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Cache/pivotCacheDefinition2.xml" ContentType="application/vnd.openxmlformats-officedocument.spreadsheetml.pivotCacheDefinition+xml"/>
  <Override PartName="/xl/pivotCache/pivotCacheRecords2.xml" ContentType="application/vnd.openxmlformats-officedocument.spreadsheetml.pivotCacheRecords+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xl/pivotTables/pivotTable1.xml" ContentType="application/vnd.openxmlformats-officedocument.spreadsheetml.pivotTable+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pivotTables/pivotTable2.xml" ContentType="application/vnd.openxmlformats-officedocument.spreadsheetml.pivotTable+xml"/>
  <Override PartName="/xl/drawings/drawing2.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pivotTables/pivotTable3.xml" ContentType="application/vnd.openxmlformats-officedocument.spreadsheetml.pivot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03"/>
  <workbookPr hidePivotFieldList="1"/>
  <mc:AlternateContent xmlns:mc="http://schemas.openxmlformats.org/markup-compatibility/2006">
    <mc:Choice Requires="x15">
      <x15ac:absPath xmlns:x15ac="http://schemas.microsoft.com/office/spreadsheetml/2010/11/ac" url="https://rskgroup-my.sharepoint.com/personal/david_brown_cea-res_co_uk/Documents/"/>
    </mc:Choice>
  </mc:AlternateContent>
  <xr:revisionPtr revIDLastSave="52" documentId="8_{245DF2AF-5B51-4708-9B8D-11264C59D550}" xr6:coauthVersionLast="47" xr6:coauthVersionMax="47" xr10:uidLastSave="{77044508-9841-4F37-AAE2-EBC7B40025A1}"/>
  <bookViews>
    <workbookView minimized="1" xWindow="29955" yWindow="1620" windowWidth="6690" windowHeight="6960" activeTab="17" xr2:uid="{C8137F14-CCD3-42A5-9CBE-6EE5C949ED18}"/>
  </bookViews>
  <sheets>
    <sheet name="ENG_EA_ReadMe" sheetId="6" r:id="rId1"/>
    <sheet name="ENG_EA_Attributes" sheetId="7" r:id="rId2"/>
    <sheet name="ENG_EA_Filters_Used" sheetId="8" r:id="rId3"/>
    <sheet name="GCMS Target and Non-Targeted Sc" sheetId="24" r:id="rId4"/>
    <sheet name="GCMS EA NLS Target Database 24" sheetId="25" r:id="rId5"/>
    <sheet name="LCMS Target and Non-Targeted Sc" sheetId="26" r:id="rId6"/>
    <sheet name="LCMS EA NLS Target Database 24" sheetId="27" r:id="rId7"/>
    <sheet name="ENG_EA_Extract_Process" sheetId="1" r:id="rId8"/>
    <sheet name="LCMS Target&amp;Non_Filter_Impute" sheetId="28" r:id="rId9"/>
    <sheet name="LCMS Target&amp;Non_Impute_Input" sheetId="29" r:id="rId10"/>
    <sheet name="ENG_EA_LCMS_&lt;LOD_Imputed" sheetId="11" r:id="rId11"/>
    <sheet name="ENG_EA_LCMS_&lt;LOD_Impute_Process" sheetId="12" r:id="rId12"/>
    <sheet name="WLS_SCT_NIR" sheetId="9" r:id="rId13"/>
    <sheet name="ENG_WLS_SCT_NIR" sheetId="10" r:id="rId14"/>
    <sheet name="PIVOT_ENG_WLS_SCT_NIR" sheetId="13" r:id="rId15"/>
    <sheet name="PIVOT_ENG_WLS_SCT_NIR2" sheetId="18" r:id="rId16"/>
    <sheet name="Results_for_Maps" sheetId="23" r:id="rId17"/>
    <sheet name="PIVOT_EQS_MAC_LUTMethod" sheetId="22" r:id="rId18"/>
  </sheets>
  <definedNames>
    <definedName name="_xlnm._FilterDatabase" localSheetId="7" hidden="1">ENG_EA_Extract_Process!$A$1:$N$2448</definedName>
    <definedName name="_xlnm._FilterDatabase" localSheetId="11" hidden="1">'ENG_EA_LCMS_&lt;LOD_Impute_Process'!$A$1:$N$1853</definedName>
    <definedName name="_xlnm._FilterDatabase" localSheetId="13" hidden="1">ENG_WLS_SCT_NIR!$A$1:$N$4357</definedName>
    <definedName name="_xlnm._FilterDatabase" localSheetId="12" hidden="1">WLS_SCT_NIR!$A$1:$I$58</definedName>
    <definedName name="ExternalData_1" localSheetId="10" hidden="1">'ENG_EA_LCMS_&lt;LOD_Imputed'!$A$1:$AD$1853</definedName>
  </definedNames>
  <calcPr calcId="191028"/>
  <pivotCaches>
    <pivotCache cacheId="3438" r:id="rId19"/>
    <pivotCache cacheId="3439" r:id="rId20"/>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6" i="18" l="1"/>
  <c r="AO7" i="18"/>
  <c r="AO8" i="18"/>
  <c r="AO9" i="18"/>
  <c r="AO10" i="18"/>
  <c r="AO11" i="18"/>
  <c r="AO12" i="18"/>
  <c r="AO13" i="18"/>
  <c r="AO14" i="18"/>
  <c r="AO15" i="18"/>
  <c r="AO16" i="18"/>
  <c r="AO17" i="18"/>
  <c r="AO18" i="18"/>
  <c r="AO19" i="18"/>
  <c r="AO20" i="18"/>
  <c r="AO21" i="18"/>
  <c r="AO22" i="18"/>
  <c r="AO23" i="18"/>
  <c r="AO24" i="18"/>
  <c r="AO25" i="18"/>
  <c r="AO26" i="18"/>
  <c r="AO27" i="18"/>
  <c r="AO28" i="18"/>
  <c r="AO29" i="18"/>
  <c r="AO30" i="18"/>
  <c r="AO31" i="18"/>
  <c r="AO32" i="18"/>
  <c r="AO33" i="18"/>
  <c r="AO34" i="18"/>
  <c r="AO35" i="18"/>
  <c r="AO36" i="18"/>
  <c r="AO37" i="18"/>
  <c r="AO38" i="18"/>
  <c r="AO39" i="18"/>
  <c r="AO40" i="18"/>
  <c r="AO41" i="18"/>
  <c r="AO42" i="18"/>
  <c r="AO43" i="18"/>
  <c r="AO44" i="18"/>
  <c r="AO45" i="18"/>
  <c r="AO46" i="18"/>
  <c r="AO47" i="18"/>
  <c r="AO48" i="18"/>
  <c r="AO49" i="18"/>
  <c r="AO50" i="18"/>
  <c r="AO51" i="18"/>
  <c r="AO52" i="18"/>
  <c r="AO53" i="18"/>
  <c r="AO54" i="18"/>
  <c r="AO55" i="18"/>
  <c r="AO56" i="18"/>
  <c r="AO57" i="18"/>
  <c r="AO58" i="18"/>
  <c r="AO59" i="18"/>
  <c r="AO60" i="18"/>
  <c r="AO61" i="18"/>
  <c r="AO62" i="18"/>
  <c r="AO63" i="18"/>
  <c r="AO64" i="18"/>
  <c r="AO65" i="18"/>
  <c r="AO66" i="18"/>
  <c r="AO67" i="18"/>
  <c r="AO68" i="18"/>
  <c r="AO69" i="18"/>
  <c r="AO70" i="18"/>
  <c r="AO71" i="18"/>
  <c r="AO72" i="18"/>
  <c r="AO73" i="18"/>
  <c r="AO74" i="18"/>
  <c r="AO75" i="18"/>
  <c r="AO76" i="18"/>
  <c r="AO77" i="18"/>
  <c r="AO78" i="18"/>
  <c r="AO79" i="18"/>
  <c r="AO80" i="18"/>
  <c r="AO81" i="18"/>
  <c r="AO82" i="18"/>
  <c r="AO83" i="18"/>
  <c r="AO84" i="18"/>
  <c r="AO85" i="18"/>
  <c r="AO86" i="18"/>
  <c r="AO87" i="18"/>
  <c r="AO88" i="18"/>
  <c r="AO89" i="18"/>
  <c r="AO90" i="18"/>
  <c r="AO91" i="18"/>
  <c r="AO92" i="18"/>
  <c r="AO93" i="18"/>
  <c r="AO94" i="18"/>
  <c r="AO95" i="18"/>
  <c r="AO96" i="18"/>
  <c r="AO97" i="18"/>
  <c r="AO98" i="18"/>
  <c r="AO99" i="18"/>
  <c r="AO100" i="18"/>
  <c r="AO101" i="18"/>
  <c r="AO102" i="18"/>
  <c r="AO103" i="18"/>
  <c r="AO104" i="18"/>
  <c r="AO105" i="18"/>
  <c r="AO106" i="18"/>
  <c r="AO107" i="18"/>
  <c r="AO108" i="18"/>
  <c r="AO109" i="18"/>
  <c r="AO110" i="18"/>
  <c r="AO111" i="18"/>
  <c r="AO112" i="18"/>
  <c r="AO113" i="18"/>
  <c r="AO114" i="18"/>
  <c r="AO115" i="18"/>
  <c r="AO116" i="18"/>
  <c r="AO117" i="18"/>
  <c r="AO118" i="18"/>
  <c r="AO119" i="18"/>
  <c r="AO120" i="18"/>
  <c r="AO121" i="18"/>
  <c r="AO122" i="18"/>
  <c r="AO123" i="18"/>
  <c r="AO124" i="18"/>
  <c r="AO125" i="18"/>
  <c r="AO126" i="18"/>
  <c r="AO127" i="18"/>
  <c r="AO128" i="18"/>
  <c r="AO129" i="18"/>
  <c r="AO130" i="18"/>
  <c r="AO131" i="18"/>
  <c r="AO132" i="18"/>
  <c r="AO133" i="18"/>
  <c r="AO134" i="18"/>
  <c r="AO135" i="18"/>
  <c r="AO136" i="18"/>
  <c r="AO137" i="18"/>
  <c r="AO138" i="18"/>
  <c r="AO139" i="18"/>
  <c r="AO140" i="18"/>
  <c r="AO141" i="18"/>
  <c r="AO142" i="18"/>
  <c r="AO5" i="18"/>
  <c r="O143" i="22"/>
  <c r="P143" i="22"/>
  <c r="Q143" i="22"/>
  <c r="R143" i="22"/>
  <c r="S143" i="22"/>
  <c r="T143" i="22"/>
  <c r="U143" i="22"/>
  <c r="V143" i="22"/>
  <c r="N143" i="22"/>
  <c r="AJ5" i="22" l="1"/>
  <c r="AR5" i="22" s="1"/>
  <c r="AK5" i="22"/>
  <c r="AL5" i="22"/>
  <c r="AM5" i="22"/>
  <c r="AN5" i="22"/>
  <c r="AO5" i="22"/>
  <c r="AP5" i="22"/>
  <c r="AQ5" i="22"/>
  <c r="AJ6" i="22"/>
  <c r="AR6" i="22" s="1"/>
  <c r="AK6" i="22"/>
  <c r="AL6" i="22"/>
  <c r="AM6" i="22"/>
  <c r="AN6" i="22"/>
  <c r="AO6" i="22"/>
  <c r="AP6" i="22"/>
  <c r="AQ6" i="22"/>
  <c r="AJ7" i="22"/>
  <c r="AR7" i="22" s="1"/>
  <c r="AK7" i="22"/>
  <c r="AL7" i="22"/>
  <c r="AM7" i="22"/>
  <c r="AN7" i="22"/>
  <c r="AO7" i="22"/>
  <c r="AP7" i="22"/>
  <c r="AQ7" i="22"/>
  <c r="AJ8" i="22"/>
  <c r="AR8" i="22" s="1"/>
  <c r="AK8" i="22"/>
  <c r="AL8" i="22"/>
  <c r="AM8" i="22"/>
  <c r="AN8" i="22"/>
  <c r="AO8" i="22"/>
  <c r="AP8" i="22"/>
  <c r="AQ8" i="22"/>
  <c r="AJ9" i="22"/>
  <c r="AR9" i="22" s="1"/>
  <c r="AK9" i="22"/>
  <c r="AL9" i="22"/>
  <c r="AM9" i="22"/>
  <c r="AN9" i="22"/>
  <c r="AO9" i="22"/>
  <c r="AP9" i="22"/>
  <c r="AQ9" i="22"/>
  <c r="AJ10" i="22"/>
  <c r="AR10" i="22" s="1"/>
  <c r="AK10" i="22"/>
  <c r="AL10" i="22"/>
  <c r="AM10" i="22"/>
  <c r="AN10" i="22"/>
  <c r="AO10" i="22"/>
  <c r="AP10" i="22"/>
  <c r="AQ10" i="22"/>
  <c r="AJ11" i="22"/>
  <c r="AR11" i="22" s="1"/>
  <c r="AK11" i="22"/>
  <c r="AL11" i="22"/>
  <c r="AM11" i="22"/>
  <c r="AN11" i="22"/>
  <c r="AO11" i="22"/>
  <c r="AP11" i="22"/>
  <c r="AQ11" i="22"/>
  <c r="AJ12" i="22"/>
  <c r="AK12" i="22"/>
  <c r="AL12" i="22"/>
  <c r="AM12" i="22"/>
  <c r="AN12" i="22"/>
  <c r="AO12" i="22"/>
  <c r="AR12" i="22" s="1"/>
  <c r="AP12" i="22"/>
  <c r="AQ12" i="22"/>
  <c r="AJ13" i="22"/>
  <c r="AR13" i="22" s="1"/>
  <c r="AK13" i="22"/>
  <c r="AL13" i="22"/>
  <c r="AM13" i="22"/>
  <c r="AN13" i="22"/>
  <c r="AO13" i="22"/>
  <c r="AP13" i="22"/>
  <c r="AQ13" i="22"/>
  <c r="AJ14" i="22"/>
  <c r="AR14" i="22" s="1"/>
  <c r="AK14" i="22"/>
  <c r="AL14" i="22"/>
  <c r="AM14" i="22"/>
  <c r="AN14" i="22"/>
  <c r="AO14" i="22"/>
  <c r="AP14" i="22"/>
  <c r="AQ14" i="22"/>
  <c r="AJ15" i="22"/>
  <c r="AR15" i="22" s="1"/>
  <c r="AK15" i="22"/>
  <c r="AL15" i="22"/>
  <c r="AM15" i="22"/>
  <c r="AN15" i="22"/>
  <c r="AO15" i="22"/>
  <c r="AP15" i="22"/>
  <c r="AQ15" i="22"/>
  <c r="AJ16" i="22"/>
  <c r="AR16" i="22" s="1"/>
  <c r="AK16" i="22"/>
  <c r="AL16" i="22"/>
  <c r="AM16" i="22"/>
  <c r="AN16" i="22"/>
  <c r="AO16" i="22"/>
  <c r="AP16" i="22"/>
  <c r="AQ16" i="22"/>
  <c r="AJ17" i="22"/>
  <c r="AR17" i="22" s="1"/>
  <c r="AK17" i="22"/>
  <c r="AL17" i="22"/>
  <c r="AM17" i="22"/>
  <c r="AN17" i="22"/>
  <c r="AO17" i="22"/>
  <c r="AP17" i="22"/>
  <c r="AQ17" i="22"/>
  <c r="AJ18" i="22"/>
  <c r="AR18" i="22" s="1"/>
  <c r="AK18" i="22"/>
  <c r="AL18" i="22"/>
  <c r="AM18" i="22"/>
  <c r="AN18" i="22"/>
  <c r="AO18" i="22"/>
  <c r="AP18" i="22"/>
  <c r="AQ18" i="22"/>
  <c r="AJ19" i="22"/>
  <c r="AR19" i="22" s="1"/>
  <c r="AK19" i="22"/>
  <c r="AL19" i="22"/>
  <c r="AM19" i="22"/>
  <c r="AN19" i="22"/>
  <c r="AO19" i="22"/>
  <c r="AP19" i="22"/>
  <c r="AQ19" i="22"/>
  <c r="AJ20" i="22"/>
  <c r="AK20" i="22"/>
  <c r="AL20" i="22"/>
  <c r="AM20" i="22"/>
  <c r="AN20" i="22"/>
  <c r="AO20" i="22"/>
  <c r="AR20" i="22" s="1"/>
  <c r="AP20" i="22"/>
  <c r="AQ20" i="22"/>
  <c r="AJ21" i="22"/>
  <c r="AR21" i="22" s="1"/>
  <c r="AK21" i="22"/>
  <c r="AL21" i="22"/>
  <c r="AM21" i="22"/>
  <c r="AN21" i="22"/>
  <c r="AO21" i="22"/>
  <c r="AP21" i="22"/>
  <c r="AQ21" i="22"/>
  <c r="AJ22" i="22"/>
  <c r="AR22" i="22" s="1"/>
  <c r="AK22" i="22"/>
  <c r="AL22" i="22"/>
  <c r="AM22" i="22"/>
  <c r="AN22" i="22"/>
  <c r="AO22" i="22"/>
  <c r="AP22" i="22"/>
  <c r="AQ22" i="22"/>
  <c r="AJ23" i="22"/>
  <c r="AR23" i="22" s="1"/>
  <c r="AK23" i="22"/>
  <c r="AL23" i="22"/>
  <c r="AM23" i="22"/>
  <c r="AN23" i="22"/>
  <c r="AO23" i="22"/>
  <c r="AP23" i="22"/>
  <c r="AQ23" i="22"/>
  <c r="AJ24" i="22"/>
  <c r="AR24" i="22" s="1"/>
  <c r="AK24" i="22"/>
  <c r="AL24" i="22"/>
  <c r="AM24" i="22"/>
  <c r="AN24" i="22"/>
  <c r="AO24" i="22"/>
  <c r="AP24" i="22"/>
  <c r="AQ24" i="22"/>
  <c r="AJ25" i="22"/>
  <c r="AR25" i="22" s="1"/>
  <c r="AK25" i="22"/>
  <c r="AL25" i="22"/>
  <c r="AM25" i="22"/>
  <c r="AN25" i="22"/>
  <c r="AO25" i="22"/>
  <c r="AP25" i="22"/>
  <c r="AQ25" i="22"/>
  <c r="AJ26" i="22"/>
  <c r="AR26" i="22" s="1"/>
  <c r="AK26" i="22"/>
  <c r="AL26" i="22"/>
  <c r="AM26" i="22"/>
  <c r="AN26" i="22"/>
  <c r="AO26" i="22"/>
  <c r="AP26" i="22"/>
  <c r="AQ26" i="22"/>
  <c r="AJ27" i="22"/>
  <c r="AR27" i="22" s="1"/>
  <c r="AK27" i="22"/>
  <c r="AL27" i="22"/>
  <c r="AM27" i="22"/>
  <c r="AN27" i="22"/>
  <c r="AO27" i="22"/>
  <c r="AP27" i="22"/>
  <c r="AQ27" i="22"/>
  <c r="AJ28" i="22"/>
  <c r="AK28" i="22"/>
  <c r="AL28" i="22"/>
  <c r="AM28" i="22"/>
  <c r="AN28" i="22"/>
  <c r="AO28" i="22"/>
  <c r="AR28" i="22" s="1"/>
  <c r="AP28" i="22"/>
  <c r="AQ28" i="22"/>
  <c r="AJ29" i="22"/>
  <c r="AR29" i="22" s="1"/>
  <c r="AK29" i="22"/>
  <c r="AL29" i="22"/>
  <c r="AM29" i="22"/>
  <c r="AN29" i="22"/>
  <c r="AO29" i="22"/>
  <c r="AP29" i="22"/>
  <c r="AQ29" i="22"/>
  <c r="AJ30" i="22"/>
  <c r="AR30" i="22" s="1"/>
  <c r="AK30" i="22"/>
  <c r="AL30" i="22"/>
  <c r="AM30" i="22"/>
  <c r="AN30" i="22"/>
  <c r="AO30" i="22"/>
  <c r="AP30" i="22"/>
  <c r="AQ30" i="22"/>
  <c r="AJ31" i="22"/>
  <c r="AR31" i="22" s="1"/>
  <c r="AK31" i="22"/>
  <c r="AL31" i="22"/>
  <c r="AM31" i="22"/>
  <c r="AN31" i="22"/>
  <c r="AO31" i="22"/>
  <c r="AP31" i="22"/>
  <c r="AQ31" i="22"/>
  <c r="AJ32" i="22"/>
  <c r="AR32" i="22" s="1"/>
  <c r="AK32" i="22"/>
  <c r="AL32" i="22"/>
  <c r="AM32" i="22"/>
  <c r="AN32" i="22"/>
  <c r="AO32" i="22"/>
  <c r="AP32" i="22"/>
  <c r="AQ32" i="22"/>
  <c r="AJ33" i="22"/>
  <c r="AR33" i="22" s="1"/>
  <c r="AK33" i="22"/>
  <c r="AL33" i="22"/>
  <c r="AM33" i="22"/>
  <c r="AN33" i="22"/>
  <c r="AO33" i="22"/>
  <c r="AP33" i="22"/>
  <c r="AQ33" i="22"/>
  <c r="AJ34" i="22"/>
  <c r="AR34" i="22" s="1"/>
  <c r="AK34" i="22"/>
  <c r="AL34" i="22"/>
  <c r="AM34" i="22"/>
  <c r="AN34" i="22"/>
  <c r="AO34" i="22"/>
  <c r="AP34" i="22"/>
  <c r="AQ34" i="22"/>
  <c r="AJ35" i="22"/>
  <c r="AR35" i="22" s="1"/>
  <c r="AK35" i="22"/>
  <c r="AL35" i="22"/>
  <c r="AM35" i="22"/>
  <c r="AN35" i="22"/>
  <c r="AO35" i="22"/>
  <c r="AP35" i="22"/>
  <c r="AQ35" i="22"/>
  <c r="AJ36" i="22"/>
  <c r="AK36" i="22"/>
  <c r="AL36" i="22"/>
  <c r="AM36" i="22"/>
  <c r="AN36" i="22"/>
  <c r="AO36" i="22"/>
  <c r="AR36" i="22" s="1"/>
  <c r="AP36" i="22"/>
  <c r="AQ36" i="22"/>
  <c r="AJ37" i="22"/>
  <c r="AR37" i="22" s="1"/>
  <c r="AK37" i="22"/>
  <c r="AL37" i="22"/>
  <c r="AM37" i="22"/>
  <c r="AN37" i="22"/>
  <c r="AO37" i="22"/>
  <c r="AP37" i="22"/>
  <c r="AQ37" i="22"/>
  <c r="AJ38" i="22"/>
  <c r="AR38" i="22" s="1"/>
  <c r="AK38" i="22"/>
  <c r="AL38" i="22"/>
  <c r="AM38" i="22"/>
  <c r="AN38" i="22"/>
  <c r="AO38" i="22"/>
  <c r="AP38" i="22"/>
  <c r="AQ38" i="22"/>
  <c r="AJ39" i="22"/>
  <c r="AR39" i="22" s="1"/>
  <c r="AK39" i="22"/>
  <c r="AL39" i="22"/>
  <c r="AM39" i="22"/>
  <c r="AN39" i="22"/>
  <c r="AO39" i="22"/>
  <c r="AP39" i="22"/>
  <c r="AQ39" i="22"/>
  <c r="AJ40" i="22"/>
  <c r="AR40" i="22" s="1"/>
  <c r="AK40" i="22"/>
  <c r="AL40" i="22"/>
  <c r="AM40" i="22"/>
  <c r="AN40" i="22"/>
  <c r="AO40" i="22"/>
  <c r="AP40" i="22"/>
  <c r="AQ40" i="22"/>
  <c r="AJ41" i="22"/>
  <c r="AR41" i="22" s="1"/>
  <c r="AK41" i="22"/>
  <c r="AL41" i="22"/>
  <c r="AM41" i="22"/>
  <c r="AN41" i="22"/>
  <c r="AO41" i="22"/>
  <c r="AP41" i="22"/>
  <c r="AQ41" i="22"/>
  <c r="AJ42" i="22"/>
  <c r="AR42" i="22" s="1"/>
  <c r="AK42" i="22"/>
  <c r="AL42" i="22"/>
  <c r="AM42" i="22"/>
  <c r="AN42" i="22"/>
  <c r="AO42" i="22"/>
  <c r="AP42" i="22"/>
  <c r="AQ42" i="22"/>
  <c r="AJ43" i="22"/>
  <c r="AR43" i="22" s="1"/>
  <c r="AK43" i="22"/>
  <c r="AL43" i="22"/>
  <c r="AM43" i="22"/>
  <c r="AN43" i="22"/>
  <c r="AO43" i="22"/>
  <c r="AP43" i="22"/>
  <c r="AQ43" i="22"/>
  <c r="AJ44" i="22"/>
  <c r="AK44" i="22"/>
  <c r="AL44" i="22"/>
  <c r="AM44" i="22"/>
  <c r="AN44" i="22"/>
  <c r="AO44" i="22"/>
  <c r="AR44" i="22" s="1"/>
  <c r="AP44" i="22"/>
  <c r="AQ44" i="22"/>
  <c r="AJ45" i="22"/>
  <c r="AR45" i="22" s="1"/>
  <c r="AK45" i="22"/>
  <c r="AL45" i="22"/>
  <c r="AM45" i="22"/>
  <c r="AN45" i="22"/>
  <c r="AO45" i="22"/>
  <c r="AP45" i="22"/>
  <c r="AQ45" i="22"/>
  <c r="AJ46" i="22"/>
  <c r="AR46" i="22" s="1"/>
  <c r="AK46" i="22"/>
  <c r="AL46" i="22"/>
  <c r="AM46" i="22"/>
  <c r="AN46" i="22"/>
  <c r="AO46" i="22"/>
  <c r="AP46" i="22"/>
  <c r="AQ46" i="22"/>
  <c r="AJ47" i="22"/>
  <c r="AR47" i="22" s="1"/>
  <c r="AK47" i="22"/>
  <c r="AL47" i="22"/>
  <c r="AM47" i="22"/>
  <c r="AN47" i="22"/>
  <c r="AO47" i="22"/>
  <c r="AP47" i="22"/>
  <c r="AQ47" i="22"/>
  <c r="AJ48" i="22"/>
  <c r="AR48" i="22" s="1"/>
  <c r="AK48" i="22"/>
  <c r="AL48" i="22"/>
  <c r="AM48" i="22"/>
  <c r="AN48" i="22"/>
  <c r="AO48" i="22"/>
  <c r="AP48" i="22"/>
  <c r="AQ48" i="22"/>
  <c r="AJ49" i="22"/>
  <c r="AR49" i="22" s="1"/>
  <c r="AK49" i="22"/>
  <c r="AL49" i="22"/>
  <c r="AM49" i="22"/>
  <c r="AN49" i="22"/>
  <c r="AO49" i="22"/>
  <c r="AP49" i="22"/>
  <c r="AQ49" i="22"/>
  <c r="AJ50" i="22"/>
  <c r="AR50" i="22" s="1"/>
  <c r="AK50" i="22"/>
  <c r="AL50" i="22"/>
  <c r="AM50" i="22"/>
  <c r="AN50" i="22"/>
  <c r="AO50" i="22"/>
  <c r="AP50" i="22"/>
  <c r="AQ50" i="22"/>
  <c r="AJ51" i="22"/>
  <c r="AR51" i="22" s="1"/>
  <c r="AK51" i="22"/>
  <c r="AL51" i="22"/>
  <c r="AM51" i="22"/>
  <c r="AN51" i="22"/>
  <c r="AO51" i="22"/>
  <c r="AP51" i="22"/>
  <c r="AQ51" i="22"/>
  <c r="AJ52" i="22"/>
  <c r="AK52" i="22"/>
  <c r="AL52" i="22"/>
  <c r="AM52" i="22"/>
  <c r="AN52" i="22"/>
  <c r="AO52" i="22"/>
  <c r="AR52" i="22" s="1"/>
  <c r="AP52" i="22"/>
  <c r="AQ52" i="22"/>
  <c r="AJ53" i="22"/>
  <c r="AR53" i="22" s="1"/>
  <c r="AK53" i="22"/>
  <c r="AL53" i="22"/>
  <c r="AM53" i="22"/>
  <c r="AN53" i="22"/>
  <c r="AO53" i="22"/>
  <c r="AP53" i="22"/>
  <c r="AQ53" i="22"/>
  <c r="AJ54" i="22"/>
  <c r="AR54" i="22" s="1"/>
  <c r="AK54" i="22"/>
  <c r="AL54" i="22"/>
  <c r="AM54" i="22"/>
  <c r="AN54" i="22"/>
  <c r="AO54" i="22"/>
  <c r="AP54" i="22"/>
  <c r="AQ54" i="22"/>
  <c r="AJ55" i="22"/>
  <c r="AR55" i="22" s="1"/>
  <c r="AK55" i="22"/>
  <c r="AL55" i="22"/>
  <c r="AM55" i="22"/>
  <c r="AN55" i="22"/>
  <c r="AO55" i="22"/>
  <c r="AP55" i="22"/>
  <c r="AQ55" i="22"/>
  <c r="AJ56" i="22"/>
  <c r="AR56" i="22" s="1"/>
  <c r="AK56" i="22"/>
  <c r="AL56" i="22"/>
  <c r="AM56" i="22"/>
  <c r="AN56" i="22"/>
  <c r="AO56" i="22"/>
  <c r="AP56" i="22"/>
  <c r="AQ56" i="22"/>
  <c r="AJ57" i="22"/>
  <c r="AR57" i="22" s="1"/>
  <c r="AK57" i="22"/>
  <c r="AL57" i="22"/>
  <c r="AM57" i="22"/>
  <c r="AN57" i="22"/>
  <c r="AO57" i="22"/>
  <c r="AP57" i="22"/>
  <c r="AQ57" i="22"/>
  <c r="AJ58" i="22"/>
  <c r="AR58" i="22" s="1"/>
  <c r="AK58" i="22"/>
  <c r="AL58" i="22"/>
  <c r="AM58" i="22"/>
  <c r="AN58" i="22"/>
  <c r="AO58" i="22"/>
  <c r="AP58" i="22"/>
  <c r="AQ58" i="22"/>
  <c r="AJ59" i="22"/>
  <c r="AR59" i="22" s="1"/>
  <c r="AK59" i="22"/>
  <c r="AL59" i="22"/>
  <c r="AM59" i="22"/>
  <c r="AN59" i="22"/>
  <c r="AO59" i="22"/>
  <c r="AP59" i="22"/>
  <c r="AQ59" i="22"/>
  <c r="AJ60" i="22"/>
  <c r="AK60" i="22"/>
  <c r="AL60" i="22"/>
  <c r="AM60" i="22"/>
  <c r="AN60" i="22"/>
  <c r="AO60" i="22"/>
  <c r="AR60" i="22" s="1"/>
  <c r="AP60" i="22"/>
  <c r="AQ60" i="22"/>
  <c r="AJ61" i="22"/>
  <c r="AR61" i="22" s="1"/>
  <c r="AK61" i="22"/>
  <c r="AL61" i="22"/>
  <c r="AM61" i="22"/>
  <c r="AN61" i="22"/>
  <c r="AO61" i="22"/>
  <c r="AP61" i="22"/>
  <c r="AQ61" i="22"/>
  <c r="AJ62" i="22"/>
  <c r="AR62" i="22" s="1"/>
  <c r="AK62" i="22"/>
  <c r="AL62" i="22"/>
  <c r="AM62" i="22"/>
  <c r="AN62" i="22"/>
  <c r="AO62" i="22"/>
  <c r="AP62" i="22"/>
  <c r="AQ62" i="22"/>
  <c r="AJ63" i="22"/>
  <c r="AR63" i="22" s="1"/>
  <c r="AK63" i="22"/>
  <c r="AL63" i="22"/>
  <c r="AM63" i="22"/>
  <c r="AN63" i="22"/>
  <c r="AO63" i="22"/>
  <c r="AP63" i="22"/>
  <c r="AQ63" i="22"/>
  <c r="AJ64" i="22"/>
  <c r="AR64" i="22" s="1"/>
  <c r="AK64" i="22"/>
  <c r="AL64" i="22"/>
  <c r="AM64" i="22"/>
  <c r="AN64" i="22"/>
  <c r="AO64" i="22"/>
  <c r="AP64" i="22"/>
  <c r="AQ64" i="22"/>
  <c r="AJ65" i="22"/>
  <c r="AR65" i="22" s="1"/>
  <c r="AK65" i="22"/>
  <c r="AL65" i="22"/>
  <c r="AM65" i="22"/>
  <c r="AN65" i="22"/>
  <c r="AO65" i="22"/>
  <c r="AP65" i="22"/>
  <c r="AQ65" i="22"/>
  <c r="AJ66" i="22"/>
  <c r="AR66" i="22" s="1"/>
  <c r="AK66" i="22"/>
  <c r="AL66" i="22"/>
  <c r="AM66" i="22"/>
  <c r="AN66" i="22"/>
  <c r="AO66" i="22"/>
  <c r="AP66" i="22"/>
  <c r="AQ66" i="22"/>
  <c r="AJ67" i="22"/>
  <c r="AR67" i="22" s="1"/>
  <c r="AK67" i="22"/>
  <c r="AL67" i="22"/>
  <c r="AM67" i="22"/>
  <c r="AN67" i="22"/>
  <c r="AO67" i="22"/>
  <c r="AP67" i="22"/>
  <c r="AQ67" i="22"/>
  <c r="AJ68" i="22"/>
  <c r="AK68" i="22"/>
  <c r="AL68" i="22"/>
  <c r="AM68" i="22"/>
  <c r="AN68" i="22"/>
  <c r="AO68" i="22"/>
  <c r="AR68" i="22" s="1"/>
  <c r="AP68" i="22"/>
  <c r="AQ68" i="22"/>
  <c r="AJ69" i="22"/>
  <c r="AR69" i="22" s="1"/>
  <c r="AK69" i="22"/>
  <c r="AL69" i="22"/>
  <c r="AM69" i="22"/>
  <c r="AN69" i="22"/>
  <c r="AO69" i="22"/>
  <c r="AP69" i="22"/>
  <c r="AQ69" i="22"/>
  <c r="AJ70" i="22"/>
  <c r="AR70" i="22" s="1"/>
  <c r="AK70" i="22"/>
  <c r="AL70" i="22"/>
  <c r="AM70" i="22"/>
  <c r="AN70" i="22"/>
  <c r="AO70" i="22"/>
  <c r="AP70" i="22"/>
  <c r="AQ70" i="22"/>
  <c r="AJ71" i="22"/>
  <c r="AR71" i="22" s="1"/>
  <c r="AK71" i="22"/>
  <c r="AL71" i="22"/>
  <c r="AM71" i="22"/>
  <c r="AN71" i="22"/>
  <c r="AO71" i="22"/>
  <c r="AP71" i="22"/>
  <c r="AQ71" i="22"/>
  <c r="AJ72" i="22"/>
  <c r="AR72" i="22" s="1"/>
  <c r="AK72" i="22"/>
  <c r="AL72" i="22"/>
  <c r="AM72" i="22"/>
  <c r="AN72" i="22"/>
  <c r="AO72" i="22"/>
  <c r="AP72" i="22"/>
  <c r="AQ72" i="22"/>
  <c r="AJ73" i="22"/>
  <c r="AR73" i="22" s="1"/>
  <c r="AK73" i="22"/>
  <c r="AL73" i="22"/>
  <c r="AM73" i="22"/>
  <c r="AN73" i="22"/>
  <c r="AO73" i="22"/>
  <c r="AP73" i="22"/>
  <c r="AQ73" i="22"/>
  <c r="AJ74" i="22"/>
  <c r="AR74" i="22" s="1"/>
  <c r="AK74" i="22"/>
  <c r="AL74" i="22"/>
  <c r="AM74" i="22"/>
  <c r="AN74" i="22"/>
  <c r="AO74" i="22"/>
  <c r="AP74" i="22"/>
  <c r="AQ74" i="22"/>
  <c r="AJ75" i="22"/>
  <c r="AR75" i="22" s="1"/>
  <c r="AK75" i="22"/>
  <c r="AL75" i="22"/>
  <c r="AM75" i="22"/>
  <c r="AN75" i="22"/>
  <c r="AO75" i="22"/>
  <c r="AP75" i="22"/>
  <c r="AQ75" i="22"/>
  <c r="AJ76" i="22"/>
  <c r="AK76" i="22"/>
  <c r="AL76" i="22"/>
  <c r="AM76" i="22"/>
  <c r="AN76" i="22"/>
  <c r="AR76" i="22" s="1"/>
  <c r="AO76" i="22"/>
  <c r="AP76" i="22"/>
  <c r="AQ76" i="22"/>
  <c r="AJ77" i="22"/>
  <c r="AR77" i="22" s="1"/>
  <c r="AK77" i="22"/>
  <c r="AL77" i="22"/>
  <c r="AM77" i="22"/>
  <c r="AN77" i="22"/>
  <c r="AO77" i="22"/>
  <c r="AP77" i="22"/>
  <c r="AQ77" i="22"/>
  <c r="AJ78" i="22"/>
  <c r="AR78" i="22" s="1"/>
  <c r="AK78" i="22"/>
  <c r="AL78" i="22"/>
  <c r="AM78" i="22"/>
  <c r="AN78" i="22"/>
  <c r="AO78" i="22"/>
  <c r="AP78" i="22"/>
  <c r="AQ78" i="22"/>
  <c r="AJ79" i="22"/>
  <c r="AR79" i="22" s="1"/>
  <c r="AK79" i="22"/>
  <c r="AL79" i="22"/>
  <c r="AM79" i="22"/>
  <c r="AN79" i="22"/>
  <c r="AO79" i="22"/>
  <c r="AP79" i="22"/>
  <c r="AQ79" i="22"/>
  <c r="AJ80" i="22"/>
  <c r="AR80" i="22" s="1"/>
  <c r="AK80" i="22"/>
  <c r="AL80" i="22"/>
  <c r="AM80" i="22"/>
  <c r="AN80" i="22"/>
  <c r="AO80" i="22"/>
  <c r="AP80" i="22"/>
  <c r="AQ80" i="22"/>
  <c r="AJ81" i="22"/>
  <c r="AR81" i="22" s="1"/>
  <c r="AK81" i="22"/>
  <c r="AL81" i="22"/>
  <c r="AM81" i="22"/>
  <c r="AN81" i="22"/>
  <c r="AO81" i="22"/>
  <c r="AP81" i="22"/>
  <c r="AQ81" i="22"/>
  <c r="AJ82" i="22"/>
  <c r="AR82" i="22" s="1"/>
  <c r="AK82" i="22"/>
  <c r="AL82" i="22"/>
  <c r="AM82" i="22"/>
  <c r="AN82" i="22"/>
  <c r="AO82" i="22"/>
  <c r="AP82" i="22"/>
  <c r="AQ82" i="22"/>
  <c r="AJ83" i="22"/>
  <c r="AR83" i="22" s="1"/>
  <c r="AK83" i="22"/>
  <c r="AL83" i="22"/>
  <c r="AM83" i="22"/>
  <c r="AN83" i="22"/>
  <c r="AO83" i="22"/>
  <c r="AP83" i="22"/>
  <c r="AQ83" i="22"/>
  <c r="AJ84" i="22"/>
  <c r="AK84" i="22"/>
  <c r="AL84" i="22"/>
  <c r="AR84" i="22" s="1"/>
  <c r="AM84" i="22"/>
  <c r="AN84" i="22"/>
  <c r="AO84" i="22"/>
  <c r="AP84" i="22"/>
  <c r="AQ84" i="22"/>
  <c r="AJ85" i="22"/>
  <c r="AR85" i="22" s="1"/>
  <c r="AK85" i="22"/>
  <c r="AL85" i="22"/>
  <c r="AM85" i="22"/>
  <c r="AN85" i="22"/>
  <c r="AO85" i="22"/>
  <c r="AP85" i="22"/>
  <c r="AQ85" i="22"/>
  <c r="AJ86" i="22"/>
  <c r="AR86" i="22" s="1"/>
  <c r="AK86" i="22"/>
  <c r="AL86" i="22"/>
  <c r="AM86" i="22"/>
  <c r="AN86" i="22"/>
  <c r="AO86" i="22"/>
  <c r="AP86" i="22"/>
  <c r="AQ86" i="22"/>
  <c r="AJ87" i="22"/>
  <c r="AR87" i="22" s="1"/>
  <c r="AK87" i="22"/>
  <c r="AL87" i="22"/>
  <c r="AM87" i="22"/>
  <c r="AN87" i="22"/>
  <c r="AO87" i="22"/>
  <c r="AP87" i="22"/>
  <c r="AQ87" i="22"/>
  <c r="AJ88" i="22"/>
  <c r="AR88" i="22" s="1"/>
  <c r="AK88" i="22"/>
  <c r="AL88" i="22"/>
  <c r="AM88" i="22"/>
  <c r="AN88" i="22"/>
  <c r="AO88" i="22"/>
  <c r="AP88" i="22"/>
  <c r="AQ88" i="22"/>
  <c r="AJ89" i="22"/>
  <c r="AR89" i="22" s="1"/>
  <c r="AK89" i="22"/>
  <c r="AL89" i="22"/>
  <c r="AM89" i="22"/>
  <c r="AN89" i="22"/>
  <c r="AO89" i="22"/>
  <c r="AP89" i="22"/>
  <c r="AQ89" i="22"/>
  <c r="AJ90" i="22"/>
  <c r="AR90" i="22" s="1"/>
  <c r="AK90" i="22"/>
  <c r="AL90" i="22"/>
  <c r="AM90" i="22"/>
  <c r="AN90" i="22"/>
  <c r="AO90" i="22"/>
  <c r="AP90" i="22"/>
  <c r="AQ90" i="22"/>
  <c r="AJ91" i="22"/>
  <c r="AR91" i="22" s="1"/>
  <c r="AK91" i="22"/>
  <c r="AL91" i="22"/>
  <c r="AM91" i="22"/>
  <c r="AN91" i="22"/>
  <c r="AO91" i="22"/>
  <c r="AP91" i="22"/>
  <c r="AQ91" i="22"/>
  <c r="AJ92" i="22"/>
  <c r="AK92" i="22"/>
  <c r="AL92" i="22"/>
  <c r="AR92" i="22" s="1"/>
  <c r="AM92" i="22"/>
  <c r="AN92" i="22"/>
  <c r="AO92" i="22"/>
  <c r="AP92" i="22"/>
  <c r="AQ92" i="22"/>
  <c r="AJ93" i="22"/>
  <c r="AR93" i="22" s="1"/>
  <c r="AK93" i="22"/>
  <c r="AL93" i="22"/>
  <c r="AM93" i="22"/>
  <c r="AN93" i="22"/>
  <c r="AO93" i="22"/>
  <c r="AP93" i="22"/>
  <c r="AQ93" i="22"/>
  <c r="AJ94" i="22"/>
  <c r="AR94" i="22" s="1"/>
  <c r="AK94" i="22"/>
  <c r="AL94" i="22"/>
  <c r="AM94" i="22"/>
  <c r="AN94" i="22"/>
  <c r="AO94" i="22"/>
  <c r="AP94" i="22"/>
  <c r="AQ94" i="22"/>
  <c r="AJ95" i="22"/>
  <c r="AR95" i="22" s="1"/>
  <c r="AK95" i="22"/>
  <c r="AL95" i="22"/>
  <c r="AM95" i="22"/>
  <c r="AN95" i="22"/>
  <c r="AO95" i="22"/>
  <c r="AP95" i="22"/>
  <c r="AQ95" i="22"/>
  <c r="AJ96" i="22"/>
  <c r="AR96" i="22" s="1"/>
  <c r="AK96" i="22"/>
  <c r="AL96" i="22"/>
  <c r="AM96" i="22"/>
  <c r="AN96" i="22"/>
  <c r="AO96" i="22"/>
  <c r="AP96" i="22"/>
  <c r="AQ96" i="22"/>
  <c r="AJ97" i="22"/>
  <c r="AR97" i="22" s="1"/>
  <c r="AK97" i="22"/>
  <c r="AL97" i="22"/>
  <c r="AM97" i="22"/>
  <c r="AN97" i="22"/>
  <c r="AO97" i="22"/>
  <c r="AP97" i="22"/>
  <c r="AQ97" i="22"/>
  <c r="AJ98" i="22"/>
  <c r="AR98" i="22" s="1"/>
  <c r="AK98" i="22"/>
  <c r="AL98" i="22"/>
  <c r="AM98" i="22"/>
  <c r="AN98" i="22"/>
  <c r="AO98" i="22"/>
  <c r="AP98" i="22"/>
  <c r="AQ98" i="22"/>
  <c r="AJ99" i="22"/>
  <c r="AR99" i="22" s="1"/>
  <c r="AK99" i="22"/>
  <c r="AL99" i="22"/>
  <c r="AM99" i="22"/>
  <c r="AN99" i="22"/>
  <c r="AO99" i="22"/>
  <c r="AP99" i="22"/>
  <c r="AQ99" i="22"/>
  <c r="AJ100" i="22"/>
  <c r="AK100" i="22"/>
  <c r="AL100" i="22"/>
  <c r="AR100" i="22" s="1"/>
  <c r="AM100" i="22"/>
  <c r="AN100" i="22"/>
  <c r="AO100" i="22"/>
  <c r="AP100" i="22"/>
  <c r="AQ100" i="22"/>
  <c r="AJ101" i="22"/>
  <c r="AR101" i="22" s="1"/>
  <c r="AK101" i="22"/>
  <c r="AL101" i="22"/>
  <c r="AM101" i="22"/>
  <c r="AN101" i="22"/>
  <c r="AO101" i="22"/>
  <c r="AP101" i="22"/>
  <c r="AQ101" i="22"/>
  <c r="AJ102" i="22"/>
  <c r="AR102" i="22" s="1"/>
  <c r="AK102" i="22"/>
  <c r="AL102" i="22"/>
  <c r="AM102" i="22"/>
  <c r="AN102" i="22"/>
  <c r="AO102" i="22"/>
  <c r="AP102" i="22"/>
  <c r="AQ102" i="22"/>
  <c r="AJ103" i="22"/>
  <c r="AR103" i="22" s="1"/>
  <c r="AK103" i="22"/>
  <c r="AL103" i="22"/>
  <c r="AM103" i="22"/>
  <c r="AN103" i="22"/>
  <c r="AO103" i="22"/>
  <c r="AP103" i="22"/>
  <c r="AQ103" i="22"/>
  <c r="AJ104" i="22"/>
  <c r="AR104" i="22" s="1"/>
  <c r="AK104" i="22"/>
  <c r="AL104" i="22"/>
  <c r="AM104" i="22"/>
  <c r="AN104" i="22"/>
  <c r="AO104" i="22"/>
  <c r="AP104" i="22"/>
  <c r="AQ104" i="22"/>
  <c r="AJ105" i="22"/>
  <c r="AR105" i="22" s="1"/>
  <c r="AK105" i="22"/>
  <c r="AL105" i="22"/>
  <c r="AM105" i="22"/>
  <c r="AN105" i="22"/>
  <c r="AO105" i="22"/>
  <c r="AP105" i="22"/>
  <c r="AQ105" i="22"/>
  <c r="AJ106" i="22"/>
  <c r="AR106" i="22" s="1"/>
  <c r="AK106" i="22"/>
  <c r="AL106" i="22"/>
  <c r="AM106" i="22"/>
  <c r="AN106" i="22"/>
  <c r="AO106" i="22"/>
  <c r="AP106" i="22"/>
  <c r="AQ106" i="22"/>
  <c r="AJ107" i="22"/>
  <c r="AR107" i="22" s="1"/>
  <c r="AK107" i="22"/>
  <c r="AL107" i="22"/>
  <c r="AM107" i="22"/>
  <c r="AN107" i="22"/>
  <c r="AO107" i="22"/>
  <c r="AP107" i="22"/>
  <c r="AQ107" i="22"/>
  <c r="AJ108" i="22"/>
  <c r="AK108" i="22"/>
  <c r="AR108" i="22" s="1"/>
  <c r="AL108" i="22"/>
  <c r="AM108" i="22"/>
  <c r="AN108" i="22"/>
  <c r="AO108" i="22"/>
  <c r="AP108" i="22"/>
  <c r="AQ108" i="22"/>
  <c r="AJ109" i="22"/>
  <c r="AR109" i="22" s="1"/>
  <c r="AK109" i="22"/>
  <c r="AL109" i="22"/>
  <c r="AM109" i="22"/>
  <c r="AN109" i="22"/>
  <c r="AO109" i="22"/>
  <c r="AP109" i="22"/>
  <c r="AQ109" i="22"/>
  <c r="AJ110" i="22"/>
  <c r="AR110" i="22" s="1"/>
  <c r="AK110" i="22"/>
  <c r="AL110" i="22"/>
  <c r="AM110" i="22"/>
  <c r="AN110" i="22"/>
  <c r="AO110" i="22"/>
  <c r="AP110" i="22"/>
  <c r="AQ110" i="22"/>
  <c r="AJ111" i="22"/>
  <c r="AR111" i="22" s="1"/>
  <c r="AK111" i="22"/>
  <c r="AL111" i="22"/>
  <c r="AM111" i="22"/>
  <c r="AN111" i="22"/>
  <c r="AO111" i="22"/>
  <c r="AP111" i="22"/>
  <c r="AQ111" i="22"/>
  <c r="AJ112" i="22"/>
  <c r="AR112" i="22" s="1"/>
  <c r="AK112" i="22"/>
  <c r="AL112" i="22"/>
  <c r="AM112" i="22"/>
  <c r="AN112" i="22"/>
  <c r="AO112" i="22"/>
  <c r="AP112" i="22"/>
  <c r="AQ112" i="22"/>
  <c r="AJ113" i="22"/>
  <c r="AR113" i="22" s="1"/>
  <c r="AK113" i="22"/>
  <c r="AL113" i="22"/>
  <c r="AM113" i="22"/>
  <c r="AN113" i="22"/>
  <c r="AO113" i="22"/>
  <c r="AP113" i="22"/>
  <c r="AQ113" i="22"/>
  <c r="AJ114" i="22"/>
  <c r="AR114" i="22" s="1"/>
  <c r="AK114" i="22"/>
  <c r="AL114" i="22"/>
  <c r="AM114" i="22"/>
  <c r="AN114" i="22"/>
  <c r="AO114" i="22"/>
  <c r="AP114" i="22"/>
  <c r="AQ114" i="22"/>
  <c r="AJ115" i="22"/>
  <c r="AR115" i="22" s="1"/>
  <c r="AK115" i="22"/>
  <c r="AL115" i="22"/>
  <c r="AM115" i="22"/>
  <c r="AN115" i="22"/>
  <c r="AO115" i="22"/>
  <c r="AP115" i="22"/>
  <c r="AQ115" i="22"/>
  <c r="AJ116" i="22"/>
  <c r="AK116" i="22"/>
  <c r="AR116" i="22" s="1"/>
  <c r="AL116" i="22"/>
  <c r="AM116" i="22"/>
  <c r="AN116" i="22"/>
  <c r="AO116" i="22"/>
  <c r="AP116" i="22"/>
  <c r="AQ116" i="22"/>
  <c r="AJ117" i="22"/>
  <c r="AR117" i="22" s="1"/>
  <c r="AK117" i="22"/>
  <c r="AL117" i="22"/>
  <c r="AM117" i="22"/>
  <c r="AN117" i="22"/>
  <c r="AO117" i="22"/>
  <c r="AP117" i="22"/>
  <c r="AQ117" i="22"/>
  <c r="AJ118" i="22"/>
  <c r="AR118" i="22" s="1"/>
  <c r="AK118" i="22"/>
  <c r="AL118" i="22"/>
  <c r="AM118" i="22"/>
  <c r="AN118" i="22"/>
  <c r="AO118" i="22"/>
  <c r="AP118" i="22"/>
  <c r="AQ118" i="22"/>
  <c r="AJ119" i="22"/>
  <c r="AR119" i="22" s="1"/>
  <c r="AK119" i="22"/>
  <c r="AL119" i="22"/>
  <c r="AM119" i="22"/>
  <c r="AN119" i="22"/>
  <c r="AO119" i="22"/>
  <c r="AP119" i="22"/>
  <c r="AQ119" i="22"/>
  <c r="AJ120" i="22"/>
  <c r="AR120" i="22" s="1"/>
  <c r="AK120" i="22"/>
  <c r="AL120" i="22"/>
  <c r="AM120" i="22"/>
  <c r="AN120" i="22"/>
  <c r="AO120" i="22"/>
  <c r="AP120" i="22"/>
  <c r="AQ120" i="22"/>
  <c r="AJ121" i="22"/>
  <c r="AR121" i="22" s="1"/>
  <c r="AK121" i="22"/>
  <c r="AL121" i="22"/>
  <c r="AM121" i="22"/>
  <c r="AN121" i="22"/>
  <c r="AO121" i="22"/>
  <c r="AP121" i="22"/>
  <c r="AQ121" i="22"/>
  <c r="AJ122" i="22"/>
  <c r="AR122" i="22" s="1"/>
  <c r="AK122" i="22"/>
  <c r="AL122" i="22"/>
  <c r="AM122" i="22"/>
  <c r="AN122" i="22"/>
  <c r="AO122" i="22"/>
  <c r="AP122" i="22"/>
  <c r="AQ122" i="22"/>
  <c r="AJ123" i="22"/>
  <c r="AR123" i="22" s="1"/>
  <c r="AK123" i="22"/>
  <c r="AL123" i="22"/>
  <c r="AM123" i="22"/>
  <c r="AN123" i="22"/>
  <c r="AO123" i="22"/>
  <c r="AP123" i="22"/>
  <c r="AQ123" i="22"/>
  <c r="AJ124" i="22"/>
  <c r="AK124" i="22"/>
  <c r="AR124" i="22" s="1"/>
  <c r="AL124" i="22"/>
  <c r="AM124" i="22"/>
  <c r="AN124" i="22"/>
  <c r="AO124" i="22"/>
  <c r="AP124" i="22"/>
  <c r="AQ124" i="22"/>
  <c r="AJ125" i="22"/>
  <c r="AR125" i="22" s="1"/>
  <c r="AK125" i="22"/>
  <c r="AL125" i="22"/>
  <c r="AM125" i="22"/>
  <c r="AN125" i="22"/>
  <c r="AO125" i="22"/>
  <c r="AP125" i="22"/>
  <c r="AQ125" i="22"/>
  <c r="AJ126" i="22"/>
  <c r="AR126" i="22" s="1"/>
  <c r="AK126" i="22"/>
  <c r="AL126" i="22"/>
  <c r="AM126" i="22"/>
  <c r="AN126" i="22"/>
  <c r="AO126" i="22"/>
  <c r="AP126" i="22"/>
  <c r="AQ126" i="22"/>
  <c r="AJ127" i="22"/>
  <c r="AR127" i="22" s="1"/>
  <c r="AK127" i="22"/>
  <c r="AL127" i="22"/>
  <c r="AM127" i="22"/>
  <c r="AN127" i="22"/>
  <c r="AO127" i="22"/>
  <c r="AP127" i="22"/>
  <c r="AQ127" i="22"/>
  <c r="AJ128" i="22"/>
  <c r="AR128" i="22" s="1"/>
  <c r="AK128" i="22"/>
  <c r="AL128" i="22"/>
  <c r="AM128" i="22"/>
  <c r="AN128" i="22"/>
  <c r="AO128" i="22"/>
  <c r="AP128" i="22"/>
  <c r="AQ128" i="22"/>
  <c r="AJ129" i="22"/>
  <c r="AR129" i="22" s="1"/>
  <c r="AK129" i="22"/>
  <c r="AL129" i="22"/>
  <c r="AM129" i="22"/>
  <c r="AN129" i="22"/>
  <c r="AO129" i="22"/>
  <c r="AP129" i="22"/>
  <c r="AQ129" i="22"/>
  <c r="AJ130" i="22"/>
  <c r="AR130" i="22" s="1"/>
  <c r="AK130" i="22"/>
  <c r="AL130" i="22"/>
  <c r="AM130" i="22"/>
  <c r="AN130" i="22"/>
  <c r="AO130" i="22"/>
  <c r="AP130" i="22"/>
  <c r="AQ130" i="22"/>
  <c r="AJ131" i="22"/>
  <c r="AR131" i="22" s="1"/>
  <c r="AK131" i="22"/>
  <c r="AL131" i="22"/>
  <c r="AM131" i="22"/>
  <c r="AN131" i="22"/>
  <c r="AO131" i="22"/>
  <c r="AP131" i="22"/>
  <c r="AQ131" i="22"/>
  <c r="AJ132" i="22"/>
  <c r="AR132" i="22" s="1"/>
  <c r="AK132" i="22"/>
  <c r="AL132" i="22"/>
  <c r="AM132" i="22"/>
  <c r="AN132" i="22"/>
  <c r="AO132" i="22"/>
  <c r="AP132" i="22"/>
  <c r="AQ132" i="22"/>
  <c r="AJ133" i="22"/>
  <c r="AR133" i="22" s="1"/>
  <c r="AK133" i="22"/>
  <c r="AL133" i="22"/>
  <c r="AM133" i="22"/>
  <c r="AN133" i="22"/>
  <c r="AO133" i="22"/>
  <c r="AP133" i="22"/>
  <c r="AQ133" i="22"/>
  <c r="AJ134" i="22"/>
  <c r="AR134" i="22" s="1"/>
  <c r="AK134" i="22"/>
  <c r="AL134" i="22"/>
  <c r="AM134" i="22"/>
  <c r="AN134" i="22"/>
  <c r="AO134" i="22"/>
  <c r="AP134" i="22"/>
  <c r="AQ134" i="22"/>
  <c r="AJ135" i="22"/>
  <c r="AR135" i="22" s="1"/>
  <c r="AK135" i="22"/>
  <c r="AL135" i="22"/>
  <c r="AM135" i="22"/>
  <c r="AN135" i="22"/>
  <c r="AO135" i="22"/>
  <c r="AP135" i="22"/>
  <c r="AQ135" i="22"/>
  <c r="AJ136" i="22"/>
  <c r="AR136" i="22" s="1"/>
  <c r="AK136" i="22"/>
  <c r="AL136" i="22"/>
  <c r="AM136" i="22"/>
  <c r="AN136" i="22"/>
  <c r="AO136" i="22"/>
  <c r="AP136" i="22"/>
  <c r="AQ136" i="22"/>
  <c r="AJ137" i="22"/>
  <c r="AR137" i="22" s="1"/>
  <c r="AK137" i="22"/>
  <c r="AL137" i="22"/>
  <c r="AM137" i="22"/>
  <c r="AN137" i="22"/>
  <c r="AO137" i="22"/>
  <c r="AP137" i="22"/>
  <c r="AQ137" i="22"/>
  <c r="AJ138" i="22"/>
  <c r="AR138" i="22" s="1"/>
  <c r="AK138" i="22"/>
  <c r="AL138" i="22"/>
  <c r="AM138" i="22"/>
  <c r="AN138" i="22"/>
  <c r="AO138" i="22"/>
  <c r="AP138" i="22"/>
  <c r="AQ138" i="22"/>
  <c r="AJ139" i="22"/>
  <c r="AR139" i="22" s="1"/>
  <c r="AK139" i="22"/>
  <c r="AL139" i="22"/>
  <c r="AM139" i="22"/>
  <c r="AN139" i="22"/>
  <c r="AO139" i="22"/>
  <c r="AP139" i="22"/>
  <c r="AQ139" i="22"/>
  <c r="AJ140" i="22"/>
  <c r="AR140" i="22" s="1"/>
  <c r="AK140" i="22"/>
  <c r="AL140" i="22"/>
  <c r="AM140" i="22"/>
  <c r="AN140" i="22"/>
  <c r="AO140" i="22"/>
  <c r="AP140" i="22"/>
  <c r="AQ140" i="22"/>
  <c r="AJ141" i="22"/>
  <c r="AR141" i="22" s="1"/>
  <c r="AK141" i="22"/>
  <c r="AL141" i="22"/>
  <c r="AM141" i="22"/>
  <c r="AN141" i="22"/>
  <c r="AO141" i="22"/>
  <c r="AP141" i="22"/>
  <c r="AQ141" i="22"/>
  <c r="AK4" i="22"/>
  <c r="AK142" i="22" s="1"/>
  <c r="AK144" i="22" s="1"/>
  <c r="AL4" i="22"/>
  <c r="AL142" i="22" s="1"/>
  <c r="AL144" i="22" s="1"/>
  <c r="AM4" i="22"/>
  <c r="AM142" i="22" s="1"/>
  <c r="AM144" i="22" s="1"/>
  <c r="AN4" i="22"/>
  <c r="AN142" i="22" s="1"/>
  <c r="AN144" i="22" s="1"/>
  <c r="AO4" i="22"/>
  <c r="AO142" i="22" s="1"/>
  <c r="AO144" i="22" s="1"/>
  <c r="AP4" i="22"/>
  <c r="AP142" i="22" s="1"/>
  <c r="AP144" i="22" s="1"/>
  <c r="AQ4" i="22"/>
  <c r="AQ142" i="22" s="1"/>
  <c r="AQ144" i="22" s="1"/>
  <c r="AJ4" i="22"/>
  <c r="AJ142" i="22" s="1"/>
  <c r="AJ144" i="22" s="1"/>
  <c r="O3" i="10"/>
  <c r="O4" i="10"/>
  <c r="O5" i="10"/>
  <c r="O6" i="10"/>
  <c r="O7" i="10"/>
  <c r="O8" i="10"/>
  <c r="O9" i="10"/>
  <c r="O10" i="10"/>
  <c r="O11" i="10"/>
  <c r="O12" i="10"/>
  <c r="O13" i="10"/>
  <c r="O14" i="10"/>
  <c r="O15" i="10"/>
  <c r="O16" i="10"/>
  <c r="O17" i="10"/>
  <c r="O18" i="10"/>
  <c r="O19" i="10"/>
  <c r="O20" i="10"/>
  <c r="O21" i="10"/>
  <c r="O22" i="10"/>
  <c r="O23" i="10"/>
  <c r="O24" i="10"/>
  <c r="O25" i="10"/>
  <c r="O26" i="10"/>
  <c r="O27" i="10"/>
  <c r="O28" i="10"/>
  <c r="O29" i="10"/>
  <c r="O30" i="10"/>
  <c r="O31" i="10"/>
  <c r="O32" i="10"/>
  <c r="O33" i="10"/>
  <c r="O34" i="10"/>
  <c r="O35" i="10"/>
  <c r="O36" i="10"/>
  <c r="O37" i="10"/>
  <c r="O38" i="10"/>
  <c r="O39" i="10"/>
  <c r="O40" i="10"/>
  <c r="O41" i="10"/>
  <c r="O42" i="10"/>
  <c r="O43" i="10"/>
  <c r="O44" i="10"/>
  <c r="O45" i="10"/>
  <c r="O46" i="10"/>
  <c r="O47" i="10"/>
  <c r="O48" i="10"/>
  <c r="O49" i="10"/>
  <c r="O50" i="10"/>
  <c r="O51" i="10"/>
  <c r="O52" i="10"/>
  <c r="O53" i="10"/>
  <c r="O54" i="10"/>
  <c r="O55" i="10"/>
  <c r="O56" i="10"/>
  <c r="O57" i="10"/>
  <c r="O58" i="10"/>
  <c r="O59" i="10"/>
  <c r="O60" i="10"/>
  <c r="O61" i="10"/>
  <c r="O62" i="10"/>
  <c r="O63" i="10"/>
  <c r="O64" i="10"/>
  <c r="O65" i="10"/>
  <c r="O66" i="10"/>
  <c r="O67" i="10"/>
  <c r="O68" i="10"/>
  <c r="O69" i="10"/>
  <c r="O70" i="10"/>
  <c r="O71" i="10"/>
  <c r="O72" i="10"/>
  <c r="O73" i="10"/>
  <c r="O74" i="10"/>
  <c r="O75" i="10"/>
  <c r="O76" i="10"/>
  <c r="O77" i="10"/>
  <c r="O78" i="10"/>
  <c r="O79" i="10"/>
  <c r="O80" i="10"/>
  <c r="O81" i="10"/>
  <c r="O82" i="10"/>
  <c r="O83" i="10"/>
  <c r="O84" i="10"/>
  <c r="O85" i="10"/>
  <c r="O86" i="10"/>
  <c r="O87" i="10"/>
  <c r="O88" i="10"/>
  <c r="O89" i="10"/>
  <c r="O90" i="10"/>
  <c r="O91" i="10"/>
  <c r="O92" i="10"/>
  <c r="O93" i="10"/>
  <c r="O94" i="10"/>
  <c r="O95" i="10"/>
  <c r="O96" i="10"/>
  <c r="O97" i="10"/>
  <c r="O98" i="10"/>
  <c r="O99" i="10"/>
  <c r="O100" i="10"/>
  <c r="O101" i="10"/>
  <c r="O102" i="10"/>
  <c r="O103" i="10"/>
  <c r="O104" i="10"/>
  <c r="O105" i="10"/>
  <c r="O106" i="10"/>
  <c r="O107" i="10"/>
  <c r="O108" i="10"/>
  <c r="O109" i="10"/>
  <c r="O110" i="10"/>
  <c r="O111" i="10"/>
  <c r="O112" i="10"/>
  <c r="O113" i="10"/>
  <c r="O114" i="10"/>
  <c r="O115" i="10"/>
  <c r="O116" i="10"/>
  <c r="O117" i="10"/>
  <c r="O118" i="10"/>
  <c r="O119" i="10"/>
  <c r="O120" i="10"/>
  <c r="O121" i="10"/>
  <c r="O122" i="10"/>
  <c r="O123" i="10"/>
  <c r="O124" i="10"/>
  <c r="O125" i="10"/>
  <c r="O126" i="10"/>
  <c r="O127" i="10"/>
  <c r="O128" i="10"/>
  <c r="O129" i="10"/>
  <c r="O130" i="10"/>
  <c r="O131" i="10"/>
  <c r="O132" i="10"/>
  <c r="O133" i="10"/>
  <c r="O134" i="10"/>
  <c r="O135" i="10"/>
  <c r="O136" i="10"/>
  <c r="O137" i="10"/>
  <c r="O138" i="10"/>
  <c r="O139" i="10"/>
  <c r="O140" i="10"/>
  <c r="O141" i="10"/>
  <c r="O142" i="10"/>
  <c r="O143" i="10"/>
  <c r="O144" i="10"/>
  <c r="O145" i="10"/>
  <c r="O146" i="10"/>
  <c r="O147" i="10"/>
  <c r="O148" i="10"/>
  <c r="O149" i="10"/>
  <c r="O150" i="10"/>
  <c r="O151" i="10"/>
  <c r="O152" i="10"/>
  <c r="O153" i="10"/>
  <c r="O154" i="10"/>
  <c r="O155" i="10"/>
  <c r="O156" i="10"/>
  <c r="O157" i="10"/>
  <c r="O158" i="10"/>
  <c r="O159" i="10"/>
  <c r="O160" i="10"/>
  <c r="O161" i="10"/>
  <c r="O162" i="10"/>
  <c r="O163" i="10"/>
  <c r="O164" i="10"/>
  <c r="O165" i="10"/>
  <c r="O166" i="10"/>
  <c r="O167" i="10"/>
  <c r="O168" i="10"/>
  <c r="O169" i="10"/>
  <c r="O170" i="10"/>
  <c r="O171" i="10"/>
  <c r="O172" i="10"/>
  <c r="O173" i="10"/>
  <c r="O174" i="10"/>
  <c r="O175" i="10"/>
  <c r="O176" i="10"/>
  <c r="O177" i="10"/>
  <c r="O178" i="10"/>
  <c r="O179" i="10"/>
  <c r="O180" i="10"/>
  <c r="O181" i="10"/>
  <c r="O182" i="10"/>
  <c r="O183" i="10"/>
  <c r="O184" i="10"/>
  <c r="O185" i="10"/>
  <c r="O186" i="10"/>
  <c r="O187" i="10"/>
  <c r="O188" i="10"/>
  <c r="O189" i="10"/>
  <c r="O190" i="10"/>
  <c r="O191" i="10"/>
  <c r="O192" i="10"/>
  <c r="O193" i="10"/>
  <c r="O194" i="10"/>
  <c r="O195" i="10"/>
  <c r="O196" i="10"/>
  <c r="O197" i="10"/>
  <c r="O198" i="10"/>
  <c r="O199" i="10"/>
  <c r="O200" i="10"/>
  <c r="O201" i="10"/>
  <c r="O202" i="10"/>
  <c r="O203" i="10"/>
  <c r="O204" i="10"/>
  <c r="O205" i="10"/>
  <c r="O206" i="10"/>
  <c r="O207" i="10"/>
  <c r="O208" i="10"/>
  <c r="O209" i="10"/>
  <c r="O210" i="10"/>
  <c r="O211" i="10"/>
  <c r="O212" i="10"/>
  <c r="O213" i="10"/>
  <c r="O214" i="10"/>
  <c r="O215" i="10"/>
  <c r="O216" i="10"/>
  <c r="O217" i="10"/>
  <c r="O218" i="10"/>
  <c r="O219" i="10"/>
  <c r="O220" i="10"/>
  <c r="O221" i="10"/>
  <c r="O222" i="10"/>
  <c r="O223" i="10"/>
  <c r="O224" i="10"/>
  <c r="O225" i="10"/>
  <c r="O226" i="10"/>
  <c r="O227" i="10"/>
  <c r="O228" i="10"/>
  <c r="O229" i="10"/>
  <c r="O230" i="10"/>
  <c r="O231" i="10"/>
  <c r="O232" i="10"/>
  <c r="O233" i="10"/>
  <c r="O234" i="10"/>
  <c r="O235" i="10"/>
  <c r="O236" i="10"/>
  <c r="O237" i="10"/>
  <c r="O238" i="10"/>
  <c r="O239" i="10"/>
  <c r="O240" i="10"/>
  <c r="O241" i="10"/>
  <c r="O242" i="10"/>
  <c r="O243" i="10"/>
  <c r="O244" i="10"/>
  <c r="O245" i="10"/>
  <c r="O246" i="10"/>
  <c r="O247" i="10"/>
  <c r="O248" i="10"/>
  <c r="O249" i="10"/>
  <c r="O250" i="10"/>
  <c r="O251" i="10"/>
  <c r="O252" i="10"/>
  <c r="O253" i="10"/>
  <c r="O254" i="10"/>
  <c r="O255" i="10"/>
  <c r="O256" i="10"/>
  <c r="O257" i="10"/>
  <c r="O258" i="10"/>
  <c r="O259" i="10"/>
  <c r="O260" i="10"/>
  <c r="O261" i="10"/>
  <c r="O262" i="10"/>
  <c r="O263" i="10"/>
  <c r="O264" i="10"/>
  <c r="O265" i="10"/>
  <c r="O266" i="10"/>
  <c r="O267" i="10"/>
  <c r="O268" i="10"/>
  <c r="O269" i="10"/>
  <c r="O270" i="10"/>
  <c r="O271" i="10"/>
  <c r="O272" i="10"/>
  <c r="O273" i="10"/>
  <c r="O274" i="10"/>
  <c r="O275" i="10"/>
  <c r="O276" i="10"/>
  <c r="O277" i="10"/>
  <c r="O278" i="10"/>
  <c r="O279" i="10"/>
  <c r="O280" i="10"/>
  <c r="O281" i="10"/>
  <c r="O282" i="10"/>
  <c r="O283" i="10"/>
  <c r="O284" i="10"/>
  <c r="O285" i="10"/>
  <c r="O286" i="10"/>
  <c r="O287" i="10"/>
  <c r="O288" i="10"/>
  <c r="O289" i="10"/>
  <c r="O290" i="10"/>
  <c r="O291" i="10"/>
  <c r="O292" i="10"/>
  <c r="O293" i="10"/>
  <c r="O294" i="10"/>
  <c r="O295" i="10"/>
  <c r="O296" i="10"/>
  <c r="O297" i="10"/>
  <c r="O298" i="10"/>
  <c r="O299" i="10"/>
  <c r="O300" i="10"/>
  <c r="O301" i="10"/>
  <c r="O302" i="10"/>
  <c r="O303" i="10"/>
  <c r="O304" i="10"/>
  <c r="O305" i="10"/>
  <c r="O306" i="10"/>
  <c r="O307" i="10"/>
  <c r="O308" i="10"/>
  <c r="O309" i="10"/>
  <c r="O310" i="10"/>
  <c r="O311" i="10"/>
  <c r="O312" i="10"/>
  <c r="O313" i="10"/>
  <c r="O314" i="10"/>
  <c r="O315" i="10"/>
  <c r="O316" i="10"/>
  <c r="O317" i="10"/>
  <c r="O318" i="10"/>
  <c r="O319" i="10"/>
  <c r="O320" i="10"/>
  <c r="O321" i="10"/>
  <c r="O322" i="10"/>
  <c r="O323" i="10"/>
  <c r="O324" i="10"/>
  <c r="O325" i="10"/>
  <c r="O326" i="10"/>
  <c r="O327" i="10"/>
  <c r="O328" i="10"/>
  <c r="O329" i="10"/>
  <c r="O330" i="10"/>
  <c r="O331" i="10"/>
  <c r="O332" i="10"/>
  <c r="O333" i="10"/>
  <c r="O334" i="10"/>
  <c r="O335" i="10"/>
  <c r="O336" i="10"/>
  <c r="O337" i="10"/>
  <c r="O338" i="10"/>
  <c r="O339" i="10"/>
  <c r="O340" i="10"/>
  <c r="O341" i="10"/>
  <c r="O342" i="10"/>
  <c r="O343" i="10"/>
  <c r="O344" i="10"/>
  <c r="O345" i="10"/>
  <c r="O346" i="10"/>
  <c r="O347" i="10"/>
  <c r="O348" i="10"/>
  <c r="O349" i="10"/>
  <c r="O350" i="10"/>
  <c r="O351" i="10"/>
  <c r="O352" i="10"/>
  <c r="O353" i="10"/>
  <c r="O354" i="10"/>
  <c r="O355" i="10"/>
  <c r="O356" i="10"/>
  <c r="O357" i="10"/>
  <c r="O358" i="10"/>
  <c r="O359" i="10"/>
  <c r="O360" i="10"/>
  <c r="O361" i="10"/>
  <c r="O362" i="10"/>
  <c r="O363" i="10"/>
  <c r="O364" i="10"/>
  <c r="O365" i="10"/>
  <c r="O366" i="10"/>
  <c r="O367" i="10"/>
  <c r="O368" i="10"/>
  <c r="O369" i="10"/>
  <c r="O370" i="10"/>
  <c r="O371" i="10"/>
  <c r="O372" i="10"/>
  <c r="O373" i="10"/>
  <c r="O374" i="10"/>
  <c r="O375" i="10"/>
  <c r="O376" i="10"/>
  <c r="O377" i="10"/>
  <c r="O378" i="10"/>
  <c r="O379" i="10"/>
  <c r="O380" i="10"/>
  <c r="O381" i="10"/>
  <c r="O382" i="10"/>
  <c r="O383" i="10"/>
  <c r="O384" i="10"/>
  <c r="O385" i="10"/>
  <c r="O386" i="10"/>
  <c r="O387" i="10"/>
  <c r="O388" i="10"/>
  <c r="O389" i="10"/>
  <c r="O390" i="10"/>
  <c r="O391" i="10"/>
  <c r="O392" i="10"/>
  <c r="O393" i="10"/>
  <c r="O394" i="10"/>
  <c r="O395" i="10"/>
  <c r="O396" i="10"/>
  <c r="O397" i="10"/>
  <c r="O398" i="10"/>
  <c r="O399" i="10"/>
  <c r="O400" i="10"/>
  <c r="O401" i="10"/>
  <c r="O402" i="10"/>
  <c r="O403" i="10"/>
  <c r="O404" i="10"/>
  <c r="O405" i="10"/>
  <c r="O406" i="10"/>
  <c r="O407" i="10"/>
  <c r="O408" i="10"/>
  <c r="O409" i="10"/>
  <c r="O410" i="10"/>
  <c r="O411" i="10"/>
  <c r="O412" i="10"/>
  <c r="O413" i="10"/>
  <c r="O414" i="10"/>
  <c r="O415" i="10"/>
  <c r="O416" i="10"/>
  <c r="O417" i="10"/>
  <c r="O418" i="10"/>
  <c r="O419" i="10"/>
  <c r="O420" i="10"/>
  <c r="O421" i="10"/>
  <c r="O422" i="10"/>
  <c r="O423" i="10"/>
  <c r="O424" i="10"/>
  <c r="O425" i="10"/>
  <c r="O426" i="10"/>
  <c r="O427" i="10"/>
  <c r="O428" i="10"/>
  <c r="O429" i="10"/>
  <c r="O430" i="10"/>
  <c r="O431" i="10"/>
  <c r="O432" i="10"/>
  <c r="O433" i="10"/>
  <c r="O434" i="10"/>
  <c r="O435" i="10"/>
  <c r="O436" i="10"/>
  <c r="O437" i="10"/>
  <c r="O438" i="10"/>
  <c r="O439" i="10"/>
  <c r="O440" i="10"/>
  <c r="O441" i="10"/>
  <c r="O442" i="10"/>
  <c r="O443" i="10"/>
  <c r="O444" i="10"/>
  <c r="O445" i="10"/>
  <c r="O446" i="10"/>
  <c r="O447" i="10"/>
  <c r="O448" i="10"/>
  <c r="O449" i="10"/>
  <c r="O450" i="10"/>
  <c r="O451" i="10"/>
  <c r="O452" i="10"/>
  <c r="O453" i="10"/>
  <c r="O454" i="10"/>
  <c r="O455" i="10"/>
  <c r="O456" i="10"/>
  <c r="O457" i="10"/>
  <c r="O458" i="10"/>
  <c r="O459" i="10"/>
  <c r="O460" i="10"/>
  <c r="O461" i="10"/>
  <c r="O462" i="10"/>
  <c r="O463" i="10"/>
  <c r="O464" i="10"/>
  <c r="O465" i="10"/>
  <c r="O466" i="10"/>
  <c r="O467" i="10"/>
  <c r="O468" i="10"/>
  <c r="O469" i="10"/>
  <c r="O470" i="10"/>
  <c r="O471" i="10"/>
  <c r="O472" i="10"/>
  <c r="O473" i="10"/>
  <c r="O474" i="10"/>
  <c r="O475" i="10"/>
  <c r="O476" i="10"/>
  <c r="O477" i="10"/>
  <c r="O478" i="10"/>
  <c r="O479" i="10"/>
  <c r="O480" i="10"/>
  <c r="O481" i="10"/>
  <c r="O482" i="10"/>
  <c r="O483" i="10"/>
  <c r="O484" i="10"/>
  <c r="O485" i="10"/>
  <c r="O486" i="10"/>
  <c r="O487" i="10"/>
  <c r="O488" i="10"/>
  <c r="O489" i="10"/>
  <c r="O490" i="10"/>
  <c r="O491" i="10"/>
  <c r="O492" i="10"/>
  <c r="O493" i="10"/>
  <c r="O494" i="10"/>
  <c r="O495" i="10"/>
  <c r="O496" i="10"/>
  <c r="O497" i="10"/>
  <c r="O498" i="10"/>
  <c r="O499" i="10"/>
  <c r="O500" i="10"/>
  <c r="O501" i="10"/>
  <c r="O502" i="10"/>
  <c r="O503" i="10"/>
  <c r="O504" i="10"/>
  <c r="O505" i="10"/>
  <c r="O506" i="10"/>
  <c r="O507" i="10"/>
  <c r="O508" i="10"/>
  <c r="O509" i="10"/>
  <c r="O510" i="10"/>
  <c r="O511" i="10"/>
  <c r="O512" i="10"/>
  <c r="O513" i="10"/>
  <c r="O514" i="10"/>
  <c r="O515" i="10"/>
  <c r="O516" i="10"/>
  <c r="O517" i="10"/>
  <c r="O518" i="10"/>
  <c r="O519" i="10"/>
  <c r="O520" i="10"/>
  <c r="O521" i="10"/>
  <c r="O522" i="10"/>
  <c r="O523" i="10"/>
  <c r="O524" i="10"/>
  <c r="O525" i="10"/>
  <c r="O526" i="10"/>
  <c r="O527" i="10"/>
  <c r="O528" i="10"/>
  <c r="O529" i="10"/>
  <c r="O530" i="10"/>
  <c r="O531" i="10"/>
  <c r="O532" i="10"/>
  <c r="O533" i="10"/>
  <c r="O534" i="10"/>
  <c r="O535" i="10"/>
  <c r="O536" i="10"/>
  <c r="O537" i="10"/>
  <c r="O538" i="10"/>
  <c r="O539" i="10"/>
  <c r="O540" i="10"/>
  <c r="O541" i="10"/>
  <c r="O542" i="10"/>
  <c r="O543" i="10"/>
  <c r="O544" i="10"/>
  <c r="O545" i="10"/>
  <c r="O546" i="10"/>
  <c r="O547" i="10"/>
  <c r="O548" i="10"/>
  <c r="O549" i="10"/>
  <c r="O550" i="10"/>
  <c r="O551" i="10"/>
  <c r="O552" i="10"/>
  <c r="O553" i="10"/>
  <c r="O554" i="10"/>
  <c r="O555" i="10"/>
  <c r="O556" i="10"/>
  <c r="O557" i="10"/>
  <c r="O558" i="10"/>
  <c r="O559" i="10"/>
  <c r="O560" i="10"/>
  <c r="O561" i="10"/>
  <c r="O562" i="10"/>
  <c r="O563" i="10"/>
  <c r="O564" i="10"/>
  <c r="O565" i="10"/>
  <c r="O566" i="10"/>
  <c r="O567" i="10"/>
  <c r="O568" i="10"/>
  <c r="O569" i="10"/>
  <c r="O570" i="10"/>
  <c r="O571" i="10"/>
  <c r="O572" i="10"/>
  <c r="O573" i="10"/>
  <c r="O574" i="10"/>
  <c r="O575" i="10"/>
  <c r="O576" i="10"/>
  <c r="O577" i="10"/>
  <c r="O578" i="10"/>
  <c r="O579" i="10"/>
  <c r="O580" i="10"/>
  <c r="O581" i="10"/>
  <c r="O582" i="10"/>
  <c r="O583" i="10"/>
  <c r="O584" i="10"/>
  <c r="O585" i="10"/>
  <c r="O586" i="10"/>
  <c r="O587" i="10"/>
  <c r="O588" i="10"/>
  <c r="O589" i="10"/>
  <c r="O590" i="10"/>
  <c r="O591" i="10"/>
  <c r="O592" i="10"/>
  <c r="O593" i="10"/>
  <c r="O594" i="10"/>
  <c r="O595" i="10"/>
  <c r="O596" i="10"/>
  <c r="O597" i="10"/>
  <c r="O598" i="10"/>
  <c r="O599" i="10"/>
  <c r="O600" i="10"/>
  <c r="O601" i="10"/>
  <c r="O602" i="10"/>
  <c r="O603" i="10"/>
  <c r="O604" i="10"/>
  <c r="O605" i="10"/>
  <c r="O606" i="10"/>
  <c r="O607" i="10"/>
  <c r="O608" i="10"/>
  <c r="O609" i="10"/>
  <c r="O610" i="10"/>
  <c r="O611" i="10"/>
  <c r="O612" i="10"/>
  <c r="O613" i="10"/>
  <c r="O614" i="10"/>
  <c r="O615" i="10"/>
  <c r="O616" i="10"/>
  <c r="O617" i="10"/>
  <c r="O618" i="10"/>
  <c r="O619" i="10"/>
  <c r="O620" i="10"/>
  <c r="O621" i="10"/>
  <c r="O622" i="10"/>
  <c r="O623" i="10"/>
  <c r="O624" i="10"/>
  <c r="O625" i="10"/>
  <c r="O626" i="10"/>
  <c r="O627" i="10"/>
  <c r="O628" i="10"/>
  <c r="O629" i="10"/>
  <c r="O630" i="10"/>
  <c r="O631" i="10"/>
  <c r="O632" i="10"/>
  <c r="O633" i="10"/>
  <c r="O634" i="10"/>
  <c r="O635" i="10"/>
  <c r="O636" i="10"/>
  <c r="O637" i="10"/>
  <c r="O638" i="10"/>
  <c r="O639" i="10"/>
  <c r="O640" i="10"/>
  <c r="O641" i="10"/>
  <c r="O642" i="10"/>
  <c r="O643" i="10"/>
  <c r="O644" i="10"/>
  <c r="O645" i="10"/>
  <c r="O646" i="10"/>
  <c r="O647" i="10"/>
  <c r="O648" i="10"/>
  <c r="O649" i="10"/>
  <c r="O650" i="10"/>
  <c r="O651" i="10"/>
  <c r="O652" i="10"/>
  <c r="O653" i="10"/>
  <c r="O654" i="10"/>
  <c r="O655" i="10"/>
  <c r="O656" i="10"/>
  <c r="O657" i="10"/>
  <c r="O658" i="10"/>
  <c r="O659" i="10"/>
  <c r="O660" i="10"/>
  <c r="O661" i="10"/>
  <c r="O662" i="10"/>
  <c r="O663" i="10"/>
  <c r="O664" i="10"/>
  <c r="O665" i="10"/>
  <c r="O666" i="10"/>
  <c r="O667" i="10"/>
  <c r="O668" i="10"/>
  <c r="O669" i="10"/>
  <c r="O670" i="10"/>
  <c r="O671" i="10"/>
  <c r="O672" i="10"/>
  <c r="O673" i="10"/>
  <c r="O674" i="10"/>
  <c r="O675" i="10"/>
  <c r="O676" i="10"/>
  <c r="O677" i="10"/>
  <c r="O678" i="10"/>
  <c r="O679" i="10"/>
  <c r="O680" i="10"/>
  <c r="O681" i="10"/>
  <c r="O682" i="10"/>
  <c r="O683" i="10"/>
  <c r="O684" i="10"/>
  <c r="O685" i="10"/>
  <c r="O686" i="10"/>
  <c r="O687" i="10"/>
  <c r="O688" i="10"/>
  <c r="O689" i="10"/>
  <c r="O690" i="10"/>
  <c r="O691" i="10"/>
  <c r="O692" i="10"/>
  <c r="O693" i="10"/>
  <c r="O694" i="10"/>
  <c r="O695" i="10"/>
  <c r="O696" i="10"/>
  <c r="O697" i="10"/>
  <c r="O698" i="10"/>
  <c r="O699" i="10"/>
  <c r="O700" i="10"/>
  <c r="O701" i="10"/>
  <c r="O702" i="10"/>
  <c r="O703" i="10"/>
  <c r="O704" i="10"/>
  <c r="O705" i="10"/>
  <c r="O706" i="10"/>
  <c r="O707" i="10"/>
  <c r="O708" i="10"/>
  <c r="O709" i="10"/>
  <c r="O710" i="10"/>
  <c r="O711" i="10"/>
  <c r="O712" i="10"/>
  <c r="O713" i="10"/>
  <c r="O714" i="10"/>
  <c r="O715" i="10"/>
  <c r="O716" i="10"/>
  <c r="O717" i="10"/>
  <c r="O718" i="10"/>
  <c r="O719" i="10"/>
  <c r="O720" i="10"/>
  <c r="O721" i="10"/>
  <c r="O722" i="10"/>
  <c r="O723" i="10"/>
  <c r="O724" i="10"/>
  <c r="O725" i="10"/>
  <c r="O726" i="10"/>
  <c r="O727" i="10"/>
  <c r="O728" i="10"/>
  <c r="O729" i="10"/>
  <c r="O730" i="10"/>
  <c r="O731" i="10"/>
  <c r="O732" i="10"/>
  <c r="O733" i="10"/>
  <c r="O734" i="10"/>
  <c r="O735" i="10"/>
  <c r="O736" i="10"/>
  <c r="O737" i="10"/>
  <c r="O738" i="10"/>
  <c r="O739" i="10"/>
  <c r="O740" i="10"/>
  <c r="O741" i="10"/>
  <c r="O742" i="10"/>
  <c r="O743" i="10"/>
  <c r="O744" i="10"/>
  <c r="O745" i="10"/>
  <c r="O746" i="10"/>
  <c r="O747" i="10"/>
  <c r="O748" i="10"/>
  <c r="O749" i="10"/>
  <c r="O750" i="10"/>
  <c r="O751" i="10"/>
  <c r="O752" i="10"/>
  <c r="O753" i="10"/>
  <c r="O754" i="10"/>
  <c r="O755" i="10"/>
  <c r="O756" i="10"/>
  <c r="O757" i="10"/>
  <c r="O758" i="10"/>
  <c r="O759" i="10"/>
  <c r="O760" i="10"/>
  <c r="O761" i="10"/>
  <c r="O762" i="10"/>
  <c r="O763" i="10"/>
  <c r="O764" i="10"/>
  <c r="O765" i="10"/>
  <c r="O766" i="10"/>
  <c r="O767" i="10"/>
  <c r="O768" i="10"/>
  <c r="O769" i="10"/>
  <c r="O770" i="10"/>
  <c r="O771" i="10"/>
  <c r="O772" i="10"/>
  <c r="O773" i="10"/>
  <c r="O774" i="10"/>
  <c r="O775" i="10"/>
  <c r="O776" i="10"/>
  <c r="O777" i="10"/>
  <c r="O778" i="10"/>
  <c r="O779" i="10"/>
  <c r="O780" i="10"/>
  <c r="O781" i="10"/>
  <c r="O782" i="10"/>
  <c r="O783" i="10"/>
  <c r="O784" i="10"/>
  <c r="O785" i="10"/>
  <c r="O786" i="10"/>
  <c r="O787" i="10"/>
  <c r="O788" i="10"/>
  <c r="O789" i="10"/>
  <c r="O790" i="10"/>
  <c r="O791" i="10"/>
  <c r="O792" i="10"/>
  <c r="O793" i="10"/>
  <c r="O794" i="10"/>
  <c r="O795" i="10"/>
  <c r="O796" i="10"/>
  <c r="O797" i="10"/>
  <c r="O798" i="10"/>
  <c r="O799" i="10"/>
  <c r="O800" i="10"/>
  <c r="O801" i="10"/>
  <c r="O802" i="10"/>
  <c r="O803" i="10"/>
  <c r="O804" i="10"/>
  <c r="O805" i="10"/>
  <c r="O806" i="10"/>
  <c r="O807" i="10"/>
  <c r="O808" i="10"/>
  <c r="O809" i="10"/>
  <c r="O810" i="10"/>
  <c r="O811" i="10"/>
  <c r="O812" i="10"/>
  <c r="O813" i="10"/>
  <c r="O814" i="10"/>
  <c r="O815" i="10"/>
  <c r="O816" i="10"/>
  <c r="O817" i="10"/>
  <c r="O818" i="10"/>
  <c r="O819" i="10"/>
  <c r="O820" i="10"/>
  <c r="O821" i="10"/>
  <c r="O822" i="10"/>
  <c r="O823" i="10"/>
  <c r="O824" i="10"/>
  <c r="O825" i="10"/>
  <c r="O826" i="10"/>
  <c r="O827" i="10"/>
  <c r="O828" i="10"/>
  <c r="O829" i="10"/>
  <c r="O830" i="10"/>
  <c r="O831" i="10"/>
  <c r="O832" i="10"/>
  <c r="O833" i="10"/>
  <c r="O834" i="10"/>
  <c r="O835" i="10"/>
  <c r="O836" i="10"/>
  <c r="O837" i="10"/>
  <c r="O838" i="10"/>
  <c r="O839" i="10"/>
  <c r="O840" i="10"/>
  <c r="O841" i="10"/>
  <c r="O842" i="10"/>
  <c r="O843" i="10"/>
  <c r="O844" i="10"/>
  <c r="O845" i="10"/>
  <c r="O846" i="10"/>
  <c r="O847" i="10"/>
  <c r="O848" i="10"/>
  <c r="O849" i="10"/>
  <c r="O850" i="10"/>
  <c r="O851" i="10"/>
  <c r="O852" i="10"/>
  <c r="O853" i="10"/>
  <c r="O854" i="10"/>
  <c r="O855" i="10"/>
  <c r="O856" i="10"/>
  <c r="O857" i="10"/>
  <c r="O858" i="10"/>
  <c r="O859" i="10"/>
  <c r="O860" i="10"/>
  <c r="O861" i="10"/>
  <c r="O862" i="10"/>
  <c r="O863" i="10"/>
  <c r="O864" i="10"/>
  <c r="O865" i="10"/>
  <c r="O866" i="10"/>
  <c r="O867" i="10"/>
  <c r="O868" i="10"/>
  <c r="O869" i="10"/>
  <c r="O870" i="10"/>
  <c r="O871" i="10"/>
  <c r="O872" i="10"/>
  <c r="O873" i="10"/>
  <c r="O874" i="10"/>
  <c r="O875" i="10"/>
  <c r="O876" i="10"/>
  <c r="O877" i="10"/>
  <c r="O878" i="10"/>
  <c r="O879" i="10"/>
  <c r="O880" i="10"/>
  <c r="O881" i="10"/>
  <c r="O882" i="10"/>
  <c r="O883" i="10"/>
  <c r="O884" i="10"/>
  <c r="O885" i="10"/>
  <c r="O886" i="10"/>
  <c r="O887" i="10"/>
  <c r="O888" i="10"/>
  <c r="O889" i="10"/>
  <c r="O890" i="10"/>
  <c r="O891" i="10"/>
  <c r="O892" i="10"/>
  <c r="O893" i="10"/>
  <c r="O894" i="10"/>
  <c r="O895" i="10"/>
  <c r="O896" i="10"/>
  <c r="O897" i="10"/>
  <c r="O898" i="10"/>
  <c r="O899" i="10"/>
  <c r="O900" i="10"/>
  <c r="O901" i="10"/>
  <c r="O902" i="10"/>
  <c r="O903" i="10"/>
  <c r="O904" i="10"/>
  <c r="O905" i="10"/>
  <c r="O906" i="10"/>
  <c r="O907" i="10"/>
  <c r="O908" i="10"/>
  <c r="O909" i="10"/>
  <c r="O910" i="10"/>
  <c r="O911" i="10"/>
  <c r="O912" i="10"/>
  <c r="O913" i="10"/>
  <c r="O914" i="10"/>
  <c r="O915" i="10"/>
  <c r="O916" i="10"/>
  <c r="O917" i="10"/>
  <c r="O918" i="10"/>
  <c r="O919" i="10"/>
  <c r="O920" i="10"/>
  <c r="O921" i="10"/>
  <c r="O922" i="10"/>
  <c r="O923" i="10"/>
  <c r="O924" i="10"/>
  <c r="O925" i="10"/>
  <c r="O926" i="10"/>
  <c r="O927" i="10"/>
  <c r="O928" i="10"/>
  <c r="O929" i="10"/>
  <c r="O930" i="10"/>
  <c r="O931" i="10"/>
  <c r="O932" i="10"/>
  <c r="O933" i="10"/>
  <c r="O934" i="10"/>
  <c r="O935" i="10"/>
  <c r="O936" i="10"/>
  <c r="O937" i="10"/>
  <c r="O938" i="10"/>
  <c r="O939" i="10"/>
  <c r="O940" i="10"/>
  <c r="O941" i="10"/>
  <c r="O942" i="10"/>
  <c r="O943" i="10"/>
  <c r="O944" i="10"/>
  <c r="O945" i="10"/>
  <c r="O946" i="10"/>
  <c r="O947" i="10"/>
  <c r="O948" i="10"/>
  <c r="O949" i="10"/>
  <c r="O950" i="10"/>
  <c r="O951" i="10"/>
  <c r="O952" i="10"/>
  <c r="O953" i="10"/>
  <c r="O954" i="10"/>
  <c r="O955" i="10"/>
  <c r="O956" i="10"/>
  <c r="O957" i="10"/>
  <c r="O958" i="10"/>
  <c r="O959" i="10"/>
  <c r="O960" i="10"/>
  <c r="O961" i="10"/>
  <c r="O962" i="10"/>
  <c r="O963" i="10"/>
  <c r="O964" i="10"/>
  <c r="O965" i="10"/>
  <c r="O966" i="10"/>
  <c r="O967" i="10"/>
  <c r="O968" i="10"/>
  <c r="O969" i="10"/>
  <c r="O970" i="10"/>
  <c r="O971" i="10"/>
  <c r="O972" i="10"/>
  <c r="O973" i="10"/>
  <c r="O974" i="10"/>
  <c r="O975" i="10"/>
  <c r="O976" i="10"/>
  <c r="O977" i="10"/>
  <c r="O978" i="10"/>
  <c r="O979" i="10"/>
  <c r="O980" i="10"/>
  <c r="O981" i="10"/>
  <c r="O982" i="10"/>
  <c r="O983" i="10"/>
  <c r="O984" i="10"/>
  <c r="O985" i="10"/>
  <c r="O986" i="10"/>
  <c r="O987" i="10"/>
  <c r="O988" i="10"/>
  <c r="O989" i="10"/>
  <c r="O990" i="10"/>
  <c r="O991" i="10"/>
  <c r="O992" i="10"/>
  <c r="O993" i="10"/>
  <c r="O994" i="10"/>
  <c r="O995" i="10"/>
  <c r="O996" i="10"/>
  <c r="O997" i="10"/>
  <c r="O998" i="10"/>
  <c r="O999" i="10"/>
  <c r="O1000" i="10"/>
  <c r="O1001" i="10"/>
  <c r="O1002" i="10"/>
  <c r="O1003" i="10"/>
  <c r="O1004" i="10"/>
  <c r="O1005" i="10"/>
  <c r="O1006" i="10"/>
  <c r="O1007" i="10"/>
  <c r="O1008" i="10"/>
  <c r="O1009" i="10"/>
  <c r="O1010" i="10"/>
  <c r="O1011" i="10"/>
  <c r="O1012" i="10"/>
  <c r="O1013" i="10"/>
  <c r="O1014" i="10"/>
  <c r="O1015" i="10"/>
  <c r="O1016" i="10"/>
  <c r="O1017" i="10"/>
  <c r="O1018" i="10"/>
  <c r="O1019" i="10"/>
  <c r="O1020" i="10"/>
  <c r="O1021" i="10"/>
  <c r="O1022" i="10"/>
  <c r="O1023" i="10"/>
  <c r="O1024" i="10"/>
  <c r="O1025" i="10"/>
  <c r="O1026" i="10"/>
  <c r="O1027" i="10"/>
  <c r="O1028" i="10"/>
  <c r="O1029" i="10"/>
  <c r="O1030" i="10"/>
  <c r="O1031" i="10"/>
  <c r="O1032" i="10"/>
  <c r="O1033" i="10"/>
  <c r="O1034" i="10"/>
  <c r="O1035" i="10"/>
  <c r="O1036" i="10"/>
  <c r="O1037" i="10"/>
  <c r="O1038" i="10"/>
  <c r="O1039" i="10"/>
  <c r="O1040" i="10"/>
  <c r="O1041" i="10"/>
  <c r="O1042" i="10"/>
  <c r="O1043" i="10"/>
  <c r="O1044" i="10"/>
  <c r="O1045" i="10"/>
  <c r="O1046" i="10"/>
  <c r="O1047" i="10"/>
  <c r="O1048" i="10"/>
  <c r="O1049" i="10"/>
  <c r="O1050" i="10"/>
  <c r="O1051" i="10"/>
  <c r="O1052" i="10"/>
  <c r="O1053" i="10"/>
  <c r="O1054" i="10"/>
  <c r="O1055" i="10"/>
  <c r="O1056" i="10"/>
  <c r="O1057" i="10"/>
  <c r="O1058" i="10"/>
  <c r="O1059" i="10"/>
  <c r="O1060" i="10"/>
  <c r="O1061" i="10"/>
  <c r="O1062" i="10"/>
  <c r="O1063" i="10"/>
  <c r="O1064" i="10"/>
  <c r="O1065" i="10"/>
  <c r="O1066" i="10"/>
  <c r="O1067" i="10"/>
  <c r="O1068" i="10"/>
  <c r="O1069" i="10"/>
  <c r="O1070" i="10"/>
  <c r="O1071" i="10"/>
  <c r="O1072" i="10"/>
  <c r="O1073" i="10"/>
  <c r="O1074" i="10"/>
  <c r="O1075" i="10"/>
  <c r="O1076" i="10"/>
  <c r="O1077" i="10"/>
  <c r="O1078" i="10"/>
  <c r="O1079" i="10"/>
  <c r="O1080" i="10"/>
  <c r="O1081" i="10"/>
  <c r="O1082" i="10"/>
  <c r="O1083" i="10"/>
  <c r="O1084" i="10"/>
  <c r="O1085" i="10"/>
  <c r="O1086" i="10"/>
  <c r="O1087" i="10"/>
  <c r="O1088" i="10"/>
  <c r="O1089" i="10"/>
  <c r="O1090" i="10"/>
  <c r="O1091" i="10"/>
  <c r="O1092" i="10"/>
  <c r="O1093" i="10"/>
  <c r="O1094" i="10"/>
  <c r="O1095" i="10"/>
  <c r="O1096" i="10"/>
  <c r="O1097" i="10"/>
  <c r="O1098" i="10"/>
  <c r="O1099" i="10"/>
  <c r="O1100" i="10"/>
  <c r="O1101" i="10"/>
  <c r="O1102" i="10"/>
  <c r="O1103" i="10"/>
  <c r="O1104" i="10"/>
  <c r="O1105" i="10"/>
  <c r="O1106" i="10"/>
  <c r="O1107" i="10"/>
  <c r="O1108" i="10"/>
  <c r="O1109" i="10"/>
  <c r="O1110" i="10"/>
  <c r="O1111" i="10"/>
  <c r="O1112" i="10"/>
  <c r="O1113" i="10"/>
  <c r="O1114" i="10"/>
  <c r="O1115" i="10"/>
  <c r="O1116" i="10"/>
  <c r="O1117" i="10"/>
  <c r="O1118" i="10"/>
  <c r="O1119" i="10"/>
  <c r="O1120" i="10"/>
  <c r="O1121" i="10"/>
  <c r="O1122" i="10"/>
  <c r="O1123" i="10"/>
  <c r="O1124" i="10"/>
  <c r="O1125" i="10"/>
  <c r="O1126" i="10"/>
  <c r="O1127" i="10"/>
  <c r="O1128" i="10"/>
  <c r="O1129" i="10"/>
  <c r="O1130" i="10"/>
  <c r="O1131" i="10"/>
  <c r="O1132" i="10"/>
  <c r="O1133" i="10"/>
  <c r="O1134" i="10"/>
  <c r="O1135" i="10"/>
  <c r="O1136" i="10"/>
  <c r="O1137" i="10"/>
  <c r="O1138" i="10"/>
  <c r="O1139" i="10"/>
  <c r="O1140" i="10"/>
  <c r="O1141" i="10"/>
  <c r="O1142" i="10"/>
  <c r="O1143" i="10"/>
  <c r="O1144" i="10"/>
  <c r="O1145" i="10"/>
  <c r="O1146" i="10"/>
  <c r="O1147" i="10"/>
  <c r="O1148" i="10"/>
  <c r="O1149" i="10"/>
  <c r="O1150" i="10"/>
  <c r="O1151" i="10"/>
  <c r="O1152" i="10"/>
  <c r="O1153" i="10"/>
  <c r="O1154" i="10"/>
  <c r="O1155" i="10"/>
  <c r="O1156" i="10"/>
  <c r="O1157" i="10"/>
  <c r="O1158" i="10"/>
  <c r="O1159" i="10"/>
  <c r="O1160" i="10"/>
  <c r="O1161" i="10"/>
  <c r="O1162" i="10"/>
  <c r="O1163" i="10"/>
  <c r="O1164" i="10"/>
  <c r="O1165" i="10"/>
  <c r="O1166" i="10"/>
  <c r="O1167" i="10"/>
  <c r="O1168" i="10"/>
  <c r="O1169" i="10"/>
  <c r="O1170" i="10"/>
  <c r="O1171" i="10"/>
  <c r="O1172" i="10"/>
  <c r="O1173" i="10"/>
  <c r="O1174" i="10"/>
  <c r="O1175" i="10"/>
  <c r="O1176" i="10"/>
  <c r="O1177" i="10"/>
  <c r="O1178" i="10"/>
  <c r="O1179" i="10"/>
  <c r="O1180" i="10"/>
  <c r="O1181" i="10"/>
  <c r="O1182" i="10"/>
  <c r="O1183" i="10"/>
  <c r="O1184" i="10"/>
  <c r="O1185" i="10"/>
  <c r="O1186" i="10"/>
  <c r="O1187" i="10"/>
  <c r="O1188" i="10"/>
  <c r="O1189" i="10"/>
  <c r="O1190" i="10"/>
  <c r="O1191" i="10"/>
  <c r="O1192" i="10"/>
  <c r="O1193" i="10"/>
  <c r="O1194" i="10"/>
  <c r="O1195" i="10"/>
  <c r="O1196" i="10"/>
  <c r="O1197" i="10"/>
  <c r="O1198" i="10"/>
  <c r="O1199" i="10"/>
  <c r="O1200" i="10"/>
  <c r="O1201" i="10"/>
  <c r="O1202" i="10"/>
  <c r="O1203" i="10"/>
  <c r="O1204" i="10"/>
  <c r="O1205" i="10"/>
  <c r="O1206" i="10"/>
  <c r="O1207" i="10"/>
  <c r="O1208" i="10"/>
  <c r="O1209" i="10"/>
  <c r="O1210" i="10"/>
  <c r="O1211" i="10"/>
  <c r="O1212" i="10"/>
  <c r="O1213" i="10"/>
  <c r="O1214" i="10"/>
  <c r="O1215" i="10"/>
  <c r="O1216" i="10"/>
  <c r="O1217" i="10"/>
  <c r="O1218" i="10"/>
  <c r="O1219" i="10"/>
  <c r="O1220" i="10"/>
  <c r="O1221" i="10"/>
  <c r="O1222" i="10"/>
  <c r="O1223" i="10"/>
  <c r="O1224" i="10"/>
  <c r="O1225" i="10"/>
  <c r="O1226" i="10"/>
  <c r="O1227" i="10"/>
  <c r="O1228" i="10"/>
  <c r="O1229" i="10"/>
  <c r="O1230" i="10"/>
  <c r="O1231" i="10"/>
  <c r="O1232" i="10"/>
  <c r="O1233" i="10"/>
  <c r="O1234" i="10"/>
  <c r="O1235" i="10"/>
  <c r="O1236" i="10"/>
  <c r="O1237" i="10"/>
  <c r="O1238" i="10"/>
  <c r="O1239" i="10"/>
  <c r="O1240" i="10"/>
  <c r="O1241" i="10"/>
  <c r="O1242" i="10"/>
  <c r="O1243" i="10"/>
  <c r="O1244" i="10"/>
  <c r="O1245" i="10"/>
  <c r="O1246" i="10"/>
  <c r="O1247" i="10"/>
  <c r="O1248" i="10"/>
  <c r="O1249" i="10"/>
  <c r="O1250" i="10"/>
  <c r="O1251" i="10"/>
  <c r="O1252" i="10"/>
  <c r="O1253" i="10"/>
  <c r="O1254" i="10"/>
  <c r="O1255" i="10"/>
  <c r="O1256" i="10"/>
  <c r="O1257" i="10"/>
  <c r="O1258" i="10"/>
  <c r="O1259" i="10"/>
  <c r="O1260" i="10"/>
  <c r="O1261" i="10"/>
  <c r="O1262" i="10"/>
  <c r="O1263" i="10"/>
  <c r="O1264" i="10"/>
  <c r="O1265" i="10"/>
  <c r="O1266" i="10"/>
  <c r="O1267" i="10"/>
  <c r="O1268" i="10"/>
  <c r="O1269" i="10"/>
  <c r="O1270" i="10"/>
  <c r="O1271" i="10"/>
  <c r="O1272" i="10"/>
  <c r="O1273" i="10"/>
  <c r="O1274" i="10"/>
  <c r="O1275" i="10"/>
  <c r="O1276" i="10"/>
  <c r="O1277" i="10"/>
  <c r="O1278" i="10"/>
  <c r="O1279" i="10"/>
  <c r="O1280" i="10"/>
  <c r="O1281" i="10"/>
  <c r="O1282" i="10"/>
  <c r="O1283" i="10"/>
  <c r="O1284" i="10"/>
  <c r="O1285" i="10"/>
  <c r="O1286" i="10"/>
  <c r="O1287" i="10"/>
  <c r="O1288" i="10"/>
  <c r="O1289" i="10"/>
  <c r="O1290" i="10"/>
  <c r="O1291" i="10"/>
  <c r="O1292" i="10"/>
  <c r="O1293" i="10"/>
  <c r="O1294" i="10"/>
  <c r="O1295" i="10"/>
  <c r="O1296" i="10"/>
  <c r="O1297" i="10"/>
  <c r="O1298" i="10"/>
  <c r="O1299" i="10"/>
  <c r="O1300" i="10"/>
  <c r="O1301" i="10"/>
  <c r="O1302" i="10"/>
  <c r="O1303" i="10"/>
  <c r="O1304" i="10"/>
  <c r="O1305" i="10"/>
  <c r="O1306" i="10"/>
  <c r="O1307" i="10"/>
  <c r="O1308" i="10"/>
  <c r="O1309" i="10"/>
  <c r="O1310" i="10"/>
  <c r="O1311" i="10"/>
  <c r="O1312" i="10"/>
  <c r="O1313" i="10"/>
  <c r="O1314" i="10"/>
  <c r="O1315" i="10"/>
  <c r="O1316" i="10"/>
  <c r="O1317" i="10"/>
  <c r="O1318" i="10"/>
  <c r="O1319" i="10"/>
  <c r="O1320" i="10"/>
  <c r="O1321" i="10"/>
  <c r="O1322" i="10"/>
  <c r="O1323" i="10"/>
  <c r="O1324" i="10"/>
  <c r="O1325" i="10"/>
  <c r="O1326" i="10"/>
  <c r="O1327" i="10"/>
  <c r="O1328" i="10"/>
  <c r="O1329" i="10"/>
  <c r="O1330" i="10"/>
  <c r="O1331" i="10"/>
  <c r="O1332" i="10"/>
  <c r="O1333" i="10"/>
  <c r="O1334" i="10"/>
  <c r="O1335" i="10"/>
  <c r="O1336" i="10"/>
  <c r="O1337" i="10"/>
  <c r="O1338" i="10"/>
  <c r="O1339" i="10"/>
  <c r="O1340" i="10"/>
  <c r="O1341" i="10"/>
  <c r="O1342" i="10"/>
  <c r="O1343" i="10"/>
  <c r="O1344" i="10"/>
  <c r="O1345" i="10"/>
  <c r="O1346" i="10"/>
  <c r="O1347" i="10"/>
  <c r="O1348" i="10"/>
  <c r="O1349" i="10"/>
  <c r="O1350" i="10"/>
  <c r="O1351" i="10"/>
  <c r="O1352" i="10"/>
  <c r="O1353" i="10"/>
  <c r="O1354" i="10"/>
  <c r="O1355" i="10"/>
  <c r="O1356" i="10"/>
  <c r="O1357" i="10"/>
  <c r="O1358" i="10"/>
  <c r="O1359" i="10"/>
  <c r="O1360" i="10"/>
  <c r="O1361" i="10"/>
  <c r="O1362" i="10"/>
  <c r="O1363" i="10"/>
  <c r="O1364" i="10"/>
  <c r="O1365" i="10"/>
  <c r="O1366" i="10"/>
  <c r="O1367" i="10"/>
  <c r="O1368" i="10"/>
  <c r="O1369" i="10"/>
  <c r="O1370" i="10"/>
  <c r="O1371" i="10"/>
  <c r="O1372" i="10"/>
  <c r="O1373" i="10"/>
  <c r="O1374" i="10"/>
  <c r="O1375" i="10"/>
  <c r="O1376" i="10"/>
  <c r="O1377" i="10"/>
  <c r="O1378" i="10"/>
  <c r="O1379" i="10"/>
  <c r="O1380" i="10"/>
  <c r="O1381" i="10"/>
  <c r="O1382" i="10"/>
  <c r="O1383" i="10"/>
  <c r="O1384" i="10"/>
  <c r="O1385" i="10"/>
  <c r="O1386" i="10"/>
  <c r="O1387" i="10"/>
  <c r="O1388" i="10"/>
  <c r="O1389" i="10"/>
  <c r="O1390" i="10"/>
  <c r="O1391" i="10"/>
  <c r="O1392" i="10"/>
  <c r="O1393" i="10"/>
  <c r="O1394" i="10"/>
  <c r="O1395" i="10"/>
  <c r="O1396" i="10"/>
  <c r="O1397" i="10"/>
  <c r="O1398" i="10"/>
  <c r="O1399" i="10"/>
  <c r="O1400" i="10"/>
  <c r="O1401" i="10"/>
  <c r="O1402" i="10"/>
  <c r="O1403" i="10"/>
  <c r="O1404" i="10"/>
  <c r="O1405" i="10"/>
  <c r="O1406" i="10"/>
  <c r="O1407" i="10"/>
  <c r="O1408" i="10"/>
  <c r="O1409" i="10"/>
  <c r="O1410" i="10"/>
  <c r="O1411" i="10"/>
  <c r="O1412" i="10"/>
  <c r="O1413" i="10"/>
  <c r="O1414" i="10"/>
  <c r="O1415" i="10"/>
  <c r="O1416" i="10"/>
  <c r="O1417" i="10"/>
  <c r="O1418" i="10"/>
  <c r="O1419" i="10"/>
  <c r="O1420" i="10"/>
  <c r="O1421" i="10"/>
  <c r="O1422" i="10"/>
  <c r="O1423" i="10"/>
  <c r="O1424" i="10"/>
  <c r="O1425" i="10"/>
  <c r="O1426" i="10"/>
  <c r="O1427" i="10"/>
  <c r="O1428" i="10"/>
  <c r="O1429" i="10"/>
  <c r="O1430" i="10"/>
  <c r="O1431" i="10"/>
  <c r="O1432" i="10"/>
  <c r="O1433" i="10"/>
  <c r="O1434" i="10"/>
  <c r="O1435" i="10"/>
  <c r="O1436" i="10"/>
  <c r="O1437" i="10"/>
  <c r="O1438" i="10"/>
  <c r="O1439" i="10"/>
  <c r="O1440" i="10"/>
  <c r="O1441" i="10"/>
  <c r="O1442" i="10"/>
  <c r="O1443" i="10"/>
  <c r="O1444" i="10"/>
  <c r="O1445" i="10"/>
  <c r="O1446" i="10"/>
  <c r="O1447" i="10"/>
  <c r="O1448" i="10"/>
  <c r="O1449" i="10"/>
  <c r="O1450" i="10"/>
  <c r="O1451" i="10"/>
  <c r="O1452" i="10"/>
  <c r="O1453" i="10"/>
  <c r="O1454" i="10"/>
  <c r="O1455" i="10"/>
  <c r="O1456" i="10"/>
  <c r="O1457" i="10"/>
  <c r="O1458" i="10"/>
  <c r="O1459" i="10"/>
  <c r="O1460" i="10"/>
  <c r="O1461" i="10"/>
  <c r="O1462" i="10"/>
  <c r="O1463" i="10"/>
  <c r="O1464" i="10"/>
  <c r="O1465" i="10"/>
  <c r="O1466" i="10"/>
  <c r="O1467" i="10"/>
  <c r="O1468" i="10"/>
  <c r="O1469" i="10"/>
  <c r="O1470" i="10"/>
  <c r="O1471" i="10"/>
  <c r="O1472" i="10"/>
  <c r="O1473" i="10"/>
  <c r="O1474" i="10"/>
  <c r="O1475" i="10"/>
  <c r="O1476" i="10"/>
  <c r="O1477" i="10"/>
  <c r="O1478" i="10"/>
  <c r="O1479" i="10"/>
  <c r="O1480" i="10"/>
  <c r="O1481" i="10"/>
  <c r="O1482" i="10"/>
  <c r="O1483" i="10"/>
  <c r="O1484" i="10"/>
  <c r="O1485" i="10"/>
  <c r="O1486" i="10"/>
  <c r="O1487" i="10"/>
  <c r="O1488" i="10"/>
  <c r="O1489" i="10"/>
  <c r="O1490" i="10"/>
  <c r="O1491" i="10"/>
  <c r="O1492" i="10"/>
  <c r="O1493" i="10"/>
  <c r="O1494" i="10"/>
  <c r="O1495" i="10"/>
  <c r="O1496" i="10"/>
  <c r="O1497" i="10"/>
  <c r="O1498" i="10"/>
  <c r="O1499" i="10"/>
  <c r="O1500" i="10"/>
  <c r="O1501" i="10"/>
  <c r="O1502" i="10"/>
  <c r="O1503" i="10"/>
  <c r="O1504" i="10"/>
  <c r="O1505" i="10"/>
  <c r="O1506" i="10"/>
  <c r="O1507" i="10"/>
  <c r="O1508" i="10"/>
  <c r="O1509" i="10"/>
  <c r="O1510" i="10"/>
  <c r="O1511" i="10"/>
  <c r="O1512" i="10"/>
  <c r="O1513" i="10"/>
  <c r="O1514" i="10"/>
  <c r="O1515" i="10"/>
  <c r="O1516" i="10"/>
  <c r="O1517" i="10"/>
  <c r="O1518" i="10"/>
  <c r="O1519" i="10"/>
  <c r="O1520" i="10"/>
  <c r="O1521" i="10"/>
  <c r="O1522" i="10"/>
  <c r="O1523" i="10"/>
  <c r="O1524" i="10"/>
  <c r="O1525" i="10"/>
  <c r="O1526" i="10"/>
  <c r="O1527" i="10"/>
  <c r="O1528" i="10"/>
  <c r="O1529" i="10"/>
  <c r="O1530" i="10"/>
  <c r="O1531" i="10"/>
  <c r="O1532" i="10"/>
  <c r="O1533" i="10"/>
  <c r="O1534" i="10"/>
  <c r="O1535" i="10"/>
  <c r="O1536" i="10"/>
  <c r="O1537" i="10"/>
  <c r="O1538" i="10"/>
  <c r="O1539" i="10"/>
  <c r="O1540" i="10"/>
  <c r="O1541" i="10"/>
  <c r="O1542" i="10"/>
  <c r="O1543" i="10"/>
  <c r="O1544" i="10"/>
  <c r="O1545" i="10"/>
  <c r="O1546" i="10"/>
  <c r="O1547" i="10"/>
  <c r="O1548" i="10"/>
  <c r="O1549" i="10"/>
  <c r="O1550" i="10"/>
  <c r="O1551" i="10"/>
  <c r="O1552" i="10"/>
  <c r="O1553" i="10"/>
  <c r="O1554" i="10"/>
  <c r="O1555" i="10"/>
  <c r="O1556" i="10"/>
  <c r="O1557" i="10"/>
  <c r="O1558" i="10"/>
  <c r="O1559" i="10"/>
  <c r="O1560" i="10"/>
  <c r="O1561" i="10"/>
  <c r="O1562" i="10"/>
  <c r="O1563" i="10"/>
  <c r="O1564" i="10"/>
  <c r="O1565" i="10"/>
  <c r="O1566" i="10"/>
  <c r="O1567" i="10"/>
  <c r="O1568" i="10"/>
  <c r="O1569" i="10"/>
  <c r="O1570" i="10"/>
  <c r="O1571" i="10"/>
  <c r="O1572" i="10"/>
  <c r="O1573" i="10"/>
  <c r="O1574" i="10"/>
  <c r="O1575" i="10"/>
  <c r="O1576" i="10"/>
  <c r="O1577" i="10"/>
  <c r="O1578" i="10"/>
  <c r="O1579" i="10"/>
  <c r="O1580" i="10"/>
  <c r="O1581" i="10"/>
  <c r="O1582" i="10"/>
  <c r="O1583" i="10"/>
  <c r="O1584" i="10"/>
  <c r="O1585" i="10"/>
  <c r="O1586" i="10"/>
  <c r="O1587" i="10"/>
  <c r="O1588" i="10"/>
  <c r="O1589" i="10"/>
  <c r="O1590" i="10"/>
  <c r="O1591" i="10"/>
  <c r="O1592" i="10"/>
  <c r="O1593" i="10"/>
  <c r="O1594" i="10"/>
  <c r="O1595" i="10"/>
  <c r="O1596" i="10"/>
  <c r="O1597" i="10"/>
  <c r="O1598" i="10"/>
  <c r="O1599" i="10"/>
  <c r="O1600" i="10"/>
  <c r="O1601" i="10"/>
  <c r="O1602" i="10"/>
  <c r="O1603" i="10"/>
  <c r="O1604" i="10"/>
  <c r="O1605" i="10"/>
  <c r="O1606" i="10"/>
  <c r="O1607" i="10"/>
  <c r="O1608" i="10"/>
  <c r="O1609" i="10"/>
  <c r="O1610" i="10"/>
  <c r="O1611" i="10"/>
  <c r="O1612" i="10"/>
  <c r="O1613" i="10"/>
  <c r="O1614" i="10"/>
  <c r="O1615" i="10"/>
  <c r="O1616" i="10"/>
  <c r="O1617" i="10"/>
  <c r="O1618" i="10"/>
  <c r="O1619" i="10"/>
  <c r="O1620" i="10"/>
  <c r="O1621" i="10"/>
  <c r="O1622" i="10"/>
  <c r="O1623" i="10"/>
  <c r="O1624" i="10"/>
  <c r="O1625" i="10"/>
  <c r="O1626" i="10"/>
  <c r="O1627" i="10"/>
  <c r="O1628" i="10"/>
  <c r="O1629" i="10"/>
  <c r="O1630" i="10"/>
  <c r="O1631" i="10"/>
  <c r="O1632" i="10"/>
  <c r="O1633" i="10"/>
  <c r="O1634" i="10"/>
  <c r="O1635" i="10"/>
  <c r="O1636" i="10"/>
  <c r="O1637" i="10"/>
  <c r="O1638" i="10"/>
  <c r="O1639" i="10"/>
  <c r="O1640" i="10"/>
  <c r="O1641" i="10"/>
  <c r="O1642" i="10"/>
  <c r="O1643" i="10"/>
  <c r="O1644" i="10"/>
  <c r="O1645" i="10"/>
  <c r="O1646" i="10"/>
  <c r="O1647" i="10"/>
  <c r="O1648" i="10"/>
  <c r="O1649" i="10"/>
  <c r="O1650" i="10"/>
  <c r="O1651" i="10"/>
  <c r="O1652" i="10"/>
  <c r="O1653" i="10"/>
  <c r="O1654" i="10"/>
  <c r="O1655" i="10"/>
  <c r="O1656" i="10"/>
  <c r="O1657" i="10"/>
  <c r="O1658" i="10"/>
  <c r="O1659" i="10"/>
  <c r="O1660" i="10"/>
  <c r="O1661" i="10"/>
  <c r="O1662" i="10"/>
  <c r="O1663" i="10"/>
  <c r="O1664" i="10"/>
  <c r="O1665" i="10"/>
  <c r="O1666" i="10"/>
  <c r="O1667" i="10"/>
  <c r="O1668" i="10"/>
  <c r="O1669" i="10"/>
  <c r="O1670" i="10"/>
  <c r="O1671" i="10"/>
  <c r="O1672" i="10"/>
  <c r="O1673" i="10"/>
  <c r="O1674" i="10"/>
  <c r="O1675" i="10"/>
  <c r="O1676" i="10"/>
  <c r="O1677" i="10"/>
  <c r="O1678" i="10"/>
  <c r="O1679" i="10"/>
  <c r="O1680" i="10"/>
  <c r="O1681" i="10"/>
  <c r="O1682" i="10"/>
  <c r="O1683" i="10"/>
  <c r="O1684" i="10"/>
  <c r="O1685" i="10"/>
  <c r="O1686" i="10"/>
  <c r="O1687" i="10"/>
  <c r="O1688" i="10"/>
  <c r="O1689" i="10"/>
  <c r="O1690" i="10"/>
  <c r="O1691" i="10"/>
  <c r="O1692" i="10"/>
  <c r="O1693" i="10"/>
  <c r="O1694" i="10"/>
  <c r="O1695" i="10"/>
  <c r="O1696" i="10"/>
  <c r="O1697" i="10"/>
  <c r="O1698" i="10"/>
  <c r="O1699" i="10"/>
  <c r="O1700" i="10"/>
  <c r="O1701" i="10"/>
  <c r="O1702" i="10"/>
  <c r="O1703" i="10"/>
  <c r="O1704" i="10"/>
  <c r="O1705" i="10"/>
  <c r="O1706" i="10"/>
  <c r="O1707" i="10"/>
  <c r="O1708" i="10"/>
  <c r="O1709" i="10"/>
  <c r="O1710" i="10"/>
  <c r="O1711" i="10"/>
  <c r="O1712" i="10"/>
  <c r="O1713" i="10"/>
  <c r="O1714" i="10"/>
  <c r="O1715" i="10"/>
  <c r="O1716" i="10"/>
  <c r="O1717" i="10"/>
  <c r="O1718" i="10"/>
  <c r="O1719" i="10"/>
  <c r="O1720" i="10"/>
  <c r="O1721" i="10"/>
  <c r="O1722" i="10"/>
  <c r="O1723" i="10"/>
  <c r="O1724" i="10"/>
  <c r="O1725" i="10"/>
  <c r="O1726" i="10"/>
  <c r="O1727" i="10"/>
  <c r="O1728" i="10"/>
  <c r="O1729" i="10"/>
  <c r="O1730" i="10"/>
  <c r="O1731" i="10"/>
  <c r="O1732" i="10"/>
  <c r="O1733" i="10"/>
  <c r="O1734" i="10"/>
  <c r="O1735" i="10"/>
  <c r="O1736" i="10"/>
  <c r="O1737" i="10"/>
  <c r="O1738" i="10"/>
  <c r="O1739" i="10"/>
  <c r="O1740" i="10"/>
  <c r="O1741" i="10"/>
  <c r="O1742" i="10"/>
  <c r="O1743" i="10"/>
  <c r="O1744" i="10"/>
  <c r="O1745" i="10"/>
  <c r="O1746" i="10"/>
  <c r="O1747" i="10"/>
  <c r="O1748" i="10"/>
  <c r="O1749" i="10"/>
  <c r="O1750" i="10"/>
  <c r="O1751" i="10"/>
  <c r="O1752" i="10"/>
  <c r="O1753" i="10"/>
  <c r="O1754" i="10"/>
  <c r="O1755" i="10"/>
  <c r="O1756" i="10"/>
  <c r="O1757" i="10"/>
  <c r="O1758" i="10"/>
  <c r="O1759" i="10"/>
  <c r="O1760" i="10"/>
  <c r="O1761" i="10"/>
  <c r="O1762" i="10"/>
  <c r="O1763" i="10"/>
  <c r="O1764" i="10"/>
  <c r="O1765" i="10"/>
  <c r="O1766" i="10"/>
  <c r="O1767" i="10"/>
  <c r="O1768" i="10"/>
  <c r="O1769" i="10"/>
  <c r="O1770" i="10"/>
  <c r="O1771" i="10"/>
  <c r="O1772" i="10"/>
  <c r="O1773" i="10"/>
  <c r="O1774" i="10"/>
  <c r="O1775" i="10"/>
  <c r="O1776" i="10"/>
  <c r="O1777" i="10"/>
  <c r="O1778" i="10"/>
  <c r="O1779" i="10"/>
  <c r="O1780" i="10"/>
  <c r="O1781" i="10"/>
  <c r="O1782" i="10"/>
  <c r="O1783" i="10"/>
  <c r="O1784" i="10"/>
  <c r="O1785" i="10"/>
  <c r="O1786" i="10"/>
  <c r="O1787" i="10"/>
  <c r="O1788" i="10"/>
  <c r="O1789" i="10"/>
  <c r="O1790" i="10"/>
  <c r="O1791" i="10"/>
  <c r="O1792" i="10"/>
  <c r="O1793" i="10"/>
  <c r="O1794" i="10"/>
  <c r="O1795" i="10"/>
  <c r="O1796" i="10"/>
  <c r="O1797" i="10"/>
  <c r="O1798" i="10"/>
  <c r="O1799" i="10"/>
  <c r="O1800" i="10"/>
  <c r="O1801" i="10"/>
  <c r="O1802" i="10"/>
  <c r="O1803" i="10"/>
  <c r="O1804" i="10"/>
  <c r="O1805" i="10"/>
  <c r="O1806" i="10"/>
  <c r="O1807" i="10"/>
  <c r="O1808" i="10"/>
  <c r="O1809" i="10"/>
  <c r="O1810" i="10"/>
  <c r="O1811" i="10"/>
  <c r="O1812" i="10"/>
  <c r="O1813" i="10"/>
  <c r="O1814" i="10"/>
  <c r="O1815" i="10"/>
  <c r="O1816" i="10"/>
  <c r="O1817" i="10"/>
  <c r="O1818" i="10"/>
  <c r="O1819" i="10"/>
  <c r="O1820" i="10"/>
  <c r="O1821" i="10"/>
  <c r="O1822" i="10"/>
  <c r="O1823" i="10"/>
  <c r="O1824" i="10"/>
  <c r="O1825" i="10"/>
  <c r="O1826" i="10"/>
  <c r="O1827" i="10"/>
  <c r="O1828" i="10"/>
  <c r="O1829" i="10"/>
  <c r="O1830" i="10"/>
  <c r="O1831" i="10"/>
  <c r="O1832" i="10"/>
  <c r="O1833" i="10"/>
  <c r="O1834" i="10"/>
  <c r="O1835" i="10"/>
  <c r="O1836" i="10"/>
  <c r="O1837" i="10"/>
  <c r="O1838" i="10"/>
  <c r="O1839" i="10"/>
  <c r="O1840" i="10"/>
  <c r="O1841" i="10"/>
  <c r="O1842" i="10"/>
  <c r="O1843" i="10"/>
  <c r="O1844" i="10"/>
  <c r="O1845" i="10"/>
  <c r="O1846" i="10"/>
  <c r="O1847" i="10"/>
  <c r="O1848" i="10"/>
  <c r="O1849" i="10"/>
  <c r="O1850" i="10"/>
  <c r="O1851" i="10"/>
  <c r="O1852" i="10"/>
  <c r="O1853" i="10"/>
  <c r="O1854" i="10"/>
  <c r="O1855" i="10"/>
  <c r="O1856" i="10"/>
  <c r="O1857" i="10"/>
  <c r="O1858" i="10"/>
  <c r="O1859" i="10"/>
  <c r="O1860" i="10"/>
  <c r="O1861" i="10"/>
  <c r="O1862" i="10"/>
  <c r="O1863" i="10"/>
  <c r="O1864" i="10"/>
  <c r="O1865" i="10"/>
  <c r="O1866" i="10"/>
  <c r="O1867" i="10"/>
  <c r="O1868" i="10"/>
  <c r="O1869" i="10"/>
  <c r="O1870" i="10"/>
  <c r="O1871" i="10"/>
  <c r="O1872" i="10"/>
  <c r="O1873" i="10"/>
  <c r="O1874" i="10"/>
  <c r="O1875" i="10"/>
  <c r="O1876" i="10"/>
  <c r="O1877" i="10"/>
  <c r="O1878" i="10"/>
  <c r="O1879" i="10"/>
  <c r="O1880" i="10"/>
  <c r="O1881" i="10"/>
  <c r="O1882" i="10"/>
  <c r="O1883" i="10"/>
  <c r="O1884" i="10"/>
  <c r="O1885" i="10"/>
  <c r="O1886" i="10"/>
  <c r="O1887" i="10"/>
  <c r="O1888" i="10"/>
  <c r="O1889" i="10"/>
  <c r="O1890" i="10"/>
  <c r="O1891" i="10"/>
  <c r="O1892" i="10"/>
  <c r="O1893" i="10"/>
  <c r="O1894" i="10"/>
  <c r="O1895" i="10"/>
  <c r="O1896" i="10"/>
  <c r="O1897" i="10"/>
  <c r="O1898" i="10"/>
  <c r="O1899" i="10"/>
  <c r="O1900" i="10"/>
  <c r="O1901" i="10"/>
  <c r="O1902" i="10"/>
  <c r="O1903" i="10"/>
  <c r="O1904" i="10"/>
  <c r="O1905" i="10"/>
  <c r="O1906" i="10"/>
  <c r="O1907" i="10"/>
  <c r="O1908" i="10"/>
  <c r="O1909" i="10"/>
  <c r="O1910" i="10"/>
  <c r="O1911" i="10"/>
  <c r="O1912" i="10"/>
  <c r="O1913" i="10"/>
  <c r="O1914" i="10"/>
  <c r="O1915" i="10"/>
  <c r="O1916" i="10"/>
  <c r="O1917" i="10"/>
  <c r="O1918" i="10"/>
  <c r="O1919" i="10"/>
  <c r="O1920" i="10"/>
  <c r="O1921" i="10"/>
  <c r="O1922" i="10"/>
  <c r="O1923" i="10"/>
  <c r="O1924" i="10"/>
  <c r="O1925" i="10"/>
  <c r="O1926" i="10"/>
  <c r="O1927" i="10"/>
  <c r="O1928" i="10"/>
  <c r="O1929" i="10"/>
  <c r="O1930" i="10"/>
  <c r="O1931" i="10"/>
  <c r="O1932" i="10"/>
  <c r="O1933" i="10"/>
  <c r="O1934" i="10"/>
  <c r="O1935" i="10"/>
  <c r="O1936" i="10"/>
  <c r="O1937" i="10"/>
  <c r="O1938" i="10"/>
  <c r="O1939" i="10"/>
  <c r="O1940" i="10"/>
  <c r="O1941" i="10"/>
  <c r="O1942" i="10"/>
  <c r="O1943" i="10"/>
  <c r="O1944" i="10"/>
  <c r="O1945" i="10"/>
  <c r="O1946" i="10"/>
  <c r="O1947" i="10"/>
  <c r="O1948" i="10"/>
  <c r="O1949" i="10"/>
  <c r="O1950" i="10"/>
  <c r="O1951" i="10"/>
  <c r="O1952" i="10"/>
  <c r="O1953" i="10"/>
  <c r="O1954" i="10"/>
  <c r="O1955" i="10"/>
  <c r="O1956" i="10"/>
  <c r="O1957" i="10"/>
  <c r="O1958" i="10"/>
  <c r="O1959" i="10"/>
  <c r="O1960" i="10"/>
  <c r="O1961" i="10"/>
  <c r="O1962" i="10"/>
  <c r="O1963" i="10"/>
  <c r="O1964" i="10"/>
  <c r="O1965" i="10"/>
  <c r="O1966" i="10"/>
  <c r="O1967" i="10"/>
  <c r="O1968" i="10"/>
  <c r="O1969" i="10"/>
  <c r="O1970" i="10"/>
  <c r="O1971" i="10"/>
  <c r="O1972" i="10"/>
  <c r="O1973" i="10"/>
  <c r="O1974" i="10"/>
  <c r="O1975" i="10"/>
  <c r="O1976" i="10"/>
  <c r="O1977" i="10"/>
  <c r="O1978" i="10"/>
  <c r="O1979" i="10"/>
  <c r="O1980" i="10"/>
  <c r="O1981" i="10"/>
  <c r="O1982" i="10"/>
  <c r="O1983" i="10"/>
  <c r="O1984" i="10"/>
  <c r="O1985" i="10"/>
  <c r="O1986" i="10"/>
  <c r="O1987" i="10"/>
  <c r="O1988" i="10"/>
  <c r="O1989" i="10"/>
  <c r="O1990" i="10"/>
  <c r="O1991" i="10"/>
  <c r="O1992" i="10"/>
  <c r="O1993" i="10"/>
  <c r="O1994" i="10"/>
  <c r="O1995" i="10"/>
  <c r="O1996" i="10"/>
  <c r="O1997" i="10"/>
  <c r="O1998" i="10"/>
  <c r="O1999" i="10"/>
  <c r="O2000" i="10"/>
  <c r="O2001" i="10"/>
  <c r="O2002" i="10"/>
  <c r="O2003" i="10"/>
  <c r="O2004" i="10"/>
  <c r="O2005" i="10"/>
  <c r="O2006" i="10"/>
  <c r="O2007" i="10"/>
  <c r="O2008" i="10"/>
  <c r="O2009" i="10"/>
  <c r="O2010" i="10"/>
  <c r="O2011" i="10"/>
  <c r="O2012" i="10"/>
  <c r="O2013" i="10"/>
  <c r="O2014" i="10"/>
  <c r="O2015" i="10"/>
  <c r="O2016" i="10"/>
  <c r="O2017" i="10"/>
  <c r="O2018" i="10"/>
  <c r="O2019" i="10"/>
  <c r="O2020" i="10"/>
  <c r="O2021" i="10"/>
  <c r="O2022" i="10"/>
  <c r="O2023" i="10"/>
  <c r="O2024" i="10"/>
  <c r="O2025" i="10"/>
  <c r="O2026" i="10"/>
  <c r="O2027" i="10"/>
  <c r="O2028" i="10"/>
  <c r="O2029" i="10"/>
  <c r="O2030" i="10"/>
  <c r="O2031" i="10"/>
  <c r="O2032" i="10"/>
  <c r="O2033" i="10"/>
  <c r="O2034" i="10"/>
  <c r="O2035" i="10"/>
  <c r="O2036" i="10"/>
  <c r="O2037" i="10"/>
  <c r="O2038" i="10"/>
  <c r="O2039" i="10"/>
  <c r="O2040" i="10"/>
  <c r="O2041" i="10"/>
  <c r="O2042" i="10"/>
  <c r="O2043" i="10"/>
  <c r="O2044" i="10"/>
  <c r="O2045" i="10"/>
  <c r="O2046" i="10"/>
  <c r="O2047" i="10"/>
  <c r="O2048" i="10"/>
  <c r="O2049" i="10"/>
  <c r="O2050" i="10"/>
  <c r="O2051" i="10"/>
  <c r="O2052" i="10"/>
  <c r="O2053" i="10"/>
  <c r="O2054" i="10"/>
  <c r="O2055" i="10"/>
  <c r="O2056" i="10"/>
  <c r="O2057" i="10"/>
  <c r="O2058" i="10"/>
  <c r="O2059" i="10"/>
  <c r="O2060" i="10"/>
  <c r="O2061" i="10"/>
  <c r="O2062" i="10"/>
  <c r="O2063" i="10"/>
  <c r="O2064" i="10"/>
  <c r="O2065" i="10"/>
  <c r="O2066" i="10"/>
  <c r="O2067" i="10"/>
  <c r="O2068" i="10"/>
  <c r="O2069" i="10"/>
  <c r="O2070" i="10"/>
  <c r="O2071" i="10"/>
  <c r="O2072" i="10"/>
  <c r="O2073" i="10"/>
  <c r="O2074" i="10"/>
  <c r="O2075" i="10"/>
  <c r="O2076" i="10"/>
  <c r="O2077" i="10"/>
  <c r="O2078" i="10"/>
  <c r="O2079" i="10"/>
  <c r="O2080" i="10"/>
  <c r="O2081" i="10"/>
  <c r="O2082" i="10"/>
  <c r="O2083" i="10"/>
  <c r="O2084" i="10"/>
  <c r="O2085" i="10"/>
  <c r="O2086" i="10"/>
  <c r="O2087" i="10"/>
  <c r="O2088" i="10"/>
  <c r="O2089" i="10"/>
  <c r="O2090" i="10"/>
  <c r="O2091" i="10"/>
  <c r="O2092" i="10"/>
  <c r="O2093" i="10"/>
  <c r="O2094" i="10"/>
  <c r="O2095" i="10"/>
  <c r="O2096" i="10"/>
  <c r="O2097" i="10"/>
  <c r="O2098" i="10"/>
  <c r="O2099" i="10"/>
  <c r="O2100" i="10"/>
  <c r="O2101" i="10"/>
  <c r="O2102" i="10"/>
  <c r="O2103" i="10"/>
  <c r="O2104" i="10"/>
  <c r="O2105" i="10"/>
  <c r="O2106" i="10"/>
  <c r="O2107" i="10"/>
  <c r="O2108" i="10"/>
  <c r="O2109" i="10"/>
  <c r="O2110" i="10"/>
  <c r="O2111" i="10"/>
  <c r="O2112" i="10"/>
  <c r="O2113" i="10"/>
  <c r="O2114" i="10"/>
  <c r="O2115" i="10"/>
  <c r="O2116" i="10"/>
  <c r="O2117" i="10"/>
  <c r="O2118" i="10"/>
  <c r="O2119" i="10"/>
  <c r="O2120" i="10"/>
  <c r="O2121" i="10"/>
  <c r="O2122" i="10"/>
  <c r="O2123" i="10"/>
  <c r="O2124" i="10"/>
  <c r="O2125" i="10"/>
  <c r="O2126" i="10"/>
  <c r="O2127" i="10"/>
  <c r="O2128" i="10"/>
  <c r="O2129" i="10"/>
  <c r="O2130" i="10"/>
  <c r="O2131" i="10"/>
  <c r="O2132" i="10"/>
  <c r="O2133" i="10"/>
  <c r="O2134" i="10"/>
  <c r="O2135" i="10"/>
  <c r="O2136" i="10"/>
  <c r="O2137" i="10"/>
  <c r="O2138" i="10"/>
  <c r="O2139" i="10"/>
  <c r="O2140" i="10"/>
  <c r="O2141" i="10"/>
  <c r="O2142" i="10"/>
  <c r="O2143" i="10"/>
  <c r="O2144" i="10"/>
  <c r="O2145" i="10"/>
  <c r="O2146" i="10"/>
  <c r="O2147" i="10"/>
  <c r="O2148" i="10"/>
  <c r="O2149" i="10"/>
  <c r="O2150" i="10"/>
  <c r="O2151" i="10"/>
  <c r="O2152" i="10"/>
  <c r="O2153" i="10"/>
  <c r="O2154" i="10"/>
  <c r="O2155" i="10"/>
  <c r="O2156" i="10"/>
  <c r="O2157" i="10"/>
  <c r="O2158" i="10"/>
  <c r="O2159" i="10"/>
  <c r="O2160" i="10"/>
  <c r="O2161" i="10"/>
  <c r="O2162" i="10"/>
  <c r="O2163" i="10"/>
  <c r="O2164" i="10"/>
  <c r="O2165" i="10"/>
  <c r="O2166" i="10"/>
  <c r="O2167" i="10"/>
  <c r="O2168" i="10"/>
  <c r="O2169" i="10"/>
  <c r="O2170" i="10"/>
  <c r="O2171" i="10"/>
  <c r="O2172" i="10"/>
  <c r="O2173" i="10"/>
  <c r="O2174" i="10"/>
  <c r="O2175" i="10"/>
  <c r="O2176" i="10"/>
  <c r="O2177" i="10"/>
  <c r="O2178" i="10"/>
  <c r="O2179" i="10"/>
  <c r="O2180" i="10"/>
  <c r="O2181" i="10"/>
  <c r="O2182" i="10"/>
  <c r="O2183" i="10"/>
  <c r="O2184" i="10"/>
  <c r="O2185" i="10"/>
  <c r="O2186" i="10"/>
  <c r="O2187" i="10"/>
  <c r="O2188" i="10"/>
  <c r="O2189" i="10"/>
  <c r="O2190" i="10"/>
  <c r="O2191" i="10"/>
  <c r="O2192" i="10"/>
  <c r="O2193" i="10"/>
  <c r="O2194" i="10"/>
  <c r="O2195" i="10"/>
  <c r="O2196" i="10"/>
  <c r="O2197" i="10"/>
  <c r="O2198" i="10"/>
  <c r="O2199" i="10"/>
  <c r="O2200" i="10"/>
  <c r="O2201" i="10"/>
  <c r="O2202" i="10"/>
  <c r="O2203" i="10"/>
  <c r="O2204" i="10"/>
  <c r="O2205" i="10"/>
  <c r="O2206" i="10"/>
  <c r="O2207" i="10"/>
  <c r="O2208" i="10"/>
  <c r="O2209" i="10"/>
  <c r="O2210" i="10"/>
  <c r="O2211" i="10"/>
  <c r="O2212" i="10"/>
  <c r="O2213" i="10"/>
  <c r="O2214" i="10"/>
  <c r="O2215" i="10"/>
  <c r="O2216" i="10"/>
  <c r="O2217" i="10"/>
  <c r="O2218" i="10"/>
  <c r="O2219" i="10"/>
  <c r="O2220" i="10"/>
  <c r="O2221" i="10"/>
  <c r="O2222" i="10"/>
  <c r="O2223" i="10"/>
  <c r="O2224" i="10"/>
  <c r="O2225" i="10"/>
  <c r="O2226" i="10"/>
  <c r="O2227" i="10"/>
  <c r="O2228" i="10"/>
  <c r="O2229" i="10"/>
  <c r="O2230" i="10"/>
  <c r="O2231" i="10"/>
  <c r="O2232" i="10"/>
  <c r="O2233" i="10"/>
  <c r="O2234" i="10"/>
  <c r="O2235" i="10"/>
  <c r="O2236" i="10"/>
  <c r="O2237" i="10"/>
  <c r="O2238" i="10"/>
  <c r="O2239" i="10"/>
  <c r="O2240" i="10"/>
  <c r="O2241" i="10"/>
  <c r="O2242" i="10"/>
  <c r="O2243" i="10"/>
  <c r="O2244" i="10"/>
  <c r="O2245" i="10"/>
  <c r="O2246" i="10"/>
  <c r="O2247" i="10"/>
  <c r="O2248" i="10"/>
  <c r="O2249" i="10"/>
  <c r="O2250" i="10"/>
  <c r="O2251" i="10"/>
  <c r="O2252" i="10"/>
  <c r="O2253" i="10"/>
  <c r="O2254" i="10"/>
  <c r="O2255" i="10"/>
  <c r="O2256" i="10"/>
  <c r="O2257" i="10"/>
  <c r="O2258" i="10"/>
  <c r="O2259" i="10"/>
  <c r="O2260" i="10"/>
  <c r="O2261" i="10"/>
  <c r="O2262" i="10"/>
  <c r="O2263" i="10"/>
  <c r="O2264" i="10"/>
  <c r="O2265" i="10"/>
  <c r="O2266" i="10"/>
  <c r="O2267" i="10"/>
  <c r="O2268" i="10"/>
  <c r="O2269" i="10"/>
  <c r="O2270" i="10"/>
  <c r="O2271" i="10"/>
  <c r="O2272" i="10"/>
  <c r="O2273" i="10"/>
  <c r="O2274" i="10"/>
  <c r="O2275" i="10"/>
  <c r="O2276" i="10"/>
  <c r="O2277" i="10"/>
  <c r="O2278" i="10"/>
  <c r="O2279" i="10"/>
  <c r="O2280" i="10"/>
  <c r="O2281" i="10"/>
  <c r="O2282" i="10"/>
  <c r="O2283" i="10"/>
  <c r="O2284" i="10"/>
  <c r="O2285" i="10"/>
  <c r="O2286" i="10"/>
  <c r="O2287" i="10"/>
  <c r="O2288" i="10"/>
  <c r="O2289" i="10"/>
  <c r="O2290" i="10"/>
  <c r="O2291" i="10"/>
  <c r="O2292" i="10"/>
  <c r="O2293" i="10"/>
  <c r="O2294" i="10"/>
  <c r="O2295" i="10"/>
  <c r="O2296" i="10"/>
  <c r="O2297" i="10"/>
  <c r="O2298" i="10"/>
  <c r="O2299" i="10"/>
  <c r="O2300" i="10"/>
  <c r="O2301" i="10"/>
  <c r="O2302" i="10"/>
  <c r="O2303" i="10"/>
  <c r="O2304" i="10"/>
  <c r="O2305" i="10"/>
  <c r="O2306" i="10"/>
  <c r="O2307" i="10"/>
  <c r="O2308" i="10"/>
  <c r="O2309" i="10"/>
  <c r="O2310" i="10"/>
  <c r="O2311" i="10"/>
  <c r="O2312" i="10"/>
  <c r="O2313" i="10"/>
  <c r="O2314" i="10"/>
  <c r="O2315" i="10"/>
  <c r="O2316" i="10"/>
  <c r="O2317" i="10"/>
  <c r="O2318" i="10"/>
  <c r="O2319" i="10"/>
  <c r="O2320" i="10"/>
  <c r="O2321" i="10"/>
  <c r="O2322" i="10"/>
  <c r="O2323" i="10"/>
  <c r="O2324" i="10"/>
  <c r="O2325" i="10"/>
  <c r="O2326" i="10"/>
  <c r="O2327" i="10"/>
  <c r="O2328" i="10"/>
  <c r="O2329" i="10"/>
  <c r="O2330" i="10"/>
  <c r="O2331" i="10"/>
  <c r="O2332" i="10"/>
  <c r="O2333" i="10"/>
  <c r="O2334" i="10"/>
  <c r="O2335" i="10"/>
  <c r="O2336" i="10"/>
  <c r="O2337" i="10"/>
  <c r="O2338" i="10"/>
  <c r="O2339" i="10"/>
  <c r="O2340" i="10"/>
  <c r="O2341" i="10"/>
  <c r="O2342" i="10"/>
  <c r="O2343" i="10"/>
  <c r="O2344" i="10"/>
  <c r="O2345" i="10"/>
  <c r="O2346" i="10"/>
  <c r="O2347" i="10"/>
  <c r="O2348" i="10"/>
  <c r="O2349" i="10"/>
  <c r="O2350" i="10"/>
  <c r="O2351" i="10"/>
  <c r="O2352" i="10"/>
  <c r="O2353" i="10"/>
  <c r="O2354" i="10"/>
  <c r="O2355" i="10"/>
  <c r="O2356" i="10"/>
  <c r="O2357" i="10"/>
  <c r="O2358" i="10"/>
  <c r="O2359" i="10"/>
  <c r="O2360" i="10"/>
  <c r="O2361" i="10"/>
  <c r="O2362" i="10"/>
  <c r="O2363" i="10"/>
  <c r="O2364" i="10"/>
  <c r="O2365" i="10"/>
  <c r="O2366" i="10"/>
  <c r="O2367" i="10"/>
  <c r="O2368" i="10"/>
  <c r="O2369" i="10"/>
  <c r="O2370" i="10"/>
  <c r="O2371" i="10"/>
  <c r="O2372" i="10"/>
  <c r="O2373" i="10"/>
  <c r="O2374" i="10"/>
  <c r="O2375" i="10"/>
  <c r="O2376" i="10"/>
  <c r="O2377" i="10"/>
  <c r="O2378" i="10"/>
  <c r="O2379" i="10"/>
  <c r="O2380" i="10"/>
  <c r="O2381" i="10"/>
  <c r="O2382" i="10"/>
  <c r="O2383" i="10"/>
  <c r="O2384" i="10"/>
  <c r="O2385" i="10"/>
  <c r="O2386" i="10"/>
  <c r="O2387" i="10"/>
  <c r="O2388" i="10"/>
  <c r="O2389" i="10"/>
  <c r="O2390" i="10"/>
  <c r="O2391" i="10"/>
  <c r="O2392" i="10"/>
  <c r="O2393" i="10"/>
  <c r="O2394" i="10"/>
  <c r="O2395" i="10"/>
  <c r="O2396" i="10"/>
  <c r="O2397" i="10"/>
  <c r="O2398" i="10"/>
  <c r="O2399" i="10"/>
  <c r="O2400" i="10"/>
  <c r="O2401" i="10"/>
  <c r="O2402" i="10"/>
  <c r="O2403" i="10"/>
  <c r="O2404" i="10"/>
  <c r="O2405" i="10"/>
  <c r="O2406" i="10"/>
  <c r="O2407" i="10"/>
  <c r="O2408" i="10"/>
  <c r="O2409" i="10"/>
  <c r="O2410" i="10"/>
  <c r="O2411" i="10"/>
  <c r="O2412" i="10"/>
  <c r="O2413" i="10"/>
  <c r="O2414" i="10"/>
  <c r="O2415" i="10"/>
  <c r="O2416" i="10"/>
  <c r="O2417" i="10"/>
  <c r="O2418" i="10"/>
  <c r="O2419" i="10"/>
  <c r="O2420" i="10"/>
  <c r="O2421" i="10"/>
  <c r="O2422" i="10"/>
  <c r="O2423" i="10"/>
  <c r="O2424" i="10"/>
  <c r="O2425" i="10"/>
  <c r="O2426" i="10"/>
  <c r="O2427" i="10"/>
  <c r="O2428" i="10"/>
  <c r="O2429" i="10"/>
  <c r="O2430" i="10"/>
  <c r="O2431" i="10"/>
  <c r="O2432" i="10"/>
  <c r="O2433" i="10"/>
  <c r="O2434" i="10"/>
  <c r="O2435" i="10"/>
  <c r="O2436" i="10"/>
  <c r="O2437" i="10"/>
  <c r="O2438" i="10"/>
  <c r="O2439" i="10"/>
  <c r="O2440" i="10"/>
  <c r="O2441" i="10"/>
  <c r="O2442" i="10"/>
  <c r="O2443" i="10"/>
  <c r="O2444" i="10"/>
  <c r="O2445" i="10"/>
  <c r="O2446" i="10"/>
  <c r="O2447" i="10"/>
  <c r="O2448" i="10"/>
  <c r="O2449" i="10"/>
  <c r="O2450" i="10"/>
  <c r="O2451" i="10"/>
  <c r="O2452" i="10"/>
  <c r="O2453" i="10"/>
  <c r="O2454" i="10"/>
  <c r="O2455" i="10"/>
  <c r="O2456" i="10"/>
  <c r="O2457" i="10"/>
  <c r="O2458" i="10"/>
  <c r="O2459" i="10"/>
  <c r="O2460" i="10"/>
  <c r="O2461" i="10"/>
  <c r="O2462" i="10"/>
  <c r="O2463" i="10"/>
  <c r="O2464" i="10"/>
  <c r="O2465" i="10"/>
  <c r="O2466" i="10"/>
  <c r="O2467" i="10"/>
  <c r="O2468" i="10"/>
  <c r="O2469" i="10"/>
  <c r="O2470" i="10"/>
  <c r="O2471" i="10"/>
  <c r="O2472" i="10"/>
  <c r="O2473" i="10"/>
  <c r="O2474" i="10"/>
  <c r="O2475" i="10"/>
  <c r="O2476" i="10"/>
  <c r="O2477" i="10"/>
  <c r="O2478" i="10"/>
  <c r="O2479" i="10"/>
  <c r="O2480" i="10"/>
  <c r="O2481" i="10"/>
  <c r="O2482" i="10"/>
  <c r="O2483" i="10"/>
  <c r="O2484" i="10"/>
  <c r="O2485" i="10"/>
  <c r="O2486" i="10"/>
  <c r="O2487" i="10"/>
  <c r="O2488" i="10"/>
  <c r="O2489" i="10"/>
  <c r="O2490" i="10"/>
  <c r="O2491" i="10"/>
  <c r="O2492" i="10"/>
  <c r="O2493" i="10"/>
  <c r="O2494" i="10"/>
  <c r="O2495" i="10"/>
  <c r="O2496" i="10"/>
  <c r="O2497" i="10"/>
  <c r="O2498" i="10"/>
  <c r="O2499" i="10"/>
  <c r="O2500" i="10"/>
  <c r="O2501" i="10"/>
  <c r="O2502" i="10"/>
  <c r="O2503" i="10"/>
  <c r="O2504" i="10"/>
  <c r="O2505" i="10"/>
  <c r="O2506" i="10"/>
  <c r="O2507" i="10"/>
  <c r="O2508" i="10"/>
  <c r="O2509" i="10"/>
  <c r="O2510" i="10"/>
  <c r="O2511" i="10"/>
  <c r="O2512" i="10"/>
  <c r="O2513" i="10"/>
  <c r="O2514" i="10"/>
  <c r="O2515" i="10"/>
  <c r="O2516" i="10"/>
  <c r="O2517" i="10"/>
  <c r="O2518" i="10"/>
  <c r="O2519" i="10"/>
  <c r="O2520" i="10"/>
  <c r="O2521" i="10"/>
  <c r="O2522" i="10"/>
  <c r="O2523" i="10"/>
  <c r="O2524" i="10"/>
  <c r="O2525" i="10"/>
  <c r="O2526" i="10"/>
  <c r="O2527" i="10"/>
  <c r="O2528" i="10"/>
  <c r="O2529" i="10"/>
  <c r="O2530" i="10"/>
  <c r="O2531" i="10"/>
  <c r="O2532" i="10"/>
  <c r="O2533" i="10"/>
  <c r="O2534" i="10"/>
  <c r="O2535" i="10"/>
  <c r="O2536" i="10"/>
  <c r="O2537" i="10"/>
  <c r="O2538" i="10"/>
  <c r="O2539" i="10"/>
  <c r="O2540" i="10"/>
  <c r="O2541" i="10"/>
  <c r="O2542" i="10"/>
  <c r="O2543" i="10"/>
  <c r="O2544" i="10"/>
  <c r="O2545" i="10"/>
  <c r="O2546" i="10"/>
  <c r="O2547" i="10"/>
  <c r="O2548" i="10"/>
  <c r="O2549" i="10"/>
  <c r="O2550" i="10"/>
  <c r="O2551" i="10"/>
  <c r="O2552" i="10"/>
  <c r="O2553" i="10"/>
  <c r="O2554" i="10"/>
  <c r="O2555" i="10"/>
  <c r="O2556" i="10"/>
  <c r="O2557" i="10"/>
  <c r="O2558" i="10"/>
  <c r="O2559" i="10"/>
  <c r="O2560" i="10"/>
  <c r="O2561" i="10"/>
  <c r="O2562" i="10"/>
  <c r="O2563" i="10"/>
  <c r="O2564" i="10"/>
  <c r="O2565" i="10"/>
  <c r="O2566" i="10"/>
  <c r="O2567" i="10"/>
  <c r="O2568" i="10"/>
  <c r="O2569" i="10"/>
  <c r="O2570" i="10"/>
  <c r="O2571" i="10"/>
  <c r="O2572" i="10"/>
  <c r="O2573" i="10"/>
  <c r="O2574" i="10"/>
  <c r="O2575" i="10"/>
  <c r="O2576" i="10"/>
  <c r="O2577" i="10"/>
  <c r="O2578" i="10"/>
  <c r="O2579" i="10"/>
  <c r="O2580" i="10"/>
  <c r="O2581" i="10"/>
  <c r="O2582" i="10"/>
  <c r="O2583" i="10"/>
  <c r="O2584" i="10"/>
  <c r="O2585" i="10"/>
  <c r="O2586" i="10"/>
  <c r="O2587" i="10"/>
  <c r="O2588" i="10"/>
  <c r="O2589" i="10"/>
  <c r="O2590" i="10"/>
  <c r="O2591" i="10"/>
  <c r="O2592" i="10"/>
  <c r="O2593" i="10"/>
  <c r="O2594" i="10"/>
  <c r="O2595" i="10"/>
  <c r="O2596" i="10"/>
  <c r="O2597" i="10"/>
  <c r="O2598" i="10"/>
  <c r="O2599" i="10"/>
  <c r="O2600" i="10"/>
  <c r="O2601" i="10"/>
  <c r="O2602" i="10"/>
  <c r="O2603" i="10"/>
  <c r="O2604" i="10"/>
  <c r="O2605" i="10"/>
  <c r="O2606" i="10"/>
  <c r="O2607" i="10"/>
  <c r="O2608" i="10"/>
  <c r="O2609" i="10"/>
  <c r="O2610" i="10"/>
  <c r="O2611" i="10"/>
  <c r="O2612" i="10"/>
  <c r="O2613" i="10"/>
  <c r="O2614" i="10"/>
  <c r="O2615" i="10"/>
  <c r="O2616" i="10"/>
  <c r="O2617" i="10"/>
  <c r="O2618" i="10"/>
  <c r="O2619" i="10"/>
  <c r="O2620" i="10"/>
  <c r="O2621" i="10"/>
  <c r="O2622" i="10"/>
  <c r="O2623" i="10"/>
  <c r="O2624" i="10"/>
  <c r="O2625" i="10"/>
  <c r="O2626" i="10"/>
  <c r="O2627" i="10"/>
  <c r="O2628" i="10"/>
  <c r="O2629" i="10"/>
  <c r="O2630" i="10"/>
  <c r="O2631" i="10"/>
  <c r="O2632" i="10"/>
  <c r="O2633" i="10"/>
  <c r="O2634" i="10"/>
  <c r="O2635" i="10"/>
  <c r="O2636" i="10"/>
  <c r="O2637" i="10"/>
  <c r="O2638" i="10"/>
  <c r="O2639" i="10"/>
  <c r="O2640" i="10"/>
  <c r="O2641" i="10"/>
  <c r="O2642" i="10"/>
  <c r="O2643" i="10"/>
  <c r="O2644" i="10"/>
  <c r="O2645" i="10"/>
  <c r="O2646" i="10"/>
  <c r="O2647" i="10"/>
  <c r="O2648" i="10"/>
  <c r="O2649" i="10"/>
  <c r="O2650" i="10"/>
  <c r="O2651" i="10"/>
  <c r="O2652" i="10"/>
  <c r="O2653" i="10"/>
  <c r="O2654" i="10"/>
  <c r="O2655" i="10"/>
  <c r="O2656" i="10"/>
  <c r="O2657" i="10"/>
  <c r="O2658" i="10"/>
  <c r="O2659" i="10"/>
  <c r="O2660" i="10"/>
  <c r="O2661" i="10"/>
  <c r="O2662" i="10"/>
  <c r="O2663" i="10"/>
  <c r="O2664" i="10"/>
  <c r="O2665" i="10"/>
  <c r="O2666" i="10"/>
  <c r="O2667" i="10"/>
  <c r="O2668" i="10"/>
  <c r="O2669" i="10"/>
  <c r="O2670" i="10"/>
  <c r="O2671" i="10"/>
  <c r="O2672" i="10"/>
  <c r="O2673" i="10"/>
  <c r="O2674" i="10"/>
  <c r="O2675" i="10"/>
  <c r="O2676" i="10"/>
  <c r="O2677" i="10"/>
  <c r="O2678" i="10"/>
  <c r="O2679" i="10"/>
  <c r="O2680" i="10"/>
  <c r="O2681" i="10"/>
  <c r="O2682" i="10"/>
  <c r="O2683" i="10"/>
  <c r="O2684" i="10"/>
  <c r="O2685" i="10"/>
  <c r="O2686" i="10"/>
  <c r="O2687" i="10"/>
  <c r="O2688" i="10"/>
  <c r="O2689" i="10"/>
  <c r="O2690" i="10"/>
  <c r="O2691" i="10"/>
  <c r="O2692" i="10"/>
  <c r="O2693" i="10"/>
  <c r="O2694" i="10"/>
  <c r="O2695" i="10"/>
  <c r="O2696" i="10"/>
  <c r="O2697" i="10"/>
  <c r="O2698" i="10"/>
  <c r="O2699" i="10"/>
  <c r="O2700" i="10"/>
  <c r="O2701" i="10"/>
  <c r="O2702" i="10"/>
  <c r="O2703" i="10"/>
  <c r="O2704" i="10"/>
  <c r="O2705" i="10"/>
  <c r="O2706" i="10"/>
  <c r="O2707" i="10"/>
  <c r="O2708" i="10"/>
  <c r="O2709" i="10"/>
  <c r="O2710" i="10"/>
  <c r="O2711" i="10"/>
  <c r="O2712" i="10"/>
  <c r="O2713" i="10"/>
  <c r="O2714" i="10"/>
  <c r="O2715" i="10"/>
  <c r="O2716" i="10"/>
  <c r="O2717" i="10"/>
  <c r="O2718" i="10"/>
  <c r="O2719" i="10"/>
  <c r="O2720" i="10"/>
  <c r="O2721" i="10"/>
  <c r="O2722" i="10"/>
  <c r="O2723" i="10"/>
  <c r="O2724" i="10"/>
  <c r="O2725" i="10"/>
  <c r="O2726" i="10"/>
  <c r="O2727" i="10"/>
  <c r="O2728" i="10"/>
  <c r="O2729" i="10"/>
  <c r="O2730" i="10"/>
  <c r="O2731" i="10"/>
  <c r="O2732" i="10"/>
  <c r="O2733" i="10"/>
  <c r="O2734" i="10"/>
  <c r="O2735" i="10"/>
  <c r="O2736" i="10"/>
  <c r="O2737" i="10"/>
  <c r="O2738" i="10"/>
  <c r="O2739" i="10"/>
  <c r="O2740" i="10"/>
  <c r="O2741" i="10"/>
  <c r="O2742" i="10"/>
  <c r="O2743" i="10"/>
  <c r="O2744" i="10"/>
  <c r="O2745" i="10"/>
  <c r="O2746" i="10"/>
  <c r="O2747" i="10"/>
  <c r="O2748" i="10"/>
  <c r="O2749" i="10"/>
  <c r="O2750" i="10"/>
  <c r="O2751" i="10"/>
  <c r="O2752" i="10"/>
  <c r="O2753" i="10"/>
  <c r="O2754" i="10"/>
  <c r="O2755" i="10"/>
  <c r="O2756" i="10"/>
  <c r="O2757" i="10"/>
  <c r="O2758" i="10"/>
  <c r="O2759" i="10"/>
  <c r="O2760" i="10"/>
  <c r="O2761" i="10"/>
  <c r="O2762" i="10"/>
  <c r="O2763" i="10"/>
  <c r="O2764" i="10"/>
  <c r="O2765" i="10"/>
  <c r="O2766" i="10"/>
  <c r="O2767" i="10"/>
  <c r="O2768" i="10"/>
  <c r="O2769" i="10"/>
  <c r="O2770" i="10"/>
  <c r="O2771" i="10"/>
  <c r="O2772" i="10"/>
  <c r="O2773" i="10"/>
  <c r="O2774" i="10"/>
  <c r="O2775" i="10"/>
  <c r="O2776" i="10"/>
  <c r="O2777" i="10"/>
  <c r="O2778" i="10"/>
  <c r="O2779" i="10"/>
  <c r="O2780" i="10"/>
  <c r="O2781" i="10"/>
  <c r="O2782" i="10"/>
  <c r="O2783" i="10"/>
  <c r="O2784" i="10"/>
  <c r="O2785" i="10"/>
  <c r="O2786" i="10"/>
  <c r="O2787" i="10"/>
  <c r="O2788" i="10"/>
  <c r="O2789" i="10"/>
  <c r="O2790" i="10"/>
  <c r="O2791" i="10"/>
  <c r="O2792" i="10"/>
  <c r="O2793" i="10"/>
  <c r="O2794" i="10"/>
  <c r="O2795" i="10"/>
  <c r="O2796" i="10"/>
  <c r="O2797" i="10"/>
  <c r="O2798" i="10"/>
  <c r="O2799" i="10"/>
  <c r="O2800" i="10"/>
  <c r="O2801" i="10"/>
  <c r="O2802" i="10"/>
  <c r="O2803" i="10"/>
  <c r="O2804" i="10"/>
  <c r="O2805" i="10"/>
  <c r="O2806" i="10"/>
  <c r="O2807" i="10"/>
  <c r="O2808" i="10"/>
  <c r="O2809" i="10"/>
  <c r="O2810" i="10"/>
  <c r="O2811" i="10"/>
  <c r="O2812" i="10"/>
  <c r="O2813" i="10"/>
  <c r="O2814" i="10"/>
  <c r="O2815" i="10"/>
  <c r="O2816" i="10"/>
  <c r="O2817" i="10"/>
  <c r="O2818" i="10"/>
  <c r="O2819" i="10"/>
  <c r="O2820" i="10"/>
  <c r="O2821" i="10"/>
  <c r="O2822" i="10"/>
  <c r="O2823" i="10"/>
  <c r="O2824" i="10"/>
  <c r="O2825" i="10"/>
  <c r="O2826" i="10"/>
  <c r="O2827" i="10"/>
  <c r="O2828" i="10"/>
  <c r="O2829" i="10"/>
  <c r="O2830" i="10"/>
  <c r="O2831" i="10"/>
  <c r="O2832" i="10"/>
  <c r="O2833" i="10"/>
  <c r="O2834" i="10"/>
  <c r="O2835" i="10"/>
  <c r="O2836" i="10"/>
  <c r="O2837" i="10"/>
  <c r="O2838" i="10"/>
  <c r="O2839" i="10"/>
  <c r="O2840" i="10"/>
  <c r="O2841" i="10"/>
  <c r="O2842" i="10"/>
  <c r="O2843" i="10"/>
  <c r="O2844" i="10"/>
  <c r="O2845" i="10"/>
  <c r="O2846" i="10"/>
  <c r="O2847" i="10"/>
  <c r="O2848" i="10"/>
  <c r="O2849" i="10"/>
  <c r="O2850" i="10"/>
  <c r="O2851" i="10"/>
  <c r="O2852" i="10"/>
  <c r="O2853" i="10"/>
  <c r="O2854" i="10"/>
  <c r="O2855" i="10"/>
  <c r="O2856" i="10"/>
  <c r="O2857" i="10"/>
  <c r="O2858" i="10"/>
  <c r="O2859" i="10"/>
  <c r="O2860" i="10"/>
  <c r="O2861" i="10"/>
  <c r="O2862" i="10"/>
  <c r="O2863" i="10"/>
  <c r="O2864" i="10"/>
  <c r="O2865" i="10"/>
  <c r="O2866" i="10"/>
  <c r="O2867" i="10"/>
  <c r="O2868" i="10"/>
  <c r="O2869" i="10"/>
  <c r="O2870" i="10"/>
  <c r="O2871" i="10"/>
  <c r="O2872" i="10"/>
  <c r="O2873" i="10"/>
  <c r="O2874" i="10"/>
  <c r="O2875" i="10"/>
  <c r="O2876" i="10"/>
  <c r="O2877" i="10"/>
  <c r="O2878" i="10"/>
  <c r="O2879" i="10"/>
  <c r="O2880" i="10"/>
  <c r="O2881" i="10"/>
  <c r="O2882" i="10"/>
  <c r="O2883" i="10"/>
  <c r="O2884" i="10"/>
  <c r="O2885" i="10"/>
  <c r="O2886" i="10"/>
  <c r="O2887" i="10"/>
  <c r="O2888" i="10"/>
  <c r="O2889" i="10"/>
  <c r="O2890" i="10"/>
  <c r="O2891" i="10"/>
  <c r="O2892" i="10"/>
  <c r="O2893" i="10"/>
  <c r="O2894" i="10"/>
  <c r="O2895" i="10"/>
  <c r="O2896" i="10"/>
  <c r="O2897" i="10"/>
  <c r="O2898" i="10"/>
  <c r="O2899" i="10"/>
  <c r="O2900" i="10"/>
  <c r="O2901" i="10"/>
  <c r="O2902" i="10"/>
  <c r="O2903" i="10"/>
  <c r="O2904" i="10"/>
  <c r="O2905" i="10"/>
  <c r="O2906" i="10"/>
  <c r="O2907" i="10"/>
  <c r="O2908" i="10"/>
  <c r="O2909" i="10"/>
  <c r="O2910" i="10"/>
  <c r="O2911" i="10"/>
  <c r="O2912" i="10"/>
  <c r="O2913" i="10"/>
  <c r="O2914" i="10"/>
  <c r="O2915" i="10"/>
  <c r="O2916" i="10"/>
  <c r="O2917" i="10"/>
  <c r="O2918" i="10"/>
  <c r="O2919" i="10"/>
  <c r="O2920" i="10"/>
  <c r="O2921" i="10"/>
  <c r="O2922" i="10"/>
  <c r="O2923" i="10"/>
  <c r="O2924" i="10"/>
  <c r="O2925" i="10"/>
  <c r="O2926" i="10"/>
  <c r="O2927" i="10"/>
  <c r="O2928" i="10"/>
  <c r="O2929" i="10"/>
  <c r="O2930" i="10"/>
  <c r="O2931" i="10"/>
  <c r="O2932" i="10"/>
  <c r="O2933" i="10"/>
  <c r="O2934" i="10"/>
  <c r="O2935" i="10"/>
  <c r="O2936" i="10"/>
  <c r="O2937" i="10"/>
  <c r="O2938" i="10"/>
  <c r="O2939" i="10"/>
  <c r="O2940" i="10"/>
  <c r="O2941" i="10"/>
  <c r="O2942" i="10"/>
  <c r="O2943" i="10"/>
  <c r="O2944" i="10"/>
  <c r="O2945" i="10"/>
  <c r="O2946" i="10"/>
  <c r="O2947" i="10"/>
  <c r="O2948" i="10"/>
  <c r="O2949" i="10"/>
  <c r="O2950" i="10"/>
  <c r="O2951" i="10"/>
  <c r="O2952" i="10"/>
  <c r="O2953" i="10"/>
  <c r="O2954" i="10"/>
  <c r="O2955" i="10"/>
  <c r="O2956" i="10"/>
  <c r="O2957" i="10"/>
  <c r="O2958" i="10"/>
  <c r="O2959" i="10"/>
  <c r="O2960" i="10"/>
  <c r="O2961" i="10"/>
  <c r="O2962" i="10"/>
  <c r="O2963" i="10"/>
  <c r="O2964" i="10"/>
  <c r="O2965" i="10"/>
  <c r="O2966" i="10"/>
  <c r="O2967" i="10"/>
  <c r="O2968" i="10"/>
  <c r="O2969" i="10"/>
  <c r="O2970" i="10"/>
  <c r="O2971" i="10"/>
  <c r="O2972" i="10"/>
  <c r="O2973" i="10"/>
  <c r="O2974" i="10"/>
  <c r="O2975" i="10"/>
  <c r="O2976" i="10"/>
  <c r="O2977" i="10"/>
  <c r="O2978" i="10"/>
  <c r="O2979" i="10"/>
  <c r="O2980" i="10"/>
  <c r="O2981" i="10"/>
  <c r="O2982" i="10"/>
  <c r="O2983" i="10"/>
  <c r="O2984" i="10"/>
  <c r="O2985" i="10"/>
  <c r="O2986" i="10"/>
  <c r="O2987" i="10"/>
  <c r="O2988" i="10"/>
  <c r="O2989" i="10"/>
  <c r="O2990" i="10"/>
  <c r="O2991" i="10"/>
  <c r="O2992" i="10"/>
  <c r="O2993" i="10"/>
  <c r="O2994" i="10"/>
  <c r="O2995" i="10"/>
  <c r="O2996" i="10"/>
  <c r="O2997" i="10"/>
  <c r="O2998" i="10"/>
  <c r="O2999" i="10"/>
  <c r="O3000" i="10"/>
  <c r="O3001" i="10"/>
  <c r="O3002" i="10"/>
  <c r="O3003" i="10"/>
  <c r="O3004" i="10"/>
  <c r="O3005" i="10"/>
  <c r="O3006" i="10"/>
  <c r="O3007" i="10"/>
  <c r="O3008" i="10"/>
  <c r="O3009" i="10"/>
  <c r="O3010" i="10"/>
  <c r="O3011" i="10"/>
  <c r="O3012" i="10"/>
  <c r="O3013" i="10"/>
  <c r="O3014" i="10"/>
  <c r="O3015" i="10"/>
  <c r="O3016" i="10"/>
  <c r="O3017" i="10"/>
  <c r="O3018" i="10"/>
  <c r="O3019" i="10"/>
  <c r="O3020" i="10"/>
  <c r="O3021" i="10"/>
  <c r="O3022" i="10"/>
  <c r="O3023" i="10"/>
  <c r="O3024" i="10"/>
  <c r="O3025" i="10"/>
  <c r="O3026" i="10"/>
  <c r="O3027" i="10"/>
  <c r="O3028" i="10"/>
  <c r="O3029" i="10"/>
  <c r="O3030" i="10"/>
  <c r="O3031" i="10"/>
  <c r="O3032" i="10"/>
  <c r="O3033" i="10"/>
  <c r="O3034" i="10"/>
  <c r="O3035" i="10"/>
  <c r="O3036" i="10"/>
  <c r="O3037" i="10"/>
  <c r="O3038" i="10"/>
  <c r="O3039" i="10"/>
  <c r="O3040" i="10"/>
  <c r="O3041" i="10"/>
  <c r="O3042" i="10"/>
  <c r="O3043" i="10"/>
  <c r="O3044" i="10"/>
  <c r="O3045" i="10"/>
  <c r="O3046" i="10"/>
  <c r="O3047" i="10"/>
  <c r="O3048" i="10"/>
  <c r="O3049" i="10"/>
  <c r="O3050" i="10"/>
  <c r="O3051" i="10"/>
  <c r="O3052" i="10"/>
  <c r="O3053" i="10"/>
  <c r="O3054" i="10"/>
  <c r="O3055" i="10"/>
  <c r="O3056" i="10"/>
  <c r="O3057" i="10"/>
  <c r="O3058" i="10"/>
  <c r="O3059" i="10"/>
  <c r="O3060" i="10"/>
  <c r="O3061" i="10"/>
  <c r="O3062" i="10"/>
  <c r="O3063" i="10"/>
  <c r="O3064" i="10"/>
  <c r="O3065" i="10"/>
  <c r="O3066" i="10"/>
  <c r="O3067" i="10"/>
  <c r="O3068" i="10"/>
  <c r="O3069" i="10"/>
  <c r="O3070" i="10"/>
  <c r="O3071" i="10"/>
  <c r="O3072" i="10"/>
  <c r="O3073" i="10"/>
  <c r="O3074" i="10"/>
  <c r="O3075" i="10"/>
  <c r="O3076" i="10"/>
  <c r="O3077" i="10"/>
  <c r="O3078" i="10"/>
  <c r="O3079" i="10"/>
  <c r="O3080" i="10"/>
  <c r="O3081" i="10"/>
  <c r="O3082" i="10"/>
  <c r="O3083" i="10"/>
  <c r="O3084" i="10"/>
  <c r="O3085" i="10"/>
  <c r="O3086" i="10"/>
  <c r="O3087" i="10"/>
  <c r="O3088" i="10"/>
  <c r="O3089" i="10"/>
  <c r="O3090" i="10"/>
  <c r="O3091" i="10"/>
  <c r="O3092" i="10"/>
  <c r="O3093" i="10"/>
  <c r="O3094" i="10"/>
  <c r="O3095" i="10"/>
  <c r="O3096" i="10"/>
  <c r="O3097" i="10"/>
  <c r="O3098" i="10"/>
  <c r="O3099" i="10"/>
  <c r="O3100" i="10"/>
  <c r="O3101" i="10"/>
  <c r="O3102" i="10"/>
  <c r="O3103" i="10"/>
  <c r="O3104" i="10"/>
  <c r="O3105" i="10"/>
  <c r="O3106" i="10"/>
  <c r="O3107" i="10"/>
  <c r="O3108" i="10"/>
  <c r="O3109" i="10"/>
  <c r="O3110" i="10"/>
  <c r="O3111" i="10"/>
  <c r="O3112" i="10"/>
  <c r="O3113" i="10"/>
  <c r="O3114" i="10"/>
  <c r="O3115" i="10"/>
  <c r="O3116" i="10"/>
  <c r="O3117" i="10"/>
  <c r="O3118" i="10"/>
  <c r="O3119" i="10"/>
  <c r="O3120" i="10"/>
  <c r="O3121" i="10"/>
  <c r="O3122" i="10"/>
  <c r="O3123" i="10"/>
  <c r="O3124" i="10"/>
  <c r="O3125" i="10"/>
  <c r="O3126" i="10"/>
  <c r="O3127" i="10"/>
  <c r="O3128" i="10"/>
  <c r="O3129" i="10"/>
  <c r="O3130" i="10"/>
  <c r="O3131" i="10"/>
  <c r="O3132" i="10"/>
  <c r="O3133" i="10"/>
  <c r="O3134" i="10"/>
  <c r="O3135" i="10"/>
  <c r="O3136" i="10"/>
  <c r="O3137" i="10"/>
  <c r="O3138" i="10"/>
  <c r="O3139" i="10"/>
  <c r="O3140" i="10"/>
  <c r="O3141" i="10"/>
  <c r="O3142" i="10"/>
  <c r="O3143" i="10"/>
  <c r="O3144" i="10"/>
  <c r="O3145" i="10"/>
  <c r="O3146" i="10"/>
  <c r="O3147" i="10"/>
  <c r="O3148" i="10"/>
  <c r="O3149" i="10"/>
  <c r="O3150" i="10"/>
  <c r="O3151" i="10"/>
  <c r="O3152" i="10"/>
  <c r="O3153" i="10"/>
  <c r="O3154" i="10"/>
  <c r="O3155" i="10"/>
  <c r="O3156" i="10"/>
  <c r="O3157" i="10"/>
  <c r="O3158" i="10"/>
  <c r="O3159" i="10"/>
  <c r="O3160" i="10"/>
  <c r="O3161" i="10"/>
  <c r="O3162" i="10"/>
  <c r="O3163" i="10"/>
  <c r="O3164" i="10"/>
  <c r="O3165" i="10"/>
  <c r="O3166" i="10"/>
  <c r="O3167" i="10"/>
  <c r="O3168" i="10"/>
  <c r="O3169" i="10"/>
  <c r="O3170" i="10"/>
  <c r="O3171" i="10"/>
  <c r="O3172" i="10"/>
  <c r="O3173" i="10"/>
  <c r="O3174" i="10"/>
  <c r="O3175" i="10"/>
  <c r="O3176" i="10"/>
  <c r="O3177" i="10"/>
  <c r="O3178" i="10"/>
  <c r="O3179" i="10"/>
  <c r="O3180" i="10"/>
  <c r="O3181" i="10"/>
  <c r="O3182" i="10"/>
  <c r="O3183" i="10"/>
  <c r="O3184" i="10"/>
  <c r="O3185" i="10"/>
  <c r="O3186" i="10"/>
  <c r="O3187" i="10"/>
  <c r="O3188" i="10"/>
  <c r="O3189" i="10"/>
  <c r="O3190" i="10"/>
  <c r="O3191" i="10"/>
  <c r="O3192" i="10"/>
  <c r="O3193" i="10"/>
  <c r="O3194" i="10"/>
  <c r="O3195" i="10"/>
  <c r="O3196" i="10"/>
  <c r="O3197" i="10"/>
  <c r="O3198" i="10"/>
  <c r="O3199" i="10"/>
  <c r="O3200" i="10"/>
  <c r="O3201" i="10"/>
  <c r="O3202" i="10"/>
  <c r="O3203" i="10"/>
  <c r="O3204" i="10"/>
  <c r="O3205" i="10"/>
  <c r="O3206" i="10"/>
  <c r="O3207" i="10"/>
  <c r="O3208" i="10"/>
  <c r="O3209" i="10"/>
  <c r="O3210" i="10"/>
  <c r="O3211" i="10"/>
  <c r="O3212" i="10"/>
  <c r="O3213" i="10"/>
  <c r="O3214" i="10"/>
  <c r="O3215" i="10"/>
  <c r="O3216" i="10"/>
  <c r="O3217" i="10"/>
  <c r="O3218" i="10"/>
  <c r="O3219" i="10"/>
  <c r="O3220" i="10"/>
  <c r="O3221" i="10"/>
  <c r="O3222" i="10"/>
  <c r="O3223" i="10"/>
  <c r="O3224" i="10"/>
  <c r="O3225" i="10"/>
  <c r="O3226" i="10"/>
  <c r="O3227" i="10"/>
  <c r="O3228" i="10"/>
  <c r="O3229" i="10"/>
  <c r="O3230" i="10"/>
  <c r="O3231" i="10"/>
  <c r="O3232" i="10"/>
  <c r="O3233" i="10"/>
  <c r="O3234" i="10"/>
  <c r="O3235" i="10"/>
  <c r="O3236" i="10"/>
  <c r="O3237" i="10"/>
  <c r="O3238" i="10"/>
  <c r="O3239" i="10"/>
  <c r="O3240" i="10"/>
  <c r="O3241" i="10"/>
  <c r="O3242" i="10"/>
  <c r="O3243" i="10"/>
  <c r="O3244" i="10"/>
  <c r="O3245" i="10"/>
  <c r="O3246" i="10"/>
  <c r="O3247" i="10"/>
  <c r="O3248" i="10"/>
  <c r="O3249" i="10"/>
  <c r="O3250" i="10"/>
  <c r="O3251" i="10"/>
  <c r="O3252" i="10"/>
  <c r="O3253" i="10"/>
  <c r="O3254" i="10"/>
  <c r="O3255" i="10"/>
  <c r="O3256" i="10"/>
  <c r="O3257" i="10"/>
  <c r="O3258" i="10"/>
  <c r="O3259" i="10"/>
  <c r="O3260" i="10"/>
  <c r="O3261" i="10"/>
  <c r="O3262" i="10"/>
  <c r="O3263" i="10"/>
  <c r="O3264" i="10"/>
  <c r="O3265" i="10"/>
  <c r="O3266" i="10"/>
  <c r="O3267" i="10"/>
  <c r="O3268" i="10"/>
  <c r="O3269" i="10"/>
  <c r="O3270" i="10"/>
  <c r="O3271" i="10"/>
  <c r="O3272" i="10"/>
  <c r="O3273" i="10"/>
  <c r="O3274" i="10"/>
  <c r="O3275" i="10"/>
  <c r="O3276" i="10"/>
  <c r="O3277" i="10"/>
  <c r="O3278" i="10"/>
  <c r="O3279" i="10"/>
  <c r="O3280" i="10"/>
  <c r="O3281" i="10"/>
  <c r="O3282" i="10"/>
  <c r="O3283" i="10"/>
  <c r="O3284" i="10"/>
  <c r="O3285" i="10"/>
  <c r="O3286" i="10"/>
  <c r="O3287" i="10"/>
  <c r="O3288" i="10"/>
  <c r="O3289" i="10"/>
  <c r="O3290" i="10"/>
  <c r="O3291" i="10"/>
  <c r="O3292" i="10"/>
  <c r="O3293" i="10"/>
  <c r="O3294" i="10"/>
  <c r="O3295" i="10"/>
  <c r="O3296" i="10"/>
  <c r="O3297" i="10"/>
  <c r="O3298" i="10"/>
  <c r="O3299" i="10"/>
  <c r="O3300" i="10"/>
  <c r="O3301" i="10"/>
  <c r="O3302" i="10"/>
  <c r="O3303" i="10"/>
  <c r="O3304" i="10"/>
  <c r="O3305" i="10"/>
  <c r="O3306" i="10"/>
  <c r="O3307" i="10"/>
  <c r="O3308" i="10"/>
  <c r="O3309" i="10"/>
  <c r="O3310" i="10"/>
  <c r="O3311" i="10"/>
  <c r="O3312" i="10"/>
  <c r="O3313" i="10"/>
  <c r="O3314" i="10"/>
  <c r="O3315" i="10"/>
  <c r="O3316" i="10"/>
  <c r="O3317" i="10"/>
  <c r="O3318" i="10"/>
  <c r="O3319" i="10"/>
  <c r="O3320" i="10"/>
  <c r="O3321" i="10"/>
  <c r="O3322" i="10"/>
  <c r="O3323" i="10"/>
  <c r="O3324" i="10"/>
  <c r="O3325" i="10"/>
  <c r="O3326" i="10"/>
  <c r="O3327" i="10"/>
  <c r="O3328" i="10"/>
  <c r="O3329" i="10"/>
  <c r="O3330" i="10"/>
  <c r="O3331" i="10"/>
  <c r="O3332" i="10"/>
  <c r="O3333" i="10"/>
  <c r="O3334" i="10"/>
  <c r="O3335" i="10"/>
  <c r="O3336" i="10"/>
  <c r="O3337" i="10"/>
  <c r="O3338" i="10"/>
  <c r="O3339" i="10"/>
  <c r="O3340" i="10"/>
  <c r="O3341" i="10"/>
  <c r="O3342" i="10"/>
  <c r="O3343" i="10"/>
  <c r="O3344" i="10"/>
  <c r="O3345" i="10"/>
  <c r="O3346" i="10"/>
  <c r="O3347" i="10"/>
  <c r="O3348" i="10"/>
  <c r="O3349" i="10"/>
  <c r="O3350" i="10"/>
  <c r="O3351" i="10"/>
  <c r="O3352" i="10"/>
  <c r="O3353" i="10"/>
  <c r="O3354" i="10"/>
  <c r="O3355" i="10"/>
  <c r="O3356" i="10"/>
  <c r="O3357" i="10"/>
  <c r="O3358" i="10"/>
  <c r="O3359" i="10"/>
  <c r="O3360" i="10"/>
  <c r="O3361" i="10"/>
  <c r="O3362" i="10"/>
  <c r="O3363" i="10"/>
  <c r="O3364" i="10"/>
  <c r="O3365" i="10"/>
  <c r="O3366" i="10"/>
  <c r="O3367" i="10"/>
  <c r="O3368" i="10"/>
  <c r="O3369" i="10"/>
  <c r="O3370" i="10"/>
  <c r="O3371" i="10"/>
  <c r="O3372" i="10"/>
  <c r="O3373" i="10"/>
  <c r="O3374" i="10"/>
  <c r="O3375" i="10"/>
  <c r="O3376" i="10"/>
  <c r="O3377" i="10"/>
  <c r="O3378" i="10"/>
  <c r="O3379" i="10"/>
  <c r="O3380" i="10"/>
  <c r="O3381" i="10"/>
  <c r="O3382" i="10"/>
  <c r="O3383" i="10"/>
  <c r="O3384" i="10"/>
  <c r="O3385" i="10"/>
  <c r="O3386" i="10"/>
  <c r="O3387" i="10"/>
  <c r="O3388" i="10"/>
  <c r="O3389" i="10"/>
  <c r="O3390" i="10"/>
  <c r="O3391" i="10"/>
  <c r="O3392" i="10"/>
  <c r="O3393" i="10"/>
  <c r="O3394" i="10"/>
  <c r="O3395" i="10"/>
  <c r="O3396" i="10"/>
  <c r="O3397" i="10"/>
  <c r="O3398" i="10"/>
  <c r="O3399" i="10"/>
  <c r="O3400" i="10"/>
  <c r="O3401" i="10"/>
  <c r="O3402" i="10"/>
  <c r="O3403" i="10"/>
  <c r="O3404" i="10"/>
  <c r="O3405" i="10"/>
  <c r="O3406" i="10"/>
  <c r="O3407" i="10"/>
  <c r="O3408" i="10"/>
  <c r="O3409" i="10"/>
  <c r="O3410" i="10"/>
  <c r="O3411" i="10"/>
  <c r="O3412" i="10"/>
  <c r="O3413" i="10"/>
  <c r="O3414" i="10"/>
  <c r="O3415" i="10"/>
  <c r="O3416" i="10"/>
  <c r="O3417" i="10"/>
  <c r="O3418" i="10"/>
  <c r="O3419" i="10"/>
  <c r="O3420" i="10"/>
  <c r="O3421" i="10"/>
  <c r="O3422" i="10"/>
  <c r="O3423" i="10"/>
  <c r="O3424" i="10"/>
  <c r="O3425" i="10"/>
  <c r="O3426" i="10"/>
  <c r="O3427" i="10"/>
  <c r="O3428" i="10"/>
  <c r="O3429" i="10"/>
  <c r="O3430" i="10"/>
  <c r="O3431" i="10"/>
  <c r="O3432" i="10"/>
  <c r="O3433" i="10"/>
  <c r="O3434" i="10"/>
  <c r="O3435" i="10"/>
  <c r="O3436" i="10"/>
  <c r="O3437" i="10"/>
  <c r="O3438" i="10"/>
  <c r="O3439" i="10"/>
  <c r="O3440" i="10"/>
  <c r="O3441" i="10"/>
  <c r="O3442" i="10"/>
  <c r="O3443" i="10"/>
  <c r="O3444" i="10"/>
  <c r="O3445" i="10"/>
  <c r="O3446" i="10"/>
  <c r="O3447" i="10"/>
  <c r="O3448" i="10"/>
  <c r="O3449" i="10"/>
  <c r="O3450" i="10"/>
  <c r="O3451" i="10"/>
  <c r="O3452" i="10"/>
  <c r="O3453" i="10"/>
  <c r="O3454" i="10"/>
  <c r="O3455" i="10"/>
  <c r="O3456" i="10"/>
  <c r="O3457" i="10"/>
  <c r="O3458" i="10"/>
  <c r="O3459" i="10"/>
  <c r="O3460" i="10"/>
  <c r="O3461" i="10"/>
  <c r="O3462" i="10"/>
  <c r="O3463" i="10"/>
  <c r="O3464" i="10"/>
  <c r="O3465" i="10"/>
  <c r="O3466" i="10"/>
  <c r="O3467" i="10"/>
  <c r="O3468" i="10"/>
  <c r="O3469" i="10"/>
  <c r="O3470" i="10"/>
  <c r="O3471" i="10"/>
  <c r="O3472" i="10"/>
  <c r="O3473" i="10"/>
  <c r="O3474" i="10"/>
  <c r="O3475" i="10"/>
  <c r="O3476" i="10"/>
  <c r="O3477" i="10"/>
  <c r="O3478" i="10"/>
  <c r="O3479" i="10"/>
  <c r="O3480" i="10"/>
  <c r="O3481" i="10"/>
  <c r="O3482" i="10"/>
  <c r="O3483" i="10"/>
  <c r="O3484" i="10"/>
  <c r="O3485" i="10"/>
  <c r="O3486" i="10"/>
  <c r="O3487" i="10"/>
  <c r="O3488" i="10"/>
  <c r="O3489" i="10"/>
  <c r="O3490" i="10"/>
  <c r="O3491" i="10"/>
  <c r="O3492" i="10"/>
  <c r="O3493" i="10"/>
  <c r="O3494" i="10"/>
  <c r="O3495" i="10"/>
  <c r="O3496" i="10"/>
  <c r="O3497" i="10"/>
  <c r="O3498" i="10"/>
  <c r="O3499" i="10"/>
  <c r="O3500" i="10"/>
  <c r="O3501" i="10"/>
  <c r="O3502" i="10"/>
  <c r="O3503" i="10"/>
  <c r="O3504" i="10"/>
  <c r="O3505" i="10"/>
  <c r="O3506" i="10"/>
  <c r="O3507" i="10"/>
  <c r="O3508" i="10"/>
  <c r="O3509" i="10"/>
  <c r="O3510" i="10"/>
  <c r="O3511" i="10"/>
  <c r="O3512" i="10"/>
  <c r="O3513" i="10"/>
  <c r="O3514" i="10"/>
  <c r="O3515" i="10"/>
  <c r="O3516" i="10"/>
  <c r="O3517" i="10"/>
  <c r="O3518" i="10"/>
  <c r="O3519" i="10"/>
  <c r="O3520" i="10"/>
  <c r="O3521" i="10"/>
  <c r="O3522" i="10"/>
  <c r="O3523" i="10"/>
  <c r="O3524" i="10"/>
  <c r="O3525" i="10"/>
  <c r="O3526" i="10"/>
  <c r="O3527" i="10"/>
  <c r="O3528" i="10"/>
  <c r="O3529" i="10"/>
  <c r="O3530" i="10"/>
  <c r="O3531" i="10"/>
  <c r="O3532" i="10"/>
  <c r="O3533" i="10"/>
  <c r="O3534" i="10"/>
  <c r="O3535" i="10"/>
  <c r="O3536" i="10"/>
  <c r="O3537" i="10"/>
  <c r="O3538" i="10"/>
  <c r="O3539" i="10"/>
  <c r="O3540" i="10"/>
  <c r="O3541" i="10"/>
  <c r="O3542" i="10"/>
  <c r="O3543" i="10"/>
  <c r="O3544" i="10"/>
  <c r="O3545" i="10"/>
  <c r="O3546" i="10"/>
  <c r="O3547" i="10"/>
  <c r="O3548" i="10"/>
  <c r="O3549" i="10"/>
  <c r="O3550" i="10"/>
  <c r="O3551" i="10"/>
  <c r="O3552" i="10"/>
  <c r="O3553" i="10"/>
  <c r="O3554" i="10"/>
  <c r="O3555" i="10"/>
  <c r="O3556" i="10"/>
  <c r="O3557" i="10"/>
  <c r="O3558" i="10"/>
  <c r="O3559" i="10"/>
  <c r="O3560" i="10"/>
  <c r="O3561" i="10"/>
  <c r="O3562" i="10"/>
  <c r="O3563" i="10"/>
  <c r="O3564" i="10"/>
  <c r="O3565" i="10"/>
  <c r="O3566" i="10"/>
  <c r="O3567" i="10"/>
  <c r="O3568" i="10"/>
  <c r="O3569" i="10"/>
  <c r="O3570" i="10"/>
  <c r="O3571" i="10"/>
  <c r="O3572" i="10"/>
  <c r="O3573" i="10"/>
  <c r="O3574" i="10"/>
  <c r="O3575" i="10"/>
  <c r="O3576" i="10"/>
  <c r="O3577" i="10"/>
  <c r="O3578" i="10"/>
  <c r="O3579" i="10"/>
  <c r="O3580" i="10"/>
  <c r="O3581" i="10"/>
  <c r="O3582" i="10"/>
  <c r="O3583" i="10"/>
  <c r="O3584" i="10"/>
  <c r="O3585" i="10"/>
  <c r="O3586" i="10"/>
  <c r="O3587" i="10"/>
  <c r="O3588" i="10"/>
  <c r="O3589" i="10"/>
  <c r="O3590" i="10"/>
  <c r="O3591" i="10"/>
  <c r="O3592" i="10"/>
  <c r="O3593" i="10"/>
  <c r="O3594" i="10"/>
  <c r="O3595" i="10"/>
  <c r="O3596" i="10"/>
  <c r="O3597" i="10"/>
  <c r="O3598" i="10"/>
  <c r="O3599" i="10"/>
  <c r="O3600" i="10"/>
  <c r="O3601" i="10"/>
  <c r="O3602" i="10"/>
  <c r="O3603" i="10"/>
  <c r="O3604" i="10"/>
  <c r="O3605" i="10"/>
  <c r="O3606" i="10"/>
  <c r="O3607" i="10"/>
  <c r="O3608" i="10"/>
  <c r="O3609" i="10"/>
  <c r="O3610" i="10"/>
  <c r="O3611" i="10"/>
  <c r="O3612" i="10"/>
  <c r="O3613" i="10"/>
  <c r="O3614" i="10"/>
  <c r="O3615" i="10"/>
  <c r="O3616" i="10"/>
  <c r="O3617" i="10"/>
  <c r="O3618" i="10"/>
  <c r="O3619" i="10"/>
  <c r="O3620" i="10"/>
  <c r="O3621" i="10"/>
  <c r="O3622" i="10"/>
  <c r="O3623" i="10"/>
  <c r="O3624" i="10"/>
  <c r="O3625" i="10"/>
  <c r="O3626" i="10"/>
  <c r="O3627" i="10"/>
  <c r="O3628" i="10"/>
  <c r="O3629" i="10"/>
  <c r="O3630" i="10"/>
  <c r="O3631" i="10"/>
  <c r="O3632" i="10"/>
  <c r="O3633" i="10"/>
  <c r="O3634" i="10"/>
  <c r="O3635" i="10"/>
  <c r="O3636" i="10"/>
  <c r="O3637" i="10"/>
  <c r="O3638" i="10"/>
  <c r="O3639" i="10"/>
  <c r="O3640" i="10"/>
  <c r="O3641" i="10"/>
  <c r="O3642" i="10"/>
  <c r="O3643" i="10"/>
  <c r="O3644" i="10"/>
  <c r="O3645" i="10"/>
  <c r="O3646" i="10"/>
  <c r="O3647" i="10"/>
  <c r="O3648" i="10"/>
  <c r="O3649" i="10"/>
  <c r="O3650" i="10"/>
  <c r="O3651" i="10"/>
  <c r="O3652" i="10"/>
  <c r="O3653" i="10"/>
  <c r="O3654" i="10"/>
  <c r="O3655" i="10"/>
  <c r="O3656" i="10"/>
  <c r="O3657" i="10"/>
  <c r="O3658" i="10"/>
  <c r="O3659" i="10"/>
  <c r="O3660" i="10"/>
  <c r="O3661" i="10"/>
  <c r="O3662" i="10"/>
  <c r="O3663" i="10"/>
  <c r="O3664" i="10"/>
  <c r="O3665" i="10"/>
  <c r="O3666" i="10"/>
  <c r="O3667" i="10"/>
  <c r="O3668" i="10"/>
  <c r="O3669" i="10"/>
  <c r="O3670" i="10"/>
  <c r="O3671" i="10"/>
  <c r="O3672" i="10"/>
  <c r="O3673" i="10"/>
  <c r="O3674" i="10"/>
  <c r="O3675" i="10"/>
  <c r="O3676" i="10"/>
  <c r="O3677" i="10"/>
  <c r="O3678" i="10"/>
  <c r="O3679" i="10"/>
  <c r="O3680" i="10"/>
  <c r="O3681" i="10"/>
  <c r="O3682" i="10"/>
  <c r="O3683" i="10"/>
  <c r="O3684" i="10"/>
  <c r="O3685" i="10"/>
  <c r="O3686" i="10"/>
  <c r="O3687" i="10"/>
  <c r="O3688" i="10"/>
  <c r="O3689" i="10"/>
  <c r="O3690" i="10"/>
  <c r="O3691" i="10"/>
  <c r="O3692" i="10"/>
  <c r="O3693" i="10"/>
  <c r="O3694" i="10"/>
  <c r="O3695" i="10"/>
  <c r="O3696" i="10"/>
  <c r="O3697" i="10"/>
  <c r="O3698" i="10"/>
  <c r="O3699" i="10"/>
  <c r="O3700" i="10"/>
  <c r="O3701" i="10"/>
  <c r="O3702" i="10"/>
  <c r="O3703" i="10"/>
  <c r="O3704" i="10"/>
  <c r="O3705" i="10"/>
  <c r="O3706" i="10"/>
  <c r="O3707" i="10"/>
  <c r="O3708" i="10"/>
  <c r="O3709" i="10"/>
  <c r="O3710" i="10"/>
  <c r="O3711" i="10"/>
  <c r="O3712" i="10"/>
  <c r="O3713" i="10"/>
  <c r="O3714" i="10"/>
  <c r="O3715" i="10"/>
  <c r="O3716" i="10"/>
  <c r="O3717" i="10"/>
  <c r="O3718" i="10"/>
  <c r="O3719" i="10"/>
  <c r="O3720" i="10"/>
  <c r="O3721" i="10"/>
  <c r="O3722" i="10"/>
  <c r="O3723" i="10"/>
  <c r="O3724" i="10"/>
  <c r="O3725" i="10"/>
  <c r="O3726" i="10"/>
  <c r="O3727" i="10"/>
  <c r="O3728" i="10"/>
  <c r="O3729" i="10"/>
  <c r="O3730" i="10"/>
  <c r="O3731" i="10"/>
  <c r="O3732" i="10"/>
  <c r="O3733" i="10"/>
  <c r="O3734" i="10"/>
  <c r="O3735" i="10"/>
  <c r="O3736" i="10"/>
  <c r="O3737" i="10"/>
  <c r="O3738" i="10"/>
  <c r="O3739" i="10"/>
  <c r="O3740" i="10"/>
  <c r="O3741" i="10"/>
  <c r="O3742" i="10"/>
  <c r="O3743" i="10"/>
  <c r="O3744" i="10"/>
  <c r="O3745" i="10"/>
  <c r="O3746" i="10"/>
  <c r="O3747" i="10"/>
  <c r="O3748" i="10"/>
  <c r="O3749" i="10"/>
  <c r="O3750" i="10"/>
  <c r="O3751" i="10"/>
  <c r="O3752" i="10"/>
  <c r="O3753" i="10"/>
  <c r="O3754" i="10"/>
  <c r="O3755" i="10"/>
  <c r="O3756" i="10"/>
  <c r="O3757" i="10"/>
  <c r="O3758" i="10"/>
  <c r="O3759" i="10"/>
  <c r="O3760" i="10"/>
  <c r="O3761" i="10"/>
  <c r="O3762" i="10"/>
  <c r="O3763" i="10"/>
  <c r="O3764" i="10"/>
  <c r="O3765" i="10"/>
  <c r="O3766" i="10"/>
  <c r="O3767" i="10"/>
  <c r="O3768" i="10"/>
  <c r="O3769" i="10"/>
  <c r="O3770" i="10"/>
  <c r="O3771" i="10"/>
  <c r="O3772" i="10"/>
  <c r="O3773" i="10"/>
  <c r="O3774" i="10"/>
  <c r="O3775" i="10"/>
  <c r="O3776" i="10"/>
  <c r="O3777" i="10"/>
  <c r="O3778" i="10"/>
  <c r="O3779" i="10"/>
  <c r="O3780" i="10"/>
  <c r="O3781" i="10"/>
  <c r="O3782" i="10"/>
  <c r="O3783" i="10"/>
  <c r="O3784" i="10"/>
  <c r="O3785" i="10"/>
  <c r="O3786" i="10"/>
  <c r="O3787" i="10"/>
  <c r="O3788" i="10"/>
  <c r="O3789" i="10"/>
  <c r="O3790" i="10"/>
  <c r="O3791" i="10"/>
  <c r="O3792" i="10"/>
  <c r="O3793" i="10"/>
  <c r="O3794" i="10"/>
  <c r="O3795" i="10"/>
  <c r="O3796" i="10"/>
  <c r="O3797" i="10"/>
  <c r="O3798" i="10"/>
  <c r="O3799" i="10"/>
  <c r="O3800" i="10"/>
  <c r="O3801" i="10"/>
  <c r="O3802" i="10"/>
  <c r="O3803" i="10"/>
  <c r="O3804" i="10"/>
  <c r="O3805" i="10"/>
  <c r="O3806" i="10"/>
  <c r="O3807" i="10"/>
  <c r="O3808" i="10"/>
  <c r="O3809" i="10"/>
  <c r="O3810" i="10"/>
  <c r="O3811" i="10"/>
  <c r="O3812" i="10"/>
  <c r="O3813" i="10"/>
  <c r="O3814" i="10"/>
  <c r="O3815" i="10"/>
  <c r="O3816" i="10"/>
  <c r="O3817" i="10"/>
  <c r="O3818" i="10"/>
  <c r="O3819" i="10"/>
  <c r="O3820" i="10"/>
  <c r="O3821" i="10"/>
  <c r="O3822" i="10"/>
  <c r="O3823" i="10"/>
  <c r="O3824" i="10"/>
  <c r="O3825" i="10"/>
  <c r="O3826" i="10"/>
  <c r="O3827" i="10"/>
  <c r="O3828" i="10"/>
  <c r="O3829" i="10"/>
  <c r="O3830" i="10"/>
  <c r="O3831" i="10"/>
  <c r="O3832" i="10"/>
  <c r="O3833" i="10"/>
  <c r="O3834" i="10"/>
  <c r="O3835" i="10"/>
  <c r="O3836" i="10"/>
  <c r="O3837" i="10"/>
  <c r="O3838" i="10"/>
  <c r="O3839" i="10"/>
  <c r="O3840" i="10"/>
  <c r="O3841" i="10"/>
  <c r="O3842" i="10"/>
  <c r="O3843" i="10"/>
  <c r="O3844" i="10"/>
  <c r="O3845" i="10"/>
  <c r="O3846" i="10"/>
  <c r="O3847" i="10"/>
  <c r="O3848" i="10"/>
  <c r="O3849" i="10"/>
  <c r="O3850" i="10"/>
  <c r="O3851" i="10"/>
  <c r="O3852" i="10"/>
  <c r="O3853" i="10"/>
  <c r="O3854" i="10"/>
  <c r="O3855" i="10"/>
  <c r="O3856" i="10"/>
  <c r="O3857" i="10"/>
  <c r="O3858" i="10"/>
  <c r="O3859" i="10"/>
  <c r="O3860" i="10"/>
  <c r="O3861" i="10"/>
  <c r="O3862" i="10"/>
  <c r="O3863" i="10"/>
  <c r="O3864" i="10"/>
  <c r="O3865" i="10"/>
  <c r="O3866" i="10"/>
  <c r="O3867" i="10"/>
  <c r="O3868" i="10"/>
  <c r="O3869" i="10"/>
  <c r="O3870" i="10"/>
  <c r="O3871" i="10"/>
  <c r="O3872" i="10"/>
  <c r="O3873" i="10"/>
  <c r="O3874" i="10"/>
  <c r="O3875" i="10"/>
  <c r="O3876" i="10"/>
  <c r="O3877" i="10"/>
  <c r="O3878" i="10"/>
  <c r="O3879" i="10"/>
  <c r="O3880" i="10"/>
  <c r="O3881" i="10"/>
  <c r="O3882" i="10"/>
  <c r="O3883" i="10"/>
  <c r="O3884" i="10"/>
  <c r="O3885" i="10"/>
  <c r="O3886" i="10"/>
  <c r="O3887" i="10"/>
  <c r="O3888" i="10"/>
  <c r="O3889" i="10"/>
  <c r="O3890" i="10"/>
  <c r="O3891" i="10"/>
  <c r="O3892" i="10"/>
  <c r="O3893" i="10"/>
  <c r="O3894" i="10"/>
  <c r="O3895" i="10"/>
  <c r="O3896" i="10"/>
  <c r="O3897" i="10"/>
  <c r="O3898" i="10"/>
  <c r="O3899" i="10"/>
  <c r="O3900" i="10"/>
  <c r="O3901" i="10"/>
  <c r="O3902" i="10"/>
  <c r="O3903" i="10"/>
  <c r="O3904" i="10"/>
  <c r="O3905" i="10"/>
  <c r="O3906" i="10"/>
  <c r="O3907" i="10"/>
  <c r="O3908" i="10"/>
  <c r="O3909" i="10"/>
  <c r="O3910" i="10"/>
  <c r="O3911" i="10"/>
  <c r="O3912" i="10"/>
  <c r="O3913" i="10"/>
  <c r="O3914" i="10"/>
  <c r="O3915" i="10"/>
  <c r="O3916" i="10"/>
  <c r="O3917" i="10"/>
  <c r="O3918" i="10"/>
  <c r="O3919" i="10"/>
  <c r="O3920" i="10"/>
  <c r="O3921" i="10"/>
  <c r="O3922" i="10"/>
  <c r="O3923" i="10"/>
  <c r="O3924" i="10"/>
  <c r="O3925" i="10"/>
  <c r="O3926" i="10"/>
  <c r="O3927" i="10"/>
  <c r="O3928" i="10"/>
  <c r="O3929" i="10"/>
  <c r="O3930" i="10"/>
  <c r="O3931" i="10"/>
  <c r="O3932" i="10"/>
  <c r="O3933" i="10"/>
  <c r="O3934" i="10"/>
  <c r="O3935" i="10"/>
  <c r="O3936" i="10"/>
  <c r="O3937" i="10"/>
  <c r="O3938" i="10"/>
  <c r="O3939" i="10"/>
  <c r="O3940" i="10"/>
  <c r="O3941" i="10"/>
  <c r="O3942" i="10"/>
  <c r="O3943" i="10"/>
  <c r="O3944" i="10"/>
  <c r="O3945" i="10"/>
  <c r="O3946" i="10"/>
  <c r="O3947" i="10"/>
  <c r="O3948" i="10"/>
  <c r="O3949" i="10"/>
  <c r="O3950" i="10"/>
  <c r="O3951" i="10"/>
  <c r="O3952" i="10"/>
  <c r="O3953" i="10"/>
  <c r="O3954" i="10"/>
  <c r="O3955" i="10"/>
  <c r="O3956" i="10"/>
  <c r="O3957" i="10"/>
  <c r="O3958" i="10"/>
  <c r="O3959" i="10"/>
  <c r="O3960" i="10"/>
  <c r="O3961" i="10"/>
  <c r="O3962" i="10"/>
  <c r="O3963" i="10"/>
  <c r="O3964" i="10"/>
  <c r="O3965" i="10"/>
  <c r="O3966" i="10"/>
  <c r="O3967" i="10"/>
  <c r="O3968" i="10"/>
  <c r="O3969" i="10"/>
  <c r="O3970" i="10"/>
  <c r="O3971" i="10"/>
  <c r="O3972" i="10"/>
  <c r="O3973" i="10"/>
  <c r="O3974" i="10"/>
  <c r="O3975" i="10"/>
  <c r="O3976" i="10"/>
  <c r="O3977" i="10"/>
  <c r="O3978" i="10"/>
  <c r="O3979" i="10"/>
  <c r="O3980" i="10"/>
  <c r="O3981" i="10"/>
  <c r="O3982" i="10"/>
  <c r="O3983" i="10"/>
  <c r="O3984" i="10"/>
  <c r="O3985" i="10"/>
  <c r="O3986" i="10"/>
  <c r="O3987" i="10"/>
  <c r="O3988" i="10"/>
  <c r="O3989" i="10"/>
  <c r="O3990" i="10"/>
  <c r="O3991" i="10"/>
  <c r="O3992" i="10"/>
  <c r="O3993" i="10"/>
  <c r="O3994" i="10"/>
  <c r="O3995" i="10"/>
  <c r="O3996" i="10"/>
  <c r="O3997" i="10"/>
  <c r="O3998" i="10"/>
  <c r="O3999" i="10"/>
  <c r="O4000" i="10"/>
  <c r="O4001" i="10"/>
  <c r="O4002" i="10"/>
  <c r="O4003" i="10"/>
  <c r="O4004" i="10"/>
  <c r="O4005" i="10"/>
  <c r="O4006" i="10"/>
  <c r="O4007" i="10"/>
  <c r="O4008" i="10"/>
  <c r="O4009" i="10"/>
  <c r="O4010" i="10"/>
  <c r="O4011" i="10"/>
  <c r="O4012" i="10"/>
  <c r="O4013" i="10"/>
  <c r="O4014" i="10"/>
  <c r="O4015" i="10"/>
  <c r="O4016" i="10"/>
  <c r="O4017" i="10"/>
  <c r="O4018" i="10"/>
  <c r="O4019" i="10"/>
  <c r="O4020" i="10"/>
  <c r="O4021" i="10"/>
  <c r="O4022" i="10"/>
  <c r="O4023" i="10"/>
  <c r="O4024" i="10"/>
  <c r="O4025" i="10"/>
  <c r="O4026" i="10"/>
  <c r="O4027" i="10"/>
  <c r="O4028" i="10"/>
  <c r="O4029" i="10"/>
  <c r="O4030" i="10"/>
  <c r="O4031" i="10"/>
  <c r="O4032" i="10"/>
  <c r="O4033" i="10"/>
  <c r="O4034" i="10"/>
  <c r="O4035" i="10"/>
  <c r="O4036" i="10"/>
  <c r="O4037" i="10"/>
  <c r="O4038" i="10"/>
  <c r="O4039" i="10"/>
  <c r="O4040" i="10"/>
  <c r="O4041" i="10"/>
  <c r="O4042" i="10"/>
  <c r="O4043" i="10"/>
  <c r="O4044" i="10"/>
  <c r="O4045" i="10"/>
  <c r="O4046" i="10"/>
  <c r="O4047" i="10"/>
  <c r="O4048" i="10"/>
  <c r="O4049" i="10"/>
  <c r="O4050" i="10"/>
  <c r="O4051" i="10"/>
  <c r="O4052" i="10"/>
  <c r="O4053" i="10"/>
  <c r="O4054" i="10"/>
  <c r="O4055" i="10"/>
  <c r="O4056" i="10"/>
  <c r="O4057" i="10"/>
  <c r="O4058" i="10"/>
  <c r="O4059" i="10"/>
  <c r="O4060" i="10"/>
  <c r="O4061" i="10"/>
  <c r="O4062" i="10"/>
  <c r="O4063" i="10"/>
  <c r="O4064" i="10"/>
  <c r="O4065" i="10"/>
  <c r="O4066" i="10"/>
  <c r="O4067" i="10"/>
  <c r="O4068" i="10"/>
  <c r="O4069" i="10"/>
  <c r="O4070" i="10"/>
  <c r="O4071" i="10"/>
  <c r="O4072" i="10"/>
  <c r="O4073" i="10"/>
  <c r="O4074" i="10"/>
  <c r="O4075" i="10"/>
  <c r="O4076" i="10"/>
  <c r="O4077" i="10"/>
  <c r="O4078" i="10"/>
  <c r="O4079" i="10"/>
  <c r="O4080" i="10"/>
  <c r="O4081" i="10"/>
  <c r="O4082" i="10"/>
  <c r="O4083" i="10"/>
  <c r="O4084" i="10"/>
  <c r="O4085" i="10"/>
  <c r="O4086" i="10"/>
  <c r="O4087" i="10"/>
  <c r="O4088" i="10"/>
  <c r="O4089" i="10"/>
  <c r="O4090" i="10"/>
  <c r="O4091" i="10"/>
  <c r="O4092" i="10"/>
  <c r="O4093" i="10"/>
  <c r="O4094" i="10"/>
  <c r="O4095" i="10"/>
  <c r="O4096" i="10"/>
  <c r="O4097" i="10"/>
  <c r="O4098" i="10"/>
  <c r="O4099" i="10"/>
  <c r="O4100" i="10"/>
  <c r="O4101" i="10"/>
  <c r="O4102" i="10"/>
  <c r="O4103" i="10"/>
  <c r="O4104" i="10"/>
  <c r="O4105" i="10"/>
  <c r="O4106" i="10"/>
  <c r="O4107" i="10"/>
  <c r="O4108" i="10"/>
  <c r="O4109" i="10"/>
  <c r="O4110" i="10"/>
  <c r="O4111" i="10"/>
  <c r="O4112" i="10"/>
  <c r="O4113" i="10"/>
  <c r="O4114" i="10"/>
  <c r="O4115" i="10"/>
  <c r="O4116" i="10"/>
  <c r="O4117" i="10"/>
  <c r="O4118" i="10"/>
  <c r="O4119" i="10"/>
  <c r="O4120" i="10"/>
  <c r="O4121" i="10"/>
  <c r="O4122" i="10"/>
  <c r="O4123" i="10"/>
  <c r="O4124" i="10"/>
  <c r="O4125" i="10"/>
  <c r="O4126" i="10"/>
  <c r="O4127" i="10"/>
  <c r="O4128" i="10"/>
  <c r="O4129" i="10"/>
  <c r="O4130" i="10"/>
  <c r="O4131" i="10"/>
  <c r="O4132" i="10"/>
  <c r="O4133" i="10"/>
  <c r="O4134" i="10"/>
  <c r="O4135" i="10"/>
  <c r="O4136" i="10"/>
  <c r="O4137" i="10"/>
  <c r="O4138" i="10"/>
  <c r="O4139" i="10"/>
  <c r="O4140" i="10"/>
  <c r="O4141" i="10"/>
  <c r="O4142" i="10"/>
  <c r="O4143" i="10"/>
  <c r="O4144" i="10"/>
  <c r="O4145" i="10"/>
  <c r="O4146" i="10"/>
  <c r="O4147" i="10"/>
  <c r="O4148" i="10"/>
  <c r="O4149" i="10"/>
  <c r="O4150" i="10"/>
  <c r="O4151" i="10"/>
  <c r="O4152" i="10"/>
  <c r="O4153" i="10"/>
  <c r="O4154" i="10"/>
  <c r="O4155" i="10"/>
  <c r="O4156" i="10"/>
  <c r="O4157" i="10"/>
  <c r="O4158" i="10"/>
  <c r="O4159" i="10"/>
  <c r="O4160" i="10"/>
  <c r="O4161" i="10"/>
  <c r="O4162" i="10"/>
  <c r="O4163" i="10"/>
  <c r="O4164" i="10"/>
  <c r="O4165" i="10"/>
  <c r="O4166" i="10"/>
  <c r="O4167" i="10"/>
  <c r="O4168" i="10"/>
  <c r="O4169" i="10"/>
  <c r="O4170" i="10"/>
  <c r="O4171" i="10"/>
  <c r="O4172" i="10"/>
  <c r="O4173" i="10"/>
  <c r="O4174" i="10"/>
  <c r="O4175" i="10"/>
  <c r="O4176" i="10"/>
  <c r="O4177" i="10"/>
  <c r="O4178" i="10"/>
  <c r="O4179" i="10"/>
  <c r="O4180" i="10"/>
  <c r="O4181" i="10"/>
  <c r="O4182" i="10"/>
  <c r="O4183" i="10"/>
  <c r="O4184" i="10"/>
  <c r="O4185" i="10"/>
  <c r="O4186" i="10"/>
  <c r="O4187" i="10"/>
  <c r="O4188" i="10"/>
  <c r="O4189" i="10"/>
  <c r="O4190" i="10"/>
  <c r="O4191" i="10"/>
  <c r="O4192" i="10"/>
  <c r="O4193" i="10"/>
  <c r="O4194" i="10"/>
  <c r="O4195" i="10"/>
  <c r="O4196" i="10"/>
  <c r="O4197" i="10"/>
  <c r="O4198" i="10"/>
  <c r="O4199" i="10"/>
  <c r="O4200" i="10"/>
  <c r="O4201" i="10"/>
  <c r="O4202" i="10"/>
  <c r="O4203" i="10"/>
  <c r="O4204" i="10"/>
  <c r="O4205" i="10"/>
  <c r="O4206" i="10"/>
  <c r="O4207" i="10"/>
  <c r="O4208" i="10"/>
  <c r="O4209" i="10"/>
  <c r="O4210" i="10"/>
  <c r="O4211" i="10"/>
  <c r="O4212" i="10"/>
  <c r="O4213" i="10"/>
  <c r="O4214" i="10"/>
  <c r="O4215" i="10"/>
  <c r="O4216" i="10"/>
  <c r="O4217" i="10"/>
  <c r="O4218" i="10"/>
  <c r="O4219" i="10"/>
  <c r="O4220" i="10"/>
  <c r="O4221" i="10"/>
  <c r="O4222" i="10"/>
  <c r="O4223" i="10"/>
  <c r="O4224" i="10"/>
  <c r="O4225" i="10"/>
  <c r="O4226" i="10"/>
  <c r="O4227" i="10"/>
  <c r="O4228" i="10"/>
  <c r="O4229" i="10"/>
  <c r="O4230" i="10"/>
  <c r="O4231" i="10"/>
  <c r="O4232" i="10"/>
  <c r="O4233" i="10"/>
  <c r="O4234" i="10"/>
  <c r="O4235" i="10"/>
  <c r="O4236" i="10"/>
  <c r="O4237" i="10"/>
  <c r="O4238" i="10"/>
  <c r="O4239" i="10"/>
  <c r="O4240" i="10"/>
  <c r="O4241" i="10"/>
  <c r="O4242" i="10"/>
  <c r="O4243" i="10"/>
  <c r="O4244" i="10"/>
  <c r="O4245" i="10"/>
  <c r="O4246" i="10"/>
  <c r="O4247" i="10"/>
  <c r="O4248" i="10"/>
  <c r="O4249" i="10"/>
  <c r="O4250" i="10"/>
  <c r="O4251" i="10"/>
  <c r="O4252" i="10"/>
  <c r="O4253" i="10"/>
  <c r="O4254" i="10"/>
  <c r="O4255" i="10"/>
  <c r="O4256" i="10"/>
  <c r="O4257" i="10"/>
  <c r="O4258" i="10"/>
  <c r="O4259" i="10"/>
  <c r="O4260" i="10"/>
  <c r="O4261" i="10"/>
  <c r="O4262" i="10"/>
  <c r="O4263" i="10"/>
  <c r="O4264" i="10"/>
  <c r="O4265" i="10"/>
  <c r="O4266" i="10"/>
  <c r="O4267" i="10"/>
  <c r="O4268" i="10"/>
  <c r="O4269" i="10"/>
  <c r="O4270" i="10"/>
  <c r="O4271" i="10"/>
  <c r="O4272" i="10"/>
  <c r="O4273" i="10"/>
  <c r="O4274" i="10"/>
  <c r="O4275" i="10"/>
  <c r="O4276" i="10"/>
  <c r="O4277" i="10"/>
  <c r="O4278" i="10"/>
  <c r="O4279" i="10"/>
  <c r="O4280" i="10"/>
  <c r="O4281" i="10"/>
  <c r="O4282" i="10"/>
  <c r="O4283" i="10"/>
  <c r="O4284" i="10"/>
  <c r="O4285" i="10"/>
  <c r="O4286" i="10"/>
  <c r="O4287" i="10"/>
  <c r="O4288" i="10"/>
  <c r="O4289" i="10"/>
  <c r="O4290" i="10"/>
  <c r="O4291" i="10"/>
  <c r="O4292" i="10"/>
  <c r="O4293" i="10"/>
  <c r="O4294" i="10"/>
  <c r="O4295" i="10"/>
  <c r="O4296" i="10"/>
  <c r="O4297" i="10"/>
  <c r="O4298" i="10"/>
  <c r="O4299" i="10"/>
  <c r="O4300" i="10"/>
  <c r="O4301" i="10"/>
  <c r="O4302" i="10"/>
  <c r="O4303" i="10"/>
  <c r="O4304" i="10"/>
  <c r="O4305" i="10"/>
  <c r="O4306" i="10"/>
  <c r="O4307" i="10"/>
  <c r="O4308" i="10"/>
  <c r="O4309" i="10"/>
  <c r="O4310" i="10"/>
  <c r="O4311" i="10"/>
  <c r="O4312" i="10"/>
  <c r="O4313" i="10"/>
  <c r="O4314" i="10"/>
  <c r="O4315" i="10"/>
  <c r="O4316" i="10"/>
  <c r="O4317" i="10"/>
  <c r="O4318" i="10"/>
  <c r="O4319" i="10"/>
  <c r="O4320" i="10"/>
  <c r="O4321" i="10"/>
  <c r="O4322" i="10"/>
  <c r="O4323" i="10"/>
  <c r="O4324" i="10"/>
  <c r="O4325" i="10"/>
  <c r="O4326" i="10"/>
  <c r="O4327" i="10"/>
  <c r="O4328" i="10"/>
  <c r="O4329" i="10"/>
  <c r="O4330" i="10"/>
  <c r="O4331" i="10"/>
  <c r="O4332" i="10"/>
  <c r="O4333" i="10"/>
  <c r="O4334" i="10"/>
  <c r="O4335" i="10"/>
  <c r="O4336" i="10"/>
  <c r="O4337" i="10"/>
  <c r="O4338" i="10"/>
  <c r="O4339" i="10"/>
  <c r="O4340" i="10"/>
  <c r="O4341" i="10"/>
  <c r="O4342" i="10"/>
  <c r="O4343" i="10"/>
  <c r="O4344" i="10"/>
  <c r="O4345" i="10"/>
  <c r="O4346" i="10"/>
  <c r="O4347" i="10"/>
  <c r="O4348" i="10"/>
  <c r="O4349" i="10"/>
  <c r="O4350" i="10"/>
  <c r="O4351" i="10"/>
  <c r="O4352" i="10"/>
  <c r="O4353" i="10"/>
  <c r="O4354" i="10"/>
  <c r="O4355" i="10"/>
  <c r="O4356" i="10"/>
  <c r="O4357" i="10"/>
  <c r="O2" i="10"/>
  <c r="AS6" i="18"/>
  <c r="AS7" i="18"/>
  <c r="AS8" i="18"/>
  <c r="AS9" i="18"/>
  <c r="AS10" i="18"/>
  <c r="AS11" i="18"/>
  <c r="AS12" i="18"/>
  <c r="AS5" i="18"/>
  <c r="AR4" i="22" l="1"/>
  <c r="AR142" i="22" s="1"/>
  <c r="AR144" i="22" s="1"/>
  <c r="M144" i="13"/>
  <c r="M143" i="13"/>
  <c r="L143" i="13"/>
  <c r="Z5" i="18"/>
  <c r="Y5" i="18"/>
  <c r="X5" i="18"/>
  <c r="BH12" i="18"/>
  <c r="BH11" i="18"/>
  <c r="BH10" i="18"/>
  <c r="BH9" i="18"/>
  <c r="BH8" i="18"/>
  <c r="BH7" i="18"/>
  <c r="BH6" i="18"/>
  <c r="BH5" i="18"/>
  <c r="BI5" i="18" s="1"/>
  <c r="BC12" i="18"/>
  <c r="BC11" i="18"/>
  <c r="BC10" i="18"/>
  <c r="BC9" i="18"/>
  <c r="BC8" i="18"/>
  <c r="BC7" i="18"/>
  <c r="BC6" i="18"/>
  <c r="BC5" i="18"/>
  <c r="BD5" i="18" s="1"/>
  <c r="AX12" i="18"/>
  <c r="AX11" i="18"/>
  <c r="AX10" i="18"/>
  <c r="AX9" i="18"/>
  <c r="AX8" i="18"/>
  <c r="AX7" i="18"/>
  <c r="AX6" i="18"/>
  <c r="AX5" i="18"/>
  <c r="AY5" i="18" s="1"/>
  <c r="AT5" i="18"/>
  <c r="AM6" i="18"/>
  <c r="AN6" i="18"/>
  <c r="AM7" i="18"/>
  <c r="AN7" i="18"/>
  <c r="AM8" i="18"/>
  <c r="AN8" i="18"/>
  <c r="AM9" i="18"/>
  <c r="AN9" i="18"/>
  <c r="AM10" i="18"/>
  <c r="AN10" i="18"/>
  <c r="AM11" i="18"/>
  <c r="AN11" i="18"/>
  <c r="AM12" i="18"/>
  <c r="AN12" i="18"/>
  <c r="AM13" i="18"/>
  <c r="AN13" i="18"/>
  <c r="AM14" i="18"/>
  <c r="AN14" i="18"/>
  <c r="AM15" i="18"/>
  <c r="AN15" i="18"/>
  <c r="AM16" i="18"/>
  <c r="AN16" i="18"/>
  <c r="AM17" i="18"/>
  <c r="AN17" i="18"/>
  <c r="AM18" i="18"/>
  <c r="AN18" i="18"/>
  <c r="AM19" i="18"/>
  <c r="AN19" i="18"/>
  <c r="AM20" i="18"/>
  <c r="AN20" i="18"/>
  <c r="AM21" i="18"/>
  <c r="AN21" i="18"/>
  <c r="AM22" i="18"/>
  <c r="AN22" i="18"/>
  <c r="AM23" i="18"/>
  <c r="AN23" i="18"/>
  <c r="AM24" i="18"/>
  <c r="AN24" i="18"/>
  <c r="AM25" i="18"/>
  <c r="AN25" i="18"/>
  <c r="AM26" i="18"/>
  <c r="AN26" i="18"/>
  <c r="AM27" i="18"/>
  <c r="AN27" i="18"/>
  <c r="AM28" i="18"/>
  <c r="AN28" i="18"/>
  <c r="AM29" i="18"/>
  <c r="AN29" i="18"/>
  <c r="AM30" i="18"/>
  <c r="AN30" i="18"/>
  <c r="AM31" i="18"/>
  <c r="AN31" i="18"/>
  <c r="AM32" i="18"/>
  <c r="AN32" i="18"/>
  <c r="AM33" i="18"/>
  <c r="AN33" i="18"/>
  <c r="AM34" i="18"/>
  <c r="AN34" i="18"/>
  <c r="AM35" i="18"/>
  <c r="AN35" i="18"/>
  <c r="AM36" i="18"/>
  <c r="AN36" i="18"/>
  <c r="AM37" i="18"/>
  <c r="AN37" i="18"/>
  <c r="AM38" i="18"/>
  <c r="AN38" i="18"/>
  <c r="AM39" i="18"/>
  <c r="AN39" i="18"/>
  <c r="AM40" i="18"/>
  <c r="AN40" i="18"/>
  <c r="AM41" i="18"/>
  <c r="AN41" i="18"/>
  <c r="AM42" i="18"/>
  <c r="AN42" i="18"/>
  <c r="AM43" i="18"/>
  <c r="AN43" i="18"/>
  <c r="AM44" i="18"/>
  <c r="AN44" i="18"/>
  <c r="AM45" i="18"/>
  <c r="AN45" i="18"/>
  <c r="AM46" i="18"/>
  <c r="AN46" i="18"/>
  <c r="AM47" i="18"/>
  <c r="AN47" i="18"/>
  <c r="AM48" i="18"/>
  <c r="AN48" i="18"/>
  <c r="AM49" i="18"/>
  <c r="AN49" i="18"/>
  <c r="AM50" i="18"/>
  <c r="AN50" i="18"/>
  <c r="AM51" i="18"/>
  <c r="AN51" i="18"/>
  <c r="AM52" i="18"/>
  <c r="AN52" i="18"/>
  <c r="AM53" i="18"/>
  <c r="AN53" i="18"/>
  <c r="AM54" i="18"/>
  <c r="AN54" i="18"/>
  <c r="AM55" i="18"/>
  <c r="AN55" i="18"/>
  <c r="AM56" i="18"/>
  <c r="AN56" i="18"/>
  <c r="AM57" i="18"/>
  <c r="AN57" i="18"/>
  <c r="AM58" i="18"/>
  <c r="AN58" i="18"/>
  <c r="AM59" i="18"/>
  <c r="AN59" i="18"/>
  <c r="AM60" i="18"/>
  <c r="AN60" i="18"/>
  <c r="AM61" i="18"/>
  <c r="AN61" i="18"/>
  <c r="AM62" i="18"/>
  <c r="AN62" i="18"/>
  <c r="AM63" i="18"/>
  <c r="AN63" i="18"/>
  <c r="AM64" i="18"/>
  <c r="AN64" i="18"/>
  <c r="AM65" i="18"/>
  <c r="AN65" i="18"/>
  <c r="AM66" i="18"/>
  <c r="AN66" i="18"/>
  <c r="AM67" i="18"/>
  <c r="AN67" i="18"/>
  <c r="AM68" i="18"/>
  <c r="AN68" i="18"/>
  <c r="AM69" i="18"/>
  <c r="AN69" i="18"/>
  <c r="AM70" i="18"/>
  <c r="AN70" i="18"/>
  <c r="AM71" i="18"/>
  <c r="AN71" i="18"/>
  <c r="AM72" i="18"/>
  <c r="AN72" i="18"/>
  <c r="AM73" i="18"/>
  <c r="AN73" i="18"/>
  <c r="AM74" i="18"/>
  <c r="AN74" i="18"/>
  <c r="AM75" i="18"/>
  <c r="AN75" i="18"/>
  <c r="AM76" i="18"/>
  <c r="AN76" i="18"/>
  <c r="AM77" i="18"/>
  <c r="AN77" i="18"/>
  <c r="AM78" i="18"/>
  <c r="AN78" i="18"/>
  <c r="AM79" i="18"/>
  <c r="AN79" i="18"/>
  <c r="AM80" i="18"/>
  <c r="AN80" i="18"/>
  <c r="AM81" i="18"/>
  <c r="AN81" i="18"/>
  <c r="AM82" i="18"/>
  <c r="AN82" i="18"/>
  <c r="AM83" i="18"/>
  <c r="AN83" i="18"/>
  <c r="AM84" i="18"/>
  <c r="AN84" i="18"/>
  <c r="AM85" i="18"/>
  <c r="AN85" i="18"/>
  <c r="AM86" i="18"/>
  <c r="AN86" i="18"/>
  <c r="AM87" i="18"/>
  <c r="AN87" i="18"/>
  <c r="AM88" i="18"/>
  <c r="AN88" i="18"/>
  <c r="AM89" i="18"/>
  <c r="AN89" i="18"/>
  <c r="AM90" i="18"/>
  <c r="AN90" i="18"/>
  <c r="AM91" i="18"/>
  <c r="AN91" i="18"/>
  <c r="AM92" i="18"/>
  <c r="AN92" i="18"/>
  <c r="AM93" i="18"/>
  <c r="AN93" i="18"/>
  <c r="AM94" i="18"/>
  <c r="AN94" i="18"/>
  <c r="AM95" i="18"/>
  <c r="AN95" i="18"/>
  <c r="AM96" i="18"/>
  <c r="AN96" i="18"/>
  <c r="AM97" i="18"/>
  <c r="AN97" i="18"/>
  <c r="AM98" i="18"/>
  <c r="AN98" i="18"/>
  <c r="AM99" i="18"/>
  <c r="AN99" i="18"/>
  <c r="AM100" i="18"/>
  <c r="AN100" i="18"/>
  <c r="AM101" i="18"/>
  <c r="AN101" i="18"/>
  <c r="AM102" i="18"/>
  <c r="AN102" i="18"/>
  <c r="AM103" i="18"/>
  <c r="AN103" i="18"/>
  <c r="AM104" i="18"/>
  <c r="AN104" i="18"/>
  <c r="AM105" i="18"/>
  <c r="AN105" i="18"/>
  <c r="AM106" i="18"/>
  <c r="AN106" i="18"/>
  <c r="AM107" i="18"/>
  <c r="AN107" i="18"/>
  <c r="AM108" i="18"/>
  <c r="AN108" i="18"/>
  <c r="AM109" i="18"/>
  <c r="AN109" i="18"/>
  <c r="AM110" i="18"/>
  <c r="AN110" i="18"/>
  <c r="AM111" i="18"/>
  <c r="AN111" i="18"/>
  <c r="AM112" i="18"/>
  <c r="AN112" i="18"/>
  <c r="AM113" i="18"/>
  <c r="AN113" i="18"/>
  <c r="AM114" i="18"/>
  <c r="AN114" i="18"/>
  <c r="AM115" i="18"/>
  <c r="AN115" i="18"/>
  <c r="AM116" i="18"/>
  <c r="AN116" i="18"/>
  <c r="AM117" i="18"/>
  <c r="AN117" i="18"/>
  <c r="AM118" i="18"/>
  <c r="AN118" i="18"/>
  <c r="AM119" i="18"/>
  <c r="AN119" i="18"/>
  <c r="AM120" i="18"/>
  <c r="AN120" i="18"/>
  <c r="AM121" i="18"/>
  <c r="AN121" i="18"/>
  <c r="AM122" i="18"/>
  <c r="AN122" i="18"/>
  <c r="AM123" i="18"/>
  <c r="AN123" i="18"/>
  <c r="AM124" i="18"/>
  <c r="AN124" i="18"/>
  <c r="AM125" i="18"/>
  <c r="AN125" i="18"/>
  <c r="AM126" i="18"/>
  <c r="AN126" i="18"/>
  <c r="AM127" i="18"/>
  <c r="AN127" i="18"/>
  <c r="AM128" i="18"/>
  <c r="AN128" i="18"/>
  <c r="AM129" i="18"/>
  <c r="AN129" i="18"/>
  <c r="AM130" i="18"/>
  <c r="AN130" i="18"/>
  <c r="AM131" i="18"/>
  <c r="AN131" i="18"/>
  <c r="AM132" i="18"/>
  <c r="AN132" i="18"/>
  <c r="AM133" i="18"/>
  <c r="AN133" i="18"/>
  <c r="AM134" i="18"/>
  <c r="AN134" i="18"/>
  <c r="AM135" i="18"/>
  <c r="AN135" i="18"/>
  <c r="AM136" i="18"/>
  <c r="AN136" i="18"/>
  <c r="AM137" i="18"/>
  <c r="AN137" i="18"/>
  <c r="AM138" i="18"/>
  <c r="AN138" i="18"/>
  <c r="AM139" i="18"/>
  <c r="AN139" i="18"/>
  <c r="AM140" i="18"/>
  <c r="AN140" i="18"/>
  <c r="AM141" i="18"/>
  <c r="AN141" i="18"/>
  <c r="AM142" i="18"/>
  <c r="AN142" i="18"/>
  <c r="AN5" i="18"/>
  <c r="AM5" i="18"/>
  <c r="Z6" i="18"/>
  <c r="Z7" i="18"/>
  <c r="Z8" i="18"/>
  <c r="Z9" i="18"/>
  <c r="Z10" i="18"/>
  <c r="Z11" i="18"/>
  <c r="Z12" i="18"/>
  <c r="Z13" i="18"/>
  <c r="Z14" i="18"/>
  <c r="Z15" i="18"/>
  <c r="Z16" i="18"/>
  <c r="Z17" i="18"/>
  <c r="Z18" i="18"/>
  <c r="Z19" i="18"/>
  <c r="Z20" i="18"/>
  <c r="Z21" i="18"/>
  <c r="Z22" i="18"/>
  <c r="Z23" i="18"/>
  <c r="Z24" i="18"/>
  <c r="Z25" i="18"/>
  <c r="Z26" i="18"/>
  <c r="Z27" i="18"/>
  <c r="Z28" i="18"/>
  <c r="Z29" i="18"/>
  <c r="Z30" i="18"/>
  <c r="Z31" i="18"/>
  <c r="Z32" i="18"/>
  <c r="Z33" i="18"/>
  <c r="Z34" i="18"/>
  <c r="Z35" i="18"/>
  <c r="Z36" i="18"/>
  <c r="Z37" i="18"/>
  <c r="Z38" i="18"/>
  <c r="Z39" i="18"/>
  <c r="Z40" i="18"/>
  <c r="Z41" i="18"/>
  <c r="Z42" i="18"/>
  <c r="Z43" i="18"/>
  <c r="Z44" i="18"/>
  <c r="Z45" i="18"/>
  <c r="Z46" i="18"/>
  <c r="Z47" i="18"/>
  <c r="Z48" i="18"/>
  <c r="Z49" i="18"/>
  <c r="Z50" i="18"/>
  <c r="Z51" i="18"/>
  <c r="Z52" i="18"/>
  <c r="Z53" i="18"/>
  <c r="Z54" i="18"/>
  <c r="Z55" i="18"/>
  <c r="Z56" i="18"/>
  <c r="Z57" i="18"/>
  <c r="Z58" i="18"/>
  <c r="Z59" i="18"/>
  <c r="Z60" i="18"/>
  <c r="Z61" i="18"/>
  <c r="Z62" i="18"/>
  <c r="Z63" i="18"/>
  <c r="Z64" i="18"/>
  <c r="Z65" i="18"/>
  <c r="Z66" i="18"/>
  <c r="Z67" i="18"/>
  <c r="Z68" i="18"/>
  <c r="Z69" i="18"/>
  <c r="Z70" i="18"/>
  <c r="Z71" i="18"/>
  <c r="Z72" i="18"/>
  <c r="Z73" i="18"/>
  <c r="Z74" i="18"/>
  <c r="Z75" i="18"/>
  <c r="Z76" i="18"/>
  <c r="Z77" i="18"/>
  <c r="Z78" i="18"/>
  <c r="Z79" i="18"/>
  <c r="Z80" i="18"/>
  <c r="Z81" i="18"/>
  <c r="Z82" i="18"/>
  <c r="Z83" i="18"/>
  <c r="Z84" i="18"/>
  <c r="Z85" i="18"/>
  <c r="Z86" i="18"/>
  <c r="Z87" i="18"/>
  <c r="Z88" i="18"/>
  <c r="Z89" i="18"/>
  <c r="Z90" i="18"/>
  <c r="Z91" i="18"/>
  <c r="Z92" i="18"/>
  <c r="Z93" i="18"/>
  <c r="Z94" i="18"/>
  <c r="Z95" i="18"/>
  <c r="Z96" i="18"/>
  <c r="Z97" i="18"/>
  <c r="Z98" i="18"/>
  <c r="Z99" i="18"/>
  <c r="Z100" i="18"/>
  <c r="Z101" i="18"/>
  <c r="Z102" i="18"/>
  <c r="Z103" i="18"/>
  <c r="Z104" i="18"/>
  <c r="Z105" i="18"/>
  <c r="Z106" i="18"/>
  <c r="Z107" i="18"/>
  <c r="Z108" i="18"/>
  <c r="Z109" i="18"/>
  <c r="Z110" i="18"/>
  <c r="Z111" i="18"/>
  <c r="Z112" i="18"/>
  <c r="Z113" i="18"/>
  <c r="Z114" i="18"/>
  <c r="Z115" i="18"/>
  <c r="Z116" i="18"/>
  <c r="Z117" i="18"/>
  <c r="Z118" i="18"/>
  <c r="Z119" i="18"/>
  <c r="Z120" i="18"/>
  <c r="Z121" i="18"/>
  <c r="Z122" i="18"/>
  <c r="Z123" i="18"/>
  <c r="Z124" i="18"/>
  <c r="Z125" i="18"/>
  <c r="Z126" i="18"/>
  <c r="Z127" i="18"/>
  <c r="Z128" i="18"/>
  <c r="Z129" i="18"/>
  <c r="Z130" i="18"/>
  <c r="Z131" i="18"/>
  <c r="Z132" i="18"/>
  <c r="Z133" i="18"/>
  <c r="Z134" i="18"/>
  <c r="Z135" i="18"/>
  <c r="Z136" i="18"/>
  <c r="Z137" i="18"/>
  <c r="Z138" i="18"/>
  <c r="Z139" i="18"/>
  <c r="Z140" i="18"/>
  <c r="Z141" i="18"/>
  <c r="Z142" i="18"/>
  <c r="Y6" i="18"/>
  <c r="Y7" i="18"/>
  <c r="Y8" i="18"/>
  <c r="Y9" i="18"/>
  <c r="Y10" i="18"/>
  <c r="Y11" i="18"/>
  <c r="Y12" i="18"/>
  <c r="Y13" i="18"/>
  <c r="Y14" i="18"/>
  <c r="Y15" i="18"/>
  <c r="Y16" i="18"/>
  <c r="Y17" i="18"/>
  <c r="Y18" i="18"/>
  <c r="Y19" i="18"/>
  <c r="Y20" i="18"/>
  <c r="Y21" i="18"/>
  <c r="Y22" i="18"/>
  <c r="Y23" i="18"/>
  <c r="Y24" i="18"/>
  <c r="Y25" i="18"/>
  <c r="Y26" i="18"/>
  <c r="Y27" i="18"/>
  <c r="Y28" i="18"/>
  <c r="Y29" i="18"/>
  <c r="Y30" i="18"/>
  <c r="Y31" i="18"/>
  <c r="Y32" i="18"/>
  <c r="Y33" i="18"/>
  <c r="Y34" i="18"/>
  <c r="Y35" i="18"/>
  <c r="Y36" i="18"/>
  <c r="Y37" i="18"/>
  <c r="Y38" i="18"/>
  <c r="Y39" i="18"/>
  <c r="Y40" i="18"/>
  <c r="Y41" i="18"/>
  <c r="Y42" i="18"/>
  <c r="Y43" i="18"/>
  <c r="Y44" i="18"/>
  <c r="Y45" i="18"/>
  <c r="Y46" i="18"/>
  <c r="Y47" i="18"/>
  <c r="Y48" i="18"/>
  <c r="Y49" i="18"/>
  <c r="Y50" i="18"/>
  <c r="Y51" i="18"/>
  <c r="Y52" i="18"/>
  <c r="Y53" i="18"/>
  <c r="Y54" i="18"/>
  <c r="Y55" i="18"/>
  <c r="Y56" i="18"/>
  <c r="Y57" i="18"/>
  <c r="Y58" i="18"/>
  <c r="Y59" i="18"/>
  <c r="Y60" i="18"/>
  <c r="Y61" i="18"/>
  <c r="Y62" i="18"/>
  <c r="Y63" i="18"/>
  <c r="Y64" i="18"/>
  <c r="Y65" i="18"/>
  <c r="Y66" i="18"/>
  <c r="Y67" i="18"/>
  <c r="Y68" i="18"/>
  <c r="Y69" i="18"/>
  <c r="Y70" i="18"/>
  <c r="Y71" i="18"/>
  <c r="Y72" i="18"/>
  <c r="Y73" i="18"/>
  <c r="Y74" i="18"/>
  <c r="Y75" i="18"/>
  <c r="Y76" i="18"/>
  <c r="Y77" i="18"/>
  <c r="Y78" i="18"/>
  <c r="Y79" i="18"/>
  <c r="Y80" i="18"/>
  <c r="Y81" i="18"/>
  <c r="Y82" i="18"/>
  <c r="Y83" i="18"/>
  <c r="Y84" i="18"/>
  <c r="Y85" i="18"/>
  <c r="Y86" i="18"/>
  <c r="Y87" i="18"/>
  <c r="Y88" i="18"/>
  <c r="Y89" i="18"/>
  <c r="Y90" i="18"/>
  <c r="Y91" i="18"/>
  <c r="Y92" i="18"/>
  <c r="Y93" i="18"/>
  <c r="Y94" i="18"/>
  <c r="Y95" i="18"/>
  <c r="Y96" i="18"/>
  <c r="Y97" i="18"/>
  <c r="Y98" i="18"/>
  <c r="Y99" i="18"/>
  <c r="Y100" i="18"/>
  <c r="Y101" i="18"/>
  <c r="Y102" i="18"/>
  <c r="Y103" i="18"/>
  <c r="Y104" i="18"/>
  <c r="Y105" i="18"/>
  <c r="Y106" i="18"/>
  <c r="Y107" i="18"/>
  <c r="Y108" i="18"/>
  <c r="Y109" i="18"/>
  <c r="Y110" i="18"/>
  <c r="Y111" i="18"/>
  <c r="Y112" i="18"/>
  <c r="Y113" i="18"/>
  <c r="Y114" i="18"/>
  <c r="Y115" i="18"/>
  <c r="Y116" i="18"/>
  <c r="Y117" i="18"/>
  <c r="Y118" i="18"/>
  <c r="Y119" i="18"/>
  <c r="Y120" i="18"/>
  <c r="Y121" i="18"/>
  <c r="Y122" i="18"/>
  <c r="Y123" i="18"/>
  <c r="Y124" i="18"/>
  <c r="Y125" i="18"/>
  <c r="Y126" i="18"/>
  <c r="Y127" i="18"/>
  <c r="Y128" i="18"/>
  <c r="Y129" i="18"/>
  <c r="Y130" i="18"/>
  <c r="Y131" i="18"/>
  <c r="Y132" i="18"/>
  <c r="Y133" i="18"/>
  <c r="Y134" i="18"/>
  <c r="Y135" i="18"/>
  <c r="Y136" i="18"/>
  <c r="Y137" i="18"/>
  <c r="Y138" i="18"/>
  <c r="Y139" i="18"/>
  <c r="Y140" i="18"/>
  <c r="Y141" i="18"/>
  <c r="Y142" i="18"/>
  <c r="AL6" i="18"/>
  <c r="AL7" i="18"/>
  <c r="AL8" i="18"/>
  <c r="AL9" i="18"/>
  <c r="AL10" i="18"/>
  <c r="AL11" i="18"/>
  <c r="AL12" i="18"/>
  <c r="AL13" i="18"/>
  <c r="AL14" i="18"/>
  <c r="AL15" i="18"/>
  <c r="AL16" i="18"/>
  <c r="AL17" i="18"/>
  <c r="AL18" i="18"/>
  <c r="AL19" i="18"/>
  <c r="AL20" i="18"/>
  <c r="AL21" i="18"/>
  <c r="AL22" i="18"/>
  <c r="AL23" i="18"/>
  <c r="AL24" i="18"/>
  <c r="AL25" i="18"/>
  <c r="AL26" i="18"/>
  <c r="AL27" i="18"/>
  <c r="AL28" i="18"/>
  <c r="AL29" i="18"/>
  <c r="AL30" i="18"/>
  <c r="AL31" i="18"/>
  <c r="AL32" i="18"/>
  <c r="AL33" i="18"/>
  <c r="AL34" i="18"/>
  <c r="AL35" i="18"/>
  <c r="AL36" i="18"/>
  <c r="AL37" i="18"/>
  <c r="AL38" i="18"/>
  <c r="AL39" i="18"/>
  <c r="AL40" i="18"/>
  <c r="AL41" i="18"/>
  <c r="AL42" i="18"/>
  <c r="AL43" i="18"/>
  <c r="AL44" i="18"/>
  <c r="AL45" i="18"/>
  <c r="AL46" i="18"/>
  <c r="AL47" i="18"/>
  <c r="AL48" i="18"/>
  <c r="AL49" i="18"/>
  <c r="AL50" i="18"/>
  <c r="AL51" i="18"/>
  <c r="AL52" i="18"/>
  <c r="AL53" i="18"/>
  <c r="AL54" i="18"/>
  <c r="AL55" i="18"/>
  <c r="AL56" i="18"/>
  <c r="AL57" i="18"/>
  <c r="AL58" i="18"/>
  <c r="AL59" i="18"/>
  <c r="AL60" i="18"/>
  <c r="AL61" i="18"/>
  <c r="AL62" i="18"/>
  <c r="AL63" i="18"/>
  <c r="AL64" i="18"/>
  <c r="AL65" i="18"/>
  <c r="AL66" i="18"/>
  <c r="AL67" i="18"/>
  <c r="AL68" i="18"/>
  <c r="AL69" i="18"/>
  <c r="AL70" i="18"/>
  <c r="AL71" i="18"/>
  <c r="AL72" i="18"/>
  <c r="AL73" i="18"/>
  <c r="AL74" i="18"/>
  <c r="AL75" i="18"/>
  <c r="AL76" i="18"/>
  <c r="AL77" i="18"/>
  <c r="AL78" i="18"/>
  <c r="AL79" i="18"/>
  <c r="AL80" i="18"/>
  <c r="AL81" i="18"/>
  <c r="AL82" i="18"/>
  <c r="AL83" i="18"/>
  <c r="AL84" i="18"/>
  <c r="AL85" i="18"/>
  <c r="AL86" i="18"/>
  <c r="AL87" i="18"/>
  <c r="AL88" i="18"/>
  <c r="AL89" i="18"/>
  <c r="AL90" i="18"/>
  <c r="AL91" i="18"/>
  <c r="AL92" i="18"/>
  <c r="AL93" i="18"/>
  <c r="AL94" i="18"/>
  <c r="AL95" i="18"/>
  <c r="AL96" i="18"/>
  <c r="AL97" i="18"/>
  <c r="AL98" i="18"/>
  <c r="AL99" i="18"/>
  <c r="AL100" i="18"/>
  <c r="AL101" i="18"/>
  <c r="AL102" i="18"/>
  <c r="AL103" i="18"/>
  <c r="AL104" i="18"/>
  <c r="AL105" i="18"/>
  <c r="AL106" i="18"/>
  <c r="AL107" i="18"/>
  <c r="AL108" i="18"/>
  <c r="AL109" i="18"/>
  <c r="AL110" i="18"/>
  <c r="AL111" i="18"/>
  <c r="AL112" i="18"/>
  <c r="AL113" i="18"/>
  <c r="AL114" i="18"/>
  <c r="AL115" i="18"/>
  <c r="AL116" i="18"/>
  <c r="AL117" i="18"/>
  <c r="AL118" i="18"/>
  <c r="AL119" i="18"/>
  <c r="AL120" i="18"/>
  <c r="AL121" i="18"/>
  <c r="AL122" i="18"/>
  <c r="AL123" i="18"/>
  <c r="AL124" i="18"/>
  <c r="AL125" i="18"/>
  <c r="AL126" i="18"/>
  <c r="AL127" i="18"/>
  <c r="AL128" i="18"/>
  <c r="AL129" i="18"/>
  <c r="AL130" i="18"/>
  <c r="AL131" i="18"/>
  <c r="AL132" i="18"/>
  <c r="AL133" i="18"/>
  <c r="AL134" i="18"/>
  <c r="AL135" i="18"/>
  <c r="AL136" i="18"/>
  <c r="AL137" i="18"/>
  <c r="AL138" i="18"/>
  <c r="AL139" i="18"/>
  <c r="AL140" i="18"/>
  <c r="AL141" i="18"/>
  <c r="AL142" i="18"/>
  <c r="AL143" i="18"/>
  <c r="AL5" i="18"/>
  <c r="X6" i="18"/>
  <c r="X7" i="18"/>
  <c r="X8" i="18"/>
  <c r="X9" i="18"/>
  <c r="X10" i="18"/>
  <c r="X11" i="18"/>
  <c r="X12" i="18"/>
  <c r="X13" i="18"/>
  <c r="X14" i="18"/>
  <c r="X15" i="18"/>
  <c r="X16" i="18"/>
  <c r="X17" i="18"/>
  <c r="X18" i="18"/>
  <c r="X19" i="18"/>
  <c r="X20" i="18"/>
  <c r="X21" i="18"/>
  <c r="X22" i="18"/>
  <c r="X23" i="18"/>
  <c r="X24" i="18"/>
  <c r="X25" i="18"/>
  <c r="X26" i="18"/>
  <c r="X27" i="18"/>
  <c r="X28" i="18"/>
  <c r="X29" i="18"/>
  <c r="X30" i="18"/>
  <c r="X31" i="18"/>
  <c r="X32" i="18"/>
  <c r="X33" i="18"/>
  <c r="X34" i="18"/>
  <c r="X35" i="18"/>
  <c r="X36" i="18"/>
  <c r="X37" i="18"/>
  <c r="X38" i="18"/>
  <c r="X39" i="18"/>
  <c r="X40" i="18"/>
  <c r="X41" i="18"/>
  <c r="X42" i="18"/>
  <c r="X43" i="18"/>
  <c r="X44" i="18"/>
  <c r="X45" i="18"/>
  <c r="X46" i="18"/>
  <c r="X47" i="18"/>
  <c r="X48" i="18"/>
  <c r="X49" i="18"/>
  <c r="X50" i="18"/>
  <c r="X51" i="18"/>
  <c r="X52" i="18"/>
  <c r="X53" i="18"/>
  <c r="X54" i="18"/>
  <c r="X55" i="18"/>
  <c r="X56" i="18"/>
  <c r="X57" i="18"/>
  <c r="X58" i="18"/>
  <c r="X59" i="18"/>
  <c r="X60" i="18"/>
  <c r="X61" i="18"/>
  <c r="X62" i="18"/>
  <c r="X63" i="18"/>
  <c r="X64" i="18"/>
  <c r="X65" i="18"/>
  <c r="X66" i="18"/>
  <c r="X67" i="18"/>
  <c r="X68" i="18"/>
  <c r="X69" i="18"/>
  <c r="X70" i="18"/>
  <c r="X71" i="18"/>
  <c r="X72" i="18"/>
  <c r="X73" i="18"/>
  <c r="X74" i="18"/>
  <c r="X75" i="18"/>
  <c r="X76" i="18"/>
  <c r="X77" i="18"/>
  <c r="X78" i="18"/>
  <c r="X79" i="18"/>
  <c r="X80" i="18"/>
  <c r="X81" i="18"/>
  <c r="X82" i="18"/>
  <c r="X83" i="18"/>
  <c r="X84" i="18"/>
  <c r="X85" i="18"/>
  <c r="X86" i="18"/>
  <c r="X87" i="18"/>
  <c r="X88" i="18"/>
  <c r="X89" i="18"/>
  <c r="X90" i="18"/>
  <c r="X91" i="18"/>
  <c r="X92" i="18"/>
  <c r="X93" i="18"/>
  <c r="X94" i="18"/>
  <c r="X95" i="18"/>
  <c r="X96" i="18"/>
  <c r="X97" i="18"/>
  <c r="X98" i="18"/>
  <c r="X99" i="18"/>
  <c r="X100" i="18"/>
  <c r="X101" i="18"/>
  <c r="X102" i="18"/>
  <c r="X103" i="18"/>
  <c r="X104" i="18"/>
  <c r="X105" i="18"/>
  <c r="X106" i="18"/>
  <c r="X107" i="18"/>
  <c r="X108" i="18"/>
  <c r="X109" i="18"/>
  <c r="X110" i="18"/>
  <c r="X111" i="18"/>
  <c r="X112" i="18"/>
  <c r="X113" i="18"/>
  <c r="X114" i="18"/>
  <c r="X115" i="18"/>
  <c r="X116" i="18"/>
  <c r="X117" i="18"/>
  <c r="X118" i="18"/>
  <c r="X119" i="18"/>
  <c r="X120" i="18"/>
  <c r="X121" i="18"/>
  <c r="X122" i="18"/>
  <c r="X123" i="18"/>
  <c r="X124" i="18"/>
  <c r="X125" i="18"/>
  <c r="X126" i="18"/>
  <c r="X127" i="18"/>
  <c r="X128" i="18"/>
  <c r="X129" i="18"/>
  <c r="X130" i="18"/>
  <c r="X131" i="18"/>
  <c r="X132" i="18"/>
  <c r="X133" i="18"/>
  <c r="X134" i="18"/>
  <c r="X135" i="18"/>
  <c r="X136" i="18"/>
  <c r="X137" i="18"/>
  <c r="X138" i="18"/>
  <c r="X139" i="18"/>
  <c r="X140" i="18"/>
  <c r="X141" i="18"/>
  <c r="X142" i="18"/>
  <c r="V6" i="13"/>
  <c r="V7" i="13"/>
  <c r="V8" i="13"/>
  <c r="V9" i="13"/>
  <c r="V10" i="13"/>
  <c r="V11" i="13"/>
  <c r="V12" i="13"/>
  <c r="V13" i="13"/>
  <c r="V14" i="13"/>
  <c r="V5" i="13"/>
  <c r="BI6" i="18" l="1"/>
  <c r="BI7" i="18" s="1"/>
  <c r="BI8" i="18" s="1"/>
  <c r="BI9" i="18" s="1"/>
  <c r="BI10" i="18" s="1"/>
  <c r="BI11" i="18" s="1"/>
  <c r="BI12" i="18" s="1"/>
  <c r="BD6" i="18"/>
  <c r="BD7" i="18" s="1"/>
  <c r="BD8" i="18" s="1"/>
  <c r="BD9" i="18" s="1"/>
  <c r="BD10" i="18" s="1"/>
  <c r="BD11" i="18" s="1"/>
  <c r="BD12" i="18" s="1"/>
  <c r="N143" i="13"/>
  <c r="AT6" i="18"/>
  <c r="AT7" i="18" s="1"/>
  <c r="AT8" i="18" s="1"/>
  <c r="AT9" i="18" s="1"/>
  <c r="AT10" i="18" s="1"/>
  <c r="AT11" i="18" s="1"/>
  <c r="AT12" i="18" s="1"/>
  <c r="AY6" i="18"/>
  <c r="AY7" i="18" s="1"/>
  <c r="AY8" i="18" s="1"/>
  <c r="AY9" i="18" s="1"/>
  <c r="AY10" i="18" s="1"/>
  <c r="AY11" i="18" s="1"/>
  <c r="AY12" i="18" s="1"/>
  <c r="P6" i="13"/>
  <c r="P7" i="13"/>
  <c r="P8" i="13"/>
  <c r="P9" i="13"/>
  <c r="P10" i="13"/>
  <c r="P11" i="13"/>
  <c r="P12" i="13"/>
  <c r="P13" i="13"/>
  <c r="P14" i="13"/>
  <c r="P15" i="13"/>
  <c r="P16" i="13"/>
  <c r="P17" i="13"/>
  <c r="P18" i="13"/>
  <c r="P19" i="13"/>
  <c r="P20" i="13"/>
  <c r="P21" i="13"/>
  <c r="P22" i="13"/>
  <c r="P23" i="13"/>
  <c r="P24" i="13"/>
  <c r="P25" i="13"/>
  <c r="P26" i="13"/>
  <c r="P27" i="13"/>
  <c r="P28" i="13"/>
  <c r="P29" i="13"/>
  <c r="P30" i="13"/>
  <c r="P31" i="13"/>
  <c r="P32" i="13"/>
  <c r="P33" i="13"/>
  <c r="P34" i="13"/>
  <c r="P35" i="13"/>
  <c r="P36" i="13"/>
  <c r="P37" i="13"/>
  <c r="P38" i="13"/>
  <c r="P39" i="13"/>
  <c r="P40" i="13"/>
  <c r="P41" i="13"/>
  <c r="P42" i="13"/>
  <c r="P43" i="13"/>
  <c r="P44" i="13"/>
  <c r="P45" i="13"/>
  <c r="P46" i="13"/>
  <c r="P47" i="13"/>
  <c r="P48" i="13"/>
  <c r="P49" i="13"/>
  <c r="P50" i="13"/>
  <c r="P51" i="13"/>
  <c r="P52" i="13"/>
  <c r="P53" i="13"/>
  <c r="P54" i="13"/>
  <c r="P55" i="13"/>
  <c r="P56" i="13"/>
  <c r="P57" i="13"/>
  <c r="P58" i="13"/>
  <c r="P59" i="13"/>
  <c r="P60" i="13"/>
  <c r="P61" i="13"/>
  <c r="P62" i="13"/>
  <c r="P63" i="13"/>
  <c r="P64" i="13"/>
  <c r="P65" i="13"/>
  <c r="P66" i="13"/>
  <c r="P67" i="13"/>
  <c r="P68" i="13"/>
  <c r="P69" i="13"/>
  <c r="P70" i="13"/>
  <c r="P71" i="13"/>
  <c r="P72" i="13"/>
  <c r="P73" i="13"/>
  <c r="P74" i="13"/>
  <c r="P75" i="13"/>
  <c r="P76" i="13"/>
  <c r="P77" i="13"/>
  <c r="P78" i="13"/>
  <c r="P79" i="13"/>
  <c r="P80" i="13"/>
  <c r="P81" i="13"/>
  <c r="P82" i="13"/>
  <c r="P83" i="13"/>
  <c r="P84" i="13"/>
  <c r="P85" i="13"/>
  <c r="P86" i="13"/>
  <c r="P87" i="13"/>
  <c r="P88" i="13"/>
  <c r="P89" i="13"/>
  <c r="P90" i="13"/>
  <c r="P91" i="13"/>
  <c r="P92" i="13"/>
  <c r="P93" i="13"/>
  <c r="P94" i="13"/>
  <c r="P95" i="13"/>
  <c r="P96" i="13"/>
  <c r="P97" i="13"/>
  <c r="P98" i="13"/>
  <c r="P99" i="13"/>
  <c r="P100" i="13"/>
  <c r="P101" i="13"/>
  <c r="P102" i="13"/>
  <c r="P103" i="13"/>
  <c r="P104" i="13"/>
  <c r="P105" i="13"/>
  <c r="P106" i="13"/>
  <c r="P107" i="13"/>
  <c r="P108" i="13"/>
  <c r="P109" i="13"/>
  <c r="P110" i="13"/>
  <c r="P111" i="13"/>
  <c r="P112" i="13"/>
  <c r="P113" i="13"/>
  <c r="P114" i="13"/>
  <c r="P115" i="13"/>
  <c r="P116" i="13"/>
  <c r="P117" i="13"/>
  <c r="P118" i="13"/>
  <c r="P119" i="13"/>
  <c r="P120" i="13"/>
  <c r="P121" i="13"/>
  <c r="P122" i="13"/>
  <c r="P123" i="13"/>
  <c r="P124" i="13"/>
  <c r="P125" i="13"/>
  <c r="P126" i="13"/>
  <c r="P127" i="13"/>
  <c r="P128" i="13"/>
  <c r="P129" i="13"/>
  <c r="P130" i="13"/>
  <c r="P131" i="13"/>
  <c r="P132" i="13"/>
  <c r="P133" i="13"/>
  <c r="P134" i="13"/>
  <c r="P135" i="13"/>
  <c r="P136" i="13"/>
  <c r="P137" i="13"/>
  <c r="P138" i="13"/>
  <c r="P139" i="13"/>
  <c r="P140" i="13"/>
  <c r="P141" i="13"/>
  <c r="P142" i="13"/>
  <c r="P5" i="13"/>
  <c r="O6" i="13"/>
  <c r="O7" i="13"/>
  <c r="O8" i="13"/>
  <c r="O9" i="13"/>
  <c r="O10" i="13"/>
  <c r="O11" i="13"/>
  <c r="O12" i="13"/>
  <c r="O13" i="13"/>
  <c r="O14" i="13"/>
  <c r="O15" i="13"/>
  <c r="O16" i="13"/>
  <c r="O17" i="13"/>
  <c r="O18" i="13"/>
  <c r="O19" i="13"/>
  <c r="O20" i="13"/>
  <c r="O21" i="13"/>
  <c r="O22" i="13"/>
  <c r="O23" i="13"/>
  <c r="O24" i="13"/>
  <c r="O25" i="13"/>
  <c r="O26" i="13"/>
  <c r="O27" i="13"/>
  <c r="O28" i="13"/>
  <c r="O29" i="13"/>
  <c r="O30" i="13"/>
  <c r="O31" i="13"/>
  <c r="O32" i="13"/>
  <c r="O33" i="13"/>
  <c r="O34" i="13"/>
  <c r="O35" i="13"/>
  <c r="O36" i="13"/>
  <c r="O37" i="13"/>
  <c r="O38" i="13"/>
  <c r="O39" i="13"/>
  <c r="O40" i="13"/>
  <c r="O41" i="13"/>
  <c r="O42" i="13"/>
  <c r="O43" i="13"/>
  <c r="O44" i="13"/>
  <c r="O45" i="13"/>
  <c r="O46" i="13"/>
  <c r="O47" i="13"/>
  <c r="O48" i="13"/>
  <c r="O49" i="13"/>
  <c r="O50" i="13"/>
  <c r="O51" i="13"/>
  <c r="O52" i="13"/>
  <c r="O53" i="13"/>
  <c r="O54" i="13"/>
  <c r="O55" i="13"/>
  <c r="O56" i="13"/>
  <c r="O57" i="13"/>
  <c r="O58" i="13"/>
  <c r="O59" i="13"/>
  <c r="O60" i="13"/>
  <c r="O61" i="13"/>
  <c r="O62" i="13"/>
  <c r="O63" i="13"/>
  <c r="O64" i="13"/>
  <c r="O65" i="13"/>
  <c r="O66" i="13"/>
  <c r="O67" i="13"/>
  <c r="O68" i="13"/>
  <c r="O69" i="13"/>
  <c r="O70" i="13"/>
  <c r="O71" i="13"/>
  <c r="O72" i="13"/>
  <c r="O73" i="13"/>
  <c r="O74" i="13"/>
  <c r="O75" i="13"/>
  <c r="O76" i="13"/>
  <c r="O77" i="13"/>
  <c r="O78" i="13"/>
  <c r="O79" i="13"/>
  <c r="O80" i="13"/>
  <c r="O81" i="13"/>
  <c r="O82" i="13"/>
  <c r="O83" i="13"/>
  <c r="O84" i="13"/>
  <c r="O85" i="13"/>
  <c r="O86" i="13"/>
  <c r="O87" i="13"/>
  <c r="O88" i="13"/>
  <c r="O89" i="13"/>
  <c r="O90" i="13"/>
  <c r="O91" i="13"/>
  <c r="O92" i="13"/>
  <c r="O93" i="13"/>
  <c r="O94" i="13"/>
  <c r="O95" i="13"/>
  <c r="O96" i="13"/>
  <c r="O97" i="13"/>
  <c r="O98" i="13"/>
  <c r="O99" i="13"/>
  <c r="O100" i="13"/>
  <c r="O101" i="13"/>
  <c r="O102" i="13"/>
  <c r="O103" i="13"/>
  <c r="O104" i="13"/>
  <c r="O105" i="13"/>
  <c r="O106" i="13"/>
  <c r="O107" i="13"/>
  <c r="O108" i="13"/>
  <c r="O109" i="13"/>
  <c r="O110" i="13"/>
  <c r="O111" i="13"/>
  <c r="O112" i="13"/>
  <c r="O113" i="13"/>
  <c r="O114" i="13"/>
  <c r="O115" i="13"/>
  <c r="O116" i="13"/>
  <c r="O117" i="13"/>
  <c r="O118" i="13"/>
  <c r="O119" i="13"/>
  <c r="O120" i="13"/>
  <c r="O121" i="13"/>
  <c r="O122" i="13"/>
  <c r="O123" i="13"/>
  <c r="O124" i="13"/>
  <c r="O125" i="13"/>
  <c r="O126" i="13"/>
  <c r="O127" i="13"/>
  <c r="O128" i="13"/>
  <c r="O129" i="13"/>
  <c r="O130" i="13"/>
  <c r="O131" i="13"/>
  <c r="O132" i="13"/>
  <c r="O133" i="13"/>
  <c r="O134" i="13"/>
  <c r="O135" i="13"/>
  <c r="O136" i="13"/>
  <c r="O137" i="13"/>
  <c r="O138" i="13"/>
  <c r="O139" i="13"/>
  <c r="O140" i="13"/>
  <c r="O141" i="13"/>
  <c r="O142" i="13"/>
  <c r="O5" i="13"/>
  <c r="L144" i="13"/>
  <c r="N6" i="13"/>
  <c r="N7" i="13"/>
  <c r="N8" i="13"/>
  <c r="N9" i="13"/>
  <c r="N10" i="13"/>
  <c r="N11" i="13"/>
  <c r="N12" i="13"/>
  <c r="N13" i="13"/>
  <c r="N14" i="13"/>
  <c r="N15" i="13"/>
  <c r="N16" i="13"/>
  <c r="N17" i="13"/>
  <c r="N18" i="13"/>
  <c r="N19" i="13"/>
  <c r="N20" i="13"/>
  <c r="N21" i="13"/>
  <c r="N22" i="13"/>
  <c r="N23" i="13"/>
  <c r="N24" i="13"/>
  <c r="N25" i="13"/>
  <c r="N26" i="13"/>
  <c r="N27" i="13"/>
  <c r="N28" i="13"/>
  <c r="N29" i="13"/>
  <c r="N30" i="13"/>
  <c r="N31" i="13"/>
  <c r="N32" i="13"/>
  <c r="N33" i="13"/>
  <c r="N34" i="13"/>
  <c r="N35" i="13"/>
  <c r="N36" i="13"/>
  <c r="N37" i="13"/>
  <c r="N38" i="13"/>
  <c r="N39" i="13"/>
  <c r="N40" i="13"/>
  <c r="N41" i="13"/>
  <c r="N42" i="13"/>
  <c r="N43" i="13"/>
  <c r="N44" i="13"/>
  <c r="N45" i="13"/>
  <c r="N46" i="13"/>
  <c r="N47" i="13"/>
  <c r="N48" i="13"/>
  <c r="N49" i="13"/>
  <c r="N50" i="13"/>
  <c r="N51" i="13"/>
  <c r="N52" i="13"/>
  <c r="N53" i="13"/>
  <c r="N54" i="13"/>
  <c r="N55" i="13"/>
  <c r="N56" i="13"/>
  <c r="N57" i="13"/>
  <c r="N58" i="13"/>
  <c r="N59" i="13"/>
  <c r="N60" i="13"/>
  <c r="N61" i="13"/>
  <c r="N62" i="13"/>
  <c r="N63" i="13"/>
  <c r="N64" i="13"/>
  <c r="N65" i="13"/>
  <c r="N66" i="13"/>
  <c r="N67" i="13"/>
  <c r="N68" i="13"/>
  <c r="N69" i="13"/>
  <c r="N70" i="13"/>
  <c r="N71" i="13"/>
  <c r="N72" i="13"/>
  <c r="N73" i="13"/>
  <c r="N74" i="13"/>
  <c r="N75" i="13"/>
  <c r="N76" i="13"/>
  <c r="N77" i="13"/>
  <c r="N78" i="13"/>
  <c r="N79" i="13"/>
  <c r="N80" i="13"/>
  <c r="N81" i="13"/>
  <c r="N82" i="13"/>
  <c r="N83" i="13"/>
  <c r="N84" i="13"/>
  <c r="N85" i="13"/>
  <c r="N86" i="13"/>
  <c r="N87" i="13"/>
  <c r="N88" i="13"/>
  <c r="N89" i="13"/>
  <c r="N90" i="13"/>
  <c r="N91" i="13"/>
  <c r="N92" i="13"/>
  <c r="N93" i="13"/>
  <c r="N94" i="13"/>
  <c r="N95" i="13"/>
  <c r="N96" i="13"/>
  <c r="N97" i="13"/>
  <c r="N98" i="13"/>
  <c r="N99" i="13"/>
  <c r="N100" i="13"/>
  <c r="N101" i="13"/>
  <c r="N102" i="13"/>
  <c r="N103" i="13"/>
  <c r="N104" i="13"/>
  <c r="N105" i="13"/>
  <c r="N106" i="13"/>
  <c r="N107" i="13"/>
  <c r="N108" i="13"/>
  <c r="N109" i="13"/>
  <c r="N110" i="13"/>
  <c r="N111" i="13"/>
  <c r="N112" i="13"/>
  <c r="N113" i="13"/>
  <c r="N114" i="13"/>
  <c r="N115" i="13"/>
  <c r="N116" i="13"/>
  <c r="N117" i="13"/>
  <c r="N118" i="13"/>
  <c r="N119" i="13"/>
  <c r="N120" i="13"/>
  <c r="N121" i="13"/>
  <c r="N122" i="13"/>
  <c r="N123" i="13"/>
  <c r="N124" i="13"/>
  <c r="N125" i="13"/>
  <c r="N126" i="13"/>
  <c r="N127" i="13"/>
  <c r="N128" i="13"/>
  <c r="N129" i="13"/>
  <c r="N130" i="13"/>
  <c r="N131" i="13"/>
  <c r="N132" i="13"/>
  <c r="N133" i="13"/>
  <c r="N134" i="13"/>
  <c r="N135" i="13"/>
  <c r="N136" i="13"/>
  <c r="N137" i="13"/>
  <c r="N138" i="13"/>
  <c r="N139" i="13"/>
  <c r="N140" i="13"/>
  <c r="N141" i="13"/>
  <c r="N142" i="13"/>
  <c r="N5" i="13"/>
  <c r="G3598" i="10"/>
  <c r="G127" i="10"/>
  <c r="G316" i="10"/>
  <c r="G4189" i="10"/>
  <c r="G1976" i="10"/>
  <c r="G3194" i="10"/>
  <c r="G3639" i="10"/>
  <c r="G2734" i="10"/>
  <c r="G4018" i="10"/>
  <c r="G3523" i="10"/>
  <c r="G1507" i="10"/>
  <c r="G2958" i="10"/>
  <c r="G2891" i="10"/>
  <c r="G1233" i="10"/>
  <c r="G4257" i="10"/>
  <c r="G4224" i="10"/>
  <c r="G2411" i="10"/>
  <c r="G2215" i="10"/>
  <c r="G2553" i="10"/>
  <c r="G2959" i="10"/>
  <c r="G1429" i="10"/>
  <c r="G2951" i="10"/>
  <c r="G1205" i="10"/>
  <c r="G963" i="10"/>
  <c r="G3722" i="10"/>
  <c r="G2627" i="10"/>
  <c r="G4126" i="10"/>
  <c r="G3783" i="10"/>
  <c r="G3498" i="10"/>
  <c r="G2444" i="10"/>
  <c r="G3499" i="10"/>
  <c r="G1542" i="10"/>
  <c r="G1740" i="10"/>
  <c r="G2918" i="10"/>
  <c r="G1593" i="10"/>
  <c r="G4246" i="10"/>
  <c r="G3095" i="10"/>
  <c r="G4132" i="10"/>
  <c r="G3845" i="10"/>
  <c r="G3334" i="10"/>
  <c r="G2522" i="10"/>
  <c r="G2770" i="10"/>
  <c r="G4068" i="10"/>
  <c r="G3957" i="10"/>
  <c r="G3781" i="10"/>
  <c r="G4286" i="10"/>
  <c r="G3444" i="10"/>
  <c r="G4021" i="10"/>
  <c r="G4300" i="10"/>
  <c r="G3973" i="10"/>
  <c r="G2683" i="10"/>
  <c r="G1324" i="10"/>
  <c r="G3868" i="10"/>
  <c r="G1922" i="10"/>
  <c r="G4265" i="10"/>
  <c r="G4167" i="10"/>
  <c r="G2183" i="10"/>
  <c r="G1831" i="10"/>
  <c r="G3295" i="10"/>
  <c r="G274" i="10"/>
  <c r="G4175" i="10"/>
  <c r="G2642" i="10"/>
  <c r="G1786" i="10"/>
  <c r="G2043" i="10"/>
  <c r="G25" i="10"/>
  <c r="G88" i="10"/>
  <c r="G1819" i="10"/>
  <c r="G2939" i="10"/>
  <c r="G2855" i="10"/>
  <c r="G3494" i="10"/>
  <c r="G1231" i="10"/>
  <c r="G2478" i="10"/>
  <c r="G2441" i="10"/>
  <c r="G3479" i="10"/>
  <c r="G1234" i="10"/>
  <c r="G4188" i="10"/>
  <c r="G2558" i="10"/>
  <c r="G1716" i="10"/>
  <c r="G3419" i="10"/>
  <c r="G3691" i="10"/>
  <c r="G2239" i="10"/>
  <c r="G1461" i="10"/>
  <c r="G2941" i="10"/>
  <c r="G3645" i="10"/>
  <c r="G2676" i="10"/>
  <c r="G1583" i="10"/>
  <c r="G691" i="10"/>
  <c r="G1368" i="10"/>
  <c r="G2521" i="10"/>
  <c r="G3939" i="10"/>
  <c r="G3592" i="10"/>
  <c r="G2833" i="10"/>
  <c r="G1056" i="10"/>
  <c r="G3542" i="10"/>
  <c r="G3186" i="10"/>
  <c r="G3027" i="10"/>
  <c r="G3503" i="10"/>
  <c r="G3251" i="10"/>
  <c r="G710" i="10"/>
  <c r="G2730" i="10"/>
  <c r="G1456" i="10"/>
  <c r="G3299" i="10"/>
  <c r="G3384" i="10"/>
  <c r="G2717" i="10"/>
  <c r="G4154" i="10"/>
  <c r="G3557" i="10"/>
  <c r="G643" i="10"/>
  <c r="G3726" i="10"/>
  <c r="G3277" i="10"/>
  <c r="G3155" i="10"/>
  <c r="G3500" i="10"/>
  <c r="G141" i="10"/>
  <c r="G3486" i="10"/>
  <c r="G2556" i="10"/>
  <c r="G3514" i="10"/>
  <c r="G550" i="10"/>
  <c r="G2858" i="10"/>
  <c r="G689" i="10"/>
  <c r="G282" i="10"/>
  <c r="G3670" i="10"/>
  <c r="G786" i="10"/>
  <c r="G3941" i="10"/>
  <c r="G2595" i="10"/>
  <c r="G3727" i="10"/>
  <c r="G3612" i="10"/>
  <c r="G2819" i="10"/>
  <c r="G481" i="10"/>
  <c r="G2451" i="10"/>
  <c r="G3472" i="10"/>
  <c r="G1744" i="10"/>
  <c r="G2705" i="10"/>
  <c r="G343" i="10"/>
  <c r="G1805" i="10"/>
  <c r="G1913" i="10"/>
  <c r="G2606" i="10"/>
  <c r="G2698" i="10"/>
  <c r="G3198" i="10"/>
  <c r="G2420" i="10"/>
  <c r="G884" i="10"/>
  <c r="G3404" i="10"/>
  <c r="G2659" i="10"/>
  <c r="G3965" i="10"/>
  <c r="G2429" i="10"/>
  <c r="G1828" i="10"/>
  <c r="G2616" i="10"/>
  <c r="G210" i="10"/>
  <c r="G792" i="10"/>
  <c r="G1775" i="10"/>
  <c r="G2432" i="10"/>
  <c r="G3616" i="10"/>
  <c r="G3192" i="10"/>
  <c r="G1588" i="10"/>
  <c r="G3506" i="10"/>
  <c r="G157" i="10"/>
  <c r="G4065" i="10"/>
  <c r="G1255" i="10"/>
  <c r="G1750" i="10"/>
  <c r="G1825" i="10"/>
  <c r="G2282" i="10"/>
  <c r="G1918" i="10"/>
  <c r="G87" i="10"/>
  <c r="G3796" i="10"/>
  <c r="G1764" i="10"/>
  <c r="G2417" i="10"/>
  <c r="G2678" i="10"/>
  <c r="G4029" i="10"/>
  <c r="G1656" i="10"/>
  <c r="G2092" i="10"/>
  <c r="G1269" i="10"/>
  <c r="G4264" i="10"/>
  <c r="G121" i="10"/>
  <c r="G2931" i="10"/>
  <c r="G2039" i="10"/>
  <c r="G3550" i="10"/>
  <c r="G3887" i="10"/>
  <c r="G3857" i="10"/>
  <c r="G502" i="10"/>
  <c r="G2022" i="10"/>
  <c r="G1842" i="10"/>
  <c r="G4203" i="10"/>
  <c r="G3391" i="10"/>
  <c r="G1021" i="10"/>
  <c r="G2404" i="10"/>
  <c r="G882" i="10"/>
  <c r="G4198" i="10"/>
  <c r="G2037" i="10"/>
  <c r="G2586" i="10"/>
  <c r="G381" i="10"/>
  <c r="G3315" i="10"/>
  <c r="G22" i="10"/>
  <c r="G3260" i="10"/>
  <c r="G2733" i="10"/>
  <c r="G2505" i="10"/>
  <c r="G1929" i="10"/>
  <c r="G1241" i="10"/>
  <c r="G1783" i="10"/>
  <c r="G846" i="10"/>
  <c r="G4183" i="10"/>
  <c r="G3734" i="10"/>
  <c r="G1202" i="10"/>
  <c r="G201" i="10"/>
  <c r="G1742" i="10"/>
  <c r="G464" i="10"/>
  <c r="G681" i="10"/>
  <c r="G2820" i="10"/>
  <c r="G3292" i="10"/>
  <c r="G3584" i="10"/>
  <c r="G2978" i="10"/>
  <c r="G4014" i="10"/>
  <c r="G3849" i="10"/>
  <c r="G2202" i="10"/>
  <c r="G3780" i="10"/>
  <c r="G4229" i="10"/>
  <c r="G1439" i="10"/>
  <c r="G3721" i="10"/>
  <c r="G1704" i="10"/>
  <c r="G2748" i="10"/>
  <c r="G3605" i="10"/>
  <c r="G4248" i="10"/>
  <c r="G3056" i="10"/>
  <c r="G2288" i="10"/>
  <c r="G1969" i="10"/>
  <c r="G1184" i="10"/>
  <c r="G1602" i="10"/>
  <c r="G2825" i="10"/>
  <c r="G1881" i="10"/>
  <c r="G4123" i="10"/>
  <c r="G3203" i="10"/>
  <c r="G1532" i="10"/>
  <c r="G4290" i="10"/>
  <c r="G3572" i="10"/>
  <c r="G3289" i="10"/>
  <c r="G794" i="10"/>
  <c r="G3209" i="10"/>
  <c r="G1419" i="10"/>
  <c r="G4106" i="10"/>
  <c r="G1222" i="10"/>
  <c r="G3709" i="10"/>
  <c r="G2652" i="10"/>
  <c r="G1393" i="10"/>
  <c r="G1438" i="10"/>
  <c r="G3528" i="10"/>
  <c r="G4043" i="10"/>
  <c r="G3231" i="10"/>
  <c r="G1165" i="10"/>
  <c r="G1562" i="10"/>
  <c r="G1265" i="10"/>
  <c r="G3353" i="10"/>
  <c r="G4272" i="10"/>
  <c r="G2898" i="10"/>
  <c r="G1678" i="10"/>
  <c r="G3290" i="10"/>
  <c r="G3586" i="10"/>
  <c r="G1505" i="10"/>
  <c r="G1839" i="10"/>
  <c r="G1986" i="10"/>
  <c r="G3493" i="10"/>
  <c r="G3304" i="10"/>
  <c r="G1603" i="10"/>
  <c r="G3093" i="10"/>
  <c r="G3962" i="10"/>
  <c r="G1220" i="10"/>
  <c r="G3564" i="10"/>
  <c r="G3752" i="10"/>
  <c r="G138" i="10"/>
  <c r="G2040" i="10"/>
  <c r="G2157" i="10"/>
  <c r="G2029" i="10"/>
  <c r="G906" i="10"/>
  <c r="G1732" i="10"/>
  <c r="G3527" i="10"/>
  <c r="G2289" i="10"/>
  <c r="G2850" i="10"/>
  <c r="G2635" i="10"/>
  <c r="G145" i="10"/>
  <c r="G1687" i="10"/>
  <c r="G2948" i="10"/>
  <c r="G3774" i="10"/>
  <c r="G4211" i="10"/>
  <c r="G3534" i="10"/>
  <c r="G4051" i="10"/>
  <c r="G447" i="10"/>
  <c r="G3827" i="10"/>
  <c r="G358" i="10"/>
  <c r="G263" i="10"/>
  <c r="G1626" i="10"/>
  <c r="G3823" i="10"/>
  <c r="G3519" i="10"/>
  <c r="G1457" i="10"/>
  <c r="G1779" i="10"/>
  <c r="G3713" i="10"/>
  <c r="G1487" i="10"/>
  <c r="G125" i="10"/>
  <c r="G3826" i="10"/>
  <c r="G2632" i="10"/>
  <c r="G3206" i="10"/>
  <c r="G4292" i="10"/>
  <c r="G128" i="10"/>
  <c r="G1971" i="10"/>
  <c r="G873" i="10"/>
  <c r="G3228" i="10"/>
  <c r="G2907" i="10"/>
  <c r="G3378" i="10"/>
  <c r="G1153" i="10"/>
  <c r="G1935" i="10"/>
  <c r="G1339" i="10"/>
  <c r="G3092" i="10"/>
  <c r="G1167" i="10"/>
  <c r="G1268" i="10"/>
  <c r="G3830" i="10"/>
  <c r="G1548" i="10"/>
  <c r="G1064" i="10"/>
  <c r="G3737" i="10"/>
  <c r="G1930" i="10"/>
  <c r="G2464" i="10"/>
  <c r="G547" i="10"/>
  <c r="G3182" i="10"/>
  <c r="G3235" i="10"/>
  <c r="G3337" i="10"/>
  <c r="G4235" i="10"/>
  <c r="G73" i="10"/>
  <c r="G2701" i="10"/>
  <c r="G2919" i="10"/>
  <c r="G3685" i="10"/>
  <c r="G1883" i="10"/>
  <c r="G854" i="10"/>
  <c r="G2446" i="10"/>
  <c r="G3368" i="10"/>
  <c r="G3227" i="10"/>
  <c r="G3183" i="10"/>
  <c r="G4158" i="10"/>
  <c r="G2041" i="10"/>
  <c r="G3822" i="10"/>
  <c r="G1424" i="10"/>
  <c r="G1006" i="10"/>
  <c r="G2555" i="10"/>
  <c r="G3795" i="10"/>
  <c r="G3495" i="10"/>
  <c r="G4262" i="10"/>
  <c r="G3318" i="10"/>
  <c r="G2260" i="10"/>
  <c r="G3410" i="10"/>
  <c r="G2481" i="10"/>
  <c r="G1370" i="10"/>
  <c r="G77" i="10"/>
  <c r="G2599" i="10"/>
  <c r="G842" i="10"/>
  <c r="G2607" i="10"/>
  <c r="G3717" i="10"/>
  <c r="G2853" i="10"/>
  <c r="G3240" i="10"/>
  <c r="G1383" i="10"/>
  <c r="G16" i="10"/>
  <c r="G3810" i="10"/>
  <c r="G2246" i="10"/>
  <c r="G1426" i="10"/>
  <c r="G3229" i="10"/>
  <c r="G3985" i="10"/>
  <c r="G2910" i="10"/>
  <c r="G3779" i="10"/>
  <c r="G1768" i="10"/>
  <c r="G1932" i="10"/>
  <c r="G1262" i="10"/>
  <c r="G3055" i="10"/>
  <c r="G1691" i="10"/>
  <c r="G853" i="10"/>
  <c r="G2590" i="10"/>
  <c r="G3831" i="10"/>
  <c r="G4258" i="10"/>
  <c r="G3599" i="10"/>
  <c r="G1442" i="10"/>
  <c r="G2668" i="10"/>
  <c r="G4240" i="10"/>
  <c r="G1771" i="10"/>
  <c r="G3883" i="10"/>
  <c r="G3140" i="10"/>
  <c r="G3689" i="10"/>
  <c r="G2487" i="10"/>
  <c r="G3587" i="10"/>
  <c r="G154" i="10"/>
  <c r="G3865" i="10"/>
  <c r="G3332" i="10"/>
  <c r="G3624" i="10"/>
  <c r="G2443" i="10"/>
  <c r="G3977" i="10"/>
  <c r="G2741" i="10"/>
  <c r="G3665" i="10"/>
  <c r="G98" i="10"/>
  <c r="G3701" i="10"/>
  <c r="G3273" i="10"/>
  <c r="G2824" i="10"/>
  <c r="G4012" i="10"/>
  <c r="G850" i="10"/>
  <c r="G1875" i="10"/>
  <c r="G3197" i="10"/>
  <c r="G3518" i="10"/>
  <c r="G60" i="10"/>
  <c r="G2849" i="10"/>
  <c r="G4005" i="10"/>
  <c r="G2023" i="10"/>
  <c r="G2188" i="10"/>
  <c r="G1414" i="10"/>
  <c r="G2457" i="10"/>
  <c r="G1362" i="10"/>
  <c r="G3189" i="10"/>
  <c r="G2892" i="10"/>
  <c r="G3611" i="10"/>
  <c r="G3970" i="10"/>
  <c r="G2799" i="10"/>
  <c r="G1801" i="10"/>
  <c r="G858" i="10"/>
  <c r="G2625" i="10"/>
  <c r="G2488" i="10"/>
  <c r="G3595" i="10"/>
  <c r="G2679" i="10"/>
  <c r="G2195" i="10"/>
  <c r="G3282" i="10"/>
  <c r="G106" i="10"/>
  <c r="G765" i="10"/>
  <c r="G1777" i="10"/>
  <c r="G2099" i="10"/>
  <c r="G4095" i="10"/>
  <c r="G3483" i="10"/>
  <c r="G2506" i="10"/>
  <c r="G4003" i="10"/>
  <c r="G122" i="10"/>
  <c r="G2486" i="10"/>
  <c r="G1432" i="10"/>
  <c r="G3596" i="10"/>
  <c r="G3698" i="10"/>
  <c r="G1161" i="10"/>
  <c r="G3491" i="10"/>
  <c r="G1927" i="10"/>
  <c r="G2552" i="10"/>
  <c r="G3750" i="10"/>
  <c r="G3971" i="10"/>
  <c r="G2605" i="10"/>
  <c r="G1684" i="10"/>
  <c r="G3259" i="10"/>
  <c r="G1618" i="10"/>
  <c r="G153" i="10"/>
  <c r="G3960" i="10"/>
  <c r="G2746" i="10"/>
  <c r="G3268" i="10"/>
  <c r="G2438" i="10"/>
  <c r="G4212" i="10"/>
  <c r="G2691" i="10"/>
  <c r="G1555" i="10"/>
  <c r="G3522" i="10"/>
  <c r="G207" i="10"/>
  <c r="G1530" i="10"/>
  <c r="G1640" i="10"/>
  <c r="G3848" i="10"/>
  <c r="G3487" i="10"/>
  <c r="G480" i="10"/>
  <c r="G3787" i="10"/>
  <c r="G2503" i="10"/>
  <c r="G1572" i="10"/>
  <c r="G4056" i="10"/>
  <c r="G2219" i="10"/>
  <c r="G1040" i="10"/>
  <c r="G980" i="10"/>
  <c r="G3157" i="10"/>
  <c r="G3704" i="10"/>
  <c r="G1866" i="10"/>
  <c r="G2133" i="10"/>
  <c r="G1204" i="10"/>
  <c r="G3358" i="10"/>
  <c r="G3933" i="10"/>
  <c r="G1470" i="10"/>
  <c r="G1032" i="10"/>
  <c r="G1578" i="10"/>
  <c r="G799" i="10"/>
  <c r="G1447" i="10"/>
  <c r="G1475" i="10"/>
  <c r="G2768" i="10"/>
  <c r="G116" i="10"/>
  <c r="G549" i="10"/>
  <c r="G3026" i="10"/>
  <c r="G2965" i="10"/>
  <c r="G4017" i="10"/>
  <c r="G2426" i="10"/>
  <c r="G1211" i="10"/>
  <c r="G3904" i="10"/>
  <c r="G1575" i="10"/>
  <c r="G2771" i="10"/>
  <c r="G15" i="10"/>
  <c r="G1254" i="10"/>
  <c r="G1212" i="10"/>
  <c r="G2684" i="10"/>
  <c r="G3632" i="10"/>
  <c r="G2177" i="10"/>
  <c r="G3408" i="10"/>
  <c r="G4250" i="10"/>
  <c r="G4251" i="10"/>
  <c r="G1747" i="10"/>
  <c r="G1917" i="10"/>
  <c r="G3329" i="10"/>
  <c r="G3863" i="10"/>
  <c r="G1539" i="10"/>
  <c r="G1813" i="10"/>
  <c r="G3716" i="10"/>
  <c r="G3811" i="10"/>
  <c r="G474" i="10"/>
  <c r="G4125" i="10"/>
  <c r="G1374" i="10"/>
  <c r="G1734" i="10"/>
  <c r="G275" i="10"/>
  <c r="G2529" i="10"/>
  <c r="G3775" i="10"/>
  <c r="G1798" i="10"/>
  <c r="G3485" i="10"/>
  <c r="G1561" i="10"/>
  <c r="G812" i="10"/>
  <c r="G137" i="10"/>
  <c r="G2262" i="10"/>
  <c r="G3614" i="10"/>
  <c r="G2418" i="10"/>
  <c r="G1446" i="10"/>
  <c r="G4091" i="10"/>
  <c r="G1176" i="10"/>
  <c r="G1765" i="10"/>
  <c r="G1036" i="10"/>
  <c r="G3371" i="10"/>
  <c r="G2500" i="10"/>
  <c r="G2314" i="10"/>
  <c r="G3653" i="10"/>
  <c r="G17" i="10"/>
  <c r="G3266" i="10"/>
  <c r="G1534" i="10"/>
  <c r="G3200" i="10"/>
  <c r="G2557" i="10"/>
  <c r="G3398" i="10"/>
  <c r="G1664" i="10"/>
  <c r="G312" i="10"/>
  <c r="G2711" i="10"/>
  <c r="G3520" i="10"/>
  <c r="G84" i="10"/>
  <c r="G1452" i="10"/>
  <c r="G3693" i="10"/>
  <c r="G4177" i="10"/>
  <c r="G1670" i="10"/>
  <c r="G2042" i="10"/>
  <c r="G2972" i="10"/>
  <c r="G2927" i="10"/>
  <c r="G4006" i="10"/>
  <c r="G4042" i="10"/>
  <c r="G1514" i="10"/>
  <c r="G1706" i="10"/>
  <c r="G2764" i="10"/>
  <c r="G3526" i="10"/>
  <c r="G1914" i="10"/>
  <c r="G3603" i="10"/>
  <c r="G2021" i="10"/>
  <c r="G3375" i="10"/>
  <c r="G3623" i="10"/>
  <c r="G1757" i="10"/>
  <c r="G1410" i="10"/>
  <c r="G3224" i="10"/>
  <c r="G4001" i="10"/>
  <c r="G2410" i="10"/>
  <c r="G3641" i="10"/>
  <c r="G3317" i="10"/>
  <c r="G1792" i="10"/>
  <c r="G3301" i="10"/>
  <c r="G1807" i="10"/>
  <c r="G2336" i="10"/>
  <c r="G1597" i="10"/>
  <c r="G35" i="10"/>
  <c r="G2201" i="10"/>
  <c r="G3551" i="10"/>
  <c r="G3330" i="10"/>
  <c r="G3766" i="10"/>
  <c r="G2600" i="10"/>
  <c r="G1737" i="10"/>
  <c r="G2903" i="10"/>
  <c r="G434" i="10"/>
  <c r="G1695" i="10"/>
  <c r="G3937" i="10"/>
  <c r="G3576" i="10"/>
  <c r="G2795" i="10"/>
  <c r="G3897" i="10"/>
  <c r="G120" i="10"/>
  <c r="G3017" i="10"/>
  <c r="G4213" i="10"/>
  <c r="G4085" i="10"/>
  <c r="G3764" i="10"/>
  <c r="G2514" i="10"/>
  <c r="G2963" i="10"/>
  <c r="G3893" i="10"/>
  <c r="G2284" i="10"/>
  <c r="G3361" i="10"/>
  <c r="G1735" i="10"/>
  <c r="G2671" i="10"/>
  <c r="G279" i="10"/>
  <c r="G3654" i="10"/>
  <c r="G1675" i="10"/>
  <c r="G3377" i="10"/>
  <c r="G3620" i="10"/>
  <c r="G2962" i="10"/>
  <c r="G3343" i="10"/>
  <c r="G1586" i="10"/>
  <c r="G4169" i="10"/>
  <c r="G1707" i="10"/>
  <c r="G2162" i="10"/>
  <c r="G3912" i="10"/>
  <c r="G1679" i="10"/>
  <c r="G1557" i="10"/>
  <c r="G4133" i="10"/>
  <c r="G3690" i="10"/>
  <c r="G3809" i="10"/>
  <c r="G1991" i="10"/>
  <c r="G2280" i="10"/>
  <c r="G489" i="10"/>
  <c r="G2585" i="10"/>
  <c r="G1277" i="10"/>
  <c r="G815" i="10"/>
  <c r="G1476" i="10"/>
  <c r="G2778" i="10"/>
  <c r="G4093" i="10"/>
  <c r="G3621" i="10"/>
  <c r="G1185" i="10"/>
  <c r="G2442" i="10"/>
  <c r="G3855" i="10"/>
  <c r="G1845" i="10"/>
  <c r="G3326" i="10"/>
  <c r="G160" i="10"/>
  <c r="G1946" i="10"/>
  <c r="G3090" i="10"/>
  <c r="G1733" i="10"/>
  <c r="G76" i="10"/>
  <c r="G3854" i="10"/>
  <c r="G1449" i="10"/>
  <c r="G1178" i="10"/>
  <c r="G3015" i="10"/>
  <c r="G3511" i="10"/>
  <c r="G3443" i="10"/>
  <c r="G1609" i="10"/>
  <c r="G3274" i="10"/>
  <c r="G3263" i="10"/>
  <c r="G2448" i="10"/>
  <c r="G2401" i="10"/>
  <c r="G1390" i="10"/>
  <c r="G3270" i="10"/>
  <c r="G3662" i="10"/>
  <c r="G3956" i="10"/>
  <c r="G2169" i="10"/>
  <c r="G3723" i="10"/>
  <c r="G1010" i="10"/>
  <c r="G845" i="10"/>
  <c r="G3753" i="10"/>
  <c r="G1755" i="10"/>
  <c r="G3250" i="10"/>
  <c r="G4273" i="10"/>
  <c r="G4087" i="10"/>
  <c r="G4122" i="10"/>
  <c r="G851" i="10"/>
  <c r="G3312" i="10"/>
  <c r="G3303" i="10"/>
  <c r="G3256" i="10"/>
  <c r="G1190" i="10"/>
  <c r="G460" i="10"/>
  <c r="G2400" i="10"/>
  <c r="G2623" i="10"/>
  <c r="G2723" i="10"/>
  <c r="G1057" i="10"/>
  <c r="G3765" i="10"/>
  <c r="G3059" i="10"/>
  <c r="G3305" i="10"/>
  <c r="G2054" i="10"/>
  <c r="G1648" i="10"/>
  <c r="G1401" i="10"/>
  <c r="G3244" i="10"/>
  <c r="G2774" i="10"/>
  <c r="G27" i="10"/>
  <c r="G3568" i="10"/>
  <c r="G2603" i="10"/>
  <c r="G330" i="10"/>
  <c r="G2743" i="10"/>
  <c r="G4200" i="10"/>
  <c r="G1826" i="10"/>
  <c r="G2803" i="10"/>
  <c r="G3733" i="10"/>
  <c r="G3706" i="10"/>
  <c r="G2967" i="10"/>
  <c r="G2440" i="10"/>
  <c r="G1270" i="10"/>
  <c r="G1817" i="10"/>
  <c r="G1666" i="10"/>
  <c r="G2973" i="10"/>
  <c r="G4052" i="10"/>
  <c r="G313" i="10"/>
  <c r="G2501" i="10"/>
  <c r="G1398" i="10"/>
  <c r="G2038" i="10"/>
  <c r="G4080" i="10"/>
  <c r="G99" i="10"/>
  <c r="G3628" i="10"/>
  <c r="G3190" i="10"/>
  <c r="G1887" i="10"/>
  <c r="G2784" i="10"/>
  <c r="G69" i="10"/>
  <c r="G4084" i="10"/>
  <c r="G3618" i="10"/>
  <c r="G3902" i="10"/>
  <c r="G3640" i="10"/>
  <c r="G1829" i="10"/>
  <c r="G1795" i="10"/>
  <c r="G1551" i="10"/>
  <c r="G3840" i="10"/>
  <c r="G2035" i="10"/>
  <c r="G3547" i="10"/>
  <c r="G1361" i="10"/>
  <c r="G4237" i="10"/>
  <c r="G431" i="10"/>
  <c r="G1047" i="10"/>
  <c r="G2725" i="10"/>
  <c r="G1218" i="10"/>
  <c r="G2032" i="10"/>
  <c r="G4153" i="10"/>
  <c r="G4105" i="10"/>
  <c r="G1934" i="10"/>
  <c r="G4253" i="10"/>
  <c r="G3285" i="10"/>
  <c r="G3590" i="10"/>
  <c r="G4228" i="10"/>
  <c r="G3278" i="10"/>
  <c r="G857" i="10"/>
  <c r="G2456" i="10"/>
  <c r="G3952" i="10"/>
  <c r="G1567" i="10"/>
  <c r="G1379" i="10"/>
  <c r="G3583" i="10"/>
  <c r="G3815" i="10"/>
  <c r="G3725" i="10"/>
  <c r="G2520" i="10"/>
  <c r="G1092" i="10"/>
  <c r="G3803" i="10"/>
  <c r="G2181" i="10"/>
  <c r="G2721" i="10"/>
  <c r="G1494" i="10"/>
  <c r="G2895" i="10"/>
  <c r="G305" i="10"/>
  <c r="G4274" i="10"/>
  <c r="G933" i="10"/>
  <c r="G4000" i="10"/>
  <c r="G2630" i="10"/>
  <c r="G720" i="10"/>
  <c r="G1709" i="10"/>
  <c r="G2598" i="10"/>
  <c r="G2199" i="10"/>
  <c r="G3891" i="10"/>
  <c r="G3389" i="10"/>
  <c r="G2166" i="10"/>
  <c r="G3218" i="10"/>
  <c r="G3159" i="10"/>
  <c r="G4008" i="10"/>
  <c r="G4053" i="10"/>
  <c r="G3794" i="10"/>
  <c r="G2955" i="10"/>
  <c r="G1851" i="10"/>
  <c r="G3397" i="10"/>
  <c r="G3619" i="10"/>
  <c r="G2364" i="10"/>
  <c r="G3482" i="10"/>
  <c r="G2511" i="10"/>
  <c r="G2808" i="10"/>
  <c r="G1418" i="10"/>
  <c r="G3989" i="10"/>
  <c r="G2163" i="10"/>
  <c r="G4038" i="10"/>
  <c r="G2510" i="10"/>
  <c r="G701" i="10"/>
  <c r="G139" i="10"/>
  <c r="G1726" i="10"/>
  <c r="G4226" i="10"/>
  <c r="G1766" i="10"/>
  <c r="G4076" i="10"/>
  <c r="G1052" i="10"/>
  <c r="G3396" i="10"/>
  <c r="G813" i="10"/>
  <c r="G483" i="10"/>
  <c r="G2186" i="10"/>
  <c r="G361" i="10"/>
  <c r="G3509" i="10"/>
  <c r="G1761" i="10"/>
  <c r="G2736" i="10"/>
  <c r="G3719" i="10"/>
  <c r="G146" i="10"/>
  <c r="G3541" i="10"/>
  <c r="G130" i="10"/>
  <c r="G2424" i="10"/>
  <c r="G1172" i="10"/>
  <c r="G4214" i="10"/>
  <c r="G2906" i="10"/>
  <c r="G29" i="10"/>
  <c r="G4278" i="10"/>
  <c r="G1665" i="10"/>
  <c r="G621" i="10"/>
  <c r="G2002" i="10"/>
  <c r="G1263" i="10"/>
  <c r="G1209" i="10"/>
  <c r="G1594" i="10"/>
  <c r="G1465" i="10"/>
  <c r="G1516" i="10"/>
  <c r="G2772" i="10"/>
  <c r="G103" i="10"/>
  <c r="G3867" i="10"/>
  <c r="G2408" i="10"/>
  <c r="G1225" i="10"/>
  <c r="G3896" i="10"/>
  <c r="G3409" i="10"/>
  <c r="G986" i="10"/>
  <c r="G3994" i="10"/>
  <c r="G1158" i="10"/>
  <c r="G2167" i="10"/>
  <c r="G3682" i="10"/>
  <c r="G3650" i="10"/>
  <c r="G3488" i="10"/>
  <c r="G2639" i="10"/>
  <c r="G2250" i="10"/>
  <c r="G1634" i="10"/>
  <c r="G3684" i="10"/>
  <c r="G359" i="10"/>
  <c r="G3745" i="10"/>
  <c r="G4201" i="10"/>
  <c r="G2489" i="10"/>
  <c r="G3819" i="10"/>
  <c r="G2755" i="10"/>
  <c r="G1181" i="10"/>
  <c r="G2189" i="10"/>
  <c r="G3574" i="10"/>
  <c r="G652" i="10"/>
  <c r="G1485" i="10"/>
  <c r="G1933" i="10"/>
  <c r="G4134" i="10"/>
  <c r="G1739" i="10"/>
  <c r="G1886" i="10"/>
  <c r="G1925" i="10"/>
  <c r="G2164" i="10"/>
  <c r="G3018" i="10"/>
  <c r="G7" i="10"/>
  <c r="G4163" i="10"/>
  <c r="G4220" i="10"/>
  <c r="G2759" i="10"/>
  <c r="G3269" i="10"/>
  <c r="G3413" i="10"/>
  <c r="G1266" i="10"/>
  <c r="G2447" i="10"/>
  <c r="G2238" i="10"/>
  <c r="G1546" i="10"/>
  <c r="G1830" i="10"/>
  <c r="G1421" i="10"/>
  <c r="G1497" i="10"/>
  <c r="G2168" i="10"/>
  <c r="G1658" i="10"/>
  <c r="G284" i="10"/>
  <c r="G2890" i="10"/>
  <c r="G1926" i="10"/>
  <c r="G1154" i="10"/>
  <c r="G4108" i="10"/>
  <c r="G1651" i="10"/>
  <c r="G1566" i="10"/>
  <c r="G3412" i="10"/>
  <c r="G3223" i="10"/>
  <c r="G4280" i="10"/>
  <c r="G4061" i="10"/>
  <c r="G4104" i="10"/>
  <c r="G3986" i="10"/>
  <c r="G1377" i="10"/>
  <c r="G4170" i="10"/>
  <c r="G4207" i="10"/>
  <c r="G3208" i="10"/>
  <c r="G1836" i="10"/>
  <c r="G543" i="10"/>
  <c r="G3311" i="10"/>
  <c r="G2498" i="10"/>
  <c r="G890" i="10"/>
  <c r="G999" i="10"/>
  <c r="G3525" i="10"/>
  <c r="G790" i="10"/>
  <c r="G1380" i="10"/>
  <c r="G2695" i="10"/>
  <c r="G2455" i="10"/>
  <c r="G413" i="10"/>
  <c r="G2822" i="10"/>
  <c r="G4205" i="10"/>
  <c r="G1286" i="10"/>
  <c r="G3852" i="10"/>
  <c r="G3294" i="10"/>
  <c r="G3333" i="10"/>
  <c r="G2493" i="10"/>
  <c r="G3357" i="10"/>
  <c r="G2507" i="10"/>
  <c r="G3661" i="10"/>
  <c r="G1753" i="10"/>
  <c r="G3991" i="10"/>
  <c r="G2412" i="10"/>
  <c r="G2692" i="10"/>
  <c r="G3537" i="10"/>
  <c r="G1408" i="10"/>
  <c r="G3383" i="10"/>
  <c r="G2854" i="10"/>
  <c r="G2831" i="10"/>
  <c r="G3703" i="10"/>
  <c r="G4049" i="10"/>
  <c r="G2494" i="10"/>
  <c r="G2631" i="10"/>
  <c r="G278" i="10"/>
  <c r="G2650" i="10"/>
  <c r="G1015" i="10"/>
  <c r="G3799" i="10"/>
  <c r="G2960" i="10"/>
  <c r="G3300" i="10"/>
  <c r="G2512" i="10"/>
  <c r="G1371" i="10"/>
  <c r="G272" i="10"/>
  <c r="G3489" i="10"/>
  <c r="G2453" i="10"/>
  <c r="G509" i="10"/>
  <c r="G2658" i="10"/>
  <c r="G1474" i="10"/>
  <c r="G4081" i="10"/>
  <c r="G4192" i="10"/>
  <c r="G3484" i="10"/>
  <c r="G3019" i="10"/>
  <c r="G3858" i="10"/>
  <c r="G3475" i="10"/>
  <c r="G2469" i="10"/>
  <c r="G3322" i="10"/>
  <c r="G1840" i="10"/>
  <c r="G3982" i="10"/>
  <c r="G1360" i="10"/>
  <c r="G1699" i="10"/>
  <c r="G2787" i="10"/>
  <c r="G2649" i="10"/>
  <c r="G3264" i="10"/>
  <c r="G2026" i="10"/>
  <c r="G1646" i="10"/>
  <c r="G4215" i="10"/>
  <c r="G1849" i="10"/>
  <c r="G3969" i="10"/>
  <c r="G3492" i="10"/>
  <c r="G1353" i="10"/>
  <c r="G3899" i="10"/>
  <c r="G1501" i="10"/>
  <c r="G1809" i="10"/>
  <c r="G2690" i="10"/>
  <c r="G1229" i="10"/>
  <c r="G1206" i="10"/>
  <c r="G479" i="10"/>
  <c r="G1400" i="10"/>
  <c r="G3405" i="10"/>
  <c r="G2815" i="10"/>
  <c r="G2747" i="10"/>
  <c r="G3669" i="10"/>
  <c r="G2179" i="10"/>
  <c r="G1652" i="10"/>
  <c r="G3833" i="10"/>
  <c r="G1781" i="10"/>
  <c r="G1591" i="10"/>
  <c r="G3275" i="10"/>
  <c r="G2615" i="10"/>
  <c r="G74" i="10"/>
  <c r="G3261" i="10"/>
  <c r="G809" i="10"/>
  <c r="G3877" i="10"/>
  <c r="G3399" i="10"/>
  <c r="G28" i="10"/>
  <c r="G4124" i="10"/>
  <c r="G1535" i="10"/>
  <c r="G1188" i="10"/>
  <c r="G143" i="10"/>
  <c r="G2216" i="10"/>
  <c r="G2797" i="10"/>
  <c r="G1988" i="10"/>
  <c r="G2255" i="10"/>
  <c r="G3859" i="10"/>
  <c r="G1769" i="10"/>
  <c r="G4092" i="10"/>
  <c r="G542" i="10"/>
  <c r="G108" i="10"/>
  <c r="G3529" i="10"/>
  <c r="G1253" i="10"/>
  <c r="G1620" i="10"/>
  <c r="G1431" i="10"/>
  <c r="G2712" i="10"/>
  <c r="G2161" i="10"/>
  <c r="G1718" i="10"/>
  <c r="G3714" i="10"/>
  <c r="G3204" i="10"/>
  <c r="G362" i="10"/>
  <c r="G3816" i="10"/>
  <c r="G3241" i="10"/>
  <c r="G3681" i="10"/>
  <c r="G1373" i="10"/>
  <c r="G3137" i="10"/>
  <c r="G3813" i="10"/>
  <c r="G2817" i="10"/>
  <c r="G2602" i="10"/>
  <c r="G1074" i="10"/>
  <c r="G1800" i="10"/>
  <c r="G1585" i="10"/>
  <c r="G1967" i="10"/>
  <c r="G1437" i="10"/>
  <c r="G3177" i="10"/>
  <c r="G1038" i="10"/>
  <c r="G567" i="10"/>
  <c r="G1471" i="10"/>
  <c r="G3356" i="10"/>
  <c r="G4293" i="10"/>
  <c r="G3296" i="10"/>
  <c r="G3096" i="10"/>
  <c r="G1122" i="10"/>
  <c r="G3832" i="10"/>
  <c r="G3702" i="10"/>
  <c r="G1822" i="10"/>
  <c r="G175" i="10"/>
  <c r="G1673" i="10"/>
  <c r="G1280" i="10"/>
  <c r="G2653" i="10"/>
  <c r="G1543" i="10"/>
  <c r="G4099" i="10"/>
  <c r="G1175" i="10"/>
  <c r="G1491" i="10"/>
  <c r="G4034" i="10"/>
  <c r="G3862" i="10"/>
  <c r="G3788" i="10"/>
  <c r="G1197" i="10"/>
  <c r="G3758" i="10"/>
  <c r="G4098" i="10"/>
  <c r="G1509" i="10"/>
  <c r="G1448" i="10"/>
  <c r="G484" i="10"/>
  <c r="G3771" i="10"/>
  <c r="G1537" i="10"/>
  <c r="G3252" i="10"/>
  <c r="G1065" i="10"/>
  <c r="G345" i="10"/>
  <c r="G468" i="10"/>
  <c r="G1427" i="10"/>
  <c r="G1193" i="10"/>
  <c r="G1700" i="10"/>
  <c r="G147" i="10"/>
  <c r="G326" i="10"/>
  <c r="G4107" i="10"/>
  <c r="G2852" i="10"/>
  <c r="G1527" i="10"/>
  <c r="G1715" i="10"/>
  <c r="G4171" i="10"/>
  <c r="G4172" i="10"/>
  <c r="G1517" i="10"/>
  <c r="G3221" i="10"/>
  <c r="G3016" i="10"/>
  <c r="G3497" i="10"/>
  <c r="G721" i="10"/>
  <c r="G1827" i="10"/>
  <c r="G3610" i="10"/>
  <c r="G2971" i="10"/>
  <c r="G1240" i="10"/>
  <c r="G4239" i="10"/>
  <c r="G1423" i="10"/>
  <c r="G321" i="10"/>
  <c r="G1496" i="10"/>
  <c r="G3839" i="10"/>
  <c r="G2894" i="10"/>
  <c r="G3987" i="10"/>
  <c r="G1559" i="10"/>
  <c r="G3367" i="10"/>
  <c r="G3205" i="10"/>
  <c r="G3927" i="10"/>
  <c r="G277" i="10"/>
  <c r="G3211" i="10"/>
  <c r="G1751" i="10"/>
  <c r="G66" i="10"/>
  <c r="G3254" i="10"/>
  <c r="G3336" i="10"/>
  <c r="G105" i="10"/>
  <c r="G1388" i="10"/>
  <c r="G4185" i="10"/>
  <c r="G3283" i="10"/>
  <c r="G3179" i="10"/>
  <c r="G3837" i="10"/>
  <c r="G1397" i="10"/>
  <c r="G3789" i="10"/>
  <c r="G1405" i="10"/>
  <c r="G3824" i="10"/>
  <c r="G1711" i="10"/>
  <c r="G1389" i="10"/>
  <c r="G1490" i="10"/>
  <c r="G3563" i="10"/>
  <c r="G1366" i="10"/>
  <c r="G3382" i="10"/>
  <c r="G2490" i="10"/>
  <c r="G2194" i="10"/>
  <c r="G2938" i="10"/>
  <c r="G1357" i="10"/>
  <c r="G2888" i="10"/>
  <c r="G2648" i="10"/>
  <c r="G789" i="10"/>
  <c r="G3347" i="10"/>
  <c r="G4164" i="10"/>
  <c r="G1931" i="10"/>
  <c r="G2953" i="10"/>
  <c r="G2737" i="10"/>
  <c r="G2365" i="10"/>
  <c r="G1741" i="10"/>
  <c r="G1538" i="10"/>
  <c r="G1381" i="10"/>
  <c r="G3990" i="10"/>
  <c r="G3388" i="10"/>
  <c r="G1816" i="10"/>
  <c r="G1182" i="10"/>
  <c r="G2844" i="10"/>
  <c r="G3407" i="10"/>
  <c r="G3255" i="10"/>
  <c r="G1210" i="10"/>
  <c r="G3323" i="10"/>
  <c r="G4275" i="10"/>
  <c r="G1773" i="10"/>
  <c r="G2685" i="10"/>
  <c r="G806" i="10"/>
  <c r="G4231" i="10"/>
  <c r="G4058" i="10"/>
  <c r="G2033" i="10"/>
  <c r="G565" i="10"/>
  <c r="G3543" i="10"/>
  <c r="G2171" i="10"/>
  <c r="G2407" i="10"/>
  <c r="G2738" i="10"/>
  <c r="G2646" i="10"/>
  <c r="G1525" i="10"/>
  <c r="G3575" i="10"/>
  <c r="G1966" i="10"/>
  <c r="G3163" i="10"/>
  <c r="G3555" i="10"/>
  <c r="G2693" i="10"/>
  <c r="G2622" i="10"/>
  <c r="G2874" i="10"/>
  <c r="G4173" i="10"/>
  <c r="G2838" i="10"/>
  <c r="G4234" i="10"/>
  <c r="G2675" i="10"/>
  <c r="G3553" i="10"/>
  <c r="G2687" i="10"/>
  <c r="G86" i="10"/>
  <c r="G3731" i="10"/>
  <c r="G2198" i="10"/>
  <c r="G1960" i="10"/>
  <c r="G3808" i="10"/>
  <c r="G1787" i="10"/>
  <c r="G314" i="10"/>
  <c r="G788" i="10"/>
  <c r="G5" i="10"/>
  <c r="G3588" i="10"/>
  <c r="G3539" i="10"/>
  <c r="G3392" i="10"/>
  <c r="G347" i="10"/>
  <c r="G3844" i="10"/>
  <c r="G1639" i="10"/>
  <c r="G3674" i="10"/>
  <c r="G3331" i="10"/>
  <c r="G3505" i="10"/>
  <c r="G3291" i="10"/>
  <c r="G3366" i="10"/>
  <c r="G785" i="10"/>
  <c r="G276" i="10"/>
  <c r="G2718" i="10"/>
  <c r="G1170" i="10"/>
  <c r="G3257" i="10"/>
  <c r="G2956" i="10"/>
  <c r="G2760" i="10"/>
  <c r="G3878" i="10"/>
  <c r="G2722" i="10"/>
  <c r="G104" i="10"/>
  <c r="G3976" i="10"/>
  <c r="G4277" i="10"/>
  <c r="G4022" i="10"/>
  <c r="G1162" i="10"/>
  <c r="G2966" i="10"/>
  <c r="G3369" i="10"/>
  <c r="G33" i="10"/>
  <c r="G1436" i="10"/>
  <c r="G1754" i="10"/>
  <c r="G1372" i="10"/>
  <c r="G888" i="10"/>
  <c r="G2673" i="10"/>
  <c r="G2765" i="10"/>
  <c r="G3570" i="10"/>
  <c r="G3828" i="10"/>
  <c r="G1724" i="10"/>
  <c r="G126" i="10"/>
  <c r="G2525" i="10"/>
  <c r="G2950" i="10"/>
  <c r="G3906" i="10"/>
  <c r="G4116" i="10"/>
  <c r="G3533" i="10"/>
  <c r="G3846" i="10"/>
  <c r="G2636" i="10"/>
  <c r="G1589" i="10"/>
  <c r="G473" i="10"/>
  <c r="G211" i="10"/>
  <c r="G1712" i="10"/>
  <c r="G4136" i="10"/>
  <c r="G2551" i="10"/>
  <c r="G2830" i="10"/>
  <c r="G564" i="10"/>
  <c r="G2935" i="10"/>
  <c r="G3898" i="10"/>
  <c r="G3284" i="10"/>
  <c r="G4194" i="10"/>
  <c r="G2848" i="10"/>
  <c r="G3756" i="10"/>
  <c r="G3313" i="10"/>
  <c r="G3821" i="10"/>
  <c r="G4127" i="10"/>
  <c r="G3974" i="10"/>
  <c r="G3626" i="10"/>
  <c r="G4232" i="10"/>
  <c r="G3755" i="10"/>
  <c r="G1195" i="10"/>
  <c r="G213" i="10"/>
  <c r="G80" i="10"/>
  <c r="G1812" i="10"/>
  <c r="G2961" i="10"/>
  <c r="G3582" i="10"/>
  <c r="G2670" i="10"/>
  <c r="G3524" i="10"/>
  <c r="G3800" i="10"/>
  <c r="G3214" i="10"/>
  <c r="G1873" i="10"/>
  <c r="G3903" i="10"/>
  <c r="G2366" i="10"/>
  <c r="G1682" i="10"/>
  <c r="G1834" i="10"/>
  <c r="G3477" i="10"/>
  <c r="G1244" i="10"/>
  <c r="G1861" i="10"/>
  <c r="G3680" i="10"/>
  <c r="G1192" i="10"/>
  <c r="G1876" i="10"/>
  <c r="G136" i="10"/>
  <c r="G1710" i="10"/>
  <c r="G3683" i="10"/>
  <c r="G2943" i="10"/>
  <c r="G1407" i="10"/>
  <c r="G1916" i="10"/>
  <c r="G2193" i="10"/>
  <c r="G1354" i="10"/>
  <c r="G1243" i="10"/>
  <c r="G3212" i="10"/>
  <c r="G2893" i="10"/>
  <c r="G2682" i="10"/>
  <c r="G3997" i="10"/>
  <c r="G1622" i="10"/>
  <c r="G1617" i="10"/>
  <c r="G2663" i="10"/>
  <c r="G1478" i="10"/>
  <c r="G4191" i="10"/>
  <c r="G2466" i="10"/>
  <c r="G1611" i="10"/>
  <c r="G715" i="10"/>
  <c r="G111" i="10"/>
  <c r="G1425" i="10"/>
  <c r="G1797" i="10"/>
  <c r="G2030" i="10"/>
  <c r="G2655" i="10"/>
  <c r="G1763" i="10"/>
  <c r="G2664" i="10"/>
  <c r="G811" i="10"/>
  <c r="G1171" i="10"/>
  <c r="G1653" i="10"/>
  <c r="G4004" i="10"/>
  <c r="G1518" i="10"/>
  <c r="G2467" i="10"/>
  <c r="G1528" i="10"/>
  <c r="G1409" i="10"/>
  <c r="G4255" i="10"/>
  <c r="G1364" i="10"/>
  <c r="G4181" i="10"/>
  <c r="G1276" i="10"/>
  <c r="G1752" i="10"/>
  <c r="G2789" i="10"/>
  <c r="G1598" i="10"/>
  <c r="G4046" i="10"/>
  <c r="G2596" i="10"/>
  <c r="G2880" i="10"/>
  <c r="G3784" i="10"/>
  <c r="G3668" i="10"/>
  <c r="G3567" i="10"/>
  <c r="G2859" i="10"/>
  <c r="G2644" i="10"/>
  <c r="G3387" i="10"/>
  <c r="G3959" i="10"/>
  <c r="G2454" i="10"/>
  <c r="G3747" i="10"/>
  <c r="G209" i="10"/>
  <c r="G4011" i="10"/>
  <c r="G315" i="10"/>
  <c r="G3664" i="10"/>
  <c r="G719" i="10"/>
  <c r="G2637" i="10"/>
  <c r="G4182" i="10"/>
  <c r="G4027" i="10"/>
  <c r="G4155" i="10"/>
  <c r="G2715" i="10"/>
  <c r="G82" i="10"/>
  <c r="G2589" i="10"/>
  <c r="G1156" i="10"/>
  <c r="G1815" i="10"/>
  <c r="G161" i="10"/>
  <c r="G602" i="10"/>
  <c r="G3983" i="10"/>
  <c r="G3416" i="10"/>
  <c r="G1553" i="10"/>
  <c r="G311" i="10"/>
  <c r="G1394" i="10"/>
  <c r="G3633" i="10"/>
  <c r="G4180" i="10"/>
  <c r="G2409" i="10"/>
  <c r="G3886" i="10"/>
  <c r="G2921" i="10"/>
  <c r="G3478" i="10"/>
  <c r="G3381" i="10"/>
  <c r="G2702" i="10"/>
  <c r="G475" i="10"/>
  <c r="G485" i="10"/>
  <c r="G1443" i="10"/>
  <c r="G1638" i="10"/>
  <c r="G3864" i="10"/>
  <c r="G469" i="10"/>
  <c r="G3232" i="10"/>
  <c r="G2807" i="10"/>
  <c r="G1215" i="10"/>
  <c r="G3417" i="10"/>
  <c r="G3258" i="10"/>
  <c r="G3308" i="10"/>
  <c r="G1680" i="10"/>
  <c r="G3889" i="10"/>
  <c r="G3481" i="10"/>
  <c r="G3884" i="10"/>
  <c r="G4187" i="10"/>
  <c r="G2087" i="10"/>
  <c r="G2196" i="10"/>
  <c r="G92" i="10"/>
  <c r="G4210" i="10"/>
  <c r="G4186" i="10"/>
  <c r="G1778" i="10"/>
  <c r="G3558" i="10"/>
  <c r="G3271" i="10"/>
  <c r="G1688" i="10"/>
  <c r="G3613" i="10"/>
  <c r="G1818" i="10"/>
  <c r="G4197" i="10"/>
  <c r="G1749" i="10"/>
  <c r="G563" i="10"/>
  <c r="G1683" i="10"/>
  <c r="G2925" i="10"/>
  <c r="G2170" i="10"/>
  <c r="G3561" i="10"/>
  <c r="G3777" i="10"/>
  <c r="G2957" i="10"/>
  <c r="G3607" i="10"/>
  <c r="G3508" i="10"/>
  <c r="G1785" i="10"/>
  <c r="G3871" i="10"/>
  <c r="G309" i="10"/>
  <c r="G2810" i="10"/>
  <c r="G1273" i="10"/>
  <c r="G4010" i="10"/>
  <c r="G3395" i="10"/>
  <c r="G3671" i="10"/>
  <c r="G3790" i="10"/>
  <c r="G3380" i="10"/>
  <c r="G1046" i="10"/>
  <c r="G3379" i="10"/>
  <c r="G3501" i="10"/>
  <c r="G1177" i="10"/>
  <c r="G3724" i="10"/>
  <c r="G1782" i="10"/>
  <c r="G1681" i="10"/>
  <c r="G2476" i="10"/>
  <c r="G2619" i="10"/>
  <c r="G3390" i="10"/>
  <c r="G2034" i="10"/>
  <c r="G3978" i="10"/>
  <c r="G3880" i="10"/>
  <c r="G3521" i="10"/>
  <c r="G1472" i="10"/>
  <c r="G2794" i="10"/>
  <c r="G1367" i="10"/>
  <c r="G2662" i="10"/>
  <c r="G1745" i="10"/>
  <c r="G2394" i="10"/>
  <c r="G2430" i="10"/>
  <c r="G1500" i="10"/>
  <c r="G11" i="10"/>
  <c r="G1462" i="10"/>
  <c r="G598" i="10"/>
  <c r="G3279" i="10"/>
  <c r="G4013" i="10"/>
  <c r="G4249" i="10"/>
  <c r="G3785" i="10"/>
  <c r="G2767" i="10"/>
  <c r="G1428" i="10"/>
  <c r="G1375" i="10"/>
  <c r="G1492" i="10"/>
  <c r="G2421" i="10"/>
  <c r="G1717" i="10"/>
  <c r="G4256" i="10"/>
  <c r="G3348" i="10"/>
  <c r="G3213" i="10"/>
  <c r="G1422" i="10"/>
  <c r="G3589" i="10"/>
  <c r="G1701" i="10"/>
  <c r="G1965" i="10"/>
  <c r="G3874" i="10"/>
  <c r="G2156" i="10"/>
  <c r="G4166" i="10"/>
  <c r="G2517" i="10"/>
  <c r="G1001" i="10"/>
  <c r="G3772" i="10"/>
  <c r="G2614" i="10"/>
  <c r="G1355" i="10"/>
  <c r="G307" i="10"/>
  <c r="G3979" i="10"/>
  <c r="G3195" i="10"/>
  <c r="G1974" i="10"/>
  <c r="G2754" i="10"/>
  <c r="G1417" i="10"/>
  <c r="G4074" i="10"/>
  <c r="G3652" i="10"/>
  <c r="G1002" i="10"/>
  <c r="G1459" i="10"/>
  <c r="G4230" i="10"/>
  <c r="G1048" i="10"/>
  <c r="G2904" i="10"/>
  <c r="G3754" i="10"/>
  <c r="G1959" i="10"/>
  <c r="G4110" i="10"/>
  <c r="G4054" i="10"/>
  <c r="G3191" i="10"/>
  <c r="G1592" i="10"/>
  <c r="G142" i="10"/>
  <c r="G1644" i="10"/>
  <c r="G2763" i="10"/>
  <c r="G2694" i="10"/>
  <c r="G3585" i="10"/>
  <c r="G2422" i="10"/>
  <c r="G2643" i="10"/>
  <c r="G2485" i="10"/>
  <c r="G1166" i="10"/>
  <c r="G4055" i="10"/>
  <c r="G124" i="10"/>
  <c r="G3696" i="10"/>
  <c r="G1179" i="10"/>
  <c r="G4276" i="10"/>
  <c r="G3617" i="10"/>
  <c r="G561" i="10"/>
  <c r="G2617" i="10"/>
  <c r="G1246" i="10"/>
  <c r="G1511" i="10"/>
  <c r="G67" i="10"/>
  <c r="G1183" i="10"/>
  <c r="G2661" i="10"/>
  <c r="G253" i="10"/>
  <c r="G3385" i="10"/>
  <c r="G3695" i="10"/>
  <c r="G2597" i="10"/>
  <c r="G3995" i="10"/>
  <c r="G3335" i="10"/>
  <c r="G2415" i="10"/>
  <c r="G4032" i="10"/>
  <c r="G2264" i="10"/>
  <c r="G1444" i="10"/>
  <c r="G470" i="10"/>
  <c r="G3888" i="10"/>
  <c r="G3841" i="10"/>
  <c r="G3135" i="10"/>
  <c r="G2435" i="10"/>
  <c r="G2660" i="10"/>
  <c r="G2460" i="10"/>
  <c r="G2044" i="10"/>
  <c r="G2509" i="10"/>
  <c r="G2851" i="10"/>
  <c r="G3138" i="10"/>
  <c r="G3510" i="10"/>
  <c r="G2832" i="10"/>
  <c r="G4047" i="10"/>
  <c r="G2281" i="10"/>
  <c r="G2191" i="10"/>
  <c r="G1599" i="10"/>
  <c r="G1416" i="10"/>
  <c r="G3686" i="10"/>
  <c r="G2397" i="10"/>
  <c r="G1395" i="10"/>
  <c r="G3736" i="10"/>
  <c r="G3078" i="10"/>
  <c r="G3360" i="10"/>
  <c r="G1168" i="10"/>
  <c r="G252" i="10"/>
  <c r="G4196" i="10"/>
  <c r="G3972" i="10"/>
  <c r="G2647" i="10"/>
  <c r="G2713" i="10"/>
  <c r="G2160" i="10"/>
  <c r="G1605" i="10"/>
  <c r="G1291" i="10"/>
  <c r="G2508" i="10"/>
  <c r="G4140" i="10"/>
  <c r="G1905" i="10"/>
  <c r="G2697" i="10"/>
  <c r="G1694" i="10"/>
  <c r="G2587" i="10"/>
  <c r="G868" i="10"/>
  <c r="G3249" i="10"/>
  <c r="G71" i="10"/>
  <c r="G3473" i="10"/>
  <c r="G2839" i="10"/>
  <c r="G3581" i="10"/>
  <c r="G3571" i="10"/>
  <c r="G3237" i="10"/>
  <c r="G2940" i="10"/>
  <c r="G2716" i="10"/>
  <c r="G4270" i="10"/>
  <c r="G2187" i="10"/>
  <c r="G2458" i="10"/>
  <c r="G406" i="10"/>
  <c r="G1434" i="10"/>
  <c r="G887" i="10"/>
  <c r="G696" i="10"/>
  <c r="G490" i="10"/>
  <c r="G158" i="10"/>
  <c r="G1522" i="10"/>
  <c r="G4178" i="10"/>
  <c r="G1746" i="10"/>
  <c r="G3773" i="10"/>
  <c r="G1250" i="10"/>
  <c r="G4048" i="10"/>
  <c r="G2001" i="10"/>
  <c r="G2688" i="10"/>
  <c r="G3496" i="10"/>
  <c r="G1521" i="10"/>
  <c r="G3321" i="10"/>
  <c r="G3692" i="10"/>
  <c r="G1545" i="10"/>
  <c r="G3239" i="10"/>
  <c r="G3530" i="10"/>
  <c r="G4016" i="10"/>
  <c r="G1604" i="10"/>
  <c r="G2459" i="10"/>
  <c r="G2728" i="10"/>
  <c r="G3881" i="10"/>
  <c r="G631" i="10"/>
  <c r="G1365" i="10"/>
  <c r="G1549" i="10"/>
  <c r="G4254" i="10"/>
  <c r="G1619" i="10"/>
  <c r="G3992" i="10"/>
  <c r="G53" i="10"/>
  <c r="G2947" i="10"/>
  <c r="G3776" i="10"/>
  <c r="G2527" i="10"/>
  <c r="G3054" i="10"/>
  <c r="G4094" i="10"/>
  <c r="G3673" i="10"/>
  <c r="G2877" i="10"/>
  <c r="G3720" i="10"/>
  <c r="G3328" i="10"/>
  <c r="G3402" i="10"/>
  <c r="G3196" i="10"/>
  <c r="G3513" i="10"/>
  <c r="G3981" i="10"/>
  <c r="G3319" i="10"/>
  <c r="G1884" i="10"/>
  <c r="G3697" i="10"/>
  <c r="G1550" i="10"/>
  <c r="G3763" i="10"/>
  <c r="G1921" i="10"/>
  <c r="G1789" i="10"/>
  <c r="G3476" i="10"/>
  <c r="G835" i="10"/>
  <c r="G1908" i="10"/>
  <c r="G3718" i="10"/>
  <c r="G3728" i="10"/>
  <c r="G3193" i="10"/>
  <c r="G3961" i="10"/>
  <c r="G1820" i="10"/>
  <c r="G4199" i="10"/>
  <c r="G3350" i="10"/>
  <c r="G4241" i="10"/>
  <c r="G1467" i="10"/>
  <c r="G2184" i="10"/>
  <c r="G1920" i="10"/>
  <c r="G3028" i="10"/>
  <c r="G3145" i="10"/>
  <c r="G2406" i="10"/>
  <c r="G4161" i="10"/>
  <c r="G3964" i="10"/>
  <c r="G323" i="10"/>
  <c r="G4242" i="10"/>
  <c r="G4269" i="10"/>
  <c r="G3890" i="10"/>
  <c r="G2604" i="10"/>
  <c r="G4284" i="10"/>
  <c r="G1955" i="10"/>
  <c r="G1895" i="10"/>
  <c r="G3649" i="10"/>
  <c r="G2024" i="10"/>
  <c r="G1272" i="10"/>
  <c r="G2474" i="10"/>
  <c r="G3644" i="10"/>
  <c r="G3609" i="10"/>
  <c r="G3447" i="10"/>
  <c r="G787" i="10"/>
  <c r="G149" i="10"/>
  <c r="G2626" i="10"/>
  <c r="G2782" i="10"/>
  <c r="G4252" i="10"/>
  <c r="G1723" i="10"/>
  <c r="G3025" i="10"/>
  <c r="G1919" i="10"/>
  <c r="G1495" i="10"/>
  <c r="G2259" i="10"/>
  <c r="G3687" i="10"/>
  <c r="G3820" i="10"/>
  <c r="G3359" i="10"/>
  <c r="G3767" i="10"/>
  <c r="G3536" i="10"/>
  <c r="G3344" i="10"/>
  <c r="G4152" i="10"/>
  <c r="G159" i="10"/>
  <c r="G3825" i="10"/>
  <c r="G476" i="10"/>
  <c r="G4064" i="10"/>
  <c r="G3091" i="10"/>
  <c r="G85" i="10"/>
  <c r="G816" i="10"/>
  <c r="G1616" i="10"/>
  <c r="G4090" i="10"/>
  <c r="G4044" i="10"/>
  <c r="G3594" i="10"/>
  <c r="G2751" i="10"/>
  <c r="G3100" i="10"/>
  <c r="G2878" i="10"/>
  <c r="G1433" i="10"/>
  <c r="G2053" i="10"/>
  <c r="G4063" i="10"/>
  <c r="G1702" i="10"/>
  <c r="G1924" i="10"/>
  <c r="G3646" i="10"/>
  <c r="G1713" i="10"/>
  <c r="G2247" i="10"/>
  <c r="G738" i="10"/>
  <c r="G4041" i="10"/>
  <c r="G320" i="10"/>
  <c r="G2431" i="10"/>
  <c r="G3222" i="10"/>
  <c r="G2253" i="10"/>
  <c r="G1502" i="10"/>
  <c r="G2399" i="10"/>
  <c r="G1499" i="10"/>
  <c r="G477" i="10"/>
  <c r="G1519" i="10"/>
  <c r="G3516" i="10"/>
  <c r="G4176" i="10"/>
  <c r="G1392" i="10"/>
  <c r="G3302" i="10"/>
  <c r="G1762" i="10"/>
  <c r="G3024" i="10"/>
  <c r="G2700" i="10"/>
  <c r="G1672" i="10"/>
  <c r="G3210" i="10"/>
  <c r="G1369" i="10"/>
  <c r="G1208" i="10"/>
  <c r="G4245" i="10"/>
  <c r="G2550" i="10"/>
  <c r="G718" i="10"/>
  <c r="G3802" i="10"/>
  <c r="G707" i="10"/>
  <c r="G129" i="10"/>
  <c r="G3744" i="10"/>
  <c r="G3751" i="10"/>
  <c r="G2436" i="10"/>
  <c r="G2710" i="10"/>
  <c r="G3860" i="10"/>
  <c r="G1767" i="10"/>
  <c r="G1356" i="10"/>
  <c r="G4296" i="10"/>
  <c r="G1224" i="10"/>
  <c r="G79" i="10"/>
  <c r="G3757" i="10"/>
  <c r="G2403" i="10"/>
  <c r="G3265" i="10"/>
  <c r="G597" i="10"/>
  <c r="G1722" i="10"/>
  <c r="G3629" i="10"/>
  <c r="G1242" i="10"/>
  <c r="G985" i="10"/>
  <c r="G4208" i="10"/>
  <c r="G3901" i="10"/>
  <c r="G2922" i="10"/>
  <c r="G133" i="10"/>
  <c r="G3309" i="10"/>
  <c r="G3739" i="10"/>
  <c r="G3566" i="10"/>
  <c r="G2633" i="10"/>
  <c r="G2757" i="10"/>
  <c r="G2086" i="10"/>
  <c r="G4179" i="10"/>
  <c r="G3267" i="10"/>
  <c r="G4219" i="10"/>
  <c r="G3216" i="10"/>
  <c r="G1802" i="10"/>
  <c r="G2756" i="10"/>
  <c r="G3142" i="10"/>
  <c r="G432" i="10"/>
  <c r="G883" i="10"/>
  <c r="G693" i="10"/>
  <c r="G3801" i="10"/>
  <c r="G1823" i="10"/>
  <c r="G2218" i="10"/>
  <c r="G1045" i="10"/>
  <c r="G1440" i="10"/>
  <c r="G4" i="10"/>
  <c r="G2523" i="10"/>
  <c r="G1961" i="10"/>
  <c r="G3370" i="10"/>
  <c r="G1207" i="10"/>
  <c r="G4077" i="10"/>
  <c r="G3870" i="10"/>
  <c r="G2887" i="10"/>
  <c r="G3153" i="10"/>
  <c r="G1832" i="10"/>
  <c r="G3710" i="10"/>
  <c r="G1289" i="10"/>
  <c r="G4141" i="10"/>
  <c r="G1791" i="10"/>
  <c r="G110" i="10"/>
  <c r="G4244" i="10"/>
  <c r="G1430" i="10"/>
  <c r="G1814" i="10"/>
  <c r="G1697" i="10"/>
  <c r="G1869" i="10"/>
  <c r="G3993" i="10"/>
  <c r="G4101" i="10"/>
  <c r="G3538" i="10"/>
  <c r="G3812" i="10"/>
  <c r="G791" i="10"/>
  <c r="G1693" i="10"/>
  <c r="G1667" i="10"/>
  <c r="G1384" i="10"/>
  <c r="G3791" i="10"/>
  <c r="G3314" i="10"/>
  <c r="G1488" i="10"/>
  <c r="G1187" i="10"/>
  <c r="G4162" i="10"/>
  <c r="G1674" i="10"/>
  <c r="G3207" i="10"/>
  <c r="G3657" i="10"/>
  <c r="G3740" i="10"/>
  <c r="G3298" i="10"/>
  <c r="G3325" i="10"/>
  <c r="G4079" i="10"/>
  <c r="G1720" i="10"/>
  <c r="G1223" i="10"/>
  <c r="G4118" i="10"/>
  <c r="G2740" i="10"/>
  <c r="G1804" i="10"/>
  <c r="G2048" i="10"/>
  <c r="G1358" i="10"/>
  <c r="G2445" i="10"/>
  <c r="G179" i="10"/>
  <c r="G2483" i="10"/>
  <c r="G3132" i="10"/>
  <c r="G3144" i="10"/>
  <c r="G151" i="10"/>
  <c r="G2237" i="10"/>
  <c r="G1615" i="10"/>
  <c r="G2889" i="10"/>
  <c r="G1696" i="10"/>
  <c r="G2045" i="10"/>
  <c r="G3743" i="10"/>
  <c r="G4202" i="10"/>
  <c r="G3768" i="10"/>
  <c r="G2884" i="10"/>
  <c r="G1608" i="10"/>
  <c r="G3926" i="10"/>
  <c r="G503" i="10"/>
  <c r="G1879" i="10"/>
  <c r="G2704" i="10"/>
  <c r="G3573" i="10"/>
  <c r="G4209" i="10"/>
  <c r="G2677" i="10"/>
  <c r="G4221" i="10"/>
  <c r="G3349" i="10"/>
  <c r="G1412" i="10"/>
  <c r="G3238" i="10"/>
  <c r="G169" i="10"/>
  <c r="G867" i="10"/>
  <c r="G2729" i="10"/>
  <c r="G1378" i="10"/>
  <c r="G1668" i="10"/>
  <c r="G4024" i="10"/>
  <c r="G924" i="10"/>
  <c r="G1385" i="10"/>
  <c r="G3625" i="10"/>
  <c r="G1759" i="10"/>
  <c r="G2766" i="10"/>
  <c r="G3996" i="10"/>
  <c r="G2964" i="10"/>
  <c r="G4057" i="10"/>
  <c r="G1245" i="10"/>
  <c r="G2761" i="10"/>
  <c r="G4075" i="10"/>
  <c r="G2338" i="10"/>
  <c r="G4238" i="10"/>
  <c r="G6" i="10"/>
  <c r="G1531" i="10"/>
  <c r="G1606" i="10"/>
  <c r="G1590" i="10"/>
  <c r="G3556" i="10"/>
  <c r="G2462" i="10"/>
  <c r="G2484" i="10"/>
  <c r="G3180" i="10"/>
  <c r="G1463" i="10"/>
  <c r="G1803" i="10"/>
  <c r="G4289" i="10"/>
  <c r="G2601" i="10"/>
  <c r="G332" i="10"/>
  <c r="G3243" i="10"/>
  <c r="G2025" i="10"/>
  <c r="G3272" i="10"/>
  <c r="G140" i="10"/>
  <c r="G4283" i="10"/>
  <c r="G2793" i="10"/>
  <c r="G3999" i="10"/>
  <c r="G3531" i="10"/>
  <c r="G1838" i="10"/>
  <c r="G3705" i="10"/>
  <c r="G3293" i="10"/>
  <c r="G2783" i="10"/>
  <c r="G3850" i="10"/>
  <c r="G2669" i="10"/>
  <c r="G1359" i="10"/>
  <c r="G2818" i="10"/>
  <c r="G1708" i="10"/>
  <c r="G4062" i="10"/>
  <c r="G3712" i="10"/>
  <c r="G3817" i="10"/>
  <c r="G3940" i="10"/>
  <c r="G1406" i="10"/>
  <c r="G4218" i="10"/>
  <c r="G1155" i="10"/>
  <c r="G2781" i="10"/>
  <c r="G3738" i="10"/>
  <c r="G2703" i="10"/>
  <c r="G3627" i="10"/>
  <c r="G1000" i="10"/>
  <c r="G1596" i="10"/>
  <c r="G3905" i="10"/>
  <c r="G1217" i="10"/>
  <c r="G4097" i="10"/>
  <c r="G3761" i="10"/>
  <c r="G849" i="10"/>
  <c r="G1584" i="10"/>
  <c r="G3288" i="10"/>
  <c r="G3480" i="10"/>
  <c r="G2758" i="10"/>
  <c r="G2296" i="10"/>
  <c r="G3147" i="10"/>
  <c r="G2363" i="10"/>
  <c r="G2018" i="10"/>
  <c r="G208" i="10"/>
  <c r="G2923" i="10"/>
  <c r="G308" i="10"/>
  <c r="G205" i="10"/>
  <c r="G2699" i="10"/>
  <c r="G2714" i="10"/>
  <c r="G2801" i="10"/>
  <c r="G3984" i="10"/>
  <c r="G1650" i="10"/>
  <c r="G1686" i="10"/>
  <c r="G773" i="10"/>
  <c r="G2504" i="10"/>
  <c r="G2706" i="10"/>
  <c r="G2638" i="10"/>
  <c r="G2465" i="10"/>
  <c r="G1382" i="10"/>
  <c r="G1450" i="10"/>
  <c r="G1508" i="10"/>
  <c r="G68" i="10"/>
  <c r="G58" i="10"/>
  <c r="G3552" i="10"/>
  <c r="G2354" i="10"/>
  <c r="G2261" i="10"/>
  <c r="G4009" i="10"/>
  <c r="G4020" i="10"/>
  <c r="G1387" i="10"/>
  <c r="G3403" i="10"/>
  <c r="G1252" i="10"/>
  <c r="G1571" i="10"/>
  <c r="G3345" i="10"/>
  <c r="G2790" i="10"/>
  <c r="G3365" i="10"/>
  <c r="G3804" i="10"/>
  <c r="G2742" i="10"/>
  <c r="G4067" i="10"/>
  <c r="G1776" i="10"/>
  <c r="G2975" i="10"/>
  <c r="G1420" i="10"/>
  <c r="G83" i="10"/>
  <c r="G3678" i="10"/>
  <c r="G3306" i="10"/>
  <c r="G2402" i="10"/>
  <c r="G3199" i="10"/>
  <c r="G2813" i="10"/>
  <c r="G3892" i="10"/>
  <c r="G3843" i="10"/>
  <c r="G3967" i="10"/>
  <c r="G514" i="10"/>
  <c r="G4285" i="10"/>
  <c r="G2916" i="10"/>
  <c r="G3749" i="10"/>
  <c r="G2502" i="10"/>
  <c r="G2433" i="10"/>
  <c r="G1885" i="10"/>
  <c r="G2735" i="10"/>
  <c r="G3168" i="10"/>
  <c r="G4168" i="10"/>
  <c r="G4059" i="10"/>
  <c r="G941" i="10"/>
  <c r="G2470" i="10"/>
  <c r="G4233" i="10"/>
  <c r="G1689" i="10"/>
  <c r="G2651" i="10"/>
  <c r="G96" i="10"/>
  <c r="G4149" i="10"/>
  <c r="G478" i="10"/>
  <c r="G572" i="10"/>
  <c r="G2708" i="10"/>
  <c r="G3540" i="10"/>
  <c r="G4204" i="10"/>
  <c r="G2518" i="10"/>
  <c r="G4260" i="10"/>
  <c r="G4088" i="10"/>
  <c r="G2286" i="10"/>
  <c r="G3934" i="10"/>
  <c r="G1790" i="10"/>
  <c r="G3711" i="10"/>
  <c r="G2398" i="10"/>
  <c r="G3562" i="10"/>
  <c r="G206" i="10"/>
  <c r="G1843" i="10"/>
  <c r="G4247" i="10"/>
  <c r="G1510" i="10"/>
  <c r="G1232" i="10"/>
  <c r="G1563" i="10"/>
  <c r="G3020" i="10"/>
  <c r="G1760" i="10"/>
  <c r="G1489" i="10"/>
  <c r="G3759" i="10"/>
  <c r="G2841" i="10"/>
  <c r="G2726" i="10"/>
  <c r="G1164" i="10"/>
  <c r="G3842" i="10"/>
  <c r="G2452" i="10"/>
  <c r="G1806" i="10"/>
  <c r="G9" i="10"/>
  <c r="G2047" i="10"/>
  <c r="G852" i="10"/>
  <c r="G3966" i="10"/>
  <c r="G3963" i="10"/>
  <c r="G1623" i="10"/>
  <c r="G1558" i="10"/>
  <c r="G1260" i="10"/>
  <c r="G1200" i="10"/>
  <c r="G2641" i="10"/>
  <c r="G155" i="10"/>
  <c r="G1284" i="10"/>
  <c r="G2159" i="10"/>
  <c r="G1772" i="10"/>
  <c r="G2924" i="10"/>
  <c r="G634" i="10"/>
  <c r="G1770" i="10"/>
  <c r="G2225" i="10"/>
  <c r="G3437" i="10"/>
  <c r="G3351" i="10"/>
  <c r="G1196" i="10"/>
  <c r="G3694" i="10"/>
  <c r="G3679" i="10"/>
  <c r="G2414" i="10"/>
  <c r="G3797" i="10"/>
  <c r="G3838" i="10"/>
  <c r="G3507" i="10"/>
  <c r="G658" i="10"/>
  <c r="G2594" i="10"/>
  <c r="G3287" i="10"/>
  <c r="G492" i="10"/>
  <c r="G2779" i="10"/>
  <c r="G4206" i="10"/>
  <c r="G81" i="10"/>
  <c r="G880" i="10"/>
  <c r="G4263" i="10"/>
  <c r="G3175" i="10"/>
  <c r="G4298" i="10"/>
  <c r="G2796" i="10"/>
  <c r="G23" i="10"/>
  <c r="G4287" i="10"/>
  <c r="G4102" i="10"/>
  <c r="G4261" i="10"/>
  <c r="G4268" i="10"/>
  <c r="G2886" i="10"/>
  <c r="G1237" i="10"/>
  <c r="G1404" i="10"/>
  <c r="G30" i="10"/>
  <c r="G3324" i="10"/>
  <c r="G3707" i="10"/>
  <c r="G2846" i="10"/>
  <c r="G1923" i="10"/>
  <c r="G3818" i="10"/>
  <c r="G3829" i="10"/>
  <c r="G2393" i="10"/>
  <c r="G3856" i="10"/>
  <c r="G2665" i="10"/>
  <c r="G2621" i="10"/>
  <c r="G1228" i="10"/>
  <c r="G2672" i="10"/>
  <c r="G2674" i="10"/>
  <c r="G4066" i="10"/>
  <c r="G1964" i="10"/>
  <c r="G2777" i="10"/>
  <c r="G2885" i="10"/>
  <c r="G3602" i="10"/>
  <c r="G2036" i="10"/>
  <c r="G3699" i="10"/>
  <c r="G1441" i="10"/>
  <c r="G4148" i="10"/>
  <c r="G1498" i="10"/>
  <c r="G2055" i="10"/>
  <c r="G3187" i="10"/>
  <c r="G1473" i="10"/>
  <c r="G3762" i="10"/>
  <c r="G3975" i="10"/>
  <c r="G3130" i="10"/>
  <c r="G1415" i="10"/>
  <c r="G984" i="10"/>
  <c r="G1635" i="10"/>
  <c r="G925" i="10"/>
  <c r="G3504" i="10"/>
  <c r="G2762" i="10"/>
  <c r="G1730" i="10"/>
  <c r="G156" i="10"/>
  <c r="G3591" i="10"/>
  <c r="G2788" i="10"/>
  <c r="G3908" i="10"/>
  <c r="G1736" i="10"/>
  <c r="G2245" i="10"/>
  <c r="G3089" i="10"/>
  <c r="G1503" i="10"/>
  <c r="G2945" i="10"/>
  <c r="G4267" i="10"/>
  <c r="G1990" i="10"/>
  <c r="G1564" i="10"/>
  <c r="G70" i="10"/>
  <c r="G3700" i="10"/>
  <c r="G1900" i="10"/>
  <c r="G2932" i="10"/>
  <c r="G4015" i="10"/>
  <c r="G3185" i="10"/>
  <c r="G1464" i="10"/>
  <c r="G3769" i="10"/>
  <c r="G3631" i="10"/>
  <c r="G1460" i="10"/>
  <c r="G2843" i="10"/>
  <c r="G2930" i="10"/>
  <c r="G3861" i="10"/>
  <c r="G3276" i="10"/>
  <c r="G2496" i="10"/>
  <c r="G3364" i="10"/>
  <c r="G1504" i="10"/>
  <c r="G1714" i="10"/>
  <c r="G1484" i="10"/>
  <c r="G4026" i="10"/>
  <c r="G4294" i="10"/>
  <c r="G3280" i="10"/>
  <c r="G3133" i="10"/>
  <c r="G3968" i="10"/>
  <c r="G4193" i="10"/>
  <c r="G378" i="10"/>
  <c r="G2515" i="10"/>
  <c r="G784" i="10"/>
  <c r="G1123" i="10"/>
  <c r="G1835" i="10"/>
  <c r="G3615" i="10"/>
  <c r="G3688" i="10"/>
  <c r="G886" i="10"/>
  <c r="G722" i="10"/>
  <c r="G2477" i="10"/>
  <c r="G2158" i="10"/>
  <c r="G1600" i="10"/>
  <c r="G3569" i="10"/>
  <c r="G4071" i="10"/>
  <c r="G4025" i="10"/>
  <c r="G2497" i="10"/>
  <c r="G1044" i="10"/>
  <c r="G4279" i="10"/>
  <c r="G1727" i="10"/>
  <c r="G1541" i="10"/>
  <c r="G1636" i="10"/>
  <c r="G4288" i="10"/>
  <c r="G3474" i="10"/>
  <c r="G2689" i="10"/>
  <c r="G642" i="10"/>
  <c r="G1413" i="10"/>
  <c r="G1979" i="10"/>
  <c r="G3677" i="10"/>
  <c r="G4184" i="10"/>
  <c r="G1721" i="10"/>
  <c r="G3286" i="10"/>
  <c r="G2696" i="10"/>
  <c r="G4115" i="10"/>
  <c r="G1677" i="10"/>
  <c r="G978" i="10"/>
  <c r="G3253" i="10"/>
  <c r="G3146" i="10"/>
  <c r="G2475" i="10"/>
  <c r="G1468" i="10"/>
  <c r="G3847" i="10"/>
  <c r="G3535" i="10"/>
  <c r="G2883" i="10"/>
  <c r="G1259" i="10"/>
  <c r="G2516" i="10"/>
  <c r="G4103" i="10"/>
  <c r="G1565" i="10"/>
  <c r="G4225" i="10"/>
  <c r="G4259" i="10"/>
  <c r="G1529" i="10"/>
  <c r="G2413" i="10"/>
  <c r="G1114" i="10"/>
  <c r="G1554" i="10"/>
  <c r="G1928" i="10"/>
  <c r="G3667" i="10"/>
  <c r="G3512" i="10"/>
  <c r="G2480" i="10"/>
  <c r="G1180" i="10"/>
  <c r="G2775" i="10"/>
  <c r="G3352" i="10"/>
  <c r="G2769" i="10"/>
  <c r="G1189" i="10"/>
  <c r="G3406" i="10"/>
  <c r="G2970" i="10"/>
  <c r="G3236" i="10"/>
  <c r="G204" i="10"/>
  <c r="G1536" i="10"/>
  <c r="G4007" i="10"/>
  <c r="G3490" i="10"/>
  <c r="G3958" i="10"/>
  <c r="G1226" i="10"/>
  <c r="G2829" i="10"/>
  <c r="G2809" i="10"/>
  <c r="G3792" i="10"/>
  <c r="G488" i="10"/>
  <c r="G2252" i="10"/>
  <c r="G1882" i="10"/>
  <c r="G2881" i="10"/>
  <c r="G1854" i="10"/>
  <c r="G632" i="10"/>
  <c r="G3355" i="10"/>
  <c r="G3515" i="10"/>
  <c r="G14" i="10"/>
  <c r="G2823" i="10"/>
  <c r="G1281" i="10"/>
  <c r="G8" i="10"/>
  <c r="G3988" i="10"/>
  <c r="G2828" i="10"/>
  <c r="G3770" i="10"/>
  <c r="G487" i="10"/>
  <c r="G3666" i="10"/>
  <c r="G63" i="10"/>
  <c r="G449" i="10"/>
  <c r="G1451" i="10"/>
  <c r="G3676" i="10"/>
  <c r="G2896" i="10"/>
  <c r="G695" i="10"/>
  <c r="G2593" i="10"/>
  <c r="G2845" i="10"/>
  <c r="G2744" i="10"/>
  <c r="G4002" i="10"/>
  <c r="G4195" i="10"/>
  <c r="G2792" i="10"/>
  <c r="G987" i="10"/>
  <c r="G152" i="10"/>
  <c r="G4174" i="10"/>
  <c r="G1391" i="10"/>
  <c r="G1793" i="10"/>
  <c r="G4028" i="10"/>
  <c r="G3907" i="10"/>
  <c r="G4037" i="10"/>
  <c r="G2427" i="10"/>
  <c r="G2419" i="10"/>
  <c r="G4100" i="10"/>
  <c r="G2165" i="10"/>
  <c r="G3732" i="10"/>
  <c r="G1756" i="10"/>
  <c r="G3953" i="10"/>
  <c r="G1547" i="10"/>
  <c r="G3760" i="10"/>
  <c r="G2190" i="10"/>
  <c r="G256" i="10"/>
  <c r="G4271" i="10"/>
  <c r="G2395" i="10"/>
  <c r="G3786" i="10"/>
  <c r="G1774" i="10"/>
  <c r="G2628" i="10"/>
  <c r="G840" i="10"/>
  <c r="G212" i="10"/>
  <c r="G150" i="10"/>
  <c r="G3748" i="10"/>
  <c r="G1910" i="10"/>
  <c r="G3188" i="10"/>
  <c r="G4227" i="10"/>
  <c r="G3929" i="10"/>
  <c r="G3226" i="10"/>
  <c r="G3608" i="10"/>
  <c r="G1506" i="10"/>
  <c r="G3741" i="10"/>
  <c r="G4073" i="10"/>
  <c r="G13" i="10"/>
  <c r="G1958" i="10"/>
  <c r="G2856" i="10"/>
  <c r="G1493" i="10"/>
  <c r="G2667" i="10"/>
  <c r="G639" i="10"/>
  <c r="G3297" i="10"/>
  <c r="G1871" i="10"/>
  <c r="G2434" i="10"/>
  <c r="G1544" i="10"/>
  <c r="G4070" i="10"/>
  <c r="G2056" i="10"/>
  <c r="G2254" i="10"/>
  <c r="G12" i="10"/>
  <c r="G838" i="10"/>
  <c r="G1794" i="10"/>
  <c r="G2934" i="10"/>
  <c r="G1748" i="10"/>
  <c r="G818" i="10"/>
  <c r="G2371" i="10"/>
  <c r="G317" i="10"/>
  <c r="G1363" i="10"/>
  <c r="G1411" i="10"/>
  <c r="G3316" i="10"/>
  <c r="G4282" i="10"/>
  <c r="G1595" i="10"/>
  <c r="G3869" i="10"/>
  <c r="G3579" i="10"/>
  <c r="G2666" i="10"/>
  <c r="G3242" i="10"/>
  <c r="G4072" i="10"/>
  <c r="G4050" i="10"/>
  <c r="G1796" i="10"/>
  <c r="G3793" i="10"/>
  <c r="G4236" i="10"/>
  <c r="G1788" i="10"/>
  <c r="G2463" i="10"/>
  <c r="G3327" i="10"/>
  <c r="G3281" i="10"/>
  <c r="G471" i="10"/>
  <c r="G3778" i="10"/>
  <c r="G1043" i="10"/>
  <c r="G1859" i="10"/>
  <c r="G1513" i="10"/>
  <c r="G2681" i="10"/>
  <c r="G1469" i="10"/>
  <c r="G1159" i="10"/>
  <c r="G4039" i="10"/>
  <c r="G4190" i="10"/>
  <c r="G1799" i="10"/>
  <c r="G1890" i="10"/>
  <c r="G3262" i="10"/>
  <c r="G3853" i="10"/>
  <c r="G1257" i="10"/>
  <c r="G322" i="10"/>
  <c r="G2645" i="10"/>
  <c r="G2592" i="10"/>
  <c r="G170" i="10"/>
  <c r="G3597" i="10"/>
  <c r="G4146" i="10"/>
  <c r="G355" i="10"/>
  <c r="G3980" i="10"/>
  <c r="G569" i="10"/>
  <c r="G595" i="10"/>
  <c r="G3879" i="10"/>
  <c r="G3659" i="10"/>
  <c r="G1685" i="10"/>
  <c r="G1743" i="10"/>
  <c r="G403" i="10"/>
  <c r="G486" i="10"/>
  <c r="G4117" i="10"/>
  <c r="G3230" i="10"/>
  <c r="G3885" i="10"/>
  <c r="G2499" i="10"/>
  <c r="G2827" i="10"/>
  <c r="G4078" i="10"/>
  <c r="G3372" i="10"/>
  <c r="G119" i="10"/>
  <c r="G3900" i="10"/>
  <c r="G1824" i="10"/>
  <c r="G1844" i="10"/>
  <c r="G1607" i="10"/>
  <c r="G3354" i="10"/>
  <c r="G107" i="10"/>
  <c r="G3363" i="10"/>
  <c r="G1977" i="10"/>
  <c r="G3882" i="10"/>
  <c r="G2618" i="10"/>
  <c r="G2909" i="10"/>
  <c r="G2686" i="10"/>
  <c r="G2656" i="10"/>
  <c r="G199" i="10"/>
  <c r="G2624" i="10"/>
  <c r="G3149" i="10"/>
  <c r="G1705" i="10"/>
  <c r="G4243" i="10"/>
  <c r="G2251" i="10"/>
  <c r="G78" i="10"/>
  <c r="G3782" i="10"/>
  <c r="G4295" i="10"/>
  <c r="G2588" i="10"/>
  <c r="G482" i="10"/>
  <c r="G1841" i="10"/>
  <c r="G2292" i="10"/>
  <c r="G923" i="10"/>
  <c r="G1533" i="10"/>
  <c r="G318" i="10"/>
  <c r="G2798" i="10"/>
  <c r="G1719" i="10"/>
  <c r="G3601" i="10"/>
  <c r="G1698" i="10"/>
  <c r="G1984" i="10"/>
  <c r="G1082" i="10"/>
  <c r="G3746" i="10"/>
  <c r="G4266" i="10"/>
  <c r="G3022" i="10"/>
  <c r="G697" i="10"/>
  <c r="G3184" i="10"/>
  <c r="G1396" i="10"/>
  <c r="G3672" i="10"/>
  <c r="G3362" i="10"/>
  <c r="G3307" i="10"/>
  <c r="G4045" i="10"/>
  <c r="G1758" i="10"/>
  <c r="G3565" i="10"/>
  <c r="G3215" i="10"/>
  <c r="G3805" i="10"/>
  <c r="G3141" i="10"/>
  <c r="G327" i="10"/>
  <c r="G4086" i="10"/>
  <c r="G2479" i="10"/>
  <c r="G574" i="10"/>
  <c r="G1671" i="10"/>
  <c r="G3131" i="10"/>
  <c r="G75" i="10"/>
  <c r="G2450" i="10"/>
  <c r="G2802" i="10"/>
  <c r="G2052" i="10"/>
  <c r="G3178" i="10"/>
  <c r="G2468" i="10"/>
  <c r="G2933" i="10"/>
  <c r="G3320" i="10"/>
  <c r="G1943" i="10"/>
  <c r="G3338" i="10"/>
  <c r="G144" i="10"/>
  <c r="G2791" i="10"/>
  <c r="G3559" i="10"/>
  <c r="G2416" i="10"/>
  <c r="G2780" i="10"/>
  <c r="G3998" i="10"/>
  <c r="G4297" i="10"/>
  <c r="G1610" i="10"/>
  <c r="G3502" i="10"/>
  <c r="G3593" i="10"/>
  <c r="G493" i="10"/>
  <c r="G4082" i="10"/>
  <c r="G1833" i="10"/>
  <c r="G433" i="10"/>
  <c r="G2491" i="10"/>
  <c r="G1601" i="10"/>
  <c r="G148" i="10"/>
  <c r="G2739" i="10"/>
  <c r="G1690" i="10"/>
  <c r="G571" i="10"/>
  <c r="G3916" i="10"/>
  <c r="G2091" i="10"/>
  <c r="G3630" i="10"/>
  <c r="G2526" i="10"/>
  <c r="G1186" i="10"/>
  <c r="G2634" i="10"/>
  <c r="G3915" i="10"/>
  <c r="G1780" i="10"/>
  <c r="G1219" i="10"/>
  <c r="G2949" i="10"/>
  <c r="G1267" i="10"/>
  <c r="G4281" i="10"/>
  <c r="G3386" i="10"/>
  <c r="G3708" i="10"/>
  <c r="G1512" i="10"/>
  <c r="G1912" i="10"/>
  <c r="G3866" i="10"/>
  <c r="G3464" i="10"/>
  <c r="G3798" i="10"/>
  <c r="G3560" i="10"/>
  <c r="G1725" i="10"/>
  <c r="G4299" i="10"/>
  <c r="G1445" i="10"/>
  <c r="G2680" i="10"/>
  <c r="G3414" i="10"/>
  <c r="G3554" i="10"/>
  <c r="G2776" i="10"/>
  <c r="G1985" i="10"/>
  <c r="G3225" i="10"/>
  <c r="G3394" i="10"/>
  <c r="G1784" i="10"/>
  <c r="G1258" i="10"/>
  <c r="G1669" i="10"/>
  <c r="G494" i="10"/>
  <c r="G10" i="10"/>
  <c r="G3517" i="10"/>
  <c r="G1435" i="10"/>
  <c r="G2727" i="10"/>
  <c r="G3546" i="10"/>
  <c r="G3742" i="10"/>
  <c r="G562" i="10"/>
  <c r="G1909" i="10"/>
  <c r="G1957" i="10"/>
  <c r="G2816" i="10"/>
  <c r="G1663" i="10"/>
  <c r="G836" i="10"/>
  <c r="G1520" i="10"/>
  <c r="G3411" i="10"/>
  <c r="G1692" i="10"/>
  <c r="G1738" i="10"/>
  <c r="G891" i="10"/>
  <c r="G72" i="10"/>
  <c r="G2492" i="10"/>
  <c r="G3246" i="10"/>
  <c r="G4303" i="10"/>
  <c r="G4307" i="10"/>
  <c r="G4304" i="10"/>
  <c r="G4308" i="10"/>
  <c r="G4301" i="10"/>
  <c r="G4309" i="10"/>
  <c r="G4305" i="10"/>
  <c r="G4310" i="10"/>
  <c r="G4302" i="10"/>
  <c r="G4306" i="10"/>
  <c r="G4311" i="10"/>
  <c r="G4318" i="10"/>
  <c r="G4325" i="10"/>
  <c r="G4332" i="10"/>
  <c r="G4329" i="10"/>
  <c r="G4326" i="10"/>
  <c r="G4319" i="10"/>
  <c r="G4312" i="10"/>
  <c r="G4313" i="10"/>
  <c r="G4327" i="10"/>
  <c r="G4320" i="10"/>
  <c r="G4335" i="10"/>
  <c r="G4330" i="10"/>
  <c r="G4333" i="10"/>
  <c r="G4328" i="10"/>
  <c r="G4334" i="10"/>
  <c r="G4336" i="10"/>
  <c r="G4321" i="10"/>
  <c r="G4314" i="10"/>
  <c r="G4315" i="10"/>
  <c r="G4337" i="10"/>
  <c r="G4338" i="10"/>
  <c r="G4322" i="10"/>
  <c r="G4331" i="10"/>
  <c r="G4316" i="10"/>
  <c r="G4323" i="10"/>
  <c r="G4317" i="10"/>
  <c r="G4339" i="10"/>
  <c r="G4324" i="10"/>
  <c r="G4348" i="10"/>
  <c r="G4353" i="10"/>
  <c r="G4343" i="10"/>
  <c r="G4344" i="10"/>
  <c r="G4349" i="10"/>
  <c r="G4354" i="10"/>
  <c r="G4345" i="10"/>
  <c r="G4340" i="10"/>
  <c r="G4355" i="10"/>
  <c r="G4350" i="10"/>
  <c r="G4346" i="10"/>
  <c r="G4356" i="10"/>
  <c r="G4351" i="10"/>
  <c r="G4341" i="10"/>
  <c r="G4352" i="10"/>
  <c r="G4357" i="10"/>
  <c r="G4347" i="10"/>
  <c r="G4342" i="10"/>
  <c r="G731" i="10"/>
  <c r="G737" i="10"/>
  <c r="G734" i="10"/>
  <c r="G742" i="10"/>
  <c r="G735" i="10"/>
  <c r="G730" i="10"/>
  <c r="G743" i="10"/>
  <c r="G741" i="10"/>
  <c r="G732" i="10"/>
  <c r="G729" i="10"/>
  <c r="G717" i="10"/>
  <c r="G716" i="10"/>
  <c r="G723" i="10"/>
  <c r="G740" i="10"/>
  <c r="G739" i="10"/>
  <c r="G726" i="10"/>
  <c r="G736" i="10"/>
  <c r="G724" i="10"/>
  <c r="G728" i="10"/>
  <c r="G727" i="10"/>
  <c r="G725" i="10"/>
  <c r="G733" i="10"/>
  <c r="G21" i="10"/>
  <c r="G32" i="10"/>
  <c r="G20" i="10"/>
  <c r="G31" i="10"/>
  <c r="G18" i="10"/>
  <c r="G24" i="10"/>
  <c r="G26" i="10"/>
  <c r="G19" i="10"/>
  <c r="G510" i="10"/>
  <c r="G513" i="10"/>
  <c r="G491" i="10"/>
  <c r="G507" i="10"/>
  <c r="G505" i="10"/>
  <c r="G508" i="10"/>
  <c r="G512" i="10"/>
  <c r="G506" i="10"/>
  <c r="G511" i="10"/>
  <c r="G504" i="10"/>
  <c r="G500" i="10"/>
  <c r="G497" i="10"/>
  <c r="G496" i="10"/>
  <c r="G498" i="10"/>
  <c r="G499" i="10"/>
  <c r="G501" i="10"/>
  <c r="G495" i="10"/>
  <c r="G3202" i="10"/>
  <c r="G3201" i="10"/>
  <c r="G570" i="10"/>
  <c r="G560" i="10"/>
  <c r="G568" i="10"/>
  <c r="G566" i="10"/>
  <c r="G558" i="10"/>
  <c r="G584" i="10"/>
  <c r="G586" i="10"/>
  <c r="G533" i="10"/>
  <c r="G583" i="10"/>
  <c r="G541" i="10"/>
  <c r="G530" i="10"/>
  <c r="G531" i="10"/>
  <c r="G524" i="10"/>
  <c r="G519" i="10"/>
  <c r="G582" i="10"/>
  <c r="G539" i="10"/>
  <c r="G523" i="10"/>
  <c r="G520" i="10"/>
  <c r="G536" i="10"/>
  <c r="G540" i="10"/>
  <c r="G553" i="10"/>
  <c r="G516" i="10"/>
  <c r="G585" i="10"/>
  <c r="G517" i="10"/>
  <c r="G518" i="10"/>
  <c r="G548" i="10"/>
  <c r="G534" i="10"/>
  <c r="G546" i="10"/>
  <c r="G532" i="10"/>
  <c r="G525" i="10"/>
  <c r="G515" i="10"/>
  <c r="G580" i="10"/>
  <c r="G526" i="10"/>
  <c r="G535" i="10"/>
  <c r="G544" i="10"/>
  <c r="G521" i="10"/>
  <c r="G557" i="10"/>
  <c r="G559" i="10"/>
  <c r="G579" i="10"/>
  <c r="G522" i="10"/>
  <c r="G552" i="10"/>
  <c r="G537" i="10"/>
  <c r="G556" i="10"/>
  <c r="G545" i="10"/>
  <c r="G575" i="10"/>
  <c r="G538" i="10"/>
  <c r="G554" i="10"/>
  <c r="G527" i="10"/>
  <c r="G528" i="10"/>
  <c r="G555" i="10"/>
  <c r="G578" i="10"/>
  <c r="G573" i="10"/>
  <c r="G529" i="10"/>
  <c r="G551" i="10"/>
  <c r="G576" i="10"/>
  <c r="G577" i="10"/>
  <c r="G581" i="10"/>
  <c r="G94" i="10"/>
  <c r="G95" i="10"/>
  <c r="G41" i="10"/>
  <c r="G43" i="10"/>
  <c r="G62" i="10"/>
  <c r="G61" i="10"/>
  <c r="G38" i="10"/>
  <c r="G39" i="10"/>
  <c r="G50" i="10"/>
  <c r="G91" i="10"/>
  <c r="G55" i="10"/>
  <c r="G36" i="10"/>
  <c r="G100" i="10"/>
  <c r="G52" i="10"/>
  <c r="G40" i="10"/>
  <c r="G56" i="10"/>
  <c r="G37" i="10"/>
  <c r="G90" i="10"/>
  <c r="G34" i="10"/>
  <c r="G93" i="10"/>
  <c r="G42" i="10"/>
  <c r="G97" i="10"/>
  <c r="G59" i="10"/>
  <c r="G51" i="10"/>
  <c r="G54" i="10"/>
  <c r="G48" i="10"/>
  <c r="G47" i="10"/>
  <c r="G45" i="10"/>
  <c r="G64" i="10"/>
  <c r="G57" i="10"/>
  <c r="G46" i="10"/>
  <c r="G89" i="10"/>
  <c r="G44" i="10"/>
  <c r="G49" i="10"/>
  <c r="G65" i="10"/>
  <c r="G4216" i="10"/>
  <c r="G4217" i="10"/>
  <c r="G4223" i="10"/>
  <c r="G4222" i="10"/>
  <c r="G3219" i="10"/>
  <c r="G3233" i="10"/>
  <c r="G3220" i="10"/>
  <c r="G3247" i="10"/>
  <c r="G3234" i="10"/>
  <c r="G3217" i="10"/>
  <c r="G3245" i="10"/>
  <c r="G3248" i="10"/>
  <c r="G817" i="10"/>
  <c r="G744" i="10"/>
  <c r="G808" i="10"/>
  <c r="G779" i="10"/>
  <c r="G804" i="10"/>
  <c r="G761" i="10"/>
  <c r="G755" i="10"/>
  <c r="G803" i="10"/>
  <c r="G763" i="10"/>
  <c r="G751" i="10"/>
  <c r="G783" i="10"/>
  <c r="G754" i="10"/>
  <c r="G829" i="10"/>
  <c r="G764" i="10"/>
  <c r="G823" i="10"/>
  <c r="G830" i="10"/>
  <c r="G802" i="10"/>
  <c r="G766" i="10"/>
  <c r="G746" i="10"/>
  <c r="G822" i="10"/>
  <c r="G782" i="10"/>
  <c r="G826" i="10"/>
  <c r="G753" i="10"/>
  <c r="G750" i="10"/>
  <c r="G747" i="10"/>
  <c r="G796" i="10"/>
  <c r="G820" i="10"/>
  <c r="G827" i="10"/>
  <c r="G819" i="10"/>
  <c r="G762" i="10"/>
  <c r="G805" i="10"/>
  <c r="G800" i="10"/>
  <c r="G824" i="10"/>
  <c r="G769" i="10"/>
  <c r="G825" i="10"/>
  <c r="G814" i="10"/>
  <c r="G821" i="10"/>
  <c r="G801" i="10"/>
  <c r="G778" i="10"/>
  <c r="G772" i="10"/>
  <c r="G759" i="10"/>
  <c r="G752" i="10"/>
  <c r="G748" i="10"/>
  <c r="G810" i="10"/>
  <c r="G776" i="10"/>
  <c r="G760" i="10"/>
  <c r="G777" i="10"/>
  <c r="G780" i="10"/>
  <c r="G795" i="10"/>
  <c r="G775" i="10"/>
  <c r="G745" i="10"/>
  <c r="G758" i="10"/>
  <c r="G798" i="10"/>
  <c r="G797" i="10"/>
  <c r="G807" i="10"/>
  <c r="G828" i="10"/>
  <c r="G757" i="10"/>
  <c r="G771" i="10"/>
  <c r="G774" i="10"/>
  <c r="G756" i="10"/>
  <c r="G767" i="10"/>
  <c r="G770" i="10"/>
  <c r="G781" i="10"/>
  <c r="G768" i="10"/>
  <c r="G793" i="10"/>
  <c r="G749" i="10"/>
  <c r="G3735" i="10"/>
  <c r="G3715" i="10"/>
  <c r="G3730" i="10"/>
  <c r="G3729" i="10"/>
  <c r="G2591" i="10"/>
  <c r="G1376" i="10"/>
  <c r="G1399" i="10"/>
  <c r="G1402" i="10"/>
  <c r="G1386" i="10"/>
  <c r="G1403" i="10"/>
  <c r="G1338" i="10"/>
  <c r="G1337" i="10"/>
  <c r="G1703" i="10"/>
  <c r="G1728" i="10"/>
  <c r="G1731" i="10"/>
  <c r="G1729" i="10"/>
  <c r="G2028" i="10"/>
  <c r="G2004" i="10"/>
  <c r="G2006" i="10"/>
  <c r="G2005" i="10"/>
  <c r="G2013" i="10"/>
  <c r="G1989" i="10"/>
  <c r="G2012" i="10"/>
  <c r="G1996" i="10"/>
  <c r="G1998" i="10"/>
  <c r="G1993" i="10"/>
  <c r="G1992" i="10"/>
  <c r="G1995" i="10"/>
  <c r="G1997" i="10"/>
  <c r="G2008" i="10"/>
  <c r="G2049" i="10"/>
  <c r="G2009" i="10"/>
  <c r="G2014" i="10"/>
  <c r="G1994" i="10"/>
  <c r="G2031" i="10"/>
  <c r="G2046" i="10"/>
  <c r="G2003" i="10"/>
  <c r="G2050" i="10"/>
  <c r="G2010" i="10"/>
  <c r="G2017" i="10"/>
  <c r="G2016" i="10"/>
  <c r="G2007" i="10"/>
  <c r="G2011" i="10"/>
  <c r="G2051" i="10"/>
  <c r="G2015" i="10"/>
  <c r="G2000" i="10"/>
  <c r="G1999" i="10"/>
  <c r="G2027" i="10"/>
  <c r="G2019" i="10"/>
  <c r="G2020" i="10"/>
  <c r="G2611" i="10"/>
  <c r="G2610" i="10"/>
  <c r="G2612" i="10"/>
  <c r="G2629" i="10"/>
  <c r="G2608" i="10"/>
  <c r="G2657" i="10"/>
  <c r="G2620" i="10"/>
  <c r="G2654" i="10"/>
  <c r="G2609" i="10"/>
  <c r="G2640" i="10"/>
  <c r="G2613" i="10"/>
  <c r="G3310" i="10"/>
  <c r="G3373" i="10"/>
  <c r="G3374" i="10"/>
  <c r="G3376" i="10"/>
  <c r="G3342" i="10"/>
  <c r="G3341" i="10"/>
  <c r="G3339" i="10"/>
  <c r="G3340" i="10"/>
  <c r="G3346" i="10"/>
  <c r="G588" i="10"/>
  <c r="G589" i="10"/>
  <c r="G587" i="10"/>
  <c r="G590" i="10"/>
  <c r="G594" i="10"/>
  <c r="G593" i="10"/>
  <c r="G592" i="10"/>
  <c r="G591" i="10"/>
  <c r="G596" i="10"/>
  <c r="G3875" i="10"/>
  <c r="G3806" i="10"/>
  <c r="G3807" i="10"/>
  <c r="G3872" i="10"/>
  <c r="G3834" i="10"/>
  <c r="G3873" i="10"/>
  <c r="G3851" i="10"/>
  <c r="G3835" i="10"/>
  <c r="G3876" i="10"/>
  <c r="G3836" i="10"/>
  <c r="G102" i="10"/>
  <c r="G109" i="10"/>
  <c r="G117" i="10"/>
  <c r="G112" i="10"/>
  <c r="G115" i="10"/>
  <c r="G113" i="10"/>
  <c r="G166" i="10"/>
  <c r="G174" i="10"/>
  <c r="G123" i="10"/>
  <c r="G168" i="10"/>
  <c r="G101" i="10"/>
  <c r="G114" i="10"/>
  <c r="G118" i="10"/>
  <c r="G163" i="10"/>
  <c r="G164" i="10"/>
  <c r="G162" i="10"/>
  <c r="G165" i="10"/>
  <c r="G172" i="10"/>
  <c r="G134" i="10"/>
  <c r="G132" i="10"/>
  <c r="G167" i="10"/>
  <c r="G135" i="10"/>
  <c r="G171" i="10"/>
  <c r="G131" i="10"/>
  <c r="G173" i="10"/>
  <c r="G832" i="10"/>
  <c r="G841" i="10"/>
  <c r="G837" i="10"/>
  <c r="G860" i="10"/>
  <c r="G831" i="10"/>
  <c r="G898" i="10"/>
  <c r="G844" i="10"/>
  <c r="G848" i="10"/>
  <c r="G897" i="10"/>
  <c r="G861" i="10"/>
  <c r="G893" i="10"/>
  <c r="G856" i="10"/>
  <c r="G833" i="10"/>
  <c r="G892" i="10"/>
  <c r="G877" i="10"/>
  <c r="G878" i="10"/>
  <c r="G847" i="10"/>
  <c r="G876" i="10"/>
  <c r="G896" i="10"/>
  <c r="G895" i="10"/>
  <c r="G885" i="10"/>
  <c r="G862" i="10"/>
  <c r="G869" i="10"/>
  <c r="G864" i="10"/>
  <c r="G881" i="10"/>
  <c r="G855" i="10"/>
  <c r="G894" i="10"/>
  <c r="G834" i="10"/>
  <c r="G843" i="10"/>
  <c r="G839" i="10"/>
  <c r="G865" i="10"/>
  <c r="G871" i="10"/>
  <c r="G874" i="10"/>
  <c r="G863" i="10"/>
  <c r="G875" i="10"/>
  <c r="G872" i="10"/>
  <c r="G859" i="10"/>
  <c r="G879" i="10"/>
  <c r="G870" i="10"/>
  <c r="G866" i="10"/>
  <c r="G889" i="10"/>
  <c r="G4291" i="10"/>
  <c r="G641" i="10"/>
  <c r="G640" i="10"/>
  <c r="G1302" i="10"/>
  <c r="G644" i="10"/>
  <c r="G3393" i="10"/>
  <c r="G3400" i="10"/>
  <c r="G3401" i="10"/>
  <c r="G194" i="10"/>
  <c r="G189" i="10"/>
  <c r="G190" i="10"/>
  <c r="G195" i="10"/>
  <c r="G193" i="10"/>
  <c r="G191" i="10"/>
  <c r="G192" i="10"/>
  <c r="G188" i="10"/>
  <c r="G186" i="10"/>
  <c r="G196" i="10"/>
  <c r="G183" i="10"/>
  <c r="G184" i="10"/>
  <c r="G182" i="10"/>
  <c r="G176" i="10"/>
  <c r="G187" i="10"/>
  <c r="G200" i="10"/>
  <c r="G185" i="10"/>
  <c r="G198" i="10"/>
  <c r="G203" i="10"/>
  <c r="G202" i="10"/>
  <c r="G181" i="10"/>
  <c r="G177" i="10"/>
  <c r="G197" i="10"/>
  <c r="G180" i="10"/>
  <c r="G178" i="10"/>
  <c r="G599" i="10"/>
  <c r="G1221" i="10"/>
  <c r="G2065" i="10"/>
  <c r="G2079" i="10"/>
  <c r="G2069" i="10"/>
  <c r="G2088" i="10"/>
  <c r="G2070" i="10"/>
  <c r="G2072" i="10"/>
  <c r="G2085" i="10"/>
  <c r="G2074" i="10"/>
  <c r="G2063" i="10"/>
  <c r="G2084" i="10"/>
  <c r="G2078" i="10"/>
  <c r="G2061" i="10"/>
  <c r="G2067" i="10"/>
  <c r="G2075" i="10"/>
  <c r="G2068" i="10"/>
  <c r="G2066" i="10"/>
  <c r="G2071" i="10"/>
  <c r="G2080" i="10"/>
  <c r="G2089" i="10"/>
  <c r="G2090" i="10"/>
  <c r="G2073" i="10"/>
  <c r="G2083" i="10"/>
  <c r="G2064" i="10"/>
  <c r="G2082" i="10"/>
  <c r="G2081" i="10"/>
  <c r="G2077" i="10"/>
  <c r="G2057" i="10"/>
  <c r="G2058" i="10"/>
  <c r="G2060" i="10"/>
  <c r="G2076" i="10"/>
  <c r="G2062" i="10"/>
  <c r="G2059" i="10"/>
  <c r="G2367" i="10"/>
  <c r="G1341" i="10"/>
  <c r="G1340" i="10"/>
  <c r="G926" i="10"/>
  <c r="G908" i="10"/>
  <c r="G921" i="10"/>
  <c r="G918" i="10"/>
  <c r="G915" i="10"/>
  <c r="G911" i="10"/>
  <c r="G899" i="10"/>
  <c r="G905" i="10"/>
  <c r="G916" i="10"/>
  <c r="G902" i="10"/>
  <c r="G919" i="10"/>
  <c r="G909" i="10"/>
  <c r="G914" i="10"/>
  <c r="G901" i="10"/>
  <c r="G903" i="10"/>
  <c r="G922" i="10"/>
  <c r="G913" i="10"/>
  <c r="G917" i="10"/>
  <c r="G900" i="10"/>
  <c r="G912" i="10"/>
  <c r="G920" i="10"/>
  <c r="G907" i="10"/>
  <c r="G904" i="10"/>
  <c r="G910" i="10"/>
  <c r="G435" i="10"/>
  <c r="G3894" i="10"/>
  <c r="G3895" i="10"/>
  <c r="G1304" i="10"/>
  <c r="G1303" i="10"/>
  <c r="G2724" i="10"/>
  <c r="G2720" i="10"/>
  <c r="G2731" i="10"/>
  <c r="G2719" i="10"/>
  <c r="G2753" i="10"/>
  <c r="G2750" i="10"/>
  <c r="G2709" i="10"/>
  <c r="G2752" i="10"/>
  <c r="G2749" i="10"/>
  <c r="G2773" i="10"/>
  <c r="G2745" i="10"/>
  <c r="G2732" i="10"/>
  <c r="G2785" i="10"/>
  <c r="G2707" i="10"/>
  <c r="G2100" i="10"/>
  <c r="G2140" i="10"/>
  <c r="G2127" i="10"/>
  <c r="G2154" i="10"/>
  <c r="G2132" i="10"/>
  <c r="G2093" i="10"/>
  <c r="G2122" i="10"/>
  <c r="G2104" i="10"/>
  <c r="G2095" i="10"/>
  <c r="G2128" i="10"/>
  <c r="G2173" i="10"/>
  <c r="G2125" i="10"/>
  <c r="G2097" i="10"/>
  <c r="G2147" i="10"/>
  <c r="G2109" i="10"/>
  <c r="G2120" i="10"/>
  <c r="G2142" i="10"/>
  <c r="G2123" i="10"/>
  <c r="G2175" i="10"/>
  <c r="G2149" i="10"/>
  <c r="G2152" i="10"/>
  <c r="G2107" i="10"/>
  <c r="G2129" i="10"/>
  <c r="G2148" i="10"/>
  <c r="G2134" i="10"/>
  <c r="G2146" i="10"/>
  <c r="G2108" i="10"/>
  <c r="G2119" i="10"/>
  <c r="G2098" i="10"/>
  <c r="G2172" i="10"/>
  <c r="G2112" i="10"/>
  <c r="G2118" i="10"/>
  <c r="G2117" i="10"/>
  <c r="G2102" i="10"/>
  <c r="G2155" i="10"/>
  <c r="G2110" i="10"/>
  <c r="G2121" i="10"/>
  <c r="G2138" i="10"/>
  <c r="G2111" i="10"/>
  <c r="G2150" i="10"/>
  <c r="G2137" i="10"/>
  <c r="G2136" i="10"/>
  <c r="G2113" i="10"/>
  <c r="G2135" i="10"/>
  <c r="G2131" i="10"/>
  <c r="G2114" i="10"/>
  <c r="G2124" i="10"/>
  <c r="G2176" i="10"/>
  <c r="G2174" i="10"/>
  <c r="G2106" i="10"/>
  <c r="G2116" i="10"/>
  <c r="G2139" i="10"/>
  <c r="G2143" i="10"/>
  <c r="G2153" i="10"/>
  <c r="G2130" i="10"/>
  <c r="G2126" i="10"/>
  <c r="G2141" i="10"/>
  <c r="G2096" i="10"/>
  <c r="G2094" i="10"/>
  <c r="G2103" i="10"/>
  <c r="G2144" i="10"/>
  <c r="G2105" i="10"/>
  <c r="G2115" i="10"/>
  <c r="G2101" i="10"/>
  <c r="G2151" i="10"/>
  <c r="G2145" i="10"/>
  <c r="G1808" i="10"/>
  <c r="G1821" i="10"/>
  <c r="G1810" i="10"/>
  <c r="G1811" i="10"/>
  <c r="G3936" i="10"/>
  <c r="G3951" i="10"/>
  <c r="G3942" i="10"/>
  <c r="G3919" i="10"/>
  <c r="G3947" i="10"/>
  <c r="G3920" i="10"/>
  <c r="G3921" i="10"/>
  <c r="G3923" i="10"/>
  <c r="G3914" i="10"/>
  <c r="G3938" i="10"/>
  <c r="G3917" i="10"/>
  <c r="G3949" i="10"/>
  <c r="G3943" i="10"/>
  <c r="G3946" i="10"/>
  <c r="G3950" i="10"/>
  <c r="G3931" i="10"/>
  <c r="G3925" i="10"/>
  <c r="G3932" i="10"/>
  <c r="G3918" i="10"/>
  <c r="G3954" i="10"/>
  <c r="G3930" i="10"/>
  <c r="G3928" i="10"/>
  <c r="G3935" i="10"/>
  <c r="G3955" i="10"/>
  <c r="G3944" i="10"/>
  <c r="G3913" i="10"/>
  <c r="G3909" i="10"/>
  <c r="G3924" i="10"/>
  <c r="G3922" i="10"/>
  <c r="G3948" i="10"/>
  <c r="G3945" i="10"/>
  <c r="G3911" i="10"/>
  <c r="G3910" i="10"/>
  <c r="G240" i="10"/>
  <c r="G246" i="10"/>
  <c r="G264" i="10"/>
  <c r="G230" i="10"/>
  <c r="G227" i="10"/>
  <c r="G268" i="10"/>
  <c r="G245" i="10"/>
  <c r="G251" i="10"/>
  <c r="G255" i="10"/>
  <c r="G262" i="10"/>
  <c r="G228" i="10"/>
  <c r="G236" i="10"/>
  <c r="G225" i="10"/>
  <c r="G261" i="10"/>
  <c r="G244" i="10"/>
  <c r="G243" i="10"/>
  <c r="G215" i="10"/>
  <c r="G247" i="10"/>
  <c r="G229" i="10"/>
  <c r="G214" i="10"/>
  <c r="G241" i="10"/>
  <c r="G234" i="10"/>
  <c r="G223" i="10"/>
  <c r="G248" i="10"/>
  <c r="G265" i="10"/>
  <c r="G216" i="10"/>
  <c r="G250" i="10"/>
  <c r="G231" i="10"/>
  <c r="G237" i="10"/>
  <c r="G233" i="10"/>
  <c r="G226" i="10"/>
  <c r="G235" i="10"/>
  <c r="G249" i="10"/>
  <c r="G220" i="10"/>
  <c r="G254" i="10"/>
  <c r="G257" i="10"/>
  <c r="G232" i="10"/>
  <c r="G258" i="10"/>
  <c r="G224" i="10"/>
  <c r="G221" i="10"/>
  <c r="G217" i="10"/>
  <c r="G242" i="10"/>
  <c r="G222" i="10"/>
  <c r="G239" i="10"/>
  <c r="G259" i="10"/>
  <c r="G238" i="10"/>
  <c r="G260" i="10"/>
  <c r="G267" i="10"/>
  <c r="G266" i="10"/>
  <c r="G219" i="10"/>
  <c r="G218" i="10"/>
  <c r="G964" i="10"/>
  <c r="G996" i="10"/>
  <c r="G930" i="10"/>
  <c r="G936" i="10"/>
  <c r="G988" i="10"/>
  <c r="G953" i="10"/>
  <c r="G939" i="10"/>
  <c r="G929" i="10"/>
  <c r="G944" i="10"/>
  <c r="G937" i="10"/>
  <c r="G982" i="10"/>
  <c r="G951" i="10"/>
  <c r="G938" i="10"/>
  <c r="G946" i="10"/>
  <c r="G992" i="10"/>
  <c r="G965" i="10"/>
  <c r="G968" i="10"/>
  <c r="G928" i="10"/>
  <c r="G952" i="10"/>
  <c r="G954" i="10"/>
  <c r="G993" i="10"/>
  <c r="G932" i="10"/>
  <c r="G940" i="10"/>
  <c r="G931" i="10"/>
  <c r="G949" i="10"/>
  <c r="G981" i="10"/>
  <c r="G967" i="10"/>
  <c r="G995" i="10"/>
  <c r="G955" i="10"/>
  <c r="G960" i="10"/>
  <c r="G958" i="10"/>
  <c r="G945" i="10"/>
  <c r="G942" i="10"/>
  <c r="G977" i="10"/>
  <c r="G947" i="10"/>
  <c r="G990" i="10"/>
  <c r="G957" i="10"/>
  <c r="G943" i="10"/>
  <c r="G927" i="10"/>
  <c r="G948" i="10"/>
  <c r="G956" i="10"/>
  <c r="G994" i="10"/>
  <c r="G991" i="10"/>
  <c r="G950" i="10"/>
  <c r="G983" i="10"/>
  <c r="G961" i="10"/>
  <c r="G962" i="10"/>
  <c r="G934" i="10"/>
  <c r="G975" i="10"/>
  <c r="G969" i="10"/>
  <c r="G979" i="10"/>
  <c r="G973" i="10"/>
  <c r="G970" i="10"/>
  <c r="G935" i="10"/>
  <c r="G974" i="10"/>
  <c r="G972" i="10"/>
  <c r="G976" i="10"/>
  <c r="G966" i="10"/>
  <c r="G959" i="10"/>
  <c r="G971" i="10"/>
  <c r="G989" i="10"/>
  <c r="G3448" i="10"/>
  <c r="G3429" i="10"/>
  <c r="G3440" i="10"/>
  <c r="G3426" i="10"/>
  <c r="G3415" i="10"/>
  <c r="G3465" i="10"/>
  <c r="G3467" i="10"/>
  <c r="G3466" i="10"/>
  <c r="G3421" i="10"/>
  <c r="G3462" i="10"/>
  <c r="G3438" i="10"/>
  <c r="G3454" i="10"/>
  <c r="G3450" i="10"/>
  <c r="G3446" i="10"/>
  <c r="G3445" i="10"/>
  <c r="G3456" i="10"/>
  <c r="G3461" i="10"/>
  <c r="G3439" i="10"/>
  <c r="G3422" i="10"/>
  <c r="G3459" i="10"/>
  <c r="G3425" i="10"/>
  <c r="G3442" i="10"/>
  <c r="G3433" i="10"/>
  <c r="G3427" i="10"/>
  <c r="G3436" i="10"/>
  <c r="G3460" i="10"/>
  <c r="G3434" i="10"/>
  <c r="G3423" i="10"/>
  <c r="G3435" i="10"/>
  <c r="G3441" i="10"/>
  <c r="G3457" i="10"/>
  <c r="G3431" i="10"/>
  <c r="G3420" i="10"/>
  <c r="G3432" i="10"/>
  <c r="G3424" i="10"/>
  <c r="G3470" i="10"/>
  <c r="G3430" i="10"/>
  <c r="G3471" i="10"/>
  <c r="G3453" i="10"/>
  <c r="G3428" i="10"/>
  <c r="G3458" i="10"/>
  <c r="G3463" i="10"/>
  <c r="G3468" i="10"/>
  <c r="G3452" i="10"/>
  <c r="G3455" i="10"/>
  <c r="G3449" i="10"/>
  <c r="G3418" i="10"/>
  <c r="G3451" i="10"/>
  <c r="G3469" i="10"/>
  <c r="G472" i="10"/>
  <c r="G1455" i="10"/>
  <c r="G1453" i="10"/>
  <c r="G1479" i="10"/>
  <c r="G1454" i="10"/>
  <c r="G1466" i="10"/>
  <c r="G1458" i="10"/>
  <c r="G1480" i="10"/>
  <c r="G1483" i="10"/>
  <c r="G1482" i="10"/>
  <c r="G1486" i="10"/>
  <c r="G1481" i="10"/>
  <c r="G1477" i="10"/>
  <c r="G2396" i="10"/>
  <c r="G2392" i="10"/>
  <c r="G687" i="10"/>
  <c r="G683" i="10"/>
  <c r="G690" i="10"/>
  <c r="G685" i="10"/>
  <c r="G688" i="10"/>
  <c r="G684" i="10"/>
  <c r="G686" i="10"/>
  <c r="G2549" i="10"/>
  <c r="G2554" i="10"/>
  <c r="G1169" i="10"/>
  <c r="G1173" i="10"/>
  <c r="G1174" i="10"/>
  <c r="G2482" i="10"/>
  <c r="G3139" i="10"/>
  <c r="G3134" i="10"/>
  <c r="G3143" i="10"/>
  <c r="G3136" i="10"/>
  <c r="G436" i="10"/>
  <c r="G600" i="10"/>
  <c r="G1261" i="10"/>
  <c r="G2368" i="10"/>
  <c r="G2495" i="10"/>
  <c r="G1305" i="10"/>
  <c r="G1342" i="10"/>
  <c r="G645" i="10"/>
  <c r="G2977" i="10"/>
  <c r="G2423" i="10"/>
  <c r="G2200" i="10"/>
  <c r="G2192" i="10"/>
  <c r="G2212" i="10"/>
  <c r="G2208" i="10"/>
  <c r="G2210" i="10"/>
  <c r="G2206" i="10"/>
  <c r="G2180" i="10"/>
  <c r="G2182" i="10"/>
  <c r="G2211" i="10"/>
  <c r="G2205" i="10"/>
  <c r="G2178" i="10"/>
  <c r="G2185" i="10"/>
  <c r="G2204" i="10"/>
  <c r="G2197" i="10"/>
  <c r="G2203" i="10"/>
  <c r="G2207" i="10"/>
  <c r="G2209" i="10"/>
  <c r="G1019" i="10"/>
  <c r="G1026" i="10"/>
  <c r="G1004" i="10"/>
  <c r="G1028" i="10"/>
  <c r="G1025" i="10"/>
  <c r="G1016" i="10"/>
  <c r="G1012" i="10"/>
  <c r="G1024" i="10"/>
  <c r="G1009" i="10"/>
  <c r="G998" i="10"/>
  <c r="G1003" i="10"/>
  <c r="G1027" i="10"/>
  <c r="G1018" i="10"/>
  <c r="G1013" i="10"/>
  <c r="G1017" i="10"/>
  <c r="G1020" i="10"/>
  <c r="G1014" i="10"/>
  <c r="G1005" i="10"/>
  <c r="G1023" i="10"/>
  <c r="G997" i="10"/>
  <c r="G1011" i="10"/>
  <c r="G1022" i="10"/>
  <c r="G1008" i="10"/>
  <c r="G1007" i="10"/>
  <c r="G2805" i="10"/>
  <c r="G2804" i="10"/>
  <c r="G2800" i="10"/>
  <c r="G2806" i="10"/>
  <c r="G2812" i="10"/>
  <c r="G2786" i="10"/>
  <c r="G2811" i="10"/>
  <c r="G2814" i="10"/>
  <c r="G3532" i="10"/>
  <c r="G4019" i="10"/>
  <c r="G3148" i="10"/>
  <c r="G3150" i="10"/>
  <c r="G283" i="10"/>
  <c r="G286" i="10"/>
  <c r="G285" i="10"/>
  <c r="G271" i="10"/>
  <c r="G292" i="10"/>
  <c r="G281" i="10"/>
  <c r="G280" i="10"/>
  <c r="G288" i="10"/>
  <c r="G270" i="10"/>
  <c r="G273" i="10"/>
  <c r="G287" i="10"/>
  <c r="G269" i="10"/>
  <c r="G290" i="10"/>
  <c r="G291" i="10"/>
  <c r="G289" i="10"/>
  <c r="G1515" i="10"/>
  <c r="G1523" i="10"/>
  <c r="G1526" i="10"/>
  <c r="G1524" i="10"/>
  <c r="G1848" i="10"/>
  <c r="G1847" i="10"/>
  <c r="G1846" i="10"/>
  <c r="G1837" i="10"/>
  <c r="G607" i="10"/>
  <c r="G604" i="10"/>
  <c r="G606" i="10"/>
  <c r="G603" i="10"/>
  <c r="G605" i="10"/>
  <c r="G601" i="10"/>
  <c r="G2372" i="10"/>
  <c r="G2370" i="10"/>
  <c r="G2369" i="10"/>
  <c r="G1227" i="10"/>
  <c r="G648" i="10"/>
  <c r="G647" i="10"/>
  <c r="G649" i="10"/>
  <c r="G646" i="10"/>
  <c r="G650" i="10"/>
  <c r="G1343" i="10"/>
  <c r="G1345" i="10"/>
  <c r="G1346" i="10"/>
  <c r="G1344" i="10"/>
  <c r="G1256" i="10"/>
  <c r="G1264" i="10"/>
  <c r="G694" i="10"/>
  <c r="G692" i="10"/>
  <c r="G3181" i="10"/>
  <c r="G1160" i="10"/>
  <c r="G2954" i="10"/>
  <c r="G437" i="10"/>
  <c r="G441" i="10"/>
  <c r="G438" i="10"/>
  <c r="G440" i="10"/>
  <c r="G439" i="10"/>
  <c r="G1216" i="10"/>
  <c r="G2405" i="10"/>
  <c r="G2968" i="10"/>
  <c r="G1310" i="10"/>
  <c r="G1308" i="10"/>
  <c r="G1307" i="10"/>
  <c r="G1306" i="10"/>
  <c r="G1309" i="10"/>
  <c r="G4165" i="10"/>
  <c r="G1213" i="10"/>
  <c r="G1157" i="10"/>
  <c r="G2969" i="10"/>
  <c r="G637" i="10"/>
  <c r="G1299" i="10"/>
  <c r="G1300" i="10"/>
  <c r="G635" i="10"/>
  <c r="G2976" i="10"/>
  <c r="G1352" i="10"/>
  <c r="G1987" i="10"/>
  <c r="G1292" i="10"/>
  <c r="G2952" i="10"/>
  <c r="G2979" i="10"/>
  <c r="G2548" i="10"/>
  <c r="G1293" i="10"/>
  <c r="G1294" i="10"/>
  <c r="G1163" i="10"/>
  <c r="G1296" i="10"/>
  <c r="G638" i="10"/>
  <c r="G633" i="10"/>
  <c r="G682" i="10"/>
  <c r="G1350" i="10"/>
  <c r="G2974" i="10"/>
  <c r="G2" i="10"/>
  <c r="G3" i="10"/>
  <c r="G1297" i="10"/>
  <c r="G1295" i="10"/>
  <c r="G1301" i="10"/>
  <c r="G679" i="10"/>
  <c r="G1298" i="10"/>
  <c r="G1336" i="10"/>
  <c r="G680" i="10"/>
  <c r="G636" i="10"/>
  <c r="G1351" i="10"/>
  <c r="G1214" i="10"/>
  <c r="G4023" i="10"/>
  <c r="G2826" i="10"/>
  <c r="G2821" i="10"/>
  <c r="G609" i="10"/>
  <c r="G608" i="10"/>
  <c r="G2222" i="10"/>
  <c r="G2214" i="10"/>
  <c r="G2226" i="10"/>
  <c r="G2223" i="10"/>
  <c r="G2217" i="10"/>
  <c r="G2220" i="10"/>
  <c r="G2221" i="10"/>
  <c r="G2224" i="10"/>
  <c r="G2213" i="10"/>
  <c r="G1034" i="10"/>
  <c r="G1031" i="10"/>
  <c r="G1029" i="10"/>
  <c r="G1033" i="10"/>
  <c r="G1035" i="10"/>
  <c r="G1030" i="10"/>
  <c r="G2374" i="10"/>
  <c r="G2373" i="10"/>
  <c r="G2425" i="10"/>
  <c r="G297" i="10"/>
  <c r="G294" i="10"/>
  <c r="G295" i="10"/>
  <c r="G293" i="10"/>
  <c r="G296" i="10"/>
  <c r="G1857" i="10"/>
  <c r="G1855" i="10"/>
  <c r="G1852" i="10"/>
  <c r="G1853" i="10"/>
  <c r="G1856" i="10"/>
  <c r="G1858" i="10"/>
  <c r="G1850" i="10"/>
  <c r="G651" i="10"/>
  <c r="G653" i="10"/>
  <c r="G1230" i="10"/>
  <c r="G443" i="10"/>
  <c r="G442" i="10"/>
  <c r="G444" i="10"/>
  <c r="G3151" i="10"/>
  <c r="G3152" i="10"/>
  <c r="G1348" i="10"/>
  <c r="G1347" i="10"/>
  <c r="G1349" i="10"/>
  <c r="G1313" i="10"/>
  <c r="G1312" i="10"/>
  <c r="G1311" i="10"/>
  <c r="G2234" i="10"/>
  <c r="G2229" i="10"/>
  <c r="G2227" i="10"/>
  <c r="G2228" i="10"/>
  <c r="G2242" i="10"/>
  <c r="G2232" i="10"/>
  <c r="G2244" i="10"/>
  <c r="G2243" i="10"/>
  <c r="G2235" i="10"/>
  <c r="G2230" i="10"/>
  <c r="G2231" i="10"/>
  <c r="G2236" i="10"/>
  <c r="G2249" i="10"/>
  <c r="G2233" i="10"/>
  <c r="G2257" i="10"/>
  <c r="G2248" i="10"/>
  <c r="G2240" i="10"/>
  <c r="G2241" i="10"/>
  <c r="G2258" i="10"/>
  <c r="G2256" i="10"/>
  <c r="G1540" i="10"/>
  <c r="G1560" i="10"/>
  <c r="G1556" i="10"/>
  <c r="G1552" i="10"/>
  <c r="G1568" i="10"/>
  <c r="G2834" i="10"/>
  <c r="G2860" i="10"/>
  <c r="G2835" i="10"/>
  <c r="G2840" i="10"/>
  <c r="G2847" i="10"/>
  <c r="G2837" i="10"/>
  <c r="G2857" i="10"/>
  <c r="G2836" i="10"/>
  <c r="G2842" i="10"/>
  <c r="G2861" i="10"/>
  <c r="G310" i="10"/>
  <c r="G303" i="10"/>
  <c r="G301" i="10"/>
  <c r="G304" i="10"/>
  <c r="G324" i="10"/>
  <c r="G298" i="10"/>
  <c r="G328" i="10"/>
  <c r="G306" i="10"/>
  <c r="G299" i="10"/>
  <c r="G302" i="10"/>
  <c r="G319" i="10"/>
  <c r="G325" i="10"/>
  <c r="G300" i="10"/>
  <c r="G329" i="10"/>
  <c r="G3046" i="10"/>
  <c r="G3045" i="10"/>
  <c r="G3044" i="10"/>
  <c r="G3048" i="10"/>
  <c r="G3047" i="10"/>
  <c r="G3043" i="10"/>
  <c r="G3548" i="10"/>
  <c r="G3549" i="10"/>
  <c r="G3544" i="10"/>
  <c r="G3545" i="10"/>
  <c r="G1062" i="10"/>
  <c r="G1039" i="10"/>
  <c r="G1060" i="10"/>
  <c r="G1061" i="10"/>
  <c r="G1050" i="10"/>
  <c r="G1049" i="10"/>
  <c r="G1054" i="10"/>
  <c r="G1051" i="10"/>
  <c r="G1059" i="10"/>
  <c r="G1041" i="10"/>
  <c r="G1055" i="10"/>
  <c r="G1058" i="10"/>
  <c r="G1042" i="10"/>
  <c r="G1037" i="10"/>
  <c r="G1053" i="10"/>
  <c r="G3115" i="10"/>
  <c r="G3121" i="10"/>
  <c r="G3120" i="10"/>
  <c r="G3116" i="10"/>
  <c r="G3117" i="10"/>
  <c r="G3123" i="10"/>
  <c r="G3122" i="10"/>
  <c r="G3119" i="10"/>
  <c r="G3124" i="10"/>
  <c r="G3118" i="10"/>
  <c r="G4040" i="10"/>
  <c r="G4036" i="10"/>
  <c r="G4030" i="10"/>
  <c r="G4033" i="10"/>
  <c r="G4060" i="10"/>
  <c r="G4031" i="10"/>
  <c r="G4035" i="10"/>
  <c r="G3088" i="10"/>
  <c r="G3094" i="10"/>
  <c r="G3087" i="10"/>
  <c r="G2993" i="10"/>
  <c r="G2988" i="10"/>
  <c r="G2986" i="10"/>
  <c r="G2989" i="10"/>
  <c r="G2987" i="10"/>
  <c r="G2995" i="10"/>
  <c r="G2991" i="10"/>
  <c r="G2990" i="10"/>
  <c r="G2994" i="10"/>
  <c r="G2992" i="10"/>
  <c r="G3069" i="10"/>
  <c r="G3068" i="10"/>
  <c r="G3067" i="10"/>
  <c r="G3062" i="10"/>
  <c r="G3063" i="10"/>
  <c r="G3065" i="10"/>
  <c r="G3066" i="10"/>
  <c r="G3070" i="10"/>
  <c r="G3064" i="10"/>
  <c r="G1863" i="10"/>
  <c r="G1878" i="10"/>
  <c r="G1877" i="10"/>
  <c r="G1880" i="10"/>
  <c r="G1870" i="10"/>
  <c r="G1868" i="10"/>
  <c r="G1889" i="10"/>
  <c r="G1865" i="10"/>
  <c r="G1860" i="10"/>
  <c r="G1864" i="10"/>
  <c r="G1888" i="10"/>
  <c r="G1874" i="10"/>
  <c r="G1867" i="10"/>
  <c r="G1872" i="10"/>
  <c r="G1862" i="10"/>
  <c r="G3021" i="10"/>
  <c r="G3023" i="10"/>
  <c r="G3014" i="10"/>
  <c r="G3060" i="10"/>
  <c r="G3061" i="10"/>
  <c r="G3053" i="10"/>
  <c r="G3057" i="10"/>
  <c r="G3058" i="10"/>
  <c r="G3035" i="10"/>
  <c r="G3034" i="10"/>
  <c r="G3032" i="10"/>
  <c r="G3031" i="10"/>
  <c r="G3036" i="10"/>
  <c r="G3038" i="10"/>
  <c r="G3033" i="10"/>
  <c r="G3030" i="10"/>
  <c r="G3037" i="10"/>
  <c r="G3029" i="10"/>
  <c r="G2981" i="10"/>
  <c r="G2985" i="10"/>
  <c r="G2983" i="10"/>
  <c r="G2982" i="10"/>
  <c r="G2980" i="10"/>
  <c r="G2984" i="10"/>
  <c r="G3082" i="10"/>
  <c r="G3079" i="10"/>
  <c r="G3080" i="10"/>
  <c r="G3077" i="10"/>
  <c r="G3075" i="10"/>
  <c r="G3081" i="10"/>
  <c r="G3076" i="10"/>
  <c r="G3104" i="10"/>
  <c r="G3107" i="10"/>
  <c r="G3110" i="10"/>
  <c r="G3105" i="10"/>
  <c r="G3108" i="10"/>
  <c r="G3102" i="10"/>
  <c r="G3106" i="10"/>
  <c r="G3109" i="10"/>
  <c r="G3103" i="10"/>
  <c r="G3004" i="10"/>
  <c r="G3007" i="10"/>
  <c r="G3001" i="10"/>
  <c r="G3003" i="10"/>
  <c r="G3006" i="10"/>
  <c r="G3002" i="10"/>
  <c r="G3008" i="10"/>
  <c r="G3005" i="10"/>
  <c r="G655" i="10"/>
  <c r="G662" i="10"/>
  <c r="G660" i="10"/>
  <c r="G654" i="10"/>
  <c r="G661" i="10"/>
  <c r="G656" i="10"/>
  <c r="G659" i="10"/>
  <c r="G657" i="10"/>
  <c r="G349" i="10"/>
  <c r="G364" i="10"/>
  <c r="G337" i="10"/>
  <c r="G348" i="10"/>
  <c r="G369" i="10"/>
  <c r="G339" i="10"/>
  <c r="G365" i="10"/>
  <c r="G367" i="10"/>
  <c r="G353" i="10"/>
  <c r="G363" i="10"/>
  <c r="G331" i="10"/>
  <c r="G338" i="10"/>
  <c r="G368" i="10"/>
  <c r="G344" i="10"/>
  <c r="G336" i="10"/>
  <c r="G372" i="10"/>
  <c r="G352" i="10"/>
  <c r="G334" i="10"/>
  <c r="G342" i="10"/>
  <c r="G354" i="10"/>
  <c r="G350" i="10"/>
  <c r="G373" i="10"/>
  <c r="G346" i="10"/>
  <c r="G366" i="10"/>
  <c r="G356" i="10"/>
  <c r="G370" i="10"/>
  <c r="G357" i="10"/>
  <c r="G335" i="10"/>
  <c r="G333" i="10"/>
  <c r="G351" i="10"/>
  <c r="G360" i="10"/>
  <c r="G371" i="10"/>
  <c r="G341" i="10"/>
  <c r="G340" i="10"/>
  <c r="G2305" i="10"/>
  <c r="G2304" i="10"/>
  <c r="G2271" i="10"/>
  <c r="G2265" i="10"/>
  <c r="G2293" i="10"/>
  <c r="G2295" i="10"/>
  <c r="G2274" i="10"/>
  <c r="G2279" i="10"/>
  <c r="G2294" i="10"/>
  <c r="G2298" i="10"/>
  <c r="G2273" i="10"/>
  <c r="G2297" i="10"/>
  <c r="G2277" i="10"/>
  <c r="G2299" i="10"/>
  <c r="G2268" i="10"/>
  <c r="G2285" i="10"/>
  <c r="G2267" i="10"/>
  <c r="G2270" i="10"/>
  <c r="G2303" i="10"/>
  <c r="G2272" i="10"/>
  <c r="G2301" i="10"/>
  <c r="G2302" i="10"/>
  <c r="G2269" i="10"/>
  <c r="G2275" i="10"/>
  <c r="G2291" i="10"/>
  <c r="G2290" i="10"/>
  <c r="G2266" i="10"/>
  <c r="G2300" i="10"/>
  <c r="G2283" i="10"/>
  <c r="G2263" i="10"/>
  <c r="G2278" i="10"/>
  <c r="G2287" i="10"/>
  <c r="G2276" i="10"/>
  <c r="G1239" i="10"/>
  <c r="G1238" i="10"/>
  <c r="G1236" i="10"/>
  <c r="G1235" i="10"/>
  <c r="G4096" i="10"/>
  <c r="G4109" i="10"/>
  <c r="G4089" i="10"/>
  <c r="G4083" i="10"/>
  <c r="G4069" i="10"/>
  <c r="G1577" i="10"/>
  <c r="G1581" i="10"/>
  <c r="G1612" i="10"/>
  <c r="G1576" i="10"/>
  <c r="G1580" i="10"/>
  <c r="G1587" i="10"/>
  <c r="G1582" i="10"/>
  <c r="G1569" i="10"/>
  <c r="G1570" i="10"/>
  <c r="G1573" i="10"/>
  <c r="G1614" i="10"/>
  <c r="G1574" i="10"/>
  <c r="G1579" i="10"/>
  <c r="G1613" i="10"/>
  <c r="G3154" i="10"/>
  <c r="G3162" i="10"/>
  <c r="G3160" i="10"/>
  <c r="G3156" i="10"/>
  <c r="G3161" i="10"/>
  <c r="G3158" i="10"/>
  <c r="G1063" i="10"/>
  <c r="G1100" i="10"/>
  <c r="G1079" i="10"/>
  <c r="G1067" i="10"/>
  <c r="G1081" i="10"/>
  <c r="G1097" i="10"/>
  <c r="G1071" i="10"/>
  <c r="G1073" i="10"/>
  <c r="G1070" i="10"/>
  <c r="G1091" i="10"/>
  <c r="G1101" i="10"/>
  <c r="G1090" i="10"/>
  <c r="G1102" i="10"/>
  <c r="G1075" i="10"/>
  <c r="G1099" i="10"/>
  <c r="G1095" i="10"/>
  <c r="G1078" i="10"/>
  <c r="G1069" i="10"/>
  <c r="G1084" i="10"/>
  <c r="G1086" i="10"/>
  <c r="G1080" i="10"/>
  <c r="G1066" i="10"/>
  <c r="G1096" i="10"/>
  <c r="G1077" i="10"/>
  <c r="G1098" i="10"/>
  <c r="G1068" i="10"/>
  <c r="G1089" i="10"/>
  <c r="G1072" i="10"/>
  <c r="G1094" i="10"/>
  <c r="G1087" i="10"/>
  <c r="G1093" i="10"/>
  <c r="G1088" i="10"/>
  <c r="G1083" i="10"/>
  <c r="G1085" i="10"/>
  <c r="G1076" i="10"/>
  <c r="G2428" i="10"/>
  <c r="G3577" i="10"/>
  <c r="G3604" i="10"/>
  <c r="G3606" i="10"/>
  <c r="G3600" i="10"/>
  <c r="G3580" i="10"/>
  <c r="G3578" i="10"/>
  <c r="G2378" i="10"/>
  <c r="G2377" i="10"/>
  <c r="G2380" i="10"/>
  <c r="G2375" i="10"/>
  <c r="G2379" i="10"/>
  <c r="G2376" i="10"/>
  <c r="G2900" i="10"/>
  <c r="G2862" i="10"/>
  <c r="G2868" i="10"/>
  <c r="G2863" i="10"/>
  <c r="G2867" i="10"/>
  <c r="G2869" i="10"/>
  <c r="G2864" i="10"/>
  <c r="G2882" i="10"/>
  <c r="G2872" i="10"/>
  <c r="G2866" i="10"/>
  <c r="G2875" i="10"/>
  <c r="G2879" i="10"/>
  <c r="G2901" i="10"/>
  <c r="G2902" i="10"/>
  <c r="G2870" i="10"/>
  <c r="G2865" i="10"/>
  <c r="G2899" i="10"/>
  <c r="G2897" i="10"/>
  <c r="G2871" i="10"/>
  <c r="G2876" i="10"/>
  <c r="G2873" i="10"/>
  <c r="G700" i="10"/>
  <c r="G704" i="10"/>
  <c r="G699" i="10"/>
  <c r="G698" i="10"/>
  <c r="G703" i="10"/>
  <c r="G702" i="10"/>
  <c r="G3050" i="10"/>
  <c r="G3049" i="10"/>
  <c r="G3052" i="10"/>
  <c r="G3051" i="10"/>
  <c r="G1194" i="10"/>
  <c r="G1191" i="10"/>
  <c r="G1321" i="10"/>
  <c r="G1314" i="10"/>
  <c r="G1320" i="10"/>
  <c r="G1316" i="10"/>
  <c r="G1318" i="10"/>
  <c r="G1315" i="10"/>
  <c r="G1317" i="10"/>
  <c r="G1319" i="10"/>
  <c r="G1936" i="10"/>
  <c r="G1906" i="10"/>
  <c r="G1898" i="10"/>
  <c r="G1896" i="10"/>
  <c r="G1904" i="10"/>
  <c r="G1892" i="10"/>
  <c r="G1937" i="10"/>
  <c r="G1903" i="10"/>
  <c r="G1897" i="10"/>
  <c r="G1902" i="10"/>
  <c r="G1899" i="10"/>
  <c r="G1911" i="10"/>
  <c r="G1901" i="10"/>
  <c r="G1915" i="10"/>
  <c r="G1893" i="10"/>
  <c r="G1907" i="10"/>
  <c r="G1891" i="10"/>
  <c r="G1894" i="10"/>
  <c r="G617" i="10"/>
  <c r="G610" i="10"/>
  <c r="G618" i="10"/>
  <c r="G613" i="10"/>
  <c r="G615" i="10"/>
  <c r="G612" i="10"/>
  <c r="G614" i="10"/>
  <c r="G616" i="10"/>
  <c r="G611" i="10"/>
  <c r="G3073" i="10"/>
  <c r="G3072" i="10"/>
  <c r="G3071" i="10"/>
  <c r="G3074" i="10"/>
  <c r="G1271" i="10"/>
  <c r="G1275" i="10"/>
  <c r="G1278" i="10"/>
  <c r="G1274" i="10"/>
  <c r="G446" i="10"/>
  <c r="G451" i="10"/>
  <c r="G453" i="10"/>
  <c r="G445" i="10"/>
  <c r="G452" i="10"/>
  <c r="G450" i="10"/>
  <c r="G448" i="10"/>
  <c r="G3083" i="10"/>
  <c r="G3085" i="10"/>
  <c r="G3084" i="10"/>
  <c r="G3086" i="10"/>
  <c r="G2566" i="10"/>
  <c r="G2567" i="10"/>
  <c r="G2563" i="10"/>
  <c r="G2559" i="10"/>
  <c r="G2560" i="10"/>
  <c r="G2564" i="10"/>
  <c r="G2561" i="10"/>
  <c r="G2565" i="10"/>
  <c r="G2562" i="10"/>
  <c r="G3129" i="10"/>
  <c r="G3126" i="10"/>
  <c r="G3127" i="10"/>
  <c r="G3125" i="10"/>
  <c r="G3128" i="10"/>
  <c r="G3040" i="10"/>
  <c r="G3039" i="10"/>
  <c r="G3041" i="10"/>
  <c r="G3042" i="10"/>
  <c r="G3098" i="10"/>
  <c r="G3099" i="10"/>
  <c r="G3101" i="10"/>
  <c r="G3097" i="10"/>
  <c r="G3111" i="10"/>
  <c r="G3114" i="10"/>
  <c r="G3112" i="10"/>
  <c r="G3113" i="10"/>
  <c r="G3013" i="10"/>
  <c r="G3009" i="10"/>
  <c r="G3011" i="10"/>
  <c r="G3012" i="10"/>
  <c r="G3010" i="10"/>
  <c r="G1676" i="10"/>
  <c r="G3000" i="10"/>
  <c r="G2999" i="10"/>
  <c r="G2998" i="10"/>
  <c r="G2996" i="10"/>
  <c r="G2997" i="10"/>
  <c r="G2534" i="10"/>
  <c r="G2535" i="10"/>
  <c r="G2532" i="10"/>
  <c r="G2531" i="10"/>
  <c r="G2533" i="10"/>
  <c r="G2530" i="10"/>
  <c r="G4143" i="10"/>
  <c r="G4113" i="10"/>
  <c r="G4119" i="10"/>
  <c r="G4112" i="10"/>
  <c r="G4114" i="10"/>
  <c r="G4144" i="10"/>
  <c r="G4130" i="10"/>
  <c r="G4131" i="10"/>
  <c r="G4120" i="10"/>
  <c r="G4147" i="10"/>
  <c r="G4139" i="10"/>
  <c r="G4111" i="10"/>
  <c r="G4129" i="10"/>
  <c r="G4128" i="10"/>
  <c r="G4135" i="10"/>
  <c r="G4142" i="10"/>
  <c r="G4121" i="10"/>
  <c r="G4145" i="10"/>
  <c r="G4138" i="10"/>
  <c r="G4137" i="10"/>
  <c r="G1108" i="10"/>
  <c r="G1130" i="10"/>
  <c r="G1109" i="10"/>
  <c r="G1132" i="10"/>
  <c r="G1124" i="10"/>
  <c r="G1134" i="10"/>
  <c r="G1113" i="10"/>
  <c r="G1136" i="10"/>
  <c r="G1120" i="10"/>
  <c r="G1135" i="10"/>
  <c r="G1128" i="10"/>
  <c r="G1107" i="10"/>
  <c r="G1118" i="10"/>
  <c r="G1125" i="10"/>
  <c r="G1137" i="10"/>
  <c r="G1127" i="10"/>
  <c r="G1104" i="10"/>
  <c r="G1126" i="10"/>
  <c r="G1105" i="10"/>
  <c r="G1115" i="10"/>
  <c r="G1131" i="10"/>
  <c r="G1110" i="10"/>
  <c r="G1129" i="10"/>
  <c r="G1106" i="10"/>
  <c r="G1133" i="10"/>
  <c r="G1121" i="10"/>
  <c r="G1116" i="10"/>
  <c r="G1103" i="10"/>
  <c r="G1117" i="10"/>
  <c r="G1111" i="10"/>
  <c r="G1119" i="10"/>
  <c r="G1112" i="10"/>
  <c r="G394" i="10"/>
  <c r="G380" i="10"/>
  <c r="G399" i="10"/>
  <c r="G388" i="10"/>
  <c r="G376" i="10"/>
  <c r="G385" i="10"/>
  <c r="G377" i="10"/>
  <c r="G409" i="10"/>
  <c r="G374" i="10"/>
  <c r="G386" i="10"/>
  <c r="G387" i="10"/>
  <c r="G404" i="10"/>
  <c r="G384" i="10"/>
  <c r="G401" i="10"/>
  <c r="G396" i="10"/>
  <c r="G416" i="10"/>
  <c r="G383" i="10"/>
  <c r="G402" i="10"/>
  <c r="G392" i="10"/>
  <c r="G407" i="10"/>
  <c r="G395" i="10"/>
  <c r="G390" i="10"/>
  <c r="G391" i="10"/>
  <c r="G410" i="10"/>
  <c r="G400" i="10"/>
  <c r="G379" i="10"/>
  <c r="G393" i="10"/>
  <c r="G389" i="10"/>
  <c r="G411" i="10"/>
  <c r="G375" i="10"/>
  <c r="G382" i="10"/>
  <c r="G397" i="10"/>
  <c r="G408" i="10"/>
  <c r="G405" i="10"/>
  <c r="G414" i="10"/>
  <c r="G398" i="10"/>
  <c r="G412" i="10"/>
  <c r="G415" i="10"/>
  <c r="G1247" i="10"/>
  <c r="G1248" i="10"/>
  <c r="G1249" i="10"/>
  <c r="G2320" i="10"/>
  <c r="G2311" i="10"/>
  <c r="G2343" i="10"/>
  <c r="G2307" i="10"/>
  <c r="G2317" i="10"/>
  <c r="G2329" i="10"/>
  <c r="G2337" i="10"/>
  <c r="G2319" i="10"/>
  <c r="G2333" i="10"/>
  <c r="G2345" i="10"/>
  <c r="G2315" i="10"/>
  <c r="G2334" i="10"/>
  <c r="G2347" i="10"/>
  <c r="G2335" i="10"/>
  <c r="G2346" i="10"/>
  <c r="G2318" i="10"/>
  <c r="G2328" i="10"/>
  <c r="G2323" i="10"/>
  <c r="G2313" i="10"/>
  <c r="G2350" i="10"/>
  <c r="G2312" i="10"/>
  <c r="G2308" i="10"/>
  <c r="G2332" i="10"/>
  <c r="G2327" i="10"/>
  <c r="G2348" i="10"/>
  <c r="G2309" i="10"/>
  <c r="G2316" i="10"/>
  <c r="G2331" i="10"/>
  <c r="G2342" i="10"/>
  <c r="G2310" i="10"/>
  <c r="G2325" i="10"/>
  <c r="G2322" i="10"/>
  <c r="G2341" i="10"/>
  <c r="G2321" i="10"/>
  <c r="G2324" i="10"/>
  <c r="G2306" i="10"/>
  <c r="G2326" i="10"/>
  <c r="G2349" i="10"/>
  <c r="G2330" i="10"/>
  <c r="G2339" i="10"/>
  <c r="G2344" i="10"/>
  <c r="G2340" i="10"/>
  <c r="G2386" i="10"/>
  <c r="G2382" i="10"/>
  <c r="G2381" i="10"/>
  <c r="G2387" i="10"/>
  <c r="G2385" i="10"/>
  <c r="G2384" i="10"/>
  <c r="G2390" i="10"/>
  <c r="G2388" i="10"/>
  <c r="G2389" i="10"/>
  <c r="G2383" i="10"/>
  <c r="G2391" i="10"/>
  <c r="G2928" i="10"/>
  <c r="G2920" i="10"/>
  <c r="G2911" i="10"/>
  <c r="G2926" i="10"/>
  <c r="G2915" i="10"/>
  <c r="G2914" i="10"/>
  <c r="G2913" i="10"/>
  <c r="G2937" i="10"/>
  <c r="G2908" i="10"/>
  <c r="G2936" i="10"/>
  <c r="G2912" i="10"/>
  <c r="G2929" i="10"/>
  <c r="G2905" i="10"/>
  <c r="G2917" i="10"/>
  <c r="G1654" i="10"/>
  <c r="G1655" i="10"/>
  <c r="G1629" i="10"/>
  <c r="G1645" i="10"/>
  <c r="G1627" i="10"/>
  <c r="G1631" i="10"/>
  <c r="G1625" i="10"/>
  <c r="G1642" i="10"/>
  <c r="G1641" i="10"/>
  <c r="G1649" i="10"/>
  <c r="G1647" i="10"/>
  <c r="G1637" i="10"/>
  <c r="G1657" i="10"/>
  <c r="G1633" i="10"/>
  <c r="G1624" i="10"/>
  <c r="G1643" i="10"/>
  <c r="G1632" i="10"/>
  <c r="G1630" i="10"/>
  <c r="G1621" i="10"/>
  <c r="G1628" i="10"/>
  <c r="G1970" i="10"/>
  <c r="G1973" i="10"/>
  <c r="G1954" i="10"/>
  <c r="G1962" i="10"/>
  <c r="G1953" i="10"/>
  <c r="G1951" i="10"/>
  <c r="G1963" i="10"/>
  <c r="G1950" i="10"/>
  <c r="G1948" i="10"/>
  <c r="G1956" i="10"/>
  <c r="G1944" i="10"/>
  <c r="G1949" i="10"/>
  <c r="G1968" i="10"/>
  <c r="G1939" i="10"/>
  <c r="G1972" i="10"/>
  <c r="G1975" i="10"/>
  <c r="G1938" i="10"/>
  <c r="G1952" i="10"/>
  <c r="G1978" i="10"/>
  <c r="G1940" i="10"/>
  <c r="G1942" i="10"/>
  <c r="G1947" i="10"/>
  <c r="G1945" i="10"/>
  <c r="G1941" i="10"/>
  <c r="G620" i="10"/>
  <c r="G619" i="10"/>
  <c r="G629" i="10"/>
  <c r="G630" i="10"/>
  <c r="G623" i="10"/>
  <c r="G625" i="10"/>
  <c r="G624" i="10"/>
  <c r="G628" i="10"/>
  <c r="G627" i="10"/>
  <c r="G626" i="10"/>
  <c r="G622" i="10"/>
  <c r="G1199" i="10"/>
  <c r="G1201" i="10"/>
  <c r="G1198" i="10"/>
  <c r="G1203" i="10"/>
  <c r="G3164" i="10"/>
  <c r="G3166" i="10"/>
  <c r="G3173" i="10"/>
  <c r="G3172" i="10"/>
  <c r="G3167" i="10"/>
  <c r="G3170" i="10"/>
  <c r="G3171" i="10"/>
  <c r="G3174" i="10"/>
  <c r="G3169" i="10"/>
  <c r="G3165" i="10"/>
  <c r="G667" i="10"/>
  <c r="G663" i="10"/>
  <c r="G672" i="10"/>
  <c r="G669" i="10"/>
  <c r="G666" i="10"/>
  <c r="G671" i="10"/>
  <c r="G670" i="10"/>
  <c r="G668" i="10"/>
  <c r="G675" i="10"/>
  <c r="G664" i="10"/>
  <c r="G673" i="10"/>
  <c r="G665" i="10"/>
  <c r="G674" i="10"/>
  <c r="G1285" i="10"/>
  <c r="G1288" i="10"/>
  <c r="G1283" i="10"/>
  <c r="G1287" i="10"/>
  <c r="G1279" i="10"/>
  <c r="G1282" i="10"/>
  <c r="G3638" i="10"/>
  <c r="G3651" i="10"/>
  <c r="G3660" i="10"/>
  <c r="G3658" i="10"/>
  <c r="G3642" i="10"/>
  <c r="G3637" i="10"/>
  <c r="G3635" i="10"/>
  <c r="G3634" i="10"/>
  <c r="G3647" i="10"/>
  <c r="G3656" i="10"/>
  <c r="G3648" i="10"/>
  <c r="G3655" i="10"/>
  <c r="G3663" i="10"/>
  <c r="G3622" i="10"/>
  <c r="G3643" i="10"/>
  <c r="G3636" i="10"/>
  <c r="G2519" i="10"/>
  <c r="G2524" i="10"/>
  <c r="G2513" i="10"/>
  <c r="G2439" i="10"/>
  <c r="G2437" i="10"/>
  <c r="G461" i="10"/>
  <c r="G456" i="10"/>
  <c r="G457" i="10"/>
  <c r="G458" i="10"/>
  <c r="G463" i="10"/>
  <c r="G454" i="10"/>
  <c r="G455" i="10"/>
  <c r="G459" i="10"/>
  <c r="G462" i="10"/>
  <c r="G714" i="10"/>
  <c r="G709" i="10"/>
  <c r="G711" i="10"/>
  <c r="G713" i="10"/>
  <c r="G705" i="10"/>
  <c r="G706" i="10"/>
  <c r="G712" i="10"/>
  <c r="G708" i="10"/>
  <c r="G2578" i="10"/>
  <c r="G2579" i="10"/>
  <c r="G2577" i="10"/>
  <c r="G2575" i="10"/>
  <c r="G2569" i="10"/>
  <c r="G2571" i="10"/>
  <c r="G2572" i="10"/>
  <c r="G2573" i="10"/>
  <c r="G2580" i="10"/>
  <c r="G2574" i="10"/>
  <c r="G2568" i="10"/>
  <c r="G2576" i="10"/>
  <c r="G2570" i="10"/>
  <c r="G2546" i="10"/>
  <c r="G2538" i="10"/>
  <c r="G2539" i="10"/>
  <c r="G2540" i="10"/>
  <c r="G2544" i="10"/>
  <c r="G2547" i="10"/>
  <c r="G2536" i="10"/>
  <c r="G2545" i="10"/>
  <c r="G2542" i="10"/>
  <c r="G2537" i="10"/>
  <c r="G2543" i="10"/>
  <c r="G2541" i="10"/>
  <c r="G2472" i="10"/>
  <c r="G2461" i="10"/>
  <c r="G2471" i="10"/>
  <c r="G1327" i="10"/>
  <c r="G1322" i="10"/>
  <c r="G1330" i="10"/>
  <c r="G1332" i="10"/>
  <c r="G1328" i="10"/>
  <c r="G1329" i="10"/>
  <c r="G1326" i="10"/>
  <c r="G1325" i="10"/>
  <c r="G1323" i="10"/>
  <c r="G1331" i="10"/>
  <c r="G2944" i="10"/>
  <c r="G2946" i="10"/>
  <c r="G2942" i="10"/>
  <c r="G4157" i="10"/>
  <c r="G4151" i="10"/>
  <c r="G4159" i="10"/>
  <c r="G4150" i="10"/>
  <c r="G4156" i="10"/>
  <c r="G4160" i="10"/>
  <c r="G1145" i="10"/>
  <c r="G1144" i="10"/>
  <c r="G1143" i="10"/>
  <c r="G1152" i="10"/>
  <c r="G1138" i="10"/>
  <c r="G1147" i="10"/>
  <c r="G1139" i="10"/>
  <c r="G1149" i="10"/>
  <c r="G1146" i="10"/>
  <c r="G1142" i="10"/>
  <c r="G1148" i="10"/>
  <c r="G1151" i="10"/>
  <c r="G1150" i="10"/>
  <c r="G1140" i="10"/>
  <c r="G1141" i="10"/>
  <c r="G3675" i="10"/>
  <c r="G2528" i="10"/>
  <c r="G3176" i="10"/>
  <c r="G428" i="10"/>
  <c r="G427" i="10"/>
  <c r="G426" i="10"/>
  <c r="G418" i="10"/>
  <c r="G430" i="10"/>
  <c r="G419" i="10"/>
  <c r="G423" i="10"/>
  <c r="G429" i="10"/>
  <c r="G422" i="10"/>
  <c r="G424" i="10"/>
  <c r="G417" i="10"/>
  <c r="G420" i="10"/>
  <c r="G421" i="10"/>
  <c r="G425" i="10"/>
  <c r="G1659" i="10"/>
  <c r="G1661" i="10"/>
  <c r="G1660" i="10"/>
  <c r="G1662" i="10"/>
  <c r="G2582" i="10"/>
  <c r="G2584" i="10"/>
  <c r="G2581" i="10"/>
  <c r="G2583" i="10"/>
  <c r="G2352" i="10"/>
  <c r="G2351" i="10"/>
  <c r="G2358" i="10"/>
  <c r="G2356" i="10"/>
  <c r="G2359" i="10"/>
  <c r="G2362" i="10"/>
  <c r="G2357" i="10"/>
  <c r="G2353" i="10"/>
  <c r="G2361" i="10"/>
  <c r="G2360" i="10"/>
  <c r="G2355" i="10"/>
  <c r="G1251" i="10"/>
  <c r="G2449" i="10"/>
  <c r="G1980" i="10"/>
  <c r="G1982" i="10"/>
  <c r="G1981" i="10"/>
  <c r="G1983" i="10"/>
  <c r="G467" i="10"/>
  <c r="G465" i="10"/>
  <c r="G466" i="10"/>
  <c r="G677" i="10"/>
  <c r="G678" i="10"/>
  <c r="G676" i="10"/>
  <c r="G1290" i="10"/>
  <c r="G1334" i="10"/>
  <c r="G1333" i="10"/>
  <c r="G1335" i="10"/>
  <c r="G2473" i="10"/>
  <c r="G3814" i="10"/>
  <c r="L3598" i="10"/>
  <c r="L127" i="10"/>
  <c r="L316" i="10"/>
  <c r="L4189" i="10"/>
  <c r="L1976" i="10"/>
  <c r="L3194" i="10"/>
  <c r="L3639" i="10"/>
  <c r="L2734" i="10"/>
  <c r="L4018" i="10"/>
  <c r="L3523" i="10"/>
  <c r="L1507" i="10"/>
  <c r="L2958" i="10"/>
  <c r="L2891" i="10"/>
  <c r="L1233" i="10"/>
  <c r="L4257" i="10"/>
  <c r="L4224" i="10"/>
  <c r="L2411" i="10"/>
  <c r="L2215" i="10"/>
  <c r="L2553" i="10"/>
  <c r="L2959" i="10"/>
  <c r="L1429" i="10"/>
  <c r="L2951" i="10"/>
  <c r="L1205" i="10"/>
  <c r="L963" i="10"/>
  <c r="L3722" i="10"/>
  <c r="L2627" i="10"/>
  <c r="L4126" i="10"/>
  <c r="L3783" i="10"/>
  <c r="L3498" i="10"/>
  <c r="L2444" i="10"/>
  <c r="L3499" i="10"/>
  <c r="L1542" i="10"/>
  <c r="L1740" i="10"/>
  <c r="L2918" i="10"/>
  <c r="L1593" i="10"/>
  <c r="L4246" i="10"/>
  <c r="L3095" i="10"/>
  <c r="L4132" i="10"/>
  <c r="L3845" i="10"/>
  <c r="L3334" i="10"/>
  <c r="L2522" i="10"/>
  <c r="L2770" i="10"/>
  <c r="L4068" i="10"/>
  <c r="L3957" i="10"/>
  <c r="L3781" i="10"/>
  <c r="L4286" i="10"/>
  <c r="L3444" i="10"/>
  <c r="L4021" i="10"/>
  <c r="L4300" i="10"/>
  <c r="L3973" i="10"/>
  <c r="L2683" i="10"/>
  <c r="L1324" i="10"/>
  <c r="L3868" i="10"/>
  <c r="L1922" i="10"/>
  <c r="L4265" i="10"/>
  <c r="L4167" i="10"/>
  <c r="L2183" i="10"/>
  <c r="L1831" i="10"/>
  <c r="L3295" i="10"/>
  <c r="L274" i="10"/>
  <c r="L4175" i="10"/>
  <c r="L2642" i="10"/>
  <c r="L1786" i="10"/>
  <c r="L2043" i="10"/>
  <c r="L25" i="10"/>
  <c r="L88" i="10"/>
  <c r="L1819" i="10"/>
  <c r="L2939" i="10"/>
  <c r="L2855" i="10"/>
  <c r="L3494" i="10"/>
  <c r="L1231" i="10"/>
  <c r="L2478" i="10"/>
  <c r="L2441" i="10"/>
  <c r="L3479" i="10"/>
  <c r="L1234" i="10"/>
  <c r="L4188" i="10"/>
  <c r="L2558" i="10"/>
  <c r="L1716" i="10"/>
  <c r="L3419" i="10"/>
  <c r="L3691" i="10"/>
  <c r="L2239" i="10"/>
  <c r="L1461" i="10"/>
  <c r="L2941" i="10"/>
  <c r="L3645" i="10"/>
  <c r="L2676" i="10"/>
  <c r="L1583" i="10"/>
  <c r="L691" i="10"/>
  <c r="L1368" i="10"/>
  <c r="L2521" i="10"/>
  <c r="L3939" i="10"/>
  <c r="L3592" i="10"/>
  <c r="L2833" i="10"/>
  <c r="L1056" i="10"/>
  <c r="L3542" i="10"/>
  <c r="L3186" i="10"/>
  <c r="L3027" i="10"/>
  <c r="L3503" i="10"/>
  <c r="L3251" i="10"/>
  <c r="L710" i="10"/>
  <c r="L2730" i="10"/>
  <c r="L1456" i="10"/>
  <c r="L3299" i="10"/>
  <c r="L3384" i="10"/>
  <c r="L2717" i="10"/>
  <c r="L4154" i="10"/>
  <c r="L3557" i="10"/>
  <c r="L643" i="10"/>
  <c r="L3726" i="10"/>
  <c r="L3277" i="10"/>
  <c r="L3155" i="10"/>
  <c r="L3500" i="10"/>
  <c r="L141" i="10"/>
  <c r="L3486" i="10"/>
  <c r="L2556" i="10"/>
  <c r="L3514" i="10"/>
  <c r="L550" i="10"/>
  <c r="L2858" i="10"/>
  <c r="L689" i="10"/>
  <c r="L282" i="10"/>
  <c r="L3670" i="10"/>
  <c r="L786" i="10"/>
  <c r="L3941" i="10"/>
  <c r="L2595" i="10"/>
  <c r="L3727" i="10"/>
  <c r="L3612" i="10"/>
  <c r="L2819" i="10"/>
  <c r="L481" i="10"/>
  <c r="L2451" i="10"/>
  <c r="L3472" i="10"/>
  <c r="L1744" i="10"/>
  <c r="L2705" i="10"/>
  <c r="L343" i="10"/>
  <c r="L1805" i="10"/>
  <c r="L1913" i="10"/>
  <c r="L2606" i="10"/>
  <c r="L2698" i="10"/>
  <c r="L3198" i="10"/>
  <c r="L2420" i="10"/>
  <c r="L884" i="10"/>
  <c r="L3404" i="10"/>
  <c r="L2659" i="10"/>
  <c r="L3965" i="10"/>
  <c r="L2429" i="10"/>
  <c r="L1828" i="10"/>
  <c r="L2616" i="10"/>
  <c r="L210" i="10"/>
  <c r="L792" i="10"/>
  <c r="L1775" i="10"/>
  <c r="L2432" i="10"/>
  <c r="L3616" i="10"/>
  <c r="L3192" i="10"/>
  <c r="L1588" i="10"/>
  <c r="L3506" i="10"/>
  <c r="L157" i="10"/>
  <c r="L4065" i="10"/>
  <c r="L1255" i="10"/>
  <c r="L1750" i="10"/>
  <c r="L1825" i="10"/>
  <c r="L2282" i="10"/>
  <c r="L1918" i="10"/>
  <c r="L87" i="10"/>
  <c r="L3796" i="10"/>
  <c r="L1764" i="10"/>
  <c r="L2417" i="10"/>
  <c r="L2678" i="10"/>
  <c r="L4029" i="10"/>
  <c r="L1656" i="10"/>
  <c r="L2092" i="10"/>
  <c r="L1269" i="10"/>
  <c r="L4264" i="10"/>
  <c r="L121" i="10"/>
  <c r="L2931" i="10"/>
  <c r="L2039" i="10"/>
  <c r="L3550" i="10"/>
  <c r="L3887" i="10"/>
  <c r="L3857" i="10"/>
  <c r="L502" i="10"/>
  <c r="L2022" i="10"/>
  <c r="L1842" i="10"/>
  <c r="L4203" i="10"/>
  <c r="L3391" i="10"/>
  <c r="L1021" i="10"/>
  <c r="L2404" i="10"/>
  <c r="L882" i="10"/>
  <c r="L4198" i="10"/>
  <c r="L2037" i="10"/>
  <c r="L2586" i="10"/>
  <c r="L381" i="10"/>
  <c r="L3315" i="10"/>
  <c r="L22" i="10"/>
  <c r="L3260" i="10"/>
  <c r="L2733" i="10"/>
  <c r="L2505" i="10"/>
  <c r="L1929" i="10"/>
  <c r="L1241" i="10"/>
  <c r="L1783" i="10"/>
  <c r="L846" i="10"/>
  <c r="L4183" i="10"/>
  <c r="L3734" i="10"/>
  <c r="L1202" i="10"/>
  <c r="L201" i="10"/>
  <c r="L1742" i="10"/>
  <c r="L464" i="10"/>
  <c r="L681" i="10"/>
  <c r="L2820" i="10"/>
  <c r="L3292" i="10"/>
  <c r="L3584" i="10"/>
  <c r="L2978" i="10"/>
  <c r="L4014" i="10"/>
  <c r="L3849" i="10"/>
  <c r="L2202" i="10"/>
  <c r="L3780" i="10"/>
  <c r="L4229" i="10"/>
  <c r="L1439" i="10"/>
  <c r="L3721" i="10"/>
  <c r="L1704" i="10"/>
  <c r="L2748" i="10"/>
  <c r="L3605" i="10"/>
  <c r="L4248" i="10"/>
  <c r="L3056" i="10"/>
  <c r="L2288" i="10"/>
  <c r="L1969" i="10"/>
  <c r="L1184" i="10"/>
  <c r="L1602" i="10"/>
  <c r="L2825" i="10"/>
  <c r="L1881" i="10"/>
  <c r="L4123" i="10"/>
  <c r="L3203" i="10"/>
  <c r="L1532" i="10"/>
  <c r="L4290" i="10"/>
  <c r="L3572" i="10"/>
  <c r="L3289" i="10"/>
  <c r="L794" i="10"/>
  <c r="L3209" i="10"/>
  <c r="L1419" i="10"/>
  <c r="L4106" i="10"/>
  <c r="L1222" i="10"/>
  <c r="L3709" i="10"/>
  <c r="L2652" i="10"/>
  <c r="L1393" i="10"/>
  <c r="L1438" i="10"/>
  <c r="L3528" i="10"/>
  <c r="L4043" i="10"/>
  <c r="L3231" i="10"/>
  <c r="L1165" i="10"/>
  <c r="L1562" i="10"/>
  <c r="L1265" i="10"/>
  <c r="L3353" i="10"/>
  <c r="L4272" i="10"/>
  <c r="L2898" i="10"/>
  <c r="L1678" i="10"/>
  <c r="L3290" i="10"/>
  <c r="L3586" i="10"/>
  <c r="L1505" i="10"/>
  <c r="L1839" i="10"/>
  <c r="L1986" i="10"/>
  <c r="L3493" i="10"/>
  <c r="L3304" i="10"/>
  <c r="L1603" i="10"/>
  <c r="L3093" i="10"/>
  <c r="L3962" i="10"/>
  <c r="L1220" i="10"/>
  <c r="L3564" i="10"/>
  <c r="L3752" i="10"/>
  <c r="L138" i="10"/>
  <c r="L2040" i="10"/>
  <c r="L2157" i="10"/>
  <c r="L2029" i="10"/>
  <c r="L906" i="10"/>
  <c r="L1732" i="10"/>
  <c r="L3527" i="10"/>
  <c r="L2289" i="10"/>
  <c r="L2850" i="10"/>
  <c r="L2635" i="10"/>
  <c r="L145" i="10"/>
  <c r="L1687" i="10"/>
  <c r="L2948" i="10"/>
  <c r="L3774" i="10"/>
  <c r="L4211" i="10"/>
  <c r="L3534" i="10"/>
  <c r="L4051" i="10"/>
  <c r="L447" i="10"/>
  <c r="L3827" i="10"/>
  <c r="L358" i="10"/>
  <c r="L263" i="10"/>
  <c r="L1626" i="10"/>
  <c r="L3823" i="10"/>
  <c r="L3519" i="10"/>
  <c r="L1457" i="10"/>
  <c r="L1779" i="10"/>
  <c r="L3713" i="10"/>
  <c r="L1487" i="10"/>
  <c r="L125" i="10"/>
  <c r="L3826" i="10"/>
  <c r="L2632" i="10"/>
  <c r="L3206" i="10"/>
  <c r="L4292" i="10"/>
  <c r="L128" i="10"/>
  <c r="L1971" i="10"/>
  <c r="L873" i="10"/>
  <c r="L3228" i="10"/>
  <c r="L2907" i="10"/>
  <c r="L3378" i="10"/>
  <c r="L1153" i="10"/>
  <c r="L1935" i="10"/>
  <c r="L1339" i="10"/>
  <c r="L3092" i="10"/>
  <c r="L1167" i="10"/>
  <c r="L1268" i="10"/>
  <c r="L3830" i="10"/>
  <c r="L1548" i="10"/>
  <c r="L1064" i="10"/>
  <c r="L3737" i="10"/>
  <c r="L1930" i="10"/>
  <c r="L2464" i="10"/>
  <c r="L547" i="10"/>
  <c r="L3182" i="10"/>
  <c r="L3235" i="10"/>
  <c r="L3337" i="10"/>
  <c r="L4235" i="10"/>
  <c r="L73" i="10"/>
  <c r="L2701" i="10"/>
  <c r="L2919" i="10"/>
  <c r="L3685" i="10"/>
  <c r="L1883" i="10"/>
  <c r="L854" i="10"/>
  <c r="L2446" i="10"/>
  <c r="L3368" i="10"/>
  <c r="L3227" i="10"/>
  <c r="L3183" i="10"/>
  <c r="L4158" i="10"/>
  <c r="L2041" i="10"/>
  <c r="L3822" i="10"/>
  <c r="L1424" i="10"/>
  <c r="L1006" i="10"/>
  <c r="L2555" i="10"/>
  <c r="L3795" i="10"/>
  <c r="L3495" i="10"/>
  <c r="L4262" i="10"/>
  <c r="L3318" i="10"/>
  <c r="L2260" i="10"/>
  <c r="L3410" i="10"/>
  <c r="L2481" i="10"/>
  <c r="L1370" i="10"/>
  <c r="L77" i="10"/>
  <c r="L2599" i="10"/>
  <c r="L842" i="10"/>
  <c r="L2607" i="10"/>
  <c r="L3717" i="10"/>
  <c r="L2853" i="10"/>
  <c r="L3240" i="10"/>
  <c r="L1383" i="10"/>
  <c r="L16" i="10"/>
  <c r="L3810" i="10"/>
  <c r="L2246" i="10"/>
  <c r="L1426" i="10"/>
  <c r="L3229" i="10"/>
  <c r="L3985" i="10"/>
  <c r="L2910" i="10"/>
  <c r="L3779" i="10"/>
  <c r="L1768" i="10"/>
  <c r="L1932" i="10"/>
  <c r="L1262" i="10"/>
  <c r="L3055" i="10"/>
  <c r="L1691" i="10"/>
  <c r="L853" i="10"/>
  <c r="L2590" i="10"/>
  <c r="L3831" i="10"/>
  <c r="L4258" i="10"/>
  <c r="L3599" i="10"/>
  <c r="L1442" i="10"/>
  <c r="L2668" i="10"/>
  <c r="L4240" i="10"/>
  <c r="L1771" i="10"/>
  <c r="L3883" i="10"/>
  <c r="L3140" i="10"/>
  <c r="L3689" i="10"/>
  <c r="L2487" i="10"/>
  <c r="L3587" i="10"/>
  <c r="L154" i="10"/>
  <c r="L3865" i="10"/>
  <c r="L3332" i="10"/>
  <c r="L3624" i="10"/>
  <c r="L2443" i="10"/>
  <c r="L3977" i="10"/>
  <c r="L2741" i="10"/>
  <c r="L3665" i="10"/>
  <c r="L98" i="10"/>
  <c r="L3701" i="10"/>
  <c r="L3273" i="10"/>
  <c r="L2824" i="10"/>
  <c r="L4012" i="10"/>
  <c r="L850" i="10"/>
  <c r="L1875" i="10"/>
  <c r="L3197" i="10"/>
  <c r="L3518" i="10"/>
  <c r="L60" i="10"/>
  <c r="L2849" i="10"/>
  <c r="L4005" i="10"/>
  <c r="L2023" i="10"/>
  <c r="L2188" i="10"/>
  <c r="L1414" i="10"/>
  <c r="L2457" i="10"/>
  <c r="L1362" i="10"/>
  <c r="L3189" i="10"/>
  <c r="L2892" i="10"/>
  <c r="L3611" i="10"/>
  <c r="L3970" i="10"/>
  <c r="L2799" i="10"/>
  <c r="L1801" i="10"/>
  <c r="L858" i="10"/>
  <c r="L2625" i="10"/>
  <c r="L2488" i="10"/>
  <c r="L3595" i="10"/>
  <c r="L2679" i="10"/>
  <c r="L2195" i="10"/>
  <c r="L3282" i="10"/>
  <c r="L106" i="10"/>
  <c r="L765" i="10"/>
  <c r="L1777" i="10"/>
  <c r="L2099" i="10"/>
  <c r="L4095" i="10"/>
  <c r="L3483" i="10"/>
  <c r="L2506" i="10"/>
  <c r="L4003" i="10"/>
  <c r="L122" i="10"/>
  <c r="L2486" i="10"/>
  <c r="L1432" i="10"/>
  <c r="L3596" i="10"/>
  <c r="L3698" i="10"/>
  <c r="L1161" i="10"/>
  <c r="L3491" i="10"/>
  <c r="L1927" i="10"/>
  <c r="L2552" i="10"/>
  <c r="L3750" i="10"/>
  <c r="L3971" i="10"/>
  <c r="L2605" i="10"/>
  <c r="L1684" i="10"/>
  <c r="L3259" i="10"/>
  <c r="L1618" i="10"/>
  <c r="L153" i="10"/>
  <c r="L3960" i="10"/>
  <c r="L2746" i="10"/>
  <c r="L3268" i="10"/>
  <c r="L2438" i="10"/>
  <c r="L4212" i="10"/>
  <c r="L2691" i="10"/>
  <c r="L1555" i="10"/>
  <c r="L3522" i="10"/>
  <c r="L207" i="10"/>
  <c r="L1530" i="10"/>
  <c r="L1640" i="10"/>
  <c r="L3848" i="10"/>
  <c r="L3487" i="10"/>
  <c r="L480" i="10"/>
  <c r="L3787" i="10"/>
  <c r="L2503" i="10"/>
  <c r="L1572" i="10"/>
  <c r="L4056" i="10"/>
  <c r="L2219" i="10"/>
  <c r="L1040" i="10"/>
  <c r="L980" i="10"/>
  <c r="L3157" i="10"/>
  <c r="L3704" i="10"/>
  <c r="L1866" i="10"/>
  <c r="L2133" i="10"/>
  <c r="L1204" i="10"/>
  <c r="L3358" i="10"/>
  <c r="L3933" i="10"/>
  <c r="L1470" i="10"/>
  <c r="L1032" i="10"/>
  <c r="L1578" i="10"/>
  <c r="L799" i="10"/>
  <c r="L1447" i="10"/>
  <c r="L1475" i="10"/>
  <c r="L2768" i="10"/>
  <c r="L116" i="10"/>
  <c r="L549" i="10"/>
  <c r="L3026" i="10"/>
  <c r="L2965" i="10"/>
  <c r="L4017" i="10"/>
  <c r="L2426" i="10"/>
  <c r="L1211" i="10"/>
  <c r="L3904" i="10"/>
  <c r="L1575" i="10"/>
  <c r="L2771" i="10"/>
  <c r="L15" i="10"/>
  <c r="L1254" i="10"/>
  <c r="L1212" i="10"/>
  <c r="L2684" i="10"/>
  <c r="L3632" i="10"/>
  <c r="L2177" i="10"/>
  <c r="L3408" i="10"/>
  <c r="L4250" i="10"/>
  <c r="L4251" i="10"/>
  <c r="L1747" i="10"/>
  <c r="L1917" i="10"/>
  <c r="L3329" i="10"/>
  <c r="L3863" i="10"/>
  <c r="L1539" i="10"/>
  <c r="L1813" i="10"/>
  <c r="L3716" i="10"/>
  <c r="L3811" i="10"/>
  <c r="L474" i="10"/>
  <c r="L4125" i="10"/>
  <c r="L1374" i="10"/>
  <c r="L1734" i="10"/>
  <c r="L275" i="10"/>
  <c r="L2529" i="10"/>
  <c r="L3775" i="10"/>
  <c r="L1798" i="10"/>
  <c r="L3485" i="10"/>
  <c r="L1561" i="10"/>
  <c r="L812" i="10"/>
  <c r="L137" i="10"/>
  <c r="L2262" i="10"/>
  <c r="L3614" i="10"/>
  <c r="L2418" i="10"/>
  <c r="L1446" i="10"/>
  <c r="L4091" i="10"/>
  <c r="L1176" i="10"/>
  <c r="L1765" i="10"/>
  <c r="L1036" i="10"/>
  <c r="L3371" i="10"/>
  <c r="L2500" i="10"/>
  <c r="L2314" i="10"/>
  <c r="L3653" i="10"/>
  <c r="L17" i="10"/>
  <c r="L3266" i="10"/>
  <c r="L1534" i="10"/>
  <c r="L3200" i="10"/>
  <c r="L2557" i="10"/>
  <c r="L3398" i="10"/>
  <c r="L1664" i="10"/>
  <c r="L312" i="10"/>
  <c r="L2711" i="10"/>
  <c r="L3520" i="10"/>
  <c r="L84" i="10"/>
  <c r="L1452" i="10"/>
  <c r="L3693" i="10"/>
  <c r="L4177" i="10"/>
  <c r="L1670" i="10"/>
  <c r="L2042" i="10"/>
  <c r="L2972" i="10"/>
  <c r="L2927" i="10"/>
  <c r="L4006" i="10"/>
  <c r="L4042" i="10"/>
  <c r="L1514" i="10"/>
  <c r="L1706" i="10"/>
  <c r="L2764" i="10"/>
  <c r="L3526" i="10"/>
  <c r="L1914" i="10"/>
  <c r="L3603" i="10"/>
  <c r="L2021" i="10"/>
  <c r="L3375" i="10"/>
  <c r="L3623" i="10"/>
  <c r="L1757" i="10"/>
  <c r="L1410" i="10"/>
  <c r="L3224" i="10"/>
  <c r="L4001" i="10"/>
  <c r="L2410" i="10"/>
  <c r="L3641" i="10"/>
  <c r="L3317" i="10"/>
  <c r="L1792" i="10"/>
  <c r="L3301" i="10"/>
  <c r="L1807" i="10"/>
  <c r="L2336" i="10"/>
  <c r="L1597" i="10"/>
  <c r="L35" i="10"/>
  <c r="L2201" i="10"/>
  <c r="L3551" i="10"/>
  <c r="L3330" i="10"/>
  <c r="L3766" i="10"/>
  <c r="L2600" i="10"/>
  <c r="L1737" i="10"/>
  <c r="L2903" i="10"/>
  <c r="L434" i="10"/>
  <c r="L1695" i="10"/>
  <c r="L3937" i="10"/>
  <c r="L3576" i="10"/>
  <c r="L2795" i="10"/>
  <c r="L3897" i="10"/>
  <c r="L120" i="10"/>
  <c r="L3017" i="10"/>
  <c r="L4213" i="10"/>
  <c r="L4085" i="10"/>
  <c r="L3764" i="10"/>
  <c r="L2514" i="10"/>
  <c r="L2963" i="10"/>
  <c r="L3893" i="10"/>
  <c r="L2284" i="10"/>
  <c r="L3361" i="10"/>
  <c r="L1735" i="10"/>
  <c r="L2671" i="10"/>
  <c r="L279" i="10"/>
  <c r="L3654" i="10"/>
  <c r="L1675" i="10"/>
  <c r="L3377" i="10"/>
  <c r="L3620" i="10"/>
  <c r="L2962" i="10"/>
  <c r="L3343" i="10"/>
  <c r="L1586" i="10"/>
  <c r="L4169" i="10"/>
  <c r="L1707" i="10"/>
  <c r="L2162" i="10"/>
  <c r="L3912" i="10"/>
  <c r="L1679" i="10"/>
  <c r="L1557" i="10"/>
  <c r="L4133" i="10"/>
  <c r="L3690" i="10"/>
  <c r="L3809" i="10"/>
  <c r="L1991" i="10"/>
  <c r="L2280" i="10"/>
  <c r="L489" i="10"/>
  <c r="L2585" i="10"/>
  <c r="L1277" i="10"/>
  <c r="L815" i="10"/>
  <c r="L1476" i="10"/>
  <c r="L2778" i="10"/>
  <c r="L4093" i="10"/>
  <c r="L3621" i="10"/>
  <c r="L1185" i="10"/>
  <c r="L2442" i="10"/>
  <c r="L3855" i="10"/>
  <c r="L1845" i="10"/>
  <c r="L3326" i="10"/>
  <c r="L160" i="10"/>
  <c r="L1946" i="10"/>
  <c r="L3090" i="10"/>
  <c r="L1733" i="10"/>
  <c r="L76" i="10"/>
  <c r="L3854" i="10"/>
  <c r="L1449" i="10"/>
  <c r="L1178" i="10"/>
  <c r="L3015" i="10"/>
  <c r="L3511" i="10"/>
  <c r="L3443" i="10"/>
  <c r="L1609" i="10"/>
  <c r="L3274" i="10"/>
  <c r="L3263" i="10"/>
  <c r="L2448" i="10"/>
  <c r="L2401" i="10"/>
  <c r="L1390" i="10"/>
  <c r="L3270" i="10"/>
  <c r="L3662" i="10"/>
  <c r="L3956" i="10"/>
  <c r="L2169" i="10"/>
  <c r="L3723" i="10"/>
  <c r="L1010" i="10"/>
  <c r="L845" i="10"/>
  <c r="L3753" i="10"/>
  <c r="L1755" i="10"/>
  <c r="L3250" i="10"/>
  <c r="L4273" i="10"/>
  <c r="L4087" i="10"/>
  <c r="L4122" i="10"/>
  <c r="L851" i="10"/>
  <c r="L3312" i="10"/>
  <c r="L3303" i="10"/>
  <c r="L3256" i="10"/>
  <c r="L1190" i="10"/>
  <c r="L460" i="10"/>
  <c r="L2400" i="10"/>
  <c r="L2623" i="10"/>
  <c r="L2723" i="10"/>
  <c r="L1057" i="10"/>
  <c r="L3765" i="10"/>
  <c r="L3059" i="10"/>
  <c r="L3305" i="10"/>
  <c r="L2054" i="10"/>
  <c r="L1648" i="10"/>
  <c r="L1401" i="10"/>
  <c r="L3244" i="10"/>
  <c r="L2774" i="10"/>
  <c r="L27" i="10"/>
  <c r="L3568" i="10"/>
  <c r="L2603" i="10"/>
  <c r="L330" i="10"/>
  <c r="L2743" i="10"/>
  <c r="L4200" i="10"/>
  <c r="L1826" i="10"/>
  <c r="L2803" i="10"/>
  <c r="L3733" i="10"/>
  <c r="L3706" i="10"/>
  <c r="L2967" i="10"/>
  <c r="L2440" i="10"/>
  <c r="L1270" i="10"/>
  <c r="L1817" i="10"/>
  <c r="L1666" i="10"/>
  <c r="L2973" i="10"/>
  <c r="L4052" i="10"/>
  <c r="L313" i="10"/>
  <c r="L2501" i="10"/>
  <c r="L1398" i="10"/>
  <c r="L2038" i="10"/>
  <c r="L4080" i="10"/>
  <c r="L99" i="10"/>
  <c r="L3628" i="10"/>
  <c r="L3190" i="10"/>
  <c r="L1887" i="10"/>
  <c r="L2784" i="10"/>
  <c r="L69" i="10"/>
  <c r="L4084" i="10"/>
  <c r="L3618" i="10"/>
  <c r="L3902" i="10"/>
  <c r="L3640" i="10"/>
  <c r="L1829" i="10"/>
  <c r="L1795" i="10"/>
  <c r="L1551" i="10"/>
  <c r="L3840" i="10"/>
  <c r="L2035" i="10"/>
  <c r="L3547" i="10"/>
  <c r="L1361" i="10"/>
  <c r="L4237" i="10"/>
  <c r="L431" i="10"/>
  <c r="L1047" i="10"/>
  <c r="L2725" i="10"/>
  <c r="L1218" i="10"/>
  <c r="L2032" i="10"/>
  <c r="L4153" i="10"/>
  <c r="L4105" i="10"/>
  <c r="L1934" i="10"/>
  <c r="L4253" i="10"/>
  <c r="L3285" i="10"/>
  <c r="L3590" i="10"/>
  <c r="L4228" i="10"/>
  <c r="L3278" i="10"/>
  <c r="L857" i="10"/>
  <c r="L2456" i="10"/>
  <c r="L3952" i="10"/>
  <c r="L1567" i="10"/>
  <c r="L1379" i="10"/>
  <c r="L3583" i="10"/>
  <c r="L3815" i="10"/>
  <c r="L3725" i="10"/>
  <c r="L2520" i="10"/>
  <c r="L1092" i="10"/>
  <c r="L3803" i="10"/>
  <c r="L2181" i="10"/>
  <c r="L2721" i="10"/>
  <c r="L1494" i="10"/>
  <c r="L2895" i="10"/>
  <c r="L305" i="10"/>
  <c r="L4274" i="10"/>
  <c r="L933" i="10"/>
  <c r="L4000" i="10"/>
  <c r="L2630" i="10"/>
  <c r="L720" i="10"/>
  <c r="L1709" i="10"/>
  <c r="L2598" i="10"/>
  <c r="L2199" i="10"/>
  <c r="L3891" i="10"/>
  <c r="L3389" i="10"/>
  <c r="L2166" i="10"/>
  <c r="L3218" i="10"/>
  <c r="L3159" i="10"/>
  <c r="L4008" i="10"/>
  <c r="L4053" i="10"/>
  <c r="L3794" i="10"/>
  <c r="L2955" i="10"/>
  <c r="L1851" i="10"/>
  <c r="L3397" i="10"/>
  <c r="L3619" i="10"/>
  <c r="L2364" i="10"/>
  <c r="L3482" i="10"/>
  <c r="L2511" i="10"/>
  <c r="L2808" i="10"/>
  <c r="L1418" i="10"/>
  <c r="L3989" i="10"/>
  <c r="L2163" i="10"/>
  <c r="L4038" i="10"/>
  <c r="L2510" i="10"/>
  <c r="L701" i="10"/>
  <c r="L139" i="10"/>
  <c r="L1726" i="10"/>
  <c r="L4226" i="10"/>
  <c r="L1766" i="10"/>
  <c r="L4076" i="10"/>
  <c r="L1052" i="10"/>
  <c r="L3396" i="10"/>
  <c r="L813" i="10"/>
  <c r="L483" i="10"/>
  <c r="L2186" i="10"/>
  <c r="L361" i="10"/>
  <c r="L3509" i="10"/>
  <c r="L1761" i="10"/>
  <c r="L2736" i="10"/>
  <c r="L3719" i="10"/>
  <c r="L146" i="10"/>
  <c r="L3541" i="10"/>
  <c r="L130" i="10"/>
  <c r="L2424" i="10"/>
  <c r="L1172" i="10"/>
  <c r="L4214" i="10"/>
  <c r="L2906" i="10"/>
  <c r="L29" i="10"/>
  <c r="L4278" i="10"/>
  <c r="L1665" i="10"/>
  <c r="L621" i="10"/>
  <c r="L2002" i="10"/>
  <c r="L1263" i="10"/>
  <c r="L1209" i="10"/>
  <c r="L1594" i="10"/>
  <c r="L1465" i="10"/>
  <c r="L1516" i="10"/>
  <c r="L2772" i="10"/>
  <c r="L103" i="10"/>
  <c r="L3867" i="10"/>
  <c r="L2408" i="10"/>
  <c r="L1225" i="10"/>
  <c r="L3896" i="10"/>
  <c r="L3409" i="10"/>
  <c r="L986" i="10"/>
  <c r="L3994" i="10"/>
  <c r="L1158" i="10"/>
  <c r="L2167" i="10"/>
  <c r="L3682" i="10"/>
  <c r="L3650" i="10"/>
  <c r="L3488" i="10"/>
  <c r="L2639" i="10"/>
  <c r="L2250" i="10"/>
  <c r="L1634" i="10"/>
  <c r="L3684" i="10"/>
  <c r="L359" i="10"/>
  <c r="L3745" i="10"/>
  <c r="L4201" i="10"/>
  <c r="L2489" i="10"/>
  <c r="L3819" i="10"/>
  <c r="L2755" i="10"/>
  <c r="L1181" i="10"/>
  <c r="L2189" i="10"/>
  <c r="L3574" i="10"/>
  <c r="L652" i="10"/>
  <c r="L1485" i="10"/>
  <c r="L1933" i="10"/>
  <c r="L4134" i="10"/>
  <c r="L1739" i="10"/>
  <c r="L1886" i="10"/>
  <c r="L1925" i="10"/>
  <c r="L2164" i="10"/>
  <c r="L3018" i="10"/>
  <c r="L7" i="10"/>
  <c r="L4163" i="10"/>
  <c r="L4220" i="10"/>
  <c r="L2759" i="10"/>
  <c r="L3269" i="10"/>
  <c r="L3413" i="10"/>
  <c r="L1266" i="10"/>
  <c r="L2447" i="10"/>
  <c r="L2238" i="10"/>
  <c r="L1546" i="10"/>
  <c r="L1830" i="10"/>
  <c r="L1421" i="10"/>
  <c r="L1497" i="10"/>
  <c r="L2168" i="10"/>
  <c r="L1658" i="10"/>
  <c r="L284" i="10"/>
  <c r="L2890" i="10"/>
  <c r="L1926" i="10"/>
  <c r="L1154" i="10"/>
  <c r="L4108" i="10"/>
  <c r="L1651" i="10"/>
  <c r="L1566" i="10"/>
  <c r="L3412" i="10"/>
  <c r="L3223" i="10"/>
  <c r="L4280" i="10"/>
  <c r="L4061" i="10"/>
  <c r="L4104" i="10"/>
  <c r="L3986" i="10"/>
  <c r="L1377" i="10"/>
  <c r="L4170" i="10"/>
  <c r="L4207" i="10"/>
  <c r="L3208" i="10"/>
  <c r="L1836" i="10"/>
  <c r="L543" i="10"/>
  <c r="L3311" i="10"/>
  <c r="L2498" i="10"/>
  <c r="L890" i="10"/>
  <c r="L999" i="10"/>
  <c r="L3525" i="10"/>
  <c r="L790" i="10"/>
  <c r="L1380" i="10"/>
  <c r="L2695" i="10"/>
  <c r="L2455" i="10"/>
  <c r="L413" i="10"/>
  <c r="L2822" i="10"/>
  <c r="L4205" i="10"/>
  <c r="L1286" i="10"/>
  <c r="L3852" i="10"/>
  <c r="L3294" i="10"/>
  <c r="L3333" i="10"/>
  <c r="L2493" i="10"/>
  <c r="L3357" i="10"/>
  <c r="L2507" i="10"/>
  <c r="L3661" i="10"/>
  <c r="L1753" i="10"/>
  <c r="L3991" i="10"/>
  <c r="L2412" i="10"/>
  <c r="L2692" i="10"/>
  <c r="L3537" i="10"/>
  <c r="L1408" i="10"/>
  <c r="L3383" i="10"/>
  <c r="L2854" i="10"/>
  <c r="L2831" i="10"/>
  <c r="L3703" i="10"/>
  <c r="L4049" i="10"/>
  <c r="L2494" i="10"/>
  <c r="L2631" i="10"/>
  <c r="L278" i="10"/>
  <c r="L2650" i="10"/>
  <c r="L1015" i="10"/>
  <c r="L3799" i="10"/>
  <c r="L2960" i="10"/>
  <c r="L3300" i="10"/>
  <c r="L2512" i="10"/>
  <c r="L1371" i="10"/>
  <c r="L272" i="10"/>
  <c r="L3489" i="10"/>
  <c r="L2453" i="10"/>
  <c r="L509" i="10"/>
  <c r="L2658" i="10"/>
  <c r="L1474" i="10"/>
  <c r="L4081" i="10"/>
  <c r="L4192" i="10"/>
  <c r="L3484" i="10"/>
  <c r="L3019" i="10"/>
  <c r="L3858" i="10"/>
  <c r="L3475" i="10"/>
  <c r="L2469" i="10"/>
  <c r="L3322" i="10"/>
  <c r="L1840" i="10"/>
  <c r="L3982" i="10"/>
  <c r="L1360" i="10"/>
  <c r="L1699" i="10"/>
  <c r="L2787" i="10"/>
  <c r="L2649" i="10"/>
  <c r="L3264" i="10"/>
  <c r="L2026" i="10"/>
  <c r="L1646" i="10"/>
  <c r="L4215" i="10"/>
  <c r="L1849" i="10"/>
  <c r="L3969" i="10"/>
  <c r="L3492" i="10"/>
  <c r="L1353" i="10"/>
  <c r="L3899" i="10"/>
  <c r="L1501" i="10"/>
  <c r="L1809" i="10"/>
  <c r="L2690" i="10"/>
  <c r="L1229" i="10"/>
  <c r="L1206" i="10"/>
  <c r="L479" i="10"/>
  <c r="L1400" i="10"/>
  <c r="L3405" i="10"/>
  <c r="L2815" i="10"/>
  <c r="L2747" i="10"/>
  <c r="L3669" i="10"/>
  <c r="L2179" i="10"/>
  <c r="L1652" i="10"/>
  <c r="L3833" i="10"/>
  <c r="L1781" i="10"/>
  <c r="L1591" i="10"/>
  <c r="L3275" i="10"/>
  <c r="L2615" i="10"/>
  <c r="L74" i="10"/>
  <c r="L3261" i="10"/>
  <c r="L809" i="10"/>
  <c r="L3877" i="10"/>
  <c r="L3399" i="10"/>
  <c r="L28" i="10"/>
  <c r="L4124" i="10"/>
  <c r="L1535" i="10"/>
  <c r="L1188" i="10"/>
  <c r="L143" i="10"/>
  <c r="L2216" i="10"/>
  <c r="L2797" i="10"/>
  <c r="L1988" i="10"/>
  <c r="L2255" i="10"/>
  <c r="L3859" i="10"/>
  <c r="L1769" i="10"/>
  <c r="L4092" i="10"/>
  <c r="L542" i="10"/>
  <c r="L108" i="10"/>
  <c r="L3529" i="10"/>
  <c r="L1253" i="10"/>
  <c r="L1620" i="10"/>
  <c r="L1431" i="10"/>
  <c r="L2712" i="10"/>
  <c r="L2161" i="10"/>
  <c r="L1718" i="10"/>
  <c r="L3714" i="10"/>
  <c r="L3204" i="10"/>
  <c r="L362" i="10"/>
  <c r="L3816" i="10"/>
  <c r="L3241" i="10"/>
  <c r="L3681" i="10"/>
  <c r="L1373" i="10"/>
  <c r="L3137" i="10"/>
  <c r="L3813" i="10"/>
  <c r="L2817" i="10"/>
  <c r="L2602" i="10"/>
  <c r="L1074" i="10"/>
  <c r="L1800" i="10"/>
  <c r="L1585" i="10"/>
  <c r="L1967" i="10"/>
  <c r="L1437" i="10"/>
  <c r="L3177" i="10"/>
  <c r="L1038" i="10"/>
  <c r="L567" i="10"/>
  <c r="L1471" i="10"/>
  <c r="L3356" i="10"/>
  <c r="L4293" i="10"/>
  <c r="L3296" i="10"/>
  <c r="L3096" i="10"/>
  <c r="L1122" i="10"/>
  <c r="L3832" i="10"/>
  <c r="L3702" i="10"/>
  <c r="L1822" i="10"/>
  <c r="L175" i="10"/>
  <c r="L1673" i="10"/>
  <c r="L1280" i="10"/>
  <c r="L2653" i="10"/>
  <c r="L1543" i="10"/>
  <c r="L4099" i="10"/>
  <c r="L1175" i="10"/>
  <c r="L1491" i="10"/>
  <c r="L4034" i="10"/>
  <c r="L3862" i="10"/>
  <c r="L3788" i="10"/>
  <c r="L1197" i="10"/>
  <c r="L3758" i="10"/>
  <c r="L4098" i="10"/>
  <c r="L1509" i="10"/>
  <c r="L1448" i="10"/>
  <c r="L484" i="10"/>
  <c r="L3771" i="10"/>
  <c r="L1537" i="10"/>
  <c r="L3252" i="10"/>
  <c r="L1065" i="10"/>
  <c r="L345" i="10"/>
  <c r="L468" i="10"/>
  <c r="L1427" i="10"/>
  <c r="L1193" i="10"/>
  <c r="L1700" i="10"/>
  <c r="L147" i="10"/>
  <c r="L326" i="10"/>
  <c r="L4107" i="10"/>
  <c r="L2852" i="10"/>
  <c r="L1527" i="10"/>
  <c r="L1715" i="10"/>
  <c r="L4171" i="10"/>
  <c r="L4172" i="10"/>
  <c r="L1517" i="10"/>
  <c r="L3221" i="10"/>
  <c r="L3016" i="10"/>
  <c r="L3497" i="10"/>
  <c r="L721" i="10"/>
  <c r="L1827" i="10"/>
  <c r="L3610" i="10"/>
  <c r="L2971" i="10"/>
  <c r="L1240" i="10"/>
  <c r="L4239" i="10"/>
  <c r="L1423" i="10"/>
  <c r="L321" i="10"/>
  <c r="L1496" i="10"/>
  <c r="L3839" i="10"/>
  <c r="L2894" i="10"/>
  <c r="L3987" i="10"/>
  <c r="L1559" i="10"/>
  <c r="L3367" i="10"/>
  <c r="L3205" i="10"/>
  <c r="L3927" i="10"/>
  <c r="L277" i="10"/>
  <c r="L3211" i="10"/>
  <c r="L1751" i="10"/>
  <c r="L66" i="10"/>
  <c r="L3254" i="10"/>
  <c r="L3336" i="10"/>
  <c r="L105" i="10"/>
  <c r="L1388" i="10"/>
  <c r="L4185" i="10"/>
  <c r="L3283" i="10"/>
  <c r="L3179" i="10"/>
  <c r="L3837" i="10"/>
  <c r="L1397" i="10"/>
  <c r="L3789" i="10"/>
  <c r="L1405" i="10"/>
  <c r="L3824" i="10"/>
  <c r="L1711" i="10"/>
  <c r="L1389" i="10"/>
  <c r="L1490" i="10"/>
  <c r="L3563" i="10"/>
  <c r="L1366" i="10"/>
  <c r="L3382" i="10"/>
  <c r="L2490" i="10"/>
  <c r="L2194" i="10"/>
  <c r="L2938" i="10"/>
  <c r="L1357" i="10"/>
  <c r="L2888" i="10"/>
  <c r="L2648" i="10"/>
  <c r="L789" i="10"/>
  <c r="L3347" i="10"/>
  <c r="L4164" i="10"/>
  <c r="L1931" i="10"/>
  <c r="L2953" i="10"/>
  <c r="L2737" i="10"/>
  <c r="L2365" i="10"/>
  <c r="L1741" i="10"/>
  <c r="L1538" i="10"/>
  <c r="L1381" i="10"/>
  <c r="L3990" i="10"/>
  <c r="L3388" i="10"/>
  <c r="L1816" i="10"/>
  <c r="L1182" i="10"/>
  <c r="L2844" i="10"/>
  <c r="L3407" i="10"/>
  <c r="L3255" i="10"/>
  <c r="L1210" i="10"/>
  <c r="L3323" i="10"/>
  <c r="L4275" i="10"/>
  <c r="L1773" i="10"/>
  <c r="L2685" i="10"/>
  <c r="L806" i="10"/>
  <c r="L4231" i="10"/>
  <c r="L4058" i="10"/>
  <c r="L2033" i="10"/>
  <c r="L565" i="10"/>
  <c r="L3543" i="10"/>
  <c r="L2171" i="10"/>
  <c r="L2407" i="10"/>
  <c r="L2738" i="10"/>
  <c r="L2646" i="10"/>
  <c r="L1525" i="10"/>
  <c r="L3575" i="10"/>
  <c r="L1966" i="10"/>
  <c r="L3163" i="10"/>
  <c r="L3555" i="10"/>
  <c r="L2693" i="10"/>
  <c r="L2622" i="10"/>
  <c r="L2874" i="10"/>
  <c r="L4173" i="10"/>
  <c r="L2838" i="10"/>
  <c r="L4234" i="10"/>
  <c r="L2675" i="10"/>
  <c r="L3553" i="10"/>
  <c r="L2687" i="10"/>
  <c r="L86" i="10"/>
  <c r="L3731" i="10"/>
  <c r="L2198" i="10"/>
  <c r="L1960" i="10"/>
  <c r="L3808" i="10"/>
  <c r="L1787" i="10"/>
  <c r="L314" i="10"/>
  <c r="L788" i="10"/>
  <c r="L5" i="10"/>
  <c r="L3588" i="10"/>
  <c r="L3539" i="10"/>
  <c r="L3392" i="10"/>
  <c r="L347" i="10"/>
  <c r="L3844" i="10"/>
  <c r="L1639" i="10"/>
  <c r="L3674" i="10"/>
  <c r="L3331" i="10"/>
  <c r="L3505" i="10"/>
  <c r="L3291" i="10"/>
  <c r="L3366" i="10"/>
  <c r="L785" i="10"/>
  <c r="L276" i="10"/>
  <c r="L2718" i="10"/>
  <c r="L1170" i="10"/>
  <c r="L3257" i="10"/>
  <c r="L2956" i="10"/>
  <c r="L2760" i="10"/>
  <c r="L3878" i="10"/>
  <c r="L2722" i="10"/>
  <c r="L104" i="10"/>
  <c r="L3976" i="10"/>
  <c r="L4277" i="10"/>
  <c r="L4022" i="10"/>
  <c r="L1162" i="10"/>
  <c r="L2966" i="10"/>
  <c r="L3369" i="10"/>
  <c r="L33" i="10"/>
  <c r="L1436" i="10"/>
  <c r="L1754" i="10"/>
  <c r="L1372" i="10"/>
  <c r="L888" i="10"/>
  <c r="L2673" i="10"/>
  <c r="L2765" i="10"/>
  <c r="L3570" i="10"/>
  <c r="L3828" i="10"/>
  <c r="L1724" i="10"/>
  <c r="L126" i="10"/>
  <c r="L2525" i="10"/>
  <c r="L2950" i="10"/>
  <c r="L3906" i="10"/>
  <c r="L4116" i="10"/>
  <c r="L3533" i="10"/>
  <c r="L3846" i="10"/>
  <c r="L2636" i="10"/>
  <c r="L1589" i="10"/>
  <c r="L473" i="10"/>
  <c r="L211" i="10"/>
  <c r="L1712" i="10"/>
  <c r="L4136" i="10"/>
  <c r="L2551" i="10"/>
  <c r="L2830" i="10"/>
  <c r="L564" i="10"/>
  <c r="L2935" i="10"/>
  <c r="L3898" i="10"/>
  <c r="L3284" i="10"/>
  <c r="L4194" i="10"/>
  <c r="L2848" i="10"/>
  <c r="L3756" i="10"/>
  <c r="L3313" i="10"/>
  <c r="L3821" i="10"/>
  <c r="L4127" i="10"/>
  <c r="L3974" i="10"/>
  <c r="L3626" i="10"/>
  <c r="L4232" i="10"/>
  <c r="L3755" i="10"/>
  <c r="L1195" i="10"/>
  <c r="L213" i="10"/>
  <c r="L80" i="10"/>
  <c r="L1812" i="10"/>
  <c r="L2961" i="10"/>
  <c r="L3582" i="10"/>
  <c r="L2670" i="10"/>
  <c r="L3524" i="10"/>
  <c r="L3800" i="10"/>
  <c r="L3214" i="10"/>
  <c r="L1873" i="10"/>
  <c r="L3903" i="10"/>
  <c r="L2366" i="10"/>
  <c r="L1682" i="10"/>
  <c r="L1834" i="10"/>
  <c r="L3477" i="10"/>
  <c r="L1244" i="10"/>
  <c r="L1861" i="10"/>
  <c r="L3680" i="10"/>
  <c r="L1192" i="10"/>
  <c r="L1876" i="10"/>
  <c r="L136" i="10"/>
  <c r="L1710" i="10"/>
  <c r="L3683" i="10"/>
  <c r="L2943" i="10"/>
  <c r="L1407" i="10"/>
  <c r="L1916" i="10"/>
  <c r="L2193" i="10"/>
  <c r="L1354" i="10"/>
  <c r="L1243" i="10"/>
  <c r="L3212" i="10"/>
  <c r="L2893" i="10"/>
  <c r="L2682" i="10"/>
  <c r="L3997" i="10"/>
  <c r="L1622" i="10"/>
  <c r="L1617" i="10"/>
  <c r="L2663" i="10"/>
  <c r="L1478" i="10"/>
  <c r="L4191" i="10"/>
  <c r="L2466" i="10"/>
  <c r="L1611" i="10"/>
  <c r="L715" i="10"/>
  <c r="L111" i="10"/>
  <c r="L1425" i="10"/>
  <c r="L1797" i="10"/>
  <c r="L2030" i="10"/>
  <c r="L2655" i="10"/>
  <c r="L1763" i="10"/>
  <c r="L2664" i="10"/>
  <c r="L811" i="10"/>
  <c r="L1171" i="10"/>
  <c r="L1653" i="10"/>
  <c r="L4004" i="10"/>
  <c r="L1518" i="10"/>
  <c r="L2467" i="10"/>
  <c r="L1528" i="10"/>
  <c r="L1409" i="10"/>
  <c r="L4255" i="10"/>
  <c r="L1364" i="10"/>
  <c r="L4181" i="10"/>
  <c r="L1276" i="10"/>
  <c r="L1752" i="10"/>
  <c r="L2789" i="10"/>
  <c r="L1598" i="10"/>
  <c r="L4046" i="10"/>
  <c r="L2596" i="10"/>
  <c r="L2880" i="10"/>
  <c r="L3784" i="10"/>
  <c r="L3668" i="10"/>
  <c r="L3567" i="10"/>
  <c r="L2859" i="10"/>
  <c r="L2644" i="10"/>
  <c r="L3387" i="10"/>
  <c r="L3959" i="10"/>
  <c r="L2454" i="10"/>
  <c r="L3747" i="10"/>
  <c r="L209" i="10"/>
  <c r="L4011" i="10"/>
  <c r="L315" i="10"/>
  <c r="L3664" i="10"/>
  <c r="L719" i="10"/>
  <c r="L2637" i="10"/>
  <c r="L4182" i="10"/>
  <c r="L4027" i="10"/>
  <c r="L4155" i="10"/>
  <c r="L2715" i="10"/>
  <c r="L82" i="10"/>
  <c r="L2589" i="10"/>
  <c r="L1156" i="10"/>
  <c r="L1815" i="10"/>
  <c r="L161" i="10"/>
  <c r="L602" i="10"/>
  <c r="L3983" i="10"/>
  <c r="L3416" i="10"/>
  <c r="L1553" i="10"/>
  <c r="L311" i="10"/>
  <c r="L1394" i="10"/>
  <c r="L3633" i="10"/>
  <c r="L4180" i="10"/>
  <c r="L2409" i="10"/>
  <c r="L3886" i="10"/>
  <c r="L2921" i="10"/>
  <c r="L3478" i="10"/>
  <c r="L3381" i="10"/>
  <c r="L2702" i="10"/>
  <c r="L475" i="10"/>
  <c r="L485" i="10"/>
  <c r="L1443" i="10"/>
  <c r="L1638" i="10"/>
  <c r="L3864" i="10"/>
  <c r="L469" i="10"/>
  <c r="L3232" i="10"/>
  <c r="L2807" i="10"/>
  <c r="L1215" i="10"/>
  <c r="L3417" i="10"/>
  <c r="L3258" i="10"/>
  <c r="L3308" i="10"/>
  <c r="L1680" i="10"/>
  <c r="L3889" i="10"/>
  <c r="L3481" i="10"/>
  <c r="L3884" i="10"/>
  <c r="L4187" i="10"/>
  <c r="L2087" i="10"/>
  <c r="L2196" i="10"/>
  <c r="L92" i="10"/>
  <c r="L4210" i="10"/>
  <c r="L4186" i="10"/>
  <c r="L1778" i="10"/>
  <c r="L3558" i="10"/>
  <c r="L3271" i="10"/>
  <c r="L1688" i="10"/>
  <c r="L3613" i="10"/>
  <c r="L1818" i="10"/>
  <c r="L4197" i="10"/>
  <c r="L1749" i="10"/>
  <c r="L563" i="10"/>
  <c r="L1683" i="10"/>
  <c r="L2925" i="10"/>
  <c r="L2170" i="10"/>
  <c r="L3561" i="10"/>
  <c r="L3777" i="10"/>
  <c r="L2957" i="10"/>
  <c r="L3607" i="10"/>
  <c r="L3508" i="10"/>
  <c r="L1785" i="10"/>
  <c r="L3871" i="10"/>
  <c r="L309" i="10"/>
  <c r="L2810" i="10"/>
  <c r="L1273" i="10"/>
  <c r="L4010" i="10"/>
  <c r="L3395" i="10"/>
  <c r="L3671" i="10"/>
  <c r="L3790" i="10"/>
  <c r="L3380" i="10"/>
  <c r="L1046" i="10"/>
  <c r="L3379" i="10"/>
  <c r="L3501" i="10"/>
  <c r="L1177" i="10"/>
  <c r="L3724" i="10"/>
  <c r="L1782" i="10"/>
  <c r="L1681" i="10"/>
  <c r="L2476" i="10"/>
  <c r="L2619" i="10"/>
  <c r="L3390" i="10"/>
  <c r="L2034" i="10"/>
  <c r="L3978" i="10"/>
  <c r="L3880" i="10"/>
  <c r="L3521" i="10"/>
  <c r="L1472" i="10"/>
  <c r="L2794" i="10"/>
  <c r="L1367" i="10"/>
  <c r="L2662" i="10"/>
  <c r="L1745" i="10"/>
  <c r="L2394" i="10"/>
  <c r="L2430" i="10"/>
  <c r="L1500" i="10"/>
  <c r="L11" i="10"/>
  <c r="L1462" i="10"/>
  <c r="L598" i="10"/>
  <c r="L3279" i="10"/>
  <c r="L4013" i="10"/>
  <c r="L4249" i="10"/>
  <c r="L3785" i="10"/>
  <c r="L2767" i="10"/>
  <c r="L1428" i="10"/>
  <c r="L1375" i="10"/>
  <c r="L1492" i="10"/>
  <c r="L2421" i="10"/>
  <c r="L1717" i="10"/>
  <c r="L4256" i="10"/>
  <c r="L3348" i="10"/>
  <c r="L3213" i="10"/>
  <c r="L1422" i="10"/>
  <c r="L3589" i="10"/>
  <c r="L1701" i="10"/>
  <c r="L1965" i="10"/>
  <c r="L3874" i="10"/>
  <c r="L2156" i="10"/>
  <c r="L4166" i="10"/>
  <c r="L2517" i="10"/>
  <c r="L1001" i="10"/>
  <c r="L3772" i="10"/>
  <c r="L2614" i="10"/>
  <c r="L1355" i="10"/>
  <c r="L307" i="10"/>
  <c r="L3979" i="10"/>
  <c r="L3195" i="10"/>
  <c r="L1974" i="10"/>
  <c r="L2754" i="10"/>
  <c r="L1417" i="10"/>
  <c r="L4074" i="10"/>
  <c r="L3652" i="10"/>
  <c r="L1002" i="10"/>
  <c r="L1459" i="10"/>
  <c r="L4230" i="10"/>
  <c r="L1048" i="10"/>
  <c r="L2904" i="10"/>
  <c r="L3754" i="10"/>
  <c r="L1959" i="10"/>
  <c r="L4110" i="10"/>
  <c r="L4054" i="10"/>
  <c r="L3191" i="10"/>
  <c r="L1592" i="10"/>
  <c r="L142" i="10"/>
  <c r="L1644" i="10"/>
  <c r="L2763" i="10"/>
  <c r="L2694" i="10"/>
  <c r="L3585" i="10"/>
  <c r="L2422" i="10"/>
  <c r="L2643" i="10"/>
  <c r="L2485" i="10"/>
  <c r="L1166" i="10"/>
  <c r="L4055" i="10"/>
  <c r="L124" i="10"/>
  <c r="L3696" i="10"/>
  <c r="L1179" i="10"/>
  <c r="L4276" i="10"/>
  <c r="L3617" i="10"/>
  <c r="L561" i="10"/>
  <c r="L2617" i="10"/>
  <c r="L1246" i="10"/>
  <c r="L1511" i="10"/>
  <c r="L67" i="10"/>
  <c r="L1183" i="10"/>
  <c r="L2661" i="10"/>
  <c r="L253" i="10"/>
  <c r="L3385" i="10"/>
  <c r="L3695" i="10"/>
  <c r="L2597" i="10"/>
  <c r="L3995" i="10"/>
  <c r="L3335" i="10"/>
  <c r="L2415" i="10"/>
  <c r="L4032" i="10"/>
  <c r="L2264" i="10"/>
  <c r="L1444" i="10"/>
  <c r="L470" i="10"/>
  <c r="L3888" i="10"/>
  <c r="L3841" i="10"/>
  <c r="L3135" i="10"/>
  <c r="L2435" i="10"/>
  <c r="L2660" i="10"/>
  <c r="L2460" i="10"/>
  <c r="L2044" i="10"/>
  <c r="L2509" i="10"/>
  <c r="L2851" i="10"/>
  <c r="L3138" i="10"/>
  <c r="L3510" i="10"/>
  <c r="L2832" i="10"/>
  <c r="L4047" i="10"/>
  <c r="L2281" i="10"/>
  <c r="L2191" i="10"/>
  <c r="L1599" i="10"/>
  <c r="L1416" i="10"/>
  <c r="L3686" i="10"/>
  <c r="L2397" i="10"/>
  <c r="L1395" i="10"/>
  <c r="L3736" i="10"/>
  <c r="L3078" i="10"/>
  <c r="L3360" i="10"/>
  <c r="L1168" i="10"/>
  <c r="L252" i="10"/>
  <c r="L4196" i="10"/>
  <c r="L3972" i="10"/>
  <c r="L2647" i="10"/>
  <c r="L2713" i="10"/>
  <c r="L2160" i="10"/>
  <c r="L1605" i="10"/>
  <c r="L1291" i="10"/>
  <c r="L2508" i="10"/>
  <c r="L4140" i="10"/>
  <c r="L1905" i="10"/>
  <c r="L2697" i="10"/>
  <c r="L1694" i="10"/>
  <c r="L2587" i="10"/>
  <c r="L868" i="10"/>
  <c r="L3249" i="10"/>
  <c r="L71" i="10"/>
  <c r="L3473" i="10"/>
  <c r="L2839" i="10"/>
  <c r="L3581" i="10"/>
  <c r="L3571" i="10"/>
  <c r="L3237" i="10"/>
  <c r="L2940" i="10"/>
  <c r="L2716" i="10"/>
  <c r="L4270" i="10"/>
  <c r="L2187" i="10"/>
  <c r="L2458" i="10"/>
  <c r="L406" i="10"/>
  <c r="L1434" i="10"/>
  <c r="L887" i="10"/>
  <c r="L696" i="10"/>
  <c r="L490" i="10"/>
  <c r="L158" i="10"/>
  <c r="L1522" i="10"/>
  <c r="L4178" i="10"/>
  <c r="L1746" i="10"/>
  <c r="L3773" i="10"/>
  <c r="L1250" i="10"/>
  <c r="L4048" i="10"/>
  <c r="L2001" i="10"/>
  <c r="L2688" i="10"/>
  <c r="L3496" i="10"/>
  <c r="L1521" i="10"/>
  <c r="L3321" i="10"/>
  <c r="L3692" i="10"/>
  <c r="L1545" i="10"/>
  <c r="L3239" i="10"/>
  <c r="L3530" i="10"/>
  <c r="L4016" i="10"/>
  <c r="L1604" i="10"/>
  <c r="L2459" i="10"/>
  <c r="L2728" i="10"/>
  <c r="L3881" i="10"/>
  <c r="L631" i="10"/>
  <c r="L1365" i="10"/>
  <c r="L1549" i="10"/>
  <c r="L4254" i="10"/>
  <c r="L1619" i="10"/>
  <c r="L3992" i="10"/>
  <c r="L53" i="10"/>
  <c r="L2947" i="10"/>
  <c r="L3776" i="10"/>
  <c r="L2527" i="10"/>
  <c r="L3054" i="10"/>
  <c r="L4094" i="10"/>
  <c r="L3673" i="10"/>
  <c r="L2877" i="10"/>
  <c r="L3720" i="10"/>
  <c r="L3328" i="10"/>
  <c r="L3402" i="10"/>
  <c r="L3196" i="10"/>
  <c r="L3513" i="10"/>
  <c r="L3981" i="10"/>
  <c r="L3319" i="10"/>
  <c r="L1884" i="10"/>
  <c r="L3697" i="10"/>
  <c r="L1550" i="10"/>
  <c r="L3763" i="10"/>
  <c r="L1921" i="10"/>
  <c r="L1789" i="10"/>
  <c r="L3476" i="10"/>
  <c r="L835" i="10"/>
  <c r="L1908" i="10"/>
  <c r="L3718" i="10"/>
  <c r="L3728" i="10"/>
  <c r="L3193" i="10"/>
  <c r="L3961" i="10"/>
  <c r="L1820" i="10"/>
  <c r="L4199" i="10"/>
  <c r="L3350" i="10"/>
  <c r="L4241" i="10"/>
  <c r="L1467" i="10"/>
  <c r="L2184" i="10"/>
  <c r="L1920" i="10"/>
  <c r="L3028" i="10"/>
  <c r="L3145" i="10"/>
  <c r="L2406" i="10"/>
  <c r="L4161" i="10"/>
  <c r="L3964" i="10"/>
  <c r="L323" i="10"/>
  <c r="L4242" i="10"/>
  <c r="L4269" i="10"/>
  <c r="L3890" i="10"/>
  <c r="L2604" i="10"/>
  <c r="L4284" i="10"/>
  <c r="L1955" i="10"/>
  <c r="L1895" i="10"/>
  <c r="L3649" i="10"/>
  <c r="L2024" i="10"/>
  <c r="L1272" i="10"/>
  <c r="L2474" i="10"/>
  <c r="L3644" i="10"/>
  <c r="L3609" i="10"/>
  <c r="L3447" i="10"/>
  <c r="L787" i="10"/>
  <c r="L149" i="10"/>
  <c r="L2626" i="10"/>
  <c r="L2782" i="10"/>
  <c r="L4252" i="10"/>
  <c r="L1723" i="10"/>
  <c r="L3025" i="10"/>
  <c r="L1919" i="10"/>
  <c r="L1495" i="10"/>
  <c r="L2259" i="10"/>
  <c r="L3687" i="10"/>
  <c r="L3820" i="10"/>
  <c r="L3359" i="10"/>
  <c r="L3767" i="10"/>
  <c r="L3536" i="10"/>
  <c r="L3344" i="10"/>
  <c r="L4152" i="10"/>
  <c r="L159" i="10"/>
  <c r="L3825" i="10"/>
  <c r="L476" i="10"/>
  <c r="L4064" i="10"/>
  <c r="L3091" i="10"/>
  <c r="L85" i="10"/>
  <c r="L816" i="10"/>
  <c r="L1616" i="10"/>
  <c r="L4090" i="10"/>
  <c r="L4044" i="10"/>
  <c r="L3594" i="10"/>
  <c r="L2751" i="10"/>
  <c r="L3100" i="10"/>
  <c r="L2878" i="10"/>
  <c r="L1433" i="10"/>
  <c r="L2053" i="10"/>
  <c r="L4063" i="10"/>
  <c r="L1702" i="10"/>
  <c r="L1924" i="10"/>
  <c r="L3646" i="10"/>
  <c r="L1713" i="10"/>
  <c r="L2247" i="10"/>
  <c r="L738" i="10"/>
  <c r="L4041" i="10"/>
  <c r="L320" i="10"/>
  <c r="L2431" i="10"/>
  <c r="L3222" i="10"/>
  <c r="L2253" i="10"/>
  <c r="L1502" i="10"/>
  <c r="L2399" i="10"/>
  <c r="L1499" i="10"/>
  <c r="L477" i="10"/>
  <c r="L1519" i="10"/>
  <c r="L3516" i="10"/>
  <c r="L4176" i="10"/>
  <c r="L1392" i="10"/>
  <c r="L3302" i="10"/>
  <c r="L1762" i="10"/>
  <c r="L3024" i="10"/>
  <c r="L2700" i="10"/>
  <c r="L1672" i="10"/>
  <c r="L3210" i="10"/>
  <c r="L1369" i="10"/>
  <c r="L1208" i="10"/>
  <c r="L4245" i="10"/>
  <c r="L2550" i="10"/>
  <c r="L718" i="10"/>
  <c r="L3802" i="10"/>
  <c r="L707" i="10"/>
  <c r="L129" i="10"/>
  <c r="L3744" i="10"/>
  <c r="L3751" i="10"/>
  <c r="L2436" i="10"/>
  <c r="L2710" i="10"/>
  <c r="L3860" i="10"/>
  <c r="L1767" i="10"/>
  <c r="L1356" i="10"/>
  <c r="L4296" i="10"/>
  <c r="L1224" i="10"/>
  <c r="L79" i="10"/>
  <c r="L3757" i="10"/>
  <c r="L2403" i="10"/>
  <c r="L3265" i="10"/>
  <c r="L597" i="10"/>
  <c r="L1722" i="10"/>
  <c r="L3629" i="10"/>
  <c r="L1242" i="10"/>
  <c r="L985" i="10"/>
  <c r="L4208" i="10"/>
  <c r="L3901" i="10"/>
  <c r="L2922" i="10"/>
  <c r="L133" i="10"/>
  <c r="L3309" i="10"/>
  <c r="L3739" i="10"/>
  <c r="L3566" i="10"/>
  <c r="L2633" i="10"/>
  <c r="L2757" i="10"/>
  <c r="L2086" i="10"/>
  <c r="L4179" i="10"/>
  <c r="L3267" i="10"/>
  <c r="L4219" i="10"/>
  <c r="L3216" i="10"/>
  <c r="L1802" i="10"/>
  <c r="L2756" i="10"/>
  <c r="L3142" i="10"/>
  <c r="L432" i="10"/>
  <c r="L883" i="10"/>
  <c r="L693" i="10"/>
  <c r="L3801" i="10"/>
  <c r="L1823" i="10"/>
  <c r="L2218" i="10"/>
  <c r="L1045" i="10"/>
  <c r="L1440" i="10"/>
  <c r="L4" i="10"/>
  <c r="L2523" i="10"/>
  <c r="L1961" i="10"/>
  <c r="L3370" i="10"/>
  <c r="L1207" i="10"/>
  <c r="L4077" i="10"/>
  <c r="L3870" i="10"/>
  <c r="L2887" i="10"/>
  <c r="L3153" i="10"/>
  <c r="L1832" i="10"/>
  <c r="L3710" i="10"/>
  <c r="L1289" i="10"/>
  <c r="L4141" i="10"/>
  <c r="L1791" i="10"/>
  <c r="L110" i="10"/>
  <c r="L4244" i="10"/>
  <c r="L1430" i="10"/>
  <c r="L1814" i="10"/>
  <c r="L1697" i="10"/>
  <c r="L1869" i="10"/>
  <c r="L3993" i="10"/>
  <c r="L4101" i="10"/>
  <c r="L3538" i="10"/>
  <c r="L3812" i="10"/>
  <c r="L791" i="10"/>
  <c r="L1693" i="10"/>
  <c r="L1667" i="10"/>
  <c r="L1384" i="10"/>
  <c r="L3791" i="10"/>
  <c r="L3314" i="10"/>
  <c r="L1488" i="10"/>
  <c r="L1187" i="10"/>
  <c r="L4162" i="10"/>
  <c r="L1674" i="10"/>
  <c r="L3207" i="10"/>
  <c r="L3657" i="10"/>
  <c r="L3740" i="10"/>
  <c r="L3298" i="10"/>
  <c r="L3325" i="10"/>
  <c r="L4079" i="10"/>
  <c r="L1720" i="10"/>
  <c r="L1223" i="10"/>
  <c r="L4118" i="10"/>
  <c r="L2740" i="10"/>
  <c r="L1804" i="10"/>
  <c r="L2048" i="10"/>
  <c r="L1358" i="10"/>
  <c r="L2445" i="10"/>
  <c r="L179" i="10"/>
  <c r="L2483" i="10"/>
  <c r="L3132" i="10"/>
  <c r="L3144" i="10"/>
  <c r="L151" i="10"/>
  <c r="L2237" i="10"/>
  <c r="L1615" i="10"/>
  <c r="L2889" i="10"/>
  <c r="L1696" i="10"/>
  <c r="L2045" i="10"/>
  <c r="L3743" i="10"/>
  <c r="L4202" i="10"/>
  <c r="L3768" i="10"/>
  <c r="L2884" i="10"/>
  <c r="L1608" i="10"/>
  <c r="L3926" i="10"/>
  <c r="L503" i="10"/>
  <c r="L1879" i="10"/>
  <c r="L2704" i="10"/>
  <c r="L3573" i="10"/>
  <c r="L4209" i="10"/>
  <c r="L2677" i="10"/>
  <c r="L4221" i="10"/>
  <c r="L3349" i="10"/>
  <c r="L1412" i="10"/>
  <c r="L3238" i="10"/>
  <c r="L169" i="10"/>
  <c r="L867" i="10"/>
  <c r="L2729" i="10"/>
  <c r="L1378" i="10"/>
  <c r="L1668" i="10"/>
  <c r="L4024" i="10"/>
  <c r="L924" i="10"/>
  <c r="L1385" i="10"/>
  <c r="L3625" i="10"/>
  <c r="L1759" i="10"/>
  <c r="L2766" i="10"/>
  <c r="L3996" i="10"/>
  <c r="L2964" i="10"/>
  <c r="L4057" i="10"/>
  <c r="L1245" i="10"/>
  <c r="L2761" i="10"/>
  <c r="L4075" i="10"/>
  <c r="L2338" i="10"/>
  <c r="L4238" i="10"/>
  <c r="L6" i="10"/>
  <c r="L1531" i="10"/>
  <c r="L1606" i="10"/>
  <c r="L1590" i="10"/>
  <c r="L3556" i="10"/>
  <c r="L2462" i="10"/>
  <c r="L2484" i="10"/>
  <c r="L3180" i="10"/>
  <c r="L1463" i="10"/>
  <c r="L1803" i="10"/>
  <c r="L4289" i="10"/>
  <c r="L2601" i="10"/>
  <c r="L332" i="10"/>
  <c r="L3243" i="10"/>
  <c r="L2025" i="10"/>
  <c r="L3272" i="10"/>
  <c r="L140" i="10"/>
  <c r="L4283" i="10"/>
  <c r="L2793" i="10"/>
  <c r="L3999" i="10"/>
  <c r="L3531" i="10"/>
  <c r="L1838" i="10"/>
  <c r="L3705" i="10"/>
  <c r="L3293" i="10"/>
  <c r="L2783" i="10"/>
  <c r="L3850" i="10"/>
  <c r="L2669" i="10"/>
  <c r="L1359" i="10"/>
  <c r="L2818" i="10"/>
  <c r="L1708" i="10"/>
  <c r="L4062" i="10"/>
  <c r="L3712" i="10"/>
  <c r="L3817" i="10"/>
  <c r="L3940" i="10"/>
  <c r="L1406" i="10"/>
  <c r="L4218" i="10"/>
  <c r="L1155" i="10"/>
  <c r="L2781" i="10"/>
  <c r="L3738" i="10"/>
  <c r="L2703" i="10"/>
  <c r="L3627" i="10"/>
  <c r="L1000" i="10"/>
  <c r="L1596" i="10"/>
  <c r="L3905" i="10"/>
  <c r="L1217" i="10"/>
  <c r="L4097" i="10"/>
  <c r="L3761" i="10"/>
  <c r="L849" i="10"/>
  <c r="L1584" i="10"/>
  <c r="L3288" i="10"/>
  <c r="L3480" i="10"/>
  <c r="L2758" i="10"/>
  <c r="L2296" i="10"/>
  <c r="L3147" i="10"/>
  <c r="L2363" i="10"/>
  <c r="L2018" i="10"/>
  <c r="L208" i="10"/>
  <c r="L2923" i="10"/>
  <c r="L308" i="10"/>
  <c r="L205" i="10"/>
  <c r="L2699" i="10"/>
  <c r="L2714" i="10"/>
  <c r="L2801" i="10"/>
  <c r="L3984" i="10"/>
  <c r="L1650" i="10"/>
  <c r="L1686" i="10"/>
  <c r="L773" i="10"/>
  <c r="L2504" i="10"/>
  <c r="L2706" i="10"/>
  <c r="L2638" i="10"/>
  <c r="L2465" i="10"/>
  <c r="L1382" i="10"/>
  <c r="L1450" i="10"/>
  <c r="L1508" i="10"/>
  <c r="L68" i="10"/>
  <c r="L58" i="10"/>
  <c r="L3552" i="10"/>
  <c r="L2354" i="10"/>
  <c r="L2261" i="10"/>
  <c r="L4009" i="10"/>
  <c r="L4020" i="10"/>
  <c r="L1387" i="10"/>
  <c r="L3403" i="10"/>
  <c r="L1252" i="10"/>
  <c r="L1571" i="10"/>
  <c r="L3345" i="10"/>
  <c r="L2790" i="10"/>
  <c r="L3365" i="10"/>
  <c r="L3804" i="10"/>
  <c r="L2742" i="10"/>
  <c r="L4067" i="10"/>
  <c r="L1776" i="10"/>
  <c r="L2975" i="10"/>
  <c r="L1420" i="10"/>
  <c r="L83" i="10"/>
  <c r="L3678" i="10"/>
  <c r="L3306" i="10"/>
  <c r="L2402" i="10"/>
  <c r="L3199" i="10"/>
  <c r="L2813" i="10"/>
  <c r="L3892" i="10"/>
  <c r="L3843" i="10"/>
  <c r="L3967" i="10"/>
  <c r="L514" i="10"/>
  <c r="L4285" i="10"/>
  <c r="L2916" i="10"/>
  <c r="L3749" i="10"/>
  <c r="L2502" i="10"/>
  <c r="L2433" i="10"/>
  <c r="L1885" i="10"/>
  <c r="L2735" i="10"/>
  <c r="L3168" i="10"/>
  <c r="L4168" i="10"/>
  <c r="L4059" i="10"/>
  <c r="L941" i="10"/>
  <c r="L2470" i="10"/>
  <c r="L4233" i="10"/>
  <c r="L1689" i="10"/>
  <c r="L2651" i="10"/>
  <c r="L96" i="10"/>
  <c r="L4149" i="10"/>
  <c r="L478" i="10"/>
  <c r="L572" i="10"/>
  <c r="L2708" i="10"/>
  <c r="L3540" i="10"/>
  <c r="L4204" i="10"/>
  <c r="L2518" i="10"/>
  <c r="L4260" i="10"/>
  <c r="L4088" i="10"/>
  <c r="L2286" i="10"/>
  <c r="L3934" i="10"/>
  <c r="L1790" i="10"/>
  <c r="L3711" i="10"/>
  <c r="L2398" i="10"/>
  <c r="L3562" i="10"/>
  <c r="L206" i="10"/>
  <c r="L1843" i="10"/>
  <c r="L4247" i="10"/>
  <c r="L1510" i="10"/>
  <c r="L1232" i="10"/>
  <c r="L1563" i="10"/>
  <c r="L3020" i="10"/>
  <c r="L1760" i="10"/>
  <c r="L1489" i="10"/>
  <c r="L3759" i="10"/>
  <c r="L2841" i="10"/>
  <c r="L2726" i="10"/>
  <c r="L1164" i="10"/>
  <c r="L3842" i="10"/>
  <c r="L2452" i="10"/>
  <c r="L1806" i="10"/>
  <c r="L9" i="10"/>
  <c r="L2047" i="10"/>
  <c r="L852" i="10"/>
  <c r="L3966" i="10"/>
  <c r="L3963" i="10"/>
  <c r="L1623" i="10"/>
  <c r="L1558" i="10"/>
  <c r="L1260" i="10"/>
  <c r="L1200" i="10"/>
  <c r="L2641" i="10"/>
  <c r="L155" i="10"/>
  <c r="L1284" i="10"/>
  <c r="L2159" i="10"/>
  <c r="L1772" i="10"/>
  <c r="L2924" i="10"/>
  <c r="L634" i="10"/>
  <c r="L1770" i="10"/>
  <c r="L2225" i="10"/>
  <c r="L3437" i="10"/>
  <c r="L3351" i="10"/>
  <c r="L1196" i="10"/>
  <c r="L3694" i="10"/>
  <c r="L3679" i="10"/>
  <c r="L2414" i="10"/>
  <c r="L3797" i="10"/>
  <c r="L3838" i="10"/>
  <c r="L3507" i="10"/>
  <c r="L658" i="10"/>
  <c r="L2594" i="10"/>
  <c r="L3287" i="10"/>
  <c r="L492" i="10"/>
  <c r="L2779" i="10"/>
  <c r="L4206" i="10"/>
  <c r="L81" i="10"/>
  <c r="L880" i="10"/>
  <c r="L4263" i="10"/>
  <c r="L3175" i="10"/>
  <c r="L4298" i="10"/>
  <c r="L2796" i="10"/>
  <c r="L23" i="10"/>
  <c r="L4287" i="10"/>
  <c r="L4102" i="10"/>
  <c r="L4261" i="10"/>
  <c r="L4268" i="10"/>
  <c r="L2886" i="10"/>
  <c r="L1237" i="10"/>
  <c r="L1404" i="10"/>
  <c r="L30" i="10"/>
  <c r="L3324" i="10"/>
  <c r="L3707" i="10"/>
  <c r="L2846" i="10"/>
  <c r="L1923" i="10"/>
  <c r="L3818" i="10"/>
  <c r="L3829" i="10"/>
  <c r="L2393" i="10"/>
  <c r="L3856" i="10"/>
  <c r="L2665" i="10"/>
  <c r="L2621" i="10"/>
  <c r="L1228" i="10"/>
  <c r="L2672" i="10"/>
  <c r="L2674" i="10"/>
  <c r="L4066" i="10"/>
  <c r="L1964" i="10"/>
  <c r="L2777" i="10"/>
  <c r="L2885" i="10"/>
  <c r="L3602" i="10"/>
  <c r="L2036" i="10"/>
  <c r="L3699" i="10"/>
  <c r="L1441" i="10"/>
  <c r="L4148" i="10"/>
  <c r="L1498" i="10"/>
  <c r="L2055" i="10"/>
  <c r="L3187" i="10"/>
  <c r="L1473" i="10"/>
  <c r="L3762" i="10"/>
  <c r="L3975" i="10"/>
  <c r="L3130" i="10"/>
  <c r="L1415" i="10"/>
  <c r="L984" i="10"/>
  <c r="L1635" i="10"/>
  <c r="L925" i="10"/>
  <c r="L3504" i="10"/>
  <c r="L2762" i="10"/>
  <c r="L1730" i="10"/>
  <c r="L156" i="10"/>
  <c r="L3591" i="10"/>
  <c r="L2788" i="10"/>
  <c r="L3908" i="10"/>
  <c r="L1736" i="10"/>
  <c r="L2245" i="10"/>
  <c r="L3089" i="10"/>
  <c r="L1503" i="10"/>
  <c r="L2945" i="10"/>
  <c r="L4267" i="10"/>
  <c r="L1990" i="10"/>
  <c r="L1564" i="10"/>
  <c r="L70" i="10"/>
  <c r="L3700" i="10"/>
  <c r="L1900" i="10"/>
  <c r="L2932" i="10"/>
  <c r="L4015" i="10"/>
  <c r="L3185" i="10"/>
  <c r="L1464" i="10"/>
  <c r="L3769" i="10"/>
  <c r="L3631" i="10"/>
  <c r="L1460" i="10"/>
  <c r="L2843" i="10"/>
  <c r="L2930" i="10"/>
  <c r="L3861" i="10"/>
  <c r="L3276" i="10"/>
  <c r="L2496" i="10"/>
  <c r="L3364" i="10"/>
  <c r="L1504" i="10"/>
  <c r="L1714" i="10"/>
  <c r="L1484" i="10"/>
  <c r="L4026" i="10"/>
  <c r="L4294" i="10"/>
  <c r="L3280" i="10"/>
  <c r="L3133" i="10"/>
  <c r="L3968" i="10"/>
  <c r="L4193" i="10"/>
  <c r="L378" i="10"/>
  <c r="L2515" i="10"/>
  <c r="L784" i="10"/>
  <c r="L1123" i="10"/>
  <c r="L1835" i="10"/>
  <c r="L3615" i="10"/>
  <c r="L3688" i="10"/>
  <c r="L886" i="10"/>
  <c r="L722" i="10"/>
  <c r="L2477" i="10"/>
  <c r="L2158" i="10"/>
  <c r="L1600" i="10"/>
  <c r="L3569" i="10"/>
  <c r="L4071" i="10"/>
  <c r="L4025" i="10"/>
  <c r="L2497" i="10"/>
  <c r="L1044" i="10"/>
  <c r="L4279" i="10"/>
  <c r="L1727" i="10"/>
  <c r="L1541" i="10"/>
  <c r="L1636" i="10"/>
  <c r="L4288" i="10"/>
  <c r="L3474" i="10"/>
  <c r="L2689" i="10"/>
  <c r="L642" i="10"/>
  <c r="L1413" i="10"/>
  <c r="L1979" i="10"/>
  <c r="L3677" i="10"/>
  <c r="L4184" i="10"/>
  <c r="L1721" i="10"/>
  <c r="L3286" i="10"/>
  <c r="L2696" i="10"/>
  <c r="L4115" i="10"/>
  <c r="L1677" i="10"/>
  <c r="L978" i="10"/>
  <c r="L3253" i="10"/>
  <c r="L3146" i="10"/>
  <c r="L2475" i="10"/>
  <c r="L1468" i="10"/>
  <c r="L3847" i="10"/>
  <c r="L3535" i="10"/>
  <c r="L2883" i="10"/>
  <c r="L1259" i="10"/>
  <c r="L2516" i="10"/>
  <c r="L4103" i="10"/>
  <c r="L1565" i="10"/>
  <c r="L4225" i="10"/>
  <c r="L4259" i="10"/>
  <c r="L1529" i="10"/>
  <c r="L2413" i="10"/>
  <c r="L1114" i="10"/>
  <c r="L1554" i="10"/>
  <c r="L1928" i="10"/>
  <c r="L3667" i="10"/>
  <c r="L3512" i="10"/>
  <c r="L2480" i="10"/>
  <c r="L1180" i="10"/>
  <c r="L2775" i="10"/>
  <c r="L3352" i="10"/>
  <c r="L2769" i="10"/>
  <c r="L1189" i="10"/>
  <c r="L3406" i="10"/>
  <c r="L2970" i="10"/>
  <c r="L3236" i="10"/>
  <c r="L204" i="10"/>
  <c r="L1536" i="10"/>
  <c r="L4007" i="10"/>
  <c r="L3490" i="10"/>
  <c r="L3958" i="10"/>
  <c r="L1226" i="10"/>
  <c r="L2829" i="10"/>
  <c r="L2809" i="10"/>
  <c r="L3792" i="10"/>
  <c r="L488" i="10"/>
  <c r="L2252" i="10"/>
  <c r="L1882" i="10"/>
  <c r="L2881" i="10"/>
  <c r="L1854" i="10"/>
  <c r="L632" i="10"/>
  <c r="L3355" i="10"/>
  <c r="L3515" i="10"/>
  <c r="L14" i="10"/>
  <c r="L2823" i="10"/>
  <c r="L1281" i="10"/>
  <c r="L8" i="10"/>
  <c r="L3988" i="10"/>
  <c r="L2828" i="10"/>
  <c r="L3770" i="10"/>
  <c r="L487" i="10"/>
  <c r="L3666" i="10"/>
  <c r="L63" i="10"/>
  <c r="L449" i="10"/>
  <c r="L1451" i="10"/>
  <c r="L3676" i="10"/>
  <c r="L2896" i="10"/>
  <c r="L695" i="10"/>
  <c r="L2593" i="10"/>
  <c r="L2845" i="10"/>
  <c r="L2744" i="10"/>
  <c r="L4002" i="10"/>
  <c r="L4195" i="10"/>
  <c r="L2792" i="10"/>
  <c r="L987" i="10"/>
  <c r="L152" i="10"/>
  <c r="L4174" i="10"/>
  <c r="L1391" i="10"/>
  <c r="L1793" i="10"/>
  <c r="L4028" i="10"/>
  <c r="L3907" i="10"/>
  <c r="L4037" i="10"/>
  <c r="L2427" i="10"/>
  <c r="L2419" i="10"/>
  <c r="L4100" i="10"/>
  <c r="L2165" i="10"/>
  <c r="L3732" i="10"/>
  <c r="L1756" i="10"/>
  <c r="L3953" i="10"/>
  <c r="L1547" i="10"/>
  <c r="L3760" i="10"/>
  <c r="L2190" i="10"/>
  <c r="L256" i="10"/>
  <c r="L4271" i="10"/>
  <c r="L2395" i="10"/>
  <c r="L3786" i="10"/>
  <c r="L1774" i="10"/>
  <c r="L2628" i="10"/>
  <c r="L840" i="10"/>
  <c r="L212" i="10"/>
  <c r="L150" i="10"/>
  <c r="L3748" i="10"/>
  <c r="L1910" i="10"/>
  <c r="L3188" i="10"/>
  <c r="L4227" i="10"/>
  <c r="L3929" i="10"/>
  <c r="L3226" i="10"/>
  <c r="L3608" i="10"/>
  <c r="L1506" i="10"/>
  <c r="L3741" i="10"/>
  <c r="L4073" i="10"/>
  <c r="L13" i="10"/>
  <c r="L1958" i="10"/>
  <c r="L2856" i="10"/>
  <c r="L1493" i="10"/>
  <c r="L2667" i="10"/>
  <c r="L639" i="10"/>
  <c r="L3297" i="10"/>
  <c r="L1871" i="10"/>
  <c r="L2434" i="10"/>
  <c r="L1544" i="10"/>
  <c r="L4070" i="10"/>
  <c r="L2056" i="10"/>
  <c r="L2254" i="10"/>
  <c r="L12" i="10"/>
  <c r="L838" i="10"/>
  <c r="L1794" i="10"/>
  <c r="L2934" i="10"/>
  <c r="L1748" i="10"/>
  <c r="L818" i="10"/>
  <c r="L2371" i="10"/>
  <c r="L317" i="10"/>
  <c r="L1363" i="10"/>
  <c r="L1411" i="10"/>
  <c r="L3316" i="10"/>
  <c r="L4282" i="10"/>
  <c r="L1595" i="10"/>
  <c r="L3869" i="10"/>
  <c r="L3579" i="10"/>
  <c r="L2666" i="10"/>
  <c r="L3242" i="10"/>
  <c r="L4072" i="10"/>
  <c r="L4050" i="10"/>
  <c r="L1796" i="10"/>
  <c r="L3793" i="10"/>
  <c r="L4236" i="10"/>
  <c r="L1788" i="10"/>
  <c r="L2463" i="10"/>
  <c r="L3327" i="10"/>
  <c r="L3281" i="10"/>
  <c r="L471" i="10"/>
  <c r="L3778" i="10"/>
  <c r="L1043" i="10"/>
  <c r="L1859" i="10"/>
  <c r="L1513" i="10"/>
  <c r="L2681" i="10"/>
  <c r="L1469" i="10"/>
  <c r="L1159" i="10"/>
  <c r="L4039" i="10"/>
  <c r="L4190" i="10"/>
  <c r="L1799" i="10"/>
  <c r="L1890" i="10"/>
  <c r="L3262" i="10"/>
  <c r="L3853" i="10"/>
  <c r="L1257" i="10"/>
  <c r="L322" i="10"/>
  <c r="L2645" i="10"/>
  <c r="L2592" i="10"/>
  <c r="L170" i="10"/>
  <c r="L3597" i="10"/>
  <c r="L4146" i="10"/>
  <c r="L355" i="10"/>
  <c r="L3980" i="10"/>
  <c r="L569" i="10"/>
  <c r="L595" i="10"/>
  <c r="L3879" i="10"/>
  <c r="L3659" i="10"/>
  <c r="L1685" i="10"/>
  <c r="L1743" i="10"/>
  <c r="L403" i="10"/>
  <c r="L486" i="10"/>
  <c r="L4117" i="10"/>
  <c r="L3230" i="10"/>
  <c r="L3885" i="10"/>
  <c r="L2499" i="10"/>
  <c r="L2827" i="10"/>
  <c r="L4078" i="10"/>
  <c r="L3372" i="10"/>
  <c r="L119" i="10"/>
  <c r="L3900" i="10"/>
  <c r="L1824" i="10"/>
  <c r="L1844" i="10"/>
  <c r="L1607" i="10"/>
  <c r="L3354" i="10"/>
  <c r="L107" i="10"/>
  <c r="L3363" i="10"/>
  <c r="L1977" i="10"/>
  <c r="L3882" i="10"/>
  <c r="L2618" i="10"/>
  <c r="L2909" i="10"/>
  <c r="L2686" i="10"/>
  <c r="L2656" i="10"/>
  <c r="L199" i="10"/>
  <c r="L2624" i="10"/>
  <c r="L3149" i="10"/>
  <c r="L1705" i="10"/>
  <c r="L4243" i="10"/>
  <c r="L2251" i="10"/>
  <c r="L78" i="10"/>
  <c r="L3782" i="10"/>
  <c r="L4295" i="10"/>
  <c r="L2588" i="10"/>
  <c r="L482" i="10"/>
  <c r="L1841" i="10"/>
  <c r="L2292" i="10"/>
  <c r="L923" i="10"/>
  <c r="L1533" i="10"/>
  <c r="L318" i="10"/>
  <c r="L2798" i="10"/>
  <c r="L1719" i="10"/>
  <c r="L3601" i="10"/>
  <c r="L1698" i="10"/>
  <c r="L1984" i="10"/>
  <c r="L1082" i="10"/>
  <c r="L3746" i="10"/>
  <c r="L4266" i="10"/>
  <c r="L3022" i="10"/>
  <c r="L697" i="10"/>
  <c r="L3184" i="10"/>
  <c r="L1396" i="10"/>
  <c r="L3672" i="10"/>
  <c r="L3362" i="10"/>
  <c r="L3307" i="10"/>
  <c r="L4045" i="10"/>
  <c r="L1758" i="10"/>
  <c r="L3565" i="10"/>
  <c r="L3215" i="10"/>
  <c r="L3805" i="10"/>
  <c r="L3141" i="10"/>
  <c r="L327" i="10"/>
  <c r="L4086" i="10"/>
  <c r="L2479" i="10"/>
  <c r="L574" i="10"/>
  <c r="L1671" i="10"/>
  <c r="L3131" i="10"/>
  <c r="L75" i="10"/>
  <c r="L2450" i="10"/>
  <c r="L2802" i="10"/>
  <c r="L2052" i="10"/>
  <c r="L3178" i="10"/>
  <c r="L2468" i="10"/>
  <c r="L2933" i="10"/>
  <c r="L3320" i="10"/>
  <c r="L1943" i="10"/>
  <c r="L3338" i="10"/>
  <c r="L144" i="10"/>
  <c r="L2791" i="10"/>
  <c r="L3559" i="10"/>
  <c r="L2416" i="10"/>
  <c r="L2780" i="10"/>
  <c r="L3998" i="10"/>
  <c r="L4297" i="10"/>
  <c r="L1610" i="10"/>
  <c r="L3502" i="10"/>
  <c r="L3593" i="10"/>
  <c r="L493" i="10"/>
  <c r="L4082" i="10"/>
  <c r="L1833" i="10"/>
  <c r="L433" i="10"/>
  <c r="L2491" i="10"/>
  <c r="L1601" i="10"/>
  <c r="L148" i="10"/>
  <c r="L2739" i="10"/>
  <c r="L1690" i="10"/>
  <c r="L571" i="10"/>
  <c r="L3916" i="10"/>
  <c r="L2091" i="10"/>
  <c r="L3630" i="10"/>
  <c r="L2526" i="10"/>
  <c r="L1186" i="10"/>
  <c r="L2634" i="10"/>
  <c r="L3915" i="10"/>
  <c r="L1780" i="10"/>
  <c r="L1219" i="10"/>
  <c r="L2949" i="10"/>
  <c r="L1267" i="10"/>
  <c r="L4281" i="10"/>
  <c r="L3386" i="10"/>
  <c r="L3708" i="10"/>
  <c r="L1512" i="10"/>
  <c r="L1912" i="10"/>
  <c r="L3866" i="10"/>
  <c r="L3464" i="10"/>
  <c r="L3798" i="10"/>
  <c r="L3560" i="10"/>
  <c r="L1725" i="10"/>
  <c r="L4299" i="10"/>
  <c r="L1445" i="10"/>
  <c r="L2680" i="10"/>
  <c r="L3414" i="10"/>
  <c r="L3554" i="10"/>
  <c r="L2776" i="10"/>
  <c r="L1985" i="10"/>
  <c r="L3225" i="10"/>
  <c r="L3394" i="10"/>
  <c r="L1784" i="10"/>
  <c r="L1258" i="10"/>
  <c r="L1669" i="10"/>
  <c r="L494" i="10"/>
  <c r="L10" i="10"/>
  <c r="L3517" i="10"/>
  <c r="L1435" i="10"/>
  <c r="L2727" i="10"/>
  <c r="L3546" i="10"/>
  <c r="L3742" i="10"/>
  <c r="L562" i="10"/>
  <c r="L1909" i="10"/>
  <c r="L1957" i="10"/>
  <c r="L2816" i="10"/>
  <c r="L1663" i="10"/>
  <c r="L836" i="10"/>
  <c r="L1520" i="10"/>
  <c r="L3411" i="10"/>
  <c r="L1692" i="10"/>
  <c r="L1738" i="10"/>
  <c r="L891" i="10"/>
  <c r="L72" i="10"/>
  <c r="L2492" i="10"/>
  <c r="L3246" i="10"/>
  <c r="L4303" i="10"/>
  <c r="L4307" i="10"/>
  <c r="L4304" i="10"/>
  <c r="L4308" i="10"/>
  <c r="L4301" i="10"/>
  <c r="L4309" i="10"/>
  <c r="L4305" i="10"/>
  <c r="L4310" i="10"/>
  <c r="L4302" i="10"/>
  <c r="L4306" i="10"/>
  <c r="L4311" i="10"/>
  <c r="L4318" i="10"/>
  <c r="L4325" i="10"/>
  <c r="L4332" i="10"/>
  <c r="L4329" i="10"/>
  <c r="L4326" i="10"/>
  <c r="L4319" i="10"/>
  <c r="L4312" i="10"/>
  <c r="L4313" i="10"/>
  <c r="L4327" i="10"/>
  <c r="L4320" i="10"/>
  <c r="L4335" i="10"/>
  <c r="L4330" i="10"/>
  <c r="L4333" i="10"/>
  <c r="L4328" i="10"/>
  <c r="L4334" i="10"/>
  <c r="L4336" i="10"/>
  <c r="L4321" i="10"/>
  <c r="L4314" i="10"/>
  <c r="L4315" i="10"/>
  <c r="L4337" i="10"/>
  <c r="L4338" i="10"/>
  <c r="L4322" i="10"/>
  <c r="L4331" i="10"/>
  <c r="L4316" i="10"/>
  <c r="L4323" i="10"/>
  <c r="L4317" i="10"/>
  <c r="L4339" i="10"/>
  <c r="L4324" i="10"/>
  <c r="L4348" i="10"/>
  <c r="L4353" i="10"/>
  <c r="L4343" i="10"/>
  <c r="L4344" i="10"/>
  <c r="L4349" i="10"/>
  <c r="L4354" i="10"/>
  <c r="L4345" i="10"/>
  <c r="L4340" i="10"/>
  <c r="L4355" i="10"/>
  <c r="L4350" i="10"/>
  <c r="L4346" i="10"/>
  <c r="L4356" i="10"/>
  <c r="L4351" i="10"/>
  <c r="L4341" i="10"/>
  <c r="L4352" i="10"/>
  <c r="L4357" i="10"/>
  <c r="L4347" i="10"/>
  <c r="L4342" i="10"/>
  <c r="L731" i="10"/>
  <c r="L737" i="10"/>
  <c r="L734" i="10"/>
  <c r="L742" i="10"/>
  <c r="L735" i="10"/>
  <c r="L730" i="10"/>
  <c r="L743" i="10"/>
  <c r="L741" i="10"/>
  <c r="L732" i="10"/>
  <c r="L729" i="10"/>
  <c r="L717" i="10"/>
  <c r="L716" i="10"/>
  <c r="L723" i="10"/>
  <c r="L740" i="10"/>
  <c r="L739" i="10"/>
  <c r="L726" i="10"/>
  <c r="L736" i="10"/>
  <c r="L724" i="10"/>
  <c r="L728" i="10"/>
  <c r="L727" i="10"/>
  <c r="L725" i="10"/>
  <c r="L733" i="10"/>
  <c r="L21" i="10"/>
  <c r="L32" i="10"/>
  <c r="L20" i="10"/>
  <c r="L31" i="10"/>
  <c r="L18" i="10"/>
  <c r="L24" i="10"/>
  <c r="L26" i="10"/>
  <c r="L19" i="10"/>
  <c r="L510" i="10"/>
  <c r="L513" i="10"/>
  <c r="L491" i="10"/>
  <c r="L507" i="10"/>
  <c r="L505" i="10"/>
  <c r="L508" i="10"/>
  <c r="L512" i="10"/>
  <c r="L506" i="10"/>
  <c r="L511" i="10"/>
  <c r="L504" i="10"/>
  <c r="L500" i="10"/>
  <c r="L497" i="10"/>
  <c r="L496" i="10"/>
  <c r="L498" i="10"/>
  <c r="L499" i="10"/>
  <c r="L501" i="10"/>
  <c r="L495" i="10"/>
  <c r="L3202" i="10"/>
  <c r="L3201" i="10"/>
  <c r="L570" i="10"/>
  <c r="L560" i="10"/>
  <c r="L568" i="10"/>
  <c r="L566" i="10"/>
  <c r="L558" i="10"/>
  <c r="L584" i="10"/>
  <c r="L586" i="10"/>
  <c r="L533" i="10"/>
  <c r="L583" i="10"/>
  <c r="L541" i="10"/>
  <c r="L530" i="10"/>
  <c r="L531" i="10"/>
  <c r="L524" i="10"/>
  <c r="L519" i="10"/>
  <c r="L582" i="10"/>
  <c r="L539" i="10"/>
  <c r="L523" i="10"/>
  <c r="L520" i="10"/>
  <c r="L536" i="10"/>
  <c r="L540" i="10"/>
  <c r="L553" i="10"/>
  <c r="L516" i="10"/>
  <c r="L585" i="10"/>
  <c r="L517" i="10"/>
  <c r="L518" i="10"/>
  <c r="L548" i="10"/>
  <c r="L534" i="10"/>
  <c r="L546" i="10"/>
  <c r="L532" i="10"/>
  <c r="L525" i="10"/>
  <c r="L515" i="10"/>
  <c r="L580" i="10"/>
  <c r="L526" i="10"/>
  <c r="L535" i="10"/>
  <c r="L544" i="10"/>
  <c r="L521" i="10"/>
  <c r="L557" i="10"/>
  <c r="L559" i="10"/>
  <c r="L579" i="10"/>
  <c r="L522" i="10"/>
  <c r="L552" i="10"/>
  <c r="L537" i="10"/>
  <c r="L556" i="10"/>
  <c r="L545" i="10"/>
  <c r="L575" i="10"/>
  <c r="L538" i="10"/>
  <c r="L554" i="10"/>
  <c r="L527" i="10"/>
  <c r="L528" i="10"/>
  <c r="L555" i="10"/>
  <c r="L578" i="10"/>
  <c r="L573" i="10"/>
  <c r="L529" i="10"/>
  <c r="L551" i="10"/>
  <c r="L576" i="10"/>
  <c r="L577" i="10"/>
  <c r="L581" i="10"/>
  <c r="L94" i="10"/>
  <c r="L95" i="10"/>
  <c r="L41" i="10"/>
  <c r="L43" i="10"/>
  <c r="L62" i="10"/>
  <c r="L61" i="10"/>
  <c r="L38" i="10"/>
  <c r="L39" i="10"/>
  <c r="L50" i="10"/>
  <c r="L91" i="10"/>
  <c r="L55" i="10"/>
  <c r="L36" i="10"/>
  <c r="L100" i="10"/>
  <c r="L52" i="10"/>
  <c r="L40" i="10"/>
  <c r="L56" i="10"/>
  <c r="L37" i="10"/>
  <c r="L90" i="10"/>
  <c r="L34" i="10"/>
  <c r="L93" i="10"/>
  <c r="L42" i="10"/>
  <c r="L97" i="10"/>
  <c r="L59" i="10"/>
  <c r="L51" i="10"/>
  <c r="L54" i="10"/>
  <c r="L48" i="10"/>
  <c r="L47" i="10"/>
  <c r="L45" i="10"/>
  <c r="L64" i="10"/>
  <c r="L57" i="10"/>
  <c r="L46" i="10"/>
  <c r="L89" i="10"/>
  <c r="L44" i="10"/>
  <c r="L49" i="10"/>
  <c r="L65" i="10"/>
  <c r="L4216" i="10"/>
  <c r="L4217" i="10"/>
  <c r="L4223" i="10"/>
  <c r="L4222" i="10"/>
  <c r="L3219" i="10"/>
  <c r="L3233" i="10"/>
  <c r="L3220" i="10"/>
  <c r="L3247" i="10"/>
  <c r="L3234" i="10"/>
  <c r="L3217" i="10"/>
  <c r="L3245" i="10"/>
  <c r="L3248" i="10"/>
  <c r="L817" i="10"/>
  <c r="L744" i="10"/>
  <c r="L808" i="10"/>
  <c r="L779" i="10"/>
  <c r="L804" i="10"/>
  <c r="L761" i="10"/>
  <c r="L755" i="10"/>
  <c r="L803" i="10"/>
  <c r="L763" i="10"/>
  <c r="L751" i="10"/>
  <c r="L783" i="10"/>
  <c r="L754" i="10"/>
  <c r="L829" i="10"/>
  <c r="L764" i="10"/>
  <c r="L823" i="10"/>
  <c r="L830" i="10"/>
  <c r="L802" i="10"/>
  <c r="L766" i="10"/>
  <c r="L746" i="10"/>
  <c r="L822" i="10"/>
  <c r="L782" i="10"/>
  <c r="L826" i="10"/>
  <c r="L753" i="10"/>
  <c r="L750" i="10"/>
  <c r="L747" i="10"/>
  <c r="L796" i="10"/>
  <c r="L820" i="10"/>
  <c r="L827" i="10"/>
  <c r="L819" i="10"/>
  <c r="L762" i="10"/>
  <c r="L805" i="10"/>
  <c r="L800" i="10"/>
  <c r="L824" i="10"/>
  <c r="L769" i="10"/>
  <c r="L825" i="10"/>
  <c r="L814" i="10"/>
  <c r="L821" i="10"/>
  <c r="L801" i="10"/>
  <c r="L778" i="10"/>
  <c r="L772" i="10"/>
  <c r="L759" i="10"/>
  <c r="L752" i="10"/>
  <c r="L748" i="10"/>
  <c r="L810" i="10"/>
  <c r="L776" i="10"/>
  <c r="L760" i="10"/>
  <c r="L777" i="10"/>
  <c r="L780" i="10"/>
  <c r="L795" i="10"/>
  <c r="L775" i="10"/>
  <c r="L745" i="10"/>
  <c r="L758" i="10"/>
  <c r="L798" i="10"/>
  <c r="L797" i="10"/>
  <c r="L807" i="10"/>
  <c r="L828" i="10"/>
  <c r="L757" i="10"/>
  <c r="L771" i="10"/>
  <c r="L774" i="10"/>
  <c r="L756" i="10"/>
  <c r="L767" i="10"/>
  <c r="L770" i="10"/>
  <c r="L781" i="10"/>
  <c r="L768" i="10"/>
  <c r="L793" i="10"/>
  <c r="L749" i="10"/>
  <c r="L3735" i="10"/>
  <c r="L3715" i="10"/>
  <c r="L3730" i="10"/>
  <c r="L3729" i="10"/>
  <c r="L2591" i="10"/>
  <c r="L1376" i="10"/>
  <c r="L1399" i="10"/>
  <c r="L1402" i="10"/>
  <c r="L1386" i="10"/>
  <c r="L1403" i="10"/>
  <c r="L1338" i="10"/>
  <c r="L1337" i="10"/>
  <c r="L1703" i="10"/>
  <c r="L1728" i="10"/>
  <c r="L1731" i="10"/>
  <c r="L1729" i="10"/>
  <c r="L2028" i="10"/>
  <c r="L2004" i="10"/>
  <c r="L2006" i="10"/>
  <c r="L2005" i="10"/>
  <c r="L2013" i="10"/>
  <c r="L1989" i="10"/>
  <c r="L2012" i="10"/>
  <c r="L1996" i="10"/>
  <c r="L1998" i="10"/>
  <c r="L1993" i="10"/>
  <c r="L1992" i="10"/>
  <c r="L1995" i="10"/>
  <c r="L1997" i="10"/>
  <c r="L2008" i="10"/>
  <c r="L2049" i="10"/>
  <c r="L2009" i="10"/>
  <c r="L2014" i="10"/>
  <c r="L1994" i="10"/>
  <c r="L2031" i="10"/>
  <c r="L2046" i="10"/>
  <c r="L2003" i="10"/>
  <c r="L2050" i="10"/>
  <c r="L2010" i="10"/>
  <c r="L2017" i="10"/>
  <c r="L2016" i="10"/>
  <c r="L2007" i="10"/>
  <c r="L2011" i="10"/>
  <c r="L2051" i="10"/>
  <c r="L2015" i="10"/>
  <c r="L2000" i="10"/>
  <c r="L1999" i="10"/>
  <c r="L2027" i="10"/>
  <c r="L2019" i="10"/>
  <c r="L2020" i="10"/>
  <c r="L2611" i="10"/>
  <c r="L2610" i="10"/>
  <c r="L2612" i="10"/>
  <c r="L2629" i="10"/>
  <c r="L2608" i="10"/>
  <c r="L2657" i="10"/>
  <c r="L2620" i="10"/>
  <c r="L2654" i="10"/>
  <c r="L2609" i="10"/>
  <c r="L2640" i="10"/>
  <c r="L2613" i="10"/>
  <c r="L3310" i="10"/>
  <c r="L3373" i="10"/>
  <c r="L3374" i="10"/>
  <c r="L3376" i="10"/>
  <c r="L3342" i="10"/>
  <c r="L3341" i="10"/>
  <c r="L3339" i="10"/>
  <c r="L3340" i="10"/>
  <c r="L3346" i="10"/>
  <c r="L588" i="10"/>
  <c r="L589" i="10"/>
  <c r="L587" i="10"/>
  <c r="L590" i="10"/>
  <c r="L594" i="10"/>
  <c r="L593" i="10"/>
  <c r="L592" i="10"/>
  <c r="L591" i="10"/>
  <c r="L596" i="10"/>
  <c r="L3875" i="10"/>
  <c r="L3806" i="10"/>
  <c r="L3807" i="10"/>
  <c r="L3872" i="10"/>
  <c r="L3834" i="10"/>
  <c r="L3873" i="10"/>
  <c r="L3851" i="10"/>
  <c r="L3835" i="10"/>
  <c r="L3876" i="10"/>
  <c r="L3836" i="10"/>
  <c r="L102" i="10"/>
  <c r="L109" i="10"/>
  <c r="L117" i="10"/>
  <c r="L112" i="10"/>
  <c r="L115" i="10"/>
  <c r="L113" i="10"/>
  <c r="L166" i="10"/>
  <c r="L174" i="10"/>
  <c r="L123" i="10"/>
  <c r="L168" i="10"/>
  <c r="L101" i="10"/>
  <c r="L114" i="10"/>
  <c r="L118" i="10"/>
  <c r="L163" i="10"/>
  <c r="L164" i="10"/>
  <c r="L162" i="10"/>
  <c r="L165" i="10"/>
  <c r="L172" i="10"/>
  <c r="L134" i="10"/>
  <c r="L132" i="10"/>
  <c r="L167" i="10"/>
  <c r="L135" i="10"/>
  <c r="L171" i="10"/>
  <c r="L131" i="10"/>
  <c r="L173" i="10"/>
  <c r="L832" i="10"/>
  <c r="L841" i="10"/>
  <c r="L837" i="10"/>
  <c r="L860" i="10"/>
  <c r="L831" i="10"/>
  <c r="L898" i="10"/>
  <c r="L844" i="10"/>
  <c r="L848" i="10"/>
  <c r="L897" i="10"/>
  <c r="L861" i="10"/>
  <c r="L893" i="10"/>
  <c r="L856" i="10"/>
  <c r="L833" i="10"/>
  <c r="L892" i="10"/>
  <c r="L877" i="10"/>
  <c r="L878" i="10"/>
  <c r="L847" i="10"/>
  <c r="L876" i="10"/>
  <c r="L896" i="10"/>
  <c r="L895" i="10"/>
  <c r="L885" i="10"/>
  <c r="L862" i="10"/>
  <c r="L869" i="10"/>
  <c r="L864" i="10"/>
  <c r="L881" i="10"/>
  <c r="L855" i="10"/>
  <c r="L894" i="10"/>
  <c r="L834" i="10"/>
  <c r="L843" i="10"/>
  <c r="L839" i="10"/>
  <c r="L865" i="10"/>
  <c r="L871" i="10"/>
  <c r="L874" i="10"/>
  <c r="L863" i="10"/>
  <c r="L875" i="10"/>
  <c r="L872" i="10"/>
  <c r="L859" i="10"/>
  <c r="L879" i="10"/>
  <c r="L870" i="10"/>
  <c r="L866" i="10"/>
  <c r="L889" i="10"/>
  <c r="L4291" i="10"/>
  <c r="L641" i="10"/>
  <c r="L640" i="10"/>
  <c r="L1302" i="10"/>
  <c r="L644" i="10"/>
  <c r="L3393" i="10"/>
  <c r="L3400" i="10"/>
  <c r="L3401" i="10"/>
  <c r="L194" i="10"/>
  <c r="L189" i="10"/>
  <c r="L190" i="10"/>
  <c r="L195" i="10"/>
  <c r="L193" i="10"/>
  <c r="L191" i="10"/>
  <c r="L192" i="10"/>
  <c r="L188" i="10"/>
  <c r="L186" i="10"/>
  <c r="L196" i="10"/>
  <c r="L183" i="10"/>
  <c r="L184" i="10"/>
  <c r="L182" i="10"/>
  <c r="L176" i="10"/>
  <c r="L187" i="10"/>
  <c r="L200" i="10"/>
  <c r="L185" i="10"/>
  <c r="L198" i="10"/>
  <c r="L203" i="10"/>
  <c r="L202" i="10"/>
  <c r="L181" i="10"/>
  <c r="L177" i="10"/>
  <c r="L197" i="10"/>
  <c r="L180" i="10"/>
  <c r="L178" i="10"/>
  <c r="L599" i="10"/>
  <c r="L1221" i="10"/>
  <c r="L2065" i="10"/>
  <c r="L2079" i="10"/>
  <c r="L2069" i="10"/>
  <c r="L2088" i="10"/>
  <c r="L2070" i="10"/>
  <c r="L2072" i="10"/>
  <c r="L2085" i="10"/>
  <c r="L2074" i="10"/>
  <c r="L2063" i="10"/>
  <c r="L2084" i="10"/>
  <c r="L2078" i="10"/>
  <c r="L2061" i="10"/>
  <c r="L2067" i="10"/>
  <c r="L2075" i="10"/>
  <c r="L2068" i="10"/>
  <c r="L2066" i="10"/>
  <c r="L2071" i="10"/>
  <c r="L2080" i="10"/>
  <c r="L2089" i="10"/>
  <c r="L2090" i="10"/>
  <c r="L2073" i="10"/>
  <c r="L2083" i="10"/>
  <c r="L2064" i="10"/>
  <c r="L2082" i="10"/>
  <c r="L2081" i="10"/>
  <c r="L2077" i="10"/>
  <c r="L2057" i="10"/>
  <c r="L2058" i="10"/>
  <c r="L2060" i="10"/>
  <c r="L2076" i="10"/>
  <c r="L2062" i="10"/>
  <c r="L2059" i="10"/>
  <c r="L2367" i="10"/>
  <c r="L1341" i="10"/>
  <c r="L1340" i="10"/>
  <c r="L926" i="10"/>
  <c r="L908" i="10"/>
  <c r="L921" i="10"/>
  <c r="L918" i="10"/>
  <c r="L915" i="10"/>
  <c r="L911" i="10"/>
  <c r="L899" i="10"/>
  <c r="L905" i="10"/>
  <c r="L916" i="10"/>
  <c r="L902" i="10"/>
  <c r="L919" i="10"/>
  <c r="L909" i="10"/>
  <c r="L914" i="10"/>
  <c r="L901" i="10"/>
  <c r="L903" i="10"/>
  <c r="L922" i="10"/>
  <c r="L913" i="10"/>
  <c r="L917" i="10"/>
  <c r="L900" i="10"/>
  <c r="L912" i="10"/>
  <c r="L920" i="10"/>
  <c r="L907" i="10"/>
  <c r="L904" i="10"/>
  <c r="L910" i="10"/>
  <c r="L435" i="10"/>
  <c r="L3894" i="10"/>
  <c r="L3895" i="10"/>
  <c r="L1304" i="10"/>
  <c r="L1303" i="10"/>
  <c r="L2724" i="10"/>
  <c r="L2720" i="10"/>
  <c r="L2731" i="10"/>
  <c r="L2719" i="10"/>
  <c r="L2753" i="10"/>
  <c r="L2750" i="10"/>
  <c r="L2709" i="10"/>
  <c r="L2752" i="10"/>
  <c r="L2749" i="10"/>
  <c r="L2773" i="10"/>
  <c r="L2745" i="10"/>
  <c r="L2732" i="10"/>
  <c r="L2785" i="10"/>
  <c r="L2707" i="10"/>
  <c r="L2100" i="10"/>
  <c r="L2140" i="10"/>
  <c r="L2127" i="10"/>
  <c r="L2154" i="10"/>
  <c r="L2132" i="10"/>
  <c r="L2093" i="10"/>
  <c r="L2122" i="10"/>
  <c r="L2104" i="10"/>
  <c r="L2095" i="10"/>
  <c r="L2128" i="10"/>
  <c r="L2173" i="10"/>
  <c r="L2125" i="10"/>
  <c r="L2097" i="10"/>
  <c r="L2147" i="10"/>
  <c r="L2109" i="10"/>
  <c r="L2120" i="10"/>
  <c r="L2142" i="10"/>
  <c r="L2123" i="10"/>
  <c r="L2175" i="10"/>
  <c r="L2149" i="10"/>
  <c r="L2152" i="10"/>
  <c r="L2107" i="10"/>
  <c r="L2129" i="10"/>
  <c r="L2148" i="10"/>
  <c r="L2134" i="10"/>
  <c r="L2146" i="10"/>
  <c r="L2108" i="10"/>
  <c r="L2119" i="10"/>
  <c r="L2098" i="10"/>
  <c r="L2172" i="10"/>
  <c r="L2112" i="10"/>
  <c r="L2118" i="10"/>
  <c r="L2117" i="10"/>
  <c r="L2102" i="10"/>
  <c r="L2155" i="10"/>
  <c r="L2110" i="10"/>
  <c r="L2121" i="10"/>
  <c r="L2138" i="10"/>
  <c r="L2111" i="10"/>
  <c r="L2150" i="10"/>
  <c r="L2137" i="10"/>
  <c r="L2136" i="10"/>
  <c r="L2113" i="10"/>
  <c r="L2135" i="10"/>
  <c r="L2131" i="10"/>
  <c r="L2114" i="10"/>
  <c r="L2124" i="10"/>
  <c r="L2176" i="10"/>
  <c r="L2174" i="10"/>
  <c r="L2106" i="10"/>
  <c r="L2116" i="10"/>
  <c r="L2139" i="10"/>
  <c r="L2143" i="10"/>
  <c r="L2153" i="10"/>
  <c r="L2130" i="10"/>
  <c r="L2126" i="10"/>
  <c r="L2141" i="10"/>
  <c r="L2096" i="10"/>
  <c r="L2094" i="10"/>
  <c r="L2103" i="10"/>
  <c r="L2144" i="10"/>
  <c r="L2105" i="10"/>
  <c r="L2115" i="10"/>
  <c r="L2101" i="10"/>
  <c r="L2151" i="10"/>
  <c r="L2145" i="10"/>
  <c r="L1808" i="10"/>
  <c r="L1821" i="10"/>
  <c r="L1810" i="10"/>
  <c r="L1811" i="10"/>
  <c r="L3936" i="10"/>
  <c r="L3951" i="10"/>
  <c r="L3942" i="10"/>
  <c r="L3919" i="10"/>
  <c r="L3947" i="10"/>
  <c r="L3920" i="10"/>
  <c r="L3921" i="10"/>
  <c r="L3923" i="10"/>
  <c r="L3914" i="10"/>
  <c r="L3938" i="10"/>
  <c r="L3917" i="10"/>
  <c r="L3949" i="10"/>
  <c r="L3943" i="10"/>
  <c r="L3946" i="10"/>
  <c r="L3950" i="10"/>
  <c r="L3931" i="10"/>
  <c r="L3925" i="10"/>
  <c r="L3932" i="10"/>
  <c r="L3918" i="10"/>
  <c r="L3954" i="10"/>
  <c r="L3930" i="10"/>
  <c r="L3928" i="10"/>
  <c r="L3935" i="10"/>
  <c r="L3955" i="10"/>
  <c r="L3944" i="10"/>
  <c r="L3913" i="10"/>
  <c r="L3909" i="10"/>
  <c r="L3924" i="10"/>
  <c r="L3922" i="10"/>
  <c r="L3948" i="10"/>
  <c r="L3945" i="10"/>
  <c r="L3911" i="10"/>
  <c r="L3910" i="10"/>
  <c r="L240" i="10"/>
  <c r="L246" i="10"/>
  <c r="L264" i="10"/>
  <c r="L230" i="10"/>
  <c r="L227" i="10"/>
  <c r="L268" i="10"/>
  <c r="L245" i="10"/>
  <c r="L251" i="10"/>
  <c r="L255" i="10"/>
  <c r="L262" i="10"/>
  <c r="L228" i="10"/>
  <c r="L236" i="10"/>
  <c r="L225" i="10"/>
  <c r="L261" i="10"/>
  <c r="L244" i="10"/>
  <c r="L243" i="10"/>
  <c r="L215" i="10"/>
  <c r="L247" i="10"/>
  <c r="L229" i="10"/>
  <c r="L214" i="10"/>
  <c r="L241" i="10"/>
  <c r="L234" i="10"/>
  <c r="L223" i="10"/>
  <c r="L248" i="10"/>
  <c r="L265" i="10"/>
  <c r="L216" i="10"/>
  <c r="L250" i="10"/>
  <c r="L231" i="10"/>
  <c r="L237" i="10"/>
  <c r="L233" i="10"/>
  <c r="L226" i="10"/>
  <c r="L235" i="10"/>
  <c r="L249" i="10"/>
  <c r="L220" i="10"/>
  <c r="L254" i="10"/>
  <c r="L257" i="10"/>
  <c r="L232" i="10"/>
  <c r="L258" i="10"/>
  <c r="L224" i="10"/>
  <c r="L221" i="10"/>
  <c r="L217" i="10"/>
  <c r="L242" i="10"/>
  <c r="L222" i="10"/>
  <c r="L239" i="10"/>
  <c r="L259" i="10"/>
  <c r="L238" i="10"/>
  <c r="L260" i="10"/>
  <c r="L267" i="10"/>
  <c r="L266" i="10"/>
  <c r="L219" i="10"/>
  <c r="L218" i="10"/>
  <c r="L964" i="10"/>
  <c r="L996" i="10"/>
  <c r="L930" i="10"/>
  <c r="L936" i="10"/>
  <c r="L988" i="10"/>
  <c r="L953" i="10"/>
  <c r="L939" i="10"/>
  <c r="L929" i="10"/>
  <c r="L944" i="10"/>
  <c r="L937" i="10"/>
  <c r="L982" i="10"/>
  <c r="L951" i="10"/>
  <c r="L938" i="10"/>
  <c r="L946" i="10"/>
  <c r="L992" i="10"/>
  <c r="L965" i="10"/>
  <c r="L968" i="10"/>
  <c r="L928" i="10"/>
  <c r="L952" i="10"/>
  <c r="L954" i="10"/>
  <c r="L993" i="10"/>
  <c r="L932" i="10"/>
  <c r="L940" i="10"/>
  <c r="L931" i="10"/>
  <c r="L949" i="10"/>
  <c r="L981" i="10"/>
  <c r="L967" i="10"/>
  <c r="L995" i="10"/>
  <c r="L955" i="10"/>
  <c r="L960" i="10"/>
  <c r="L958" i="10"/>
  <c r="L945" i="10"/>
  <c r="L942" i="10"/>
  <c r="L977" i="10"/>
  <c r="L947" i="10"/>
  <c r="L990" i="10"/>
  <c r="L957" i="10"/>
  <c r="L943" i="10"/>
  <c r="L927" i="10"/>
  <c r="L948" i="10"/>
  <c r="L956" i="10"/>
  <c r="L994" i="10"/>
  <c r="L991" i="10"/>
  <c r="L950" i="10"/>
  <c r="L983" i="10"/>
  <c r="L961" i="10"/>
  <c r="L962" i="10"/>
  <c r="L934" i="10"/>
  <c r="L975" i="10"/>
  <c r="L969" i="10"/>
  <c r="L979" i="10"/>
  <c r="L973" i="10"/>
  <c r="L970" i="10"/>
  <c r="L935" i="10"/>
  <c r="L974" i="10"/>
  <c r="L972" i="10"/>
  <c r="L976" i="10"/>
  <c r="L966" i="10"/>
  <c r="L959" i="10"/>
  <c r="L971" i="10"/>
  <c r="L989" i="10"/>
  <c r="L3448" i="10"/>
  <c r="L3429" i="10"/>
  <c r="L3440" i="10"/>
  <c r="L3426" i="10"/>
  <c r="L3415" i="10"/>
  <c r="L3465" i="10"/>
  <c r="L3467" i="10"/>
  <c r="L3466" i="10"/>
  <c r="L3421" i="10"/>
  <c r="L3462" i="10"/>
  <c r="L3438" i="10"/>
  <c r="L3454" i="10"/>
  <c r="L3450" i="10"/>
  <c r="L3446" i="10"/>
  <c r="L3445" i="10"/>
  <c r="L3456" i="10"/>
  <c r="L3461" i="10"/>
  <c r="L3439" i="10"/>
  <c r="L3422" i="10"/>
  <c r="L3459" i="10"/>
  <c r="L3425" i="10"/>
  <c r="L3442" i="10"/>
  <c r="L3433" i="10"/>
  <c r="L3427" i="10"/>
  <c r="L3436" i="10"/>
  <c r="L3460" i="10"/>
  <c r="L3434" i="10"/>
  <c r="L3423" i="10"/>
  <c r="L3435" i="10"/>
  <c r="L3441" i="10"/>
  <c r="L3457" i="10"/>
  <c r="L3431" i="10"/>
  <c r="L3420" i="10"/>
  <c r="L3432" i="10"/>
  <c r="L3424" i="10"/>
  <c r="L3470" i="10"/>
  <c r="L3430" i="10"/>
  <c r="L3471" i="10"/>
  <c r="L3453" i="10"/>
  <c r="L3428" i="10"/>
  <c r="L3458" i="10"/>
  <c r="L3463" i="10"/>
  <c r="L3468" i="10"/>
  <c r="L3452" i="10"/>
  <c r="L3455" i="10"/>
  <c r="L3449" i="10"/>
  <c r="L3418" i="10"/>
  <c r="L3451" i="10"/>
  <c r="L3469" i="10"/>
  <c r="L472" i="10"/>
  <c r="L1455" i="10"/>
  <c r="L1453" i="10"/>
  <c r="L1479" i="10"/>
  <c r="L1454" i="10"/>
  <c r="L1466" i="10"/>
  <c r="L1458" i="10"/>
  <c r="L1480" i="10"/>
  <c r="L1483" i="10"/>
  <c r="L1482" i="10"/>
  <c r="L1486" i="10"/>
  <c r="L1481" i="10"/>
  <c r="L1477" i="10"/>
  <c r="L2396" i="10"/>
  <c r="L2392" i="10"/>
  <c r="L687" i="10"/>
  <c r="L683" i="10"/>
  <c r="L690" i="10"/>
  <c r="L685" i="10"/>
  <c r="L688" i="10"/>
  <c r="L684" i="10"/>
  <c r="L686" i="10"/>
  <c r="L2549" i="10"/>
  <c r="L2554" i="10"/>
  <c r="L1169" i="10"/>
  <c r="L1173" i="10"/>
  <c r="L1174" i="10"/>
  <c r="L2482" i="10"/>
  <c r="L3139" i="10"/>
  <c r="L3134" i="10"/>
  <c r="L3143" i="10"/>
  <c r="L3136" i="10"/>
  <c r="L436" i="10"/>
  <c r="L600" i="10"/>
  <c r="L1261" i="10"/>
  <c r="L2368" i="10"/>
  <c r="L2495" i="10"/>
  <c r="L1305" i="10"/>
  <c r="L1342" i="10"/>
  <c r="L645" i="10"/>
  <c r="L2977" i="10"/>
  <c r="L2423" i="10"/>
  <c r="L2200" i="10"/>
  <c r="L2192" i="10"/>
  <c r="L2212" i="10"/>
  <c r="L2208" i="10"/>
  <c r="L2210" i="10"/>
  <c r="L2206" i="10"/>
  <c r="L2180" i="10"/>
  <c r="L2182" i="10"/>
  <c r="L2211" i="10"/>
  <c r="L2205" i="10"/>
  <c r="L2178" i="10"/>
  <c r="L2185" i="10"/>
  <c r="L2204" i="10"/>
  <c r="L2197" i="10"/>
  <c r="L2203" i="10"/>
  <c r="L2207" i="10"/>
  <c r="L2209" i="10"/>
  <c r="L1019" i="10"/>
  <c r="L1026" i="10"/>
  <c r="L1004" i="10"/>
  <c r="L1028" i="10"/>
  <c r="L1025" i="10"/>
  <c r="L1016" i="10"/>
  <c r="L1012" i="10"/>
  <c r="L1024" i="10"/>
  <c r="L1009" i="10"/>
  <c r="L998" i="10"/>
  <c r="L1003" i="10"/>
  <c r="L1027" i="10"/>
  <c r="L1018" i="10"/>
  <c r="L1013" i="10"/>
  <c r="L1017" i="10"/>
  <c r="L1020" i="10"/>
  <c r="L1014" i="10"/>
  <c r="L1005" i="10"/>
  <c r="L1023" i="10"/>
  <c r="L997" i="10"/>
  <c r="L1011" i="10"/>
  <c r="L1022" i="10"/>
  <c r="L1008" i="10"/>
  <c r="L1007" i="10"/>
  <c r="L2805" i="10"/>
  <c r="L2804" i="10"/>
  <c r="L2800" i="10"/>
  <c r="L2806" i="10"/>
  <c r="L2812" i="10"/>
  <c r="L2786" i="10"/>
  <c r="L2811" i="10"/>
  <c r="L2814" i="10"/>
  <c r="L3532" i="10"/>
  <c r="L4019" i="10"/>
  <c r="L3148" i="10"/>
  <c r="L3150" i="10"/>
  <c r="L283" i="10"/>
  <c r="L286" i="10"/>
  <c r="L285" i="10"/>
  <c r="L271" i="10"/>
  <c r="L292" i="10"/>
  <c r="L281" i="10"/>
  <c r="L280" i="10"/>
  <c r="L288" i="10"/>
  <c r="L270" i="10"/>
  <c r="L273" i="10"/>
  <c r="L287" i="10"/>
  <c r="L269" i="10"/>
  <c r="L290" i="10"/>
  <c r="L291" i="10"/>
  <c r="L289" i="10"/>
  <c r="L1515" i="10"/>
  <c r="L1523" i="10"/>
  <c r="L1526" i="10"/>
  <c r="L1524" i="10"/>
  <c r="L1848" i="10"/>
  <c r="L1847" i="10"/>
  <c r="L1846" i="10"/>
  <c r="L1837" i="10"/>
  <c r="L607" i="10"/>
  <c r="L604" i="10"/>
  <c r="L606" i="10"/>
  <c r="L603" i="10"/>
  <c r="L605" i="10"/>
  <c r="L601" i="10"/>
  <c r="L2372" i="10"/>
  <c r="L2370" i="10"/>
  <c r="L2369" i="10"/>
  <c r="L1227" i="10"/>
  <c r="L648" i="10"/>
  <c r="L647" i="10"/>
  <c r="L649" i="10"/>
  <c r="L646" i="10"/>
  <c r="L650" i="10"/>
  <c r="L1343" i="10"/>
  <c r="L1345" i="10"/>
  <c r="L1346" i="10"/>
  <c r="L1344" i="10"/>
  <c r="L1256" i="10"/>
  <c r="L1264" i="10"/>
  <c r="L694" i="10"/>
  <c r="L692" i="10"/>
  <c r="L3181" i="10"/>
  <c r="L1160" i="10"/>
  <c r="L2954" i="10"/>
  <c r="L437" i="10"/>
  <c r="L441" i="10"/>
  <c r="L438" i="10"/>
  <c r="L440" i="10"/>
  <c r="L439" i="10"/>
  <c r="L1216" i="10"/>
  <c r="L2405" i="10"/>
  <c r="L2968" i="10"/>
  <c r="L1310" i="10"/>
  <c r="L1308" i="10"/>
  <c r="L1307" i="10"/>
  <c r="L1306" i="10"/>
  <c r="L1309" i="10"/>
  <c r="L4165" i="10"/>
  <c r="L1213" i="10"/>
  <c r="L1157" i="10"/>
  <c r="L2969" i="10"/>
  <c r="L637" i="10"/>
  <c r="L1299" i="10"/>
  <c r="L1300" i="10"/>
  <c r="L635" i="10"/>
  <c r="L2976" i="10"/>
  <c r="L1352" i="10"/>
  <c r="L1987" i="10"/>
  <c r="L1292" i="10"/>
  <c r="L2952" i="10"/>
  <c r="L2979" i="10"/>
  <c r="L2548" i="10"/>
  <c r="L1293" i="10"/>
  <c r="L1294" i="10"/>
  <c r="L1163" i="10"/>
  <c r="L1296" i="10"/>
  <c r="L638" i="10"/>
  <c r="L633" i="10"/>
  <c r="L682" i="10"/>
  <c r="L1350" i="10"/>
  <c r="L2974" i="10"/>
  <c r="L2" i="10"/>
  <c r="L3" i="10"/>
  <c r="L1297" i="10"/>
  <c r="L1295" i="10"/>
  <c r="L1301" i="10"/>
  <c r="L679" i="10"/>
  <c r="L1298" i="10"/>
  <c r="L1336" i="10"/>
  <c r="L680" i="10"/>
  <c r="L636" i="10"/>
  <c r="L1351" i="10"/>
  <c r="L1214" i="10"/>
  <c r="L4023" i="10"/>
  <c r="L2826" i="10"/>
  <c r="L2821" i="10"/>
  <c r="L609" i="10"/>
  <c r="L608" i="10"/>
  <c r="L2222" i="10"/>
  <c r="L2214" i="10"/>
  <c r="L2226" i="10"/>
  <c r="L2223" i="10"/>
  <c r="L2217" i="10"/>
  <c r="L2220" i="10"/>
  <c r="L2221" i="10"/>
  <c r="L2224" i="10"/>
  <c r="L2213" i="10"/>
  <c r="L1034" i="10"/>
  <c r="L1031" i="10"/>
  <c r="L1029" i="10"/>
  <c r="L1033" i="10"/>
  <c r="L1035" i="10"/>
  <c r="L1030" i="10"/>
  <c r="L2374" i="10"/>
  <c r="L2373" i="10"/>
  <c r="L2425" i="10"/>
  <c r="L297" i="10"/>
  <c r="L294" i="10"/>
  <c r="L295" i="10"/>
  <c r="L293" i="10"/>
  <c r="L296" i="10"/>
  <c r="L1857" i="10"/>
  <c r="L1855" i="10"/>
  <c r="L1852" i="10"/>
  <c r="L1853" i="10"/>
  <c r="L1856" i="10"/>
  <c r="L1858" i="10"/>
  <c r="L1850" i="10"/>
  <c r="L651" i="10"/>
  <c r="L653" i="10"/>
  <c r="L1230" i="10"/>
  <c r="L443" i="10"/>
  <c r="L442" i="10"/>
  <c r="L444" i="10"/>
  <c r="L3151" i="10"/>
  <c r="L3152" i="10"/>
  <c r="L1348" i="10"/>
  <c r="L1347" i="10"/>
  <c r="L1349" i="10"/>
  <c r="L1313" i="10"/>
  <c r="L1312" i="10"/>
  <c r="L1311" i="10"/>
  <c r="L2234" i="10"/>
  <c r="L2229" i="10"/>
  <c r="L2227" i="10"/>
  <c r="L2228" i="10"/>
  <c r="L2242" i="10"/>
  <c r="L2232" i="10"/>
  <c r="L2244" i="10"/>
  <c r="L2243" i="10"/>
  <c r="L2235" i="10"/>
  <c r="L2230" i="10"/>
  <c r="L2231" i="10"/>
  <c r="L2236" i="10"/>
  <c r="L2249" i="10"/>
  <c r="L2233" i="10"/>
  <c r="L2257" i="10"/>
  <c r="L2248" i="10"/>
  <c r="L2240" i="10"/>
  <c r="L2241" i="10"/>
  <c r="L2258" i="10"/>
  <c r="L2256" i="10"/>
  <c r="L1540" i="10"/>
  <c r="L1560" i="10"/>
  <c r="L1556" i="10"/>
  <c r="L1552" i="10"/>
  <c r="L1568" i="10"/>
  <c r="L2834" i="10"/>
  <c r="L2860" i="10"/>
  <c r="L2835" i="10"/>
  <c r="L2840" i="10"/>
  <c r="L2847" i="10"/>
  <c r="L2837" i="10"/>
  <c r="L2857" i="10"/>
  <c r="L2836" i="10"/>
  <c r="L2842" i="10"/>
  <c r="L2861" i="10"/>
  <c r="L310" i="10"/>
  <c r="L303" i="10"/>
  <c r="L301" i="10"/>
  <c r="L304" i="10"/>
  <c r="L324" i="10"/>
  <c r="L298" i="10"/>
  <c r="L328" i="10"/>
  <c r="L306" i="10"/>
  <c r="L299" i="10"/>
  <c r="L302" i="10"/>
  <c r="L319" i="10"/>
  <c r="L325" i="10"/>
  <c r="L300" i="10"/>
  <c r="L329" i="10"/>
  <c r="L3046" i="10"/>
  <c r="L3045" i="10"/>
  <c r="L3044" i="10"/>
  <c r="L3048" i="10"/>
  <c r="L3047" i="10"/>
  <c r="L3043" i="10"/>
  <c r="L3548" i="10"/>
  <c r="L3549" i="10"/>
  <c r="L3544" i="10"/>
  <c r="L3545" i="10"/>
  <c r="L1062" i="10"/>
  <c r="L1039" i="10"/>
  <c r="L1060" i="10"/>
  <c r="L1061" i="10"/>
  <c r="L1050" i="10"/>
  <c r="L1049" i="10"/>
  <c r="L1054" i="10"/>
  <c r="L1051" i="10"/>
  <c r="L1059" i="10"/>
  <c r="L1041" i="10"/>
  <c r="L1055" i="10"/>
  <c r="L1058" i="10"/>
  <c r="L1042" i="10"/>
  <c r="L1037" i="10"/>
  <c r="L1053" i="10"/>
  <c r="L3115" i="10"/>
  <c r="L3121" i="10"/>
  <c r="L3120" i="10"/>
  <c r="L3116" i="10"/>
  <c r="L3117" i="10"/>
  <c r="L3123" i="10"/>
  <c r="L3122" i="10"/>
  <c r="L3119" i="10"/>
  <c r="L3124" i="10"/>
  <c r="L3118" i="10"/>
  <c r="L4040" i="10"/>
  <c r="L4036" i="10"/>
  <c r="L4030" i="10"/>
  <c r="L4033" i="10"/>
  <c r="L4060" i="10"/>
  <c r="L4031" i="10"/>
  <c r="L4035" i="10"/>
  <c r="L3088" i="10"/>
  <c r="L3094" i="10"/>
  <c r="L3087" i="10"/>
  <c r="L2993" i="10"/>
  <c r="L2988" i="10"/>
  <c r="L2986" i="10"/>
  <c r="L2989" i="10"/>
  <c r="L2987" i="10"/>
  <c r="L2995" i="10"/>
  <c r="L2991" i="10"/>
  <c r="L2990" i="10"/>
  <c r="L2994" i="10"/>
  <c r="L2992" i="10"/>
  <c r="L3069" i="10"/>
  <c r="L3068" i="10"/>
  <c r="L3067" i="10"/>
  <c r="L3062" i="10"/>
  <c r="L3063" i="10"/>
  <c r="L3065" i="10"/>
  <c r="L3066" i="10"/>
  <c r="L3070" i="10"/>
  <c r="L3064" i="10"/>
  <c r="L1863" i="10"/>
  <c r="L1878" i="10"/>
  <c r="L1877" i="10"/>
  <c r="L1880" i="10"/>
  <c r="L1870" i="10"/>
  <c r="L1868" i="10"/>
  <c r="L1889" i="10"/>
  <c r="L1865" i="10"/>
  <c r="L1860" i="10"/>
  <c r="L1864" i="10"/>
  <c r="L1888" i="10"/>
  <c r="L1874" i="10"/>
  <c r="L1867" i="10"/>
  <c r="L1872" i="10"/>
  <c r="L1862" i="10"/>
  <c r="L3021" i="10"/>
  <c r="L3023" i="10"/>
  <c r="L3014" i="10"/>
  <c r="L3060" i="10"/>
  <c r="L3061" i="10"/>
  <c r="L3053" i="10"/>
  <c r="L3057" i="10"/>
  <c r="L3058" i="10"/>
  <c r="L3035" i="10"/>
  <c r="L3034" i="10"/>
  <c r="L3032" i="10"/>
  <c r="L3031" i="10"/>
  <c r="L3036" i="10"/>
  <c r="L3038" i="10"/>
  <c r="L3033" i="10"/>
  <c r="L3030" i="10"/>
  <c r="L3037" i="10"/>
  <c r="L3029" i="10"/>
  <c r="L2981" i="10"/>
  <c r="L2985" i="10"/>
  <c r="L2983" i="10"/>
  <c r="L2982" i="10"/>
  <c r="L2980" i="10"/>
  <c r="L2984" i="10"/>
  <c r="L3082" i="10"/>
  <c r="L3079" i="10"/>
  <c r="L3080" i="10"/>
  <c r="L3077" i="10"/>
  <c r="L3075" i="10"/>
  <c r="L3081" i="10"/>
  <c r="L3076" i="10"/>
  <c r="L3104" i="10"/>
  <c r="L3107" i="10"/>
  <c r="L3110" i="10"/>
  <c r="L3105" i="10"/>
  <c r="L3108" i="10"/>
  <c r="L3102" i="10"/>
  <c r="L3106" i="10"/>
  <c r="L3109" i="10"/>
  <c r="L3103" i="10"/>
  <c r="L3004" i="10"/>
  <c r="L3007" i="10"/>
  <c r="L3001" i="10"/>
  <c r="L3003" i="10"/>
  <c r="L3006" i="10"/>
  <c r="L3002" i="10"/>
  <c r="L3008" i="10"/>
  <c r="L3005" i="10"/>
  <c r="L655" i="10"/>
  <c r="L662" i="10"/>
  <c r="L660" i="10"/>
  <c r="L654" i="10"/>
  <c r="L661" i="10"/>
  <c r="L656" i="10"/>
  <c r="L659" i="10"/>
  <c r="L657" i="10"/>
  <c r="L349" i="10"/>
  <c r="L364" i="10"/>
  <c r="L337" i="10"/>
  <c r="L348" i="10"/>
  <c r="L369" i="10"/>
  <c r="L339" i="10"/>
  <c r="L365" i="10"/>
  <c r="L367" i="10"/>
  <c r="L353" i="10"/>
  <c r="L363" i="10"/>
  <c r="L331" i="10"/>
  <c r="L338" i="10"/>
  <c r="L368" i="10"/>
  <c r="L344" i="10"/>
  <c r="L336" i="10"/>
  <c r="L372" i="10"/>
  <c r="L352" i="10"/>
  <c r="L334" i="10"/>
  <c r="L342" i="10"/>
  <c r="L354" i="10"/>
  <c r="L350" i="10"/>
  <c r="L373" i="10"/>
  <c r="L346" i="10"/>
  <c r="L366" i="10"/>
  <c r="L356" i="10"/>
  <c r="L370" i="10"/>
  <c r="L357" i="10"/>
  <c r="L335" i="10"/>
  <c r="L333" i="10"/>
  <c r="L351" i="10"/>
  <c r="L360" i="10"/>
  <c r="L371" i="10"/>
  <c r="L341" i="10"/>
  <c r="L340" i="10"/>
  <c r="L2305" i="10"/>
  <c r="L2304" i="10"/>
  <c r="L2271" i="10"/>
  <c r="L2265" i="10"/>
  <c r="L2293" i="10"/>
  <c r="L2295" i="10"/>
  <c r="L2274" i="10"/>
  <c r="L2279" i="10"/>
  <c r="L2294" i="10"/>
  <c r="L2298" i="10"/>
  <c r="L2273" i="10"/>
  <c r="L2297" i="10"/>
  <c r="L2277" i="10"/>
  <c r="L2299" i="10"/>
  <c r="L2268" i="10"/>
  <c r="L2285" i="10"/>
  <c r="L2267" i="10"/>
  <c r="L2270" i="10"/>
  <c r="L2303" i="10"/>
  <c r="L2272" i="10"/>
  <c r="L2301" i="10"/>
  <c r="L2302" i="10"/>
  <c r="L2269" i="10"/>
  <c r="L2275" i="10"/>
  <c r="L2291" i="10"/>
  <c r="L2290" i="10"/>
  <c r="L2266" i="10"/>
  <c r="L2300" i="10"/>
  <c r="L2283" i="10"/>
  <c r="L2263" i="10"/>
  <c r="L2278" i="10"/>
  <c r="L2287" i="10"/>
  <c r="L2276" i="10"/>
  <c r="L1239" i="10"/>
  <c r="L1238" i="10"/>
  <c r="L1236" i="10"/>
  <c r="L1235" i="10"/>
  <c r="L4096" i="10"/>
  <c r="L4109" i="10"/>
  <c r="L4089" i="10"/>
  <c r="L4083" i="10"/>
  <c r="L4069" i="10"/>
  <c r="L1577" i="10"/>
  <c r="L1581" i="10"/>
  <c r="L1612" i="10"/>
  <c r="L1576" i="10"/>
  <c r="L1580" i="10"/>
  <c r="L1587" i="10"/>
  <c r="L1582" i="10"/>
  <c r="L1569" i="10"/>
  <c r="L1570" i="10"/>
  <c r="L1573" i="10"/>
  <c r="L1614" i="10"/>
  <c r="L1574" i="10"/>
  <c r="L1579" i="10"/>
  <c r="L1613" i="10"/>
  <c r="L3154" i="10"/>
  <c r="L3162" i="10"/>
  <c r="L3160" i="10"/>
  <c r="L3156" i="10"/>
  <c r="L3161" i="10"/>
  <c r="L3158" i="10"/>
  <c r="L1063" i="10"/>
  <c r="L1100" i="10"/>
  <c r="L1079" i="10"/>
  <c r="L1067" i="10"/>
  <c r="L1081" i="10"/>
  <c r="L1097" i="10"/>
  <c r="L1071" i="10"/>
  <c r="L1073" i="10"/>
  <c r="L1070" i="10"/>
  <c r="L1091" i="10"/>
  <c r="L1101" i="10"/>
  <c r="L1090" i="10"/>
  <c r="L1102" i="10"/>
  <c r="L1075" i="10"/>
  <c r="L1099" i="10"/>
  <c r="L1095" i="10"/>
  <c r="L1078" i="10"/>
  <c r="L1069" i="10"/>
  <c r="L1084" i="10"/>
  <c r="L1086" i="10"/>
  <c r="L1080" i="10"/>
  <c r="L1066" i="10"/>
  <c r="L1096" i="10"/>
  <c r="L1077" i="10"/>
  <c r="L1098" i="10"/>
  <c r="L1068" i="10"/>
  <c r="L1089" i="10"/>
  <c r="L1072" i="10"/>
  <c r="L1094" i="10"/>
  <c r="L1087" i="10"/>
  <c r="L1093" i="10"/>
  <c r="L1088" i="10"/>
  <c r="L1083" i="10"/>
  <c r="L1085" i="10"/>
  <c r="L1076" i="10"/>
  <c r="L2428" i="10"/>
  <c r="L3577" i="10"/>
  <c r="L3604" i="10"/>
  <c r="L3606" i="10"/>
  <c r="L3600" i="10"/>
  <c r="L3580" i="10"/>
  <c r="L3578" i="10"/>
  <c r="L2378" i="10"/>
  <c r="L2377" i="10"/>
  <c r="L2380" i="10"/>
  <c r="L2375" i="10"/>
  <c r="L2379" i="10"/>
  <c r="L2376" i="10"/>
  <c r="L2900" i="10"/>
  <c r="L2862" i="10"/>
  <c r="L2868" i="10"/>
  <c r="L2863" i="10"/>
  <c r="L2867" i="10"/>
  <c r="L2869" i="10"/>
  <c r="L2864" i="10"/>
  <c r="L2882" i="10"/>
  <c r="L2872" i="10"/>
  <c r="L2866" i="10"/>
  <c r="L2875" i="10"/>
  <c r="L2879" i="10"/>
  <c r="L2901" i="10"/>
  <c r="L2902" i="10"/>
  <c r="L2870" i="10"/>
  <c r="L2865" i="10"/>
  <c r="L2899" i="10"/>
  <c r="L2897" i="10"/>
  <c r="L2871" i="10"/>
  <c r="L2876" i="10"/>
  <c r="L2873" i="10"/>
  <c r="L700" i="10"/>
  <c r="L704" i="10"/>
  <c r="L699" i="10"/>
  <c r="L698" i="10"/>
  <c r="L703" i="10"/>
  <c r="L702" i="10"/>
  <c r="L3050" i="10"/>
  <c r="L3049" i="10"/>
  <c r="L3052" i="10"/>
  <c r="L3051" i="10"/>
  <c r="L1194" i="10"/>
  <c r="L1191" i="10"/>
  <c r="L1321" i="10"/>
  <c r="L1314" i="10"/>
  <c r="L1320" i="10"/>
  <c r="L1316" i="10"/>
  <c r="L1318" i="10"/>
  <c r="L1315" i="10"/>
  <c r="L1317" i="10"/>
  <c r="L1319" i="10"/>
  <c r="L1936" i="10"/>
  <c r="L1906" i="10"/>
  <c r="L1898" i="10"/>
  <c r="L1896" i="10"/>
  <c r="L1904" i="10"/>
  <c r="L1892" i="10"/>
  <c r="L1937" i="10"/>
  <c r="L1903" i="10"/>
  <c r="L1897" i="10"/>
  <c r="L1902" i="10"/>
  <c r="L1899" i="10"/>
  <c r="L1911" i="10"/>
  <c r="L1901" i="10"/>
  <c r="L1915" i="10"/>
  <c r="L1893" i="10"/>
  <c r="L1907" i="10"/>
  <c r="L1891" i="10"/>
  <c r="L1894" i="10"/>
  <c r="L617" i="10"/>
  <c r="L610" i="10"/>
  <c r="L618" i="10"/>
  <c r="L613" i="10"/>
  <c r="L615" i="10"/>
  <c r="L612" i="10"/>
  <c r="L614" i="10"/>
  <c r="L616" i="10"/>
  <c r="L611" i="10"/>
  <c r="L3073" i="10"/>
  <c r="L3072" i="10"/>
  <c r="L3071" i="10"/>
  <c r="L3074" i="10"/>
  <c r="L1271" i="10"/>
  <c r="L1275" i="10"/>
  <c r="L1278" i="10"/>
  <c r="L1274" i="10"/>
  <c r="L446" i="10"/>
  <c r="L451" i="10"/>
  <c r="L453" i="10"/>
  <c r="L445" i="10"/>
  <c r="L452" i="10"/>
  <c r="L450" i="10"/>
  <c r="L448" i="10"/>
  <c r="L3083" i="10"/>
  <c r="L3085" i="10"/>
  <c r="L3084" i="10"/>
  <c r="L3086" i="10"/>
  <c r="L2566" i="10"/>
  <c r="L2567" i="10"/>
  <c r="L2563" i="10"/>
  <c r="L2559" i="10"/>
  <c r="L2560" i="10"/>
  <c r="L2564" i="10"/>
  <c r="L2561" i="10"/>
  <c r="L2565" i="10"/>
  <c r="L2562" i="10"/>
  <c r="L3129" i="10"/>
  <c r="L3126" i="10"/>
  <c r="L3127" i="10"/>
  <c r="L3125" i="10"/>
  <c r="L3128" i="10"/>
  <c r="L3040" i="10"/>
  <c r="L3039" i="10"/>
  <c r="L3041" i="10"/>
  <c r="L3042" i="10"/>
  <c r="L3098" i="10"/>
  <c r="L3099" i="10"/>
  <c r="L3101" i="10"/>
  <c r="L3097" i="10"/>
  <c r="L3111" i="10"/>
  <c r="L3114" i="10"/>
  <c r="L3112" i="10"/>
  <c r="L3113" i="10"/>
  <c r="L3013" i="10"/>
  <c r="L3009" i="10"/>
  <c r="L3011" i="10"/>
  <c r="L3012" i="10"/>
  <c r="L3010" i="10"/>
  <c r="L1676" i="10"/>
  <c r="L3000" i="10"/>
  <c r="L2999" i="10"/>
  <c r="L2998" i="10"/>
  <c r="L2996" i="10"/>
  <c r="L2997" i="10"/>
  <c r="L2534" i="10"/>
  <c r="L2535" i="10"/>
  <c r="L2532" i="10"/>
  <c r="L2531" i="10"/>
  <c r="L2533" i="10"/>
  <c r="L2530" i="10"/>
  <c r="L4143" i="10"/>
  <c r="L4113" i="10"/>
  <c r="L4119" i="10"/>
  <c r="L4112" i="10"/>
  <c r="L4114" i="10"/>
  <c r="L4144" i="10"/>
  <c r="L4130" i="10"/>
  <c r="L4131" i="10"/>
  <c r="L4120" i="10"/>
  <c r="L4147" i="10"/>
  <c r="L4139" i="10"/>
  <c r="L4111" i="10"/>
  <c r="L4129" i="10"/>
  <c r="L4128" i="10"/>
  <c r="L4135" i="10"/>
  <c r="L4142" i="10"/>
  <c r="L4121" i="10"/>
  <c r="L4145" i="10"/>
  <c r="L4138" i="10"/>
  <c r="L4137" i="10"/>
  <c r="L1108" i="10"/>
  <c r="L1130" i="10"/>
  <c r="L1109" i="10"/>
  <c r="L1132" i="10"/>
  <c r="L1124" i="10"/>
  <c r="L1134" i="10"/>
  <c r="L1113" i="10"/>
  <c r="L1136" i="10"/>
  <c r="L1120" i="10"/>
  <c r="L1135" i="10"/>
  <c r="L1128" i="10"/>
  <c r="L1107" i="10"/>
  <c r="L1118" i="10"/>
  <c r="L1125" i="10"/>
  <c r="L1137" i="10"/>
  <c r="L1127" i="10"/>
  <c r="L1104" i="10"/>
  <c r="L1126" i="10"/>
  <c r="L1105" i="10"/>
  <c r="L1115" i="10"/>
  <c r="L1131" i="10"/>
  <c r="L1110" i="10"/>
  <c r="L1129" i="10"/>
  <c r="L1106" i="10"/>
  <c r="L1133" i="10"/>
  <c r="L1121" i="10"/>
  <c r="L1116" i="10"/>
  <c r="L1103" i="10"/>
  <c r="L1117" i="10"/>
  <c r="L1111" i="10"/>
  <c r="L1119" i="10"/>
  <c r="L1112" i="10"/>
  <c r="L394" i="10"/>
  <c r="L380" i="10"/>
  <c r="L399" i="10"/>
  <c r="L388" i="10"/>
  <c r="L376" i="10"/>
  <c r="L385" i="10"/>
  <c r="L377" i="10"/>
  <c r="L409" i="10"/>
  <c r="L374" i="10"/>
  <c r="L386" i="10"/>
  <c r="L387" i="10"/>
  <c r="L404" i="10"/>
  <c r="L384" i="10"/>
  <c r="L401" i="10"/>
  <c r="L396" i="10"/>
  <c r="L416" i="10"/>
  <c r="L383" i="10"/>
  <c r="L402" i="10"/>
  <c r="L392" i="10"/>
  <c r="L407" i="10"/>
  <c r="L395" i="10"/>
  <c r="L390" i="10"/>
  <c r="L391" i="10"/>
  <c r="L410" i="10"/>
  <c r="L400" i="10"/>
  <c r="L379" i="10"/>
  <c r="L393" i="10"/>
  <c r="L389" i="10"/>
  <c r="L411" i="10"/>
  <c r="L375" i="10"/>
  <c r="L382" i="10"/>
  <c r="L397" i="10"/>
  <c r="L408" i="10"/>
  <c r="L405" i="10"/>
  <c r="L414" i="10"/>
  <c r="L398" i="10"/>
  <c r="L412" i="10"/>
  <c r="L415" i="10"/>
  <c r="L1247" i="10"/>
  <c r="L1248" i="10"/>
  <c r="L1249" i="10"/>
  <c r="L2320" i="10"/>
  <c r="L2311" i="10"/>
  <c r="L2343" i="10"/>
  <c r="L2307" i="10"/>
  <c r="L2317" i="10"/>
  <c r="L2329" i="10"/>
  <c r="L2337" i="10"/>
  <c r="L2319" i="10"/>
  <c r="L2333" i="10"/>
  <c r="L2345" i="10"/>
  <c r="L2315" i="10"/>
  <c r="L2334" i="10"/>
  <c r="L2347" i="10"/>
  <c r="L2335" i="10"/>
  <c r="L2346" i="10"/>
  <c r="L2318" i="10"/>
  <c r="L2328" i="10"/>
  <c r="L2323" i="10"/>
  <c r="L2313" i="10"/>
  <c r="L2350" i="10"/>
  <c r="L2312" i="10"/>
  <c r="L2308" i="10"/>
  <c r="L2332" i="10"/>
  <c r="L2327" i="10"/>
  <c r="L2348" i="10"/>
  <c r="L2309" i="10"/>
  <c r="L2316" i="10"/>
  <c r="L2331" i="10"/>
  <c r="L2342" i="10"/>
  <c r="L2310" i="10"/>
  <c r="L2325" i="10"/>
  <c r="L2322" i="10"/>
  <c r="L2341" i="10"/>
  <c r="L2321" i="10"/>
  <c r="L2324" i="10"/>
  <c r="L2306" i="10"/>
  <c r="L2326" i="10"/>
  <c r="L2349" i="10"/>
  <c r="L2330" i="10"/>
  <c r="L2339" i="10"/>
  <c r="L2344" i="10"/>
  <c r="L2340" i="10"/>
  <c r="L2386" i="10"/>
  <c r="L2382" i="10"/>
  <c r="L2381" i="10"/>
  <c r="L2387" i="10"/>
  <c r="L2385" i="10"/>
  <c r="L2384" i="10"/>
  <c r="L2390" i="10"/>
  <c r="L2388" i="10"/>
  <c r="L2389" i="10"/>
  <c r="L2383" i="10"/>
  <c r="L2391" i="10"/>
  <c r="L2928" i="10"/>
  <c r="L2920" i="10"/>
  <c r="L2911" i="10"/>
  <c r="L2926" i="10"/>
  <c r="L2915" i="10"/>
  <c r="L2914" i="10"/>
  <c r="L2913" i="10"/>
  <c r="L2937" i="10"/>
  <c r="L2908" i="10"/>
  <c r="L2936" i="10"/>
  <c r="L2912" i="10"/>
  <c r="L2929" i="10"/>
  <c r="L2905" i="10"/>
  <c r="L2917" i="10"/>
  <c r="L1654" i="10"/>
  <c r="L1655" i="10"/>
  <c r="L1629" i="10"/>
  <c r="L1645" i="10"/>
  <c r="L1627" i="10"/>
  <c r="L1631" i="10"/>
  <c r="L1625" i="10"/>
  <c r="L1642" i="10"/>
  <c r="L1641" i="10"/>
  <c r="L1649" i="10"/>
  <c r="L1647" i="10"/>
  <c r="L1637" i="10"/>
  <c r="L1657" i="10"/>
  <c r="L1633" i="10"/>
  <c r="L1624" i="10"/>
  <c r="L1643" i="10"/>
  <c r="L1632" i="10"/>
  <c r="L1630" i="10"/>
  <c r="L1621" i="10"/>
  <c r="L1628" i="10"/>
  <c r="L1970" i="10"/>
  <c r="L1973" i="10"/>
  <c r="L1954" i="10"/>
  <c r="L1962" i="10"/>
  <c r="L1953" i="10"/>
  <c r="L1951" i="10"/>
  <c r="L1963" i="10"/>
  <c r="L1950" i="10"/>
  <c r="L1948" i="10"/>
  <c r="L1956" i="10"/>
  <c r="L1944" i="10"/>
  <c r="L1949" i="10"/>
  <c r="L1968" i="10"/>
  <c r="L1939" i="10"/>
  <c r="L1972" i="10"/>
  <c r="L1975" i="10"/>
  <c r="L1938" i="10"/>
  <c r="L1952" i="10"/>
  <c r="L1978" i="10"/>
  <c r="L1940" i="10"/>
  <c r="L1942" i="10"/>
  <c r="L1947" i="10"/>
  <c r="L1945" i="10"/>
  <c r="L1941" i="10"/>
  <c r="L620" i="10"/>
  <c r="L619" i="10"/>
  <c r="L629" i="10"/>
  <c r="L630" i="10"/>
  <c r="L623" i="10"/>
  <c r="L625" i="10"/>
  <c r="L624" i="10"/>
  <c r="L628" i="10"/>
  <c r="L627" i="10"/>
  <c r="L626" i="10"/>
  <c r="L622" i="10"/>
  <c r="L1199" i="10"/>
  <c r="L1201" i="10"/>
  <c r="L1198" i="10"/>
  <c r="L1203" i="10"/>
  <c r="L3164" i="10"/>
  <c r="L3166" i="10"/>
  <c r="L3173" i="10"/>
  <c r="L3172" i="10"/>
  <c r="L3167" i="10"/>
  <c r="L3170" i="10"/>
  <c r="L3171" i="10"/>
  <c r="L3174" i="10"/>
  <c r="L3169" i="10"/>
  <c r="L3165" i="10"/>
  <c r="L667" i="10"/>
  <c r="L663" i="10"/>
  <c r="L672" i="10"/>
  <c r="L669" i="10"/>
  <c r="L666" i="10"/>
  <c r="L671" i="10"/>
  <c r="L670" i="10"/>
  <c r="L668" i="10"/>
  <c r="L675" i="10"/>
  <c r="L664" i="10"/>
  <c r="L673" i="10"/>
  <c r="L665" i="10"/>
  <c r="L674" i="10"/>
  <c r="L1285" i="10"/>
  <c r="L1288" i="10"/>
  <c r="L1283" i="10"/>
  <c r="L1287" i="10"/>
  <c r="L1279" i="10"/>
  <c r="L1282" i="10"/>
  <c r="L3638" i="10"/>
  <c r="L3651" i="10"/>
  <c r="L3660" i="10"/>
  <c r="L3658" i="10"/>
  <c r="L3642" i="10"/>
  <c r="L3637" i="10"/>
  <c r="L3635" i="10"/>
  <c r="L3634" i="10"/>
  <c r="L3647" i="10"/>
  <c r="L3656" i="10"/>
  <c r="L3648" i="10"/>
  <c r="L3655" i="10"/>
  <c r="L3663" i="10"/>
  <c r="L3622" i="10"/>
  <c r="L3643" i="10"/>
  <c r="L3636" i="10"/>
  <c r="L2519" i="10"/>
  <c r="L2524" i="10"/>
  <c r="L2513" i="10"/>
  <c r="L2439" i="10"/>
  <c r="L2437" i="10"/>
  <c r="L461" i="10"/>
  <c r="L456" i="10"/>
  <c r="L457" i="10"/>
  <c r="L458" i="10"/>
  <c r="L463" i="10"/>
  <c r="L454" i="10"/>
  <c r="L455" i="10"/>
  <c r="L459" i="10"/>
  <c r="L462" i="10"/>
  <c r="L714" i="10"/>
  <c r="L709" i="10"/>
  <c r="L711" i="10"/>
  <c r="L713" i="10"/>
  <c r="L705" i="10"/>
  <c r="L706" i="10"/>
  <c r="L712" i="10"/>
  <c r="L708" i="10"/>
  <c r="L2578" i="10"/>
  <c r="L2579" i="10"/>
  <c r="L2577" i="10"/>
  <c r="L2575" i="10"/>
  <c r="L2569" i="10"/>
  <c r="L2571" i="10"/>
  <c r="L2572" i="10"/>
  <c r="L2573" i="10"/>
  <c r="L2580" i="10"/>
  <c r="L2574" i="10"/>
  <c r="L2568" i="10"/>
  <c r="L2576" i="10"/>
  <c r="L2570" i="10"/>
  <c r="L2546" i="10"/>
  <c r="L2538" i="10"/>
  <c r="L2539" i="10"/>
  <c r="L2540" i="10"/>
  <c r="L2544" i="10"/>
  <c r="L2547" i="10"/>
  <c r="L2536" i="10"/>
  <c r="L2545" i="10"/>
  <c r="L2542" i="10"/>
  <c r="L2537" i="10"/>
  <c r="L2543" i="10"/>
  <c r="L2541" i="10"/>
  <c r="L2472" i="10"/>
  <c r="L2461" i="10"/>
  <c r="L2471" i="10"/>
  <c r="L1327" i="10"/>
  <c r="L1322" i="10"/>
  <c r="L1330" i="10"/>
  <c r="L1332" i="10"/>
  <c r="L1328" i="10"/>
  <c r="L1329" i="10"/>
  <c r="L1326" i="10"/>
  <c r="L1325" i="10"/>
  <c r="L1323" i="10"/>
  <c r="L1331" i="10"/>
  <c r="L2944" i="10"/>
  <c r="L2946" i="10"/>
  <c r="L2942" i="10"/>
  <c r="L4157" i="10"/>
  <c r="L4151" i="10"/>
  <c r="L4159" i="10"/>
  <c r="L4150" i="10"/>
  <c r="L4156" i="10"/>
  <c r="L4160" i="10"/>
  <c r="L1145" i="10"/>
  <c r="L1144" i="10"/>
  <c r="L1143" i="10"/>
  <c r="L1152" i="10"/>
  <c r="L1138" i="10"/>
  <c r="L1147" i="10"/>
  <c r="L1139" i="10"/>
  <c r="L1149" i="10"/>
  <c r="L1146" i="10"/>
  <c r="L1142" i="10"/>
  <c r="L1148" i="10"/>
  <c r="L1151" i="10"/>
  <c r="L1150" i="10"/>
  <c r="L1140" i="10"/>
  <c r="L1141" i="10"/>
  <c r="L3675" i="10"/>
  <c r="L2528" i="10"/>
  <c r="L3176" i="10"/>
  <c r="L428" i="10"/>
  <c r="L427" i="10"/>
  <c r="L426" i="10"/>
  <c r="L418" i="10"/>
  <c r="L430" i="10"/>
  <c r="L419" i="10"/>
  <c r="L423" i="10"/>
  <c r="L429" i="10"/>
  <c r="L422" i="10"/>
  <c r="L424" i="10"/>
  <c r="L417" i="10"/>
  <c r="L420" i="10"/>
  <c r="L421" i="10"/>
  <c r="L425" i="10"/>
  <c r="L1659" i="10"/>
  <c r="L1661" i="10"/>
  <c r="L1660" i="10"/>
  <c r="L1662" i="10"/>
  <c r="L2582" i="10"/>
  <c r="L2584" i="10"/>
  <c r="L2581" i="10"/>
  <c r="L2583" i="10"/>
  <c r="L2352" i="10"/>
  <c r="L2351" i="10"/>
  <c r="L2358" i="10"/>
  <c r="L2356" i="10"/>
  <c r="L2359" i="10"/>
  <c r="L2362" i="10"/>
  <c r="L2357" i="10"/>
  <c r="L2353" i="10"/>
  <c r="L2361" i="10"/>
  <c r="L2360" i="10"/>
  <c r="L2355" i="10"/>
  <c r="L1251" i="10"/>
  <c r="L2449" i="10"/>
  <c r="L1980" i="10"/>
  <c r="L1982" i="10"/>
  <c r="L1981" i="10"/>
  <c r="L1983" i="10"/>
  <c r="L467" i="10"/>
  <c r="L465" i="10"/>
  <c r="L466" i="10"/>
  <c r="L677" i="10"/>
  <c r="L678" i="10"/>
  <c r="L676" i="10"/>
  <c r="L1290" i="10"/>
  <c r="L1334" i="10"/>
  <c r="L1333" i="10"/>
  <c r="L1335" i="10"/>
  <c r="L2473" i="10"/>
  <c r="L3814" i="10"/>
  <c r="N3598" i="10"/>
  <c r="N127" i="10"/>
  <c r="N316" i="10"/>
  <c r="N4189" i="10"/>
  <c r="N1976" i="10"/>
  <c r="N3194" i="10"/>
  <c r="N3639" i="10"/>
  <c r="N2734" i="10"/>
  <c r="N4018" i="10"/>
  <c r="N3523" i="10"/>
  <c r="N1507" i="10"/>
  <c r="N2958" i="10"/>
  <c r="N2891" i="10"/>
  <c r="N1233" i="10"/>
  <c r="N4257" i="10"/>
  <c r="N4224" i="10"/>
  <c r="N2411" i="10"/>
  <c r="N2215" i="10"/>
  <c r="N2553" i="10"/>
  <c r="N2959" i="10"/>
  <c r="N1429" i="10"/>
  <c r="N2951" i="10"/>
  <c r="N1205" i="10"/>
  <c r="N963" i="10"/>
  <c r="N3722" i="10"/>
  <c r="N2627" i="10"/>
  <c r="N4126" i="10"/>
  <c r="N3783" i="10"/>
  <c r="N3498" i="10"/>
  <c r="N2444" i="10"/>
  <c r="N3499" i="10"/>
  <c r="N1542" i="10"/>
  <c r="N1740" i="10"/>
  <c r="N2918" i="10"/>
  <c r="N1593" i="10"/>
  <c r="N4246" i="10"/>
  <c r="N3095" i="10"/>
  <c r="N4132" i="10"/>
  <c r="N3845" i="10"/>
  <c r="N3334" i="10"/>
  <c r="N2522" i="10"/>
  <c r="N2770" i="10"/>
  <c r="N4068" i="10"/>
  <c r="N3957" i="10"/>
  <c r="N3781" i="10"/>
  <c r="N4286" i="10"/>
  <c r="N3444" i="10"/>
  <c r="N4021" i="10"/>
  <c r="N4300" i="10"/>
  <c r="N3973" i="10"/>
  <c r="N2683" i="10"/>
  <c r="N1324" i="10"/>
  <c r="N3868" i="10"/>
  <c r="N1922" i="10"/>
  <c r="N4265" i="10"/>
  <c r="N4167" i="10"/>
  <c r="N2183" i="10"/>
  <c r="N1831" i="10"/>
  <c r="N3295" i="10"/>
  <c r="N274" i="10"/>
  <c r="N4175" i="10"/>
  <c r="N2642" i="10"/>
  <c r="N1786" i="10"/>
  <c r="N2043" i="10"/>
  <c r="N25" i="10"/>
  <c r="N88" i="10"/>
  <c r="N1819" i="10"/>
  <c r="N2939" i="10"/>
  <c r="N2855" i="10"/>
  <c r="N3494" i="10"/>
  <c r="N1231" i="10"/>
  <c r="N2478" i="10"/>
  <c r="N2441" i="10"/>
  <c r="N3479" i="10"/>
  <c r="N1234" i="10"/>
  <c r="N4188" i="10"/>
  <c r="N2558" i="10"/>
  <c r="N1716" i="10"/>
  <c r="N3419" i="10"/>
  <c r="N3691" i="10"/>
  <c r="N2239" i="10"/>
  <c r="N1461" i="10"/>
  <c r="N2941" i="10"/>
  <c r="N3645" i="10"/>
  <c r="N2676" i="10"/>
  <c r="N1583" i="10"/>
  <c r="N691" i="10"/>
  <c r="N1368" i="10"/>
  <c r="N2521" i="10"/>
  <c r="N3939" i="10"/>
  <c r="N3592" i="10"/>
  <c r="N2833" i="10"/>
  <c r="N1056" i="10"/>
  <c r="N3542" i="10"/>
  <c r="N3186" i="10"/>
  <c r="N3027" i="10"/>
  <c r="N3503" i="10"/>
  <c r="N3251" i="10"/>
  <c r="N710" i="10"/>
  <c r="N2730" i="10"/>
  <c r="N1456" i="10"/>
  <c r="N3299" i="10"/>
  <c r="N3384" i="10"/>
  <c r="N2717" i="10"/>
  <c r="N4154" i="10"/>
  <c r="N3557" i="10"/>
  <c r="N643" i="10"/>
  <c r="N3726" i="10"/>
  <c r="N3277" i="10"/>
  <c r="N3155" i="10"/>
  <c r="N3500" i="10"/>
  <c r="N141" i="10"/>
  <c r="N3486" i="10"/>
  <c r="N2556" i="10"/>
  <c r="N3514" i="10"/>
  <c r="N550" i="10"/>
  <c r="N2858" i="10"/>
  <c r="N689" i="10"/>
  <c r="N282" i="10"/>
  <c r="N3670" i="10"/>
  <c r="N786" i="10"/>
  <c r="N3941" i="10"/>
  <c r="N2595" i="10"/>
  <c r="N3727" i="10"/>
  <c r="N3612" i="10"/>
  <c r="N2819" i="10"/>
  <c r="N481" i="10"/>
  <c r="N2451" i="10"/>
  <c r="N3472" i="10"/>
  <c r="N1744" i="10"/>
  <c r="N2705" i="10"/>
  <c r="N343" i="10"/>
  <c r="N1805" i="10"/>
  <c r="N1913" i="10"/>
  <c r="N2606" i="10"/>
  <c r="N2698" i="10"/>
  <c r="N3198" i="10"/>
  <c r="N2420" i="10"/>
  <c r="N884" i="10"/>
  <c r="N3404" i="10"/>
  <c r="N2659" i="10"/>
  <c r="N3965" i="10"/>
  <c r="N2429" i="10"/>
  <c r="N1828" i="10"/>
  <c r="N2616" i="10"/>
  <c r="N210" i="10"/>
  <c r="N792" i="10"/>
  <c r="N1775" i="10"/>
  <c r="N2432" i="10"/>
  <c r="N3616" i="10"/>
  <c r="N3192" i="10"/>
  <c r="N1588" i="10"/>
  <c r="N3506" i="10"/>
  <c r="N157" i="10"/>
  <c r="N4065" i="10"/>
  <c r="N1255" i="10"/>
  <c r="N1750" i="10"/>
  <c r="N1825" i="10"/>
  <c r="N2282" i="10"/>
  <c r="N1918" i="10"/>
  <c r="N87" i="10"/>
  <c r="N3796" i="10"/>
  <c r="N1764" i="10"/>
  <c r="N2417" i="10"/>
  <c r="N2678" i="10"/>
  <c r="N4029" i="10"/>
  <c r="N1656" i="10"/>
  <c r="N2092" i="10"/>
  <c r="N1269" i="10"/>
  <c r="N4264" i="10"/>
  <c r="N121" i="10"/>
  <c r="N2931" i="10"/>
  <c r="N2039" i="10"/>
  <c r="N3550" i="10"/>
  <c r="N3887" i="10"/>
  <c r="N3857" i="10"/>
  <c r="N502" i="10"/>
  <c r="N2022" i="10"/>
  <c r="N1842" i="10"/>
  <c r="N4203" i="10"/>
  <c r="N3391" i="10"/>
  <c r="N1021" i="10"/>
  <c r="N2404" i="10"/>
  <c r="N882" i="10"/>
  <c r="N4198" i="10"/>
  <c r="N2037" i="10"/>
  <c r="N2586" i="10"/>
  <c r="N381" i="10"/>
  <c r="N3315" i="10"/>
  <c r="N22" i="10"/>
  <c r="N3260" i="10"/>
  <c r="N2733" i="10"/>
  <c r="N2505" i="10"/>
  <c r="N1929" i="10"/>
  <c r="N1241" i="10"/>
  <c r="N1783" i="10"/>
  <c r="N846" i="10"/>
  <c r="N4183" i="10"/>
  <c r="N3734" i="10"/>
  <c r="N1202" i="10"/>
  <c r="N201" i="10"/>
  <c r="N1742" i="10"/>
  <c r="N464" i="10"/>
  <c r="N681" i="10"/>
  <c r="N2820" i="10"/>
  <c r="N3292" i="10"/>
  <c r="N3584" i="10"/>
  <c r="N2978" i="10"/>
  <c r="N4014" i="10"/>
  <c r="N3849" i="10"/>
  <c r="N2202" i="10"/>
  <c r="N3780" i="10"/>
  <c r="N4229" i="10"/>
  <c r="N1439" i="10"/>
  <c r="N3721" i="10"/>
  <c r="N1704" i="10"/>
  <c r="N2748" i="10"/>
  <c r="N3605" i="10"/>
  <c r="N4248" i="10"/>
  <c r="N3056" i="10"/>
  <c r="N2288" i="10"/>
  <c r="N1969" i="10"/>
  <c r="N1184" i="10"/>
  <c r="N1602" i="10"/>
  <c r="N2825" i="10"/>
  <c r="N1881" i="10"/>
  <c r="N4123" i="10"/>
  <c r="N3203" i="10"/>
  <c r="N1532" i="10"/>
  <c r="N4290" i="10"/>
  <c r="N3572" i="10"/>
  <c r="N3289" i="10"/>
  <c r="N794" i="10"/>
  <c r="N3209" i="10"/>
  <c r="N1419" i="10"/>
  <c r="N4106" i="10"/>
  <c r="N1222" i="10"/>
  <c r="N3709" i="10"/>
  <c r="N2652" i="10"/>
  <c r="N1393" i="10"/>
  <c r="N1438" i="10"/>
  <c r="N3528" i="10"/>
  <c r="N4043" i="10"/>
  <c r="N3231" i="10"/>
  <c r="N1165" i="10"/>
  <c r="N1562" i="10"/>
  <c r="N1265" i="10"/>
  <c r="N3353" i="10"/>
  <c r="N4272" i="10"/>
  <c r="N2898" i="10"/>
  <c r="N1678" i="10"/>
  <c r="N3290" i="10"/>
  <c r="N3586" i="10"/>
  <c r="N1505" i="10"/>
  <c r="N1839" i="10"/>
  <c r="N1986" i="10"/>
  <c r="N3493" i="10"/>
  <c r="N3304" i="10"/>
  <c r="N1603" i="10"/>
  <c r="N3093" i="10"/>
  <c r="N3962" i="10"/>
  <c r="N1220" i="10"/>
  <c r="N3564" i="10"/>
  <c r="N3752" i="10"/>
  <c r="N138" i="10"/>
  <c r="N2040" i="10"/>
  <c r="N2157" i="10"/>
  <c r="N2029" i="10"/>
  <c r="N906" i="10"/>
  <c r="N1732" i="10"/>
  <c r="N3527" i="10"/>
  <c r="N2289" i="10"/>
  <c r="N2850" i="10"/>
  <c r="N2635" i="10"/>
  <c r="N145" i="10"/>
  <c r="N1687" i="10"/>
  <c r="N2948" i="10"/>
  <c r="N3774" i="10"/>
  <c r="N4211" i="10"/>
  <c r="N3534" i="10"/>
  <c r="N4051" i="10"/>
  <c r="N447" i="10"/>
  <c r="N3827" i="10"/>
  <c r="N358" i="10"/>
  <c r="N263" i="10"/>
  <c r="N1626" i="10"/>
  <c r="N3823" i="10"/>
  <c r="N3519" i="10"/>
  <c r="N1457" i="10"/>
  <c r="N1779" i="10"/>
  <c r="N3713" i="10"/>
  <c r="N1487" i="10"/>
  <c r="N125" i="10"/>
  <c r="N3826" i="10"/>
  <c r="N2632" i="10"/>
  <c r="N3206" i="10"/>
  <c r="N4292" i="10"/>
  <c r="N128" i="10"/>
  <c r="N1971" i="10"/>
  <c r="N873" i="10"/>
  <c r="N3228" i="10"/>
  <c r="N2907" i="10"/>
  <c r="N3378" i="10"/>
  <c r="N1153" i="10"/>
  <c r="N1935" i="10"/>
  <c r="N1339" i="10"/>
  <c r="N3092" i="10"/>
  <c r="N1167" i="10"/>
  <c r="N1268" i="10"/>
  <c r="N3830" i="10"/>
  <c r="N1548" i="10"/>
  <c r="N1064" i="10"/>
  <c r="N3737" i="10"/>
  <c r="N1930" i="10"/>
  <c r="N2464" i="10"/>
  <c r="N547" i="10"/>
  <c r="N3182" i="10"/>
  <c r="N3235" i="10"/>
  <c r="N3337" i="10"/>
  <c r="N4235" i="10"/>
  <c r="N73" i="10"/>
  <c r="N2701" i="10"/>
  <c r="N2919" i="10"/>
  <c r="N3685" i="10"/>
  <c r="N1883" i="10"/>
  <c r="N854" i="10"/>
  <c r="N2446" i="10"/>
  <c r="N3368" i="10"/>
  <c r="N3227" i="10"/>
  <c r="N3183" i="10"/>
  <c r="N4158" i="10"/>
  <c r="N2041" i="10"/>
  <c r="N3822" i="10"/>
  <c r="N1424" i="10"/>
  <c r="N1006" i="10"/>
  <c r="N2555" i="10"/>
  <c r="N3795" i="10"/>
  <c r="N3495" i="10"/>
  <c r="N4262" i="10"/>
  <c r="N3318" i="10"/>
  <c r="N2260" i="10"/>
  <c r="N3410" i="10"/>
  <c r="N2481" i="10"/>
  <c r="N1370" i="10"/>
  <c r="N77" i="10"/>
  <c r="N2599" i="10"/>
  <c r="N842" i="10"/>
  <c r="N2607" i="10"/>
  <c r="N3717" i="10"/>
  <c r="N2853" i="10"/>
  <c r="N3240" i="10"/>
  <c r="N1383" i="10"/>
  <c r="N16" i="10"/>
  <c r="N3810" i="10"/>
  <c r="N2246" i="10"/>
  <c r="N1426" i="10"/>
  <c r="N3229" i="10"/>
  <c r="N3985" i="10"/>
  <c r="N2910" i="10"/>
  <c r="N3779" i="10"/>
  <c r="N1768" i="10"/>
  <c r="N1932" i="10"/>
  <c r="N1262" i="10"/>
  <c r="N3055" i="10"/>
  <c r="N1691" i="10"/>
  <c r="N853" i="10"/>
  <c r="N2590" i="10"/>
  <c r="N3831" i="10"/>
  <c r="N4258" i="10"/>
  <c r="N3599" i="10"/>
  <c r="N1442" i="10"/>
  <c r="N2668" i="10"/>
  <c r="N4240" i="10"/>
  <c r="N1771" i="10"/>
  <c r="N3883" i="10"/>
  <c r="N3140" i="10"/>
  <c r="N3689" i="10"/>
  <c r="N2487" i="10"/>
  <c r="N3587" i="10"/>
  <c r="N154" i="10"/>
  <c r="N3865" i="10"/>
  <c r="N3332" i="10"/>
  <c r="N3624" i="10"/>
  <c r="N2443" i="10"/>
  <c r="N3977" i="10"/>
  <c r="N2741" i="10"/>
  <c r="N3665" i="10"/>
  <c r="N98" i="10"/>
  <c r="N3701" i="10"/>
  <c r="N3273" i="10"/>
  <c r="N2824" i="10"/>
  <c r="N4012" i="10"/>
  <c r="N850" i="10"/>
  <c r="N1875" i="10"/>
  <c r="N3197" i="10"/>
  <c r="N3518" i="10"/>
  <c r="N60" i="10"/>
  <c r="N2849" i="10"/>
  <c r="N4005" i="10"/>
  <c r="N2023" i="10"/>
  <c r="N2188" i="10"/>
  <c r="N1414" i="10"/>
  <c r="N2457" i="10"/>
  <c r="N1362" i="10"/>
  <c r="N3189" i="10"/>
  <c r="N2892" i="10"/>
  <c r="N3611" i="10"/>
  <c r="N3970" i="10"/>
  <c r="N2799" i="10"/>
  <c r="N1801" i="10"/>
  <c r="N858" i="10"/>
  <c r="N2625" i="10"/>
  <c r="N2488" i="10"/>
  <c r="N3595" i="10"/>
  <c r="N2679" i="10"/>
  <c r="N2195" i="10"/>
  <c r="N3282" i="10"/>
  <c r="N106" i="10"/>
  <c r="N765" i="10"/>
  <c r="N1777" i="10"/>
  <c r="N2099" i="10"/>
  <c r="N4095" i="10"/>
  <c r="N3483" i="10"/>
  <c r="N2506" i="10"/>
  <c r="N4003" i="10"/>
  <c r="N122" i="10"/>
  <c r="N2486" i="10"/>
  <c r="N1432" i="10"/>
  <c r="N3596" i="10"/>
  <c r="N3698" i="10"/>
  <c r="N1161" i="10"/>
  <c r="N3491" i="10"/>
  <c r="N1927" i="10"/>
  <c r="N2552" i="10"/>
  <c r="N3750" i="10"/>
  <c r="N3971" i="10"/>
  <c r="N2605" i="10"/>
  <c r="N1684" i="10"/>
  <c r="N3259" i="10"/>
  <c r="N1618" i="10"/>
  <c r="N153" i="10"/>
  <c r="N3960" i="10"/>
  <c r="N2746" i="10"/>
  <c r="N3268" i="10"/>
  <c r="N2438" i="10"/>
  <c r="N4212" i="10"/>
  <c r="N2691" i="10"/>
  <c r="N1555" i="10"/>
  <c r="N3522" i="10"/>
  <c r="N207" i="10"/>
  <c r="N1530" i="10"/>
  <c r="N1640" i="10"/>
  <c r="N3848" i="10"/>
  <c r="N3487" i="10"/>
  <c r="N480" i="10"/>
  <c r="N3787" i="10"/>
  <c r="N2503" i="10"/>
  <c r="N1572" i="10"/>
  <c r="N4056" i="10"/>
  <c r="N2219" i="10"/>
  <c r="N1040" i="10"/>
  <c r="N980" i="10"/>
  <c r="N3157" i="10"/>
  <c r="N3704" i="10"/>
  <c r="N1866" i="10"/>
  <c r="N2133" i="10"/>
  <c r="N1204" i="10"/>
  <c r="N3358" i="10"/>
  <c r="N3933" i="10"/>
  <c r="N1470" i="10"/>
  <c r="N1032" i="10"/>
  <c r="N1578" i="10"/>
  <c r="N799" i="10"/>
  <c r="N1447" i="10"/>
  <c r="N1475" i="10"/>
  <c r="N2768" i="10"/>
  <c r="N116" i="10"/>
  <c r="N549" i="10"/>
  <c r="N3026" i="10"/>
  <c r="N2965" i="10"/>
  <c r="N4017" i="10"/>
  <c r="N2426" i="10"/>
  <c r="N1211" i="10"/>
  <c r="N3904" i="10"/>
  <c r="N1575" i="10"/>
  <c r="N2771" i="10"/>
  <c r="N15" i="10"/>
  <c r="N1254" i="10"/>
  <c r="N1212" i="10"/>
  <c r="N2684" i="10"/>
  <c r="N3632" i="10"/>
  <c r="N2177" i="10"/>
  <c r="N3408" i="10"/>
  <c r="N4250" i="10"/>
  <c r="N4251" i="10"/>
  <c r="N1747" i="10"/>
  <c r="N1917" i="10"/>
  <c r="N3329" i="10"/>
  <c r="N3863" i="10"/>
  <c r="N1539" i="10"/>
  <c r="N1813" i="10"/>
  <c r="N3716" i="10"/>
  <c r="N3811" i="10"/>
  <c r="N474" i="10"/>
  <c r="N4125" i="10"/>
  <c r="N1374" i="10"/>
  <c r="N1734" i="10"/>
  <c r="N275" i="10"/>
  <c r="N2529" i="10"/>
  <c r="N3775" i="10"/>
  <c r="N1798" i="10"/>
  <c r="N3485" i="10"/>
  <c r="N1561" i="10"/>
  <c r="N812" i="10"/>
  <c r="N137" i="10"/>
  <c r="N2262" i="10"/>
  <c r="N3614" i="10"/>
  <c r="N2418" i="10"/>
  <c r="N1446" i="10"/>
  <c r="N4091" i="10"/>
  <c r="N1176" i="10"/>
  <c r="N1765" i="10"/>
  <c r="N1036" i="10"/>
  <c r="N3371" i="10"/>
  <c r="N2500" i="10"/>
  <c r="N2314" i="10"/>
  <c r="N3653" i="10"/>
  <c r="N17" i="10"/>
  <c r="N3266" i="10"/>
  <c r="N1534" i="10"/>
  <c r="N3200" i="10"/>
  <c r="N2557" i="10"/>
  <c r="N3398" i="10"/>
  <c r="N1664" i="10"/>
  <c r="N312" i="10"/>
  <c r="N2711" i="10"/>
  <c r="N3520" i="10"/>
  <c r="N84" i="10"/>
  <c r="N1452" i="10"/>
  <c r="N3693" i="10"/>
  <c r="N4177" i="10"/>
  <c r="N1670" i="10"/>
  <c r="N2042" i="10"/>
  <c r="N2972" i="10"/>
  <c r="N2927" i="10"/>
  <c r="N4006" i="10"/>
  <c r="N4042" i="10"/>
  <c r="N1514" i="10"/>
  <c r="N1706" i="10"/>
  <c r="N2764" i="10"/>
  <c r="N3526" i="10"/>
  <c r="N1914" i="10"/>
  <c r="N3603" i="10"/>
  <c r="N2021" i="10"/>
  <c r="N3375" i="10"/>
  <c r="N3623" i="10"/>
  <c r="N1757" i="10"/>
  <c r="N1410" i="10"/>
  <c r="N3224" i="10"/>
  <c r="N4001" i="10"/>
  <c r="N2410" i="10"/>
  <c r="N3641" i="10"/>
  <c r="N3317" i="10"/>
  <c r="N1792" i="10"/>
  <c r="N3301" i="10"/>
  <c r="N1807" i="10"/>
  <c r="N2336" i="10"/>
  <c r="N1597" i="10"/>
  <c r="N35" i="10"/>
  <c r="N2201" i="10"/>
  <c r="N3551" i="10"/>
  <c r="N3330" i="10"/>
  <c r="N3766" i="10"/>
  <c r="N2600" i="10"/>
  <c r="N1737" i="10"/>
  <c r="N2903" i="10"/>
  <c r="N434" i="10"/>
  <c r="N1695" i="10"/>
  <c r="N3937" i="10"/>
  <c r="N3576" i="10"/>
  <c r="N2795" i="10"/>
  <c r="N3897" i="10"/>
  <c r="N120" i="10"/>
  <c r="N3017" i="10"/>
  <c r="N4213" i="10"/>
  <c r="N4085" i="10"/>
  <c r="N3764" i="10"/>
  <c r="N2514" i="10"/>
  <c r="N2963" i="10"/>
  <c r="N3893" i="10"/>
  <c r="N2284" i="10"/>
  <c r="N3361" i="10"/>
  <c r="N1735" i="10"/>
  <c r="N2671" i="10"/>
  <c r="N279" i="10"/>
  <c r="N3654" i="10"/>
  <c r="N1675" i="10"/>
  <c r="N3377" i="10"/>
  <c r="N3620" i="10"/>
  <c r="N2962" i="10"/>
  <c r="N3343" i="10"/>
  <c r="N1586" i="10"/>
  <c r="N4169" i="10"/>
  <c r="N1707" i="10"/>
  <c r="N2162" i="10"/>
  <c r="N3912" i="10"/>
  <c r="N1679" i="10"/>
  <c r="N1557" i="10"/>
  <c r="N4133" i="10"/>
  <c r="N3690" i="10"/>
  <c r="N3809" i="10"/>
  <c r="N1991" i="10"/>
  <c r="N2280" i="10"/>
  <c r="N489" i="10"/>
  <c r="N2585" i="10"/>
  <c r="N1277" i="10"/>
  <c r="N815" i="10"/>
  <c r="N1476" i="10"/>
  <c r="N2778" i="10"/>
  <c r="N4093" i="10"/>
  <c r="N3621" i="10"/>
  <c r="N1185" i="10"/>
  <c r="N2442" i="10"/>
  <c r="N3855" i="10"/>
  <c r="N1845" i="10"/>
  <c r="N3326" i="10"/>
  <c r="N160" i="10"/>
  <c r="N1946" i="10"/>
  <c r="N3090" i="10"/>
  <c r="N1733" i="10"/>
  <c r="N76" i="10"/>
  <c r="N3854" i="10"/>
  <c r="N1449" i="10"/>
  <c r="N1178" i="10"/>
  <c r="N3015" i="10"/>
  <c r="N3511" i="10"/>
  <c r="N3443" i="10"/>
  <c r="N1609" i="10"/>
  <c r="N3274" i="10"/>
  <c r="N3263" i="10"/>
  <c r="N2448" i="10"/>
  <c r="N2401" i="10"/>
  <c r="N1390" i="10"/>
  <c r="N3270" i="10"/>
  <c r="N3662" i="10"/>
  <c r="N3956" i="10"/>
  <c r="N2169" i="10"/>
  <c r="N3723" i="10"/>
  <c r="N1010" i="10"/>
  <c r="N845" i="10"/>
  <c r="N3753" i="10"/>
  <c r="N1755" i="10"/>
  <c r="N3250" i="10"/>
  <c r="N4273" i="10"/>
  <c r="N4087" i="10"/>
  <c r="N4122" i="10"/>
  <c r="N851" i="10"/>
  <c r="N3312" i="10"/>
  <c r="N3303" i="10"/>
  <c r="N3256" i="10"/>
  <c r="N1190" i="10"/>
  <c r="N460" i="10"/>
  <c r="N2400" i="10"/>
  <c r="N2623" i="10"/>
  <c r="N2723" i="10"/>
  <c r="N1057" i="10"/>
  <c r="N3765" i="10"/>
  <c r="N3059" i="10"/>
  <c r="N3305" i="10"/>
  <c r="N2054" i="10"/>
  <c r="N1648" i="10"/>
  <c r="N1401" i="10"/>
  <c r="N3244" i="10"/>
  <c r="N2774" i="10"/>
  <c r="N27" i="10"/>
  <c r="N3568" i="10"/>
  <c r="N2603" i="10"/>
  <c r="N330" i="10"/>
  <c r="N2743" i="10"/>
  <c r="N4200" i="10"/>
  <c r="N1826" i="10"/>
  <c r="N2803" i="10"/>
  <c r="N3733" i="10"/>
  <c r="N3706" i="10"/>
  <c r="N2967" i="10"/>
  <c r="N2440" i="10"/>
  <c r="N1270" i="10"/>
  <c r="N1817" i="10"/>
  <c r="N1666" i="10"/>
  <c r="N2973" i="10"/>
  <c r="N4052" i="10"/>
  <c r="N313" i="10"/>
  <c r="N2501" i="10"/>
  <c r="N1398" i="10"/>
  <c r="N2038" i="10"/>
  <c r="N4080" i="10"/>
  <c r="N99" i="10"/>
  <c r="N3628" i="10"/>
  <c r="N3190" i="10"/>
  <c r="N1887" i="10"/>
  <c r="N2784" i="10"/>
  <c r="N69" i="10"/>
  <c r="N4084" i="10"/>
  <c r="N3618" i="10"/>
  <c r="N3902" i="10"/>
  <c r="N3640" i="10"/>
  <c r="N1829" i="10"/>
  <c r="N1795" i="10"/>
  <c r="N1551" i="10"/>
  <c r="N3840" i="10"/>
  <c r="N2035" i="10"/>
  <c r="N3547" i="10"/>
  <c r="N1361" i="10"/>
  <c r="N4237" i="10"/>
  <c r="N431" i="10"/>
  <c r="N1047" i="10"/>
  <c r="N2725" i="10"/>
  <c r="N1218" i="10"/>
  <c r="N2032" i="10"/>
  <c r="N4153" i="10"/>
  <c r="N4105" i="10"/>
  <c r="N1934" i="10"/>
  <c r="N4253" i="10"/>
  <c r="N3285" i="10"/>
  <c r="N3590" i="10"/>
  <c r="N4228" i="10"/>
  <c r="N3278" i="10"/>
  <c r="N857" i="10"/>
  <c r="N2456" i="10"/>
  <c r="N3952" i="10"/>
  <c r="N1567" i="10"/>
  <c r="N1379" i="10"/>
  <c r="N3583" i="10"/>
  <c r="N3815" i="10"/>
  <c r="N3725" i="10"/>
  <c r="N2520" i="10"/>
  <c r="N1092" i="10"/>
  <c r="N3803" i="10"/>
  <c r="N2181" i="10"/>
  <c r="N2721" i="10"/>
  <c r="N1494" i="10"/>
  <c r="N2895" i="10"/>
  <c r="N305" i="10"/>
  <c r="N4274" i="10"/>
  <c r="N933" i="10"/>
  <c r="N4000" i="10"/>
  <c r="N2630" i="10"/>
  <c r="N720" i="10"/>
  <c r="N1709" i="10"/>
  <c r="N2598" i="10"/>
  <c r="N2199" i="10"/>
  <c r="N3891" i="10"/>
  <c r="N3389" i="10"/>
  <c r="N2166" i="10"/>
  <c r="N3218" i="10"/>
  <c r="N3159" i="10"/>
  <c r="N4008" i="10"/>
  <c r="N4053" i="10"/>
  <c r="N3794" i="10"/>
  <c r="N2955" i="10"/>
  <c r="N1851" i="10"/>
  <c r="N3397" i="10"/>
  <c r="N3619" i="10"/>
  <c r="N2364" i="10"/>
  <c r="N3482" i="10"/>
  <c r="N2511" i="10"/>
  <c r="N2808" i="10"/>
  <c r="N1418" i="10"/>
  <c r="N3989" i="10"/>
  <c r="N2163" i="10"/>
  <c r="N4038" i="10"/>
  <c r="N2510" i="10"/>
  <c r="N701" i="10"/>
  <c r="N139" i="10"/>
  <c r="N1726" i="10"/>
  <c r="N4226" i="10"/>
  <c r="N1766" i="10"/>
  <c r="N4076" i="10"/>
  <c r="N1052" i="10"/>
  <c r="N3396" i="10"/>
  <c r="N813" i="10"/>
  <c r="N483" i="10"/>
  <c r="N2186" i="10"/>
  <c r="N361" i="10"/>
  <c r="N3509" i="10"/>
  <c r="N1761" i="10"/>
  <c r="N2736" i="10"/>
  <c r="N3719" i="10"/>
  <c r="N146" i="10"/>
  <c r="N3541" i="10"/>
  <c r="N130" i="10"/>
  <c r="N2424" i="10"/>
  <c r="N1172" i="10"/>
  <c r="N4214" i="10"/>
  <c r="N2906" i="10"/>
  <c r="N29" i="10"/>
  <c r="N4278" i="10"/>
  <c r="N1665" i="10"/>
  <c r="N621" i="10"/>
  <c r="N2002" i="10"/>
  <c r="N1263" i="10"/>
  <c r="N1209" i="10"/>
  <c r="N1594" i="10"/>
  <c r="N1465" i="10"/>
  <c r="N1516" i="10"/>
  <c r="N2772" i="10"/>
  <c r="N103" i="10"/>
  <c r="N3867" i="10"/>
  <c r="N2408" i="10"/>
  <c r="N1225" i="10"/>
  <c r="N3896" i="10"/>
  <c r="N3409" i="10"/>
  <c r="N986" i="10"/>
  <c r="N3994" i="10"/>
  <c r="N1158" i="10"/>
  <c r="N2167" i="10"/>
  <c r="N3682" i="10"/>
  <c r="N3650" i="10"/>
  <c r="N3488" i="10"/>
  <c r="N2639" i="10"/>
  <c r="N2250" i="10"/>
  <c r="N1634" i="10"/>
  <c r="N3684" i="10"/>
  <c r="N359" i="10"/>
  <c r="N3745" i="10"/>
  <c r="N4201" i="10"/>
  <c r="N2489" i="10"/>
  <c r="N3819" i="10"/>
  <c r="N2755" i="10"/>
  <c r="N1181" i="10"/>
  <c r="N2189" i="10"/>
  <c r="N3574" i="10"/>
  <c r="N652" i="10"/>
  <c r="N1485" i="10"/>
  <c r="N1933" i="10"/>
  <c r="N4134" i="10"/>
  <c r="N1739" i="10"/>
  <c r="N1886" i="10"/>
  <c r="N1925" i="10"/>
  <c r="N2164" i="10"/>
  <c r="N3018" i="10"/>
  <c r="N7" i="10"/>
  <c r="N4163" i="10"/>
  <c r="N4220" i="10"/>
  <c r="N2759" i="10"/>
  <c r="N3269" i="10"/>
  <c r="N3413" i="10"/>
  <c r="N1266" i="10"/>
  <c r="N2447" i="10"/>
  <c r="N2238" i="10"/>
  <c r="N1546" i="10"/>
  <c r="N1830" i="10"/>
  <c r="N1421" i="10"/>
  <c r="N1497" i="10"/>
  <c r="N2168" i="10"/>
  <c r="N1658" i="10"/>
  <c r="N284" i="10"/>
  <c r="N2890" i="10"/>
  <c r="N1926" i="10"/>
  <c r="N1154" i="10"/>
  <c r="N4108" i="10"/>
  <c r="N1651" i="10"/>
  <c r="N1566" i="10"/>
  <c r="N3412" i="10"/>
  <c r="N3223" i="10"/>
  <c r="N4280" i="10"/>
  <c r="N4061" i="10"/>
  <c r="N4104" i="10"/>
  <c r="N3986" i="10"/>
  <c r="N1377" i="10"/>
  <c r="N4170" i="10"/>
  <c r="N4207" i="10"/>
  <c r="N3208" i="10"/>
  <c r="N1836" i="10"/>
  <c r="N543" i="10"/>
  <c r="N3311" i="10"/>
  <c r="N2498" i="10"/>
  <c r="N890" i="10"/>
  <c r="N999" i="10"/>
  <c r="N3525" i="10"/>
  <c r="N790" i="10"/>
  <c r="N1380" i="10"/>
  <c r="N2695" i="10"/>
  <c r="N2455" i="10"/>
  <c r="N413" i="10"/>
  <c r="N2822" i="10"/>
  <c r="N4205" i="10"/>
  <c r="N1286" i="10"/>
  <c r="N3852" i="10"/>
  <c r="N3294" i="10"/>
  <c r="N3333" i="10"/>
  <c r="N2493" i="10"/>
  <c r="N3357" i="10"/>
  <c r="N2507" i="10"/>
  <c r="N3661" i="10"/>
  <c r="N1753" i="10"/>
  <c r="N3991" i="10"/>
  <c r="N2412" i="10"/>
  <c r="N2692" i="10"/>
  <c r="N3537" i="10"/>
  <c r="N1408" i="10"/>
  <c r="N3383" i="10"/>
  <c r="N2854" i="10"/>
  <c r="N2831" i="10"/>
  <c r="N3703" i="10"/>
  <c r="N4049" i="10"/>
  <c r="N2494" i="10"/>
  <c r="N2631" i="10"/>
  <c r="N278" i="10"/>
  <c r="N2650" i="10"/>
  <c r="N1015" i="10"/>
  <c r="N3799" i="10"/>
  <c r="N2960" i="10"/>
  <c r="N3300" i="10"/>
  <c r="N2512" i="10"/>
  <c r="N1371" i="10"/>
  <c r="N272" i="10"/>
  <c r="N3489" i="10"/>
  <c r="N2453" i="10"/>
  <c r="N509" i="10"/>
  <c r="N2658" i="10"/>
  <c r="N1474" i="10"/>
  <c r="N4081" i="10"/>
  <c r="N4192" i="10"/>
  <c r="N3484" i="10"/>
  <c r="N3019" i="10"/>
  <c r="N3858" i="10"/>
  <c r="N3475" i="10"/>
  <c r="N2469" i="10"/>
  <c r="N3322" i="10"/>
  <c r="N1840" i="10"/>
  <c r="N3982" i="10"/>
  <c r="N1360" i="10"/>
  <c r="N1699" i="10"/>
  <c r="N2787" i="10"/>
  <c r="N2649" i="10"/>
  <c r="N3264" i="10"/>
  <c r="N2026" i="10"/>
  <c r="N1646" i="10"/>
  <c r="N4215" i="10"/>
  <c r="N1849" i="10"/>
  <c r="N3969" i="10"/>
  <c r="N3492" i="10"/>
  <c r="N1353" i="10"/>
  <c r="N3899" i="10"/>
  <c r="N1501" i="10"/>
  <c r="N1809" i="10"/>
  <c r="N2690" i="10"/>
  <c r="N1229" i="10"/>
  <c r="N1206" i="10"/>
  <c r="N479" i="10"/>
  <c r="N1400" i="10"/>
  <c r="N3405" i="10"/>
  <c r="N2815" i="10"/>
  <c r="N2747" i="10"/>
  <c r="N3669" i="10"/>
  <c r="N2179" i="10"/>
  <c r="N1652" i="10"/>
  <c r="N3833" i="10"/>
  <c r="N1781" i="10"/>
  <c r="N1591" i="10"/>
  <c r="N3275" i="10"/>
  <c r="N2615" i="10"/>
  <c r="N74" i="10"/>
  <c r="N3261" i="10"/>
  <c r="N809" i="10"/>
  <c r="N3877" i="10"/>
  <c r="N3399" i="10"/>
  <c r="N28" i="10"/>
  <c r="N4124" i="10"/>
  <c r="N1535" i="10"/>
  <c r="N1188" i="10"/>
  <c r="N143" i="10"/>
  <c r="N2216" i="10"/>
  <c r="N2797" i="10"/>
  <c r="N1988" i="10"/>
  <c r="N2255" i="10"/>
  <c r="N3859" i="10"/>
  <c r="N1769" i="10"/>
  <c r="N4092" i="10"/>
  <c r="N542" i="10"/>
  <c r="N108" i="10"/>
  <c r="N3529" i="10"/>
  <c r="N1253" i="10"/>
  <c r="N1620" i="10"/>
  <c r="N1431" i="10"/>
  <c r="N2712" i="10"/>
  <c r="N2161" i="10"/>
  <c r="N1718" i="10"/>
  <c r="N3714" i="10"/>
  <c r="N3204" i="10"/>
  <c r="N362" i="10"/>
  <c r="N3816" i="10"/>
  <c r="N3241" i="10"/>
  <c r="N3681" i="10"/>
  <c r="N1373" i="10"/>
  <c r="N3137" i="10"/>
  <c r="N3813" i="10"/>
  <c r="N2817" i="10"/>
  <c r="N2602" i="10"/>
  <c r="N1074" i="10"/>
  <c r="N1800" i="10"/>
  <c r="N1585" i="10"/>
  <c r="N1967" i="10"/>
  <c r="N1437" i="10"/>
  <c r="N3177" i="10"/>
  <c r="N1038" i="10"/>
  <c r="N567" i="10"/>
  <c r="N1471" i="10"/>
  <c r="N3356" i="10"/>
  <c r="N4293" i="10"/>
  <c r="N3296" i="10"/>
  <c r="N3096" i="10"/>
  <c r="N1122" i="10"/>
  <c r="N3832" i="10"/>
  <c r="N3702" i="10"/>
  <c r="N1822" i="10"/>
  <c r="N175" i="10"/>
  <c r="N1673" i="10"/>
  <c r="N1280" i="10"/>
  <c r="N2653" i="10"/>
  <c r="N1543" i="10"/>
  <c r="N4099" i="10"/>
  <c r="N1175" i="10"/>
  <c r="N1491" i="10"/>
  <c r="N4034" i="10"/>
  <c r="N3862" i="10"/>
  <c r="N3788" i="10"/>
  <c r="N1197" i="10"/>
  <c r="N3758" i="10"/>
  <c r="N4098" i="10"/>
  <c r="N1509" i="10"/>
  <c r="N1448" i="10"/>
  <c r="N484" i="10"/>
  <c r="N3771" i="10"/>
  <c r="N1537" i="10"/>
  <c r="N3252" i="10"/>
  <c r="N1065" i="10"/>
  <c r="N345" i="10"/>
  <c r="N468" i="10"/>
  <c r="N1427" i="10"/>
  <c r="N1193" i="10"/>
  <c r="N1700" i="10"/>
  <c r="N147" i="10"/>
  <c r="N326" i="10"/>
  <c r="N4107" i="10"/>
  <c r="N2852" i="10"/>
  <c r="N1527" i="10"/>
  <c r="N1715" i="10"/>
  <c r="N4171" i="10"/>
  <c r="N4172" i="10"/>
  <c r="N1517" i="10"/>
  <c r="N3221" i="10"/>
  <c r="N3016" i="10"/>
  <c r="N3497" i="10"/>
  <c r="N721" i="10"/>
  <c r="N1827" i="10"/>
  <c r="N3610" i="10"/>
  <c r="N2971" i="10"/>
  <c r="N1240" i="10"/>
  <c r="N4239" i="10"/>
  <c r="N1423" i="10"/>
  <c r="N321" i="10"/>
  <c r="N1496" i="10"/>
  <c r="N3839" i="10"/>
  <c r="N2894" i="10"/>
  <c r="N3987" i="10"/>
  <c r="N1559" i="10"/>
  <c r="N3367" i="10"/>
  <c r="N3205" i="10"/>
  <c r="N3927" i="10"/>
  <c r="N277" i="10"/>
  <c r="N3211" i="10"/>
  <c r="N1751" i="10"/>
  <c r="N66" i="10"/>
  <c r="N3254" i="10"/>
  <c r="N3336" i="10"/>
  <c r="N105" i="10"/>
  <c r="N1388" i="10"/>
  <c r="N4185" i="10"/>
  <c r="N3283" i="10"/>
  <c r="N3179" i="10"/>
  <c r="N3837" i="10"/>
  <c r="N1397" i="10"/>
  <c r="N3789" i="10"/>
  <c r="N1405" i="10"/>
  <c r="N3824" i="10"/>
  <c r="N1711" i="10"/>
  <c r="N1389" i="10"/>
  <c r="N1490" i="10"/>
  <c r="N3563" i="10"/>
  <c r="N1366" i="10"/>
  <c r="N3382" i="10"/>
  <c r="N2490" i="10"/>
  <c r="N2194" i="10"/>
  <c r="N2938" i="10"/>
  <c r="N1357" i="10"/>
  <c r="N2888" i="10"/>
  <c r="N2648" i="10"/>
  <c r="N789" i="10"/>
  <c r="N3347" i="10"/>
  <c r="N4164" i="10"/>
  <c r="N1931" i="10"/>
  <c r="N2953" i="10"/>
  <c r="N2737" i="10"/>
  <c r="N2365" i="10"/>
  <c r="N1741" i="10"/>
  <c r="N1538" i="10"/>
  <c r="N1381" i="10"/>
  <c r="N3990" i="10"/>
  <c r="N3388" i="10"/>
  <c r="N1816" i="10"/>
  <c r="N1182" i="10"/>
  <c r="N2844" i="10"/>
  <c r="N3407" i="10"/>
  <c r="N3255" i="10"/>
  <c r="N1210" i="10"/>
  <c r="N3323" i="10"/>
  <c r="N4275" i="10"/>
  <c r="N1773" i="10"/>
  <c r="N2685" i="10"/>
  <c r="N806" i="10"/>
  <c r="N4231" i="10"/>
  <c r="N4058" i="10"/>
  <c r="N2033" i="10"/>
  <c r="N565" i="10"/>
  <c r="N3543" i="10"/>
  <c r="N2171" i="10"/>
  <c r="N2407" i="10"/>
  <c r="N2738" i="10"/>
  <c r="N2646" i="10"/>
  <c r="N1525" i="10"/>
  <c r="N3575" i="10"/>
  <c r="N1966" i="10"/>
  <c r="N3163" i="10"/>
  <c r="N3555" i="10"/>
  <c r="N2693" i="10"/>
  <c r="N2622" i="10"/>
  <c r="N2874" i="10"/>
  <c r="N4173" i="10"/>
  <c r="N2838" i="10"/>
  <c r="N4234" i="10"/>
  <c r="N2675" i="10"/>
  <c r="N3553" i="10"/>
  <c r="N2687" i="10"/>
  <c r="N86" i="10"/>
  <c r="N3731" i="10"/>
  <c r="N2198" i="10"/>
  <c r="N1960" i="10"/>
  <c r="N3808" i="10"/>
  <c r="N1787" i="10"/>
  <c r="N314" i="10"/>
  <c r="N788" i="10"/>
  <c r="N5" i="10"/>
  <c r="N3588" i="10"/>
  <c r="N3539" i="10"/>
  <c r="N3392" i="10"/>
  <c r="N347" i="10"/>
  <c r="N3844" i="10"/>
  <c r="N1639" i="10"/>
  <c r="N3674" i="10"/>
  <c r="N3331" i="10"/>
  <c r="N3505" i="10"/>
  <c r="N3291" i="10"/>
  <c r="N3366" i="10"/>
  <c r="N785" i="10"/>
  <c r="N276" i="10"/>
  <c r="N2718" i="10"/>
  <c r="N1170" i="10"/>
  <c r="N3257" i="10"/>
  <c r="N2956" i="10"/>
  <c r="N2760" i="10"/>
  <c r="N3878" i="10"/>
  <c r="N2722" i="10"/>
  <c r="N104" i="10"/>
  <c r="N3976" i="10"/>
  <c r="N4277" i="10"/>
  <c r="N4022" i="10"/>
  <c r="N1162" i="10"/>
  <c r="N2966" i="10"/>
  <c r="N3369" i="10"/>
  <c r="N33" i="10"/>
  <c r="N1436" i="10"/>
  <c r="N1754" i="10"/>
  <c r="N1372" i="10"/>
  <c r="N888" i="10"/>
  <c r="N2673" i="10"/>
  <c r="N2765" i="10"/>
  <c r="N3570" i="10"/>
  <c r="N3828" i="10"/>
  <c r="N1724" i="10"/>
  <c r="N126" i="10"/>
  <c r="N2525" i="10"/>
  <c r="N2950" i="10"/>
  <c r="N3906" i="10"/>
  <c r="N4116" i="10"/>
  <c r="N3533" i="10"/>
  <c r="N3846" i="10"/>
  <c r="N2636" i="10"/>
  <c r="N1589" i="10"/>
  <c r="N473" i="10"/>
  <c r="N211" i="10"/>
  <c r="N1712" i="10"/>
  <c r="N4136" i="10"/>
  <c r="N2551" i="10"/>
  <c r="N2830" i="10"/>
  <c r="N564" i="10"/>
  <c r="N2935" i="10"/>
  <c r="N3898" i="10"/>
  <c r="N3284" i="10"/>
  <c r="N4194" i="10"/>
  <c r="N2848" i="10"/>
  <c r="N3756" i="10"/>
  <c r="N3313" i="10"/>
  <c r="N3821" i="10"/>
  <c r="N4127" i="10"/>
  <c r="N3974" i="10"/>
  <c r="N3626" i="10"/>
  <c r="N4232" i="10"/>
  <c r="N3755" i="10"/>
  <c r="N1195" i="10"/>
  <c r="N213" i="10"/>
  <c r="N80" i="10"/>
  <c r="N1812" i="10"/>
  <c r="N2961" i="10"/>
  <c r="N3582" i="10"/>
  <c r="N2670" i="10"/>
  <c r="N3524" i="10"/>
  <c r="N3800" i="10"/>
  <c r="N3214" i="10"/>
  <c r="N1873" i="10"/>
  <c r="N3903" i="10"/>
  <c r="N2366" i="10"/>
  <c r="N1682" i="10"/>
  <c r="N1834" i="10"/>
  <c r="N3477" i="10"/>
  <c r="N1244" i="10"/>
  <c r="N1861" i="10"/>
  <c r="N3680" i="10"/>
  <c r="N1192" i="10"/>
  <c r="N1876" i="10"/>
  <c r="N136" i="10"/>
  <c r="N1710" i="10"/>
  <c r="N3683" i="10"/>
  <c r="N2943" i="10"/>
  <c r="N1407" i="10"/>
  <c r="N1916" i="10"/>
  <c r="N2193" i="10"/>
  <c r="N1354" i="10"/>
  <c r="N1243" i="10"/>
  <c r="N3212" i="10"/>
  <c r="N2893" i="10"/>
  <c r="N2682" i="10"/>
  <c r="N3997" i="10"/>
  <c r="N1622" i="10"/>
  <c r="N1617" i="10"/>
  <c r="N2663" i="10"/>
  <c r="N1478" i="10"/>
  <c r="N4191" i="10"/>
  <c r="N2466" i="10"/>
  <c r="N1611" i="10"/>
  <c r="N715" i="10"/>
  <c r="N111" i="10"/>
  <c r="N1425" i="10"/>
  <c r="N1797" i="10"/>
  <c r="N2030" i="10"/>
  <c r="N2655" i="10"/>
  <c r="N1763" i="10"/>
  <c r="N2664" i="10"/>
  <c r="N811" i="10"/>
  <c r="N1171" i="10"/>
  <c r="N1653" i="10"/>
  <c r="N4004" i="10"/>
  <c r="N1518" i="10"/>
  <c r="N2467" i="10"/>
  <c r="N1528" i="10"/>
  <c r="N1409" i="10"/>
  <c r="N4255" i="10"/>
  <c r="N1364" i="10"/>
  <c r="N4181" i="10"/>
  <c r="N1276" i="10"/>
  <c r="N1752" i="10"/>
  <c r="N2789" i="10"/>
  <c r="N1598" i="10"/>
  <c r="N4046" i="10"/>
  <c r="N2596" i="10"/>
  <c r="N2880" i="10"/>
  <c r="N3784" i="10"/>
  <c r="N3668" i="10"/>
  <c r="N3567" i="10"/>
  <c r="N2859" i="10"/>
  <c r="N2644" i="10"/>
  <c r="N3387" i="10"/>
  <c r="N3959" i="10"/>
  <c r="N2454" i="10"/>
  <c r="N3747" i="10"/>
  <c r="N209" i="10"/>
  <c r="N4011" i="10"/>
  <c r="N315" i="10"/>
  <c r="N3664" i="10"/>
  <c r="N719" i="10"/>
  <c r="N2637" i="10"/>
  <c r="N4182" i="10"/>
  <c r="N4027" i="10"/>
  <c r="N4155" i="10"/>
  <c r="N2715" i="10"/>
  <c r="N82" i="10"/>
  <c r="N2589" i="10"/>
  <c r="N1156" i="10"/>
  <c r="N1815" i="10"/>
  <c r="N161" i="10"/>
  <c r="N602" i="10"/>
  <c r="N3983" i="10"/>
  <c r="N3416" i="10"/>
  <c r="N1553" i="10"/>
  <c r="N311" i="10"/>
  <c r="N1394" i="10"/>
  <c r="N3633" i="10"/>
  <c r="N4180" i="10"/>
  <c r="N2409" i="10"/>
  <c r="N3886" i="10"/>
  <c r="N2921" i="10"/>
  <c r="N3478" i="10"/>
  <c r="N3381" i="10"/>
  <c r="N2702" i="10"/>
  <c r="N475" i="10"/>
  <c r="N485" i="10"/>
  <c r="N1443" i="10"/>
  <c r="N1638" i="10"/>
  <c r="N3864" i="10"/>
  <c r="N469" i="10"/>
  <c r="N3232" i="10"/>
  <c r="N2807" i="10"/>
  <c r="N1215" i="10"/>
  <c r="N3417" i="10"/>
  <c r="N3258" i="10"/>
  <c r="N3308" i="10"/>
  <c r="N1680" i="10"/>
  <c r="N3889" i="10"/>
  <c r="N3481" i="10"/>
  <c r="N3884" i="10"/>
  <c r="N4187" i="10"/>
  <c r="N2087" i="10"/>
  <c r="N2196" i="10"/>
  <c r="N92" i="10"/>
  <c r="N4210" i="10"/>
  <c r="N4186" i="10"/>
  <c r="N1778" i="10"/>
  <c r="N3558" i="10"/>
  <c r="N3271" i="10"/>
  <c r="N1688" i="10"/>
  <c r="N3613" i="10"/>
  <c r="N1818" i="10"/>
  <c r="N4197" i="10"/>
  <c r="N1749" i="10"/>
  <c r="N563" i="10"/>
  <c r="N1683" i="10"/>
  <c r="N2925" i="10"/>
  <c r="N2170" i="10"/>
  <c r="N3561" i="10"/>
  <c r="N3777" i="10"/>
  <c r="N2957" i="10"/>
  <c r="N3607" i="10"/>
  <c r="N3508" i="10"/>
  <c r="N1785" i="10"/>
  <c r="N3871" i="10"/>
  <c r="N309" i="10"/>
  <c r="N2810" i="10"/>
  <c r="N1273" i="10"/>
  <c r="N4010" i="10"/>
  <c r="N3395" i="10"/>
  <c r="N3671" i="10"/>
  <c r="N3790" i="10"/>
  <c r="N3380" i="10"/>
  <c r="N1046" i="10"/>
  <c r="N3379" i="10"/>
  <c r="N3501" i="10"/>
  <c r="N1177" i="10"/>
  <c r="N3724" i="10"/>
  <c r="N1782" i="10"/>
  <c r="N1681" i="10"/>
  <c r="N2476" i="10"/>
  <c r="N2619" i="10"/>
  <c r="N3390" i="10"/>
  <c r="N2034" i="10"/>
  <c r="N3978" i="10"/>
  <c r="N3880" i="10"/>
  <c r="N3521" i="10"/>
  <c r="N1472" i="10"/>
  <c r="N2794" i="10"/>
  <c r="N1367" i="10"/>
  <c r="N2662" i="10"/>
  <c r="N1745" i="10"/>
  <c r="N2394" i="10"/>
  <c r="N2430" i="10"/>
  <c r="N1500" i="10"/>
  <c r="N11" i="10"/>
  <c r="N1462" i="10"/>
  <c r="N598" i="10"/>
  <c r="N3279" i="10"/>
  <c r="N4013" i="10"/>
  <c r="N4249" i="10"/>
  <c r="N3785" i="10"/>
  <c r="N2767" i="10"/>
  <c r="N1428" i="10"/>
  <c r="N1375" i="10"/>
  <c r="N1492" i="10"/>
  <c r="N2421" i="10"/>
  <c r="N1717" i="10"/>
  <c r="N4256" i="10"/>
  <c r="N3348" i="10"/>
  <c r="N3213" i="10"/>
  <c r="N1422" i="10"/>
  <c r="N3589" i="10"/>
  <c r="N1701" i="10"/>
  <c r="N1965" i="10"/>
  <c r="N3874" i="10"/>
  <c r="N2156" i="10"/>
  <c r="N4166" i="10"/>
  <c r="N2517" i="10"/>
  <c r="N1001" i="10"/>
  <c r="N3772" i="10"/>
  <c r="N2614" i="10"/>
  <c r="N1355" i="10"/>
  <c r="N307" i="10"/>
  <c r="N3979" i="10"/>
  <c r="N3195" i="10"/>
  <c r="N1974" i="10"/>
  <c r="N2754" i="10"/>
  <c r="N1417" i="10"/>
  <c r="N4074" i="10"/>
  <c r="N3652" i="10"/>
  <c r="N1002" i="10"/>
  <c r="N1459" i="10"/>
  <c r="N4230" i="10"/>
  <c r="N1048" i="10"/>
  <c r="N2904" i="10"/>
  <c r="N3754" i="10"/>
  <c r="N1959" i="10"/>
  <c r="N4110" i="10"/>
  <c r="N4054" i="10"/>
  <c r="N3191" i="10"/>
  <c r="N1592" i="10"/>
  <c r="N142" i="10"/>
  <c r="N1644" i="10"/>
  <c r="N2763" i="10"/>
  <c r="N2694" i="10"/>
  <c r="N3585" i="10"/>
  <c r="N2422" i="10"/>
  <c r="N2643" i="10"/>
  <c r="N2485" i="10"/>
  <c r="N1166" i="10"/>
  <c r="N4055" i="10"/>
  <c r="N124" i="10"/>
  <c r="N3696" i="10"/>
  <c r="N1179" i="10"/>
  <c r="N4276" i="10"/>
  <c r="N3617" i="10"/>
  <c r="N561" i="10"/>
  <c r="N2617" i="10"/>
  <c r="N1246" i="10"/>
  <c r="N1511" i="10"/>
  <c r="N67" i="10"/>
  <c r="N1183" i="10"/>
  <c r="N2661" i="10"/>
  <c r="N253" i="10"/>
  <c r="N3385" i="10"/>
  <c r="N3695" i="10"/>
  <c r="N2597" i="10"/>
  <c r="N3995" i="10"/>
  <c r="N3335" i="10"/>
  <c r="N2415" i="10"/>
  <c r="N4032" i="10"/>
  <c r="N2264" i="10"/>
  <c r="N1444" i="10"/>
  <c r="N470" i="10"/>
  <c r="N3888" i="10"/>
  <c r="N3841" i="10"/>
  <c r="N3135" i="10"/>
  <c r="N2435" i="10"/>
  <c r="N2660" i="10"/>
  <c r="N2460" i="10"/>
  <c r="N2044" i="10"/>
  <c r="N2509" i="10"/>
  <c r="N2851" i="10"/>
  <c r="N3138" i="10"/>
  <c r="N3510" i="10"/>
  <c r="N2832" i="10"/>
  <c r="N4047" i="10"/>
  <c r="N2281" i="10"/>
  <c r="N2191" i="10"/>
  <c r="N1599" i="10"/>
  <c r="N1416" i="10"/>
  <c r="N3686" i="10"/>
  <c r="N2397" i="10"/>
  <c r="N1395" i="10"/>
  <c r="N3736" i="10"/>
  <c r="N3078" i="10"/>
  <c r="N3360" i="10"/>
  <c r="N1168" i="10"/>
  <c r="N252" i="10"/>
  <c r="N4196" i="10"/>
  <c r="N3972" i="10"/>
  <c r="N2647" i="10"/>
  <c r="N2713" i="10"/>
  <c r="N2160" i="10"/>
  <c r="N1605" i="10"/>
  <c r="N1291" i="10"/>
  <c r="N2508" i="10"/>
  <c r="N4140" i="10"/>
  <c r="N1905" i="10"/>
  <c r="N2697" i="10"/>
  <c r="N1694" i="10"/>
  <c r="N2587" i="10"/>
  <c r="N868" i="10"/>
  <c r="N3249" i="10"/>
  <c r="N71" i="10"/>
  <c r="N3473" i="10"/>
  <c r="N2839" i="10"/>
  <c r="N3581" i="10"/>
  <c r="N3571" i="10"/>
  <c r="N3237" i="10"/>
  <c r="N2940" i="10"/>
  <c r="N2716" i="10"/>
  <c r="N4270" i="10"/>
  <c r="N2187" i="10"/>
  <c r="N2458" i="10"/>
  <c r="N406" i="10"/>
  <c r="N1434" i="10"/>
  <c r="N887" i="10"/>
  <c r="N696" i="10"/>
  <c r="N490" i="10"/>
  <c r="N158" i="10"/>
  <c r="N1522" i="10"/>
  <c r="N4178" i="10"/>
  <c r="N1746" i="10"/>
  <c r="N3773" i="10"/>
  <c r="N1250" i="10"/>
  <c r="N4048" i="10"/>
  <c r="N2001" i="10"/>
  <c r="N2688" i="10"/>
  <c r="N3496" i="10"/>
  <c r="N1521" i="10"/>
  <c r="N3321" i="10"/>
  <c r="N3692" i="10"/>
  <c r="N1545" i="10"/>
  <c r="N3239" i="10"/>
  <c r="N3530" i="10"/>
  <c r="N4016" i="10"/>
  <c r="N1604" i="10"/>
  <c r="N2459" i="10"/>
  <c r="N2728" i="10"/>
  <c r="N3881" i="10"/>
  <c r="N631" i="10"/>
  <c r="N1365" i="10"/>
  <c r="N1549" i="10"/>
  <c r="N4254" i="10"/>
  <c r="N1619" i="10"/>
  <c r="N3992" i="10"/>
  <c r="N53" i="10"/>
  <c r="N2947" i="10"/>
  <c r="N3776" i="10"/>
  <c r="N2527" i="10"/>
  <c r="N3054" i="10"/>
  <c r="N4094" i="10"/>
  <c r="N3673" i="10"/>
  <c r="N2877" i="10"/>
  <c r="N3720" i="10"/>
  <c r="N3328" i="10"/>
  <c r="N3402" i="10"/>
  <c r="N3196" i="10"/>
  <c r="N3513" i="10"/>
  <c r="N3981" i="10"/>
  <c r="N3319" i="10"/>
  <c r="N1884" i="10"/>
  <c r="N3697" i="10"/>
  <c r="N1550" i="10"/>
  <c r="N3763" i="10"/>
  <c r="N1921" i="10"/>
  <c r="N1789" i="10"/>
  <c r="N3476" i="10"/>
  <c r="N835" i="10"/>
  <c r="N1908" i="10"/>
  <c r="N3718" i="10"/>
  <c r="N3728" i="10"/>
  <c r="N3193" i="10"/>
  <c r="N3961" i="10"/>
  <c r="N1820" i="10"/>
  <c r="N4199" i="10"/>
  <c r="N3350" i="10"/>
  <c r="N4241" i="10"/>
  <c r="N1467" i="10"/>
  <c r="N2184" i="10"/>
  <c r="N1920" i="10"/>
  <c r="N3028" i="10"/>
  <c r="N3145" i="10"/>
  <c r="N2406" i="10"/>
  <c r="N4161" i="10"/>
  <c r="N3964" i="10"/>
  <c r="N323" i="10"/>
  <c r="N4242" i="10"/>
  <c r="N4269" i="10"/>
  <c r="N3890" i="10"/>
  <c r="N2604" i="10"/>
  <c r="N4284" i="10"/>
  <c r="N1955" i="10"/>
  <c r="N1895" i="10"/>
  <c r="N3649" i="10"/>
  <c r="N2024" i="10"/>
  <c r="N1272" i="10"/>
  <c r="N2474" i="10"/>
  <c r="N3644" i="10"/>
  <c r="N3609" i="10"/>
  <c r="N3447" i="10"/>
  <c r="N787" i="10"/>
  <c r="N149" i="10"/>
  <c r="N2626" i="10"/>
  <c r="N2782" i="10"/>
  <c r="N4252" i="10"/>
  <c r="N1723" i="10"/>
  <c r="N3025" i="10"/>
  <c r="N1919" i="10"/>
  <c r="N1495" i="10"/>
  <c r="N2259" i="10"/>
  <c r="N3687" i="10"/>
  <c r="N3820" i="10"/>
  <c r="N3359" i="10"/>
  <c r="N3767" i="10"/>
  <c r="N3536" i="10"/>
  <c r="N3344" i="10"/>
  <c r="N4152" i="10"/>
  <c r="N159" i="10"/>
  <c r="N3825" i="10"/>
  <c r="N476" i="10"/>
  <c r="N4064" i="10"/>
  <c r="N3091" i="10"/>
  <c r="N85" i="10"/>
  <c r="N816" i="10"/>
  <c r="N1616" i="10"/>
  <c r="N4090" i="10"/>
  <c r="N4044" i="10"/>
  <c r="N3594" i="10"/>
  <c r="N2751" i="10"/>
  <c r="N3100" i="10"/>
  <c r="N2878" i="10"/>
  <c r="N1433" i="10"/>
  <c r="N2053" i="10"/>
  <c r="N4063" i="10"/>
  <c r="N1702" i="10"/>
  <c r="N1924" i="10"/>
  <c r="N3646" i="10"/>
  <c r="N1713" i="10"/>
  <c r="N2247" i="10"/>
  <c r="N738" i="10"/>
  <c r="N4041" i="10"/>
  <c r="N320" i="10"/>
  <c r="N2431" i="10"/>
  <c r="N3222" i="10"/>
  <c r="N2253" i="10"/>
  <c r="N1502" i="10"/>
  <c r="N2399" i="10"/>
  <c r="N1499" i="10"/>
  <c r="N477" i="10"/>
  <c r="N1519" i="10"/>
  <c r="N3516" i="10"/>
  <c r="N4176" i="10"/>
  <c r="N1392" i="10"/>
  <c r="N3302" i="10"/>
  <c r="N1762" i="10"/>
  <c r="N3024" i="10"/>
  <c r="N2700" i="10"/>
  <c r="N1672" i="10"/>
  <c r="N3210" i="10"/>
  <c r="N1369" i="10"/>
  <c r="N1208" i="10"/>
  <c r="N4245" i="10"/>
  <c r="N2550" i="10"/>
  <c r="N718" i="10"/>
  <c r="N3802" i="10"/>
  <c r="N707" i="10"/>
  <c r="N129" i="10"/>
  <c r="N3744" i="10"/>
  <c r="N3751" i="10"/>
  <c r="N2436" i="10"/>
  <c r="N2710" i="10"/>
  <c r="N3860" i="10"/>
  <c r="N1767" i="10"/>
  <c r="N1356" i="10"/>
  <c r="N4296" i="10"/>
  <c r="N1224" i="10"/>
  <c r="N79" i="10"/>
  <c r="N3757" i="10"/>
  <c r="N2403" i="10"/>
  <c r="N3265" i="10"/>
  <c r="N597" i="10"/>
  <c r="N1722" i="10"/>
  <c r="N3629" i="10"/>
  <c r="N1242" i="10"/>
  <c r="N985" i="10"/>
  <c r="N4208" i="10"/>
  <c r="N3901" i="10"/>
  <c r="N2922" i="10"/>
  <c r="N133" i="10"/>
  <c r="N3309" i="10"/>
  <c r="N3739" i="10"/>
  <c r="N3566" i="10"/>
  <c r="N2633" i="10"/>
  <c r="N2757" i="10"/>
  <c r="N2086" i="10"/>
  <c r="N4179" i="10"/>
  <c r="N3267" i="10"/>
  <c r="N4219" i="10"/>
  <c r="N3216" i="10"/>
  <c r="N1802" i="10"/>
  <c r="N2756" i="10"/>
  <c r="N3142" i="10"/>
  <c r="N432" i="10"/>
  <c r="N883" i="10"/>
  <c r="N693" i="10"/>
  <c r="N3801" i="10"/>
  <c r="N1823" i="10"/>
  <c r="N2218" i="10"/>
  <c r="N1045" i="10"/>
  <c r="N1440" i="10"/>
  <c r="N4" i="10"/>
  <c r="N2523" i="10"/>
  <c r="N1961" i="10"/>
  <c r="N3370" i="10"/>
  <c r="N1207" i="10"/>
  <c r="N4077" i="10"/>
  <c r="N3870" i="10"/>
  <c r="N2887" i="10"/>
  <c r="N3153" i="10"/>
  <c r="N1832" i="10"/>
  <c r="N3710" i="10"/>
  <c r="N1289" i="10"/>
  <c r="N4141" i="10"/>
  <c r="N1791" i="10"/>
  <c r="N110" i="10"/>
  <c r="N4244" i="10"/>
  <c r="N1430" i="10"/>
  <c r="N1814" i="10"/>
  <c r="N1697" i="10"/>
  <c r="N1869" i="10"/>
  <c r="N3993" i="10"/>
  <c r="N4101" i="10"/>
  <c r="N3538" i="10"/>
  <c r="N3812" i="10"/>
  <c r="N791" i="10"/>
  <c r="N1693" i="10"/>
  <c r="N1667" i="10"/>
  <c r="N1384" i="10"/>
  <c r="N3791" i="10"/>
  <c r="N3314" i="10"/>
  <c r="N1488" i="10"/>
  <c r="N1187" i="10"/>
  <c r="N4162" i="10"/>
  <c r="N1674" i="10"/>
  <c r="N3207" i="10"/>
  <c r="N3657" i="10"/>
  <c r="N3740" i="10"/>
  <c r="N3298" i="10"/>
  <c r="N3325" i="10"/>
  <c r="N4079" i="10"/>
  <c r="N1720" i="10"/>
  <c r="N1223" i="10"/>
  <c r="N4118" i="10"/>
  <c r="N2740" i="10"/>
  <c r="N1804" i="10"/>
  <c r="N2048" i="10"/>
  <c r="N1358" i="10"/>
  <c r="N2445" i="10"/>
  <c r="N179" i="10"/>
  <c r="N2483" i="10"/>
  <c r="N3132" i="10"/>
  <c r="N3144" i="10"/>
  <c r="N151" i="10"/>
  <c r="N2237" i="10"/>
  <c r="N1615" i="10"/>
  <c r="N2889" i="10"/>
  <c r="N1696" i="10"/>
  <c r="N2045" i="10"/>
  <c r="N3743" i="10"/>
  <c r="N4202" i="10"/>
  <c r="N3768" i="10"/>
  <c r="N2884" i="10"/>
  <c r="N1608" i="10"/>
  <c r="N3926" i="10"/>
  <c r="N503" i="10"/>
  <c r="N1879" i="10"/>
  <c r="N2704" i="10"/>
  <c r="N3573" i="10"/>
  <c r="N4209" i="10"/>
  <c r="N2677" i="10"/>
  <c r="N4221" i="10"/>
  <c r="N3349" i="10"/>
  <c r="N1412" i="10"/>
  <c r="N3238" i="10"/>
  <c r="N169" i="10"/>
  <c r="N867" i="10"/>
  <c r="N2729" i="10"/>
  <c r="N1378" i="10"/>
  <c r="N1668" i="10"/>
  <c r="N4024" i="10"/>
  <c r="N924" i="10"/>
  <c r="N1385" i="10"/>
  <c r="N3625" i="10"/>
  <c r="N1759" i="10"/>
  <c r="N2766" i="10"/>
  <c r="N3996" i="10"/>
  <c r="N2964" i="10"/>
  <c r="N4057" i="10"/>
  <c r="N1245" i="10"/>
  <c r="N2761" i="10"/>
  <c r="N4075" i="10"/>
  <c r="N2338" i="10"/>
  <c r="N4238" i="10"/>
  <c r="N6" i="10"/>
  <c r="N1531" i="10"/>
  <c r="N1606" i="10"/>
  <c r="N1590" i="10"/>
  <c r="N3556" i="10"/>
  <c r="N2462" i="10"/>
  <c r="N2484" i="10"/>
  <c r="N3180" i="10"/>
  <c r="N1463" i="10"/>
  <c r="N1803" i="10"/>
  <c r="N4289" i="10"/>
  <c r="N2601" i="10"/>
  <c r="N332" i="10"/>
  <c r="N3243" i="10"/>
  <c r="N2025" i="10"/>
  <c r="N3272" i="10"/>
  <c r="N140" i="10"/>
  <c r="N4283" i="10"/>
  <c r="N2793" i="10"/>
  <c r="N3999" i="10"/>
  <c r="N3531" i="10"/>
  <c r="N1838" i="10"/>
  <c r="N3705" i="10"/>
  <c r="N3293" i="10"/>
  <c r="N2783" i="10"/>
  <c r="N3850" i="10"/>
  <c r="N2669" i="10"/>
  <c r="N1359" i="10"/>
  <c r="N2818" i="10"/>
  <c r="N1708" i="10"/>
  <c r="N4062" i="10"/>
  <c r="N3712" i="10"/>
  <c r="N3817" i="10"/>
  <c r="N3940" i="10"/>
  <c r="N1406" i="10"/>
  <c r="N4218" i="10"/>
  <c r="N1155" i="10"/>
  <c r="N2781" i="10"/>
  <c r="N3738" i="10"/>
  <c r="N2703" i="10"/>
  <c r="N3627" i="10"/>
  <c r="N1000" i="10"/>
  <c r="N1596" i="10"/>
  <c r="N3905" i="10"/>
  <c r="N1217" i="10"/>
  <c r="N4097" i="10"/>
  <c r="N3761" i="10"/>
  <c r="N849" i="10"/>
  <c r="N1584" i="10"/>
  <c r="N3288" i="10"/>
  <c r="N3480" i="10"/>
  <c r="N2758" i="10"/>
  <c r="N2296" i="10"/>
  <c r="N3147" i="10"/>
  <c r="N2363" i="10"/>
  <c r="N2018" i="10"/>
  <c r="N208" i="10"/>
  <c r="N2923" i="10"/>
  <c r="N308" i="10"/>
  <c r="N205" i="10"/>
  <c r="N2699" i="10"/>
  <c r="N2714" i="10"/>
  <c r="N2801" i="10"/>
  <c r="N3984" i="10"/>
  <c r="N1650" i="10"/>
  <c r="N1686" i="10"/>
  <c r="N773" i="10"/>
  <c r="N2504" i="10"/>
  <c r="N2706" i="10"/>
  <c r="N2638" i="10"/>
  <c r="N2465" i="10"/>
  <c r="N1382" i="10"/>
  <c r="N1450" i="10"/>
  <c r="N1508" i="10"/>
  <c r="N68" i="10"/>
  <c r="N58" i="10"/>
  <c r="N3552" i="10"/>
  <c r="N2354" i="10"/>
  <c r="N2261" i="10"/>
  <c r="N4009" i="10"/>
  <c r="N4020" i="10"/>
  <c r="N1387" i="10"/>
  <c r="N3403" i="10"/>
  <c r="N1252" i="10"/>
  <c r="N1571" i="10"/>
  <c r="N3345" i="10"/>
  <c r="N2790" i="10"/>
  <c r="N3365" i="10"/>
  <c r="N3804" i="10"/>
  <c r="N2742" i="10"/>
  <c r="N4067" i="10"/>
  <c r="N1776" i="10"/>
  <c r="N2975" i="10"/>
  <c r="N1420" i="10"/>
  <c r="N83" i="10"/>
  <c r="N3678" i="10"/>
  <c r="N3306" i="10"/>
  <c r="N2402" i="10"/>
  <c r="N3199" i="10"/>
  <c r="N2813" i="10"/>
  <c r="N3892" i="10"/>
  <c r="N3843" i="10"/>
  <c r="N3967" i="10"/>
  <c r="N514" i="10"/>
  <c r="N4285" i="10"/>
  <c r="N2916" i="10"/>
  <c r="N3749" i="10"/>
  <c r="N2502" i="10"/>
  <c r="N2433" i="10"/>
  <c r="N1885" i="10"/>
  <c r="N2735" i="10"/>
  <c r="N3168" i="10"/>
  <c r="N4168" i="10"/>
  <c r="N4059" i="10"/>
  <c r="N941" i="10"/>
  <c r="N2470" i="10"/>
  <c r="N4233" i="10"/>
  <c r="N1689" i="10"/>
  <c r="N2651" i="10"/>
  <c r="N96" i="10"/>
  <c r="N4149" i="10"/>
  <c r="N478" i="10"/>
  <c r="N572" i="10"/>
  <c r="N2708" i="10"/>
  <c r="N3540" i="10"/>
  <c r="N4204" i="10"/>
  <c r="N2518" i="10"/>
  <c r="N4260" i="10"/>
  <c r="N4088" i="10"/>
  <c r="N2286" i="10"/>
  <c r="N3934" i="10"/>
  <c r="N1790" i="10"/>
  <c r="N3711" i="10"/>
  <c r="N2398" i="10"/>
  <c r="N3562" i="10"/>
  <c r="N206" i="10"/>
  <c r="N1843" i="10"/>
  <c r="N4247" i="10"/>
  <c r="N1510" i="10"/>
  <c r="N1232" i="10"/>
  <c r="N1563" i="10"/>
  <c r="N3020" i="10"/>
  <c r="N1760" i="10"/>
  <c r="N1489" i="10"/>
  <c r="N3759" i="10"/>
  <c r="N2841" i="10"/>
  <c r="N2726" i="10"/>
  <c r="N1164" i="10"/>
  <c r="N3842" i="10"/>
  <c r="N2452" i="10"/>
  <c r="N1806" i="10"/>
  <c r="N9" i="10"/>
  <c r="N2047" i="10"/>
  <c r="N852" i="10"/>
  <c r="N3966" i="10"/>
  <c r="N3963" i="10"/>
  <c r="N1623" i="10"/>
  <c r="N1558" i="10"/>
  <c r="N1260" i="10"/>
  <c r="N1200" i="10"/>
  <c r="N2641" i="10"/>
  <c r="N155" i="10"/>
  <c r="N1284" i="10"/>
  <c r="N2159" i="10"/>
  <c r="N1772" i="10"/>
  <c r="N2924" i="10"/>
  <c r="N634" i="10"/>
  <c r="N1770" i="10"/>
  <c r="N2225" i="10"/>
  <c r="N3437" i="10"/>
  <c r="N3351" i="10"/>
  <c r="N1196" i="10"/>
  <c r="N3694" i="10"/>
  <c r="N3679" i="10"/>
  <c r="N2414" i="10"/>
  <c r="N3797" i="10"/>
  <c r="N3838" i="10"/>
  <c r="N3507" i="10"/>
  <c r="N658" i="10"/>
  <c r="N2594" i="10"/>
  <c r="N3287" i="10"/>
  <c r="N492" i="10"/>
  <c r="N2779" i="10"/>
  <c r="N4206" i="10"/>
  <c r="N81" i="10"/>
  <c r="N880" i="10"/>
  <c r="N4263" i="10"/>
  <c r="N3175" i="10"/>
  <c r="N4298" i="10"/>
  <c r="N2796" i="10"/>
  <c r="N23" i="10"/>
  <c r="N4287" i="10"/>
  <c r="N4102" i="10"/>
  <c r="N4261" i="10"/>
  <c r="N4268" i="10"/>
  <c r="N2886" i="10"/>
  <c r="N1237" i="10"/>
  <c r="N1404" i="10"/>
  <c r="N30" i="10"/>
  <c r="N3324" i="10"/>
  <c r="N3707" i="10"/>
  <c r="N2846" i="10"/>
  <c r="N1923" i="10"/>
  <c r="N3818" i="10"/>
  <c r="N3829" i="10"/>
  <c r="N2393" i="10"/>
  <c r="N3856" i="10"/>
  <c r="N2665" i="10"/>
  <c r="N2621" i="10"/>
  <c r="N1228" i="10"/>
  <c r="N2672" i="10"/>
  <c r="N2674" i="10"/>
  <c r="N4066" i="10"/>
  <c r="N1964" i="10"/>
  <c r="N2777" i="10"/>
  <c r="N2885" i="10"/>
  <c r="N3602" i="10"/>
  <c r="N2036" i="10"/>
  <c r="N3699" i="10"/>
  <c r="N1441" i="10"/>
  <c r="N4148" i="10"/>
  <c r="N1498" i="10"/>
  <c r="N2055" i="10"/>
  <c r="N3187" i="10"/>
  <c r="N1473" i="10"/>
  <c r="N3762" i="10"/>
  <c r="N3975" i="10"/>
  <c r="N3130" i="10"/>
  <c r="N1415" i="10"/>
  <c r="N984" i="10"/>
  <c r="N1635" i="10"/>
  <c r="N925" i="10"/>
  <c r="N3504" i="10"/>
  <c r="N2762" i="10"/>
  <c r="N1730" i="10"/>
  <c r="N156" i="10"/>
  <c r="N3591" i="10"/>
  <c r="N2788" i="10"/>
  <c r="N3908" i="10"/>
  <c r="N1736" i="10"/>
  <c r="N2245" i="10"/>
  <c r="N3089" i="10"/>
  <c r="N1503" i="10"/>
  <c r="N2945" i="10"/>
  <c r="N4267" i="10"/>
  <c r="N1990" i="10"/>
  <c r="N1564" i="10"/>
  <c r="N70" i="10"/>
  <c r="N3700" i="10"/>
  <c r="N1900" i="10"/>
  <c r="N2932" i="10"/>
  <c r="N4015" i="10"/>
  <c r="N3185" i="10"/>
  <c r="N1464" i="10"/>
  <c r="N3769" i="10"/>
  <c r="N3631" i="10"/>
  <c r="N1460" i="10"/>
  <c r="N2843" i="10"/>
  <c r="N2930" i="10"/>
  <c r="N3861" i="10"/>
  <c r="N3276" i="10"/>
  <c r="N2496" i="10"/>
  <c r="N3364" i="10"/>
  <c r="N1504" i="10"/>
  <c r="N1714" i="10"/>
  <c r="N1484" i="10"/>
  <c r="N4026" i="10"/>
  <c r="N4294" i="10"/>
  <c r="N3280" i="10"/>
  <c r="N3133" i="10"/>
  <c r="N3968" i="10"/>
  <c r="N4193" i="10"/>
  <c r="N378" i="10"/>
  <c r="N2515" i="10"/>
  <c r="N784" i="10"/>
  <c r="N1123" i="10"/>
  <c r="N1835" i="10"/>
  <c r="N3615" i="10"/>
  <c r="N3688" i="10"/>
  <c r="N886" i="10"/>
  <c r="N722" i="10"/>
  <c r="N2477" i="10"/>
  <c r="N2158" i="10"/>
  <c r="N1600" i="10"/>
  <c r="N3569" i="10"/>
  <c r="N4071" i="10"/>
  <c r="N4025" i="10"/>
  <c r="N2497" i="10"/>
  <c r="N1044" i="10"/>
  <c r="N4279" i="10"/>
  <c r="N1727" i="10"/>
  <c r="N1541" i="10"/>
  <c r="N1636" i="10"/>
  <c r="N4288" i="10"/>
  <c r="N3474" i="10"/>
  <c r="N2689" i="10"/>
  <c r="N642" i="10"/>
  <c r="N1413" i="10"/>
  <c r="N1979" i="10"/>
  <c r="N3677" i="10"/>
  <c r="N4184" i="10"/>
  <c r="N1721" i="10"/>
  <c r="N3286" i="10"/>
  <c r="N2696" i="10"/>
  <c r="N4115" i="10"/>
  <c r="N1677" i="10"/>
  <c r="N978" i="10"/>
  <c r="N3253" i="10"/>
  <c r="N3146" i="10"/>
  <c r="N2475" i="10"/>
  <c r="N1468" i="10"/>
  <c r="N3847" i="10"/>
  <c r="N3535" i="10"/>
  <c r="N2883" i="10"/>
  <c r="N1259" i="10"/>
  <c r="N2516" i="10"/>
  <c r="N4103" i="10"/>
  <c r="N1565" i="10"/>
  <c r="N4225" i="10"/>
  <c r="N4259" i="10"/>
  <c r="N1529" i="10"/>
  <c r="N2413" i="10"/>
  <c r="N1114" i="10"/>
  <c r="N1554" i="10"/>
  <c r="N1928" i="10"/>
  <c r="N3667" i="10"/>
  <c r="N3512" i="10"/>
  <c r="N2480" i="10"/>
  <c r="N1180" i="10"/>
  <c r="N2775" i="10"/>
  <c r="N3352" i="10"/>
  <c r="N2769" i="10"/>
  <c r="N1189" i="10"/>
  <c r="N3406" i="10"/>
  <c r="N2970" i="10"/>
  <c r="N3236" i="10"/>
  <c r="N204" i="10"/>
  <c r="N1536" i="10"/>
  <c r="N4007" i="10"/>
  <c r="N3490" i="10"/>
  <c r="N3958" i="10"/>
  <c r="N1226" i="10"/>
  <c r="N2829" i="10"/>
  <c r="N2809" i="10"/>
  <c r="N3792" i="10"/>
  <c r="N488" i="10"/>
  <c r="N2252" i="10"/>
  <c r="N1882" i="10"/>
  <c r="N2881" i="10"/>
  <c r="N1854" i="10"/>
  <c r="N632" i="10"/>
  <c r="N3355" i="10"/>
  <c r="N3515" i="10"/>
  <c r="N14" i="10"/>
  <c r="N2823" i="10"/>
  <c r="N1281" i="10"/>
  <c r="N8" i="10"/>
  <c r="N3988" i="10"/>
  <c r="N2828" i="10"/>
  <c r="N3770" i="10"/>
  <c r="N487" i="10"/>
  <c r="N3666" i="10"/>
  <c r="N63" i="10"/>
  <c r="N449" i="10"/>
  <c r="N1451" i="10"/>
  <c r="N3676" i="10"/>
  <c r="N2896" i="10"/>
  <c r="N695" i="10"/>
  <c r="N2593" i="10"/>
  <c r="N2845" i="10"/>
  <c r="N2744" i="10"/>
  <c r="N4002" i="10"/>
  <c r="N4195" i="10"/>
  <c r="N2792" i="10"/>
  <c r="N987" i="10"/>
  <c r="N152" i="10"/>
  <c r="N4174" i="10"/>
  <c r="N1391" i="10"/>
  <c r="N1793" i="10"/>
  <c r="N4028" i="10"/>
  <c r="N3907" i="10"/>
  <c r="N4037" i="10"/>
  <c r="N2427" i="10"/>
  <c r="N2419" i="10"/>
  <c r="N4100" i="10"/>
  <c r="N2165" i="10"/>
  <c r="N3732" i="10"/>
  <c r="N1756" i="10"/>
  <c r="N3953" i="10"/>
  <c r="N1547" i="10"/>
  <c r="N3760" i="10"/>
  <c r="N2190" i="10"/>
  <c r="N256" i="10"/>
  <c r="N4271" i="10"/>
  <c r="N2395" i="10"/>
  <c r="N3786" i="10"/>
  <c r="N1774" i="10"/>
  <c r="N2628" i="10"/>
  <c r="N840" i="10"/>
  <c r="N212" i="10"/>
  <c r="N150" i="10"/>
  <c r="N3748" i="10"/>
  <c r="N1910" i="10"/>
  <c r="N3188" i="10"/>
  <c r="N4227" i="10"/>
  <c r="N3929" i="10"/>
  <c r="N3226" i="10"/>
  <c r="N3608" i="10"/>
  <c r="N1506" i="10"/>
  <c r="N3741" i="10"/>
  <c r="N4073" i="10"/>
  <c r="N13" i="10"/>
  <c r="N1958" i="10"/>
  <c r="N2856" i="10"/>
  <c r="N1493" i="10"/>
  <c r="N2667" i="10"/>
  <c r="N639" i="10"/>
  <c r="N3297" i="10"/>
  <c r="N1871" i="10"/>
  <c r="N2434" i="10"/>
  <c r="N1544" i="10"/>
  <c r="N4070" i="10"/>
  <c r="N2056" i="10"/>
  <c r="N2254" i="10"/>
  <c r="N12" i="10"/>
  <c r="N838" i="10"/>
  <c r="N1794" i="10"/>
  <c r="N2934" i="10"/>
  <c r="N1748" i="10"/>
  <c r="N818" i="10"/>
  <c r="N2371" i="10"/>
  <c r="N317" i="10"/>
  <c r="N1363" i="10"/>
  <c r="N1411" i="10"/>
  <c r="N3316" i="10"/>
  <c r="N4282" i="10"/>
  <c r="N1595" i="10"/>
  <c r="N3869" i="10"/>
  <c r="N3579" i="10"/>
  <c r="N2666" i="10"/>
  <c r="N3242" i="10"/>
  <c r="N4072" i="10"/>
  <c r="N4050" i="10"/>
  <c r="N1796" i="10"/>
  <c r="N3793" i="10"/>
  <c r="N4236" i="10"/>
  <c r="N1788" i="10"/>
  <c r="N2463" i="10"/>
  <c r="N3327" i="10"/>
  <c r="N3281" i="10"/>
  <c r="N471" i="10"/>
  <c r="N3778" i="10"/>
  <c r="N1043" i="10"/>
  <c r="N1859" i="10"/>
  <c r="N1513" i="10"/>
  <c r="N2681" i="10"/>
  <c r="N1469" i="10"/>
  <c r="N1159" i="10"/>
  <c r="N4039" i="10"/>
  <c r="N4190" i="10"/>
  <c r="N1799" i="10"/>
  <c r="N1890" i="10"/>
  <c r="N3262" i="10"/>
  <c r="N3853" i="10"/>
  <c r="N1257" i="10"/>
  <c r="N322" i="10"/>
  <c r="N2645" i="10"/>
  <c r="N2592" i="10"/>
  <c r="N170" i="10"/>
  <c r="N3597" i="10"/>
  <c r="N4146" i="10"/>
  <c r="N355" i="10"/>
  <c r="N3980" i="10"/>
  <c r="N569" i="10"/>
  <c r="N595" i="10"/>
  <c r="N3879" i="10"/>
  <c r="N3659" i="10"/>
  <c r="N1685" i="10"/>
  <c r="N1743" i="10"/>
  <c r="N403" i="10"/>
  <c r="N486" i="10"/>
  <c r="N4117" i="10"/>
  <c r="N3230" i="10"/>
  <c r="N3885" i="10"/>
  <c r="N2499" i="10"/>
  <c r="N2827" i="10"/>
  <c r="N4078" i="10"/>
  <c r="N3372" i="10"/>
  <c r="N119" i="10"/>
  <c r="N3900" i="10"/>
  <c r="N1824" i="10"/>
  <c r="N1844" i="10"/>
  <c r="N1607" i="10"/>
  <c r="N3354" i="10"/>
  <c r="N107" i="10"/>
  <c r="N3363" i="10"/>
  <c r="N1977" i="10"/>
  <c r="N3882" i="10"/>
  <c r="N2618" i="10"/>
  <c r="N2909" i="10"/>
  <c r="N2686" i="10"/>
  <c r="N2656" i="10"/>
  <c r="N199" i="10"/>
  <c r="N2624" i="10"/>
  <c r="N3149" i="10"/>
  <c r="N1705" i="10"/>
  <c r="N4243" i="10"/>
  <c r="N2251" i="10"/>
  <c r="N78" i="10"/>
  <c r="N3782" i="10"/>
  <c r="N4295" i="10"/>
  <c r="N2588" i="10"/>
  <c r="N482" i="10"/>
  <c r="N1841" i="10"/>
  <c r="N2292" i="10"/>
  <c r="N923" i="10"/>
  <c r="N1533" i="10"/>
  <c r="N318" i="10"/>
  <c r="N2798" i="10"/>
  <c r="N1719" i="10"/>
  <c r="N3601" i="10"/>
  <c r="N1698" i="10"/>
  <c r="N1984" i="10"/>
  <c r="N1082" i="10"/>
  <c r="N3746" i="10"/>
  <c r="N4266" i="10"/>
  <c r="N3022" i="10"/>
  <c r="N697" i="10"/>
  <c r="N3184" i="10"/>
  <c r="N1396" i="10"/>
  <c r="N3672" i="10"/>
  <c r="N3362" i="10"/>
  <c r="N3307" i="10"/>
  <c r="N4045" i="10"/>
  <c r="N1758" i="10"/>
  <c r="N3565" i="10"/>
  <c r="N3215" i="10"/>
  <c r="N3805" i="10"/>
  <c r="N3141" i="10"/>
  <c r="N327" i="10"/>
  <c r="N4086" i="10"/>
  <c r="N2479" i="10"/>
  <c r="N574" i="10"/>
  <c r="N1671" i="10"/>
  <c r="N3131" i="10"/>
  <c r="N75" i="10"/>
  <c r="N2450" i="10"/>
  <c r="N2802" i="10"/>
  <c r="N2052" i="10"/>
  <c r="N3178" i="10"/>
  <c r="N2468" i="10"/>
  <c r="N2933" i="10"/>
  <c r="N3320" i="10"/>
  <c r="N1943" i="10"/>
  <c r="N3338" i="10"/>
  <c r="N144" i="10"/>
  <c r="N2791" i="10"/>
  <c r="N3559" i="10"/>
  <c r="N2416" i="10"/>
  <c r="N2780" i="10"/>
  <c r="N3998" i="10"/>
  <c r="N4297" i="10"/>
  <c r="N1610" i="10"/>
  <c r="N3502" i="10"/>
  <c r="N3593" i="10"/>
  <c r="N493" i="10"/>
  <c r="N4082" i="10"/>
  <c r="N1833" i="10"/>
  <c r="N433" i="10"/>
  <c r="N2491" i="10"/>
  <c r="N1601" i="10"/>
  <c r="N148" i="10"/>
  <c r="N2739" i="10"/>
  <c r="N1690" i="10"/>
  <c r="N571" i="10"/>
  <c r="N3916" i="10"/>
  <c r="N2091" i="10"/>
  <c r="N3630" i="10"/>
  <c r="N2526" i="10"/>
  <c r="N1186" i="10"/>
  <c r="N2634" i="10"/>
  <c r="N3915" i="10"/>
  <c r="N1780" i="10"/>
  <c r="N1219" i="10"/>
  <c r="N2949" i="10"/>
  <c r="N1267" i="10"/>
  <c r="N4281" i="10"/>
  <c r="N3386" i="10"/>
  <c r="N3708" i="10"/>
  <c r="N1512" i="10"/>
  <c r="N1912" i="10"/>
  <c r="N3866" i="10"/>
  <c r="N3464" i="10"/>
  <c r="N3798" i="10"/>
  <c r="N3560" i="10"/>
  <c r="N1725" i="10"/>
  <c r="N4299" i="10"/>
  <c r="N1445" i="10"/>
  <c r="N2680" i="10"/>
  <c r="N3414" i="10"/>
  <c r="N3554" i="10"/>
  <c r="N2776" i="10"/>
  <c r="N1985" i="10"/>
  <c r="N3225" i="10"/>
  <c r="N3394" i="10"/>
  <c r="N1784" i="10"/>
  <c r="N1258" i="10"/>
  <c r="N1669" i="10"/>
  <c r="N494" i="10"/>
  <c r="N10" i="10"/>
  <c r="N3517" i="10"/>
  <c r="N1435" i="10"/>
  <c r="N2727" i="10"/>
  <c r="N3546" i="10"/>
  <c r="N3742" i="10"/>
  <c r="N562" i="10"/>
  <c r="N1909" i="10"/>
  <c r="N1957" i="10"/>
  <c r="N2816" i="10"/>
  <c r="N1663" i="10"/>
  <c r="N836" i="10"/>
  <c r="N1520" i="10"/>
  <c r="N3411" i="10"/>
  <c r="N1692" i="10"/>
  <c r="N1738" i="10"/>
  <c r="N891" i="10"/>
  <c r="N72" i="10"/>
  <c r="N2492" i="10"/>
  <c r="N3246" i="10"/>
  <c r="N4303" i="10"/>
  <c r="N4307" i="10"/>
  <c r="N4304" i="10"/>
  <c r="N4308" i="10"/>
  <c r="N4301" i="10"/>
  <c r="N4309" i="10"/>
  <c r="N4305" i="10"/>
  <c r="N4310" i="10"/>
  <c r="N4302" i="10"/>
  <c r="N4306" i="10"/>
  <c r="N4311" i="10"/>
  <c r="N4318" i="10"/>
  <c r="N4325" i="10"/>
  <c r="N4332" i="10"/>
  <c r="N4329" i="10"/>
  <c r="N4326" i="10"/>
  <c r="N4319" i="10"/>
  <c r="N4312" i="10"/>
  <c r="N4313" i="10"/>
  <c r="N4327" i="10"/>
  <c r="N4320" i="10"/>
  <c r="N4335" i="10"/>
  <c r="N4330" i="10"/>
  <c r="N4333" i="10"/>
  <c r="N4328" i="10"/>
  <c r="N4334" i="10"/>
  <c r="N4336" i="10"/>
  <c r="N4321" i="10"/>
  <c r="N4314" i="10"/>
  <c r="N4315" i="10"/>
  <c r="N4337" i="10"/>
  <c r="N4338" i="10"/>
  <c r="N4322" i="10"/>
  <c r="N4331" i="10"/>
  <c r="N4316" i="10"/>
  <c r="N4323" i="10"/>
  <c r="N4317" i="10"/>
  <c r="N4339" i="10"/>
  <c r="N4324" i="10"/>
  <c r="N4348" i="10"/>
  <c r="N4353" i="10"/>
  <c r="N4343" i="10"/>
  <c r="N4344" i="10"/>
  <c r="N4349" i="10"/>
  <c r="N4354" i="10"/>
  <c r="N4345" i="10"/>
  <c r="N4340" i="10"/>
  <c r="N4355" i="10"/>
  <c r="N4350" i="10"/>
  <c r="N4346" i="10"/>
  <c r="N4356" i="10"/>
  <c r="N4351" i="10"/>
  <c r="N4341" i="10"/>
  <c r="N4352" i="10"/>
  <c r="N4357" i="10"/>
  <c r="N4347" i="10"/>
  <c r="N4342" i="10"/>
  <c r="N731" i="10"/>
  <c r="N737" i="10"/>
  <c r="N734" i="10"/>
  <c r="N742" i="10"/>
  <c r="N735" i="10"/>
  <c r="N730" i="10"/>
  <c r="N743" i="10"/>
  <c r="N741" i="10"/>
  <c r="N732" i="10"/>
  <c r="N729" i="10"/>
  <c r="N717" i="10"/>
  <c r="N716" i="10"/>
  <c r="N723" i="10"/>
  <c r="N740" i="10"/>
  <c r="N739" i="10"/>
  <c r="N726" i="10"/>
  <c r="N736" i="10"/>
  <c r="N724" i="10"/>
  <c r="N728" i="10"/>
  <c r="N727" i="10"/>
  <c r="N725" i="10"/>
  <c r="N733" i="10"/>
  <c r="N21" i="10"/>
  <c r="N32" i="10"/>
  <c r="N20" i="10"/>
  <c r="N31" i="10"/>
  <c r="N18" i="10"/>
  <c r="N24" i="10"/>
  <c r="N26" i="10"/>
  <c r="N19" i="10"/>
  <c r="N510" i="10"/>
  <c r="N513" i="10"/>
  <c r="N491" i="10"/>
  <c r="N507" i="10"/>
  <c r="N505" i="10"/>
  <c r="N508" i="10"/>
  <c r="N512" i="10"/>
  <c r="N506" i="10"/>
  <c r="N511" i="10"/>
  <c r="N504" i="10"/>
  <c r="N500" i="10"/>
  <c r="N497" i="10"/>
  <c r="N496" i="10"/>
  <c r="N498" i="10"/>
  <c r="N499" i="10"/>
  <c r="N501" i="10"/>
  <c r="N495" i="10"/>
  <c r="N3202" i="10"/>
  <c r="N3201" i="10"/>
  <c r="N570" i="10"/>
  <c r="N560" i="10"/>
  <c r="N568" i="10"/>
  <c r="N566" i="10"/>
  <c r="N558" i="10"/>
  <c r="N584" i="10"/>
  <c r="N586" i="10"/>
  <c r="N533" i="10"/>
  <c r="N583" i="10"/>
  <c r="N541" i="10"/>
  <c r="N530" i="10"/>
  <c r="N531" i="10"/>
  <c r="N524" i="10"/>
  <c r="N519" i="10"/>
  <c r="N582" i="10"/>
  <c r="N539" i="10"/>
  <c r="N523" i="10"/>
  <c r="N520" i="10"/>
  <c r="N536" i="10"/>
  <c r="N540" i="10"/>
  <c r="N553" i="10"/>
  <c r="N516" i="10"/>
  <c r="N585" i="10"/>
  <c r="N517" i="10"/>
  <c r="N518" i="10"/>
  <c r="N548" i="10"/>
  <c r="N534" i="10"/>
  <c r="N546" i="10"/>
  <c r="N532" i="10"/>
  <c r="N525" i="10"/>
  <c r="N515" i="10"/>
  <c r="N580" i="10"/>
  <c r="N526" i="10"/>
  <c r="N535" i="10"/>
  <c r="N544" i="10"/>
  <c r="N521" i="10"/>
  <c r="N557" i="10"/>
  <c r="N559" i="10"/>
  <c r="N579" i="10"/>
  <c r="N522" i="10"/>
  <c r="N552" i="10"/>
  <c r="N537" i="10"/>
  <c r="N556" i="10"/>
  <c r="N545" i="10"/>
  <c r="N575" i="10"/>
  <c r="N538" i="10"/>
  <c r="N554" i="10"/>
  <c r="N527" i="10"/>
  <c r="N528" i="10"/>
  <c r="N555" i="10"/>
  <c r="N578" i="10"/>
  <c r="N573" i="10"/>
  <c r="N529" i="10"/>
  <c r="N551" i="10"/>
  <c r="N576" i="10"/>
  <c r="N577" i="10"/>
  <c r="N581" i="10"/>
  <c r="N94" i="10"/>
  <c r="N95" i="10"/>
  <c r="N41" i="10"/>
  <c r="N43" i="10"/>
  <c r="N62" i="10"/>
  <c r="N61" i="10"/>
  <c r="N38" i="10"/>
  <c r="N39" i="10"/>
  <c r="N50" i="10"/>
  <c r="N91" i="10"/>
  <c r="N55" i="10"/>
  <c r="N36" i="10"/>
  <c r="N100" i="10"/>
  <c r="N52" i="10"/>
  <c r="N40" i="10"/>
  <c r="N56" i="10"/>
  <c r="N37" i="10"/>
  <c r="N90" i="10"/>
  <c r="N34" i="10"/>
  <c r="N93" i="10"/>
  <c r="N42" i="10"/>
  <c r="N97" i="10"/>
  <c r="N59" i="10"/>
  <c r="N51" i="10"/>
  <c r="N54" i="10"/>
  <c r="N48" i="10"/>
  <c r="N47" i="10"/>
  <c r="N45" i="10"/>
  <c r="N64" i="10"/>
  <c r="N57" i="10"/>
  <c r="N46" i="10"/>
  <c r="N89" i="10"/>
  <c r="N44" i="10"/>
  <c r="N49" i="10"/>
  <c r="N65" i="10"/>
  <c r="N4216" i="10"/>
  <c r="N4217" i="10"/>
  <c r="N4223" i="10"/>
  <c r="N4222" i="10"/>
  <c r="N3219" i="10"/>
  <c r="N3233" i="10"/>
  <c r="N3220" i="10"/>
  <c r="N3247" i="10"/>
  <c r="N3234" i="10"/>
  <c r="N3217" i="10"/>
  <c r="N3245" i="10"/>
  <c r="N3248" i="10"/>
  <c r="N817" i="10"/>
  <c r="N744" i="10"/>
  <c r="N808" i="10"/>
  <c r="N779" i="10"/>
  <c r="N804" i="10"/>
  <c r="N761" i="10"/>
  <c r="N755" i="10"/>
  <c r="N803" i="10"/>
  <c r="N763" i="10"/>
  <c r="N751" i="10"/>
  <c r="N783" i="10"/>
  <c r="N754" i="10"/>
  <c r="N829" i="10"/>
  <c r="N764" i="10"/>
  <c r="N823" i="10"/>
  <c r="N830" i="10"/>
  <c r="N802" i="10"/>
  <c r="N766" i="10"/>
  <c r="N746" i="10"/>
  <c r="N822" i="10"/>
  <c r="N782" i="10"/>
  <c r="N826" i="10"/>
  <c r="N753" i="10"/>
  <c r="N750" i="10"/>
  <c r="N747" i="10"/>
  <c r="N796" i="10"/>
  <c r="N820" i="10"/>
  <c r="N827" i="10"/>
  <c r="N819" i="10"/>
  <c r="N762" i="10"/>
  <c r="N805" i="10"/>
  <c r="N800" i="10"/>
  <c r="N824" i="10"/>
  <c r="N769" i="10"/>
  <c r="N825" i="10"/>
  <c r="N814" i="10"/>
  <c r="N821" i="10"/>
  <c r="N801" i="10"/>
  <c r="N778" i="10"/>
  <c r="N772" i="10"/>
  <c r="N759" i="10"/>
  <c r="N752" i="10"/>
  <c r="N748" i="10"/>
  <c r="N810" i="10"/>
  <c r="N776" i="10"/>
  <c r="N760" i="10"/>
  <c r="N777" i="10"/>
  <c r="N780" i="10"/>
  <c r="N795" i="10"/>
  <c r="N775" i="10"/>
  <c r="N745" i="10"/>
  <c r="N758" i="10"/>
  <c r="N798" i="10"/>
  <c r="N797" i="10"/>
  <c r="N807" i="10"/>
  <c r="N828" i="10"/>
  <c r="N757" i="10"/>
  <c r="N771" i="10"/>
  <c r="N774" i="10"/>
  <c r="N756" i="10"/>
  <c r="N767" i="10"/>
  <c r="N770" i="10"/>
  <c r="N781" i="10"/>
  <c r="N768" i="10"/>
  <c r="N793" i="10"/>
  <c r="N749" i="10"/>
  <c r="N3735" i="10"/>
  <c r="N3715" i="10"/>
  <c r="N3730" i="10"/>
  <c r="N3729" i="10"/>
  <c r="N2591" i="10"/>
  <c r="N1376" i="10"/>
  <c r="N1399" i="10"/>
  <c r="N1402" i="10"/>
  <c r="N1386" i="10"/>
  <c r="N1403" i="10"/>
  <c r="N1338" i="10"/>
  <c r="N1337" i="10"/>
  <c r="N1703" i="10"/>
  <c r="N1728" i="10"/>
  <c r="N1731" i="10"/>
  <c r="N1729" i="10"/>
  <c r="N2028" i="10"/>
  <c r="N2004" i="10"/>
  <c r="N2006" i="10"/>
  <c r="N2005" i="10"/>
  <c r="N2013" i="10"/>
  <c r="N1989" i="10"/>
  <c r="N2012" i="10"/>
  <c r="N1996" i="10"/>
  <c r="N1998" i="10"/>
  <c r="N1993" i="10"/>
  <c r="N1992" i="10"/>
  <c r="N1995" i="10"/>
  <c r="N1997" i="10"/>
  <c r="N2008" i="10"/>
  <c r="N2049" i="10"/>
  <c r="N2009" i="10"/>
  <c r="N2014" i="10"/>
  <c r="N1994" i="10"/>
  <c r="N2031" i="10"/>
  <c r="N2046" i="10"/>
  <c r="N2003" i="10"/>
  <c r="N2050" i="10"/>
  <c r="N2010" i="10"/>
  <c r="N2017" i="10"/>
  <c r="N2016" i="10"/>
  <c r="N2007" i="10"/>
  <c r="N2011" i="10"/>
  <c r="N2051" i="10"/>
  <c r="N2015" i="10"/>
  <c r="N2000" i="10"/>
  <c r="N1999" i="10"/>
  <c r="N2027" i="10"/>
  <c r="N2019" i="10"/>
  <c r="N2020" i="10"/>
  <c r="N2611" i="10"/>
  <c r="N2610" i="10"/>
  <c r="N2612" i="10"/>
  <c r="N2629" i="10"/>
  <c r="N2608" i="10"/>
  <c r="N2657" i="10"/>
  <c r="N2620" i="10"/>
  <c r="N2654" i="10"/>
  <c r="N2609" i="10"/>
  <c r="N2640" i="10"/>
  <c r="N2613" i="10"/>
  <c r="N3310" i="10"/>
  <c r="N3373" i="10"/>
  <c r="N3374" i="10"/>
  <c r="N3376" i="10"/>
  <c r="N3342" i="10"/>
  <c r="N3341" i="10"/>
  <c r="N3339" i="10"/>
  <c r="N3340" i="10"/>
  <c r="N3346" i="10"/>
  <c r="N588" i="10"/>
  <c r="N589" i="10"/>
  <c r="N587" i="10"/>
  <c r="N590" i="10"/>
  <c r="N594" i="10"/>
  <c r="N593" i="10"/>
  <c r="N592" i="10"/>
  <c r="N591" i="10"/>
  <c r="N596" i="10"/>
  <c r="N3875" i="10"/>
  <c r="N3806" i="10"/>
  <c r="N3807" i="10"/>
  <c r="N3872" i="10"/>
  <c r="N3834" i="10"/>
  <c r="N3873" i="10"/>
  <c r="N3851" i="10"/>
  <c r="N3835" i="10"/>
  <c r="N3876" i="10"/>
  <c r="N3836" i="10"/>
  <c r="N102" i="10"/>
  <c r="N109" i="10"/>
  <c r="N117" i="10"/>
  <c r="N112" i="10"/>
  <c r="N115" i="10"/>
  <c r="N113" i="10"/>
  <c r="N166" i="10"/>
  <c r="N174" i="10"/>
  <c r="N123" i="10"/>
  <c r="N168" i="10"/>
  <c r="N101" i="10"/>
  <c r="N114" i="10"/>
  <c r="N118" i="10"/>
  <c r="N163" i="10"/>
  <c r="N164" i="10"/>
  <c r="N162" i="10"/>
  <c r="N165" i="10"/>
  <c r="N172" i="10"/>
  <c r="N134" i="10"/>
  <c r="N132" i="10"/>
  <c r="N167" i="10"/>
  <c r="N135" i="10"/>
  <c r="N171" i="10"/>
  <c r="N131" i="10"/>
  <c r="N173" i="10"/>
  <c r="N832" i="10"/>
  <c r="N841" i="10"/>
  <c r="N837" i="10"/>
  <c r="N860" i="10"/>
  <c r="N831" i="10"/>
  <c r="N898" i="10"/>
  <c r="N844" i="10"/>
  <c r="N848" i="10"/>
  <c r="N897" i="10"/>
  <c r="N861" i="10"/>
  <c r="N893" i="10"/>
  <c r="N856" i="10"/>
  <c r="N833" i="10"/>
  <c r="N892" i="10"/>
  <c r="N877" i="10"/>
  <c r="N878" i="10"/>
  <c r="N847" i="10"/>
  <c r="N876" i="10"/>
  <c r="N896" i="10"/>
  <c r="N895" i="10"/>
  <c r="N885" i="10"/>
  <c r="N862" i="10"/>
  <c r="N869" i="10"/>
  <c r="N864" i="10"/>
  <c r="N881" i="10"/>
  <c r="N855" i="10"/>
  <c r="N894" i="10"/>
  <c r="N834" i="10"/>
  <c r="N843" i="10"/>
  <c r="N839" i="10"/>
  <c r="N865" i="10"/>
  <c r="N871" i="10"/>
  <c r="N874" i="10"/>
  <c r="N863" i="10"/>
  <c r="N875" i="10"/>
  <c r="N872" i="10"/>
  <c r="N859" i="10"/>
  <c r="N879" i="10"/>
  <c r="N870" i="10"/>
  <c r="N866" i="10"/>
  <c r="N889" i="10"/>
  <c r="N4291" i="10"/>
  <c r="N641" i="10"/>
  <c r="N640" i="10"/>
  <c r="N1302" i="10"/>
  <c r="N644" i="10"/>
  <c r="N3393" i="10"/>
  <c r="N3400" i="10"/>
  <c r="N3401" i="10"/>
  <c r="N194" i="10"/>
  <c r="N189" i="10"/>
  <c r="N190" i="10"/>
  <c r="N195" i="10"/>
  <c r="N193" i="10"/>
  <c r="N191" i="10"/>
  <c r="N192" i="10"/>
  <c r="N188" i="10"/>
  <c r="N186" i="10"/>
  <c r="N196" i="10"/>
  <c r="N183" i="10"/>
  <c r="N184" i="10"/>
  <c r="N182" i="10"/>
  <c r="N176" i="10"/>
  <c r="N187" i="10"/>
  <c r="N200" i="10"/>
  <c r="N185" i="10"/>
  <c r="N198" i="10"/>
  <c r="N203" i="10"/>
  <c r="N202" i="10"/>
  <c r="N181" i="10"/>
  <c r="N177" i="10"/>
  <c r="N197" i="10"/>
  <c r="N180" i="10"/>
  <c r="N178" i="10"/>
  <c r="N599" i="10"/>
  <c r="N1221" i="10"/>
  <c r="N2065" i="10"/>
  <c r="N2079" i="10"/>
  <c r="N2069" i="10"/>
  <c r="N2088" i="10"/>
  <c r="N2070" i="10"/>
  <c r="N2072" i="10"/>
  <c r="N2085" i="10"/>
  <c r="N2074" i="10"/>
  <c r="N2063" i="10"/>
  <c r="N2084" i="10"/>
  <c r="N2078" i="10"/>
  <c r="N2061" i="10"/>
  <c r="N2067" i="10"/>
  <c r="N2075" i="10"/>
  <c r="N2068" i="10"/>
  <c r="N2066" i="10"/>
  <c r="N2071" i="10"/>
  <c r="N2080" i="10"/>
  <c r="N2089" i="10"/>
  <c r="N2090" i="10"/>
  <c r="N2073" i="10"/>
  <c r="N2083" i="10"/>
  <c r="N2064" i="10"/>
  <c r="N2082" i="10"/>
  <c r="N2081" i="10"/>
  <c r="N2077" i="10"/>
  <c r="N2057" i="10"/>
  <c r="N2058" i="10"/>
  <c r="N2060" i="10"/>
  <c r="N2076" i="10"/>
  <c r="N2062" i="10"/>
  <c r="N2059" i="10"/>
  <c r="N2367" i="10"/>
  <c r="N1341" i="10"/>
  <c r="N1340" i="10"/>
  <c r="N926" i="10"/>
  <c r="N908" i="10"/>
  <c r="N921" i="10"/>
  <c r="N918" i="10"/>
  <c r="N915" i="10"/>
  <c r="N911" i="10"/>
  <c r="N899" i="10"/>
  <c r="N905" i="10"/>
  <c r="N916" i="10"/>
  <c r="N902" i="10"/>
  <c r="N919" i="10"/>
  <c r="N909" i="10"/>
  <c r="N914" i="10"/>
  <c r="N901" i="10"/>
  <c r="N903" i="10"/>
  <c r="N922" i="10"/>
  <c r="N913" i="10"/>
  <c r="N917" i="10"/>
  <c r="N900" i="10"/>
  <c r="N912" i="10"/>
  <c r="N920" i="10"/>
  <c r="N907" i="10"/>
  <c r="N904" i="10"/>
  <c r="N910" i="10"/>
  <c r="N435" i="10"/>
  <c r="N3894" i="10"/>
  <c r="N3895" i="10"/>
  <c r="N1304" i="10"/>
  <c r="N1303" i="10"/>
  <c r="N2724" i="10"/>
  <c r="N2720" i="10"/>
  <c r="N2731" i="10"/>
  <c r="N2719" i="10"/>
  <c r="N2753" i="10"/>
  <c r="N2750" i="10"/>
  <c r="N2709" i="10"/>
  <c r="N2752" i="10"/>
  <c r="N2749" i="10"/>
  <c r="N2773" i="10"/>
  <c r="N2745" i="10"/>
  <c r="N2732" i="10"/>
  <c r="N2785" i="10"/>
  <c r="N2707" i="10"/>
  <c r="N2100" i="10"/>
  <c r="N2140" i="10"/>
  <c r="N2127" i="10"/>
  <c r="N2154" i="10"/>
  <c r="N2132" i="10"/>
  <c r="N2093" i="10"/>
  <c r="N2122" i="10"/>
  <c r="N2104" i="10"/>
  <c r="N2095" i="10"/>
  <c r="N2128" i="10"/>
  <c r="N2173" i="10"/>
  <c r="N2125" i="10"/>
  <c r="N2097" i="10"/>
  <c r="N2147" i="10"/>
  <c r="N2109" i="10"/>
  <c r="N2120" i="10"/>
  <c r="N2142" i="10"/>
  <c r="N2123" i="10"/>
  <c r="N2175" i="10"/>
  <c r="N2149" i="10"/>
  <c r="N2152" i="10"/>
  <c r="N2107" i="10"/>
  <c r="N2129" i="10"/>
  <c r="N2148" i="10"/>
  <c r="N2134" i="10"/>
  <c r="N2146" i="10"/>
  <c r="N2108" i="10"/>
  <c r="N2119" i="10"/>
  <c r="N2098" i="10"/>
  <c r="N2172" i="10"/>
  <c r="N2112" i="10"/>
  <c r="N2118" i="10"/>
  <c r="N2117" i="10"/>
  <c r="N2102" i="10"/>
  <c r="N2155" i="10"/>
  <c r="N2110" i="10"/>
  <c r="N2121" i="10"/>
  <c r="N2138" i="10"/>
  <c r="N2111" i="10"/>
  <c r="N2150" i="10"/>
  <c r="N2137" i="10"/>
  <c r="N2136" i="10"/>
  <c r="N2113" i="10"/>
  <c r="N2135" i="10"/>
  <c r="N2131" i="10"/>
  <c r="N2114" i="10"/>
  <c r="N2124" i="10"/>
  <c r="N2176" i="10"/>
  <c r="N2174" i="10"/>
  <c r="N2106" i="10"/>
  <c r="N2116" i="10"/>
  <c r="N2139" i="10"/>
  <c r="N2143" i="10"/>
  <c r="N2153" i="10"/>
  <c r="N2130" i="10"/>
  <c r="N2126" i="10"/>
  <c r="N2141" i="10"/>
  <c r="N2096" i="10"/>
  <c r="N2094" i="10"/>
  <c r="N2103" i="10"/>
  <c r="N2144" i="10"/>
  <c r="N2105" i="10"/>
  <c r="N2115" i="10"/>
  <c r="N2101" i="10"/>
  <c r="N2151" i="10"/>
  <c r="N2145" i="10"/>
  <c r="N1808" i="10"/>
  <c r="N1821" i="10"/>
  <c r="N1810" i="10"/>
  <c r="N1811" i="10"/>
  <c r="N3936" i="10"/>
  <c r="N3951" i="10"/>
  <c r="N3942" i="10"/>
  <c r="N3919" i="10"/>
  <c r="N3947" i="10"/>
  <c r="N3920" i="10"/>
  <c r="N3921" i="10"/>
  <c r="N3923" i="10"/>
  <c r="N3914" i="10"/>
  <c r="N3938" i="10"/>
  <c r="N3917" i="10"/>
  <c r="N3949" i="10"/>
  <c r="N3943" i="10"/>
  <c r="N3946" i="10"/>
  <c r="N3950" i="10"/>
  <c r="N3931" i="10"/>
  <c r="N3925" i="10"/>
  <c r="N3932" i="10"/>
  <c r="N3918" i="10"/>
  <c r="N3954" i="10"/>
  <c r="N3930" i="10"/>
  <c r="N3928" i="10"/>
  <c r="N3935" i="10"/>
  <c r="N3955" i="10"/>
  <c r="N3944" i="10"/>
  <c r="N3913" i="10"/>
  <c r="N3909" i="10"/>
  <c r="N3924" i="10"/>
  <c r="N3922" i="10"/>
  <c r="N3948" i="10"/>
  <c r="N3945" i="10"/>
  <c r="N3911" i="10"/>
  <c r="N3910" i="10"/>
  <c r="N240" i="10"/>
  <c r="N246" i="10"/>
  <c r="N264" i="10"/>
  <c r="N230" i="10"/>
  <c r="N227" i="10"/>
  <c r="N268" i="10"/>
  <c r="N245" i="10"/>
  <c r="N251" i="10"/>
  <c r="N255" i="10"/>
  <c r="N262" i="10"/>
  <c r="N228" i="10"/>
  <c r="N236" i="10"/>
  <c r="N225" i="10"/>
  <c r="N261" i="10"/>
  <c r="N244" i="10"/>
  <c r="N243" i="10"/>
  <c r="N215" i="10"/>
  <c r="N247" i="10"/>
  <c r="N229" i="10"/>
  <c r="N214" i="10"/>
  <c r="N241" i="10"/>
  <c r="N234" i="10"/>
  <c r="N223" i="10"/>
  <c r="N248" i="10"/>
  <c r="N265" i="10"/>
  <c r="N216" i="10"/>
  <c r="N250" i="10"/>
  <c r="N231" i="10"/>
  <c r="N237" i="10"/>
  <c r="N233" i="10"/>
  <c r="N226" i="10"/>
  <c r="N235" i="10"/>
  <c r="N249" i="10"/>
  <c r="N220" i="10"/>
  <c r="N254" i="10"/>
  <c r="N257" i="10"/>
  <c r="N232" i="10"/>
  <c r="N258" i="10"/>
  <c r="N224" i="10"/>
  <c r="N221" i="10"/>
  <c r="N217" i="10"/>
  <c r="N242" i="10"/>
  <c r="N222" i="10"/>
  <c r="N239" i="10"/>
  <c r="N259" i="10"/>
  <c r="N238" i="10"/>
  <c r="N260" i="10"/>
  <c r="N267" i="10"/>
  <c r="N266" i="10"/>
  <c r="N219" i="10"/>
  <c r="N218" i="10"/>
  <c r="N964" i="10"/>
  <c r="N996" i="10"/>
  <c r="N930" i="10"/>
  <c r="N936" i="10"/>
  <c r="N988" i="10"/>
  <c r="N953" i="10"/>
  <c r="N939" i="10"/>
  <c r="N929" i="10"/>
  <c r="N944" i="10"/>
  <c r="N937" i="10"/>
  <c r="N982" i="10"/>
  <c r="N951" i="10"/>
  <c r="N938" i="10"/>
  <c r="N946" i="10"/>
  <c r="N992" i="10"/>
  <c r="N965" i="10"/>
  <c r="N968" i="10"/>
  <c r="N928" i="10"/>
  <c r="N952" i="10"/>
  <c r="N954" i="10"/>
  <c r="N993" i="10"/>
  <c r="N932" i="10"/>
  <c r="N940" i="10"/>
  <c r="N931" i="10"/>
  <c r="N949" i="10"/>
  <c r="N981" i="10"/>
  <c r="N967" i="10"/>
  <c r="N995" i="10"/>
  <c r="N955" i="10"/>
  <c r="N960" i="10"/>
  <c r="N958" i="10"/>
  <c r="N945" i="10"/>
  <c r="N942" i="10"/>
  <c r="N977" i="10"/>
  <c r="N947" i="10"/>
  <c r="N990" i="10"/>
  <c r="N957" i="10"/>
  <c r="N943" i="10"/>
  <c r="N927" i="10"/>
  <c r="N948" i="10"/>
  <c r="N956" i="10"/>
  <c r="N994" i="10"/>
  <c r="N991" i="10"/>
  <c r="N950" i="10"/>
  <c r="N983" i="10"/>
  <c r="N961" i="10"/>
  <c r="N962" i="10"/>
  <c r="N934" i="10"/>
  <c r="N975" i="10"/>
  <c r="N969" i="10"/>
  <c r="N979" i="10"/>
  <c r="N973" i="10"/>
  <c r="N970" i="10"/>
  <c r="N935" i="10"/>
  <c r="N974" i="10"/>
  <c r="N972" i="10"/>
  <c r="N976" i="10"/>
  <c r="N966" i="10"/>
  <c r="N959" i="10"/>
  <c r="N971" i="10"/>
  <c r="N989" i="10"/>
  <c r="N3448" i="10"/>
  <c r="N3429" i="10"/>
  <c r="N3440" i="10"/>
  <c r="N3426" i="10"/>
  <c r="N3415" i="10"/>
  <c r="N3465" i="10"/>
  <c r="N3467" i="10"/>
  <c r="N3466" i="10"/>
  <c r="N3421" i="10"/>
  <c r="N3462" i="10"/>
  <c r="N3438" i="10"/>
  <c r="N3454" i="10"/>
  <c r="N3450" i="10"/>
  <c r="N3446" i="10"/>
  <c r="N3445" i="10"/>
  <c r="N3456" i="10"/>
  <c r="N3461" i="10"/>
  <c r="N3439" i="10"/>
  <c r="N3422" i="10"/>
  <c r="N3459" i="10"/>
  <c r="N3425" i="10"/>
  <c r="N3442" i="10"/>
  <c r="N3433" i="10"/>
  <c r="N3427" i="10"/>
  <c r="N3436" i="10"/>
  <c r="N3460" i="10"/>
  <c r="N3434" i="10"/>
  <c r="N3423" i="10"/>
  <c r="N3435" i="10"/>
  <c r="N3441" i="10"/>
  <c r="N3457" i="10"/>
  <c r="N3431" i="10"/>
  <c r="N3420" i="10"/>
  <c r="N3432" i="10"/>
  <c r="N3424" i="10"/>
  <c r="N3470" i="10"/>
  <c r="N3430" i="10"/>
  <c r="N3471" i="10"/>
  <c r="N3453" i="10"/>
  <c r="N3428" i="10"/>
  <c r="N3458" i="10"/>
  <c r="N3463" i="10"/>
  <c r="N3468" i="10"/>
  <c r="N3452" i="10"/>
  <c r="N3455" i="10"/>
  <c r="N3449" i="10"/>
  <c r="N3418" i="10"/>
  <c r="N3451" i="10"/>
  <c r="N3469" i="10"/>
  <c r="N472" i="10"/>
  <c r="N1455" i="10"/>
  <c r="N1453" i="10"/>
  <c r="N1479" i="10"/>
  <c r="N1454" i="10"/>
  <c r="N1466" i="10"/>
  <c r="N1458" i="10"/>
  <c r="N1480" i="10"/>
  <c r="N1483" i="10"/>
  <c r="N1482" i="10"/>
  <c r="N1486" i="10"/>
  <c r="N1481" i="10"/>
  <c r="N1477" i="10"/>
  <c r="N2396" i="10"/>
  <c r="N2392" i="10"/>
  <c r="N687" i="10"/>
  <c r="N683" i="10"/>
  <c r="N690" i="10"/>
  <c r="N685" i="10"/>
  <c r="N688" i="10"/>
  <c r="N684" i="10"/>
  <c r="N686" i="10"/>
  <c r="N2549" i="10"/>
  <c r="N2554" i="10"/>
  <c r="N1169" i="10"/>
  <c r="N1173" i="10"/>
  <c r="N1174" i="10"/>
  <c r="N2482" i="10"/>
  <c r="N3139" i="10"/>
  <c r="N3134" i="10"/>
  <c r="N3143" i="10"/>
  <c r="N3136" i="10"/>
  <c r="N436" i="10"/>
  <c r="N600" i="10"/>
  <c r="N1261" i="10"/>
  <c r="N2368" i="10"/>
  <c r="N2495" i="10"/>
  <c r="N1305" i="10"/>
  <c r="N1342" i="10"/>
  <c r="N645" i="10"/>
  <c r="N2977" i="10"/>
  <c r="N2423" i="10"/>
  <c r="N2200" i="10"/>
  <c r="N2192" i="10"/>
  <c r="N2212" i="10"/>
  <c r="N2208" i="10"/>
  <c r="N2210" i="10"/>
  <c r="N2206" i="10"/>
  <c r="N2180" i="10"/>
  <c r="N2182" i="10"/>
  <c r="N2211" i="10"/>
  <c r="N2205" i="10"/>
  <c r="N2178" i="10"/>
  <c r="N2185" i="10"/>
  <c r="N2204" i="10"/>
  <c r="N2197" i="10"/>
  <c r="N2203" i="10"/>
  <c r="N2207" i="10"/>
  <c r="N2209" i="10"/>
  <c r="N1019" i="10"/>
  <c r="N1026" i="10"/>
  <c r="N1004" i="10"/>
  <c r="N1028" i="10"/>
  <c r="N1025" i="10"/>
  <c r="N1016" i="10"/>
  <c r="N1012" i="10"/>
  <c r="N1024" i="10"/>
  <c r="N1009" i="10"/>
  <c r="N998" i="10"/>
  <c r="N1003" i="10"/>
  <c r="N1027" i="10"/>
  <c r="N1018" i="10"/>
  <c r="N1013" i="10"/>
  <c r="N1017" i="10"/>
  <c r="N1020" i="10"/>
  <c r="N1014" i="10"/>
  <c r="N1005" i="10"/>
  <c r="N1023" i="10"/>
  <c r="N997" i="10"/>
  <c r="N1011" i="10"/>
  <c r="N1022" i="10"/>
  <c r="N1008" i="10"/>
  <c r="N1007" i="10"/>
  <c r="N2805" i="10"/>
  <c r="N2804" i="10"/>
  <c r="N2800" i="10"/>
  <c r="N2806" i="10"/>
  <c r="N2812" i="10"/>
  <c r="N2786" i="10"/>
  <c r="N2811" i="10"/>
  <c r="N2814" i="10"/>
  <c r="N3532" i="10"/>
  <c r="N4019" i="10"/>
  <c r="N3148" i="10"/>
  <c r="N3150" i="10"/>
  <c r="N283" i="10"/>
  <c r="N286" i="10"/>
  <c r="N285" i="10"/>
  <c r="N271" i="10"/>
  <c r="N292" i="10"/>
  <c r="N281" i="10"/>
  <c r="N280" i="10"/>
  <c r="N288" i="10"/>
  <c r="N270" i="10"/>
  <c r="N273" i="10"/>
  <c r="N287" i="10"/>
  <c r="N269" i="10"/>
  <c r="N290" i="10"/>
  <c r="N291" i="10"/>
  <c r="N289" i="10"/>
  <c r="N1515" i="10"/>
  <c r="N1523" i="10"/>
  <c r="N1526" i="10"/>
  <c r="N1524" i="10"/>
  <c r="N1848" i="10"/>
  <c r="N1847" i="10"/>
  <c r="N1846" i="10"/>
  <c r="N1837" i="10"/>
  <c r="N607" i="10"/>
  <c r="N604" i="10"/>
  <c r="N606" i="10"/>
  <c r="N603" i="10"/>
  <c r="N605" i="10"/>
  <c r="N601" i="10"/>
  <c r="N2372" i="10"/>
  <c r="N2370" i="10"/>
  <c r="N2369" i="10"/>
  <c r="N1227" i="10"/>
  <c r="N648" i="10"/>
  <c r="N647" i="10"/>
  <c r="N649" i="10"/>
  <c r="N646" i="10"/>
  <c r="N650" i="10"/>
  <c r="N1343" i="10"/>
  <c r="N1345" i="10"/>
  <c r="N1346" i="10"/>
  <c r="N1344" i="10"/>
  <c r="N1256" i="10"/>
  <c r="N1264" i="10"/>
  <c r="N694" i="10"/>
  <c r="N692" i="10"/>
  <c r="N3181" i="10"/>
  <c r="N1160" i="10"/>
  <c r="N2954" i="10"/>
  <c r="N437" i="10"/>
  <c r="N441" i="10"/>
  <c r="N438" i="10"/>
  <c r="N440" i="10"/>
  <c r="N439" i="10"/>
  <c r="N1216" i="10"/>
  <c r="N2405" i="10"/>
  <c r="N2968" i="10"/>
  <c r="N1310" i="10"/>
  <c r="N1308" i="10"/>
  <c r="N1307" i="10"/>
  <c r="N1306" i="10"/>
  <c r="N1309" i="10"/>
  <c r="N4165" i="10"/>
  <c r="N1213" i="10"/>
  <c r="N1157" i="10"/>
  <c r="N2969" i="10"/>
  <c r="N637" i="10"/>
  <c r="N1299" i="10"/>
  <c r="N1300" i="10"/>
  <c r="N635" i="10"/>
  <c r="N2976" i="10"/>
  <c r="N1352" i="10"/>
  <c r="N1987" i="10"/>
  <c r="N1292" i="10"/>
  <c r="N2952" i="10"/>
  <c r="N2979" i="10"/>
  <c r="N2548" i="10"/>
  <c r="N1293" i="10"/>
  <c r="N1294" i="10"/>
  <c r="N1163" i="10"/>
  <c r="N1296" i="10"/>
  <c r="N638" i="10"/>
  <c r="N633" i="10"/>
  <c r="N682" i="10"/>
  <c r="N1350" i="10"/>
  <c r="N2974" i="10"/>
  <c r="N2" i="10"/>
  <c r="N3" i="10"/>
  <c r="N1297" i="10"/>
  <c r="N1295" i="10"/>
  <c r="N1301" i="10"/>
  <c r="N679" i="10"/>
  <c r="N1298" i="10"/>
  <c r="N1336" i="10"/>
  <c r="N680" i="10"/>
  <c r="N636" i="10"/>
  <c r="N1351" i="10"/>
  <c r="N1214" i="10"/>
  <c r="N4023" i="10"/>
  <c r="N2826" i="10"/>
  <c r="N2821" i="10"/>
  <c r="N609" i="10"/>
  <c r="N608" i="10"/>
  <c r="N2222" i="10"/>
  <c r="N2214" i="10"/>
  <c r="N2226" i="10"/>
  <c r="N2223" i="10"/>
  <c r="N2217" i="10"/>
  <c r="N2220" i="10"/>
  <c r="N2221" i="10"/>
  <c r="N2224" i="10"/>
  <c r="N2213" i="10"/>
  <c r="N1034" i="10"/>
  <c r="N1031" i="10"/>
  <c r="N1029" i="10"/>
  <c r="N1033" i="10"/>
  <c r="N1035" i="10"/>
  <c r="N1030" i="10"/>
  <c r="N2374" i="10"/>
  <c r="N2373" i="10"/>
  <c r="N2425" i="10"/>
  <c r="N297" i="10"/>
  <c r="N294" i="10"/>
  <c r="N295" i="10"/>
  <c r="N293" i="10"/>
  <c r="N296" i="10"/>
  <c r="N1857" i="10"/>
  <c r="N1855" i="10"/>
  <c r="N1852" i="10"/>
  <c r="N1853" i="10"/>
  <c r="N1856" i="10"/>
  <c r="N1858" i="10"/>
  <c r="N1850" i="10"/>
  <c r="N651" i="10"/>
  <c r="N653" i="10"/>
  <c r="N1230" i="10"/>
  <c r="N443" i="10"/>
  <c r="N442" i="10"/>
  <c r="N444" i="10"/>
  <c r="N3151" i="10"/>
  <c r="N3152" i="10"/>
  <c r="N1348" i="10"/>
  <c r="N1347" i="10"/>
  <c r="N1349" i="10"/>
  <c r="N1313" i="10"/>
  <c r="N1312" i="10"/>
  <c r="N1311" i="10"/>
  <c r="N2234" i="10"/>
  <c r="N2229" i="10"/>
  <c r="N2227" i="10"/>
  <c r="N2228" i="10"/>
  <c r="N2242" i="10"/>
  <c r="N2232" i="10"/>
  <c r="N2244" i="10"/>
  <c r="N2243" i="10"/>
  <c r="N2235" i="10"/>
  <c r="N2230" i="10"/>
  <c r="N2231" i="10"/>
  <c r="N2236" i="10"/>
  <c r="N2249" i="10"/>
  <c r="N2233" i="10"/>
  <c r="N2257" i="10"/>
  <c r="N2248" i="10"/>
  <c r="N2240" i="10"/>
  <c r="N2241" i="10"/>
  <c r="N2258" i="10"/>
  <c r="N2256" i="10"/>
  <c r="N1540" i="10"/>
  <c r="N1560" i="10"/>
  <c r="N1556" i="10"/>
  <c r="N1552" i="10"/>
  <c r="N1568" i="10"/>
  <c r="N2834" i="10"/>
  <c r="N2860" i="10"/>
  <c r="N2835" i="10"/>
  <c r="N2840" i="10"/>
  <c r="N2847" i="10"/>
  <c r="N2837" i="10"/>
  <c r="N2857" i="10"/>
  <c r="N2836" i="10"/>
  <c r="N2842" i="10"/>
  <c r="N2861" i="10"/>
  <c r="N310" i="10"/>
  <c r="N303" i="10"/>
  <c r="N301" i="10"/>
  <c r="N304" i="10"/>
  <c r="N324" i="10"/>
  <c r="N298" i="10"/>
  <c r="N328" i="10"/>
  <c r="N306" i="10"/>
  <c r="N299" i="10"/>
  <c r="N302" i="10"/>
  <c r="N319" i="10"/>
  <c r="N325" i="10"/>
  <c r="N300" i="10"/>
  <c r="N329" i="10"/>
  <c r="N3046" i="10"/>
  <c r="N3045" i="10"/>
  <c r="N3044" i="10"/>
  <c r="N3048" i="10"/>
  <c r="N3047" i="10"/>
  <c r="N3043" i="10"/>
  <c r="N3548" i="10"/>
  <c r="N3549" i="10"/>
  <c r="N3544" i="10"/>
  <c r="N3545" i="10"/>
  <c r="N1062" i="10"/>
  <c r="N1039" i="10"/>
  <c r="N1060" i="10"/>
  <c r="N1061" i="10"/>
  <c r="N1050" i="10"/>
  <c r="N1049" i="10"/>
  <c r="N1054" i="10"/>
  <c r="N1051" i="10"/>
  <c r="N1059" i="10"/>
  <c r="N1041" i="10"/>
  <c r="N1055" i="10"/>
  <c r="N1058" i="10"/>
  <c r="N1042" i="10"/>
  <c r="N1037" i="10"/>
  <c r="N1053" i="10"/>
  <c r="N3115" i="10"/>
  <c r="N3121" i="10"/>
  <c r="N3120" i="10"/>
  <c r="N3116" i="10"/>
  <c r="N3117" i="10"/>
  <c r="N3123" i="10"/>
  <c r="N3122" i="10"/>
  <c r="N3119" i="10"/>
  <c r="N3124" i="10"/>
  <c r="N3118" i="10"/>
  <c r="N4040" i="10"/>
  <c r="N4036" i="10"/>
  <c r="N4030" i="10"/>
  <c r="N4033" i="10"/>
  <c r="N4060" i="10"/>
  <c r="N4031" i="10"/>
  <c r="N4035" i="10"/>
  <c r="N3088" i="10"/>
  <c r="N3094" i="10"/>
  <c r="N3087" i="10"/>
  <c r="N2993" i="10"/>
  <c r="N2988" i="10"/>
  <c r="N2986" i="10"/>
  <c r="N2989" i="10"/>
  <c r="N2987" i="10"/>
  <c r="N2995" i="10"/>
  <c r="N2991" i="10"/>
  <c r="N2990" i="10"/>
  <c r="N2994" i="10"/>
  <c r="N2992" i="10"/>
  <c r="N3069" i="10"/>
  <c r="N3068" i="10"/>
  <c r="N3067" i="10"/>
  <c r="N3062" i="10"/>
  <c r="N3063" i="10"/>
  <c r="N3065" i="10"/>
  <c r="N3066" i="10"/>
  <c r="N3070" i="10"/>
  <c r="N3064" i="10"/>
  <c r="N1863" i="10"/>
  <c r="N1878" i="10"/>
  <c r="N1877" i="10"/>
  <c r="N1880" i="10"/>
  <c r="N1870" i="10"/>
  <c r="N1868" i="10"/>
  <c r="N1889" i="10"/>
  <c r="N1865" i="10"/>
  <c r="N1860" i="10"/>
  <c r="N1864" i="10"/>
  <c r="N1888" i="10"/>
  <c r="N1874" i="10"/>
  <c r="N1867" i="10"/>
  <c r="N1872" i="10"/>
  <c r="N1862" i="10"/>
  <c r="N3021" i="10"/>
  <c r="N3023" i="10"/>
  <c r="N3014" i="10"/>
  <c r="N3060" i="10"/>
  <c r="N3061" i="10"/>
  <c r="N3053" i="10"/>
  <c r="N3057" i="10"/>
  <c r="N3058" i="10"/>
  <c r="N3035" i="10"/>
  <c r="N3034" i="10"/>
  <c r="N3032" i="10"/>
  <c r="N3031" i="10"/>
  <c r="N3036" i="10"/>
  <c r="N3038" i="10"/>
  <c r="N3033" i="10"/>
  <c r="N3030" i="10"/>
  <c r="N3037" i="10"/>
  <c r="N3029" i="10"/>
  <c r="N2981" i="10"/>
  <c r="N2985" i="10"/>
  <c r="N2983" i="10"/>
  <c r="N2982" i="10"/>
  <c r="N2980" i="10"/>
  <c r="N2984" i="10"/>
  <c r="N3082" i="10"/>
  <c r="N3079" i="10"/>
  <c r="N3080" i="10"/>
  <c r="N3077" i="10"/>
  <c r="N3075" i="10"/>
  <c r="N3081" i="10"/>
  <c r="N3076" i="10"/>
  <c r="N3104" i="10"/>
  <c r="N3107" i="10"/>
  <c r="N3110" i="10"/>
  <c r="N3105" i="10"/>
  <c r="N3108" i="10"/>
  <c r="N3102" i="10"/>
  <c r="N3106" i="10"/>
  <c r="N3109" i="10"/>
  <c r="N3103" i="10"/>
  <c r="N3004" i="10"/>
  <c r="N3007" i="10"/>
  <c r="N3001" i="10"/>
  <c r="N3003" i="10"/>
  <c r="N3006" i="10"/>
  <c r="N3002" i="10"/>
  <c r="N3008" i="10"/>
  <c r="N3005" i="10"/>
  <c r="N655" i="10"/>
  <c r="N662" i="10"/>
  <c r="N660" i="10"/>
  <c r="N654" i="10"/>
  <c r="N661" i="10"/>
  <c r="N656" i="10"/>
  <c r="N659" i="10"/>
  <c r="N657" i="10"/>
  <c r="N349" i="10"/>
  <c r="N364" i="10"/>
  <c r="N337" i="10"/>
  <c r="N348" i="10"/>
  <c r="N369" i="10"/>
  <c r="N339" i="10"/>
  <c r="N365" i="10"/>
  <c r="N367" i="10"/>
  <c r="N353" i="10"/>
  <c r="N363" i="10"/>
  <c r="N331" i="10"/>
  <c r="N338" i="10"/>
  <c r="N368" i="10"/>
  <c r="N344" i="10"/>
  <c r="N336" i="10"/>
  <c r="N372" i="10"/>
  <c r="N352" i="10"/>
  <c r="N334" i="10"/>
  <c r="N342" i="10"/>
  <c r="N354" i="10"/>
  <c r="N350" i="10"/>
  <c r="N373" i="10"/>
  <c r="N346" i="10"/>
  <c r="N366" i="10"/>
  <c r="N356" i="10"/>
  <c r="N370" i="10"/>
  <c r="N357" i="10"/>
  <c r="N335" i="10"/>
  <c r="N333" i="10"/>
  <c r="N351" i="10"/>
  <c r="N360" i="10"/>
  <c r="N371" i="10"/>
  <c r="N341" i="10"/>
  <c r="N340" i="10"/>
  <c r="N2305" i="10"/>
  <c r="N2304" i="10"/>
  <c r="N2271" i="10"/>
  <c r="N2265" i="10"/>
  <c r="N2293" i="10"/>
  <c r="N2295" i="10"/>
  <c r="N2274" i="10"/>
  <c r="N2279" i="10"/>
  <c r="N2294" i="10"/>
  <c r="N2298" i="10"/>
  <c r="N2273" i="10"/>
  <c r="N2297" i="10"/>
  <c r="N2277" i="10"/>
  <c r="N2299" i="10"/>
  <c r="N2268" i="10"/>
  <c r="N2285" i="10"/>
  <c r="N2267" i="10"/>
  <c r="N2270" i="10"/>
  <c r="N2303" i="10"/>
  <c r="N2272" i="10"/>
  <c r="N2301" i="10"/>
  <c r="N2302" i="10"/>
  <c r="N2269" i="10"/>
  <c r="N2275" i="10"/>
  <c r="N2291" i="10"/>
  <c r="N2290" i="10"/>
  <c r="N2266" i="10"/>
  <c r="N2300" i="10"/>
  <c r="N2283" i="10"/>
  <c r="N2263" i="10"/>
  <c r="N2278" i="10"/>
  <c r="N2287" i="10"/>
  <c r="N2276" i="10"/>
  <c r="N1239" i="10"/>
  <c r="N1238" i="10"/>
  <c r="N1236" i="10"/>
  <c r="N1235" i="10"/>
  <c r="N4096" i="10"/>
  <c r="N4109" i="10"/>
  <c r="N4089" i="10"/>
  <c r="N4083" i="10"/>
  <c r="N4069" i="10"/>
  <c r="N1577" i="10"/>
  <c r="N1581" i="10"/>
  <c r="N1612" i="10"/>
  <c r="N1576" i="10"/>
  <c r="N1580" i="10"/>
  <c r="N1587" i="10"/>
  <c r="N1582" i="10"/>
  <c r="N1569" i="10"/>
  <c r="N1570" i="10"/>
  <c r="N1573" i="10"/>
  <c r="N1614" i="10"/>
  <c r="N1574" i="10"/>
  <c r="N1579" i="10"/>
  <c r="N1613" i="10"/>
  <c r="N3154" i="10"/>
  <c r="N3162" i="10"/>
  <c r="N3160" i="10"/>
  <c r="N3156" i="10"/>
  <c r="N3161" i="10"/>
  <c r="N3158" i="10"/>
  <c r="N1063" i="10"/>
  <c r="N1100" i="10"/>
  <c r="N1079" i="10"/>
  <c r="N1067" i="10"/>
  <c r="N1081" i="10"/>
  <c r="N1097" i="10"/>
  <c r="N1071" i="10"/>
  <c r="N1073" i="10"/>
  <c r="N1070" i="10"/>
  <c r="N1091" i="10"/>
  <c r="N1101" i="10"/>
  <c r="N1090" i="10"/>
  <c r="N1102" i="10"/>
  <c r="N1075" i="10"/>
  <c r="N1099" i="10"/>
  <c r="N1095" i="10"/>
  <c r="N1078" i="10"/>
  <c r="N1069" i="10"/>
  <c r="N1084" i="10"/>
  <c r="N1086" i="10"/>
  <c r="N1080" i="10"/>
  <c r="N1066" i="10"/>
  <c r="N1096" i="10"/>
  <c r="N1077" i="10"/>
  <c r="N1098" i="10"/>
  <c r="N1068" i="10"/>
  <c r="N1089" i="10"/>
  <c r="N1072" i="10"/>
  <c r="N1094" i="10"/>
  <c r="N1087" i="10"/>
  <c r="N1093" i="10"/>
  <c r="N1088" i="10"/>
  <c r="N1083" i="10"/>
  <c r="N1085" i="10"/>
  <c r="N1076" i="10"/>
  <c r="N2428" i="10"/>
  <c r="N3577" i="10"/>
  <c r="N3604" i="10"/>
  <c r="N3606" i="10"/>
  <c r="N3600" i="10"/>
  <c r="N3580" i="10"/>
  <c r="N3578" i="10"/>
  <c r="N2378" i="10"/>
  <c r="N2377" i="10"/>
  <c r="N2380" i="10"/>
  <c r="N2375" i="10"/>
  <c r="N2379" i="10"/>
  <c r="N2376" i="10"/>
  <c r="N2900" i="10"/>
  <c r="N2862" i="10"/>
  <c r="N2868" i="10"/>
  <c r="N2863" i="10"/>
  <c r="N2867" i="10"/>
  <c r="N2869" i="10"/>
  <c r="N2864" i="10"/>
  <c r="N2882" i="10"/>
  <c r="N2872" i="10"/>
  <c r="N2866" i="10"/>
  <c r="N2875" i="10"/>
  <c r="N2879" i="10"/>
  <c r="N2901" i="10"/>
  <c r="N2902" i="10"/>
  <c r="N2870" i="10"/>
  <c r="N2865" i="10"/>
  <c r="N2899" i="10"/>
  <c r="N2897" i="10"/>
  <c r="N2871" i="10"/>
  <c r="N2876" i="10"/>
  <c r="N2873" i="10"/>
  <c r="N700" i="10"/>
  <c r="N704" i="10"/>
  <c r="N699" i="10"/>
  <c r="N698" i="10"/>
  <c r="N703" i="10"/>
  <c r="N702" i="10"/>
  <c r="N3050" i="10"/>
  <c r="N3049" i="10"/>
  <c r="N3052" i="10"/>
  <c r="N3051" i="10"/>
  <c r="N1194" i="10"/>
  <c r="N1191" i="10"/>
  <c r="N1321" i="10"/>
  <c r="N1314" i="10"/>
  <c r="N1320" i="10"/>
  <c r="N1316" i="10"/>
  <c r="N1318" i="10"/>
  <c r="N1315" i="10"/>
  <c r="N1317" i="10"/>
  <c r="N1319" i="10"/>
  <c r="N1936" i="10"/>
  <c r="N1906" i="10"/>
  <c r="N1898" i="10"/>
  <c r="N1896" i="10"/>
  <c r="N1904" i="10"/>
  <c r="N1892" i="10"/>
  <c r="N1937" i="10"/>
  <c r="N1903" i="10"/>
  <c r="N1897" i="10"/>
  <c r="N1902" i="10"/>
  <c r="N1899" i="10"/>
  <c r="N1911" i="10"/>
  <c r="N1901" i="10"/>
  <c r="N1915" i="10"/>
  <c r="N1893" i="10"/>
  <c r="N1907" i="10"/>
  <c r="N1891" i="10"/>
  <c r="N1894" i="10"/>
  <c r="N617" i="10"/>
  <c r="N610" i="10"/>
  <c r="N618" i="10"/>
  <c r="N613" i="10"/>
  <c r="N615" i="10"/>
  <c r="N612" i="10"/>
  <c r="N614" i="10"/>
  <c r="N616" i="10"/>
  <c r="N611" i="10"/>
  <c r="N3073" i="10"/>
  <c r="N3072" i="10"/>
  <c r="N3071" i="10"/>
  <c r="N3074" i="10"/>
  <c r="N1271" i="10"/>
  <c r="N1275" i="10"/>
  <c r="N1278" i="10"/>
  <c r="N1274" i="10"/>
  <c r="N446" i="10"/>
  <c r="N451" i="10"/>
  <c r="N453" i="10"/>
  <c r="N445" i="10"/>
  <c r="N452" i="10"/>
  <c r="N450" i="10"/>
  <c r="N448" i="10"/>
  <c r="N3083" i="10"/>
  <c r="N3085" i="10"/>
  <c r="N3084" i="10"/>
  <c r="N3086" i="10"/>
  <c r="N2566" i="10"/>
  <c r="N2567" i="10"/>
  <c r="N2563" i="10"/>
  <c r="N2559" i="10"/>
  <c r="N2560" i="10"/>
  <c r="N2564" i="10"/>
  <c r="N2561" i="10"/>
  <c r="N2565" i="10"/>
  <c r="N2562" i="10"/>
  <c r="N3129" i="10"/>
  <c r="N3126" i="10"/>
  <c r="N3127" i="10"/>
  <c r="N3125" i="10"/>
  <c r="N3128" i="10"/>
  <c r="N3040" i="10"/>
  <c r="N3039" i="10"/>
  <c r="N3041" i="10"/>
  <c r="N3042" i="10"/>
  <c r="N3098" i="10"/>
  <c r="N3099" i="10"/>
  <c r="N3101" i="10"/>
  <c r="N3097" i="10"/>
  <c r="N3111" i="10"/>
  <c r="N3114" i="10"/>
  <c r="N3112" i="10"/>
  <c r="N3113" i="10"/>
  <c r="N3013" i="10"/>
  <c r="N3009" i="10"/>
  <c r="N3011" i="10"/>
  <c r="N3012" i="10"/>
  <c r="N3010" i="10"/>
  <c r="N1676" i="10"/>
  <c r="N3000" i="10"/>
  <c r="N2999" i="10"/>
  <c r="N2998" i="10"/>
  <c r="N2996" i="10"/>
  <c r="N2997" i="10"/>
  <c r="N2534" i="10"/>
  <c r="N2535" i="10"/>
  <c r="N2532" i="10"/>
  <c r="N2531" i="10"/>
  <c r="N2533" i="10"/>
  <c r="N2530" i="10"/>
  <c r="N4143" i="10"/>
  <c r="N4113" i="10"/>
  <c r="N4119" i="10"/>
  <c r="N4112" i="10"/>
  <c r="N4114" i="10"/>
  <c r="N4144" i="10"/>
  <c r="N4130" i="10"/>
  <c r="N4131" i="10"/>
  <c r="N4120" i="10"/>
  <c r="N4147" i="10"/>
  <c r="N4139" i="10"/>
  <c r="N4111" i="10"/>
  <c r="N4129" i="10"/>
  <c r="N4128" i="10"/>
  <c r="N4135" i="10"/>
  <c r="N4142" i="10"/>
  <c r="N4121" i="10"/>
  <c r="N4145" i="10"/>
  <c r="N4138" i="10"/>
  <c r="N4137" i="10"/>
  <c r="N1108" i="10"/>
  <c r="N1130" i="10"/>
  <c r="N1109" i="10"/>
  <c r="N1132" i="10"/>
  <c r="N1124" i="10"/>
  <c r="N1134" i="10"/>
  <c r="N1113" i="10"/>
  <c r="N1136" i="10"/>
  <c r="N1120" i="10"/>
  <c r="N1135" i="10"/>
  <c r="N1128" i="10"/>
  <c r="N1107" i="10"/>
  <c r="N1118" i="10"/>
  <c r="N1125" i="10"/>
  <c r="N1137" i="10"/>
  <c r="N1127" i="10"/>
  <c r="N1104" i="10"/>
  <c r="N1126" i="10"/>
  <c r="N1105" i="10"/>
  <c r="N1115" i="10"/>
  <c r="N1131" i="10"/>
  <c r="N1110" i="10"/>
  <c r="N1129" i="10"/>
  <c r="N1106" i="10"/>
  <c r="N1133" i="10"/>
  <c r="N1121" i="10"/>
  <c r="N1116" i="10"/>
  <c r="N1103" i="10"/>
  <c r="N1117" i="10"/>
  <c r="N1111" i="10"/>
  <c r="N1119" i="10"/>
  <c r="N1112" i="10"/>
  <c r="N394" i="10"/>
  <c r="N380" i="10"/>
  <c r="N399" i="10"/>
  <c r="N388" i="10"/>
  <c r="N376" i="10"/>
  <c r="N385" i="10"/>
  <c r="N377" i="10"/>
  <c r="N409" i="10"/>
  <c r="N374" i="10"/>
  <c r="N386" i="10"/>
  <c r="N387" i="10"/>
  <c r="N404" i="10"/>
  <c r="N384" i="10"/>
  <c r="N401" i="10"/>
  <c r="N396" i="10"/>
  <c r="N416" i="10"/>
  <c r="N383" i="10"/>
  <c r="N402" i="10"/>
  <c r="N392" i="10"/>
  <c r="N407" i="10"/>
  <c r="N395" i="10"/>
  <c r="N390" i="10"/>
  <c r="N391" i="10"/>
  <c r="N410" i="10"/>
  <c r="N400" i="10"/>
  <c r="N379" i="10"/>
  <c r="N393" i="10"/>
  <c r="N389" i="10"/>
  <c r="N411" i="10"/>
  <c r="N375" i="10"/>
  <c r="N382" i="10"/>
  <c r="N397" i="10"/>
  <c r="N408" i="10"/>
  <c r="N405" i="10"/>
  <c r="N414" i="10"/>
  <c r="N398" i="10"/>
  <c r="N412" i="10"/>
  <c r="N415" i="10"/>
  <c r="N1247" i="10"/>
  <c r="N1248" i="10"/>
  <c r="N1249" i="10"/>
  <c r="N2320" i="10"/>
  <c r="N2311" i="10"/>
  <c r="N2343" i="10"/>
  <c r="N2307" i="10"/>
  <c r="N2317" i="10"/>
  <c r="N2329" i="10"/>
  <c r="N2337" i="10"/>
  <c r="N2319" i="10"/>
  <c r="N2333" i="10"/>
  <c r="N2345" i="10"/>
  <c r="N2315" i="10"/>
  <c r="N2334" i="10"/>
  <c r="N2347" i="10"/>
  <c r="N2335" i="10"/>
  <c r="N2346" i="10"/>
  <c r="N2318" i="10"/>
  <c r="N2328" i="10"/>
  <c r="N2323" i="10"/>
  <c r="N2313" i="10"/>
  <c r="N2350" i="10"/>
  <c r="N2312" i="10"/>
  <c r="N2308" i="10"/>
  <c r="N2332" i="10"/>
  <c r="N2327" i="10"/>
  <c r="N2348" i="10"/>
  <c r="N2309" i="10"/>
  <c r="N2316" i="10"/>
  <c r="N2331" i="10"/>
  <c r="N2342" i="10"/>
  <c r="N2310" i="10"/>
  <c r="N2325" i="10"/>
  <c r="N2322" i="10"/>
  <c r="N2341" i="10"/>
  <c r="N2321" i="10"/>
  <c r="N2324" i="10"/>
  <c r="N2306" i="10"/>
  <c r="N2326" i="10"/>
  <c r="N2349" i="10"/>
  <c r="N2330" i="10"/>
  <c r="N2339" i="10"/>
  <c r="N2344" i="10"/>
  <c r="N2340" i="10"/>
  <c r="N2386" i="10"/>
  <c r="N2382" i="10"/>
  <c r="N2381" i="10"/>
  <c r="N2387" i="10"/>
  <c r="N2385" i="10"/>
  <c r="N2384" i="10"/>
  <c r="N2390" i="10"/>
  <c r="N2388" i="10"/>
  <c r="N2389" i="10"/>
  <c r="N2383" i="10"/>
  <c r="N2391" i="10"/>
  <c r="N2928" i="10"/>
  <c r="N2920" i="10"/>
  <c r="N2911" i="10"/>
  <c r="N2926" i="10"/>
  <c r="N2915" i="10"/>
  <c r="N2914" i="10"/>
  <c r="N2913" i="10"/>
  <c r="N2937" i="10"/>
  <c r="N2908" i="10"/>
  <c r="N2936" i="10"/>
  <c r="N2912" i="10"/>
  <c r="N2929" i="10"/>
  <c r="N2905" i="10"/>
  <c r="N2917" i="10"/>
  <c r="N1654" i="10"/>
  <c r="N1655" i="10"/>
  <c r="N1629" i="10"/>
  <c r="N1645" i="10"/>
  <c r="N1627" i="10"/>
  <c r="N1631" i="10"/>
  <c r="N1625" i="10"/>
  <c r="N1642" i="10"/>
  <c r="N1641" i="10"/>
  <c r="N1649" i="10"/>
  <c r="N1647" i="10"/>
  <c r="N1637" i="10"/>
  <c r="N1657" i="10"/>
  <c r="N1633" i="10"/>
  <c r="N1624" i="10"/>
  <c r="N1643" i="10"/>
  <c r="N1632" i="10"/>
  <c r="N1630" i="10"/>
  <c r="N1621" i="10"/>
  <c r="N1628" i="10"/>
  <c r="N1970" i="10"/>
  <c r="N1973" i="10"/>
  <c r="N1954" i="10"/>
  <c r="N1962" i="10"/>
  <c r="N1953" i="10"/>
  <c r="N1951" i="10"/>
  <c r="N1963" i="10"/>
  <c r="N1950" i="10"/>
  <c r="N1948" i="10"/>
  <c r="N1956" i="10"/>
  <c r="N1944" i="10"/>
  <c r="N1949" i="10"/>
  <c r="N1968" i="10"/>
  <c r="N1939" i="10"/>
  <c r="N1972" i="10"/>
  <c r="N1975" i="10"/>
  <c r="N1938" i="10"/>
  <c r="N1952" i="10"/>
  <c r="N1978" i="10"/>
  <c r="N1940" i="10"/>
  <c r="N1942" i="10"/>
  <c r="N1947" i="10"/>
  <c r="N1945" i="10"/>
  <c r="N1941" i="10"/>
  <c r="N620" i="10"/>
  <c r="N619" i="10"/>
  <c r="N629" i="10"/>
  <c r="N630" i="10"/>
  <c r="N623" i="10"/>
  <c r="N625" i="10"/>
  <c r="N624" i="10"/>
  <c r="N628" i="10"/>
  <c r="N627" i="10"/>
  <c r="N626" i="10"/>
  <c r="N622" i="10"/>
  <c r="N1199" i="10"/>
  <c r="N1201" i="10"/>
  <c r="N1198" i="10"/>
  <c r="N1203" i="10"/>
  <c r="N3164" i="10"/>
  <c r="N3166" i="10"/>
  <c r="N3173" i="10"/>
  <c r="N3172" i="10"/>
  <c r="N3167" i="10"/>
  <c r="N3170" i="10"/>
  <c r="N3171" i="10"/>
  <c r="N3174" i="10"/>
  <c r="N3169" i="10"/>
  <c r="N3165" i="10"/>
  <c r="N667" i="10"/>
  <c r="N663" i="10"/>
  <c r="N672" i="10"/>
  <c r="N669" i="10"/>
  <c r="N666" i="10"/>
  <c r="N671" i="10"/>
  <c r="N670" i="10"/>
  <c r="N668" i="10"/>
  <c r="N675" i="10"/>
  <c r="N664" i="10"/>
  <c r="N673" i="10"/>
  <c r="N665" i="10"/>
  <c r="N674" i="10"/>
  <c r="N1285" i="10"/>
  <c r="N1288" i="10"/>
  <c r="N1283" i="10"/>
  <c r="N1287" i="10"/>
  <c r="N1279" i="10"/>
  <c r="N1282" i="10"/>
  <c r="N3638" i="10"/>
  <c r="N3651" i="10"/>
  <c r="N3660" i="10"/>
  <c r="N3658" i="10"/>
  <c r="N3642" i="10"/>
  <c r="N3637" i="10"/>
  <c r="N3635" i="10"/>
  <c r="N3634" i="10"/>
  <c r="N3647" i="10"/>
  <c r="N3656" i="10"/>
  <c r="N3648" i="10"/>
  <c r="N3655" i="10"/>
  <c r="N3663" i="10"/>
  <c r="N3622" i="10"/>
  <c r="N3643" i="10"/>
  <c r="N3636" i="10"/>
  <c r="N2519" i="10"/>
  <c r="N2524" i="10"/>
  <c r="N2513" i="10"/>
  <c r="N2439" i="10"/>
  <c r="N2437" i="10"/>
  <c r="N461" i="10"/>
  <c r="N456" i="10"/>
  <c r="N457" i="10"/>
  <c r="N458" i="10"/>
  <c r="N463" i="10"/>
  <c r="N454" i="10"/>
  <c r="N455" i="10"/>
  <c r="N459" i="10"/>
  <c r="N462" i="10"/>
  <c r="N714" i="10"/>
  <c r="N709" i="10"/>
  <c r="N711" i="10"/>
  <c r="N713" i="10"/>
  <c r="N705" i="10"/>
  <c r="N706" i="10"/>
  <c r="N712" i="10"/>
  <c r="N708" i="10"/>
  <c r="N2578" i="10"/>
  <c r="N2579" i="10"/>
  <c r="N2577" i="10"/>
  <c r="N2575" i="10"/>
  <c r="N2569" i="10"/>
  <c r="N2571" i="10"/>
  <c r="N2572" i="10"/>
  <c r="N2573" i="10"/>
  <c r="N2580" i="10"/>
  <c r="N2574" i="10"/>
  <c r="N2568" i="10"/>
  <c r="N2576" i="10"/>
  <c r="N2570" i="10"/>
  <c r="N2546" i="10"/>
  <c r="N2538" i="10"/>
  <c r="N2539" i="10"/>
  <c r="N2540" i="10"/>
  <c r="N2544" i="10"/>
  <c r="N2547" i="10"/>
  <c r="N2536" i="10"/>
  <c r="N2545" i="10"/>
  <c r="N2542" i="10"/>
  <c r="N2537" i="10"/>
  <c r="N2543" i="10"/>
  <c r="N2541" i="10"/>
  <c r="N2472" i="10"/>
  <c r="N2461" i="10"/>
  <c r="N2471" i="10"/>
  <c r="N1327" i="10"/>
  <c r="N1322" i="10"/>
  <c r="N1330" i="10"/>
  <c r="N1332" i="10"/>
  <c r="N1328" i="10"/>
  <c r="N1329" i="10"/>
  <c r="N1326" i="10"/>
  <c r="N1325" i="10"/>
  <c r="N1323" i="10"/>
  <c r="N1331" i="10"/>
  <c r="N2944" i="10"/>
  <c r="N2946" i="10"/>
  <c r="N2942" i="10"/>
  <c r="N4157" i="10"/>
  <c r="N4151" i="10"/>
  <c r="N4159" i="10"/>
  <c r="N4150" i="10"/>
  <c r="N4156" i="10"/>
  <c r="N4160" i="10"/>
  <c r="N1145" i="10"/>
  <c r="N1144" i="10"/>
  <c r="N1143" i="10"/>
  <c r="N1152" i="10"/>
  <c r="N1138" i="10"/>
  <c r="N1147" i="10"/>
  <c r="N1139" i="10"/>
  <c r="N1149" i="10"/>
  <c r="N1146" i="10"/>
  <c r="N1142" i="10"/>
  <c r="N1148" i="10"/>
  <c r="N1151" i="10"/>
  <c r="N1150" i="10"/>
  <c r="N1140" i="10"/>
  <c r="N1141" i="10"/>
  <c r="N3675" i="10"/>
  <c r="N2528" i="10"/>
  <c r="N3176" i="10"/>
  <c r="N428" i="10"/>
  <c r="N427" i="10"/>
  <c r="N426" i="10"/>
  <c r="N418" i="10"/>
  <c r="N430" i="10"/>
  <c r="N419" i="10"/>
  <c r="N423" i="10"/>
  <c r="N429" i="10"/>
  <c r="N422" i="10"/>
  <c r="N424" i="10"/>
  <c r="N417" i="10"/>
  <c r="N420" i="10"/>
  <c r="N421" i="10"/>
  <c r="N425" i="10"/>
  <c r="N1659" i="10"/>
  <c r="N1661" i="10"/>
  <c r="N1660" i="10"/>
  <c r="N1662" i="10"/>
  <c r="N2582" i="10"/>
  <c r="N2584" i="10"/>
  <c r="N2581" i="10"/>
  <c r="N2583" i="10"/>
  <c r="N2352" i="10"/>
  <c r="N2351" i="10"/>
  <c r="N2358" i="10"/>
  <c r="N2356" i="10"/>
  <c r="N2359" i="10"/>
  <c r="N2362" i="10"/>
  <c r="N2357" i="10"/>
  <c r="N2353" i="10"/>
  <c r="N2361" i="10"/>
  <c r="N2360" i="10"/>
  <c r="N2355" i="10"/>
  <c r="N1251" i="10"/>
  <c r="N2449" i="10"/>
  <c r="N1980" i="10"/>
  <c r="N1982" i="10"/>
  <c r="N1981" i="10"/>
  <c r="N1983" i="10"/>
  <c r="N467" i="10"/>
  <c r="N465" i="10"/>
  <c r="N466" i="10"/>
  <c r="N677" i="10"/>
  <c r="N678" i="10"/>
  <c r="N676" i="10"/>
  <c r="N1290" i="10"/>
  <c r="N1334" i="10"/>
  <c r="N1333" i="10"/>
  <c r="N1335" i="10"/>
  <c r="N2473" i="10"/>
  <c r="N3814" i="10"/>
  <c r="M3598" i="10"/>
  <c r="M127" i="10"/>
  <c r="M316" i="10"/>
  <c r="M4189" i="10"/>
  <c r="M1976" i="10"/>
  <c r="M3194" i="10"/>
  <c r="M3639" i="10"/>
  <c r="M2734" i="10"/>
  <c r="M4018" i="10"/>
  <c r="M3523" i="10"/>
  <c r="M1507" i="10"/>
  <c r="M2958" i="10"/>
  <c r="M2891" i="10"/>
  <c r="M1233" i="10"/>
  <c r="M4257" i="10"/>
  <c r="M4224" i="10"/>
  <c r="M2411" i="10"/>
  <c r="M2215" i="10"/>
  <c r="M2553" i="10"/>
  <c r="M2959" i="10"/>
  <c r="M1429" i="10"/>
  <c r="M2951" i="10"/>
  <c r="M1205" i="10"/>
  <c r="M963" i="10"/>
  <c r="M3722" i="10"/>
  <c r="M2627" i="10"/>
  <c r="M4126" i="10"/>
  <c r="M3783" i="10"/>
  <c r="M3498" i="10"/>
  <c r="M2444" i="10"/>
  <c r="M3499" i="10"/>
  <c r="M1542" i="10"/>
  <c r="M1740" i="10"/>
  <c r="M2918" i="10"/>
  <c r="M1593" i="10"/>
  <c r="M4246" i="10"/>
  <c r="M3095" i="10"/>
  <c r="M4132" i="10"/>
  <c r="M3845" i="10"/>
  <c r="M3334" i="10"/>
  <c r="M2522" i="10"/>
  <c r="M2770" i="10"/>
  <c r="M4068" i="10"/>
  <c r="M3957" i="10"/>
  <c r="M3781" i="10"/>
  <c r="M4286" i="10"/>
  <c r="M3444" i="10"/>
  <c r="M4021" i="10"/>
  <c r="M4300" i="10"/>
  <c r="M3973" i="10"/>
  <c r="M2683" i="10"/>
  <c r="M1324" i="10"/>
  <c r="M3868" i="10"/>
  <c r="M1922" i="10"/>
  <c r="M4265" i="10"/>
  <c r="M4167" i="10"/>
  <c r="M2183" i="10"/>
  <c r="M1831" i="10"/>
  <c r="M3295" i="10"/>
  <c r="M274" i="10"/>
  <c r="M4175" i="10"/>
  <c r="M2642" i="10"/>
  <c r="M1786" i="10"/>
  <c r="M2043" i="10"/>
  <c r="M25" i="10"/>
  <c r="M88" i="10"/>
  <c r="M1819" i="10"/>
  <c r="M2939" i="10"/>
  <c r="M2855" i="10"/>
  <c r="M3494" i="10"/>
  <c r="M1231" i="10"/>
  <c r="M2478" i="10"/>
  <c r="M2441" i="10"/>
  <c r="M3479" i="10"/>
  <c r="M1234" i="10"/>
  <c r="M4188" i="10"/>
  <c r="M2558" i="10"/>
  <c r="M1716" i="10"/>
  <c r="M3419" i="10"/>
  <c r="M3691" i="10"/>
  <c r="M2239" i="10"/>
  <c r="M1461" i="10"/>
  <c r="M2941" i="10"/>
  <c r="M3645" i="10"/>
  <c r="M2676" i="10"/>
  <c r="M1583" i="10"/>
  <c r="M691" i="10"/>
  <c r="M1368" i="10"/>
  <c r="M2521" i="10"/>
  <c r="M3939" i="10"/>
  <c r="M3592" i="10"/>
  <c r="M2833" i="10"/>
  <c r="M1056" i="10"/>
  <c r="M3542" i="10"/>
  <c r="M3186" i="10"/>
  <c r="M3027" i="10"/>
  <c r="M3503" i="10"/>
  <c r="M3251" i="10"/>
  <c r="M710" i="10"/>
  <c r="M2730" i="10"/>
  <c r="M1456" i="10"/>
  <c r="M3299" i="10"/>
  <c r="M3384" i="10"/>
  <c r="M2717" i="10"/>
  <c r="M4154" i="10"/>
  <c r="M3557" i="10"/>
  <c r="M643" i="10"/>
  <c r="M3726" i="10"/>
  <c r="M3277" i="10"/>
  <c r="M3155" i="10"/>
  <c r="M3500" i="10"/>
  <c r="M141" i="10"/>
  <c r="M3486" i="10"/>
  <c r="M2556" i="10"/>
  <c r="M3514" i="10"/>
  <c r="M550" i="10"/>
  <c r="M2858" i="10"/>
  <c r="M689" i="10"/>
  <c r="M282" i="10"/>
  <c r="M3670" i="10"/>
  <c r="M786" i="10"/>
  <c r="M3941" i="10"/>
  <c r="M2595" i="10"/>
  <c r="M3727" i="10"/>
  <c r="M3612" i="10"/>
  <c r="M2819" i="10"/>
  <c r="M481" i="10"/>
  <c r="M2451" i="10"/>
  <c r="M3472" i="10"/>
  <c r="M1744" i="10"/>
  <c r="M2705" i="10"/>
  <c r="M343" i="10"/>
  <c r="M1805" i="10"/>
  <c r="M1913" i="10"/>
  <c r="M2606" i="10"/>
  <c r="M2698" i="10"/>
  <c r="M3198" i="10"/>
  <c r="M2420" i="10"/>
  <c r="M884" i="10"/>
  <c r="M3404" i="10"/>
  <c r="M2659" i="10"/>
  <c r="M3965" i="10"/>
  <c r="M2429" i="10"/>
  <c r="M1828" i="10"/>
  <c r="M2616" i="10"/>
  <c r="M210" i="10"/>
  <c r="M792" i="10"/>
  <c r="M1775" i="10"/>
  <c r="M2432" i="10"/>
  <c r="M3616" i="10"/>
  <c r="M3192" i="10"/>
  <c r="M1588" i="10"/>
  <c r="M3506" i="10"/>
  <c r="M157" i="10"/>
  <c r="M4065" i="10"/>
  <c r="M1255" i="10"/>
  <c r="M1750" i="10"/>
  <c r="M1825" i="10"/>
  <c r="M2282" i="10"/>
  <c r="M1918" i="10"/>
  <c r="M87" i="10"/>
  <c r="M3796" i="10"/>
  <c r="M1764" i="10"/>
  <c r="M2417" i="10"/>
  <c r="M2678" i="10"/>
  <c r="M4029" i="10"/>
  <c r="M1656" i="10"/>
  <c r="M2092" i="10"/>
  <c r="M1269" i="10"/>
  <c r="M4264" i="10"/>
  <c r="M121" i="10"/>
  <c r="M2931" i="10"/>
  <c r="M2039" i="10"/>
  <c r="M3550" i="10"/>
  <c r="M3887" i="10"/>
  <c r="M3857" i="10"/>
  <c r="M502" i="10"/>
  <c r="M2022" i="10"/>
  <c r="M1842" i="10"/>
  <c r="M4203" i="10"/>
  <c r="M3391" i="10"/>
  <c r="M1021" i="10"/>
  <c r="M2404" i="10"/>
  <c r="M882" i="10"/>
  <c r="M4198" i="10"/>
  <c r="M2037" i="10"/>
  <c r="M2586" i="10"/>
  <c r="M381" i="10"/>
  <c r="M3315" i="10"/>
  <c r="M22" i="10"/>
  <c r="M3260" i="10"/>
  <c r="M2733" i="10"/>
  <c r="M2505" i="10"/>
  <c r="M1929" i="10"/>
  <c r="M1241" i="10"/>
  <c r="M1783" i="10"/>
  <c r="M846" i="10"/>
  <c r="M4183" i="10"/>
  <c r="M3734" i="10"/>
  <c r="M1202" i="10"/>
  <c r="M201" i="10"/>
  <c r="M1742" i="10"/>
  <c r="M464" i="10"/>
  <c r="M681" i="10"/>
  <c r="M2820" i="10"/>
  <c r="M3292" i="10"/>
  <c r="M3584" i="10"/>
  <c r="M2978" i="10"/>
  <c r="M4014" i="10"/>
  <c r="M3849" i="10"/>
  <c r="M2202" i="10"/>
  <c r="M3780" i="10"/>
  <c r="M4229" i="10"/>
  <c r="M1439" i="10"/>
  <c r="M3721" i="10"/>
  <c r="M1704" i="10"/>
  <c r="M2748" i="10"/>
  <c r="M3605" i="10"/>
  <c r="M4248" i="10"/>
  <c r="M3056" i="10"/>
  <c r="M2288" i="10"/>
  <c r="M1969" i="10"/>
  <c r="M1184" i="10"/>
  <c r="M1602" i="10"/>
  <c r="M2825" i="10"/>
  <c r="M1881" i="10"/>
  <c r="M4123" i="10"/>
  <c r="M3203" i="10"/>
  <c r="M1532" i="10"/>
  <c r="M4290" i="10"/>
  <c r="M3572" i="10"/>
  <c r="M3289" i="10"/>
  <c r="M794" i="10"/>
  <c r="M3209" i="10"/>
  <c r="M1419" i="10"/>
  <c r="M4106" i="10"/>
  <c r="M1222" i="10"/>
  <c r="M3709" i="10"/>
  <c r="M2652" i="10"/>
  <c r="M1393" i="10"/>
  <c r="M1438" i="10"/>
  <c r="M3528" i="10"/>
  <c r="M4043" i="10"/>
  <c r="M3231" i="10"/>
  <c r="M1165" i="10"/>
  <c r="M1562" i="10"/>
  <c r="M1265" i="10"/>
  <c r="M3353" i="10"/>
  <c r="M4272" i="10"/>
  <c r="M2898" i="10"/>
  <c r="M1678" i="10"/>
  <c r="M3290" i="10"/>
  <c r="M3586" i="10"/>
  <c r="M1505" i="10"/>
  <c r="M1839" i="10"/>
  <c r="M1986" i="10"/>
  <c r="M3493" i="10"/>
  <c r="M3304" i="10"/>
  <c r="M1603" i="10"/>
  <c r="M3093" i="10"/>
  <c r="M3962" i="10"/>
  <c r="M1220" i="10"/>
  <c r="M3564" i="10"/>
  <c r="M3752" i="10"/>
  <c r="M138" i="10"/>
  <c r="M2040" i="10"/>
  <c r="M2157" i="10"/>
  <c r="M2029" i="10"/>
  <c r="M906" i="10"/>
  <c r="M1732" i="10"/>
  <c r="M3527" i="10"/>
  <c r="M2289" i="10"/>
  <c r="M2850" i="10"/>
  <c r="M2635" i="10"/>
  <c r="M145" i="10"/>
  <c r="M1687" i="10"/>
  <c r="M2948" i="10"/>
  <c r="M3774" i="10"/>
  <c r="M4211" i="10"/>
  <c r="M3534" i="10"/>
  <c r="M4051" i="10"/>
  <c r="M447" i="10"/>
  <c r="M3827" i="10"/>
  <c r="M358" i="10"/>
  <c r="M263" i="10"/>
  <c r="M1626" i="10"/>
  <c r="M3823" i="10"/>
  <c r="M3519" i="10"/>
  <c r="M1457" i="10"/>
  <c r="M1779" i="10"/>
  <c r="M3713" i="10"/>
  <c r="M1487" i="10"/>
  <c r="M125" i="10"/>
  <c r="M3826" i="10"/>
  <c r="M2632" i="10"/>
  <c r="M3206" i="10"/>
  <c r="M4292" i="10"/>
  <c r="M128" i="10"/>
  <c r="M1971" i="10"/>
  <c r="M873" i="10"/>
  <c r="M3228" i="10"/>
  <c r="M2907" i="10"/>
  <c r="M3378" i="10"/>
  <c r="M1153" i="10"/>
  <c r="M1935" i="10"/>
  <c r="M1339" i="10"/>
  <c r="M3092" i="10"/>
  <c r="M1167" i="10"/>
  <c r="M1268" i="10"/>
  <c r="M3830" i="10"/>
  <c r="M1548" i="10"/>
  <c r="M1064" i="10"/>
  <c r="M3737" i="10"/>
  <c r="M1930" i="10"/>
  <c r="M2464" i="10"/>
  <c r="M547" i="10"/>
  <c r="M3182" i="10"/>
  <c r="M3235" i="10"/>
  <c r="M3337" i="10"/>
  <c r="M4235" i="10"/>
  <c r="M73" i="10"/>
  <c r="M2701" i="10"/>
  <c r="M2919" i="10"/>
  <c r="M3685" i="10"/>
  <c r="M1883" i="10"/>
  <c r="M854" i="10"/>
  <c r="M2446" i="10"/>
  <c r="M3368" i="10"/>
  <c r="M3227" i="10"/>
  <c r="M3183" i="10"/>
  <c r="M4158" i="10"/>
  <c r="M2041" i="10"/>
  <c r="M3822" i="10"/>
  <c r="M1424" i="10"/>
  <c r="M1006" i="10"/>
  <c r="M2555" i="10"/>
  <c r="M3795" i="10"/>
  <c r="M3495" i="10"/>
  <c r="M4262" i="10"/>
  <c r="M3318" i="10"/>
  <c r="M2260" i="10"/>
  <c r="M3410" i="10"/>
  <c r="M2481" i="10"/>
  <c r="M1370" i="10"/>
  <c r="M77" i="10"/>
  <c r="M2599" i="10"/>
  <c r="M842" i="10"/>
  <c r="M2607" i="10"/>
  <c r="M3717" i="10"/>
  <c r="M2853" i="10"/>
  <c r="M3240" i="10"/>
  <c r="M1383" i="10"/>
  <c r="M16" i="10"/>
  <c r="M3810" i="10"/>
  <c r="M2246" i="10"/>
  <c r="M1426" i="10"/>
  <c r="M3229" i="10"/>
  <c r="M3985" i="10"/>
  <c r="M2910" i="10"/>
  <c r="M3779" i="10"/>
  <c r="M1768" i="10"/>
  <c r="M1932" i="10"/>
  <c r="M1262" i="10"/>
  <c r="M3055" i="10"/>
  <c r="M1691" i="10"/>
  <c r="M853" i="10"/>
  <c r="M2590" i="10"/>
  <c r="M3831" i="10"/>
  <c r="M4258" i="10"/>
  <c r="M3599" i="10"/>
  <c r="M1442" i="10"/>
  <c r="M2668" i="10"/>
  <c r="M4240" i="10"/>
  <c r="M1771" i="10"/>
  <c r="M3883" i="10"/>
  <c r="M3140" i="10"/>
  <c r="M3689" i="10"/>
  <c r="M2487" i="10"/>
  <c r="M3587" i="10"/>
  <c r="M154" i="10"/>
  <c r="M3865" i="10"/>
  <c r="M3332" i="10"/>
  <c r="M3624" i="10"/>
  <c r="M2443" i="10"/>
  <c r="M3977" i="10"/>
  <c r="M2741" i="10"/>
  <c r="M3665" i="10"/>
  <c r="M98" i="10"/>
  <c r="M3701" i="10"/>
  <c r="M3273" i="10"/>
  <c r="M2824" i="10"/>
  <c r="M4012" i="10"/>
  <c r="M850" i="10"/>
  <c r="M1875" i="10"/>
  <c r="M3197" i="10"/>
  <c r="M3518" i="10"/>
  <c r="M60" i="10"/>
  <c r="M2849" i="10"/>
  <c r="M4005" i="10"/>
  <c r="M2023" i="10"/>
  <c r="M2188" i="10"/>
  <c r="M1414" i="10"/>
  <c r="M2457" i="10"/>
  <c r="M1362" i="10"/>
  <c r="M3189" i="10"/>
  <c r="M2892" i="10"/>
  <c r="M3611" i="10"/>
  <c r="M3970" i="10"/>
  <c r="M2799" i="10"/>
  <c r="M1801" i="10"/>
  <c r="M858" i="10"/>
  <c r="M2625" i="10"/>
  <c r="M2488" i="10"/>
  <c r="M3595" i="10"/>
  <c r="M2679" i="10"/>
  <c r="M2195" i="10"/>
  <c r="M3282" i="10"/>
  <c r="M106" i="10"/>
  <c r="M765" i="10"/>
  <c r="M1777" i="10"/>
  <c r="M2099" i="10"/>
  <c r="M4095" i="10"/>
  <c r="M3483" i="10"/>
  <c r="M2506" i="10"/>
  <c r="M4003" i="10"/>
  <c r="M122" i="10"/>
  <c r="M2486" i="10"/>
  <c r="M1432" i="10"/>
  <c r="M3596" i="10"/>
  <c r="M3698" i="10"/>
  <c r="M1161" i="10"/>
  <c r="M3491" i="10"/>
  <c r="M1927" i="10"/>
  <c r="M2552" i="10"/>
  <c r="M3750" i="10"/>
  <c r="M3971" i="10"/>
  <c r="M2605" i="10"/>
  <c r="M1684" i="10"/>
  <c r="M3259" i="10"/>
  <c r="M1618" i="10"/>
  <c r="M153" i="10"/>
  <c r="M3960" i="10"/>
  <c r="M2746" i="10"/>
  <c r="M3268" i="10"/>
  <c r="M2438" i="10"/>
  <c r="M4212" i="10"/>
  <c r="M2691" i="10"/>
  <c r="M1555" i="10"/>
  <c r="M3522" i="10"/>
  <c r="M207" i="10"/>
  <c r="M1530" i="10"/>
  <c r="M1640" i="10"/>
  <c r="M3848" i="10"/>
  <c r="M3487" i="10"/>
  <c r="M480" i="10"/>
  <c r="M3787" i="10"/>
  <c r="M2503" i="10"/>
  <c r="M1572" i="10"/>
  <c r="M4056" i="10"/>
  <c r="M2219" i="10"/>
  <c r="M1040" i="10"/>
  <c r="M980" i="10"/>
  <c r="M3157" i="10"/>
  <c r="M3704" i="10"/>
  <c r="M1866" i="10"/>
  <c r="M2133" i="10"/>
  <c r="M1204" i="10"/>
  <c r="M3358" i="10"/>
  <c r="M3933" i="10"/>
  <c r="M1470" i="10"/>
  <c r="M1032" i="10"/>
  <c r="M1578" i="10"/>
  <c r="M799" i="10"/>
  <c r="M1447" i="10"/>
  <c r="M1475" i="10"/>
  <c r="M2768" i="10"/>
  <c r="M116" i="10"/>
  <c r="M549" i="10"/>
  <c r="M3026" i="10"/>
  <c r="M2965" i="10"/>
  <c r="M4017" i="10"/>
  <c r="M2426" i="10"/>
  <c r="M1211" i="10"/>
  <c r="M3904" i="10"/>
  <c r="M1575" i="10"/>
  <c r="M2771" i="10"/>
  <c r="M15" i="10"/>
  <c r="M1254" i="10"/>
  <c r="M1212" i="10"/>
  <c r="M2684" i="10"/>
  <c r="M3632" i="10"/>
  <c r="M2177" i="10"/>
  <c r="M3408" i="10"/>
  <c r="M4250" i="10"/>
  <c r="M4251" i="10"/>
  <c r="M1747" i="10"/>
  <c r="M1917" i="10"/>
  <c r="M3329" i="10"/>
  <c r="M3863" i="10"/>
  <c r="M1539" i="10"/>
  <c r="M1813" i="10"/>
  <c r="M3716" i="10"/>
  <c r="M3811" i="10"/>
  <c r="M474" i="10"/>
  <c r="M4125" i="10"/>
  <c r="M1374" i="10"/>
  <c r="M1734" i="10"/>
  <c r="M275" i="10"/>
  <c r="M2529" i="10"/>
  <c r="M3775" i="10"/>
  <c r="M1798" i="10"/>
  <c r="M3485" i="10"/>
  <c r="M1561" i="10"/>
  <c r="M812" i="10"/>
  <c r="M137" i="10"/>
  <c r="M2262" i="10"/>
  <c r="M3614" i="10"/>
  <c r="M2418" i="10"/>
  <c r="M1446" i="10"/>
  <c r="M4091" i="10"/>
  <c r="M1176" i="10"/>
  <c r="M1765" i="10"/>
  <c r="M1036" i="10"/>
  <c r="M3371" i="10"/>
  <c r="M2500" i="10"/>
  <c r="M2314" i="10"/>
  <c r="M3653" i="10"/>
  <c r="M17" i="10"/>
  <c r="M3266" i="10"/>
  <c r="M1534" i="10"/>
  <c r="M3200" i="10"/>
  <c r="M2557" i="10"/>
  <c r="M3398" i="10"/>
  <c r="M1664" i="10"/>
  <c r="M312" i="10"/>
  <c r="M2711" i="10"/>
  <c r="M3520" i="10"/>
  <c r="M84" i="10"/>
  <c r="M1452" i="10"/>
  <c r="M3693" i="10"/>
  <c r="M4177" i="10"/>
  <c r="M1670" i="10"/>
  <c r="M2042" i="10"/>
  <c r="M2972" i="10"/>
  <c r="M2927" i="10"/>
  <c r="M4006" i="10"/>
  <c r="M4042" i="10"/>
  <c r="M1514" i="10"/>
  <c r="M1706" i="10"/>
  <c r="M2764" i="10"/>
  <c r="M3526" i="10"/>
  <c r="M1914" i="10"/>
  <c r="M3603" i="10"/>
  <c r="M2021" i="10"/>
  <c r="M3375" i="10"/>
  <c r="M3623" i="10"/>
  <c r="M1757" i="10"/>
  <c r="M1410" i="10"/>
  <c r="M3224" i="10"/>
  <c r="M4001" i="10"/>
  <c r="M2410" i="10"/>
  <c r="M3641" i="10"/>
  <c r="M3317" i="10"/>
  <c r="M1792" i="10"/>
  <c r="M3301" i="10"/>
  <c r="M1807" i="10"/>
  <c r="M2336" i="10"/>
  <c r="M1597" i="10"/>
  <c r="M35" i="10"/>
  <c r="M2201" i="10"/>
  <c r="M3551" i="10"/>
  <c r="M3330" i="10"/>
  <c r="M3766" i="10"/>
  <c r="M2600" i="10"/>
  <c r="M1737" i="10"/>
  <c r="M2903" i="10"/>
  <c r="M434" i="10"/>
  <c r="M1695" i="10"/>
  <c r="M3937" i="10"/>
  <c r="M3576" i="10"/>
  <c r="M2795" i="10"/>
  <c r="M3897" i="10"/>
  <c r="M120" i="10"/>
  <c r="M3017" i="10"/>
  <c r="M4213" i="10"/>
  <c r="M4085" i="10"/>
  <c r="M3764" i="10"/>
  <c r="M2514" i="10"/>
  <c r="M2963" i="10"/>
  <c r="M3893" i="10"/>
  <c r="M2284" i="10"/>
  <c r="M3361" i="10"/>
  <c r="M1735" i="10"/>
  <c r="M2671" i="10"/>
  <c r="M279" i="10"/>
  <c r="M3654" i="10"/>
  <c r="M1675" i="10"/>
  <c r="M3377" i="10"/>
  <c r="M3620" i="10"/>
  <c r="M2962" i="10"/>
  <c r="M3343" i="10"/>
  <c r="M1586" i="10"/>
  <c r="M4169" i="10"/>
  <c r="M1707" i="10"/>
  <c r="M2162" i="10"/>
  <c r="M3912" i="10"/>
  <c r="M1679" i="10"/>
  <c r="M1557" i="10"/>
  <c r="M4133" i="10"/>
  <c r="M3690" i="10"/>
  <c r="M3809" i="10"/>
  <c r="M1991" i="10"/>
  <c r="M2280" i="10"/>
  <c r="M489" i="10"/>
  <c r="M2585" i="10"/>
  <c r="M1277" i="10"/>
  <c r="M815" i="10"/>
  <c r="M1476" i="10"/>
  <c r="M2778" i="10"/>
  <c r="M4093" i="10"/>
  <c r="M3621" i="10"/>
  <c r="M1185" i="10"/>
  <c r="M2442" i="10"/>
  <c r="M3855" i="10"/>
  <c r="M1845" i="10"/>
  <c r="M3326" i="10"/>
  <c r="M160" i="10"/>
  <c r="M1946" i="10"/>
  <c r="M3090" i="10"/>
  <c r="M1733" i="10"/>
  <c r="M76" i="10"/>
  <c r="M3854" i="10"/>
  <c r="M1449" i="10"/>
  <c r="M1178" i="10"/>
  <c r="M3015" i="10"/>
  <c r="M3511" i="10"/>
  <c r="M3443" i="10"/>
  <c r="M1609" i="10"/>
  <c r="M3274" i="10"/>
  <c r="M3263" i="10"/>
  <c r="M2448" i="10"/>
  <c r="M2401" i="10"/>
  <c r="M1390" i="10"/>
  <c r="M3270" i="10"/>
  <c r="M3662" i="10"/>
  <c r="M3956" i="10"/>
  <c r="M2169" i="10"/>
  <c r="M3723" i="10"/>
  <c r="M1010" i="10"/>
  <c r="M845" i="10"/>
  <c r="M3753" i="10"/>
  <c r="M1755" i="10"/>
  <c r="M3250" i="10"/>
  <c r="M4273" i="10"/>
  <c r="M4087" i="10"/>
  <c r="M4122" i="10"/>
  <c r="M851" i="10"/>
  <c r="M3312" i="10"/>
  <c r="M3303" i="10"/>
  <c r="M3256" i="10"/>
  <c r="M1190" i="10"/>
  <c r="M460" i="10"/>
  <c r="M2400" i="10"/>
  <c r="M2623" i="10"/>
  <c r="M2723" i="10"/>
  <c r="M1057" i="10"/>
  <c r="M3765" i="10"/>
  <c r="M3059" i="10"/>
  <c r="M3305" i="10"/>
  <c r="M2054" i="10"/>
  <c r="M1648" i="10"/>
  <c r="M1401" i="10"/>
  <c r="M3244" i="10"/>
  <c r="M2774" i="10"/>
  <c r="M27" i="10"/>
  <c r="M3568" i="10"/>
  <c r="M2603" i="10"/>
  <c r="M330" i="10"/>
  <c r="M2743" i="10"/>
  <c r="M4200" i="10"/>
  <c r="M1826" i="10"/>
  <c r="M2803" i="10"/>
  <c r="M3733" i="10"/>
  <c r="M3706" i="10"/>
  <c r="M2967" i="10"/>
  <c r="M2440" i="10"/>
  <c r="M1270" i="10"/>
  <c r="M1817" i="10"/>
  <c r="M1666" i="10"/>
  <c r="M2973" i="10"/>
  <c r="M4052" i="10"/>
  <c r="M313" i="10"/>
  <c r="M2501" i="10"/>
  <c r="M1398" i="10"/>
  <c r="M2038" i="10"/>
  <c r="M4080" i="10"/>
  <c r="M99" i="10"/>
  <c r="M3628" i="10"/>
  <c r="M3190" i="10"/>
  <c r="M1887" i="10"/>
  <c r="M2784" i="10"/>
  <c r="M69" i="10"/>
  <c r="M4084" i="10"/>
  <c r="M3618" i="10"/>
  <c r="M3902" i="10"/>
  <c r="M3640" i="10"/>
  <c r="M1829" i="10"/>
  <c r="M1795" i="10"/>
  <c r="M1551" i="10"/>
  <c r="M3840" i="10"/>
  <c r="M2035" i="10"/>
  <c r="M3547" i="10"/>
  <c r="M1361" i="10"/>
  <c r="M4237" i="10"/>
  <c r="M431" i="10"/>
  <c r="M1047" i="10"/>
  <c r="M2725" i="10"/>
  <c r="M1218" i="10"/>
  <c r="M2032" i="10"/>
  <c r="M4153" i="10"/>
  <c r="M4105" i="10"/>
  <c r="M1934" i="10"/>
  <c r="M4253" i="10"/>
  <c r="M3285" i="10"/>
  <c r="M3590" i="10"/>
  <c r="M4228" i="10"/>
  <c r="M3278" i="10"/>
  <c r="M857" i="10"/>
  <c r="M2456" i="10"/>
  <c r="M3952" i="10"/>
  <c r="M1567" i="10"/>
  <c r="M1379" i="10"/>
  <c r="M3583" i="10"/>
  <c r="M3815" i="10"/>
  <c r="M3725" i="10"/>
  <c r="M2520" i="10"/>
  <c r="M1092" i="10"/>
  <c r="M3803" i="10"/>
  <c r="M2181" i="10"/>
  <c r="M2721" i="10"/>
  <c r="M1494" i="10"/>
  <c r="M2895" i="10"/>
  <c r="M305" i="10"/>
  <c r="M4274" i="10"/>
  <c r="M933" i="10"/>
  <c r="M4000" i="10"/>
  <c r="M2630" i="10"/>
  <c r="M720" i="10"/>
  <c r="M1709" i="10"/>
  <c r="M2598" i="10"/>
  <c r="M2199" i="10"/>
  <c r="M3891" i="10"/>
  <c r="M3389" i="10"/>
  <c r="M2166" i="10"/>
  <c r="M3218" i="10"/>
  <c r="M3159" i="10"/>
  <c r="M4008" i="10"/>
  <c r="M4053" i="10"/>
  <c r="M3794" i="10"/>
  <c r="M2955" i="10"/>
  <c r="M1851" i="10"/>
  <c r="M3397" i="10"/>
  <c r="M3619" i="10"/>
  <c r="M2364" i="10"/>
  <c r="M3482" i="10"/>
  <c r="M2511" i="10"/>
  <c r="M2808" i="10"/>
  <c r="M1418" i="10"/>
  <c r="M3989" i="10"/>
  <c r="M2163" i="10"/>
  <c r="M4038" i="10"/>
  <c r="M2510" i="10"/>
  <c r="M701" i="10"/>
  <c r="M139" i="10"/>
  <c r="M1726" i="10"/>
  <c r="M4226" i="10"/>
  <c r="M1766" i="10"/>
  <c r="M4076" i="10"/>
  <c r="M1052" i="10"/>
  <c r="M3396" i="10"/>
  <c r="M813" i="10"/>
  <c r="M483" i="10"/>
  <c r="M2186" i="10"/>
  <c r="M361" i="10"/>
  <c r="M3509" i="10"/>
  <c r="M1761" i="10"/>
  <c r="M2736" i="10"/>
  <c r="M3719" i="10"/>
  <c r="M146" i="10"/>
  <c r="M3541" i="10"/>
  <c r="M130" i="10"/>
  <c r="M2424" i="10"/>
  <c r="M1172" i="10"/>
  <c r="M4214" i="10"/>
  <c r="M2906" i="10"/>
  <c r="M29" i="10"/>
  <c r="M4278" i="10"/>
  <c r="M1665" i="10"/>
  <c r="M621" i="10"/>
  <c r="M2002" i="10"/>
  <c r="M1263" i="10"/>
  <c r="M1209" i="10"/>
  <c r="M1594" i="10"/>
  <c r="M1465" i="10"/>
  <c r="M1516" i="10"/>
  <c r="M2772" i="10"/>
  <c r="M103" i="10"/>
  <c r="M3867" i="10"/>
  <c r="M2408" i="10"/>
  <c r="M1225" i="10"/>
  <c r="M3896" i="10"/>
  <c r="M3409" i="10"/>
  <c r="M986" i="10"/>
  <c r="M3994" i="10"/>
  <c r="M1158" i="10"/>
  <c r="M2167" i="10"/>
  <c r="M3682" i="10"/>
  <c r="M3650" i="10"/>
  <c r="M3488" i="10"/>
  <c r="M2639" i="10"/>
  <c r="M2250" i="10"/>
  <c r="M1634" i="10"/>
  <c r="M3684" i="10"/>
  <c r="M359" i="10"/>
  <c r="M3745" i="10"/>
  <c r="M4201" i="10"/>
  <c r="M2489" i="10"/>
  <c r="M3819" i="10"/>
  <c r="M2755" i="10"/>
  <c r="M1181" i="10"/>
  <c r="M2189" i="10"/>
  <c r="M3574" i="10"/>
  <c r="M652" i="10"/>
  <c r="M1485" i="10"/>
  <c r="M1933" i="10"/>
  <c r="M4134" i="10"/>
  <c r="M1739" i="10"/>
  <c r="M1886" i="10"/>
  <c r="M1925" i="10"/>
  <c r="M2164" i="10"/>
  <c r="M3018" i="10"/>
  <c r="M7" i="10"/>
  <c r="M4163" i="10"/>
  <c r="M4220" i="10"/>
  <c r="M2759" i="10"/>
  <c r="M3269" i="10"/>
  <c r="M3413" i="10"/>
  <c r="M1266" i="10"/>
  <c r="M2447" i="10"/>
  <c r="M2238" i="10"/>
  <c r="M1546" i="10"/>
  <c r="M1830" i="10"/>
  <c r="M1421" i="10"/>
  <c r="M1497" i="10"/>
  <c r="M2168" i="10"/>
  <c r="M1658" i="10"/>
  <c r="M284" i="10"/>
  <c r="M2890" i="10"/>
  <c r="M1926" i="10"/>
  <c r="M1154" i="10"/>
  <c r="M4108" i="10"/>
  <c r="M1651" i="10"/>
  <c r="M1566" i="10"/>
  <c r="M3412" i="10"/>
  <c r="M3223" i="10"/>
  <c r="M4280" i="10"/>
  <c r="M4061" i="10"/>
  <c r="M4104" i="10"/>
  <c r="M3986" i="10"/>
  <c r="M1377" i="10"/>
  <c r="M4170" i="10"/>
  <c r="M4207" i="10"/>
  <c r="M3208" i="10"/>
  <c r="M1836" i="10"/>
  <c r="M543" i="10"/>
  <c r="M3311" i="10"/>
  <c r="M2498" i="10"/>
  <c r="M890" i="10"/>
  <c r="M999" i="10"/>
  <c r="M3525" i="10"/>
  <c r="M790" i="10"/>
  <c r="M1380" i="10"/>
  <c r="M2695" i="10"/>
  <c r="M2455" i="10"/>
  <c r="M413" i="10"/>
  <c r="M2822" i="10"/>
  <c r="M4205" i="10"/>
  <c r="M1286" i="10"/>
  <c r="M3852" i="10"/>
  <c r="M3294" i="10"/>
  <c r="M3333" i="10"/>
  <c r="M2493" i="10"/>
  <c r="M3357" i="10"/>
  <c r="M2507" i="10"/>
  <c r="M3661" i="10"/>
  <c r="M1753" i="10"/>
  <c r="M3991" i="10"/>
  <c r="M2412" i="10"/>
  <c r="M2692" i="10"/>
  <c r="M3537" i="10"/>
  <c r="M1408" i="10"/>
  <c r="M3383" i="10"/>
  <c r="M2854" i="10"/>
  <c r="M2831" i="10"/>
  <c r="M3703" i="10"/>
  <c r="M4049" i="10"/>
  <c r="M2494" i="10"/>
  <c r="M2631" i="10"/>
  <c r="M278" i="10"/>
  <c r="M2650" i="10"/>
  <c r="M1015" i="10"/>
  <c r="M3799" i="10"/>
  <c r="M2960" i="10"/>
  <c r="M3300" i="10"/>
  <c r="M2512" i="10"/>
  <c r="M1371" i="10"/>
  <c r="M272" i="10"/>
  <c r="M3489" i="10"/>
  <c r="M2453" i="10"/>
  <c r="M509" i="10"/>
  <c r="M2658" i="10"/>
  <c r="M1474" i="10"/>
  <c r="M4081" i="10"/>
  <c r="M4192" i="10"/>
  <c r="M3484" i="10"/>
  <c r="M3019" i="10"/>
  <c r="M3858" i="10"/>
  <c r="M3475" i="10"/>
  <c r="M2469" i="10"/>
  <c r="M3322" i="10"/>
  <c r="M1840" i="10"/>
  <c r="M3982" i="10"/>
  <c r="M1360" i="10"/>
  <c r="M1699" i="10"/>
  <c r="M2787" i="10"/>
  <c r="M2649" i="10"/>
  <c r="M3264" i="10"/>
  <c r="M2026" i="10"/>
  <c r="M1646" i="10"/>
  <c r="M4215" i="10"/>
  <c r="M1849" i="10"/>
  <c r="M3969" i="10"/>
  <c r="M3492" i="10"/>
  <c r="M1353" i="10"/>
  <c r="M3899" i="10"/>
  <c r="M1501" i="10"/>
  <c r="M1809" i="10"/>
  <c r="M2690" i="10"/>
  <c r="M1229" i="10"/>
  <c r="M1206" i="10"/>
  <c r="M479" i="10"/>
  <c r="M1400" i="10"/>
  <c r="M3405" i="10"/>
  <c r="M2815" i="10"/>
  <c r="M2747" i="10"/>
  <c r="M3669" i="10"/>
  <c r="M2179" i="10"/>
  <c r="M1652" i="10"/>
  <c r="M3833" i="10"/>
  <c r="M1781" i="10"/>
  <c r="M1591" i="10"/>
  <c r="M3275" i="10"/>
  <c r="M2615" i="10"/>
  <c r="M74" i="10"/>
  <c r="M3261" i="10"/>
  <c r="M809" i="10"/>
  <c r="M3877" i="10"/>
  <c r="M3399" i="10"/>
  <c r="M28" i="10"/>
  <c r="M4124" i="10"/>
  <c r="M1535" i="10"/>
  <c r="M1188" i="10"/>
  <c r="M143" i="10"/>
  <c r="M2216" i="10"/>
  <c r="M2797" i="10"/>
  <c r="M1988" i="10"/>
  <c r="M2255" i="10"/>
  <c r="M3859" i="10"/>
  <c r="M1769" i="10"/>
  <c r="M4092" i="10"/>
  <c r="M542" i="10"/>
  <c r="M108" i="10"/>
  <c r="M3529" i="10"/>
  <c r="M1253" i="10"/>
  <c r="M1620" i="10"/>
  <c r="M1431" i="10"/>
  <c r="M2712" i="10"/>
  <c r="M2161" i="10"/>
  <c r="M1718" i="10"/>
  <c r="M3714" i="10"/>
  <c r="M3204" i="10"/>
  <c r="M362" i="10"/>
  <c r="M3816" i="10"/>
  <c r="M3241" i="10"/>
  <c r="M3681" i="10"/>
  <c r="M1373" i="10"/>
  <c r="M3137" i="10"/>
  <c r="M3813" i="10"/>
  <c r="M2817" i="10"/>
  <c r="M2602" i="10"/>
  <c r="M1074" i="10"/>
  <c r="M1800" i="10"/>
  <c r="M1585" i="10"/>
  <c r="M1967" i="10"/>
  <c r="M1437" i="10"/>
  <c r="M3177" i="10"/>
  <c r="M1038" i="10"/>
  <c r="M567" i="10"/>
  <c r="M1471" i="10"/>
  <c r="M3356" i="10"/>
  <c r="M4293" i="10"/>
  <c r="M3296" i="10"/>
  <c r="M3096" i="10"/>
  <c r="M1122" i="10"/>
  <c r="M3832" i="10"/>
  <c r="M3702" i="10"/>
  <c r="M1822" i="10"/>
  <c r="M175" i="10"/>
  <c r="M1673" i="10"/>
  <c r="M1280" i="10"/>
  <c r="M2653" i="10"/>
  <c r="M1543" i="10"/>
  <c r="M4099" i="10"/>
  <c r="M1175" i="10"/>
  <c r="M1491" i="10"/>
  <c r="M4034" i="10"/>
  <c r="M3862" i="10"/>
  <c r="M3788" i="10"/>
  <c r="M1197" i="10"/>
  <c r="M3758" i="10"/>
  <c r="M4098" i="10"/>
  <c r="M1509" i="10"/>
  <c r="M1448" i="10"/>
  <c r="M484" i="10"/>
  <c r="M3771" i="10"/>
  <c r="M1537" i="10"/>
  <c r="M3252" i="10"/>
  <c r="M1065" i="10"/>
  <c r="M345" i="10"/>
  <c r="M468" i="10"/>
  <c r="M1427" i="10"/>
  <c r="M1193" i="10"/>
  <c r="M1700" i="10"/>
  <c r="M147" i="10"/>
  <c r="M326" i="10"/>
  <c r="M4107" i="10"/>
  <c r="M2852" i="10"/>
  <c r="M1527" i="10"/>
  <c r="M1715" i="10"/>
  <c r="M4171" i="10"/>
  <c r="M4172" i="10"/>
  <c r="M1517" i="10"/>
  <c r="M3221" i="10"/>
  <c r="M3016" i="10"/>
  <c r="M3497" i="10"/>
  <c r="M721" i="10"/>
  <c r="M1827" i="10"/>
  <c r="M3610" i="10"/>
  <c r="M2971" i="10"/>
  <c r="M1240" i="10"/>
  <c r="M4239" i="10"/>
  <c r="M1423" i="10"/>
  <c r="M321" i="10"/>
  <c r="M1496" i="10"/>
  <c r="M3839" i="10"/>
  <c r="M2894" i="10"/>
  <c r="M3987" i="10"/>
  <c r="M1559" i="10"/>
  <c r="M3367" i="10"/>
  <c r="M3205" i="10"/>
  <c r="M3927" i="10"/>
  <c r="M277" i="10"/>
  <c r="M3211" i="10"/>
  <c r="M1751" i="10"/>
  <c r="M66" i="10"/>
  <c r="M3254" i="10"/>
  <c r="M3336" i="10"/>
  <c r="M105" i="10"/>
  <c r="M1388" i="10"/>
  <c r="M4185" i="10"/>
  <c r="M3283" i="10"/>
  <c r="M3179" i="10"/>
  <c r="M3837" i="10"/>
  <c r="M1397" i="10"/>
  <c r="M3789" i="10"/>
  <c r="M1405" i="10"/>
  <c r="M3824" i="10"/>
  <c r="M1711" i="10"/>
  <c r="M1389" i="10"/>
  <c r="M1490" i="10"/>
  <c r="M3563" i="10"/>
  <c r="M1366" i="10"/>
  <c r="M3382" i="10"/>
  <c r="M2490" i="10"/>
  <c r="M2194" i="10"/>
  <c r="M2938" i="10"/>
  <c r="M1357" i="10"/>
  <c r="M2888" i="10"/>
  <c r="M2648" i="10"/>
  <c r="M789" i="10"/>
  <c r="M3347" i="10"/>
  <c r="M4164" i="10"/>
  <c r="M1931" i="10"/>
  <c r="M2953" i="10"/>
  <c r="M2737" i="10"/>
  <c r="M2365" i="10"/>
  <c r="M1741" i="10"/>
  <c r="M1538" i="10"/>
  <c r="M1381" i="10"/>
  <c r="M3990" i="10"/>
  <c r="M3388" i="10"/>
  <c r="M1816" i="10"/>
  <c r="M1182" i="10"/>
  <c r="M2844" i="10"/>
  <c r="M3407" i="10"/>
  <c r="M3255" i="10"/>
  <c r="M1210" i="10"/>
  <c r="M3323" i="10"/>
  <c r="M4275" i="10"/>
  <c r="M1773" i="10"/>
  <c r="M2685" i="10"/>
  <c r="M806" i="10"/>
  <c r="M4231" i="10"/>
  <c r="M4058" i="10"/>
  <c r="M2033" i="10"/>
  <c r="M565" i="10"/>
  <c r="M3543" i="10"/>
  <c r="M2171" i="10"/>
  <c r="M2407" i="10"/>
  <c r="M2738" i="10"/>
  <c r="M2646" i="10"/>
  <c r="M1525" i="10"/>
  <c r="M3575" i="10"/>
  <c r="M1966" i="10"/>
  <c r="M3163" i="10"/>
  <c r="M3555" i="10"/>
  <c r="M2693" i="10"/>
  <c r="M2622" i="10"/>
  <c r="M2874" i="10"/>
  <c r="M4173" i="10"/>
  <c r="M2838" i="10"/>
  <c r="M4234" i="10"/>
  <c r="M2675" i="10"/>
  <c r="M3553" i="10"/>
  <c r="M2687" i="10"/>
  <c r="M86" i="10"/>
  <c r="M3731" i="10"/>
  <c r="M2198" i="10"/>
  <c r="M1960" i="10"/>
  <c r="M3808" i="10"/>
  <c r="M1787" i="10"/>
  <c r="M314" i="10"/>
  <c r="M788" i="10"/>
  <c r="M5" i="10"/>
  <c r="M3588" i="10"/>
  <c r="M3539" i="10"/>
  <c r="M3392" i="10"/>
  <c r="M347" i="10"/>
  <c r="M3844" i="10"/>
  <c r="M1639" i="10"/>
  <c r="M3674" i="10"/>
  <c r="M3331" i="10"/>
  <c r="M3505" i="10"/>
  <c r="M3291" i="10"/>
  <c r="M3366" i="10"/>
  <c r="M785" i="10"/>
  <c r="M276" i="10"/>
  <c r="M2718" i="10"/>
  <c r="M1170" i="10"/>
  <c r="M3257" i="10"/>
  <c r="M2956" i="10"/>
  <c r="M2760" i="10"/>
  <c r="M3878" i="10"/>
  <c r="M2722" i="10"/>
  <c r="M104" i="10"/>
  <c r="M3976" i="10"/>
  <c r="M4277" i="10"/>
  <c r="M4022" i="10"/>
  <c r="M1162" i="10"/>
  <c r="M2966" i="10"/>
  <c r="M3369" i="10"/>
  <c r="M33" i="10"/>
  <c r="M1436" i="10"/>
  <c r="M1754" i="10"/>
  <c r="M1372" i="10"/>
  <c r="M888" i="10"/>
  <c r="M2673" i="10"/>
  <c r="M2765" i="10"/>
  <c r="M3570" i="10"/>
  <c r="M3828" i="10"/>
  <c r="M1724" i="10"/>
  <c r="M126" i="10"/>
  <c r="M2525" i="10"/>
  <c r="M2950" i="10"/>
  <c r="M3906" i="10"/>
  <c r="M4116" i="10"/>
  <c r="M3533" i="10"/>
  <c r="M3846" i="10"/>
  <c r="M2636" i="10"/>
  <c r="M1589" i="10"/>
  <c r="M473" i="10"/>
  <c r="M211" i="10"/>
  <c r="M1712" i="10"/>
  <c r="M4136" i="10"/>
  <c r="M2551" i="10"/>
  <c r="M2830" i="10"/>
  <c r="M564" i="10"/>
  <c r="M2935" i="10"/>
  <c r="M3898" i="10"/>
  <c r="M3284" i="10"/>
  <c r="M4194" i="10"/>
  <c r="M2848" i="10"/>
  <c r="M3756" i="10"/>
  <c r="M3313" i="10"/>
  <c r="M3821" i="10"/>
  <c r="M4127" i="10"/>
  <c r="M3974" i="10"/>
  <c r="M3626" i="10"/>
  <c r="M4232" i="10"/>
  <c r="M3755" i="10"/>
  <c r="M1195" i="10"/>
  <c r="M213" i="10"/>
  <c r="M80" i="10"/>
  <c r="M1812" i="10"/>
  <c r="M2961" i="10"/>
  <c r="M3582" i="10"/>
  <c r="M2670" i="10"/>
  <c r="M3524" i="10"/>
  <c r="M3800" i="10"/>
  <c r="M3214" i="10"/>
  <c r="M1873" i="10"/>
  <c r="M3903" i="10"/>
  <c r="M2366" i="10"/>
  <c r="M1682" i="10"/>
  <c r="M1834" i="10"/>
  <c r="M3477" i="10"/>
  <c r="M1244" i="10"/>
  <c r="M1861" i="10"/>
  <c r="M3680" i="10"/>
  <c r="M1192" i="10"/>
  <c r="M1876" i="10"/>
  <c r="M136" i="10"/>
  <c r="M1710" i="10"/>
  <c r="M3683" i="10"/>
  <c r="M2943" i="10"/>
  <c r="M1407" i="10"/>
  <c r="M1916" i="10"/>
  <c r="M2193" i="10"/>
  <c r="M1354" i="10"/>
  <c r="M1243" i="10"/>
  <c r="M3212" i="10"/>
  <c r="M2893" i="10"/>
  <c r="M2682" i="10"/>
  <c r="M3997" i="10"/>
  <c r="M1622" i="10"/>
  <c r="M1617" i="10"/>
  <c r="M2663" i="10"/>
  <c r="M1478" i="10"/>
  <c r="M4191" i="10"/>
  <c r="M2466" i="10"/>
  <c r="M1611" i="10"/>
  <c r="M715" i="10"/>
  <c r="M111" i="10"/>
  <c r="M1425" i="10"/>
  <c r="M1797" i="10"/>
  <c r="M2030" i="10"/>
  <c r="M2655" i="10"/>
  <c r="M1763" i="10"/>
  <c r="M2664" i="10"/>
  <c r="M811" i="10"/>
  <c r="M1171" i="10"/>
  <c r="M1653" i="10"/>
  <c r="M4004" i="10"/>
  <c r="M1518" i="10"/>
  <c r="M2467" i="10"/>
  <c r="M1528" i="10"/>
  <c r="M1409" i="10"/>
  <c r="M4255" i="10"/>
  <c r="M1364" i="10"/>
  <c r="M4181" i="10"/>
  <c r="M1276" i="10"/>
  <c r="M1752" i="10"/>
  <c r="M2789" i="10"/>
  <c r="M1598" i="10"/>
  <c r="M4046" i="10"/>
  <c r="M2596" i="10"/>
  <c r="M2880" i="10"/>
  <c r="M3784" i="10"/>
  <c r="M3668" i="10"/>
  <c r="M3567" i="10"/>
  <c r="M2859" i="10"/>
  <c r="M2644" i="10"/>
  <c r="M3387" i="10"/>
  <c r="M3959" i="10"/>
  <c r="M2454" i="10"/>
  <c r="M3747" i="10"/>
  <c r="M209" i="10"/>
  <c r="M4011" i="10"/>
  <c r="M315" i="10"/>
  <c r="M3664" i="10"/>
  <c r="M719" i="10"/>
  <c r="M2637" i="10"/>
  <c r="M4182" i="10"/>
  <c r="M4027" i="10"/>
  <c r="M4155" i="10"/>
  <c r="M2715" i="10"/>
  <c r="M82" i="10"/>
  <c r="M2589" i="10"/>
  <c r="M1156" i="10"/>
  <c r="M1815" i="10"/>
  <c r="M161" i="10"/>
  <c r="M602" i="10"/>
  <c r="M3983" i="10"/>
  <c r="M3416" i="10"/>
  <c r="M1553" i="10"/>
  <c r="M311" i="10"/>
  <c r="M1394" i="10"/>
  <c r="M3633" i="10"/>
  <c r="M4180" i="10"/>
  <c r="M2409" i="10"/>
  <c r="M3886" i="10"/>
  <c r="M2921" i="10"/>
  <c r="M3478" i="10"/>
  <c r="M3381" i="10"/>
  <c r="M2702" i="10"/>
  <c r="M475" i="10"/>
  <c r="M485" i="10"/>
  <c r="M1443" i="10"/>
  <c r="M1638" i="10"/>
  <c r="M3864" i="10"/>
  <c r="M469" i="10"/>
  <c r="M3232" i="10"/>
  <c r="M2807" i="10"/>
  <c r="M1215" i="10"/>
  <c r="M3417" i="10"/>
  <c r="M3258" i="10"/>
  <c r="M3308" i="10"/>
  <c r="M1680" i="10"/>
  <c r="M3889" i="10"/>
  <c r="M3481" i="10"/>
  <c r="M3884" i="10"/>
  <c r="M4187" i="10"/>
  <c r="M2087" i="10"/>
  <c r="M2196" i="10"/>
  <c r="M92" i="10"/>
  <c r="M4210" i="10"/>
  <c r="M4186" i="10"/>
  <c r="M1778" i="10"/>
  <c r="M3558" i="10"/>
  <c r="M3271" i="10"/>
  <c r="M1688" i="10"/>
  <c r="M3613" i="10"/>
  <c r="M1818" i="10"/>
  <c r="M4197" i="10"/>
  <c r="M1749" i="10"/>
  <c r="M563" i="10"/>
  <c r="M1683" i="10"/>
  <c r="M2925" i="10"/>
  <c r="M2170" i="10"/>
  <c r="M3561" i="10"/>
  <c r="M3777" i="10"/>
  <c r="M2957" i="10"/>
  <c r="M3607" i="10"/>
  <c r="M3508" i="10"/>
  <c r="M1785" i="10"/>
  <c r="M3871" i="10"/>
  <c r="M309" i="10"/>
  <c r="M2810" i="10"/>
  <c r="M1273" i="10"/>
  <c r="M4010" i="10"/>
  <c r="M3395" i="10"/>
  <c r="M3671" i="10"/>
  <c r="M3790" i="10"/>
  <c r="M3380" i="10"/>
  <c r="M1046" i="10"/>
  <c r="M3379" i="10"/>
  <c r="M3501" i="10"/>
  <c r="M1177" i="10"/>
  <c r="M3724" i="10"/>
  <c r="M1782" i="10"/>
  <c r="M1681" i="10"/>
  <c r="M2476" i="10"/>
  <c r="M2619" i="10"/>
  <c r="M3390" i="10"/>
  <c r="M2034" i="10"/>
  <c r="M3978" i="10"/>
  <c r="M3880" i="10"/>
  <c r="M3521" i="10"/>
  <c r="M1472" i="10"/>
  <c r="M2794" i="10"/>
  <c r="M1367" i="10"/>
  <c r="M2662" i="10"/>
  <c r="M1745" i="10"/>
  <c r="M2394" i="10"/>
  <c r="M2430" i="10"/>
  <c r="M1500" i="10"/>
  <c r="M11" i="10"/>
  <c r="M1462" i="10"/>
  <c r="M598" i="10"/>
  <c r="M3279" i="10"/>
  <c r="M4013" i="10"/>
  <c r="M4249" i="10"/>
  <c r="M3785" i="10"/>
  <c r="M2767" i="10"/>
  <c r="M1428" i="10"/>
  <c r="M1375" i="10"/>
  <c r="M1492" i="10"/>
  <c r="M2421" i="10"/>
  <c r="M1717" i="10"/>
  <c r="M4256" i="10"/>
  <c r="M3348" i="10"/>
  <c r="M3213" i="10"/>
  <c r="M1422" i="10"/>
  <c r="M3589" i="10"/>
  <c r="M1701" i="10"/>
  <c r="M1965" i="10"/>
  <c r="M3874" i="10"/>
  <c r="M2156" i="10"/>
  <c r="M4166" i="10"/>
  <c r="M2517" i="10"/>
  <c r="M1001" i="10"/>
  <c r="M3772" i="10"/>
  <c r="M2614" i="10"/>
  <c r="M1355" i="10"/>
  <c r="M307" i="10"/>
  <c r="M3979" i="10"/>
  <c r="M3195" i="10"/>
  <c r="M1974" i="10"/>
  <c r="M2754" i="10"/>
  <c r="M1417" i="10"/>
  <c r="M4074" i="10"/>
  <c r="M3652" i="10"/>
  <c r="M1002" i="10"/>
  <c r="M1459" i="10"/>
  <c r="M4230" i="10"/>
  <c r="M1048" i="10"/>
  <c r="M2904" i="10"/>
  <c r="M3754" i="10"/>
  <c r="M1959" i="10"/>
  <c r="M4110" i="10"/>
  <c r="M4054" i="10"/>
  <c r="M3191" i="10"/>
  <c r="M1592" i="10"/>
  <c r="M142" i="10"/>
  <c r="M1644" i="10"/>
  <c r="M2763" i="10"/>
  <c r="M2694" i="10"/>
  <c r="M3585" i="10"/>
  <c r="M2422" i="10"/>
  <c r="M2643" i="10"/>
  <c r="M2485" i="10"/>
  <c r="M1166" i="10"/>
  <c r="M4055" i="10"/>
  <c r="M124" i="10"/>
  <c r="M3696" i="10"/>
  <c r="M1179" i="10"/>
  <c r="M4276" i="10"/>
  <c r="M3617" i="10"/>
  <c r="M561" i="10"/>
  <c r="M2617" i="10"/>
  <c r="M1246" i="10"/>
  <c r="M1511" i="10"/>
  <c r="M67" i="10"/>
  <c r="M1183" i="10"/>
  <c r="M2661" i="10"/>
  <c r="M253" i="10"/>
  <c r="M3385" i="10"/>
  <c r="M3695" i="10"/>
  <c r="M2597" i="10"/>
  <c r="M3995" i="10"/>
  <c r="M3335" i="10"/>
  <c r="M2415" i="10"/>
  <c r="M4032" i="10"/>
  <c r="M2264" i="10"/>
  <c r="M1444" i="10"/>
  <c r="M470" i="10"/>
  <c r="M3888" i="10"/>
  <c r="M3841" i="10"/>
  <c r="M3135" i="10"/>
  <c r="M2435" i="10"/>
  <c r="M2660" i="10"/>
  <c r="M2460" i="10"/>
  <c r="M2044" i="10"/>
  <c r="M2509" i="10"/>
  <c r="M2851" i="10"/>
  <c r="M3138" i="10"/>
  <c r="M3510" i="10"/>
  <c r="M2832" i="10"/>
  <c r="M4047" i="10"/>
  <c r="M2281" i="10"/>
  <c r="M2191" i="10"/>
  <c r="M1599" i="10"/>
  <c r="M1416" i="10"/>
  <c r="M3686" i="10"/>
  <c r="M2397" i="10"/>
  <c r="M1395" i="10"/>
  <c r="M3736" i="10"/>
  <c r="M3078" i="10"/>
  <c r="M3360" i="10"/>
  <c r="M1168" i="10"/>
  <c r="M252" i="10"/>
  <c r="M4196" i="10"/>
  <c r="M3972" i="10"/>
  <c r="M2647" i="10"/>
  <c r="M2713" i="10"/>
  <c r="M2160" i="10"/>
  <c r="M1605" i="10"/>
  <c r="M1291" i="10"/>
  <c r="M2508" i="10"/>
  <c r="M4140" i="10"/>
  <c r="M1905" i="10"/>
  <c r="M2697" i="10"/>
  <c r="M1694" i="10"/>
  <c r="M2587" i="10"/>
  <c r="M868" i="10"/>
  <c r="M3249" i="10"/>
  <c r="M71" i="10"/>
  <c r="M3473" i="10"/>
  <c r="M2839" i="10"/>
  <c r="M3581" i="10"/>
  <c r="M3571" i="10"/>
  <c r="M3237" i="10"/>
  <c r="M2940" i="10"/>
  <c r="M2716" i="10"/>
  <c r="M4270" i="10"/>
  <c r="M2187" i="10"/>
  <c r="M2458" i="10"/>
  <c r="M406" i="10"/>
  <c r="M1434" i="10"/>
  <c r="M887" i="10"/>
  <c r="M696" i="10"/>
  <c r="M490" i="10"/>
  <c r="M158" i="10"/>
  <c r="M1522" i="10"/>
  <c r="M4178" i="10"/>
  <c r="M1746" i="10"/>
  <c r="M3773" i="10"/>
  <c r="M1250" i="10"/>
  <c r="M4048" i="10"/>
  <c r="M2001" i="10"/>
  <c r="M2688" i="10"/>
  <c r="M3496" i="10"/>
  <c r="M1521" i="10"/>
  <c r="M3321" i="10"/>
  <c r="M3692" i="10"/>
  <c r="M1545" i="10"/>
  <c r="M3239" i="10"/>
  <c r="M3530" i="10"/>
  <c r="M4016" i="10"/>
  <c r="M1604" i="10"/>
  <c r="M2459" i="10"/>
  <c r="M2728" i="10"/>
  <c r="M3881" i="10"/>
  <c r="M631" i="10"/>
  <c r="M1365" i="10"/>
  <c r="M1549" i="10"/>
  <c r="M4254" i="10"/>
  <c r="M1619" i="10"/>
  <c r="M3992" i="10"/>
  <c r="M53" i="10"/>
  <c r="M2947" i="10"/>
  <c r="M3776" i="10"/>
  <c r="M2527" i="10"/>
  <c r="M3054" i="10"/>
  <c r="M4094" i="10"/>
  <c r="M3673" i="10"/>
  <c r="M2877" i="10"/>
  <c r="M3720" i="10"/>
  <c r="M3328" i="10"/>
  <c r="M3402" i="10"/>
  <c r="M3196" i="10"/>
  <c r="M3513" i="10"/>
  <c r="M3981" i="10"/>
  <c r="M3319" i="10"/>
  <c r="M1884" i="10"/>
  <c r="M3697" i="10"/>
  <c r="M1550" i="10"/>
  <c r="M3763" i="10"/>
  <c r="M1921" i="10"/>
  <c r="M1789" i="10"/>
  <c r="M3476" i="10"/>
  <c r="M835" i="10"/>
  <c r="M1908" i="10"/>
  <c r="M3718" i="10"/>
  <c r="M3728" i="10"/>
  <c r="M3193" i="10"/>
  <c r="M3961" i="10"/>
  <c r="M1820" i="10"/>
  <c r="M4199" i="10"/>
  <c r="M3350" i="10"/>
  <c r="M4241" i="10"/>
  <c r="M1467" i="10"/>
  <c r="M2184" i="10"/>
  <c r="M1920" i="10"/>
  <c r="M3028" i="10"/>
  <c r="M3145" i="10"/>
  <c r="M2406" i="10"/>
  <c r="M4161" i="10"/>
  <c r="M3964" i="10"/>
  <c r="M323" i="10"/>
  <c r="M4242" i="10"/>
  <c r="M4269" i="10"/>
  <c r="M3890" i="10"/>
  <c r="M2604" i="10"/>
  <c r="M4284" i="10"/>
  <c r="M1955" i="10"/>
  <c r="M1895" i="10"/>
  <c r="M3649" i="10"/>
  <c r="M2024" i="10"/>
  <c r="M1272" i="10"/>
  <c r="M2474" i="10"/>
  <c r="M3644" i="10"/>
  <c r="M3609" i="10"/>
  <c r="M3447" i="10"/>
  <c r="M787" i="10"/>
  <c r="M149" i="10"/>
  <c r="M2626" i="10"/>
  <c r="M2782" i="10"/>
  <c r="M4252" i="10"/>
  <c r="M1723" i="10"/>
  <c r="M3025" i="10"/>
  <c r="M1919" i="10"/>
  <c r="M1495" i="10"/>
  <c r="M2259" i="10"/>
  <c r="M3687" i="10"/>
  <c r="M3820" i="10"/>
  <c r="M3359" i="10"/>
  <c r="M3767" i="10"/>
  <c r="M3536" i="10"/>
  <c r="M3344" i="10"/>
  <c r="M4152" i="10"/>
  <c r="M159" i="10"/>
  <c r="M3825" i="10"/>
  <c r="M476" i="10"/>
  <c r="M4064" i="10"/>
  <c r="M3091" i="10"/>
  <c r="M85" i="10"/>
  <c r="M816" i="10"/>
  <c r="M1616" i="10"/>
  <c r="M4090" i="10"/>
  <c r="M4044" i="10"/>
  <c r="M3594" i="10"/>
  <c r="M2751" i="10"/>
  <c r="M3100" i="10"/>
  <c r="M2878" i="10"/>
  <c r="M1433" i="10"/>
  <c r="M2053" i="10"/>
  <c r="M4063" i="10"/>
  <c r="M1702" i="10"/>
  <c r="M1924" i="10"/>
  <c r="M3646" i="10"/>
  <c r="M1713" i="10"/>
  <c r="M2247" i="10"/>
  <c r="M738" i="10"/>
  <c r="M4041" i="10"/>
  <c r="M320" i="10"/>
  <c r="M2431" i="10"/>
  <c r="M3222" i="10"/>
  <c r="M2253" i="10"/>
  <c r="M1502" i="10"/>
  <c r="M2399" i="10"/>
  <c r="M1499" i="10"/>
  <c r="M477" i="10"/>
  <c r="M1519" i="10"/>
  <c r="M3516" i="10"/>
  <c r="M4176" i="10"/>
  <c r="M1392" i="10"/>
  <c r="M3302" i="10"/>
  <c r="M1762" i="10"/>
  <c r="M3024" i="10"/>
  <c r="M2700" i="10"/>
  <c r="M1672" i="10"/>
  <c r="M3210" i="10"/>
  <c r="M1369" i="10"/>
  <c r="M1208" i="10"/>
  <c r="M4245" i="10"/>
  <c r="M2550" i="10"/>
  <c r="M718" i="10"/>
  <c r="M3802" i="10"/>
  <c r="M707" i="10"/>
  <c r="M129" i="10"/>
  <c r="M3744" i="10"/>
  <c r="M3751" i="10"/>
  <c r="M2436" i="10"/>
  <c r="M2710" i="10"/>
  <c r="M3860" i="10"/>
  <c r="M1767" i="10"/>
  <c r="M1356" i="10"/>
  <c r="M4296" i="10"/>
  <c r="M1224" i="10"/>
  <c r="M79" i="10"/>
  <c r="M3757" i="10"/>
  <c r="M2403" i="10"/>
  <c r="M3265" i="10"/>
  <c r="M597" i="10"/>
  <c r="M1722" i="10"/>
  <c r="M3629" i="10"/>
  <c r="M1242" i="10"/>
  <c r="M985" i="10"/>
  <c r="M4208" i="10"/>
  <c r="M3901" i="10"/>
  <c r="M2922" i="10"/>
  <c r="M133" i="10"/>
  <c r="M3309" i="10"/>
  <c r="M3739" i="10"/>
  <c r="M3566" i="10"/>
  <c r="M2633" i="10"/>
  <c r="M2757" i="10"/>
  <c r="M2086" i="10"/>
  <c r="M4179" i="10"/>
  <c r="M3267" i="10"/>
  <c r="M4219" i="10"/>
  <c r="M3216" i="10"/>
  <c r="M1802" i="10"/>
  <c r="M2756" i="10"/>
  <c r="M3142" i="10"/>
  <c r="M432" i="10"/>
  <c r="M883" i="10"/>
  <c r="M693" i="10"/>
  <c r="M3801" i="10"/>
  <c r="M1823" i="10"/>
  <c r="M2218" i="10"/>
  <c r="M1045" i="10"/>
  <c r="M1440" i="10"/>
  <c r="M4" i="10"/>
  <c r="M2523" i="10"/>
  <c r="M1961" i="10"/>
  <c r="M3370" i="10"/>
  <c r="M1207" i="10"/>
  <c r="M4077" i="10"/>
  <c r="M3870" i="10"/>
  <c r="M2887" i="10"/>
  <c r="M3153" i="10"/>
  <c r="M1832" i="10"/>
  <c r="M3710" i="10"/>
  <c r="M1289" i="10"/>
  <c r="M4141" i="10"/>
  <c r="M1791" i="10"/>
  <c r="M110" i="10"/>
  <c r="M4244" i="10"/>
  <c r="M1430" i="10"/>
  <c r="M1814" i="10"/>
  <c r="M1697" i="10"/>
  <c r="M1869" i="10"/>
  <c r="M3993" i="10"/>
  <c r="M4101" i="10"/>
  <c r="M3538" i="10"/>
  <c r="M3812" i="10"/>
  <c r="M791" i="10"/>
  <c r="M1693" i="10"/>
  <c r="M1667" i="10"/>
  <c r="M1384" i="10"/>
  <c r="M3791" i="10"/>
  <c r="M3314" i="10"/>
  <c r="M1488" i="10"/>
  <c r="M1187" i="10"/>
  <c r="M4162" i="10"/>
  <c r="M1674" i="10"/>
  <c r="M3207" i="10"/>
  <c r="M3657" i="10"/>
  <c r="M3740" i="10"/>
  <c r="M3298" i="10"/>
  <c r="M3325" i="10"/>
  <c r="M4079" i="10"/>
  <c r="M1720" i="10"/>
  <c r="M1223" i="10"/>
  <c r="M4118" i="10"/>
  <c r="M2740" i="10"/>
  <c r="M1804" i="10"/>
  <c r="M2048" i="10"/>
  <c r="M1358" i="10"/>
  <c r="M2445" i="10"/>
  <c r="M179" i="10"/>
  <c r="M2483" i="10"/>
  <c r="M3132" i="10"/>
  <c r="M3144" i="10"/>
  <c r="M151" i="10"/>
  <c r="M2237" i="10"/>
  <c r="M1615" i="10"/>
  <c r="M2889" i="10"/>
  <c r="M1696" i="10"/>
  <c r="M2045" i="10"/>
  <c r="M3743" i="10"/>
  <c r="M4202" i="10"/>
  <c r="M3768" i="10"/>
  <c r="M2884" i="10"/>
  <c r="M1608" i="10"/>
  <c r="M3926" i="10"/>
  <c r="M503" i="10"/>
  <c r="M1879" i="10"/>
  <c r="M2704" i="10"/>
  <c r="M3573" i="10"/>
  <c r="M4209" i="10"/>
  <c r="M2677" i="10"/>
  <c r="M4221" i="10"/>
  <c r="M3349" i="10"/>
  <c r="M1412" i="10"/>
  <c r="M3238" i="10"/>
  <c r="M169" i="10"/>
  <c r="M867" i="10"/>
  <c r="M2729" i="10"/>
  <c r="M1378" i="10"/>
  <c r="M1668" i="10"/>
  <c r="M4024" i="10"/>
  <c r="M924" i="10"/>
  <c r="M1385" i="10"/>
  <c r="M3625" i="10"/>
  <c r="M1759" i="10"/>
  <c r="M2766" i="10"/>
  <c r="M3996" i="10"/>
  <c r="M2964" i="10"/>
  <c r="M4057" i="10"/>
  <c r="M1245" i="10"/>
  <c r="M2761" i="10"/>
  <c r="M4075" i="10"/>
  <c r="M2338" i="10"/>
  <c r="M4238" i="10"/>
  <c r="M6" i="10"/>
  <c r="M1531" i="10"/>
  <c r="M1606" i="10"/>
  <c r="M1590" i="10"/>
  <c r="M3556" i="10"/>
  <c r="M2462" i="10"/>
  <c r="M2484" i="10"/>
  <c r="M3180" i="10"/>
  <c r="M1463" i="10"/>
  <c r="M1803" i="10"/>
  <c r="M4289" i="10"/>
  <c r="M2601" i="10"/>
  <c r="M332" i="10"/>
  <c r="M3243" i="10"/>
  <c r="M2025" i="10"/>
  <c r="M3272" i="10"/>
  <c r="M140" i="10"/>
  <c r="M4283" i="10"/>
  <c r="M2793" i="10"/>
  <c r="M3999" i="10"/>
  <c r="M3531" i="10"/>
  <c r="M1838" i="10"/>
  <c r="M3705" i="10"/>
  <c r="M3293" i="10"/>
  <c r="M2783" i="10"/>
  <c r="M3850" i="10"/>
  <c r="M2669" i="10"/>
  <c r="M1359" i="10"/>
  <c r="M2818" i="10"/>
  <c r="M1708" i="10"/>
  <c r="M4062" i="10"/>
  <c r="M3712" i="10"/>
  <c r="M3817" i="10"/>
  <c r="M3940" i="10"/>
  <c r="M1406" i="10"/>
  <c r="M4218" i="10"/>
  <c r="M1155" i="10"/>
  <c r="M2781" i="10"/>
  <c r="M3738" i="10"/>
  <c r="M2703" i="10"/>
  <c r="M3627" i="10"/>
  <c r="M1000" i="10"/>
  <c r="M1596" i="10"/>
  <c r="M3905" i="10"/>
  <c r="M1217" i="10"/>
  <c r="M4097" i="10"/>
  <c r="M3761" i="10"/>
  <c r="M849" i="10"/>
  <c r="M1584" i="10"/>
  <c r="M3288" i="10"/>
  <c r="M3480" i="10"/>
  <c r="M2758" i="10"/>
  <c r="M2296" i="10"/>
  <c r="M3147" i="10"/>
  <c r="M2363" i="10"/>
  <c r="M2018" i="10"/>
  <c r="M208" i="10"/>
  <c r="M2923" i="10"/>
  <c r="M308" i="10"/>
  <c r="M205" i="10"/>
  <c r="M2699" i="10"/>
  <c r="M2714" i="10"/>
  <c r="M2801" i="10"/>
  <c r="M3984" i="10"/>
  <c r="M1650" i="10"/>
  <c r="M1686" i="10"/>
  <c r="M773" i="10"/>
  <c r="M2504" i="10"/>
  <c r="M2706" i="10"/>
  <c r="M2638" i="10"/>
  <c r="M2465" i="10"/>
  <c r="M1382" i="10"/>
  <c r="M1450" i="10"/>
  <c r="M1508" i="10"/>
  <c r="M68" i="10"/>
  <c r="M58" i="10"/>
  <c r="M3552" i="10"/>
  <c r="M2354" i="10"/>
  <c r="M2261" i="10"/>
  <c r="M4009" i="10"/>
  <c r="M4020" i="10"/>
  <c r="M1387" i="10"/>
  <c r="M3403" i="10"/>
  <c r="M1252" i="10"/>
  <c r="M1571" i="10"/>
  <c r="M3345" i="10"/>
  <c r="M2790" i="10"/>
  <c r="M3365" i="10"/>
  <c r="M3804" i="10"/>
  <c r="M2742" i="10"/>
  <c r="M4067" i="10"/>
  <c r="M1776" i="10"/>
  <c r="M2975" i="10"/>
  <c r="M1420" i="10"/>
  <c r="M83" i="10"/>
  <c r="M3678" i="10"/>
  <c r="M3306" i="10"/>
  <c r="M2402" i="10"/>
  <c r="M3199" i="10"/>
  <c r="M2813" i="10"/>
  <c r="M3892" i="10"/>
  <c r="M3843" i="10"/>
  <c r="M3967" i="10"/>
  <c r="M514" i="10"/>
  <c r="M4285" i="10"/>
  <c r="M2916" i="10"/>
  <c r="M3749" i="10"/>
  <c r="M2502" i="10"/>
  <c r="M2433" i="10"/>
  <c r="M1885" i="10"/>
  <c r="M2735" i="10"/>
  <c r="M3168" i="10"/>
  <c r="M4168" i="10"/>
  <c r="M4059" i="10"/>
  <c r="M941" i="10"/>
  <c r="M2470" i="10"/>
  <c r="M4233" i="10"/>
  <c r="M1689" i="10"/>
  <c r="M2651" i="10"/>
  <c r="M96" i="10"/>
  <c r="M4149" i="10"/>
  <c r="M478" i="10"/>
  <c r="M572" i="10"/>
  <c r="M2708" i="10"/>
  <c r="M3540" i="10"/>
  <c r="M4204" i="10"/>
  <c r="M2518" i="10"/>
  <c r="M4260" i="10"/>
  <c r="M4088" i="10"/>
  <c r="M2286" i="10"/>
  <c r="M3934" i="10"/>
  <c r="M1790" i="10"/>
  <c r="M3711" i="10"/>
  <c r="M2398" i="10"/>
  <c r="M3562" i="10"/>
  <c r="M206" i="10"/>
  <c r="M1843" i="10"/>
  <c r="M4247" i="10"/>
  <c r="M1510" i="10"/>
  <c r="M1232" i="10"/>
  <c r="M1563" i="10"/>
  <c r="M3020" i="10"/>
  <c r="M1760" i="10"/>
  <c r="M1489" i="10"/>
  <c r="M3759" i="10"/>
  <c r="M2841" i="10"/>
  <c r="M2726" i="10"/>
  <c r="M1164" i="10"/>
  <c r="M3842" i="10"/>
  <c r="M2452" i="10"/>
  <c r="M1806" i="10"/>
  <c r="M9" i="10"/>
  <c r="M2047" i="10"/>
  <c r="M852" i="10"/>
  <c r="M3966" i="10"/>
  <c r="M3963" i="10"/>
  <c r="M1623" i="10"/>
  <c r="M1558" i="10"/>
  <c r="M1260" i="10"/>
  <c r="M1200" i="10"/>
  <c r="M2641" i="10"/>
  <c r="M155" i="10"/>
  <c r="M1284" i="10"/>
  <c r="M2159" i="10"/>
  <c r="M1772" i="10"/>
  <c r="M2924" i="10"/>
  <c r="M634" i="10"/>
  <c r="M1770" i="10"/>
  <c r="M2225" i="10"/>
  <c r="M3437" i="10"/>
  <c r="M3351" i="10"/>
  <c r="M1196" i="10"/>
  <c r="M3694" i="10"/>
  <c r="M3679" i="10"/>
  <c r="M2414" i="10"/>
  <c r="M3797" i="10"/>
  <c r="M3838" i="10"/>
  <c r="M3507" i="10"/>
  <c r="M658" i="10"/>
  <c r="M2594" i="10"/>
  <c r="M3287" i="10"/>
  <c r="M492" i="10"/>
  <c r="M2779" i="10"/>
  <c r="M4206" i="10"/>
  <c r="M81" i="10"/>
  <c r="M880" i="10"/>
  <c r="M4263" i="10"/>
  <c r="M3175" i="10"/>
  <c r="M4298" i="10"/>
  <c r="M2796" i="10"/>
  <c r="M23" i="10"/>
  <c r="M4287" i="10"/>
  <c r="M4102" i="10"/>
  <c r="M4261" i="10"/>
  <c r="M4268" i="10"/>
  <c r="M2886" i="10"/>
  <c r="M1237" i="10"/>
  <c r="M1404" i="10"/>
  <c r="M30" i="10"/>
  <c r="M3324" i="10"/>
  <c r="M3707" i="10"/>
  <c r="M2846" i="10"/>
  <c r="M1923" i="10"/>
  <c r="M3818" i="10"/>
  <c r="M3829" i="10"/>
  <c r="M2393" i="10"/>
  <c r="M3856" i="10"/>
  <c r="M2665" i="10"/>
  <c r="M2621" i="10"/>
  <c r="M1228" i="10"/>
  <c r="M2672" i="10"/>
  <c r="M2674" i="10"/>
  <c r="M4066" i="10"/>
  <c r="M1964" i="10"/>
  <c r="M2777" i="10"/>
  <c r="M2885" i="10"/>
  <c r="M3602" i="10"/>
  <c r="M2036" i="10"/>
  <c r="M3699" i="10"/>
  <c r="M1441" i="10"/>
  <c r="M4148" i="10"/>
  <c r="M1498" i="10"/>
  <c r="M2055" i="10"/>
  <c r="M3187" i="10"/>
  <c r="M1473" i="10"/>
  <c r="M3762" i="10"/>
  <c r="M3975" i="10"/>
  <c r="M3130" i="10"/>
  <c r="M1415" i="10"/>
  <c r="M984" i="10"/>
  <c r="M1635" i="10"/>
  <c r="M925" i="10"/>
  <c r="M3504" i="10"/>
  <c r="M2762" i="10"/>
  <c r="M1730" i="10"/>
  <c r="M156" i="10"/>
  <c r="M3591" i="10"/>
  <c r="M2788" i="10"/>
  <c r="M3908" i="10"/>
  <c r="M1736" i="10"/>
  <c r="M2245" i="10"/>
  <c r="M3089" i="10"/>
  <c r="M1503" i="10"/>
  <c r="M2945" i="10"/>
  <c r="M4267" i="10"/>
  <c r="M1990" i="10"/>
  <c r="M1564" i="10"/>
  <c r="M70" i="10"/>
  <c r="M3700" i="10"/>
  <c r="M1900" i="10"/>
  <c r="M2932" i="10"/>
  <c r="M4015" i="10"/>
  <c r="M3185" i="10"/>
  <c r="M1464" i="10"/>
  <c r="M3769" i="10"/>
  <c r="M3631" i="10"/>
  <c r="M1460" i="10"/>
  <c r="M2843" i="10"/>
  <c r="M2930" i="10"/>
  <c r="M3861" i="10"/>
  <c r="M3276" i="10"/>
  <c r="M2496" i="10"/>
  <c r="M3364" i="10"/>
  <c r="M1504" i="10"/>
  <c r="M1714" i="10"/>
  <c r="M1484" i="10"/>
  <c r="M4026" i="10"/>
  <c r="M4294" i="10"/>
  <c r="M3280" i="10"/>
  <c r="M3133" i="10"/>
  <c r="M3968" i="10"/>
  <c r="M4193" i="10"/>
  <c r="M378" i="10"/>
  <c r="M2515" i="10"/>
  <c r="M784" i="10"/>
  <c r="M1123" i="10"/>
  <c r="M1835" i="10"/>
  <c r="M3615" i="10"/>
  <c r="M3688" i="10"/>
  <c r="M886" i="10"/>
  <c r="M722" i="10"/>
  <c r="M2477" i="10"/>
  <c r="M2158" i="10"/>
  <c r="M1600" i="10"/>
  <c r="M3569" i="10"/>
  <c r="M4071" i="10"/>
  <c r="M4025" i="10"/>
  <c r="M2497" i="10"/>
  <c r="M1044" i="10"/>
  <c r="M4279" i="10"/>
  <c r="M1727" i="10"/>
  <c r="M1541" i="10"/>
  <c r="M1636" i="10"/>
  <c r="M4288" i="10"/>
  <c r="M3474" i="10"/>
  <c r="M2689" i="10"/>
  <c r="M642" i="10"/>
  <c r="M1413" i="10"/>
  <c r="M1979" i="10"/>
  <c r="M3677" i="10"/>
  <c r="M4184" i="10"/>
  <c r="M1721" i="10"/>
  <c r="M3286" i="10"/>
  <c r="M2696" i="10"/>
  <c r="M4115" i="10"/>
  <c r="M1677" i="10"/>
  <c r="M978" i="10"/>
  <c r="M3253" i="10"/>
  <c r="M3146" i="10"/>
  <c r="M2475" i="10"/>
  <c r="M1468" i="10"/>
  <c r="M3847" i="10"/>
  <c r="M3535" i="10"/>
  <c r="M2883" i="10"/>
  <c r="M1259" i="10"/>
  <c r="M2516" i="10"/>
  <c r="M4103" i="10"/>
  <c r="M1565" i="10"/>
  <c r="M4225" i="10"/>
  <c r="M4259" i="10"/>
  <c r="M1529" i="10"/>
  <c r="M2413" i="10"/>
  <c r="M1114" i="10"/>
  <c r="M1554" i="10"/>
  <c r="M1928" i="10"/>
  <c r="M3667" i="10"/>
  <c r="M3512" i="10"/>
  <c r="M2480" i="10"/>
  <c r="M1180" i="10"/>
  <c r="M2775" i="10"/>
  <c r="M3352" i="10"/>
  <c r="M2769" i="10"/>
  <c r="M1189" i="10"/>
  <c r="M3406" i="10"/>
  <c r="M2970" i="10"/>
  <c r="M3236" i="10"/>
  <c r="M204" i="10"/>
  <c r="M1536" i="10"/>
  <c r="M4007" i="10"/>
  <c r="M3490" i="10"/>
  <c r="M3958" i="10"/>
  <c r="M1226" i="10"/>
  <c r="M2829" i="10"/>
  <c r="M2809" i="10"/>
  <c r="M3792" i="10"/>
  <c r="M488" i="10"/>
  <c r="M2252" i="10"/>
  <c r="M1882" i="10"/>
  <c r="M2881" i="10"/>
  <c r="M1854" i="10"/>
  <c r="M632" i="10"/>
  <c r="M3355" i="10"/>
  <c r="M3515" i="10"/>
  <c r="M14" i="10"/>
  <c r="M2823" i="10"/>
  <c r="M1281" i="10"/>
  <c r="M8" i="10"/>
  <c r="M3988" i="10"/>
  <c r="M2828" i="10"/>
  <c r="M3770" i="10"/>
  <c r="M487" i="10"/>
  <c r="M3666" i="10"/>
  <c r="M63" i="10"/>
  <c r="M449" i="10"/>
  <c r="M1451" i="10"/>
  <c r="M3676" i="10"/>
  <c r="M2896" i="10"/>
  <c r="M695" i="10"/>
  <c r="M2593" i="10"/>
  <c r="M2845" i="10"/>
  <c r="M2744" i="10"/>
  <c r="M4002" i="10"/>
  <c r="M4195" i="10"/>
  <c r="M2792" i="10"/>
  <c r="M987" i="10"/>
  <c r="M152" i="10"/>
  <c r="M4174" i="10"/>
  <c r="M1391" i="10"/>
  <c r="M1793" i="10"/>
  <c r="M4028" i="10"/>
  <c r="M3907" i="10"/>
  <c r="M4037" i="10"/>
  <c r="M2427" i="10"/>
  <c r="M2419" i="10"/>
  <c r="M4100" i="10"/>
  <c r="M2165" i="10"/>
  <c r="M3732" i="10"/>
  <c r="M1756" i="10"/>
  <c r="M3953" i="10"/>
  <c r="M1547" i="10"/>
  <c r="M3760" i="10"/>
  <c r="M2190" i="10"/>
  <c r="M256" i="10"/>
  <c r="M4271" i="10"/>
  <c r="M2395" i="10"/>
  <c r="M3786" i="10"/>
  <c r="M1774" i="10"/>
  <c r="M2628" i="10"/>
  <c r="M840" i="10"/>
  <c r="M212" i="10"/>
  <c r="M150" i="10"/>
  <c r="M3748" i="10"/>
  <c r="M1910" i="10"/>
  <c r="M3188" i="10"/>
  <c r="M4227" i="10"/>
  <c r="M3929" i="10"/>
  <c r="M3226" i="10"/>
  <c r="M3608" i="10"/>
  <c r="M1506" i="10"/>
  <c r="M3741" i="10"/>
  <c r="M4073" i="10"/>
  <c r="M13" i="10"/>
  <c r="M1958" i="10"/>
  <c r="M2856" i="10"/>
  <c r="M1493" i="10"/>
  <c r="M2667" i="10"/>
  <c r="M639" i="10"/>
  <c r="M3297" i="10"/>
  <c r="M1871" i="10"/>
  <c r="M2434" i="10"/>
  <c r="M1544" i="10"/>
  <c r="M4070" i="10"/>
  <c r="M2056" i="10"/>
  <c r="M2254" i="10"/>
  <c r="M12" i="10"/>
  <c r="M838" i="10"/>
  <c r="M1794" i="10"/>
  <c r="M2934" i="10"/>
  <c r="M1748" i="10"/>
  <c r="M818" i="10"/>
  <c r="M2371" i="10"/>
  <c r="M317" i="10"/>
  <c r="M1363" i="10"/>
  <c r="M1411" i="10"/>
  <c r="M3316" i="10"/>
  <c r="M4282" i="10"/>
  <c r="M1595" i="10"/>
  <c r="M3869" i="10"/>
  <c r="M3579" i="10"/>
  <c r="M2666" i="10"/>
  <c r="M3242" i="10"/>
  <c r="M4072" i="10"/>
  <c r="M4050" i="10"/>
  <c r="M1796" i="10"/>
  <c r="M3793" i="10"/>
  <c r="M4236" i="10"/>
  <c r="M1788" i="10"/>
  <c r="M2463" i="10"/>
  <c r="M3327" i="10"/>
  <c r="M3281" i="10"/>
  <c r="M471" i="10"/>
  <c r="M3778" i="10"/>
  <c r="M1043" i="10"/>
  <c r="M1859" i="10"/>
  <c r="M1513" i="10"/>
  <c r="M2681" i="10"/>
  <c r="M1469" i="10"/>
  <c r="M1159" i="10"/>
  <c r="M4039" i="10"/>
  <c r="M4190" i="10"/>
  <c r="M1799" i="10"/>
  <c r="M1890" i="10"/>
  <c r="M3262" i="10"/>
  <c r="M3853" i="10"/>
  <c r="M1257" i="10"/>
  <c r="M322" i="10"/>
  <c r="M2645" i="10"/>
  <c r="M2592" i="10"/>
  <c r="M170" i="10"/>
  <c r="M3597" i="10"/>
  <c r="M4146" i="10"/>
  <c r="M355" i="10"/>
  <c r="M3980" i="10"/>
  <c r="M569" i="10"/>
  <c r="M595" i="10"/>
  <c r="M3879" i="10"/>
  <c r="M3659" i="10"/>
  <c r="M1685" i="10"/>
  <c r="M1743" i="10"/>
  <c r="M403" i="10"/>
  <c r="M486" i="10"/>
  <c r="M4117" i="10"/>
  <c r="M3230" i="10"/>
  <c r="M3885" i="10"/>
  <c r="M2499" i="10"/>
  <c r="M2827" i="10"/>
  <c r="M4078" i="10"/>
  <c r="M3372" i="10"/>
  <c r="M119" i="10"/>
  <c r="M3900" i="10"/>
  <c r="M1824" i="10"/>
  <c r="M1844" i="10"/>
  <c r="M1607" i="10"/>
  <c r="M3354" i="10"/>
  <c r="M107" i="10"/>
  <c r="M3363" i="10"/>
  <c r="M1977" i="10"/>
  <c r="M3882" i="10"/>
  <c r="M2618" i="10"/>
  <c r="M2909" i="10"/>
  <c r="M2686" i="10"/>
  <c r="M2656" i="10"/>
  <c r="M199" i="10"/>
  <c r="M2624" i="10"/>
  <c r="M3149" i="10"/>
  <c r="M1705" i="10"/>
  <c r="M4243" i="10"/>
  <c r="M2251" i="10"/>
  <c r="M78" i="10"/>
  <c r="M3782" i="10"/>
  <c r="M4295" i="10"/>
  <c r="M2588" i="10"/>
  <c r="M482" i="10"/>
  <c r="M1841" i="10"/>
  <c r="M2292" i="10"/>
  <c r="M923" i="10"/>
  <c r="M1533" i="10"/>
  <c r="M318" i="10"/>
  <c r="M2798" i="10"/>
  <c r="M1719" i="10"/>
  <c r="M3601" i="10"/>
  <c r="M1698" i="10"/>
  <c r="M1984" i="10"/>
  <c r="M1082" i="10"/>
  <c r="M3746" i="10"/>
  <c r="M4266" i="10"/>
  <c r="M3022" i="10"/>
  <c r="M697" i="10"/>
  <c r="M3184" i="10"/>
  <c r="M1396" i="10"/>
  <c r="M3672" i="10"/>
  <c r="M3362" i="10"/>
  <c r="M3307" i="10"/>
  <c r="M4045" i="10"/>
  <c r="M1758" i="10"/>
  <c r="M3565" i="10"/>
  <c r="M3215" i="10"/>
  <c r="M3805" i="10"/>
  <c r="M3141" i="10"/>
  <c r="M327" i="10"/>
  <c r="M4086" i="10"/>
  <c r="M2479" i="10"/>
  <c r="M574" i="10"/>
  <c r="M1671" i="10"/>
  <c r="M3131" i="10"/>
  <c r="M75" i="10"/>
  <c r="M2450" i="10"/>
  <c r="M2802" i="10"/>
  <c r="M2052" i="10"/>
  <c r="M3178" i="10"/>
  <c r="M2468" i="10"/>
  <c r="M2933" i="10"/>
  <c r="M3320" i="10"/>
  <c r="M1943" i="10"/>
  <c r="M3338" i="10"/>
  <c r="M144" i="10"/>
  <c r="M2791" i="10"/>
  <c r="M3559" i="10"/>
  <c r="M2416" i="10"/>
  <c r="M2780" i="10"/>
  <c r="M3998" i="10"/>
  <c r="M4297" i="10"/>
  <c r="M1610" i="10"/>
  <c r="M3502" i="10"/>
  <c r="M3593" i="10"/>
  <c r="M493" i="10"/>
  <c r="M4082" i="10"/>
  <c r="M1833" i="10"/>
  <c r="M433" i="10"/>
  <c r="M2491" i="10"/>
  <c r="M1601" i="10"/>
  <c r="M148" i="10"/>
  <c r="M2739" i="10"/>
  <c r="M1690" i="10"/>
  <c r="M571" i="10"/>
  <c r="M3916" i="10"/>
  <c r="M2091" i="10"/>
  <c r="M3630" i="10"/>
  <c r="M2526" i="10"/>
  <c r="M1186" i="10"/>
  <c r="M2634" i="10"/>
  <c r="M3915" i="10"/>
  <c r="M1780" i="10"/>
  <c r="M1219" i="10"/>
  <c r="M2949" i="10"/>
  <c r="M1267" i="10"/>
  <c r="M4281" i="10"/>
  <c r="M3386" i="10"/>
  <c r="M3708" i="10"/>
  <c r="M1512" i="10"/>
  <c r="M1912" i="10"/>
  <c r="M3866" i="10"/>
  <c r="M3464" i="10"/>
  <c r="M3798" i="10"/>
  <c r="M3560" i="10"/>
  <c r="M1725" i="10"/>
  <c r="M4299" i="10"/>
  <c r="M1445" i="10"/>
  <c r="M2680" i="10"/>
  <c r="M3414" i="10"/>
  <c r="M3554" i="10"/>
  <c r="M2776" i="10"/>
  <c r="M1985" i="10"/>
  <c r="M3225" i="10"/>
  <c r="M3394" i="10"/>
  <c r="M1784" i="10"/>
  <c r="M1258" i="10"/>
  <c r="M1669" i="10"/>
  <c r="M494" i="10"/>
  <c r="M10" i="10"/>
  <c r="M3517" i="10"/>
  <c r="M1435" i="10"/>
  <c r="M2727" i="10"/>
  <c r="M3546" i="10"/>
  <c r="M3742" i="10"/>
  <c r="M562" i="10"/>
  <c r="M1909" i="10"/>
  <c r="M1957" i="10"/>
  <c r="M2816" i="10"/>
  <c r="M1663" i="10"/>
  <c r="M836" i="10"/>
  <c r="M1520" i="10"/>
  <c r="M3411" i="10"/>
  <c r="M1692" i="10"/>
  <c r="M1738" i="10"/>
  <c r="M891" i="10"/>
  <c r="M72" i="10"/>
  <c r="M2492" i="10"/>
  <c r="M3246" i="10"/>
  <c r="M4303" i="10"/>
  <c r="M4307" i="10"/>
  <c r="M4304" i="10"/>
  <c r="M4308" i="10"/>
  <c r="M4301" i="10"/>
  <c r="M4309" i="10"/>
  <c r="M4305" i="10"/>
  <c r="M4310" i="10"/>
  <c r="M4302" i="10"/>
  <c r="M4306" i="10"/>
  <c r="M4311" i="10"/>
  <c r="M4318" i="10"/>
  <c r="M4325" i="10"/>
  <c r="M4332" i="10"/>
  <c r="M4329" i="10"/>
  <c r="M4326" i="10"/>
  <c r="M4319" i="10"/>
  <c r="M4312" i="10"/>
  <c r="M4313" i="10"/>
  <c r="M4327" i="10"/>
  <c r="M4320" i="10"/>
  <c r="M4335" i="10"/>
  <c r="M4330" i="10"/>
  <c r="M4333" i="10"/>
  <c r="M4328" i="10"/>
  <c r="M4334" i="10"/>
  <c r="M4336" i="10"/>
  <c r="M4321" i="10"/>
  <c r="M4314" i="10"/>
  <c r="M4315" i="10"/>
  <c r="M4337" i="10"/>
  <c r="M4338" i="10"/>
  <c r="M4322" i="10"/>
  <c r="M4331" i="10"/>
  <c r="M4316" i="10"/>
  <c r="M4323" i="10"/>
  <c r="M4317" i="10"/>
  <c r="M4339" i="10"/>
  <c r="M4324" i="10"/>
  <c r="M4348" i="10"/>
  <c r="M4353" i="10"/>
  <c r="M4343" i="10"/>
  <c r="M4344" i="10"/>
  <c r="M4349" i="10"/>
  <c r="M4354" i="10"/>
  <c r="M4345" i="10"/>
  <c r="M4340" i="10"/>
  <c r="M4355" i="10"/>
  <c r="M4350" i="10"/>
  <c r="M4346" i="10"/>
  <c r="M4356" i="10"/>
  <c r="M4351" i="10"/>
  <c r="M4341" i="10"/>
  <c r="M4352" i="10"/>
  <c r="M4357" i="10"/>
  <c r="M4347" i="10"/>
  <c r="M4342" i="10"/>
  <c r="M731" i="10"/>
  <c r="M737" i="10"/>
  <c r="M734" i="10"/>
  <c r="M742" i="10"/>
  <c r="M735" i="10"/>
  <c r="M730" i="10"/>
  <c r="M743" i="10"/>
  <c r="M741" i="10"/>
  <c r="M732" i="10"/>
  <c r="M729" i="10"/>
  <c r="M717" i="10"/>
  <c r="M716" i="10"/>
  <c r="M723" i="10"/>
  <c r="M740" i="10"/>
  <c r="M739" i="10"/>
  <c r="M726" i="10"/>
  <c r="M736" i="10"/>
  <c r="M724" i="10"/>
  <c r="M728" i="10"/>
  <c r="M727" i="10"/>
  <c r="M725" i="10"/>
  <c r="M733" i="10"/>
  <c r="M21" i="10"/>
  <c r="M32" i="10"/>
  <c r="M20" i="10"/>
  <c r="M31" i="10"/>
  <c r="M18" i="10"/>
  <c r="M24" i="10"/>
  <c r="M26" i="10"/>
  <c r="M19" i="10"/>
  <c r="M510" i="10"/>
  <c r="M513" i="10"/>
  <c r="M491" i="10"/>
  <c r="M507" i="10"/>
  <c r="M505" i="10"/>
  <c r="M508" i="10"/>
  <c r="M512" i="10"/>
  <c r="M506" i="10"/>
  <c r="M511" i="10"/>
  <c r="M504" i="10"/>
  <c r="M500" i="10"/>
  <c r="M497" i="10"/>
  <c r="M496" i="10"/>
  <c r="M498" i="10"/>
  <c r="M499" i="10"/>
  <c r="M501" i="10"/>
  <c r="M495" i="10"/>
  <c r="M3202" i="10"/>
  <c r="M3201" i="10"/>
  <c r="M570" i="10"/>
  <c r="M560" i="10"/>
  <c r="M568" i="10"/>
  <c r="M566" i="10"/>
  <c r="M558" i="10"/>
  <c r="M584" i="10"/>
  <c r="M586" i="10"/>
  <c r="M533" i="10"/>
  <c r="M583" i="10"/>
  <c r="M541" i="10"/>
  <c r="M530" i="10"/>
  <c r="M531" i="10"/>
  <c r="M524" i="10"/>
  <c r="M519" i="10"/>
  <c r="M582" i="10"/>
  <c r="M539" i="10"/>
  <c r="M523" i="10"/>
  <c r="M520" i="10"/>
  <c r="M536" i="10"/>
  <c r="M540" i="10"/>
  <c r="M553" i="10"/>
  <c r="M516" i="10"/>
  <c r="M585" i="10"/>
  <c r="M517" i="10"/>
  <c r="M518" i="10"/>
  <c r="M548" i="10"/>
  <c r="M534" i="10"/>
  <c r="M546" i="10"/>
  <c r="M532" i="10"/>
  <c r="M525" i="10"/>
  <c r="M515" i="10"/>
  <c r="M580" i="10"/>
  <c r="M526" i="10"/>
  <c r="M535" i="10"/>
  <c r="M544" i="10"/>
  <c r="M521" i="10"/>
  <c r="M557" i="10"/>
  <c r="M559" i="10"/>
  <c r="M579" i="10"/>
  <c r="M522" i="10"/>
  <c r="M552" i="10"/>
  <c r="M537" i="10"/>
  <c r="M556" i="10"/>
  <c r="M545" i="10"/>
  <c r="M575" i="10"/>
  <c r="M538" i="10"/>
  <c r="M554" i="10"/>
  <c r="M527" i="10"/>
  <c r="M528" i="10"/>
  <c r="M555" i="10"/>
  <c r="M578" i="10"/>
  <c r="M573" i="10"/>
  <c r="M529" i="10"/>
  <c r="M551" i="10"/>
  <c r="M576" i="10"/>
  <c r="M577" i="10"/>
  <c r="M581" i="10"/>
  <c r="M94" i="10"/>
  <c r="M95" i="10"/>
  <c r="M41" i="10"/>
  <c r="M43" i="10"/>
  <c r="M62" i="10"/>
  <c r="M61" i="10"/>
  <c r="M38" i="10"/>
  <c r="M39" i="10"/>
  <c r="M50" i="10"/>
  <c r="M91" i="10"/>
  <c r="M55" i="10"/>
  <c r="M36" i="10"/>
  <c r="M100" i="10"/>
  <c r="M52" i="10"/>
  <c r="M40" i="10"/>
  <c r="M56" i="10"/>
  <c r="M37" i="10"/>
  <c r="M90" i="10"/>
  <c r="M34" i="10"/>
  <c r="M93" i="10"/>
  <c r="M42" i="10"/>
  <c r="M97" i="10"/>
  <c r="M59" i="10"/>
  <c r="M51" i="10"/>
  <c r="M54" i="10"/>
  <c r="M48" i="10"/>
  <c r="M47" i="10"/>
  <c r="M45" i="10"/>
  <c r="M64" i="10"/>
  <c r="M57" i="10"/>
  <c r="M46" i="10"/>
  <c r="M89" i="10"/>
  <c r="M44" i="10"/>
  <c r="M49" i="10"/>
  <c r="M65" i="10"/>
  <c r="M4216" i="10"/>
  <c r="M4217" i="10"/>
  <c r="M4223" i="10"/>
  <c r="M4222" i="10"/>
  <c r="M3219" i="10"/>
  <c r="M3233" i="10"/>
  <c r="M3220" i="10"/>
  <c r="M3247" i="10"/>
  <c r="M3234" i="10"/>
  <c r="M3217" i="10"/>
  <c r="M3245" i="10"/>
  <c r="M3248" i="10"/>
  <c r="M817" i="10"/>
  <c r="M744" i="10"/>
  <c r="M808" i="10"/>
  <c r="M779" i="10"/>
  <c r="M804" i="10"/>
  <c r="M761" i="10"/>
  <c r="M755" i="10"/>
  <c r="M803" i="10"/>
  <c r="M763" i="10"/>
  <c r="M751" i="10"/>
  <c r="M783" i="10"/>
  <c r="M754" i="10"/>
  <c r="M829" i="10"/>
  <c r="M764" i="10"/>
  <c r="M823" i="10"/>
  <c r="M830" i="10"/>
  <c r="M802" i="10"/>
  <c r="M766" i="10"/>
  <c r="M746" i="10"/>
  <c r="M822" i="10"/>
  <c r="M782" i="10"/>
  <c r="M826" i="10"/>
  <c r="M753" i="10"/>
  <c r="M750" i="10"/>
  <c r="M747" i="10"/>
  <c r="M796" i="10"/>
  <c r="M820" i="10"/>
  <c r="M827" i="10"/>
  <c r="M819" i="10"/>
  <c r="M762" i="10"/>
  <c r="M805" i="10"/>
  <c r="M800" i="10"/>
  <c r="M824" i="10"/>
  <c r="M769" i="10"/>
  <c r="M825" i="10"/>
  <c r="M814" i="10"/>
  <c r="M821" i="10"/>
  <c r="M801" i="10"/>
  <c r="M778" i="10"/>
  <c r="M772" i="10"/>
  <c r="M759" i="10"/>
  <c r="M752" i="10"/>
  <c r="M748" i="10"/>
  <c r="M810" i="10"/>
  <c r="M776" i="10"/>
  <c r="M760" i="10"/>
  <c r="M777" i="10"/>
  <c r="M780" i="10"/>
  <c r="M795" i="10"/>
  <c r="M775" i="10"/>
  <c r="M745" i="10"/>
  <c r="M758" i="10"/>
  <c r="M798" i="10"/>
  <c r="M797" i="10"/>
  <c r="M807" i="10"/>
  <c r="M828" i="10"/>
  <c r="M757" i="10"/>
  <c r="M771" i="10"/>
  <c r="M774" i="10"/>
  <c r="M756" i="10"/>
  <c r="M767" i="10"/>
  <c r="M770" i="10"/>
  <c r="M781" i="10"/>
  <c r="M768" i="10"/>
  <c r="M793" i="10"/>
  <c r="M749" i="10"/>
  <c r="M3735" i="10"/>
  <c r="M3715" i="10"/>
  <c r="M3730" i="10"/>
  <c r="M3729" i="10"/>
  <c r="M2591" i="10"/>
  <c r="M1376" i="10"/>
  <c r="M1399" i="10"/>
  <c r="M1402" i="10"/>
  <c r="M1386" i="10"/>
  <c r="M1403" i="10"/>
  <c r="M1338" i="10"/>
  <c r="M1337" i="10"/>
  <c r="M1703" i="10"/>
  <c r="M1728" i="10"/>
  <c r="M1731" i="10"/>
  <c r="M1729" i="10"/>
  <c r="M2028" i="10"/>
  <c r="M2004" i="10"/>
  <c r="M2006" i="10"/>
  <c r="M2005" i="10"/>
  <c r="M2013" i="10"/>
  <c r="M1989" i="10"/>
  <c r="M2012" i="10"/>
  <c r="M1996" i="10"/>
  <c r="M1998" i="10"/>
  <c r="M1993" i="10"/>
  <c r="M1992" i="10"/>
  <c r="M1995" i="10"/>
  <c r="M1997" i="10"/>
  <c r="M2008" i="10"/>
  <c r="M2049" i="10"/>
  <c r="M2009" i="10"/>
  <c r="M2014" i="10"/>
  <c r="M1994" i="10"/>
  <c r="M2031" i="10"/>
  <c r="M2046" i="10"/>
  <c r="M2003" i="10"/>
  <c r="M2050" i="10"/>
  <c r="M2010" i="10"/>
  <c r="M2017" i="10"/>
  <c r="M2016" i="10"/>
  <c r="M2007" i="10"/>
  <c r="M2011" i="10"/>
  <c r="M2051" i="10"/>
  <c r="M2015" i="10"/>
  <c r="M2000" i="10"/>
  <c r="M1999" i="10"/>
  <c r="M2027" i="10"/>
  <c r="M2019" i="10"/>
  <c r="M2020" i="10"/>
  <c r="M2611" i="10"/>
  <c r="M2610" i="10"/>
  <c r="M2612" i="10"/>
  <c r="M2629" i="10"/>
  <c r="M2608" i="10"/>
  <c r="M2657" i="10"/>
  <c r="M2620" i="10"/>
  <c r="M2654" i="10"/>
  <c r="M2609" i="10"/>
  <c r="M2640" i="10"/>
  <c r="M2613" i="10"/>
  <c r="M3310" i="10"/>
  <c r="M3373" i="10"/>
  <c r="M3374" i="10"/>
  <c r="M3376" i="10"/>
  <c r="M3342" i="10"/>
  <c r="M3341" i="10"/>
  <c r="M3339" i="10"/>
  <c r="M3340" i="10"/>
  <c r="M3346" i="10"/>
  <c r="M588" i="10"/>
  <c r="M589" i="10"/>
  <c r="M587" i="10"/>
  <c r="M590" i="10"/>
  <c r="M594" i="10"/>
  <c r="M593" i="10"/>
  <c r="M592" i="10"/>
  <c r="M591" i="10"/>
  <c r="M596" i="10"/>
  <c r="M3875" i="10"/>
  <c r="M3806" i="10"/>
  <c r="M3807" i="10"/>
  <c r="M3872" i="10"/>
  <c r="M3834" i="10"/>
  <c r="M3873" i="10"/>
  <c r="M3851" i="10"/>
  <c r="M3835" i="10"/>
  <c r="M3876" i="10"/>
  <c r="M3836" i="10"/>
  <c r="M102" i="10"/>
  <c r="M109" i="10"/>
  <c r="M117" i="10"/>
  <c r="M112" i="10"/>
  <c r="M115" i="10"/>
  <c r="M113" i="10"/>
  <c r="M166" i="10"/>
  <c r="M174" i="10"/>
  <c r="M123" i="10"/>
  <c r="M168" i="10"/>
  <c r="M101" i="10"/>
  <c r="M114" i="10"/>
  <c r="M118" i="10"/>
  <c r="M163" i="10"/>
  <c r="M164" i="10"/>
  <c r="M162" i="10"/>
  <c r="M165" i="10"/>
  <c r="M172" i="10"/>
  <c r="M134" i="10"/>
  <c r="M132" i="10"/>
  <c r="M167" i="10"/>
  <c r="M135" i="10"/>
  <c r="M171" i="10"/>
  <c r="M131" i="10"/>
  <c r="M173" i="10"/>
  <c r="M832" i="10"/>
  <c r="M841" i="10"/>
  <c r="M837" i="10"/>
  <c r="M860" i="10"/>
  <c r="M831" i="10"/>
  <c r="M898" i="10"/>
  <c r="M844" i="10"/>
  <c r="M848" i="10"/>
  <c r="M897" i="10"/>
  <c r="M861" i="10"/>
  <c r="M893" i="10"/>
  <c r="M856" i="10"/>
  <c r="M833" i="10"/>
  <c r="M892" i="10"/>
  <c r="M877" i="10"/>
  <c r="M878" i="10"/>
  <c r="M847" i="10"/>
  <c r="M876" i="10"/>
  <c r="M896" i="10"/>
  <c r="M895" i="10"/>
  <c r="M885" i="10"/>
  <c r="M862" i="10"/>
  <c r="M869" i="10"/>
  <c r="M864" i="10"/>
  <c r="M881" i="10"/>
  <c r="M855" i="10"/>
  <c r="M894" i="10"/>
  <c r="M834" i="10"/>
  <c r="M843" i="10"/>
  <c r="M839" i="10"/>
  <c r="M865" i="10"/>
  <c r="M871" i="10"/>
  <c r="M874" i="10"/>
  <c r="M863" i="10"/>
  <c r="M875" i="10"/>
  <c r="M872" i="10"/>
  <c r="M859" i="10"/>
  <c r="M879" i="10"/>
  <c r="M870" i="10"/>
  <c r="M866" i="10"/>
  <c r="M889" i="10"/>
  <c r="M4291" i="10"/>
  <c r="M641" i="10"/>
  <c r="M640" i="10"/>
  <c r="M1302" i="10"/>
  <c r="M644" i="10"/>
  <c r="M3393" i="10"/>
  <c r="M3400" i="10"/>
  <c r="M3401" i="10"/>
  <c r="M194" i="10"/>
  <c r="M189" i="10"/>
  <c r="M190" i="10"/>
  <c r="M195" i="10"/>
  <c r="M193" i="10"/>
  <c r="M191" i="10"/>
  <c r="M192" i="10"/>
  <c r="M188" i="10"/>
  <c r="M186" i="10"/>
  <c r="M196" i="10"/>
  <c r="M183" i="10"/>
  <c r="M184" i="10"/>
  <c r="M182" i="10"/>
  <c r="M176" i="10"/>
  <c r="M187" i="10"/>
  <c r="M200" i="10"/>
  <c r="M185" i="10"/>
  <c r="M198" i="10"/>
  <c r="M203" i="10"/>
  <c r="M202" i="10"/>
  <c r="M181" i="10"/>
  <c r="M177" i="10"/>
  <c r="M197" i="10"/>
  <c r="M180" i="10"/>
  <c r="M178" i="10"/>
  <c r="M599" i="10"/>
  <c r="M1221" i="10"/>
  <c r="M2065" i="10"/>
  <c r="M2079" i="10"/>
  <c r="M2069" i="10"/>
  <c r="M2088" i="10"/>
  <c r="M2070" i="10"/>
  <c r="M2072" i="10"/>
  <c r="M2085" i="10"/>
  <c r="M2074" i="10"/>
  <c r="M2063" i="10"/>
  <c r="M2084" i="10"/>
  <c r="M2078" i="10"/>
  <c r="M2061" i="10"/>
  <c r="M2067" i="10"/>
  <c r="M2075" i="10"/>
  <c r="M2068" i="10"/>
  <c r="M2066" i="10"/>
  <c r="M2071" i="10"/>
  <c r="M2080" i="10"/>
  <c r="M2089" i="10"/>
  <c r="M2090" i="10"/>
  <c r="M2073" i="10"/>
  <c r="M2083" i="10"/>
  <c r="M2064" i="10"/>
  <c r="M2082" i="10"/>
  <c r="M2081" i="10"/>
  <c r="M2077" i="10"/>
  <c r="M2057" i="10"/>
  <c r="M2058" i="10"/>
  <c r="M2060" i="10"/>
  <c r="M2076" i="10"/>
  <c r="M2062" i="10"/>
  <c r="M2059" i="10"/>
  <c r="M2367" i="10"/>
  <c r="M1341" i="10"/>
  <c r="M1340" i="10"/>
  <c r="M926" i="10"/>
  <c r="M908" i="10"/>
  <c r="M921" i="10"/>
  <c r="M918" i="10"/>
  <c r="M915" i="10"/>
  <c r="M911" i="10"/>
  <c r="M899" i="10"/>
  <c r="M905" i="10"/>
  <c r="M916" i="10"/>
  <c r="M902" i="10"/>
  <c r="M919" i="10"/>
  <c r="M909" i="10"/>
  <c r="M914" i="10"/>
  <c r="M901" i="10"/>
  <c r="M903" i="10"/>
  <c r="M922" i="10"/>
  <c r="M913" i="10"/>
  <c r="M917" i="10"/>
  <c r="M900" i="10"/>
  <c r="M912" i="10"/>
  <c r="M920" i="10"/>
  <c r="M907" i="10"/>
  <c r="M904" i="10"/>
  <c r="M910" i="10"/>
  <c r="M435" i="10"/>
  <c r="M3894" i="10"/>
  <c r="M3895" i="10"/>
  <c r="M1304" i="10"/>
  <c r="M1303" i="10"/>
  <c r="M2724" i="10"/>
  <c r="M2720" i="10"/>
  <c r="M2731" i="10"/>
  <c r="M2719" i="10"/>
  <c r="M2753" i="10"/>
  <c r="M2750" i="10"/>
  <c r="M2709" i="10"/>
  <c r="M2752" i="10"/>
  <c r="M2749" i="10"/>
  <c r="M2773" i="10"/>
  <c r="M2745" i="10"/>
  <c r="M2732" i="10"/>
  <c r="M2785" i="10"/>
  <c r="M2707" i="10"/>
  <c r="M2100" i="10"/>
  <c r="M2140" i="10"/>
  <c r="M2127" i="10"/>
  <c r="M2154" i="10"/>
  <c r="M2132" i="10"/>
  <c r="M2093" i="10"/>
  <c r="M2122" i="10"/>
  <c r="M2104" i="10"/>
  <c r="M2095" i="10"/>
  <c r="M2128" i="10"/>
  <c r="M2173" i="10"/>
  <c r="M2125" i="10"/>
  <c r="M2097" i="10"/>
  <c r="M2147" i="10"/>
  <c r="M2109" i="10"/>
  <c r="M2120" i="10"/>
  <c r="M2142" i="10"/>
  <c r="M2123" i="10"/>
  <c r="M2175" i="10"/>
  <c r="M2149" i="10"/>
  <c r="M2152" i="10"/>
  <c r="M2107" i="10"/>
  <c r="M2129" i="10"/>
  <c r="M2148" i="10"/>
  <c r="M2134" i="10"/>
  <c r="M2146" i="10"/>
  <c r="M2108" i="10"/>
  <c r="M2119" i="10"/>
  <c r="M2098" i="10"/>
  <c r="M2172" i="10"/>
  <c r="M2112" i="10"/>
  <c r="M2118" i="10"/>
  <c r="M2117" i="10"/>
  <c r="M2102" i="10"/>
  <c r="M2155" i="10"/>
  <c r="M2110" i="10"/>
  <c r="M2121" i="10"/>
  <c r="M2138" i="10"/>
  <c r="M2111" i="10"/>
  <c r="M2150" i="10"/>
  <c r="M2137" i="10"/>
  <c r="M2136" i="10"/>
  <c r="M2113" i="10"/>
  <c r="M2135" i="10"/>
  <c r="M2131" i="10"/>
  <c r="M2114" i="10"/>
  <c r="M2124" i="10"/>
  <c r="M2176" i="10"/>
  <c r="M2174" i="10"/>
  <c r="M2106" i="10"/>
  <c r="M2116" i="10"/>
  <c r="M2139" i="10"/>
  <c r="M2143" i="10"/>
  <c r="M2153" i="10"/>
  <c r="M2130" i="10"/>
  <c r="M2126" i="10"/>
  <c r="M2141" i="10"/>
  <c r="M2096" i="10"/>
  <c r="M2094" i="10"/>
  <c r="M2103" i="10"/>
  <c r="M2144" i="10"/>
  <c r="M2105" i="10"/>
  <c r="M2115" i="10"/>
  <c r="M2101" i="10"/>
  <c r="M2151" i="10"/>
  <c r="M2145" i="10"/>
  <c r="M1808" i="10"/>
  <c r="M1821" i="10"/>
  <c r="M1810" i="10"/>
  <c r="M1811" i="10"/>
  <c r="M3936" i="10"/>
  <c r="M3951" i="10"/>
  <c r="M3942" i="10"/>
  <c r="M3919" i="10"/>
  <c r="M3947" i="10"/>
  <c r="M3920" i="10"/>
  <c r="M3921" i="10"/>
  <c r="M3923" i="10"/>
  <c r="M3914" i="10"/>
  <c r="M3938" i="10"/>
  <c r="M3917" i="10"/>
  <c r="M3949" i="10"/>
  <c r="M3943" i="10"/>
  <c r="M3946" i="10"/>
  <c r="M3950" i="10"/>
  <c r="M3931" i="10"/>
  <c r="M3925" i="10"/>
  <c r="M3932" i="10"/>
  <c r="M3918" i="10"/>
  <c r="M3954" i="10"/>
  <c r="M3930" i="10"/>
  <c r="M3928" i="10"/>
  <c r="M3935" i="10"/>
  <c r="M3955" i="10"/>
  <c r="M3944" i="10"/>
  <c r="M3913" i="10"/>
  <c r="M3909" i="10"/>
  <c r="M3924" i="10"/>
  <c r="M3922" i="10"/>
  <c r="M3948" i="10"/>
  <c r="M3945" i="10"/>
  <c r="M3911" i="10"/>
  <c r="M3910" i="10"/>
  <c r="M240" i="10"/>
  <c r="M246" i="10"/>
  <c r="M264" i="10"/>
  <c r="M230" i="10"/>
  <c r="M227" i="10"/>
  <c r="M268" i="10"/>
  <c r="M245" i="10"/>
  <c r="M251" i="10"/>
  <c r="M255" i="10"/>
  <c r="M262" i="10"/>
  <c r="M228" i="10"/>
  <c r="M236" i="10"/>
  <c r="M225" i="10"/>
  <c r="M261" i="10"/>
  <c r="M244" i="10"/>
  <c r="M243" i="10"/>
  <c r="M215" i="10"/>
  <c r="M247" i="10"/>
  <c r="M229" i="10"/>
  <c r="M214" i="10"/>
  <c r="M241" i="10"/>
  <c r="M234" i="10"/>
  <c r="M223" i="10"/>
  <c r="M248" i="10"/>
  <c r="M265" i="10"/>
  <c r="M216" i="10"/>
  <c r="M250" i="10"/>
  <c r="M231" i="10"/>
  <c r="M237" i="10"/>
  <c r="M233" i="10"/>
  <c r="M226" i="10"/>
  <c r="M235" i="10"/>
  <c r="M249" i="10"/>
  <c r="M220" i="10"/>
  <c r="M254" i="10"/>
  <c r="M257" i="10"/>
  <c r="M232" i="10"/>
  <c r="M258" i="10"/>
  <c r="M224" i="10"/>
  <c r="M221" i="10"/>
  <c r="M217" i="10"/>
  <c r="M242" i="10"/>
  <c r="M222" i="10"/>
  <c r="M239" i="10"/>
  <c r="M259" i="10"/>
  <c r="M238" i="10"/>
  <c r="M260" i="10"/>
  <c r="M267" i="10"/>
  <c r="M266" i="10"/>
  <c r="M219" i="10"/>
  <c r="M218" i="10"/>
  <c r="M964" i="10"/>
  <c r="M996" i="10"/>
  <c r="M930" i="10"/>
  <c r="M936" i="10"/>
  <c r="M988" i="10"/>
  <c r="M953" i="10"/>
  <c r="M939" i="10"/>
  <c r="M929" i="10"/>
  <c r="M944" i="10"/>
  <c r="M937" i="10"/>
  <c r="M982" i="10"/>
  <c r="M951" i="10"/>
  <c r="M938" i="10"/>
  <c r="M946" i="10"/>
  <c r="M992" i="10"/>
  <c r="M965" i="10"/>
  <c r="M968" i="10"/>
  <c r="M928" i="10"/>
  <c r="M952" i="10"/>
  <c r="M954" i="10"/>
  <c r="M993" i="10"/>
  <c r="M932" i="10"/>
  <c r="M940" i="10"/>
  <c r="M931" i="10"/>
  <c r="M949" i="10"/>
  <c r="M981" i="10"/>
  <c r="M967" i="10"/>
  <c r="M995" i="10"/>
  <c r="M955" i="10"/>
  <c r="M960" i="10"/>
  <c r="M958" i="10"/>
  <c r="M945" i="10"/>
  <c r="M942" i="10"/>
  <c r="M977" i="10"/>
  <c r="M947" i="10"/>
  <c r="M990" i="10"/>
  <c r="M957" i="10"/>
  <c r="M943" i="10"/>
  <c r="M927" i="10"/>
  <c r="M948" i="10"/>
  <c r="M956" i="10"/>
  <c r="M994" i="10"/>
  <c r="M991" i="10"/>
  <c r="M950" i="10"/>
  <c r="M983" i="10"/>
  <c r="M961" i="10"/>
  <c r="M962" i="10"/>
  <c r="M934" i="10"/>
  <c r="M975" i="10"/>
  <c r="M969" i="10"/>
  <c r="M979" i="10"/>
  <c r="M973" i="10"/>
  <c r="M970" i="10"/>
  <c r="M935" i="10"/>
  <c r="M974" i="10"/>
  <c r="M972" i="10"/>
  <c r="M976" i="10"/>
  <c r="M966" i="10"/>
  <c r="M959" i="10"/>
  <c r="M971" i="10"/>
  <c r="M989" i="10"/>
  <c r="M3448" i="10"/>
  <c r="M3429" i="10"/>
  <c r="M3440" i="10"/>
  <c r="M3426" i="10"/>
  <c r="M3415" i="10"/>
  <c r="M3465" i="10"/>
  <c r="M3467" i="10"/>
  <c r="M3466" i="10"/>
  <c r="M3421" i="10"/>
  <c r="M3462" i="10"/>
  <c r="M3438" i="10"/>
  <c r="M3454" i="10"/>
  <c r="M3450" i="10"/>
  <c r="M3446" i="10"/>
  <c r="M3445" i="10"/>
  <c r="M3456" i="10"/>
  <c r="M3461" i="10"/>
  <c r="M3439" i="10"/>
  <c r="M3422" i="10"/>
  <c r="M3459" i="10"/>
  <c r="M3425" i="10"/>
  <c r="M3442" i="10"/>
  <c r="M3433" i="10"/>
  <c r="M3427" i="10"/>
  <c r="M3436" i="10"/>
  <c r="M3460" i="10"/>
  <c r="M3434" i="10"/>
  <c r="M3423" i="10"/>
  <c r="M3435" i="10"/>
  <c r="M3441" i="10"/>
  <c r="M3457" i="10"/>
  <c r="M3431" i="10"/>
  <c r="M3420" i="10"/>
  <c r="M3432" i="10"/>
  <c r="M3424" i="10"/>
  <c r="M3470" i="10"/>
  <c r="M3430" i="10"/>
  <c r="M3471" i="10"/>
  <c r="M3453" i="10"/>
  <c r="M3428" i="10"/>
  <c r="M3458" i="10"/>
  <c r="M3463" i="10"/>
  <c r="M3468" i="10"/>
  <c r="M3452" i="10"/>
  <c r="M3455" i="10"/>
  <c r="M3449" i="10"/>
  <c r="M3418" i="10"/>
  <c r="M3451" i="10"/>
  <c r="M3469" i="10"/>
  <c r="M472" i="10"/>
  <c r="M1455" i="10"/>
  <c r="M1453" i="10"/>
  <c r="M1479" i="10"/>
  <c r="M1454" i="10"/>
  <c r="M1466" i="10"/>
  <c r="M1458" i="10"/>
  <c r="M1480" i="10"/>
  <c r="M1483" i="10"/>
  <c r="M1482" i="10"/>
  <c r="M1486" i="10"/>
  <c r="M1481" i="10"/>
  <c r="M1477" i="10"/>
  <c r="M2396" i="10"/>
  <c r="M2392" i="10"/>
  <c r="M687" i="10"/>
  <c r="M683" i="10"/>
  <c r="M690" i="10"/>
  <c r="M685" i="10"/>
  <c r="M688" i="10"/>
  <c r="M684" i="10"/>
  <c r="M686" i="10"/>
  <c r="M2549" i="10"/>
  <c r="M2554" i="10"/>
  <c r="M1169" i="10"/>
  <c r="M1173" i="10"/>
  <c r="M1174" i="10"/>
  <c r="M2482" i="10"/>
  <c r="M3139" i="10"/>
  <c r="M3134" i="10"/>
  <c r="M3143" i="10"/>
  <c r="M3136" i="10"/>
  <c r="M436" i="10"/>
  <c r="M600" i="10"/>
  <c r="M1261" i="10"/>
  <c r="M2368" i="10"/>
  <c r="M2495" i="10"/>
  <c r="M1305" i="10"/>
  <c r="M1342" i="10"/>
  <c r="M645" i="10"/>
  <c r="M2977" i="10"/>
  <c r="M2423" i="10"/>
  <c r="M2200" i="10"/>
  <c r="M2192" i="10"/>
  <c r="M2212" i="10"/>
  <c r="M2208" i="10"/>
  <c r="M2210" i="10"/>
  <c r="M2206" i="10"/>
  <c r="M2180" i="10"/>
  <c r="M2182" i="10"/>
  <c r="M2211" i="10"/>
  <c r="M2205" i="10"/>
  <c r="M2178" i="10"/>
  <c r="M2185" i="10"/>
  <c r="M2204" i="10"/>
  <c r="M2197" i="10"/>
  <c r="M2203" i="10"/>
  <c r="M2207" i="10"/>
  <c r="M2209" i="10"/>
  <c r="M1019" i="10"/>
  <c r="M1026" i="10"/>
  <c r="M1004" i="10"/>
  <c r="M1028" i="10"/>
  <c r="M1025" i="10"/>
  <c r="M1016" i="10"/>
  <c r="M1012" i="10"/>
  <c r="M1024" i="10"/>
  <c r="M1009" i="10"/>
  <c r="M998" i="10"/>
  <c r="M1003" i="10"/>
  <c r="M1027" i="10"/>
  <c r="M1018" i="10"/>
  <c r="M1013" i="10"/>
  <c r="M1017" i="10"/>
  <c r="M1020" i="10"/>
  <c r="M1014" i="10"/>
  <c r="M1005" i="10"/>
  <c r="M1023" i="10"/>
  <c r="M997" i="10"/>
  <c r="M1011" i="10"/>
  <c r="M1022" i="10"/>
  <c r="M1008" i="10"/>
  <c r="M1007" i="10"/>
  <c r="M2805" i="10"/>
  <c r="M2804" i="10"/>
  <c r="M2800" i="10"/>
  <c r="M2806" i="10"/>
  <c r="M2812" i="10"/>
  <c r="M2786" i="10"/>
  <c r="M2811" i="10"/>
  <c r="M2814" i="10"/>
  <c r="M3532" i="10"/>
  <c r="M4019" i="10"/>
  <c r="M3148" i="10"/>
  <c r="M3150" i="10"/>
  <c r="M283" i="10"/>
  <c r="M286" i="10"/>
  <c r="M285" i="10"/>
  <c r="M271" i="10"/>
  <c r="M292" i="10"/>
  <c r="M281" i="10"/>
  <c r="M280" i="10"/>
  <c r="M288" i="10"/>
  <c r="M270" i="10"/>
  <c r="M273" i="10"/>
  <c r="M287" i="10"/>
  <c r="M269" i="10"/>
  <c r="M290" i="10"/>
  <c r="M291" i="10"/>
  <c r="M289" i="10"/>
  <c r="M1515" i="10"/>
  <c r="M1523" i="10"/>
  <c r="M1526" i="10"/>
  <c r="M1524" i="10"/>
  <c r="M1848" i="10"/>
  <c r="M1847" i="10"/>
  <c r="M1846" i="10"/>
  <c r="M1837" i="10"/>
  <c r="M607" i="10"/>
  <c r="M604" i="10"/>
  <c r="M606" i="10"/>
  <c r="M603" i="10"/>
  <c r="M605" i="10"/>
  <c r="M601" i="10"/>
  <c r="M2372" i="10"/>
  <c r="M2370" i="10"/>
  <c r="M2369" i="10"/>
  <c r="M1227" i="10"/>
  <c r="M648" i="10"/>
  <c r="M647" i="10"/>
  <c r="M649" i="10"/>
  <c r="M646" i="10"/>
  <c r="M650" i="10"/>
  <c r="M1343" i="10"/>
  <c r="M1345" i="10"/>
  <c r="M1346" i="10"/>
  <c r="M1344" i="10"/>
  <c r="M1256" i="10"/>
  <c r="M1264" i="10"/>
  <c r="M694" i="10"/>
  <c r="M692" i="10"/>
  <c r="M3181" i="10"/>
  <c r="M1160" i="10"/>
  <c r="M2954" i="10"/>
  <c r="M437" i="10"/>
  <c r="M441" i="10"/>
  <c r="M438" i="10"/>
  <c r="M440" i="10"/>
  <c r="M439" i="10"/>
  <c r="M1216" i="10"/>
  <c r="M2405" i="10"/>
  <c r="M2968" i="10"/>
  <c r="M1310" i="10"/>
  <c r="M1308" i="10"/>
  <c r="M1307" i="10"/>
  <c r="M1306" i="10"/>
  <c r="M1309" i="10"/>
  <c r="M4165" i="10"/>
  <c r="M1213" i="10"/>
  <c r="M1157" i="10"/>
  <c r="M2969" i="10"/>
  <c r="M637" i="10"/>
  <c r="M1299" i="10"/>
  <c r="M1300" i="10"/>
  <c r="M635" i="10"/>
  <c r="M2976" i="10"/>
  <c r="M1352" i="10"/>
  <c r="M1987" i="10"/>
  <c r="M1292" i="10"/>
  <c r="M2952" i="10"/>
  <c r="M2979" i="10"/>
  <c r="M2548" i="10"/>
  <c r="M1293" i="10"/>
  <c r="M1294" i="10"/>
  <c r="M1163" i="10"/>
  <c r="M1296" i="10"/>
  <c r="M638" i="10"/>
  <c r="M633" i="10"/>
  <c r="M682" i="10"/>
  <c r="M1350" i="10"/>
  <c r="M2974" i="10"/>
  <c r="M2" i="10"/>
  <c r="M3" i="10"/>
  <c r="M1297" i="10"/>
  <c r="M1295" i="10"/>
  <c r="M1301" i="10"/>
  <c r="M679" i="10"/>
  <c r="M1298" i="10"/>
  <c r="M1336" i="10"/>
  <c r="M680" i="10"/>
  <c r="M636" i="10"/>
  <c r="M1351" i="10"/>
  <c r="M1214" i="10"/>
  <c r="M4023" i="10"/>
  <c r="M2826" i="10"/>
  <c r="M2821" i="10"/>
  <c r="M609" i="10"/>
  <c r="M608" i="10"/>
  <c r="M2222" i="10"/>
  <c r="M2214" i="10"/>
  <c r="M2226" i="10"/>
  <c r="M2223" i="10"/>
  <c r="M2217" i="10"/>
  <c r="M2220" i="10"/>
  <c r="M2221" i="10"/>
  <c r="M2224" i="10"/>
  <c r="M2213" i="10"/>
  <c r="M1034" i="10"/>
  <c r="M1031" i="10"/>
  <c r="M1029" i="10"/>
  <c r="M1033" i="10"/>
  <c r="M1035" i="10"/>
  <c r="M1030" i="10"/>
  <c r="M2374" i="10"/>
  <c r="M2373" i="10"/>
  <c r="M2425" i="10"/>
  <c r="M297" i="10"/>
  <c r="M294" i="10"/>
  <c r="M295" i="10"/>
  <c r="M293" i="10"/>
  <c r="M296" i="10"/>
  <c r="M1857" i="10"/>
  <c r="M1855" i="10"/>
  <c r="M1852" i="10"/>
  <c r="M1853" i="10"/>
  <c r="M1856" i="10"/>
  <c r="M1858" i="10"/>
  <c r="M1850" i="10"/>
  <c r="M651" i="10"/>
  <c r="M653" i="10"/>
  <c r="M1230" i="10"/>
  <c r="M443" i="10"/>
  <c r="M442" i="10"/>
  <c r="M444" i="10"/>
  <c r="M3151" i="10"/>
  <c r="M3152" i="10"/>
  <c r="M1348" i="10"/>
  <c r="M1347" i="10"/>
  <c r="M1349" i="10"/>
  <c r="M1313" i="10"/>
  <c r="M1312" i="10"/>
  <c r="M1311" i="10"/>
  <c r="M2234" i="10"/>
  <c r="M2229" i="10"/>
  <c r="M2227" i="10"/>
  <c r="M2228" i="10"/>
  <c r="M2242" i="10"/>
  <c r="M2232" i="10"/>
  <c r="M2244" i="10"/>
  <c r="M2243" i="10"/>
  <c r="M2235" i="10"/>
  <c r="M2230" i="10"/>
  <c r="M2231" i="10"/>
  <c r="M2236" i="10"/>
  <c r="M2249" i="10"/>
  <c r="M2233" i="10"/>
  <c r="M2257" i="10"/>
  <c r="M2248" i="10"/>
  <c r="M2240" i="10"/>
  <c r="M2241" i="10"/>
  <c r="M2258" i="10"/>
  <c r="M2256" i="10"/>
  <c r="M1540" i="10"/>
  <c r="M1560" i="10"/>
  <c r="M1556" i="10"/>
  <c r="M1552" i="10"/>
  <c r="M1568" i="10"/>
  <c r="M2834" i="10"/>
  <c r="M2860" i="10"/>
  <c r="M2835" i="10"/>
  <c r="M2840" i="10"/>
  <c r="M2847" i="10"/>
  <c r="M2837" i="10"/>
  <c r="M2857" i="10"/>
  <c r="M2836" i="10"/>
  <c r="M2842" i="10"/>
  <c r="M2861" i="10"/>
  <c r="M310" i="10"/>
  <c r="M303" i="10"/>
  <c r="M301" i="10"/>
  <c r="M304" i="10"/>
  <c r="M324" i="10"/>
  <c r="M298" i="10"/>
  <c r="M328" i="10"/>
  <c r="M306" i="10"/>
  <c r="M299" i="10"/>
  <c r="M302" i="10"/>
  <c r="M319" i="10"/>
  <c r="M325" i="10"/>
  <c r="M300" i="10"/>
  <c r="M329" i="10"/>
  <c r="M3046" i="10"/>
  <c r="M3045" i="10"/>
  <c r="M3044" i="10"/>
  <c r="M3048" i="10"/>
  <c r="M3047" i="10"/>
  <c r="M3043" i="10"/>
  <c r="M3548" i="10"/>
  <c r="M3549" i="10"/>
  <c r="M3544" i="10"/>
  <c r="M3545" i="10"/>
  <c r="M1062" i="10"/>
  <c r="M1039" i="10"/>
  <c r="M1060" i="10"/>
  <c r="M1061" i="10"/>
  <c r="M1050" i="10"/>
  <c r="M1049" i="10"/>
  <c r="M1054" i="10"/>
  <c r="M1051" i="10"/>
  <c r="M1059" i="10"/>
  <c r="M1041" i="10"/>
  <c r="M1055" i="10"/>
  <c r="M1058" i="10"/>
  <c r="M1042" i="10"/>
  <c r="M1037" i="10"/>
  <c r="M1053" i="10"/>
  <c r="M3115" i="10"/>
  <c r="M3121" i="10"/>
  <c r="M3120" i="10"/>
  <c r="M3116" i="10"/>
  <c r="M3117" i="10"/>
  <c r="M3123" i="10"/>
  <c r="M3122" i="10"/>
  <c r="M3119" i="10"/>
  <c r="M3124" i="10"/>
  <c r="M3118" i="10"/>
  <c r="M4040" i="10"/>
  <c r="M4036" i="10"/>
  <c r="M4030" i="10"/>
  <c r="M4033" i="10"/>
  <c r="M4060" i="10"/>
  <c r="M4031" i="10"/>
  <c r="M4035" i="10"/>
  <c r="M3088" i="10"/>
  <c r="M3094" i="10"/>
  <c r="M3087" i="10"/>
  <c r="M2993" i="10"/>
  <c r="M2988" i="10"/>
  <c r="M2986" i="10"/>
  <c r="M2989" i="10"/>
  <c r="M2987" i="10"/>
  <c r="M2995" i="10"/>
  <c r="M2991" i="10"/>
  <c r="M2990" i="10"/>
  <c r="M2994" i="10"/>
  <c r="M2992" i="10"/>
  <c r="M3069" i="10"/>
  <c r="M3068" i="10"/>
  <c r="M3067" i="10"/>
  <c r="M3062" i="10"/>
  <c r="M3063" i="10"/>
  <c r="M3065" i="10"/>
  <c r="M3066" i="10"/>
  <c r="M3070" i="10"/>
  <c r="M3064" i="10"/>
  <c r="M1863" i="10"/>
  <c r="M1878" i="10"/>
  <c r="M1877" i="10"/>
  <c r="M1880" i="10"/>
  <c r="M1870" i="10"/>
  <c r="M1868" i="10"/>
  <c r="M1889" i="10"/>
  <c r="M1865" i="10"/>
  <c r="M1860" i="10"/>
  <c r="M1864" i="10"/>
  <c r="M1888" i="10"/>
  <c r="M1874" i="10"/>
  <c r="M1867" i="10"/>
  <c r="M1872" i="10"/>
  <c r="M1862" i="10"/>
  <c r="M3021" i="10"/>
  <c r="M3023" i="10"/>
  <c r="M3014" i="10"/>
  <c r="M3060" i="10"/>
  <c r="M3061" i="10"/>
  <c r="M3053" i="10"/>
  <c r="M3057" i="10"/>
  <c r="M3058" i="10"/>
  <c r="M3035" i="10"/>
  <c r="M3034" i="10"/>
  <c r="M3032" i="10"/>
  <c r="M3031" i="10"/>
  <c r="M3036" i="10"/>
  <c r="M3038" i="10"/>
  <c r="M3033" i="10"/>
  <c r="M3030" i="10"/>
  <c r="M3037" i="10"/>
  <c r="M3029" i="10"/>
  <c r="M2981" i="10"/>
  <c r="M2985" i="10"/>
  <c r="M2983" i="10"/>
  <c r="M2982" i="10"/>
  <c r="M2980" i="10"/>
  <c r="M2984" i="10"/>
  <c r="M3082" i="10"/>
  <c r="M3079" i="10"/>
  <c r="M3080" i="10"/>
  <c r="M3077" i="10"/>
  <c r="M3075" i="10"/>
  <c r="M3081" i="10"/>
  <c r="M3076" i="10"/>
  <c r="M3104" i="10"/>
  <c r="M3107" i="10"/>
  <c r="M3110" i="10"/>
  <c r="M3105" i="10"/>
  <c r="M3108" i="10"/>
  <c r="M3102" i="10"/>
  <c r="M3106" i="10"/>
  <c r="M3109" i="10"/>
  <c r="M3103" i="10"/>
  <c r="M3004" i="10"/>
  <c r="M3007" i="10"/>
  <c r="M3001" i="10"/>
  <c r="M3003" i="10"/>
  <c r="M3006" i="10"/>
  <c r="M3002" i="10"/>
  <c r="M3008" i="10"/>
  <c r="M3005" i="10"/>
  <c r="M655" i="10"/>
  <c r="M662" i="10"/>
  <c r="M660" i="10"/>
  <c r="M654" i="10"/>
  <c r="M661" i="10"/>
  <c r="M656" i="10"/>
  <c r="M659" i="10"/>
  <c r="M657" i="10"/>
  <c r="M349" i="10"/>
  <c r="M364" i="10"/>
  <c r="M337" i="10"/>
  <c r="M348" i="10"/>
  <c r="M369" i="10"/>
  <c r="M339" i="10"/>
  <c r="M365" i="10"/>
  <c r="M367" i="10"/>
  <c r="M353" i="10"/>
  <c r="M363" i="10"/>
  <c r="M331" i="10"/>
  <c r="M338" i="10"/>
  <c r="M368" i="10"/>
  <c r="M344" i="10"/>
  <c r="M336" i="10"/>
  <c r="M372" i="10"/>
  <c r="M352" i="10"/>
  <c r="M334" i="10"/>
  <c r="M342" i="10"/>
  <c r="M354" i="10"/>
  <c r="M350" i="10"/>
  <c r="M373" i="10"/>
  <c r="M346" i="10"/>
  <c r="M366" i="10"/>
  <c r="M356" i="10"/>
  <c r="M370" i="10"/>
  <c r="M357" i="10"/>
  <c r="M335" i="10"/>
  <c r="M333" i="10"/>
  <c r="M351" i="10"/>
  <c r="M360" i="10"/>
  <c r="M371" i="10"/>
  <c r="M341" i="10"/>
  <c r="M340" i="10"/>
  <c r="M2305" i="10"/>
  <c r="M2304" i="10"/>
  <c r="M2271" i="10"/>
  <c r="M2265" i="10"/>
  <c r="M2293" i="10"/>
  <c r="M2295" i="10"/>
  <c r="M2274" i="10"/>
  <c r="M2279" i="10"/>
  <c r="M2294" i="10"/>
  <c r="M2298" i="10"/>
  <c r="M2273" i="10"/>
  <c r="M2297" i="10"/>
  <c r="M2277" i="10"/>
  <c r="M2299" i="10"/>
  <c r="M2268" i="10"/>
  <c r="M2285" i="10"/>
  <c r="M2267" i="10"/>
  <c r="M2270" i="10"/>
  <c r="M2303" i="10"/>
  <c r="M2272" i="10"/>
  <c r="M2301" i="10"/>
  <c r="M2302" i="10"/>
  <c r="M2269" i="10"/>
  <c r="M2275" i="10"/>
  <c r="M2291" i="10"/>
  <c r="M2290" i="10"/>
  <c r="M2266" i="10"/>
  <c r="M2300" i="10"/>
  <c r="M2283" i="10"/>
  <c r="M2263" i="10"/>
  <c r="M2278" i="10"/>
  <c r="M2287" i="10"/>
  <c r="M2276" i="10"/>
  <c r="M1239" i="10"/>
  <c r="M1238" i="10"/>
  <c r="M1236" i="10"/>
  <c r="M1235" i="10"/>
  <c r="M4096" i="10"/>
  <c r="M4109" i="10"/>
  <c r="M4089" i="10"/>
  <c r="M4083" i="10"/>
  <c r="M4069" i="10"/>
  <c r="M1577" i="10"/>
  <c r="M1581" i="10"/>
  <c r="M1612" i="10"/>
  <c r="M1576" i="10"/>
  <c r="M1580" i="10"/>
  <c r="M1587" i="10"/>
  <c r="M1582" i="10"/>
  <c r="M1569" i="10"/>
  <c r="M1570" i="10"/>
  <c r="M1573" i="10"/>
  <c r="M1614" i="10"/>
  <c r="M1574" i="10"/>
  <c r="M1579" i="10"/>
  <c r="M1613" i="10"/>
  <c r="M3154" i="10"/>
  <c r="M3162" i="10"/>
  <c r="M3160" i="10"/>
  <c r="M3156" i="10"/>
  <c r="M3161" i="10"/>
  <c r="M3158" i="10"/>
  <c r="M1063" i="10"/>
  <c r="M1100" i="10"/>
  <c r="M1079" i="10"/>
  <c r="M1067" i="10"/>
  <c r="M1081" i="10"/>
  <c r="M1097" i="10"/>
  <c r="M1071" i="10"/>
  <c r="M1073" i="10"/>
  <c r="M1070" i="10"/>
  <c r="M1091" i="10"/>
  <c r="M1101" i="10"/>
  <c r="M1090" i="10"/>
  <c r="M1102" i="10"/>
  <c r="M1075" i="10"/>
  <c r="M1099" i="10"/>
  <c r="M1095" i="10"/>
  <c r="M1078" i="10"/>
  <c r="M1069" i="10"/>
  <c r="M1084" i="10"/>
  <c r="M1086" i="10"/>
  <c r="M1080" i="10"/>
  <c r="M1066" i="10"/>
  <c r="M1096" i="10"/>
  <c r="M1077" i="10"/>
  <c r="M1098" i="10"/>
  <c r="M1068" i="10"/>
  <c r="M1089" i="10"/>
  <c r="M1072" i="10"/>
  <c r="M1094" i="10"/>
  <c r="M1087" i="10"/>
  <c r="M1093" i="10"/>
  <c r="M1088" i="10"/>
  <c r="M1083" i="10"/>
  <c r="M1085" i="10"/>
  <c r="M1076" i="10"/>
  <c r="M2428" i="10"/>
  <c r="M3577" i="10"/>
  <c r="M3604" i="10"/>
  <c r="M3606" i="10"/>
  <c r="M3600" i="10"/>
  <c r="M3580" i="10"/>
  <c r="M3578" i="10"/>
  <c r="M2378" i="10"/>
  <c r="M2377" i="10"/>
  <c r="M2380" i="10"/>
  <c r="M2375" i="10"/>
  <c r="M2379" i="10"/>
  <c r="M2376" i="10"/>
  <c r="M2900" i="10"/>
  <c r="M2862" i="10"/>
  <c r="M2868" i="10"/>
  <c r="M2863" i="10"/>
  <c r="M2867" i="10"/>
  <c r="M2869" i="10"/>
  <c r="M2864" i="10"/>
  <c r="M2882" i="10"/>
  <c r="M2872" i="10"/>
  <c r="M2866" i="10"/>
  <c r="M2875" i="10"/>
  <c r="M2879" i="10"/>
  <c r="M2901" i="10"/>
  <c r="M2902" i="10"/>
  <c r="M2870" i="10"/>
  <c r="M2865" i="10"/>
  <c r="M2899" i="10"/>
  <c r="M2897" i="10"/>
  <c r="M2871" i="10"/>
  <c r="M2876" i="10"/>
  <c r="M2873" i="10"/>
  <c r="M700" i="10"/>
  <c r="M704" i="10"/>
  <c r="M699" i="10"/>
  <c r="M698" i="10"/>
  <c r="M703" i="10"/>
  <c r="M702" i="10"/>
  <c r="M3050" i="10"/>
  <c r="M3049" i="10"/>
  <c r="M3052" i="10"/>
  <c r="M3051" i="10"/>
  <c r="M1194" i="10"/>
  <c r="M1191" i="10"/>
  <c r="M1321" i="10"/>
  <c r="M1314" i="10"/>
  <c r="M1320" i="10"/>
  <c r="M1316" i="10"/>
  <c r="M1318" i="10"/>
  <c r="M1315" i="10"/>
  <c r="M1317" i="10"/>
  <c r="M1319" i="10"/>
  <c r="M1936" i="10"/>
  <c r="M1906" i="10"/>
  <c r="M1898" i="10"/>
  <c r="M1896" i="10"/>
  <c r="M1904" i="10"/>
  <c r="M1892" i="10"/>
  <c r="M1937" i="10"/>
  <c r="M1903" i="10"/>
  <c r="M1897" i="10"/>
  <c r="M1902" i="10"/>
  <c r="M1899" i="10"/>
  <c r="M1911" i="10"/>
  <c r="M1901" i="10"/>
  <c r="M1915" i="10"/>
  <c r="M1893" i="10"/>
  <c r="M1907" i="10"/>
  <c r="M1891" i="10"/>
  <c r="M1894" i="10"/>
  <c r="M617" i="10"/>
  <c r="M610" i="10"/>
  <c r="M618" i="10"/>
  <c r="M613" i="10"/>
  <c r="M615" i="10"/>
  <c r="M612" i="10"/>
  <c r="M614" i="10"/>
  <c r="M616" i="10"/>
  <c r="M611" i="10"/>
  <c r="M3073" i="10"/>
  <c r="M3072" i="10"/>
  <c r="M3071" i="10"/>
  <c r="M3074" i="10"/>
  <c r="M1271" i="10"/>
  <c r="M1275" i="10"/>
  <c r="M1278" i="10"/>
  <c r="M1274" i="10"/>
  <c r="M446" i="10"/>
  <c r="M451" i="10"/>
  <c r="M453" i="10"/>
  <c r="M445" i="10"/>
  <c r="M452" i="10"/>
  <c r="M450" i="10"/>
  <c r="M448" i="10"/>
  <c r="M3083" i="10"/>
  <c r="M3085" i="10"/>
  <c r="M3084" i="10"/>
  <c r="M3086" i="10"/>
  <c r="M2566" i="10"/>
  <c r="M2567" i="10"/>
  <c r="M2563" i="10"/>
  <c r="M2559" i="10"/>
  <c r="M2560" i="10"/>
  <c r="M2564" i="10"/>
  <c r="M2561" i="10"/>
  <c r="M2565" i="10"/>
  <c r="M2562" i="10"/>
  <c r="M3129" i="10"/>
  <c r="M3126" i="10"/>
  <c r="M3127" i="10"/>
  <c r="M3125" i="10"/>
  <c r="M3128" i="10"/>
  <c r="M3040" i="10"/>
  <c r="M3039" i="10"/>
  <c r="M3041" i="10"/>
  <c r="M3042" i="10"/>
  <c r="M3098" i="10"/>
  <c r="M3099" i="10"/>
  <c r="M3101" i="10"/>
  <c r="M3097" i="10"/>
  <c r="M3111" i="10"/>
  <c r="M3114" i="10"/>
  <c r="M3112" i="10"/>
  <c r="M3113" i="10"/>
  <c r="M3013" i="10"/>
  <c r="M3009" i="10"/>
  <c r="M3011" i="10"/>
  <c r="M3012" i="10"/>
  <c r="M3010" i="10"/>
  <c r="M1676" i="10"/>
  <c r="M3000" i="10"/>
  <c r="M2999" i="10"/>
  <c r="M2998" i="10"/>
  <c r="M2996" i="10"/>
  <c r="M2997" i="10"/>
  <c r="M2534" i="10"/>
  <c r="M2535" i="10"/>
  <c r="M2532" i="10"/>
  <c r="M2531" i="10"/>
  <c r="M2533" i="10"/>
  <c r="M2530" i="10"/>
  <c r="M4143" i="10"/>
  <c r="M4113" i="10"/>
  <c r="M4119" i="10"/>
  <c r="M4112" i="10"/>
  <c r="M4114" i="10"/>
  <c r="M4144" i="10"/>
  <c r="M4130" i="10"/>
  <c r="M4131" i="10"/>
  <c r="M4120" i="10"/>
  <c r="M4147" i="10"/>
  <c r="M4139" i="10"/>
  <c r="M4111" i="10"/>
  <c r="M4129" i="10"/>
  <c r="M4128" i="10"/>
  <c r="M4135" i="10"/>
  <c r="M4142" i="10"/>
  <c r="M4121" i="10"/>
  <c r="M4145" i="10"/>
  <c r="M4138" i="10"/>
  <c r="M4137" i="10"/>
  <c r="M1108" i="10"/>
  <c r="M1130" i="10"/>
  <c r="M1109" i="10"/>
  <c r="M1132" i="10"/>
  <c r="M1124" i="10"/>
  <c r="M1134" i="10"/>
  <c r="M1113" i="10"/>
  <c r="M1136" i="10"/>
  <c r="M1120" i="10"/>
  <c r="M1135" i="10"/>
  <c r="M1128" i="10"/>
  <c r="M1107" i="10"/>
  <c r="M1118" i="10"/>
  <c r="M1125" i="10"/>
  <c r="M1137" i="10"/>
  <c r="M1127" i="10"/>
  <c r="M1104" i="10"/>
  <c r="M1126" i="10"/>
  <c r="M1105" i="10"/>
  <c r="M1115" i="10"/>
  <c r="M1131" i="10"/>
  <c r="M1110" i="10"/>
  <c r="M1129" i="10"/>
  <c r="M1106" i="10"/>
  <c r="M1133" i="10"/>
  <c r="M1121" i="10"/>
  <c r="M1116" i="10"/>
  <c r="M1103" i="10"/>
  <c r="M1117" i="10"/>
  <c r="M1111" i="10"/>
  <c r="M1119" i="10"/>
  <c r="M1112" i="10"/>
  <c r="M394" i="10"/>
  <c r="M380" i="10"/>
  <c r="M399" i="10"/>
  <c r="M388" i="10"/>
  <c r="M376" i="10"/>
  <c r="M385" i="10"/>
  <c r="M377" i="10"/>
  <c r="M409" i="10"/>
  <c r="M374" i="10"/>
  <c r="M386" i="10"/>
  <c r="M387" i="10"/>
  <c r="M404" i="10"/>
  <c r="M384" i="10"/>
  <c r="M401" i="10"/>
  <c r="M396" i="10"/>
  <c r="M416" i="10"/>
  <c r="M383" i="10"/>
  <c r="M402" i="10"/>
  <c r="M392" i="10"/>
  <c r="M407" i="10"/>
  <c r="M395" i="10"/>
  <c r="M390" i="10"/>
  <c r="M391" i="10"/>
  <c r="M410" i="10"/>
  <c r="M400" i="10"/>
  <c r="M379" i="10"/>
  <c r="M393" i="10"/>
  <c r="M389" i="10"/>
  <c r="M411" i="10"/>
  <c r="M375" i="10"/>
  <c r="M382" i="10"/>
  <c r="M397" i="10"/>
  <c r="M408" i="10"/>
  <c r="M405" i="10"/>
  <c r="M414" i="10"/>
  <c r="M398" i="10"/>
  <c r="M412" i="10"/>
  <c r="M415" i="10"/>
  <c r="M1247" i="10"/>
  <c r="M1248" i="10"/>
  <c r="M1249" i="10"/>
  <c r="M2320" i="10"/>
  <c r="M2311" i="10"/>
  <c r="M2343" i="10"/>
  <c r="M2307" i="10"/>
  <c r="M2317" i="10"/>
  <c r="M2329" i="10"/>
  <c r="M2337" i="10"/>
  <c r="M2319" i="10"/>
  <c r="M2333" i="10"/>
  <c r="M2345" i="10"/>
  <c r="M2315" i="10"/>
  <c r="M2334" i="10"/>
  <c r="M2347" i="10"/>
  <c r="M2335" i="10"/>
  <c r="M2346" i="10"/>
  <c r="M2318" i="10"/>
  <c r="M2328" i="10"/>
  <c r="M2323" i="10"/>
  <c r="M2313" i="10"/>
  <c r="M2350" i="10"/>
  <c r="M2312" i="10"/>
  <c r="M2308" i="10"/>
  <c r="M2332" i="10"/>
  <c r="M2327" i="10"/>
  <c r="M2348" i="10"/>
  <c r="M2309" i="10"/>
  <c r="M2316" i="10"/>
  <c r="M2331" i="10"/>
  <c r="M2342" i="10"/>
  <c r="M2310" i="10"/>
  <c r="M2325" i="10"/>
  <c r="M2322" i="10"/>
  <c r="M2341" i="10"/>
  <c r="M2321" i="10"/>
  <c r="M2324" i="10"/>
  <c r="M2306" i="10"/>
  <c r="M2326" i="10"/>
  <c r="M2349" i="10"/>
  <c r="M2330" i="10"/>
  <c r="M2339" i="10"/>
  <c r="M2344" i="10"/>
  <c r="M2340" i="10"/>
  <c r="M2386" i="10"/>
  <c r="M2382" i="10"/>
  <c r="M2381" i="10"/>
  <c r="M2387" i="10"/>
  <c r="M2385" i="10"/>
  <c r="M2384" i="10"/>
  <c r="M2390" i="10"/>
  <c r="M2388" i="10"/>
  <c r="M2389" i="10"/>
  <c r="M2383" i="10"/>
  <c r="M2391" i="10"/>
  <c r="M2928" i="10"/>
  <c r="M2920" i="10"/>
  <c r="M2911" i="10"/>
  <c r="M2926" i="10"/>
  <c r="M2915" i="10"/>
  <c r="M2914" i="10"/>
  <c r="M2913" i="10"/>
  <c r="M2937" i="10"/>
  <c r="M2908" i="10"/>
  <c r="M2936" i="10"/>
  <c r="M2912" i="10"/>
  <c r="M2929" i="10"/>
  <c r="M2905" i="10"/>
  <c r="M2917" i="10"/>
  <c r="M1654" i="10"/>
  <c r="M1655" i="10"/>
  <c r="M1629" i="10"/>
  <c r="M1645" i="10"/>
  <c r="M1627" i="10"/>
  <c r="M1631" i="10"/>
  <c r="M1625" i="10"/>
  <c r="M1642" i="10"/>
  <c r="M1641" i="10"/>
  <c r="M1649" i="10"/>
  <c r="M1647" i="10"/>
  <c r="M1637" i="10"/>
  <c r="M1657" i="10"/>
  <c r="M1633" i="10"/>
  <c r="M1624" i="10"/>
  <c r="M1643" i="10"/>
  <c r="M1632" i="10"/>
  <c r="M1630" i="10"/>
  <c r="M1621" i="10"/>
  <c r="M1628" i="10"/>
  <c r="M1970" i="10"/>
  <c r="M1973" i="10"/>
  <c r="M1954" i="10"/>
  <c r="M1962" i="10"/>
  <c r="M1953" i="10"/>
  <c r="M1951" i="10"/>
  <c r="M1963" i="10"/>
  <c r="M1950" i="10"/>
  <c r="M1948" i="10"/>
  <c r="M1956" i="10"/>
  <c r="M1944" i="10"/>
  <c r="M1949" i="10"/>
  <c r="M1968" i="10"/>
  <c r="M1939" i="10"/>
  <c r="M1972" i="10"/>
  <c r="M1975" i="10"/>
  <c r="M1938" i="10"/>
  <c r="M1952" i="10"/>
  <c r="M1978" i="10"/>
  <c r="M1940" i="10"/>
  <c r="M1942" i="10"/>
  <c r="M1947" i="10"/>
  <c r="M1945" i="10"/>
  <c r="M1941" i="10"/>
  <c r="M620" i="10"/>
  <c r="M619" i="10"/>
  <c r="M629" i="10"/>
  <c r="M630" i="10"/>
  <c r="M623" i="10"/>
  <c r="M625" i="10"/>
  <c r="M624" i="10"/>
  <c r="M628" i="10"/>
  <c r="M627" i="10"/>
  <c r="M626" i="10"/>
  <c r="M622" i="10"/>
  <c r="M1199" i="10"/>
  <c r="M1201" i="10"/>
  <c r="M1198" i="10"/>
  <c r="M1203" i="10"/>
  <c r="M3164" i="10"/>
  <c r="M3166" i="10"/>
  <c r="M3173" i="10"/>
  <c r="M3172" i="10"/>
  <c r="M3167" i="10"/>
  <c r="M3170" i="10"/>
  <c r="M3171" i="10"/>
  <c r="M3174" i="10"/>
  <c r="M3169" i="10"/>
  <c r="M3165" i="10"/>
  <c r="M667" i="10"/>
  <c r="M663" i="10"/>
  <c r="M672" i="10"/>
  <c r="M669" i="10"/>
  <c r="M666" i="10"/>
  <c r="M671" i="10"/>
  <c r="M670" i="10"/>
  <c r="M668" i="10"/>
  <c r="M675" i="10"/>
  <c r="M664" i="10"/>
  <c r="M673" i="10"/>
  <c r="M665" i="10"/>
  <c r="M674" i="10"/>
  <c r="M1285" i="10"/>
  <c r="M1288" i="10"/>
  <c r="M1283" i="10"/>
  <c r="M1287" i="10"/>
  <c r="M1279" i="10"/>
  <c r="M1282" i="10"/>
  <c r="M3638" i="10"/>
  <c r="M3651" i="10"/>
  <c r="M3660" i="10"/>
  <c r="M3658" i="10"/>
  <c r="M3642" i="10"/>
  <c r="M3637" i="10"/>
  <c r="M3635" i="10"/>
  <c r="M3634" i="10"/>
  <c r="M3647" i="10"/>
  <c r="M3656" i="10"/>
  <c r="M3648" i="10"/>
  <c r="M3655" i="10"/>
  <c r="M3663" i="10"/>
  <c r="M3622" i="10"/>
  <c r="M3643" i="10"/>
  <c r="M3636" i="10"/>
  <c r="M2519" i="10"/>
  <c r="M2524" i="10"/>
  <c r="M2513" i="10"/>
  <c r="M2439" i="10"/>
  <c r="M2437" i="10"/>
  <c r="M461" i="10"/>
  <c r="M456" i="10"/>
  <c r="M457" i="10"/>
  <c r="M458" i="10"/>
  <c r="M463" i="10"/>
  <c r="M454" i="10"/>
  <c r="M455" i="10"/>
  <c r="M459" i="10"/>
  <c r="M462" i="10"/>
  <c r="M714" i="10"/>
  <c r="M709" i="10"/>
  <c r="M711" i="10"/>
  <c r="M713" i="10"/>
  <c r="M705" i="10"/>
  <c r="M706" i="10"/>
  <c r="M712" i="10"/>
  <c r="M708" i="10"/>
  <c r="M2578" i="10"/>
  <c r="M2579" i="10"/>
  <c r="M2577" i="10"/>
  <c r="M2575" i="10"/>
  <c r="M2569" i="10"/>
  <c r="M2571" i="10"/>
  <c r="M2572" i="10"/>
  <c r="M2573" i="10"/>
  <c r="M2580" i="10"/>
  <c r="M2574" i="10"/>
  <c r="M2568" i="10"/>
  <c r="M2576" i="10"/>
  <c r="M2570" i="10"/>
  <c r="M2546" i="10"/>
  <c r="M2538" i="10"/>
  <c r="M2539" i="10"/>
  <c r="M2540" i="10"/>
  <c r="M2544" i="10"/>
  <c r="M2547" i="10"/>
  <c r="M2536" i="10"/>
  <c r="M2545" i="10"/>
  <c r="M2542" i="10"/>
  <c r="M2537" i="10"/>
  <c r="M2543" i="10"/>
  <c r="M2541" i="10"/>
  <c r="M2472" i="10"/>
  <c r="M2461" i="10"/>
  <c r="M2471" i="10"/>
  <c r="M1327" i="10"/>
  <c r="M1322" i="10"/>
  <c r="M1330" i="10"/>
  <c r="M1332" i="10"/>
  <c r="M1328" i="10"/>
  <c r="M1329" i="10"/>
  <c r="M1326" i="10"/>
  <c r="M1325" i="10"/>
  <c r="M1323" i="10"/>
  <c r="M1331" i="10"/>
  <c r="M2944" i="10"/>
  <c r="M2946" i="10"/>
  <c r="M2942" i="10"/>
  <c r="M4157" i="10"/>
  <c r="M4151" i="10"/>
  <c r="M4159" i="10"/>
  <c r="M4150" i="10"/>
  <c r="M4156" i="10"/>
  <c r="M4160" i="10"/>
  <c r="M1145" i="10"/>
  <c r="M1144" i="10"/>
  <c r="M1143" i="10"/>
  <c r="M1152" i="10"/>
  <c r="M1138" i="10"/>
  <c r="M1147" i="10"/>
  <c r="M1139" i="10"/>
  <c r="M1149" i="10"/>
  <c r="M1146" i="10"/>
  <c r="M1142" i="10"/>
  <c r="M1148" i="10"/>
  <c r="M1151" i="10"/>
  <c r="M1150" i="10"/>
  <c r="M1140" i="10"/>
  <c r="M1141" i="10"/>
  <c r="M3675" i="10"/>
  <c r="M2528" i="10"/>
  <c r="M3176" i="10"/>
  <c r="M428" i="10"/>
  <c r="M427" i="10"/>
  <c r="M426" i="10"/>
  <c r="M418" i="10"/>
  <c r="M430" i="10"/>
  <c r="M419" i="10"/>
  <c r="M423" i="10"/>
  <c r="M429" i="10"/>
  <c r="M422" i="10"/>
  <c r="M424" i="10"/>
  <c r="M417" i="10"/>
  <c r="M420" i="10"/>
  <c r="M421" i="10"/>
  <c r="M425" i="10"/>
  <c r="M1659" i="10"/>
  <c r="M1661" i="10"/>
  <c r="M1660" i="10"/>
  <c r="M1662" i="10"/>
  <c r="M2582" i="10"/>
  <c r="M2584" i="10"/>
  <c r="M2581" i="10"/>
  <c r="M2583" i="10"/>
  <c r="M2352" i="10"/>
  <c r="M2351" i="10"/>
  <c r="M2358" i="10"/>
  <c r="M2356" i="10"/>
  <c r="M2359" i="10"/>
  <c r="M2362" i="10"/>
  <c r="M2357" i="10"/>
  <c r="M2353" i="10"/>
  <c r="M2361" i="10"/>
  <c r="M2360" i="10"/>
  <c r="M2355" i="10"/>
  <c r="M1251" i="10"/>
  <c r="M2449" i="10"/>
  <c r="M1980" i="10"/>
  <c r="M1982" i="10"/>
  <c r="M1981" i="10"/>
  <c r="M1983" i="10"/>
  <c r="M467" i="10"/>
  <c r="M465" i="10"/>
  <c r="M466" i="10"/>
  <c r="M677" i="10"/>
  <c r="M678" i="10"/>
  <c r="M676" i="10"/>
  <c r="M1290" i="10"/>
  <c r="M1334" i="10"/>
  <c r="M1333" i="10"/>
  <c r="M1335" i="10"/>
  <c r="M2473" i="10"/>
  <c r="M3814" i="10"/>
  <c r="F3598" i="10"/>
  <c r="F127" i="10"/>
  <c r="F316" i="10"/>
  <c r="F4189" i="10"/>
  <c r="F1976" i="10"/>
  <c r="F3194" i="10"/>
  <c r="F3639" i="10"/>
  <c r="F2734" i="10"/>
  <c r="F4018" i="10"/>
  <c r="F3523" i="10"/>
  <c r="F1507" i="10"/>
  <c r="F2958" i="10"/>
  <c r="F2891" i="10"/>
  <c r="F1233" i="10"/>
  <c r="F4257" i="10"/>
  <c r="F4224" i="10"/>
  <c r="F2411" i="10"/>
  <c r="F2215" i="10"/>
  <c r="F2553" i="10"/>
  <c r="F2959" i="10"/>
  <c r="F1429" i="10"/>
  <c r="F2951" i="10"/>
  <c r="F1205" i="10"/>
  <c r="F963" i="10"/>
  <c r="F3722" i="10"/>
  <c r="F2627" i="10"/>
  <c r="F4126" i="10"/>
  <c r="F3783" i="10"/>
  <c r="F3498" i="10"/>
  <c r="F2444" i="10"/>
  <c r="F3499" i="10"/>
  <c r="F1542" i="10"/>
  <c r="F1740" i="10"/>
  <c r="F2918" i="10"/>
  <c r="F1593" i="10"/>
  <c r="F4246" i="10"/>
  <c r="F3095" i="10"/>
  <c r="F4132" i="10"/>
  <c r="F3845" i="10"/>
  <c r="F3334" i="10"/>
  <c r="F2522" i="10"/>
  <c r="F2770" i="10"/>
  <c r="F4068" i="10"/>
  <c r="F3957" i="10"/>
  <c r="F3781" i="10"/>
  <c r="F4286" i="10"/>
  <c r="F3444" i="10"/>
  <c r="F4021" i="10"/>
  <c r="F4300" i="10"/>
  <c r="F3973" i="10"/>
  <c r="F2683" i="10"/>
  <c r="F1324" i="10"/>
  <c r="F3868" i="10"/>
  <c r="F1922" i="10"/>
  <c r="F4265" i="10"/>
  <c r="F4167" i="10"/>
  <c r="F2183" i="10"/>
  <c r="F1831" i="10"/>
  <c r="F3295" i="10"/>
  <c r="F274" i="10"/>
  <c r="F4175" i="10"/>
  <c r="F2642" i="10"/>
  <c r="F1786" i="10"/>
  <c r="F2043" i="10"/>
  <c r="F25" i="10"/>
  <c r="F88" i="10"/>
  <c r="F1819" i="10"/>
  <c r="F2939" i="10"/>
  <c r="F2855" i="10"/>
  <c r="F3494" i="10"/>
  <c r="F1231" i="10"/>
  <c r="F2478" i="10"/>
  <c r="F2441" i="10"/>
  <c r="F3479" i="10"/>
  <c r="F1234" i="10"/>
  <c r="F4188" i="10"/>
  <c r="F2558" i="10"/>
  <c r="F1716" i="10"/>
  <c r="F3419" i="10"/>
  <c r="F3691" i="10"/>
  <c r="F2239" i="10"/>
  <c r="F1461" i="10"/>
  <c r="F2941" i="10"/>
  <c r="F3645" i="10"/>
  <c r="F2676" i="10"/>
  <c r="F1583" i="10"/>
  <c r="F691" i="10"/>
  <c r="F1368" i="10"/>
  <c r="F2521" i="10"/>
  <c r="F3939" i="10"/>
  <c r="F3592" i="10"/>
  <c r="F2833" i="10"/>
  <c r="F1056" i="10"/>
  <c r="F3542" i="10"/>
  <c r="F3186" i="10"/>
  <c r="F3027" i="10"/>
  <c r="F3503" i="10"/>
  <c r="F3251" i="10"/>
  <c r="F710" i="10"/>
  <c r="F2730" i="10"/>
  <c r="F1456" i="10"/>
  <c r="F3299" i="10"/>
  <c r="F3384" i="10"/>
  <c r="F2717" i="10"/>
  <c r="F4154" i="10"/>
  <c r="F3557" i="10"/>
  <c r="F643" i="10"/>
  <c r="F3726" i="10"/>
  <c r="F3277" i="10"/>
  <c r="F3155" i="10"/>
  <c r="F3500" i="10"/>
  <c r="F141" i="10"/>
  <c r="F3486" i="10"/>
  <c r="F2556" i="10"/>
  <c r="F3514" i="10"/>
  <c r="F550" i="10"/>
  <c r="F2858" i="10"/>
  <c r="F689" i="10"/>
  <c r="F282" i="10"/>
  <c r="F3670" i="10"/>
  <c r="F786" i="10"/>
  <c r="F3941" i="10"/>
  <c r="F2595" i="10"/>
  <c r="F3727" i="10"/>
  <c r="F3612" i="10"/>
  <c r="F2819" i="10"/>
  <c r="F481" i="10"/>
  <c r="F2451" i="10"/>
  <c r="F3472" i="10"/>
  <c r="F1744" i="10"/>
  <c r="F2705" i="10"/>
  <c r="F343" i="10"/>
  <c r="F1805" i="10"/>
  <c r="F1913" i="10"/>
  <c r="F2606" i="10"/>
  <c r="F2698" i="10"/>
  <c r="F3198" i="10"/>
  <c r="F2420" i="10"/>
  <c r="F884" i="10"/>
  <c r="F3404" i="10"/>
  <c r="F2659" i="10"/>
  <c r="F3965" i="10"/>
  <c r="F2429" i="10"/>
  <c r="F1828" i="10"/>
  <c r="F2616" i="10"/>
  <c r="F210" i="10"/>
  <c r="F792" i="10"/>
  <c r="F1775" i="10"/>
  <c r="F2432" i="10"/>
  <c r="F3616" i="10"/>
  <c r="F3192" i="10"/>
  <c r="F1588" i="10"/>
  <c r="F3506" i="10"/>
  <c r="F157" i="10"/>
  <c r="F4065" i="10"/>
  <c r="F1255" i="10"/>
  <c r="F1750" i="10"/>
  <c r="F1825" i="10"/>
  <c r="F2282" i="10"/>
  <c r="F1918" i="10"/>
  <c r="F87" i="10"/>
  <c r="F3796" i="10"/>
  <c r="F1764" i="10"/>
  <c r="F2417" i="10"/>
  <c r="F2678" i="10"/>
  <c r="F4029" i="10"/>
  <c r="F1656" i="10"/>
  <c r="F2092" i="10"/>
  <c r="F1269" i="10"/>
  <c r="F4264" i="10"/>
  <c r="F121" i="10"/>
  <c r="F2931" i="10"/>
  <c r="F2039" i="10"/>
  <c r="F3550" i="10"/>
  <c r="F3887" i="10"/>
  <c r="F3857" i="10"/>
  <c r="F502" i="10"/>
  <c r="F2022" i="10"/>
  <c r="F1842" i="10"/>
  <c r="F4203" i="10"/>
  <c r="F3391" i="10"/>
  <c r="F1021" i="10"/>
  <c r="F2404" i="10"/>
  <c r="F882" i="10"/>
  <c r="F4198" i="10"/>
  <c r="F2037" i="10"/>
  <c r="F2586" i="10"/>
  <c r="F381" i="10"/>
  <c r="F3315" i="10"/>
  <c r="F22" i="10"/>
  <c r="F3260" i="10"/>
  <c r="F2733" i="10"/>
  <c r="F2505" i="10"/>
  <c r="F1929" i="10"/>
  <c r="F1241" i="10"/>
  <c r="F1783" i="10"/>
  <c r="F846" i="10"/>
  <c r="F4183" i="10"/>
  <c r="F3734" i="10"/>
  <c r="F1202" i="10"/>
  <c r="F201" i="10"/>
  <c r="F1742" i="10"/>
  <c r="F464" i="10"/>
  <c r="F681" i="10"/>
  <c r="F2820" i="10"/>
  <c r="F3292" i="10"/>
  <c r="F3584" i="10"/>
  <c r="F2978" i="10"/>
  <c r="F4014" i="10"/>
  <c r="F3849" i="10"/>
  <c r="F2202" i="10"/>
  <c r="F3780" i="10"/>
  <c r="F4229" i="10"/>
  <c r="F1439" i="10"/>
  <c r="F3721" i="10"/>
  <c r="F1704" i="10"/>
  <c r="F2748" i="10"/>
  <c r="F3605" i="10"/>
  <c r="F4248" i="10"/>
  <c r="F3056" i="10"/>
  <c r="F2288" i="10"/>
  <c r="F1969" i="10"/>
  <c r="F1184" i="10"/>
  <c r="F1602" i="10"/>
  <c r="F2825" i="10"/>
  <c r="F1881" i="10"/>
  <c r="F4123" i="10"/>
  <c r="F3203" i="10"/>
  <c r="F1532" i="10"/>
  <c r="F4290" i="10"/>
  <c r="F3572" i="10"/>
  <c r="F3289" i="10"/>
  <c r="F794" i="10"/>
  <c r="F3209" i="10"/>
  <c r="F1419" i="10"/>
  <c r="F4106" i="10"/>
  <c r="F1222" i="10"/>
  <c r="F3709" i="10"/>
  <c r="F2652" i="10"/>
  <c r="F1393" i="10"/>
  <c r="F1438" i="10"/>
  <c r="F3528" i="10"/>
  <c r="F4043" i="10"/>
  <c r="F3231" i="10"/>
  <c r="F1165" i="10"/>
  <c r="F1562" i="10"/>
  <c r="F1265" i="10"/>
  <c r="F3353" i="10"/>
  <c r="F4272" i="10"/>
  <c r="F2898" i="10"/>
  <c r="F1678" i="10"/>
  <c r="F3290" i="10"/>
  <c r="F3586" i="10"/>
  <c r="F1505" i="10"/>
  <c r="F1839" i="10"/>
  <c r="F1986" i="10"/>
  <c r="F3493" i="10"/>
  <c r="F3304" i="10"/>
  <c r="F1603" i="10"/>
  <c r="F3093" i="10"/>
  <c r="F3962" i="10"/>
  <c r="F1220" i="10"/>
  <c r="F3564" i="10"/>
  <c r="F3752" i="10"/>
  <c r="F138" i="10"/>
  <c r="F2040" i="10"/>
  <c r="F2157" i="10"/>
  <c r="F2029" i="10"/>
  <c r="F906" i="10"/>
  <c r="F1732" i="10"/>
  <c r="F3527" i="10"/>
  <c r="F2289" i="10"/>
  <c r="F2850" i="10"/>
  <c r="F2635" i="10"/>
  <c r="F145" i="10"/>
  <c r="F1687" i="10"/>
  <c r="F2948" i="10"/>
  <c r="F3774" i="10"/>
  <c r="F4211" i="10"/>
  <c r="F3534" i="10"/>
  <c r="F4051" i="10"/>
  <c r="F447" i="10"/>
  <c r="F3827" i="10"/>
  <c r="F358" i="10"/>
  <c r="F263" i="10"/>
  <c r="F1626" i="10"/>
  <c r="F3823" i="10"/>
  <c r="F3519" i="10"/>
  <c r="F1457" i="10"/>
  <c r="F1779" i="10"/>
  <c r="F3713" i="10"/>
  <c r="F1487" i="10"/>
  <c r="F125" i="10"/>
  <c r="F3826" i="10"/>
  <c r="F2632" i="10"/>
  <c r="F3206" i="10"/>
  <c r="F4292" i="10"/>
  <c r="F128" i="10"/>
  <c r="F1971" i="10"/>
  <c r="F873" i="10"/>
  <c r="F3228" i="10"/>
  <c r="F2907" i="10"/>
  <c r="F3378" i="10"/>
  <c r="F1153" i="10"/>
  <c r="F1935" i="10"/>
  <c r="F1339" i="10"/>
  <c r="F3092" i="10"/>
  <c r="F1167" i="10"/>
  <c r="F1268" i="10"/>
  <c r="F3830" i="10"/>
  <c r="F1548" i="10"/>
  <c r="F1064" i="10"/>
  <c r="F3737" i="10"/>
  <c r="F1930" i="10"/>
  <c r="F2464" i="10"/>
  <c r="F547" i="10"/>
  <c r="F3182" i="10"/>
  <c r="F3235" i="10"/>
  <c r="F3337" i="10"/>
  <c r="F4235" i="10"/>
  <c r="F73" i="10"/>
  <c r="F2701" i="10"/>
  <c r="F2919" i="10"/>
  <c r="F3685" i="10"/>
  <c r="F1883" i="10"/>
  <c r="F854" i="10"/>
  <c r="F2446" i="10"/>
  <c r="F3368" i="10"/>
  <c r="F3227" i="10"/>
  <c r="F3183" i="10"/>
  <c r="F4158" i="10"/>
  <c r="F2041" i="10"/>
  <c r="F3822" i="10"/>
  <c r="F1424" i="10"/>
  <c r="F1006" i="10"/>
  <c r="F2555" i="10"/>
  <c r="F3795" i="10"/>
  <c r="F3495" i="10"/>
  <c r="F4262" i="10"/>
  <c r="F3318" i="10"/>
  <c r="F2260" i="10"/>
  <c r="F3410" i="10"/>
  <c r="F2481" i="10"/>
  <c r="F1370" i="10"/>
  <c r="F77" i="10"/>
  <c r="F2599" i="10"/>
  <c r="F842" i="10"/>
  <c r="F2607" i="10"/>
  <c r="F3717" i="10"/>
  <c r="F2853" i="10"/>
  <c r="F3240" i="10"/>
  <c r="F1383" i="10"/>
  <c r="F16" i="10"/>
  <c r="F3810" i="10"/>
  <c r="F2246" i="10"/>
  <c r="F1426" i="10"/>
  <c r="F3229" i="10"/>
  <c r="F3985" i="10"/>
  <c r="F2910" i="10"/>
  <c r="F3779" i="10"/>
  <c r="F1768" i="10"/>
  <c r="F1932" i="10"/>
  <c r="F1262" i="10"/>
  <c r="F3055" i="10"/>
  <c r="F1691" i="10"/>
  <c r="F853" i="10"/>
  <c r="F2590" i="10"/>
  <c r="F3831" i="10"/>
  <c r="F4258" i="10"/>
  <c r="F3599" i="10"/>
  <c r="F1442" i="10"/>
  <c r="F2668" i="10"/>
  <c r="F4240" i="10"/>
  <c r="F1771" i="10"/>
  <c r="F3883" i="10"/>
  <c r="F3140" i="10"/>
  <c r="F3689" i="10"/>
  <c r="F2487" i="10"/>
  <c r="F3587" i="10"/>
  <c r="F154" i="10"/>
  <c r="F3865" i="10"/>
  <c r="F3332" i="10"/>
  <c r="F3624" i="10"/>
  <c r="F2443" i="10"/>
  <c r="F3977" i="10"/>
  <c r="F2741" i="10"/>
  <c r="F3665" i="10"/>
  <c r="F98" i="10"/>
  <c r="F3701" i="10"/>
  <c r="F3273" i="10"/>
  <c r="F2824" i="10"/>
  <c r="F4012" i="10"/>
  <c r="F850" i="10"/>
  <c r="F1875" i="10"/>
  <c r="F3197" i="10"/>
  <c r="F3518" i="10"/>
  <c r="F60" i="10"/>
  <c r="F2849" i="10"/>
  <c r="F4005" i="10"/>
  <c r="F2023" i="10"/>
  <c r="F2188" i="10"/>
  <c r="F1414" i="10"/>
  <c r="F2457" i="10"/>
  <c r="F1362" i="10"/>
  <c r="F3189" i="10"/>
  <c r="F2892" i="10"/>
  <c r="F3611" i="10"/>
  <c r="F3970" i="10"/>
  <c r="F2799" i="10"/>
  <c r="F1801" i="10"/>
  <c r="F858" i="10"/>
  <c r="F2625" i="10"/>
  <c r="F2488" i="10"/>
  <c r="F3595" i="10"/>
  <c r="F2679" i="10"/>
  <c r="F2195" i="10"/>
  <c r="F3282" i="10"/>
  <c r="F106" i="10"/>
  <c r="F765" i="10"/>
  <c r="F1777" i="10"/>
  <c r="F2099" i="10"/>
  <c r="F4095" i="10"/>
  <c r="F3483" i="10"/>
  <c r="F2506" i="10"/>
  <c r="F4003" i="10"/>
  <c r="F122" i="10"/>
  <c r="F2486" i="10"/>
  <c r="F1432" i="10"/>
  <c r="F3596" i="10"/>
  <c r="F3698" i="10"/>
  <c r="F1161" i="10"/>
  <c r="F3491" i="10"/>
  <c r="F1927" i="10"/>
  <c r="F2552" i="10"/>
  <c r="F3750" i="10"/>
  <c r="F3971" i="10"/>
  <c r="F2605" i="10"/>
  <c r="F1684" i="10"/>
  <c r="F3259" i="10"/>
  <c r="F1618" i="10"/>
  <c r="F153" i="10"/>
  <c r="F3960" i="10"/>
  <c r="F2746" i="10"/>
  <c r="F3268" i="10"/>
  <c r="F2438" i="10"/>
  <c r="F4212" i="10"/>
  <c r="F2691" i="10"/>
  <c r="F1555" i="10"/>
  <c r="F3522" i="10"/>
  <c r="F207" i="10"/>
  <c r="F1530" i="10"/>
  <c r="F1640" i="10"/>
  <c r="F3848" i="10"/>
  <c r="F3487" i="10"/>
  <c r="F480" i="10"/>
  <c r="F3787" i="10"/>
  <c r="F2503" i="10"/>
  <c r="F1572" i="10"/>
  <c r="F4056" i="10"/>
  <c r="F2219" i="10"/>
  <c r="F1040" i="10"/>
  <c r="F980" i="10"/>
  <c r="F3157" i="10"/>
  <c r="F3704" i="10"/>
  <c r="F1866" i="10"/>
  <c r="F2133" i="10"/>
  <c r="F1204" i="10"/>
  <c r="F3358" i="10"/>
  <c r="F3933" i="10"/>
  <c r="F1470" i="10"/>
  <c r="F1032" i="10"/>
  <c r="F1578" i="10"/>
  <c r="F799" i="10"/>
  <c r="F1447" i="10"/>
  <c r="F1475" i="10"/>
  <c r="F2768" i="10"/>
  <c r="F116" i="10"/>
  <c r="F549" i="10"/>
  <c r="F3026" i="10"/>
  <c r="F2965" i="10"/>
  <c r="F4017" i="10"/>
  <c r="F2426" i="10"/>
  <c r="F1211" i="10"/>
  <c r="F3904" i="10"/>
  <c r="F1575" i="10"/>
  <c r="F2771" i="10"/>
  <c r="F15" i="10"/>
  <c r="F1254" i="10"/>
  <c r="F1212" i="10"/>
  <c r="F2684" i="10"/>
  <c r="F3632" i="10"/>
  <c r="F2177" i="10"/>
  <c r="F3408" i="10"/>
  <c r="F4250" i="10"/>
  <c r="F4251" i="10"/>
  <c r="F1747" i="10"/>
  <c r="F1917" i="10"/>
  <c r="F3329" i="10"/>
  <c r="F3863" i="10"/>
  <c r="F1539" i="10"/>
  <c r="F1813" i="10"/>
  <c r="F3716" i="10"/>
  <c r="F3811" i="10"/>
  <c r="F474" i="10"/>
  <c r="F4125" i="10"/>
  <c r="F1374" i="10"/>
  <c r="F1734" i="10"/>
  <c r="F275" i="10"/>
  <c r="F2529" i="10"/>
  <c r="F3775" i="10"/>
  <c r="F1798" i="10"/>
  <c r="F3485" i="10"/>
  <c r="F1561" i="10"/>
  <c r="F812" i="10"/>
  <c r="F137" i="10"/>
  <c r="F2262" i="10"/>
  <c r="F3614" i="10"/>
  <c r="F2418" i="10"/>
  <c r="F1446" i="10"/>
  <c r="F4091" i="10"/>
  <c r="F1176" i="10"/>
  <c r="F1765" i="10"/>
  <c r="F1036" i="10"/>
  <c r="F3371" i="10"/>
  <c r="F2500" i="10"/>
  <c r="F2314" i="10"/>
  <c r="F3653" i="10"/>
  <c r="F17" i="10"/>
  <c r="F3266" i="10"/>
  <c r="F1534" i="10"/>
  <c r="F3200" i="10"/>
  <c r="F2557" i="10"/>
  <c r="F3398" i="10"/>
  <c r="F1664" i="10"/>
  <c r="F312" i="10"/>
  <c r="F2711" i="10"/>
  <c r="F3520" i="10"/>
  <c r="F84" i="10"/>
  <c r="F1452" i="10"/>
  <c r="F3693" i="10"/>
  <c r="F4177" i="10"/>
  <c r="F1670" i="10"/>
  <c r="F2042" i="10"/>
  <c r="F2972" i="10"/>
  <c r="F2927" i="10"/>
  <c r="F4006" i="10"/>
  <c r="F4042" i="10"/>
  <c r="F1514" i="10"/>
  <c r="F1706" i="10"/>
  <c r="F2764" i="10"/>
  <c r="F3526" i="10"/>
  <c r="F1914" i="10"/>
  <c r="F3603" i="10"/>
  <c r="F2021" i="10"/>
  <c r="F3375" i="10"/>
  <c r="F3623" i="10"/>
  <c r="F1757" i="10"/>
  <c r="F1410" i="10"/>
  <c r="F3224" i="10"/>
  <c r="F4001" i="10"/>
  <c r="F2410" i="10"/>
  <c r="F3641" i="10"/>
  <c r="F3317" i="10"/>
  <c r="F1792" i="10"/>
  <c r="F3301" i="10"/>
  <c r="F1807" i="10"/>
  <c r="F2336" i="10"/>
  <c r="F1597" i="10"/>
  <c r="F35" i="10"/>
  <c r="F2201" i="10"/>
  <c r="F3551" i="10"/>
  <c r="F3330" i="10"/>
  <c r="F3766" i="10"/>
  <c r="F2600" i="10"/>
  <c r="F1737" i="10"/>
  <c r="F2903" i="10"/>
  <c r="F434" i="10"/>
  <c r="F1695" i="10"/>
  <c r="F3937" i="10"/>
  <c r="F3576" i="10"/>
  <c r="F2795" i="10"/>
  <c r="F3897" i="10"/>
  <c r="F120" i="10"/>
  <c r="F3017" i="10"/>
  <c r="F4213" i="10"/>
  <c r="F4085" i="10"/>
  <c r="F3764" i="10"/>
  <c r="F2514" i="10"/>
  <c r="F2963" i="10"/>
  <c r="F3893" i="10"/>
  <c r="F2284" i="10"/>
  <c r="F3361" i="10"/>
  <c r="F1735" i="10"/>
  <c r="F2671" i="10"/>
  <c r="F279" i="10"/>
  <c r="F3654" i="10"/>
  <c r="F1675" i="10"/>
  <c r="F3377" i="10"/>
  <c r="F3620" i="10"/>
  <c r="F2962" i="10"/>
  <c r="F3343" i="10"/>
  <c r="F1586" i="10"/>
  <c r="F4169" i="10"/>
  <c r="F1707" i="10"/>
  <c r="F2162" i="10"/>
  <c r="F3912" i="10"/>
  <c r="F1679" i="10"/>
  <c r="F1557" i="10"/>
  <c r="F4133" i="10"/>
  <c r="F3690" i="10"/>
  <c r="F3809" i="10"/>
  <c r="F1991" i="10"/>
  <c r="F2280" i="10"/>
  <c r="F489" i="10"/>
  <c r="F2585" i="10"/>
  <c r="F1277" i="10"/>
  <c r="F815" i="10"/>
  <c r="F1476" i="10"/>
  <c r="F2778" i="10"/>
  <c r="F4093" i="10"/>
  <c r="F3621" i="10"/>
  <c r="F1185" i="10"/>
  <c r="F2442" i="10"/>
  <c r="F3855" i="10"/>
  <c r="F1845" i="10"/>
  <c r="F3326" i="10"/>
  <c r="F160" i="10"/>
  <c r="F1946" i="10"/>
  <c r="F3090" i="10"/>
  <c r="F1733" i="10"/>
  <c r="F76" i="10"/>
  <c r="F3854" i="10"/>
  <c r="F1449" i="10"/>
  <c r="F1178" i="10"/>
  <c r="F3015" i="10"/>
  <c r="F3511" i="10"/>
  <c r="F3443" i="10"/>
  <c r="F1609" i="10"/>
  <c r="F3274" i="10"/>
  <c r="F3263" i="10"/>
  <c r="F2448" i="10"/>
  <c r="F2401" i="10"/>
  <c r="F1390" i="10"/>
  <c r="F3270" i="10"/>
  <c r="F3662" i="10"/>
  <c r="F3956" i="10"/>
  <c r="F2169" i="10"/>
  <c r="F3723" i="10"/>
  <c r="F1010" i="10"/>
  <c r="F845" i="10"/>
  <c r="F3753" i="10"/>
  <c r="F1755" i="10"/>
  <c r="F3250" i="10"/>
  <c r="F4273" i="10"/>
  <c r="F4087" i="10"/>
  <c r="F4122" i="10"/>
  <c r="F851" i="10"/>
  <c r="F3312" i="10"/>
  <c r="F3303" i="10"/>
  <c r="F3256" i="10"/>
  <c r="F1190" i="10"/>
  <c r="F460" i="10"/>
  <c r="F2400" i="10"/>
  <c r="F2623" i="10"/>
  <c r="F2723" i="10"/>
  <c r="F1057" i="10"/>
  <c r="F3765" i="10"/>
  <c r="F3059" i="10"/>
  <c r="F3305" i="10"/>
  <c r="F2054" i="10"/>
  <c r="F1648" i="10"/>
  <c r="F1401" i="10"/>
  <c r="F3244" i="10"/>
  <c r="F2774" i="10"/>
  <c r="F27" i="10"/>
  <c r="F3568" i="10"/>
  <c r="F2603" i="10"/>
  <c r="F330" i="10"/>
  <c r="F2743" i="10"/>
  <c r="F4200" i="10"/>
  <c r="F1826" i="10"/>
  <c r="F2803" i="10"/>
  <c r="F3733" i="10"/>
  <c r="F3706" i="10"/>
  <c r="F2967" i="10"/>
  <c r="F2440" i="10"/>
  <c r="F1270" i="10"/>
  <c r="F1817" i="10"/>
  <c r="F1666" i="10"/>
  <c r="F2973" i="10"/>
  <c r="F4052" i="10"/>
  <c r="F313" i="10"/>
  <c r="F2501" i="10"/>
  <c r="F1398" i="10"/>
  <c r="F2038" i="10"/>
  <c r="F4080" i="10"/>
  <c r="F99" i="10"/>
  <c r="F3628" i="10"/>
  <c r="F3190" i="10"/>
  <c r="F1887" i="10"/>
  <c r="F2784" i="10"/>
  <c r="F69" i="10"/>
  <c r="F4084" i="10"/>
  <c r="F3618" i="10"/>
  <c r="F3902" i="10"/>
  <c r="F3640" i="10"/>
  <c r="F1829" i="10"/>
  <c r="F1795" i="10"/>
  <c r="F1551" i="10"/>
  <c r="F3840" i="10"/>
  <c r="F2035" i="10"/>
  <c r="F3547" i="10"/>
  <c r="F1361" i="10"/>
  <c r="F4237" i="10"/>
  <c r="F431" i="10"/>
  <c r="F1047" i="10"/>
  <c r="F2725" i="10"/>
  <c r="F1218" i="10"/>
  <c r="F2032" i="10"/>
  <c r="F4153" i="10"/>
  <c r="F4105" i="10"/>
  <c r="F1934" i="10"/>
  <c r="F4253" i="10"/>
  <c r="F3285" i="10"/>
  <c r="F3590" i="10"/>
  <c r="F4228" i="10"/>
  <c r="F3278" i="10"/>
  <c r="F857" i="10"/>
  <c r="F2456" i="10"/>
  <c r="F3952" i="10"/>
  <c r="F1567" i="10"/>
  <c r="F1379" i="10"/>
  <c r="F3583" i="10"/>
  <c r="F3815" i="10"/>
  <c r="F3725" i="10"/>
  <c r="F2520" i="10"/>
  <c r="F1092" i="10"/>
  <c r="F3803" i="10"/>
  <c r="F2181" i="10"/>
  <c r="F2721" i="10"/>
  <c r="F1494" i="10"/>
  <c r="F2895" i="10"/>
  <c r="F305" i="10"/>
  <c r="F4274" i="10"/>
  <c r="F933" i="10"/>
  <c r="F4000" i="10"/>
  <c r="F2630" i="10"/>
  <c r="F720" i="10"/>
  <c r="F1709" i="10"/>
  <c r="F2598" i="10"/>
  <c r="F2199" i="10"/>
  <c r="F3891" i="10"/>
  <c r="F3389" i="10"/>
  <c r="F2166" i="10"/>
  <c r="F3218" i="10"/>
  <c r="F3159" i="10"/>
  <c r="F4008" i="10"/>
  <c r="F4053" i="10"/>
  <c r="F3794" i="10"/>
  <c r="F2955" i="10"/>
  <c r="F1851" i="10"/>
  <c r="F3397" i="10"/>
  <c r="F3619" i="10"/>
  <c r="F2364" i="10"/>
  <c r="F3482" i="10"/>
  <c r="F2511" i="10"/>
  <c r="F2808" i="10"/>
  <c r="F1418" i="10"/>
  <c r="F3989" i="10"/>
  <c r="F2163" i="10"/>
  <c r="F4038" i="10"/>
  <c r="F2510" i="10"/>
  <c r="F701" i="10"/>
  <c r="F139" i="10"/>
  <c r="F1726" i="10"/>
  <c r="F4226" i="10"/>
  <c r="F1766" i="10"/>
  <c r="F4076" i="10"/>
  <c r="F1052" i="10"/>
  <c r="F3396" i="10"/>
  <c r="F813" i="10"/>
  <c r="F483" i="10"/>
  <c r="F2186" i="10"/>
  <c r="F361" i="10"/>
  <c r="F3509" i="10"/>
  <c r="F1761" i="10"/>
  <c r="F2736" i="10"/>
  <c r="F3719" i="10"/>
  <c r="F146" i="10"/>
  <c r="F3541" i="10"/>
  <c r="F130" i="10"/>
  <c r="F2424" i="10"/>
  <c r="F1172" i="10"/>
  <c r="F4214" i="10"/>
  <c r="F2906" i="10"/>
  <c r="F29" i="10"/>
  <c r="F4278" i="10"/>
  <c r="F1665" i="10"/>
  <c r="F621" i="10"/>
  <c r="F2002" i="10"/>
  <c r="F1263" i="10"/>
  <c r="F1209" i="10"/>
  <c r="F1594" i="10"/>
  <c r="F1465" i="10"/>
  <c r="F1516" i="10"/>
  <c r="F2772" i="10"/>
  <c r="F103" i="10"/>
  <c r="F3867" i="10"/>
  <c r="F2408" i="10"/>
  <c r="F1225" i="10"/>
  <c r="F3896" i="10"/>
  <c r="F3409" i="10"/>
  <c r="F986" i="10"/>
  <c r="F3994" i="10"/>
  <c r="F1158" i="10"/>
  <c r="F2167" i="10"/>
  <c r="F3682" i="10"/>
  <c r="F3650" i="10"/>
  <c r="F3488" i="10"/>
  <c r="F2639" i="10"/>
  <c r="F2250" i="10"/>
  <c r="F1634" i="10"/>
  <c r="F3684" i="10"/>
  <c r="F359" i="10"/>
  <c r="F3745" i="10"/>
  <c r="F4201" i="10"/>
  <c r="F2489" i="10"/>
  <c r="F3819" i="10"/>
  <c r="F2755" i="10"/>
  <c r="F1181" i="10"/>
  <c r="F2189" i="10"/>
  <c r="F3574" i="10"/>
  <c r="F652" i="10"/>
  <c r="F1485" i="10"/>
  <c r="F1933" i="10"/>
  <c r="F4134" i="10"/>
  <c r="F1739" i="10"/>
  <c r="F1886" i="10"/>
  <c r="F1925" i="10"/>
  <c r="F2164" i="10"/>
  <c r="F3018" i="10"/>
  <c r="F7" i="10"/>
  <c r="F4163" i="10"/>
  <c r="F4220" i="10"/>
  <c r="F2759" i="10"/>
  <c r="F3269" i="10"/>
  <c r="F3413" i="10"/>
  <c r="F1266" i="10"/>
  <c r="F2447" i="10"/>
  <c r="F2238" i="10"/>
  <c r="F1546" i="10"/>
  <c r="F1830" i="10"/>
  <c r="F1421" i="10"/>
  <c r="F1497" i="10"/>
  <c r="F2168" i="10"/>
  <c r="F1658" i="10"/>
  <c r="F284" i="10"/>
  <c r="F2890" i="10"/>
  <c r="F1926" i="10"/>
  <c r="F1154" i="10"/>
  <c r="F4108" i="10"/>
  <c r="F1651" i="10"/>
  <c r="F1566" i="10"/>
  <c r="F3412" i="10"/>
  <c r="F3223" i="10"/>
  <c r="F4280" i="10"/>
  <c r="F4061" i="10"/>
  <c r="F4104" i="10"/>
  <c r="F3986" i="10"/>
  <c r="F1377" i="10"/>
  <c r="F4170" i="10"/>
  <c r="F4207" i="10"/>
  <c r="F3208" i="10"/>
  <c r="F1836" i="10"/>
  <c r="F543" i="10"/>
  <c r="F3311" i="10"/>
  <c r="F2498" i="10"/>
  <c r="F890" i="10"/>
  <c r="F999" i="10"/>
  <c r="F3525" i="10"/>
  <c r="F790" i="10"/>
  <c r="F1380" i="10"/>
  <c r="F2695" i="10"/>
  <c r="F2455" i="10"/>
  <c r="F413" i="10"/>
  <c r="F2822" i="10"/>
  <c r="F4205" i="10"/>
  <c r="F1286" i="10"/>
  <c r="F3852" i="10"/>
  <c r="F3294" i="10"/>
  <c r="F3333" i="10"/>
  <c r="F2493" i="10"/>
  <c r="F3357" i="10"/>
  <c r="F2507" i="10"/>
  <c r="F3661" i="10"/>
  <c r="F1753" i="10"/>
  <c r="F3991" i="10"/>
  <c r="F2412" i="10"/>
  <c r="F2692" i="10"/>
  <c r="F3537" i="10"/>
  <c r="F1408" i="10"/>
  <c r="F3383" i="10"/>
  <c r="F2854" i="10"/>
  <c r="F2831" i="10"/>
  <c r="F3703" i="10"/>
  <c r="F4049" i="10"/>
  <c r="F2494" i="10"/>
  <c r="F2631" i="10"/>
  <c r="F278" i="10"/>
  <c r="F2650" i="10"/>
  <c r="F1015" i="10"/>
  <c r="F3799" i="10"/>
  <c r="F2960" i="10"/>
  <c r="F3300" i="10"/>
  <c r="F2512" i="10"/>
  <c r="F1371" i="10"/>
  <c r="F272" i="10"/>
  <c r="F3489" i="10"/>
  <c r="F2453" i="10"/>
  <c r="F509" i="10"/>
  <c r="F2658" i="10"/>
  <c r="F1474" i="10"/>
  <c r="F4081" i="10"/>
  <c r="F4192" i="10"/>
  <c r="F3484" i="10"/>
  <c r="F3019" i="10"/>
  <c r="F3858" i="10"/>
  <c r="F3475" i="10"/>
  <c r="F2469" i="10"/>
  <c r="F3322" i="10"/>
  <c r="F1840" i="10"/>
  <c r="F3982" i="10"/>
  <c r="F1360" i="10"/>
  <c r="F1699" i="10"/>
  <c r="F2787" i="10"/>
  <c r="F2649" i="10"/>
  <c r="F3264" i="10"/>
  <c r="F2026" i="10"/>
  <c r="F1646" i="10"/>
  <c r="F4215" i="10"/>
  <c r="F1849" i="10"/>
  <c r="F3969" i="10"/>
  <c r="F3492" i="10"/>
  <c r="F1353" i="10"/>
  <c r="F3899" i="10"/>
  <c r="F1501" i="10"/>
  <c r="F1809" i="10"/>
  <c r="F2690" i="10"/>
  <c r="F1229" i="10"/>
  <c r="F1206" i="10"/>
  <c r="F479" i="10"/>
  <c r="F1400" i="10"/>
  <c r="F3405" i="10"/>
  <c r="F2815" i="10"/>
  <c r="F2747" i="10"/>
  <c r="F3669" i="10"/>
  <c r="F2179" i="10"/>
  <c r="F1652" i="10"/>
  <c r="F3833" i="10"/>
  <c r="F1781" i="10"/>
  <c r="F1591" i="10"/>
  <c r="F3275" i="10"/>
  <c r="F2615" i="10"/>
  <c r="F74" i="10"/>
  <c r="F3261" i="10"/>
  <c r="F809" i="10"/>
  <c r="F3877" i="10"/>
  <c r="F3399" i="10"/>
  <c r="F28" i="10"/>
  <c r="F4124" i="10"/>
  <c r="F1535" i="10"/>
  <c r="F1188" i="10"/>
  <c r="F143" i="10"/>
  <c r="F2216" i="10"/>
  <c r="F2797" i="10"/>
  <c r="F1988" i="10"/>
  <c r="F2255" i="10"/>
  <c r="F3859" i="10"/>
  <c r="F1769" i="10"/>
  <c r="F4092" i="10"/>
  <c r="F542" i="10"/>
  <c r="F108" i="10"/>
  <c r="F3529" i="10"/>
  <c r="F1253" i="10"/>
  <c r="F1620" i="10"/>
  <c r="F1431" i="10"/>
  <c r="F2712" i="10"/>
  <c r="F2161" i="10"/>
  <c r="F1718" i="10"/>
  <c r="F3714" i="10"/>
  <c r="F3204" i="10"/>
  <c r="F362" i="10"/>
  <c r="F3816" i="10"/>
  <c r="F3241" i="10"/>
  <c r="F3681" i="10"/>
  <c r="F1373" i="10"/>
  <c r="F3137" i="10"/>
  <c r="F3813" i="10"/>
  <c r="F2817" i="10"/>
  <c r="F2602" i="10"/>
  <c r="F1074" i="10"/>
  <c r="F1800" i="10"/>
  <c r="F1585" i="10"/>
  <c r="F1967" i="10"/>
  <c r="F1437" i="10"/>
  <c r="F3177" i="10"/>
  <c r="F1038" i="10"/>
  <c r="F567" i="10"/>
  <c r="F1471" i="10"/>
  <c r="F3356" i="10"/>
  <c r="F4293" i="10"/>
  <c r="F3296" i="10"/>
  <c r="F3096" i="10"/>
  <c r="F1122" i="10"/>
  <c r="F3832" i="10"/>
  <c r="F3702" i="10"/>
  <c r="F1822" i="10"/>
  <c r="F175" i="10"/>
  <c r="F1673" i="10"/>
  <c r="F1280" i="10"/>
  <c r="F2653" i="10"/>
  <c r="F1543" i="10"/>
  <c r="F4099" i="10"/>
  <c r="F1175" i="10"/>
  <c r="F1491" i="10"/>
  <c r="F4034" i="10"/>
  <c r="F3862" i="10"/>
  <c r="F3788" i="10"/>
  <c r="F1197" i="10"/>
  <c r="F3758" i="10"/>
  <c r="F4098" i="10"/>
  <c r="F1509" i="10"/>
  <c r="F1448" i="10"/>
  <c r="F484" i="10"/>
  <c r="F3771" i="10"/>
  <c r="F1537" i="10"/>
  <c r="F3252" i="10"/>
  <c r="F1065" i="10"/>
  <c r="F345" i="10"/>
  <c r="F468" i="10"/>
  <c r="F1427" i="10"/>
  <c r="F1193" i="10"/>
  <c r="F1700" i="10"/>
  <c r="F147" i="10"/>
  <c r="F326" i="10"/>
  <c r="F4107" i="10"/>
  <c r="F2852" i="10"/>
  <c r="F1527" i="10"/>
  <c r="F1715" i="10"/>
  <c r="F4171" i="10"/>
  <c r="F4172" i="10"/>
  <c r="F1517" i="10"/>
  <c r="F3221" i="10"/>
  <c r="F3016" i="10"/>
  <c r="F3497" i="10"/>
  <c r="F721" i="10"/>
  <c r="F1827" i="10"/>
  <c r="F3610" i="10"/>
  <c r="F2971" i="10"/>
  <c r="F1240" i="10"/>
  <c r="F4239" i="10"/>
  <c r="F1423" i="10"/>
  <c r="F321" i="10"/>
  <c r="F1496" i="10"/>
  <c r="F3839" i="10"/>
  <c r="F2894" i="10"/>
  <c r="F3987" i="10"/>
  <c r="F1559" i="10"/>
  <c r="F3367" i="10"/>
  <c r="F3205" i="10"/>
  <c r="F3927" i="10"/>
  <c r="F277" i="10"/>
  <c r="F3211" i="10"/>
  <c r="F1751" i="10"/>
  <c r="F66" i="10"/>
  <c r="F3254" i="10"/>
  <c r="F3336" i="10"/>
  <c r="F105" i="10"/>
  <c r="F1388" i="10"/>
  <c r="F4185" i="10"/>
  <c r="F3283" i="10"/>
  <c r="F3179" i="10"/>
  <c r="F3837" i="10"/>
  <c r="F1397" i="10"/>
  <c r="F3789" i="10"/>
  <c r="F1405" i="10"/>
  <c r="F3824" i="10"/>
  <c r="F1711" i="10"/>
  <c r="F1389" i="10"/>
  <c r="F1490" i="10"/>
  <c r="F3563" i="10"/>
  <c r="F1366" i="10"/>
  <c r="F3382" i="10"/>
  <c r="F2490" i="10"/>
  <c r="F2194" i="10"/>
  <c r="F2938" i="10"/>
  <c r="F1357" i="10"/>
  <c r="F2888" i="10"/>
  <c r="F2648" i="10"/>
  <c r="F789" i="10"/>
  <c r="F3347" i="10"/>
  <c r="F4164" i="10"/>
  <c r="F1931" i="10"/>
  <c r="F2953" i="10"/>
  <c r="F2737" i="10"/>
  <c r="F2365" i="10"/>
  <c r="F1741" i="10"/>
  <c r="F1538" i="10"/>
  <c r="F1381" i="10"/>
  <c r="F3990" i="10"/>
  <c r="F3388" i="10"/>
  <c r="F1816" i="10"/>
  <c r="F1182" i="10"/>
  <c r="F2844" i="10"/>
  <c r="F3407" i="10"/>
  <c r="F3255" i="10"/>
  <c r="F1210" i="10"/>
  <c r="F3323" i="10"/>
  <c r="F4275" i="10"/>
  <c r="F1773" i="10"/>
  <c r="F2685" i="10"/>
  <c r="F806" i="10"/>
  <c r="F4231" i="10"/>
  <c r="F4058" i="10"/>
  <c r="F2033" i="10"/>
  <c r="F565" i="10"/>
  <c r="F3543" i="10"/>
  <c r="F2171" i="10"/>
  <c r="F2407" i="10"/>
  <c r="F2738" i="10"/>
  <c r="F2646" i="10"/>
  <c r="F1525" i="10"/>
  <c r="F3575" i="10"/>
  <c r="F1966" i="10"/>
  <c r="F3163" i="10"/>
  <c r="F3555" i="10"/>
  <c r="F2693" i="10"/>
  <c r="F2622" i="10"/>
  <c r="F2874" i="10"/>
  <c r="F4173" i="10"/>
  <c r="F2838" i="10"/>
  <c r="F4234" i="10"/>
  <c r="F2675" i="10"/>
  <c r="F3553" i="10"/>
  <c r="F2687" i="10"/>
  <c r="F86" i="10"/>
  <c r="F3731" i="10"/>
  <c r="F2198" i="10"/>
  <c r="F1960" i="10"/>
  <c r="F3808" i="10"/>
  <c r="F1787" i="10"/>
  <c r="F314" i="10"/>
  <c r="F788" i="10"/>
  <c r="F5" i="10"/>
  <c r="F3588" i="10"/>
  <c r="F3539" i="10"/>
  <c r="F3392" i="10"/>
  <c r="F347" i="10"/>
  <c r="F3844" i="10"/>
  <c r="F1639" i="10"/>
  <c r="F3674" i="10"/>
  <c r="F3331" i="10"/>
  <c r="F3505" i="10"/>
  <c r="F3291" i="10"/>
  <c r="F3366" i="10"/>
  <c r="F785" i="10"/>
  <c r="F276" i="10"/>
  <c r="F2718" i="10"/>
  <c r="F1170" i="10"/>
  <c r="F3257" i="10"/>
  <c r="F2956" i="10"/>
  <c r="F2760" i="10"/>
  <c r="F3878" i="10"/>
  <c r="F2722" i="10"/>
  <c r="F104" i="10"/>
  <c r="F3976" i="10"/>
  <c r="F4277" i="10"/>
  <c r="F4022" i="10"/>
  <c r="F1162" i="10"/>
  <c r="F2966" i="10"/>
  <c r="F3369" i="10"/>
  <c r="F33" i="10"/>
  <c r="F1436" i="10"/>
  <c r="F1754" i="10"/>
  <c r="F1372" i="10"/>
  <c r="F888" i="10"/>
  <c r="F2673" i="10"/>
  <c r="F2765" i="10"/>
  <c r="F3570" i="10"/>
  <c r="F3828" i="10"/>
  <c r="F1724" i="10"/>
  <c r="F126" i="10"/>
  <c r="F2525" i="10"/>
  <c r="F2950" i="10"/>
  <c r="F3906" i="10"/>
  <c r="F4116" i="10"/>
  <c r="F3533" i="10"/>
  <c r="F3846" i="10"/>
  <c r="F2636" i="10"/>
  <c r="F1589" i="10"/>
  <c r="F473" i="10"/>
  <c r="F211" i="10"/>
  <c r="F1712" i="10"/>
  <c r="F4136" i="10"/>
  <c r="F2551" i="10"/>
  <c r="F2830" i="10"/>
  <c r="F564" i="10"/>
  <c r="F2935" i="10"/>
  <c r="F3898" i="10"/>
  <c r="F3284" i="10"/>
  <c r="F4194" i="10"/>
  <c r="F2848" i="10"/>
  <c r="F3756" i="10"/>
  <c r="F3313" i="10"/>
  <c r="F3821" i="10"/>
  <c r="F4127" i="10"/>
  <c r="F3974" i="10"/>
  <c r="F3626" i="10"/>
  <c r="F4232" i="10"/>
  <c r="F3755" i="10"/>
  <c r="F1195" i="10"/>
  <c r="F213" i="10"/>
  <c r="F80" i="10"/>
  <c r="F1812" i="10"/>
  <c r="F2961" i="10"/>
  <c r="F3582" i="10"/>
  <c r="F2670" i="10"/>
  <c r="F3524" i="10"/>
  <c r="F3800" i="10"/>
  <c r="F3214" i="10"/>
  <c r="F1873" i="10"/>
  <c r="F3903" i="10"/>
  <c r="F2366" i="10"/>
  <c r="F1682" i="10"/>
  <c r="F1834" i="10"/>
  <c r="F3477" i="10"/>
  <c r="F1244" i="10"/>
  <c r="F1861" i="10"/>
  <c r="F3680" i="10"/>
  <c r="F1192" i="10"/>
  <c r="F1876" i="10"/>
  <c r="F136" i="10"/>
  <c r="F1710" i="10"/>
  <c r="F3683" i="10"/>
  <c r="F2943" i="10"/>
  <c r="F1407" i="10"/>
  <c r="F1916" i="10"/>
  <c r="F2193" i="10"/>
  <c r="F1354" i="10"/>
  <c r="F1243" i="10"/>
  <c r="F3212" i="10"/>
  <c r="F2893" i="10"/>
  <c r="F2682" i="10"/>
  <c r="F3997" i="10"/>
  <c r="F1622" i="10"/>
  <c r="F1617" i="10"/>
  <c r="F2663" i="10"/>
  <c r="F1478" i="10"/>
  <c r="F4191" i="10"/>
  <c r="F2466" i="10"/>
  <c r="F1611" i="10"/>
  <c r="F715" i="10"/>
  <c r="F111" i="10"/>
  <c r="F1425" i="10"/>
  <c r="F1797" i="10"/>
  <c r="F2030" i="10"/>
  <c r="F2655" i="10"/>
  <c r="F1763" i="10"/>
  <c r="F2664" i="10"/>
  <c r="F811" i="10"/>
  <c r="F1171" i="10"/>
  <c r="F1653" i="10"/>
  <c r="F4004" i="10"/>
  <c r="F1518" i="10"/>
  <c r="F2467" i="10"/>
  <c r="F1528" i="10"/>
  <c r="F1409" i="10"/>
  <c r="F4255" i="10"/>
  <c r="F1364" i="10"/>
  <c r="F4181" i="10"/>
  <c r="F1276" i="10"/>
  <c r="F1752" i="10"/>
  <c r="F2789" i="10"/>
  <c r="F1598" i="10"/>
  <c r="F4046" i="10"/>
  <c r="F2596" i="10"/>
  <c r="F2880" i="10"/>
  <c r="F3784" i="10"/>
  <c r="F3668" i="10"/>
  <c r="F3567" i="10"/>
  <c r="F2859" i="10"/>
  <c r="F2644" i="10"/>
  <c r="F3387" i="10"/>
  <c r="F3959" i="10"/>
  <c r="F2454" i="10"/>
  <c r="F3747" i="10"/>
  <c r="F209" i="10"/>
  <c r="F4011" i="10"/>
  <c r="F315" i="10"/>
  <c r="F3664" i="10"/>
  <c r="F719" i="10"/>
  <c r="F2637" i="10"/>
  <c r="F4182" i="10"/>
  <c r="F4027" i="10"/>
  <c r="F4155" i="10"/>
  <c r="F2715" i="10"/>
  <c r="F82" i="10"/>
  <c r="F2589" i="10"/>
  <c r="F1156" i="10"/>
  <c r="F1815" i="10"/>
  <c r="F161" i="10"/>
  <c r="F602" i="10"/>
  <c r="F3983" i="10"/>
  <c r="F3416" i="10"/>
  <c r="F1553" i="10"/>
  <c r="F311" i="10"/>
  <c r="F1394" i="10"/>
  <c r="F3633" i="10"/>
  <c r="F4180" i="10"/>
  <c r="F2409" i="10"/>
  <c r="F3886" i="10"/>
  <c r="F2921" i="10"/>
  <c r="F3478" i="10"/>
  <c r="F3381" i="10"/>
  <c r="F2702" i="10"/>
  <c r="F475" i="10"/>
  <c r="F485" i="10"/>
  <c r="F1443" i="10"/>
  <c r="F1638" i="10"/>
  <c r="F3864" i="10"/>
  <c r="F469" i="10"/>
  <c r="F3232" i="10"/>
  <c r="F2807" i="10"/>
  <c r="F1215" i="10"/>
  <c r="F3417" i="10"/>
  <c r="F3258" i="10"/>
  <c r="F3308" i="10"/>
  <c r="F1680" i="10"/>
  <c r="F3889" i="10"/>
  <c r="F3481" i="10"/>
  <c r="F3884" i="10"/>
  <c r="F4187" i="10"/>
  <c r="F2087" i="10"/>
  <c r="F2196" i="10"/>
  <c r="F92" i="10"/>
  <c r="F4210" i="10"/>
  <c r="F4186" i="10"/>
  <c r="F1778" i="10"/>
  <c r="F3558" i="10"/>
  <c r="F3271" i="10"/>
  <c r="F1688" i="10"/>
  <c r="F3613" i="10"/>
  <c r="F1818" i="10"/>
  <c r="F4197" i="10"/>
  <c r="F1749" i="10"/>
  <c r="F563" i="10"/>
  <c r="F1683" i="10"/>
  <c r="F2925" i="10"/>
  <c r="F2170" i="10"/>
  <c r="F3561" i="10"/>
  <c r="F3777" i="10"/>
  <c r="F2957" i="10"/>
  <c r="F3607" i="10"/>
  <c r="F3508" i="10"/>
  <c r="F1785" i="10"/>
  <c r="F3871" i="10"/>
  <c r="F309" i="10"/>
  <c r="F2810" i="10"/>
  <c r="F1273" i="10"/>
  <c r="F4010" i="10"/>
  <c r="F3395" i="10"/>
  <c r="F3671" i="10"/>
  <c r="F3790" i="10"/>
  <c r="F3380" i="10"/>
  <c r="F1046" i="10"/>
  <c r="F3379" i="10"/>
  <c r="F3501" i="10"/>
  <c r="F1177" i="10"/>
  <c r="F3724" i="10"/>
  <c r="F1782" i="10"/>
  <c r="F1681" i="10"/>
  <c r="F2476" i="10"/>
  <c r="F2619" i="10"/>
  <c r="F3390" i="10"/>
  <c r="F2034" i="10"/>
  <c r="F3978" i="10"/>
  <c r="F3880" i="10"/>
  <c r="F3521" i="10"/>
  <c r="F1472" i="10"/>
  <c r="F2794" i="10"/>
  <c r="F1367" i="10"/>
  <c r="F2662" i="10"/>
  <c r="F1745" i="10"/>
  <c r="F2394" i="10"/>
  <c r="F2430" i="10"/>
  <c r="F1500" i="10"/>
  <c r="F11" i="10"/>
  <c r="F1462" i="10"/>
  <c r="F598" i="10"/>
  <c r="F3279" i="10"/>
  <c r="F4013" i="10"/>
  <c r="F4249" i="10"/>
  <c r="F3785" i="10"/>
  <c r="F2767" i="10"/>
  <c r="F1428" i="10"/>
  <c r="F1375" i="10"/>
  <c r="F1492" i="10"/>
  <c r="F2421" i="10"/>
  <c r="F1717" i="10"/>
  <c r="F4256" i="10"/>
  <c r="F3348" i="10"/>
  <c r="F3213" i="10"/>
  <c r="F1422" i="10"/>
  <c r="F3589" i="10"/>
  <c r="F1701" i="10"/>
  <c r="F1965" i="10"/>
  <c r="F3874" i="10"/>
  <c r="F2156" i="10"/>
  <c r="F4166" i="10"/>
  <c r="F2517" i="10"/>
  <c r="F1001" i="10"/>
  <c r="F3772" i="10"/>
  <c r="F2614" i="10"/>
  <c r="F1355" i="10"/>
  <c r="F307" i="10"/>
  <c r="F3979" i="10"/>
  <c r="F3195" i="10"/>
  <c r="F1974" i="10"/>
  <c r="F2754" i="10"/>
  <c r="F1417" i="10"/>
  <c r="F4074" i="10"/>
  <c r="F3652" i="10"/>
  <c r="F1002" i="10"/>
  <c r="F1459" i="10"/>
  <c r="F4230" i="10"/>
  <c r="F1048" i="10"/>
  <c r="F2904" i="10"/>
  <c r="F3754" i="10"/>
  <c r="F1959" i="10"/>
  <c r="F4110" i="10"/>
  <c r="F4054" i="10"/>
  <c r="F3191" i="10"/>
  <c r="F1592" i="10"/>
  <c r="F142" i="10"/>
  <c r="F1644" i="10"/>
  <c r="F2763" i="10"/>
  <c r="F2694" i="10"/>
  <c r="F3585" i="10"/>
  <c r="F2422" i="10"/>
  <c r="F2643" i="10"/>
  <c r="F2485" i="10"/>
  <c r="F1166" i="10"/>
  <c r="F4055" i="10"/>
  <c r="F124" i="10"/>
  <c r="F3696" i="10"/>
  <c r="F1179" i="10"/>
  <c r="F4276" i="10"/>
  <c r="F3617" i="10"/>
  <c r="F561" i="10"/>
  <c r="F2617" i="10"/>
  <c r="F1246" i="10"/>
  <c r="F1511" i="10"/>
  <c r="F67" i="10"/>
  <c r="F1183" i="10"/>
  <c r="F2661" i="10"/>
  <c r="F253" i="10"/>
  <c r="F3385" i="10"/>
  <c r="F3695" i="10"/>
  <c r="F2597" i="10"/>
  <c r="F3995" i="10"/>
  <c r="F3335" i="10"/>
  <c r="F2415" i="10"/>
  <c r="F4032" i="10"/>
  <c r="F2264" i="10"/>
  <c r="F1444" i="10"/>
  <c r="F470" i="10"/>
  <c r="F3888" i="10"/>
  <c r="F3841" i="10"/>
  <c r="F3135" i="10"/>
  <c r="F2435" i="10"/>
  <c r="F2660" i="10"/>
  <c r="F2460" i="10"/>
  <c r="F2044" i="10"/>
  <c r="F2509" i="10"/>
  <c r="F2851" i="10"/>
  <c r="F3138" i="10"/>
  <c r="F3510" i="10"/>
  <c r="F2832" i="10"/>
  <c r="F4047" i="10"/>
  <c r="F2281" i="10"/>
  <c r="F2191" i="10"/>
  <c r="F1599" i="10"/>
  <c r="F1416" i="10"/>
  <c r="F3686" i="10"/>
  <c r="F2397" i="10"/>
  <c r="F1395" i="10"/>
  <c r="F3736" i="10"/>
  <c r="F3078" i="10"/>
  <c r="F3360" i="10"/>
  <c r="F1168" i="10"/>
  <c r="F252" i="10"/>
  <c r="F4196" i="10"/>
  <c r="F3972" i="10"/>
  <c r="F2647" i="10"/>
  <c r="F2713" i="10"/>
  <c r="F2160" i="10"/>
  <c r="F1605" i="10"/>
  <c r="F1291" i="10"/>
  <c r="F2508" i="10"/>
  <c r="F4140" i="10"/>
  <c r="F1905" i="10"/>
  <c r="F2697" i="10"/>
  <c r="F1694" i="10"/>
  <c r="F2587" i="10"/>
  <c r="F868" i="10"/>
  <c r="F3249" i="10"/>
  <c r="F71" i="10"/>
  <c r="F3473" i="10"/>
  <c r="F2839" i="10"/>
  <c r="F3581" i="10"/>
  <c r="F3571" i="10"/>
  <c r="F3237" i="10"/>
  <c r="F2940" i="10"/>
  <c r="F2716" i="10"/>
  <c r="F4270" i="10"/>
  <c r="F2187" i="10"/>
  <c r="F2458" i="10"/>
  <c r="F406" i="10"/>
  <c r="F1434" i="10"/>
  <c r="F887" i="10"/>
  <c r="F696" i="10"/>
  <c r="F490" i="10"/>
  <c r="F158" i="10"/>
  <c r="F1522" i="10"/>
  <c r="F4178" i="10"/>
  <c r="F1746" i="10"/>
  <c r="F3773" i="10"/>
  <c r="F1250" i="10"/>
  <c r="F4048" i="10"/>
  <c r="F2001" i="10"/>
  <c r="F2688" i="10"/>
  <c r="F3496" i="10"/>
  <c r="F1521" i="10"/>
  <c r="F3321" i="10"/>
  <c r="F3692" i="10"/>
  <c r="F1545" i="10"/>
  <c r="F3239" i="10"/>
  <c r="F3530" i="10"/>
  <c r="F4016" i="10"/>
  <c r="F1604" i="10"/>
  <c r="F2459" i="10"/>
  <c r="F2728" i="10"/>
  <c r="F3881" i="10"/>
  <c r="F631" i="10"/>
  <c r="F1365" i="10"/>
  <c r="F1549" i="10"/>
  <c r="F4254" i="10"/>
  <c r="F1619" i="10"/>
  <c r="F3992" i="10"/>
  <c r="F53" i="10"/>
  <c r="F2947" i="10"/>
  <c r="F3776" i="10"/>
  <c r="F2527" i="10"/>
  <c r="F3054" i="10"/>
  <c r="F4094" i="10"/>
  <c r="F3673" i="10"/>
  <c r="F2877" i="10"/>
  <c r="F3720" i="10"/>
  <c r="F3328" i="10"/>
  <c r="F3402" i="10"/>
  <c r="F3196" i="10"/>
  <c r="F3513" i="10"/>
  <c r="F3981" i="10"/>
  <c r="F3319" i="10"/>
  <c r="F1884" i="10"/>
  <c r="F3697" i="10"/>
  <c r="F1550" i="10"/>
  <c r="F3763" i="10"/>
  <c r="F1921" i="10"/>
  <c r="F1789" i="10"/>
  <c r="F3476" i="10"/>
  <c r="F835" i="10"/>
  <c r="F1908" i="10"/>
  <c r="F3718" i="10"/>
  <c r="F3728" i="10"/>
  <c r="F3193" i="10"/>
  <c r="F3961" i="10"/>
  <c r="F1820" i="10"/>
  <c r="F4199" i="10"/>
  <c r="F3350" i="10"/>
  <c r="F4241" i="10"/>
  <c r="F1467" i="10"/>
  <c r="F2184" i="10"/>
  <c r="F1920" i="10"/>
  <c r="F3028" i="10"/>
  <c r="F3145" i="10"/>
  <c r="F2406" i="10"/>
  <c r="F4161" i="10"/>
  <c r="F3964" i="10"/>
  <c r="F323" i="10"/>
  <c r="F4242" i="10"/>
  <c r="F4269" i="10"/>
  <c r="F3890" i="10"/>
  <c r="F2604" i="10"/>
  <c r="F4284" i="10"/>
  <c r="F1955" i="10"/>
  <c r="F1895" i="10"/>
  <c r="F3649" i="10"/>
  <c r="F2024" i="10"/>
  <c r="F1272" i="10"/>
  <c r="F2474" i="10"/>
  <c r="F3644" i="10"/>
  <c r="F3609" i="10"/>
  <c r="F3447" i="10"/>
  <c r="F787" i="10"/>
  <c r="F149" i="10"/>
  <c r="F2626" i="10"/>
  <c r="F2782" i="10"/>
  <c r="F4252" i="10"/>
  <c r="F1723" i="10"/>
  <c r="F3025" i="10"/>
  <c r="F1919" i="10"/>
  <c r="F1495" i="10"/>
  <c r="F2259" i="10"/>
  <c r="F3687" i="10"/>
  <c r="F3820" i="10"/>
  <c r="F3359" i="10"/>
  <c r="F3767" i="10"/>
  <c r="F3536" i="10"/>
  <c r="F3344" i="10"/>
  <c r="F4152" i="10"/>
  <c r="F159" i="10"/>
  <c r="F3825" i="10"/>
  <c r="F476" i="10"/>
  <c r="F4064" i="10"/>
  <c r="F3091" i="10"/>
  <c r="F85" i="10"/>
  <c r="F816" i="10"/>
  <c r="F1616" i="10"/>
  <c r="F4090" i="10"/>
  <c r="F4044" i="10"/>
  <c r="F3594" i="10"/>
  <c r="F2751" i="10"/>
  <c r="F3100" i="10"/>
  <c r="F2878" i="10"/>
  <c r="F1433" i="10"/>
  <c r="F2053" i="10"/>
  <c r="F4063" i="10"/>
  <c r="F1702" i="10"/>
  <c r="F1924" i="10"/>
  <c r="F3646" i="10"/>
  <c r="F1713" i="10"/>
  <c r="F2247" i="10"/>
  <c r="F738" i="10"/>
  <c r="F4041" i="10"/>
  <c r="F320" i="10"/>
  <c r="F2431" i="10"/>
  <c r="F3222" i="10"/>
  <c r="F2253" i="10"/>
  <c r="F1502" i="10"/>
  <c r="F2399" i="10"/>
  <c r="F1499" i="10"/>
  <c r="F477" i="10"/>
  <c r="F1519" i="10"/>
  <c r="F3516" i="10"/>
  <c r="F4176" i="10"/>
  <c r="F1392" i="10"/>
  <c r="F3302" i="10"/>
  <c r="F1762" i="10"/>
  <c r="F3024" i="10"/>
  <c r="F2700" i="10"/>
  <c r="F1672" i="10"/>
  <c r="F3210" i="10"/>
  <c r="F1369" i="10"/>
  <c r="F1208" i="10"/>
  <c r="F4245" i="10"/>
  <c r="F2550" i="10"/>
  <c r="F718" i="10"/>
  <c r="F3802" i="10"/>
  <c r="F707" i="10"/>
  <c r="F129" i="10"/>
  <c r="F3744" i="10"/>
  <c r="F3751" i="10"/>
  <c r="F2436" i="10"/>
  <c r="F2710" i="10"/>
  <c r="F3860" i="10"/>
  <c r="F1767" i="10"/>
  <c r="F1356" i="10"/>
  <c r="F4296" i="10"/>
  <c r="F1224" i="10"/>
  <c r="F79" i="10"/>
  <c r="F3757" i="10"/>
  <c r="F2403" i="10"/>
  <c r="F3265" i="10"/>
  <c r="F597" i="10"/>
  <c r="F1722" i="10"/>
  <c r="F3629" i="10"/>
  <c r="F1242" i="10"/>
  <c r="F985" i="10"/>
  <c r="F4208" i="10"/>
  <c r="F3901" i="10"/>
  <c r="F2922" i="10"/>
  <c r="F133" i="10"/>
  <c r="F3309" i="10"/>
  <c r="F3739" i="10"/>
  <c r="F3566" i="10"/>
  <c r="F2633" i="10"/>
  <c r="F2757" i="10"/>
  <c r="F2086" i="10"/>
  <c r="F4179" i="10"/>
  <c r="F3267" i="10"/>
  <c r="F4219" i="10"/>
  <c r="F3216" i="10"/>
  <c r="F1802" i="10"/>
  <c r="F2756" i="10"/>
  <c r="F3142" i="10"/>
  <c r="F432" i="10"/>
  <c r="F883" i="10"/>
  <c r="F693" i="10"/>
  <c r="F3801" i="10"/>
  <c r="F1823" i="10"/>
  <c r="F2218" i="10"/>
  <c r="F1045" i="10"/>
  <c r="F1440" i="10"/>
  <c r="F4" i="10"/>
  <c r="F2523" i="10"/>
  <c r="F1961" i="10"/>
  <c r="F3370" i="10"/>
  <c r="F1207" i="10"/>
  <c r="F4077" i="10"/>
  <c r="F3870" i="10"/>
  <c r="F2887" i="10"/>
  <c r="F3153" i="10"/>
  <c r="F1832" i="10"/>
  <c r="F3710" i="10"/>
  <c r="F1289" i="10"/>
  <c r="F4141" i="10"/>
  <c r="F1791" i="10"/>
  <c r="F110" i="10"/>
  <c r="F4244" i="10"/>
  <c r="F1430" i="10"/>
  <c r="F1814" i="10"/>
  <c r="F1697" i="10"/>
  <c r="F1869" i="10"/>
  <c r="F3993" i="10"/>
  <c r="F4101" i="10"/>
  <c r="F3538" i="10"/>
  <c r="F3812" i="10"/>
  <c r="F791" i="10"/>
  <c r="F1693" i="10"/>
  <c r="F1667" i="10"/>
  <c r="F1384" i="10"/>
  <c r="F3791" i="10"/>
  <c r="F3314" i="10"/>
  <c r="F1488" i="10"/>
  <c r="F1187" i="10"/>
  <c r="F4162" i="10"/>
  <c r="F1674" i="10"/>
  <c r="F3207" i="10"/>
  <c r="F3657" i="10"/>
  <c r="F3740" i="10"/>
  <c r="F3298" i="10"/>
  <c r="F3325" i="10"/>
  <c r="F4079" i="10"/>
  <c r="F1720" i="10"/>
  <c r="F1223" i="10"/>
  <c r="F4118" i="10"/>
  <c r="F2740" i="10"/>
  <c r="F1804" i="10"/>
  <c r="F2048" i="10"/>
  <c r="F1358" i="10"/>
  <c r="F2445" i="10"/>
  <c r="F179" i="10"/>
  <c r="F2483" i="10"/>
  <c r="F3132" i="10"/>
  <c r="F3144" i="10"/>
  <c r="F151" i="10"/>
  <c r="F2237" i="10"/>
  <c r="F1615" i="10"/>
  <c r="F2889" i="10"/>
  <c r="F1696" i="10"/>
  <c r="F2045" i="10"/>
  <c r="F3743" i="10"/>
  <c r="F4202" i="10"/>
  <c r="F3768" i="10"/>
  <c r="F2884" i="10"/>
  <c r="F1608" i="10"/>
  <c r="F3926" i="10"/>
  <c r="F503" i="10"/>
  <c r="F1879" i="10"/>
  <c r="F2704" i="10"/>
  <c r="F3573" i="10"/>
  <c r="F4209" i="10"/>
  <c r="F2677" i="10"/>
  <c r="F4221" i="10"/>
  <c r="F3349" i="10"/>
  <c r="F1412" i="10"/>
  <c r="F3238" i="10"/>
  <c r="F169" i="10"/>
  <c r="F867" i="10"/>
  <c r="F2729" i="10"/>
  <c r="F1378" i="10"/>
  <c r="F1668" i="10"/>
  <c r="F4024" i="10"/>
  <c r="F924" i="10"/>
  <c r="F1385" i="10"/>
  <c r="F3625" i="10"/>
  <c r="F1759" i="10"/>
  <c r="F2766" i="10"/>
  <c r="F3996" i="10"/>
  <c r="F2964" i="10"/>
  <c r="F4057" i="10"/>
  <c r="F1245" i="10"/>
  <c r="F2761" i="10"/>
  <c r="F4075" i="10"/>
  <c r="F2338" i="10"/>
  <c r="F4238" i="10"/>
  <c r="F6" i="10"/>
  <c r="F1531" i="10"/>
  <c r="F1606" i="10"/>
  <c r="F1590" i="10"/>
  <c r="F3556" i="10"/>
  <c r="F2462" i="10"/>
  <c r="F2484" i="10"/>
  <c r="F3180" i="10"/>
  <c r="F1463" i="10"/>
  <c r="F1803" i="10"/>
  <c r="F4289" i="10"/>
  <c r="F2601" i="10"/>
  <c r="F332" i="10"/>
  <c r="F3243" i="10"/>
  <c r="F2025" i="10"/>
  <c r="F3272" i="10"/>
  <c r="F140" i="10"/>
  <c r="F4283" i="10"/>
  <c r="F2793" i="10"/>
  <c r="F3999" i="10"/>
  <c r="F3531" i="10"/>
  <c r="F1838" i="10"/>
  <c r="F3705" i="10"/>
  <c r="F3293" i="10"/>
  <c r="F2783" i="10"/>
  <c r="F3850" i="10"/>
  <c r="F2669" i="10"/>
  <c r="F1359" i="10"/>
  <c r="F2818" i="10"/>
  <c r="F1708" i="10"/>
  <c r="F4062" i="10"/>
  <c r="F3712" i="10"/>
  <c r="F3817" i="10"/>
  <c r="F3940" i="10"/>
  <c r="F1406" i="10"/>
  <c r="F4218" i="10"/>
  <c r="F1155" i="10"/>
  <c r="F2781" i="10"/>
  <c r="F3738" i="10"/>
  <c r="F2703" i="10"/>
  <c r="F3627" i="10"/>
  <c r="F1000" i="10"/>
  <c r="F1596" i="10"/>
  <c r="F3905" i="10"/>
  <c r="F1217" i="10"/>
  <c r="F4097" i="10"/>
  <c r="F3761" i="10"/>
  <c r="F849" i="10"/>
  <c r="F1584" i="10"/>
  <c r="F3288" i="10"/>
  <c r="F3480" i="10"/>
  <c r="F2758" i="10"/>
  <c r="F2296" i="10"/>
  <c r="F3147" i="10"/>
  <c r="F2363" i="10"/>
  <c r="F2018" i="10"/>
  <c r="F208" i="10"/>
  <c r="F2923" i="10"/>
  <c r="F308" i="10"/>
  <c r="F205" i="10"/>
  <c r="F2699" i="10"/>
  <c r="F2714" i="10"/>
  <c r="F2801" i="10"/>
  <c r="F3984" i="10"/>
  <c r="F1650" i="10"/>
  <c r="F1686" i="10"/>
  <c r="F773" i="10"/>
  <c r="F2504" i="10"/>
  <c r="F2706" i="10"/>
  <c r="F2638" i="10"/>
  <c r="F2465" i="10"/>
  <c r="F1382" i="10"/>
  <c r="F1450" i="10"/>
  <c r="F1508" i="10"/>
  <c r="F68" i="10"/>
  <c r="F58" i="10"/>
  <c r="F3552" i="10"/>
  <c r="F2354" i="10"/>
  <c r="F2261" i="10"/>
  <c r="F4009" i="10"/>
  <c r="F4020" i="10"/>
  <c r="F1387" i="10"/>
  <c r="F3403" i="10"/>
  <c r="F1252" i="10"/>
  <c r="F1571" i="10"/>
  <c r="F3345" i="10"/>
  <c r="F2790" i="10"/>
  <c r="F3365" i="10"/>
  <c r="F3804" i="10"/>
  <c r="F2742" i="10"/>
  <c r="F4067" i="10"/>
  <c r="F1776" i="10"/>
  <c r="F2975" i="10"/>
  <c r="F1420" i="10"/>
  <c r="F83" i="10"/>
  <c r="F3678" i="10"/>
  <c r="F3306" i="10"/>
  <c r="F2402" i="10"/>
  <c r="F3199" i="10"/>
  <c r="F2813" i="10"/>
  <c r="F3892" i="10"/>
  <c r="F3843" i="10"/>
  <c r="F3967" i="10"/>
  <c r="F514" i="10"/>
  <c r="F4285" i="10"/>
  <c r="F2916" i="10"/>
  <c r="F3749" i="10"/>
  <c r="F2502" i="10"/>
  <c r="F2433" i="10"/>
  <c r="F1885" i="10"/>
  <c r="F2735" i="10"/>
  <c r="F3168" i="10"/>
  <c r="F4168" i="10"/>
  <c r="F4059" i="10"/>
  <c r="F941" i="10"/>
  <c r="F2470" i="10"/>
  <c r="F4233" i="10"/>
  <c r="F1689" i="10"/>
  <c r="F2651" i="10"/>
  <c r="F96" i="10"/>
  <c r="F4149" i="10"/>
  <c r="F478" i="10"/>
  <c r="F572" i="10"/>
  <c r="F2708" i="10"/>
  <c r="F3540" i="10"/>
  <c r="F4204" i="10"/>
  <c r="F2518" i="10"/>
  <c r="F4260" i="10"/>
  <c r="F4088" i="10"/>
  <c r="F2286" i="10"/>
  <c r="F3934" i="10"/>
  <c r="F1790" i="10"/>
  <c r="F3711" i="10"/>
  <c r="F2398" i="10"/>
  <c r="F3562" i="10"/>
  <c r="F206" i="10"/>
  <c r="F1843" i="10"/>
  <c r="F4247" i="10"/>
  <c r="F1510" i="10"/>
  <c r="F1232" i="10"/>
  <c r="F1563" i="10"/>
  <c r="F3020" i="10"/>
  <c r="F1760" i="10"/>
  <c r="F1489" i="10"/>
  <c r="F3759" i="10"/>
  <c r="F2841" i="10"/>
  <c r="F2726" i="10"/>
  <c r="F1164" i="10"/>
  <c r="F3842" i="10"/>
  <c r="F2452" i="10"/>
  <c r="F1806" i="10"/>
  <c r="F9" i="10"/>
  <c r="F2047" i="10"/>
  <c r="F852" i="10"/>
  <c r="F3966" i="10"/>
  <c r="F3963" i="10"/>
  <c r="F1623" i="10"/>
  <c r="F1558" i="10"/>
  <c r="F1260" i="10"/>
  <c r="F1200" i="10"/>
  <c r="F2641" i="10"/>
  <c r="F155" i="10"/>
  <c r="F1284" i="10"/>
  <c r="F2159" i="10"/>
  <c r="F1772" i="10"/>
  <c r="F2924" i="10"/>
  <c r="F634" i="10"/>
  <c r="F1770" i="10"/>
  <c r="F2225" i="10"/>
  <c r="F3437" i="10"/>
  <c r="F3351" i="10"/>
  <c r="F1196" i="10"/>
  <c r="F3694" i="10"/>
  <c r="F3679" i="10"/>
  <c r="F2414" i="10"/>
  <c r="F3797" i="10"/>
  <c r="F3838" i="10"/>
  <c r="F3507" i="10"/>
  <c r="F658" i="10"/>
  <c r="F2594" i="10"/>
  <c r="F3287" i="10"/>
  <c r="F492" i="10"/>
  <c r="F2779" i="10"/>
  <c r="F4206" i="10"/>
  <c r="F81" i="10"/>
  <c r="F880" i="10"/>
  <c r="F4263" i="10"/>
  <c r="F3175" i="10"/>
  <c r="F4298" i="10"/>
  <c r="F2796" i="10"/>
  <c r="F23" i="10"/>
  <c r="F4287" i="10"/>
  <c r="F4102" i="10"/>
  <c r="F4261" i="10"/>
  <c r="F4268" i="10"/>
  <c r="F2886" i="10"/>
  <c r="F1237" i="10"/>
  <c r="F1404" i="10"/>
  <c r="F30" i="10"/>
  <c r="F3324" i="10"/>
  <c r="F3707" i="10"/>
  <c r="F2846" i="10"/>
  <c r="F1923" i="10"/>
  <c r="F3818" i="10"/>
  <c r="F3829" i="10"/>
  <c r="F2393" i="10"/>
  <c r="F3856" i="10"/>
  <c r="F2665" i="10"/>
  <c r="F2621" i="10"/>
  <c r="F1228" i="10"/>
  <c r="F2672" i="10"/>
  <c r="F2674" i="10"/>
  <c r="F4066" i="10"/>
  <c r="F1964" i="10"/>
  <c r="F2777" i="10"/>
  <c r="F2885" i="10"/>
  <c r="F3602" i="10"/>
  <c r="F2036" i="10"/>
  <c r="F3699" i="10"/>
  <c r="F1441" i="10"/>
  <c r="F4148" i="10"/>
  <c r="F1498" i="10"/>
  <c r="F2055" i="10"/>
  <c r="F3187" i="10"/>
  <c r="F1473" i="10"/>
  <c r="F3762" i="10"/>
  <c r="F3975" i="10"/>
  <c r="F3130" i="10"/>
  <c r="F1415" i="10"/>
  <c r="F984" i="10"/>
  <c r="F1635" i="10"/>
  <c r="F925" i="10"/>
  <c r="F3504" i="10"/>
  <c r="F2762" i="10"/>
  <c r="F1730" i="10"/>
  <c r="F156" i="10"/>
  <c r="F3591" i="10"/>
  <c r="F2788" i="10"/>
  <c r="F3908" i="10"/>
  <c r="F1736" i="10"/>
  <c r="F2245" i="10"/>
  <c r="F3089" i="10"/>
  <c r="F1503" i="10"/>
  <c r="F2945" i="10"/>
  <c r="F4267" i="10"/>
  <c r="F1990" i="10"/>
  <c r="F1564" i="10"/>
  <c r="F70" i="10"/>
  <c r="F3700" i="10"/>
  <c r="F1900" i="10"/>
  <c r="F2932" i="10"/>
  <c r="F4015" i="10"/>
  <c r="F3185" i="10"/>
  <c r="F1464" i="10"/>
  <c r="F3769" i="10"/>
  <c r="F3631" i="10"/>
  <c r="F1460" i="10"/>
  <c r="F2843" i="10"/>
  <c r="F2930" i="10"/>
  <c r="F3861" i="10"/>
  <c r="F3276" i="10"/>
  <c r="F2496" i="10"/>
  <c r="F3364" i="10"/>
  <c r="F1504" i="10"/>
  <c r="F1714" i="10"/>
  <c r="F1484" i="10"/>
  <c r="F4026" i="10"/>
  <c r="F4294" i="10"/>
  <c r="F3280" i="10"/>
  <c r="F3133" i="10"/>
  <c r="F3968" i="10"/>
  <c r="F4193" i="10"/>
  <c r="F378" i="10"/>
  <c r="F2515" i="10"/>
  <c r="F784" i="10"/>
  <c r="F1123" i="10"/>
  <c r="F1835" i="10"/>
  <c r="F3615" i="10"/>
  <c r="F3688" i="10"/>
  <c r="F886" i="10"/>
  <c r="F722" i="10"/>
  <c r="F2477" i="10"/>
  <c r="F2158" i="10"/>
  <c r="F1600" i="10"/>
  <c r="F3569" i="10"/>
  <c r="F4071" i="10"/>
  <c r="F4025" i="10"/>
  <c r="F2497" i="10"/>
  <c r="F1044" i="10"/>
  <c r="F4279" i="10"/>
  <c r="F1727" i="10"/>
  <c r="F1541" i="10"/>
  <c r="F1636" i="10"/>
  <c r="F4288" i="10"/>
  <c r="F3474" i="10"/>
  <c r="F2689" i="10"/>
  <c r="F642" i="10"/>
  <c r="F1413" i="10"/>
  <c r="F1979" i="10"/>
  <c r="F3677" i="10"/>
  <c r="F4184" i="10"/>
  <c r="F1721" i="10"/>
  <c r="F3286" i="10"/>
  <c r="F2696" i="10"/>
  <c r="F4115" i="10"/>
  <c r="F1677" i="10"/>
  <c r="F978" i="10"/>
  <c r="F3253" i="10"/>
  <c r="F3146" i="10"/>
  <c r="F2475" i="10"/>
  <c r="F1468" i="10"/>
  <c r="F3847" i="10"/>
  <c r="F3535" i="10"/>
  <c r="F2883" i="10"/>
  <c r="F1259" i="10"/>
  <c r="F2516" i="10"/>
  <c r="F4103" i="10"/>
  <c r="F1565" i="10"/>
  <c r="F4225" i="10"/>
  <c r="F4259" i="10"/>
  <c r="F1529" i="10"/>
  <c r="F2413" i="10"/>
  <c r="F1114" i="10"/>
  <c r="F1554" i="10"/>
  <c r="F1928" i="10"/>
  <c r="F3667" i="10"/>
  <c r="F3512" i="10"/>
  <c r="F2480" i="10"/>
  <c r="F1180" i="10"/>
  <c r="F2775" i="10"/>
  <c r="F3352" i="10"/>
  <c r="F2769" i="10"/>
  <c r="F1189" i="10"/>
  <c r="F3406" i="10"/>
  <c r="F2970" i="10"/>
  <c r="F3236" i="10"/>
  <c r="F204" i="10"/>
  <c r="F1536" i="10"/>
  <c r="F4007" i="10"/>
  <c r="F3490" i="10"/>
  <c r="F3958" i="10"/>
  <c r="F1226" i="10"/>
  <c r="F2829" i="10"/>
  <c r="F2809" i="10"/>
  <c r="F3792" i="10"/>
  <c r="F488" i="10"/>
  <c r="F2252" i="10"/>
  <c r="F1882" i="10"/>
  <c r="F2881" i="10"/>
  <c r="F1854" i="10"/>
  <c r="F632" i="10"/>
  <c r="F3355" i="10"/>
  <c r="F3515" i="10"/>
  <c r="F14" i="10"/>
  <c r="F2823" i="10"/>
  <c r="F1281" i="10"/>
  <c r="F8" i="10"/>
  <c r="F3988" i="10"/>
  <c r="F2828" i="10"/>
  <c r="F3770" i="10"/>
  <c r="F487" i="10"/>
  <c r="F3666" i="10"/>
  <c r="F63" i="10"/>
  <c r="F449" i="10"/>
  <c r="F1451" i="10"/>
  <c r="F3676" i="10"/>
  <c r="F2896" i="10"/>
  <c r="F695" i="10"/>
  <c r="F2593" i="10"/>
  <c r="F2845" i="10"/>
  <c r="F2744" i="10"/>
  <c r="F4002" i="10"/>
  <c r="F4195" i="10"/>
  <c r="F2792" i="10"/>
  <c r="F987" i="10"/>
  <c r="F152" i="10"/>
  <c r="F4174" i="10"/>
  <c r="F1391" i="10"/>
  <c r="F1793" i="10"/>
  <c r="F4028" i="10"/>
  <c r="F3907" i="10"/>
  <c r="F4037" i="10"/>
  <c r="F2427" i="10"/>
  <c r="F2419" i="10"/>
  <c r="F4100" i="10"/>
  <c r="F2165" i="10"/>
  <c r="F3732" i="10"/>
  <c r="F1756" i="10"/>
  <c r="F3953" i="10"/>
  <c r="F1547" i="10"/>
  <c r="F3760" i="10"/>
  <c r="F2190" i="10"/>
  <c r="F256" i="10"/>
  <c r="F4271" i="10"/>
  <c r="F2395" i="10"/>
  <c r="F3786" i="10"/>
  <c r="F1774" i="10"/>
  <c r="F2628" i="10"/>
  <c r="F840" i="10"/>
  <c r="F212" i="10"/>
  <c r="F150" i="10"/>
  <c r="F3748" i="10"/>
  <c r="F1910" i="10"/>
  <c r="F3188" i="10"/>
  <c r="F4227" i="10"/>
  <c r="F3929" i="10"/>
  <c r="F3226" i="10"/>
  <c r="F3608" i="10"/>
  <c r="F1506" i="10"/>
  <c r="F3741" i="10"/>
  <c r="F4073" i="10"/>
  <c r="F13" i="10"/>
  <c r="F1958" i="10"/>
  <c r="F2856" i="10"/>
  <c r="F1493" i="10"/>
  <c r="F2667" i="10"/>
  <c r="F639" i="10"/>
  <c r="F3297" i="10"/>
  <c r="F1871" i="10"/>
  <c r="F2434" i="10"/>
  <c r="F1544" i="10"/>
  <c r="F4070" i="10"/>
  <c r="F2056" i="10"/>
  <c r="F2254" i="10"/>
  <c r="F12" i="10"/>
  <c r="F838" i="10"/>
  <c r="F1794" i="10"/>
  <c r="F2934" i="10"/>
  <c r="F1748" i="10"/>
  <c r="F818" i="10"/>
  <c r="F2371" i="10"/>
  <c r="F317" i="10"/>
  <c r="F1363" i="10"/>
  <c r="F1411" i="10"/>
  <c r="F3316" i="10"/>
  <c r="F4282" i="10"/>
  <c r="F1595" i="10"/>
  <c r="F3869" i="10"/>
  <c r="F3579" i="10"/>
  <c r="F2666" i="10"/>
  <c r="F3242" i="10"/>
  <c r="F4072" i="10"/>
  <c r="F4050" i="10"/>
  <c r="F1796" i="10"/>
  <c r="F3793" i="10"/>
  <c r="F4236" i="10"/>
  <c r="F1788" i="10"/>
  <c r="F2463" i="10"/>
  <c r="F3327" i="10"/>
  <c r="F3281" i="10"/>
  <c r="F471" i="10"/>
  <c r="F3778" i="10"/>
  <c r="F1043" i="10"/>
  <c r="F1859" i="10"/>
  <c r="F1513" i="10"/>
  <c r="F2681" i="10"/>
  <c r="F1469" i="10"/>
  <c r="F1159" i="10"/>
  <c r="F4039" i="10"/>
  <c r="F4190" i="10"/>
  <c r="F1799" i="10"/>
  <c r="F1890" i="10"/>
  <c r="F3262" i="10"/>
  <c r="F3853" i="10"/>
  <c r="F1257" i="10"/>
  <c r="F322" i="10"/>
  <c r="F2645" i="10"/>
  <c r="F2592" i="10"/>
  <c r="F170" i="10"/>
  <c r="F3597" i="10"/>
  <c r="F4146" i="10"/>
  <c r="F355" i="10"/>
  <c r="F3980" i="10"/>
  <c r="F569" i="10"/>
  <c r="F595" i="10"/>
  <c r="F3879" i="10"/>
  <c r="F3659" i="10"/>
  <c r="F1685" i="10"/>
  <c r="F1743" i="10"/>
  <c r="F403" i="10"/>
  <c r="F486" i="10"/>
  <c r="F4117" i="10"/>
  <c r="F3230" i="10"/>
  <c r="F3885" i="10"/>
  <c r="F2499" i="10"/>
  <c r="F2827" i="10"/>
  <c r="F4078" i="10"/>
  <c r="F3372" i="10"/>
  <c r="F119" i="10"/>
  <c r="F3900" i="10"/>
  <c r="F1824" i="10"/>
  <c r="F1844" i="10"/>
  <c r="F1607" i="10"/>
  <c r="F3354" i="10"/>
  <c r="F107" i="10"/>
  <c r="F3363" i="10"/>
  <c r="F1977" i="10"/>
  <c r="F3882" i="10"/>
  <c r="F2618" i="10"/>
  <c r="F2909" i="10"/>
  <c r="F2686" i="10"/>
  <c r="F2656" i="10"/>
  <c r="F199" i="10"/>
  <c r="F2624" i="10"/>
  <c r="F3149" i="10"/>
  <c r="F1705" i="10"/>
  <c r="F4243" i="10"/>
  <c r="F2251" i="10"/>
  <c r="F78" i="10"/>
  <c r="F3782" i="10"/>
  <c r="F4295" i="10"/>
  <c r="F2588" i="10"/>
  <c r="F482" i="10"/>
  <c r="F1841" i="10"/>
  <c r="F2292" i="10"/>
  <c r="F923" i="10"/>
  <c r="F1533" i="10"/>
  <c r="F318" i="10"/>
  <c r="F2798" i="10"/>
  <c r="F1719" i="10"/>
  <c r="F3601" i="10"/>
  <c r="F1698" i="10"/>
  <c r="F1984" i="10"/>
  <c r="F1082" i="10"/>
  <c r="F3746" i="10"/>
  <c r="F4266" i="10"/>
  <c r="F3022" i="10"/>
  <c r="F697" i="10"/>
  <c r="F3184" i="10"/>
  <c r="F1396" i="10"/>
  <c r="F3672" i="10"/>
  <c r="F3362" i="10"/>
  <c r="F3307" i="10"/>
  <c r="F4045" i="10"/>
  <c r="F1758" i="10"/>
  <c r="F3565" i="10"/>
  <c r="F3215" i="10"/>
  <c r="F3805" i="10"/>
  <c r="F3141" i="10"/>
  <c r="F327" i="10"/>
  <c r="F4086" i="10"/>
  <c r="F2479" i="10"/>
  <c r="F574" i="10"/>
  <c r="F1671" i="10"/>
  <c r="F3131" i="10"/>
  <c r="F75" i="10"/>
  <c r="F2450" i="10"/>
  <c r="F2802" i="10"/>
  <c r="F2052" i="10"/>
  <c r="F3178" i="10"/>
  <c r="F2468" i="10"/>
  <c r="F2933" i="10"/>
  <c r="F3320" i="10"/>
  <c r="F1943" i="10"/>
  <c r="F3338" i="10"/>
  <c r="F144" i="10"/>
  <c r="F2791" i="10"/>
  <c r="F3559" i="10"/>
  <c r="F2416" i="10"/>
  <c r="F2780" i="10"/>
  <c r="F3998" i="10"/>
  <c r="F4297" i="10"/>
  <c r="F1610" i="10"/>
  <c r="F3502" i="10"/>
  <c r="F3593" i="10"/>
  <c r="F493" i="10"/>
  <c r="F4082" i="10"/>
  <c r="F1833" i="10"/>
  <c r="F433" i="10"/>
  <c r="F2491" i="10"/>
  <c r="F1601" i="10"/>
  <c r="F148" i="10"/>
  <c r="F2739" i="10"/>
  <c r="F1690" i="10"/>
  <c r="F571" i="10"/>
  <c r="F3916" i="10"/>
  <c r="F2091" i="10"/>
  <c r="F3630" i="10"/>
  <c r="F2526" i="10"/>
  <c r="F1186" i="10"/>
  <c r="F2634" i="10"/>
  <c r="F3915" i="10"/>
  <c r="F1780" i="10"/>
  <c r="F1219" i="10"/>
  <c r="F2949" i="10"/>
  <c r="F1267" i="10"/>
  <c r="F4281" i="10"/>
  <c r="F3386" i="10"/>
  <c r="F3708" i="10"/>
  <c r="F1512" i="10"/>
  <c r="F1912" i="10"/>
  <c r="F3866" i="10"/>
  <c r="F3464" i="10"/>
  <c r="F3798" i="10"/>
  <c r="F3560" i="10"/>
  <c r="F1725" i="10"/>
  <c r="F4299" i="10"/>
  <c r="F1445" i="10"/>
  <c r="F2680" i="10"/>
  <c r="F3414" i="10"/>
  <c r="F3554" i="10"/>
  <c r="F2776" i="10"/>
  <c r="F1985" i="10"/>
  <c r="F3225" i="10"/>
  <c r="F3394" i="10"/>
  <c r="F1784" i="10"/>
  <c r="F1258" i="10"/>
  <c r="F1669" i="10"/>
  <c r="F494" i="10"/>
  <c r="F10" i="10"/>
  <c r="F3517" i="10"/>
  <c r="F1435" i="10"/>
  <c r="F2727" i="10"/>
  <c r="F3546" i="10"/>
  <c r="F3742" i="10"/>
  <c r="F562" i="10"/>
  <c r="F1909" i="10"/>
  <c r="F1957" i="10"/>
  <c r="F2816" i="10"/>
  <c r="F1663" i="10"/>
  <c r="F836" i="10"/>
  <c r="F1520" i="10"/>
  <c r="F3411" i="10"/>
  <c r="F1692" i="10"/>
  <c r="F1738" i="10"/>
  <c r="F891" i="10"/>
  <c r="F72" i="10"/>
  <c r="F2492" i="10"/>
  <c r="F3246" i="10"/>
  <c r="F4303" i="10"/>
  <c r="F4307" i="10"/>
  <c r="F4304" i="10"/>
  <c r="F4308" i="10"/>
  <c r="F4301" i="10"/>
  <c r="F4309" i="10"/>
  <c r="F4305" i="10"/>
  <c r="F4310" i="10"/>
  <c r="F4302" i="10"/>
  <c r="F4306" i="10"/>
  <c r="F4311" i="10"/>
  <c r="F4318" i="10"/>
  <c r="F4325" i="10"/>
  <c r="F4332" i="10"/>
  <c r="F4329" i="10"/>
  <c r="F4326" i="10"/>
  <c r="F4319" i="10"/>
  <c r="F4312" i="10"/>
  <c r="F4313" i="10"/>
  <c r="F4327" i="10"/>
  <c r="F4320" i="10"/>
  <c r="F4335" i="10"/>
  <c r="F4330" i="10"/>
  <c r="F4333" i="10"/>
  <c r="F4328" i="10"/>
  <c r="F4334" i="10"/>
  <c r="F4336" i="10"/>
  <c r="F4321" i="10"/>
  <c r="F4314" i="10"/>
  <c r="F4315" i="10"/>
  <c r="F4337" i="10"/>
  <c r="F4338" i="10"/>
  <c r="F4322" i="10"/>
  <c r="F4331" i="10"/>
  <c r="F4316" i="10"/>
  <c r="F4323" i="10"/>
  <c r="F4317" i="10"/>
  <c r="F4339" i="10"/>
  <c r="F4324" i="10"/>
  <c r="F4348" i="10"/>
  <c r="F4353" i="10"/>
  <c r="F4343" i="10"/>
  <c r="F4344" i="10"/>
  <c r="F4349" i="10"/>
  <c r="F4354" i="10"/>
  <c r="F4345" i="10"/>
  <c r="F4340" i="10"/>
  <c r="F4355" i="10"/>
  <c r="F4350" i="10"/>
  <c r="F4346" i="10"/>
  <c r="F4356" i="10"/>
  <c r="F4351" i="10"/>
  <c r="F4341" i="10"/>
  <c r="F4352" i="10"/>
  <c r="F4357" i="10"/>
  <c r="F4347" i="10"/>
  <c r="F4342" i="10"/>
  <c r="F731" i="10"/>
  <c r="F737" i="10"/>
  <c r="F734" i="10"/>
  <c r="F742" i="10"/>
  <c r="F735" i="10"/>
  <c r="F730" i="10"/>
  <c r="F743" i="10"/>
  <c r="F741" i="10"/>
  <c r="F732" i="10"/>
  <c r="F729" i="10"/>
  <c r="F717" i="10"/>
  <c r="F716" i="10"/>
  <c r="F723" i="10"/>
  <c r="F740" i="10"/>
  <c r="F739" i="10"/>
  <c r="F726" i="10"/>
  <c r="F736" i="10"/>
  <c r="F724" i="10"/>
  <c r="F728" i="10"/>
  <c r="F727" i="10"/>
  <c r="F725" i="10"/>
  <c r="F733" i="10"/>
  <c r="F21" i="10"/>
  <c r="F32" i="10"/>
  <c r="F20" i="10"/>
  <c r="F31" i="10"/>
  <c r="F18" i="10"/>
  <c r="F24" i="10"/>
  <c r="F26" i="10"/>
  <c r="F19" i="10"/>
  <c r="F510" i="10"/>
  <c r="F513" i="10"/>
  <c r="F491" i="10"/>
  <c r="F507" i="10"/>
  <c r="F505" i="10"/>
  <c r="F508" i="10"/>
  <c r="F512" i="10"/>
  <c r="F506" i="10"/>
  <c r="F511" i="10"/>
  <c r="F504" i="10"/>
  <c r="F500" i="10"/>
  <c r="F497" i="10"/>
  <c r="F496" i="10"/>
  <c r="F498" i="10"/>
  <c r="F499" i="10"/>
  <c r="F501" i="10"/>
  <c r="F495" i="10"/>
  <c r="F3202" i="10"/>
  <c r="F3201" i="10"/>
  <c r="F570" i="10"/>
  <c r="F560" i="10"/>
  <c r="F568" i="10"/>
  <c r="F566" i="10"/>
  <c r="F558" i="10"/>
  <c r="F584" i="10"/>
  <c r="F586" i="10"/>
  <c r="F533" i="10"/>
  <c r="F583" i="10"/>
  <c r="F541" i="10"/>
  <c r="F530" i="10"/>
  <c r="F531" i="10"/>
  <c r="F524" i="10"/>
  <c r="F519" i="10"/>
  <c r="F582" i="10"/>
  <c r="F539" i="10"/>
  <c r="F523" i="10"/>
  <c r="F520" i="10"/>
  <c r="F536" i="10"/>
  <c r="F540" i="10"/>
  <c r="F553" i="10"/>
  <c r="F516" i="10"/>
  <c r="F585" i="10"/>
  <c r="F517" i="10"/>
  <c r="F518" i="10"/>
  <c r="F548" i="10"/>
  <c r="F534" i="10"/>
  <c r="F546" i="10"/>
  <c r="F532" i="10"/>
  <c r="F525" i="10"/>
  <c r="F515" i="10"/>
  <c r="F580" i="10"/>
  <c r="F526" i="10"/>
  <c r="F535" i="10"/>
  <c r="F544" i="10"/>
  <c r="F521" i="10"/>
  <c r="F557" i="10"/>
  <c r="F559" i="10"/>
  <c r="F579" i="10"/>
  <c r="F522" i="10"/>
  <c r="F552" i="10"/>
  <c r="F537" i="10"/>
  <c r="F556" i="10"/>
  <c r="F545" i="10"/>
  <c r="F575" i="10"/>
  <c r="F538" i="10"/>
  <c r="F554" i="10"/>
  <c r="F527" i="10"/>
  <c r="F528" i="10"/>
  <c r="F555" i="10"/>
  <c r="F578" i="10"/>
  <c r="F573" i="10"/>
  <c r="F529" i="10"/>
  <c r="F551" i="10"/>
  <c r="F576" i="10"/>
  <c r="F577" i="10"/>
  <c r="F581" i="10"/>
  <c r="F94" i="10"/>
  <c r="F95" i="10"/>
  <c r="F41" i="10"/>
  <c r="F43" i="10"/>
  <c r="F62" i="10"/>
  <c r="F61" i="10"/>
  <c r="F38" i="10"/>
  <c r="F39" i="10"/>
  <c r="F50" i="10"/>
  <c r="F91" i="10"/>
  <c r="F55" i="10"/>
  <c r="F36" i="10"/>
  <c r="F100" i="10"/>
  <c r="F52" i="10"/>
  <c r="F40" i="10"/>
  <c r="F56" i="10"/>
  <c r="F37" i="10"/>
  <c r="F90" i="10"/>
  <c r="F34" i="10"/>
  <c r="F93" i="10"/>
  <c r="F42" i="10"/>
  <c r="F97" i="10"/>
  <c r="F59" i="10"/>
  <c r="F51" i="10"/>
  <c r="F54" i="10"/>
  <c r="F48" i="10"/>
  <c r="F47" i="10"/>
  <c r="F45" i="10"/>
  <c r="F64" i="10"/>
  <c r="F57" i="10"/>
  <c r="F46" i="10"/>
  <c r="F89" i="10"/>
  <c r="F44" i="10"/>
  <c r="F49" i="10"/>
  <c r="F65" i="10"/>
  <c r="F4216" i="10"/>
  <c r="F4217" i="10"/>
  <c r="F4223" i="10"/>
  <c r="F4222" i="10"/>
  <c r="F3219" i="10"/>
  <c r="F3233" i="10"/>
  <c r="F3220" i="10"/>
  <c r="F3247" i="10"/>
  <c r="F3234" i="10"/>
  <c r="F3217" i="10"/>
  <c r="F3245" i="10"/>
  <c r="F3248" i="10"/>
  <c r="F817" i="10"/>
  <c r="F744" i="10"/>
  <c r="F808" i="10"/>
  <c r="F779" i="10"/>
  <c r="F804" i="10"/>
  <c r="F761" i="10"/>
  <c r="F755" i="10"/>
  <c r="F803" i="10"/>
  <c r="F763" i="10"/>
  <c r="F751" i="10"/>
  <c r="F783" i="10"/>
  <c r="F754" i="10"/>
  <c r="F829" i="10"/>
  <c r="F764" i="10"/>
  <c r="F823" i="10"/>
  <c r="F830" i="10"/>
  <c r="F802" i="10"/>
  <c r="F766" i="10"/>
  <c r="F746" i="10"/>
  <c r="F822" i="10"/>
  <c r="F782" i="10"/>
  <c r="F826" i="10"/>
  <c r="F753" i="10"/>
  <c r="F750" i="10"/>
  <c r="F747" i="10"/>
  <c r="F796" i="10"/>
  <c r="F820" i="10"/>
  <c r="F827" i="10"/>
  <c r="F819" i="10"/>
  <c r="F762" i="10"/>
  <c r="F805" i="10"/>
  <c r="F800" i="10"/>
  <c r="F824" i="10"/>
  <c r="F769" i="10"/>
  <c r="F825" i="10"/>
  <c r="F814" i="10"/>
  <c r="F821" i="10"/>
  <c r="F801" i="10"/>
  <c r="F778" i="10"/>
  <c r="F772" i="10"/>
  <c r="F759" i="10"/>
  <c r="F752" i="10"/>
  <c r="F748" i="10"/>
  <c r="F810" i="10"/>
  <c r="F776" i="10"/>
  <c r="F760" i="10"/>
  <c r="F777" i="10"/>
  <c r="F780" i="10"/>
  <c r="F795" i="10"/>
  <c r="F775" i="10"/>
  <c r="F745" i="10"/>
  <c r="F758" i="10"/>
  <c r="F798" i="10"/>
  <c r="F797" i="10"/>
  <c r="F807" i="10"/>
  <c r="F828" i="10"/>
  <c r="F757" i="10"/>
  <c r="F771" i="10"/>
  <c r="F774" i="10"/>
  <c r="F756" i="10"/>
  <c r="F767" i="10"/>
  <c r="F770" i="10"/>
  <c r="F781" i="10"/>
  <c r="F768" i="10"/>
  <c r="F793" i="10"/>
  <c r="F749" i="10"/>
  <c r="F3735" i="10"/>
  <c r="F3715" i="10"/>
  <c r="F3730" i="10"/>
  <c r="F3729" i="10"/>
  <c r="F2591" i="10"/>
  <c r="F1376" i="10"/>
  <c r="F1399" i="10"/>
  <c r="F1402" i="10"/>
  <c r="F1386" i="10"/>
  <c r="F1403" i="10"/>
  <c r="F1338" i="10"/>
  <c r="F1337" i="10"/>
  <c r="F1703" i="10"/>
  <c r="F1728" i="10"/>
  <c r="F1731" i="10"/>
  <c r="F1729" i="10"/>
  <c r="F2028" i="10"/>
  <c r="F2004" i="10"/>
  <c r="F2006" i="10"/>
  <c r="F2005" i="10"/>
  <c r="F2013" i="10"/>
  <c r="F1989" i="10"/>
  <c r="F2012" i="10"/>
  <c r="F1996" i="10"/>
  <c r="F1998" i="10"/>
  <c r="F1993" i="10"/>
  <c r="F1992" i="10"/>
  <c r="F1995" i="10"/>
  <c r="F1997" i="10"/>
  <c r="F2008" i="10"/>
  <c r="F2049" i="10"/>
  <c r="F2009" i="10"/>
  <c r="F2014" i="10"/>
  <c r="F1994" i="10"/>
  <c r="F2031" i="10"/>
  <c r="F2046" i="10"/>
  <c r="F2003" i="10"/>
  <c r="F2050" i="10"/>
  <c r="F2010" i="10"/>
  <c r="F2017" i="10"/>
  <c r="F2016" i="10"/>
  <c r="F2007" i="10"/>
  <c r="F2011" i="10"/>
  <c r="F2051" i="10"/>
  <c r="F2015" i="10"/>
  <c r="F2000" i="10"/>
  <c r="F1999" i="10"/>
  <c r="F2027" i="10"/>
  <c r="F2019" i="10"/>
  <c r="F2020" i="10"/>
  <c r="F2611" i="10"/>
  <c r="F2610" i="10"/>
  <c r="F2612" i="10"/>
  <c r="F2629" i="10"/>
  <c r="F2608" i="10"/>
  <c r="F2657" i="10"/>
  <c r="F2620" i="10"/>
  <c r="F2654" i="10"/>
  <c r="F2609" i="10"/>
  <c r="F2640" i="10"/>
  <c r="F2613" i="10"/>
  <c r="F3310" i="10"/>
  <c r="F3373" i="10"/>
  <c r="F3374" i="10"/>
  <c r="F3376" i="10"/>
  <c r="F3342" i="10"/>
  <c r="F3341" i="10"/>
  <c r="F3339" i="10"/>
  <c r="F3340" i="10"/>
  <c r="F3346" i="10"/>
  <c r="F588" i="10"/>
  <c r="F589" i="10"/>
  <c r="F587" i="10"/>
  <c r="F590" i="10"/>
  <c r="F594" i="10"/>
  <c r="F593" i="10"/>
  <c r="F592" i="10"/>
  <c r="F591" i="10"/>
  <c r="F596" i="10"/>
  <c r="F3875" i="10"/>
  <c r="F3806" i="10"/>
  <c r="F3807" i="10"/>
  <c r="F3872" i="10"/>
  <c r="F3834" i="10"/>
  <c r="F3873" i="10"/>
  <c r="F3851" i="10"/>
  <c r="F3835" i="10"/>
  <c r="F3876" i="10"/>
  <c r="F3836" i="10"/>
  <c r="F102" i="10"/>
  <c r="F109" i="10"/>
  <c r="F117" i="10"/>
  <c r="F112" i="10"/>
  <c r="F115" i="10"/>
  <c r="F113" i="10"/>
  <c r="F166" i="10"/>
  <c r="F174" i="10"/>
  <c r="F123" i="10"/>
  <c r="F168" i="10"/>
  <c r="F101" i="10"/>
  <c r="F114" i="10"/>
  <c r="F118" i="10"/>
  <c r="F163" i="10"/>
  <c r="F164" i="10"/>
  <c r="F162" i="10"/>
  <c r="F165" i="10"/>
  <c r="F172" i="10"/>
  <c r="F134" i="10"/>
  <c r="F132" i="10"/>
  <c r="F167" i="10"/>
  <c r="F135" i="10"/>
  <c r="F171" i="10"/>
  <c r="F131" i="10"/>
  <c r="F173" i="10"/>
  <c r="F832" i="10"/>
  <c r="F841" i="10"/>
  <c r="F837" i="10"/>
  <c r="F860" i="10"/>
  <c r="F831" i="10"/>
  <c r="F898" i="10"/>
  <c r="F844" i="10"/>
  <c r="F848" i="10"/>
  <c r="F897" i="10"/>
  <c r="F861" i="10"/>
  <c r="F893" i="10"/>
  <c r="F856" i="10"/>
  <c r="F833" i="10"/>
  <c r="F892" i="10"/>
  <c r="F877" i="10"/>
  <c r="F878" i="10"/>
  <c r="F847" i="10"/>
  <c r="F876" i="10"/>
  <c r="F896" i="10"/>
  <c r="F895" i="10"/>
  <c r="F885" i="10"/>
  <c r="F862" i="10"/>
  <c r="F869" i="10"/>
  <c r="F864" i="10"/>
  <c r="F881" i="10"/>
  <c r="F855" i="10"/>
  <c r="F894" i="10"/>
  <c r="F834" i="10"/>
  <c r="F843" i="10"/>
  <c r="F839" i="10"/>
  <c r="F865" i="10"/>
  <c r="F871" i="10"/>
  <c r="F874" i="10"/>
  <c r="F863" i="10"/>
  <c r="F875" i="10"/>
  <c r="F872" i="10"/>
  <c r="F859" i="10"/>
  <c r="F879" i="10"/>
  <c r="F870" i="10"/>
  <c r="F866" i="10"/>
  <c r="F889" i="10"/>
  <c r="F4291" i="10"/>
  <c r="F641" i="10"/>
  <c r="F640" i="10"/>
  <c r="F1302" i="10"/>
  <c r="F644" i="10"/>
  <c r="F3393" i="10"/>
  <c r="F3400" i="10"/>
  <c r="F3401" i="10"/>
  <c r="F194" i="10"/>
  <c r="F189" i="10"/>
  <c r="F190" i="10"/>
  <c r="F195" i="10"/>
  <c r="F193" i="10"/>
  <c r="F191" i="10"/>
  <c r="F192" i="10"/>
  <c r="F188" i="10"/>
  <c r="F186" i="10"/>
  <c r="F196" i="10"/>
  <c r="F183" i="10"/>
  <c r="F184" i="10"/>
  <c r="F182" i="10"/>
  <c r="F176" i="10"/>
  <c r="F187" i="10"/>
  <c r="F200" i="10"/>
  <c r="F185" i="10"/>
  <c r="F198" i="10"/>
  <c r="F203" i="10"/>
  <c r="F202" i="10"/>
  <c r="F181" i="10"/>
  <c r="F177" i="10"/>
  <c r="F197" i="10"/>
  <c r="F180" i="10"/>
  <c r="F178" i="10"/>
  <c r="F599" i="10"/>
  <c r="F1221" i="10"/>
  <c r="F2065" i="10"/>
  <c r="F2079" i="10"/>
  <c r="F2069" i="10"/>
  <c r="F2088" i="10"/>
  <c r="F2070" i="10"/>
  <c r="F2072" i="10"/>
  <c r="F2085" i="10"/>
  <c r="F2074" i="10"/>
  <c r="F2063" i="10"/>
  <c r="F2084" i="10"/>
  <c r="F2078" i="10"/>
  <c r="F2061" i="10"/>
  <c r="F2067" i="10"/>
  <c r="F2075" i="10"/>
  <c r="F2068" i="10"/>
  <c r="F2066" i="10"/>
  <c r="F2071" i="10"/>
  <c r="F2080" i="10"/>
  <c r="F2089" i="10"/>
  <c r="F2090" i="10"/>
  <c r="F2073" i="10"/>
  <c r="F2083" i="10"/>
  <c r="F2064" i="10"/>
  <c r="F2082" i="10"/>
  <c r="F2081" i="10"/>
  <c r="F2077" i="10"/>
  <c r="F2057" i="10"/>
  <c r="F2058" i="10"/>
  <c r="F2060" i="10"/>
  <c r="F2076" i="10"/>
  <c r="F2062" i="10"/>
  <c r="F2059" i="10"/>
  <c r="F2367" i="10"/>
  <c r="F1341" i="10"/>
  <c r="F1340" i="10"/>
  <c r="F926" i="10"/>
  <c r="F908" i="10"/>
  <c r="F921" i="10"/>
  <c r="F918" i="10"/>
  <c r="F915" i="10"/>
  <c r="F911" i="10"/>
  <c r="F899" i="10"/>
  <c r="F905" i="10"/>
  <c r="F916" i="10"/>
  <c r="F902" i="10"/>
  <c r="F919" i="10"/>
  <c r="F909" i="10"/>
  <c r="F914" i="10"/>
  <c r="F901" i="10"/>
  <c r="F903" i="10"/>
  <c r="F922" i="10"/>
  <c r="F913" i="10"/>
  <c r="F917" i="10"/>
  <c r="F900" i="10"/>
  <c r="F912" i="10"/>
  <c r="F920" i="10"/>
  <c r="F907" i="10"/>
  <c r="F904" i="10"/>
  <c r="F910" i="10"/>
  <c r="F435" i="10"/>
  <c r="F3894" i="10"/>
  <c r="F3895" i="10"/>
  <c r="F1304" i="10"/>
  <c r="F1303" i="10"/>
  <c r="F2724" i="10"/>
  <c r="F2720" i="10"/>
  <c r="F2731" i="10"/>
  <c r="F2719" i="10"/>
  <c r="F2753" i="10"/>
  <c r="F2750" i="10"/>
  <c r="F2709" i="10"/>
  <c r="F2752" i="10"/>
  <c r="F2749" i="10"/>
  <c r="F2773" i="10"/>
  <c r="F2745" i="10"/>
  <c r="F2732" i="10"/>
  <c r="F2785" i="10"/>
  <c r="F2707" i="10"/>
  <c r="F2100" i="10"/>
  <c r="F2140" i="10"/>
  <c r="F2127" i="10"/>
  <c r="F2154" i="10"/>
  <c r="F2132" i="10"/>
  <c r="F2093" i="10"/>
  <c r="F2122" i="10"/>
  <c r="F2104" i="10"/>
  <c r="F2095" i="10"/>
  <c r="F2128" i="10"/>
  <c r="F2173" i="10"/>
  <c r="F2125" i="10"/>
  <c r="F2097" i="10"/>
  <c r="F2147" i="10"/>
  <c r="F2109" i="10"/>
  <c r="F2120" i="10"/>
  <c r="F2142" i="10"/>
  <c r="F2123" i="10"/>
  <c r="F2175" i="10"/>
  <c r="F2149" i="10"/>
  <c r="F2152" i="10"/>
  <c r="F2107" i="10"/>
  <c r="F2129" i="10"/>
  <c r="F2148" i="10"/>
  <c r="F2134" i="10"/>
  <c r="F2146" i="10"/>
  <c r="F2108" i="10"/>
  <c r="F2119" i="10"/>
  <c r="F2098" i="10"/>
  <c r="F2172" i="10"/>
  <c r="F2112" i="10"/>
  <c r="F2118" i="10"/>
  <c r="F2117" i="10"/>
  <c r="F2102" i="10"/>
  <c r="F2155" i="10"/>
  <c r="F2110" i="10"/>
  <c r="F2121" i="10"/>
  <c r="F2138" i="10"/>
  <c r="F2111" i="10"/>
  <c r="F2150" i="10"/>
  <c r="F2137" i="10"/>
  <c r="F2136" i="10"/>
  <c r="F2113" i="10"/>
  <c r="F2135" i="10"/>
  <c r="F2131" i="10"/>
  <c r="F2114" i="10"/>
  <c r="F2124" i="10"/>
  <c r="F2176" i="10"/>
  <c r="F2174" i="10"/>
  <c r="F2106" i="10"/>
  <c r="F2116" i="10"/>
  <c r="F2139" i="10"/>
  <c r="F2143" i="10"/>
  <c r="F2153" i="10"/>
  <c r="F2130" i="10"/>
  <c r="F2126" i="10"/>
  <c r="F2141" i="10"/>
  <c r="F2096" i="10"/>
  <c r="F2094" i="10"/>
  <c r="F2103" i="10"/>
  <c r="F2144" i="10"/>
  <c r="F2105" i="10"/>
  <c r="F2115" i="10"/>
  <c r="F2101" i="10"/>
  <c r="F2151" i="10"/>
  <c r="F2145" i="10"/>
  <c r="F1808" i="10"/>
  <c r="F1821" i="10"/>
  <c r="F1810" i="10"/>
  <c r="F1811" i="10"/>
  <c r="F3936" i="10"/>
  <c r="F3951" i="10"/>
  <c r="F3942" i="10"/>
  <c r="F3919" i="10"/>
  <c r="F3947" i="10"/>
  <c r="F3920" i="10"/>
  <c r="F3921" i="10"/>
  <c r="F3923" i="10"/>
  <c r="F3914" i="10"/>
  <c r="F3938" i="10"/>
  <c r="F3917" i="10"/>
  <c r="F3949" i="10"/>
  <c r="F3943" i="10"/>
  <c r="F3946" i="10"/>
  <c r="F3950" i="10"/>
  <c r="F3931" i="10"/>
  <c r="F3925" i="10"/>
  <c r="F3932" i="10"/>
  <c r="F3918" i="10"/>
  <c r="F3954" i="10"/>
  <c r="F3930" i="10"/>
  <c r="F3928" i="10"/>
  <c r="F3935" i="10"/>
  <c r="F3955" i="10"/>
  <c r="F3944" i="10"/>
  <c r="F3913" i="10"/>
  <c r="F3909" i="10"/>
  <c r="F3924" i="10"/>
  <c r="F3922" i="10"/>
  <c r="F3948" i="10"/>
  <c r="F3945" i="10"/>
  <c r="F3911" i="10"/>
  <c r="F3910" i="10"/>
  <c r="F240" i="10"/>
  <c r="F246" i="10"/>
  <c r="F264" i="10"/>
  <c r="F230" i="10"/>
  <c r="F227" i="10"/>
  <c r="F268" i="10"/>
  <c r="F245" i="10"/>
  <c r="F251" i="10"/>
  <c r="F255" i="10"/>
  <c r="F262" i="10"/>
  <c r="F228" i="10"/>
  <c r="F236" i="10"/>
  <c r="F225" i="10"/>
  <c r="F261" i="10"/>
  <c r="F244" i="10"/>
  <c r="F243" i="10"/>
  <c r="F215" i="10"/>
  <c r="F247" i="10"/>
  <c r="F229" i="10"/>
  <c r="F214" i="10"/>
  <c r="F241" i="10"/>
  <c r="F234" i="10"/>
  <c r="F223" i="10"/>
  <c r="F248" i="10"/>
  <c r="F265" i="10"/>
  <c r="F216" i="10"/>
  <c r="F250" i="10"/>
  <c r="F231" i="10"/>
  <c r="F237" i="10"/>
  <c r="F233" i="10"/>
  <c r="F226" i="10"/>
  <c r="F235" i="10"/>
  <c r="F249" i="10"/>
  <c r="F220" i="10"/>
  <c r="F254" i="10"/>
  <c r="F257" i="10"/>
  <c r="F232" i="10"/>
  <c r="F258" i="10"/>
  <c r="F224" i="10"/>
  <c r="F221" i="10"/>
  <c r="F217" i="10"/>
  <c r="F242" i="10"/>
  <c r="F222" i="10"/>
  <c r="F239" i="10"/>
  <c r="F259" i="10"/>
  <c r="F238" i="10"/>
  <c r="F260" i="10"/>
  <c r="F267" i="10"/>
  <c r="F266" i="10"/>
  <c r="F219" i="10"/>
  <c r="F218" i="10"/>
  <c r="F964" i="10"/>
  <c r="F996" i="10"/>
  <c r="F930" i="10"/>
  <c r="F936" i="10"/>
  <c r="F988" i="10"/>
  <c r="F953" i="10"/>
  <c r="F939" i="10"/>
  <c r="F929" i="10"/>
  <c r="F944" i="10"/>
  <c r="F937" i="10"/>
  <c r="F982" i="10"/>
  <c r="F951" i="10"/>
  <c r="F938" i="10"/>
  <c r="F946" i="10"/>
  <c r="F992" i="10"/>
  <c r="F965" i="10"/>
  <c r="F968" i="10"/>
  <c r="F928" i="10"/>
  <c r="F952" i="10"/>
  <c r="F954" i="10"/>
  <c r="F993" i="10"/>
  <c r="F932" i="10"/>
  <c r="F940" i="10"/>
  <c r="F931" i="10"/>
  <c r="F949" i="10"/>
  <c r="F981" i="10"/>
  <c r="F967" i="10"/>
  <c r="F995" i="10"/>
  <c r="F955" i="10"/>
  <c r="F960" i="10"/>
  <c r="F958" i="10"/>
  <c r="F945" i="10"/>
  <c r="F942" i="10"/>
  <c r="F977" i="10"/>
  <c r="F947" i="10"/>
  <c r="F990" i="10"/>
  <c r="F957" i="10"/>
  <c r="F943" i="10"/>
  <c r="F927" i="10"/>
  <c r="F948" i="10"/>
  <c r="F956" i="10"/>
  <c r="F994" i="10"/>
  <c r="F991" i="10"/>
  <c r="F950" i="10"/>
  <c r="F983" i="10"/>
  <c r="F961" i="10"/>
  <c r="F962" i="10"/>
  <c r="F934" i="10"/>
  <c r="F975" i="10"/>
  <c r="F969" i="10"/>
  <c r="F979" i="10"/>
  <c r="F973" i="10"/>
  <c r="F970" i="10"/>
  <c r="F935" i="10"/>
  <c r="F974" i="10"/>
  <c r="F972" i="10"/>
  <c r="F976" i="10"/>
  <c r="F966" i="10"/>
  <c r="F959" i="10"/>
  <c r="F971" i="10"/>
  <c r="F989" i="10"/>
  <c r="F3448" i="10"/>
  <c r="F3429" i="10"/>
  <c r="F3440" i="10"/>
  <c r="F3426" i="10"/>
  <c r="F3415" i="10"/>
  <c r="F3465" i="10"/>
  <c r="F3467" i="10"/>
  <c r="F3466" i="10"/>
  <c r="F3421" i="10"/>
  <c r="F3462" i="10"/>
  <c r="F3438" i="10"/>
  <c r="F3454" i="10"/>
  <c r="F3450" i="10"/>
  <c r="F3446" i="10"/>
  <c r="F3445" i="10"/>
  <c r="F3456" i="10"/>
  <c r="F3461" i="10"/>
  <c r="F3439" i="10"/>
  <c r="F3422" i="10"/>
  <c r="F3459" i="10"/>
  <c r="F3425" i="10"/>
  <c r="F3442" i="10"/>
  <c r="F3433" i="10"/>
  <c r="F3427" i="10"/>
  <c r="F3436" i="10"/>
  <c r="F3460" i="10"/>
  <c r="F3434" i="10"/>
  <c r="F3423" i="10"/>
  <c r="F3435" i="10"/>
  <c r="F3441" i="10"/>
  <c r="F3457" i="10"/>
  <c r="F3431" i="10"/>
  <c r="F3420" i="10"/>
  <c r="F3432" i="10"/>
  <c r="F3424" i="10"/>
  <c r="F3470" i="10"/>
  <c r="F3430" i="10"/>
  <c r="F3471" i="10"/>
  <c r="F3453" i="10"/>
  <c r="F3428" i="10"/>
  <c r="F3458" i="10"/>
  <c r="F3463" i="10"/>
  <c r="F3468" i="10"/>
  <c r="F3452" i="10"/>
  <c r="F3455" i="10"/>
  <c r="F3449" i="10"/>
  <c r="F3418" i="10"/>
  <c r="F3451" i="10"/>
  <c r="F3469" i="10"/>
  <c r="F472" i="10"/>
  <c r="F1455" i="10"/>
  <c r="F1453" i="10"/>
  <c r="F1479" i="10"/>
  <c r="F1454" i="10"/>
  <c r="F1466" i="10"/>
  <c r="F1458" i="10"/>
  <c r="F1480" i="10"/>
  <c r="F1483" i="10"/>
  <c r="F1482" i="10"/>
  <c r="F1486" i="10"/>
  <c r="F1481" i="10"/>
  <c r="F1477" i="10"/>
  <c r="F2396" i="10"/>
  <c r="F2392" i="10"/>
  <c r="F687" i="10"/>
  <c r="F683" i="10"/>
  <c r="F690" i="10"/>
  <c r="F685" i="10"/>
  <c r="F688" i="10"/>
  <c r="F684" i="10"/>
  <c r="F686" i="10"/>
  <c r="F2549" i="10"/>
  <c r="F2554" i="10"/>
  <c r="F1169" i="10"/>
  <c r="F1173" i="10"/>
  <c r="F1174" i="10"/>
  <c r="F2482" i="10"/>
  <c r="F3139" i="10"/>
  <c r="F3134" i="10"/>
  <c r="F3143" i="10"/>
  <c r="F3136" i="10"/>
  <c r="F436" i="10"/>
  <c r="F600" i="10"/>
  <c r="F1261" i="10"/>
  <c r="F2368" i="10"/>
  <c r="F2495" i="10"/>
  <c r="F1305" i="10"/>
  <c r="F1342" i="10"/>
  <c r="F645" i="10"/>
  <c r="F2977" i="10"/>
  <c r="F2423" i="10"/>
  <c r="F2200" i="10"/>
  <c r="F2192" i="10"/>
  <c r="F2212" i="10"/>
  <c r="F2208" i="10"/>
  <c r="F2210" i="10"/>
  <c r="F2206" i="10"/>
  <c r="F2180" i="10"/>
  <c r="F2182" i="10"/>
  <c r="F2211" i="10"/>
  <c r="F2205" i="10"/>
  <c r="F2178" i="10"/>
  <c r="F2185" i="10"/>
  <c r="F2204" i="10"/>
  <c r="F2197" i="10"/>
  <c r="F2203" i="10"/>
  <c r="F2207" i="10"/>
  <c r="F2209" i="10"/>
  <c r="F1019" i="10"/>
  <c r="F1026" i="10"/>
  <c r="F1004" i="10"/>
  <c r="F1028" i="10"/>
  <c r="F1025" i="10"/>
  <c r="F1016" i="10"/>
  <c r="F1012" i="10"/>
  <c r="F1024" i="10"/>
  <c r="F1009" i="10"/>
  <c r="F998" i="10"/>
  <c r="F1003" i="10"/>
  <c r="F1027" i="10"/>
  <c r="F1018" i="10"/>
  <c r="F1013" i="10"/>
  <c r="F1017" i="10"/>
  <c r="F1020" i="10"/>
  <c r="F1014" i="10"/>
  <c r="F1005" i="10"/>
  <c r="F1023" i="10"/>
  <c r="F997" i="10"/>
  <c r="F1011" i="10"/>
  <c r="F1022" i="10"/>
  <c r="F1008" i="10"/>
  <c r="F1007" i="10"/>
  <c r="F2805" i="10"/>
  <c r="F2804" i="10"/>
  <c r="F2800" i="10"/>
  <c r="F2806" i="10"/>
  <c r="F2812" i="10"/>
  <c r="F2786" i="10"/>
  <c r="F2811" i="10"/>
  <c r="F2814" i="10"/>
  <c r="F3532" i="10"/>
  <c r="F4019" i="10"/>
  <c r="F3148" i="10"/>
  <c r="F3150" i="10"/>
  <c r="F283" i="10"/>
  <c r="F286" i="10"/>
  <c r="F285" i="10"/>
  <c r="F271" i="10"/>
  <c r="F292" i="10"/>
  <c r="F281" i="10"/>
  <c r="F280" i="10"/>
  <c r="F288" i="10"/>
  <c r="F270" i="10"/>
  <c r="F273" i="10"/>
  <c r="F287" i="10"/>
  <c r="F269" i="10"/>
  <c r="F290" i="10"/>
  <c r="F291" i="10"/>
  <c r="F289" i="10"/>
  <c r="F1515" i="10"/>
  <c r="F1523" i="10"/>
  <c r="F1526" i="10"/>
  <c r="F1524" i="10"/>
  <c r="F1848" i="10"/>
  <c r="F1847" i="10"/>
  <c r="F1846" i="10"/>
  <c r="F1837" i="10"/>
  <c r="F607" i="10"/>
  <c r="F604" i="10"/>
  <c r="F606" i="10"/>
  <c r="F603" i="10"/>
  <c r="F605" i="10"/>
  <c r="F601" i="10"/>
  <c r="F2372" i="10"/>
  <c r="F2370" i="10"/>
  <c r="F2369" i="10"/>
  <c r="F1227" i="10"/>
  <c r="F648" i="10"/>
  <c r="F647" i="10"/>
  <c r="F649" i="10"/>
  <c r="F646" i="10"/>
  <c r="F650" i="10"/>
  <c r="F1343" i="10"/>
  <c r="F1345" i="10"/>
  <c r="F1346" i="10"/>
  <c r="F1344" i="10"/>
  <c r="F1256" i="10"/>
  <c r="F1264" i="10"/>
  <c r="F694" i="10"/>
  <c r="F692" i="10"/>
  <c r="F3181" i="10"/>
  <c r="F1160" i="10"/>
  <c r="F2954" i="10"/>
  <c r="F437" i="10"/>
  <c r="F441" i="10"/>
  <c r="F438" i="10"/>
  <c r="F440" i="10"/>
  <c r="F439" i="10"/>
  <c r="F1216" i="10"/>
  <c r="F2405" i="10"/>
  <c r="F2968" i="10"/>
  <c r="F1310" i="10"/>
  <c r="F1308" i="10"/>
  <c r="F1307" i="10"/>
  <c r="F1306" i="10"/>
  <c r="F1309" i="10"/>
  <c r="F4165" i="10"/>
  <c r="F1213" i="10"/>
  <c r="F1157" i="10"/>
  <c r="F2969" i="10"/>
  <c r="F637" i="10"/>
  <c r="F1299" i="10"/>
  <c r="F1300" i="10"/>
  <c r="F635" i="10"/>
  <c r="F2976" i="10"/>
  <c r="F1352" i="10"/>
  <c r="F1987" i="10"/>
  <c r="F1292" i="10"/>
  <c r="F2952" i="10"/>
  <c r="F2979" i="10"/>
  <c r="F2548" i="10"/>
  <c r="F1293" i="10"/>
  <c r="F1294" i="10"/>
  <c r="F1163" i="10"/>
  <c r="F1296" i="10"/>
  <c r="F638" i="10"/>
  <c r="F633" i="10"/>
  <c r="F682" i="10"/>
  <c r="F1350" i="10"/>
  <c r="F2974" i="10"/>
  <c r="F2" i="10"/>
  <c r="F3" i="10"/>
  <c r="F1297" i="10"/>
  <c r="F1295" i="10"/>
  <c r="F1301" i="10"/>
  <c r="F679" i="10"/>
  <c r="F1298" i="10"/>
  <c r="F1336" i="10"/>
  <c r="F680" i="10"/>
  <c r="F636" i="10"/>
  <c r="F1351" i="10"/>
  <c r="F1214" i="10"/>
  <c r="F4023" i="10"/>
  <c r="F2826" i="10"/>
  <c r="F2821" i="10"/>
  <c r="F609" i="10"/>
  <c r="F608" i="10"/>
  <c r="F2222" i="10"/>
  <c r="F2214" i="10"/>
  <c r="F2226" i="10"/>
  <c r="F2223" i="10"/>
  <c r="F2217" i="10"/>
  <c r="F2220" i="10"/>
  <c r="F2221" i="10"/>
  <c r="F2224" i="10"/>
  <c r="F2213" i="10"/>
  <c r="F1034" i="10"/>
  <c r="F1031" i="10"/>
  <c r="F1029" i="10"/>
  <c r="F1033" i="10"/>
  <c r="F1035" i="10"/>
  <c r="F1030" i="10"/>
  <c r="F2374" i="10"/>
  <c r="F2373" i="10"/>
  <c r="F2425" i="10"/>
  <c r="F297" i="10"/>
  <c r="F294" i="10"/>
  <c r="F295" i="10"/>
  <c r="F293" i="10"/>
  <c r="F296" i="10"/>
  <c r="F1857" i="10"/>
  <c r="F1855" i="10"/>
  <c r="F1852" i="10"/>
  <c r="F1853" i="10"/>
  <c r="F1856" i="10"/>
  <c r="F1858" i="10"/>
  <c r="F1850" i="10"/>
  <c r="F651" i="10"/>
  <c r="F653" i="10"/>
  <c r="F1230" i="10"/>
  <c r="F443" i="10"/>
  <c r="F442" i="10"/>
  <c r="F444" i="10"/>
  <c r="F3151" i="10"/>
  <c r="F3152" i="10"/>
  <c r="F1348" i="10"/>
  <c r="F1347" i="10"/>
  <c r="F1349" i="10"/>
  <c r="F1313" i="10"/>
  <c r="F1312" i="10"/>
  <c r="F1311" i="10"/>
  <c r="F2234" i="10"/>
  <c r="F2229" i="10"/>
  <c r="F2227" i="10"/>
  <c r="F2228" i="10"/>
  <c r="F2242" i="10"/>
  <c r="F2232" i="10"/>
  <c r="F2244" i="10"/>
  <c r="F2243" i="10"/>
  <c r="F2235" i="10"/>
  <c r="F2230" i="10"/>
  <c r="F2231" i="10"/>
  <c r="F2236" i="10"/>
  <c r="F2249" i="10"/>
  <c r="F2233" i="10"/>
  <c r="F2257" i="10"/>
  <c r="F2248" i="10"/>
  <c r="F2240" i="10"/>
  <c r="F2241" i="10"/>
  <c r="F2258" i="10"/>
  <c r="F2256" i="10"/>
  <c r="F1540" i="10"/>
  <c r="F1560" i="10"/>
  <c r="F1556" i="10"/>
  <c r="F1552" i="10"/>
  <c r="F1568" i="10"/>
  <c r="F2834" i="10"/>
  <c r="F2860" i="10"/>
  <c r="F2835" i="10"/>
  <c r="F2840" i="10"/>
  <c r="F2847" i="10"/>
  <c r="F2837" i="10"/>
  <c r="F2857" i="10"/>
  <c r="F2836" i="10"/>
  <c r="F2842" i="10"/>
  <c r="F2861" i="10"/>
  <c r="F310" i="10"/>
  <c r="F303" i="10"/>
  <c r="F301" i="10"/>
  <c r="F304" i="10"/>
  <c r="F324" i="10"/>
  <c r="F298" i="10"/>
  <c r="F328" i="10"/>
  <c r="F306" i="10"/>
  <c r="F299" i="10"/>
  <c r="F302" i="10"/>
  <c r="F319" i="10"/>
  <c r="F325" i="10"/>
  <c r="F300" i="10"/>
  <c r="F329" i="10"/>
  <c r="F3046" i="10"/>
  <c r="F3045" i="10"/>
  <c r="F3044" i="10"/>
  <c r="F3048" i="10"/>
  <c r="F3047" i="10"/>
  <c r="F3043" i="10"/>
  <c r="F3548" i="10"/>
  <c r="F3549" i="10"/>
  <c r="F3544" i="10"/>
  <c r="F3545" i="10"/>
  <c r="F1062" i="10"/>
  <c r="F1039" i="10"/>
  <c r="F1060" i="10"/>
  <c r="F1061" i="10"/>
  <c r="F1050" i="10"/>
  <c r="F1049" i="10"/>
  <c r="F1054" i="10"/>
  <c r="F1051" i="10"/>
  <c r="F1059" i="10"/>
  <c r="F1041" i="10"/>
  <c r="F1055" i="10"/>
  <c r="F1058" i="10"/>
  <c r="F1042" i="10"/>
  <c r="F1037" i="10"/>
  <c r="F1053" i="10"/>
  <c r="F3115" i="10"/>
  <c r="F3121" i="10"/>
  <c r="F3120" i="10"/>
  <c r="F3116" i="10"/>
  <c r="F3117" i="10"/>
  <c r="F3123" i="10"/>
  <c r="F3122" i="10"/>
  <c r="F3119" i="10"/>
  <c r="F3124" i="10"/>
  <c r="F3118" i="10"/>
  <c r="F4040" i="10"/>
  <c r="F4036" i="10"/>
  <c r="F4030" i="10"/>
  <c r="F4033" i="10"/>
  <c r="F4060" i="10"/>
  <c r="F4031" i="10"/>
  <c r="F4035" i="10"/>
  <c r="F3088" i="10"/>
  <c r="F3094" i="10"/>
  <c r="F3087" i="10"/>
  <c r="F2993" i="10"/>
  <c r="F2988" i="10"/>
  <c r="F2986" i="10"/>
  <c r="F2989" i="10"/>
  <c r="F2987" i="10"/>
  <c r="F2995" i="10"/>
  <c r="F2991" i="10"/>
  <c r="F2990" i="10"/>
  <c r="F2994" i="10"/>
  <c r="F2992" i="10"/>
  <c r="F3069" i="10"/>
  <c r="F3068" i="10"/>
  <c r="F3067" i="10"/>
  <c r="F3062" i="10"/>
  <c r="F3063" i="10"/>
  <c r="F3065" i="10"/>
  <c r="F3066" i="10"/>
  <c r="F3070" i="10"/>
  <c r="F3064" i="10"/>
  <c r="F1863" i="10"/>
  <c r="F1878" i="10"/>
  <c r="F1877" i="10"/>
  <c r="F1880" i="10"/>
  <c r="F1870" i="10"/>
  <c r="F1868" i="10"/>
  <c r="F1889" i="10"/>
  <c r="F1865" i="10"/>
  <c r="F1860" i="10"/>
  <c r="F1864" i="10"/>
  <c r="F1888" i="10"/>
  <c r="F1874" i="10"/>
  <c r="F1867" i="10"/>
  <c r="F1872" i="10"/>
  <c r="F1862" i="10"/>
  <c r="F3021" i="10"/>
  <c r="F3023" i="10"/>
  <c r="F3014" i="10"/>
  <c r="F3060" i="10"/>
  <c r="F3061" i="10"/>
  <c r="F3053" i="10"/>
  <c r="F3057" i="10"/>
  <c r="F3058" i="10"/>
  <c r="F3035" i="10"/>
  <c r="F3034" i="10"/>
  <c r="F3032" i="10"/>
  <c r="F3031" i="10"/>
  <c r="F3036" i="10"/>
  <c r="F3038" i="10"/>
  <c r="F3033" i="10"/>
  <c r="F3030" i="10"/>
  <c r="F3037" i="10"/>
  <c r="F3029" i="10"/>
  <c r="F2981" i="10"/>
  <c r="F2985" i="10"/>
  <c r="F2983" i="10"/>
  <c r="F2982" i="10"/>
  <c r="F2980" i="10"/>
  <c r="F2984" i="10"/>
  <c r="F3082" i="10"/>
  <c r="F3079" i="10"/>
  <c r="F3080" i="10"/>
  <c r="F3077" i="10"/>
  <c r="F3075" i="10"/>
  <c r="F3081" i="10"/>
  <c r="F3076" i="10"/>
  <c r="F3104" i="10"/>
  <c r="F3107" i="10"/>
  <c r="F3110" i="10"/>
  <c r="F3105" i="10"/>
  <c r="F3108" i="10"/>
  <c r="F3102" i="10"/>
  <c r="F3106" i="10"/>
  <c r="F3109" i="10"/>
  <c r="F3103" i="10"/>
  <c r="F3004" i="10"/>
  <c r="F3007" i="10"/>
  <c r="F3001" i="10"/>
  <c r="F3003" i="10"/>
  <c r="F3006" i="10"/>
  <c r="F3002" i="10"/>
  <c r="F3008" i="10"/>
  <c r="F3005" i="10"/>
  <c r="F655" i="10"/>
  <c r="F662" i="10"/>
  <c r="F660" i="10"/>
  <c r="F654" i="10"/>
  <c r="F661" i="10"/>
  <c r="F656" i="10"/>
  <c r="F659" i="10"/>
  <c r="F657" i="10"/>
  <c r="F349" i="10"/>
  <c r="F364" i="10"/>
  <c r="F337" i="10"/>
  <c r="F348" i="10"/>
  <c r="F369" i="10"/>
  <c r="F339" i="10"/>
  <c r="F365" i="10"/>
  <c r="F367" i="10"/>
  <c r="F353" i="10"/>
  <c r="F363" i="10"/>
  <c r="F331" i="10"/>
  <c r="F338" i="10"/>
  <c r="F368" i="10"/>
  <c r="F344" i="10"/>
  <c r="F336" i="10"/>
  <c r="F372" i="10"/>
  <c r="F352" i="10"/>
  <c r="F334" i="10"/>
  <c r="F342" i="10"/>
  <c r="F354" i="10"/>
  <c r="F350" i="10"/>
  <c r="F373" i="10"/>
  <c r="F346" i="10"/>
  <c r="F366" i="10"/>
  <c r="F356" i="10"/>
  <c r="F370" i="10"/>
  <c r="F357" i="10"/>
  <c r="F335" i="10"/>
  <c r="F333" i="10"/>
  <c r="F351" i="10"/>
  <c r="F360" i="10"/>
  <c r="F371" i="10"/>
  <c r="F341" i="10"/>
  <c r="F340" i="10"/>
  <c r="F2305" i="10"/>
  <c r="F2304" i="10"/>
  <c r="F2271" i="10"/>
  <c r="F2265" i="10"/>
  <c r="F2293" i="10"/>
  <c r="F2295" i="10"/>
  <c r="F2274" i="10"/>
  <c r="F2279" i="10"/>
  <c r="F2294" i="10"/>
  <c r="F2298" i="10"/>
  <c r="F2273" i="10"/>
  <c r="F2297" i="10"/>
  <c r="F2277" i="10"/>
  <c r="F2299" i="10"/>
  <c r="F2268" i="10"/>
  <c r="F2285" i="10"/>
  <c r="F2267" i="10"/>
  <c r="F2270" i="10"/>
  <c r="F2303" i="10"/>
  <c r="F2272" i="10"/>
  <c r="F2301" i="10"/>
  <c r="F2302" i="10"/>
  <c r="F2269" i="10"/>
  <c r="F2275" i="10"/>
  <c r="F2291" i="10"/>
  <c r="F2290" i="10"/>
  <c r="F2266" i="10"/>
  <c r="F2300" i="10"/>
  <c r="F2283" i="10"/>
  <c r="F2263" i="10"/>
  <c r="F2278" i="10"/>
  <c r="F2287" i="10"/>
  <c r="F2276" i="10"/>
  <c r="F1239" i="10"/>
  <c r="F1238" i="10"/>
  <c r="F1236" i="10"/>
  <c r="F1235" i="10"/>
  <c r="F4096" i="10"/>
  <c r="F4109" i="10"/>
  <c r="F4089" i="10"/>
  <c r="F4083" i="10"/>
  <c r="F4069" i="10"/>
  <c r="F1577" i="10"/>
  <c r="F1581" i="10"/>
  <c r="F1612" i="10"/>
  <c r="F1576" i="10"/>
  <c r="F1580" i="10"/>
  <c r="F1587" i="10"/>
  <c r="F1582" i="10"/>
  <c r="F1569" i="10"/>
  <c r="F1570" i="10"/>
  <c r="F1573" i="10"/>
  <c r="F1614" i="10"/>
  <c r="F1574" i="10"/>
  <c r="F1579" i="10"/>
  <c r="F1613" i="10"/>
  <c r="F3154" i="10"/>
  <c r="F3162" i="10"/>
  <c r="F3160" i="10"/>
  <c r="F3156" i="10"/>
  <c r="F3161" i="10"/>
  <c r="F3158" i="10"/>
  <c r="F1063" i="10"/>
  <c r="F1100" i="10"/>
  <c r="F1079" i="10"/>
  <c r="F1067" i="10"/>
  <c r="F1081" i="10"/>
  <c r="F1097" i="10"/>
  <c r="F1071" i="10"/>
  <c r="F1073" i="10"/>
  <c r="F1070" i="10"/>
  <c r="F1091" i="10"/>
  <c r="F1101" i="10"/>
  <c r="F1090" i="10"/>
  <c r="F1102" i="10"/>
  <c r="F1075" i="10"/>
  <c r="F1099" i="10"/>
  <c r="F1095" i="10"/>
  <c r="F1078" i="10"/>
  <c r="F1069" i="10"/>
  <c r="F1084" i="10"/>
  <c r="F1086" i="10"/>
  <c r="F1080" i="10"/>
  <c r="F1066" i="10"/>
  <c r="F1096" i="10"/>
  <c r="F1077" i="10"/>
  <c r="F1098" i="10"/>
  <c r="F1068" i="10"/>
  <c r="F1089" i="10"/>
  <c r="F1072" i="10"/>
  <c r="F1094" i="10"/>
  <c r="F1087" i="10"/>
  <c r="F1093" i="10"/>
  <c r="F1088" i="10"/>
  <c r="F1083" i="10"/>
  <c r="F1085" i="10"/>
  <c r="F1076" i="10"/>
  <c r="F2428" i="10"/>
  <c r="F3577" i="10"/>
  <c r="F3604" i="10"/>
  <c r="F3606" i="10"/>
  <c r="F3600" i="10"/>
  <c r="F3580" i="10"/>
  <c r="F3578" i="10"/>
  <c r="F2378" i="10"/>
  <c r="F2377" i="10"/>
  <c r="F2380" i="10"/>
  <c r="F2375" i="10"/>
  <c r="F2379" i="10"/>
  <c r="F2376" i="10"/>
  <c r="F2900" i="10"/>
  <c r="F2862" i="10"/>
  <c r="F2868" i="10"/>
  <c r="F2863" i="10"/>
  <c r="F2867" i="10"/>
  <c r="F2869" i="10"/>
  <c r="F2864" i="10"/>
  <c r="F2882" i="10"/>
  <c r="F2872" i="10"/>
  <c r="F2866" i="10"/>
  <c r="F2875" i="10"/>
  <c r="F2879" i="10"/>
  <c r="F2901" i="10"/>
  <c r="F2902" i="10"/>
  <c r="F2870" i="10"/>
  <c r="F2865" i="10"/>
  <c r="F2899" i="10"/>
  <c r="F2897" i="10"/>
  <c r="F2871" i="10"/>
  <c r="F2876" i="10"/>
  <c r="F2873" i="10"/>
  <c r="F700" i="10"/>
  <c r="F704" i="10"/>
  <c r="F699" i="10"/>
  <c r="F698" i="10"/>
  <c r="F703" i="10"/>
  <c r="F702" i="10"/>
  <c r="F3050" i="10"/>
  <c r="F3049" i="10"/>
  <c r="F3052" i="10"/>
  <c r="F3051" i="10"/>
  <c r="F1194" i="10"/>
  <c r="F1191" i="10"/>
  <c r="F1321" i="10"/>
  <c r="F1314" i="10"/>
  <c r="F1320" i="10"/>
  <c r="F1316" i="10"/>
  <c r="F1318" i="10"/>
  <c r="F1315" i="10"/>
  <c r="F1317" i="10"/>
  <c r="F1319" i="10"/>
  <c r="F1936" i="10"/>
  <c r="F1906" i="10"/>
  <c r="F1898" i="10"/>
  <c r="F1896" i="10"/>
  <c r="F1904" i="10"/>
  <c r="F1892" i="10"/>
  <c r="F1937" i="10"/>
  <c r="F1903" i="10"/>
  <c r="F1897" i="10"/>
  <c r="F1902" i="10"/>
  <c r="F1899" i="10"/>
  <c r="F1911" i="10"/>
  <c r="F1901" i="10"/>
  <c r="F1915" i="10"/>
  <c r="F1893" i="10"/>
  <c r="F1907" i="10"/>
  <c r="F1891" i="10"/>
  <c r="F1894" i="10"/>
  <c r="F617" i="10"/>
  <c r="F610" i="10"/>
  <c r="F618" i="10"/>
  <c r="F613" i="10"/>
  <c r="F615" i="10"/>
  <c r="F612" i="10"/>
  <c r="F614" i="10"/>
  <c r="F616" i="10"/>
  <c r="F611" i="10"/>
  <c r="F3073" i="10"/>
  <c r="F3072" i="10"/>
  <c r="F3071" i="10"/>
  <c r="F3074" i="10"/>
  <c r="F1271" i="10"/>
  <c r="F1275" i="10"/>
  <c r="F1278" i="10"/>
  <c r="F1274" i="10"/>
  <c r="F446" i="10"/>
  <c r="F451" i="10"/>
  <c r="F453" i="10"/>
  <c r="F445" i="10"/>
  <c r="F452" i="10"/>
  <c r="F450" i="10"/>
  <c r="F448" i="10"/>
  <c r="F3083" i="10"/>
  <c r="F3085" i="10"/>
  <c r="F3084" i="10"/>
  <c r="F3086" i="10"/>
  <c r="F2566" i="10"/>
  <c r="F2567" i="10"/>
  <c r="F2563" i="10"/>
  <c r="F2559" i="10"/>
  <c r="F2560" i="10"/>
  <c r="F2564" i="10"/>
  <c r="F2561" i="10"/>
  <c r="F2565" i="10"/>
  <c r="F2562" i="10"/>
  <c r="F3129" i="10"/>
  <c r="F3126" i="10"/>
  <c r="F3127" i="10"/>
  <c r="F3125" i="10"/>
  <c r="F3128" i="10"/>
  <c r="F3040" i="10"/>
  <c r="F3039" i="10"/>
  <c r="F3041" i="10"/>
  <c r="F3042" i="10"/>
  <c r="F3098" i="10"/>
  <c r="F3099" i="10"/>
  <c r="F3101" i="10"/>
  <c r="F3097" i="10"/>
  <c r="F3111" i="10"/>
  <c r="F3114" i="10"/>
  <c r="F3112" i="10"/>
  <c r="F3113" i="10"/>
  <c r="F3013" i="10"/>
  <c r="F3009" i="10"/>
  <c r="F3011" i="10"/>
  <c r="F3012" i="10"/>
  <c r="F3010" i="10"/>
  <c r="F1676" i="10"/>
  <c r="F3000" i="10"/>
  <c r="F2999" i="10"/>
  <c r="F2998" i="10"/>
  <c r="F2996" i="10"/>
  <c r="F2997" i="10"/>
  <c r="F2534" i="10"/>
  <c r="F2535" i="10"/>
  <c r="F2532" i="10"/>
  <c r="F2531" i="10"/>
  <c r="F2533" i="10"/>
  <c r="F2530" i="10"/>
  <c r="F4143" i="10"/>
  <c r="F4113" i="10"/>
  <c r="F4119" i="10"/>
  <c r="F4112" i="10"/>
  <c r="F4114" i="10"/>
  <c r="F4144" i="10"/>
  <c r="F4130" i="10"/>
  <c r="F4131" i="10"/>
  <c r="F4120" i="10"/>
  <c r="F4147" i="10"/>
  <c r="F4139" i="10"/>
  <c r="F4111" i="10"/>
  <c r="F4129" i="10"/>
  <c r="F4128" i="10"/>
  <c r="F4135" i="10"/>
  <c r="F4142" i="10"/>
  <c r="F4121" i="10"/>
  <c r="F4145" i="10"/>
  <c r="F4138" i="10"/>
  <c r="F4137" i="10"/>
  <c r="F1108" i="10"/>
  <c r="F1130" i="10"/>
  <c r="F1109" i="10"/>
  <c r="F1132" i="10"/>
  <c r="F1124" i="10"/>
  <c r="F1134" i="10"/>
  <c r="F1113" i="10"/>
  <c r="F1136" i="10"/>
  <c r="F1120" i="10"/>
  <c r="F1135" i="10"/>
  <c r="F1128" i="10"/>
  <c r="F1107" i="10"/>
  <c r="F1118" i="10"/>
  <c r="F1125" i="10"/>
  <c r="F1137" i="10"/>
  <c r="F1127" i="10"/>
  <c r="F1104" i="10"/>
  <c r="F1126" i="10"/>
  <c r="F1105" i="10"/>
  <c r="F1115" i="10"/>
  <c r="F1131" i="10"/>
  <c r="F1110" i="10"/>
  <c r="F1129" i="10"/>
  <c r="F1106" i="10"/>
  <c r="F1133" i="10"/>
  <c r="F1121" i="10"/>
  <c r="F1116" i="10"/>
  <c r="F1103" i="10"/>
  <c r="F1117" i="10"/>
  <c r="F1111" i="10"/>
  <c r="F1119" i="10"/>
  <c r="F1112" i="10"/>
  <c r="F394" i="10"/>
  <c r="F380" i="10"/>
  <c r="F399" i="10"/>
  <c r="F388" i="10"/>
  <c r="F376" i="10"/>
  <c r="F385" i="10"/>
  <c r="F377" i="10"/>
  <c r="F409" i="10"/>
  <c r="F374" i="10"/>
  <c r="F386" i="10"/>
  <c r="F387" i="10"/>
  <c r="F404" i="10"/>
  <c r="F384" i="10"/>
  <c r="F401" i="10"/>
  <c r="F396" i="10"/>
  <c r="F416" i="10"/>
  <c r="F383" i="10"/>
  <c r="F402" i="10"/>
  <c r="F392" i="10"/>
  <c r="F407" i="10"/>
  <c r="F395" i="10"/>
  <c r="F390" i="10"/>
  <c r="F391" i="10"/>
  <c r="F410" i="10"/>
  <c r="F400" i="10"/>
  <c r="F379" i="10"/>
  <c r="F393" i="10"/>
  <c r="F389" i="10"/>
  <c r="F411" i="10"/>
  <c r="F375" i="10"/>
  <c r="F382" i="10"/>
  <c r="F397" i="10"/>
  <c r="F408" i="10"/>
  <c r="F405" i="10"/>
  <c r="F414" i="10"/>
  <c r="F398" i="10"/>
  <c r="F412" i="10"/>
  <c r="F415" i="10"/>
  <c r="F1247" i="10"/>
  <c r="F1248" i="10"/>
  <c r="F1249" i="10"/>
  <c r="F2320" i="10"/>
  <c r="F2311" i="10"/>
  <c r="F2343" i="10"/>
  <c r="F2307" i="10"/>
  <c r="F2317" i="10"/>
  <c r="F2329" i="10"/>
  <c r="F2337" i="10"/>
  <c r="F2319" i="10"/>
  <c r="F2333" i="10"/>
  <c r="F2345" i="10"/>
  <c r="F2315" i="10"/>
  <c r="F2334" i="10"/>
  <c r="F2347" i="10"/>
  <c r="F2335" i="10"/>
  <c r="F2346" i="10"/>
  <c r="F2318" i="10"/>
  <c r="F2328" i="10"/>
  <c r="F2323" i="10"/>
  <c r="F2313" i="10"/>
  <c r="F2350" i="10"/>
  <c r="F2312" i="10"/>
  <c r="F2308" i="10"/>
  <c r="F2332" i="10"/>
  <c r="F2327" i="10"/>
  <c r="F2348" i="10"/>
  <c r="F2309" i="10"/>
  <c r="F2316" i="10"/>
  <c r="F2331" i="10"/>
  <c r="F2342" i="10"/>
  <c r="F2310" i="10"/>
  <c r="F2325" i="10"/>
  <c r="F2322" i="10"/>
  <c r="F2341" i="10"/>
  <c r="F2321" i="10"/>
  <c r="F2324" i="10"/>
  <c r="F2306" i="10"/>
  <c r="F2326" i="10"/>
  <c r="F2349" i="10"/>
  <c r="F2330" i="10"/>
  <c r="F2339" i="10"/>
  <c r="F2344" i="10"/>
  <c r="F2340" i="10"/>
  <c r="F2386" i="10"/>
  <c r="F2382" i="10"/>
  <c r="F2381" i="10"/>
  <c r="F2387" i="10"/>
  <c r="F2385" i="10"/>
  <c r="F2384" i="10"/>
  <c r="F2390" i="10"/>
  <c r="F2388" i="10"/>
  <c r="F2389" i="10"/>
  <c r="F2383" i="10"/>
  <c r="F2391" i="10"/>
  <c r="F2928" i="10"/>
  <c r="F2920" i="10"/>
  <c r="F2911" i="10"/>
  <c r="F2926" i="10"/>
  <c r="F2915" i="10"/>
  <c r="F2914" i="10"/>
  <c r="F2913" i="10"/>
  <c r="F2937" i="10"/>
  <c r="F2908" i="10"/>
  <c r="F2936" i="10"/>
  <c r="F2912" i="10"/>
  <c r="F2929" i="10"/>
  <c r="F2905" i="10"/>
  <c r="F2917" i="10"/>
  <c r="F1654" i="10"/>
  <c r="F1655" i="10"/>
  <c r="F1629" i="10"/>
  <c r="F1645" i="10"/>
  <c r="F1627" i="10"/>
  <c r="F1631" i="10"/>
  <c r="F1625" i="10"/>
  <c r="F1642" i="10"/>
  <c r="F1641" i="10"/>
  <c r="F1649" i="10"/>
  <c r="F1647" i="10"/>
  <c r="F1637" i="10"/>
  <c r="F1657" i="10"/>
  <c r="F1633" i="10"/>
  <c r="F1624" i="10"/>
  <c r="F1643" i="10"/>
  <c r="F1632" i="10"/>
  <c r="F1630" i="10"/>
  <c r="F1621" i="10"/>
  <c r="F1628" i="10"/>
  <c r="F1970" i="10"/>
  <c r="F1973" i="10"/>
  <c r="F1954" i="10"/>
  <c r="F1962" i="10"/>
  <c r="F1953" i="10"/>
  <c r="F1951" i="10"/>
  <c r="F1963" i="10"/>
  <c r="F1950" i="10"/>
  <c r="F1948" i="10"/>
  <c r="F1956" i="10"/>
  <c r="F1944" i="10"/>
  <c r="F1949" i="10"/>
  <c r="F1968" i="10"/>
  <c r="F1939" i="10"/>
  <c r="F1972" i="10"/>
  <c r="F1975" i="10"/>
  <c r="F1938" i="10"/>
  <c r="F1952" i="10"/>
  <c r="F1978" i="10"/>
  <c r="F1940" i="10"/>
  <c r="F1942" i="10"/>
  <c r="F1947" i="10"/>
  <c r="F1945" i="10"/>
  <c r="F1941" i="10"/>
  <c r="F620" i="10"/>
  <c r="F619" i="10"/>
  <c r="F629" i="10"/>
  <c r="F630" i="10"/>
  <c r="F623" i="10"/>
  <c r="F625" i="10"/>
  <c r="F624" i="10"/>
  <c r="F628" i="10"/>
  <c r="F627" i="10"/>
  <c r="F626" i="10"/>
  <c r="F622" i="10"/>
  <c r="F1199" i="10"/>
  <c r="F1201" i="10"/>
  <c r="F1198" i="10"/>
  <c r="F1203" i="10"/>
  <c r="F3164" i="10"/>
  <c r="F3166" i="10"/>
  <c r="F3173" i="10"/>
  <c r="F3172" i="10"/>
  <c r="F3167" i="10"/>
  <c r="F3170" i="10"/>
  <c r="F3171" i="10"/>
  <c r="F3174" i="10"/>
  <c r="F3169" i="10"/>
  <c r="F3165" i="10"/>
  <c r="F667" i="10"/>
  <c r="F663" i="10"/>
  <c r="F672" i="10"/>
  <c r="F669" i="10"/>
  <c r="F666" i="10"/>
  <c r="F671" i="10"/>
  <c r="F670" i="10"/>
  <c r="F668" i="10"/>
  <c r="F675" i="10"/>
  <c r="F664" i="10"/>
  <c r="F673" i="10"/>
  <c r="F665" i="10"/>
  <c r="F674" i="10"/>
  <c r="F1285" i="10"/>
  <c r="F1288" i="10"/>
  <c r="F1283" i="10"/>
  <c r="F1287" i="10"/>
  <c r="F1279" i="10"/>
  <c r="F1282" i="10"/>
  <c r="F3638" i="10"/>
  <c r="F3651" i="10"/>
  <c r="F3660" i="10"/>
  <c r="F3658" i="10"/>
  <c r="F3642" i="10"/>
  <c r="F3637" i="10"/>
  <c r="F3635" i="10"/>
  <c r="F3634" i="10"/>
  <c r="F3647" i="10"/>
  <c r="F3656" i="10"/>
  <c r="F3648" i="10"/>
  <c r="F3655" i="10"/>
  <c r="F3663" i="10"/>
  <c r="F3622" i="10"/>
  <c r="F3643" i="10"/>
  <c r="F3636" i="10"/>
  <c r="F2519" i="10"/>
  <c r="F2524" i="10"/>
  <c r="F2513" i="10"/>
  <c r="F2439" i="10"/>
  <c r="F2437" i="10"/>
  <c r="F461" i="10"/>
  <c r="F456" i="10"/>
  <c r="F457" i="10"/>
  <c r="F458" i="10"/>
  <c r="F463" i="10"/>
  <c r="F454" i="10"/>
  <c r="F455" i="10"/>
  <c r="F459" i="10"/>
  <c r="F462" i="10"/>
  <c r="F714" i="10"/>
  <c r="F709" i="10"/>
  <c r="F711" i="10"/>
  <c r="F713" i="10"/>
  <c r="F705" i="10"/>
  <c r="F706" i="10"/>
  <c r="F712" i="10"/>
  <c r="F708" i="10"/>
  <c r="F2578" i="10"/>
  <c r="F2579" i="10"/>
  <c r="F2577" i="10"/>
  <c r="F2575" i="10"/>
  <c r="F2569" i="10"/>
  <c r="F2571" i="10"/>
  <c r="F2572" i="10"/>
  <c r="F2573" i="10"/>
  <c r="F2580" i="10"/>
  <c r="F2574" i="10"/>
  <c r="F2568" i="10"/>
  <c r="F2576" i="10"/>
  <c r="F2570" i="10"/>
  <c r="F2546" i="10"/>
  <c r="F2538" i="10"/>
  <c r="F2539" i="10"/>
  <c r="F2540" i="10"/>
  <c r="F2544" i="10"/>
  <c r="F2547" i="10"/>
  <c r="F2536" i="10"/>
  <c r="F2545" i="10"/>
  <c r="F2542" i="10"/>
  <c r="F2537" i="10"/>
  <c r="F2543" i="10"/>
  <c r="F2541" i="10"/>
  <c r="F2472" i="10"/>
  <c r="F2461" i="10"/>
  <c r="F2471" i="10"/>
  <c r="F1327" i="10"/>
  <c r="F1322" i="10"/>
  <c r="F1330" i="10"/>
  <c r="F1332" i="10"/>
  <c r="F1328" i="10"/>
  <c r="F1329" i="10"/>
  <c r="F1326" i="10"/>
  <c r="F1325" i="10"/>
  <c r="F1323" i="10"/>
  <c r="F1331" i="10"/>
  <c r="F2944" i="10"/>
  <c r="F2946" i="10"/>
  <c r="F2942" i="10"/>
  <c r="F4157" i="10"/>
  <c r="F4151" i="10"/>
  <c r="F4159" i="10"/>
  <c r="F4150" i="10"/>
  <c r="F4156" i="10"/>
  <c r="F4160" i="10"/>
  <c r="F1145" i="10"/>
  <c r="F1144" i="10"/>
  <c r="F1143" i="10"/>
  <c r="F1152" i="10"/>
  <c r="F1138" i="10"/>
  <c r="F1147" i="10"/>
  <c r="F1139" i="10"/>
  <c r="F1149" i="10"/>
  <c r="F1146" i="10"/>
  <c r="F1142" i="10"/>
  <c r="F1148" i="10"/>
  <c r="F1151" i="10"/>
  <c r="F1150" i="10"/>
  <c r="F1140" i="10"/>
  <c r="F1141" i="10"/>
  <c r="F3675" i="10"/>
  <c r="F2528" i="10"/>
  <c r="F3176" i="10"/>
  <c r="F428" i="10"/>
  <c r="F427" i="10"/>
  <c r="F426" i="10"/>
  <c r="F418" i="10"/>
  <c r="F430" i="10"/>
  <c r="F419" i="10"/>
  <c r="F423" i="10"/>
  <c r="F429" i="10"/>
  <c r="F422" i="10"/>
  <c r="F424" i="10"/>
  <c r="F417" i="10"/>
  <c r="F420" i="10"/>
  <c r="F421" i="10"/>
  <c r="F425" i="10"/>
  <c r="F1659" i="10"/>
  <c r="F1661" i="10"/>
  <c r="F1660" i="10"/>
  <c r="F1662" i="10"/>
  <c r="F2582" i="10"/>
  <c r="F2584" i="10"/>
  <c r="F2581" i="10"/>
  <c r="F2583" i="10"/>
  <c r="F2352" i="10"/>
  <c r="F2351" i="10"/>
  <c r="F2358" i="10"/>
  <c r="F2356" i="10"/>
  <c r="F2359" i="10"/>
  <c r="F2362" i="10"/>
  <c r="F2357" i="10"/>
  <c r="F2353" i="10"/>
  <c r="F2361" i="10"/>
  <c r="F2360" i="10"/>
  <c r="F2355" i="10"/>
  <c r="F1251" i="10"/>
  <c r="F2449" i="10"/>
  <c r="F1980" i="10"/>
  <c r="F1982" i="10"/>
  <c r="F1981" i="10"/>
  <c r="F1983" i="10"/>
  <c r="F467" i="10"/>
  <c r="F465" i="10"/>
  <c r="F466" i="10"/>
  <c r="F677" i="10"/>
  <c r="F678" i="10"/>
  <c r="F676" i="10"/>
  <c r="F1290" i="10"/>
  <c r="F1334" i="10"/>
  <c r="F1333" i="10"/>
  <c r="F1335" i="10"/>
  <c r="F2473" i="10"/>
  <c r="F3814" i="10"/>
  <c r="M3" i="12"/>
  <c r="M4" i="12"/>
  <c r="M5" i="12"/>
  <c r="M6" i="12"/>
  <c r="M7" i="12"/>
  <c r="M8" i="12"/>
  <c r="M9" i="12"/>
  <c r="M10" i="12"/>
  <c r="M11" i="12"/>
  <c r="M12" i="12"/>
  <c r="M13" i="12"/>
  <c r="M14" i="12"/>
  <c r="M15" i="12"/>
  <c r="M16" i="12"/>
  <c r="M17" i="12"/>
  <c r="M18" i="12"/>
  <c r="M19" i="12"/>
  <c r="M20" i="12"/>
  <c r="M21" i="12"/>
  <c r="M22" i="12"/>
  <c r="M23" i="12"/>
  <c r="M24" i="12"/>
  <c r="M25" i="12"/>
  <c r="M26" i="12"/>
  <c r="M27" i="12"/>
  <c r="M28" i="12"/>
  <c r="M29" i="12"/>
  <c r="M30" i="12"/>
  <c r="M31" i="12"/>
  <c r="M32" i="12"/>
  <c r="M33" i="12"/>
  <c r="M34" i="12"/>
  <c r="M35" i="12"/>
  <c r="M36" i="12"/>
  <c r="M37" i="12"/>
  <c r="M38" i="12"/>
  <c r="M39" i="12"/>
  <c r="M40" i="12"/>
  <c r="M41" i="12"/>
  <c r="M42" i="12"/>
  <c r="M43" i="12"/>
  <c r="M44" i="12"/>
  <c r="M45" i="12"/>
  <c r="M46" i="12"/>
  <c r="M47" i="12"/>
  <c r="M48" i="12"/>
  <c r="M49" i="12"/>
  <c r="M50" i="12"/>
  <c r="M51" i="12"/>
  <c r="M52" i="12"/>
  <c r="M53" i="12"/>
  <c r="M54" i="12"/>
  <c r="M55" i="12"/>
  <c r="M56" i="12"/>
  <c r="M57" i="12"/>
  <c r="M58" i="12"/>
  <c r="M59" i="12"/>
  <c r="M60" i="12"/>
  <c r="M61" i="12"/>
  <c r="M62" i="12"/>
  <c r="M63" i="12"/>
  <c r="M64" i="12"/>
  <c r="M65" i="12"/>
  <c r="M66" i="12"/>
  <c r="M67" i="12"/>
  <c r="M68" i="12"/>
  <c r="M69" i="12"/>
  <c r="M70" i="12"/>
  <c r="M71" i="12"/>
  <c r="M72" i="12"/>
  <c r="M73" i="12"/>
  <c r="M74" i="12"/>
  <c r="M75" i="12"/>
  <c r="M76" i="12"/>
  <c r="M77" i="12"/>
  <c r="M78" i="12"/>
  <c r="M79" i="12"/>
  <c r="M80" i="12"/>
  <c r="M81" i="12"/>
  <c r="M82" i="12"/>
  <c r="M83" i="12"/>
  <c r="M84" i="12"/>
  <c r="M85" i="12"/>
  <c r="M86" i="12"/>
  <c r="M87" i="12"/>
  <c r="M88" i="12"/>
  <c r="M89" i="12"/>
  <c r="M90" i="12"/>
  <c r="M91" i="12"/>
  <c r="M92" i="12"/>
  <c r="M93" i="12"/>
  <c r="M94" i="12"/>
  <c r="M95" i="12"/>
  <c r="M96" i="12"/>
  <c r="M97" i="12"/>
  <c r="M98" i="12"/>
  <c r="M99" i="12"/>
  <c r="M100" i="12"/>
  <c r="M101" i="12"/>
  <c r="M102" i="12"/>
  <c r="M103" i="12"/>
  <c r="M104" i="12"/>
  <c r="M105" i="12"/>
  <c r="M106" i="12"/>
  <c r="M107" i="12"/>
  <c r="M108" i="12"/>
  <c r="M109" i="12"/>
  <c r="M110" i="12"/>
  <c r="M111" i="12"/>
  <c r="M112" i="12"/>
  <c r="M113" i="12"/>
  <c r="M114" i="12"/>
  <c r="M115" i="12"/>
  <c r="M116" i="12"/>
  <c r="M117" i="12"/>
  <c r="M118" i="12"/>
  <c r="M119" i="12"/>
  <c r="M120" i="12"/>
  <c r="M121" i="12"/>
  <c r="M122" i="12"/>
  <c r="M123" i="12"/>
  <c r="M124" i="12"/>
  <c r="M125" i="12"/>
  <c r="M126" i="12"/>
  <c r="M127" i="12"/>
  <c r="M128" i="12"/>
  <c r="M129" i="12"/>
  <c r="M130" i="12"/>
  <c r="M131" i="12"/>
  <c r="M132" i="12"/>
  <c r="M133" i="12"/>
  <c r="M134" i="12"/>
  <c r="M135" i="12"/>
  <c r="M136" i="12"/>
  <c r="M137" i="12"/>
  <c r="M138" i="12"/>
  <c r="M139" i="12"/>
  <c r="M140" i="12"/>
  <c r="M141" i="12"/>
  <c r="M142" i="12"/>
  <c r="M143" i="12"/>
  <c r="M144" i="12"/>
  <c r="M145" i="12"/>
  <c r="M146" i="12"/>
  <c r="M147" i="12"/>
  <c r="M148" i="12"/>
  <c r="M149" i="12"/>
  <c r="M150" i="12"/>
  <c r="M151" i="12"/>
  <c r="M152" i="12"/>
  <c r="M153" i="12"/>
  <c r="M154" i="12"/>
  <c r="M155" i="12"/>
  <c r="M156" i="12"/>
  <c r="M157" i="12"/>
  <c r="M158" i="12"/>
  <c r="M159" i="12"/>
  <c r="M160" i="12"/>
  <c r="M161" i="12"/>
  <c r="M162" i="12"/>
  <c r="M163" i="12"/>
  <c r="M164" i="12"/>
  <c r="M165" i="12"/>
  <c r="M166" i="12"/>
  <c r="M167" i="12"/>
  <c r="M168" i="12"/>
  <c r="M169" i="12"/>
  <c r="M170" i="12"/>
  <c r="M171" i="12"/>
  <c r="M172" i="12"/>
  <c r="M173" i="12"/>
  <c r="M174" i="12"/>
  <c r="M175" i="12"/>
  <c r="M176" i="12"/>
  <c r="M177" i="12"/>
  <c r="M178" i="12"/>
  <c r="M179" i="12"/>
  <c r="M180" i="12"/>
  <c r="M181" i="12"/>
  <c r="M182" i="12"/>
  <c r="M183" i="12"/>
  <c r="M184" i="12"/>
  <c r="M185" i="12"/>
  <c r="M186" i="12"/>
  <c r="M187" i="12"/>
  <c r="M188" i="12"/>
  <c r="M189" i="12"/>
  <c r="M190" i="12"/>
  <c r="M191" i="12"/>
  <c r="M192" i="12"/>
  <c r="M193" i="12"/>
  <c r="M194" i="12"/>
  <c r="M195" i="12"/>
  <c r="M196" i="12"/>
  <c r="M197" i="12"/>
  <c r="M198" i="12"/>
  <c r="M199" i="12"/>
  <c r="M200" i="12"/>
  <c r="M201" i="12"/>
  <c r="M202" i="12"/>
  <c r="M203" i="12"/>
  <c r="M204" i="12"/>
  <c r="M205" i="12"/>
  <c r="M206" i="12"/>
  <c r="M207" i="12"/>
  <c r="M208" i="12"/>
  <c r="M209" i="12"/>
  <c r="M210" i="12"/>
  <c r="M211" i="12"/>
  <c r="M212" i="12"/>
  <c r="M213" i="12"/>
  <c r="M214" i="12"/>
  <c r="M215" i="12"/>
  <c r="M216" i="12"/>
  <c r="M217" i="12"/>
  <c r="M218" i="12"/>
  <c r="M219" i="12"/>
  <c r="M220" i="12"/>
  <c r="M221" i="12"/>
  <c r="M222" i="12"/>
  <c r="M223" i="12"/>
  <c r="M224" i="12"/>
  <c r="M225" i="12"/>
  <c r="M226" i="12"/>
  <c r="M227" i="12"/>
  <c r="M228" i="12"/>
  <c r="M229" i="12"/>
  <c r="M230" i="12"/>
  <c r="M231" i="12"/>
  <c r="M232" i="12"/>
  <c r="M233" i="12"/>
  <c r="M234" i="12"/>
  <c r="M235" i="12"/>
  <c r="M236" i="12"/>
  <c r="M237" i="12"/>
  <c r="M238" i="12"/>
  <c r="M239" i="12"/>
  <c r="M240" i="12"/>
  <c r="M241" i="12"/>
  <c r="M242" i="12"/>
  <c r="M243" i="12"/>
  <c r="M244" i="12"/>
  <c r="M245" i="12"/>
  <c r="M246" i="12"/>
  <c r="M247" i="12"/>
  <c r="M248" i="12"/>
  <c r="M249" i="12"/>
  <c r="M250" i="12"/>
  <c r="M251" i="12"/>
  <c r="M252" i="12"/>
  <c r="M253" i="12"/>
  <c r="M254" i="12"/>
  <c r="M255" i="12"/>
  <c r="M256" i="12"/>
  <c r="M257" i="12"/>
  <c r="M258" i="12"/>
  <c r="M259" i="12"/>
  <c r="M260" i="12"/>
  <c r="M261" i="12"/>
  <c r="M262" i="12"/>
  <c r="M263" i="12"/>
  <c r="M264" i="12"/>
  <c r="M265" i="12"/>
  <c r="M266" i="12"/>
  <c r="M267" i="12"/>
  <c r="M268" i="12"/>
  <c r="M269" i="12"/>
  <c r="M270" i="12"/>
  <c r="M271" i="12"/>
  <c r="M272" i="12"/>
  <c r="M273" i="12"/>
  <c r="M274" i="12"/>
  <c r="M275" i="12"/>
  <c r="M276" i="12"/>
  <c r="M277" i="12"/>
  <c r="M278" i="12"/>
  <c r="M279" i="12"/>
  <c r="M280" i="12"/>
  <c r="M281" i="12"/>
  <c r="M282" i="12"/>
  <c r="M283" i="12"/>
  <c r="M284" i="12"/>
  <c r="M285" i="12"/>
  <c r="M286" i="12"/>
  <c r="M287" i="12"/>
  <c r="M288" i="12"/>
  <c r="M289" i="12"/>
  <c r="M290" i="12"/>
  <c r="M291" i="12"/>
  <c r="M292" i="12"/>
  <c r="M293" i="12"/>
  <c r="M294" i="12"/>
  <c r="M295" i="12"/>
  <c r="M296" i="12"/>
  <c r="M297" i="12"/>
  <c r="M298" i="12"/>
  <c r="M299" i="12"/>
  <c r="M300" i="12"/>
  <c r="M301" i="12"/>
  <c r="M302" i="12"/>
  <c r="M303" i="12"/>
  <c r="M304" i="12"/>
  <c r="M305" i="12"/>
  <c r="M306" i="12"/>
  <c r="M307" i="12"/>
  <c r="M308" i="12"/>
  <c r="M309" i="12"/>
  <c r="M310" i="12"/>
  <c r="M311" i="12"/>
  <c r="M312" i="12"/>
  <c r="M313" i="12"/>
  <c r="M314" i="12"/>
  <c r="M315" i="12"/>
  <c r="M316" i="12"/>
  <c r="M317" i="12"/>
  <c r="M318" i="12"/>
  <c r="M319" i="12"/>
  <c r="M320" i="12"/>
  <c r="M321" i="12"/>
  <c r="M322" i="12"/>
  <c r="M323" i="12"/>
  <c r="M324" i="12"/>
  <c r="M325" i="12"/>
  <c r="M326" i="12"/>
  <c r="M327" i="12"/>
  <c r="M328" i="12"/>
  <c r="M329" i="12"/>
  <c r="M330" i="12"/>
  <c r="M331" i="12"/>
  <c r="M332" i="12"/>
  <c r="M333" i="12"/>
  <c r="M334" i="12"/>
  <c r="M335" i="12"/>
  <c r="M336" i="12"/>
  <c r="M337" i="12"/>
  <c r="M338" i="12"/>
  <c r="M339" i="12"/>
  <c r="M340" i="12"/>
  <c r="M341" i="12"/>
  <c r="M342" i="12"/>
  <c r="M343" i="12"/>
  <c r="M344" i="12"/>
  <c r="M345" i="12"/>
  <c r="M346" i="12"/>
  <c r="M347" i="12"/>
  <c r="M348" i="12"/>
  <c r="M349" i="12"/>
  <c r="M350" i="12"/>
  <c r="M351" i="12"/>
  <c r="M352" i="12"/>
  <c r="M353" i="12"/>
  <c r="M354" i="12"/>
  <c r="M355" i="12"/>
  <c r="M356" i="12"/>
  <c r="M357" i="12"/>
  <c r="M358" i="12"/>
  <c r="M359" i="12"/>
  <c r="M360" i="12"/>
  <c r="M361" i="12"/>
  <c r="M362" i="12"/>
  <c r="M363" i="12"/>
  <c r="M364" i="12"/>
  <c r="M365" i="12"/>
  <c r="M366" i="12"/>
  <c r="M367" i="12"/>
  <c r="M368" i="12"/>
  <c r="M369" i="12"/>
  <c r="M370" i="12"/>
  <c r="M371" i="12"/>
  <c r="M372" i="12"/>
  <c r="M373" i="12"/>
  <c r="M374" i="12"/>
  <c r="M375" i="12"/>
  <c r="M376" i="12"/>
  <c r="M377" i="12"/>
  <c r="M378" i="12"/>
  <c r="M379" i="12"/>
  <c r="M380" i="12"/>
  <c r="M381" i="12"/>
  <c r="M382" i="12"/>
  <c r="M383" i="12"/>
  <c r="M384" i="12"/>
  <c r="M385" i="12"/>
  <c r="M386" i="12"/>
  <c r="M387" i="12"/>
  <c r="M388" i="12"/>
  <c r="M389" i="12"/>
  <c r="M390" i="12"/>
  <c r="M391" i="12"/>
  <c r="M392" i="12"/>
  <c r="M393" i="12"/>
  <c r="M394" i="12"/>
  <c r="M395" i="12"/>
  <c r="M396" i="12"/>
  <c r="M397" i="12"/>
  <c r="M398" i="12"/>
  <c r="M399" i="12"/>
  <c r="M400" i="12"/>
  <c r="M401" i="12"/>
  <c r="M402" i="12"/>
  <c r="M403" i="12"/>
  <c r="M404" i="12"/>
  <c r="M405" i="12"/>
  <c r="M406" i="12"/>
  <c r="M407" i="12"/>
  <c r="M408" i="12"/>
  <c r="M409" i="12"/>
  <c r="M410" i="12"/>
  <c r="M411" i="12"/>
  <c r="M412" i="12"/>
  <c r="M413" i="12"/>
  <c r="M414" i="12"/>
  <c r="M415" i="12"/>
  <c r="M416" i="12"/>
  <c r="M417" i="12"/>
  <c r="M418" i="12"/>
  <c r="M419" i="12"/>
  <c r="M420" i="12"/>
  <c r="M421" i="12"/>
  <c r="M422" i="12"/>
  <c r="M423" i="12"/>
  <c r="M424" i="12"/>
  <c r="M425" i="12"/>
  <c r="M426" i="12"/>
  <c r="M427" i="12"/>
  <c r="M428" i="12"/>
  <c r="M429" i="12"/>
  <c r="M430" i="12"/>
  <c r="M431" i="12"/>
  <c r="M432" i="12"/>
  <c r="M433" i="12"/>
  <c r="M434" i="12"/>
  <c r="M435" i="12"/>
  <c r="M436" i="12"/>
  <c r="M437" i="12"/>
  <c r="M438" i="12"/>
  <c r="M439" i="12"/>
  <c r="M440" i="12"/>
  <c r="M441" i="12"/>
  <c r="M442" i="12"/>
  <c r="M443" i="12"/>
  <c r="M444" i="12"/>
  <c r="M445" i="12"/>
  <c r="M446" i="12"/>
  <c r="M447" i="12"/>
  <c r="M448" i="12"/>
  <c r="M449" i="12"/>
  <c r="M450" i="12"/>
  <c r="M451" i="12"/>
  <c r="M452" i="12"/>
  <c r="M453" i="12"/>
  <c r="M454" i="12"/>
  <c r="M455" i="12"/>
  <c r="M456" i="12"/>
  <c r="M457" i="12"/>
  <c r="M458" i="12"/>
  <c r="M459" i="12"/>
  <c r="M460" i="12"/>
  <c r="M461" i="12"/>
  <c r="M462" i="12"/>
  <c r="M463" i="12"/>
  <c r="M464" i="12"/>
  <c r="M465" i="12"/>
  <c r="M466" i="12"/>
  <c r="M467" i="12"/>
  <c r="M468" i="12"/>
  <c r="M469" i="12"/>
  <c r="M470" i="12"/>
  <c r="M471" i="12"/>
  <c r="M472" i="12"/>
  <c r="M473" i="12"/>
  <c r="M474" i="12"/>
  <c r="M475" i="12"/>
  <c r="M476" i="12"/>
  <c r="M477" i="12"/>
  <c r="M478" i="12"/>
  <c r="M479" i="12"/>
  <c r="M480" i="12"/>
  <c r="M481" i="12"/>
  <c r="M482" i="12"/>
  <c r="M483" i="12"/>
  <c r="M484" i="12"/>
  <c r="M485" i="12"/>
  <c r="M486" i="12"/>
  <c r="M487" i="12"/>
  <c r="M488" i="12"/>
  <c r="M489" i="12"/>
  <c r="M490" i="12"/>
  <c r="M491" i="12"/>
  <c r="M492" i="12"/>
  <c r="M493" i="12"/>
  <c r="M494" i="12"/>
  <c r="M495" i="12"/>
  <c r="M496" i="12"/>
  <c r="M497" i="12"/>
  <c r="M498" i="12"/>
  <c r="M499" i="12"/>
  <c r="M500" i="12"/>
  <c r="M501" i="12"/>
  <c r="M502" i="12"/>
  <c r="M503" i="12"/>
  <c r="M504" i="12"/>
  <c r="M505" i="12"/>
  <c r="M506" i="12"/>
  <c r="M507" i="12"/>
  <c r="M508" i="12"/>
  <c r="M509" i="12"/>
  <c r="M510" i="12"/>
  <c r="M511" i="12"/>
  <c r="M512" i="12"/>
  <c r="M513" i="12"/>
  <c r="M514" i="12"/>
  <c r="M515" i="12"/>
  <c r="M516" i="12"/>
  <c r="M517" i="12"/>
  <c r="M518" i="12"/>
  <c r="M519" i="12"/>
  <c r="M520" i="12"/>
  <c r="M521" i="12"/>
  <c r="M522" i="12"/>
  <c r="M523" i="12"/>
  <c r="M524" i="12"/>
  <c r="M525" i="12"/>
  <c r="M526" i="12"/>
  <c r="M527" i="12"/>
  <c r="M528" i="12"/>
  <c r="M529" i="12"/>
  <c r="M530" i="12"/>
  <c r="M531" i="12"/>
  <c r="M532" i="12"/>
  <c r="M533" i="12"/>
  <c r="M534" i="12"/>
  <c r="M535" i="12"/>
  <c r="M536" i="12"/>
  <c r="M537" i="12"/>
  <c r="M538" i="12"/>
  <c r="M539" i="12"/>
  <c r="M540" i="12"/>
  <c r="M541" i="12"/>
  <c r="M542" i="12"/>
  <c r="M543" i="12"/>
  <c r="M544" i="12"/>
  <c r="M545" i="12"/>
  <c r="M546" i="12"/>
  <c r="M547" i="12"/>
  <c r="M548" i="12"/>
  <c r="M549" i="12"/>
  <c r="M550" i="12"/>
  <c r="M551" i="12"/>
  <c r="M552" i="12"/>
  <c r="M553" i="12"/>
  <c r="M554" i="12"/>
  <c r="M555" i="12"/>
  <c r="M556" i="12"/>
  <c r="M557" i="12"/>
  <c r="M558" i="12"/>
  <c r="M559" i="12"/>
  <c r="M560" i="12"/>
  <c r="M561" i="12"/>
  <c r="M562" i="12"/>
  <c r="M563" i="12"/>
  <c r="M564" i="12"/>
  <c r="M565" i="12"/>
  <c r="M566" i="12"/>
  <c r="M567" i="12"/>
  <c r="M568" i="12"/>
  <c r="M569" i="12"/>
  <c r="M570" i="12"/>
  <c r="M571" i="12"/>
  <c r="M572" i="12"/>
  <c r="M573" i="12"/>
  <c r="M574" i="12"/>
  <c r="M575" i="12"/>
  <c r="M576" i="12"/>
  <c r="M577" i="12"/>
  <c r="M578" i="12"/>
  <c r="M579" i="12"/>
  <c r="M580" i="12"/>
  <c r="M581" i="12"/>
  <c r="M582" i="12"/>
  <c r="M583" i="12"/>
  <c r="M584" i="12"/>
  <c r="M585" i="12"/>
  <c r="M586" i="12"/>
  <c r="M587" i="12"/>
  <c r="M588" i="12"/>
  <c r="M589" i="12"/>
  <c r="M590" i="12"/>
  <c r="M591" i="12"/>
  <c r="M592" i="12"/>
  <c r="M593" i="12"/>
  <c r="M594" i="12"/>
  <c r="M595" i="12"/>
  <c r="M596" i="12"/>
  <c r="M597" i="12"/>
  <c r="M598" i="12"/>
  <c r="M599" i="12"/>
  <c r="M600" i="12"/>
  <c r="M601" i="12"/>
  <c r="M602" i="12"/>
  <c r="M603" i="12"/>
  <c r="M604" i="12"/>
  <c r="M605" i="12"/>
  <c r="M606" i="12"/>
  <c r="M607" i="12"/>
  <c r="M608" i="12"/>
  <c r="M609" i="12"/>
  <c r="M610" i="12"/>
  <c r="M611" i="12"/>
  <c r="M612" i="12"/>
  <c r="M613" i="12"/>
  <c r="M614" i="12"/>
  <c r="M615" i="12"/>
  <c r="M616" i="12"/>
  <c r="M617" i="12"/>
  <c r="M618" i="12"/>
  <c r="M619" i="12"/>
  <c r="M620" i="12"/>
  <c r="M621" i="12"/>
  <c r="M622" i="12"/>
  <c r="M623" i="12"/>
  <c r="M624" i="12"/>
  <c r="M625" i="12"/>
  <c r="M626" i="12"/>
  <c r="M627" i="12"/>
  <c r="M628" i="12"/>
  <c r="M629" i="12"/>
  <c r="M630" i="12"/>
  <c r="M631" i="12"/>
  <c r="M632" i="12"/>
  <c r="M633" i="12"/>
  <c r="M634" i="12"/>
  <c r="M635" i="12"/>
  <c r="M636" i="12"/>
  <c r="M637" i="12"/>
  <c r="M638" i="12"/>
  <c r="M639" i="12"/>
  <c r="M640" i="12"/>
  <c r="M641" i="12"/>
  <c r="M642" i="12"/>
  <c r="M643" i="12"/>
  <c r="M644" i="12"/>
  <c r="M645" i="12"/>
  <c r="M646" i="12"/>
  <c r="M647" i="12"/>
  <c r="M648" i="12"/>
  <c r="M649" i="12"/>
  <c r="M650" i="12"/>
  <c r="M651" i="12"/>
  <c r="M652" i="12"/>
  <c r="M653" i="12"/>
  <c r="M654" i="12"/>
  <c r="M655" i="12"/>
  <c r="M656" i="12"/>
  <c r="M657" i="12"/>
  <c r="M658" i="12"/>
  <c r="M659" i="12"/>
  <c r="M660" i="12"/>
  <c r="M661" i="12"/>
  <c r="M662" i="12"/>
  <c r="M663" i="12"/>
  <c r="M664" i="12"/>
  <c r="M665" i="12"/>
  <c r="M666" i="12"/>
  <c r="M667" i="12"/>
  <c r="M668" i="12"/>
  <c r="M669" i="12"/>
  <c r="M670" i="12"/>
  <c r="M671" i="12"/>
  <c r="M672" i="12"/>
  <c r="M673" i="12"/>
  <c r="M674" i="12"/>
  <c r="M675" i="12"/>
  <c r="M676" i="12"/>
  <c r="M677" i="12"/>
  <c r="M678" i="12"/>
  <c r="M679" i="12"/>
  <c r="M680" i="12"/>
  <c r="M681" i="12"/>
  <c r="M682" i="12"/>
  <c r="M683" i="12"/>
  <c r="M684" i="12"/>
  <c r="M685" i="12"/>
  <c r="M686" i="12"/>
  <c r="M687" i="12"/>
  <c r="M688" i="12"/>
  <c r="M689" i="12"/>
  <c r="M690" i="12"/>
  <c r="M691" i="12"/>
  <c r="M692" i="12"/>
  <c r="M693" i="12"/>
  <c r="M694" i="12"/>
  <c r="M695" i="12"/>
  <c r="M696" i="12"/>
  <c r="M697" i="12"/>
  <c r="M698" i="12"/>
  <c r="M699" i="12"/>
  <c r="M700" i="12"/>
  <c r="M701" i="12"/>
  <c r="M702" i="12"/>
  <c r="M703" i="12"/>
  <c r="M704" i="12"/>
  <c r="M705" i="12"/>
  <c r="M706" i="12"/>
  <c r="M707" i="12"/>
  <c r="M708" i="12"/>
  <c r="M709" i="12"/>
  <c r="M710" i="12"/>
  <c r="M711" i="12"/>
  <c r="M712" i="12"/>
  <c r="M713" i="12"/>
  <c r="M714" i="12"/>
  <c r="M715" i="12"/>
  <c r="M716" i="12"/>
  <c r="M717" i="12"/>
  <c r="M718" i="12"/>
  <c r="M719" i="12"/>
  <c r="M720" i="12"/>
  <c r="M721" i="12"/>
  <c r="M722" i="12"/>
  <c r="M723" i="12"/>
  <c r="M724" i="12"/>
  <c r="M725" i="12"/>
  <c r="M726" i="12"/>
  <c r="M727" i="12"/>
  <c r="M728" i="12"/>
  <c r="M729" i="12"/>
  <c r="M730" i="12"/>
  <c r="M731" i="12"/>
  <c r="M732" i="12"/>
  <c r="M733" i="12"/>
  <c r="M734" i="12"/>
  <c r="M735" i="12"/>
  <c r="M736" i="12"/>
  <c r="M737" i="12"/>
  <c r="M738" i="12"/>
  <c r="M739" i="12"/>
  <c r="M740" i="12"/>
  <c r="M741" i="12"/>
  <c r="M742" i="12"/>
  <c r="M743" i="12"/>
  <c r="M744" i="12"/>
  <c r="M745" i="12"/>
  <c r="M746" i="12"/>
  <c r="M747" i="12"/>
  <c r="M748" i="12"/>
  <c r="M749" i="12"/>
  <c r="M750" i="12"/>
  <c r="M751" i="12"/>
  <c r="M752" i="12"/>
  <c r="M753" i="12"/>
  <c r="M754" i="12"/>
  <c r="M755" i="12"/>
  <c r="M756" i="12"/>
  <c r="M757" i="12"/>
  <c r="M758" i="12"/>
  <c r="M759" i="12"/>
  <c r="M760" i="12"/>
  <c r="M761" i="12"/>
  <c r="M762" i="12"/>
  <c r="M763" i="12"/>
  <c r="M764" i="12"/>
  <c r="M765" i="12"/>
  <c r="M766" i="12"/>
  <c r="M767" i="12"/>
  <c r="M768" i="12"/>
  <c r="M769" i="12"/>
  <c r="M770" i="12"/>
  <c r="M771" i="12"/>
  <c r="M772" i="12"/>
  <c r="M773" i="12"/>
  <c r="M774" i="12"/>
  <c r="M775" i="12"/>
  <c r="M776" i="12"/>
  <c r="M777" i="12"/>
  <c r="M778" i="12"/>
  <c r="M779" i="12"/>
  <c r="M780" i="12"/>
  <c r="M781" i="12"/>
  <c r="M782" i="12"/>
  <c r="M783" i="12"/>
  <c r="M784" i="12"/>
  <c r="M785" i="12"/>
  <c r="M786" i="12"/>
  <c r="M787" i="12"/>
  <c r="M788" i="12"/>
  <c r="M789" i="12"/>
  <c r="M790" i="12"/>
  <c r="M791" i="12"/>
  <c r="M792" i="12"/>
  <c r="M793" i="12"/>
  <c r="M794" i="12"/>
  <c r="M795" i="12"/>
  <c r="M796" i="12"/>
  <c r="M797" i="12"/>
  <c r="M798" i="12"/>
  <c r="M799" i="12"/>
  <c r="M800" i="12"/>
  <c r="M801" i="12"/>
  <c r="M802" i="12"/>
  <c r="M803" i="12"/>
  <c r="M804" i="12"/>
  <c r="M805" i="12"/>
  <c r="M806" i="12"/>
  <c r="M807" i="12"/>
  <c r="M808" i="12"/>
  <c r="M809" i="12"/>
  <c r="M810" i="12"/>
  <c r="M811" i="12"/>
  <c r="M812" i="12"/>
  <c r="M813" i="12"/>
  <c r="M814" i="12"/>
  <c r="M815" i="12"/>
  <c r="M816" i="12"/>
  <c r="M817" i="12"/>
  <c r="M818" i="12"/>
  <c r="M819" i="12"/>
  <c r="M820" i="12"/>
  <c r="M821" i="12"/>
  <c r="M822" i="12"/>
  <c r="M823" i="12"/>
  <c r="M824" i="12"/>
  <c r="M825" i="12"/>
  <c r="M826" i="12"/>
  <c r="M827" i="12"/>
  <c r="M828" i="12"/>
  <c r="M829" i="12"/>
  <c r="M830" i="12"/>
  <c r="M831" i="12"/>
  <c r="M832" i="12"/>
  <c r="M833" i="12"/>
  <c r="M834" i="12"/>
  <c r="M835" i="12"/>
  <c r="M836" i="12"/>
  <c r="M837" i="12"/>
  <c r="M838" i="12"/>
  <c r="M839" i="12"/>
  <c r="M840" i="12"/>
  <c r="M841" i="12"/>
  <c r="M842" i="12"/>
  <c r="M843" i="12"/>
  <c r="M844" i="12"/>
  <c r="M845" i="12"/>
  <c r="M846" i="12"/>
  <c r="M847" i="12"/>
  <c r="M848" i="12"/>
  <c r="M849" i="12"/>
  <c r="M850" i="12"/>
  <c r="M851" i="12"/>
  <c r="M852" i="12"/>
  <c r="M853" i="12"/>
  <c r="M854" i="12"/>
  <c r="M855" i="12"/>
  <c r="M856" i="12"/>
  <c r="M857" i="12"/>
  <c r="M858" i="12"/>
  <c r="M859" i="12"/>
  <c r="M860" i="12"/>
  <c r="M861" i="12"/>
  <c r="M862" i="12"/>
  <c r="M863" i="12"/>
  <c r="M864" i="12"/>
  <c r="M865" i="12"/>
  <c r="M866" i="12"/>
  <c r="M867" i="12"/>
  <c r="M868" i="12"/>
  <c r="M869" i="12"/>
  <c r="M870" i="12"/>
  <c r="M871" i="12"/>
  <c r="M872" i="12"/>
  <c r="M873" i="12"/>
  <c r="M874" i="12"/>
  <c r="M875" i="12"/>
  <c r="M876" i="12"/>
  <c r="M877" i="12"/>
  <c r="M878" i="12"/>
  <c r="M879" i="12"/>
  <c r="M880" i="12"/>
  <c r="M881" i="12"/>
  <c r="M882" i="12"/>
  <c r="M883" i="12"/>
  <c r="M884" i="12"/>
  <c r="M885" i="12"/>
  <c r="M886" i="12"/>
  <c r="M887" i="12"/>
  <c r="M888" i="12"/>
  <c r="M889" i="12"/>
  <c r="M890" i="12"/>
  <c r="M891" i="12"/>
  <c r="M892" i="12"/>
  <c r="M893" i="12"/>
  <c r="M894" i="12"/>
  <c r="M895" i="12"/>
  <c r="M896" i="12"/>
  <c r="M897" i="12"/>
  <c r="M898" i="12"/>
  <c r="M899" i="12"/>
  <c r="M900" i="12"/>
  <c r="M901" i="12"/>
  <c r="M902" i="12"/>
  <c r="M903" i="12"/>
  <c r="M904" i="12"/>
  <c r="M905" i="12"/>
  <c r="M906" i="12"/>
  <c r="M907" i="12"/>
  <c r="M908" i="12"/>
  <c r="M909" i="12"/>
  <c r="M910" i="12"/>
  <c r="M911" i="12"/>
  <c r="M912" i="12"/>
  <c r="M913" i="12"/>
  <c r="M914" i="12"/>
  <c r="M915" i="12"/>
  <c r="M916" i="12"/>
  <c r="M917" i="12"/>
  <c r="M918" i="12"/>
  <c r="M919" i="12"/>
  <c r="M920" i="12"/>
  <c r="M921" i="12"/>
  <c r="M922" i="12"/>
  <c r="M923" i="12"/>
  <c r="M924" i="12"/>
  <c r="M925" i="12"/>
  <c r="M926" i="12"/>
  <c r="M927" i="12"/>
  <c r="M928" i="12"/>
  <c r="M929" i="12"/>
  <c r="M930" i="12"/>
  <c r="M931" i="12"/>
  <c r="M932" i="12"/>
  <c r="M933" i="12"/>
  <c r="M934" i="12"/>
  <c r="M935" i="12"/>
  <c r="M936" i="12"/>
  <c r="M937" i="12"/>
  <c r="M938" i="12"/>
  <c r="M939" i="12"/>
  <c r="M940" i="12"/>
  <c r="M941" i="12"/>
  <c r="M942" i="12"/>
  <c r="M943" i="12"/>
  <c r="M944" i="12"/>
  <c r="M945" i="12"/>
  <c r="M946" i="12"/>
  <c r="M947" i="12"/>
  <c r="M948" i="12"/>
  <c r="M949" i="12"/>
  <c r="M950" i="12"/>
  <c r="M951" i="12"/>
  <c r="M952" i="12"/>
  <c r="M953" i="12"/>
  <c r="M954" i="12"/>
  <c r="M955" i="12"/>
  <c r="M956" i="12"/>
  <c r="M957" i="12"/>
  <c r="M958" i="12"/>
  <c r="M959" i="12"/>
  <c r="M960" i="12"/>
  <c r="M961" i="12"/>
  <c r="M962" i="12"/>
  <c r="M963" i="12"/>
  <c r="M964" i="12"/>
  <c r="M965" i="12"/>
  <c r="M966" i="12"/>
  <c r="M967" i="12"/>
  <c r="M968" i="12"/>
  <c r="M969" i="12"/>
  <c r="M970" i="12"/>
  <c r="M971" i="12"/>
  <c r="M972" i="12"/>
  <c r="M973" i="12"/>
  <c r="M974" i="12"/>
  <c r="M975" i="12"/>
  <c r="M976" i="12"/>
  <c r="M977" i="12"/>
  <c r="M978" i="12"/>
  <c r="M979" i="12"/>
  <c r="M980" i="12"/>
  <c r="M981" i="12"/>
  <c r="M982" i="12"/>
  <c r="M983" i="12"/>
  <c r="M984" i="12"/>
  <c r="M985" i="12"/>
  <c r="M986" i="12"/>
  <c r="M987" i="12"/>
  <c r="M988" i="12"/>
  <c r="M989" i="12"/>
  <c r="M990" i="12"/>
  <c r="M991" i="12"/>
  <c r="M992" i="12"/>
  <c r="M993" i="12"/>
  <c r="M994" i="12"/>
  <c r="M995" i="12"/>
  <c r="M996" i="12"/>
  <c r="M997" i="12"/>
  <c r="M998" i="12"/>
  <c r="M999" i="12"/>
  <c r="M1000" i="12"/>
  <c r="M1001" i="12"/>
  <c r="M1002" i="12"/>
  <c r="M1003" i="12"/>
  <c r="M1004" i="12"/>
  <c r="M1005" i="12"/>
  <c r="M1006" i="12"/>
  <c r="M1007" i="12"/>
  <c r="M1008" i="12"/>
  <c r="M1009" i="12"/>
  <c r="M1010" i="12"/>
  <c r="M1011" i="12"/>
  <c r="M1012" i="12"/>
  <c r="M1013" i="12"/>
  <c r="M1014" i="12"/>
  <c r="M1015" i="12"/>
  <c r="M1016" i="12"/>
  <c r="M1017" i="12"/>
  <c r="M1018" i="12"/>
  <c r="M1019" i="12"/>
  <c r="M1020" i="12"/>
  <c r="M1021" i="12"/>
  <c r="M1022" i="12"/>
  <c r="M1023" i="12"/>
  <c r="M1024" i="12"/>
  <c r="M1025" i="12"/>
  <c r="M1026" i="12"/>
  <c r="M1027" i="12"/>
  <c r="M1028" i="12"/>
  <c r="M1029" i="12"/>
  <c r="M1030" i="12"/>
  <c r="M1031" i="12"/>
  <c r="M1032" i="12"/>
  <c r="M1033" i="12"/>
  <c r="M1034" i="12"/>
  <c r="M1035" i="12"/>
  <c r="M1036" i="12"/>
  <c r="M1037" i="12"/>
  <c r="M1038" i="12"/>
  <c r="M1039" i="12"/>
  <c r="M1040" i="12"/>
  <c r="M1041" i="12"/>
  <c r="M1042" i="12"/>
  <c r="M1043" i="12"/>
  <c r="M1044" i="12"/>
  <c r="M1045" i="12"/>
  <c r="M1046" i="12"/>
  <c r="M1047" i="12"/>
  <c r="M1048" i="12"/>
  <c r="M1049" i="12"/>
  <c r="M1050" i="12"/>
  <c r="M1051" i="12"/>
  <c r="M1052" i="12"/>
  <c r="M1053" i="12"/>
  <c r="M1054" i="12"/>
  <c r="M1055" i="12"/>
  <c r="M1056" i="12"/>
  <c r="M1057" i="12"/>
  <c r="M1058" i="12"/>
  <c r="M1059" i="12"/>
  <c r="M1060" i="12"/>
  <c r="M1061" i="12"/>
  <c r="M1062" i="12"/>
  <c r="M1063" i="12"/>
  <c r="M1064" i="12"/>
  <c r="M1065" i="12"/>
  <c r="M1066" i="12"/>
  <c r="M1067" i="12"/>
  <c r="M1068" i="12"/>
  <c r="M1069" i="12"/>
  <c r="M1070" i="12"/>
  <c r="M1071" i="12"/>
  <c r="M1072" i="12"/>
  <c r="M1073" i="12"/>
  <c r="M1074" i="12"/>
  <c r="M1075" i="12"/>
  <c r="M1076" i="12"/>
  <c r="M1077" i="12"/>
  <c r="M1078" i="12"/>
  <c r="M1079" i="12"/>
  <c r="M1080" i="12"/>
  <c r="M1081" i="12"/>
  <c r="M1082" i="12"/>
  <c r="M1083" i="12"/>
  <c r="M1084" i="12"/>
  <c r="M1085" i="12"/>
  <c r="M1086" i="12"/>
  <c r="M1087" i="12"/>
  <c r="M1088" i="12"/>
  <c r="M1089" i="12"/>
  <c r="M1090" i="12"/>
  <c r="M1091" i="12"/>
  <c r="M1092" i="12"/>
  <c r="M1093" i="12"/>
  <c r="M1094" i="12"/>
  <c r="M1095" i="12"/>
  <c r="M1096" i="12"/>
  <c r="M1097" i="12"/>
  <c r="M1098" i="12"/>
  <c r="M1099" i="12"/>
  <c r="M1100" i="12"/>
  <c r="M1101" i="12"/>
  <c r="M1102" i="12"/>
  <c r="M1103" i="12"/>
  <c r="M1104" i="12"/>
  <c r="M1105" i="12"/>
  <c r="M1106" i="12"/>
  <c r="M1107" i="12"/>
  <c r="M1108" i="12"/>
  <c r="M1109" i="12"/>
  <c r="M1110" i="12"/>
  <c r="M1111" i="12"/>
  <c r="M1112" i="12"/>
  <c r="M1113" i="12"/>
  <c r="M1114" i="12"/>
  <c r="M1115" i="12"/>
  <c r="M1116" i="12"/>
  <c r="M1117" i="12"/>
  <c r="M1118" i="12"/>
  <c r="M1119" i="12"/>
  <c r="M1120" i="12"/>
  <c r="M1121" i="12"/>
  <c r="M1122" i="12"/>
  <c r="M1123" i="12"/>
  <c r="M1124" i="12"/>
  <c r="M1125" i="12"/>
  <c r="M1126" i="12"/>
  <c r="M1127" i="12"/>
  <c r="M1128" i="12"/>
  <c r="M1129" i="12"/>
  <c r="M1130" i="12"/>
  <c r="M1131" i="12"/>
  <c r="M1132" i="12"/>
  <c r="M1133" i="12"/>
  <c r="M1134" i="12"/>
  <c r="M1135" i="12"/>
  <c r="M1136" i="12"/>
  <c r="M1137" i="12"/>
  <c r="M1138" i="12"/>
  <c r="M1139" i="12"/>
  <c r="M1140" i="12"/>
  <c r="M1141" i="12"/>
  <c r="M1142" i="12"/>
  <c r="M1143" i="12"/>
  <c r="M1144" i="12"/>
  <c r="M1145" i="12"/>
  <c r="M1146" i="12"/>
  <c r="M1147" i="12"/>
  <c r="M1148" i="12"/>
  <c r="M1149" i="12"/>
  <c r="M1150" i="12"/>
  <c r="M1151" i="12"/>
  <c r="M1152" i="12"/>
  <c r="M1153" i="12"/>
  <c r="M1154" i="12"/>
  <c r="M1155" i="12"/>
  <c r="M1156" i="12"/>
  <c r="M1157" i="12"/>
  <c r="M1158" i="12"/>
  <c r="M1159" i="12"/>
  <c r="M1160" i="12"/>
  <c r="M1161" i="12"/>
  <c r="M1162" i="12"/>
  <c r="M1163" i="12"/>
  <c r="M1164" i="12"/>
  <c r="M1165" i="12"/>
  <c r="M1166" i="12"/>
  <c r="M1167" i="12"/>
  <c r="M1168" i="12"/>
  <c r="M1169" i="12"/>
  <c r="M1170" i="12"/>
  <c r="M1171" i="12"/>
  <c r="M1172" i="12"/>
  <c r="M1173" i="12"/>
  <c r="M1174" i="12"/>
  <c r="M1175" i="12"/>
  <c r="M1176" i="12"/>
  <c r="M1177" i="12"/>
  <c r="M1178" i="12"/>
  <c r="M1179" i="12"/>
  <c r="M1180" i="12"/>
  <c r="M1181" i="12"/>
  <c r="M1182" i="12"/>
  <c r="M1183" i="12"/>
  <c r="M1184" i="12"/>
  <c r="M1185" i="12"/>
  <c r="M1186" i="12"/>
  <c r="M1187" i="12"/>
  <c r="M1188" i="12"/>
  <c r="M1189" i="12"/>
  <c r="M1190" i="12"/>
  <c r="M1191" i="12"/>
  <c r="M1192" i="12"/>
  <c r="M1193" i="12"/>
  <c r="M1194" i="12"/>
  <c r="M1195" i="12"/>
  <c r="M1196" i="12"/>
  <c r="M1197" i="12"/>
  <c r="M1198" i="12"/>
  <c r="M1199" i="12"/>
  <c r="M1200" i="12"/>
  <c r="M1201" i="12"/>
  <c r="M1202" i="12"/>
  <c r="M1203" i="12"/>
  <c r="M1204" i="12"/>
  <c r="M1205" i="12"/>
  <c r="M1206" i="12"/>
  <c r="M1207" i="12"/>
  <c r="M1208" i="12"/>
  <c r="M1209" i="12"/>
  <c r="M1210" i="12"/>
  <c r="M1211" i="12"/>
  <c r="M1212" i="12"/>
  <c r="M1213" i="12"/>
  <c r="M1214" i="12"/>
  <c r="M1215" i="12"/>
  <c r="M1216" i="12"/>
  <c r="M1217" i="12"/>
  <c r="M1218" i="12"/>
  <c r="M1219" i="12"/>
  <c r="M1220" i="12"/>
  <c r="M1221" i="12"/>
  <c r="M1222" i="12"/>
  <c r="M1223" i="12"/>
  <c r="M1224" i="12"/>
  <c r="M1225" i="12"/>
  <c r="M1226" i="12"/>
  <c r="M1227" i="12"/>
  <c r="M1228" i="12"/>
  <c r="M1229" i="12"/>
  <c r="M1230" i="12"/>
  <c r="M1231" i="12"/>
  <c r="M1232" i="12"/>
  <c r="M1233" i="12"/>
  <c r="M1234" i="12"/>
  <c r="M1235" i="12"/>
  <c r="M1236" i="12"/>
  <c r="M1237" i="12"/>
  <c r="M1238" i="12"/>
  <c r="M1239" i="12"/>
  <c r="M1240" i="12"/>
  <c r="M1241" i="12"/>
  <c r="M1242" i="12"/>
  <c r="M1243" i="12"/>
  <c r="M1244" i="12"/>
  <c r="M1245" i="12"/>
  <c r="M1246" i="12"/>
  <c r="M1247" i="12"/>
  <c r="M1248" i="12"/>
  <c r="M1249" i="12"/>
  <c r="M1250" i="12"/>
  <c r="M1251" i="12"/>
  <c r="M1252" i="12"/>
  <c r="M1253" i="12"/>
  <c r="M1254" i="12"/>
  <c r="M1255" i="12"/>
  <c r="M1256" i="12"/>
  <c r="M1257" i="12"/>
  <c r="M1258" i="12"/>
  <c r="M1259" i="12"/>
  <c r="M1260" i="12"/>
  <c r="M1261" i="12"/>
  <c r="M1262" i="12"/>
  <c r="M1263" i="12"/>
  <c r="M1264" i="12"/>
  <c r="M1265" i="12"/>
  <c r="M1266" i="12"/>
  <c r="M1267" i="12"/>
  <c r="M1268" i="12"/>
  <c r="M1269" i="12"/>
  <c r="M1270" i="12"/>
  <c r="M1271" i="12"/>
  <c r="M1272" i="12"/>
  <c r="M1273" i="12"/>
  <c r="M1274" i="12"/>
  <c r="M1275" i="12"/>
  <c r="M1276" i="12"/>
  <c r="M1277" i="12"/>
  <c r="M1278" i="12"/>
  <c r="M1279" i="12"/>
  <c r="M1280" i="12"/>
  <c r="M1281" i="12"/>
  <c r="M1282" i="12"/>
  <c r="M1283" i="12"/>
  <c r="M1284" i="12"/>
  <c r="M1285" i="12"/>
  <c r="M1286" i="12"/>
  <c r="M1287" i="12"/>
  <c r="M1288" i="12"/>
  <c r="M1289" i="12"/>
  <c r="M1290" i="12"/>
  <c r="M1291" i="12"/>
  <c r="M1292" i="12"/>
  <c r="M1293" i="12"/>
  <c r="M1294" i="12"/>
  <c r="M1295" i="12"/>
  <c r="M1296" i="12"/>
  <c r="M1297" i="12"/>
  <c r="M1298" i="12"/>
  <c r="M1299" i="12"/>
  <c r="M1300" i="12"/>
  <c r="M1301" i="12"/>
  <c r="M1302" i="12"/>
  <c r="M1303" i="12"/>
  <c r="M1304" i="12"/>
  <c r="M1305" i="12"/>
  <c r="M1306" i="12"/>
  <c r="M1307" i="12"/>
  <c r="M1308" i="12"/>
  <c r="M1309" i="12"/>
  <c r="M1310" i="12"/>
  <c r="M1311" i="12"/>
  <c r="M1312" i="12"/>
  <c r="M1313" i="12"/>
  <c r="M1314" i="12"/>
  <c r="M1315" i="12"/>
  <c r="M1316" i="12"/>
  <c r="M1317" i="12"/>
  <c r="M1318" i="12"/>
  <c r="M1319" i="12"/>
  <c r="M1320" i="12"/>
  <c r="M1321" i="12"/>
  <c r="M1322" i="12"/>
  <c r="M1323" i="12"/>
  <c r="M1324" i="12"/>
  <c r="M1325" i="12"/>
  <c r="M1326" i="12"/>
  <c r="M1327" i="12"/>
  <c r="M1328" i="12"/>
  <c r="M1329" i="12"/>
  <c r="M1330" i="12"/>
  <c r="M1331" i="12"/>
  <c r="M1332" i="12"/>
  <c r="M1333" i="12"/>
  <c r="M1334" i="12"/>
  <c r="M1335" i="12"/>
  <c r="M1336" i="12"/>
  <c r="M1337" i="12"/>
  <c r="M1338" i="12"/>
  <c r="M1339" i="12"/>
  <c r="M1340" i="12"/>
  <c r="M1341" i="12"/>
  <c r="M1342" i="12"/>
  <c r="M1343" i="12"/>
  <c r="M1344" i="12"/>
  <c r="M1345" i="12"/>
  <c r="M1346" i="12"/>
  <c r="M1347" i="12"/>
  <c r="M1348" i="12"/>
  <c r="M1349" i="12"/>
  <c r="M1350" i="12"/>
  <c r="M1351" i="12"/>
  <c r="M1352" i="12"/>
  <c r="M1353" i="12"/>
  <c r="M1354" i="12"/>
  <c r="M1355" i="12"/>
  <c r="M1356" i="12"/>
  <c r="M1357" i="12"/>
  <c r="M1358" i="12"/>
  <c r="M1359" i="12"/>
  <c r="M1360" i="12"/>
  <c r="M1361" i="12"/>
  <c r="M1362" i="12"/>
  <c r="M1363" i="12"/>
  <c r="M1364" i="12"/>
  <c r="M1365" i="12"/>
  <c r="M1366" i="12"/>
  <c r="M1367" i="12"/>
  <c r="M1368" i="12"/>
  <c r="M1369" i="12"/>
  <c r="M1370" i="12"/>
  <c r="M1371" i="12"/>
  <c r="M1372" i="12"/>
  <c r="M1373" i="12"/>
  <c r="M1374" i="12"/>
  <c r="M1375" i="12"/>
  <c r="M1376" i="12"/>
  <c r="M1377" i="12"/>
  <c r="M1378" i="12"/>
  <c r="M1379" i="12"/>
  <c r="M1380" i="12"/>
  <c r="M1381" i="12"/>
  <c r="M1382" i="12"/>
  <c r="M1383" i="12"/>
  <c r="M1384" i="12"/>
  <c r="M1385" i="12"/>
  <c r="M1386" i="12"/>
  <c r="M1387" i="12"/>
  <c r="M1388" i="12"/>
  <c r="M1389" i="12"/>
  <c r="M1390" i="12"/>
  <c r="M1391" i="12"/>
  <c r="M1392" i="12"/>
  <c r="M1393" i="12"/>
  <c r="M1394" i="12"/>
  <c r="M1395" i="12"/>
  <c r="M1396" i="12"/>
  <c r="M1397" i="12"/>
  <c r="M1398" i="12"/>
  <c r="M1399" i="12"/>
  <c r="M1400" i="12"/>
  <c r="M1401" i="12"/>
  <c r="M1402" i="12"/>
  <c r="M1403" i="12"/>
  <c r="M1404" i="12"/>
  <c r="M1405" i="12"/>
  <c r="M1406" i="12"/>
  <c r="M1407" i="12"/>
  <c r="M1408" i="12"/>
  <c r="M1409" i="12"/>
  <c r="M1410" i="12"/>
  <c r="M1411" i="12"/>
  <c r="M1412" i="12"/>
  <c r="M1413" i="12"/>
  <c r="M1414" i="12"/>
  <c r="M1415" i="12"/>
  <c r="M1416" i="12"/>
  <c r="M1417" i="12"/>
  <c r="M1418" i="12"/>
  <c r="M1419" i="12"/>
  <c r="M1420" i="12"/>
  <c r="M1421" i="12"/>
  <c r="M1422" i="12"/>
  <c r="M1423" i="12"/>
  <c r="M1424" i="12"/>
  <c r="M1425" i="12"/>
  <c r="M1426" i="12"/>
  <c r="M1427" i="12"/>
  <c r="M1428" i="12"/>
  <c r="M1429" i="12"/>
  <c r="M1430" i="12"/>
  <c r="M1431" i="12"/>
  <c r="M1432" i="12"/>
  <c r="M1433" i="12"/>
  <c r="M1434" i="12"/>
  <c r="M1435" i="12"/>
  <c r="M1436" i="12"/>
  <c r="M1437" i="12"/>
  <c r="M1438" i="12"/>
  <c r="M1439" i="12"/>
  <c r="M1440" i="12"/>
  <c r="M1441" i="12"/>
  <c r="M1442" i="12"/>
  <c r="M1443" i="12"/>
  <c r="M1444" i="12"/>
  <c r="M1445" i="12"/>
  <c r="M1446" i="12"/>
  <c r="M1447" i="12"/>
  <c r="M1448" i="12"/>
  <c r="M1449" i="12"/>
  <c r="M1450" i="12"/>
  <c r="M1451" i="12"/>
  <c r="M1452" i="12"/>
  <c r="M1453" i="12"/>
  <c r="M1454" i="12"/>
  <c r="M1455" i="12"/>
  <c r="M1456" i="12"/>
  <c r="M1457" i="12"/>
  <c r="M1458" i="12"/>
  <c r="M1459" i="12"/>
  <c r="M1460" i="12"/>
  <c r="M1461" i="12"/>
  <c r="M1462" i="12"/>
  <c r="M1463" i="12"/>
  <c r="M1464" i="12"/>
  <c r="M1465" i="12"/>
  <c r="M1466" i="12"/>
  <c r="M1467" i="12"/>
  <c r="M1468" i="12"/>
  <c r="M1469" i="12"/>
  <c r="M1470" i="12"/>
  <c r="M1471" i="12"/>
  <c r="M1472" i="12"/>
  <c r="M1473" i="12"/>
  <c r="M1474" i="12"/>
  <c r="M1475" i="12"/>
  <c r="M1476" i="12"/>
  <c r="M1477" i="12"/>
  <c r="M1478" i="12"/>
  <c r="M1479" i="12"/>
  <c r="M1480" i="12"/>
  <c r="M1481" i="12"/>
  <c r="M1482" i="12"/>
  <c r="M1483" i="12"/>
  <c r="M1484" i="12"/>
  <c r="M1485" i="12"/>
  <c r="M1486" i="12"/>
  <c r="M1487" i="12"/>
  <c r="M1488" i="12"/>
  <c r="M1489" i="12"/>
  <c r="M1490" i="12"/>
  <c r="M1491" i="12"/>
  <c r="M1492" i="12"/>
  <c r="M1493" i="12"/>
  <c r="M1494" i="12"/>
  <c r="M1495" i="12"/>
  <c r="M1496" i="12"/>
  <c r="M1497" i="12"/>
  <c r="M1498" i="12"/>
  <c r="M1499" i="12"/>
  <c r="M1500" i="12"/>
  <c r="M1501" i="12"/>
  <c r="M1502" i="12"/>
  <c r="M1503" i="12"/>
  <c r="M1504" i="12"/>
  <c r="M1505" i="12"/>
  <c r="M1506" i="12"/>
  <c r="M1507" i="12"/>
  <c r="M1508" i="12"/>
  <c r="M1509" i="12"/>
  <c r="M1510" i="12"/>
  <c r="M1511" i="12"/>
  <c r="M1512" i="12"/>
  <c r="M1513" i="12"/>
  <c r="M1514" i="12"/>
  <c r="M1515" i="12"/>
  <c r="M1516" i="12"/>
  <c r="M1517" i="12"/>
  <c r="M1518" i="12"/>
  <c r="M1519" i="12"/>
  <c r="M1520" i="12"/>
  <c r="M1521" i="12"/>
  <c r="M1522" i="12"/>
  <c r="M1523" i="12"/>
  <c r="M1524" i="12"/>
  <c r="M1525" i="12"/>
  <c r="M1526" i="12"/>
  <c r="M1527" i="12"/>
  <c r="M1528" i="12"/>
  <c r="M1529" i="12"/>
  <c r="M1530" i="12"/>
  <c r="M1531" i="12"/>
  <c r="M1532" i="12"/>
  <c r="M1533" i="12"/>
  <c r="M1534" i="12"/>
  <c r="M1535" i="12"/>
  <c r="M1536" i="12"/>
  <c r="M1537" i="12"/>
  <c r="M1538" i="12"/>
  <c r="M1539" i="12"/>
  <c r="M1540" i="12"/>
  <c r="M1541" i="12"/>
  <c r="M1542" i="12"/>
  <c r="M1543" i="12"/>
  <c r="M1544" i="12"/>
  <c r="M1545" i="12"/>
  <c r="M1546" i="12"/>
  <c r="M1547" i="12"/>
  <c r="M1548" i="12"/>
  <c r="M1549" i="12"/>
  <c r="M1550" i="12"/>
  <c r="M1551" i="12"/>
  <c r="M1552" i="12"/>
  <c r="M1553" i="12"/>
  <c r="M1554" i="12"/>
  <c r="M1555" i="12"/>
  <c r="M1556" i="12"/>
  <c r="M1557" i="12"/>
  <c r="M1558" i="12"/>
  <c r="M1559" i="12"/>
  <c r="M1560" i="12"/>
  <c r="M1561" i="12"/>
  <c r="M1562" i="12"/>
  <c r="M1563" i="12"/>
  <c r="M1564" i="12"/>
  <c r="M1565" i="12"/>
  <c r="M1566" i="12"/>
  <c r="M1567" i="12"/>
  <c r="M1568" i="12"/>
  <c r="M1569" i="12"/>
  <c r="M1570" i="12"/>
  <c r="M1571" i="12"/>
  <c r="M1572" i="12"/>
  <c r="M1573" i="12"/>
  <c r="M1574" i="12"/>
  <c r="M1575" i="12"/>
  <c r="M1576" i="12"/>
  <c r="M1577" i="12"/>
  <c r="M1578" i="12"/>
  <c r="M1579" i="12"/>
  <c r="M1580" i="12"/>
  <c r="M1581" i="12"/>
  <c r="M1582" i="12"/>
  <c r="M1583" i="12"/>
  <c r="M1584" i="12"/>
  <c r="M1585" i="12"/>
  <c r="M1586" i="12"/>
  <c r="M1587" i="12"/>
  <c r="M1588" i="12"/>
  <c r="M1589" i="12"/>
  <c r="M1590" i="12"/>
  <c r="M1591" i="12"/>
  <c r="M1592" i="12"/>
  <c r="M1593" i="12"/>
  <c r="M1594" i="12"/>
  <c r="M1595" i="12"/>
  <c r="M1596" i="12"/>
  <c r="M1597" i="12"/>
  <c r="M1598" i="12"/>
  <c r="M1599" i="12"/>
  <c r="M1600" i="12"/>
  <c r="M1601" i="12"/>
  <c r="M1602" i="12"/>
  <c r="M1603" i="12"/>
  <c r="M1604" i="12"/>
  <c r="M1605" i="12"/>
  <c r="M1606" i="12"/>
  <c r="M1607" i="12"/>
  <c r="M1608" i="12"/>
  <c r="M1609" i="12"/>
  <c r="M1610" i="12"/>
  <c r="M1611" i="12"/>
  <c r="M1612" i="12"/>
  <c r="M1613" i="12"/>
  <c r="M1614" i="12"/>
  <c r="M1615" i="12"/>
  <c r="M1616" i="12"/>
  <c r="M1617" i="12"/>
  <c r="M1618" i="12"/>
  <c r="M1619" i="12"/>
  <c r="M1620" i="12"/>
  <c r="M1621" i="12"/>
  <c r="M1622" i="12"/>
  <c r="M1623" i="12"/>
  <c r="M1624" i="12"/>
  <c r="M1625" i="12"/>
  <c r="M1626" i="12"/>
  <c r="M1627" i="12"/>
  <c r="M1628" i="12"/>
  <c r="M1629" i="12"/>
  <c r="M1630" i="12"/>
  <c r="M1631" i="12"/>
  <c r="M1632" i="12"/>
  <c r="M1633" i="12"/>
  <c r="M1634" i="12"/>
  <c r="M1635" i="12"/>
  <c r="M1636" i="12"/>
  <c r="M1637" i="12"/>
  <c r="M1638" i="12"/>
  <c r="M1639" i="12"/>
  <c r="M1640" i="12"/>
  <c r="M1641" i="12"/>
  <c r="M1642" i="12"/>
  <c r="M1643" i="12"/>
  <c r="M1644" i="12"/>
  <c r="M1645" i="12"/>
  <c r="M1646" i="12"/>
  <c r="M1647" i="12"/>
  <c r="M1648" i="12"/>
  <c r="M1649" i="12"/>
  <c r="M1650" i="12"/>
  <c r="M1651" i="12"/>
  <c r="M1652" i="12"/>
  <c r="M1653" i="12"/>
  <c r="M1654" i="12"/>
  <c r="M1655" i="12"/>
  <c r="M1656" i="12"/>
  <c r="M1657" i="12"/>
  <c r="M1658" i="12"/>
  <c r="M1659" i="12"/>
  <c r="M1660" i="12"/>
  <c r="M1661" i="12"/>
  <c r="M1662" i="12"/>
  <c r="M1663" i="12"/>
  <c r="M1664" i="12"/>
  <c r="M1665" i="12"/>
  <c r="M1666" i="12"/>
  <c r="M1667" i="12"/>
  <c r="M1668" i="12"/>
  <c r="M1669" i="12"/>
  <c r="M1670" i="12"/>
  <c r="M1671" i="12"/>
  <c r="M1672" i="12"/>
  <c r="M1673" i="12"/>
  <c r="M1674" i="12"/>
  <c r="M1675" i="12"/>
  <c r="M1676" i="12"/>
  <c r="M1677" i="12"/>
  <c r="M1678" i="12"/>
  <c r="M1679" i="12"/>
  <c r="M1680" i="12"/>
  <c r="M1681" i="12"/>
  <c r="M1682" i="12"/>
  <c r="M1683" i="12"/>
  <c r="M1684" i="12"/>
  <c r="M1685" i="12"/>
  <c r="M1686" i="12"/>
  <c r="M1687" i="12"/>
  <c r="M1688" i="12"/>
  <c r="M1689" i="12"/>
  <c r="M1690" i="12"/>
  <c r="M1691" i="12"/>
  <c r="M1692" i="12"/>
  <c r="M1693" i="12"/>
  <c r="M1694" i="12"/>
  <c r="M1695" i="12"/>
  <c r="M1696" i="12"/>
  <c r="M1697" i="12"/>
  <c r="M1698" i="12"/>
  <c r="M1699" i="12"/>
  <c r="M1700" i="12"/>
  <c r="M1701" i="12"/>
  <c r="M1702" i="12"/>
  <c r="M1703" i="12"/>
  <c r="M1704" i="12"/>
  <c r="M1705" i="12"/>
  <c r="M1706" i="12"/>
  <c r="M1707" i="12"/>
  <c r="M1708" i="12"/>
  <c r="M1709" i="12"/>
  <c r="M1710" i="12"/>
  <c r="M1711" i="12"/>
  <c r="M1712" i="12"/>
  <c r="M1713" i="12"/>
  <c r="M1714" i="12"/>
  <c r="M1715" i="12"/>
  <c r="M1716" i="12"/>
  <c r="M1717" i="12"/>
  <c r="M1718" i="12"/>
  <c r="M1719" i="12"/>
  <c r="M1720" i="12"/>
  <c r="M1721" i="12"/>
  <c r="M1722" i="12"/>
  <c r="M1723" i="12"/>
  <c r="M1724" i="12"/>
  <c r="M1725" i="12"/>
  <c r="M1726" i="12"/>
  <c r="M1727" i="12"/>
  <c r="M1728" i="12"/>
  <c r="M1729" i="12"/>
  <c r="M1730" i="12"/>
  <c r="M1731" i="12"/>
  <c r="M1732" i="12"/>
  <c r="M1733" i="12"/>
  <c r="M1734" i="12"/>
  <c r="M1735" i="12"/>
  <c r="M1736" i="12"/>
  <c r="M1737" i="12"/>
  <c r="M1738" i="12"/>
  <c r="M1739" i="12"/>
  <c r="M1740" i="12"/>
  <c r="M1741" i="12"/>
  <c r="M1742" i="12"/>
  <c r="M1743" i="12"/>
  <c r="M1744" i="12"/>
  <c r="M1745" i="12"/>
  <c r="M1746" i="12"/>
  <c r="M1747" i="12"/>
  <c r="M1748" i="12"/>
  <c r="M1749" i="12"/>
  <c r="M1750" i="12"/>
  <c r="M1751" i="12"/>
  <c r="M1752" i="12"/>
  <c r="M1753" i="12"/>
  <c r="M1754" i="12"/>
  <c r="M1755" i="12"/>
  <c r="M1756" i="12"/>
  <c r="M1757" i="12"/>
  <c r="M1758" i="12"/>
  <c r="M1759" i="12"/>
  <c r="M1760" i="12"/>
  <c r="M1761" i="12"/>
  <c r="M1762" i="12"/>
  <c r="M1763" i="12"/>
  <c r="M1764" i="12"/>
  <c r="M1765" i="12"/>
  <c r="M1766" i="12"/>
  <c r="M1767" i="12"/>
  <c r="M1768" i="12"/>
  <c r="M1769" i="12"/>
  <c r="M1770" i="12"/>
  <c r="M1771" i="12"/>
  <c r="M1772" i="12"/>
  <c r="M1773" i="12"/>
  <c r="M1774" i="12"/>
  <c r="M1775" i="12"/>
  <c r="M1776" i="12"/>
  <c r="M1777" i="12"/>
  <c r="M1778" i="12"/>
  <c r="M1779" i="12"/>
  <c r="M1780" i="12"/>
  <c r="M1781" i="12"/>
  <c r="M1782" i="12"/>
  <c r="M1783" i="12"/>
  <c r="M1784" i="12"/>
  <c r="M1785" i="12"/>
  <c r="M1786" i="12"/>
  <c r="M1787" i="12"/>
  <c r="M1788" i="12"/>
  <c r="M1789" i="12"/>
  <c r="M1790" i="12"/>
  <c r="M1791" i="12"/>
  <c r="M1792" i="12"/>
  <c r="M1793" i="12"/>
  <c r="M1794" i="12"/>
  <c r="M1795" i="12"/>
  <c r="M1796" i="12"/>
  <c r="M1797" i="12"/>
  <c r="M1798" i="12"/>
  <c r="M1799" i="12"/>
  <c r="M1800" i="12"/>
  <c r="M1801" i="12"/>
  <c r="M1802" i="12"/>
  <c r="M1803" i="12"/>
  <c r="M1804" i="12"/>
  <c r="M1805" i="12"/>
  <c r="M1806" i="12"/>
  <c r="M1807" i="12"/>
  <c r="M1808" i="12"/>
  <c r="M1809" i="12"/>
  <c r="M1810" i="12"/>
  <c r="M1811" i="12"/>
  <c r="M1812" i="12"/>
  <c r="M1813" i="12"/>
  <c r="M1814" i="12"/>
  <c r="M1815" i="12"/>
  <c r="M1816" i="12"/>
  <c r="M1817" i="12"/>
  <c r="M1818" i="12"/>
  <c r="M1819" i="12"/>
  <c r="M1820" i="12"/>
  <c r="M1821" i="12"/>
  <c r="M1822" i="12"/>
  <c r="M1823" i="12"/>
  <c r="M1824" i="12"/>
  <c r="M1825" i="12"/>
  <c r="M1826" i="12"/>
  <c r="M1827" i="12"/>
  <c r="M1828" i="12"/>
  <c r="M1829" i="12"/>
  <c r="M1830" i="12"/>
  <c r="M1831" i="12"/>
  <c r="M1832" i="12"/>
  <c r="M1833" i="12"/>
  <c r="M1834" i="12"/>
  <c r="M1835" i="12"/>
  <c r="M1836" i="12"/>
  <c r="M1837" i="12"/>
  <c r="M1838" i="12"/>
  <c r="M1839" i="12"/>
  <c r="M1840" i="12"/>
  <c r="M1841" i="12"/>
  <c r="M1842" i="12"/>
  <c r="M1843" i="12"/>
  <c r="M1844" i="12"/>
  <c r="M1845" i="12"/>
  <c r="M1846" i="12"/>
  <c r="M1847" i="12"/>
  <c r="M1848" i="12"/>
  <c r="M1849" i="12"/>
  <c r="M1850" i="12"/>
  <c r="M1851" i="12"/>
  <c r="M1852" i="12"/>
  <c r="M1853" i="12"/>
  <c r="L3" i="12"/>
  <c r="L4" i="12"/>
  <c r="L5" i="12"/>
  <c r="L6" i="12"/>
  <c r="L7" i="12"/>
  <c r="L8" i="12"/>
  <c r="L9" i="12"/>
  <c r="L10" i="12"/>
  <c r="L11" i="12"/>
  <c r="L12" i="12"/>
  <c r="L13" i="12"/>
  <c r="L14" i="12"/>
  <c r="L15" i="12"/>
  <c r="L16" i="12"/>
  <c r="L17" i="12"/>
  <c r="L18" i="12"/>
  <c r="L19" i="12"/>
  <c r="L20" i="12"/>
  <c r="L21" i="12"/>
  <c r="L22" i="12"/>
  <c r="L23" i="12"/>
  <c r="L24" i="12"/>
  <c r="L25" i="12"/>
  <c r="L26" i="12"/>
  <c r="L27" i="12"/>
  <c r="L28" i="12"/>
  <c r="L29" i="12"/>
  <c r="L30" i="12"/>
  <c r="L31" i="12"/>
  <c r="L32" i="12"/>
  <c r="L33" i="12"/>
  <c r="L34" i="12"/>
  <c r="L35" i="12"/>
  <c r="L36" i="12"/>
  <c r="L37" i="12"/>
  <c r="L38" i="12"/>
  <c r="L39" i="12"/>
  <c r="L40" i="12"/>
  <c r="L41" i="12"/>
  <c r="L42" i="12"/>
  <c r="L43" i="12"/>
  <c r="L44" i="12"/>
  <c r="L45" i="12"/>
  <c r="L46" i="12"/>
  <c r="L47" i="12"/>
  <c r="L48" i="12"/>
  <c r="L49" i="12"/>
  <c r="L50" i="12"/>
  <c r="L51" i="12"/>
  <c r="L52" i="12"/>
  <c r="L53" i="12"/>
  <c r="L54" i="12"/>
  <c r="L55" i="12"/>
  <c r="L56" i="12"/>
  <c r="L57" i="12"/>
  <c r="L58" i="12"/>
  <c r="L59" i="12"/>
  <c r="L60" i="12"/>
  <c r="L61" i="12"/>
  <c r="L62" i="12"/>
  <c r="L63" i="12"/>
  <c r="L64" i="12"/>
  <c r="L65" i="12"/>
  <c r="L66" i="12"/>
  <c r="L67" i="12"/>
  <c r="L68" i="12"/>
  <c r="L69" i="12"/>
  <c r="L70" i="12"/>
  <c r="L71" i="12"/>
  <c r="L72" i="12"/>
  <c r="L73" i="12"/>
  <c r="L74" i="12"/>
  <c r="L75" i="12"/>
  <c r="L76" i="12"/>
  <c r="L77" i="12"/>
  <c r="L78" i="12"/>
  <c r="L79" i="12"/>
  <c r="L80" i="12"/>
  <c r="L81" i="12"/>
  <c r="L82" i="12"/>
  <c r="L83" i="12"/>
  <c r="L84" i="12"/>
  <c r="L85" i="12"/>
  <c r="L86" i="12"/>
  <c r="L87" i="12"/>
  <c r="L88" i="12"/>
  <c r="L89" i="12"/>
  <c r="L90" i="12"/>
  <c r="L91" i="12"/>
  <c r="L92" i="12"/>
  <c r="L93" i="12"/>
  <c r="L94" i="12"/>
  <c r="L95" i="12"/>
  <c r="L96" i="12"/>
  <c r="L97" i="12"/>
  <c r="L98" i="12"/>
  <c r="L99" i="12"/>
  <c r="L100" i="12"/>
  <c r="L101" i="12"/>
  <c r="L102" i="12"/>
  <c r="L103" i="12"/>
  <c r="L104" i="12"/>
  <c r="L105" i="12"/>
  <c r="L106" i="12"/>
  <c r="L107" i="12"/>
  <c r="L108" i="12"/>
  <c r="L109" i="12"/>
  <c r="L110" i="12"/>
  <c r="L111" i="12"/>
  <c r="L112" i="12"/>
  <c r="L113" i="12"/>
  <c r="L114" i="12"/>
  <c r="L115" i="12"/>
  <c r="L116" i="12"/>
  <c r="L117" i="12"/>
  <c r="L118" i="12"/>
  <c r="L119" i="12"/>
  <c r="L120" i="12"/>
  <c r="L121" i="12"/>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61" i="12"/>
  <c r="L162" i="12"/>
  <c r="L163" i="12"/>
  <c r="L164" i="12"/>
  <c r="L165" i="12"/>
  <c r="L166" i="12"/>
  <c r="L167" i="12"/>
  <c r="L168" i="12"/>
  <c r="L169" i="12"/>
  <c r="L170" i="12"/>
  <c r="L171" i="12"/>
  <c r="L172" i="12"/>
  <c r="L173" i="12"/>
  <c r="L174" i="12"/>
  <c r="L175" i="12"/>
  <c r="L176" i="12"/>
  <c r="L177" i="12"/>
  <c r="L178" i="12"/>
  <c r="L179" i="12"/>
  <c r="L180" i="12"/>
  <c r="L181" i="12"/>
  <c r="L182" i="12"/>
  <c r="L183" i="12"/>
  <c r="L184" i="12"/>
  <c r="L185" i="12"/>
  <c r="L186" i="12"/>
  <c r="L187" i="12"/>
  <c r="L188" i="12"/>
  <c r="L189" i="12"/>
  <c r="L190" i="12"/>
  <c r="L191" i="12"/>
  <c r="L192" i="12"/>
  <c r="L193" i="12"/>
  <c r="L194" i="12"/>
  <c r="L195" i="12"/>
  <c r="L196" i="12"/>
  <c r="L197" i="12"/>
  <c r="L198" i="12"/>
  <c r="L199" i="12"/>
  <c r="L200" i="12"/>
  <c r="L201" i="12"/>
  <c r="L202" i="12"/>
  <c r="L203" i="12"/>
  <c r="L204" i="12"/>
  <c r="L205" i="12"/>
  <c r="L206" i="12"/>
  <c r="L207" i="12"/>
  <c r="L208" i="12"/>
  <c r="L209" i="12"/>
  <c r="L210" i="12"/>
  <c r="L211" i="12"/>
  <c r="L212" i="12"/>
  <c r="L213" i="12"/>
  <c r="L214" i="12"/>
  <c r="L215" i="12"/>
  <c r="L216" i="12"/>
  <c r="L217" i="12"/>
  <c r="L218" i="12"/>
  <c r="L219" i="12"/>
  <c r="L220" i="12"/>
  <c r="L221" i="12"/>
  <c r="L222" i="12"/>
  <c r="L223" i="12"/>
  <c r="L224" i="12"/>
  <c r="L225" i="12"/>
  <c r="L226" i="12"/>
  <c r="L227" i="12"/>
  <c r="L228" i="12"/>
  <c r="L229" i="12"/>
  <c r="L230" i="12"/>
  <c r="L231" i="12"/>
  <c r="L232" i="12"/>
  <c r="L233" i="12"/>
  <c r="L234" i="12"/>
  <c r="L235" i="12"/>
  <c r="L236" i="12"/>
  <c r="L237" i="12"/>
  <c r="L238" i="12"/>
  <c r="L239" i="12"/>
  <c r="L240" i="12"/>
  <c r="L241" i="12"/>
  <c r="L242" i="12"/>
  <c r="L243" i="12"/>
  <c r="L244" i="12"/>
  <c r="L245" i="12"/>
  <c r="L246" i="12"/>
  <c r="L247" i="12"/>
  <c r="L248" i="12"/>
  <c r="L249" i="12"/>
  <c r="L250" i="12"/>
  <c r="L251" i="12"/>
  <c r="L252" i="12"/>
  <c r="L253" i="12"/>
  <c r="L254" i="12"/>
  <c r="L255" i="12"/>
  <c r="L256" i="12"/>
  <c r="L257" i="12"/>
  <c r="L258" i="12"/>
  <c r="L259" i="12"/>
  <c r="L260" i="12"/>
  <c r="L261" i="12"/>
  <c r="L262" i="12"/>
  <c r="L263" i="12"/>
  <c r="L264" i="12"/>
  <c r="L265" i="12"/>
  <c r="L266" i="12"/>
  <c r="L267" i="12"/>
  <c r="L268" i="12"/>
  <c r="L269" i="12"/>
  <c r="L270" i="12"/>
  <c r="L271" i="12"/>
  <c r="L272" i="12"/>
  <c r="L273" i="12"/>
  <c r="L274" i="12"/>
  <c r="L275" i="12"/>
  <c r="L276" i="12"/>
  <c r="L277" i="12"/>
  <c r="L278" i="12"/>
  <c r="L279" i="12"/>
  <c r="L280" i="12"/>
  <c r="L281" i="12"/>
  <c r="L282" i="12"/>
  <c r="L283" i="12"/>
  <c r="L284" i="12"/>
  <c r="L285" i="12"/>
  <c r="L286" i="12"/>
  <c r="L287" i="12"/>
  <c r="L288" i="12"/>
  <c r="L289" i="12"/>
  <c r="L290" i="12"/>
  <c r="L291" i="12"/>
  <c r="L292" i="12"/>
  <c r="L293" i="12"/>
  <c r="L294" i="12"/>
  <c r="L295" i="12"/>
  <c r="L296" i="12"/>
  <c r="L297" i="12"/>
  <c r="L298" i="12"/>
  <c r="L299" i="12"/>
  <c r="L300" i="12"/>
  <c r="L301" i="12"/>
  <c r="L302" i="12"/>
  <c r="L303" i="12"/>
  <c r="L304" i="12"/>
  <c r="L305" i="12"/>
  <c r="L306" i="12"/>
  <c r="L307" i="12"/>
  <c r="L308" i="12"/>
  <c r="L309" i="12"/>
  <c r="L310" i="12"/>
  <c r="L311" i="12"/>
  <c r="L312" i="12"/>
  <c r="L313" i="12"/>
  <c r="L314" i="12"/>
  <c r="L315" i="12"/>
  <c r="L316" i="12"/>
  <c r="L317" i="12"/>
  <c r="L318" i="12"/>
  <c r="L319" i="12"/>
  <c r="L320" i="12"/>
  <c r="L321" i="12"/>
  <c r="L322" i="12"/>
  <c r="L323" i="12"/>
  <c r="L324" i="12"/>
  <c r="L325" i="12"/>
  <c r="L326" i="12"/>
  <c r="L327" i="12"/>
  <c r="L328" i="12"/>
  <c r="L329" i="12"/>
  <c r="L330" i="12"/>
  <c r="L331" i="12"/>
  <c r="L332" i="12"/>
  <c r="L333" i="12"/>
  <c r="L334" i="12"/>
  <c r="L335" i="12"/>
  <c r="L336" i="12"/>
  <c r="L337" i="12"/>
  <c r="L338" i="12"/>
  <c r="L339" i="12"/>
  <c r="L340" i="12"/>
  <c r="L341" i="12"/>
  <c r="L342" i="12"/>
  <c r="L343" i="12"/>
  <c r="L344" i="12"/>
  <c r="L345" i="12"/>
  <c r="L346" i="12"/>
  <c r="L347" i="12"/>
  <c r="L348" i="12"/>
  <c r="L349" i="12"/>
  <c r="L350" i="12"/>
  <c r="L351" i="12"/>
  <c r="L352" i="12"/>
  <c r="L353" i="12"/>
  <c r="L354" i="12"/>
  <c r="L355" i="12"/>
  <c r="L356" i="12"/>
  <c r="L357" i="12"/>
  <c r="L358" i="12"/>
  <c r="L359" i="12"/>
  <c r="L360" i="12"/>
  <c r="L361" i="12"/>
  <c r="L362" i="12"/>
  <c r="L363" i="12"/>
  <c r="L364" i="12"/>
  <c r="L365" i="12"/>
  <c r="L366" i="12"/>
  <c r="L367" i="12"/>
  <c r="L368" i="12"/>
  <c r="L369" i="12"/>
  <c r="L370" i="12"/>
  <c r="L371" i="12"/>
  <c r="L372" i="12"/>
  <c r="L373" i="12"/>
  <c r="L374" i="12"/>
  <c r="L375" i="12"/>
  <c r="L376" i="12"/>
  <c r="L377" i="12"/>
  <c r="L378" i="12"/>
  <c r="L379" i="12"/>
  <c r="L380" i="12"/>
  <c r="L381" i="12"/>
  <c r="L382" i="12"/>
  <c r="L383" i="12"/>
  <c r="L384" i="12"/>
  <c r="L385" i="12"/>
  <c r="L386" i="12"/>
  <c r="L387" i="12"/>
  <c r="L388" i="12"/>
  <c r="L389" i="12"/>
  <c r="L390" i="12"/>
  <c r="L391" i="12"/>
  <c r="L392" i="12"/>
  <c r="L393" i="12"/>
  <c r="L394" i="12"/>
  <c r="L395" i="12"/>
  <c r="L396" i="12"/>
  <c r="L397" i="12"/>
  <c r="L398" i="12"/>
  <c r="L399" i="12"/>
  <c r="L400" i="12"/>
  <c r="L401" i="12"/>
  <c r="L402" i="12"/>
  <c r="L403" i="12"/>
  <c r="L404" i="12"/>
  <c r="L405" i="12"/>
  <c r="L406" i="12"/>
  <c r="L407" i="12"/>
  <c r="L408" i="12"/>
  <c r="L409" i="12"/>
  <c r="L410" i="12"/>
  <c r="L411" i="12"/>
  <c r="L412" i="12"/>
  <c r="L413" i="12"/>
  <c r="L414" i="12"/>
  <c r="L415" i="12"/>
  <c r="L416" i="12"/>
  <c r="L417" i="12"/>
  <c r="L418" i="12"/>
  <c r="L419" i="12"/>
  <c r="L420" i="12"/>
  <c r="L421" i="12"/>
  <c r="L422" i="12"/>
  <c r="L423" i="12"/>
  <c r="L424" i="12"/>
  <c r="L425" i="12"/>
  <c r="L426" i="12"/>
  <c r="L427" i="12"/>
  <c r="L428" i="12"/>
  <c r="L429" i="12"/>
  <c r="L430" i="12"/>
  <c r="L431" i="12"/>
  <c r="L432" i="12"/>
  <c r="L433" i="12"/>
  <c r="L434" i="12"/>
  <c r="L435" i="12"/>
  <c r="L436" i="12"/>
  <c r="L437" i="12"/>
  <c r="L438" i="12"/>
  <c r="L439" i="12"/>
  <c r="L440" i="12"/>
  <c r="L441" i="12"/>
  <c r="L442" i="12"/>
  <c r="L443" i="12"/>
  <c r="L444" i="12"/>
  <c r="L445" i="12"/>
  <c r="L446" i="12"/>
  <c r="L447" i="12"/>
  <c r="L448" i="12"/>
  <c r="L449" i="12"/>
  <c r="L450" i="12"/>
  <c r="L451" i="12"/>
  <c r="L452" i="12"/>
  <c r="L453" i="12"/>
  <c r="L454" i="12"/>
  <c r="L455" i="12"/>
  <c r="L456" i="12"/>
  <c r="L457" i="12"/>
  <c r="L458" i="12"/>
  <c r="L459" i="12"/>
  <c r="L460" i="12"/>
  <c r="L461" i="12"/>
  <c r="L462" i="12"/>
  <c r="L463" i="12"/>
  <c r="L464" i="12"/>
  <c r="L465" i="12"/>
  <c r="L466" i="12"/>
  <c r="L467" i="12"/>
  <c r="L468" i="12"/>
  <c r="L469" i="12"/>
  <c r="L470" i="12"/>
  <c r="L471" i="12"/>
  <c r="L472" i="12"/>
  <c r="L473" i="12"/>
  <c r="L474" i="12"/>
  <c r="L475" i="12"/>
  <c r="L476" i="12"/>
  <c r="L477" i="12"/>
  <c r="L478" i="12"/>
  <c r="L479" i="12"/>
  <c r="L480" i="12"/>
  <c r="L481" i="12"/>
  <c r="L482" i="12"/>
  <c r="L483" i="12"/>
  <c r="L484" i="12"/>
  <c r="L485" i="12"/>
  <c r="L486" i="12"/>
  <c r="L487" i="12"/>
  <c r="L488" i="12"/>
  <c r="L489" i="12"/>
  <c r="L490" i="12"/>
  <c r="L491" i="12"/>
  <c r="L492" i="12"/>
  <c r="L493" i="12"/>
  <c r="L494" i="12"/>
  <c r="L495" i="12"/>
  <c r="L496" i="12"/>
  <c r="L497" i="12"/>
  <c r="L498" i="12"/>
  <c r="L499" i="12"/>
  <c r="L500" i="12"/>
  <c r="L501" i="12"/>
  <c r="L502" i="12"/>
  <c r="L503" i="12"/>
  <c r="L504" i="12"/>
  <c r="L505" i="12"/>
  <c r="L506" i="12"/>
  <c r="L507" i="12"/>
  <c r="L508" i="12"/>
  <c r="L509" i="12"/>
  <c r="L510" i="12"/>
  <c r="L511" i="12"/>
  <c r="L512" i="12"/>
  <c r="L513" i="12"/>
  <c r="L514" i="12"/>
  <c r="L515" i="12"/>
  <c r="L516" i="12"/>
  <c r="L517" i="12"/>
  <c r="L518" i="12"/>
  <c r="L519" i="12"/>
  <c r="L520" i="12"/>
  <c r="L521" i="12"/>
  <c r="L522" i="12"/>
  <c r="L523" i="12"/>
  <c r="L524" i="12"/>
  <c r="L525" i="12"/>
  <c r="L526" i="12"/>
  <c r="L527" i="12"/>
  <c r="L528" i="12"/>
  <c r="L529" i="12"/>
  <c r="L530" i="12"/>
  <c r="L531" i="12"/>
  <c r="L532" i="12"/>
  <c r="L533" i="12"/>
  <c r="L534" i="12"/>
  <c r="L535" i="12"/>
  <c r="L536" i="12"/>
  <c r="L537" i="12"/>
  <c r="L538" i="12"/>
  <c r="L539" i="12"/>
  <c r="L540" i="12"/>
  <c r="L541" i="12"/>
  <c r="L542" i="12"/>
  <c r="L543" i="12"/>
  <c r="L544" i="12"/>
  <c r="L545" i="12"/>
  <c r="L546" i="12"/>
  <c r="L547" i="12"/>
  <c r="L548" i="12"/>
  <c r="L549" i="12"/>
  <c r="L550" i="12"/>
  <c r="L551" i="12"/>
  <c r="L552" i="12"/>
  <c r="L553" i="12"/>
  <c r="L554" i="12"/>
  <c r="L555" i="12"/>
  <c r="L556" i="12"/>
  <c r="L557" i="12"/>
  <c r="L558" i="12"/>
  <c r="L559" i="12"/>
  <c r="L560" i="12"/>
  <c r="L561" i="12"/>
  <c r="L562" i="12"/>
  <c r="L563" i="12"/>
  <c r="L564" i="12"/>
  <c r="L565" i="12"/>
  <c r="L566" i="12"/>
  <c r="L567" i="12"/>
  <c r="L568" i="12"/>
  <c r="L569" i="12"/>
  <c r="L570" i="12"/>
  <c r="L571" i="12"/>
  <c r="L572" i="12"/>
  <c r="L573" i="12"/>
  <c r="L574" i="12"/>
  <c r="L575" i="12"/>
  <c r="L576" i="12"/>
  <c r="L577" i="12"/>
  <c r="L578" i="12"/>
  <c r="L579" i="12"/>
  <c r="L580" i="12"/>
  <c r="L581" i="12"/>
  <c r="L582" i="12"/>
  <c r="L583" i="12"/>
  <c r="L584" i="12"/>
  <c r="L585" i="12"/>
  <c r="L586" i="12"/>
  <c r="L587" i="12"/>
  <c r="L588" i="12"/>
  <c r="L589" i="12"/>
  <c r="L590" i="12"/>
  <c r="L591" i="12"/>
  <c r="L592" i="12"/>
  <c r="L593" i="12"/>
  <c r="L594" i="12"/>
  <c r="L595" i="12"/>
  <c r="L596" i="12"/>
  <c r="L597" i="12"/>
  <c r="L598" i="12"/>
  <c r="L599" i="12"/>
  <c r="L600" i="12"/>
  <c r="L601" i="12"/>
  <c r="L602" i="12"/>
  <c r="L603" i="12"/>
  <c r="L604" i="12"/>
  <c r="L605" i="12"/>
  <c r="L606" i="12"/>
  <c r="L607" i="12"/>
  <c r="L608" i="12"/>
  <c r="L609" i="12"/>
  <c r="L610" i="12"/>
  <c r="L611" i="12"/>
  <c r="L612" i="12"/>
  <c r="L613" i="12"/>
  <c r="L614" i="12"/>
  <c r="L615" i="12"/>
  <c r="L616" i="12"/>
  <c r="L617" i="12"/>
  <c r="L618" i="12"/>
  <c r="L619" i="12"/>
  <c r="L620" i="12"/>
  <c r="L621" i="12"/>
  <c r="L622" i="12"/>
  <c r="L623" i="12"/>
  <c r="L624" i="12"/>
  <c r="L625" i="12"/>
  <c r="L626" i="12"/>
  <c r="L627" i="12"/>
  <c r="L628" i="12"/>
  <c r="L629" i="12"/>
  <c r="L630" i="12"/>
  <c r="L631" i="12"/>
  <c r="L632" i="12"/>
  <c r="L633" i="12"/>
  <c r="L634" i="12"/>
  <c r="L635" i="12"/>
  <c r="L636" i="12"/>
  <c r="L637" i="12"/>
  <c r="L638" i="12"/>
  <c r="L639" i="12"/>
  <c r="L640" i="12"/>
  <c r="L641" i="12"/>
  <c r="L642" i="12"/>
  <c r="L643" i="12"/>
  <c r="L644" i="12"/>
  <c r="L645" i="12"/>
  <c r="L646" i="12"/>
  <c r="L647" i="12"/>
  <c r="L648" i="12"/>
  <c r="L649" i="12"/>
  <c r="L650" i="12"/>
  <c r="L651" i="12"/>
  <c r="L652" i="12"/>
  <c r="L653" i="12"/>
  <c r="L654" i="12"/>
  <c r="L655" i="12"/>
  <c r="L656" i="12"/>
  <c r="L657" i="12"/>
  <c r="L658" i="12"/>
  <c r="L659" i="12"/>
  <c r="L660" i="12"/>
  <c r="L661" i="12"/>
  <c r="L662" i="12"/>
  <c r="L663" i="12"/>
  <c r="L664" i="12"/>
  <c r="L665" i="12"/>
  <c r="L666" i="12"/>
  <c r="L667" i="12"/>
  <c r="L668" i="12"/>
  <c r="L669" i="12"/>
  <c r="L670" i="12"/>
  <c r="L671" i="12"/>
  <c r="L672" i="12"/>
  <c r="L673" i="12"/>
  <c r="L674" i="12"/>
  <c r="L675" i="12"/>
  <c r="L676" i="12"/>
  <c r="L677" i="12"/>
  <c r="L678" i="12"/>
  <c r="L679" i="12"/>
  <c r="L680" i="12"/>
  <c r="L681" i="12"/>
  <c r="L682" i="12"/>
  <c r="L683" i="12"/>
  <c r="L684" i="12"/>
  <c r="L685" i="12"/>
  <c r="L686" i="12"/>
  <c r="L687" i="12"/>
  <c r="L688" i="12"/>
  <c r="L689" i="12"/>
  <c r="L690" i="12"/>
  <c r="L691" i="12"/>
  <c r="L692" i="12"/>
  <c r="L693" i="12"/>
  <c r="L694" i="12"/>
  <c r="L695" i="12"/>
  <c r="L696" i="12"/>
  <c r="L697" i="12"/>
  <c r="L698" i="12"/>
  <c r="L699" i="12"/>
  <c r="L700" i="12"/>
  <c r="L701" i="12"/>
  <c r="L702" i="12"/>
  <c r="L703" i="12"/>
  <c r="L704" i="12"/>
  <c r="L705" i="12"/>
  <c r="L706" i="12"/>
  <c r="L707" i="12"/>
  <c r="L708" i="12"/>
  <c r="L709" i="12"/>
  <c r="L710" i="12"/>
  <c r="L711" i="12"/>
  <c r="L712" i="12"/>
  <c r="L713" i="12"/>
  <c r="L714" i="12"/>
  <c r="L715" i="12"/>
  <c r="L716" i="12"/>
  <c r="L717" i="12"/>
  <c r="L718" i="12"/>
  <c r="L719" i="12"/>
  <c r="L720" i="12"/>
  <c r="L721" i="12"/>
  <c r="L722" i="12"/>
  <c r="L723" i="12"/>
  <c r="L724" i="12"/>
  <c r="L725" i="12"/>
  <c r="L726" i="12"/>
  <c r="L727" i="12"/>
  <c r="L728" i="12"/>
  <c r="L729" i="12"/>
  <c r="L730" i="12"/>
  <c r="L731" i="12"/>
  <c r="L732" i="12"/>
  <c r="L733" i="12"/>
  <c r="L734" i="12"/>
  <c r="L735" i="12"/>
  <c r="L736" i="12"/>
  <c r="L737" i="12"/>
  <c r="L738" i="12"/>
  <c r="L739" i="12"/>
  <c r="L740" i="12"/>
  <c r="L741" i="12"/>
  <c r="L742" i="12"/>
  <c r="L743" i="12"/>
  <c r="L744" i="12"/>
  <c r="L745" i="12"/>
  <c r="L746" i="12"/>
  <c r="L747" i="12"/>
  <c r="L748" i="12"/>
  <c r="L749" i="12"/>
  <c r="L750" i="12"/>
  <c r="L751" i="12"/>
  <c r="L752" i="12"/>
  <c r="L753" i="12"/>
  <c r="L754" i="12"/>
  <c r="L755" i="12"/>
  <c r="L756" i="12"/>
  <c r="L757" i="12"/>
  <c r="L758" i="12"/>
  <c r="L759" i="12"/>
  <c r="L760" i="12"/>
  <c r="L761" i="12"/>
  <c r="L762" i="12"/>
  <c r="L763" i="12"/>
  <c r="L764" i="12"/>
  <c r="L765" i="12"/>
  <c r="L766" i="12"/>
  <c r="L767" i="12"/>
  <c r="L768" i="12"/>
  <c r="L769" i="12"/>
  <c r="L770" i="12"/>
  <c r="L771" i="12"/>
  <c r="L772" i="12"/>
  <c r="L773" i="12"/>
  <c r="L774" i="12"/>
  <c r="L775" i="12"/>
  <c r="L776" i="12"/>
  <c r="L777" i="12"/>
  <c r="L778" i="12"/>
  <c r="L779" i="12"/>
  <c r="L780" i="12"/>
  <c r="L781" i="12"/>
  <c r="L782" i="12"/>
  <c r="L783" i="12"/>
  <c r="L784" i="12"/>
  <c r="L785" i="12"/>
  <c r="L786" i="12"/>
  <c r="L787" i="12"/>
  <c r="L788" i="12"/>
  <c r="L789" i="12"/>
  <c r="L790" i="12"/>
  <c r="L791" i="12"/>
  <c r="L792" i="12"/>
  <c r="L793" i="12"/>
  <c r="L794" i="12"/>
  <c r="L795" i="12"/>
  <c r="L796" i="12"/>
  <c r="L797" i="12"/>
  <c r="L798" i="12"/>
  <c r="L799" i="12"/>
  <c r="L800" i="12"/>
  <c r="L801" i="12"/>
  <c r="L802" i="12"/>
  <c r="L803" i="12"/>
  <c r="L804" i="12"/>
  <c r="L805" i="12"/>
  <c r="L806" i="12"/>
  <c r="L807" i="12"/>
  <c r="L808" i="12"/>
  <c r="L809" i="12"/>
  <c r="L810" i="12"/>
  <c r="L811" i="12"/>
  <c r="L812" i="12"/>
  <c r="L813" i="12"/>
  <c r="L814" i="12"/>
  <c r="L815" i="12"/>
  <c r="L816" i="12"/>
  <c r="L817" i="12"/>
  <c r="L818" i="12"/>
  <c r="L819" i="12"/>
  <c r="L820" i="12"/>
  <c r="L821" i="12"/>
  <c r="L822" i="12"/>
  <c r="L823" i="12"/>
  <c r="L824" i="12"/>
  <c r="L825" i="12"/>
  <c r="L826" i="12"/>
  <c r="L827" i="12"/>
  <c r="L828" i="12"/>
  <c r="L829" i="12"/>
  <c r="L830" i="12"/>
  <c r="L831" i="12"/>
  <c r="L832" i="12"/>
  <c r="L833" i="12"/>
  <c r="L834" i="12"/>
  <c r="L835" i="12"/>
  <c r="L836" i="12"/>
  <c r="L837" i="12"/>
  <c r="L838" i="12"/>
  <c r="L839" i="12"/>
  <c r="L840" i="12"/>
  <c r="L841" i="12"/>
  <c r="L842" i="12"/>
  <c r="L843" i="12"/>
  <c r="L844" i="12"/>
  <c r="L845" i="12"/>
  <c r="L846" i="12"/>
  <c r="L847" i="12"/>
  <c r="L848" i="12"/>
  <c r="L849" i="12"/>
  <c r="L850" i="12"/>
  <c r="L851" i="12"/>
  <c r="L852" i="12"/>
  <c r="L853" i="12"/>
  <c r="L854" i="12"/>
  <c r="L855" i="12"/>
  <c r="L856" i="12"/>
  <c r="L857" i="12"/>
  <c r="L858" i="12"/>
  <c r="L859" i="12"/>
  <c r="L860" i="12"/>
  <c r="L861" i="12"/>
  <c r="L862" i="12"/>
  <c r="L863" i="12"/>
  <c r="L864" i="12"/>
  <c r="L865" i="12"/>
  <c r="L866" i="12"/>
  <c r="L867" i="12"/>
  <c r="L868" i="12"/>
  <c r="L869" i="12"/>
  <c r="L870" i="12"/>
  <c r="L871" i="12"/>
  <c r="L872" i="12"/>
  <c r="L873" i="12"/>
  <c r="L874" i="12"/>
  <c r="L875" i="12"/>
  <c r="L876" i="12"/>
  <c r="L877" i="12"/>
  <c r="L878" i="12"/>
  <c r="L879" i="12"/>
  <c r="L880" i="12"/>
  <c r="L881" i="12"/>
  <c r="L882" i="12"/>
  <c r="L883" i="12"/>
  <c r="L884" i="12"/>
  <c r="L885" i="12"/>
  <c r="L886" i="12"/>
  <c r="L887" i="12"/>
  <c r="L888" i="12"/>
  <c r="L889" i="12"/>
  <c r="L890" i="12"/>
  <c r="L891" i="12"/>
  <c r="L892" i="12"/>
  <c r="L893" i="12"/>
  <c r="L894" i="12"/>
  <c r="L895" i="12"/>
  <c r="L896" i="12"/>
  <c r="L897" i="12"/>
  <c r="L898" i="12"/>
  <c r="L899" i="12"/>
  <c r="L900" i="12"/>
  <c r="L901" i="12"/>
  <c r="L902" i="12"/>
  <c r="L903" i="12"/>
  <c r="L904" i="12"/>
  <c r="L905" i="12"/>
  <c r="L906" i="12"/>
  <c r="L907" i="12"/>
  <c r="L908" i="12"/>
  <c r="L909" i="12"/>
  <c r="L910" i="12"/>
  <c r="L911" i="12"/>
  <c r="L912" i="12"/>
  <c r="L913" i="12"/>
  <c r="L914" i="12"/>
  <c r="L915" i="12"/>
  <c r="L916" i="12"/>
  <c r="L917" i="12"/>
  <c r="L918" i="12"/>
  <c r="L919" i="12"/>
  <c r="L920" i="12"/>
  <c r="L921" i="12"/>
  <c r="L922" i="12"/>
  <c r="L923" i="12"/>
  <c r="L924" i="12"/>
  <c r="L925" i="12"/>
  <c r="L926" i="12"/>
  <c r="L927" i="12"/>
  <c r="L928" i="12"/>
  <c r="L929" i="12"/>
  <c r="L930" i="12"/>
  <c r="L931" i="12"/>
  <c r="L932" i="12"/>
  <c r="L933" i="12"/>
  <c r="L934" i="12"/>
  <c r="L935" i="12"/>
  <c r="L936" i="12"/>
  <c r="L937" i="12"/>
  <c r="L938" i="12"/>
  <c r="L939" i="12"/>
  <c r="L940" i="12"/>
  <c r="L941" i="12"/>
  <c r="L942" i="12"/>
  <c r="L943" i="12"/>
  <c r="L944" i="12"/>
  <c r="L945" i="12"/>
  <c r="L946" i="12"/>
  <c r="L947" i="12"/>
  <c r="L948" i="12"/>
  <c r="L949" i="12"/>
  <c r="L950" i="12"/>
  <c r="L951" i="12"/>
  <c r="L952" i="12"/>
  <c r="L953" i="12"/>
  <c r="L954" i="12"/>
  <c r="L955" i="12"/>
  <c r="L956" i="12"/>
  <c r="L957" i="12"/>
  <c r="L958" i="12"/>
  <c r="L959" i="12"/>
  <c r="L960" i="12"/>
  <c r="L961" i="12"/>
  <c r="L962" i="12"/>
  <c r="L963" i="12"/>
  <c r="L964" i="12"/>
  <c r="L965" i="12"/>
  <c r="L966" i="12"/>
  <c r="L967" i="12"/>
  <c r="L968" i="12"/>
  <c r="L969" i="12"/>
  <c r="L970" i="12"/>
  <c r="L971" i="12"/>
  <c r="L972" i="12"/>
  <c r="L973" i="12"/>
  <c r="L974" i="12"/>
  <c r="L975" i="12"/>
  <c r="L976" i="12"/>
  <c r="L977" i="12"/>
  <c r="L978" i="12"/>
  <c r="L979" i="12"/>
  <c r="L980" i="12"/>
  <c r="L981" i="12"/>
  <c r="L982" i="12"/>
  <c r="L983" i="12"/>
  <c r="L984" i="12"/>
  <c r="L985" i="12"/>
  <c r="L986" i="12"/>
  <c r="L987" i="12"/>
  <c r="L988" i="12"/>
  <c r="L989" i="12"/>
  <c r="L990" i="12"/>
  <c r="L991" i="12"/>
  <c r="L992" i="12"/>
  <c r="L993" i="12"/>
  <c r="L994" i="12"/>
  <c r="L995" i="12"/>
  <c r="L996" i="12"/>
  <c r="L997" i="12"/>
  <c r="L998" i="12"/>
  <c r="L999" i="12"/>
  <c r="L1000" i="12"/>
  <c r="L1001" i="12"/>
  <c r="L1002" i="12"/>
  <c r="L1003" i="12"/>
  <c r="L1004" i="12"/>
  <c r="L1005" i="12"/>
  <c r="L1006" i="12"/>
  <c r="L1007" i="12"/>
  <c r="L1008" i="12"/>
  <c r="L1009" i="12"/>
  <c r="L1010" i="12"/>
  <c r="L1011" i="12"/>
  <c r="L1012" i="12"/>
  <c r="L1013" i="12"/>
  <c r="L1014" i="12"/>
  <c r="L1015" i="12"/>
  <c r="L1016" i="12"/>
  <c r="L1017" i="12"/>
  <c r="L1018" i="12"/>
  <c r="L1019" i="12"/>
  <c r="L1020" i="12"/>
  <c r="L1021" i="12"/>
  <c r="L1022" i="12"/>
  <c r="L1023" i="12"/>
  <c r="L1024" i="12"/>
  <c r="L1025" i="12"/>
  <c r="L1026" i="12"/>
  <c r="L1027" i="12"/>
  <c r="L1028" i="12"/>
  <c r="L1029" i="12"/>
  <c r="L1030" i="12"/>
  <c r="L1031" i="12"/>
  <c r="L1032" i="12"/>
  <c r="L1033" i="12"/>
  <c r="L1034" i="12"/>
  <c r="L1035" i="12"/>
  <c r="L1036" i="12"/>
  <c r="L1037" i="12"/>
  <c r="L1038" i="12"/>
  <c r="L1039" i="12"/>
  <c r="L1040" i="12"/>
  <c r="L1041" i="12"/>
  <c r="L1042" i="12"/>
  <c r="L1043" i="12"/>
  <c r="L1044" i="12"/>
  <c r="L1045" i="12"/>
  <c r="L1046" i="12"/>
  <c r="L1047" i="12"/>
  <c r="L1048" i="12"/>
  <c r="L1049" i="12"/>
  <c r="L1050" i="12"/>
  <c r="L1051" i="12"/>
  <c r="L1052" i="12"/>
  <c r="L1053" i="12"/>
  <c r="L1054" i="12"/>
  <c r="L1055" i="12"/>
  <c r="L1056" i="12"/>
  <c r="L1057" i="12"/>
  <c r="L1058" i="12"/>
  <c r="L1059" i="12"/>
  <c r="L1060" i="12"/>
  <c r="L1061" i="12"/>
  <c r="L1062" i="12"/>
  <c r="L1063" i="12"/>
  <c r="L1064" i="12"/>
  <c r="L1065" i="12"/>
  <c r="L1066" i="12"/>
  <c r="L1067" i="12"/>
  <c r="L1068" i="12"/>
  <c r="L1069" i="12"/>
  <c r="L1070" i="12"/>
  <c r="L1071" i="12"/>
  <c r="L1072" i="12"/>
  <c r="L1073" i="12"/>
  <c r="L1074" i="12"/>
  <c r="L1075" i="12"/>
  <c r="L1076" i="12"/>
  <c r="L1077" i="12"/>
  <c r="L1078" i="12"/>
  <c r="L1079" i="12"/>
  <c r="L1080" i="12"/>
  <c r="L1081" i="12"/>
  <c r="L1082" i="12"/>
  <c r="L1083" i="12"/>
  <c r="L1084" i="12"/>
  <c r="L1085" i="12"/>
  <c r="L1086" i="12"/>
  <c r="L1087" i="12"/>
  <c r="L1088" i="12"/>
  <c r="L1089" i="12"/>
  <c r="L1090" i="12"/>
  <c r="L1091" i="12"/>
  <c r="L1092" i="12"/>
  <c r="L1093" i="12"/>
  <c r="L1094" i="12"/>
  <c r="L1095" i="12"/>
  <c r="L1096" i="12"/>
  <c r="L1097" i="12"/>
  <c r="L1098" i="12"/>
  <c r="L1099" i="12"/>
  <c r="L1100" i="12"/>
  <c r="L1101" i="12"/>
  <c r="L1102" i="12"/>
  <c r="L1103" i="12"/>
  <c r="L1104" i="12"/>
  <c r="L1105" i="12"/>
  <c r="L1106" i="12"/>
  <c r="L1107" i="12"/>
  <c r="L1108" i="12"/>
  <c r="L1109" i="12"/>
  <c r="L1110" i="12"/>
  <c r="L1111" i="12"/>
  <c r="L1112" i="12"/>
  <c r="L1113" i="12"/>
  <c r="L1114" i="12"/>
  <c r="L1115" i="12"/>
  <c r="L1116" i="12"/>
  <c r="L1117" i="12"/>
  <c r="L1118" i="12"/>
  <c r="L1119" i="12"/>
  <c r="L1120" i="12"/>
  <c r="L1121" i="12"/>
  <c r="L1122" i="12"/>
  <c r="L1123" i="12"/>
  <c r="L1124" i="12"/>
  <c r="L1125" i="12"/>
  <c r="L1126" i="12"/>
  <c r="L1127" i="12"/>
  <c r="L1128" i="12"/>
  <c r="L1129" i="12"/>
  <c r="L1130" i="12"/>
  <c r="L1131" i="12"/>
  <c r="L1132" i="12"/>
  <c r="L1133" i="12"/>
  <c r="L1134" i="12"/>
  <c r="L1135" i="12"/>
  <c r="L1136" i="12"/>
  <c r="L1137" i="12"/>
  <c r="L1138" i="12"/>
  <c r="L1139" i="12"/>
  <c r="L1140" i="12"/>
  <c r="L1141" i="12"/>
  <c r="L1142" i="12"/>
  <c r="L1143" i="12"/>
  <c r="L1144" i="12"/>
  <c r="L1145" i="12"/>
  <c r="L1146" i="12"/>
  <c r="L1147" i="12"/>
  <c r="L1148" i="12"/>
  <c r="L1149" i="12"/>
  <c r="L1150" i="12"/>
  <c r="L1151" i="12"/>
  <c r="L1152" i="12"/>
  <c r="L1153" i="12"/>
  <c r="L1154" i="12"/>
  <c r="L1155" i="12"/>
  <c r="L1156" i="12"/>
  <c r="L1157" i="12"/>
  <c r="L1158" i="12"/>
  <c r="L1159" i="12"/>
  <c r="L1160" i="12"/>
  <c r="L1161" i="12"/>
  <c r="L1162" i="12"/>
  <c r="L1163" i="12"/>
  <c r="L1164" i="12"/>
  <c r="L1165" i="12"/>
  <c r="L1166" i="12"/>
  <c r="L1167" i="12"/>
  <c r="L1168" i="12"/>
  <c r="L1169" i="12"/>
  <c r="L1170" i="12"/>
  <c r="L1171" i="12"/>
  <c r="L1172" i="12"/>
  <c r="L1173" i="12"/>
  <c r="L1174" i="12"/>
  <c r="L1175" i="12"/>
  <c r="L1176" i="12"/>
  <c r="L1177" i="12"/>
  <c r="L1178" i="12"/>
  <c r="L1179" i="12"/>
  <c r="L1180" i="12"/>
  <c r="L1181" i="12"/>
  <c r="L1182" i="12"/>
  <c r="L1183" i="12"/>
  <c r="L1184" i="12"/>
  <c r="L1185" i="12"/>
  <c r="L1186" i="12"/>
  <c r="L1187" i="12"/>
  <c r="L1188" i="12"/>
  <c r="L1189" i="12"/>
  <c r="L1190" i="12"/>
  <c r="L1191" i="12"/>
  <c r="L1192" i="12"/>
  <c r="L1193" i="12"/>
  <c r="L1194" i="12"/>
  <c r="L1195" i="12"/>
  <c r="L1196" i="12"/>
  <c r="L1197" i="12"/>
  <c r="L1198" i="12"/>
  <c r="L1199" i="12"/>
  <c r="L1200" i="12"/>
  <c r="L1201" i="12"/>
  <c r="L1202" i="12"/>
  <c r="L1203" i="12"/>
  <c r="L1204" i="12"/>
  <c r="L1205" i="12"/>
  <c r="L1206" i="12"/>
  <c r="L1207" i="12"/>
  <c r="L1208" i="12"/>
  <c r="L1209" i="12"/>
  <c r="L1210" i="12"/>
  <c r="L1211" i="12"/>
  <c r="L1212" i="12"/>
  <c r="L1213" i="12"/>
  <c r="L1214" i="12"/>
  <c r="L1215" i="12"/>
  <c r="L1216" i="12"/>
  <c r="L1217" i="12"/>
  <c r="L1218" i="12"/>
  <c r="L1219" i="12"/>
  <c r="L1220" i="12"/>
  <c r="L1221" i="12"/>
  <c r="L1222" i="12"/>
  <c r="L1223" i="12"/>
  <c r="L1224" i="12"/>
  <c r="L1225" i="12"/>
  <c r="L1226" i="12"/>
  <c r="L1227" i="12"/>
  <c r="L1228" i="12"/>
  <c r="L1229" i="12"/>
  <c r="L1230" i="12"/>
  <c r="L1231" i="12"/>
  <c r="L1232" i="12"/>
  <c r="L1233" i="12"/>
  <c r="L1234" i="12"/>
  <c r="L1235" i="12"/>
  <c r="L1236" i="12"/>
  <c r="L1237" i="12"/>
  <c r="L1238" i="12"/>
  <c r="L1239" i="12"/>
  <c r="L1240" i="12"/>
  <c r="L1241" i="12"/>
  <c r="L1242" i="12"/>
  <c r="L1243" i="12"/>
  <c r="L1244" i="12"/>
  <c r="L1245" i="12"/>
  <c r="L1246" i="12"/>
  <c r="L1247" i="12"/>
  <c r="L1248" i="12"/>
  <c r="L1249" i="12"/>
  <c r="L1250" i="12"/>
  <c r="L1251" i="12"/>
  <c r="L1252" i="12"/>
  <c r="L1253" i="12"/>
  <c r="L1254" i="12"/>
  <c r="L1255" i="12"/>
  <c r="L1256" i="12"/>
  <c r="L1257" i="12"/>
  <c r="L1258" i="12"/>
  <c r="L1259" i="12"/>
  <c r="L1260" i="12"/>
  <c r="L1261" i="12"/>
  <c r="L1262" i="12"/>
  <c r="L1263" i="12"/>
  <c r="L1264" i="12"/>
  <c r="L1265" i="12"/>
  <c r="L1266" i="12"/>
  <c r="L1267" i="12"/>
  <c r="L1268" i="12"/>
  <c r="L1269" i="12"/>
  <c r="L1270" i="12"/>
  <c r="L1271" i="12"/>
  <c r="L1272" i="12"/>
  <c r="L1273" i="12"/>
  <c r="L1274" i="12"/>
  <c r="L1275" i="12"/>
  <c r="L1276" i="12"/>
  <c r="L1277" i="12"/>
  <c r="L1278" i="12"/>
  <c r="L1279" i="12"/>
  <c r="L1280" i="12"/>
  <c r="L1281" i="12"/>
  <c r="L1282" i="12"/>
  <c r="L1283" i="12"/>
  <c r="L1284" i="12"/>
  <c r="L1285" i="12"/>
  <c r="L1286" i="12"/>
  <c r="L1287" i="12"/>
  <c r="L1288" i="12"/>
  <c r="L1289" i="12"/>
  <c r="L1290" i="12"/>
  <c r="L1291" i="12"/>
  <c r="L1292" i="12"/>
  <c r="L1293" i="12"/>
  <c r="L1294" i="12"/>
  <c r="L1295" i="12"/>
  <c r="L1296" i="12"/>
  <c r="L1297" i="12"/>
  <c r="L1298" i="12"/>
  <c r="L1299" i="12"/>
  <c r="L1300" i="12"/>
  <c r="L1301" i="12"/>
  <c r="L1302" i="12"/>
  <c r="L1303" i="12"/>
  <c r="L1304" i="12"/>
  <c r="L1305" i="12"/>
  <c r="L1306" i="12"/>
  <c r="L1307" i="12"/>
  <c r="L1308" i="12"/>
  <c r="L1309" i="12"/>
  <c r="L1310" i="12"/>
  <c r="L1311" i="12"/>
  <c r="L1312" i="12"/>
  <c r="L1313" i="12"/>
  <c r="L1314" i="12"/>
  <c r="L1315" i="12"/>
  <c r="L1316" i="12"/>
  <c r="L1317" i="12"/>
  <c r="L1318" i="12"/>
  <c r="L1319" i="12"/>
  <c r="L1320" i="12"/>
  <c r="L1321" i="12"/>
  <c r="L1322" i="12"/>
  <c r="L1323" i="12"/>
  <c r="L1324" i="12"/>
  <c r="L1325" i="12"/>
  <c r="L1326" i="12"/>
  <c r="L1327" i="12"/>
  <c r="L1328" i="12"/>
  <c r="L1329" i="12"/>
  <c r="L1330" i="12"/>
  <c r="L1331" i="12"/>
  <c r="L1332" i="12"/>
  <c r="L1333" i="12"/>
  <c r="L1334" i="12"/>
  <c r="L1335" i="12"/>
  <c r="L1336" i="12"/>
  <c r="L1337" i="12"/>
  <c r="L1338" i="12"/>
  <c r="L1339" i="12"/>
  <c r="L1340" i="12"/>
  <c r="L1341" i="12"/>
  <c r="L1342" i="12"/>
  <c r="L1343" i="12"/>
  <c r="L1344" i="12"/>
  <c r="L1345" i="12"/>
  <c r="L1346" i="12"/>
  <c r="L1347" i="12"/>
  <c r="L1348" i="12"/>
  <c r="L1349" i="12"/>
  <c r="L1350" i="12"/>
  <c r="L1351" i="12"/>
  <c r="L1352" i="12"/>
  <c r="L1353" i="12"/>
  <c r="L1354" i="12"/>
  <c r="L1355" i="12"/>
  <c r="L1356" i="12"/>
  <c r="L1357" i="12"/>
  <c r="L1358" i="12"/>
  <c r="L1359" i="12"/>
  <c r="L1360" i="12"/>
  <c r="L1361" i="12"/>
  <c r="L1362" i="12"/>
  <c r="L1363" i="12"/>
  <c r="L1364" i="12"/>
  <c r="L1365" i="12"/>
  <c r="L1366" i="12"/>
  <c r="L1367" i="12"/>
  <c r="L1368" i="12"/>
  <c r="L1369" i="12"/>
  <c r="L1370" i="12"/>
  <c r="L1371" i="12"/>
  <c r="L1372" i="12"/>
  <c r="L1373" i="12"/>
  <c r="L1374" i="12"/>
  <c r="L1375" i="12"/>
  <c r="L1376" i="12"/>
  <c r="L1377" i="12"/>
  <c r="L1378" i="12"/>
  <c r="L1379" i="12"/>
  <c r="L1380" i="12"/>
  <c r="L1381" i="12"/>
  <c r="L1382" i="12"/>
  <c r="L1383" i="12"/>
  <c r="L1384" i="12"/>
  <c r="L1385" i="12"/>
  <c r="L1386" i="12"/>
  <c r="L1387" i="12"/>
  <c r="L1388" i="12"/>
  <c r="L1389" i="12"/>
  <c r="L1390" i="12"/>
  <c r="L1391" i="12"/>
  <c r="L1392" i="12"/>
  <c r="L1393" i="12"/>
  <c r="L1394" i="12"/>
  <c r="L1395" i="12"/>
  <c r="L1396" i="12"/>
  <c r="L1397" i="12"/>
  <c r="L1398" i="12"/>
  <c r="L1399" i="12"/>
  <c r="L1400" i="12"/>
  <c r="L1401" i="12"/>
  <c r="L1402" i="12"/>
  <c r="L1403" i="12"/>
  <c r="L1404" i="12"/>
  <c r="L1405" i="12"/>
  <c r="L1406" i="12"/>
  <c r="L1407" i="12"/>
  <c r="L1408" i="12"/>
  <c r="L1409" i="12"/>
  <c r="L1410" i="12"/>
  <c r="L1411" i="12"/>
  <c r="L1412" i="12"/>
  <c r="L1413" i="12"/>
  <c r="L1414" i="12"/>
  <c r="L1415" i="12"/>
  <c r="L1416" i="12"/>
  <c r="L1417" i="12"/>
  <c r="L1418" i="12"/>
  <c r="L1419" i="12"/>
  <c r="L1420" i="12"/>
  <c r="L1421" i="12"/>
  <c r="L1422" i="12"/>
  <c r="L1423" i="12"/>
  <c r="L1424" i="12"/>
  <c r="L1425" i="12"/>
  <c r="L1426" i="12"/>
  <c r="L1427" i="12"/>
  <c r="L1428" i="12"/>
  <c r="L1429" i="12"/>
  <c r="L1430" i="12"/>
  <c r="L1431" i="12"/>
  <c r="L1432" i="12"/>
  <c r="L1433" i="12"/>
  <c r="L1434" i="12"/>
  <c r="L1435" i="12"/>
  <c r="L1436" i="12"/>
  <c r="L1437" i="12"/>
  <c r="L1438" i="12"/>
  <c r="L1439" i="12"/>
  <c r="L1440" i="12"/>
  <c r="L1441" i="12"/>
  <c r="L1442" i="12"/>
  <c r="L1443" i="12"/>
  <c r="L1444" i="12"/>
  <c r="L1445" i="12"/>
  <c r="L1446" i="12"/>
  <c r="L1447" i="12"/>
  <c r="L1448" i="12"/>
  <c r="L1449" i="12"/>
  <c r="L1450" i="12"/>
  <c r="L1451" i="12"/>
  <c r="L1452" i="12"/>
  <c r="L1453" i="12"/>
  <c r="L1454" i="12"/>
  <c r="L1455" i="12"/>
  <c r="L1456" i="12"/>
  <c r="L1457" i="12"/>
  <c r="L1458" i="12"/>
  <c r="L1459" i="12"/>
  <c r="L1460" i="12"/>
  <c r="L1461" i="12"/>
  <c r="L1462" i="12"/>
  <c r="L1463" i="12"/>
  <c r="L1464" i="12"/>
  <c r="L1465" i="12"/>
  <c r="L1466" i="12"/>
  <c r="L1467" i="12"/>
  <c r="L1468" i="12"/>
  <c r="L1469" i="12"/>
  <c r="L1470" i="12"/>
  <c r="L1471" i="12"/>
  <c r="L1472" i="12"/>
  <c r="L1473" i="12"/>
  <c r="L1474" i="12"/>
  <c r="L1475" i="12"/>
  <c r="L1476" i="12"/>
  <c r="L1477" i="12"/>
  <c r="L1478" i="12"/>
  <c r="L1479" i="12"/>
  <c r="L1480" i="12"/>
  <c r="L1481" i="12"/>
  <c r="L1482" i="12"/>
  <c r="L1483" i="12"/>
  <c r="L1484" i="12"/>
  <c r="L1485" i="12"/>
  <c r="L1486" i="12"/>
  <c r="L1487" i="12"/>
  <c r="L1488" i="12"/>
  <c r="L1489" i="12"/>
  <c r="L1490" i="12"/>
  <c r="L1491" i="12"/>
  <c r="L1492" i="12"/>
  <c r="L1493" i="12"/>
  <c r="L1494" i="12"/>
  <c r="L1495" i="12"/>
  <c r="L1496" i="12"/>
  <c r="L1497" i="12"/>
  <c r="L1498" i="12"/>
  <c r="L1499" i="12"/>
  <c r="L1500" i="12"/>
  <c r="L1501" i="12"/>
  <c r="L1502" i="12"/>
  <c r="L1503" i="12"/>
  <c r="L1504" i="12"/>
  <c r="L1505" i="12"/>
  <c r="L1506" i="12"/>
  <c r="L1507" i="12"/>
  <c r="L1508" i="12"/>
  <c r="L1509" i="12"/>
  <c r="L1510" i="12"/>
  <c r="L1511" i="12"/>
  <c r="L1512" i="12"/>
  <c r="L1513" i="12"/>
  <c r="L1514" i="12"/>
  <c r="L1515" i="12"/>
  <c r="L1516" i="12"/>
  <c r="L1517" i="12"/>
  <c r="L1518" i="12"/>
  <c r="L1519" i="12"/>
  <c r="L1520" i="12"/>
  <c r="L1521" i="12"/>
  <c r="L1522" i="12"/>
  <c r="L1523" i="12"/>
  <c r="L1524" i="12"/>
  <c r="L1525" i="12"/>
  <c r="L1526" i="12"/>
  <c r="L1527" i="12"/>
  <c r="L1528" i="12"/>
  <c r="L1529" i="12"/>
  <c r="L1530" i="12"/>
  <c r="L1531" i="12"/>
  <c r="L1532" i="12"/>
  <c r="L1533" i="12"/>
  <c r="L1534" i="12"/>
  <c r="L1535" i="12"/>
  <c r="L1536" i="12"/>
  <c r="L1537" i="12"/>
  <c r="L1538" i="12"/>
  <c r="L1539" i="12"/>
  <c r="L1540" i="12"/>
  <c r="L1541" i="12"/>
  <c r="L1542" i="12"/>
  <c r="L1543" i="12"/>
  <c r="L1544" i="12"/>
  <c r="L1545" i="12"/>
  <c r="L1546" i="12"/>
  <c r="L1547" i="12"/>
  <c r="L1548" i="12"/>
  <c r="L1549" i="12"/>
  <c r="L1550" i="12"/>
  <c r="L1551" i="12"/>
  <c r="L1552" i="12"/>
  <c r="L1553" i="12"/>
  <c r="L1554" i="12"/>
  <c r="L1555" i="12"/>
  <c r="L1556" i="12"/>
  <c r="L1557" i="12"/>
  <c r="L1558" i="12"/>
  <c r="L1559" i="12"/>
  <c r="L1560" i="12"/>
  <c r="L1561" i="12"/>
  <c r="L1562" i="12"/>
  <c r="L1563" i="12"/>
  <c r="L1564" i="12"/>
  <c r="L1565" i="12"/>
  <c r="L1566" i="12"/>
  <c r="L1567" i="12"/>
  <c r="L1568" i="12"/>
  <c r="L1569" i="12"/>
  <c r="L1570" i="12"/>
  <c r="L1571" i="12"/>
  <c r="L1572" i="12"/>
  <c r="L1573" i="12"/>
  <c r="L1574" i="12"/>
  <c r="L1575" i="12"/>
  <c r="L1576" i="12"/>
  <c r="L1577" i="12"/>
  <c r="L1578" i="12"/>
  <c r="L1579" i="12"/>
  <c r="L1580" i="12"/>
  <c r="L1581" i="12"/>
  <c r="L1582" i="12"/>
  <c r="L1583" i="12"/>
  <c r="L1584" i="12"/>
  <c r="L1585" i="12"/>
  <c r="L1586" i="12"/>
  <c r="L1587" i="12"/>
  <c r="L1588" i="12"/>
  <c r="L1589" i="12"/>
  <c r="L1590" i="12"/>
  <c r="L1591" i="12"/>
  <c r="L1592" i="12"/>
  <c r="L1593" i="12"/>
  <c r="L1594" i="12"/>
  <c r="L1595" i="12"/>
  <c r="L1596" i="12"/>
  <c r="L1597" i="12"/>
  <c r="L1598" i="12"/>
  <c r="L1599" i="12"/>
  <c r="L1600" i="12"/>
  <c r="L1601" i="12"/>
  <c r="L1602" i="12"/>
  <c r="L1603" i="12"/>
  <c r="L1604" i="12"/>
  <c r="L1605" i="12"/>
  <c r="L1606" i="12"/>
  <c r="L1607" i="12"/>
  <c r="L1608" i="12"/>
  <c r="L1609" i="12"/>
  <c r="L1610" i="12"/>
  <c r="L1611" i="12"/>
  <c r="L1612" i="12"/>
  <c r="L1613" i="12"/>
  <c r="L1614" i="12"/>
  <c r="L1615" i="12"/>
  <c r="L1616" i="12"/>
  <c r="L1617" i="12"/>
  <c r="L1618" i="12"/>
  <c r="L1619" i="12"/>
  <c r="L1620" i="12"/>
  <c r="L1621" i="12"/>
  <c r="L1622" i="12"/>
  <c r="L1623" i="12"/>
  <c r="L1624" i="12"/>
  <c r="L1625" i="12"/>
  <c r="L1626" i="12"/>
  <c r="L1627" i="12"/>
  <c r="L1628" i="12"/>
  <c r="L1629" i="12"/>
  <c r="L1630" i="12"/>
  <c r="L1631" i="12"/>
  <c r="L1632" i="12"/>
  <c r="L1633" i="12"/>
  <c r="L1634" i="12"/>
  <c r="L1635" i="12"/>
  <c r="L1636" i="12"/>
  <c r="L1637" i="12"/>
  <c r="L1638" i="12"/>
  <c r="L1639" i="12"/>
  <c r="L1640" i="12"/>
  <c r="L1641" i="12"/>
  <c r="L1642" i="12"/>
  <c r="L1643" i="12"/>
  <c r="L1644" i="12"/>
  <c r="L1645" i="12"/>
  <c r="L1646" i="12"/>
  <c r="L1647" i="12"/>
  <c r="L1648" i="12"/>
  <c r="L1649" i="12"/>
  <c r="L1650" i="12"/>
  <c r="L1651" i="12"/>
  <c r="L1652" i="12"/>
  <c r="L1653" i="12"/>
  <c r="L1654" i="12"/>
  <c r="L1655" i="12"/>
  <c r="L1656" i="12"/>
  <c r="L1657" i="12"/>
  <c r="L1658" i="12"/>
  <c r="L1659" i="12"/>
  <c r="L1660" i="12"/>
  <c r="L1661" i="12"/>
  <c r="L1662" i="12"/>
  <c r="L1663" i="12"/>
  <c r="L1664" i="12"/>
  <c r="L1665" i="12"/>
  <c r="L1666" i="12"/>
  <c r="L1667" i="12"/>
  <c r="L1668" i="12"/>
  <c r="L1669" i="12"/>
  <c r="L1670" i="12"/>
  <c r="L1671" i="12"/>
  <c r="L1672" i="12"/>
  <c r="L1673" i="12"/>
  <c r="L1674" i="12"/>
  <c r="L1675" i="12"/>
  <c r="L1676" i="12"/>
  <c r="L1677" i="12"/>
  <c r="L1678" i="12"/>
  <c r="L1679" i="12"/>
  <c r="L1680" i="12"/>
  <c r="L1681" i="12"/>
  <c r="L1682" i="12"/>
  <c r="L1683" i="12"/>
  <c r="L1684" i="12"/>
  <c r="L1685" i="12"/>
  <c r="L1686" i="12"/>
  <c r="L1687" i="12"/>
  <c r="L1688" i="12"/>
  <c r="L1689" i="12"/>
  <c r="L1690" i="12"/>
  <c r="L1691" i="12"/>
  <c r="L1692" i="12"/>
  <c r="L1693" i="12"/>
  <c r="L1694" i="12"/>
  <c r="L1695" i="12"/>
  <c r="L1696" i="12"/>
  <c r="L1697" i="12"/>
  <c r="L1698" i="12"/>
  <c r="L1699" i="12"/>
  <c r="L1700" i="12"/>
  <c r="L1701" i="12"/>
  <c r="L1702" i="12"/>
  <c r="L1703" i="12"/>
  <c r="L1704" i="12"/>
  <c r="L1705" i="12"/>
  <c r="L1706" i="12"/>
  <c r="L1707" i="12"/>
  <c r="L1708" i="12"/>
  <c r="L1709" i="12"/>
  <c r="L1710" i="12"/>
  <c r="L1711" i="12"/>
  <c r="L1712" i="12"/>
  <c r="L1713" i="12"/>
  <c r="L1714" i="12"/>
  <c r="L1715" i="12"/>
  <c r="L1716" i="12"/>
  <c r="L1717" i="12"/>
  <c r="L1718" i="12"/>
  <c r="L1719" i="12"/>
  <c r="L1720" i="12"/>
  <c r="L1721" i="12"/>
  <c r="L1722" i="12"/>
  <c r="L1723" i="12"/>
  <c r="L1724" i="12"/>
  <c r="L1725" i="12"/>
  <c r="L1726" i="12"/>
  <c r="L1727" i="12"/>
  <c r="L1728" i="12"/>
  <c r="L1729" i="12"/>
  <c r="L1730" i="12"/>
  <c r="L1731" i="12"/>
  <c r="L1732" i="12"/>
  <c r="L1733" i="12"/>
  <c r="L1734" i="12"/>
  <c r="L1735" i="12"/>
  <c r="L1736" i="12"/>
  <c r="L1737" i="12"/>
  <c r="L1738" i="12"/>
  <c r="L1739" i="12"/>
  <c r="L1740" i="12"/>
  <c r="L1741" i="12"/>
  <c r="L1742" i="12"/>
  <c r="L1743" i="12"/>
  <c r="L1744" i="12"/>
  <c r="L1745" i="12"/>
  <c r="L1746" i="12"/>
  <c r="L1747" i="12"/>
  <c r="L1748" i="12"/>
  <c r="L1749" i="12"/>
  <c r="L1750" i="12"/>
  <c r="L1751" i="12"/>
  <c r="L1752" i="12"/>
  <c r="L1753" i="12"/>
  <c r="L1754" i="12"/>
  <c r="L1755" i="12"/>
  <c r="L1756" i="12"/>
  <c r="L1757" i="12"/>
  <c r="L1758" i="12"/>
  <c r="L1759" i="12"/>
  <c r="L1760" i="12"/>
  <c r="L1761" i="12"/>
  <c r="L1762" i="12"/>
  <c r="L1763" i="12"/>
  <c r="L1764" i="12"/>
  <c r="L1765" i="12"/>
  <c r="L1766" i="12"/>
  <c r="L1767" i="12"/>
  <c r="L1768" i="12"/>
  <c r="L1769" i="12"/>
  <c r="L1770" i="12"/>
  <c r="L1771" i="12"/>
  <c r="L1772" i="12"/>
  <c r="L1773" i="12"/>
  <c r="L1774" i="12"/>
  <c r="L1775" i="12"/>
  <c r="L1776" i="12"/>
  <c r="L1777" i="12"/>
  <c r="L1778" i="12"/>
  <c r="L1779" i="12"/>
  <c r="L1780" i="12"/>
  <c r="L1781" i="12"/>
  <c r="L1782" i="12"/>
  <c r="L1783" i="12"/>
  <c r="L1784" i="12"/>
  <c r="L1785" i="12"/>
  <c r="L1786" i="12"/>
  <c r="L1787" i="12"/>
  <c r="L1788" i="12"/>
  <c r="L1789" i="12"/>
  <c r="L1790" i="12"/>
  <c r="L1791" i="12"/>
  <c r="L1792" i="12"/>
  <c r="L1793" i="12"/>
  <c r="L1794" i="12"/>
  <c r="L1795" i="12"/>
  <c r="L1796" i="12"/>
  <c r="L1797" i="12"/>
  <c r="L1798" i="12"/>
  <c r="L1799" i="12"/>
  <c r="L1800" i="12"/>
  <c r="L1801" i="12"/>
  <c r="L1802" i="12"/>
  <c r="L1803" i="12"/>
  <c r="L1804" i="12"/>
  <c r="L1805" i="12"/>
  <c r="L1806" i="12"/>
  <c r="L1807" i="12"/>
  <c r="L1808" i="12"/>
  <c r="L1809" i="12"/>
  <c r="L1810" i="12"/>
  <c r="L1811" i="12"/>
  <c r="L1812" i="12"/>
  <c r="L1813" i="12"/>
  <c r="L1814" i="12"/>
  <c r="L1815" i="12"/>
  <c r="L1816" i="12"/>
  <c r="L1817" i="12"/>
  <c r="L1818" i="12"/>
  <c r="L1819" i="12"/>
  <c r="L1820" i="12"/>
  <c r="L1821" i="12"/>
  <c r="L1822" i="12"/>
  <c r="L1823" i="12"/>
  <c r="L1824" i="12"/>
  <c r="L1825" i="12"/>
  <c r="L1826" i="12"/>
  <c r="L1827" i="12"/>
  <c r="L1828" i="12"/>
  <c r="L1829" i="12"/>
  <c r="L1830" i="12"/>
  <c r="L1831" i="12"/>
  <c r="L1832" i="12"/>
  <c r="L1833" i="12"/>
  <c r="L1834" i="12"/>
  <c r="L1835" i="12"/>
  <c r="L1836" i="12"/>
  <c r="L1837" i="12"/>
  <c r="L1838" i="12"/>
  <c r="L1839" i="12"/>
  <c r="L1840" i="12"/>
  <c r="L1841" i="12"/>
  <c r="L1842" i="12"/>
  <c r="L1843" i="12"/>
  <c r="L1844" i="12"/>
  <c r="L1845" i="12"/>
  <c r="L1846" i="12"/>
  <c r="L1847" i="12"/>
  <c r="L1848" i="12"/>
  <c r="L1849" i="12"/>
  <c r="L1850" i="12"/>
  <c r="L1851" i="12"/>
  <c r="L1852" i="12"/>
  <c r="L1853" i="12"/>
  <c r="K3" i="12"/>
  <c r="K4" i="12"/>
  <c r="K5" i="12"/>
  <c r="K6" i="12"/>
  <c r="K7" i="12"/>
  <c r="K8" i="12"/>
  <c r="K9" i="12"/>
  <c r="K10" i="12"/>
  <c r="K11" i="12"/>
  <c r="K12" i="12"/>
  <c r="K13" i="12"/>
  <c r="K14" i="12"/>
  <c r="K15" i="12"/>
  <c r="K16" i="12"/>
  <c r="K17" i="12"/>
  <c r="K18" i="12"/>
  <c r="K19" i="12"/>
  <c r="K20" i="12"/>
  <c r="K21" i="12"/>
  <c r="K22" i="12"/>
  <c r="K23" i="12"/>
  <c r="K24" i="12"/>
  <c r="K25" i="12"/>
  <c r="K26" i="12"/>
  <c r="K27" i="12"/>
  <c r="K28" i="12"/>
  <c r="K29" i="12"/>
  <c r="K30" i="12"/>
  <c r="K31" i="12"/>
  <c r="K32" i="12"/>
  <c r="K33" i="12"/>
  <c r="K34" i="12"/>
  <c r="K35" i="12"/>
  <c r="K36" i="12"/>
  <c r="K37" i="12"/>
  <c r="K38" i="12"/>
  <c r="K39" i="12"/>
  <c r="K40" i="12"/>
  <c r="K41" i="12"/>
  <c r="K42" i="12"/>
  <c r="K43" i="12"/>
  <c r="K44" i="12"/>
  <c r="K45" i="12"/>
  <c r="K46" i="12"/>
  <c r="K47" i="12"/>
  <c r="K48" i="12"/>
  <c r="K49" i="12"/>
  <c r="K50" i="12"/>
  <c r="K51" i="12"/>
  <c r="K52" i="12"/>
  <c r="K53" i="12"/>
  <c r="K54" i="12"/>
  <c r="K55" i="12"/>
  <c r="K56" i="12"/>
  <c r="K57" i="12"/>
  <c r="K58" i="12"/>
  <c r="K59" i="12"/>
  <c r="K60" i="12"/>
  <c r="K61" i="12"/>
  <c r="K62" i="12"/>
  <c r="K63" i="12"/>
  <c r="K64" i="12"/>
  <c r="K65" i="12"/>
  <c r="K66" i="12"/>
  <c r="K67" i="12"/>
  <c r="K68" i="12"/>
  <c r="K69" i="12"/>
  <c r="K70" i="12"/>
  <c r="K71" i="12"/>
  <c r="K72" i="12"/>
  <c r="K73" i="12"/>
  <c r="K74" i="12"/>
  <c r="K75" i="12"/>
  <c r="K76" i="12"/>
  <c r="K77" i="12"/>
  <c r="K78" i="12"/>
  <c r="K79" i="12"/>
  <c r="K80" i="12"/>
  <c r="K81" i="12"/>
  <c r="K82" i="12"/>
  <c r="K83" i="12"/>
  <c r="K84" i="12"/>
  <c r="K85" i="12"/>
  <c r="K86" i="12"/>
  <c r="K87" i="12"/>
  <c r="K88" i="12"/>
  <c r="K89" i="12"/>
  <c r="K90" i="12"/>
  <c r="K91" i="12"/>
  <c r="K92" i="12"/>
  <c r="K93" i="12"/>
  <c r="K94" i="12"/>
  <c r="K95" i="12"/>
  <c r="K96" i="12"/>
  <c r="K97" i="12"/>
  <c r="K98" i="12"/>
  <c r="K99" i="12"/>
  <c r="K100" i="12"/>
  <c r="K101" i="12"/>
  <c r="K102" i="12"/>
  <c r="K103" i="12"/>
  <c r="K104" i="12"/>
  <c r="K105" i="12"/>
  <c r="K106" i="12"/>
  <c r="K107" i="12"/>
  <c r="K108" i="12"/>
  <c r="K109" i="12"/>
  <c r="K110" i="12"/>
  <c r="K111" i="12"/>
  <c r="K112" i="12"/>
  <c r="K113" i="12"/>
  <c r="K114" i="12"/>
  <c r="K115" i="12"/>
  <c r="K116" i="12"/>
  <c r="K117" i="12"/>
  <c r="K118" i="12"/>
  <c r="K119" i="12"/>
  <c r="K120" i="12"/>
  <c r="K121" i="12"/>
  <c r="K122" i="12"/>
  <c r="K123" i="12"/>
  <c r="K124" i="12"/>
  <c r="K125" i="12"/>
  <c r="K126" i="12"/>
  <c r="K127" i="12"/>
  <c r="K128" i="12"/>
  <c r="K129" i="12"/>
  <c r="K130" i="12"/>
  <c r="K131" i="12"/>
  <c r="K132" i="12"/>
  <c r="K133" i="12"/>
  <c r="K134" i="12"/>
  <c r="K135" i="12"/>
  <c r="K136" i="12"/>
  <c r="K137" i="12"/>
  <c r="K138" i="12"/>
  <c r="K139" i="12"/>
  <c r="K140" i="12"/>
  <c r="K141" i="12"/>
  <c r="K142" i="12"/>
  <c r="K143" i="12"/>
  <c r="K144" i="12"/>
  <c r="K145" i="12"/>
  <c r="K146" i="12"/>
  <c r="K147" i="12"/>
  <c r="K148" i="12"/>
  <c r="K149" i="12"/>
  <c r="K150" i="12"/>
  <c r="K151" i="12"/>
  <c r="K152" i="12"/>
  <c r="K153" i="12"/>
  <c r="K154" i="12"/>
  <c r="K155" i="12"/>
  <c r="K156" i="12"/>
  <c r="K157" i="12"/>
  <c r="K158" i="12"/>
  <c r="K159" i="12"/>
  <c r="K160" i="12"/>
  <c r="K161" i="12"/>
  <c r="K162" i="12"/>
  <c r="K163" i="12"/>
  <c r="K164" i="12"/>
  <c r="K165" i="12"/>
  <c r="K166" i="12"/>
  <c r="K167" i="12"/>
  <c r="K168" i="12"/>
  <c r="K169" i="12"/>
  <c r="K170" i="12"/>
  <c r="K171" i="12"/>
  <c r="K172" i="12"/>
  <c r="K173" i="12"/>
  <c r="K174" i="12"/>
  <c r="K175" i="12"/>
  <c r="K176" i="12"/>
  <c r="K177" i="12"/>
  <c r="K178" i="12"/>
  <c r="K179" i="12"/>
  <c r="K180" i="12"/>
  <c r="K181" i="12"/>
  <c r="K182" i="12"/>
  <c r="K183" i="12"/>
  <c r="K184" i="12"/>
  <c r="K185" i="12"/>
  <c r="K186" i="12"/>
  <c r="K187" i="12"/>
  <c r="K188" i="12"/>
  <c r="K189" i="12"/>
  <c r="K190" i="12"/>
  <c r="K191" i="12"/>
  <c r="K192" i="12"/>
  <c r="K193" i="12"/>
  <c r="K194" i="12"/>
  <c r="K195" i="12"/>
  <c r="K196" i="12"/>
  <c r="K197" i="12"/>
  <c r="K198" i="12"/>
  <c r="K199" i="12"/>
  <c r="K200" i="12"/>
  <c r="K201" i="12"/>
  <c r="K202" i="12"/>
  <c r="K203" i="12"/>
  <c r="K204" i="12"/>
  <c r="K205" i="12"/>
  <c r="K206" i="12"/>
  <c r="K207" i="12"/>
  <c r="K208" i="12"/>
  <c r="K209" i="12"/>
  <c r="K210" i="12"/>
  <c r="K211" i="12"/>
  <c r="K212" i="12"/>
  <c r="K213" i="12"/>
  <c r="K214" i="12"/>
  <c r="K215" i="12"/>
  <c r="K216" i="12"/>
  <c r="K217" i="12"/>
  <c r="K218" i="12"/>
  <c r="K219" i="12"/>
  <c r="K220" i="12"/>
  <c r="K221" i="12"/>
  <c r="K222" i="12"/>
  <c r="K223" i="12"/>
  <c r="K224" i="12"/>
  <c r="K225" i="12"/>
  <c r="K226" i="12"/>
  <c r="K227" i="12"/>
  <c r="K228" i="12"/>
  <c r="K229" i="12"/>
  <c r="K230" i="12"/>
  <c r="K231" i="12"/>
  <c r="K232" i="12"/>
  <c r="K233" i="12"/>
  <c r="K234" i="12"/>
  <c r="K235" i="12"/>
  <c r="K236" i="12"/>
  <c r="K237" i="12"/>
  <c r="K238" i="12"/>
  <c r="K239" i="12"/>
  <c r="K240" i="12"/>
  <c r="K241" i="12"/>
  <c r="K242" i="12"/>
  <c r="K243" i="12"/>
  <c r="K244" i="12"/>
  <c r="K245" i="12"/>
  <c r="K246" i="12"/>
  <c r="K247" i="12"/>
  <c r="K248" i="12"/>
  <c r="K249" i="12"/>
  <c r="K250" i="12"/>
  <c r="K251" i="12"/>
  <c r="K252" i="12"/>
  <c r="K253" i="12"/>
  <c r="K254" i="12"/>
  <c r="K255" i="12"/>
  <c r="K256" i="12"/>
  <c r="K257" i="12"/>
  <c r="K258" i="12"/>
  <c r="K259" i="12"/>
  <c r="K260" i="12"/>
  <c r="K261" i="12"/>
  <c r="K262" i="12"/>
  <c r="K263" i="12"/>
  <c r="K264" i="12"/>
  <c r="K265" i="12"/>
  <c r="K266" i="12"/>
  <c r="K267" i="12"/>
  <c r="K268" i="12"/>
  <c r="K269" i="12"/>
  <c r="K270" i="12"/>
  <c r="K271" i="12"/>
  <c r="K272" i="12"/>
  <c r="K273" i="12"/>
  <c r="K274" i="12"/>
  <c r="K275" i="12"/>
  <c r="K276" i="12"/>
  <c r="K277" i="12"/>
  <c r="K278" i="12"/>
  <c r="K279" i="12"/>
  <c r="K280" i="12"/>
  <c r="K281" i="12"/>
  <c r="K282" i="12"/>
  <c r="K283" i="12"/>
  <c r="K284" i="12"/>
  <c r="K285" i="12"/>
  <c r="K286" i="12"/>
  <c r="K287" i="12"/>
  <c r="K288" i="12"/>
  <c r="K289" i="12"/>
  <c r="K290" i="12"/>
  <c r="K291" i="12"/>
  <c r="K292" i="12"/>
  <c r="K293" i="12"/>
  <c r="K294" i="12"/>
  <c r="K295" i="12"/>
  <c r="K296" i="12"/>
  <c r="K297" i="12"/>
  <c r="K298" i="12"/>
  <c r="K299" i="12"/>
  <c r="K300" i="12"/>
  <c r="K301" i="12"/>
  <c r="K302" i="12"/>
  <c r="K303" i="12"/>
  <c r="K304" i="12"/>
  <c r="K305" i="12"/>
  <c r="K306" i="12"/>
  <c r="K307" i="12"/>
  <c r="K308" i="12"/>
  <c r="K309" i="12"/>
  <c r="K310" i="12"/>
  <c r="K311" i="12"/>
  <c r="K312" i="12"/>
  <c r="K313" i="12"/>
  <c r="K314" i="12"/>
  <c r="K315" i="12"/>
  <c r="K316" i="12"/>
  <c r="K317" i="12"/>
  <c r="K318" i="12"/>
  <c r="K319" i="12"/>
  <c r="K320" i="12"/>
  <c r="K321" i="12"/>
  <c r="K322" i="12"/>
  <c r="K323" i="12"/>
  <c r="K324" i="12"/>
  <c r="K325" i="12"/>
  <c r="K326" i="12"/>
  <c r="K327" i="12"/>
  <c r="K328" i="12"/>
  <c r="K329" i="12"/>
  <c r="K330" i="12"/>
  <c r="K331" i="12"/>
  <c r="K332" i="12"/>
  <c r="K333" i="12"/>
  <c r="K334" i="12"/>
  <c r="K335" i="12"/>
  <c r="K336" i="12"/>
  <c r="K337" i="12"/>
  <c r="K338" i="12"/>
  <c r="K339" i="12"/>
  <c r="K340" i="12"/>
  <c r="K341" i="12"/>
  <c r="K342" i="12"/>
  <c r="K343" i="12"/>
  <c r="K344" i="12"/>
  <c r="K345" i="12"/>
  <c r="K346" i="12"/>
  <c r="K347" i="12"/>
  <c r="K348" i="12"/>
  <c r="K349" i="12"/>
  <c r="K350" i="12"/>
  <c r="K351" i="12"/>
  <c r="K352" i="12"/>
  <c r="K353" i="12"/>
  <c r="K354" i="12"/>
  <c r="K355" i="12"/>
  <c r="K356" i="12"/>
  <c r="K357" i="12"/>
  <c r="K358" i="12"/>
  <c r="K359" i="12"/>
  <c r="K360" i="12"/>
  <c r="K361" i="12"/>
  <c r="K362" i="12"/>
  <c r="K363" i="12"/>
  <c r="K364" i="12"/>
  <c r="K365" i="12"/>
  <c r="K366" i="12"/>
  <c r="K367" i="12"/>
  <c r="K368" i="12"/>
  <c r="K369" i="12"/>
  <c r="K370" i="12"/>
  <c r="K371" i="12"/>
  <c r="K372" i="12"/>
  <c r="K373" i="12"/>
  <c r="K374" i="12"/>
  <c r="K375" i="12"/>
  <c r="K376" i="12"/>
  <c r="K377" i="12"/>
  <c r="K378" i="12"/>
  <c r="K379" i="12"/>
  <c r="K380" i="12"/>
  <c r="K381" i="12"/>
  <c r="K382" i="12"/>
  <c r="K383" i="12"/>
  <c r="K384" i="12"/>
  <c r="K385" i="12"/>
  <c r="K386" i="12"/>
  <c r="K387" i="12"/>
  <c r="K388" i="12"/>
  <c r="K389" i="12"/>
  <c r="K390" i="12"/>
  <c r="K391" i="12"/>
  <c r="K392" i="12"/>
  <c r="K393" i="12"/>
  <c r="K394" i="12"/>
  <c r="K395" i="12"/>
  <c r="K396" i="12"/>
  <c r="K397" i="12"/>
  <c r="K398" i="12"/>
  <c r="K399" i="12"/>
  <c r="K400" i="12"/>
  <c r="K401" i="12"/>
  <c r="K402" i="12"/>
  <c r="K403" i="12"/>
  <c r="K404" i="12"/>
  <c r="K405" i="12"/>
  <c r="K406" i="12"/>
  <c r="K407" i="12"/>
  <c r="K408" i="12"/>
  <c r="K409" i="12"/>
  <c r="K410" i="12"/>
  <c r="K411" i="12"/>
  <c r="K412" i="12"/>
  <c r="K413" i="12"/>
  <c r="K414" i="12"/>
  <c r="K415" i="12"/>
  <c r="K416" i="12"/>
  <c r="K417" i="12"/>
  <c r="K418" i="12"/>
  <c r="K419" i="12"/>
  <c r="K420" i="12"/>
  <c r="K421" i="12"/>
  <c r="K422" i="12"/>
  <c r="K423" i="12"/>
  <c r="K424" i="12"/>
  <c r="K425" i="12"/>
  <c r="K426" i="12"/>
  <c r="K427" i="12"/>
  <c r="K428" i="12"/>
  <c r="K429" i="12"/>
  <c r="K430" i="12"/>
  <c r="K431" i="12"/>
  <c r="K432" i="12"/>
  <c r="K433" i="12"/>
  <c r="K434" i="12"/>
  <c r="K435" i="12"/>
  <c r="K436" i="12"/>
  <c r="K437" i="12"/>
  <c r="K438" i="12"/>
  <c r="K439" i="12"/>
  <c r="K440" i="12"/>
  <c r="K441" i="12"/>
  <c r="K442" i="12"/>
  <c r="K443" i="12"/>
  <c r="K444" i="12"/>
  <c r="K445" i="12"/>
  <c r="K446" i="12"/>
  <c r="K447" i="12"/>
  <c r="K448" i="12"/>
  <c r="K449" i="12"/>
  <c r="K450" i="12"/>
  <c r="K451" i="12"/>
  <c r="K452" i="12"/>
  <c r="K453" i="12"/>
  <c r="K454" i="12"/>
  <c r="K455" i="12"/>
  <c r="K456" i="12"/>
  <c r="K457" i="12"/>
  <c r="K458" i="12"/>
  <c r="K459" i="12"/>
  <c r="K460" i="12"/>
  <c r="K461" i="12"/>
  <c r="K462" i="12"/>
  <c r="K463" i="12"/>
  <c r="K464" i="12"/>
  <c r="K465" i="12"/>
  <c r="K466" i="12"/>
  <c r="K467" i="12"/>
  <c r="K468" i="12"/>
  <c r="K469" i="12"/>
  <c r="K470" i="12"/>
  <c r="K471" i="12"/>
  <c r="K472" i="12"/>
  <c r="K473" i="12"/>
  <c r="K474" i="12"/>
  <c r="K475" i="12"/>
  <c r="K476" i="12"/>
  <c r="K477" i="12"/>
  <c r="K478" i="12"/>
  <c r="K479" i="12"/>
  <c r="K480" i="12"/>
  <c r="K481" i="12"/>
  <c r="K482" i="12"/>
  <c r="K483" i="12"/>
  <c r="K484" i="12"/>
  <c r="K485" i="12"/>
  <c r="K486" i="12"/>
  <c r="K487" i="12"/>
  <c r="K488" i="12"/>
  <c r="K489" i="12"/>
  <c r="K490" i="12"/>
  <c r="K491" i="12"/>
  <c r="K492" i="12"/>
  <c r="K493" i="12"/>
  <c r="K494" i="12"/>
  <c r="K495" i="12"/>
  <c r="K496" i="12"/>
  <c r="K497" i="12"/>
  <c r="K498" i="12"/>
  <c r="K499" i="12"/>
  <c r="K500" i="12"/>
  <c r="K501" i="12"/>
  <c r="K502" i="12"/>
  <c r="K503" i="12"/>
  <c r="K504" i="12"/>
  <c r="K505" i="12"/>
  <c r="K506" i="12"/>
  <c r="K507" i="12"/>
  <c r="K508" i="12"/>
  <c r="K509" i="12"/>
  <c r="K510" i="12"/>
  <c r="K511" i="12"/>
  <c r="K512" i="12"/>
  <c r="K513" i="12"/>
  <c r="K514" i="12"/>
  <c r="K515" i="12"/>
  <c r="K516" i="12"/>
  <c r="K517" i="12"/>
  <c r="K518" i="12"/>
  <c r="K519" i="12"/>
  <c r="K520" i="12"/>
  <c r="K521" i="12"/>
  <c r="K522" i="12"/>
  <c r="K523" i="12"/>
  <c r="K524" i="12"/>
  <c r="K525" i="12"/>
  <c r="K526" i="12"/>
  <c r="K527" i="12"/>
  <c r="K528" i="12"/>
  <c r="K529" i="12"/>
  <c r="K530" i="12"/>
  <c r="K531" i="12"/>
  <c r="K532" i="12"/>
  <c r="K533" i="12"/>
  <c r="K534" i="12"/>
  <c r="K535" i="12"/>
  <c r="K536" i="12"/>
  <c r="K537" i="12"/>
  <c r="K538" i="12"/>
  <c r="K539" i="12"/>
  <c r="K540" i="12"/>
  <c r="K541" i="12"/>
  <c r="K542" i="12"/>
  <c r="K543" i="12"/>
  <c r="K544" i="12"/>
  <c r="K545" i="12"/>
  <c r="K546" i="12"/>
  <c r="K547" i="12"/>
  <c r="K548" i="12"/>
  <c r="K549" i="12"/>
  <c r="K550" i="12"/>
  <c r="K551" i="12"/>
  <c r="K552" i="12"/>
  <c r="K553" i="12"/>
  <c r="K554" i="12"/>
  <c r="K555" i="12"/>
  <c r="K556" i="12"/>
  <c r="K557" i="12"/>
  <c r="K558" i="12"/>
  <c r="K559" i="12"/>
  <c r="K560" i="12"/>
  <c r="K561" i="12"/>
  <c r="K562" i="12"/>
  <c r="K563" i="12"/>
  <c r="K564" i="12"/>
  <c r="K565" i="12"/>
  <c r="K566" i="12"/>
  <c r="K567" i="12"/>
  <c r="K568" i="12"/>
  <c r="K569" i="12"/>
  <c r="K570" i="12"/>
  <c r="K571" i="12"/>
  <c r="K572" i="12"/>
  <c r="K573" i="12"/>
  <c r="K574" i="12"/>
  <c r="K575" i="12"/>
  <c r="K576" i="12"/>
  <c r="K577" i="12"/>
  <c r="K578" i="12"/>
  <c r="K579" i="12"/>
  <c r="K580" i="12"/>
  <c r="K581" i="12"/>
  <c r="K582" i="12"/>
  <c r="K583" i="12"/>
  <c r="K584" i="12"/>
  <c r="K585" i="12"/>
  <c r="K586" i="12"/>
  <c r="K587" i="12"/>
  <c r="K588" i="12"/>
  <c r="K589" i="12"/>
  <c r="K590" i="12"/>
  <c r="K591" i="12"/>
  <c r="K592" i="12"/>
  <c r="K593" i="12"/>
  <c r="K594" i="12"/>
  <c r="K595" i="12"/>
  <c r="K596" i="12"/>
  <c r="K597" i="12"/>
  <c r="K598" i="12"/>
  <c r="K599" i="12"/>
  <c r="K600" i="12"/>
  <c r="K601" i="12"/>
  <c r="K602" i="12"/>
  <c r="K603" i="12"/>
  <c r="K604" i="12"/>
  <c r="K605" i="12"/>
  <c r="K606" i="12"/>
  <c r="K607" i="12"/>
  <c r="K608" i="12"/>
  <c r="K609" i="12"/>
  <c r="K610" i="12"/>
  <c r="K611" i="12"/>
  <c r="K612" i="12"/>
  <c r="K613" i="12"/>
  <c r="K614" i="12"/>
  <c r="K615" i="12"/>
  <c r="K616" i="12"/>
  <c r="K617" i="12"/>
  <c r="K618" i="12"/>
  <c r="K619" i="12"/>
  <c r="K620" i="12"/>
  <c r="K621" i="12"/>
  <c r="K622" i="12"/>
  <c r="K623" i="12"/>
  <c r="K624" i="12"/>
  <c r="K625" i="12"/>
  <c r="K626" i="12"/>
  <c r="K627" i="12"/>
  <c r="K628" i="12"/>
  <c r="K629" i="12"/>
  <c r="K630" i="12"/>
  <c r="K631" i="12"/>
  <c r="K632" i="12"/>
  <c r="K633" i="12"/>
  <c r="K634" i="12"/>
  <c r="K635" i="12"/>
  <c r="K636" i="12"/>
  <c r="K637" i="12"/>
  <c r="K638" i="12"/>
  <c r="K639" i="12"/>
  <c r="K640" i="12"/>
  <c r="K641" i="12"/>
  <c r="K642" i="12"/>
  <c r="K643" i="12"/>
  <c r="K644" i="12"/>
  <c r="K645" i="12"/>
  <c r="K646" i="12"/>
  <c r="K647" i="12"/>
  <c r="K648" i="12"/>
  <c r="K649" i="12"/>
  <c r="K650" i="12"/>
  <c r="K651" i="12"/>
  <c r="K652" i="12"/>
  <c r="K653" i="12"/>
  <c r="K654" i="12"/>
  <c r="K655" i="12"/>
  <c r="K656" i="12"/>
  <c r="K657" i="12"/>
  <c r="K658" i="12"/>
  <c r="K659" i="12"/>
  <c r="K660" i="12"/>
  <c r="K661" i="12"/>
  <c r="K662" i="12"/>
  <c r="K663" i="12"/>
  <c r="K664" i="12"/>
  <c r="K665" i="12"/>
  <c r="K666" i="12"/>
  <c r="K667" i="12"/>
  <c r="K668" i="12"/>
  <c r="K669" i="12"/>
  <c r="K670" i="12"/>
  <c r="K671" i="12"/>
  <c r="K672" i="12"/>
  <c r="K673" i="12"/>
  <c r="K674" i="12"/>
  <c r="K675" i="12"/>
  <c r="K676" i="12"/>
  <c r="K677" i="12"/>
  <c r="K678" i="12"/>
  <c r="K679" i="12"/>
  <c r="K680" i="12"/>
  <c r="K681" i="12"/>
  <c r="K682" i="12"/>
  <c r="K683" i="12"/>
  <c r="K684" i="12"/>
  <c r="K685" i="12"/>
  <c r="K686" i="12"/>
  <c r="K687" i="12"/>
  <c r="K688" i="12"/>
  <c r="K689" i="12"/>
  <c r="K690" i="12"/>
  <c r="K691" i="12"/>
  <c r="K692" i="12"/>
  <c r="K693" i="12"/>
  <c r="K694" i="12"/>
  <c r="K695" i="12"/>
  <c r="K696" i="12"/>
  <c r="K697" i="12"/>
  <c r="K698" i="12"/>
  <c r="K699" i="12"/>
  <c r="K700" i="12"/>
  <c r="K701" i="12"/>
  <c r="K702" i="12"/>
  <c r="K703" i="12"/>
  <c r="K704" i="12"/>
  <c r="K705" i="12"/>
  <c r="K706" i="12"/>
  <c r="K707" i="12"/>
  <c r="K708" i="12"/>
  <c r="K709" i="12"/>
  <c r="K710" i="12"/>
  <c r="K711" i="12"/>
  <c r="K712" i="12"/>
  <c r="K713" i="12"/>
  <c r="K714" i="12"/>
  <c r="K715" i="12"/>
  <c r="K716" i="12"/>
  <c r="K717" i="12"/>
  <c r="K718" i="12"/>
  <c r="K719" i="12"/>
  <c r="K720" i="12"/>
  <c r="K721" i="12"/>
  <c r="K722" i="12"/>
  <c r="K723" i="12"/>
  <c r="K724" i="12"/>
  <c r="K725" i="12"/>
  <c r="K726" i="12"/>
  <c r="K727" i="12"/>
  <c r="K728" i="12"/>
  <c r="K729" i="12"/>
  <c r="K730" i="12"/>
  <c r="K731" i="12"/>
  <c r="K732" i="12"/>
  <c r="K733" i="12"/>
  <c r="K734" i="12"/>
  <c r="K735" i="12"/>
  <c r="K736" i="12"/>
  <c r="K737" i="12"/>
  <c r="K738" i="12"/>
  <c r="K739" i="12"/>
  <c r="K740" i="12"/>
  <c r="K741" i="12"/>
  <c r="K742" i="12"/>
  <c r="K743" i="12"/>
  <c r="K744" i="12"/>
  <c r="K745" i="12"/>
  <c r="K746" i="12"/>
  <c r="K747" i="12"/>
  <c r="K748" i="12"/>
  <c r="K749" i="12"/>
  <c r="K750" i="12"/>
  <c r="K751" i="12"/>
  <c r="K752" i="12"/>
  <c r="K753" i="12"/>
  <c r="K754" i="12"/>
  <c r="K755" i="12"/>
  <c r="K756" i="12"/>
  <c r="K757" i="12"/>
  <c r="K758" i="12"/>
  <c r="K759" i="12"/>
  <c r="K760" i="12"/>
  <c r="K761" i="12"/>
  <c r="K762" i="12"/>
  <c r="K763" i="12"/>
  <c r="K764" i="12"/>
  <c r="K765" i="12"/>
  <c r="K766" i="12"/>
  <c r="K767" i="12"/>
  <c r="K768" i="12"/>
  <c r="K769" i="12"/>
  <c r="K770" i="12"/>
  <c r="K771" i="12"/>
  <c r="K772" i="12"/>
  <c r="K773" i="12"/>
  <c r="K774" i="12"/>
  <c r="K775" i="12"/>
  <c r="K776" i="12"/>
  <c r="K777" i="12"/>
  <c r="K778" i="12"/>
  <c r="K779" i="12"/>
  <c r="K780" i="12"/>
  <c r="K781" i="12"/>
  <c r="K782" i="12"/>
  <c r="K783" i="12"/>
  <c r="K784" i="12"/>
  <c r="K785" i="12"/>
  <c r="K786" i="12"/>
  <c r="K787" i="12"/>
  <c r="K788" i="12"/>
  <c r="K789" i="12"/>
  <c r="K790" i="12"/>
  <c r="K791" i="12"/>
  <c r="K792" i="12"/>
  <c r="K793" i="12"/>
  <c r="K794" i="12"/>
  <c r="K795" i="12"/>
  <c r="K796" i="12"/>
  <c r="K797" i="12"/>
  <c r="K798" i="12"/>
  <c r="K799" i="12"/>
  <c r="K800" i="12"/>
  <c r="K801" i="12"/>
  <c r="K802" i="12"/>
  <c r="K803" i="12"/>
  <c r="K804" i="12"/>
  <c r="K805" i="12"/>
  <c r="K806" i="12"/>
  <c r="K807" i="12"/>
  <c r="K808" i="12"/>
  <c r="K809" i="12"/>
  <c r="K810" i="12"/>
  <c r="K811" i="12"/>
  <c r="K812" i="12"/>
  <c r="K813" i="12"/>
  <c r="K814" i="12"/>
  <c r="K815" i="12"/>
  <c r="K816" i="12"/>
  <c r="K817" i="12"/>
  <c r="K818" i="12"/>
  <c r="K819" i="12"/>
  <c r="K820" i="12"/>
  <c r="K821" i="12"/>
  <c r="K822" i="12"/>
  <c r="K823" i="12"/>
  <c r="K824" i="12"/>
  <c r="K825" i="12"/>
  <c r="K826" i="12"/>
  <c r="K827" i="12"/>
  <c r="K828" i="12"/>
  <c r="K829" i="12"/>
  <c r="K830" i="12"/>
  <c r="K831" i="12"/>
  <c r="K832" i="12"/>
  <c r="K833" i="12"/>
  <c r="K834" i="12"/>
  <c r="K835" i="12"/>
  <c r="K836" i="12"/>
  <c r="K837" i="12"/>
  <c r="K838" i="12"/>
  <c r="K839" i="12"/>
  <c r="K840" i="12"/>
  <c r="K841" i="12"/>
  <c r="K842" i="12"/>
  <c r="K843" i="12"/>
  <c r="K844" i="12"/>
  <c r="K845" i="12"/>
  <c r="K846" i="12"/>
  <c r="K847" i="12"/>
  <c r="K848" i="12"/>
  <c r="K849" i="12"/>
  <c r="K850" i="12"/>
  <c r="K851" i="12"/>
  <c r="K852" i="12"/>
  <c r="K853" i="12"/>
  <c r="K854" i="12"/>
  <c r="K855" i="12"/>
  <c r="K856" i="12"/>
  <c r="K857" i="12"/>
  <c r="K858" i="12"/>
  <c r="K859" i="12"/>
  <c r="K860" i="12"/>
  <c r="K861" i="12"/>
  <c r="K862" i="12"/>
  <c r="K863" i="12"/>
  <c r="K864" i="12"/>
  <c r="K865" i="12"/>
  <c r="K866" i="12"/>
  <c r="K867" i="12"/>
  <c r="K868" i="12"/>
  <c r="K869" i="12"/>
  <c r="K870" i="12"/>
  <c r="K871" i="12"/>
  <c r="K872" i="12"/>
  <c r="K873" i="12"/>
  <c r="K874" i="12"/>
  <c r="K875" i="12"/>
  <c r="K876" i="12"/>
  <c r="K877" i="12"/>
  <c r="K878" i="12"/>
  <c r="K879" i="12"/>
  <c r="K880" i="12"/>
  <c r="K881" i="12"/>
  <c r="K882" i="12"/>
  <c r="K883" i="12"/>
  <c r="K884" i="12"/>
  <c r="K885" i="12"/>
  <c r="K886" i="12"/>
  <c r="K887" i="12"/>
  <c r="K888" i="12"/>
  <c r="K889" i="12"/>
  <c r="K890" i="12"/>
  <c r="K891" i="12"/>
  <c r="K892" i="12"/>
  <c r="K893" i="12"/>
  <c r="K894" i="12"/>
  <c r="K895" i="12"/>
  <c r="K896" i="12"/>
  <c r="K897" i="12"/>
  <c r="K898" i="12"/>
  <c r="K899" i="12"/>
  <c r="K900" i="12"/>
  <c r="K901" i="12"/>
  <c r="K902" i="12"/>
  <c r="K903" i="12"/>
  <c r="K904" i="12"/>
  <c r="K905" i="12"/>
  <c r="K906" i="12"/>
  <c r="K907" i="12"/>
  <c r="K908" i="12"/>
  <c r="K909" i="12"/>
  <c r="K910" i="12"/>
  <c r="K911" i="12"/>
  <c r="K912" i="12"/>
  <c r="K913" i="12"/>
  <c r="K914" i="12"/>
  <c r="K915" i="12"/>
  <c r="K916" i="12"/>
  <c r="K917" i="12"/>
  <c r="K918" i="12"/>
  <c r="K919" i="12"/>
  <c r="K920" i="12"/>
  <c r="K921" i="12"/>
  <c r="K922" i="12"/>
  <c r="K923" i="12"/>
  <c r="K924" i="12"/>
  <c r="K925" i="12"/>
  <c r="K926" i="12"/>
  <c r="K927" i="12"/>
  <c r="K928" i="12"/>
  <c r="K929" i="12"/>
  <c r="K930" i="12"/>
  <c r="K931" i="12"/>
  <c r="K932" i="12"/>
  <c r="K933" i="12"/>
  <c r="K934" i="12"/>
  <c r="K935" i="12"/>
  <c r="K936" i="12"/>
  <c r="K937" i="12"/>
  <c r="K938" i="12"/>
  <c r="K939" i="12"/>
  <c r="K940" i="12"/>
  <c r="K941" i="12"/>
  <c r="K942" i="12"/>
  <c r="K943" i="12"/>
  <c r="K944" i="12"/>
  <c r="K945" i="12"/>
  <c r="K946" i="12"/>
  <c r="K947" i="12"/>
  <c r="K948" i="12"/>
  <c r="K949" i="12"/>
  <c r="K950" i="12"/>
  <c r="K951" i="12"/>
  <c r="K952" i="12"/>
  <c r="K953" i="12"/>
  <c r="K954" i="12"/>
  <c r="K955" i="12"/>
  <c r="K956" i="12"/>
  <c r="K957" i="12"/>
  <c r="K958" i="12"/>
  <c r="K959" i="12"/>
  <c r="K960" i="12"/>
  <c r="K961" i="12"/>
  <c r="K962" i="12"/>
  <c r="K963" i="12"/>
  <c r="K964" i="12"/>
  <c r="K965" i="12"/>
  <c r="K966" i="12"/>
  <c r="K967" i="12"/>
  <c r="K968" i="12"/>
  <c r="K969" i="12"/>
  <c r="K970" i="12"/>
  <c r="K971" i="12"/>
  <c r="K972" i="12"/>
  <c r="K973" i="12"/>
  <c r="K974" i="12"/>
  <c r="K975" i="12"/>
  <c r="K976" i="12"/>
  <c r="K977" i="12"/>
  <c r="K978" i="12"/>
  <c r="K979" i="12"/>
  <c r="K980" i="12"/>
  <c r="K981" i="12"/>
  <c r="K982" i="12"/>
  <c r="K983" i="12"/>
  <c r="K984" i="12"/>
  <c r="K985" i="12"/>
  <c r="K986" i="12"/>
  <c r="K987" i="12"/>
  <c r="K988" i="12"/>
  <c r="K989" i="12"/>
  <c r="K990" i="12"/>
  <c r="K991" i="12"/>
  <c r="K992" i="12"/>
  <c r="K993" i="12"/>
  <c r="K994" i="12"/>
  <c r="K995" i="12"/>
  <c r="K996" i="12"/>
  <c r="K997" i="12"/>
  <c r="K998" i="12"/>
  <c r="K999" i="12"/>
  <c r="K1000" i="12"/>
  <c r="K1001" i="12"/>
  <c r="K1002" i="12"/>
  <c r="K1003" i="12"/>
  <c r="K1004" i="12"/>
  <c r="K1005" i="12"/>
  <c r="K1006" i="12"/>
  <c r="K1007" i="12"/>
  <c r="K1008" i="12"/>
  <c r="K1009" i="12"/>
  <c r="K1010" i="12"/>
  <c r="K1011" i="12"/>
  <c r="K1012" i="12"/>
  <c r="K1013" i="12"/>
  <c r="K1014" i="12"/>
  <c r="K1015" i="12"/>
  <c r="K1016" i="12"/>
  <c r="K1017" i="12"/>
  <c r="K1018" i="12"/>
  <c r="K1019" i="12"/>
  <c r="K1020" i="12"/>
  <c r="K1021" i="12"/>
  <c r="K1022" i="12"/>
  <c r="K1023" i="12"/>
  <c r="K1024" i="12"/>
  <c r="K1025" i="12"/>
  <c r="K1026" i="12"/>
  <c r="K1027" i="12"/>
  <c r="K1028" i="12"/>
  <c r="K1029" i="12"/>
  <c r="K1030" i="12"/>
  <c r="K1031" i="12"/>
  <c r="K1032" i="12"/>
  <c r="K1033" i="12"/>
  <c r="K1034" i="12"/>
  <c r="K1035" i="12"/>
  <c r="K1036" i="12"/>
  <c r="K1037" i="12"/>
  <c r="K1038" i="12"/>
  <c r="K1039" i="12"/>
  <c r="K1040" i="12"/>
  <c r="K1041" i="12"/>
  <c r="K1042" i="12"/>
  <c r="K1043" i="12"/>
  <c r="K1044" i="12"/>
  <c r="K1045" i="12"/>
  <c r="K1046" i="12"/>
  <c r="K1047" i="12"/>
  <c r="K1048" i="12"/>
  <c r="K1049" i="12"/>
  <c r="K1050" i="12"/>
  <c r="K1051" i="12"/>
  <c r="K1052" i="12"/>
  <c r="K1053" i="12"/>
  <c r="K1054" i="12"/>
  <c r="K1055" i="12"/>
  <c r="K1056" i="12"/>
  <c r="K1057" i="12"/>
  <c r="K1058" i="12"/>
  <c r="K1059" i="12"/>
  <c r="K1060" i="12"/>
  <c r="K1061" i="12"/>
  <c r="K1062" i="12"/>
  <c r="K1063" i="12"/>
  <c r="K1064" i="12"/>
  <c r="K1065" i="12"/>
  <c r="K1066" i="12"/>
  <c r="K1067" i="12"/>
  <c r="K1068" i="12"/>
  <c r="K1069" i="12"/>
  <c r="K1070" i="12"/>
  <c r="K1071" i="12"/>
  <c r="K1072" i="12"/>
  <c r="K1073" i="12"/>
  <c r="K1074" i="12"/>
  <c r="K1075" i="12"/>
  <c r="K1076" i="12"/>
  <c r="K1077" i="12"/>
  <c r="K1078" i="12"/>
  <c r="K1079" i="12"/>
  <c r="K1080" i="12"/>
  <c r="K1081" i="12"/>
  <c r="K1082" i="12"/>
  <c r="K1083" i="12"/>
  <c r="K1084" i="12"/>
  <c r="K1085" i="12"/>
  <c r="K1086" i="12"/>
  <c r="K1087" i="12"/>
  <c r="K1088" i="12"/>
  <c r="K1089" i="12"/>
  <c r="K1090" i="12"/>
  <c r="K1091" i="12"/>
  <c r="K1092" i="12"/>
  <c r="K1093" i="12"/>
  <c r="K1094" i="12"/>
  <c r="K1095" i="12"/>
  <c r="K1096" i="12"/>
  <c r="K1097" i="12"/>
  <c r="K1098" i="12"/>
  <c r="K1099" i="12"/>
  <c r="K1100" i="12"/>
  <c r="K1101" i="12"/>
  <c r="K1102" i="12"/>
  <c r="K1103" i="12"/>
  <c r="K1104" i="12"/>
  <c r="K1105" i="12"/>
  <c r="K1106" i="12"/>
  <c r="K1107" i="12"/>
  <c r="K1108" i="12"/>
  <c r="K1109" i="12"/>
  <c r="K1110" i="12"/>
  <c r="K1111" i="12"/>
  <c r="K1112" i="12"/>
  <c r="K1113" i="12"/>
  <c r="K1114" i="12"/>
  <c r="K1115" i="12"/>
  <c r="K1116" i="12"/>
  <c r="K1117" i="12"/>
  <c r="K1118" i="12"/>
  <c r="K1119" i="12"/>
  <c r="K1120" i="12"/>
  <c r="K1121" i="12"/>
  <c r="K1122" i="12"/>
  <c r="K1123" i="12"/>
  <c r="K1124" i="12"/>
  <c r="K1125" i="12"/>
  <c r="K1126" i="12"/>
  <c r="K1127" i="12"/>
  <c r="K1128" i="12"/>
  <c r="K1129" i="12"/>
  <c r="K1130" i="12"/>
  <c r="K1131" i="12"/>
  <c r="K1132" i="12"/>
  <c r="K1133" i="12"/>
  <c r="K1134" i="12"/>
  <c r="K1135" i="12"/>
  <c r="K1136" i="12"/>
  <c r="K1137" i="12"/>
  <c r="K1138" i="12"/>
  <c r="K1139" i="12"/>
  <c r="K1140" i="12"/>
  <c r="K1141" i="12"/>
  <c r="K1142" i="12"/>
  <c r="K1143" i="12"/>
  <c r="K1144" i="12"/>
  <c r="K1145" i="12"/>
  <c r="K1146" i="12"/>
  <c r="K1147" i="12"/>
  <c r="K1148" i="12"/>
  <c r="K1149" i="12"/>
  <c r="K1150" i="12"/>
  <c r="K1151" i="12"/>
  <c r="K1152" i="12"/>
  <c r="K1153" i="12"/>
  <c r="K1154" i="12"/>
  <c r="K1155" i="12"/>
  <c r="K1156" i="12"/>
  <c r="K1157" i="12"/>
  <c r="K1158" i="12"/>
  <c r="K1159" i="12"/>
  <c r="K1160" i="12"/>
  <c r="K1161" i="12"/>
  <c r="K1162" i="12"/>
  <c r="K1163" i="12"/>
  <c r="K1164" i="12"/>
  <c r="K1165" i="12"/>
  <c r="K1166" i="12"/>
  <c r="K1167" i="12"/>
  <c r="K1168" i="12"/>
  <c r="K1169" i="12"/>
  <c r="K1170" i="12"/>
  <c r="K1171" i="12"/>
  <c r="K1172" i="12"/>
  <c r="K1173" i="12"/>
  <c r="K1174" i="12"/>
  <c r="K1175" i="12"/>
  <c r="K1176" i="12"/>
  <c r="K1177" i="12"/>
  <c r="K1178" i="12"/>
  <c r="K1179" i="12"/>
  <c r="K1180" i="12"/>
  <c r="K1181" i="12"/>
  <c r="K1182" i="12"/>
  <c r="K1183" i="12"/>
  <c r="K1184" i="12"/>
  <c r="K1185" i="12"/>
  <c r="K1186" i="12"/>
  <c r="K1187" i="12"/>
  <c r="K1188" i="12"/>
  <c r="K1189" i="12"/>
  <c r="K1190" i="12"/>
  <c r="K1191" i="12"/>
  <c r="K1192" i="12"/>
  <c r="K1193" i="12"/>
  <c r="K1194" i="12"/>
  <c r="K1195" i="12"/>
  <c r="K1196" i="12"/>
  <c r="K1197" i="12"/>
  <c r="K1198" i="12"/>
  <c r="K1199" i="12"/>
  <c r="K1200" i="12"/>
  <c r="K1201" i="12"/>
  <c r="K1202" i="12"/>
  <c r="K1203" i="12"/>
  <c r="K1204" i="12"/>
  <c r="K1205" i="12"/>
  <c r="K1206" i="12"/>
  <c r="K1207" i="12"/>
  <c r="K1208" i="12"/>
  <c r="K1209" i="12"/>
  <c r="K1210" i="12"/>
  <c r="K1211" i="12"/>
  <c r="K1212" i="12"/>
  <c r="K1213" i="12"/>
  <c r="K1214" i="12"/>
  <c r="K1215" i="12"/>
  <c r="K1216" i="12"/>
  <c r="K1217" i="12"/>
  <c r="K1218" i="12"/>
  <c r="K1219" i="12"/>
  <c r="K1220" i="12"/>
  <c r="K1221" i="12"/>
  <c r="K1222" i="12"/>
  <c r="K1223" i="12"/>
  <c r="K1224" i="12"/>
  <c r="K1225" i="12"/>
  <c r="K1226" i="12"/>
  <c r="K1227" i="12"/>
  <c r="K1228" i="12"/>
  <c r="K1229" i="12"/>
  <c r="K1230" i="12"/>
  <c r="K1231" i="12"/>
  <c r="K1232" i="12"/>
  <c r="K1233" i="12"/>
  <c r="K1234" i="12"/>
  <c r="K1235" i="12"/>
  <c r="K1236" i="12"/>
  <c r="K1237" i="12"/>
  <c r="K1238" i="12"/>
  <c r="K1239" i="12"/>
  <c r="K1240" i="12"/>
  <c r="K1241" i="12"/>
  <c r="K1242" i="12"/>
  <c r="K1243" i="12"/>
  <c r="K1244" i="12"/>
  <c r="K1245" i="12"/>
  <c r="K1246" i="12"/>
  <c r="K1247" i="12"/>
  <c r="K1248" i="12"/>
  <c r="K1249" i="12"/>
  <c r="K1250" i="12"/>
  <c r="K1251" i="12"/>
  <c r="K1252" i="12"/>
  <c r="K1253" i="12"/>
  <c r="K1254" i="12"/>
  <c r="K1255" i="12"/>
  <c r="K1256" i="12"/>
  <c r="K1257" i="12"/>
  <c r="K1258" i="12"/>
  <c r="K1259" i="12"/>
  <c r="K1260" i="12"/>
  <c r="K1261" i="12"/>
  <c r="K1262" i="12"/>
  <c r="K1263" i="12"/>
  <c r="K1264" i="12"/>
  <c r="K1265" i="12"/>
  <c r="K1266" i="12"/>
  <c r="K1267" i="12"/>
  <c r="K1268" i="12"/>
  <c r="K1269" i="12"/>
  <c r="K1270" i="12"/>
  <c r="K1271" i="12"/>
  <c r="K1272" i="12"/>
  <c r="K1273" i="12"/>
  <c r="K1274" i="12"/>
  <c r="K1275" i="12"/>
  <c r="K1276" i="12"/>
  <c r="K1277" i="12"/>
  <c r="K1278" i="12"/>
  <c r="K1279" i="12"/>
  <c r="K1280" i="12"/>
  <c r="K1281" i="12"/>
  <c r="K1282" i="12"/>
  <c r="K1283" i="12"/>
  <c r="K1284" i="12"/>
  <c r="K1285" i="12"/>
  <c r="K1286" i="12"/>
  <c r="K1287" i="12"/>
  <c r="K1288" i="12"/>
  <c r="K1289" i="12"/>
  <c r="K1290" i="12"/>
  <c r="K1291" i="12"/>
  <c r="K1292" i="12"/>
  <c r="K1293" i="12"/>
  <c r="K1294" i="12"/>
  <c r="K1295" i="12"/>
  <c r="K1296" i="12"/>
  <c r="K1297" i="12"/>
  <c r="K1298" i="12"/>
  <c r="K1299" i="12"/>
  <c r="K1300" i="12"/>
  <c r="K1301" i="12"/>
  <c r="K1302" i="12"/>
  <c r="K1303" i="12"/>
  <c r="K1304" i="12"/>
  <c r="K1305" i="12"/>
  <c r="K1306" i="12"/>
  <c r="K1307" i="12"/>
  <c r="K1308" i="12"/>
  <c r="K1309" i="12"/>
  <c r="K1310" i="12"/>
  <c r="K1311" i="12"/>
  <c r="K1312" i="12"/>
  <c r="K1313" i="12"/>
  <c r="K1314" i="12"/>
  <c r="K1315" i="12"/>
  <c r="K1316" i="12"/>
  <c r="K1317" i="12"/>
  <c r="K1318" i="12"/>
  <c r="K1319" i="12"/>
  <c r="K1320" i="12"/>
  <c r="K1321" i="12"/>
  <c r="K1322" i="12"/>
  <c r="K1323" i="12"/>
  <c r="K1324" i="12"/>
  <c r="K1325" i="12"/>
  <c r="K1326" i="12"/>
  <c r="K1327" i="12"/>
  <c r="K1328" i="12"/>
  <c r="K1329" i="12"/>
  <c r="K1330" i="12"/>
  <c r="K1331" i="12"/>
  <c r="K1332" i="12"/>
  <c r="K1333" i="12"/>
  <c r="K1334" i="12"/>
  <c r="K1335" i="12"/>
  <c r="K1336" i="12"/>
  <c r="K1337" i="12"/>
  <c r="K1338" i="12"/>
  <c r="K1339" i="12"/>
  <c r="K1340" i="12"/>
  <c r="K1341" i="12"/>
  <c r="K1342" i="12"/>
  <c r="K1343" i="12"/>
  <c r="K1344" i="12"/>
  <c r="K1345" i="12"/>
  <c r="K1346" i="12"/>
  <c r="K1347" i="12"/>
  <c r="K1348" i="12"/>
  <c r="K1349" i="12"/>
  <c r="K1350" i="12"/>
  <c r="K1351" i="12"/>
  <c r="K1352" i="12"/>
  <c r="K1353" i="12"/>
  <c r="K1354" i="12"/>
  <c r="K1355" i="12"/>
  <c r="K1356" i="12"/>
  <c r="K1357" i="12"/>
  <c r="K1358" i="12"/>
  <c r="K1359" i="12"/>
  <c r="K1360" i="12"/>
  <c r="K1361" i="12"/>
  <c r="K1362" i="12"/>
  <c r="K1363" i="12"/>
  <c r="K1364" i="12"/>
  <c r="K1365" i="12"/>
  <c r="K1366" i="12"/>
  <c r="K1367" i="12"/>
  <c r="K1368" i="12"/>
  <c r="K1369" i="12"/>
  <c r="K1370" i="12"/>
  <c r="K1371" i="12"/>
  <c r="K1372" i="12"/>
  <c r="K1373" i="12"/>
  <c r="K1374" i="12"/>
  <c r="K1375" i="12"/>
  <c r="K1376" i="12"/>
  <c r="K1377" i="12"/>
  <c r="K1378" i="12"/>
  <c r="K1379" i="12"/>
  <c r="K1380" i="12"/>
  <c r="K1381" i="12"/>
  <c r="K1382" i="12"/>
  <c r="K1383" i="12"/>
  <c r="K1384" i="12"/>
  <c r="K1385" i="12"/>
  <c r="K1386" i="12"/>
  <c r="K1387" i="12"/>
  <c r="K1388" i="12"/>
  <c r="K1389" i="12"/>
  <c r="K1390" i="12"/>
  <c r="K1391" i="12"/>
  <c r="K1392" i="12"/>
  <c r="K1393" i="12"/>
  <c r="K1394" i="12"/>
  <c r="K1395" i="12"/>
  <c r="K1396" i="12"/>
  <c r="K1397" i="12"/>
  <c r="K1398" i="12"/>
  <c r="K1399" i="12"/>
  <c r="K1400" i="12"/>
  <c r="K1401" i="12"/>
  <c r="K1402" i="12"/>
  <c r="K1403" i="12"/>
  <c r="K1404" i="12"/>
  <c r="K1405" i="12"/>
  <c r="K1406" i="12"/>
  <c r="K1407" i="12"/>
  <c r="K1408" i="12"/>
  <c r="K1409" i="12"/>
  <c r="K1410" i="12"/>
  <c r="K1411" i="12"/>
  <c r="K1412" i="12"/>
  <c r="K1413" i="12"/>
  <c r="K1414" i="12"/>
  <c r="K1415" i="12"/>
  <c r="K1416" i="12"/>
  <c r="K1417" i="12"/>
  <c r="K1418" i="12"/>
  <c r="K1419" i="12"/>
  <c r="K1420" i="12"/>
  <c r="K1421" i="12"/>
  <c r="K1422" i="12"/>
  <c r="K1423" i="12"/>
  <c r="K1424" i="12"/>
  <c r="K1425" i="12"/>
  <c r="K1426" i="12"/>
  <c r="K1427" i="12"/>
  <c r="K1428" i="12"/>
  <c r="K1429" i="12"/>
  <c r="K1430" i="12"/>
  <c r="K1431" i="12"/>
  <c r="K1432" i="12"/>
  <c r="K1433" i="12"/>
  <c r="K1434" i="12"/>
  <c r="K1435" i="12"/>
  <c r="K1436" i="12"/>
  <c r="K1437" i="12"/>
  <c r="K1438" i="12"/>
  <c r="K1439" i="12"/>
  <c r="K1440" i="12"/>
  <c r="K1441" i="12"/>
  <c r="K1442" i="12"/>
  <c r="K1443" i="12"/>
  <c r="K1444" i="12"/>
  <c r="K1445" i="12"/>
  <c r="K1446" i="12"/>
  <c r="K1447" i="12"/>
  <c r="K1448" i="12"/>
  <c r="K1449" i="12"/>
  <c r="K1450" i="12"/>
  <c r="K1451" i="12"/>
  <c r="K1452" i="12"/>
  <c r="K1453" i="12"/>
  <c r="K1454" i="12"/>
  <c r="K1455" i="12"/>
  <c r="K1456" i="12"/>
  <c r="K1457" i="12"/>
  <c r="K1458" i="12"/>
  <c r="K1459" i="12"/>
  <c r="K1460" i="12"/>
  <c r="K1461" i="12"/>
  <c r="K1462" i="12"/>
  <c r="K1463" i="12"/>
  <c r="K1464" i="12"/>
  <c r="K1465" i="12"/>
  <c r="K1466" i="12"/>
  <c r="K1467" i="12"/>
  <c r="K1468" i="12"/>
  <c r="K1469" i="12"/>
  <c r="K1470" i="12"/>
  <c r="K1471" i="12"/>
  <c r="K1472" i="12"/>
  <c r="K1473" i="12"/>
  <c r="K1474" i="12"/>
  <c r="K1475" i="12"/>
  <c r="K1476" i="12"/>
  <c r="K1477" i="12"/>
  <c r="K1478" i="12"/>
  <c r="K1479" i="12"/>
  <c r="K1480" i="12"/>
  <c r="K1481" i="12"/>
  <c r="K1482" i="12"/>
  <c r="K1483" i="12"/>
  <c r="K1484" i="12"/>
  <c r="K1485" i="12"/>
  <c r="K1486" i="12"/>
  <c r="K1487" i="12"/>
  <c r="K1488" i="12"/>
  <c r="K1489" i="12"/>
  <c r="K1490" i="12"/>
  <c r="K1491" i="12"/>
  <c r="K1492" i="12"/>
  <c r="K1493" i="12"/>
  <c r="K1494" i="12"/>
  <c r="K1495" i="12"/>
  <c r="K1496" i="12"/>
  <c r="K1497" i="12"/>
  <c r="K1498" i="12"/>
  <c r="K1499" i="12"/>
  <c r="K1500" i="12"/>
  <c r="K1501" i="12"/>
  <c r="K1502" i="12"/>
  <c r="K1503" i="12"/>
  <c r="K1504" i="12"/>
  <c r="K1505" i="12"/>
  <c r="K1506" i="12"/>
  <c r="K1507" i="12"/>
  <c r="K1508" i="12"/>
  <c r="K1509" i="12"/>
  <c r="K1510" i="12"/>
  <c r="K1511" i="12"/>
  <c r="K1512" i="12"/>
  <c r="K1513" i="12"/>
  <c r="K1514" i="12"/>
  <c r="K1515" i="12"/>
  <c r="K1516" i="12"/>
  <c r="K1517" i="12"/>
  <c r="K1518" i="12"/>
  <c r="K1519" i="12"/>
  <c r="K1520" i="12"/>
  <c r="K1521" i="12"/>
  <c r="K1522" i="12"/>
  <c r="K1523" i="12"/>
  <c r="K1524" i="12"/>
  <c r="K1525" i="12"/>
  <c r="K1526" i="12"/>
  <c r="K1527" i="12"/>
  <c r="K1528" i="12"/>
  <c r="K1529" i="12"/>
  <c r="K1530" i="12"/>
  <c r="K1531" i="12"/>
  <c r="K1532" i="12"/>
  <c r="K1533" i="12"/>
  <c r="K1534" i="12"/>
  <c r="K1535" i="12"/>
  <c r="K1536" i="12"/>
  <c r="K1537" i="12"/>
  <c r="K1538" i="12"/>
  <c r="K1539" i="12"/>
  <c r="K1540" i="12"/>
  <c r="K1541" i="12"/>
  <c r="K1542" i="12"/>
  <c r="K1543" i="12"/>
  <c r="K1544" i="12"/>
  <c r="K1545" i="12"/>
  <c r="K1546" i="12"/>
  <c r="K1547" i="12"/>
  <c r="K1548" i="12"/>
  <c r="K1549" i="12"/>
  <c r="K1550" i="12"/>
  <c r="K1551" i="12"/>
  <c r="K1552" i="12"/>
  <c r="K1553" i="12"/>
  <c r="K1554" i="12"/>
  <c r="K1555" i="12"/>
  <c r="K1556" i="12"/>
  <c r="K1557" i="12"/>
  <c r="K1558" i="12"/>
  <c r="K1559" i="12"/>
  <c r="K1560" i="12"/>
  <c r="K1561" i="12"/>
  <c r="K1562" i="12"/>
  <c r="K1563" i="12"/>
  <c r="K1564" i="12"/>
  <c r="K1565" i="12"/>
  <c r="K1566" i="12"/>
  <c r="K1567" i="12"/>
  <c r="K1568" i="12"/>
  <c r="K1569" i="12"/>
  <c r="K1570" i="12"/>
  <c r="K1571" i="12"/>
  <c r="K1572" i="12"/>
  <c r="K1573" i="12"/>
  <c r="K1574" i="12"/>
  <c r="K1575" i="12"/>
  <c r="K1576" i="12"/>
  <c r="K1577" i="12"/>
  <c r="K1578" i="12"/>
  <c r="K1579" i="12"/>
  <c r="K1580" i="12"/>
  <c r="K1581" i="12"/>
  <c r="K1582" i="12"/>
  <c r="K1583" i="12"/>
  <c r="K1584" i="12"/>
  <c r="K1585" i="12"/>
  <c r="K1586" i="12"/>
  <c r="K1587" i="12"/>
  <c r="K1588" i="12"/>
  <c r="K1589" i="12"/>
  <c r="K1590" i="12"/>
  <c r="K1591" i="12"/>
  <c r="K1592" i="12"/>
  <c r="K1593" i="12"/>
  <c r="K1594" i="12"/>
  <c r="K1595" i="12"/>
  <c r="K1596" i="12"/>
  <c r="K1597" i="12"/>
  <c r="K1598" i="12"/>
  <c r="K1599" i="12"/>
  <c r="K1600" i="12"/>
  <c r="K1601" i="12"/>
  <c r="K1602" i="12"/>
  <c r="K1603" i="12"/>
  <c r="K1604" i="12"/>
  <c r="K1605" i="12"/>
  <c r="K1606" i="12"/>
  <c r="K1607" i="12"/>
  <c r="K1608" i="12"/>
  <c r="K1609" i="12"/>
  <c r="K1610" i="12"/>
  <c r="K1611" i="12"/>
  <c r="K1612" i="12"/>
  <c r="K1613" i="12"/>
  <c r="K1614" i="12"/>
  <c r="K1615" i="12"/>
  <c r="K1616" i="12"/>
  <c r="K1617" i="12"/>
  <c r="K1618" i="12"/>
  <c r="K1619" i="12"/>
  <c r="K1620" i="12"/>
  <c r="K1621" i="12"/>
  <c r="K1622" i="12"/>
  <c r="K1623" i="12"/>
  <c r="K1624" i="12"/>
  <c r="K1625" i="12"/>
  <c r="K1626" i="12"/>
  <c r="K1627" i="12"/>
  <c r="K1628" i="12"/>
  <c r="K1629" i="12"/>
  <c r="K1630" i="12"/>
  <c r="K1631" i="12"/>
  <c r="K1632" i="12"/>
  <c r="K1633" i="12"/>
  <c r="K1634" i="12"/>
  <c r="K1635" i="12"/>
  <c r="K1636" i="12"/>
  <c r="K1637" i="12"/>
  <c r="K1638" i="12"/>
  <c r="K1639" i="12"/>
  <c r="K1640" i="12"/>
  <c r="K1641" i="12"/>
  <c r="K1642" i="12"/>
  <c r="K1643" i="12"/>
  <c r="K1644" i="12"/>
  <c r="K1645" i="12"/>
  <c r="K1646" i="12"/>
  <c r="K1647" i="12"/>
  <c r="K1648" i="12"/>
  <c r="K1649" i="12"/>
  <c r="K1650" i="12"/>
  <c r="K1651" i="12"/>
  <c r="K1652" i="12"/>
  <c r="K1653" i="12"/>
  <c r="K1654" i="12"/>
  <c r="K1655" i="12"/>
  <c r="K1656" i="12"/>
  <c r="K1657" i="12"/>
  <c r="K1658" i="12"/>
  <c r="K1659" i="12"/>
  <c r="K1660" i="12"/>
  <c r="K1661" i="12"/>
  <c r="K1662" i="12"/>
  <c r="K1663" i="12"/>
  <c r="K1664" i="12"/>
  <c r="K1665" i="12"/>
  <c r="K1666" i="12"/>
  <c r="K1667" i="12"/>
  <c r="K1668" i="12"/>
  <c r="K1669" i="12"/>
  <c r="K1670" i="12"/>
  <c r="K1671" i="12"/>
  <c r="K1672" i="12"/>
  <c r="K1673" i="12"/>
  <c r="K1674" i="12"/>
  <c r="K1675" i="12"/>
  <c r="K1676" i="12"/>
  <c r="K1677" i="12"/>
  <c r="K1678" i="12"/>
  <c r="K1679" i="12"/>
  <c r="K1680" i="12"/>
  <c r="K1681" i="12"/>
  <c r="K1682" i="12"/>
  <c r="K1683" i="12"/>
  <c r="K1684" i="12"/>
  <c r="K1685" i="12"/>
  <c r="K1686" i="12"/>
  <c r="K1687" i="12"/>
  <c r="K1688" i="12"/>
  <c r="K1689" i="12"/>
  <c r="K1690" i="12"/>
  <c r="K1691" i="12"/>
  <c r="K1692" i="12"/>
  <c r="K1693" i="12"/>
  <c r="K1694" i="12"/>
  <c r="K1695" i="12"/>
  <c r="K1696" i="12"/>
  <c r="K1697" i="12"/>
  <c r="K1698" i="12"/>
  <c r="K1699" i="12"/>
  <c r="K1700" i="12"/>
  <c r="K1701" i="12"/>
  <c r="K1702" i="12"/>
  <c r="K1703" i="12"/>
  <c r="K1704" i="12"/>
  <c r="K1705" i="12"/>
  <c r="K1706" i="12"/>
  <c r="K1707" i="12"/>
  <c r="K1708" i="12"/>
  <c r="K1709" i="12"/>
  <c r="K1710" i="12"/>
  <c r="K1711" i="12"/>
  <c r="K1712" i="12"/>
  <c r="K1713" i="12"/>
  <c r="K1714" i="12"/>
  <c r="K1715" i="12"/>
  <c r="K1716" i="12"/>
  <c r="K1717" i="12"/>
  <c r="K1718" i="12"/>
  <c r="K1719" i="12"/>
  <c r="K1720" i="12"/>
  <c r="K1721" i="12"/>
  <c r="K1722" i="12"/>
  <c r="K1723" i="12"/>
  <c r="K1724" i="12"/>
  <c r="K1725" i="12"/>
  <c r="K1726" i="12"/>
  <c r="K1727" i="12"/>
  <c r="K1728" i="12"/>
  <c r="K1729" i="12"/>
  <c r="K1730" i="12"/>
  <c r="K1731" i="12"/>
  <c r="K1732" i="12"/>
  <c r="K1733" i="12"/>
  <c r="K1734" i="12"/>
  <c r="K1735" i="12"/>
  <c r="K1736" i="12"/>
  <c r="K1737" i="12"/>
  <c r="K1738" i="12"/>
  <c r="K1739" i="12"/>
  <c r="K1740" i="12"/>
  <c r="K1741" i="12"/>
  <c r="K1742" i="12"/>
  <c r="K1743" i="12"/>
  <c r="K1744" i="12"/>
  <c r="K1745" i="12"/>
  <c r="K1746" i="12"/>
  <c r="K1747" i="12"/>
  <c r="K1748" i="12"/>
  <c r="K1749" i="12"/>
  <c r="K1750" i="12"/>
  <c r="K1751" i="12"/>
  <c r="K1752" i="12"/>
  <c r="K1753" i="12"/>
  <c r="K1754" i="12"/>
  <c r="K1755" i="12"/>
  <c r="K1756" i="12"/>
  <c r="K1757" i="12"/>
  <c r="K1758" i="12"/>
  <c r="K1759" i="12"/>
  <c r="K1760" i="12"/>
  <c r="K1761" i="12"/>
  <c r="K1762" i="12"/>
  <c r="K1763" i="12"/>
  <c r="K1764" i="12"/>
  <c r="K1765" i="12"/>
  <c r="K1766" i="12"/>
  <c r="K1767" i="12"/>
  <c r="K1768" i="12"/>
  <c r="K1769" i="12"/>
  <c r="K1770" i="12"/>
  <c r="K1771" i="12"/>
  <c r="K1772" i="12"/>
  <c r="K1773" i="12"/>
  <c r="K1774" i="12"/>
  <c r="K1775" i="12"/>
  <c r="K1776" i="12"/>
  <c r="K1777" i="12"/>
  <c r="K1778" i="12"/>
  <c r="K1779" i="12"/>
  <c r="K1780" i="12"/>
  <c r="K1781" i="12"/>
  <c r="K1782" i="12"/>
  <c r="K1783" i="12"/>
  <c r="K1784" i="12"/>
  <c r="K1785" i="12"/>
  <c r="K1786" i="12"/>
  <c r="K1787" i="12"/>
  <c r="K1788" i="12"/>
  <c r="K1789" i="12"/>
  <c r="K1790" i="12"/>
  <c r="K1791" i="12"/>
  <c r="K1792" i="12"/>
  <c r="K1793" i="12"/>
  <c r="K1794" i="12"/>
  <c r="K1795" i="12"/>
  <c r="K1796" i="12"/>
  <c r="K1797" i="12"/>
  <c r="K1798" i="12"/>
  <c r="K1799" i="12"/>
  <c r="K1800" i="12"/>
  <c r="K1801" i="12"/>
  <c r="K1802" i="12"/>
  <c r="K1803" i="12"/>
  <c r="K1804" i="12"/>
  <c r="K1805" i="12"/>
  <c r="K1806" i="12"/>
  <c r="K1807" i="12"/>
  <c r="K1808" i="12"/>
  <c r="K1809" i="12"/>
  <c r="K1810" i="12"/>
  <c r="K1811" i="12"/>
  <c r="K1812" i="12"/>
  <c r="K1813" i="12"/>
  <c r="K1814" i="12"/>
  <c r="K1815" i="12"/>
  <c r="K1816" i="12"/>
  <c r="K1817" i="12"/>
  <c r="K1818" i="12"/>
  <c r="K1819" i="12"/>
  <c r="K1820" i="12"/>
  <c r="K1821" i="12"/>
  <c r="K1822" i="12"/>
  <c r="K1823" i="12"/>
  <c r="K1824" i="12"/>
  <c r="K1825" i="12"/>
  <c r="K1826" i="12"/>
  <c r="K1827" i="12"/>
  <c r="K1828" i="12"/>
  <c r="K1829" i="12"/>
  <c r="K1830" i="12"/>
  <c r="K1831" i="12"/>
  <c r="K1832" i="12"/>
  <c r="K1833" i="12"/>
  <c r="K1834" i="12"/>
  <c r="K1835" i="12"/>
  <c r="K1836" i="12"/>
  <c r="K1837" i="12"/>
  <c r="K1838" i="12"/>
  <c r="K1839" i="12"/>
  <c r="K1840" i="12"/>
  <c r="K1841" i="12"/>
  <c r="K1842" i="12"/>
  <c r="K1843" i="12"/>
  <c r="K1844" i="12"/>
  <c r="K1845" i="12"/>
  <c r="K1846" i="12"/>
  <c r="K1847" i="12"/>
  <c r="K1848" i="12"/>
  <c r="K1849" i="12"/>
  <c r="K1850" i="12"/>
  <c r="K1851" i="12"/>
  <c r="K1852" i="12"/>
  <c r="K1853" i="12"/>
  <c r="M2" i="12"/>
  <c r="L2" i="12"/>
  <c r="K2" i="12"/>
  <c r="M3" i="1"/>
  <c r="M4" i="1"/>
  <c r="M5" i="1"/>
  <c r="M6" i="1"/>
  <c r="M7" i="1"/>
  <c r="M8" i="1"/>
  <c r="M9" i="1"/>
  <c r="M10" i="1"/>
  <c r="M11" i="1"/>
  <c r="M12" i="1"/>
  <c r="M13" i="1"/>
  <c r="M14" i="1"/>
  <c r="M15" i="1"/>
  <c r="M16" i="1"/>
  <c r="M17" i="1"/>
  <c r="M18" i="1"/>
  <c r="M19" i="1"/>
  <c r="M20" i="1"/>
  <c r="M21" i="1"/>
  <c r="M22" i="1"/>
  <c r="M23" i="1"/>
  <c r="M24" i="1"/>
  <c r="M25" i="1"/>
  <c r="M26" i="1"/>
  <c r="M27" i="1"/>
  <c r="M28" i="1"/>
  <c r="M29" i="1"/>
  <c r="M30" i="1"/>
  <c r="M31" i="1"/>
  <c r="M32" i="1"/>
  <c r="M33" i="1"/>
  <c r="M34" i="1"/>
  <c r="M35" i="1"/>
  <c r="M36" i="1"/>
  <c r="M37" i="1"/>
  <c r="M38" i="1"/>
  <c r="M39" i="1"/>
  <c r="M40" i="1"/>
  <c r="M41" i="1"/>
  <c r="M42" i="1"/>
  <c r="M43" i="1"/>
  <c r="M44" i="1"/>
  <c r="M45" i="1"/>
  <c r="M46" i="1"/>
  <c r="M47" i="1"/>
  <c r="M48" i="1"/>
  <c r="M49" i="1"/>
  <c r="M50" i="1"/>
  <c r="M51" i="1"/>
  <c r="M52" i="1"/>
  <c r="M53" i="1"/>
  <c r="M54" i="1"/>
  <c r="M55" i="1"/>
  <c r="M56" i="1"/>
  <c r="M57" i="1"/>
  <c r="M58" i="1"/>
  <c r="M59" i="1"/>
  <c r="M60" i="1"/>
  <c r="M61" i="1"/>
  <c r="M62" i="1"/>
  <c r="M63" i="1"/>
  <c r="M64" i="1"/>
  <c r="M65" i="1"/>
  <c r="M66" i="1"/>
  <c r="M67" i="1"/>
  <c r="M68" i="1"/>
  <c r="M69" i="1"/>
  <c r="M70" i="1"/>
  <c r="M71" i="1"/>
  <c r="M72" i="1"/>
  <c r="M73" i="1"/>
  <c r="M74" i="1"/>
  <c r="M75" i="1"/>
  <c r="M76" i="1"/>
  <c r="M77" i="1"/>
  <c r="M78" i="1"/>
  <c r="M79" i="1"/>
  <c r="M80" i="1"/>
  <c r="M81" i="1"/>
  <c r="M82" i="1"/>
  <c r="M83" i="1"/>
  <c r="M84" i="1"/>
  <c r="M85" i="1"/>
  <c r="M86" i="1"/>
  <c r="M87" i="1"/>
  <c r="M88" i="1"/>
  <c r="M89" i="1"/>
  <c r="M90" i="1"/>
  <c r="M91" i="1"/>
  <c r="M92" i="1"/>
  <c r="M93" i="1"/>
  <c r="M94" i="1"/>
  <c r="M95" i="1"/>
  <c r="M96" i="1"/>
  <c r="M97" i="1"/>
  <c r="M98" i="1"/>
  <c r="M99" i="1"/>
  <c r="M100" i="1"/>
  <c r="M101" i="1"/>
  <c r="M102" i="1"/>
  <c r="M103" i="1"/>
  <c r="M104" i="1"/>
  <c r="M105" i="1"/>
  <c r="M106" i="1"/>
  <c r="M107" i="1"/>
  <c r="M108" i="1"/>
  <c r="M109" i="1"/>
  <c r="M110" i="1"/>
  <c r="M111" i="1"/>
  <c r="M112" i="1"/>
  <c r="M113" i="1"/>
  <c r="M114" i="1"/>
  <c r="M115" i="1"/>
  <c r="M116" i="1"/>
  <c r="M117" i="1"/>
  <c r="M118" i="1"/>
  <c r="M119" i="1"/>
  <c r="M120" i="1"/>
  <c r="M121" i="1"/>
  <c r="M122" i="1"/>
  <c r="M123" i="1"/>
  <c r="M124" i="1"/>
  <c r="M125" i="1"/>
  <c r="M126" i="1"/>
  <c r="M127" i="1"/>
  <c r="M128" i="1"/>
  <c r="M129" i="1"/>
  <c r="M130" i="1"/>
  <c r="M131" i="1"/>
  <c r="M132" i="1"/>
  <c r="M133" i="1"/>
  <c r="M134" i="1"/>
  <c r="M135" i="1"/>
  <c r="M136" i="1"/>
  <c r="M137" i="1"/>
  <c r="M138" i="1"/>
  <c r="M139" i="1"/>
  <c r="M140" i="1"/>
  <c r="M141" i="1"/>
  <c r="M142" i="1"/>
  <c r="M143" i="1"/>
  <c r="M144" i="1"/>
  <c r="M145" i="1"/>
  <c r="M146" i="1"/>
  <c r="M147" i="1"/>
  <c r="M148" i="1"/>
  <c r="M149" i="1"/>
  <c r="M150" i="1"/>
  <c r="M151" i="1"/>
  <c r="M152" i="1"/>
  <c r="M153" i="1"/>
  <c r="M154" i="1"/>
  <c r="M155" i="1"/>
  <c r="M156" i="1"/>
  <c r="M157" i="1"/>
  <c r="M158" i="1"/>
  <c r="M159" i="1"/>
  <c r="M160" i="1"/>
  <c r="M161" i="1"/>
  <c r="M162" i="1"/>
  <c r="M163" i="1"/>
  <c r="M164" i="1"/>
  <c r="M165" i="1"/>
  <c r="M166" i="1"/>
  <c r="M167" i="1"/>
  <c r="M168" i="1"/>
  <c r="M169" i="1"/>
  <c r="M170" i="1"/>
  <c r="M171" i="1"/>
  <c r="M172" i="1"/>
  <c r="M173" i="1"/>
  <c r="M174" i="1"/>
  <c r="M175" i="1"/>
  <c r="M176" i="1"/>
  <c r="M177" i="1"/>
  <c r="M178" i="1"/>
  <c r="M179" i="1"/>
  <c r="M180" i="1"/>
  <c r="M181" i="1"/>
  <c r="M182" i="1"/>
  <c r="M183" i="1"/>
  <c r="M184" i="1"/>
  <c r="M185" i="1"/>
  <c r="M186" i="1"/>
  <c r="M187" i="1"/>
  <c r="M188" i="1"/>
  <c r="M189" i="1"/>
  <c r="M190" i="1"/>
  <c r="M191" i="1"/>
  <c r="M192" i="1"/>
  <c r="M193" i="1"/>
  <c r="M194" i="1"/>
  <c r="M195" i="1"/>
  <c r="M196" i="1"/>
  <c r="M197" i="1"/>
  <c r="M198" i="1"/>
  <c r="M199" i="1"/>
  <c r="M200" i="1"/>
  <c r="M201" i="1"/>
  <c r="M202" i="1"/>
  <c r="M203" i="1"/>
  <c r="M204" i="1"/>
  <c r="M205" i="1"/>
  <c r="M206" i="1"/>
  <c r="M207" i="1"/>
  <c r="M208" i="1"/>
  <c r="M209" i="1"/>
  <c r="M210" i="1"/>
  <c r="M211" i="1"/>
  <c r="M212" i="1"/>
  <c r="M213" i="1"/>
  <c r="M214" i="1"/>
  <c r="M215" i="1"/>
  <c r="M216" i="1"/>
  <c r="M217" i="1"/>
  <c r="M218" i="1"/>
  <c r="M219" i="1"/>
  <c r="M220" i="1"/>
  <c r="M221" i="1"/>
  <c r="M222" i="1"/>
  <c r="M223" i="1"/>
  <c r="M224" i="1"/>
  <c r="M225" i="1"/>
  <c r="M226" i="1"/>
  <c r="M227" i="1"/>
  <c r="M228" i="1"/>
  <c r="M229" i="1"/>
  <c r="M230" i="1"/>
  <c r="M231" i="1"/>
  <c r="M232" i="1"/>
  <c r="M233" i="1"/>
  <c r="M234" i="1"/>
  <c r="M235" i="1"/>
  <c r="M236" i="1"/>
  <c r="M237" i="1"/>
  <c r="M238" i="1"/>
  <c r="M239" i="1"/>
  <c r="M240" i="1"/>
  <c r="M241" i="1"/>
  <c r="M242" i="1"/>
  <c r="M243" i="1"/>
  <c r="M244" i="1"/>
  <c r="M245" i="1"/>
  <c r="M246" i="1"/>
  <c r="M247" i="1"/>
  <c r="M248" i="1"/>
  <c r="M249" i="1"/>
  <c r="M250" i="1"/>
  <c r="M251" i="1"/>
  <c r="M252" i="1"/>
  <c r="M253" i="1"/>
  <c r="M254" i="1"/>
  <c r="M255" i="1"/>
  <c r="M256" i="1"/>
  <c r="M257" i="1"/>
  <c r="M258" i="1"/>
  <c r="M259" i="1"/>
  <c r="M260" i="1"/>
  <c r="M261" i="1"/>
  <c r="M262" i="1"/>
  <c r="M263" i="1"/>
  <c r="M264" i="1"/>
  <c r="M265" i="1"/>
  <c r="M266" i="1"/>
  <c r="M267" i="1"/>
  <c r="M268" i="1"/>
  <c r="M269" i="1"/>
  <c r="M270" i="1"/>
  <c r="M271" i="1"/>
  <c r="M272" i="1"/>
  <c r="M273" i="1"/>
  <c r="M274" i="1"/>
  <c r="M275" i="1"/>
  <c r="M276" i="1"/>
  <c r="M277" i="1"/>
  <c r="M278" i="1"/>
  <c r="M279" i="1"/>
  <c r="M280" i="1"/>
  <c r="M281" i="1"/>
  <c r="M282" i="1"/>
  <c r="M283" i="1"/>
  <c r="M284" i="1"/>
  <c r="M285" i="1"/>
  <c r="M286" i="1"/>
  <c r="M287" i="1"/>
  <c r="M288" i="1"/>
  <c r="M289" i="1"/>
  <c r="M290" i="1"/>
  <c r="M291" i="1"/>
  <c r="M292" i="1"/>
  <c r="M293" i="1"/>
  <c r="M294" i="1"/>
  <c r="M295" i="1"/>
  <c r="M296" i="1"/>
  <c r="M297" i="1"/>
  <c r="M298" i="1"/>
  <c r="M299" i="1"/>
  <c r="M300" i="1"/>
  <c r="M301" i="1"/>
  <c r="M302" i="1"/>
  <c r="M303" i="1"/>
  <c r="M304" i="1"/>
  <c r="M305" i="1"/>
  <c r="M306" i="1"/>
  <c r="M307" i="1"/>
  <c r="M308" i="1"/>
  <c r="M309" i="1"/>
  <c r="M310" i="1"/>
  <c r="M311" i="1"/>
  <c r="M312" i="1"/>
  <c r="M313" i="1"/>
  <c r="M314" i="1"/>
  <c r="M315" i="1"/>
  <c r="M316" i="1"/>
  <c r="M317" i="1"/>
  <c r="M318" i="1"/>
  <c r="M319" i="1"/>
  <c r="M320" i="1"/>
  <c r="M321" i="1"/>
  <c r="M322" i="1"/>
  <c r="M323" i="1"/>
  <c r="M324" i="1"/>
  <c r="M325" i="1"/>
  <c r="M326" i="1"/>
  <c r="M327" i="1"/>
  <c r="M328" i="1"/>
  <c r="M329" i="1"/>
  <c r="M330" i="1"/>
  <c r="M331" i="1"/>
  <c r="M332" i="1"/>
  <c r="M333" i="1"/>
  <c r="M334" i="1"/>
  <c r="M335" i="1"/>
  <c r="M336" i="1"/>
  <c r="M337" i="1"/>
  <c r="M338" i="1"/>
  <c r="M339" i="1"/>
  <c r="M340" i="1"/>
  <c r="M341" i="1"/>
  <c r="M342" i="1"/>
  <c r="M343" i="1"/>
  <c r="M344" i="1"/>
  <c r="M345" i="1"/>
  <c r="M346" i="1"/>
  <c r="M347" i="1"/>
  <c r="M348" i="1"/>
  <c r="M349" i="1"/>
  <c r="M350" i="1"/>
  <c r="M351" i="1"/>
  <c r="M352" i="1"/>
  <c r="M353" i="1"/>
  <c r="M354" i="1"/>
  <c r="M355" i="1"/>
  <c r="M356" i="1"/>
  <c r="M357" i="1"/>
  <c r="M358" i="1"/>
  <c r="M359" i="1"/>
  <c r="M360" i="1"/>
  <c r="M361" i="1"/>
  <c r="M362" i="1"/>
  <c r="M363" i="1"/>
  <c r="M364" i="1"/>
  <c r="M365" i="1"/>
  <c r="M366" i="1"/>
  <c r="M367" i="1"/>
  <c r="M368" i="1"/>
  <c r="M369" i="1"/>
  <c r="M370" i="1"/>
  <c r="M371" i="1"/>
  <c r="M372" i="1"/>
  <c r="M373" i="1"/>
  <c r="M374" i="1"/>
  <c r="M375" i="1"/>
  <c r="M376" i="1"/>
  <c r="M377" i="1"/>
  <c r="M378" i="1"/>
  <c r="M379" i="1"/>
  <c r="M380" i="1"/>
  <c r="M381" i="1"/>
  <c r="M382" i="1"/>
  <c r="M383" i="1"/>
  <c r="M384" i="1"/>
  <c r="M385" i="1"/>
  <c r="M386" i="1"/>
  <c r="M387" i="1"/>
  <c r="M388" i="1"/>
  <c r="M389" i="1"/>
  <c r="M390" i="1"/>
  <c r="M391" i="1"/>
  <c r="M392" i="1"/>
  <c r="M393" i="1"/>
  <c r="M394" i="1"/>
  <c r="M395" i="1"/>
  <c r="M396" i="1"/>
  <c r="M397" i="1"/>
  <c r="M398" i="1"/>
  <c r="M399" i="1"/>
  <c r="M400" i="1"/>
  <c r="M401" i="1"/>
  <c r="M402" i="1"/>
  <c r="M403" i="1"/>
  <c r="M404" i="1"/>
  <c r="M405" i="1"/>
  <c r="M406" i="1"/>
  <c r="M407" i="1"/>
  <c r="M408" i="1"/>
  <c r="M409" i="1"/>
  <c r="M410" i="1"/>
  <c r="M411" i="1"/>
  <c r="M412" i="1"/>
  <c r="M413" i="1"/>
  <c r="M414" i="1"/>
  <c r="M415" i="1"/>
  <c r="M416" i="1"/>
  <c r="M417" i="1"/>
  <c r="M418" i="1"/>
  <c r="M419" i="1"/>
  <c r="M420" i="1"/>
  <c r="M421" i="1"/>
  <c r="M422" i="1"/>
  <c r="M423" i="1"/>
  <c r="M424" i="1"/>
  <c r="M425" i="1"/>
  <c r="M426" i="1"/>
  <c r="M427" i="1"/>
  <c r="M428" i="1"/>
  <c r="M429" i="1"/>
  <c r="M430" i="1"/>
  <c r="M431" i="1"/>
  <c r="M432" i="1"/>
  <c r="M433" i="1"/>
  <c r="M434" i="1"/>
  <c r="M435" i="1"/>
  <c r="M436" i="1"/>
  <c r="M437" i="1"/>
  <c r="M438" i="1"/>
  <c r="M439" i="1"/>
  <c r="M440" i="1"/>
  <c r="M441" i="1"/>
  <c r="M442" i="1"/>
  <c r="M443" i="1"/>
  <c r="M444" i="1"/>
  <c r="M445" i="1"/>
  <c r="M446" i="1"/>
  <c r="M447" i="1"/>
  <c r="M448" i="1"/>
  <c r="M449" i="1"/>
  <c r="M450" i="1"/>
  <c r="M451" i="1"/>
  <c r="M452" i="1"/>
  <c r="M453" i="1"/>
  <c r="M454" i="1"/>
  <c r="M455" i="1"/>
  <c r="M456" i="1"/>
  <c r="M457" i="1"/>
  <c r="M458" i="1"/>
  <c r="M459" i="1"/>
  <c r="M460" i="1"/>
  <c r="M461" i="1"/>
  <c r="M462" i="1"/>
  <c r="M463" i="1"/>
  <c r="M464" i="1"/>
  <c r="M465" i="1"/>
  <c r="M466" i="1"/>
  <c r="M467" i="1"/>
  <c r="M468" i="1"/>
  <c r="M469" i="1"/>
  <c r="M470" i="1"/>
  <c r="M471" i="1"/>
  <c r="M472" i="1"/>
  <c r="M473" i="1"/>
  <c r="M474" i="1"/>
  <c r="M475" i="1"/>
  <c r="M476" i="1"/>
  <c r="M477" i="1"/>
  <c r="M478" i="1"/>
  <c r="M479" i="1"/>
  <c r="M480" i="1"/>
  <c r="M481" i="1"/>
  <c r="M482" i="1"/>
  <c r="M483" i="1"/>
  <c r="M484" i="1"/>
  <c r="M485" i="1"/>
  <c r="M486" i="1"/>
  <c r="M487" i="1"/>
  <c r="M488" i="1"/>
  <c r="M489" i="1"/>
  <c r="M490" i="1"/>
  <c r="M491" i="1"/>
  <c r="M492" i="1"/>
  <c r="M493" i="1"/>
  <c r="M494" i="1"/>
  <c r="M495" i="1"/>
  <c r="M496" i="1"/>
  <c r="M497" i="1"/>
  <c r="M498" i="1"/>
  <c r="M499" i="1"/>
  <c r="M500" i="1"/>
  <c r="M501" i="1"/>
  <c r="M502" i="1"/>
  <c r="M503" i="1"/>
  <c r="M504" i="1"/>
  <c r="M505" i="1"/>
  <c r="M506" i="1"/>
  <c r="M507" i="1"/>
  <c r="M508" i="1"/>
  <c r="M509" i="1"/>
  <c r="M510" i="1"/>
  <c r="M511" i="1"/>
  <c r="M512" i="1"/>
  <c r="M513" i="1"/>
  <c r="M514" i="1"/>
  <c r="M515" i="1"/>
  <c r="M516" i="1"/>
  <c r="M517" i="1"/>
  <c r="M518" i="1"/>
  <c r="M519" i="1"/>
  <c r="M520" i="1"/>
  <c r="M521" i="1"/>
  <c r="M522" i="1"/>
  <c r="M523" i="1"/>
  <c r="M524" i="1"/>
  <c r="M525" i="1"/>
  <c r="M526" i="1"/>
  <c r="M527" i="1"/>
  <c r="M528" i="1"/>
  <c r="M529" i="1"/>
  <c r="M530" i="1"/>
  <c r="M531" i="1"/>
  <c r="M532" i="1"/>
  <c r="M533" i="1"/>
  <c r="M534" i="1"/>
  <c r="M535" i="1"/>
  <c r="M536" i="1"/>
  <c r="M537" i="1"/>
  <c r="M538" i="1"/>
  <c r="M539" i="1"/>
  <c r="M540" i="1"/>
  <c r="M541" i="1"/>
  <c r="M542" i="1"/>
  <c r="M543" i="1"/>
  <c r="M544" i="1"/>
  <c r="M545" i="1"/>
  <c r="M546" i="1"/>
  <c r="M547" i="1"/>
  <c r="M548" i="1"/>
  <c r="M549" i="1"/>
  <c r="M550" i="1"/>
  <c r="M551" i="1"/>
  <c r="M552" i="1"/>
  <c r="M553" i="1"/>
  <c r="M554" i="1"/>
  <c r="M555" i="1"/>
  <c r="M556" i="1"/>
  <c r="M557" i="1"/>
  <c r="M558" i="1"/>
  <c r="M559" i="1"/>
  <c r="M560" i="1"/>
  <c r="M561" i="1"/>
  <c r="M562" i="1"/>
  <c r="M563" i="1"/>
  <c r="M564" i="1"/>
  <c r="M565" i="1"/>
  <c r="M566" i="1"/>
  <c r="M567" i="1"/>
  <c r="M568" i="1"/>
  <c r="M569" i="1"/>
  <c r="M570" i="1"/>
  <c r="M571" i="1"/>
  <c r="M572" i="1"/>
  <c r="M573" i="1"/>
  <c r="M574" i="1"/>
  <c r="M575" i="1"/>
  <c r="M576" i="1"/>
  <c r="M577" i="1"/>
  <c r="M578" i="1"/>
  <c r="M579" i="1"/>
  <c r="M580" i="1"/>
  <c r="M581" i="1"/>
  <c r="M582" i="1"/>
  <c r="M583" i="1"/>
  <c r="M584" i="1"/>
  <c r="M585" i="1"/>
  <c r="M586" i="1"/>
  <c r="M587" i="1"/>
  <c r="M588" i="1"/>
  <c r="M589" i="1"/>
  <c r="M590" i="1"/>
  <c r="M591" i="1"/>
  <c r="M592" i="1"/>
  <c r="M593" i="1"/>
  <c r="M594" i="1"/>
  <c r="M595" i="1"/>
  <c r="M596" i="1"/>
  <c r="M597" i="1"/>
  <c r="M598" i="1"/>
  <c r="M599" i="1"/>
  <c r="M600" i="1"/>
  <c r="M601" i="1"/>
  <c r="M602" i="1"/>
  <c r="M603" i="1"/>
  <c r="M604" i="1"/>
  <c r="M605" i="1"/>
  <c r="M606" i="1"/>
  <c r="M607" i="1"/>
  <c r="M608" i="1"/>
  <c r="M609" i="1"/>
  <c r="M610" i="1"/>
  <c r="M611" i="1"/>
  <c r="M612" i="1"/>
  <c r="M613" i="1"/>
  <c r="M614" i="1"/>
  <c r="M615" i="1"/>
  <c r="M616" i="1"/>
  <c r="M617" i="1"/>
  <c r="M618" i="1"/>
  <c r="M619" i="1"/>
  <c r="M620" i="1"/>
  <c r="M621" i="1"/>
  <c r="M622" i="1"/>
  <c r="M623" i="1"/>
  <c r="M624" i="1"/>
  <c r="M625" i="1"/>
  <c r="M626" i="1"/>
  <c r="M627" i="1"/>
  <c r="M628" i="1"/>
  <c r="M629" i="1"/>
  <c r="M630" i="1"/>
  <c r="M631" i="1"/>
  <c r="M632" i="1"/>
  <c r="M633" i="1"/>
  <c r="M634" i="1"/>
  <c r="M635" i="1"/>
  <c r="M636" i="1"/>
  <c r="M637" i="1"/>
  <c r="M638" i="1"/>
  <c r="M639" i="1"/>
  <c r="M640" i="1"/>
  <c r="M641" i="1"/>
  <c r="M642" i="1"/>
  <c r="M643" i="1"/>
  <c r="M644" i="1"/>
  <c r="M645" i="1"/>
  <c r="M646" i="1"/>
  <c r="M647" i="1"/>
  <c r="M648" i="1"/>
  <c r="M649" i="1"/>
  <c r="M650" i="1"/>
  <c r="M651" i="1"/>
  <c r="M652" i="1"/>
  <c r="M653" i="1"/>
  <c r="M654" i="1"/>
  <c r="M655" i="1"/>
  <c r="M656" i="1"/>
  <c r="M657" i="1"/>
  <c r="M658" i="1"/>
  <c r="M659" i="1"/>
  <c r="M660" i="1"/>
  <c r="M661" i="1"/>
  <c r="M662" i="1"/>
  <c r="M663" i="1"/>
  <c r="M664" i="1"/>
  <c r="M665" i="1"/>
  <c r="M666" i="1"/>
  <c r="M667" i="1"/>
  <c r="M668" i="1"/>
  <c r="M669" i="1"/>
  <c r="M670" i="1"/>
  <c r="M671" i="1"/>
  <c r="M672" i="1"/>
  <c r="M673" i="1"/>
  <c r="M674" i="1"/>
  <c r="M675" i="1"/>
  <c r="M676" i="1"/>
  <c r="M677" i="1"/>
  <c r="M678" i="1"/>
  <c r="M679" i="1"/>
  <c r="M680" i="1"/>
  <c r="M681" i="1"/>
  <c r="M682" i="1"/>
  <c r="M683" i="1"/>
  <c r="M684" i="1"/>
  <c r="M685" i="1"/>
  <c r="M686" i="1"/>
  <c r="M687" i="1"/>
  <c r="M688" i="1"/>
  <c r="M689" i="1"/>
  <c r="M690" i="1"/>
  <c r="M691" i="1"/>
  <c r="M692" i="1"/>
  <c r="M693" i="1"/>
  <c r="M694" i="1"/>
  <c r="M695" i="1"/>
  <c r="M696" i="1"/>
  <c r="M697" i="1"/>
  <c r="M698" i="1"/>
  <c r="M699" i="1"/>
  <c r="M700" i="1"/>
  <c r="M701" i="1"/>
  <c r="M702" i="1"/>
  <c r="M703" i="1"/>
  <c r="M704" i="1"/>
  <c r="M705" i="1"/>
  <c r="M706" i="1"/>
  <c r="M707" i="1"/>
  <c r="M708" i="1"/>
  <c r="M709" i="1"/>
  <c r="M710" i="1"/>
  <c r="M711" i="1"/>
  <c r="M712" i="1"/>
  <c r="M713" i="1"/>
  <c r="M714" i="1"/>
  <c r="M715" i="1"/>
  <c r="M716" i="1"/>
  <c r="M717" i="1"/>
  <c r="M718" i="1"/>
  <c r="M719" i="1"/>
  <c r="M720" i="1"/>
  <c r="M721" i="1"/>
  <c r="M722" i="1"/>
  <c r="M723" i="1"/>
  <c r="M724" i="1"/>
  <c r="M725" i="1"/>
  <c r="M726" i="1"/>
  <c r="M727" i="1"/>
  <c r="M728" i="1"/>
  <c r="M729" i="1"/>
  <c r="M730" i="1"/>
  <c r="M731" i="1"/>
  <c r="M732" i="1"/>
  <c r="M733" i="1"/>
  <c r="M734" i="1"/>
  <c r="M735" i="1"/>
  <c r="M736" i="1"/>
  <c r="M737" i="1"/>
  <c r="M738" i="1"/>
  <c r="M739" i="1"/>
  <c r="M740" i="1"/>
  <c r="M741" i="1"/>
  <c r="M742" i="1"/>
  <c r="M743" i="1"/>
  <c r="M744" i="1"/>
  <c r="M745" i="1"/>
  <c r="M746" i="1"/>
  <c r="M747" i="1"/>
  <c r="M748" i="1"/>
  <c r="M749" i="1"/>
  <c r="M750" i="1"/>
  <c r="M751" i="1"/>
  <c r="M752" i="1"/>
  <c r="M753" i="1"/>
  <c r="M754" i="1"/>
  <c r="M755" i="1"/>
  <c r="M756" i="1"/>
  <c r="M757" i="1"/>
  <c r="M758" i="1"/>
  <c r="M759" i="1"/>
  <c r="M760" i="1"/>
  <c r="M761" i="1"/>
  <c r="M762" i="1"/>
  <c r="M763" i="1"/>
  <c r="M764" i="1"/>
  <c r="M765" i="1"/>
  <c r="M766" i="1"/>
  <c r="M767" i="1"/>
  <c r="M768" i="1"/>
  <c r="M769" i="1"/>
  <c r="M770" i="1"/>
  <c r="M771" i="1"/>
  <c r="M772" i="1"/>
  <c r="M773" i="1"/>
  <c r="M774" i="1"/>
  <c r="M775" i="1"/>
  <c r="M776" i="1"/>
  <c r="M777" i="1"/>
  <c r="M778" i="1"/>
  <c r="M779" i="1"/>
  <c r="M780" i="1"/>
  <c r="M781" i="1"/>
  <c r="M782" i="1"/>
  <c r="M783" i="1"/>
  <c r="M784" i="1"/>
  <c r="M785" i="1"/>
  <c r="M786" i="1"/>
  <c r="M787" i="1"/>
  <c r="M788" i="1"/>
  <c r="M789" i="1"/>
  <c r="M790" i="1"/>
  <c r="M791" i="1"/>
  <c r="M792" i="1"/>
  <c r="M793" i="1"/>
  <c r="M794" i="1"/>
  <c r="M795" i="1"/>
  <c r="M796" i="1"/>
  <c r="M797" i="1"/>
  <c r="M798" i="1"/>
  <c r="M799" i="1"/>
  <c r="M800" i="1"/>
  <c r="M801" i="1"/>
  <c r="M802" i="1"/>
  <c r="M803" i="1"/>
  <c r="M804" i="1"/>
  <c r="M805" i="1"/>
  <c r="M806" i="1"/>
  <c r="M807" i="1"/>
  <c r="M808" i="1"/>
  <c r="M809" i="1"/>
  <c r="M810" i="1"/>
  <c r="M811" i="1"/>
  <c r="M812" i="1"/>
  <c r="M813" i="1"/>
  <c r="M814" i="1"/>
  <c r="M815" i="1"/>
  <c r="M816" i="1"/>
  <c r="M817" i="1"/>
  <c r="M818" i="1"/>
  <c r="M819" i="1"/>
  <c r="M820" i="1"/>
  <c r="M821" i="1"/>
  <c r="M822" i="1"/>
  <c r="M823" i="1"/>
  <c r="M824" i="1"/>
  <c r="M825" i="1"/>
  <c r="M826" i="1"/>
  <c r="M827" i="1"/>
  <c r="M828" i="1"/>
  <c r="M829" i="1"/>
  <c r="M830" i="1"/>
  <c r="M831" i="1"/>
  <c r="M832" i="1"/>
  <c r="M833" i="1"/>
  <c r="M834" i="1"/>
  <c r="M835" i="1"/>
  <c r="M836" i="1"/>
  <c r="M837" i="1"/>
  <c r="M838" i="1"/>
  <c r="M839" i="1"/>
  <c r="M840" i="1"/>
  <c r="M841" i="1"/>
  <c r="M842" i="1"/>
  <c r="M843" i="1"/>
  <c r="M844" i="1"/>
  <c r="M845" i="1"/>
  <c r="M846" i="1"/>
  <c r="M847" i="1"/>
  <c r="M848" i="1"/>
  <c r="M849" i="1"/>
  <c r="M850" i="1"/>
  <c r="M851" i="1"/>
  <c r="M852" i="1"/>
  <c r="M853" i="1"/>
  <c r="M854" i="1"/>
  <c r="M855" i="1"/>
  <c r="M856" i="1"/>
  <c r="M857" i="1"/>
  <c r="M858" i="1"/>
  <c r="M859" i="1"/>
  <c r="M860" i="1"/>
  <c r="M861" i="1"/>
  <c r="M862" i="1"/>
  <c r="M863" i="1"/>
  <c r="M864" i="1"/>
  <c r="M865" i="1"/>
  <c r="M866" i="1"/>
  <c r="M867" i="1"/>
  <c r="M868" i="1"/>
  <c r="M869" i="1"/>
  <c r="M870" i="1"/>
  <c r="M871" i="1"/>
  <c r="M872" i="1"/>
  <c r="M873" i="1"/>
  <c r="M874" i="1"/>
  <c r="M875" i="1"/>
  <c r="M876" i="1"/>
  <c r="M877" i="1"/>
  <c r="M878" i="1"/>
  <c r="M879" i="1"/>
  <c r="M880" i="1"/>
  <c r="M881" i="1"/>
  <c r="M882" i="1"/>
  <c r="M883" i="1"/>
  <c r="M884" i="1"/>
  <c r="M885" i="1"/>
  <c r="M886" i="1"/>
  <c r="M887" i="1"/>
  <c r="M888" i="1"/>
  <c r="M889" i="1"/>
  <c r="M890" i="1"/>
  <c r="M891" i="1"/>
  <c r="M892" i="1"/>
  <c r="M893" i="1"/>
  <c r="M894" i="1"/>
  <c r="M895" i="1"/>
  <c r="M896" i="1"/>
  <c r="M897" i="1"/>
  <c r="M898" i="1"/>
  <c r="M899" i="1"/>
  <c r="M900" i="1"/>
  <c r="M901" i="1"/>
  <c r="M902" i="1"/>
  <c r="M903" i="1"/>
  <c r="M904" i="1"/>
  <c r="M905" i="1"/>
  <c r="M906" i="1"/>
  <c r="M907" i="1"/>
  <c r="M908" i="1"/>
  <c r="M909" i="1"/>
  <c r="M910" i="1"/>
  <c r="M911" i="1"/>
  <c r="M912" i="1"/>
  <c r="M913" i="1"/>
  <c r="M914" i="1"/>
  <c r="M915" i="1"/>
  <c r="M916" i="1"/>
  <c r="M917" i="1"/>
  <c r="M918" i="1"/>
  <c r="M919" i="1"/>
  <c r="M920" i="1"/>
  <c r="M921" i="1"/>
  <c r="M922" i="1"/>
  <c r="M923" i="1"/>
  <c r="M924" i="1"/>
  <c r="M925" i="1"/>
  <c r="M926" i="1"/>
  <c r="M927" i="1"/>
  <c r="M928" i="1"/>
  <c r="M929" i="1"/>
  <c r="M930" i="1"/>
  <c r="M931" i="1"/>
  <c r="M932" i="1"/>
  <c r="M933" i="1"/>
  <c r="M934" i="1"/>
  <c r="M935" i="1"/>
  <c r="M936" i="1"/>
  <c r="M937" i="1"/>
  <c r="M938" i="1"/>
  <c r="M939" i="1"/>
  <c r="M940" i="1"/>
  <c r="M941" i="1"/>
  <c r="M942" i="1"/>
  <c r="M943" i="1"/>
  <c r="M944" i="1"/>
  <c r="M945" i="1"/>
  <c r="M946" i="1"/>
  <c r="M947" i="1"/>
  <c r="M948" i="1"/>
  <c r="M949" i="1"/>
  <c r="M950" i="1"/>
  <c r="M951" i="1"/>
  <c r="M952" i="1"/>
  <c r="M953" i="1"/>
  <c r="M954" i="1"/>
  <c r="M955" i="1"/>
  <c r="M956" i="1"/>
  <c r="M957" i="1"/>
  <c r="M958" i="1"/>
  <c r="M959" i="1"/>
  <c r="M960" i="1"/>
  <c r="M961" i="1"/>
  <c r="M962" i="1"/>
  <c r="M963" i="1"/>
  <c r="M964" i="1"/>
  <c r="M965" i="1"/>
  <c r="M966" i="1"/>
  <c r="M967" i="1"/>
  <c r="M968" i="1"/>
  <c r="M969" i="1"/>
  <c r="M970" i="1"/>
  <c r="M971" i="1"/>
  <c r="M972" i="1"/>
  <c r="M973" i="1"/>
  <c r="M974" i="1"/>
  <c r="M975" i="1"/>
  <c r="M976" i="1"/>
  <c r="M977" i="1"/>
  <c r="M978" i="1"/>
  <c r="M979" i="1"/>
  <c r="M980" i="1"/>
  <c r="M981" i="1"/>
  <c r="M982" i="1"/>
  <c r="M983" i="1"/>
  <c r="M984" i="1"/>
  <c r="M985" i="1"/>
  <c r="M986" i="1"/>
  <c r="M987" i="1"/>
  <c r="M988" i="1"/>
  <c r="M989" i="1"/>
  <c r="M990" i="1"/>
  <c r="M991" i="1"/>
  <c r="M992" i="1"/>
  <c r="M993" i="1"/>
  <c r="M994" i="1"/>
  <c r="M995" i="1"/>
  <c r="M996" i="1"/>
  <c r="M997" i="1"/>
  <c r="M998" i="1"/>
  <c r="M999" i="1"/>
  <c r="M1000" i="1"/>
  <c r="M1001" i="1"/>
  <c r="M1002" i="1"/>
  <c r="M1003" i="1"/>
  <c r="M1004" i="1"/>
  <c r="M1005" i="1"/>
  <c r="M1006" i="1"/>
  <c r="M1007" i="1"/>
  <c r="M1008" i="1"/>
  <c r="M1009" i="1"/>
  <c r="M1010" i="1"/>
  <c r="M1011" i="1"/>
  <c r="M1012" i="1"/>
  <c r="M1013" i="1"/>
  <c r="M1014" i="1"/>
  <c r="M1015" i="1"/>
  <c r="M1016" i="1"/>
  <c r="M1017" i="1"/>
  <c r="M1018" i="1"/>
  <c r="M1019" i="1"/>
  <c r="M1020" i="1"/>
  <c r="M1021" i="1"/>
  <c r="M1022" i="1"/>
  <c r="M1023" i="1"/>
  <c r="M1024" i="1"/>
  <c r="M1025" i="1"/>
  <c r="M1026" i="1"/>
  <c r="M1027" i="1"/>
  <c r="M1028" i="1"/>
  <c r="M1029" i="1"/>
  <c r="M1030" i="1"/>
  <c r="M1031" i="1"/>
  <c r="M1032" i="1"/>
  <c r="M1033" i="1"/>
  <c r="M1034" i="1"/>
  <c r="M1035" i="1"/>
  <c r="M1036" i="1"/>
  <c r="M1037" i="1"/>
  <c r="M1038" i="1"/>
  <c r="M1039" i="1"/>
  <c r="M1040" i="1"/>
  <c r="M1041" i="1"/>
  <c r="M1042" i="1"/>
  <c r="M1043" i="1"/>
  <c r="M1044" i="1"/>
  <c r="M1045" i="1"/>
  <c r="M1046" i="1"/>
  <c r="M1047" i="1"/>
  <c r="M1048" i="1"/>
  <c r="M1049" i="1"/>
  <c r="M1050" i="1"/>
  <c r="M1051" i="1"/>
  <c r="M1052" i="1"/>
  <c r="M1053" i="1"/>
  <c r="M1054" i="1"/>
  <c r="M1055" i="1"/>
  <c r="M1056" i="1"/>
  <c r="M1057" i="1"/>
  <c r="M1058" i="1"/>
  <c r="M1059" i="1"/>
  <c r="M1060" i="1"/>
  <c r="M1061" i="1"/>
  <c r="M1062" i="1"/>
  <c r="M1063" i="1"/>
  <c r="M1064" i="1"/>
  <c r="M1065" i="1"/>
  <c r="M1066" i="1"/>
  <c r="M1067" i="1"/>
  <c r="M1068" i="1"/>
  <c r="M1069" i="1"/>
  <c r="M1070" i="1"/>
  <c r="M1071" i="1"/>
  <c r="M1072" i="1"/>
  <c r="M1073" i="1"/>
  <c r="M1074" i="1"/>
  <c r="M1075" i="1"/>
  <c r="M1076" i="1"/>
  <c r="M1077" i="1"/>
  <c r="M1078" i="1"/>
  <c r="M1079" i="1"/>
  <c r="M1080" i="1"/>
  <c r="M1081" i="1"/>
  <c r="M1082" i="1"/>
  <c r="M1083" i="1"/>
  <c r="M1084" i="1"/>
  <c r="M1085" i="1"/>
  <c r="M1086" i="1"/>
  <c r="M1087" i="1"/>
  <c r="M1088" i="1"/>
  <c r="M1089" i="1"/>
  <c r="M1090" i="1"/>
  <c r="M1091" i="1"/>
  <c r="M1092" i="1"/>
  <c r="M1093" i="1"/>
  <c r="M1094" i="1"/>
  <c r="M1095" i="1"/>
  <c r="M1096" i="1"/>
  <c r="M1097" i="1"/>
  <c r="M1098" i="1"/>
  <c r="M1099" i="1"/>
  <c r="M1100" i="1"/>
  <c r="M1101" i="1"/>
  <c r="M1102" i="1"/>
  <c r="M1103" i="1"/>
  <c r="M1104" i="1"/>
  <c r="M1105" i="1"/>
  <c r="M1106" i="1"/>
  <c r="M1107" i="1"/>
  <c r="M1108" i="1"/>
  <c r="M1109" i="1"/>
  <c r="M1110" i="1"/>
  <c r="M1111" i="1"/>
  <c r="M1112" i="1"/>
  <c r="M1113" i="1"/>
  <c r="M1114" i="1"/>
  <c r="M1115" i="1"/>
  <c r="M1116" i="1"/>
  <c r="M1117" i="1"/>
  <c r="M1118" i="1"/>
  <c r="M1119" i="1"/>
  <c r="M1120" i="1"/>
  <c r="M1121" i="1"/>
  <c r="M1122" i="1"/>
  <c r="M1123" i="1"/>
  <c r="M1124" i="1"/>
  <c r="M1125" i="1"/>
  <c r="M1126" i="1"/>
  <c r="M1127" i="1"/>
  <c r="M1128" i="1"/>
  <c r="M1129" i="1"/>
  <c r="M1130" i="1"/>
  <c r="M1131" i="1"/>
  <c r="M1132" i="1"/>
  <c r="M1133" i="1"/>
  <c r="M1134" i="1"/>
  <c r="M1135" i="1"/>
  <c r="M1136" i="1"/>
  <c r="M1137" i="1"/>
  <c r="M1138" i="1"/>
  <c r="M1139" i="1"/>
  <c r="M1140" i="1"/>
  <c r="M1141" i="1"/>
  <c r="M1142" i="1"/>
  <c r="M1143" i="1"/>
  <c r="M1144" i="1"/>
  <c r="M1145" i="1"/>
  <c r="M1146" i="1"/>
  <c r="M1147" i="1"/>
  <c r="M1148" i="1"/>
  <c r="M1149" i="1"/>
  <c r="M1150" i="1"/>
  <c r="M1151" i="1"/>
  <c r="M1152" i="1"/>
  <c r="M1153" i="1"/>
  <c r="M1154" i="1"/>
  <c r="M1155" i="1"/>
  <c r="M1156" i="1"/>
  <c r="M1157" i="1"/>
  <c r="M1158" i="1"/>
  <c r="M1159" i="1"/>
  <c r="M1160" i="1"/>
  <c r="M1161" i="1"/>
  <c r="M1162" i="1"/>
  <c r="M1163" i="1"/>
  <c r="M1164" i="1"/>
  <c r="M1165" i="1"/>
  <c r="M1166" i="1"/>
  <c r="M1167" i="1"/>
  <c r="M1168" i="1"/>
  <c r="M1169" i="1"/>
  <c r="M1170" i="1"/>
  <c r="M1171" i="1"/>
  <c r="M1172" i="1"/>
  <c r="M1173" i="1"/>
  <c r="M1174" i="1"/>
  <c r="M1175" i="1"/>
  <c r="M1176" i="1"/>
  <c r="M1177" i="1"/>
  <c r="M1178" i="1"/>
  <c r="M1179" i="1"/>
  <c r="M1180" i="1"/>
  <c r="M1181" i="1"/>
  <c r="M1182" i="1"/>
  <c r="M1183" i="1"/>
  <c r="M1184" i="1"/>
  <c r="M1185" i="1"/>
  <c r="M1186" i="1"/>
  <c r="M1187" i="1"/>
  <c r="M1188" i="1"/>
  <c r="M1189" i="1"/>
  <c r="M1190" i="1"/>
  <c r="M1191" i="1"/>
  <c r="M1192" i="1"/>
  <c r="M1193" i="1"/>
  <c r="M1194" i="1"/>
  <c r="M1195" i="1"/>
  <c r="M1196" i="1"/>
  <c r="M1197" i="1"/>
  <c r="M1198" i="1"/>
  <c r="M1199" i="1"/>
  <c r="M1200" i="1"/>
  <c r="M1201" i="1"/>
  <c r="M1202" i="1"/>
  <c r="M1203" i="1"/>
  <c r="M1204" i="1"/>
  <c r="M1205" i="1"/>
  <c r="M1206" i="1"/>
  <c r="M1207" i="1"/>
  <c r="M1208" i="1"/>
  <c r="M1209" i="1"/>
  <c r="M1210" i="1"/>
  <c r="M1211" i="1"/>
  <c r="M1212" i="1"/>
  <c r="M1213" i="1"/>
  <c r="M1214" i="1"/>
  <c r="M1215" i="1"/>
  <c r="M1216" i="1"/>
  <c r="M1217" i="1"/>
  <c r="M1218" i="1"/>
  <c r="M1219" i="1"/>
  <c r="M1220" i="1"/>
  <c r="M1221" i="1"/>
  <c r="M1222" i="1"/>
  <c r="M1223" i="1"/>
  <c r="M1224" i="1"/>
  <c r="M1225" i="1"/>
  <c r="M1226" i="1"/>
  <c r="M1227" i="1"/>
  <c r="M1228" i="1"/>
  <c r="M1229" i="1"/>
  <c r="M1230" i="1"/>
  <c r="M1231" i="1"/>
  <c r="M1232" i="1"/>
  <c r="M1233" i="1"/>
  <c r="M1234" i="1"/>
  <c r="M1235" i="1"/>
  <c r="M1236" i="1"/>
  <c r="M1237" i="1"/>
  <c r="M1238" i="1"/>
  <c r="M1239" i="1"/>
  <c r="M1240" i="1"/>
  <c r="M1241" i="1"/>
  <c r="M1242" i="1"/>
  <c r="M1243" i="1"/>
  <c r="M1244" i="1"/>
  <c r="M1245" i="1"/>
  <c r="M1246" i="1"/>
  <c r="M1247" i="1"/>
  <c r="M1248" i="1"/>
  <c r="M1249" i="1"/>
  <c r="M1250" i="1"/>
  <c r="M1251" i="1"/>
  <c r="M1252" i="1"/>
  <c r="M1253" i="1"/>
  <c r="M1254" i="1"/>
  <c r="M1255" i="1"/>
  <c r="M1256" i="1"/>
  <c r="M1257" i="1"/>
  <c r="M1258" i="1"/>
  <c r="M1259" i="1"/>
  <c r="M1260" i="1"/>
  <c r="M1261" i="1"/>
  <c r="M1262" i="1"/>
  <c r="M1263" i="1"/>
  <c r="M1264" i="1"/>
  <c r="M1265" i="1"/>
  <c r="M1266" i="1"/>
  <c r="M1267" i="1"/>
  <c r="M1268" i="1"/>
  <c r="M1269" i="1"/>
  <c r="M1270" i="1"/>
  <c r="M1271" i="1"/>
  <c r="M1272" i="1"/>
  <c r="M1273" i="1"/>
  <c r="M1274" i="1"/>
  <c r="M1275" i="1"/>
  <c r="M1276" i="1"/>
  <c r="M1277" i="1"/>
  <c r="M1278" i="1"/>
  <c r="M1279" i="1"/>
  <c r="M1280" i="1"/>
  <c r="M1281" i="1"/>
  <c r="M1282" i="1"/>
  <c r="M1283" i="1"/>
  <c r="M1284" i="1"/>
  <c r="M1285" i="1"/>
  <c r="M1286" i="1"/>
  <c r="M1287" i="1"/>
  <c r="M1288" i="1"/>
  <c r="M1289" i="1"/>
  <c r="M1290" i="1"/>
  <c r="M1291" i="1"/>
  <c r="M1292" i="1"/>
  <c r="M1293" i="1"/>
  <c r="M1294" i="1"/>
  <c r="M1295" i="1"/>
  <c r="M1296" i="1"/>
  <c r="M1297" i="1"/>
  <c r="M1298" i="1"/>
  <c r="M1299" i="1"/>
  <c r="M1300" i="1"/>
  <c r="M1301" i="1"/>
  <c r="M1302" i="1"/>
  <c r="M1303" i="1"/>
  <c r="M1304" i="1"/>
  <c r="M1305" i="1"/>
  <c r="M1306" i="1"/>
  <c r="M1307" i="1"/>
  <c r="M1308" i="1"/>
  <c r="M1309" i="1"/>
  <c r="M1310" i="1"/>
  <c r="M1311" i="1"/>
  <c r="M1312" i="1"/>
  <c r="M1313" i="1"/>
  <c r="M1314" i="1"/>
  <c r="M1315" i="1"/>
  <c r="M1316" i="1"/>
  <c r="M1317" i="1"/>
  <c r="M1318" i="1"/>
  <c r="M1319" i="1"/>
  <c r="M1320" i="1"/>
  <c r="M1321" i="1"/>
  <c r="M1322" i="1"/>
  <c r="M1323" i="1"/>
  <c r="M1324" i="1"/>
  <c r="M1325" i="1"/>
  <c r="M1326" i="1"/>
  <c r="M1327" i="1"/>
  <c r="M1328" i="1"/>
  <c r="M1329" i="1"/>
  <c r="M1330" i="1"/>
  <c r="M1331" i="1"/>
  <c r="M1332" i="1"/>
  <c r="M1333" i="1"/>
  <c r="M1334" i="1"/>
  <c r="M1335" i="1"/>
  <c r="M1336" i="1"/>
  <c r="M1337" i="1"/>
  <c r="M1338" i="1"/>
  <c r="M1339" i="1"/>
  <c r="M1340" i="1"/>
  <c r="M1341" i="1"/>
  <c r="M1342" i="1"/>
  <c r="M1343" i="1"/>
  <c r="M1344" i="1"/>
  <c r="M1345" i="1"/>
  <c r="M1346" i="1"/>
  <c r="M1347" i="1"/>
  <c r="M1348" i="1"/>
  <c r="M1349" i="1"/>
  <c r="M1350" i="1"/>
  <c r="M1351" i="1"/>
  <c r="M1352" i="1"/>
  <c r="M1353" i="1"/>
  <c r="M1354" i="1"/>
  <c r="M1355" i="1"/>
  <c r="M1356" i="1"/>
  <c r="M1357" i="1"/>
  <c r="M1358" i="1"/>
  <c r="M1359" i="1"/>
  <c r="M1360" i="1"/>
  <c r="M1361" i="1"/>
  <c r="M1362" i="1"/>
  <c r="M1363" i="1"/>
  <c r="M1364" i="1"/>
  <c r="M1365" i="1"/>
  <c r="M1366" i="1"/>
  <c r="M1367" i="1"/>
  <c r="M1368" i="1"/>
  <c r="M1369" i="1"/>
  <c r="M1370" i="1"/>
  <c r="M1371" i="1"/>
  <c r="M1372" i="1"/>
  <c r="M1373" i="1"/>
  <c r="M1374" i="1"/>
  <c r="M1375" i="1"/>
  <c r="M1376" i="1"/>
  <c r="M1377" i="1"/>
  <c r="M1378" i="1"/>
  <c r="M1379" i="1"/>
  <c r="M1380" i="1"/>
  <c r="M1381" i="1"/>
  <c r="M1382" i="1"/>
  <c r="M1383" i="1"/>
  <c r="M1384" i="1"/>
  <c r="M1385" i="1"/>
  <c r="M1386" i="1"/>
  <c r="M1387" i="1"/>
  <c r="M1388" i="1"/>
  <c r="M1389" i="1"/>
  <c r="M1390" i="1"/>
  <c r="M1391" i="1"/>
  <c r="M1392" i="1"/>
  <c r="M1393" i="1"/>
  <c r="M1394" i="1"/>
  <c r="M1395" i="1"/>
  <c r="M1396" i="1"/>
  <c r="M1397" i="1"/>
  <c r="M1398" i="1"/>
  <c r="M1399" i="1"/>
  <c r="M1400" i="1"/>
  <c r="M1401" i="1"/>
  <c r="M1402" i="1"/>
  <c r="M1403" i="1"/>
  <c r="M1404" i="1"/>
  <c r="M1405" i="1"/>
  <c r="M1406" i="1"/>
  <c r="M1407" i="1"/>
  <c r="M1408" i="1"/>
  <c r="M1409" i="1"/>
  <c r="M1410" i="1"/>
  <c r="M1411" i="1"/>
  <c r="M1412" i="1"/>
  <c r="M1413" i="1"/>
  <c r="M1414" i="1"/>
  <c r="M1415" i="1"/>
  <c r="M1416" i="1"/>
  <c r="M1417" i="1"/>
  <c r="M1418" i="1"/>
  <c r="M1419" i="1"/>
  <c r="M1420" i="1"/>
  <c r="M1421" i="1"/>
  <c r="M1422" i="1"/>
  <c r="M1423" i="1"/>
  <c r="M1424" i="1"/>
  <c r="M1425" i="1"/>
  <c r="M1426" i="1"/>
  <c r="M1427" i="1"/>
  <c r="M1428" i="1"/>
  <c r="M1429" i="1"/>
  <c r="M1430" i="1"/>
  <c r="M1431" i="1"/>
  <c r="M1432" i="1"/>
  <c r="M1433" i="1"/>
  <c r="M1434" i="1"/>
  <c r="M1435" i="1"/>
  <c r="M1436" i="1"/>
  <c r="M1437" i="1"/>
  <c r="M1438" i="1"/>
  <c r="M1439" i="1"/>
  <c r="M1440" i="1"/>
  <c r="M1441" i="1"/>
  <c r="M1442" i="1"/>
  <c r="M1443" i="1"/>
  <c r="M1444" i="1"/>
  <c r="M1445" i="1"/>
  <c r="M1446" i="1"/>
  <c r="M1447" i="1"/>
  <c r="M1448" i="1"/>
  <c r="M1449" i="1"/>
  <c r="M1450" i="1"/>
  <c r="M1451" i="1"/>
  <c r="M1452" i="1"/>
  <c r="M1453" i="1"/>
  <c r="M1454" i="1"/>
  <c r="M1455" i="1"/>
  <c r="M1456" i="1"/>
  <c r="M1457" i="1"/>
  <c r="M1458" i="1"/>
  <c r="M1459" i="1"/>
  <c r="M1460" i="1"/>
  <c r="M1461" i="1"/>
  <c r="M1462" i="1"/>
  <c r="M1463" i="1"/>
  <c r="M1464" i="1"/>
  <c r="M1465" i="1"/>
  <c r="M1466" i="1"/>
  <c r="M1467" i="1"/>
  <c r="M1468" i="1"/>
  <c r="M1469" i="1"/>
  <c r="M1470" i="1"/>
  <c r="M1471" i="1"/>
  <c r="M1472" i="1"/>
  <c r="M1473" i="1"/>
  <c r="M1474" i="1"/>
  <c r="M1475" i="1"/>
  <c r="M1476" i="1"/>
  <c r="M1477" i="1"/>
  <c r="M1478" i="1"/>
  <c r="M1479" i="1"/>
  <c r="M1480" i="1"/>
  <c r="M1481" i="1"/>
  <c r="M1482" i="1"/>
  <c r="M1483" i="1"/>
  <c r="M1484" i="1"/>
  <c r="M1485" i="1"/>
  <c r="M1486" i="1"/>
  <c r="M1487" i="1"/>
  <c r="M1488" i="1"/>
  <c r="M1489" i="1"/>
  <c r="M1490" i="1"/>
  <c r="M1491" i="1"/>
  <c r="M1492" i="1"/>
  <c r="M1493" i="1"/>
  <c r="M1494" i="1"/>
  <c r="M1495" i="1"/>
  <c r="M1496" i="1"/>
  <c r="M1497" i="1"/>
  <c r="M1498" i="1"/>
  <c r="M1499" i="1"/>
  <c r="M1500" i="1"/>
  <c r="M1501" i="1"/>
  <c r="M1502" i="1"/>
  <c r="M1503" i="1"/>
  <c r="M1504" i="1"/>
  <c r="M1505" i="1"/>
  <c r="M1506" i="1"/>
  <c r="M1507" i="1"/>
  <c r="M1508" i="1"/>
  <c r="M1509" i="1"/>
  <c r="M1510" i="1"/>
  <c r="M1511" i="1"/>
  <c r="M1512" i="1"/>
  <c r="M1513" i="1"/>
  <c r="M1514" i="1"/>
  <c r="M1515" i="1"/>
  <c r="M1516" i="1"/>
  <c r="M1517" i="1"/>
  <c r="M1518" i="1"/>
  <c r="M1519" i="1"/>
  <c r="M1520" i="1"/>
  <c r="M1521" i="1"/>
  <c r="M1522" i="1"/>
  <c r="M1523" i="1"/>
  <c r="M1524" i="1"/>
  <c r="M1525" i="1"/>
  <c r="M1526" i="1"/>
  <c r="M1527" i="1"/>
  <c r="M1528" i="1"/>
  <c r="M1529" i="1"/>
  <c r="M1530" i="1"/>
  <c r="M1531" i="1"/>
  <c r="M1532" i="1"/>
  <c r="M1533" i="1"/>
  <c r="M1534" i="1"/>
  <c r="M1535" i="1"/>
  <c r="M1536" i="1"/>
  <c r="M1537" i="1"/>
  <c r="M1538" i="1"/>
  <c r="M1539" i="1"/>
  <c r="M1540" i="1"/>
  <c r="M1541" i="1"/>
  <c r="M1542" i="1"/>
  <c r="M1543" i="1"/>
  <c r="M1544" i="1"/>
  <c r="M1545" i="1"/>
  <c r="M1546" i="1"/>
  <c r="M1547" i="1"/>
  <c r="M1548" i="1"/>
  <c r="M1549" i="1"/>
  <c r="M1550" i="1"/>
  <c r="M1551" i="1"/>
  <c r="M1552" i="1"/>
  <c r="M1553" i="1"/>
  <c r="M1554" i="1"/>
  <c r="M1555" i="1"/>
  <c r="M1556" i="1"/>
  <c r="M1557" i="1"/>
  <c r="M1558" i="1"/>
  <c r="M1559" i="1"/>
  <c r="M1560" i="1"/>
  <c r="M1561" i="1"/>
  <c r="M1562" i="1"/>
  <c r="M1563" i="1"/>
  <c r="M1564" i="1"/>
  <c r="M1565" i="1"/>
  <c r="M1566" i="1"/>
  <c r="M1567" i="1"/>
  <c r="M1568" i="1"/>
  <c r="M1569" i="1"/>
  <c r="M1570" i="1"/>
  <c r="M1571" i="1"/>
  <c r="M1572" i="1"/>
  <c r="M1573" i="1"/>
  <c r="M1574" i="1"/>
  <c r="M1575" i="1"/>
  <c r="M1576" i="1"/>
  <c r="M1577" i="1"/>
  <c r="M1578" i="1"/>
  <c r="M1579" i="1"/>
  <c r="M1580" i="1"/>
  <c r="M1581" i="1"/>
  <c r="M1582" i="1"/>
  <c r="M1583" i="1"/>
  <c r="M1584" i="1"/>
  <c r="M1585" i="1"/>
  <c r="M1586" i="1"/>
  <c r="M1587" i="1"/>
  <c r="M1588" i="1"/>
  <c r="M1589" i="1"/>
  <c r="M1590" i="1"/>
  <c r="M1591" i="1"/>
  <c r="M1592" i="1"/>
  <c r="M1593" i="1"/>
  <c r="M1594" i="1"/>
  <c r="M1595" i="1"/>
  <c r="M1596" i="1"/>
  <c r="M1597" i="1"/>
  <c r="M1598" i="1"/>
  <c r="M1599" i="1"/>
  <c r="M1600" i="1"/>
  <c r="M1601" i="1"/>
  <c r="M1602" i="1"/>
  <c r="M1603" i="1"/>
  <c r="M1604" i="1"/>
  <c r="M1605" i="1"/>
  <c r="M1606" i="1"/>
  <c r="M1607" i="1"/>
  <c r="M1608" i="1"/>
  <c r="M1609" i="1"/>
  <c r="M1610" i="1"/>
  <c r="M1611" i="1"/>
  <c r="M1612" i="1"/>
  <c r="M1613" i="1"/>
  <c r="M1614" i="1"/>
  <c r="M1615" i="1"/>
  <c r="M1616" i="1"/>
  <c r="M1617" i="1"/>
  <c r="M1618" i="1"/>
  <c r="M1619" i="1"/>
  <c r="M1620" i="1"/>
  <c r="M1621" i="1"/>
  <c r="M1622" i="1"/>
  <c r="M1623" i="1"/>
  <c r="M1624" i="1"/>
  <c r="M1625" i="1"/>
  <c r="M1626" i="1"/>
  <c r="M1627" i="1"/>
  <c r="M1628" i="1"/>
  <c r="M1629" i="1"/>
  <c r="M1630" i="1"/>
  <c r="M1631" i="1"/>
  <c r="M1632" i="1"/>
  <c r="M1633" i="1"/>
  <c r="M1634" i="1"/>
  <c r="M1635" i="1"/>
  <c r="M1636" i="1"/>
  <c r="M1637" i="1"/>
  <c r="M1638" i="1"/>
  <c r="M1639" i="1"/>
  <c r="M1640" i="1"/>
  <c r="M1641" i="1"/>
  <c r="M1642" i="1"/>
  <c r="M1643" i="1"/>
  <c r="M1644" i="1"/>
  <c r="M1645" i="1"/>
  <c r="M1646" i="1"/>
  <c r="M1647" i="1"/>
  <c r="M1648" i="1"/>
  <c r="M1649" i="1"/>
  <c r="M1650" i="1"/>
  <c r="M1651" i="1"/>
  <c r="M1652" i="1"/>
  <c r="M1653" i="1"/>
  <c r="M1654" i="1"/>
  <c r="M1655" i="1"/>
  <c r="M1656" i="1"/>
  <c r="M1657" i="1"/>
  <c r="M1658" i="1"/>
  <c r="M1659" i="1"/>
  <c r="M1660" i="1"/>
  <c r="M1661" i="1"/>
  <c r="M1662" i="1"/>
  <c r="M1663" i="1"/>
  <c r="M1664" i="1"/>
  <c r="M1665" i="1"/>
  <c r="M1666" i="1"/>
  <c r="M1667" i="1"/>
  <c r="M1668" i="1"/>
  <c r="M1669" i="1"/>
  <c r="M1670" i="1"/>
  <c r="M1671" i="1"/>
  <c r="M1672" i="1"/>
  <c r="M1673" i="1"/>
  <c r="M1674" i="1"/>
  <c r="M1675" i="1"/>
  <c r="M1676" i="1"/>
  <c r="M1677" i="1"/>
  <c r="M1678" i="1"/>
  <c r="M1679" i="1"/>
  <c r="M1680" i="1"/>
  <c r="M1681" i="1"/>
  <c r="M1682" i="1"/>
  <c r="M1683" i="1"/>
  <c r="M1684" i="1"/>
  <c r="M1685" i="1"/>
  <c r="M1686" i="1"/>
  <c r="M1687" i="1"/>
  <c r="M1688" i="1"/>
  <c r="M1689" i="1"/>
  <c r="M1690" i="1"/>
  <c r="M1691" i="1"/>
  <c r="M1692" i="1"/>
  <c r="M1693" i="1"/>
  <c r="M1694" i="1"/>
  <c r="M1695" i="1"/>
  <c r="M1696" i="1"/>
  <c r="M1697" i="1"/>
  <c r="M1698" i="1"/>
  <c r="M1699" i="1"/>
  <c r="M1700" i="1"/>
  <c r="M1701" i="1"/>
  <c r="M1702" i="1"/>
  <c r="M1703" i="1"/>
  <c r="M1704" i="1"/>
  <c r="M1705" i="1"/>
  <c r="M1706" i="1"/>
  <c r="M1707" i="1"/>
  <c r="M1708" i="1"/>
  <c r="M1709" i="1"/>
  <c r="M1710" i="1"/>
  <c r="M1711" i="1"/>
  <c r="M1712" i="1"/>
  <c r="M1713" i="1"/>
  <c r="M1714" i="1"/>
  <c r="M1715" i="1"/>
  <c r="M1716" i="1"/>
  <c r="M1717" i="1"/>
  <c r="M1718" i="1"/>
  <c r="M1719" i="1"/>
  <c r="M1720" i="1"/>
  <c r="M1721" i="1"/>
  <c r="M1722" i="1"/>
  <c r="M1723" i="1"/>
  <c r="M1724" i="1"/>
  <c r="M1725" i="1"/>
  <c r="M1726" i="1"/>
  <c r="M1727" i="1"/>
  <c r="M1728" i="1"/>
  <c r="M1729" i="1"/>
  <c r="M1730" i="1"/>
  <c r="M1731" i="1"/>
  <c r="M1732" i="1"/>
  <c r="M1733" i="1"/>
  <c r="M1734" i="1"/>
  <c r="M1735" i="1"/>
  <c r="M1736" i="1"/>
  <c r="M1737" i="1"/>
  <c r="M1738" i="1"/>
  <c r="M1739" i="1"/>
  <c r="M1740" i="1"/>
  <c r="M1741" i="1"/>
  <c r="M1742" i="1"/>
  <c r="M1743" i="1"/>
  <c r="M1744" i="1"/>
  <c r="M1745" i="1"/>
  <c r="M1746" i="1"/>
  <c r="M1747" i="1"/>
  <c r="M1748" i="1"/>
  <c r="M1749" i="1"/>
  <c r="M1750" i="1"/>
  <c r="M1751" i="1"/>
  <c r="M1752" i="1"/>
  <c r="M1753" i="1"/>
  <c r="M1754" i="1"/>
  <c r="M1755" i="1"/>
  <c r="M1756" i="1"/>
  <c r="M1757" i="1"/>
  <c r="M1758" i="1"/>
  <c r="M1759" i="1"/>
  <c r="M1760" i="1"/>
  <c r="M1761" i="1"/>
  <c r="M1762" i="1"/>
  <c r="M1763" i="1"/>
  <c r="M1764" i="1"/>
  <c r="M1765" i="1"/>
  <c r="M1766" i="1"/>
  <c r="M1767" i="1"/>
  <c r="M1768" i="1"/>
  <c r="M1769" i="1"/>
  <c r="M1770" i="1"/>
  <c r="M1771" i="1"/>
  <c r="M1772" i="1"/>
  <c r="M1773" i="1"/>
  <c r="M1774" i="1"/>
  <c r="M1775" i="1"/>
  <c r="M1776" i="1"/>
  <c r="M1777" i="1"/>
  <c r="M1778" i="1"/>
  <c r="M1779" i="1"/>
  <c r="M1780" i="1"/>
  <c r="M1781" i="1"/>
  <c r="M1782" i="1"/>
  <c r="M1783" i="1"/>
  <c r="M1784" i="1"/>
  <c r="M1785" i="1"/>
  <c r="M1786" i="1"/>
  <c r="M1787" i="1"/>
  <c r="M1788" i="1"/>
  <c r="M1789" i="1"/>
  <c r="M1790" i="1"/>
  <c r="M1791" i="1"/>
  <c r="M1792" i="1"/>
  <c r="M1793" i="1"/>
  <c r="M1794" i="1"/>
  <c r="M1795" i="1"/>
  <c r="M1796" i="1"/>
  <c r="M1797" i="1"/>
  <c r="M1798" i="1"/>
  <c r="M1799" i="1"/>
  <c r="M1800" i="1"/>
  <c r="M1801" i="1"/>
  <c r="M1802" i="1"/>
  <c r="M1803" i="1"/>
  <c r="M1804" i="1"/>
  <c r="M1805" i="1"/>
  <c r="M1806" i="1"/>
  <c r="M1807" i="1"/>
  <c r="M1808" i="1"/>
  <c r="M1809" i="1"/>
  <c r="M1810" i="1"/>
  <c r="M1811" i="1"/>
  <c r="M1812" i="1"/>
  <c r="M1813" i="1"/>
  <c r="M1814" i="1"/>
  <c r="M1815" i="1"/>
  <c r="M1816" i="1"/>
  <c r="M1817" i="1"/>
  <c r="M1818" i="1"/>
  <c r="M1819" i="1"/>
  <c r="M1820" i="1"/>
  <c r="M1821" i="1"/>
  <c r="M1822" i="1"/>
  <c r="M1823" i="1"/>
  <c r="M1824" i="1"/>
  <c r="M1825" i="1"/>
  <c r="M1826" i="1"/>
  <c r="M1827" i="1"/>
  <c r="M1828" i="1"/>
  <c r="M1829" i="1"/>
  <c r="M1830" i="1"/>
  <c r="M1831" i="1"/>
  <c r="M1832" i="1"/>
  <c r="M1833" i="1"/>
  <c r="M1834" i="1"/>
  <c r="M1835" i="1"/>
  <c r="M1836" i="1"/>
  <c r="M1837" i="1"/>
  <c r="M1838" i="1"/>
  <c r="M1839" i="1"/>
  <c r="M1840" i="1"/>
  <c r="M1841" i="1"/>
  <c r="M1842" i="1"/>
  <c r="M1843" i="1"/>
  <c r="M1844" i="1"/>
  <c r="M1845" i="1"/>
  <c r="M1846" i="1"/>
  <c r="M1847" i="1"/>
  <c r="M1848" i="1"/>
  <c r="M1849" i="1"/>
  <c r="M1850" i="1"/>
  <c r="M1851" i="1"/>
  <c r="M1852" i="1"/>
  <c r="M1853" i="1"/>
  <c r="M1854" i="1"/>
  <c r="M1855" i="1"/>
  <c r="M1856" i="1"/>
  <c r="M1857" i="1"/>
  <c r="M1858" i="1"/>
  <c r="M1859" i="1"/>
  <c r="M1860" i="1"/>
  <c r="M1861" i="1"/>
  <c r="M1862" i="1"/>
  <c r="M1863" i="1"/>
  <c r="M1864" i="1"/>
  <c r="M1865" i="1"/>
  <c r="M1866" i="1"/>
  <c r="M1867" i="1"/>
  <c r="M1868" i="1"/>
  <c r="M1869" i="1"/>
  <c r="M1870" i="1"/>
  <c r="M1871" i="1"/>
  <c r="M1872" i="1"/>
  <c r="M1873" i="1"/>
  <c r="M1874" i="1"/>
  <c r="M1875" i="1"/>
  <c r="M1876" i="1"/>
  <c r="M1877" i="1"/>
  <c r="M1878" i="1"/>
  <c r="M1879" i="1"/>
  <c r="M1880" i="1"/>
  <c r="M1881" i="1"/>
  <c r="M1882" i="1"/>
  <c r="M1883" i="1"/>
  <c r="M1884" i="1"/>
  <c r="M1885" i="1"/>
  <c r="M1886" i="1"/>
  <c r="M1887" i="1"/>
  <c r="M1888" i="1"/>
  <c r="M1889" i="1"/>
  <c r="M1890" i="1"/>
  <c r="M1891" i="1"/>
  <c r="M1892" i="1"/>
  <c r="M1893" i="1"/>
  <c r="M1894" i="1"/>
  <c r="M1895" i="1"/>
  <c r="M1896" i="1"/>
  <c r="M1897" i="1"/>
  <c r="M1898" i="1"/>
  <c r="M1899" i="1"/>
  <c r="M1900" i="1"/>
  <c r="M1901" i="1"/>
  <c r="M1902" i="1"/>
  <c r="M1903" i="1"/>
  <c r="M1904" i="1"/>
  <c r="M1905" i="1"/>
  <c r="M1906" i="1"/>
  <c r="M1907" i="1"/>
  <c r="M1908" i="1"/>
  <c r="M1909" i="1"/>
  <c r="M1910" i="1"/>
  <c r="M1911" i="1"/>
  <c r="M1912" i="1"/>
  <c r="M1913" i="1"/>
  <c r="M1914" i="1"/>
  <c r="M1915" i="1"/>
  <c r="M1916" i="1"/>
  <c r="M1917" i="1"/>
  <c r="M1918" i="1"/>
  <c r="M1919" i="1"/>
  <c r="M1920" i="1"/>
  <c r="M1921" i="1"/>
  <c r="M1922" i="1"/>
  <c r="M1923" i="1"/>
  <c r="M1924" i="1"/>
  <c r="M1925" i="1"/>
  <c r="M1926" i="1"/>
  <c r="M1927" i="1"/>
  <c r="M1928" i="1"/>
  <c r="M1929" i="1"/>
  <c r="M1930" i="1"/>
  <c r="M1931" i="1"/>
  <c r="M1932" i="1"/>
  <c r="M1933" i="1"/>
  <c r="M1934" i="1"/>
  <c r="M1935" i="1"/>
  <c r="M1936" i="1"/>
  <c r="M1937" i="1"/>
  <c r="M1938" i="1"/>
  <c r="M1939" i="1"/>
  <c r="M1940" i="1"/>
  <c r="M1941" i="1"/>
  <c r="M1942" i="1"/>
  <c r="M1943" i="1"/>
  <c r="M1944" i="1"/>
  <c r="M1945" i="1"/>
  <c r="M1946" i="1"/>
  <c r="M1947" i="1"/>
  <c r="M1948" i="1"/>
  <c r="M1949" i="1"/>
  <c r="M1950" i="1"/>
  <c r="M1951" i="1"/>
  <c r="M1952" i="1"/>
  <c r="M1953" i="1"/>
  <c r="M1954" i="1"/>
  <c r="M1955" i="1"/>
  <c r="M1956" i="1"/>
  <c r="M1957" i="1"/>
  <c r="M1958" i="1"/>
  <c r="M1959" i="1"/>
  <c r="M1960" i="1"/>
  <c r="M1961" i="1"/>
  <c r="M1962" i="1"/>
  <c r="M1963" i="1"/>
  <c r="M1964" i="1"/>
  <c r="M1965" i="1"/>
  <c r="M1966" i="1"/>
  <c r="M1967" i="1"/>
  <c r="M1968" i="1"/>
  <c r="M1969" i="1"/>
  <c r="M1970" i="1"/>
  <c r="M1971" i="1"/>
  <c r="M1972" i="1"/>
  <c r="M1973" i="1"/>
  <c r="M1974" i="1"/>
  <c r="M1975" i="1"/>
  <c r="M1976" i="1"/>
  <c r="M1977" i="1"/>
  <c r="M1978" i="1"/>
  <c r="M1979" i="1"/>
  <c r="M1980" i="1"/>
  <c r="M1981" i="1"/>
  <c r="M1982" i="1"/>
  <c r="M1983" i="1"/>
  <c r="M1984" i="1"/>
  <c r="M1985" i="1"/>
  <c r="M1986" i="1"/>
  <c r="M1987" i="1"/>
  <c r="M1988" i="1"/>
  <c r="M1989" i="1"/>
  <c r="M1990" i="1"/>
  <c r="M1991" i="1"/>
  <c r="M1992" i="1"/>
  <c r="M1993" i="1"/>
  <c r="M1994" i="1"/>
  <c r="M1995" i="1"/>
  <c r="M1996" i="1"/>
  <c r="M1997" i="1"/>
  <c r="M1998" i="1"/>
  <c r="M1999" i="1"/>
  <c r="M2000" i="1"/>
  <c r="M2001" i="1"/>
  <c r="M2002" i="1"/>
  <c r="M2003" i="1"/>
  <c r="M2004" i="1"/>
  <c r="M2005" i="1"/>
  <c r="M2006" i="1"/>
  <c r="M2007" i="1"/>
  <c r="M2008" i="1"/>
  <c r="M2009" i="1"/>
  <c r="M2010" i="1"/>
  <c r="M2011" i="1"/>
  <c r="M2012" i="1"/>
  <c r="M2013" i="1"/>
  <c r="M2014" i="1"/>
  <c r="M2015" i="1"/>
  <c r="M2016" i="1"/>
  <c r="M2017" i="1"/>
  <c r="M2018" i="1"/>
  <c r="M2019" i="1"/>
  <c r="M2020" i="1"/>
  <c r="M2021" i="1"/>
  <c r="M2022" i="1"/>
  <c r="M2023" i="1"/>
  <c r="M2024" i="1"/>
  <c r="M2025" i="1"/>
  <c r="M2026" i="1"/>
  <c r="M2027" i="1"/>
  <c r="M2028" i="1"/>
  <c r="M2029" i="1"/>
  <c r="M2030" i="1"/>
  <c r="M2031" i="1"/>
  <c r="M2032" i="1"/>
  <c r="M2033" i="1"/>
  <c r="M2034" i="1"/>
  <c r="M2035" i="1"/>
  <c r="M2036" i="1"/>
  <c r="M2037" i="1"/>
  <c r="M2038" i="1"/>
  <c r="M2039" i="1"/>
  <c r="M2040" i="1"/>
  <c r="M2041" i="1"/>
  <c r="M2042" i="1"/>
  <c r="M2043" i="1"/>
  <c r="M2044" i="1"/>
  <c r="M2045" i="1"/>
  <c r="M2046" i="1"/>
  <c r="M2047" i="1"/>
  <c r="M2048" i="1"/>
  <c r="M2049" i="1"/>
  <c r="M2050" i="1"/>
  <c r="M2051" i="1"/>
  <c r="M2052" i="1"/>
  <c r="M2053" i="1"/>
  <c r="M2054" i="1"/>
  <c r="M2055" i="1"/>
  <c r="M2056" i="1"/>
  <c r="M2057" i="1"/>
  <c r="M2058" i="1"/>
  <c r="M2059" i="1"/>
  <c r="M2060" i="1"/>
  <c r="M2061" i="1"/>
  <c r="M2062" i="1"/>
  <c r="M2063" i="1"/>
  <c r="M2064" i="1"/>
  <c r="M2065" i="1"/>
  <c r="M2066" i="1"/>
  <c r="M2067" i="1"/>
  <c r="M2068" i="1"/>
  <c r="M2069" i="1"/>
  <c r="M2070" i="1"/>
  <c r="M2071" i="1"/>
  <c r="M2072" i="1"/>
  <c r="M2073" i="1"/>
  <c r="M2074" i="1"/>
  <c r="M2075" i="1"/>
  <c r="M2076" i="1"/>
  <c r="M2077" i="1"/>
  <c r="M2078" i="1"/>
  <c r="M2079" i="1"/>
  <c r="M2080" i="1"/>
  <c r="M2081" i="1"/>
  <c r="M2082" i="1"/>
  <c r="M2083" i="1"/>
  <c r="M2084" i="1"/>
  <c r="M2085" i="1"/>
  <c r="M2086" i="1"/>
  <c r="M2087" i="1"/>
  <c r="M2088" i="1"/>
  <c r="M2089" i="1"/>
  <c r="M2090" i="1"/>
  <c r="M2091" i="1"/>
  <c r="M2092" i="1"/>
  <c r="M2093" i="1"/>
  <c r="M2094" i="1"/>
  <c r="M2095" i="1"/>
  <c r="M2096" i="1"/>
  <c r="M2097" i="1"/>
  <c r="M2098" i="1"/>
  <c r="M2099" i="1"/>
  <c r="M2100" i="1"/>
  <c r="M2101" i="1"/>
  <c r="M2102" i="1"/>
  <c r="M2103" i="1"/>
  <c r="M2104" i="1"/>
  <c r="M2105" i="1"/>
  <c r="M2106" i="1"/>
  <c r="M2107" i="1"/>
  <c r="M2108" i="1"/>
  <c r="M2109" i="1"/>
  <c r="M2110" i="1"/>
  <c r="M2111" i="1"/>
  <c r="M2112" i="1"/>
  <c r="M2113" i="1"/>
  <c r="M2114" i="1"/>
  <c r="M2115" i="1"/>
  <c r="M2116" i="1"/>
  <c r="M2117" i="1"/>
  <c r="M2118" i="1"/>
  <c r="M2119" i="1"/>
  <c r="M2120" i="1"/>
  <c r="M2121" i="1"/>
  <c r="M2122" i="1"/>
  <c r="M2123" i="1"/>
  <c r="M2124" i="1"/>
  <c r="M2125" i="1"/>
  <c r="M2126" i="1"/>
  <c r="M2127" i="1"/>
  <c r="M2128" i="1"/>
  <c r="M2129" i="1"/>
  <c r="M2130" i="1"/>
  <c r="M2131" i="1"/>
  <c r="M2132" i="1"/>
  <c r="M2133" i="1"/>
  <c r="M2134" i="1"/>
  <c r="M2135" i="1"/>
  <c r="M2136" i="1"/>
  <c r="M2137" i="1"/>
  <c r="M2138" i="1"/>
  <c r="M2139" i="1"/>
  <c r="M2140" i="1"/>
  <c r="M2141" i="1"/>
  <c r="M2142" i="1"/>
  <c r="M2143" i="1"/>
  <c r="M2144" i="1"/>
  <c r="M2145" i="1"/>
  <c r="M2146" i="1"/>
  <c r="M2147" i="1"/>
  <c r="M2148" i="1"/>
  <c r="M2149" i="1"/>
  <c r="M2150" i="1"/>
  <c r="M2151" i="1"/>
  <c r="M2152" i="1"/>
  <c r="M2153" i="1"/>
  <c r="M2154" i="1"/>
  <c r="M2155" i="1"/>
  <c r="M2156" i="1"/>
  <c r="M2157" i="1"/>
  <c r="M2158" i="1"/>
  <c r="M2159" i="1"/>
  <c r="M2160" i="1"/>
  <c r="M2161" i="1"/>
  <c r="M2162" i="1"/>
  <c r="M2163" i="1"/>
  <c r="M2164" i="1"/>
  <c r="M2165" i="1"/>
  <c r="M2166" i="1"/>
  <c r="M2167" i="1"/>
  <c r="M2168" i="1"/>
  <c r="M2169" i="1"/>
  <c r="M2170" i="1"/>
  <c r="M2171" i="1"/>
  <c r="M2172" i="1"/>
  <c r="M2173" i="1"/>
  <c r="M2174" i="1"/>
  <c r="M2175" i="1"/>
  <c r="M2176" i="1"/>
  <c r="M2177" i="1"/>
  <c r="M2178" i="1"/>
  <c r="M2179" i="1"/>
  <c r="M2180" i="1"/>
  <c r="M2181" i="1"/>
  <c r="M2182" i="1"/>
  <c r="M2183" i="1"/>
  <c r="M2184" i="1"/>
  <c r="M2185" i="1"/>
  <c r="M2186" i="1"/>
  <c r="M2187" i="1"/>
  <c r="M2188" i="1"/>
  <c r="M2189" i="1"/>
  <c r="M2190" i="1"/>
  <c r="M2191" i="1"/>
  <c r="M2192" i="1"/>
  <c r="M2193" i="1"/>
  <c r="M2194" i="1"/>
  <c r="M2195" i="1"/>
  <c r="M2196" i="1"/>
  <c r="M2197" i="1"/>
  <c r="M2198" i="1"/>
  <c r="M2199" i="1"/>
  <c r="M2200" i="1"/>
  <c r="M2201" i="1"/>
  <c r="M2202" i="1"/>
  <c r="M2203" i="1"/>
  <c r="M2204" i="1"/>
  <c r="M2205" i="1"/>
  <c r="M2206" i="1"/>
  <c r="M2207" i="1"/>
  <c r="M2208" i="1"/>
  <c r="M2209" i="1"/>
  <c r="M2210" i="1"/>
  <c r="M2211" i="1"/>
  <c r="M2212" i="1"/>
  <c r="M2213" i="1"/>
  <c r="M2214" i="1"/>
  <c r="M2215" i="1"/>
  <c r="M2216" i="1"/>
  <c r="M2217" i="1"/>
  <c r="M2218" i="1"/>
  <c r="M2219" i="1"/>
  <c r="M2220" i="1"/>
  <c r="M2221" i="1"/>
  <c r="M2222" i="1"/>
  <c r="M2223" i="1"/>
  <c r="M2224" i="1"/>
  <c r="M2225" i="1"/>
  <c r="M2226" i="1"/>
  <c r="M2227" i="1"/>
  <c r="M2228" i="1"/>
  <c r="M2229" i="1"/>
  <c r="M2230" i="1"/>
  <c r="M2231" i="1"/>
  <c r="M2232" i="1"/>
  <c r="M2233" i="1"/>
  <c r="M2234" i="1"/>
  <c r="M2235" i="1"/>
  <c r="M2236" i="1"/>
  <c r="M2237" i="1"/>
  <c r="M2238" i="1"/>
  <c r="M2239" i="1"/>
  <c r="M2240" i="1"/>
  <c r="M2241" i="1"/>
  <c r="M2242" i="1"/>
  <c r="M2243" i="1"/>
  <c r="M2244" i="1"/>
  <c r="M2245" i="1"/>
  <c r="M2246" i="1"/>
  <c r="M2247" i="1"/>
  <c r="M2248" i="1"/>
  <c r="M2249" i="1"/>
  <c r="M2250" i="1"/>
  <c r="M2251" i="1"/>
  <c r="M2252" i="1"/>
  <c r="M2253" i="1"/>
  <c r="M2254" i="1"/>
  <c r="M2255" i="1"/>
  <c r="M2256" i="1"/>
  <c r="M2257" i="1"/>
  <c r="M2258" i="1"/>
  <c r="M2259" i="1"/>
  <c r="M2260" i="1"/>
  <c r="M2261" i="1"/>
  <c r="M2262" i="1"/>
  <c r="M2263" i="1"/>
  <c r="M2264" i="1"/>
  <c r="M2265" i="1"/>
  <c r="M2266" i="1"/>
  <c r="M2267" i="1"/>
  <c r="M2268" i="1"/>
  <c r="M2269" i="1"/>
  <c r="M2270" i="1"/>
  <c r="M2271" i="1"/>
  <c r="M2272" i="1"/>
  <c r="M2273" i="1"/>
  <c r="M2274" i="1"/>
  <c r="M2275" i="1"/>
  <c r="M2276" i="1"/>
  <c r="M2277" i="1"/>
  <c r="M2278" i="1"/>
  <c r="M2279" i="1"/>
  <c r="M2280" i="1"/>
  <c r="M2281" i="1"/>
  <c r="M2282" i="1"/>
  <c r="M2283" i="1"/>
  <c r="M2284" i="1"/>
  <c r="M2285" i="1"/>
  <c r="M2286" i="1"/>
  <c r="M2287" i="1"/>
  <c r="M2288" i="1"/>
  <c r="M2289" i="1"/>
  <c r="M2290" i="1"/>
  <c r="M2291" i="1"/>
  <c r="M2292" i="1"/>
  <c r="M2293" i="1"/>
  <c r="M2294" i="1"/>
  <c r="M2295" i="1"/>
  <c r="M2296" i="1"/>
  <c r="M2297" i="1"/>
  <c r="M2298" i="1"/>
  <c r="M2299" i="1"/>
  <c r="M2300" i="1"/>
  <c r="M2301" i="1"/>
  <c r="M2302" i="1"/>
  <c r="M2303" i="1"/>
  <c r="M2304" i="1"/>
  <c r="M2305" i="1"/>
  <c r="M2306" i="1"/>
  <c r="M2307" i="1"/>
  <c r="M2308" i="1"/>
  <c r="M2309" i="1"/>
  <c r="M2310" i="1"/>
  <c r="M2311" i="1"/>
  <c r="M2312" i="1"/>
  <c r="M2313" i="1"/>
  <c r="M2314" i="1"/>
  <c r="M2315" i="1"/>
  <c r="M2316" i="1"/>
  <c r="M2317" i="1"/>
  <c r="M2318" i="1"/>
  <c r="M2319" i="1"/>
  <c r="M2320" i="1"/>
  <c r="M2321" i="1"/>
  <c r="M2322" i="1"/>
  <c r="M2323" i="1"/>
  <c r="M2324" i="1"/>
  <c r="M2325" i="1"/>
  <c r="M2326" i="1"/>
  <c r="M2327" i="1"/>
  <c r="M2328" i="1"/>
  <c r="M2329" i="1"/>
  <c r="M2330" i="1"/>
  <c r="M2331" i="1"/>
  <c r="M2332" i="1"/>
  <c r="M2333" i="1"/>
  <c r="M2334" i="1"/>
  <c r="M2335" i="1"/>
  <c r="M2336" i="1"/>
  <c r="M2337" i="1"/>
  <c r="M2338" i="1"/>
  <c r="M2339" i="1"/>
  <c r="M2340" i="1"/>
  <c r="M2341" i="1"/>
  <c r="M2342" i="1"/>
  <c r="M2343" i="1"/>
  <c r="M2344" i="1"/>
  <c r="M2345" i="1"/>
  <c r="M2346" i="1"/>
  <c r="M2347" i="1"/>
  <c r="M2348" i="1"/>
  <c r="M2349" i="1"/>
  <c r="M2350" i="1"/>
  <c r="M2351" i="1"/>
  <c r="M2352" i="1"/>
  <c r="M2353" i="1"/>
  <c r="M2354" i="1"/>
  <c r="M2355" i="1"/>
  <c r="M2356" i="1"/>
  <c r="M2357" i="1"/>
  <c r="M2358" i="1"/>
  <c r="M2359" i="1"/>
  <c r="M2360" i="1"/>
  <c r="M2361" i="1"/>
  <c r="M2362" i="1"/>
  <c r="M2363" i="1"/>
  <c r="M2364" i="1"/>
  <c r="M2365" i="1"/>
  <c r="M2366" i="1"/>
  <c r="M2367" i="1"/>
  <c r="M2368" i="1"/>
  <c r="M2369" i="1"/>
  <c r="M2370" i="1"/>
  <c r="M2371" i="1"/>
  <c r="M2372" i="1"/>
  <c r="M2373" i="1"/>
  <c r="M2374" i="1"/>
  <c r="M2375" i="1"/>
  <c r="M2376" i="1"/>
  <c r="M2377" i="1"/>
  <c r="M2378" i="1"/>
  <c r="M2379" i="1"/>
  <c r="M2380" i="1"/>
  <c r="M2381" i="1"/>
  <c r="M2382" i="1"/>
  <c r="M2383" i="1"/>
  <c r="M2384" i="1"/>
  <c r="M2385" i="1"/>
  <c r="M2386" i="1"/>
  <c r="M2387" i="1"/>
  <c r="M2388" i="1"/>
  <c r="M2389" i="1"/>
  <c r="M2390" i="1"/>
  <c r="M2391" i="1"/>
  <c r="M2392" i="1"/>
  <c r="M2393" i="1"/>
  <c r="M2394" i="1"/>
  <c r="M2395" i="1"/>
  <c r="M2396" i="1"/>
  <c r="M2397" i="1"/>
  <c r="M2398" i="1"/>
  <c r="M2399" i="1"/>
  <c r="M2400" i="1"/>
  <c r="M2401" i="1"/>
  <c r="M2402" i="1"/>
  <c r="M2403" i="1"/>
  <c r="M2404" i="1"/>
  <c r="M2405" i="1"/>
  <c r="M2406" i="1"/>
  <c r="M2407" i="1"/>
  <c r="M2408" i="1"/>
  <c r="M2409" i="1"/>
  <c r="M2410" i="1"/>
  <c r="M2411" i="1"/>
  <c r="M2412" i="1"/>
  <c r="M2413" i="1"/>
  <c r="M2414" i="1"/>
  <c r="M2415" i="1"/>
  <c r="M2416" i="1"/>
  <c r="M2417" i="1"/>
  <c r="M2418" i="1"/>
  <c r="M2419" i="1"/>
  <c r="M2420" i="1"/>
  <c r="M2421" i="1"/>
  <c r="M2422" i="1"/>
  <c r="M2423" i="1"/>
  <c r="M2424" i="1"/>
  <c r="M2425" i="1"/>
  <c r="M2426" i="1"/>
  <c r="M2427" i="1"/>
  <c r="M2428" i="1"/>
  <c r="M2429" i="1"/>
  <c r="M2430" i="1"/>
  <c r="M2431" i="1"/>
  <c r="M2432" i="1"/>
  <c r="M2433" i="1"/>
  <c r="M2434" i="1"/>
  <c r="M2435" i="1"/>
  <c r="M2436" i="1"/>
  <c r="M2437" i="1"/>
  <c r="M2438" i="1"/>
  <c r="M2439" i="1"/>
  <c r="M2440" i="1"/>
  <c r="M2441" i="1"/>
  <c r="M2442" i="1"/>
  <c r="M2443" i="1"/>
  <c r="M2444" i="1"/>
  <c r="M2445" i="1"/>
  <c r="M2446" i="1"/>
  <c r="M2447" i="1"/>
  <c r="M2448" i="1"/>
  <c r="M2" i="1"/>
  <c r="L3" i="1"/>
  <c r="L4" i="1"/>
  <c r="L5" i="1"/>
  <c r="L6" i="1"/>
  <c r="L7" i="1"/>
  <c r="L8" i="1"/>
  <c r="L9" i="1"/>
  <c r="L10" i="1"/>
  <c r="L11" i="1"/>
  <c r="L12" i="1"/>
  <c r="L13" i="1"/>
  <c r="L14" i="1"/>
  <c r="L15" i="1"/>
  <c r="L16" i="1"/>
  <c r="L17" i="1"/>
  <c r="L18" i="1"/>
  <c r="L19" i="1"/>
  <c r="L20" i="1"/>
  <c r="L21" i="1"/>
  <c r="L22" i="1"/>
  <c r="L23" i="1"/>
  <c r="L24" i="1"/>
  <c r="L25" i="1"/>
  <c r="L26" i="1"/>
  <c r="L27" i="1"/>
  <c r="L28" i="1"/>
  <c r="L29" i="1"/>
  <c r="L30" i="1"/>
  <c r="L31" i="1"/>
  <c r="L32" i="1"/>
  <c r="L33" i="1"/>
  <c r="L34" i="1"/>
  <c r="L35" i="1"/>
  <c r="L36" i="1"/>
  <c r="L37" i="1"/>
  <c r="L38" i="1"/>
  <c r="L39" i="1"/>
  <c r="L40" i="1"/>
  <c r="L41" i="1"/>
  <c r="L42" i="1"/>
  <c r="L43" i="1"/>
  <c r="L44" i="1"/>
  <c r="L45" i="1"/>
  <c r="L46" i="1"/>
  <c r="L47" i="1"/>
  <c r="L48" i="1"/>
  <c r="L49" i="1"/>
  <c r="L50" i="1"/>
  <c r="L51" i="1"/>
  <c r="L52" i="1"/>
  <c r="L53" i="1"/>
  <c r="L54" i="1"/>
  <c r="L55" i="1"/>
  <c r="L56" i="1"/>
  <c r="L57" i="1"/>
  <c r="L58" i="1"/>
  <c r="L59" i="1"/>
  <c r="L60" i="1"/>
  <c r="L61" i="1"/>
  <c r="L62" i="1"/>
  <c r="L63" i="1"/>
  <c r="L64" i="1"/>
  <c r="L65" i="1"/>
  <c r="L66" i="1"/>
  <c r="L67" i="1"/>
  <c r="L68" i="1"/>
  <c r="L69" i="1"/>
  <c r="L70" i="1"/>
  <c r="L71" i="1"/>
  <c r="L72" i="1"/>
  <c r="L73" i="1"/>
  <c r="L74" i="1"/>
  <c r="L75" i="1"/>
  <c r="L76" i="1"/>
  <c r="L77" i="1"/>
  <c r="L78" i="1"/>
  <c r="L79" i="1"/>
  <c r="L80" i="1"/>
  <c r="L81" i="1"/>
  <c r="L82" i="1"/>
  <c r="L83" i="1"/>
  <c r="L84" i="1"/>
  <c r="L85" i="1"/>
  <c r="L86" i="1"/>
  <c r="L87" i="1"/>
  <c r="L88" i="1"/>
  <c r="L89" i="1"/>
  <c r="L90" i="1"/>
  <c r="L91" i="1"/>
  <c r="L92" i="1"/>
  <c r="L93" i="1"/>
  <c r="L94" i="1"/>
  <c r="L95" i="1"/>
  <c r="L96" i="1"/>
  <c r="L97" i="1"/>
  <c r="L98" i="1"/>
  <c r="L99" i="1"/>
  <c r="L100" i="1"/>
  <c r="L101" i="1"/>
  <c r="L102" i="1"/>
  <c r="L103" i="1"/>
  <c r="L104" i="1"/>
  <c r="L105" i="1"/>
  <c r="L106" i="1"/>
  <c r="L107" i="1"/>
  <c r="L108" i="1"/>
  <c r="L109" i="1"/>
  <c r="L110" i="1"/>
  <c r="L111" i="1"/>
  <c r="L112" i="1"/>
  <c r="L113" i="1"/>
  <c r="L114" i="1"/>
  <c r="L115" i="1"/>
  <c r="L116" i="1"/>
  <c r="L117" i="1"/>
  <c r="L118" i="1"/>
  <c r="L119" i="1"/>
  <c r="L120" i="1"/>
  <c r="L121" i="1"/>
  <c r="L122" i="1"/>
  <c r="L123" i="1"/>
  <c r="L124" i="1"/>
  <c r="L125" i="1"/>
  <c r="L126" i="1"/>
  <c r="L127" i="1"/>
  <c r="L128" i="1"/>
  <c r="L129" i="1"/>
  <c r="L130" i="1"/>
  <c r="L131" i="1"/>
  <c r="L132" i="1"/>
  <c r="L133" i="1"/>
  <c r="L134" i="1"/>
  <c r="L135" i="1"/>
  <c r="L136" i="1"/>
  <c r="L137" i="1"/>
  <c r="L138" i="1"/>
  <c r="L139" i="1"/>
  <c r="L140" i="1"/>
  <c r="L141" i="1"/>
  <c r="L142" i="1"/>
  <c r="L143" i="1"/>
  <c r="L144" i="1"/>
  <c r="L145" i="1"/>
  <c r="L146" i="1"/>
  <c r="L147" i="1"/>
  <c r="L148" i="1"/>
  <c r="L149" i="1"/>
  <c r="L150" i="1"/>
  <c r="L151" i="1"/>
  <c r="L152" i="1"/>
  <c r="L153" i="1"/>
  <c r="L154" i="1"/>
  <c r="L155" i="1"/>
  <c r="L156" i="1"/>
  <c r="L157" i="1"/>
  <c r="L158" i="1"/>
  <c r="L159" i="1"/>
  <c r="L160" i="1"/>
  <c r="L161" i="1"/>
  <c r="L162" i="1"/>
  <c r="L163" i="1"/>
  <c r="L164" i="1"/>
  <c r="L165" i="1"/>
  <c r="L166" i="1"/>
  <c r="L167" i="1"/>
  <c r="L168" i="1"/>
  <c r="L169" i="1"/>
  <c r="L170" i="1"/>
  <c r="L171" i="1"/>
  <c r="L172" i="1"/>
  <c r="L173" i="1"/>
  <c r="L174" i="1"/>
  <c r="L175" i="1"/>
  <c r="L176" i="1"/>
  <c r="L177" i="1"/>
  <c r="L178" i="1"/>
  <c r="L179" i="1"/>
  <c r="L180" i="1"/>
  <c r="L181" i="1"/>
  <c r="L182" i="1"/>
  <c r="L183" i="1"/>
  <c r="L184" i="1"/>
  <c r="L185" i="1"/>
  <c r="L186" i="1"/>
  <c r="L187" i="1"/>
  <c r="L188" i="1"/>
  <c r="L189" i="1"/>
  <c r="L190" i="1"/>
  <c r="L191" i="1"/>
  <c r="L192" i="1"/>
  <c r="L193" i="1"/>
  <c r="L194" i="1"/>
  <c r="L195" i="1"/>
  <c r="L196" i="1"/>
  <c r="L197" i="1"/>
  <c r="L198" i="1"/>
  <c r="L199" i="1"/>
  <c r="L200" i="1"/>
  <c r="L201" i="1"/>
  <c r="L202" i="1"/>
  <c r="L203" i="1"/>
  <c r="L204" i="1"/>
  <c r="L205" i="1"/>
  <c r="L206" i="1"/>
  <c r="L207" i="1"/>
  <c r="L208" i="1"/>
  <c r="L209" i="1"/>
  <c r="L210" i="1"/>
  <c r="L211" i="1"/>
  <c r="L212" i="1"/>
  <c r="L213" i="1"/>
  <c r="L214" i="1"/>
  <c r="L215" i="1"/>
  <c r="L216" i="1"/>
  <c r="L217" i="1"/>
  <c r="L218" i="1"/>
  <c r="L219" i="1"/>
  <c r="L220" i="1"/>
  <c r="L221" i="1"/>
  <c r="L222" i="1"/>
  <c r="L223" i="1"/>
  <c r="L224" i="1"/>
  <c r="L225" i="1"/>
  <c r="L226" i="1"/>
  <c r="L227" i="1"/>
  <c r="L228" i="1"/>
  <c r="L229" i="1"/>
  <c r="L230" i="1"/>
  <c r="L231" i="1"/>
  <c r="L232" i="1"/>
  <c r="L233" i="1"/>
  <c r="L234" i="1"/>
  <c r="L235" i="1"/>
  <c r="L236" i="1"/>
  <c r="L237" i="1"/>
  <c r="L238" i="1"/>
  <c r="L239" i="1"/>
  <c r="L240" i="1"/>
  <c r="L241" i="1"/>
  <c r="L242" i="1"/>
  <c r="L243" i="1"/>
  <c r="L244" i="1"/>
  <c r="L245" i="1"/>
  <c r="L246" i="1"/>
  <c r="L247" i="1"/>
  <c r="L248" i="1"/>
  <c r="L249" i="1"/>
  <c r="L250" i="1"/>
  <c r="L251" i="1"/>
  <c r="L252" i="1"/>
  <c r="L253" i="1"/>
  <c r="L254" i="1"/>
  <c r="L255" i="1"/>
  <c r="L256" i="1"/>
  <c r="L257" i="1"/>
  <c r="L258" i="1"/>
  <c r="L259" i="1"/>
  <c r="L260" i="1"/>
  <c r="L261" i="1"/>
  <c r="L262" i="1"/>
  <c r="L263" i="1"/>
  <c r="L264" i="1"/>
  <c r="L265" i="1"/>
  <c r="L266" i="1"/>
  <c r="L267" i="1"/>
  <c r="L268" i="1"/>
  <c r="L269" i="1"/>
  <c r="L270" i="1"/>
  <c r="L271" i="1"/>
  <c r="L272" i="1"/>
  <c r="L273" i="1"/>
  <c r="L274" i="1"/>
  <c r="L275" i="1"/>
  <c r="L276" i="1"/>
  <c r="L277" i="1"/>
  <c r="L278" i="1"/>
  <c r="L279" i="1"/>
  <c r="L280" i="1"/>
  <c r="L281" i="1"/>
  <c r="L282" i="1"/>
  <c r="L283" i="1"/>
  <c r="L284" i="1"/>
  <c r="L285" i="1"/>
  <c r="L286" i="1"/>
  <c r="L287" i="1"/>
  <c r="L288" i="1"/>
  <c r="L289" i="1"/>
  <c r="L290" i="1"/>
  <c r="L291" i="1"/>
  <c r="L292" i="1"/>
  <c r="L293" i="1"/>
  <c r="L294" i="1"/>
  <c r="L295" i="1"/>
  <c r="L296" i="1"/>
  <c r="L297" i="1"/>
  <c r="L298" i="1"/>
  <c r="L299" i="1"/>
  <c r="L300" i="1"/>
  <c r="L301" i="1"/>
  <c r="L302" i="1"/>
  <c r="L303" i="1"/>
  <c r="L304" i="1"/>
  <c r="L305" i="1"/>
  <c r="L306" i="1"/>
  <c r="L307" i="1"/>
  <c r="L308" i="1"/>
  <c r="L309" i="1"/>
  <c r="L310" i="1"/>
  <c r="L311" i="1"/>
  <c r="L312" i="1"/>
  <c r="L313" i="1"/>
  <c r="L314" i="1"/>
  <c r="L315" i="1"/>
  <c r="L316" i="1"/>
  <c r="L317" i="1"/>
  <c r="L318" i="1"/>
  <c r="L319" i="1"/>
  <c r="L320" i="1"/>
  <c r="L321" i="1"/>
  <c r="L322" i="1"/>
  <c r="L323" i="1"/>
  <c r="L324" i="1"/>
  <c r="L325" i="1"/>
  <c r="L326" i="1"/>
  <c r="L327" i="1"/>
  <c r="L328" i="1"/>
  <c r="L329" i="1"/>
  <c r="L330" i="1"/>
  <c r="L331" i="1"/>
  <c r="L332" i="1"/>
  <c r="L333" i="1"/>
  <c r="L334" i="1"/>
  <c r="L335" i="1"/>
  <c r="L336" i="1"/>
  <c r="L337" i="1"/>
  <c r="L338" i="1"/>
  <c r="L339" i="1"/>
  <c r="L340" i="1"/>
  <c r="L341" i="1"/>
  <c r="L342" i="1"/>
  <c r="L343" i="1"/>
  <c r="L344" i="1"/>
  <c r="L345" i="1"/>
  <c r="L346" i="1"/>
  <c r="L347" i="1"/>
  <c r="L348" i="1"/>
  <c r="L349" i="1"/>
  <c r="L350" i="1"/>
  <c r="L351" i="1"/>
  <c r="L352" i="1"/>
  <c r="L353" i="1"/>
  <c r="L354" i="1"/>
  <c r="L355" i="1"/>
  <c r="L356" i="1"/>
  <c r="L357" i="1"/>
  <c r="L358" i="1"/>
  <c r="L359" i="1"/>
  <c r="L360" i="1"/>
  <c r="L361" i="1"/>
  <c r="L362" i="1"/>
  <c r="L363" i="1"/>
  <c r="L364" i="1"/>
  <c r="L365" i="1"/>
  <c r="L366" i="1"/>
  <c r="L367" i="1"/>
  <c r="L368" i="1"/>
  <c r="L369" i="1"/>
  <c r="L370" i="1"/>
  <c r="L371" i="1"/>
  <c r="L372" i="1"/>
  <c r="L373" i="1"/>
  <c r="L374" i="1"/>
  <c r="L375" i="1"/>
  <c r="L376" i="1"/>
  <c r="L377" i="1"/>
  <c r="L378" i="1"/>
  <c r="L379" i="1"/>
  <c r="L380" i="1"/>
  <c r="L381" i="1"/>
  <c r="L382" i="1"/>
  <c r="L383" i="1"/>
  <c r="L384" i="1"/>
  <c r="L385" i="1"/>
  <c r="L386" i="1"/>
  <c r="L387" i="1"/>
  <c r="L388" i="1"/>
  <c r="L389" i="1"/>
  <c r="L390" i="1"/>
  <c r="L391" i="1"/>
  <c r="L392" i="1"/>
  <c r="L393" i="1"/>
  <c r="L394" i="1"/>
  <c r="L395" i="1"/>
  <c r="L396" i="1"/>
  <c r="L397" i="1"/>
  <c r="L398" i="1"/>
  <c r="L399" i="1"/>
  <c r="L400" i="1"/>
  <c r="L401" i="1"/>
  <c r="L402" i="1"/>
  <c r="L403" i="1"/>
  <c r="L404" i="1"/>
  <c r="L405" i="1"/>
  <c r="L406" i="1"/>
  <c r="L407" i="1"/>
  <c r="L408" i="1"/>
  <c r="L409" i="1"/>
  <c r="L410" i="1"/>
  <c r="L411" i="1"/>
  <c r="L412" i="1"/>
  <c r="L413" i="1"/>
  <c r="L414" i="1"/>
  <c r="L415" i="1"/>
  <c r="L416" i="1"/>
  <c r="L417" i="1"/>
  <c r="L418" i="1"/>
  <c r="L419" i="1"/>
  <c r="L420" i="1"/>
  <c r="L421" i="1"/>
  <c r="L422" i="1"/>
  <c r="L423" i="1"/>
  <c r="L424" i="1"/>
  <c r="L425" i="1"/>
  <c r="L426" i="1"/>
  <c r="L427" i="1"/>
  <c r="L428" i="1"/>
  <c r="L429" i="1"/>
  <c r="L430" i="1"/>
  <c r="L431" i="1"/>
  <c r="L432" i="1"/>
  <c r="L433" i="1"/>
  <c r="L434" i="1"/>
  <c r="L435" i="1"/>
  <c r="L436" i="1"/>
  <c r="L437" i="1"/>
  <c r="L438" i="1"/>
  <c r="L439" i="1"/>
  <c r="L440" i="1"/>
  <c r="L441" i="1"/>
  <c r="L442" i="1"/>
  <c r="L443" i="1"/>
  <c r="L444" i="1"/>
  <c r="L445" i="1"/>
  <c r="L446" i="1"/>
  <c r="L447" i="1"/>
  <c r="L448" i="1"/>
  <c r="L449" i="1"/>
  <c r="L450" i="1"/>
  <c r="L451" i="1"/>
  <c r="L452" i="1"/>
  <c r="L453" i="1"/>
  <c r="L454" i="1"/>
  <c r="L455" i="1"/>
  <c r="L456" i="1"/>
  <c r="L457" i="1"/>
  <c r="L458" i="1"/>
  <c r="L459" i="1"/>
  <c r="L460" i="1"/>
  <c r="L461" i="1"/>
  <c r="L462" i="1"/>
  <c r="L463" i="1"/>
  <c r="L464" i="1"/>
  <c r="L465" i="1"/>
  <c r="L466" i="1"/>
  <c r="L467" i="1"/>
  <c r="L468" i="1"/>
  <c r="L469" i="1"/>
  <c r="L470" i="1"/>
  <c r="L471" i="1"/>
  <c r="L472" i="1"/>
  <c r="L473" i="1"/>
  <c r="L474" i="1"/>
  <c r="L475" i="1"/>
  <c r="L476" i="1"/>
  <c r="L477" i="1"/>
  <c r="L478" i="1"/>
  <c r="L479" i="1"/>
  <c r="L480" i="1"/>
  <c r="L481" i="1"/>
  <c r="L482" i="1"/>
  <c r="L483" i="1"/>
  <c r="L484" i="1"/>
  <c r="L485" i="1"/>
  <c r="L486" i="1"/>
  <c r="L487" i="1"/>
  <c r="L488" i="1"/>
  <c r="L489" i="1"/>
  <c r="L490" i="1"/>
  <c r="L491" i="1"/>
  <c r="L492" i="1"/>
  <c r="L493" i="1"/>
  <c r="L494" i="1"/>
  <c r="L495" i="1"/>
  <c r="L496" i="1"/>
  <c r="L497" i="1"/>
  <c r="L498" i="1"/>
  <c r="L499" i="1"/>
  <c r="L500" i="1"/>
  <c r="L501" i="1"/>
  <c r="L502" i="1"/>
  <c r="L503" i="1"/>
  <c r="L504" i="1"/>
  <c r="L505" i="1"/>
  <c r="L506" i="1"/>
  <c r="L507" i="1"/>
  <c r="L508" i="1"/>
  <c r="L509" i="1"/>
  <c r="L510" i="1"/>
  <c r="L511" i="1"/>
  <c r="L512" i="1"/>
  <c r="L513" i="1"/>
  <c r="L514" i="1"/>
  <c r="L515" i="1"/>
  <c r="L516" i="1"/>
  <c r="L517" i="1"/>
  <c r="L518" i="1"/>
  <c r="L519" i="1"/>
  <c r="L520" i="1"/>
  <c r="L521" i="1"/>
  <c r="L522" i="1"/>
  <c r="L523" i="1"/>
  <c r="L524" i="1"/>
  <c r="L525" i="1"/>
  <c r="L526" i="1"/>
  <c r="L527" i="1"/>
  <c r="L528" i="1"/>
  <c r="L529" i="1"/>
  <c r="L530" i="1"/>
  <c r="L531" i="1"/>
  <c r="L532" i="1"/>
  <c r="L533" i="1"/>
  <c r="L534" i="1"/>
  <c r="L535" i="1"/>
  <c r="L536" i="1"/>
  <c r="L537" i="1"/>
  <c r="L538" i="1"/>
  <c r="L539" i="1"/>
  <c r="L540" i="1"/>
  <c r="L541" i="1"/>
  <c r="L542" i="1"/>
  <c r="L543" i="1"/>
  <c r="L544" i="1"/>
  <c r="L545" i="1"/>
  <c r="L546" i="1"/>
  <c r="L547" i="1"/>
  <c r="L548" i="1"/>
  <c r="L549" i="1"/>
  <c r="L550" i="1"/>
  <c r="L551" i="1"/>
  <c r="L552" i="1"/>
  <c r="L553" i="1"/>
  <c r="L554" i="1"/>
  <c r="L555" i="1"/>
  <c r="L556" i="1"/>
  <c r="L557" i="1"/>
  <c r="L558" i="1"/>
  <c r="L559" i="1"/>
  <c r="L560" i="1"/>
  <c r="L561" i="1"/>
  <c r="L562" i="1"/>
  <c r="L563" i="1"/>
  <c r="L564" i="1"/>
  <c r="L565" i="1"/>
  <c r="L566" i="1"/>
  <c r="L567" i="1"/>
  <c r="L568" i="1"/>
  <c r="L569" i="1"/>
  <c r="L570" i="1"/>
  <c r="L571" i="1"/>
  <c r="L572" i="1"/>
  <c r="L573" i="1"/>
  <c r="L574" i="1"/>
  <c r="L575" i="1"/>
  <c r="L576" i="1"/>
  <c r="L577" i="1"/>
  <c r="L578" i="1"/>
  <c r="L579" i="1"/>
  <c r="L580" i="1"/>
  <c r="L581" i="1"/>
  <c r="L582" i="1"/>
  <c r="L583" i="1"/>
  <c r="L584" i="1"/>
  <c r="L585" i="1"/>
  <c r="L586" i="1"/>
  <c r="L587" i="1"/>
  <c r="L588" i="1"/>
  <c r="L589" i="1"/>
  <c r="L590" i="1"/>
  <c r="L591" i="1"/>
  <c r="L592" i="1"/>
  <c r="L593" i="1"/>
  <c r="L594" i="1"/>
  <c r="L595" i="1"/>
  <c r="L596" i="1"/>
  <c r="L597" i="1"/>
  <c r="L598" i="1"/>
  <c r="L599" i="1"/>
  <c r="L600" i="1"/>
  <c r="L601" i="1"/>
  <c r="L602" i="1"/>
  <c r="L603" i="1"/>
  <c r="L604" i="1"/>
  <c r="L605" i="1"/>
  <c r="L606" i="1"/>
  <c r="L607" i="1"/>
  <c r="L608" i="1"/>
  <c r="L609" i="1"/>
  <c r="L610" i="1"/>
  <c r="L611" i="1"/>
  <c r="L612" i="1"/>
  <c r="L613" i="1"/>
  <c r="L614" i="1"/>
  <c r="L615" i="1"/>
  <c r="L616" i="1"/>
  <c r="L617" i="1"/>
  <c r="L618" i="1"/>
  <c r="L619" i="1"/>
  <c r="L620" i="1"/>
  <c r="L621" i="1"/>
  <c r="L622" i="1"/>
  <c r="L623" i="1"/>
  <c r="L624" i="1"/>
  <c r="L625" i="1"/>
  <c r="L626" i="1"/>
  <c r="L627" i="1"/>
  <c r="L628" i="1"/>
  <c r="L629" i="1"/>
  <c r="L630" i="1"/>
  <c r="L631" i="1"/>
  <c r="L632" i="1"/>
  <c r="L633" i="1"/>
  <c r="L634" i="1"/>
  <c r="L635" i="1"/>
  <c r="L636" i="1"/>
  <c r="L637" i="1"/>
  <c r="L638" i="1"/>
  <c r="L639" i="1"/>
  <c r="L640" i="1"/>
  <c r="L641" i="1"/>
  <c r="L642" i="1"/>
  <c r="L643" i="1"/>
  <c r="L644" i="1"/>
  <c r="L645" i="1"/>
  <c r="L646" i="1"/>
  <c r="L647" i="1"/>
  <c r="L648" i="1"/>
  <c r="L649" i="1"/>
  <c r="L650" i="1"/>
  <c r="L651" i="1"/>
  <c r="L652" i="1"/>
  <c r="L653" i="1"/>
  <c r="L654" i="1"/>
  <c r="L655" i="1"/>
  <c r="L656" i="1"/>
  <c r="L657" i="1"/>
  <c r="L658" i="1"/>
  <c r="L659" i="1"/>
  <c r="L660" i="1"/>
  <c r="L661" i="1"/>
  <c r="L662" i="1"/>
  <c r="L663" i="1"/>
  <c r="L664" i="1"/>
  <c r="L665" i="1"/>
  <c r="L666" i="1"/>
  <c r="L667" i="1"/>
  <c r="L668" i="1"/>
  <c r="L669" i="1"/>
  <c r="L670" i="1"/>
  <c r="L671" i="1"/>
  <c r="L672" i="1"/>
  <c r="L673" i="1"/>
  <c r="L674" i="1"/>
  <c r="L675" i="1"/>
  <c r="L676" i="1"/>
  <c r="L677" i="1"/>
  <c r="L678" i="1"/>
  <c r="L679" i="1"/>
  <c r="L680" i="1"/>
  <c r="L681" i="1"/>
  <c r="L682" i="1"/>
  <c r="L683" i="1"/>
  <c r="L684" i="1"/>
  <c r="L685" i="1"/>
  <c r="L686" i="1"/>
  <c r="L687" i="1"/>
  <c r="L688" i="1"/>
  <c r="L689" i="1"/>
  <c r="L690" i="1"/>
  <c r="L691" i="1"/>
  <c r="L692" i="1"/>
  <c r="L693" i="1"/>
  <c r="L694" i="1"/>
  <c r="L695" i="1"/>
  <c r="L696" i="1"/>
  <c r="L697" i="1"/>
  <c r="L698" i="1"/>
  <c r="L699" i="1"/>
  <c r="L700" i="1"/>
  <c r="L701" i="1"/>
  <c r="L702" i="1"/>
  <c r="L703" i="1"/>
  <c r="L704" i="1"/>
  <c r="L705" i="1"/>
  <c r="L706" i="1"/>
  <c r="L707" i="1"/>
  <c r="L708" i="1"/>
  <c r="L709" i="1"/>
  <c r="L710" i="1"/>
  <c r="L711" i="1"/>
  <c r="L712" i="1"/>
  <c r="L713" i="1"/>
  <c r="L714" i="1"/>
  <c r="L715" i="1"/>
  <c r="L716" i="1"/>
  <c r="L717" i="1"/>
  <c r="L718" i="1"/>
  <c r="L719" i="1"/>
  <c r="L720" i="1"/>
  <c r="L721" i="1"/>
  <c r="L722" i="1"/>
  <c r="L723" i="1"/>
  <c r="L724" i="1"/>
  <c r="L725" i="1"/>
  <c r="L726" i="1"/>
  <c r="L727" i="1"/>
  <c r="L728" i="1"/>
  <c r="L729" i="1"/>
  <c r="L730" i="1"/>
  <c r="L731" i="1"/>
  <c r="L732" i="1"/>
  <c r="L733" i="1"/>
  <c r="L734" i="1"/>
  <c r="L735" i="1"/>
  <c r="L736" i="1"/>
  <c r="L737" i="1"/>
  <c r="L738" i="1"/>
  <c r="L739" i="1"/>
  <c r="L740" i="1"/>
  <c r="L741" i="1"/>
  <c r="L742" i="1"/>
  <c r="L743" i="1"/>
  <c r="L744" i="1"/>
  <c r="L745" i="1"/>
  <c r="L746" i="1"/>
  <c r="L747" i="1"/>
  <c r="L748" i="1"/>
  <c r="L749" i="1"/>
  <c r="L750" i="1"/>
  <c r="L751" i="1"/>
  <c r="L752" i="1"/>
  <c r="L753" i="1"/>
  <c r="L754" i="1"/>
  <c r="L755" i="1"/>
  <c r="L756" i="1"/>
  <c r="L757" i="1"/>
  <c r="L758" i="1"/>
  <c r="L759" i="1"/>
  <c r="L760" i="1"/>
  <c r="L761" i="1"/>
  <c r="L762" i="1"/>
  <c r="L763" i="1"/>
  <c r="L764" i="1"/>
  <c r="L765" i="1"/>
  <c r="L766" i="1"/>
  <c r="L767" i="1"/>
  <c r="L768" i="1"/>
  <c r="L769" i="1"/>
  <c r="L770" i="1"/>
  <c r="L771" i="1"/>
  <c r="L772" i="1"/>
  <c r="L773" i="1"/>
  <c r="L774" i="1"/>
  <c r="L775" i="1"/>
  <c r="L776" i="1"/>
  <c r="L777" i="1"/>
  <c r="L778" i="1"/>
  <c r="L779" i="1"/>
  <c r="L780" i="1"/>
  <c r="L781" i="1"/>
  <c r="L782" i="1"/>
  <c r="L783" i="1"/>
  <c r="L784" i="1"/>
  <c r="L785" i="1"/>
  <c r="L786" i="1"/>
  <c r="L787" i="1"/>
  <c r="L788" i="1"/>
  <c r="L789" i="1"/>
  <c r="L790" i="1"/>
  <c r="L791" i="1"/>
  <c r="L792" i="1"/>
  <c r="L793" i="1"/>
  <c r="L794" i="1"/>
  <c r="L795" i="1"/>
  <c r="L796" i="1"/>
  <c r="L797" i="1"/>
  <c r="L798" i="1"/>
  <c r="L799" i="1"/>
  <c r="L800" i="1"/>
  <c r="L801" i="1"/>
  <c r="L802" i="1"/>
  <c r="L803" i="1"/>
  <c r="L804" i="1"/>
  <c r="L805" i="1"/>
  <c r="L806" i="1"/>
  <c r="L807" i="1"/>
  <c r="L808" i="1"/>
  <c r="L809" i="1"/>
  <c r="L810" i="1"/>
  <c r="L811" i="1"/>
  <c r="L812" i="1"/>
  <c r="L813" i="1"/>
  <c r="L814" i="1"/>
  <c r="L815" i="1"/>
  <c r="L816" i="1"/>
  <c r="L817" i="1"/>
  <c r="L818" i="1"/>
  <c r="L819" i="1"/>
  <c r="L820" i="1"/>
  <c r="L821" i="1"/>
  <c r="L822" i="1"/>
  <c r="L823" i="1"/>
  <c r="L824" i="1"/>
  <c r="L825" i="1"/>
  <c r="L826" i="1"/>
  <c r="L827" i="1"/>
  <c r="L828" i="1"/>
  <c r="L829" i="1"/>
  <c r="L830" i="1"/>
  <c r="L831" i="1"/>
  <c r="L832" i="1"/>
  <c r="L833" i="1"/>
  <c r="L834" i="1"/>
  <c r="L835" i="1"/>
  <c r="L836" i="1"/>
  <c r="L837" i="1"/>
  <c r="L838" i="1"/>
  <c r="L839" i="1"/>
  <c r="L840" i="1"/>
  <c r="L841" i="1"/>
  <c r="L842" i="1"/>
  <c r="L843" i="1"/>
  <c r="L844" i="1"/>
  <c r="L845" i="1"/>
  <c r="L846" i="1"/>
  <c r="L847" i="1"/>
  <c r="L848" i="1"/>
  <c r="L849" i="1"/>
  <c r="L850" i="1"/>
  <c r="L851" i="1"/>
  <c r="L852" i="1"/>
  <c r="L853" i="1"/>
  <c r="L854" i="1"/>
  <c r="L855" i="1"/>
  <c r="L856" i="1"/>
  <c r="L857" i="1"/>
  <c r="L858" i="1"/>
  <c r="L859" i="1"/>
  <c r="L860" i="1"/>
  <c r="L861" i="1"/>
  <c r="L862" i="1"/>
  <c r="L863" i="1"/>
  <c r="L864" i="1"/>
  <c r="L865" i="1"/>
  <c r="L866" i="1"/>
  <c r="L867" i="1"/>
  <c r="L868" i="1"/>
  <c r="L869" i="1"/>
  <c r="L870" i="1"/>
  <c r="L871" i="1"/>
  <c r="L872" i="1"/>
  <c r="L873" i="1"/>
  <c r="L874" i="1"/>
  <c r="L875" i="1"/>
  <c r="L876" i="1"/>
  <c r="L877" i="1"/>
  <c r="L878" i="1"/>
  <c r="L879" i="1"/>
  <c r="L880" i="1"/>
  <c r="L881" i="1"/>
  <c r="L882" i="1"/>
  <c r="L883" i="1"/>
  <c r="L884" i="1"/>
  <c r="L885" i="1"/>
  <c r="L886" i="1"/>
  <c r="L887" i="1"/>
  <c r="L888" i="1"/>
  <c r="L889" i="1"/>
  <c r="L890" i="1"/>
  <c r="L891" i="1"/>
  <c r="L892" i="1"/>
  <c r="L893" i="1"/>
  <c r="L894" i="1"/>
  <c r="L895" i="1"/>
  <c r="L896" i="1"/>
  <c r="L897" i="1"/>
  <c r="L898" i="1"/>
  <c r="L899" i="1"/>
  <c r="L900" i="1"/>
  <c r="L901" i="1"/>
  <c r="L902" i="1"/>
  <c r="L903" i="1"/>
  <c r="L904" i="1"/>
  <c r="L905" i="1"/>
  <c r="L906" i="1"/>
  <c r="L907" i="1"/>
  <c r="L908" i="1"/>
  <c r="L909" i="1"/>
  <c r="L910" i="1"/>
  <c r="L911" i="1"/>
  <c r="L912" i="1"/>
  <c r="L913" i="1"/>
  <c r="L914" i="1"/>
  <c r="L915" i="1"/>
  <c r="L916" i="1"/>
  <c r="L917" i="1"/>
  <c r="L918" i="1"/>
  <c r="L919" i="1"/>
  <c r="L920" i="1"/>
  <c r="L921" i="1"/>
  <c r="L922" i="1"/>
  <c r="L923" i="1"/>
  <c r="L924" i="1"/>
  <c r="L925" i="1"/>
  <c r="L926" i="1"/>
  <c r="L927" i="1"/>
  <c r="L928" i="1"/>
  <c r="L929" i="1"/>
  <c r="L930" i="1"/>
  <c r="L931" i="1"/>
  <c r="L932" i="1"/>
  <c r="L933" i="1"/>
  <c r="L934" i="1"/>
  <c r="L935" i="1"/>
  <c r="L936" i="1"/>
  <c r="L937" i="1"/>
  <c r="L938" i="1"/>
  <c r="L939" i="1"/>
  <c r="L940" i="1"/>
  <c r="L941" i="1"/>
  <c r="L942" i="1"/>
  <c r="L943" i="1"/>
  <c r="L944" i="1"/>
  <c r="L945" i="1"/>
  <c r="L946" i="1"/>
  <c r="L947" i="1"/>
  <c r="L948" i="1"/>
  <c r="L949" i="1"/>
  <c r="L950" i="1"/>
  <c r="L951" i="1"/>
  <c r="L952" i="1"/>
  <c r="L953" i="1"/>
  <c r="L954" i="1"/>
  <c r="L955" i="1"/>
  <c r="L956" i="1"/>
  <c r="L957" i="1"/>
  <c r="L958" i="1"/>
  <c r="L959" i="1"/>
  <c r="L960" i="1"/>
  <c r="L961" i="1"/>
  <c r="L962" i="1"/>
  <c r="L963" i="1"/>
  <c r="L964" i="1"/>
  <c r="L965" i="1"/>
  <c r="L966" i="1"/>
  <c r="L967" i="1"/>
  <c r="L968" i="1"/>
  <c r="L969" i="1"/>
  <c r="L970" i="1"/>
  <c r="L971" i="1"/>
  <c r="L972" i="1"/>
  <c r="L973" i="1"/>
  <c r="L974" i="1"/>
  <c r="L975" i="1"/>
  <c r="L976" i="1"/>
  <c r="L977" i="1"/>
  <c r="L978" i="1"/>
  <c r="L979" i="1"/>
  <c r="L980" i="1"/>
  <c r="L981" i="1"/>
  <c r="L982" i="1"/>
  <c r="L983" i="1"/>
  <c r="L984" i="1"/>
  <c r="L985" i="1"/>
  <c r="L986" i="1"/>
  <c r="L987" i="1"/>
  <c r="L988" i="1"/>
  <c r="L989" i="1"/>
  <c r="L990" i="1"/>
  <c r="L991" i="1"/>
  <c r="L992" i="1"/>
  <c r="L993" i="1"/>
  <c r="L994" i="1"/>
  <c r="L995" i="1"/>
  <c r="L996" i="1"/>
  <c r="L997" i="1"/>
  <c r="L998" i="1"/>
  <c r="L999" i="1"/>
  <c r="L1000" i="1"/>
  <c r="L1001" i="1"/>
  <c r="L1002" i="1"/>
  <c r="L1003" i="1"/>
  <c r="L1004" i="1"/>
  <c r="L1005" i="1"/>
  <c r="L1006" i="1"/>
  <c r="L1007" i="1"/>
  <c r="L1008" i="1"/>
  <c r="L1009" i="1"/>
  <c r="L1010" i="1"/>
  <c r="L1011" i="1"/>
  <c r="L1012" i="1"/>
  <c r="L1013" i="1"/>
  <c r="L1014" i="1"/>
  <c r="L1015" i="1"/>
  <c r="L1016" i="1"/>
  <c r="L1017" i="1"/>
  <c r="L1018" i="1"/>
  <c r="L1019" i="1"/>
  <c r="L1020" i="1"/>
  <c r="L1021" i="1"/>
  <c r="L1022" i="1"/>
  <c r="L1023" i="1"/>
  <c r="L1024" i="1"/>
  <c r="L1025" i="1"/>
  <c r="L1026" i="1"/>
  <c r="L1027" i="1"/>
  <c r="L1028" i="1"/>
  <c r="L1029" i="1"/>
  <c r="L1030" i="1"/>
  <c r="L1031" i="1"/>
  <c r="L1032" i="1"/>
  <c r="L1033" i="1"/>
  <c r="L1034" i="1"/>
  <c r="L1035" i="1"/>
  <c r="L1036" i="1"/>
  <c r="L1037" i="1"/>
  <c r="L1038" i="1"/>
  <c r="L1039" i="1"/>
  <c r="L1040" i="1"/>
  <c r="L1041" i="1"/>
  <c r="L1042" i="1"/>
  <c r="L1043" i="1"/>
  <c r="L1044" i="1"/>
  <c r="L1045" i="1"/>
  <c r="L1046" i="1"/>
  <c r="L1047" i="1"/>
  <c r="L1048" i="1"/>
  <c r="L1049" i="1"/>
  <c r="L1050" i="1"/>
  <c r="L1051" i="1"/>
  <c r="L1052" i="1"/>
  <c r="L1053" i="1"/>
  <c r="L1054" i="1"/>
  <c r="L1055" i="1"/>
  <c r="L1056" i="1"/>
  <c r="L1057" i="1"/>
  <c r="L1058" i="1"/>
  <c r="L1059" i="1"/>
  <c r="L1060" i="1"/>
  <c r="L1061" i="1"/>
  <c r="L1062" i="1"/>
  <c r="L1063" i="1"/>
  <c r="L1064" i="1"/>
  <c r="L1065" i="1"/>
  <c r="L1066" i="1"/>
  <c r="L1067" i="1"/>
  <c r="L1068" i="1"/>
  <c r="L1069" i="1"/>
  <c r="L1070" i="1"/>
  <c r="L1071" i="1"/>
  <c r="L1072" i="1"/>
  <c r="L1073" i="1"/>
  <c r="L1074" i="1"/>
  <c r="L1075" i="1"/>
  <c r="L1076" i="1"/>
  <c r="L1077" i="1"/>
  <c r="L1078" i="1"/>
  <c r="L1079" i="1"/>
  <c r="L1080" i="1"/>
  <c r="L1081" i="1"/>
  <c r="L1082" i="1"/>
  <c r="L1083" i="1"/>
  <c r="L1084" i="1"/>
  <c r="L1085" i="1"/>
  <c r="L1086" i="1"/>
  <c r="L1087" i="1"/>
  <c r="L1088" i="1"/>
  <c r="L1089" i="1"/>
  <c r="L1090" i="1"/>
  <c r="L1091" i="1"/>
  <c r="L1092" i="1"/>
  <c r="L1093" i="1"/>
  <c r="L1094" i="1"/>
  <c r="L1095" i="1"/>
  <c r="L1096" i="1"/>
  <c r="L1097" i="1"/>
  <c r="L1098" i="1"/>
  <c r="L1099" i="1"/>
  <c r="L1100" i="1"/>
  <c r="L1101" i="1"/>
  <c r="L1102" i="1"/>
  <c r="L1103" i="1"/>
  <c r="L1104" i="1"/>
  <c r="L1105" i="1"/>
  <c r="L1106" i="1"/>
  <c r="L1107" i="1"/>
  <c r="L1108" i="1"/>
  <c r="L1109" i="1"/>
  <c r="L1110" i="1"/>
  <c r="L1111" i="1"/>
  <c r="L1112" i="1"/>
  <c r="L1113" i="1"/>
  <c r="L1114" i="1"/>
  <c r="L1115" i="1"/>
  <c r="L1116" i="1"/>
  <c r="L1117" i="1"/>
  <c r="L1118" i="1"/>
  <c r="L1119" i="1"/>
  <c r="L1120" i="1"/>
  <c r="L1121" i="1"/>
  <c r="L1122" i="1"/>
  <c r="L1123" i="1"/>
  <c r="L1124" i="1"/>
  <c r="L1125" i="1"/>
  <c r="L1126" i="1"/>
  <c r="L1127" i="1"/>
  <c r="L1128" i="1"/>
  <c r="L1129" i="1"/>
  <c r="L1130" i="1"/>
  <c r="L1131" i="1"/>
  <c r="L1132" i="1"/>
  <c r="L1133" i="1"/>
  <c r="L1134" i="1"/>
  <c r="L1135" i="1"/>
  <c r="L1136" i="1"/>
  <c r="L1137" i="1"/>
  <c r="L1138" i="1"/>
  <c r="L1139" i="1"/>
  <c r="L1140" i="1"/>
  <c r="L1141" i="1"/>
  <c r="L1142" i="1"/>
  <c r="L1143" i="1"/>
  <c r="L1144" i="1"/>
  <c r="L1145" i="1"/>
  <c r="L1146" i="1"/>
  <c r="L1147" i="1"/>
  <c r="L1148" i="1"/>
  <c r="L1149" i="1"/>
  <c r="L1150" i="1"/>
  <c r="L1151" i="1"/>
  <c r="L1152" i="1"/>
  <c r="L1153" i="1"/>
  <c r="L1154" i="1"/>
  <c r="L1155" i="1"/>
  <c r="L1156" i="1"/>
  <c r="L1157" i="1"/>
  <c r="L1158" i="1"/>
  <c r="L1159" i="1"/>
  <c r="L1160" i="1"/>
  <c r="L1161" i="1"/>
  <c r="L1162" i="1"/>
  <c r="L1163" i="1"/>
  <c r="L1164" i="1"/>
  <c r="L1165" i="1"/>
  <c r="L1166" i="1"/>
  <c r="L1167" i="1"/>
  <c r="L1168" i="1"/>
  <c r="L1169" i="1"/>
  <c r="L1170" i="1"/>
  <c r="L1171" i="1"/>
  <c r="L1172" i="1"/>
  <c r="L1173" i="1"/>
  <c r="L1174" i="1"/>
  <c r="L1175" i="1"/>
  <c r="L1176" i="1"/>
  <c r="L1177" i="1"/>
  <c r="L1178" i="1"/>
  <c r="L1179" i="1"/>
  <c r="L1180" i="1"/>
  <c r="L1181" i="1"/>
  <c r="L1182" i="1"/>
  <c r="L1183" i="1"/>
  <c r="L1184" i="1"/>
  <c r="L1185" i="1"/>
  <c r="L1186" i="1"/>
  <c r="L1187" i="1"/>
  <c r="L1188" i="1"/>
  <c r="L1189" i="1"/>
  <c r="L1190" i="1"/>
  <c r="L1191" i="1"/>
  <c r="L1192" i="1"/>
  <c r="L1193" i="1"/>
  <c r="L1194" i="1"/>
  <c r="L1195" i="1"/>
  <c r="L1196" i="1"/>
  <c r="L1197" i="1"/>
  <c r="L1198" i="1"/>
  <c r="L1199" i="1"/>
  <c r="L1200" i="1"/>
  <c r="L1201" i="1"/>
  <c r="L1202" i="1"/>
  <c r="L1203" i="1"/>
  <c r="L1204" i="1"/>
  <c r="L1205" i="1"/>
  <c r="L1206" i="1"/>
  <c r="L1207" i="1"/>
  <c r="L1208" i="1"/>
  <c r="L1209" i="1"/>
  <c r="L1210" i="1"/>
  <c r="L1211" i="1"/>
  <c r="L1212" i="1"/>
  <c r="L1213" i="1"/>
  <c r="L1214" i="1"/>
  <c r="L1215" i="1"/>
  <c r="L1216" i="1"/>
  <c r="L1217" i="1"/>
  <c r="L1218" i="1"/>
  <c r="L1219" i="1"/>
  <c r="L1220" i="1"/>
  <c r="L1221" i="1"/>
  <c r="L1222" i="1"/>
  <c r="L1223" i="1"/>
  <c r="L1224" i="1"/>
  <c r="L1225" i="1"/>
  <c r="L1226" i="1"/>
  <c r="L1227" i="1"/>
  <c r="L1228" i="1"/>
  <c r="L1229" i="1"/>
  <c r="L1230" i="1"/>
  <c r="L1231" i="1"/>
  <c r="L1232" i="1"/>
  <c r="L1233" i="1"/>
  <c r="L1234" i="1"/>
  <c r="L1235" i="1"/>
  <c r="L1236" i="1"/>
  <c r="L1237" i="1"/>
  <c r="L1238" i="1"/>
  <c r="L1239" i="1"/>
  <c r="L1240" i="1"/>
  <c r="L1241" i="1"/>
  <c r="L1242" i="1"/>
  <c r="L1243" i="1"/>
  <c r="L1244" i="1"/>
  <c r="L1245" i="1"/>
  <c r="L1246" i="1"/>
  <c r="L1247" i="1"/>
  <c r="L1248" i="1"/>
  <c r="L1249" i="1"/>
  <c r="L1250" i="1"/>
  <c r="L1251" i="1"/>
  <c r="L1252" i="1"/>
  <c r="L1253" i="1"/>
  <c r="L1254" i="1"/>
  <c r="L1255" i="1"/>
  <c r="L1256" i="1"/>
  <c r="L1257" i="1"/>
  <c r="L1258" i="1"/>
  <c r="L1259" i="1"/>
  <c r="L1260" i="1"/>
  <c r="L1261" i="1"/>
  <c r="L1262" i="1"/>
  <c r="L1263" i="1"/>
  <c r="L1264" i="1"/>
  <c r="L1265" i="1"/>
  <c r="L1266" i="1"/>
  <c r="L1267" i="1"/>
  <c r="L1268" i="1"/>
  <c r="L1269" i="1"/>
  <c r="L1270" i="1"/>
  <c r="L1271" i="1"/>
  <c r="L1272" i="1"/>
  <c r="L1273" i="1"/>
  <c r="L1274" i="1"/>
  <c r="L1275" i="1"/>
  <c r="L1276" i="1"/>
  <c r="L1277" i="1"/>
  <c r="L1278" i="1"/>
  <c r="L1279" i="1"/>
  <c r="L1280" i="1"/>
  <c r="L1281" i="1"/>
  <c r="L1282" i="1"/>
  <c r="L1283" i="1"/>
  <c r="L1284" i="1"/>
  <c r="L1285" i="1"/>
  <c r="L1286" i="1"/>
  <c r="L1287" i="1"/>
  <c r="L1288" i="1"/>
  <c r="L1289" i="1"/>
  <c r="L1290" i="1"/>
  <c r="L1291" i="1"/>
  <c r="L1292" i="1"/>
  <c r="L1293" i="1"/>
  <c r="L1294" i="1"/>
  <c r="L1295" i="1"/>
  <c r="L1296" i="1"/>
  <c r="L1297" i="1"/>
  <c r="L1298" i="1"/>
  <c r="L1299" i="1"/>
  <c r="L1300" i="1"/>
  <c r="L1301" i="1"/>
  <c r="L1302" i="1"/>
  <c r="L1303" i="1"/>
  <c r="L1304" i="1"/>
  <c r="L1305" i="1"/>
  <c r="L1306" i="1"/>
  <c r="L1307" i="1"/>
  <c r="L1308" i="1"/>
  <c r="L1309" i="1"/>
  <c r="L1310" i="1"/>
  <c r="L1311" i="1"/>
  <c r="L1312" i="1"/>
  <c r="L1313" i="1"/>
  <c r="L1314" i="1"/>
  <c r="L1315" i="1"/>
  <c r="L1316" i="1"/>
  <c r="L1317" i="1"/>
  <c r="L1318" i="1"/>
  <c r="L1319" i="1"/>
  <c r="L1320" i="1"/>
  <c r="L1321" i="1"/>
  <c r="L1322" i="1"/>
  <c r="L1323" i="1"/>
  <c r="L1324" i="1"/>
  <c r="L1325" i="1"/>
  <c r="L1326" i="1"/>
  <c r="L1327" i="1"/>
  <c r="L1328" i="1"/>
  <c r="L1329" i="1"/>
  <c r="L1330" i="1"/>
  <c r="L1331" i="1"/>
  <c r="L1332" i="1"/>
  <c r="L1333" i="1"/>
  <c r="L1334" i="1"/>
  <c r="L1335" i="1"/>
  <c r="L1336" i="1"/>
  <c r="L1337" i="1"/>
  <c r="L1338" i="1"/>
  <c r="L1339" i="1"/>
  <c r="L1340" i="1"/>
  <c r="L1341" i="1"/>
  <c r="L1342" i="1"/>
  <c r="L1343" i="1"/>
  <c r="L1344" i="1"/>
  <c r="L1345" i="1"/>
  <c r="L1346" i="1"/>
  <c r="L1347" i="1"/>
  <c r="L1348" i="1"/>
  <c r="L1349" i="1"/>
  <c r="L1350" i="1"/>
  <c r="L1351" i="1"/>
  <c r="L1352" i="1"/>
  <c r="L1353" i="1"/>
  <c r="L1354" i="1"/>
  <c r="L1355" i="1"/>
  <c r="L1356" i="1"/>
  <c r="L1357" i="1"/>
  <c r="L1358" i="1"/>
  <c r="L1359" i="1"/>
  <c r="L1360" i="1"/>
  <c r="L1361" i="1"/>
  <c r="L1362" i="1"/>
  <c r="L1363" i="1"/>
  <c r="L1364" i="1"/>
  <c r="L1365" i="1"/>
  <c r="L1366" i="1"/>
  <c r="L1367" i="1"/>
  <c r="L1368" i="1"/>
  <c r="L1369" i="1"/>
  <c r="L1370" i="1"/>
  <c r="L1371" i="1"/>
  <c r="L1372" i="1"/>
  <c r="L1373" i="1"/>
  <c r="L1374" i="1"/>
  <c r="L1375" i="1"/>
  <c r="L1376" i="1"/>
  <c r="L1377" i="1"/>
  <c r="L1378" i="1"/>
  <c r="L1379" i="1"/>
  <c r="L1380" i="1"/>
  <c r="L1381" i="1"/>
  <c r="L1382" i="1"/>
  <c r="L1383" i="1"/>
  <c r="L1384" i="1"/>
  <c r="L1385" i="1"/>
  <c r="L1386" i="1"/>
  <c r="L1387" i="1"/>
  <c r="L1388" i="1"/>
  <c r="L1389" i="1"/>
  <c r="L1390" i="1"/>
  <c r="L1391" i="1"/>
  <c r="L1392" i="1"/>
  <c r="L1393" i="1"/>
  <c r="L1394" i="1"/>
  <c r="L1395" i="1"/>
  <c r="L1396" i="1"/>
  <c r="L1397" i="1"/>
  <c r="L1398" i="1"/>
  <c r="L1399" i="1"/>
  <c r="L1400" i="1"/>
  <c r="L1401" i="1"/>
  <c r="L1402" i="1"/>
  <c r="L1403" i="1"/>
  <c r="L1404" i="1"/>
  <c r="L1405" i="1"/>
  <c r="L1406" i="1"/>
  <c r="L1407" i="1"/>
  <c r="L1408" i="1"/>
  <c r="L1409" i="1"/>
  <c r="L1410" i="1"/>
  <c r="L1411" i="1"/>
  <c r="L1412" i="1"/>
  <c r="L1413" i="1"/>
  <c r="L1414" i="1"/>
  <c r="L1415" i="1"/>
  <c r="L1416" i="1"/>
  <c r="L1417" i="1"/>
  <c r="L1418" i="1"/>
  <c r="L1419" i="1"/>
  <c r="L1420" i="1"/>
  <c r="L1421" i="1"/>
  <c r="L1422" i="1"/>
  <c r="L1423" i="1"/>
  <c r="L1424" i="1"/>
  <c r="L1425" i="1"/>
  <c r="L1426" i="1"/>
  <c r="L1427" i="1"/>
  <c r="L1428" i="1"/>
  <c r="L1429" i="1"/>
  <c r="L1430" i="1"/>
  <c r="L1431" i="1"/>
  <c r="L1432" i="1"/>
  <c r="L1433" i="1"/>
  <c r="L1434" i="1"/>
  <c r="L1435" i="1"/>
  <c r="L1436" i="1"/>
  <c r="L1437" i="1"/>
  <c r="L1438" i="1"/>
  <c r="L1439" i="1"/>
  <c r="L1440" i="1"/>
  <c r="L1441" i="1"/>
  <c r="L1442" i="1"/>
  <c r="L1443" i="1"/>
  <c r="L1444" i="1"/>
  <c r="L1445" i="1"/>
  <c r="L1446" i="1"/>
  <c r="L1447" i="1"/>
  <c r="L1448" i="1"/>
  <c r="L1449" i="1"/>
  <c r="L1450" i="1"/>
  <c r="L1451" i="1"/>
  <c r="L1452" i="1"/>
  <c r="L1453" i="1"/>
  <c r="L1454" i="1"/>
  <c r="L1455" i="1"/>
  <c r="L1456" i="1"/>
  <c r="L1457" i="1"/>
  <c r="L1458" i="1"/>
  <c r="L1459" i="1"/>
  <c r="L1460" i="1"/>
  <c r="L1461" i="1"/>
  <c r="L1462" i="1"/>
  <c r="L1463" i="1"/>
  <c r="L1464" i="1"/>
  <c r="L1465" i="1"/>
  <c r="L1466" i="1"/>
  <c r="L1467" i="1"/>
  <c r="L1468" i="1"/>
  <c r="L1469" i="1"/>
  <c r="L1470" i="1"/>
  <c r="L1471" i="1"/>
  <c r="L1472" i="1"/>
  <c r="L1473" i="1"/>
  <c r="L1474" i="1"/>
  <c r="L1475" i="1"/>
  <c r="L1476" i="1"/>
  <c r="L1477" i="1"/>
  <c r="L1478" i="1"/>
  <c r="L1479" i="1"/>
  <c r="L1480" i="1"/>
  <c r="L1481" i="1"/>
  <c r="L1482" i="1"/>
  <c r="L1483" i="1"/>
  <c r="L1484" i="1"/>
  <c r="L1485" i="1"/>
  <c r="L1486" i="1"/>
  <c r="L1487" i="1"/>
  <c r="L1488" i="1"/>
  <c r="L1489" i="1"/>
  <c r="L1490" i="1"/>
  <c r="L1491" i="1"/>
  <c r="L1492" i="1"/>
  <c r="L1493" i="1"/>
  <c r="L1494" i="1"/>
  <c r="L1495" i="1"/>
  <c r="L1496" i="1"/>
  <c r="L1497" i="1"/>
  <c r="L1498" i="1"/>
  <c r="L1499" i="1"/>
  <c r="L1500" i="1"/>
  <c r="L1501" i="1"/>
  <c r="L1502" i="1"/>
  <c r="L1503" i="1"/>
  <c r="L1504" i="1"/>
  <c r="L1505" i="1"/>
  <c r="L1506" i="1"/>
  <c r="L1507" i="1"/>
  <c r="L1508" i="1"/>
  <c r="L1509" i="1"/>
  <c r="L1510" i="1"/>
  <c r="L1511" i="1"/>
  <c r="L1512" i="1"/>
  <c r="L1513" i="1"/>
  <c r="L1514" i="1"/>
  <c r="L1515" i="1"/>
  <c r="L1516" i="1"/>
  <c r="L1517" i="1"/>
  <c r="L1518" i="1"/>
  <c r="L1519" i="1"/>
  <c r="L1520" i="1"/>
  <c r="L1521" i="1"/>
  <c r="L1522" i="1"/>
  <c r="L1523" i="1"/>
  <c r="L1524" i="1"/>
  <c r="L1525" i="1"/>
  <c r="L1526" i="1"/>
  <c r="L1527" i="1"/>
  <c r="L1528" i="1"/>
  <c r="L1529" i="1"/>
  <c r="L1530" i="1"/>
  <c r="L1531" i="1"/>
  <c r="L1532" i="1"/>
  <c r="L1533" i="1"/>
  <c r="L1534" i="1"/>
  <c r="L1535" i="1"/>
  <c r="L1536" i="1"/>
  <c r="L1537" i="1"/>
  <c r="L1538" i="1"/>
  <c r="L1539" i="1"/>
  <c r="L1540" i="1"/>
  <c r="L1541" i="1"/>
  <c r="L1542" i="1"/>
  <c r="L1543" i="1"/>
  <c r="L1544" i="1"/>
  <c r="L1545" i="1"/>
  <c r="L1546" i="1"/>
  <c r="L1547" i="1"/>
  <c r="L1548" i="1"/>
  <c r="L1549" i="1"/>
  <c r="L1550" i="1"/>
  <c r="L1551" i="1"/>
  <c r="L1552" i="1"/>
  <c r="L1553" i="1"/>
  <c r="L1554" i="1"/>
  <c r="L1555" i="1"/>
  <c r="L1556" i="1"/>
  <c r="L1557" i="1"/>
  <c r="L1558" i="1"/>
  <c r="L1559" i="1"/>
  <c r="L1560" i="1"/>
  <c r="L1561" i="1"/>
  <c r="L1562" i="1"/>
  <c r="L1563" i="1"/>
  <c r="L1564" i="1"/>
  <c r="L1565" i="1"/>
  <c r="L1566" i="1"/>
  <c r="L1567" i="1"/>
  <c r="L1568" i="1"/>
  <c r="L1569" i="1"/>
  <c r="L1570" i="1"/>
  <c r="L1571" i="1"/>
  <c r="L1572" i="1"/>
  <c r="L1573" i="1"/>
  <c r="L1574" i="1"/>
  <c r="L1575" i="1"/>
  <c r="L1576" i="1"/>
  <c r="L1577" i="1"/>
  <c r="L1578" i="1"/>
  <c r="L1579" i="1"/>
  <c r="L1580" i="1"/>
  <c r="L1581" i="1"/>
  <c r="L1582" i="1"/>
  <c r="L1583" i="1"/>
  <c r="L1584" i="1"/>
  <c r="L1585" i="1"/>
  <c r="L1586" i="1"/>
  <c r="L1587" i="1"/>
  <c r="L1588" i="1"/>
  <c r="L1589" i="1"/>
  <c r="L1590" i="1"/>
  <c r="L1591" i="1"/>
  <c r="L1592" i="1"/>
  <c r="L1593" i="1"/>
  <c r="L1594" i="1"/>
  <c r="L1595" i="1"/>
  <c r="L1596" i="1"/>
  <c r="L1597" i="1"/>
  <c r="L1598" i="1"/>
  <c r="L1599" i="1"/>
  <c r="L1600" i="1"/>
  <c r="L1601" i="1"/>
  <c r="L1602" i="1"/>
  <c r="L1603" i="1"/>
  <c r="L1604" i="1"/>
  <c r="L1605" i="1"/>
  <c r="L1606" i="1"/>
  <c r="L1607" i="1"/>
  <c r="L1608" i="1"/>
  <c r="L1609" i="1"/>
  <c r="L1610" i="1"/>
  <c r="L1611" i="1"/>
  <c r="L1612" i="1"/>
  <c r="L1613" i="1"/>
  <c r="L1614" i="1"/>
  <c r="L1615" i="1"/>
  <c r="L1616" i="1"/>
  <c r="L1617" i="1"/>
  <c r="L1618" i="1"/>
  <c r="L1619" i="1"/>
  <c r="L1620" i="1"/>
  <c r="L1621" i="1"/>
  <c r="L1622" i="1"/>
  <c r="L1623" i="1"/>
  <c r="L1624" i="1"/>
  <c r="L1625" i="1"/>
  <c r="L1626" i="1"/>
  <c r="L1627" i="1"/>
  <c r="L1628" i="1"/>
  <c r="L1629" i="1"/>
  <c r="L1630" i="1"/>
  <c r="L1631" i="1"/>
  <c r="L1632" i="1"/>
  <c r="L1633" i="1"/>
  <c r="L1634" i="1"/>
  <c r="L1635" i="1"/>
  <c r="L1636" i="1"/>
  <c r="L1637" i="1"/>
  <c r="L1638" i="1"/>
  <c r="L1639" i="1"/>
  <c r="L1640" i="1"/>
  <c r="L1641" i="1"/>
  <c r="L1642" i="1"/>
  <c r="L1643" i="1"/>
  <c r="L1644" i="1"/>
  <c r="L1645" i="1"/>
  <c r="L1646" i="1"/>
  <c r="L1647" i="1"/>
  <c r="L1648" i="1"/>
  <c r="L1649" i="1"/>
  <c r="L1650" i="1"/>
  <c r="L1651" i="1"/>
  <c r="L1652" i="1"/>
  <c r="L1653" i="1"/>
  <c r="L1654" i="1"/>
  <c r="L1655" i="1"/>
  <c r="L1656" i="1"/>
  <c r="L1657" i="1"/>
  <c r="L1658" i="1"/>
  <c r="L1659" i="1"/>
  <c r="L1660" i="1"/>
  <c r="L1661" i="1"/>
  <c r="L1662" i="1"/>
  <c r="L1663" i="1"/>
  <c r="L1664" i="1"/>
  <c r="L1665" i="1"/>
  <c r="L1666" i="1"/>
  <c r="L1667" i="1"/>
  <c r="L1668" i="1"/>
  <c r="L1669" i="1"/>
  <c r="L1670" i="1"/>
  <c r="L1671" i="1"/>
  <c r="L1672" i="1"/>
  <c r="L1673" i="1"/>
  <c r="L1674" i="1"/>
  <c r="L1675" i="1"/>
  <c r="L1676" i="1"/>
  <c r="L1677" i="1"/>
  <c r="L1678" i="1"/>
  <c r="L1679" i="1"/>
  <c r="L1680" i="1"/>
  <c r="L1681" i="1"/>
  <c r="L1682" i="1"/>
  <c r="L1683" i="1"/>
  <c r="L1684" i="1"/>
  <c r="L1685" i="1"/>
  <c r="L1686" i="1"/>
  <c r="L1687" i="1"/>
  <c r="L1688" i="1"/>
  <c r="L1689" i="1"/>
  <c r="L1690" i="1"/>
  <c r="L1691" i="1"/>
  <c r="L1692" i="1"/>
  <c r="L1693" i="1"/>
  <c r="L1694" i="1"/>
  <c r="L1695" i="1"/>
  <c r="L1696" i="1"/>
  <c r="L1697" i="1"/>
  <c r="L1698" i="1"/>
  <c r="L1699" i="1"/>
  <c r="L1700" i="1"/>
  <c r="L1701" i="1"/>
  <c r="L1702" i="1"/>
  <c r="L1703" i="1"/>
  <c r="L1704" i="1"/>
  <c r="L1705" i="1"/>
  <c r="L1706" i="1"/>
  <c r="L1707" i="1"/>
  <c r="L1708" i="1"/>
  <c r="L1709" i="1"/>
  <c r="L1710" i="1"/>
  <c r="L1711" i="1"/>
  <c r="L1712" i="1"/>
  <c r="L1713" i="1"/>
  <c r="L1714" i="1"/>
  <c r="L1715" i="1"/>
  <c r="L1716" i="1"/>
  <c r="L1717" i="1"/>
  <c r="L1718" i="1"/>
  <c r="L1719" i="1"/>
  <c r="L1720" i="1"/>
  <c r="L1721" i="1"/>
  <c r="L1722" i="1"/>
  <c r="L1723" i="1"/>
  <c r="L1724" i="1"/>
  <c r="L1725" i="1"/>
  <c r="L1726" i="1"/>
  <c r="L1727" i="1"/>
  <c r="L1728" i="1"/>
  <c r="L1729" i="1"/>
  <c r="L1730" i="1"/>
  <c r="L1731" i="1"/>
  <c r="L1732" i="1"/>
  <c r="L1733" i="1"/>
  <c r="L1734" i="1"/>
  <c r="L1735" i="1"/>
  <c r="L1736" i="1"/>
  <c r="L1737" i="1"/>
  <c r="L1738" i="1"/>
  <c r="L1739" i="1"/>
  <c r="L1740" i="1"/>
  <c r="L1741" i="1"/>
  <c r="L1742" i="1"/>
  <c r="L1743" i="1"/>
  <c r="L1744" i="1"/>
  <c r="L1745" i="1"/>
  <c r="L1746" i="1"/>
  <c r="L1747" i="1"/>
  <c r="L1748" i="1"/>
  <c r="L1749" i="1"/>
  <c r="L1750" i="1"/>
  <c r="L1751" i="1"/>
  <c r="L1752" i="1"/>
  <c r="L1753" i="1"/>
  <c r="L1754" i="1"/>
  <c r="L1755" i="1"/>
  <c r="L1756" i="1"/>
  <c r="L1757" i="1"/>
  <c r="L1758" i="1"/>
  <c r="L1759" i="1"/>
  <c r="L1760" i="1"/>
  <c r="L1761" i="1"/>
  <c r="L1762" i="1"/>
  <c r="L1763" i="1"/>
  <c r="L1764" i="1"/>
  <c r="L1765" i="1"/>
  <c r="L1766" i="1"/>
  <c r="L1767" i="1"/>
  <c r="L1768" i="1"/>
  <c r="L1769" i="1"/>
  <c r="L1770" i="1"/>
  <c r="L1771" i="1"/>
  <c r="L1772" i="1"/>
  <c r="L1773" i="1"/>
  <c r="L1774" i="1"/>
  <c r="L1775" i="1"/>
  <c r="L1776" i="1"/>
  <c r="L1777" i="1"/>
  <c r="L1778" i="1"/>
  <c r="L1779" i="1"/>
  <c r="L1780" i="1"/>
  <c r="L1781" i="1"/>
  <c r="L1782" i="1"/>
  <c r="L1783" i="1"/>
  <c r="L1784" i="1"/>
  <c r="L1785" i="1"/>
  <c r="L1786" i="1"/>
  <c r="L1787" i="1"/>
  <c r="L1788" i="1"/>
  <c r="L1789" i="1"/>
  <c r="L1790" i="1"/>
  <c r="L1791" i="1"/>
  <c r="L1792" i="1"/>
  <c r="L1793" i="1"/>
  <c r="L1794" i="1"/>
  <c r="L1795" i="1"/>
  <c r="L1796" i="1"/>
  <c r="L1797" i="1"/>
  <c r="L1798" i="1"/>
  <c r="L1799" i="1"/>
  <c r="L1800" i="1"/>
  <c r="L1801" i="1"/>
  <c r="L1802" i="1"/>
  <c r="L1803" i="1"/>
  <c r="L1804" i="1"/>
  <c r="L1805" i="1"/>
  <c r="L1806" i="1"/>
  <c r="L1807" i="1"/>
  <c r="L1808" i="1"/>
  <c r="L1809" i="1"/>
  <c r="L1810" i="1"/>
  <c r="L1811" i="1"/>
  <c r="L1812" i="1"/>
  <c r="L1813" i="1"/>
  <c r="L1814" i="1"/>
  <c r="L1815" i="1"/>
  <c r="L1816" i="1"/>
  <c r="L1817" i="1"/>
  <c r="L1818" i="1"/>
  <c r="L1819" i="1"/>
  <c r="L1820" i="1"/>
  <c r="L1821" i="1"/>
  <c r="L1822" i="1"/>
  <c r="L1823" i="1"/>
  <c r="L1824" i="1"/>
  <c r="L1825" i="1"/>
  <c r="L1826" i="1"/>
  <c r="L1827" i="1"/>
  <c r="L1828" i="1"/>
  <c r="L1829" i="1"/>
  <c r="L1830" i="1"/>
  <c r="L1831" i="1"/>
  <c r="L1832" i="1"/>
  <c r="L1833" i="1"/>
  <c r="L1834" i="1"/>
  <c r="L1835" i="1"/>
  <c r="L1836" i="1"/>
  <c r="L1837" i="1"/>
  <c r="L1838" i="1"/>
  <c r="L1839" i="1"/>
  <c r="L1840" i="1"/>
  <c r="L1841" i="1"/>
  <c r="L1842" i="1"/>
  <c r="L1843" i="1"/>
  <c r="L1844" i="1"/>
  <c r="L1845" i="1"/>
  <c r="L1846" i="1"/>
  <c r="L1847" i="1"/>
  <c r="L1848" i="1"/>
  <c r="L1849" i="1"/>
  <c r="L1850" i="1"/>
  <c r="L1851" i="1"/>
  <c r="L1852" i="1"/>
  <c r="L1853" i="1"/>
  <c r="L1854" i="1"/>
  <c r="L1855" i="1"/>
  <c r="L1856" i="1"/>
  <c r="L1857" i="1"/>
  <c r="L1858" i="1"/>
  <c r="L1859" i="1"/>
  <c r="L1860" i="1"/>
  <c r="L1861" i="1"/>
  <c r="L1862" i="1"/>
  <c r="L1863" i="1"/>
  <c r="L1864" i="1"/>
  <c r="L1865" i="1"/>
  <c r="L1866" i="1"/>
  <c r="L1867" i="1"/>
  <c r="L1868" i="1"/>
  <c r="L1869" i="1"/>
  <c r="L1870" i="1"/>
  <c r="L1871" i="1"/>
  <c r="L1872" i="1"/>
  <c r="L1873" i="1"/>
  <c r="L1874" i="1"/>
  <c r="L1875" i="1"/>
  <c r="L1876" i="1"/>
  <c r="L1877" i="1"/>
  <c r="L1878" i="1"/>
  <c r="L1879" i="1"/>
  <c r="L1880" i="1"/>
  <c r="L1881" i="1"/>
  <c r="L1882" i="1"/>
  <c r="L1883" i="1"/>
  <c r="L1884" i="1"/>
  <c r="L1885" i="1"/>
  <c r="L1886" i="1"/>
  <c r="L1887" i="1"/>
  <c r="L1888" i="1"/>
  <c r="L1889" i="1"/>
  <c r="L1890" i="1"/>
  <c r="L1891" i="1"/>
  <c r="L1892" i="1"/>
  <c r="L1893" i="1"/>
  <c r="L1894" i="1"/>
  <c r="L1895" i="1"/>
  <c r="L1896" i="1"/>
  <c r="L1897" i="1"/>
  <c r="L1898" i="1"/>
  <c r="L1899" i="1"/>
  <c r="L1900" i="1"/>
  <c r="L1901" i="1"/>
  <c r="L1902" i="1"/>
  <c r="L1903" i="1"/>
  <c r="L1904" i="1"/>
  <c r="L1905" i="1"/>
  <c r="L1906" i="1"/>
  <c r="L1907" i="1"/>
  <c r="L1908" i="1"/>
  <c r="L1909" i="1"/>
  <c r="L1910" i="1"/>
  <c r="L1911" i="1"/>
  <c r="L1912" i="1"/>
  <c r="L1913" i="1"/>
  <c r="L1914" i="1"/>
  <c r="L1915" i="1"/>
  <c r="L1916" i="1"/>
  <c r="L1917" i="1"/>
  <c r="L1918" i="1"/>
  <c r="L1919" i="1"/>
  <c r="L1920" i="1"/>
  <c r="L1921" i="1"/>
  <c r="L1922" i="1"/>
  <c r="L1923" i="1"/>
  <c r="L1924" i="1"/>
  <c r="L1925" i="1"/>
  <c r="L1926" i="1"/>
  <c r="L1927" i="1"/>
  <c r="L1928" i="1"/>
  <c r="L1929" i="1"/>
  <c r="L1930" i="1"/>
  <c r="L1931" i="1"/>
  <c r="L1932" i="1"/>
  <c r="L1933" i="1"/>
  <c r="L1934" i="1"/>
  <c r="L1935" i="1"/>
  <c r="L1936" i="1"/>
  <c r="L1937" i="1"/>
  <c r="L1938" i="1"/>
  <c r="L1939" i="1"/>
  <c r="L1940" i="1"/>
  <c r="L1941" i="1"/>
  <c r="L1942" i="1"/>
  <c r="L1943" i="1"/>
  <c r="L1944" i="1"/>
  <c r="L1945" i="1"/>
  <c r="L1946" i="1"/>
  <c r="L1947" i="1"/>
  <c r="L1948" i="1"/>
  <c r="L1949" i="1"/>
  <c r="L1950" i="1"/>
  <c r="L1951" i="1"/>
  <c r="L1952" i="1"/>
  <c r="L1953" i="1"/>
  <c r="L1954" i="1"/>
  <c r="L1955" i="1"/>
  <c r="L1956" i="1"/>
  <c r="L1957" i="1"/>
  <c r="L1958" i="1"/>
  <c r="L1959" i="1"/>
  <c r="L1960" i="1"/>
  <c r="L1961" i="1"/>
  <c r="L1962" i="1"/>
  <c r="L1963" i="1"/>
  <c r="L1964" i="1"/>
  <c r="L1965" i="1"/>
  <c r="L1966" i="1"/>
  <c r="L1967" i="1"/>
  <c r="L1968" i="1"/>
  <c r="L1969" i="1"/>
  <c r="L1970" i="1"/>
  <c r="L1971" i="1"/>
  <c r="L1972" i="1"/>
  <c r="L1973" i="1"/>
  <c r="L1974" i="1"/>
  <c r="L1975" i="1"/>
  <c r="L1976" i="1"/>
  <c r="L1977" i="1"/>
  <c r="L1978" i="1"/>
  <c r="L1979" i="1"/>
  <c r="L1980" i="1"/>
  <c r="L1981" i="1"/>
  <c r="L1982" i="1"/>
  <c r="L1983" i="1"/>
  <c r="L1984" i="1"/>
  <c r="L1985" i="1"/>
  <c r="L1986" i="1"/>
  <c r="L1987" i="1"/>
  <c r="L1988" i="1"/>
  <c r="L1989" i="1"/>
  <c r="L1990" i="1"/>
  <c r="L1991" i="1"/>
  <c r="L1992" i="1"/>
  <c r="L1993" i="1"/>
  <c r="L1994" i="1"/>
  <c r="L1995" i="1"/>
  <c r="L1996" i="1"/>
  <c r="L1997" i="1"/>
  <c r="L1998" i="1"/>
  <c r="L1999" i="1"/>
  <c r="L2000" i="1"/>
  <c r="L2001" i="1"/>
  <c r="L2002" i="1"/>
  <c r="L2003" i="1"/>
  <c r="L2004" i="1"/>
  <c r="L2005" i="1"/>
  <c r="L2006" i="1"/>
  <c r="L2007" i="1"/>
  <c r="L2008" i="1"/>
  <c r="L2009" i="1"/>
  <c r="L2010" i="1"/>
  <c r="L2011" i="1"/>
  <c r="L2012" i="1"/>
  <c r="L2013" i="1"/>
  <c r="L2014" i="1"/>
  <c r="L2015" i="1"/>
  <c r="L2016" i="1"/>
  <c r="L2017" i="1"/>
  <c r="L2018" i="1"/>
  <c r="L2019" i="1"/>
  <c r="L2020" i="1"/>
  <c r="L2021" i="1"/>
  <c r="L2022" i="1"/>
  <c r="L2023" i="1"/>
  <c r="L2024" i="1"/>
  <c r="L2025" i="1"/>
  <c r="L2026" i="1"/>
  <c r="L2027" i="1"/>
  <c r="L2028" i="1"/>
  <c r="L2029" i="1"/>
  <c r="L2030" i="1"/>
  <c r="L2031" i="1"/>
  <c r="L2032" i="1"/>
  <c r="L2033" i="1"/>
  <c r="L2034" i="1"/>
  <c r="L2035" i="1"/>
  <c r="L2036" i="1"/>
  <c r="L2037" i="1"/>
  <c r="L2038" i="1"/>
  <c r="L2039" i="1"/>
  <c r="L2040" i="1"/>
  <c r="L2041" i="1"/>
  <c r="L2042" i="1"/>
  <c r="L2043" i="1"/>
  <c r="L2044" i="1"/>
  <c r="L2045" i="1"/>
  <c r="L2046" i="1"/>
  <c r="L2047" i="1"/>
  <c r="L2048" i="1"/>
  <c r="L2049" i="1"/>
  <c r="L2050" i="1"/>
  <c r="L2051" i="1"/>
  <c r="L2052" i="1"/>
  <c r="L2053" i="1"/>
  <c r="L2054" i="1"/>
  <c r="L2055" i="1"/>
  <c r="L2056" i="1"/>
  <c r="L2057" i="1"/>
  <c r="L2058" i="1"/>
  <c r="L2059" i="1"/>
  <c r="L2060" i="1"/>
  <c r="L2061" i="1"/>
  <c r="L2062" i="1"/>
  <c r="L2063" i="1"/>
  <c r="L2064" i="1"/>
  <c r="L2065" i="1"/>
  <c r="L2066" i="1"/>
  <c r="L2067" i="1"/>
  <c r="L2068" i="1"/>
  <c r="L2069" i="1"/>
  <c r="L2070" i="1"/>
  <c r="L2071" i="1"/>
  <c r="L2072" i="1"/>
  <c r="L2073" i="1"/>
  <c r="L2074" i="1"/>
  <c r="L2075" i="1"/>
  <c r="L2076" i="1"/>
  <c r="L2077" i="1"/>
  <c r="L2078" i="1"/>
  <c r="L2079" i="1"/>
  <c r="L2080" i="1"/>
  <c r="L2081" i="1"/>
  <c r="L2082" i="1"/>
  <c r="L2083" i="1"/>
  <c r="L2084" i="1"/>
  <c r="L2085" i="1"/>
  <c r="L2086" i="1"/>
  <c r="L2087" i="1"/>
  <c r="L2088" i="1"/>
  <c r="L2089" i="1"/>
  <c r="L2090" i="1"/>
  <c r="L2091" i="1"/>
  <c r="L2092" i="1"/>
  <c r="L2093" i="1"/>
  <c r="L2094" i="1"/>
  <c r="L2095" i="1"/>
  <c r="L2096" i="1"/>
  <c r="L2097" i="1"/>
  <c r="L2098" i="1"/>
  <c r="L2099" i="1"/>
  <c r="L2100" i="1"/>
  <c r="L2101" i="1"/>
  <c r="L2102" i="1"/>
  <c r="L2103" i="1"/>
  <c r="L2104" i="1"/>
  <c r="L2105" i="1"/>
  <c r="L2106" i="1"/>
  <c r="L2107" i="1"/>
  <c r="L2108" i="1"/>
  <c r="L2109" i="1"/>
  <c r="L2110" i="1"/>
  <c r="L2111" i="1"/>
  <c r="L2112" i="1"/>
  <c r="L2113" i="1"/>
  <c r="L2114" i="1"/>
  <c r="L2115" i="1"/>
  <c r="L2116" i="1"/>
  <c r="L2117" i="1"/>
  <c r="L2118" i="1"/>
  <c r="L2119" i="1"/>
  <c r="L2120" i="1"/>
  <c r="L2121" i="1"/>
  <c r="L2122" i="1"/>
  <c r="L2123" i="1"/>
  <c r="L2124" i="1"/>
  <c r="L2125" i="1"/>
  <c r="L2126" i="1"/>
  <c r="L2127" i="1"/>
  <c r="L2128" i="1"/>
  <c r="L2129" i="1"/>
  <c r="L2130" i="1"/>
  <c r="L2131" i="1"/>
  <c r="L2132" i="1"/>
  <c r="L2133" i="1"/>
  <c r="L2134" i="1"/>
  <c r="L2135" i="1"/>
  <c r="L2136" i="1"/>
  <c r="L2137" i="1"/>
  <c r="L2138" i="1"/>
  <c r="L2139" i="1"/>
  <c r="L2140" i="1"/>
  <c r="L2141" i="1"/>
  <c r="L2142" i="1"/>
  <c r="L2143" i="1"/>
  <c r="L2144" i="1"/>
  <c r="L2145" i="1"/>
  <c r="L2146" i="1"/>
  <c r="L2147" i="1"/>
  <c r="L2148" i="1"/>
  <c r="L2149" i="1"/>
  <c r="L2150" i="1"/>
  <c r="L2151" i="1"/>
  <c r="L2152" i="1"/>
  <c r="L2153" i="1"/>
  <c r="L2154" i="1"/>
  <c r="L2155" i="1"/>
  <c r="L2156" i="1"/>
  <c r="L2157" i="1"/>
  <c r="L2158" i="1"/>
  <c r="L2159" i="1"/>
  <c r="L2160" i="1"/>
  <c r="L2161" i="1"/>
  <c r="L2162" i="1"/>
  <c r="L2163" i="1"/>
  <c r="L2164" i="1"/>
  <c r="L2165" i="1"/>
  <c r="L2166" i="1"/>
  <c r="L2167" i="1"/>
  <c r="L2168" i="1"/>
  <c r="L2169" i="1"/>
  <c r="L2170" i="1"/>
  <c r="L2171" i="1"/>
  <c r="L2172" i="1"/>
  <c r="L2173" i="1"/>
  <c r="L2174" i="1"/>
  <c r="L2175" i="1"/>
  <c r="L2176" i="1"/>
  <c r="L2177" i="1"/>
  <c r="L2178" i="1"/>
  <c r="L2179" i="1"/>
  <c r="L2180" i="1"/>
  <c r="L2181" i="1"/>
  <c r="L2182" i="1"/>
  <c r="L2183" i="1"/>
  <c r="L2184" i="1"/>
  <c r="L2185" i="1"/>
  <c r="L2186" i="1"/>
  <c r="L2187" i="1"/>
  <c r="L2188" i="1"/>
  <c r="L2189" i="1"/>
  <c r="L2190" i="1"/>
  <c r="L2191" i="1"/>
  <c r="L2192" i="1"/>
  <c r="L2193" i="1"/>
  <c r="L2194" i="1"/>
  <c r="L2195" i="1"/>
  <c r="L2196" i="1"/>
  <c r="L2197" i="1"/>
  <c r="L2198" i="1"/>
  <c r="L2199" i="1"/>
  <c r="L2200" i="1"/>
  <c r="L2201" i="1"/>
  <c r="L2202" i="1"/>
  <c r="L2203" i="1"/>
  <c r="L2204" i="1"/>
  <c r="L2205" i="1"/>
  <c r="L2206" i="1"/>
  <c r="L2207" i="1"/>
  <c r="L2208" i="1"/>
  <c r="L2209" i="1"/>
  <c r="L2210" i="1"/>
  <c r="L2211" i="1"/>
  <c r="L2212" i="1"/>
  <c r="L2213" i="1"/>
  <c r="L2214" i="1"/>
  <c r="L2215" i="1"/>
  <c r="L2216" i="1"/>
  <c r="L2217" i="1"/>
  <c r="L2218" i="1"/>
  <c r="L2219" i="1"/>
  <c r="L2220" i="1"/>
  <c r="L2221" i="1"/>
  <c r="L2222" i="1"/>
  <c r="L2223" i="1"/>
  <c r="L2224" i="1"/>
  <c r="L2225" i="1"/>
  <c r="L2226" i="1"/>
  <c r="L2227" i="1"/>
  <c r="L2228" i="1"/>
  <c r="L2229" i="1"/>
  <c r="L2230" i="1"/>
  <c r="L2231" i="1"/>
  <c r="L2232" i="1"/>
  <c r="L2233" i="1"/>
  <c r="L2234" i="1"/>
  <c r="L2235" i="1"/>
  <c r="L2236" i="1"/>
  <c r="L2237" i="1"/>
  <c r="L2238" i="1"/>
  <c r="L2239" i="1"/>
  <c r="L2240" i="1"/>
  <c r="L2241" i="1"/>
  <c r="L2242" i="1"/>
  <c r="L2243" i="1"/>
  <c r="L2244" i="1"/>
  <c r="L2245" i="1"/>
  <c r="L2246" i="1"/>
  <c r="L2247" i="1"/>
  <c r="L2248" i="1"/>
  <c r="L2249" i="1"/>
  <c r="L2250" i="1"/>
  <c r="L2251" i="1"/>
  <c r="L2252" i="1"/>
  <c r="L2253" i="1"/>
  <c r="L2254" i="1"/>
  <c r="L2255" i="1"/>
  <c r="L2256" i="1"/>
  <c r="L2257" i="1"/>
  <c r="L2258" i="1"/>
  <c r="L2259" i="1"/>
  <c r="L2260" i="1"/>
  <c r="L2261" i="1"/>
  <c r="L2262" i="1"/>
  <c r="L2263" i="1"/>
  <c r="L2264" i="1"/>
  <c r="L2265" i="1"/>
  <c r="L2266" i="1"/>
  <c r="L2267" i="1"/>
  <c r="L2268" i="1"/>
  <c r="L2269" i="1"/>
  <c r="L2270" i="1"/>
  <c r="L2271" i="1"/>
  <c r="L2272" i="1"/>
  <c r="L2273" i="1"/>
  <c r="L2274" i="1"/>
  <c r="L2275" i="1"/>
  <c r="L2276" i="1"/>
  <c r="L2277" i="1"/>
  <c r="L2278" i="1"/>
  <c r="L2279" i="1"/>
  <c r="L2280" i="1"/>
  <c r="L2281" i="1"/>
  <c r="L2282" i="1"/>
  <c r="L2283" i="1"/>
  <c r="L2284" i="1"/>
  <c r="L2285" i="1"/>
  <c r="L2286" i="1"/>
  <c r="L2287" i="1"/>
  <c r="L2288" i="1"/>
  <c r="L2289" i="1"/>
  <c r="L2290" i="1"/>
  <c r="L2291" i="1"/>
  <c r="L2292" i="1"/>
  <c r="L2293" i="1"/>
  <c r="L2294" i="1"/>
  <c r="L2295" i="1"/>
  <c r="L2296" i="1"/>
  <c r="L2297" i="1"/>
  <c r="L2298" i="1"/>
  <c r="L2299" i="1"/>
  <c r="L2300" i="1"/>
  <c r="L2301" i="1"/>
  <c r="L2302" i="1"/>
  <c r="L2303" i="1"/>
  <c r="L2304" i="1"/>
  <c r="L2305" i="1"/>
  <c r="L2306" i="1"/>
  <c r="L2307" i="1"/>
  <c r="L2308" i="1"/>
  <c r="L2309" i="1"/>
  <c r="L2310" i="1"/>
  <c r="L2311" i="1"/>
  <c r="L2312" i="1"/>
  <c r="L2313" i="1"/>
  <c r="L2314" i="1"/>
  <c r="L2315" i="1"/>
  <c r="L2316" i="1"/>
  <c r="L2317" i="1"/>
  <c r="L2318" i="1"/>
  <c r="L2319" i="1"/>
  <c r="L2320" i="1"/>
  <c r="L2321" i="1"/>
  <c r="L2322" i="1"/>
  <c r="L2323" i="1"/>
  <c r="L2324" i="1"/>
  <c r="L2325" i="1"/>
  <c r="L2326" i="1"/>
  <c r="L2327" i="1"/>
  <c r="L2328" i="1"/>
  <c r="L2329" i="1"/>
  <c r="L2330" i="1"/>
  <c r="L2331" i="1"/>
  <c r="L2332" i="1"/>
  <c r="L2333" i="1"/>
  <c r="L2334" i="1"/>
  <c r="L2335" i="1"/>
  <c r="L2336" i="1"/>
  <c r="L2337" i="1"/>
  <c r="L2338" i="1"/>
  <c r="L2339" i="1"/>
  <c r="L2340" i="1"/>
  <c r="L2341" i="1"/>
  <c r="L2342" i="1"/>
  <c r="L2343" i="1"/>
  <c r="L2344" i="1"/>
  <c r="L2345" i="1"/>
  <c r="L2346" i="1"/>
  <c r="L2347" i="1"/>
  <c r="L2348" i="1"/>
  <c r="L2349" i="1"/>
  <c r="L2350" i="1"/>
  <c r="L2351" i="1"/>
  <c r="L2352" i="1"/>
  <c r="L2353" i="1"/>
  <c r="L2354" i="1"/>
  <c r="L2355" i="1"/>
  <c r="L2356" i="1"/>
  <c r="L2357" i="1"/>
  <c r="L2358" i="1"/>
  <c r="L2359" i="1"/>
  <c r="L2360" i="1"/>
  <c r="L2361" i="1"/>
  <c r="L2362" i="1"/>
  <c r="L2363" i="1"/>
  <c r="L2364" i="1"/>
  <c r="L2365" i="1"/>
  <c r="L2366" i="1"/>
  <c r="L2367" i="1"/>
  <c r="L2368" i="1"/>
  <c r="L2369" i="1"/>
  <c r="L2370" i="1"/>
  <c r="L2371" i="1"/>
  <c r="L2372" i="1"/>
  <c r="L2373" i="1"/>
  <c r="L2374" i="1"/>
  <c r="L2375" i="1"/>
  <c r="L2376" i="1"/>
  <c r="L2377" i="1"/>
  <c r="L2378" i="1"/>
  <c r="L2379" i="1"/>
  <c r="L2380" i="1"/>
  <c r="L2381" i="1"/>
  <c r="L2382" i="1"/>
  <c r="L2383" i="1"/>
  <c r="L2384" i="1"/>
  <c r="L2385" i="1"/>
  <c r="L2386" i="1"/>
  <c r="L2387" i="1"/>
  <c r="L2388" i="1"/>
  <c r="L2389" i="1"/>
  <c r="L2390" i="1"/>
  <c r="L2391" i="1"/>
  <c r="L2392" i="1"/>
  <c r="L2393" i="1"/>
  <c r="L2394" i="1"/>
  <c r="L2395" i="1"/>
  <c r="L2396" i="1"/>
  <c r="L2397" i="1"/>
  <c r="L2398" i="1"/>
  <c r="L2399" i="1"/>
  <c r="L2400" i="1"/>
  <c r="L2401" i="1"/>
  <c r="L2402" i="1"/>
  <c r="L2403" i="1"/>
  <c r="L2404" i="1"/>
  <c r="L2405" i="1"/>
  <c r="L2406" i="1"/>
  <c r="L2407" i="1"/>
  <c r="L2408" i="1"/>
  <c r="L2409" i="1"/>
  <c r="L2410" i="1"/>
  <c r="L2411" i="1"/>
  <c r="L2412" i="1"/>
  <c r="L2413" i="1"/>
  <c r="L2414" i="1"/>
  <c r="L2415" i="1"/>
  <c r="L2416" i="1"/>
  <c r="L2417" i="1"/>
  <c r="L2418" i="1"/>
  <c r="L2419" i="1"/>
  <c r="L2420" i="1"/>
  <c r="L2421" i="1"/>
  <c r="L2422" i="1"/>
  <c r="L2423" i="1"/>
  <c r="L2424" i="1"/>
  <c r="L2425" i="1"/>
  <c r="L2426" i="1"/>
  <c r="L2427" i="1"/>
  <c r="L2428" i="1"/>
  <c r="L2429" i="1"/>
  <c r="L2430" i="1"/>
  <c r="L2431" i="1"/>
  <c r="L2432" i="1"/>
  <c r="L2433" i="1"/>
  <c r="L2434" i="1"/>
  <c r="L2435" i="1"/>
  <c r="L2436" i="1"/>
  <c r="L2437" i="1"/>
  <c r="L2438" i="1"/>
  <c r="L2439" i="1"/>
  <c r="L2440" i="1"/>
  <c r="L2441" i="1"/>
  <c r="L2442" i="1"/>
  <c r="L2443" i="1"/>
  <c r="L2444" i="1"/>
  <c r="L2445" i="1"/>
  <c r="L2446" i="1"/>
  <c r="L2447" i="1"/>
  <c r="L2448" i="1"/>
  <c r="L2" i="1"/>
  <c r="K3" i="1"/>
  <c r="K4" i="1"/>
  <c r="K5" i="1"/>
  <c r="K6" i="1"/>
  <c r="K7" i="1"/>
  <c r="K8" i="1"/>
  <c r="K9" i="1"/>
  <c r="K10" i="1"/>
  <c r="K11" i="1"/>
  <c r="K12" i="1"/>
  <c r="K13" i="1"/>
  <c r="K14" i="1"/>
  <c r="K15" i="1"/>
  <c r="K16" i="1"/>
  <c r="K17" i="1"/>
  <c r="K18" i="1"/>
  <c r="K19" i="1"/>
  <c r="K20" i="1"/>
  <c r="K21" i="1"/>
  <c r="K22" i="1"/>
  <c r="K23" i="1"/>
  <c r="K24" i="1"/>
  <c r="K25" i="1"/>
  <c r="K26" i="1"/>
  <c r="K27" i="1"/>
  <c r="K28" i="1"/>
  <c r="K29" i="1"/>
  <c r="K30" i="1"/>
  <c r="K31" i="1"/>
  <c r="K32" i="1"/>
  <c r="K33" i="1"/>
  <c r="K34" i="1"/>
  <c r="K35" i="1"/>
  <c r="K36" i="1"/>
  <c r="K37" i="1"/>
  <c r="K38" i="1"/>
  <c r="K39" i="1"/>
  <c r="K40" i="1"/>
  <c r="K41" i="1"/>
  <c r="K42" i="1"/>
  <c r="K43" i="1"/>
  <c r="K44" i="1"/>
  <c r="K45" i="1"/>
  <c r="K46" i="1"/>
  <c r="K47" i="1"/>
  <c r="K48" i="1"/>
  <c r="K49" i="1"/>
  <c r="K50" i="1"/>
  <c r="K51" i="1"/>
  <c r="K52" i="1"/>
  <c r="K53" i="1"/>
  <c r="K54" i="1"/>
  <c r="K55" i="1"/>
  <c r="K56" i="1"/>
  <c r="K57" i="1"/>
  <c r="K58" i="1"/>
  <c r="K59" i="1"/>
  <c r="K60" i="1"/>
  <c r="K61" i="1"/>
  <c r="K62" i="1"/>
  <c r="K63" i="1"/>
  <c r="K64" i="1"/>
  <c r="K65" i="1"/>
  <c r="K66" i="1"/>
  <c r="K67" i="1"/>
  <c r="K68" i="1"/>
  <c r="K69" i="1"/>
  <c r="K70" i="1"/>
  <c r="K71" i="1"/>
  <c r="K72" i="1"/>
  <c r="K73" i="1"/>
  <c r="K74" i="1"/>
  <c r="K75" i="1"/>
  <c r="K76" i="1"/>
  <c r="K77" i="1"/>
  <c r="K78" i="1"/>
  <c r="K79" i="1"/>
  <c r="K80" i="1"/>
  <c r="K81" i="1"/>
  <c r="K82" i="1"/>
  <c r="K83" i="1"/>
  <c r="K84" i="1"/>
  <c r="K85" i="1"/>
  <c r="K86" i="1"/>
  <c r="K87" i="1"/>
  <c r="K88" i="1"/>
  <c r="K89" i="1"/>
  <c r="K90" i="1"/>
  <c r="K91" i="1"/>
  <c r="K92" i="1"/>
  <c r="K93" i="1"/>
  <c r="K94" i="1"/>
  <c r="K95" i="1"/>
  <c r="K96" i="1"/>
  <c r="K97" i="1"/>
  <c r="K98" i="1"/>
  <c r="K99" i="1"/>
  <c r="K100" i="1"/>
  <c r="K101" i="1"/>
  <c r="K102" i="1"/>
  <c r="K103" i="1"/>
  <c r="K104" i="1"/>
  <c r="K105" i="1"/>
  <c r="K106" i="1"/>
  <c r="K107" i="1"/>
  <c r="K108" i="1"/>
  <c r="K109" i="1"/>
  <c r="K110" i="1"/>
  <c r="K111" i="1"/>
  <c r="K112" i="1"/>
  <c r="K113" i="1"/>
  <c r="K114" i="1"/>
  <c r="K115" i="1"/>
  <c r="K116" i="1"/>
  <c r="K117" i="1"/>
  <c r="K118" i="1"/>
  <c r="K119" i="1"/>
  <c r="K120" i="1"/>
  <c r="K121" i="1"/>
  <c r="K122" i="1"/>
  <c r="K123" i="1"/>
  <c r="K124" i="1"/>
  <c r="K125" i="1"/>
  <c r="K126" i="1"/>
  <c r="K127" i="1"/>
  <c r="K128" i="1"/>
  <c r="K129" i="1"/>
  <c r="K130" i="1"/>
  <c r="K131" i="1"/>
  <c r="K132" i="1"/>
  <c r="K133" i="1"/>
  <c r="K134" i="1"/>
  <c r="K135" i="1"/>
  <c r="K136" i="1"/>
  <c r="K137" i="1"/>
  <c r="K138" i="1"/>
  <c r="K139" i="1"/>
  <c r="K140" i="1"/>
  <c r="K141" i="1"/>
  <c r="K142" i="1"/>
  <c r="K143" i="1"/>
  <c r="K144" i="1"/>
  <c r="K145" i="1"/>
  <c r="K146" i="1"/>
  <c r="K147" i="1"/>
  <c r="K148" i="1"/>
  <c r="K149" i="1"/>
  <c r="K150" i="1"/>
  <c r="K151" i="1"/>
  <c r="K152" i="1"/>
  <c r="K153" i="1"/>
  <c r="K154" i="1"/>
  <c r="K155" i="1"/>
  <c r="K156" i="1"/>
  <c r="K157" i="1"/>
  <c r="K158" i="1"/>
  <c r="K159" i="1"/>
  <c r="K160" i="1"/>
  <c r="K161" i="1"/>
  <c r="K162" i="1"/>
  <c r="K163" i="1"/>
  <c r="K164" i="1"/>
  <c r="K165" i="1"/>
  <c r="K166" i="1"/>
  <c r="K167" i="1"/>
  <c r="K168" i="1"/>
  <c r="K169" i="1"/>
  <c r="K170" i="1"/>
  <c r="K171" i="1"/>
  <c r="K172" i="1"/>
  <c r="K173" i="1"/>
  <c r="K174" i="1"/>
  <c r="K175" i="1"/>
  <c r="K176" i="1"/>
  <c r="K177" i="1"/>
  <c r="K178" i="1"/>
  <c r="K179" i="1"/>
  <c r="K180" i="1"/>
  <c r="K181" i="1"/>
  <c r="K182" i="1"/>
  <c r="K183" i="1"/>
  <c r="K184" i="1"/>
  <c r="K185" i="1"/>
  <c r="K186" i="1"/>
  <c r="K187" i="1"/>
  <c r="K188" i="1"/>
  <c r="K189" i="1"/>
  <c r="K190" i="1"/>
  <c r="K191" i="1"/>
  <c r="K192" i="1"/>
  <c r="K193" i="1"/>
  <c r="K194" i="1"/>
  <c r="K195" i="1"/>
  <c r="K196" i="1"/>
  <c r="K197" i="1"/>
  <c r="K198" i="1"/>
  <c r="K199" i="1"/>
  <c r="K200" i="1"/>
  <c r="K201" i="1"/>
  <c r="K202" i="1"/>
  <c r="K203" i="1"/>
  <c r="K204" i="1"/>
  <c r="K205" i="1"/>
  <c r="K206" i="1"/>
  <c r="K207" i="1"/>
  <c r="K208" i="1"/>
  <c r="K209" i="1"/>
  <c r="K210" i="1"/>
  <c r="K211" i="1"/>
  <c r="K212" i="1"/>
  <c r="K213" i="1"/>
  <c r="K214" i="1"/>
  <c r="K215" i="1"/>
  <c r="K216" i="1"/>
  <c r="K217" i="1"/>
  <c r="K218" i="1"/>
  <c r="K219" i="1"/>
  <c r="K220" i="1"/>
  <c r="K221" i="1"/>
  <c r="K222" i="1"/>
  <c r="K223" i="1"/>
  <c r="K224" i="1"/>
  <c r="K225" i="1"/>
  <c r="K226" i="1"/>
  <c r="K227" i="1"/>
  <c r="K228" i="1"/>
  <c r="K229" i="1"/>
  <c r="K230" i="1"/>
  <c r="K231" i="1"/>
  <c r="K232" i="1"/>
  <c r="K233" i="1"/>
  <c r="K234" i="1"/>
  <c r="K235" i="1"/>
  <c r="K236" i="1"/>
  <c r="K237" i="1"/>
  <c r="K238" i="1"/>
  <c r="K239" i="1"/>
  <c r="K240" i="1"/>
  <c r="K241" i="1"/>
  <c r="K242" i="1"/>
  <c r="K243" i="1"/>
  <c r="K244" i="1"/>
  <c r="K245" i="1"/>
  <c r="K246" i="1"/>
  <c r="K247" i="1"/>
  <c r="K248" i="1"/>
  <c r="K249" i="1"/>
  <c r="K250" i="1"/>
  <c r="K251" i="1"/>
  <c r="K252" i="1"/>
  <c r="K253" i="1"/>
  <c r="K254" i="1"/>
  <c r="K255" i="1"/>
  <c r="K256" i="1"/>
  <c r="K257" i="1"/>
  <c r="K258" i="1"/>
  <c r="K259" i="1"/>
  <c r="K260" i="1"/>
  <c r="K261" i="1"/>
  <c r="K262" i="1"/>
  <c r="K263" i="1"/>
  <c r="K264" i="1"/>
  <c r="K265" i="1"/>
  <c r="K266" i="1"/>
  <c r="K267" i="1"/>
  <c r="K268" i="1"/>
  <c r="K269" i="1"/>
  <c r="K270" i="1"/>
  <c r="K271" i="1"/>
  <c r="K272" i="1"/>
  <c r="K273" i="1"/>
  <c r="K274" i="1"/>
  <c r="K275" i="1"/>
  <c r="K276" i="1"/>
  <c r="K277" i="1"/>
  <c r="K278" i="1"/>
  <c r="K279" i="1"/>
  <c r="K280" i="1"/>
  <c r="K281" i="1"/>
  <c r="K282" i="1"/>
  <c r="K283" i="1"/>
  <c r="K284" i="1"/>
  <c r="K285" i="1"/>
  <c r="K286" i="1"/>
  <c r="K287" i="1"/>
  <c r="K288" i="1"/>
  <c r="K289" i="1"/>
  <c r="K290" i="1"/>
  <c r="K291" i="1"/>
  <c r="K292" i="1"/>
  <c r="K293" i="1"/>
  <c r="K294" i="1"/>
  <c r="K295" i="1"/>
  <c r="K296" i="1"/>
  <c r="K297" i="1"/>
  <c r="K298" i="1"/>
  <c r="K299" i="1"/>
  <c r="K300" i="1"/>
  <c r="K301" i="1"/>
  <c r="K302" i="1"/>
  <c r="K303" i="1"/>
  <c r="K304" i="1"/>
  <c r="K305" i="1"/>
  <c r="K306" i="1"/>
  <c r="K307" i="1"/>
  <c r="K308" i="1"/>
  <c r="K309" i="1"/>
  <c r="K310" i="1"/>
  <c r="K311" i="1"/>
  <c r="K312" i="1"/>
  <c r="K313" i="1"/>
  <c r="K314" i="1"/>
  <c r="K315" i="1"/>
  <c r="K316" i="1"/>
  <c r="K317" i="1"/>
  <c r="K318" i="1"/>
  <c r="K319" i="1"/>
  <c r="K320" i="1"/>
  <c r="K321" i="1"/>
  <c r="K322" i="1"/>
  <c r="K323" i="1"/>
  <c r="K324" i="1"/>
  <c r="K325" i="1"/>
  <c r="K326" i="1"/>
  <c r="K327" i="1"/>
  <c r="K328" i="1"/>
  <c r="K329" i="1"/>
  <c r="K330" i="1"/>
  <c r="K331" i="1"/>
  <c r="K332" i="1"/>
  <c r="K333" i="1"/>
  <c r="K334" i="1"/>
  <c r="K335" i="1"/>
  <c r="K336" i="1"/>
  <c r="K337" i="1"/>
  <c r="K338" i="1"/>
  <c r="K339" i="1"/>
  <c r="K340" i="1"/>
  <c r="K341" i="1"/>
  <c r="K342" i="1"/>
  <c r="K343" i="1"/>
  <c r="K344" i="1"/>
  <c r="K345" i="1"/>
  <c r="K346" i="1"/>
  <c r="K347" i="1"/>
  <c r="K348" i="1"/>
  <c r="K349" i="1"/>
  <c r="K350" i="1"/>
  <c r="K351" i="1"/>
  <c r="K352" i="1"/>
  <c r="K353" i="1"/>
  <c r="K354" i="1"/>
  <c r="K355" i="1"/>
  <c r="K356" i="1"/>
  <c r="K357" i="1"/>
  <c r="K358" i="1"/>
  <c r="K359" i="1"/>
  <c r="K360" i="1"/>
  <c r="K361" i="1"/>
  <c r="K362" i="1"/>
  <c r="K363" i="1"/>
  <c r="K364" i="1"/>
  <c r="K365" i="1"/>
  <c r="K366" i="1"/>
  <c r="K367" i="1"/>
  <c r="K368" i="1"/>
  <c r="K369" i="1"/>
  <c r="K370" i="1"/>
  <c r="K371" i="1"/>
  <c r="K372" i="1"/>
  <c r="K373" i="1"/>
  <c r="K374" i="1"/>
  <c r="K375" i="1"/>
  <c r="K376" i="1"/>
  <c r="K377" i="1"/>
  <c r="K378" i="1"/>
  <c r="K379" i="1"/>
  <c r="K380" i="1"/>
  <c r="K381" i="1"/>
  <c r="K382" i="1"/>
  <c r="K383" i="1"/>
  <c r="K384" i="1"/>
  <c r="K385" i="1"/>
  <c r="K386" i="1"/>
  <c r="K387" i="1"/>
  <c r="K388" i="1"/>
  <c r="K389" i="1"/>
  <c r="K390" i="1"/>
  <c r="K391" i="1"/>
  <c r="K392" i="1"/>
  <c r="K393" i="1"/>
  <c r="K394" i="1"/>
  <c r="K395" i="1"/>
  <c r="K396" i="1"/>
  <c r="K397" i="1"/>
  <c r="K398" i="1"/>
  <c r="K399" i="1"/>
  <c r="K400" i="1"/>
  <c r="K401" i="1"/>
  <c r="K402" i="1"/>
  <c r="K403" i="1"/>
  <c r="K404" i="1"/>
  <c r="K405" i="1"/>
  <c r="K406" i="1"/>
  <c r="K407" i="1"/>
  <c r="K408" i="1"/>
  <c r="K409" i="1"/>
  <c r="K410" i="1"/>
  <c r="K411" i="1"/>
  <c r="K412" i="1"/>
  <c r="K413" i="1"/>
  <c r="K414" i="1"/>
  <c r="K415" i="1"/>
  <c r="K416" i="1"/>
  <c r="K417" i="1"/>
  <c r="K418" i="1"/>
  <c r="K419" i="1"/>
  <c r="K420" i="1"/>
  <c r="K421" i="1"/>
  <c r="K422" i="1"/>
  <c r="K423" i="1"/>
  <c r="K424" i="1"/>
  <c r="K425" i="1"/>
  <c r="K426" i="1"/>
  <c r="K427" i="1"/>
  <c r="K428" i="1"/>
  <c r="K429" i="1"/>
  <c r="K430" i="1"/>
  <c r="K431" i="1"/>
  <c r="K432" i="1"/>
  <c r="K433" i="1"/>
  <c r="K434" i="1"/>
  <c r="K435" i="1"/>
  <c r="K436" i="1"/>
  <c r="K437" i="1"/>
  <c r="K438" i="1"/>
  <c r="K439" i="1"/>
  <c r="K440" i="1"/>
  <c r="K441" i="1"/>
  <c r="K442" i="1"/>
  <c r="K443" i="1"/>
  <c r="K444" i="1"/>
  <c r="K445" i="1"/>
  <c r="K446" i="1"/>
  <c r="K447" i="1"/>
  <c r="K448" i="1"/>
  <c r="K449" i="1"/>
  <c r="K450" i="1"/>
  <c r="K451" i="1"/>
  <c r="K452" i="1"/>
  <c r="K453" i="1"/>
  <c r="K454" i="1"/>
  <c r="K455" i="1"/>
  <c r="K456" i="1"/>
  <c r="K457" i="1"/>
  <c r="K458" i="1"/>
  <c r="K459" i="1"/>
  <c r="K460" i="1"/>
  <c r="K461" i="1"/>
  <c r="K462" i="1"/>
  <c r="K463" i="1"/>
  <c r="K464" i="1"/>
  <c r="K465" i="1"/>
  <c r="K466" i="1"/>
  <c r="K467" i="1"/>
  <c r="K468" i="1"/>
  <c r="K469" i="1"/>
  <c r="K470" i="1"/>
  <c r="K471" i="1"/>
  <c r="K472" i="1"/>
  <c r="K473" i="1"/>
  <c r="K474" i="1"/>
  <c r="K475" i="1"/>
  <c r="K476" i="1"/>
  <c r="K477" i="1"/>
  <c r="K478" i="1"/>
  <c r="K479" i="1"/>
  <c r="K480" i="1"/>
  <c r="K481" i="1"/>
  <c r="K482" i="1"/>
  <c r="K483" i="1"/>
  <c r="K484" i="1"/>
  <c r="K485" i="1"/>
  <c r="K486" i="1"/>
  <c r="K487" i="1"/>
  <c r="K488" i="1"/>
  <c r="K489" i="1"/>
  <c r="K490" i="1"/>
  <c r="K491" i="1"/>
  <c r="K492" i="1"/>
  <c r="K493" i="1"/>
  <c r="K494" i="1"/>
  <c r="K495" i="1"/>
  <c r="K496" i="1"/>
  <c r="K497" i="1"/>
  <c r="K498" i="1"/>
  <c r="K499" i="1"/>
  <c r="K500" i="1"/>
  <c r="K501" i="1"/>
  <c r="K502" i="1"/>
  <c r="K503" i="1"/>
  <c r="K504" i="1"/>
  <c r="K505" i="1"/>
  <c r="K506" i="1"/>
  <c r="K507" i="1"/>
  <c r="K508" i="1"/>
  <c r="K509" i="1"/>
  <c r="K510" i="1"/>
  <c r="K511" i="1"/>
  <c r="K512" i="1"/>
  <c r="K513" i="1"/>
  <c r="K514" i="1"/>
  <c r="K515" i="1"/>
  <c r="K516" i="1"/>
  <c r="K517" i="1"/>
  <c r="K518" i="1"/>
  <c r="K519" i="1"/>
  <c r="K520" i="1"/>
  <c r="K521" i="1"/>
  <c r="K522" i="1"/>
  <c r="K523" i="1"/>
  <c r="K524" i="1"/>
  <c r="K525" i="1"/>
  <c r="K526" i="1"/>
  <c r="K527" i="1"/>
  <c r="K528" i="1"/>
  <c r="K529" i="1"/>
  <c r="K530" i="1"/>
  <c r="K531" i="1"/>
  <c r="K532" i="1"/>
  <c r="K533" i="1"/>
  <c r="K534" i="1"/>
  <c r="K535" i="1"/>
  <c r="K536" i="1"/>
  <c r="K537" i="1"/>
  <c r="K538" i="1"/>
  <c r="K539" i="1"/>
  <c r="K540" i="1"/>
  <c r="K541" i="1"/>
  <c r="K542" i="1"/>
  <c r="K543" i="1"/>
  <c r="K544" i="1"/>
  <c r="K545" i="1"/>
  <c r="K546" i="1"/>
  <c r="K547" i="1"/>
  <c r="K548" i="1"/>
  <c r="K549" i="1"/>
  <c r="K550" i="1"/>
  <c r="K551" i="1"/>
  <c r="K552" i="1"/>
  <c r="K553" i="1"/>
  <c r="K554" i="1"/>
  <c r="K555" i="1"/>
  <c r="K556" i="1"/>
  <c r="K557" i="1"/>
  <c r="K558" i="1"/>
  <c r="K559" i="1"/>
  <c r="K560" i="1"/>
  <c r="K561" i="1"/>
  <c r="K562" i="1"/>
  <c r="K563" i="1"/>
  <c r="K564" i="1"/>
  <c r="K565" i="1"/>
  <c r="K566" i="1"/>
  <c r="K567" i="1"/>
  <c r="K568" i="1"/>
  <c r="K569" i="1"/>
  <c r="K570" i="1"/>
  <c r="K571" i="1"/>
  <c r="K572" i="1"/>
  <c r="K573" i="1"/>
  <c r="K574" i="1"/>
  <c r="K575" i="1"/>
  <c r="K576" i="1"/>
  <c r="K577" i="1"/>
  <c r="K578" i="1"/>
  <c r="K579" i="1"/>
  <c r="K580" i="1"/>
  <c r="K581" i="1"/>
  <c r="K582" i="1"/>
  <c r="K583" i="1"/>
  <c r="K584" i="1"/>
  <c r="K585" i="1"/>
  <c r="K586" i="1"/>
  <c r="K587" i="1"/>
  <c r="K588" i="1"/>
  <c r="K589" i="1"/>
  <c r="K590" i="1"/>
  <c r="K591" i="1"/>
  <c r="K592" i="1"/>
  <c r="K593" i="1"/>
  <c r="K594" i="1"/>
  <c r="K595" i="1"/>
  <c r="K596" i="1"/>
  <c r="K597" i="1"/>
  <c r="K598" i="1"/>
  <c r="K599" i="1"/>
  <c r="K600" i="1"/>
  <c r="K601" i="1"/>
  <c r="K602" i="1"/>
  <c r="K603" i="1"/>
  <c r="K604" i="1"/>
  <c r="K605" i="1"/>
  <c r="K606" i="1"/>
  <c r="K607" i="1"/>
  <c r="K608" i="1"/>
  <c r="K609" i="1"/>
  <c r="K610" i="1"/>
  <c r="K611" i="1"/>
  <c r="K612" i="1"/>
  <c r="K613" i="1"/>
  <c r="K614" i="1"/>
  <c r="K615" i="1"/>
  <c r="K616" i="1"/>
  <c r="K617" i="1"/>
  <c r="K618" i="1"/>
  <c r="K619" i="1"/>
  <c r="K620" i="1"/>
  <c r="K621" i="1"/>
  <c r="K622" i="1"/>
  <c r="K623" i="1"/>
  <c r="K624" i="1"/>
  <c r="K625" i="1"/>
  <c r="K626" i="1"/>
  <c r="K627" i="1"/>
  <c r="K628" i="1"/>
  <c r="K629" i="1"/>
  <c r="K630" i="1"/>
  <c r="K631" i="1"/>
  <c r="K632" i="1"/>
  <c r="K633" i="1"/>
  <c r="K634" i="1"/>
  <c r="K635" i="1"/>
  <c r="K636" i="1"/>
  <c r="K637" i="1"/>
  <c r="K638" i="1"/>
  <c r="K639" i="1"/>
  <c r="K640" i="1"/>
  <c r="K641" i="1"/>
  <c r="K642" i="1"/>
  <c r="K643" i="1"/>
  <c r="K644" i="1"/>
  <c r="K645" i="1"/>
  <c r="K646" i="1"/>
  <c r="K647" i="1"/>
  <c r="K648" i="1"/>
  <c r="K649" i="1"/>
  <c r="K650" i="1"/>
  <c r="K651" i="1"/>
  <c r="K652" i="1"/>
  <c r="K653" i="1"/>
  <c r="K654" i="1"/>
  <c r="K655" i="1"/>
  <c r="K656" i="1"/>
  <c r="K657" i="1"/>
  <c r="K658" i="1"/>
  <c r="K659" i="1"/>
  <c r="K660" i="1"/>
  <c r="K661" i="1"/>
  <c r="K662" i="1"/>
  <c r="K663" i="1"/>
  <c r="K664" i="1"/>
  <c r="K665" i="1"/>
  <c r="K666" i="1"/>
  <c r="K667" i="1"/>
  <c r="K668" i="1"/>
  <c r="K669" i="1"/>
  <c r="K670" i="1"/>
  <c r="K671" i="1"/>
  <c r="K672" i="1"/>
  <c r="K673" i="1"/>
  <c r="K674" i="1"/>
  <c r="K675" i="1"/>
  <c r="K676" i="1"/>
  <c r="K677" i="1"/>
  <c r="K678" i="1"/>
  <c r="K679" i="1"/>
  <c r="K680" i="1"/>
  <c r="K681" i="1"/>
  <c r="K682" i="1"/>
  <c r="K683" i="1"/>
  <c r="K684" i="1"/>
  <c r="K685" i="1"/>
  <c r="K686" i="1"/>
  <c r="K687" i="1"/>
  <c r="K688" i="1"/>
  <c r="K689" i="1"/>
  <c r="K690" i="1"/>
  <c r="K691" i="1"/>
  <c r="K692" i="1"/>
  <c r="K693" i="1"/>
  <c r="K694" i="1"/>
  <c r="K695" i="1"/>
  <c r="K696" i="1"/>
  <c r="K697" i="1"/>
  <c r="K698" i="1"/>
  <c r="K699" i="1"/>
  <c r="K700" i="1"/>
  <c r="K701" i="1"/>
  <c r="K702" i="1"/>
  <c r="K703" i="1"/>
  <c r="K704" i="1"/>
  <c r="K705" i="1"/>
  <c r="K706" i="1"/>
  <c r="K707" i="1"/>
  <c r="K708" i="1"/>
  <c r="K709" i="1"/>
  <c r="K710" i="1"/>
  <c r="K711" i="1"/>
  <c r="K712" i="1"/>
  <c r="K713" i="1"/>
  <c r="K714" i="1"/>
  <c r="K715" i="1"/>
  <c r="K716" i="1"/>
  <c r="K717" i="1"/>
  <c r="K718" i="1"/>
  <c r="K719" i="1"/>
  <c r="K720" i="1"/>
  <c r="K721" i="1"/>
  <c r="K722" i="1"/>
  <c r="K723" i="1"/>
  <c r="K724" i="1"/>
  <c r="K725" i="1"/>
  <c r="K726" i="1"/>
  <c r="K727" i="1"/>
  <c r="K728" i="1"/>
  <c r="K729" i="1"/>
  <c r="K730" i="1"/>
  <c r="K731" i="1"/>
  <c r="K732" i="1"/>
  <c r="K733" i="1"/>
  <c r="K734" i="1"/>
  <c r="K735" i="1"/>
  <c r="K736" i="1"/>
  <c r="K737" i="1"/>
  <c r="K738" i="1"/>
  <c r="K739" i="1"/>
  <c r="K740" i="1"/>
  <c r="K741" i="1"/>
  <c r="K742" i="1"/>
  <c r="K743" i="1"/>
  <c r="K744" i="1"/>
  <c r="K745" i="1"/>
  <c r="K746" i="1"/>
  <c r="K747" i="1"/>
  <c r="K748" i="1"/>
  <c r="K749" i="1"/>
  <c r="K750" i="1"/>
  <c r="K751" i="1"/>
  <c r="K752" i="1"/>
  <c r="K753" i="1"/>
  <c r="K754" i="1"/>
  <c r="K755" i="1"/>
  <c r="K756" i="1"/>
  <c r="K757" i="1"/>
  <c r="K758" i="1"/>
  <c r="K759" i="1"/>
  <c r="K760" i="1"/>
  <c r="K761" i="1"/>
  <c r="K762" i="1"/>
  <c r="K763" i="1"/>
  <c r="K764" i="1"/>
  <c r="K765" i="1"/>
  <c r="K766" i="1"/>
  <c r="K767" i="1"/>
  <c r="K768" i="1"/>
  <c r="K769" i="1"/>
  <c r="K770" i="1"/>
  <c r="K771" i="1"/>
  <c r="K772" i="1"/>
  <c r="K773" i="1"/>
  <c r="K774" i="1"/>
  <c r="K775" i="1"/>
  <c r="K776" i="1"/>
  <c r="K777" i="1"/>
  <c r="K778" i="1"/>
  <c r="K779" i="1"/>
  <c r="K780" i="1"/>
  <c r="K781" i="1"/>
  <c r="K782" i="1"/>
  <c r="K783" i="1"/>
  <c r="K784" i="1"/>
  <c r="K785" i="1"/>
  <c r="K786" i="1"/>
  <c r="K787" i="1"/>
  <c r="K788" i="1"/>
  <c r="K789" i="1"/>
  <c r="K790" i="1"/>
  <c r="K791" i="1"/>
  <c r="K792" i="1"/>
  <c r="K793" i="1"/>
  <c r="K794" i="1"/>
  <c r="K795" i="1"/>
  <c r="K796" i="1"/>
  <c r="K797" i="1"/>
  <c r="K798" i="1"/>
  <c r="K799" i="1"/>
  <c r="K800" i="1"/>
  <c r="K801" i="1"/>
  <c r="K802" i="1"/>
  <c r="K803" i="1"/>
  <c r="K804" i="1"/>
  <c r="K805" i="1"/>
  <c r="K806" i="1"/>
  <c r="K807" i="1"/>
  <c r="K808" i="1"/>
  <c r="K809" i="1"/>
  <c r="K810" i="1"/>
  <c r="K811" i="1"/>
  <c r="K812" i="1"/>
  <c r="K813" i="1"/>
  <c r="K814" i="1"/>
  <c r="K815" i="1"/>
  <c r="K816" i="1"/>
  <c r="K817" i="1"/>
  <c r="K818" i="1"/>
  <c r="K819" i="1"/>
  <c r="K820" i="1"/>
  <c r="K821" i="1"/>
  <c r="K822" i="1"/>
  <c r="K823" i="1"/>
  <c r="K824" i="1"/>
  <c r="K825" i="1"/>
  <c r="K826" i="1"/>
  <c r="K827" i="1"/>
  <c r="K828" i="1"/>
  <c r="K829" i="1"/>
  <c r="K830" i="1"/>
  <c r="K831" i="1"/>
  <c r="K832" i="1"/>
  <c r="K833" i="1"/>
  <c r="K834" i="1"/>
  <c r="K835" i="1"/>
  <c r="K836" i="1"/>
  <c r="K837" i="1"/>
  <c r="K838" i="1"/>
  <c r="K839" i="1"/>
  <c r="K840" i="1"/>
  <c r="K841" i="1"/>
  <c r="K842" i="1"/>
  <c r="K843" i="1"/>
  <c r="K844" i="1"/>
  <c r="K845" i="1"/>
  <c r="K846" i="1"/>
  <c r="K847" i="1"/>
  <c r="K848" i="1"/>
  <c r="K849" i="1"/>
  <c r="K850" i="1"/>
  <c r="K851" i="1"/>
  <c r="K852" i="1"/>
  <c r="K853" i="1"/>
  <c r="K854" i="1"/>
  <c r="K855" i="1"/>
  <c r="K856" i="1"/>
  <c r="K857" i="1"/>
  <c r="K858" i="1"/>
  <c r="K859" i="1"/>
  <c r="K860" i="1"/>
  <c r="K861" i="1"/>
  <c r="K862" i="1"/>
  <c r="K863" i="1"/>
  <c r="K864" i="1"/>
  <c r="K865" i="1"/>
  <c r="K866" i="1"/>
  <c r="K867" i="1"/>
  <c r="K868" i="1"/>
  <c r="K869" i="1"/>
  <c r="K870" i="1"/>
  <c r="K871" i="1"/>
  <c r="K872" i="1"/>
  <c r="K873" i="1"/>
  <c r="K874" i="1"/>
  <c r="K875" i="1"/>
  <c r="K876" i="1"/>
  <c r="K877" i="1"/>
  <c r="K878" i="1"/>
  <c r="K879" i="1"/>
  <c r="K880" i="1"/>
  <c r="K881" i="1"/>
  <c r="K882" i="1"/>
  <c r="K883" i="1"/>
  <c r="K884" i="1"/>
  <c r="K885" i="1"/>
  <c r="K886" i="1"/>
  <c r="K887" i="1"/>
  <c r="K888" i="1"/>
  <c r="K889" i="1"/>
  <c r="K890" i="1"/>
  <c r="K891" i="1"/>
  <c r="K892" i="1"/>
  <c r="K893" i="1"/>
  <c r="K894" i="1"/>
  <c r="K895" i="1"/>
  <c r="K896" i="1"/>
  <c r="K897" i="1"/>
  <c r="K898" i="1"/>
  <c r="K899" i="1"/>
  <c r="K900" i="1"/>
  <c r="K901" i="1"/>
  <c r="K902" i="1"/>
  <c r="K903" i="1"/>
  <c r="K904" i="1"/>
  <c r="K905" i="1"/>
  <c r="K906" i="1"/>
  <c r="K907" i="1"/>
  <c r="K908" i="1"/>
  <c r="K909" i="1"/>
  <c r="K910" i="1"/>
  <c r="K911" i="1"/>
  <c r="K912" i="1"/>
  <c r="K913" i="1"/>
  <c r="K914" i="1"/>
  <c r="K915" i="1"/>
  <c r="K916" i="1"/>
  <c r="K917" i="1"/>
  <c r="K918" i="1"/>
  <c r="K919" i="1"/>
  <c r="K920" i="1"/>
  <c r="K921" i="1"/>
  <c r="K922" i="1"/>
  <c r="K923" i="1"/>
  <c r="K924" i="1"/>
  <c r="K925" i="1"/>
  <c r="K926" i="1"/>
  <c r="K927" i="1"/>
  <c r="K928" i="1"/>
  <c r="K929" i="1"/>
  <c r="K930" i="1"/>
  <c r="K931" i="1"/>
  <c r="K932" i="1"/>
  <c r="K933" i="1"/>
  <c r="K934" i="1"/>
  <c r="K935" i="1"/>
  <c r="K936" i="1"/>
  <c r="K937" i="1"/>
  <c r="K938" i="1"/>
  <c r="K939" i="1"/>
  <c r="K940" i="1"/>
  <c r="K941" i="1"/>
  <c r="K942" i="1"/>
  <c r="K943" i="1"/>
  <c r="K944" i="1"/>
  <c r="K945" i="1"/>
  <c r="K946" i="1"/>
  <c r="K947" i="1"/>
  <c r="K948" i="1"/>
  <c r="K949" i="1"/>
  <c r="K950" i="1"/>
  <c r="K951" i="1"/>
  <c r="K952" i="1"/>
  <c r="K953" i="1"/>
  <c r="K954" i="1"/>
  <c r="K955" i="1"/>
  <c r="K956" i="1"/>
  <c r="K957" i="1"/>
  <c r="K958" i="1"/>
  <c r="K959" i="1"/>
  <c r="K960" i="1"/>
  <c r="K961" i="1"/>
  <c r="K962" i="1"/>
  <c r="K963" i="1"/>
  <c r="K964" i="1"/>
  <c r="K965" i="1"/>
  <c r="K966" i="1"/>
  <c r="K967" i="1"/>
  <c r="K968" i="1"/>
  <c r="K969" i="1"/>
  <c r="K970" i="1"/>
  <c r="K971" i="1"/>
  <c r="K972" i="1"/>
  <c r="K973" i="1"/>
  <c r="K974" i="1"/>
  <c r="K975" i="1"/>
  <c r="K976" i="1"/>
  <c r="K977" i="1"/>
  <c r="K978" i="1"/>
  <c r="K979" i="1"/>
  <c r="K980" i="1"/>
  <c r="K981" i="1"/>
  <c r="K982" i="1"/>
  <c r="K983" i="1"/>
  <c r="K984" i="1"/>
  <c r="K985" i="1"/>
  <c r="K986" i="1"/>
  <c r="K987" i="1"/>
  <c r="K988" i="1"/>
  <c r="K989" i="1"/>
  <c r="K990" i="1"/>
  <c r="K991" i="1"/>
  <c r="K992" i="1"/>
  <c r="K993" i="1"/>
  <c r="K994" i="1"/>
  <c r="K995" i="1"/>
  <c r="K996" i="1"/>
  <c r="K997" i="1"/>
  <c r="K998" i="1"/>
  <c r="K999" i="1"/>
  <c r="K1000" i="1"/>
  <c r="K1001" i="1"/>
  <c r="K1002" i="1"/>
  <c r="K1003" i="1"/>
  <c r="K1004" i="1"/>
  <c r="K1005" i="1"/>
  <c r="K1006" i="1"/>
  <c r="K1007" i="1"/>
  <c r="K1008" i="1"/>
  <c r="K1009" i="1"/>
  <c r="K1010" i="1"/>
  <c r="K1011" i="1"/>
  <c r="K1012" i="1"/>
  <c r="K1013" i="1"/>
  <c r="K1014" i="1"/>
  <c r="K1015" i="1"/>
  <c r="K1016" i="1"/>
  <c r="K1017" i="1"/>
  <c r="K1018" i="1"/>
  <c r="K1019" i="1"/>
  <c r="K1020" i="1"/>
  <c r="K1021" i="1"/>
  <c r="K1022" i="1"/>
  <c r="K1023" i="1"/>
  <c r="K1024" i="1"/>
  <c r="K1025" i="1"/>
  <c r="K1026" i="1"/>
  <c r="K1027" i="1"/>
  <c r="K1028" i="1"/>
  <c r="K1029" i="1"/>
  <c r="K1030" i="1"/>
  <c r="K1031" i="1"/>
  <c r="K1032" i="1"/>
  <c r="K1033" i="1"/>
  <c r="K1034" i="1"/>
  <c r="K1035" i="1"/>
  <c r="K1036" i="1"/>
  <c r="K1037" i="1"/>
  <c r="K1038" i="1"/>
  <c r="K1039" i="1"/>
  <c r="K1040" i="1"/>
  <c r="K1041" i="1"/>
  <c r="K1042" i="1"/>
  <c r="K1043" i="1"/>
  <c r="K1044" i="1"/>
  <c r="K1045" i="1"/>
  <c r="K1046" i="1"/>
  <c r="K1047" i="1"/>
  <c r="K1048" i="1"/>
  <c r="K1049" i="1"/>
  <c r="K1050" i="1"/>
  <c r="K1051" i="1"/>
  <c r="K1052" i="1"/>
  <c r="K1053" i="1"/>
  <c r="K1054" i="1"/>
  <c r="K1055" i="1"/>
  <c r="K1056" i="1"/>
  <c r="K1057" i="1"/>
  <c r="K1058" i="1"/>
  <c r="K1059" i="1"/>
  <c r="K1060" i="1"/>
  <c r="K1061" i="1"/>
  <c r="K1062" i="1"/>
  <c r="K1063" i="1"/>
  <c r="K1064" i="1"/>
  <c r="K1065" i="1"/>
  <c r="K1066" i="1"/>
  <c r="K1067" i="1"/>
  <c r="K1068" i="1"/>
  <c r="K1069" i="1"/>
  <c r="K1070" i="1"/>
  <c r="K1071" i="1"/>
  <c r="K1072" i="1"/>
  <c r="K1073" i="1"/>
  <c r="K1074" i="1"/>
  <c r="K1075" i="1"/>
  <c r="K1076" i="1"/>
  <c r="K1077" i="1"/>
  <c r="K1078" i="1"/>
  <c r="K1079" i="1"/>
  <c r="K1080" i="1"/>
  <c r="K1081" i="1"/>
  <c r="K1082" i="1"/>
  <c r="K1083" i="1"/>
  <c r="K1084" i="1"/>
  <c r="K1085" i="1"/>
  <c r="K1086" i="1"/>
  <c r="K1087" i="1"/>
  <c r="K1088" i="1"/>
  <c r="K1089" i="1"/>
  <c r="K1090" i="1"/>
  <c r="K1091" i="1"/>
  <c r="K1092" i="1"/>
  <c r="K1093" i="1"/>
  <c r="K1094" i="1"/>
  <c r="K1095" i="1"/>
  <c r="K1096" i="1"/>
  <c r="K1097" i="1"/>
  <c r="K1098" i="1"/>
  <c r="K1099" i="1"/>
  <c r="K1100" i="1"/>
  <c r="K1101" i="1"/>
  <c r="K1102" i="1"/>
  <c r="K1103" i="1"/>
  <c r="K1104" i="1"/>
  <c r="K1105" i="1"/>
  <c r="K1106" i="1"/>
  <c r="K1107" i="1"/>
  <c r="K1108" i="1"/>
  <c r="K1109" i="1"/>
  <c r="K1110" i="1"/>
  <c r="K1111" i="1"/>
  <c r="K1112" i="1"/>
  <c r="K1113" i="1"/>
  <c r="K1114" i="1"/>
  <c r="K1115" i="1"/>
  <c r="K1116" i="1"/>
  <c r="K1117" i="1"/>
  <c r="K1118" i="1"/>
  <c r="K1119" i="1"/>
  <c r="K1120" i="1"/>
  <c r="K1121" i="1"/>
  <c r="K1122" i="1"/>
  <c r="K1123" i="1"/>
  <c r="K1124" i="1"/>
  <c r="K1125" i="1"/>
  <c r="K1126" i="1"/>
  <c r="K1127" i="1"/>
  <c r="K1128" i="1"/>
  <c r="K1129" i="1"/>
  <c r="K1130" i="1"/>
  <c r="K1131" i="1"/>
  <c r="K1132" i="1"/>
  <c r="K1133" i="1"/>
  <c r="K1134" i="1"/>
  <c r="K1135" i="1"/>
  <c r="K1136" i="1"/>
  <c r="K1137" i="1"/>
  <c r="K1138" i="1"/>
  <c r="K1139" i="1"/>
  <c r="K1140" i="1"/>
  <c r="K1141" i="1"/>
  <c r="K1142" i="1"/>
  <c r="K1143" i="1"/>
  <c r="K1144" i="1"/>
  <c r="K1145" i="1"/>
  <c r="K1146" i="1"/>
  <c r="K1147" i="1"/>
  <c r="K1148" i="1"/>
  <c r="K1149" i="1"/>
  <c r="K1150" i="1"/>
  <c r="K1151" i="1"/>
  <c r="K1152" i="1"/>
  <c r="K1153" i="1"/>
  <c r="K1154" i="1"/>
  <c r="K1155" i="1"/>
  <c r="K1156" i="1"/>
  <c r="K1157" i="1"/>
  <c r="K1158" i="1"/>
  <c r="K1159" i="1"/>
  <c r="K1160" i="1"/>
  <c r="K1161" i="1"/>
  <c r="K1162" i="1"/>
  <c r="K1163" i="1"/>
  <c r="K1164" i="1"/>
  <c r="K1165" i="1"/>
  <c r="K1166" i="1"/>
  <c r="K1167" i="1"/>
  <c r="K1168" i="1"/>
  <c r="K1169" i="1"/>
  <c r="K1170" i="1"/>
  <c r="K1171" i="1"/>
  <c r="K1172" i="1"/>
  <c r="K1173" i="1"/>
  <c r="K1174" i="1"/>
  <c r="K1175" i="1"/>
  <c r="K1176" i="1"/>
  <c r="K1177" i="1"/>
  <c r="K1178" i="1"/>
  <c r="K1179" i="1"/>
  <c r="K1180" i="1"/>
  <c r="K1181" i="1"/>
  <c r="K1182" i="1"/>
  <c r="K1183" i="1"/>
  <c r="K1184" i="1"/>
  <c r="K1185" i="1"/>
  <c r="K1186" i="1"/>
  <c r="K1187" i="1"/>
  <c r="K1188" i="1"/>
  <c r="K1189" i="1"/>
  <c r="K1190" i="1"/>
  <c r="K1191" i="1"/>
  <c r="K1192" i="1"/>
  <c r="K1193" i="1"/>
  <c r="K1194" i="1"/>
  <c r="K1195" i="1"/>
  <c r="K1196" i="1"/>
  <c r="K1197" i="1"/>
  <c r="K1198" i="1"/>
  <c r="K1199" i="1"/>
  <c r="K1200" i="1"/>
  <c r="K1201" i="1"/>
  <c r="K1202" i="1"/>
  <c r="K1203" i="1"/>
  <c r="K1204" i="1"/>
  <c r="K1205" i="1"/>
  <c r="K1206" i="1"/>
  <c r="K1207" i="1"/>
  <c r="K1208" i="1"/>
  <c r="K1209" i="1"/>
  <c r="K1210" i="1"/>
  <c r="K1211" i="1"/>
  <c r="K1212" i="1"/>
  <c r="K1213" i="1"/>
  <c r="K1214" i="1"/>
  <c r="K1215" i="1"/>
  <c r="K1216" i="1"/>
  <c r="K1217" i="1"/>
  <c r="K1218" i="1"/>
  <c r="K1219" i="1"/>
  <c r="K1220" i="1"/>
  <c r="K1221" i="1"/>
  <c r="K1222" i="1"/>
  <c r="K1223" i="1"/>
  <c r="K1224" i="1"/>
  <c r="K1225" i="1"/>
  <c r="K1226" i="1"/>
  <c r="K1227" i="1"/>
  <c r="K1228" i="1"/>
  <c r="K1229" i="1"/>
  <c r="K1230" i="1"/>
  <c r="K1231" i="1"/>
  <c r="K1232" i="1"/>
  <c r="K1233" i="1"/>
  <c r="K1234" i="1"/>
  <c r="K1235" i="1"/>
  <c r="K1236" i="1"/>
  <c r="K1237" i="1"/>
  <c r="K1238" i="1"/>
  <c r="K1239" i="1"/>
  <c r="K1240" i="1"/>
  <c r="K1241" i="1"/>
  <c r="K1242" i="1"/>
  <c r="K1243" i="1"/>
  <c r="K1244" i="1"/>
  <c r="K1245" i="1"/>
  <c r="K1246" i="1"/>
  <c r="K1247" i="1"/>
  <c r="K1248" i="1"/>
  <c r="K1249" i="1"/>
  <c r="K1250" i="1"/>
  <c r="K1251" i="1"/>
  <c r="K1252" i="1"/>
  <c r="K1253" i="1"/>
  <c r="K1254" i="1"/>
  <c r="K1255" i="1"/>
  <c r="K1256" i="1"/>
  <c r="K1257" i="1"/>
  <c r="K1258" i="1"/>
  <c r="K1259" i="1"/>
  <c r="K1260" i="1"/>
  <c r="K1261" i="1"/>
  <c r="K1262" i="1"/>
  <c r="K1263" i="1"/>
  <c r="K1264" i="1"/>
  <c r="K1265" i="1"/>
  <c r="K1266" i="1"/>
  <c r="K1267" i="1"/>
  <c r="K1268" i="1"/>
  <c r="K1269" i="1"/>
  <c r="K1270" i="1"/>
  <c r="K1271" i="1"/>
  <c r="K1272" i="1"/>
  <c r="K1273" i="1"/>
  <c r="K1274" i="1"/>
  <c r="K1275" i="1"/>
  <c r="K1276" i="1"/>
  <c r="K1277" i="1"/>
  <c r="K1278" i="1"/>
  <c r="K1279" i="1"/>
  <c r="K1280" i="1"/>
  <c r="K1281" i="1"/>
  <c r="K1282" i="1"/>
  <c r="K1283" i="1"/>
  <c r="K1284" i="1"/>
  <c r="K1285" i="1"/>
  <c r="K1286" i="1"/>
  <c r="K1287" i="1"/>
  <c r="K1288" i="1"/>
  <c r="K1289" i="1"/>
  <c r="K1290" i="1"/>
  <c r="K1291" i="1"/>
  <c r="K1292" i="1"/>
  <c r="K1293" i="1"/>
  <c r="K1294" i="1"/>
  <c r="K1295" i="1"/>
  <c r="K1296" i="1"/>
  <c r="K1297" i="1"/>
  <c r="K1298" i="1"/>
  <c r="K1299" i="1"/>
  <c r="K1300" i="1"/>
  <c r="K1301" i="1"/>
  <c r="K1302" i="1"/>
  <c r="K1303" i="1"/>
  <c r="K1304" i="1"/>
  <c r="K1305" i="1"/>
  <c r="K1306" i="1"/>
  <c r="K1307" i="1"/>
  <c r="K1308" i="1"/>
  <c r="K1309" i="1"/>
  <c r="K1310" i="1"/>
  <c r="K1311" i="1"/>
  <c r="K1312" i="1"/>
  <c r="K1313" i="1"/>
  <c r="K1314" i="1"/>
  <c r="K1315" i="1"/>
  <c r="K1316" i="1"/>
  <c r="K1317" i="1"/>
  <c r="K1318" i="1"/>
  <c r="K1319" i="1"/>
  <c r="K1320" i="1"/>
  <c r="K1321" i="1"/>
  <c r="K1322" i="1"/>
  <c r="K1323" i="1"/>
  <c r="K1324" i="1"/>
  <c r="K1325" i="1"/>
  <c r="K1326" i="1"/>
  <c r="K1327" i="1"/>
  <c r="K1328" i="1"/>
  <c r="K1329" i="1"/>
  <c r="K1330" i="1"/>
  <c r="K1331" i="1"/>
  <c r="K1332" i="1"/>
  <c r="K1333" i="1"/>
  <c r="K1334" i="1"/>
  <c r="K1335" i="1"/>
  <c r="K1336" i="1"/>
  <c r="K1337" i="1"/>
  <c r="K1338" i="1"/>
  <c r="K1339" i="1"/>
  <c r="K1340" i="1"/>
  <c r="K1341" i="1"/>
  <c r="K1342" i="1"/>
  <c r="K1343" i="1"/>
  <c r="K1344" i="1"/>
  <c r="K1345" i="1"/>
  <c r="K1346" i="1"/>
  <c r="K1347" i="1"/>
  <c r="K1348" i="1"/>
  <c r="K1349" i="1"/>
  <c r="K1350" i="1"/>
  <c r="K1351" i="1"/>
  <c r="K1352" i="1"/>
  <c r="K1353" i="1"/>
  <c r="K1354" i="1"/>
  <c r="K1355" i="1"/>
  <c r="K1356" i="1"/>
  <c r="K1357" i="1"/>
  <c r="K1358" i="1"/>
  <c r="K1359" i="1"/>
  <c r="K1360" i="1"/>
  <c r="K1361" i="1"/>
  <c r="K1362" i="1"/>
  <c r="K1363" i="1"/>
  <c r="K1364" i="1"/>
  <c r="K1365" i="1"/>
  <c r="K1366" i="1"/>
  <c r="K1367" i="1"/>
  <c r="K1368" i="1"/>
  <c r="K1369" i="1"/>
  <c r="K1370" i="1"/>
  <c r="K1371" i="1"/>
  <c r="K1372" i="1"/>
  <c r="K1373" i="1"/>
  <c r="K1374" i="1"/>
  <c r="K1375" i="1"/>
  <c r="K1376" i="1"/>
  <c r="K1377" i="1"/>
  <c r="K1378" i="1"/>
  <c r="K1379" i="1"/>
  <c r="K1380" i="1"/>
  <c r="K1381" i="1"/>
  <c r="K1382" i="1"/>
  <c r="K1383" i="1"/>
  <c r="K1384" i="1"/>
  <c r="K1385" i="1"/>
  <c r="K1386" i="1"/>
  <c r="K1387" i="1"/>
  <c r="K1388" i="1"/>
  <c r="K1389" i="1"/>
  <c r="K1390" i="1"/>
  <c r="K1391" i="1"/>
  <c r="K1392" i="1"/>
  <c r="K1393" i="1"/>
  <c r="K1394" i="1"/>
  <c r="K1395" i="1"/>
  <c r="K1396" i="1"/>
  <c r="K1397" i="1"/>
  <c r="K1398" i="1"/>
  <c r="K1399" i="1"/>
  <c r="K1400" i="1"/>
  <c r="K1401" i="1"/>
  <c r="K1402" i="1"/>
  <c r="K1403" i="1"/>
  <c r="K1404" i="1"/>
  <c r="K1405" i="1"/>
  <c r="K1406" i="1"/>
  <c r="K1407" i="1"/>
  <c r="K1408" i="1"/>
  <c r="K1409" i="1"/>
  <c r="K1410" i="1"/>
  <c r="K1411" i="1"/>
  <c r="K1412" i="1"/>
  <c r="K1413" i="1"/>
  <c r="K1414" i="1"/>
  <c r="K1415" i="1"/>
  <c r="K1416" i="1"/>
  <c r="K1417" i="1"/>
  <c r="K1418" i="1"/>
  <c r="K1419" i="1"/>
  <c r="K1420" i="1"/>
  <c r="K1421" i="1"/>
  <c r="K1422" i="1"/>
  <c r="K1423" i="1"/>
  <c r="K1424" i="1"/>
  <c r="K1425" i="1"/>
  <c r="K1426" i="1"/>
  <c r="K1427" i="1"/>
  <c r="K1428" i="1"/>
  <c r="K1429" i="1"/>
  <c r="K1430" i="1"/>
  <c r="K1431" i="1"/>
  <c r="K1432" i="1"/>
  <c r="K1433" i="1"/>
  <c r="K1434" i="1"/>
  <c r="K1435" i="1"/>
  <c r="K1436" i="1"/>
  <c r="K1437" i="1"/>
  <c r="K1438" i="1"/>
  <c r="K1439" i="1"/>
  <c r="K1440" i="1"/>
  <c r="K1441" i="1"/>
  <c r="K1442" i="1"/>
  <c r="K1443" i="1"/>
  <c r="K1444" i="1"/>
  <c r="K1445" i="1"/>
  <c r="K1446" i="1"/>
  <c r="K1447" i="1"/>
  <c r="K1448" i="1"/>
  <c r="K1449" i="1"/>
  <c r="K1450" i="1"/>
  <c r="K1451" i="1"/>
  <c r="K1452" i="1"/>
  <c r="K1453" i="1"/>
  <c r="K1454" i="1"/>
  <c r="K1455" i="1"/>
  <c r="K1456" i="1"/>
  <c r="K1457" i="1"/>
  <c r="K1458" i="1"/>
  <c r="K1459" i="1"/>
  <c r="K1460" i="1"/>
  <c r="K1461" i="1"/>
  <c r="K1462" i="1"/>
  <c r="K1463" i="1"/>
  <c r="K1464" i="1"/>
  <c r="K1465" i="1"/>
  <c r="K1466" i="1"/>
  <c r="K1467" i="1"/>
  <c r="K1468" i="1"/>
  <c r="K1469" i="1"/>
  <c r="K1470" i="1"/>
  <c r="K1471" i="1"/>
  <c r="K1472" i="1"/>
  <c r="K1473" i="1"/>
  <c r="K1474" i="1"/>
  <c r="K1475" i="1"/>
  <c r="K1476" i="1"/>
  <c r="K1477" i="1"/>
  <c r="K1478" i="1"/>
  <c r="K1479" i="1"/>
  <c r="K1480" i="1"/>
  <c r="K1481" i="1"/>
  <c r="K1482" i="1"/>
  <c r="K1483" i="1"/>
  <c r="K1484" i="1"/>
  <c r="K1485" i="1"/>
  <c r="K1486" i="1"/>
  <c r="K1487" i="1"/>
  <c r="K1488" i="1"/>
  <c r="K1489" i="1"/>
  <c r="K1490" i="1"/>
  <c r="K1491" i="1"/>
  <c r="K1492" i="1"/>
  <c r="K1493" i="1"/>
  <c r="K1494" i="1"/>
  <c r="K1495" i="1"/>
  <c r="K1496" i="1"/>
  <c r="K1497" i="1"/>
  <c r="K1498" i="1"/>
  <c r="K1499" i="1"/>
  <c r="K1500" i="1"/>
  <c r="K1501" i="1"/>
  <c r="K1502" i="1"/>
  <c r="K1503" i="1"/>
  <c r="K1504" i="1"/>
  <c r="K1505" i="1"/>
  <c r="K1506" i="1"/>
  <c r="K1507" i="1"/>
  <c r="K1508" i="1"/>
  <c r="K1509" i="1"/>
  <c r="K1510" i="1"/>
  <c r="K1511" i="1"/>
  <c r="K1512" i="1"/>
  <c r="K1513" i="1"/>
  <c r="K1514" i="1"/>
  <c r="K1515" i="1"/>
  <c r="K1516" i="1"/>
  <c r="K1517" i="1"/>
  <c r="K1518" i="1"/>
  <c r="K1519" i="1"/>
  <c r="K1520" i="1"/>
  <c r="K1521" i="1"/>
  <c r="K1522" i="1"/>
  <c r="K1523" i="1"/>
  <c r="K1524" i="1"/>
  <c r="K1525" i="1"/>
  <c r="K1526" i="1"/>
  <c r="K1527" i="1"/>
  <c r="K1528" i="1"/>
  <c r="K1529" i="1"/>
  <c r="K1530" i="1"/>
  <c r="K1531" i="1"/>
  <c r="K1532" i="1"/>
  <c r="K1533" i="1"/>
  <c r="K1534" i="1"/>
  <c r="K1535" i="1"/>
  <c r="K1536" i="1"/>
  <c r="K1537" i="1"/>
  <c r="K1538" i="1"/>
  <c r="K1539" i="1"/>
  <c r="K1540" i="1"/>
  <c r="K1541" i="1"/>
  <c r="K1542" i="1"/>
  <c r="K1543" i="1"/>
  <c r="K1544" i="1"/>
  <c r="K1545" i="1"/>
  <c r="K1546" i="1"/>
  <c r="K1547" i="1"/>
  <c r="K1548" i="1"/>
  <c r="K1549" i="1"/>
  <c r="K1550" i="1"/>
  <c r="K1551" i="1"/>
  <c r="K1552" i="1"/>
  <c r="K1553" i="1"/>
  <c r="K1554" i="1"/>
  <c r="K1555" i="1"/>
  <c r="K1556" i="1"/>
  <c r="K1557" i="1"/>
  <c r="K1558" i="1"/>
  <c r="K1559" i="1"/>
  <c r="K1560" i="1"/>
  <c r="K1561" i="1"/>
  <c r="K1562" i="1"/>
  <c r="K1563" i="1"/>
  <c r="K1564" i="1"/>
  <c r="K1565" i="1"/>
  <c r="K1566" i="1"/>
  <c r="K1567" i="1"/>
  <c r="K1568" i="1"/>
  <c r="K1569" i="1"/>
  <c r="K1570" i="1"/>
  <c r="K1571" i="1"/>
  <c r="K1572" i="1"/>
  <c r="K1573" i="1"/>
  <c r="K1574" i="1"/>
  <c r="K1575" i="1"/>
  <c r="K1576" i="1"/>
  <c r="K1577" i="1"/>
  <c r="K1578" i="1"/>
  <c r="K1579" i="1"/>
  <c r="K1580" i="1"/>
  <c r="K1581" i="1"/>
  <c r="K1582" i="1"/>
  <c r="K1583" i="1"/>
  <c r="K1584" i="1"/>
  <c r="K1585" i="1"/>
  <c r="K1586" i="1"/>
  <c r="K1587" i="1"/>
  <c r="K1588" i="1"/>
  <c r="K1589" i="1"/>
  <c r="K1590" i="1"/>
  <c r="K1591" i="1"/>
  <c r="K1592" i="1"/>
  <c r="K1593" i="1"/>
  <c r="K1594" i="1"/>
  <c r="K1595" i="1"/>
  <c r="K1596" i="1"/>
  <c r="K1597" i="1"/>
  <c r="K1598" i="1"/>
  <c r="K1599" i="1"/>
  <c r="K1600" i="1"/>
  <c r="K1601" i="1"/>
  <c r="K1602" i="1"/>
  <c r="K1603" i="1"/>
  <c r="K1604" i="1"/>
  <c r="K1605" i="1"/>
  <c r="K1606" i="1"/>
  <c r="K1607" i="1"/>
  <c r="K1608" i="1"/>
  <c r="K1609" i="1"/>
  <c r="K1610" i="1"/>
  <c r="K1611" i="1"/>
  <c r="K1612" i="1"/>
  <c r="K1613" i="1"/>
  <c r="K1614" i="1"/>
  <c r="K1615" i="1"/>
  <c r="K1616" i="1"/>
  <c r="K1617" i="1"/>
  <c r="K1618" i="1"/>
  <c r="K1619" i="1"/>
  <c r="K1620" i="1"/>
  <c r="K1621" i="1"/>
  <c r="K1622" i="1"/>
  <c r="K1623" i="1"/>
  <c r="K1624" i="1"/>
  <c r="K1625" i="1"/>
  <c r="K1626" i="1"/>
  <c r="K1627" i="1"/>
  <c r="K1628" i="1"/>
  <c r="K1629" i="1"/>
  <c r="K1630" i="1"/>
  <c r="K1631" i="1"/>
  <c r="K1632" i="1"/>
  <c r="K1633" i="1"/>
  <c r="K1634" i="1"/>
  <c r="K1635" i="1"/>
  <c r="K1636" i="1"/>
  <c r="K1637" i="1"/>
  <c r="K1638" i="1"/>
  <c r="K1639" i="1"/>
  <c r="K1640" i="1"/>
  <c r="K1641" i="1"/>
  <c r="K1642" i="1"/>
  <c r="K1643" i="1"/>
  <c r="K1644" i="1"/>
  <c r="K1645" i="1"/>
  <c r="K1646" i="1"/>
  <c r="K1647" i="1"/>
  <c r="K1648" i="1"/>
  <c r="K1649" i="1"/>
  <c r="K1650" i="1"/>
  <c r="K1651" i="1"/>
  <c r="K1652" i="1"/>
  <c r="K1653" i="1"/>
  <c r="K1654" i="1"/>
  <c r="K1655" i="1"/>
  <c r="K1656" i="1"/>
  <c r="K1657" i="1"/>
  <c r="K1658" i="1"/>
  <c r="K1659" i="1"/>
  <c r="K1660" i="1"/>
  <c r="K1661" i="1"/>
  <c r="K1662" i="1"/>
  <c r="K1663" i="1"/>
  <c r="K1664" i="1"/>
  <c r="K1665" i="1"/>
  <c r="K1666" i="1"/>
  <c r="K1667" i="1"/>
  <c r="K1668" i="1"/>
  <c r="K1669" i="1"/>
  <c r="K1670" i="1"/>
  <c r="K1671" i="1"/>
  <c r="K1672" i="1"/>
  <c r="K1673" i="1"/>
  <c r="K1674" i="1"/>
  <c r="K1675" i="1"/>
  <c r="K1676" i="1"/>
  <c r="K1677" i="1"/>
  <c r="K1678" i="1"/>
  <c r="K1679" i="1"/>
  <c r="K1680" i="1"/>
  <c r="K1681" i="1"/>
  <c r="K1682" i="1"/>
  <c r="K1683" i="1"/>
  <c r="K1684" i="1"/>
  <c r="K1685" i="1"/>
  <c r="K1686" i="1"/>
  <c r="K1687" i="1"/>
  <c r="K1688" i="1"/>
  <c r="K1689" i="1"/>
  <c r="K1690" i="1"/>
  <c r="K1691" i="1"/>
  <c r="K1692" i="1"/>
  <c r="K1693" i="1"/>
  <c r="K1694" i="1"/>
  <c r="K1695" i="1"/>
  <c r="K1696" i="1"/>
  <c r="K1697" i="1"/>
  <c r="K1698" i="1"/>
  <c r="K1699" i="1"/>
  <c r="K1700" i="1"/>
  <c r="K1701" i="1"/>
  <c r="K1702" i="1"/>
  <c r="K1703" i="1"/>
  <c r="K1704" i="1"/>
  <c r="K1705" i="1"/>
  <c r="K1706" i="1"/>
  <c r="K1707" i="1"/>
  <c r="K1708" i="1"/>
  <c r="K1709" i="1"/>
  <c r="K1710" i="1"/>
  <c r="K1711" i="1"/>
  <c r="K1712" i="1"/>
  <c r="K1713" i="1"/>
  <c r="K1714" i="1"/>
  <c r="K1715" i="1"/>
  <c r="K1716" i="1"/>
  <c r="K1717" i="1"/>
  <c r="K1718" i="1"/>
  <c r="K1719" i="1"/>
  <c r="K1720" i="1"/>
  <c r="K1721" i="1"/>
  <c r="K1722" i="1"/>
  <c r="K1723" i="1"/>
  <c r="K1724" i="1"/>
  <c r="K1725" i="1"/>
  <c r="K1726" i="1"/>
  <c r="K1727" i="1"/>
  <c r="K1728" i="1"/>
  <c r="K1729" i="1"/>
  <c r="K1730" i="1"/>
  <c r="K1731" i="1"/>
  <c r="K1732" i="1"/>
  <c r="K1733" i="1"/>
  <c r="K1734" i="1"/>
  <c r="K1735" i="1"/>
  <c r="K1736" i="1"/>
  <c r="K1737" i="1"/>
  <c r="K1738" i="1"/>
  <c r="K1739" i="1"/>
  <c r="K1740" i="1"/>
  <c r="K1741" i="1"/>
  <c r="K1742" i="1"/>
  <c r="K1743" i="1"/>
  <c r="K1744" i="1"/>
  <c r="K1745" i="1"/>
  <c r="K1746" i="1"/>
  <c r="K1747" i="1"/>
  <c r="K1748" i="1"/>
  <c r="K1749" i="1"/>
  <c r="K1750" i="1"/>
  <c r="K1751" i="1"/>
  <c r="K1752" i="1"/>
  <c r="K1753" i="1"/>
  <c r="K1754" i="1"/>
  <c r="K1755" i="1"/>
  <c r="K1756" i="1"/>
  <c r="K1757" i="1"/>
  <c r="K1758" i="1"/>
  <c r="K1759" i="1"/>
  <c r="K1760" i="1"/>
  <c r="K1761" i="1"/>
  <c r="K1762" i="1"/>
  <c r="K1763" i="1"/>
  <c r="K1764" i="1"/>
  <c r="K1765" i="1"/>
  <c r="K1766" i="1"/>
  <c r="K1767" i="1"/>
  <c r="K1768" i="1"/>
  <c r="K1769" i="1"/>
  <c r="K1770" i="1"/>
  <c r="K1771" i="1"/>
  <c r="K1772" i="1"/>
  <c r="K1773" i="1"/>
  <c r="K1774" i="1"/>
  <c r="K1775" i="1"/>
  <c r="K1776" i="1"/>
  <c r="K1777" i="1"/>
  <c r="K1778" i="1"/>
  <c r="K1779" i="1"/>
  <c r="K1780" i="1"/>
  <c r="K1781" i="1"/>
  <c r="K1782" i="1"/>
  <c r="K1783" i="1"/>
  <c r="K1784" i="1"/>
  <c r="K1785" i="1"/>
  <c r="K1786" i="1"/>
  <c r="K1787" i="1"/>
  <c r="K1788" i="1"/>
  <c r="K1789" i="1"/>
  <c r="K1790" i="1"/>
  <c r="K1791" i="1"/>
  <c r="K1792" i="1"/>
  <c r="K1793" i="1"/>
  <c r="K1794" i="1"/>
  <c r="K1795" i="1"/>
  <c r="K1796" i="1"/>
  <c r="K1797" i="1"/>
  <c r="K1798" i="1"/>
  <c r="K1799" i="1"/>
  <c r="K1800" i="1"/>
  <c r="K1801" i="1"/>
  <c r="K1802" i="1"/>
  <c r="K1803" i="1"/>
  <c r="K1804" i="1"/>
  <c r="K1805" i="1"/>
  <c r="K1806" i="1"/>
  <c r="K1807" i="1"/>
  <c r="K1808" i="1"/>
  <c r="K1809" i="1"/>
  <c r="K1810" i="1"/>
  <c r="K1811" i="1"/>
  <c r="K1812" i="1"/>
  <c r="K1813" i="1"/>
  <c r="K1814" i="1"/>
  <c r="K1815" i="1"/>
  <c r="K1816" i="1"/>
  <c r="K1817" i="1"/>
  <c r="K1818" i="1"/>
  <c r="K1819" i="1"/>
  <c r="K1820" i="1"/>
  <c r="K1821" i="1"/>
  <c r="K1822" i="1"/>
  <c r="K1823" i="1"/>
  <c r="K1824" i="1"/>
  <c r="K1825" i="1"/>
  <c r="K1826" i="1"/>
  <c r="K1827" i="1"/>
  <c r="K1828" i="1"/>
  <c r="K1829" i="1"/>
  <c r="K1830" i="1"/>
  <c r="K1831" i="1"/>
  <c r="K1832" i="1"/>
  <c r="K1833" i="1"/>
  <c r="K1834" i="1"/>
  <c r="K1835" i="1"/>
  <c r="K1836" i="1"/>
  <c r="K1837" i="1"/>
  <c r="K1838" i="1"/>
  <c r="K1839" i="1"/>
  <c r="K1840" i="1"/>
  <c r="K1841" i="1"/>
  <c r="K1842" i="1"/>
  <c r="K1843" i="1"/>
  <c r="K1844" i="1"/>
  <c r="K1845" i="1"/>
  <c r="K1846" i="1"/>
  <c r="K1847" i="1"/>
  <c r="K1848" i="1"/>
  <c r="K1849" i="1"/>
  <c r="K1850" i="1"/>
  <c r="K1851" i="1"/>
  <c r="K1852" i="1"/>
  <c r="K1853" i="1"/>
  <c r="K1854" i="1"/>
  <c r="K1855" i="1"/>
  <c r="K1856" i="1"/>
  <c r="K1857" i="1"/>
  <c r="K1858" i="1"/>
  <c r="K1859" i="1"/>
  <c r="K1860" i="1"/>
  <c r="K1861" i="1"/>
  <c r="K1862" i="1"/>
  <c r="K1863" i="1"/>
  <c r="K1864" i="1"/>
  <c r="K1865" i="1"/>
  <c r="K1866" i="1"/>
  <c r="K1867" i="1"/>
  <c r="K1868" i="1"/>
  <c r="K1869" i="1"/>
  <c r="K1870" i="1"/>
  <c r="K1871" i="1"/>
  <c r="K1872" i="1"/>
  <c r="K1873" i="1"/>
  <c r="K1874" i="1"/>
  <c r="K1875" i="1"/>
  <c r="K1876" i="1"/>
  <c r="K1877" i="1"/>
  <c r="K1878" i="1"/>
  <c r="K1879" i="1"/>
  <c r="K1880" i="1"/>
  <c r="K1881" i="1"/>
  <c r="K1882" i="1"/>
  <c r="K1883" i="1"/>
  <c r="K1884" i="1"/>
  <c r="K1885" i="1"/>
  <c r="K1886" i="1"/>
  <c r="K1887" i="1"/>
  <c r="K1888" i="1"/>
  <c r="K1889" i="1"/>
  <c r="K1890" i="1"/>
  <c r="K1891" i="1"/>
  <c r="K1892" i="1"/>
  <c r="K1893" i="1"/>
  <c r="K1894" i="1"/>
  <c r="K1895" i="1"/>
  <c r="K1896" i="1"/>
  <c r="K1897" i="1"/>
  <c r="K1898" i="1"/>
  <c r="K1899" i="1"/>
  <c r="K1900" i="1"/>
  <c r="K1901" i="1"/>
  <c r="K1902" i="1"/>
  <c r="K1903" i="1"/>
  <c r="K1904" i="1"/>
  <c r="K1905" i="1"/>
  <c r="K1906" i="1"/>
  <c r="K1907" i="1"/>
  <c r="K1908" i="1"/>
  <c r="K1909" i="1"/>
  <c r="K1910" i="1"/>
  <c r="K1911" i="1"/>
  <c r="K1912" i="1"/>
  <c r="K1913" i="1"/>
  <c r="K1914" i="1"/>
  <c r="K1915" i="1"/>
  <c r="K1916" i="1"/>
  <c r="K1917" i="1"/>
  <c r="K1918" i="1"/>
  <c r="K1919" i="1"/>
  <c r="K1920" i="1"/>
  <c r="K1921" i="1"/>
  <c r="K1922" i="1"/>
  <c r="K1923" i="1"/>
  <c r="K1924" i="1"/>
  <c r="K1925" i="1"/>
  <c r="K1926" i="1"/>
  <c r="K1927" i="1"/>
  <c r="K1928" i="1"/>
  <c r="K1929" i="1"/>
  <c r="K1930" i="1"/>
  <c r="K1931" i="1"/>
  <c r="K1932" i="1"/>
  <c r="K1933" i="1"/>
  <c r="K1934" i="1"/>
  <c r="K1935" i="1"/>
  <c r="K1936" i="1"/>
  <c r="K1937" i="1"/>
  <c r="K1938" i="1"/>
  <c r="K1939" i="1"/>
  <c r="K1940" i="1"/>
  <c r="K1941" i="1"/>
  <c r="K1942" i="1"/>
  <c r="K1943" i="1"/>
  <c r="K1944" i="1"/>
  <c r="K1945" i="1"/>
  <c r="K1946" i="1"/>
  <c r="K1947" i="1"/>
  <c r="K1948" i="1"/>
  <c r="K1949" i="1"/>
  <c r="K1950" i="1"/>
  <c r="K1951" i="1"/>
  <c r="K1952" i="1"/>
  <c r="K1953" i="1"/>
  <c r="K1954" i="1"/>
  <c r="K1955" i="1"/>
  <c r="K1956" i="1"/>
  <c r="K1957" i="1"/>
  <c r="K1958" i="1"/>
  <c r="K1959" i="1"/>
  <c r="K1960" i="1"/>
  <c r="K1961" i="1"/>
  <c r="K1962" i="1"/>
  <c r="K1963" i="1"/>
  <c r="K1964" i="1"/>
  <c r="K1965" i="1"/>
  <c r="K1966" i="1"/>
  <c r="K1967" i="1"/>
  <c r="K1968" i="1"/>
  <c r="K1969" i="1"/>
  <c r="K1970" i="1"/>
  <c r="K1971" i="1"/>
  <c r="K1972" i="1"/>
  <c r="K1973" i="1"/>
  <c r="K1974" i="1"/>
  <c r="K1975" i="1"/>
  <c r="K1976" i="1"/>
  <c r="K1977" i="1"/>
  <c r="K1978" i="1"/>
  <c r="K1979" i="1"/>
  <c r="K1980" i="1"/>
  <c r="K1981" i="1"/>
  <c r="K1982" i="1"/>
  <c r="K1983" i="1"/>
  <c r="K1984" i="1"/>
  <c r="K1985" i="1"/>
  <c r="K1986" i="1"/>
  <c r="K1987" i="1"/>
  <c r="K1988" i="1"/>
  <c r="K1989" i="1"/>
  <c r="K1990" i="1"/>
  <c r="K1991" i="1"/>
  <c r="K1992" i="1"/>
  <c r="K1993" i="1"/>
  <c r="K1994" i="1"/>
  <c r="K1995" i="1"/>
  <c r="K1996" i="1"/>
  <c r="K1997" i="1"/>
  <c r="K1998" i="1"/>
  <c r="K1999" i="1"/>
  <c r="K2000" i="1"/>
  <c r="K2001" i="1"/>
  <c r="K2002" i="1"/>
  <c r="K2003" i="1"/>
  <c r="K2004" i="1"/>
  <c r="K2005" i="1"/>
  <c r="K2006" i="1"/>
  <c r="K2007" i="1"/>
  <c r="K2008" i="1"/>
  <c r="K2009" i="1"/>
  <c r="K2010" i="1"/>
  <c r="K2011" i="1"/>
  <c r="K2012" i="1"/>
  <c r="K2013" i="1"/>
  <c r="K2014" i="1"/>
  <c r="K2015" i="1"/>
  <c r="K2016" i="1"/>
  <c r="K2017" i="1"/>
  <c r="K2018" i="1"/>
  <c r="K2019" i="1"/>
  <c r="K2020" i="1"/>
  <c r="K2021" i="1"/>
  <c r="K2022" i="1"/>
  <c r="K2023" i="1"/>
  <c r="K2024" i="1"/>
  <c r="K2025" i="1"/>
  <c r="K2026" i="1"/>
  <c r="K2027" i="1"/>
  <c r="K2028" i="1"/>
  <c r="K2029" i="1"/>
  <c r="K2030" i="1"/>
  <c r="K2031" i="1"/>
  <c r="K2032" i="1"/>
  <c r="K2033" i="1"/>
  <c r="K2034" i="1"/>
  <c r="K2035" i="1"/>
  <c r="K2036" i="1"/>
  <c r="K2037" i="1"/>
  <c r="K2038" i="1"/>
  <c r="K2039" i="1"/>
  <c r="K2040" i="1"/>
  <c r="K2041" i="1"/>
  <c r="K2042" i="1"/>
  <c r="K2043" i="1"/>
  <c r="K2044" i="1"/>
  <c r="K2045" i="1"/>
  <c r="K2046" i="1"/>
  <c r="K2047" i="1"/>
  <c r="K2048" i="1"/>
  <c r="K2049" i="1"/>
  <c r="K2050" i="1"/>
  <c r="K2051" i="1"/>
  <c r="K2052" i="1"/>
  <c r="K2053" i="1"/>
  <c r="K2054" i="1"/>
  <c r="K2055" i="1"/>
  <c r="K2056" i="1"/>
  <c r="K2057" i="1"/>
  <c r="K2058" i="1"/>
  <c r="K2059" i="1"/>
  <c r="K2060" i="1"/>
  <c r="K2061" i="1"/>
  <c r="K2062" i="1"/>
  <c r="K2063" i="1"/>
  <c r="K2064" i="1"/>
  <c r="K2065" i="1"/>
  <c r="K2066" i="1"/>
  <c r="K2067" i="1"/>
  <c r="K2068" i="1"/>
  <c r="K2069" i="1"/>
  <c r="K2070" i="1"/>
  <c r="K2071" i="1"/>
  <c r="K2072" i="1"/>
  <c r="K2073" i="1"/>
  <c r="K2074" i="1"/>
  <c r="K2075" i="1"/>
  <c r="K2076" i="1"/>
  <c r="K2077" i="1"/>
  <c r="K2078" i="1"/>
  <c r="K2079" i="1"/>
  <c r="K2080" i="1"/>
  <c r="K2081" i="1"/>
  <c r="K2082" i="1"/>
  <c r="K2083" i="1"/>
  <c r="K2084" i="1"/>
  <c r="K2085" i="1"/>
  <c r="K2086" i="1"/>
  <c r="K2087" i="1"/>
  <c r="K2088" i="1"/>
  <c r="K2089" i="1"/>
  <c r="K2090" i="1"/>
  <c r="K2091" i="1"/>
  <c r="K2092" i="1"/>
  <c r="K2093" i="1"/>
  <c r="K2094" i="1"/>
  <c r="K2095" i="1"/>
  <c r="K2096" i="1"/>
  <c r="K2097" i="1"/>
  <c r="K2098" i="1"/>
  <c r="K2099" i="1"/>
  <c r="K2100" i="1"/>
  <c r="K2101" i="1"/>
  <c r="K2102" i="1"/>
  <c r="K2103" i="1"/>
  <c r="K2104" i="1"/>
  <c r="K2105" i="1"/>
  <c r="K2106" i="1"/>
  <c r="K2107" i="1"/>
  <c r="K2108" i="1"/>
  <c r="K2109" i="1"/>
  <c r="K2110" i="1"/>
  <c r="K2111" i="1"/>
  <c r="K2112" i="1"/>
  <c r="K2113" i="1"/>
  <c r="K2114" i="1"/>
  <c r="K2115" i="1"/>
  <c r="K2116" i="1"/>
  <c r="K2117" i="1"/>
  <c r="K2118" i="1"/>
  <c r="K2119" i="1"/>
  <c r="K2120" i="1"/>
  <c r="K2121" i="1"/>
  <c r="K2122" i="1"/>
  <c r="K2123" i="1"/>
  <c r="K2124" i="1"/>
  <c r="K2125" i="1"/>
  <c r="K2126" i="1"/>
  <c r="K2127" i="1"/>
  <c r="K2128" i="1"/>
  <c r="K2129" i="1"/>
  <c r="K2130" i="1"/>
  <c r="K2131" i="1"/>
  <c r="K2132" i="1"/>
  <c r="K2133" i="1"/>
  <c r="K2134" i="1"/>
  <c r="K2135" i="1"/>
  <c r="K2136" i="1"/>
  <c r="K2137" i="1"/>
  <c r="K2138" i="1"/>
  <c r="K2139" i="1"/>
  <c r="K2140" i="1"/>
  <c r="K2141" i="1"/>
  <c r="K2142" i="1"/>
  <c r="K2143" i="1"/>
  <c r="K2144" i="1"/>
  <c r="K2145" i="1"/>
  <c r="K2146" i="1"/>
  <c r="K2147" i="1"/>
  <c r="K2148" i="1"/>
  <c r="K2149" i="1"/>
  <c r="K2150" i="1"/>
  <c r="K2151" i="1"/>
  <c r="K2152" i="1"/>
  <c r="K2153" i="1"/>
  <c r="K2154" i="1"/>
  <c r="K2155" i="1"/>
  <c r="K2156" i="1"/>
  <c r="K2157" i="1"/>
  <c r="K2158" i="1"/>
  <c r="K2159" i="1"/>
  <c r="K2160" i="1"/>
  <c r="K2161" i="1"/>
  <c r="K2162" i="1"/>
  <c r="K2163" i="1"/>
  <c r="K2164" i="1"/>
  <c r="K2165" i="1"/>
  <c r="K2166" i="1"/>
  <c r="K2167" i="1"/>
  <c r="K2168" i="1"/>
  <c r="K2169" i="1"/>
  <c r="K2170" i="1"/>
  <c r="K2171" i="1"/>
  <c r="K2172" i="1"/>
  <c r="K2173" i="1"/>
  <c r="K2174" i="1"/>
  <c r="K2175" i="1"/>
  <c r="K2176" i="1"/>
  <c r="K2177" i="1"/>
  <c r="K2178" i="1"/>
  <c r="K2179" i="1"/>
  <c r="K2180" i="1"/>
  <c r="K2181" i="1"/>
  <c r="K2182" i="1"/>
  <c r="K2183" i="1"/>
  <c r="K2184" i="1"/>
  <c r="K2185" i="1"/>
  <c r="K2186" i="1"/>
  <c r="K2187" i="1"/>
  <c r="K2188" i="1"/>
  <c r="K2189" i="1"/>
  <c r="K2190" i="1"/>
  <c r="K2191" i="1"/>
  <c r="K2192" i="1"/>
  <c r="K2193" i="1"/>
  <c r="K2194" i="1"/>
  <c r="K2195" i="1"/>
  <c r="K2196" i="1"/>
  <c r="K2197" i="1"/>
  <c r="K2198" i="1"/>
  <c r="K2199" i="1"/>
  <c r="K2200" i="1"/>
  <c r="K2201" i="1"/>
  <c r="K2202" i="1"/>
  <c r="K2203" i="1"/>
  <c r="K2204" i="1"/>
  <c r="K2205" i="1"/>
  <c r="K2206" i="1"/>
  <c r="K2207" i="1"/>
  <c r="K2208" i="1"/>
  <c r="K2209" i="1"/>
  <c r="K2210" i="1"/>
  <c r="K2211" i="1"/>
  <c r="K2212" i="1"/>
  <c r="K2213" i="1"/>
  <c r="K2214" i="1"/>
  <c r="K2215" i="1"/>
  <c r="K2216" i="1"/>
  <c r="K2217" i="1"/>
  <c r="K2218" i="1"/>
  <c r="K2219" i="1"/>
  <c r="K2220" i="1"/>
  <c r="K2221" i="1"/>
  <c r="K2222" i="1"/>
  <c r="K2223" i="1"/>
  <c r="K2224" i="1"/>
  <c r="K2225" i="1"/>
  <c r="K2226" i="1"/>
  <c r="K2227" i="1"/>
  <c r="K2228" i="1"/>
  <c r="K2229" i="1"/>
  <c r="K2230" i="1"/>
  <c r="K2231" i="1"/>
  <c r="K2232" i="1"/>
  <c r="K2233" i="1"/>
  <c r="K2234" i="1"/>
  <c r="K2235" i="1"/>
  <c r="K2236" i="1"/>
  <c r="K2237" i="1"/>
  <c r="K2238" i="1"/>
  <c r="K2239" i="1"/>
  <c r="K2240" i="1"/>
  <c r="K2241" i="1"/>
  <c r="K2242" i="1"/>
  <c r="K2243" i="1"/>
  <c r="K2244" i="1"/>
  <c r="K2245" i="1"/>
  <c r="K2246" i="1"/>
  <c r="K2247" i="1"/>
  <c r="K2248" i="1"/>
  <c r="K2249" i="1"/>
  <c r="K2250" i="1"/>
  <c r="K2251" i="1"/>
  <c r="K2252" i="1"/>
  <c r="K2253" i="1"/>
  <c r="K2254" i="1"/>
  <c r="K2255" i="1"/>
  <c r="K2256" i="1"/>
  <c r="K2257" i="1"/>
  <c r="K2258" i="1"/>
  <c r="K2259" i="1"/>
  <c r="K2260" i="1"/>
  <c r="K2261" i="1"/>
  <c r="K2262" i="1"/>
  <c r="K2263" i="1"/>
  <c r="K2264" i="1"/>
  <c r="K2265" i="1"/>
  <c r="K2266" i="1"/>
  <c r="K2267" i="1"/>
  <c r="K2268" i="1"/>
  <c r="K2269" i="1"/>
  <c r="K2270" i="1"/>
  <c r="K2271" i="1"/>
  <c r="K2272" i="1"/>
  <c r="K2273" i="1"/>
  <c r="K2274" i="1"/>
  <c r="K2275" i="1"/>
  <c r="K2276" i="1"/>
  <c r="K2277" i="1"/>
  <c r="K2278" i="1"/>
  <c r="K2279" i="1"/>
  <c r="K2280" i="1"/>
  <c r="K2281" i="1"/>
  <c r="K2282" i="1"/>
  <c r="K2283" i="1"/>
  <c r="K2284" i="1"/>
  <c r="K2285" i="1"/>
  <c r="K2286" i="1"/>
  <c r="K2287" i="1"/>
  <c r="K2288" i="1"/>
  <c r="K2289" i="1"/>
  <c r="K2290" i="1"/>
  <c r="K2291" i="1"/>
  <c r="K2292" i="1"/>
  <c r="K2293" i="1"/>
  <c r="K2294" i="1"/>
  <c r="K2295" i="1"/>
  <c r="K2296" i="1"/>
  <c r="K2297" i="1"/>
  <c r="K2298" i="1"/>
  <c r="K2299" i="1"/>
  <c r="K2300" i="1"/>
  <c r="K2301" i="1"/>
  <c r="K2302" i="1"/>
  <c r="K2303" i="1"/>
  <c r="K2304" i="1"/>
  <c r="K2305" i="1"/>
  <c r="K2306" i="1"/>
  <c r="K2307" i="1"/>
  <c r="K2308" i="1"/>
  <c r="K2309" i="1"/>
  <c r="K2310" i="1"/>
  <c r="K2311" i="1"/>
  <c r="K2312" i="1"/>
  <c r="K2313" i="1"/>
  <c r="K2314" i="1"/>
  <c r="K2315" i="1"/>
  <c r="K2316" i="1"/>
  <c r="K2317" i="1"/>
  <c r="K2318" i="1"/>
  <c r="K2319" i="1"/>
  <c r="K2320" i="1"/>
  <c r="K2321" i="1"/>
  <c r="K2322" i="1"/>
  <c r="K2323" i="1"/>
  <c r="K2324" i="1"/>
  <c r="K2325" i="1"/>
  <c r="K2326" i="1"/>
  <c r="K2327" i="1"/>
  <c r="K2328" i="1"/>
  <c r="K2329" i="1"/>
  <c r="K2330" i="1"/>
  <c r="K2331" i="1"/>
  <c r="K2332" i="1"/>
  <c r="K2333" i="1"/>
  <c r="K2334" i="1"/>
  <c r="K2335" i="1"/>
  <c r="K2336" i="1"/>
  <c r="K2337" i="1"/>
  <c r="K2338" i="1"/>
  <c r="K2339" i="1"/>
  <c r="K2340" i="1"/>
  <c r="K2341" i="1"/>
  <c r="K2342" i="1"/>
  <c r="K2343" i="1"/>
  <c r="K2344" i="1"/>
  <c r="K2345" i="1"/>
  <c r="K2346" i="1"/>
  <c r="K2347" i="1"/>
  <c r="K2348" i="1"/>
  <c r="K2349" i="1"/>
  <c r="K2350" i="1"/>
  <c r="K2351" i="1"/>
  <c r="K2352" i="1"/>
  <c r="K2353" i="1"/>
  <c r="K2354" i="1"/>
  <c r="K2355" i="1"/>
  <c r="K2356" i="1"/>
  <c r="K2357" i="1"/>
  <c r="K2358" i="1"/>
  <c r="K2359" i="1"/>
  <c r="K2360" i="1"/>
  <c r="K2361" i="1"/>
  <c r="K2362" i="1"/>
  <c r="K2363" i="1"/>
  <c r="K2364" i="1"/>
  <c r="K2365" i="1"/>
  <c r="K2366" i="1"/>
  <c r="K2367" i="1"/>
  <c r="K2368" i="1"/>
  <c r="K2369" i="1"/>
  <c r="K2370" i="1"/>
  <c r="K2371" i="1"/>
  <c r="K2372" i="1"/>
  <c r="K2373" i="1"/>
  <c r="K2374" i="1"/>
  <c r="K2375" i="1"/>
  <c r="K2376" i="1"/>
  <c r="K2377" i="1"/>
  <c r="K2378" i="1"/>
  <c r="K2379" i="1"/>
  <c r="K2380" i="1"/>
  <c r="K2381" i="1"/>
  <c r="K2382" i="1"/>
  <c r="K2383" i="1"/>
  <c r="K2384" i="1"/>
  <c r="K2385" i="1"/>
  <c r="K2386" i="1"/>
  <c r="K2387" i="1"/>
  <c r="K2388" i="1"/>
  <c r="K2389" i="1"/>
  <c r="K2390" i="1"/>
  <c r="K2391" i="1"/>
  <c r="K2392" i="1"/>
  <c r="K2393" i="1"/>
  <c r="K2394" i="1"/>
  <c r="K2395" i="1"/>
  <c r="K2396" i="1"/>
  <c r="K2397" i="1"/>
  <c r="K2398" i="1"/>
  <c r="K2399" i="1"/>
  <c r="K2400" i="1"/>
  <c r="K2401" i="1"/>
  <c r="K2402" i="1"/>
  <c r="K2403" i="1"/>
  <c r="K2404" i="1"/>
  <c r="K2405" i="1"/>
  <c r="K2406" i="1"/>
  <c r="K2407" i="1"/>
  <c r="K2408" i="1"/>
  <c r="K2409" i="1"/>
  <c r="K2410" i="1"/>
  <c r="K2411" i="1"/>
  <c r="K2412" i="1"/>
  <c r="K2413" i="1"/>
  <c r="K2414" i="1"/>
  <c r="K2415" i="1"/>
  <c r="K2416" i="1"/>
  <c r="K2417" i="1"/>
  <c r="K2418" i="1"/>
  <c r="K2419" i="1"/>
  <c r="K2420" i="1"/>
  <c r="K2421" i="1"/>
  <c r="K2422" i="1"/>
  <c r="K2423" i="1"/>
  <c r="K2424" i="1"/>
  <c r="K2425" i="1"/>
  <c r="K2426" i="1"/>
  <c r="K2427" i="1"/>
  <c r="K2428" i="1"/>
  <c r="K2429" i="1"/>
  <c r="K2430" i="1"/>
  <c r="K2431" i="1"/>
  <c r="K2432" i="1"/>
  <c r="K2433" i="1"/>
  <c r="K2434" i="1"/>
  <c r="K2435" i="1"/>
  <c r="K2436" i="1"/>
  <c r="K2437" i="1"/>
  <c r="K2438" i="1"/>
  <c r="K2439" i="1"/>
  <c r="K2440" i="1"/>
  <c r="K2441" i="1"/>
  <c r="K2442" i="1"/>
  <c r="K2443" i="1"/>
  <c r="K2444" i="1"/>
  <c r="K2445" i="1"/>
  <c r="K2446" i="1"/>
  <c r="K2447" i="1"/>
  <c r="K2448" i="1"/>
  <c r="K2" i="1"/>
  <c r="N144" i="13" l="1"/>
  <c r="M147" i="13" s="1"/>
  <c r="P144" i="13"/>
  <c r="M149" i="13" s="1"/>
  <c r="O144" i="13"/>
  <c r="M148" i="13" s="1"/>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5C5AF1E5-C3E6-4559-AEE9-731FBEDD474A}" keepAlive="1" name="Query - ea_lcms_ltlod" description="Connection to the 'ea_lcms_ltlod' query in the workbook." type="5" refreshedVersion="8" background="1" saveData="1">
    <dbPr connection="Provider=Microsoft.Mashup.OleDb.1;Data Source=$Workbook$;Location=ea_lcms_ltlod;Extended Properties=&quot;&quot;" command="SELECT * FROM [ea_lcms_ltlod]"/>
  </connection>
  <connection id="2" xr16:uid="{66811A75-2F74-473C-BFDC-2C0730DD9500}" keepAlive="1" name="Query - GCMS EA NLS Target Database 2024-06-25" description="Connection to the 'GCMS EA NLS Target Database 2024-06-25' query in the workbook." type="5" refreshedVersion="8" background="1" saveData="1">
    <dbPr connection="Provider=Microsoft.Mashup.OleDb.1;Data Source=$Workbook$;Location=&quot;GCMS EA NLS Target Database 2024-06-25&quot;;Extended Properties=&quot;&quot;" command="SELECT * FROM [GCMS EA NLS Target Database 2024-06-25]"/>
  </connection>
  <connection id="3" xr16:uid="{C367C8C7-6A9C-4F9F-B217-61EDB3D96D10}" keepAlive="1" name="Query - GCMS Target and Non-Targeted Screening" description="Connection to the 'GCMS Target and Non-Targeted Screening' query in the workbook." type="5" refreshedVersion="8" background="1" saveData="1">
    <dbPr connection="Provider=Microsoft.Mashup.OleDb.1;Data Source=$Workbook$;Location=&quot;GCMS Target and Non-Targeted Screening&quot;;Extended Properties=&quot;&quot;" command="SELECT * FROM [GCMS Target and Non-Targeted Screening]"/>
  </connection>
  <connection id="4" xr16:uid="{5BDBAE9F-9D75-4E82-91ED-6AFAE43DDA4A}" keepAlive="1" name="Query - LCMS EA NLS Target Database 2024-06-25" description="Connection to the 'LCMS EA NLS Target Database 2024-06-25' query in the workbook." type="5" refreshedVersion="8" background="1" saveData="1">
    <dbPr connection="Provider=Microsoft.Mashup.OleDb.1;Data Source=$Workbook$;Location=&quot;LCMS EA NLS Target Database 2024-06-25&quot;;Extended Properties=&quot;&quot;" command="SELECT * FROM [LCMS EA NLS Target Database 2024-06-25]"/>
  </connection>
  <connection id="5" xr16:uid="{3E40D3BD-8E21-4669-BA9D-081F5EF0D79C}" keepAlive="1" name="Query - LCMS Target and Non-Targeted Screening" description="Connection to the 'LCMS Target and Non-Targeted Screening' query in the workbook." type="5" refreshedVersion="8" background="1" saveData="1">
    <dbPr connection="Provider=Microsoft.Mashup.OleDb.1;Data Source=$Workbook$;Location=&quot;LCMS Target and Non-Targeted Screening&quot;;Extended Properties=&quot;&quot;" command="SELECT * FROM [LCMS Target and Non-Targeted Screening]"/>
  </connection>
  <connection id="6" xr16:uid="{8A34BE06-AEB4-4B54-A3D6-1A9B8E1CA9CD}" keepAlive="1" name="Query - LCMS Target and Non-Targeted Screening (2)" description="Connection to the 'LCMS Target and Non-Targeted Screening (2)' query in the workbook." type="5" refreshedVersion="8" background="1" saveData="1">
    <dbPr connection="Provider=Microsoft.Mashup.OleDb.1;Data Source=$Workbook$;Location=&quot;LCMS Target and Non-Targeted Screening (2)&quot;;Extended Properties=&quot;&quot;" command="SELECT * FROM [LCMS Target and Non-Targeted Screening (2)]"/>
  </connection>
</connections>
</file>

<file path=xl/sharedStrings.xml><?xml version="1.0" encoding="utf-8"?>
<sst xmlns="http://schemas.openxmlformats.org/spreadsheetml/2006/main" count="216918" uniqueCount="656">
  <si>
    <t>IMPORTANT: PLEASE READ IN FULL BEFORE VIEWING OR MAKING USE OF THIS DATA</t>
  </si>
  <si>
    <t>Water quality monitoring data GC-MS and LC-MS semi-quantitative screen</t>
  </si>
  <si>
    <r>
      <rPr>
        <b/>
        <sz val="11"/>
        <rFont val="Arial"/>
        <family val="2"/>
      </rPr>
      <t>Data source</t>
    </r>
    <r>
      <rPr>
        <sz val="11"/>
        <rFont val="Arial"/>
        <family val="2"/>
      </rPr>
      <t>: Environment Agency WIMS database</t>
    </r>
  </si>
  <si>
    <r>
      <t>Date Extracted:</t>
    </r>
    <r>
      <rPr>
        <sz val="11"/>
        <rFont val="Arial"/>
        <family val="2"/>
      </rPr>
      <t xml:space="preserve"> 25/06/2024</t>
    </r>
  </si>
  <si>
    <t>Generic description:</t>
  </si>
  <si>
    <t>The Environment Agency uses gas chromatography-mass spectrometry (GC-MS) and liquid chromatography-mass spectrometry (LC-MS) analytical methods to screen individual water samples for a wide range of chemical compounds. The screening is performed against a library of compounds. This library contains pre-determined unique signatures for each compound listed in it and is continually being updated.
This dataset contains all reported GC-MS and LC-MS scan results for samples collected and analysed by the Environment Agency since 2007.
For a single sample (ie. sample ID) there may be a number of compounds detected and reported against this sample/sampling point combination.
More specifically, the data shows what substance has been detected in a sample, the specific method used, the analytical method limit of detection, the sampling location, date of sampling, purpose of sampling etc.  Where available, a semi quantitative concentration measurement is reported against each sample.</t>
  </si>
  <si>
    <t>Content description:</t>
  </si>
  <si>
    <r>
      <t xml:space="preserve">The zip file "Water quality monitoring data GC-MS and LC-MS semi-quantitative screen.zip" contains two CSV files with all water quality sample results for both the GC-MS and LC-MS methods alongside two CSV files with respective libraries of compounds that the Environment Agency uses for target screening sampling (known as EA NLS target database). 
Please refer to the </t>
    </r>
    <r>
      <rPr>
        <i/>
        <sz val="11"/>
        <rFont val="Arial"/>
        <family val="2"/>
      </rPr>
      <t>Attributes</t>
    </r>
    <r>
      <rPr>
        <sz val="11"/>
        <rFont val="Arial"/>
        <family val="2"/>
      </rPr>
      <t xml:space="preserve"> tab for a detailed description of each tables attribute in the tables.</t>
    </r>
  </si>
  <si>
    <t>Difference between LC-MS and GC-MS</t>
  </si>
  <si>
    <t xml:space="preserve">Both LC-MS and GC-MS are methods to separate chemicals in a mixture or a sample. Both methods separate the chemicals by chromatography first, then further examine and identify them by the mass spectrometer.The only difference is that LC-MS uses a mixture of water and solvents a its mobile phase (the process of sample separation for analysis), while GC-MS uses inert gases (like helium) in the same capacity.
There are differences between the two methods in the ability to pick up different types of chemicals. GC-MS is good at picking up a wide range of smaller volatile molecules and organic compounds, industrial compounds, halogenated solvents and trihalomethanes (THMs), plasticisers and pesticides, with relatively few pharmaceuticals. The LC-MS-based method can be applied to most organic compounds where sample types range from small pharmaceutical compounds to large proteins, as well as pesticides and perfluorinated compounds (PFCs). The overlap is where molecules can be analysed and detected by either system. On the other hand when overlap occurs (ie. same compounds can be detected by both methods) the LC-MS is able to detect using a much lower limit of detection than GC-MS. </t>
  </si>
  <si>
    <t>Scan method details:</t>
  </si>
  <si>
    <r>
      <t xml:space="preserve">Water samples analysed using the GC-MS method can be matched against:
1) A library of compounds owned and maintained by the Environment Agency (EA) National Laboratory Services (NLS), where for each compound a precise Limit of Detections (LOD) has been assessed and reported. An assessed LOD is important as it allows us to establish the lowest concentration of the analyte that can be reliably detected for a specific compound. Thus, it enables a greater confidence in the results. We have indicated these records in this dataset with a label of "Target screening (EA NLS database)" in column </t>
    </r>
    <r>
      <rPr>
        <i/>
        <sz val="11"/>
        <rFont val="Arial"/>
        <family val="2"/>
      </rPr>
      <t xml:space="preserve">Screening_Method_Details.
</t>
    </r>
    <r>
      <rPr>
        <sz val="11"/>
        <rFont val="Arial"/>
        <family val="2"/>
      </rPr>
      <t xml:space="preserve">
2) A library of compounds owned and maintained by the US National Institute of Standards and Technology (NIST). LOD are not known for this library. We have indicated these records in this dataset with a label of "Non targeted screening (NIST database)" in column </t>
    </r>
    <r>
      <rPr>
        <i/>
        <sz val="11"/>
        <rFont val="Arial"/>
        <family val="2"/>
      </rPr>
      <t>Screening_Method_Details.</t>
    </r>
  </si>
  <si>
    <t>Key information:</t>
  </si>
  <si>
    <t>1) The semi quantitative nature of the methods means the reported concentration values are based on single-point calibration. As such, the certainty around concentration readings is lower than for a fully quantitative, QA QC Directive compliant method.
2) Over time, there have been changes to list of substances that the scans can detect. So the absence of records for a target substance does not necessarily mean it was not present – it could be that it was not yet possible to test for it at that time.
3) The data provided in this dataset is originally stored in text files, many of which have been manually entered, therefore the data can contain transcription errors. Despite extensive Quality Assurance, some errors may remain and interpretation of individual data results must be treated with caution.
4) Groundwater related sampling point locations are buffered to a 1km grid to protect their exact locations and their descriptive site names have been redacted. This is in accordance with Government policy.
5) All third party monitoring sites contained in the dataset (ie. external collaborative monitoring and third party owned Groundwater Quality Monitoring Network sites) have been removed in accordance with Open Government Licence.
6) For national security reasons this dataset excludes any potable water supply related samples/sampling sites. This is in accordance with Open Government Licence.
7) Analytical constraints mean that there is a lower limit of detection (LOD), below which reliable analysis cannot be performed - however, this limitation also applies to fully quantitative method. LODs are included in the dataset as an indication of at which point the presence of a substance may not be detected, and not of its necessary absence.
8) This dataset does not include any sample results related to sample results flagged as “confidential”. This is in accordance with Open Government Licence.
9) Unlike direct fully quantitative analysis, all substances reported by semi-quantitative scan data provided in this dataset refers to reported positive detections only (whether equal to or greater than the notional limit of detection). This is really important to account for in any statistical analysis for example.
10) Because of the above where a chemical is scanned but not detected there is no record of that chemical in the result reported as non-detects are not reported.
11) Direct comparisons between data analysed by different methods (ie. betweeen LC/GC-MS and direct fully quantitative) is not recommended. These data will often not be directly equivalent due to analytical differences.
12) GC-MS results listed with the method code 3106 have been analysed using a different instrument with a differing level of sensitivity to GC-MS results listed with method code 4994. If no numeric value is present, this indicates the presence of a compound where quantification is not possible.
13) Note that the LOD for Pyridine has been revised due to analytical method changes, and as of 20/02/2023 is 0.1ug/L
14) For groundwater sites we publish the LCMS and GCMS semi-quant concentration data for all PFAS apart from three (PFHxS, PFPeS, PFBS - Perfluorohexane sulfonate, Perfluoropentane sulfonate, Perfluorobutane sulfonate). It was decided the concentration data for these substances in this matrix (groundwater) is not reliable or accurate enough to be used and so should be removed from the public data. Instead, we publish a presence or absence.
15) For reported results where the ‘less-than’ column = ‘FALSE’ but there is no concentration value present, this indicates the substance is present in the sample, but we are unable to reliably determine an approximate concentration.
16) Semi-volatile mass screen results for the list of chemicals shown below have been removed due to a known contamination from sample bottle lids:</t>
  </si>
  <si>
    <t>Chemical name</t>
  </si>
  <si>
    <t>CAS number</t>
  </si>
  <si>
    <t>Date of exclusion</t>
  </si>
  <si>
    <t>Date exclusion end</t>
  </si>
  <si>
    <t>Bisphenol A</t>
  </si>
  <si>
    <t>2,6-Diisopropylnaphthalene</t>
  </si>
  <si>
    <t>13-Docosenamide, (Z)</t>
  </si>
  <si>
    <t>o-Phenylphenol</t>
  </si>
  <si>
    <t>Benzophenone</t>
  </si>
  <si>
    <t>Sulfur (S8)</t>
  </si>
  <si>
    <t>Formamide, N,N-dibutyl</t>
  </si>
  <si>
    <t>Octyl-methoxycinnamate</t>
  </si>
  <si>
    <t>9-Octacecenamide, (Z)</t>
  </si>
  <si>
    <t>Benzothiazole</t>
  </si>
  <si>
    <t>Acetophenone</t>
  </si>
  <si>
    <t>Thiophene, tetrahydro-, 1,1-dioxide</t>
  </si>
  <si>
    <t>Itaconic acid diethyl ester</t>
  </si>
  <si>
    <t>3-Buten-2-one, 4-phenyl-,(E)-</t>
  </si>
  <si>
    <t>Triethyl Citrate</t>
  </si>
  <si>
    <t>1,3,5-Trially-1,3,5-triazine-2,4,6 (1H,3H,5H)-trione</t>
  </si>
  <si>
    <t>Benzenesulfonamide, N-butyl</t>
  </si>
  <si>
    <t>Bis (4-chlorophenyl) sulfone</t>
  </si>
  <si>
    <t>Triphenylphosphine oxide</t>
  </si>
  <si>
    <t>Phosphine oxide, diphenyl(phenylmethyl)-</t>
  </si>
  <si>
    <r>
      <t xml:space="preserve">Attributes of tables: </t>
    </r>
    <r>
      <rPr>
        <b/>
        <i/>
        <sz val="16"/>
        <color theme="1"/>
        <rFont val="Arial"/>
        <family val="2"/>
      </rPr>
      <t>GCMS water quality sample results</t>
    </r>
    <r>
      <rPr>
        <b/>
        <sz val="16"/>
        <color theme="1"/>
        <rFont val="Arial"/>
        <family val="2"/>
      </rPr>
      <t xml:space="preserve"> and </t>
    </r>
    <r>
      <rPr>
        <b/>
        <i/>
        <sz val="16"/>
        <color theme="1"/>
        <rFont val="Arial"/>
        <family val="2"/>
      </rPr>
      <t>LCMS water quality sample results</t>
    </r>
  </si>
  <si>
    <t>Attribute Name</t>
  </si>
  <si>
    <t>Attribute Description</t>
  </si>
  <si>
    <t>Sample_Site_ID</t>
  </si>
  <si>
    <t xml:space="preserve">The system unique identifier of the sampling point </t>
  </si>
  <si>
    <t>SMPT_TYPE</t>
  </si>
  <si>
    <t>The type of the sampling point</t>
  </si>
  <si>
    <t>SPT_DESC</t>
  </si>
  <si>
    <t>A name for the SMPT_TYPE</t>
  </si>
  <si>
    <t>SAMP_ID</t>
  </si>
  <si>
    <t>The system unique identifier of the sample taken at the sampling point</t>
  </si>
  <si>
    <t>SAMP_MATERIAL</t>
  </si>
  <si>
    <t>The type of material sampled</t>
  </si>
  <si>
    <t>SMC_DESC</t>
  </si>
  <si>
    <t>A name for the SAMP_MATERIAL</t>
  </si>
  <si>
    <t>SAMP_PURPOSE_CODE</t>
  </si>
  <si>
    <t>The purpose for which a water sample was taken</t>
  </si>
  <si>
    <t>PURP_DESC</t>
  </si>
  <si>
    <t>A name for the SAMP_PURPOSE_CODE</t>
  </si>
  <si>
    <t>MEAS_DETERMINAND_CODE</t>
  </si>
  <si>
    <t>The analytical method system code</t>
  </si>
  <si>
    <t>ARE_CODE</t>
  </si>
  <si>
    <t>The Environment Agency area code associated with the sampling point. Area are organisational units of the Environment Agency that are sub-organizations of an Environment Agency region.</t>
  </si>
  <si>
    <t>ARE_DESC</t>
  </si>
  <si>
    <t>A name for the ARE_CODE</t>
  </si>
  <si>
    <t>Sample_datetime</t>
  </si>
  <si>
    <t>The date and time that a sample was collected at the sampling point</t>
  </si>
  <si>
    <t>year</t>
  </si>
  <si>
    <t>The year that a sample was collected at the sampling point</t>
  </si>
  <si>
    <t>Screening_Method_Details</t>
  </si>
  <si>
    <r>
      <t xml:space="preserve">Details about the method used for screening the sample. This can be: 
1) </t>
    </r>
    <r>
      <rPr>
        <i/>
        <sz val="10"/>
        <color rgb="FF333333"/>
        <rFont val="Arial"/>
        <family val="2"/>
      </rPr>
      <t>Target screening (EA NLS database)</t>
    </r>
    <r>
      <rPr>
        <sz val="10"/>
        <color rgb="FF333333"/>
        <rFont val="Arial"/>
        <family val="2"/>
      </rPr>
      <t xml:space="preserve">: The sample is screened against a compounds library created and maintained by the National Laboratory Services of the Environment Agency.
2) </t>
    </r>
    <r>
      <rPr>
        <i/>
        <sz val="10"/>
        <color rgb="FF333333"/>
        <rFont val="Arial"/>
        <family val="2"/>
      </rPr>
      <t xml:space="preserve">Non targeted screening (NIST database): </t>
    </r>
    <r>
      <rPr>
        <sz val="10"/>
        <color rgb="FF333333"/>
        <rFont val="Arial"/>
        <family val="2"/>
      </rPr>
      <t>The sample is screened against a compounds library created and maintained by the US National Institute of Standards and Technology (NIST).</t>
    </r>
  </si>
  <si>
    <t>CAS_Number</t>
  </si>
  <si>
    <t>The CAS Registry Number of the compound detected in the sample</t>
  </si>
  <si>
    <t>unit</t>
  </si>
  <si>
    <t>The units in which the sample was measured at the sampling point</t>
  </si>
  <si>
    <t>Concentration</t>
  </si>
  <si>
    <t>The reported semi quantitative sample concentration result</t>
  </si>
  <si>
    <t>Spectral_Fit</t>
  </si>
  <si>
    <t>The reported confidence level of the screening method for the sample taken</t>
  </si>
  <si>
    <t>Compound_Name</t>
  </si>
  <si>
    <t>Name of the compound detected in the sample</t>
  </si>
  <si>
    <t>LOD</t>
  </si>
  <si>
    <t>The lower limit of detection, indicating the lowest concentration of the analyte that can be reliably detected for a specific compound</t>
  </si>
  <si>
    <t>method</t>
  </si>
  <si>
    <t>The screening method used to analyse the sample. Ie. GCMS or LCMS.</t>
  </si>
  <si>
    <t>less_than</t>
  </si>
  <si>
    <r>
      <t>A logical qualifier (</t>
    </r>
    <r>
      <rPr>
        <i/>
        <sz val="10"/>
        <color rgb="FF333333"/>
        <rFont val="Arial"/>
        <family val="2"/>
      </rPr>
      <t>TRUE</t>
    </r>
    <r>
      <rPr>
        <sz val="10"/>
        <color rgb="FF333333"/>
        <rFont val="Arial"/>
        <family val="2"/>
      </rPr>
      <t xml:space="preserve"> or </t>
    </r>
    <r>
      <rPr>
        <i/>
        <sz val="10"/>
        <color rgb="FF333333"/>
        <rFont val="Arial"/>
        <family val="2"/>
      </rPr>
      <t>FALSE</t>
    </r>
    <r>
      <rPr>
        <sz val="10"/>
        <color rgb="FF333333"/>
        <rFont val="Arial"/>
        <family val="2"/>
      </rPr>
      <t>) for the sample result to indicates that the stated result is a lower or upper bound for the actual Limit of Detection value</t>
    </r>
  </si>
  <si>
    <t>SMPT_LONG_NAME</t>
  </si>
  <si>
    <t>A name for the sampling point</t>
  </si>
  <si>
    <t>SMPT_EASTING</t>
  </si>
  <si>
    <t>The easting of the sampling point on the British National Grid</t>
  </si>
  <si>
    <t>SMPT_NORTHING</t>
  </si>
  <si>
    <t>The northing of the sampling point on the British National Grid</t>
  </si>
  <si>
    <t>Latitude</t>
  </si>
  <si>
    <t>The latitude of the sampling point in WGS84 coordinates</t>
  </si>
  <si>
    <t>Longitude</t>
  </si>
  <si>
    <t>The longitude of the sampling point in WGS84 coordinates</t>
  </si>
  <si>
    <t>OPCATNAME</t>
  </si>
  <si>
    <t>The operational area name of the Environment Agency associated to the sampling point</t>
  </si>
  <si>
    <t>COUNTRY</t>
  </si>
  <si>
    <t>The country associated to the sampling point</t>
  </si>
  <si>
    <r>
      <t xml:space="preserve">Attributes of tables: </t>
    </r>
    <r>
      <rPr>
        <b/>
        <i/>
        <sz val="16"/>
        <color theme="1"/>
        <rFont val="Arial"/>
        <family val="2"/>
      </rPr>
      <t xml:space="preserve">GCMS EA NLS Target Database </t>
    </r>
    <r>
      <rPr>
        <b/>
        <sz val="16"/>
        <color theme="1"/>
        <rFont val="Arial"/>
        <family val="2"/>
      </rPr>
      <t>and</t>
    </r>
    <r>
      <rPr>
        <b/>
        <i/>
        <sz val="16"/>
        <color theme="1"/>
        <rFont val="Arial"/>
        <family val="2"/>
      </rPr>
      <t xml:space="preserve"> LCMS EA NLS Target Database</t>
    </r>
  </si>
  <si>
    <t>DateStarted</t>
  </si>
  <si>
    <t>Date when the compound was added to the target database</t>
  </si>
  <si>
    <t>L_Q_na</t>
  </si>
  <si>
    <r>
      <t xml:space="preserve">This provides an explaination for missing LOD values.
1) </t>
    </r>
    <r>
      <rPr>
        <i/>
        <sz val="10"/>
        <color theme="1"/>
        <rFont val="Arial"/>
        <family val="2"/>
      </rPr>
      <t>Q-na</t>
    </r>
    <r>
      <rPr>
        <sz val="10"/>
        <color theme="1"/>
        <rFont val="Arial"/>
        <family val="2"/>
      </rPr>
      <t xml:space="preserve"> = Quantitation is not yet available (Presence or Absence).
2) </t>
    </r>
    <r>
      <rPr>
        <i/>
        <sz val="10"/>
        <color theme="1"/>
        <rFont val="Arial"/>
        <family val="2"/>
      </rPr>
      <t>L-na</t>
    </r>
    <r>
      <rPr>
        <sz val="10"/>
        <color theme="1"/>
        <rFont val="Arial"/>
        <family val="2"/>
      </rPr>
      <t xml:space="preserve"> = LoD not evaluated, quantitation available.</t>
    </r>
  </si>
  <si>
    <t>The screening method used to analyse the sample. Ie. GCMS or LCMS</t>
  </si>
  <si>
    <t>Use</t>
  </si>
  <si>
    <t>ANY WATER</t>
  </si>
  <si>
    <t>N</t>
  </si>
  <si>
    <t>COMPLIANCE AUDIT (PERMIT)</t>
  </si>
  <si>
    <t>FRESHWATER - COMPARATIVE INLET POINTS</t>
  </si>
  <si>
    <t>Y</t>
  </si>
  <si>
    <t>ESTUARINE WATER</t>
  </si>
  <si>
    <t>ENVIRONMENTAL MONITORING STATUTORY (EU DIRECTIVES)</t>
  </si>
  <si>
    <t>FRESHWATER - LAKES/PONDS/RESERVOIRS</t>
  </si>
  <si>
    <t>FINAL SEWAGE EFFLUENT</t>
  </si>
  <si>
    <t>MONITORING  (NATIONAL AGENCY POLICY)</t>
  </si>
  <si>
    <t>FRESHWATER - RIVERS</t>
  </si>
  <si>
    <t>GROUNDWATER</t>
  </si>
  <si>
    <t>MONITORING  (UK GOVT POLICY - NOT GQA OR RE)</t>
  </si>
  <si>
    <t>FRESHWATER - UNSPECIFIED</t>
  </si>
  <si>
    <t>GROUNDWATER - PURGED/PUMPED/REFILLED</t>
  </si>
  <si>
    <t>PLANNED FORMAL NON-STATUTORY (PERMIT/ENV MON)</t>
  </si>
  <si>
    <t>GROUNDWATER - BOREHOLE</t>
  </si>
  <si>
    <t>POND / LAKE / RESERVOIR WATER</t>
  </si>
  <si>
    <t>PLANNED INVESTIGATION (LOCAL MONITORING)</t>
  </si>
  <si>
    <t>GROUNDWATER - SPRING</t>
  </si>
  <si>
    <t>RIVER / RUNNING SURFACE WATER</t>
  </si>
  <si>
    <t>PLANNED INVESTIGATION (NATIONAL AGENCY POLICY)</t>
  </si>
  <si>
    <t>GROUNDWATER - UNSPECIFIED</t>
  </si>
  <si>
    <t>SEA WATER</t>
  </si>
  <si>
    <t>STATUTORY FAILURES (FOLLOW UPS AT NON-DESIGNATED POINTS)</t>
  </si>
  <si>
    <t>GROUNDWATER - WELLS &amp; ADITS</t>
  </si>
  <si>
    <t>UNPLANNED REACTIVE MONITORING (POLLUTION INCIDENTS)</t>
  </si>
  <si>
    <t>POLLUTION/INVESTIGATION POINTS - DISCHARGES</t>
  </si>
  <si>
    <t>UNPLANNED REACTIVE MONITORING FORMAL (POLLUTION INCIDENTS)</t>
  </si>
  <si>
    <t>POLLUTION/INVESTIGATION POINTS - ENVIRONMENT</t>
  </si>
  <si>
    <t>SALINE WATER - COASTAL SITES - NON BATHING/SHELLFISH</t>
  </si>
  <si>
    <t>SALINE WATER - DESIGNATED SHELLFISHERIES</t>
  </si>
  <si>
    <t>SALINE WATER - ESTUARINE SITES - NON BATHING/SHELLFISH</t>
  </si>
  <si>
    <t>SEWAGE DISCHARGES - FINAL/TREATED EFFLUENT - WATER COMPANY</t>
  </si>
  <si>
    <t>OPCAT_NAME</t>
  </si>
  <si>
    <t>MISCTL19</t>
  </si>
  <si>
    <t>2CZZ</t>
  </si>
  <si>
    <t>SURFACE DRAINAGE</t>
  </si>
  <si>
    <t>UF</t>
  </si>
  <si>
    <t>PE</t>
  </si>
  <si>
    <t>M</t>
  </si>
  <si>
    <t>ANGLIAN - LINCS AND NORTHANTS</t>
  </si>
  <si>
    <t>Target screening (EA NLS database)</t>
  </si>
  <si>
    <t>ug/l</t>
  </si>
  <si>
    <t>Imidacloprid</t>
  </si>
  <si>
    <t/>
  </si>
  <si>
    <t>GCMS</t>
  </si>
  <si>
    <t>MISC.10KM SQ PETERBOROUGH (SW)......TL19</t>
  </si>
  <si>
    <t>Nene Middle</t>
  </si>
  <si>
    <t>England</t>
  </si>
  <si>
    <t>70819999</t>
  </si>
  <si>
    <t>2ZZZ</t>
  </si>
  <si>
    <t>UI</t>
  </si>
  <si>
    <t>A</t>
  </si>
  <si>
    <t>SOUTH WEST - DEVON AND CORNWALL</t>
  </si>
  <si>
    <t>MISCELLANEOUS TIDAL AVON AND SOUTH HAMS CATCHMENT</t>
  </si>
  <si>
    <t>Dart Estuary</t>
  </si>
  <si>
    <t>49500223</t>
  </si>
  <si>
    <t>2AZZ</t>
  </si>
  <si>
    <t>V</t>
  </si>
  <si>
    <t>NORTH EAST - YORKSHIRE</t>
  </si>
  <si>
    <t>COLNE 01: SOURCE TO HOLME - AD HOC</t>
  </si>
  <si>
    <t>Colne and Holme</t>
  </si>
  <si>
    <t>2EZZ</t>
  </si>
  <si>
    <t>USE</t>
  </si>
  <si>
    <t>Reported_Start_Date</t>
  </si>
  <si>
    <t>Exclude</t>
  </si>
  <si>
    <t>DATE_EXCLUSION_START</t>
  </si>
  <si>
    <t>DATE_EXCLUSION_END</t>
  </si>
  <si>
    <t>Quant_min_date</t>
  </si>
  <si>
    <t>Scans_Start_Date</t>
  </si>
  <si>
    <t>Pesticide; Insecticide; Veterinary drug</t>
  </si>
  <si>
    <t>WEN250</t>
  </si>
  <si>
    <t>MU</t>
  </si>
  <si>
    <t>F6</t>
  </si>
  <si>
    <t>K</t>
  </si>
  <si>
    <t>ANGLIAN - ESSEX NORFOLK AND SUFFOLK</t>
  </si>
  <si>
    <t>Target screening (EA NLS Database)</t>
  </si>
  <si>
    <t>LCMS</t>
  </si>
  <si>
    <t>R.WENSUM SWEET BRIAR RD.BR.</t>
  </si>
  <si>
    <t>Yare</t>
  </si>
  <si>
    <t>WAV120</t>
  </si>
  <si>
    <t>R.WAVENEY ELLINGHAM MILL</t>
  </si>
  <si>
    <t>Waveney</t>
  </si>
  <si>
    <t>50050</t>
  </si>
  <si>
    <t>FZ</t>
  </si>
  <si>
    <t>4</t>
  </si>
  <si>
    <t>MIDLANDS - SHROPS HEREF WORCS AND GLOS</t>
  </si>
  <si>
    <t>R LUGG AT MORDIFORD BRIDGE</t>
  </si>
  <si>
    <t>Arrow Lugg and Frome</t>
  </si>
  <si>
    <t>YAR180</t>
  </si>
  <si>
    <t>R.YARE TROWSE MILL</t>
  </si>
  <si>
    <t>19M07</t>
  </si>
  <si>
    <t>L</t>
  </si>
  <si>
    <t>ANGLIAN - CAMBS AND BEDFORDSHIRE</t>
  </si>
  <si>
    <t>R.IVEL TEMPSFORD DEPOT FT.BR.</t>
  </si>
  <si>
    <t>Ivel</t>
  </si>
  <si>
    <t>NENE550W</t>
  </si>
  <si>
    <t>R.NENE WANSFORD OLD RD.BR.</t>
  </si>
  <si>
    <t>MS</t>
  </si>
  <si>
    <t>12M08</t>
  </si>
  <si>
    <t>R.OUSE ROXTON LOCK</t>
  </si>
  <si>
    <t>Great Ouse Bedford</t>
  </si>
  <si>
    <t>PLER0061</t>
  </si>
  <si>
    <t>J</t>
  </si>
  <si>
    <t>THAMES - HERTS AND NORTH LONDON</t>
  </si>
  <si>
    <t>LEE AT EAST HYDE RD BRIDGE</t>
  </si>
  <si>
    <t>Lee Upper</t>
  </si>
  <si>
    <t>88002324</t>
  </si>
  <si>
    <t>3</t>
  </si>
  <si>
    <t>NORTH WEST - GTR MANCS MERSEY AND CHES</t>
  </si>
  <si>
    <t>RIVER IRWELL AT OLD RINGLEY BRIDGE</t>
  </si>
  <si>
    <t>Croal Irwell</t>
  </si>
  <si>
    <t>E0000770</t>
  </si>
  <si>
    <t>E</t>
  </si>
  <si>
    <t>SOUTHERN - KENT AND SOUTH LONDON</t>
  </si>
  <si>
    <t>OLD FORGE FARM SOMERHILL STREAM</t>
  </si>
  <si>
    <t>Medway Middle</t>
  </si>
  <si>
    <t>ANCN5</t>
  </si>
  <si>
    <t>R.ANCHOLME CADNEY BOTTOM</t>
  </si>
  <si>
    <t>Ancholme</t>
  </si>
  <si>
    <t>G0006504</t>
  </si>
  <si>
    <t>G</t>
  </si>
  <si>
    <t>SOUTHERN - SOLENT AND SOUTH DOWNS</t>
  </si>
  <si>
    <t>ARUN TRIBURARY DOWNSTREAM OF KERVES LANE FARM, HORSHAM, WEST SUSSEX</t>
  </si>
  <si>
    <t>Arun Upper</t>
  </si>
  <si>
    <t>PCNR0025</t>
  </si>
  <si>
    <t>COLNE ABOVE THAMES</t>
  </si>
  <si>
    <t>Colne</t>
  </si>
  <si>
    <t>59010550</t>
  </si>
  <si>
    <t>MN</t>
  </si>
  <si>
    <t>5</t>
  </si>
  <si>
    <t>MIDLANDS - STAFFS WARKS AND WEST MIDS</t>
  </si>
  <si>
    <t>RIVER TAME - UPSTREAM OF COLESHILL STW</t>
  </si>
  <si>
    <t>Tame Lower Rivers and Lakes</t>
  </si>
  <si>
    <t>49100488</t>
  </si>
  <si>
    <t>OUSE AT NETHER POPPLETON (SKELTON BANK)</t>
  </si>
  <si>
    <t>Ouse Upper Yorkshire</t>
  </si>
  <si>
    <t>RSN1546</t>
  </si>
  <si>
    <t>RSN1546 R. STOUR CRIMSCOTE</t>
  </si>
  <si>
    <t>Avon Rural Rivers and Lakes</t>
  </si>
  <si>
    <t>G0003890</t>
  </si>
  <si>
    <t>RIVER TEST AT LONGBRIDGE</t>
  </si>
  <si>
    <t>Test Lower and Southampton Streams</t>
  </si>
  <si>
    <t>Z1010706</t>
  </si>
  <si>
    <t>C</t>
  </si>
  <si>
    <t>SOUTH WEST - WESSEX</t>
  </si>
  <si>
    <t>AVON KEYNSHAM M</t>
  </si>
  <si>
    <t>Avon Bristol Urban</t>
  </si>
  <si>
    <t>88006427</t>
  </si>
  <si>
    <t>1</t>
  </si>
  <si>
    <t>NORTH WEST - CUMBRIA AND LANCASHIRE</t>
  </si>
  <si>
    <t>RIVER EDEN AT SHEEPMOUNT</t>
  </si>
  <si>
    <t>Eden Lower</t>
  </si>
  <si>
    <t>F0002151</t>
  </si>
  <si>
    <t>RIVER OUSE BARCOMBE MILLS</t>
  </si>
  <si>
    <t>Ouse Lower</t>
  </si>
  <si>
    <t>49100479</t>
  </si>
  <si>
    <t>OUSE AT NABURN LOCK</t>
  </si>
  <si>
    <t>RSN1533</t>
  </si>
  <si>
    <t>RSN1533 STOUR AT BRYANSTON SCHOOL</t>
  </si>
  <si>
    <t>Stour Dorset</t>
  </si>
  <si>
    <t>42600397</t>
  </si>
  <si>
    <t>X</t>
  </si>
  <si>
    <t>NORTH EAST - NORTHUMBERLAND DURHAM AND TEES</t>
  </si>
  <si>
    <t>BLYTH AT BEDLINGTON BRIDGE</t>
  </si>
  <si>
    <t>Blyth</t>
  </si>
  <si>
    <t>SIND4</t>
  </si>
  <si>
    <t>SINCIL DYKE WASHINGBOROUGH</t>
  </si>
  <si>
    <t>Witham Lower</t>
  </si>
  <si>
    <t>13598380</t>
  </si>
  <si>
    <t>RIVER TEME AT POWICK</t>
  </si>
  <si>
    <t>Teme Lower</t>
  </si>
  <si>
    <t>04778460</t>
  </si>
  <si>
    <t>RIVER AVON LOWER EVESHAM</t>
  </si>
  <si>
    <t>Avon - Midlands West</t>
  </si>
  <si>
    <t>E0001255</t>
  </si>
  <si>
    <t>GREAT STOUR - BRETTS BAILEY BRIDGE LOW TIDE</t>
  </si>
  <si>
    <t>Stour Lower</t>
  </si>
  <si>
    <t>88002634</t>
  </si>
  <si>
    <t>RIVER MERSEY ABOVE HOWLEY WEIR</t>
  </si>
  <si>
    <t>Glaze</t>
  </si>
  <si>
    <t>88003147</t>
  </si>
  <si>
    <t>RIVER DOUGLAS AT WANES BLADES BRIDGE</t>
  </si>
  <si>
    <t>Douglas OC</t>
  </si>
  <si>
    <t>E0000362</t>
  </si>
  <si>
    <t>RIVER MEDWAY UPSTREAM ALLINGTON SLUICES</t>
  </si>
  <si>
    <t>MD02</t>
  </si>
  <si>
    <t>MAR DYKE STIFFORD BRIDGE</t>
  </si>
  <si>
    <t>Mardyke</t>
  </si>
  <si>
    <t>04465640</t>
  </si>
  <si>
    <t>RIVER CHELT PRINCESS ELIZABETH WAY</t>
  </si>
  <si>
    <t>Chelt Hatherley and Normans Brook</t>
  </si>
  <si>
    <t>45400013</t>
  </si>
  <si>
    <t>TEES AT LOW WORSALL</t>
  </si>
  <si>
    <t>Tees Lower and Estuary</t>
  </si>
  <si>
    <t>PWAR0062</t>
  </si>
  <si>
    <t>H</t>
  </si>
  <si>
    <t>THAMES - KENT AND SOUTH LONDON</t>
  </si>
  <si>
    <t>WANDLE AT THE CAUSEWAY, WANDSWORTH</t>
  </si>
  <si>
    <t>Wandle</t>
  </si>
  <si>
    <t>RSN1539</t>
  </si>
  <si>
    <t>RSN1539 CRIPPS RIVER NEAR LONG MOOR DROVE</t>
  </si>
  <si>
    <t>Brue and Axe</t>
  </si>
  <si>
    <t>16M08</t>
  </si>
  <si>
    <t>RSN RUNNING WATERS RUXOX BRIDGE</t>
  </si>
  <si>
    <t>26M31</t>
  </si>
  <si>
    <t>HUNDRED FOOT RIVER EARITH RD.BR.</t>
  </si>
  <si>
    <t>Great Ouse</t>
  </si>
  <si>
    <t>49301624</t>
  </si>
  <si>
    <t>DON AT A638 NORTH BRIDGE ROAD - DONCASTER</t>
  </si>
  <si>
    <t>Don Lower</t>
  </si>
  <si>
    <t>88016096</t>
  </si>
  <si>
    <t>2GZZ</t>
  </si>
  <si>
    <t>FA</t>
  </si>
  <si>
    <t>WINDERMERE SOUTH BASIN</t>
  </si>
  <si>
    <t>Leven</t>
  </si>
  <si>
    <t>E7080250</t>
  </si>
  <si>
    <t>LOX YEO LOXTON</t>
  </si>
  <si>
    <t>F0017161</t>
  </si>
  <si>
    <t>D/S HORSHAM STW, ARUN, - EEL PROJECT SAMPLES (SEDIMENT AND WATER)</t>
  </si>
  <si>
    <t>MISCSK94</t>
  </si>
  <si>
    <t>PI</t>
  </si>
  <si>
    <t>MISC.10KM SQ CAYTHORPE..............SK94</t>
  </si>
  <si>
    <t>Witham Upper</t>
  </si>
  <si>
    <t>50280271</t>
  </si>
  <si>
    <t>HAMPSHIRE AVON AT KNAPP MILL</t>
  </si>
  <si>
    <t>Avon Hampshire</t>
  </si>
  <si>
    <t>04778160</t>
  </si>
  <si>
    <t>RIVER AVON - 250M DS EVESHAM STW</t>
  </si>
  <si>
    <t>70540224</t>
  </si>
  <si>
    <t>RIVER EXE AT THORVERTON GAUGING STATION</t>
  </si>
  <si>
    <t>Exe Main</t>
  </si>
  <si>
    <t>88002348</t>
  </si>
  <si>
    <t>RIVER IRWELL AT FOOT BRIDGE AT SALFORD UNIVERSITY</t>
  </si>
  <si>
    <t>70620154</t>
  </si>
  <si>
    <t>RIVER TEIGN AT PRESTON</t>
  </si>
  <si>
    <t>Teign</t>
  </si>
  <si>
    <t>G0004145</t>
  </si>
  <si>
    <t>BEAULIEU RIVER AT HARTFORD BRIDGE</t>
  </si>
  <si>
    <t>New Forest - Lymington and Beaulieu</t>
  </si>
  <si>
    <t>PTAR0022</t>
  </si>
  <si>
    <t>I</t>
  </si>
  <si>
    <t>THAMES - WEST THAMES</t>
  </si>
  <si>
    <t>THAME AT DORCHESTER BRIDGE</t>
  </si>
  <si>
    <t>Thame</t>
  </si>
  <si>
    <t>GIP210</t>
  </si>
  <si>
    <t>R.GIPPING U/S HORSESHOE WEIR</t>
  </si>
  <si>
    <t>Gipping</t>
  </si>
  <si>
    <t>C0000038</t>
  </si>
  <si>
    <t>RIVER TRENT D/S RUGELEY STW, A51 EASTERN BYPASS</t>
  </si>
  <si>
    <t>Trent - Sow to Tame Rivers and Lakes</t>
  </si>
  <si>
    <t>PTHR0107</t>
  </si>
  <si>
    <t>THAMES AT TEDDINGTON WEIR</t>
  </si>
  <si>
    <t>Tidal Thames</t>
  </si>
  <si>
    <t>PLDR0029</t>
  </si>
  <si>
    <t>LODDON AT A4 ROADBRIDGE, TWYFORD, BERKS</t>
  </si>
  <si>
    <t>Loddon</t>
  </si>
  <si>
    <t>ANCOC</t>
  </si>
  <si>
    <t>R.ANCHOLME HORKSTOW BOTTOM</t>
  </si>
  <si>
    <t>49690300</t>
  </si>
  <si>
    <t>6</t>
  </si>
  <si>
    <t>MIDLANDS - DERBYS NOTTS AND LEICS</t>
  </si>
  <si>
    <t>RIVER DERWENT AT WILNE</t>
  </si>
  <si>
    <t>Derwent Lower - Derbyshire</t>
  </si>
  <si>
    <t>49400409</t>
  </si>
  <si>
    <t>AIRE AT BEAL BRIDGE</t>
  </si>
  <si>
    <t>Aire Lower</t>
  </si>
  <si>
    <t>90039840</t>
  </si>
  <si>
    <t>GRD'WATER SAMPLES: TRENT 39</t>
  </si>
  <si>
    <t>51M01</t>
  </si>
  <si>
    <t>TEN MILE R. DENVER SLUICE</t>
  </si>
  <si>
    <t>South Level and Cut-Off Channel</t>
  </si>
  <si>
    <t>STF040</t>
  </si>
  <si>
    <t>R.STIFFKEY WIGHTON BRIDGE</t>
  </si>
  <si>
    <t>North Norfolk</t>
  </si>
  <si>
    <t>PRGR0038</t>
  </si>
  <si>
    <t>RODING AT WOODFORD BRIDGE</t>
  </si>
  <si>
    <t>Roding Beam and Ingrebourne</t>
  </si>
  <si>
    <t>G0003885</t>
  </si>
  <si>
    <t>RIVER TEST AT TESTWOOD</t>
  </si>
  <si>
    <t>WITH5</t>
  </si>
  <si>
    <t>R.WITHAM BARKSTON BRIDGE</t>
  </si>
  <si>
    <t>PCNR0028</t>
  </si>
  <si>
    <t>COLNE AT HAMPERMILL, OXHEY</t>
  </si>
  <si>
    <t>PLER0053</t>
  </si>
  <si>
    <t>LEE ABOVE WARE LOCK ( FOR NEW GAUGE INTAKE )</t>
  </si>
  <si>
    <t>50590127</t>
  </si>
  <si>
    <t>RIVER FROME AT HOLME BRIDGE</t>
  </si>
  <si>
    <t>Poole Harbour Rivers</t>
  </si>
  <si>
    <t>MISCSK93</t>
  </si>
  <si>
    <t>MISC.10KM SQ GRANTHAM...............SK93</t>
  </si>
  <si>
    <t>49400709</t>
  </si>
  <si>
    <t>WYKE BECK D/S KNOSTROP STW FE CHANNEL</t>
  </si>
  <si>
    <t>82010111</t>
  </si>
  <si>
    <t>RIVER COBER AT LOE POOL BAR OUTFALL</t>
  </si>
  <si>
    <t>Cober and Lizard</t>
  </si>
  <si>
    <t>F0002075</t>
  </si>
  <si>
    <t>RIVER CUCKMERE SHERMAN BRIDGE</t>
  </si>
  <si>
    <t>Cuckmere Upper</t>
  </si>
  <si>
    <t>RSN1545</t>
  </si>
  <si>
    <t>RSN1545 UP STREAM OF DECOY POND FARM</t>
  </si>
  <si>
    <t>88003532</t>
  </si>
  <si>
    <t>RIVER RIBBLE AT SAMLESBURY PGS</t>
  </si>
  <si>
    <t>Big Ribble</t>
  </si>
  <si>
    <t>23314180</t>
  </si>
  <si>
    <t>RIVER STOUR AT STOURPORT</t>
  </si>
  <si>
    <t>Stour River and Trib</t>
  </si>
  <si>
    <t>E0000142</t>
  </si>
  <si>
    <t>RIVER CRAY AT VITBE MILL</t>
  </si>
  <si>
    <t>Cray and Shuttle</t>
  </si>
  <si>
    <t>88002065</t>
  </si>
  <si>
    <t>RIVER MERSEY AT FLIXTON ROAD BRIDGE</t>
  </si>
  <si>
    <t>Bollin Dean Mersey Upper</t>
  </si>
  <si>
    <t>PUTR0039</t>
  </si>
  <si>
    <t>COLN AT ROUNDHOUSE, LECHLADE</t>
  </si>
  <si>
    <t>Thames Upper</t>
  </si>
  <si>
    <t>54509300</t>
  </si>
  <si>
    <t>RIVER DOVE, MONK'S BRIDGE</t>
  </si>
  <si>
    <t>Dove Lower Rivers and Lakes</t>
  </si>
  <si>
    <t>E0001545</t>
  </si>
  <si>
    <t>R ROTHER AT BLACKWALL BRIDGE</t>
  </si>
  <si>
    <t>Rother Levels</t>
  </si>
  <si>
    <t>36768280</t>
  </si>
  <si>
    <t>NON-TIDAL RIVER TRENT YOXALL BRIDGE</t>
  </si>
  <si>
    <t>YAR230</t>
  </si>
  <si>
    <t>R.YARE BUCKENHAM FERRY</t>
  </si>
  <si>
    <t>PMLR0022</t>
  </si>
  <si>
    <t>MOLE ABOVE THAMES</t>
  </si>
  <si>
    <t>Mole Lower and Rythe</t>
  </si>
  <si>
    <t>88002884</t>
  </si>
  <si>
    <t>RIVER ALT ABOVE ALTMOUTH PUMPING STATION</t>
  </si>
  <si>
    <t>Alt</t>
  </si>
  <si>
    <t>12813020</t>
  </si>
  <si>
    <t>MILL BROOK - HILLWORTH</t>
  </si>
  <si>
    <t>Bushley Longdon Marlbank and Ripple Brook</t>
  </si>
  <si>
    <t>F0002886</t>
  </si>
  <si>
    <t>HARDHAM ROMAN STATION</t>
  </si>
  <si>
    <t>Rother Western</t>
  </si>
  <si>
    <t>Country</t>
  </si>
  <si>
    <t>Region</t>
  </si>
  <si>
    <t>Operator</t>
  </si>
  <si>
    <t>Concentration_ng/L</t>
  </si>
  <si>
    <t>LOD_ng/L</t>
  </si>
  <si>
    <t>Unit2</t>
  </si>
  <si>
    <t>UK</t>
  </si>
  <si>
    <t>GB-ENG</t>
  </si>
  <si>
    <t>ng/L</t>
  </si>
  <si>
    <t>Column1</t>
  </si>
  <si>
    <t>NA</t>
  </si>
  <si>
    <t>MISCTL43</t>
  </si>
  <si>
    <t>MISC.10KM SQ LANGLEY................TL43</t>
  </si>
  <si>
    <t>THR030A</t>
  </si>
  <si>
    <t>HICKLING BROAD (R.THURNE)</t>
  </si>
  <si>
    <t>Bure</t>
  </si>
  <si>
    <t>49700156</t>
  </si>
  <si>
    <t>WHARFE ABOVE TADCASTER WEIR</t>
  </si>
  <si>
    <t>Wharfe Lower</t>
  </si>
  <si>
    <t>PCNR0088</t>
  </si>
  <si>
    <t>VER ABOVE COLNE</t>
  </si>
  <si>
    <t>88000879</t>
  </si>
  <si>
    <t>RIVER WEAVER AT FRODSHAM ROAD BRIDGE</t>
  </si>
  <si>
    <t>Weaver Lower</t>
  </si>
  <si>
    <t>E0000421</t>
  </si>
  <si>
    <t>WEIR WOOD RESERVOIR RAW WATER</t>
  </si>
  <si>
    <t>Medway Upper</t>
  </si>
  <si>
    <t>WITHM</t>
  </si>
  <si>
    <t>R.WITHAM LANGRICK BOTTOM</t>
  </si>
  <si>
    <t>72920121</t>
  </si>
  <si>
    <t>RIVER TORRIDGE AT BEAM BRIDGE</t>
  </si>
  <si>
    <t>Torridge</t>
  </si>
  <si>
    <t>49600142</t>
  </si>
  <si>
    <t>DERWENT AT LOFTSOME BRIDGE</t>
  </si>
  <si>
    <t>Derwent Lower Yorkshire</t>
  </si>
  <si>
    <t>41000083</t>
  </si>
  <si>
    <t>TILL AT TILLMOUTH PARK, OLD TWIZEL BRIDGE</t>
  </si>
  <si>
    <t>Till River</t>
  </si>
  <si>
    <t>88005880</t>
  </si>
  <si>
    <t>WAMPOOL AT LAYTHES</t>
  </si>
  <si>
    <t>Waver-Wampool</t>
  </si>
  <si>
    <t>38473020</t>
  </si>
  <si>
    <t>RIVER IDLE (MAUN) - AT BAWTRY</t>
  </si>
  <si>
    <t>Idle River</t>
  </si>
  <si>
    <t>88022220</t>
  </si>
  <si>
    <t>TATTON MERE WFD POINT AT SJ7554380701</t>
  </si>
  <si>
    <t>48M46</t>
  </si>
  <si>
    <t>THOMPSON WATER</t>
  </si>
  <si>
    <t>Wissey</t>
  </si>
  <si>
    <t>88003872</t>
  </si>
  <si>
    <t>RIVER WYRE AT ST MICHAELS</t>
  </si>
  <si>
    <t>Wyre and Calder</t>
  </si>
  <si>
    <t>PCNR0026</t>
  </si>
  <si>
    <t>COLNE AT BUSHEY MILL LANE, WATFORD</t>
  </si>
  <si>
    <t>PWER0030</t>
  </si>
  <si>
    <t>WEY ABOVE THAMES</t>
  </si>
  <si>
    <t>Thames Lower</t>
  </si>
  <si>
    <t>G0006187</t>
  </si>
  <si>
    <t>SOWLEY POND LAKE (WFD LAKE)</t>
  </si>
  <si>
    <t>New Forest - Hatchet Sowley</t>
  </si>
  <si>
    <t>88004024</t>
  </si>
  <si>
    <t>RIVER LUNE AT DENNY BRIDGENEW KEY POINT FOR R.LUNE FROM 01/01/1981 (REPLACES 0172807470 AS KEY PT)</t>
  </si>
  <si>
    <t>Lune - Rawthey to Greta</t>
  </si>
  <si>
    <t>51997100</t>
  </si>
  <si>
    <t>BLACKMILL DALE BROOK</t>
  </si>
  <si>
    <t>Derwent Upper -  Derbyshire</t>
  </si>
  <si>
    <t>88005012</t>
  </si>
  <si>
    <t>RIVER ANNAS AT ANNASIDE</t>
  </si>
  <si>
    <t>Irt-Mite-Esk-Annas</t>
  </si>
  <si>
    <t>42300080</t>
  </si>
  <si>
    <t>COQUET AT WARKWORTH DAM</t>
  </si>
  <si>
    <t>Coquet Lower</t>
  </si>
  <si>
    <t>26944690</t>
  </si>
  <si>
    <t>RIVER TERN EAST ARM AT ATTINGHAM HALL, ATCHAM, SHREWSBURY</t>
  </si>
  <si>
    <t>Perry Roden and Tern North Shropshire</t>
  </si>
  <si>
    <t>46247300</t>
  </si>
  <si>
    <t>RIVER SOAR AT RED HILL LOCK</t>
  </si>
  <si>
    <t>Soar River</t>
  </si>
  <si>
    <t>88016103</t>
  </si>
  <si>
    <t>GRASMERE WFD STILLWATER MONITORING POINT</t>
  </si>
  <si>
    <t>50022</t>
  </si>
  <si>
    <t>R WYE AT BRIDGE SOLLARS BRIDGE</t>
  </si>
  <si>
    <t>Wye OC</t>
  </si>
  <si>
    <t>88005740</t>
  </si>
  <si>
    <t>RIVER DERWENT AT WORKINGTON</t>
  </si>
  <si>
    <t>Derwent</t>
  </si>
  <si>
    <t>88004563</t>
  </si>
  <si>
    <t>RIVER LEVEN AT LOW WOOD BRIDGE HAVERTHWAITE</t>
  </si>
  <si>
    <t>88006220</t>
  </si>
  <si>
    <t>RIVER EDEN AT TEMPLE SOWERBY</t>
  </si>
  <si>
    <t>Eden Upper</t>
  </si>
  <si>
    <t>43300001</t>
  </si>
  <si>
    <t>TYNE AT WYLAM BRIDGE</t>
  </si>
  <si>
    <t>Tyne Lower and Estuary</t>
  </si>
  <si>
    <t>88005781</t>
  </si>
  <si>
    <t>RIVER ELLEN AT OVERWATER</t>
  </si>
  <si>
    <t>Ellen and West Coast</t>
  </si>
  <si>
    <t>88010126</t>
  </si>
  <si>
    <t>LOWESWATER AS PART OF A WQ SURVEY</t>
  </si>
  <si>
    <t>Cocker</t>
  </si>
  <si>
    <t>45100109</t>
  </si>
  <si>
    <t>BALDERHEAD RESERVOIR NEAR DAMWALL NORTHSIDE</t>
  </si>
  <si>
    <t>Tees Upper</t>
  </si>
  <si>
    <t>40000385</t>
  </si>
  <si>
    <t>MALHAM TARN</t>
  </si>
  <si>
    <t>Aire Upper</t>
  </si>
  <si>
    <t>88021658</t>
  </si>
  <si>
    <t>WAST WATER (WFD STILLWATER SITE)</t>
  </si>
  <si>
    <t>81522986</t>
  </si>
  <si>
    <t>DOZMARY POOL                  DEPTH AT SURFACE</t>
  </si>
  <si>
    <t>Fowey</t>
  </si>
  <si>
    <t>RSN1536</t>
  </si>
  <si>
    <t>RSN1536 BULMER BECK D/S BULMER</t>
  </si>
  <si>
    <t>Derwent Middle Yorkshire</t>
  </si>
  <si>
    <t>RSN1552</t>
  </si>
  <si>
    <t>RSN1552 GRAYFLEET DRAIN AT SOUTH COCKERINGTON GRANGE</t>
  </si>
  <si>
    <t>Steeping and Eaus</t>
  </si>
  <si>
    <t>RSN1531</t>
  </si>
  <si>
    <t>RSN1531 SANDWITH BECK NR ASPATRIA</t>
  </si>
  <si>
    <t>RSN1540</t>
  </si>
  <si>
    <t>RSN1540 MEADOW LODGE</t>
  </si>
  <si>
    <t>Derwent Middle - Derbyshire</t>
  </si>
  <si>
    <t>RSN1535</t>
  </si>
  <si>
    <t>RSN1535 RIVER WANSBECK AT MITFORD</t>
  </si>
  <si>
    <t>Wansbeck</t>
  </si>
  <si>
    <t>RSN1530</t>
  </si>
  <si>
    <t>RSN1530 SUTTON BENGER BROOK</t>
  </si>
  <si>
    <t>Avon Bristol Rural</t>
  </si>
  <si>
    <t>RSN1548</t>
  </si>
  <si>
    <t>RSN1548 HARDRAW BECK DS HARDRAW FALLS</t>
  </si>
  <si>
    <t>Ure Upper</t>
  </si>
  <si>
    <t>RSN1532</t>
  </si>
  <si>
    <t>RSN1532 RIVER HODDER D/S LANGDEN BROOK</t>
  </si>
  <si>
    <t>Hodder and Loud</t>
  </si>
  <si>
    <t>G0006816</t>
  </si>
  <si>
    <t>PN</t>
  </si>
  <si>
    <t>BOURNE RIVULET D/S HARROWAY RD, CHAMPMANSFORD FARM, ST MARY BOURNE</t>
  </si>
  <si>
    <t>Test Upper and Middle</t>
  </si>
  <si>
    <t>G0006020</t>
  </si>
  <si>
    <t>ST MARYBOURNE CRESS FARM POINT A UPSTREAM MAIN CHANNEL</t>
  </si>
  <si>
    <t>Monitoring Station Number</t>
  </si>
  <si>
    <t>Monitoring Station Name</t>
  </si>
  <si>
    <t>Sample Date</t>
  </si>
  <si>
    <t>Parameter</t>
  </si>
  <si>
    <t>Unit</t>
  </si>
  <si>
    <t>Result</t>
  </si>
  <si>
    <t>GB-NIR</t>
  </si>
  <si>
    <t>F10511</t>
  </si>
  <si>
    <t>LAGAN RIVER ABOVE STRANMILLIS WEIR</t>
  </si>
  <si>
    <t>F10541</t>
  </si>
  <si>
    <t>QUOILE RIVER AT QUOILE BRIDGE</t>
  </si>
  <si>
    <t>&lt;</t>
  </si>
  <si>
    <t>F10020</t>
  </si>
  <si>
    <t>DUNNYBOE BURN AT DUNNYBOE BRIDGE</t>
  </si>
  <si>
    <t>GB-SCT</t>
  </si>
  <si>
    <t>RIVER CLYDE @ TIDAL WEIR</t>
  </si>
  <si>
    <t xml:space="preserve"> ng/L</t>
  </si>
  <si>
    <t>DUBH LOCH - DUBH LOCH OUTLET</t>
  </si>
  <si>
    <t>R. UGIE - INVERUGIE (HM)</t>
  </si>
  <si>
    <t>R. YTHAN - ELLON CAR PARK D/S SWS (HM)</t>
  </si>
  <si>
    <t>RIVER ALMOND @ CRAIGIEHALL</t>
  </si>
  <si>
    <t>RIVER DON D/S OF PERSLEY STW</t>
  </si>
  <si>
    <t>GB-WLS</t>
  </si>
  <si>
    <t>TOWY NANTGAREDIG,NR CARMARTHEN</t>
  </si>
  <si>
    <t>&lt; </t>
  </si>
  <si>
    <t>TROTHY AT ONEN</t>
  </si>
  <si>
    <t>R MAWDDACH TY'N Y GROES HOTEL BRIDGE</t>
  </si>
  <si>
    <t>R ALYN AT ITHELS BRIDGE</t>
  </si>
  <si>
    <t>SiteID</t>
  </si>
  <si>
    <t>SiteName</t>
  </si>
  <si>
    <t>Date</t>
  </si>
  <si>
    <t>Year</t>
  </si>
  <si>
    <t>Month</t>
  </si>
  <si>
    <t>Limit_Symbol</t>
  </si>
  <si>
    <t>ValueKM</t>
  </si>
  <si>
    <t>ValueAA</t>
  </si>
  <si>
    <t>KMFlag</t>
  </si>
  <si>
    <t>KMFlag2</t>
  </si>
  <si>
    <t>ExceedMAC</t>
  </si>
  <si>
    <t>=</t>
  </si>
  <si>
    <t>(Multiple Items)</t>
  </si>
  <si>
    <t>Count of ValueKM</t>
  </si>
  <si>
    <t>Column Labels</t>
  </si>
  <si>
    <t>Row Labels</t>
  </si>
  <si>
    <t>Grand Total</t>
  </si>
  <si>
    <t>&lt;LOD</t>
  </si>
  <si>
    <t>&gt;LOD</t>
  </si>
  <si>
    <t>%&lt;LOD</t>
  </si>
  <si>
    <t>unique &lt;LOD</t>
  </si>
  <si>
    <t>Unique &gt;LOD</t>
  </si>
  <si>
    <t>Bin</t>
  </si>
  <si>
    <t>Frequency</t>
  </si>
  <si>
    <t>Cumulative %</t>
  </si>
  <si>
    <t>More</t>
  </si>
  <si>
    <t>Sites</t>
  </si>
  <si>
    <t>(All)</t>
  </si>
  <si>
    <t>years of data</t>
  </si>
  <si>
    <t>12 samples</t>
  </si>
  <si>
    <t>EA</t>
  </si>
  <si>
    <t>EA Cum. Freq.</t>
  </si>
  <si>
    <t>EA + Imputed</t>
  </si>
  <si>
    <t>EA + Imputed Cum. Freq.</t>
  </si>
  <si>
    <t>Years of data</t>
  </si>
  <si>
    <t>Years with&gt;=12 samples</t>
  </si>
  <si>
    <t>Median Annual Samples</t>
  </si>
  <si>
    <t>Easting</t>
  </si>
  <si>
    <t>Northing</t>
  </si>
  <si>
    <t>YearsData</t>
  </si>
  <si>
    <t>YearsGT12Samples</t>
  </si>
  <si>
    <t>MedianAnnualSamples</t>
  </si>
  <si>
    <t>Sum of ExceedMAC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</si>
</sst>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41">
    <font>
      <sz val="11"/>
      <color theme="1"/>
      <name val="Aptos Narrow"/>
      <family val="2"/>
      <scheme val="minor"/>
    </font>
    <font>
      <sz val="12"/>
      <color theme="1"/>
      <name val="Arial"/>
      <family val="2"/>
    </font>
    <font>
      <b/>
      <sz val="22"/>
      <color rgb="FFFF0000"/>
      <name val="Aptos"/>
      <family val="2"/>
    </font>
    <font>
      <b/>
      <sz val="16"/>
      <name val="Arial"/>
      <family val="2"/>
    </font>
    <font>
      <sz val="11"/>
      <name val="Arial"/>
      <family val="2"/>
    </font>
    <font>
      <b/>
      <sz val="11"/>
      <name val="Arial"/>
      <family val="2"/>
    </font>
    <font>
      <sz val="11"/>
      <color theme="1"/>
      <name val="Arial"/>
      <family val="2"/>
    </font>
    <font>
      <b/>
      <sz val="12"/>
      <name val="Arial"/>
      <family val="2"/>
    </font>
    <font>
      <sz val="10"/>
      <name val="Arial"/>
      <family val="2"/>
    </font>
    <font>
      <i/>
      <sz val="11"/>
      <name val="Arial"/>
      <family val="2"/>
    </font>
    <font>
      <b/>
      <sz val="14"/>
      <name val="Arial"/>
      <family val="2"/>
    </font>
    <font>
      <sz val="12"/>
      <name val="Arial"/>
      <family val="2"/>
    </font>
    <font>
      <b/>
      <sz val="16"/>
      <name val="Calibri"/>
      <family val="2"/>
    </font>
    <font>
      <sz val="14"/>
      <color rgb="FF000000"/>
      <name val="Calibri"/>
      <family val="2"/>
    </font>
    <font>
      <sz val="14"/>
      <name val="Calibri"/>
      <family val="2"/>
    </font>
    <font>
      <b/>
      <sz val="16"/>
      <color theme="1"/>
      <name val="Arial"/>
      <family val="2"/>
    </font>
    <font>
      <b/>
      <i/>
      <sz val="16"/>
      <color theme="1"/>
      <name val="Arial"/>
      <family val="2"/>
    </font>
    <font>
      <sz val="16"/>
      <color theme="1"/>
      <name val="Arial"/>
      <family val="2"/>
    </font>
    <font>
      <b/>
      <sz val="12"/>
      <color theme="1"/>
      <name val="Arial"/>
      <family val="2"/>
    </font>
    <font>
      <sz val="10"/>
      <color theme="1"/>
      <name val="Arial"/>
      <family val="2"/>
    </font>
    <font>
      <sz val="10"/>
      <color rgb="FF333333"/>
      <name val="Arial"/>
      <family val="2"/>
    </font>
    <font>
      <i/>
      <sz val="10"/>
      <color rgb="FF333333"/>
      <name val="Arial"/>
      <family val="2"/>
    </font>
    <font>
      <i/>
      <sz val="10"/>
      <color theme="1"/>
      <name val="Arial"/>
      <family val="2"/>
    </font>
    <font>
      <b/>
      <sz val="11"/>
      <color theme="1"/>
      <name val="Aptos Narrow"/>
      <family val="2"/>
      <scheme val="minor"/>
    </font>
    <font>
      <i/>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sz val="11"/>
      <color theme="0"/>
      <name val="Aptos Narrow"/>
      <family val="2"/>
      <scheme val="minor"/>
    </font>
  </fonts>
  <fills count="37">
    <fill>
      <patternFill patternType="none"/>
    </fill>
    <fill>
      <patternFill patternType="gray125"/>
    </fill>
    <fill>
      <patternFill patternType="solid">
        <fgColor rgb="FFC0C0C0"/>
        <bgColor indexed="64"/>
      </patternFill>
    </fill>
    <fill>
      <patternFill patternType="solid">
        <fgColor rgb="FFFFFF0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9"/>
        <bgColor theme="9"/>
      </patternFill>
    </fill>
    <fill>
      <patternFill patternType="solid">
        <fgColor theme="9" tint="0.79998168889431442"/>
        <bgColor theme="9" tint="0.79998168889431442"/>
      </patternFill>
    </fill>
  </fills>
  <borders count="29">
    <border>
      <left/>
      <right/>
      <top/>
      <bottom/>
      <diagonal/>
    </border>
    <border>
      <left/>
      <right/>
      <top/>
      <bottom style="medium">
        <color rgb="FF000000"/>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C0C0C0"/>
      </left>
      <right style="medium">
        <color rgb="FFC0C0C0"/>
      </right>
      <top/>
      <bottom style="medium">
        <color rgb="FFC0C0C0"/>
      </bottom>
      <diagonal/>
    </border>
    <border>
      <left/>
      <right style="medium">
        <color rgb="FFC0C0C0"/>
      </right>
      <top/>
      <bottom style="medium">
        <color rgb="FFC0C0C0"/>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bottom style="medium">
        <color indexed="64"/>
      </bottom>
      <diagonal/>
    </border>
    <border>
      <left/>
      <right/>
      <top style="medium">
        <color indexed="64"/>
      </top>
      <bottom style="thin">
        <color indexed="64"/>
      </bottom>
      <diagonal/>
    </border>
    <border>
      <left style="thin">
        <color auto="1"/>
      </left>
      <right style="thin">
        <color auto="1"/>
      </right>
      <top style="thin">
        <color auto="1"/>
      </top>
      <bottom style="thin">
        <color auto="1"/>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theme="9" tint="0.39997558519241921"/>
      </left>
      <right/>
      <top style="thin">
        <color theme="9" tint="0.39997558519241921"/>
      </top>
      <bottom style="thin">
        <color theme="9" tint="0.39997558519241921"/>
      </bottom>
      <diagonal/>
    </border>
    <border>
      <left/>
      <right/>
      <top style="thin">
        <color theme="9" tint="0.39997558519241921"/>
      </top>
      <bottom style="thin">
        <color theme="9" tint="0.39997558519241921"/>
      </bottom>
      <diagonal/>
    </border>
    <border>
      <left/>
      <right style="thin">
        <color theme="9" tint="0.39997558519241921"/>
      </right>
      <top style="thin">
        <color theme="9" tint="0.39997558519241921"/>
      </top>
      <bottom style="thin">
        <color theme="9" tint="0.39997558519241921"/>
      </bottom>
      <diagonal/>
    </border>
  </borders>
  <cellStyleXfs count="44">
    <xf numFmtId="0" fontId="0" fillId="0" borderId="0"/>
    <xf numFmtId="0" fontId="1" fillId="0" borderId="0"/>
    <xf numFmtId="0" fontId="26" fillId="0" borderId="0" applyNumberFormat="0" applyFill="0" applyBorder="0" applyAlignment="0" applyProtection="0"/>
    <xf numFmtId="0" fontId="27" fillId="0" borderId="17" applyNumberFormat="0" applyFill="0" applyAlignment="0" applyProtection="0"/>
    <xf numFmtId="0" fontId="28" fillId="0" borderId="18" applyNumberFormat="0" applyFill="0" applyAlignment="0" applyProtection="0"/>
    <xf numFmtId="0" fontId="29" fillId="0" borderId="19" applyNumberFormat="0" applyFill="0" applyAlignment="0" applyProtection="0"/>
    <xf numFmtId="0" fontId="29" fillId="0" borderId="0" applyNumberFormat="0" applyFill="0" applyBorder="0" applyAlignment="0" applyProtection="0"/>
    <xf numFmtId="0" fontId="30" fillId="4" borderId="0" applyNumberFormat="0" applyBorder="0" applyAlignment="0" applyProtection="0"/>
    <xf numFmtId="0" fontId="31" fillId="5" borderId="0" applyNumberFormat="0" applyBorder="0" applyAlignment="0" applyProtection="0"/>
    <xf numFmtId="0" fontId="32" fillId="6" borderId="0" applyNumberFormat="0" applyBorder="0" applyAlignment="0" applyProtection="0"/>
    <xf numFmtId="0" fontId="33" fillId="7" borderId="20" applyNumberFormat="0" applyAlignment="0" applyProtection="0"/>
    <xf numFmtId="0" fontId="34" fillId="8" borderId="21" applyNumberFormat="0" applyAlignment="0" applyProtection="0"/>
    <xf numFmtId="0" fontId="35" fillId="8" borderId="20" applyNumberFormat="0" applyAlignment="0" applyProtection="0"/>
    <xf numFmtId="0" fontId="36" fillId="0" borderId="22" applyNumberFormat="0" applyFill="0" applyAlignment="0" applyProtection="0"/>
    <xf numFmtId="0" fontId="37" fillId="9" borderId="23" applyNumberFormat="0" applyAlignment="0" applyProtection="0"/>
    <xf numFmtId="0" fontId="38" fillId="0" borderId="0" applyNumberFormat="0" applyFill="0" applyBorder="0" applyAlignment="0" applyProtection="0"/>
    <xf numFmtId="0" fontId="25" fillId="10" borderId="24" applyNumberFormat="0" applyFont="0" applyAlignment="0" applyProtection="0"/>
    <xf numFmtId="0" fontId="39" fillId="0" borderId="0" applyNumberFormat="0" applyFill="0" applyBorder="0" applyAlignment="0" applyProtection="0"/>
    <xf numFmtId="0" fontId="23" fillId="0" borderId="25" applyNumberFormat="0" applyFill="0" applyAlignment="0" applyProtection="0"/>
    <xf numFmtId="0" fontId="40" fillId="11" borderId="0" applyNumberFormat="0" applyBorder="0" applyAlignment="0" applyProtection="0"/>
    <xf numFmtId="0" fontId="25" fillId="12" borderId="0" applyNumberFormat="0" applyBorder="0" applyAlignment="0" applyProtection="0"/>
    <xf numFmtId="0" fontId="25" fillId="13" borderId="0" applyNumberFormat="0" applyBorder="0" applyAlignment="0" applyProtection="0"/>
    <xf numFmtId="0" fontId="25" fillId="14" borderId="0" applyNumberFormat="0" applyBorder="0" applyAlignment="0" applyProtection="0"/>
    <xf numFmtId="0" fontId="40" fillId="15" borderId="0" applyNumberFormat="0" applyBorder="0" applyAlignment="0" applyProtection="0"/>
    <xf numFmtId="0" fontId="25" fillId="16" borderId="0" applyNumberFormat="0" applyBorder="0" applyAlignment="0" applyProtection="0"/>
    <xf numFmtId="0" fontId="25" fillId="17" borderId="0" applyNumberFormat="0" applyBorder="0" applyAlignment="0" applyProtection="0"/>
    <xf numFmtId="0" fontId="25" fillId="18" borderId="0" applyNumberFormat="0" applyBorder="0" applyAlignment="0" applyProtection="0"/>
    <xf numFmtId="0" fontId="40" fillId="19" borderId="0" applyNumberFormat="0" applyBorder="0" applyAlignment="0" applyProtection="0"/>
    <xf numFmtId="0" fontId="25" fillId="20" borderId="0" applyNumberFormat="0" applyBorder="0" applyAlignment="0" applyProtection="0"/>
    <xf numFmtId="0" fontId="25" fillId="21" borderId="0" applyNumberFormat="0" applyBorder="0" applyAlignment="0" applyProtection="0"/>
    <xf numFmtId="0" fontId="25" fillId="22" borderId="0" applyNumberFormat="0" applyBorder="0" applyAlignment="0" applyProtection="0"/>
    <xf numFmtId="0" fontId="40" fillId="23" borderId="0" applyNumberFormat="0" applyBorder="0" applyAlignment="0" applyProtection="0"/>
    <xf numFmtId="0" fontId="25" fillId="24" borderId="0" applyNumberFormat="0" applyBorder="0" applyAlignment="0" applyProtection="0"/>
    <xf numFmtId="0" fontId="25" fillId="25" borderId="0" applyNumberFormat="0" applyBorder="0" applyAlignment="0" applyProtection="0"/>
    <xf numFmtId="0" fontId="25" fillId="26" borderId="0" applyNumberFormat="0" applyBorder="0" applyAlignment="0" applyProtection="0"/>
    <xf numFmtId="0" fontId="40" fillId="27" borderId="0" applyNumberFormat="0" applyBorder="0" applyAlignment="0" applyProtection="0"/>
    <xf numFmtId="0" fontId="25" fillId="28" borderId="0" applyNumberFormat="0" applyBorder="0" applyAlignment="0" applyProtection="0"/>
    <xf numFmtId="0" fontId="25" fillId="29" borderId="0" applyNumberFormat="0" applyBorder="0" applyAlignment="0" applyProtection="0"/>
    <xf numFmtId="0" fontId="25" fillId="30" borderId="0" applyNumberFormat="0" applyBorder="0" applyAlignment="0" applyProtection="0"/>
    <xf numFmtId="0" fontId="40" fillId="31" borderId="0" applyNumberFormat="0" applyBorder="0" applyAlignment="0" applyProtection="0"/>
    <xf numFmtId="0" fontId="25" fillId="32" borderId="0" applyNumberFormat="0" applyBorder="0" applyAlignment="0" applyProtection="0"/>
    <xf numFmtId="0" fontId="25" fillId="33" borderId="0" applyNumberFormat="0" applyBorder="0" applyAlignment="0" applyProtection="0"/>
    <xf numFmtId="0" fontId="25" fillId="34" borderId="0" applyNumberFormat="0" applyBorder="0" applyAlignment="0" applyProtection="0"/>
    <xf numFmtId="0" fontId="25" fillId="0" borderId="0"/>
  </cellStyleXfs>
  <cellXfs count="70">
    <xf numFmtId="0" fontId="0" fillId="0" borderId="0" xfId="0"/>
    <xf numFmtId="22" fontId="0" fillId="0" borderId="0" xfId="0" applyNumberFormat="1"/>
    <xf numFmtId="14" fontId="0" fillId="0" borderId="0" xfId="0" applyNumberFormat="1"/>
    <xf numFmtId="0" fontId="2" fillId="0" borderId="0" xfId="1" applyFont="1" applyAlignment="1">
      <alignment vertical="center"/>
    </xf>
    <xf numFmtId="0" fontId="1" fillId="0" borderId="0" xfId="1"/>
    <xf numFmtId="0" fontId="3" fillId="0" borderId="0" xfId="1" applyFont="1" applyAlignment="1">
      <alignment vertical="center"/>
    </xf>
    <xf numFmtId="0" fontId="4" fillId="0" borderId="0" xfId="1" applyFont="1" applyAlignment="1">
      <alignment vertical="center" wrapText="1"/>
    </xf>
    <xf numFmtId="0" fontId="5" fillId="0" borderId="0" xfId="1" applyFont="1" applyAlignment="1">
      <alignment vertical="center" wrapText="1"/>
    </xf>
    <xf numFmtId="0" fontId="6" fillId="0" borderId="0" xfId="1" applyFont="1"/>
    <xf numFmtId="0" fontId="7" fillId="0" borderId="0" xfId="1" applyFont="1"/>
    <xf numFmtId="0" fontId="7" fillId="0" borderId="0" xfId="1" applyFont="1" applyAlignment="1">
      <alignment vertical="center" wrapText="1"/>
    </xf>
    <xf numFmtId="0" fontId="8" fillId="0" borderId="0" xfId="1" applyFont="1" applyAlignment="1">
      <alignment wrapText="1"/>
    </xf>
    <xf numFmtId="0" fontId="5" fillId="0" borderId="0" xfId="1" applyFont="1" applyAlignment="1">
      <alignment wrapText="1"/>
    </xf>
    <xf numFmtId="0" fontId="8" fillId="0" borderId="0" xfId="1" applyFont="1" applyAlignment="1">
      <alignment vertical="center" wrapText="1"/>
    </xf>
    <xf numFmtId="0" fontId="10" fillId="0" borderId="0" xfId="1" applyFont="1" applyAlignment="1">
      <alignment horizontal="justify" vertical="center"/>
    </xf>
    <xf numFmtId="0" fontId="11" fillId="0" borderId="0" xfId="1" applyFont="1"/>
    <xf numFmtId="0" fontId="12" fillId="0" borderId="2" xfId="1" applyFont="1" applyBorder="1" applyAlignment="1">
      <alignment horizontal="center" vertical="center"/>
    </xf>
    <xf numFmtId="0" fontId="13" fillId="2" borderId="3" xfId="1" applyFont="1" applyFill="1" applyBorder="1" applyAlignment="1">
      <alignment horizontal="center" vertical="center"/>
    </xf>
    <xf numFmtId="0" fontId="14" fillId="0" borderId="4" xfId="1" applyFont="1" applyBorder="1" applyAlignment="1">
      <alignment vertical="center" wrapText="1"/>
    </xf>
    <xf numFmtId="0" fontId="13" fillId="0" borderId="5" xfId="1" applyFont="1" applyBorder="1" applyAlignment="1">
      <alignment vertical="center" wrapText="1"/>
    </xf>
    <xf numFmtId="15" fontId="13" fillId="0" borderId="5" xfId="1" applyNumberFormat="1" applyFont="1" applyBorder="1" applyAlignment="1">
      <alignment horizontal="right" vertical="center" wrapText="1"/>
    </xf>
    <xf numFmtId="0" fontId="18" fillId="0" borderId="8" xfId="1" applyFont="1" applyBorder="1"/>
    <xf numFmtId="0" fontId="18" fillId="0" borderId="9" xfId="1" applyFont="1" applyBorder="1"/>
    <xf numFmtId="0" fontId="19" fillId="0" borderId="8" xfId="1" applyFont="1" applyBorder="1"/>
    <xf numFmtId="0" fontId="19" fillId="0" borderId="9" xfId="1" applyFont="1" applyBorder="1"/>
    <xf numFmtId="0" fontId="20" fillId="0" borderId="9" xfId="1" applyFont="1" applyBorder="1"/>
    <xf numFmtId="0" fontId="20" fillId="0" borderId="9" xfId="1" applyFont="1" applyBorder="1" applyAlignment="1">
      <alignment wrapText="1"/>
    </xf>
    <xf numFmtId="0" fontId="19" fillId="0" borderId="10" xfId="1" applyFont="1" applyBorder="1"/>
    <xf numFmtId="0" fontId="20" fillId="0" borderId="11" xfId="1" applyFont="1" applyBorder="1"/>
    <xf numFmtId="0" fontId="19" fillId="0" borderId="9" xfId="1" applyFont="1" applyBorder="1" applyAlignment="1">
      <alignment wrapText="1"/>
    </xf>
    <xf numFmtId="0" fontId="19" fillId="0" borderId="11" xfId="1" applyFont="1" applyBorder="1"/>
    <xf numFmtId="0" fontId="23" fillId="0" borderId="0" xfId="0" applyFont="1"/>
    <xf numFmtId="49" fontId="0" fillId="0" borderId="0" xfId="0" applyNumberFormat="1"/>
    <xf numFmtId="1" fontId="0" fillId="0" borderId="0" xfId="0" applyNumberFormat="1"/>
    <xf numFmtId="0" fontId="0" fillId="0" borderId="0" xfId="0" applyAlignment="1">
      <alignment horizontal="left"/>
    </xf>
    <xf numFmtId="0" fontId="0" fillId="0" borderId="0" xfId="0" pivotButton="1"/>
    <xf numFmtId="0" fontId="0" fillId="0" borderId="0" xfId="0" applyAlignment="1">
      <alignment horizontal="left" indent="1"/>
    </xf>
    <xf numFmtId="14" fontId="23" fillId="0" borderId="0" xfId="0" applyNumberFormat="1" applyFont="1"/>
    <xf numFmtId="0" fontId="0" fillId="0" borderId="0" xfId="0" quotePrefix="1"/>
    <xf numFmtId="2" fontId="0" fillId="0" borderId="0" xfId="0" applyNumberFormat="1"/>
    <xf numFmtId="10" fontId="0" fillId="0" borderId="0" xfId="0" applyNumberFormat="1"/>
    <xf numFmtId="164" fontId="0" fillId="0" borderId="0" xfId="0" applyNumberFormat="1"/>
    <xf numFmtId="0" fontId="0" fillId="0" borderId="16" xfId="0" applyBorder="1" applyAlignment="1">
      <alignment horizontal="left"/>
    </xf>
    <xf numFmtId="0" fontId="0" fillId="0" borderId="0" xfId="0" applyAlignment="1">
      <alignment horizontal="center"/>
    </xf>
    <xf numFmtId="0" fontId="0" fillId="0" borderId="16" xfId="0" applyBorder="1" applyAlignment="1">
      <alignment horizontal="center"/>
    </xf>
    <xf numFmtId="0" fontId="23" fillId="0" borderId="16" xfId="0" applyFont="1" applyBorder="1" applyAlignment="1">
      <alignment horizontal="left"/>
    </xf>
    <xf numFmtId="0" fontId="23" fillId="0" borderId="16" xfId="0" applyFont="1" applyBorder="1" applyAlignment="1">
      <alignment horizontal="center"/>
    </xf>
    <xf numFmtId="165" fontId="0" fillId="0" borderId="0" xfId="0" applyNumberFormat="1"/>
    <xf numFmtId="0" fontId="0" fillId="0" borderId="14" xfId="0" applyBorder="1"/>
    <xf numFmtId="10" fontId="0" fillId="0" borderId="14" xfId="0" applyNumberFormat="1" applyBorder="1"/>
    <xf numFmtId="0" fontId="24" fillId="0" borderId="15" xfId="0" applyFont="1" applyBorder="1" applyAlignment="1">
      <alignment horizontal="center"/>
    </xf>
    <xf numFmtId="0" fontId="1" fillId="0" borderId="0" xfId="0" applyFont="1"/>
    <xf numFmtId="0" fontId="37" fillId="35" borderId="26" xfId="0" applyFont="1" applyFill="1" applyBorder="1"/>
    <xf numFmtId="0" fontId="37" fillId="35" borderId="27" xfId="0" applyFont="1" applyFill="1" applyBorder="1"/>
    <xf numFmtId="0" fontId="0" fillId="0" borderId="27" xfId="0" applyBorder="1"/>
    <xf numFmtId="0" fontId="0" fillId="36" borderId="26" xfId="0" applyFill="1" applyBorder="1"/>
    <xf numFmtId="0" fontId="0" fillId="36" borderId="27" xfId="0" applyFill="1" applyBorder="1"/>
    <xf numFmtId="0" fontId="0" fillId="0" borderId="26" xfId="0" applyBorder="1"/>
    <xf numFmtId="0" fontId="37" fillId="35" borderId="28" xfId="0" applyFont="1" applyFill="1" applyBorder="1"/>
    <xf numFmtId="0" fontId="0" fillId="36" borderId="28" xfId="0" applyFill="1" applyBorder="1"/>
    <xf numFmtId="0" fontId="0" fillId="0" borderId="28" xfId="0" applyBorder="1"/>
    <xf numFmtId="22" fontId="0" fillId="36" borderId="27" xfId="0" applyNumberFormat="1" applyFill="1" applyBorder="1"/>
    <xf numFmtId="22" fontId="0" fillId="0" borderId="27" xfId="0" applyNumberFormat="1" applyBorder="1"/>
    <xf numFmtId="0" fontId="23" fillId="0" borderId="0" xfId="0" applyFont="1" applyAlignment="1">
      <alignment horizontal="left"/>
    </xf>
    <xf numFmtId="0" fontId="11" fillId="0" borderId="0" xfId="1" applyFont="1" applyAlignment="1">
      <alignment horizontal="left" vertical="center" wrapText="1"/>
    </xf>
    <xf numFmtId="0" fontId="11" fillId="0" borderId="1" xfId="1" applyFont="1" applyBorder="1" applyAlignment="1">
      <alignment horizontal="left" vertical="center" wrapText="1"/>
    </xf>
    <xf numFmtId="0" fontId="15" fillId="3" borderId="6" xfId="1" applyFont="1" applyFill="1" applyBorder="1" applyAlignment="1">
      <alignment vertical="center"/>
    </xf>
    <xf numFmtId="0" fontId="17" fillId="0" borderId="7" xfId="1" applyFont="1" applyBorder="1" applyAlignment="1">
      <alignment vertical="center"/>
    </xf>
    <xf numFmtId="0" fontId="15" fillId="3" borderId="12" xfId="1" applyFont="1" applyFill="1" applyBorder="1" applyAlignment="1">
      <alignment vertical="center"/>
    </xf>
    <xf numFmtId="0" fontId="17" fillId="0" borderId="13" xfId="1" applyFont="1" applyBorder="1" applyAlignment="1">
      <alignment vertical="center"/>
    </xf>
  </cellXfs>
  <cellStyles count="44">
    <cellStyle name="20% - Accent1" xfId="20" builtinId="30" customBuiltin="1"/>
    <cellStyle name="20% - Accent2" xfId="24" builtinId="34" customBuiltin="1"/>
    <cellStyle name="20% - Accent3" xfId="28" builtinId="38" customBuiltin="1"/>
    <cellStyle name="20% - Accent4" xfId="32" builtinId="42" customBuiltin="1"/>
    <cellStyle name="20% - Accent5" xfId="36" builtinId="46" customBuiltin="1"/>
    <cellStyle name="20% - Accent6" xfId="40" builtinId="50" customBuiltin="1"/>
    <cellStyle name="40% - Accent1" xfId="21" builtinId="31" customBuiltin="1"/>
    <cellStyle name="40% - Accent2" xfId="25" builtinId="35" customBuiltin="1"/>
    <cellStyle name="40% - Accent3" xfId="29" builtinId="39" customBuiltin="1"/>
    <cellStyle name="40% - Accent4" xfId="33" builtinId="43" customBuiltin="1"/>
    <cellStyle name="40% - Accent5" xfId="37" builtinId="47" customBuiltin="1"/>
    <cellStyle name="40% - Accent6" xfId="41" builtinId="51" customBuiltin="1"/>
    <cellStyle name="60% - Accent1" xfId="22" builtinId="32" customBuiltin="1"/>
    <cellStyle name="60% - Accent2" xfId="26" builtinId="36" customBuiltin="1"/>
    <cellStyle name="60% - Accent3" xfId="30" builtinId="40" customBuiltin="1"/>
    <cellStyle name="60% - Accent4" xfId="34" builtinId="44" customBuiltin="1"/>
    <cellStyle name="60% - Accent5" xfId="38" builtinId="48" customBuiltin="1"/>
    <cellStyle name="60% - Accent6" xfId="42" builtinId="52" customBuiltin="1"/>
    <cellStyle name="Accent1" xfId="19" builtinId="29" customBuiltin="1"/>
    <cellStyle name="Accent2" xfId="23" builtinId="33" customBuiltin="1"/>
    <cellStyle name="Accent3" xfId="27" builtinId="37" customBuiltin="1"/>
    <cellStyle name="Accent4" xfId="31" builtinId="41" customBuiltin="1"/>
    <cellStyle name="Accent5" xfId="35" builtinId="45" customBuiltin="1"/>
    <cellStyle name="Accent6" xfId="39" builtinId="49" customBuiltin="1"/>
    <cellStyle name="Bad" xfId="8" builtinId="27" customBuiltin="1"/>
    <cellStyle name="Calculation" xfId="12" builtinId="22" customBuiltin="1"/>
    <cellStyle name="Check Cell" xfId="14" builtinId="23" customBuiltin="1"/>
    <cellStyle name="Explanatory Text" xfId="17" builtinId="53" customBuiltin="1"/>
    <cellStyle name="Good" xfId="7" builtinId="26" customBuiltin="1"/>
    <cellStyle name="Heading 1" xfId="3" builtinId="16" customBuiltin="1"/>
    <cellStyle name="Heading 2" xfId="4" builtinId="17" customBuiltin="1"/>
    <cellStyle name="Heading 3" xfId="5" builtinId="18" customBuiltin="1"/>
    <cellStyle name="Heading 4" xfId="6" builtinId="19" customBuiltin="1"/>
    <cellStyle name="Input" xfId="10" builtinId="20" customBuiltin="1"/>
    <cellStyle name="Linked Cell" xfId="13" builtinId="24" customBuiltin="1"/>
    <cellStyle name="Neutral" xfId="9" builtinId="28" customBuiltin="1"/>
    <cellStyle name="Normal" xfId="0" builtinId="0"/>
    <cellStyle name="Normal 2" xfId="1" xr:uid="{61D2FD34-AB1C-48BC-9270-BA5B38D640C6}"/>
    <cellStyle name="Normal 2 2" xfId="43" xr:uid="{E21E90EA-30D6-40DC-839F-2BAA5FB898D9}"/>
    <cellStyle name="Note" xfId="16" builtinId="10" customBuiltin="1"/>
    <cellStyle name="Output" xfId="11" builtinId="21" customBuiltin="1"/>
    <cellStyle name="Title" xfId="2" builtinId="15" customBuiltin="1"/>
    <cellStyle name="Total" xfId="18" builtinId="25" customBuiltin="1"/>
    <cellStyle name="Warning Text" xfId="15" builtinId="11" customBuiltin="1"/>
  </cellStyles>
  <dxfs count="19">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166" formatCode="dd/mm/yyyy\ hh:mm"/>
    </dxf>
    <dxf>
      <numFmt numFmtId="0" formatCode="General"/>
    </dxf>
    <dxf>
      <numFmt numFmtId="0" formatCode="General"/>
    </dxf>
    <dxf>
      <numFmt numFmtId="0" formatCode="General"/>
    </dxf>
    <dxf>
      <numFmt numFmtId="0" formatCode="General"/>
    </dxf>
    <dxf>
      <numFmt numFmtId="0" formatCode="General"/>
    </dxf>
    <dxf>
      <alignment horizontal="lef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pivotCacheDefinition" Target="pivotCache/pivotCacheDefinition2.xml"/><Relationship Id="rId29"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28"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pivotCacheDefinition" Target="pivotCache/pivotCacheDefinition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onnections" Target="connections.xml"/><Relationship Id="rId27" Type="http://schemas.openxmlformats.org/officeDocument/2006/relationships/customXml" Target="../customXml/item2.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PIVOT_ENG_WLS_SCT_NIR!$V$4</c:f>
              <c:strCache>
                <c:ptCount val="1"/>
              </c:strCache>
            </c:strRef>
          </c:tx>
          <c:spPr>
            <a:solidFill>
              <a:schemeClr val="accent1"/>
            </a:solidFill>
            <a:ln>
              <a:noFill/>
            </a:ln>
            <a:effectLst/>
          </c:spPr>
          <c:invertIfNegative val="0"/>
          <c:dLbls>
            <c:dLbl>
              <c:idx val="0"/>
              <c:tx>
                <c:rich>
                  <a:bodyPr/>
                  <a:lstStyle/>
                  <a:p>
                    <a:fld id="{E5978F04-8EB3-4BA1-934D-173B9FD2388B}" type="CELLRANGE">
                      <a:rPr lang="en-US"/>
                      <a:pPr/>
                      <a:t>[]</a:t>
                    </a:fld>
                    <a:endParaRPr/>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3-7C58-4F52-A226-CE4EB9A0A7E0}"/>
                </c:ext>
              </c:extLst>
            </c:dLbl>
            <c:dLbl>
              <c:idx val="1"/>
              <c:tx>
                <c:rich>
                  <a:bodyPr/>
                  <a:lstStyle/>
                  <a:p>
                    <a:fld id="{D24E0E7A-6FC6-4F2F-81EA-3DA382929396}" type="CELLRANGE">
                      <a:rPr lang="en-US"/>
                      <a:pPr/>
                      <a:t>[]</a:t>
                    </a:fld>
                    <a:endParaRPr/>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4-7C58-4F52-A226-CE4EB9A0A7E0}"/>
                </c:ext>
              </c:extLst>
            </c:dLbl>
            <c:dLbl>
              <c:idx val="2"/>
              <c:tx>
                <c:rich>
                  <a:bodyPr/>
                  <a:lstStyle/>
                  <a:p>
                    <a:fld id="{9DC4E0EA-2A75-4493-8FB2-1FD4377220D1}" type="CELLRANGE">
                      <a:rPr lang="en-US"/>
                      <a:pPr/>
                      <a:t>[]</a:t>
                    </a:fld>
                    <a:endParaRPr/>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5-7C58-4F52-A226-CE4EB9A0A7E0}"/>
                </c:ext>
              </c:extLst>
            </c:dLbl>
            <c:dLbl>
              <c:idx val="3"/>
              <c:tx>
                <c:rich>
                  <a:bodyPr/>
                  <a:lstStyle/>
                  <a:p>
                    <a:fld id="{0D1FD405-15CF-4EED-88E6-8DF5A652F3D0}" type="CELLRANGE">
                      <a:rPr lang="en-US"/>
                      <a:pPr/>
                      <a:t>[]</a:t>
                    </a:fld>
                    <a:endParaRPr/>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6-7C58-4F52-A226-CE4EB9A0A7E0}"/>
                </c:ext>
              </c:extLst>
            </c:dLbl>
            <c:dLbl>
              <c:idx val="4"/>
              <c:tx>
                <c:rich>
                  <a:bodyPr/>
                  <a:lstStyle/>
                  <a:p>
                    <a:fld id="{A38CCA5D-3F3A-4211-91C4-04F8D50B50EA}" type="CELLRANGE">
                      <a:rPr lang="en-US"/>
                      <a:pPr/>
                      <a:t>[]</a:t>
                    </a:fld>
                    <a:endParaRPr/>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7-7C58-4F52-A226-CE4EB9A0A7E0}"/>
                </c:ext>
              </c:extLst>
            </c:dLbl>
            <c:dLbl>
              <c:idx val="5"/>
              <c:tx>
                <c:rich>
                  <a:bodyPr/>
                  <a:lstStyle/>
                  <a:p>
                    <a:fld id="{C6FCA22A-E1BB-4A88-B07A-D76C70C26B88}" type="CELLRANGE">
                      <a:rPr lang="en-US"/>
                      <a:pPr/>
                      <a:t>[]</a:t>
                    </a:fld>
                    <a:endParaRPr/>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8-7C58-4F52-A226-CE4EB9A0A7E0}"/>
                </c:ext>
              </c:extLst>
            </c:dLbl>
            <c:dLbl>
              <c:idx val="6"/>
              <c:tx>
                <c:rich>
                  <a:bodyPr/>
                  <a:lstStyle/>
                  <a:p>
                    <a:fld id="{E1E71B68-E162-41BD-B4E3-38D9CCA25C6A}" type="CELLRANGE">
                      <a:rPr lang="en-US"/>
                      <a:pPr/>
                      <a:t>[]</a:t>
                    </a:fld>
                    <a:endParaRPr/>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9-7C58-4F52-A226-CE4EB9A0A7E0}"/>
                </c:ext>
              </c:extLst>
            </c:dLbl>
            <c:dLbl>
              <c:idx val="7"/>
              <c:tx>
                <c:rich>
                  <a:bodyPr/>
                  <a:lstStyle/>
                  <a:p>
                    <a:fld id="{B440E2F8-3688-4F99-AAE2-D551DFE6CB53}" type="CELLRANGE">
                      <a:rPr lang="en-US"/>
                      <a:pPr/>
                      <a:t>[]</a:t>
                    </a:fld>
                    <a:endParaRPr/>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A-7C58-4F52-A226-CE4EB9A0A7E0}"/>
                </c:ext>
              </c:extLst>
            </c:dLbl>
            <c:dLbl>
              <c:idx val="8"/>
              <c:tx>
                <c:rich>
                  <a:bodyPr/>
                  <a:lstStyle/>
                  <a:p>
                    <a:fld id="{78777308-352B-4124-ABF7-589D59471399}" type="CELLRANGE">
                      <a:rPr lang="en-US"/>
                      <a:pPr/>
                      <a:t>[]</a:t>
                    </a:fld>
                    <a:endParaRPr/>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B-7C58-4F52-A226-CE4EB9A0A7E0}"/>
                </c:ext>
              </c:extLst>
            </c:dLbl>
            <c:dLbl>
              <c:idx val="9"/>
              <c:tx>
                <c:rich>
                  <a:bodyPr/>
                  <a:lstStyle/>
                  <a:p>
                    <a:fld id="{CF047BA4-E604-45B8-B9CA-AC072426DF06}" type="CELLRANGE">
                      <a:rPr lang="en-US"/>
                      <a:pPr/>
                      <a:t>[]</a:t>
                    </a:fld>
                    <a:endParaRPr/>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C-7C58-4F52-A226-CE4EB9A0A7E0}"/>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baseline="0">
                    <a:solidFill>
                      <a:schemeClr val="tx1">
                        <a:lumMod val="65000"/>
                        <a:lumOff val="35000"/>
                      </a:schemeClr>
                    </a:solidFill>
                    <a:latin typeface="+mn-lt"/>
                    <a:ea typeface="+mn-ea"/>
                    <a:cs typeface="+mn-cs"/>
                  </a:defRPr>
                </a:pPr>
                <a:endParaRPr lang="en-US"/>
              </a:p>
            </c:txPr>
            <c:dLblPos val="outEnd"/>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cat>
            <c:numRef>
              <c:f>PIVOT_ENG_WLS_SCT_NIR!$S$5:$S$14</c:f>
              <c:numCache>
                <c:formatCode>General</c:formatCode>
                <c:ptCount val="10"/>
                <c:pt idx="0">
                  <c:v>10</c:v>
                </c:pt>
                <c:pt idx="1">
                  <c:v>20</c:v>
                </c:pt>
                <c:pt idx="2">
                  <c:v>30</c:v>
                </c:pt>
                <c:pt idx="3">
                  <c:v>40</c:v>
                </c:pt>
                <c:pt idx="4">
                  <c:v>50</c:v>
                </c:pt>
                <c:pt idx="5">
                  <c:v>60</c:v>
                </c:pt>
                <c:pt idx="6">
                  <c:v>70</c:v>
                </c:pt>
                <c:pt idx="7">
                  <c:v>80</c:v>
                </c:pt>
                <c:pt idx="8">
                  <c:v>90</c:v>
                </c:pt>
                <c:pt idx="9">
                  <c:v>100</c:v>
                </c:pt>
              </c:numCache>
            </c:numRef>
          </c:cat>
          <c:val>
            <c:numRef>
              <c:f>PIVOT_ENG_WLS_SCT_NIR!$T$5:$T$14</c:f>
              <c:numCache>
                <c:formatCode>General</c:formatCode>
                <c:ptCount val="10"/>
                <c:pt idx="0">
                  <c:v>46</c:v>
                </c:pt>
                <c:pt idx="1">
                  <c:v>9</c:v>
                </c:pt>
                <c:pt idx="2">
                  <c:v>5</c:v>
                </c:pt>
                <c:pt idx="3">
                  <c:v>3</c:v>
                </c:pt>
                <c:pt idx="4">
                  <c:v>7</c:v>
                </c:pt>
                <c:pt idx="5">
                  <c:v>3</c:v>
                </c:pt>
                <c:pt idx="6">
                  <c:v>2</c:v>
                </c:pt>
                <c:pt idx="7">
                  <c:v>6</c:v>
                </c:pt>
                <c:pt idx="8">
                  <c:v>4</c:v>
                </c:pt>
                <c:pt idx="9">
                  <c:v>53</c:v>
                </c:pt>
              </c:numCache>
            </c:numRef>
          </c:val>
          <c:extLst>
            <c:ext xmlns:c15="http://schemas.microsoft.com/office/drawing/2012/chart" uri="{02D57815-91ED-43cb-92C2-25804820EDAC}">
              <c15:datalabelsRange>
                <c15:f>PIVOT_ENG_WLS_SCT_NIR!$V$5:$V$14</c15:f>
                <c15:dlblRangeCache>
                  <c:ptCount val="10"/>
                  <c:pt idx="0">
                    <c:v>33.3%</c:v>
                  </c:pt>
                  <c:pt idx="1">
                    <c:v>6.5%</c:v>
                  </c:pt>
                  <c:pt idx="2">
                    <c:v>3.6%</c:v>
                  </c:pt>
                  <c:pt idx="3">
                    <c:v>2.2%</c:v>
                  </c:pt>
                  <c:pt idx="4">
                    <c:v>5.1%</c:v>
                  </c:pt>
                  <c:pt idx="5">
                    <c:v>2.2%</c:v>
                  </c:pt>
                  <c:pt idx="6">
                    <c:v>1.4%</c:v>
                  </c:pt>
                  <c:pt idx="7">
                    <c:v>4.3%</c:v>
                  </c:pt>
                  <c:pt idx="8">
                    <c:v>2.9%</c:v>
                  </c:pt>
                  <c:pt idx="9">
                    <c:v>38.4%</c:v>
                  </c:pt>
                </c15:dlblRangeCache>
              </c15:datalabelsRange>
            </c:ext>
            <c:ext xmlns:c16="http://schemas.microsoft.com/office/drawing/2014/chart" uri="{C3380CC4-5D6E-409C-BE32-E72D297353CC}">
              <c16:uniqueId val="{00000000-7C58-4F52-A226-CE4EB9A0A7E0}"/>
            </c:ext>
          </c:extLst>
        </c:ser>
        <c:dLbls>
          <c:showLegendKey val="0"/>
          <c:showVal val="0"/>
          <c:showCatName val="0"/>
          <c:showSerName val="0"/>
          <c:showPercent val="0"/>
          <c:showBubbleSize val="0"/>
        </c:dLbls>
        <c:gapWidth val="0"/>
        <c:axId val="222575520"/>
        <c:axId val="222572160"/>
      </c:barChart>
      <c:lineChart>
        <c:grouping val="standard"/>
        <c:varyColors val="0"/>
        <c:ser>
          <c:idx val="1"/>
          <c:order val="1"/>
          <c:tx>
            <c:strRef>
              <c:f>PIVOT_ENG_WLS_SCT_NIR!$U$4</c:f>
              <c:strCache>
                <c:ptCount val="1"/>
                <c:pt idx="0">
                  <c:v>Cumulative %</c:v>
                </c:pt>
              </c:strCache>
            </c:strRef>
          </c:tx>
          <c:spPr>
            <a:ln w="28575" cap="rnd">
              <a:solidFill>
                <a:schemeClr val="accent2"/>
              </a:solidFill>
              <a:round/>
            </a:ln>
            <a:effectLst/>
          </c:spPr>
          <c:marker>
            <c:symbol val="none"/>
          </c:marker>
          <c:val>
            <c:numRef>
              <c:f>PIVOT_ENG_WLS_SCT_NIR!$U$5:$U$14</c:f>
              <c:numCache>
                <c:formatCode>0.00%</c:formatCode>
                <c:ptCount val="10"/>
                <c:pt idx="0">
                  <c:v>0.33333333333333331</c:v>
                </c:pt>
                <c:pt idx="1">
                  <c:v>0.39855072463768115</c:v>
                </c:pt>
                <c:pt idx="2">
                  <c:v>0.43478260869565216</c:v>
                </c:pt>
                <c:pt idx="3">
                  <c:v>0.45652173913043476</c:v>
                </c:pt>
                <c:pt idx="4">
                  <c:v>0.50724637681159424</c:v>
                </c:pt>
                <c:pt idx="5">
                  <c:v>0.52898550724637683</c:v>
                </c:pt>
                <c:pt idx="6">
                  <c:v>0.54347826086956519</c:v>
                </c:pt>
                <c:pt idx="7">
                  <c:v>0.58695652173913049</c:v>
                </c:pt>
                <c:pt idx="8">
                  <c:v>0.61594202898550721</c:v>
                </c:pt>
                <c:pt idx="9">
                  <c:v>1</c:v>
                </c:pt>
              </c:numCache>
            </c:numRef>
          </c:val>
          <c:smooth val="0"/>
          <c:extLst>
            <c:ext xmlns:c16="http://schemas.microsoft.com/office/drawing/2014/chart" uri="{C3380CC4-5D6E-409C-BE32-E72D297353CC}">
              <c16:uniqueId val="{00000002-7C58-4F52-A226-CE4EB9A0A7E0}"/>
            </c:ext>
          </c:extLst>
        </c:ser>
        <c:dLbls>
          <c:showLegendKey val="0"/>
          <c:showVal val="0"/>
          <c:showCatName val="0"/>
          <c:showSerName val="0"/>
          <c:showPercent val="0"/>
          <c:showBubbleSize val="0"/>
        </c:dLbls>
        <c:marker val="1"/>
        <c:smooth val="0"/>
        <c:axId val="1038795360"/>
        <c:axId val="1038789600"/>
      </c:lineChart>
      <c:catAx>
        <c:axId val="222575520"/>
        <c:scaling>
          <c:orientation val="minMax"/>
        </c:scaling>
        <c:delete val="0"/>
        <c:axPos val="b"/>
        <c:title>
          <c:tx>
            <c:rich>
              <a:bodyPr rot="0" spcFirstLastPara="1" vertOverflow="ellipsis" vert="horz" wrap="square" anchor="ctr" anchorCtr="1"/>
              <a:lstStyle/>
              <a:p>
                <a:pPr>
                  <a:defRPr sz="900" b="0" i="0" u="none" strike="noStrike" baseline="0">
                    <a:solidFill>
                      <a:schemeClr val="tx1">
                        <a:lumMod val="65000"/>
                        <a:lumOff val="35000"/>
                      </a:schemeClr>
                    </a:solidFill>
                    <a:latin typeface="+mn-lt"/>
                    <a:ea typeface="+mn-ea"/>
                    <a:cs typeface="+mn-cs"/>
                  </a:defRPr>
                </a:pPr>
                <a:r>
                  <a:rPr lang="en-GB"/>
                  <a:t>Site</a:t>
                </a:r>
                <a:r>
                  <a:rPr lang="en-GB" baseline="0"/>
                  <a:t> </a:t>
                </a:r>
                <a:r>
                  <a:rPr lang="en-GB"/>
                  <a:t>Censoring Rate (%)</a:t>
                </a:r>
              </a:p>
            </c:rich>
          </c:tx>
          <c:overlay val="0"/>
          <c:spPr>
            <a:noFill/>
            <a:ln>
              <a:noFill/>
            </a:ln>
            <a:effectLst/>
          </c:spPr>
          <c:txPr>
            <a:bodyPr rot="0" spcFirstLastPara="1" vertOverflow="ellipsis" vert="horz" wrap="square" anchor="ctr" anchorCtr="1"/>
            <a:lstStyle/>
            <a:p>
              <a:pPr>
                <a:defRPr sz="900" b="0" i="0" u="none" strike="noStrike"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baseline="0">
                <a:solidFill>
                  <a:schemeClr val="tx1">
                    <a:lumMod val="65000"/>
                    <a:lumOff val="35000"/>
                  </a:schemeClr>
                </a:solidFill>
                <a:latin typeface="+mn-lt"/>
                <a:ea typeface="+mn-ea"/>
                <a:cs typeface="+mn-cs"/>
              </a:defRPr>
            </a:pPr>
            <a:endParaRPr lang="en-US"/>
          </a:p>
        </c:txPr>
        <c:crossAx val="222572160"/>
        <c:crosses val="autoZero"/>
        <c:auto val="1"/>
        <c:lblAlgn val="ctr"/>
        <c:lblOffset val="100"/>
        <c:noMultiLvlLbl val="0"/>
      </c:catAx>
      <c:valAx>
        <c:axId val="222572160"/>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900" b="0" i="0" u="none" strike="noStrike" baseline="0">
                    <a:solidFill>
                      <a:schemeClr val="tx1">
                        <a:lumMod val="65000"/>
                        <a:lumOff val="35000"/>
                      </a:schemeClr>
                    </a:solidFill>
                    <a:latin typeface="+mn-lt"/>
                    <a:ea typeface="+mn-ea"/>
                    <a:cs typeface="+mn-cs"/>
                  </a:defRPr>
                </a:pPr>
                <a:r>
                  <a:rPr lang="en-GB"/>
                  <a:t>Monitoring</a:t>
                </a:r>
                <a:r>
                  <a:rPr lang="en-GB" baseline="0"/>
                  <a:t> Sites</a:t>
                </a:r>
                <a:endParaRPr lang="en-GB"/>
              </a:p>
            </c:rich>
          </c:tx>
          <c:overlay val="0"/>
          <c:spPr>
            <a:noFill/>
            <a:ln>
              <a:noFill/>
            </a:ln>
            <a:effectLst/>
          </c:spPr>
          <c:txPr>
            <a:bodyPr rot="-5400000" spcFirstLastPara="1" vertOverflow="ellipsis" vert="horz" wrap="square" anchor="ctr" anchorCtr="1"/>
            <a:lstStyle/>
            <a:p>
              <a:pPr>
                <a:defRPr sz="900" b="0" i="0" u="none" strike="noStrike" baseline="0">
                  <a:solidFill>
                    <a:schemeClr val="tx1">
                      <a:lumMod val="65000"/>
                      <a:lumOff val="35000"/>
                    </a:schemeClr>
                  </a:solidFill>
                  <a:latin typeface="+mn-lt"/>
                  <a:ea typeface="+mn-ea"/>
                  <a:cs typeface="+mn-cs"/>
                </a:defRPr>
              </a:pPr>
              <a:endParaRPr lang="en-GB"/>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baseline="0">
                <a:solidFill>
                  <a:schemeClr val="tx1">
                    <a:lumMod val="65000"/>
                    <a:lumOff val="35000"/>
                  </a:schemeClr>
                </a:solidFill>
                <a:latin typeface="+mn-lt"/>
                <a:ea typeface="+mn-ea"/>
                <a:cs typeface="+mn-cs"/>
              </a:defRPr>
            </a:pPr>
            <a:endParaRPr lang="en-US"/>
          </a:p>
        </c:txPr>
        <c:crossAx val="222575520"/>
        <c:crosses val="autoZero"/>
        <c:crossBetween val="between"/>
      </c:valAx>
      <c:valAx>
        <c:axId val="1038789600"/>
        <c:scaling>
          <c:orientation val="minMax"/>
          <c:max val="1"/>
        </c:scaling>
        <c:delete val="0"/>
        <c:axPos val="r"/>
        <c:title>
          <c:tx>
            <c:rich>
              <a:bodyPr rot="5400000" spcFirstLastPara="1" vertOverflow="ellipsis" wrap="square" anchor="ctr" anchorCtr="1"/>
              <a:lstStyle/>
              <a:p>
                <a:pPr>
                  <a:defRPr sz="900" b="0" i="0" u="none" strike="noStrike" baseline="0">
                    <a:solidFill>
                      <a:schemeClr val="tx1">
                        <a:lumMod val="65000"/>
                        <a:lumOff val="35000"/>
                      </a:schemeClr>
                    </a:solidFill>
                    <a:latin typeface="+mn-lt"/>
                    <a:ea typeface="+mn-ea"/>
                    <a:cs typeface="+mn-cs"/>
                  </a:defRPr>
                </a:pPr>
                <a:r>
                  <a:rPr lang="en-GB"/>
                  <a:t>Cumulative</a:t>
                </a:r>
                <a:r>
                  <a:rPr lang="en-GB" baseline="0"/>
                  <a:t> Frequency (%)</a:t>
                </a:r>
                <a:endParaRPr lang="en-GB"/>
              </a:p>
            </c:rich>
          </c:tx>
          <c:overlay val="0"/>
          <c:spPr>
            <a:noFill/>
            <a:ln>
              <a:noFill/>
            </a:ln>
            <a:effectLst/>
          </c:spPr>
          <c:txPr>
            <a:bodyPr rot="5400000" spcFirstLastPara="1" vertOverflow="ellipsis" wrap="square" anchor="ctr" anchorCtr="1"/>
            <a:lstStyle/>
            <a:p>
              <a:pPr>
                <a:defRPr sz="900" b="0" i="0" u="none" strike="noStrike" baseline="0">
                  <a:solidFill>
                    <a:schemeClr val="tx1">
                      <a:lumMod val="65000"/>
                      <a:lumOff val="35000"/>
                    </a:schemeClr>
                  </a:solidFill>
                  <a:latin typeface="+mn-lt"/>
                  <a:ea typeface="+mn-ea"/>
                  <a:cs typeface="+mn-cs"/>
                </a:defRPr>
              </a:pPr>
              <a:endParaRPr lang="en-GB"/>
            </a:p>
          </c:txPr>
        </c:title>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baseline="0">
                <a:solidFill>
                  <a:schemeClr val="tx1">
                    <a:lumMod val="65000"/>
                    <a:lumOff val="35000"/>
                  </a:schemeClr>
                </a:solidFill>
                <a:latin typeface="+mn-lt"/>
                <a:ea typeface="+mn-ea"/>
                <a:cs typeface="+mn-cs"/>
              </a:defRPr>
            </a:pPr>
            <a:endParaRPr lang="en-US"/>
          </a:p>
        </c:txPr>
        <c:crossAx val="1038795360"/>
        <c:crosses val="max"/>
        <c:crossBetween val="between"/>
      </c:valAx>
      <c:catAx>
        <c:axId val="1038795360"/>
        <c:scaling>
          <c:orientation val="minMax"/>
        </c:scaling>
        <c:delete val="1"/>
        <c:axPos val="b"/>
        <c:majorTickMark val="out"/>
        <c:minorTickMark val="none"/>
        <c:tickLblPos val="nextTo"/>
        <c:crossAx val="1038789600"/>
        <c:crosses val="autoZero"/>
        <c:auto val="1"/>
        <c:lblAlgn val="ctr"/>
        <c:lblOffset val="100"/>
        <c:noMultiLvlLbl val="0"/>
      </c:cat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PIVOT_ENG_WLS_SCT_NIR2!$AR$3</c:f>
              <c:strCache>
                <c:ptCount val="1"/>
                <c:pt idx="0">
                  <c:v>EA</c:v>
                </c:pt>
              </c:strCache>
            </c:strRef>
          </c:tx>
          <c:spPr>
            <a:solidFill>
              <a:schemeClr val="accent1"/>
            </a:solidFill>
            <a:ln>
              <a:noFill/>
            </a:ln>
            <a:effectLst/>
          </c:spPr>
          <c:invertIfNegative val="0"/>
          <c:cat>
            <c:numRef>
              <c:f>PIVOT_ENG_WLS_SCT_NIR2!$AQ$5:$AQ$12</c:f>
              <c:numCache>
                <c:formatCode>General</c:formatCode>
                <c:ptCount val="8"/>
                <c:pt idx="0">
                  <c:v>1</c:v>
                </c:pt>
                <c:pt idx="1">
                  <c:v>2</c:v>
                </c:pt>
                <c:pt idx="2">
                  <c:v>3</c:v>
                </c:pt>
                <c:pt idx="3">
                  <c:v>4</c:v>
                </c:pt>
                <c:pt idx="4">
                  <c:v>5</c:v>
                </c:pt>
                <c:pt idx="5">
                  <c:v>6</c:v>
                </c:pt>
                <c:pt idx="6">
                  <c:v>7</c:v>
                </c:pt>
                <c:pt idx="7">
                  <c:v>8</c:v>
                </c:pt>
              </c:numCache>
            </c:numRef>
          </c:cat>
          <c:val>
            <c:numRef>
              <c:f>PIVOT_ENG_WLS_SCT_NIR2!$AR$5:$AR$12</c:f>
              <c:numCache>
                <c:formatCode>General</c:formatCode>
                <c:ptCount val="8"/>
                <c:pt idx="0">
                  <c:v>57</c:v>
                </c:pt>
                <c:pt idx="1">
                  <c:v>11</c:v>
                </c:pt>
                <c:pt idx="2">
                  <c:v>2</c:v>
                </c:pt>
                <c:pt idx="3">
                  <c:v>3</c:v>
                </c:pt>
                <c:pt idx="4">
                  <c:v>2</c:v>
                </c:pt>
                <c:pt idx="5">
                  <c:v>1</c:v>
                </c:pt>
                <c:pt idx="6">
                  <c:v>5</c:v>
                </c:pt>
                <c:pt idx="7">
                  <c:v>7</c:v>
                </c:pt>
              </c:numCache>
            </c:numRef>
          </c:val>
          <c:extLst>
            <c:ext xmlns:c16="http://schemas.microsoft.com/office/drawing/2014/chart" uri="{C3380CC4-5D6E-409C-BE32-E72D297353CC}">
              <c16:uniqueId val="{00000000-5E87-422E-AA65-E50297A0204A}"/>
            </c:ext>
          </c:extLst>
        </c:ser>
        <c:ser>
          <c:idx val="2"/>
          <c:order val="2"/>
          <c:tx>
            <c:strRef>
              <c:f>PIVOT_ENG_WLS_SCT_NIR2!$AW$3</c:f>
              <c:strCache>
                <c:ptCount val="1"/>
                <c:pt idx="0">
                  <c:v>EA + Imputed</c:v>
                </c:pt>
              </c:strCache>
            </c:strRef>
          </c:tx>
          <c:spPr>
            <a:solidFill>
              <a:schemeClr val="accent6"/>
            </a:solidFill>
            <a:ln>
              <a:noFill/>
            </a:ln>
            <a:effectLst/>
          </c:spPr>
          <c:invertIfNegative val="0"/>
          <c:val>
            <c:numRef>
              <c:f>PIVOT_ENG_WLS_SCT_NIR2!$AW$5:$AW$12</c:f>
              <c:numCache>
                <c:formatCode>General</c:formatCode>
                <c:ptCount val="8"/>
                <c:pt idx="0">
                  <c:v>84</c:v>
                </c:pt>
                <c:pt idx="1">
                  <c:v>23</c:v>
                </c:pt>
                <c:pt idx="2">
                  <c:v>6</c:v>
                </c:pt>
                <c:pt idx="3">
                  <c:v>4</c:v>
                </c:pt>
                <c:pt idx="4">
                  <c:v>2</c:v>
                </c:pt>
                <c:pt idx="5">
                  <c:v>1</c:v>
                </c:pt>
                <c:pt idx="6">
                  <c:v>10</c:v>
                </c:pt>
                <c:pt idx="7">
                  <c:v>8</c:v>
                </c:pt>
              </c:numCache>
            </c:numRef>
          </c:val>
          <c:extLst>
            <c:ext xmlns:c16="http://schemas.microsoft.com/office/drawing/2014/chart" uri="{C3380CC4-5D6E-409C-BE32-E72D297353CC}">
              <c16:uniqueId val="{00000003-5E87-422E-AA65-E50297A0204A}"/>
            </c:ext>
          </c:extLst>
        </c:ser>
        <c:dLbls>
          <c:showLegendKey val="0"/>
          <c:showVal val="0"/>
          <c:showCatName val="0"/>
          <c:showSerName val="0"/>
          <c:showPercent val="0"/>
          <c:showBubbleSize val="0"/>
        </c:dLbls>
        <c:gapWidth val="219"/>
        <c:axId val="1961554816"/>
        <c:axId val="1309233279"/>
      </c:barChart>
      <c:lineChart>
        <c:grouping val="standard"/>
        <c:varyColors val="0"/>
        <c:ser>
          <c:idx val="1"/>
          <c:order val="1"/>
          <c:tx>
            <c:strRef>
              <c:f>PIVOT_ENG_WLS_SCT_NIR2!$AT$3</c:f>
              <c:strCache>
                <c:ptCount val="1"/>
                <c:pt idx="0">
                  <c:v>EA Cum. Freq.</c:v>
                </c:pt>
              </c:strCache>
            </c:strRef>
          </c:tx>
          <c:spPr>
            <a:ln w="28575" cap="rnd">
              <a:solidFill>
                <a:schemeClr val="accent1"/>
              </a:solidFill>
              <a:round/>
            </a:ln>
            <a:effectLst/>
          </c:spPr>
          <c:marker>
            <c:symbol val="none"/>
          </c:marker>
          <c:cat>
            <c:numRef>
              <c:f>PIVOT_ENG_WLS_SCT_NIR2!$AQ$5:$AQ$12</c:f>
              <c:numCache>
                <c:formatCode>General</c:formatCode>
                <c:ptCount val="8"/>
                <c:pt idx="0">
                  <c:v>1</c:v>
                </c:pt>
                <c:pt idx="1">
                  <c:v>2</c:v>
                </c:pt>
                <c:pt idx="2">
                  <c:v>3</c:v>
                </c:pt>
                <c:pt idx="3">
                  <c:v>4</c:v>
                </c:pt>
                <c:pt idx="4">
                  <c:v>5</c:v>
                </c:pt>
                <c:pt idx="5">
                  <c:v>6</c:v>
                </c:pt>
                <c:pt idx="6">
                  <c:v>7</c:v>
                </c:pt>
                <c:pt idx="7">
                  <c:v>8</c:v>
                </c:pt>
              </c:numCache>
            </c:numRef>
          </c:cat>
          <c:val>
            <c:numRef>
              <c:f>PIVOT_ENG_WLS_SCT_NIR2!$AT$5:$AT$12</c:f>
              <c:numCache>
                <c:formatCode>0.00%</c:formatCode>
                <c:ptCount val="8"/>
                <c:pt idx="0">
                  <c:v>0.64772727272727271</c:v>
                </c:pt>
                <c:pt idx="1">
                  <c:v>0.77272727272727271</c:v>
                </c:pt>
                <c:pt idx="2">
                  <c:v>0.79545454545454541</c:v>
                </c:pt>
                <c:pt idx="3">
                  <c:v>0.82954545454545447</c:v>
                </c:pt>
                <c:pt idx="4">
                  <c:v>0.85227272727272718</c:v>
                </c:pt>
                <c:pt idx="5">
                  <c:v>0.86363636363636354</c:v>
                </c:pt>
                <c:pt idx="6">
                  <c:v>0.9204545454545453</c:v>
                </c:pt>
                <c:pt idx="7">
                  <c:v>0.99999999999999989</c:v>
                </c:pt>
              </c:numCache>
            </c:numRef>
          </c:val>
          <c:smooth val="0"/>
          <c:extLst>
            <c:ext xmlns:c16="http://schemas.microsoft.com/office/drawing/2014/chart" uri="{C3380CC4-5D6E-409C-BE32-E72D297353CC}">
              <c16:uniqueId val="{00000002-5E87-422E-AA65-E50297A0204A}"/>
            </c:ext>
          </c:extLst>
        </c:ser>
        <c:ser>
          <c:idx val="3"/>
          <c:order val="3"/>
          <c:tx>
            <c:strRef>
              <c:f>PIVOT_ENG_WLS_SCT_NIR2!$AY$3</c:f>
              <c:strCache>
                <c:ptCount val="1"/>
                <c:pt idx="0">
                  <c:v>EA + Imputed Cum. Freq.</c:v>
                </c:pt>
              </c:strCache>
            </c:strRef>
          </c:tx>
          <c:spPr>
            <a:ln w="28575" cap="rnd">
              <a:solidFill>
                <a:schemeClr val="accent6"/>
              </a:solidFill>
              <a:round/>
            </a:ln>
            <a:effectLst/>
          </c:spPr>
          <c:marker>
            <c:symbol val="none"/>
          </c:marker>
          <c:val>
            <c:numRef>
              <c:f>PIVOT_ENG_WLS_SCT_NIR2!$AY$5:$AY$12</c:f>
              <c:numCache>
                <c:formatCode>0.00%</c:formatCode>
                <c:ptCount val="8"/>
                <c:pt idx="0">
                  <c:v>0.60869565217391308</c:v>
                </c:pt>
                <c:pt idx="1">
                  <c:v>0.77536231884057971</c:v>
                </c:pt>
                <c:pt idx="2">
                  <c:v>0.8188405797101449</c:v>
                </c:pt>
                <c:pt idx="3">
                  <c:v>0.84782608695652173</c:v>
                </c:pt>
                <c:pt idx="4">
                  <c:v>0.86231884057971009</c:v>
                </c:pt>
                <c:pt idx="5">
                  <c:v>0.86956521739130432</c:v>
                </c:pt>
                <c:pt idx="6">
                  <c:v>0.94202898550724634</c:v>
                </c:pt>
                <c:pt idx="7">
                  <c:v>1</c:v>
                </c:pt>
              </c:numCache>
            </c:numRef>
          </c:val>
          <c:smooth val="0"/>
          <c:extLst>
            <c:ext xmlns:c16="http://schemas.microsoft.com/office/drawing/2014/chart" uri="{C3380CC4-5D6E-409C-BE32-E72D297353CC}">
              <c16:uniqueId val="{00000004-5E87-422E-AA65-E50297A0204A}"/>
            </c:ext>
          </c:extLst>
        </c:ser>
        <c:dLbls>
          <c:showLegendKey val="0"/>
          <c:showVal val="0"/>
          <c:showCatName val="0"/>
          <c:showSerName val="0"/>
          <c:showPercent val="0"/>
          <c:showBubbleSize val="0"/>
        </c:dLbls>
        <c:marker val="1"/>
        <c:smooth val="0"/>
        <c:axId val="2039301280"/>
        <c:axId val="1833485775"/>
      </c:lineChart>
      <c:catAx>
        <c:axId val="1961554816"/>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GB"/>
                  <a:t>Years with data</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309233279"/>
        <c:crosses val="autoZero"/>
        <c:auto val="1"/>
        <c:lblAlgn val="ctr"/>
        <c:lblOffset val="100"/>
        <c:noMultiLvlLbl val="0"/>
      </c:catAx>
      <c:valAx>
        <c:axId val="1309233279"/>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GB"/>
                  <a:t>Number</a:t>
                </a:r>
                <a:r>
                  <a:rPr lang="en-GB" baseline="0"/>
                  <a:t> of sites</a:t>
                </a:r>
                <a:endParaRPr lang="en-GB"/>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GB"/>
            </a:p>
          </c:tx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61554816"/>
        <c:crosses val="autoZero"/>
        <c:crossBetween val="between"/>
      </c:valAx>
      <c:valAx>
        <c:axId val="1833485775"/>
        <c:scaling>
          <c:orientation val="minMax"/>
          <c:max val="1"/>
        </c:scaling>
        <c:delete val="0"/>
        <c:axPos val="r"/>
        <c:title>
          <c:tx>
            <c:rich>
              <a:bodyPr rot="5400000" spcFirstLastPara="1" vertOverflow="ellipsis" wrap="square" anchor="ctr" anchorCtr="1"/>
              <a:lstStyle/>
              <a:p>
                <a:pPr>
                  <a:defRPr sz="1000" b="0" i="0" u="none" strike="noStrike" kern="1200" baseline="0">
                    <a:solidFill>
                      <a:schemeClr val="tx1">
                        <a:lumMod val="65000"/>
                        <a:lumOff val="35000"/>
                      </a:schemeClr>
                    </a:solidFill>
                    <a:latin typeface="+mn-lt"/>
                    <a:ea typeface="+mn-ea"/>
                    <a:cs typeface="+mn-cs"/>
                  </a:defRPr>
                </a:pPr>
                <a:r>
                  <a:rPr lang="en-GB"/>
                  <a:t>Cumulative Frequency (%)</a:t>
                </a:r>
              </a:p>
            </c:rich>
          </c:tx>
          <c:overlay val="0"/>
          <c:spPr>
            <a:noFill/>
            <a:ln>
              <a:noFill/>
            </a:ln>
            <a:effectLst/>
          </c:spPr>
          <c:txPr>
            <a:bodyPr rot="5400000" spcFirstLastPara="1" vertOverflow="ellipsis"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039301280"/>
        <c:crosses val="max"/>
        <c:crossBetween val="between"/>
      </c:valAx>
      <c:catAx>
        <c:axId val="2039301280"/>
        <c:scaling>
          <c:orientation val="minMax"/>
        </c:scaling>
        <c:delete val="1"/>
        <c:axPos val="b"/>
        <c:numFmt formatCode="General" sourceLinked="1"/>
        <c:majorTickMark val="out"/>
        <c:minorTickMark val="none"/>
        <c:tickLblPos val="nextTo"/>
        <c:crossAx val="1833485775"/>
        <c:crosses val="autoZero"/>
        <c:auto val="1"/>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PIVOT_ENG_WLS_SCT_NIR2!$BB$3</c:f>
              <c:strCache>
                <c:ptCount val="1"/>
                <c:pt idx="0">
                  <c:v>EA</c:v>
                </c:pt>
              </c:strCache>
            </c:strRef>
          </c:tx>
          <c:spPr>
            <a:solidFill>
              <a:schemeClr val="accent1"/>
            </a:solidFill>
            <a:ln>
              <a:noFill/>
            </a:ln>
            <a:effectLst/>
          </c:spPr>
          <c:invertIfNegative val="0"/>
          <c:cat>
            <c:numRef>
              <c:f>PIVOT_ENG_WLS_SCT_NIR2!$BA$5:$BA$12</c:f>
              <c:numCache>
                <c:formatCode>General</c:formatCode>
                <c:ptCount val="8"/>
                <c:pt idx="0">
                  <c:v>1</c:v>
                </c:pt>
                <c:pt idx="1">
                  <c:v>2</c:v>
                </c:pt>
                <c:pt idx="2">
                  <c:v>3</c:v>
                </c:pt>
                <c:pt idx="3">
                  <c:v>4</c:v>
                </c:pt>
                <c:pt idx="4">
                  <c:v>5</c:v>
                </c:pt>
                <c:pt idx="5">
                  <c:v>6</c:v>
                </c:pt>
                <c:pt idx="6">
                  <c:v>7</c:v>
                </c:pt>
                <c:pt idx="7">
                  <c:v>8</c:v>
                </c:pt>
              </c:numCache>
            </c:numRef>
          </c:cat>
          <c:val>
            <c:numRef>
              <c:f>PIVOT_ENG_WLS_SCT_NIR2!$BB$5:$BB$12</c:f>
              <c:numCache>
                <c:formatCode>General</c:formatCode>
                <c:ptCount val="8"/>
                <c:pt idx="0">
                  <c:v>0</c:v>
                </c:pt>
                <c:pt idx="1">
                  <c:v>1</c:v>
                </c:pt>
                <c:pt idx="2">
                  <c:v>1</c:v>
                </c:pt>
                <c:pt idx="3">
                  <c:v>0</c:v>
                </c:pt>
                <c:pt idx="4">
                  <c:v>1</c:v>
                </c:pt>
                <c:pt idx="5">
                  <c:v>0</c:v>
                </c:pt>
                <c:pt idx="6">
                  <c:v>4</c:v>
                </c:pt>
                <c:pt idx="7">
                  <c:v>1</c:v>
                </c:pt>
              </c:numCache>
            </c:numRef>
          </c:val>
          <c:extLst>
            <c:ext xmlns:c16="http://schemas.microsoft.com/office/drawing/2014/chart" uri="{C3380CC4-5D6E-409C-BE32-E72D297353CC}">
              <c16:uniqueId val="{00000000-1A8B-4835-BFDC-2805CF46D3D9}"/>
            </c:ext>
          </c:extLst>
        </c:ser>
        <c:ser>
          <c:idx val="2"/>
          <c:order val="1"/>
          <c:tx>
            <c:strRef>
              <c:f>PIVOT_ENG_WLS_SCT_NIR2!$BG$3</c:f>
              <c:strCache>
                <c:ptCount val="1"/>
                <c:pt idx="0">
                  <c:v>EA + Imputed</c:v>
                </c:pt>
              </c:strCache>
            </c:strRef>
          </c:tx>
          <c:spPr>
            <a:solidFill>
              <a:schemeClr val="accent6"/>
            </a:solidFill>
            <a:ln>
              <a:noFill/>
            </a:ln>
            <a:effectLst/>
          </c:spPr>
          <c:invertIfNegative val="0"/>
          <c:cat>
            <c:numRef>
              <c:f>PIVOT_ENG_WLS_SCT_NIR2!$BA$5:$BA$12</c:f>
              <c:numCache>
                <c:formatCode>General</c:formatCode>
                <c:ptCount val="8"/>
                <c:pt idx="0">
                  <c:v>1</c:v>
                </c:pt>
                <c:pt idx="1">
                  <c:v>2</c:v>
                </c:pt>
                <c:pt idx="2">
                  <c:v>3</c:v>
                </c:pt>
                <c:pt idx="3">
                  <c:v>4</c:v>
                </c:pt>
                <c:pt idx="4">
                  <c:v>5</c:v>
                </c:pt>
                <c:pt idx="5">
                  <c:v>6</c:v>
                </c:pt>
                <c:pt idx="6">
                  <c:v>7</c:v>
                </c:pt>
                <c:pt idx="7">
                  <c:v>8</c:v>
                </c:pt>
              </c:numCache>
            </c:numRef>
          </c:cat>
          <c:val>
            <c:numRef>
              <c:f>PIVOT_ENG_WLS_SCT_NIR2!$BG$5:$BG$12</c:f>
              <c:numCache>
                <c:formatCode>General</c:formatCode>
                <c:ptCount val="8"/>
                <c:pt idx="0">
                  <c:v>8</c:v>
                </c:pt>
                <c:pt idx="1">
                  <c:v>0</c:v>
                </c:pt>
                <c:pt idx="2">
                  <c:v>0</c:v>
                </c:pt>
                <c:pt idx="3">
                  <c:v>0</c:v>
                </c:pt>
                <c:pt idx="4">
                  <c:v>0</c:v>
                </c:pt>
                <c:pt idx="5">
                  <c:v>0</c:v>
                </c:pt>
                <c:pt idx="6">
                  <c:v>6</c:v>
                </c:pt>
                <c:pt idx="7">
                  <c:v>2</c:v>
                </c:pt>
              </c:numCache>
            </c:numRef>
          </c:val>
          <c:extLst>
            <c:ext xmlns:c16="http://schemas.microsoft.com/office/drawing/2014/chart" uri="{C3380CC4-5D6E-409C-BE32-E72D297353CC}">
              <c16:uniqueId val="{00000001-1A8B-4835-BFDC-2805CF46D3D9}"/>
            </c:ext>
          </c:extLst>
        </c:ser>
        <c:dLbls>
          <c:showLegendKey val="0"/>
          <c:showVal val="0"/>
          <c:showCatName val="0"/>
          <c:showSerName val="0"/>
          <c:showPercent val="0"/>
          <c:showBubbleSize val="0"/>
        </c:dLbls>
        <c:gapWidth val="219"/>
        <c:axId val="1961554816"/>
        <c:axId val="1309233279"/>
      </c:barChart>
      <c:lineChart>
        <c:grouping val="standard"/>
        <c:varyColors val="0"/>
        <c:ser>
          <c:idx val="1"/>
          <c:order val="2"/>
          <c:tx>
            <c:strRef>
              <c:f>PIVOT_ENG_WLS_SCT_NIR2!$BD$3</c:f>
              <c:strCache>
                <c:ptCount val="1"/>
                <c:pt idx="0">
                  <c:v>EA Cum. Freq.</c:v>
                </c:pt>
              </c:strCache>
            </c:strRef>
          </c:tx>
          <c:spPr>
            <a:ln w="28575" cap="rnd">
              <a:solidFill>
                <a:schemeClr val="accent1"/>
              </a:solidFill>
              <a:round/>
            </a:ln>
            <a:effectLst/>
          </c:spPr>
          <c:marker>
            <c:symbol val="none"/>
          </c:marker>
          <c:cat>
            <c:numRef>
              <c:f>PIVOT_ENG_WLS_SCT_NIR2!$BA$5:$BA$12</c:f>
              <c:numCache>
                <c:formatCode>General</c:formatCode>
                <c:ptCount val="8"/>
                <c:pt idx="0">
                  <c:v>1</c:v>
                </c:pt>
                <c:pt idx="1">
                  <c:v>2</c:v>
                </c:pt>
                <c:pt idx="2">
                  <c:v>3</c:v>
                </c:pt>
                <c:pt idx="3">
                  <c:v>4</c:v>
                </c:pt>
                <c:pt idx="4">
                  <c:v>5</c:v>
                </c:pt>
                <c:pt idx="5">
                  <c:v>6</c:v>
                </c:pt>
                <c:pt idx="6">
                  <c:v>7</c:v>
                </c:pt>
                <c:pt idx="7">
                  <c:v>8</c:v>
                </c:pt>
              </c:numCache>
            </c:numRef>
          </c:cat>
          <c:val>
            <c:numRef>
              <c:f>PIVOT_ENG_WLS_SCT_NIR2!$BD$5:$BD$12</c:f>
              <c:numCache>
                <c:formatCode>0.00%</c:formatCode>
                <c:ptCount val="8"/>
                <c:pt idx="0">
                  <c:v>0</c:v>
                </c:pt>
                <c:pt idx="1">
                  <c:v>0.125</c:v>
                </c:pt>
                <c:pt idx="2">
                  <c:v>0.25</c:v>
                </c:pt>
                <c:pt idx="3">
                  <c:v>0.25</c:v>
                </c:pt>
                <c:pt idx="4">
                  <c:v>0.375</c:v>
                </c:pt>
                <c:pt idx="5">
                  <c:v>0.375</c:v>
                </c:pt>
                <c:pt idx="6">
                  <c:v>0.875</c:v>
                </c:pt>
                <c:pt idx="7">
                  <c:v>1</c:v>
                </c:pt>
              </c:numCache>
            </c:numRef>
          </c:val>
          <c:smooth val="0"/>
          <c:extLst>
            <c:ext xmlns:c16="http://schemas.microsoft.com/office/drawing/2014/chart" uri="{C3380CC4-5D6E-409C-BE32-E72D297353CC}">
              <c16:uniqueId val="{00000002-1A8B-4835-BFDC-2805CF46D3D9}"/>
            </c:ext>
          </c:extLst>
        </c:ser>
        <c:ser>
          <c:idx val="3"/>
          <c:order val="3"/>
          <c:tx>
            <c:strRef>
              <c:f>PIVOT_ENG_WLS_SCT_NIR2!$BI$3</c:f>
              <c:strCache>
                <c:ptCount val="1"/>
                <c:pt idx="0">
                  <c:v>EA + Imputed Cum. Freq.</c:v>
                </c:pt>
              </c:strCache>
            </c:strRef>
          </c:tx>
          <c:spPr>
            <a:ln w="28575" cap="rnd">
              <a:solidFill>
                <a:schemeClr val="accent6"/>
              </a:solidFill>
              <a:round/>
            </a:ln>
            <a:effectLst/>
          </c:spPr>
          <c:marker>
            <c:symbol val="none"/>
          </c:marker>
          <c:cat>
            <c:numRef>
              <c:f>PIVOT_ENG_WLS_SCT_NIR2!$BA$5:$BA$12</c:f>
              <c:numCache>
                <c:formatCode>General</c:formatCode>
                <c:ptCount val="8"/>
                <c:pt idx="0">
                  <c:v>1</c:v>
                </c:pt>
                <c:pt idx="1">
                  <c:v>2</c:v>
                </c:pt>
                <c:pt idx="2">
                  <c:v>3</c:v>
                </c:pt>
                <c:pt idx="3">
                  <c:v>4</c:v>
                </c:pt>
                <c:pt idx="4">
                  <c:v>5</c:v>
                </c:pt>
                <c:pt idx="5">
                  <c:v>6</c:v>
                </c:pt>
                <c:pt idx="6">
                  <c:v>7</c:v>
                </c:pt>
                <c:pt idx="7">
                  <c:v>8</c:v>
                </c:pt>
              </c:numCache>
            </c:numRef>
          </c:cat>
          <c:val>
            <c:numRef>
              <c:f>PIVOT_ENG_WLS_SCT_NIR2!$BI$5:$BI$12</c:f>
              <c:numCache>
                <c:formatCode>0.00%</c:formatCode>
                <c:ptCount val="8"/>
                <c:pt idx="0">
                  <c:v>0.5</c:v>
                </c:pt>
                <c:pt idx="1">
                  <c:v>0.5</c:v>
                </c:pt>
                <c:pt idx="2">
                  <c:v>0.5</c:v>
                </c:pt>
                <c:pt idx="3">
                  <c:v>0.5</c:v>
                </c:pt>
                <c:pt idx="4">
                  <c:v>0.5</c:v>
                </c:pt>
                <c:pt idx="5">
                  <c:v>0.5</c:v>
                </c:pt>
                <c:pt idx="6">
                  <c:v>0.875</c:v>
                </c:pt>
                <c:pt idx="7">
                  <c:v>1</c:v>
                </c:pt>
              </c:numCache>
            </c:numRef>
          </c:val>
          <c:smooth val="0"/>
          <c:extLst>
            <c:ext xmlns:c16="http://schemas.microsoft.com/office/drawing/2014/chart" uri="{C3380CC4-5D6E-409C-BE32-E72D297353CC}">
              <c16:uniqueId val="{00000003-1A8B-4835-BFDC-2805CF46D3D9}"/>
            </c:ext>
          </c:extLst>
        </c:ser>
        <c:dLbls>
          <c:showLegendKey val="0"/>
          <c:showVal val="0"/>
          <c:showCatName val="0"/>
          <c:showSerName val="0"/>
          <c:showPercent val="0"/>
          <c:showBubbleSize val="0"/>
        </c:dLbls>
        <c:marker val="1"/>
        <c:smooth val="0"/>
        <c:axId val="2039301280"/>
        <c:axId val="1833485775"/>
      </c:lineChart>
      <c:catAx>
        <c:axId val="1961554816"/>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GB"/>
                  <a:t>Years with &gt;=12 analyses</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309233279"/>
        <c:crosses val="autoZero"/>
        <c:auto val="1"/>
        <c:lblAlgn val="ctr"/>
        <c:lblOffset val="100"/>
        <c:noMultiLvlLbl val="0"/>
      </c:catAx>
      <c:valAx>
        <c:axId val="1309233279"/>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GB"/>
                  <a:t>Number of sites</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61554816"/>
        <c:crosses val="autoZero"/>
        <c:crossBetween val="between"/>
      </c:valAx>
      <c:valAx>
        <c:axId val="1833485775"/>
        <c:scaling>
          <c:orientation val="minMax"/>
          <c:max val="1"/>
        </c:scaling>
        <c:delete val="0"/>
        <c:axPos val="r"/>
        <c:title>
          <c:tx>
            <c:rich>
              <a:bodyPr rot="5400000" spcFirstLastPara="1" vertOverflow="ellipsis" wrap="square" anchor="ctr" anchorCtr="1"/>
              <a:lstStyle/>
              <a:p>
                <a:pPr>
                  <a:defRPr sz="1000" b="0" i="0" u="none" strike="noStrike" kern="1200" baseline="0">
                    <a:solidFill>
                      <a:schemeClr val="tx1">
                        <a:lumMod val="65000"/>
                        <a:lumOff val="35000"/>
                      </a:schemeClr>
                    </a:solidFill>
                    <a:latin typeface="+mn-lt"/>
                    <a:ea typeface="+mn-ea"/>
                    <a:cs typeface="+mn-cs"/>
                  </a:defRPr>
                </a:pPr>
                <a:r>
                  <a:rPr lang="en-GB" sz="1000" b="0" i="0" u="none" strike="noStrike" kern="1200" baseline="0">
                    <a:solidFill>
                      <a:sysClr val="windowText" lastClr="000000">
                        <a:lumMod val="65000"/>
                        <a:lumOff val="35000"/>
                      </a:sysClr>
                    </a:solidFill>
                  </a:rPr>
                  <a:t>Cumulative Frequency (%)</a:t>
                </a:r>
              </a:p>
            </c:rich>
          </c:tx>
          <c:overlay val="0"/>
          <c:spPr>
            <a:noFill/>
            <a:ln>
              <a:noFill/>
            </a:ln>
            <a:effectLst/>
          </c:spPr>
          <c:txPr>
            <a:bodyPr rot="5400000" spcFirstLastPara="1" vertOverflow="ellipsis"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039301280"/>
        <c:crosses val="max"/>
        <c:crossBetween val="between"/>
      </c:valAx>
      <c:catAx>
        <c:axId val="2039301280"/>
        <c:scaling>
          <c:orientation val="minMax"/>
        </c:scaling>
        <c:delete val="1"/>
        <c:axPos val="b"/>
        <c:numFmt formatCode="General" sourceLinked="1"/>
        <c:majorTickMark val="out"/>
        <c:minorTickMark val="none"/>
        <c:tickLblPos val="nextTo"/>
        <c:crossAx val="1833485775"/>
        <c:crosses val="autoZero"/>
        <c:auto val="1"/>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366">
  <cs:axisTitle>
    <cs:lnRef idx="0"/>
    <cs:fillRef idx="0"/>
    <cs:effectRef idx="0"/>
    <cs:fontRef idx="minor">
      <a:schemeClr val="tx1">
        <a:lumMod val="65000"/>
        <a:lumOff val="35000"/>
      </a:schemeClr>
    </cs:fontRef>
    <cs:defRPr sz="9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cs:chartArea>
  <cs:dataLabel>
    <cs:lnRef idx="0"/>
    <cs:fillRef idx="0"/>
    <cs:effectRef idx="0"/>
    <cs:fontRef idx="minor">
      <a:schemeClr val="tx1">
        <a:lumMod val="65000"/>
        <a:lumOff val="35000"/>
      </a:schemeClr>
    </cs:fontRef>
    <cs:defRPr sz="9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tx1"/>
    </cs:fontRef>
    <cs:spPr>
      <a:solidFill>
        <a:schemeClr val="phClr"/>
      </a:solidFill>
    </cs:spPr>
  </cs:dataPoint>
  <cs:dataPoint3D>
    <cs:lnRef idx="0"/>
    <cs:fillRef idx="0">
      <cs:styleClr val="auto"/>
    </cs:fillRef>
    <cs:effectRef idx="0"/>
    <cs:fontRef idx="minor">
      <a:schemeClr val="tx1"/>
    </cs:fontRef>
    <cs:spPr>
      <a:solidFill>
        <a:schemeClr val="phClr"/>
      </a:solidFill>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lt1"/>
        </a:solidFill>
      </a:ln>
    </cs:spPr>
  </cs:dataPointMarker>
  <cs:dataPointMarkerLayout symbol="circle" size="5"/>
  <cs:dataPointWireframe>
    <cs:lnRef idx="0">
      <cs:styleClr val="auto"/>
    </cs:lnRef>
    <cs:fillRef idx="0"/>
    <cs:effectRef idx="0"/>
    <cs:fontRef idx="minor">
      <a:schemeClr val="tx1"/>
    </cs:fontRef>
    <cs:spPr>
      <a:ln w="2857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15000"/>
            <a:lumOff val="8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seriesAxis>
  <cs:seriesLine>
    <cs:lnRef idx="0"/>
    <cs:fillRef idx="0"/>
    <cs:effectRef idx="0"/>
    <cs:fontRef idx="minor">
      <a:schemeClr val="tx1"/>
    </cs:fontRef>
    <cs:spPr>
      <a:ln w="9525" cap="flat">
        <a:solidFill>
          <a:srgbClr val="D9D9D9"/>
        </a:solidFill>
        <a:round/>
      </a:ln>
    </cs:spPr>
  </cs:seriesLine>
  <cs:title>
    <cs:lnRef idx="0"/>
    <cs:fillRef idx="0"/>
    <cs:effectRef idx="0"/>
    <cs:fontRef idx="minor">
      <a:schemeClr val="tx1">
        <a:lumMod val="65000"/>
        <a:lumOff val="35000"/>
      </a:schemeClr>
    </cs:fontRef>
    <cs:defRPr sz="140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cs:valueAxis>
  <cs:wall>
    <cs:lnRef idx="0"/>
    <cs:fillRef idx="0"/>
    <cs:effectRef idx="0"/>
    <cs:fontRef idx="minor">
      <a:schemeClr val="tx1"/>
    </cs:fontRef>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2" Type="http://schemas.openxmlformats.org/officeDocument/2006/relationships/chart" Target="../charts/chart3.xml"/><Relationship Id="rId1"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twoCellAnchor>
    <xdr:from>
      <xdr:col>23</xdr:col>
      <xdr:colOff>325755</xdr:colOff>
      <xdr:row>2</xdr:row>
      <xdr:rowOff>84772</xdr:rowOff>
    </xdr:from>
    <xdr:to>
      <xdr:col>33</xdr:col>
      <xdr:colOff>226695</xdr:colOff>
      <xdr:row>17</xdr:row>
      <xdr:rowOff>88582</xdr:rowOff>
    </xdr:to>
    <xdr:graphicFrame macro="">
      <xdr:nvGraphicFramePr>
        <xdr:cNvPr id="2" name="Chart 1">
          <a:extLst>
            <a:ext uri="{FF2B5EF4-FFF2-40B4-BE49-F238E27FC236}">
              <a16:creationId xmlns:a16="http://schemas.microsoft.com/office/drawing/2014/main" id="{41E5A739-B574-FEC9-063D-79C716D619E3}"/>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44</xdr:col>
      <xdr:colOff>0</xdr:colOff>
      <xdr:row>17</xdr:row>
      <xdr:rowOff>113347</xdr:rowOff>
    </xdr:from>
    <xdr:to>
      <xdr:col>51</xdr:col>
      <xdr:colOff>304800</xdr:colOff>
      <xdr:row>32</xdr:row>
      <xdr:rowOff>136207</xdr:rowOff>
    </xdr:to>
    <xdr:graphicFrame macro="">
      <xdr:nvGraphicFramePr>
        <xdr:cNvPr id="2" name="Chart 1">
          <a:extLst>
            <a:ext uri="{FF2B5EF4-FFF2-40B4-BE49-F238E27FC236}">
              <a16:creationId xmlns:a16="http://schemas.microsoft.com/office/drawing/2014/main" id="{54FC9EFE-F5AF-E5C8-684E-12FC3D1FDACA}"/>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54</xdr:col>
      <xdr:colOff>0</xdr:colOff>
      <xdr:row>17</xdr:row>
      <xdr:rowOff>0</xdr:rowOff>
    </xdr:from>
    <xdr:to>
      <xdr:col>61</xdr:col>
      <xdr:colOff>304800</xdr:colOff>
      <xdr:row>32</xdr:row>
      <xdr:rowOff>19050</xdr:rowOff>
    </xdr:to>
    <xdr:graphicFrame macro="">
      <xdr:nvGraphicFramePr>
        <xdr:cNvPr id="3" name="Chart 2">
          <a:extLst>
            <a:ext uri="{FF2B5EF4-FFF2-40B4-BE49-F238E27FC236}">
              <a16:creationId xmlns:a16="http://schemas.microsoft.com/office/drawing/2014/main" id="{697308B2-3C66-42EB-830C-840357BD8FD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1" Type="http://schemas.openxmlformats.org/officeDocument/2006/relationships/pivotCacheRecords" Target="pivotCacheRecords2.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Gregory Hughes" refreshedDate="45509.73033726852" createdVersion="8" refreshedVersion="8" minRefreshableVersion="3" recordCount="4356" xr:uid="{A2D7ADF7-3F80-4FD0-B8D0-E4E5330B3E48}">
  <cacheSource type="worksheet">
    <worksheetSource ref="A1:N4357" sheet="ENG_WLS_SCT_NIR"/>
  </cacheSource>
  <cacheFields count="14">
    <cacheField name="Country" numFmtId="0">
      <sharedItems count="1">
        <s v="UK"/>
      </sharedItems>
    </cacheField>
    <cacheField name="Region" numFmtId="0">
      <sharedItems count="4">
        <s v="GB-ENG"/>
        <s v="GB-NIR"/>
        <s v="GB-SCT"/>
        <s v="GB-WLS"/>
      </sharedItems>
    </cacheField>
    <cacheField name="SiteID" numFmtId="0">
      <sharedItems containsMixedTypes="1" containsNumber="1" containsInteger="1" minValue="6" maxValue="484907" count="142">
        <s v="50022"/>
        <s v="50050"/>
        <s v="04465640"/>
        <s v="04778160"/>
        <s v="04778460"/>
        <s v="12813020"/>
        <s v="13598380"/>
        <s v="23314180"/>
        <s v="26944690"/>
        <s v="36768280"/>
        <s v="38473020"/>
        <s v="40000385"/>
        <s v="41000083"/>
        <s v="42300080"/>
        <s v="42600397"/>
        <s v="43300001"/>
        <s v="45100109"/>
        <s v="45400013"/>
        <s v="46247300"/>
        <s v="49100479"/>
        <s v="49100488"/>
        <s v="49301624"/>
        <s v="49400409"/>
        <s v="49400709"/>
        <s v="49600142"/>
        <s v="49690300"/>
        <s v="49700156"/>
        <s v="50280271"/>
        <s v="50590127"/>
        <s v="51997100"/>
        <s v="54509300"/>
        <s v="59010550"/>
        <s v="70540224"/>
        <s v="70620154"/>
        <s v="72920121"/>
        <s v="81522986"/>
        <s v="82010111"/>
        <s v="88000879"/>
        <s v="88002065"/>
        <s v="88002324"/>
        <s v="88002348"/>
        <s v="88002634"/>
        <s v="88002884"/>
        <s v="88003147"/>
        <s v="88003532"/>
        <s v="88003872"/>
        <s v="88004024"/>
        <s v="88004563"/>
        <s v="88005012"/>
        <s v="88005740"/>
        <s v="88005781"/>
        <s v="88005880"/>
        <s v="88006220"/>
        <s v="88006427"/>
        <s v="88010126"/>
        <s v="88016096"/>
        <s v="88016103"/>
        <s v="88021658"/>
        <s v="88022220"/>
        <s v="90039840"/>
        <s v="12M08"/>
        <s v="16M08"/>
        <s v="19M07"/>
        <s v="26M31"/>
        <s v="48M46"/>
        <s v="51M01"/>
        <s v="ANCN5"/>
        <s v="ANCOC"/>
        <s v="C0000038"/>
        <s v="E0000142"/>
        <s v="E0000362"/>
        <s v="E0000421"/>
        <s v="E0000770"/>
        <s v="E0001255"/>
        <s v="E0001545"/>
        <s v="E7080250"/>
        <s v="F0002075"/>
        <s v="F0002151"/>
        <s v="F0002886"/>
        <s v="F0017161"/>
        <s v="G0003885"/>
        <s v="G0003890"/>
        <s v="G0004145"/>
        <s v="G0006020"/>
        <s v="G0006187"/>
        <s v="G0006504"/>
        <s v="G0006816"/>
        <s v="GIP210"/>
        <s v="MD02"/>
        <s v="MISCSK93"/>
        <s v="MISCSK94"/>
        <s v="MISCTL43"/>
        <s v="NENE550W"/>
        <s v="PCNR0025"/>
        <s v="PCNR0026"/>
        <s v="PCNR0028"/>
        <s v="PCNR0088"/>
        <s v="PLDR0029"/>
        <s v="PLER0053"/>
        <s v="PLER0061"/>
        <s v="PMLR0022"/>
        <s v="PRGR0038"/>
        <s v="PTAR0022"/>
        <s v="PTHR0107"/>
        <s v="PUTR0039"/>
        <s v="PWAR0062"/>
        <s v="PWER0030"/>
        <s v="RSN1530"/>
        <s v="RSN1531"/>
        <s v="RSN1532"/>
        <s v="RSN1533"/>
        <s v="RSN1535"/>
        <s v="RSN1536"/>
        <s v="RSN1539"/>
        <s v="RSN1540"/>
        <s v="RSN1545"/>
        <s v="RSN1546"/>
        <s v="RSN1548"/>
        <s v="RSN1552"/>
        <s v="SIND4"/>
        <s v="STF040"/>
        <s v="THR030A"/>
        <s v="WAV120"/>
        <s v="WEN250"/>
        <s v="WITH5"/>
        <s v="WITHM"/>
        <s v="YAR180"/>
        <s v="YAR230"/>
        <s v="Z1010706"/>
        <s v="F10020"/>
        <s v="F10511"/>
        <s v="F10541"/>
        <n v="467"/>
        <n v="121157"/>
        <n v="204173"/>
        <n v="205148"/>
        <n v="205225"/>
        <n v="484907"/>
        <n v="6"/>
        <n v="20003"/>
        <n v="31601"/>
        <n v="50319"/>
      </sharedItems>
    </cacheField>
    <cacheField name="SiteName" numFmtId="0">
      <sharedItems count="143">
        <s v="R WYE AT BRIDGE SOLLARS BRIDGE"/>
        <s v="R LUGG AT MORDIFORD BRIDGE"/>
        <s v="RIVER CHELT PRINCESS ELIZABETH WAY"/>
        <s v="RIVER AVON - 250M DS EVESHAM STW"/>
        <s v="RIVER AVON LOWER EVESHAM"/>
        <s v="MILL BROOK - HILLWORTH"/>
        <s v="RIVER TEME AT POWICK"/>
        <s v="RIVER STOUR AT STOURPORT"/>
        <s v="RIVER TERN EAST ARM AT ATTINGHAM HALL, ATCHAM, SHREWSBURY"/>
        <s v="NON-TIDAL RIVER TRENT YOXALL BRIDGE"/>
        <s v="RIVER IDLE (MAUN) - AT BAWTRY"/>
        <s v="MALHAM TARN"/>
        <s v="TILL AT TILLMOUTH PARK, OLD TWIZEL BRIDGE"/>
        <s v="COQUET AT WARKWORTH DAM"/>
        <s v="BLYTH AT BEDLINGTON BRIDGE"/>
        <s v="TYNE AT WYLAM BRIDGE"/>
        <s v="BALDERHEAD RESERVOIR NEAR DAMWALL NORTHSIDE"/>
        <s v="TEES AT LOW WORSALL"/>
        <s v="RIVER SOAR AT RED HILL LOCK"/>
        <s v="OUSE AT NABURN LOCK"/>
        <s v="OUSE AT NETHER POPPLETON (SKELTON BANK)"/>
        <s v="DON AT A638 NORTH BRIDGE ROAD - DONCASTER"/>
        <s v="AIRE AT BEAL BRIDGE"/>
        <s v="WYKE BECK D/S KNOSTROP STW FE CHANNEL"/>
        <s v="DERWENT AT LOFTSOME BRIDGE"/>
        <s v="RIVER DERWENT AT WILNE"/>
        <s v="WHARFE ABOVE TADCASTER WEIR"/>
        <s v="HAMPSHIRE AVON AT KNAPP MILL"/>
        <s v="RIVER FROME AT HOLME BRIDGE"/>
        <s v="BLACKMILL DALE BROOK"/>
        <s v="RIVER DOVE, MONK'S BRIDGE"/>
        <s v="RIVER TAME - UPSTREAM OF COLESHILL STW"/>
        <s v="RIVER EXE AT THORVERTON GAUGING STATION"/>
        <s v="RIVER TEIGN AT PRESTON"/>
        <s v="RIVER TORRIDGE AT BEAM BRIDGE"/>
        <s v="DOZMARY POOL                  DEPTH AT SURFACE"/>
        <s v="RIVER COBER AT LOE POOL BAR OUTFALL"/>
        <s v="RIVER WEAVER AT FRODSHAM ROAD BRIDGE"/>
        <s v="RIVER MERSEY AT FLIXTON ROAD BRIDGE"/>
        <s v="RIVER IRWELL AT OLD RINGLEY BRIDGE"/>
        <s v="RIVER IRWELL AT FOOT BRIDGE AT SALFORD UNIVERSITY"/>
        <s v="RIVER MERSEY ABOVE HOWLEY WEIR"/>
        <s v="RIVER ALT ABOVE ALTMOUTH PUMPING STATION"/>
        <s v="RIVER DOUGLAS AT WANES BLADES BRIDGE"/>
        <s v="RIVER RIBBLE AT SAMLESBURY PGS"/>
        <s v="RIVER WYRE AT ST MICHAELS"/>
        <s v="RIVER LUNE AT DENNY BRIDGENEW KEY POINT FOR R.LUNE FROM 01/01/1981 (REPLACES 0172807470 AS KEY PT)"/>
        <s v="RIVER LEVEN AT LOW WOOD BRIDGE HAVERTHWAITE"/>
        <s v="RIVER ANNAS AT ANNASIDE"/>
        <s v="RIVER DERWENT AT WORKINGTON"/>
        <s v="RIVER ELLEN AT OVERWATER"/>
        <s v="WAMPOOL AT LAYTHES"/>
        <s v="RIVER EDEN AT TEMPLE SOWERBY"/>
        <s v="RIVER EDEN AT SHEEPMOUNT"/>
        <s v="LOWESWATER AS PART OF A WQ SURVEY"/>
        <s v="WINDERMERE SOUTH BASIN"/>
        <s v="GRASMERE WFD STILLWATER MONITORING POINT"/>
        <s v="WAST WATER (WFD STILLWATER SITE)"/>
        <s v="TATTON MERE WFD POINT AT SJ7554380701"/>
        <s v="GRD'WATER SAMPLES: TRENT 39"/>
        <s v="R.OUSE ROXTON LOCK"/>
        <s v="RSN RUNNING WATERS RUXOX BRIDGE"/>
        <s v="R.IVEL TEMPSFORD DEPOT FT.BR."/>
        <s v="HUNDRED FOOT RIVER EARITH RD.BR."/>
        <s v="THOMPSON WATER"/>
        <s v="TEN MILE R. DENVER SLUICE"/>
        <s v="R.ANCHOLME CADNEY BOTTOM"/>
        <s v="R.ANCHOLME HORKSTOW BOTTOM"/>
        <s v="RIVER TRENT D/S RUGELEY STW, A51 EASTERN BYPASS"/>
        <s v="RIVER CRAY AT VITBE MILL"/>
        <s v="RIVER MEDWAY UPSTREAM ALLINGTON SLUICES"/>
        <s v="WEIR WOOD RESERVOIR RAW WATER"/>
        <s v="OLD FORGE FARM SOMERHILL STREAM"/>
        <s v="GREAT STOUR - BRETTS BAILEY BRIDGE LOW TIDE"/>
        <s v="R ROTHER AT BLACKWALL BRIDGE"/>
        <s v="LOX YEO LOXTON"/>
        <s v="RIVER CUCKMERE SHERMAN BRIDGE"/>
        <s v="RIVER OUSE BARCOMBE MILLS"/>
        <s v="HARDHAM ROMAN STATION"/>
        <s v="D/S HORSHAM STW, ARUN, - EEL PROJECT SAMPLES (SEDIMENT AND WATER)"/>
        <s v="RIVER TEST AT TESTWOOD"/>
        <s v="RIVER TEST AT LONGBRIDGE"/>
        <s v="BEAULIEU RIVER AT HARTFORD BRIDGE"/>
        <s v="ST MARYBOURNE CRESS FARM POINT A UPSTREAM MAIN CHANNEL"/>
        <s v="SOWLEY POND LAKE (WFD LAKE)"/>
        <s v="ARUN TRIBURARY DOWNSTREAM OF KERVES LANE FARM, HORSHAM, WEST SUSSEX"/>
        <s v="BOURNE RIVULET D/S HARROWAY RD, CHAMPMANSFORD FARM, ST MARY BOURNE"/>
        <s v="R.GIPPING U/S HORSESHOE WEIR"/>
        <s v="MAR DYKE STIFFORD BRIDGE"/>
        <s v="MISC.10KM SQ GRANTHAM...............SK93"/>
        <s v="MISC.10KM SQ CAYTHORPE..............SK94"/>
        <s v="MISC.10KM SQ LANGLEY................TL43"/>
        <s v="R.NENE WANSFORD OLD RD.BR."/>
        <s v="COLNE ABOVE THAMES"/>
        <s v="COLNE AT BUSHEY MILL LANE, WATFORD"/>
        <s v="COLNE AT HAMPERMILL, OXHEY"/>
        <s v="VER ABOVE COLNE"/>
        <s v="LODDON AT A4 ROADBRIDGE, TWYFORD, BERKS"/>
        <s v="LEE ABOVE WARE LOCK ( FOR NEW GAUGE INTAKE )"/>
        <s v="LEE AT EAST HYDE RD BRIDGE"/>
        <s v="MOLE ABOVE THAMES"/>
        <s v="RODING AT WOODFORD BRIDGE"/>
        <s v="THAME AT DORCHESTER BRIDGE"/>
        <s v="THAMES AT TEDDINGTON WEIR"/>
        <s v="COLN AT ROUNDHOUSE, LECHLADE"/>
        <s v="WANDLE AT THE CAUSEWAY, WANDSWORTH"/>
        <s v="WEY ABOVE THAMES"/>
        <s v="RSN1530 SUTTON BENGER BROOK"/>
        <s v="RSN1531 SANDWITH BECK NR ASPATRIA"/>
        <s v="RSN1532 RIVER HODDER D/S LANGDEN BROOK"/>
        <s v="RSN1533 STOUR AT BRYANSTON SCHOOL"/>
        <s v="RSN1535 RIVER WANSBECK AT MITFORD"/>
        <s v="RSN1536 BULMER BECK D/S BULMER"/>
        <s v="RSN1539 CRIPPS RIVER NEAR LONG MOOR DROVE"/>
        <s v="RSN1540 MEADOW LODGE"/>
        <s v="RSN1545 UP STREAM OF DECOY POND FARM"/>
        <s v="RSN1546 R. STOUR CRIMSCOTE"/>
        <s v="RSN1548 HARDRAW BECK DS HARDRAW FALLS"/>
        <s v="RSN1552 GRAYFLEET DRAIN AT SOUTH COCKERINGTON GRANGE"/>
        <s v="SINCIL DYKE WASHINGBOROUGH"/>
        <s v="R.STIFFKEY WIGHTON BRIDGE"/>
        <s v="HICKLING BROAD (R.THURNE)"/>
        <s v="R.WAVENEY ELLINGHAM MILL"/>
        <s v="R.WENSUM SWEET BRIAR RD.BR."/>
        <s v="R.WITHAM BARKSTON BRIDGE"/>
        <s v="R.WITHAM LANGRICK BOTTOM"/>
        <s v="R.YARE TROWSE MILL"/>
        <s v="R.YARE BUCKENHAM FERRY"/>
        <s v="AVON KEYNSHAM M"/>
        <s v="DUNNYBOE BURN AT DUNNYBOE BRIDGE"/>
        <s v="LAGAN RIVER ABOVE STRANMILLIS WEIR"/>
        <s v="QUOILE RIVER AT QUOILE BRIDGE"/>
        <s v="RIVER ALMOND @ CRAIGIEHALL"/>
        <s v="RIVER CLYDE @ TIDAL WEIR"/>
        <s v="DUBH LOCH - DUBH LOCH OUTLET"/>
        <s v="R. YTHAN - ELLON CAR PARK D/S SWS (HM)"/>
        <s v="R. UGIE - INVERUGIE (HM)"/>
        <s v="RIVER DON D/S OF PERSLEY STW"/>
        <s v="R ALYN AT ITHELS BRIDGE"/>
        <s v="R MAWDDACH TY'N Y GROES HOTEL BRIDGE"/>
        <s v="TOWY NANTGAREDIG,NR CARMARTHEN"/>
        <s v="TROTHY AT ONEN"/>
        <s v="MISC RIVER SAMPLES LUNE/WYRE" u="1"/>
      </sharedItems>
    </cacheField>
    <cacheField name="Date" numFmtId="14">
      <sharedItems containsSemiMixedTypes="0" containsNonDate="0" containsDate="1" containsString="0" minDate="2014-09-08T12:43:00" maxDate="2024-04-11T14:26:00"/>
    </cacheField>
    <cacheField name="Year" numFmtId="1">
      <sharedItems containsSemiMixedTypes="0" containsString="0" containsNumber="1" containsInteger="1" minValue="2014" maxValue="2024" count="11">
        <n v="2019"/>
        <n v="2014"/>
        <n v="2015"/>
        <n v="2016"/>
        <n v="2017"/>
        <n v="2018"/>
        <n v="2020"/>
        <n v="2021"/>
        <n v="2022"/>
        <n v="2023"/>
        <n v="2024"/>
      </sharedItems>
    </cacheField>
    <cacheField name="Month" numFmtId="1">
      <sharedItems containsSemiMixedTypes="0" containsString="0" containsNumber="1" containsInteger="1" minValue="1" maxValue="12"/>
    </cacheField>
    <cacheField name="Parameter" numFmtId="0">
      <sharedItems/>
    </cacheField>
    <cacheField name="Unit" numFmtId="0">
      <sharedItems/>
    </cacheField>
    <cacheField name="Limit_Symbol" numFmtId="0">
      <sharedItems containsBlank="1" count="4">
        <s v="&lt;"/>
        <s v="="/>
        <m u="1"/>
        <s v="&lt; " u="1"/>
      </sharedItems>
    </cacheField>
    <cacheField name="ValueKM" numFmtId="0">
      <sharedItems containsSemiMixedTypes="0" containsString="0" containsNumber="1" minValue="0.8" maxValue="360"/>
    </cacheField>
    <cacheField name="ValueAA" numFmtId="0">
      <sharedItems containsSemiMixedTypes="0" containsString="0" containsNumber="1" minValue="0.5" maxValue="360"/>
    </cacheField>
    <cacheField name="KMFlag" numFmtId="0">
      <sharedItems containsSemiMixedTypes="0" containsString="0" containsNumber="1" containsInteger="1" minValue="0" maxValue="1"/>
    </cacheField>
    <cacheField name="KMFlag2" numFmtId="0">
      <sharedItems/>
    </cacheField>
  </cacheFields>
  <extLst>
    <ext xmlns:x14="http://schemas.microsoft.com/office/spreadsheetml/2009/9/main" uri="{725AE2AE-9491-48be-B2B4-4EB974FC3084}">
      <x14:pivotCacheDefinition/>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Gregory Hughes" refreshedDate="45517.569899074071" createdVersion="8" refreshedVersion="8" minRefreshableVersion="3" recordCount="4356" xr:uid="{CD0F8369-2F54-4356-8215-E65966424951}">
  <cacheSource type="worksheet">
    <worksheetSource ref="A1:O4357" sheet="ENG_WLS_SCT_NIR"/>
  </cacheSource>
  <cacheFields count="15">
    <cacheField name="Country" numFmtId="0">
      <sharedItems/>
    </cacheField>
    <cacheField name="Region" numFmtId="0">
      <sharedItems/>
    </cacheField>
    <cacheField name="SiteID" numFmtId="0">
      <sharedItems containsMixedTypes="1" containsNumber="1" containsInteger="1" minValue="6" maxValue="484907"/>
    </cacheField>
    <cacheField name="SiteName" numFmtId="0">
      <sharedItems count="142">
        <s v="R WYE AT BRIDGE SOLLARS BRIDGE"/>
        <s v="R LUGG AT MORDIFORD BRIDGE"/>
        <s v="RIVER CHELT PRINCESS ELIZABETH WAY"/>
        <s v="RIVER AVON - 250M DS EVESHAM STW"/>
        <s v="RIVER AVON LOWER EVESHAM"/>
        <s v="MILL BROOK - HILLWORTH"/>
        <s v="RIVER TEME AT POWICK"/>
        <s v="RIVER STOUR AT STOURPORT"/>
        <s v="RIVER TERN EAST ARM AT ATTINGHAM HALL, ATCHAM, SHREWSBURY"/>
        <s v="NON-TIDAL RIVER TRENT YOXALL BRIDGE"/>
        <s v="RIVER IDLE (MAUN) - AT BAWTRY"/>
        <s v="MALHAM TARN"/>
        <s v="TILL AT TILLMOUTH PARK, OLD TWIZEL BRIDGE"/>
        <s v="COQUET AT WARKWORTH DAM"/>
        <s v="BLYTH AT BEDLINGTON BRIDGE"/>
        <s v="TYNE AT WYLAM BRIDGE"/>
        <s v="BALDERHEAD RESERVOIR NEAR DAMWALL NORTHSIDE"/>
        <s v="TEES AT LOW WORSALL"/>
        <s v="RIVER SOAR AT RED HILL LOCK"/>
        <s v="OUSE AT NABURN LOCK"/>
        <s v="OUSE AT NETHER POPPLETON (SKELTON BANK)"/>
        <s v="DON AT A638 NORTH BRIDGE ROAD - DONCASTER"/>
        <s v="AIRE AT BEAL BRIDGE"/>
        <s v="WYKE BECK D/S KNOSTROP STW FE CHANNEL"/>
        <s v="DERWENT AT LOFTSOME BRIDGE"/>
        <s v="RIVER DERWENT AT WILNE"/>
        <s v="WHARFE ABOVE TADCASTER WEIR"/>
        <s v="HAMPSHIRE AVON AT KNAPP MILL"/>
        <s v="RIVER FROME AT HOLME BRIDGE"/>
        <s v="BLACKMILL DALE BROOK"/>
        <s v="RIVER DOVE, MONK'S BRIDGE"/>
        <s v="RIVER TAME - UPSTREAM OF COLESHILL STW"/>
        <s v="RIVER EXE AT THORVERTON GAUGING STATION"/>
        <s v="RIVER TEIGN AT PRESTON"/>
        <s v="RIVER TORRIDGE AT BEAM BRIDGE"/>
        <s v="DOZMARY POOL                  DEPTH AT SURFACE"/>
        <s v="RIVER COBER AT LOE POOL BAR OUTFALL"/>
        <s v="RIVER WEAVER AT FRODSHAM ROAD BRIDGE"/>
        <s v="RIVER MERSEY AT FLIXTON ROAD BRIDGE"/>
        <s v="RIVER IRWELL AT OLD RINGLEY BRIDGE"/>
        <s v="RIVER IRWELL AT FOOT BRIDGE AT SALFORD UNIVERSITY"/>
        <s v="RIVER MERSEY ABOVE HOWLEY WEIR"/>
        <s v="RIVER ALT ABOVE ALTMOUTH PUMPING STATION"/>
        <s v="RIVER DOUGLAS AT WANES BLADES BRIDGE"/>
        <s v="RIVER RIBBLE AT SAMLESBURY PGS"/>
        <s v="RIVER WYRE AT ST MICHAELS"/>
        <s v="RIVER LUNE AT DENNY BRIDGENEW KEY POINT FOR R.LUNE FROM 01/01/1981 (REPLACES 0172807470 AS KEY PT)"/>
        <s v="RIVER LEVEN AT LOW WOOD BRIDGE HAVERTHWAITE"/>
        <s v="RIVER ANNAS AT ANNASIDE"/>
        <s v="RIVER DERWENT AT WORKINGTON"/>
        <s v="RIVER ELLEN AT OVERWATER"/>
        <s v="WAMPOOL AT LAYTHES"/>
        <s v="RIVER EDEN AT TEMPLE SOWERBY"/>
        <s v="RIVER EDEN AT SHEEPMOUNT"/>
        <s v="LOWESWATER AS PART OF A WQ SURVEY"/>
        <s v="WINDERMERE SOUTH BASIN"/>
        <s v="GRASMERE WFD STILLWATER MONITORING POINT"/>
        <s v="WAST WATER (WFD STILLWATER SITE)"/>
        <s v="TATTON MERE WFD POINT AT SJ7554380701"/>
        <s v="GRD'WATER SAMPLES: TRENT 39"/>
        <s v="R.OUSE ROXTON LOCK"/>
        <s v="RSN RUNNING WATERS RUXOX BRIDGE"/>
        <s v="R.IVEL TEMPSFORD DEPOT FT.BR."/>
        <s v="HUNDRED FOOT RIVER EARITH RD.BR."/>
        <s v="THOMPSON WATER"/>
        <s v="TEN MILE R. DENVER SLUICE"/>
        <s v="R.ANCHOLME CADNEY BOTTOM"/>
        <s v="R.ANCHOLME HORKSTOW BOTTOM"/>
        <s v="RIVER TRENT D/S RUGELEY STW, A51 EASTERN BYPASS"/>
        <s v="RIVER CRAY AT VITBE MILL"/>
        <s v="RIVER MEDWAY UPSTREAM ALLINGTON SLUICES"/>
        <s v="WEIR WOOD RESERVOIR RAW WATER"/>
        <s v="OLD FORGE FARM SOMERHILL STREAM"/>
        <s v="GREAT STOUR - BRETTS BAILEY BRIDGE LOW TIDE"/>
        <s v="R ROTHER AT BLACKWALL BRIDGE"/>
        <s v="LOX YEO LOXTON"/>
        <s v="RIVER CUCKMERE SHERMAN BRIDGE"/>
        <s v="RIVER OUSE BARCOMBE MILLS"/>
        <s v="HARDHAM ROMAN STATION"/>
        <s v="D/S HORSHAM STW, ARUN, - EEL PROJECT SAMPLES (SEDIMENT AND WATER)"/>
        <s v="RIVER TEST AT TESTWOOD"/>
        <s v="RIVER TEST AT LONGBRIDGE"/>
        <s v="BEAULIEU RIVER AT HARTFORD BRIDGE"/>
        <s v="ST MARYBOURNE CRESS FARM POINT A UPSTREAM MAIN CHANNEL"/>
        <s v="SOWLEY POND LAKE (WFD LAKE)"/>
        <s v="ARUN TRIBURARY DOWNSTREAM OF KERVES LANE FARM, HORSHAM, WEST SUSSEX"/>
        <s v="BOURNE RIVULET D/S HARROWAY RD, CHAMPMANSFORD FARM, ST MARY BOURNE"/>
        <s v="R.GIPPING U/S HORSESHOE WEIR"/>
        <s v="MAR DYKE STIFFORD BRIDGE"/>
        <s v="MISC.10KM SQ GRANTHAM...............SK93"/>
        <s v="MISC.10KM SQ CAYTHORPE..............SK94"/>
        <s v="MISC.10KM SQ LANGLEY................TL43"/>
        <s v="R.NENE WANSFORD OLD RD.BR."/>
        <s v="COLNE ABOVE THAMES"/>
        <s v="COLNE AT BUSHEY MILL LANE, WATFORD"/>
        <s v="COLNE AT HAMPERMILL, OXHEY"/>
        <s v="VER ABOVE COLNE"/>
        <s v="LODDON AT A4 ROADBRIDGE, TWYFORD, BERKS"/>
        <s v="LEE ABOVE WARE LOCK ( FOR NEW GAUGE INTAKE )"/>
        <s v="LEE AT EAST HYDE RD BRIDGE"/>
        <s v="MOLE ABOVE THAMES"/>
        <s v="RODING AT WOODFORD BRIDGE"/>
        <s v="THAME AT DORCHESTER BRIDGE"/>
        <s v="THAMES AT TEDDINGTON WEIR"/>
        <s v="COLN AT ROUNDHOUSE, LECHLADE"/>
        <s v="WANDLE AT THE CAUSEWAY, WANDSWORTH"/>
        <s v="WEY ABOVE THAMES"/>
        <s v="RSN1530 SUTTON BENGER BROOK"/>
        <s v="RSN1531 SANDWITH BECK NR ASPATRIA"/>
        <s v="RSN1532 RIVER HODDER D/S LANGDEN BROOK"/>
        <s v="RSN1533 STOUR AT BRYANSTON SCHOOL"/>
        <s v="RSN1535 RIVER WANSBECK AT MITFORD"/>
        <s v="RSN1536 BULMER BECK D/S BULMER"/>
        <s v="RSN1539 CRIPPS RIVER NEAR LONG MOOR DROVE"/>
        <s v="RSN1540 MEADOW LODGE"/>
        <s v="RSN1545 UP STREAM OF DECOY POND FARM"/>
        <s v="RSN1546 R. STOUR CRIMSCOTE"/>
        <s v="RSN1548 HARDRAW BECK DS HARDRAW FALLS"/>
        <s v="RSN1552 GRAYFLEET DRAIN AT SOUTH COCKERINGTON GRANGE"/>
        <s v="SINCIL DYKE WASHINGBOROUGH"/>
        <s v="R.STIFFKEY WIGHTON BRIDGE"/>
        <s v="HICKLING BROAD (R.THURNE)"/>
        <s v="R.WAVENEY ELLINGHAM MILL"/>
        <s v="R.WENSUM SWEET BRIAR RD.BR."/>
        <s v="R.WITHAM BARKSTON BRIDGE"/>
        <s v="R.WITHAM LANGRICK BOTTOM"/>
        <s v="R.YARE TROWSE MILL"/>
        <s v="R.YARE BUCKENHAM FERRY"/>
        <s v="AVON KEYNSHAM M"/>
        <s v="DUNNYBOE BURN AT DUNNYBOE BRIDGE"/>
        <s v="LAGAN RIVER ABOVE STRANMILLIS WEIR"/>
        <s v="QUOILE RIVER AT QUOILE BRIDGE"/>
        <s v="RIVER ALMOND @ CRAIGIEHALL"/>
        <s v="RIVER CLYDE @ TIDAL WEIR"/>
        <s v="DUBH LOCH - DUBH LOCH OUTLET"/>
        <s v="R. YTHAN - ELLON CAR PARK D/S SWS (HM)"/>
        <s v="R. UGIE - INVERUGIE (HM)"/>
        <s v="RIVER DON D/S OF PERSLEY STW"/>
        <s v="R ALYN AT ITHELS BRIDGE"/>
        <s v="R MAWDDACH TY'N Y GROES HOTEL BRIDGE"/>
        <s v="TOWY NANTGAREDIG,NR CARMARTHEN"/>
        <s v="TROTHY AT ONEN"/>
      </sharedItems>
    </cacheField>
    <cacheField name="Date" numFmtId="14">
      <sharedItems containsSemiMixedTypes="0" containsNonDate="0" containsDate="1" containsString="0" minDate="2014-09-08T12:43:00" maxDate="2024-04-11T14:26:00"/>
    </cacheField>
    <cacheField name="Year" numFmtId="1">
      <sharedItems containsSemiMixedTypes="0" containsString="0" containsNumber="1" containsInteger="1" minValue="2014" maxValue="2024" count="11">
        <n v="2019"/>
        <n v="2014"/>
        <n v="2015"/>
        <n v="2016"/>
        <n v="2017"/>
        <n v="2018"/>
        <n v="2020"/>
        <n v="2021"/>
        <n v="2022"/>
        <n v="2023"/>
        <n v="2024"/>
      </sharedItems>
    </cacheField>
    <cacheField name="Month" numFmtId="1">
      <sharedItems containsSemiMixedTypes="0" containsString="0" containsNumber="1" containsInteger="1" minValue="1" maxValue="12"/>
    </cacheField>
    <cacheField name="Parameter" numFmtId="0">
      <sharedItems/>
    </cacheField>
    <cacheField name="Unit" numFmtId="0">
      <sharedItems/>
    </cacheField>
    <cacheField name="Limit_Symbol" numFmtId="0">
      <sharedItems/>
    </cacheField>
    <cacheField name="ValueKM" numFmtId="0">
      <sharedItems containsSemiMixedTypes="0" containsString="0" containsNumber="1" minValue="0.8" maxValue="360"/>
    </cacheField>
    <cacheField name="ValueAA" numFmtId="0">
      <sharedItems containsSemiMixedTypes="0" containsString="0" containsNumber="1" minValue="0.5" maxValue="360"/>
    </cacheField>
    <cacheField name="KMFlag" numFmtId="0">
      <sharedItems containsSemiMixedTypes="0" containsString="0" containsNumber="1" containsInteger="1" minValue="0" maxValue="1"/>
    </cacheField>
    <cacheField name="KMFlag2" numFmtId="0">
      <sharedItems/>
    </cacheField>
    <cacheField name="ExceedMAC" numFmtId="0">
      <sharedItems containsSemiMixedTypes="0" containsString="0" containsNumber="1" containsInteger="1" minValue="0" maxValue="1"/>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4356">
  <r>
    <x v="0"/>
    <x v="0"/>
    <x v="0"/>
    <x v="0"/>
    <d v="2019-09-06T14:08:00"/>
    <x v="0"/>
    <n v="9"/>
    <s v="Imidacloprid"/>
    <s v="ng/L"/>
    <x v="0"/>
    <n v="1"/>
    <n v="0.5"/>
    <n v="1"/>
    <b v="1"/>
  </r>
  <r>
    <x v="0"/>
    <x v="0"/>
    <x v="0"/>
    <x v="0"/>
    <d v="2019-12-13T09:59:00"/>
    <x v="0"/>
    <n v="12"/>
    <s v="Imidacloprid"/>
    <s v="ng/L"/>
    <x v="0"/>
    <n v="1"/>
    <n v="0.5"/>
    <n v="1"/>
    <b v="1"/>
  </r>
  <r>
    <x v="0"/>
    <x v="0"/>
    <x v="1"/>
    <x v="1"/>
    <d v="2014-09-26T13:35:00"/>
    <x v="1"/>
    <n v="9"/>
    <s v="Imidacloprid"/>
    <s v="ng/L"/>
    <x v="1"/>
    <n v="3"/>
    <n v="3"/>
    <n v="0"/>
    <b v="0"/>
  </r>
  <r>
    <x v="0"/>
    <x v="0"/>
    <x v="1"/>
    <x v="1"/>
    <d v="2014-09-29T13:47:00"/>
    <x v="1"/>
    <n v="9"/>
    <s v="Imidacloprid"/>
    <s v="ng/L"/>
    <x v="1"/>
    <n v="3"/>
    <n v="3"/>
    <n v="0"/>
    <b v="0"/>
  </r>
  <r>
    <x v="0"/>
    <x v="0"/>
    <x v="1"/>
    <x v="1"/>
    <d v="2014-10-07T13:42:00"/>
    <x v="1"/>
    <n v="10"/>
    <s v="Imidacloprid"/>
    <s v="ng/L"/>
    <x v="1"/>
    <n v="6"/>
    <n v="6"/>
    <n v="0"/>
    <b v="0"/>
  </r>
  <r>
    <x v="0"/>
    <x v="0"/>
    <x v="1"/>
    <x v="1"/>
    <d v="2014-10-14T10:43:00"/>
    <x v="1"/>
    <n v="10"/>
    <s v="Imidacloprid"/>
    <s v="ng/L"/>
    <x v="1"/>
    <n v="4"/>
    <n v="4"/>
    <n v="0"/>
    <b v="0"/>
  </r>
  <r>
    <x v="0"/>
    <x v="0"/>
    <x v="1"/>
    <x v="1"/>
    <d v="2014-10-15T11:52:00"/>
    <x v="1"/>
    <n v="10"/>
    <s v="Imidacloprid"/>
    <s v="ng/L"/>
    <x v="1"/>
    <n v="5"/>
    <n v="5"/>
    <n v="0"/>
    <b v="0"/>
  </r>
  <r>
    <x v="0"/>
    <x v="0"/>
    <x v="1"/>
    <x v="1"/>
    <d v="2014-10-16T11:45:00"/>
    <x v="1"/>
    <n v="10"/>
    <s v="Imidacloprid"/>
    <s v="ng/L"/>
    <x v="1"/>
    <n v="2.5"/>
    <n v="2.5"/>
    <n v="0"/>
    <b v="0"/>
  </r>
  <r>
    <x v="0"/>
    <x v="0"/>
    <x v="1"/>
    <x v="1"/>
    <d v="2014-10-17T10:34:00"/>
    <x v="1"/>
    <n v="10"/>
    <s v="Imidacloprid"/>
    <s v="ng/L"/>
    <x v="1"/>
    <n v="2.5"/>
    <n v="2.5"/>
    <n v="0"/>
    <b v="0"/>
  </r>
  <r>
    <x v="0"/>
    <x v="0"/>
    <x v="1"/>
    <x v="1"/>
    <d v="2014-10-21T13:09:00"/>
    <x v="1"/>
    <n v="10"/>
    <s v="Imidacloprid"/>
    <s v="ng/L"/>
    <x v="1"/>
    <n v="2"/>
    <n v="2"/>
    <n v="0"/>
    <b v="0"/>
  </r>
  <r>
    <x v="0"/>
    <x v="0"/>
    <x v="1"/>
    <x v="1"/>
    <d v="2014-10-24T12:32:00"/>
    <x v="1"/>
    <n v="10"/>
    <s v="Imidacloprid"/>
    <s v="ng/L"/>
    <x v="1"/>
    <n v="1.5"/>
    <n v="1.5"/>
    <n v="0"/>
    <b v="0"/>
  </r>
  <r>
    <x v="0"/>
    <x v="0"/>
    <x v="1"/>
    <x v="1"/>
    <d v="2014-10-27T11:44:00"/>
    <x v="1"/>
    <n v="10"/>
    <s v="Imidacloprid"/>
    <s v="ng/L"/>
    <x v="1"/>
    <n v="2"/>
    <n v="2"/>
    <n v="0"/>
    <b v="0"/>
  </r>
  <r>
    <x v="0"/>
    <x v="0"/>
    <x v="1"/>
    <x v="1"/>
    <d v="2014-10-28T10:21:00"/>
    <x v="1"/>
    <n v="10"/>
    <s v="Imidacloprid"/>
    <s v="ng/L"/>
    <x v="1"/>
    <n v="2"/>
    <n v="2"/>
    <n v="0"/>
    <b v="0"/>
  </r>
  <r>
    <x v="0"/>
    <x v="0"/>
    <x v="1"/>
    <x v="1"/>
    <d v="2014-10-30T10:38:00"/>
    <x v="1"/>
    <n v="10"/>
    <s v="Imidacloprid"/>
    <s v="ng/L"/>
    <x v="1"/>
    <n v="3.5"/>
    <n v="3.5"/>
    <n v="0"/>
    <b v="0"/>
  </r>
  <r>
    <x v="0"/>
    <x v="0"/>
    <x v="1"/>
    <x v="1"/>
    <d v="2014-10-31T10:30:00"/>
    <x v="1"/>
    <n v="10"/>
    <s v="Imidacloprid"/>
    <s v="ng/L"/>
    <x v="1"/>
    <n v="2"/>
    <n v="2"/>
    <n v="0"/>
    <b v="0"/>
  </r>
  <r>
    <x v="0"/>
    <x v="0"/>
    <x v="1"/>
    <x v="1"/>
    <d v="2014-11-04T11:21:00"/>
    <x v="1"/>
    <n v="11"/>
    <s v="Imidacloprid"/>
    <s v="ng/L"/>
    <x v="1"/>
    <n v="2.5"/>
    <n v="2.5"/>
    <n v="0"/>
    <b v="0"/>
  </r>
  <r>
    <x v="0"/>
    <x v="0"/>
    <x v="1"/>
    <x v="1"/>
    <d v="2014-11-05T12:43:00"/>
    <x v="1"/>
    <n v="11"/>
    <s v="Imidacloprid"/>
    <s v="ng/L"/>
    <x v="0"/>
    <n v="1"/>
    <n v="0.5"/>
    <n v="1"/>
    <b v="1"/>
  </r>
  <r>
    <x v="0"/>
    <x v="0"/>
    <x v="1"/>
    <x v="1"/>
    <d v="2014-11-06T14:13:00"/>
    <x v="1"/>
    <n v="11"/>
    <s v="Imidacloprid"/>
    <s v="ng/L"/>
    <x v="0"/>
    <n v="1"/>
    <n v="0.5"/>
    <n v="1"/>
    <b v="1"/>
  </r>
  <r>
    <x v="0"/>
    <x v="0"/>
    <x v="1"/>
    <x v="1"/>
    <d v="2014-11-07T09:38:00"/>
    <x v="1"/>
    <n v="11"/>
    <s v="Imidacloprid"/>
    <s v="ng/L"/>
    <x v="0"/>
    <n v="1"/>
    <n v="0.5"/>
    <n v="1"/>
    <b v="1"/>
  </r>
  <r>
    <x v="0"/>
    <x v="0"/>
    <x v="1"/>
    <x v="1"/>
    <d v="2014-11-14T10:55:00"/>
    <x v="1"/>
    <n v="11"/>
    <s v="Imidacloprid"/>
    <s v="ng/L"/>
    <x v="0"/>
    <n v="1"/>
    <n v="0.5"/>
    <n v="1"/>
    <b v="1"/>
  </r>
  <r>
    <x v="0"/>
    <x v="0"/>
    <x v="1"/>
    <x v="1"/>
    <d v="2014-11-19T14:18:00"/>
    <x v="1"/>
    <n v="11"/>
    <s v="Imidacloprid"/>
    <s v="ng/L"/>
    <x v="1"/>
    <n v="2"/>
    <n v="2"/>
    <n v="0"/>
    <b v="0"/>
  </r>
  <r>
    <x v="0"/>
    <x v="0"/>
    <x v="1"/>
    <x v="1"/>
    <d v="2014-11-21T09:07:00"/>
    <x v="1"/>
    <n v="11"/>
    <s v="Imidacloprid"/>
    <s v="ng/L"/>
    <x v="1"/>
    <n v="2"/>
    <n v="2"/>
    <n v="0"/>
    <b v="0"/>
  </r>
  <r>
    <x v="0"/>
    <x v="0"/>
    <x v="1"/>
    <x v="1"/>
    <d v="2014-11-24T12:59:00"/>
    <x v="1"/>
    <n v="11"/>
    <s v="Imidacloprid"/>
    <s v="ng/L"/>
    <x v="0"/>
    <n v="1"/>
    <n v="0.5"/>
    <n v="1"/>
    <b v="1"/>
  </r>
  <r>
    <x v="0"/>
    <x v="0"/>
    <x v="1"/>
    <x v="1"/>
    <d v="2014-11-25T10:40:00"/>
    <x v="1"/>
    <n v="11"/>
    <s v="Imidacloprid"/>
    <s v="ng/L"/>
    <x v="1"/>
    <n v="2"/>
    <n v="2"/>
    <n v="0"/>
    <b v="0"/>
  </r>
  <r>
    <x v="0"/>
    <x v="0"/>
    <x v="1"/>
    <x v="1"/>
    <d v="2014-11-27T13:33:00"/>
    <x v="1"/>
    <n v="11"/>
    <s v="Imidacloprid"/>
    <s v="ng/L"/>
    <x v="0"/>
    <n v="1"/>
    <n v="0.5"/>
    <n v="1"/>
    <b v="1"/>
  </r>
  <r>
    <x v="0"/>
    <x v="0"/>
    <x v="1"/>
    <x v="1"/>
    <d v="2014-12-03T09:40:00"/>
    <x v="1"/>
    <n v="12"/>
    <s v="Imidacloprid"/>
    <s v="ng/L"/>
    <x v="1"/>
    <n v="1"/>
    <n v="1"/>
    <n v="0"/>
    <b v="0"/>
  </r>
  <r>
    <x v="0"/>
    <x v="0"/>
    <x v="1"/>
    <x v="1"/>
    <d v="2014-12-08T10:53:00"/>
    <x v="1"/>
    <n v="12"/>
    <s v="Imidacloprid"/>
    <s v="ng/L"/>
    <x v="1"/>
    <n v="1.5"/>
    <n v="1.5"/>
    <n v="0"/>
    <b v="0"/>
  </r>
  <r>
    <x v="0"/>
    <x v="0"/>
    <x v="1"/>
    <x v="1"/>
    <d v="2014-12-10T11:30:00"/>
    <x v="1"/>
    <n v="12"/>
    <s v="Imidacloprid"/>
    <s v="ng/L"/>
    <x v="1"/>
    <n v="1.5"/>
    <n v="1.5"/>
    <n v="0"/>
    <b v="0"/>
  </r>
  <r>
    <x v="0"/>
    <x v="0"/>
    <x v="1"/>
    <x v="1"/>
    <d v="2014-12-12T10:44:00"/>
    <x v="1"/>
    <n v="12"/>
    <s v="Imidacloprid"/>
    <s v="ng/L"/>
    <x v="1"/>
    <n v="4"/>
    <n v="4"/>
    <n v="0"/>
    <b v="0"/>
  </r>
  <r>
    <x v="0"/>
    <x v="0"/>
    <x v="1"/>
    <x v="1"/>
    <d v="2014-12-15T10:25:00"/>
    <x v="1"/>
    <n v="12"/>
    <s v="Imidacloprid"/>
    <s v="ng/L"/>
    <x v="0"/>
    <n v="1"/>
    <n v="0.5"/>
    <n v="1"/>
    <b v="1"/>
  </r>
  <r>
    <x v="0"/>
    <x v="0"/>
    <x v="1"/>
    <x v="1"/>
    <d v="2014-12-18T11:11:00"/>
    <x v="1"/>
    <n v="12"/>
    <s v="Imidacloprid"/>
    <s v="ng/L"/>
    <x v="0"/>
    <n v="1"/>
    <n v="0.5"/>
    <n v="1"/>
    <b v="1"/>
  </r>
  <r>
    <x v="0"/>
    <x v="0"/>
    <x v="1"/>
    <x v="1"/>
    <d v="2015-01-06T10:41:00"/>
    <x v="2"/>
    <n v="1"/>
    <s v="Imidacloprid"/>
    <s v="ng/L"/>
    <x v="1"/>
    <n v="1"/>
    <n v="1"/>
    <n v="0"/>
    <b v="0"/>
  </r>
  <r>
    <x v="0"/>
    <x v="0"/>
    <x v="1"/>
    <x v="1"/>
    <d v="2015-01-08T10:19:00"/>
    <x v="2"/>
    <n v="1"/>
    <s v="Imidacloprid"/>
    <s v="ng/L"/>
    <x v="0"/>
    <n v="1"/>
    <n v="0.5"/>
    <n v="1"/>
    <b v="1"/>
  </r>
  <r>
    <x v="0"/>
    <x v="0"/>
    <x v="1"/>
    <x v="1"/>
    <d v="2015-01-13T11:34:00"/>
    <x v="2"/>
    <n v="1"/>
    <s v="Imidacloprid"/>
    <s v="ng/L"/>
    <x v="1"/>
    <n v="4"/>
    <n v="4"/>
    <n v="0"/>
    <b v="0"/>
  </r>
  <r>
    <x v="0"/>
    <x v="0"/>
    <x v="1"/>
    <x v="1"/>
    <d v="2015-01-14T14:01:00"/>
    <x v="2"/>
    <n v="1"/>
    <s v="Imidacloprid"/>
    <s v="ng/L"/>
    <x v="0"/>
    <n v="1"/>
    <n v="0.5"/>
    <n v="1"/>
    <b v="1"/>
  </r>
  <r>
    <x v="0"/>
    <x v="0"/>
    <x v="1"/>
    <x v="1"/>
    <d v="2015-01-19T09:57:00"/>
    <x v="2"/>
    <n v="1"/>
    <s v="Imidacloprid"/>
    <s v="ng/L"/>
    <x v="0"/>
    <n v="1"/>
    <n v="0.5"/>
    <n v="1"/>
    <b v="1"/>
  </r>
  <r>
    <x v="0"/>
    <x v="0"/>
    <x v="1"/>
    <x v="1"/>
    <d v="2015-01-26T12:17:00"/>
    <x v="2"/>
    <n v="1"/>
    <s v="Imidacloprid"/>
    <s v="ng/L"/>
    <x v="0"/>
    <n v="1"/>
    <n v="0.5"/>
    <n v="1"/>
    <b v="1"/>
  </r>
  <r>
    <x v="0"/>
    <x v="0"/>
    <x v="1"/>
    <x v="1"/>
    <d v="2015-01-28T14:01:00"/>
    <x v="2"/>
    <n v="1"/>
    <s v="Imidacloprid"/>
    <s v="ng/L"/>
    <x v="0"/>
    <n v="1"/>
    <n v="0.5"/>
    <n v="1"/>
    <b v="1"/>
  </r>
  <r>
    <x v="0"/>
    <x v="0"/>
    <x v="1"/>
    <x v="1"/>
    <d v="2015-02-03T11:35:00"/>
    <x v="2"/>
    <n v="2"/>
    <s v="Imidacloprid"/>
    <s v="ng/L"/>
    <x v="0"/>
    <n v="1"/>
    <n v="0.5"/>
    <n v="1"/>
    <b v="1"/>
  </r>
  <r>
    <x v="0"/>
    <x v="0"/>
    <x v="1"/>
    <x v="1"/>
    <d v="2015-02-05T09:52:00"/>
    <x v="2"/>
    <n v="2"/>
    <s v="Imidacloprid"/>
    <s v="ng/L"/>
    <x v="0"/>
    <n v="1"/>
    <n v="0.5"/>
    <n v="1"/>
    <b v="1"/>
  </r>
  <r>
    <x v="0"/>
    <x v="0"/>
    <x v="1"/>
    <x v="1"/>
    <d v="2015-02-10T09:45:00"/>
    <x v="2"/>
    <n v="2"/>
    <s v="Imidacloprid"/>
    <s v="ng/L"/>
    <x v="0"/>
    <n v="1"/>
    <n v="0.5"/>
    <n v="1"/>
    <b v="1"/>
  </r>
  <r>
    <x v="0"/>
    <x v="0"/>
    <x v="1"/>
    <x v="1"/>
    <d v="2015-02-12T10:19:00"/>
    <x v="2"/>
    <n v="2"/>
    <s v="Imidacloprid"/>
    <s v="ng/L"/>
    <x v="0"/>
    <n v="1"/>
    <n v="0.5"/>
    <n v="1"/>
    <b v="1"/>
  </r>
  <r>
    <x v="0"/>
    <x v="0"/>
    <x v="1"/>
    <x v="1"/>
    <d v="2015-02-16T10:00:00"/>
    <x v="2"/>
    <n v="2"/>
    <s v="Imidacloprid"/>
    <s v="ng/L"/>
    <x v="0"/>
    <n v="1"/>
    <n v="0.5"/>
    <n v="1"/>
    <b v="1"/>
  </r>
  <r>
    <x v="0"/>
    <x v="0"/>
    <x v="1"/>
    <x v="1"/>
    <d v="2015-02-23T11:13:00"/>
    <x v="2"/>
    <n v="2"/>
    <s v="Imidacloprid"/>
    <s v="ng/L"/>
    <x v="0"/>
    <n v="1"/>
    <n v="0.5"/>
    <n v="1"/>
    <b v="1"/>
  </r>
  <r>
    <x v="0"/>
    <x v="0"/>
    <x v="1"/>
    <x v="1"/>
    <d v="2015-02-25T11:30:00"/>
    <x v="2"/>
    <n v="2"/>
    <s v="Imidacloprid"/>
    <s v="ng/L"/>
    <x v="0"/>
    <n v="1"/>
    <n v="0.5"/>
    <n v="1"/>
    <b v="1"/>
  </r>
  <r>
    <x v="0"/>
    <x v="0"/>
    <x v="1"/>
    <x v="1"/>
    <d v="2015-03-03T10:41:00"/>
    <x v="2"/>
    <n v="3"/>
    <s v="Imidacloprid"/>
    <s v="ng/L"/>
    <x v="0"/>
    <n v="1"/>
    <n v="0.5"/>
    <n v="1"/>
    <b v="1"/>
  </r>
  <r>
    <x v="0"/>
    <x v="0"/>
    <x v="1"/>
    <x v="1"/>
    <d v="2015-03-04T13:24:00"/>
    <x v="2"/>
    <n v="3"/>
    <s v="Imidacloprid"/>
    <s v="ng/L"/>
    <x v="0"/>
    <n v="1"/>
    <n v="0.5"/>
    <n v="1"/>
    <b v="1"/>
  </r>
  <r>
    <x v="0"/>
    <x v="0"/>
    <x v="1"/>
    <x v="1"/>
    <d v="2015-03-12T10:45:00"/>
    <x v="2"/>
    <n v="3"/>
    <s v="Imidacloprid"/>
    <s v="ng/L"/>
    <x v="0"/>
    <n v="1"/>
    <n v="0.5"/>
    <n v="1"/>
    <b v="1"/>
  </r>
  <r>
    <x v="0"/>
    <x v="0"/>
    <x v="1"/>
    <x v="1"/>
    <d v="2015-03-17T14:17:00"/>
    <x v="2"/>
    <n v="3"/>
    <s v="Imidacloprid"/>
    <s v="ng/L"/>
    <x v="0"/>
    <n v="1"/>
    <n v="0.5"/>
    <n v="1"/>
    <b v="1"/>
  </r>
  <r>
    <x v="0"/>
    <x v="0"/>
    <x v="1"/>
    <x v="1"/>
    <d v="2015-03-19T12:19:00"/>
    <x v="2"/>
    <n v="3"/>
    <s v="Imidacloprid"/>
    <s v="ng/L"/>
    <x v="0"/>
    <n v="1"/>
    <n v="0.5"/>
    <n v="1"/>
    <b v="1"/>
  </r>
  <r>
    <x v="0"/>
    <x v="0"/>
    <x v="1"/>
    <x v="1"/>
    <d v="2015-03-27T15:22:00"/>
    <x v="2"/>
    <n v="3"/>
    <s v="Imidacloprid"/>
    <s v="ng/L"/>
    <x v="0"/>
    <n v="1"/>
    <n v="0.5"/>
    <n v="1"/>
    <b v="1"/>
  </r>
  <r>
    <x v="0"/>
    <x v="0"/>
    <x v="1"/>
    <x v="1"/>
    <d v="2015-04-01T14:50:00"/>
    <x v="2"/>
    <n v="4"/>
    <s v="Imidacloprid"/>
    <s v="ng/L"/>
    <x v="1"/>
    <n v="1.2"/>
    <n v="1.2"/>
    <n v="0"/>
    <b v="0"/>
  </r>
  <r>
    <x v="0"/>
    <x v="0"/>
    <x v="1"/>
    <x v="1"/>
    <d v="2015-04-07T11:09:00"/>
    <x v="2"/>
    <n v="4"/>
    <s v="Imidacloprid"/>
    <s v="ng/L"/>
    <x v="0"/>
    <n v="1"/>
    <n v="0.5"/>
    <n v="1"/>
    <b v="1"/>
  </r>
  <r>
    <x v="0"/>
    <x v="0"/>
    <x v="1"/>
    <x v="1"/>
    <d v="2015-04-14T14:24:00"/>
    <x v="2"/>
    <n v="4"/>
    <s v="Imidacloprid"/>
    <s v="ng/L"/>
    <x v="0"/>
    <n v="1"/>
    <n v="0.5"/>
    <n v="1"/>
    <b v="1"/>
  </r>
  <r>
    <x v="0"/>
    <x v="0"/>
    <x v="1"/>
    <x v="1"/>
    <d v="2015-04-15T12:11:00"/>
    <x v="2"/>
    <n v="4"/>
    <s v="Imidacloprid"/>
    <s v="ng/L"/>
    <x v="0"/>
    <n v="1"/>
    <n v="0.5"/>
    <n v="1"/>
    <b v="1"/>
  </r>
  <r>
    <x v="0"/>
    <x v="0"/>
    <x v="1"/>
    <x v="1"/>
    <d v="2015-04-17T11:16:00"/>
    <x v="2"/>
    <n v="4"/>
    <s v="Imidacloprid"/>
    <s v="ng/L"/>
    <x v="0"/>
    <n v="1"/>
    <n v="0.5"/>
    <n v="1"/>
    <b v="1"/>
  </r>
  <r>
    <x v="0"/>
    <x v="0"/>
    <x v="1"/>
    <x v="1"/>
    <d v="2015-04-27T12:39:00"/>
    <x v="2"/>
    <n v="4"/>
    <s v="Imidacloprid"/>
    <s v="ng/L"/>
    <x v="1"/>
    <n v="10"/>
    <n v="10"/>
    <n v="0"/>
    <b v="0"/>
  </r>
  <r>
    <x v="0"/>
    <x v="0"/>
    <x v="1"/>
    <x v="1"/>
    <d v="2015-04-28T10:45:00"/>
    <x v="2"/>
    <n v="4"/>
    <s v="Imidacloprid"/>
    <s v="ng/L"/>
    <x v="0"/>
    <n v="1"/>
    <n v="0.5"/>
    <n v="1"/>
    <b v="1"/>
  </r>
  <r>
    <x v="0"/>
    <x v="0"/>
    <x v="1"/>
    <x v="1"/>
    <d v="2015-04-30T10:22:00"/>
    <x v="2"/>
    <n v="4"/>
    <s v="Imidacloprid"/>
    <s v="ng/L"/>
    <x v="1"/>
    <n v="200"/>
    <n v="200"/>
    <n v="0"/>
    <b v="0"/>
  </r>
  <r>
    <x v="0"/>
    <x v="0"/>
    <x v="1"/>
    <x v="1"/>
    <d v="2015-05-21T13:33:00"/>
    <x v="2"/>
    <n v="5"/>
    <s v="Imidacloprid"/>
    <s v="ng/L"/>
    <x v="0"/>
    <n v="1"/>
    <n v="0.5"/>
    <n v="1"/>
    <b v="1"/>
  </r>
  <r>
    <x v="0"/>
    <x v="0"/>
    <x v="1"/>
    <x v="1"/>
    <d v="2015-05-22T13:03:00"/>
    <x v="2"/>
    <n v="5"/>
    <s v="Imidacloprid"/>
    <s v="ng/L"/>
    <x v="0"/>
    <n v="1"/>
    <n v="0.5"/>
    <n v="1"/>
    <b v="1"/>
  </r>
  <r>
    <x v="0"/>
    <x v="0"/>
    <x v="1"/>
    <x v="1"/>
    <d v="2015-05-29T11:06:00"/>
    <x v="2"/>
    <n v="5"/>
    <s v="Imidacloprid"/>
    <s v="ng/L"/>
    <x v="1"/>
    <n v="1.5"/>
    <n v="1.5"/>
    <n v="0"/>
    <b v="0"/>
  </r>
  <r>
    <x v="0"/>
    <x v="0"/>
    <x v="1"/>
    <x v="1"/>
    <d v="2015-06-02T12:06:00"/>
    <x v="2"/>
    <n v="6"/>
    <s v="Imidacloprid"/>
    <s v="ng/L"/>
    <x v="0"/>
    <n v="1"/>
    <n v="0.5"/>
    <n v="1"/>
    <b v="1"/>
  </r>
  <r>
    <x v="0"/>
    <x v="0"/>
    <x v="1"/>
    <x v="1"/>
    <d v="2015-06-12T12:30:00"/>
    <x v="2"/>
    <n v="6"/>
    <s v="Imidacloprid"/>
    <s v="ng/L"/>
    <x v="0"/>
    <n v="1"/>
    <n v="0.5"/>
    <n v="1"/>
    <b v="1"/>
  </r>
  <r>
    <x v="0"/>
    <x v="0"/>
    <x v="1"/>
    <x v="1"/>
    <d v="2015-06-15T11:31:00"/>
    <x v="2"/>
    <n v="6"/>
    <s v="Imidacloprid"/>
    <s v="ng/L"/>
    <x v="1"/>
    <n v="3"/>
    <n v="3"/>
    <n v="0"/>
    <b v="0"/>
  </r>
  <r>
    <x v="0"/>
    <x v="0"/>
    <x v="1"/>
    <x v="1"/>
    <d v="2015-06-17T10:33:00"/>
    <x v="2"/>
    <n v="6"/>
    <s v="Imidacloprid"/>
    <s v="ng/L"/>
    <x v="1"/>
    <n v="2"/>
    <n v="2"/>
    <n v="0"/>
    <b v="0"/>
  </r>
  <r>
    <x v="0"/>
    <x v="0"/>
    <x v="1"/>
    <x v="1"/>
    <d v="2015-06-18T14:01:00"/>
    <x v="2"/>
    <n v="6"/>
    <s v="Imidacloprid"/>
    <s v="ng/L"/>
    <x v="1"/>
    <n v="3.8"/>
    <n v="3.8"/>
    <n v="0"/>
    <b v="0"/>
  </r>
  <r>
    <x v="0"/>
    <x v="0"/>
    <x v="1"/>
    <x v="1"/>
    <d v="2015-06-22T11:52:00"/>
    <x v="2"/>
    <n v="6"/>
    <s v="Imidacloprid"/>
    <s v="ng/L"/>
    <x v="1"/>
    <n v="2.7"/>
    <n v="2.7"/>
    <n v="0"/>
    <b v="0"/>
  </r>
  <r>
    <x v="0"/>
    <x v="0"/>
    <x v="1"/>
    <x v="1"/>
    <d v="2015-06-23T15:07:00"/>
    <x v="2"/>
    <n v="6"/>
    <s v="Imidacloprid"/>
    <s v="ng/L"/>
    <x v="1"/>
    <n v="3"/>
    <n v="3"/>
    <n v="0"/>
    <b v="0"/>
  </r>
  <r>
    <x v="0"/>
    <x v="0"/>
    <x v="1"/>
    <x v="1"/>
    <d v="2015-06-24T10:55:00"/>
    <x v="2"/>
    <n v="6"/>
    <s v="Imidacloprid"/>
    <s v="ng/L"/>
    <x v="1"/>
    <n v="2"/>
    <n v="2"/>
    <n v="0"/>
    <b v="0"/>
  </r>
  <r>
    <x v="0"/>
    <x v="0"/>
    <x v="1"/>
    <x v="1"/>
    <d v="2015-06-25T11:31:00"/>
    <x v="2"/>
    <n v="6"/>
    <s v="Imidacloprid"/>
    <s v="ng/L"/>
    <x v="1"/>
    <n v="2"/>
    <n v="2"/>
    <n v="0"/>
    <b v="0"/>
  </r>
  <r>
    <x v="0"/>
    <x v="0"/>
    <x v="1"/>
    <x v="1"/>
    <d v="2015-06-26T11:57:00"/>
    <x v="2"/>
    <n v="6"/>
    <s v="Imidacloprid"/>
    <s v="ng/L"/>
    <x v="1"/>
    <n v="18"/>
    <n v="18"/>
    <n v="0"/>
    <b v="0"/>
  </r>
  <r>
    <x v="0"/>
    <x v="0"/>
    <x v="1"/>
    <x v="1"/>
    <d v="2015-06-29T11:04:00"/>
    <x v="2"/>
    <n v="6"/>
    <s v="Imidacloprid"/>
    <s v="ng/L"/>
    <x v="1"/>
    <n v="2.7"/>
    <n v="2.7"/>
    <n v="0"/>
    <b v="0"/>
  </r>
  <r>
    <x v="0"/>
    <x v="0"/>
    <x v="1"/>
    <x v="1"/>
    <d v="2015-07-14T10:40:00"/>
    <x v="2"/>
    <n v="7"/>
    <s v="Imidacloprid"/>
    <s v="ng/L"/>
    <x v="1"/>
    <n v="2.7"/>
    <n v="2.7"/>
    <n v="0"/>
    <b v="0"/>
  </r>
  <r>
    <x v="0"/>
    <x v="0"/>
    <x v="1"/>
    <x v="1"/>
    <d v="2015-07-22T15:21:00"/>
    <x v="2"/>
    <n v="7"/>
    <s v="Imidacloprid"/>
    <s v="ng/L"/>
    <x v="1"/>
    <n v="2.6"/>
    <n v="2.6"/>
    <n v="0"/>
    <b v="0"/>
  </r>
  <r>
    <x v="0"/>
    <x v="0"/>
    <x v="1"/>
    <x v="1"/>
    <d v="2015-07-28T12:17:00"/>
    <x v="2"/>
    <n v="7"/>
    <s v="Imidacloprid"/>
    <s v="ng/L"/>
    <x v="1"/>
    <n v="2.2999999999999998"/>
    <n v="2.2999999999999998"/>
    <n v="0"/>
    <b v="0"/>
  </r>
  <r>
    <x v="0"/>
    <x v="0"/>
    <x v="1"/>
    <x v="1"/>
    <d v="2015-08-10T11:40:00"/>
    <x v="2"/>
    <n v="8"/>
    <s v="Imidacloprid"/>
    <s v="ng/L"/>
    <x v="1"/>
    <n v="4"/>
    <n v="4"/>
    <n v="0"/>
    <b v="0"/>
  </r>
  <r>
    <x v="0"/>
    <x v="0"/>
    <x v="1"/>
    <x v="1"/>
    <d v="2015-08-12T10:21:00"/>
    <x v="2"/>
    <n v="8"/>
    <s v="Imidacloprid"/>
    <s v="ng/L"/>
    <x v="1"/>
    <n v="4.4000000000000004"/>
    <n v="4.4000000000000004"/>
    <n v="0"/>
    <b v="0"/>
  </r>
  <r>
    <x v="0"/>
    <x v="0"/>
    <x v="1"/>
    <x v="1"/>
    <d v="2015-08-20T10:59:00"/>
    <x v="2"/>
    <n v="8"/>
    <s v="Imidacloprid"/>
    <s v="ng/L"/>
    <x v="1"/>
    <n v="67"/>
    <n v="67"/>
    <n v="0"/>
    <b v="0"/>
  </r>
  <r>
    <x v="0"/>
    <x v="0"/>
    <x v="1"/>
    <x v="1"/>
    <d v="2015-08-26T12:19:00"/>
    <x v="2"/>
    <n v="8"/>
    <s v="Imidacloprid"/>
    <s v="ng/L"/>
    <x v="1"/>
    <n v="3"/>
    <n v="3"/>
    <n v="0"/>
    <b v="0"/>
  </r>
  <r>
    <x v="0"/>
    <x v="0"/>
    <x v="1"/>
    <x v="1"/>
    <d v="2015-09-25T09:49:00"/>
    <x v="2"/>
    <n v="9"/>
    <s v="Imidacloprid"/>
    <s v="ng/L"/>
    <x v="1"/>
    <n v="29"/>
    <n v="29"/>
    <n v="0"/>
    <b v="0"/>
  </r>
  <r>
    <x v="0"/>
    <x v="0"/>
    <x v="1"/>
    <x v="1"/>
    <d v="2015-09-28T12:55:00"/>
    <x v="2"/>
    <n v="9"/>
    <s v="Imidacloprid"/>
    <s v="ng/L"/>
    <x v="1"/>
    <n v="26"/>
    <n v="26"/>
    <n v="0"/>
    <b v="0"/>
  </r>
  <r>
    <x v="0"/>
    <x v="0"/>
    <x v="1"/>
    <x v="1"/>
    <d v="2015-10-06T12:37:00"/>
    <x v="2"/>
    <n v="10"/>
    <s v="Imidacloprid"/>
    <s v="ng/L"/>
    <x v="1"/>
    <n v="3.2"/>
    <n v="3.2"/>
    <n v="0"/>
    <b v="0"/>
  </r>
  <r>
    <x v="0"/>
    <x v="0"/>
    <x v="1"/>
    <x v="1"/>
    <d v="2015-10-13T11:00:00"/>
    <x v="2"/>
    <n v="10"/>
    <s v="Imidacloprid"/>
    <s v="ng/L"/>
    <x v="1"/>
    <n v="3.6"/>
    <n v="3.6"/>
    <n v="0"/>
    <b v="0"/>
  </r>
  <r>
    <x v="0"/>
    <x v="0"/>
    <x v="1"/>
    <x v="1"/>
    <d v="2015-10-14T12:18:00"/>
    <x v="2"/>
    <n v="10"/>
    <s v="Imidacloprid"/>
    <s v="ng/L"/>
    <x v="1"/>
    <n v="5.6"/>
    <n v="5.6"/>
    <n v="0"/>
    <b v="0"/>
  </r>
  <r>
    <x v="0"/>
    <x v="0"/>
    <x v="1"/>
    <x v="1"/>
    <d v="2015-10-20T10:55:00"/>
    <x v="2"/>
    <n v="10"/>
    <s v="Imidacloprid"/>
    <s v="ng/L"/>
    <x v="1"/>
    <n v="3.7"/>
    <n v="3.7"/>
    <n v="0"/>
    <b v="0"/>
  </r>
  <r>
    <x v="0"/>
    <x v="0"/>
    <x v="1"/>
    <x v="1"/>
    <d v="2015-10-21T14:12:00"/>
    <x v="2"/>
    <n v="10"/>
    <s v="Imidacloprid"/>
    <s v="ng/L"/>
    <x v="1"/>
    <n v="3.9"/>
    <n v="3.9"/>
    <n v="0"/>
    <b v="0"/>
  </r>
  <r>
    <x v="0"/>
    <x v="0"/>
    <x v="1"/>
    <x v="1"/>
    <d v="2015-11-11T14:45:00"/>
    <x v="2"/>
    <n v="11"/>
    <s v="Imidacloprid"/>
    <s v="ng/L"/>
    <x v="0"/>
    <n v="1"/>
    <n v="0.5"/>
    <n v="1"/>
    <b v="1"/>
  </r>
  <r>
    <x v="0"/>
    <x v="0"/>
    <x v="1"/>
    <x v="1"/>
    <d v="2015-11-23T11:21:00"/>
    <x v="2"/>
    <n v="11"/>
    <s v="Imidacloprid"/>
    <s v="ng/L"/>
    <x v="0"/>
    <n v="1"/>
    <n v="0.5"/>
    <n v="1"/>
    <b v="1"/>
  </r>
  <r>
    <x v="0"/>
    <x v="0"/>
    <x v="1"/>
    <x v="1"/>
    <d v="2015-11-25T11:35:00"/>
    <x v="2"/>
    <n v="11"/>
    <s v="Imidacloprid"/>
    <s v="ng/L"/>
    <x v="0"/>
    <n v="1"/>
    <n v="0.5"/>
    <n v="1"/>
    <b v="1"/>
  </r>
  <r>
    <x v="0"/>
    <x v="0"/>
    <x v="1"/>
    <x v="1"/>
    <d v="2015-11-30T10:34:00"/>
    <x v="2"/>
    <n v="11"/>
    <s v="Imidacloprid"/>
    <s v="ng/L"/>
    <x v="1"/>
    <n v="4"/>
    <n v="4"/>
    <n v="0"/>
    <b v="0"/>
  </r>
  <r>
    <x v="0"/>
    <x v="0"/>
    <x v="1"/>
    <x v="1"/>
    <d v="2015-12-01T09:50:00"/>
    <x v="2"/>
    <n v="12"/>
    <s v="Imidacloprid"/>
    <s v="ng/L"/>
    <x v="0"/>
    <n v="1"/>
    <n v="0.5"/>
    <n v="1"/>
    <b v="1"/>
  </r>
  <r>
    <x v="0"/>
    <x v="0"/>
    <x v="1"/>
    <x v="1"/>
    <d v="2015-12-03T10:26:00"/>
    <x v="2"/>
    <n v="12"/>
    <s v="Imidacloprid"/>
    <s v="ng/L"/>
    <x v="0"/>
    <n v="1"/>
    <n v="0.5"/>
    <n v="1"/>
    <b v="1"/>
  </r>
  <r>
    <x v="0"/>
    <x v="0"/>
    <x v="1"/>
    <x v="1"/>
    <d v="2015-12-04T08:25:00"/>
    <x v="2"/>
    <n v="12"/>
    <s v="Imidacloprid"/>
    <s v="ng/L"/>
    <x v="0"/>
    <n v="1"/>
    <n v="0.5"/>
    <n v="1"/>
    <b v="1"/>
  </r>
  <r>
    <x v="0"/>
    <x v="0"/>
    <x v="1"/>
    <x v="1"/>
    <d v="2015-12-07T13:19:00"/>
    <x v="2"/>
    <n v="12"/>
    <s v="Imidacloprid"/>
    <s v="ng/L"/>
    <x v="1"/>
    <n v="4.8"/>
    <n v="4.8"/>
    <n v="0"/>
    <b v="0"/>
  </r>
  <r>
    <x v="0"/>
    <x v="0"/>
    <x v="1"/>
    <x v="1"/>
    <d v="2015-12-08T12:31:00"/>
    <x v="2"/>
    <n v="12"/>
    <s v="Imidacloprid"/>
    <s v="ng/L"/>
    <x v="0"/>
    <n v="1"/>
    <n v="0.5"/>
    <n v="1"/>
    <b v="1"/>
  </r>
  <r>
    <x v="0"/>
    <x v="0"/>
    <x v="1"/>
    <x v="1"/>
    <d v="2015-12-11T12:01:00"/>
    <x v="2"/>
    <n v="12"/>
    <s v="Imidacloprid"/>
    <s v="ng/L"/>
    <x v="1"/>
    <n v="1.4"/>
    <n v="1.4"/>
    <n v="0"/>
    <b v="0"/>
  </r>
  <r>
    <x v="0"/>
    <x v="0"/>
    <x v="1"/>
    <x v="1"/>
    <d v="2015-12-14T10:46:00"/>
    <x v="2"/>
    <n v="12"/>
    <s v="Imidacloprid"/>
    <s v="ng/L"/>
    <x v="1"/>
    <n v="1.8"/>
    <n v="1.8"/>
    <n v="0"/>
    <b v="0"/>
  </r>
  <r>
    <x v="0"/>
    <x v="0"/>
    <x v="1"/>
    <x v="1"/>
    <d v="2015-12-17T14:00:00"/>
    <x v="2"/>
    <n v="12"/>
    <s v="Imidacloprid"/>
    <s v="ng/L"/>
    <x v="0"/>
    <n v="1"/>
    <n v="0.5"/>
    <n v="1"/>
    <b v="1"/>
  </r>
  <r>
    <x v="0"/>
    <x v="0"/>
    <x v="1"/>
    <x v="1"/>
    <d v="2016-01-14T11:01:00"/>
    <x v="3"/>
    <n v="1"/>
    <s v="Imidacloprid"/>
    <s v="ng/L"/>
    <x v="0"/>
    <n v="1"/>
    <n v="0.5"/>
    <n v="1"/>
    <b v="1"/>
  </r>
  <r>
    <x v="0"/>
    <x v="0"/>
    <x v="1"/>
    <x v="1"/>
    <d v="2016-01-15T11:46:00"/>
    <x v="3"/>
    <n v="1"/>
    <s v="Imidacloprid"/>
    <s v="ng/L"/>
    <x v="0"/>
    <n v="1"/>
    <n v="0.5"/>
    <n v="1"/>
    <b v="1"/>
  </r>
  <r>
    <x v="0"/>
    <x v="0"/>
    <x v="1"/>
    <x v="1"/>
    <d v="2016-01-18T10:51:00"/>
    <x v="3"/>
    <n v="1"/>
    <s v="Imidacloprid"/>
    <s v="ng/L"/>
    <x v="1"/>
    <n v="0.9"/>
    <n v="0.9"/>
    <n v="0"/>
    <b v="0"/>
  </r>
  <r>
    <x v="0"/>
    <x v="0"/>
    <x v="1"/>
    <x v="1"/>
    <d v="2016-01-25T13:27:00"/>
    <x v="3"/>
    <n v="1"/>
    <s v="Imidacloprid"/>
    <s v="ng/L"/>
    <x v="1"/>
    <n v="1"/>
    <n v="1"/>
    <n v="0"/>
    <b v="0"/>
  </r>
  <r>
    <x v="0"/>
    <x v="0"/>
    <x v="1"/>
    <x v="1"/>
    <d v="2016-02-01T14:21:00"/>
    <x v="3"/>
    <n v="2"/>
    <s v="Imidacloprid"/>
    <s v="ng/L"/>
    <x v="1"/>
    <n v="1"/>
    <n v="1"/>
    <n v="0"/>
    <b v="0"/>
  </r>
  <r>
    <x v="0"/>
    <x v="0"/>
    <x v="1"/>
    <x v="1"/>
    <d v="2016-02-02T12:28:00"/>
    <x v="3"/>
    <n v="2"/>
    <s v="Imidacloprid"/>
    <s v="ng/L"/>
    <x v="1"/>
    <n v="4.2"/>
    <n v="4.2"/>
    <n v="0"/>
    <b v="0"/>
  </r>
  <r>
    <x v="0"/>
    <x v="0"/>
    <x v="1"/>
    <x v="1"/>
    <d v="2016-02-03T10:25:00"/>
    <x v="3"/>
    <n v="2"/>
    <s v="Imidacloprid"/>
    <s v="ng/L"/>
    <x v="1"/>
    <n v="0.8"/>
    <n v="0.8"/>
    <n v="0"/>
    <b v="0"/>
  </r>
  <r>
    <x v="0"/>
    <x v="0"/>
    <x v="1"/>
    <x v="1"/>
    <d v="2016-02-05T10:44:00"/>
    <x v="3"/>
    <n v="2"/>
    <s v="Imidacloprid"/>
    <s v="ng/L"/>
    <x v="1"/>
    <n v="0.9"/>
    <n v="0.9"/>
    <n v="0"/>
    <b v="0"/>
  </r>
  <r>
    <x v="0"/>
    <x v="0"/>
    <x v="1"/>
    <x v="1"/>
    <d v="2016-04-01T11:44:00"/>
    <x v="3"/>
    <n v="4"/>
    <s v="Imidacloprid"/>
    <s v="ng/L"/>
    <x v="0"/>
    <n v="1"/>
    <n v="0.5"/>
    <n v="1"/>
    <b v="1"/>
  </r>
  <r>
    <x v="0"/>
    <x v="0"/>
    <x v="1"/>
    <x v="1"/>
    <d v="2016-04-06T15:08:00"/>
    <x v="3"/>
    <n v="4"/>
    <s v="Imidacloprid"/>
    <s v="ng/L"/>
    <x v="1"/>
    <n v="1.3"/>
    <n v="1.3"/>
    <n v="0"/>
    <b v="0"/>
  </r>
  <r>
    <x v="0"/>
    <x v="0"/>
    <x v="1"/>
    <x v="1"/>
    <d v="2016-04-06T16:05:00"/>
    <x v="3"/>
    <n v="4"/>
    <s v="Imidacloprid"/>
    <s v="ng/L"/>
    <x v="1"/>
    <n v="1"/>
    <n v="1"/>
    <n v="0"/>
    <b v="0"/>
  </r>
  <r>
    <x v="0"/>
    <x v="0"/>
    <x v="1"/>
    <x v="1"/>
    <d v="2016-04-07T13:42:00"/>
    <x v="3"/>
    <n v="4"/>
    <s v="Imidacloprid"/>
    <s v="ng/L"/>
    <x v="0"/>
    <n v="1"/>
    <n v="0.5"/>
    <n v="1"/>
    <b v="1"/>
  </r>
  <r>
    <x v="0"/>
    <x v="0"/>
    <x v="1"/>
    <x v="1"/>
    <d v="2016-04-15T12:35:00"/>
    <x v="3"/>
    <n v="4"/>
    <s v="Imidacloprid"/>
    <s v="ng/L"/>
    <x v="0"/>
    <n v="1"/>
    <n v="0.5"/>
    <n v="1"/>
    <b v="1"/>
  </r>
  <r>
    <x v="0"/>
    <x v="0"/>
    <x v="1"/>
    <x v="1"/>
    <d v="2016-04-21T10:30:00"/>
    <x v="3"/>
    <n v="4"/>
    <s v="Imidacloprid"/>
    <s v="ng/L"/>
    <x v="0"/>
    <n v="1"/>
    <n v="0.5"/>
    <n v="1"/>
    <b v="1"/>
  </r>
  <r>
    <x v="0"/>
    <x v="0"/>
    <x v="1"/>
    <x v="1"/>
    <d v="2016-04-27T11:34:00"/>
    <x v="3"/>
    <n v="4"/>
    <s v="Imidacloprid"/>
    <s v="ng/L"/>
    <x v="0"/>
    <n v="1"/>
    <n v="0.5"/>
    <n v="1"/>
    <b v="1"/>
  </r>
  <r>
    <x v="0"/>
    <x v="0"/>
    <x v="1"/>
    <x v="1"/>
    <d v="2016-04-28T12:11:00"/>
    <x v="3"/>
    <n v="4"/>
    <s v="Imidacloprid"/>
    <s v="ng/L"/>
    <x v="1"/>
    <n v="1.7"/>
    <n v="1.7"/>
    <n v="0"/>
    <b v="0"/>
  </r>
  <r>
    <x v="0"/>
    <x v="0"/>
    <x v="1"/>
    <x v="1"/>
    <d v="2016-05-04T12:05:00"/>
    <x v="3"/>
    <n v="5"/>
    <s v="Imidacloprid"/>
    <s v="ng/L"/>
    <x v="0"/>
    <n v="1"/>
    <n v="0.5"/>
    <n v="1"/>
    <b v="1"/>
  </r>
  <r>
    <x v="0"/>
    <x v="0"/>
    <x v="1"/>
    <x v="1"/>
    <d v="2016-05-10T14:35:00"/>
    <x v="3"/>
    <n v="5"/>
    <s v="Imidacloprid"/>
    <s v="ng/L"/>
    <x v="0"/>
    <n v="1"/>
    <n v="0.5"/>
    <n v="1"/>
    <b v="1"/>
  </r>
  <r>
    <x v="0"/>
    <x v="0"/>
    <x v="1"/>
    <x v="1"/>
    <d v="2016-05-11T14:33:00"/>
    <x v="3"/>
    <n v="5"/>
    <s v="Imidacloprid"/>
    <s v="ng/L"/>
    <x v="1"/>
    <n v="4"/>
    <n v="4"/>
    <n v="0"/>
    <b v="0"/>
  </r>
  <r>
    <x v="0"/>
    <x v="0"/>
    <x v="1"/>
    <x v="1"/>
    <d v="2016-05-24T13:55:00"/>
    <x v="3"/>
    <n v="5"/>
    <s v="Imidacloprid"/>
    <s v="ng/L"/>
    <x v="1"/>
    <n v="2.2000000000000002"/>
    <n v="2.2000000000000002"/>
    <n v="0"/>
    <b v="0"/>
  </r>
  <r>
    <x v="0"/>
    <x v="0"/>
    <x v="1"/>
    <x v="1"/>
    <d v="2016-06-09T14:34:00"/>
    <x v="3"/>
    <n v="6"/>
    <s v="Imidacloprid"/>
    <s v="ng/L"/>
    <x v="1"/>
    <n v="3.8"/>
    <n v="3.8"/>
    <n v="0"/>
    <b v="0"/>
  </r>
  <r>
    <x v="0"/>
    <x v="0"/>
    <x v="1"/>
    <x v="1"/>
    <d v="2016-06-10T14:31:00"/>
    <x v="3"/>
    <n v="6"/>
    <s v="Imidacloprid"/>
    <s v="ng/L"/>
    <x v="1"/>
    <n v="4"/>
    <n v="4"/>
    <n v="0"/>
    <b v="0"/>
  </r>
  <r>
    <x v="0"/>
    <x v="0"/>
    <x v="1"/>
    <x v="1"/>
    <d v="2016-06-20T12:01:00"/>
    <x v="3"/>
    <n v="6"/>
    <s v="Imidacloprid"/>
    <s v="ng/L"/>
    <x v="0"/>
    <n v="1"/>
    <n v="0.5"/>
    <n v="1"/>
    <b v="1"/>
  </r>
  <r>
    <x v="0"/>
    <x v="0"/>
    <x v="1"/>
    <x v="1"/>
    <d v="2016-06-22T11:25:00"/>
    <x v="3"/>
    <n v="6"/>
    <s v="Imidacloprid"/>
    <s v="ng/L"/>
    <x v="1"/>
    <n v="2.4"/>
    <n v="2.4"/>
    <n v="0"/>
    <b v="0"/>
  </r>
  <r>
    <x v="0"/>
    <x v="0"/>
    <x v="1"/>
    <x v="1"/>
    <d v="2016-06-30T11:06:00"/>
    <x v="3"/>
    <n v="6"/>
    <s v="Imidacloprid"/>
    <s v="ng/L"/>
    <x v="1"/>
    <n v="5"/>
    <n v="5"/>
    <n v="0"/>
    <b v="0"/>
  </r>
  <r>
    <x v="0"/>
    <x v="0"/>
    <x v="1"/>
    <x v="1"/>
    <d v="2016-07-05T09:13:00"/>
    <x v="3"/>
    <n v="7"/>
    <s v="Imidacloprid"/>
    <s v="ng/L"/>
    <x v="1"/>
    <n v="1.6"/>
    <n v="1.6"/>
    <n v="0"/>
    <b v="0"/>
  </r>
  <r>
    <x v="0"/>
    <x v="0"/>
    <x v="1"/>
    <x v="1"/>
    <d v="2016-07-06T11:47:00"/>
    <x v="3"/>
    <n v="7"/>
    <s v="Imidacloprid"/>
    <s v="ng/L"/>
    <x v="1"/>
    <n v="2.6"/>
    <n v="2.6"/>
    <n v="0"/>
    <b v="0"/>
  </r>
  <r>
    <x v="0"/>
    <x v="0"/>
    <x v="1"/>
    <x v="1"/>
    <d v="2016-07-08T14:06:00"/>
    <x v="3"/>
    <n v="7"/>
    <s v="Imidacloprid"/>
    <s v="ng/L"/>
    <x v="1"/>
    <n v="2.5"/>
    <n v="2.5"/>
    <n v="0"/>
    <b v="0"/>
  </r>
  <r>
    <x v="0"/>
    <x v="0"/>
    <x v="1"/>
    <x v="1"/>
    <d v="2016-07-11T10:16:00"/>
    <x v="3"/>
    <n v="7"/>
    <s v="Imidacloprid"/>
    <s v="ng/L"/>
    <x v="1"/>
    <n v="2.2999999999999998"/>
    <n v="2.2999999999999998"/>
    <n v="0"/>
    <b v="0"/>
  </r>
  <r>
    <x v="0"/>
    <x v="0"/>
    <x v="1"/>
    <x v="1"/>
    <d v="2016-07-12T11:08:00"/>
    <x v="3"/>
    <n v="7"/>
    <s v="Imidacloprid"/>
    <s v="ng/L"/>
    <x v="1"/>
    <n v="2.2999999999999998"/>
    <n v="2.2999999999999998"/>
    <n v="0"/>
    <b v="0"/>
  </r>
  <r>
    <x v="0"/>
    <x v="0"/>
    <x v="1"/>
    <x v="1"/>
    <d v="2016-07-18T15:12:00"/>
    <x v="3"/>
    <n v="7"/>
    <s v="Imidacloprid"/>
    <s v="ng/L"/>
    <x v="0"/>
    <n v="1"/>
    <n v="0.5"/>
    <n v="1"/>
    <b v="1"/>
  </r>
  <r>
    <x v="0"/>
    <x v="0"/>
    <x v="1"/>
    <x v="1"/>
    <d v="2016-07-20T16:18:00"/>
    <x v="3"/>
    <n v="7"/>
    <s v="Imidacloprid"/>
    <s v="ng/L"/>
    <x v="0"/>
    <n v="1"/>
    <n v="0.5"/>
    <n v="1"/>
    <b v="1"/>
  </r>
  <r>
    <x v="0"/>
    <x v="0"/>
    <x v="1"/>
    <x v="1"/>
    <d v="2016-07-26T12:14:00"/>
    <x v="3"/>
    <n v="7"/>
    <s v="Imidacloprid"/>
    <s v="ng/L"/>
    <x v="1"/>
    <n v="16"/>
    <n v="16"/>
    <n v="0"/>
    <b v="0"/>
  </r>
  <r>
    <x v="0"/>
    <x v="0"/>
    <x v="1"/>
    <x v="1"/>
    <d v="2016-07-28T15:08:00"/>
    <x v="3"/>
    <n v="7"/>
    <s v="Imidacloprid"/>
    <s v="ng/L"/>
    <x v="0"/>
    <n v="1"/>
    <n v="0.5"/>
    <n v="1"/>
    <b v="1"/>
  </r>
  <r>
    <x v="0"/>
    <x v="0"/>
    <x v="1"/>
    <x v="1"/>
    <d v="2016-07-29T09:39:00"/>
    <x v="3"/>
    <n v="7"/>
    <s v="Imidacloprid"/>
    <s v="ng/L"/>
    <x v="0"/>
    <n v="1"/>
    <n v="0.5"/>
    <n v="1"/>
    <b v="1"/>
  </r>
  <r>
    <x v="0"/>
    <x v="0"/>
    <x v="1"/>
    <x v="1"/>
    <d v="2016-08-03T11:50:00"/>
    <x v="3"/>
    <n v="8"/>
    <s v="Imidacloprid"/>
    <s v="ng/L"/>
    <x v="1"/>
    <n v="9.4"/>
    <n v="9.4"/>
    <n v="0"/>
    <b v="0"/>
  </r>
  <r>
    <x v="0"/>
    <x v="0"/>
    <x v="1"/>
    <x v="1"/>
    <d v="2016-08-04T12:24:00"/>
    <x v="3"/>
    <n v="8"/>
    <s v="Imidacloprid"/>
    <s v="ng/L"/>
    <x v="1"/>
    <n v="5.7"/>
    <n v="5.7"/>
    <n v="0"/>
    <b v="0"/>
  </r>
  <r>
    <x v="0"/>
    <x v="0"/>
    <x v="1"/>
    <x v="1"/>
    <d v="2016-08-05T15:03:00"/>
    <x v="3"/>
    <n v="8"/>
    <s v="Imidacloprid"/>
    <s v="ng/L"/>
    <x v="1"/>
    <n v="3"/>
    <n v="3"/>
    <n v="0"/>
    <b v="0"/>
  </r>
  <r>
    <x v="0"/>
    <x v="0"/>
    <x v="1"/>
    <x v="1"/>
    <d v="2016-08-09T11:54:00"/>
    <x v="3"/>
    <n v="8"/>
    <s v="Imidacloprid"/>
    <s v="ng/L"/>
    <x v="1"/>
    <n v="3.9"/>
    <n v="3.9"/>
    <n v="0"/>
    <b v="0"/>
  </r>
  <r>
    <x v="0"/>
    <x v="0"/>
    <x v="1"/>
    <x v="1"/>
    <d v="2016-08-12T15:31:00"/>
    <x v="3"/>
    <n v="8"/>
    <s v="Imidacloprid"/>
    <s v="ng/L"/>
    <x v="1"/>
    <n v="4.4000000000000004"/>
    <n v="4.4000000000000004"/>
    <n v="0"/>
    <b v="0"/>
  </r>
  <r>
    <x v="0"/>
    <x v="0"/>
    <x v="1"/>
    <x v="1"/>
    <d v="2016-08-16T14:24:00"/>
    <x v="3"/>
    <n v="8"/>
    <s v="Imidacloprid"/>
    <s v="ng/L"/>
    <x v="1"/>
    <n v="3.7"/>
    <n v="3.7"/>
    <n v="0"/>
    <b v="0"/>
  </r>
  <r>
    <x v="0"/>
    <x v="0"/>
    <x v="1"/>
    <x v="1"/>
    <d v="2016-08-19T13:06:00"/>
    <x v="3"/>
    <n v="8"/>
    <s v="Imidacloprid"/>
    <s v="ng/L"/>
    <x v="1"/>
    <n v="4.4000000000000004"/>
    <n v="4.4000000000000004"/>
    <n v="0"/>
    <b v="0"/>
  </r>
  <r>
    <x v="0"/>
    <x v="0"/>
    <x v="1"/>
    <x v="1"/>
    <d v="2016-08-24T15:34:00"/>
    <x v="3"/>
    <n v="8"/>
    <s v="Imidacloprid"/>
    <s v="ng/L"/>
    <x v="1"/>
    <n v="48"/>
    <n v="48"/>
    <n v="0"/>
    <b v="0"/>
  </r>
  <r>
    <x v="0"/>
    <x v="0"/>
    <x v="1"/>
    <x v="1"/>
    <d v="2016-08-31T09:42:00"/>
    <x v="3"/>
    <n v="8"/>
    <s v="Imidacloprid"/>
    <s v="ng/L"/>
    <x v="1"/>
    <n v="3.5"/>
    <n v="3.5"/>
    <n v="0"/>
    <b v="0"/>
  </r>
  <r>
    <x v="0"/>
    <x v="0"/>
    <x v="1"/>
    <x v="1"/>
    <d v="2016-09-02T13:38:00"/>
    <x v="3"/>
    <n v="9"/>
    <s v="Imidacloprid"/>
    <s v="ng/L"/>
    <x v="1"/>
    <n v="3.4"/>
    <n v="3.4"/>
    <n v="0"/>
    <b v="0"/>
  </r>
  <r>
    <x v="0"/>
    <x v="0"/>
    <x v="1"/>
    <x v="1"/>
    <d v="2016-09-08T11:39:00"/>
    <x v="3"/>
    <n v="9"/>
    <s v="Imidacloprid"/>
    <s v="ng/L"/>
    <x v="1"/>
    <n v="53"/>
    <n v="53"/>
    <n v="0"/>
    <b v="0"/>
  </r>
  <r>
    <x v="0"/>
    <x v="0"/>
    <x v="1"/>
    <x v="1"/>
    <d v="2016-09-13T14:36:00"/>
    <x v="3"/>
    <n v="9"/>
    <s v="Imidacloprid"/>
    <s v="ng/L"/>
    <x v="1"/>
    <n v="5.6"/>
    <n v="5.6"/>
    <n v="0"/>
    <b v="0"/>
  </r>
  <r>
    <x v="0"/>
    <x v="0"/>
    <x v="1"/>
    <x v="1"/>
    <d v="2016-09-15T14:40:00"/>
    <x v="3"/>
    <n v="9"/>
    <s v="Imidacloprid"/>
    <s v="ng/L"/>
    <x v="1"/>
    <n v="5.3"/>
    <n v="5.3"/>
    <n v="0"/>
    <b v="0"/>
  </r>
  <r>
    <x v="0"/>
    <x v="0"/>
    <x v="1"/>
    <x v="1"/>
    <d v="2016-09-29T15:26:00"/>
    <x v="3"/>
    <n v="9"/>
    <s v="Imidacloprid"/>
    <s v="ng/L"/>
    <x v="1"/>
    <n v="4.7"/>
    <n v="4.7"/>
    <n v="0"/>
    <b v="0"/>
  </r>
  <r>
    <x v="0"/>
    <x v="0"/>
    <x v="1"/>
    <x v="1"/>
    <d v="2016-10-04T11:33:00"/>
    <x v="3"/>
    <n v="10"/>
    <s v="Imidacloprid"/>
    <s v="ng/L"/>
    <x v="1"/>
    <n v="5.6"/>
    <n v="5.6"/>
    <n v="0"/>
    <b v="0"/>
  </r>
  <r>
    <x v="0"/>
    <x v="0"/>
    <x v="1"/>
    <x v="1"/>
    <d v="2016-10-05T10:29:00"/>
    <x v="3"/>
    <n v="10"/>
    <s v="Imidacloprid"/>
    <s v="ng/L"/>
    <x v="1"/>
    <n v="5"/>
    <n v="5"/>
    <n v="0"/>
    <b v="0"/>
  </r>
  <r>
    <x v="0"/>
    <x v="0"/>
    <x v="1"/>
    <x v="1"/>
    <d v="2016-10-07T10:29:00"/>
    <x v="3"/>
    <n v="10"/>
    <s v="Imidacloprid"/>
    <s v="ng/L"/>
    <x v="1"/>
    <n v="4.2"/>
    <n v="4.2"/>
    <n v="0"/>
    <b v="0"/>
  </r>
  <r>
    <x v="0"/>
    <x v="0"/>
    <x v="1"/>
    <x v="1"/>
    <d v="2016-10-13T13:11:00"/>
    <x v="3"/>
    <n v="10"/>
    <s v="Imidacloprid"/>
    <s v="ng/L"/>
    <x v="1"/>
    <n v="5"/>
    <n v="5"/>
    <n v="0"/>
    <b v="0"/>
  </r>
  <r>
    <x v="0"/>
    <x v="0"/>
    <x v="1"/>
    <x v="1"/>
    <d v="2016-10-19T11:41:00"/>
    <x v="3"/>
    <n v="10"/>
    <s v="Imidacloprid"/>
    <s v="ng/L"/>
    <x v="1"/>
    <n v="6"/>
    <n v="6"/>
    <n v="0"/>
    <b v="0"/>
  </r>
  <r>
    <x v="0"/>
    <x v="0"/>
    <x v="1"/>
    <x v="1"/>
    <d v="2016-10-25T11:57:00"/>
    <x v="3"/>
    <n v="10"/>
    <s v="Imidacloprid"/>
    <s v="ng/L"/>
    <x v="1"/>
    <n v="4.7"/>
    <n v="4.7"/>
    <n v="0"/>
    <b v="0"/>
  </r>
  <r>
    <x v="0"/>
    <x v="0"/>
    <x v="1"/>
    <x v="1"/>
    <d v="2016-10-27T14:34:00"/>
    <x v="3"/>
    <n v="10"/>
    <s v="Imidacloprid"/>
    <s v="ng/L"/>
    <x v="1"/>
    <n v="5.1000000000000005"/>
    <n v="5.1000000000000005"/>
    <n v="0"/>
    <b v="0"/>
  </r>
  <r>
    <x v="0"/>
    <x v="0"/>
    <x v="1"/>
    <x v="1"/>
    <d v="2016-10-31T15:55:00"/>
    <x v="3"/>
    <n v="10"/>
    <s v="Imidacloprid"/>
    <s v="ng/L"/>
    <x v="1"/>
    <n v="5.3"/>
    <n v="5.3"/>
    <n v="0"/>
    <b v="0"/>
  </r>
  <r>
    <x v="0"/>
    <x v="0"/>
    <x v="1"/>
    <x v="1"/>
    <d v="2016-11-01T15:10:00"/>
    <x v="3"/>
    <n v="11"/>
    <s v="Imidacloprid"/>
    <s v="ng/L"/>
    <x v="1"/>
    <n v="5.3"/>
    <n v="5.3"/>
    <n v="0"/>
    <b v="0"/>
  </r>
  <r>
    <x v="0"/>
    <x v="0"/>
    <x v="1"/>
    <x v="1"/>
    <d v="2016-11-03T15:07:00"/>
    <x v="3"/>
    <n v="11"/>
    <s v="Imidacloprid"/>
    <s v="ng/L"/>
    <x v="1"/>
    <n v="3.4"/>
    <n v="3.4"/>
    <n v="0"/>
    <b v="0"/>
  </r>
  <r>
    <x v="0"/>
    <x v="0"/>
    <x v="1"/>
    <x v="1"/>
    <d v="2016-11-04T12:04:00"/>
    <x v="3"/>
    <n v="11"/>
    <s v="Imidacloprid"/>
    <s v="ng/L"/>
    <x v="1"/>
    <n v="3.3"/>
    <n v="3.3"/>
    <n v="0"/>
    <b v="0"/>
  </r>
  <r>
    <x v="0"/>
    <x v="0"/>
    <x v="1"/>
    <x v="1"/>
    <d v="2016-11-08T13:46:00"/>
    <x v="3"/>
    <n v="11"/>
    <s v="Imidacloprid"/>
    <s v="ng/L"/>
    <x v="1"/>
    <n v="4.2"/>
    <n v="4.2"/>
    <n v="0"/>
    <b v="0"/>
  </r>
  <r>
    <x v="0"/>
    <x v="0"/>
    <x v="1"/>
    <x v="1"/>
    <d v="2016-11-09T13:25:00"/>
    <x v="3"/>
    <n v="11"/>
    <s v="Imidacloprid"/>
    <s v="ng/L"/>
    <x v="0"/>
    <n v="1"/>
    <n v="0.5"/>
    <n v="1"/>
    <b v="1"/>
  </r>
  <r>
    <x v="0"/>
    <x v="0"/>
    <x v="1"/>
    <x v="1"/>
    <d v="2016-11-10T09:52:00"/>
    <x v="3"/>
    <n v="11"/>
    <s v="Imidacloprid"/>
    <s v="ng/L"/>
    <x v="0"/>
    <n v="1"/>
    <n v="0.5"/>
    <n v="1"/>
    <b v="1"/>
  </r>
  <r>
    <x v="0"/>
    <x v="0"/>
    <x v="1"/>
    <x v="1"/>
    <d v="2016-11-10T09:58:00"/>
    <x v="3"/>
    <n v="11"/>
    <s v="Imidacloprid"/>
    <s v="ng/L"/>
    <x v="0"/>
    <n v="1"/>
    <n v="0.5"/>
    <n v="1"/>
    <b v="1"/>
  </r>
  <r>
    <x v="0"/>
    <x v="0"/>
    <x v="1"/>
    <x v="1"/>
    <d v="2016-11-14T12:58:00"/>
    <x v="3"/>
    <n v="11"/>
    <s v="Imidacloprid"/>
    <s v="ng/L"/>
    <x v="0"/>
    <n v="1"/>
    <n v="0.5"/>
    <n v="1"/>
    <b v="1"/>
  </r>
  <r>
    <x v="0"/>
    <x v="0"/>
    <x v="1"/>
    <x v="1"/>
    <d v="2016-11-15T11:22:00"/>
    <x v="3"/>
    <n v="11"/>
    <s v="Imidacloprid"/>
    <s v="ng/L"/>
    <x v="0"/>
    <n v="1"/>
    <n v="0.5"/>
    <n v="1"/>
    <b v="1"/>
  </r>
  <r>
    <x v="0"/>
    <x v="0"/>
    <x v="1"/>
    <x v="1"/>
    <d v="2016-11-22T10:01:00"/>
    <x v="3"/>
    <n v="11"/>
    <s v="Imidacloprid"/>
    <s v="ng/L"/>
    <x v="0"/>
    <n v="1"/>
    <n v="0.5"/>
    <n v="1"/>
    <b v="1"/>
  </r>
  <r>
    <x v="0"/>
    <x v="0"/>
    <x v="1"/>
    <x v="1"/>
    <d v="2016-11-28T09:25:00"/>
    <x v="3"/>
    <n v="11"/>
    <s v="Imidacloprid"/>
    <s v="ng/L"/>
    <x v="0"/>
    <n v="1"/>
    <n v="0.5"/>
    <n v="1"/>
    <b v="1"/>
  </r>
  <r>
    <x v="0"/>
    <x v="0"/>
    <x v="1"/>
    <x v="1"/>
    <d v="2016-12-09T09:55:00"/>
    <x v="3"/>
    <n v="12"/>
    <s v="Imidacloprid"/>
    <s v="ng/L"/>
    <x v="1"/>
    <n v="1.9"/>
    <n v="1.9"/>
    <n v="0"/>
    <b v="0"/>
  </r>
  <r>
    <x v="0"/>
    <x v="0"/>
    <x v="1"/>
    <x v="1"/>
    <d v="2016-12-13T12:10:00"/>
    <x v="3"/>
    <n v="12"/>
    <s v="Imidacloprid"/>
    <s v="ng/L"/>
    <x v="1"/>
    <n v="2.2999999999999998"/>
    <n v="2.2999999999999998"/>
    <n v="0"/>
    <b v="0"/>
  </r>
  <r>
    <x v="0"/>
    <x v="0"/>
    <x v="1"/>
    <x v="1"/>
    <d v="2016-12-14T10:11:00"/>
    <x v="3"/>
    <n v="12"/>
    <s v="Imidacloprid"/>
    <s v="ng/L"/>
    <x v="0"/>
    <n v="1"/>
    <n v="0.5"/>
    <n v="1"/>
    <b v="1"/>
  </r>
  <r>
    <x v="0"/>
    <x v="0"/>
    <x v="1"/>
    <x v="1"/>
    <d v="2016-12-14T14:48:00"/>
    <x v="3"/>
    <n v="12"/>
    <s v="Imidacloprid"/>
    <s v="ng/L"/>
    <x v="0"/>
    <n v="1"/>
    <n v="0.5"/>
    <n v="1"/>
    <b v="1"/>
  </r>
  <r>
    <x v="0"/>
    <x v="0"/>
    <x v="1"/>
    <x v="1"/>
    <d v="2016-12-15T09:42:00"/>
    <x v="3"/>
    <n v="12"/>
    <s v="Imidacloprid"/>
    <s v="ng/L"/>
    <x v="0"/>
    <n v="1"/>
    <n v="0.5"/>
    <n v="1"/>
    <b v="1"/>
  </r>
  <r>
    <x v="0"/>
    <x v="0"/>
    <x v="1"/>
    <x v="1"/>
    <d v="2016-12-28T10:10:00"/>
    <x v="3"/>
    <n v="12"/>
    <s v="Imidacloprid"/>
    <s v="ng/L"/>
    <x v="0"/>
    <n v="1"/>
    <n v="0.5"/>
    <n v="1"/>
    <b v="1"/>
  </r>
  <r>
    <x v="0"/>
    <x v="0"/>
    <x v="1"/>
    <x v="1"/>
    <d v="2016-12-29T10:28:00"/>
    <x v="3"/>
    <n v="12"/>
    <s v="Imidacloprid"/>
    <s v="ng/L"/>
    <x v="1"/>
    <n v="2.2999999999999998"/>
    <n v="2.2999999999999998"/>
    <n v="0"/>
    <b v="0"/>
  </r>
  <r>
    <x v="0"/>
    <x v="0"/>
    <x v="1"/>
    <x v="1"/>
    <d v="2017-01-09T11:27:00"/>
    <x v="4"/>
    <n v="1"/>
    <s v="Imidacloprid"/>
    <s v="ng/L"/>
    <x v="0"/>
    <n v="1"/>
    <n v="0.5"/>
    <n v="1"/>
    <b v="1"/>
  </r>
  <r>
    <x v="0"/>
    <x v="0"/>
    <x v="1"/>
    <x v="1"/>
    <d v="2017-01-13T11:25:00"/>
    <x v="4"/>
    <n v="1"/>
    <s v="Imidacloprid"/>
    <s v="ng/L"/>
    <x v="0"/>
    <n v="1"/>
    <n v="0.5"/>
    <n v="1"/>
    <b v="1"/>
  </r>
  <r>
    <x v="0"/>
    <x v="0"/>
    <x v="1"/>
    <x v="1"/>
    <d v="2017-01-18T14:18:00"/>
    <x v="4"/>
    <n v="1"/>
    <s v="Imidacloprid"/>
    <s v="ng/L"/>
    <x v="0"/>
    <n v="1"/>
    <n v="0.5"/>
    <n v="1"/>
    <b v="1"/>
  </r>
  <r>
    <x v="0"/>
    <x v="0"/>
    <x v="1"/>
    <x v="1"/>
    <d v="2017-01-19T11:09:00"/>
    <x v="4"/>
    <n v="1"/>
    <s v="Imidacloprid"/>
    <s v="ng/L"/>
    <x v="1"/>
    <n v="2"/>
    <n v="2"/>
    <n v="0"/>
    <b v="0"/>
  </r>
  <r>
    <x v="0"/>
    <x v="0"/>
    <x v="1"/>
    <x v="1"/>
    <d v="2017-01-20T14:23:00"/>
    <x v="4"/>
    <n v="1"/>
    <s v="Imidacloprid"/>
    <s v="ng/L"/>
    <x v="0"/>
    <n v="1"/>
    <n v="0.5"/>
    <n v="1"/>
    <b v="1"/>
  </r>
  <r>
    <x v="0"/>
    <x v="0"/>
    <x v="1"/>
    <x v="1"/>
    <d v="2017-01-20T14:26:00"/>
    <x v="4"/>
    <n v="1"/>
    <s v="Imidacloprid"/>
    <s v="ng/L"/>
    <x v="0"/>
    <n v="1"/>
    <n v="0.5"/>
    <n v="1"/>
    <b v="1"/>
  </r>
  <r>
    <x v="0"/>
    <x v="0"/>
    <x v="1"/>
    <x v="1"/>
    <d v="2017-01-25T14:06:00"/>
    <x v="4"/>
    <n v="1"/>
    <s v="Imidacloprid"/>
    <s v="ng/L"/>
    <x v="0"/>
    <n v="1"/>
    <n v="0.5"/>
    <n v="1"/>
    <b v="1"/>
  </r>
  <r>
    <x v="0"/>
    <x v="0"/>
    <x v="1"/>
    <x v="1"/>
    <d v="2017-01-26T14:21:00"/>
    <x v="4"/>
    <n v="1"/>
    <s v="Imidacloprid"/>
    <s v="ng/L"/>
    <x v="0"/>
    <n v="1"/>
    <n v="0.5"/>
    <n v="1"/>
    <b v="1"/>
  </r>
  <r>
    <x v="0"/>
    <x v="0"/>
    <x v="1"/>
    <x v="1"/>
    <d v="2017-02-02T11:29:00"/>
    <x v="4"/>
    <n v="2"/>
    <s v="Imidacloprid"/>
    <s v="ng/L"/>
    <x v="0"/>
    <n v="1"/>
    <n v="0.5"/>
    <n v="1"/>
    <b v="1"/>
  </r>
  <r>
    <x v="0"/>
    <x v="0"/>
    <x v="1"/>
    <x v="1"/>
    <d v="2017-02-08T15:08:00"/>
    <x v="4"/>
    <n v="2"/>
    <s v="Imidacloprid"/>
    <s v="ng/L"/>
    <x v="0"/>
    <n v="1"/>
    <n v="0.5"/>
    <n v="1"/>
    <b v="1"/>
  </r>
  <r>
    <x v="0"/>
    <x v="0"/>
    <x v="1"/>
    <x v="1"/>
    <d v="2017-02-10T11:52:00"/>
    <x v="4"/>
    <n v="2"/>
    <s v="Imidacloprid"/>
    <s v="ng/L"/>
    <x v="0"/>
    <n v="1"/>
    <n v="0.5"/>
    <n v="1"/>
    <b v="1"/>
  </r>
  <r>
    <x v="0"/>
    <x v="0"/>
    <x v="1"/>
    <x v="1"/>
    <d v="2017-02-13T14:08:00"/>
    <x v="4"/>
    <n v="2"/>
    <s v="Imidacloprid"/>
    <s v="ng/L"/>
    <x v="0"/>
    <n v="1"/>
    <n v="0.5"/>
    <n v="1"/>
    <b v="1"/>
  </r>
  <r>
    <x v="0"/>
    <x v="0"/>
    <x v="1"/>
    <x v="1"/>
    <d v="2017-02-16T14:45:00"/>
    <x v="4"/>
    <n v="2"/>
    <s v="Imidacloprid"/>
    <s v="ng/L"/>
    <x v="0"/>
    <n v="1"/>
    <n v="0.5"/>
    <n v="1"/>
    <b v="1"/>
  </r>
  <r>
    <x v="0"/>
    <x v="0"/>
    <x v="1"/>
    <x v="1"/>
    <d v="2017-02-20T13:56:00"/>
    <x v="4"/>
    <n v="2"/>
    <s v="Imidacloprid"/>
    <s v="ng/L"/>
    <x v="0"/>
    <n v="1"/>
    <n v="0.5"/>
    <n v="1"/>
    <b v="1"/>
  </r>
  <r>
    <x v="0"/>
    <x v="0"/>
    <x v="1"/>
    <x v="1"/>
    <d v="2017-03-02T14:02:00"/>
    <x v="4"/>
    <n v="3"/>
    <s v="Imidacloprid"/>
    <s v="ng/L"/>
    <x v="0"/>
    <n v="1"/>
    <n v="0.5"/>
    <n v="1"/>
    <b v="1"/>
  </r>
  <r>
    <x v="0"/>
    <x v="0"/>
    <x v="1"/>
    <x v="1"/>
    <d v="2017-03-03T09:11:00"/>
    <x v="4"/>
    <n v="3"/>
    <s v="Imidacloprid"/>
    <s v="ng/L"/>
    <x v="0"/>
    <n v="1"/>
    <n v="0.5"/>
    <n v="1"/>
    <b v="1"/>
  </r>
  <r>
    <x v="0"/>
    <x v="0"/>
    <x v="1"/>
    <x v="1"/>
    <d v="2017-03-10T09:44:00"/>
    <x v="4"/>
    <n v="3"/>
    <s v="Imidacloprid"/>
    <s v="ng/L"/>
    <x v="0"/>
    <n v="1"/>
    <n v="0.5"/>
    <n v="1"/>
    <b v="1"/>
  </r>
  <r>
    <x v="0"/>
    <x v="0"/>
    <x v="1"/>
    <x v="1"/>
    <d v="2017-03-21T13:58:00"/>
    <x v="4"/>
    <n v="3"/>
    <s v="Imidacloprid"/>
    <s v="ng/L"/>
    <x v="0"/>
    <n v="1"/>
    <n v="0.5"/>
    <n v="1"/>
    <b v="1"/>
  </r>
  <r>
    <x v="0"/>
    <x v="0"/>
    <x v="1"/>
    <x v="1"/>
    <d v="2017-03-22T10:33:00"/>
    <x v="4"/>
    <n v="3"/>
    <s v="Imidacloprid"/>
    <s v="ng/L"/>
    <x v="0"/>
    <n v="1"/>
    <n v="0.5"/>
    <n v="1"/>
    <b v="1"/>
  </r>
  <r>
    <x v="0"/>
    <x v="0"/>
    <x v="1"/>
    <x v="1"/>
    <d v="2017-03-23T09:52:00"/>
    <x v="4"/>
    <n v="3"/>
    <s v="Imidacloprid"/>
    <s v="ng/L"/>
    <x v="0"/>
    <n v="1"/>
    <n v="0.5"/>
    <n v="1"/>
    <b v="1"/>
  </r>
  <r>
    <x v="0"/>
    <x v="0"/>
    <x v="1"/>
    <x v="1"/>
    <d v="2017-04-03T13:54:00"/>
    <x v="4"/>
    <n v="4"/>
    <s v="Imidacloprid"/>
    <s v="ng/L"/>
    <x v="0"/>
    <n v="1"/>
    <n v="0.5"/>
    <n v="1"/>
    <b v="1"/>
  </r>
  <r>
    <x v="0"/>
    <x v="0"/>
    <x v="1"/>
    <x v="1"/>
    <d v="2017-04-04T09:12:00"/>
    <x v="4"/>
    <n v="4"/>
    <s v="Imidacloprid"/>
    <s v="ng/L"/>
    <x v="0"/>
    <n v="1"/>
    <n v="0.5"/>
    <n v="1"/>
    <b v="1"/>
  </r>
  <r>
    <x v="0"/>
    <x v="0"/>
    <x v="1"/>
    <x v="1"/>
    <d v="2017-04-05T11:08:00"/>
    <x v="4"/>
    <n v="4"/>
    <s v="Imidacloprid"/>
    <s v="ng/L"/>
    <x v="0"/>
    <n v="1"/>
    <n v="0.5"/>
    <n v="1"/>
    <b v="1"/>
  </r>
  <r>
    <x v="0"/>
    <x v="0"/>
    <x v="1"/>
    <x v="1"/>
    <d v="2017-04-18T13:55:00"/>
    <x v="4"/>
    <n v="4"/>
    <s v="Imidacloprid"/>
    <s v="ng/L"/>
    <x v="1"/>
    <n v="1.7"/>
    <n v="1.7"/>
    <n v="0"/>
    <b v="0"/>
  </r>
  <r>
    <x v="0"/>
    <x v="0"/>
    <x v="1"/>
    <x v="1"/>
    <d v="2017-04-24T11:54:00"/>
    <x v="4"/>
    <n v="4"/>
    <s v="Imidacloprid"/>
    <s v="ng/L"/>
    <x v="0"/>
    <n v="1"/>
    <n v="0.5"/>
    <n v="1"/>
    <b v="1"/>
  </r>
  <r>
    <x v="0"/>
    <x v="0"/>
    <x v="1"/>
    <x v="1"/>
    <d v="2017-05-04T12:21:00"/>
    <x v="4"/>
    <n v="5"/>
    <s v="Imidacloprid"/>
    <s v="ng/L"/>
    <x v="1"/>
    <n v="2"/>
    <n v="2"/>
    <n v="0"/>
    <b v="0"/>
  </r>
  <r>
    <x v="0"/>
    <x v="0"/>
    <x v="1"/>
    <x v="1"/>
    <d v="2017-05-05T14:09:00"/>
    <x v="4"/>
    <n v="5"/>
    <s v="Imidacloprid"/>
    <s v="ng/L"/>
    <x v="0"/>
    <n v="1"/>
    <n v="0.5"/>
    <n v="1"/>
    <b v="1"/>
  </r>
  <r>
    <x v="0"/>
    <x v="0"/>
    <x v="1"/>
    <x v="1"/>
    <d v="2017-05-08T15:41:00"/>
    <x v="4"/>
    <n v="5"/>
    <s v="Imidacloprid"/>
    <s v="ng/L"/>
    <x v="0"/>
    <n v="1"/>
    <n v="0.5"/>
    <n v="1"/>
    <b v="1"/>
  </r>
  <r>
    <x v="0"/>
    <x v="0"/>
    <x v="1"/>
    <x v="1"/>
    <d v="2017-08-17T12:17:00"/>
    <x v="4"/>
    <n v="8"/>
    <s v="Imidacloprid"/>
    <s v="ng/L"/>
    <x v="1"/>
    <n v="16"/>
    <n v="16"/>
    <n v="0"/>
    <b v="0"/>
  </r>
  <r>
    <x v="0"/>
    <x v="0"/>
    <x v="1"/>
    <x v="1"/>
    <d v="2017-09-04T16:03:00"/>
    <x v="4"/>
    <n v="9"/>
    <s v="Imidacloprid"/>
    <s v="ng/L"/>
    <x v="1"/>
    <n v="3.4"/>
    <n v="3.4"/>
    <n v="0"/>
    <b v="0"/>
  </r>
  <r>
    <x v="0"/>
    <x v="0"/>
    <x v="1"/>
    <x v="1"/>
    <d v="2017-10-02T13:09:00"/>
    <x v="4"/>
    <n v="10"/>
    <s v="Imidacloprid"/>
    <s v="ng/L"/>
    <x v="1"/>
    <n v="6.5"/>
    <n v="6.5"/>
    <n v="0"/>
    <b v="0"/>
  </r>
  <r>
    <x v="0"/>
    <x v="0"/>
    <x v="1"/>
    <x v="1"/>
    <d v="2017-10-03T14:00:00"/>
    <x v="4"/>
    <n v="10"/>
    <s v="Imidacloprid"/>
    <s v="ng/L"/>
    <x v="1"/>
    <n v="3.2"/>
    <n v="3.2"/>
    <n v="0"/>
    <b v="0"/>
  </r>
  <r>
    <x v="0"/>
    <x v="0"/>
    <x v="1"/>
    <x v="1"/>
    <d v="2017-10-09T13:57:00"/>
    <x v="4"/>
    <n v="10"/>
    <s v="Imidacloprid"/>
    <s v="ng/L"/>
    <x v="1"/>
    <n v="2.5"/>
    <n v="2.5"/>
    <n v="0"/>
    <b v="0"/>
  </r>
  <r>
    <x v="0"/>
    <x v="0"/>
    <x v="1"/>
    <x v="1"/>
    <d v="2017-10-10T10:26:00"/>
    <x v="4"/>
    <n v="10"/>
    <s v="Imidacloprid"/>
    <s v="ng/L"/>
    <x v="1"/>
    <n v="2.8"/>
    <n v="2.8"/>
    <n v="0"/>
    <b v="0"/>
  </r>
  <r>
    <x v="0"/>
    <x v="0"/>
    <x v="1"/>
    <x v="1"/>
    <d v="2017-11-03T13:31:00"/>
    <x v="4"/>
    <n v="11"/>
    <s v="Imidacloprid"/>
    <s v="ng/L"/>
    <x v="1"/>
    <n v="1.7"/>
    <n v="1.7"/>
    <n v="0"/>
    <b v="0"/>
  </r>
  <r>
    <x v="0"/>
    <x v="0"/>
    <x v="1"/>
    <x v="1"/>
    <d v="2017-11-20T10:05:00"/>
    <x v="4"/>
    <n v="11"/>
    <s v="Imidacloprid"/>
    <s v="ng/L"/>
    <x v="1"/>
    <n v="2"/>
    <n v="2"/>
    <n v="0"/>
    <b v="0"/>
  </r>
  <r>
    <x v="0"/>
    <x v="0"/>
    <x v="1"/>
    <x v="1"/>
    <d v="2017-11-22T13:41:00"/>
    <x v="4"/>
    <n v="11"/>
    <s v="Imidacloprid"/>
    <s v="ng/L"/>
    <x v="1"/>
    <n v="2.4"/>
    <n v="2.4"/>
    <n v="0"/>
    <b v="0"/>
  </r>
  <r>
    <x v="0"/>
    <x v="0"/>
    <x v="1"/>
    <x v="1"/>
    <d v="2017-12-05T13:40:00"/>
    <x v="4"/>
    <n v="12"/>
    <s v="Imidacloprid"/>
    <s v="ng/L"/>
    <x v="1"/>
    <n v="1"/>
    <n v="1"/>
    <n v="0"/>
    <b v="0"/>
  </r>
  <r>
    <x v="0"/>
    <x v="0"/>
    <x v="1"/>
    <x v="1"/>
    <d v="2018-02-09T13:47:00"/>
    <x v="5"/>
    <n v="2"/>
    <s v="Imidacloprid"/>
    <s v="ng/L"/>
    <x v="0"/>
    <n v="1"/>
    <n v="0.5"/>
    <n v="1"/>
    <b v="1"/>
  </r>
  <r>
    <x v="0"/>
    <x v="0"/>
    <x v="1"/>
    <x v="1"/>
    <d v="2018-02-14T11:05:00"/>
    <x v="5"/>
    <n v="2"/>
    <s v="Imidacloprid"/>
    <s v="ng/L"/>
    <x v="0"/>
    <n v="1"/>
    <n v="0.5"/>
    <n v="1"/>
    <b v="1"/>
  </r>
  <r>
    <x v="0"/>
    <x v="0"/>
    <x v="1"/>
    <x v="1"/>
    <d v="2018-02-15T10:00:00"/>
    <x v="5"/>
    <n v="2"/>
    <s v="Imidacloprid"/>
    <s v="ng/L"/>
    <x v="0"/>
    <n v="1"/>
    <n v="0.5"/>
    <n v="1"/>
    <b v="1"/>
  </r>
  <r>
    <x v="0"/>
    <x v="0"/>
    <x v="1"/>
    <x v="1"/>
    <d v="2018-02-23T13:14:00"/>
    <x v="5"/>
    <n v="2"/>
    <s v="Imidacloprid"/>
    <s v="ng/L"/>
    <x v="0"/>
    <n v="1"/>
    <n v="0.5"/>
    <n v="1"/>
    <b v="1"/>
  </r>
  <r>
    <x v="0"/>
    <x v="0"/>
    <x v="1"/>
    <x v="1"/>
    <d v="2018-03-12T13:10:00"/>
    <x v="5"/>
    <n v="3"/>
    <s v="Imidacloprid"/>
    <s v="ng/L"/>
    <x v="0"/>
    <n v="1"/>
    <n v="0.5"/>
    <n v="1"/>
    <b v="1"/>
  </r>
  <r>
    <x v="0"/>
    <x v="0"/>
    <x v="1"/>
    <x v="1"/>
    <d v="2018-03-13T12:17:00"/>
    <x v="5"/>
    <n v="3"/>
    <s v="Imidacloprid"/>
    <s v="ng/L"/>
    <x v="0"/>
    <n v="1"/>
    <n v="0.5"/>
    <n v="1"/>
    <b v="1"/>
  </r>
  <r>
    <x v="0"/>
    <x v="0"/>
    <x v="1"/>
    <x v="1"/>
    <d v="2018-03-16T12:58:00"/>
    <x v="5"/>
    <n v="3"/>
    <s v="Imidacloprid"/>
    <s v="ng/L"/>
    <x v="0"/>
    <n v="1"/>
    <n v="0.5"/>
    <n v="1"/>
    <b v="1"/>
  </r>
  <r>
    <x v="0"/>
    <x v="0"/>
    <x v="1"/>
    <x v="1"/>
    <d v="2018-03-21T13:18:00"/>
    <x v="5"/>
    <n v="3"/>
    <s v="Imidacloprid"/>
    <s v="ng/L"/>
    <x v="0"/>
    <n v="1"/>
    <n v="0.5"/>
    <n v="1"/>
    <b v="1"/>
  </r>
  <r>
    <x v="0"/>
    <x v="0"/>
    <x v="1"/>
    <x v="1"/>
    <d v="2018-04-03T10:08:00"/>
    <x v="5"/>
    <n v="4"/>
    <s v="Imidacloprid"/>
    <s v="ng/L"/>
    <x v="0"/>
    <n v="1"/>
    <n v="0.5"/>
    <n v="1"/>
    <b v="1"/>
  </r>
  <r>
    <x v="0"/>
    <x v="0"/>
    <x v="1"/>
    <x v="1"/>
    <d v="2018-04-04T14:03:00"/>
    <x v="5"/>
    <n v="4"/>
    <s v="Imidacloprid"/>
    <s v="ng/L"/>
    <x v="0"/>
    <n v="1"/>
    <n v="0.5"/>
    <n v="1"/>
    <b v="1"/>
  </r>
  <r>
    <x v="0"/>
    <x v="0"/>
    <x v="1"/>
    <x v="1"/>
    <d v="2018-04-09T11:06:00"/>
    <x v="5"/>
    <n v="4"/>
    <s v="Imidacloprid"/>
    <s v="ng/L"/>
    <x v="0"/>
    <n v="1"/>
    <n v="0.5"/>
    <n v="1"/>
    <b v="1"/>
  </r>
  <r>
    <x v="0"/>
    <x v="0"/>
    <x v="1"/>
    <x v="1"/>
    <d v="2018-04-10T15:18:00"/>
    <x v="5"/>
    <n v="4"/>
    <s v="Imidacloprid"/>
    <s v="ng/L"/>
    <x v="0"/>
    <n v="1"/>
    <n v="0.5"/>
    <n v="1"/>
    <b v="1"/>
  </r>
  <r>
    <x v="0"/>
    <x v="0"/>
    <x v="1"/>
    <x v="1"/>
    <d v="2018-04-12T10:19:00"/>
    <x v="5"/>
    <n v="4"/>
    <s v="Imidacloprid"/>
    <s v="ng/L"/>
    <x v="0"/>
    <n v="1"/>
    <n v="0.5"/>
    <n v="1"/>
    <b v="1"/>
  </r>
  <r>
    <x v="0"/>
    <x v="0"/>
    <x v="1"/>
    <x v="1"/>
    <d v="2018-04-13T09:30:00"/>
    <x v="5"/>
    <n v="4"/>
    <s v="Imidacloprid"/>
    <s v="ng/L"/>
    <x v="0"/>
    <n v="1"/>
    <n v="0.5"/>
    <n v="1"/>
    <b v="1"/>
  </r>
  <r>
    <x v="0"/>
    <x v="0"/>
    <x v="1"/>
    <x v="1"/>
    <d v="2018-04-18T15:13:00"/>
    <x v="5"/>
    <n v="4"/>
    <s v="Imidacloprid"/>
    <s v="ng/L"/>
    <x v="0"/>
    <n v="1"/>
    <n v="0.5"/>
    <n v="1"/>
    <b v="1"/>
  </r>
  <r>
    <x v="0"/>
    <x v="0"/>
    <x v="1"/>
    <x v="1"/>
    <d v="2018-04-25T15:09:00"/>
    <x v="5"/>
    <n v="4"/>
    <s v="Imidacloprid"/>
    <s v="ng/L"/>
    <x v="0"/>
    <n v="1"/>
    <n v="0.5"/>
    <n v="1"/>
    <b v="1"/>
  </r>
  <r>
    <x v="0"/>
    <x v="0"/>
    <x v="1"/>
    <x v="1"/>
    <d v="2018-05-02T13:16:00"/>
    <x v="5"/>
    <n v="5"/>
    <s v="Imidacloprid"/>
    <s v="ng/L"/>
    <x v="0"/>
    <n v="1"/>
    <n v="0.5"/>
    <n v="1"/>
    <b v="1"/>
  </r>
  <r>
    <x v="0"/>
    <x v="0"/>
    <x v="1"/>
    <x v="1"/>
    <d v="2018-05-17T12:16:00"/>
    <x v="5"/>
    <n v="5"/>
    <s v="Imidacloprid"/>
    <s v="ng/L"/>
    <x v="0"/>
    <n v="1"/>
    <n v="0.5"/>
    <n v="1"/>
    <b v="1"/>
  </r>
  <r>
    <x v="0"/>
    <x v="0"/>
    <x v="1"/>
    <x v="1"/>
    <d v="2018-05-24T16:04:00"/>
    <x v="5"/>
    <n v="5"/>
    <s v="Imidacloprid"/>
    <s v="ng/L"/>
    <x v="0"/>
    <n v="1"/>
    <n v="0.5"/>
    <n v="1"/>
    <b v="1"/>
  </r>
  <r>
    <x v="0"/>
    <x v="0"/>
    <x v="1"/>
    <x v="1"/>
    <d v="2018-06-06T12:11:00"/>
    <x v="5"/>
    <n v="6"/>
    <s v="Imidacloprid"/>
    <s v="ng/L"/>
    <x v="0"/>
    <n v="1"/>
    <n v="0.5"/>
    <n v="1"/>
    <b v="1"/>
  </r>
  <r>
    <x v="0"/>
    <x v="0"/>
    <x v="1"/>
    <x v="1"/>
    <d v="2018-06-11T12:59:00"/>
    <x v="5"/>
    <n v="6"/>
    <s v="Imidacloprid"/>
    <s v="ng/L"/>
    <x v="0"/>
    <n v="1"/>
    <n v="0.5"/>
    <n v="1"/>
    <b v="1"/>
  </r>
  <r>
    <x v="0"/>
    <x v="0"/>
    <x v="1"/>
    <x v="1"/>
    <d v="2018-06-15T14:34:00"/>
    <x v="5"/>
    <n v="6"/>
    <s v="Imidacloprid"/>
    <s v="ng/L"/>
    <x v="0"/>
    <n v="1"/>
    <n v="0.5"/>
    <n v="1"/>
    <b v="1"/>
  </r>
  <r>
    <x v="0"/>
    <x v="0"/>
    <x v="1"/>
    <x v="1"/>
    <d v="2018-06-26T14:19:00"/>
    <x v="5"/>
    <n v="6"/>
    <s v="Imidacloprid"/>
    <s v="ng/L"/>
    <x v="0"/>
    <n v="1"/>
    <n v="0.5"/>
    <n v="1"/>
    <b v="1"/>
  </r>
  <r>
    <x v="0"/>
    <x v="0"/>
    <x v="1"/>
    <x v="1"/>
    <d v="2018-07-06T11:41:00"/>
    <x v="5"/>
    <n v="7"/>
    <s v="Imidacloprid"/>
    <s v="ng/L"/>
    <x v="0"/>
    <n v="1"/>
    <n v="0.5"/>
    <n v="1"/>
    <b v="1"/>
  </r>
  <r>
    <x v="0"/>
    <x v="0"/>
    <x v="1"/>
    <x v="1"/>
    <d v="2018-07-09T14:40:00"/>
    <x v="5"/>
    <n v="7"/>
    <s v="Imidacloprid"/>
    <s v="ng/L"/>
    <x v="0"/>
    <n v="1"/>
    <n v="0.5"/>
    <n v="1"/>
    <b v="1"/>
  </r>
  <r>
    <x v="0"/>
    <x v="0"/>
    <x v="1"/>
    <x v="1"/>
    <d v="2018-07-11T12:44:00"/>
    <x v="5"/>
    <n v="7"/>
    <s v="Imidacloprid"/>
    <s v="ng/L"/>
    <x v="0"/>
    <n v="1"/>
    <n v="0.5"/>
    <n v="1"/>
    <b v="1"/>
  </r>
  <r>
    <x v="0"/>
    <x v="0"/>
    <x v="1"/>
    <x v="1"/>
    <d v="2018-07-18T12:18:00"/>
    <x v="5"/>
    <n v="7"/>
    <s v="Imidacloprid"/>
    <s v="ng/L"/>
    <x v="0"/>
    <n v="1"/>
    <n v="0.5"/>
    <n v="1"/>
    <b v="1"/>
  </r>
  <r>
    <x v="0"/>
    <x v="0"/>
    <x v="1"/>
    <x v="1"/>
    <d v="2018-07-19T11:46:00"/>
    <x v="5"/>
    <n v="7"/>
    <s v="Imidacloprid"/>
    <s v="ng/L"/>
    <x v="0"/>
    <n v="1"/>
    <n v="0.5"/>
    <n v="1"/>
    <b v="1"/>
  </r>
  <r>
    <x v="0"/>
    <x v="0"/>
    <x v="1"/>
    <x v="1"/>
    <d v="2018-07-26T10:55:00"/>
    <x v="5"/>
    <n v="7"/>
    <s v="Imidacloprid"/>
    <s v="ng/L"/>
    <x v="0"/>
    <n v="1"/>
    <n v="0.5"/>
    <n v="1"/>
    <b v="1"/>
  </r>
  <r>
    <x v="0"/>
    <x v="0"/>
    <x v="1"/>
    <x v="1"/>
    <d v="2018-08-08T13:20:00"/>
    <x v="5"/>
    <n v="8"/>
    <s v="Imidacloprid"/>
    <s v="ng/L"/>
    <x v="0"/>
    <n v="1"/>
    <n v="0.5"/>
    <n v="1"/>
    <b v="1"/>
  </r>
  <r>
    <x v="0"/>
    <x v="0"/>
    <x v="1"/>
    <x v="1"/>
    <d v="2018-08-15T12:44:00"/>
    <x v="5"/>
    <n v="8"/>
    <s v="Imidacloprid"/>
    <s v="ng/L"/>
    <x v="0"/>
    <n v="1"/>
    <n v="0.5"/>
    <n v="1"/>
    <b v="1"/>
  </r>
  <r>
    <x v="0"/>
    <x v="0"/>
    <x v="1"/>
    <x v="1"/>
    <d v="2018-08-17T11:12:00"/>
    <x v="5"/>
    <n v="8"/>
    <s v="Imidacloprid"/>
    <s v="ng/L"/>
    <x v="0"/>
    <n v="1"/>
    <n v="0.5"/>
    <n v="1"/>
    <b v="1"/>
  </r>
  <r>
    <x v="0"/>
    <x v="0"/>
    <x v="1"/>
    <x v="1"/>
    <d v="2018-08-21T11:39:00"/>
    <x v="5"/>
    <n v="8"/>
    <s v="Imidacloprid"/>
    <s v="ng/L"/>
    <x v="0"/>
    <n v="1"/>
    <n v="0.5"/>
    <n v="1"/>
    <b v="1"/>
  </r>
  <r>
    <x v="0"/>
    <x v="0"/>
    <x v="1"/>
    <x v="1"/>
    <d v="2018-08-23T10:30:00"/>
    <x v="5"/>
    <n v="8"/>
    <s v="Imidacloprid"/>
    <s v="ng/L"/>
    <x v="0"/>
    <n v="1"/>
    <n v="0.5"/>
    <n v="1"/>
    <b v="1"/>
  </r>
  <r>
    <x v="0"/>
    <x v="0"/>
    <x v="1"/>
    <x v="1"/>
    <d v="2018-08-31T13:34:00"/>
    <x v="5"/>
    <n v="8"/>
    <s v="Imidacloprid"/>
    <s v="ng/L"/>
    <x v="0"/>
    <n v="1"/>
    <n v="0.5"/>
    <n v="1"/>
    <b v="1"/>
  </r>
  <r>
    <x v="0"/>
    <x v="0"/>
    <x v="1"/>
    <x v="1"/>
    <d v="2018-09-05T15:28:00"/>
    <x v="5"/>
    <n v="9"/>
    <s v="Imidacloprid"/>
    <s v="ng/L"/>
    <x v="0"/>
    <n v="1"/>
    <n v="0.5"/>
    <n v="1"/>
    <b v="1"/>
  </r>
  <r>
    <x v="0"/>
    <x v="0"/>
    <x v="1"/>
    <x v="1"/>
    <d v="2018-09-06T13:35:00"/>
    <x v="5"/>
    <n v="9"/>
    <s v="Imidacloprid"/>
    <s v="ng/L"/>
    <x v="0"/>
    <n v="1"/>
    <n v="0.5"/>
    <n v="1"/>
    <b v="1"/>
  </r>
  <r>
    <x v="0"/>
    <x v="0"/>
    <x v="1"/>
    <x v="1"/>
    <d v="2018-09-13T12:04:00"/>
    <x v="5"/>
    <n v="9"/>
    <s v="Imidacloprid"/>
    <s v="ng/L"/>
    <x v="0"/>
    <n v="1"/>
    <n v="0.5"/>
    <n v="1"/>
    <b v="1"/>
  </r>
  <r>
    <x v="0"/>
    <x v="0"/>
    <x v="1"/>
    <x v="1"/>
    <d v="2018-10-09T14:13:00"/>
    <x v="5"/>
    <n v="10"/>
    <s v="Imidacloprid"/>
    <s v="ng/L"/>
    <x v="1"/>
    <n v="3.8"/>
    <n v="3.8"/>
    <n v="0"/>
    <b v="0"/>
  </r>
  <r>
    <x v="0"/>
    <x v="0"/>
    <x v="1"/>
    <x v="1"/>
    <d v="2018-10-11T14:01:00"/>
    <x v="5"/>
    <n v="10"/>
    <s v="Imidacloprid"/>
    <s v="ng/L"/>
    <x v="1"/>
    <n v="2.9"/>
    <n v="2.9"/>
    <n v="0"/>
    <b v="0"/>
  </r>
  <r>
    <x v="0"/>
    <x v="0"/>
    <x v="1"/>
    <x v="1"/>
    <d v="2018-10-17T12:07:00"/>
    <x v="5"/>
    <n v="10"/>
    <s v="Imidacloprid"/>
    <s v="ng/L"/>
    <x v="0"/>
    <n v="1"/>
    <n v="0.5"/>
    <n v="1"/>
    <b v="1"/>
  </r>
  <r>
    <x v="0"/>
    <x v="0"/>
    <x v="1"/>
    <x v="1"/>
    <d v="2018-10-24T14:27:00"/>
    <x v="5"/>
    <n v="10"/>
    <s v="Imidacloprid"/>
    <s v="ng/L"/>
    <x v="0"/>
    <n v="1"/>
    <n v="0.5"/>
    <n v="1"/>
    <b v="1"/>
  </r>
  <r>
    <x v="0"/>
    <x v="0"/>
    <x v="1"/>
    <x v="1"/>
    <d v="2018-11-07T11:19:00"/>
    <x v="5"/>
    <n v="11"/>
    <s v="Imidacloprid"/>
    <s v="ng/L"/>
    <x v="1"/>
    <n v="2.4"/>
    <n v="2.4"/>
    <n v="0"/>
    <b v="0"/>
  </r>
  <r>
    <x v="0"/>
    <x v="0"/>
    <x v="1"/>
    <x v="1"/>
    <d v="2018-11-09T13:10:00"/>
    <x v="5"/>
    <n v="11"/>
    <s v="Imidacloprid"/>
    <s v="ng/L"/>
    <x v="0"/>
    <n v="1"/>
    <n v="0.5"/>
    <n v="1"/>
    <b v="1"/>
  </r>
  <r>
    <x v="0"/>
    <x v="0"/>
    <x v="1"/>
    <x v="1"/>
    <d v="2018-11-12T11:11:00"/>
    <x v="5"/>
    <n v="11"/>
    <s v="Imidacloprid"/>
    <s v="ng/L"/>
    <x v="0"/>
    <n v="1"/>
    <n v="0.5"/>
    <n v="1"/>
    <b v="1"/>
  </r>
  <r>
    <x v="0"/>
    <x v="0"/>
    <x v="1"/>
    <x v="1"/>
    <d v="2018-11-16T13:29:00"/>
    <x v="5"/>
    <n v="11"/>
    <s v="Imidacloprid"/>
    <s v="ng/L"/>
    <x v="0"/>
    <n v="1"/>
    <n v="0.5"/>
    <n v="1"/>
    <b v="1"/>
  </r>
  <r>
    <x v="0"/>
    <x v="0"/>
    <x v="1"/>
    <x v="1"/>
    <d v="2018-11-21T12:55:00"/>
    <x v="5"/>
    <n v="11"/>
    <s v="Imidacloprid"/>
    <s v="ng/L"/>
    <x v="0"/>
    <n v="1"/>
    <n v="0.5"/>
    <n v="1"/>
    <b v="1"/>
  </r>
  <r>
    <x v="0"/>
    <x v="0"/>
    <x v="1"/>
    <x v="1"/>
    <d v="2018-11-22T13:25:00"/>
    <x v="5"/>
    <n v="11"/>
    <s v="Imidacloprid"/>
    <s v="ng/L"/>
    <x v="0"/>
    <n v="1"/>
    <n v="0.5"/>
    <n v="1"/>
    <b v="1"/>
  </r>
  <r>
    <x v="0"/>
    <x v="0"/>
    <x v="1"/>
    <x v="1"/>
    <d v="2018-11-23T08:53:00"/>
    <x v="5"/>
    <n v="11"/>
    <s v="Imidacloprid"/>
    <s v="ng/L"/>
    <x v="0"/>
    <n v="1"/>
    <n v="0.5"/>
    <n v="1"/>
    <b v="1"/>
  </r>
  <r>
    <x v="0"/>
    <x v="0"/>
    <x v="1"/>
    <x v="1"/>
    <d v="2018-11-28T13:34:00"/>
    <x v="5"/>
    <n v="11"/>
    <s v="Imidacloprid"/>
    <s v="ng/L"/>
    <x v="1"/>
    <n v="1.8"/>
    <n v="1.8"/>
    <n v="0"/>
    <b v="0"/>
  </r>
  <r>
    <x v="0"/>
    <x v="0"/>
    <x v="1"/>
    <x v="1"/>
    <d v="2018-12-05T11:18:00"/>
    <x v="5"/>
    <n v="12"/>
    <s v="Imidacloprid"/>
    <s v="ng/L"/>
    <x v="0"/>
    <n v="1"/>
    <n v="0.5"/>
    <n v="1"/>
    <b v="1"/>
  </r>
  <r>
    <x v="0"/>
    <x v="0"/>
    <x v="1"/>
    <x v="1"/>
    <d v="2018-12-07T10:27:00"/>
    <x v="5"/>
    <n v="12"/>
    <s v="Imidacloprid"/>
    <s v="ng/L"/>
    <x v="0"/>
    <n v="1"/>
    <n v="0.5"/>
    <n v="1"/>
    <b v="1"/>
  </r>
  <r>
    <x v="0"/>
    <x v="0"/>
    <x v="1"/>
    <x v="1"/>
    <d v="2018-12-10T13:27:00"/>
    <x v="5"/>
    <n v="12"/>
    <s v="Imidacloprid"/>
    <s v="ng/L"/>
    <x v="0"/>
    <n v="1"/>
    <n v="0.5"/>
    <n v="1"/>
    <b v="1"/>
  </r>
  <r>
    <x v="0"/>
    <x v="0"/>
    <x v="1"/>
    <x v="1"/>
    <d v="2018-12-14T12:09:00"/>
    <x v="5"/>
    <n v="12"/>
    <s v="Imidacloprid"/>
    <s v="ng/L"/>
    <x v="0"/>
    <n v="1"/>
    <n v="0.5"/>
    <n v="1"/>
    <b v="1"/>
  </r>
  <r>
    <x v="0"/>
    <x v="0"/>
    <x v="1"/>
    <x v="1"/>
    <d v="2018-12-17T09:41:00"/>
    <x v="5"/>
    <n v="12"/>
    <s v="Imidacloprid"/>
    <s v="ng/L"/>
    <x v="0"/>
    <n v="1"/>
    <n v="0.5"/>
    <n v="1"/>
    <b v="1"/>
  </r>
  <r>
    <x v="0"/>
    <x v="0"/>
    <x v="1"/>
    <x v="1"/>
    <d v="2019-01-07T16:26:00"/>
    <x v="0"/>
    <n v="1"/>
    <s v="Imidacloprid"/>
    <s v="ng/L"/>
    <x v="0"/>
    <n v="1"/>
    <n v="0.5"/>
    <n v="1"/>
    <b v="1"/>
  </r>
  <r>
    <x v="0"/>
    <x v="0"/>
    <x v="1"/>
    <x v="1"/>
    <d v="2019-01-10T08:59:00"/>
    <x v="0"/>
    <n v="1"/>
    <s v="Imidacloprid"/>
    <s v="ng/L"/>
    <x v="0"/>
    <n v="1"/>
    <n v="0.5"/>
    <n v="1"/>
    <b v="1"/>
  </r>
  <r>
    <x v="0"/>
    <x v="0"/>
    <x v="1"/>
    <x v="1"/>
    <d v="2019-01-16T13:25:00"/>
    <x v="0"/>
    <n v="1"/>
    <s v="Imidacloprid"/>
    <s v="ng/L"/>
    <x v="0"/>
    <n v="1"/>
    <n v="0.5"/>
    <n v="1"/>
    <b v="1"/>
  </r>
  <r>
    <x v="0"/>
    <x v="0"/>
    <x v="1"/>
    <x v="1"/>
    <d v="2019-01-17T10:05:00"/>
    <x v="0"/>
    <n v="1"/>
    <s v="Imidacloprid"/>
    <s v="ng/L"/>
    <x v="1"/>
    <n v="1.1000000000000001"/>
    <n v="1.1000000000000001"/>
    <n v="0"/>
    <b v="0"/>
  </r>
  <r>
    <x v="0"/>
    <x v="0"/>
    <x v="1"/>
    <x v="1"/>
    <d v="2019-01-22T11:00:00"/>
    <x v="0"/>
    <n v="1"/>
    <s v="Imidacloprid"/>
    <s v="ng/L"/>
    <x v="0"/>
    <n v="1"/>
    <n v="0.5"/>
    <n v="1"/>
    <b v="1"/>
  </r>
  <r>
    <x v="0"/>
    <x v="0"/>
    <x v="1"/>
    <x v="1"/>
    <d v="2019-01-28T10:36:00"/>
    <x v="0"/>
    <n v="1"/>
    <s v="Imidacloprid"/>
    <s v="ng/L"/>
    <x v="1"/>
    <n v="1.4"/>
    <n v="1.4"/>
    <n v="0"/>
    <b v="0"/>
  </r>
  <r>
    <x v="0"/>
    <x v="0"/>
    <x v="1"/>
    <x v="1"/>
    <d v="2019-02-07T10:12:00"/>
    <x v="0"/>
    <n v="2"/>
    <s v="Imidacloprid"/>
    <s v="ng/L"/>
    <x v="1"/>
    <n v="1.7"/>
    <n v="1.7"/>
    <n v="0"/>
    <b v="0"/>
  </r>
  <r>
    <x v="0"/>
    <x v="0"/>
    <x v="1"/>
    <x v="1"/>
    <d v="2019-09-02T11:57:00"/>
    <x v="0"/>
    <n v="9"/>
    <s v="Imidacloprid"/>
    <s v="ng/L"/>
    <x v="1"/>
    <n v="3.1"/>
    <n v="3.1"/>
    <n v="0"/>
    <b v="0"/>
  </r>
  <r>
    <x v="0"/>
    <x v="0"/>
    <x v="1"/>
    <x v="1"/>
    <d v="2019-09-20T13:41:00"/>
    <x v="0"/>
    <n v="9"/>
    <s v="Imidacloprid"/>
    <s v="ng/L"/>
    <x v="1"/>
    <n v="3.2"/>
    <n v="3.2"/>
    <n v="0"/>
    <b v="0"/>
  </r>
  <r>
    <x v="0"/>
    <x v="0"/>
    <x v="1"/>
    <x v="1"/>
    <d v="2019-10-01T10:44:00"/>
    <x v="0"/>
    <n v="10"/>
    <s v="Imidacloprid"/>
    <s v="ng/L"/>
    <x v="1"/>
    <n v="2.8"/>
    <n v="2.8"/>
    <n v="0"/>
    <b v="0"/>
  </r>
  <r>
    <x v="0"/>
    <x v="0"/>
    <x v="1"/>
    <x v="1"/>
    <d v="2019-10-02T09:43:00"/>
    <x v="0"/>
    <n v="10"/>
    <s v="Imidacloprid"/>
    <s v="ng/L"/>
    <x v="1"/>
    <n v="2.8"/>
    <n v="2.8"/>
    <n v="0"/>
    <b v="0"/>
  </r>
  <r>
    <x v="0"/>
    <x v="0"/>
    <x v="1"/>
    <x v="1"/>
    <d v="2019-10-02T14:35:00"/>
    <x v="0"/>
    <n v="10"/>
    <s v="Imidacloprid"/>
    <s v="ng/L"/>
    <x v="0"/>
    <n v="1"/>
    <n v="0.5"/>
    <n v="1"/>
    <b v="1"/>
  </r>
  <r>
    <x v="0"/>
    <x v="0"/>
    <x v="1"/>
    <x v="1"/>
    <d v="2019-10-08T12:49:00"/>
    <x v="0"/>
    <n v="10"/>
    <s v="Imidacloprid"/>
    <s v="ng/L"/>
    <x v="0"/>
    <n v="1"/>
    <n v="0.5"/>
    <n v="1"/>
    <b v="1"/>
  </r>
  <r>
    <x v="0"/>
    <x v="0"/>
    <x v="1"/>
    <x v="1"/>
    <d v="2019-10-11T11:29:00"/>
    <x v="0"/>
    <n v="10"/>
    <s v="Imidacloprid"/>
    <s v="ng/L"/>
    <x v="1"/>
    <n v="1"/>
    <n v="1"/>
    <n v="0"/>
    <b v="0"/>
  </r>
  <r>
    <x v="0"/>
    <x v="0"/>
    <x v="1"/>
    <x v="1"/>
    <d v="2019-10-14T15:12:00"/>
    <x v="0"/>
    <n v="10"/>
    <s v="Imidacloprid"/>
    <s v="ng/L"/>
    <x v="0"/>
    <n v="1"/>
    <n v="0.5"/>
    <n v="1"/>
    <b v="1"/>
  </r>
  <r>
    <x v="0"/>
    <x v="0"/>
    <x v="1"/>
    <x v="1"/>
    <d v="2019-10-18T12:32:00"/>
    <x v="0"/>
    <n v="10"/>
    <s v="Imidacloprid"/>
    <s v="ng/L"/>
    <x v="1"/>
    <n v="1.9"/>
    <n v="1.9"/>
    <n v="0"/>
    <b v="0"/>
  </r>
  <r>
    <x v="0"/>
    <x v="0"/>
    <x v="1"/>
    <x v="1"/>
    <d v="2019-10-22T12:18:00"/>
    <x v="0"/>
    <n v="10"/>
    <s v="Imidacloprid"/>
    <s v="ng/L"/>
    <x v="0"/>
    <n v="1"/>
    <n v="0.5"/>
    <n v="1"/>
    <b v="1"/>
  </r>
  <r>
    <x v="0"/>
    <x v="0"/>
    <x v="1"/>
    <x v="1"/>
    <d v="2019-10-22T12:48:00"/>
    <x v="0"/>
    <n v="10"/>
    <s v="Imidacloprid"/>
    <s v="ng/L"/>
    <x v="0"/>
    <n v="1"/>
    <n v="0.5"/>
    <n v="1"/>
    <b v="1"/>
  </r>
  <r>
    <x v="0"/>
    <x v="0"/>
    <x v="1"/>
    <x v="1"/>
    <d v="2019-10-29T13:40:00"/>
    <x v="0"/>
    <n v="10"/>
    <s v="Imidacloprid"/>
    <s v="ng/L"/>
    <x v="0"/>
    <n v="1"/>
    <n v="0.5"/>
    <n v="1"/>
    <b v="1"/>
  </r>
  <r>
    <x v="0"/>
    <x v="0"/>
    <x v="1"/>
    <x v="1"/>
    <d v="2019-11-21T12:14:00"/>
    <x v="0"/>
    <n v="11"/>
    <s v="Imidacloprid"/>
    <s v="ng/L"/>
    <x v="0"/>
    <n v="1"/>
    <n v="0.5"/>
    <n v="1"/>
    <b v="1"/>
  </r>
  <r>
    <x v="0"/>
    <x v="0"/>
    <x v="1"/>
    <x v="1"/>
    <d v="2019-11-26T10:54:00"/>
    <x v="0"/>
    <n v="11"/>
    <s v="Imidacloprid"/>
    <s v="ng/L"/>
    <x v="0"/>
    <n v="1"/>
    <n v="0.5"/>
    <n v="1"/>
    <b v="1"/>
  </r>
  <r>
    <x v="0"/>
    <x v="0"/>
    <x v="1"/>
    <x v="1"/>
    <d v="2019-12-02T10:56:00"/>
    <x v="0"/>
    <n v="12"/>
    <s v="Imidacloprid"/>
    <s v="ng/L"/>
    <x v="0"/>
    <n v="1"/>
    <n v="0.5"/>
    <n v="1"/>
    <b v="1"/>
  </r>
  <r>
    <x v="0"/>
    <x v="0"/>
    <x v="1"/>
    <x v="1"/>
    <d v="2019-12-11T11:27:00"/>
    <x v="0"/>
    <n v="12"/>
    <s v="Imidacloprid"/>
    <s v="ng/L"/>
    <x v="0"/>
    <n v="1"/>
    <n v="0.5"/>
    <n v="1"/>
    <b v="1"/>
  </r>
  <r>
    <x v="0"/>
    <x v="0"/>
    <x v="1"/>
    <x v="1"/>
    <d v="2019-12-13T10:06:00"/>
    <x v="0"/>
    <n v="12"/>
    <s v="Imidacloprid"/>
    <s v="ng/L"/>
    <x v="0"/>
    <n v="1"/>
    <n v="0.5"/>
    <n v="1"/>
    <b v="1"/>
  </r>
  <r>
    <x v="0"/>
    <x v="0"/>
    <x v="1"/>
    <x v="1"/>
    <d v="2020-01-09T11:18:00"/>
    <x v="6"/>
    <n v="1"/>
    <s v="Imidacloprid"/>
    <s v="ng/L"/>
    <x v="0"/>
    <n v="1"/>
    <n v="0.5"/>
    <n v="1"/>
    <b v="1"/>
  </r>
  <r>
    <x v="0"/>
    <x v="0"/>
    <x v="1"/>
    <x v="1"/>
    <d v="2020-01-14T11:21:00"/>
    <x v="6"/>
    <n v="1"/>
    <s v="Imidacloprid"/>
    <s v="ng/L"/>
    <x v="0"/>
    <n v="1"/>
    <n v="0.5"/>
    <n v="1"/>
    <b v="1"/>
  </r>
  <r>
    <x v="0"/>
    <x v="0"/>
    <x v="1"/>
    <x v="1"/>
    <d v="2020-01-22T11:40:00"/>
    <x v="6"/>
    <n v="1"/>
    <s v="Imidacloprid"/>
    <s v="ng/L"/>
    <x v="0"/>
    <n v="1"/>
    <n v="0.5"/>
    <n v="1"/>
    <b v="1"/>
  </r>
  <r>
    <x v="0"/>
    <x v="0"/>
    <x v="1"/>
    <x v="1"/>
    <d v="2020-01-27T11:45:00"/>
    <x v="6"/>
    <n v="1"/>
    <s v="Imidacloprid"/>
    <s v="ng/L"/>
    <x v="0"/>
    <n v="1"/>
    <n v="0.5"/>
    <n v="1"/>
    <b v="1"/>
  </r>
  <r>
    <x v="0"/>
    <x v="0"/>
    <x v="1"/>
    <x v="1"/>
    <d v="2020-02-11T12:15:00"/>
    <x v="6"/>
    <n v="2"/>
    <s v="Imidacloprid"/>
    <s v="ng/L"/>
    <x v="0"/>
    <n v="1"/>
    <n v="0.5"/>
    <n v="1"/>
    <b v="1"/>
  </r>
  <r>
    <x v="0"/>
    <x v="0"/>
    <x v="1"/>
    <x v="1"/>
    <d v="2021-02-04T10:35:00"/>
    <x v="7"/>
    <n v="2"/>
    <s v="Imidacloprid"/>
    <s v="ng/L"/>
    <x v="0"/>
    <n v="1"/>
    <n v="0.5"/>
    <n v="1"/>
    <b v="1"/>
  </r>
  <r>
    <x v="0"/>
    <x v="0"/>
    <x v="1"/>
    <x v="1"/>
    <d v="2021-02-09T13:29:00"/>
    <x v="7"/>
    <n v="2"/>
    <s v="Imidacloprid"/>
    <s v="ng/L"/>
    <x v="0"/>
    <n v="1"/>
    <n v="0.5"/>
    <n v="1"/>
    <b v="1"/>
  </r>
  <r>
    <x v="0"/>
    <x v="0"/>
    <x v="1"/>
    <x v="1"/>
    <d v="2021-02-17T11:11:00"/>
    <x v="7"/>
    <n v="2"/>
    <s v="Imidacloprid"/>
    <s v="ng/L"/>
    <x v="0"/>
    <n v="1"/>
    <n v="0.5"/>
    <n v="1"/>
    <b v="1"/>
  </r>
  <r>
    <x v="0"/>
    <x v="0"/>
    <x v="1"/>
    <x v="1"/>
    <d v="2021-02-22T11:05:00"/>
    <x v="7"/>
    <n v="2"/>
    <s v="Imidacloprid"/>
    <s v="ng/L"/>
    <x v="0"/>
    <n v="1"/>
    <n v="0.5"/>
    <n v="1"/>
    <b v="1"/>
  </r>
  <r>
    <x v="0"/>
    <x v="0"/>
    <x v="1"/>
    <x v="1"/>
    <d v="2021-03-01T10:44:00"/>
    <x v="7"/>
    <n v="3"/>
    <s v="Imidacloprid"/>
    <s v="ng/L"/>
    <x v="0"/>
    <n v="1"/>
    <n v="0.5"/>
    <n v="1"/>
    <b v="1"/>
  </r>
  <r>
    <x v="0"/>
    <x v="0"/>
    <x v="1"/>
    <x v="1"/>
    <d v="2021-03-10T13:47:00"/>
    <x v="7"/>
    <n v="3"/>
    <s v="Imidacloprid"/>
    <s v="ng/L"/>
    <x v="0"/>
    <n v="1"/>
    <n v="0.5"/>
    <n v="1"/>
    <b v="1"/>
  </r>
  <r>
    <x v="0"/>
    <x v="0"/>
    <x v="1"/>
    <x v="1"/>
    <d v="2021-03-17T11:57:00"/>
    <x v="7"/>
    <n v="3"/>
    <s v="Imidacloprid"/>
    <s v="ng/L"/>
    <x v="0"/>
    <n v="1"/>
    <n v="0.5"/>
    <n v="1"/>
    <b v="1"/>
  </r>
  <r>
    <x v="0"/>
    <x v="0"/>
    <x v="1"/>
    <x v="1"/>
    <d v="2021-03-22T10:43:00"/>
    <x v="7"/>
    <n v="3"/>
    <s v="Imidacloprid"/>
    <s v="ng/L"/>
    <x v="1"/>
    <n v="1.1000000000000001"/>
    <n v="1.1000000000000001"/>
    <n v="0"/>
    <b v="0"/>
  </r>
  <r>
    <x v="0"/>
    <x v="0"/>
    <x v="1"/>
    <x v="1"/>
    <d v="2021-04-08T12:59:00"/>
    <x v="7"/>
    <n v="4"/>
    <s v="Imidacloprid"/>
    <s v="ng/L"/>
    <x v="0"/>
    <n v="1"/>
    <n v="0.5"/>
    <n v="1"/>
    <b v="1"/>
  </r>
  <r>
    <x v="0"/>
    <x v="0"/>
    <x v="1"/>
    <x v="1"/>
    <d v="2021-04-16T12:36:00"/>
    <x v="7"/>
    <n v="4"/>
    <s v="Imidacloprid"/>
    <s v="ng/L"/>
    <x v="1"/>
    <n v="1.8"/>
    <n v="1.8"/>
    <n v="0"/>
    <b v="0"/>
  </r>
  <r>
    <x v="0"/>
    <x v="0"/>
    <x v="1"/>
    <x v="1"/>
    <d v="2021-04-27T11:32:00"/>
    <x v="7"/>
    <n v="4"/>
    <s v="Imidacloprid"/>
    <s v="ng/L"/>
    <x v="1"/>
    <n v="2.6"/>
    <n v="2.6"/>
    <n v="0"/>
    <b v="0"/>
  </r>
  <r>
    <x v="0"/>
    <x v="0"/>
    <x v="1"/>
    <x v="1"/>
    <d v="2021-05-06T12:28:00"/>
    <x v="7"/>
    <n v="5"/>
    <s v="Imidacloprid"/>
    <s v="ng/L"/>
    <x v="1"/>
    <n v="2.1"/>
    <n v="2.1"/>
    <n v="0"/>
    <b v="0"/>
  </r>
  <r>
    <x v="0"/>
    <x v="0"/>
    <x v="1"/>
    <x v="1"/>
    <d v="2021-05-11T12:00:00"/>
    <x v="7"/>
    <n v="5"/>
    <s v="Imidacloprid"/>
    <s v="ng/L"/>
    <x v="0"/>
    <n v="1"/>
    <n v="0.5"/>
    <n v="1"/>
    <b v="1"/>
  </r>
  <r>
    <x v="0"/>
    <x v="0"/>
    <x v="1"/>
    <x v="1"/>
    <d v="2021-05-20T13:20:00"/>
    <x v="7"/>
    <n v="5"/>
    <s v="Imidacloprid"/>
    <s v="ng/L"/>
    <x v="1"/>
    <n v="1.4"/>
    <n v="1.4"/>
    <n v="0"/>
    <b v="0"/>
  </r>
  <r>
    <x v="0"/>
    <x v="0"/>
    <x v="1"/>
    <x v="1"/>
    <d v="2021-05-24T11:11:00"/>
    <x v="7"/>
    <n v="5"/>
    <s v="Imidacloprid"/>
    <s v="ng/L"/>
    <x v="1"/>
    <n v="2.2999999999999998"/>
    <n v="2.2999999999999998"/>
    <n v="0"/>
    <b v="0"/>
  </r>
  <r>
    <x v="0"/>
    <x v="0"/>
    <x v="1"/>
    <x v="1"/>
    <d v="2021-06-04T12:40:00"/>
    <x v="7"/>
    <n v="6"/>
    <s v="Imidacloprid"/>
    <s v="ng/L"/>
    <x v="1"/>
    <n v="1.8"/>
    <n v="1.8"/>
    <n v="0"/>
    <b v="0"/>
  </r>
  <r>
    <x v="0"/>
    <x v="0"/>
    <x v="1"/>
    <x v="1"/>
    <d v="2021-06-11T13:45:00"/>
    <x v="7"/>
    <n v="6"/>
    <s v="Imidacloprid"/>
    <s v="ng/L"/>
    <x v="1"/>
    <n v="4.8999999999999995"/>
    <n v="4.8999999999999995"/>
    <n v="0"/>
    <b v="0"/>
  </r>
  <r>
    <x v="0"/>
    <x v="0"/>
    <x v="1"/>
    <x v="1"/>
    <d v="2021-06-15T11:12:00"/>
    <x v="7"/>
    <n v="6"/>
    <s v="Imidacloprid"/>
    <s v="ng/L"/>
    <x v="1"/>
    <n v="4.5999999999999996"/>
    <n v="4.5999999999999996"/>
    <n v="0"/>
    <b v="0"/>
  </r>
  <r>
    <x v="0"/>
    <x v="0"/>
    <x v="1"/>
    <x v="1"/>
    <d v="2021-06-22T15:30:00"/>
    <x v="7"/>
    <n v="6"/>
    <s v="Imidacloprid"/>
    <s v="ng/L"/>
    <x v="1"/>
    <n v="2.7"/>
    <n v="2.7"/>
    <n v="0"/>
    <b v="0"/>
  </r>
  <r>
    <x v="0"/>
    <x v="0"/>
    <x v="1"/>
    <x v="1"/>
    <d v="2021-07-01T15:00:00"/>
    <x v="7"/>
    <n v="7"/>
    <s v="Imidacloprid"/>
    <s v="ng/L"/>
    <x v="1"/>
    <n v="2.2999999999999998"/>
    <n v="2.2999999999999998"/>
    <n v="0"/>
    <b v="0"/>
  </r>
  <r>
    <x v="0"/>
    <x v="0"/>
    <x v="1"/>
    <x v="1"/>
    <d v="2021-07-05T11:08:00"/>
    <x v="7"/>
    <n v="7"/>
    <s v="Imidacloprid"/>
    <s v="ng/L"/>
    <x v="1"/>
    <n v="4.4000000000000004"/>
    <n v="4.4000000000000004"/>
    <n v="0"/>
    <b v="0"/>
  </r>
  <r>
    <x v="0"/>
    <x v="0"/>
    <x v="1"/>
    <x v="1"/>
    <d v="2021-07-12T13:43:00"/>
    <x v="7"/>
    <n v="7"/>
    <s v="Imidacloprid"/>
    <s v="ng/L"/>
    <x v="0"/>
    <n v="1"/>
    <n v="0.5"/>
    <n v="1"/>
    <b v="1"/>
  </r>
  <r>
    <x v="0"/>
    <x v="0"/>
    <x v="1"/>
    <x v="1"/>
    <d v="2021-07-23T11:52:00"/>
    <x v="7"/>
    <n v="7"/>
    <s v="Imidacloprid"/>
    <s v="ng/L"/>
    <x v="1"/>
    <n v="3.1"/>
    <n v="3.1"/>
    <n v="0"/>
    <b v="0"/>
  </r>
  <r>
    <x v="0"/>
    <x v="0"/>
    <x v="1"/>
    <x v="1"/>
    <d v="2021-07-26T11:36:00"/>
    <x v="7"/>
    <n v="7"/>
    <s v="Imidacloprid"/>
    <s v="ng/L"/>
    <x v="1"/>
    <n v="4.2"/>
    <n v="4.2"/>
    <n v="0"/>
    <b v="0"/>
  </r>
  <r>
    <x v="0"/>
    <x v="0"/>
    <x v="1"/>
    <x v="1"/>
    <d v="2021-08-04T14:48:00"/>
    <x v="7"/>
    <n v="8"/>
    <s v="Imidacloprid"/>
    <s v="ng/L"/>
    <x v="1"/>
    <n v="3"/>
    <n v="3"/>
    <n v="0"/>
    <b v="0"/>
  </r>
  <r>
    <x v="0"/>
    <x v="0"/>
    <x v="1"/>
    <x v="1"/>
    <d v="2021-08-11T14:17:00"/>
    <x v="7"/>
    <n v="8"/>
    <s v="Imidacloprid"/>
    <s v="ng/L"/>
    <x v="1"/>
    <n v="3.3"/>
    <n v="3.3"/>
    <n v="0"/>
    <b v="0"/>
  </r>
  <r>
    <x v="0"/>
    <x v="0"/>
    <x v="1"/>
    <x v="1"/>
    <d v="2021-11-04T14:18:00"/>
    <x v="7"/>
    <n v="11"/>
    <s v="Imidacloprid"/>
    <s v="ng/L"/>
    <x v="0"/>
    <n v="1"/>
    <n v="0.5"/>
    <n v="1"/>
    <b v="1"/>
  </r>
  <r>
    <x v="0"/>
    <x v="0"/>
    <x v="1"/>
    <x v="1"/>
    <d v="2021-11-09T14:45:00"/>
    <x v="7"/>
    <n v="11"/>
    <s v="Imidacloprid"/>
    <s v="ng/L"/>
    <x v="0"/>
    <n v="1"/>
    <n v="0.5"/>
    <n v="1"/>
    <b v="1"/>
  </r>
  <r>
    <x v="0"/>
    <x v="0"/>
    <x v="1"/>
    <x v="1"/>
    <d v="2021-11-18T10:42:00"/>
    <x v="7"/>
    <n v="11"/>
    <s v="Imidacloprid"/>
    <s v="ng/L"/>
    <x v="1"/>
    <n v="1.8"/>
    <n v="1.8"/>
    <n v="0"/>
    <b v="0"/>
  </r>
  <r>
    <x v="0"/>
    <x v="0"/>
    <x v="1"/>
    <x v="1"/>
    <d v="2021-11-24T10:52:00"/>
    <x v="7"/>
    <n v="11"/>
    <s v="Imidacloprid"/>
    <s v="ng/L"/>
    <x v="1"/>
    <n v="1.8"/>
    <n v="1.8"/>
    <n v="0"/>
    <b v="0"/>
  </r>
  <r>
    <x v="0"/>
    <x v="0"/>
    <x v="1"/>
    <x v="1"/>
    <d v="2021-12-03T11:30:00"/>
    <x v="7"/>
    <n v="12"/>
    <s v="Imidacloprid"/>
    <s v="ng/L"/>
    <x v="0"/>
    <n v="1"/>
    <n v="0.5"/>
    <n v="1"/>
    <b v="1"/>
  </r>
  <r>
    <x v="0"/>
    <x v="0"/>
    <x v="1"/>
    <x v="1"/>
    <d v="2021-12-08T11:59:00"/>
    <x v="7"/>
    <n v="12"/>
    <s v="Imidacloprid"/>
    <s v="ng/L"/>
    <x v="0"/>
    <n v="1"/>
    <n v="0.5"/>
    <n v="1"/>
    <b v="1"/>
  </r>
  <r>
    <x v="0"/>
    <x v="0"/>
    <x v="1"/>
    <x v="1"/>
    <d v="2021-12-17T12:21:00"/>
    <x v="7"/>
    <n v="12"/>
    <s v="Imidacloprid"/>
    <s v="ng/L"/>
    <x v="1"/>
    <n v="1.6"/>
    <n v="1.6"/>
    <n v="0"/>
    <b v="0"/>
  </r>
  <r>
    <x v="0"/>
    <x v="0"/>
    <x v="1"/>
    <x v="1"/>
    <d v="2022-01-07T11:56:00"/>
    <x v="8"/>
    <n v="1"/>
    <s v="Imidacloprid"/>
    <s v="ng/L"/>
    <x v="0"/>
    <n v="1"/>
    <n v="0.5"/>
    <n v="1"/>
    <b v="1"/>
  </r>
  <r>
    <x v="0"/>
    <x v="0"/>
    <x v="1"/>
    <x v="1"/>
    <d v="2022-01-18T11:33:00"/>
    <x v="8"/>
    <n v="1"/>
    <s v="Imidacloprid"/>
    <s v="ng/L"/>
    <x v="1"/>
    <n v="0.8"/>
    <n v="0.8"/>
    <n v="0"/>
    <b v="0"/>
  </r>
  <r>
    <x v="0"/>
    <x v="0"/>
    <x v="1"/>
    <x v="1"/>
    <d v="2022-01-24T11:40:00"/>
    <x v="8"/>
    <n v="1"/>
    <s v="Imidacloprid"/>
    <s v="ng/L"/>
    <x v="0"/>
    <n v="1"/>
    <n v="0.5"/>
    <n v="1"/>
    <b v="1"/>
  </r>
  <r>
    <x v="0"/>
    <x v="0"/>
    <x v="1"/>
    <x v="1"/>
    <d v="2022-02-04T12:46:00"/>
    <x v="8"/>
    <n v="2"/>
    <s v="Imidacloprid"/>
    <s v="ng/L"/>
    <x v="0"/>
    <n v="1"/>
    <n v="0.5"/>
    <n v="1"/>
    <b v="1"/>
  </r>
  <r>
    <x v="0"/>
    <x v="0"/>
    <x v="1"/>
    <x v="1"/>
    <d v="2022-02-08T10:58:00"/>
    <x v="8"/>
    <n v="2"/>
    <s v="Imidacloprid"/>
    <s v="ng/L"/>
    <x v="0"/>
    <n v="1"/>
    <n v="0.5"/>
    <n v="1"/>
    <b v="1"/>
  </r>
  <r>
    <x v="0"/>
    <x v="0"/>
    <x v="1"/>
    <x v="1"/>
    <d v="2022-02-15T11:50:00"/>
    <x v="8"/>
    <n v="2"/>
    <s v="Imidacloprid"/>
    <s v="ng/L"/>
    <x v="0"/>
    <n v="1"/>
    <n v="0.5"/>
    <n v="1"/>
    <b v="1"/>
  </r>
  <r>
    <x v="0"/>
    <x v="0"/>
    <x v="1"/>
    <x v="1"/>
    <d v="2022-02-24T12:15:00"/>
    <x v="8"/>
    <n v="2"/>
    <s v="Imidacloprid"/>
    <s v="ng/L"/>
    <x v="0"/>
    <n v="1"/>
    <n v="0.5"/>
    <n v="1"/>
    <b v="1"/>
  </r>
  <r>
    <x v="0"/>
    <x v="0"/>
    <x v="1"/>
    <x v="1"/>
    <d v="2022-03-03T13:05:00"/>
    <x v="8"/>
    <n v="3"/>
    <s v="Imidacloprid"/>
    <s v="ng/L"/>
    <x v="0"/>
    <n v="1"/>
    <n v="0.5"/>
    <n v="1"/>
    <b v="1"/>
  </r>
  <r>
    <x v="0"/>
    <x v="0"/>
    <x v="1"/>
    <x v="1"/>
    <d v="2022-03-07T13:40:00"/>
    <x v="8"/>
    <n v="3"/>
    <s v="Imidacloprid"/>
    <s v="ng/L"/>
    <x v="0"/>
    <n v="1"/>
    <n v="0.5"/>
    <n v="1"/>
    <b v="1"/>
  </r>
  <r>
    <x v="0"/>
    <x v="0"/>
    <x v="1"/>
    <x v="1"/>
    <d v="2022-03-14T11:29:00"/>
    <x v="8"/>
    <n v="3"/>
    <s v="Imidacloprid"/>
    <s v="ng/L"/>
    <x v="0"/>
    <n v="1"/>
    <n v="0.5"/>
    <n v="1"/>
    <b v="1"/>
  </r>
  <r>
    <x v="0"/>
    <x v="0"/>
    <x v="1"/>
    <x v="1"/>
    <d v="2022-03-24T10:35:00"/>
    <x v="8"/>
    <n v="3"/>
    <s v="Imidacloprid"/>
    <s v="ng/L"/>
    <x v="0"/>
    <n v="1"/>
    <n v="0.5"/>
    <n v="1"/>
    <b v="1"/>
  </r>
  <r>
    <x v="0"/>
    <x v="0"/>
    <x v="1"/>
    <x v="1"/>
    <d v="2022-03-28T12:02:00"/>
    <x v="8"/>
    <n v="3"/>
    <s v="Imidacloprid"/>
    <s v="ng/L"/>
    <x v="0"/>
    <n v="1"/>
    <n v="0.5"/>
    <n v="1"/>
    <b v="1"/>
  </r>
  <r>
    <x v="0"/>
    <x v="0"/>
    <x v="1"/>
    <x v="1"/>
    <d v="2022-04-08T13:39:00"/>
    <x v="8"/>
    <n v="4"/>
    <s v="Imidacloprid"/>
    <s v="ng/L"/>
    <x v="1"/>
    <n v="1.4"/>
    <n v="1.4"/>
    <n v="0"/>
    <b v="0"/>
  </r>
  <r>
    <x v="0"/>
    <x v="0"/>
    <x v="1"/>
    <x v="1"/>
    <d v="2022-05-09T12:09:00"/>
    <x v="8"/>
    <n v="5"/>
    <s v="Imidacloprid"/>
    <s v="ng/L"/>
    <x v="0"/>
    <n v="1"/>
    <n v="0.5"/>
    <n v="1"/>
    <b v="1"/>
  </r>
  <r>
    <x v="0"/>
    <x v="0"/>
    <x v="1"/>
    <x v="1"/>
    <d v="2022-05-25T13:35:00"/>
    <x v="8"/>
    <n v="5"/>
    <s v="Imidacloprid"/>
    <s v="ng/L"/>
    <x v="1"/>
    <n v="26"/>
    <n v="26"/>
    <n v="0"/>
    <b v="0"/>
  </r>
  <r>
    <x v="0"/>
    <x v="0"/>
    <x v="1"/>
    <x v="1"/>
    <d v="2022-06-06T11:57:00"/>
    <x v="8"/>
    <n v="6"/>
    <s v="Imidacloprid"/>
    <s v="ng/L"/>
    <x v="0"/>
    <n v="1"/>
    <n v="0.5"/>
    <n v="1"/>
    <b v="1"/>
  </r>
  <r>
    <x v="0"/>
    <x v="0"/>
    <x v="1"/>
    <x v="1"/>
    <d v="2022-06-17T11:33:00"/>
    <x v="8"/>
    <n v="6"/>
    <s v="Imidacloprid"/>
    <s v="ng/L"/>
    <x v="1"/>
    <n v="1.8"/>
    <n v="1.8"/>
    <n v="0"/>
    <b v="0"/>
  </r>
  <r>
    <x v="0"/>
    <x v="0"/>
    <x v="1"/>
    <x v="1"/>
    <d v="2022-06-22T13:03:00"/>
    <x v="8"/>
    <n v="6"/>
    <s v="Imidacloprid"/>
    <s v="ng/L"/>
    <x v="0"/>
    <n v="1"/>
    <n v="0.5"/>
    <n v="1"/>
    <b v="1"/>
  </r>
  <r>
    <x v="0"/>
    <x v="0"/>
    <x v="1"/>
    <x v="1"/>
    <d v="2022-06-29T12:47:00"/>
    <x v="8"/>
    <n v="6"/>
    <s v="Imidacloprid"/>
    <s v="ng/L"/>
    <x v="0"/>
    <n v="1"/>
    <n v="0.5"/>
    <n v="1"/>
    <b v="1"/>
  </r>
  <r>
    <x v="0"/>
    <x v="0"/>
    <x v="1"/>
    <x v="1"/>
    <d v="2022-07-08T12:43:00"/>
    <x v="8"/>
    <n v="7"/>
    <s v="Imidacloprid"/>
    <s v="ng/L"/>
    <x v="0"/>
    <n v="1"/>
    <n v="0.5"/>
    <n v="1"/>
    <b v="1"/>
  </r>
  <r>
    <x v="0"/>
    <x v="0"/>
    <x v="1"/>
    <x v="1"/>
    <d v="2022-07-15T13:01:00"/>
    <x v="8"/>
    <n v="7"/>
    <s v="Imidacloprid"/>
    <s v="ng/L"/>
    <x v="0"/>
    <n v="1"/>
    <n v="0.5"/>
    <n v="1"/>
    <b v="1"/>
  </r>
  <r>
    <x v="0"/>
    <x v="0"/>
    <x v="1"/>
    <x v="1"/>
    <d v="2022-07-22T11:58:00"/>
    <x v="8"/>
    <n v="7"/>
    <s v="Imidacloprid"/>
    <s v="ng/L"/>
    <x v="0"/>
    <n v="1"/>
    <n v="0.5"/>
    <n v="1"/>
    <b v="1"/>
  </r>
  <r>
    <x v="0"/>
    <x v="0"/>
    <x v="1"/>
    <x v="1"/>
    <d v="2022-07-26T15:17:00"/>
    <x v="8"/>
    <n v="7"/>
    <s v="Imidacloprid"/>
    <s v="ng/L"/>
    <x v="0"/>
    <n v="1"/>
    <n v="0.5"/>
    <n v="1"/>
    <b v="1"/>
  </r>
  <r>
    <x v="0"/>
    <x v="0"/>
    <x v="1"/>
    <x v="1"/>
    <d v="2022-08-05T15:36:00"/>
    <x v="8"/>
    <n v="8"/>
    <s v="Imidacloprid"/>
    <s v="ng/L"/>
    <x v="0"/>
    <n v="1"/>
    <n v="0.5"/>
    <n v="1"/>
    <b v="1"/>
  </r>
  <r>
    <x v="0"/>
    <x v="0"/>
    <x v="1"/>
    <x v="1"/>
    <d v="2022-08-10T12:33:00"/>
    <x v="8"/>
    <n v="8"/>
    <s v="Imidacloprid"/>
    <s v="ng/L"/>
    <x v="1"/>
    <n v="4.5999999999999996"/>
    <n v="4.5999999999999996"/>
    <n v="0"/>
    <b v="0"/>
  </r>
  <r>
    <x v="0"/>
    <x v="0"/>
    <x v="1"/>
    <x v="1"/>
    <d v="2022-08-17T12:38:00"/>
    <x v="8"/>
    <n v="8"/>
    <s v="Imidacloprid"/>
    <s v="ng/L"/>
    <x v="0"/>
    <n v="1"/>
    <n v="0.5"/>
    <n v="1"/>
    <b v="1"/>
  </r>
  <r>
    <x v="0"/>
    <x v="0"/>
    <x v="1"/>
    <x v="1"/>
    <d v="2022-08-22T12:31:00"/>
    <x v="8"/>
    <n v="8"/>
    <s v="Imidacloprid"/>
    <s v="ng/L"/>
    <x v="0"/>
    <n v="1"/>
    <n v="0.5"/>
    <n v="1"/>
    <b v="1"/>
  </r>
  <r>
    <x v="0"/>
    <x v="0"/>
    <x v="1"/>
    <x v="1"/>
    <d v="2022-08-30T13:44:00"/>
    <x v="8"/>
    <n v="8"/>
    <s v="Imidacloprid"/>
    <s v="ng/L"/>
    <x v="1"/>
    <n v="4.2"/>
    <n v="4.2"/>
    <n v="0"/>
    <b v="0"/>
  </r>
  <r>
    <x v="0"/>
    <x v="0"/>
    <x v="1"/>
    <x v="1"/>
    <d v="2022-09-05T14:17:00"/>
    <x v="8"/>
    <n v="9"/>
    <s v="Imidacloprid"/>
    <s v="ng/L"/>
    <x v="1"/>
    <n v="3.2"/>
    <n v="3.2"/>
    <n v="0"/>
    <b v="0"/>
  </r>
  <r>
    <x v="0"/>
    <x v="0"/>
    <x v="1"/>
    <x v="1"/>
    <d v="2022-09-13T12:53:00"/>
    <x v="8"/>
    <n v="9"/>
    <s v="Imidacloprid"/>
    <s v="ng/L"/>
    <x v="0"/>
    <n v="1"/>
    <n v="0.5"/>
    <n v="1"/>
    <b v="1"/>
  </r>
  <r>
    <x v="0"/>
    <x v="0"/>
    <x v="1"/>
    <x v="1"/>
    <d v="2022-09-20T12:51:00"/>
    <x v="8"/>
    <n v="9"/>
    <s v="Imidacloprid"/>
    <s v="ng/L"/>
    <x v="1"/>
    <n v="2.8"/>
    <n v="2.8"/>
    <n v="0"/>
    <b v="0"/>
  </r>
  <r>
    <x v="0"/>
    <x v="0"/>
    <x v="1"/>
    <x v="1"/>
    <d v="2022-09-27T12:55:00"/>
    <x v="8"/>
    <n v="9"/>
    <s v="Imidacloprid"/>
    <s v="ng/L"/>
    <x v="1"/>
    <n v="3"/>
    <n v="3"/>
    <n v="0"/>
    <b v="0"/>
  </r>
  <r>
    <x v="0"/>
    <x v="0"/>
    <x v="1"/>
    <x v="1"/>
    <d v="2022-10-06T12:52:00"/>
    <x v="8"/>
    <n v="10"/>
    <s v="Imidacloprid"/>
    <s v="ng/L"/>
    <x v="0"/>
    <n v="1"/>
    <n v="0.5"/>
    <n v="1"/>
    <b v="1"/>
  </r>
  <r>
    <x v="0"/>
    <x v="0"/>
    <x v="1"/>
    <x v="1"/>
    <d v="2022-10-11T11:24:00"/>
    <x v="8"/>
    <n v="10"/>
    <s v="Imidacloprid"/>
    <s v="ng/L"/>
    <x v="0"/>
    <n v="1"/>
    <n v="0.5"/>
    <n v="1"/>
    <b v="1"/>
  </r>
  <r>
    <x v="0"/>
    <x v="0"/>
    <x v="1"/>
    <x v="1"/>
    <d v="2022-10-19T17:01:00"/>
    <x v="8"/>
    <n v="10"/>
    <s v="Imidacloprid"/>
    <s v="ng/L"/>
    <x v="0"/>
    <n v="1"/>
    <n v="0.5"/>
    <n v="1"/>
    <b v="1"/>
  </r>
  <r>
    <x v="0"/>
    <x v="0"/>
    <x v="1"/>
    <x v="1"/>
    <d v="2022-10-25T12:50:00"/>
    <x v="8"/>
    <n v="10"/>
    <s v="Imidacloprid"/>
    <s v="ng/L"/>
    <x v="0"/>
    <n v="1"/>
    <n v="0.5"/>
    <n v="1"/>
    <b v="1"/>
  </r>
  <r>
    <x v="0"/>
    <x v="0"/>
    <x v="1"/>
    <x v="1"/>
    <d v="2022-11-02T13:03:00"/>
    <x v="8"/>
    <n v="11"/>
    <s v="Imidacloprid"/>
    <s v="ng/L"/>
    <x v="0"/>
    <n v="1"/>
    <n v="0.5"/>
    <n v="1"/>
    <b v="1"/>
  </r>
  <r>
    <x v="0"/>
    <x v="0"/>
    <x v="1"/>
    <x v="1"/>
    <d v="2022-11-07T10:40:00"/>
    <x v="8"/>
    <n v="11"/>
    <s v="Imidacloprid"/>
    <s v="ng/L"/>
    <x v="0"/>
    <n v="1"/>
    <n v="0.5"/>
    <n v="1"/>
    <b v="1"/>
  </r>
  <r>
    <x v="0"/>
    <x v="0"/>
    <x v="1"/>
    <x v="1"/>
    <d v="2022-11-14T12:39:00"/>
    <x v="8"/>
    <n v="11"/>
    <s v="Imidacloprid"/>
    <s v="ng/L"/>
    <x v="0"/>
    <n v="1"/>
    <n v="0.5"/>
    <n v="1"/>
    <b v="1"/>
  </r>
  <r>
    <x v="0"/>
    <x v="0"/>
    <x v="1"/>
    <x v="1"/>
    <d v="2022-11-21T11:28:00"/>
    <x v="8"/>
    <n v="11"/>
    <s v="Imidacloprid"/>
    <s v="ng/L"/>
    <x v="0"/>
    <n v="1"/>
    <n v="0.5"/>
    <n v="1"/>
    <b v="1"/>
  </r>
  <r>
    <x v="0"/>
    <x v="0"/>
    <x v="1"/>
    <x v="1"/>
    <d v="2022-12-02T13:50:00"/>
    <x v="8"/>
    <n v="12"/>
    <s v="Imidacloprid"/>
    <s v="ng/L"/>
    <x v="0"/>
    <n v="1"/>
    <n v="0.5"/>
    <n v="1"/>
    <b v="1"/>
  </r>
  <r>
    <x v="0"/>
    <x v="0"/>
    <x v="1"/>
    <x v="1"/>
    <d v="2022-12-08T11:14:00"/>
    <x v="8"/>
    <n v="12"/>
    <s v="Imidacloprid"/>
    <s v="ng/L"/>
    <x v="0"/>
    <n v="1"/>
    <n v="0.5"/>
    <n v="1"/>
    <b v="1"/>
  </r>
  <r>
    <x v="0"/>
    <x v="0"/>
    <x v="1"/>
    <x v="1"/>
    <d v="2022-12-15T13:50:00"/>
    <x v="8"/>
    <n v="12"/>
    <s v="Imidacloprid"/>
    <s v="ng/L"/>
    <x v="0"/>
    <n v="1"/>
    <n v="0.5"/>
    <n v="1"/>
    <b v="1"/>
  </r>
  <r>
    <x v="0"/>
    <x v="0"/>
    <x v="1"/>
    <x v="1"/>
    <d v="2023-01-17T12:59:00"/>
    <x v="9"/>
    <n v="1"/>
    <s v="Imidacloprid"/>
    <s v="ng/L"/>
    <x v="0"/>
    <n v="1"/>
    <n v="0.5"/>
    <n v="1"/>
    <b v="1"/>
  </r>
  <r>
    <x v="0"/>
    <x v="0"/>
    <x v="1"/>
    <x v="1"/>
    <d v="2023-01-27T13:27:00"/>
    <x v="9"/>
    <n v="1"/>
    <s v="Imidacloprid"/>
    <s v="ng/L"/>
    <x v="0"/>
    <n v="1"/>
    <n v="0.5"/>
    <n v="1"/>
    <b v="1"/>
  </r>
  <r>
    <x v="0"/>
    <x v="0"/>
    <x v="1"/>
    <x v="1"/>
    <d v="2023-02-03T12:10:00"/>
    <x v="9"/>
    <n v="2"/>
    <s v="Imidacloprid"/>
    <s v="ng/L"/>
    <x v="0"/>
    <n v="1"/>
    <n v="0.5"/>
    <n v="1"/>
    <b v="1"/>
  </r>
  <r>
    <x v="0"/>
    <x v="0"/>
    <x v="1"/>
    <x v="1"/>
    <d v="2023-02-09T10:25:00"/>
    <x v="9"/>
    <n v="2"/>
    <s v="Imidacloprid"/>
    <s v="ng/L"/>
    <x v="0"/>
    <n v="1"/>
    <n v="0.5"/>
    <n v="1"/>
    <b v="1"/>
  </r>
  <r>
    <x v="0"/>
    <x v="0"/>
    <x v="1"/>
    <x v="1"/>
    <d v="2023-02-13T08:50:00"/>
    <x v="9"/>
    <n v="2"/>
    <s v="Imidacloprid"/>
    <s v="ng/L"/>
    <x v="1"/>
    <n v="3.8"/>
    <n v="3.8"/>
    <n v="0"/>
    <b v="0"/>
  </r>
  <r>
    <x v="0"/>
    <x v="0"/>
    <x v="1"/>
    <x v="1"/>
    <d v="2023-02-22T12:38:00"/>
    <x v="9"/>
    <n v="2"/>
    <s v="Imidacloprid"/>
    <s v="ng/L"/>
    <x v="0"/>
    <n v="1"/>
    <n v="0.5"/>
    <n v="1"/>
    <b v="1"/>
  </r>
  <r>
    <x v="0"/>
    <x v="0"/>
    <x v="1"/>
    <x v="1"/>
    <d v="2023-03-02T13:01:00"/>
    <x v="9"/>
    <n v="3"/>
    <s v="Imidacloprid"/>
    <s v="ng/L"/>
    <x v="0"/>
    <n v="1"/>
    <n v="0.5"/>
    <n v="1"/>
    <b v="1"/>
  </r>
  <r>
    <x v="0"/>
    <x v="0"/>
    <x v="1"/>
    <x v="1"/>
    <d v="2023-03-07T14:08:00"/>
    <x v="9"/>
    <n v="3"/>
    <s v="Imidacloprid"/>
    <s v="ng/L"/>
    <x v="1"/>
    <n v="1.7"/>
    <n v="1.7"/>
    <n v="0"/>
    <b v="0"/>
  </r>
  <r>
    <x v="0"/>
    <x v="0"/>
    <x v="1"/>
    <x v="1"/>
    <d v="2023-03-15T13:22:00"/>
    <x v="9"/>
    <n v="3"/>
    <s v="Imidacloprid"/>
    <s v="ng/L"/>
    <x v="0"/>
    <n v="1"/>
    <n v="0.5"/>
    <n v="1"/>
    <b v="1"/>
  </r>
  <r>
    <x v="0"/>
    <x v="0"/>
    <x v="1"/>
    <x v="1"/>
    <d v="2023-03-22T11:34:00"/>
    <x v="9"/>
    <n v="3"/>
    <s v="Imidacloprid"/>
    <s v="ng/L"/>
    <x v="0"/>
    <n v="1"/>
    <n v="0.5"/>
    <n v="1"/>
    <b v="1"/>
  </r>
  <r>
    <x v="0"/>
    <x v="0"/>
    <x v="1"/>
    <x v="1"/>
    <d v="2023-03-31T14:11:00"/>
    <x v="9"/>
    <n v="3"/>
    <s v="Imidacloprid"/>
    <s v="ng/L"/>
    <x v="0"/>
    <n v="1"/>
    <n v="0.5"/>
    <n v="1"/>
    <b v="1"/>
  </r>
  <r>
    <x v="0"/>
    <x v="0"/>
    <x v="1"/>
    <x v="1"/>
    <d v="2023-04-19T09:17:00"/>
    <x v="9"/>
    <n v="4"/>
    <s v="Imidacloprid"/>
    <s v="ng/L"/>
    <x v="0"/>
    <n v="1"/>
    <n v="0.5"/>
    <n v="1"/>
    <b v="1"/>
  </r>
  <r>
    <x v="0"/>
    <x v="0"/>
    <x v="1"/>
    <x v="1"/>
    <d v="2023-05-03T12:53:00"/>
    <x v="9"/>
    <n v="5"/>
    <s v="Imidacloprid"/>
    <s v="ng/L"/>
    <x v="0"/>
    <n v="1"/>
    <n v="0.5"/>
    <n v="1"/>
    <b v="1"/>
  </r>
  <r>
    <x v="0"/>
    <x v="0"/>
    <x v="1"/>
    <x v="1"/>
    <d v="2023-05-10T08:58:00"/>
    <x v="9"/>
    <n v="5"/>
    <s v="Imidacloprid"/>
    <s v="ng/L"/>
    <x v="0"/>
    <n v="1"/>
    <n v="0.5"/>
    <n v="1"/>
    <b v="1"/>
  </r>
  <r>
    <x v="0"/>
    <x v="0"/>
    <x v="1"/>
    <x v="1"/>
    <d v="2023-05-18T15:08:00"/>
    <x v="9"/>
    <n v="5"/>
    <s v="Imidacloprid"/>
    <s v="ng/L"/>
    <x v="0"/>
    <n v="1"/>
    <n v="0.5"/>
    <n v="1"/>
    <b v="1"/>
  </r>
  <r>
    <x v="0"/>
    <x v="0"/>
    <x v="1"/>
    <x v="1"/>
    <d v="2023-05-24T11:15:00"/>
    <x v="9"/>
    <n v="5"/>
    <s v="Imidacloprid"/>
    <s v="ng/L"/>
    <x v="0"/>
    <n v="1"/>
    <n v="0.5"/>
    <n v="1"/>
    <b v="1"/>
  </r>
  <r>
    <x v="0"/>
    <x v="0"/>
    <x v="1"/>
    <x v="1"/>
    <d v="2023-06-08T13:42:00"/>
    <x v="9"/>
    <n v="6"/>
    <s v="Imidacloprid"/>
    <s v="ng/L"/>
    <x v="0"/>
    <n v="1"/>
    <n v="0.5"/>
    <n v="1"/>
    <b v="1"/>
  </r>
  <r>
    <x v="0"/>
    <x v="0"/>
    <x v="1"/>
    <x v="1"/>
    <d v="2023-06-16T12:18:00"/>
    <x v="9"/>
    <n v="6"/>
    <s v="Imidacloprid"/>
    <s v="ng/L"/>
    <x v="0"/>
    <n v="1"/>
    <n v="0.5"/>
    <n v="1"/>
    <b v="1"/>
  </r>
  <r>
    <x v="0"/>
    <x v="0"/>
    <x v="1"/>
    <x v="1"/>
    <d v="2023-06-26T11:45:00"/>
    <x v="9"/>
    <n v="6"/>
    <s v="Imidacloprid"/>
    <s v="ng/L"/>
    <x v="0"/>
    <n v="1"/>
    <n v="0.5"/>
    <n v="1"/>
    <b v="1"/>
  </r>
  <r>
    <x v="0"/>
    <x v="0"/>
    <x v="1"/>
    <x v="1"/>
    <d v="2023-07-03T14:46:00"/>
    <x v="9"/>
    <n v="7"/>
    <s v="Imidacloprid"/>
    <s v="ng/L"/>
    <x v="0"/>
    <n v="1"/>
    <n v="0.5"/>
    <n v="1"/>
    <b v="1"/>
  </r>
  <r>
    <x v="0"/>
    <x v="0"/>
    <x v="1"/>
    <x v="1"/>
    <d v="2023-07-17T14:56:00"/>
    <x v="9"/>
    <n v="7"/>
    <s v="Imidacloprid"/>
    <s v="ng/L"/>
    <x v="0"/>
    <n v="1"/>
    <n v="0.5"/>
    <n v="1"/>
    <b v="1"/>
  </r>
  <r>
    <x v="0"/>
    <x v="0"/>
    <x v="1"/>
    <x v="1"/>
    <d v="2023-07-20T13:17:00"/>
    <x v="9"/>
    <n v="7"/>
    <s v="Imidacloprid"/>
    <s v="ng/L"/>
    <x v="0"/>
    <n v="1"/>
    <n v="0.5"/>
    <n v="1"/>
    <b v="1"/>
  </r>
  <r>
    <x v="0"/>
    <x v="0"/>
    <x v="1"/>
    <x v="1"/>
    <d v="2023-07-27T12:13:00"/>
    <x v="9"/>
    <n v="7"/>
    <s v="Imidacloprid"/>
    <s v="ng/L"/>
    <x v="0"/>
    <n v="1"/>
    <n v="0.5"/>
    <n v="1"/>
    <b v="1"/>
  </r>
  <r>
    <x v="0"/>
    <x v="0"/>
    <x v="1"/>
    <x v="1"/>
    <d v="2023-08-02T12:21:00"/>
    <x v="9"/>
    <n v="8"/>
    <s v="Imidacloprid"/>
    <s v="ng/L"/>
    <x v="0"/>
    <n v="1"/>
    <n v="0.5"/>
    <n v="1"/>
    <b v="1"/>
  </r>
  <r>
    <x v="0"/>
    <x v="0"/>
    <x v="1"/>
    <x v="1"/>
    <d v="2023-08-11T15:06:00"/>
    <x v="9"/>
    <n v="8"/>
    <s v="Imidacloprid"/>
    <s v="ng/L"/>
    <x v="0"/>
    <n v="1"/>
    <n v="0.5"/>
    <n v="1"/>
    <b v="1"/>
  </r>
  <r>
    <x v="0"/>
    <x v="0"/>
    <x v="1"/>
    <x v="1"/>
    <d v="2023-08-14T12:40:00"/>
    <x v="9"/>
    <n v="8"/>
    <s v="Imidacloprid"/>
    <s v="ng/L"/>
    <x v="0"/>
    <n v="1"/>
    <n v="0.5"/>
    <n v="1"/>
    <b v="1"/>
  </r>
  <r>
    <x v="0"/>
    <x v="0"/>
    <x v="1"/>
    <x v="1"/>
    <d v="2023-08-25T12:15:00"/>
    <x v="9"/>
    <n v="8"/>
    <s v="Imidacloprid"/>
    <s v="ng/L"/>
    <x v="0"/>
    <n v="1"/>
    <n v="0.5"/>
    <n v="1"/>
    <b v="1"/>
  </r>
  <r>
    <x v="0"/>
    <x v="0"/>
    <x v="1"/>
    <x v="1"/>
    <d v="2023-08-31T14:34:00"/>
    <x v="9"/>
    <n v="8"/>
    <s v="Imidacloprid"/>
    <s v="ng/L"/>
    <x v="0"/>
    <n v="1"/>
    <n v="0.5"/>
    <n v="1"/>
    <b v="1"/>
  </r>
  <r>
    <x v="0"/>
    <x v="0"/>
    <x v="1"/>
    <x v="1"/>
    <d v="2023-09-04T11:51:00"/>
    <x v="9"/>
    <n v="9"/>
    <s v="Imidacloprid"/>
    <s v="ng/L"/>
    <x v="0"/>
    <n v="1"/>
    <n v="0.5"/>
    <n v="1"/>
    <b v="1"/>
  </r>
  <r>
    <x v="0"/>
    <x v="0"/>
    <x v="1"/>
    <x v="1"/>
    <d v="2023-09-13T09:59:00"/>
    <x v="9"/>
    <n v="9"/>
    <s v="Imidacloprid"/>
    <s v="ng/L"/>
    <x v="1"/>
    <n v="1.6"/>
    <n v="1.6"/>
    <n v="0"/>
    <b v="0"/>
  </r>
  <r>
    <x v="0"/>
    <x v="0"/>
    <x v="1"/>
    <x v="1"/>
    <d v="2023-09-20T10:37:00"/>
    <x v="9"/>
    <n v="9"/>
    <s v="Imidacloprid"/>
    <s v="ng/L"/>
    <x v="0"/>
    <n v="1"/>
    <n v="0.5"/>
    <n v="1"/>
    <b v="1"/>
  </r>
  <r>
    <x v="0"/>
    <x v="0"/>
    <x v="1"/>
    <x v="1"/>
    <d v="2023-09-25T10:07:00"/>
    <x v="9"/>
    <n v="9"/>
    <s v="Imidacloprid"/>
    <s v="ng/L"/>
    <x v="0"/>
    <n v="1"/>
    <n v="0.5"/>
    <n v="1"/>
    <b v="1"/>
  </r>
  <r>
    <x v="0"/>
    <x v="0"/>
    <x v="1"/>
    <x v="1"/>
    <d v="2023-10-04T11:23:00"/>
    <x v="9"/>
    <n v="10"/>
    <s v="Imidacloprid"/>
    <s v="ng/L"/>
    <x v="1"/>
    <n v="1.3"/>
    <n v="1.3"/>
    <n v="0"/>
    <b v="0"/>
  </r>
  <r>
    <x v="0"/>
    <x v="0"/>
    <x v="1"/>
    <x v="1"/>
    <d v="2023-10-11T13:09:00"/>
    <x v="9"/>
    <n v="10"/>
    <s v="Imidacloprid"/>
    <s v="ng/L"/>
    <x v="0"/>
    <n v="1"/>
    <n v="0.5"/>
    <n v="1"/>
    <b v="1"/>
  </r>
  <r>
    <x v="0"/>
    <x v="0"/>
    <x v="1"/>
    <x v="1"/>
    <d v="2023-10-19T12:27:00"/>
    <x v="9"/>
    <n v="10"/>
    <s v="Imidacloprid"/>
    <s v="ng/L"/>
    <x v="0"/>
    <n v="1"/>
    <n v="0.5"/>
    <n v="1"/>
    <b v="1"/>
  </r>
  <r>
    <x v="0"/>
    <x v="0"/>
    <x v="1"/>
    <x v="1"/>
    <d v="2023-10-25T13:07:00"/>
    <x v="9"/>
    <n v="10"/>
    <s v="Imidacloprid"/>
    <s v="ng/L"/>
    <x v="0"/>
    <n v="1"/>
    <n v="0.5"/>
    <n v="1"/>
    <b v="1"/>
  </r>
  <r>
    <x v="0"/>
    <x v="0"/>
    <x v="1"/>
    <x v="1"/>
    <d v="2023-11-02T11:54:00"/>
    <x v="9"/>
    <n v="11"/>
    <s v="Imidacloprid"/>
    <s v="ng/L"/>
    <x v="0"/>
    <n v="1"/>
    <n v="0.5"/>
    <n v="1"/>
    <b v="1"/>
  </r>
  <r>
    <x v="0"/>
    <x v="0"/>
    <x v="1"/>
    <x v="1"/>
    <d v="2023-11-08T10:45:00"/>
    <x v="9"/>
    <n v="11"/>
    <s v="Imidacloprid"/>
    <s v="ng/L"/>
    <x v="0"/>
    <n v="1"/>
    <n v="0.5"/>
    <n v="1"/>
    <b v="1"/>
  </r>
  <r>
    <x v="0"/>
    <x v="0"/>
    <x v="1"/>
    <x v="1"/>
    <d v="2023-11-15T09:24:00"/>
    <x v="9"/>
    <n v="11"/>
    <s v="Imidacloprid"/>
    <s v="ng/L"/>
    <x v="0"/>
    <n v="1"/>
    <n v="0.5"/>
    <n v="1"/>
    <b v="1"/>
  </r>
  <r>
    <x v="0"/>
    <x v="0"/>
    <x v="1"/>
    <x v="1"/>
    <d v="2023-11-23T10:02:00"/>
    <x v="9"/>
    <n v="11"/>
    <s v="Imidacloprid"/>
    <s v="ng/L"/>
    <x v="1"/>
    <n v="1.6"/>
    <n v="1.6"/>
    <n v="0"/>
    <b v="0"/>
  </r>
  <r>
    <x v="0"/>
    <x v="0"/>
    <x v="1"/>
    <x v="1"/>
    <d v="2023-11-29T10:15:00"/>
    <x v="9"/>
    <n v="11"/>
    <s v="Imidacloprid"/>
    <s v="ng/L"/>
    <x v="0"/>
    <n v="1"/>
    <n v="0.5"/>
    <n v="1"/>
    <b v="1"/>
  </r>
  <r>
    <x v="0"/>
    <x v="0"/>
    <x v="1"/>
    <x v="1"/>
    <d v="2023-12-05T11:45:00"/>
    <x v="9"/>
    <n v="12"/>
    <s v="Imidacloprid"/>
    <s v="ng/L"/>
    <x v="0"/>
    <n v="1"/>
    <n v="0.5"/>
    <n v="1"/>
    <b v="1"/>
  </r>
  <r>
    <x v="0"/>
    <x v="0"/>
    <x v="1"/>
    <x v="1"/>
    <d v="2023-12-13T10:43:00"/>
    <x v="9"/>
    <n v="12"/>
    <s v="Imidacloprid"/>
    <s v="ng/L"/>
    <x v="0"/>
    <n v="1"/>
    <n v="0.5"/>
    <n v="1"/>
    <b v="1"/>
  </r>
  <r>
    <x v="0"/>
    <x v="0"/>
    <x v="1"/>
    <x v="1"/>
    <d v="2024-01-08T12:18:00"/>
    <x v="10"/>
    <n v="1"/>
    <s v="Imidacloprid"/>
    <s v="ng/L"/>
    <x v="0"/>
    <n v="1"/>
    <n v="0.5"/>
    <n v="1"/>
    <b v="1"/>
  </r>
  <r>
    <x v="0"/>
    <x v="0"/>
    <x v="1"/>
    <x v="1"/>
    <d v="2024-01-15T13:26:00"/>
    <x v="10"/>
    <n v="1"/>
    <s v="Imidacloprid"/>
    <s v="ng/L"/>
    <x v="0"/>
    <n v="1"/>
    <n v="0.5"/>
    <n v="1"/>
    <b v="1"/>
  </r>
  <r>
    <x v="0"/>
    <x v="0"/>
    <x v="1"/>
    <x v="1"/>
    <d v="2024-01-22T10:35:00"/>
    <x v="10"/>
    <n v="1"/>
    <s v="Imidacloprid"/>
    <s v="ng/L"/>
    <x v="0"/>
    <n v="1"/>
    <n v="0.5"/>
    <n v="1"/>
    <b v="1"/>
  </r>
  <r>
    <x v="0"/>
    <x v="0"/>
    <x v="1"/>
    <x v="1"/>
    <d v="2024-01-29T13:01:00"/>
    <x v="10"/>
    <n v="1"/>
    <s v="Imidacloprid"/>
    <s v="ng/L"/>
    <x v="0"/>
    <n v="1"/>
    <n v="0.5"/>
    <n v="1"/>
    <b v="1"/>
  </r>
  <r>
    <x v="0"/>
    <x v="0"/>
    <x v="1"/>
    <x v="1"/>
    <d v="2024-02-01T12:00:00"/>
    <x v="10"/>
    <n v="2"/>
    <s v="Imidacloprid"/>
    <s v="ng/L"/>
    <x v="0"/>
    <n v="1"/>
    <n v="0.5"/>
    <n v="1"/>
    <b v="1"/>
  </r>
  <r>
    <x v="0"/>
    <x v="0"/>
    <x v="1"/>
    <x v="1"/>
    <d v="2024-02-16T12:37:00"/>
    <x v="10"/>
    <n v="2"/>
    <s v="Imidacloprid"/>
    <s v="ng/L"/>
    <x v="0"/>
    <n v="1"/>
    <n v="0.5"/>
    <n v="1"/>
    <b v="1"/>
  </r>
  <r>
    <x v="0"/>
    <x v="0"/>
    <x v="1"/>
    <x v="1"/>
    <d v="2024-02-19T11:48:00"/>
    <x v="10"/>
    <n v="2"/>
    <s v="Imidacloprid"/>
    <s v="ng/L"/>
    <x v="0"/>
    <n v="1"/>
    <n v="0.5"/>
    <n v="1"/>
    <b v="1"/>
  </r>
  <r>
    <x v="0"/>
    <x v="0"/>
    <x v="1"/>
    <x v="1"/>
    <d v="2024-02-26T11:24:00"/>
    <x v="10"/>
    <n v="2"/>
    <s v="Imidacloprid"/>
    <s v="ng/L"/>
    <x v="0"/>
    <n v="1"/>
    <n v="0.5"/>
    <n v="1"/>
    <b v="1"/>
  </r>
  <r>
    <x v="0"/>
    <x v="0"/>
    <x v="1"/>
    <x v="1"/>
    <d v="2024-03-05T12:20:00"/>
    <x v="10"/>
    <n v="3"/>
    <s v="Imidacloprid"/>
    <s v="ng/L"/>
    <x v="0"/>
    <n v="1"/>
    <n v="0.5"/>
    <n v="1"/>
    <b v="1"/>
  </r>
  <r>
    <x v="0"/>
    <x v="0"/>
    <x v="1"/>
    <x v="1"/>
    <d v="2024-03-15T13:05:00"/>
    <x v="10"/>
    <n v="3"/>
    <s v="Imidacloprid"/>
    <s v="ng/L"/>
    <x v="0"/>
    <n v="1"/>
    <n v="0.5"/>
    <n v="1"/>
    <b v="1"/>
  </r>
  <r>
    <x v="0"/>
    <x v="0"/>
    <x v="1"/>
    <x v="1"/>
    <d v="2024-03-18T10:06:00"/>
    <x v="10"/>
    <n v="3"/>
    <s v="Imidacloprid"/>
    <s v="ng/L"/>
    <x v="0"/>
    <n v="1"/>
    <n v="0.5"/>
    <n v="1"/>
    <b v="1"/>
  </r>
  <r>
    <x v="0"/>
    <x v="0"/>
    <x v="1"/>
    <x v="1"/>
    <d v="2024-03-25T11:21:00"/>
    <x v="10"/>
    <n v="3"/>
    <s v="Imidacloprid"/>
    <s v="ng/L"/>
    <x v="0"/>
    <n v="1"/>
    <n v="0.5"/>
    <n v="1"/>
    <b v="1"/>
  </r>
  <r>
    <x v="0"/>
    <x v="0"/>
    <x v="1"/>
    <x v="1"/>
    <d v="2024-04-08T13:45:00"/>
    <x v="10"/>
    <n v="4"/>
    <s v="Imidacloprid"/>
    <s v="ng/L"/>
    <x v="0"/>
    <n v="1"/>
    <n v="0.5"/>
    <n v="1"/>
    <b v="1"/>
  </r>
  <r>
    <x v="0"/>
    <x v="0"/>
    <x v="1"/>
    <x v="1"/>
    <d v="2024-04-11T12:28:00"/>
    <x v="10"/>
    <n v="4"/>
    <s v="Imidacloprid"/>
    <s v="ng/L"/>
    <x v="0"/>
    <n v="1"/>
    <n v="0.5"/>
    <n v="1"/>
    <b v="1"/>
  </r>
  <r>
    <x v="0"/>
    <x v="0"/>
    <x v="2"/>
    <x v="2"/>
    <d v="2016-02-03T12:48:00"/>
    <x v="3"/>
    <n v="2"/>
    <s v="Imidacloprid"/>
    <s v="ng/L"/>
    <x v="1"/>
    <n v="1"/>
    <n v="1"/>
    <n v="0"/>
    <b v="0"/>
  </r>
  <r>
    <x v="0"/>
    <x v="0"/>
    <x v="2"/>
    <x v="2"/>
    <d v="2016-09-05T15:56:00"/>
    <x v="3"/>
    <n v="9"/>
    <s v="Imidacloprid"/>
    <s v="ng/L"/>
    <x v="1"/>
    <n v="30"/>
    <n v="30"/>
    <n v="0"/>
    <b v="0"/>
  </r>
  <r>
    <x v="0"/>
    <x v="0"/>
    <x v="2"/>
    <x v="2"/>
    <d v="2017-10-12T14:12:00"/>
    <x v="4"/>
    <n v="10"/>
    <s v="Imidacloprid"/>
    <s v="ng/L"/>
    <x v="1"/>
    <n v="9.7000000000000011"/>
    <n v="9.7000000000000011"/>
    <n v="0"/>
    <b v="0"/>
  </r>
  <r>
    <x v="0"/>
    <x v="0"/>
    <x v="2"/>
    <x v="2"/>
    <d v="2017-12-04T14:26:00"/>
    <x v="4"/>
    <n v="12"/>
    <s v="Imidacloprid"/>
    <s v="ng/L"/>
    <x v="1"/>
    <n v="1"/>
    <n v="1"/>
    <n v="0"/>
    <b v="0"/>
  </r>
  <r>
    <x v="0"/>
    <x v="0"/>
    <x v="2"/>
    <x v="2"/>
    <d v="2017-12-14T10:23:00"/>
    <x v="4"/>
    <n v="12"/>
    <s v="Imidacloprid"/>
    <s v="ng/L"/>
    <x v="0"/>
    <n v="1"/>
    <n v="0.5"/>
    <n v="1"/>
    <b v="1"/>
  </r>
  <r>
    <x v="0"/>
    <x v="0"/>
    <x v="2"/>
    <x v="2"/>
    <d v="2018-06-05T12:34:00"/>
    <x v="5"/>
    <n v="6"/>
    <s v="Imidacloprid"/>
    <s v="ng/L"/>
    <x v="0"/>
    <n v="1"/>
    <n v="0.5"/>
    <n v="1"/>
    <b v="1"/>
  </r>
  <r>
    <x v="0"/>
    <x v="0"/>
    <x v="2"/>
    <x v="2"/>
    <d v="2019-04-30T11:49:00"/>
    <x v="0"/>
    <n v="4"/>
    <s v="Imidacloprid"/>
    <s v="ng/L"/>
    <x v="0"/>
    <n v="1"/>
    <n v="0.5"/>
    <n v="1"/>
    <b v="1"/>
  </r>
  <r>
    <x v="0"/>
    <x v="0"/>
    <x v="2"/>
    <x v="2"/>
    <d v="2019-10-10T14:48:00"/>
    <x v="0"/>
    <n v="10"/>
    <s v="Imidacloprid"/>
    <s v="ng/L"/>
    <x v="0"/>
    <n v="1"/>
    <n v="0.5"/>
    <n v="1"/>
    <b v="1"/>
  </r>
  <r>
    <x v="0"/>
    <x v="0"/>
    <x v="2"/>
    <x v="2"/>
    <d v="2019-11-13T12:42:00"/>
    <x v="0"/>
    <n v="11"/>
    <s v="Imidacloprid"/>
    <s v="ng/L"/>
    <x v="0"/>
    <n v="1"/>
    <n v="0.5"/>
    <n v="1"/>
    <b v="1"/>
  </r>
  <r>
    <x v="0"/>
    <x v="0"/>
    <x v="2"/>
    <x v="2"/>
    <d v="2019-12-03T13:49:00"/>
    <x v="0"/>
    <n v="12"/>
    <s v="Imidacloprid"/>
    <s v="ng/L"/>
    <x v="0"/>
    <n v="1"/>
    <n v="0.5"/>
    <n v="1"/>
    <b v="1"/>
  </r>
  <r>
    <x v="0"/>
    <x v="0"/>
    <x v="2"/>
    <x v="2"/>
    <d v="2019-12-10T10:02:00"/>
    <x v="0"/>
    <n v="12"/>
    <s v="Imidacloprid"/>
    <s v="ng/L"/>
    <x v="0"/>
    <n v="1"/>
    <n v="0.5"/>
    <n v="1"/>
    <b v="1"/>
  </r>
  <r>
    <x v="0"/>
    <x v="0"/>
    <x v="2"/>
    <x v="2"/>
    <d v="2020-01-15T09:21:00"/>
    <x v="6"/>
    <n v="1"/>
    <s v="Imidacloprid"/>
    <s v="ng/L"/>
    <x v="0"/>
    <n v="1"/>
    <n v="0.5"/>
    <n v="1"/>
    <b v="1"/>
  </r>
  <r>
    <x v="0"/>
    <x v="0"/>
    <x v="2"/>
    <x v="2"/>
    <d v="2020-02-28T12:13:00"/>
    <x v="6"/>
    <n v="2"/>
    <s v="Imidacloprid"/>
    <s v="ng/L"/>
    <x v="0"/>
    <n v="1"/>
    <n v="0.5"/>
    <n v="1"/>
    <b v="1"/>
  </r>
  <r>
    <x v="0"/>
    <x v="0"/>
    <x v="2"/>
    <x v="2"/>
    <d v="2020-03-13T10:15:00"/>
    <x v="6"/>
    <n v="3"/>
    <s v="Imidacloprid"/>
    <s v="ng/L"/>
    <x v="0"/>
    <n v="1"/>
    <n v="0.5"/>
    <n v="1"/>
    <b v="1"/>
  </r>
  <r>
    <x v="0"/>
    <x v="0"/>
    <x v="2"/>
    <x v="2"/>
    <d v="2022-04-04T14:55:00"/>
    <x v="8"/>
    <n v="4"/>
    <s v="Imidacloprid"/>
    <s v="ng/L"/>
    <x v="0"/>
    <n v="1"/>
    <n v="0.5"/>
    <n v="1"/>
    <b v="1"/>
  </r>
  <r>
    <x v="0"/>
    <x v="0"/>
    <x v="2"/>
    <x v="2"/>
    <d v="2022-05-05T09:59:00"/>
    <x v="8"/>
    <n v="5"/>
    <s v="Imidacloprid"/>
    <s v="ng/L"/>
    <x v="0"/>
    <n v="1"/>
    <n v="0.5"/>
    <n v="1"/>
    <b v="1"/>
  </r>
  <r>
    <x v="0"/>
    <x v="0"/>
    <x v="2"/>
    <x v="2"/>
    <d v="2022-06-08T13:32:00"/>
    <x v="8"/>
    <n v="6"/>
    <s v="Imidacloprid"/>
    <s v="ng/L"/>
    <x v="1"/>
    <n v="5.4"/>
    <n v="5.4"/>
    <n v="0"/>
    <b v="0"/>
  </r>
  <r>
    <x v="0"/>
    <x v="0"/>
    <x v="2"/>
    <x v="2"/>
    <d v="2022-07-04T12:02:00"/>
    <x v="8"/>
    <n v="7"/>
    <s v="Imidacloprid"/>
    <s v="ng/L"/>
    <x v="0"/>
    <n v="1"/>
    <n v="0.5"/>
    <n v="1"/>
    <b v="1"/>
  </r>
  <r>
    <x v="0"/>
    <x v="0"/>
    <x v="2"/>
    <x v="2"/>
    <d v="2022-08-16T13:10:00"/>
    <x v="8"/>
    <n v="8"/>
    <s v="Imidacloprid"/>
    <s v="ng/L"/>
    <x v="1"/>
    <n v="8.6"/>
    <n v="8.6"/>
    <n v="0"/>
    <b v="0"/>
  </r>
  <r>
    <x v="0"/>
    <x v="0"/>
    <x v="2"/>
    <x v="2"/>
    <d v="2022-09-05T10:05:00"/>
    <x v="8"/>
    <n v="9"/>
    <s v="Imidacloprid"/>
    <s v="ng/L"/>
    <x v="0"/>
    <n v="1"/>
    <n v="0.5"/>
    <n v="1"/>
    <b v="1"/>
  </r>
  <r>
    <x v="0"/>
    <x v="0"/>
    <x v="2"/>
    <x v="2"/>
    <d v="2022-10-12T15:55:00"/>
    <x v="8"/>
    <n v="10"/>
    <s v="Imidacloprid"/>
    <s v="ng/L"/>
    <x v="0"/>
    <n v="1"/>
    <n v="0.5"/>
    <n v="1"/>
    <b v="1"/>
  </r>
  <r>
    <x v="0"/>
    <x v="0"/>
    <x v="2"/>
    <x v="2"/>
    <d v="2022-11-02T11:49:00"/>
    <x v="8"/>
    <n v="11"/>
    <s v="Imidacloprid"/>
    <s v="ng/L"/>
    <x v="0"/>
    <n v="1"/>
    <n v="0.5"/>
    <n v="1"/>
    <b v="1"/>
  </r>
  <r>
    <x v="0"/>
    <x v="0"/>
    <x v="2"/>
    <x v="2"/>
    <d v="2022-12-01T08:29:00"/>
    <x v="8"/>
    <n v="12"/>
    <s v="Imidacloprid"/>
    <s v="ng/L"/>
    <x v="0"/>
    <n v="1"/>
    <n v="0.5"/>
    <n v="1"/>
    <b v="1"/>
  </r>
  <r>
    <x v="0"/>
    <x v="0"/>
    <x v="2"/>
    <x v="2"/>
    <d v="2023-02-13T13:35:00"/>
    <x v="9"/>
    <n v="2"/>
    <s v="Imidacloprid"/>
    <s v="ng/L"/>
    <x v="0"/>
    <n v="1"/>
    <n v="0.5"/>
    <n v="1"/>
    <b v="1"/>
  </r>
  <r>
    <x v="0"/>
    <x v="0"/>
    <x v="2"/>
    <x v="2"/>
    <d v="2023-03-02T09:45:00"/>
    <x v="9"/>
    <n v="3"/>
    <s v="Imidacloprid"/>
    <s v="ng/L"/>
    <x v="0"/>
    <n v="1"/>
    <n v="0.5"/>
    <n v="1"/>
    <b v="1"/>
  </r>
  <r>
    <x v="0"/>
    <x v="0"/>
    <x v="2"/>
    <x v="2"/>
    <d v="2023-04-03T10:24:00"/>
    <x v="9"/>
    <n v="4"/>
    <s v="Imidacloprid"/>
    <s v="ng/L"/>
    <x v="0"/>
    <n v="1"/>
    <n v="0.5"/>
    <n v="1"/>
    <b v="1"/>
  </r>
  <r>
    <x v="0"/>
    <x v="0"/>
    <x v="2"/>
    <x v="2"/>
    <d v="2023-04-19T12:22:00"/>
    <x v="9"/>
    <n v="4"/>
    <s v="Imidacloprid"/>
    <s v="ng/L"/>
    <x v="0"/>
    <n v="1"/>
    <n v="0.5"/>
    <n v="1"/>
    <b v="1"/>
  </r>
  <r>
    <x v="0"/>
    <x v="0"/>
    <x v="2"/>
    <x v="2"/>
    <d v="2023-05-02T09:05:00"/>
    <x v="9"/>
    <n v="5"/>
    <s v="Imidacloprid"/>
    <s v="ng/L"/>
    <x v="0"/>
    <n v="1"/>
    <n v="0.5"/>
    <n v="1"/>
    <b v="1"/>
  </r>
  <r>
    <x v="0"/>
    <x v="0"/>
    <x v="2"/>
    <x v="2"/>
    <d v="2023-07-04T12:24:00"/>
    <x v="9"/>
    <n v="7"/>
    <s v="Imidacloprid"/>
    <s v="ng/L"/>
    <x v="0"/>
    <n v="1"/>
    <n v="0.5"/>
    <n v="1"/>
    <b v="1"/>
  </r>
  <r>
    <x v="0"/>
    <x v="0"/>
    <x v="2"/>
    <x v="2"/>
    <d v="2023-09-11T12:11:00"/>
    <x v="9"/>
    <n v="9"/>
    <s v="Imidacloprid"/>
    <s v="ng/L"/>
    <x v="1"/>
    <n v="3.9"/>
    <n v="3.9"/>
    <n v="0"/>
    <b v="0"/>
  </r>
  <r>
    <x v="0"/>
    <x v="0"/>
    <x v="2"/>
    <x v="2"/>
    <d v="2023-10-03T10:49:00"/>
    <x v="9"/>
    <n v="10"/>
    <s v="Imidacloprid"/>
    <s v="ng/L"/>
    <x v="0"/>
    <n v="1"/>
    <n v="0.5"/>
    <n v="1"/>
    <b v="1"/>
  </r>
  <r>
    <x v="0"/>
    <x v="0"/>
    <x v="2"/>
    <x v="2"/>
    <d v="2023-10-12T11:57:00"/>
    <x v="9"/>
    <n v="10"/>
    <s v="Imidacloprid"/>
    <s v="ng/L"/>
    <x v="0"/>
    <n v="1"/>
    <n v="0.5"/>
    <n v="1"/>
    <b v="1"/>
  </r>
  <r>
    <x v="0"/>
    <x v="0"/>
    <x v="2"/>
    <x v="2"/>
    <d v="2023-11-06T10:29:00"/>
    <x v="9"/>
    <n v="11"/>
    <s v="Imidacloprid"/>
    <s v="ng/L"/>
    <x v="0"/>
    <n v="1"/>
    <n v="0.5"/>
    <n v="1"/>
    <b v="1"/>
  </r>
  <r>
    <x v="0"/>
    <x v="0"/>
    <x v="2"/>
    <x v="2"/>
    <d v="2023-12-01T12:01:00"/>
    <x v="9"/>
    <n v="12"/>
    <s v="Imidacloprid"/>
    <s v="ng/L"/>
    <x v="1"/>
    <n v="2"/>
    <n v="2"/>
    <n v="0"/>
    <b v="0"/>
  </r>
  <r>
    <x v="0"/>
    <x v="0"/>
    <x v="2"/>
    <x v="2"/>
    <d v="2024-01-10T10:17:00"/>
    <x v="10"/>
    <n v="1"/>
    <s v="Imidacloprid"/>
    <s v="ng/L"/>
    <x v="0"/>
    <n v="1"/>
    <n v="0.5"/>
    <n v="1"/>
    <b v="1"/>
  </r>
  <r>
    <x v="0"/>
    <x v="0"/>
    <x v="2"/>
    <x v="2"/>
    <d v="2024-02-12T10:52:00"/>
    <x v="10"/>
    <n v="2"/>
    <s v="Imidacloprid"/>
    <s v="ng/L"/>
    <x v="0"/>
    <n v="1"/>
    <n v="0.5"/>
    <n v="1"/>
    <b v="1"/>
  </r>
  <r>
    <x v="0"/>
    <x v="0"/>
    <x v="2"/>
    <x v="2"/>
    <d v="2024-03-05T13:31:00"/>
    <x v="10"/>
    <n v="3"/>
    <s v="Imidacloprid"/>
    <s v="ng/L"/>
    <x v="0"/>
    <n v="1"/>
    <n v="0.5"/>
    <n v="1"/>
    <b v="1"/>
  </r>
  <r>
    <x v="0"/>
    <x v="0"/>
    <x v="3"/>
    <x v="3"/>
    <d v="2018-04-27T14:43:00"/>
    <x v="5"/>
    <n v="4"/>
    <s v="Imidacloprid"/>
    <s v="ng/L"/>
    <x v="1"/>
    <n v="35"/>
    <n v="35"/>
    <n v="0"/>
    <b v="0"/>
  </r>
  <r>
    <x v="0"/>
    <x v="0"/>
    <x v="3"/>
    <x v="3"/>
    <d v="2018-05-18T15:19:00"/>
    <x v="5"/>
    <n v="5"/>
    <s v="Imidacloprid"/>
    <s v="ng/L"/>
    <x v="1"/>
    <n v="30"/>
    <n v="30"/>
    <n v="0"/>
    <b v="0"/>
  </r>
  <r>
    <x v="0"/>
    <x v="0"/>
    <x v="3"/>
    <x v="3"/>
    <d v="2018-06-08T13:55:00"/>
    <x v="5"/>
    <n v="6"/>
    <s v="Imidacloprid"/>
    <s v="ng/L"/>
    <x v="1"/>
    <n v="28"/>
    <n v="28"/>
    <n v="0"/>
    <b v="0"/>
  </r>
  <r>
    <x v="0"/>
    <x v="0"/>
    <x v="3"/>
    <x v="3"/>
    <d v="2018-07-12T13:05:00"/>
    <x v="5"/>
    <n v="7"/>
    <s v="Imidacloprid"/>
    <s v="ng/L"/>
    <x v="1"/>
    <n v="26"/>
    <n v="26"/>
    <n v="0"/>
    <b v="0"/>
  </r>
  <r>
    <x v="0"/>
    <x v="0"/>
    <x v="3"/>
    <x v="3"/>
    <d v="2018-08-03T14:56:00"/>
    <x v="5"/>
    <n v="8"/>
    <s v="Imidacloprid"/>
    <s v="ng/L"/>
    <x v="0"/>
    <n v="1"/>
    <n v="0.5"/>
    <n v="1"/>
    <b v="1"/>
  </r>
  <r>
    <x v="0"/>
    <x v="0"/>
    <x v="3"/>
    <x v="3"/>
    <d v="2018-09-14T14:37:00"/>
    <x v="5"/>
    <n v="9"/>
    <s v="Imidacloprid"/>
    <s v="ng/L"/>
    <x v="1"/>
    <n v="34"/>
    <n v="34"/>
    <n v="0"/>
    <b v="0"/>
  </r>
  <r>
    <x v="0"/>
    <x v="0"/>
    <x v="3"/>
    <x v="3"/>
    <d v="2018-10-12T13:31:00"/>
    <x v="5"/>
    <n v="10"/>
    <s v="Imidacloprid"/>
    <s v="ng/L"/>
    <x v="1"/>
    <n v="42"/>
    <n v="42"/>
    <n v="0"/>
    <b v="0"/>
  </r>
  <r>
    <x v="0"/>
    <x v="0"/>
    <x v="3"/>
    <x v="3"/>
    <d v="2018-11-23T11:12:00"/>
    <x v="5"/>
    <n v="11"/>
    <s v="Imidacloprid"/>
    <s v="ng/L"/>
    <x v="1"/>
    <n v="42"/>
    <n v="42"/>
    <n v="0"/>
    <b v="0"/>
  </r>
  <r>
    <x v="0"/>
    <x v="0"/>
    <x v="3"/>
    <x v="3"/>
    <d v="2018-12-06T12:43:00"/>
    <x v="5"/>
    <n v="12"/>
    <s v="Imidacloprid"/>
    <s v="ng/L"/>
    <x v="1"/>
    <n v="21"/>
    <n v="21"/>
    <n v="0"/>
    <b v="0"/>
  </r>
  <r>
    <x v="0"/>
    <x v="0"/>
    <x v="3"/>
    <x v="3"/>
    <d v="2019-09-04T10:43:00"/>
    <x v="0"/>
    <n v="9"/>
    <s v="Imidacloprid"/>
    <s v="ng/L"/>
    <x v="1"/>
    <n v="100"/>
    <n v="100"/>
    <n v="0"/>
    <b v="0"/>
  </r>
  <r>
    <x v="0"/>
    <x v="0"/>
    <x v="3"/>
    <x v="3"/>
    <d v="2019-09-09T10:46:00"/>
    <x v="0"/>
    <n v="9"/>
    <s v="Imidacloprid"/>
    <s v="ng/L"/>
    <x v="1"/>
    <n v="34"/>
    <n v="34"/>
    <n v="0"/>
    <b v="0"/>
  </r>
  <r>
    <x v="0"/>
    <x v="0"/>
    <x v="3"/>
    <x v="3"/>
    <d v="2019-10-10T14:01:00"/>
    <x v="0"/>
    <n v="10"/>
    <s v="Imidacloprid"/>
    <s v="ng/L"/>
    <x v="1"/>
    <n v="21"/>
    <n v="21"/>
    <n v="0"/>
    <b v="0"/>
  </r>
  <r>
    <x v="0"/>
    <x v="0"/>
    <x v="3"/>
    <x v="3"/>
    <d v="2019-11-21T10:22:00"/>
    <x v="0"/>
    <n v="11"/>
    <s v="Imidacloprid"/>
    <s v="ng/L"/>
    <x v="1"/>
    <n v="9.4"/>
    <n v="9.4"/>
    <n v="0"/>
    <b v="0"/>
  </r>
  <r>
    <x v="0"/>
    <x v="0"/>
    <x v="4"/>
    <x v="4"/>
    <d v="2019-09-04T10:28:00"/>
    <x v="0"/>
    <n v="9"/>
    <s v="Imidacloprid"/>
    <s v="ng/L"/>
    <x v="1"/>
    <n v="50"/>
    <n v="50"/>
    <n v="0"/>
    <b v="0"/>
  </r>
  <r>
    <x v="0"/>
    <x v="0"/>
    <x v="5"/>
    <x v="5"/>
    <d v="2019-09-05T13:45:00"/>
    <x v="0"/>
    <n v="9"/>
    <s v="Imidacloprid"/>
    <s v="ng/L"/>
    <x v="1"/>
    <n v="14"/>
    <n v="14"/>
    <n v="0"/>
    <b v="0"/>
  </r>
  <r>
    <x v="0"/>
    <x v="0"/>
    <x v="6"/>
    <x v="6"/>
    <d v="2014-09-09T11:32:00"/>
    <x v="1"/>
    <n v="9"/>
    <s v="Imidacloprid"/>
    <s v="ng/L"/>
    <x v="1"/>
    <n v="4"/>
    <n v="4"/>
    <n v="0"/>
    <b v="0"/>
  </r>
  <r>
    <x v="0"/>
    <x v="0"/>
    <x v="6"/>
    <x v="6"/>
    <d v="2014-09-23T16:56:00"/>
    <x v="1"/>
    <n v="9"/>
    <s v="Imidacloprid"/>
    <s v="ng/L"/>
    <x v="1"/>
    <n v="3"/>
    <n v="3"/>
    <n v="0"/>
    <b v="0"/>
  </r>
  <r>
    <x v="0"/>
    <x v="0"/>
    <x v="6"/>
    <x v="6"/>
    <d v="2014-09-26T11:17:00"/>
    <x v="1"/>
    <n v="9"/>
    <s v="Imidacloprid"/>
    <s v="ng/L"/>
    <x v="1"/>
    <n v="3"/>
    <n v="3"/>
    <n v="0"/>
    <b v="0"/>
  </r>
  <r>
    <x v="0"/>
    <x v="0"/>
    <x v="6"/>
    <x v="6"/>
    <d v="2014-09-30T14:01:00"/>
    <x v="1"/>
    <n v="9"/>
    <s v="Imidacloprid"/>
    <s v="ng/L"/>
    <x v="1"/>
    <n v="3"/>
    <n v="3"/>
    <n v="0"/>
    <b v="0"/>
  </r>
  <r>
    <x v="0"/>
    <x v="0"/>
    <x v="6"/>
    <x v="6"/>
    <d v="2014-10-02T10:30:00"/>
    <x v="1"/>
    <n v="10"/>
    <s v="Imidacloprid"/>
    <s v="ng/L"/>
    <x v="1"/>
    <n v="4"/>
    <n v="4"/>
    <n v="0"/>
    <b v="0"/>
  </r>
  <r>
    <x v="0"/>
    <x v="0"/>
    <x v="6"/>
    <x v="6"/>
    <d v="2014-10-02T10:52:00"/>
    <x v="1"/>
    <n v="10"/>
    <s v="Imidacloprid"/>
    <s v="ng/L"/>
    <x v="1"/>
    <n v="4"/>
    <n v="4"/>
    <n v="0"/>
    <b v="0"/>
  </r>
  <r>
    <x v="0"/>
    <x v="0"/>
    <x v="6"/>
    <x v="6"/>
    <d v="2014-10-06T10:29:00"/>
    <x v="1"/>
    <n v="10"/>
    <s v="Imidacloprid"/>
    <s v="ng/L"/>
    <x v="1"/>
    <n v="5"/>
    <n v="5"/>
    <n v="0"/>
    <b v="0"/>
  </r>
  <r>
    <x v="0"/>
    <x v="0"/>
    <x v="6"/>
    <x v="6"/>
    <d v="2014-10-08T12:31:00"/>
    <x v="1"/>
    <n v="10"/>
    <s v="Imidacloprid"/>
    <s v="ng/L"/>
    <x v="1"/>
    <n v="6"/>
    <n v="6"/>
    <n v="0"/>
    <b v="0"/>
  </r>
  <r>
    <x v="0"/>
    <x v="0"/>
    <x v="6"/>
    <x v="6"/>
    <d v="2014-10-10T15:55:00"/>
    <x v="1"/>
    <n v="10"/>
    <s v="Imidacloprid"/>
    <s v="ng/L"/>
    <x v="0"/>
    <n v="1"/>
    <n v="0.5"/>
    <n v="1"/>
    <b v="1"/>
  </r>
  <r>
    <x v="0"/>
    <x v="0"/>
    <x v="6"/>
    <x v="6"/>
    <d v="2014-10-14T12:26:00"/>
    <x v="1"/>
    <n v="10"/>
    <s v="Imidacloprid"/>
    <s v="ng/L"/>
    <x v="1"/>
    <n v="8"/>
    <n v="8"/>
    <n v="0"/>
    <b v="0"/>
  </r>
  <r>
    <x v="0"/>
    <x v="0"/>
    <x v="6"/>
    <x v="6"/>
    <d v="2014-10-15T13:46:00"/>
    <x v="1"/>
    <n v="10"/>
    <s v="Imidacloprid"/>
    <s v="ng/L"/>
    <x v="1"/>
    <n v="4"/>
    <n v="4"/>
    <n v="0"/>
    <b v="0"/>
  </r>
  <r>
    <x v="0"/>
    <x v="0"/>
    <x v="6"/>
    <x v="6"/>
    <d v="2014-10-16T10:48:00"/>
    <x v="1"/>
    <n v="10"/>
    <s v="Imidacloprid"/>
    <s v="ng/L"/>
    <x v="1"/>
    <n v="3.5"/>
    <n v="3.5"/>
    <n v="0"/>
    <b v="0"/>
  </r>
  <r>
    <x v="0"/>
    <x v="0"/>
    <x v="6"/>
    <x v="6"/>
    <d v="2014-10-20T11:37:00"/>
    <x v="1"/>
    <n v="10"/>
    <s v="Imidacloprid"/>
    <s v="ng/L"/>
    <x v="0"/>
    <n v="1"/>
    <n v="0.5"/>
    <n v="1"/>
    <b v="1"/>
  </r>
  <r>
    <x v="0"/>
    <x v="0"/>
    <x v="6"/>
    <x v="6"/>
    <d v="2014-10-22T10:20:00"/>
    <x v="1"/>
    <n v="10"/>
    <s v="Imidacloprid"/>
    <s v="ng/L"/>
    <x v="0"/>
    <n v="1"/>
    <n v="0.5"/>
    <n v="1"/>
    <b v="1"/>
  </r>
  <r>
    <x v="0"/>
    <x v="0"/>
    <x v="6"/>
    <x v="6"/>
    <d v="2014-10-27T09:29:00"/>
    <x v="1"/>
    <n v="10"/>
    <s v="Imidacloprid"/>
    <s v="ng/L"/>
    <x v="0"/>
    <n v="1"/>
    <n v="0.5"/>
    <n v="1"/>
    <b v="1"/>
  </r>
  <r>
    <x v="0"/>
    <x v="0"/>
    <x v="6"/>
    <x v="6"/>
    <d v="2014-10-29T09:46:00"/>
    <x v="1"/>
    <n v="10"/>
    <s v="Imidacloprid"/>
    <s v="ng/L"/>
    <x v="0"/>
    <n v="1"/>
    <n v="0.5"/>
    <n v="1"/>
    <b v="1"/>
  </r>
  <r>
    <x v="0"/>
    <x v="0"/>
    <x v="6"/>
    <x v="6"/>
    <d v="2014-11-04T11:29:00"/>
    <x v="1"/>
    <n v="11"/>
    <s v="Imidacloprid"/>
    <s v="ng/L"/>
    <x v="0"/>
    <n v="1"/>
    <n v="0.5"/>
    <n v="1"/>
    <b v="1"/>
  </r>
  <r>
    <x v="0"/>
    <x v="0"/>
    <x v="6"/>
    <x v="6"/>
    <d v="2014-11-07T08:45:00"/>
    <x v="1"/>
    <n v="11"/>
    <s v="Imidacloprid"/>
    <s v="ng/L"/>
    <x v="0"/>
    <n v="1"/>
    <n v="0.5"/>
    <n v="1"/>
    <b v="1"/>
  </r>
  <r>
    <x v="0"/>
    <x v="0"/>
    <x v="6"/>
    <x v="6"/>
    <d v="2014-11-10T09:34:00"/>
    <x v="1"/>
    <n v="11"/>
    <s v="Imidacloprid"/>
    <s v="ng/L"/>
    <x v="0"/>
    <n v="1"/>
    <n v="0.5"/>
    <n v="1"/>
    <b v="1"/>
  </r>
  <r>
    <x v="0"/>
    <x v="0"/>
    <x v="6"/>
    <x v="6"/>
    <d v="2014-11-12T12:19:00"/>
    <x v="1"/>
    <n v="11"/>
    <s v="Imidacloprid"/>
    <s v="ng/L"/>
    <x v="1"/>
    <n v="5"/>
    <n v="5"/>
    <n v="0"/>
    <b v="0"/>
  </r>
  <r>
    <x v="0"/>
    <x v="0"/>
    <x v="6"/>
    <x v="6"/>
    <d v="2014-11-19T10:42:00"/>
    <x v="1"/>
    <n v="11"/>
    <s v="Imidacloprid"/>
    <s v="ng/L"/>
    <x v="1"/>
    <n v="3"/>
    <n v="3"/>
    <n v="0"/>
    <b v="0"/>
  </r>
  <r>
    <x v="0"/>
    <x v="0"/>
    <x v="6"/>
    <x v="6"/>
    <d v="2014-11-21T08:16:00"/>
    <x v="1"/>
    <n v="11"/>
    <s v="Imidacloprid"/>
    <s v="ng/L"/>
    <x v="0"/>
    <n v="1"/>
    <n v="0.5"/>
    <n v="1"/>
    <b v="1"/>
  </r>
  <r>
    <x v="0"/>
    <x v="0"/>
    <x v="6"/>
    <x v="6"/>
    <d v="2014-11-25T08:50:00"/>
    <x v="1"/>
    <n v="11"/>
    <s v="Imidacloprid"/>
    <s v="ng/L"/>
    <x v="0"/>
    <n v="1"/>
    <n v="0.5"/>
    <n v="1"/>
    <b v="1"/>
  </r>
  <r>
    <x v="0"/>
    <x v="0"/>
    <x v="6"/>
    <x v="6"/>
    <d v="2014-11-27T10:26:00"/>
    <x v="1"/>
    <n v="11"/>
    <s v="Imidacloprid"/>
    <s v="ng/L"/>
    <x v="0"/>
    <n v="1"/>
    <n v="0.5"/>
    <n v="1"/>
    <b v="1"/>
  </r>
  <r>
    <x v="0"/>
    <x v="0"/>
    <x v="6"/>
    <x v="6"/>
    <d v="2014-12-05T13:15:00"/>
    <x v="1"/>
    <n v="12"/>
    <s v="Imidacloprid"/>
    <s v="ng/L"/>
    <x v="0"/>
    <n v="1"/>
    <n v="0.5"/>
    <n v="1"/>
    <b v="1"/>
  </r>
  <r>
    <x v="0"/>
    <x v="0"/>
    <x v="6"/>
    <x v="6"/>
    <d v="2014-12-08T10:54:00"/>
    <x v="1"/>
    <n v="12"/>
    <s v="Imidacloprid"/>
    <s v="ng/L"/>
    <x v="0"/>
    <n v="1"/>
    <n v="0.5"/>
    <n v="1"/>
    <b v="1"/>
  </r>
  <r>
    <x v="0"/>
    <x v="0"/>
    <x v="6"/>
    <x v="6"/>
    <d v="2014-12-09T08:27:00"/>
    <x v="1"/>
    <n v="12"/>
    <s v="Imidacloprid"/>
    <s v="ng/L"/>
    <x v="1"/>
    <n v="1.5"/>
    <n v="1.5"/>
    <n v="0"/>
    <b v="0"/>
  </r>
  <r>
    <x v="0"/>
    <x v="0"/>
    <x v="6"/>
    <x v="6"/>
    <d v="2014-12-10T14:27:00"/>
    <x v="1"/>
    <n v="12"/>
    <s v="Imidacloprid"/>
    <s v="ng/L"/>
    <x v="0"/>
    <n v="1"/>
    <n v="0.5"/>
    <n v="1"/>
    <b v="1"/>
  </r>
  <r>
    <x v="0"/>
    <x v="0"/>
    <x v="6"/>
    <x v="6"/>
    <d v="2014-12-12T11:34:00"/>
    <x v="1"/>
    <n v="12"/>
    <s v="Imidacloprid"/>
    <s v="ng/L"/>
    <x v="0"/>
    <n v="1"/>
    <n v="0.5"/>
    <n v="1"/>
    <b v="1"/>
  </r>
  <r>
    <x v="0"/>
    <x v="0"/>
    <x v="6"/>
    <x v="6"/>
    <d v="2014-12-15T09:30:00"/>
    <x v="1"/>
    <n v="12"/>
    <s v="Imidacloprid"/>
    <s v="ng/L"/>
    <x v="0"/>
    <n v="1"/>
    <n v="0.5"/>
    <n v="1"/>
    <b v="1"/>
  </r>
  <r>
    <x v="0"/>
    <x v="0"/>
    <x v="6"/>
    <x v="6"/>
    <d v="2014-12-18T09:28:00"/>
    <x v="1"/>
    <n v="12"/>
    <s v="Imidacloprid"/>
    <s v="ng/L"/>
    <x v="0"/>
    <n v="1"/>
    <n v="0.5"/>
    <n v="1"/>
    <b v="1"/>
  </r>
  <r>
    <x v="0"/>
    <x v="0"/>
    <x v="6"/>
    <x v="6"/>
    <d v="2015-01-08T12:35:00"/>
    <x v="2"/>
    <n v="1"/>
    <s v="Imidacloprid"/>
    <s v="ng/L"/>
    <x v="1"/>
    <n v="2.5"/>
    <n v="2.5"/>
    <n v="0"/>
    <b v="0"/>
  </r>
  <r>
    <x v="0"/>
    <x v="0"/>
    <x v="6"/>
    <x v="6"/>
    <d v="2015-01-12T09:34:00"/>
    <x v="2"/>
    <n v="1"/>
    <s v="Imidacloprid"/>
    <s v="ng/L"/>
    <x v="0"/>
    <n v="1"/>
    <n v="0.5"/>
    <n v="1"/>
    <b v="1"/>
  </r>
  <r>
    <x v="0"/>
    <x v="0"/>
    <x v="6"/>
    <x v="6"/>
    <d v="2015-01-14T08:53:00"/>
    <x v="2"/>
    <n v="1"/>
    <s v="Imidacloprid"/>
    <s v="ng/L"/>
    <x v="0"/>
    <n v="1"/>
    <n v="0.5"/>
    <n v="1"/>
    <b v="1"/>
  </r>
  <r>
    <x v="0"/>
    <x v="0"/>
    <x v="6"/>
    <x v="6"/>
    <d v="2015-01-20T11:35:00"/>
    <x v="2"/>
    <n v="1"/>
    <s v="Imidacloprid"/>
    <s v="ng/L"/>
    <x v="0"/>
    <n v="1"/>
    <n v="0.5"/>
    <n v="1"/>
    <b v="1"/>
  </r>
  <r>
    <x v="0"/>
    <x v="0"/>
    <x v="6"/>
    <x v="6"/>
    <d v="2015-01-21T10:31:00"/>
    <x v="2"/>
    <n v="1"/>
    <s v="Imidacloprid"/>
    <s v="ng/L"/>
    <x v="0"/>
    <n v="1"/>
    <n v="0.5"/>
    <n v="1"/>
    <b v="1"/>
  </r>
  <r>
    <x v="0"/>
    <x v="0"/>
    <x v="6"/>
    <x v="6"/>
    <d v="2015-01-26T11:23:00"/>
    <x v="2"/>
    <n v="1"/>
    <s v="Imidacloprid"/>
    <s v="ng/L"/>
    <x v="0"/>
    <n v="1"/>
    <n v="0.5"/>
    <n v="1"/>
    <b v="1"/>
  </r>
  <r>
    <x v="0"/>
    <x v="0"/>
    <x v="6"/>
    <x v="6"/>
    <d v="2015-01-29T12:48:00"/>
    <x v="2"/>
    <n v="1"/>
    <s v="Imidacloprid"/>
    <s v="ng/L"/>
    <x v="0"/>
    <n v="1"/>
    <n v="0.5"/>
    <n v="1"/>
    <b v="1"/>
  </r>
  <r>
    <x v="0"/>
    <x v="0"/>
    <x v="6"/>
    <x v="6"/>
    <d v="2015-02-04T10:04:00"/>
    <x v="2"/>
    <n v="2"/>
    <s v="Imidacloprid"/>
    <s v="ng/L"/>
    <x v="0"/>
    <n v="1"/>
    <n v="0.5"/>
    <n v="1"/>
    <b v="1"/>
  </r>
  <r>
    <x v="0"/>
    <x v="0"/>
    <x v="6"/>
    <x v="6"/>
    <d v="2015-02-09T09:36:00"/>
    <x v="2"/>
    <n v="2"/>
    <s v="Imidacloprid"/>
    <s v="ng/L"/>
    <x v="0"/>
    <n v="1"/>
    <n v="0.5"/>
    <n v="1"/>
    <b v="1"/>
  </r>
  <r>
    <x v="0"/>
    <x v="0"/>
    <x v="6"/>
    <x v="6"/>
    <d v="2015-02-10T09:37:00"/>
    <x v="2"/>
    <n v="2"/>
    <s v="Imidacloprid"/>
    <s v="ng/L"/>
    <x v="0"/>
    <n v="1"/>
    <n v="0.5"/>
    <n v="1"/>
    <b v="1"/>
  </r>
  <r>
    <x v="0"/>
    <x v="0"/>
    <x v="6"/>
    <x v="6"/>
    <d v="2015-02-11T09:57:00"/>
    <x v="2"/>
    <n v="2"/>
    <s v="Imidacloprid"/>
    <s v="ng/L"/>
    <x v="0"/>
    <n v="1"/>
    <n v="0.5"/>
    <n v="1"/>
    <b v="1"/>
  </r>
  <r>
    <x v="0"/>
    <x v="0"/>
    <x v="6"/>
    <x v="6"/>
    <d v="2015-02-16T11:18:00"/>
    <x v="2"/>
    <n v="2"/>
    <s v="Imidacloprid"/>
    <s v="ng/L"/>
    <x v="0"/>
    <n v="1"/>
    <n v="0.5"/>
    <n v="1"/>
    <b v="1"/>
  </r>
  <r>
    <x v="0"/>
    <x v="0"/>
    <x v="6"/>
    <x v="6"/>
    <d v="2015-02-19T10:09:00"/>
    <x v="2"/>
    <n v="2"/>
    <s v="Imidacloprid"/>
    <s v="ng/L"/>
    <x v="0"/>
    <n v="1"/>
    <n v="0.5"/>
    <n v="1"/>
    <b v="1"/>
  </r>
  <r>
    <x v="0"/>
    <x v="0"/>
    <x v="6"/>
    <x v="6"/>
    <d v="2015-02-23T12:51:00"/>
    <x v="2"/>
    <n v="2"/>
    <s v="Imidacloprid"/>
    <s v="ng/L"/>
    <x v="0"/>
    <n v="1"/>
    <n v="0.5"/>
    <n v="1"/>
    <b v="1"/>
  </r>
  <r>
    <x v="0"/>
    <x v="0"/>
    <x v="6"/>
    <x v="6"/>
    <d v="2015-02-25T12:32:00"/>
    <x v="2"/>
    <n v="2"/>
    <s v="Imidacloprid"/>
    <s v="ng/L"/>
    <x v="0"/>
    <n v="1"/>
    <n v="0.5"/>
    <n v="1"/>
    <b v="1"/>
  </r>
  <r>
    <x v="0"/>
    <x v="0"/>
    <x v="6"/>
    <x v="6"/>
    <d v="2015-03-06T12:45:00"/>
    <x v="2"/>
    <n v="3"/>
    <s v="Imidacloprid"/>
    <s v="ng/L"/>
    <x v="0"/>
    <n v="1"/>
    <n v="0.5"/>
    <n v="1"/>
    <b v="1"/>
  </r>
  <r>
    <x v="0"/>
    <x v="0"/>
    <x v="6"/>
    <x v="6"/>
    <d v="2015-03-10T09:57:00"/>
    <x v="2"/>
    <n v="3"/>
    <s v="Imidacloprid"/>
    <s v="ng/L"/>
    <x v="0"/>
    <n v="1"/>
    <n v="0.5"/>
    <n v="1"/>
    <b v="1"/>
  </r>
  <r>
    <x v="0"/>
    <x v="0"/>
    <x v="6"/>
    <x v="6"/>
    <d v="2015-03-12T12:32:00"/>
    <x v="2"/>
    <n v="3"/>
    <s v="Imidacloprid"/>
    <s v="ng/L"/>
    <x v="0"/>
    <n v="1"/>
    <n v="0.5"/>
    <n v="1"/>
    <b v="1"/>
  </r>
  <r>
    <x v="0"/>
    <x v="0"/>
    <x v="6"/>
    <x v="6"/>
    <d v="2015-03-17T09:42:00"/>
    <x v="2"/>
    <n v="3"/>
    <s v="Imidacloprid"/>
    <s v="ng/L"/>
    <x v="0"/>
    <n v="1"/>
    <n v="0.5"/>
    <n v="1"/>
    <b v="1"/>
  </r>
  <r>
    <x v="0"/>
    <x v="0"/>
    <x v="6"/>
    <x v="6"/>
    <d v="2015-03-19T09:17:00"/>
    <x v="2"/>
    <n v="3"/>
    <s v="Imidacloprid"/>
    <s v="ng/L"/>
    <x v="0"/>
    <n v="1"/>
    <n v="0.5"/>
    <n v="1"/>
    <b v="1"/>
  </r>
  <r>
    <x v="0"/>
    <x v="0"/>
    <x v="6"/>
    <x v="6"/>
    <d v="2015-03-24T11:19:00"/>
    <x v="2"/>
    <n v="3"/>
    <s v="Imidacloprid"/>
    <s v="ng/L"/>
    <x v="0"/>
    <n v="1"/>
    <n v="0.5"/>
    <n v="1"/>
    <b v="1"/>
  </r>
  <r>
    <x v="0"/>
    <x v="0"/>
    <x v="6"/>
    <x v="6"/>
    <d v="2015-03-25T10:36:00"/>
    <x v="2"/>
    <n v="3"/>
    <s v="Imidacloprid"/>
    <s v="ng/L"/>
    <x v="0"/>
    <n v="1"/>
    <n v="0.5"/>
    <n v="1"/>
    <b v="1"/>
  </r>
  <r>
    <x v="0"/>
    <x v="0"/>
    <x v="6"/>
    <x v="6"/>
    <d v="2015-03-31T11:27:00"/>
    <x v="2"/>
    <n v="3"/>
    <s v="Imidacloprid"/>
    <s v="ng/L"/>
    <x v="0"/>
    <n v="1"/>
    <n v="0.5"/>
    <n v="1"/>
    <b v="1"/>
  </r>
  <r>
    <x v="0"/>
    <x v="0"/>
    <x v="6"/>
    <x v="6"/>
    <d v="2015-04-01T11:24:00"/>
    <x v="2"/>
    <n v="4"/>
    <s v="Imidacloprid"/>
    <s v="ng/L"/>
    <x v="0"/>
    <n v="1"/>
    <n v="0.5"/>
    <n v="1"/>
    <b v="1"/>
  </r>
  <r>
    <x v="0"/>
    <x v="0"/>
    <x v="6"/>
    <x v="6"/>
    <d v="2015-04-07T12:52:00"/>
    <x v="2"/>
    <n v="4"/>
    <s v="Imidacloprid"/>
    <s v="ng/L"/>
    <x v="0"/>
    <n v="1"/>
    <n v="0.5"/>
    <n v="1"/>
    <b v="1"/>
  </r>
  <r>
    <x v="0"/>
    <x v="0"/>
    <x v="6"/>
    <x v="6"/>
    <d v="2015-04-09T12:31:00"/>
    <x v="2"/>
    <n v="4"/>
    <s v="Imidacloprid"/>
    <s v="ng/L"/>
    <x v="0"/>
    <n v="1"/>
    <n v="0.5"/>
    <n v="1"/>
    <b v="1"/>
  </r>
  <r>
    <x v="0"/>
    <x v="0"/>
    <x v="6"/>
    <x v="6"/>
    <d v="2015-04-13T14:02:00"/>
    <x v="2"/>
    <n v="4"/>
    <s v="Imidacloprid"/>
    <s v="ng/L"/>
    <x v="0"/>
    <n v="1"/>
    <n v="0.5"/>
    <n v="1"/>
    <b v="1"/>
  </r>
  <r>
    <x v="0"/>
    <x v="0"/>
    <x v="6"/>
    <x v="6"/>
    <d v="2015-04-17T12:24:00"/>
    <x v="2"/>
    <n v="4"/>
    <s v="Imidacloprid"/>
    <s v="ng/L"/>
    <x v="0"/>
    <n v="1"/>
    <n v="0.5"/>
    <n v="1"/>
    <b v="1"/>
  </r>
  <r>
    <x v="0"/>
    <x v="0"/>
    <x v="6"/>
    <x v="6"/>
    <d v="2015-04-28T14:45:00"/>
    <x v="2"/>
    <n v="4"/>
    <s v="Imidacloprid"/>
    <s v="ng/L"/>
    <x v="1"/>
    <n v="2.2000000000000002"/>
    <n v="2.2000000000000002"/>
    <n v="0"/>
    <b v="0"/>
  </r>
  <r>
    <x v="0"/>
    <x v="0"/>
    <x v="6"/>
    <x v="6"/>
    <d v="2015-04-30T09:28:00"/>
    <x v="2"/>
    <n v="4"/>
    <s v="Imidacloprid"/>
    <s v="ng/L"/>
    <x v="1"/>
    <n v="11"/>
    <n v="11"/>
    <n v="0"/>
    <b v="0"/>
  </r>
  <r>
    <x v="0"/>
    <x v="0"/>
    <x v="6"/>
    <x v="6"/>
    <d v="2015-05-08T14:27:00"/>
    <x v="2"/>
    <n v="5"/>
    <s v="Imidacloprid"/>
    <s v="ng/L"/>
    <x v="0"/>
    <n v="1"/>
    <n v="0.5"/>
    <n v="1"/>
    <b v="1"/>
  </r>
  <r>
    <x v="0"/>
    <x v="0"/>
    <x v="6"/>
    <x v="6"/>
    <d v="2015-05-14T10:35:00"/>
    <x v="2"/>
    <n v="5"/>
    <s v="Imidacloprid"/>
    <s v="ng/L"/>
    <x v="0"/>
    <n v="1"/>
    <n v="0.5"/>
    <n v="1"/>
    <b v="1"/>
  </r>
  <r>
    <x v="0"/>
    <x v="0"/>
    <x v="6"/>
    <x v="6"/>
    <d v="2015-05-20T13:10:00"/>
    <x v="2"/>
    <n v="5"/>
    <s v="Imidacloprid"/>
    <s v="ng/L"/>
    <x v="0"/>
    <n v="1"/>
    <n v="0.5"/>
    <n v="1"/>
    <b v="1"/>
  </r>
  <r>
    <x v="0"/>
    <x v="0"/>
    <x v="6"/>
    <x v="6"/>
    <d v="2015-05-21T12:37:00"/>
    <x v="2"/>
    <n v="5"/>
    <s v="Imidacloprid"/>
    <s v="ng/L"/>
    <x v="1"/>
    <n v="1.3"/>
    <n v="1.3"/>
    <n v="0"/>
    <b v="0"/>
  </r>
  <r>
    <x v="0"/>
    <x v="0"/>
    <x v="6"/>
    <x v="6"/>
    <d v="2015-05-22T11:28:00"/>
    <x v="2"/>
    <n v="5"/>
    <s v="Imidacloprid"/>
    <s v="ng/L"/>
    <x v="0"/>
    <n v="1"/>
    <n v="0.5"/>
    <n v="1"/>
    <b v="1"/>
  </r>
  <r>
    <x v="0"/>
    <x v="0"/>
    <x v="6"/>
    <x v="6"/>
    <d v="2015-05-29T13:49:00"/>
    <x v="2"/>
    <n v="5"/>
    <s v="Imidacloprid"/>
    <s v="ng/L"/>
    <x v="1"/>
    <n v="78"/>
    <n v="78"/>
    <n v="0"/>
    <b v="0"/>
  </r>
  <r>
    <x v="0"/>
    <x v="0"/>
    <x v="6"/>
    <x v="6"/>
    <d v="2015-06-01T11:17:00"/>
    <x v="2"/>
    <n v="6"/>
    <s v="Imidacloprid"/>
    <s v="ng/L"/>
    <x v="1"/>
    <n v="2"/>
    <n v="2"/>
    <n v="0"/>
    <b v="0"/>
  </r>
  <r>
    <x v="0"/>
    <x v="0"/>
    <x v="6"/>
    <x v="6"/>
    <d v="2015-06-02T12:01:00"/>
    <x v="2"/>
    <n v="6"/>
    <s v="Imidacloprid"/>
    <s v="ng/L"/>
    <x v="0"/>
    <n v="1"/>
    <n v="0.5"/>
    <n v="1"/>
    <b v="1"/>
  </r>
  <r>
    <x v="0"/>
    <x v="0"/>
    <x v="6"/>
    <x v="6"/>
    <d v="2015-06-12T09:50:00"/>
    <x v="2"/>
    <n v="6"/>
    <s v="Imidacloprid"/>
    <s v="ng/L"/>
    <x v="0"/>
    <n v="1"/>
    <n v="0.5"/>
    <n v="1"/>
    <b v="1"/>
  </r>
  <r>
    <x v="0"/>
    <x v="0"/>
    <x v="6"/>
    <x v="6"/>
    <d v="2015-06-15T10:39:00"/>
    <x v="2"/>
    <n v="6"/>
    <s v="Imidacloprid"/>
    <s v="ng/L"/>
    <x v="0"/>
    <n v="1"/>
    <n v="0.5"/>
    <n v="1"/>
    <b v="1"/>
  </r>
  <r>
    <x v="0"/>
    <x v="0"/>
    <x v="6"/>
    <x v="6"/>
    <d v="2015-06-15T16:08:00"/>
    <x v="2"/>
    <n v="6"/>
    <s v="Imidacloprid"/>
    <s v="ng/L"/>
    <x v="0"/>
    <n v="1"/>
    <n v="0.5"/>
    <n v="1"/>
    <b v="1"/>
  </r>
  <r>
    <x v="0"/>
    <x v="0"/>
    <x v="6"/>
    <x v="6"/>
    <d v="2015-06-17T16:15:00"/>
    <x v="2"/>
    <n v="6"/>
    <s v="Imidacloprid"/>
    <s v="ng/L"/>
    <x v="0"/>
    <n v="1"/>
    <n v="0.5"/>
    <n v="1"/>
    <b v="1"/>
  </r>
  <r>
    <x v="0"/>
    <x v="0"/>
    <x v="6"/>
    <x v="6"/>
    <d v="2015-06-18T13:27:00"/>
    <x v="2"/>
    <n v="6"/>
    <s v="Imidacloprid"/>
    <s v="ng/L"/>
    <x v="0"/>
    <n v="1"/>
    <n v="0.5"/>
    <n v="1"/>
    <b v="1"/>
  </r>
  <r>
    <x v="0"/>
    <x v="0"/>
    <x v="6"/>
    <x v="6"/>
    <d v="2015-06-19T12:26:00"/>
    <x v="2"/>
    <n v="6"/>
    <s v="Imidacloprid"/>
    <s v="ng/L"/>
    <x v="0"/>
    <n v="1"/>
    <n v="0.5"/>
    <n v="1"/>
    <b v="1"/>
  </r>
  <r>
    <x v="0"/>
    <x v="0"/>
    <x v="6"/>
    <x v="6"/>
    <d v="2015-06-22T10:57:00"/>
    <x v="2"/>
    <n v="6"/>
    <s v="Imidacloprid"/>
    <s v="ng/L"/>
    <x v="0"/>
    <n v="1"/>
    <n v="0.5"/>
    <n v="1"/>
    <b v="1"/>
  </r>
  <r>
    <x v="0"/>
    <x v="0"/>
    <x v="6"/>
    <x v="6"/>
    <d v="2015-06-23T14:09:00"/>
    <x v="2"/>
    <n v="6"/>
    <s v="Imidacloprid"/>
    <s v="ng/L"/>
    <x v="0"/>
    <n v="1"/>
    <n v="0.5"/>
    <n v="1"/>
    <b v="1"/>
  </r>
  <r>
    <x v="0"/>
    <x v="0"/>
    <x v="6"/>
    <x v="6"/>
    <d v="2015-06-24T10:51:00"/>
    <x v="2"/>
    <n v="6"/>
    <s v="Imidacloprid"/>
    <s v="ng/L"/>
    <x v="0"/>
    <n v="1"/>
    <n v="0.5"/>
    <n v="1"/>
    <b v="1"/>
  </r>
  <r>
    <x v="0"/>
    <x v="0"/>
    <x v="6"/>
    <x v="6"/>
    <d v="2015-07-01T14:12:00"/>
    <x v="2"/>
    <n v="7"/>
    <s v="Imidacloprid"/>
    <s v="ng/L"/>
    <x v="1"/>
    <n v="1.7"/>
    <n v="1.7"/>
    <n v="0"/>
    <b v="0"/>
  </r>
  <r>
    <x v="0"/>
    <x v="0"/>
    <x v="6"/>
    <x v="6"/>
    <d v="2015-07-10T10:42:00"/>
    <x v="2"/>
    <n v="7"/>
    <s v="Imidacloprid"/>
    <s v="ng/L"/>
    <x v="1"/>
    <n v="2.2999999999999998"/>
    <n v="2.2999999999999998"/>
    <n v="0"/>
    <b v="0"/>
  </r>
  <r>
    <x v="0"/>
    <x v="0"/>
    <x v="6"/>
    <x v="6"/>
    <d v="2015-07-14T11:08:00"/>
    <x v="2"/>
    <n v="7"/>
    <s v="Imidacloprid"/>
    <s v="ng/L"/>
    <x v="1"/>
    <n v="2.6"/>
    <n v="2.6"/>
    <n v="0"/>
    <b v="0"/>
  </r>
  <r>
    <x v="0"/>
    <x v="0"/>
    <x v="6"/>
    <x v="6"/>
    <d v="2015-07-17T14:17:00"/>
    <x v="2"/>
    <n v="7"/>
    <s v="Imidacloprid"/>
    <s v="ng/L"/>
    <x v="1"/>
    <n v="2.8"/>
    <n v="2.8"/>
    <n v="0"/>
    <b v="0"/>
  </r>
  <r>
    <x v="0"/>
    <x v="0"/>
    <x v="6"/>
    <x v="6"/>
    <d v="2015-07-22T14:22:00"/>
    <x v="2"/>
    <n v="7"/>
    <s v="Imidacloprid"/>
    <s v="ng/L"/>
    <x v="1"/>
    <n v="2.2000000000000002"/>
    <n v="2.2000000000000002"/>
    <n v="0"/>
    <b v="0"/>
  </r>
  <r>
    <x v="0"/>
    <x v="0"/>
    <x v="6"/>
    <x v="6"/>
    <d v="2015-07-27T16:42:00"/>
    <x v="2"/>
    <n v="7"/>
    <s v="Imidacloprid"/>
    <s v="ng/L"/>
    <x v="0"/>
    <n v="1"/>
    <n v="0.5"/>
    <n v="1"/>
    <b v="1"/>
  </r>
  <r>
    <x v="0"/>
    <x v="0"/>
    <x v="6"/>
    <x v="6"/>
    <d v="2015-07-29T16:43:00"/>
    <x v="2"/>
    <n v="7"/>
    <s v="Imidacloprid"/>
    <s v="ng/L"/>
    <x v="1"/>
    <n v="3"/>
    <n v="3"/>
    <n v="0"/>
    <b v="0"/>
  </r>
  <r>
    <x v="0"/>
    <x v="0"/>
    <x v="6"/>
    <x v="6"/>
    <d v="2015-08-04T16:03:00"/>
    <x v="2"/>
    <n v="8"/>
    <s v="Imidacloprid"/>
    <s v="ng/L"/>
    <x v="0"/>
    <n v="1"/>
    <n v="0.5"/>
    <n v="1"/>
    <b v="1"/>
  </r>
  <r>
    <x v="0"/>
    <x v="0"/>
    <x v="6"/>
    <x v="6"/>
    <d v="2015-08-13T09:53:00"/>
    <x v="2"/>
    <n v="8"/>
    <s v="Imidacloprid"/>
    <s v="ng/L"/>
    <x v="1"/>
    <n v="3"/>
    <n v="3"/>
    <n v="0"/>
    <b v="0"/>
  </r>
  <r>
    <x v="0"/>
    <x v="0"/>
    <x v="6"/>
    <x v="6"/>
    <d v="2015-08-19T10:51:00"/>
    <x v="2"/>
    <n v="8"/>
    <s v="Imidacloprid"/>
    <s v="ng/L"/>
    <x v="0"/>
    <n v="1"/>
    <n v="0.5"/>
    <n v="1"/>
    <b v="1"/>
  </r>
  <r>
    <x v="0"/>
    <x v="0"/>
    <x v="6"/>
    <x v="6"/>
    <d v="2015-08-20T09:39:00"/>
    <x v="2"/>
    <n v="8"/>
    <s v="Imidacloprid"/>
    <s v="ng/L"/>
    <x v="1"/>
    <n v="42"/>
    <n v="42"/>
    <n v="0"/>
    <b v="0"/>
  </r>
  <r>
    <x v="0"/>
    <x v="0"/>
    <x v="6"/>
    <x v="6"/>
    <d v="2015-08-21T12:44:00"/>
    <x v="2"/>
    <n v="8"/>
    <s v="Imidacloprid"/>
    <s v="ng/L"/>
    <x v="1"/>
    <n v="3.4"/>
    <n v="3.4"/>
    <n v="0"/>
    <b v="0"/>
  </r>
  <r>
    <x v="0"/>
    <x v="0"/>
    <x v="6"/>
    <x v="6"/>
    <d v="2015-09-07T12:20:00"/>
    <x v="2"/>
    <n v="9"/>
    <s v="Imidacloprid"/>
    <s v="ng/L"/>
    <x v="0"/>
    <n v="1"/>
    <n v="0.5"/>
    <n v="1"/>
    <b v="1"/>
  </r>
  <r>
    <x v="0"/>
    <x v="0"/>
    <x v="6"/>
    <x v="6"/>
    <d v="2015-10-01T12:47:00"/>
    <x v="2"/>
    <n v="10"/>
    <s v="Imidacloprid"/>
    <s v="ng/L"/>
    <x v="1"/>
    <n v="2.7"/>
    <n v="2.7"/>
    <n v="0"/>
    <b v="0"/>
  </r>
  <r>
    <x v="0"/>
    <x v="0"/>
    <x v="6"/>
    <x v="6"/>
    <d v="2015-10-20T11:52:00"/>
    <x v="2"/>
    <n v="10"/>
    <s v="Imidacloprid"/>
    <s v="ng/L"/>
    <x v="0"/>
    <n v="1"/>
    <n v="0.5"/>
    <n v="1"/>
    <b v="1"/>
  </r>
  <r>
    <x v="0"/>
    <x v="0"/>
    <x v="6"/>
    <x v="6"/>
    <d v="2015-11-10T13:49:00"/>
    <x v="2"/>
    <n v="11"/>
    <s v="Imidacloprid"/>
    <s v="ng/L"/>
    <x v="0"/>
    <n v="1"/>
    <n v="0.5"/>
    <n v="1"/>
    <b v="1"/>
  </r>
  <r>
    <x v="0"/>
    <x v="0"/>
    <x v="6"/>
    <x v="6"/>
    <d v="2015-11-13T14:31:00"/>
    <x v="2"/>
    <n v="11"/>
    <s v="Imidacloprid"/>
    <s v="ng/L"/>
    <x v="0"/>
    <n v="1"/>
    <n v="0.5"/>
    <n v="1"/>
    <b v="1"/>
  </r>
  <r>
    <x v="0"/>
    <x v="0"/>
    <x v="6"/>
    <x v="6"/>
    <d v="2015-11-23T11:37:00"/>
    <x v="2"/>
    <n v="11"/>
    <s v="Imidacloprid"/>
    <s v="ng/L"/>
    <x v="0"/>
    <n v="1"/>
    <n v="0.5"/>
    <n v="1"/>
    <b v="1"/>
  </r>
  <r>
    <x v="0"/>
    <x v="0"/>
    <x v="6"/>
    <x v="6"/>
    <d v="2015-11-26T10:15:00"/>
    <x v="2"/>
    <n v="11"/>
    <s v="Imidacloprid"/>
    <s v="ng/L"/>
    <x v="0"/>
    <n v="1"/>
    <n v="0.5"/>
    <n v="1"/>
    <b v="1"/>
  </r>
  <r>
    <x v="0"/>
    <x v="0"/>
    <x v="6"/>
    <x v="6"/>
    <d v="2015-11-30T14:53:00"/>
    <x v="2"/>
    <n v="11"/>
    <s v="Imidacloprid"/>
    <s v="ng/L"/>
    <x v="0"/>
    <n v="1"/>
    <n v="0.5"/>
    <n v="1"/>
    <b v="1"/>
  </r>
  <r>
    <x v="0"/>
    <x v="0"/>
    <x v="6"/>
    <x v="6"/>
    <d v="2015-12-02T13:59:00"/>
    <x v="2"/>
    <n v="12"/>
    <s v="Imidacloprid"/>
    <s v="ng/L"/>
    <x v="0"/>
    <n v="1"/>
    <n v="0.5"/>
    <n v="1"/>
    <b v="1"/>
  </r>
  <r>
    <x v="0"/>
    <x v="0"/>
    <x v="6"/>
    <x v="6"/>
    <d v="2015-12-07T11:16:00"/>
    <x v="2"/>
    <n v="12"/>
    <s v="Imidacloprid"/>
    <s v="ng/L"/>
    <x v="0"/>
    <n v="1"/>
    <n v="0.5"/>
    <n v="1"/>
    <b v="1"/>
  </r>
  <r>
    <x v="0"/>
    <x v="0"/>
    <x v="6"/>
    <x v="6"/>
    <d v="2015-12-09T12:50:00"/>
    <x v="2"/>
    <n v="12"/>
    <s v="Imidacloprid"/>
    <s v="ng/L"/>
    <x v="0"/>
    <n v="1"/>
    <n v="0.5"/>
    <n v="1"/>
    <b v="1"/>
  </r>
  <r>
    <x v="0"/>
    <x v="0"/>
    <x v="6"/>
    <x v="6"/>
    <d v="2015-12-10T14:26:00"/>
    <x v="2"/>
    <n v="12"/>
    <s v="Imidacloprid"/>
    <s v="ng/L"/>
    <x v="0"/>
    <n v="1"/>
    <n v="0.5"/>
    <n v="1"/>
    <b v="1"/>
  </r>
  <r>
    <x v="0"/>
    <x v="0"/>
    <x v="6"/>
    <x v="6"/>
    <d v="2015-12-16T10:33:00"/>
    <x v="2"/>
    <n v="12"/>
    <s v="Imidacloprid"/>
    <s v="ng/L"/>
    <x v="0"/>
    <n v="1"/>
    <n v="0.5"/>
    <n v="1"/>
    <b v="1"/>
  </r>
  <r>
    <x v="0"/>
    <x v="0"/>
    <x v="6"/>
    <x v="6"/>
    <d v="2015-12-18T11:22:00"/>
    <x v="2"/>
    <n v="12"/>
    <s v="Imidacloprid"/>
    <s v="ng/L"/>
    <x v="0"/>
    <n v="1"/>
    <n v="0.5"/>
    <n v="1"/>
    <b v="1"/>
  </r>
  <r>
    <x v="0"/>
    <x v="0"/>
    <x v="6"/>
    <x v="6"/>
    <d v="2016-01-12T10:31:00"/>
    <x v="3"/>
    <n v="1"/>
    <s v="Imidacloprid"/>
    <s v="ng/L"/>
    <x v="0"/>
    <n v="1"/>
    <n v="0.5"/>
    <n v="1"/>
    <b v="1"/>
  </r>
  <r>
    <x v="0"/>
    <x v="0"/>
    <x v="6"/>
    <x v="6"/>
    <d v="2016-01-15T13:24:00"/>
    <x v="3"/>
    <n v="1"/>
    <s v="Imidacloprid"/>
    <s v="ng/L"/>
    <x v="0"/>
    <n v="1"/>
    <n v="0.5"/>
    <n v="1"/>
    <b v="1"/>
  </r>
  <r>
    <x v="0"/>
    <x v="0"/>
    <x v="6"/>
    <x v="6"/>
    <d v="2016-01-18T10:40:00"/>
    <x v="3"/>
    <n v="1"/>
    <s v="Imidacloprid"/>
    <s v="ng/L"/>
    <x v="0"/>
    <n v="1"/>
    <n v="0.5"/>
    <n v="1"/>
    <b v="1"/>
  </r>
  <r>
    <x v="0"/>
    <x v="0"/>
    <x v="6"/>
    <x v="6"/>
    <d v="2016-01-19T15:00:00"/>
    <x v="3"/>
    <n v="1"/>
    <s v="Imidacloprid"/>
    <s v="ng/L"/>
    <x v="0"/>
    <n v="1"/>
    <n v="0.5"/>
    <n v="1"/>
    <b v="1"/>
  </r>
  <r>
    <x v="0"/>
    <x v="0"/>
    <x v="6"/>
    <x v="6"/>
    <d v="2016-02-01T11:15:00"/>
    <x v="3"/>
    <n v="2"/>
    <s v="Imidacloprid"/>
    <s v="ng/L"/>
    <x v="0"/>
    <n v="1"/>
    <n v="0.5"/>
    <n v="1"/>
    <b v="1"/>
  </r>
  <r>
    <x v="0"/>
    <x v="0"/>
    <x v="6"/>
    <x v="6"/>
    <d v="2016-02-08T13:45:00"/>
    <x v="3"/>
    <n v="2"/>
    <s v="Imidacloprid"/>
    <s v="ng/L"/>
    <x v="0"/>
    <n v="1"/>
    <n v="0.5"/>
    <n v="1"/>
    <b v="1"/>
  </r>
  <r>
    <x v="0"/>
    <x v="0"/>
    <x v="6"/>
    <x v="6"/>
    <d v="2016-02-11T12:56:00"/>
    <x v="3"/>
    <n v="2"/>
    <s v="Imidacloprid"/>
    <s v="ng/L"/>
    <x v="0"/>
    <n v="1"/>
    <n v="0.5"/>
    <n v="1"/>
    <b v="1"/>
  </r>
  <r>
    <x v="0"/>
    <x v="0"/>
    <x v="6"/>
    <x v="6"/>
    <d v="2016-02-16T14:40:00"/>
    <x v="3"/>
    <n v="2"/>
    <s v="Imidacloprid"/>
    <s v="ng/L"/>
    <x v="0"/>
    <n v="1"/>
    <n v="0.5"/>
    <n v="1"/>
    <b v="1"/>
  </r>
  <r>
    <x v="0"/>
    <x v="0"/>
    <x v="6"/>
    <x v="6"/>
    <d v="2016-02-19T11:05:00"/>
    <x v="3"/>
    <n v="2"/>
    <s v="Imidacloprid"/>
    <s v="ng/L"/>
    <x v="1"/>
    <n v="7"/>
    <n v="7"/>
    <n v="0"/>
    <b v="0"/>
  </r>
  <r>
    <x v="0"/>
    <x v="0"/>
    <x v="6"/>
    <x v="6"/>
    <d v="2016-09-08T16:57:00"/>
    <x v="3"/>
    <n v="9"/>
    <s v="Imidacloprid"/>
    <s v="ng/L"/>
    <x v="0"/>
    <n v="1"/>
    <n v="0.5"/>
    <n v="1"/>
    <b v="1"/>
  </r>
  <r>
    <x v="0"/>
    <x v="0"/>
    <x v="6"/>
    <x v="6"/>
    <d v="2017-10-02T11:32:00"/>
    <x v="4"/>
    <n v="10"/>
    <s v="Imidacloprid"/>
    <s v="ng/L"/>
    <x v="1"/>
    <n v="21"/>
    <n v="21"/>
    <n v="0"/>
    <b v="0"/>
  </r>
  <r>
    <x v="0"/>
    <x v="0"/>
    <x v="6"/>
    <x v="6"/>
    <d v="2017-11-06T13:08:00"/>
    <x v="4"/>
    <n v="11"/>
    <s v="Imidacloprid"/>
    <s v="ng/L"/>
    <x v="1"/>
    <n v="2.4"/>
    <n v="2.4"/>
    <n v="0"/>
    <b v="0"/>
  </r>
  <r>
    <x v="0"/>
    <x v="0"/>
    <x v="6"/>
    <x v="6"/>
    <d v="2017-12-13T13:49:00"/>
    <x v="4"/>
    <n v="12"/>
    <s v="Imidacloprid"/>
    <s v="ng/L"/>
    <x v="0"/>
    <n v="1"/>
    <n v="0.5"/>
    <n v="1"/>
    <b v="1"/>
  </r>
  <r>
    <x v="0"/>
    <x v="0"/>
    <x v="6"/>
    <x v="6"/>
    <d v="2018-06-14T11:56:00"/>
    <x v="5"/>
    <n v="6"/>
    <s v="Imidacloprid"/>
    <s v="ng/L"/>
    <x v="0"/>
    <n v="1"/>
    <n v="0.5"/>
    <n v="1"/>
    <b v="1"/>
  </r>
  <r>
    <x v="0"/>
    <x v="0"/>
    <x v="6"/>
    <x v="6"/>
    <d v="2019-10-02T11:05:00"/>
    <x v="0"/>
    <n v="10"/>
    <s v="Imidacloprid"/>
    <s v="ng/L"/>
    <x v="0"/>
    <n v="1"/>
    <n v="0.5"/>
    <n v="1"/>
    <b v="1"/>
  </r>
  <r>
    <x v="0"/>
    <x v="0"/>
    <x v="6"/>
    <x v="6"/>
    <d v="2019-10-31T13:27:00"/>
    <x v="0"/>
    <n v="10"/>
    <s v="Imidacloprid"/>
    <s v="ng/L"/>
    <x v="1"/>
    <n v="1.2"/>
    <n v="1.2"/>
    <n v="0"/>
    <b v="0"/>
  </r>
  <r>
    <x v="0"/>
    <x v="0"/>
    <x v="6"/>
    <x v="6"/>
    <d v="2019-11-26T10:45:00"/>
    <x v="0"/>
    <n v="11"/>
    <s v="Imidacloprid"/>
    <s v="ng/L"/>
    <x v="0"/>
    <n v="1"/>
    <n v="0.5"/>
    <n v="1"/>
    <b v="1"/>
  </r>
  <r>
    <x v="0"/>
    <x v="0"/>
    <x v="6"/>
    <x v="6"/>
    <d v="2019-11-29T09:58:00"/>
    <x v="0"/>
    <n v="11"/>
    <s v="Imidacloprid"/>
    <s v="ng/L"/>
    <x v="0"/>
    <n v="1"/>
    <n v="0.5"/>
    <n v="1"/>
    <b v="1"/>
  </r>
  <r>
    <x v="0"/>
    <x v="0"/>
    <x v="6"/>
    <x v="6"/>
    <d v="2019-12-02T14:06:00"/>
    <x v="0"/>
    <n v="12"/>
    <s v="Imidacloprid"/>
    <s v="ng/L"/>
    <x v="0"/>
    <n v="1"/>
    <n v="0.5"/>
    <n v="1"/>
    <b v="1"/>
  </r>
  <r>
    <x v="0"/>
    <x v="0"/>
    <x v="6"/>
    <x v="6"/>
    <d v="2019-12-05T14:52:00"/>
    <x v="0"/>
    <n v="12"/>
    <s v="Imidacloprid"/>
    <s v="ng/L"/>
    <x v="0"/>
    <n v="1"/>
    <n v="0.5"/>
    <n v="1"/>
    <b v="1"/>
  </r>
  <r>
    <x v="0"/>
    <x v="0"/>
    <x v="6"/>
    <x v="6"/>
    <d v="2019-12-17T09:18:00"/>
    <x v="0"/>
    <n v="12"/>
    <s v="Imidacloprid"/>
    <s v="ng/L"/>
    <x v="0"/>
    <n v="1"/>
    <n v="0.5"/>
    <n v="1"/>
    <b v="1"/>
  </r>
  <r>
    <x v="0"/>
    <x v="0"/>
    <x v="6"/>
    <x v="6"/>
    <d v="2020-01-21T14:44:00"/>
    <x v="6"/>
    <n v="1"/>
    <s v="Imidacloprid"/>
    <s v="ng/L"/>
    <x v="0"/>
    <n v="1"/>
    <n v="0.5"/>
    <n v="1"/>
    <b v="1"/>
  </r>
  <r>
    <x v="0"/>
    <x v="0"/>
    <x v="6"/>
    <x v="6"/>
    <d v="2020-03-05T11:25:00"/>
    <x v="6"/>
    <n v="3"/>
    <s v="Imidacloprid"/>
    <s v="ng/L"/>
    <x v="0"/>
    <n v="1"/>
    <n v="0.5"/>
    <n v="1"/>
    <b v="1"/>
  </r>
  <r>
    <x v="0"/>
    <x v="0"/>
    <x v="6"/>
    <x v="6"/>
    <d v="2022-04-05T12:01:00"/>
    <x v="8"/>
    <n v="4"/>
    <s v="Imidacloprid"/>
    <s v="ng/L"/>
    <x v="0"/>
    <n v="1"/>
    <n v="0.5"/>
    <n v="1"/>
    <b v="1"/>
  </r>
  <r>
    <x v="0"/>
    <x v="0"/>
    <x v="6"/>
    <x v="6"/>
    <d v="2022-05-04T13:11:00"/>
    <x v="8"/>
    <n v="5"/>
    <s v="Imidacloprid"/>
    <s v="ng/L"/>
    <x v="0"/>
    <n v="1"/>
    <n v="0.5"/>
    <n v="1"/>
    <b v="1"/>
  </r>
  <r>
    <x v="0"/>
    <x v="0"/>
    <x v="6"/>
    <x v="6"/>
    <d v="2022-06-13T12:20:00"/>
    <x v="8"/>
    <n v="6"/>
    <s v="Imidacloprid"/>
    <s v="ng/L"/>
    <x v="0"/>
    <n v="1"/>
    <n v="0.5"/>
    <n v="1"/>
    <b v="1"/>
  </r>
  <r>
    <x v="0"/>
    <x v="0"/>
    <x v="6"/>
    <x v="6"/>
    <d v="2022-07-08T10:40:00"/>
    <x v="8"/>
    <n v="7"/>
    <s v="Imidacloprid"/>
    <s v="ng/L"/>
    <x v="0"/>
    <n v="1"/>
    <n v="0.5"/>
    <n v="1"/>
    <b v="1"/>
  </r>
  <r>
    <x v="0"/>
    <x v="0"/>
    <x v="6"/>
    <x v="6"/>
    <d v="2022-08-05T14:55:00"/>
    <x v="8"/>
    <n v="8"/>
    <s v="Imidacloprid"/>
    <s v="ng/L"/>
    <x v="0"/>
    <n v="1"/>
    <n v="0.5"/>
    <n v="1"/>
    <b v="1"/>
  </r>
  <r>
    <x v="0"/>
    <x v="0"/>
    <x v="6"/>
    <x v="6"/>
    <d v="2022-09-02T10:41:00"/>
    <x v="8"/>
    <n v="9"/>
    <s v="Imidacloprid"/>
    <s v="ng/L"/>
    <x v="0"/>
    <n v="1"/>
    <n v="0.5"/>
    <n v="1"/>
    <b v="1"/>
  </r>
  <r>
    <x v="0"/>
    <x v="0"/>
    <x v="6"/>
    <x v="6"/>
    <d v="2022-10-12T13:08:00"/>
    <x v="8"/>
    <n v="10"/>
    <s v="Imidacloprid"/>
    <s v="ng/L"/>
    <x v="0"/>
    <n v="1"/>
    <n v="0.5"/>
    <n v="1"/>
    <b v="1"/>
  </r>
  <r>
    <x v="0"/>
    <x v="0"/>
    <x v="6"/>
    <x v="6"/>
    <d v="2022-11-01T13:32:00"/>
    <x v="8"/>
    <n v="11"/>
    <s v="Imidacloprid"/>
    <s v="ng/L"/>
    <x v="0"/>
    <n v="1"/>
    <n v="0.5"/>
    <n v="1"/>
    <b v="1"/>
  </r>
  <r>
    <x v="0"/>
    <x v="0"/>
    <x v="6"/>
    <x v="6"/>
    <d v="2022-12-06T13:56:00"/>
    <x v="8"/>
    <n v="12"/>
    <s v="Imidacloprid"/>
    <s v="ng/L"/>
    <x v="0"/>
    <n v="1"/>
    <n v="0.5"/>
    <n v="1"/>
    <b v="1"/>
  </r>
  <r>
    <x v="0"/>
    <x v="0"/>
    <x v="6"/>
    <x v="6"/>
    <d v="2023-01-18T07:38:00"/>
    <x v="9"/>
    <n v="1"/>
    <s v="Imidacloprid"/>
    <s v="ng/L"/>
    <x v="0"/>
    <n v="1"/>
    <n v="0.5"/>
    <n v="1"/>
    <b v="1"/>
  </r>
  <r>
    <x v="0"/>
    <x v="0"/>
    <x v="6"/>
    <x v="6"/>
    <d v="2023-02-06T14:47:00"/>
    <x v="9"/>
    <n v="2"/>
    <s v="Imidacloprid"/>
    <s v="ng/L"/>
    <x v="0"/>
    <n v="1"/>
    <n v="0.5"/>
    <n v="1"/>
    <b v="1"/>
  </r>
  <r>
    <x v="0"/>
    <x v="0"/>
    <x v="6"/>
    <x v="6"/>
    <d v="2023-03-01T11:58:00"/>
    <x v="9"/>
    <n v="3"/>
    <s v="Imidacloprid"/>
    <s v="ng/L"/>
    <x v="1"/>
    <n v="3.5"/>
    <n v="3.5"/>
    <n v="0"/>
    <b v="0"/>
  </r>
  <r>
    <x v="0"/>
    <x v="0"/>
    <x v="6"/>
    <x v="6"/>
    <d v="2023-05-25T16:33:00"/>
    <x v="9"/>
    <n v="5"/>
    <s v="Imidacloprid"/>
    <s v="ng/L"/>
    <x v="0"/>
    <n v="1"/>
    <n v="0.5"/>
    <n v="1"/>
    <b v="1"/>
  </r>
  <r>
    <x v="0"/>
    <x v="0"/>
    <x v="6"/>
    <x v="6"/>
    <d v="2023-07-20T12:49:00"/>
    <x v="9"/>
    <n v="7"/>
    <s v="Imidacloprid"/>
    <s v="ng/L"/>
    <x v="0"/>
    <n v="1"/>
    <n v="0.5"/>
    <n v="1"/>
    <b v="1"/>
  </r>
  <r>
    <x v="0"/>
    <x v="0"/>
    <x v="6"/>
    <x v="6"/>
    <d v="2023-07-26T12:59:00"/>
    <x v="9"/>
    <n v="7"/>
    <s v="Imidacloprid"/>
    <s v="ng/L"/>
    <x v="0"/>
    <n v="1"/>
    <n v="0.5"/>
    <n v="1"/>
    <b v="1"/>
  </r>
  <r>
    <x v="0"/>
    <x v="0"/>
    <x v="6"/>
    <x v="6"/>
    <d v="2023-08-15T10:52:00"/>
    <x v="9"/>
    <n v="8"/>
    <s v="Imidacloprid"/>
    <s v="ng/L"/>
    <x v="0"/>
    <n v="1"/>
    <n v="0.5"/>
    <n v="1"/>
    <b v="1"/>
  </r>
  <r>
    <x v="0"/>
    <x v="0"/>
    <x v="6"/>
    <x v="6"/>
    <d v="2023-08-31T12:55:00"/>
    <x v="9"/>
    <n v="8"/>
    <s v="Imidacloprid"/>
    <s v="ng/L"/>
    <x v="0"/>
    <n v="1"/>
    <n v="0.5"/>
    <n v="1"/>
    <b v="1"/>
  </r>
  <r>
    <x v="0"/>
    <x v="0"/>
    <x v="6"/>
    <x v="6"/>
    <d v="2023-09-18T11:04:00"/>
    <x v="9"/>
    <n v="9"/>
    <s v="Imidacloprid"/>
    <s v="ng/L"/>
    <x v="0"/>
    <n v="1"/>
    <n v="0.5"/>
    <n v="1"/>
    <b v="1"/>
  </r>
  <r>
    <x v="0"/>
    <x v="0"/>
    <x v="6"/>
    <x v="6"/>
    <d v="2023-10-25T12:12:00"/>
    <x v="9"/>
    <n v="10"/>
    <s v="Imidacloprid"/>
    <s v="ng/L"/>
    <x v="0"/>
    <n v="1"/>
    <n v="0.5"/>
    <n v="1"/>
    <b v="1"/>
  </r>
  <r>
    <x v="0"/>
    <x v="0"/>
    <x v="6"/>
    <x v="6"/>
    <d v="2023-11-28T14:57:00"/>
    <x v="9"/>
    <n v="11"/>
    <s v="Imidacloprid"/>
    <s v="ng/L"/>
    <x v="0"/>
    <n v="1"/>
    <n v="0.5"/>
    <n v="1"/>
    <b v="1"/>
  </r>
  <r>
    <x v="0"/>
    <x v="0"/>
    <x v="6"/>
    <x v="6"/>
    <d v="2023-12-19T13:41:00"/>
    <x v="9"/>
    <n v="12"/>
    <s v="Imidacloprid"/>
    <s v="ng/L"/>
    <x v="0"/>
    <n v="1"/>
    <n v="0.5"/>
    <n v="1"/>
    <b v="1"/>
  </r>
  <r>
    <x v="0"/>
    <x v="0"/>
    <x v="7"/>
    <x v="7"/>
    <d v="2019-10-08T11:03:00"/>
    <x v="0"/>
    <n v="10"/>
    <s v="Imidacloprid"/>
    <s v="ng/L"/>
    <x v="1"/>
    <n v="75"/>
    <n v="75"/>
    <n v="0"/>
    <b v="0"/>
  </r>
  <r>
    <x v="0"/>
    <x v="0"/>
    <x v="7"/>
    <x v="7"/>
    <d v="2019-11-04T14:40:00"/>
    <x v="0"/>
    <n v="11"/>
    <s v="Imidacloprid"/>
    <s v="ng/L"/>
    <x v="1"/>
    <n v="55"/>
    <n v="55"/>
    <n v="0"/>
    <b v="0"/>
  </r>
  <r>
    <x v="0"/>
    <x v="0"/>
    <x v="8"/>
    <x v="8"/>
    <d v="2019-09-06T09:36:00"/>
    <x v="0"/>
    <n v="9"/>
    <s v="Imidacloprid"/>
    <s v="ng/L"/>
    <x v="0"/>
    <n v="1"/>
    <n v="0.5"/>
    <n v="1"/>
    <b v="1"/>
  </r>
  <r>
    <x v="0"/>
    <x v="0"/>
    <x v="9"/>
    <x v="9"/>
    <d v="2019-09-13T13:43:00"/>
    <x v="0"/>
    <n v="9"/>
    <s v="Imidacloprid"/>
    <s v="ng/L"/>
    <x v="1"/>
    <n v="18"/>
    <n v="18"/>
    <n v="0"/>
    <b v="0"/>
  </r>
  <r>
    <x v="0"/>
    <x v="0"/>
    <x v="10"/>
    <x v="10"/>
    <d v="2019-09-24T12:30:00"/>
    <x v="0"/>
    <n v="9"/>
    <s v="Imidacloprid"/>
    <s v="ng/L"/>
    <x v="0"/>
    <n v="1"/>
    <n v="0.5"/>
    <n v="1"/>
    <b v="1"/>
  </r>
  <r>
    <x v="0"/>
    <x v="0"/>
    <x v="11"/>
    <x v="11"/>
    <d v="2019-09-03T12:05:00"/>
    <x v="0"/>
    <n v="9"/>
    <s v="Imidacloprid"/>
    <s v="ng/L"/>
    <x v="0"/>
    <n v="1"/>
    <n v="0.5"/>
    <n v="1"/>
    <b v="1"/>
  </r>
  <r>
    <x v="0"/>
    <x v="0"/>
    <x v="12"/>
    <x v="12"/>
    <d v="2019-09-13T09:00:00"/>
    <x v="0"/>
    <n v="9"/>
    <s v="Imidacloprid"/>
    <s v="ng/L"/>
    <x v="0"/>
    <n v="1"/>
    <n v="0.5"/>
    <n v="1"/>
    <b v="1"/>
  </r>
  <r>
    <x v="0"/>
    <x v="0"/>
    <x v="13"/>
    <x v="13"/>
    <d v="2019-09-09T11:48:00"/>
    <x v="0"/>
    <n v="9"/>
    <s v="Imidacloprid"/>
    <s v="ng/L"/>
    <x v="0"/>
    <n v="1"/>
    <n v="0.5"/>
    <n v="1"/>
    <b v="1"/>
  </r>
  <r>
    <x v="0"/>
    <x v="0"/>
    <x v="14"/>
    <x v="14"/>
    <d v="2016-02-05T10:08:00"/>
    <x v="3"/>
    <n v="2"/>
    <s v="Imidacloprid"/>
    <s v="ng/L"/>
    <x v="1"/>
    <n v="1"/>
    <n v="1"/>
    <n v="0"/>
    <b v="0"/>
  </r>
  <r>
    <x v="0"/>
    <x v="0"/>
    <x v="14"/>
    <x v="14"/>
    <d v="2016-09-15T11:45:00"/>
    <x v="3"/>
    <n v="9"/>
    <s v="Imidacloprid"/>
    <s v="ng/L"/>
    <x v="0"/>
    <n v="1"/>
    <n v="0.5"/>
    <n v="1"/>
    <b v="1"/>
  </r>
  <r>
    <x v="0"/>
    <x v="0"/>
    <x v="14"/>
    <x v="14"/>
    <d v="2016-11-14T11:52:00"/>
    <x v="3"/>
    <n v="11"/>
    <s v="Imidacloprid"/>
    <s v="ng/L"/>
    <x v="0"/>
    <n v="1"/>
    <n v="0.5"/>
    <n v="1"/>
    <b v="1"/>
  </r>
  <r>
    <x v="0"/>
    <x v="0"/>
    <x v="14"/>
    <x v="14"/>
    <d v="2017-10-13T14:09:00"/>
    <x v="4"/>
    <n v="10"/>
    <s v="Imidacloprid"/>
    <s v="ng/L"/>
    <x v="1"/>
    <n v="3.2"/>
    <n v="3.2"/>
    <n v="0"/>
    <b v="0"/>
  </r>
  <r>
    <x v="0"/>
    <x v="0"/>
    <x v="14"/>
    <x v="14"/>
    <d v="2017-11-09T10:28:00"/>
    <x v="4"/>
    <n v="11"/>
    <s v="Imidacloprid"/>
    <s v="ng/L"/>
    <x v="1"/>
    <n v="2.8"/>
    <n v="2.8"/>
    <n v="0"/>
    <b v="0"/>
  </r>
  <r>
    <x v="0"/>
    <x v="0"/>
    <x v="14"/>
    <x v="14"/>
    <d v="2017-11-30T10:35:00"/>
    <x v="4"/>
    <n v="11"/>
    <s v="Imidacloprid"/>
    <s v="ng/L"/>
    <x v="0"/>
    <n v="1"/>
    <n v="0.5"/>
    <n v="1"/>
    <b v="1"/>
  </r>
  <r>
    <x v="0"/>
    <x v="0"/>
    <x v="14"/>
    <x v="14"/>
    <d v="2018-06-01T14:17:00"/>
    <x v="5"/>
    <n v="6"/>
    <s v="Imidacloprid"/>
    <s v="ng/L"/>
    <x v="0"/>
    <n v="1"/>
    <n v="0.5"/>
    <n v="1"/>
    <b v="1"/>
  </r>
  <r>
    <x v="0"/>
    <x v="0"/>
    <x v="14"/>
    <x v="14"/>
    <d v="2019-04-12T11:37:00"/>
    <x v="0"/>
    <n v="4"/>
    <s v="Imidacloprid"/>
    <s v="ng/L"/>
    <x v="0"/>
    <n v="1"/>
    <n v="0.5"/>
    <n v="1"/>
    <b v="1"/>
  </r>
  <r>
    <x v="0"/>
    <x v="0"/>
    <x v="14"/>
    <x v="14"/>
    <d v="2019-10-31T09:48:00"/>
    <x v="0"/>
    <n v="10"/>
    <s v="Imidacloprid"/>
    <s v="ng/L"/>
    <x v="0"/>
    <n v="1"/>
    <n v="0.5"/>
    <n v="1"/>
    <b v="1"/>
  </r>
  <r>
    <x v="0"/>
    <x v="0"/>
    <x v="14"/>
    <x v="14"/>
    <d v="2019-11-14T13:13:00"/>
    <x v="0"/>
    <n v="11"/>
    <s v="Imidacloprid"/>
    <s v="ng/L"/>
    <x v="0"/>
    <n v="1"/>
    <n v="0.5"/>
    <n v="1"/>
    <b v="1"/>
  </r>
  <r>
    <x v="0"/>
    <x v="0"/>
    <x v="14"/>
    <x v="14"/>
    <d v="2019-12-04T12:04:00"/>
    <x v="0"/>
    <n v="12"/>
    <s v="Imidacloprid"/>
    <s v="ng/L"/>
    <x v="0"/>
    <n v="1"/>
    <n v="0.5"/>
    <n v="1"/>
    <b v="1"/>
  </r>
  <r>
    <x v="0"/>
    <x v="0"/>
    <x v="14"/>
    <x v="14"/>
    <d v="2019-12-09T10:51:00"/>
    <x v="0"/>
    <n v="12"/>
    <s v="Imidacloprid"/>
    <s v="ng/L"/>
    <x v="0"/>
    <n v="1"/>
    <n v="0.5"/>
    <n v="1"/>
    <b v="1"/>
  </r>
  <r>
    <x v="0"/>
    <x v="0"/>
    <x v="14"/>
    <x v="14"/>
    <d v="2020-01-06T11:23:00"/>
    <x v="6"/>
    <n v="1"/>
    <s v="Imidacloprid"/>
    <s v="ng/L"/>
    <x v="0"/>
    <n v="1"/>
    <n v="0.5"/>
    <n v="1"/>
    <b v="1"/>
  </r>
  <r>
    <x v="0"/>
    <x v="0"/>
    <x v="14"/>
    <x v="14"/>
    <d v="2020-02-05T11:29:00"/>
    <x v="6"/>
    <n v="2"/>
    <s v="Imidacloprid"/>
    <s v="ng/L"/>
    <x v="1"/>
    <n v="1.2"/>
    <n v="1.2"/>
    <n v="0"/>
    <b v="0"/>
  </r>
  <r>
    <x v="0"/>
    <x v="0"/>
    <x v="14"/>
    <x v="14"/>
    <d v="2020-03-04T10:42:00"/>
    <x v="6"/>
    <n v="3"/>
    <s v="Imidacloprid"/>
    <s v="ng/L"/>
    <x v="0"/>
    <n v="1"/>
    <n v="0.5"/>
    <n v="1"/>
    <b v="1"/>
  </r>
  <r>
    <x v="0"/>
    <x v="0"/>
    <x v="14"/>
    <x v="14"/>
    <d v="2022-04-13T11:39:00"/>
    <x v="8"/>
    <n v="4"/>
    <s v="Imidacloprid"/>
    <s v="ng/L"/>
    <x v="0"/>
    <n v="1"/>
    <n v="0.5"/>
    <n v="1"/>
    <b v="1"/>
  </r>
  <r>
    <x v="0"/>
    <x v="0"/>
    <x v="14"/>
    <x v="14"/>
    <d v="2022-05-12T11:33:00"/>
    <x v="8"/>
    <n v="5"/>
    <s v="Imidacloprid"/>
    <s v="ng/L"/>
    <x v="0"/>
    <n v="1"/>
    <n v="0.5"/>
    <n v="1"/>
    <b v="1"/>
  </r>
  <r>
    <x v="0"/>
    <x v="0"/>
    <x v="14"/>
    <x v="14"/>
    <d v="2022-06-06T10:48:00"/>
    <x v="8"/>
    <n v="6"/>
    <s v="Imidacloprid"/>
    <s v="ng/L"/>
    <x v="0"/>
    <n v="1"/>
    <n v="0.5"/>
    <n v="1"/>
    <b v="1"/>
  </r>
  <r>
    <x v="0"/>
    <x v="0"/>
    <x v="14"/>
    <x v="14"/>
    <d v="2022-07-01T10:48:00"/>
    <x v="8"/>
    <n v="7"/>
    <s v="Imidacloprid"/>
    <s v="ng/L"/>
    <x v="0"/>
    <n v="1"/>
    <n v="0.5"/>
    <n v="1"/>
    <b v="1"/>
  </r>
  <r>
    <x v="0"/>
    <x v="0"/>
    <x v="14"/>
    <x v="14"/>
    <d v="2022-08-11T13:00:00"/>
    <x v="8"/>
    <n v="8"/>
    <s v="Imidacloprid"/>
    <s v="ng/L"/>
    <x v="1"/>
    <n v="9.5"/>
    <n v="9.5"/>
    <n v="0"/>
    <b v="0"/>
  </r>
  <r>
    <x v="0"/>
    <x v="0"/>
    <x v="14"/>
    <x v="14"/>
    <d v="2022-09-01T11:05:00"/>
    <x v="8"/>
    <n v="9"/>
    <s v="Imidacloprid"/>
    <s v="ng/L"/>
    <x v="0"/>
    <n v="1"/>
    <n v="0.5"/>
    <n v="1"/>
    <b v="1"/>
  </r>
  <r>
    <x v="0"/>
    <x v="0"/>
    <x v="14"/>
    <x v="14"/>
    <d v="2022-10-04T10:06:00"/>
    <x v="8"/>
    <n v="10"/>
    <s v="Imidacloprid"/>
    <s v="ng/L"/>
    <x v="0"/>
    <n v="1"/>
    <n v="0.5"/>
    <n v="1"/>
    <b v="1"/>
  </r>
  <r>
    <x v="0"/>
    <x v="0"/>
    <x v="14"/>
    <x v="14"/>
    <d v="2022-11-01T09:17:00"/>
    <x v="8"/>
    <n v="11"/>
    <s v="Imidacloprid"/>
    <s v="ng/L"/>
    <x v="0"/>
    <n v="1"/>
    <n v="0.5"/>
    <n v="1"/>
    <b v="1"/>
  </r>
  <r>
    <x v="0"/>
    <x v="0"/>
    <x v="14"/>
    <x v="14"/>
    <d v="2022-12-01T10:07:00"/>
    <x v="8"/>
    <n v="12"/>
    <s v="Imidacloprid"/>
    <s v="ng/L"/>
    <x v="0"/>
    <n v="1"/>
    <n v="0.5"/>
    <n v="1"/>
    <b v="1"/>
  </r>
  <r>
    <x v="0"/>
    <x v="0"/>
    <x v="14"/>
    <x v="14"/>
    <d v="2023-01-26T08:28:00"/>
    <x v="9"/>
    <n v="1"/>
    <s v="Imidacloprid"/>
    <s v="ng/L"/>
    <x v="0"/>
    <n v="1"/>
    <n v="0.5"/>
    <n v="1"/>
    <b v="1"/>
  </r>
  <r>
    <x v="0"/>
    <x v="0"/>
    <x v="14"/>
    <x v="14"/>
    <d v="2023-02-13T09:34:00"/>
    <x v="9"/>
    <n v="2"/>
    <s v="Imidacloprid"/>
    <s v="ng/L"/>
    <x v="0"/>
    <n v="1"/>
    <n v="0.5"/>
    <n v="1"/>
    <b v="1"/>
  </r>
  <r>
    <x v="0"/>
    <x v="0"/>
    <x v="14"/>
    <x v="14"/>
    <d v="2023-03-10T11:38:00"/>
    <x v="9"/>
    <n v="3"/>
    <s v="Imidacloprid"/>
    <s v="ng/L"/>
    <x v="0"/>
    <n v="1"/>
    <n v="0.5"/>
    <n v="1"/>
    <b v="1"/>
  </r>
  <r>
    <x v="0"/>
    <x v="0"/>
    <x v="14"/>
    <x v="14"/>
    <d v="2023-04-05T13:40:00"/>
    <x v="9"/>
    <n v="4"/>
    <s v="Imidacloprid"/>
    <s v="ng/L"/>
    <x v="0"/>
    <n v="1"/>
    <n v="0.5"/>
    <n v="1"/>
    <b v="1"/>
  </r>
  <r>
    <x v="0"/>
    <x v="0"/>
    <x v="14"/>
    <x v="14"/>
    <d v="2023-04-18T13:18:00"/>
    <x v="9"/>
    <n v="4"/>
    <s v="Imidacloprid"/>
    <s v="ng/L"/>
    <x v="0"/>
    <n v="1"/>
    <n v="0.5"/>
    <n v="1"/>
    <b v="1"/>
  </r>
  <r>
    <x v="0"/>
    <x v="0"/>
    <x v="14"/>
    <x v="14"/>
    <d v="2023-05-04T14:48:00"/>
    <x v="9"/>
    <n v="5"/>
    <s v="Imidacloprid"/>
    <s v="ng/L"/>
    <x v="0"/>
    <n v="1"/>
    <n v="0.5"/>
    <n v="1"/>
    <b v="1"/>
  </r>
  <r>
    <x v="0"/>
    <x v="0"/>
    <x v="14"/>
    <x v="14"/>
    <d v="2023-06-01T10:55:00"/>
    <x v="9"/>
    <n v="6"/>
    <s v="Imidacloprid"/>
    <s v="ng/L"/>
    <x v="0"/>
    <n v="1"/>
    <n v="0.5"/>
    <n v="1"/>
    <b v="1"/>
  </r>
  <r>
    <x v="0"/>
    <x v="0"/>
    <x v="14"/>
    <x v="14"/>
    <d v="2023-07-03T13:11:00"/>
    <x v="9"/>
    <n v="7"/>
    <s v="Imidacloprid"/>
    <s v="ng/L"/>
    <x v="0"/>
    <n v="1"/>
    <n v="0.5"/>
    <n v="1"/>
    <b v="1"/>
  </r>
  <r>
    <x v="0"/>
    <x v="0"/>
    <x v="14"/>
    <x v="14"/>
    <d v="2023-08-01T10:11:00"/>
    <x v="9"/>
    <n v="8"/>
    <s v="Imidacloprid"/>
    <s v="ng/L"/>
    <x v="0"/>
    <n v="1"/>
    <n v="0.5"/>
    <n v="1"/>
    <b v="1"/>
  </r>
  <r>
    <x v="0"/>
    <x v="0"/>
    <x v="14"/>
    <x v="14"/>
    <d v="2023-09-01T09:56:00"/>
    <x v="9"/>
    <n v="9"/>
    <s v="Imidacloprid"/>
    <s v="ng/L"/>
    <x v="0"/>
    <n v="1"/>
    <n v="0.5"/>
    <n v="1"/>
    <b v="1"/>
  </r>
  <r>
    <x v="0"/>
    <x v="0"/>
    <x v="14"/>
    <x v="14"/>
    <d v="2023-10-04T10:34:00"/>
    <x v="9"/>
    <n v="10"/>
    <s v="Imidacloprid"/>
    <s v="ng/L"/>
    <x v="0"/>
    <n v="1"/>
    <n v="0.5"/>
    <n v="1"/>
    <b v="1"/>
  </r>
  <r>
    <x v="0"/>
    <x v="0"/>
    <x v="14"/>
    <x v="14"/>
    <d v="2023-11-03T09:48:00"/>
    <x v="9"/>
    <n v="11"/>
    <s v="Imidacloprid"/>
    <s v="ng/L"/>
    <x v="0"/>
    <n v="1"/>
    <n v="0.5"/>
    <n v="1"/>
    <b v="1"/>
  </r>
  <r>
    <x v="0"/>
    <x v="0"/>
    <x v="14"/>
    <x v="14"/>
    <d v="2023-12-01T10:07:00"/>
    <x v="9"/>
    <n v="12"/>
    <s v="Imidacloprid"/>
    <s v="ng/L"/>
    <x v="0"/>
    <n v="1"/>
    <n v="0.5"/>
    <n v="1"/>
    <b v="1"/>
  </r>
  <r>
    <x v="0"/>
    <x v="0"/>
    <x v="14"/>
    <x v="14"/>
    <d v="2024-01-03T11:27:00"/>
    <x v="10"/>
    <n v="1"/>
    <s v="Imidacloprid"/>
    <s v="ng/L"/>
    <x v="0"/>
    <n v="1"/>
    <n v="0.5"/>
    <n v="1"/>
    <b v="1"/>
  </r>
  <r>
    <x v="0"/>
    <x v="0"/>
    <x v="14"/>
    <x v="14"/>
    <d v="2024-02-02T09:38:00"/>
    <x v="10"/>
    <n v="2"/>
    <s v="Imidacloprid"/>
    <s v="ng/L"/>
    <x v="0"/>
    <n v="1"/>
    <n v="0.5"/>
    <n v="1"/>
    <b v="1"/>
  </r>
  <r>
    <x v="0"/>
    <x v="0"/>
    <x v="14"/>
    <x v="14"/>
    <d v="2024-03-01T08:54:00"/>
    <x v="10"/>
    <n v="3"/>
    <s v="Imidacloprid"/>
    <s v="ng/L"/>
    <x v="0"/>
    <n v="1"/>
    <n v="0.5"/>
    <n v="1"/>
    <b v="1"/>
  </r>
  <r>
    <x v="0"/>
    <x v="0"/>
    <x v="15"/>
    <x v="15"/>
    <d v="2019-09-05T10:38:00"/>
    <x v="0"/>
    <n v="9"/>
    <s v="Imidacloprid"/>
    <s v="ng/L"/>
    <x v="0"/>
    <n v="1"/>
    <n v="0.5"/>
    <n v="1"/>
    <b v="1"/>
  </r>
  <r>
    <x v="0"/>
    <x v="0"/>
    <x v="16"/>
    <x v="16"/>
    <d v="2019-09-10T11:33:00"/>
    <x v="0"/>
    <n v="9"/>
    <s v="Imidacloprid"/>
    <s v="ng/L"/>
    <x v="0"/>
    <n v="1"/>
    <n v="0.5"/>
    <n v="1"/>
    <b v="1"/>
  </r>
  <r>
    <x v="0"/>
    <x v="0"/>
    <x v="17"/>
    <x v="17"/>
    <d v="2019-09-03T11:42:00"/>
    <x v="0"/>
    <n v="9"/>
    <s v="Imidacloprid"/>
    <s v="ng/L"/>
    <x v="1"/>
    <n v="5.4"/>
    <n v="5.4"/>
    <n v="0"/>
    <b v="0"/>
  </r>
  <r>
    <x v="0"/>
    <x v="0"/>
    <x v="18"/>
    <x v="18"/>
    <d v="2019-09-17T15:01:00"/>
    <x v="0"/>
    <n v="9"/>
    <s v="Imidacloprid"/>
    <s v="ng/L"/>
    <x v="0"/>
    <n v="1"/>
    <n v="0.5"/>
    <n v="1"/>
    <b v="1"/>
  </r>
  <r>
    <x v="0"/>
    <x v="0"/>
    <x v="19"/>
    <x v="19"/>
    <d v="2018-05-24T15:55:00"/>
    <x v="5"/>
    <n v="5"/>
    <s v="Imidacloprid"/>
    <s v="ng/L"/>
    <x v="0"/>
    <n v="1"/>
    <n v="0.5"/>
    <n v="1"/>
    <b v="1"/>
  </r>
  <r>
    <x v="0"/>
    <x v="0"/>
    <x v="19"/>
    <x v="19"/>
    <d v="2018-06-13T15:08:00"/>
    <x v="5"/>
    <n v="6"/>
    <s v="Imidacloprid"/>
    <s v="ng/L"/>
    <x v="0"/>
    <n v="1"/>
    <n v="0.5"/>
    <n v="1"/>
    <b v="1"/>
  </r>
  <r>
    <x v="0"/>
    <x v="0"/>
    <x v="19"/>
    <x v="19"/>
    <d v="2018-07-05T13:58:00"/>
    <x v="5"/>
    <n v="7"/>
    <s v="Imidacloprid"/>
    <s v="ng/L"/>
    <x v="0"/>
    <n v="1"/>
    <n v="0.5"/>
    <n v="1"/>
    <b v="1"/>
  </r>
  <r>
    <x v="0"/>
    <x v="0"/>
    <x v="19"/>
    <x v="19"/>
    <d v="2018-08-01T15:49:00"/>
    <x v="5"/>
    <n v="8"/>
    <s v="Imidacloprid"/>
    <s v="ng/L"/>
    <x v="0"/>
    <n v="1"/>
    <n v="0.5"/>
    <n v="1"/>
    <b v="1"/>
  </r>
  <r>
    <x v="0"/>
    <x v="0"/>
    <x v="19"/>
    <x v="19"/>
    <d v="2018-09-12T14:28:00"/>
    <x v="5"/>
    <n v="9"/>
    <s v="Imidacloprid"/>
    <s v="ng/L"/>
    <x v="0"/>
    <n v="1"/>
    <n v="0.5"/>
    <n v="1"/>
    <b v="1"/>
  </r>
  <r>
    <x v="0"/>
    <x v="0"/>
    <x v="19"/>
    <x v="19"/>
    <d v="2018-10-16T15:01:00"/>
    <x v="5"/>
    <n v="10"/>
    <s v="Imidacloprid"/>
    <s v="ng/L"/>
    <x v="0"/>
    <n v="1"/>
    <n v="0.5"/>
    <n v="1"/>
    <b v="1"/>
  </r>
  <r>
    <x v="0"/>
    <x v="0"/>
    <x v="19"/>
    <x v="19"/>
    <d v="2018-11-01T09:45:00"/>
    <x v="5"/>
    <n v="11"/>
    <s v="Imidacloprid"/>
    <s v="ng/L"/>
    <x v="1"/>
    <n v="11"/>
    <n v="11"/>
    <n v="0"/>
    <b v="0"/>
  </r>
  <r>
    <x v="0"/>
    <x v="0"/>
    <x v="19"/>
    <x v="19"/>
    <d v="2018-12-11T12:18:00"/>
    <x v="5"/>
    <n v="12"/>
    <s v="Imidacloprid"/>
    <s v="ng/L"/>
    <x v="0"/>
    <n v="1"/>
    <n v="0.5"/>
    <n v="1"/>
    <b v="1"/>
  </r>
  <r>
    <x v="0"/>
    <x v="0"/>
    <x v="19"/>
    <x v="19"/>
    <d v="2019-01-07T10:55:00"/>
    <x v="0"/>
    <n v="1"/>
    <s v="Imidacloprid"/>
    <s v="ng/L"/>
    <x v="1"/>
    <n v="4.5"/>
    <n v="4.5"/>
    <n v="0"/>
    <b v="0"/>
  </r>
  <r>
    <x v="0"/>
    <x v="0"/>
    <x v="19"/>
    <x v="19"/>
    <d v="2019-10-18T15:48:00"/>
    <x v="0"/>
    <n v="10"/>
    <s v="Imidacloprid"/>
    <s v="ng/L"/>
    <x v="0"/>
    <n v="1"/>
    <n v="0.5"/>
    <n v="1"/>
    <b v="1"/>
  </r>
  <r>
    <x v="0"/>
    <x v="0"/>
    <x v="19"/>
    <x v="19"/>
    <d v="2019-10-24T14:53:00"/>
    <x v="0"/>
    <n v="10"/>
    <s v="Imidacloprid"/>
    <s v="ng/L"/>
    <x v="1"/>
    <n v="3"/>
    <n v="3"/>
    <n v="0"/>
    <b v="0"/>
  </r>
  <r>
    <x v="0"/>
    <x v="0"/>
    <x v="19"/>
    <x v="19"/>
    <d v="2019-11-22T12:54:00"/>
    <x v="0"/>
    <n v="11"/>
    <s v="Imidacloprid"/>
    <s v="ng/L"/>
    <x v="0"/>
    <n v="1"/>
    <n v="0.5"/>
    <n v="1"/>
    <b v="1"/>
  </r>
  <r>
    <x v="0"/>
    <x v="0"/>
    <x v="19"/>
    <x v="19"/>
    <d v="2020-01-06T10:04:00"/>
    <x v="6"/>
    <n v="1"/>
    <s v="Imidacloprid"/>
    <s v="ng/L"/>
    <x v="1"/>
    <n v="2.9"/>
    <n v="2.9"/>
    <n v="0"/>
    <b v="0"/>
  </r>
  <r>
    <x v="0"/>
    <x v="0"/>
    <x v="19"/>
    <x v="19"/>
    <d v="2022-04-07T16:14:00"/>
    <x v="8"/>
    <n v="4"/>
    <s v="Imidacloprid"/>
    <s v="ng/L"/>
    <x v="1"/>
    <n v="3.7"/>
    <n v="3.7"/>
    <n v="0"/>
    <b v="0"/>
  </r>
  <r>
    <x v="0"/>
    <x v="0"/>
    <x v="19"/>
    <x v="19"/>
    <d v="2022-05-05T15:18:00"/>
    <x v="8"/>
    <n v="5"/>
    <s v="Imidacloprid"/>
    <s v="ng/L"/>
    <x v="1"/>
    <n v="4.5"/>
    <n v="4.5"/>
    <n v="0"/>
    <b v="0"/>
  </r>
  <r>
    <x v="0"/>
    <x v="0"/>
    <x v="19"/>
    <x v="19"/>
    <d v="2022-06-08T10:51:00"/>
    <x v="8"/>
    <n v="6"/>
    <s v="Imidacloprid"/>
    <s v="ng/L"/>
    <x v="0"/>
    <n v="1"/>
    <n v="0.5"/>
    <n v="1"/>
    <b v="1"/>
  </r>
  <r>
    <x v="0"/>
    <x v="0"/>
    <x v="19"/>
    <x v="19"/>
    <d v="2022-07-22T12:02:00"/>
    <x v="8"/>
    <n v="7"/>
    <s v="Imidacloprid"/>
    <s v="ng/L"/>
    <x v="0"/>
    <n v="1"/>
    <n v="0.5"/>
    <n v="1"/>
    <b v="1"/>
  </r>
  <r>
    <x v="0"/>
    <x v="0"/>
    <x v="19"/>
    <x v="19"/>
    <d v="2022-08-10T11:21:00"/>
    <x v="8"/>
    <n v="8"/>
    <s v="Imidacloprid"/>
    <s v="ng/L"/>
    <x v="0"/>
    <n v="1"/>
    <n v="0.5"/>
    <n v="1"/>
    <b v="1"/>
  </r>
  <r>
    <x v="0"/>
    <x v="0"/>
    <x v="19"/>
    <x v="19"/>
    <d v="2022-09-05T11:11:00"/>
    <x v="8"/>
    <n v="9"/>
    <s v="Imidacloprid"/>
    <s v="ng/L"/>
    <x v="1"/>
    <n v="10"/>
    <n v="10"/>
    <n v="0"/>
    <b v="0"/>
  </r>
  <r>
    <x v="0"/>
    <x v="0"/>
    <x v="19"/>
    <x v="19"/>
    <d v="2022-10-06T11:58:00"/>
    <x v="8"/>
    <n v="10"/>
    <s v="Imidacloprid"/>
    <s v="ng/L"/>
    <x v="0"/>
    <n v="1"/>
    <n v="0.5"/>
    <n v="1"/>
    <b v="1"/>
  </r>
  <r>
    <x v="0"/>
    <x v="0"/>
    <x v="19"/>
    <x v="19"/>
    <d v="2022-11-01T11:51:00"/>
    <x v="8"/>
    <n v="11"/>
    <s v="Imidacloprid"/>
    <s v="ng/L"/>
    <x v="0"/>
    <n v="1"/>
    <n v="0.5"/>
    <n v="1"/>
    <b v="1"/>
  </r>
  <r>
    <x v="0"/>
    <x v="0"/>
    <x v="19"/>
    <x v="19"/>
    <d v="2022-12-06T10:20:00"/>
    <x v="8"/>
    <n v="12"/>
    <s v="Imidacloprid"/>
    <s v="ng/L"/>
    <x v="0"/>
    <n v="1"/>
    <n v="0.5"/>
    <n v="1"/>
    <b v="1"/>
  </r>
  <r>
    <x v="0"/>
    <x v="0"/>
    <x v="19"/>
    <x v="19"/>
    <d v="2023-01-09T13:36:00"/>
    <x v="9"/>
    <n v="1"/>
    <s v="Imidacloprid"/>
    <s v="ng/L"/>
    <x v="0"/>
    <n v="1"/>
    <n v="0.5"/>
    <n v="1"/>
    <b v="1"/>
  </r>
  <r>
    <x v="0"/>
    <x v="0"/>
    <x v="19"/>
    <x v="19"/>
    <d v="2023-02-22T11:44:00"/>
    <x v="9"/>
    <n v="2"/>
    <s v="Imidacloprid"/>
    <s v="ng/L"/>
    <x v="0"/>
    <n v="1"/>
    <n v="0.5"/>
    <n v="1"/>
    <b v="1"/>
  </r>
  <r>
    <x v="0"/>
    <x v="0"/>
    <x v="19"/>
    <x v="19"/>
    <d v="2023-03-09T10:18:00"/>
    <x v="9"/>
    <n v="3"/>
    <s v="Imidacloprid"/>
    <s v="ng/L"/>
    <x v="1"/>
    <n v="3.1"/>
    <n v="3.1"/>
    <n v="0"/>
    <b v="0"/>
  </r>
  <r>
    <x v="0"/>
    <x v="0"/>
    <x v="19"/>
    <x v="19"/>
    <d v="2023-07-17T12:27:00"/>
    <x v="9"/>
    <n v="7"/>
    <s v="Imidacloprid"/>
    <s v="ng/L"/>
    <x v="0"/>
    <n v="1"/>
    <n v="0.5"/>
    <n v="1"/>
    <b v="1"/>
  </r>
  <r>
    <x v="0"/>
    <x v="0"/>
    <x v="19"/>
    <x v="19"/>
    <d v="2023-08-03T15:24:00"/>
    <x v="9"/>
    <n v="8"/>
    <s v="Imidacloprid"/>
    <s v="ng/L"/>
    <x v="0"/>
    <n v="1"/>
    <n v="0.5"/>
    <n v="1"/>
    <b v="1"/>
  </r>
  <r>
    <x v="0"/>
    <x v="0"/>
    <x v="19"/>
    <x v="19"/>
    <d v="2023-09-08T17:17:00"/>
    <x v="9"/>
    <n v="9"/>
    <s v="Imidacloprid"/>
    <s v="ng/L"/>
    <x v="1"/>
    <n v="7.6"/>
    <n v="7.6"/>
    <n v="0"/>
    <b v="0"/>
  </r>
  <r>
    <x v="0"/>
    <x v="0"/>
    <x v="19"/>
    <x v="19"/>
    <d v="2023-09-14T14:43:00"/>
    <x v="9"/>
    <n v="9"/>
    <s v="Imidacloprid"/>
    <s v="ng/L"/>
    <x v="0"/>
    <n v="1"/>
    <n v="0.5"/>
    <n v="1"/>
    <b v="1"/>
  </r>
  <r>
    <x v="0"/>
    <x v="0"/>
    <x v="19"/>
    <x v="19"/>
    <d v="2023-10-16T12:55:00"/>
    <x v="9"/>
    <n v="10"/>
    <s v="Imidacloprid"/>
    <s v="ng/L"/>
    <x v="0"/>
    <n v="1"/>
    <n v="0.5"/>
    <n v="1"/>
    <b v="1"/>
  </r>
  <r>
    <x v="0"/>
    <x v="0"/>
    <x v="19"/>
    <x v="19"/>
    <d v="2023-11-30T11:52:00"/>
    <x v="9"/>
    <n v="11"/>
    <s v="Imidacloprid"/>
    <s v="ng/L"/>
    <x v="0"/>
    <n v="1"/>
    <n v="0.5"/>
    <n v="1"/>
    <b v="1"/>
  </r>
  <r>
    <x v="0"/>
    <x v="0"/>
    <x v="19"/>
    <x v="19"/>
    <d v="2023-12-07T13:38:00"/>
    <x v="9"/>
    <n v="12"/>
    <s v="Imidacloprid"/>
    <s v="ng/L"/>
    <x v="0"/>
    <n v="1"/>
    <n v="0.5"/>
    <n v="1"/>
    <b v="1"/>
  </r>
  <r>
    <x v="0"/>
    <x v="0"/>
    <x v="19"/>
    <x v="19"/>
    <d v="2024-01-18T14:50:00"/>
    <x v="10"/>
    <n v="1"/>
    <s v="Imidacloprid"/>
    <s v="ng/L"/>
    <x v="1"/>
    <n v="2.9"/>
    <n v="2.9"/>
    <n v="0"/>
    <b v="0"/>
  </r>
  <r>
    <x v="0"/>
    <x v="0"/>
    <x v="20"/>
    <x v="20"/>
    <d v="2014-09-15T14:32:00"/>
    <x v="1"/>
    <n v="9"/>
    <s v="Imidacloprid"/>
    <s v="ng/L"/>
    <x v="0"/>
    <n v="1"/>
    <n v="0.5"/>
    <n v="1"/>
    <b v="1"/>
  </r>
  <r>
    <x v="0"/>
    <x v="0"/>
    <x v="20"/>
    <x v="20"/>
    <d v="2014-09-23T16:16:00"/>
    <x v="1"/>
    <n v="9"/>
    <s v="Imidacloprid"/>
    <s v="ng/L"/>
    <x v="0"/>
    <n v="1"/>
    <n v="0.5"/>
    <n v="1"/>
    <b v="1"/>
  </r>
  <r>
    <x v="0"/>
    <x v="0"/>
    <x v="20"/>
    <x v="20"/>
    <d v="2014-09-30T10:37:00"/>
    <x v="1"/>
    <n v="9"/>
    <s v="Imidacloprid"/>
    <s v="ng/L"/>
    <x v="1"/>
    <n v="5"/>
    <n v="5"/>
    <n v="0"/>
    <b v="0"/>
  </r>
  <r>
    <x v="0"/>
    <x v="0"/>
    <x v="20"/>
    <x v="20"/>
    <d v="2014-10-01T11:26:00"/>
    <x v="1"/>
    <n v="10"/>
    <s v="Imidacloprid"/>
    <s v="ng/L"/>
    <x v="1"/>
    <n v="6"/>
    <n v="6"/>
    <n v="0"/>
    <b v="0"/>
  </r>
  <r>
    <x v="0"/>
    <x v="0"/>
    <x v="20"/>
    <x v="20"/>
    <d v="2014-10-06T14:35:00"/>
    <x v="1"/>
    <n v="10"/>
    <s v="Imidacloprid"/>
    <s v="ng/L"/>
    <x v="1"/>
    <n v="7"/>
    <n v="7"/>
    <n v="0"/>
    <b v="0"/>
  </r>
  <r>
    <x v="0"/>
    <x v="0"/>
    <x v="20"/>
    <x v="20"/>
    <d v="2014-10-08T11:22:00"/>
    <x v="1"/>
    <n v="10"/>
    <s v="Imidacloprid"/>
    <s v="ng/L"/>
    <x v="1"/>
    <n v="6"/>
    <n v="6"/>
    <n v="0"/>
    <b v="0"/>
  </r>
  <r>
    <x v="0"/>
    <x v="0"/>
    <x v="20"/>
    <x v="20"/>
    <d v="2014-10-14T13:31:00"/>
    <x v="1"/>
    <n v="10"/>
    <s v="Imidacloprid"/>
    <s v="ng/L"/>
    <x v="1"/>
    <n v="3"/>
    <n v="3"/>
    <n v="0"/>
    <b v="0"/>
  </r>
  <r>
    <x v="0"/>
    <x v="0"/>
    <x v="20"/>
    <x v="20"/>
    <d v="2014-10-16T15:15:00"/>
    <x v="1"/>
    <n v="10"/>
    <s v="Imidacloprid"/>
    <s v="ng/L"/>
    <x v="0"/>
    <n v="1"/>
    <n v="0.5"/>
    <n v="1"/>
    <b v="1"/>
  </r>
  <r>
    <x v="0"/>
    <x v="0"/>
    <x v="20"/>
    <x v="20"/>
    <d v="2014-10-20T14:41:00"/>
    <x v="1"/>
    <n v="10"/>
    <s v="Imidacloprid"/>
    <s v="ng/L"/>
    <x v="0"/>
    <n v="1"/>
    <n v="0.5"/>
    <n v="1"/>
    <b v="1"/>
  </r>
  <r>
    <x v="0"/>
    <x v="0"/>
    <x v="20"/>
    <x v="20"/>
    <d v="2014-10-24T14:13:00"/>
    <x v="1"/>
    <n v="10"/>
    <s v="Imidacloprid"/>
    <s v="ng/L"/>
    <x v="0"/>
    <n v="1"/>
    <n v="0.5"/>
    <n v="1"/>
    <b v="1"/>
  </r>
  <r>
    <x v="0"/>
    <x v="0"/>
    <x v="20"/>
    <x v="20"/>
    <d v="2014-10-27T11:26:00"/>
    <x v="1"/>
    <n v="10"/>
    <s v="Imidacloprid"/>
    <s v="ng/L"/>
    <x v="0"/>
    <n v="1"/>
    <n v="0.5"/>
    <n v="1"/>
    <b v="1"/>
  </r>
  <r>
    <x v="0"/>
    <x v="0"/>
    <x v="20"/>
    <x v="20"/>
    <d v="2014-10-29T11:45:00"/>
    <x v="1"/>
    <n v="10"/>
    <s v="Imidacloprid"/>
    <s v="ng/L"/>
    <x v="0"/>
    <n v="1"/>
    <n v="0.5"/>
    <n v="1"/>
    <b v="1"/>
  </r>
  <r>
    <x v="0"/>
    <x v="0"/>
    <x v="20"/>
    <x v="20"/>
    <d v="2014-11-03T15:23:00"/>
    <x v="1"/>
    <n v="11"/>
    <s v="Imidacloprid"/>
    <s v="ng/L"/>
    <x v="0"/>
    <n v="1"/>
    <n v="0.5"/>
    <n v="1"/>
    <b v="1"/>
  </r>
  <r>
    <x v="0"/>
    <x v="0"/>
    <x v="20"/>
    <x v="20"/>
    <d v="2014-11-05T11:45:00"/>
    <x v="1"/>
    <n v="11"/>
    <s v="Imidacloprid"/>
    <s v="ng/L"/>
    <x v="0"/>
    <n v="1"/>
    <n v="0.5"/>
    <n v="1"/>
    <b v="1"/>
  </r>
  <r>
    <x v="0"/>
    <x v="0"/>
    <x v="20"/>
    <x v="20"/>
    <d v="2014-11-10T11:04:00"/>
    <x v="1"/>
    <n v="11"/>
    <s v="Imidacloprid"/>
    <s v="ng/L"/>
    <x v="0"/>
    <n v="1"/>
    <n v="0.5"/>
    <n v="1"/>
    <b v="1"/>
  </r>
  <r>
    <x v="0"/>
    <x v="0"/>
    <x v="20"/>
    <x v="20"/>
    <d v="2014-11-12T14:11:00"/>
    <x v="1"/>
    <n v="11"/>
    <s v="Imidacloprid"/>
    <s v="ng/L"/>
    <x v="0"/>
    <n v="1"/>
    <n v="0.5"/>
    <n v="1"/>
    <b v="1"/>
  </r>
  <r>
    <x v="0"/>
    <x v="0"/>
    <x v="20"/>
    <x v="20"/>
    <d v="2014-11-17T10:39:00"/>
    <x v="1"/>
    <n v="11"/>
    <s v="Imidacloprid"/>
    <s v="ng/L"/>
    <x v="0"/>
    <n v="1"/>
    <n v="0.5"/>
    <n v="1"/>
    <b v="1"/>
  </r>
  <r>
    <x v="0"/>
    <x v="0"/>
    <x v="20"/>
    <x v="20"/>
    <d v="2014-11-20T12:58:00"/>
    <x v="1"/>
    <n v="11"/>
    <s v="Imidacloprid"/>
    <s v="ng/L"/>
    <x v="0"/>
    <n v="1"/>
    <n v="0.5"/>
    <n v="1"/>
    <b v="1"/>
  </r>
  <r>
    <x v="0"/>
    <x v="0"/>
    <x v="20"/>
    <x v="20"/>
    <d v="2014-11-24T15:11:00"/>
    <x v="1"/>
    <n v="11"/>
    <s v="Imidacloprid"/>
    <s v="ng/L"/>
    <x v="0"/>
    <n v="1"/>
    <n v="0.5"/>
    <n v="1"/>
    <b v="1"/>
  </r>
  <r>
    <x v="0"/>
    <x v="0"/>
    <x v="20"/>
    <x v="20"/>
    <d v="2014-11-24T15:17:00"/>
    <x v="1"/>
    <n v="11"/>
    <s v="Imidacloprid"/>
    <s v="ng/L"/>
    <x v="0"/>
    <n v="1"/>
    <n v="0.5"/>
    <n v="1"/>
    <b v="1"/>
  </r>
  <r>
    <x v="0"/>
    <x v="0"/>
    <x v="20"/>
    <x v="20"/>
    <d v="2014-11-26T11:15:00"/>
    <x v="1"/>
    <n v="11"/>
    <s v="Imidacloprid"/>
    <s v="ng/L"/>
    <x v="0"/>
    <n v="1"/>
    <n v="0.5"/>
    <n v="1"/>
    <b v="1"/>
  </r>
  <r>
    <x v="0"/>
    <x v="0"/>
    <x v="20"/>
    <x v="20"/>
    <d v="2014-12-02T14:01:00"/>
    <x v="1"/>
    <n v="12"/>
    <s v="Imidacloprid"/>
    <s v="ng/L"/>
    <x v="0"/>
    <n v="1"/>
    <n v="0.5"/>
    <n v="1"/>
    <b v="1"/>
  </r>
  <r>
    <x v="0"/>
    <x v="0"/>
    <x v="20"/>
    <x v="20"/>
    <d v="2014-12-03T14:27:00"/>
    <x v="1"/>
    <n v="12"/>
    <s v="Imidacloprid"/>
    <s v="ng/L"/>
    <x v="1"/>
    <n v="2.5"/>
    <n v="2.5"/>
    <n v="0"/>
    <b v="0"/>
  </r>
  <r>
    <x v="0"/>
    <x v="0"/>
    <x v="20"/>
    <x v="20"/>
    <d v="2014-12-08T13:29:00"/>
    <x v="1"/>
    <n v="12"/>
    <s v="Imidacloprid"/>
    <s v="ng/L"/>
    <x v="0"/>
    <n v="1"/>
    <n v="0.5"/>
    <n v="1"/>
    <b v="1"/>
  </r>
  <r>
    <x v="0"/>
    <x v="0"/>
    <x v="20"/>
    <x v="20"/>
    <d v="2014-12-10T11:54:00"/>
    <x v="1"/>
    <n v="12"/>
    <s v="Imidacloprid"/>
    <s v="ng/L"/>
    <x v="0"/>
    <n v="1"/>
    <n v="0.5"/>
    <n v="1"/>
    <b v="1"/>
  </r>
  <r>
    <x v="0"/>
    <x v="0"/>
    <x v="20"/>
    <x v="20"/>
    <d v="2014-12-15T10:55:00"/>
    <x v="1"/>
    <n v="12"/>
    <s v="Imidacloprid"/>
    <s v="ng/L"/>
    <x v="0"/>
    <n v="1"/>
    <n v="0.5"/>
    <n v="1"/>
    <b v="1"/>
  </r>
  <r>
    <x v="0"/>
    <x v="0"/>
    <x v="20"/>
    <x v="20"/>
    <d v="2014-12-17T11:17:00"/>
    <x v="1"/>
    <n v="12"/>
    <s v="Imidacloprid"/>
    <s v="ng/L"/>
    <x v="0"/>
    <n v="1"/>
    <n v="0.5"/>
    <n v="1"/>
    <b v="1"/>
  </r>
  <r>
    <x v="0"/>
    <x v="0"/>
    <x v="20"/>
    <x v="20"/>
    <d v="2014-12-22T11:38:00"/>
    <x v="1"/>
    <n v="12"/>
    <s v="Imidacloprid"/>
    <s v="ng/L"/>
    <x v="0"/>
    <n v="1"/>
    <n v="0.5"/>
    <n v="1"/>
    <b v="1"/>
  </r>
  <r>
    <x v="0"/>
    <x v="0"/>
    <x v="20"/>
    <x v="20"/>
    <d v="2015-01-06T13:05:00"/>
    <x v="2"/>
    <n v="1"/>
    <s v="Imidacloprid"/>
    <s v="ng/L"/>
    <x v="0"/>
    <n v="1"/>
    <n v="0.5"/>
    <n v="1"/>
    <b v="1"/>
  </r>
  <r>
    <x v="0"/>
    <x v="0"/>
    <x v="20"/>
    <x v="20"/>
    <d v="2015-01-07T12:12:00"/>
    <x v="2"/>
    <n v="1"/>
    <s v="Imidacloprid"/>
    <s v="ng/L"/>
    <x v="0"/>
    <n v="1"/>
    <n v="0.5"/>
    <n v="1"/>
    <b v="1"/>
  </r>
  <r>
    <x v="0"/>
    <x v="0"/>
    <x v="20"/>
    <x v="20"/>
    <d v="2015-01-12T09:59:00"/>
    <x v="2"/>
    <n v="1"/>
    <s v="Imidacloprid"/>
    <s v="ng/L"/>
    <x v="0"/>
    <n v="1"/>
    <n v="0.5"/>
    <n v="1"/>
    <b v="1"/>
  </r>
  <r>
    <x v="0"/>
    <x v="0"/>
    <x v="20"/>
    <x v="20"/>
    <d v="2015-01-14T14:35:00"/>
    <x v="2"/>
    <n v="1"/>
    <s v="Imidacloprid"/>
    <s v="ng/L"/>
    <x v="0"/>
    <n v="1"/>
    <n v="0.5"/>
    <n v="1"/>
    <b v="1"/>
  </r>
  <r>
    <x v="0"/>
    <x v="0"/>
    <x v="20"/>
    <x v="20"/>
    <d v="2015-01-20T12:16:00"/>
    <x v="2"/>
    <n v="1"/>
    <s v="Imidacloprid"/>
    <s v="ng/L"/>
    <x v="0"/>
    <n v="1"/>
    <n v="0.5"/>
    <n v="1"/>
    <b v="1"/>
  </r>
  <r>
    <x v="0"/>
    <x v="0"/>
    <x v="20"/>
    <x v="20"/>
    <d v="2015-01-22T14:41:00"/>
    <x v="2"/>
    <n v="1"/>
    <s v="Imidacloprid"/>
    <s v="ng/L"/>
    <x v="0"/>
    <n v="1"/>
    <n v="0.5"/>
    <n v="1"/>
    <b v="1"/>
  </r>
  <r>
    <x v="0"/>
    <x v="0"/>
    <x v="20"/>
    <x v="20"/>
    <d v="2015-01-27T12:48:00"/>
    <x v="2"/>
    <n v="1"/>
    <s v="Imidacloprid"/>
    <s v="ng/L"/>
    <x v="0"/>
    <n v="1"/>
    <n v="0.5"/>
    <n v="1"/>
    <b v="1"/>
  </r>
  <r>
    <x v="0"/>
    <x v="0"/>
    <x v="20"/>
    <x v="20"/>
    <d v="2015-02-02T15:02:00"/>
    <x v="2"/>
    <n v="2"/>
    <s v="Imidacloprid"/>
    <s v="ng/L"/>
    <x v="0"/>
    <n v="1"/>
    <n v="0.5"/>
    <n v="1"/>
    <b v="1"/>
  </r>
  <r>
    <x v="0"/>
    <x v="0"/>
    <x v="20"/>
    <x v="20"/>
    <d v="2015-02-05T11:44:00"/>
    <x v="2"/>
    <n v="2"/>
    <s v="Imidacloprid"/>
    <s v="ng/L"/>
    <x v="0"/>
    <n v="1"/>
    <n v="0.5"/>
    <n v="1"/>
    <b v="1"/>
  </r>
  <r>
    <x v="0"/>
    <x v="0"/>
    <x v="20"/>
    <x v="20"/>
    <d v="2015-02-09T15:10:00"/>
    <x v="2"/>
    <n v="2"/>
    <s v="Imidacloprid"/>
    <s v="ng/L"/>
    <x v="0"/>
    <n v="1"/>
    <n v="0.5"/>
    <n v="1"/>
    <b v="1"/>
  </r>
  <r>
    <x v="0"/>
    <x v="0"/>
    <x v="20"/>
    <x v="20"/>
    <d v="2015-02-13T12:24:00"/>
    <x v="2"/>
    <n v="2"/>
    <s v="Imidacloprid"/>
    <s v="ng/L"/>
    <x v="0"/>
    <n v="1"/>
    <n v="0.5"/>
    <n v="1"/>
    <b v="1"/>
  </r>
  <r>
    <x v="0"/>
    <x v="0"/>
    <x v="20"/>
    <x v="20"/>
    <d v="2015-02-16T13:03:00"/>
    <x v="2"/>
    <n v="2"/>
    <s v="Imidacloprid"/>
    <s v="ng/L"/>
    <x v="0"/>
    <n v="1"/>
    <n v="0.5"/>
    <n v="1"/>
    <b v="1"/>
  </r>
  <r>
    <x v="0"/>
    <x v="0"/>
    <x v="20"/>
    <x v="20"/>
    <d v="2015-02-19T10:28:00"/>
    <x v="2"/>
    <n v="2"/>
    <s v="Imidacloprid"/>
    <s v="ng/L"/>
    <x v="0"/>
    <n v="1"/>
    <n v="0.5"/>
    <n v="1"/>
    <b v="1"/>
  </r>
  <r>
    <x v="0"/>
    <x v="0"/>
    <x v="20"/>
    <x v="20"/>
    <d v="2015-02-24T11:37:00"/>
    <x v="2"/>
    <n v="2"/>
    <s v="Imidacloprid"/>
    <s v="ng/L"/>
    <x v="0"/>
    <n v="1"/>
    <n v="0.5"/>
    <n v="1"/>
    <b v="1"/>
  </r>
  <r>
    <x v="0"/>
    <x v="0"/>
    <x v="20"/>
    <x v="20"/>
    <d v="2015-02-25T12:24:00"/>
    <x v="2"/>
    <n v="2"/>
    <s v="Imidacloprid"/>
    <s v="ng/L"/>
    <x v="0"/>
    <n v="1"/>
    <n v="0.5"/>
    <n v="1"/>
    <b v="1"/>
  </r>
  <r>
    <x v="0"/>
    <x v="0"/>
    <x v="20"/>
    <x v="20"/>
    <d v="2015-03-02T14:10:00"/>
    <x v="2"/>
    <n v="3"/>
    <s v="Imidacloprid"/>
    <s v="ng/L"/>
    <x v="0"/>
    <n v="1"/>
    <n v="0.5"/>
    <n v="1"/>
    <b v="1"/>
  </r>
  <r>
    <x v="0"/>
    <x v="0"/>
    <x v="20"/>
    <x v="20"/>
    <d v="2015-03-10T13:15:00"/>
    <x v="2"/>
    <n v="3"/>
    <s v="Imidacloprid"/>
    <s v="ng/L"/>
    <x v="0"/>
    <n v="1"/>
    <n v="0.5"/>
    <n v="1"/>
    <b v="1"/>
  </r>
  <r>
    <x v="0"/>
    <x v="0"/>
    <x v="20"/>
    <x v="20"/>
    <d v="2015-03-11T14:54:00"/>
    <x v="2"/>
    <n v="3"/>
    <s v="Imidacloprid"/>
    <s v="ng/L"/>
    <x v="0"/>
    <n v="1"/>
    <n v="0.5"/>
    <n v="1"/>
    <b v="1"/>
  </r>
  <r>
    <x v="0"/>
    <x v="0"/>
    <x v="20"/>
    <x v="20"/>
    <d v="2015-03-17T10:59:00"/>
    <x v="2"/>
    <n v="3"/>
    <s v="Imidacloprid"/>
    <s v="ng/L"/>
    <x v="0"/>
    <n v="1"/>
    <n v="0.5"/>
    <n v="1"/>
    <b v="1"/>
  </r>
  <r>
    <x v="0"/>
    <x v="0"/>
    <x v="20"/>
    <x v="20"/>
    <d v="2015-03-18T09:51:00"/>
    <x v="2"/>
    <n v="3"/>
    <s v="Imidacloprid"/>
    <s v="ng/L"/>
    <x v="0"/>
    <n v="1"/>
    <n v="0.5"/>
    <n v="1"/>
    <b v="1"/>
  </r>
  <r>
    <x v="0"/>
    <x v="0"/>
    <x v="20"/>
    <x v="20"/>
    <d v="2015-03-23T14:40:00"/>
    <x v="2"/>
    <n v="3"/>
    <s v="Imidacloprid"/>
    <s v="ng/L"/>
    <x v="0"/>
    <n v="1"/>
    <n v="0.5"/>
    <n v="1"/>
    <b v="1"/>
  </r>
  <r>
    <x v="0"/>
    <x v="0"/>
    <x v="20"/>
    <x v="20"/>
    <d v="2015-03-25T11:15:00"/>
    <x v="2"/>
    <n v="3"/>
    <s v="Imidacloprid"/>
    <s v="ng/L"/>
    <x v="1"/>
    <n v="2.7"/>
    <n v="2.7"/>
    <n v="0"/>
    <b v="0"/>
  </r>
  <r>
    <x v="0"/>
    <x v="0"/>
    <x v="20"/>
    <x v="20"/>
    <d v="2015-03-31T14:53:00"/>
    <x v="2"/>
    <n v="3"/>
    <s v="Imidacloprid"/>
    <s v="ng/L"/>
    <x v="0"/>
    <n v="1"/>
    <n v="0.5"/>
    <n v="1"/>
    <b v="1"/>
  </r>
  <r>
    <x v="0"/>
    <x v="0"/>
    <x v="20"/>
    <x v="20"/>
    <d v="2015-04-01T16:35:00"/>
    <x v="2"/>
    <n v="4"/>
    <s v="Imidacloprid"/>
    <s v="ng/L"/>
    <x v="0"/>
    <n v="1"/>
    <n v="0.5"/>
    <n v="1"/>
    <b v="1"/>
  </r>
  <r>
    <x v="0"/>
    <x v="0"/>
    <x v="20"/>
    <x v="20"/>
    <d v="2015-04-07T12:53:00"/>
    <x v="2"/>
    <n v="4"/>
    <s v="Imidacloprid"/>
    <s v="ng/L"/>
    <x v="0"/>
    <n v="1"/>
    <n v="0.5"/>
    <n v="1"/>
    <b v="1"/>
  </r>
  <r>
    <x v="0"/>
    <x v="0"/>
    <x v="20"/>
    <x v="20"/>
    <d v="2015-04-09T12:05:00"/>
    <x v="2"/>
    <n v="4"/>
    <s v="Imidacloprid"/>
    <s v="ng/L"/>
    <x v="0"/>
    <n v="1"/>
    <n v="0.5"/>
    <n v="1"/>
    <b v="1"/>
  </r>
  <r>
    <x v="0"/>
    <x v="0"/>
    <x v="20"/>
    <x v="20"/>
    <d v="2015-04-13T15:08:00"/>
    <x v="2"/>
    <n v="4"/>
    <s v="Imidacloprid"/>
    <s v="ng/L"/>
    <x v="0"/>
    <n v="1"/>
    <n v="0.5"/>
    <n v="1"/>
    <b v="1"/>
  </r>
  <r>
    <x v="0"/>
    <x v="0"/>
    <x v="20"/>
    <x v="20"/>
    <d v="2015-04-17T14:32:00"/>
    <x v="2"/>
    <n v="4"/>
    <s v="Imidacloprid"/>
    <s v="ng/L"/>
    <x v="0"/>
    <n v="1"/>
    <n v="0.5"/>
    <n v="1"/>
    <b v="1"/>
  </r>
  <r>
    <x v="0"/>
    <x v="0"/>
    <x v="20"/>
    <x v="20"/>
    <d v="2015-04-21T11:11:00"/>
    <x v="2"/>
    <n v="4"/>
    <s v="Imidacloprid"/>
    <s v="ng/L"/>
    <x v="0"/>
    <n v="1"/>
    <n v="0.5"/>
    <n v="1"/>
    <b v="1"/>
  </r>
  <r>
    <x v="0"/>
    <x v="0"/>
    <x v="20"/>
    <x v="20"/>
    <d v="2015-04-28T13:34:00"/>
    <x v="2"/>
    <n v="4"/>
    <s v="Imidacloprid"/>
    <s v="ng/L"/>
    <x v="1"/>
    <n v="4"/>
    <n v="4"/>
    <n v="0"/>
    <b v="0"/>
  </r>
  <r>
    <x v="0"/>
    <x v="0"/>
    <x v="20"/>
    <x v="20"/>
    <d v="2015-04-29T12:56:00"/>
    <x v="2"/>
    <n v="4"/>
    <s v="Imidacloprid"/>
    <s v="ng/L"/>
    <x v="0"/>
    <n v="1"/>
    <n v="0.5"/>
    <n v="1"/>
    <b v="1"/>
  </r>
  <r>
    <x v="0"/>
    <x v="0"/>
    <x v="20"/>
    <x v="20"/>
    <d v="2015-05-06T16:38:00"/>
    <x v="2"/>
    <n v="5"/>
    <s v="Imidacloprid"/>
    <s v="ng/L"/>
    <x v="0"/>
    <n v="1"/>
    <n v="0.5"/>
    <n v="1"/>
    <b v="1"/>
  </r>
  <r>
    <x v="0"/>
    <x v="0"/>
    <x v="20"/>
    <x v="20"/>
    <d v="2015-05-07T14:16:00"/>
    <x v="2"/>
    <n v="5"/>
    <s v="Imidacloprid"/>
    <s v="ng/L"/>
    <x v="0"/>
    <n v="1"/>
    <n v="0.5"/>
    <n v="1"/>
    <b v="1"/>
  </r>
  <r>
    <x v="0"/>
    <x v="0"/>
    <x v="20"/>
    <x v="20"/>
    <d v="2015-05-11T12:34:00"/>
    <x v="2"/>
    <n v="5"/>
    <s v="Imidacloprid"/>
    <s v="ng/L"/>
    <x v="0"/>
    <n v="1"/>
    <n v="0.5"/>
    <n v="1"/>
    <b v="1"/>
  </r>
  <r>
    <x v="0"/>
    <x v="0"/>
    <x v="20"/>
    <x v="20"/>
    <d v="2015-05-13T11:47:00"/>
    <x v="2"/>
    <n v="5"/>
    <s v="Imidacloprid"/>
    <s v="ng/L"/>
    <x v="0"/>
    <n v="1"/>
    <n v="0.5"/>
    <n v="1"/>
    <b v="1"/>
  </r>
  <r>
    <x v="0"/>
    <x v="0"/>
    <x v="20"/>
    <x v="20"/>
    <d v="2015-05-21T11:28:00"/>
    <x v="2"/>
    <n v="5"/>
    <s v="Imidacloprid"/>
    <s v="ng/L"/>
    <x v="0"/>
    <n v="1"/>
    <n v="0.5"/>
    <n v="1"/>
    <b v="1"/>
  </r>
  <r>
    <x v="0"/>
    <x v="0"/>
    <x v="20"/>
    <x v="20"/>
    <d v="2015-05-26T11:32:00"/>
    <x v="2"/>
    <n v="5"/>
    <s v="Imidacloprid"/>
    <s v="ng/L"/>
    <x v="0"/>
    <n v="1"/>
    <n v="0.5"/>
    <n v="1"/>
    <b v="1"/>
  </r>
  <r>
    <x v="0"/>
    <x v="0"/>
    <x v="20"/>
    <x v="20"/>
    <d v="2015-05-29T14:37:00"/>
    <x v="2"/>
    <n v="5"/>
    <s v="Imidacloprid"/>
    <s v="ng/L"/>
    <x v="0"/>
    <n v="1"/>
    <n v="0.5"/>
    <n v="1"/>
    <b v="1"/>
  </r>
  <r>
    <x v="0"/>
    <x v="0"/>
    <x v="20"/>
    <x v="20"/>
    <d v="2015-06-01T15:14:00"/>
    <x v="2"/>
    <n v="6"/>
    <s v="Imidacloprid"/>
    <s v="ng/L"/>
    <x v="0"/>
    <n v="1"/>
    <n v="0.5"/>
    <n v="1"/>
    <b v="1"/>
  </r>
  <r>
    <x v="0"/>
    <x v="0"/>
    <x v="20"/>
    <x v="20"/>
    <d v="2015-06-09T13:00:00"/>
    <x v="2"/>
    <n v="6"/>
    <s v="Imidacloprid"/>
    <s v="ng/L"/>
    <x v="0"/>
    <n v="1"/>
    <n v="0.5"/>
    <n v="1"/>
    <b v="1"/>
  </r>
  <r>
    <x v="0"/>
    <x v="0"/>
    <x v="20"/>
    <x v="20"/>
    <d v="2015-06-17T11:53:00"/>
    <x v="2"/>
    <n v="6"/>
    <s v="Imidacloprid"/>
    <s v="ng/L"/>
    <x v="1"/>
    <n v="4.5"/>
    <n v="4.5"/>
    <n v="0"/>
    <b v="0"/>
  </r>
  <r>
    <x v="0"/>
    <x v="0"/>
    <x v="20"/>
    <x v="20"/>
    <d v="2015-06-22T16:18:00"/>
    <x v="2"/>
    <n v="6"/>
    <s v="Imidacloprid"/>
    <s v="ng/L"/>
    <x v="1"/>
    <n v="4.5"/>
    <n v="4.5"/>
    <n v="0"/>
    <b v="0"/>
  </r>
  <r>
    <x v="0"/>
    <x v="0"/>
    <x v="20"/>
    <x v="20"/>
    <d v="2015-06-24T14:43:00"/>
    <x v="2"/>
    <n v="6"/>
    <s v="Imidacloprid"/>
    <s v="ng/L"/>
    <x v="1"/>
    <n v="4.1000000000000005"/>
    <n v="4.1000000000000005"/>
    <n v="0"/>
    <b v="0"/>
  </r>
  <r>
    <x v="0"/>
    <x v="0"/>
    <x v="20"/>
    <x v="20"/>
    <d v="2015-06-30T17:24:00"/>
    <x v="2"/>
    <n v="6"/>
    <s v="Imidacloprid"/>
    <s v="ng/L"/>
    <x v="1"/>
    <n v="4.7"/>
    <n v="4.7"/>
    <n v="0"/>
    <b v="0"/>
  </r>
  <r>
    <x v="0"/>
    <x v="0"/>
    <x v="20"/>
    <x v="20"/>
    <d v="2015-07-07T12:48:00"/>
    <x v="2"/>
    <n v="7"/>
    <s v="Imidacloprid"/>
    <s v="ng/L"/>
    <x v="1"/>
    <n v="5.5"/>
    <n v="5.5"/>
    <n v="0"/>
    <b v="0"/>
  </r>
  <r>
    <x v="0"/>
    <x v="0"/>
    <x v="20"/>
    <x v="20"/>
    <d v="2015-07-14T11:21:00"/>
    <x v="2"/>
    <n v="7"/>
    <s v="Imidacloprid"/>
    <s v="ng/L"/>
    <x v="1"/>
    <n v="5.6"/>
    <n v="5.6"/>
    <n v="0"/>
    <b v="0"/>
  </r>
  <r>
    <x v="0"/>
    <x v="0"/>
    <x v="20"/>
    <x v="20"/>
    <d v="2015-07-17T11:22:00"/>
    <x v="2"/>
    <n v="7"/>
    <s v="Imidacloprid"/>
    <s v="ng/L"/>
    <x v="1"/>
    <n v="4.5"/>
    <n v="4.5"/>
    <n v="0"/>
    <b v="0"/>
  </r>
  <r>
    <x v="0"/>
    <x v="0"/>
    <x v="20"/>
    <x v="20"/>
    <d v="2015-07-21T13:20:00"/>
    <x v="2"/>
    <n v="7"/>
    <s v="Imidacloprid"/>
    <s v="ng/L"/>
    <x v="1"/>
    <n v="5.3"/>
    <n v="5.3"/>
    <n v="0"/>
    <b v="0"/>
  </r>
  <r>
    <x v="0"/>
    <x v="0"/>
    <x v="20"/>
    <x v="20"/>
    <d v="2015-07-23T12:58:00"/>
    <x v="2"/>
    <n v="7"/>
    <s v="Imidacloprid"/>
    <s v="ng/L"/>
    <x v="1"/>
    <n v="4.5"/>
    <n v="4.5"/>
    <n v="0"/>
    <b v="0"/>
  </r>
  <r>
    <x v="0"/>
    <x v="0"/>
    <x v="20"/>
    <x v="20"/>
    <d v="2015-07-27T12:40:00"/>
    <x v="2"/>
    <n v="7"/>
    <s v="Imidacloprid"/>
    <s v="ng/L"/>
    <x v="0"/>
    <n v="1"/>
    <n v="0.5"/>
    <n v="1"/>
    <b v="1"/>
  </r>
  <r>
    <x v="0"/>
    <x v="0"/>
    <x v="20"/>
    <x v="20"/>
    <d v="2015-07-29T13:35:00"/>
    <x v="2"/>
    <n v="7"/>
    <s v="Imidacloprid"/>
    <s v="ng/L"/>
    <x v="1"/>
    <n v="9.7000000000000011"/>
    <n v="9.7000000000000011"/>
    <n v="0"/>
    <b v="0"/>
  </r>
  <r>
    <x v="0"/>
    <x v="0"/>
    <x v="20"/>
    <x v="20"/>
    <d v="2015-08-03T17:12:00"/>
    <x v="2"/>
    <n v="8"/>
    <s v="Imidacloprid"/>
    <s v="ng/L"/>
    <x v="0"/>
    <n v="1"/>
    <n v="0.5"/>
    <n v="1"/>
    <b v="1"/>
  </r>
  <r>
    <x v="0"/>
    <x v="0"/>
    <x v="20"/>
    <x v="20"/>
    <d v="2015-08-05T16:57:00"/>
    <x v="2"/>
    <n v="8"/>
    <s v="Imidacloprid"/>
    <s v="ng/L"/>
    <x v="0"/>
    <n v="1"/>
    <n v="0.5"/>
    <n v="1"/>
    <b v="1"/>
  </r>
  <r>
    <x v="0"/>
    <x v="0"/>
    <x v="20"/>
    <x v="20"/>
    <d v="2015-08-07T12:38:00"/>
    <x v="2"/>
    <n v="8"/>
    <s v="Imidacloprid"/>
    <s v="ng/L"/>
    <x v="0"/>
    <n v="1"/>
    <n v="0.5"/>
    <n v="1"/>
    <b v="1"/>
  </r>
  <r>
    <x v="0"/>
    <x v="0"/>
    <x v="20"/>
    <x v="20"/>
    <d v="2015-08-10T17:33:00"/>
    <x v="2"/>
    <n v="8"/>
    <s v="Imidacloprid"/>
    <s v="ng/L"/>
    <x v="0"/>
    <n v="1"/>
    <n v="0.5"/>
    <n v="1"/>
    <b v="1"/>
  </r>
  <r>
    <x v="0"/>
    <x v="0"/>
    <x v="20"/>
    <x v="20"/>
    <d v="2015-08-14T15:12:00"/>
    <x v="2"/>
    <n v="8"/>
    <s v="Imidacloprid"/>
    <s v="ng/L"/>
    <x v="1"/>
    <n v="7"/>
    <n v="7"/>
    <n v="0"/>
    <b v="0"/>
  </r>
  <r>
    <x v="0"/>
    <x v="0"/>
    <x v="20"/>
    <x v="20"/>
    <d v="2015-08-17T16:37:00"/>
    <x v="2"/>
    <n v="8"/>
    <s v="Imidacloprid"/>
    <s v="ng/L"/>
    <x v="0"/>
    <n v="1"/>
    <n v="0.5"/>
    <n v="1"/>
    <b v="1"/>
  </r>
  <r>
    <x v="0"/>
    <x v="0"/>
    <x v="20"/>
    <x v="20"/>
    <d v="2015-08-21T10:48:00"/>
    <x v="2"/>
    <n v="8"/>
    <s v="Imidacloprid"/>
    <s v="ng/L"/>
    <x v="0"/>
    <n v="1"/>
    <n v="0.5"/>
    <n v="1"/>
    <b v="1"/>
  </r>
  <r>
    <x v="0"/>
    <x v="0"/>
    <x v="20"/>
    <x v="20"/>
    <d v="2015-08-25T13:28:00"/>
    <x v="2"/>
    <n v="8"/>
    <s v="Imidacloprid"/>
    <s v="ng/L"/>
    <x v="0"/>
    <n v="1"/>
    <n v="0.5"/>
    <n v="1"/>
    <b v="1"/>
  </r>
  <r>
    <x v="0"/>
    <x v="0"/>
    <x v="20"/>
    <x v="20"/>
    <d v="2015-09-01T13:06:00"/>
    <x v="2"/>
    <n v="9"/>
    <s v="Imidacloprid"/>
    <s v="ng/L"/>
    <x v="0"/>
    <n v="1"/>
    <n v="0.5"/>
    <n v="1"/>
    <b v="1"/>
  </r>
  <r>
    <x v="0"/>
    <x v="0"/>
    <x v="20"/>
    <x v="20"/>
    <d v="2015-09-02T18:33:00"/>
    <x v="2"/>
    <n v="9"/>
    <s v="Imidacloprid"/>
    <s v="ng/L"/>
    <x v="0"/>
    <n v="1"/>
    <n v="0.5"/>
    <n v="1"/>
    <b v="1"/>
  </r>
  <r>
    <x v="0"/>
    <x v="0"/>
    <x v="20"/>
    <x v="20"/>
    <d v="2015-09-04T14:53:00"/>
    <x v="2"/>
    <n v="9"/>
    <s v="Imidacloprid"/>
    <s v="ng/L"/>
    <x v="0"/>
    <n v="1"/>
    <n v="0.5"/>
    <n v="1"/>
    <b v="1"/>
  </r>
  <r>
    <x v="0"/>
    <x v="0"/>
    <x v="20"/>
    <x v="20"/>
    <d v="2015-09-07T11:28:00"/>
    <x v="2"/>
    <n v="9"/>
    <s v="Imidacloprid"/>
    <s v="ng/L"/>
    <x v="1"/>
    <n v="29"/>
    <n v="29"/>
    <n v="0"/>
    <b v="0"/>
  </r>
  <r>
    <x v="0"/>
    <x v="0"/>
    <x v="20"/>
    <x v="20"/>
    <d v="2015-09-11T12:55:00"/>
    <x v="2"/>
    <n v="9"/>
    <s v="Imidacloprid"/>
    <s v="ng/L"/>
    <x v="0"/>
    <n v="1"/>
    <n v="0.5"/>
    <n v="1"/>
    <b v="1"/>
  </r>
  <r>
    <x v="0"/>
    <x v="0"/>
    <x v="20"/>
    <x v="20"/>
    <d v="2015-09-16T12:28:00"/>
    <x v="2"/>
    <n v="9"/>
    <s v="Imidacloprid"/>
    <s v="ng/L"/>
    <x v="0"/>
    <n v="1"/>
    <n v="0.5"/>
    <n v="1"/>
    <b v="1"/>
  </r>
  <r>
    <x v="0"/>
    <x v="0"/>
    <x v="20"/>
    <x v="20"/>
    <d v="2015-09-21T12:57:00"/>
    <x v="2"/>
    <n v="9"/>
    <s v="Imidacloprid"/>
    <s v="ng/L"/>
    <x v="1"/>
    <n v="13"/>
    <n v="13"/>
    <n v="0"/>
    <b v="0"/>
  </r>
  <r>
    <x v="0"/>
    <x v="0"/>
    <x v="20"/>
    <x v="20"/>
    <d v="2015-09-25T11:58:00"/>
    <x v="2"/>
    <n v="9"/>
    <s v="Imidacloprid"/>
    <s v="ng/L"/>
    <x v="0"/>
    <n v="1"/>
    <n v="0.5"/>
    <n v="1"/>
    <b v="1"/>
  </r>
  <r>
    <x v="0"/>
    <x v="0"/>
    <x v="20"/>
    <x v="20"/>
    <d v="2015-09-30T12:08:00"/>
    <x v="2"/>
    <n v="9"/>
    <s v="Imidacloprid"/>
    <s v="ng/L"/>
    <x v="1"/>
    <n v="5"/>
    <n v="5"/>
    <n v="0"/>
    <b v="0"/>
  </r>
  <r>
    <x v="0"/>
    <x v="0"/>
    <x v="20"/>
    <x v="20"/>
    <d v="2015-10-02T12:37:00"/>
    <x v="2"/>
    <n v="10"/>
    <s v="Imidacloprid"/>
    <s v="ng/L"/>
    <x v="1"/>
    <n v="6.4"/>
    <n v="6.4"/>
    <n v="0"/>
    <b v="0"/>
  </r>
  <r>
    <x v="0"/>
    <x v="0"/>
    <x v="20"/>
    <x v="20"/>
    <d v="2015-10-06T15:04:00"/>
    <x v="2"/>
    <n v="10"/>
    <s v="Imidacloprid"/>
    <s v="ng/L"/>
    <x v="1"/>
    <n v="6.3"/>
    <n v="6.3"/>
    <n v="0"/>
    <b v="0"/>
  </r>
  <r>
    <x v="0"/>
    <x v="0"/>
    <x v="20"/>
    <x v="20"/>
    <d v="2015-10-08T16:13:00"/>
    <x v="2"/>
    <n v="10"/>
    <s v="Imidacloprid"/>
    <s v="ng/L"/>
    <x v="0"/>
    <n v="1"/>
    <n v="0.5"/>
    <n v="1"/>
    <b v="1"/>
  </r>
  <r>
    <x v="0"/>
    <x v="0"/>
    <x v="20"/>
    <x v="20"/>
    <d v="2015-10-16T16:39:00"/>
    <x v="2"/>
    <n v="10"/>
    <s v="Imidacloprid"/>
    <s v="ng/L"/>
    <x v="1"/>
    <n v="3.8"/>
    <n v="3.8"/>
    <n v="0"/>
    <b v="0"/>
  </r>
  <r>
    <x v="0"/>
    <x v="0"/>
    <x v="20"/>
    <x v="20"/>
    <d v="2015-10-21T17:05:00"/>
    <x v="2"/>
    <n v="10"/>
    <s v="Imidacloprid"/>
    <s v="ng/L"/>
    <x v="1"/>
    <n v="4.7"/>
    <n v="4.7"/>
    <n v="0"/>
    <b v="0"/>
  </r>
  <r>
    <x v="0"/>
    <x v="0"/>
    <x v="20"/>
    <x v="20"/>
    <d v="2015-10-27T13:01:00"/>
    <x v="2"/>
    <n v="10"/>
    <s v="Imidacloprid"/>
    <s v="ng/L"/>
    <x v="0"/>
    <n v="1"/>
    <n v="0.5"/>
    <n v="1"/>
    <b v="1"/>
  </r>
  <r>
    <x v="0"/>
    <x v="0"/>
    <x v="20"/>
    <x v="20"/>
    <d v="2015-10-29T13:09:00"/>
    <x v="2"/>
    <n v="10"/>
    <s v="Imidacloprid"/>
    <s v="ng/L"/>
    <x v="1"/>
    <n v="7"/>
    <n v="7"/>
    <n v="0"/>
    <b v="0"/>
  </r>
  <r>
    <x v="0"/>
    <x v="0"/>
    <x v="20"/>
    <x v="20"/>
    <d v="2015-11-04T14:57:00"/>
    <x v="2"/>
    <n v="11"/>
    <s v="Imidacloprid"/>
    <s v="ng/L"/>
    <x v="0"/>
    <n v="1"/>
    <n v="0.5"/>
    <n v="1"/>
    <b v="1"/>
  </r>
  <r>
    <x v="0"/>
    <x v="0"/>
    <x v="20"/>
    <x v="20"/>
    <d v="2015-11-10T14:51:00"/>
    <x v="2"/>
    <n v="11"/>
    <s v="Imidacloprid"/>
    <s v="ng/L"/>
    <x v="0"/>
    <n v="1"/>
    <n v="0.5"/>
    <n v="1"/>
    <b v="1"/>
  </r>
  <r>
    <x v="0"/>
    <x v="0"/>
    <x v="20"/>
    <x v="20"/>
    <d v="2015-11-12T10:39:00"/>
    <x v="2"/>
    <n v="11"/>
    <s v="Imidacloprid"/>
    <s v="ng/L"/>
    <x v="0"/>
    <n v="1"/>
    <n v="0.5"/>
    <n v="1"/>
    <b v="1"/>
  </r>
  <r>
    <x v="0"/>
    <x v="0"/>
    <x v="20"/>
    <x v="20"/>
    <d v="2015-11-17T15:37:00"/>
    <x v="2"/>
    <n v="11"/>
    <s v="Imidacloprid"/>
    <s v="ng/L"/>
    <x v="0"/>
    <n v="1"/>
    <n v="0.5"/>
    <n v="1"/>
    <b v="1"/>
  </r>
  <r>
    <x v="0"/>
    <x v="0"/>
    <x v="20"/>
    <x v="20"/>
    <d v="2015-11-19T14:25:00"/>
    <x v="2"/>
    <n v="11"/>
    <s v="Imidacloprid"/>
    <s v="ng/L"/>
    <x v="0"/>
    <n v="1"/>
    <n v="0.5"/>
    <n v="1"/>
    <b v="1"/>
  </r>
  <r>
    <x v="0"/>
    <x v="0"/>
    <x v="20"/>
    <x v="20"/>
    <d v="2015-11-23T11:04:00"/>
    <x v="2"/>
    <n v="11"/>
    <s v="Imidacloprid"/>
    <s v="ng/L"/>
    <x v="0"/>
    <n v="1"/>
    <n v="0.5"/>
    <n v="1"/>
    <b v="1"/>
  </r>
  <r>
    <x v="0"/>
    <x v="0"/>
    <x v="20"/>
    <x v="20"/>
    <d v="2015-11-25T15:28:00"/>
    <x v="2"/>
    <n v="11"/>
    <s v="Imidacloprid"/>
    <s v="ng/L"/>
    <x v="0"/>
    <n v="1"/>
    <n v="0.5"/>
    <n v="1"/>
    <b v="1"/>
  </r>
  <r>
    <x v="0"/>
    <x v="0"/>
    <x v="20"/>
    <x v="20"/>
    <d v="2015-12-02T12:27:00"/>
    <x v="2"/>
    <n v="12"/>
    <s v="Imidacloprid"/>
    <s v="ng/L"/>
    <x v="0"/>
    <n v="1"/>
    <n v="0.5"/>
    <n v="1"/>
    <b v="1"/>
  </r>
  <r>
    <x v="0"/>
    <x v="0"/>
    <x v="20"/>
    <x v="20"/>
    <d v="2015-12-03T11:53:00"/>
    <x v="2"/>
    <n v="12"/>
    <s v="Imidacloprid"/>
    <s v="ng/L"/>
    <x v="0"/>
    <n v="1"/>
    <n v="0.5"/>
    <n v="1"/>
    <b v="1"/>
  </r>
  <r>
    <x v="0"/>
    <x v="0"/>
    <x v="20"/>
    <x v="20"/>
    <d v="2015-12-07T11:56:00"/>
    <x v="2"/>
    <n v="12"/>
    <s v="Imidacloprid"/>
    <s v="ng/L"/>
    <x v="0"/>
    <n v="1"/>
    <n v="0.5"/>
    <n v="1"/>
    <b v="1"/>
  </r>
  <r>
    <x v="0"/>
    <x v="0"/>
    <x v="20"/>
    <x v="20"/>
    <d v="2015-12-10T14:32:00"/>
    <x v="2"/>
    <n v="12"/>
    <s v="Imidacloprid"/>
    <s v="ng/L"/>
    <x v="0"/>
    <n v="1"/>
    <n v="0.5"/>
    <n v="1"/>
    <b v="1"/>
  </r>
  <r>
    <x v="0"/>
    <x v="0"/>
    <x v="20"/>
    <x v="20"/>
    <d v="2015-12-14T13:53:00"/>
    <x v="2"/>
    <n v="12"/>
    <s v="Imidacloprid"/>
    <s v="ng/L"/>
    <x v="0"/>
    <n v="1"/>
    <n v="0.5"/>
    <n v="1"/>
    <b v="1"/>
  </r>
  <r>
    <x v="0"/>
    <x v="0"/>
    <x v="20"/>
    <x v="20"/>
    <d v="2016-01-05T14:42:00"/>
    <x v="3"/>
    <n v="1"/>
    <s v="Imidacloprid"/>
    <s v="ng/L"/>
    <x v="0"/>
    <n v="1"/>
    <n v="0.5"/>
    <n v="1"/>
    <b v="1"/>
  </r>
  <r>
    <x v="0"/>
    <x v="0"/>
    <x v="20"/>
    <x v="20"/>
    <d v="2016-01-07T15:01:00"/>
    <x v="3"/>
    <n v="1"/>
    <s v="Imidacloprid"/>
    <s v="ng/L"/>
    <x v="0"/>
    <n v="1"/>
    <n v="0.5"/>
    <n v="1"/>
    <b v="1"/>
  </r>
  <r>
    <x v="0"/>
    <x v="0"/>
    <x v="20"/>
    <x v="20"/>
    <d v="2016-01-11T13:30:00"/>
    <x v="3"/>
    <n v="1"/>
    <s v="Imidacloprid"/>
    <s v="ng/L"/>
    <x v="0"/>
    <n v="1"/>
    <n v="0.5"/>
    <n v="1"/>
    <b v="1"/>
  </r>
  <r>
    <x v="0"/>
    <x v="0"/>
    <x v="20"/>
    <x v="20"/>
    <d v="2016-01-15T16:10:00"/>
    <x v="3"/>
    <n v="1"/>
    <s v="Imidacloprid"/>
    <s v="ng/L"/>
    <x v="0"/>
    <n v="1"/>
    <n v="0.5"/>
    <n v="1"/>
    <b v="1"/>
  </r>
  <r>
    <x v="0"/>
    <x v="0"/>
    <x v="20"/>
    <x v="20"/>
    <d v="2016-01-20T14:34:00"/>
    <x v="3"/>
    <n v="1"/>
    <s v="Imidacloprid"/>
    <s v="ng/L"/>
    <x v="1"/>
    <n v="1.5"/>
    <n v="1.5"/>
    <n v="0"/>
    <b v="0"/>
  </r>
  <r>
    <x v="0"/>
    <x v="0"/>
    <x v="20"/>
    <x v="20"/>
    <d v="2016-01-25T16:01:00"/>
    <x v="3"/>
    <n v="1"/>
    <s v="Imidacloprid"/>
    <s v="ng/L"/>
    <x v="1"/>
    <n v="1.5"/>
    <n v="1.5"/>
    <n v="0"/>
    <b v="0"/>
  </r>
  <r>
    <x v="0"/>
    <x v="0"/>
    <x v="20"/>
    <x v="20"/>
    <d v="2016-01-29T12:32:00"/>
    <x v="3"/>
    <n v="1"/>
    <s v="Imidacloprid"/>
    <s v="ng/L"/>
    <x v="0"/>
    <n v="1"/>
    <n v="0.5"/>
    <n v="1"/>
    <b v="1"/>
  </r>
  <r>
    <x v="0"/>
    <x v="0"/>
    <x v="20"/>
    <x v="20"/>
    <d v="2016-02-02T12:33:00"/>
    <x v="3"/>
    <n v="2"/>
    <s v="Imidacloprid"/>
    <s v="ng/L"/>
    <x v="1"/>
    <n v="1"/>
    <n v="1"/>
    <n v="0"/>
    <b v="0"/>
  </r>
  <r>
    <x v="0"/>
    <x v="0"/>
    <x v="20"/>
    <x v="20"/>
    <d v="2016-04-05T17:03:00"/>
    <x v="3"/>
    <n v="4"/>
    <s v="Imidacloprid"/>
    <s v="ng/L"/>
    <x v="0"/>
    <n v="1"/>
    <n v="0.5"/>
    <n v="1"/>
    <b v="1"/>
  </r>
  <r>
    <x v="0"/>
    <x v="0"/>
    <x v="20"/>
    <x v="20"/>
    <d v="2016-04-08T12:33:00"/>
    <x v="3"/>
    <n v="4"/>
    <s v="Imidacloprid"/>
    <s v="ng/L"/>
    <x v="1"/>
    <n v="9.7000000000000011"/>
    <n v="9.7000000000000011"/>
    <n v="0"/>
    <b v="0"/>
  </r>
  <r>
    <x v="0"/>
    <x v="0"/>
    <x v="20"/>
    <x v="20"/>
    <d v="2016-04-11T15:33:00"/>
    <x v="3"/>
    <n v="4"/>
    <s v="Imidacloprid"/>
    <s v="ng/L"/>
    <x v="0"/>
    <n v="1"/>
    <n v="0.5"/>
    <n v="1"/>
    <b v="1"/>
  </r>
  <r>
    <x v="0"/>
    <x v="0"/>
    <x v="20"/>
    <x v="20"/>
    <d v="2016-04-13T12:32:00"/>
    <x v="3"/>
    <n v="4"/>
    <s v="Imidacloprid"/>
    <s v="ng/L"/>
    <x v="1"/>
    <n v="4"/>
    <n v="4"/>
    <n v="0"/>
    <b v="0"/>
  </r>
  <r>
    <x v="0"/>
    <x v="0"/>
    <x v="20"/>
    <x v="20"/>
    <d v="2016-04-18T12:06:00"/>
    <x v="3"/>
    <n v="4"/>
    <s v="Imidacloprid"/>
    <s v="ng/L"/>
    <x v="0"/>
    <n v="1"/>
    <n v="0.5"/>
    <n v="1"/>
    <b v="1"/>
  </r>
  <r>
    <x v="0"/>
    <x v="0"/>
    <x v="20"/>
    <x v="20"/>
    <d v="2016-04-20T15:40:00"/>
    <x v="3"/>
    <n v="4"/>
    <s v="Imidacloprid"/>
    <s v="ng/L"/>
    <x v="0"/>
    <n v="1"/>
    <n v="0.5"/>
    <n v="1"/>
    <b v="1"/>
  </r>
  <r>
    <x v="0"/>
    <x v="0"/>
    <x v="20"/>
    <x v="20"/>
    <d v="2016-04-27T12:55:00"/>
    <x v="3"/>
    <n v="4"/>
    <s v="Imidacloprid"/>
    <s v="ng/L"/>
    <x v="1"/>
    <n v="3.9"/>
    <n v="3.9"/>
    <n v="0"/>
    <b v="0"/>
  </r>
  <r>
    <x v="0"/>
    <x v="0"/>
    <x v="20"/>
    <x v="20"/>
    <d v="2016-05-05T16:46:00"/>
    <x v="3"/>
    <n v="5"/>
    <s v="Imidacloprid"/>
    <s v="ng/L"/>
    <x v="1"/>
    <n v="4.2"/>
    <n v="4.2"/>
    <n v="0"/>
    <b v="0"/>
  </r>
  <r>
    <x v="0"/>
    <x v="0"/>
    <x v="20"/>
    <x v="20"/>
    <d v="2016-05-13T14:38:00"/>
    <x v="3"/>
    <n v="5"/>
    <s v="Imidacloprid"/>
    <s v="ng/L"/>
    <x v="0"/>
    <n v="1"/>
    <n v="0.5"/>
    <n v="1"/>
    <b v="1"/>
  </r>
  <r>
    <x v="0"/>
    <x v="0"/>
    <x v="20"/>
    <x v="20"/>
    <d v="2016-05-17T15:15:00"/>
    <x v="3"/>
    <n v="5"/>
    <s v="Imidacloprid"/>
    <s v="ng/L"/>
    <x v="0"/>
    <n v="1"/>
    <n v="0.5"/>
    <n v="1"/>
    <b v="1"/>
  </r>
  <r>
    <x v="0"/>
    <x v="0"/>
    <x v="20"/>
    <x v="20"/>
    <d v="2016-05-18T13:14:00"/>
    <x v="3"/>
    <n v="5"/>
    <s v="Imidacloprid"/>
    <s v="ng/L"/>
    <x v="1"/>
    <n v="6.8999999999999995"/>
    <n v="6.8999999999999995"/>
    <n v="0"/>
    <b v="0"/>
  </r>
  <r>
    <x v="0"/>
    <x v="0"/>
    <x v="20"/>
    <x v="20"/>
    <d v="2016-05-23T15:43:00"/>
    <x v="3"/>
    <n v="5"/>
    <s v="Imidacloprid"/>
    <s v="ng/L"/>
    <x v="1"/>
    <n v="7.5"/>
    <n v="7.5"/>
    <n v="0"/>
    <b v="0"/>
  </r>
  <r>
    <x v="0"/>
    <x v="0"/>
    <x v="20"/>
    <x v="20"/>
    <d v="2016-05-26T16:24:00"/>
    <x v="3"/>
    <n v="5"/>
    <s v="Imidacloprid"/>
    <s v="ng/L"/>
    <x v="1"/>
    <n v="6.4"/>
    <n v="6.4"/>
    <n v="0"/>
    <b v="0"/>
  </r>
  <r>
    <x v="0"/>
    <x v="0"/>
    <x v="20"/>
    <x v="20"/>
    <d v="2016-05-31T17:04:00"/>
    <x v="3"/>
    <n v="5"/>
    <s v="Imidacloprid"/>
    <s v="ng/L"/>
    <x v="1"/>
    <n v="6.5"/>
    <n v="6.5"/>
    <n v="0"/>
    <b v="0"/>
  </r>
  <r>
    <x v="0"/>
    <x v="0"/>
    <x v="20"/>
    <x v="20"/>
    <d v="2016-06-03T12:42:00"/>
    <x v="3"/>
    <n v="6"/>
    <s v="Imidacloprid"/>
    <s v="ng/L"/>
    <x v="1"/>
    <n v="7.6"/>
    <n v="7.6"/>
    <n v="0"/>
    <b v="0"/>
  </r>
  <r>
    <x v="0"/>
    <x v="0"/>
    <x v="20"/>
    <x v="20"/>
    <d v="2016-06-06T13:23:00"/>
    <x v="3"/>
    <n v="6"/>
    <s v="Imidacloprid"/>
    <s v="ng/L"/>
    <x v="1"/>
    <n v="110"/>
    <n v="110"/>
    <n v="0"/>
    <b v="0"/>
  </r>
  <r>
    <x v="0"/>
    <x v="0"/>
    <x v="20"/>
    <x v="20"/>
    <d v="2016-06-14T13:14:00"/>
    <x v="3"/>
    <n v="6"/>
    <s v="Imidacloprid"/>
    <s v="ng/L"/>
    <x v="0"/>
    <n v="1"/>
    <n v="0.5"/>
    <n v="1"/>
    <b v="1"/>
  </r>
  <r>
    <x v="0"/>
    <x v="0"/>
    <x v="20"/>
    <x v="20"/>
    <d v="2016-06-16T14:20:00"/>
    <x v="3"/>
    <n v="6"/>
    <s v="Imidacloprid"/>
    <s v="ng/L"/>
    <x v="0"/>
    <n v="1"/>
    <n v="0.5"/>
    <n v="1"/>
    <b v="1"/>
  </r>
  <r>
    <x v="0"/>
    <x v="0"/>
    <x v="20"/>
    <x v="20"/>
    <d v="2016-06-22T14:28:00"/>
    <x v="3"/>
    <n v="6"/>
    <s v="Imidacloprid"/>
    <s v="ng/L"/>
    <x v="1"/>
    <n v="6.8"/>
    <n v="6.8"/>
    <n v="0"/>
    <b v="0"/>
  </r>
  <r>
    <x v="0"/>
    <x v="0"/>
    <x v="20"/>
    <x v="20"/>
    <d v="2016-06-23T16:09:00"/>
    <x v="3"/>
    <n v="6"/>
    <s v="Imidacloprid"/>
    <s v="ng/L"/>
    <x v="1"/>
    <n v="7"/>
    <n v="7"/>
    <n v="0"/>
    <b v="0"/>
  </r>
  <r>
    <x v="0"/>
    <x v="0"/>
    <x v="20"/>
    <x v="20"/>
    <d v="2016-06-27T12:04:00"/>
    <x v="3"/>
    <n v="6"/>
    <s v="Imidacloprid"/>
    <s v="ng/L"/>
    <x v="0"/>
    <n v="1"/>
    <n v="0.5"/>
    <n v="1"/>
    <b v="1"/>
  </r>
  <r>
    <x v="0"/>
    <x v="0"/>
    <x v="20"/>
    <x v="20"/>
    <d v="2016-06-29T11:50:00"/>
    <x v="3"/>
    <n v="6"/>
    <s v="Imidacloprid"/>
    <s v="ng/L"/>
    <x v="0"/>
    <n v="1"/>
    <n v="0.5"/>
    <n v="1"/>
    <b v="1"/>
  </r>
  <r>
    <x v="0"/>
    <x v="0"/>
    <x v="20"/>
    <x v="20"/>
    <d v="2016-07-04T16:19:00"/>
    <x v="3"/>
    <n v="7"/>
    <s v="Imidacloprid"/>
    <s v="ng/L"/>
    <x v="0"/>
    <n v="1"/>
    <n v="0.5"/>
    <n v="1"/>
    <b v="1"/>
  </r>
  <r>
    <x v="0"/>
    <x v="0"/>
    <x v="20"/>
    <x v="20"/>
    <d v="2016-07-06T15:17:00"/>
    <x v="3"/>
    <n v="7"/>
    <s v="Imidacloprid"/>
    <s v="ng/L"/>
    <x v="0"/>
    <n v="1"/>
    <n v="0.5"/>
    <n v="1"/>
    <b v="1"/>
  </r>
  <r>
    <x v="0"/>
    <x v="0"/>
    <x v="20"/>
    <x v="20"/>
    <d v="2016-07-11T15:33:00"/>
    <x v="3"/>
    <n v="7"/>
    <s v="Imidacloprid"/>
    <s v="ng/L"/>
    <x v="0"/>
    <n v="1"/>
    <n v="0.5"/>
    <n v="1"/>
    <b v="1"/>
  </r>
  <r>
    <x v="0"/>
    <x v="0"/>
    <x v="20"/>
    <x v="20"/>
    <d v="2016-07-14T13:35:00"/>
    <x v="3"/>
    <n v="7"/>
    <s v="Imidacloprid"/>
    <s v="ng/L"/>
    <x v="0"/>
    <n v="1"/>
    <n v="0.5"/>
    <n v="1"/>
    <b v="1"/>
  </r>
  <r>
    <x v="0"/>
    <x v="0"/>
    <x v="20"/>
    <x v="20"/>
    <d v="2016-07-18T12:47:00"/>
    <x v="3"/>
    <n v="7"/>
    <s v="Imidacloprid"/>
    <s v="ng/L"/>
    <x v="0"/>
    <n v="1"/>
    <n v="0.5"/>
    <n v="1"/>
    <b v="1"/>
  </r>
  <r>
    <x v="0"/>
    <x v="0"/>
    <x v="20"/>
    <x v="20"/>
    <d v="2016-07-25T11:41:00"/>
    <x v="3"/>
    <n v="7"/>
    <s v="Imidacloprid"/>
    <s v="ng/L"/>
    <x v="0"/>
    <n v="1"/>
    <n v="0.5"/>
    <n v="1"/>
    <b v="1"/>
  </r>
  <r>
    <x v="0"/>
    <x v="0"/>
    <x v="20"/>
    <x v="20"/>
    <d v="2016-07-28T14:26:00"/>
    <x v="3"/>
    <n v="7"/>
    <s v="Imidacloprid"/>
    <s v="ng/L"/>
    <x v="1"/>
    <n v="12"/>
    <n v="12"/>
    <n v="0"/>
    <b v="0"/>
  </r>
  <r>
    <x v="0"/>
    <x v="0"/>
    <x v="20"/>
    <x v="20"/>
    <d v="2016-07-29T15:24:00"/>
    <x v="3"/>
    <n v="7"/>
    <s v="Imidacloprid"/>
    <s v="ng/L"/>
    <x v="1"/>
    <n v="8.8000000000000007"/>
    <n v="8.8000000000000007"/>
    <n v="0"/>
    <b v="0"/>
  </r>
  <r>
    <x v="0"/>
    <x v="0"/>
    <x v="20"/>
    <x v="20"/>
    <d v="2016-08-01T14:54:00"/>
    <x v="3"/>
    <n v="8"/>
    <s v="Imidacloprid"/>
    <s v="ng/L"/>
    <x v="0"/>
    <n v="1"/>
    <n v="0.5"/>
    <n v="1"/>
    <b v="1"/>
  </r>
  <r>
    <x v="0"/>
    <x v="0"/>
    <x v="20"/>
    <x v="20"/>
    <d v="2016-08-08T16:01:00"/>
    <x v="3"/>
    <n v="8"/>
    <s v="Imidacloprid"/>
    <s v="ng/L"/>
    <x v="0"/>
    <n v="1"/>
    <n v="0.5"/>
    <n v="1"/>
    <b v="1"/>
  </r>
  <r>
    <x v="0"/>
    <x v="0"/>
    <x v="20"/>
    <x v="20"/>
    <d v="2016-08-11T12:32:00"/>
    <x v="3"/>
    <n v="8"/>
    <s v="Imidacloprid"/>
    <s v="ng/L"/>
    <x v="0"/>
    <n v="1"/>
    <n v="0.5"/>
    <n v="1"/>
    <b v="1"/>
  </r>
  <r>
    <x v="0"/>
    <x v="0"/>
    <x v="20"/>
    <x v="20"/>
    <d v="2016-08-15T11:55:00"/>
    <x v="3"/>
    <n v="8"/>
    <s v="Imidacloprid"/>
    <s v="ng/L"/>
    <x v="0"/>
    <n v="1"/>
    <n v="0.5"/>
    <n v="1"/>
    <b v="1"/>
  </r>
  <r>
    <x v="0"/>
    <x v="0"/>
    <x v="20"/>
    <x v="20"/>
    <d v="2016-08-23T14:14:00"/>
    <x v="3"/>
    <n v="8"/>
    <s v="Imidacloprid"/>
    <s v="ng/L"/>
    <x v="1"/>
    <n v="17"/>
    <n v="17"/>
    <n v="0"/>
    <b v="0"/>
  </r>
  <r>
    <x v="0"/>
    <x v="0"/>
    <x v="20"/>
    <x v="20"/>
    <d v="2016-08-25T14:42:00"/>
    <x v="3"/>
    <n v="8"/>
    <s v="Imidacloprid"/>
    <s v="ng/L"/>
    <x v="0"/>
    <n v="1"/>
    <n v="0.5"/>
    <n v="1"/>
    <b v="1"/>
  </r>
  <r>
    <x v="0"/>
    <x v="0"/>
    <x v="20"/>
    <x v="20"/>
    <d v="2016-08-30T16:53:00"/>
    <x v="3"/>
    <n v="8"/>
    <s v="Imidacloprid"/>
    <s v="ng/L"/>
    <x v="0"/>
    <n v="1"/>
    <n v="0.5"/>
    <n v="1"/>
    <b v="1"/>
  </r>
  <r>
    <x v="0"/>
    <x v="0"/>
    <x v="20"/>
    <x v="20"/>
    <d v="2016-09-02T15:21:00"/>
    <x v="3"/>
    <n v="9"/>
    <s v="Imidacloprid"/>
    <s v="ng/L"/>
    <x v="0"/>
    <n v="1"/>
    <n v="0.5"/>
    <n v="1"/>
    <b v="1"/>
  </r>
  <r>
    <x v="0"/>
    <x v="0"/>
    <x v="20"/>
    <x v="20"/>
    <d v="2016-09-07T17:05:00"/>
    <x v="3"/>
    <n v="9"/>
    <s v="Imidacloprid"/>
    <s v="ng/L"/>
    <x v="0"/>
    <n v="1"/>
    <n v="0.5"/>
    <n v="1"/>
    <b v="1"/>
  </r>
  <r>
    <x v="0"/>
    <x v="0"/>
    <x v="20"/>
    <x v="20"/>
    <d v="2016-09-08T11:10:00"/>
    <x v="3"/>
    <n v="9"/>
    <s v="Imidacloprid"/>
    <s v="ng/L"/>
    <x v="0"/>
    <n v="1"/>
    <n v="0.5"/>
    <n v="1"/>
    <b v="1"/>
  </r>
  <r>
    <x v="0"/>
    <x v="0"/>
    <x v="20"/>
    <x v="20"/>
    <d v="2016-09-13T12:45:00"/>
    <x v="3"/>
    <n v="9"/>
    <s v="Imidacloprid"/>
    <s v="ng/L"/>
    <x v="0"/>
    <n v="1"/>
    <n v="0.5"/>
    <n v="1"/>
    <b v="1"/>
  </r>
  <r>
    <x v="0"/>
    <x v="0"/>
    <x v="20"/>
    <x v="20"/>
    <d v="2016-09-16T11:16:00"/>
    <x v="3"/>
    <n v="9"/>
    <s v="Imidacloprid"/>
    <s v="ng/L"/>
    <x v="1"/>
    <n v="65"/>
    <n v="65"/>
    <n v="0"/>
    <b v="0"/>
  </r>
  <r>
    <x v="0"/>
    <x v="0"/>
    <x v="20"/>
    <x v="20"/>
    <d v="2016-09-19T12:14:00"/>
    <x v="3"/>
    <n v="9"/>
    <s v="Imidacloprid"/>
    <s v="ng/L"/>
    <x v="0"/>
    <n v="1"/>
    <n v="0.5"/>
    <n v="1"/>
    <b v="1"/>
  </r>
  <r>
    <x v="0"/>
    <x v="0"/>
    <x v="20"/>
    <x v="20"/>
    <d v="2016-09-22T15:14:00"/>
    <x v="3"/>
    <n v="9"/>
    <s v="Imidacloprid"/>
    <s v="ng/L"/>
    <x v="1"/>
    <n v="10"/>
    <n v="10"/>
    <n v="0"/>
    <b v="0"/>
  </r>
  <r>
    <x v="0"/>
    <x v="0"/>
    <x v="20"/>
    <x v="20"/>
    <d v="2016-09-27T15:02:00"/>
    <x v="3"/>
    <n v="9"/>
    <s v="Imidacloprid"/>
    <s v="ng/L"/>
    <x v="1"/>
    <n v="9.2999999999999989"/>
    <n v="9.2999999999999989"/>
    <n v="0"/>
    <b v="0"/>
  </r>
  <r>
    <x v="0"/>
    <x v="0"/>
    <x v="20"/>
    <x v="20"/>
    <d v="2016-09-29T12:08:00"/>
    <x v="3"/>
    <n v="9"/>
    <s v="Imidacloprid"/>
    <s v="ng/L"/>
    <x v="1"/>
    <n v="8"/>
    <n v="8"/>
    <n v="0"/>
    <b v="0"/>
  </r>
  <r>
    <x v="0"/>
    <x v="0"/>
    <x v="20"/>
    <x v="20"/>
    <d v="2016-10-04T16:26:00"/>
    <x v="3"/>
    <n v="10"/>
    <s v="Imidacloprid"/>
    <s v="ng/L"/>
    <x v="0"/>
    <n v="1"/>
    <n v="0.5"/>
    <n v="1"/>
    <b v="1"/>
  </r>
  <r>
    <x v="0"/>
    <x v="0"/>
    <x v="20"/>
    <x v="20"/>
    <d v="2016-10-06T14:13:00"/>
    <x v="3"/>
    <n v="10"/>
    <s v="Imidacloprid"/>
    <s v="ng/L"/>
    <x v="1"/>
    <n v="5.8999999999999995"/>
    <n v="5.8999999999999995"/>
    <n v="0"/>
    <b v="0"/>
  </r>
  <r>
    <x v="0"/>
    <x v="0"/>
    <x v="20"/>
    <x v="20"/>
    <d v="2016-10-12T14:39:00"/>
    <x v="3"/>
    <n v="10"/>
    <s v="Imidacloprid"/>
    <s v="ng/L"/>
    <x v="1"/>
    <n v="8.9"/>
    <n v="8.9"/>
    <n v="0"/>
    <b v="0"/>
  </r>
  <r>
    <x v="0"/>
    <x v="0"/>
    <x v="20"/>
    <x v="20"/>
    <d v="2016-10-20T15:27:00"/>
    <x v="3"/>
    <n v="10"/>
    <s v="Imidacloprid"/>
    <s v="ng/L"/>
    <x v="1"/>
    <n v="4.1000000000000005"/>
    <n v="4.1000000000000005"/>
    <n v="0"/>
    <b v="0"/>
  </r>
  <r>
    <x v="0"/>
    <x v="0"/>
    <x v="20"/>
    <x v="20"/>
    <d v="2016-11-02T16:34:00"/>
    <x v="3"/>
    <n v="11"/>
    <s v="Imidacloprid"/>
    <s v="ng/L"/>
    <x v="0"/>
    <n v="1"/>
    <n v="0.5"/>
    <n v="1"/>
    <b v="1"/>
  </r>
  <r>
    <x v="0"/>
    <x v="0"/>
    <x v="20"/>
    <x v="20"/>
    <d v="2016-11-03T12:27:00"/>
    <x v="3"/>
    <n v="11"/>
    <s v="Imidacloprid"/>
    <s v="ng/L"/>
    <x v="1"/>
    <n v="4.7"/>
    <n v="4.7"/>
    <n v="0"/>
    <b v="0"/>
  </r>
  <r>
    <x v="0"/>
    <x v="0"/>
    <x v="20"/>
    <x v="20"/>
    <d v="2016-11-08T13:31:00"/>
    <x v="3"/>
    <n v="11"/>
    <s v="Imidacloprid"/>
    <s v="ng/L"/>
    <x v="1"/>
    <n v="6.8999999999999995"/>
    <n v="6.8999999999999995"/>
    <n v="0"/>
    <b v="0"/>
  </r>
  <r>
    <x v="0"/>
    <x v="0"/>
    <x v="20"/>
    <x v="20"/>
    <d v="2016-11-10T12:30:00"/>
    <x v="3"/>
    <n v="11"/>
    <s v="Imidacloprid"/>
    <s v="ng/L"/>
    <x v="0"/>
    <n v="1"/>
    <n v="0.5"/>
    <n v="1"/>
    <b v="1"/>
  </r>
  <r>
    <x v="0"/>
    <x v="0"/>
    <x v="20"/>
    <x v="20"/>
    <d v="2016-11-16T13:16:00"/>
    <x v="3"/>
    <n v="11"/>
    <s v="Imidacloprid"/>
    <s v="ng/L"/>
    <x v="0"/>
    <n v="1"/>
    <n v="0.5"/>
    <n v="1"/>
    <b v="1"/>
  </r>
  <r>
    <x v="0"/>
    <x v="0"/>
    <x v="20"/>
    <x v="20"/>
    <d v="2016-11-22T12:05:00"/>
    <x v="3"/>
    <n v="11"/>
    <s v="Imidacloprid"/>
    <s v="ng/L"/>
    <x v="0"/>
    <n v="1"/>
    <n v="0.5"/>
    <n v="1"/>
    <b v="1"/>
  </r>
  <r>
    <x v="0"/>
    <x v="0"/>
    <x v="20"/>
    <x v="20"/>
    <d v="2016-11-25T10:19:00"/>
    <x v="3"/>
    <n v="11"/>
    <s v="Imidacloprid"/>
    <s v="ng/L"/>
    <x v="0"/>
    <n v="1"/>
    <n v="0.5"/>
    <n v="1"/>
    <b v="1"/>
  </r>
  <r>
    <x v="0"/>
    <x v="0"/>
    <x v="20"/>
    <x v="20"/>
    <d v="2016-11-28T10:20:00"/>
    <x v="3"/>
    <n v="11"/>
    <s v="Imidacloprid"/>
    <s v="ng/L"/>
    <x v="0"/>
    <n v="1"/>
    <n v="0.5"/>
    <n v="1"/>
    <b v="1"/>
  </r>
  <r>
    <x v="0"/>
    <x v="0"/>
    <x v="20"/>
    <x v="20"/>
    <d v="2016-11-29T16:35:00"/>
    <x v="3"/>
    <n v="11"/>
    <s v="Imidacloprid"/>
    <s v="ng/L"/>
    <x v="0"/>
    <n v="1"/>
    <n v="0.5"/>
    <n v="1"/>
    <b v="1"/>
  </r>
  <r>
    <x v="0"/>
    <x v="0"/>
    <x v="20"/>
    <x v="20"/>
    <d v="2016-12-12T10:14:00"/>
    <x v="3"/>
    <n v="12"/>
    <s v="Imidacloprid"/>
    <s v="ng/L"/>
    <x v="0"/>
    <n v="1"/>
    <n v="0.5"/>
    <n v="1"/>
    <b v="1"/>
  </r>
  <r>
    <x v="0"/>
    <x v="0"/>
    <x v="20"/>
    <x v="20"/>
    <d v="2017-01-05T11:29:00"/>
    <x v="4"/>
    <n v="1"/>
    <s v="Imidacloprid"/>
    <s v="ng/L"/>
    <x v="0"/>
    <n v="1"/>
    <n v="0.5"/>
    <n v="1"/>
    <b v="1"/>
  </r>
  <r>
    <x v="0"/>
    <x v="0"/>
    <x v="20"/>
    <x v="20"/>
    <d v="2017-01-10T15:41:00"/>
    <x v="4"/>
    <n v="1"/>
    <s v="Imidacloprid"/>
    <s v="ng/L"/>
    <x v="0"/>
    <n v="1"/>
    <n v="0.5"/>
    <n v="1"/>
    <b v="1"/>
  </r>
  <r>
    <x v="0"/>
    <x v="0"/>
    <x v="20"/>
    <x v="20"/>
    <d v="2017-01-13T14:25:00"/>
    <x v="4"/>
    <n v="1"/>
    <s v="Imidacloprid"/>
    <s v="ng/L"/>
    <x v="0"/>
    <n v="1"/>
    <n v="0.5"/>
    <n v="1"/>
    <b v="1"/>
  </r>
  <r>
    <x v="0"/>
    <x v="0"/>
    <x v="20"/>
    <x v="20"/>
    <d v="2017-01-17T15:04:00"/>
    <x v="4"/>
    <n v="1"/>
    <s v="Imidacloprid"/>
    <s v="ng/L"/>
    <x v="0"/>
    <n v="1"/>
    <n v="0.5"/>
    <n v="1"/>
    <b v="1"/>
  </r>
  <r>
    <x v="0"/>
    <x v="0"/>
    <x v="20"/>
    <x v="20"/>
    <d v="2017-01-19T13:23:00"/>
    <x v="4"/>
    <n v="1"/>
    <s v="Imidacloprid"/>
    <s v="ng/L"/>
    <x v="0"/>
    <n v="1"/>
    <n v="0.5"/>
    <n v="1"/>
    <b v="1"/>
  </r>
  <r>
    <x v="0"/>
    <x v="0"/>
    <x v="20"/>
    <x v="20"/>
    <d v="2017-01-25T12:18:00"/>
    <x v="4"/>
    <n v="1"/>
    <s v="Imidacloprid"/>
    <s v="ng/L"/>
    <x v="0"/>
    <n v="1"/>
    <n v="0.5"/>
    <n v="1"/>
    <b v="1"/>
  </r>
  <r>
    <x v="0"/>
    <x v="0"/>
    <x v="20"/>
    <x v="20"/>
    <d v="2017-01-27T10:24:00"/>
    <x v="4"/>
    <n v="1"/>
    <s v="Imidacloprid"/>
    <s v="ng/L"/>
    <x v="0"/>
    <n v="1"/>
    <n v="0.5"/>
    <n v="1"/>
    <b v="1"/>
  </r>
  <r>
    <x v="0"/>
    <x v="0"/>
    <x v="20"/>
    <x v="20"/>
    <d v="2017-01-30T10:11:00"/>
    <x v="4"/>
    <n v="1"/>
    <s v="Imidacloprid"/>
    <s v="ng/L"/>
    <x v="1"/>
    <n v="2.9"/>
    <n v="2.9"/>
    <n v="0"/>
    <b v="0"/>
  </r>
  <r>
    <x v="0"/>
    <x v="0"/>
    <x v="20"/>
    <x v="20"/>
    <d v="2017-02-03T15:19:00"/>
    <x v="4"/>
    <n v="2"/>
    <s v="Imidacloprid"/>
    <s v="ng/L"/>
    <x v="0"/>
    <n v="1"/>
    <n v="0.5"/>
    <n v="1"/>
    <b v="1"/>
  </r>
  <r>
    <x v="0"/>
    <x v="0"/>
    <x v="20"/>
    <x v="20"/>
    <d v="2017-02-08T12:20:00"/>
    <x v="4"/>
    <n v="2"/>
    <s v="Imidacloprid"/>
    <s v="ng/L"/>
    <x v="0"/>
    <n v="1"/>
    <n v="0.5"/>
    <n v="1"/>
    <b v="1"/>
  </r>
  <r>
    <x v="0"/>
    <x v="0"/>
    <x v="20"/>
    <x v="20"/>
    <d v="2017-02-10T15:23:00"/>
    <x v="4"/>
    <n v="2"/>
    <s v="Imidacloprid"/>
    <s v="ng/L"/>
    <x v="0"/>
    <n v="1"/>
    <n v="0.5"/>
    <n v="1"/>
    <b v="1"/>
  </r>
  <r>
    <x v="0"/>
    <x v="0"/>
    <x v="20"/>
    <x v="20"/>
    <d v="2017-02-13T16:15:00"/>
    <x v="4"/>
    <n v="2"/>
    <s v="Imidacloprid"/>
    <s v="ng/L"/>
    <x v="0"/>
    <n v="1"/>
    <n v="0.5"/>
    <n v="1"/>
    <b v="1"/>
  </r>
  <r>
    <x v="0"/>
    <x v="0"/>
    <x v="20"/>
    <x v="20"/>
    <d v="2017-02-16T15:18:00"/>
    <x v="4"/>
    <n v="2"/>
    <s v="Imidacloprid"/>
    <s v="ng/L"/>
    <x v="0"/>
    <n v="1"/>
    <n v="0.5"/>
    <n v="1"/>
    <b v="1"/>
  </r>
  <r>
    <x v="0"/>
    <x v="0"/>
    <x v="20"/>
    <x v="20"/>
    <d v="2017-02-21T17:52:00"/>
    <x v="4"/>
    <n v="2"/>
    <s v="Imidacloprid"/>
    <s v="ng/L"/>
    <x v="0"/>
    <n v="1"/>
    <n v="0.5"/>
    <n v="1"/>
    <b v="1"/>
  </r>
  <r>
    <x v="0"/>
    <x v="0"/>
    <x v="20"/>
    <x v="20"/>
    <d v="2017-02-23T17:00:00"/>
    <x v="4"/>
    <n v="2"/>
    <s v="Imidacloprid"/>
    <s v="ng/L"/>
    <x v="0"/>
    <n v="1"/>
    <n v="0.5"/>
    <n v="1"/>
    <b v="1"/>
  </r>
  <r>
    <x v="0"/>
    <x v="0"/>
    <x v="20"/>
    <x v="20"/>
    <d v="2017-03-08T12:16:00"/>
    <x v="4"/>
    <n v="3"/>
    <s v="Imidacloprid"/>
    <s v="ng/L"/>
    <x v="0"/>
    <n v="1"/>
    <n v="0.5"/>
    <n v="1"/>
    <b v="1"/>
  </r>
  <r>
    <x v="0"/>
    <x v="0"/>
    <x v="20"/>
    <x v="20"/>
    <d v="2017-03-10T13:26:00"/>
    <x v="4"/>
    <n v="3"/>
    <s v="Imidacloprid"/>
    <s v="ng/L"/>
    <x v="0"/>
    <n v="1"/>
    <n v="0.5"/>
    <n v="1"/>
    <b v="1"/>
  </r>
  <r>
    <x v="0"/>
    <x v="0"/>
    <x v="20"/>
    <x v="20"/>
    <d v="2017-03-13T12:08:00"/>
    <x v="4"/>
    <n v="3"/>
    <s v="Imidacloprid"/>
    <s v="ng/L"/>
    <x v="0"/>
    <n v="1"/>
    <n v="0.5"/>
    <n v="1"/>
    <b v="1"/>
  </r>
  <r>
    <x v="0"/>
    <x v="0"/>
    <x v="20"/>
    <x v="20"/>
    <d v="2017-03-27T15:23:00"/>
    <x v="4"/>
    <n v="3"/>
    <s v="Imidacloprid"/>
    <s v="ng/L"/>
    <x v="0"/>
    <n v="1"/>
    <n v="0.5"/>
    <n v="1"/>
    <b v="1"/>
  </r>
  <r>
    <x v="0"/>
    <x v="0"/>
    <x v="20"/>
    <x v="20"/>
    <d v="2017-03-30T12:11:00"/>
    <x v="4"/>
    <n v="3"/>
    <s v="Imidacloprid"/>
    <s v="ng/L"/>
    <x v="0"/>
    <n v="1"/>
    <n v="0.5"/>
    <n v="1"/>
    <b v="1"/>
  </r>
  <r>
    <x v="0"/>
    <x v="0"/>
    <x v="20"/>
    <x v="20"/>
    <d v="2017-04-04T13:42:00"/>
    <x v="4"/>
    <n v="4"/>
    <s v="Imidacloprid"/>
    <s v="ng/L"/>
    <x v="0"/>
    <n v="1"/>
    <n v="0.5"/>
    <n v="1"/>
    <b v="1"/>
  </r>
  <r>
    <x v="0"/>
    <x v="0"/>
    <x v="20"/>
    <x v="20"/>
    <d v="2017-04-10T16:28:00"/>
    <x v="4"/>
    <n v="4"/>
    <s v="Imidacloprid"/>
    <s v="ng/L"/>
    <x v="0"/>
    <n v="1"/>
    <n v="0.5"/>
    <n v="1"/>
    <b v="1"/>
  </r>
  <r>
    <x v="0"/>
    <x v="0"/>
    <x v="20"/>
    <x v="20"/>
    <d v="2017-04-19T14:07:00"/>
    <x v="4"/>
    <n v="4"/>
    <s v="Imidacloprid"/>
    <s v="ng/L"/>
    <x v="0"/>
    <n v="1"/>
    <n v="0.5"/>
    <n v="1"/>
    <b v="1"/>
  </r>
  <r>
    <x v="0"/>
    <x v="0"/>
    <x v="20"/>
    <x v="20"/>
    <d v="2017-04-20T14:10:00"/>
    <x v="4"/>
    <n v="4"/>
    <s v="Imidacloprid"/>
    <s v="ng/L"/>
    <x v="0"/>
    <n v="1"/>
    <n v="0.5"/>
    <n v="1"/>
    <b v="1"/>
  </r>
  <r>
    <x v="0"/>
    <x v="0"/>
    <x v="20"/>
    <x v="20"/>
    <d v="2017-04-24T12:07:00"/>
    <x v="4"/>
    <n v="4"/>
    <s v="Imidacloprid"/>
    <s v="ng/L"/>
    <x v="1"/>
    <n v="5.4"/>
    <n v="5.4"/>
    <n v="0"/>
    <b v="0"/>
  </r>
  <r>
    <x v="0"/>
    <x v="0"/>
    <x v="20"/>
    <x v="20"/>
    <d v="2017-04-27T11:02:00"/>
    <x v="4"/>
    <n v="4"/>
    <s v="Imidacloprid"/>
    <s v="ng/L"/>
    <x v="1"/>
    <n v="6.2"/>
    <n v="6.2"/>
    <n v="0"/>
    <b v="0"/>
  </r>
  <r>
    <x v="0"/>
    <x v="0"/>
    <x v="20"/>
    <x v="20"/>
    <d v="2017-05-03T10:50:00"/>
    <x v="4"/>
    <n v="5"/>
    <s v="Imidacloprid"/>
    <s v="ng/L"/>
    <x v="1"/>
    <n v="5.2"/>
    <n v="5.2"/>
    <n v="0"/>
    <b v="0"/>
  </r>
  <r>
    <x v="0"/>
    <x v="0"/>
    <x v="20"/>
    <x v="20"/>
    <d v="2017-12-01T10:45:00"/>
    <x v="4"/>
    <n v="12"/>
    <s v="Imidacloprid"/>
    <s v="ng/L"/>
    <x v="0"/>
    <n v="1"/>
    <n v="0.5"/>
    <n v="1"/>
    <b v="1"/>
  </r>
  <r>
    <x v="0"/>
    <x v="0"/>
    <x v="20"/>
    <x v="20"/>
    <d v="2018-02-06T13:20:00"/>
    <x v="5"/>
    <n v="2"/>
    <s v="Imidacloprid"/>
    <s v="ng/L"/>
    <x v="0"/>
    <n v="1"/>
    <n v="0.5"/>
    <n v="1"/>
    <b v="1"/>
  </r>
  <r>
    <x v="0"/>
    <x v="0"/>
    <x v="20"/>
    <x v="20"/>
    <d v="2018-02-09T13:14:00"/>
    <x v="5"/>
    <n v="2"/>
    <s v="Imidacloprid"/>
    <s v="ng/L"/>
    <x v="0"/>
    <n v="1"/>
    <n v="0.5"/>
    <n v="1"/>
    <b v="1"/>
  </r>
  <r>
    <x v="0"/>
    <x v="0"/>
    <x v="20"/>
    <x v="20"/>
    <d v="2018-02-12T13:43:00"/>
    <x v="5"/>
    <n v="2"/>
    <s v="Imidacloprid"/>
    <s v="ng/L"/>
    <x v="0"/>
    <n v="1"/>
    <n v="0.5"/>
    <n v="1"/>
    <b v="1"/>
  </r>
  <r>
    <x v="0"/>
    <x v="0"/>
    <x v="20"/>
    <x v="20"/>
    <d v="2018-02-16T14:51:00"/>
    <x v="5"/>
    <n v="2"/>
    <s v="Imidacloprid"/>
    <s v="ng/L"/>
    <x v="0"/>
    <n v="1"/>
    <n v="0.5"/>
    <n v="1"/>
    <b v="1"/>
  </r>
  <r>
    <x v="0"/>
    <x v="0"/>
    <x v="20"/>
    <x v="20"/>
    <d v="2018-02-19T12:23:00"/>
    <x v="5"/>
    <n v="2"/>
    <s v="Imidacloprid"/>
    <s v="ng/L"/>
    <x v="0"/>
    <n v="1"/>
    <n v="0.5"/>
    <n v="1"/>
    <b v="1"/>
  </r>
  <r>
    <x v="0"/>
    <x v="0"/>
    <x v="20"/>
    <x v="20"/>
    <d v="2018-02-23T10:11:00"/>
    <x v="5"/>
    <n v="2"/>
    <s v="Imidacloprid"/>
    <s v="ng/L"/>
    <x v="0"/>
    <n v="1"/>
    <n v="0.5"/>
    <n v="1"/>
    <b v="1"/>
  </r>
  <r>
    <x v="0"/>
    <x v="0"/>
    <x v="20"/>
    <x v="20"/>
    <d v="2018-02-26T12:28:00"/>
    <x v="5"/>
    <n v="2"/>
    <s v="Imidacloprid"/>
    <s v="ng/L"/>
    <x v="1"/>
    <n v="1.6"/>
    <n v="1.6"/>
    <n v="0"/>
    <b v="0"/>
  </r>
  <r>
    <x v="0"/>
    <x v="0"/>
    <x v="20"/>
    <x v="20"/>
    <d v="2018-03-06T15:08:00"/>
    <x v="5"/>
    <n v="3"/>
    <s v="Imidacloprid"/>
    <s v="ng/L"/>
    <x v="0"/>
    <n v="1"/>
    <n v="0.5"/>
    <n v="1"/>
    <b v="1"/>
  </r>
  <r>
    <x v="0"/>
    <x v="0"/>
    <x v="20"/>
    <x v="20"/>
    <d v="2018-03-12T11:27:00"/>
    <x v="5"/>
    <n v="3"/>
    <s v="Imidacloprid"/>
    <s v="ng/L"/>
    <x v="0"/>
    <n v="1"/>
    <n v="0.5"/>
    <n v="1"/>
    <b v="1"/>
  </r>
  <r>
    <x v="0"/>
    <x v="0"/>
    <x v="20"/>
    <x v="20"/>
    <d v="2018-03-21T11:49:00"/>
    <x v="5"/>
    <n v="3"/>
    <s v="Imidacloprid"/>
    <s v="ng/L"/>
    <x v="0"/>
    <n v="1"/>
    <n v="0.5"/>
    <n v="1"/>
    <b v="1"/>
  </r>
  <r>
    <x v="0"/>
    <x v="0"/>
    <x v="20"/>
    <x v="20"/>
    <d v="2018-03-21T15:37:00"/>
    <x v="5"/>
    <n v="3"/>
    <s v="Imidacloprid"/>
    <s v="ng/L"/>
    <x v="0"/>
    <n v="1"/>
    <n v="0.5"/>
    <n v="1"/>
    <b v="1"/>
  </r>
  <r>
    <x v="0"/>
    <x v="0"/>
    <x v="20"/>
    <x v="20"/>
    <d v="2018-03-27T11:51:00"/>
    <x v="5"/>
    <n v="3"/>
    <s v="Imidacloprid"/>
    <s v="ng/L"/>
    <x v="0"/>
    <n v="1"/>
    <n v="0.5"/>
    <n v="1"/>
    <b v="1"/>
  </r>
  <r>
    <x v="0"/>
    <x v="0"/>
    <x v="20"/>
    <x v="20"/>
    <d v="2018-03-28T16:36:00"/>
    <x v="5"/>
    <n v="3"/>
    <s v="Imidacloprid"/>
    <s v="ng/L"/>
    <x v="0"/>
    <n v="1"/>
    <n v="0.5"/>
    <n v="1"/>
    <b v="1"/>
  </r>
  <r>
    <x v="0"/>
    <x v="0"/>
    <x v="20"/>
    <x v="20"/>
    <d v="2018-04-06T15:49:00"/>
    <x v="5"/>
    <n v="4"/>
    <s v="Imidacloprid"/>
    <s v="ng/L"/>
    <x v="0"/>
    <n v="1"/>
    <n v="0.5"/>
    <n v="1"/>
    <b v="1"/>
  </r>
  <r>
    <x v="0"/>
    <x v="0"/>
    <x v="20"/>
    <x v="20"/>
    <d v="2018-04-11T11:47:00"/>
    <x v="5"/>
    <n v="4"/>
    <s v="Imidacloprid"/>
    <s v="ng/L"/>
    <x v="1"/>
    <n v="8.3000000000000007"/>
    <n v="8.3000000000000007"/>
    <n v="0"/>
    <b v="0"/>
  </r>
  <r>
    <x v="0"/>
    <x v="0"/>
    <x v="20"/>
    <x v="20"/>
    <d v="2018-04-13T12:34:00"/>
    <x v="5"/>
    <n v="4"/>
    <s v="Imidacloprid"/>
    <s v="ng/L"/>
    <x v="0"/>
    <n v="1"/>
    <n v="0.5"/>
    <n v="1"/>
    <b v="1"/>
  </r>
  <r>
    <x v="0"/>
    <x v="0"/>
    <x v="20"/>
    <x v="20"/>
    <d v="2018-04-20T14:27:00"/>
    <x v="5"/>
    <n v="4"/>
    <s v="Imidacloprid"/>
    <s v="ng/L"/>
    <x v="0"/>
    <n v="1"/>
    <n v="0.5"/>
    <n v="1"/>
    <b v="1"/>
  </r>
  <r>
    <x v="0"/>
    <x v="0"/>
    <x v="20"/>
    <x v="20"/>
    <d v="2018-04-23T14:23:00"/>
    <x v="5"/>
    <n v="4"/>
    <s v="Imidacloprid"/>
    <s v="ng/L"/>
    <x v="0"/>
    <n v="1"/>
    <n v="0.5"/>
    <n v="1"/>
    <b v="1"/>
  </r>
  <r>
    <x v="0"/>
    <x v="0"/>
    <x v="20"/>
    <x v="20"/>
    <d v="2018-04-26T12:37:00"/>
    <x v="5"/>
    <n v="4"/>
    <s v="Imidacloprid"/>
    <s v="ng/L"/>
    <x v="0"/>
    <n v="1"/>
    <n v="0.5"/>
    <n v="1"/>
    <b v="1"/>
  </r>
  <r>
    <x v="0"/>
    <x v="0"/>
    <x v="20"/>
    <x v="20"/>
    <d v="2018-05-02T14:33:00"/>
    <x v="5"/>
    <n v="5"/>
    <s v="Imidacloprid"/>
    <s v="ng/L"/>
    <x v="0"/>
    <n v="1"/>
    <n v="0.5"/>
    <n v="1"/>
    <b v="1"/>
  </r>
  <r>
    <x v="0"/>
    <x v="0"/>
    <x v="20"/>
    <x v="20"/>
    <d v="2018-05-09T13:01:00"/>
    <x v="5"/>
    <n v="5"/>
    <s v="Imidacloprid"/>
    <s v="ng/L"/>
    <x v="0"/>
    <n v="1"/>
    <n v="0.5"/>
    <n v="1"/>
    <b v="1"/>
  </r>
  <r>
    <x v="0"/>
    <x v="0"/>
    <x v="20"/>
    <x v="20"/>
    <d v="2018-05-16T13:21:00"/>
    <x v="5"/>
    <n v="5"/>
    <s v="Imidacloprid"/>
    <s v="ng/L"/>
    <x v="0"/>
    <n v="1"/>
    <n v="0.5"/>
    <n v="1"/>
    <b v="1"/>
  </r>
  <r>
    <x v="0"/>
    <x v="0"/>
    <x v="20"/>
    <x v="20"/>
    <d v="2018-05-17T12:19:00"/>
    <x v="5"/>
    <n v="5"/>
    <s v="Imidacloprid"/>
    <s v="ng/L"/>
    <x v="0"/>
    <n v="1"/>
    <n v="0.5"/>
    <n v="1"/>
    <b v="1"/>
  </r>
  <r>
    <x v="0"/>
    <x v="0"/>
    <x v="20"/>
    <x v="20"/>
    <d v="2018-05-22T12:14:00"/>
    <x v="5"/>
    <n v="5"/>
    <s v="Imidacloprid"/>
    <s v="ng/L"/>
    <x v="0"/>
    <n v="1"/>
    <n v="0.5"/>
    <n v="1"/>
    <b v="1"/>
  </r>
  <r>
    <x v="0"/>
    <x v="0"/>
    <x v="20"/>
    <x v="20"/>
    <d v="2018-05-24T15:28:00"/>
    <x v="5"/>
    <n v="5"/>
    <s v="Imidacloprid"/>
    <s v="ng/L"/>
    <x v="0"/>
    <n v="1"/>
    <n v="0.5"/>
    <n v="1"/>
    <b v="1"/>
  </r>
  <r>
    <x v="0"/>
    <x v="0"/>
    <x v="20"/>
    <x v="20"/>
    <d v="2018-05-30T12:11:00"/>
    <x v="5"/>
    <n v="5"/>
    <s v="Imidacloprid"/>
    <s v="ng/L"/>
    <x v="0"/>
    <n v="1"/>
    <n v="0.5"/>
    <n v="1"/>
    <b v="1"/>
  </r>
  <r>
    <x v="0"/>
    <x v="0"/>
    <x v="20"/>
    <x v="20"/>
    <d v="2018-06-07T14:49:00"/>
    <x v="5"/>
    <n v="6"/>
    <s v="Imidacloprid"/>
    <s v="ng/L"/>
    <x v="0"/>
    <n v="1"/>
    <n v="0.5"/>
    <n v="1"/>
    <b v="1"/>
  </r>
  <r>
    <x v="0"/>
    <x v="0"/>
    <x v="20"/>
    <x v="20"/>
    <d v="2018-06-12T15:53:00"/>
    <x v="5"/>
    <n v="6"/>
    <s v="Imidacloprid"/>
    <s v="ng/L"/>
    <x v="0"/>
    <n v="1"/>
    <n v="0.5"/>
    <n v="1"/>
    <b v="1"/>
  </r>
  <r>
    <x v="0"/>
    <x v="0"/>
    <x v="20"/>
    <x v="20"/>
    <d v="2018-06-18T15:07:00"/>
    <x v="5"/>
    <n v="6"/>
    <s v="Imidacloprid"/>
    <s v="ng/L"/>
    <x v="0"/>
    <n v="1"/>
    <n v="0.5"/>
    <n v="1"/>
    <b v="1"/>
  </r>
  <r>
    <x v="0"/>
    <x v="0"/>
    <x v="20"/>
    <x v="20"/>
    <d v="2018-06-20T11:37:00"/>
    <x v="5"/>
    <n v="6"/>
    <s v="Imidacloprid"/>
    <s v="ng/L"/>
    <x v="0"/>
    <n v="1"/>
    <n v="0.5"/>
    <n v="1"/>
    <b v="1"/>
  </r>
  <r>
    <x v="0"/>
    <x v="0"/>
    <x v="20"/>
    <x v="20"/>
    <d v="2018-06-22T11:30:00"/>
    <x v="5"/>
    <n v="6"/>
    <s v="Imidacloprid"/>
    <s v="ng/L"/>
    <x v="0"/>
    <n v="1"/>
    <n v="0.5"/>
    <n v="1"/>
    <b v="1"/>
  </r>
  <r>
    <x v="0"/>
    <x v="0"/>
    <x v="20"/>
    <x v="20"/>
    <d v="2018-06-25T14:51:00"/>
    <x v="5"/>
    <n v="6"/>
    <s v="Imidacloprid"/>
    <s v="ng/L"/>
    <x v="0"/>
    <n v="1"/>
    <n v="0.5"/>
    <n v="1"/>
    <b v="1"/>
  </r>
  <r>
    <x v="0"/>
    <x v="0"/>
    <x v="20"/>
    <x v="20"/>
    <d v="2018-06-28T14:19:00"/>
    <x v="5"/>
    <n v="6"/>
    <s v="Imidacloprid"/>
    <s v="ng/L"/>
    <x v="0"/>
    <n v="1"/>
    <n v="0.5"/>
    <n v="1"/>
    <b v="1"/>
  </r>
  <r>
    <x v="0"/>
    <x v="0"/>
    <x v="20"/>
    <x v="20"/>
    <d v="2018-07-05T13:23:00"/>
    <x v="5"/>
    <n v="7"/>
    <s v="Imidacloprid"/>
    <s v="ng/L"/>
    <x v="0"/>
    <n v="1"/>
    <n v="0.5"/>
    <n v="1"/>
    <b v="1"/>
  </r>
  <r>
    <x v="0"/>
    <x v="0"/>
    <x v="20"/>
    <x v="20"/>
    <d v="2018-07-05T13:24:00"/>
    <x v="5"/>
    <n v="7"/>
    <s v="Imidacloprid"/>
    <s v="ng/L"/>
    <x v="0"/>
    <n v="1"/>
    <n v="0.5"/>
    <n v="1"/>
    <b v="1"/>
  </r>
  <r>
    <x v="0"/>
    <x v="0"/>
    <x v="20"/>
    <x v="20"/>
    <d v="2018-07-10T10:40:00"/>
    <x v="5"/>
    <n v="7"/>
    <s v="Imidacloprid"/>
    <s v="ng/L"/>
    <x v="0"/>
    <n v="1"/>
    <n v="0.5"/>
    <n v="1"/>
    <b v="1"/>
  </r>
  <r>
    <x v="0"/>
    <x v="0"/>
    <x v="20"/>
    <x v="20"/>
    <d v="2018-07-26T10:54:00"/>
    <x v="5"/>
    <n v="7"/>
    <s v="Imidacloprid"/>
    <s v="ng/L"/>
    <x v="1"/>
    <n v="83"/>
    <n v="83"/>
    <n v="0"/>
    <b v="0"/>
  </r>
  <r>
    <x v="0"/>
    <x v="0"/>
    <x v="20"/>
    <x v="20"/>
    <d v="2018-08-01T13:50:00"/>
    <x v="5"/>
    <n v="8"/>
    <s v="Imidacloprid"/>
    <s v="ng/L"/>
    <x v="0"/>
    <n v="1"/>
    <n v="0.5"/>
    <n v="1"/>
    <b v="1"/>
  </r>
  <r>
    <x v="0"/>
    <x v="0"/>
    <x v="20"/>
    <x v="20"/>
    <d v="2018-08-06T11:59:00"/>
    <x v="5"/>
    <n v="8"/>
    <s v="Imidacloprid"/>
    <s v="ng/L"/>
    <x v="0"/>
    <n v="1"/>
    <n v="0.5"/>
    <n v="1"/>
    <b v="1"/>
  </r>
  <r>
    <x v="0"/>
    <x v="0"/>
    <x v="20"/>
    <x v="20"/>
    <d v="2018-08-10T10:58:00"/>
    <x v="5"/>
    <n v="8"/>
    <s v="Imidacloprid"/>
    <s v="ng/L"/>
    <x v="0"/>
    <n v="1"/>
    <n v="0.5"/>
    <n v="1"/>
    <b v="1"/>
  </r>
  <r>
    <x v="0"/>
    <x v="0"/>
    <x v="20"/>
    <x v="20"/>
    <d v="2018-08-15T11:28:00"/>
    <x v="5"/>
    <n v="8"/>
    <s v="Imidacloprid"/>
    <s v="ng/L"/>
    <x v="0"/>
    <n v="1"/>
    <n v="0.5"/>
    <n v="1"/>
    <b v="1"/>
  </r>
  <r>
    <x v="0"/>
    <x v="0"/>
    <x v="20"/>
    <x v="20"/>
    <d v="2018-08-23T14:26:00"/>
    <x v="5"/>
    <n v="8"/>
    <s v="Imidacloprid"/>
    <s v="ng/L"/>
    <x v="0"/>
    <n v="1"/>
    <n v="0.5"/>
    <n v="1"/>
    <b v="1"/>
  </r>
  <r>
    <x v="0"/>
    <x v="0"/>
    <x v="20"/>
    <x v="20"/>
    <d v="2018-08-30T12:14:00"/>
    <x v="5"/>
    <n v="8"/>
    <s v="Imidacloprid"/>
    <s v="ng/L"/>
    <x v="0"/>
    <n v="1"/>
    <n v="0.5"/>
    <n v="1"/>
    <b v="1"/>
  </r>
  <r>
    <x v="0"/>
    <x v="0"/>
    <x v="20"/>
    <x v="20"/>
    <d v="2018-09-04T14:02:00"/>
    <x v="5"/>
    <n v="9"/>
    <s v="Imidacloprid"/>
    <s v="ng/L"/>
    <x v="0"/>
    <n v="1"/>
    <n v="0.5"/>
    <n v="1"/>
    <b v="1"/>
  </r>
  <r>
    <x v="0"/>
    <x v="0"/>
    <x v="20"/>
    <x v="20"/>
    <d v="2018-09-06T14:19:00"/>
    <x v="5"/>
    <n v="9"/>
    <s v="Imidacloprid"/>
    <s v="ng/L"/>
    <x v="0"/>
    <n v="1"/>
    <n v="0.5"/>
    <n v="1"/>
    <b v="1"/>
  </r>
  <r>
    <x v="0"/>
    <x v="0"/>
    <x v="20"/>
    <x v="20"/>
    <d v="2018-09-10T14:59:00"/>
    <x v="5"/>
    <n v="9"/>
    <s v="Imidacloprid"/>
    <s v="ng/L"/>
    <x v="0"/>
    <n v="1"/>
    <n v="0.5"/>
    <n v="1"/>
    <b v="1"/>
  </r>
  <r>
    <x v="0"/>
    <x v="0"/>
    <x v="20"/>
    <x v="20"/>
    <d v="2018-09-14T12:29:00"/>
    <x v="5"/>
    <n v="9"/>
    <s v="Imidacloprid"/>
    <s v="ng/L"/>
    <x v="0"/>
    <n v="1"/>
    <n v="0.5"/>
    <n v="1"/>
    <b v="1"/>
  </r>
  <r>
    <x v="0"/>
    <x v="0"/>
    <x v="20"/>
    <x v="20"/>
    <d v="2018-09-20T15:12:00"/>
    <x v="5"/>
    <n v="9"/>
    <s v="Imidacloprid"/>
    <s v="ng/L"/>
    <x v="0"/>
    <n v="1"/>
    <n v="0.5"/>
    <n v="1"/>
    <b v="1"/>
  </r>
  <r>
    <x v="0"/>
    <x v="0"/>
    <x v="20"/>
    <x v="20"/>
    <d v="2018-09-25T16:23:00"/>
    <x v="5"/>
    <n v="9"/>
    <s v="Imidacloprid"/>
    <s v="ng/L"/>
    <x v="0"/>
    <n v="1"/>
    <n v="0.5"/>
    <n v="1"/>
    <b v="1"/>
  </r>
  <r>
    <x v="0"/>
    <x v="0"/>
    <x v="20"/>
    <x v="20"/>
    <d v="2018-09-27T12:32:00"/>
    <x v="5"/>
    <n v="9"/>
    <s v="Imidacloprid"/>
    <s v="ng/L"/>
    <x v="0"/>
    <n v="1"/>
    <n v="0.5"/>
    <n v="1"/>
    <b v="1"/>
  </r>
  <r>
    <x v="0"/>
    <x v="0"/>
    <x v="20"/>
    <x v="20"/>
    <d v="2018-10-01T12:17:00"/>
    <x v="5"/>
    <n v="10"/>
    <s v="Imidacloprid"/>
    <s v="ng/L"/>
    <x v="0"/>
    <n v="1"/>
    <n v="0.5"/>
    <n v="1"/>
    <b v="1"/>
  </r>
  <r>
    <x v="0"/>
    <x v="0"/>
    <x v="20"/>
    <x v="20"/>
    <d v="2018-10-05T14:56:00"/>
    <x v="5"/>
    <n v="10"/>
    <s v="Imidacloprid"/>
    <s v="ng/L"/>
    <x v="1"/>
    <n v="5"/>
    <n v="5"/>
    <n v="0"/>
    <b v="0"/>
  </r>
  <r>
    <x v="0"/>
    <x v="0"/>
    <x v="20"/>
    <x v="20"/>
    <d v="2018-10-09T14:02:00"/>
    <x v="5"/>
    <n v="10"/>
    <s v="Imidacloprid"/>
    <s v="ng/L"/>
    <x v="0"/>
    <n v="1"/>
    <n v="0.5"/>
    <n v="1"/>
    <b v="1"/>
  </r>
  <r>
    <x v="0"/>
    <x v="0"/>
    <x v="20"/>
    <x v="20"/>
    <d v="2018-10-11T11:48:00"/>
    <x v="5"/>
    <n v="10"/>
    <s v="Imidacloprid"/>
    <s v="ng/L"/>
    <x v="1"/>
    <n v="6"/>
    <n v="6"/>
    <n v="0"/>
    <b v="0"/>
  </r>
  <r>
    <x v="0"/>
    <x v="0"/>
    <x v="20"/>
    <x v="20"/>
    <d v="2018-10-16T12:01:00"/>
    <x v="5"/>
    <n v="10"/>
    <s v="Imidacloprid"/>
    <s v="ng/L"/>
    <x v="0"/>
    <n v="1"/>
    <n v="0.5"/>
    <n v="1"/>
    <b v="1"/>
  </r>
  <r>
    <x v="0"/>
    <x v="0"/>
    <x v="20"/>
    <x v="20"/>
    <d v="2018-10-18T15:23:00"/>
    <x v="5"/>
    <n v="10"/>
    <s v="Imidacloprid"/>
    <s v="ng/L"/>
    <x v="0"/>
    <n v="1"/>
    <n v="0.5"/>
    <n v="1"/>
    <b v="1"/>
  </r>
  <r>
    <x v="0"/>
    <x v="0"/>
    <x v="20"/>
    <x v="20"/>
    <d v="2018-10-22T16:40:00"/>
    <x v="5"/>
    <n v="10"/>
    <s v="Imidacloprid"/>
    <s v="ng/L"/>
    <x v="0"/>
    <n v="1"/>
    <n v="0.5"/>
    <n v="1"/>
    <b v="1"/>
  </r>
  <r>
    <x v="0"/>
    <x v="0"/>
    <x v="20"/>
    <x v="20"/>
    <d v="2018-10-25T14:54:00"/>
    <x v="5"/>
    <n v="10"/>
    <s v="Imidacloprid"/>
    <s v="ng/L"/>
    <x v="1"/>
    <n v="4"/>
    <n v="4"/>
    <n v="0"/>
    <b v="0"/>
  </r>
  <r>
    <x v="0"/>
    <x v="0"/>
    <x v="20"/>
    <x v="20"/>
    <d v="2018-10-31T15:43:00"/>
    <x v="5"/>
    <n v="10"/>
    <s v="Imidacloprid"/>
    <s v="ng/L"/>
    <x v="1"/>
    <n v="5"/>
    <n v="5"/>
    <n v="0"/>
    <b v="0"/>
  </r>
  <r>
    <x v="0"/>
    <x v="0"/>
    <x v="20"/>
    <x v="20"/>
    <d v="2018-11-05T16:09:00"/>
    <x v="5"/>
    <n v="11"/>
    <s v="Imidacloprid"/>
    <s v="ng/L"/>
    <x v="1"/>
    <n v="15"/>
    <n v="15"/>
    <n v="0"/>
    <b v="0"/>
  </r>
  <r>
    <x v="0"/>
    <x v="0"/>
    <x v="20"/>
    <x v="20"/>
    <d v="2018-11-08T13:19:00"/>
    <x v="5"/>
    <n v="11"/>
    <s v="Imidacloprid"/>
    <s v="ng/L"/>
    <x v="1"/>
    <n v="5.5"/>
    <n v="5.5"/>
    <n v="0"/>
    <b v="0"/>
  </r>
  <r>
    <x v="0"/>
    <x v="0"/>
    <x v="20"/>
    <x v="20"/>
    <d v="2018-11-12T13:21:00"/>
    <x v="5"/>
    <n v="11"/>
    <s v="Imidacloprid"/>
    <s v="ng/L"/>
    <x v="0"/>
    <n v="1"/>
    <n v="0.5"/>
    <n v="1"/>
    <b v="1"/>
  </r>
  <r>
    <x v="0"/>
    <x v="0"/>
    <x v="20"/>
    <x v="20"/>
    <d v="2018-11-16T15:36:00"/>
    <x v="5"/>
    <n v="11"/>
    <s v="Imidacloprid"/>
    <s v="ng/L"/>
    <x v="0"/>
    <n v="1"/>
    <n v="0.5"/>
    <n v="1"/>
    <b v="1"/>
  </r>
  <r>
    <x v="0"/>
    <x v="0"/>
    <x v="20"/>
    <x v="20"/>
    <d v="2018-11-21T13:42:00"/>
    <x v="5"/>
    <n v="11"/>
    <s v="Imidacloprid"/>
    <s v="ng/L"/>
    <x v="0"/>
    <n v="1"/>
    <n v="0.5"/>
    <n v="1"/>
    <b v="1"/>
  </r>
  <r>
    <x v="0"/>
    <x v="0"/>
    <x v="20"/>
    <x v="20"/>
    <d v="2018-11-23T12:18:00"/>
    <x v="5"/>
    <n v="11"/>
    <s v="Imidacloprid"/>
    <s v="ng/L"/>
    <x v="0"/>
    <n v="1"/>
    <n v="0.5"/>
    <n v="1"/>
    <b v="1"/>
  </r>
  <r>
    <x v="0"/>
    <x v="0"/>
    <x v="20"/>
    <x v="20"/>
    <d v="2018-11-28T10:12:00"/>
    <x v="5"/>
    <n v="11"/>
    <s v="Imidacloprid"/>
    <s v="ng/L"/>
    <x v="0"/>
    <n v="1"/>
    <n v="0.5"/>
    <n v="1"/>
    <b v="1"/>
  </r>
  <r>
    <x v="0"/>
    <x v="0"/>
    <x v="20"/>
    <x v="20"/>
    <d v="2018-11-29T11:10:00"/>
    <x v="5"/>
    <n v="11"/>
    <s v="Imidacloprid"/>
    <s v="ng/L"/>
    <x v="0"/>
    <n v="1"/>
    <n v="0.5"/>
    <n v="1"/>
    <b v="1"/>
  </r>
  <r>
    <x v="0"/>
    <x v="0"/>
    <x v="20"/>
    <x v="20"/>
    <d v="2018-12-05T11:23:00"/>
    <x v="5"/>
    <n v="12"/>
    <s v="Imidacloprid"/>
    <s v="ng/L"/>
    <x v="0"/>
    <n v="1"/>
    <n v="0.5"/>
    <n v="1"/>
    <b v="1"/>
  </r>
  <r>
    <x v="0"/>
    <x v="0"/>
    <x v="20"/>
    <x v="20"/>
    <d v="2018-12-07T13:42:00"/>
    <x v="5"/>
    <n v="12"/>
    <s v="Imidacloprid"/>
    <s v="ng/L"/>
    <x v="0"/>
    <n v="1"/>
    <n v="0.5"/>
    <n v="1"/>
    <b v="1"/>
  </r>
  <r>
    <x v="0"/>
    <x v="0"/>
    <x v="20"/>
    <x v="20"/>
    <d v="2018-12-18T13:48:00"/>
    <x v="5"/>
    <n v="12"/>
    <s v="Imidacloprid"/>
    <s v="ng/L"/>
    <x v="0"/>
    <n v="1"/>
    <n v="0.5"/>
    <n v="1"/>
    <b v="1"/>
  </r>
  <r>
    <x v="0"/>
    <x v="0"/>
    <x v="20"/>
    <x v="20"/>
    <d v="2019-01-02T11:23:00"/>
    <x v="0"/>
    <n v="1"/>
    <s v="Imidacloprid"/>
    <s v="ng/L"/>
    <x v="0"/>
    <n v="1"/>
    <n v="0.5"/>
    <n v="1"/>
    <b v="1"/>
  </r>
  <r>
    <x v="0"/>
    <x v="0"/>
    <x v="20"/>
    <x v="20"/>
    <d v="2019-01-09T13:39:00"/>
    <x v="0"/>
    <n v="1"/>
    <s v="Imidacloprid"/>
    <s v="ng/L"/>
    <x v="0"/>
    <n v="1"/>
    <n v="0.5"/>
    <n v="1"/>
    <b v="1"/>
  </r>
  <r>
    <x v="0"/>
    <x v="0"/>
    <x v="20"/>
    <x v="20"/>
    <d v="2019-01-10T12:43:00"/>
    <x v="0"/>
    <n v="1"/>
    <s v="Imidacloprid"/>
    <s v="ng/L"/>
    <x v="1"/>
    <n v="3.7"/>
    <n v="3.7"/>
    <n v="0"/>
    <b v="0"/>
  </r>
  <r>
    <x v="0"/>
    <x v="0"/>
    <x v="20"/>
    <x v="20"/>
    <d v="2019-01-14T15:14:00"/>
    <x v="0"/>
    <n v="1"/>
    <s v="Imidacloprid"/>
    <s v="ng/L"/>
    <x v="1"/>
    <n v="2.9"/>
    <n v="2.9"/>
    <n v="0"/>
    <b v="0"/>
  </r>
  <r>
    <x v="0"/>
    <x v="0"/>
    <x v="20"/>
    <x v="20"/>
    <d v="2019-01-17T12:09:00"/>
    <x v="0"/>
    <n v="1"/>
    <s v="Imidacloprid"/>
    <s v="ng/L"/>
    <x v="1"/>
    <n v="3.3"/>
    <n v="3.3"/>
    <n v="0"/>
    <b v="0"/>
  </r>
  <r>
    <x v="0"/>
    <x v="0"/>
    <x v="20"/>
    <x v="20"/>
    <d v="2019-01-21T12:40:00"/>
    <x v="0"/>
    <n v="1"/>
    <s v="Imidacloprid"/>
    <s v="ng/L"/>
    <x v="1"/>
    <n v="3.7"/>
    <n v="3.7"/>
    <n v="0"/>
    <b v="0"/>
  </r>
  <r>
    <x v="0"/>
    <x v="0"/>
    <x v="20"/>
    <x v="20"/>
    <d v="2019-01-30T10:29:00"/>
    <x v="0"/>
    <n v="1"/>
    <s v="Imidacloprid"/>
    <s v="ng/L"/>
    <x v="0"/>
    <n v="1"/>
    <n v="0.5"/>
    <n v="1"/>
    <b v="1"/>
  </r>
  <r>
    <x v="0"/>
    <x v="0"/>
    <x v="20"/>
    <x v="20"/>
    <d v="2019-02-06T14:09:00"/>
    <x v="0"/>
    <n v="2"/>
    <s v="Imidacloprid"/>
    <s v="ng/L"/>
    <x v="0"/>
    <n v="1"/>
    <n v="0.5"/>
    <n v="1"/>
    <b v="1"/>
  </r>
  <r>
    <x v="0"/>
    <x v="0"/>
    <x v="20"/>
    <x v="20"/>
    <d v="2019-04-02T12:54:00"/>
    <x v="0"/>
    <n v="4"/>
    <s v="Imidacloprid"/>
    <s v="ng/L"/>
    <x v="0"/>
    <n v="1"/>
    <n v="0.5"/>
    <n v="1"/>
    <b v="1"/>
  </r>
  <r>
    <x v="0"/>
    <x v="0"/>
    <x v="20"/>
    <x v="20"/>
    <d v="2019-08-28T14:29:00"/>
    <x v="0"/>
    <n v="8"/>
    <s v="Imidacloprid"/>
    <s v="ng/L"/>
    <x v="1"/>
    <n v="3.5"/>
    <n v="3.5"/>
    <n v="0"/>
    <b v="0"/>
  </r>
  <r>
    <x v="0"/>
    <x v="0"/>
    <x v="20"/>
    <x v="20"/>
    <d v="2019-08-29T15:41:00"/>
    <x v="0"/>
    <n v="8"/>
    <s v="Imidacloprid"/>
    <s v="ng/L"/>
    <x v="0"/>
    <n v="1"/>
    <n v="0.5"/>
    <n v="1"/>
    <b v="1"/>
  </r>
  <r>
    <x v="0"/>
    <x v="0"/>
    <x v="20"/>
    <x v="20"/>
    <d v="2019-09-05T17:23:00"/>
    <x v="0"/>
    <n v="9"/>
    <s v="Imidacloprid"/>
    <s v="ng/L"/>
    <x v="0"/>
    <n v="1"/>
    <n v="0.5"/>
    <n v="1"/>
    <b v="1"/>
  </r>
  <r>
    <x v="0"/>
    <x v="0"/>
    <x v="20"/>
    <x v="20"/>
    <d v="2019-09-13T16:35:00"/>
    <x v="0"/>
    <n v="9"/>
    <s v="Imidacloprid"/>
    <s v="ng/L"/>
    <x v="0"/>
    <n v="1"/>
    <n v="0.5"/>
    <n v="1"/>
    <b v="1"/>
  </r>
  <r>
    <x v="0"/>
    <x v="0"/>
    <x v="20"/>
    <x v="20"/>
    <d v="2019-09-16T11:59:00"/>
    <x v="0"/>
    <n v="9"/>
    <s v="Imidacloprid"/>
    <s v="ng/L"/>
    <x v="1"/>
    <n v="4.5999999999999996"/>
    <n v="4.5999999999999996"/>
    <n v="0"/>
    <b v="0"/>
  </r>
  <r>
    <x v="0"/>
    <x v="0"/>
    <x v="20"/>
    <x v="20"/>
    <d v="2019-09-27T11:40:00"/>
    <x v="0"/>
    <n v="9"/>
    <s v="Imidacloprid"/>
    <s v="ng/L"/>
    <x v="0"/>
    <n v="1"/>
    <n v="0.5"/>
    <n v="1"/>
    <b v="1"/>
  </r>
  <r>
    <x v="0"/>
    <x v="0"/>
    <x v="20"/>
    <x v="20"/>
    <d v="2019-10-01T16:45:00"/>
    <x v="0"/>
    <n v="10"/>
    <s v="Imidacloprid"/>
    <s v="ng/L"/>
    <x v="0"/>
    <n v="1"/>
    <n v="0.5"/>
    <n v="1"/>
    <b v="1"/>
  </r>
  <r>
    <x v="0"/>
    <x v="0"/>
    <x v="20"/>
    <x v="20"/>
    <d v="2019-10-01T17:00:00"/>
    <x v="0"/>
    <n v="10"/>
    <s v="Imidacloprid"/>
    <s v="ng/L"/>
    <x v="0"/>
    <n v="1"/>
    <n v="0.5"/>
    <n v="1"/>
    <b v="1"/>
  </r>
  <r>
    <x v="0"/>
    <x v="0"/>
    <x v="20"/>
    <x v="20"/>
    <d v="2019-10-04T12:30:00"/>
    <x v="0"/>
    <n v="10"/>
    <s v="Imidacloprid"/>
    <s v="ng/L"/>
    <x v="0"/>
    <n v="1"/>
    <n v="0.5"/>
    <n v="1"/>
    <b v="1"/>
  </r>
  <r>
    <x v="0"/>
    <x v="0"/>
    <x v="20"/>
    <x v="20"/>
    <d v="2019-10-07T15:27:00"/>
    <x v="0"/>
    <n v="10"/>
    <s v="Imidacloprid"/>
    <s v="ng/L"/>
    <x v="1"/>
    <n v="1.3"/>
    <n v="1.3"/>
    <n v="0"/>
    <b v="0"/>
  </r>
  <r>
    <x v="0"/>
    <x v="0"/>
    <x v="20"/>
    <x v="20"/>
    <d v="2019-10-10T12:07:00"/>
    <x v="0"/>
    <n v="10"/>
    <s v="Imidacloprid"/>
    <s v="ng/L"/>
    <x v="0"/>
    <n v="1"/>
    <n v="0.5"/>
    <n v="1"/>
    <b v="1"/>
  </r>
  <r>
    <x v="0"/>
    <x v="0"/>
    <x v="20"/>
    <x v="20"/>
    <d v="2019-10-14T11:42:00"/>
    <x v="0"/>
    <n v="10"/>
    <s v="Imidacloprid"/>
    <s v="ng/L"/>
    <x v="0"/>
    <n v="1"/>
    <n v="0.5"/>
    <n v="1"/>
    <b v="1"/>
  </r>
  <r>
    <x v="0"/>
    <x v="0"/>
    <x v="20"/>
    <x v="20"/>
    <d v="2019-10-17T16:54:00"/>
    <x v="0"/>
    <n v="10"/>
    <s v="Imidacloprid"/>
    <s v="ng/L"/>
    <x v="0"/>
    <n v="1"/>
    <n v="0.5"/>
    <n v="1"/>
    <b v="1"/>
  </r>
  <r>
    <x v="0"/>
    <x v="0"/>
    <x v="20"/>
    <x v="20"/>
    <d v="2019-10-21T12:27:00"/>
    <x v="0"/>
    <n v="10"/>
    <s v="Imidacloprid"/>
    <s v="ng/L"/>
    <x v="0"/>
    <n v="1"/>
    <n v="0.5"/>
    <n v="1"/>
    <b v="1"/>
  </r>
  <r>
    <x v="0"/>
    <x v="0"/>
    <x v="20"/>
    <x v="20"/>
    <d v="2019-10-24T11:16:00"/>
    <x v="0"/>
    <n v="10"/>
    <s v="Imidacloprid"/>
    <s v="ng/L"/>
    <x v="0"/>
    <n v="1"/>
    <n v="0.5"/>
    <n v="1"/>
    <b v="1"/>
  </r>
  <r>
    <x v="0"/>
    <x v="0"/>
    <x v="20"/>
    <x v="20"/>
    <d v="2019-10-29T09:37:00"/>
    <x v="0"/>
    <n v="10"/>
    <s v="Imidacloprid"/>
    <s v="ng/L"/>
    <x v="1"/>
    <n v="2.2000000000000002"/>
    <n v="2.2000000000000002"/>
    <n v="0"/>
    <b v="0"/>
  </r>
  <r>
    <x v="0"/>
    <x v="0"/>
    <x v="20"/>
    <x v="20"/>
    <d v="2019-10-31T11:59:00"/>
    <x v="0"/>
    <n v="10"/>
    <s v="Imidacloprid"/>
    <s v="ng/L"/>
    <x v="0"/>
    <n v="1"/>
    <n v="0.5"/>
    <n v="1"/>
    <b v="1"/>
  </r>
  <r>
    <x v="0"/>
    <x v="0"/>
    <x v="20"/>
    <x v="20"/>
    <d v="2019-11-11T12:26:00"/>
    <x v="0"/>
    <n v="11"/>
    <s v="Imidacloprid"/>
    <s v="ng/L"/>
    <x v="0"/>
    <n v="1"/>
    <n v="0.5"/>
    <n v="1"/>
    <b v="1"/>
  </r>
  <r>
    <x v="0"/>
    <x v="0"/>
    <x v="20"/>
    <x v="20"/>
    <d v="2019-11-21T09:28:00"/>
    <x v="0"/>
    <n v="11"/>
    <s v="Imidacloprid"/>
    <s v="ng/L"/>
    <x v="0"/>
    <n v="1"/>
    <n v="0.5"/>
    <n v="1"/>
    <b v="1"/>
  </r>
  <r>
    <x v="0"/>
    <x v="0"/>
    <x v="20"/>
    <x v="20"/>
    <d v="2019-11-25T10:07:00"/>
    <x v="0"/>
    <n v="11"/>
    <s v="Imidacloprid"/>
    <s v="ng/L"/>
    <x v="0"/>
    <n v="1"/>
    <n v="0.5"/>
    <n v="1"/>
    <b v="1"/>
  </r>
  <r>
    <x v="0"/>
    <x v="0"/>
    <x v="20"/>
    <x v="20"/>
    <d v="2019-12-02T13:10:00"/>
    <x v="0"/>
    <n v="12"/>
    <s v="Imidacloprid"/>
    <s v="ng/L"/>
    <x v="0"/>
    <n v="1"/>
    <n v="0.5"/>
    <n v="1"/>
    <b v="1"/>
  </r>
  <r>
    <x v="0"/>
    <x v="0"/>
    <x v="20"/>
    <x v="20"/>
    <d v="2019-12-13T09:21:00"/>
    <x v="0"/>
    <n v="12"/>
    <s v="Imidacloprid"/>
    <s v="ng/L"/>
    <x v="0"/>
    <n v="1"/>
    <n v="0.5"/>
    <n v="1"/>
    <b v="1"/>
  </r>
  <r>
    <x v="0"/>
    <x v="0"/>
    <x v="20"/>
    <x v="20"/>
    <d v="2019-12-18T11:18:00"/>
    <x v="0"/>
    <n v="12"/>
    <s v="Imidacloprid"/>
    <s v="ng/L"/>
    <x v="0"/>
    <n v="1"/>
    <n v="0.5"/>
    <n v="1"/>
    <b v="1"/>
  </r>
  <r>
    <x v="0"/>
    <x v="0"/>
    <x v="20"/>
    <x v="20"/>
    <d v="2020-01-07T09:31:00"/>
    <x v="6"/>
    <n v="1"/>
    <s v="Imidacloprid"/>
    <s v="ng/L"/>
    <x v="0"/>
    <n v="1"/>
    <n v="0.5"/>
    <n v="1"/>
    <b v="1"/>
  </r>
  <r>
    <x v="0"/>
    <x v="0"/>
    <x v="20"/>
    <x v="20"/>
    <d v="2020-01-13T11:52:00"/>
    <x v="6"/>
    <n v="1"/>
    <s v="Imidacloprid"/>
    <s v="ng/L"/>
    <x v="0"/>
    <n v="1"/>
    <n v="0.5"/>
    <n v="1"/>
    <b v="1"/>
  </r>
  <r>
    <x v="0"/>
    <x v="0"/>
    <x v="20"/>
    <x v="20"/>
    <d v="2020-01-20T11:22:00"/>
    <x v="6"/>
    <n v="1"/>
    <s v="Imidacloprid"/>
    <s v="ng/L"/>
    <x v="0"/>
    <n v="1"/>
    <n v="0.5"/>
    <n v="1"/>
    <b v="1"/>
  </r>
  <r>
    <x v="0"/>
    <x v="0"/>
    <x v="20"/>
    <x v="20"/>
    <d v="2020-01-27T12:10:00"/>
    <x v="6"/>
    <n v="1"/>
    <s v="Imidacloprid"/>
    <s v="ng/L"/>
    <x v="1"/>
    <n v="3.2"/>
    <n v="3.2"/>
    <n v="0"/>
    <b v="0"/>
  </r>
  <r>
    <x v="0"/>
    <x v="0"/>
    <x v="20"/>
    <x v="20"/>
    <d v="2020-02-04T15:12:00"/>
    <x v="6"/>
    <n v="2"/>
    <s v="Imidacloprid"/>
    <s v="ng/L"/>
    <x v="0"/>
    <n v="1"/>
    <n v="0.5"/>
    <n v="1"/>
    <b v="1"/>
  </r>
  <r>
    <x v="0"/>
    <x v="0"/>
    <x v="20"/>
    <x v="20"/>
    <d v="2020-02-10T07:26:00"/>
    <x v="6"/>
    <n v="2"/>
    <s v="Imidacloprid"/>
    <s v="ng/L"/>
    <x v="0"/>
    <n v="1"/>
    <n v="0.5"/>
    <n v="1"/>
    <b v="1"/>
  </r>
  <r>
    <x v="0"/>
    <x v="0"/>
    <x v="20"/>
    <x v="20"/>
    <d v="2020-02-24T13:54:00"/>
    <x v="6"/>
    <n v="2"/>
    <s v="Imidacloprid"/>
    <s v="ng/L"/>
    <x v="0"/>
    <n v="1"/>
    <n v="0.5"/>
    <n v="1"/>
    <b v="1"/>
  </r>
  <r>
    <x v="0"/>
    <x v="0"/>
    <x v="20"/>
    <x v="20"/>
    <d v="2021-02-02T11:22:00"/>
    <x v="7"/>
    <n v="2"/>
    <s v="Imidacloprid"/>
    <s v="ng/L"/>
    <x v="1"/>
    <n v="1"/>
    <n v="1"/>
    <n v="0"/>
    <b v="0"/>
  </r>
  <r>
    <x v="0"/>
    <x v="0"/>
    <x v="20"/>
    <x v="20"/>
    <d v="2021-02-16T12:28:00"/>
    <x v="7"/>
    <n v="2"/>
    <s v="Imidacloprid"/>
    <s v="ng/L"/>
    <x v="0"/>
    <n v="1"/>
    <n v="0.5"/>
    <n v="1"/>
    <b v="1"/>
  </r>
  <r>
    <x v="0"/>
    <x v="0"/>
    <x v="20"/>
    <x v="20"/>
    <d v="2021-02-22T13:39:00"/>
    <x v="7"/>
    <n v="2"/>
    <s v="Imidacloprid"/>
    <s v="ng/L"/>
    <x v="1"/>
    <n v="0.9"/>
    <n v="0.9"/>
    <n v="0"/>
    <b v="0"/>
  </r>
  <r>
    <x v="0"/>
    <x v="0"/>
    <x v="20"/>
    <x v="20"/>
    <d v="2021-03-05T12:46:00"/>
    <x v="7"/>
    <n v="3"/>
    <s v="Imidacloprid"/>
    <s v="ng/L"/>
    <x v="0"/>
    <n v="1"/>
    <n v="0.5"/>
    <n v="1"/>
    <b v="1"/>
  </r>
  <r>
    <x v="0"/>
    <x v="0"/>
    <x v="20"/>
    <x v="20"/>
    <d v="2021-03-09T12:42:00"/>
    <x v="7"/>
    <n v="3"/>
    <s v="Imidacloprid"/>
    <s v="ng/L"/>
    <x v="1"/>
    <n v="2.6"/>
    <n v="2.6"/>
    <n v="0"/>
    <b v="0"/>
  </r>
  <r>
    <x v="0"/>
    <x v="0"/>
    <x v="20"/>
    <x v="20"/>
    <d v="2021-03-17T11:52:00"/>
    <x v="7"/>
    <n v="3"/>
    <s v="Imidacloprid"/>
    <s v="ng/L"/>
    <x v="0"/>
    <n v="1"/>
    <n v="0.5"/>
    <n v="1"/>
    <b v="1"/>
  </r>
  <r>
    <x v="0"/>
    <x v="0"/>
    <x v="20"/>
    <x v="20"/>
    <d v="2021-03-22T10:07:00"/>
    <x v="7"/>
    <n v="3"/>
    <s v="Imidacloprid"/>
    <s v="ng/L"/>
    <x v="0"/>
    <n v="1"/>
    <n v="0.5"/>
    <n v="1"/>
    <b v="1"/>
  </r>
  <r>
    <x v="0"/>
    <x v="0"/>
    <x v="20"/>
    <x v="20"/>
    <d v="2021-04-08T12:33:00"/>
    <x v="7"/>
    <n v="4"/>
    <s v="Imidacloprid"/>
    <s v="ng/L"/>
    <x v="1"/>
    <n v="2.8"/>
    <n v="2.8"/>
    <n v="0"/>
    <b v="0"/>
  </r>
  <r>
    <x v="0"/>
    <x v="0"/>
    <x v="20"/>
    <x v="20"/>
    <d v="2021-04-13T13:28:00"/>
    <x v="7"/>
    <n v="4"/>
    <s v="Imidacloprid"/>
    <s v="ng/L"/>
    <x v="1"/>
    <n v="3"/>
    <n v="3"/>
    <n v="0"/>
    <b v="0"/>
  </r>
  <r>
    <x v="0"/>
    <x v="0"/>
    <x v="20"/>
    <x v="20"/>
    <d v="2021-04-20T12:30:00"/>
    <x v="7"/>
    <n v="4"/>
    <s v="Imidacloprid"/>
    <s v="ng/L"/>
    <x v="1"/>
    <n v="3.3"/>
    <n v="3.3"/>
    <n v="0"/>
    <b v="0"/>
  </r>
  <r>
    <x v="0"/>
    <x v="0"/>
    <x v="20"/>
    <x v="20"/>
    <d v="2021-04-27T12:24:00"/>
    <x v="7"/>
    <n v="4"/>
    <s v="Imidacloprid"/>
    <s v="ng/L"/>
    <x v="1"/>
    <n v="4.4000000000000004"/>
    <n v="4.4000000000000004"/>
    <n v="0"/>
    <b v="0"/>
  </r>
  <r>
    <x v="0"/>
    <x v="0"/>
    <x v="20"/>
    <x v="20"/>
    <d v="2021-05-05T12:01:00"/>
    <x v="7"/>
    <n v="5"/>
    <s v="Imidacloprid"/>
    <s v="ng/L"/>
    <x v="1"/>
    <n v="3.3"/>
    <n v="3.3"/>
    <n v="0"/>
    <b v="0"/>
  </r>
  <r>
    <x v="0"/>
    <x v="0"/>
    <x v="20"/>
    <x v="20"/>
    <d v="2021-05-12T12:34:00"/>
    <x v="7"/>
    <n v="5"/>
    <s v="Imidacloprid"/>
    <s v="ng/L"/>
    <x v="1"/>
    <n v="5.4"/>
    <n v="5.4"/>
    <n v="0"/>
    <b v="0"/>
  </r>
  <r>
    <x v="0"/>
    <x v="0"/>
    <x v="20"/>
    <x v="20"/>
    <d v="2021-05-25T09:45:00"/>
    <x v="7"/>
    <n v="5"/>
    <s v="Imidacloprid"/>
    <s v="ng/L"/>
    <x v="0"/>
    <n v="1"/>
    <n v="0.5"/>
    <n v="1"/>
    <b v="1"/>
  </r>
  <r>
    <x v="0"/>
    <x v="0"/>
    <x v="20"/>
    <x v="20"/>
    <d v="2021-06-01T14:24:00"/>
    <x v="7"/>
    <n v="6"/>
    <s v="Imidacloprid"/>
    <s v="ng/L"/>
    <x v="0"/>
    <n v="1"/>
    <n v="0.5"/>
    <n v="1"/>
    <b v="1"/>
  </r>
  <r>
    <x v="0"/>
    <x v="0"/>
    <x v="20"/>
    <x v="20"/>
    <d v="2021-06-07T16:16:00"/>
    <x v="7"/>
    <n v="6"/>
    <s v="Imidacloprid"/>
    <s v="ng/L"/>
    <x v="0"/>
    <n v="1"/>
    <n v="0.5"/>
    <n v="1"/>
    <b v="1"/>
  </r>
  <r>
    <x v="0"/>
    <x v="0"/>
    <x v="20"/>
    <x v="20"/>
    <d v="2021-06-22T10:00:00"/>
    <x v="7"/>
    <n v="6"/>
    <s v="Imidacloprid"/>
    <s v="ng/L"/>
    <x v="1"/>
    <n v="4.4000000000000004"/>
    <n v="4.4000000000000004"/>
    <n v="0"/>
    <b v="0"/>
  </r>
  <r>
    <x v="0"/>
    <x v="0"/>
    <x v="20"/>
    <x v="20"/>
    <d v="2021-07-01T12:55:00"/>
    <x v="7"/>
    <n v="7"/>
    <s v="Imidacloprid"/>
    <s v="ng/L"/>
    <x v="0"/>
    <n v="1"/>
    <n v="0.5"/>
    <n v="1"/>
    <b v="1"/>
  </r>
  <r>
    <x v="0"/>
    <x v="0"/>
    <x v="20"/>
    <x v="20"/>
    <d v="2021-07-13T13:50:00"/>
    <x v="7"/>
    <n v="7"/>
    <s v="Imidacloprid"/>
    <s v="ng/L"/>
    <x v="0"/>
    <n v="1"/>
    <n v="0.5"/>
    <n v="1"/>
    <b v="1"/>
  </r>
  <r>
    <x v="0"/>
    <x v="0"/>
    <x v="20"/>
    <x v="20"/>
    <d v="2021-07-19T11:26:00"/>
    <x v="7"/>
    <n v="7"/>
    <s v="Imidacloprid"/>
    <s v="ng/L"/>
    <x v="0"/>
    <n v="1"/>
    <n v="0.5"/>
    <n v="1"/>
    <b v="1"/>
  </r>
  <r>
    <x v="0"/>
    <x v="0"/>
    <x v="20"/>
    <x v="20"/>
    <d v="2021-07-26T13:40:00"/>
    <x v="7"/>
    <n v="7"/>
    <s v="Imidacloprid"/>
    <s v="ng/L"/>
    <x v="1"/>
    <n v="6"/>
    <n v="6"/>
    <n v="0"/>
    <b v="0"/>
  </r>
  <r>
    <x v="0"/>
    <x v="0"/>
    <x v="20"/>
    <x v="20"/>
    <d v="2021-08-06T12:27:00"/>
    <x v="7"/>
    <n v="8"/>
    <s v="Imidacloprid"/>
    <s v="ng/L"/>
    <x v="1"/>
    <n v="5"/>
    <n v="5"/>
    <n v="0"/>
    <b v="0"/>
  </r>
  <r>
    <x v="0"/>
    <x v="0"/>
    <x v="20"/>
    <x v="20"/>
    <d v="2021-11-02T11:47:00"/>
    <x v="7"/>
    <n v="11"/>
    <s v="Imidacloprid"/>
    <s v="ng/L"/>
    <x v="0"/>
    <n v="1"/>
    <n v="0.5"/>
    <n v="1"/>
    <b v="1"/>
  </r>
  <r>
    <x v="0"/>
    <x v="0"/>
    <x v="20"/>
    <x v="20"/>
    <d v="2021-11-15T12:03:00"/>
    <x v="7"/>
    <n v="11"/>
    <s v="Imidacloprid"/>
    <s v="ng/L"/>
    <x v="0"/>
    <n v="1"/>
    <n v="0.5"/>
    <n v="1"/>
    <b v="1"/>
  </r>
  <r>
    <x v="0"/>
    <x v="0"/>
    <x v="20"/>
    <x v="20"/>
    <d v="2021-11-24T15:53:00"/>
    <x v="7"/>
    <n v="11"/>
    <s v="Imidacloprid"/>
    <s v="ng/L"/>
    <x v="0"/>
    <n v="1"/>
    <n v="0.5"/>
    <n v="1"/>
    <b v="1"/>
  </r>
  <r>
    <x v="0"/>
    <x v="0"/>
    <x v="20"/>
    <x v="20"/>
    <d v="2021-12-01T15:21:00"/>
    <x v="7"/>
    <n v="12"/>
    <s v="Imidacloprid"/>
    <s v="ng/L"/>
    <x v="0"/>
    <n v="1"/>
    <n v="0.5"/>
    <n v="1"/>
    <b v="1"/>
  </r>
  <r>
    <x v="0"/>
    <x v="0"/>
    <x v="20"/>
    <x v="20"/>
    <d v="2021-12-20T12:39:00"/>
    <x v="7"/>
    <n v="12"/>
    <s v="Imidacloprid"/>
    <s v="ng/L"/>
    <x v="0"/>
    <n v="1"/>
    <n v="0.5"/>
    <n v="1"/>
    <b v="1"/>
  </r>
  <r>
    <x v="0"/>
    <x v="0"/>
    <x v="20"/>
    <x v="20"/>
    <d v="2022-01-07T16:05:00"/>
    <x v="8"/>
    <n v="1"/>
    <s v="Imidacloprid"/>
    <s v="ng/L"/>
    <x v="0"/>
    <n v="1"/>
    <n v="0.5"/>
    <n v="1"/>
    <b v="1"/>
  </r>
  <r>
    <x v="0"/>
    <x v="0"/>
    <x v="20"/>
    <x v="20"/>
    <d v="2022-01-18T11:23:00"/>
    <x v="8"/>
    <n v="1"/>
    <s v="Imidacloprid"/>
    <s v="ng/L"/>
    <x v="1"/>
    <n v="2"/>
    <n v="2"/>
    <n v="0"/>
    <b v="0"/>
  </r>
  <r>
    <x v="0"/>
    <x v="0"/>
    <x v="20"/>
    <x v="20"/>
    <d v="2022-01-27T10:40:00"/>
    <x v="8"/>
    <n v="1"/>
    <s v="Imidacloprid"/>
    <s v="ng/L"/>
    <x v="1"/>
    <n v="2.4"/>
    <n v="2.4"/>
    <n v="0"/>
    <b v="0"/>
  </r>
  <r>
    <x v="0"/>
    <x v="0"/>
    <x v="20"/>
    <x v="20"/>
    <d v="2022-02-01T10:07:00"/>
    <x v="8"/>
    <n v="2"/>
    <s v="Imidacloprid"/>
    <s v="ng/L"/>
    <x v="0"/>
    <n v="1"/>
    <n v="0.5"/>
    <n v="1"/>
    <b v="1"/>
  </r>
  <r>
    <x v="0"/>
    <x v="0"/>
    <x v="20"/>
    <x v="20"/>
    <d v="2022-02-07T17:38:00"/>
    <x v="8"/>
    <n v="2"/>
    <s v="Imidacloprid"/>
    <s v="ng/L"/>
    <x v="0"/>
    <n v="1"/>
    <n v="0.5"/>
    <n v="1"/>
    <b v="1"/>
  </r>
  <r>
    <x v="0"/>
    <x v="0"/>
    <x v="20"/>
    <x v="20"/>
    <d v="2022-02-16T09:37:00"/>
    <x v="8"/>
    <n v="2"/>
    <s v="Imidacloprid"/>
    <s v="ng/L"/>
    <x v="0"/>
    <n v="1"/>
    <n v="0.5"/>
    <n v="1"/>
    <b v="1"/>
  </r>
  <r>
    <x v="0"/>
    <x v="0"/>
    <x v="20"/>
    <x v="20"/>
    <d v="2022-02-23T14:36:00"/>
    <x v="8"/>
    <n v="2"/>
    <s v="Imidacloprid"/>
    <s v="ng/L"/>
    <x v="0"/>
    <n v="1"/>
    <n v="0.5"/>
    <n v="1"/>
    <b v="1"/>
  </r>
  <r>
    <x v="0"/>
    <x v="0"/>
    <x v="20"/>
    <x v="20"/>
    <d v="2022-03-03T13:23:00"/>
    <x v="8"/>
    <n v="3"/>
    <s v="Imidacloprid"/>
    <s v="ng/L"/>
    <x v="0"/>
    <n v="1"/>
    <n v="0.5"/>
    <n v="1"/>
    <b v="1"/>
  </r>
  <r>
    <x v="0"/>
    <x v="0"/>
    <x v="20"/>
    <x v="20"/>
    <d v="2022-03-07T12:31:00"/>
    <x v="8"/>
    <n v="3"/>
    <s v="Imidacloprid"/>
    <s v="ng/L"/>
    <x v="0"/>
    <n v="1"/>
    <n v="0.5"/>
    <n v="1"/>
    <b v="1"/>
  </r>
  <r>
    <x v="0"/>
    <x v="0"/>
    <x v="20"/>
    <x v="20"/>
    <d v="2022-03-14T15:35:00"/>
    <x v="8"/>
    <n v="3"/>
    <s v="Imidacloprid"/>
    <s v="ng/L"/>
    <x v="0"/>
    <n v="1"/>
    <n v="0.5"/>
    <n v="1"/>
    <b v="1"/>
  </r>
  <r>
    <x v="0"/>
    <x v="0"/>
    <x v="20"/>
    <x v="20"/>
    <d v="2022-04-04T10:41:00"/>
    <x v="8"/>
    <n v="4"/>
    <s v="Imidacloprid"/>
    <s v="ng/L"/>
    <x v="0"/>
    <n v="1"/>
    <n v="0.5"/>
    <n v="1"/>
    <b v="1"/>
  </r>
  <r>
    <x v="0"/>
    <x v="0"/>
    <x v="20"/>
    <x v="20"/>
    <d v="2022-05-05T14:35:00"/>
    <x v="8"/>
    <n v="5"/>
    <s v="Imidacloprid"/>
    <s v="ng/L"/>
    <x v="1"/>
    <n v="3.3"/>
    <n v="3.3"/>
    <n v="0"/>
    <b v="0"/>
  </r>
  <r>
    <x v="0"/>
    <x v="0"/>
    <x v="20"/>
    <x v="20"/>
    <d v="2022-05-19T15:47:00"/>
    <x v="8"/>
    <n v="5"/>
    <s v="Imidacloprid"/>
    <s v="ng/L"/>
    <x v="0"/>
    <n v="1"/>
    <n v="0.5"/>
    <n v="1"/>
    <b v="1"/>
  </r>
  <r>
    <x v="0"/>
    <x v="0"/>
    <x v="20"/>
    <x v="20"/>
    <d v="2022-05-24T16:56:00"/>
    <x v="8"/>
    <n v="5"/>
    <s v="Imidacloprid"/>
    <s v="ng/L"/>
    <x v="0"/>
    <n v="1"/>
    <n v="0.5"/>
    <n v="1"/>
    <b v="1"/>
  </r>
  <r>
    <x v="0"/>
    <x v="0"/>
    <x v="20"/>
    <x v="20"/>
    <d v="2022-06-09T11:36:00"/>
    <x v="8"/>
    <n v="6"/>
    <s v="Imidacloprid"/>
    <s v="ng/L"/>
    <x v="0"/>
    <n v="1"/>
    <n v="0.5"/>
    <n v="1"/>
    <b v="1"/>
  </r>
  <r>
    <x v="0"/>
    <x v="0"/>
    <x v="20"/>
    <x v="20"/>
    <d v="2022-06-23T09:12:00"/>
    <x v="8"/>
    <n v="6"/>
    <s v="Imidacloprid"/>
    <s v="ng/L"/>
    <x v="0"/>
    <n v="1"/>
    <n v="0.5"/>
    <n v="1"/>
    <b v="1"/>
  </r>
  <r>
    <x v="0"/>
    <x v="0"/>
    <x v="20"/>
    <x v="20"/>
    <d v="2022-06-28T10:54:00"/>
    <x v="8"/>
    <n v="6"/>
    <s v="Imidacloprid"/>
    <s v="ng/L"/>
    <x v="0"/>
    <n v="1"/>
    <n v="0.5"/>
    <n v="1"/>
    <b v="1"/>
  </r>
  <r>
    <x v="0"/>
    <x v="0"/>
    <x v="20"/>
    <x v="20"/>
    <d v="2022-07-07T11:22:00"/>
    <x v="8"/>
    <n v="7"/>
    <s v="Imidacloprid"/>
    <s v="ng/L"/>
    <x v="0"/>
    <n v="1"/>
    <n v="0.5"/>
    <n v="1"/>
    <b v="1"/>
  </r>
  <r>
    <x v="0"/>
    <x v="0"/>
    <x v="20"/>
    <x v="20"/>
    <d v="2022-07-12T16:17:00"/>
    <x v="8"/>
    <n v="7"/>
    <s v="Imidacloprid"/>
    <s v="ng/L"/>
    <x v="0"/>
    <n v="1"/>
    <n v="0.5"/>
    <n v="1"/>
    <b v="1"/>
  </r>
  <r>
    <x v="0"/>
    <x v="0"/>
    <x v="20"/>
    <x v="20"/>
    <d v="2022-07-26T11:12:00"/>
    <x v="8"/>
    <n v="7"/>
    <s v="Imidacloprid"/>
    <s v="ng/L"/>
    <x v="1"/>
    <n v="6.5"/>
    <n v="6.5"/>
    <n v="0"/>
    <b v="0"/>
  </r>
  <r>
    <x v="0"/>
    <x v="0"/>
    <x v="20"/>
    <x v="20"/>
    <d v="2022-08-04T15:41:00"/>
    <x v="8"/>
    <n v="8"/>
    <s v="Imidacloprid"/>
    <s v="ng/L"/>
    <x v="0"/>
    <n v="1"/>
    <n v="0.5"/>
    <n v="1"/>
    <b v="1"/>
  </r>
  <r>
    <x v="0"/>
    <x v="0"/>
    <x v="20"/>
    <x v="20"/>
    <d v="2022-08-10T14:23:00"/>
    <x v="8"/>
    <n v="8"/>
    <s v="Imidacloprid"/>
    <s v="ng/L"/>
    <x v="0"/>
    <n v="1"/>
    <n v="0.5"/>
    <n v="1"/>
    <b v="1"/>
  </r>
  <r>
    <x v="0"/>
    <x v="0"/>
    <x v="20"/>
    <x v="20"/>
    <d v="2022-08-15T16:23:00"/>
    <x v="8"/>
    <n v="8"/>
    <s v="Imidacloprid"/>
    <s v="ng/L"/>
    <x v="0"/>
    <n v="1"/>
    <n v="0.5"/>
    <n v="1"/>
    <b v="1"/>
  </r>
  <r>
    <x v="0"/>
    <x v="0"/>
    <x v="20"/>
    <x v="20"/>
    <d v="2022-08-23T11:04:00"/>
    <x v="8"/>
    <n v="8"/>
    <s v="Imidacloprid"/>
    <s v="ng/L"/>
    <x v="0"/>
    <n v="1"/>
    <n v="0.5"/>
    <n v="1"/>
    <b v="1"/>
  </r>
  <r>
    <x v="0"/>
    <x v="0"/>
    <x v="20"/>
    <x v="20"/>
    <d v="2022-08-31T14:39:00"/>
    <x v="8"/>
    <n v="8"/>
    <s v="Imidacloprid"/>
    <s v="ng/L"/>
    <x v="0"/>
    <n v="1"/>
    <n v="0.5"/>
    <n v="1"/>
    <b v="1"/>
  </r>
  <r>
    <x v="0"/>
    <x v="0"/>
    <x v="20"/>
    <x v="20"/>
    <d v="2022-09-05T14:56:00"/>
    <x v="8"/>
    <n v="9"/>
    <s v="Imidacloprid"/>
    <s v="ng/L"/>
    <x v="0"/>
    <n v="1"/>
    <n v="0.5"/>
    <n v="1"/>
    <b v="1"/>
  </r>
  <r>
    <x v="0"/>
    <x v="0"/>
    <x v="20"/>
    <x v="20"/>
    <d v="2022-09-13T13:42:00"/>
    <x v="8"/>
    <n v="9"/>
    <s v="Imidacloprid"/>
    <s v="ng/L"/>
    <x v="0"/>
    <n v="1"/>
    <n v="0.5"/>
    <n v="1"/>
    <b v="1"/>
  </r>
  <r>
    <x v="0"/>
    <x v="0"/>
    <x v="20"/>
    <x v="20"/>
    <d v="2022-09-21T10:50:00"/>
    <x v="8"/>
    <n v="9"/>
    <s v="Imidacloprid"/>
    <s v="ng/L"/>
    <x v="0"/>
    <n v="1"/>
    <n v="0.5"/>
    <n v="1"/>
    <b v="1"/>
  </r>
  <r>
    <x v="0"/>
    <x v="0"/>
    <x v="20"/>
    <x v="20"/>
    <d v="2022-09-29T14:09:00"/>
    <x v="8"/>
    <n v="9"/>
    <s v="Imidacloprid"/>
    <s v="ng/L"/>
    <x v="0"/>
    <n v="1"/>
    <n v="0.5"/>
    <n v="1"/>
    <b v="1"/>
  </r>
  <r>
    <x v="0"/>
    <x v="0"/>
    <x v="20"/>
    <x v="20"/>
    <d v="2022-10-04T14:25:00"/>
    <x v="8"/>
    <n v="10"/>
    <s v="Imidacloprid"/>
    <s v="ng/L"/>
    <x v="1"/>
    <n v="7.2"/>
    <n v="7.2"/>
    <n v="0"/>
    <b v="0"/>
  </r>
  <r>
    <x v="0"/>
    <x v="0"/>
    <x v="20"/>
    <x v="20"/>
    <d v="2022-10-11T11:25:00"/>
    <x v="8"/>
    <n v="10"/>
    <s v="Imidacloprid"/>
    <s v="ng/L"/>
    <x v="0"/>
    <n v="1"/>
    <n v="0.5"/>
    <n v="1"/>
    <b v="1"/>
  </r>
  <r>
    <x v="0"/>
    <x v="0"/>
    <x v="20"/>
    <x v="20"/>
    <d v="2022-10-19T11:57:00"/>
    <x v="8"/>
    <n v="10"/>
    <s v="Imidacloprid"/>
    <s v="ng/L"/>
    <x v="0"/>
    <n v="1"/>
    <n v="0.5"/>
    <n v="1"/>
    <b v="1"/>
  </r>
  <r>
    <x v="0"/>
    <x v="0"/>
    <x v="20"/>
    <x v="20"/>
    <d v="2022-10-31T10:27:00"/>
    <x v="8"/>
    <n v="10"/>
    <s v="Imidacloprid"/>
    <s v="ng/L"/>
    <x v="0"/>
    <n v="1"/>
    <n v="0.5"/>
    <n v="1"/>
    <b v="1"/>
  </r>
  <r>
    <x v="0"/>
    <x v="0"/>
    <x v="20"/>
    <x v="20"/>
    <d v="2022-11-01T10:10:00"/>
    <x v="8"/>
    <n v="11"/>
    <s v="Imidacloprid"/>
    <s v="ng/L"/>
    <x v="0"/>
    <n v="1"/>
    <n v="0.5"/>
    <n v="1"/>
    <b v="1"/>
  </r>
  <r>
    <x v="0"/>
    <x v="0"/>
    <x v="20"/>
    <x v="20"/>
    <d v="2022-11-07T10:06:00"/>
    <x v="8"/>
    <n v="11"/>
    <s v="Imidacloprid"/>
    <s v="ng/L"/>
    <x v="0"/>
    <n v="1"/>
    <n v="0.5"/>
    <n v="1"/>
    <b v="1"/>
  </r>
  <r>
    <x v="0"/>
    <x v="0"/>
    <x v="20"/>
    <x v="20"/>
    <d v="2022-11-18T10:00:00"/>
    <x v="8"/>
    <n v="11"/>
    <s v="Imidacloprid"/>
    <s v="ng/L"/>
    <x v="0"/>
    <n v="1"/>
    <n v="0.5"/>
    <n v="1"/>
    <b v="1"/>
  </r>
  <r>
    <x v="0"/>
    <x v="0"/>
    <x v="20"/>
    <x v="20"/>
    <d v="2022-11-22T14:29:00"/>
    <x v="8"/>
    <n v="11"/>
    <s v="Imidacloprid"/>
    <s v="ng/L"/>
    <x v="0"/>
    <n v="1"/>
    <n v="0.5"/>
    <n v="1"/>
    <b v="1"/>
  </r>
  <r>
    <x v="0"/>
    <x v="0"/>
    <x v="20"/>
    <x v="20"/>
    <d v="2022-11-28T11:48:00"/>
    <x v="8"/>
    <n v="11"/>
    <s v="Imidacloprid"/>
    <s v="ng/L"/>
    <x v="0"/>
    <n v="1"/>
    <n v="0.5"/>
    <n v="1"/>
    <b v="1"/>
  </r>
  <r>
    <x v="0"/>
    <x v="0"/>
    <x v="20"/>
    <x v="20"/>
    <d v="2022-12-05T10:43:00"/>
    <x v="8"/>
    <n v="12"/>
    <s v="Imidacloprid"/>
    <s v="ng/L"/>
    <x v="0"/>
    <n v="1"/>
    <n v="0.5"/>
    <n v="1"/>
    <b v="1"/>
  </r>
  <r>
    <x v="0"/>
    <x v="0"/>
    <x v="20"/>
    <x v="20"/>
    <d v="2022-12-12T11:50:00"/>
    <x v="8"/>
    <n v="12"/>
    <s v="Imidacloprid"/>
    <s v="ng/L"/>
    <x v="0"/>
    <n v="1"/>
    <n v="0.5"/>
    <n v="1"/>
    <b v="1"/>
  </r>
  <r>
    <x v="0"/>
    <x v="0"/>
    <x v="20"/>
    <x v="20"/>
    <d v="2023-01-16T11:37:00"/>
    <x v="9"/>
    <n v="1"/>
    <s v="Imidacloprid"/>
    <s v="ng/L"/>
    <x v="0"/>
    <n v="1"/>
    <n v="0.5"/>
    <n v="1"/>
    <b v="1"/>
  </r>
  <r>
    <x v="0"/>
    <x v="0"/>
    <x v="20"/>
    <x v="20"/>
    <d v="2023-01-26T10:34:00"/>
    <x v="9"/>
    <n v="1"/>
    <s v="Imidacloprid"/>
    <s v="ng/L"/>
    <x v="0"/>
    <n v="1"/>
    <n v="0.5"/>
    <n v="1"/>
    <b v="1"/>
  </r>
  <r>
    <x v="0"/>
    <x v="0"/>
    <x v="20"/>
    <x v="20"/>
    <d v="2023-02-08T11:56:00"/>
    <x v="9"/>
    <n v="2"/>
    <s v="Imidacloprid"/>
    <s v="ng/L"/>
    <x v="0"/>
    <n v="1"/>
    <n v="0.5"/>
    <n v="1"/>
    <b v="1"/>
  </r>
  <r>
    <x v="0"/>
    <x v="0"/>
    <x v="20"/>
    <x v="20"/>
    <d v="2023-02-15T10:07:00"/>
    <x v="9"/>
    <n v="2"/>
    <s v="Imidacloprid"/>
    <s v="ng/L"/>
    <x v="0"/>
    <n v="1"/>
    <n v="0.5"/>
    <n v="1"/>
    <b v="1"/>
  </r>
  <r>
    <x v="0"/>
    <x v="0"/>
    <x v="20"/>
    <x v="20"/>
    <d v="2023-02-24T10:31:00"/>
    <x v="9"/>
    <n v="2"/>
    <s v="Imidacloprid"/>
    <s v="ng/L"/>
    <x v="0"/>
    <n v="1"/>
    <n v="0.5"/>
    <n v="1"/>
    <b v="1"/>
  </r>
  <r>
    <x v="0"/>
    <x v="0"/>
    <x v="20"/>
    <x v="20"/>
    <d v="2023-03-01T12:21:00"/>
    <x v="9"/>
    <n v="3"/>
    <s v="Imidacloprid"/>
    <s v="ng/L"/>
    <x v="0"/>
    <n v="1"/>
    <n v="0.5"/>
    <n v="1"/>
    <b v="1"/>
  </r>
  <r>
    <x v="0"/>
    <x v="0"/>
    <x v="20"/>
    <x v="20"/>
    <d v="2023-03-07T10:15:00"/>
    <x v="9"/>
    <n v="3"/>
    <s v="Imidacloprid"/>
    <s v="ng/L"/>
    <x v="0"/>
    <n v="1"/>
    <n v="0.5"/>
    <n v="1"/>
    <b v="1"/>
  </r>
  <r>
    <x v="0"/>
    <x v="0"/>
    <x v="20"/>
    <x v="20"/>
    <d v="2023-03-13T13:12:00"/>
    <x v="9"/>
    <n v="3"/>
    <s v="Imidacloprid"/>
    <s v="ng/L"/>
    <x v="0"/>
    <n v="1"/>
    <n v="0.5"/>
    <n v="1"/>
    <b v="1"/>
  </r>
  <r>
    <x v="0"/>
    <x v="0"/>
    <x v="20"/>
    <x v="20"/>
    <d v="2023-03-22T13:47:00"/>
    <x v="9"/>
    <n v="3"/>
    <s v="Imidacloprid"/>
    <s v="ng/L"/>
    <x v="0"/>
    <n v="1"/>
    <n v="0.5"/>
    <n v="1"/>
    <b v="1"/>
  </r>
  <r>
    <x v="0"/>
    <x v="0"/>
    <x v="20"/>
    <x v="20"/>
    <d v="2023-05-10T11:36:00"/>
    <x v="9"/>
    <n v="5"/>
    <s v="Imidacloprid"/>
    <s v="ng/L"/>
    <x v="0"/>
    <n v="1"/>
    <n v="0.5"/>
    <n v="1"/>
    <b v="1"/>
  </r>
  <r>
    <x v="0"/>
    <x v="0"/>
    <x v="20"/>
    <x v="20"/>
    <d v="2023-05-17T13:55:00"/>
    <x v="9"/>
    <n v="5"/>
    <s v="Imidacloprid"/>
    <s v="ng/L"/>
    <x v="0"/>
    <n v="1"/>
    <n v="0.5"/>
    <n v="1"/>
    <b v="1"/>
  </r>
  <r>
    <x v="0"/>
    <x v="0"/>
    <x v="20"/>
    <x v="20"/>
    <d v="2023-06-05T13:36:00"/>
    <x v="9"/>
    <n v="6"/>
    <s v="Imidacloprid"/>
    <s v="ng/L"/>
    <x v="1"/>
    <n v="3.3"/>
    <n v="3.3"/>
    <n v="0"/>
    <b v="0"/>
  </r>
  <r>
    <x v="0"/>
    <x v="0"/>
    <x v="20"/>
    <x v="20"/>
    <d v="2023-06-26T11:49:00"/>
    <x v="9"/>
    <n v="6"/>
    <s v="Imidacloprid"/>
    <s v="ng/L"/>
    <x v="0"/>
    <n v="1"/>
    <n v="0.5"/>
    <n v="1"/>
    <b v="1"/>
  </r>
  <r>
    <x v="0"/>
    <x v="0"/>
    <x v="20"/>
    <x v="20"/>
    <d v="2023-07-04T14:36:00"/>
    <x v="9"/>
    <n v="7"/>
    <s v="Imidacloprid"/>
    <s v="ng/L"/>
    <x v="0"/>
    <n v="1"/>
    <n v="0.5"/>
    <n v="1"/>
    <b v="1"/>
  </r>
  <r>
    <x v="0"/>
    <x v="0"/>
    <x v="20"/>
    <x v="20"/>
    <d v="2023-08-02T14:48:00"/>
    <x v="9"/>
    <n v="8"/>
    <s v="Imidacloprid"/>
    <s v="ng/L"/>
    <x v="0"/>
    <n v="1"/>
    <n v="0.5"/>
    <n v="1"/>
    <b v="1"/>
  </r>
  <r>
    <x v="0"/>
    <x v="0"/>
    <x v="20"/>
    <x v="20"/>
    <d v="2023-08-10T10:23:00"/>
    <x v="9"/>
    <n v="8"/>
    <s v="Imidacloprid"/>
    <s v="ng/L"/>
    <x v="0"/>
    <n v="1"/>
    <n v="0.5"/>
    <n v="1"/>
    <b v="1"/>
  </r>
  <r>
    <x v="0"/>
    <x v="0"/>
    <x v="20"/>
    <x v="20"/>
    <d v="2023-08-16T15:25:00"/>
    <x v="9"/>
    <n v="8"/>
    <s v="Imidacloprid"/>
    <s v="ng/L"/>
    <x v="0"/>
    <n v="1"/>
    <n v="0.5"/>
    <n v="1"/>
    <b v="1"/>
  </r>
  <r>
    <x v="0"/>
    <x v="0"/>
    <x v="20"/>
    <x v="20"/>
    <d v="2023-08-23T16:40:00"/>
    <x v="9"/>
    <n v="8"/>
    <s v="Imidacloprid"/>
    <s v="ng/L"/>
    <x v="0"/>
    <n v="1"/>
    <n v="0.5"/>
    <n v="1"/>
    <b v="1"/>
  </r>
  <r>
    <x v="0"/>
    <x v="0"/>
    <x v="20"/>
    <x v="20"/>
    <d v="2023-08-29T14:36:00"/>
    <x v="9"/>
    <n v="8"/>
    <s v="Imidacloprid"/>
    <s v="ng/L"/>
    <x v="0"/>
    <n v="1"/>
    <n v="0.5"/>
    <n v="1"/>
    <b v="1"/>
  </r>
  <r>
    <x v="0"/>
    <x v="0"/>
    <x v="20"/>
    <x v="20"/>
    <d v="2023-09-06T13:52:00"/>
    <x v="9"/>
    <n v="9"/>
    <s v="Imidacloprid"/>
    <s v="ng/L"/>
    <x v="1"/>
    <n v="3.9"/>
    <n v="3.9"/>
    <n v="0"/>
    <b v="0"/>
  </r>
  <r>
    <x v="0"/>
    <x v="0"/>
    <x v="20"/>
    <x v="20"/>
    <d v="2023-09-11T13:00:00"/>
    <x v="9"/>
    <n v="9"/>
    <s v="Imidacloprid"/>
    <s v="ng/L"/>
    <x v="1"/>
    <n v="3.9"/>
    <n v="3.9"/>
    <n v="0"/>
    <b v="0"/>
  </r>
  <r>
    <x v="0"/>
    <x v="0"/>
    <x v="20"/>
    <x v="20"/>
    <d v="2023-09-21T16:26:00"/>
    <x v="9"/>
    <n v="9"/>
    <s v="Imidacloprid"/>
    <s v="ng/L"/>
    <x v="0"/>
    <n v="1"/>
    <n v="0.5"/>
    <n v="1"/>
    <b v="1"/>
  </r>
  <r>
    <x v="0"/>
    <x v="0"/>
    <x v="20"/>
    <x v="20"/>
    <d v="2023-09-27T13:00:00"/>
    <x v="9"/>
    <n v="9"/>
    <s v="Imidacloprid"/>
    <s v="ng/L"/>
    <x v="0"/>
    <n v="1"/>
    <n v="0.5"/>
    <n v="1"/>
    <b v="1"/>
  </r>
  <r>
    <x v="0"/>
    <x v="0"/>
    <x v="20"/>
    <x v="20"/>
    <d v="2023-10-03T16:14:00"/>
    <x v="9"/>
    <n v="10"/>
    <s v="Imidacloprid"/>
    <s v="ng/L"/>
    <x v="0"/>
    <n v="1"/>
    <n v="0.5"/>
    <n v="1"/>
    <b v="1"/>
  </r>
  <r>
    <x v="0"/>
    <x v="0"/>
    <x v="20"/>
    <x v="20"/>
    <d v="2023-10-13T10:22:00"/>
    <x v="9"/>
    <n v="10"/>
    <s v="Imidacloprid"/>
    <s v="ng/L"/>
    <x v="0"/>
    <n v="1"/>
    <n v="0.5"/>
    <n v="1"/>
    <b v="1"/>
  </r>
  <r>
    <x v="0"/>
    <x v="0"/>
    <x v="20"/>
    <x v="20"/>
    <d v="2023-10-17T15:50:00"/>
    <x v="9"/>
    <n v="10"/>
    <s v="Imidacloprid"/>
    <s v="ng/L"/>
    <x v="0"/>
    <n v="1"/>
    <n v="0.5"/>
    <n v="1"/>
    <b v="1"/>
  </r>
  <r>
    <x v="0"/>
    <x v="0"/>
    <x v="20"/>
    <x v="20"/>
    <d v="2023-10-25T14:45:00"/>
    <x v="9"/>
    <n v="10"/>
    <s v="Imidacloprid"/>
    <s v="ng/L"/>
    <x v="0"/>
    <n v="1"/>
    <n v="0.5"/>
    <n v="1"/>
    <b v="1"/>
  </r>
  <r>
    <x v="0"/>
    <x v="0"/>
    <x v="20"/>
    <x v="20"/>
    <d v="2023-11-01T11:24:00"/>
    <x v="9"/>
    <n v="11"/>
    <s v="Imidacloprid"/>
    <s v="ng/L"/>
    <x v="0"/>
    <n v="1"/>
    <n v="0.5"/>
    <n v="1"/>
    <b v="1"/>
  </r>
  <r>
    <x v="0"/>
    <x v="0"/>
    <x v="20"/>
    <x v="20"/>
    <d v="2023-11-02T13:51:00"/>
    <x v="9"/>
    <n v="11"/>
    <s v="Imidacloprid"/>
    <s v="ng/L"/>
    <x v="0"/>
    <n v="1"/>
    <n v="0.5"/>
    <n v="1"/>
    <b v="1"/>
  </r>
  <r>
    <x v="0"/>
    <x v="0"/>
    <x v="20"/>
    <x v="20"/>
    <d v="2023-11-06T13:52:00"/>
    <x v="9"/>
    <n v="11"/>
    <s v="Imidacloprid"/>
    <s v="ng/L"/>
    <x v="0"/>
    <n v="1"/>
    <n v="0.5"/>
    <n v="1"/>
    <b v="1"/>
  </r>
  <r>
    <x v="0"/>
    <x v="0"/>
    <x v="20"/>
    <x v="20"/>
    <d v="2023-11-13T10:08:00"/>
    <x v="9"/>
    <n v="11"/>
    <s v="Imidacloprid"/>
    <s v="ng/L"/>
    <x v="0"/>
    <n v="1"/>
    <n v="0.5"/>
    <n v="1"/>
    <b v="1"/>
  </r>
  <r>
    <x v="0"/>
    <x v="0"/>
    <x v="20"/>
    <x v="20"/>
    <d v="2023-11-21T12:21:00"/>
    <x v="9"/>
    <n v="11"/>
    <s v="Imidacloprid"/>
    <s v="ng/L"/>
    <x v="0"/>
    <n v="1"/>
    <n v="0.5"/>
    <n v="1"/>
    <b v="1"/>
  </r>
  <r>
    <x v="0"/>
    <x v="0"/>
    <x v="20"/>
    <x v="20"/>
    <d v="2023-11-28T09:52:00"/>
    <x v="9"/>
    <n v="11"/>
    <s v="Imidacloprid"/>
    <s v="ng/L"/>
    <x v="0"/>
    <n v="1"/>
    <n v="0.5"/>
    <n v="1"/>
    <b v="1"/>
  </r>
  <r>
    <x v="0"/>
    <x v="0"/>
    <x v="20"/>
    <x v="20"/>
    <d v="2023-12-06T12:14:00"/>
    <x v="9"/>
    <n v="12"/>
    <s v="Imidacloprid"/>
    <s v="ng/L"/>
    <x v="0"/>
    <n v="1"/>
    <n v="0.5"/>
    <n v="1"/>
    <b v="1"/>
  </r>
  <r>
    <x v="0"/>
    <x v="0"/>
    <x v="20"/>
    <x v="20"/>
    <d v="2023-12-14T12:23:00"/>
    <x v="9"/>
    <n v="12"/>
    <s v="Imidacloprid"/>
    <s v="ng/L"/>
    <x v="0"/>
    <n v="1"/>
    <n v="0.5"/>
    <n v="1"/>
    <b v="1"/>
  </r>
  <r>
    <x v="0"/>
    <x v="0"/>
    <x v="20"/>
    <x v="20"/>
    <d v="2024-01-02T13:55:00"/>
    <x v="10"/>
    <n v="1"/>
    <s v="Imidacloprid"/>
    <s v="ng/L"/>
    <x v="0"/>
    <n v="1"/>
    <n v="0.5"/>
    <n v="1"/>
    <b v="1"/>
  </r>
  <r>
    <x v="0"/>
    <x v="0"/>
    <x v="20"/>
    <x v="20"/>
    <d v="2024-01-08T14:38:00"/>
    <x v="10"/>
    <n v="1"/>
    <s v="Imidacloprid"/>
    <s v="ng/L"/>
    <x v="0"/>
    <n v="1"/>
    <n v="0.5"/>
    <n v="1"/>
    <b v="1"/>
  </r>
  <r>
    <x v="0"/>
    <x v="0"/>
    <x v="20"/>
    <x v="20"/>
    <d v="2024-01-16T15:55:00"/>
    <x v="10"/>
    <n v="1"/>
    <s v="Imidacloprid"/>
    <s v="ng/L"/>
    <x v="0"/>
    <n v="1"/>
    <n v="0.5"/>
    <n v="1"/>
    <b v="1"/>
  </r>
  <r>
    <x v="0"/>
    <x v="0"/>
    <x v="20"/>
    <x v="20"/>
    <d v="2024-01-22T14:13:00"/>
    <x v="10"/>
    <n v="1"/>
    <s v="Imidacloprid"/>
    <s v="ng/L"/>
    <x v="0"/>
    <n v="1"/>
    <n v="0.5"/>
    <n v="1"/>
    <b v="1"/>
  </r>
  <r>
    <x v="0"/>
    <x v="0"/>
    <x v="20"/>
    <x v="20"/>
    <d v="2024-01-29T15:24:00"/>
    <x v="10"/>
    <n v="1"/>
    <s v="Imidacloprid"/>
    <s v="ng/L"/>
    <x v="0"/>
    <n v="1"/>
    <n v="0.5"/>
    <n v="1"/>
    <b v="1"/>
  </r>
  <r>
    <x v="0"/>
    <x v="0"/>
    <x v="20"/>
    <x v="20"/>
    <d v="2024-02-05T10:56:00"/>
    <x v="10"/>
    <n v="2"/>
    <s v="Imidacloprid"/>
    <s v="ng/L"/>
    <x v="0"/>
    <n v="1"/>
    <n v="0.5"/>
    <n v="1"/>
    <b v="1"/>
  </r>
  <r>
    <x v="0"/>
    <x v="0"/>
    <x v="20"/>
    <x v="20"/>
    <d v="2024-02-14T10:08:00"/>
    <x v="10"/>
    <n v="2"/>
    <s v="Imidacloprid"/>
    <s v="ng/L"/>
    <x v="0"/>
    <n v="1"/>
    <n v="0.5"/>
    <n v="1"/>
    <b v="1"/>
  </r>
  <r>
    <x v="0"/>
    <x v="0"/>
    <x v="20"/>
    <x v="20"/>
    <d v="2024-02-20T10:54:00"/>
    <x v="10"/>
    <n v="2"/>
    <s v="Imidacloprid"/>
    <s v="ng/L"/>
    <x v="0"/>
    <n v="1"/>
    <n v="0.5"/>
    <n v="1"/>
    <b v="1"/>
  </r>
  <r>
    <x v="0"/>
    <x v="0"/>
    <x v="20"/>
    <x v="20"/>
    <d v="2024-02-26T09:19:00"/>
    <x v="10"/>
    <n v="2"/>
    <s v="Imidacloprid"/>
    <s v="ng/L"/>
    <x v="0"/>
    <n v="1"/>
    <n v="0.5"/>
    <n v="1"/>
    <b v="1"/>
  </r>
  <r>
    <x v="0"/>
    <x v="0"/>
    <x v="20"/>
    <x v="20"/>
    <d v="2024-03-06T10:43:00"/>
    <x v="10"/>
    <n v="3"/>
    <s v="Imidacloprid"/>
    <s v="ng/L"/>
    <x v="0"/>
    <n v="1"/>
    <n v="0.5"/>
    <n v="1"/>
    <b v="1"/>
  </r>
  <r>
    <x v="0"/>
    <x v="0"/>
    <x v="20"/>
    <x v="20"/>
    <d v="2024-03-11T16:51:00"/>
    <x v="10"/>
    <n v="3"/>
    <s v="Imidacloprid"/>
    <s v="ng/L"/>
    <x v="0"/>
    <n v="1"/>
    <n v="0.5"/>
    <n v="1"/>
    <b v="1"/>
  </r>
  <r>
    <x v="0"/>
    <x v="0"/>
    <x v="20"/>
    <x v="20"/>
    <d v="2024-03-20T13:50:00"/>
    <x v="10"/>
    <n v="3"/>
    <s v="Imidacloprid"/>
    <s v="ng/L"/>
    <x v="0"/>
    <n v="1"/>
    <n v="0.5"/>
    <n v="1"/>
    <b v="1"/>
  </r>
  <r>
    <x v="0"/>
    <x v="0"/>
    <x v="20"/>
    <x v="20"/>
    <d v="2024-03-26T12:03:00"/>
    <x v="10"/>
    <n v="3"/>
    <s v="Imidacloprid"/>
    <s v="ng/L"/>
    <x v="0"/>
    <n v="1"/>
    <n v="0.5"/>
    <n v="1"/>
    <b v="1"/>
  </r>
  <r>
    <x v="0"/>
    <x v="0"/>
    <x v="20"/>
    <x v="20"/>
    <d v="2024-04-09T14:24:00"/>
    <x v="10"/>
    <n v="4"/>
    <s v="Imidacloprid"/>
    <s v="ng/L"/>
    <x v="0"/>
    <n v="1"/>
    <n v="0.5"/>
    <n v="1"/>
    <b v="1"/>
  </r>
  <r>
    <x v="0"/>
    <x v="0"/>
    <x v="20"/>
    <x v="20"/>
    <d v="2024-04-11T12:16:00"/>
    <x v="10"/>
    <n v="4"/>
    <s v="Imidacloprid"/>
    <s v="ng/L"/>
    <x v="0"/>
    <n v="1"/>
    <n v="0.5"/>
    <n v="1"/>
    <b v="1"/>
  </r>
  <r>
    <x v="0"/>
    <x v="0"/>
    <x v="21"/>
    <x v="21"/>
    <d v="2019-10-23T11:00:00"/>
    <x v="0"/>
    <n v="10"/>
    <s v="Imidacloprid"/>
    <s v="ng/L"/>
    <x v="1"/>
    <n v="34"/>
    <n v="34"/>
    <n v="0"/>
    <b v="0"/>
  </r>
  <r>
    <x v="0"/>
    <x v="0"/>
    <x v="22"/>
    <x v="22"/>
    <d v="2019-10-17T13:02:00"/>
    <x v="0"/>
    <n v="10"/>
    <s v="Imidacloprid"/>
    <s v="ng/L"/>
    <x v="1"/>
    <n v="9.6"/>
    <n v="9.6"/>
    <n v="0"/>
    <b v="0"/>
  </r>
  <r>
    <x v="0"/>
    <x v="0"/>
    <x v="23"/>
    <x v="23"/>
    <d v="2016-02-11T15:06:00"/>
    <x v="3"/>
    <n v="2"/>
    <s v="Imidacloprid"/>
    <s v="ng/L"/>
    <x v="1"/>
    <n v="26"/>
    <n v="26"/>
    <n v="0"/>
    <b v="0"/>
  </r>
  <r>
    <x v="0"/>
    <x v="0"/>
    <x v="23"/>
    <x v="23"/>
    <d v="2016-09-27T11:33:00"/>
    <x v="3"/>
    <n v="9"/>
    <s v="Imidacloprid"/>
    <s v="ng/L"/>
    <x v="1"/>
    <n v="61"/>
    <n v="61"/>
    <n v="0"/>
    <b v="0"/>
  </r>
  <r>
    <x v="0"/>
    <x v="0"/>
    <x v="24"/>
    <x v="24"/>
    <d v="2019-10-31T10:28:00"/>
    <x v="0"/>
    <n v="10"/>
    <s v="Imidacloprid"/>
    <s v="ng/L"/>
    <x v="0"/>
    <n v="1"/>
    <n v="0.5"/>
    <n v="1"/>
    <b v="1"/>
  </r>
  <r>
    <x v="0"/>
    <x v="0"/>
    <x v="25"/>
    <x v="25"/>
    <d v="2019-12-12T14:22:00"/>
    <x v="0"/>
    <n v="12"/>
    <s v="Imidacloprid"/>
    <s v="ng/L"/>
    <x v="1"/>
    <n v="3.7"/>
    <n v="3.7"/>
    <n v="0"/>
    <b v="0"/>
  </r>
  <r>
    <x v="0"/>
    <x v="0"/>
    <x v="25"/>
    <x v="25"/>
    <d v="2020-03-13T09:14:00"/>
    <x v="6"/>
    <n v="3"/>
    <s v="Imidacloprid"/>
    <s v="ng/L"/>
    <x v="1"/>
    <n v="5.1000000000000005"/>
    <n v="5.1000000000000005"/>
    <n v="0"/>
    <b v="0"/>
  </r>
  <r>
    <x v="0"/>
    <x v="0"/>
    <x v="26"/>
    <x v="26"/>
    <d v="2019-10-31T11:16:00"/>
    <x v="0"/>
    <n v="10"/>
    <s v="Imidacloprid"/>
    <s v="ng/L"/>
    <x v="0"/>
    <n v="1"/>
    <n v="0.5"/>
    <n v="1"/>
    <b v="1"/>
  </r>
  <r>
    <x v="0"/>
    <x v="0"/>
    <x v="27"/>
    <x v="27"/>
    <d v="2019-09-02T13:51:00"/>
    <x v="0"/>
    <n v="9"/>
    <s v="Imidacloprid"/>
    <s v="ng/L"/>
    <x v="1"/>
    <n v="14"/>
    <n v="14"/>
    <n v="0"/>
    <b v="0"/>
  </r>
  <r>
    <x v="0"/>
    <x v="0"/>
    <x v="28"/>
    <x v="28"/>
    <d v="2019-09-20T10:50:00"/>
    <x v="0"/>
    <n v="9"/>
    <s v="Imidacloprid"/>
    <s v="ng/L"/>
    <x v="1"/>
    <n v="9"/>
    <n v="9"/>
    <n v="0"/>
    <b v="0"/>
  </r>
  <r>
    <x v="0"/>
    <x v="0"/>
    <x v="29"/>
    <x v="29"/>
    <d v="2019-05-03T12:32:00"/>
    <x v="0"/>
    <n v="5"/>
    <s v="Imidacloprid"/>
    <s v="ng/L"/>
    <x v="0"/>
    <n v="1"/>
    <n v="0.5"/>
    <n v="1"/>
    <b v="1"/>
  </r>
  <r>
    <x v="0"/>
    <x v="0"/>
    <x v="30"/>
    <x v="30"/>
    <d v="2020-01-22T14:14:00"/>
    <x v="6"/>
    <n v="1"/>
    <s v="Imidacloprid"/>
    <s v="ng/L"/>
    <x v="1"/>
    <n v="1.7"/>
    <n v="1.7"/>
    <n v="0"/>
    <b v="0"/>
  </r>
  <r>
    <x v="0"/>
    <x v="0"/>
    <x v="31"/>
    <x v="31"/>
    <d v="2016-02-08T08:32:00"/>
    <x v="3"/>
    <n v="2"/>
    <s v="Imidacloprid"/>
    <s v="ng/L"/>
    <x v="1"/>
    <n v="12"/>
    <n v="12"/>
    <n v="0"/>
    <b v="0"/>
  </r>
  <r>
    <x v="0"/>
    <x v="0"/>
    <x v="31"/>
    <x v="31"/>
    <d v="2016-09-27T15:59:00"/>
    <x v="3"/>
    <n v="9"/>
    <s v="Imidacloprid"/>
    <s v="ng/L"/>
    <x v="1"/>
    <n v="62"/>
    <n v="62"/>
    <n v="0"/>
    <b v="0"/>
  </r>
  <r>
    <x v="0"/>
    <x v="0"/>
    <x v="31"/>
    <x v="31"/>
    <d v="2017-06-01T14:52:00"/>
    <x v="4"/>
    <n v="6"/>
    <s v="Imidacloprid"/>
    <s v="ng/L"/>
    <x v="1"/>
    <n v="54"/>
    <n v="54"/>
    <n v="0"/>
    <b v="0"/>
  </r>
  <r>
    <x v="0"/>
    <x v="0"/>
    <x v="31"/>
    <x v="31"/>
    <d v="2017-12-05T10:00:00"/>
    <x v="4"/>
    <n v="12"/>
    <s v="Imidacloprid"/>
    <s v="ng/L"/>
    <x v="1"/>
    <n v="69"/>
    <n v="69"/>
    <n v="0"/>
    <b v="0"/>
  </r>
  <r>
    <x v="0"/>
    <x v="0"/>
    <x v="31"/>
    <x v="31"/>
    <d v="2018-04-25T13:20:00"/>
    <x v="5"/>
    <n v="4"/>
    <s v="Imidacloprid"/>
    <s v="ng/L"/>
    <x v="0"/>
    <n v="1"/>
    <n v="0.5"/>
    <n v="1"/>
    <b v="1"/>
  </r>
  <r>
    <x v="0"/>
    <x v="0"/>
    <x v="31"/>
    <x v="31"/>
    <d v="2018-05-09T13:19:00"/>
    <x v="5"/>
    <n v="5"/>
    <s v="Imidacloprid"/>
    <s v="ng/L"/>
    <x v="1"/>
    <n v="74"/>
    <n v="74"/>
    <n v="0"/>
    <b v="0"/>
  </r>
  <r>
    <x v="0"/>
    <x v="0"/>
    <x v="31"/>
    <x v="31"/>
    <d v="2018-06-08T16:55:00"/>
    <x v="5"/>
    <n v="6"/>
    <s v="Imidacloprid"/>
    <s v="ng/L"/>
    <x v="1"/>
    <n v="69"/>
    <n v="69"/>
    <n v="0"/>
    <b v="0"/>
  </r>
  <r>
    <x v="0"/>
    <x v="0"/>
    <x v="31"/>
    <x v="31"/>
    <d v="2018-07-03T15:36:00"/>
    <x v="5"/>
    <n v="7"/>
    <s v="Imidacloprid"/>
    <s v="ng/L"/>
    <x v="1"/>
    <n v="67"/>
    <n v="67"/>
    <n v="0"/>
    <b v="0"/>
  </r>
  <r>
    <x v="0"/>
    <x v="0"/>
    <x v="31"/>
    <x v="31"/>
    <d v="2018-08-10T11:22:00"/>
    <x v="5"/>
    <n v="8"/>
    <s v="Imidacloprid"/>
    <s v="ng/L"/>
    <x v="0"/>
    <n v="1"/>
    <n v="0.5"/>
    <n v="1"/>
    <b v="1"/>
  </r>
  <r>
    <x v="0"/>
    <x v="0"/>
    <x v="31"/>
    <x v="31"/>
    <d v="2018-09-07T16:13:00"/>
    <x v="5"/>
    <n v="9"/>
    <s v="Imidacloprid"/>
    <s v="ng/L"/>
    <x v="0"/>
    <n v="1"/>
    <n v="0.5"/>
    <n v="1"/>
    <b v="1"/>
  </r>
  <r>
    <x v="0"/>
    <x v="0"/>
    <x v="31"/>
    <x v="31"/>
    <d v="2018-10-02T15:08:00"/>
    <x v="5"/>
    <n v="10"/>
    <s v="Imidacloprid"/>
    <s v="ng/L"/>
    <x v="1"/>
    <n v="59"/>
    <n v="59"/>
    <n v="0"/>
    <b v="0"/>
  </r>
  <r>
    <x v="0"/>
    <x v="0"/>
    <x v="31"/>
    <x v="31"/>
    <d v="2018-11-01T11:14:00"/>
    <x v="5"/>
    <n v="11"/>
    <s v="Imidacloprid"/>
    <s v="ng/L"/>
    <x v="1"/>
    <n v="53"/>
    <n v="53"/>
    <n v="0"/>
    <b v="0"/>
  </r>
  <r>
    <x v="0"/>
    <x v="0"/>
    <x v="31"/>
    <x v="31"/>
    <d v="2018-12-05T12:24:00"/>
    <x v="5"/>
    <n v="12"/>
    <s v="Imidacloprid"/>
    <s v="ng/L"/>
    <x v="1"/>
    <n v="35"/>
    <n v="35"/>
    <n v="0"/>
    <b v="0"/>
  </r>
  <r>
    <x v="0"/>
    <x v="0"/>
    <x v="31"/>
    <x v="31"/>
    <d v="2019-01-10T11:30:00"/>
    <x v="0"/>
    <n v="1"/>
    <s v="Imidacloprid"/>
    <s v="ng/L"/>
    <x v="1"/>
    <n v="47"/>
    <n v="47"/>
    <n v="0"/>
    <b v="0"/>
  </r>
  <r>
    <x v="0"/>
    <x v="0"/>
    <x v="31"/>
    <x v="31"/>
    <d v="2019-09-06T09:44:00"/>
    <x v="0"/>
    <n v="9"/>
    <s v="Imidacloprid"/>
    <s v="ng/L"/>
    <x v="1"/>
    <n v="72"/>
    <n v="72"/>
    <n v="0"/>
    <b v="0"/>
  </r>
  <r>
    <x v="0"/>
    <x v="0"/>
    <x v="31"/>
    <x v="31"/>
    <d v="2019-10-31T11:12:00"/>
    <x v="0"/>
    <n v="10"/>
    <s v="Imidacloprid"/>
    <s v="ng/L"/>
    <x v="1"/>
    <n v="52"/>
    <n v="52"/>
    <n v="0"/>
    <b v="0"/>
  </r>
  <r>
    <x v="0"/>
    <x v="0"/>
    <x v="31"/>
    <x v="31"/>
    <d v="2019-12-09T13:16:00"/>
    <x v="0"/>
    <n v="12"/>
    <s v="Imidacloprid"/>
    <s v="ng/L"/>
    <x v="1"/>
    <n v="18"/>
    <n v="18"/>
    <n v="0"/>
    <b v="0"/>
  </r>
  <r>
    <x v="0"/>
    <x v="0"/>
    <x v="31"/>
    <x v="31"/>
    <d v="2019-12-16T13:26:00"/>
    <x v="0"/>
    <n v="12"/>
    <s v="Imidacloprid"/>
    <s v="ng/L"/>
    <x v="1"/>
    <n v="35"/>
    <n v="35"/>
    <n v="0"/>
    <b v="0"/>
  </r>
  <r>
    <x v="0"/>
    <x v="0"/>
    <x v="31"/>
    <x v="31"/>
    <d v="2020-01-17T10:42:00"/>
    <x v="6"/>
    <n v="1"/>
    <s v="Imidacloprid"/>
    <s v="ng/L"/>
    <x v="1"/>
    <n v="36"/>
    <n v="36"/>
    <n v="0"/>
    <b v="0"/>
  </r>
  <r>
    <x v="0"/>
    <x v="0"/>
    <x v="31"/>
    <x v="31"/>
    <d v="2020-02-14T13:25:00"/>
    <x v="6"/>
    <n v="2"/>
    <s v="Imidacloprid"/>
    <s v="ng/L"/>
    <x v="1"/>
    <n v="11"/>
    <n v="11"/>
    <n v="0"/>
    <b v="0"/>
  </r>
  <r>
    <x v="0"/>
    <x v="0"/>
    <x v="31"/>
    <x v="31"/>
    <d v="2020-03-06T11:36:00"/>
    <x v="6"/>
    <n v="3"/>
    <s v="Imidacloprid"/>
    <s v="ng/L"/>
    <x v="1"/>
    <n v="26"/>
    <n v="26"/>
    <n v="0"/>
    <b v="0"/>
  </r>
  <r>
    <x v="0"/>
    <x v="0"/>
    <x v="31"/>
    <x v="31"/>
    <d v="2022-04-12T08:53:00"/>
    <x v="8"/>
    <n v="4"/>
    <s v="Imidacloprid"/>
    <s v="ng/L"/>
    <x v="1"/>
    <n v="42"/>
    <n v="42"/>
    <n v="0"/>
    <b v="0"/>
  </r>
  <r>
    <x v="0"/>
    <x v="0"/>
    <x v="31"/>
    <x v="31"/>
    <d v="2022-05-13T12:40:00"/>
    <x v="8"/>
    <n v="5"/>
    <s v="Imidacloprid"/>
    <s v="ng/L"/>
    <x v="1"/>
    <n v="42"/>
    <n v="42"/>
    <n v="0"/>
    <b v="0"/>
  </r>
  <r>
    <x v="0"/>
    <x v="0"/>
    <x v="31"/>
    <x v="31"/>
    <d v="2022-06-15T12:10:00"/>
    <x v="8"/>
    <n v="6"/>
    <s v="Imidacloprid"/>
    <s v="ng/L"/>
    <x v="1"/>
    <n v="29"/>
    <n v="29"/>
    <n v="0"/>
    <b v="0"/>
  </r>
  <r>
    <x v="0"/>
    <x v="0"/>
    <x v="31"/>
    <x v="31"/>
    <d v="2022-07-07T11:06:00"/>
    <x v="8"/>
    <n v="7"/>
    <s v="Imidacloprid"/>
    <s v="ng/L"/>
    <x v="1"/>
    <n v="37"/>
    <n v="37"/>
    <n v="0"/>
    <b v="0"/>
  </r>
  <r>
    <x v="0"/>
    <x v="0"/>
    <x v="31"/>
    <x v="31"/>
    <d v="2022-08-04T14:17:00"/>
    <x v="8"/>
    <n v="8"/>
    <s v="Imidacloprid"/>
    <s v="ng/L"/>
    <x v="1"/>
    <n v="51"/>
    <n v="51"/>
    <n v="0"/>
    <b v="0"/>
  </r>
  <r>
    <x v="0"/>
    <x v="0"/>
    <x v="31"/>
    <x v="31"/>
    <d v="2022-09-06T11:17:00"/>
    <x v="8"/>
    <n v="9"/>
    <s v="Imidacloprid"/>
    <s v="ng/L"/>
    <x v="0"/>
    <n v="1"/>
    <n v="0.5"/>
    <n v="1"/>
    <b v="1"/>
  </r>
  <r>
    <x v="0"/>
    <x v="0"/>
    <x v="31"/>
    <x v="31"/>
    <d v="2022-10-04T09:45:00"/>
    <x v="8"/>
    <n v="10"/>
    <s v="Imidacloprid"/>
    <s v="ng/L"/>
    <x v="1"/>
    <n v="61"/>
    <n v="61"/>
    <n v="0"/>
    <b v="0"/>
  </r>
  <r>
    <x v="0"/>
    <x v="0"/>
    <x v="31"/>
    <x v="31"/>
    <d v="2022-11-02T09:41:00"/>
    <x v="8"/>
    <n v="11"/>
    <s v="Imidacloprid"/>
    <s v="ng/L"/>
    <x v="1"/>
    <n v="19"/>
    <n v="19"/>
    <n v="0"/>
    <b v="0"/>
  </r>
  <r>
    <x v="0"/>
    <x v="0"/>
    <x v="31"/>
    <x v="31"/>
    <d v="2022-12-01T09:45:00"/>
    <x v="8"/>
    <n v="12"/>
    <s v="Imidacloprid"/>
    <s v="ng/L"/>
    <x v="0"/>
    <n v="1"/>
    <n v="0.5"/>
    <n v="1"/>
    <b v="1"/>
  </r>
  <r>
    <x v="0"/>
    <x v="0"/>
    <x v="31"/>
    <x v="31"/>
    <d v="2023-01-09T11:58:00"/>
    <x v="9"/>
    <n v="1"/>
    <s v="Imidacloprid"/>
    <s v="ng/L"/>
    <x v="1"/>
    <n v="15"/>
    <n v="15"/>
    <n v="0"/>
    <b v="0"/>
  </r>
  <r>
    <x v="0"/>
    <x v="0"/>
    <x v="31"/>
    <x v="31"/>
    <d v="2023-02-01T12:50:00"/>
    <x v="9"/>
    <n v="2"/>
    <s v="Imidacloprid"/>
    <s v="ng/L"/>
    <x v="1"/>
    <n v="150"/>
    <n v="150"/>
    <n v="0"/>
    <b v="0"/>
  </r>
  <r>
    <x v="0"/>
    <x v="0"/>
    <x v="31"/>
    <x v="31"/>
    <d v="2023-03-03T13:59:00"/>
    <x v="9"/>
    <n v="3"/>
    <s v="Imidacloprid"/>
    <s v="ng/L"/>
    <x v="1"/>
    <n v="61"/>
    <n v="61"/>
    <n v="0"/>
    <b v="0"/>
  </r>
  <r>
    <x v="0"/>
    <x v="0"/>
    <x v="31"/>
    <x v="31"/>
    <d v="2023-04-03T10:48:00"/>
    <x v="9"/>
    <n v="4"/>
    <s v="Imidacloprid"/>
    <s v="ng/L"/>
    <x v="0"/>
    <n v="1"/>
    <n v="0.5"/>
    <n v="1"/>
    <b v="1"/>
  </r>
  <r>
    <x v="0"/>
    <x v="0"/>
    <x v="31"/>
    <x v="31"/>
    <d v="2023-04-28T10:32:00"/>
    <x v="9"/>
    <n v="4"/>
    <s v="Imidacloprid"/>
    <s v="ng/L"/>
    <x v="0"/>
    <n v="1"/>
    <n v="0.5"/>
    <n v="1"/>
    <b v="1"/>
  </r>
  <r>
    <x v="0"/>
    <x v="0"/>
    <x v="31"/>
    <x v="31"/>
    <d v="2023-05-11T10:45:00"/>
    <x v="9"/>
    <n v="5"/>
    <s v="Imidacloprid"/>
    <s v="ng/L"/>
    <x v="1"/>
    <n v="29"/>
    <n v="29"/>
    <n v="0"/>
    <b v="0"/>
  </r>
  <r>
    <x v="0"/>
    <x v="0"/>
    <x v="31"/>
    <x v="31"/>
    <d v="2023-06-09T12:34:00"/>
    <x v="9"/>
    <n v="6"/>
    <s v="Imidacloprid"/>
    <s v="ng/L"/>
    <x v="0"/>
    <n v="1"/>
    <n v="0.5"/>
    <n v="1"/>
    <b v="1"/>
  </r>
  <r>
    <x v="0"/>
    <x v="0"/>
    <x v="31"/>
    <x v="31"/>
    <d v="2023-07-07T12:49:00"/>
    <x v="9"/>
    <n v="7"/>
    <s v="Imidacloprid"/>
    <s v="ng/L"/>
    <x v="1"/>
    <n v="50"/>
    <n v="50"/>
    <n v="0"/>
    <b v="0"/>
  </r>
  <r>
    <x v="0"/>
    <x v="0"/>
    <x v="31"/>
    <x v="31"/>
    <d v="2023-08-15T10:07:00"/>
    <x v="9"/>
    <n v="8"/>
    <s v="Imidacloprid"/>
    <s v="ng/L"/>
    <x v="0"/>
    <n v="1"/>
    <n v="0.5"/>
    <n v="1"/>
    <b v="1"/>
  </r>
  <r>
    <x v="0"/>
    <x v="0"/>
    <x v="31"/>
    <x v="31"/>
    <d v="2023-09-25T10:19:00"/>
    <x v="9"/>
    <n v="9"/>
    <s v="Imidacloprid"/>
    <s v="ng/L"/>
    <x v="1"/>
    <n v="110"/>
    <n v="110"/>
    <n v="0"/>
    <b v="0"/>
  </r>
  <r>
    <x v="0"/>
    <x v="0"/>
    <x v="31"/>
    <x v="31"/>
    <d v="2023-10-11T09:50:00"/>
    <x v="9"/>
    <n v="10"/>
    <s v="Imidacloprid"/>
    <s v="ng/L"/>
    <x v="1"/>
    <n v="73"/>
    <n v="73"/>
    <n v="0"/>
    <b v="0"/>
  </r>
  <r>
    <x v="0"/>
    <x v="0"/>
    <x v="31"/>
    <x v="31"/>
    <d v="2023-11-03T12:14:00"/>
    <x v="9"/>
    <n v="11"/>
    <s v="Imidacloprid"/>
    <s v="ng/L"/>
    <x v="1"/>
    <n v="30"/>
    <n v="30"/>
    <n v="0"/>
    <b v="0"/>
  </r>
  <r>
    <x v="0"/>
    <x v="0"/>
    <x v="31"/>
    <x v="31"/>
    <d v="2023-12-07T08:50:00"/>
    <x v="9"/>
    <n v="12"/>
    <s v="Imidacloprid"/>
    <s v="ng/L"/>
    <x v="1"/>
    <n v="34"/>
    <n v="34"/>
    <n v="0"/>
    <b v="0"/>
  </r>
  <r>
    <x v="0"/>
    <x v="0"/>
    <x v="31"/>
    <x v="31"/>
    <d v="2024-01-08T11:54:00"/>
    <x v="10"/>
    <n v="1"/>
    <s v="Imidacloprid"/>
    <s v="ng/L"/>
    <x v="1"/>
    <n v="25"/>
    <n v="25"/>
    <n v="0"/>
    <b v="0"/>
  </r>
  <r>
    <x v="0"/>
    <x v="0"/>
    <x v="31"/>
    <x v="31"/>
    <d v="2024-02-02T11:59:00"/>
    <x v="10"/>
    <n v="2"/>
    <s v="Imidacloprid"/>
    <s v="ng/L"/>
    <x v="1"/>
    <n v="73"/>
    <n v="73"/>
    <n v="0"/>
    <b v="0"/>
  </r>
  <r>
    <x v="0"/>
    <x v="0"/>
    <x v="31"/>
    <x v="31"/>
    <d v="2024-03-04T10:45:00"/>
    <x v="10"/>
    <n v="3"/>
    <s v="Imidacloprid"/>
    <s v="ng/L"/>
    <x v="1"/>
    <n v="15"/>
    <n v="15"/>
    <n v="0"/>
    <b v="0"/>
  </r>
  <r>
    <x v="0"/>
    <x v="0"/>
    <x v="32"/>
    <x v="32"/>
    <d v="2019-09-20T12:04:00"/>
    <x v="0"/>
    <n v="9"/>
    <s v="Imidacloprid"/>
    <s v="ng/L"/>
    <x v="1"/>
    <n v="6"/>
    <n v="6"/>
    <n v="0"/>
    <b v="0"/>
  </r>
  <r>
    <x v="0"/>
    <x v="0"/>
    <x v="33"/>
    <x v="33"/>
    <d v="2019-09-03T13:03:00"/>
    <x v="0"/>
    <n v="9"/>
    <s v="Imidacloprid"/>
    <s v="ng/L"/>
    <x v="1"/>
    <n v="9"/>
    <n v="9"/>
    <n v="0"/>
    <b v="0"/>
  </r>
  <r>
    <x v="0"/>
    <x v="0"/>
    <x v="34"/>
    <x v="34"/>
    <d v="2019-09-30T13:43:00"/>
    <x v="0"/>
    <n v="9"/>
    <s v="Imidacloprid"/>
    <s v="ng/L"/>
    <x v="0"/>
    <n v="1"/>
    <n v="0.5"/>
    <n v="1"/>
    <b v="1"/>
  </r>
  <r>
    <x v="0"/>
    <x v="0"/>
    <x v="35"/>
    <x v="35"/>
    <d v="2019-09-10T14:25:00"/>
    <x v="0"/>
    <n v="9"/>
    <s v="Imidacloprid"/>
    <s v="ng/L"/>
    <x v="0"/>
    <n v="1"/>
    <n v="0.5"/>
    <n v="1"/>
    <b v="1"/>
  </r>
  <r>
    <x v="0"/>
    <x v="0"/>
    <x v="36"/>
    <x v="36"/>
    <d v="2019-09-10T14:00:00"/>
    <x v="0"/>
    <n v="9"/>
    <s v="Imidacloprid"/>
    <s v="ng/L"/>
    <x v="1"/>
    <n v="14"/>
    <n v="14"/>
    <n v="0"/>
    <b v="0"/>
  </r>
  <r>
    <x v="0"/>
    <x v="0"/>
    <x v="37"/>
    <x v="37"/>
    <d v="2019-09-30T14:21:00"/>
    <x v="0"/>
    <n v="9"/>
    <s v="Imidacloprid"/>
    <s v="ng/L"/>
    <x v="0"/>
    <n v="1"/>
    <n v="0.5"/>
    <n v="1"/>
    <b v="1"/>
  </r>
  <r>
    <x v="0"/>
    <x v="0"/>
    <x v="38"/>
    <x v="38"/>
    <d v="2019-09-04T10:37:00"/>
    <x v="0"/>
    <n v="9"/>
    <s v="Imidacloprid"/>
    <s v="ng/L"/>
    <x v="1"/>
    <n v="39"/>
    <n v="39"/>
    <n v="0"/>
    <b v="0"/>
  </r>
  <r>
    <x v="0"/>
    <x v="0"/>
    <x v="39"/>
    <x v="39"/>
    <d v="2016-02-15T11:46:00"/>
    <x v="3"/>
    <n v="2"/>
    <s v="Imidacloprid"/>
    <s v="ng/L"/>
    <x v="1"/>
    <n v="12"/>
    <n v="12"/>
    <n v="0"/>
    <b v="0"/>
  </r>
  <r>
    <x v="0"/>
    <x v="0"/>
    <x v="39"/>
    <x v="39"/>
    <d v="2016-10-18T15:48:00"/>
    <x v="3"/>
    <n v="10"/>
    <s v="Imidacloprid"/>
    <s v="ng/L"/>
    <x v="1"/>
    <n v="22"/>
    <n v="22"/>
    <n v="0"/>
    <b v="0"/>
  </r>
  <r>
    <x v="0"/>
    <x v="0"/>
    <x v="39"/>
    <x v="39"/>
    <d v="2017-11-10T09:44:00"/>
    <x v="4"/>
    <n v="11"/>
    <s v="Imidacloprid"/>
    <s v="ng/L"/>
    <x v="1"/>
    <n v="8"/>
    <n v="8"/>
    <n v="0"/>
    <b v="0"/>
  </r>
  <r>
    <x v="0"/>
    <x v="0"/>
    <x v="39"/>
    <x v="39"/>
    <d v="2017-12-07T11:38:00"/>
    <x v="4"/>
    <n v="12"/>
    <s v="Imidacloprid"/>
    <s v="ng/L"/>
    <x v="0"/>
    <n v="1"/>
    <n v="0.5"/>
    <n v="1"/>
    <b v="1"/>
  </r>
  <r>
    <x v="0"/>
    <x v="0"/>
    <x v="39"/>
    <x v="39"/>
    <d v="2018-06-07T17:30:00"/>
    <x v="5"/>
    <n v="6"/>
    <s v="Imidacloprid"/>
    <s v="ng/L"/>
    <x v="1"/>
    <n v="23"/>
    <n v="23"/>
    <n v="0"/>
    <b v="0"/>
  </r>
  <r>
    <x v="0"/>
    <x v="0"/>
    <x v="39"/>
    <x v="39"/>
    <d v="2019-04-03T16:11:00"/>
    <x v="0"/>
    <n v="4"/>
    <s v="Imidacloprid"/>
    <s v="ng/L"/>
    <x v="1"/>
    <n v="11"/>
    <n v="11"/>
    <n v="0"/>
    <b v="0"/>
  </r>
  <r>
    <x v="0"/>
    <x v="0"/>
    <x v="39"/>
    <x v="39"/>
    <d v="2019-09-09T13:49:00"/>
    <x v="0"/>
    <n v="9"/>
    <s v="Imidacloprid"/>
    <s v="ng/L"/>
    <x v="1"/>
    <n v="14"/>
    <n v="14"/>
    <n v="0"/>
    <b v="0"/>
  </r>
  <r>
    <x v="0"/>
    <x v="0"/>
    <x v="39"/>
    <x v="39"/>
    <d v="2019-10-23T14:25:00"/>
    <x v="0"/>
    <n v="10"/>
    <s v="Imidacloprid"/>
    <s v="ng/L"/>
    <x v="1"/>
    <n v="12"/>
    <n v="12"/>
    <n v="0"/>
    <b v="0"/>
  </r>
  <r>
    <x v="0"/>
    <x v="0"/>
    <x v="39"/>
    <x v="39"/>
    <d v="2019-11-13T14:54:00"/>
    <x v="0"/>
    <n v="11"/>
    <s v="Imidacloprid"/>
    <s v="ng/L"/>
    <x v="1"/>
    <n v="5"/>
    <n v="5"/>
    <n v="0"/>
    <b v="0"/>
  </r>
  <r>
    <x v="0"/>
    <x v="0"/>
    <x v="39"/>
    <x v="39"/>
    <d v="2019-12-18T16:11:00"/>
    <x v="0"/>
    <n v="12"/>
    <s v="Imidacloprid"/>
    <s v="ng/L"/>
    <x v="0"/>
    <n v="1"/>
    <n v="0.5"/>
    <n v="1"/>
    <b v="1"/>
  </r>
  <r>
    <x v="0"/>
    <x v="0"/>
    <x v="39"/>
    <x v="39"/>
    <d v="2020-01-06T09:55:00"/>
    <x v="6"/>
    <n v="1"/>
    <s v="Imidacloprid"/>
    <s v="ng/L"/>
    <x v="1"/>
    <n v="13"/>
    <n v="13"/>
    <n v="0"/>
    <b v="0"/>
  </r>
  <r>
    <x v="0"/>
    <x v="0"/>
    <x v="39"/>
    <x v="39"/>
    <d v="2020-02-11T11:15:00"/>
    <x v="6"/>
    <n v="2"/>
    <s v="Imidacloprid"/>
    <s v="ng/L"/>
    <x v="1"/>
    <n v="4.4000000000000004"/>
    <n v="4.4000000000000004"/>
    <n v="0"/>
    <b v="0"/>
  </r>
  <r>
    <x v="0"/>
    <x v="0"/>
    <x v="39"/>
    <x v="39"/>
    <d v="2020-03-10T10:17:00"/>
    <x v="6"/>
    <n v="3"/>
    <s v="Imidacloprid"/>
    <s v="ng/L"/>
    <x v="0"/>
    <n v="1"/>
    <n v="0.5"/>
    <n v="1"/>
    <b v="1"/>
  </r>
  <r>
    <x v="0"/>
    <x v="0"/>
    <x v="39"/>
    <x v="39"/>
    <d v="2022-04-25T15:52:00"/>
    <x v="8"/>
    <n v="4"/>
    <s v="Imidacloprid"/>
    <s v="ng/L"/>
    <x v="1"/>
    <n v="15"/>
    <n v="15"/>
    <n v="0"/>
    <b v="0"/>
  </r>
  <r>
    <x v="0"/>
    <x v="0"/>
    <x v="39"/>
    <x v="39"/>
    <d v="2022-05-09T11:08:00"/>
    <x v="8"/>
    <n v="5"/>
    <s v="Imidacloprid"/>
    <s v="ng/L"/>
    <x v="1"/>
    <n v="21"/>
    <n v="21"/>
    <n v="0"/>
    <b v="0"/>
  </r>
  <r>
    <x v="0"/>
    <x v="0"/>
    <x v="39"/>
    <x v="39"/>
    <d v="2022-06-16T09:45:00"/>
    <x v="8"/>
    <n v="6"/>
    <s v="Imidacloprid"/>
    <s v="ng/L"/>
    <x v="1"/>
    <n v="18"/>
    <n v="18"/>
    <n v="0"/>
    <b v="0"/>
  </r>
  <r>
    <x v="0"/>
    <x v="0"/>
    <x v="39"/>
    <x v="39"/>
    <d v="2022-07-04T16:50:00"/>
    <x v="8"/>
    <n v="7"/>
    <s v="Imidacloprid"/>
    <s v="ng/L"/>
    <x v="1"/>
    <n v="15"/>
    <n v="15"/>
    <n v="0"/>
    <b v="0"/>
  </r>
  <r>
    <x v="0"/>
    <x v="0"/>
    <x v="39"/>
    <x v="39"/>
    <d v="2022-08-18T13:25:00"/>
    <x v="8"/>
    <n v="8"/>
    <s v="Imidacloprid"/>
    <s v="ng/L"/>
    <x v="0"/>
    <n v="1"/>
    <n v="0.5"/>
    <n v="1"/>
    <b v="1"/>
  </r>
  <r>
    <x v="0"/>
    <x v="0"/>
    <x v="39"/>
    <x v="39"/>
    <d v="2022-09-16T10:41:00"/>
    <x v="8"/>
    <n v="9"/>
    <s v="Imidacloprid"/>
    <s v="ng/L"/>
    <x v="0"/>
    <n v="1"/>
    <n v="0.5"/>
    <n v="1"/>
    <b v="1"/>
  </r>
  <r>
    <x v="0"/>
    <x v="0"/>
    <x v="39"/>
    <x v="39"/>
    <d v="2022-10-11T10:24:00"/>
    <x v="8"/>
    <n v="10"/>
    <s v="Imidacloprid"/>
    <s v="ng/L"/>
    <x v="1"/>
    <n v="9.9"/>
    <n v="9.9"/>
    <n v="0"/>
    <b v="0"/>
  </r>
  <r>
    <x v="0"/>
    <x v="0"/>
    <x v="39"/>
    <x v="39"/>
    <d v="2022-11-01T10:14:00"/>
    <x v="8"/>
    <n v="11"/>
    <s v="Imidacloprid"/>
    <s v="ng/L"/>
    <x v="0"/>
    <n v="1"/>
    <n v="0.5"/>
    <n v="1"/>
    <b v="1"/>
  </r>
  <r>
    <x v="0"/>
    <x v="0"/>
    <x v="39"/>
    <x v="39"/>
    <d v="2022-12-07T12:11:00"/>
    <x v="8"/>
    <n v="12"/>
    <s v="Imidacloprid"/>
    <s v="ng/L"/>
    <x v="0"/>
    <n v="1"/>
    <n v="0.5"/>
    <n v="1"/>
    <b v="1"/>
  </r>
  <r>
    <x v="0"/>
    <x v="0"/>
    <x v="39"/>
    <x v="39"/>
    <d v="2023-01-26T09:05:00"/>
    <x v="9"/>
    <n v="1"/>
    <s v="Imidacloprid"/>
    <s v="ng/L"/>
    <x v="1"/>
    <n v="9.5"/>
    <n v="9.5"/>
    <n v="0"/>
    <b v="0"/>
  </r>
  <r>
    <x v="0"/>
    <x v="0"/>
    <x v="39"/>
    <x v="39"/>
    <d v="2023-02-15T13:04:00"/>
    <x v="9"/>
    <n v="2"/>
    <s v="Imidacloprid"/>
    <s v="ng/L"/>
    <x v="1"/>
    <n v="15"/>
    <n v="15"/>
    <n v="0"/>
    <b v="0"/>
  </r>
  <r>
    <x v="0"/>
    <x v="0"/>
    <x v="39"/>
    <x v="39"/>
    <d v="2023-03-08T13:58:00"/>
    <x v="9"/>
    <n v="3"/>
    <s v="Imidacloprid"/>
    <s v="ng/L"/>
    <x v="1"/>
    <n v="17"/>
    <n v="17"/>
    <n v="0"/>
    <b v="0"/>
  </r>
  <r>
    <x v="0"/>
    <x v="0"/>
    <x v="39"/>
    <x v="39"/>
    <d v="2023-04-03T13:31:00"/>
    <x v="9"/>
    <n v="4"/>
    <s v="Imidacloprid"/>
    <s v="ng/L"/>
    <x v="1"/>
    <n v="9.5"/>
    <n v="9.5"/>
    <n v="0"/>
    <b v="0"/>
  </r>
  <r>
    <x v="0"/>
    <x v="0"/>
    <x v="39"/>
    <x v="39"/>
    <d v="2023-04-18T12:45:00"/>
    <x v="9"/>
    <n v="4"/>
    <s v="Imidacloprid"/>
    <s v="ng/L"/>
    <x v="1"/>
    <n v="8.4"/>
    <n v="8.4"/>
    <n v="0"/>
    <b v="0"/>
  </r>
  <r>
    <x v="0"/>
    <x v="0"/>
    <x v="39"/>
    <x v="39"/>
    <d v="2023-05-02T12:18:00"/>
    <x v="9"/>
    <n v="5"/>
    <s v="Imidacloprid"/>
    <s v="ng/L"/>
    <x v="1"/>
    <n v="11"/>
    <n v="11"/>
    <n v="0"/>
    <b v="0"/>
  </r>
  <r>
    <x v="0"/>
    <x v="0"/>
    <x v="39"/>
    <x v="39"/>
    <d v="2023-06-08T12:36:00"/>
    <x v="9"/>
    <n v="6"/>
    <s v="Imidacloprid"/>
    <s v="ng/L"/>
    <x v="1"/>
    <n v="24"/>
    <n v="24"/>
    <n v="0"/>
    <b v="0"/>
  </r>
  <r>
    <x v="0"/>
    <x v="0"/>
    <x v="39"/>
    <x v="39"/>
    <d v="2023-09-18T13:45:00"/>
    <x v="9"/>
    <n v="9"/>
    <s v="Imidacloprid"/>
    <s v="ng/L"/>
    <x v="0"/>
    <n v="1"/>
    <n v="0.5"/>
    <n v="1"/>
    <b v="1"/>
  </r>
  <r>
    <x v="0"/>
    <x v="0"/>
    <x v="39"/>
    <x v="39"/>
    <d v="2023-10-06T12:38:00"/>
    <x v="9"/>
    <n v="10"/>
    <s v="Imidacloprid"/>
    <s v="ng/L"/>
    <x v="0"/>
    <n v="1"/>
    <n v="0.5"/>
    <n v="1"/>
    <b v="1"/>
  </r>
  <r>
    <x v="0"/>
    <x v="0"/>
    <x v="39"/>
    <x v="39"/>
    <d v="2023-11-07T10:12:00"/>
    <x v="9"/>
    <n v="11"/>
    <s v="Imidacloprid"/>
    <s v="ng/L"/>
    <x v="0"/>
    <n v="1"/>
    <n v="0.5"/>
    <n v="1"/>
    <b v="1"/>
  </r>
  <r>
    <x v="0"/>
    <x v="0"/>
    <x v="39"/>
    <x v="39"/>
    <d v="2023-12-13T10:40:00"/>
    <x v="9"/>
    <n v="12"/>
    <s v="Imidacloprid"/>
    <s v="ng/L"/>
    <x v="1"/>
    <n v="5.8999999999999995"/>
    <n v="5.8999999999999995"/>
    <n v="0"/>
    <b v="0"/>
  </r>
  <r>
    <x v="0"/>
    <x v="0"/>
    <x v="39"/>
    <x v="39"/>
    <d v="2024-01-16T11:20:00"/>
    <x v="10"/>
    <n v="1"/>
    <s v="Imidacloprid"/>
    <s v="ng/L"/>
    <x v="0"/>
    <n v="1"/>
    <n v="0.5"/>
    <n v="1"/>
    <b v="1"/>
  </r>
  <r>
    <x v="0"/>
    <x v="0"/>
    <x v="39"/>
    <x v="39"/>
    <d v="2024-02-08T11:32:00"/>
    <x v="10"/>
    <n v="2"/>
    <s v="Imidacloprid"/>
    <s v="ng/L"/>
    <x v="1"/>
    <n v="9.9"/>
    <n v="9.9"/>
    <n v="0"/>
    <b v="0"/>
  </r>
  <r>
    <x v="0"/>
    <x v="0"/>
    <x v="39"/>
    <x v="39"/>
    <d v="2024-03-13T08:07:00"/>
    <x v="10"/>
    <n v="3"/>
    <s v="Imidacloprid"/>
    <s v="ng/L"/>
    <x v="1"/>
    <n v="20"/>
    <n v="20"/>
    <n v="0"/>
    <b v="0"/>
  </r>
  <r>
    <x v="0"/>
    <x v="0"/>
    <x v="40"/>
    <x v="40"/>
    <d v="2019-09-09T15:06:00"/>
    <x v="0"/>
    <n v="9"/>
    <s v="Imidacloprid"/>
    <s v="ng/L"/>
    <x v="1"/>
    <n v="26"/>
    <n v="26"/>
    <n v="0"/>
    <b v="0"/>
  </r>
  <r>
    <x v="0"/>
    <x v="0"/>
    <x v="41"/>
    <x v="41"/>
    <d v="2019-09-02T15:17:00"/>
    <x v="0"/>
    <n v="9"/>
    <s v="Imidacloprid"/>
    <s v="ng/L"/>
    <x v="1"/>
    <n v="100"/>
    <n v="100"/>
    <n v="0"/>
    <b v="0"/>
  </r>
  <r>
    <x v="0"/>
    <x v="0"/>
    <x v="42"/>
    <x v="42"/>
    <d v="2019-09-19T15:44:00"/>
    <x v="0"/>
    <n v="9"/>
    <s v="Imidacloprid"/>
    <s v="ng/L"/>
    <x v="0"/>
    <n v="1"/>
    <n v="0.5"/>
    <n v="1"/>
    <b v="1"/>
  </r>
  <r>
    <x v="0"/>
    <x v="0"/>
    <x v="42"/>
    <x v="42"/>
    <d v="2019-10-25T11:41:00"/>
    <x v="0"/>
    <n v="10"/>
    <s v="Imidacloprid"/>
    <s v="ng/L"/>
    <x v="1"/>
    <n v="26"/>
    <n v="26"/>
    <n v="0"/>
    <b v="0"/>
  </r>
  <r>
    <x v="0"/>
    <x v="0"/>
    <x v="43"/>
    <x v="43"/>
    <d v="2017-10-12T13:29:00"/>
    <x v="4"/>
    <n v="10"/>
    <s v="Imidacloprid"/>
    <s v="ng/L"/>
    <x v="1"/>
    <n v="13"/>
    <n v="13"/>
    <n v="0"/>
    <b v="0"/>
  </r>
  <r>
    <x v="0"/>
    <x v="0"/>
    <x v="43"/>
    <x v="43"/>
    <d v="2017-11-02T13:24:00"/>
    <x v="4"/>
    <n v="11"/>
    <s v="Imidacloprid"/>
    <s v="ng/L"/>
    <x v="1"/>
    <n v="34"/>
    <n v="34"/>
    <n v="0"/>
    <b v="0"/>
  </r>
  <r>
    <x v="0"/>
    <x v="0"/>
    <x v="43"/>
    <x v="43"/>
    <d v="2017-12-04T11:12:00"/>
    <x v="4"/>
    <n v="12"/>
    <s v="Imidacloprid"/>
    <s v="ng/L"/>
    <x v="1"/>
    <n v="28"/>
    <n v="28"/>
    <n v="0"/>
    <b v="0"/>
  </r>
  <r>
    <x v="0"/>
    <x v="0"/>
    <x v="43"/>
    <x v="43"/>
    <d v="2018-08-13T11:14:00"/>
    <x v="5"/>
    <n v="8"/>
    <s v="Imidacloprid"/>
    <s v="ng/L"/>
    <x v="0"/>
    <n v="1"/>
    <n v="0.5"/>
    <n v="1"/>
    <b v="1"/>
  </r>
  <r>
    <x v="0"/>
    <x v="0"/>
    <x v="43"/>
    <x v="43"/>
    <d v="2019-04-23T11:57:00"/>
    <x v="0"/>
    <n v="4"/>
    <s v="Imidacloprid"/>
    <s v="ng/L"/>
    <x v="1"/>
    <n v="49"/>
    <n v="49"/>
    <n v="0"/>
    <b v="0"/>
  </r>
  <r>
    <x v="0"/>
    <x v="0"/>
    <x v="43"/>
    <x v="43"/>
    <d v="2019-09-20T15:06:00"/>
    <x v="0"/>
    <n v="9"/>
    <s v="Imidacloprid"/>
    <s v="ng/L"/>
    <x v="1"/>
    <n v="14"/>
    <n v="14"/>
    <n v="0"/>
    <b v="0"/>
  </r>
  <r>
    <x v="0"/>
    <x v="0"/>
    <x v="43"/>
    <x v="43"/>
    <d v="2019-10-10T13:59:00"/>
    <x v="0"/>
    <n v="10"/>
    <s v="Imidacloprid"/>
    <s v="ng/L"/>
    <x v="0"/>
    <n v="1"/>
    <n v="0.5"/>
    <n v="1"/>
    <b v="1"/>
  </r>
  <r>
    <x v="0"/>
    <x v="0"/>
    <x v="43"/>
    <x v="43"/>
    <d v="2019-11-14T14:57:00"/>
    <x v="0"/>
    <n v="11"/>
    <s v="Imidacloprid"/>
    <s v="ng/L"/>
    <x v="1"/>
    <n v="8.5"/>
    <n v="8.5"/>
    <n v="0"/>
    <b v="0"/>
  </r>
  <r>
    <x v="0"/>
    <x v="0"/>
    <x v="43"/>
    <x v="43"/>
    <d v="2019-11-26T13:45:00"/>
    <x v="0"/>
    <n v="11"/>
    <s v="Imidacloprid"/>
    <s v="ng/L"/>
    <x v="1"/>
    <n v="18"/>
    <n v="18"/>
    <n v="0"/>
    <b v="0"/>
  </r>
  <r>
    <x v="0"/>
    <x v="0"/>
    <x v="43"/>
    <x v="43"/>
    <d v="2019-12-18T13:46:00"/>
    <x v="0"/>
    <n v="12"/>
    <s v="Imidacloprid"/>
    <s v="ng/L"/>
    <x v="1"/>
    <n v="8.6"/>
    <n v="8.6"/>
    <n v="0"/>
    <b v="0"/>
  </r>
  <r>
    <x v="0"/>
    <x v="0"/>
    <x v="43"/>
    <x v="43"/>
    <d v="2020-01-10T12:17:00"/>
    <x v="6"/>
    <n v="1"/>
    <s v="Imidacloprid"/>
    <s v="ng/L"/>
    <x v="1"/>
    <n v="12"/>
    <n v="12"/>
    <n v="0"/>
    <b v="0"/>
  </r>
  <r>
    <x v="0"/>
    <x v="0"/>
    <x v="43"/>
    <x v="43"/>
    <d v="2020-02-04T13:34:00"/>
    <x v="6"/>
    <n v="2"/>
    <s v="Imidacloprid"/>
    <s v="ng/L"/>
    <x v="1"/>
    <n v="19"/>
    <n v="19"/>
    <n v="0"/>
    <b v="0"/>
  </r>
  <r>
    <x v="0"/>
    <x v="0"/>
    <x v="43"/>
    <x v="43"/>
    <d v="2022-04-01T15:23:00"/>
    <x v="8"/>
    <n v="4"/>
    <s v="Imidacloprid"/>
    <s v="ng/L"/>
    <x v="1"/>
    <n v="31"/>
    <n v="31"/>
    <n v="0"/>
    <b v="0"/>
  </r>
  <r>
    <x v="0"/>
    <x v="0"/>
    <x v="43"/>
    <x v="43"/>
    <d v="2022-05-05T14:29:00"/>
    <x v="8"/>
    <n v="5"/>
    <s v="Imidacloprid"/>
    <s v="ng/L"/>
    <x v="0"/>
    <n v="1"/>
    <n v="0.5"/>
    <n v="1"/>
    <b v="1"/>
  </r>
  <r>
    <x v="0"/>
    <x v="0"/>
    <x v="43"/>
    <x v="43"/>
    <d v="2022-06-06T12:01:00"/>
    <x v="8"/>
    <n v="6"/>
    <s v="Imidacloprid"/>
    <s v="ng/L"/>
    <x v="1"/>
    <n v="27"/>
    <n v="27"/>
    <n v="0"/>
    <b v="0"/>
  </r>
  <r>
    <x v="0"/>
    <x v="0"/>
    <x v="43"/>
    <x v="43"/>
    <d v="2022-07-06T17:05:00"/>
    <x v="8"/>
    <n v="7"/>
    <s v="Imidacloprid"/>
    <s v="ng/L"/>
    <x v="1"/>
    <n v="25"/>
    <n v="25"/>
    <n v="0"/>
    <b v="0"/>
  </r>
  <r>
    <x v="0"/>
    <x v="0"/>
    <x v="43"/>
    <x v="43"/>
    <d v="2022-08-01T12:48:00"/>
    <x v="8"/>
    <n v="8"/>
    <s v="Imidacloprid"/>
    <s v="ng/L"/>
    <x v="0"/>
    <n v="1"/>
    <n v="0.5"/>
    <n v="1"/>
    <b v="1"/>
  </r>
  <r>
    <x v="0"/>
    <x v="0"/>
    <x v="43"/>
    <x v="43"/>
    <d v="2022-09-06T15:08:00"/>
    <x v="8"/>
    <n v="9"/>
    <s v="Imidacloprid"/>
    <s v="ng/L"/>
    <x v="0"/>
    <n v="1"/>
    <n v="0.5"/>
    <n v="1"/>
    <b v="1"/>
  </r>
  <r>
    <x v="0"/>
    <x v="0"/>
    <x v="43"/>
    <x v="43"/>
    <d v="2022-10-04T12:43:00"/>
    <x v="8"/>
    <n v="10"/>
    <s v="Imidacloprid"/>
    <s v="ng/L"/>
    <x v="1"/>
    <n v="24"/>
    <n v="24"/>
    <n v="0"/>
    <b v="0"/>
  </r>
  <r>
    <x v="0"/>
    <x v="0"/>
    <x v="43"/>
    <x v="43"/>
    <d v="2022-11-11T12:10:00"/>
    <x v="8"/>
    <n v="11"/>
    <s v="Imidacloprid"/>
    <s v="ng/L"/>
    <x v="1"/>
    <n v="21"/>
    <n v="21"/>
    <n v="0"/>
    <b v="0"/>
  </r>
  <r>
    <x v="0"/>
    <x v="0"/>
    <x v="43"/>
    <x v="43"/>
    <d v="2022-12-02T12:11:00"/>
    <x v="8"/>
    <n v="12"/>
    <s v="Imidacloprid"/>
    <s v="ng/L"/>
    <x v="0"/>
    <n v="1"/>
    <n v="0.5"/>
    <n v="1"/>
    <b v="1"/>
  </r>
  <r>
    <x v="0"/>
    <x v="0"/>
    <x v="43"/>
    <x v="43"/>
    <d v="2023-01-09T11:02:00"/>
    <x v="9"/>
    <n v="1"/>
    <s v="Imidacloprid"/>
    <s v="ng/L"/>
    <x v="0"/>
    <n v="1"/>
    <n v="0.5"/>
    <n v="1"/>
    <b v="1"/>
  </r>
  <r>
    <x v="0"/>
    <x v="0"/>
    <x v="43"/>
    <x v="43"/>
    <d v="2023-02-06T12:10:00"/>
    <x v="9"/>
    <n v="2"/>
    <s v="Imidacloprid"/>
    <s v="ng/L"/>
    <x v="1"/>
    <n v="41"/>
    <n v="41"/>
    <n v="0"/>
    <b v="0"/>
  </r>
  <r>
    <x v="0"/>
    <x v="0"/>
    <x v="43"/>
    <x v="43"/>
    <d v="2023-03-01T13:00:00"/>
    <x v="9"/>
    <n v="3"/>
    <s v="Imidacloprid"/>
    <s v="ng/L"/>
    <x v="1"/>
    <n v="39"/>
    <n v="39"/>
    <n v="0"/>
    <b v="0"/>
  </r>
  <r>
    <x v="0"/>
    <x v="0"/>
    <x v="43"/>
    <x v="43"/>
    <d v="2023-04-26T12:49:00"/>
    <x v="9"/>
    <n v="4"/>
    <s v="Imidacloprid"/>
    <s v="ng/L"/>
    <x v="0"/>
    <n v="1"/>
    <n v="0.5"/>
    <n v="1"/>
    <b v="1"/>
  </r>
  <r>
    <x v="0"/>
    <x v="0"/>
    <x v="43"/>
    <x v="43"/>
    <d v="2023-06-20T14:19:00"/>
    <x v="9"/>
    <n v="6"/>
    <s v="Imidacloprid"/>
    <s v="ng/L"/>
    <x v="0"/>
    <n v="1"/>
    <n v="0.5"/>
    <n v="1"/>
    <b v="1"/>
  </r>
  <r>
    <x v="0"/>
    <x v="0"/>
    <x v="43"/>
    <x v="43"/>
    <d v="2023-07-07T15:34:00"/>
    <x v="9"/>
    <n v="7"/>
    <s v="Imidacloprid"/>
    <s v="ng/L"/>
    <x v="1"/>
    <n v="37"/>
    <n v="37"/>
    <n v="0"/>
    <b v="0"/>
  </r>
  <r>
    <x v="0"/>
    <x v="0"/>
    <x v="43"/>
    <x v="43"/>
    <d v="2023-08-01T15:12:00"/>
    <x v="9"/>
    <n v="8"/>
    <s v="Imidacloprid"/>
    <s v="ng/L"/>
    <x v="0"/>
    <n v="1"/>
    <n v="0.5"/>
    <n v="1"/>
    <b v="1"/>
  </r>
  <r>
    <x v="0"/>
    <x v="0"/>
    <x v="43"/>
    <x v="43"/>
    <d v="2023-09-05T13:59:00"/>
    <x v="9"/>
    <n v="9"/>
    <s v="Imidacloprid"/>
    <s v="ng/L"/>
    <x v="1"/>
    <n v="45"/>
    <n v="45"/>
    <n v="0"/>
    <b v="0"/>
  </r>
  <r>
    <x v="0"/>
    <x v="0"/>
    <x v="43"/>
    <x v="43"/>
    <d v="2023-10-04T13:26:00"/>
    <x v="9"/>
    <n v="10"/>
    <s v="Imidacloprid"/>
    <s v="ng/L"/>
    <x v="0"/>
    <n v="1"/>
    <n v="0.5"/>
    <n v="1"/>
    <b v="1"/>
  </r>
  <r>
    <x v="0"/>
    <x v="0"/>
    <x v="43"/>
    <x v="43"/>
    <d v="2023-11-06T13:02:00"/>
    <x v="9"/>
    <n v="11"/>
    <s v="Imidacloprid"/>
    <s v="ng/L"/>
    <x v="0"/>
    <n v="1"/>
    <n v="0.5"/>
    <n v="1"/>
    <b v="1"/>
  </r>
  <r>
    <x v="0"/>
    <x v="0"/>
    <x v="43"/>
    <x v="43"/>
    <d v="2023-12-06T12:09:00"/>
    <x v="9"/>
    <n v="12"/>
    <s v="Imidacloprid"/>
    <s v="ng/L"/>
    <x v="1"/>
    <n v="8.6999999999999993"/>
    <n v="8.6999999999999993"/>
    <n v="0"/>
    <b v="0"/>
  </r>
  <r>
    <x v="0"/>
    <x v="0"/>
    <x v="43"/>
    <x v="43"/>
    <d v="2024-01-22T11:49:00"/>
    <x v="10"/>
    <n v="1"/>
    <s v="Imidacloprid"/>
    <s v="ng/L"/>
    <x v="0"/>
    <n v="1"/>
    <n v="0.5"/>
    <n v="1"/>
    <b v="1"/>
  </r>
  <r>
    <x v="0"/>
    <x v="0"/>
    <x v="44"/>
    <x v="44"/>
    <d v="2019-09-03T12:47:00"/>
    <x v="0"/>
    <n v="9"/>
    <s v="Imidacloprid"/>
    <s v="ng/L"/>
    <x v="1"/>
    <n v="9.1999999999999993"/>
    <n v="9.1999999999999993"/>
    <n v="0"/>
    <b v="0"/>
  </r>
  <r>
    <x v="0"/>
    <x v="0"/>
    <x v="45"/>
    <x v="45"/>
    <d v="2019-09-06T15:05:00"/>
    <x v="0"/>
    <n v="9"/>
    <s v="Imidacloprid"/>
    <s v="ng/L"/>
    <x v="0"/>
    <n v="1"/>
    <n v="0.5"/>
    <n v="1"/>
    <b v="1"/>
  </r>
  <r>
    <x v="0"/>
    <x v="0"/>
    <x v="46"/>
    <x v="46"/>
    <d v="2019-09-03T13:42:00"/>
    <x v="0"/>
    <n v="9"/>
    <s v="Imidacloprid"/>
    <s v="ng/L"/>
    <x v="0"/>
    <n v="1"/>
    <n v="0.5"/>
    <n v="1"/>
    <b v="1"/>
  </r>
  <r>
    <x v="0"/>
    <x v="0"/>
    <x v="46"/>
    <x v="46"/>
    <d v="2019-09-24T15:06:00"/>
    <x v="0"/>
    <n v="9"/>
    <s v="Imidacloprid"/>
    <s v="ng/L"/>
    <x v="0"/>
    <n v="1"/>
    <n v="0.5"/>
    <n v="1"/>
    <b v="1"/>
  </r>
  <r>
    <x v="0"/>
    <x v="0"/>
    <x v="47"/>
    <x v="47"/>
    <d v="2019-09-13T11:04:00"/>
    <x v="0"/>
    <n v="9"/>
    <s v="Imidacloprid"/>
    <s v="ng/L"/>
    <x v="0"/>
    <n v="1"/>
    <n v="0.5"/>
    <n v="1"/>
    <b v="1"/>
  </r>
  <r>
    <x v="0"/>
    <x v="0"/>
    <x v="48"/>
    <x v="48"/>
    <d v="2019-09-11T16:19:00"/>
    <x v="0"/>
    <n v="9"/>
    <s v="Imidacloprid"/>
    <s v="ng/L"/>
    <x v="0"/>
    <n v="1"/>
    <n v="0.5"/>
    <n v="1"/>
    <b v="1"/>
  </r>
  <r>
    <x v="0"/>
    <x v="0"/>
    <x v="49"/>
    <x v="49"/>
    <d v="2019-09-25T13:10:00"/>
    <x v="0"/>
    <n v="9"/>
    <s v="Imidacloprid"/>
    <s v="ng/L"/>
    <x v="0"/>
    <n v="1"/>
    <n v="0.5"/>
    <n v="1"/>
    <b v="1"/>
  </r>
  <r>
    <x v="0"/>
    <x v="0"/>
    <x v="50"/>
    <x v="50"/>
    <d v="2019-09-09T15:20:00"/>
    <x v="0"/>
    <n v="9"/>
    <s v="Imidacloprid"/>
    <s v="ng/L"/>
    <x v="0"/>
    <n v="1"/>
    <n v="0.5"/>
    <n v="1"/>
    <b v="1"/>
  </r>
  <r>
    <x v="0"/>
    <x v="0"/>
    <x v="51"/>
    <x v="51"/>
    <d v="2019-09-23T15:43:00"/>
    <x v="0"/>
    <n v="9"/>
    <s v="Imidacloprid"/>
    <s v="ng/L"/>
    <x v="0"/>
    <n v="1"/>
    <n v="0.5"/>
    <n v="1"/>
    <b v="1"/>
  </r>
  <r>
    <x v="0"/>
    <x v="0"/>
    <x v="51"/>
    <x v="51"/>
    <d v="2019-11-14T13:40:00"/>
    <x v="0"/>
    <n v="11"/>
    <s v="Imidacloprid"/>
    <s v="ng/L"/>
    <x v="0"/>
    <n v="1"/>
    <n v="0.5"/>
    <n v="1"/>
    <b v="1"/>
  </r>
  <r>
    <x v="0"/>
    <x v="0"/>
    <x v="52"/>
    <x v="52"/>
    <d v="2019-09-04T12:01:00"/>
    <x v="0"/>
    <n v="9"/>
    <s v="Imidacloprid"/>
    <s v="ng/L"/>
    <x v="0"/>
    <n v="1"/>
    <n v="0.5"/>
    <n v="1"/>
    <b v="1"/>
  </r>
  <r>
    <x v="0"/>
    <x v="0"/>
    <x v="53"/>
    <x v="53"/>
    <d v="2016-09-22T11:24:00"/>
    <x v="3"/>
    <n v="9"/>
    <s v="Imidacloprid"/>
    <s v="ng/L"/>
    <x v="0"/>
    <n v="1"/>
    <n v="0.5"/>
    <n v="1"/>
    <b v="1"/>
  </r>
  <r>
    <x v="0"/>
    <x v="0"/>
    <x v="53"/>
    <x v="53"/>
    <d v="2017-08-23T15:08:00"/>
    <x v="4"/>
    <n v="8"/>
    <s v="Imidacloprid"/>
    <s v="ng/L"/>
    <x v="0"/>
    <n v="1"/>
    <n v="0.5"/>
    <n v="1"/>
    <b v="1"/>
  </r>
  <r>
    <x v="0"/>
    <x v="0"/>
    <x v="53"/>
    <x v="53"/>
    <d v="2017-12-14T15:09:00"/>
    <x v="4"/>
    <n v="12"/>
    <s v="Imidacloprid"/>
    <s v="ng/L"/>
    <x v="0"/>
    <n v="1"/>
    <n v="0.5"/>
    <n v="1"/>
    <b v="1"/>
  </r>
  <r>
    <x v="0"/>
    <x v="0"/>
    <x v="53"/>
    <x v="53"/>
    <d v="2018-06-08T09:34:00"/>
    <x v="5"/>
    <n v="6"/>
    <s v="Imidacloprid"/>
    <s v="ng/L"/>
    <x v="0"/>
    <n v="1"/>
    <n v="0.5"/>
    <n v="1"/>
    <b v="1"/>
  </r>
  <r>
    <x v="0"/>
    <x v="0"/>
    <x v="53"/>
    <x v="53"/>
    <d v="2019-05-01T13:35:00"/>
    <x v="0"/>
    <n v="5"/>
    <s v="Imidacloprid"/>
    <s v="ng/L"/>
    <x v="0"/>
    <n v="1"/>
    <n v="0.5"/>
    <n v="1"/>
    <b v="1"/>
  </r>
  <r>
    <x v="0"/>
    <x v="0"/>
    <x v="53"/>
    <x v="53"/>
    <d v="2019-09-04T15:40:00"/>
    <x v="0"/>
    <n v="9"/>
    <s v="Imidacloprid"/>
    <s v="ng/L"/>
    <x v="0"/>
    <n v="1"/>
    <n v="0.5"/>
    <n v="1"/>
    <b v="1"/>
  </r>
  <r>
    <x v="0"/>
    <x v="0"/>
    <x v="53"/>
    <x v="53"/>
    <d v="2019-10-30T12:42:00"/>
    <x v="0"/>
    <n v="10"/>
    <s v="Imidacloprid"/>
    <s v="ng/L"/>
    <x v="0"/>
    <n v="1"/>
    <n v="0.5"/>
    <n v="1"/>
    <b v="1"/>
  </r>
  <r>
    <x v="0"/>
    <x v="0"/>
    <x v="53"/>
    <x v="53"/>
    <d v="2019-11-13T08:37:00"/>
    <x v="0"/>
    <n v="11"/>
    <s v="Imidacloprid"/>
    <s v="ng/L"/>
    <x v="0"/>
    <n v="1"/>
    <n v="0.5"/>
    <n v="1"/>
    <b v="1"/>
  </r>
  <r>
    <x v="0"/>
    <x v="0"/>
    <x v="53"/>
    <x v="53"/>
    <d v="2019-12-04T11:18:00"/>
    <x v="0"/>
    <n v="12"/>
    <s v="Imidacloprid"/>
    <s v="ng/L"/>
    <x v="0"/>
    <n v="1"/>
    <n v="0.5"/>
    <n v="1"/>
    <b v="1"/>
  </r>
  <r>
    <x v="0"/>
    <x v="0"/>
    <x v="53"/>
    <x v="53"/>
    <d v="2020-01-30T10:29:00"/>
    <x v="6"/>
    <n v="1"/>
    <s v="Imidacloprid"/>
    <s v="ng/L"/>
    <x v="0"/>
    <n v="1"/>
    <n v="0.5"/>
    <n v="1"/>
    <b v="1"/>
  </r>
  <r>
    <x v="0"/>
    <x v="0"/>
    <x v="53"/>
    <x v="53"/>
    <d v="2020-02-07T10:47:00"/>
    <x v="6"/>
    <n v="2"/>
    <s v="Imidacloprid"/>
    <s v="ng/L"/>
    <x v="0"/>
    <n v="1"/>
    <n v="0.5"/>
    <n v="1"/>
    <b v="1"/>
  </r>
  <r>
    <x v="0"/>
    <x v="0"/>
    <x v="53"/>
    <x v="53"/>
    <d v="2020-03-02T08:35:00"/>
    <x v="6"/>
    <n v="3"/>
    <s v="Imidacloprid"/>
    <s v="ng/L"/>
    <x v="0"/>
    <n v="1"/>
    <n v="0.5"/>
    <n v="1"/>
    <b v="1"/>
  </r>
  <r>
    <x v="0"/>
    <x v="0"/>
    <x v="53"/>
    <x v="53"/>
    <d v="2022-05-04T09:48:00"/>
    <x v="8"/>
    <n v="5"/>
    <s v="Imidacloprid"/>
    <s v="ng/L"/>
    <x v="0"/>
    <n v="1"/>
    <n v="0.5"/>
    <n v="1"/>
    <b v="1"/>
  </r>
  <r>
    <x v="0"/>
    <x v="0"/>
    <x v="53"/>
    <x v="53"/>
    <d v="2022-06-20T15:54:00"/>
    <x v="8"/>
    <n v="6"/>
    <s v="Imidacloprid"/>
    <s v="ng/L"/>
    <x v="0"/>
    <n v="1"/>
    <n v="0.5"/>
    <n v="1"/>
    <b v="1"/>
  </r>
  <r>
    <x v="0"/>
    <x v="0"/>
    <x v="53"/>
    <x v="53"/>
    <d v="2022-07-08T16:31:00"/>
    <x v="8"/>
    <n v="7"/>
    <s v="Imidacloprid"/>
    <s v="ng/L"/>
    <x v="0"/>
    <n v="1"/>
    <n v="0.5"/>
    <n v="1"/>
    <b v="1"/>
  </r>
  <r>
    <x v="0"/>
    <x v="0"/>
    <x v="53"/>
    <x v="53"/>
    <d v="2022-08-22T15:33:00"/>
    <x v="8"/>
    <n v="8"/>
    <s v="Imidacloprid"/>
    <s v="ng/L"/>
    <x v="0"/>
    <n v="1"/>
    <n v="0.5"/>
    <n v="1"/>
    <b v="1"/>
  </r>
  <r>
    <x v="0"/>
    <x v="0"/>
    <x v="53"/>
    <x v="53"/>
    <d v="2022-09-08T13:04:00"/>
    <x v="8"/>
    <n v="9"/>
    <s v="Imidacloprid"/>
    <s v="ng/L"/>
    <x v="0"/>
    <n v="1"/>
    <n v="0.5"/>
    <n v="1"/>
    <b v="1"/>
  </r>
  <r>
    <x v="0"/>
    <x v="0"/>
    <x v="53"/>
    <x v="53"/>
    <d v="2022-10-04T15:02:00"/>
    <x v="8"/>
    <n v="10"/>
    <s v="Imidacloprid"/>
    <s v="ng/L"/>
    <x v="0"/>
    <n v="1"/>
    <n v="0.5"/>
    <n v="1"/>
    <b v="1"/>
  </r>
  <r>
    <x v="0"/>
    <x v="0"/>
    <x v="53"/>
    <x v="53"/>
    <d v="2022-11-04T10:53:00"/>
    <x v="8"/>
    <n v="11"/>
    <s v="Imidacloprid"/>
    <s v="ng/L"/>
    <x v="0"/>
    <n v="1"/>
    <n v="0.5"/>
    <n v="1"/>
    <b v="1"/>
  </r>
  <r>
    <x v="0"/>
    <x v="0"/>
    <x v="53"/>
    <x v="53"/>
    <d v="2022-11-29T10:38:00"/>
    <x v="8"/>
    <n v="11"/>
    <s v="Imidacloprid"/>
    <s v="ng/L"/>
    <x v="0"/>
    <n v="1"/>
    <n v="0.5"/>
    <n v="1"/>
    <b v="1"/>
  </r>
  <r>
    <x v="0"/>
    <x v="0"/>
    <x v="53"/>
    <x v="53"/>
    <d v="2023-01-27T09:15:00"/>
    <x v="9"/>
    <n v="1"/>
    <s v="Imidacloprid"/>
    <s v="ng/L"/>
    <x v="0"/>
    <n v="1"/>
    <n v="0.5"/>
    <n v="1"/>
    <b v="1"/>
  </r>
  <r>
    <x v="0"/>
    <x v="0"/>
    <x v="53"/>
    <x v="53"/>
    <d v="2023-02-01T09:11:00"/>
    <x v="9"/>
    <n v="2"/>
    <s v="Imidacloprid"/>
    <s v="ng/L"/>
    <x v="0"/>
    <n v="1"/>
    <n v="0.5"/>
    <n v="1"/>
    <b v="1"/>
  </r>
  <r>
    <x v="0"/>
    <x v="0"/>
    <x v="53"/>
    <x v="53"/>
    <d v="2023-03-01T10:16:00"/>
    <x v="9"/>
    <n v="3"/>
    <s v="Imidacloprid"/>
    <s v="ng/L"/>
    <x v="1"/>
    <n v="20"/>
    <n v="20"/>
    <n v="0"/>
    <b v="0"/>
  </r>
  <r>
    <x v="0"/>
    <x v="0"/>
    <x v="53"/>
    <x v="53"/>
    <d v="2023-04-04T15:39:00"/>
    <x v="9"/>
    <n v="4"/>
    <s v="Imidacloprid"/>
    <s v="ng/L"/>
    <x v="0"/>
    <n v="1"/>
    <n v="0.5"/>
    <n v="1"/>
    <b v="1"/>
  </r>
  <r>
    <x v="0"/>
    <x v="0"/>
    <x v="53"/>
    <x v="53"/>
    <d v="2023-05-30T10:18:00"/>
    <x v="9"/>
    <n v="5"/>
    <s v="Imidacloprid"/>
    <s v="ng/L"/>
    <x v="0"/>
    <n v="1"/>
    <n v="0.5"/>
    <n v="1"/>
    <b v="1"/>
  </r>
  <r>
    <x v="0"/>
    <x v="0"/>
    <x v="53"/>
    <x v="53"/>
    <d v="2023-07-03T13:02:00"/>
    <x v="9"/>
    <n v="7"/>
    <s v="Imidacloprid"/>
    <s v="ng/L"/>
    <x v="0"/>
    <n v="1"/>
    <n v="0.5"/>
    <n v="1"/>
    <b v="1"/>
  </r>
  <r>
    <x v="0"/>
    <x v="0"/>
    <x v="53"/>
    <x v="53"/>
    <d v="2023-08-01T11:08:00"/>
    <x v="9"/>
    <n v="8"/>
    <s v="Imidacloprid"/>
    <s v="ng/L"/>
    <x v="0"/>
    <n v="1"/>
    <n v="0.5"/>
    <n v="1"/>
    <b v="1"/>
  </r>
  <r>
    <x v="0"/>
    <x v="0"/>
    <x v="53"/>
    <x v="53"/>
    <d v="2023-09-07T16:47:00"/>
    <x v="9"/>
    <n v="9"/>
    <s v="Imidacloprid"/>
    <s v="ng/L"/>
    <x v="0"/>
    <n v="1"/>
    <n v="0.5"/>
    <n v="1"/>
    <b v="1"/>
  </r>
  <r>
    <x v="0"/>
    <x v="0"/>
    <x v="53"/>
    <x v="53"/>
    <d v="2023-10-04T14:03:00"/>
    <x v="9"/>
    <n v="10"/>
    <s v="Imidacloprid"/>
    <s v="ng/L"/>
    <x v="0"/>
    <n v="1"/>
    <n v="0.5"/>
    <n v="1"/>
    <b v="1"/>
  </r>
  <r>
    <x v="0"/>
    <x v="0"/>
    <x v="53"/>
    <x v="53"/>
    <d v="2023-10-30T13:41:00"/>
    <x v="9"/>
    <n v="10"/>
    <s v="Imidacloprid"/>
    <s v="ng/L"/>
    <x v="0"/>
    <n v="1"/>
    <n v="0.5"/>
    <n v="1"/>
    <b v="1"/>
  </r>
  <r>
    <x v="0"/>
    <x v="0"/>
    <x v="53"/>
    <x v="53"/>
    <d v="2023-12-06T09:02:00"/>
    <x v="9"/>
    <n v="12"/>
    <s v="Imidacloprid"/>
    <s v="ng/L"/>
    <x v="0"/>
    <n v="1"/>
    <n v="0.5"/>
    <n v="1"/>
    <b v="1"/>
  </r>
  <r>
    <x v="0"/>
    <x v="0"/>
    <x v="53"/>
    <x v="53"/>
    <d v="2024-01-16T10:13:00"/>
    <x v="10"/>
    <n v="1"/>
    <s v="Imidacloprid"/>
    <s v="ng/L"/>
    <x v="0"/>
    <n v="1"/>
    <n v="0.5"/>
    <n v="1"/>
    <b v="1"/>
  </r>
  <r>
    <x v="0"/>
    <x v="0"/>
    <x v="53"/>
    <x v="53"/>
    <d v="2024-02-07T08:20:00"/>
    <x v="10"/>
    <n v="2"/>
    <s v="Imidacloprid"/>
    <s v="ng/L"/>
    <x v="0"/>
    <n v="1"/>
    <n v="0.5"/>
    <n v="1"/>
    <b v="1"/>
  </r>
  <r>
    <x v="0"/>
    <x v="0"/>
    <x v="53"/>
    <x v="53"/>
    <d v="2024-03-05T13:36:00"/>
    <x v="10"/>
    <n v="3"/>
    <s v="Imidacloprid"/>
    <s v="ng/L"/>
    <x v="0"/>
    <n v="1"/>
    <n v="0.5"/>
    <n v="1"/>
    <b v="1"/>
  </r>
  <r>
    <x v="0"/>
    <x v="0"/>
    <x v="54"/>
    <x v="54"/>
    <d v="2019-09-05T12:11:00"/>
    <x v="0"/>
    <n v="9"/>
    <s v="Imidacloprid"/>
    <s v="ng/L"/>
    <x v="0"/>
    <n v="1"/>
    <n v="0.5"/>
    <n v="1"/>
    <b v="1"/>
  </r>
  <r>
    <x v="0"/>
    <x v="0"/>
    <x v="55"/>
    <x v="55"/>
    <d v="2016-02-16T12:56:00"/>
    <x v="3"/>
    <n v="2"/>
    <s v="Imidacloprid"/>
    <s v="ng/L"/>
    <x v="0"/>
    <n v="1"/>
    <n v="0.5"/>
    <n v="1"/>
    <b v="1"/>
  </r>
  <r>
    <x v="0"/>
    <x v="0"/>
    <x v="55"/>
    <x v="55"/>
    <d v="2016-09-08T15:03:00"/>
    <x v="3"/>
    <n v="9"/>
    <s v="Imidacloprid"/>
    <s v="ng/L"/>
    <x v="0"/>
    <n v="1"/>
    <n v="0.5"/>
    <n v="1"/>
    <b v="1"/>
  </r>
  <r>
    <x v="0"/>
    <x v="0"/>
    <x v="55"/>
    <x v="55"/>
    <d v="2017-11-09T12:10:00"/>
    <x v="4"/>
    <n v="11"/>
    <s v="Imidacloprid"/>
    <s v="ng/L"/>
    <x v="1"/>
    <n v="1"/>
    <n v="1"/>
    <n v="0"/>
    <b v="0"/>
  </r>
  <r>
    <x v="0"/>
    <x v="0"/>
    <x v="55"/>
    <x v="55"/>
    <d v="2017-11-09T12:13:00"/>
    <x v="4"/>
    <n v="11"/>
    <s v="Imidacloprid"/>
    <s v="ng/L"/>
    <x v="0"/>
    <n v="1"/>
    <n v="0.5"/>
    <n v="1"/>
    <b v="1"/>
  </r>
  <r>
    <x v="0"/>
    <x v="0"/>
    <x v="55"/>
    <x v="55"/>
    <d v="2017-12-05T11:40:00"/>
    <x v="4"/>
    <n v="12"/>
    <s v="Imidacloprid"/>
    <s v="ng/L"/>
    <x v="0"/>
    <n v="1"/>
    <n v="0.5"/>
    <n v="1"/>
    <b v="1"/>
  </r>
  <r>
    <x v="0"/>
    <x v="0"/>
    <x v="55"/>
    <x v="55"/>
    <d v="2018-07-09T15:53:00"/>
    <x v="5"/>
    <n v="7"/>
    <s v="Imidacloprid"/>
    <s v="ng/L"/>
    <x v="0"/>
    <n v="1"/>
    <n v="0.5"/>
    <n v="1"/>
    <b v="1"/>
  </r>
  <r>
    <x v="0"/>
    <x v="0"/>
    <x v="55"/>
    <x v="55"/>
    <d v="2019-04-17T16:16:00"/>
    <x v="0"/>
    <n v="4"/>
    <s v="Imidacloprid"/>
    <s v="ng/L"/>
    <x v="0"/>
    <n v="1"/>
    <n v="0.5"/>
    <n v="1"/>
    <b v="1"/>
  </r>
  <r>
    <x v="0"/>
    <x v="0"/>
    <x v="55"/>
    <x v="55"/>
    <d v="2019-10-21T14:07:00"/>
    <x v="0"/>
    <n v="10"/>
    <s v="Imidacloprid"/>
    <s v="ng/L"/>
    <x v="0"/>
    <n v="1"/>
    <n v="0.5"/>
    <n v="1"/>
    <b v="1"/>
  </r>
  <r>
    <x v="0"/>
    <x v="0"/>
    <x v="55"/>
    <x v="55"/>
    <d v="2019-11-13T12:43:00"/>
    <x v="0"/>
    <n v="11"/>
    <s v="Imidacloprid"/>
    <s v="ng/L"/>
    <x v="0"/>
    <n v="1"/>
    <n v="0.5"/>
    <n v="1"/>
    <b v="1"/>
  </r>
  <r>
    <x v="0"/>
    <x v="0"/>
    <x v="55"/>
    <x v="55"/>
    <d v="2019-12-09T13:01:00"/>
    <x v="0"/>
    <n v="12"/>
    <s v="Imidacloprid"/>
    <s v="ng/L"/>
    <x v="0"/>
    <n v="1"/>
    <n v="0.5"/>
    <n v="1"/>
    <b v="1"/>
  </r>
  <r>
    <x v="0"/>
    <x v="0"/>
    <x v="55"/>
    <x v="55"/>
    <d v="2020-01-07T11:07:00"/>
    <x v="6"/>
    <n v="1"/>
    <s v="Imidacloprid"/>
    <s v="ng/L"/>
    <x v="0"/>
    <n v="1"/>
    <n v="0.5"/>
    <n v="1"/>
    <b v="1"/>
  </r>
  <r>
    <x v="0"/>
    <x v="0"/>
    <x v="55"/>
    <x v="55"/>
    <d v="2020-02-07T12:13:00"/>
    <x v="6"/>
    <n v="2"/>
    <s v="Imidacloprid"/>
    <s v="ng/L"/>
    <x v="0"/>
    <n v="1"/>
    <n v="0.5"/>
    <n v="1"/>
    <b v="1"/>
  </r>
  <r>
    <x v="0"/>
    <x v="0"/>
    <x v="55"/>
    <x v="55"/>
    <d v="2020-03-10T12:50:00"/>
    <x v="6"/>
    <n v="3"/>
    <s v="Imidacloprid"/>
    <s v="ng/L"/>
    <x v="0"/>
    <n v="1"/>
    <n v="0.5"/>
    <n v="1"/>
    <b v="1"/>
  </r>
  <r>
    <x v="0"/>
    <x v="0"/>
    <x v="56"/>
    <x v="56"/>
    <d v="2019-09-23T12:30:00"/>
    <x v="0"/>
    <n v="9"/>
    <s v="Imidacloprid"/>
    <s v="ng/L"/>
    <x v="0"/>
    <n v="1"/>
    <n v="0.5"/>
    <n v="1"/>
    <b v="1"/>
  </r>
  <r>
    <x v="0"/>
    <x v="0"/>
    <x v="57"/>
    <x v="57"/>
    <d v="2019-09-05T17:23:00"/>
    <x v="0"/>
    <n v="9"/>
    <s v="Imidacloprid"/>
    <s v="ng/L"/>
    <x v="0"/>
    <n v="1"/>
    <n v="0.5"/>
    <n v="1"/>
    <b v="1"/>
  </r>
  <r>
    <x v="0"/>
    <x v="0"/>
    <x v="58"/>
    <x v="58"/>
    <d v="2019-09-06T13:07:00"/>
    <x v="0"/>
    <n v="9"/>
    <s v="Imidacloprid"/>
    <s v="ng/L"/>
    <x v="0"/>
    <n v="1"/>
    <n v="0.5"/>
    <n v="1"/>
    <b v="1"/>
  </r>
  <r>
    <x v="0"/>
    <x v="0"/>
    <x v="59"/>
    <x v="59"/>
    <d v="2019-05-03T14:10:00"/>
    <x v="0"/>
    <n v="5"/>
    <s v="Imidacloprid"/>
    <s v="ng/L"/>
    <x v="1"/>
    <n v="2.6"/>
    <n v="2.6"/>
    <n v="0"/>
    <b v="0"/>
  </r>
  <r>
    <x v="0"/>
    <x v="0"/>
    <x v="60"/>
    <x v="60"/>
    <d v="2016-04-05T14:57:00"/>
    <x v="3"/>
    <n v="4"/>
    <s v="Imidacloprid"/>
    <s v="ng/L"/>
    <x v="1"/>
    <n v="25"/>
    <n v="25"/>
    <n v="0"/>
    <b v="0"/>
  </r>
  <r>
    <x v="0"/>
    <x v="0"/>
    <x v="60"/>
    <x v="60"/>
    <d v="2016-04-07T11:08:00"/>
    <x v="3"/>
    <n v="4"/>
    <s v="Imidacloprid"/>
    <s v="ng/L"/>
    <x v="1"/>
    <n v="79"/>
    <n v="79"/>
    <n v="0"/>
    <b v="0"/>
  </r>
  <r>
    <x v="0"/>
    <x v="0"/>
    <x v="60"/>
    <x v="60"/>
    <d v="2016-04-12T10:14:00"/>
    <x v="3"/>
    <n v="4"/>
    <s v="Imidacloprid"/>
    <s v="ng/L"/>
    <x v="1"/>
    <n v="40"/>
    <n v="40"/>
    <n v="0"/>
    <b v="0"/>
  </r>
  <r>
    <x v="0"/>
    <x v="0"/>
    <x v="60"/>
    <x v="60"/>
    <d v="2016-04-14T15:09:00"/>
    <x v="3"/>
    <n v="4"/>
    <s v="Imidacloprid"/>
    <s v="ng/L"/>
    <x v="1"/>
    <n v="32"/>
    <n v="32"/>
    <n v="0"/>
    <b v="0"/>
  </r>
  <r>
    <x v="0"/>
    <x v="0"/>
    <x v="60"/>
    <x v="60"/>
    <d v="2016-04-19T17:00:00"/>
    <x v="3"/>
    <n v="4"/>
    <s v="Imidacloprid"/>
    <s v="ng/L"/>
    <x v="1"/>
    <n v="29"/>
    <n v="29"/>
    <n v="0"/>
    <b v="0"/>
  </r>
  <r>
    <x v="0"/>
    <x v="0"/>
    <x v="60"/>
    <x v="60"/>
    <d v="2016-04-20T11:03:00"/>
    <x v="3"/>
    <n v="4"/>
    <s v="Imidacloprid"/>
    <s v="ng/L"/>
    <x v="1"/>
    <n v="30"/>
    <n v="30"/>
    <n v="0"/>
    <b v="0"/>
  </r>
  <r>
    <x v="0"/>
    <x v="0"/>
    <x v="60"/>
    <x v="60"/>
    <d v="2016-04-26T08:53:00"/>
    <x v="3"/>
    <n v="4"/>
    <s v="Imidacloprid"/>
    <s v="ng/L"/>
    <x v="1"/>
    <n v="46"/>
    <n v="46"/>
    <n v="0"/>
    <b v="0"/>
  </r>
  <r>
    <x v="0"/>
    <x v="0"/>
    <x v="60"/>
    <x v="60"/>
    <d v="2016-04-28T10:02:00"/>
    <x v="3"/>
    <n v="4"/>
    <s v="Imidacloprid"/>
    <s v="ng/L"/>
    <x v="1"/>
    <n v="34"/>
    <n v="34"/>
    <n v="0"/>
    <b v="0"/>
  </r>
  <r>
    <x v="0"/>
    <x v="0"/>
    <x v="60"/>
    <x v="60"/>
    <d v="2016-04-28T11:48:00"/>
    <x v="3"/>
    <n v="4"/>
    <s v="Imidacloprid"/>
    <s v="ng/L"/>
    <x v="1"/>
    <n v="36"/>
    <n v="36"/>
    <n v="0"/>
    <b v="0"/>
  </r>
  <r>
    <x v="0"/>
    <x v="0"/>
    <x v="60"/>
    <x v="60"/>
    <d v="2016-05-04T13:43:00"/>
    <x v="3"/>
    <n v="5"/>
    <s v="Imidacloprid"/>
    <s v="ng/L"/>
    <x v="1"/>
    <n v="41"/>
    <n v="41"/>
    <n v="0"/>
    <b v="0"/>
  </r>
  <r>
    <x v="0"/>
    <x v="0"/>
    <x v="60"/>
    <x v="60"/>
    <d v="2016-05-05T11:56:00"/>
    <x v="3"/>
    <n v="5"/>
    <s v="Imidacloprid"/>
    <s v="ng/L"/>
    <x v="1"/>
    <n v="38"/>
    <n v="38"/>
    <n v="0"/>
    <b v="0"/>
  </r>
  <r>
    <x v="0"/>
    <x v="0"/>
    <x v="60"/>
    <x v="60"/>
    <d v="2016-05-12T10:21:00"/>
    <x v="3"/>
    <n v="5"/>
    <s v="Imidacloprid"/>
    <s v="ng/L"/>
    <x v="1"/>
    <n v="41"/>
    <n v="41"/>
    <n v="0"/>
    <b v="0"/>
  </r>
  <r>
    <x v="0"/>
    <x v="0"/>
    <x v="60"/>
    <x v="60"/>
    <d v="2016-05-17T12:53:00"/>
    <x v="3"/>
    <n v="5"/>
    <s v="Imidacloprid"/>
    <s v="ng/L"/>
    <x v="1"/>
    <n v="57"/>
    <n v="57"/>
    <n v="0"/>
    <b v="0"/>
  </r>
  <r>
    <x v="0"/>
    <x v="0"/>
    <x v="60"/>
    <x v="60"/>
    <d v="2016-05-18T15:19:00"/>
    <x v="3"/>
    <n v="5"/>
    <s v="Imidacloprid"/>
    <s v="ng/L"/>
    <x v="1"/>
    <n v="52"/>
    <n v="52"/>
    <n v="0"/>
    <b v="0"/>
  </r>
  <r>
    <x v="0"/>
    <x v="0"/>
    <x v="60"/>
    <x v="60"/>
    <d v="2016-05-24T09:50:00"/>
    <x v="3"/>
    <n v="5"/>
    <s v="Imidacloprid"/>
    <s v="ng/L"/>
    <x v="1"/>
    <n v="46"/>
    <n v="46"/>
    <n v="0"/>
    <b v="0"/>
  </r>
  <r>
    <x v="0"/>
    <x v="0"/>
    <x v="60"/>
    <x v="60"/>
    <d v="2016-05-25T10:36:00"/>
    <x v="3"/>
    <n v="5"/>
    <s v="Imidacloprid"/>
    <s v="ng/L"/>
    <x v="1"/>
    <n v="45"/>
    <n v="45"/>
    <n v="0"/>
    <b v="0"/>
  </r>
  <r>
    <x v="0"/>
    <x v="0"/>
    <x v="60"/>
    <x v="60"/>
    <d v="2016-05-31T15:34:00"/>
    <x v="3"/>
    <n v="5"/>
    <s v="Imidacloprid"/>
    <s v="ng/L"/>
    <x v="1"/>
    <n v="75"/>
    <n v="75"/>
    <n v="0"/>
    <b v="0"/>
  </r>
  <r>
    <x v="0"/>
    <x v="0"/>
    <x v="60"/>
    <x v="60"/>
    <d v="2016-06-01T14:26:00"/>
    <x v="3"/>
    <n v="6"/>
    <s v="Imidacloprid"/>
    <s v="ng/L"/>
    <x v="1"/>
    <n v="52"/>
    <n v="52"/>
    <n v="0"/>
    <b v="0"/>
  </r>
  <r>
    <x v="0"/>
    <x v="0"/>
    <x v="60"/>
    <x v="60"/>
    <d v="2016-06-07T08:02:00"/>
    <x v="3"/>
    <n v="6"/>
    <s v="Imidacloprid"/>
    <s v="ng/L"/>
    <x v="1"/>
    <n v="52"/>
    <n v="52"/>
    <n v="0"/>
    <b v="0"/>
  </r>
  <r>
    <x v="0"/>
    <x v="0"/>
    <x v="60"/>
    <x v="60"/>
    <d v="2016-06-14T12:29:00"/>
    <x v="3"/>
    <n v="6"/>
    <s v="Imidacloprid"/>
    <s v="ng/L"/>
    <x v="1"/>
    <n v="41"/>
    <n v="41"/>
    <n v="0"/>
    <b v="0"/>
  </r>
  <r>
    <x v="0"/>
    <x v="0"/>
    <x v="60"/>
    <x v="60"/>
    <d v="2016-07-05T14:33:00"/>
    <x v="3"/>
    <n v="7"/>
    <s v="Imidacloprid"/>
    <s v="ng/L"/>
    <x v="1"/>
    <n v="41"/>
    <n v="41"/>
    <n v="0"/>
    <b v="0"/>
  </r>
  <r>
    <x v="0"/>
    <x v="0"/>
    <x v="60"/>
    <x v="60"/>
    <d v="2016-07-06T11:15:00"/>
    <x v="3"/>
    <n v="7"/>
    <s v="Imidacloprid"/>
    <s v="ng/L"/>
    <x v="1"/>
    <n v="44"/>
    <n v="44"/>
    <n v="0"/>
    <b v="0"/>
  </r>
  <r>
    <x v="0"/>
    <x v="0"/>
    <x v="60"/>
    <x v="60"/>
    <d v="2016-07-11T14:37:00"/>
    <x v="3"/>
    <n v="7"/>
    <s v="Imidacloprid"/>
    <s v="ng/L"/>
    <x v="0"/>
    <n v="1"/>
    <n v="0.5"/>
    <n v="1"/>
    <b v="1"/>
  </r>
  <r>
    <x v="0"/>
    <x v="0"/>
    <x v="60"/>
    <x v="60"/>
    <d v="2016-07-14T15:14:00"/>
    <x v="3"/>
    <n v="7"/>
    <s v="Imidacloprid"/>
    <s v="ng/L"/>
    <x v="1"/>
    <n v="41"/>
    <n v="41"/>
    <n v="0"/>
    <b v="0"/>
  </r>
  <r>
    <x v="0"/>
    <x v="0"/>
    <x v="60"/>
    <x v="60"/>
    <d v="2016-08-02T15:44:00"/>
    <x v="3"/>
    <n v="8"/>
    <s v="Imidacloprid"/>
    <s v="ng/L"/>
    <x v="1"/>
    <n v="53"/>
    <n v="53"/>
    <n v="0"/>
    <b v="0"/>
  </r>
  <r>
    <x v="0"/>
    <x v="0"/>
    <x v="60"/>
    <x v="60"/>
    <d v="2016-08-04T11:58:00"/>
    <x v="3"/>
    <n v="8"/>
    <s v="Imidacloprid"/>
    <s v="ng/L"/>
    <x v="1"/>
    <n v="82"/>
    <n v="82"/>
    <n v="0"/>
    <b v="0"/>
  </r>
  <r>
    <x v="0"/>
    <x v="0"/>
    <x v="60"/>
    <x v="60"/>
    <d v="2016-08-09T09:45:00"/>
    <x v="3"/>
    <n v="8"/>
    <s v="Imidacloprid"/>
    <s v="ng/L"/>
    <x v="1"/>
    <n v="46"/>
    <n v="46"/>
    <n v="0"/>
    <b v="0"/>
  </r>
  <r>
    <x v="0"/>
    <x v="0"/>
    <x v="60"/>
    <x v="60"/>
    <d v="2016-08-16T12:39:00"/>
    <x v="3"/>
    <n v="8"/>
    <s v="Imidacloprid"/>
    <s v="ng/L"/>
    <x v="1"/>
    <n v="48"/>
    <n v="48"/>
    <n v="0"/>
    <b v="0"/>
  </r>
  <r>
    <x v="0"/>
    <x v="0"/>
    <x v="60"/>
    <x v="60"/>
    <d v="2016-08-18T13:51:00"/>
    <x v="3"/>
    <n v="8"/>
    <s v="Imidacloprid"/>
    <s v="ng/L"/>
    <x v="1"/>
    <n v="57"/>
    <n v="57"/>
    <n v="0"/>
    <b v="0"/>
  </r>
  <r>
    <x v="0"/>
    <x v="0"/>
    <x v="60"/>
    <x v="60"/>
    <d v="2016-08-24T09:39:00"/>
    <x v="3"/>
    <n v="8"/>
    <s v="Imidacloprid"/>
    <s v="ng/L"/>
    <x v="1"/>
    <n v="10"/>
    <n v="10"/>
    <n v="0"/>
    <b v="0"/>
  </r>
  <r>
    <x v="0"/>
    <x v="0"/>
    <x v="60"/>
    <x v="60"/>
    <d v="2016-08-25T16:03:00"/>
    <x v="3"/>
    <n v="8"/>
    <s v="Imidacloprid"/>
    <s v="ng/L"/>
    <x v="1"/>
    <n v="51"/>
    <n v="51"/>
    <n v="0"/>
    <b v="0"/>
  </r>
  <r>
    <x v="0"/>
    <x v="0"/>
    <x v="60"/>
    <x v="60"/>
    <d v="2016-08-30T13:56:00"/>
    <x v="3"/>
    <n v="8"/>
    <s v="Imidacloprid"/>
    <s v="ng/L"/>
    <x v="1"/>
    <n v="55"/>
    <n v="55"/>
    <n v="0"/>
    <b v="0"/>
  </r>
  <r>
    <x v="0"/>
    <x v="0"/>
    <x v="60"/>
    <x v="60"/>
    <d v="2016-09-05T11:39:00"/>
    <x v="3"/>
    <n v="9"/>
    <s v="Imidacloprid"/>
    <s v="ng/L"/>
    <x v="0"/>
    <n v="1"/>
    <n v="0.5"/>
    <n v="1"/>
    <b v="1"/>
  </r>
  <r>
    <x v="0"/>
    <x v="0"/>
    <x v="60"/>
    <x v="60"/>
    <d v="2016-09-14T12:55:00"/>
    <x v="3"/>
    <n v="9"/>
    <s v="Imidacloprid"/>
    <s v="ng/L"/>
    <x v="1"/>
    <n v="50"/>
    <n v="50"/>
    <n v="0"/>
    <b v="0"/>
  </r>
  <r>
    <x v="0"/>
    <x v="0"/>
    <x v="60"/>
    <x v="60"/>
    <d v="2016-09-15T10:38:00"/>
    <x v="3"/>
    <n v="9"/>
    <s v="Imidacloprid"/>
    <s v="ng/L"/>
    <x v="1"/>
    <n v="61"/>
    <n v="61"/>
    <n v="0"/>
    <b v="0"/>
  </r>
  <r>
    <x v="0"/>
    <x v="0"/>
    <x v="60"/>
    <x v="60"/>
    <d v="2016-09-20T14:06:00"/>
    <x v="3"/>
    <n v="9"/>
    <s v="Imidacloprid"/>
    <s v="ng/L"/>
    <x v="1"/>
    <n v="68"/>
    <n v="68"/>
    <n v="0"/>
    <b v="0"/>
  </r>
  <r>
    <x v="0"/>
    <x v="0"/>
    <x v="60"/>
    <x v="60"/>
    <d v="2016-09-26T08:43:00"/>
    <x v="3"/>
    <n v="9"/>
    <s v="Imidacloprid"/>
    <s v="ng/L"/>
    <x v="1"/>
    <n v="71"/>
    <n v="71"/>
    <n v="0"/>
    <b v="0"/>
  </r>
  <r>
    <x v="0"/>
    <x v="0"/>
    <x v="60"/>
    <x v="60"/>
    <d v="2016-10-04T14:10:00"/>
    <x v="3"/>
    <n v="10"/>
    <s v="Imidacloprid"/>
    <s v="ng/L"/>
    <x v="1"/>
    <n v="72"/>
    <n v="72"/>
    <n v="0"/>
    <b v="0"/>
  </r>
  <r>
    <x v="0"/>
    <x v="0"/>
    <x v="60"/>
    <x v="60"/>
    <d v="2016-10-06T10:22:00"/>
    <x v="3"/>
    <n v="10"/>
    <s v="Imidacloprid"/>
    <s v="ng/L"/>
    <x v="1"/>
    <n v="62"/>
    <n v="62"/>
    <n v="0"/>
    <b v="0"/>
  </r>
  <r>
    <x v="0"/>
    <x v="0"/>
    <x v="60"/>
    <x v="60"/>
    <d v="2016-10-11T16:50:00"/>
    <x v="3"/>
    <n v="10"/>
    <s v="Imidacloprid"/>
    <s v="ng/L"/>
    <x v="1"/>
    <n v="54"/>
    <n v="54"/>
    <n v="0"/>
    <b v="0"/>
  </r>
  <r>
    <x v="0"/>
    <x v="0"/>
    <x v="60"/>
    <x v="60"/>
    <d v="2016-10-17T09:00:00"/>
    <x v="3"/>
    <n v="10"/>
    <s v="Imidacloprid"/>
    <s v="ng/L"/>
    <x v="1"/>
    <n v="68"/>
    <n v="68"/>
    <n v="0"/>
    <b v="0"/>
  </r>
  <r>
    <x v="0"/>
    <x v="0"/>
    <x v="60"/>
    <x v="60"/>
    <d v="2016-10-20T15:14:00"/>
    <x v="3"/>
    <n v="10"/>
    <s v="Imidacloprid"/>
    <s v="ng/L"/>
    <x v="1"/>
    <n v="62"/>
    <n v="62"/>
    <n v="0"/>
    <b v="0"/>
  </r>
  <r>
    <x v="0"/>
    <x v="0"/>
    <x v="60"/>
    <x v="60"/>
    <d v="2016-10-27T09:08:00"/>
    <x v="3"/>
    <n v="10"/>
    <s v="Imidacloprid"/>
    <s v="ng/L"/>
    <x v="1"/>
    <n v="75"/>
    <n v="75"/>
    <n v="0"/>
    <b v="0"/>
  </r>
  <r>
    <x v="0"/>
    <x v="0"/>
    <x v="60"/>
    <x v="60"/>
    <d v="2016-11-03T12:05:00"/>
    <x v="3"/>
    <n v="11"/>
    <s v="Imidacloprid"/>
    <s v="ng/L"/>
    <x v="1"/>
    <n v="62"/>
    <n v="62"/>
    <n v="0"/>
    <b v="0"/>
  </r>
  <r>
    <x v="0"/>
    <x v="0"/>
    <x v="60"/>
    <x v="60"/>
    <d v="2016-11-07T11:22:00"/>
    <x v="3"/>
    <n v="11"/>
    <s v="Imidacloprid"/>
    <s v="ng/L"/>
    <x v="1"/>
    <n v="92"/>
    <n v="92"/>
    <n v="0"/>
    <b v="0"/>
  </r>
  <r>
    <x v="0"/>
    <x v="0"/>
    <x v="60"/>
    <x v="60"/>
    <d v="2016-11-07T12:04:00"/>
    <x v="3"/>
    <n v="11"/>
    <s v="Imidacloprid"/>
    <s v="ng/L"/>
    <x v="0"/>
    <n v="1"/>
    <n v="0.5"/>
    <n v="1"/>
    <b v="1"/>
  </r>
  <r>
    <x v="0"/>
    <x v="0"/>
    <x v="60"/>
    <x v="60"/>
    <d v="2016-11-09T11:16:00"/>
    <x v="3"/>
    <n v="11"/>
    <s v="Imidacloprid"/>
    <s v="ng/L"/>
    <x v="1"/>
    <n v="96"/>
    <n v="96"/>
    <n v="0"/>
    <b v="0"/>
  </r>
  <r>
    <x v="0"/>
    <x v="0"/>
    <x v="60"/>
    <x v="60"/>
    <d v="2016-11-09T11:17:00"/>
    <x v="3"/>
    <n v="11"/>
    <s v="Imidacloprid"/>
    <s v="ng/L"/>
    <x v="1"/>
    <n v="76"/>
    <n v="76"/>
    <n v="0"/>
    <b v="0"/>
  </r>
  <r>
    <x v="0"/>
    <x v="0"/>
    <x v="60"/>
    <x v="60"/>
    <d v="2016-11-14T10:29:00"/>
    <x v="3"/>
    <n v="11"/>
    <s v="Imidacloprid"/>
    <s v="ng/L"/>
    <x v="0"/>
    <n v="1"/>
    <n v="0.5"/>
    <n v="1"/>
    <b v="1"/>
  </r>
  <r>
    <x v="0"/>
    <x v="0"/>
    <x v="60"/>
    <x v="60"/>
    <d v="2016-11-18T15:53:00"/>
    <x v="3"/>
    <n v="11"/>
    <s v="Imidacloprid"/>
    <s v="ng/L"/>
    <x v="0"/>
    <n v="1"/>
    <n v="0.5"/>
    <n v="1"/>
    <b v="1"/>
  </r>
  <r>
    <x v="0"/>
    <x v="0"/>
    <x v="60"/>
    <x v="60"/>
    <d v="2016-11-21T13:24:00"/>
    <x v="3"/>
    <n v="11"/>
    <s v="Imidacloprid"/>
    <s v="ng/L"/>
    <x v="1"/>
    <n v="100"/>
    <n v="100"/>
    <n v="0"/>
    <b v="0"/>
  </r>
  <r>
    <x v="0"/>
    <x v="0"/>
    <x v="60"/>
    <x v="60"/>
    <d v="2016-11-24T15:17:00"/>
    <x v="3"/>
    <n v="11"/>
    <s v="Imidacloprid"/>
    <s v="ng/L"/>
    <x v="1"/>
    <n v="36"/>
    <n v="36"/>
    <n v="0"/>
    <b v="0"/>
  </r>
  <r>
    <x v="0"/>
    <x v="0"/>
    <x v="60"/>
    <x v="60"/>
    <d v="2016-12-05T08:44:00"/>
    <x v="3"/>
    <n v="12"/>
    <s v="Imidacloprid"/>
    <s v="ng/L"/>
    <x v="1"/>
    <n v="38"/>
    <n v="38"/>
    <n v="0"/>
    <b v="0"/>
  </r>
  <r>
    <x v="0"/>
    <x v="0"/>
    <x v="60"/>
    <x v="60"/>
    <d v="2016-12-08T12:01:00"/>
    <x v="3"/>
    <n v="12"/>
    <s v="Imidacloprid"/>
    <s v="ng/L"/>
    <x v="1"/>
    <n v="45"/>
    <n v="45"/>
    <n v="0"/>
    <b v="0"/>
  </r>
  <r>
    <x v="0"/>
    <x v="0"/>
    <x v="60"/>
    <x v="60"/>
    <d v="2016-12-12T09:31:00"/>
    <x v="3"/>
    <n v="12"/>
    <s v="Imidacloprid"/>
    <s v="ng/L"/>
    <x v="1"/>
    <n v="42"/>
    <n v="42"/>
    <n v="0"/>
    <b v="0"/>
  </r>
  <r>
    <x v="0"/>
    <x v="0"/>
    <x v="60"/>
    <x v="60"/>
    <d v="2016-12-15T15:29:00"/>
    <x v="3"/>
    <n v="12"/>
    <s v="Imidacloprid"/>
    <s v="ng/L"/>
    <x v="1"/>
    <n v="26"/>
    <n v="26"/>
    <n v="0"/>
    <b v="0"/>
  </r>
  <r>
    <x v="0"/>
    <x v="0"/>
    <x v="60"/>
    <x v="60"/>
    <d v="2017-01-10T10:59:00"/>
    <x v="4"/>
    <n v="1"/>
    <s v="Imidacloprid"/>
    <s v="ng/L"/>
    <x v="1"/>
    <n v="31"/>
    <n v="31"/>
    <n v="0"/>
    <b v="0"/>
  </r>
  <r>
    <x v="0"/>
    <x v="0"/>
    <x v="60"/>
    <x v="60"/>
    <d v="2017-01-12T13:04:00"/>
    <x v="4"/>
    <n v="1"/>
    <s v="Imidacloprid"/>
    <s v="ng/L"/>
    <x v="1"/>
    <n v="35"/>
    <n v="35"/>
    <n v="0"/>
    <b v="0"/>
  </r>
  <r>
    <x v="0"/>
    <x v="0"/>
    <x v="60"/>
    <x v="60"/>
    <d v="2017-01-17T09:50:00"/>
    <x v="4"/>
    <n v="1"/>
    <s v="Imidacloprid"/>
    <s v="ng/L"/>
    <x v="1"/>
    <n v="23"/>
    <n v="23"/>
    <n v="0"/>
    <b v="0"/>
  </r>
  <r>
    <x v="0"/>
    <x v="0"/>
    <x v="60"/>
    <x v="60"/>
    <d v="2017-01-18T08:22:00"/>
    <x v="4"/>
    <n v="1"/>
    <s v="Imidacloprid"/>
    <s v="ng/L"/>
    <x v="1"/>
    <n v="19"/>
    <n v="19"/>
    <n v="0"/>
    <b v="0"/>
  </r>
  <r>
    <x v="0"/>
    <x v="0"/>
    <x v="60"/>
    <x v="60"/>
    <d v="2017-01-19T12:42:00"/>
    <x v="4"/>
    <n v="1"/>
    <s v="Imidacloprid"/>
    <s v="ng/L"/>
    <x v="1"/>
    <n v="19"/>
    <n v="19"/>
    <n v="0"/>
    <b v="0"/>
  </r>
  <r>
    <x v="0"/>
    <x v="0"/>
    <x v="60"/>
    <x v="60"/>
    <d v="2017-01-24T08:24:00"/>
    <x v="4"/>
    <n v="1"/>
    <s v="Imidacloprid"/>
    <s v="ng/L"/>
    <x v="1"/>
    <n v="17"/>
    <n v="17"/>
    <n v="0"/>
    <b v="0"/>
  </r>
  <r>
    <x v="0"/>
    <x v="0"/>
    <x v="60"/>
    <x v="60"/>
    <d v="2017-01-26T09:16:00"/>
    <x v="4"/>
    <n v="1"/>
    <s v="Imidacloprid"/>
    <s v="ng/L"/>
    <x v="1"/>
    <n v="20"/>
    <n v="20"/>
    <n v="0"/>
    <b v="0"/>
  </r>
  <r>
    <x v="0"/>
    <x v="0"/>
    <x v="60"/>
    <x v="60"/>
    <d v="2017-01-30T15:23:00"/>
    <x v="4"/>
    <n v="1"/>
    <s v="Imidacloprid"/>
    <s v="ng/L"/>
    <x v="1"/>
    <n v="32"/>
    <n v="32"/>
    <n v="0"/>
    <b v="0"/>
  </r>
  <r>
    <x v="0"/>
    <x v="0"/>
    <x v="60"/>
    <x v="60"/>
    <d v="2017-02-02T14:16:00"/>
    <x v="4"/>
    <n v="2"/>
    <s v="Imidacloprid"/>
    <s v="ng/L"/>
    <x v="1"/>
    <n v="21"/>
    <n v="21"/>
    <n v="0"/>
    <b v="0"/>
  </r>
  <r>
    <x v="0"/>
    <x v="0"/>
    <x v="60"/>
    <x v="60"/>
    <d v="2017-02-06T10:18:00"/>
    <x v="4"/>
    <n v="2"/>
    <s v="Imidacloprid"/>
    <s v="ng/L"/>
    <x v="1"/>
    <n v="15"/>
    <n v="15"/>
    <n v="0"/>
    <b v="0"/>
  </r>
  <r>
    <x v="0"/>
    <x v="0"/>
    <x v="60"/>
    <x v="60"/>
    <d v="2017-02-10T09:33:00"/>
    <x v="4"/>
    <n v="2"/>
    <s v="Imidacloprid"/>
    <s v="ng/L"/>
    <x v="1"/>
    <n v="23"/>
    <n v="23"/>
    <n v="0"/>
    <b v="0"/>
  </r>
  <r>
    <x v="0"/>
    <x v="0"/>
    <x v="60"/>
    <x v="60"/>
    <d v="2017-02-13T13:46:00"/>
    <x v="4"/>
    <n v="2"/>
    <s v="Imidacloprid"/>
    <s v="ng/L"/>
    <x v="1"/>
    <n v="19"/>
    <n v="19"/>
    <n v="0"/>
    <b v="0"/>
  </r>
  <r>
    <x v="0"/>
    <x v="0"/>
    <x v="60"/>
    <x v="60"/>
    <d v="2017-02-16T09:42:00"/>
    <x v="4"/>
    <n v="2"/>
    <s v="Imidacloprid"/>
    <s v="ng/L"/>
    <x v="1"/>
    <n v="23"/>
    <n v="23"/>
    <n v="0"/>
    <b v="0"/>
  </r>
  <r>
    <x v="0"/>
    <x v="0"/>
    <x v="60"/>
    <x v="60"/>
    <d v="2017-02-21T09:28:00"/>
    <x v="4"/>
    <n v="2"/>
    <s v="Imidacloprid"/>
    <s v="ng/L"/>
    <x v="1"/>
    <n v="23"/>
    <n v="23"/>
    <n v="0"/>
    <b v="0"/>
  </r>
  <r>
    <x v="0"/>
    <x v="0"/>
    <x v="60"/>
    <x v="60"/>
    <d v="2017-02-23T10:42:00"/>
    <x v="4"/>
    <n v="2"/>
    <s v="Imidacloprid"/>
    <s v="ng/L"/>
    <x v="1"/>
    <n v="23"/>
    <n v="23"/>
    <n v="0"/>
    <b v="0"/>
  </r>
  <r>
    <x v="0"/>
    <x v="0"/>
    <x v="60"/>
    <x v="60"/>
    <d v="2017-02-27T09:35:00"/>
    <x v="4"/>
    <n v="2"/>
    <s v="Imidacloprid"/>
    <s v="ng/L"/>
    <x v="1"/>
    <n v="27"/>
    <n v="27"/>
    <n v="0"/>
    <b v="0"/>
  </r>
  <r>
    <x v="0"/>
    <x v="0"/>
    <x v="60"/>
    <x v="60"/>
    <d v="2017-03-01T13:28:00"/>
    <x v="4"/>
    <n v="3"/>
    <s v="Imidacloprid"/>
    <s v="ng/L"/>
    <x v="1"/>
    <n v="27"/>
    <n v="27"/>
    <n v="0"/>
    <b v="0"/>
  </r>
  <r>
    <x v="0"/>
    <x v="0"/>
    <x v="60"/>
    <x v="60"/>
    <d v="2017-03-06T13:40:00"/>
    <x v="4"/>
    <n v="3"/>
    <s v="Imidacloprid"/>
    <s v="ng/L"/>
    <x v="1"/>
    <n v="15"/>
    <n v="15"/>
    <n v="0"/>
    <b v="0"/>
  </r>
  <r>
    <x v="0"/>
    <x v="0"/>
    <x v="60"/>
    <x v="60"/>
    <d v="2017-03-09T08:14:00"/>
    <x v="4"/>
    <n v="3"/>
    <s v="Imidacloprid"/>
    <s v="ng/L"/>
    <x v="1"/>
    <n v="15"/>
    <n v="15"/>
    <n v="0"/>
    <b v="0"/>
  </r>
  <r>
    <x v="0"/>
    <x v="0"/>
    <x v="60"/>
    <x v="60"/>
    <d v="2017-03-15T14:05:00"/>
    <x v="4"/>
    <n v="3"/>
    <s v="Imidacloprid"/>
    <s v="ng/L"/>
    <x v="1"/>
    <n v="20"/>
    <n v="20"/>
    <n v="0"/>
    <b v="0"/>
  </r>
  <r>
    <x v="0"/>
    <x v="0"/>
    <x v="60"/>
    <x v="60"/>
    <d v="2017-03-17T14:47:00"/>
    <x v="4"/>
    <n v="3"/>
    <s v="Imidacloprid"/>
    <s v="ng/L"/>
    <x v="1"/>
    <n v="25"/>
    <n v="25"/>
    <n v="0"/>
    <b v="0"/>
  </r>
  <r>
    <x v="0"/>
    <x v="0"/>
    <x v="60"/>
    <x v="60"/>
    <d v="2017-03-20T08:09:00"/>
    <x v="4"/>
    <n v="3"/>
    <s v="Imidacloprid"/>
    <s v="ng/L"/>
    <x v="1"/>
    <n v="28"/>
    <n v="28"/>
    <n v="0"/>
    <b v="0"/>
  </r>
  <r>
    <x v="0"/>
    <x v="0"/>
    <x v="60"/>
    <x v="60"/>
    <d v="2017-03-23T12:11:00"/>
    <x v="4"/>
    <n v="3"/>
    <s v="Imidacloprid"/>
    <s v="ng/L"/>
    <x v="1"/>
    <n v="26"/>
    <n v="26"/>
    <n v="0"/>
    <b v="0"/>
  </r>
  <r>
    <x v="0"/>
    <x v="0"/>
    <x v="60"/>
    <x v="60"/>
    <d v="2017-03-27T15:14:00"/>
    <x v="4"/>
    <n v="3"/>
    <s v="Imidacloprid"/>
    <s v="ng/L"/>
    <x v="1"/>
    <n v="30"/>
    <n v="30"/>
    <n v="0"/>
    <b v="0"/>
  </r>
  <r>
    <x v="0"/>
    <x v="0"/>
    <x v="60"/>
    <x v="60"/>
    <d v="2017-04-03T16:41:00"/>
    <x v="4"/>
    <n v="4"/>
    <s v="Imidacloprid"/>
    <s v="ng/L"/>
    <x v="1"/>
    <n v="31"/>
    <n v="31"/>
    <n v="0"/>
    <b v="0"/>
  </r>
  <r>
    <x v="0"/>
    <x v="0"/>
    <x v="60"/>
    <x v="60"/>
    <d v="2017-04-06T14:55:00"/>
    <x v="4"/>
    <n v="4"/>
    <s v="Imidacloprid"/>
    <s v="ng/L"/>
    <x v="1"/>
    <n v="33"/>
    <n v="33"/>
    <n v="0"/>
    <b v="0"/>
  </r>
  <r>
    <x v="0"/>
    <x v="0"/>
    <x v="60"/>
    <x v="60"/>
    <d v="2017-04-12T11:01:00"/>
    <x v="4"/>
    <n v="4"/>
    <s v="Imidacloprid"/>
    <s v="ng/L"/>
    <x v="1"/>
    <n v="39"/>
    <n v="39"/>
    <n v="0"/>
    <b v="0"/>
  </r>
  <r>
    <x v="0"/>
    <x v="0"/>
    <x v="60"/>
    <x v="60"/>
    <d v="2017-04-20T11:36:00"/>
    <x v="4"/>
    <n v="4"/>
    <s v="Imidacloprid"/>
    <s v="ng/L"/>
    <x v="1"/>
    <n v="50"/>
    <n v="50"/>
    <n v="0"/>
    <b v="0"/>
  </r>
  <r>
    <x v="0"/>
    <x v="0"/>
    <x v="60"/>
    <x v="60"/>
    <d v="2017-04-25T09:26:00"/>
    <x v="4"/>
    <n v="4"/>
    <s v="Imidacloprid"/>
    <s v="ng/L"/>
    <x v="1"/>
    <n v="50"/>
    <n v="50"/>
    <n v="0"/>
    <b v="0"/>
  </r>
  <r>
    <x v="0"/>
    <x v="0"/>
    <x v="60"/>
    <x v="60"/>
    <d v="2017-04-27T09:19:00"/>
    <x v="4"/>
    <n v="4"/>
    <s v="Imidacloprid"/>
    <s v="ng/L"/>
    <x v="1"/>
    <n v="49"/>
    <n v="49"/>
    <n v="0"/>
    <b v="0"/>
  </r>
  <r>
    <x v="0"/>
    <x v="0"/>
    <x v="60"/>
    <x v="60"/>
    <d v="2017-05-02T11:37:00"/>
    <x v="4"/>
    <n v="5"/>
    <s v="Imidacloprid"/>
    <s v="ng/L"/>
    <x v="1"/>
    <n v="52"/>
    <n v="52"/>
    <n v="0"/>
    <b v="0"/>
  </r>
  <r>
    <x v="0"/>
    <x v="0"/>
    <x v="60"/>
    <x v="60"/>
    <d v="2017-05-04T15:58:00"/>
    <x v="4"/>
    <n v="5"/>
    <s v="Imidacloprid"/>
    <s v="ng/L"/>
    <x v="1"/>
    <n v="53"/>
    <n v="53"/>
    <n v="0"/>
    <b v="0"/>
  </r>
  <r>
    <x v="0"/>
    <x v="0"/>
    <x v="60"/>
    <x v="60"/>
    <d v="2017-05-09T09:26:00"/>
    <x v="4"/>
    <n v="5"/>
    <s v="Imidacloprid"/>
    <s v="ng/L"/>
    <x v="1"/>
    <n v="53"/>
    <n v="53"/>
    <n v="0"/>
    <b v="0"/>
  </r>
  <r>
    <x v="0"/>
    <x v="0"/>
    <x v="60"/>
    <x v="60"/>
    <d v="2017-05-31T15:08:00"/>
    <x v="4"/>
    <n v="5"/>
    <s v="Imidacloprid"/>
    <s v="ng/L"/>
    <x v="1"/>
    <n v="32"/>
    <n v="32"/>
    <n v="0"/>
    <b v="0"/>
  </r>
  <r>
    <x v="0"/>
    <x v="0"/>
    <x v="60"/>
    <x v="60"/>
    <d v="2017-08-23T14:20:00"/>
    <x v="4"/>
    <n v="8"/>
    <s v="Imidacloprid"/>
    <s v="ng/L"/>
    <x v="1"/>
    <n v="36"/>
    <n v="36"/>
    <n v="0"/>
    <b v="0"/>
  </r>
  <r>
    <x v="0"/>
    <x v="0"/>
    <x v="60"/>
    <x v="60"/>
    <d v="2017-12-05T14:10:00"/>
    <x v="4"/>
    <n v="12"/>
    <s v="Imidacloprid"/>
    <s v="ng/L"/>
    <x v="1"/>
    <n v="51"/>
    <n v="51"/>
    <n v="0"/>
    <b v="0"/>
  </r>
  <r>
    <x v="0"/>
    <x v="0"/>
    <x v="60"/>
    <x v="60"/>
    <d v="2018-02-05T14:06:00"/>
    <x v="5"/>
    <n v="2"/>
    <s v="Imidacloprid"/>
    <s v="ng/L"/>
    <x v="1"/>
    <n v="18"/>
    <n v="18"/>
    <n v="0"/>
    <b v="0"/>
  </r>
  <r>
    <x v="0"/>
    <x v="0"/>
    <x v="60"/>
    <x v="60"/>
    <d v="2018-02-08T08:56:00"/>
    <x v="5"/>
    <n v="2"/>
    <s v="Imidacloprid"/>
    <s v="ng/L"/>
    <x v="1"/>
    <n v="16"/>
    <n v="16"/>
    <n v="0"/>
    <b v="0"/>
  </r>
  <r>
    <x v="0"/>
    <x v="0"/>
    <x v="60"/>
    <x v="60"/>
    <d v="2018-02-13T13:36:00"/>
    <x v="5"/>
    <n v="2"/>
    <s v="Imidacloprid"/>
    <s v="ng/L"/>
    <x v="1"/>
    <n v="22"/>
    <n v="22"/>
    <n v="0"/>
    <b v="0"/>
  </r>
  <r>
    <x v="0"/>
    <x v="0"/>
    <x v="60"/>
    <x v="60"/>
    <d v="2018-02-15T09:04:00"/>
    <x v="5"/>
    <n v="2"/>
    <s v="Imidacloprid"/>
    <s v="ng/L"/>
    <x v="1"/>
    <n v="20"/>
    <n v="20"/>
    <n v="0"/>
    <b v="0"/>
  </r>
  <r>
    <x v="0"/>
    <x v="0"/>
    <x v="60"/>
    <x v="60"/>
    <d v="2018-02-19T08:53:00"/>
    <x v="5"/>
    <n v="2"/>
    <s v="Imidacloprid"/>
    <s v="ng/L"/>
    <x v="1"/>
    <n v="22"/>
    <n v="22"/>
    <n v="0"/>
    <b v="0"/>
  </r>
  <r>
    <x v="0"/>
    <x v="0"/>
    <x v="60"/>
    <x v="60"/>
    <d v="2018-02-22T09:02:00"/>
    <x v="5"/>
    <n v="2"/>
    <s v="Imidacloprid"/>
    <s v="ng/L"/>
    <x v="1"/>
    <n v="18"/>
    <n v="18"/>
    <n v="0"/>
    <b v="0"/>
  </r>
  <r>
    <x v="0"/>
    <x v="0"/>
    <x v="60"/>
    <x v="60"/>
    <d v="2018-02-26T13:18:00"/>
    <x v="5"/>
    <n v="2"/>
    <s v="Imidacloprid"/>
    <s v="ng/L"/>
    <x v="1"/>
    <n v="4.7"/>
    <n v="4.7"/>
    <n v="0"/>
    <b v="0"/>
  </r>
  <r>
    <x v="0"/>
    <x v="0"/>
    <x v="60"/>
    <x v="60"/>
    <d v="2018-04-11T10:40:00"/>
    <x v="5"/>
    <n v="4"/>
    <s v="Imidacloprid"/>
    <s v="ng/L"/>
    <x v="0"/>
    <n v="1"/>
    <n v="0.5"/>
    <n v="1"/>
    <b v="1"/>
  </r>
  <r>
    <x v="0"/>
    <x v="0"/>
    <x v="60"/>
    <x v="60"/>
    <d v="2018-04-12T09:09:00"/>
    <x v="5"/>
    <n v="4"/>
    <s v="Imidacloprid"/>
    <s v="ng/L"/>
    <x v="0"/>
    <n v="1"/>
    <n v="0.5"/>
    <n v="1"/>
    <b v="1"/>
  </r>
  <r>
    <x v="0"/>
    <x v="0"/>
    <x v="60"/>
    <x v="60"/>
    <d v="2018-04-19T14:04:00"/>
    <x v="5"/>
    <n v="4"/>
    <s v="Imidacloprid"/>
    <s v="ng/L"/>
    <x v="0"/>
    <n v="1"/>
    <n v="0.5"/>
    <n v="1"/>
    <b v="1"/>
  </r>
  <r>
    <x v="0"/>
    <x v="0"/>
    <x v="60"/>
    <x v="60"/>
    <d v="2018-04-25T13:55:00"/>
    <x v="5"/>
    <n v="4"/>
    <s v="Imidacloprid"/>
    <s v="ng/L"/>
    <x v="1"/>
    <n v="20"/>
    <n v="20"/>
    <n v="0"/>
    <b v="0"/>
  </r>
  <r>
    <x v="0"/>
    <x v="0"/>
    <x v="60"/>
    <x v="60"/>
    <d v="2018-04-26T11:54:00"/>
    <x v="5"/>
    <n v="4"/>
    <s v="Imidacloprid"/>
    <s v="ng/L"/>
    <x v="1"/>
    <n v="20"/>
    <n v="20"/>
    <n v="0"/>
    <b v="0"/>
  </r>
  <r>
    <x v="0"/>
    <x v="0"/>
    <x v="60"/>
    <x v="60"/>
    <d v="2018-05-01T13:31:00"/>
    <x v="5"/>
    <n v="5"/>
    <s v="Imidacloprid"/>
    <s v="ng/L"/>
    <x v="0"/>
    <n v="1"/>
    <n v="0.5"/>
    <n v="1"/>
    <b v="1"/>
  </r>
  <r>
    <x v="0"/>
    <x v="0"/>
    <x v="60"/>
    <x v="60"/>
    <d v="2018-05-08T13:59:00"/>
    <x v="5"/>
    <n v="5"/>
    <s v="Imidacloprid"/>
    <s v="ng/L"/>
    <x v="1"/>
    <n v="22"/>
    <n v="22"/>
    <n v="0"/>
    <b v="0"/>
  </r>
  <r>
    <x v="0"/>
    <x v="0"/>
    <x v="60"/>
    <x v="60"/>
    <d v="2018-05-10T09:06:00"/>
    <x v="5"/>
    <n v="5"/>
    <s v="Imidacloprid"/>
    <s v="ng/L"/>
    <x v="1"/>
    <n v="22"/>
    <n v="22"/>
    <n v="0"/>
    <b v="0"/>
  </r>
  <r>
    <x v="0"/>
    <x v="0"/>
    <x v="60"/>
    <x v="60"/>
    <d v="2018-05-16T09:20:00"/>
    <x v="5"/>
    <n v="5"/>
    <s v="Imidacloprid"/>
    <s v="ng/L"/>
    <x v="1"/>
    <n v="34"/>
    <n v="34"/>
    <n v="0"/>
    <b v="0"/>
  </r>
  <r>
    <x v="0"/>
    <x v="0"/>
    <x v="60"/>
    <x v="60"/>
    <d v="2018-05-17T13:33:00"/>
    <x v="5"/>
    <n v="5"/>
    <s v="Imidacloprid"/>
    <s v="ng/L"/>
    <x v="1"/>
    <n v="35"/>
    <n v="35"/>
    <n v="0"/>
    <b v="0"/>
  </r>
  <r>
    <x v="0"/>
    <x v="0"/>
    <x v="60"/>
    <x v="60"/>
    <d v="2018-05-23T14:03:00"/>
    <x v="5"/>
    <n v="5"/>
    <s v="Imidacloprid"/>
    <s v="ng/L"/>
    <x v="1"/>
    <n v="20"/>
    <n v="20"/>
    <n v="0"/>
    <b v="0"/>
  </r>
  <r>
    <x v="0"/>
    <x v="0"/>
    <x v="60"/>
    <x v="60"/>
    <d v="2018-05-24T14:34:00"/>
    <x v="5"/>
    <n v="5"/>
    <s v="Imidacloprid"/>
    <s v="ng/L"/>
    <x v="1"/>
    <n v="27"/>
    <n v="27"/>
    <n v="0"/>
    <b v="0"/>
  </r>
  <r>
    <x v="0"/>
    <x v="0"/>
    <x v="60"/>
    <x v="60"/>
    <d v="2018-05-29T12:01:00"/>
    <x v="5"/>
    <n v="5"/>
    <s v="Imidacloprid"/>
    <s v="ng/L"/>
    <x v="1"/>
    <n v="38"/>
    <n v="38"/>
    <n v="0"/>
    <b v="0"/>
  </r>
  <r>
    <x v="0"/>
    <x v="0"/>
    <x v="60"/>
    <x v="60"/>
    <d v="2018-06-04T14:18:00"/>
    <x v="5"/>
    <n v="6"/>
    <s v="Imidacloprid"/>
    <s v="ng/L"/>
    <x v="0"/>
    <n v="1"/>
    <n v="0.5"/>
    <n v="1"/>
    <b v="1"/>
  </r>
  <r>
    <x v="0"/>
    <x v="0"/>
    <x v="60"/>
    <x v="60"/>
    <d v="2018-06-07T11:00:00"/>
    <x v="5"/>
    <n v="6"/>
    <s v="Imidacloprid"/>
    <s v="ng/L"/>
    <x v="1"/>
    <n v="27"/>
    <n v="27"/>
    <n v="0"/>
    <b v="0"/>
  </r>
  <r>
    <x v="0"/>
    <x v="0"/>
    <x v="60"/>
    <x v="60"/>
    <d v="2018-06-13T13:12:00"/>
    <x v="5"/>
    <n v="6"/>
    <s v="Imidacloprid"/>
    <s v="ng/L"/>
    <x v="1"/>
    <n v="34"/>
    <n v="34"/>
    <n v="0"/>
    <b v="0"/>
  </r>
  <r>
    <x v="0"/>
    <x v="0"/>
    <x v="60"/>
    <x v="60"/>
    <d v="2018-06-18T09:50:00"/>
    <x v="5"/>
    <n v="6"/>
    <s v="Imidacloprid"/>
    <s v="ng/L"/>
    <x v="1"/>
    <n v="37"/>
    <n v="37"/>
    <n v="0"/>
    <b v="0"/>
  </r>
  <r>
    <x v="0"/>
    <x v="0"/>
    <x v="60"/>
    <x v="60"/>
    <d v="2018-06-21T14:46:00"/>
    <x v="5"/>
    <n v="6"/>
    <s v="Imidacloprid"/>
    <s v="ng/L"/>
    <x v="1"/>
    <n v="33"/>
    <n v="33"/>
    <n v="0"/>
    <b v="0"/>
  </r>
  <r>
    <x v="0"/>
    <x v="0"/>
    <x v="60"/>
    <x v="60"/>
    <d v="2018-06-27T14:39:00"/>
    <x v="5"/>
    <n v="6"/>
    <s v="Imidacloprid"/>
    <s v="ng/L"/>
    <x v="1"/>
    <n v="33"/>
    <n v="33"/>
    <n v="0"/>
    <b v="0"/>
  </r>
  <r>
    <x v="0"/>
    <x v="0"/>
    <x v="60"/>
    <x v="60"/>
    <d v="2018-07-05T12:42:00"/>
    <x v="5"/>
    <n v="7"/>
    <s v="Imidacloprid"/>
    <s v="ng/L"/>
    <x v="1"/>
    <n v="25"/>
    <n v="25"/>
    <n v="0"/>
    <b v="0"/>
  </r>
  <r>
    <x v="0"/>
    <x v="0"/>
    <x v="60"/>
    <x v="60"/>
    <d v="2018-07-10T12:50:00"/>
    <x v="5"/>
    <n v="7"/>
    <s v="Imidacloprid"/>
    <s v="ng/L"/>
    <x v="1"/>
    <n v="34"/>
    <n v="34"/>
    <n v="0"/>
    <b v="0"/>
  </r>
  <r>
    <x v="0"/>
    <x v="0"/>
    <x v="60"/>
    <x v="60"/>
    <d v="2018-07-12T14:59:00"/>
    <x v="5"/>
    <n v="7"/>
    <s v="Imidacloprid"/>
    <s v="ng/L"/>
    <x v="1"/>
    <n v="46"/>
    <n v="46"/>
    <n v="0"/>
    <b v="0"/>
  </r>
  <r>
    <x v="0"/>
    <x v="0"/>
    <x v="60"/>
    <x v="60"/>
    <d v="2018-07-18T12:20:00"/>
    <x v="5"/>
    <n v="7"/>
    <s v="Imidacloprid"/>
    <s v="ng/L"/>
    <x v="1"/>
    <n v="41"/>
    <n v="41"/>
    <n v="0"/>
    <b v="0"/>
  </r>
  <r>
    <x v="0"/>
    <x v="0"/>
    <x v="60"/>
    <x v="60"/>
    <d v="2018-07-19T15:01:00"/>
    <x v="5"/>
    <n v="7"/>
    <s v="Imidacloprid"/>
    <s v="ng/L"/>
    <x v="1"/>
    <n v="38"/>
    <n v="38"/>
    <n v="0"/>
    <b v="0"/>
  </r>
  <r>
    <x v="0"/>
    <x v="0"/>
    <x v="60"/>
    <x v="60"/>
    <d v="2018-07-23T14:10:00"/>
    <x v="5"/>
    <n v="7"/>
    <s v="Imidacloprid"/>
    <s v="ng/L"/>
    <x v="0"/>
    <n v="1"/>
    <n v="0.5"/>
    <n v="1"/>
    <b v="1"/>
  </r>
  <r>
    <x v="0"/>
    <x v="0"/>
    <x v="60"/>
    <x v="60"/>
    <d v="2018-08-02T12:40:00"/>
    <x v="5"/>
    <n v="8"/>
    <s v="Imidacloprid"/>
    <s v="ng/L"/>
    <x v="1"/>
    <n v="38"/>
    <n v="38"/>
    <n v="0"/>
    <b v="0"/>
  </r>
  <r>
    <x v="0"/>
    <x v="0"/>
    <x v="60"/>
    <x v="60"/>
    <d v="2018-08-06T11:37:00"/>
    <x v="5"/>
    <n v="8"/>
    <s v="Imidacloprid"/>
    <s v="ng/L"/>
    <x v="0"/>
    <n v="1"/>
    <n v="0.5"/>
    <n v="1"/>
    <b v="1"/>
  </r>
  <r>
    <x v="0"/>
    <x v="0"/>
    <x v="60"/>
    <x v="60"/>
    <d v="2018-08-09T12:45:00"/>
    <x v="5"/>
    <n v="8"/>
    <s v="Imidacloprid"/>
    <s v="ng/L"/>
    <x v="0"/>
    <n v="1"/>
    <n v="0.5"/>
    <n v="1"/>
    <b v="1"/>
  </r>
  <r>
    <x v="0"/>
    <x v="0"/>
    <x v="60"/>
    <x v="60"/>
    <d v="2018-08-14T14:23:00"/>
    <x v="5"/>
    <n v="8"/>
    <s v="Imidacloprid"/>
    <s v="ng/L"/>
    <x v="0"/>
    <n v="1"/>
    <n v="0.5"/>
    <n v="1"/>
    <b v="1"/>
  </r>
  <r>
    <x v="0"/>
    <x v="0"/>
    <x v="60"/>
    <x v="60"/>
    <d v="2018-08-16T14:45:00"/>
    <x v="5"/>
    <n v="8"/>
    <s v="Imidacloprid"/>
    <s v="ng/L"/>
    <x v="0"/>
    <n v="1"/>
    <n v="0.5"/>
    <n v="1"/>
    <b v="1"/>
  </r>
  <r>
    <x v="0"/>
    <x v="0"/>
    <x v="60"/>
    <x v="60"/>
    <d v="2018-08-21T10:20:00"/>
    <x v="5"/>
    <n v="8"/>
    <s v="Imidacloprid"/>
    <s v="ng/L"/>
    <x v="0"/>
    <n v="1"/>
    <n v="0.5"/>
    <n v="1"/>
    <b v="1"/>
  </r>
  <r>
    <x v="0"/>
    <x v="0"/>
    <x v="60"/>
    <x v="60"/>
    <d v="2018-08-23T09:53:00"/>
    <x v="5"/>
    <n v="8"/>
    <s v="Imidacloprid"/>
    <s v="ng/L"/>
    <x v="1"/>
    <n v="48"/>
    <n v="48"/>
    <n v="0"/>
    <b v="0"/>
  </r>
  <r>
    <x v="0"/>
    <x v="0"/>
    <x v="60"/>
    <x v="60"/>
    <d v="2018-08-30T10:55:00"/>
    <x v="5"/>
    <n v="8"/>
    <s v="Imidacloprid"/>
    <s v="ng/L"/>
    <x v="1"/>
    <n v="50"/>
    <n v="50"/>
    <n v="0"/>
    <b v="0"/>
  </r>
  <r>
    <x v="0"/>
    <x v="0"/>
    <x v="60"/>
    <x v="60"/>
    <d v="2018-09-03T10:01:00"/>
    <x v="5"/>
    <n v="9"/>
    <s v="Imidacloprid"/>
    <s v="ng/L"/>
    <x v="0"/>
    <n v="1"/>
    <n v="0.5"/>
    <n v="1"/>
    <b v="1"/>
  </r>
  <r>
    <x v="0"/>
    <x v="0"/>
    <x v="60"/>
    <x v="60"/>
    <d v="2018-09-06T15:06:00"/>
    <x v="5"/>
    <n v="9"/>
    <s v="Imidacloprid"/>
    <s v="ng/L"/>
    <x v="1"/>
    <n v="45"/>
    <n v="45"/>
    <n v="0"/>
    <b v="0"/>
  </r>
  <r>
    <x v="0"/>
    <x v="0"/>
    <x v="60"/>
    <x v="60"/>
    <d v="2018-09-10T09:52:00"/>
    <x v="5"/>
    <n v="9"/>
    <s v="Imidacloprid"/>
    <s v="ng/L"/>
    <x v="1"/>
    <n v="40"/>
    <n v="40"/>
    <n v="0"/>
    <b v="0"/>
  </r>
  <r>
    <x v="0"/>
    <x v="0"/>
    <x v="60"/>
    <x v="60"/>
    <d v="2018-09-13T10:51:00"/>
    <x v="5"/>
    <n v="9"/>
    <s v="Imidacloprid"/>
    <s v="ng/L"/>
    <x v="1"/>
    <n v="38"/>
    <n v="38"/>
    <n v="0"/>
    <b v="0"/>
  </r>
  <r>
    <x v="0"/>
    <x v="0"/>
    <x v="60"/>
    <x v="60"/>
    <d v="2018-09-18T14:50:00"/>
    <x v="5"/>
    <n v="9"/>
    <s v="Imidacloprid"/>
    <s v="ng/L"/>
    <x v="1"/>
    <n v="37"/>
    <n v="37"/>
    <n v="0"/>
    <b v="0"/>
  </r>
  <r>
    <x v="0"/>
    <x v="0"/>
    <x v="60"/>
    <x v="60"/>
    <d v="2018-09-20T15:08:00"/>
    <x v="5"/>
    <n v="9"/>
    <s v="Imidacloprid"/>
    <s v="ng/L"/>
    <x v="1"/>
    <n v="40"/>
    <n v="40"/>
    <n v="0"/>
    <b v="0"/>
  </r>
  <r>
    <x v="0"/>
    <x v="0"/>
    <x v="60"/>
    <x v="60"/>
    <d v="2018-09-28T16:46:00"/>
    <x v="5"/>
    <n v="9"/>
    <s v="Imidacloprid"/>
    <s v="ng/L"/>
    <x v="1"/>
    <n v="56"/>
    <n v="56"/>
    <n v="0"/>
    <b v="0"/>
  </r>
  <r>
    <x v="0"/>
    <x v="0"/>
    <x v="60"/>
    <x v="60"/>
    <d v="2018-10-03T12:27:00"/>
    <x v="5"/>
    <n v="10"/>
    <s v="Imidacloprid"/>
    <s v="ng/L"/>
    <x v="1"/>
    <n v="63"/>
    <n v="63"/>
    <n v="0"/>
    <b v="0"/>
  </r>
  <r>
    <x v="0"/>
    <x v="0"/>
    <x v="60"/>
    <x v="60"/>
    <d v="2018-10-04T11:29:00"/>
    <x v="5"/>
    <n v="10"/>
    <s v="Imidacloprid"/>
    <s v="ng/L"/>
    <x v="1"/>
    <n v="67"/>
    <n v="67"/>
    <n v="0"/>
    <b v="0"/>
  </r>
  <r>
    <x v="0"/>
    <x v="0"/>
    <x v="60"/>
    <x v="60"/>
    <d v="2018-10-08T13:27:00"/>
    <x v="5"/>
    <n v="10"/>
    <s v="Imidacloprid"/>
    <s v="ng/L"/>
    <x v="1"/>
    <n v="58"/>
    <n v="58"/>
    <n v="0"/>
    <b v="0"/>
  </r>
  <r>
    <x v="0"/>
    <x v="0"/>
    <x v="60"/>
    <x v="60"/>
    <d v="2018-10-15T14:49:00"/>
    <x v="5"/>
    <n v="10"/>
    <s v="Imidacloprid"/>
    <s v="ng/L"/>
    <x v="1"/>
    <n v="40"/>
    <n v="40"/>
    <n v="0"/>
    <b v="0"/>
  </r>
  <r>
    <x v="0"/>
    <x v="0"/>
    <x v="60"/>
    <x v="60"/>
    <d v="2018-10-18T09:31:00"/>
    <x v="5"/>
    <n v="10"/>
    <s v="Imidacloprid"/>
    <s v="ng/L"/>
    <x v="1"/>
    <n v="60"/>
    <n v="60"/>
    <n v="0"/>
    <b v="0"/>
  </r>
  <r>
    <x v="0"/>
    <x v="0"/>
    <x v="60"/>
    <x v="60"/>
    <d v="2018-10-22T10:58:00"/>
    <x v="5"/>
    <n v="10"/>
    <s v="Imidacloprid"/>
    <s v="ng/L"/>
    <x v="1"/>
    <n v="62"/>
    <n v="62"/>
    <n v="0"/>
    <b v="0"/>
  </r>
  <r>
    <x v="0"/>
    <x v="0"/>
    <x v="60"/>
    <x v="60"/>
    <d v="2018-10-25T09:56:00"/>
    <x v="5"/>
    <n v="10"/>
    <s v="Imidacloprid"/>
    <s v="ng/L"/>
    <x v="1"/>
    <n v="59"/>
    <n v="59"/>
    <n v="0"/>
    <b v="0"/>
  </r>
  <r>
    <x v="0"/>
    <x v="0"/>
    <x v="60"/>
    <x v="60"/>
    <d v="2018-10-29T12:35:00"/>
    <x v="5"/>
    <n v="10"/>
    <s v="Imidacloprid"/>
    <s v="ng/L"/>
    <x v="1"/>
    <n v="85"/>
    <n v="85"/>
    <n v="0"/>
    <b v="0"/>
  </r>
  <r>
    <x v="0"/>
    <x v="0"/>
    <x v="60"/>
    <x v="60"/>
    <d v="2018-11-05T10:26:00"/>
    <x v="5"/>
    <n v="11"/>
    <s v="Imidacloprid"/>
    <s v="ng/L"/>
    <x v="1"/>
    <n v="54"/>
    <n v="54"/>
    <n v="0"/>
    <b v="0"/>
  </r>
  <r>
    <x v="0"/>
    <x v="0"/>
    <x v="60"/>
    <x v="60"/>
    <d v="2018-11-09T07:46:00"/>
    <x v="5"/>
    <n v="11"/>
    <s v="Imidacloprid"/>
    <s v="ng/L"/>
    <x v="1"/>
    <n v="60"/>
    <n v="60"/>
    <n v="0"/>
    <b v="0"/>
  </r>
  <r>
    <x v="0"/>
    <x v="0"/>
    <x v="60"/>
    <x v="60"/>
    <d v="2018-11-14T08:06:00"/>
    <x v="5"/>
    <n v="11"/>
    <s v="Imidacloprid"/>
    <s v="ng/L"/>
    <x v="1"/>
    <n v="58"/>
    <n v="58"/>
    <n v="0"/>
    <b v="0"/>
  </r>
  <r>
    <x v="0"/>
    <x v="0"/>
    <x v="60"/>
    <x v="60"/>
    <d v="2018-11-16T09:04:00"/>
    <x v="5"/>
    <n v="11"/>
    <s v="Imidacloprid"/>
    <s v="ng/L"/>
    <x v="1"/>
    <n v="56"/>
    <n v="56"/>
    <n v="0"/>
    <b v="0"/>
  </r>
  <r>
    <x v="0"/>
    <x v="0"/>
    <x v="60"/>
    <x v="60"/>
    <d v="2018-11-19T13:39:00"/>
    <x v="5"/>
    <n v="11"/>
    <s v="Imidacloprid"/>
    <s v="ng/L"/>
    <x v="1"/>
    <n v="60"/>
    <n v="60"/>
    <n v="0"/>
    <b v="0"/>
  </r>
  <r>
    <x v="0"/>
    <x v="0"/>
    <x v="60"/>
    <x v="60"/>
    <d v="2018-11-22T10:50:00"/>
    <x v="5"/>
    <n v="11"/>
    <s v="Imidacloprid"/>
    <s v="ng/L"/>
    <x v="1"/>
    <n v="63"/>
    <n v="63"/>
    <n v="0"/>
    <b v="0"/>
  </r>
  <r>
    <x v="0"/>
    <x v="0"/>
    <x v="60"/>
    <x v="60"/>
    <d v="2018-11-28T12:17:00"/>
    <x v="5"/>
    <n v="11"/>
    <s v="Imidacloprid"/>
    <s v="ng/L"/>
    <x v="1"/>
    <n v="56"/>
    <n v="56"/>
    <n v="0"/>
    <b v="0"/>
  </r>
  <r>
    <x v="0"/>
    <x v="0"/>
    <x v="60"/>
    <x v="60"/>
    <d v="2018-11-29T13:18:00"/>
    <x v="5"/>
    <n v="11"/>
    <s v="Imidacloprid"/>
    <s v="ng/L"/>
    <x v="1"/>
    <n v="54"/>
    <n v="54"/>
    <n v="0"/>
    <b v="0"/>
  </r>
  <r>
    <x v="0"/>
    <x v="0"/>
    <x v="60"/>
    <x v="60"/>
    <d v="2018-12-06T08:43:00"/>
    <x v="5"/>
    <n v="12"/>
    <s v="Imidacloprid"/>
    <s v="ng/L"/>
    <x v="1"/>
    <n v="66"/>
    <n v="66"/>
    <n v="0"/>
    <b v="0"/>
  </r>
  <r>
    <x v="0"/>
    <x v="0"/>
    <x v="60"/>
    <x v="60"/>
    <d v="2018-12-10T08:58:00"/>
    <x v="5"/>
    <n v="12"/>
    <s v="Imidacloprid"/>
    <s v="ng/L"/>
    <x v="1"/>
    <n v="54"/>
    <n v="54"/>
    <n v="0"/>
    <b v="0"/>
  </r>
  <r>
    <x v="0"/>
    <x v="0"/>
    <x v="60"/>
    <x v="60"/>
    <d v="2019-01-08T13:52:00"/>
    <x v="0"/>
    <n v="1"/>
    <s v="Imidacloprid"/>
    <s v="ng/L"/>
    <x v="1"/>
    <n v="36"/>
    <n v="36"/>
    <n v="0"/>
    <b v="0"/>
  </r>
  <r>
    <x v="0"/>
    <x v="0"/>
    <x v="60"/>
    <x v="60"/>
    <d v="2019-01-10T12:59:00"/>
    <x v="0"/>
    <n v="1"/>
    <s v="Imidacloprid"/>
    <s v="ng/L"/>
    <x v="1"/>
    <n v="39"/>
    <n v="39"/>
    <n v="0"/>
    <b v="0"/>
  </r>
  <r>
    <x v="0"/>
    <x v="0"/>
    <x v="60"/>
    <x v="60"/>
    <d v="2019-01-17T09:09:00"/>
    <x v="0"/>
    <n v="1"/>
    <s v="Imidacloprid"/>
    <s v="ng/L"/>
    <x v="1"/>
    <n v="53"/>
    <n v="53"/>
    <n v="0"/>
    <b v="0"/>
  </r>
  <r>
    <x v="0"/>
    <x v="0"/>
    <x v="60"/>
    <x v="60"/>
    <d v="2019-01-21T11:13:00"/>
    <x v="0"/>
    <n v="1"/>
    <s v="Imidacloprid"/>
    <s v="ng/L"/>
    <x v="1"/>
    <n v="50"/>
    <n v="50"/>
    <n v="0"/>
    <b v="0"/>
  </r>
  <r>
    <x v="0"/>
    <x v="0"/>
    <x v="60"/>
    <x v="60"/>
    <d v="2019-01-25T08:39:00"/>
    <x v="0"/>
    <n v="1"/>
    <s v="Imidacloprid"/>
    <s v="ng/L"/>
    <x v="0"/>
    <n v="1"/>
    <n v="0.5"/>
    <n v="1"/>
    <b v="1"/>
  </r>
  <r>
    <x v="0"/>
    <x v="0"/>
    <x v="60"/>
    <x v="60"/>
    <d v="2019-01-29T08:20:00"/>
    <x v="0"/>
    <n v="1"/>
    <s v="Imidacloprid"/>
    <s v="ng/L"/>
    <x v="1"/>
    <n v="52"/>
    <n v="52"/>
    <n v="0"/>
    <b v="0"/>
  </r>
  <r>
    <x v="0"/>
    <x v="0"/>
    <x v="60"/>
    <x v="60"/>
    <d v="2019-02-04T11:36:00"/>
    <x v="0"/>
    <n v="2"/>
    <s v="Imidacloprid"/>
    <s v="ng/L"/>
    <x v="1"/>
    <n v="45"/>
    <n v="45"/>
    <n v="0"/>
    <b v="0"/>
  </r>
  <r>
    <x v="0"/>
    <x v="0"/>
    <x v="60"/>
    <x v="60"/>
    <d v="2019-02-07T08:33:00"/>
    <x v="0"/>
    <n v="2"/>
    <s v="Imidacloprid"/>
    <s v="ng/L"/>
    <x v="1"/>
    <n v="74"/>
    <n v="74"/>
    <n v="0"/>
    <b v="0"/>
  </r>
  <r>
    <x v="0"/>
    <x v="0"/>
    <x v="60"/>
    <x v="60"/>
    <d v="2019-05-01T08:27:00"/>
    <x v="0"/>
    <n v="5"/>
    <s v="Imidacloprid"/>
    <s v="ng/L"/>
    <x v="1"/>
    <n v="45"/>
    <n v="45"/>
    <n v="0"/>
    <b v="0"/>
  </r>
  <r>
    <x v="0"/>
    <x v="0"/>
    <x v="60"/>
    <x v="60"/>
    <d v="2019-08-27T15:02:00"/>
    <x v="0"/>
    <n v="8"/>
    <s v="Imidacloprid"/>
    <s v="ng/L"/>
    <x v="1"/>
    <n v="65"/>
    <n v="65"/>
    <n v="0"/>
    <b v="0"/>
  </r>
  <r>
    <x v="0"/>
    <x v="0"/>
    <x v="60"/>
    <x v="60"/>
    <d v="2019-08-29T15:11:00"/>
    <x v="0"/>
    <n v="8"/>
    <s v="Imidacloprid"/>
    <s v="ng/L"/>
    <x v="1"/>
    <n v="83"/>
    <n v="83"/>
    <n v="0"/>
    <b v="0"/>
  </r>
  <r>
    <x v="0"/>
    <x v="0"/>
    <x v="60"/>
    <x v="60"/>
    <d v="2019-11-12T13:54:00"/>
    <x v="0"/>
    <n v="11"/>
    <s v="Imidacloprid"/>
    <s v="ng/L"/>
    <x v="1"/>
    <n v="16"/>
    <n v="16"/>
    <n v="0"/>
    <b v="0"/>
  </r>
  <r>
    <x v="0"/>
    <x v="0"/>
    <x v="60"/>
    <x v="60"/>
    <d v="2019-11-22T08:49:00"/>
    <x v="0"/>
    <n v="11"/>
    <s v="Imidacloprid"/>
    <s v="ng/L"/>
    <x v="0"/>
    <n v="1"/>
    <n v="0.5"/>
    <n v="1"/>
    <b v="1"/>
  </r>
  <r>
    <x v="0"/>
    <x v="0"/>
    <x v="60"/>
    <x v="60"/>
    <d v="2019-11-29T11:44:00"/>
    <x v="0"/>
    <n v="11"/>
    <s v="Imidacloprid"/>
    <s v="ng/L"/>
    <x v="0"/>
    <n v="1"/>
    <n v="0.5"/>
    <n v="1"/>
    <b v="1"/>
  </r>
  <r>
    <x v="0"/>
    <x v="0"/>
    <x v="60"/>
    <x v="60"/>
    <d v="2019-12-02T11:43:00"/>
    <x v="0"/>
    <n v="12"/>
    <s v="Imidacloprid"/>
    <s v="ng/L"/>
    <x v="1"/>
    <n v="16"/>
    <n v="16"/>
    <n v="0"/>
    <b v="0"/>
  </r>
  <r>
    <x v="0"/>
    <x v="0"/>
    <x v="60"/>
    <x v="60"/>
    <d v="2019-12-10T13:00:00"/>
    <x v="0"/>
    <n v="12"/>
    <s v="Imidacloprid"/>
    <s v="ng/L"/>
    <x v="0"/>
    <n v="1"/>
    <n v="0.5"/>
    <n v="1"/>
    <b v="1"/>
  </r>
  <r>
    <x v="0"/>
    <x v="0"/>
    <x v="60"/>
    <x v="60"/>
    <d v="2020-01-10T12:13:00"/>
    <x v="6"/>
    <n v="1"/>
    <s v="Imidacloprid"/>
    <s v="ng/L"/>
    <x v="1"/>
    <n v="15"/>
    <n v="15"/>
    <n v="0"/>
    <b v="0"/>
  </r>
  <r>
    <x v="0"/>
    <x v="0"/>
    <x v="60"/>
    <x v="60"/>
    <d v="2020-01-13T12:27:00"/>
    <x v="6"/>
    <n v="1"/>
    <s v="Imidacloprid"/>
    <s v="ng/L"/>
    <x v="1"/>
    <n v="11"/>
    <n v="11"/>
    <n v="0"/>
    <b v="0"/>
  </r>
  <r>
    <x v="0"/>
    <x v="0"/>
    <x v="60"/>
    <x v="60"/>
    <d v="2020-01-20T08:29:00"/>
    <x v="6"/>
    <n v="1"/>
    <s v="Imidacloprid"/>
    <s v="ng/L"/>
    <x v="1"/>
    <n v="6.3"/>
    <n v="6.3"/>
    <n v="0"/>
    <b v="0"/>
  </r>
  <r>
    <x v="0"/>
    <x v="0"/>
    <x v="60"/>
    <x v="60"/>
    <d v="2020-01-29T16:54:00"/>
    <x v="6"/>
    <n v="1"/>
    <s v="Imidacloprid"/>
    <s v="ng/L"/>
    <x v="1"/>
    <n v="14"/>
    <n v="14"/>
    <n v="0"/>
    <b v="0"/>
  </r>
  <r>
    <x v="0"/>
    <x v="0"/>
    <x v="60"/>
    <x v="60"/>
    <d v="2020-02-13T14:51:00"/>
    <x v="6"/>
    <n v="2"/>
    <s v="Imidacloprid"/>
    <s v="ng/L"/>
    <x v="1"/>
    <n v="19"/>
    <n v="19"/>
    <n v="0"/>
    <b v="0"/>
  </r>
  <r>
    <x v="0"/>
    <x v="0"/>
    <x v="60"/>
    <x v="60"/>
    <d v="2020-02-20T12:16:00"/>
    <x v="6"/>
    <n v="2"/>
    <s v="Imidacloprid"/>
    <s v="ng/L"/>
    <x v="1"/>
    <n v="7.6"/>
    <n v="7.6"/>
    <n v="0"/>
    <b v="0"/>
  </r>
  <r>
    <x v="0"/>
    <x v="0"/>
    <x v="60"/>
    <x v="60"/>
    <d v="2020-02-24T13:02:00"/>
    <x v="6"/>
    <n v="2"/>
    <s v="Imidacloprid"/>
    <s v="ng/L"/>
    <x v="1"/>
    <n v="11"/>
    <n v="11"/>
    <n v="0"/>
    <b v="0"/>
  </r>
  <r>
    <x v="0"/>
    <x v="0"/>
    <x v="60"/>
    <x v="60"/>
    <d v="2020-02-26T10:52:00"/>
    <x v="6"/>
    <n v="2"/>
    <s v="Imidacloprid"/>
    <s v="ng/L"/>
    <x v="1"/>
    <n v="12"/>
    <n v="12"/>
    <n v="0"/>
    <b v="0"/>
  </r>
  <r>
    <x v="0"/>
    <x v="0"/>
    <x v="60"/>
    <x v="60"/>
    <d v="2020-02-27T15:18:00"/>
    <x v="6"/>
    <n v="2"/>
    <s v="Imidacloprid"/>
    <s v="ng/L"/>
    <x v="1"/>
    <n v="13"/>
    <n v="13"/>
    <n v="0"/>
    <b v="0"/>
  </r>
  <r>
    <x v="0"/>
    <x v="0"/>
    <x v="60"/>
    <x v="60"/>
    <d v="2020-03-03T13:29:00"/>
    <x v="6"/>
    <n v="3"/>
    <s v="Imidacloprid"/>
    <s v="ng/L"/>
    <x v="1"/>
    <n v="8.1"/>
    <n v="8.1"/>
    <n v="0"/>
    <b v="0"/>
  </r>
  <r>
    <x v="0"/>
    <x v="0"/>
    <x v="60"/>
    <x v="60"/>
    <d v="2020-03-12T15:14:00"/>
    <x v="6"/>
    <n v="3"/>
    <s v="Imidacloprid"/>
    <s v="ng/L"/>
    <x v="1"/>
    <n v="20"/>
    <n v="20"/>
    <n v="0"/>
    <b v="0"/>
  </r>
  <r>
    <x v="0"/>
    <x v="0"/>
    <x v="60"/>
    <x v="60"/>
    <d v="2020-03-16T10:05:00"/>
    <x v="6"/>
    <n v="3"/>
    <s v="Imidacloprid"/>
    <s v="ng/L"/>
    <x v="1"/>
    <n v="18"/>
    <n v="18"/>
    <n v="0"/>
    <b v="0"/>
  </r>
  <r>
    <x v="0"/>
    <x v="0"/>
    <x v="60"/>
    <x v="60"/>
    <d v="2021-02-12T11:14:00"/>
    <x v="7"/>
    <n v="2"/>
    <s v="Imidacloprid"/>
    <s v="ng/L"/>
    <x v="1"/>
    <n v="9.5"/>
    <n v="9.5"/>
    <n v="0"/>
    <b v="0"/>
  </r>
  <r>
    <x v="0"/>
    <x v="0"/>
    <x v="60"/>
    <x v="60"/>
    <d v="2021-02-17T11:38:00"/>
    <x v="7"/>
    <n v="2"/>
    <s v="Imidacloprid"/>
    <s v="ng/L"/>
    <x v="0"/>
    <n v="1"/>
    <n v="0.5"/>
    <n v="1"/>
    <b v="1"/>
  </r>
  <r>
    <x v="0"/>
    <x v="0"/>
    <x v="60"/>
    <x v="60"/>
    <d v="2021-02-25T14:16:00"/>
    <x v="7"/>
    <n v="2"/>
    <s v="Imidacloprid"/>
    <s v="ng/L"/>
    <x v="1"/>
    <n v="14"/>
    <n v="14"/>
    <n v="0"/>
    <b v="0"/>
  </r>
  <r>
    <x v="0"/>
    <x v="0"/>
    <x v="60"/>
    <x v="60"/>
    <d v="2021-03-11T08:17:00"/>
    <x v="7"/>
    <n v="3"/>
    <s v="Imidacloprid"/>
    <s v="ng/L"/>
    <x v="1"/>
    <n v="18"/>
    <n v="18"/>
    <n v="0"/>
    <b v="0"/>
  </r>
  <r>
    <x v="0"/>
    <x v="0"/>
    <x v="60"/>
    <x v="60"/>
    <d v="2021-03-16T07:43:00"/>
    <x v="7"/>
    <n v="3"/>
    <s v="Imidacloprid"/>
    <s v="ng/L"/>
    <x v="1"/>
    <n v="18"/>
    <n v="18"/>
    <n v="0"/>
    <b v="0"/>
  </r>
  <r>
    <x v="0"/>
    <x v="0"/>
    <x v="60"/>
    <x v="60"/>
    <d v="2021-03-23T07:30:00"/>
    <x v="7"/>
    <n v="3"/>
    <s v="Imidacloprid"/>
    <s v="ng/L"/>
    <x v="1"/>
    <n v="24"/>
    <n v="24"/>
    <n v="0"/>
    <b v="0"/>
  </r>
  <r>
    <x v="0"/>
    <x v="0"/>
    <x v="60"/>
    <x v="60"/>
    <d v="2021-04-06T12:15:00"/>
    <x v="7"/>
    <n v="4"/>
    <s v="Imidacloprid"/>
    <s v="ng/L"/>
    <x v="1"/>
    <n v="33"/>
    <n v="33"/>
    <n v="0"/>
    <b v="0"/>
  </r>
  <r>
    <x v="0"/>
    <x v="0"/>
    <x v="60"/>
    <x v="60"/>
    <d v="2021-04-14T08:59:00"/>
    <x v="7"/>
    <n v="4"/>
    <s v="Imidacloprid"/>
    <s v="ng/L"/>
    <x v="1"/>
    <n v="36"/>
    <n v="36"/>
    <n v="0"/>
    <b v="0"/>
  </r>
  <r>
    <x v="0"/>
    <x v="0"/>
    <x v="60"/>
    <x v="60"/>
    <d v="2021-04-21T08:56:00"/>
    <x v="7"/>
    <n v="4"/>
    <s v="Imidacloprid"/>
    <s v="ng/L"/>
    <x v="1"/>
    <n v="36"/>
    <n v="36"/>
    <n v="0"/>
    <b v="0"/>
  </r>
  <r>
    <x v="0"/>
    <x v="0"/>
    <x v="60"/>
    <x v="60"/>
    <d v="2021-04-26T12:33:00"/>
    <x v="7"/>
    <n v="4"/>
    <s v="Imidacloprid"/>
    <s v="ng/L"/>
    <x v="1"/>
    <n v="39"/>
    <n v="39"/>
    <n v="0"/>
    <b v="0"/>
  </r>
  <r>
    <x v="0"/>
    <x v="0"/>
    <x v="60"/>
    <x v="60"/>
    <d v="2021-05-04T11:22:00"/>
    <x v="7"/>
    <n v="5"/>
    <s v="Imidacloprid"/>
    <s v="ng/L"/>
    <x v="1"/>
    <n v="34"/>
    <n v="34"/>
    <n v="0"/>
    <b v="0"/>
  </r>
  <r>
    <x v="0"/>
    <x v="0"/>
    <x v="60"/>
    <x v="60"/>
    <d v="2021-05-10T11:33:00"/>
    <x v="7"/>
    <n v="5"/>
    <s v="Imidacloprid"/>
    <s v="ng/L"/>
    <x v="1"/>
    <n v="24"/>
    <n v="24"/>
    <n v="0"/>
    <b v="0"/>
  </r>
  <r>
    <x v="0"/>
    <x v="0"/>
    <x v="60"/>
    <x v="60"/>
    <d v="2021-05-17T13:14:00"/>
    <x v="7"/>
    <n v="5"/>
    <s v="Imidacloprid"/>
    <s v="ng/L"/>
    <x v="1"/>
    <n v="22"/>
    <n v="22"/>
    <n v="0"/>
    <b v="0"/>
  </r>
  <r>
    <x v="0"/>
    <x v="0"/>
    <x v="60"/>
    <x v="60"/>
    <d v="2021-05-24T11:52:00"/>
    <x v="7"/>
    <n v="5"/>
    <s v="Imidacloprid"/>
    <s v="ng/L"/>
    <x v="0"/>
    <n v="1"/>
    <n v="0.5"/>
    <n v="1"/>
    <b v="1"/>
  </r>
  <r>
    <x v="0"/>
    <x v="0"/>
    <x v="60"/>
    <x v="60"/>
    <d v="2021-06-01T10:37:00"/>
    <x v="7"/>
    <n v="6"/>
    <s v="Imidacloprid"/>
    <s v="ng/L"/>
    <x v="1"/>
    <n v="19"/>
    <n v="19"/>
    <n v="0"/>
    <b v="0"/>
  </r>
  <r>
    <x v="0"/>
    <x v="0"/>
    <x v="60"/>
    <x v="60"/>
    <d v="2021-06-07T13:07:00"/>
    <x v="7"/>
    <n v="6"/>
    <s v="Imidacloprid"/>
    <s v="ng/L"/>
    <x v="1"/>
    <n v="27"/>
    <n v="27"/>
    <n v="0"/>
    <b v="0"/>
  </r>
  <r>
    <x v="0"/>
    <x v="0"/>
    <x v="60"/>
    <x v="60"/>
    <d v="2021-06-15T10:37:00"/>
    <x v="7"/>
    <n v="6"/>
    <s v="Imidacloprid"/>
    <s v="ng/L"/>
    <x v="1"/>
    <n v="30"/>
    <n v="30"/>
    <n v="0"/>
    <b v="0"/>
  </r>
  <r>
    <x v="0"/>
    <x v="0"/>
    <x v="60"/>
    <x v="60"/>
    <d v="2021-06-22T11:26:00"/>
    <x v="7"/>
    <n v="6"/>
    <s v="Imidacloprid"/>
    <s v="ng/L"/>
    <x v="0"/>
    <n v="1"/>
    <n v="0.5"/>
    <n v="1"/>
    <b v="1"/>
  </r>
  <r>
    <x v="0"/>
    <x v="0"/>
    <x v="60"/>
    <x v="60"/>
    <d v="2021-07-02T13:04:00"/>
    <x v="7"/>
    <n v="7"/>
    <s v="Imidacloprid"/>
    <s v="ng/L"/>
    <x v="1"/>
    <n v="21"/>
    <n v="21"/>
    <n v="0"/>
    <b v="0"/>
  </r>
  <r>
    <x v="0"/>
    <x v="0"/>
    <x v="60"/>
    <x v="60"/>
    <d v="2021-07-07T13:07:00"/>
    <x v="7"/>
    <n v="7"/>
    <s v="Imidacloprid"/>
    <s v="ng/L"/>
    <x v="1"/>
    <n v="30"/>
    <n v="30"/>
    <n v="0"/>
    <b v="0"/>
  </r>
  <r>
    <x v="0"/>
    <x v="0"/>
    <x v="60"/>
    <x v="60"/>
    <d v="2021-07-21T09:00:00"/>
    <x v="7"/>
    <n v="7"/>
    <s v="Imidacloprid"/>
    <s v="ng/L"/>
    <x v="1"/>
    <n v="33"/>
    <n v="33"/>
    <n v="0"/>
    <b v="0"/>
  </r>
  <r>
    <x v="0"/>
    <x v="0"/>
    <x v="60"/>
    <x v="60"/>
    <d v="2021-07-28T10:37:00"/>
    <x v="7"/>
    <n v="7"/>
    <s v="Imidacloprid"/>
    <s v="ng/L"/>
    <x v="0"/>
    <n v="1"/>
    <n v="0.5"/>
    <n v="1"/>
    <b v="1"/>
  </r>
  <r>
    <x v="0"/>
    <x v="0"/>
    <x v="60"/>
    <x v="60"/>
    <d v="2021-08-03T08:41:00"/>
    <x v="7"/>
    <n v="8"/>
    <s v="Imidacloprid"/>
    <s v="ng/L"/>
    <x v="1"/>
    <n v="43"/>
    <n v="43"/>
    <n v="0"/>
    <b v="0"/>
  </r>
  <r>
    <x v="0"/>
    <x v="0"/>
    <x v="60"/>
    <x v="60"/>
    <d v="2021-08-12T12:39:00"/>
    <x v="7"/>
    <n v="8"/>
    <s v="Imidacloprid"/>
    <s v="ng/L"/>
    <x v="1"/>
    <n v="42"/>
    <n v="42"/>
    <n v="0"/>
    <b v="0"/>
  </r>
  <r>
    <x v="0"/>
    <x v="0"/>
    <x v="60"/>
    <x v="60"/>
    <d v="2021-11-05T11:28:00"/>
    <x v="7"/>
    <n v="11"/>
    <s v="Imidacloprid"/>
    <s v="ng/L"/>
    <x v="1"/>
    <n v="49"/>
    <n v="49"/>
    <n v="0"/>
    <b v="0"/>
  </r>
  <r>
    <x v="0"/>
    <x v="0"/>
    <x v="60"/>
    <x v="60"/>
    <d v="2021-11-15T10:33:00"/>
    <x v="7"/>
    <n v="11"/>
    <s v="Imidacloprid"/>
    <s v="ng/L"/>
    <x v="1"/>
    <n v="51"/>
    <n v="51"/>
    <n v="0"/>
    <b v="0"/>
  </r>
  <r>
    <x v="0"/>
    <x v="0"/>
    <x v="60"/>
    <x v="60"/>
    <d v="2021-11-22T11:45:00"/>
    <x v="7"/>
    <n v="11"/>
    <s v="Imidacloprid"/>
    <s v="ng/L"/>
    <x v="1"/>
    <n v="58"/>
    <n v="58"/>
    <n v="0"/>
    <b v="0"/>
  </r>
  <r>
    <x v="0"/>
    <x v="0"/>
    <x v="60"/>
    <x v="60"/>
    <d v="2021-12-03T11:14:00"/>
    <x v="7"/>
    <n v="12"/>
    <s v="Imidacloprid"/>
    <s v="ng/L"/>
    <x v="1"/>
    <n v="54"/>
    <n v="54"/>
    <n v="0"/>
    <b v="0"/>
  </r>
  <r>
    <x v="0"/>
    <x v="0"/>
    <x v="60"/>
    <x v="60"/>
    <d v="2021-12-08T09:48:00"/>
    <x v="7"/>
    <n v="12"/>
    <s v="Imidacloprid"/>
    <s v="ng/L"/>
    <x v="1"/>
    <n v="45"/>
    <n v="45"/>
    <n v="0"/>
    <b v="0"/>
  </r>
  <r>
    <x v="0"/>
    <x v="0"/>
    <x v="60"/>
    <x v="60"/>
    <d v="2021-12-13T10:39:00"/>
    <x v="7"/>
    <n v="12"/>
    <s v="Imidacloprid"/>
    <s v="ng/L"/>
    <x v="0"/>
    <n v="1"/>
    <n v="0.5"/>
    <n v="1"/>
    <b v="1"/>
  </r>
  <r>
    <x v="0"/>
    <x v="0"/>
    <x v="60"/>
    <x v="60"/>
    <d v="2022-01-04T10:28:00"/>
    <x v="8"/>
    <n v="1"/>
    <s v="Imidacloprid"/>
    <s v="ng/L"/>
    <x v="0"/>
    <n v="1"/>
    <n v="0.5"/>
    <n v="1"/>
    <b v="1"/>
  </r>
  <r>
    <x v="0"/>
    <x v="0"/>
    <x v="60"/>
    <x v="60"/>
    <d v="2022-01-10T11:08:00"/>
    <x v="8"/>
    <n v="1"/>
    <s v="Imidacloprid"/>
    <s v="ng/L"/>
    <x v="0"/>
    <n v="1"/>
    <n v="0.5"/>
    <n v="1"/>
    <b v="1"/>
  </r>
  <r>
    <x v="0"/>
    <x v="0"/>
    <x v="60"/>
    <x v="60"/>
    <d v="2022-01-18T10:51:00"/>
    <x v="8"/>
    <n v="1"/>
    <s v="Imidacloprid"/>
    <s v="ng/L"/>
    <x v="1"/>
    <n v="22"/>
    <n v="22"/>
    <n v="0"/>
    <b v="0"/>
  </r>
  <r>
    <x v="0"/>
    <x v="0"/>
    <x v="60"/>
    <x v="60"/>
    <d v="2022-01-26T13:27:00"/>
    <x v="8"/>
    <n v="1"/>
    <s v="Imidacloprid"/>
    <s v="ng/L"/>
    <x v="1"/>
    <n v="30"/>
    <n v="30"/>
    <n v="0"/>
    <b v="0"/>
  </r>
  <r>
    <x v="0"/>
    <x v="0"/>
    <x v="60"/>
    <x v="60"/>
    <d v="2022-02-08T11:13:00"/>
    <x v="8"/>
    <n v="2"/>
    <s v="Imidacloprid"/>
    <s v="ng/L"/>
    <x v="0"/>
    <n v="1"/>
    <n v="0.5"/>
    <n v="1"/>
    <b v="1"/>
  </r>
  <r>
    <x v="0"/>
    <x v="0"/>
    <x v="60"/>
    <x v="60"/>
    <d v="2022-02-14T13:30:00"/>
    <x v="8"/>
    <n v="2"/>
    <s v="Imidacloprid"/>
    <s v="ng/L"/>
    <x v="0"/>
    <n v="1"/>
    <n v="0.5"/>
    <n v="1"/>
    <b v="1"/>
  </r>
  <r>
    <x v="0"/>
    <x v="0"/>
    <x v="60"/>
    <x v="60"/>
    <d v="2022-02-21T13:14:00"/>
    <x v="8"/>
    <n v="2"/>
    <s v="Imidacloprid"/>
    <s v="ng/L"/>
    <x v="1"/>
    <n v="13"/>
    <n v="13"/>
    <n v="0"/>
    <b v="0"/>
  </r>
  <r>
    <x v="0"/>
    <x v="0"/>
    <x v="60"/>
    <x v="60"/>
    <d v="2022-02-25T12:19:00"/>
    <x v="8"/>
    <n v="2"/>
    <s v="Imidacloprid"/>
    <s v="ng/L"/>
    <x v="0"/>
    <n v="1"/>
    <n v="0.5"/>
    <n v="1"/>
    <b v="1"/>
  </r>
  <r>
    <x v="0"/>
    <x v="0"/>
    <x v="60"/>
    <x v="60"/>
    <d v="2022-03-03T12:12:00"/>
    <x v="8"/>
    <n v="3"/>
    <s v="Imidacloprid"/>
    <s v="ng/L"/>
    <x v="0"/>
    <n v="1"/>
    <n v="0.5"/>
    <n v="1"/>
    <b v="1"/>
  </r>
  <r>
    <x v="0"/>
    <x v="0"/>
    <x v="60"/>
    <x v="60"/>
    <d v="2022-03-07T10:28:00"/>
    <x v="8"/>
    <n v="3"/>
    <s v="Imidacloprid"/>
    <s v="ng/L"/>
    <x v="1"/>
    <n v="15"/>
    <n v="15"/>
    <n v="0"/>
    <b v="0"/>
  </r>
  <r>
    <x v="0"/>
    <x v="0"/>
    <x v="60"/>
    <x v="60"/>
    <d v="2022-03-14T14:12:00"/>
    <x v="8"/>
    <n v="3"/>
    <s v="Imidacloprid"/>
    <s v="ng/L"/>
    <x v="0"/>
    <n v="1"/>
    <n v="0.5"/>
    <n v="1"/>
    <b v="1"/>
  </r>
  <r>
    <x v="0"/>
    <x v="0"/>
    <x v="60"/>
    <x v="60"/>
    <d v="2022-03-23T07:38:00"/>
    <x v="8"/>
    <n v="3"/>
    <s v="Imidacloprid"/>
    <s v="ng/L"/>
    <x v="0"/>
    <n v="1"/>
    <n v="0.5"/>
    <n v="1"/>
    <b v="1"/>
  </r>
  <r>
    <x v="0"/>
    <x v="0"/>
    <x v="60"/>
    <x v="60"/>
    <d v="2022-03-28T10:27:00"/>
    <x v="8"/>
    <n v="3"/>
    <s v="Imidacloprid"/>
    <s v="ng/L"/>
    <x v="0"/>
    <n v="1"/>
    <n v="0.5"/>
    <n v="1"/>
    <b v="1"/>
  </r>
  <r>
    <x v="0"/>
    <x v="0"/>
    <x v="60"/>
    <x v="60"/>
    <d v="2022-04-05T13:10:00"/>
    <x v="8"/>
    <n v="4"/>
    <s v="Imidacloprid"/>
    <s v="ng/L"/>
    <x v="0"/>
    <n v="1"/>
    <n v="0.5"/>
    <n v="1"/>
    <b v="1"/>
  </r>
  <r>
    <x v="0"/>
    <x v="0"/>
    <x v="60"/>
    <x v="60"/>
    <d v="2022-04-12T10:19:00"/>
    <x v="8"/>
    <n v="4"/>
    <s v="Imidacloprid"/>
    <s v="ng/L"/>
    <x v="1"/>
    <n v="27"/>
    <n v="27"/>
    <n v="0"/>
    <b v="0"/>
  </r>
  <r>
    <x v="0"/>
    <x v="0"/>
    <x v="60"/>
    <x v="60"/>
    <d v="2022-04-21T12:26:00"/>
    <x v="8"/>
    <n v="4"/>
    <s v="Imidacloprid"/>
    <s v="ng/L"/>
    <x v="1"/>
    <n v="31"/>
    <n v="31"/>
    <n v="0"/>
    <b v="0"/>
  </r>
  <r>
    <x v="0"/>
    <x v="0"/>
    <x v="60"/>
    <x v="60"/>
    <d v="2022-04-26T12:04:00"/>
    <x v="8"/>
    <n v="4"/>
    <s v="Imidacloprid"/>
    <s v="ng/L"/>
    <x v="1"/>
    <n v="37"/>
    <n v="37"/>
    <n v="0"/>
    <b v="0"/>
  </r>
  <r>
    <x v="0"/>
    <x v="0"/>
    <x v="60"/>
    <x v="60"/>
    <d v="2022-05-03T11:30:00"/>
    <x v="8"/>
    <n v="5"/>
    <s v="Imidacloprid"/>
    <s v="ng/L"/>
    <x v="1"/>
    <n v="42"/>
    <n v="42"/>
    <n v="0"/>
    <b v="0"/>
  </r>
  <r>
    <x v="0"/>
    <x v="0"/>
    <x v="60"/>
    <x v="60"/>
    <d v="2022-05-09T12:09:00"/>
    <x v="8"/>
    <n v="5"/>
    <s v="Imidacloprid"/>
    <s v="ng/L"/>
    <x v="0"/>
    <n v="1"/>
    <n v="0.5"/>
    <n v="1"/>
    <b v="1"/>
  </r>
  <r>
    <x v="0"/>
    <x v="0"/>
    <x v="60"/>
    <x v="60"/>
    <d v="2022-05-17T13:32:00"/>
    <x v="8"/>
    <n v="5"/>
    <s v="Imidacloprid"/>
    <s v="ng/L"/>
    <x v="1"/>
    <n v="33"/>
    <n v="33"/>
    <n v="0"/>
    <b v="0"/>
  </r>
  <r>
    <x v="0"/>
    <x v="0"/>
    <x v="60"/>
    <x v="60"/>
    <d v="2022-05-27T10:07:00"/>
    <x v="8"/>
    <n v="5"/>
    <s v="Imidacloprid"/>
    <s v="ng/L"/>
    <x v="1"/>
    <n v="26"/>
    <n v="26"/>
    <n v="0"/>
    <b v="0"/>
  </r>
  <r>
    <x v="0"/>
    <x v="0"/>
    <x v="60"/>
    <x v="60"/>
    <d v="2022-06-07T13:36:00"/>
    <x v="8"/>
    <n v="6"/>
    <s v="Imidacloprid"/>
    <s v="ng/L"/>
    <x v="1"/>
    <n v="34"/>
    <n v="34"/>
    <n v="0"/>
    <b v="0"/>
  </r>
  <r>
    <x v="0"/>
    <x v="0"/>
    <x v="60"/>
    <x v="60"/>
    <d v="2022-06-14T15:38:00"/>
    <x v="8"/>
    <n v="6"/>
    <s v="Imidacloprid"/>
    <s v="ng/L"/>
    <x v="1"/>
    <n v="42"/>
    <n v="42"/>
    <n v="0"/>
    <b v="0"/>
  </r>
  <r>
    <x v="0"/>
    <x v="0"/>
    <x v="60"/>
    <x v="60"/>
    <d v="2022-06-21T16:38:00"/>
    <x v="8"/>
    <n v="6"/>
    <s v="Imidacloprid"/>
    <s v="ng/L"/>
    <x v="1"/>
    <n v="28"/>
    <n v="28"/>
    <n v="0"/>
    <b v="0"/>
  </r>
  <r>
    <x v="0"/>
    <x v="0"/>
    <x v="60"/>
    <x v="60"/>
    <d v="2022-06-28T15:35:00"/>
    <x v="8"/>
    <n v="6"/>
    <s v="Imidacloprid"/>
    <s v="ng/L"/>
    <x v="1"/>
    <n v="34"/>
    <n v="34"/>
    <n v="0"/>
    <b v="0"/>
  </r>
  <r>
    <x v="0"/>
    <x v="0"/>
    <x v="60"/>
    <x v="60"/>
    <d v="2022-07-04T08:45:00"/>
    <x v="8"/>
    <n v="7"/>
    <s v="Imidacloprid"/>
    <s v="ng/L"/>
    <x v="1"/>
    <n v="35"/>
    <n v="35"/>
    <n v="0"/>
    <b v="0"/>
  </r>
  <r>
    <x v="0"/>
    <x v="0"/>
    <x v="60"/>
    <x v="60"/>
    <d v="2022-07-15T09:38:00"/>
    <x v="8"/>
    <n v="7"/>
    <s v="Imidacloprid"/>
    <s v="ng/L"/>
    <x v="1"/>
    <n v="40"/>
    <n v="40"/>
    <n v="0"/>
    <b v="0"/>
  </r>
  <r>
    <x v="0"/>
    <x v="0"/>
    <x v="60"/>
    <x v="60"/>
    <d v="2022-07-18T09:49:00"/>
    <x v="8"/>
    <n v="7"/>
    <s v="Imidacloprid"/>
    <s v="ng/L"/>
    <x v="1"/>
    <n v="30"/>
    <n v="30"/>
    <n v="0"/>
    <b v="0"/>
  </r>
  <r>
    <x v="0"/>
    <x v="0"/>
    <x v="60"/>
    <x v="60"/>
    <d v="2022-07-25T12:55:00"/>
    <x v="8"/>
    <n v="7"/>
    <s v="Imidacloprid"/>
    <s v="ng/L"/>
    <x v="1"/>
    <n v="37"/>
    <n v="37"/>
    <n v="0"/>
    <b v="0"/>
  </r>
  <r>
    <x v="0"/>
    <x v="0"/>
    <x v="60"/>
    <x v="60"/>
    <d v="2022-08-04T12:55:00"/>
    <x v="8"/>
    <n v="8"/>
    <s v="Imidacloprid"/>
    <s v="ng/L"/>
    <x v="1"/>
    <n v="47"/>
    <n v="47"/>
    <n v="0"/>
    <b v="0"/>
  </r>
  <r>
    <x v="0"/>
    <x v="0"/>
    <x v="60"/>
    <x v="60"/>
    <d v="2022-08-15T15:02:00"/>
    <x v="8"/>
    <n v="8"/>
    <s v="Imidacloprid"/>
    <s v="ng/L"/>
    <x v="1"/>
    <n v="46"/>
    <n v="46"/>
    <n v="0"/>
    <b v="0"/>
  </r>
  <r>
    <x v="0"/>
    <x v="0"/>
    <x v="60"/>
    <x v="60"/>
    <d v="2022-08-24T08:38:00"/>
    <x v="8"/>
    <n v="8"/>
    <s v="Imidacloprid"/>
    <s v="ng/L"/>
    <x v="1"/>
    <n v="44"/>
    <n v="44"/>
    <n v="0"/>
    <b v="0"/>
  </r>
  <r>
    <x v="0"/>
    <x v="0"/>
    <x v="60"/>
    <x v="60"/>
    <d v="2022-08-30T10:11:00"/>
    <x v="8"/>
    <n v="8"/>
    <s v="Imidacloprid"/>
    <s v="ng/L"/>
    <x v="1"/>
    <n v="41"/>
    <n v="41"/>
    <n v="0"/>
    <b v="0"/>
  </r>
  <r>
    <x v="0"/>
    <x v="0"/>
    <x v="60"/>
    <x v="60"/>
    <d v="2022-09-05T11:17:00"/>
    <x v="8"/>
    <n v="9"/>
    <s v="Imidacloprid"/>
    <s v="ng/L"/>
    <x v="1"/>
    <n v="49"/>
    <n v="49"/>
    <n v="0"/>
    <b v="0"/>
  </r>
  <r>
    <x v="0"/>
    <x v="0"/>
    <x v="60"/>
    <x v="60"/>
    <d v="2022-09-15T11:56:00"/>
    <x v="8"/>
    <n v="9"/>
    <s v="Imidacloprid"/>
    <s v="ng/L"/>
    <x v="1"/>
    <n v="53"/>
    <n v="53"/>
    <n v="0"/>
    <b v="0"/>
  </r>
  <r>
    <x v="0"/>
    <x v="0"/>
    <x v="60"/>
    <x v="60"/>
    <d v="2022-09-23T12:00:00"/>
    <x v="8"/>
    <n v="9"/>
    <s v="Imidacloprid"/>
    <s v="ng/L"/>
    <x v="1"/>
    <n v="82"/>
    <n v="82"/>
    <n v="0"/>
    <b v="0"/>
  </r>
  <r>
    <x v="0"/>
    <x v="0"/>
    <x v="60"/>
    <x v="60"/>
    <d v="2022-09-26T11:07:00"/>
    <x v="8"/>
    <n v="9"/>
    <s v="Imidacloprid"/>
    <s v="ng/L"/>
    <x v="1"/>
    <n v="50"/>
    <n v="50"/>
    <n v="0"/>
    <b v="0"/>
  </r>
  <r>
    <x v="0"/>
    <x v="0"/>
    <x v="60"/>
    <x v="60"/>
    <d v="2022-10-06T09:11:00"/>
    <x v="8"/>
    <n v="10"/>
    <s v="Imidacloprid"/>
    <s v="ng/L"/>
    <x v="1"/>
    <n v="51"/>
    <n v="51"/>
    <n v="0"/>
    <b v="0"/>
  </r>
  <r>
    <x v="0"/>
    <x v="0"/>
    <x v="60"/>
    <x v="60"/>
    <d v="2022-10-18T09:51:00"/>
    <x v="8"/>
    <n v="10"/>
    <s v="Imidacloprid"/>
    <s v="ng/L"/>
    <x v="1"/>
    <n v="44"/>
    <n v="44"/>
    <n v="0"/>
    <b v="0"/>
  </r>
  <r>
    <x v="0"/>
    <x v="0"/>
    <x v="60"/>
    <x v="60"/>
    <d v="2022-10-27T15:17:00"/>
    <x v="8"/>
    <n v="10"/>
    <s v="Imidacloprid"/>
    <s v="ng/L"/>
    <x v="1"/>
    <n v="53"/>
    <n v="53"/>
    <n v="0"/>
    <b v="0"/>
  </r>
  <r>
    <x v="0"/>
    <x v="0"/>
    <x v="60"/>
    <x v="60"/>
    <d v="2022-11-02T09:52:00"/>
    <x v="8"/>
    <n v="11"/>
    <s v="Imidacloprid"/>
    <s v="ng/L"/>
    <x v="1"/>
    <n v="37"/>
    <n v="37"/>
    <n v="0"/>
    <b v="0"/>
  </r>
  <r>
    <x v="0"/>
    <x v="0"/>
    <x v="60"/>
    <x v="60"/>
    <d v="2022-11-07T09:32:00"/>
    <x v="8"/>
    <n v="11"/>
    <s v="Imidacloprid"/>
    <s v="ng/L"/>
    <x v="1"/>
    <n v="37"/>
    <n v="37"/>
    <n v="0"/>
    <b v="0"/>
  </r>
  <r>
    <x v="0"/>
    <x v="0"/>
    <x v="60"/>
    <x v="60"/>
    <d v="2022-11-14T10:59:00"/>
    <x v="8"/>
    <n v="11"/>
    <s v="Imidacloprid"/>
    <s v="ng/L"/>
    <x v="1"/>
    <n v="27"/>
    <n v="27"/>
    <n v="0"/>
    <b v="0"/>
  </r>
  <r>
    <x v="0"/>
    <x v="0"/>
    <x v="60"/>
    <x v="60"/>
    <d v="2022-11-24T09:26:00"/>
    <x v="8"/>
    <n v="11"/>
    <s v="Imidacloprid"/>
    <s v="ng/L"/>
    <x v="0"/>
    <n v="1"/>
    <n v="0.5"/>
    <n v="1"/>
    <b v="1"/>
  </r>
  <r>
    <x v="0"/>
    <x v="0"/>
    <x v="60"/>
    <x v="60"/>
    <d v="2022-12-06T09:30:00"/>
    <x v="8"/>
    <n v="12"/>
    <s v="Imidacloprid"/>
    <s v="ng/L"/>
    <x v="0"/>
    <n v="1"/>
    <n v="0.5"/>
    <n v="1"/>
    <b v="1"/>
  </r>
  <r>
    <x v="0"/>
    <x v="0"/>
    <x v="60"/>
    <x v="60"/>
    <d v="2022-12-12T10:11:00"/>
    <x v="8"/>
    <n v="12"/>
    <s v="Imidacloprid"/>
    <s v="ng/L"/>
    <x v="0"/>
    <n v="1"/>
    <n v="0.5"/>
    <n v="1"/>
    <b v="1"/>
  </r>
  <r>
    <x v="0"/>
    <x v="0"/>
    <x v="60"/>
    <x v="60"/>
    <d v="2023-01-18T09:53:00"/>
    <x v="9"/>
    <n v="1"/>
    <s v="Imidacloprid"/>
    <s v="ng/L"/>
    <x v="1"/>
    <n v="7.3"/>
    <n v="7.3"/>
    <n v="0"/>
    <b v="0"/>
  </r>
  <r>
    <x v="0"/>
    <x v="0"/>
    <x v="60"/>
    <x v="60"/>
    <d v="2023-01-26T11:53:00"/>
    <x v="9"/>
    <n v="1"/>
    <s v="Imidacloprid"/>
    <s v="ng/L"/>
    <x v="1"/>
    <n v="14"/>
    <n v="14"/>
    <n v="0"/>
    <b v="0"/>
  </r>
  <r>
    <x v="0"/>
    <x v="0"/>
    <x v="60"/>
    <x v="60"/>
    <d v="2023-02-01T10:00:00"/>
    <x v="9"/>
    <n v="2"/>
    <s v="Imidacloprid"/>
    <s v="ng/L"/>
    <x v="1"/>
    <n v="20"/>
    <n v="20"/>
    <n v="0"/>
    <b v="0"/>
  </r>
  <r>
    <x v="0"/>
    <x v="0"/>
    <x v="60"/>
    <x v="60"/>
    <d v="2023-02-08T10:22:00"/>
    <x v="9"/>
    <n v="2"/>
    <s v="Imidacloprid"/>
    <s v="ng/L"/>
    <x v="1"/>
    <n v="27"/>
    <n v="27"/>
    <n v="0"/>
    <b v="0"/>
  </r>
  <r>
    <x v="0"/>
    <x v="0"/>
    <x v="60"/>
    <x v="60"/>
    <d v="2023-02-14T09:53:00"/>
    <x v="9"/>
    <n v="2"/>
    <s v="Imidacloprid"/>
    <s v="ng/L"/>
    <x v="1"/>
    <n v="33"/>
    <n v="33"/>
    <n v="0"/>
    <b v="0"/>
  </r>
  <r>
    <x v="0"/>
    <x v="0"/>
    <x v="60"/>
    <x v="60"/>
    <d v="2023-02-20T10:03:00"/>
    <x v="9"/>
    <n v="2"/>
    <s v="Imidacloprid"/>
    <s v="ng/L"/>
    <x v="1"/>
    <n v="36"/>
    <n v="36"/>
    <n v="0"/>
    <b v="0"/>
  </r>
  <r>
    <x v="0"/>
    <x v="0"/>
    <x v="60"/>
    <x v="60"/>
    <d v="2023-03-01T10:08:00"/>
    <x v="9"/>
    <n v="3"/>
    <s v="Imidacloprid"/>
    <s v="ng/L"/>
    <x v="0"/>
    <n v="1"/>
    <n v="0.5"/>
    <n v="1"/>
    <b v="1"/>
  </r>
  <r>
    <x v="0"/>
    <x v="0"/>
    <x v="60"/>
    <x v="60"/>
    <d v="2023-03-09T10:40:00"/>
    <x v="9"/>
    <n v="3"/>
    <s v="Imidacloprid"/>
    <s v="ng/L"/>
    <x v="1"/>
    <n v="41"/>
    <n v="41"/>
    <n v="0"/>
    <b v="0"/>
  </r>
  <r>
    <x v="0"/>
    <x v="0"/>
    <x v="60"/>
    <x v="60"/>
    <d v="2023-03-13T09:02:00"/>
    <x v="9"/>
    <n v="3"/>
    <s v="Imidacloprid"/>
    <s v="ng/L"/>
    <x v="1"/>
    <n v="9"/>
    <n v="9"/>
    <n v="0"/>
    <b v="0"/>
  </r>
  <r>
    <x v="0"/>
    <x v="0"/>
    <x v="60"/>
    <x v="60"/>
    <d v="2023-03-22T09:35:00"/>
    <x v="9"/>
    <n v="3"/>
    <s v="Imidacloprid"/>
    <s v="ng/L"/>
    <x v="0"/>
    <n v="1"/>
    <n v="0.5"/>
    <n v="1"/>
    <b v="1"/>
  </r>
  <r>
    <x v="0"/>
    <x v="0"/>
    <x v="60"/>
    <x v="60"/>
    <d v="2023-04-19T10:27:00"/>
    <x v="9"/>
    <n v="4"/>
    <s v="Imidacloprid"/>
    <s v="ng/L"/>
    <x v="0"/>
    <n v="1"/>
    <n v="0.5"/>
    <n v="1"/>
    <b v="1"/>
  </r>
  <r>
    <x v="0"/>
    <x v="0"/>
    <x v="60"/>
    <x v="60"/>
    <d v="2023-04-27T15:22:00"/>
    <x v="9"/>
    <n v="4"/>
    <s v="Imidacloprid"/>
    <s v="ng/L"/>
    <x v="1"/>
    <n v="19"/>
    <n v="19"/>
    <n v="0"/>
    <b v="0"/>
  </r>
  <r>
    <x v="0"/>
    <x v="0"/>
    <x v="60"/>
    <x v="60"/>
    <d v="2023-05-02T09:23:00"/>
    <x v="9"/>
    <n v="5"/>
    <s v="Imidacloprid"/>
    <s v="ng/L"/>
    <x v="0"/>
    <n v="1"/>
    <n v="0.5"/>
    <n v="1"/>
    <b v="1"/>
  </r>
  <r>
    <x v="0"/>
    <x v="0"/>
    <x v="60"/>
    <x v="60"/>
    <d v="2023-05-09T10:11:00"/>
    <x v="9"/>
    <n v="5"/>
    <s v="Imidacloprid"/>
    <s v="ng/L"/>
    <x v="0"/>
    <n v="1"/>
    <n v="0.5"/>
    <n v="1"/>
    <b v="1"/>
  </r>
  <r>
    <x v="0"/>
    <x v="0"/>
    <x v="60"/>
    <x v="60"/>
    <d v="2023-05-15T08:19:00"/>
    <x v="9"/>
    <n v="5"/>
    <s v="Imidacloprid"/>
    <s v="ng/L"/>
    <x v="0"/>
    <n v="1"/>
    <n v="0.5"/>
    <n v="1"/>
    <b v="1"/>
  </r>
  <r>
    <x v="0"/>
    <x v="0"/>
    <x v="60"/>
    <x v="60"/>
    <d v="2023-05-22T10:45:00"/>
    <x v="9"/>
    <n v="5"/>
    <s v="Imidacloprid"/>
    <s v="ng/L"/>
    <x v="0"/>
    <n v="1"/>
    <n v="0.5"/>
    <n v="1"/>
    <b v="1"/>
  </r>
  <r>
    <x v="0"/>
    <x v="0"/>
    <x v="60"/>
    <x v="60"/>
    <d v="2023-06-01T12:47:00"/>
    <x v="9"/>
    <n v="6"/>
    <s v="Imidacloprid"/>
    <s v="ng/L"/>
    <x v="0"/>
    <n v="1"/>
    <n v="0.5"/>
    <n v="1"/>
    <b v="1"/>
  </r>
  <r>
    <x v="0"/>
    <x v="0"/>
    <x v="60"/>
    <x v="60"/>
    <d v="2023-06-08T14:34:00"/>
    <x v="9"/>
    <n v="6"/>
    <s v="Imidacloprid"/>
    <s v="ng/L"/>
    <x v="0"/>
    <n v="1"/>
    <n v="0.5"/>
    <n v="1"/>
    <b v="1"/>
  </r>
  <r>
    <x v="0"/>
    <x v="0"/>
    <x v="60"/>
    <x v="60"/>
    <d v="2023-06-12T10:57:00"/>
    <x v="9"/>
    <n v="6"/>
    <s v="Imidacloprid"/>
    <s v="ng/L"/>
    <x v="0"/>
    <n v="1"/>
    <n v="0.5"/>
    <n v="1"/>
    <b v="1"/>
  </r>
  <r>
    <x v="0"/>
    <x v="0"/>
    <x v="60"/>
    <x v="60"/>
    <d v="2023-06-19T11:05:00"/>
    <x v="9"/>
    <n v="6"/>
    <s v="Imidacloprid"/>
    <s v="ng/L"/>
    <x v="1"/>
    <n v="40"/>
    <n v="40"/>
    <n v="0"/>
    <b v="0"/>
  </r>
  <r>
    <x v="0"/>
    <x v="0"/>
    <x v="60"/>
    <x v="60"/>
    <d v="2023-06-29T16:19:00"/>
    <x v="9"/>
    <n v="6"/>
    <s v="Imidacloprid"/>
    <s v="ng/L"/>
    <x v="1"/>
    <n v="34"/>
    <n v="34"/>
    <n v="0"/>
    <b v="0"/>
  </r>
  <r>
    <x v="0"/>
    <x v="0"/>
    <x v="60"/>
    <x v="60"/>
    <d v="2023-07-04T11:54:00"/>
    <x v="9"/>
    <n v="7"/>
    <s v="Imidacloprid"/>
    <s v="ng/L"/>
    <x v="1"/>
    <n v="30"/>
    <n v="30"/>
    <n v="0"/>
    <b v="0"/>
  </r>
  <r>
    <x v="0"/>
    <x v="0"/>
    <x v="60"/>
    <x v="60"/>
    <d v="2023-07-10T10:37:00"/>
    <x v="9"/>
    <n v="7"/>
    <s v="Imidacloprid"/>
    <s v="ng/L"/>
    <x v="0"/>
    <n v="1"/>
    <n v="0.5"/>
    <n v="1"/>
    <b v="1"/>
  </r>
  <r>
    <x v="0"/>
    <x v="0"/>
    <x v="60"/>
    <x v="60"/>
    <d v="2023-07-17T13:14:00"/>
    <x v="9"/>
    <n v="7"/>
    <s v="Imidacloprid"/>
    <s v="ng/L"/>
    <x v="1"/>
    <n v="32"/>
    <n v="32"/>
    <n v="0"/>
    <b v="0"/>
  </r>
  <r>
    <x v="0"/>
    <x v="0"/>
    <x v="60"/>
    <x v="60"/>
    <d v="2023-07-25T12:49:00"/>
    <x v="9"/>
    <n v="7"/>
    <s v="Imidacloprid"/>
    <s v="ng/L"/>
    <x v="1"/>
    <n v="28"/>
    <n v="28"/>
    <n v="0"/>
    <b v="0"/>
  </r>
  <r>
    <x v="0"/>
    <x v="0"/>
    <x v="60"/>
    <x v="60"/>
    <d v="2023-08-03T12:48:00"/>
    <x v="9"/>
    <n v="8"/>
    <s v="Imidacloprid"/>
    <s v="ng/L"/>
    <x v="1"/>
    <n v="34"/>
    <n v="34"/>
    <n v="0"/>
    <b v="0"/>
  </r>
  <r>
    <x v="0"/>
    <x v="0"/>
    <x v="60"/>
    <x v="60"/>
    <d v="2023-08-11T13:15:00"/>
    <x v="9"/>
    <n v="8"/>
    <s v="Imidacloprid"/>
    <s v="ng/L"/>
    <x v="0"/>
    <n v="1"/>
    <n v="0.5"/>
    <n v="1"/>
    <b v="1"/>
  </r>
  <r>
    <x v="0"/>
    <x v="0"/>
    <x v="60"/>
    <x v="60"/>
    <d v="2023-08-17T12:03:00"/>
    <x v="9"/>
    <n v="8"/>
    <s v="Imidacloprid"/>
    <s v="ng/L"/>
    <x v="0"/>
    <n v="1"/>
    <n v="0.5"/>
    <n v="1"/>
    <b v="1"/>
  </r>
  <r>
    <x v="0"/>
    <x v="0"/>
    <x v="60"/>
    <x v="60"/>
    <d v="2023-08-21T08:53:00"/>
    <x v="9"/>
    <n v="8"/>
    <s v="Imidacloprid"/>
    <s v="ng/L"/>
    <x v="0"/>
    <n v="1"/>
    <n v="0.5"/>
    <n v="1"/>
    <b v="1"/>
  </r>
  <r>
    <x v="0"/>
    <x v="0"/>
    <x v="60"/>
    <x v="60"/>
    <d v="2023-09-05T08:40:00"/>
    <x v="9"/>
    <n v="9"/>
    <s v="Imidacloprid"/>
    <s v="ng/L"/>
    <x v="1"/>
    <n v="41"/>
    <n v="41"/>
    <n v="0"/>
    <b v="0"/>
  </r>
  <r>
    <x v="0"/>
    <x v="0"/>
    <x v="60"/>
    <x v="60"/>
    <d v="2023-09-14T11:21:00"/>
    <x v="9"/>
    <n v="9"/>
    <s v="Imidacloprid"/>
    <s v="ng/L"/>
    <x v="0"/>
    <n v="1"/>
    <n v="0.5"/>
    <n v="1"/>
    <b v="1"/>
  </r>
  <r>
    <x v="0"/>
    <x v="0"/>
    <x v="60"/>
    <x v="60"/>
    <d v="2023-09-18T11:22:00"/>
    <x v="9"/>
    <n v="9"/>
    <s v="Imidacloprid"/>
    <s v="ng/L"/>
    <x v="1"/>
    <n v="30"/>
    <n v="30"/>
    <n v="0"/>
    <b v="0"/>
  </r>
  <r>
    <x v="0"/>
    <x v="0"/>
    <x v="60"/>
    <x v="60"/>
    <d v="2023-09-26T12:37:00"/>
    <x v="9"/>
    <n v="9"/>
    <s v="Imidacloprid"/>
    <s v="ng/L"/>
    <x v="0"/>
    <n v="1"/>
    <n v="0.5"/>
    <n v="1"/>
    <b v="1"/>
  </r>
  <r>
    <x v="0"/>
    <x v="0"/>
    <x v="60"/>
    <x v="60"/>
    <d v="2023-10-10T11:18:00"/>
    <x v="9"/>
    <n v="10"/>
    <s v="Imidacloprid"/>
    <s v="ng/L"/>
    <x v="1"/>
    <n v="49"/>
    <n v="49"/>
    <n v="0"/>
    <b v="0"/>
  </r>
  <r>
    <x v="0"/>
    <x v="0"/>
    <x v="60"/>
    <x v="60"/>
    <d v="2023-10-12T12:24:00"/>
    <x v="9"/>
    <n v="10"/>
    <s v="Imidacloprid"/>
    <s v="ng/L"/>
    <x v="0"/>
    <n v="1"/>
    <n v="0.5"/>
    <n v="1"/>
    <b v="1"/>
  </r>
  <r>
    <x v="0"/>
    <x v="0"/>
    <x v="60"/>
    <x v="60"/>
    <d v="2023-10-16T12:36:00"/>
    <x v="9"/>
    <n v="10"/>
    <s v="Imidacloprid"/>
    <s v="ng/L"/>
    <x v="1"/>
    <n v="41"/>
    <n v="41"/>
    <n v="0"/>
    <b v="0"/>
  </r>
  <r>
    <x v="0"/>
    <x v="0"/>
    <x v="60"/>
    <x v="60"/>
    <d v="2023-10-16T12:37:00"/>
    <x v="9"/>
    <n v="10"/>
    <s v="Imidacloprid"/>
    <s v="ng/L"/>
    <x v="1"/>
    <n v="38"/>
    <n v="38"/>
    <n v="0"/>
    <b v="0"/>
  </r>
  <r>
    <x v="0"/>
    <x v="0"/>
    <x v="60"/>
    <x v="60"/>
    <d v="2023-11-03T12:08:00"/>
    <x v="9"/>
    <n v="11"/>
    <s v="Imidacloprid"/>
    <s v="ng/L"/>
    <x v="1"/>
    <n v="21"/>
    <n v="21"/>
    <n v="0"/>
    <b v="0"/>
  </r>
  <r>
    <x v="0"/>
    <x v="0"/>
    <x v="60"/>
    <x v="60"/>
    <d v="2023-11-06T12:57:00"/>
    <x v="9"/>
    <n v="11"/>
    <s v="Imidacloprid"/>
    <s v="ng/L"/>
    <x v="1"/>
    <n v="13"/>
    <n v="13"/>
    <n v="0"/>
    <b v="0"/>
  </r>
  <r>
    <x v="0"/>
    <x v="0"/>
    <x v="60"/>
    <x v="60"/>
    <d v="2023-11-13T09:14:00"/>
    <x v="9"/>
    <n v="11"/>
    <s v="Imidacloprid"/>
    <s v="ng/L"/>
    <x v="0"/>
    <n v="1"/>
    <n v="0.5"/>
    <n v="1"/>
    <b v="1"/>
  </r>
  <r>
    <x v="0"/>
    <x v="0"/>
    <x v="60"/>
    <x v="60"/>
    <d v="2023-11-20T09:11:00"/>
    <x v="9"/>
    <n v="11"/>
    <s v="Imidacloprid"/>
    <s v="ng/L"/>
    <x v="0"/>
    <n v="1"/>
    <n v="0.5"/>
    <n v="1"/>
    <b v="1"/>
  </r>
  <r>
    <x v="0"/>
    <x v="0"/>
    <x v="60"/>
    <x v="60"/>
    <d v="2023-11-27T09:06:00"/>
    <x v="9"/>
    <n v="11"/>
    <s v="Imidacloprid"/>
    <s v="ng/L"/>
    <x v="1"/>
    <n v="29"/>
    <n v="29"/>
    <n v="0"/>
    <b v="0"/>
  </r>
  <r>
    <x v="0"/>
    <x v="0"/>
    <x v="60"/>
    <x v="60"/>
    <d v="2023-12-08T10:08:00"/>
    <x v="9"/>
    <n v="12"/>
    <s v="Imidacloprid"/>
    <s v="ng/L"/>
    <x v="0"/>
    <n v="1"/>
    <n v="0.5"/>
    <n v="1"/>
    <b v="1"/>
  </r>
  <r>
    <x v="0"/>
    <x v="0"/>
    <x v="60"/>
    <x v="60"/>
    <d v="2023-12-11T08:38:00"/>
    <x v="9"/>
    <n v="12"/>
    <s v="Imidacloprid"/>
    <s v="ng/L"/>
    <x v="1"/>
    <n v="9.1999999999999993"/>
    <n v="9.1999999999999993"/>
    <n v="0"/>
    <b v="0"/>
  </r>
  <r>
    <x v="0"/>
    <x v="0"/>
    <x v="60"/>
    <x v="60"/>
    <d v="2024-01-16T11:24:00"/>
    <x v="10"/>
    <n v="1"/>
    <s v="Imidacloprid"/>
    <s v="ng/L"/>
    <x v="0"/>
    <n v="1"/>
    <n v="0.5"/>
    <n v="1"/>
    <b v="1"/>
  </r>
  <r>
    <x v="0"/>
    <x v="0"/>
    <x v="60"/>
    <x v="60"/>
    <d v="2024-01-23T10:30:00"/>
    <x v="10"/>
    <n v="1"/>
    <s v="Imidacloprid"/>
    <s v="ng/L"/>
    <x v="0"/>
    <n v="1"/>
    <n v="0.5"/>
    <n v="1"/>
    <b v="1"/>
  </r>
  <r>
    <x v="0"/>
    <x v="0"/>
    <x v="60"/>
    <x v="60"/>
    <d v="2024-01-30T09:58:00"/>
    <x v="10"/>
    <n v="1"/>
    <s v="Imidacloprid"/>
    <s v="ng/L"/>
    <x v="0"/>
    <n v="1"/>
    <n v="0.5"/>
    <n v="1"/>
    <b v="1"/>
  </r>
  <r>
    <x v="0"/>
    <x v="0"/>
    <x v="60"/>
    <x v="60"/>
    <d v="2024-02-02T09:52:00"/>
    <x v="10"/>
    <n v="2"/>
    <s v="Imidacloprid"/>
    <s v="ng/L"/>
    <x v="0"/>
    <n v="1"/>
    <n v="0.5"/>
    <n v="1"/>
    <b v="1"/>
  </r>
  <r>
    <x v="0"/>
    <x v="0"/>
    <x v="60"/>
    <x v="60"/>
    <d v="2024-02-27T11:36:00"/>
    <x v="10"/>
    <n v="2"/>
    <s v="Imidacloprid"/>
    <s v="ng/L"/>
    <x v="1"/>
    <n v="8.1"/>
    <n v="8.1"/>
    <n v="0"/>
    <b v="0"/>
  </r>
  <r>
    <x v="0"/>
    <x v="0"/>
    <x v="60"/>
    <x v="60"/>
    <d v="2024-03-01T11:54:00"/>
    <x v="10"/>
    <n v="3"/>
    <s v="Imidacloprid"/>
    <s v="ng/L"/>
    <x v="1"/>
    <n v="12"/>
    <n v="12"/>
    <n v="0"/>
    <b v="0"/>
  </r>
  <r>
    <x v="0"/>
    <x v="0"/>
    <x v="60"/>
    <x v="60"/>
    <d v="2024-03-18T10:01:00"/>
    <x v="10"/>
    <n v="3"/>
    <s v="Imidacloprid"/>
    <s v="ng/L"/>
    <x v="1"/>
    <n v="15"/>
    <n v="15"/>
    <n v="0"/>
    <b v="0"/>
  </r>
  <r>
    <x v="0"/>
    <x v="0"/>
    <x v="60"/>
    <x v="60"/>
    <d v="2024-03-21T09:29:00"/>
    <x v="10"/>
    <n v="3"/>
    <s v="Imidacloprid"/>
    <s v="ng/L"/>
    <x v="1"/>
    <n v="20"/>
    <n v="20"/>
    <n v="0"/>
    <b v="0"/>
  </r>
  <r>
    <x v="0"/>
    <x v="0"/>
    <x v="60"/>
    <x v="60"/>
    <d v="2024-03-26T10:01:00"/>
    <x v="10"/>
    <n v="3"/>
    <s v="Imidacloprid"/>
    <s v="ng/L"/>
    <x v="1"/>
    <n v="25"/>
    <n v="25"/>
    <n v="0"/>
    <b v="0"/>
  </r>
  <r>
    <x v="0"/>
    <x v="0"/>
    <x v="61"/>
    <x v="61"/>
    <d v="2021-03-31T14:33:00"/>
    <x v="7"/>
    <n v="3"/>
    <s v="Imidacloprid"/>
    <s v="ng/L"/>
    <x v="1"/>
    <n v="200"/>
    <n v="200"/>
    <n v="0"/>
    <b v="0"/>
  </r>
  <r>
    <x v="0"/>
    <x v="0"/>
    <x v="61"/>
    <x v="61"/>
    <d v="2021-04-06T09:20:00"/>
    <x v="7"/>
    <n v="4"/>
    <s v="Imidacloprid"/>
    <s v="ng/L"/>
    <x v="1"/>
    <n v="130"/>
    <n v="130"/>
    <n v="0"/>
    <b v="0"/>
  </r>
  <r>
    <x v="0"/>
    <x v="0"/>
    <x v="61"/>
    <x v="61"/>
    <d v="2021-05-04T08:20:00"/>
    <x v="7"/>
    <n v="5"/>
    <s v="Imidacloprid"/>
    <s v="ng/L"/>
    <x v="1"/>
    <n v="130"/>
    <n v="130"/>
    <n v="0"/>
    <b v="0"/>
  </r>
  <r>
    <x v="0"/>
    <x v="0"/>
    <x v="61"/>
    <x v="61"/>
    <d v="2021-07-07T10:50:00"/>
    <x v="7"/>
    <n v="7"/>
    <s v="Imidacloprid"/>
    <s v="ng/L"/>
    <x v="1"/>
    <n v="160"/>
    <n v="160"/>
    <n v="0"/>
    <b v="0"/>
  </r>
  <r>
    <x v="0"/>
    <x v="0"/>
    <x v="61"/>
    <x v="61"/>
    <d v="2021-08-05T08:49:00"/>
    <x v="7"/>
    <n v="8"/>
    <s v="Imidacloprid"/>
    <s v="ng/L"/>
    <x v="1"/>
    <n v="130"/>
    <n v="130"/>
    <n v="0"/>
    <b v="0"/>
  </r>
  <r>
    <x v="0"/>
    <x v="0"/>
    <x v="61"/>
    <x v="61"/>
    <d v="2021-11-25T11:12:00"/>
    <x v="7"/>
    <n v="11"/>
    <s v="Imidacloprid"/>
    <s v="ng/L"/>
    <x v="1"/>
    <n v="220"/>
    <n v="220"/>
    <n v="0"/>
    <b v="0"/>
  </r>
  <r>
    <x v="0"/>
    <x v="0"/>
    <x v="61"/>
    <x v="61"/>
    <d v="2021-12-10T09:15:00"/>
    <x v="7"/>
    <n v="12"/>
    <s v="Imidacloprid"/>
    <s v="ng/L"/>
    <x v="1"/>
    <n v="94"/>
    <n v="94"/>
    <n v="0"/>
    <b v="0"/>
  </r>
  <r>
    <x v="0"/>
    <x v="0"/>
    <x v="61"/>
    <x v="61"/>
    <d v="2022-02-07T11:38:00"/>
    <x v="8"/>
    <n v="2"/>
    <s v="Imidacloprid"/>
    <s v="ng/L"/>
    <x v="1"/>
    <n v="190"/>
    <n v="190"/>
    <n v="0"/>
    <b v="0"/>
  </r>
  <r>
    <x v="0"/>
    <x v="0"/>
    <x v="61"/>
    <x v="61"/>
    <d v="2022-03-02T09:46:00"/>
    <x v="8"/>
    <n v="3"/>
    <s v="Imidacloprid"/>
    <s v="ng/L"/>
    <x v="0"/>
    <n v="1"/>
    <n v="0.5"/>
    <n v="1"/>
    <b v="1"/>
  </r>
  <r>
    <x v="0"/>
    <x v="0"/>
    <x v="61"/>
    <x v="61"/>
    <d v="2022-03-15T12:23:00"/>
    <x v="8"/>
    <n v="3"/>
    <s v="Imidacloprid"/>
    <s v="ng/L"/>
    <x v="1"/>
    <n v="210"/>
    <n v="210"/>
    <n v="0"/>
    <b v="0"/>
  </r>
  <r>
    <x v="0"/>
    <x v="0"/>
    <x v="61"/>
    <x v="61"/>
    <d v="2022-04-19T12:51:00"/>
    <x v="8"/>
    <n v="4"/>
    <s v="Imidacloprid"/>
    <s v="ng/L"/>
    <x v="1"/>
    <n v="200"/>
    <n v="200"/>
    <n v="0"/>
    <b v="0"/>
  </r>
  <r>
    <x v="0"/>
    <x v="0"/>
    <x v="61"/>
    <x v="61"/>
    <d v="2022-05-10T16:02:00"/>
    <x v="8"/>
    <n v="5"/>
    <s v="Imidacloprid"/>
    <s v="ng/L"/>
    <x v="1"/>
    <n v="220"/>
    <n v="220"/>
    <n v="0"/>
    <b v="0"/>
  </r>
  <r>
    <x v="0"/>
    <x v="0"/>
    <x v="62"/>
    <x v="62"/>
    <d v="2016-04-05T15:08:00"/>
    <x v="3"/>
    <n v="4"/>
    <s v="Imidacloprid"/>
    <s v="ng/L"/>
    <x v="1"/>
    <n v="53"/>
    <n v="53"/>
    <n v="0"/>
    <b v="0"/>
  </r>
  <r>
    <x v="0"/>
    <x v="0"/>
    <x v="62"/>
    <x v="62"/>
    <d v="2016-04-07T10:58:00"/>
    <x v="3"/>
    <n v="4"/>
    <s v="Imidacloprid"/>
    <s v="ng/L"/>
    <x v="1"/>
    <n v="57"/>
    <n v="57"/>
    <n v="0"/>
    <b v="0"/>
  </r>
  <r>
    <x v="0"/>
    <x v="0"/>
    <x v="62"/>
    <x v="62"/>
    <d v="2016-04-12T10:19:00"/>
    <x v="3"/>
    <n v="4"/>
    <s v="Imidacloprid"/>
    <s v="ng/L"/>
    <x v="1"/>
    <n v="58"/>
    <n v="58"/>
    <n v="0"/>
    <b v="0"/>
  </r>
  <r>
    <x v="0"/>
    <x v="0"/>
    <x v="62"/>
    <x v="62"/>
    <d v="2016-04-14T14:57:00"/>
    <x v="3"/>
    <n v="4"/>
    <s v="Imidacloprid"/>
    <s v="ng/L"/>
    <x v="1"/>
    <n v="44"/>
    <n v="44"/>
    <n v="0"/>
    <b v="0"/>
  </r>
  <r>
    <x v="0"/>
    <x v="0"/>
    <x v="62"/>
    <x v="62"/>
    <d v="2016-04-19T16:51:00"/>
    <x v="3"/>
    <n v="4"/>
    <s v="Imidacloprid"/>
    <s v="ng/L"/>
    <x v="1"/>
    <n v="53"/>
    <n v="53"/>
    <n v="0"/>
    <b v="0"/>
  </r>
  <r>
    <x v="0"/>
    <x v="0"/>
    <x v="62"/>
    <x v="62"/>
    <d v="2016-04-20T10:53:00"/>
    <x v="3"/>
    <n v="4"/>
    <s v="Imidacloprid"/>
    <s v="ng/L"/>
    <x v="1"/>
    <n v="42"/>
    <n v="42"/>
    <n v="0"/>
    <b v="0"/>
  </r>
  <r>
    <x v="0"/>
    <x v="0"/>
    <x v="62"/>
    <x v="62"/>
    <d v="2016-04-26T08:41:00"/>
    <x v="3"/>
    <n v="4"/>
    <s v="Imidacloprid"/>
    <s v="ng/L"/>
    <x v="1"/>
    <n v="140"/>
    <n v="140"/>
    <n v="0"/>
    <b v="0"/>
  </r>
  <r>
    <x v="0"/>
    <x v="0"/>
    <x v="62"/>
    <x v="62"/>
    <d v="2016-04-28T09:52:00"/>
    <x v="3"/>
    <n v="4"/>
    <s v="Imidacloprid"/>
    <s v="ng/L"/>
    <x v="1"/>
    <n v="49"/>
    <n v="49"/>
    <n v="0"/>
    <b v="0"/>
  </r>
  <r>
    <x v="0"/>
    <x v="0"/>
    <x v="62"/>
    <x v="62"/>
    <d v="2016-04-28T11:47:00"/>
    <x v="3"/>
    <n v="4"/>
    <s v="Imidacloprid"/>
    <s v="ng/L"/>
    <x v="1"/>
    <n v="48"/>
    <n v="48"/>
    <n v="0"/>
    <b v="0"/>
  </r>
  <r>
    <x v="0"/>
    <x v="0"/>
    <x v="62"/>
    <x v="62"/>
    <d v="2016-05-04T13:09:00"/>
    <x v="3"/>
    <n v="5"/>
    <s v="Imidacloprid"/>
    <s v="ng/L"/>
    <x v="1"/>
    <n v="69"/>
    <n v="69"/>
    <n v="0"/>
    <b v="0"/>
  </r>
  <r>
    <x v="0"/>
    <x v="0"/>
    <x v="62"/>
    <x v="62"/>
    <d v="2016-05-05T11:42:00"/>
    <x v="3"/>
    <n v="5"/>
    <s v="Imidacloprid"/>
    <s v="ng/L"/>
    <x v="1"/>
    <n v="72"/>
    <n v="72"/>
    <n v="0"/>
    <b v="0"/>
  </r>
  <r>
    <x v="0"/>
    <x v="0"/>
    <x v="62"/>
    <x v="62"/>
    <d v="2016-05-12T10:09:00"/>
    <x v="3"/>
    <n v="5"/>
    <s v="Imidacloprid"/>
    <s v="ng/L"/>
    <x v="1"/>
    <n v="69"/>
    <n v="69"/>
    <n v="0"/>
    <b v="0"/>
  </r>
  <r>
    <x v="0"/>
    <x v="0"/>
    <x v="62"/>
    <x v="62"/>
    <d v="2016-05-17T12:59:00"/>
    <x v="3"/>
    <n v="5"/>
    <s v="Imidacloprid"/>
    <s v="ng/L"/>
    <x v="1"/>
    <n v="62"/>
    <n v="62"/>
    <n v="0"/>
    <b v="0"/>
  </r>
  <r>
    <x v="0"/>
    <x v="0"/>
    <x v="62"/>
    <x v="62"/>
    <d v="2016-05-18T15:09:00"/>
    <x v="3"/>
    <n v="5"/>
    <s v="Imidacloprid"/>
    <s v="ng/L"/>
    <x v="1"/>
    <n v="70"/>
    <n v="70"/>
    <n v="0"/>
    <b v="0"/>
  </r>
  <r>
    <x v="0"/>
    <x v="0"/>
    <x v="62"/>
    <x v="62"/>
    <d v="2016-05-24T09:39:00"/>
    <x v="3"/>
    <n v="5"/>
    <s v="Imidacloprid"/>
    <s v="ng/L"/>
    <x v="1"/>
    <n v="73"/>
    <n v="73"/>
    <n v="0"/>
    <b v="0"/>
  </r>
  <r>
    <x v="0"/>
    <x v="0"/>
    <x v="62"/>
    <x v="62"/>
    <d v="2016-05-25T10:24:00"/>
    <x v="3"/>
    <n v="5"/>
    <s v="Imidacloprid"/>
    <s v="ng/L"/>
    <x v="1"/>
    <n v="73"/>
    <n v="73"/>
    <n v="0"/>
    <b v="0"/>
  </r>
  <r>
    <x v="0"/>
    <x v="0"/>
    <x v="62"/>
    <x v="62"/>
    <d v="2016-05-31T15:32:00"/>
    <x v="3"/>
    <n v="5"/>
    <s v="Imidacloprid"/>
    <s v="ng/L"/>
    <x v="1"/>
    <n v="47"/>
    <n v="47"/>
    <n v="0"/>
    <b v="0"/>
  </r>
  <r>
    <x v="0"/>
    <x v="0"/>
    <x v="62"/>
    <x v="62"/>
    <d v="2016-06-01T14:32:00"/>
    <x v="3"/>
    <n v="6"/>
    <s v="Imidacloprid"/>
    <s v="ng/L"/>
    <x v="1"/>
    <n v="75"/>
    <n v="75"/>
    <n v="0"/>
    <b v="0"/>
  </r>
  <r>
    <x v="0"/>
    <x v="0"/>
    <x v="62"/>
    <x v="62"/>
    <d v="2016-06-07T08:13:00"/>
    <x v="3"/>
    <n v="6"/>
    <s v="Imidacloprid"/>
    <s v="ng/L"/>
    <x v="1"/>
    <n v="68"/>
    <n v="68"/>
    <n v="0"/>
    <b v="0"/>
  </r>
  <r>
    <x v="0"/>
    <x v="0"/>
    <x v="62"/>
    <x v="62"/>
    <d v="2016-06-14T12:15:00"/>
    <x v="3"/>
    <n v="6"/>
    <s v="Imidacloprid"/>
    <s v="ng/L"/>
    <x v="1"/>
    <n v="60"/>
    <n v="60"/>
    <n v="0"/>
    <b v="0"/>
  </r>
  <r>
    <x v="0"/>
    <x v="0"/>
    <x v="62"/>
    <x v="62"/>
    <d v="2016-06-28T14:44:00"/>
    <x v="3"/>
    <n v="6"/>
    <s v="Imidacloprid"/>
    <s v="ng/L"/>
    <x v="1"/>
    <n v="63"/>
    <n v="63"/>
    <n v="0"/>
    <b v="0"/>
  </r>
  <r>
    <x v="0"/>
    <x v="0"/>
    <x v="62"/>
    <x v="62"/>
    <d v="2016-07-05T14:08:00"/>
    <x v="3"/>
    <n v="7"/>
    <s v="Imidacloprid"/>
    <s v="ng/L"/>
    <x v="1"/>
    <n v="68"/>
    <n v="68"/>
    <n v="0"/>
    <b v="0"/>
  </r>
  <r>
    <x v="0"/>
    <x v="0"/>
    <x v="62"/>
    <x v="62"/>
    <d v="2016-07-06T11:20:00"/>
    <x v="3"/>
    <n v="7"/>
    <s v="Imidacloprid"/>
    <s v="ng/L"/>
    <x v="1"/>
    <n v="73"/>
    <n v="73"/>
    <n v="0"/>
    <b v="0"/>
  </r>
  <r>
    <x v="0"/>
    <x v="0"/>
    <x v="62"/>
    <x v="62"/>
    <d v="2016-07-11T14:24:00"/>
    <x v="3"/>
    <n v="7"/>
    <s v="Imidacloprid"/>
    <s v="ng/L"/>
    <x v="0"/>
    <n v="1"/>
    <n v="0.5"/>
    <n v="1"/>
    <b v="1"/>
  </r>
  <r>
    <x v="0"/>
    <x v="0"/>
    <x v="62"/>
    <x v="62"/>
    <d v="2016-07-14T15:04:00"/>
    <x v="3"/>
    <n v="7"/>
    <s v="Imidacloprid"/>
    <s v="ng/L"/>
    <x v="1"/>
    <n v="87"/>
    <n v="87"/>
    <n v="0"/>
    <b v="0"/>
  </r>
  <r>
    <x v="0"/>
    <x v="0"/>
    <x v="62"/>
    <x v="62"/>
    <d v="2016-07-19T15:48:00"/>
    <x v="3"/>
    <n v="7"/>
    <s v="Imidacloprid"/>
    <s v="ng/L"/>
    <x v="1"/>
    <n v="79"/>
    <n v="79"/>
    <n v="0"/>
    <b v="0"/>
  </r>
  <r>
    <x v="0"/>
    <x v="0"/>
    <x v="62"/>
    <x v="62"/>
    <d v="2016-08-02T10:45:00"/>
    <x v="3"/>
    <n v="8"/>
    <s v="Imidacloprid"/>
    <s v="ng/L"/>
    <x v="1"/>
    <n v="110"/>
    <n v="110"/>
    <n v="0"/>
    <b v="0"/>
  </r>
  <r>
    <x v="0"/>
    <x v="0"/>
    <x v="62"/>
    <x v="62"/>
    <d v="2016-08-04T11:59:00"/>
    <x v="3"/>
    <n v="8"/>
    <s v="Imidacloprid"/>
    <s v="ng/L"/>
    <x v="1"/>
    <n v="62"/>
    <n v="62"/>
    <n v="0"/>
    <b v="0"/>
  </r>
  <r>
    <x v="0"/>
    <x v="0"/>
    <x v="62"/>
    <x v="62"/>
    <d v="2016-08-09T09:33:00"/>
    <x v="3"/>
    <n v="8"/>
    <s v="Imidacloprid"/>
    <s v="ng/L"/>
    <x v="1"/>
    <n v="75"/>
    <n v="75"/>
    <n v="0"/>
    <b v="0"/>
  </r>
  <r>
    <x v="0"/>
    <x v="0"/>
    <x v="62"/>
    <x v="62"/>
    <d v="2016-08-16T12:29:00"/>
    <x v="3"/>
    <n v="8"/>
    <s v="Imidacloprid"/>
    <s v="ng/L"/>
    <x v="1"/>
    <n v="84"/>
    <n v="84"/>
    <n v="0"/>
    <b v="0"/>
  </r>
  <r>
    <x v="0"/>
    <x v="0"/>
    <x v="62"/>
    <x v="62"/>
    <d v="2016-08-18T13:39:00"/>
    <x v="3"/>
    <n v="8"/>
    <s v="Imidacloprid"/>
    <s v="ng/L"/>
    <x v="1"/>
    <n v="77"/>
    <n v="77"/>
    <n v="0"/>
    <b v="0"/>
  </r>
  <r>
    <x v="0"/>
    <x v="0"/>
    <x v="62"/>
    <x v="62"/>
    <d v="2016-08-24T09:24:00"/>
    <x v="3"/>
    <n v="8"/>
    <s v="Imidacloprid"/>
    <s v="ng/L"/>
    <x v="1"/>
    <n v="17"/>
    <n v="17"/>
    <n v="0"/>
    <b v="0"/>
  </r>
  <r>
    <x v="0"/>
    <x v="0"/>
    <x v="62"/>
    <x v="62"/>
    <d v="2016-08-25T16:09:00"/>
    <x v="3"/>
    <n v="8"/>
    <s v="Imidacloprid"/>
    <s v="ng/L"/>
    <x v="1"/>
    <n v="83"/>
    <n v="83"/>
    <n v="0"/>
    <b v="0"/>
  </r>
  <r>
    <x v="0"/>
    <x v="0"/>
    <x v="62"/>
    <x v="62"/>
    <d v="2016-08-30T14:01:00"/>
    <x v="3"/>
    <n v="8"/>
    <s v="Imidacloprid"/>
    <s v="ng/L"/>
    <x v="1"/>
    <n v="80"/>
    <n v="80"/>
    <n v="0"/>
    <b v="0"/>
  </r>
  <r>
    <x v="0"/>
    <x v="0"/>
    <x v="62"/>
    <x v="62"/>
    <d v="2016-09-01T08:56:00"/>
    <x v="3"/>
    <n v="9"/>
    <s v="Imidacloprid"/>
    <s v="ng/L"/>
    <x v="1"/>
    <n v="62"/>
    <n v="62"/>
    <n v="0"/>
    <b v="0"/>
  </r>
  <r>
    <x v="0"/>
    <x v="0"/>
    <x v="62"/>
    <x v="62"/>
    <d v="2016-09-05T11:38:00"/>
    <x v="3"/>
    <n v="9"/>
    <s v="Imidacloprid"/>
    <s v="ng/L"/>
    <x v="1"/>
    <n v="73"/>
    <n v="73"/>
    <n v="0"/>
    <b v="0"/>
  </r>
  <r>
    <x v="0"/>
    <x v="0"/>
    <x v="62"/>
    <x v="62"/>
    <d v="2016-09-14T12:42:00"/>
    <x v="3"/>
    <n v="9"/>
    <s v="Imidacloprid"/>
    <s v="ng/L"/>
    <x v="1"/>
    <n v="89"/>
    <n v="89"/>
    <n v="0"/>
    <b v="0"/>
  </r>
  <r>
    <x v="0"/>
    <x v="0"/>
    <x v="62"/>
    <x v="62"/>
    <d v="2016-09-15T10:36:00"/>
    <x v="3"/>
    <n v="9"/>
    <s v="Imidacloprid"/>
    <s v="ng/L"/>
    <x v="1"/>
    <n v="100"/>
    <n v="100"/>
    <n v="0"/>
    <b v="0"/>
  </r>
  <r>
    <x v="0"/>
    <x v="0"/>
    <x v="62"/>
    <x v="62"/>
    <d v="2016-09-20T13:55:00"/>
    <x v="3"/>
    <n v="9"/>
    <s v="Imidacloprid"/>
    <s v="ng/L"/>
    <x v="1"/>
    <n v="77"/>
    <n v="77"/>
    <n v="0"/>
    <b v="0"/>
  </r>
  <r>
    <x v="0"/>
    <x v="0"/>
    <x v="62"/>
    <x v="62"/>
    <d v="2016-09-26T08:31:00"/>
    <x v="3"/>
    <n v="9"/>
    <s v="Imidacloprid"/>
    <s v="ng/L"/>
    <x v="1"/>
    <n v="68"/>
    <n v="68"/>
    <n v="0"/>
    <b v="0"/>
  </r>
  <r>
    <x v="0"/>
    <x v="0"/>
    <x v="62"/>
    <x v="62"/>
    <d v="2016-10-04T13:45:00"/>
    <x v="3"/>
    <n v="10"/>
    <s v="Imidacloprid"/>
    <s v="ng/L"/>
    <x v="1"/>
    <n v="93"/>
    <n v="93"/>
    <n v="0"/>
    <b v="0"/>
  </r>
  <r>
    <x v="0"/>
    <x v="0"/>
    <x v="62"/>
    <x v="62"/>
    <d v="2016-10-06T10:22:00"/>
    <x v="3"/>
    <n v="10"/>
    <s v="Imidacloprid"/>
    <s v="ng/L"/>
    <x v="1"/>
    <n v="88"/>
    <n v="88"/>
    <n v="0"/>
    <b v="0"/>
  </r>
  <r>
    <x v="0"/>
    <x v="0"/>
    <x v="62"/>
    <x v="62"/>
    <d v="2016-10-11T16:50:00"/>
    <x v="3"/>
    <n v="10"/>
    <s v="Imidacloprid"/>
    <s v="ng/L"/>
    <x v="1"/>
    <n v="99"/>
    <n v="99"/>
    <n v="0"/>
    <b v="0"/>
  </r>
  <r>
    <x v="0"/>
    <x v="0"/>
    <x v="62"/>
    <x v="62"/>
    <d v="2016-10-17T08:43:00"/>
    <x v="3"/>
    <n v="10"/>
    <s v="Imidacloprid"/>
    <s v="ng/L"/>
    <x v="1"/>
    <n v="100"/>
    <n v="100"/>
    <n v="0"/>
    <b v="0"/>
  </r>
  <r>
    <x v="0"/>
    <x v="0"/>
    <x v="62"/>
    <x v="62"/>
    <d v="2016-10-20T15:02:00"/>
    <x v="3"/>
    <n v="10"/>
    <s v="Imidacloprid"/>
    <s v="ng/L"/>
    <x v="1"/>
    <n v="96"/>
    <n v="96"/>
    <n v="0"/>
    <b v="0"/>
  </r>
  <r>
    <x v="0"/>
    <x v="0"/>
    <x v="62"/>
    <x v="62"/>
    <d v="2016-10-27T09:14:00"/>
    <x v="3"/>
    <n v="10"/>
    <s v="Imidacloprid"/>
    <s v="ng/L"/>
    <x v="1"/>
    <n v="49"/>
    <n v="49"/>
    <n v="0"/>
    <b v="0"/>
  </r>
  <r>
    <x v="0"/>
    <x v="0"/>
    <x v="62"/>
    <x v="62"/>
    <d v="2016-11-03T11:49:00"/>
    <x v="3"/>
    <n v="11"/>
    <s v="Imidacloprid"/>
    <s v="ng/L"/>
    <x v="1"/>
    <n v="76"/>
    <n v="76"/>
    <n v="0"/>
    <b v="0"/>
  </r>
  <r>
    <x v="0"/>
    <x v="0"/>
    <x v="62"/>
    <x v="62"/>
    <d v="2016-11-07T11:13:00"/>
    <x v="3"/>
    <n v="11"/>
    <s v="Imidacloprid"/>
    <s v="ng/L"/>
    <x v="1"/>
    <n v="77"/>
    <n v="77"/>
    <n v="0"/>
    <b v="0"/>
  </r>
  <r>
    <x v="0"/>
    <x v="0"/>
    <x v="62"/>
    <x v="62"/>
    <d v="2016-11-09T11:18:00"/>
    <x v="3"/>
    <n v="11"/>
    <s v="Imidacloprid"/>
    <s v="ng/L"/>
    <x v="0"/>
    <n v="1"/>
    <n v="0.5"/>
    <n v="1"/>
    <b v="1"/>
  </r>
  <r>
    <x v="0"/>
    <x v="0"/>
    <x v="62"/>
    <x v="62"/>
    <d v="2016-11-14T10:14:00"/>
    <x v="3"/>
    <n v="11"/>
    <s v="Imidacloprid"/>
    <s v="ng/L"/>
    <x v="0"/>
    <n v="1"/>
    <n v="0.5"/>
    <n v="1"/>
    <b v="1"/>
  </r>
  <r>
    <x v="0"/>
    <x v="0"/>
    <x v="62"/>
    <x v="62"/>
    <d v="2016-11-18T15:38:00"/>
    <x v="3"/>
    <n v="11"/>
    <s v="Imidacloprid"/>
    <s v="ng/L"/>
    <x v="1"/>
    <n v="110"/>
    <n v="110"/>
    <n v="0"/>
    <b v="0"/>
  </r>
  <r>
    <x v="0"/>
    <x v="0"/>
    <x v="62"/>
    <x v="62"/>
    <d v="2016-11-21T13:24:00"/>
    <x v="3"/>
    <n v="11"/>
    <s v="Imidacloprid"/>
    <s v="ng/L"/>
    <x v="0"/>
    <n v="1"/>
    <n v="0.5"/>
    <n v="1"/>
    <b v="1"/>
  </r>
  <r>
    <x v="0"/>
    <x v="0"/>
    <x v="62"/>
    <x v="62"/>
    <d v="2016-11-24T14:25:00"/>
    <x v="3"/>
    <n v="11"/>
    <s v="Imidacloprid"/>
    <s v="ng/L"/>
    <x v="1"/>
    <n v="56"/>
    <n v="56"/>
    <n v="0"/>
    <b v="0"/>
  </r>
  <r>
    <x v="0"/>
    <x v="0"/>
    <x v="62"/>
    <x v="62"/>
    <d v="2016-11-29T10:36:00"/>
    <x v="3"/>
    <n v="11"/>
    <s v="Imidacloprid"/>
    <s v="ng/L"/>
    <x v="1"/>
    <n v="63"/>
    <n v="63"/>
    <n v="0"/>
    <b v="0"/>
  </r>
  <r>
    <x v="0"/>
    <x v="0"/>
    <x v="62"/>
    <x v="62"/>
    <d v="2016-12-05T08:35:00"/>
    <x v="3"/>
    <n v="12"/>
    <s v="Imidacloprid"/>
    <s v="ng/L"/>
    <x v="1"/>
    <n v="100"/>
    <n v="100"/>
    <n v="0"/>
    <b v="0"/>
  </r>
  <r>
    <x v="0"/>
    <x v="0"/>
    <x v="62"/>
    <x v="62"/>
    <d v="2016-12-08T10:23:00"/>
    <x v="3"/>
    <n v="12"/>
    <s v="Imidacloprid"/>
    <s v="ng/L"/>
    <x v="1"/>
    <n v="79"/>
    <n v="79"/>
    <n v="0"/>
    <b v="0"/>
  </r>
  <r>
    <x v="0"/>
    <x v="0"/>
    <x v="62"/>
    <x v="62"/>
    <d v="2016-12-12T09:19:00"/>
    <x v="3"/>
    <n v="12"/>
    <s v="Imidacloprid"/>
    <s v="ng/L"/>
    <x v="1"/>
    <n v="57"/>
    <n v="57"/>
    <n v="0"/>
    <b v="0"/>
  </r>
  <r>
    <x v="0"/>
    <x v="0"/>
    <x v="62"/>
    <x v="62"/>
    <d v="2016-12-15T15:28:00"/>
    <x v="3"/>
    <n v="12"/>
    <s v="Imidacloprid"/>
    <s v="ng/L"/>
    <x v="1"/>
    <n v="50"/>
    <n v="50"/>
    <n v="0"/>
    <b v="0"/>
  </r>
  <r>
    <x v="0"/>
    <x v="0"/>
    <x v="62"/>
    <x v="62"/>
    <d v="2017-01-10T10:57:00"/>
    <x v="4"/>
    <n v="1"/>
    <s v="Imidacloprid"/>
    <s v="ng/L"/>
    <x v="1"/>
    <n v="53"/>
    <n v="53"/>
    <n v="0"/>
    <b v="0"/>
  </r>
  <r>
    <x v="0"/>
    <x v="0"/>
    <x v="62"/>
    <x v="62"/>
    <d v="2017-01-12T12:54:00"/>
    <x v="4"/>
    <n v="1"/>
    <s v="Imidacloprid"/>
    <s v="ng/L"/>
    <x v="1"/>
    <n v="62"/>
    <n v="62"/>
    <n v="0"/>
    <b v="0"/>
  </r>
  <r>
    <x v="0"/>
    <x v="0"/>
    <x v="62"/>
    <x v="62"/>
    <d v="2017-01-17T09:33:00"/>
    <x v="4"/>
    <n v="1"/>
    <s v="Imidacloprid"/>
    <s v="ng/L"/>
    <x v="1"/>
    <n v="36"/>
    <n v="36"/>
    <n v="0"/>
    <b v="0"/>
  </r>
  <r>
    <x v="0"/>
    <x v="0"/>
    <x v="62"/>
    <x v="62"/>
    <d v="2017-01-23T11:50:00"/>
    <x v="4"/>
    <n v="1"/>
    <s v="Imidacloprid"/>
    <s v="ng/L"/>
    <x v="1"/>
    <n v="37"/>
    <n v="37"/>
    <n v="0"/>
    <b v="0"/>
  </r>
  <r>
    <x v="0"/>
    <x v="0"/>
    <x v="62"/>
    <x v="62"/>
    <d v="2017-01-24T08:30:00"/>
    <x v="4"/>
    <n v="1"/>
    <s v="Imidacloprid"/>
    <s v="ng/L"/>
    <x v="1"/>
    <n v="43"/>
    <n v="43"/>
    <n v="0"/>
    <b v="0"/>
  </r>
  <r>
    <x v="0"/>
    <x v="0"/>
    <x v="62"/>
    <x v="62"/>
    <d v="2017-01-26T09:15:00"/>
    <x v="4"/>
    <n v="1"/>
    <s v="Imidacloprid"/>
    <s v="ng/L"/>
    <x v="1"/>
    <n v="56"/>
    <n v="56"/>
    <n v="0"/>
    <b v="0"/>
  </r>
  <r>
    <x v="0"/>
    <x v="0"/>
    <x v="62"/>
    <x v="62"/>
    <d v="2017-01-30T15:10:00"/>
    <x v="4"/>
    <n v="1"/>
    <s v="Imidacloprid"/>
    <s v="ng/L"/>
    <x v="1"/>
    <n v="110"/>
    <n v="110"/>
    <n v="0"/>
    <b v="0"/>
  </r>
  <r>
    <x v="0"/>
    <x v="0"/>
    <x v="62"/>
    <x v="62"/>
    <d v="2017-02-02T13:56:00"/>
    <x v="4"/>
    <n v="2"/>
    <s v="Imidacloprid"/>
    <s v="ng/L"/>
    <x v="1"/>
    <n v="34"/>
    <n v="34"/>
    <n v="0"/>
    <b v="0"/>
  </r>
  <r>
    <x v="0"/>
    <x v="0"/>
    <x v="62"/>
    <x v="62"/>
    <d v="2017-02-06T10:07:00"/>
    <x v="4"/>
    <n v="2"/>
    <s v="Imidacloprid"/>
    <s v="ng/L"/>
    <x v="1"/>
    <n v="43"/>
    <n v="43"/>
    <n v="0"/>
    <b v="0"/>
  </r>
  <r>
    <x v="0"/>
    <x v="0"/>
    <x v="62"/>
    <x v="62"/>
    <d v="2017-02-09T15:21:00"/>
    <x v="4"/>
    <n v="2"/>
    <s v="Imidacloprid"/>
    <s v="ng/L"/>
    <x v="1"/>
    <n v="38"/>
    <n v="38"/>
    <n v="0"/>
    <b v="0"/>
  </r>
  <r>
    <x v="0"/>
    <x v="0"/>
    <x v="62"/>
    <x v="62"/>
    <d v="2017-02-10T09:38:00"/>
    <x v="4"/>
    <n v="2"/>
    <s v="Imidacloprid"/>
    <s v="ng/L"/>
    <x v="1"/>
    <n v="35"/>
    <n v="35"/>
    <n v="0"/>
    <b v="0"/>
  </r>
  <r>
    <x v="0"/>
    <x v="0"/>
    <x v="62"/>
    <x v="62"/>
    <d v="2017-02-13T13:46:00"/>
    <x v="4"/>
    <n v="2"/>
    <s v="Imidacloprid"/>
    <s v="ng/L"/>
    <x v="1"/>
    <n v="42"/>
    <n v="42"/>
    <n v="0"/>
    <b v="0"/>
  </r>
  <r>
    <x v="0"/>
    <x v="0"/>
    <x v="62"/>
    <x v="62"/>
    <d v="2017-02-16T09:54:00"/>
    <x v="4"/>
    <n v="2"/>
    <s v="Imidacloprid"/>
    <s v="ng/L"/>
    <x v="1"/>
    <n v="47"/>
    <n v="47"/>
    <n v="0"/>
    <b v="0"/>
  </r>
  <r>
    <x v="0"/>
    <x v="0"/>
    <x v="62"/>
    <x v="62"/>
    <d v="2017-02-21T09:29:00"/>
    <x v="4"/>
    <n v="2"/>
    <s v="Imidacloprid"/>
    <s v="ng/L"/>
    <x v="1"/>
    <n v="55"/>
    <n v="55"/>
    <n v="0"/>
    <b v="0"/>
  </r>
  <r>
    <x v="0"/>
    <x v="0"/>
    <x v="62"/>
    <x v="62"/>
    <d v="2017-02-23T10:32:00"/>
    <x v="4"/>
    <n v="2"/>
    <s v="Imidacloprid"/>
    <s v="ng/L"/>
    <x v="1"/>
    <n v="50"/>
    <n v="50"/>
    <n v="0"/>
    <b v="0"/>
  </r>
  <r>
    <x v="0"/>
    <x v="0"/>
    <x v="62"/>
    <x v="62"/>
    <d v="2017-02-27T09:35:00"/>
    <x v="4"/>
    <n v="2"/>
    <s v="Imidacloprid"/>
    <s v="ng/L"/>
    <x v="1"/>
    <n v="52"/>
    <n v="52"/>
    <n v="0"/>
    <b v="0"/>
  </r>
  <r>
    <x v="0"/>
    <x v="0"/>
    <x v="62"/>
    <x v="62"/>
    <d v="2017-03-01T13:36:00"/>
    <x v="4"/>
    <n v="3"/>
    <s v="Imidacloprid"/>
    <s v="ng/L"/>
    <x v="1"/>
    <n v="47"/>
    <n v="47"/>
    <n v="0"/>
    <b v="0"/>
  </r>
  <r>
    <x v="0"/>
    <x v="0"/>
    <x v="62"/>
    <x v="62"/>
    <d v="2017-03-06T13:36:00"/>
    <x v="4"/>
    <n v="3"/>
    <s v="Imidacloprid"/>
    <s v="ng/L"/>
    <x v="1"/>
    <n v="53"/>
    <n v="53"/>
    <n v="0"/>
    <b v="0"/>
  </r>
  <r>
    <x v="0"/>
    <x v="0"/>
    <x v="62"/>
    <x v="62"/>
    <d v="2017-03-09T08:19:00"/>
    <x v="4"/>
    <n v="3"/>
    <s v="Imidacloprid"/>
    <s v="ng/L"/>
    <x v="1"/>
    <n v="49"/>
    <n v="49"/>
    <n v="0"/>
    <b v="0"/>
  </r>
  <r>
    <x v="0"/>
    <x v="0"/>
    <x v="62"/>
    <x v="62"/>
    <d v="2017-03-15T14:01:00"/>
    <x v="4"/>
    <n v="3"/>
    <s v="Imidacloprid"/>
    <s v="ng/L"/>
    <x v="1"/>
    <n v="59"/>
    <n v="59"/>
    <n v="0"/>
    <b v="0"/>
  </r>
  <r>
    <x v="0"/>
    <x v="0"/>
    <x v="62"/>
    <x v="62"/>
    <d v="2017-03-17T14:41:00"/>
    <x v="4"/>
    <n v="3"/>
    <s v="Imidacloprid"/>
    <s v="ng/L"/>
    <x v="1"/>
    <n v="52"/>
    <n v="52"/>
    <n v="0"/>
    <b v="0"/>
  </r>
  <r>
    <x v="0"/>
    <x v="0"/>
    <x v="62"/>
    <x v="62"/>
    <d v="2017-03-20T08:11:00"/>
    <x v="4"/>
    <n v="3"/>
    <s v="Imidacloprid"/>
    <s v="ng/L"/>
    <x v="1"/>
    <n v="49"/>
    <n v="49"/>
    <n v="0"/>
    <b v="0"/>
  </r>
  <r>
    <x v="0"/>
    <x v="0"/>
    <x v="62"/>
    <x v="62"/>
    <d v="2017-03-23T12:13:00"/>
    <x v="4"/>
    <n v="3"/>
    <s v="Imidacloprid"/>
    <s v="ng/L"/>
    <x v="1"/>
    <n v="52"/>
    <n v="52"/>
    <n v="0"/>
    <b v="0"/>
  </r>
  <r>
    <x v="0"/>
    <x v="0"/>
    <x v="62"/>
    <x v="62"/>
    <d v="2017-03-27T15:14:00"/>
    <x v="4"/>
    <n v="3"/>
    <s v="Imidacloprid"/>
    <s v="ng/L"/>
    <x v="1"/>
    <n v="39"/>
    <n v="39"/>
    <n v="0"/>
    <b v="0"/>
  </r>
  <r>
    <x v="0"/>
    <x v="0"/>
    <x v="62"/>
    <x v="62"/>
    <d v="2017-03-31T16:18:00"/>
    <x v="4"/>
    <n v="3"/>
    <s v="Imidacloprid"/>
    <s v="ng/L"/>
    <x v="1"/>
    <n v="51"/>
    <n v="51"/>
    <n v="0"/>
    <b v="0"/>
  </r>
  <r>
    <x v="0"/>
    <x v="0"/>
    <x v="62"/>
    <x v="62"/>
    <d v="2017-04-03T16:22:00"/>
    <x v="4"/>
    <n v="4"/>
    <s v="Imidacloprid"/>
    <s v="ng/L"/>
    <x v="1"/>
    <n v="46"/>
    <n v="46"/>
    <n v="0"/>
    <b v="0"/>
  </r>
  <r>
    <x v="0"/>
    <x v="0"/>
    <x v="62"/>
    <x v="62"/>
    <d v="2017-04-06T14:47:00"/>
    <x v="4"/>
    <n v="4"/>
    <s v="Imidacloprid"/>
    <s v="ng/L"/>
    <x v="1"/>
    <n v="66"/>
    <n v="66"/>
    <n v="0"/>
    <b v="0"/>
  </r>
  <r>
    <x v="0"/>
    <x v="0"/>
    <x v="62"/>
    <x v="62"/>
    <d v="2017-04-12T11:02:00"/>
    <x v="4"/>
    <n v="4"/>
    <s v="Imidacloprid"/>
    <s v="ng/L"/>
    <x v="1"/>
    <n v="79"/>
    <n v="79"/>
    <n v="0"/>
    <b v="0"/>
  </r>
  <r>
    <x v="0"/>
    <x v="0"/>
    <x v="62"/>
    <x v="62"/>
    <d v="2017-04-20T10:56:00"/>
    <x v="4"/>
    <n v="4"/>
    <s v="Imidacloprid"/>
    <s v="ng/L"/>
    <x v="1"/>
    <n v="68"/>
    <n v="68"/>
    <n v="0"/>
    <b v="0"/>
  </r>
  <r>
    <x v="0"/>
    <x v="0"/>
    <x v="62"/>
    <x v="62"/>
    <d v="2017-04-25T09:15:00"/>
    <x v="4"/>
    <n v="4"/>
    <s v="Imidacloprid"/>
    <s v="ng/L"/>
    <x v="1"/>
    <n v="67"/>
    <n v="67"/>
    <n v="0"/>
    <b v="0"/>
  </r>
  <r>
    <x v="0"/>
    <x v="0"/>
    <x v="62"/>
    <x v="62"/>
    <d v="2017-04-27T09:25:00"/>
    <x v="4"/>
    <n v="4"/>
    <s v="Imidacloprid"/>
    <s v="ng/L"/>
    <x v="1"/>
    <n v="59"/>
    <n v="59"/>
    <n v="0"/>
    <b v="0"/>
  </r>
  <r>
    <x v="0"/>
    <x v="0"/>
    <x v="62"/>
    <x v="62"/>
    <d v="2017-05-02T11:40:00"/>
    <x v="4"/>
    <n v="5"/>
    <s v="Imidacloprid"/>
    <s v="ng/L"/>
    <x v="1"/>
    <n v="65"/>
    <n v="65"/>
    <n v="0"/>
    <b v="0"/>
  </r>
  <r>
    <x v="0"/>
    <x v="0"/>
    <x v="62"/>
    <x v="62"/>
    <d v="2017-05-04T15:58:00"/>
    <x v="4"/>
    <n v="5"/>
    <s v="Imidacloprid"/>
    <s v="ng/L"/>
    <x v="1"/>
    <n v="86"/>
    <n v="86"/>
    <n v="0"/>
    <b v="0"/>
  </r>
  <r>
    <x v="0"/>
    <x v="0"/>
    <x v="62"/>
    <x v="62"/>
    <d v="2017-05-09T09:15:00"/>
    <x v="4"/>
    <n v="5"/>
    <s v="Imidacloprid"/>
    <s v="ng/L"/>
    <x v="1"/>
    <n v="67"/>
    <n v="67"/>
    <n v="0"/>
    <b v="0"/>
  </r>
  <r>
    <x v="0"/>
    <x v="0"/>
    <x v="62"/>
    <x v="62"/>
    <d v="2018-02-05T13:46:00"/>
    <x v="5"/>
    <n v="2"/>
    <s v="Imidacloprid"/>
    <s v="ng/L"/>
    <x v="1"/>
    <n v="32"/>
    <n v="32"/>
    <n v="0"/>
    <b v="0"/>
  </r>
  <r>
    <x v="0"/>
    <x v="0"/>
    <x v="62"/>
    <x v="62"/>
    <d v="2018-02-13T13:25:00"/>
    <x v="5"/>
    <n v="2"/>
    <s v="Imidacloprid"/>
    <s v="ng/L"/>
    <x v="1"/>
    <n v="36"/>
    <n v="36"/>
    <n v="0"/>
    <b v="0"/>
  </r>
  <r>
    <x v="0"/>
    <x v="0"/>
    <x v="62"/>
    <x v="62"/>
    <d v="2018-02-15T08:53:00"/>
    <x v="5"/>
    <n v="2"/>
    <s v="Imidacloprid"/>
    <s v="ng/L"/>
    <x v="1"/>
    <n v="38"/>
    <n v="38"/>
    <n v="0"/>
    <b v="0"/>
  </r>
  <r>
    <x v="0"/>
    <x v="0"/>
    <x v="62"/>
    <x v="62"/>
    <d v="2018-02-19T09:00:00"/>
    <x v="5"/>
    <n v="2"/>
    <s v="Imidacloprid"/>
    <s v="ng/L"/>
    <x v="1"/>
    <n v="33"/>
    <n v="33"/>
    <n v="0"/>
    <b v="0"/>
  </r>
  <r>
    <x v="0"/>
    <x v="0"/>
    <x v="62"/>
    <x v="62"/>
    <d v="2018-02-22T09:08:00"/>
    <x v="5"/>
    <n v="2"/>
    <s v="Imidacloprid"/>
    <s v="ng/L"/>
    <x v="1"/>
    <n v="32"/>
    <n v="32"/>
    <n v="0"/>
    <b v="0"/>
  </r>
  <r>
    <x v="0"/>
    <x v="0"/>
    <x v="62"/>
    <x v="62"/>
    <d v="2018-02-26T13:37:00"/>
    <x v="5"/>
    <n v="2"/>
    <s v="Imidacloprid"/>
    <s v="ng/L"/>
    <x v="1"/>
    <n v="30"/>
    <n v="30"/>
    <n v="0"/>
    <b v="0"/>
  </r>
  <r>
    <x v="0"/>
    <x v="0"/>
    <x v="62"/>
    <x v="62"/>
    <d v="2018-04-11T10:44:00"/>
    <x v="5"/>
    <n v="4"/>
    <s v="Imidacloprid"/>
    <s v="ng/L"/>
    <x v="1"/>
    <n v="13"/>
    <n v="13"/>
    <n v="0"/>
    <b v="0"/>
  </r>
  <r>
    <x v="0"/>
    <x v="0"/>
    <x v="62"/>
    <x v="62"/>
    <d v="2018-04-12T09:08:00"/>
    <x v="5"/>
    <n v="4"/>
    <s v="Imidacloprid"/>
    <s v="ng/L"/>
    <x v="1"/>
    <n v="15"/>
    <n v="15"/>
    <n v="0"/>
    <b v="0"/>
  </r>
  <r>
    <x v="0"/>
    <x v="0"/>
    <x v="62"/>
    <x v="62"/>
    <d v="2018-04-19T14:05:00"/>
    <x v="5"/>
    <n v="4"/>
    <s v="Imidacloprid"/>
    <s v="ng/L"/>
    <x v="1"/>
    <n v="33"/>
    <n v="33"/>
    <n v="0"/>
    <b v="0"/>
  </r>
  <r>
    <x v="0"/>
    <x v="0"/>
    <x v="62"/>
    <x v="62"/>
    <d v="2018-04-24T16:17:00"/>
    <x v="5"/>
    <n v="4"/>
    <s v="Imidacloprid"/>
    <s v="ng/L"/>
    <x v="1"/>
    <n v="43"/>
    <n v="43"/>
    <n v="0"/>
    <b v="0"/>
  </r>
  <r>
    <x v="0"/>
    <x v="0"/>
    <x v="62"/>
    <x v="62"/>
    <d v="2018-04-26T11:59:00"/>
    <x v="5"/>
    <n v="4"/>
    <s v="Imidacloprid"/>
    <s v="ng/L"/>
    <x v="1"/>
    <n v="33"/>
    <n v="33"/>
    <n v="0"/>
    <b v="0"/>
  </r>
  <r>
    <x v="0"/>
    <x v="0"/>
    <x v="62"/>
    <x v="62"/>
    <d v="2018-05-01T13:12:00"/>
    <x v="5"/>
    <n v="5"/>
    <s v="Imidacloprid"/>
    <s v="ng/L"/>
    <x v="1"/>
    <n v="29"/>
    <n v="29"/>
    <n v="0"/>
    <b v="0"/>
  </r>
  <r>
    <x v="0"/>
    <x v="0"/>
    <x v="62"/>
    <x v="62"/>
    <d v="2018-05-08T13:48:00"/>
    <x v="5"/>
    <n v="5"/>
    <s v="Imidacloprid"/>
    <s v="ng/L"/>
    <x v="1"/>
    <n v="47"/>
    <n v="47"/>
    <n v="0"/>
    <b v="0"/>
  </r>
  <r>
    <x v="0"/>
    <x v="0"/>
    <x v="62"/>
    <x v="62"/>
    <d v="2018-05-10T09:07:00"/>
    <x v="5"/>
    <n v="5"/>
    <s v="Imidacloprid"/>
    <s v="ng/L"/>
    <x v="1"/>
    <n v="56"/>
    <n v="56"/>
    <n v="0"/>
    <b v="0"/>
  </r>
  <r>
    <x v="0"/>
    <x v="0"/>
    <x v="62"/>
    <x v="62"/>
    <d v="2018-05-16T09:19:00"/>
    <x v="5"/>
    <n v="5"/>
    <s v="Imidacloprid"/>
    <s v="ng/L"/>
    <x v="1"/>
    <n v="43"/>
    <n v="43"/>
    <n v="0"/>
    <b v="0"/>
  </r>
  <r>
    <x v="0"/>
    <x v="0"/>
    <x v="62"/>
    <x v="62"/>
    <d v="2018-05-17T13:23:00"/>
    <x v="5"/>
    <n v="5"/>
    <s v="Imidacloprid"/>
    <s v="ng/L"/>
    <x v="1"/>
    <n v="49"/>
    <n v="49"/>
    <n v="0"/>
    <b v="0"/>
  </r>
  <r>
    <x v="0"/>
    <x v="0"/>
    <x v="62"/>
    <x v="62"/>
    <d v="2018-05-23T13:47:00"/>
    <x v="5"/>
    <n v="5"/>
    <s v="Imidacloprid"/>
    <s v="ng/L"/>
    <x v="1"/>
    <n v="43"/>
    <n v="43"/>
    <n v="0"/>
    <b v="0"/>
  </r>
  <r>
    <x v="0"/>
    <x v="0"/>
    <x v="62"/>
    <x v="62"/>
    <d v="2018-05-24T14:42:00"/>
    <x v="5"/>
    <n v="5"/>
    <s v="Imidacloprid"/>
    <s v="ng/L"/>
    <x v="0"/>
    <n v="1"/>
    <n v="0.5"/>
    <n v="1"/>
    <b v="1"/>
  </r>
  <r>
    <x v="0"/>
    <x v="0"/>
    <x v="62"/>
    <x v="62"/>
    <d v="2018-05-29T11:49:00"/>
    <x v="5"/>
    <n v="5"/>
    <s v="Imidacloprid"/>
    <s v="ng/L"/>
    <x v="1"/>
    <n v="48"/>
    <n v="48"/>
    <n v="0"/>
    <b v="0"/>
  </r>
  <r>
    <x v="0"/>
    <x v="0"/>
    <x v="62"/>
    <x v="62"/>
    <d v="2018-06-04T14:24:00"/>
    <x v="5"/>
    <n v="6"/>
    <s v="Imidacloprid"/>
    <s v="ng/L"/>
    <x v="1"/>
    <n v="38"/>
    <n v="38"/>
    <n v="0"/>
    <b v="0"/>
  </r>
  <r>
    <x v="0"/>
    <x v="0"/>
    <x v="62"/>
    <x v="62"/>
    <d v="2018-06-07T11:04:00"/>
    <x v="5"/>
    <n v="6"/>
    <s v="Imidacloprid"/>
    <s v="ng/L"/>
    <x v="1"/>
    <n v="49"/>
    <n v="49"/>
    <n v="0"/>
    <b v="0"/>
  </r>
  <r>
    <x v="0"/>
    <x v="0"/>
    <x v="62"/>
    <x v="62"/>
    <d v="2018-06-13T13:01:00"/>
    <x v="5"/>
    <n v="6"/>
    <s v="Imidacloprid"/>
    <s v="ng/L"/>
    <x v="1"/>
    <n v="61"/>
    <n v="61"/>
    <n v="0"/>
    <b v="0"/>
  </r>
  <r>
    <x v="0"/>
    <x v="0"/>
    <x v="62"/>
    <x v="62"/>
    <d v="2018-06-18T09:36:00"/>
    <x v="5"/>
    <n v="6"/>
    <s v="Imidacloprid"/>
    <s v="ng/L"/>
    <x v="1"/>
    <n v="55"/>
    <n v="55"/>
    <n v="0"/>
    <b v="0"/>
  </r>
  <r>
    <x v="0"/>
    <x v="0"/>
    <x v="62"/>
    <x v="62"/>
    <d v="2018-06-21T14:35:00"/>
    <x v="5"/>
    <n v="6"/>
    <s v="Imidacloprid"/>
    <s v="ng/L"/>
    <x v="1"/>
    <n v="53"/>
    <n v="53"/>
    <n v="0"/>
    <b v="0"/>
  </r>
  <r>
    <x v="0"/>
    <x v="0"/>
    <x v="62"/>
    <x v="62"/>
    <d v="2018-06-27T14:41:00"/>
    <x v="5"/>
    <n v="6"/>
    <s v="Imidacloprid"/>
    <s v="ng/L"/>
    <x v="1"/>
    <n v="49"/>
    <n v="49"/>
    <n v="0"/>
    <b v="0"/>
  </r>
  <r>
    <x v="0"/>
    <x v="0"/>
    <x v="62"/>
    <x v="62"/>
    <d v="2018-07-05T12:50:00"/>
    <x v="5"/>
    <n v="7"/>
    <s v="Imidacloprid"/>
    <s v="ng/L"/>
    <x v="1"/>
    <n v="54"/>
    <n v="54"/>
    <n v="0"/>
    <b v="0"/>
  </r>
  <r>
    <x v="0"/>
    <x v="0"/>
    <x v="62"/>
    <x v="62"/>
    <d v="2018-07-10T12:57:00"/>
    <x v="5"/>
    <n v="7"/>
    <s v="Imidacloprid"/>
    <s v="ng/L"/>
    <x v="1"/>
    <n v="56"/>
    <n v="56"/>
    <n v="0"/>
    <b v="0"/>
  </r>
  <r>
    <x v="0"/>
    <x v="0"/>
    <x v="62"/>
    <x v="62"/>
    <d v="2018-07-12T15:06:00"/>
    <x v="5"/>
    <n v="7"/>
    <s v="Imidacloprid"/>
    <s v="ng/L"/>
    <x v="1"/>
    <n v="93"/>
    <n v="93"/>
    <n v="0"/>
    <b v="0"/>
  </r>
  <r>
    <x v="0"/>
    <x v="0"/>
    <x v="62"/>
    <x v="62"/>
    <d v="2018-07-18T12:22:00"/>
    <x v="5"/>
    <n v="7"/>
    <s v="Imidacloprid"/>
    <s v="ng/L"/>
    <x v="1"/>
    <n v="60"/>
    <n v="60"/>
    <n v="0"/>
    <b v="0"/>
  </r>
  <r>
    <x v="0"/>
    <x v="0"/>
    <x v="62"/>
    <x v="62"/>
    <d v="2018-07-19T15:11:00"/>
    <x v="5"/>
    <n v="7"/>
    <s v="Imidacloprid"/>
    <s v="ng/L"/>
    <x v="1"/>
    <n v="56"/>
    <n v="56"/>
    <n v="0"/>
    <b v="0"/>
  </r>
  <r>
    <x v="0"/>
    <x v="0"/>
    <x v="62"/>
    <x v="62"/>
    <d v="2018-07-23T15:44:00"/>
    <x v="5"/>
    <n v="7"/>
    <s v="Imidacloprid"/>
    <s v="ng/L"/>
    <x v="1"/>
    <n v="50"/>
    <n v="50"/>
    <n v="0"/>
    <b v="0"/>
  </r>
  <r>
    <x v="0"/>
    <x v="0"/>
    <x v="62"/>
    <x v="62"/>
    <d v="2018-08-02T12:25:00"/>
    <x v="5"/>
    <n v="8"/>
    <s v="Imidacloprid"/>
    <s v="ng/L"/>
    <x v="1"/>
    <n v="61"/>
    <n v="61"/>
    <n v="0"/>
    <b v="0"/>
  </r>
  <r>
    <x v="0"/>
    <x v="0"/>
    <x v="62"/>
    <x v="62"/>
    <d v="2018-08-06T11:23:00"/>
    <x v="5"/>
    <n v="8"/>
    <s v="Imidacloprid"/>
    <s v="ng/L"/>
    <x v="1"/>
    <n v="43"/>
    <n v="43"/>
    <n v="0"/>
    <b v="0"/>
  </r>
  <r>
    <x v="0"/>
    <x v="0"/>
    <x v="62"/>
    <x v="62"/>
    <d v="2018-08-09T12:25:00"/>
    <x v="5"/>
    <n v="8"/>
    <s v="Imidacloprid"/>
    <s v="ng/L"/>
    <x v="1"/>
    <n v="66"/>
    <n v="66"/>
    <n v="0"/>
    <b v="0"/>
  </r>
  <r>
    <x v="0"/>
    <x v="0"/>
    <x v="62"/>
    <x v="62"/>
    <d v="2018-08-14T14:30:00"/>
    <x v="5"/>
    <n v="8"/>
    <s v="Imidacloprid"/>
    <s v="ng/L"/>
    <x v="1"/>
    <n v="46"/>
    <n v="46"/>
    <n v="0"/>
    <b v="0"/>
  </r>
  <r>
    <x v="0"/>
    <x v="0"/>
    <x v="62"/>
    <x v="62"/>
    <d v="2018-08-16T14:32:00"/>
    <x v="5"/>
    <n v="8"/>
    <s v="Imidacloprid"/>
    <s v="ng/L"/>
    <x v="1"/>
    <n v="43"/>
    <n v="43"/>
    <n v="0"/>
    <b v="0"/>
  </r>
  <r>
    <x v="0"/>
    <x v="0"/>
    <x v="62"/>
    <x v="62"/>
    <d v="2018-08-21T10:22:00"/>
    <x v="5"/>
    <n v="8"/>
    <s v="Imidacloprid"/>
    <s v="ng/L"/>
    <x v="0"/>
    <n v="1"/>
    <n v="0.5"/>
    <n v="1"/>
    <b v="1"/>
  </r>
  <r>
    <x v="0"/>
    <x v="0"/>
    <x v="62"/>
    <x v="62"/>
    <d v="2018-08-23T09:42:00"/>
    <x v="5"/>
    <n v="8"/>
    <s v="Imidacloprid"/>
    <s v="ng/L"/>
    <x v="1"/>
    <n v="63"/>
    <n v="63"/>
    <n v="0"/>
    <b v="0"/>
  </r>
  <r>
    <x v="0"/>
    <x v="0"/>
    <x v="62"/>
    <x v="62"/>
    <d v="2018-08-30T10:45:00"/>
    <x v="5"/>
    <n v="8"/>
    <s v="Imidacloprid"/>
    <s v="ng/L"/>
    <x v="0"/>
    <n v="1"/>
    <n v="0.5"/>
    <n v="1"/>
    <b v="1"/>
  </r>
  <r>
    <x v="0"/>
    <x v="0"/>
    <x v="62"/>
    <x v="62"/>
    <d v="2018-09-03T10:09:00"/>
    <x v="5"/>
    <n v="9"/>
    <s v="Imidacloprid"/>
    <s v="ng/L"/>
    <x v="0"/>
    <n v="1"/>
    <n v="0.5"/>
    <n v="1"/>
    <b v="1"/>
  </r>
  <r>
    <x v="0"/>
    <x v="0"/>
    <x v="62"/>
    <x v="62"/>
    <d v="2018-09-06T15:05:00"/>
    <x v="5"/>
    <n v="9"/>
    <s v="Imidacloprid"/>
    <s v="ng/L"/>
    <x v="1"/>
    <n v="54"/>
    <n v="54"/>
    <n v="0"/>
    <b v="0"/>
  </r>
  <r>
    <x v="0"/>
    <x v="0"/>
    <x v="62"/>
    <x v="62"/>
    <d v="2018-09-10T09:38:00"/>
    <x v="5"/>
    <n v="9"/>
    <s v="Imidacloprid"/>
    <s v="ng/L"/>
    <x v="1"/>
    <n v="55"/>
    <n v="55"/>
    <n v="0"/>
    <b v="0"/>
  </r>
  <r>
    <x v="0"/>
    <x v="0"/>
    <x v="62"/>
    <x v="62"/>
    <d v="2018-09-13T10:38:00"/>
    <x v="5"/>
    <n v="9"/>
    <s v="Imidacloprid"/>
    <s v="ng/L"/>
    <x v="1"/>
    <n v="55"/>
    <n v="55"/>
    <n v="0"/>
    <b v="0"/>
  </r>
  <r>
    <x v="0"/>
    <x v="0"/>
    <x v="62"/>
    <x v="62"/>
    <d v="2018-09-18T14:39:00"/>
    <x v="5"/>
    <n v="9"/>
    <s v="Imidacloprid"/>
    <s v="ng/L"/>
    <x v="1"/>
    <n v="51"/>
    <n v="51"/>
    <n v="0"/>
    <b v="0"/>
  </r>
  <r>
    <x v="0"/>
    <x v="0"/>
    <x v="62"/>
    <x v="62"/>
    <d v="2018-09-20T14:28:00"/>
    <x v="5"/>
    <n v="9"/>
    <s v="Imidacloprid"/>
    <s v="ng/L"/>
    <x v="1"/>
    <n v="61"/>
    <n v="61"/>
    <n v="0"/>
    <b v="0"/>
  </r>
  <r>
    <x v="0"/>
    <x v="0"/>
    <x v="62"/>
    <x v="62"/>
    <d v="2018-09-28T16:38:00"/>
    <x v="5"/>
    <n v="9"/>
    <s v="Imidacloprid"/>
    <s v="ng/L"/>
    <x v="1"/>
    <n v="68"/>
    <n v="68"/>
    <n v="0"/>
    <b v="0"/>
  </r>
  <r>
    <x v="0"/>
    <x v="0"/>
    <x v="62"/>
    <x v="62"/>
    <d v="2018-10-04T11:35:00"/>
    <x v="5"/>
    <n v="10"/>
    <s v="Imidacloprid"/>
    <s v="ng/L"/>
    <x v="1"/>
    <n v="74"/>
    <n v="74"/>
    <n v="0"/>
    <b v="0"/>
  </r>
  <r>
    <x v="0"/>
    <x v="0"/>
    <x v="62"/>
    <x v="62"/>
    <d v="2018-10-08T13:15:00"/>
    <x v="5"/>
    <n v="10"/>
    <s v="Imidacloprid"/>
    <s v="ng/L"/>
    <x v="1"/>
    <n v="71"/>
    <n v="71"/>
    <n v="0"/>
    <b v="0"/>
  </r>
  <r>
    <x v="0"/>
    <x v="0"/>
    <x v="62"/>
    <x v="62"/>
    <d v="2018-10-15T14:34:00"/>
    <x v="5"/>
    <n v="10"/>
    <s v="Imidacloprid"/>
    <s v="ng/L"/>
    <x v="1"/>
    <n v="77"/>
    <n v="77"/>
    <n v="0"/>
    <b v="0"/>
  </r>
  <r>
    <x v="0"/>
    <x v="0"/>
    <x v="62"/>
    <x v="62"/>
    <d v="2018-10-18T09:18:00"/>
    <x v="5"/>
    <n v="10"/>
    <s v="Imidacloprid"/>
    <s v="ng/L"/>
    <x v="0"/>
    <n v="1"/>
    <n v="0.5"/>
    <n v="1"/>
    <b v="1"/>
  </r>
  <r>
    <x v="0"/>
    <x v="0"/>
    <x v="62"/>
    <x v="62"/>
    <d v="2018-10-22T10:46:00"/>
    <x v="5"/>
    <n v="10"/>
    <s v="Imidacloprid"/>
    <s v="ng/L"/>
    <x v="1"/>
    <n v="57"/>
    <n v="57"/>
    <n v="0"/>
    <b v="0"/>
  </r>
  <r>
    <x v="0"/>
    <x v="0"/>
    <x v="62"/>
    <x v="62"/>
    <d v="2018-10-25T09:55:00"/>
    <x v="5"/>
    <n v="10"/>
    <s v="Imidacloprid"/>
    <s v="ng/L"/>
    <x v="1"/>
    <n v="68"/>
    <n v="68"/>
    <n v="0"/>
    <b v="0"/>
  </r>
  <r>
    <x v="0"/>
    <x v="0"/>
    <x v="62"/>
    <x v="62"/>
    <d v="2018-10-29T12:12:00"/>
    <x v="5"/>
    <n v="10"/>
    <s v="Imidacloprid"/>
    <s v="ng/L"/>
    <x v="1"/>
    <n v="79"/>
    <n v="79"/>
    <n v="0"/>
    <b v="0"/>
  </r>
  <r>
    <x v="0"/>
    <x v="0"/>
    <x v="62"/>
    <x v="62"/>
    <d v="2018-11-02T11:38:00"/>
    <x v="5"/>
    <n v="11"/>
    <s v="Imidacloprid"/>
    <s v="ng/L"/>
    <x v="1"/>
    <n v="82"/>
    <n v="82"/>
    <n v="0"/>
    <b v="0"/>
  </r>
  <r>
    <x v="0"/>
    <x v="0"/>
    <x v="62"/>
    <x v="62"/>
    <d v="2018-11-05T10:15:00"/>
    <x v="5"/>
    <n v="11"/>
    <s v="Imidacloprid"/>
    <s v="ng/L"/>
    <x v="1"/>
    <n v="59"/>
    <n v="59"/>
    <n v="0"/>
    <b v="0"/>
  </r>
  <r>
    <x v="0"/>
    <x v="0"/>
    <x v="62"/>
    <x v="62"/>
    <d v="2018-11-09T07:47:00"/>
    <x v="5"/>
    <n v="11"/>
    <s v="Imidacloprid"/>
    <s v="ng/L"/>
    <x v="1"/>
    <n v="62"/>
    <n v="62"/>
    <n v="0"/>
    <b v="0"/>
  </r>
  <r>
    <x v="0"/>
    <x v="0"/>
    <x v="62"/>
    <x v="62"/>
    <d v="2018-11-14T07:52:00"/>
    <x v="5"/>
    <n v="11"/>
    <s v="Imidacloprid"/>
    <s v="ng/L"/>
    <x v="1"/>
    <n v="71"/>
    <n v="71"/>
    <n v="0"/>
    <b v="0"/>
  </r>
  <r>
    <x v="0"/>
    <x v="0"/>
    <x v="62"/>
    <x v="62"/>
    <d v="2018-11-16T08:52:00"/>
    <x v="5"/>
    <n v="11"/>
    <s v="Imidacloprid"/>
    <s v="ng/L"/>
    <x v="1"/>
    <n v="70"/>
    <n v="70"/>
    <n v="0"/>
    <b v="0"/>
  </r>
  <r>
    <x v="0"/>
    <x v="0"/>
    <x v="62"/>
    <x v="62"/>
    <d v="2018-11-19T13:26:00"/>
    <x v="5"/>
    <n v="11"/>
    <s v="Imidacloprid"/>
    <s v="ng/L"/>
    <x v="1"/>
    <n v="65"/>
    <n v="65"/>
    <n v="0"/>
    <b v="0"/>
  </r>
  <r>
    <x v="0"/>
    <x v="0"/>
    <x v="62"/>
    <x v="62"/>
    <d v="2018-11-22T10:41:00"/>
    <x v="5"/>
    <n v="11"/>
    <s v="Imidacloprid"/>
    <s v="ng/L"/>
    <x v="1"/>
    <n v="66"/>
    <n v="66"/>
    <n v="0"/>
    <b v="0"/>
  </r>
  <r>
    <x v="0"/>
    <x v="0"/>
    <x v="62"/>
    <x v="62"/>
    <d v="2018-11-29T13:04:00"/>
    <x v="5"/>
    <n v="11"/>
    <s v="Imidacloprid"/>
    <s v="ng/L"/>
    <x v="1"/>
    <n v="82"/>
    <n v="82"/>
    <n v="0"/>
    <b v="0"/>
  </r>
  <r>
    <x v="0"/>
    <x v="0"/>
    <x v="62"/>
    <x v="62"/>
    <d v="2018-12-10T09:03:00"/>
    <x v="5"/>
    <n v="12"/>
    <s v="Imidacloprid"/>
    <s v="ng/L"/>
    <x v="1"/>
    <n v="65"/>
    <n v="65"/>
    <n v="0"/>
    <b v="0"/>
  </r>
  <r>
    <x v="0"/>
    <x v="0"/>
    <x v="62"/>
    <x v="62"/>
    <d v="2019-01-03T11:03:00"/>
    <x v="0"/>
    <n v="1"/>
    <s v="Imidacloprid"/>
    <s v="ng/L"/>
    <x v="1"/>
    <n v="63"/>
    <n v="63"/>
    <n v="0"/>
    <b v="0"/>
  </r>
  <r>
    <x v="0"/>
    <x v="0"/>
    <x v="62"/>
    <x v="62"/>
    <d v="2019-01-08T13:42:00"/>
    <x v="0"/>
    <n v="1"/>
    <s v="Imidacloprid"/>
    <s v="ng/L"/>
    <x v="1"/>
    <n v="64"/>
    <n v="64"/>
    <n v="0"/>
    <b v="0"/>
  </r>
  <r>
    <x v="0"/>
    <x v="0"/>
    <x v="62"/>
    <x v="62"/>
    <d v="2019-01-10T12:49:00"/>
    <x v="0"/>
    <n v="1"/>
    <s v="Imidacloprid"/>
    <s v="ng/L"/>
    <x v="1"/>
    <n v="67"/>
    <n v="67"/>
    <n v="0"/>
    <b v="0"/>
  </r>
  <r>
    <x v="0"/>
    <x v="0"/>
    <x v="62"/>
    <x v="62"/>
    <d v="2019-01-17T08:57:00"/>
    <x v="0"/>
    <n v="1"/>
    <s v="Imidacloprid"/>
    <s v="ng/L"/>
    <x v="0"/>
    <n v="1"/>
    <n v="0.5"/>
    <n v="1"/>
    <b v="1"/>
  </r>
  <r>
    <x v="0"/>
    <x v="0"/>
    <x v="62"/>
    <x v="62"/>
    <d v="2019-01-21T11:18:00"/>
    <x v="0"/>
    <n v="1"/>
    <s v="Imidacloprid"/>
    <s v="ng/L"/>
    <x v="1"/>
    <n v="61"/>
    <n v="61"/>
    <n v="0"/>
    <b v="0"/>
  </r>
  <r>
    <x v="0"/>
    <x v="0"/>
    <x v="62"/>
    <x v="62"/>
    <d v="2019-01-25T08:40:00"/>
    <x v="0"/>
    <n v="1"/>
    <s v="Imidacloprid"/>
    <s v="ng/L"/>
    <x v="1"/>
    <n v="60"/>
    <n v="60"/>
    <n v="0"/>
    <b v="0"/>
  </r>
  <r>
    <x v="0"/>
    <x v="0"/>
    <x v="62"/>
    <x v="62"/>
    <d v="2019-01-29T08:09:00"/>
    <x v="0"/>
    <n v="1"/>
    <s v="Imidacloprid"/>
    <s v="ng/L"/>
    <x v="1"/>
    <n v="110"/>
    <n v="110"/>
    <n v="0"/>
    <b v="0"/>
  </r>
  <r>
    <x v="0"/>
    <x v="0"/>
    <x v="62"/>
    <x v="62"/>
    <d v="2019-02-04T11:20:00"/>
    <x v="0"/>
    <n v="2"/>
    <s v="Imidacloprid"/>
    <s v="ng/L"/>
    <x v="1"/>
    <n v="60"/>
    <n v="60"/>
    <n v="0"/>
    <b v="0"/>
  </r>
  <r>
    <x v="0"/>
    <x v="0"/>
    <x v="62"/>
    <x v="62"/>
    <d v="2019-02-07T08:47:00"/>
    <x v="0"/>
    <n v="2"/>
    <s v="Imidacloprid"/>
    <s v="ng/L"/>
    <x v="1"/>
    <n v="62"/>
    <n v="62"/>
    <n v="0"/>
    <b v="0"/>
  </r>
  <r>
    <x v="0"/>
    <x v="0"/>
    <x v="62"/>
    <x v="62"/>
    <d v="2019-08-27T15:04:00"/>
    <x v="0"/>
    <n v="8"/>
    <s v="Imidacloprid"/>
    <s v="ng/L"/>
    <x v="1"/>
    <n v="100"/>
    <n v="100"/>
    <n v="0"/>
    <b v="0"/>
  </r>
  <r>
    <x v="0"/>
    <x v="0"/>
    <x v="62"/>
    <x v="62"/>
    <d v="2019-08-29T15:14:00"/>
    <x v="0"/>
    <n v="8"/>
    <s v="Imidacloprid"/>
    <s v="ng/L"/>
    <x v="1"/>
    <n v="100"/>
    <n v="100"/>
    <n v="0"/>
    <b v="0"/>
  </r>
  <r>
    <x v="0"/>
    <x v="0"/>
    <x v="62"/>
    <x v="62"/>
    <d v="2019-11-12T13:55:00"/>
    <x v="0"/>
    <n v="11"/>
    <s v="Imidacloprid"/>
    <s v="ng/L"/>
    <x v="1"/>
    <n v="63"/>
    <n v="63"/>
    <n v="0"/>
    <b v="0"/>
  </r>
  <r>
    <x v="0"/>
    <x v="0"/>
    <x v="62"/>
    <x v="62"/>
    <d v="2019-11-22T08:50:00"/>
    <x v="0"/>
    <n v="11"/>
    <s v="Imidacloprid"/>
    <s v="ng/L"/>
    <x v="0"/>
    <n v="1"/>
    <n v="0.5"/>
    <n v="1"/>
    <b v="1"/>
  </r>
  <r>
    <x v="0"/>
    <x v="0"/>
    <x v="62"/>
    <x v="62"/>
    <d v="2019-11-29T11:20:00"/>
    <x v="0"/>
    <n v="11"/>
    <s v="Imidacloprid"/>
    <s v="ng/L"/>
    <x v="0"/>
    <n v="1"/>
    <n v="0.5"/>
    <n v="1"/>
    <b v="1"/>
  </r>
  <r>
    <x v="0"/>
    <x v="0"/>
    <x v="62"/>
    <x v="62"/>
    <d v="2019-12-02T11:57:00"/>
    <x v="0"/>
    <n v="12"/>
    <s v="Imidacloprid"/>
    <s v="ng/L"/>
    <x v="0"/>
    <n v="1"/>
    <n v="0.5"/>
    <n v="1"/>
    <b v="1"/>
  </r>
  <r>
    <x v="0"/>
    <x v="0"/>
    <x v="62"/>
    <x v="62"/>
    <d v="2019-12-10T12:47:00"/>
    <x v="0"/>
    <n v="12"/>
    <s v="Imidacloprid"/>
    <s v="ng/L"/>
    <x v="1"/>
    <n v="50"/>
    <n v="50"/>
    <n v="0"/>
    <b v="0"/>
  </r>
  <r>
    <x v="0"/>
    <x v="0"/>
    <x v="62"/>
    <x v="62"/>
    <d v="2020-01-10T11:48:00"/>
    <x v="6"/>
    <n v="1"/>
    <s v="Imidacloprid"/>
    <s v="ng/L"/>
    <x v="0"/>
    <n v="1"/>
    <n v="0.5"/>
    <n v="1"/>
    <b v="1"/>
  </r>
  <r>
    <x v="0"/>
    <x v="0"/>
    <x v="62"/>
    <x v="62"/>
    <d v="2020-01-13T12:36:00"/>
    <x v="6"/>
    <n v="1"/>
    <s v="Imidacloprid"/>
    <s v="ng/L"/>
    <x v="1"/>
    <n v="37"/>
    <n v="37"/>
    <n v="0"/>
    <b v="0"/>
  </r>
  <r>
    <x v="0"/>
    <x v="0"/>
    <x v="62"/>
    <x v="62"/>
    <d v="2020-01-20T08:32:00"/>
    <x v="6"/>
    <n v="1"/>
    <s v="Imidacloprid"/>
    <s v="ng/L"/>
    <x v="0"/>
    <n v="1"/>
    <n v="0.5"/>
    <n v="1"/>
    <b v="1"/>
  </r>
  <r>
    <x v="0"/>
    <x v="0"/>
    <x v="62"/>
    <x v="62"/>
    <d v="2020-01-29T12:42:00"/>
    <x v="6"/>
    <n v="1"/>
    <s v="Imidacloprid"/>
    <s v="ng/L"/>
    <x v="0"/>
    <n v="1"/>
    <n v="0.5"/>
    <n v="1"/>
    <b v="1"/>
  </r>
  <r>
    <x v="0"/>
    <x v="0"/>
    <x v="62"/>
    <x v="62"/>
    <d v="2020-02-13T14:52:00"/>
    <x v="6"/>
    <n v="2"/>
    <s v="Imidacloprid"/>
    <s v="ng/L"/>
    <x v="1"/>
    <n v="35"/>
    <n v="35"/>
    <n v="0"/>
    <b v="0"/>
  </r>
  <r>
    <x v="0"/>
    <x v="0"/>
    <x v="62"/>
    <x v="62"/>
    <d v="2020-02-20T12:09:00"/>
    <x v="6"/>
    <n v="2"/>
    <s v="Imidacloprid"/>
    <s v="ng/L"/>
    <x v="0"/>
    <n v="1"/>
    <n v="0.5"/>
    <n v="1"/>
    <b v="1"/>
  </r>
  <r>
    <x v="0"/>
    <x v="0"/>
    <x v="62"/>
    <x v="62"/>
    <d v="2020-02-24T13:03:00"/>
    <x v="6"/>
    <n v="2"/>
    <s v="Imidacloprid"/>
    <s v="ng/L"/>
    <x v="0"/>
    <n v="1"/>
    <n v="0.5"/>
    <n v="1"/>
    <b v="1"/>
  </r>
  <r>
    <x v="0"/>
    <x v="0"/>
    <x v="62"/>
    <x v="62"/>
    <d v="2020-02-27T15:35:00"/>
    <x v="6"/>
    <n v="2"/>
    <s v="Imidacloprid"/>
    <s v="ng/L"/>
    <x v="0"/>
    <n v="1"/>
    <n v="0.5"/>
    <n v="1"/>
    <b v="1"/>
  </r>
  <r>
    <x v="0"/>
    <x v="0"/>
    <x v="62"/>
    <x v="62"/>
    <d v="2020-03-12T15:09:00"/>
    <x v="6"/>
    <n v="3"/>
    <s v="Imidacloprid"/>
    <s v="ng/L"/>
    <x v="0"/>
    <n v="1"/>
    <n v="0.5"/>
    <n v="1"/>
    <b v="1"/>
  </r>
  <r>
    <x v="0"/>
    <x v="0"/>
    <x v="62"/>
    <x v="62"/>
    <d v="2020-03-16T09:58:00"/>
    <x v="6"/>
    <n v="3"/>
    <s v="Imidacloprid"/>
    <s v="ng/L"/>
    <x v="1"/>
    <n v="32"/>
    <n v="32"/>
    <n v="0"/>
    <b v="0"/>
  </r>
  <r>
    <x v="0"/>
    <x v="0"/>
    <x v="62"/>
    <x v="62"/>
    <d v="2021-02-02T08:29:00"/>
    <x v="7"/>
    <n v="2"/>
    <s v="Imidacloprid"/>
    <s v="ng/L"/>
    <x v="0"/>
    <n v="1"/>
    <n v="0.5"/>
    <n v="1"/>
    <b v="1"/>
  </r>
  <r>
    <x v="0"/>
    <x v="0"/>
    <x v="62"/>
    <x v="62"/>
    <d v="2021-02-12T11:06:00"/>
    <x v="7"/>
    <n v="2"/>
    <s v="Imidacloprid"/>
    <s v="ng/L"/>
    <x v="1"/>
    <n v="16"/>
    <n v="16"/>
    <n v="0"/>
    <b v="0"/>
  </r>
  <r>
    <x v="0"/>
    <x v="0"/>
    <x v="62"/>
    <x v="62"/>
    <d v="2021-02-17T11:32:00"/>
    <x v="7"/>
    <n v="2"/>
    <s v="Imidacloprid"/>
    <s v="ng/L"/>
    <x v="0"/>
    <n v="1"/>
    <n v="0.5"/>
    <n v="1"/>
    <b v="1"/>
  </r>
  <r>
    <x v="0"/>
    <x v="0"/>
    <x v="62"/>
    <x v="62"/>
    <d v="2021-02-25T14:11:00"/>
    <x v="7"/>
    <n v="2"/>
    <s v="Imidacloprid"/>
    <s v="ng/L"/>
    <x v="0"/>
    <n v="1"/>
    <n v="0.5"/>
    <n v="1"/>
    <b v="1"/>
  </r>
  <r>
    <x v="0"/>
    <x v="0"/>
    <x v="62"/>
    <x v="62"/>
    <d v="2021-03-11T08:18:00"/>
    <x v="7"/>
    <n v="3"/>
    <s v="Imidacloprid"/>
    <s v="ng/L"/>
    <x v="0"/>
    <n v="1"/>
    <n v="0.5"/>
    <n v="1"/>
    <b v="1"/>
  </r>
  <r>
    <x v="0"/>
    <x v="0"/>
    <x v="62"/>
    <x v="62"/>
    <d v="2021-03-16T07:45:00"/>
    <x v="7"/>
    <n v="3"/>
    <s v="Imidacloprid"/>
    <s v="ng/L"/>
    <x v="0"/>
    <n v="1"/>
    <n v="0.5"/>
    <n v="1"/>
    <b v="1"/>
  </r>
  <r>
    <x v="0"/>
    <x v="0"/>
    <x v="62"/>
    <x v="62"/>
    <d v="2021-03-23T07:24:00"/>
    <x v="7"/>
    <n v="3"/>
    <s v="Imidacloprid"/>
    <s v="ng/L"/>
    <x v="1"/>
    <n v="40"/>
    <n v="40"/>
    <n v="0"/>
    <b v="0"/>
  </r>
  <r>
    <x v="0"/>
    <x v="0"/>
    <x v="62"/>
    <x v="62"/>
    <d v="2021-04-06T12:07:00"/>
    <x v="7"/>
    <n v="4"/>
    <s v="Imidacloprid"/>
    <s v="ng/L"/>
    <x v="0"/>
    <n v="1"/>
    <n v="0.5"/>
    <n v="1"/>
    <b v="1"/>
  </r>
  <r>
    <x v="0"/>
    <x v="0"/>
    <x v="62"/>
    <x v="62"/>
    <d v="2021-04-14T09:10:00"/>
    <x v="7"/>
    <n v="4"/>
    <s v="Imidacloprid"/>
    <s v="ng/L"/>
    <x v="0"/>
    <n v="1"/>
    <n v="0.5"/>
    <n v="1"/>
    <b v="1"/>
  </r>
  <r>
    <x v="0"/>
    <x v="0"/>
    <x v="62"/>
    <x v="62"/>
    <d v="2021-04-21T08:40:00"/>
    <x v="7"/>
    <n v="4"/>
    <s v="Imidacloprid"/>
    <s v="ng/L"/>
    <x v="1"/>
    <n v="45"/>
    <n v="45"/>
    <n v="0"/>
    <b v="0"/>
  </r>
  <r>
    <x v="0"/>
    <x v="0"/>
    <x v="62"/>
    <x v="62"/>
    <d v="2021-04-26T12:23:00"/>
    <x v="7"/>
    <n v="4"/>
    <s v="Imidacloprid"/>
    <s v="ng/L"/>
    <x v="0"/>
    <n v="1"/>
    <n v="0.5"/>
    <n v="1"/>
    <b v="1"/>
  </r>
  <r>
    <x v="0"/>
    <x v="0"/>
    <x v="62"/>
    <x v="62"/>
    <d v="2021-05-04T11:16:00"/>
    <x v="7"/>
    <n v="5"/>
    <s v="Imidacloprid"/>
    <s v="ng/L"/>
    <x v="1"/>
    <n v="49"/>
    <n v="49"/>
    <n v="0"/>
    <b v="0"/>
  </r>
  <r>
    <x v="0"/>
    <x v="0"/>
    <x v="62"/>
    <x v="62"/>
    <d v="2021-05-10T11:42:00"/>
    <x v="7"/>
    <n v="5"/>
    <s v="Imidacloprid"/>
    <s v="ng/L"/>
    <x v="0"/>
    <n v="1"/>
    <n v="0.5"/>
    <n v="1"/>
    <b v="1"/>
  </r>
  <r>
    <x v="0"/>
    <x v="0"/>
    <x v="62"/>
    <x v="62"/>
    <d v="2021-05-17T13:02:00"/>
    <x v="7"/>
    <n v="5"/>
    <s v="Imidacloprid"/>
    <s v="ng/L"/>
    <x v="1"/>
    <n v="34"/>
    <n v="34"/>
    <n v="0"/>
    <b v="0"/>
  </r>
  <r>
    <x v="0"/>
    <x v="0"/>
    <x v="62"/>
    <x v="62"/>
    <d v="2021-05-24T11:53:00"/>
    <x v="7"/>
    <n v="5"/>
    <s v="Imidacloprid"/>
    <s v="ng/L"/>
    <x v="0"/>
    <n v="1"/>
    <n v="0.5"/>
    <n v="1"/>
    <b v="1"/>
  </r>
  <r>
    <x v="0"/>
    <x v="0"/>
    <x v="62"/>
    <x v="62"/>
    <d v="2021-06-01T10:29:00"/>
    <x v="7"/>
    <n v="6"/>
    <s v="Imidacloprid"/>
    <s v="ng/L"/>
    <x v="1"/>
    <n v="39"/>
    <n v="39"/>
    <n v="0"/>
    <b v="0"/>
  </r>
  <r>
    <x v="0"/>
    <x v="0"/>
    <x v="62"/>
    <x v="62"/>
    <d v="2021-06-07T12:56:00"/>
    <x v="7"/>
    <n v="6"/>
    <s v="Imidacloprid"/>
    <s v="ng/L"/>
    <x v="1"/>
    <n v="43"/>
    <n v="43"/>
    <n v="0"/>
    <b v="0"/>
  </r>
  <r>
    <x v="0"/>
    <x v="0"/>
    <x v="62"/>
    <x v="62"/>
    <d v="2021-06-15T10:26:00"/>
    <x v="7"/>
    <n v="6"/>
    <s v="Imidacloprid"/>
    <s v="ng/L"/>
    <x v="0"/>
    <n v="1"/>
    <n v="0.5"/>
    <n v="1"/>
    <b v="1"/>
  </r>
  <r>
    <x v="0"/>
    <x v="0"/>
    <x v="62"/>
    <x v="62"/>
    <d v="2021-06-22T11:30:00"/>
    <x v="7"/>
    <n v="6"/>
    <s v="Imidacloprid"/>
    <s v="ng/L"/>
    <x v="0"/>
    <n v="1"/>
    <n v="0.5"/>
    <n v="1"/>
    <b v="1"/>
  </r>
  <r>
    <x v="0"/>
    <x v="0"/>
    <x v="62"/>
    <x v="62"/>
    <d v="2021-07-02T12:34:00"/>
    <x v="7"/>
    <n v="7"/>
    <s v="Imidacloprid"/>
    <s v="ng/L"/>
    <x v="1"/>
    <n v="45"/>
    <n v="45"/>
    <n v="0"/>
    <b v="0"/>
  </r>
  <r>
    <x v="0"/>
    <x v="0"/>
    <x v="62"/>
    <x v="62"/>
    <d v="2021-07-07T13:13:00"/>
    <x v="7"/>
    <n v="7"/>
    <s v="Imidacloprid"/>
    <s v="ng/L"/>
    <x v="0"/>
    <n v="1"/>
    <n v="0.5"/>
    <n v="1"/>
    <b v="1"/>
  </r>
  <r>
    <x v="0"/>
    <x v="0"/>
    <x v="62"/>
    <x v="62"/>
    <d v="2021-07-12T11:38:00"/>
    <x v="7"/>
    <n v="7"/>
    <s v="Imidacloprid"/>
    <s v="ng/L"/>
    <x v="1"/>
    <n v="46"/>
    <n v="46"/>
    <n v="0"/>
    <b v="0"/>
  </r>
  <r>
    <x v="0"/>
    <x v="0"/>
    <x v="62"/>
    <x v="62"/>
    <d v="2021-07-19T09:48:00"/>
    <x v="7"/>
    <n v="7"/>
    <s v="Imidacloprid"/>
    <s v="ng/L"/>
    <x v="1"/>
    <n v="49"/>
    <n v="49"/>
    <n v="0"/>
    <b v="0"/>
  </r>
  <r>
    <x v="0"/>
    <x v="0"/>
    <x v="62"/>
    <x v="62"/>
    <d v="2021-07-28T10:30:00"/>
    <x v="7"/>
    <n v="7"/>
    <s v="Imidacloprid"/>
    <s v="ng/L"/>
    <x v="1"/>
    <n v="66"/>
    <n v="66"/>
    <n v="0"/>
    <b v="0"/>
  </r>
  <r>
    <x v="0"/>
    <x v="0"/>
    <x v="62"/>
    <x v="62"/>
    <d v="2021-08-03T08:53:00"/>
    <x v="7"/>
    <n v="8"/>
    <s v="Imidacloprid"/>
    <s v="ng/L"/>
    <x v="1"/>
    <n v="59"/>
    <n v="59"/>
    <n v="0"/>
    <b v="0"/>
  </r>
  <r>
    <x v="0"/>
    <x v="0"/>
    <x v="62"/>
    <x v="62"/>
    <d v="2021-11-05T11:16:00"/>
    <x v="7"/>
    <n v="11"/>
    <s v="Imidacloprid"/>
    <s v="ng/L"/>
    <x v="1"/>
    <n v="61"/>
    <n v="61"/>
    <n v="0"/>
    <b v="0"/>
  </r>
  <r>
    <x v="0"/>
    <x v="0"/>
    <x v="62"/>
    <x v="62"/>
    <d v="2021-11-15T10:26:00"/>
    <x v="7"/>
    <n v="11"/>
    <s v="Imidacloprid"/>
    <s v="ng/L"/>
    <x v="1"/>
    <n v="72"/>
    <n v="72"/>
    <n v="0"/>
    <b v="0"/>
  </r>
  <r>
    <x v="0"/>
    <x v="0"/>
    <x v="62"/>
    <x v="62"/>
    <d v="2021-11-22T11:38:00"/>
    <x v="7"/>
    <n v="11"/>
    <s v="Imidacloprid"/>
    <s v="ng/L"/>
    <x v="1"/>
    <n v="68"/>
    <n v="68"/>
    <n v="0"/>
    <b v="0"/>
  </r>
  <r>
    <x v="0"/>
    <x v="0"/>
    <x v="62"/>
    <x v="62"/>
    <d v="2021-12-03T11:09:00"/>
    <x v="7"/>
    <n v="12"/>
    <s v="Imidacloprid"/>
    <s v="ng/L"/>
    <x v="0"/>
    <n v="1"/>
    <n v="0.5"/>
    <n v="1"/>
    <b v="1"/>
  </r>
  <r>
    <x v="0"/>
    <x v="0"/>
    <x v="62"/>
    <x v="62"/>
    <d v="2021-12-08T09:53:00"/>
    <x v="7"/>
    <n v="12"/>
    <s v="Imidacloprid"/>
    <s v="ng/L"/>
    <x v="0"/>
    <n v="1"/>
    <n v="0.5"/>
    <n v="1"/>
    <b v="1"/>
  </r>
  <r>
    <x v="0"/>
    <x v="0"/>
    <x v="62"/>
    <x v="62"/>
    <d v="2021-12-13T10:34:00"/>
    <x v="7"/>
    <n v="12"/>
    <s v="Imidacloprid"/>
    <s v="ng/L"/>
    <x v="1"/>
    <n v="48"/>
    <n v="48"/>
    <n v="0"/>
    <b v="0"/>
  </r>
  <r>
    <x v="0"/>
    <x v="0"/>
    <x v="62"/>
    <x v="62"/>
    <d v="2022-01-04T10:19:00"/>
    <x v="8"/>
    <n v="1"/>
    <s v="Imidacloprid"/>
    <s v="ng/L"/>
    <x v="0"/>
    <n v="1"/>
    <n v="0.5"/>
    <n v="1"/>
    <b v="1"/>
  </r>
  <r>
    <x v="0"/>
    <x v="0"/>
    <x v="62"/>
    <x v="62"/>
    <d v="2022-01-10T11:02:00"/>
    <x v="8"/>
    <n v="1"/>
    <s v="Imidacloprid"/>
    <s v="ng/L"/>
    <x v="0"/>
    <n v="1"/>
    <n v="0.5"/>
    <n v="1"/>
    <b v="1"/>
  </r>
  <r>
    <x v="0"/>
    <x v="0"/>
    <x v="62"/>
    <x v="62"/>
    <d v="2022-01-17T11:12:00"/>
    <x v="8"/>
    <n v="1"/>
    <s v="Imidacloprid"/>
    <s v="ng/L"/>
    <x v="0"/>
    <n v="1"/>
    <n v="0.5"/>
    <n v="1"/>
    <b v="1"/>
  </r>
  <r>
    <x v="0"/>
    <x v="0"/>
    <x v="62"/>
    <x v="62"/>
    <d v="2022-01-26T13:22:00"/>
    <x v="8"/>
    <n v="1"/>
    <s v="Imidacloprid"/>
    <s v="ng/L"/>
    <x v="0"/>
    <n v="1"/>
    <n v="0.5"/>
    <n v="1"/>
    <b v="1"/>
  </r>
  <r>
    <x v="0"/>
    <x v="0"/>
    <x v="62"/>
    <x v="62"/>
    <d v="2022-02-08T11:26:00"/>
    <x v="8"/>
    <n v="2"/>
    <s v="Imidacloprid"/>
    <s v="ng/L"/>
    <x v="1"/>
    <n v="40"/>
    <n v="40"/>
    <n v="0"/>
    <b v="0"/>
  </r>
  <r>
    <x v="0"/>
    <x v="0"/>
    <x v="62"/>
    <x v="62"/>
    <d v="2022-02-14T13:22:00"/>
    <x v="8"/>
    <n v="2"/>
    <s v="Imidacloprid"/>
    <s v="ng/L"/>
    <x v="0"/>
    <n v="1"/>
    <n v="0.5"/>
    <n v="1"/>
    <b v="1"/>
  </r>
  <r>
    <x v="0"/>
    <x v="0"/>
    <x v="62"/>
    <x v="62"/>
    <d v="2022-02-21T13:07:00"/>
    <x v="8"/>
    <n v="2"/>
    <s v="Imidacloprid"/>
    <s v="ng/L"/>
    <x v="0"/>
    <n v="1"/>
    <n v="0.5"/>
    <n v="1"/>
    <b v="1"/>
  </r>
  <r>
    <x v="0"/>
    <x v="0"/>
    <x v="62"/>
    <x v="62"/>
    <d v="2022-02-25T12:18:00"/>
    <x v="8"/>
    <n v="2"/>
    <s v="Imidacloprid"/>
    <s v="ng/L"/>
    <x v="0"/>
    <n v="1"/>
    <n v="0.5"/>
    <n v="1"/>
    <b v="1"/>
  </r>
  <r>
    <x v="0"/>
    <x v="0"/>
    <x v="62"/>
    <x v="62"/>
    <d v="2022-03-03T12:11:00"/>
    <x v="8"/>
    <n v="3"/>
    <s v="Imidacloprid"/>
    <s v="ng/L"/>
    <x v="0"/>
    <n v="1"/>
    <n v="0.5"/>
    <n v="1"/>
    <b v="1"/>
  </r>
  <r>
    <x v="0"/>
    <x v="0"/>
    <x v="62"/>
    <x v="62"/>
    <d v="2022-03-07T10:28:00"/>
    <x v="8"/>
    <n v="3"/>
    <s v="Imidacloprid"/>
    <s v="ng/L"/>
    <x v="1"/>
    <n v="26"/>
    <n v="26"/>
    <n v="0"/>
    <b v="0"/>
  </r>
  <r>
    <x v="0"/>
    <x v="0"/>
    <x v="62"/>
    <x v="62"/>
    <d v="2022-03-14T14:07:00"/>
    <x v="8"/>
    <n v="3"/>
    <s v="Imidacloprid"/>
    <s v="ng/L"/>
    <x v="0"/>
    <n v="1"/>
    <n v="0.5"/>
    <n v="1"/>
    <b v="1"/>
  </r>
  <r>
    <x v="0"/>
    <x v="0"/>
    <x v="62"/>
    <x v="62"/>
    <d v="2022-03-23T07:37:00"/>
    <x v="8"/>
    <n v="3"/>
    <s v="Imidacloprid"/>
    <s v="ng/L"/>
    <x v="0"/>
    <n v="1"/>
    <n v="0.5"/>
    <n v="1"/>
    <b v="1"/>
  </r>
  <r>
    <x v="0"/>
    <x v="0"/>
    <x v="62"/>
    <x v="62"/>
    <d v="2022-03-28T10:26:00"/>
    <x v="8"/>
    <n v="3"/>
    <s v="Imidacloprid"/>
    <s v="ng/L"/>
    <x v="0"/>
    <n v="1"/>
    <n v="0.5"/>
    <n v="1"/>
    <b v="1"/>
  </r>
  <r>
    <x v="0"/>
    <x v="0"/>
    <x v="62"/>
    <x v="62"/>
    <d v="2022-04-06T10:12:00"/>
    <x v="8"/>
    <n v="4"/>
    <s v="Imidacloprid"/>
    <s v="ng/L"/>
    <x v="0"/>
    <n v="1"/>
    <n v="0.5"/>
    <n v="1"/>
    <b v="1"/>
  </r>
  <r>
    <x v="0"/>
    <x v="0"/>
    <x v="62"/>
    <x v="62"/>
    <d v="2022-04-11T08:55:00"/>
    <x v="8"/>
    <n v="4"/>
    <s v="Imidacloprid"/>
    <s v="ng/L"/>
    <x v="1"/>
    <n v="39"/>
    <n v="39"/>
    <n v="0"/>
    <b v="0"/>
  </r>
  <r>
    <x v="0"/>
    <x v="0"/>
    <x v="62"/>
    <x v="62"/>
    <d v="2022-04-20T10:26:00"/>
    <x v="8"/>
    <n v="4"/>
    <s v="Imidacloprid"/>
    <s v="ng/L"/>
    <x v="0"/>
    <n v="1"/>
    <n v="0.5"/>
    <n v="1"/>
    <b v="1"/>
  </r>
  <r>
    <x v="0"/>
    <x v="0"/>
    <x v="62"/>
    <x v="62"/>
    <d v="2022-04-26T12:03:00"/>
    <x v="8"/>
    <n v="4"/>
    <s v="Imidacloprid"/>
    <s v="ng/L"/>
    <x v="0"/>
    <n v="1"/>
    <n v="0.5"/>
    <n v="1"/>
    <b v="1"/>
  </r>
  <r>
    <x v="0"/>
    <x v="0"/>
    <x v="62"/>
    <x v="62"/>
    <d v="2022-05-03T11:41:00"/>
    <x v="8"/>
    <n v="5"/>
    <s v="Imidacloprid"/>
    <s v="ng/L"/>
    <x v="1"/>
    <n v="51"/>
    <n v="51"/>
    <n v="0"/>
    <b v="0"/>
  </r>
  <r>
    <x v="0"/>
    <x v="0"/>
    <x v="62"/>
    <x v="62"/>
    <d v="2022-05-09T12:11:00"/>
    <x v="8"/>
    <n v="5"/>
    <s v="Imidacloprid"/>
    <s v="ng/L"/>
    <x v="1"/>
    <n v="57"/>
    <n v="57"/>
    <n v="0"/>
    <b v="0"/>
  </r>
  <r>
    <x v="0"/>
    <x v="0"/>
    <x v="62"/>
    <x v="62"/>
    <d v="2022-05-17T13:32:00"/>
    <x v="8"/>
    <n v="5"/>
    <s v="Imidacloprid"/>
    <s v="ng/L"/>
    <x v="1"/>
    <n v="31"/>
    <n v="31"/>
    <n v="0"/>
    <b v="0"/>
  </r>
  <r>
    <x v="0"/>
    <x v="0"/>
    <x v="62"/>
    <x v="62"/>
    <d v="2022-05-27T10:07:00"/>
    <x v="8"/>
    <n v="5"/>
    <s v="Imidacloprid"/>
    <s v="ng/L"/>
    <x v="0"/>
    <n v="1"/>
    <n v="0.5"/>
    <n v="1"/>
    <b v="1"/>
  </r>
  <r>
    <x v="0"/>
    <x v="0"/>
    <x v="62"/>
    <x v="62"/>
    <d v="2022-06-07T13:25:00"/>
    <x v="8"/>
    <n v="6"/>
    <s v="Imidacloprid"/>
    <s v="ng/L"/>
    <x v="1"/>
    <n v="58"/>
    <n v="58"/>
    <n v="0"/>
    <b v="0"/>
  </r>
  <r>
    <x v="0"/>
    <x v="0"/>
    <x v="62"/>
    <x v="62"/>
    <d v="2022-06-14T15:31:00"/>
    <x v="8"/>
    <n v="6"/>
    <s v="Imidacloprid"/>
    <s v="ng/L"/>
    <x v="1"/>
    <n v="54"/>
    <n v="54"/>
    <n v="0"/>
    <b v="0"/>
  </r>
  <r>
    <x v="0"/>
    <x v="0"/>
    <x v="62"/>
    <x v="62"/>
    <d v="2022-06-21T16:23:00"/>
    <x v="8"/>
    <n v="6"/>
    <s v="Imidacloprid"/>
    <s v="ng/L"/>
    <x v="1"/>
    <n v="47"/>
    <n v="47"/>
    <n v="0"/>
    <b v="0"/>
  </r>
  <r>
    <x v="0"/>
    <x v="0"/>
    <x v="62"/>
    <x v="62"/>
    <d v="2022-06-28T15:28:00"/>
    <x v="8"/>
    <n v="6"/>
    <s v="Imidacloprid"/>
    <s v="ng/L"/>
    <x v="0"/>
    <n v="1"/>
    <n v="0.5"/>
    <n v="1"/>
    <b v="1"/>
  </r>
  <r>
    <x v="0"/>
    <x v="0"/>
    <x v="62"/>
    <x v="62"/>
    <d v="2022-07-04T08:31:00"/>
    <x v="8"/>
    <n v="7"/>
    <s v="Imidacloprid"/>
    <s v="ng/L"/>
    <x v="1"/>
    <n v="41"/>
    <n v="41"/>
    <n v="0"/>
    <b v="0"/>
  </r>
  <r>
    <x v="0"/>
    <x v="0"/>
    <x v="62"/>
    <x v="62"/>
    <d v="2022-07-15T09:39:00"/>
    <x v="8"/>
    <n v="7"/>
    <s v="Imidacloprid"/>
    <s v="ng/L"/>
    <x v="1"/>
    <n v="67"/>
    <n v="67"/>
    <n v="0"/>
    <b v="0"/>
  </r>
  <r>
    <x v="0"/>
    <x v="0"/>
    <x v="62"/>
    <x v="62"/>
    <d v="2022-07-18T09:50:00"/>
    <x v="8"/>
    <n v="7"/>
    <s v="Imidacloprid"/>
    <s v="ng/L"/>
    <x v="1"/>
    <n v="74"/>
    <n v="74"/>
    <n v="0"/>
    <b v="0"/>
  </r>
  <r>
    <x v="0"/>
    <x v="0"/>
    <x v="62"/>
    <x v="62"/>
    <d v="2022-07-25T12:48:00"/>
    <x v="8"/>
    <n v="7"/>
    <s v="Imidacloprid"/>
    <s v="ng/L"/>
    <x v="1"/>
    <n v="73"/>
    <n v="73"/>
    <n v="0"/>
    <b v="0"/>
  </r>
  <r>
    <x v="0"/>
    <x v="0"/>
    <x v="62"/>
    <x v="62"/>
    <d v="2022-08-04T12:44:00"/>
    <x v="8"/>
    <n v="8"/>
    <s v="Imidacloprid"/>
    <s v="ng/L"/>
    <x v="1"/>
    <n v="60"/>
    <n v="60"/>
    <n v="0"/>
    <b v="0"/>
  </r>
  <r>
    <x v="0"/>
    <x v="0"/>
    <x v="62"/>
    <x v="62"/>
    <d v="2022-08-08T12:13:00"/>
    <x v="8"/>
    <n v="8"/>
    <s v="Imidacloprid"/>
    <s v="ng/L"/>
    <x v="1"/>
    <n v="69"/>
    <n v="69"/>
    <n v="0"/>
    <b v="0"/>
  </r>
  <r>
    <x v="0"/>
    <x v="0"/>
    <x v="62"/>
    <x v="62"/>
    <d v="2022-08-15T14:55:00"/>
    <x v="8"/>
    <n v="8"/>
    <s v="Imidacloprid"/>
    <s v="ng/L"/>
    <x v="1"/>
    <n v="65"/>
    <n v="65"/>
    <n v="0"/>
    <b v="0"/>
  </r>
  <r>
    <x v="0"/>
    <x v="0"/>
    <x v="62"/>
    <x v="62"/>
    <d v="2022-08-24T08:37:00"/>
    <x v="8"/>
    <n v="8"/>
    <s v="Imidacloprid"/>
    <s v="ng/L"/>
    <x v="1"/>
    <n v="70"/>
    <n v="70"/>
    <n v="0"/>
    <b v="0"/>
  </r>
  <r>
    <x v="0"/>
    <x v="0"/>
    <x v="62"/>
    <x v="62"/>
    <d v="2022-08-30T10:10:00"/>
    <x v="8"/>
    <n v="8"/>
    <s v="Imidacloprid"/>
    <s v="ng/L"/>
    <x v="1"/>
    <n v="71"/>
    <n v="71"/>
    <n v="0"/>
    <b v="0"/>
  </r>
  <r>
    <x v="0"/>
    <x v="0"/>
    <x v="62"/>
    <x v="62"/>
    <d v="2022-09-05T11:16:00"/>
    <x v="8"/>
    <n v="9"/>
    <s v="Imidacloprid"/>
    <s v="ng/L"/>
    <x v="1"/>
    <n v="69"/>
    <n v="69"/>
    <n v="0"/>
    <b v="0"/>
  </r>
  <r>
    <x v="0"/>
    <x v="0"/>
    <x v="62"/>
    <x v="62"/>
    <d v="2022-09-15T11:46:00"/>
    <x v="8"/>
    <n v="9"/>
    <s v="Imidacloprid"/>
    <s v="ng/L"/>
    <x v="1"/>
    <n v="59"/>
    <n v="59"/>
    <n v="0"/>
    <b v="0"/>
  </r>
  <r>
    <x v="0"/>
    <x v="0"/>
    <x v="62"/>
    <x v="62"/>
    <d v="2022-09-23T11:54:00"/>
    <x v="8"/>
    <n v="9"/>
    <s v="Imidacloprid"/>
    <s v="ng/L"/>
    <x v="1"/>
    <n v="78"/>
    <n v="78"/>
    <n v="0"/>
    <b v="0"/>
  </r>
  <r>
    <x v="0"/>
    <x v="0"/>
    <x v="62"/>
    <x v="62"/>
    <d v="2022-09-26T11:08:00"/>
    <x v="8"/>
    <n v="9"/>
    <s v="Imidacloprid"/>
    <s v="ng/L"/>
    <x v="1"/>
    <n v="76"/>
    <n v="76"/>
    <n v="0"/>
    <b v="0"/>
  </r>
  <r>
    <x v="0"/>
    <x v="0"/>
    <x v="62"/>
    <x v="62"/>
    <d v="2022-10-06T09:10:00"/>
    <x v="8"/>
    <n v="10"/>
    <s v="Imidacloprid"/>
    <s v="ng/L"/>
    <x v="1"/>
    <n v="71"/>
    <n v="71"/>
    <n v="0"/>
    <b v="0"/>
  </r>
  <r>
    <x v="0"/>
    <x v="0"/>
    <x v="62"/>
    <x v="62"/>
    <d v="2022-10-18T09:50:00"/>
    <x v="8"/>
    <n v="10"/>
    <s v="Imidacloprid"/>
    <s v="ng/L"/>
    <x v="1"/>
    <n v="61"/>
    <n v="61"/>
    <n v="0"/>
    <b v="0"/>
  </r>
  <r>
    <x v="0"/>
    <x v="0"/>
    <x v="62"/>
    <x v="62"/>
    <d v="2022-10-27T15:17:00"/>
    <x v="8"/>
    <n v="10"/>
    <s v="Imidacloprid"/>
    <s v="ng/L"/>
    <x v="1"/>
    <n v="36"/>
    <n v="36"/>
    <n v="0"/>
    <b v="0"/>
  </r>
  <r>
    <x v="0"/>
    <x v="0"/>
    <x v="62"/>
    <x v="62"/>
    <d v="2022-11-02T09:51:00"/>
    <x v="8"/>
    <n v="11"/>
    <s v="Imidacloprid"/>
    <s v="ng/L"/>
    <x v="1"/>
    <n v="59"/>
    <n v="59"/>
    <n v="0"/>
    <b v="0"/>
  </r>
  <r>
    <x v="0"/>
    <x v="0"/>
    <x v="62"/>
    <x v="62"/>
    <d v="2022-11-07T09:32:00"/>
    <x v="8"/>
    <n v="11"/>
    <s v="Imidacloprid"/>
    <s v="ng/L"/>
    <x v="1"/>
    <n v="35"/>
    <n v="35"/>
    <n v="0"/>
    <b v="0"/>
  </r>
  <r>
    <x v="0"/>
    <x v="0"/>
    <x v="62"/>
    <x v="62"/>
    <d v="2022-11-14T11:00:00"/>
    <x v="8"/>
    <n v="11"/>
    <s v="Imidacloprid"/>
    <s v="ng/L"/>
    <x v="1"/>
    <n v="37"/>
    <n v="37"/>
    <n v="0"/>
    <b v="0"/>
  </r>
  <r>
    <x v="0"/>
    <x v="0"/>
    <x v="62"/>
    <x v="62"/>
    <d v="2022-11-24T09:33:00"/>
    <x v="8"/>
    <n v="11"/>
    <s v="Imidacloprid"/>
    <s v="ng/L"/>
    <x v="1"/>
    <n v="24"/>
    <n v="24"/>
    <n v="0"/>
    <b v="0"/>
  </r>
  <r>
    <x v="0"/>
    <x v="0"/>
    <x v="62"/>
    <x v="62"/>
    <d v="2022-12-06T09:38:00"/>
    <x v="8"/>
    <n v="12"/>
    <s v="Imidacloprid"/>
    <s v="ng/L"/>
    <x v="0"/>
    <n v="1"/>
    <n v="0.5"/>
    <n v="1"/>
    <b v="1"/>
  </r>
  <r>
    <x v="0"/>
    <x v="0"/>
    <x v="62"/>
    <x v="62"/>
    <d v="2022-12-12T10:19:00"/>
    <x v="8"/>
    <n v="12"/>
    <s v="Imidacloprid"/>
    <s v="ng/L"/>
    <x v="0"/>
    <n v="1"/>
    <n v="0.5"/>
    <n v="1"/>
    <b v="1"/>
  </r>
  <r>
    <x v="0"/>
    <x v="0"/>
    <x v="62"/>
    <x v="62"/>
    <d v="2023-01-18T10:03:00"/>
    <x v="9"/>
    <n v="1"/>
    <s v="Imidacloprid"/>
    <s v="ng/L"/>
    <x v="0"/>
    <n v="1"/>
    <n v="0.5"/>
    <n v="1"/>
    <b v="1"/>
  </r>
  <r>
    <x v="0"/>
    <x v="0"/>
    <x v="62"/>
    <x v="62"/>
    <d v="2023-01-26T11:57:00"/>
    <x v="9"/>
    <n v="1"/>
    <s v="Imidacloprid"/>
    <s v="ng/L"/>
    <x v="0"/>
    <n v="1"/>
    <n v="0.5"/>
    <n v="1"/>
    <b v="1"/>
  </r>
  <r>
    <x v="0"/>
    <x v="0"/>
    <x v="62"/>
    <x v="62"/>
    <d v="2023-02-01T10:09:00"/>
    <x v="9"/>
    <n v="2"/>
    <s v="Imidacloprid"/>
    <s v="ng/L"/>
    <x v="0"/>
    <n v="1"/>
    <n v="0.5"/>
    <n v="1"/>
    <b v="1"/>
  </r>
  <r>
    <x v="0"/>
    <x v="0"/>
    <x v="62"/>
    <x v="62"/>
    <d v="2023-02-08T10:28:00"/>
    <x v="9"/>
    <n v="2"/>
    <s v="Imidacloprid"/>
    <s v="ng/L"/>
    <x v="0"/>
    <n v="1"/>
    <n v="0.5"/>
    <n v="1"/>
    <b v="1"/>
  </r>
  <r>
    <x v="0"/>
    <x v="0"/>
    <x v="62"/>
    <x v="62"/>
    <d v="2023-02-14T10:00:00"/>
    <x v="9"/>
    <n v="2"/>
    <s v="Imidacloprid"/>
    <s v="ng/L"/>
    <x v="0"/>
    <n v="1"/>
    <n v="0.5"/>
    <n v="1"/>
    <b v="1"/>
  </r>
  <r>
    <x v="0"/>
    <x v="0"/>
    <x v="62"/>
    <x v="62"/>
    <d v="2023-02-20T10:10:00"/>
    <x v="9"/>
    <n v="2"/>
    <s v="Imidacloprid"/>
    <s v="ng/L"/>
    <x v="1"/>
    <n v="63"/>
    <n v="63"/>
    <n v="0"/>
    <b v="0"/>
  </r>
  <r>
    <x v="0"/>
    <x v="0"/>
    <x v="62"/>
    <x v="62"/>
    <d v="2023-03-01T10:16:00"/>
    <x v="9"/>
    <n v="3"/>
    <s v="Imidacloprid"/>
    <s v="ng/L"/>
    <x v="0"/>
    <n v="1"/>
    <n v="0.5"/>
    <n v="1"/>
    <b v="1"/>
  </r>
  <r>
    <x v="0"/>
    <x v="0"/>
    <x v="62"/>
    <x v="62"/>
    <d v="2023-03-09T10:46:00"/>
    <x v="9"/>
    <n v="3"/>
    <s v="Imidacloprid"/>
    <s v="ng/L"/>
    <x v="0"/>
    <n v="1"/>
    <n v="0.5"/>
    <n v="1"/>
    <b v="1"/>
  </r>
  <r>
    <x v="0"/>
    <x v="0"/>
    <x v="62"/>
    <x v="62"/>
    <d v="2023-03-13T09:09:00"/>
    <x v="9"/>
    <n v="3"/>
    <s v="Imidacloprid"/>
    <s v="ng/L"/>
    <x v="1"/>
    <n v="18"/>
    <n v="18"/>
    <n v="0"/>
    <b v="0"/>
  </r>
  <r>
    <x v="0"/>
    <x v="0"/>
    <x v="62"/>
    <x v="62"/>
    <d v="2023-03-22T09:41:00"/>
    <x v="9"/>
    <n v="3"/>
    <s v="Imidacloprid"/>
    <s v="ng/L"/>
    <x v="0"/>
    <n v="1"/>
    <n v="0.5"/>
    <n v="1"/>
    <b v="1"/>
  </r>
  <r>
    <x v="0"/>
    <x v="0"/>
    <x v="62"/>
    <x v="62"/>
    <d v="2023-04-27T15:10:00"/>
    <x v="9"/>
    <n v="4"/>
    <s v="Imidacloprid"/>
    <s v="ng/L"/>
    <x v="0"/>
    <n v="1"/>
    <n v="0.5"/>
    <n v="1"/>
    <b v="1"/>
  </r>
  <r>
    <x v="0"/>
    <x v="0"/>
    <x v="62"/>
    <x v="62"/>
    <d v="2023-05-02T09:36:00"/>
    <x v="9"/>
    <n v="5"/>
    <s v="Imidacloprid"/>
    <s v="ng/L"/>
    <x v="0"/>
    <n v="1"/>
    <n v="0.5"/>
    <n v="1"/>
    <b v="1"/>
  </r>
  <r>
    <x v="0"/>
    <x v="0"/>
    <x v="62"/>
    <x v="62"/>
    <d v="2023-05-09T10:17:00"/>
    <x v="9"/>
    <n v="5"/>
    <s v="Imidacloprid"/>
    <s v="ng/L"/>
    <x v="0"/>
    <n v="1"/>
    <n v="0.5"/>
    <n v="1"/>
    <b v="1"/>
  </r>
  <r>
    <x v="0"/>
    <x v="0"/>
    <x v="62"/>
    <x v="62"/>
    <d v="2023-05-16T08:26:00"/>
    <x v="9"/>
    <n v="5"/>
    <s v="Imidacloprid"/>
    <s v="ng/L"/>
    <x v="0"/>
    <n v="1"/>
    <n v="0.5"/>
    <n v="1"/>
    <b v="1"/>
  </r>
  <r>
    <x v="0"/>
    <x v="0"/>
    <x v="62"/>
    <x v="62"/>
    <d v="2023-05-22T10:53:00"/>
    <x v="9"/>
    <n v="5"/>
    <s v="Imidacloprid"/>
    <s v="ng/L"/>
    <x v="0"/>
    <n v="1"/>
    <n v="0.5"/>
    <n v="1"/>
    <b v="1"/>
  </r>
  <r>
    <x v="0"/>
    <x v="0"/>
    <x v="62"/>
    <x v="62"/>
    <d v="2023-06-01T12:57:00"/>
    <x v="9"/>
    <n v="6"/>
    <s v="Imidacloprid"/>
    <s v="ng/L"/>
    <x v="0"/>
    <n v="1"/>
    <n v="0.5"/>
    <n v="1"/>
    <b v="1"/>
  </r>
  <r>
    <x v="0"/>
    <x v="0"/>
    <x v="62"/>
    <x v="62"/>
    <d v="2023-06-08T14:42:00"/>
    <x v="9"/>
    <n v="6"/>
    <s v="Imidacloprid"/>
    <s v="ng/L"/>
    <x v="0"/>
    <n v="1"/>
    <n v="0.5"/>
    <n v="1"/>
    <b v="1"/>
  </r>
  <r>
    <x v="0"/>
    <x v="0"/>
    <x v="62"/>
    <x v="62"/>
    <d v="2023-06-26T11:48:00"/>
    <x v="9"/>
    <n v="6"/>
    <s v="Imidacloprid"/>
    <s v="ng/L"/>
    <x v="1"/>
    <n v="44"/>
    <n v="44"/>
    <n v="0"/>
    <b v="0"/>
  </r>
  <r>
    <x v="0"/>
    <x v="0"/>
    <x v="62"/>
    <x v="62"/>
    <d v="2023-07-04T12:05:00"/>
    <x v="9"/>
    <n v="7"/>
    <s v="Imidacloprid"/>
    <s v="ng/L"/>
    <x v="0"/>
    <n v="1"/>
    <n v="0.5"/>
    <n v="1"/>
    <b v="1"/>
  </r>
  <r>
    <x v="0"/>
    <x v="0"/>
    <x v="62"/>
    <x v="62"/>
    <d v="2023-07-17T13:24:00"/>
    <x v="9"/>
    <n v="7"/>
    <s v="Imidacloprid"/>
    <s v="ng/L"/>
    <x v="1"/>
    <n v="46"/>
    <n v="46"/>
    <n v="0"/>
    <b v="0"/>
  </r>
  <r>
    <x v="0"/>
    <x v="0"/>
    <x v="62"/>
    <x v="62"/>
    <d v="2023-07-17T13:27:00"/>
    <x v="9"/>
    <n v="7"/>
    <s v="Imidacloprid"/>
    <s v="ng/L"/>
    <x v="1"/>
    <n v="46"/>
    <n v="46"/>
    <n v="0"/>
    <b v="0"/>
  </r>
  <r>
    <x v="0"/>
    <x v="0"/>
    <x v="62"/>
    <x v="62"/>
    <d v="2023-07-25T12:39:00"/>
    <x v="9"/>
    <n v="7"/>
    <s v="Imidacloprid"/>
    <s v="ng/L"/>
    <x v="1"/>
    <n v="52"/>
    <n v="52"/>
    <n v="0"/>
    <b v="0"/>
  </r>
  <r>
    <x v="0"/>
    <x v="0"/>
    <x v="62"/>
    <x v="62"/>
    <d v="2023-08-03T12:28:00"/>
    <x v="9"/>
    <n v="8"/>
    <s v="Imidacloprid"/>
    <s v="ng/L"/>
    <x v="1"/>
    <n v="47"/>
    <n v="47"/>
    <n v="0"/>
    <b v="0"/>
  </r>
  <r>
    <x v="0"/>
    <x v="0"/>
    <x v="62"/>
    <x v="62"/>
    <d v="2023-08-11T13:03:00"/>
    <x v="9"/>
    <n v="8"/>
    <s v="Imidacloprid"/>
    <s v="ng/L"/>
    <x v="1"/>
    <n v="59"/>
    <n v="59"/>
    <n v="0"/>
    <b v="0"/>
  </r>
  <r>
    <x v="0"/>
    <x v="0"/>
    <x v="62"/>
    <x v="62"/>
    <d v="2023-08-17T12:10:00"/>
    <x v="9"/>
    <n v="8"/>
    <s v="Imidacloprid"/>
    <s v="ng/L"/>
    <x v="0"/>
    <n v="1"/>
    <n v="0.5"/>
    <n v="1"/>
    <b v="1"/>
  </r>
  <r>
    <x v="0"/>
    <x v="0"/>
    <x v="62"/>
    <x v="62"/>
    <d v="2023-08-21T09:00:00"/>
    <x v="9"/>
    <n v="8"/>
    <s v="Imidacloprid"/>
    <s v="ng/L"/>
    <x v="0"/>
    <n v="1"/>
    <n v="0.5"/>
    <n v="1"/>
    <b v="1"/>
  </r>
  <r>
    <x v="0"/>
    <x v="0"/>
    <x v="62"/>
    <x v="62"/>
    <d v="2023-09-05T08:51:00"/>
    <x v="9"/>
    <n v="9"/>
    <s v="Imidacloprid"/>
    <s v="ng/L"/>
    <x v="1"/>
    <n v="62"/>
    <n v="62"/>
    <n v="0"/>
    <b v="0"/>
  </r>
  <r>
    <x v="0"/>
    <x v="0"/>
    <x v="62"/>
    <x v="62"/>
    <d v="2023-09-14T11:28:00"/>
    <x v="9"/>
    <n v="9"/>
    <s v="Imidacloprid"/>
    <s v="ng/L"/>
    <x v="1"/>
    <n v="50"/>
    <n v="50"/>
    <n v="0"/>
    <b v="0"/>
  </r>
  <r>
    <x v="0"/>
    <x v="0"/>
    <x v="62"/>
    <x v="62"/>
    <d v="2023-09-18T11:29:00"/>
    <x v="9"/>
    <n v="9"/>
    <s v="Imidacloprid"/>
    <s v="ng/L"/>
    <x v="1"/>
    <n v="37"/>
    <n v="37"/>
    <n v="0"/>
    <b v="0"/>
  </r>
  <r>
    <x v="0"/>
    <x v="0"/>
    <x v="62"/>
    <x v="62"/>
    <d v="2023-09-26T13:19:00"/>
    <x v="9"/>
    <n v="9"/>
    <s v="Imidacloprid"/>
    <s v="ng/L"/>
    <x v="1"/>
    <n v="40"/>
    <n v="40"/>
    <n v="0"/>
    <b v="0"/>
  </r>
  <r>
    <x v="0"/>
    <x v="0"/>
    <x v="62"/>
    <x v="62"/>
    <d v="2023-10-02T11:20:00"/>
    <x v="9"/>
    <n v="10"/>
    <s v="Imidacloprid"/>
    <s v="ng/L"/>
    <x v="0"/>
    <n v="1"/>
    <n v="0.5"/>
    <n v="1"/>
    <b v="1"/>
  </r>
  <r>
    <x v="0"/>
    <x v="0"/>
    <x v="62"/>
    <x v="62"/>
    <d v="2023-10-09T10:24:00"/>
    <x v="9"/>
    <n v="10"/>
    <s v="Imidacloprid"/>
    <s v="ng/L"/>
    <x v="1"/>
    <n v="54"/>
    <n v="54"/>
    <n v="0"/>
    <b v="0"/>
  </r>
  <r>
    <x v="0"/>
    <x v="0"/>
    <x v="62"/>
    <x v="62"/>
    <d v="2023-10-16T11:01:00"/>
    <x v="9"/>
    <n v="10"/>
    <s v="Imidacloprid"/>
    <s v="ng/L"/>
    <x v="0"/>
    <n v="1"/>
    <n v="0.5"/>
    <n v="1"/>
    <b v="1"/>
  </r>
  <r>
    <x v="0"/>
    <x v="0"/>
    <x v="62"/>
    <x v="62"/>
    <d v="2023-10-23T14:15:00"/>
    <x v="9"/>
    <n v="10"/>
    <s v="Imidacloprid"/>
    <s v="ng/L"/>
    <x v="1"/>
    <n v="11"/>
    <n v="11"/>
    <n v="0"/>
    <b v="0"/>
  </r>
  <r>
    <x v="0"/>
    <x v="0"/>
    <x v="62"/>
    <x v="62"/>
    <d v="2023-11-01T10:16:00"/>
    <x v="9"/>
    <n v="11"/>
    <s v="Imidacloprid"/>
    <s v="ng/L"/>
    <x v="0"/>
    <n v="1"/>
    <n v="0.5"/>
    <n v="1"/>
    <b v="1"/>
  </r>
  <r>
    <x v="0"/>
    <x v="0"/>
    <x v="62"/>
    <x v="62"/>
    <d v="2023-11-06T09:28:00"/>
    <x v="9"/>
    <n v="11"/>
    <s v="Imidacloprid"/>
    <s v="ng/L"/>
    <x v="0"/>
    <n v="1"/>
    <n v="0.5"/>
    <n v="1"/>
    <b v="1"/>
  </r>
  <r>
    <x v="0"/>
    <x v="0"/>
    <x v="62"/>
    <x v="62"/>
    <d v="2023-11-13T10:52:00"/>
    <x v="9"/>
    <n v="11"/>
    <s v="Imidacloprid"/>
    <s v="ng/L"/>
    <x v="1"/>
    <n v="56"/>
    <n v="56"/>
    <n v="0"/>
    <b v="0"/>
  </r>
  <r>
    <x v="0"/>
    <x v="0"/>
    <x v="62"/>
    <x v="62"/>
    <d v="2023-11-16T10:22:00"/>
    <x v="9"/>
    <n v="11"/>
    <s v="Imidacloprid"/>
    <s v="ng/L"/>
    <x v="0"/>
    <n v="1"/>
    <n v="0.5"/>
    <n v="1"/>
    <b v="1"/>
  </r>
  <r>
    <x v="0"/>
    <x v="0"/>
    <x v="62"/>
    <x v="62"/>
    <d v="2023-11-27T09:29:00"/>
    <x v="9"/>
    <n v="11"/>
    <s v="Imidacloprid"/>
    <s v="ng/L"/>
    <x v="1"/>
    <n v="61"/>
    <n v="61"/>
    <n v="0"/>
    <b v="0"/>
  </r>
  <r>
    <x v="0"/>
    <x v="0"/>
    <x v="62"/>
    <x v="62"/>
    <d v="2023-12-05T09:46:00"/>
    <x v="9"/>
    <n v="12"/>
    <s v="Imidacloprid"/>
    <s v="ng/L"/>
    <x v="1"/>
    <n v="36"/>
    <n v="36"/>
    <n v="0"/>
    <b v="0"/>
  </r>
  <r>
    <x v="0"/>
    <x v="0"/>
    <x v="62"/>
    <x v="62"/>
    <d v="2023-12-11T09:33:00"/>
    <x v="9"/>
    <n v="12"/>
    <s v="Imidacloprid"/>
    <s v="ng/L"/>
    <x v="0"/>
    <n v="1"/>
    <n v="0.5"/>
    <n v="1"/>
    <b v="1"/>
  </r>
  <r>
    <x v="0"/>
    <x v="0"/>
    <x v="62"/>
    <x v="62"/>
    <d v="2024-01-03T09:35:00"/>
    <x v="10"/>
    <n v="1"/>
    <s v="Imidacloprid"/>
    <s v="ng/L"/>
    <x v="1"/>
    <n v="12"/>
    <n v="12"/>
    <n v="0"/>
    <b v="0"/>
  </r>
  <r>
    <x v="0"/>
    <x v="0"/>
    <x v="62"/>
    <x v="62"/>
    <d v="2024-01-08T09:50:00"/>
    <x v="10"/>
    <n v="1"/>
    <s v="Imidacloprid"/>
    <s v="ng/L"/>
    <x v="0"/>
    <n v="1"/>
    <n v="0.5"/>
    <n v="1"/>
    <b v="1"/>
  </r>
  <r>
    <x v="0"/>
    <x v="0"/>
    <x v="62"/>
    <x v="62"/>
    <d v="2024-01-15T09:53:00"/>
    <x v="10"/>
    <n v="1"/>
    <s v="Imidacloprid"/>
    <s v="ng/L"/>
    <x v="0"/>
    <n v="1"/>
    <n v="0.5"/>
    <n v="1"/>
    <b v="1"/>
  </r>
  <r>
    <x v="0"/>
    <x v="0"/>
    <x v="62"/>
    <x v="62"/>
    <d v="2024-01-22T11:10:00"/>
    <x v="10"/>
    <n v="1"/>
    <s v="Imidacloprid"/>
    <s v="ng/L"/>
    <x v="0"/>
    <n v="1"/>
    <n v="0.5"/>
    <n v="1"/>
    <b v="1"/>
  </r>
  <r>
    <x v="0"/>
    <x v="0"/>
    <x v="62"/>
    <x v="62"/>
    <d v="2024-01-29T10:58:00"/>
    <x v="10"/>
    <n v="1"/>
    <s v="Imidacloprid"/>
    <s v="ng/L"/>
    <x v="0"/>
    <n v="1"/>
    <n v="0.5"/>
    <n v="1"/>
    <b v="1"/>
  </r>
  <r>
    <x v="0"/>
    <x v="0"/>
    <x v="62"/>
    <x v="62"/>
    <d v="2024-02-21T10:05:00"/>
    <x v="10"/>
    <n v="2"/>
    <s v="Imidacloprid"/>
    <s v="ng/L"/>
    <x v="1"/>
    <n v="19"/>
    <n v="19"/>
    <n v="0"/>
    <b v="0"/>
  </r>
  <r>
    <x v="0"/>
    <x v="0"/>
    <x v="62"/>
    <x v="62"/>
    <d v="2024-02-26T11:11:00"/>
    <x v="10"/>
    <n v="2"/>
    <s v="Imidacloprid"/>
    <s v="ng/L"/>
    <x v="1"/>
    <n v="22"/>
    <n v="22"/>
    <n v="0"/>
    <b v="0"/>
  </r>
  <r>
    <x v="0"/>
    <x v="0"/>
    <x v="63"/>
    <x v="63"/>
    <d v="2019-09-05T11:39:00"/>
    <x v="0"/>
    <n v="9"/>
    <s v="Imidacloprid"/>
    <s v="ng/L"/>
    <x v="1"/>
    <n v="43"/>
    <n v="43"/>
    <n v="0"/>
    <b v="0"/>
  </r>
  <r>
    <x v="0"/>
    <x v="0"/>
    <x v="64"/>
    <x v="64"/>
    <d v="2019-09-04T14:21:00"/>
    <x v="0"/>
    <n v="9"/>
    <s v="Imidacloprid"/>
    <s v="ng/L"/>
    <x v="0"/>
    <n v="1"/>
    <n v="0.5"/>
    <n v="1"/>
    <b v="1"/>
  </r>
  <r>
    <x v="0"/>
    <x v="0"/>
    <x v="65"/>
    <x v="65"/>
    <d v="2019-09-02T16:35:00"/>
    <x v="0"/>
    <n v="9"/>
    <s v="Imidacloprid"/>
    <s v="ng/L"/>
    <x v="1"/>
    <n v="16"/>
    <n v="16"/>
    <n v="0"/>
    <b v="0"/>
  </r>
  <r>
    <x v="0"/>
    <x v="0"/>
    <x v="66"/>
    <x v="66"/>
    <d v="2016-04-08T13:20:00"/>
    <x v="3"/>
    <n v="4"/>
    <s v="Imidacloprid"/>
    <s v="ng/L"/>
    <x v="0"/>
    <n v="1"/>
    <n v="0.5"/>
    <n v="1"/>
    <b v="1"/>
  </r>
  <r>
    <x v="0"/>
    <x v="0"/>
    <x v="66"/>
    <x v="66"/>
    <d v="2016-04-12T12:33:00"/>
    <x v="3"/>
    <n v="4"/>
    <s v="Imidacloprid"/>
    <s v="ng/L"/>
    <x v="1"/>
    <n v="4.2"/>
    <n v="4.2"/>
    <n v="0"/>
    <b v="0"/>
  </r>
  <r>
    <x v="0"/>
    <x v="0"/>
    <x v="66"/>
    <x v="66"/>
    <d v="2016-04-18T11:07:00"/>
    <x v="3"/>
    <n v="4"/>
    <s v="Imidacloprid"/>
    <s v="ng/L"/>
    <x v="1"/>
    <n v="3.2"/>
    <n v="3.2"/>
    <n v="0"/>
    <b v="0"/>
  </r>
  <r>
    <x v="0"/>
    <x v="0"/>
    <x v="66"/>
    <x v="66"/>
    <d v="2016-04-21T13:39:00"/>
    <x v="3"/>
    <n v="4"/>
    <s v="Imidacloprid"/>
    <s v="ng/L"/>
    <x v="0"/>
    <n v="1"/>
    <n v="0.5"/>
    <n v="1"/>
    <b v="1"/>
  </r>
  <r>
    <x v="0"/>
    <x v="0"/>
    <x v="66"/>
    <x v="66"/>
    <d v="2016-04-25T12:31:00"/>
    <x v="3"/>
    <n v="4"/>
    <s v="Imidacloprid"/>
    <s v="ng/L"/>
    <x v="0"/>
    <n v="1"/>
    <n v="0.5"/>
    <n v="1"/>
    <b v="1"/>
  </r>
  <r>
    <x v="0"/>
    <x v="0"/>
    <x v="66"/>
    <x v="66"/>
    <d v="2016-04-28T11:15:00"/>
    <x v="3"/>
    <n v="4"/>
    <s v="Imidacloprid"/>
    <s v="ng/L"/>
    <x v="0"/>
    <n v="1"/>
    <n v="0.5"/>
    <n v="1"/>
    <b v="1"/>
  </r>
  <r>
    <x v="0"/>
    <x v="0"/>
    <x v="66"/>
    <x v="66"/>
    <d v="2016-05-02T14:59:00"/>
    <x v="3"/>
    <n v="5"/>
    <s v="Imidacloprid"/>
    <s v="ng/L"/>
    <x v="0"/>
    <n v="1"/>
    <n v="0.5"/>
    <n v="1"/>
    <b v="1"/>
  </r>
  <r>
    <x v="0"/>
    <x v="0"/>
    <x v="66"/>
    <x v="66"/>
    <d v="2016-05-06T10:49:00"/>
    <x v="3"/>
    <n v="5"/>
    <s v="Imidacloprid"/>
    <s v="ng/L"/>
    <x v="0"/>
    <n v="1"/>
    <n v="0.5"/>
    <n v="1"/>
    <b v="1"/>
  </r>
  <r>
    <x v="0"/>
    <x v="0"/>
    <x v="66"/>
    <x v="66"/>
    <d v="2016-05-09T12:19:00"/>
    <x v="3"/>
    <n v="5"/>
    <s v="Imidacloprid"/>
    <s v="ng/L"/>
    <x v="0"/>
    <n v="1"/>
    <n v="0.5"/>
    <n v="1"/>
    <b v="1"/>
  </r>
  <r>
    <x v="0"/>
    <x v="0"/>
    <x v="66"/>
    <x v="66"/>
    <d v="2016-05-13T10:17:00"/>
    <x v="3"/>
    <n v="5"/>
    <s v="Imidacloprid"/>
    <s v="ng/L"/>
    <x v="0"/>
    <n v="1"/>
    <n v="0.5"/>
    <n v="1"/>
    <b v="1"/>
  </r>
  <r>
    <x v="0"/>
    <x v="0"/>
    <x v="66"/>
    <x v="66"/>
    <d v="2016-05-17T12:58:00"/>
    <x v="3"/>
    <n v="5"/>
    <s v="Imidacloprid"/>
    <s v="ng/L"/>
    <x v="0"/>
    <n v="1"/>
    <n v="0.5"/>
    <n v="1"/>
    <b v="1"/>
  </r>
  <r>
    <x v="0"/>
    <x v="0"/>
    <x v="66"/>
    <x v="66"/>
    <d v="2016-05-18T12:19:00"/>
    <x v="3"/>
    <n v="5"/>
    <s v="Imidacloprid"/>
    <s v="ng/L"/>
    <x v="0"/>
    <n v="1"/>
    <n v="0.5"/>
    <n v="1"/>
    <b v="1"/>
  </r>
  <r>
    <x v="0"/>
    <x v="0"/>
    <x v="66"/>
    <x v="66"/>
    <d v="2016-05-20T10:40:00"/>
    <x v="3"/>
    <n v="5"/>
    <s v="Imidacloprid"/>
    <s v="ng/L"/>
    <x v="1"/>
    <n v="6"/>
    <n v="6"/>
    <n v="0"/>
    <b v="0"/>
  </r>
  <r>
    <x v="0"/>
    <x v="0"/>
    <x v="66"/>
    <x v="66"/>
    <d v="2016-05-23T11:03:00"/>
    <x v="3"/>
    <n v="5"/>
    <s v="Imidacloprid"/>
    <s v="ng/L"/>
    <x v="1"/>
    <n v="7"/>
    <n v="7"/>
    <n v="0"/>
    <b v="0"/>
  </r>
  <r>
    <x v="0"/>
    <x v="0"/>
    <x v="66"/>
    <x v="66"/>
    <d v="2016-05-25T10:52:00"/>
    <x v="3"/>
    <n v="5"/>
    <s v="Imidacloprid"/>
    <s v="ng/L"/>
    <x v="0"/>
    <n v="1"/>
    <n v="0.5"/>
    <n v="1"/>
    <b v="1"/>
  </r>
  <r>
    <x v="0"/>
    <x v="0"/>
    <x v="66"/>
    <x v="66"/>
    <d v="2016-06-05T14:16:00"/>
    <x v="3"/>
    <n v="6"/>
    <s v="Imidacloprid"/>
    <s v="ng/L"/>
    <x v="0"/>
    <n v="1"/>
    <n v="0.5"/>
    <n v="1"/>
    <b v="1"/>
  </r>
  <r>
    <x v="0"/>
    <x v="0"/>
    <x v="66"/>
    <x v="66"/>
    <d v="2016-06-06T15:13:00"/>
    <x v="3"/>
    <n v="6"/>
    <s v="Imidacloprid"/>
    <s v="ng/L"/>
    <x v="0"/>
    <n v="1"/>
    <n v="0.5"/>
    <n v="1"/>
    <b v="1"/>
  </r>
  <r>
    <x v="0"/>
    <x v="0"/>
    <x v="66"/>
    <x v="66"/>
    <d v="2016-06-09T14:51:00"/>
    <x v="3"/>
    <n v="6"/>
    <s v="Imidacloprid"/>
    <s v="ng/L"/>
    <x v="0"/>
    <n v="1"/>
    <n v="0.5"/>
    <n v="1"/>
    <b v="1"/>
  </r>
  <r>
    <x v="0"/>
    <x v="0"/>
    <x v="66"/>
    <x v="66"/>
    <d v="2016-06-13T15:19:00"/>
    <x v="3"/>
    <n v="6"/>
    <s v="Imidacloprid"/>
    <s v="ng/L"/>
    <x v="0"/>
    <n v="1"/>
    <n v="0.5"/>
    <n v="1"/>
    <b v="1"/>
  </r>
  <r>
    <x v="0"/>
    <x v="0"/>
    <x v="66"/>
    <x v="66"/>
    <d v="2016-06-22T11:24:00"/>
    <x v="3"/>
    <n v="6"/>
    <s v="Imidacloprid"/>
    <s v="ng/L"/>
    <x v="0"/>
    <n v="1"/>
    <n v="0.5"/>
    <n v="1"/>
    <b v="1"/>
  </r>
  <r>
    <x v="0"/>
    <x v="0"/>
    <x v="66"/>
    <x v="66"/>
    <d v="2016-06-23T11:07:00"/>
    <x v="3"/>
    <n v="6"/>
    <s v="Imidacloprid"/>
    <s v="ng/L"/>
    <x v="0"/>
    <n v="1"/>
    <n v="0.5"/>
    <n v="1"/>
    <b v="1"/>
  </r>
  <r>
    <x v="0"/>
    <x v="0"/>
    <x v="66"/>
    <x v="66"/>
    <d v="2016-06-28T10:34:00"/>
    <x v="3"/>
    <n v="6"/>
    <s v="Imidacloprid"/>
    <s v="ng/L"/>
    <x v="0"/>
    <n v="1"/>
    <n v="0.5"/>
    <n v="1"/>
    <b v="1"/>
  </r>
  <r>
    <x v="0"/>
    <x v="0"/>
    <x v="66"/>
    <x v="66"/>
    <d v="2016-06-29T10:49:00"/>
    <x v="3"/>
    <n v="6"/>
    <s v="Imidacloprid"/>
    <s v="ng/L"/>
    <x v="0"/>
    <n v="1"/>
    <n v="0.5"/>
    <n v="1"/>
    <b v="1"/>
  </r>
  <r>
    <x v="0"/>
    <x v="0"/>
    <x v="66"/>
    <x v="66"/>
    <d v="2016-07-01T10:13:00"/>
    <x v="3"/>
    <n v="7"/>
    <s v="Imidacloprid"/>
    <s v="ng/L"/>
    <x v="0"/>
    <n v="1"/>
    <n v="0.5"/>
    <n v="1"/>
    <b v="1"/>
  </r>
  <r>
    <x v="0"/>
    <x v="0"/>
    <x v="66"/>
    <x v="66"/>
    <d v="2016-07-08T13:06:00"/>
    <x v="3"/>
    <n v="7"/>
    <s v="Imidacloprid"/>
    <s v="ng/L"/>
    <x v="0"/>
    <n v="1"/>
    <n v="0.5"/>
    <n v="1"/>
    <b v="1"/>
  </r>
  <r>
    <x v="0"/>
    <x v="0"/>
    <x v="66"/>
    <x v="66"/>
    <d v="2016-07-11T10:45:00"/>
    <x v="3"/>
    <n v="7"/>
    <s v="Imidacloprid"/>
    <s v="ng/L"/>
    <x v="0"/>
    <n v="1"/>
    <n v="0.5"/>
    <n v="1"/>
    <b v="1"/>
  </r>
  <r>
    <x v="0"/>
    <x v="0"/>
    <x v="66"/>
    <x v="66"/>
    <d v="2016-07-13T10:25:00"/>
    <x v="3"/>
    <n v="7"/>
    <s v="Imidacloprid"/>
    <s v="ng/L"/>
    <x v="0"/>
    <n v="1"/>
    <n v="0.5"/>
    <n v="1"/>
    <b v="1"/>
  </r>
  <r>
    <x v="0"/>
    <x v="0"/>
    <x v="66"/>
    <x v="66"/>
    <d v="2016-07-18T14:45:00"/>
    <x v="3"/>
    <n v="7"/>
    <s v="Imidacloprid"/>
    <s v="ng/L"/>
    <x v="0"/>
    <n v="1"/>
    <n v="0.5"/>
    <n v="1"/>
    <b v="1"/>
  </r>
  <r>
    <x v="0"/>
    <x v="0"/>
    <x v="66"/>
    <x v="66"/>
    <d v="2016-07-20T10:30:00"/>
    <x v="3"/>
    <n v="7"/>
    <s v="Imidacloprid"/>
    <s v="ng/L"/>
    <x v="0"/>
    <n v="1"/>
    <n v="0.5"/>
    <n v="1"/>
    <b v="1"/>
  </r>
  <r>
    <x v="0"/>
    <x v="0"/>
    <x v="66"/>
    <x v="66"/>
    <d v="2016-07-27T12:41:00"/>
    <x v="3"/>
    <n v="7"/>
    <s v="Imidacloprid"/>
    <s v="ng/L"/>
    <x v="1"/>
    <n v="11"/>
    <n v="11"/>
    <n v="0"/>
    <b v="0"/>
  </r>
  <r>
    <x v="0"/>
    <x v="0"/>
    <x v="66"/>
    <x v="66"/>
    <d v="2016-07-28T12:29:00"/>
    <x v="3"/>
    <n v="7"/>
    <s v="Imidacloprid"/>
    <s v="ng/L"/>
    <x v="0"/>
    <n v="1"/>
    <n v="0.5"/>
    <n v="1"/>
    <b v="1"/>
  </r>
  <r>
    <x v="0"/>
    <x v="0"/>
    <x v="66"/>
    <x v="66"/>
    <d v="2016-08-03T12:58:00"/>
    <x v="3"/>
    <n v="8"/>
    <s v="Imidacloprid"/>
    <s v="ng/L"/>
    <x v="0"/>
    <n v="1"/>
    <n v="0.5"/>
    <n v="1"/>
    <b v="1"/>
  </r>
  <r>
    <x v="0"/>
    <x v="0"/>
    <x v="66"/>
    <x v="66"/>
    <d v="2016-08-08T12:06:00"/>
    <x v="3"/>
    <n v="8"/>
    <s v="Imidacloprid"/>
    <s v="ng/L"/>
    <x v="1"/>
    <n v="14"/>
    <n v="14"/>
    <n v="0"/>
    <b v="0"/>
  </r>
  <r>
    <x v="0"/>
    <x v="0"/>
    <x v="66"/>
    <x v="66"/>
    <d v="2016-08-12T11:09:00"/>
    <x v="3"/>
    <n v="8"/>
    <s v="Imidacloprid"/>
    <s v="ng/L"/>
    <x v="1"/>
    <n v="12"/>
    <n v="12"/>
    <n v="0"/>
    <b v="0"/>
  </r>
  <r>
    <x v="0"/>
    <x v="0"/>
    <x v="66"/>
    <x v="66"/>
    <d v="2016-08-15T12:18:00"/>
    <x v="3"/>
    <n v="8"/>
    <s v="Imidacloprid"/>
    <s v="ng/L"/>
    <x v="1"/>
    <n v="14"/>
    <n v="14"/>
    <n v="0"/>
    <b v="0"/>
  </r>
  <r>
    <x v="0"/>
    <x v="0"/>
    <x v="66"/>
    <x v="66"/>
    <d v="2016-08-18T12:20:00"/>
    <x v="3"/>
    <n v="8"/>
    <s v="Imidacloprid"/>
    <s v="ng/L"/>
    <x v="1"/>
    <n v="14"/>
    <n v="14"/>
    <n v="0"/>
    <b v="0"/>
  </r>
  <r>
    <x v="0"/>
    <x v="0"/>
    <x v="66"/>
    <x v="66"/>
    <d v="2016-08-22T13:35:00"/>
    <x v="3"/>
    <n v="8"/>
    <s v="Imidacloprid"/>
    <s v="ng/L"/>
    <x v="1"/>
    <n v="11"/>
    <n v="11"/>
    <n v="0"/>
    <b v="0"/>
  </r>
  <r>
    <x v="0"/>
    <x v="0"/>
    <x v="66"/>
    <x v="66"/>
    <d v="2016-08-25T12:11:00"/>
    <x v="3"/>
    <n v="8"/>
    <s v="Imidacloprid"/>
    <s v="ng/L"/>
    <x v="1"/>
    <n v="17"/>
    <n v="17"/>
    <n v="0"/>
    <b v="0"/>
  </r>
  <r>
    <x v="0"/>
    <x v="0"/>
    <x v="66"/>
    <x v="66"/>
    <d v="2016-08-30T11:16:00"/>
    <x v="3"/>
    <n v="8"/>
    <s v="Imidacloprid"/>
    <s v="ng/L"/>
    <x v="0"/>
    <n v="1"/>
    <n v="0.5"/>
    <n v="1"/>
    <b v="1"/>
  </r>
  <r>
    <x v="0"/>
    <x v="0"/>
    <x v="66"/>
    <x v="66"/>
    <d v="2016-09-01T15:05:00"/>
    <x v="3"/>
    <n v="9"/>
    <s v="Imidacloprid"/>
    <s v="ng/L"/>
    <x v="0"/>
    <n v="1"/>
    <n v="0.5"/>
    <n v="1"/>
    <b v="1"/>
  </r>
  <r>
    <x v="0"/>
    <x v="0"/>
    <x v="66"/>
    <x v="66"/>
    <d v="2016-09-06T11:41:00"/>
    <x v="3"/>
    <n v="9"/>
    <s v="Imidacloprid"/>
    <s v="ng/L"/>
    <x v="1"/>
    <n v="14"/>
    <n v="14"/>
    <n v="0"/>
    <b v="0"/>
  </r>
  <r>
    <x v="0"/>
    <x v="0"/>
    <x v="66"/>
    <x v="66"/>
    <d v="2016-09-09T11:34:00"/>
    <x v="3"/>
    <n v="9"/>
    <s v="Imidacloprid"/>
    <s v="ng/L"/>
    <x v="1"/>
    <n v="15"/>
    <n v="15"/>
    <n v="0"/>
    <b v="0"/>
  </r>
  <r>
    <x v="0"/>
    <x v="0"/>
    <x v="66"/>
    <x v="66"/>
    <d v="2016-09-15T12:34:00"/>
    <x v="3"/>
    <n v="9"/>
    <s v="Imidacloprid"/>
    <s v="ng/L"/>
    <x v="0"/>
    <n v="1"/>
    <n v="0.5"/>
    <n v="1"/>
    <b v="1"/>
  </r>
  <r>
    <x v="0"/>
    <x v="0"/>
    <x v="66"/>
    <x v="66"/>
    <d v="2016-09-20T11:12:00"/>
    <x v="3"/>
    <n v="9"/>
    <s v="Imidacloprid"/>
    <s v="ng/L"/>
    <x v="1"/>
    <n v="12"/>
    <n v="12"/>
    <n v="0"/>
    <b v="0"/>
  </r>
  <r>
    <x v="0"/>
    <x v="0"/>
    <x v="66"/>
    <x v="66"/>
    <d v="2016-09-22T13:20:00"/>
    <x v="3"/>
    <n v="9"/>
    <s v="Imidacloprid"/>
    <s v="ng/L"/>
    <x v="1"/>
    <n v="16"/>
    <n v="16"/>
    <n v="0"/>
    <b v="0"/>
  </r>
  <r>
    <x v="0"/>
    <x v="0"/>
    <x v="66"/>
    <x v="66"/>
    <d v="2016-09-29T10:46:00"/>
    <x v="3"/>
    <n v="9"/>
    <s v="Imidacloprid"/>
    <s v="ng/L"/>
    <x v="1"/>
    <n v="13"/>
    <n v="13"/>
    <n v="0"/>
    <b v="0"/>
  </r>
  <r>
    <x v="0"/>
    <x v="0"/>
    <x v="66"/>
    <x v="66"/>
    <d v="2016-09-30T11:15:00"/>
    <x v="3"/>
    <n v="9"/>
    <s v="Imidacloprid"/>
    <s v="ng/L"/>
    <x v="1"/>
    <n v="13"/>
    <n v="13"/>
    <n v="0"/>
    <b v="0"/>
  </r>
  <r>
    <x v="0"/>
    <x v="0"/>
    <x v="66"/>
    <x v="66"/>
    <d v="2016-10-03T13:25:00"/>
    <x v="3"/>
    <n v="10"/>
    <s v="Imidacloprid"/>
    <s v="ng/L"/>
    <x v="1"/>
    <n v="11"/>
    <n v="11"/>
    <n v="0"/>
    <b v="0"/>
  </r>
  <r>
    <x v="0"/>
    <x v="0"/>
    <x v="66"/>
    <x v="66"/>
    <d v="2016-10-10T11:17:00"/>
    <x v="3"/>
    <n v="10"/>
    <s v="Imidacloprid"/>
    <s v="ng/L"/>
    <x v="1"/>
    <n v="17"/>
    <n v="17"/>
    <n v="0"/>
    <b v="0"/>
  </r>
  <r>
    <x v="0"/>
    <x v="0"/>
    <x v="66"/>
    <x v="66"/>
    <d v="2016-10-13T14:31:00"/>
    <x v="3"/>
    <n v="10"/>
    <s v="Imidacloprid"/>
    <s v="ng/L"/>
    <x v="1"/>
    <n v="17"/>
    <n v="17"/>
    <n v="0"/>
    <b v="0"/>
  </r>
  <r>
    <x v="0"/>
    <x v="0"/>
    <x v="66"/>
    <x v="66"/>
    <d v="2016-10-14T10:50:00"/>
    <x v="3"/>
    <n v="10"/>
    <s v="Imidacloprid"/>
    <s v="ng/L"/>
    <x v="1"/>
    <n v="12"/>
    <n v="12"/>
    <n v="0"/>
    <b v="0"/>
  </r>
  <r>
    <x v="0"/>
    <x v="0"/>
    <x v="66"/>
    <x v="66"/>
    <d v="2016-10-17T13:49:00"/>
    <x v="3"/>
    <n v="10"/>
    <s v="Imidacloprid"/>
    <s v="ng/L"/>
    <x v="1"/>
    <n v="15"/>
    <n v="15"/>
    <n v="0"/>
    <b v="0"/>
  </r>
  <r>
    <x v="0"/>
    <x v="0"/>
    <x v="66"/>
    <x v="66"/>
    <d v="2016-10-19T13:46:00"/>
    <x v="3"/>
    <n v="10"/>
    <s v="Imidacloprid"/>
    <s v="ng/L"/>
    <x v="1"/>
    <n v="19"/>
    <n v="19"/>
    <n v="0"/>
    <b v="0"/>
  </r>
  <r>
    <x v="0"/>
    <x v="0"/>
    <x v="66"/>
    <x v="66"/>
    <d v="2016-10-24T15:05:00"/>
    <x v="3"/>
    <n v="10"/>
    <s v="Imidacloprid"/>
    <s v="ng/L"/>
    <x v="1"/>
    <n v="8"/>
    <n v="8"/>
    <n v="0"/>
    <b v="0"/>
  </r>
  <r>
    <x v="0"/>
    <x v="0"/>
    <x v="66"/>
    <x v="66"/>
    <d v="2016-10-27T14:32:00"/>
    <x v="3"/>
    <n v="10"/>
    <s v="Imidacloprid"/>
    <s v="ng/L"/>
    <x v="1"/>
    <n v="8.4"/>
    <n v="8.4"/>
    <n v="0"/>
    <b v="0"/>
  </r>
  <r>
    <x v="0"/>
    <x v="0"/>
    <x v="66"/>
    <x v="66"/>
    <d v="2016-10-31T14:48:00"/>
    <x v="3"/>
    <n v="10"/>
    <s v="Imidacloprid"/>
    <s v="ng/L"/>
    <x v="1"/>
    <n v="10"/>
    <n v="10"/>
    <n v="0"/>
    <b v="0"/>
  </r>
  <r>
    <x v="0"/>
    <x v="0"/>
    <x v="66"/>
    <x v="66"/>
    <d v="2016-11-02T11:00:00"/>
    <x v="3"/>
    <n v="11"/>
    <s v="Imidacloprid"/>
    <s v="ng/L"/>
    <x v="1"/>
    <n v="9.4"/>
    <n v="9.4"/>
    <n v="0"/>
    <b v="0"/>
  </r>
  <r>
    <x v="0"/>
    <x v="0"/>
    <x v="66"/>
    <x v="66"/>
    <d v="2016-11-03T09:55:00"/>
    <x v="3"/>
    <n v="11"/>
    <s v="Imidacloprid"/>
    <s v="ng/L"/>
    <x v="0"/>
    <n v="1"/>
    <n v="0.5"/>
    <n v="1"/>
    <b v="1"/>
  </r>
  <r>
    <x v="0"/>
    <x v="0"/>
    <x v="66"/>
    <x v="66"/>
    <d v="2016-11-08T11:43:00"/>
    <x v="3"/>
    <n v="11"/>
    <s v="Imidacloprid"/>
    <s v="ng/L"/>
    <x v="1"/>
    <n v="12"/>
    <n v="12"/>
    <n v="0"/>
    <b v="0"/>
  </r>
  <r>
    <x v="0"/>
    <x v="0"/>
    <x v="66"/>
    <x v="66"/>
    <d v="2016-11-10T11:23:00"/>
    <x v="3"/>
    <n v="11"/>
    <s v="Imidacloprid"/>
    <s v="ng/L"/>
    <x v="1"/>
    <n v="12"/>
    <n v="12"/>
    <n v="0"/>
    <b v="0"/>
  </r>
  <r>
    <x v="0"/>
    <x v="0"/>
    <x v="66"/>
    <x v="66"/>
    <d v="2016-11-15T11:33:00"/>
    <x v="3"/>
    <n v="11"/>
    <s v="Imidacloprid"/>
    <s v="ng/L"/>
    <x v="0"/>
    <n v="1"/>
    <n v="0.5"/>
    <n v="1"/>
    <b v="1"/>
  </r>
  <r>
    <x v="0"/>
    <x v="0"/>
    <x v="66"/>
    <x v="66"/>
    <d v="2016-11-17T10:18:00"/>
    <x v="3"/>
    <n v="11"/>
    <s v="Imidacloprid"/>
    <s v="ng/L"/>
    <x v="0"/>
    <n v="1"/>
    <n v="0.5"/>
    <n v="1"/>
    <b v="1"/>
  </r>
  <r>
    <x v="0"/>
    <x v="0"/>
    <x v="66"/>
    <x v="66"/>
    <d v="2016-11-23T09:52:00"/>
    <x v="3"/>
    <n v="11"/>
    <s v="Imidacloprid"/>
    <s v="ng/L"/>
    <x v="0"/>
    <n v="1"/>
    <n v="0.5"/>
    <n v="1"/>
    <b v="1"/>
  </r>
  <r>
    <x v="0"/>
    <x v="0"/>
    <x v="66"/>
    <x v="66"/>
    <d v="2016-11-25T09:51:00"/>
    <x v="3"/>
    <n v="11"/>
    <s v="Imidacloprid"/>
    <s v="ng/L"/>
    <x v="1"/>
    <n v="2.7"/>
    <n v="2.7"/>
    <n v="0"/>
    <b v="0"/>
  </r>
  <r>
    <x v="0"/>
    <x v="0"/>
    <x v="66"/>
    <x v="66"/>
    <d v="2016-12-05T13:36:00"/>
    <x v="3"/>
    <n v="12"/>
    <s v="Imidacloprid"/>
    <s v="ng/L"/>
    <x v="1"/>
    <n v="4.7"/>
    <n v="4.7"/>
    <n v="0"/>
    <b v="0"/>
  </r>
  <r>
    <x v="0"/>
    <x v="0"/>
    <x v="66"/>
    <x v="66"/>
    <d v="2016-12-09T09:22:00"/>
    <x v="3"/>
    <n v="12"/>
    <s v="Imidacloprid"/>
    <s v="ng/L"/>
    <x v="1"/>
    <n v="4.8"/>
    <n v="4.8"/>
    <n v="0"/>
    <b v="0"/>
  </r>
  <r>
    <x v="0"/>
    <x v="0"/>
    <x v="66"/>
    <x v="66"/>
    <d v="2016-12-14T13:05:00"/>
    <x v="3"/>
    <n v="12"/>
    <s v="Imidacloprid"/>
    <s v="ng/L"/>
    <x v="1"/>
    <n v="3.4"/>
    <n v="3.4"/>
    <n v="0"/>
    <b v="0"/>
  </r>
  <r>
    <x v="0"/>
    <x v="0"/>
    <x v="66"/>
    <x v="66"/>
    <d v="2016-12-15T09:25:00"/>
    <x v="3"/>
    <n v="12"/>
    <s v="Imidacloprid"/>
    <s v="ng/L"/>
    <x v="1"/>
    <n v="3.5"/>
    <n v="3.5"/>
    <n v="0"/>
    <b v="0"/>
  </r>
  <r>
    <x v="0"/>
    <x v="0"/>
    <x v="66"/>
    <x v="66"/>
    <d v="2017-01-06T12:09:00"/>
    <x v="4"/>
    <n v="1"/>
    <s v="Imidacloprid"/>
    <s v="ng/L"/>
    <x v="0"/>
    <n v="1"/>
    <n v="0.5"/>
    <n v="1"/>
    <b v="1"/>
  </r>
  <r>
    <x v="0"/>
    <x v="0"/>
    <x v="66"/>
    <x v="66"/>
    <d v="2017-01-13T09:58:00"/>
    <x v="4"/>
    <n v="1"/>
    <s v="Imidacloprid"/>
    <s v="ng/L"/>
    <x v="0"/>
    <n v="1"/>
    <n v="0.5"/>
    <n v="1"/>
    <b v="1"/>
  </r>
  <r>
    <x v="0"/>
    <x v="0"/>
    <x v="66"/>
    <x v="66"/>
    <d v="2017-01-18T11:31:00"/>
    <x v="4"/>
    <n v="1"/>
    <s v="Imidacloprid"/>
    <s v="ng/L"/>
    <x v="0"/>
    <n v="1"/>
    <n v="0.5"/>
    <n v="1"/>
    <b v="1"/>
  </r>
  <r>
    <x v="0"/>
    <x v="0"/>
    <x v="66"/>
    <x v="66"/>
    <d v="2017-01-19T11:11:00"/>
    <x v="4"/>
    <n v="1"/>
    <s v="Imidacloprid"/>
    <s v="ng/L"/>
    <x v="0"/>
    <n v="1"/>
    <n v="0.5"/>
    <n v="1"/>
    <b v="1"/>
  </r>
  <r>
    <x v="0"/>
    <x v="0"/>
    <x v="66"/>
    <x v="66"/>
    <d v="2017-01-24T10:30:00"/>
    <x v="4"/>
    <n v="1"/>
    <s v="Imidacloprid"/>
    <s v="ng/L"/>
    <x v="0"/>
    <n v="1"/>
    <n v="0.5"/>
    <n v="1"/>
    <b v="1"/>
  </r>
  <r>
    <x v="0"/>
    <x v="0"/>
    <x v="66"/>
    <x v="66"/>
    <d v="2017-01-26T10:23:00"/>
    <x v="4"/>
    <n v="1"/>
    <s v="Imidacloprid"/>
    <s v="ng/L"/>
    <x v="0"/>
    <n v="1"/>
    <n v="0.5"/>
    <n v="1"/>
    <b v="1"/>
  </r>
  <r>
    <x v="0"/>
    <x v="0"/>
    <x v="66"/>
    <x v="66"/>
    <d v="2017-01-30T10:18:00"/>
    <x v="4"/>
    <n v="1"/>
    <s v="Imidacloprid"/>
    <s v="ng/L"/>
    <x v="0"/>
    <n v="1"/>
    <n v="0.5"/>
    <n v="1"/>
    <b v="1"/>
  </r>
  <r>
    <x v="0"/>
    <x v="0"/>
    <x v="66"/>
    <x v="66"/>
    <d v="2017-02-03T10:42:00"/>
    <x v="4"/>
    <n v="2"/>
    <s v="Imidacloprid"/>
    <s v="ng/L"/>
    <x v="0"/>
    <n v="1"/>
    <n v="0.5"/>
    <n v="1"/>
    <b v="1"/>
  </r>
  <r>
    <x v="0"/>
    <x v="0"/>
    <x v="66"/>
    <x v="66"/>
    <d v="2017-02-06T11:04:00"/>
    <x v="4"/>
    <n v="2"/>
    <s v="Imidacloprid"/>
    <s v="ng/L"/>
    <x v="0"/>
    <n v="1"/>
    <n v="0.5"/>
    <n v="1"/>
    <b v="1"/>
  </r>
  <r>
    <x v="0"/>
    <x v="0"/>
    <x v="66"/>
    <x v="66"/>
    <d v="2017-02-10T10:59:00"/>
    <x v="4"/>
    <n v="2"/>
    <s v="Imidacloprid"/>
    <s v="ng/L"/>
    <x v="0"/>
    <n v="1"/>
    <n v="0.5"/>
    <n v="1"/>
    <b v="1"/>
  </r>
  <r>
    <x v="0"/>
    <x v="0"/>
    <x v="66"/>
    <x v="66"/>
    <d v="2017-02-14T10:01:00"/>
    <x v="4"/>
    <n v="2"/>
    <s v="Imidacloprid"/>
    <s v="ng/L"/>
    <x v="0"/>
    <n v="1"/>
    <n v="0.5"/>
    <n v="1"/>
    <b v="1"/>
  </r>
  <r>
    <x v="0"/>
    <x v="0"/>
    <x v="66"/>
    <x v="66"/>
    <d v="2017-02-16T09:49:00"/>
    <x v="4"/>
    <n v="2"/>
    <s v="Imidacloprid"/>
    <s v="ng/L"/>
    <x v="0"/>
    <n v="1"/>
    <n v="0.5"/>
    <n v="1"/>
    <b v="1"/>
  </r>
  <r>
    <x v="0"/>
    <x v="0"/>
    <x v="66"/>
    <x v="66"/>
    <d v="2017-02-21T12:40:00"/>
    <x v="4"/>
    <n v="2"/>
    <s v="Imidacloprid"/>
    <s v="ng/L"/>
    <x v="0"/>
    <n v="1"/>
    <n v="0.5"/>
    <n v="1"/>
    <b v="1"/>
  </r>
  <r>
    <x v="0"/>
    <x v="0"/>
    <x v="66"/>
    <x v="66"/>
    <d v="2017-02-24T09:25:00"/>
    <x v="4"/>
    <n v="2"/>
    <s v="Imidacloprid"/>
    <s v="ng/L"/>
    <x v="0"/>
    <n v="1"/>
    <n v="0.5"/>
    <n v="1"/>
    <b v="1"/>
  </r>
  <r>
    <x v="0"/>
    <x v="0"/>
    <x v="66"/>
    <x v="66"/>
    <d v="2017-02-27T09:12:00"/>
    <x v="4"/>
    <n v="2"/>
    <s v="Imidacloprid"/>
    <s v="ng/L"/>
    <x v="0"/>
    <n v="1"/>
    <n v="0.5"/>
    <n v="1"/>
    <b v="1"/>
  </r>
  <r>
    <x v="0"/>
    <x v="0"/>
    <x v="66"/>
    <x v="66"/>
    <d v="2017-03-02T11:24:00"/>
    <x v="4"/>
    <n v="3"/>
    <s v="Imidacloprid"/>
    <s v="ng/L"/>
    <x v="0"/>
    <n v="1"/>
    <n v="0.5"/>
    <n v="1"/>
    <b v="1"/>
  </r>
  <r>
    <x v="0"/>
    <x v="0"/>
    <x v="66"/>
    <x v="66"/>
    <d v="2017-03-06T14:01:00"/>
    <x v="4"/>
    <n v="3"/>
    <s v="Imidacloprid"/>
    <s v="ng/L"/>
    <x v="0"/>
    <n v="1"/>
    <n v="0.5"/>
    <n v="1"/>
    <b v="1"/>
  </r>
  <r>
    <x v="0"/>
    <x v="0"/>
    <x v="66"/>
    <x v="66"/>
    <d v="2017-03-10T09:17:00"/>
    <x v="4"/>
    <n v="3"/>
    <s v="Imidacloprid"/>
    <s v="ng/L"/>
    <x v="0"/>
    <n v="1"/>
    <n v="0.5"/>
    <n v="1"/>
    <b v="1"/>
  </r>
  <r>
    <x v="0"/>
    <x v="0"/>
    <x v="66"/>
    <x v="66"/>
    <d v="2017-03-14T10:11:00"/>
    <x v="4"/>
    <n v="3"/>
    <s v="Imidacloprid"/>
    <s v="ng/L"/>
    <x v="0"/>
    <n v="1"/>
    <n v="0.5"/>
    <n v="1"/>
    <b v="1"/>
  </r>
  <r>
    <x v="0"/>
    <x v="0"/>
    <x v="66"/>
    <x v="66"/>
    <d v="2017-03-16T10:47:00"/>
    <x v="4"/>
    <n v="3"/>
    <s v="Imidacloprid"/>
    <s v="ng/L"/>
    <x v="0"/>
    <n v="1"/>
    <n v="0.5"/>
    <n v="1"/>
    <b v="1"/>
  </r>
  <r>
    <x v="0"/>
    <x v="0"/>
    <x v="66"/>
    <x v="66"/>
    <d v="2017-03-21T10:04:00"/>
    <x v="4"/>
    <n v="3"/>
    <s v="Imidacloprid"/>
    <s v="ng/L"/>
    <x v="0"/>
    <n v="1"/>
    <n v="0.5"/>
    <n v="1"/>
    <b v="1"/>
  </r>
  <r>
    <x v="0"/>
    <x v="0"/>
    <x v="66"/>
    <x v="66"/>
    <d v="2017-03-23T10:06:00"/>
    <x v="4"/>
    <n v="3"/>
    <s v="Imidacloprid"/>
    <s v="ng/L"/>
    <x v="0"/>
    <n v="1"/>
    <n v="0.5"/>
    <n v="1"/>
    <b v="1"/>
  </r>
  <r>
    <x v="0"/>
    <x v="0"/>
    <x v="66"/>
    <x v="66"/>
    <d v="2017-03-28T10:28:00"/>
    <x v="4"/>
    <n v="3"/>
    <s v="Imidacloprid"/>
    <s v="ng/L"/>
    <x v="0"/>
    <n v="1"/>
    <n v="0.5"/>
    <n v="1"/>
    <b v="1"/>
  </r>
  <r>
    <x v="0"/>
    <x v="0"/>
    <x v="66"/>
    <x v="66"/>
    <d v="2017-03-29T10:08:00"/>
    <x v="4"/>
    <n v="3"/>
    <s v="Imidacloprid"/>
    <s v="ng/L"/>
    <x v="0"/>
    <n v="1"/>
    <n v="0.5"/>
    <n v="1"/>
    <b v="1"/>
  </r>
  <r>
    <x v="0"/>
    <x v="0"/>
    <x v="66"/>
    <x v="66"/>
    <d v="2017-04-04T14:28:00"/>
    <x v="4"/>
    <n v="4"/>
    <s v="Imidacloprid"/>
    <s v="ng/L"/>
    <x v="0"/>
    <n v="1"/>
    <n v="0.5"/>
    <n v="1"/>
    <b v="1"/>
  </r>
  <r>
    <x v="0"/>
    <x v="0"/>
    <x v="66"/>
    <x v="66"/>
    <d v="2017-04-07T13:09:00"/>
    <x v="4"/>
    <n v="4"/>
    <s v="Imidacloprid"/>
    <s v="ng/L"/>
    <x v="0"/>
    <n v="1"/>
    <n v="0.5"/>
    <n v="1"/>
    <b v="1"/>
  </r>
  <r>
    <x v="0"/>
    <x v="0"/>
    <x v="66"/>
    <x v="66"/>
    <d v="2017-04-10T12:53:00"/>
    <x v="4"/>
    <n v="4"/>
    <s v="Imidacloprid"/>
    <s v="ng/L"/>
    <x v="0"/>
    <n v="1"/>
    <n v="0.5"/>
    <n v="1"/>
    <b v="1"/>
  </r>
  <r>
    <x v="0"/>
    <x v="0"/>
    <x v="66"/>
    <x v="66"/>
    <d v="2017-04-12T11:09:00"/>
    <x v="4"/>
    <n v="4"/>
    <s v="Imidacloprid"/>
    <s v="ng/L"/>
    <x v="0"/>
    <n v="1"/>
    <n v="0.5"/>
    <n v="1"/>
    <b v="1"/>
  </r>
  <r>
    <x v="0"/>
    <x v="0"/>
    <x v="66"/>
    <x v="66"/>
    <d v="2017-04-19T11:47:00"/>
    <x v="4"/>
    <n v="4"/>
    <s v="Imidacloprid"/>
    <s v="ng/L"/>
    <x v="0"/>
    <n v="1"/>
    <n v="0.5"/>
    <n v="1"/>
    <b v="1"/>
  </r>
  <r>
    <x v="0"/>
    <x v="0"/>
    <x v="66"/>
    <x v="66"/>
    <d v="2017-04-21T11:11:00"/>
    <x v="4"/>
    <n v="4"/>
    <s v="Imidacloprid"/>
    <s v="ng/L"/>
    <x v="1"/>
    <n v="4.8999999999999995"/>
    <n v="4.8999999999999995"/>
    <n v="0"/>
    <b v="0"/>
  </r>
  <r>
    <x v="0"/>
    <x v="0"/>
    <x v="66"/>
    <x v="66"/>
    <d v="2017-04-26T11:30:00"/>
    <x v="4"/>
    <n v="4"/>
    <s v="Imidacloprid"/>
    <s v="ng/L"/>
    <x v="1"/>
    <n v="6.3"/>
    <n v="6.3"/>
    <n v="0"/>
    <b v="0"/>
  </r>
  <r>
    <x v="0"/>
    <x v="0"/>
    <x v="66"/>
    <x v="66"/>
    <d v="2017-04-27T13:56:00"/>
    <x v="4"/>
    <n v="4"/>
    <s v="Imidacloprid"/>
    <s v="ng/L"/>
    <x v="0"/>
    <n v="1"/>
    <n v="0.5"/>
    <n v="1"/>
    <b v="1"/>
  </r>
  <r>
    <x v="0"/>
    <x v="0"/>
    <x v="66"/>
    <x v="66"/>
    <d v="2017-05-03T10:32:00"/>
    <x v="4"/>
    <n v="5"/>
    <s v="Imidacloprid"/>
    <s v="ng/L"/>
    <x v="0"/>
    <n v="1"/>
    <n v="0.5"/>
    <n v="1"/>
    <b v="1"/>
  </r>
  <r>
    <x v="0"/>
    <x v="0"/>
    <x v="66"/>
    <x v="66"/>
    <d v="2017-05-04T10:47:00"/>
    <x v="4"/>
    <n v="5"/>
    <s v="Imidacloprid"/>
    <s v="ng/L"/>
    <x v="0"/>
    <n v="1"/>
    <n v="0.5"/>
    <n v="1"/>
    <b v="1"/>
  </r>
  <r>
    <x v="0"/>
    <x v="0"/>
    <x v="66"/>
    <x v="66"/>
    <d v="2017-10-11T12:16:00"/>
    <x v="4"/>
    <n v="10"/>
    <s v="Imidacloprid"/>
    <s v="ng/L"/>
    <x v="1"/>
    <n v="4.1000000000000005"/>
    <n v="4.1000000000000005"/>
    <n v="0"/>
    <b v="0"/>
  </r>
  <r>
    <x v="0"/>
    <x v="0"/>
    <x v="66"/>
    <x v="66"/>
    <d v="2017-12-05T12:33:00"/>
    <x v="4"/>
    <n v="12"/>
    <s v="Imidacloprid"/>
    <s v="ng/L"/>
    <x v="1"/>
    <n v="3.5"/>
    <n v="3.5"/>
    <n v="0"/>
    <b v="0"/>
  </r>
  <r>
    <x v="0"/>
    <x v="0"/>
    <x v="66"/>
    <x v="66"/>
    <d v="2018-02-06T11:37:00"/>
    <x v="5"/>
    <n v="2"/>
    <s v="Imidacloprid"/>
    <s v="ng/L"/>
    <x v="0"/>
    <n v="1"/>
    <n v="0.5"/>
    <n v="1"/>
    <b v="1"/>
  </r>
  <r>
    <x v="0"/>
    <x v="0"/>
    <x v="66"/>
    <x v="66"/>
    <d v="2018-02-09T10:35:00"/>
    <x v="5"/>
    <n v="2"/>
    <s v="Imidacloprid"/>
    <s v="ng/L"/>
    <x v="0"/>
    <n v="1"/>
    <n v="0.5"/>
    <n v="1"/>
    <b v="1"/>
  </r>
  <r>
    <x v="0"/>
    <x v="0"/>
    <x v="66"/>
    <x v="66"/>
    <d v="2018-02-14T08:51:00"/>
    <x v="5"/>
    <n v="2"/>
    <s v="Imidacloprid"/>
    <s v="ng/L"/>
    <x v="0"/>
    <n v="1"/>
    <n v="0.5"/>
    <n v="1"/>
    <b v="1"/>
  </r>
  <r>
    <x v="0"/>
    <x v="0"/>
    <x v="66"/>
    <x v="66"/>
    <d v="2018-02-16T11:10:00"/>
    <x v="5"/>
    <n v="2"/>
    <s v="Imidacloprid"/>
    <s v="ng/L"/>
    <x v="0"/>
    <n v="1"/>
    <n v="0.5"/>
    <n v="1"/>
    <b v="1"/>
  </r>
  <r>
    <x v="0"/>
    <x v="0"/>
    <x v="66"/>
    <x v="66"/>
    <d v="2018-02-19T09:33:00"/>
    <x v="5"/>
    <n v="2"/>
    <s v="Imidacloprid"/>
    <s v="ng/L"/>
    <x v="0"/>
    <n v="1"/>
    <n v="0.5"/>
    <n v="1"/>
    <b v="1"/>
  </r>
  <r>
    <x v="0"/>
    <x v="0"/>
    <x v="66"/>
    <x v="66"/>
    <d v="2018-02-22T10:38:00"/>
    <x v="5"/>
    <n v="2"/>
    <s v="Imidacloprid"/>
    <s v="ng/L"/>
    <x v="0"/>
    <n v="1"/>
    <n v="0.5"/>
    <n v="1"/>
    <b v="1"/>
  </r>
  <r>
    <x v="0"/>
    <x v="0"/>
    <x v="66"/>
    <x v="66"/>
    <d v="2018-02-26T10:09:00"/>
    <x v="5"/>
    <n v="2"/>
    <s v="Imidacloprid"/>
    <s v="ng/L"/>
    <x v="1"/>
    <n v="6.4"/>
    <n v="6.4"/>
    <n v="0"/>
    <b v="0"/>
  </r>
  <r>
    <x v="0"/>
    <x v="0"/>
    <x v="66"/>
    <x v="66"/>
    <d v="2018-03-07T11:28:00"/>
    <x v="5"/>
    <n v="3"/>
    <s v="Imidacloprid"/>
    <s v="ng/L"/>
    <x v="0"/>
    <n v="1"/>
    <n v="0.5"/>
    <n v="1"/>
    <b v="1"/>
  </r>
  <r>
    <x v="0"/>
    <x v="0"/>
    <x v="66"/>
    <x v="66"/>
    <d v="2018-03-09T09:44:00"/>
    <x v="5"/>
    <n v="3"/>
    <s v="Imidacloprid"/>
    <s v="ng/L"/>
    <x v="0"/>
    <n v="1"/>
    <n v="0.5"/>
    <n v="1"/>
    <b v="1"/>
  </r>
  <r>
    <x v="0"/>
    <x v="0"/>
    <x v="66"/>
    <x v="66"/>
    <d v="2018-03-14T11:31:00"/>
    <x v="5"/>
    <n v="3"/>
    <s v="Imidacloprid"/>
    <s v="ng/L"/>
    <x v="0"/>
    <n v="1"/>
    <n v="0.5"/>
    <n v="1"/>
    <b v="1"/>
  </r>
  <r>
    <x v="0"/>
    <x v="0"/>
    <x v="66"/>
    <x v="66"/>
    <d v="2018-03-15T12:46:00"/>
    <x v="5"/>
    <n v="3"/>
    <s v="Imidacloprid"/>
    <s v="ng/L"/>
    <x v="0"/>
    <n v="1"/>
    <n v="0.5"/>
    <n v="1"/>
    <b v="1"/>
  </r>
  <r>
    <x v="0"/>
    <x v="0"/>
    <x v="66"/>
    <x v="66"/>
    <d v="2018-03-19T10:18:00"/>
    <x v="5"/>
    <n v="3"/>
    <s v="Imidacloprid"/>
    <s v="ng/L"/>
    <x v="0"/>
    <n v="1"/>
    <n v="0.5"/>
    <n v="1"/>
    <b v="1"/>
  </r>
  <r>
    <x v="0"/>
    <x v="0"/>
    <x v="66"/>
    <x v="66"/>
    <d v="2018-03-23T08:54:00"/>
    <x v="5"/>
    <n v="3"/>
    <s v="Imidacloprid"/>
    <s v="ng/L"/>
    <x v="0"/>
    <n v="1"/>
    <n v="0.5"/>
    <n v="1"/>
    <b v="1"/>
  </r>
  <r>
    <x v="0"/>
    <x v="0"/>
    <x v="66"/>
    <x v="66"/>
    <d v="2018-03-26T11:38:00"/>
    <x v="5"/>
    <n v="3"/>
    <s v="Imidacloprid"/>
    <s v="ng/L"/>
    <x v="0"/>
    <n v="1"/>
    <n v="0.5"/>
    <n v="1"/>
    <b v="1"/>
  </r>
  <r>
    <x v="0"/>
    <x v="0"/>
    <x v="66"/>
    <x v="66"/>
    <d v="2018-03-28T10:59:00"/>
    <x v="5"/>
    <n v="3"/>
    <s v="Imidacloprid"/>
    <s v="ng/L"/>
    <x v="0"/>
    <n v="1"/>
    <n v="0.5"/>
    <n v="1"/>
    <b v="1"/>
  </r>
  <r>
    <x v="0"/>
    <x v="0"/>
    <x v="66"/>
    <x v="66"/>
    <d v="2018-04-04T11:26:00"/>
    <x v="5"/>
    <n v="4"/>
    <s v="Imidacloprid"/>
    <s v="ng/L"/>
    <x v="0"/>
    <n v="1"/>
    <n v="0.5"/>
    <n v="1"/>
    <b v="1"/>
  </r>
  <r>
    <x v="0"/>
    <x v="0"/>
    <x v="66"/>
    <x v="66"/>
    <d v="2018-04-06T13:45:00"/>
    <x v="5"/>
    <n v="4"/>
    <s v="Imidacloprid"/>
    <s v="ng/L"/>
    <x v="0"/>
    <n v="1"/>
    <n v="0.5"/>
    <n v="1"/>
    <b v="1"/>
  </r>
  <r>
    <x v="0"/>
    <x v="0"/>
    <x v="66"/>
    <x v="66"/>
    <d v="2018-04-10T14:26:00"/>
    <x v="5"/>
    <n v="4"/>
    <s v="Imidacloprid"/>
    <s v="ng/L"/>
    <x v="0"/>
    <n v="1"/>
    <n v="0.5"/>
    <n v="1"/>
    <b v="1"/>
  </r>
  <r>
    <x v="0"/>
    <x v="0"/>
    <x v="66"/>
    <x v="66"/>
    <d v="2018-04-12T10:36:00"/>
    <x v="5"/>
    <n v="4"/>
    <s v="Imidacloprid"/>
    <s v="ng/L"/>
    <x v="0"/>
    <n v="1"/>
    <n v="0.5"/>
    <n v="1"/>
    <b v="1"/>
  </r>
  <r>
    <x v="0"/>
    <x v="0"/>
    <x v="66"/>
    <x v="66"/>
    <d v="2018-04-16T13:41:00"/>
    <x v="5"/>
    <n v="4"/>
    <s v="Imidacloprid"/>
    <s v="ng/L"/>
    <x v="0"/>
    <n v="1"/>
    <n v="0.5"/>
    <n v="1"/>
    <b v="1"/>
  </r>
  <r>
    <x v="0"/>
    <x v="0"/>
    <x v="66"/>
    <x v="66"/>
    <d v="2018-04-20T11:40:00"/>
    <x v="5"/>
    <n v="4"/>
    <s v="Imidacloprid"/>
    <s v="ng/L"/>
    <x v="0"/>
    <n v="1"/>
    <n v="0.5"/>
    <n v="1"/>
    <b v="1"/>
  </r>
  <r>
    <x v="0"/>
    <x v="0"/>
    <x v="66"/>
    <x v="66"/>
    <d v="2018-04-24T10:13:00"/>
    <x v="5"/>
    <n v="4"/>
    <s v="Imidacloprid"/>
    <s v="ng/L"/>
    <x v="0"/>
    <n v="1"/>
    <n v="0.5"/>
    <n v="1"/>
    <b v="1"/>
  </r>
  <r>
    <x v="0"/>
    <x v="0"/>
    <x v="66"/>
    <x v="66"/>
    <d v="2018-04-27T10:24:00"/>
    <x v="5"/>
    <n v="4"/>
    <s v="Imidacloprid"/>
    <s v="ng/L"/>
    <x v="0"/>
    <n v="1"/>
    <n v="0.5"/>
    <n v="1"/>
    <b v="1"/>
  </r>
  <r>
    <x v="0"/>
    <x v="0"/>
    <x v="66"/>
    <x v="66"/>
    <d v="2018-05-01T14:41:00"/>
    <x v="5"/>
    <n v="5"/>
    <s v="Imidacloprid"/>
    <s v="ng/L"/>
    <x v="0"/>
    <n v="1"/>
    <n v="0.5"/>
    <n v="1"/>
    <b v="1"/>
  </r>
  <r>
    <x v="0"/>
    <x v="0"/>
    <x v="66"/>
    <x v="66"/>
    <d v="2018-05-04T11:39:00"/>
    <x v="5"/>
    <n v="5"/>
    <s v="Imidacloprid"/>
    <s v="ng/L"/>
    <x v="0"/>
    <n v="1"/>
    <n v="0.5"/>
    <n v="1"/>
    <b v="1"/>
  </r>
  <r>
    <x v="0"/>
    <x v="0"/>
    <x v="66"/>
    <x v="66"/>
    <d v="2018-05-16T12:23:00"/>
    <x v="5"/>
    <n v="5"/>
    <s v="Imidacloprid"/>
    <s v="ng/L"/>
    <x v="0"/>
    <n v="1"/>
    <n v="0.5"/>
    <n v="1"/>
    <b v="1"/>
  </r>
  <r>
    <x v="0"/>
    <x v="0"/>
    <x v="66"/>
    <x v="66"/>
    <d v="2018-05-17T12:41:00"/>
    <x v="5"/>
    <n v="5"/>
    <s v="Imidacloprid"/>
    <s v="ng/L"/>
    <x v="0"/>
    <n v="1"/>
    <n v="0.5"/>
    <n v="1"/>
    <b v="1"/>
  </r>
  <r>
    <x v="0"/>
    <x v="0"/>
    <x v="66"/>
    <x v="66"/>
    <d v="2018-05-21T12:34:00"/>
    <x v="5"/>
    <n v="5"/>
    <s v="Imidacloprid"/>
    <s v="ng/L"/>
    <x v="0"/>
    <n v="1"/>
    <n v="0.5"/>
    <n v="1"/>
    <b v="1"/>
  </r>
  <r>
    <x v="0"/>
    <x v="0"/>
    <x v="66"/>
    <x v="66"/>
    <d v="2018-05-24T10:55:00"/>
    <x v="5"/>
    <n v="5"/>
    <s v="Imidacloprid"/>
    <s v="ng/L"/>
    <x v="0"/>
    <n v="1"/>
    <n v="0.5"/>
    <n v="1"/>
    <b v="1"/>
  </r>
  <r>
    <x v="0"/>
    <x v="0"/>
    <x v="66"/>
    <x v="66"/>
    <d v="2018-05-29T12:16:00"/>
    <x v="5"/>
    <n v="5"/>
    <s v="Imidacloprid"/>
    <s v="ng/L"/>
    <x v="0"/>
    <n v="1"/>
    <n v="0.5"/>
    <n v="1"/>
    <b v="1"/>
  </r>
  <r>
    <x v="0"/>
    <x v="0"/>
    <x v="66"/>
    <x v="66"/>
    <d v="2018-06-06T12:23:00"/>
    <x v="5"/>
    <n v="6"/>
    <s v="Imidacloprid"/>
    <s v="ng/L"/>
    <x v="0"/>
    <n v="1"/>
    <n v="0.5"/>
    <n v="1"/>
    <b v="1"/>
  </r>
  <r>
    <x v="0"/>
    <x v="0"/>
    <x v="66"/>
    <x v="66"/>
    <d v="2018-06-12T09:59:00"/>
    <x v="5"/>
    <n v="6"/>
    <s v="Imidacloprid"/>
    <s v="ng/L"/>
    <x v="0"/>
    <n v="1"/>
    <n v="0.5"/>
    <n v="1"/>
    <b v="1"/>
  </r>
  <r>
    <x v="0"/>
    <x v="0"/>
    <x v="66"/>
    <x v="66"/>
    <d v="2018-06-13T13:55:00"/>
    <x v="5"/>
    <n v="6"/>
    <s v="Imidacloprid"/>
    <s v="ng/L"/>
    <x v="0"/>
    <n v="1"/>
    <n v="0.5"/>
    <n v="1"/>
    <b v="1"/>
  </r>
  <r>
    <x v="0"/>
    <x v="0"/>
    <x v="66"/>
    <x v="66"/>
    <d v="2018-06-14T11:02:00"/>
    <x v="5"/>
    <n v="6"/>
    <s v="Imidacloprid"/>
    <s v="ng/L"/>
    <x v="0"/>
    <n v="1"/>
    <n v="0.5"/>
    <n v="1"/>
    <b v="1"/>
  </r>
  <r>
    <x v="0"/>
    <x v="0"/>
    <x v="66"/>
    <x v="66"/>
    <d v="2018-06-19T11:39:00"/>
    <x v="5"/>
    <n v="6"/>
    <s v="Imidacloprid"/>
    <s v="ng/L"/>
    <x v="0"/>
    <n v="1"/>
    <n v="0.5"/>
    <n v="1"/>
    <b v="1"/>
  </r>
  <r>
    <x v="0"/>
    <x v="0"/>
    <x v="66"/>
    <x v="66"/>
    <d v="2018-06-22T10:55:00"/>
    <x v="5"/>
    <n v="6"/>
    <s v="Imidacloprid"/>
    <s v="ng/L"/>
    <x v="0"/>
    <n v="1"/>
    <n v="0.5"/>
    <n v="1"/>
    <b v="1"/>
  </r>
  <r>
    <x v="0"/>
    <x v="0"/>
    <x v="66"/>
    <x v="66"/>
    <d v="2018-06-25T11:13:00"/>
    <x v="5"/>
    <n v="6"/>
    <s v="Imidacloprid"/>
    <s v="ng/L"/>
    <x v="0"/>
    <n v="1"/>
    <n v="0.5"/>
    <n v="1"/>
    <b v="1"/>
  </r>
  <r>
    <x v="0"/>
    <x v="0"/>
    <x v="66"/>
    <x v="66"/>
    <d v="2018-06-28T11:37:00"/>
    <x v="5"/>
    <n v="6"/>
    <s v="Imidacloprid"/>
    <s v="ng/L"/>
    <x v="0"/>
    <n v="1"/>
    <n v="0.5"/>
    <n v="1"/>
    <b v="1"/>
  </r>
  <r>
    <x v="0"/>
    <x v="0"/>
    <x v="66"/>
    <x v="66"/>
    <d v="2018-07-03T13:48:00"/>
    <x v="5"/>
    <n v="7"/>
    <s v="Imidacloprid"/>
    <s v="ng/L"/>
    <x v="0"/>
    <n v="1"/>
    <n v="0.5"/>
    <n v="1"/>
    <b v="1"/>
  </r>
  <r>
    <x v="0"/>
    <x v="0"/>
    <x v="66"/>
    <x v="66"/>
    <d v="2018-07-06T11:34:00"/>
    <x v="5"/>
    <n v="7"/>
    <s v="Imidacloprid"/>
    <s v="ng/L"/>
    <x v="0"/>
    <n v="1"/>
    <n v="0.5"/>
    <n v="1"/>
    <b v="1"/>
  </r>
  <r>
    <x v="0"/>
    <x v="0"/>
    <x v="66"/>
    <x v="66"/>
    <d v="2018-07-11T13:02:00"/>
    <x v="5"/>
    <n v="7"/>
    <s v="Imidacloprid"/>
    <s v="ng/L"/>
    <x v="1"/>
    <n v="12"/>
    <n v="12"/>
    <n v="0"/>
    <b v="0"/>
  </r>
  <r>
    <x v="0"/>
    <x v="0"/>
    <x v="66"/>
    <x v="66"/>
    <d v="2018-07-12T11:32:00"/>
    <x v="5"/>
    <n v="7"/>
    <s v="Imidacloprid"/>
    <s v="ng/L"/>
    <x v="0"/>
    <n v="1"/>
    <n v="0.5"/>
    <n v="1"/>
    <b v="1"/>
  </r>
  <r>
    <x v="0"/>
    <x v="0"/>
    <x v="66"/>
    <x v="66"/>
    <d v="2018-07-18T11:23:00"/>
    <x v="5"/>
    <n v="7"/>
    <s v="Imidacloprid"/>
    <s v="ng/L"/>
    <x v="0"/>
    <n v="1"/>
    <n v="0.5"/>
    <n v="1"/>
    <b v="1"/>
  </r>
  <r>
    <x v="0"/>
    <x v="0"/>
    <x v="66"/>
    <x v="66"/>
    <d v="2018-07-19T11:40:00"/>
    <x v="5"/>
    <n v="7"/>
    <s v="Imidacloprid"/>
    <s v="ng/L"/>
    <x v="0"/>
    <n v="1"/>
    <n v="0.5"/>
    <n v="1"/>
    <b v="1"/>
  </r>
  <r>
    <x v="0"/>
    <x v="0"/>
    <x v="66"/>
    <x v="66"/>
    <d v="2018-07-25T10:38:00"/>
    <x v="5"/>
    <n v="7"/>
    <s v="Imidacloprid"/>
    <s v="ng/L"/>
    <x v="0"/>
    <n v="1"/>
    <n v="0.5"/>
    <n v="1"/>
    <b v="1"/>
  </r>
  <r>
    <x v="0"/>
    <x v="0"/>
    <x v="66"/>
    <x v="66"/>
    <d v="2018-07-26T11:16:00"/>
    <x v="5"/>
    <n v="7"/>
    <s v="Imidacloprid"/>
    <s v="ng/L"/>
    <x v="0"/>
    <n v="1"/>
    <n v="0.5"/>
    <n v="1"/>
    <b v="1"/>
  </r>
  <r>
    <x v="0"/>
    <x v="0"/>
    <x v="66"/>
    <x v="66"/>
    <d v="2018-08-02T13:08:00"/>
    <x v="5"/>
    <n v="8"/>
    <s v="Imidacloprid"/>
    <s v="ng/L"/>
    <x v="0"/>
    <n v="1"/>
    <n v="0.5"/>
    <n v="1"/>
    <b v="1"/>
  </r>
  <r>
    <x v="0"/>
    <x v="0"/>
    <x v="66"/>
    <x v="66"/>
    <d v="2018-08-07T14:49:00"/>
    <x v="5"/>
    <n v="8"/>
    <s v="Imidacloprid"/>
    <s v="ng/L"/>
    <x v="0"/>
    <n v="1"/>
    <n v="0.5"/>
    <n v="1"/>
    <b v="1"/>
  </r>
  <r>
    <x v="0"/>
    <x v="0"/>
    <x v="66"/>
    <x v="66"/>
    <d v="2018-08-10T12:56:00"/>
    <x v="5"/>
    <n v="8"/>
    <s v="Imidacloprid"/>
    <s v="ng/L"/>
    <x v="0"/>
    <n v="1"/>
    <n v="0.5"/>
    <n v="1"/>
    <b v="1"/>
  </r>
  <r>
    <x v="0"/>
    <x v="0"/>
    <x v="66"/>
    <x v="66"/>
    <d v="2018-08-13T14:20:00"/>
    <x v="5"/>
    <n v="8"/>
    <s v="Imidacloprid"/>
    <s v="ng/L"/>
    <x v="0"/>
    <n v="1"/>
    <n v="0.5"/>
    <n v="1"/>
    <b v="1"/>
  </r>
  <r>
    <x v="0"/>
    <x v="0"/>
    <x v="66"/>
    <x v="66"/>
    <d v="2018-08-16T15:14:00"/>
    <x v="5"/>
    <n v="8"/>
    <s v="Imidacloprid"/>
    <s v="ng/L"/>
    <x v="0"/>
    <n v="1"/>
    <n v="0.5"/>
    <n v="1"/>
    <b v="1"/>
  </r>
  <r>
    <x v="0"/>
    <x v="0"/>
    <x v="66"/>
    <x v="66"/>
    <d v="2018-08-22T10:43:00"/>
    <x v="5"/>
    <n v="8"/>
    <s v="Imidacloprid"/>
    <s v="ng/L"/>
    <x v="0"/>
    <n v="1"/>
    <n v="0.5"/>
    <n v="1"/>
    <b v="1"/>
  </r>
  <r>
    <x v="0"/>
    <x v="0"/>
    <x v="66"/>
    <x v="66"/>
    <d v="2018-08-24T10:03:00"/>
    <x v="5"/>
    <n v="8"/>
    <s v="Imidacloprid"/>
    <s v="ng/L"/>
    <x v="0"/>
    <n v="1"/>
    <n v="0.5"/>
    <n v="1"/>
    <b v="1"/>
  </r>
  <r>
    <x v="0"/>
    <x v="0"/>
    <x v="66"/>
    <x v="66"/>
    <d v="2018-08-28T14:02:00"/>
    <x v="5"/>
    <n v="8"/>
    <s v="Imidacloprid"/>
    <s v="ng/L"/>
    <x v="0"/>
    <n v="1"/>
    <n v="0.5"/>
    <n v="1"/>
    <b v="1"/>
  </r>
  <r>
    <x v="0"/>
    <x v="0"/>
    <x v="66"/>
    <x v="66"/>
    <d v="2018-08-30T10:47:00"/>
    <x v="5"/>
    <n v="8"/>
    <s v="Imidacloprid"/>
    <s v="ng/L"/>
    <x v="0"/>
    <n v="1"/>
    <n v="0.5"/>
    <n v="1"/>
    <b v="1"/>
  </r>
  <r>
    <x v="0"/>
    <x v="0"/>
    <x v="66"/>
    <x v="66"/>
    <d v="2018-09-04T11:59:00"/>
    <x v="5"/>
    <n v="9"/>
    <s v="Imidacloprid"/>
    <s v="ng/L"/>
    <x v="0"/>
    <n v="1"/>
    <n v="0.5"/>
    <n v="1"/>
    <b v="1"/>
  </r>
  <r>
    <x v="0"/>
    <x v="0"/>
    <x v="66"/>
    <x v="66"/>
    <d v="2018-09-07T11:12:00"/>
    <x v="5"/>
    <n v="9"/>
    <s v="Imidacloprid"/>
    <s v="ng/L"/>
    <x v="0"/>
    <n v="1"/>
    <n v="0.5"/>
    <n v="1"/>
    <b v="1"/>
  </r>
  <r>
    <x v="0"/>
    <x v="0"/>
    <x v="66"/>
    <x v="66"/>
    <d v="2018-09-12T12:53:00"/>
    <x v="5"/>
    <n v="9"/>
    <s v="Imidacloprid"/>
    <s v="ng/L"/>
    <x v="0"/>
    <n v="1"/>
    <n v="0.5"/>
    <n v="1"/>
    <b v="1"/>
  </r>
  <r>
    <x v="0"/>
    <x v="0"/>
    <x v="66"/>
    <x v="66"/>
    <d v="2018-09-13T12:46:00"/>
    <x v="5"/>
    <n v="9"/>
    <s v="Imidacloprid"/>
    <s v="ng/L"/>
    <x v="0"/>
    <n v="1"/>
    <n v="0.5"/>
    <n v="1"/>
    <b v="1"/>
  </r>
  <r>
    <x v="0"/>
    <x v="0"/>
    <x v="66"/>
    <x v="66"/>
    <d v="2018-09-19T12:22:00"/>
    <x v="5"/>
    <n v="9"/>
    <s v="Imidacloprid"/>
    <s v="ng/L"/>
    <x v="0"/>
    <n v="1"/>
    <n v="0.5"/>
    <n v="1"/>
    <b v="1"/>
  </r>
  <r>
    <x v="0"/>
    <x v="0"/>
    <x v="66"/>
    <x v="66"/>
    <d v="2018-09-21T12:20:00"/>
    <x v="5"/>
    <n v="9"/>
    <s v="Imidacloprid"/>
    <s v="ng/L"/>
    <x v="0"/>
    <n v="1"/>
    <n v="0.5"/>
    <n v="1"/>
    <b v="1"/>
  </r>
  <r>
    <x v="0"/>
    <x v="0"/>
    <x v="66"/>
    <x v="66"/>
    <d v="2018-09-26T13:05:00"/>
    <x v="5"/>
    <n v="9"/>
    <s v="Imidacloprid"/>
    <s v="ng/L"/>
    <x v="0"/>
    <n v="1"/>
    <n v="0.5"/>
    <n v="1"/>
    <b v="1"/>
  </r>
  <r>
    <x v="0"/>
    <x v="0"/>
    <x v="66"/>
    <x v="66"/>
    <d v="2018-09-27T12:34:00"/>
    <x v="5"/>
    <n v="9"/>
    <s v="Imidacloprid"/>
    <s v="ng/L"/>
    <x v="0"/>
    <n v="1"/>
    <n v="0.5"/>
    <n v="1"/>
    <b v="1"/>
  </r>
  <r>
    <x v="0"/>
    <x v="0"/>
    <x v="66"/>
    <x v="66"/>
    <d v="2018-10-03T12:42:00"/>
    <x v="5"/>
    <n v="10"/>
    <s v="Imidacloprid"/>
    <s v="ng/L"/>
    <x v="1"/>
    <n v="22"/>
    <n v="22"/>
    <n v="0"/>
    <b v="0"/>
  </r>
  <r>
    <x v="0"/>
    <x v="0"/>
    <x v="66"/>
    <x v="66"/>
    <d v="2018-10-05T12:22:00"/>
    <x v="5"/>
    <n v="10"/>
    <s v="Imidacloprid"/>
    <s v="ng/L"/>
    <x v="1"/>
    <n v="20"/>
    <n v="20"/>
    <n v="0"/>
    <b v="0"/>
  </r>
  <r>
    <x v="0"/>
    <x v="0"/>
    <x v="66"/>
    <x v="66"/>
    <d v="2018-10-08T12:07:00"/>
    <x v="5"/>
    <n v="10"/>
    <s v="Imidacloprid"/>
    <s v="ng/L"/>
    <x v="1"/>
    <n v="26"/>
    <n v="26"/>
    <n v="0"/>
    <b v="0"/>
  </r>
  <r>
    <x v="0"/>
    <x v="0"/>
    <x v="66"/>
    <x v="66"/>
    <d v="2018-10-11T14:21:00"/>
    <x v="5"/>
    <n v="10"/>
    <s v="Imidacloprid"/>
    <s v="ng/L"/>
    <x v="1"/>
    <n v="18"/>
    <n v="18"/>
    <n v="0"/>
    <b v="0"/>
  </r>
  <r>
    <x v="0"/>
    <x v="0"/>
    <x v="66"/>
    <x v="66"/>
    <d v="2018-10-15T10:34:00"/>
    <x v="5"/>
    <n v="10"/>
    <s v="Imidacloprid"/>
    <s v="ng/L"/>
    <x v="1"/>
    <n v="18"/>
    <n v="18"/>
    <n v="0"/>
    <b v="0"/>
  </r>
  <r>
    <x v="0"/>
    <x v="0"/>
    <x v="66"/>
    <x v="66"/>
    <d v="2018-10-18T11:39:00"/>
    <x v="5"/>
    <n v="10"/>
    <s v="Imidacloprid"/>
    <s v="ng/L"/>
    <x v="1"/>
    <n v="13"/>
    <n v="13"/>
    <n v="0"/>
    <b v="0"/>
  </r>
  <r>
    <x v="0"/>
    <x v="0"/>
    <x v="66"/>
    <x v="66"/>
    <d v="2018-10-23T10:48:00"/>
    <x v="5"/>
    <n v="10"/>
    <s v="Imidacloprid"/>
    <s v="ng/L"/>
    <x v="1"/>
    <n v="19"/>
    <n v="19"/>
    <n v="0"/>
    <b v="0"/>
  </r>
  <r>
    <x v="0"/>
    <x v="0"/>
    <x v="66"/>
    <x v="66"/>
    <d v="2018-10-25T10:48:00"/>
    <x v="5"/>
    <n v="10"/>
    <s v="Imidacloprid"/>
    <s v="ng/L"/>
    <x v="1"/>
    <n v="16"/>
    <n v="16"/>
    <n v="0"/>
    <b v="0"/>
  </r>
  <r>
    <x v="0"/>
    <x v="0"/>
    <x v="66"/>
    <x v="66"/>
    <d v="2018-10-29T09:54:00"/>
    <x v="5"/>
    <n v="10"/>
    <s v="Imidacloprid"/>
    <s v="ng/L"/>
    <x v="1"/>
    <n v="22"/>
    <n v="22"/>
    <n v="0"/>
    <b v="0"/>
  </r>
  <r>
    <x v="0"/>
    <x v="0"/>
    <x v="66"/>
    <x v="66"/>
    <d v="2018-11-02T09:55:00"/>
    <x v="5"/>
    <n v="11"/>
    <s v="Imidacloprid"/>
    <s v="ng/L"/>
    <x v="1"/>
    <n v="21"/>
    <n v="21"/>
    <n v="0"/>
    <b v="0"/>
  </r>
  <r>
    <x v="0"/>
    <x v="0"/>
    <x v="66"/>
    <x v="66"/>
    <d v="2018-11-05T14:06:00"/>
    <x v="5"/>
    <n v="11"/>
    <s v="Imidacloprid"/>
    <s v="ng/L"/>
    <x v="1"/>
    <n v="25"/>
    <n v="25"/>
    <n v="0"/>
    <b v="0"/>
  </r>
  <r>
    <x v="0"/>
    <x v="0"/>
    <x v="66"/>
    <x v="66"/>
    <d v="2018-11-08T11:15:00"/>
    <x v="5"/>
    <n v="11"/>
    <s v="Imidacloprid"/>
    <s v="ng/L"/>
    <x v="1"/>
    <n v="14"/>
    <n v="14"/>
    <n v="0"/>
    <b v="0"/>
  </r>
  <r>
    <x v="0"/>
    <x v="0"/>
    <x v="66"/>
    <x v="66"/>
    <d v="2018-11-14T13:32:00"/>
    <x v="5"/>
    <n v="11"/>
    <s v="Imidacloprid"/>
    <s v="ng/L"/>
    <x v="1"/>
    <n v="12"/>
    <n v="12"/>
    <n v="0"/>
    <b v="0"/>
  </r>
  <r>
    <x v="0"/>
    <x v="0"/>
    <x v="66"/>
    <x v="66"/>
    <d v="2018-11-15T12:17:00"/>
    <x v="5"/>
    <n v="11"/>
    <s v="Imidacloprid"/>
    <s v="ng/L"/>
    <x v="1"/>
    <n v="11"/>
    <n v="11"/>
    <n v="0"/>
    <b v="0"/>
  </r>
  <r>
    <x v="0"/>
    <x v="0"/>
    <x v="66"/>
    <x v="66"/>
    <d v="2018-11-21T10:03:00"/>
    <x v="5"/>
    <n v="11"/>
    <s v="Imidacloprid"/>
    <s v="ng/L"/>
    <x v="1"/>
    <n v="12"/>
    <n v="12"/>
    <n v="0"/>
    <b v="0"/>
  </r>
  <r>
    <x v="0"/>
    <x v="0"/>
    <x v="66"/>
    <x v="66"/>
    <d v="2018-11-22T10:10:00"/>
    <x v="5"/>
    <n v="11"/>
    <s v="Imidacloprid"/>
    <s v="ng/L"/>
    <x v="1"/>
    <n v="13"/>
    <n v="13"/>
    <n v="0"/>
    <b v="0"/>
  </r>
  <r>
    <x v="0"/>
    <x v="0"/>
    <x v="66"/>
    <x v="66"/>
    <d v="2018-11-30T10:41:00"/>
    <x v="5"/>
    <n v="11"/>
    <s v="Imidacloprid"/>
    <s v="ng/L"/>
    <x v="0"/>
    <n v="1"/>
    <n v="0.5"/>
    <n v="1"/>
    <b v="1"/>
  </r>
  <r>
    <x v="0"/>
    <x v="0"/>
    <x v="66"/>
    <x v="66"/>
    <d v="2018-12-04T10:23:00"/>
    <x v="5"/>
    <n v="12"/>
    <s v="Imidacloprid"/>
    <s v="ng/L"/>
    <x v="0"/>
    <n v="1"/>
    <n v="0.5"/>
    <n v="1"/>
    <b v="1"/>
  </r>
  <r>
    <x v="0"/>
    <x v="0"/>
    <x v="66"/>
    <x v="66"/>
    <d v="2018-12-07T09:46:00"/>
    <x v="5"/>
    <n v="12"/>
    <s v="Imidacloprid"/>
    <s v="ng/L"/>
    <x v="0"/>
    <n v="1"/>
    <n v="0.5"/>
    <n v="1"/>
    <b v="1"/>
  </r>
  <r>
    <x v="0"/>
    <x v="0"/>
    <x v="66"/>
    <x v="66"/>
    <d v="2018-12-11T11:36:00"/>
    <x v="5"/>
    <n v="12"/>
    <s v="Imidacloprid"/>
    <s v="ng/L"/>
    <x v="0"/>
    <n v="1"/>
    <n v="0.5"/>
    <n v="1"/>
    <b v="1"/>
  </r>
  <r>
    <x v="0"/>
    <x v="0"/>
    <x v="66"/>
    <x v="66"/>
    <d v="2018-12-13T10:25:00"/>
    <x v="5"/>
    <n v="12"/>
    <s v="Imidacloprid"/>
    <s v="ng/L"/>
    <x v="0"/>
    <n v="1"/>
    <n v="0.5"/>
    <n v="1"/>
    <b v="1"/>
  </r>
  <r>
    <x v="0"/>
    <x v="0"/>
    <x v="66"/>
    <x v="66"/>
    <d v="2018-12-17T09:28:00"/>
    <x v="5"/>
    <n v="12"/>
    <s v="Imidacloprid"/>
    <s v="ng/L"/>
    <x v="1"/>
    <n v="4.5999999999999996"/>
    <n v="4.5999999999999996"/>
    <n v="0"/>
    <b v="0"/>
  </r>
  <r>
    <x v="0"/>
    <x v="0"/>
    <x v="66"/>
    <x v="66"/>
    <d v="2019-01-03T12:35:00"/>
    <x v="0"/>
    <n v="1"/>
    <s v="Imidacloprid"/>
    <s v="ng/L"/>
    <x v="0"/>
    <n v="1"/>
    <n v="0.5"/>
    <n v="1"/>
    <b v="1"/>
  </r>
  <r>
    <x v="0"/>
    <x v="0"/>
    <x v="66"/>
    <x v="66"/>
    <d v="2019-01-08T12:43:00"/>
    <x v="0"/>
    <n v="1"/>
    <s v="Imidacloprid"/>
    <s v="ng/L"/>
    <x v="1"/>
    <n v="4.3"/>
    <n v="4.3"/>
    <n v="0"/>
    <b v="0"/>
  </r>
  <r>
    <x v="0"/>
    <x v="0"/>
    <x v="66"/>
    <x v="66"/>
    <d v="2019-01-11T10:15:00"/>
    <x v="0"/>
    <n v="1"/>
    <s v="Imidacloprid"/>
    <s v="ng/L"/>
    <x v="0"/>
    <n v="1"/>
    <n v="0.5"/>
    <n v="1"/>
    <b v="1"/>
  </r>
  <r>
    <x v="0"/>
    <x v="0"/>
    <x v="66"/>
    <x v="66"/>
    <d v="2019-01-15T11:50:00"/>
    <x v="0"/>
    <n v="1"/>
    <s v="Imidacloprid"/>
    <s v="ng/L"/>
    <x v="1"/>
    <n v="4.1000000000000005"/>
    <n v="4.1000000000000005"/>
    <n v="0"/>
    <b v="0"/>
  </r>
  <r>
    <x v="0"/>
    <x v="0"/>
    <x v="66"/>
    <x v="66"/>
    <d v="2019-01-21T10:30:00"/>
    <x v="0"/>
    <n v="1"/>
    <s v="Imidacloprid"/>
    <s v="ng/L"/>
    <x v="0"/>
    <n v="1"/>
    <n v="0.5"/>
    <n v="1"/>
    <b v="1"/>
  </r>
  <r>
    <x v="0"/>
    <x v="0"/>
    <x v="66"/>
    <x v="66"/>
    <d v="2019-01-25T10:05:00"/>
    <x v="0"/>
    <n v="1"/>
    <s v="Imidacloprid"/>
    <s v="ng/L"/>
    <x v="1"/>
    <n v="4"/>
    <n v="4"/>
    <n v="0"/>
    <b v="0"/>
  </r>
  <r>
    <x v="0"/>
    <x v="0"/>
    <x v="66"/>
    <x v="66"/>
    <d v="2019-01-29T12:10:00"/>
    <x v="0"/>
    <n v="1"/>
    <s v="Imidacloprid"/>
    <s v="ng/L"/>
    <x v="1"/>
    <n v="3.9"/>
    <n v="3.9"/>
    <n v="0"/>
    <b v="0"/>
  </r>
  <r>
    <x v="0"/>
    <x v="0"/>
    <x v="66"/>
    <x v="66"/>
    <d v="2019-04-03T11:57:00"/>
    <x v="0"/>
    <n v="4"/>
    <s v="Imidacloprid"/>
    <s v="ng/L"/>
    <x v="0"/>
    <n v="1"/>
    <n v="0.5"/>
    <n v="1"/>
    <b v="1"/>
  </r>
  <r>
    <x v="0"/>
    <x v="0"/>
    <x v="66"/>
    <x v="66"/>
    <d v="2019-05-01T13:33:00"/>
    <x v="0"/>
    <n v="5"/>
    <s v="Imidacloprid"/>
    <s v="ng/L"/>
    <x v="1"/>
    <n v="3.8"/>
    <n v="3.8"/>
    <n v="0"/>
    <b v="0"/>
  </r>
  <r>
    <x v="0"/>
    <x v="0"/>
    <x v="66"/>
    <x v="66"/>
    <d v="2019-08-28T12:34:00"/>
    <x v="0"/>
    <n v="8"/>
    <s v="Imidacloprid"/>
    <s v="ng/L"/>
    <x v="1"/>
    <n v="10"/>
    <n v="10"/>
    <n v="0"/>
    <b v="0"/>
  </r>
  <r>
    <x v="0"/>
    <x v="0"/>
    <x v="66"/>
    <x v="66"/>
    <d v="2019-08-29T11:38:00"/>
    <x v="0"/>
    <n v="8"/>
    <s v="Imidacloprid"/>
    <s v="ng/L"/>
    <x v="1"/>
    <n v="9.7000000000000011"/>
    <n v="9.7000000000000011"/>
    <n v="0"/>
    <b v="0"/>
  </r>
  <r>
    <x v="0"/>
    <x v="0"/>
    <x v="66"/>
    <x v="66"/>
    <d v="2019-09-04T11:04:00"/>
    <x v="0"/>
    <n v="9"/>
    <s v="Imidacloprid"/>
    <s v="ng/L"/>
    <x v="1"/>
    <n v="9.2999999999999989"/>
    <n v="9.2999999999999989"/>
    <n v="0"/>
    <b v="0"/>
  </r>
  <r>
    <x v="0"/>
    <x v="0"/>
    <x v="66"/>
    <x v="66"/>
    <d v="2019-09-06T11:00:00"/>
    <x v="0"/>
    <n v="9"/>
    <s v="Imidacloprid"/>
    <s v="ng/L"/>
    <x v="1"/>
    <n v="11"/>
    <n v="11"/>
    <n v="0"/>
    <b v="0"/>
  </r>
  <r>
    <x v="0"/>
    <x v="0"/>
    <x v="66"/>
    <x v="66"/>
    <d v="2019-09-11T11:30:00"/>
    <x v="0"/>
    <n v="9"/>
    <s v="Imidacloprid"/>
    <s v="ng/L"/>
    <x v="1"/>
    <n v="8.9"/>
    <n v="8.9"/>
    <n v="0"/>
    <b v="0"/>
  </r>
  <r>
    <x v="0"/>
    <x v="0"/>
    <x v="66"/>
    <x v="66"/>
    <d v="2019-09-13T11:30:00"/>
    <x v="0"/>
    <n v="9"/>
    <s v="Imidacloprid"/>
    <s v="ng/L"/>
    <x v="0"/>
    <n v="1"/>
    <n v="0.5"/>
    <n v="1"/>
    <b v="1"/>
  </r>
  <r>
    <x v="0"/>
    <x v="0"/>
    <x v="66"/>
    <x v="66"/>
    <d v="2019-09-16T10:50:00"/>
    <x v="0"/>
    <n v="9"/>
    <s v="Imidacloprid"/>
    <s v="ng/L"/>
    <x v="1"/>
    <n v="12"/>
    <n v="12"/>
    <n v="0"/>
    <b v="0"/>
  </r>
  <r>
    <x v="0"/>
    <x v="0"/>
    <x v="66"/>
    <x v="66"/>
    <d v="2019-09-26T12:47:00"/>
    <x v="0"/>
    <n v="9"/>
    <s v="Imidacloprid"/>
    <s v="ng/L"/>
    <x v="1"/>
    <n v="15"/>
    <n v="15"/>
    <n v="0"/>
    <b v="0"/>
  </r>
  <r>
    <x v="0"/>
    <x v="0"/>
    <x v="66"/>
    <x v="66"/>
    <d v="2019-10-07T11:44:00"/>
    <x v="0"/>
    <n v="10"/>
    <s v="Imidacloprid"/>
    <s v="ng/L"/>
    <x v="1"/>
    <n v="4.1000000000000005"/>
    <n v="4.1000000000000005"/>
    <n v="0"/>
    <b v="0"/>
  </r>
  <r>
    <x v="0"/>
    <x v="0"/>
    <x v="66"/>
    <x v="66"/>
    <d v="2019-10-16T11:32:00"/>
    <x v="0"/>
    <n v="10"/>
    <s v="Imidacloprid"/>
    <s v="ng/L"/>
    <x v="1"/>
    <n v="5.1000000000000005"/>
    <n v="5.1000000000000005"/>
    <n v="0"/>
    <b v="0"/>
  </r>
  <r>
    <x v="0"/>
    <x v="0"/>
    <x v="66"/>
    <x v="66"/>
    <d v="2019-10-18T12:53:00"/>
    <x v="0"/>
    <n v="10"/>
    <s v="Imidacloprid"/>
    <s v="ng/L"/>
    <x v="0"/>
    <n v="1"/>
    <n v="0.5"/>
    <n v="1"/>
    <b v="1"/>
  </r>
  <r>
    <x v="0"/>
    <x v="0"/>
    <x v="66"/>
    <x v="66"/>
    <d v="2019-10-23T12:35:00"/>
    <x v="0"/>
    <n v="10"/>
    <s v="Imidacloprid"/>
    <s v="ng/L"/>
    <x v="1"/>
    <n v="2.7"/>
    <n v="2.7"/>
    <n v="0"/>
    <b v="0"/>
  </r>
  <r>
    <x v="0"/>
    <x v="0"/>
    <x v="66"/>
    <x v="66"/>
    <d v="2019-10-25T12:42:00"/>
    <x v="0"/>
    <n v="10"/>
    <s v="Imidacloprid"/>
    <s v="ng/L"/>
    <x v="1"/>
    <n v="3.8"/>
    <n v="3.8"/>
    <n v="0"/>
    <b v="0"/>
  </r>
  <r>
    <x v="0"/>
    <x v="0"/>
    <x v="66"/>
    <x v="66"/>
    <d v="2019-10-29T11:00:00"/>
    <x v="0"/>
    <n v="10"/>
    <s v="Imidacloprid"/>
    <s v="ng/L"/>
    <x v="0"/>
    <n v="1"/>
    <n v="0.5"/>
    <n v="1"/>
    <b v="1"/>
  </r>
  <r>
    <x v="0"/>
    <x v="0"/>
    <x v="66"/>
    <x v="66"/>
    <d v="2019-11-15T09:56:00"/>
    <x v="0"/>
    <n v="11"/>
    <s v="Imidacloprid"/>
    <s v="ng/L"/>
    <x v="1"/>
    <n v="2.2999999999999998"/>
    <n v="2.2999999999999998"/>
    <n v="0"/>
    <b v="0"/>
  </r>
  <r>
    <x v="0"/>
    <x v="0"/>
    <x v="66"/>
    <x v="66"/>
    <d v="2019-11-18T11:32:00"/>
    <x v="0"/>
    <n v="11"/>
    <s v="Imidacloprid"/>
    <s v="ng/L"/>
    <x v="1"/>
    <n v="2.2000000000000002"/>
    <n v="2.2000000000000002"/>
    <n v="0"/>
    <b v="0"/>
  </r>
  <r>
    <x v="0"/>
    <x v="0"/>
    <x v="66"/>
    <x v="66"/>
    <d v="2019-11-21T10:29:00"/>
    <x v="0"/>
    <n v="11"/>
    <s v="Imidacloprid"/>
    <s v="ng/L"/>
    <x v="0"/>
    <n v="1"/>
    <n v="0.5"/>
    <n v="1"/>
    <b v="1"/>
  </r>
  <r>
    <x v="0"/>
    <x v="0"/>
    <x v="66"/>
    <x v="66"/>
    <d v="2019-11-27T11:20:00"/>
    <x v="0"/>
    <n v="11"/>
    <s v="Imidacloprid"/>
    <s v="ng/L"/>
    <x v="0"/>
    <n v="1"/>
    <n v="0.5"/>
    <n v="1"/>
    <b v="1"/>
  </r>
  <r>
    <x v="0"/>
    <x v="0"/>
    <x v="66"/>
    <x v="66"/>
    <d v="2019-11-28T10:40:00"/>
    <x v="0"/>
    <n v="11"/>
    <s v="Imidacloprid"/>
    <s v="ng/L"/>
    <x v="0"/>
    <n v="1"/>
    <n v="0.5"/>
    <n v="1"/>
    <b v="1"/>
  </r>
  <r>
    <x v="0"/>
    <x v="0"/>
    <x v="66"/>
    <x v="66"/>
    <d v="2019-11-29T10:04:00"/>
    <x v="0"/>
    <n v="11"/>
    <s v="Imidacloprid"/>
    <s v="ng/L"/>
    <x v="0"/>
    <n v="1"/>
    <n v="0.5"/>
    <n v="1"/>
    <b v="1"/>
  </r>
  <r>
    <x v="0"/>
    <x v="0"/>
    <x v="66"/>
    <x v="66"/>
    <d v="2019-12-03T12:16:00"/>
    <x v="0"/>
    <n v="12"/>
    <s v="Imidacloprid"/>
    <s v="ng/L"/>
    <x v="0"/>
    <n v="1"/>
    <n v="0.5"/>
    <n v="1"/>
    <b v="1"/>
  </r>
  <r>
    <x v="0"/>
    <x v="0"/>
    <x v="66"/>
    <x v="66"/>
    <d v="2019-12-06T10:24:00"/>
    <x v="0"/>
    <n v="12"/>
    <s v="Imidacloprid"/>
    <s v="ng/L"/>
    <x v="0"/>
    <n v="1"/>
    <n v="0.5"/>
    <n v="1"/>
    <b v="1"/>
  </r>
  <r>
    <x v="0"/>
    <x v="0"/>
    <x v="66"/>
    <x v="66"/>
    <d v="2019-12-09T09:56:00"/>
    <x v="0"/>
    <n v="12"/>
    <s v="Imidacloprid"/>
    <s v="ng/L"/>
    <x v="0"/>
    <n v="1"/>
    <n v="0.5"/>
    <n v="1"/>
    <b v="1"/>
  </r>
  <r>
    <x v="0"/>
    <x v="0"/>
    <x v="66"/>
    <x v="66"/>
    <d v="2019-12-13T09:37:00"/>
    <x v="0"/>
    <n v="12"/>
    <s v="Imidacloprid"/>
    <s v="ng/L"/>
    <x v="0"/>
    <n v="1"/>
    <n v="0.5"/>
    <n v="1"/>
    <b v="1"/>
  </r>
  <r>
    <x v="0"/>
    <x v="0"/>
    <x v="66"/>
    <x v="66"/>
    <d v="2019-12-17T09:10:00"/>
    <x v="0"/>
    <n v="12"/>
    <s v="Imidacloprid"/>
    <s v="ng/L"/>
    <x v="0"/>
    <n v="1"/>
    <n v="0.5"/>
    <n v="1"/>
    <b v="1"/>
  </r>
  <r>
    <x v="0"/>
    <x v="0"/>
    <x v="66"/>
    <x v="66"/>
    <d v="2019-12-19T09:55:00"/>
    <x v="0"/>
    <n v="12"/>
    <s v="Imidacloprid"/>
    <s v="ng/L"/>
    <x v="0"/>
    <n v="1"/>
    <n v="0.5"/>
    <n v="1"/>
    <b v="1"/>
  </r>
  <r>
    <x v="0"/>
    <x v="0"/>
    <x v="66"/>
    <x v="66"/>
    <d v="2020-01-06T10:44:00"/>
    <x v="6"/>
    <n v="1"/>
    <s v="Imidacloprid"/>
    <s v="ng/L"/>
    <x v="0"/>
    <n v="1"/>
    <n v="0.5"/>
    <n v="1"/>
    <b v="1"/>
  </r>
  <r>
    <x v="0"/>
    <x v="0"/>
    <x v="66"/>
    <x v="66"/>
    <d v="2020-01-09T09:58:00"/>
    <x v="6"/>
    <n v="1"/>
    <s v="Imidacloprid"/>
    <s v="ng/L"/>
    <x v="0"/>
    <n v="1"/>
    <n v="0.5"/>
    <n v="1"/>
    <b v="1"/>
  </r>
  <r>
    <x v="0"/>
    <x v="0"/>
    <x v="66"/>
    <x v="66"/>
    <d v="2020-01-15T12:14:00"/>
    <x v="6"/>
    <n v="1"/>
    <s v="Imidacloprid"/>
    <s v="ng/L"/>
    <x v="1"/>
    <n v="3"/>
    <n v="3"/>
    <n v="0"/>
    <b v="0"/>
  </r>
  <r>
    <x v="0"/>
    <x v="0"/>
    <x v="66"/>
    <x v="66"/>
    <d v="2020-01-17T09:52:00"/>
    <x v="6"/>
    <n v="1"/>
    <s v="Imidacloprid"/>
    <s v="ng/L"/>
    <x v="1"/>
    <n v="2.6"/>
    <n v="2.6"/>
    <n v="0"/>
    <b v="0"/>
  </r>
  <r>
    <x v="0"/>
    <x v="0"/>
    <x v="66"/>
    <x v="66"/>
    <d v="2020-01-20T12:15:00"/>
    <x v="6"/>
    <n v="1"/>
    <s v="Imidacloprid"/>
    <s v="ng/L"/>
    <x v="0"/>
    <n v="1"/>
    <n v="0.5"/>
    <n v="1"/>
    <b v="1"/>
  </r>
  <r>
    <x v="0"/>
    <x v="0"/>
    <x v="66"/>
    <x v="66"/>
    <d v="2020-01-22T10:18:00"/>
    <x v="6"/>
    <n v="1"/>
    <s v="Imidacloprid"/>
    <s v="ng/L"/>
    <x v="1"/>
    <n v="1.5"/>
    <n v="1.5"/>
    <n v="0"/>
    <b v="0"/>
  </r>
  <r>
    <x v="0"/>
    <x v="0"/>
    <x v="66"/>
    <x v="66"/>
    <d v="2020-01-23T09:25:00"/>
    <x v="6"/>
    <n v="1"/>
    <s v="Imidacloprid"/>
    <s v="ng/L"/>
    <x v="1"/>
    <n v="2.2999999999999998"/>
    <n v="2.2999999999999998"/>
    <n v="0"/>
    <b v="0"/>
  </r>
  <r>
    <x v="0"/>
    <x v="0"/>
    <x v="66"/>
    <x v="66"/>
    <d v="2020-01-27T11:13:00"/>
    <x v="6"/>
    <n v="1"/>
    <s v="Imidacloprid"/>
    <s v="ng/L"/>
    <x v="0"/>
    <n v="1"/>
    <n v="0.5"/>
    <n v="1"/>
    <b v="1"/>
  </r>
  <r>
    <x v="0"/>
    <x v="0"/>
    <x v="66"/>
    <x v="66"/>
    <d v="2020-01-30T09:17:00"/>
    <x v="6"/>
    <n v="1"/>
    <s v="Imidacloprid"/>
    <s v="ng/L"/>
    <x v="0"/>
    <n v="1"/>
    <n v="0.5"/>
    <n v="1"/>
    <b v="1"/>
  </r>
  <r>
    <x v="0"/>
    <x v="0"/>
    <x v="66"/>
    <x v="66"/>
    <d v="2020-02-11T11:45:00"/>
    <x v="6"/>
    <n v="2"/>
    <s v="Imidacloprid"/>
    <s v="ng/L"/>
    <x v="0"/>
    <n v="1"/>
    <n v="0.5"/>
    <n v="1"/>
    <b v="1"/>
  </r>
  <r>
    <x v="0"/>
    <x v="0"/>
    <x v="66"/>
    <x v="66"/>
    <d v="2020-02-19T11:28:00"/>
    <x v="6"/>
    <n v="2"/>
    <s v="Imidacloprid"/>
    <s v="ng/L"/>
    <x v="0"/>
    <n v="1"/>
    <n v="0.5"/>
    <n v="1"/>
    <b v="1"/>
  </r>
  <r>
    <x v="0"/>
    <x v="0"/>
    <x v="66"/>
    <x v="66"/>
    <d v="2020-02-20T09:23:00"/>
    <x v="6"/>
    <n v="2"/>
    <s v="Imidacloprid"/>
    <s v="ng/L"/>
    <x v="0"/>
    <n v="1"/>
    <n v="0.5"/>
    <n v="1"/>
    <b v="1"/>
  </r>
  <r>
    <x v="0"/>
    <x v="0"/>
    <x v="66"/>
    <x v="66"/>
    <d v="2020-02-24T10:59:00"/>
    <x v="6"/>
    <n v="2"/>
    <s v="Imidacloprid"/>
    <s v="ng/L"/>
    <x v="1"/>
    <n v="3"/>
    <n v="3"/>
    <n v="0"/>
    <b v="0"/>
  </r>
  <r>
    <x v="0"/>
    <x v="0"/>
    <x v="66"/>
    <x v="66"/>
    <d v="2020-02-27T09:44:00"/>
    <x v="6"/>
    <n v="2"/>
    <s v="Imidacloprid"/>
    <s v="ng/L"/>
    <x v="0"/>
    <n v="1"/>
    <n v="0.5"/>
    <n v="1"/>
    <b v="1"/>
  </r>
  <r>
    <x v="0"/>
    <x v="0"/>
    <x v="66"/>
    <x v="66"/>
    <d v="2021-02-03T08:58:00"/>
    <x v="7"/>
    <n v="2"/>
    <s v="Imidacloprid"/>
    <s v="ng/L"/>
    <x v="0"/>
    <n v="1"/>
    <n v="0.5"/>
    <n v="1"/>
    <b v="1"/>
  </r>
  <r>
    <x v="0"/>
    <x v="0"/>
    <x v="66"/>
    <x v="66"/>
    <d v="2021-02-10T09:17:00"/>
    <x v="7"/>
    <n v="2"/>
    <s v="Imidacloprid"/>
    <s v="ng/L"/>
    <x v="0"/>
    <n v="1"/>
    <n v="0.5"/>
    <n v="1"/>
    <b v="1"/>
  </r>
  <r>
    <x v="0"/>
    <x v="0"/>
    <x v="66"/>
    <x v="66"/>
    <d v="2021-02-17T08:33:00"/>
    <x v="7"/>
    <n v="2"/>
    <s v="Imidacloprid"/>
    <s v="ng/L"/>
    <x v="0"/>
    <n v="1"/>
    <n v="0.5"/>
    <n v="1"/>
    <b v="1"/>
  </r>
  <r>
    <x v="0"/>
    <x v="0"/>
    <x v="66"/>
    <x v="66"/>
    <d v="2021-02-24T09:49:00"/>
    <x v="7"/>
    <n v="2"/>
    <s v="Imidacloprid"/>
    <s v="ng/L"/>
    <x v="0"/>
    <n v="1"/>
    <n v="0.5"/>
    <n v="1"/>
    <b v="1"/>
  </r>
  <r>
    <x v="0"/>
    <x v="0"/>
    <x v="66"/>
    <x v="66"/>
    <d v="2021-03-03T12:00:00"/>
    <x v="7"/>
    <n v="3"/>
    <s v="Imidacloprid"/>
    <s v="ng/L"/>
    <x v="0"/>
    <n v="1"/>
    <n v="0.5"/>
    <n v="1"/>
    <b v="1"/>
  </r>
  <r>
    <x v="0"/>
    <x v="0"/>
    <x v="66"/>
    <x v="66"/>
    <d v="2021-03-10T10:17:00"/>
    <x v="7"/>
    <n v="3"/>
    <s v="Imidacloprid"/>
    <s v="ng/L"/>
    <x v="0"/>
    <n v="1"/>
    <n v="0.5"/>
    <n v="1"/>
    <b v="1"/>
  </r>
  <r>
    <x v="0"/>
    <x v="0"/>
    <x v="66"/>
    <x v="66"/>
    <d v="2021-03-19T09:31:00"/>
    <x v="7"/>
    <n v="3"/>
    <s v="Imidacloprid"/>
    <s v="ng/L"/>
    <x v="0"/>
    <n v="1"/>
    <n v="0.5"/>
    <n v="1"/>
    <b v="1"/>
  </r>
  <r>
    <x v="0"/>
    <x v="0"/>
    <x v="66"/>
    <x v="66"/>
    <d v="2021-03-22T11:22:00"/>
    <x v="7"/>
    <n v="3"/>
    <s v="Imidacloprid"/>
    <s v="ng/L"/>
    <x v="0"/>
    <n v="1"/>
    <n v="0.5"/>
    <n v="1"/>
    <b v="1"/>
  </r>
  <r>
    <x v="0"/>
    <x v="0"/>
    <x v="66"/>
    <x v="66"/>
    <d v="2021-04-06T11:37:00"/>
    <x v="7"/>
    <n v="4"/>
    <s v="Imidacloprid"/>
    <s v="ng/L"/>
    <x v="0"/>
    <n v="1"/>
    <n v="0.5"/>
    <n v="1"/>
    <b v="1"/>
  </r>
  <r>
    <x v="0"/>
    <x v="0"/>
    <x v="66"/>
    <x v="66"/>
    <d v="2021-04-12T10:08:00"/>
    <x v="7"/>
    <n v="4"/>
    <s v="Imidacloprid"/>
    <s v="ng/L"/>
    <x v="0"/>
    <n v="1"/>
    <n v="0.5"/>
    <n v="1"/>
    <b v="1"/>
  </r>
  <r>
    <x v="0"/>
    <x v="0"/>
    <x v="66"/>
    <x v="66"/>
    <d v="2021-04-21T12:02:00"/>
    <x v="7"/>
    <n v="4"/>
    <s v="Imidacloprid"/>
    <s v="ng/L"/>
    <x v="1"/>
    <n v="4.2"/>
    <n v="4.2"/>
    <n v="0"/>
    <b v="0"/>
  </r>
  <r>
    <x v="0"/>
    <x v="0"/>
    <x v="66"/>
    <x v="66"/>
    <d v="2021-04-28T10:08:00"/>
    <x v="7"/>
    <n v="4"/>
    <s v="Imidacloprid"/>
    <s v="ng/L"/>
    <x v="1"/>
    <n v="4.8999999999999995"/>
    <n v="4.8999999999999995"/>
    <n v="0"/>
    <b v="0"/>
  </r>
  <r>
    <x v="0"/>
    <x v="0"/>
    <x v="66"/>
    <x v="66"/>
    <d v="2021-05-06T11:32:00"/>
    <x v="7"/>
    <n v="5"/>
    <s v="Imidacloprid"/>
    <s v="ng/L"/>
    <x v="1"/>
    <n v="5.2"/>
    <n v="5.2"/>
    <n v="0"/>
    <b v="0"/>
  </r>
  <r>
    <x v="0"/>
    <x v="0"/>
    <x v="66"/>
    <x v="66"/>
    <d v="2021-05-12T10:30:00"/>
    <x v="7"/>
    <n v="5"/>
    <s v="Imidacloprid"/>
    <s v="ng/L"/>
    <x v="0"/>
    <n v="1"/>
    <n v="0.5"/>
    <n v="1"/>
    <b v="1"/>
  </r>
  <r>
    <x v="0"/>
    <x v="0"/>
    <x v="66"/>
    <x v="66"/>
    <d v="2021-05-19T10:12:00"/>
    <x v="7"/>
    <n v="5"/>
    <s v="Imidacloprid"/>
    <s v="ng/L"/>
    <x v="0"/>
    <n v="1"/>
    <n v="0.5"/>
    <n v="1"/>
    <b v="1"/>
  </r>
  <r>
    <x v="0"/>
    <x v="0"/>
    <x v="66"/>
    <x v="66"/>
    <d v="2021-05-27T11:16:00"/>
    <x v="7"/>
    <n v="5"/>
    <s v="Imidacloprid"/>
    <s v="ng/L"/>
    <x v="0"/>
    <n v="1"/>
    <n v="0.5"/>
    <n v="1"/>
    <b v="1"/>
  </r>
  <r>
    <x v="0"/>
    <x v="0"/>
    <x v="66"/>
    <x v="66"/>
    <d v="2021-06-04T12:02:00"/>
    <x v="7"/>
    <n v="6"/>
    <s v="Imidacloprid"/>
    <s v="ng/L"/>
    <x v="0"/>
    <n v="1"/>
    <n v="0.5"/>
    <n v="1"/>
    <b v="1"/>
  </r>
  <r>
    <x v="0"/>
    <x v="0"/>
    <x v="66"/>
    <x v="66"/>
    <d v="2021-06-09T11:19:00"/>
    <x v="7"/>
    <n v="6"/>
    <s v="Imidacloprid"/>
    <s v="ng/L"/>
    <x v="0"/>
    <n v="1"/>
    <n v="0.5"/>
    <n v="1"/>
    <b v="1"/>
  </r>
  <r>
    <x v="0"/>
    <x v="0"/>
    <x v="66"/>
    <x v="66"/>
    <d v="2021-06-17T09:41:00"/>
    <x v="7"/>
    <n v="6"/>
    <s v="Imidacloprid"/>
    <s v="ng/L"/>
    <x v="1"/>
    <n v="8.4"/>
    <n v="8.4"/>
    <n v="0"/>
    <b v="0"/>
  </r>
  <r>
    <x v="0"/>
    <x v="0"/>
    <x v="66"/>
    <x v="66"/>
    <d v="2021-06-24T10:47:00"/>
    <x v="7"/>
    <n v="6"/>
    <s v="Imidacloprid"/>
    <s v="ng/L"/>
    <x v="1"/>
    <n v="6"/>
    <n v="6"/>
    <n v="0"/>
    <b v="0"/>
  </r>
  <r>
    <x v="0"/>
    <x v="0"/>
    <x v="66"/>
    <x v="66"/>
    <d v="2021-07-02T11:43:00"/>
    <x v="7"/>
    <n v="7"/>
    <s v="Imidacloprid"/>
    <s v="ng/L"/>
    <x v="1"/>
    <n v="6.3"/>
    <n v="6.3"/>
    <n v="0"/>
    <b v="0"/>
  </r>
  <r>
    <x v="0"/>
    <x v="0"/>
    <x v="66"/>
    <x v="66"/>
    <d v="2021-07-07T11:30:00"/>
    <x v="7"/>
    <n v="7"/>
    <s v="Imidacloprid"/>
    <s v="ng/L"/>
    <x v="0"/>
    <n v="1"/>
    <n v="0.5"/>
    <n v="1"/>
    <b v="1"/>
  </r>
  <r>
    <x v="0"/>
    <x v="0"/>
    <x v="66"/>
    <x v="66"/>
    <d v="2021-07-16T11:34:00"/>
    <x v="7"/>
    <n v="7"/>
    <s v="Imidacloprid"/>
    <s v="ng/L"/>
    <x v="0"/>
    <n v="1"/>
    <n v="0.5"/>
    <n v="1"/>
    <b v="1"/>
  </r>
  <r>
    <x v="0"/>
    <x v="0"/>
    <x v="66"/>
    <x v="66"/>
    <d v="2021-07-21T09:02:00"/>
    <x v="7"/>
    <n v="7"/>
    <s v="Imidacloprid"/>
    <s v="ng/L"/>
    <x v="1"/>
    <n v="9.5"/>
    <n v="9.5"/>
    <n v="0"/>
    <b v="0"/>
  </r>
  <r>
    <x v="0"/>
    <x v="0"/>
    <x v="66"/>
    <x v="66"/>
    <d v="2021-07-27T10:00:00"/>
    <x v="7"/>
    <n v="7"/>
    <s v="Imidacloprid"/>
    <s v="ng/L"/>
    <x v="1"/>
    <n v="10"/>
    <n v="10"/>
    <n v="0"/>
    <b v="0"/>
  </r>
  <r>
    <x v="0"/>
    <x v="0"/>
    <x v="66"/>
    <x v="66"/>
    <d v="2021-11-03T09:06:00"/>
    <x v="7"/>
    <n v="11"/>
    <s v="Imidacloprid"/>
    <s v="ng/L"/>
    <x v="1"/>
    <n v="5.5"/>
    <n v="5.5"/>
    <n v="0"/>
    <b v="0"/>
  </r>
  <r>
    <x v="0"/>
    <x v="0"/>
    <x v="66"/>
    <x v="66"/>
    <d v="2021-11-08T09:46:00"/>
    <x v="7"/>
    <n v="11"/>
    <s v="Imidacloprid"/>
    <s v="ng/L"/>
    <x v="1"/>
    <n v="4.1000000000000005"/>
    <n v="4.1000000000000005"/>
    <n v="0"/>
    <b v="0"/>
  </r>
  <r>
    <x v="0"/>
    <x v="0"/>
    <x v="66"/>
    <x v="66"/>
    <d v="2021-11-15T10:20:00"/>
    <x v="7"/>
    <n v="11"/>
    <s v="Imidacloprid"/>
    <s v="ng/L"/>
    <x v="1"/>
    <n v="7.1000000000000005"/>
    <n v="7.1000000000000005"/>
    <n v="0"/>
    <b v="0"/>
  </r>
  <r>
    <x v="0"/>
    <x v="0"/>
    <x v="66"/>
    <x v="66"/>
    <d v="2021-11-23T09:06:00"/>
    <x v="7"/>
    <n v="11"/>
    <s v="Imidacloprid"/>
    <s v="ng/L"/>
    <x v="1"/>
    <n v="7.2"/>
    <n v="7.2"/>
    <n v="0"/>
    <b v="0"/>
  </r>
  <r>
    <x v="0"/>
    <x v="0"/>
    <x v="66"/>
    <x v="66"/>
    <d v="2021-12-03T08:49:00"/>
    <x v="7"/>
    <n v="12"/>
    <s v="Imidacloprid"/>
    <s v="ng/L"/>
    <x v="0"/>
    <n v="1"/>
    <n v="0.5"/>
    <n v="1"/>
    <b v="1"/>
  </r>
  <r>
    <x v="0"/>
    <x v="0"/>
    <x v="66"/>
    <x v="66"/>
    <d v="2021-12-08T09:06:00"/>
    <x v="7"/>
    <n v="12"/>
    <s v="Imidacloprid"/>
    <s v="ng/L"/>
    <x v="0"/>
    <n v="1"/>
    <n v="0.5"/>
    <n v="1"/>
    <b v="1"/>
  </r>
  <r>
    <x v="0"/>
    <x v="0"/>
    <x v="66"/>
    <x v="66"/>
    <d v="2021-12-13T09:12:00"/>
    <x v="7"/>
    <n v="12"/>
    <s v="Imidacloprid"/>
    <s v="ng/L"/>
    <x v="0"/>
    <n v="1"/>
    <n v="0.5"/>
    <n v="1"/>
    <b v="1"/>
  </r>
  <r>
    <x v="0"/>
    <x v="0"/>
    <x v="66"/>
    <x v="66"/>
    <d v="2022-01-06T10:46:00"/>
    <x v="8"/>
    <n v="1"/>
    <s v="Imidacloprid"/>
    <s v="ng/L"/>
    <x v="1"/>
    <n v="2.2999999999999998"/>
    <n v="2.2999999999999998"/>
    <n v="0"/>
    <b v="0"/>
  </r>
  <r>
    <x v="0"/>
    <x v="0"/>
    <x v="66"/>
    <x v="66"/>
    <d v="2022-01-17T09:08:00"/>
    <x v="8"/>
    <n v="1"/>
    <s v="Imidacloprid"/>
    <s v="ng/L"/>
    <x v="1"/>
    <n v="2.1"/>
    <n v="2.1"/>
    <n v="0"/>
    <b v="0"/>
  </r>
  <r>
    <x v="0"/>
    <x v="0"/>
    <x v="66"/>
    <x v="66"/>
    <d v="2022-01-24T10:15:00"/>
    <x v="8"/>
    <n v="1"/>
    <s v="Imidacloprid"/>
    <s v="ng/L"/>
    <x v="1"/>
    <n v="2.7"/>
    <n v="2.7"/>
    <n v="0"/>
    <b v="0"/>
  </r>
  <r>
    <x v="0"/>
    <x v="0"/>
    <x v="66"/>
    <x v="66"/>
    <d v="2022-02-02T10:41:00"/>
    <x v="8"/>
    <n v="2"/>
    <s v="Imidacloprid"/>
    <s v="ng/L"/>
    <x v="1"/>
    <n v="2.9"/>
    <n v="2.9"/>
    <n v="0"/>
    <b v="0"/>
  </r>
  <r>
    <x v="0"/>
    <x v="0"/>
    <x v="66"/>
    <x v="66"/>
    <d v="2022-02-08T11:46:00"/>
    <x v="8"/>
    <n v="2"/>
    <s v="Imidacloprid"/>
    <s v="ng/L"/>
    <x v="0"/>
    <n v="1"/>
    <n v="0.5"/>
    <n v="1"/>
    <b v="1"/>
  </r>
  <r>
    <x v="0"/>
    <x v="0"/>
    <x v="66"/>
    <x v="66"/>
    <d v="2022-02-16T08:40:00"/>
    <x v="8"/>
    <n v="2"/>
    <s v="Imidacloprid"/>
    <s v="ng/L"/>
    <x v="1"/>
    <n v="2.2000000000000002"/>
    <n v="2.2000000000000002"/>
    <n v="0"/>
    <b v="0"/>
  </r>
  <r>
    <x v="0"/>
    <x v="0"/>
    <x v="66"/>
    <x v="66"/>
    <d v="2022-02-22T09:11:00"/>
    <x v="8"/>
    <n v="2"/>
    <s v="Imidacloprid"/>
    <s v="ng/L"/>
    <x v="0"/>
    <n v="1"/>
    <n v="0.5"/>
    <n v="1"/>
    <b v="1"/>
  </r>
  <r>
    <x v="0"/>
    <x v="0"/>
    <x v="66"/>
    <x v="66"/>
    <d v="2022-03-04T09:50:00"/>
    <x v="8"/>
    <n v="3"/>
    <s v="Imidacloprid"/>
    <s v="ng/L"/>
    <x v="0"/>
    <n v="1"/>
    <n v="0.5"/>
    <n v="1"/>
    <b v="1"/>
  </r>
  <r>
    <x v="0"/>
    <x v="0"/>
    <x v="66"/>
    <x v="66"/>
    <d v="2022-03-07T10:34:00"/>
    <x v="8"/>
    <n v="3"/>
    <s v="Imidacloprid"/>
    <s v="ng/L"/>
    <x v="0"/>
    <n v="1"/>
    <n v="0.5"/>
    <n v="1"/>
    <b v="1"/>
  </r>
  <r>
    <x v="0"/>
    <x v="0"/>
    <x v="66"/>
    <x v="66"/>
    <d v="2022-03-14T10:32:00"/>
    <x v="8"/>
    <n v="3"/>
    <s v="Imidacloprid"/>
    <s v="ng/L"/>
    <x v="0"/>
    <n v="1"/>
    <n v="0.5"/>
    <n v="1"/>
    <b v="1"/>
  </r>
  <r>
    <x v="0"/>
    <x v="0"/>
    <x v="66"/>
    <x v="66"/>
    <d v="2022-03-22T11:02:00"/>
    <x v="8"/>
    <n v="3"/>
    <s v="Imidacloprid"/>
    <s v="ng/L"/>
    <x v="0"/>
    <n v="1"/>
    <n v="0.5"/>
    <n v="1"/>
    <b v="1"/>
  </r>
  <r>
    <x v="0"/>
    <x v="0"/>
    <x v="66"/>
    <x v="66"/>
    <d v="2022-03-28T11:17:00"/>
    <x v="8"/>
    <n v="3"/>
    <s v="Imidacloprid"/>
    <s v="ng/L"/>
    <x v="0"/>
    <n v="1"/>
    <n v="0.5"/>
    <n v="1"/>
    <b v="1"/>
  </r>
  <r>
    <x v="0"/>
    <x v="0"/>
    <x v="66"/>
    <x v="66"/>
    <d v="2022-04-08T11:15:00"/>
    <x v="8"/>
    <n v="4"/>
    <s v="Imidacloprid"/>
    <s v="ng/L"/>
    <x v="0"/>
    <n v="1"/>
    <n v="0.5"/>
    <n v="1"/>
    <b v="1"/>
  </r>
  <r>
    <x v="0"/>
    <x v="0"/>
    <x v="66"/>
    <x v="66"/>
    <d v="2022-04-12T12:39:00"/>
    <x v="8"/>
    <n v="4"/>
    <s v="Imidacloprid"/>
    <s v="ng/L"/>
    <x v="0"/>
    <n v="1"/>
    <n v="0.5"/>
    <n v="1"/>
    <b v="1"/>
  </r>
  <r>
    <x v="0"/>
    <x v="0"/>
    <x v="66"/>
    <x v="66"/>
    <d v="2022-04-19T12:21:00"/>
    <x v="8"/>
    <n v="4"/>
    <s v="Imidacloprid"/>
    <s v="ng/L"/>
    <x v="0"/>
    <n v="1"/>
    <n v="0.5"/>
    <n v="1"/>
    <b v="1"/>
  </r>
  <r>
    <x v="0"/>
    <x v="0"/>
    <x v="66"/>
    <x v="66"/>
    <d v="2022-04-27T11:08:00"/>
    <x v="8"/>
    <n v="4"/>
    <s v="Imidacloprid"/>
    <s v="ng/L"/>
    <x v="0"/>
    <n v="1"/>
    <n v="0.5"/>
    <n v="1"/>
    <b v="1"/>
  </r>
  <r>
    <x v="0"/>
    <x v="0"/>
    <x v="66"/>
    <x v="66"/>
    <d v="2022-05-06T09:56:00"/>
    <x v="8"/>
    <n v="5"/>
    <s v="Imidacloprid"/>
    <s v="ng/L"/>
    <x v="0"/>
    <n v="1"/>
    <n v="0.5"/>
    <n v="1"/>
    <b v="1"/>
  </r>
  <r>
    <x v="0"/>
    <x v="0"/>
    <x v="66"/>
    <x v="66"/>
    <d v="2022-05-09T11:07:00"/>
    <x v="8"/>
    <n v="5"/>
    <s v="Imidacloprid"/>
    <s v="ng/L"/>
    <x v="0"/>
    <n v="1"/>
    <n v="0.5"/>
    <n v="1"/>
    <b v="1"/>
  </r>
  <r>
    <x v="0"/>
    <x v="0"/>
    <x v="66"/>
    <x v="66"/>
    <d v="2022-05-16T11:09:00"/>
    <x v="8"/>
    <n v="5"/>
    <s v="Imidacloprid"/>
    <s v="ng/L"/>
    <x v="0"/>
    <n v="1"/>
    <n v="0.5"/>
    <n v="1"/>
    <b v="1"/>
  </r>
  <r>
    <x v="0"/>
    <x v="0"/>
    <x v="66"/>
    <x v="66"/>
    <d v="2022-05-23T10:41:00"/>
    <x v="8"/>
    <n v="5"/>
    <s v="Imidacloprid"/>
    <s v="ng/L"/>
    <x v="0"/>
    <n v="1"/>
    <n v="0.5"/>
    <n v="1"/>
    <b v="1"/>
  </r>
  <r>
    <x v="0"/>
    <x v="0"/>
    <x v="66"/>
    <x v="66"/>
    <d v="2022-06-10T10:27:00"/>
    <x v="8"/>
    <n v="6"/>
    <s v="Imidacloprid"/>
    <s v="ng/L"/>
    <x v="0"/>
    <n v="1"/>
    <n v="0.5"/>
    <n v="1"/>
    <b v="1"/>
  </r>
  <r>
    <x v="0"/>
    <x v="0"/>
    <x v="66"/>
    <x v="66"/>
    <d v="2022-06-15T11:01:00"/>
    <x v="8"/>
    <n v="6"/>
    <s v="Imidacloprid"/>
    <s v="ng/L"/>
    <x v="1"/>
    <n v="5.2"/>
    <n v="5.2"/>
    <n v="0"/>
    <b v="0"/>
  </r>
  <r>
    <x v="0"/>
    <x v="0"/>
    <x v="66"/>
    <x v="66"/>
    <d v="2022-06-21T10:17:00"/>
    <x v="8"/>
    <n v="6"/>
    <s v="Imidacloprid"/>
    <s v="ng/L"/>
    <x v="1"/>
    <n v="7.5"/>
    <n v="7.5"/>
    <n v="0"/>
    <b v="0"/>
  </r>
  <r>
    <x v="0"/>
    <x v="0"/>
    <x v="66"/>
    <x v="66"/>
    <d v="2022-06-27T10:21:00"/>
    <x v="8"/>
    <n v="6"/>
    <s v="Imidacloprid"/>
    <s v="ng/L"/>
    <x v="1"/>
    <n v="10"/>
    <n v="10"/>
    <n v="0"/>
    <b v="0"/>
  </r>
  <r>
    <x v="0"/>
    <x v="0"/>
    <x v="66"/>
    <x v="66"/>
    <d v="2022-07-04T11:57:00"/>
    <x v="8"/>
    <n v="7"/>
    <s v="Imidacloprid"/>
    <s v="ng/L"/>
    <x v="0"/>
    <n v="1"/>
    <n v="0.5"/>
    <n v="1"/>
    <b v="1"/>
  </r>
  <r>
    <x v="0"/>
    <x v="0"/>
    <x v="66"/>
    <x v="66"/>
    <d v="2022-07-15T10:59:00"/>
    <x v="8"/>
    <n v="7"/>
    <s v="Imidacloprid"/>
    <s v="ng/L"/>
    <x v="1"/>
    <n v="14"/>
    <n v="14"/>
    <n v="0"/>
    <b v="0"/>
  </r>
  <r>
    <x v="0"/>
    <x v="0"/>
    <x v="66"/>
    <x v="66"/>
    <d v="2022-07-20T12:24:00"/>
    <x v="8"/>
    <n v="7"/>
    <s v="Imidacloprid"/>
    <s v="ng/L"/>
    <x v="0"/>
    <n v="1"/>
    <n v="0.5"/>
    <n v="1"/>
    <b v="1"/>
  </r>
  <r>
    <x v="0"/>
    <x v="0"/>
    <x v="66"/>
    <x v="66"/>
    <d v="2022-07-25T10:45:00"/>
    <x v="8"/>
    <n v="7"/>
    <s v="Imidacloprid"/>
    <s v="ng/L"/>
    <x v="1"/>
    <n v="17"/>
    <n v="17"/>
    <n v="0"/>
    <b v="0"/>
  </r>
  <r>
    <x v="0"/>
    <x v="0"/>
    <x v="66"/>
    <x v="66"/>
    <d v="2022-08-04T10:32:00"/>
    <x v="8"/>
    <n v="8"/>
    <s v="Imidacloprid"/>
    <s v="ng/L"/>
    <x v="0"/>
    <n v="1"/>
    <n v="0.5"/>
    <n v="1"/>
    <b v="1"/>
  </r>
  <r>
    <x v="0"/>
    <x v="0"/>
    <x v="66"/>
    <x v="66"/>
    <d v="2022-08-12T10:50:00"/>
    <x v="8"/>
    <n v="8"/>
    <s v="Imidacloprid"/>
    <s v="ng/L"/>
    <x v="1"/>
    <n v="14"/>
    <n v="14"/>
    <n v="0"/>
    <b v="0"/>
  </r>
  <r>
    <x v="0"/>
    <x v="0"/>
    <x v="66"/>
    <x v="66"/>
    <d v="2022-08-15T10:53:00"/>
    <x v="8"/>
    <n v="8"/>
    <s v="Imidacloprid"/>
    <s v="ng/L"/>
    <x v="1"/>
    <n v="20"/>
    <n v="20"/>
    <n v="0"/>
    <b v="0"/>
  </r>
  <r>
    <x v="0"/>
    <x v="0"/>
    <x v="66"/>
    <x v="66"/>
    <d v="2022-08-22T11:40:00"/>
    <x v="8"/>
    <n v="8"/>
    <s v="Imidacloprid"/>
    <s v="ng/L"/>
    <x v="0"/>
    <n v="1"/>
    <n v="0.5"/>
    <n v="1"/>
    <b v="1"/>
  </r>
  <r>
    <x v="0"/>
    <x v="0"/>
    <x v="66"/>
    <x v="66"/>
    <d v="2022-08-30T09:59:00"/>
    <x v="8"/>
    <n v="8"/>
    <s v="Imidacloprid"/>
    <s v="ng/L"/>
    <x v="0"/>
    <n v="1"/>
    <n v="0.5"/>
    <n v="1"/>
    <b v="1"/>
  </r>
  <r>
    <x v="0"/>
    <x v="0"/>
    <x v="66"/>
    <x v="66"/>
    <d v="2022-09-09T11:16:00"/>
    <x v="8"/>
    <n v="9"/>
    <s v="Imidacloprid"/>
    <s v="ng/L"/>
    <x v="1"/>
    <n v="8.5"/>
    <n v="8.5"/>
    <n v="0"/>
    <b v="0"/>
  </r>
  <r>
    <x v="0"/>
    <x v="0"/>
    <x v="66"/>
    <x v="66"/>
    <d v="2022-09-23T10:25:00"/>
    <x v="8"/>
    <n v="9"/>
    <s v="Imidacloprid"/>
    <s v="ng/L"/>
    <x v="0"/>
    <n v="1"/>
    <n v="0.5"/>
    <n v="1"/>
    <b v="1"/>
  </r>
  <r>
    <x v="0"/>
    <x v="0"/>
    <x v="66"/>
    <x v="66"/>
    <d v="2022-09-27T13:27:00"/>
    <x v="8"/>
    <n v="9"/>
    <s v="Imidacloprid"/>
    <s v="ng/L"/>
    <x v="0"/>
    <n v="1"/>
    <n v="0.5"/>
    <n v="1"/>
    <b v="1"/>
  </r>
  <r>
    <x v="0"/>
    <x v="0"/>
    <x v="66"/>
    <x v="66"/>
    <d v="2022-10-06T10:20:00"/>
    <x v="8"/>
    <n v="10"/>
    <s v="Imidacloprid"/>
    <s v="ng/L"/>
    <x v="0"/>
    <n v="1"/>
    <n v="0.5"/>
    <n v="1"/>
    <b v="1"/>
  </r>
  <r>
    <x v="0"/>
    <x v="0"/>
    <x v="66"/>
    <x v="66"/>
    <d v="2022-10-12T11:29:00"/>
    <x v="8"/>
    <n v="10"/>
    <s v="Imidacloprid"/>
    <s v="ng/L"/>
    <x v="1"/>
    <n v="12"/>
    <n v="12"/>
    <n v="0"/>
    <b v="0"/>
  </r>
  <r>
    <x v="0"/>
    <x v="0"/>
    <x v="66"/>
    <x v="66"/>
    <d v="2022-10-17T11:15:00"/>
    <x v="8"/>
    <n v="10"/>
    <s v="Imidacloprid"/>
    <s v="ng/L"/>
    <x v="0"/>
    <n v="1"/>
    <n v="0.5"/>
    <n v="1"/>
    <b v="1"/>
  </r>
  <r>
    <x v="0"/>
    <x v="0"/>
    <x v="66"/>
    <x v="66"/>
    <d v="2022-10-24T10:55:00"/>
    <x v="8"/>
    <n v="10"/>
    <s v="Imidacloprid"/>
    <s v="ng/L"/>
    <x v="0"/>
    <n v="1"/>
    <n v="0.5"/>
    <n v="1"/>
    <b v="1"/>
  </r>
  <r>
    <x v="0"/>
    <x v="0"/>
    <x v="66"/>
    <x v="66"/>
    <d v="2022-11-04T10:22:00"/>
    <x v="8"/>
    <n v="11"/>
    <s v="Imidacloprid"/>
    <s v="ng/L"/>
    <x v="0"/>
    <n v="1"/>
    <n v="0.5"/>
    <n v="1"/>
    <b v="1"/>
  </r>
  <r>
    <x v="0"/>
    <x v="0"/>
    <x v="66"/>
    <x v="66"/>
    <d v="2022-11-09T08:45:00"/>
    <x v="8"/>
    <n v="11"/>
    <s v="Imidacloprid"/>
    <s v="ng/L"/>
    <x v="0"/>
    <n v="1"/>
    <n v="0.5"/>
    <n v="1"/>
    <b v="1"/>
  </r>
  <r>
    <x v="0"/>
    <x v="0"/>
    <x v="66"/>
    <x v="66"/>
    <d v="2022-11-14T12:03:00"/>
    <x v="8"/>
    <n v="11"/>
    <s v="Imidacloprid"/>
    <s v="ng/L"/>
    <x v="0"/>
    <n v="1"/>
    <n v="0.5"/>
    <n v="1"/>
    <b v="1"/>
  </r>
  <r>
    <x v="0"/>
    <x v="0"/>
    <x v="66"/>
    <x v="66"/>
    <d v="2022-11-22T09:06:00"/>
    <x v="8"/>
    <n v="11"/>
    <s v="Imidacloprid"/>
    <s v="ng/L"/>
    <x v="0"/>
    <n v="1"/>
    <n v="0.5"/>
    <n v="1"/>
    <b v="1"/>
  </r>
  <r>
    <x v="0"/>
    <x v="0"/>
    <x v="66"/>
    <x v="66"/>
    <d v="2022-12-02T10:51:00"/>
    <x v="8"/>
    <n v="12"/>
    <s v="Imidacloprid"/>
    <s v="ng/L"/>
    <x v="0"/>
    <n v="1"/>
    <n v="0.5"/>
    <n v="1"/>
    <b v="1"/>
  </r>
  <r>
    <x v="0"/>
    <x v="0"/>
    <x v="66"/>
    <x v="66"/>
    <d v="2022-12-06T10:14:00"/>
    <x v="8"/>
    <n v="12"/>
    <s v="Imidacloprid"/>
    <s v="ng/L"/>
    <x v="0"/>
    <n v="1"/>
    <n v="0.5"/>
    <n v="1"/>
    <b v="1"/>
  </r>
  <r>
    <x v="0"/>
    <x v="0"/>
    <x v="66"/>
    <x v="66"/>
    <d v="2022-12-12T09:48:00"/>
    <x v="8"/>
    <n v="12"/>
    <s v="Imidacloprid"/>
    <s v="ng/L"/>
    <x v="0"/>
    <n v="1"/>
    <n v="0.5"/>
    <n v="1"/>
    <b v="1"/>
  </r>
  <r>
    <x v="0"/>
    <x v="0"/>
    <x v="66"/>
    <x v="66"/>
    <d v="2023-01-18T10:18:00"/>
    <x v="9"/>
    <n v="1"/>
    <s v="Imidacloprid"/>
    <s v="ng/L"/>
    <x v="0"/>
    <n v="1"/>
    <n v="0.5"/>
    <n v="1"/>
    <b v="1"/>
  </r>
  <r>
    <x v="0"/>
    <x v="0"/>
    <x v="66"/>
    <x v="66"/>
    <d v="2023-01-26T09:39:00"/>
    <x v="9"/>
    <n v="1"/>
    <s v="Imidacloprid"/>
    <s v="ng/L"/>
    <x v="0"/>
    <n v="1"/>
    <n v="0.5"/>
    <n v="1"/>
    <b v="1"/>
  </r>
  <r>
    <x v="0"/>
    <x v="0"/>
    <x v="66"/>
    <x v="66"/>
    <d v="2023-02-03T09:18:00"/>
    <x v="9"/>
    <n v="2"/>
    <s v="Imidacloprid"/>
    <s v="ng/L"/>
    <x v="0"/>
    <n v="1"/>
    <n v="0.5"/>
    <n v="1"/>
    <b v="1"/>
  </r>
  <r>
    <x v="0"/>
    <x v="0"/>
    <x v="66"/>
    <x v="66"/>
    <d v="2023-02-07T09:39:00"/>
    <x v="9"/>
    <n v="2"/>
    <s v="Imidacloprid"/>
    <s v="ng/L"/>
    <x v="0"/>
    <n v="1"/>
    <n v="0.5"/>
    <n v="1"/>
    <b v="1"/>
  </r>
  <r>
    <x v="0"/>
    <x v="0"/>
    <x v="66"/>
    <x v="66"/>
    <d v="2023-02-14T12:33:00"/>
    <x v="9"/>
    <n v="2"/>
    <s v="Imidacloprid"/>
    <s v="ng/L"/>
    <x v="0"/>
    <n v="1"/>
    <n v="0.5"/>
    <n v="1"/>
    <b v="1"/>
  </r>
  <r>
    <x v="0"/>
    <x v="0"/>
    <x v="66"/>
    <x v="66"/>
    <d v="2023-02-20T09:19:00"/>
    <x v="9"/>
    <n v="2"/>
    <s v="Imidacloprid"/>
    <s v="ng/L"/>
    <x v="0"/>
    <n v="1"/>
    <n v="0.5"/>
    <n v="1"/>
    <b v="1"/>
  </r>
  <r>
    <x v="0"/>
    <x v="0"/>
    <x v="66"/>
    <x v="66"/>
    <d v="2023-03-03T10:09:00"/>
    <x v="9"/>
    <n v="3"/>
    <s v="Imidacloprid"/>
    <s v="ng/L"/>
    <x v="0"/>
    <n v="1"/>
    <n v="0.5"/>
    <n v="1"/>
    <b v="1"/>
  </r>
  <r>
    <x v="0"/>
    <x v="0"/>
    <x v="66"/>
    <x v="66"/>
    <d v="2023-03-08T09:37:00"/>
    <x v="9"/>
    <n v="3"/>
    <s v="Imidacloprid"/>
    <s v="ng/L"/>
    <x v="0"/>
    <n v="1"/>
    <n v="0.5"/>
    <n v="1"/>
    <b v="1"/>
  </r>
  <r>
    <x v="0"/>
    <x v="0"/>
    <x v="66"/>
    <x v="66"/>
    <d v="2023-03-15T10:49:00"/>
    <x v="9"/>
    <n v="3"/>
    <s v="Imidacloprid"/>
    <s v="ng/L"/>
    <x v="1"/>
    <n v="1.6"/>
    <n v="1.6"/>
    <n v="0"/>
    <b v="0"/>
  </r>
  <r>
    <x v="0"/>
    <x v="0"/>
    <x v="66"/>
    <x v="66"/>
    <d v="2023-03-21T09:10:00"/>
    <x v="9"/>
    <n v="3"/>
    <s v="Imidacloprid"/>
    <s v="ng/L"/>
    <x v="0"/>
    <n v="1"/>
    <n v="0.5"/>
    <n v="1"/>
    <b v="1"/>
  </r>
  <r>
    <x v="0"/>
    <x v="0"/>
    <x v="66"/>
    <x v="66"/>
    <d v="2023-03-27T10:26:00"/>
    <x v="9"/>
    <n v="3"/>
    <s v="Imidacloprid"/>
    <s v="ng/L"/>
    <x v="0"/>
    <n v="1"/>
    <n v="0.5"/>
    <n v="1"/>
    <b v="1"/>
  </r>
  <r>
    <x v="0"/>
    <x v="0"/>
    <x v="66"/>
    <x v="66"/>
    <d v="2023-04-18T13:38:00"/>
    <x v="9"/>
    <n v="4"/>
    <s v="Imidacloprid"/>
    <s v="ng/L"/>
    <x v="0"/>
    <n v="1"/>
    <n v="0.5"/>
    <n v="1"/>
    <b v="1"/>
  </r>
  <r>
    <x v="0"/>
    <x v="0"/>
    <x v="66"/>
    <x v="66"/>
    <d v="2023-04-24T10:47:00"/>
    <x v="9"/>
    <n v="4"/>
    <s v="Imidacloprid"/>
    <s v="ng/L"/>
    <x v="0"/>
    <n v="1"/>
    <n v="0.5"/>
    <n v="1"/>
    <b v="1"/>
  </r>
  <r>
    <x v="0"/>
    <x v="0"/>
    <x v="66"/>
    <x v="66"/>
    <d v="2023-05-04T10:09:00"/>
    <x v="9"/>
    <n v="5"/>
    <s v="Imidacloprid"/>
    <s v="ng/L"/>
    <x v="0"/>
    <n v="1"/>
    <n v="0.5"/>
    <n v="1"/>
    <b v="1"/>
  </r>
  <r>
    <x v="0"/>
    <x v="0"/>
    <x v="66"/>
    <x v="66"/>
    <d v="2023-05-11T13:40:00"/>
    <x v="9"/>
    <n v="5"/>
    <s v="Imidacloprid"/>
    <s v="ng/L"/>
    <x v="0"/>
    <n v="1"/>
    <n v="0.5"/>
    <n v="1"/>
    <b v="1"/>
  </r>
  <r>
    <x v="0"/>
    <x v="0"/>
    <x v="66"/>
    <x v="66"/>
    <d v="2023-05-16T12:22:00"/>
    <x v="9"/>
    <n v="5"/>
    <s v="Imidacloprid"/>
    <s v="ng/L"/>
    <x v="0"/>
    <n v="1"/>
    <n v="0.5"/>
    <n v="1"/>
    <b v="1"/>
  </r>
  <r>
    <x v="0"/>
    <x v="0"/>
    <x v="66"/>
    <x v="66"/>
    <d v="2023-05-23T11:31:00"/>
    <x v="9"/>
    <n v="5"/>
    <s v="Imidacloprid"/>
    <s v="ng/L"/>
    <x v="0"/>
    <n v="1"/>
    <n v="0.5"/>
    <n v="1"/>
    <b v="1"/>
  </r>
  <r>
    <x v="0"/>
    <x v="0"/>
    <x v="66"/>
    <x v="66"/>
    <d v="2023-06-05T11:15:00"/>
    <x v="9"/>
    <n v="6"/>
    <s v="Imidacloprid"/>
    <s v="ng/L"/>
    <x v="0"/>
    <n v="1"/>
    <n v="0.5"/>
    <n v="1"/>
    <b v="1"/>
  </r>
  <r>
    <x v="0"/>
    <x v="0"/>
    <x v="66"/>
    <x v="66"/>
    <d v="2023-06-13T12:30:00"/>
    <x v="9"/>
    <n v="6"/>
    <s v="Imidacloprid"/>
    <s v="ng/L"/>
    <x v="0"/>
    <n v="1"/>
    <n v="0.5"/>
    <n v="1"/>
    <b v="1"/>
  </r>
  <r>
    <x v="0"/>
    <x v="0"/>
    <x v="66"/>
    <x v="66"/>
    <d v="2023-06-19T10:38:00"/>
    <x v="9"/>
    <n v="6"/>
    <s v="Imidacloprid"/>
    <s v="ng/L"/>
    <x v="0"/>
    <n v="1"/>
    <n v="0.5"/>
    <n v="1"/>
    <b v="1"/>
  </r>
  <r>
    <x v="0"/>
    <x v="0"/>
    <x v="66"/>
    <x v="66"/>
    <d v="2023-06-27T10:37:00"/>
    <x v="9"/>
    <n v="6"/>
    <s v="Imidacloprid"/>
    <s v="ng/L"/>
    <x v="0"/>
    <n v="1"/>
    <n v="0.5"/>
    <n v="1"/>
    <b v="1"/>
  </r>
  <r>
    <x v="0"/>
    <x v="0"/>
    <x v="66"/>
    <x v="66"/>
    <d v="2023-07-06T11:04:00"/>
    <x v="9"/>
    <n v="7"/>
    <s v="Imidacloprid"/>
    <s v="ng/L"/>
    <x v="0"/>
    <n v="1"/>
    <n v="0.5"/>
    <n v="1"/>
    <b v="1"/>
  </r>
  <r>
    <x v="0"/>
    <x v="0"/>
    <x v="66"/>
    <x v="66"/>
    <d v="2023-07-10T12:00:00"/>
    <x v="9"/>
    <n v="7"/>
    <s v="Imidacloprid"/>
    <s v="ng/L"/>
    <x v="0"/>
    <n v="1"/>
    <n v="0.5"/>
    <n v="1"/>
    <b v="1"/>
  </r>
  <r>
    <x v="0"/>
    <x v="0"/>
    <x v="66"/>
    <x v="66"/>
    <d v="2023-07-18T14:17:00"/>
    <x v="9"/>
    <n v="7"/>
    <s v="Imidacloprid"/>
    <s v="ng/L"/>
    <x v="0"/>
    <n v="1"/>
    <n v="0.5"/>
    <n v="1"/>
    <b v="1"/>
  </r>
  <r>
    <x v="0"/>
    <x v="0"/>
    <x v="66"/>
    <x v="66"/>
    <d v="2023-07-26T09:49:00"/>
    <x v="9"/>
    <n v="7"/>
    <s v="Imidacloprid"/>
    <s v="ng/L"/>
    <x v="0"/>
    <n v="1"/>
    <n v="0.5"/>
    <n v="1"/>
    <b v="1"/>
  </r>
  <r>
    <x v="0"/>
    <x v="0"/>
    <x v="66"/>
    <x v="66"/>
    <d v="2023-08-01T11:09:00"/>
    <x v="9"/>
    <n v="8"/>
    <s v="Imidacloprid"/>
    <s v="ng/L"/>
    <x v="0"/>
    <n v="1"/>
    <n v="0.5"/>
    <n v="1"/>
    <b v="1"/>
  </r>
  <r>
    <x v="0"/>
    <x v="0"/>
    <x v="66"/>
    <x v="66"/>
    <d v="2023-08-08T11:46:00"/>
    <x v="9"/>
    <n v="8"/>
    <s v="Imidacloprid"/>
    <s v="ng/L"/>
    <x v="0"/>
    <n v="1"/>
    <n v="0.5"/>
    <n v="1"/>
    <b v="1"/>
  </r>
  <r>
    <x v="0"/>
    <x v="0"/>
    <x v="66"/>
    <x v="66"/>
    <d v="2023-08-14T10:48:00"/>
    <x v="9"/>
    <n v="8"/>
    <s v="Imidacloprid"/>
    <s v="ng/L"/>
    <x v="0"/>
    <n v="1"/>
    <n v="0.5"/>
    <n v="1"/>
    <b v="1"/>
  </r>
  <r>
    <x v="0"/>
    <x v="0"/>
    <x v="66"/>
    <x v="66"/>
    <d v="2023-08-23T10:22:00"/>
    <x v="9"/>
    <n v="8"/>
    <s v="Imidacloprid"/>
    <s v="ng/L"/>
    <x v="0"/>
    <n v="1"/>
    <n v="0.5"/>
    <n v="1"/>
    <b v="1"/>
  </r>
  <r>
    <x v="0"/>
    <x v="0"/>
    <x v="66"/>
    <x v="66"/>
    <d v="2023-08-29T10:32:00"/>
    <x v="9"/>
    <n v="8"/>
    <s v="Imidacloprid"/>
    <s v="ng/L"/>
    <x v="0"/>
    <n v="1"/>
    <n v="0.5"/>
    <n v="1"/>
    <b v="1"/>
  </r>
  <r>
    <x v="0"/>
    <x v="0"/>
    <x v="66"/>
    <x v="66"/>
    <d v="2023-09-07T14:47:00"/>
    <x v="9"/>
    <n v="9"/>
    <s v="Imidacloprid"/>
    <s v="ng/L"/>
    <x v="1"/>
    <n v="10"/>
    <n v="10"/>
    <n v="0"/>
    <b v="0"/>
  </r>
  <r>
    <x v="0"/>
    <x v="0"/>
    <x v="66"/>
    <x v="66"/>
    <d v="2023-09-11T12:53:00"/>
    <x v="9"/>
    <n v="9"/>
    <s v="Imidacloprid"/>
    <s v="ng/L"/>
    <x v="0"/>
    <n v="1"/>
    <n v="0.5"/>
    <n v="1"/>
    <b v="1"/>
  </r>
  <r>
    <x v="0"/>
    <x v="0"/>
    <x v="66"/>
    <x v="66"/>
    <d v="2023-09-19T11:19:00"/>
    <x v="9"/>
    <n v="9"/>
    <s v="Imidacloprid"/>
    <s v="ng/L"/>
    <x v="1"/>
    <n v="5.3"/>
    <n v="5.3"/>
    <n v="0"/>
    <b v="0"/>
  </r>
  <r>
    <x v="0"/>
    <x v="0"/>
    <x v="66"/>
    <x v="66"/>
    <d v="2023-09-25T11:34:00"/>
    <x v="9"/>
    <n v="9"/>
    <s v="Imidacloprid"/>
    <s v="ng/L"/>
    <x v="0"/>
    <n v="1"/>
    <n v="0.5"/>
    <n v="1"/>
    <b v="1"/>
  </r>
  <r>
    <x v="0"/>
    <x v="0"/>
    <x v="66"/>
    <x v="66"/>
    <d v="2023-10-03T12:34:00"/>
    <x v="9"/>
    <n v="10"/>
    <s v="Imidacloprid"/>
    <s v="ng/L"/>
    <x v="0"/>
    <n v="1"/>
    <n v="0.5"/>
    <n v="1"/>
    <b v="1"/>
  </r>
  <r>
    <x v="0"/>
    <x v="0"/>
    <x v="66"/>
    <x v="66"/>
    <d v="2023-10-10T11:00:00"/>
    <x v="9"/>
    <n v="10"/>
    <s v="Imidacloprid"/>
    <s v="ng/L"/>
    <x v="0"/>
    <n v="1"/>
    <n v="0.5"/>
    <n v="1"/>
    <b v="1"/>
  </r>
  <r>
    <x v="0"/>
    <x v="0"/>
    <x v="66"/>
    <x v="66"/>
    <d v="2023-10-16T11:43:00"/>
    <x v="9"/>
    <n v="10"/>
    <s v="Imidacloprid"/>
    <s v="ng/L"/>
    <x v="0"/>
    <n v="1"/>
    <n v="0.5"/>
    <n v="1"/>
    <b v="1"/>
  </r>
  <r>
    <x v="0"/>
    <x v="0"/>
    <x v="66"/>
    <x v="66"/>
    <d v="2023-10-23T10:24:00"/>
    <x v="9"/>
    <n v="10"/>
    <s v="Imidacloprid"/>
    <s v="ng/L"/>
    <x v="0"/>
    <n v="1"/>
    <n v="0.5"/>
    <n v="1"/>
    <b v="1"/>
  </r>
  <r>
    <x v="0"/>
    <x v="0"/>
    <x v="66"/>
    <x v="66"/>
    <d v="2023-11-01T10:27:00"/>
    <x v="9"/>
    <n v="11"/>
    <s v="Imidacloprid"/>
    <s v="ng/L"/>
    <x v="0"/>
    <n v="1"/>
    <n v="0.5"/>
    <n v="1"/>
    <b v="1"/>
  </r>
  <r>
    <x v="0"/>
    <x v="0"/>
    <x v="66"/>
    <x v="66"/>
    <d v="2023-11-08T12:17:00"/>
    <x v="9"/>
    <n v="11"/>
    <s v="Imidacloprid"/>
    <s v="ng/L"/>
    <x v="0"/>
    <n v="1"/>
    <n v="0.5"/>
    <n v="1"/>
    <b v="1"/>
  </r>
  <r>
    <x v="0"/>
    <x v="0"/>
    <x v="66"/>
    <x v="66"/>
    <d v="2023-11-13T09:28:00"/>
    <x v="9"/>
    <n v="11"/>
    <s v="Imidacloprid"/>
    <s v="ng/L"/>
    <x v="0"/>
    <n v="1"/>
    <n v="0.5"/>
    <n v="1"/>
    <b v="1"/>
  </r>
  <r>
    <x v="0"/>
    <x v="0"/>
    <x v="66"/>
    <x v="66"/>
    <d v="2023-11-22T09:51:00"/>
    <x v="9"/>
    <n v="11"/>
    <s v="Imidacloprid"/>
    <s v="ng/L"/>
    <x v="0"/>
    <n v="1"/>
    <n v="0.5"/>
    <n v="1"/>
    <b v="1"/>
  </r>
  <r>
    <x v="0"/>
    <x v="0"/>
    <x v="66"/>
    <x v="66"/>
    <d v="2023-11-28T10:30:00"/>
    <x v="9"/>
    <n v="11"/>
    <s v="Imidacloprid"/>
    <s v="ng/L"/>
    <x v="0"/>
    <n v="1"/>
    <n v="0.5"/>
    <n v="1"/>
    <b v="1"/>
  </r>
  <r>
    <x v="0"/>
    <x v="0"/>
    <x v="66"/>
    <x v="66"/>
    <d v="2023-12-06T12:01:00"/>
    <x v="9"/>
    <n v="12"/>
    <s v="Imidacloprid"/>
    <s v="ng/L"/>
    <x v="0"/>
    <n v="1"/>
    <n v="0.5"/>
    <n v="1"/>
    <b v="1"/>
  </r>
  <r>
    <x v="0"/>
    <x v="0"/>
    <x v="66"/>
    <x v="66"/>
    <d v="2023-12-11T09:20:00"/>
    <x v="9"/>
    <n v="12"/>
    <s v="Imidacloprid"/>
    <s v="ng/L"/>
    <x v="0"/>
    <n v="1"/>
    <n v="0.5"/>
    <n v="1"/>
    <b v="1"/>
  </r>
  <r>
    <x v="0"/>
    <x v="0"/>
    <x v="66"/>
    <x v="66"/>
    <d v="2024-01-02T09:26:00"/>
    <x v="10"/>
    <n v="1"/>
    <s v="Imidacloprid"/>
    <s v="ng/L"/>
    <x v="0"/>
    <n v="1"/>
    <n v="0.5"/>
    <n v="1"/>
    <b v="1"/>
  </r>
  <r>
    <x v="0"/>
    <x v="0"/>
    <x v="66"/>
    <x v="66"/>
    <d v="2024-01-11T10:04:00"/>
    <x v="10"/>
    <n v="1"/>
    <s v="Imidacloprid"/>
    <s v="ng/L"/>
    <x v="0"/>
    <n v="1"/>
    <n v="0.5"/>
    <n v="1"/>
    <b v="1"/>
  </r>
  <r>
    <x v="0"/>
    <x v="0"/>
    <x v="66"/>
    <x v="66"/>
    <d v="2024-01-15T09:53:00"/>
    <x v="10"/>
    <n v="1"/>
    <s v="Imidacloprid"/>
    <s v="ng/L"/>
    <x v="0"/>
    <n v="1"/>
    <n v="0.5"/>
    <n v="1"/>
    <b v="1"/>
  </r>
  <r>
    <x v="0"/>
    <x v="0"/>
    <x v="66"/>
    <x v="66"/>
    <d v="2024-01-22T09:54:00"/>
    <x v="10"/>
    <n v="1"/>
    <s v="Imidacloprid"/>
    <s v="ng/L"/>
    <x v="1"/>
    <n v="3.5"/>
    <n v="3.5"/>
    <n v="0"/>
    <b v="0"/>
  </r>
  <r>
    <x v="0"/>
    <x v="0"/>
    <x v="66"/>
    <x v="66"/>
    <d v="2024-01-29T09:00:00"/>
    <x v="10"/>
    <n v="1"/>
    <s v="Imidacloprid"/>
    <s v="ng/L"/>
    <x v="0"/>
    <n v="1"/>
    <n v="0.5"/>
    <n v="1"/>
    <b v="1"/>
  </r>
  <r>
    <x v="0"/>
    <x v="0"/>
    <x v="66"/>
    <x v="66"/>
    <d v="2024-02-01T10:48:00"/>
    <x v="10"/>
    <n v="2"/>
    <s v="Imidacloprid"/>
    <s v="ng/L"/>
    <x v="0"/>
    <n v="1"/>
    <n v="0.5"/>
    <n v="1"/>
    <b v="1"/>
  </r>
  <r>
    <x v="0"/>
    <x v="0"/>
    <x v="66"/>
    <x v="66"/>
    <d v="2024-02-12T10:30:00"/>
    <x v="10"/>
    <n v="2"/>
    <s v="Imidacloprid"/>
    <s v="ng/L"/>
    <x v="0"/>
    <n v="1"/>
    <n v="0.5"/>
    <n v="1"/>
    <b v="1"/>
  </r>
  <r>
    <x v="0"/>
    <x v="0"/>
    <x v="66"/>
    <x v="66"/>
    <d v="2024-02-19T11:42:00"/>
    <x v="10"/>
    <n v="2"/>
    <s v="Imidacloprid"/>
    <s v="ng/L"/>
    <x v="0"/>
    <n v="1"/>
    <n v="0.5"/>
    <n v="1"/>
    <b v="1"/>
  </r>
  <r>
    <x v="0"/>
    <x v="0"/>
    <x v="66"/>
    <x v="66"/>
    <d v="2024-02-28T10:00:00"/>
    <x v="10"/>
    <n v="2"/>
    <s v="Imidacloprid"/>
    <s v="ng/L"/>
    <x v="0"/>
    <n v="1"/>
    <n v="0.5"/>
    <n v="1"/>
    <b v="1"/>
  </r>
  <r>
    <x v="0"/>
    <x v="0"/>
    <x v="66"/>
    <x v="66"/>
    <d v="2024-03-01T10:01:00"/>
    <x v="10"/>
    <n v="3"/>
    <s v="Imidacloprid"/>
    <s v="ng/L"/>
    <x v="0"/>
    <n v="1"/>
    <n v="0.5"/>
    <n v="1"/>
    <b v="1"/>
  </r>
  <r>
    <x v="0"/>
    <x v="0"/>
    <x v="66"/>
    <x v="66"/>
    <d v="2024-03-11T10:53:00"/>
    <x v="10"/>
    <n v="3"/>
    <s v="Imidacloprid"/>
    <s v="ng/L"/>
    <x v="0"/>
    <n v="1"/>
    <n v="0.5"/>
    <n v="1"/>
    <b v="1"/>
  </r>
  <r>
    <x v="0"/>
    <x v="0"/>
    <x v="66"/>
    <x v="66"/>
    <d v="2024-03-26T09:12:00"/>
    <x v="10"/>
    <n v="3"/>
    <s v="Imidacloprid"/>
    <s v="ng/L"/>
    <x v="0"/>
    <n v="1"/>
    <n v="0.5"/>
    <n v="1"/>
    <b v="1"/>
  </r>
  <r>
    <x v="0"/>
    <x v="0"/>
    <x v="67"/>
    <x v="67"/>
    <d v="2016-02-11T11:06:00"/>
    <x v="3"/>
    <n v="2"/>
    <s v="Imidacloprid"/>
    <s v="ng/L"/>
    <x v="1"/>
    <n v="4"/>
    <n v="4"/>
    <n v="0"/>
    <b v="0"/>
  </r>
  <r>
    <x v="0"/>
    <x v="0"/>
    <x v="67"/>
    <x v="67"/>
    <d v="2016-09-29T12:33:00"/>
    <x v="3"/>
    <n v="9"/>
    <s v="Imidacloprid"/>
    <s v="ng/L"/>
    <x v="1"/>
    <n v="12"/>
    <n v="12"/>
    <n v="0"/>
    <b v="0"/>
  </r>
  <r>
    <x v="0"/>
    <x v="0"/>
    <x v="67"/>
    <x v="67"/>
    <d v="2017-10-12T11:10:00"/>
    <x v="4"/>
    <n v="10"/>
    <s v="Imidacloprid"/>
    <s v="ng/L"/>
    <x v="1"/>
    <n v="7.9"/>
    <n v="7.9"/>
    <n v="0"/>
    <b v="0"/>
  </r>
  <r>
    <x v="0"/>
    <x v="0"/>
    <x v="67"/>
    <x v="67"/>
    <d v="2017-11-15T10:02:00"/>
    <x v="4"/>
    <n v="11"/>
    <s v="Imidacloprid"/>
    <s v="ng/L"/>
    <x v="1"/>
    <n v="1"/>
    <n v="1"/>
    <n v="0"/>
    <b v="0"/>
  </r>
  <r>
    <x v="0"/>
    <x v="0"/>
    <x v="67"/>
    <x v="67"/>
    <d v="2017-12-14T10:36:00"/>
    <x v="4"/>
    <n v="12"/>
    <s v="Imidacloprid"/>
    <s v="ng/L"/>
    <x v="0"/>
    <n v="1"/>
    <n v="0.5"/>
    <n v="1"/>
    <b v="1"/>
  </r>
  <r>
    <x v="0"/>
    <x v="0"/>
    <x v="67"/>
    <x v="67"/>
    <d v="2018-06-14T12:34:00"/>
    <x v="5"/>
    <n v="6"/>
    <s v="Imidacloprid"/>
    <s v="ng/L"/>
    <x v="0"/>
    <n v="1"/>
    <n v="0.5"/>
    <n v="1"/>
    <b v="1"/>
  </r>
  <r>
    <x v="0"/>
    <x v="0"/>
    <x v="67"/>
    <x v="67"/>
    <d v="2019-09-24T12:32:00"/>
    <x v="0"/>
    <n v="9"/>
    <s v="Imidacloprid"/>
    <s v="ng/L"/>
    <x v="0"/>
    <n v="1"/>
    <n v="0.5"/>
    <n v="1"/>
    <b v="1"/>
  </r>
  <r>
    <x v="0"/>
    <x v="0"/>
    <x v="67"/>
    <x v="67"/>
    <d v="2019-10-30T10:34:00"/>
    <x v="0"/>
    <n v="10"/>
    <s v="Imidacloprid"/>
    <s v="ng/L"/>
    <x v="0"/>
    <n v="1"/>
    <n v="0.5"/>
    <n v="1"/>
    <b v="1"/>
  </r>
  <r>
    <x v="0"/>
    <x v="0"/>
    <x v="67"/>
    <x v="67"/>
    <d v="2019-11-27T10:11:00"/>
    <x v="0"/>
    <n v="11"/>
    <s v="Imidacloprid"/>
    <s v="ng/L"/>
    <x v="1"/>
    <n v="2.5"/>
    <n v="2.5"/>
    <n v="0"/>
    <b v="0"/>
  </r>
  <r>
    <x v="0"/>
    <x v="0"/>
    <x v="67"/>
    <x v="67"/>
    <d v="2019-12-13T10:10:00"/>
    <x v="0"/>
    <n v="12"/>
    <s v="Imidacloprid"/>
    <s v="ng/L"/>
    <x v="0"/>
    <n v="1"/>
    <n v="0.5"/>
    <n v="1"/>
    <b v="1"/>
  </r>
  <r>
    <x v="0"/>
    <x v="0"/>
    <x v="67"/>
    <x v="67"/>
    <d v="2020-01-27T09:57:00"/>
    <x v="6"/>
    <n v="1"/>
    <s v="Imidacloprid"/>
    <s v="ng/L"/>
    <x v="0"/>
    <n v="1"/>
    <n v="0.5"/>
    <n v="1"/>
    <b v="1"/>
  </r>
  <r>
    <x v="0"/>
    <x v="0"/>
    <x v="67"/>
    <x v="67"/>
    <d v="2020-02-21T10:41:00"/>
    <x v="6"/>
    <n v="2"/>
    <s v="Imidacloprid"/>
    <s v="ng/L"/>
    <x v="0"/>
    <n v="1"/>
    <n v="0.5"/>
    <n v="1"/>
    <b v="1"/>
  </r>
  <r>
    <x v="0"/>
    <x v="0"/>
    <x v="67"/>
    <x v="67"/>
    <d v="2022-07-29T12:03:00"/>
    <x v="8"/>
    <n v="7"/>
    <s v="Imidacloprid"/>
    <s v="ng/L"/>
    <x v="0"/>
    <n v="1"/>
    <n v="0.5"/>
    <n v="1"/>
    <b v="1"/>
  </r>
  <r>
    <x v="0"/>
    <x v="0"/>
    <x v="67"/>
    <x v="67"/>
    <d v="2022-08-12T12:05:00"/>
    <x v="8"/>
    <n v="8"/>
    <s v="Imidacloprid"/>
    <s v="ng/L"/>
    <x v="0"/>
    <n v="1"/>
    <n v="0.5"/>
    <n v="1"/>
    <b v="1"/>
  </r>
  <r>
    <x v="0"/>
    <x v="0"/>
    <x v="67"/>
    <x v="67"/>
    <d v="2022-09-16T09:43:00"/>
    <x v="8"/>
    <n v="9"/>
    <s v="Imidacloprid"/>
    <s v="ng/L"/>
    <x v="0"/>
    <n v="1"/>
    <n v="0.5"/>
    <n v="1"/>
    <b v="1"/>
  </r>
  <r>
    <x v="0"/>
    <x v="0"/>
    <x v="67"/>
    <x v="67"/>
    <d v="2022-10-14T10:40:00"/>
    <x v="8"/>
    <n v="10"/>
    <s v="Imidacloprid"/>
    <s v="ng/L"/>
    <x v="0"/>
    <n v="1"/>
    <n v="0.5"/>
    <n v="1"/>
    <b v="1"/>
  </r>
  <r>
    <x v="0"/>
    <x v="0"/>
    <x v="67"/>
    <x v="67"/>
    <d v="2022-11-07T11:07:00"/>
    <x v="8"/>
    <n v="11"/>
    <s v="Imidacloprid"/>
    <s v="ng/L"/>
    <x v="0"/>
    <n v="1"/>
    <n v="0.5"/>
    <n v="1"/>
    <b v="1"/>
  </r>
  <r>
    <x v="0"/>
    <x v="0"/>
    <x v="67"/>
    <x v="67"/>
    <d v="2022-12-08T10:24:00"/>
    <x v="8"/>
    <n v="12"/>
    <s v="Imidacloprid"/>
    <s v="ng/L"/>
    <x v="0"/>
    <n v="1"/>
    <n v="0.5"/>
    <n v="1"/>
    <b v="1"/>
  </r>
  <r>
    <x v="0"/>
    <x v="0"/>
    <x v="67"/>
    <x v="67"/>
    <d v="2023-01-26T10:16:00"/>
    <x v="9"/>
    <n v="1"/>
    <s v="Imidacloprid"/>
    <s v="ng/L"/>
    <x v="0"/>
    <n v="1"/>
    <n v="0.5"/>
    <n v="1"/>
    <b v="1"/>
  </r>
  <r>
    <x v="0"/>
    <x v="0"/>
    <x v="67"/>
    <x v="67"/>
    <d v="2023-02-09T09:59:00"/>
    <x v="9"/>
    <n v="2"/>
    <s v="Imidacloprid"/>
    <s v="ng/L"/>
    <x v="0"/>
    <n v="1"/>
    <n v="0.5"/>
    <n v="1"/>
    <b v="1"/>
  </r>
  <r>
    <x v="0"/>
    <x v="0"/>
    <x v="67"/>
    <x v="67"/>
    <d v="2023-03-31T13:00:00"/>
    <x v="9"/>
    <n v="3"/>
    <s v="Imidacloprid"/>
    <s v="ng/L"/>
    <x v="0"/>
    <n v="1"/>
    <n v="0.5"/>
    <n v="1"/>
    <b v="1"/>
  </r>
  <r>
    <x v="0"/>
    <x v="0"/>
    <x v="67"/>
    <x v="67"/>
    <d v="2023-06-29T12:37:00"/>
    <x v="9"/>
    <n v="6"/>
    <s v="Imidacloprid"/>
    <s v="ng/L"/>
    <x v="0"/>
    <n v="1"/>
    <n v="0.5"/>
    <n v="1"/>
    <b v="1"/>
  </r>
  <r>
    <x v="0"/>
    <x v="0"/>
    <x v="67"/>
    <x v="67"/>
    <d v="2023-07-10T13:51:00"/>
    <x v="9"/>
    <n v="7"/>
    <s v="Imidacloprid"/>
    <s v="ng/L"/>
    <x v="0"/>
    <n v="1"/>
    <n v="0.5"/>
    <n v="1"/>
    <b v="1"/>
  </r>
  <r>
    <x v="0"/>
    <x v="0"/>
    <x v="67"/>
    <x v="67"/>
    <d v="2023-08-15T15:55:00"/>
    <x v="9"/>
    <n v="8"/>
    <s v="Imidacloprid"/>
    <s v="ng/L"/>
    <x v="0"/>
    <n v="1"/>
    <n v="0.5"/>
    <n v="1"/>
    <b v="1"/>
  </r>
  <r>
    <x v="0"/>
    <x v="0"/>
    <x v="67"/>
    <x v="67"/>
    <d v="2023-09-08T15:39:00"/>
    <x v="9"/>
    <n v="9"/>
    <s v="Imidacloprid"/>
    <s v="ng/L"/>
    <x v="0"/>
    <n v="1"/>
    <n v="0.5"/>
    <n v="1"/>
    <b v="1"/>
  </r>
  <r>
    <x v="0"/>
    <x v="0"/>
    <x v="67"/>
    <x v="67"/>
    <d v="2023-10-05T11:41:00"/>
    <x v="9"/>
    <n v="10"/>
    <s v="Imidacloprid"/>
    <s v="ng/L"/>
    <x v="0"/>
    <n v="1"/>
    <n v="0.5"/>
    <n v="1"/>
    <b v="1"/>
  </r>
  <r>
    <x v="0"/>
    <x v="0"/>
    <x v="67"/>
    <x v="67"/>
    <d v="2023-10-11T12:13:00"/>
    <x v="9"/>
    <n v="10"/>
    <s v="Imidacloprid"/>
    <s v="ng/L"/>
    <x v="0"/>
    <n v="1"/>
    <n v="0.5"/>
    <n v="1"/>
    <b v="1"/>
  </r>
  <r>
    <x v="0"/>
    <x v="0"/>
    <x v="67"/>
    <x v="67"/>
    <d v="2023-11-08T12:55:00"/>
    <x v="9"/>
    <n v="11"/>
    <s v="Imidacloprid"/>
    <s v="ng/L"/>
    <x v="0"/>
    <n v="1"/>
    <n v="0.5"/>
    <n v="1"/>
    <b v="1"/>
  </r>
  <r>
    <x v="0"/>
    <x v="0"/>
    <x v="67"/>
    <x v="67"/>
    <d v="2023-12-11T12:46:00"/>
    <x v="9"/>
    <n v="12"/>
    <s v="Imidacloprid"/>
    <s v="ng/L"/>
    <x v="0"/>
    <n v="1"/>
    <n v="0.5"/>
    <n v="1"/>
    <b v="1"/>
  </r>
  <r>
    <x v="0"/>
    <x v="0"/>
    <x v="68"/>
    <x v="68"/>
    <d v="2018-04-25T12:03:00"/>
    <x v="5"/>
    <n v="4"/>
    <s v="Imidacloprid"/>
    <s v="ng/L"/>
    <x v="0"/>
    <n v="1"/>
    <n v="0.5"/>
    <n v="1"/>
    <b v="1"/>
  </r>
  <r>
    <x v="0"/>
    <x v="0"/>
    <x v="68"/>
    <x v="68"/>
    <d v="2018-05-15T16:49:00"/>
    <x v="5"/>
    <n v="5"/>
    <s v="Imidacloprid"/>
    <s v="ng/L"/>
    <x v="1"/>
    <n v="25"/>
    <n v="25"/>
    <n v="0"/>
    <b v="0"/>
  </r>
  <r>
    <x v="0"/>
    <x v="0"/>
    <x v="68"/>
    <x v="68"/>
    <d v="2018-06-04T11:30:00"/>
    <x v="5"/>
    <n v="6"/>
    <s v="Imidacloprid"/>
    <s v="ng/L"/>
    <x v="1"/>
    <n v="28"/>
    <n v="28"/>
    <n v="0"/>
    <b v="0"/>
  </r>
  <r>
    <x v="0"/>
    <x v="0"/>
    <x v="68"/>
    <x v="68"/>
    <d v="2018-07-03T11:22:00"/>
    <x v="5"/>
    <n v="7"/>
    <s v="Imidacloprid"/>
    <s v="ng/L"/>
    <x v="1"/>
    <n v="38"/>
    <n v="38"/>
    <n v="0"/>
    <b v="0"/>
  </r>
  <r>
    <x v="0"/>
    <x v="0"/>
    <x v="68"/>
    <x v="68"/>
    <d v="2018-08-08T13:30:00"/>
    <x v="5"/>
    <n v="8"/>
    <s v="Imidacloprid"/>
    <s v="ng/L"/>
    <x v="0"/>
    <n v="1"/>
    <n v="0.5"/>
    <n v="1"/>
    <b v="1"/>
  </r>
  <r>
    <x v="0"/>
    <x v="0"/>
    <x v="68"/>
    <x v="68"/>
    <d v="2018-09-06T15:22:00"/>
    <x v="5"/>
    <n v="9"/>
    <s v="Imidacloprid"/>
    <s v="ng/L"/>
    <x v="1"/>
    <n v="36"/>
    <n v="36"/>
    <n v="0"/>
    <b v="0"/>
  </r>
  <r>
    <x v="0"/>
    <x v="0"/>
    <x v="68"/>
    <x v="68"/>
    <d v="2018-10-04T13:50:00"/>
    <x v="5"/>
    <n v="10"/>
    <s v="Imidacloprid"/>
    <s v="ng/L"/>
    <x v="1"/>
    <n v="29"/>
    <n v="29"/>
    <n v="0"/>
    <b v="0"/>
  </r>
  <r>
    <x v="0"/>
    <x v="0"/>
    <x v="68"/>
    <x v="68"/>
    <d v="2018-12-05T12:42:00"/>
    <x v="5"/>
    <n v="12"/>
    <s v="Imidacloprid"/>
    <s v="ng/L"/>
    <x v="1"/>
    <n v="12"/>
    <n v="12"/>
    <n v="0"/>
    <b v="0"/>
  </r>
  <r>
    <x v="0"/>
    <x v="0"/>
    <x v="68"/>
    <x v="68"/>
    <d v="2019-09-13T15:01:00"/>
    <x v="0"/>
    <n v="9"/>
    <s v="Imidacloprid"/>
    <s v="ng/L"/>
    <x v="1"/>
    <n v="22"/>
    <n v="22"/>
    <n v="0"/>
    <b v="0"/>
  </r>
  <r>
    <x v="0"/>
    <x v="0"/>
    <x v="68"/>
    <x v="68"/>
    <d v="2019-10-21T12:04:00"/>
    <x v="0"/>
    <n v="10"/>
    <s v="Imidacloprid"/>
    <s v="ng/L"/>
    <x v="1"/>
    <n v="28"/>
    <n v="28"/>
    <n v="0"/>
    <b v="0"/>
  </r>
  <r>
    <x v="0"/>
    <x v="0"/>
    <x v="68"/>
    <x v="68"/>
    <d v="2019-11-13T12:13:00"/>
    <x v="0"/>
    <n v="11"/>
    <s v="Imidacloprid"/>
    <s v="ng/L"/>
    <x v="1"/>
    <n v="9.4"/>
    <n v="9.4"/>
    <n v="0"/>
    <b v="0"/>
  </r>
  <r>
    <x v="0"/>
    <x v="0"/>
    <x v="69"/>
    <x v="69"/>
    <d v="2019-09-20T14:31:00"/>
    <x v="0"/>
    <n v="9"/>
    <s v="Imidacloprid"/>
    <s v="ng/L"/>
    <x v="1"/>
    <n v="12"/>
    <n v="12"/>
    <n v="0"/>
    <b v="0"/>
  </r>
  <r>
    <x v="0"/>
    <x v="0"/>
    <x v="70"/>
    <x v="70"/>
    <d v="2019-09-03T14:02:00"/>
    <x v="0"/>
    <n v="9"/>
    <s v="Imidacloprid"/>
    <s v="ng/L"/>
    <x v="1"/>
    <n v="52"/>
    <n v="52"/>
    <n v="0"/>
    <b v="0"/>
  </r>
  <r>
    <x v="0"/>
    <x v="0"/>
    <x v="71"/>
    <x v="71"/>
    <d v="2019-09-09T12:23:00"/>
    <x v="0"/>
    <n v="9"/>
    <s v="Imidacloprid"/>
    <s v="ng/L"/>
    <x v="0"/>
    <n v="1"/>
    <n v="0.5"/>
    <n v="1"/>
    <b v="1"/>
  </r>
  <r>
    <x v="0"/>
    <x v="0"/>
    <x v="72"/>
    <x v="72"/>
    <d v="2016-02-02T08:11:00"/>
    <x v="3"/>
    <n v="2"/>
    <s v="Imidacloprid"/>
    <s v="ng/L"/>
    <x v="1"/>
    <n v="89"/>
    <n v="89"/>
    <n v="0"/>
    <b v="0"/>
  </r>
  <r>
    <x v="0"/>
    <x v="0"/>
    <x v="72"/>
    <x v="72"/>
    <d v="2016-09-26T16:03:00"/>
    <x v="3"/>
    <n v="9"/>
    <s v="Imidacloprid"/>
    <s v="ng/L"/>
    <x v="1"/>
    <n v="180"/>
    <n v="180"/>
    <n v="0"/>
    <b v="0"/>
  </r>
  <r>
    <x v="0"/>
    <x v="0"/>
    <x v="72"/>
    <x v="72"/>
    <d v="2017-10-18T14:46:00"/>
    <x v="4"/>
    <n v="10"/>
    <s v="Imidacloprid"/>
    <s v="ng/L"/>
    <x v="1"/>
    <n v="190"/>
    <n v="190"/>
    <n v="0"/>
    <b v="0"/>
  </r>
  <r>
    <x v="0"/>
    <x v="0"/>
    <x v="72"/>
    <x v="72"/>
    <d v="2017-11-16T13:34:00"/>
    <x v="4"/>
    <n v="11"/>
    <s v="Imidacloprid"/>
    <s v="ng/L"/>
    <x v="1"/>
    <n v="130"/>
    <n v="130"/>
    <n v="0"/>
    <b v="0"/>
  </r>
  <r>
    <x v="0"/>
    <x v="0"/>
    <x v="72"/>
    <x v="72"/>
    <d v="2017-12-05T14:14:00"/>
    <x v="4"/>
    <n v="12"/>
    <s v="Imidacloprid"/>
    <s v="ng/L"/>
    <x v="1"/>
    <n v="160"/>
    <n v="160"/>
    <n v="0"/>
    <b v="0"/>
  </r>
  <r>
    <x v="0"/>
    <x v="0"/>
    <x v="72"/>
    <x v="72"/>
    <d v="2018-04-10T09:27:00"/>
    <x v="5"/>
    <n v="4"/>
    <s v="Imidacloprid"/>
    <s v="ng/L"/>
    <x v="1"/>
    <n v="74"/>
    <n v="74"/>
    <n v="0"/>
    <b v="0"/>
  </r>
  <r>
    <x v="0"/>
    <x v="0"/>
    <x v="72"/>
    <x v="72"/>
    <d v="2018-05-11T09:30:00"/>
    <x v="5"/>
    <n v="5"/>
    <s v="Imidacloprid"/>
    <s v="ng/L"/>
    <x v="1"/>
    <n v="150"/>
    <n v="150"/>
    <n v="0"/>
    <b v="0"/>
  </r>
  <r>
    <x v="0"/>
    <x v="0"/>
    <x v="72"/>
    <x v="72"/>
    <d v="2018-06-22T08:25:00"/>
    <x v="5"/>
    <n v="6"/>
    <s v="Imidacloprid"/>
    <s v="ng/L"/>
    <x v="1"/>
    <n v="130"/>
    <n v="130"/>
    <n v="0"/>
    <b v="0"/>
  </r>
  <r>
    <x v="0"/>
    <x v="0"/>
    <x v="72"/>
    <x v="72"/>
    <d v="2018-07-13T11:14:00"/>
    <x v="5"/>
    <n v="7"/>
    <s v="Imidacloprid"/>
    <s v="ng/L"/>
    <x v="1"/>
    <n v="200"/>
    <n v="200"/>
    <n v="0"/>
    <b v="0"/>
  </r>
  <r>
    <x v="0"/>
    <x v="0"/>
    <x v="72"/>
    <x v="72"/>
    <d v="2018-08-02T14:19:00"/>
    <x v="5"/>
    <n v="8"/>
    <s v="Imidacloprid"/>
    <s v="ng/L"/>
    <x v="1"/>
    <n v="140"/>
    <n v="140"/>
    <n v="0"/>
    <b v="0"/>
  </r>
  <r>
    <x v="0"/>
    <x v="0"/>
    <x v="72"/>
    <x v="72"/>
    <d v="2018-09-04T09:19:00"/>
    <x v="5"/>
    <n v="9"/>
    <s v="Imidacloprid"/>
    <s v="ng/L"/>
    <x v="1"/>
    <n v="240"/>
    <n v="240"/>
    <n v="0"/>
    <b v="0"/>
  </r>
  <r>
    <x v="0"/>
    <x v="0"/>
    <x v="72"/>
    <x v="72"/>
    <d v="2018-10-15T09:40:00"/>
    <x v="5"/>
    <n v="10"/>
    <s v="Imidacloprid"/>
    <s v="ng/L"/>
    <x v="1"/>
    <n v="150"/>
    <n v="150"/>
    <n v="0"/>
    <b v="0"/>
  </r>
  <r>
    <x v="0"/>
    <x v="0"/>
    <x v="72"/>
    <x v="72"/>
    <d v="2018-12-05T10:29:00"/>
    <x v="5"/>
    <n v="12"/>
    <s v="Imidacloprid"/>
    <s v="ng/L"/>
    <x v="1"/>
    <n v="89"/>
    <n v="89"/>
    <n v="0"/>
    <b v="0"/>
  </r>
  <r>
    <x v="0"/>
    <x v="0"/>
    <x v="72"/>
    <x v="72"/>
    <d v="2019-01-04T11:38:00"/>
    <x v="0"/>
    <n v="1"/>
    <s v="Imidacloprid"/>
    <s v="ng/L"/>
    <x v="1"/>
    <n v="170"/>
    <n v="170"/>
    <n v="0"/>
    <b v="0"/>
  </r>
  <r>
    <x v="0"/>
    <x v="0"/>
    <x v="72"/>
    <x v="72"/>
    <d v="2019-04-11T11:22:00"/>
    <x v="0"/>
    <n v="4"/>
    <s v="Imidacloprid"/>
    <s v="ng/L"/>
    <x v="1"/>
    <n v="180"/>
    <n v="180"/>
    <n v="0"/>
    <b v="0"/>
  </r>
  <r>
    <x v="0"/>
    <x v="0"/>
    <x v="72"/>
    <x v="72"/>
    <d v="2019-10-14T09:40:00"/>
    <x v="0"/>
    <n v="10"/>
    <s v="Imidacloprid"/>
    <s v="ng/L"/>
    <x v="1"/>
    <n v="140"/>
    <n v="140"/>
    <n v="0"/>
    <b v="0"/>
  </r>
  <r>
    <x v="0"/>
    <x v="0"/>
    <x v="72"/>
    <x v="72"/>
    <d v="2019-10-18T14:04:00"/>
    <x v="0"/>
    <n v="10"/>
    <s v="Imidacloprid"/>
    <s v="ng/L"/>
    <x v="1"/>
    <n v="58"/>
    <n v="58"/>
    <n v="0"/>
    <b v="0"/>
  </r>
  <r>
    <x v="0"/>
    <x v="0"/>
    <x v="72"/>
    <x v="72"/>
    <d v="2019-11-01T10:03:00"/>
    <x v="0"/>
    <n v="11"/>
    <s v="Imidacloprid"/>
    <s v="ng/L"/>
    <x v="0"/>
    <n v="1"/>
    <n v="0.5"/>
    <n v="1"/>
    <b v="1"/>
  </r>
  <r>
    <x v="0"/>
    <x v="0"/>
    <x v="72"/>
    <x v="72"/>
    <d v="2019-12-03T08:27:00"/>
    <x v="0"/>
    <n v="12"/>
    <s v="Imidacloprid"/>
    <s v="ng/L"/>
    <x v="1"/>
    <n v="98"/>
    <n v="98"/>
    <n v="0"/>
    <b v="0"/>
  </r>
  <r>
    <x v="0"/>
    <x v="0"/>
    <x v="72"/>
    <x v="72"/>
    <d v="2020-01-16T11:48:00"/>
    <x v="6"/>
    <n v="1"/>
    <s v="Imidacloprid"/>
    <s v="ng/L"/>
    <x v="0"/>
    <n v="1"/>
    <n v="0.5"/>
    <n v="1"/>
    <b v="1"/>
  </r>
  <r>
    <x v="0"/>
    <x v="0"/>
    <x v="72"/>
    <x v="72"/>
    <d v="2020-02-10T07:39:00"/>
    <x v="6"/>
    <n v="2"/>
    <s v="Imidacloprid"/>
    <s v="ng/L"/>
    <x v="1"/>
    <n v="27"/>
    <n v="27"/>
    <n v="0"/>
    <b v="0"/>
  </r>
  <r>
    <x v="0"/>
    <x v="0"/>
    <x v="72"/>
    <x v="72"/>
    <d v="2020-03-12T11:02:00"/>
    <x v="6"/>
    <n v="3"/>
    <s v="Imidacloprid"/>
    <s v="ng/L"/>
    <x v="1"/>
    <n v="62"/>
    <n v="62"/>
    <n v="0"/>
    <b v="0"/>
  </r>
  <r>
    <x v="0"/>
    <x v="0"/>
    <x v="72"/>
    <x v="72"/>
    <d v="2022-04-08T08:57:00"/>
    <x v="8"/>
    <n v="4"/>
    <s v="Imidacloprid"/>
    <s v="ng/L"/>
    <x v="0"/>
    <n v="1"/>
    <n v="0.5"/>
    <n v="1"/>
    <b v="1"/>
  </r>
  <r>
    <x v="0"/>
    <x v="0"/>
    <x v="72"/>
    <x v="72"/>
    <d v="2022-05-11T11:11:00"/>
    <x v="8"/>
    <n v="5"/>
    <s v="Imidacloprid"/>
    <s v="ng/L"/>
    <x v="1"/>
    <n v="140"/>
    <n v="140"/>
    <n v="0"/>
    <b v="0"/>
  </r>
  <r>
    <x v="0"/>
    <x v="0"/>
    <x v="72"/>
    <x v="72"/>
    <d v="2022-06-22T12:11:00"/>
    <x v="8"/>
    <n v="6"/>
    <s v="Imidacloprid"/>
    <s v="ng/L"/>
    <x v="1"/>
    <n v="140"/>
    <n v="140"/>
    <n v="0"/>
    <b v="0"/>
  </r>
  <r>
    <x v="0"/>
    <x v="0"/>
    <x v="72"/>
    <x v="72"/>
    <d v="2022-07-14T08:34:00"/>
    <x v="8"/>
    <n v="7"/>
    <s v="Imidacloprid"/>
    <s v="ng/L"/>
    <x v="1"/>
    <n v="110"/>
    <n v="110"/>
    <n v="0"/>
    <b v="0"/>
  </r>
  <r>
    <x v="0"/>
    <x v="0"/>
    <x v="72"/>
    <x v="72"/>
    <d v="2022-08-05T12:05:00"/>
    <x v="8"/>
    <n v="8"/>
    <s v="Imidacloprid"/>
    <s v="ng/L"/>
    <x v="1"/>
    <n v="130"/>
    <n v="130"/>
    <n v="0"/>
    <b v="0"/>
  </r>
  <r>
    <x v="0"/>
    <x v="0"/>
    <x v="72"/>
    <x v="72"/>
    <d v="2022-09-14T15:05:00"/>
    <x v="8"/>
    <n v="9"/>
    <s v="Imidacloprid"/>
    <s v="ng/L"/>
    <x v="1"/>
    <n v="64"/>
    <n v="64"/>
    <n v="0"/>
    <b v="0"/>
  </r>
  <r>
    <x v="0"/>
    <x v="0"/>
    <x v="72"/>
    <x v="72"/>
    <d v="2022-10-18T11:25:00"/>
    <x v="8"/>
    <n v="10"/>
    <s v="Imidacloprid"/>
    <s v="ng/L"/>
    <x v="1"/>
    <n v="77"/>
    <n v="77"/>
    <n v="0"/>
    <b v="0"/>
  </r>
  <r>
    <x v="0"/>
    <x v="0"/>
    <x v="72"/>
    <x v="72"/>
    <d v="2022-11-24T11:13:00"/>
    <x v="8"/>
    <n v="11"/>
    <s v="Imidacloprid"/>
    <s v="ng/L"/>
    <x v="1"/>
    <n v="25"/>
    <n v="25"/>
    <n v="0"/>
    <b v="0"/>
  </r>
  <r>
    <x v="0"/>
    <x v="0"/>
    <x v="72"/>
    <x v="72"/>
    <d v="2022-12-14T12:59:00"/>
    <x v="8"/>
    <n v="12"/>
    <s v="Imidacloprid"/>
    <s v="ng/L"/>
    <x v="1"/>
    <n v="91"/>
    <n v="91"/>
    <n v="0"/>
    <b v="0"/>
  </r>
  <r>
    <x v="0"/>
    <x v="0"/>
    <x v="72"/>
    <x v="72"/>
    <d v="2023-02-07T10:41:00"/>
    <x v="9"/>
    <n v="2"/>
    <s v="Imidacloprid"/>
    <s v="ng/L"/>
    <x v="0"/>
    <n v="1"/>
    <n v="0.5"/>
    <n v="1"/>
    <b v="1"/>
  </r>
  <r>
    <x v="0"/>
    <x v="0"/>
    <x v="72"/>
    <x v="72"/>
    <d v="2023-03-13T14:52:00"/>
    <x v="9"/>
    <n v="3"/>
    <s v="Imidacloprid"/>
    <s v="ng/L"/>
    <x v="1"/>
    <n v="46"/>
    <n v="46"/>
    <n v="0"/>
    <b v="0"/>
  </r>
  <r>
    <x v="0"/>
    <x v="0"/>
    <x v="72"/>
    <x v="72"/>
    <d v="2023-05-31T12:28:00"/>
    <x v="9"/>
    <n v="5"/>
    <s v="Imidacloprid"/>
    <s v="ng/L"/>
    <x v="0"/>
    <n v="1"/>
    <n v="0.5"/>
    <n v="1"/>
    <b v="1"/>
  </r>
  <r>
    <x v="0"/>
    <x v="0"/>
    <x v="72"/>
    <x v="72"/>
    <d v="2023-06-06T14:33:00"/>
    <x v="9"/>
    <n v="6"/>
    <s v="Imidacloprid"/>
    <s v="ng/L"/>
    <x v="1"/>
    <n v="95"/>
    <n v="95"/>
    <n v="0"/>
    <b v="0"/>
  </r>
  <r>
    <x v="0"/>
    <x v="0"/>
    <x v="72"/>
    <x v="72"/>
    <d v="2023-07-20T12:56:00"/>
    <x v="9"/>
    <n v="7"/>
    <s v="Imidacloprid"/>
    <s v="ng/L"/>
    <x v="1"/>
    <n v="99"/>
    <n v="99"/>
    <n v="0"/>
    <b v="0"/>
  </r>
  <r>
    <x v="0"/>
    <x v="0"/>
    <x v="72"/>
    <x v="72"/>
    <d v="2023-08-02T10:49:00"/>
    <x v="9"/>
    <n v="8"/>
    <s v="Imidacloprid"/>
    <s v="ng/L"/>
    <x v="1"/>
    <n v="55"/>
    <n v="55"/>
    <n v="0"/>
    <b v="0"/>
  </r>
  <r>
    <x v="0"/>
    <x v="0"/>
    <x v="72"/>
    <x v="72"/>
    <d v="2023-08-17T09:46:00"/>
    <x v="9"/>
    <n v="8"/>
    <s v="Imidacloprid"/>
    <s v="ng/L"/>
    <x v="1"/>
    <n v="100"/>
    <n v="100"/>
    <n v="0"/>
    <b v="0"/>
  </r>
  <r>
    <x v="0"/>
    <x v="0"/>
    <x v="72"/>
    <x v="72"/>
    <d v="2023-09-20T13:55:00"/>
    <x v="9"/>
    <n v="9"/>
    <s v="Imidacloprid"/>
    <s v="ng/L"/>
    <x v="1"/>
    <n v="140"/>
    <n v="140"/>
    <n v="0"/>
    <b v="0"/>
  </r>
  <r>
    <x v="0"/>
    <x v="0"/>
    <x v="72"/>
    <x v="72"/>
    <d v="2023-10-18T11:40:00"/>
    <x v="9"/>
    <n v="10"/>
    <s v="Imidacloprid"/>
    <s v="ng/L"/>
    <x v="1"/>
    <n v="110"/>
    <n v="110"/>
    <n v="0"/>
    <b v="0"/>
  </r>
  <r>
    <x v="0"/>
    <x v="0"/>
    <x v="72"/>
    <x v="72"/>
    <d v="2023-11-03T13:39:00"/>
    <x v="9"/>
    <n v="11"/>
    <s v="Imidacloprid"/>
    <s v="ng/L"/>
    <x v="1"/>
    <n v="27"/>
    <n v="27"/>
    <n v="0"/>
    <b v="0"/>
  </r>
  <r>
    <x v="0"/>
    <x v="0"/>
    <x v="72"/>
    <x v="72"/>
    <d v="2023-12-01T10:31:00"/>
    <x v="9"/>
    <n v="12"/>
    <s v="Imidacloprid"/>
    <s v="ng/L"/>
    <x v="1"/>
    <n v="93"/>
    <n v="93"/>
    <n v="0"/>
    <b v="0"/>
  </r>
  <r>
    <x v="0"/>
    <x v="0"/>
    <x v="72"/>
    <x v="72"/>
    <d v="2024-01-03T12:01:00"/>
    <x v="10"/>
    <n v="1"/>
    <s v="Imidacloprid"/>
    <s v="ng/L"/>
    <x v="1"/>
    <n v="30"/>
    <n v="30"/>
    <n v="0"/>
    <b v="0"/>
  </r>
  <r>
    <x v="0"/>
    <x v="0"/>
    <x v="72"/>
    <x v="72"/>
    <d v="2024-02-01T11:40:00"/>
    <x v="10"/>
    <n v="2"/>
    <s v="Imidacloprid"/>
    <s v="ng/L"/>
    <x v="0"/>
    <n v="1"/>
    <n v="0.5"/>
    <n v="1"/>
    <b v="1"/>
  </r>
  <r>
    <x v="0"/>
    <x v="0"/>
    <x v="72"/>
    <x v="72"/>
    <d v="2024-03-04T12:45:00"/>
    <x v="10"/>
    <n v="3"/>
    <s v="Imidacloprid"/>
    <s v="ng/L"/>
    <x v="1"/>
    <n v="61"/>
    <n v="61"/>
    <n v="0"/>
    <b v="0"/>
  </r>
  <r>
    <x v="0"/>
    <x v="0"/>
    <x v="73"/>
    <x v="73"/>
    <d v="2019-09-03T10:04:00"/>
    <x v="0"/>
    <n v="9"/>
    <s v="Imidacloprid"/>
    <s v="ng/L"/>
    <x v="1"/>
    <n v="98"/>
    <n v="98"/>
    <n v="0"/>
    <b v="0"/>
  </r>
  <r>
    <x v="0"/>
    <x v="0"/>
    <x v="74"/>
    <x v="74"/>
    <d v="2019-09-30T12:43:00"/>
    <x v="0"/>
    <n v="9"/>
    <s v="Imidacloprid"/>
    <s v="ng/L"/>
    <x v="1"/>
    <n v="57"/>
    <n v="57"/>
    <n v="0"/>
    <b v="0"/>
  </r>
  <r>
    <x v="0"/>
    <x v="0"/>
    <x v="75"/>
    <x v="75"/>
    <d v="2022-05-19T14:43:00"/>
    <x v="8"/>
    <n v="5"/>
    <s v="Imidacloprid"/>
    <s v="ng/L"/>
    <x v="1"/>
    <n v="17"/>
    <n v="17"/>
    <n v="0"/>
    <b v="0"/>
  </r>
  <r>
    <x v="0"/>
    <x v="0"/>
    <x v="75"/>
    <x v="75"/>
    <d v="2022-06-07T13:58:00"/>
    <x v="8"/>
    <n v="6"/>
    <s v="Imidacloprid"/>
    <s v="ng/L"/>
    <x v="1"/>
    <n v="7.7"/>
    <n v="7.7"/>
    <n v="0"/>
    <b v="0"/>
  </r>
  <r>
    <x v="0"/>
    <x v="0"/>
    <x v="75"/>
    <x v="75"/>
    <d v="2022-07-28T12:05:00"/>
    <x v="8"/>
    <n v="7"/>
    <s v="Imidacloprid"/>
    <s v="ng/L"/>
    <x v="1"/>
    <n v="12"/>
    <n v="12"/>
    <n v="0"/>
    <b v="0"/>
  </r>
  <r>
    <x v="0"/>
    <x v="0"/>
    <x v="75"/>
    <x v="75"/>
    <d v="2022-08-18T12:11:00"/>
    <x v="8"/>
    <n v="8"/>
    <s v="Imidacloprid"/>
    <s v="ng/L"/>
    <x v="1"/>
    <n v="42"/>
    <n v="42"/>
    <n v="0"/>
    <b v="0"/>
  </r>
  <r>
    <x v="0"/>
    <x v="0"/>
    <x v="75"/>
    <x v="75"/>
    <d v="2022-09-22T11:32:00"/>
    <x v="8"/>
    <n v="9"/>
    <s v="Imidacloprid"/>
    <s v="ng/L"/>
    <x v="1"/>
    <n v="24"/>
    <n v="24"/>
    <n v="0"/>
    <b v="0"/>
  </r>
  <r>
    <x v="0"/>
    <x v="0"/>
    <x v="75"/>
    <x v="75"/>
    <d v="2022-10-06T15:41:00"/>
    <x v="8"/>
    <n v="10"/>
    <s v="Imidacloprid"/>
    <s v="ng/L"/>
    <x v="1"/>
    <n v="7.7"/>
    <n v="7.7"/>
    <n v="0"/>
    <b v="0"/>
  </r>
  <r>
    <x v="0"/>
    <x v="0"/>
    <x v="75"/>
    <x v="75"/>
    <d v="2022-11-17T12:57:00"/>
    <x v="8"/>
    <n v="11"/>
    <s v="Imidacloprid"/>
    <s v="ng/L"/>
    <x v="1"/>
    <n v="3.1"/>
    <n v="3.1"/>
    <n v="0"/>
    <b v="0"/>
  </r>
  <r>
    <x v="0"/>
    <x v="0"/>
    <x v="75"/>
    <x v="75"/>
    <d v="2022-12-12T12:00:00"/>
    <x v="8"/>
    <n v="12"/>
    <s v="Imidacloprid"/>
    <s v="ng/L"/>
    <x v="1"/>
    <n v="6.3"/>
    <n v="6.3"/>
    <n v="0"/>
    <b v="0"/>
  </r>
  <r>
    <x v="0"/>
    <x v="0"/>
    <x v="75"/>
    <x v="75"/>
    <d v="2023-01-09T09:39:00"/>
    <x v="9"/>
    <n v="1"/>
    <s v="Imidacloprid"/>
    <s v="ng/L"/>
    <x v="0"/>
    <n v="1"/>
    <n v="0.5"/>
    <n v="1"/>
    <b v="1"/>
  </r>
  <r>
    <x v="0"/>
    <x v="0"/>
    <x v="75"/>
    <x v="75"/>
    <d v="2023-02-16T12:43:00"/>
    <x v="9"/>
    <n v="2"/>
    <s v="Imidacloprid"/>
    <s v="ng/L"/>
    <x v="1"/>
    <n v="5.1000000000000005"/>
    <n v="5.1000000000000005"/>
    <n v="0"/>
    <b v="0"/>
  </r>
  <r>
    <x v="0"/>
    <x v="0"/>
    <x v="75"/>
    <x v="75"/>
    <d v="2023-03-09T12:16:00"/>
    <x v="9"/>
    <n v="3"/>
    <s v="Imidacloprid"/>
    <s v="ng/L"/>
    <x v="1"/>
    <n v="3"/>
    <n v="3"/>
    <n v="0"/>
    <b v="0"/>
  </r>
  <r>
    <x v="0"/>
    <x v="0"/>
    <x v="75"/>
    <x v="75"/>
    <d v="2023-04-04T12:22:00"/>
    <x v="9"/>
    <n v="4"/>
    <s v="Imidacloprid"/>
    <s v="ng/L"/>
    <x v="1"/>
    <n v="1.8"/>
    <n v="1.8"/>
    <n v="0"/>
    <b v="0"/>
  </r>
  <r>
    <x v="0"/>
    <x v="0"/>
    <x v="75"/>
    <x v="75"/>
    <d v="2023-05-11T11:47:00"/>
    <x v="9"/>
    <n v="5"/>
    <s v="Imidacloprid"/>
    <s v="ng/L"/>
    <x v="1"/>
    <n v="5.3"/>
    <n v="5.3"/>
    <n v="0"/>
    <b v="0"/>
  </r>
  <r>
    <x v="0"/>
    <x v="0"/>
    <x v="75"/>
    <x v="75"/>
    <d v="2023-06-22T12:56:00"/>
    <x v="9"/>
    <n v="6"/>
    <s v="Imidacloprid"/>
    <s v="ng/L"/>
    <x v="1"/>
    <n v="21"/>
    <n v="21"/>
    <n v="0"/>
    <b v="0"/>
  </r>
  <r>
    <x v="0"/>
    <x v="0"/>
    <x v="75"/>
    <x v="75"/>
    <d v="2023-07-10T15:26:00"/>
    <x v="9"/>
    <n v="7"/>
    <s v="Imidacloprid"/>
    <s v="ng/L"/>
    <x v="1"/>
    <n v="17"/>
    <n v="17"/>
    <n v="0"/>
    <b v="0"/>
  </r>
  <r>
    <x v="0"/>
    <x v="0"/>
    <x v="75"/>
    <x v="75"/>
    <d v="2023-08-01T10:52:00"/>
    <x v="9"/>
    <n v="8"/>
    <s v="Imidacloprid"/>
    <s v="ng/L"/>
    <x v="1"/>
    <n v="9"/>
    <n v="9"/>
    <n v="0"/>
    <b v="0"/>
  </r>
  <r>
    <x v="0"/>
    <x v="0"/>
    <x v="75"/>
    <x v="75"/>
    <d v="2023-09-06T13:24:00"/>
    <x v="9"/>
    <n v="9"/>
    <s v="Imidacloprid"/>
    <s v="ng/L"/>
    <x v="1"/>
    <n v="11"/>
    <n v="11"/>
    <n v="0"/>
    <b v="0"/>
  </r>
  <r>
    <x v="0"/>
    <x v="0"/>
    <x v="75"/>
    <x v="75"/>
    <d v="2023-10-06T15:08:00"/>
    <x v="9"/>
    <n v="10"/>
    <s v="Imidacloprid"/>
    <s v="ng/L"/>
    <x v="1"/>
    <n v="6"/>
    <n v="6"/>
    <n v="0"/>
    <b v="0"/>
  </r>
  <r>
    <x v="0"/>
    <x v="0"/>
    <x v="75"/>
    <x v="75"/>
    <d v="2023-11-03T10:21:00"/>
    <x v="9"/>
    <n v="11"/>
    <s v="Imidacloprid"/>
    <s v="ng/L"/>
    <x v="0"/>
    <n v="1"/>
    <n v="0.5"/>
    <n v="1"/>
    <b v="1"/>
  </r>
  <r>
    <x v="0"/>
    <x v="0"/>
    <x v="75"/>
    <x v="75"/>
    <d v="2023-12-04T10:25:00"/>
    <x v="9"/>
    <n v="12"/>
    <s v="Imidacloprid"/>
    <s v="ng/L"/>
    <x v="0"/>
    <n v="1"/>
    <n v="0.5"/>
    <n v="1"/>
    <b v="1"/>
  </r>
  <r>
    <x v="0"/>
    <x v="0"/>
    <x v="75"/>
    <x v="75"/>
    <d v="2024-01-03T15:00:00"/>
    <x v="10"/>
    <n v="1"/>
    <s v="Imidacloprid"/>
    <s v="ng/L"/>
    <x v="0"/>
    <n v="1"/>
    <n v="0.5"/>
    <n v="1"/>
    <b v="1"/>
  </r>
  <r>
    <x v="0"/>
    <x v="0"/>
    <x v="75"/>
    <x v="75"/>
    <d v="2024-02-01T10:13:00"/>
    <x v="10"/>
    <n v="2"/>
    <s v="Imidacloprid"/>
    <s v="ng/L"/>
    <x v="1"/>
    <n v="15"/>
    <n v="15"/>
    <n v="0"/>
    <b v="0"/>
  </r>
  <r>
    <x v="0"/>
    <x v="0"/>
    <x v="75"/>
    <x v="75"/>
    <d v="2024-03-04T10:49:00"/>
    <x v="10"/>
    <n v="3"/>
    <s v="Imidacloprid"/>
    <s v="ng/L"/>
    <x v="1"/>
    <n v="5.3"/>
    <n v="5.3"/>
    <n v="0"/>
    <b v="0"/>
  </r>
  <r>
    <x v="0"/>
    <x v="0"/>
    <x v="76"/>
    <x v="76"/>
    <d v="2019-09-05T12:41:00"/>
    <x v="0"/>
    <n v="9"/>
    <s v="Imidacloprid"/>
    <s v="ng/L"/>
    <x v="1"/>
    <n v="73"/>
    <n v="73"/>
    <n v="0"/>
    <b v="0"/>
  </r>
  <r>
    <x v="0"/>
    <x v="0"/>
    <x v="76"/>
    <x v="76"/>
    <d v="2019-12-12T10:26:00"/>
    <x v="0"/>
    <n v="12"/>
    <s v="Imidacloprid"/>
    <s v="ng/L"/>
    <x v="1"/>
    <n v="10"/>
    <n v="10"/>
    <n v="0"/>
    <b v="0"/>
  </r>
  <r>
    <x v="0"/>
    <x v="0"/>
    <x v="77"/>
    <x v="77"/>
    <d v="2019-09-25T13:28:00"/>
    <x v="0"/>
    <n v="9"/>
    <s v="Imidacloprid"/>
    <s v="ng/L"/>
    <x v="1"/>
    <n v="65"/>
    <n v="65"/>
    <n v="0"/>
    <b v="0"/>
  </r>
  <r>
    <x v="0"/>
    <x v="0"/>
    <x v="78"/>
    <x v="78"/>
    <d v="2019-09-17T13:46:00"/>
    <x v="0"/>
    <n v="9"/>
    <s v="Imidacloprid"/>
    <s v="ng/L"/>
    <x v="1"/>
    <n v="14"/>
    <n v="14"/>
    <n v="0"/>
    <b v="0"/>
  </r>
  <r>
    <x v="0"/>
    <x v="0"/>
    <x v="79"/>
    <x v="79"/>
    <d v="2018-06-14T13:57:00"/>
    <x v="5"/>
    <n v="6"/>
    <s v="Imidacloprid"/>
    <s v="ng/L"/>
    <x v="1"/>
    <n v="360"/>
    <n v="360"/>
    <n v="0"/>
    <b v="0"/>
  </r>
  <r>
    <x v="0"/>
    <x v="0"/>
    <x v="79"/>
    <x v="79"/>
    <d v="2018-07-11T14:24:00"/>
    <x v="5"/>
    <n v="7"/>
    <s v="Imidacloprid"/>
    <s v="ng/L"/>
    <x v="1"/>
    <n v="220"/>
    <n v="220"/>
    <n v="0"/>
    <b v="0"/>
  </r>
  <r>
    <x v="0"/>
    <x v="0"/>
    <x v="79"/>
    <x v="79"/>
    <d v="2018-08-22T12:11:00"/>
    <x v="5"/>
    <n v="8"/>
    <s v="Imidacloprid"/>
    <s v="ng/L"/>
    <x v="0"/>
    <n v="1"/>
    <n v="0.5"/>
    <n v="1"/>
    <b v="1"/>
  </r>
  <r>
    <x v="0"/>
    <x v="0"/>
    <x v="79"/>
    <x v="79"/>
    <d v="2018-08-30T14:16:00"/>
    <x v="5"/>
    <n v="8"/>
    <s v="Imidacloprid"/>
    <s v="ng/L"/>
    <x v="1"/>
    <n v="190"/>
    <n v="190"/>
    <n v="0"/>
    <b v="0"/>
  </r>
  <r>
    <x v="0"/>
    <x v="0"/>
    <x v="79"/>
    <x v="79"/>
    <d v="2018-10-26T14:31:00"/>
    <x v="5"/>
    <n v="10"/>
    <s v="Imidacloprid"/>
    <s v="ng/L"/>
    <x v="1"/>
    <n v="350"/>
    <n v="350"/>
    <n v="0"/>
    <b v="0"/>
  </r>
  <r>
    <x v="0"/>
    <x v="0"/>
    <x v="79"/>
    <x v="79"/>
    <d v="2018-11-29T12:22:00"/>
    <x v="5"/>
    <n v="11"/>
    <s v="Imidacloprid"/>
    <s v="ng/L"/>
    <x v="1"/>
    <n v="20"/>
    <n v="20"/>
    <n v="0"/>
    <b v="0"/>
  </r>
  <r>
    <x v="0"/>
    <x v="0"/>
    <x v="79"/>
    <x v="79"/>
    <d v="2018-12-04T14:20:00"/>
    <x v="5"/>
    <n v="12"/>
    <s v="Imidacloprid"/>
    <s v="ng/L"/>
    <x v="1"/>
    <n v="79"/>
    <n v="79"/>
    <n v="0"/>
    <b v="0"/>
  </r>
  <r>
    <x v="0"/>
    <x v="0"/>
    <x v="79"/>
    <x v="79"/>
    <d v="2019-10-11T12:07:00"/>
    <x v="0"/>
    <n v="10"/>
    <s v="Imidacloprid"/>
    <s v="ng/L"/>
    <x v="1"/>
    <n v="180"/>
    <n v="180"/>
    <n v="0"/>
    <b v="0"/>
  </r>
  <r>
    <x v="0"/>
    <x v="0"/>
    <x v="79"/>
    <x v="79"/>
    <d v="2019-10-25T12:05:00"/>
    <x v="0"/>
    <n v="10"/>
    <s v="Imidacloprid"/>
    <s v="ng/L"/>
    <x v="1"/>
    <n v="16"/>
    <n v="16"/>
    <n v="0"/>
    <b v="0"/>
  </r>
  <r>
    <x v="0"/>
    <x v="0"/>
    <x v="79"/>
    <x v="79"/>
    <d v="2019-11-13T11:40:00"/>
    <x v="0"/>
    <n v="11"/>
    <s v="Imidacloprid"/>
    <s v="ng/L"/>
    <x v="1"/>
    <n v="70"/>
    <n v="70"/>
    <n v="0"/>
    <b v="0"/>
  </r>
  <r>
    <x v="0"/>
    <x v="0"/>
    <x v="80"/>
    <x v="80"/>
    <d v="2019-09-23T16:42:00"/>
    <x v="0"/>
    <n v="9"/>
    <s v="Imidacloprid"/>
    <s v="ng/L"/>
    <x v="1"/>
    <n v="8.5"/>
    <n v="8.5"/>
    <n v="0"/>
    <b v="0"/>
  </r>
  <r>
    <x v="0"/>
    <x v="0"/>
    <x v="81"/>
    <x v="81"/>
    <d v="2016-09-26T12:17:00"/>
    <x v="3"/>
    <n v="9"/>
    <s v="Imidacloprid"/>
    <s v="ng/L"/>
    <x v="1"/>
    <n v="8.6"/>
    <n v="8.6"/>
    <n v="0"/>
    <b v="0"/>
  </r>
  <r>
    <x v="0"/>
    <x v="0"/>
    <x v="81"/>
    <x v="81"/>
    <d v="2017-10-10T13:42:00"/>
    <x v="4"/>
    <n v="10"/>
    <s v="Imidacloprid"/>
    <s v="ng/L"/>
    <x v="1"/>
    <n v="5.8"/>
    <n v="5.8"/>
    <n v="0"/>
    <b v="0"/>
  </r>
  <r>
    <x v="0"/>
    <x v="0"/>
    <x v="81"/>
    <x v="81"/>
    <d v="2017-11-28T12:29:00"/>
    <x v="4"/>
    <n v="11"/>
    <s v="Imidacloprid"/>
    <s v="ng/L"/>
    <x v="1"/>
    <n v="5.4"/>
    <n v="5.4"/>
    <n v="0"/>
    <b v="0"/>
  </r>
  <r>
    <x v="0"/>
    <x v="0"/>
    <x v="81"/>
    <x v="81"/>
    <d v="2017-12-08T13:31:00"/>
    <x v="4"/>
    <n v="12"/>
    <s v="Imidacloprid"/>
    <s v="ng/L"/>
    <x v="1"/>
    <n v="5.3"/>
    <n v="5.3"/>
    <n v="0"/>
    <b v="0"/>
  </r>
  <r>
    <x v="0"/>
    <x v="0"/>
    <x v="81"/>
    <x v="81"/>
    <d v="2018-06-15T11:04:00"/>
    <x v="5"/>
    <n v="6"/>
    <s v="Imidacloprid"/>
    <s v="ng/L"/>
    <x v="0"/>
    <n v="1"/>
    <n v="0.5"/>
    <n v="1"/>
    <b v="1"/>
  </r>
  <r>
    <x v="0"/>
    <x v="0"/>
    <x v="81"/>
    <x v="81"/>
    <d v="2019-04-25T14:11:00"/>
    <x v="0"/>
    <n v="4"/>
    <s v="Imidacloprid"/>
    <s v="ng/L"/>
    <x v="1"/>
    <n v="4.7"/>
    <n v="4.7"/>
    <n v="0"/>
    <b v="0"/>
  </r>
  <r>
    <x v="0"/>
    <x v="0"/>
    <x v="81"/>
    <x v="81"/>
    <d v="2019-09-10T14:32:00"/>
    <x v="0"/>
    <n v="9"/>
    <s v="Imidacloprid"/>
    <s v="ng/L"/>
    <x v="1"/>
    <n v="7.9"/>
    <n v="7.9"/>
    <n v="0"/>
    <b v="0"/>
  </r>
  <r>
    <x v="0"/>
    <x v="0"/>
    <x v="81"/>
    <x v="81"/>
    <d v="2019-10-08T15:27:00"/>
    <x v="0"/>
    <n v="10"/>
    <s v="Imidacloprid"/>
    <s v="ng/L"/>
    <x v="1"/>
    <n v="6.5"/>
    <n v="6.5"/>
    <n v="0"/>
    <b v="0"/>
  </r>
  <r>
    <x v="0"/>
    <x v="0"/>
    <x v="81"/>
    <x v="81"/>
    <d v="2019-11-01T11:08:00"/>
    <x v="0"/>
    <n v="11"/>
    <s v="Imidacloprid"/>
    <s v="ng/L"/>
    <x v="1"/>
    <n v="4.3"/>
    <n v="4.3"/>
    <n v="0"/>
    <b v="0"/>
  </r>
  <r>
    <x v="0"/>
    <x v="0"/>
    <x v="81"/>
    <x v="81"/>
    <d v="2019-12-12T14:40:00"/>
    <x v="0"/>
    <n v="12"/>
    <s v="Imidacloprid"/>
    <s v="ng/L"/>
    <x v="1"/>
    <n v="4.1000000000000005"/>
    <n v="4.1000000000000005"/>
    <n v="0"/>
    <b v="0"/>
  </r>
  <r>
    <x v="0"/>
    <x v="0"/>
    <x v="81"/>
    <x v="81"/>
    <d v="2020-01-27T12:47:00"/>
    <x v="6"/>
    <n v="1"/>
    <s v="Imidacloprid"/>
    <s v="ng/L"/>
    <x v="1"/>
    <n v="4.7"/>
    <n v="4.7"/>
    <n v="0"/>
    <b v="0"/>
  </r>
  <r>
    <x v="0"/>
    <x v="0"/>
    <x v="81"/>
    <x v="81"/>
    <d v="2020-02-17T12:13:00"/>
    <x v="6"/>
    <n v="2"/>
    <s v="Imidacloprid"/>
    <s v="ng/L"/>
    <x v="1"/>
    <n v="1.6"/>
    <n v="1.6"/>
    <n v="0"/>
    <b v="0"/>
  </r>
  <r>
    <x v="0"/>
    <x v="0"/>
    <x v="81"/>
    <x v="81"/>
    <d v="2020-03-09T14:20:00"/>
    <x v="6"/>
    <n v="3"/>
    <s v="Imidacloprid"/>
    <s v="ng/L"/>
    <x v="1"/>
    <n v="3.3"/>
    <n v="3.3"/>
    <n v="0"/>
    <b v="0"/>
  </r>
  <r>
    <x v="0"/>
    <x v="0"/>
    <x v="81"/>
    <x v="81"/>
    <d v="2022-04-05T12:06:00"/>
    <x v="8"/>
    <n v="4"/>
    <s v="Imidacloprid"/>
    <s v="ng/L"/>
    <x v="1"/>
    <n v="4.3"/>
    <n v="4.3"/>
    <n v="0"/>
    <b v="0"/>
  </r>
  <r>
    <x v="0"/>
    <x v="0"/>
    <x v="81"/>
    <x v="81"/>
    <d v="2022-05-10T13:03:00"/>
    <x v="8"/>
    <n v="5"/>
    <s v="Imidacloprid"/>
    <s v="ng/L"/>
    <x v="1"/>
    <n v="4.1000000000000005"/>
    <n v="4.1000000000000005"/>
    <n v="0"/>
    <b v="0"/>
  </r>
  <r>
    <x v="0"/>
    <x v="0"/>
    <x v="81"/>
    <x v="81"/>
    <d v="2022-06-14T12:15:00"/>
    <x v="8"/>
    <n v="6"/>
    <s v="Imidacloprid"/>
    <s v="ng/L"/>
    <x v="1"/>
    <n v="4.1000000000000005"/>
    <n v="4.1000000000000005"/>
    <n v="0"/>
    <b v="0"/>
  </r>
  <r>
    <x v="0"/>
    <x v="0"/>
    <x v="81"/>
    <x v="81"/>
    <d v="2022-07-21T11:48:00"/>
    <x v="8"/>
    <n v="7"/>
    <s v="Imidacloprid"/>
    <s v="ng/L"/>
    <x v="1"/>
    <n v="4.5999999999999996"/>
    <n v="4.5999999999999996"/>
    <n v="0"/>
    <b v="0"/>
  </r>
  <r>
    <x v="0"/>
    <x v="0"/>
    <x v="81"/>
    <x v="81"/>
    <d v="2022-08-05T13:51:00"/>
    <x v="8"/>
    <n v="8"/>
    <s v="Imidacloprid"/>
    <s v="ng/L"/>
    <x v="1"/>
    <n v="4.5999999999999996"/>
    <n v="4.5999999999999996"/>
    <n v="0"/>
    <b v="0"/>
  </r>
  <r>
    <x v="0"/>
    <x v="0"/>
    <x v="81"/>
    <x v="81"/>
    <d v="2022-09-05T14:10:00"/>
    <x v="8"/>
    <n v="9"/>
    <s v="Imidacloprid"/>
    <s v="ng/L"/>
    <x v="1"/>
    <n v="6.2"/>
    <n v="6.2"/>
    <n v="0"/>
    <b v="0"/>
  </r>
  <r>
    <x v="0"/>
    <x v="0"/>
    <x v="81"/>
    <x v="81"/>
    <d v="2022-10-12T10:29:00"/>
    <x v="8"/>
    <n v="10"/>
    <s v="Imidacloprid"/>
    <s v="ng/L"/>
    <x v="1"/>
    <n v="5.2"/>
    <n v="5.2"/>
    <n v="0"/>
    <b v="0"/>
  </r>
  <r>
    <x v="0"/>
    <x v="0"/>
    <x v="81"/>
    <x v="81"/>
    <d v="2022-11-09T12:24:00"/>
    <x v="8"/>
    <n v="11"/>
    <s v="Imidacloprid"/>
    <s v="ng/L"/>
    <x v="1"/>
    <n v="2.9"/>
    <n v="2.9"/>
    <n v="0"/>
    <b v="0"/>
  </r>
  <r>
    <x v="0"/>
    <x v="0"/>
    <x v="81"/>
    <x v="81"/>
    <d v="2022-12-02T12:29:00"/>
    <x v="8"/>
    <n v="12"/>
    <s v="Imidacloprid"/>
    <s v="ng/L"/>
    <x v="1"/>
    <n v="2.8"/>
    <n v="2.8"/>
    <n v="0"/>
    <b v="0"/>
  </r>
  <r>
    <x v="0"/>
    <x v="0"/>
    <x v="81"/>
    <x v="81"/>
    <d v="2023-01-26T13:42:00"/>
    <x v="9"/>
    <n v="1"/>
    <s v="Imidacloprid"/>
    <s v="ng/L"/>
    <x v="0"/>
    <n v="1"/>
    <n v="0.5"/>
    <n v="1"/>
    <b v="1"/>
  </r>
  <r>
    <x v="0"/>
    <x v="0"/>
    <x v="81"/>
    <x v="81"/>
    <d v="2023-02-16T08:34:00"/>
    <x v="9"/>
    <n v="2"/>
    <s v="Imidacloprid"/>
    <s v="ng/L"/>
    <x v="1"/>
    <n v="2.1"/>
    <n v="2.1"/>
    <n v="0"/>
    <b v="0"/>
  </r>
  <r>
    <x v="0"/>
    <x v="0"/>
    <x v="81"/>
    <x v="81"/>
    <d v="2023-03-01T11:05:00"/>
    <x v="9"/>
    <n v="3"/>
    <s v="Imidacloprid"/>
    <s v="ng/L"/>
    <x v="1"/>
    <n v="3.3"/>
    <n v="3.3"/>
    <n v="0"/>
    <b v="0"/>
  </r>
  <r>
    <x v="0"/>
    <x v="0"/>
    <x v="81"/>
    <x v="81"/>
    <d v="2023-05-05T10:00:00"/>
    <x v="9"/>
    <n v="5"/>
    <s v="Imidacloprid"/>
    <s v="ng/L"/>
    <x v="1"/>
    <n v="2.2999999999999998"/>
    <n v="2.2999999999999998"/>
    <n v="0"/>
    <b v="0"/>
  </r>
  <r>
    <x v="0"/>
    <x v="0"/>
    <x v="81"/>
    <x v="81"/>
    <d v="2023-06-01T10:18:00"/>
    <x v="9"/>
    <n v="6"/>
    <s v="Imidacloprid"/>
    <s v="ng/L"/>
    <x v="1"/>
    <n v="3.2"/>
    <n v="3.2"/>
    <n v="0"/>
    <b v="0"/>
  </r>
  <r>
    <x v="0"/>
    <x v="0"/>
    <x v="81"/>
    <x v="81"/>
    <d v="2023-06-13T11:35:00"/>
    <x v="9"/>
    <n v="6"/>
    <s v="Imidacloprid"/>
    <s v="ng/L"/>
    <x v="1"/>
    <n v="4.5999999999999996"/>
    <n v="4.5999999999999996"/>
    <n v="0"/>
    <b v="0"/>
  </r>
  <r>
    <x v="0"/>
    <x v="0"/>
    <x v="81"/>
    <x v="81"/>
    <d v="2023-07-07T15:21:00"/>
    <x v="9"/>
    <n v="7"/>
    <s v="Imidacloprid"/>
    <s v="ng/L"/>
    <x v="0"/>
    <n v="1"/>
    <n v="0.5"/>
    <n v="1"/>
    <b v="1"/>
  </r>
  <r>
    <x v="0"/>
    <x v="0"/>
    <x v="81"/>
    <x v="81"/>
    <d v="2023-08-02T14:56:00"/>
    <x v="9"/>
    <n v="8"/>
    <s v="Imidacloprid"/>
    <s v="ng/L"/>
    <x v="1"/>
    <n v="3.7"/>
    <n v="3.7"/>
    <n v="0"/>
    <b v="0"/>
  </r>
  <r>
    <x v="0"/>
    <x v="0"/>
    <x v="81"/>
    <x v="81"/>
    <d v="2023-09-04T13:23:00"/>
    <x v="9"/>
    <n v="9"/>
    <s v="Imidacloprid"/>
    <s v="ng/L"/>
    <x v="1"/>
    <n v="2.2000000000000002"/>
    <n v="2.2000000000000002"/>
    <n v="0"/>
    <b v="0"/>
  </r>
  <r>
    <x v="0"/>
    <x v="0"/>
    <x v="81"/>
    <x v="81"/>
    <d v="2023-10-03T09:20:00"/>
    <x v="9"/>
    <n v="10"/>
    <s v="Imidacloprid"/>
    <s v="ng/L"/>
    <x v="1"/>
    <n v="2.9"/>
    <n v="2.9"/>
    <n v="0"/>
    <b v="0"/>
  </r>
  <r>
    <x v="0"/>
    <x v="0"/>
    <x v="81"/>
    <x v="81"/>
    <d v="2023-11-06T15:38:00"/>
    <x v="9"/>
    <n v="11"/>
    <s v="Imidacloprid"/>
    <s v="ng/L"/>
    <x v="1"/>
    <n v="2.8"/>
    <n v="2.8"/>
    <n v="0"/>
    <b v="0"/>
  </r>
  <r>
    <x v="0"/>
    <x v="0"/>
    <x v="81"/>
    <x v="81"/>
    <d v="2023-12-04T09:13:00"/>
    <x v="9"/>
    <n v="12"/>
    <s v="Imidacloprid"/>
    <s v="ng/L"/>
    <x v="0"/>
    <n v="1"/>
    <n v="0.5"/>
    <n v="1"/>
    <b v="1"/>
  </r>
  <r>
    <x v="0"/>
    <x v="0"/>
    <x v="81"/>
    <x v="81"/>
    <d v="2024-01-11T08:22:00"/>
    <x v="10"/>
    <n v="1"/>
    <s v="Imidacloprid"/>
    <s v="ng/L"/>
    <x v="1"/>
    <n v="1.8"/>
    <n v="1.8"/>
    <n v="0"/>
    <b v="0"/>
  </r>
  <r>
    <x v="0"/>
    <x v="0"/>
    <x v="81"/>
    <x v="81"/>
    <d v="2024-02-02T13:13:00"/>
    <x v="10"/>
    <n v="2"/>
    <s v="Imidacloprid"/>
    <s v="ng/L"/>
    <x v="1"/>
    <n v="2.6"/>
    <n v="2.6"/>
    <n v="0"/>
    <b v="0"/>
  </r>
  <r>
    <x v="0"/>
    <x v="0"/>
    <x v="81"/>
    <x v="81"/>
    <d v="2024-03-01T16:07:00"/>
    <x v="10"/>
    <n v="3"/>
    <s v="Imidacloprid"/>
    <s v="ng/L"/>
    <x v="1"/>
    <n v="1.6"/>
    <n v="1.6"/>
    <n v="0"/>
    <b v="0"/>
  </r>
  <r>
    <x v="0"/>
    <x v="0"/>
    <x v="81"/>
    <x v="81"/>
    <d v="2024-04-10T09:51:00"/>
    <x v="10"/>
    <n v="4"/>
    <s v="Imidacloprid"/>
    <s v="ng/L"/>
    <x v="0"/>
    <n v="1"/>
    <n v="0.5"/>
    <n v="1"/>
    <b v="1"/>
  </r>
  <r>
    <x v="0"/>
    <x v="0"/>
    <x v="82"/>
    <x v="82"/>
    <d v="2019-09-19T12:22:00"/>
    <x v="0"/>
    <n v="9"/>
    <s v="Imidacloprid"/>
    <s v="ng/L"/>
    <x v="1"/>
    <n v="15"/>
    <n v="15"/>
    <n v="0"/>
    <b v="0"/>
  </r>
  <r>
    <x v="0"/>
    <x v="0"/>
    <x v="83"/>
    <x v="83"/>
    <d v="2022-04-08T12:22:00"/>
    <x v="8"/>
    <n v="4"/>
    <s v="Imidacloprid"/>
    <s v="ng/L"/>
    <x v="0"/>
    <n v="1"/>
    <n v="0.5"/>
    <n v="1"/>
    <b v="1"/>
  </r>
  <r>
    <x v="0"/>
    <x v="0"/>
    <x v="83"/>
    <x v="83"/>
    <d v="2022-05-11T10:28:00"/>
    <x v="8"/>
    <n v="5"/>
    <s v="Imidacloprid"/>
    <s v="ng/L"/>
    <x v="0"/>
    <n v="1"/>
    <n v="0.5"/>
    <n v="1"/>
    <b v="1"/>
  </r>
  <r>
    <x v="0"/>
    <x v="0"/>
    <x v="83"/>
    <x v="83"/>
    <d v="2022-06-20T13:58:00"/>
    <x v="8"/>
    <n v="6"/>
    <s v="Imidacloprid"/>
    <s v="ng/L"/>
    <x v="0"/>
    <n v="1"/>
    <n v="0.5"/>
    <n v="1"/>
    <b v="1"/>
  </r>
  <r>
    <x v="0"/>
    <x v="0"/>
    <x v="83"/>
    <x v="83"/>
    <d v="2022-07-25T11:34:00"/>
    <x v="8"/>
    <n v="7"/>
    <s v="Imidacloprid"/>
    <s v="ng/L"/>
    <x v="0"/>
    <n v="1"/>
    <n v="0.5"/>
    <n v="1"/>
    <b v="1"/>
  </r>
  <r>
    <x v="0"/>
    <x v="0"/>
    <x v="83"/>
    <x v="83"/>
    <d v="2022-08-08T13:49:00"/>
    <x v="8"/>
    <n v="8"/>
    <s v="Imidacloprid"/>
    <s v="ng/L"/>
    <x v="0"/>
    <n v="1"/>
    <n v="0.5"/>
    <n v="1"/>
    <b v="1"/>
  </r>
  <r>
    <x v="0"/>
    <x v="0"/>
    <x v="83"/>
    <x v="83"/>
    <d v="2022-09-01T15:02:00"/>
    <x v="8"/>
    <n v="9"/>
    <s v="Imidacloprid"/>
    <s v="ng/L"/>
    <x v="0"/>
    <n v="1"/>
    <n v="0.5"/>
    <n v="1"/>
    <b v="1"/>
  </r>
  <r>
    <x v="0"/>
    <x v="0"/>
    <x v="83"/>
    <x v="83"/>
    <d v="2023-01-17T11:08:00"/>
    <x v="9"/>
    <n v="1"/>
    <s v="Imidacloprid"/>
    <s v="ng/L"/>
    <x v="0"/>
    <n v="1"/>
    <n v="0.5"/>
    <n v="1"/>
    <b v="1"/>
  </r>
  <r>
    <x v="0"/>
    <x v="0"/>
    <x v="83"/>
    <x v="83"/>
    <d v="2023-02-07T11:19:00"/>
    <x v="9"/>
    <n v="2"/>
    <s v="Imidacloprid"/>
    <s v="ng/L"/>
    <x v="0"/>
    <n v="1"/>
    <n v="0.5"/>
    <n v="1"/>
    <b v="1"/>
  </r>
  <r>
    <x v="0"/>
    <x v="0"/>
    <x v="83"/>
    <x v="83"/>
    <d v="2023-03-10T10:40:00"/>
    <x v="9"/>
    <n v="3"/>
    <s v="Imidacloprid"/>
    <s v="ng/L"/>
    <x v="0"/>
    <n v="1"/>
    <n v="0.5"/>
    <n v="1"/>
    <b v="1"/>
  </r>
  <r>
    <x v="0"/>
    <x v="0"/>
    <x v="83"/>
    <x v="83"/>
    <d v="2023-05-12T11:38:00"/>
    <x v="9"/>
    <n v="5"/>
    <s v="Imidacloprid"/>
    <s v="ng/L"/>
    <x v="0"/>
    <n v="1"/>
    <n v="0.5"/>
    <n v="1"/>
    <b v="1"/>
  </r>
  <r>
    <x v="0"/>
    <x v="0"/>
    <x v="83"/>
    <x v="83"/>
    <d v="2023-05-31T12:28:00"/>
    <x v="9"/>
    <n v="5"/>
    <s v="Imidacloprid"/>
    <s v="ng/L"/>
    <x v="0"/>
    <n v="1"/>
    <n v="0.5"/>
    <n v="1"/>
    <b v="1"/>
  </r>
  <r>
    <x v="0"/>
    <x v="0"/>
    <x v="83"/>
    <x v="83"/>
    <d v="2023-06-08T12:53:00"/>
    <x v="9"/>
    <n v="6"/>
    <s v="Imidacloprid"/>
    <s v="ng/L"/>
    <x v="0"/>
    <n v="1"/>
    <n v="0.5"/>
    <n v="1"/>
    <b v="1"/>
  </r>
  <r>
    <x v="0"/>
    <x v="0"/>
    <x v="83"/>
    <x v="83"/>
    <d v="2023-07-28T12:19:00"/>
    <x v="9"/>
    <n v="7"/>
    <s v="Imidacloprid"/>
    <s v="ng/L"/>
    <x v="0"/>
    <n v="1"/>
    <n v="0.5"/>
    <n v="1"/>
    <b v="1"/>
  </r>
  <r>
    <x v="0"/>
    <x v="0"/>
    <x v="83"/>
    <x v="83"/>
    <d v="2023-08-11T12:17:00"/>
    <x v="9"/>
    <n v="8"/>
    <s v="Imidacloprid"/>
    <s v="ng/L"/>
    <x v="0"/>
    <n v="1"/>
    <n v="0.5"/>
    <n v="1"/>
    <b v="1"/>
  </r>
  <r>
    <x v="0"/>
    <x v="0"/>
    <x v="83"/>
    <x v="83"/>
    <d v="2023-09-07T16:54:00"/>
    <x v="9"/>
    <n v="9"/>
    <s v="Imidacloprid"/>
    <s v="ng/L"/>
    <x v="0"/>
    <n v="1"/>
    <n v="0.5"/>
    <n v="1"/>
    <b v="1"/>
  </r>
  <r>
    <x v="0"/>
    <x v="0"/>
    <x v="83"/>
    <x v="83"/>
    <d v="2023-10-02T12:25:00"/>
    <x v="9"/>
    <n v="10"/>
    <s v="Imidacloprid"/>
    <s v="ng/L"/>
    <x v="0"/>
    <n v="1"/>
    <n v="0.5"/>
    <n v="1"/>
    <b v="1"/>
  </r>
  <r>
    <x v="0"/>
    <x v="0"/>
    <x v="83"/>
    <x v="83"/>
    <d v="2023-11-07T12:05:00"/>
    <x v="9"/>
    <n v="11"/>
    <s v="Imidacloprid"/>
    <s v="ng/L"/>
    <x v="0"/>
    <n v="1"/>
    <n v="0.5"/>
    <n v="1"/>
    <b v="1"/>
  </r>
  <r>
    <x v="0"/>
    <x v="0"/>
    <x v="83"/>
    <x v="83"/>
    <d v="2023-12-06T12:12:00"/>
    <x v="9"/>
    <n v="12"/>
    <s v="Imidacloprid"/>
    <s v="ng/L"/>
    <x v="0"/>
    <n v="1"/>
    <n v="0.5"/>
    <n v="1"/>
    <b v="1"/>
  </r>
  <r>
    <x v="0"/>
    <x v="0"/>
    <x v="84"/>
    <x v="84"/>
    <d v="2019-09-09T14:43:00"/>
    <x v="0"/>
    <n v="9"/>
    <s v="Imidacloprid"/>
    <s v="ng/L"/>
    <x v="0"/>
    <n v="1"/>
    <n v="0.5"/>
    <n v="1"/>
    <b v="1"/>
  </r>
  <r>
    <x v="0"/>
    <x v="0"/>
    <x v="85"/>
    <x v="85"/>
    <d v="2018-04-26T11:44:00"/>
    <x v="5"/>
    <n v="4"/>
    <s v="Imidacloprid"/>
    <s v="ng/L"/>
    <x v="0"/>
    <n v="1"/>
    <n v="0.5"/>
    <n v="1"/>
    <b v="1"/>
  </r>
  <r>
    <x v="0"/>
    <x v="0"/>
    <x v="85"/>
    <x v="85"/>
    <d v="2018-06-14T12:09:00"/>
    <x v="5"/>
    <n v="6"/>
    <s v="Imidacloprid"/>
    <s v="ng/L"/>
    <x v="1"/>
    <n v="24"/>
    <n v="24"/>
    <n v="0"/>
    <b v="0"/>
  </r>
  <r>
    <x v="0"/>
    <x v="0"/>
    <x v="85"/>
    <x v="85"/>
    <d v="2018-08-30T14:45:00"/>
    <x v="5"/>
    <n v="8"/>
    <s v="Imidacloprid"/>
    <s v="ng/L"/>
    <x v="1"/>
    <n v="29"/>
    <n v="29"/>
    <n v="0"/>
    <b v="0"/>
  </r>
  <r>
    <x v="0"/>
    <x v="0"/>
    <x v="85"/>
    <x v="85"/>
    <d v="2018-09-26T14:44:00"/>
    <x v="5"/>
    <n v="9"/>
    <s v="Imidacloprid"/>
    <s v="ng/L"/>
    <x v="1"/>
    <n v="28"/>
    <n v="28"/>
    <n v="0"/>
    <b v="0"/>
  </r>
  <r>
    <x v="0"/>
    <x v="0"/>
    <x v="85"/>
    <x v="85"/>
    <d v="2018-10-26T13:26:00"/>
    <x v="5"/>
    <n v="10"/>
    <s v="Imidacloprid"/>
    <s v="ng/L"/>
    <x v="1"/>
    <n v="15"/>
    <n v="15"/>
    <n v="0"/>
    <b v="0"/>
  </r>
  <r>
    <x v="0"/>
    <x v="0"/>
    <x v="85"/>
    <x v="85"/>
    <d v="2018-11-14T13:03:00"/>
    <x v="5"/>
    <n v="11"/>
    <s v="Imidacloprid"/>
    <s v="ng/L"/>
    <x v="0"/>
    <n v="1"/>
    <n v="0.5"/>
    <n v="1"/>
    <b v="1"/>
  </r>
  <r>
    <x v="0"/>
    <x v="0"/>
    <x v="85"/>
    <x v="85"/>
    <d v="2018-11-20T13:16:00"/>
    <x v="5"/>
    <n v="11"/>
    <s v="Imidacloprid"/>
    <s v="ng/L"/>
    <x v="1"/>
    <n v="18"/>
    <n v="18"/>
    <n v="0"/>
    <b v="0"/>
  </r>
  <r>
    <x v="0"/>
    <x v="0"/>
    <x v="85"/>
    <x v="85"/>
    <d v="2018-12-04T14:32:00"/>
    <x v="5"/>
    <n v="12"/>
    <s v="Imidacloprid"/>
    <s v="ng/L"/>
    <x v="1"/>
    <n v="4.5"/>
    <n v="4.5"/>
    <n v="0"/>
    <b v="0"/>
  </r>
  <r>
    <x v="0"/>
    <x v="0"/>
    <x v="85"/>
    <x v="85"/>
    <d v="2019-10-24T13:27:00"/>
    <x v="0"/>
    <n v="10"/>
    <s v="Imidacloprid"/>
    <s v="ng/L"/>
    <x v="1"/>
    <n v="7"/>
    <n v="7"/>
    <n v="0"/>
    <b v="0"/>
  </r>
  <r>
    <x v="0"/>
    <x v="0"/>
    <x v="85"/>
    <x v="85"/>
    <d v="2019-11-13T11:04:00"/>
    <x v="0"/>
    <n v="11"/>
    <s v="Imidacloprid"/>
    <s v="ng/L"/>
    <x v="1"/>
    <n v="5.4"/>
    <n v="5.4"/>
    <n v="0"/>
    <b v="0"/>
  </r>
  <r>
    <x v="0"/>
    <x v="0"/>
    <x v="86"/>
    <x v="86"/>
    <d v="2022-04-08T14:10:00"/>
    <x v="8"/>
    <n v="4"/>
    <s v="Imidacloprid"/>
    <s v="ng/L"/>
    <x v="0"/>
    <n v="1"/>
    <n v="0.5"/>
    <n v="1"/>
    <b v="1"/>
  </r>
  <r>
    <x v="0"/>
    <x v="0"/>
    <x v="86"/>
    <x v="86"/>
    <d v="2022-05-11T12:11:00"/>
    <x v="8"/>
    <n v="5"/>
    <s v="Imidacloprid"/>
    <s v="ng/L"/>
    <x v="0"/>
    <n v="1"/>
    <n v="0.5"/>
    <n v="1"/>
    <b v="1"/>
  </r>
  <r>
    <x v="0"/>
    <x v="0"/>
    <x v="86"/>
    <x v="86"/>
    <d v="2022-06-20T15:15:00"/>
    <x v="8"/>
    <n v="6"/>
    <s v="Imidacloprid"/>
    <s v="ng/L"/>
    <x v="0"/>
    <n v="1"/>
    <n v="0.5"/>
    <n v="1"/>
    <b v="1"/>
  </r>
  <r>
    <x v="0"/>
    <x v="0"/>
    <x v="86"/>
    <x v="86"/>
    <d v="2022-07-25T10:32:00"/>
    <x v="8"/>
    <n v="7"/>
    <s v="Imidacloprid"/>
    <s v="ng/L"/>
    <x v="0"/>
    <n v="1"/>
    <n v="0.5"/>
    <n v="1"/>
    <b v="1"/>
  </r>
  <r>
    <x v="0"/>
    <x v="0"/>
    <x v="86"/>
    <x v="86"/>
    <d v="2022-08-08T14:59:00"/>
    <x v="8"/>
    <n v="8"/>
    <s v="Imidacloprid"/>
    <s v="ng/L"/>
    <x v="0"/>
    <n v="1"/>
    <n v="0.5"/>
    <n v="1"/>
    <b v="1"/>
  </r>
  <r>
    <x v="0"/>
    <x v="0"/>
    <x v="86"/>
    <x v="86"/>
    <d v="2022-09-01T14:42:00"/>
    <x v="8"/>
    <n v="9"/>
    <s v="Imidacloprid"/>
    <s v="ng/L"/>
    <x v="0"/>
    <n v="1"/>
    <n v="0.5"/>
    <n v="1"/>
    <b v="1"/>
  </r>
  <r>
    <x v="0"/>
    <x v="0"/>
    <x v="86"/>
    <x v="86"/>
    <d v="2022-10-10T14:34:00"/>
    <x v="8"/>
    <n v="10"/>
    <s v="Imidacloprid"/>
    <s v="ng/L"/>
    <x v="0"/>
    <n v="1"/>
    <n v="0.5"/>
    <n v="1"/>
    <b v="1"/>
  </r>
  <r>
    <x v="0"/>
    <x v="0"/>
    <x v="86"/>
    <x v="86"/>
    <d v="2022-11-10T14:33:00"/>
    <x v="8"/>
    <n v="11"/>
    <s v="Imidacloprid"/>
    <s v="ng/L"/>
    <x v="0"/>
    <n v="1"/>
    <n v="0.5"/>
    <n v="1"/>
    <b v="1"/>
  </r>
  <r>
    <x v="0"/>
    <x v="0"/>
    <x v="86"/>
    <x v="86"/>
    <d v="2022-12-01T09:28:00"/>
    <x v="8"/>
    <n v="12"/>
    <s v="Imidacloprid"/>
    <s v="ng/L"/>
    <x v="0"/>
    <n v="1"/>
    <n v="0.5"/>
    <n v="1"/>
    <b v="1"/>
  </r>
  <r>
    <x v="0"/>
    <x v="0"/>
    <x v="86"/>
    <x v="86"/>
    <d v="2023-01-17T11:56:00"/>
    <x v="9"/>
    <n v="1"/>
    <s v="Imidacloprid"/>
    <s v="ng/L"/>
    <x v="0"/>
    <n v="1"/>
    <n v="0.5"/>
    <n v="1"/>
    <b v="1"/>
  </r>
  <r>
    <x v="0"/>
    <x v="0"/>
    <x v="86"/>
    <x v="86"/>
    <d v="2023-02-07T12:06:00"/>
    <x v="9"/>
    <n v="2"/>
    <s v="Imidacloprid"/>
    <s v="ng/L"/>
    <x v="0"/>
    <n v="1"/>
    <n v="0.5"/>
    <n v="1"/>
    <b v="1"/>
  </r>
  <r>
    <x v="0"/>
    <x v="0"/>
    <x v="86"/>
    <x v="86"/>
    <d v="2023-03-10T11:35:00"/>
    <x v="9"/>
    <n v="3"/>
    <s v="Imidacloprid"/>
    <s v="ng/L"/>
    <x v="0"/>
    <n v="1"/>
    <n v="0.5"/>
    <n v="1"/>
    <b v="1"/>
  </r>
  <r>
    <x v="0"/>
    <x v="0"/>
    <x v="86"/>
    <x v="86"/>
    <d v="2023-05-12T10:27:00"/>
    <x v="9"/>
    <n v="5"/>
    <s v="Imidacloprid"/>
    <s v="ng/L"/>
    <x v="0"/>
    <n v="1"/>
    <n v="0.5"/>
    <n v="1"/>
    <b v="1"/>
  </r>
  <r>
    <x v="0"/>
    <x v="0"/>
    <x v="86"/>
    <x v="86"/>
    <d v="2023-05-31T11:42:00"/>
    <x v="9"/>
    <n v="5"/>
    <s v="Imidacloprid"/>
    <s v="ng/L"/>
    <x v="0"/>
    <n v="1"/>
    <n v="0.5"/>
    <n v="1"/>
    <b v="1"/>
  </r>
  <r>
    <x v="0"/>
    <x v="0"/>
    <x v="86"/>
    <x v="86"/>
    <d v="2023-06-08T14:03:00"/>
    <x v="9"/>
    <n v="6"/>
    <s v="Imidacloprid"/>
    <s v="ng/L"/>
    <x v="0"/>
    <n v="1"/>
    <n v="0.5"/>
    <n v="1"/>
    <b v="1"/>
  </r>
  <r>
    <x v="0"/>
    <x v="0"/>
    <x v="86"/>
    <x v="86"/>
    <d v="2023-06-23T11:00:00"/>
    <x v="9"/>
    <n v="6"/>
    <s v="Imidacloprid"/>
    <s v="ng/L"/>
    <x v="0"/>
    <n v="1"/>
    <n v="0.5"/>
    <n v="1"/>
    <b v="1"/>
  </r>
  <r>
    <x v="0"/>
    <x v="0"/>
    <x v="86"/>
    <x v="86"/>
    <d v="2023-07-28T10:57:00"/>
    <x v="9"/>
    <n v="7"/>
    <s v="Imidacloprid"/>
    <s v="ng/L"/>
    <x v="0"/>
    <n v="1"/>
    <n v="0.5"/>
    <n v="1"/>
    <b v="1"/>
  </r>
  <r>
    <x v="0"/>
    <x v="0"/>
    <x v="86"/>
    <x v="86"/>
    <d v="2023-08-11T13:53:00"/>
    <x v="9"/>
    <n v="8"/>
    <s v="Imidacloprid"/>
    <s v="ng/L"/>
    <x v="0"/>
    <n v="1"/>
    <n v="0.5"/>
    <n v="1"/>
    <b v="1"/>
  </r>
  <r>
    <x v="0"/>
    <x v="0"/>
    <x v="86"/>
    <x v="86"/>
    <d v="2023-09-07T18:21:00"/>
    <x v="9"/>
    <n v="9"/>
    <s v="Imidacloprid"/>
    <s v="ng/L"/>
    <x v="0"/>
    <n v="1"/>
    <n v="0.5"/>
    <n v="1"/>
    <b v="1"/>
  </r>
  <r>
    <x v="0"/>
    <x v="0"/>
    <x v="86"/>
    <x v="86"/>
    <d v="2023-10-02T15:15:00"/>
    <x v="9"/>
    <n v="10"/>
    <s v="Imidacloprid"/>
    <s v="ng/L"/>
    <x v="0"/>
    <n v="1"/>
    <n v="0.5"/>
    <n v="1"/>
    <b v="1"/>
  </r>
  <r>
    <x v="0"/>
    <x v="0"/>
    <x v="86"/>
    <x v="86"/>
    <d v="2023-11-07T12:53:00"/>
    <x v="9"/>
    <n v="11"/>
    <s v="Imidacloprid"/>
    <s v="ng/L"/>
    <x v="0"/>
    <n v="1"/>
    <n v="0.5"/>
    <n v="1"/>
    <b v="1"/>
  </r>
  <r>
    <x v="0"/>
    <x v="0"/>
    <x v="86"/>
    <x v="86"/>
    <d v="2023-12-06T09:56:00"/>
    <x v="9"/>
    <n v="12"/>
    <s v="Imidacloprid"/>
    <s v="ng/L"/>
    <x v="0"/>
    <n v="1"/>
    <n v="0.5"/>
    <n v="1"/>
    <b v="1"/>
  </r>
  <r>
    <x v="0"/>
    <x v="0"/>
    <x v="86"/>
    <x v="86"/>
    <d v="2024-01-09T09:59:00"/>
    <x v="10"/>
    <n v="1"/>
    <s v="Imidacloprid"/>
    <s v="ng/L"/>
    <x v="0"/>
    <n v="1"/>
    <n v="0.5"/>
    <n v="1"/>
    <b v="1"/>
  </r>
  <r>
    <x v="0"/>
    <x v="0"/>
    <x v="86"/>
    <x v="86"/>
    <d v="2024-02-05T12:39:00"/>
    <x v="10"/>
    <n v="2"/>
    <s v="Imidacloprid"/>
    <s v="ng/L"/>
    <x v="0"/>
    <n v="1"/>
    <n v="0.5"/>
    <n v="1"/>
    <b v="1"/>
  </r>
  <r>
    <x v="0"/>
    <x v="0"/>
    <x v="86"/>
    <x v="86"/>
    <d v="2024-03-06T16:40:00"/>
    <x v="10"/>
    <n v="3"/>
    <s v="Imidacloprid"/>
    <s v="ng/L"/>
    <x v="0"/>
    <n v="1"/>
    <n v="0.5"/>
    <n v="1"/>
    <b v="1"/>
  </r>
  <r>
    <x v="0"/>
    <x v="0"/>
    <x v="86"/>
    <x v="86"/>
    <d v="2024-04-02T13:07:00"/>
    <x v="10"/>
    <n v="4"/>
    <s v="Imidacloprid"/>
    <s v="ng/L"/>
    <x v="0"/>
    <n v="1"/>
    <n v="0.5"/>
    <n v="1"/>
    <b v="1"/>
  </r>
  <r>
    <x v="0"/>
    <x v="0"/>
    <x v="87"/>
    <x v="87"/>
    <d v="2019-09-09T14:19:00"/>
    <x v="0"/>
    <n v="9"/>
    <s v="Imidacloprid"/>
    <s v="ng/L"/>
    <x v="1"/>
    <n v="22"/>
    <n v="22"/>
    <n v="0"/>
    <b v="0"/>
  </r>
  <r>
    <x v="0"/>
    <x v="0"/>
    <x v="88"/>
    <x v="88"/>
    <d v="2019-09-09T15:59:00"/>
    <x v="0"/>
    <n v="9"/>
    <s v="Imidacloprid"/>
    <s v="ng/L"/>
    <x v="1"/>
    <n v="110"/>
    <n v="110"/>
    <n v="0"/>
    <b v="0"/>
  </r>
  <r>
    <x v="0"/>
    <x v="0"/>
    <x v="88"/>
    <x v="88"/>
    <d v="2019-09-24T14:18:00"/>
    <x v="0"/>
    <n v="9"/>
    <s v="Imidacloprid"/>
    <s v="ng/L"/>
    <x v="1"/>
    <n v="220"/>
    <n v="220"/>
    <n v="0"/>
    <b v="0"/>
  </r>
  <r>
    <x v="0"/>
    <x v="0"/>
    <x v="89"/>
    <x v="89"/>
    <d v="2015-01-16T11:00:00"/>
    <x v="2"/>
    <n v="1"/>
    <s v="Imidacloprid"/>
    <s v="ng/L"/>
    <x v="1"/>
    <n v="2.5"/>
    <n v="2.5"/>
    <n v="0"/>
    <b v="0"/>
  </r>
  <r>
    <x v="0"/>
    <x v="0"/>
    <x v="89"/>
    <x v="89"/>
    <d v="2015-01-16T11:30:00"/>
    <x v="2"/>
    <n v="1"/>
    <s v="Imidacloprid"/>
    <s v="ng/L"/>
    <x v="1"/>
    <n v="2.5"/>
    <n v="2.5"/>
    <n v="0"/>
    <b v="0"/>
  </r>
  <r>
    <x v="0"/>
    <x v="0"/>
    <x v="90"/>
    <x v="90"/>
    <d v="2015-01-16T09:50:00"/>
    <x v="2"/>
    <n v="1"/>
    <s v="Imidacloprid"/>
    <s v="ng/L"/>
    <x v="1"/>
    <n v="2.5"/>
    <n v="2.5"/>
    <n v="0"/>
    <b v="0"/>
  </r>
  <r>
    <x v="0"/>
    <x v="0"/>
    <x v="91"/>
    <x v="91"/>
    <d v="2015-02-24T14:55:00"/>
    <x v="2"/>
    <n v="2"/>
    <s v="Imidacloprid"/>
    <s v="ng/L"/>
    <x v="0"/>
    <n v="1"/>
    <n v="0.5"/>
    <n v="1"/>
    <b v="1"/>
  </r>
  <r>
    <x v="0"/>
    <x v="0"/>
    <x v="92"/>
    <x v="92"/>
    <d v="2016-04-04T14:22:00"/>
    <x v="3"/>
    <n v="4"/>
    <s v="Imidacloprid"/>
    <s v="ng/L"/>
    <x v="1"/>
    <n v="26"/>
    <n v="26"/>
    <n v="0"/>
    <b v="0"/>
  </r>
  <r>
    <x v="0"/>
    <x v="0"/>
    <x v="92"/>
    <x v="92"/>
    <d v="2016-04-08T14:25:00"/>
    <x v="3"/>
    <n v="4"/>
    <s v="Imidacloprid"/>
    <s v="ng/L"/>
    <x v="1"/>
    <n v="29"/>
    <n v="29"/>
    <n v="0"/>
    <b v="0"/>
  </r>
  <r>
    <x v="0"/>
    <x v="0"/>
    <x v="92"/>
    <x v="92"/>
    <d v="2016-04-11T12:48:00"/>
    <x v="3"/>
    <n v="4"/>
    <s v="Imidacloprid"/>
    <s v="ng/L"/>
    <x v="1"/>
    <n v="34"/>
    <n v="34"/>
    <n v="0"/>
    <b v="0"/>
  </r>
  <r>
    <x v="0"/>
    <x v="0"/>
    <x v="92"/>
    <x v="92"/>
    <d v="2016-04-14T10:43:00"/>
    <x v="3"/>
    <n v="4"/>
    <s v="Imidacloprid"/>
    <s v="ng/L"/>
    <x v="1"/>
    <n v="68"/>
    <n v="68"/>
    <n v="0"/>
    <b v="0"/>
  </r>
  <r>
    <x v="0"/>
    <x v="0"/>
    <x v="92"/>
    <x v="92"/>
    <d v="2016-04-19T14:09:00"/>
    <x v="3"/>
    <n v="4"/>
    <s v="Imidacloprid"/>
    <s v="ng/L"/>
    <x v="1"/>
    <n v="24"/>
    <n v="24"/>
    <n v="0"/>
    <b v="0"/>
  </r>
  <r>
    <x v="0"/>
    <x v="0"/>
    <x v="92"/>
    <x v="92"/>
    <d v="2016-04-21T12:51:00"/>
    <x v="3"/>
    <n v="4"/>
    <s v="Imidacloprid"/>
    <s v="ng/L"/>
    <x v="1"/>
    <n v="54"/>
    <n v="54"/>
    <n v="0"/>
    <b v="0"/>
  </r>
  <r>
    <x v="0"/>
    <x v="0"/>
    <x v="92"/>
    <x v="92"/>
    <d v="2016-04-26T11:39:00"/>
    <x v="3"/>
    <n v="4"/>
    <s v="Imidacloprid"/>
    <s v="ng/L"/>
    <x v="1"/>
    <n v="52"/>
    <n v="52"/>
    <n v="0"/>
    <b v="0"/>
  </r>
  <r>
    <x v="0"/>
    <x v="0"/>
    <x v="92"/>
    <x v="92"/>
    <d v="2016-04-28T11:41:00"/>
    <x v="3"/>
    <n v="4"/>
    <s v="Imidacloprid"/>
    <s v="ng/L"/>
    <x v="1"/>
    <n v="40"/>
    <n v="40"/>
    <n v="0"/>
    <b v="0"/>
  </r>
  <r>
    <x v="0"/>
    <x v="0"/>
    <x v="92"/>
    <x v="92"/>
    <d v="2016-05-04T13:06:00"/>
    <x v="3"/>
    <n v="5"/>
    <s v="Imidacloprid"/>
    <s v="ng/L"/>
    <x v="1"/>
    <n v="37"/>
    <n v="37"/>
    <n v="0"/>
    <b v="0"/>
  </r>
  <r>
    <x v="0"/>
    <x v="0"/>
    <x v="92"/>
    <x v="92"/>
    <d v="2016-05-06T09:41:00"/>
    <x v="3"/>
    <n v="5"/>
    <s v="Imidacloprid"/>
    <s v="ng/L"/>
    <x v="1"/>
    <n v="36"/>
    <n v="36"/>
    <n v="0"/>
    <b v="0"/>
  </r>
  <r>
    <x v="0"/>
    <x v="0"/>
    <x v="92"/>
    <x v="92"/>
    <d v="2016-05-09T11:36:00"/>
    <x v="3"/>
    <n v="5"/>
    <s v="Imidacloprid"/>
    <s v="ng/L"/>
    <x v="1"/>
    <n v="44"/>
    <n v="44"/>
    <n v="0"/>
    <b v="0"/>
  </r>
  <r>
    <x v="0"/>
    <x v="0"/>
    <x v="92"/>
    <x v="92"/>
    <d v="2016-05-13T14:31:00"/>
    <x v="3"/>
    <n v="5"/>
    <s v="Imidacloprid"/>
    <s v="ng/L"/>
    <x v="1"/>
    <n v="58"/>
    <n v="58"/>
    <n v="0"/>
    <b v="0"/>
  </r>
  <r>
    <x v="0"/>
    <x v="0"/>
    <x v="92"/>
    <x v="92"/>
    <d v="2016-05-17T09:59:00"/>
    <x v="3"/>
    <n v="5"/>
    <s v="Imidacloprid"/>
    <s v="ng/L"/>
    <x v="1"/>
    <n v="45"/>
    <n v="45"/>
    <n v="0"/>
    <b v="0"/>
  </r>
  <r>
    <x v="0"/>
    <x v="0"/>
    <x v="92"/>
    <x v="92"/>
    <d v="2016-05-18T13:32:00"/>
    <x v="3"/>
    <n v="5"/>
    <s v="Imidacloprid"/>
    <s v="ng/L"/>
    <x v="1"/>
    <n v="42"/>
    <n v="42"/>
    <n v="0"/>
    <b v="0"/>
  </r>
  <r>
    <x v="0"/>
    <x v="0"/>
    <x v="92"/>
    <x v="92"/>
    <d v="2016-05-24T15:53:00"/>
    <x v="3"/>
    <n v="5"/>
    <s v="Imidacloprid"/>
    <s v="ng/L"/>
    <x v="1"/>
    <n v="46"/>
    <n v="46"/>
    <n v="0"/>
    <b v="0"/>
  </r>
  <r>
    <x v="0"/>
    <x v="0"/>
    <x v="92"/>
    <x v="92"/>
    <d v="2016-05-27T10:14:00"/>
    <x v="3"/>
    <n v="5"/>
    <s v="Imidacloprid"/>
    <s v="ng/L"/>
    <x v="1"/>
    <n v="49"/>
    <n v="49"/>
    <n v="0"/>
    <b v="0"/>
  </r>
  <r>
    <x v="0"/>
    <x v="0"/>
    <x v="92"/>
    <x v="92"/>
    <d v="2016-06-01T12:28:00"/>
    <x v="3"/>
    <n v="6"/>
    <s v="Imidacloprid"/>
    <s v="ng/L"/>
    <x v="0"/>
    <n v="1"/>
    <n v="0.5"/>
    <n v="1"/>
    <b v="1"/>
  </r>
  <r>
    <x v="0"/>
    <x v="0"/>
    <x v="92"/>
    <x v="92"/>
    <d v="2016-06-03T09:56:00"/>
    <x v="3"/>
    <n v="6"/>
    <s v="Imidacloprid"/>
    <s v="ng/L"/>
    <x v="0"/>
    <n v="1"/>
    <n v="0.5"/>
    <n v="1"/>
    <b v="1"/>
  </r>
  <r>
    <x v="0"/>
    <x v="0"/>
    <x v="92"/>
    <x v="92"/>
    <d v="2016-06-06T12:42:00"/>
    <x v="3"/>
    <n v="6"/>
    <s v="Imidacloprid"/>
    <s v="ng/L"/>
    <x v="0"/>
    <n v="1"/>
    <n v="0.5"/>
    <n v="1"/>
    <b v="1"/>
  </r>
  <r>
    <x v="0"/>
    <x v="0"/>
    <x v="92"/>
    <x v="92"/>
    <d v="2016-06-09T11:08:00"/>
    <x v="3"/>
    <n v="6"/>
    <s v="Imidacloprid"/>
    <s v="ng/L"/>
    <x v="0"/>
    <n v="1"/>
    <n v="0.5"/>
    <n v="1"/>
    <b v="1"/>
  </r>
  <r>
    <x v="0"/>
    <x v="0"/>
    <x v="92"/>
    <x v="92"/>
    <d v="2016-06-13T13:49:00"/>
    <x v="3"/>
    <n v="6"/>
    <s v="Imidacloprid"/>
    <s v="ng/L"/>
    <x v="0"/>
    <n v="1"/>
    <n v="0.5"/>
    <n v="1"/>
    <b v="1"/>
  </r>
  <r>
    <x v="0"/>
    <x v="0"/>
    <x v="92"/>
    <x v="92"/>
    <d v="2016-06-16T12:36:00"/>
    <x v="3"/>
    <n v="6"/>
    <s v="Imidacloprid"/>
    <s v="ng/L"/>
    <x v="0"/>
    <n v="1"/>
    <n v="0.5"/>
    <n v="1"/>
    <b v="1"/>
  </r>
  <r>
    <x v="0"/>
    <x v="0"/>
    <x v="92"/>
    <x v="92"/>
    <d v="2016-06-21T10:34:00"/>
    <x v="3"/>
    <n v="6"/>
    <s v="Imidacloprid"/>
    <s v="ng/L"/>
    <x v="1"/>
    <n v="34"/>
    <n v="34"/>
    <n v="0"/>
    <b v="0"/>
  </r>
  <r>
    <x v="0"/>
    <x v="0"/>
    <x v="92"/>
    <x v="92"/>
    <d v="2016-06-23T11:06:00"/>
    <x v="3"/>
    <n v="6"/>
    <s v="Imidacloprid"/>
    <s v="ng/L"/>
    <x v="1"/>
    <n v="39"/>
    <n v="39"/>
    <n v="0"/>
    <b v="0"/>
  </r>
  <r>
    <x v="0"/>
    <x v="0"/>
    <x v="92"/>
    <x v="92"/>
    <d v="2016-06-27T11:39:00"/>
    <x v="3"/>
    <n v="6"/>
    <s v="Imidacloprid"/>
    <s v="ng/L"/>
    <x v="1"/>
    <n v="41"/>
    <n v="41"/>
    <n v="0"/>
    <b v="0"/>
  </r>
  <r>
    <x v="0"/>
    <x v="0"/>
    <x v="92"/>
    <x v="92"/>
    <d v="2016-06-29T14:34:00"/>
    <x v="3"/>
    <n v="6"/>
    <s v="Imidacloprid"/>
    <s v="ng/L"/>
    <x v="1"/>
    <n v="42"/>
    <n v="42"/>
    <n v="0"/>
    <b v="0"/>
  </r>
  <r>
    <x v="0"/>
    <x v="0"/>
    <x v="92"/>
    <x v="92"/>
    <d v="2016-07-01T11:18:00"/>
    <x v="3"/>
    <n v="7"/>
    <s v="Imidacloprid"/>
    <s v="ng/L"/>
    <x v="1"/>
    <n v="24"/>
    <n v="24"/>
    <n v="0"/>
    <b v="0"/>
  </r>
  <r>
    <x v="0"/>
    <x v="0"/>
    <x v="92"/>
    <x v="92"/>
    <d v="2016-07-08T14:40:00"/>
    <x v="3"/>
    <n v="7"/>
    <s v="Imidacloprid"/>
    <s v="ng/L"/>
    <x v="1"/>
    <n v="48"/>
    <n v="48"/>
    <n v="0"/>
    <b v="0"/>
  </r>
  <r>
    <x v="0"/>
    <x v="0"/>
    <x v="92"/>
    <x v="92"/>
    <d v="2016-07-11T14:42:00"/>
    <x v="3"/>
    <n v="7"/>
    <s v="Imidacloprid"/>
    <s v="ng/L"/>
    <x v="0"/>
    <n v="1"/>
    <n v="0.5"/>
    <n v="1"/>
    <b v="1"/>
  </r>
  <r>
    <x v="0"/>
    <x v="0"/>
    <x v="92"/>
    <x v="92"/>
    <d v="2016-07-14T14:24:00"/>
    <x v="3"/>
    <n v="7"/>
    <s v="Imidacloprid"/>
    <s v="ng/L"/>
    <x v="1"/>
    <n v="53"/>
    <n v="53"/>
    <n v="0"/>
    <b v="0"/>
  </r>
  <r>
    <x v="0"/>
    <x v="0"/>
    <x v="92"/>
    <x v="92"/>
    <d v="2016-07-18T13:19:00"/>
    <x v="3"/>
    <n v="7"/>
    <s v="Imidacloprid"/>
    <s v="ng/L"/>
    <x v="1"/>
    <n v="56"/>
    <n v="56"/>
    <n v="0"/>
    <b v="0"/>
  </r>
  <r>
    <x v="0"/>
    <x v="0"/>
    <x v="92"/>
    <x v="92"/>
    <d v="2016-07-20T13:41:00"/>
    <x v="3"/>
    <n v="7"/>
    <s v="Imidacloprid"/>
    <s v="ng/L"/>
    <x v="1"/>
    <n v="54"/>
    <n v="54"/>
    <n v="0"/>
    <b v="0"/>
  </r>
  <r>
    <x v="0"/>
    <x v="0"/>
    <x v="92"/>
    <x v="92"/>
    <d v="2016-07-25T14:33:00"/>
    <x v="3"/>
    <n v="7"/>
    <s v="Imidacloprid"/>
    <s v="ng/L"/>
    <x v="1"/>
    <n v="54"/>
    <n v="54"/>
    <n v="0"/>
    <b v="0"/>
  </r>
  <r>
    <x v="0"/>
    <x v="0"/>
    <x v="92"/>
    <x v="92"/>
    <d v="2016-07-28T10:09:00"/>
    <x v="3"/>
    <n v="7"/>
    <s v="Imidacloprid"/>
    <s v="ng/L"/>
    <x v="1"/>
    <n v="60"/>
    <n v="60"/>
    <n v="0"/>
    <b v="0"/>
  </r>
  <r>
    <x v="0"/>
    <x v="0"/>
    <x v="92"/>
    <x v="92"/>
    <d v="2016-08-03T14:52:00"/>
    <x v="3"/>
    <n v="8"/>
    <s v="Imidacloprid"/>
    <s v="ng/L"/>
    <x v="1"/>
    <n v="85"/>
    <n v="85"/>
    <n v="0"/>
    <b v="0"/>
  </r>
  <r>
    <x v="0"/>
    <x v="0"/>
    <x v="92"/>
    <x v="92"/>
    <d v="2016-08-05T12:33:00"/>
    <x v="3"/>
    <n v="8"/>
    <s v="Imidacloprid"/>
    <s v="ng/L"/>
    <x v="1"/>
    <n v="67"/>
    <n v="67"/>
    <n v="0"/>
    <b v="0"/>
  </r>
  <r>
    <x v="0"/>
    <x v="0"/>
    <x v="92"/>
    <x v="92"/>
    <d v="2016-08-08T11:59:00"/>
    <x v="3"/>
    <n v="8"/>
    <s v="Imidacloprid"/>
    <s v="ng/L"/>
    <x v="1"/>
    <n v="69"/>
    <n v="69"/>
    <n v="0"/>
    <b v="0"/>
  </r>
  <r>
    <x v="0"/>
    <x v="0"/>
    <x v="92"/>
    <x v="92"/>
    <d v="2016-08-12T10:52:00"/>
    <x v="3"/>
    <n v="8"/>
    <s v="Imidacloprid"/>
    <s v="ng/L"/>
    <x v="0"/>
    <n v="1"/>
    <n v="0.5"/>
    <n v="1"/>
    <b v="1"/>
  </r>
  <r>
    <x v="0"/>
    <x v="0"/>
    <x v="92"/>
    <x v="92"/>
    <d v="2016-08-16T12:21:00"/>
    <x v="3"/>
    <n v="8"/>
    <s v="Imidacloprid"/>
    <s v="ng/L"/>
    <x v="1"/>
    <n v="52"/>
    <n v="52"/>
    <n v="0"/>
    <b v="0"/>
  </r>
  <r>
    <x v="0"/>
    <x v="0"/>
    <x v="92"/>
    <x v="92"/>
    <d v="2016-08-18T11:45:00"/>
    <x v="3"/>
    <n v="8"/>
    <s v="Imidacloprid"/>
    <s v="ng/L"/>
    <x v="1"/>
    <n v="51"/>
    <n v="51"/>
    <n v="0"/>
    <b v="0"/>
  </r>
  <r>
    <x v="0"/>
    <x v="0"/>
    <x v="92"/>
    <x v="92"/>
    <d v="2016-08-22T11:16:00"/>
    <x v="3"/>
    <n v="8"/>
    <s v="Imidacloprid"/>
    <s v="ng/L"/>
    <x v="1"/>
    <n v="61"/>
    <n v="61"/>
    <n v="0"/>
    <b v="0"/>
  </r>
  <r>
    <x v="0"/>
    <x v="0"/>
    <x v="92"/>
    <x v="92"/>
    <d v="2016-08-26T14:26:00"/>
    <x v="3"/>
    <n v="8"/>
    <s v="Imidacloprid"/>
    <s v="ng/L"/>
    <x v="1"/>
    <n v="62"/>
    <n v="62"/>
    <n v="0"/>
    <b v="0"/>
  </r>
  <r>
    <x v="0"/>
    <x v="0"/>
    <x v="92"/>
    <x v="92"/>
    <d v="2016-08-30T12:02:00"/>
    <x v="3"/>
    <n v="8"/>
    <s v="Imidacloprid"/>
    <s v="ng/L"/>
    <x v="1"/>
    <n v="67"/>
    <n v="67"/>
    <n v="0"/>
    <b v="0"/>
  </r>
  <r>
    <x v="0"/>
    <x v="0"/>
    <x v="92"/>
    <x v="92"/>
    <d v="2016-09-01T13:40:00"/>
    <x v="3"/>
    <n v="9"/>
    <s v="Imidacloprid"/>
    <s v="ng/L"/>
    <x v="1"/>
    <n v="70"/>
    <n v="70"/>
    <n v="0"/>
    <b v="0"/>
  </r>
  <r>
    <x v="0"/>
    <x v="0"/>
    <x v="92"/>
    <x v="92"/>
    <d v="2016-09-07T14:15:00"/>
    <x v="3"/>
    <n v="9"/>
    <s v="Imidacloprid"/>
    <s v="ng/L"/>
    <x v="1"/>
    <n v="46"/>
    <n v="46"/>
    <n v="0"/>
    <b v="0"/>
  </r>
  <r>
    <x v="0"/>
    <x v="0"/>
    <x v="92"/>
    <x v="92"/>
    <d v="2016-09-09T14:02:00"/>
    <x v="3"/>
    <n v="9"/>
    <s v="Imidacloprid"/>
    <s v="ng/L"/>
    <x v="1"/>
    <n v="55"/>
    <n v="55"/>
    <n v="0"/>
    <b v="0"/>
  </r>
  <r>
    <x v="0"/>
    <x v="0"/>
    <x v="92"/>
    <x v="92"/>
    <d v="2016-09-14T10:48:00"/>
    <x v="3"/>
    <n v="9"/>
    <s v="Imidacloprid"/>
    <s v="ng/L"/>
    <x v="1"/>
    <n v="62"/>
    <n v="62"/>
    <n v="0"/>
    <b v="0"/>
  </r>
  <r>
    <x v="0"/>
    <x v="0"/>
    <x v="92"/>
    <x v="92"/>
    <d v="2016-09-16T11:17:00"/>
    <x v="3"/>
    <n v="9"/>
    <s v="Imidacloprid"/>
    <s v="ng/L"/>
    <x v="1"/>
    <n v="69"/>
    <n v="69"/>
    <n v="0"/>
    <b v="0"/>
  </r>
  <r>
    <x v="0"/>
    <x v="0"/>
    <x v="92"/>
    <x v="92"/>
    <d v="2016-09-19T09:54:00"/>
    <x v="3"/>
    <n v="9"/>
    <s v="Imidacloprid"/>
    <s v="ng/L"/>
    <x v="0"/>
    <n v="1"/>
    <n v="0.5"/>
    <n v="1"/>
    <b v="1"/>
  </r>
  <r>
    <x v="0"/>
    <x v="0"/>
    <x v="92"/>
    <x v="92"/>
    <d v="2016-09-22T12:20:00"/>
    <x v="3"/>
    <n v="9"/>
    <s v="Imidacloprid"/>
    <s v="ng/L"/>
    <x v="1"/>
    <n v="89"/>
    <n v="89"/>
    <n v="0"/>
    <b v="0"/>
  </r>
  <r>
    <x v="0"/>
    <x v="0"/>
    <x v="92"/>
    <x v="92"/>
    <d v="2016-09-26T09:58:00"/>
    <x v="3"/>
    <n v="9"/>
    <s v="Imidacloprid"/>
    <s v="ng/L"/>
    <x v="1"/>
    <n v="74"/>
    <n v="74"/>
    <n v="0"/>
    <b v="0"/>
  </r>
  <r>
    <x v="0"/>
    <x v="0"/>
    <x v="92"/>
    <x v="92"/>
    <d v="2016-09-29T10:31:00"/>
    <x v="3"/>
    <n v="9"/>
    <s v="Imidacloprid"/>
    <s v="ng/L"/>
    <x v="1"/>
    <n v="63"/>
    <n v="63"/>
    <n v="0"/>
    <b v="0"/>
  </r>
  <r>
    <x v="0"/>
    <x v="0"/>
    <x v="92"/>
    <x v="92"/>
    <d v="2016-10-06T10:31:00"/>
    <x v="3"/>
    <n v="10"/>
    <s v="Imidacloprid"/>
    <s v="ng/L"/>
    <x v="1"/>
    <n v="36"/>
    <n v="36"/>
    <n v="0"/>
    <b v="0"/>
  </r>
  <r>
    <x v="0"/>
    <x v="0"/>
    <x v="92"/>
    <x v="92"/>
    <d v="2016-10-11T13:20:00"/>
    <x v="3"/>
    <n v="10"/>
    <s v="Imidacloprid"/>
    <s v="ng/L"/>
    <x v="1"/>
    <n v="75"/>
    <n v="75"/>
    <n v="0"/>
    <b v="0"/>
  </r>
  <r>
    <x v="0"/>
    <x v="0"/>
    <x v="92"/>
    <x v="92"/>
    <d v="2016-10-11T13:30:00"/>
    <x v="3"/>
    <n v="10"/>
    <s v="Imidacloprid"/>
    <s v="ng/L"/>
    <x v="1"/>
    <n v="82"/>
    <n v="82"/>
    <n v="0"/>
    <b v="0"/>
  </r>
  <r>
    <x v="0"/>
    <x v="0"/>
    <x v="92"/>
    <x v="92"/>
    <d v="2016-10-13T14:44:00"/>
    <x v="3"/>
    <n v="10"/>
    <s v="Imidacloprid"/>
    <s v="ng/L"/>
    <x v="1"/>
    <n v="67"/>
    <n v="67"/>
    <n v="0"/>
    <b v="0"/>
  </r>
  <r>
    <x v="0"/>
    <x v="0"/>
    <x v="92"/>
    <x v="92"/>
    <d v="2016-10-18T10:10:00"/>
    <x v="3"/>
    <n v="10"/>
    <s v="Imidacloprid"/>
    <s v="ng/L"/>
    <x v="1"/>
    <n v="84"/>
    <n v="84"/>
    <n v="0"/>
    <b v="0"/>
  </r>
  <r>
    <x v="0"/>
    <x v="0"/>
    <x v="92"/>
    <x v="92"/>
    <d v="2016-10-19T09:56:00"/>
    <x v="3"/>
    <n v="10"/>
    <s v="Imidacloprid"/>
    <s v="ng/L"/>
    <x v="1"/>
    <n v="84"/>
    <n v="84"/>
    <n v="0"/>
    <b v="0"/>
  </r>
  <r>
    <x v="0"/>
    <x v="0"/>
    <x v="92"/>
    <x v="92"/>
    <d v="2016-10-24T14:20:00"/>
    <x v="3"/>
    <n v="10"/>
    <s v="Imidacloprid"/>
    <s v="ng/L"/>
    <x v="1"/>
    <n v="100"/>
    <n v="100"/>
    <n v="0"/>
    <b v="0"/>
  </r>
  <r>
    <x v="0"/>
    <x v="0"/>
    <x v="92"/>
    <x v="92"/>
    <d v="2016-10-27T11:46:00"/>
    <x v="3"/>
    <n v="10"/>
    <s v="Imidacloprid"/>
    <s v="ng/L"/>
    <x v="1"/>
    <n v="91"/>
    <n v="91"/>
    <n v="0"/>
    <b v="0"/>
  </r>
  <r>
    <x v="0"/>
    <x v="0"/>
    <x v="92"/>
    <x v="92"/>
    <d v="2016-11-02T09:10:00"/>
    <x v="3"/>
    <n v="11"/>
    <s v="Imidacloprid"/>
    <s v="ng/L"/>
    <x v="1"/>
    <n v="71"/>
    <n v="71"/>
    <n v="0"/>
    <b v="0"/>
  </r>
  <r>
    <x v="0"/>
    <x v="0"/>
    <x v="92"/>
    <x v="92"/>
    <d v="2016-11-04T09:26:00"/>
    <x v="3"/>
    <n v="11"/>
    <s v="Imidacloprid"/>
    <s v="ng/L"/>
    <x v="1"/>
    <n v="84"/>
    <n v="84"/>
    <n v="0"/>
    <b v="0"/>
  </r>
  <r>
    <x v="0"/>
    <x v="0"/>
    <x v="92"/>
    <x v="92"/>
    <d v="2016-11-07T09:08:00"/>
    <x v="3"/>
    <n v="11"/>
    <s v="Imidacloprid"/>
    <s v="ng/L"/>
    <x v="0"/>
    <n v="1"/>
    <n v="0.5"/>
    <n v="1"/>
    <b v="1"/>
  </r>
  <r>
    <x v="0"/>
    <x v="0"/>
    <x v="92"/>
    <x v="92"/>
    <d v="2016-11-10T11:47:00"/>
    <x v="3"/>
    <n v="11"/>
    <s v="Imidacloprid"/>
    <s v="ng/L"/>
    <x v="1"/>
    <n v="92"/>
    <n v="92"/>
    <n v="0"/>
    <b v="0"/>
  </r>
  <r>
    <x v="0"/>
    <x v="0"/>
    <x v="92"/>
    <x v="92"/>
    <d v="2016-11-15T11:30:00"/>
    <x v="3"/>
    <n v="11"/>
    <s v="Imidacloprid"/>
    <s v="ng/L"/>
    <x v="1"/>
    <n v="110"/>
    <n v="110"/>
    <n v="0"/>
    <b v="0"/>
  </r>
  <r>
    <x v="0"/>
    <x v="0"/>
    <x v="92"/>
    <x v="92"/>
    <d v="2016-11-17T14:40:00"/>
    <x v="3"/>
    <n v="11"/>
    <s v="Imidacloprid"/>
    <s v="ng/L"/>
    <x v="0"/>
    <n v="1"/>
    <n v="0.5"/>
    <n v="1"/>
    <b v="1"/>
  </r>
  <r>
    <x v="0"/>
    <x v="0"/>
    <x v="92"/>
    <x v="92"/>
    <d v="2016-11-23T13:42:00"/>
    <x v="3"/>
    <n v="11"/>
    <s v="Imidacloprid"/>
    <s v="ng/L"/>
    <x v="1"/>
    <n v="44"/>
    <n v="44"/>
    <n v="0"/>
    <b v="0"/>
  </r>
  <r>
    <x v="0"/>
    <x v="0"/>
    <x v="92"/>
    <x v="92"/>
    <d v="2016-11-25T08:59:00"/>
    <x v="3"/>
    <n v="11"/>
    <s v="Imidacloprid"/>
    <s v="ng/L"/>
    <x v="1"/>
    <n v="22"/>
    <n v="22"/>
    <n v="0"/>
    <b v="0"/>
  </r>
  <r>
    <x v="0"/>
    <x v="0"/>
    <x v="92"/>
    <x v="92"/>
    <d v="2016-12-05T09:37:00"/>
    <x v="3"/>
    <n v="12"/>
    <s v="Imidacloprid"/>
    <s v="ng/L"/>
    <x v="1"/>
    <n v="50"/>
    <n v="50"/>
    <n v="0"/>
    <b v="0"/>
  </r>
  <r>
    <x v="0"/>
    <x v="0"/>
    <x v="92"/>
    <x v="92"/>
    <d v="2016-12-09T09:58:00"/>
    <x v="3"/>
    <n v="12"/>
    <s v="Imidacloprid"/>
    <s v="ng/L"/>
    <x v="1"/>
    <n v="50"/>
    <n v="50"/>
    <n v="0"/>
    <b v="0"/>
  </r>
  <r>
    <x v="0"/>
    <x v="0"/>
    <x v="92"/>
    <x v="92"/>
    <d v="2016-12-13T13:36:00"/>
    <x v="3"/>
    <n v="12"/>
    <s v="Imidacloprid"/>
    <s v="ng/L"/>
    <x v="1"/>
    <n v="66"/>
    <n v="66"/>
    <n v="0"/>
    <b v="0"/>
  </r>
  <r>
    <x v="0"/>
    <x v="0"/>
    <x v="92"/>
    <x v="92"/>
    <d v="2016-12-15T13:14:00"/>
    <x v="3"/>
    <n v="12"/>
    <s v="Imidacloprid"/>
    <s v="ng/L"/>
    <x v="1"/>
    <n v="43"/>
    <n v="43"/>
    <n v="0"/>
    <b v="0"/>
  </r>
  <r>
    <x v="0"/>
    <x v="0"/>
    <x v="92"/>
    <x v="92"/>
    <d v="2017-01-06T10:44:00"/>
    <x v="4"/>
    <n v="1"/>
    <s v="Imidacloprid"/>
    <s v="ng/L"/>
    <x v="1"/>
    <n v="88"/>
    <n v="88"/>
    <n v="0"/>
    <b v="0"/>
  </r>
  <r>
    <x v="0"/>
    <x v="0"/>
    <x v="92"/>
    <x v="92"/>
    <d v="2017-01-09T11:25:00"/>
    <x v="4"/>
    <n v="1"/>
    <s v="Imidacloprid"/>
    <s v="ng/L"/>
    <x v="1"/>
    <n v="44"/>
    <n v="44"/>
    <n v="0"/>
    <b v="0"/>
  </r>
  <r>
    <x v="0"/>
    <x v="0"/>
    <x v="92"/>
    <x v="92"/>
    <d v="2017-01-12T13:26:00"/>
    <x v="4"/>
    <n v="1"/>
    <s v="Imidacloprid"/>
    <s v="ng/L"/>
    <x v="1"/>
    <n v="49"/>
    <n v="49"/>
    <n v="0"/>
    <b v="0"/>
  </r>
  <r>
    <x v="0"/>
    <x v="0"/>
    <x v="92"/>
    <x v="92"/>
    <d v="2017-01-17T12:48:00"/>
    <x v="4"/>
    <n v="1"/>
    <s v="Imidacloprid"/>
    <s v="ng/L"/>
    <x v="1"/>
    <n v="39"/>
    <n v="39"/>
    <n v="0"/>
    <b v="0"/>
  </r>
  <r>
    <x v="0"/>
    <x v="0"/>
    <x v="92"/>
    <x v="92"/>
    <d v="2017-01-20T09:09:00"/>
    <x v="4"/>
    <n v="1"/>
    <s v="Imidacloprid"/>
    <s v="ng/L"/>
    <x v="1"/>
    <n v="22"/>
    <n v="22"/>
    <n v="0"/>
    <b v="0"/>
  </r>
  <r>
    <x v="0"/>
    <x v="0"/>
    <x v="92"/>
    <x v="92"/>
    <d v="2017-01-24T09:04:00"/>
    <x v="4"/>
    <n v="1"/>
    <s v="Imidacloprid"/>
    <s v="ng/L"/>
    <x v="1"/>
    <n v="25"/>
    <n v="25"/>
    <n v="0"/>
    <b v="0"/>
  </r>
  <r>
    <x v="0"/>
    <x v="0"/>
    <x v="92"/>
    <x v="92"/>
    <d v="2017-01-26T09:12:00"/>
    <x v="4"/>
    <n v="1"/>
    <s v="Imidacloprid"/>
    <s v="ng/L"/>
    <x v="1"/>
    <n v="78"/>
    <n v="78"/>
    <n v="0"/>
    <b v="0"/>
  </r>
  <r>
    <x v="0"/>
    <x v="0"/>
    <x v="92"/>
    <x v="92"/>
    <d v="2017-01-30T10:11:00"/>
    <x v="4"/>
    <n v="1"/>
    <s v="Imidacloprid"/>
    <s v="ng/L"/>
    <x v="1"/>
    <n v="65"/>
    <n v="65"/>
    <n v="0"/>
    <b v="0"/>
  </r>
  <r>
    <x v="0"/>
    <x v="0"/>
    <x v="92"/>
    <x v="92"/>
    <d v="2017-02-02T13:25:00"/>
    <x v="4"/>
    <n v="2"/>
    <s v="Imidacloprid"/>
    <s v="ng/L"/>
    <x v="1"/>
    <n v="39"/>
    <n v="39"/>
    <n v="0"/>
    <b v="0"/>
  </r>
  <r>
    <x v="0"/>
    <x v="0"/>
    <x v="92"/>
    <x v="92"/>
    <d v="2017-02-06T10:17:00"/>
    <x v="4"/>
    <n v="2"/>
    <s v="Imidacloprid"/>
    <s v="ng/L"/>
    <x v="1"/>
    <n v="21"/>
    <n v="21"/>
    <n v="0"/>
    <b v="0"/>
  </r>
  <r>
    <x v="0"/>
    <x v="0"/>
    <x v="92"/>
    <x v="92"/>
    <d v="2017-02-09T10:02:00"/>
    <x v="4"/>
    <n v="2"/>
    <s v="Imidacloprid"/>
    <s v="ng/L"/>
    <x v="1"/>
    <n v="35"/>
    <n v="35"/>
    <n v="0"/>
    <b v="0"/>
  </r>
  <r>
    <x v="0"/>
    <x v="0"/>
    <x v="92"/>
    <x v="92"/>
    <d v="2017-02-14T11:25:00"/>
    <x v="4"/>
    <n v="2"/>
    <s v="Imidacloprid"/>
    <s v="ng/L"/>
    <x v="1"/>
    <n v="28"/>
    <n v="28"/>
    <n v="0"/>
    <b v="0"/>
  </r>
  <r>
    <x v="0"/>
    <x v="0"/>
    <x v="92"/>
    <x v="92"/>
    <d v="2017-02-15T14:19:00"/>
    <x v="4"/>
    <n v="2"/>
    <s v="Imidacloprid"/>
    <s v="ng/L"/>
    <x v="1"/>
    <n v="33"/>
    <n v="33"/>
    <n v="0"/>
    <b v="0"/>
  </r>
  <r>
    <x v="0"/>
    <x v="0"/>
    <x v="92"/>
    <x v="92"/>
    <d v="2017-02-21T08:48:00"/>
    <x v="4"/>
    <n v="2"/>
    <s v="Imidacloprid"/>
    <s v="ng/L"/>
    <x v="1"/>
    <n v="23"/>
    <n v="23"/>
    <n v="0"/>
    <b v="0"/>
  </r>
  <r>
    <x v="0"/>
    <x v="0"/>
    <x v="92"/>
    <x v="92"/>
    <d v="2017-02-24T11:37:00"/>
    <x v="4"/>
    <n v="2"/>
    <s v="Imidacloprid"/>
    <s v="ng/L"/>
    <x v="1"/>
    <n v="32"/>
    <n v="32"/>
    <n v="0"/>
    <b v="0"/>
  </r>
  <r>
    <x v="0"/>
    <x v="0"/>
    <x v="92"/>
    <x v="92"/>
    <d v="2017-02-27T09:53:00"/>
    <x v="4"/>
    <n v="2"/>
    <s v="Imidacloprid"/>
    <s v="ng/L"/>
    <x v="1"/>
    <n v="22"/>
    <n v="22"/>
    <n v="0"/>
    <b v="0"/>
  </r>
  <r>
    <x v="0"/>
    <x v="0"/>
    <x v="92"/>
    <x v="92"/>
    <d v="2017-03-01T09:33:00"/>
    <x v="4"/>
    <n v="3"/>
    <s v="Imidacloprid"/>
    <s v="ng/L"/>
    <x v="1"/>
    <n v="28"/>
    <n v="28"/>
    <n v="0"/>
    <b v="0"/>
  </r>
  <r>
    <x v="0"/>
    <x v="0"/>
    <x v="92"/>
    <x v="92"/>
    <d v="2017-03-06T12:42:00"/>
    <x v="4"/>
    <n v="3"/>
    <s v="Imidacloprid"/>
    <s v="ng/L"/>
    <x v="1"/>
    <n v="14"/>
    <n v="14"/>
    <n v="0"/>
    <b v="0"/>
  </r>
  <r>
    <x v="0"/>
    <x v="0"/>
    <x v="92"/>
    <x v="92"/>
    <d v="2017-03-10T09:57:00"/>
    <x v="4"/>
    <n v="3"/>
    <s v="Imidacloprid"/>
    <s v="ng/L"/>
    <x v="1"/>
    <n v="20"/>
    <n v="20"/>
    <n v="0"/>
    <b v="0"/>
  </r>
  <r>
    <x v="0"/>
    <x v="0"/>
    <x v="92"/>
    <x v="92"/>
    <d v="2017-03-15T14:34:00"/>
    <x v="4"/>
    <n v="3"/>
    <s v="Imidacloprid"/>
    <s v="ng/L"/>
    <x v="1"/>
    <n v="26"/>
    <n v="26"/>
    <n v="0"/>
    <b v="0"/>
  </r>
  <r>
    <x v="0"/>
    <x v="0"/>
    <x v="92"/>
    <x v="92"/>
    <d v="2017-03-17T09:10:00"/>
    <x v="4"/>
    <n v="3"/>
    <s v="Imidacloprid"/>
    <s v="ng/L"/>
    <x v="1"/>
    <n v="31"/>
    <n v="31"/>
    <n v="0"/>
    <b v="0"/>
  </r>
  <r>
    <x v="0"/>
    <x v="0"/>
    <x v="92"/>
    <x v="92"/>
    <d v="2017-03-20T10:02:00"/>
    <x v="4"/>
    <n v="3"/>
    <s v="Imidacloprid"/>
    <s v="ng/L"/>
    <x v="1"/>
    <n v="28"/>
    <n v="28"/>
    <n v="0"/>
    <b v="0"/>
  </r>
  <r>
    <x v="0"/>
    <x v="0"/>
    <x v="92"/>
    <x v="92"/>
    <d v="2017-03-23T09:52:00"/>
    <x v="4"/>
    <n v="3"/>
    <s v="Imidacloprid"/>
    <s v="ng/L"/>
    <x v="1"/>
    <n v="37"/>
    <n v="37"/>
    <n v="0"/>
    <b v="0"/>
  </r>
  <r>
    <x v="0"/>
    <x v="0"/>
    <x v="92"/>
    <x v="92"/>
    <d v="2017-03-28T13:25:00"/>
    <x v="4"/>
    <n v="3"/>
    <s v="Imidacloprid"/>
    <s v="ng/L"/>
    <x v="1"/>
    <n v="29"/>
    <n v="29"/>
    <n v="0"/>
    <b v="0"/>
  </r>
  <r>
    <x v="0"/>
    <x v="0"/>
    <x v="92"/>
    <x v="92"/>
    <d v="2017-03-30T09:52:00"/>
    <x v="4"/>
    <n v="3"/>
    <s v="Imidacloprid"/>
    <s v="ng/L"/>
    <x v="1"/>
    <n v="32"/>
    <n v="32"/>
    <n v="0"/>
    <b v="0"/>
  </r>
  <r>
    <x v="0"/>
    <x v="0"/>
    <x v="92"/>
    <x v="92"/>
    <d v="2017-04-03T12:38:00"/>
    <x v="4"/>
    <n v="4"/>
    <s v="Imidacloprid"/>
    <s v="ng/L"/>
    <x v="1"/>
    <n v="35"/>
    <n v="35"/>
    <n v="0"/>
    <b v="0"/>
  </r>
  <r>
    <x v="0"/>
    <x v="0"/>
    <x v="92"/>
    <x v="92"/>
    <d v="2017-04-06T10:13:00"/>
    <x v="4"/>
    <n v="4"/>
    <s v="Imidacloprid"/>
    <s v="ng/L"/>
    <x v="1"/>
    <n v="35"/>
    <n v="35"/>
    <n v="0"/>
    <b v="0"/>
  </r>
  <r>
    <x v="0"/>
    <x v="0"/>
    <x v="92"/>
    <x v="92"/>
    <d v="2017-04-11T12:16:00"/>
    <x v="4"/>
    <n v="4"/>
    <s v="Imidacloprid"/>
    <s v="ng/L"/>
    <x v="1"/>
    <n v="49"/>
    <n v="49"/>
    <n v="0"/>
    <b v="0"/>
  </r>
  <r>
    <x v="0"/>
    <x v="0"/>
    <x v="92"/>
    <x v="92"/>
    <d v="2017-04-12T13:31:00"/>
    <x v="4"/>
    <n v="4"/>
    <s v="Imidacloprid"/>
    <s v="ng/L"/>
    <x v="1"/>
    <n v="56"/>
    <n v="56"/>
    <n v="0"/>
    <b v="0"/>
  </r>
  <r>
    <x v="0"/>
    <x v="0"/>
    <x v="92"/>
    <x v="92"/>
    <d v="2017-04-18T12:01:00"/>
    <x v="4"/>
    <n v="4"/>
    <s v="Imidacloprid"/>
    <s v="ng/L"/>
    <x v="1"/>
    <n v="67"/>
    <n v="67"/>
    <n v="0"/>
    <b v="0"/>
  </r>
  <r>
    <x v="0"/>
    <x v="0"/>
    <x v="92"/>
    <x v="92"/>
    <d v="2017-04-20T09:50:00"/>
    <x v="4"/>
    <n v="4"/>
    <s v="Imidacloprid"/>
    <s v="ng/L"/>
    <x v="1"/>
    <n v="52"/>
    <n v="52"/>
    <n v="0"/>
    <b v="0"/>
  </r>
  <r>
    <x v="0"/>
    <x v="0"/>
    <x v="92"/>
    <x v="92"/>
    <d v="2017-04-26T16:42:00"/>
    <x v="4"/>
    <n v="4"/>
    <s v="Imidacloprid"/>
    <s v="ng/L"/>
    <x v="1"/>
    <n v="63"/>
    <n v="63"/>
    <n v="0"/>
    <b v="0"/>
  </r>
  <r>
    <x v="0"/>
    <x v="0"/>
    <x v="92"/>
    <x v="92"/>
    <d v="2017-04-27T10:03:00"/>
    <x v="4"/>
    <n v="4"/>
    <s v="Imidacloprid"/>
    <s v="ng/L"/>
    <x v="1"/>
    <n v="58"/>
    <n v="58"/>
    <n v="0"/>
    <b v="0"/>
  </r>
  <r>
    <x v="0"/>
    <x v="0"/>
    <x v="92"/>
    <x v="92"/>
    <d v="2017-05-02T14:08:00"/>
    <x v="4"/>
    <n v="5"/>
    <s v="Imidacloprid"/>
    <s v="ng/L"/>
    <x v="1"/>
    <n v="63"/>
    <n v="63"/>
    <n v="0"/>
    <b v="0"/>
  </r>
  <r>
    <x v="0"/>
    <x v="0"/>
    <x v="92"/>
    <x v="92"/>
    <d v="2017-05-04T10:13:00"/>
    <x v="4"/>
    <n v="5"/>
    <s v="Imidacloprid"/>
    <s v="ng/L"/>
    <x v="1"/>
    <n v="67"/>
    <n v="67"/>
    <n v="0"/>
    <b v="0"/>
  </r>
  <r>
    <x v="0"/>
    <x v="0"/>
    <x v="92"/>
    <x v="92"/>
    <d v="2017-05-09T09:38:00"/>
    <x v="4"/>
    <n v="5"/>
    <s v="Imidacloprid"/>
    <s v="ng/L"/>
    <x v="1"/>
    <n v="78"/>
    <n v="78"/>
    <n v="0"/>
    <b v="0"/>
  </r>
  <r>
    <x v="0"/>
    <x v="0"/>
    <x v="92"/>
    <x v="92"/>
    <d v="2017-05-11T12:27:00"/>
    <x v="4"/>
    <n v="5"/>
    <s v="Imidacloprid"/>
    <s v="ng/L"/>
    <x v="1"/>
    <n v="72"/>
    <n v="72"/>
    <n v="0"/>
    <b v="0"/>
  </r>
  <r>
    <x v="0"/>
    <x v="0"/>
    <x v="92"/>
    <x v="92"/>
    <d v="2018-02-07T12:03:00"/>
    <x v="5"/>
    <n v="2"/>
    <s v="Imidacloprid"/>
    <s v="ng/L"/>
    <x v="1"/>
    <n v="27"/>
    <n v="27"/>
    <n v="0"/>
    <b v="0"/>
  </r>
  <r>
    <x v="0"/>
    <x v="0"/>
    <x v="92"/>
    <x v="92"/>
    <d v="2018-02-08T10:43:00"/>
    <x v="5"/>
    <n v="2"/>
    <s v="Imidacloprid"/>
    <s v="ng/L"/>
    <x v="1"/>
    <n v="28"/>
    <n v="28"/>
    <n v="0"/>
    <b v="0"/>
  </r>
  <r>
    <x v="0"/>
    <x v="0"/>
    <x v="92"/>
    <x v="92"/>
    <d v="2018-02-12T13:52:00"/>
    <x v="5"/>
    <n v="2"/>
    <s v="Imidacloprid"/>
    <s v="ng/L"/>
    <x v="1"/>
    <n v="25"/>
    <n v="25"/>
    <n v="0"/>
    <b v="0"/>
  </r>
  <r>
    <x v="0"/>
    <x v="0"/>
    <x v="92"/>
    <x v="92"/>
    <d v="2018-02-15T11:34:00"/>
    <x v="5"/>
    <n v="2"/>
    <s v="Imidacloprid"/>
    <s v="ng/L"/>
    <x v="1"/>
    <n v="28"/>
    <n v="28"/>
    <n v="0"/>
    <b v="0"/>
  </r>
  <r>
    <x v="0"/>
    <x v="0"/>
    <x v="92"/>
    <x v="92"/>
    <d v="2018-02-19T11:25:00"/>
    <x v="5"/>
    <n v="2"/>
    <s v="Imidacloprid"/>
    <s v="ng/L"/>
    <x v="1"/>
    <n v="26"/>
    <n v="26"/>
    <n v="0"/>
    <b v="0"/>
  </r>
  <r>
    <x v="0"/>
    <x v="0"/>
    <x v="92"/>
    <x v="92"/>
    <d v="2018-02-22T10:53:00"/>
    <x v="5"/>
    <n v="2"/>
    <s v="Imidacloprid"/>
    <s v="ng/L"/>
    <x v="1"/>
    <n v="28"/>
    <n v="28"/>
    <n v="0"/>
    <b v="0"/>
  </r>
  <r>
    <x v="0"/>
    <x v="0"/>
    <x v="92"/>
    <x v="92"/>
    <d v="2018-02-26T10:09:00"/>
    <x v="5"/>
    <n v="2"/>
    <s v="Imidacloprid"/>
    <s v="ng/L"/>
    <x v="0"/>
    <n v="1"/>
    <n v="0.5"/>
    <n v="1"/>
    <b v="1"/>
  </r>
  <r>
    <x v="0"/>
    <x v="0"/>
    <x v="92"/>
    <x v="92"/>
    <d v="2018-03-05T14:47:00"/>
    <x v="5"/>
    <n v="3"/>
    <s v="Imidacloprid"/>
    <s v="ng/L"/>
    <x v="1"/>
    <n v="24"/>
    <n v="24"/>
    <n v="0"/>
    <b v="0"/>
  </r>
  <r>
    <x v="0"/>
    <x v="0"/>
    <x v="92"/>
    <x v="92"/>
    <d v="2018-03-09T11:51:00"/>
    <x v="5"/>
    <n v="3"/>
    <s v="Imidacloprid"/>
    <s v="ng/L"/>
    <x v="0"/>
    <n v="1"/>
    <n v="0.5"/>
    <n v="1"/>
    <b v="1"/>
  </r>
  <r>
    <x v="0"/>
    <x v="0"/>
    <x v="92"/>
    <x v="92"/>
    <d v="2018-03-13T13:43:00"/>
    <x v="5"/>
    <n v="3"/>
    <s v="Imidacloprid"/>
    <s v="ng/L"/>
    <x v="1"/>
    <n v="13"/>
    <n v="13"/>
    <n v="0"/>
    <b v="0"/>
  </r>
  <r>
    <x v="0"/>
    <x v="0"/>
    <x v="92"/>
    <x v="92"/>
    <d v="2018-03-20T08:59:00"/>
    <x v="5"/>
    <n v="3"/>
    <s v="Imidacloprid"/>
    <s v="ng/L"/>
    <x v="1"/>
    <n v="17"/>
    <n v="17"/>
    <n v="0"/>
    <b v="0"/>
  </r>
  <r>
    <x v="0"/>
    <x v="0"/>
    <x v="92"/>
    <x v="92"/>
    <d v="2018-03-21T09:27:00"/>
    <x v="5"/>
    <n v="3"/>
    <s v="Imidacloprid"/>
    <s v="ng/L"/>
    <x v="1"/>
    <n v="19"/>
    <n v="19"/>
    <n v="0"/>
    <b v="0"/>
  </r>
  <r>
    <x v="0"/>
    <x v="0"/>
    <x v="92"/>
    <x v="92"/>
    <d v="2018-03-22T10:37:00"/>
    <x v="5"/>
    <n v="3"/>
    <s v="Imidacloprid"/>
    <s v="ng/L"/>
    <x v="1"/>
    <n v="22"/>
    <n v="22"/>
    <n v="0"/>
    <b v="0"/>
  </r>
  <r>
    <x v="0"/>
    <x v="0"/>
    <x v="92"/>
    <x v="92"/>
    <d v="2018-03-26T09:31:00"/>
    <x v="5"/>
    <n v="3"/>
    <s v="Imidacloprid"/>
    <s v="ng/L"/>
    <x v="1"/>
    <n v="27"/>
    <n v="27"/>
    <n v="0"/>
    <b v="0"/>
  </r>
  <r>
    <x v="0"/>
    <x v="0"/>
    <x v="92"/>
    <x v="92"/>
    <d v="2018-03-27T15:26:00"/>
    <x v="5"/>
    <n v="3"/>
    <s v="Imidacloprid"/>
    <s v="ng/L"/>
    <x v="1"/>
    <n v="21"/>
    <n v="21"/>
    <n v="0"/>
    <b v="0"/>
  </r>
  <r>
    <x v="0"/>
    <x v="0"/>
    <x v="92"/>
    <x v="92"/>
    <d v="2018-04-04T12:18:00"/>
    <x v="5"/>
    <n v="4"/>
    <s v="Imidacloprid"/>
    <s v="ng/L"/>
    <x v="1"/>
    <n v="9.6"/>
    <n v="9.6"/>
    <n v="0"/>
    <b v="0"/>
  </r>
  <r>
    <x v="0"/>
    <x v="0"/>
    <x v="92"/>
    <x v="92"/>
    <d v="2018-04-05T13:42:00"/>
    <x v="5"/>
    <n v="4"/>
    <s v="Imidacloprid"/>
    <s v="ng/L"/>
    <x v="1"/>
    <n v="9.2999999999999989"/>
    <n v="9.2999999999999989"/>
    <n v="0"/>
    <b v="0"/>
  </r>
  <r>
    <x v="0"/>
    <x v="0"/>
    <x v="92"/>
    <x v="92"/>
    <d v="2018-04-09T12:09:00"/>
    <x v="5"/>
    <n v="4"/>
    <s v="Imidacloprid"/>
    <s v="ng/L"/>
    <x v="1"/>
    <n v="17"/>
    <n v="17"/>
    <n v="0"/>
    <b v="0"/>
  </r>
  <r>
    <x v="0"/>
    <x v="0"/>
    <x v="92"/>
    <x v="92"/>
    <d v="2018-04-13T10:30:00"/>
    <x v="5"/>
    <n v="4"/>
    <s v="Imidacloprid"/>
    <s v="ng/L"/>
    <x v="0"/>
    <n v="1"/>
    <n v="0.5"/>
    <n v="1"/>
    <b v="1"/>
  </r>
  <r>
    <x v="0"/>
    <x v="0"/>
    <x v="92"/>
    <x v="92"/>
    <d v="2018-04-16T10:19:00"/>
    <x v="5"/>
    <n v="4"/>
    <s v="Imidacloprid"/>
    <s v="ng/L"/>
    <x v="0"/>
    <n v="1"/>
    <n v="0.5"/>
    <n v="1"/>
    <b v="1"/>
  </r>
  <r>
    <x v="0"/>
    <x v="0"/>
    <x v="92"/>
    <x v="92"/>
    <d v="2018-04-19T10:01:00"/>
    <x v="5"/>
    <n v="4"/>
    <s v="Imidacloprid"/>
    <s v="ng/L"/>
    <x v="1"/>
    <n v="20"/>
    <n v="20"/>
    <n v="0"/>
    <b v="0"/>
  </r>
  <r>
    <x v="0"/>
    <x v="0"/>
    <x v="92"/>
    <x v="92"/>
    <d v="2018-04-24T12:52:00"/>
    <x v="5"/>
    <n v="4"/>
    <s v="Imidacloprid"/>
    <s v="ng/L"/>
    <x v="1"/>
    <n v="24"/>
    <n v="24"/>
    <n v="0"/>
    <b v="0"/>
  </r>
  <r>
    <x v="0"/>
    <x v="0"/>
    <x v="92"/>
    <x v="92"/>
    <d v="2018-04-26T09:58:00"/>
    <x v="5"/>
    <n v="4"/>
    <s v="Imidacloprid"/>
    <s v="ng/L"/>
    <x v="1"/>
    <n v="29"/>
    <n v="29"/>
    <n v="0"/>
    <b v="0"/>
  </r>
  <r>
    <x v="0"/>
    <x v="0"/>
    <x v="92"/>
    <x v="92"/>
    <d v="2018-05-02T10:48:00"/>
    <x v="5"/>
    <n v="5"/>
    <s v="Imidacloprid"/>
    <s v="ng/L"/>
    <x v="0"/>
    <n v="1"/>
    <n v="0.5"/>
    <n v="1"/>
    <b v="1"/>
  </r>
  <r>
    <x v="0"/>
    <x v="0"/>
    <x v="92"/>
    <x v="92"/>
    <d v="2018-05-04T12:37:00"/>
    <x v="5"/>
    <n v="5"/>
    <s v="Imidacloprid"/>
    <s v="ng/L"/>
    <x v="1"/>
    <n v="22"/>
    <n v="22"/>
    <n v="0"/>
    <b v="0"/>
  </r>
  <r>
    <x v="0"/>
    <x v="0"/>
    <x v="92"/>
    <x v="92"/>
    <d v="2018-05-09T11:08:00"/>
    <x v="5"/>
    <n v="5"/>
    <s v="Imidacloprid"/>
    <s v="ng/L"/>
    <x v="1"/>
    <n v="27"/>
    <n v="27"/>
    <n v="0"/>
    <b v="0"/>
  </r>
  <r>
    <x v="0"/>
    <x v="0"/>
    <x v="92"/>
    <x v="92"/>
    <d v="2018-05-18T13:37:00"/>
    <x v="5"/>
    <n v="5"/>
    <s v="Imidacloprid"/>
    <s v="ng/L"/>
    <x v="1"/>
    <n v="31"/>
    <n v="31"/>
    <n v="0"/>
    <b v="0"/>
  </r>
  <r>
    <x v="0"/>
    <x v="0"/>
    <x v="92"/>
    <x v="92"/>
    <d v="2018-05-18T13:47:00"/>
    <x v="5"/>
    <n v="5"/>
    <s v="Imidacloprid"/>
    <s v="ng/L"/>
    <x v="1"/>
    <n v="33"/>
    <n v="33"/>
    <n v="0"/>
    <b v="0"/>
  </r>
  <r>
    <x v="0"/>
    <x v="0"/>
    <x v="92"/>
    <x v="92"/>
    <d v="2018-05-24T10:28:00"/>
    <x v="5"/>
    <n v="5"/>
    <s v="Imidacloprid"/>
    <s v="ng/L"/>
    <x v="1"/>
    <n v="26"/>
    <n v="26"/>
    <n v="0"/>
    <b v="0"/>
  </r>
  <r>
    <x v="0"/>
    <x v="0"/>
    <x v="92"/>
    <x v="92"/>
    <d v="2018-05-29T10:40:00"/>
    <x v="5"/>
    <n v="5"/>
    <s v="Imidacloprid"/>
    <s v="ng/L"/>
    <x v="1"/>
    <n v="38"/>
    <n v="38"/>
    <n v="0"/>
    <b v="0"/>
  </r>
  <r>
    <x v="0"/>
    <x v="0"/>
    <x v="92"/>
    <x v="92"/>
    <d v="2018-06-04T13:51:00"/>
    <x v="5"/>
    <n v="6"/>
    <s v="Imidacloprid"/>
    <s v="ng/L"/>
    <x v="0"/>
    <n v="1"/>
    <n v="0.5"/>
    <n v="1"/>
    <b v="1"/>
  </r>
  <r>
    <x v="0"/>
    <x v="0"/>
    <x v="92"/>
    <x v="92"/>
    <d v="2018-06-07T12:33:00"/>
    <x v="5"/>
    <n v="6"/>
    <s v="Imidacloprid"/>
    <s v="ng/L"/>
    <x v="0"/>
    <n v="1"/>
    <n v="0.5"/>
    <n v="1"/>
    <b v="1"/>
  </r>
  <r>
    <x v="0"/>
    <x v="0"/>
    <x v="92"/>
    <x v="92"/>
    <d v="2018-06-12T10:36:00"/>
    <x v="5"/>
    <n v="6"/>
    <s v="Imidacloprid"/>
    <s v="ng/L"/>
    <x v="1"/>
    <n v="39"/>
    <n v="39"/>
    <n v="0"/>
    <b v="0"/>
  </r>
  <r>
    <x v="0"/>
    <x v="0"/>
    <x v="92"/>
    <x v="92"/>
    <d v="2018-06-14T15:05:00"/>
    <x v="5"/>
    <n v="6"/>
    <s v="Imidacloprid"/>
    <s v="ng/L"/>
    <x v="1"/>
    <n v="40"/>
    <n v="40"/>
    <n v="0"/>
    <b v="0"/>
  </r>
  <r>
    <x v="0"/>
    <x v="0"/>
    <x v="92"/>
    <x v="92"/>
    <d v="2018-06-18T10:57:00"/>
    <x v="5"/>
    <n v="6"/>
    <s v="Imidacloprid"/>
    <s v="ng/L"/>
    <x v="1"/>
    <n v="47"/>
    <n v="47"/>
    <n v="0"/>
    <b v="0"/>
  </r>
  <r>
    <x v="0"/>
    <x v="0"/>
    <x v="92"/>
    <x v="92"/>
    <d v="2018-06-22T10:38:00"/>
    <x v="5"/>
    <n v="6"/>
    <s v="Imidacloprid"/>
    <s v="ng/L"/>
    <x v="1"/>
    <n v="36"/>
    <n v="36"/>
    <n v="0"/>
    <b v="0"/>
  </r>
  <r>
    <x v="0"/>
    <x v="0"/>
    <x v="92"/>
    <x v="92"/>
    <d v="2018-06-25T12:00:00"/>
    <x v="5"/>
    <n v="6"/>
    <s v="Imidacloprid"/>
    <s v="ng/L"/>
    <x v="1"/>
    <n v="40"/>
    <n v="40"/>
    <n v="0"/>
    <b v="0"/>
  </r>
  <r>
    <x v="0"/>
    <x v="0"/>
    <x v="92"/>
    <x v="92"/>
    <d v="2018-06-28T15:37:00"/>
    <x v="5"/>
    <n v="6"/>
    <s v="Imidacloprid"/>
    <s v="ng/L"/>
    <x v="1"/>
    <n v="28"/>
    <n v="28"/>
    <n v="0"/>
    <b v="0"/>
  </r>
  <r>
    <x v="0"/>
    <x v="0"/>
    <x v="92"/>
    <x v="92"/>
    <d v="2018-07-03T12:53:00"/>
    <x v="5"/>
    <n v="7"/>
    <s v="Imidacloprid"/>
    <s v="ng/L"/>
    <x v="1"/>
    <n v="31"/>
    <n v="31"/>
    <n v="0"/>
    <b v="0"/>
  </r>
  <r>
    <x v="0"/>
    <x v="0"/>
    <x v="92"/>
    <x v="92"/>
    <d v="2018-07-05T09:49:00"/>
    <x v="5"/>
    <n v="7"/>
    <s v="Imidacloprid"/>
    <s v="ng/L"/>
    <x v="1"/>
    <n v="28"/>
    <n v="28"/>
    <n v="0"/>
    <b v="0"/>
  </r>
  <r>
    <x v="0"/>
    <x v="0"/>
    <x v="92"/>
    <x v="92"/>
    <d v="2018-07-12T12:27:00"/>
    <x v="5"/>
    <n v="7"/>
    <s v="Imidacloprid"/>
    <s v="ng/L"/>
    <x v="1"/>
    <n v="29"/>
    <n v="29"/>
    <n v="0"/>
    <b v="0"/>
  </r>
  <r>
    <x v="0"/>
    <x v="0"/>
    <x v="92"/>
    <x v="92"/>
    <d v="2018-07-12T12:29:00"/>
    <x v="5"/>
    <n v="7"/>
    <s v="Imidacloprid"/>
    <s v="ng/L"/>
    <x v="1"/>
    <n v="33"/>
    <n v="33"/>
    <n v="0"/>
    <b v="0"/>
  </r>
  <r>
    <x v="0"/>
    <x v="0"/>
    <x v="92"/>
    <x v="92"/>
    <d v="2018-07-16T10:09:00"/>
    <x v="5"/>
    <n v="7"/>
    <s v="Imidacloprid"/>
    <s v="ng/L"/>
    <x v="1"/>
    <n v="38"/>
    <n v="38"/>
    <n v="0"/>
    <b v="0"/>
  </r>
  <r>
    <x v="0"/>
    <x v="0"/>
    <x v="92"/>
    <x v="92"/>
    <d v="2018-07-19T12:56:00"/>
    <x v="5"/>
    <n v="7"/>
    <s v="Imidacloprid"/>
    <s v="ng/L"/>
    <x v="1"/>
    <n v="35"/>
    <n v="35"/>
    <n v="0"/>
    <b v="0"/>
  </r>
  <r>
    <x v="0"/>
    <x v="0"/>
    <x v="92"/>
    <x v="92"/>
    <d v="2018-07-23T12:25:00"/>
    <x v="5"/>
    <n v="7"/>
    <s v="Imidacloprid"/>
    <s v="ng/L"/>
    <x v="0"/>
    <n v="1"/>
    <n v="0.5"/>
    <n v="1"/>
    <b v="1"/>
  </r>
  <r>
    <x v="0"/>
    <x v="0"/>
    <x v="92"/>
    <x v="92"/>
    <d v="2018-07-26T12:24:00"/>
    <x v="5"/>
    <n v="7"/>
    <s v="Imidacloprid"/>
    <s v="ng/L"/>
    <x v="1"/>
    <n v="37"/>
    <n v="37"/>
    <n v="0"/>
    <b v="0"/>
  </r>
  <r>
    <x v="0"/>
    <x v="0"/>
    <x v="92"/>
    <x v="92"/>
    <d v="2018-08-02T13:42:00"/>
    <x v="5"/>
    <n v="8"/>
    <s v="Imidacloprid"/>
    <s v="ng/L"/>
    <x v="1"/>
    <n v="38"/>
    <n v="38"/>
    <n v="0"/>
    <b v="0"/>
  </r>
  <r>
    <x v="0"/>
    <x v="0"/>
    <x v="92"/>
    <x v="92"/>
    <d v="2018-08-06T11:30:00"/>
    <x v="5"/>
    <n v="8"/>
    <s v="Imidacloprid"/>
    <s v="ng/L"/>
    <x v="1"/>
    <n v="39"/>
    <n v="39"/>
    <n v="0"/>
    <b v="0"/>
  </r>
  <r>
    <x v="0"/>
    <x v="0"/>
    <x v="92"/>
    <x v="92"/>
    <d v="2018-08-09T11:34:00"/>
    <x v="5"/>
    <n v="8"/>
    <s v="Imidacloprid"/>
    <s v="ng/L"/>
    <x v="0"/>
    <n v="1"/>
    <n v="0.5"/>
    <n v="1"/>
    <b v="1"/>
  </r>
  <r>
    <x v="0"/>
    <x v="0"/>
    <x v="92"/>
    <x v="92"/>
    <d v="2018-08-13T10:24:00"/>
    <x v="5"/>
    <n v="8"/>
    <s v="Imidacloprid"/>
    <s v="ng/L"/>
    <x v="0"/>
    <n v="1"/>
    <n v="0.5"/>
    <n v="1"/>
    <b v="1"/>
  </r>
  <r>
    <x v="0"/>
    <x v="0"/>
    <x v="92"/>
    <x v="92"/>
    <d v="2018-08-17T13:56:00"/>
    <x v="5"/>
    <n v="8"/>
    <s v="Imidacloprid"/>
    <s v="ng/L"/>
    <x v="1"/>
    <n v="45"/>
    <n v="45"/>
    <n v="0"/>
    <b v="0"/>
  </r>
  <r>
    <x v="0"/>
    <x v="0"/>
    <x v="92"/>
    <x v="92"/>
    <d v="2018-08-22T10:10:00"/>
    <x v="5"/>
    <n v="8"/>
    <s v="Imidacloprid"/>
    <s v="ng/L"/>
    <x v="0"/>
    <n v="1"/>
    <n v="0.5"/>
    <n v="1"/>
    <b v="1"/>
  </r>
  <r>
    <x v="0"/>
    <x v="0"/>
    <x v="92"/>
    <x v="92"/>
    <d v="2018-08-23T10:47:00"/>
    <x v="5"/>
    <n v="8"/>
    <s v="Imidacloprid"/>
    <s v="ng/L"/>
    <x v="0"/>
    <n v="1"/>
    <n v="0.5"/>
    <n v="1"/>
    <b v="1"/>
  </r>
  <r>
    <x v="0"/>
    <x v="0"/>
    <x v="92"/>
    <x v="92"/>
    <d v="2018-08-28T14:31:00"/>
    <x v="5"/>
    <n v="8"/>
    <s v="Imidacloprid"/>
    <s v="ng/L"/>
    <x v="1"/>
    <n v="38"/>
    <n v="38"/>
    <n v="0"/>
    <b v="0"/>
  </r>
  <r>
    <x v="0"/>
    <x v="0"/>
    <x v="92"/>
    <x v="92"/>
    <d v="2018-08-28T15:40:00"/>
    <x v="5"/>
    <n v="8"/>
    <s v="Imidacloprid"/>
    <s v="ng/L"/>
    <x v="1"/>
    <n v="37"/>
    <n v="37"/>
    <n v="0"/>
    <b v="0"/>
  </r>
  <r>
    <x v="0"/>
    <x v="0"/>
    <x v="92"/>
    <x v="92"/>
    <d v="2018-09-05T13:32:00"/>
    <x v="5"/>
    <n v="9"/>
    <s v="Imidacloprid"/>
    <s v="ng/L"/>
    <x v="1"/>
    <n v="32"/>
    <n v="32"/>
    <n v="0"/>
    <b v="0"/>
  </r>
  <r>
    <x v="0"/>
    <x v="0"/>
    <x v="92"/>
    <x v="92"/>
    <d v="2018-09-06T14:19:00"/>
    <x v="5"/>
    <n v="9"/>
    <s v="Imidacloprid"/>
    <s v="ng/L"/>
    <x v="1"/>
    <n v="55"/>
    <n v="55"/>
    <n v="0"/>
    <b v="0"/>
  </r>
  <r>
    <x v="0"/>
    <x v="0"/>
    <x v="92"/>
    <x v="92"/>
    <d v="2018-09-10T13:35:00"/>
    <x v="5"/>
    <n v="9"/>
    <s v="Imidacloprid"/>
    <s v="ng/L"/>
    <x v="1"/>
    <n v="44"/>
    <n v="44"/>
    <n v="0"/>
    <b v="0"/>
  </r>
  <r>
    <x v="0"/>
    <x v="0"/>
    <x v="92"/>
    <x v="92"/>
    <d v="2018-09-18T12:09:00"/>
    <x v="5"/>
    <n v="9"/>
    <s v="Imidacloprid"/>
    <s v="ng/L"/>
    <x v="1"/>
    <n v="46"/>
    <n v="46"/>
    <n v="0"/>
    <b v="0"/>
  </r>
  <r>
    <x v="0"/>
    <x v="0"/>
    <x v="92"/>
    <x v="92"/>
    <d v="2018-09-20T10:21:00"/>
    <x v="5"/>
    <n v="9"/>
    <s v="Imidacloprid"/>
    <s v="ng/L"/>
    <x v="1"/>
    <n v="46"/>
    <n v="46"/>
    <n v="0"/>
    <b v="0"/>
  </r>
  <r>
    <x v="0"/>
    <x v="0"/>
    <x v="92"/>
    <x v="92"/>
    <d v="2018-09-24T14:26:00"/>
    <x v="5"/>
    <n v="9"/>
    <s v="Imidacloprid"/>
    <s v="ng/L"/>
    <x v="1"/>
    <n v="67"/>
    <n v="67"/>
    <n v="0"/>
    <b v="0"/>
  </r>
  <r>
    <x v="0"/>
    <x v="0"/>
    <x v="92"/>
    <x v="92"/>
    <d v="2018-09-27T15:42:00"/>
    <x v="5"/>
    <n v="9"/>
    <s v="Imidacloprid"/>
    <s v="ng/L"/>
    <x v="1"/>
    <n v="69"/>
    <n v="69"/>
    <n v="0"/>
    <b v="0"/>
  </r>
  <r>
    <x v="0"/>
    <x v="0"/>
    <x v="92"/>
    <x v="92"/>
    <d v="2018-09-28T11:09:00"/>
    <x v="5"/>
    <n v="9"/>
    <s v="Imidacloprid"/>
    <s v="ng/L"/>
    <x v="1"/>
    <n v="70"/>
    <n v="70"/>
    <n v="0"/>
    <b v="0"/>
  </r>
  <r>
    <x v="0"/>
    <x v="0"/>
    <x v="92"/>
    <x v="92"/>
    <d v="2018-10-02T16:13:00"/>
    <x v="5"/>
    <n v="10"/>
    <s v="Imidacloprid"/>
    <s v="ng/L"/>
    <x v="1"/>
    <n v="67"/>
    <n v="67"/>
    <n v="0"/>
    <b v="0"/>
  </r>
  <r>
    <x v="0"/>
    <x v="0"/>
    <x v="92"/>
    <x v="92"/>
    <d v="2018-10-04T12:46:00"/>
    <x v="5"/>
    <n v="10"/>
    <s v="Imidacloprid"/>
    <s v="ng/L"/>
    <x v="1"/>
    <n v="66"/>
    <n v="66"/>
    <n v="0"/>
    <b v="0"/>
  </r>
  <r>
    <x v="0"/>
    <x v="0"/>
    <x v="92"/>
    <x v="92"/>
    <d v="2018-10-11T11:21:00"/>
    <x v="5"/>
    <n v="10"/>
    <s v="Imidacloprid"/>
    <s v="ng/L"/>
    <x v="1"/>
    <n v="64"/>
    <n v="64"/>
    <n v="0"/>
    <b v="0"/>
  </r>
  <r>
    <x v="0"/>
    <x v="0"/>
    <x v="92"/>
    <x v="92"/>
    <d v="2018-10-12T14:04:00"/>
    <x v="5"/>
    <n v="10"/>
    <s v="Imidacloprid"/>
    <s v="ng/L"/>
    <x v="1"/>
    <n v="65"/>
    <n v="65"/>
    <n v="0"/>
    <b v="0"/>
  </r>
  <r>
    <x v="0"/>
    <x v="0"/>
    <x v="92"/>
    <x v="92"/>
    <d v="2018-10-15T11:32:00"/>
    <x v="5"/>
    <n v="10"/>
    <s v="Imidacloprid"/>
    <s v="ng/L"/>
    <x v="1"/>
    <n v="68"/>
    <n v="68"/>
    <n v="0"/>
    <b v="0"/>
  </r>
  <r>
    <x v="0"/>
    <x v="0"/>
    <x v="92"/>
    <x v="92"/>
    <d v="2018-10-19T14:20:00"/>
    <x v="5"/>
    <n v="10"/>
    <s v="Imidacloprid"/>
    <s v="ng/L"/>
    <x v="1"/>
    <n v="93"/>
    <n v="93"/>
    <n v="0"/>
    <b v="0"/>
  </r>
  <r>
    <x v="0"/>
    <x v="0"/>
    <x v="92"/>
    <x v="92"/>
    <d v="2018-10-23T10:29:00"/>
    <x v="5"/>
    <n v="10"/>
    <s v="Imidacloprid"/>
    <s v="ng/L"/>
    <x v="1"/>
    <n v="62"/>
    <n v="62"/>
    <n v="0"/>
    <b v="0"/>
  </r>
  <r>
    <x v="0"/>
    <x v="0"/>
    <x v="92"/>
    <x v="92"/>
    <d v="2018-10-25T11:57:00"/>
    <x v="5"/>
    <n v="10"/>
    <s v="Imidacloprid"/>
    <s v="ng/L"/>
    <x v="1"/>
    <n v="50"/>
    <n v="50"/>
    <n v="0"/>
    <b v="0"/>
  </r>
  <r>
    <x v="0"/>
    <x v="0"/>
    <x v="92"/>
    <x v="92"/>
    <d v="2018-10-29T12:16:00"/>
    <x v="5"/>
    <n v="10"/>
    <s v="Imidacloprid"/>
    <s v="ng/L"/>
    <x v="1"/>
    <n v="65"/>
    <n v="65"/>
    <n v="0"/>
    <b v="0"/>
  </r>
  <r>
    <x v="0"/>
    <x v="0"/>
    <x v="92"/>
    <x v="92"/>
    <d v="2018-11-01T11:29:00"/>
    <x v="5"/>
    <n v="11"/>
    <s v="Imidacloprid"/>
    <s v="ng/L"/>
    <x v="0"/>
    <n v="1"/>
    <n v="0.5"/>
    <n v="1"/>
    <b v="1"/>
  </r>
  <r>
    <x v="0"/>
    <x v="0"/>
    <x v="92"/>
    <x v="92"/>
    <d v="2018-11-05T09:48:00"/>
    <x v="5"/>
    <n v="11"/>
    <s v="Imidacloprid"/>
    <s v="ng/L"/>
    <x v="1"/>
    <n v="76"/>
    <n v="76"/>
    <n v="0"/>
    <b v="0"/>
  </r>
  <r>
    <x v="0"/>
    <x v="0"/>
    <x v="92"/>
    <x v="92"/>
    <d v="2018-11-08T09:05:00"/>
    <x v="5"/>
    <n v="11"/>
    <s v="Imidacloprid"/>
    <s v="ng/L"/>
    <x v="1"/>
    <n v="71"/>
    <n v="71"/>
    <n v="0"/>
    <b v="0"/>
  </r>
  <r>
    <x v="0"/>
    <x v="0"/>
    <x v="92"/>
    <x v="92"/>
    <d v="2018-11-15T11:08:00"/>
    <x v="5"/>
    <n v="11"/>
    <s v="Imidacloprid"/>
    <s v="ng/L"/>
    <x v="1"/>
    <n v="67"/>
    <n v="67"/>
    <n v="0"/>
    <b v="0"/>
  </r>
  <r>
    <x v="0"/>
    <x v="0"/>
    <x v="92"/>
    <x v="92"/>
    <d v="2018-11-22T11:27:00"/>
    <x v="5"/>
    <n v="11"/>
    <s v="Imidacloprid"/>
    <s v="ng/L"/>
    <x v="1"/>
    <n v="64"/>
    <n v="64"/>
    <n v="0"/>
    <b v="0"/>
  </r>
  <r>
    <x v="0"/>
    <x v="0"/>
    <x v="92"/>
    <x v="92"/>
    <d v="2018-11-23T12:00:00"/>
    <x v="5"/>
    <n v="11"/>
    <s v="Imidacloprid"/>
    <s v="ng/L"/>
    <x v="1"/>
    <n v="68"/>
    <n v="68"/>
    <n v="0"/>
    <b v="0"/>
  </r>
  <r>
    <x v="0"/>
    <x v="0"/>
    <x v="92"/>
    <x v="92"/>
    <d v="2018-11-26T15:50:00"/>
    <x v="5"/>
    <n v="11"/>
    <s v="Imidacloprid"/>
    <s v="ng/L"/>
    <x v="1"/>
    <n v="70"/>
    <n v="70"/>
    <n v="0"/>
    <b v="0"/>
  </r>
  <r>
    <x v="0"/>
    <x v="0"/>
    <x v="92"/>
    <x v="92"/>
    <d v="2018-11-27T11:17:00"/>
    <x v="5"/>
    <n v="11"/>
    <s v="Imidacloprid"/>
    <s v="ng/L"/>
    <x v="1"/>
    <n v="64"/>
    <n v="64"/>
    <n v="0"/>
    <b v="0"/>
  </r>
  <r>
    <x v="0"/>
    <x v="0"/>
    <x v="92"/>
    <x v="92"/>
    <d v="2018-11-30T09:41:00"/>
    <x v="5"/>
    <n v="11"/>
    <s v="Imidacloprid"/>
    <s v="ng/L"/>
    <x v="1"/>
    <n v="89"/>
    <n v="89"/>
    <n v="0"/>
    <b v="0"/>
  </r>
  <r>
    <x v="0"/>
    <x v="0"/>
    <x v="92"/>
    <x v="92"/>
    <d v="2018-12-04T12:06:00"/>
    <x v="5"/>
    <n v="12"/>
    <s v="Imidacloprid"/>
    <s v="ng/L"/>
    <x v="1"/>
    <n v="100"/>
    <n v="100"/>
    <n v="0"/>
    <b v="0"/>
  </r>
  <r>
    <x v="0"/>
    <x v="0"/>
    <x v="92"/>
    <x v="92"/>
    <d v="2018-12-06T14:06:00"/>
    <x v="5"/>
    <n v="12"/>
    <s v="Imidacloprid"/>
    <s v="ng/L"/>
    <x v="1"/>
    <n v="100"/>
    <n v="100"/>
    <n v="0"/>
    <b v="0"/>
  </r>
  <r>
    <x v="0"/>
    <x v="0"/>
    <x v="92"/>
    <x v="92"/>
    <d v="2018-12-14T11:19:00"/>
    <x v="5"/>
    <n v="12"/>
    <s v="Imidacloprid"/>
    <s v="ng/L"/>
    <x v="1"/>
    <n v="76"/>
    <n v="76"/>
    <n v="0"/>
    <b v="0"/>
  </r>
  <r>
    <x v="0"/>
    <x v="0"/>
    <x v="92"/>
    <x v="92"/>
    <d v="2018-12-17T10:28:00"/>
    <x v="5"/>
    <n v="12"/>
    <s v="Imidacloprid"/>
    <s v="ng/L"/>
    <x v="0"/>
    <n v="1"/>
    <n v="0.5"/>
    <n v="1"/>
    <b v="1"/>
  </r>
  <r>
    <x v="0"/>
    <x v="0"/>
    <x v="92"/>
    <x v="92"/>
    <d v="2019-01-03T10:13:00"/>
    <x v="0"/>
    <n v="1"/>
    <s v="Imidacloprid"/>
    <s v="ng/L"/>
    <x v="0"/>
    <n v="1"/>
    <n v="0.5"/>
    <n v="1"/>
    <b v="1"/>
  </r>
  <r>
    <x v="0"/>
    <x v="0"/>
    <x v="92"/>
    <x v="92"/>
    <d v="2019-01-09T10:50:00"/>
    <x v="0"/>
    <n v="1"/>
    <s v="Imidacloprid"/>
    <s v="ng/L"/>
    <x v="1"/>
    <n v="58"/>
    <n v="58"/>
    <n v="0"/>
    <b v="0"/>
  </r>
  <r>
    <x v="0"/>
    <x v="0"/>
    <x v="92"/>
    <x v="92"/>
    <d v="2019-01-10T10:55:00"/>
    <x v="0"/>
    <n v="1"/>
    <s v="Imidacloprid"/>
    <s v="ng/L"/>
    <x v="1"/>
    <n v="54"/>
    <n v="54"/>
    <n v="0"/>
    <b v="0"/>
  </r>
  <r>
    <x v="0"/>
    <x v="0"/>
    <x v="92"/>
    <x v="92"/>
    <d v="2019-01-15T10:56:00"/>
    <x v="0"/>
    <n v="1"/>
    <s v="Imidacloprid"/>
    <s v="ng/L"/>
    <x v="1"/>
    <n v="65"/>
    <n v="65"/>
    <n v="0"/>
    <b v="0"/>
  </r>
  <r>
    <x v="0"/>
    <x v="0"/>
    <x v="92"/>
    <x v="92"/>
    <d v="2019-01-17T09:47:00"/>
    <x v="0"/>
    <n v="1"/>
    <s v="Imidacloprid"/>
    <s v="ng/L"/>
    <x v="1"/>
    <n v="68"/>
    <n v="68"/>
    <n v="0"/>
    <b v="0"/>
  </r>
  <r>
    <x v="0"/>
    <x v="0"/>
    <x v="92"/>
    <x v="92"/>
    <d v="2019-01-21T09:28:00"/>
    <x v="0"/>
    <n v="1"/>
    <s v="Imidacloprid"/>
    <s v="ng/L"/>
    <x v="1"/>
    <n v="65"/>
    <n v="65"/>
    <n v="0"/>
    <b v="0"/>
  </r>
  <r>
    <x v="0"/>
    <x v="0"/>
    <x v="92"/>
    <x v="92"/>
    <d v="2019-01-25T10:19:00"/>
    <x v="0"/>
    <n v="1"/>
    <s v="Imidacloprid"/>
    <s v="ng/L"/>
    <x v="1"/>
    <n v="70"/>
    <n v="70"/>
    <n v="0"/>
    <b v="0"/>
  </r>
  <r>
    <x v="0"/>
    <x v="0"/>
    <x v="92"/>
    <x v="92"/>
    <d v="2019-01-28T13:33:00"/>
    <x v="0"/>
    <n v="1"/>
    <s v="Imidacloprid"/>
    <s v="ng/L"/>
    <x v="1"/>
    <n v="93"/>
    <n v="93"/>
    <n v="0"/>
    <b v="0"/>
  </r>
  <r>
    <x v="0"/>
    <x v="0"/>
    <x v="92"/>
    <x v="92"/>
    <d v="2019-02-04T13:10:00"/>
    <x v="0"/>
    <n v="2"/>
    <s v="Imidacloprid"/>
    <s v="ng/L"/>
    <x v="1"/>
    <n v="96"/>
    <n v="96"/>
    <n v="0"/>
    <b v="0"/>
  </r>
  <r>
    <x v="0"/>
    <x v="0"/>
    <x v="92"/>
    <x v="92"/>
    <d v="2019-08-28T16:35:00"/>
    <x v="0"/>
    <n v="8"/>
    <s v="Imidacloprid"/>
    <s v="ng/L"/>
    <x v="1"/>
    <n v="43"/>
    <n v="43"/>
    <n v="0"/>
    <b v="0"/>
  </r>
  <r>
    <x v="0"/>
    <x v="0"/>
    <x v="92"/>
    <x v="92"/>
    <d v="2019-08-29T12:29:00"/>
    <x v="0"/>
    <n v="8"/>
    <s v="Imidacloprid"/>
    <s v="ng/L"/>
    <x v="1"/>
    <n v="39"/>
    <n v="39"/>
    <n v="0"/>
    <b v="0"/>
  </r>
  <r>
    <x v="0"/>
    <x v="0"/>
    <x v="92"/>
    <x v="92"/>
    <d v="2019-09-04T15:55:00"/>
    <x v="0"/>
    <n v="9"/>
    <s v="Imidacloprid"/>
    <s v="ng/L"/>
    <x v="1"/>
    <n v="56"/>
    <n v="56"/>
    <n v="0"/>
    <b v="0"/>
  </r>
  <r>
    <x v="0"/>
    <x v="0"/>
    <x v="92"/>
    <x v="92"/>
    <d v="2019-09-05T12:27:00"/>
    <x v="0"/>
    <n v="9"/>
    <s v="Imidacloprid"/>
    <s v="ng/L"/>
    <x v="1"/>
    <n v="61"/>
    <n v="61"/>
    <n v="0"/>
    <b v="0"/>
  </r>
  <r>
    <x v="0"/>
    <x v="0"/>
    <x v="92"/>
    <x v="92"/>
    <d v="2019-09-13T12:00:00"/>
    <x v="0"/>
    <n v="9"/>
    <s v="Imidacloprid"/>
    <s v="ng/L"/>
    <x v="1"/>
    <n v="59"/>
    <n v="59"/>
    <n v="0"/>
    <b v="0"/>
  </r>
  <r>
    <x v="0"/>
    <x v="0"/>
    <x v="92"/>
    <x v="92"/>
    <d v="2019-09-18T12:02:00"/>
    <x v="0"/>
    <n v="9"/>
    <s v="Imidacloprid"/>
    <s v="ng/L"/>
    <x v="0"/>
    <n v="1"/>
    <n v="0.5"/>
    <n v="1"/>
    <b v="1"/>
  </r>
  <r>
    <x v="0"/>
    <x v="0"/>
    <x v="92"/>
    <x v="92"/>
    <d v="2019-09-19T13:52:00"/>
    <x v="0"/>
    <n v="9"/>
    <s v="Imidacloprid"/>
    <s v="ng/L"/>
    <x v="1"/>
    <n v="67"/>
    <n v="67"/>
    <n v="0"/>
    <b v="0"/>
  </r>
  <r>
    <x v="0"/>
    <x v="0"/>
    <x v="92"/>
    <x v="92"/>
    <d v="2019-09-24T12:56:00"/>
    <x v="0"/>
    <n v="9"/>
    <s v="Imidacloprid"/>
    <s v="ng/L"/>
    <x v="1"/>
    <n v="61"/>
    <n v="61"/>
    <n v="0"/>
    <b v="0"/>
  </r>
  <r>
    <x v="0"/>
    <x v="0"/>
    <x v="92"/>
    <x v="92"/>
    <d v="2019-09-27T12:04:00"/>
    <x v="0"/>
    <n v="9"/>
    <s v="Imidacloprid"/>
    <s v="ng/L"/>
    <x v="1"/>
    <n v="100"/>
    <n v="100"/>
    <n v="0"/>
    <b v="0"/>
  </r>
  <r>
    <x v="0"/>
    <x v="0"/>
    <x v="92"/>
    <x v="92"/>
    <d v="2019-10-03T14:51:00"/>
    <x v="0"/>
    <n v="10"/>
    <s v="Imidacloprid"/>
    <s v="ng/L"/>
    <x v="0"/>
    <n v="1"/>
    <n v="0.5"/>
    <n v="1"/>
    <b v="1"/>
  </r>
  <r>
    <x v="0"/>
    <x v="0"/>
    <x v="92"/>
    <x v="92"/>
    <d v="2019-10-07T15:03:00"/>
    <x v="0"/>
    <n v="10"/>
    <s v="Imidacloprid"/>
    <s v="ng/L"/>
    <x v="0"/>
    <n v="1"/>
    <n v="0.5"/>
    <n v="1"/>
    <b v="1"/>
  </r>
  <r>
    <x v="0"/>
    <x v="0"/>
    <x v="92"/>
    <x v="92"/>
    <d v="2019-10-08T15:06:00"/>
    <x v="0"/>
    <n v="10"/>
    <s v="Imidacloprid"/>
    <s v="ng/L"/>
    <x v="0"/>
    <n v="1"/>
    <n v="0.5"/>
    <n v="1"/>
    <b v="1"/>
  </r>
  <r>
    <x v="0"/>
    <x v="0"/>
    <x v="92"/>
    <x v="92"/>
    <d v="2019-10-10T15:02:00"/>
    <x v="0"/>
    <n v="10"/>
    <s v="Imidacloprid"/>
    <s v="ng/L"/>
    <x v="1"/>
    <n v="42"/>
    <n v="42"/>
    <n v="0"/>
    <b v="0"/>
  </r>
  <r>
    <x v="0"/>
    <x v="0"/>
    <x v="92"/>
    <x v="92"/>
    <d v="2019-10-14T13:52:00"/>
    <x v="0"/>
    <n v="10"/>
    <s v="Imidacloprid"/>
    <s v="ng/L"/>
    <x v="1"/>
    <n v="53"/>
    <n v="53"/>
    <n v="0"/>
    <b v="0"/>
  </r>
  <r>
    <x v="0"/>
    <x v="0"/>
    <x v="92"/>
    <x v="92"/>
    <d v="2019-10-18T14:40:00"/>
    <x v="0"/>
    <n v="10"/>
    <s v="Imidacloprid"/>
    <s v="ng/L"/>
    <x v="1"/>
    <n v="13"/>
    <n v="13"/>
    <n v="0"/>
    <b v="0"/>
  </r>
  <r>
    <x v="0"/>
    <x v="0"/>
    <x v="92"/>
    <x v="92"/>
    <d v="2019-10-21T14:44:00"/>
    <x v="0"/>
    <n v="10"/>
    <s v="Imidacloprid"/>
    <s v="ng/L"/>
    <x v="1"/>
    <n v="26"/>
    <n v="26"/>
    <n v="0"/>
    <b v="0"/>
  </r>
  <r>
    <x v="0"/>
    <x v="0"/>
    <x v="92"/>
    <x v="92"/>
    <d v="2019-10-24T12:00:00"/>
    <x v="0"/>
    <n v="10"/>
    <s v="Imidacloprid"/>
    <s v="ng/L"/>
    <x v="0"/>
    <n v="1"/>
    <n v="0.5"/>
    <n v="1"/>
    <b v="1"/>
  </r>
  <r>
    <x v="0"/>
    <x v="0"/>
    <x v="92"/>
    <x v="92"/>
    <d v="2019-10-24T12:01:00"/>
    <x v="0"/>
    <n v="10"/>
    <s v="Imidacloprid"/>
    <s v="ng/L"/>
    <x v="0"/>
    <n v="1"/>
    <n v="0.5"/>
    <n v="1"/>
    <b v="1"/>
  </r>
  <r>
    <x v="0"/>
    <x v="0"/>
    <x v="92"/>
    <x v="92"/>
    <d v="2019-10-28T14:09:00"/>
    <x v="0"/>
    <n v="10"/>
    <s v="Imidacloprid"/>
    <s v="ng/L"/>
    <x v="1"/>
    <n v="15"/>
    <n v="15"/>
    <n v="0"/>
    <b v="0"/>
  </r>
  <r>
    <x v="0"/>
    <x v="0"/>
    <x v="92"/>
    <x v="92"/>
    <d v="2019-10-30T11:13:00"/>
    <x v="0"/>
    <n v="10"/>
    <s v="Imidacloprid"/>
    <s v="ng/L"/>
    <x v="0"/>
    <n v="1"/>
    <n v="0.5"/>
    <n v="1"/>
    <b v="1"/>
  </r>
  <r>
    <x v="0"/>
    <x v="0"/>
    <x v="92"/>
    <x v="92"/>
    <d v="2019-11-04T13:45:00"/>
    <x v="0"/>
    <n v="11"/>
    <s v="Imidacloprid"/>
    <s v="ng/L"/>
    <x v="1"/>
    <n v="29"/>
    <n v="29"/>
    <n v="0"/>
    <b v="0"/>
  </r>
  <r>
    <x v="0"/>
    <x v="0"/>
    <x v="92"/>
    <x v="92"/>
    <d v="2019-11-06T11:27:00"/>
    <x v="0"/>
    <n v="11"/>
    <s v="Imidacloprid"/>
    <s v="ng/L"/>
    <x v="1"/>
    <n v="23"/>
    <n v="23"/>
    <n v="0"/>
    <b v="0"/>
  </r>
  <r>
    <x v="0"/>
    <x v="0"/>
    <x v="92"/>
    <x v="92"/>
    <d v="2019-11-14T09:08:00"/>
    <x v="0"/>
    <n v="11"/>
    <s v="Imidacloprid"/>
    <s v="ng/L"/>
    <x v="1"/>
    <n v="13"/>
    <n v="13"/>
    <n v="0"/>
    <b v="0"/>
  </r>
  <r>
    <x v="0"/>
    <x v="0"/>
    <x v="92"/>
    <x v="92"/>
    <d v="2019-11-20T10:56:00"/>
    <x v="0"/>
    <n v="11"/>
    <s v="Imidacloprid"/>
    <s v="ng/L"/>
    <x v="1"/>
    <n v="11"/>
    <n v="11"/>
    <n v="0"/>
    <b v="0"/>
  </r>
  <r>
    <x v="0"/>
    <x v="0"/>
    <x v="92"/>
    <x v="92"/>
    <d v="2019-11-25T12:25:00"/>
    <x v="0"/>
    <n v="11"/>
    <s v="Imidacloprid"/>
    <s v="ng/L"/>
    <x v="1"/>
    <n v="19"/>
    <n v="19"/>
    <n v="0"/>
    <b v="0"/>
  </r>
  <r>
    <x v="0"/>
    <x v="0"/>
    <x v="92"/>
    <x v="92"/>
    <d v="2019-12-11T12:30:00"/>
    <x v="0"/>
    <n v="12"/>
    <s v="Imidacloprid"/>
    <s v="ng/L"/>
    <x v="1"/>
    <n v="16"/>
    <n v="16"/>
    <n v="0"/>
    <b v="0"/>
  </r>
  <r>
    <x v="0"/>
    <x v="0"/>
    <x v="92"/>
    <x v="92"/>
    <d v="2020-01-06T09:07:00"/>
    <x v="6"/>
    <n v="1"/>
    <s v="Imidacloprid"/>
    <s v="ng/L"/>
    <x v="0"/>
    <n v="1"/>
    <n v="0.5"/>
    <n v="1"/>
    <b v="1"/>
  </r>
  <r>
    <x v="0"/>
    <x v="0"/>
    <x v="92"/>
    <x v="92"/>
    <d v="2020-01-13T11:09:00"/>
    <x v="6"/>
    <n v="1"/>
    <s v="Imidacloprid"/>
    <s v="ng/L"/>
    <x v="1"/>
    <n v="13"/>
    <n v="13"/>
    <n v="0"/>
    <b v="0"/>
  </r>
  <r>
    <x v="0"/>
    <x v="0"/>
    <x v="92"/>
    <x v="92"/>
    <d v="2020-01-20T09:47:00"/>
    <x v="6"/>
    <n v="1"/>
    <s v="Imidacloprid"/>
    <s v="ng/L"/>
    <x v="1"/>
    <n v="12"/>
    <n v="12"/>
    <n v="0"/>
    <b v="0"/>
  </r>
  <r>
    <x v="0"/>
    <x v="0"/>
    <x v="92"/>
    <x v="92"/>
    <d v="2020-01-28T10:02:00"/>
    <x v="6"/>
    <n v="1"/>
    <s v="Imidacloprid"/>
    <s v="ng/L"/>
    <x v="1"/>
    <n v="21"/>
    <n v="21"/>
    <n v="0"/>
    <b v="0"/>
  </r>
  <r>
    <x v="0"/>
    <x v="0"/>
    <x v="92"/>
    <x v="92"/>
    <d v="2020-01-31T11:09:00"/>
    <x v="6"/>
    <n v="1"/>
    <s v="Imidacloprid"/>
    <s v="ng/L"/>
    <x v="1"/>
    <n v="17"/>
    <n v="17"/>
    <n v="0"/>
    <b v="0"/>
  </r>
  <r>
    <x v="0"/>
    <x v="0"/>
    <x v="92"/>
    <x v="92"/>
    <d v="2020-02-06T10:45:00"/>
    <x v="6"/>
    <n v="2"/>
    <s v="Imidacloprid"/>
    <s v="ng/L"/>
    <x v="0"/>
    <n v="1"/>
    <n v="0.5"/>
    <n v="1"/>
    <b v="1"/>
  </r>
  <r>
    <x v="0"/>
    <x v="0"/>
    <x v="92"/>
    <x v="92"/>
    <d v="2020-02-12T13:29:00"/>
    <x v="6"/>
    <n v="2"/>
    <s v="Imidacloprid"/>
    <s v="ng/L"/>
    <x v="1"/>
    <n v="14"/>
    <n v="14"/>
    <n v="0"/>
    <b v="0"/>
  </r>
  <r>
    <x v="0"/>
    <x v="0"/>
    <x v="92"/>
    <x v="92"/>
    <d v="2020-02-18T08:15:00"/>
    <x v="6"/>
    <n v="2"/>
    <s v="Imidacloprid"/>
    <s v="ng/L"/>
    <x v="1"/>
    <n v="11"/>
    <n v="11"/>
    <n v="0"/>
    <b v="0"/>
  </r>
  <r>
    <x v="0"/>
    <x v="0"/>
    <x v="92"/>
    <x v="92"/>
    <d v="2020-02-25T09:05:00"/>
    <x v="6"/>
    <n v="2"/>
    <s v="Imidacloprid"/>
    <s v="ng/L"/>
    <x v="1"/>
    <n v="13"/>
    <n v="13"/>
    <n v="0"/>
    <b v="0"/>
  </r>
  <r>
    <x v="0"/>
    <x v="0"/>
    <x v="92"/>
    <x v="92"/>
    <d v="2020-03-11T08:23:00"/>
    <x v="6"/>
    <n v="3"/>
    <s v="Imidacloprid"/>
    <s v="ng/L"/>
    <x v="1"/>
    <n v="24"/>
    <n v="24"/>
    <n v="0"/>
    <b v="0"/>
  </r>
  <r>
    <x v="0"/>
    <x v="0"/>
    <x v="92"/>
    <x v="92"/>
    <d v="2021-02-02T13:29:00"/>
    <x v="7"/>
    <n v="2"/>
    <s v="Imidacloprid"/>
    <s v="ng/L"/>
    <x v="1"/>
    <n v="6.2"/>
    <n v="6.2"/>
    <n v="0"/>
    <b v="0"/>
  </r>
  <r>
    <x v="0"/>
    <x v="0"/>
    <x v="92"/>
    <x v="92"/>
    <d v="2021-02-09T10:14:00"/>
    <x v="7"/>
    <n v="2"/>
    <s v="Imidacloprid"/>
    <s v="ng/L"/>
    <x v="1"/>
    <n v="8.6999999999999993"/>
    <n v="8.6999999999999993"/>
    <n v="0"/>
    <b v="0"/>
  </r>
  <r>
    <x v="0"/>
    <x v="0"/>
    <x v="92"/>
    <x v="92"/>
    <d v="2021-02-15T14:34:00"/>
    <x v="7"/>
    <n v="2"/>
    <s v="Imidacloprid"/>
    <s v="ng/L"/>
    <x v="1"/>
    <n v="12"/>
    <n v="12"/>
    <n v="0"/>
    <b v="0"/>
  </r>
  <r>
    <x v="0"/>
    <x v="0"/>
    <x v="92"/>
    <x v="92"/>
    <d v="2021-02-22T08:39:00"/>
    <x v="7"/>
    <n v="2"/>
    <s v="Imidacloprid"/>
    <s v="ng/L"/>
    <x v="0"/>
    <n v="1"/>
    <n v="0.5"/>
    <n v="1"/>
    <b v="1"/>
  </r>
  <r>
    <x v="0"/>
    <x v="0"/>
    <x v="92"/>
    <x v="92"/>
    <d v="2021-03-08T15:22:00"/>
    <x v="7"/>
    <n v="3"/>
    <s v="Imidacloprid"/>
    <s v="ng/L"/>
    <x v="0"/>
    <n v="1"/>
    <n v="0.5"/>
    <n v="1"/>
    <b v="1"/>
  </r>
  <r>
    <x v="0"/>
    <x v="0"/>
    <x v="92"/>
    <x v="92"/>
    <d v="2021-03-15T14:24:00"/>
    <x v="7"/>
    <n v="3"/>
    <s v="Imidacloprid"/>
    <s v="ng/L"/>
    <x v="0"/>
    <n v="1"/>
    <n v="0.5"/>
    <n v="1"/>
    <b v="1"/>
  </r>
  <r>
    <x v="0"/>
    <x v="0"/>
    <x v="92"/>
    <x v="92"/>
    <d v="2021-03-23T08:26:00"/>
    <x v="7"/>
    <n v="3"/>
    <s v="Imidacloprid"/>
    <s v="ng/L"/>
    <x v="0"/>
    <n v="1"/>
    <n v="0.5"/>
    <n v="1"/>
    <b v="1"/>
  </r>
  <r>
    <x v="0"/>
    <x v="0"/>
    <x v="92"/>
    <x v="92"/>
    <d v="2021-04-14T10:44:00"/>
    <x v="7"/>
    <n v="4"/>
    <s v="Imidacloprid"/>
    <s v="ng/L"/>
    <x v="1"/>
    <n v="35"/>
    <n v="35"/>
    <n v="0"/>
    <b v="0"/>
  </r>
  <r>
    <x v="0"/>
    <x v="0"/>
    <x v="92"/>
    <x v="92"/>
    <d v="2021-04-22T16:46:00"/>
    <x v="7"/>
    <n v="4"/>
    <s v="Imidacloprid"/>
    <s v="ng/L"/>
    <x v="1"/>
    <n v="24"/>
    <n v="24"/>
    <n v="0"/>
    <b v="0"/>
  </r>
  <r>
    <x v="0"/>
    <x v="0"/>
    <x v="92"/>
    <x v="92"/>
    <d v="2021-04-30T13:30:00"/>
    <x v="7"/>
    <n v="4"/>
    <s v="Imidacloprid"/>
    <s v="ng/L"/>
    <x v="0"/>
    <n v="1"/>
    <n v="0.5"/>
    <n v="1"/>
    <b v="1"/>
  </r>
  <r>
    <x v="0"/>
    <x v="0"/>
    <x v="92"/>
    <x v="92"/>
    <d v="2021-05-06T13:23:00"/>
    <x v="7"/>
    <n v="5"/>
    <s v="Imidacloprid"/>
    <s v="ng/L"/>
    <x v="1"/>
    <n v="34"/>
    <n v="34"/>
    <n v="0"/>
    <b v="0"/>
  </r>
  <r>
    <x v="0"/>
    <x v="0"/>
    <x v="92"/>
    <x v="92"/>
    <d v="2021-05-12T13:32:00"/>
    <x v="7"/>
    <n v="5"/>
    <s v="Imidacloprid"/>
    <s v="ng/L"/>
    <x v="0"/>
    <n v="1"/>
    <n v="0.5"/>
    <n v="1"/>
    <b v="1"/>
  </r>
  <r>
    <x v="0"/>
    <x v="0"/>
    <x v="92"/>
    <x v="92"/>
    <d v="2021-05-17T14:34:00"/>
    <x v="7"/>
    <n v="5"/>
    <s v="Imidacloprid"/>
    <s v="ng/L"/>
    <x v="1"/>
    <n v="22"/>
    <n v="22"/>
    <n v="0"/>
    <b v="0"/>
  </r>
  <r>
    <x v="0"/>
    <x v="0"/>
    <x v="92"/>
    <x v="92"/>
    <d v="2021-05-24T13:54:00"/>
    <x v="7"/>
    <n v="5"/>
    <s v="Imidacloprid"/>
    <s v="ng/L"/>
    <x v="1"/>
    <n v="20"/>
    <n v="20"/>
    <n v="0"/>
    <b v="0"/>
  </r>
  <r>
    <x v="0"/>
    <x v="0"/>
    <x v="92"/>
    <x v="92"/>
    <d v="2021-06-01T13:37:00"/>
    <x v="7"/>
    <n v="6"/>
    <s v="Imidacloprid"/>
    <s v="ng/L"/>
    <x v="1"/>
    <n v="19"/>
    <n v="19"/>
    <n v="0"/>
    <b v="0"/>
  </r>
  <r>
    <x v="0"/>
    <x v="0"/>
    <x v="92"/>
    <x v="92"/>
    <d v="2021-06-14T12:46:00"/>
    <x v="7"/>
    <n v="6"/>
    <s v="Imidacloprid"/>
    <s v="ng/L"/>
    <x v="1"/>
    <n v="29"/>
    <n v="29"/>
    <n v="0"/>
    <b v="0"/>
  </r>
  <r>
    <x v="0"/>
    <x v="0"/>
    <x v="92"/>
    <x v="92"/>
    <d v="2021-06-22T11:13:00"/>
    <x v="7"/>
    <n v="6"/>
    <s v="Imidacloprid"/>
    <s v="ng/L"/>
    <x v="0"/>
    <n v="1"/>
    <n v="0.5"/>
    <n v="1"/>
    <b v="1"/>
  </r>
  <r>
    <x v="0"/>
    <x v="0"/>
    <x v="92"/>
    <x v="92"/>
    <d v="2021-07-01T10:49:00"/>
    <x v="7"/>
    <n v="7"/>
    <s v="Imidacloprid"/>
    <s v="ng/L"/>
    <x v="1"/>
    <n v="29"/>
    <n v="29"/>
    <n v="0"/>
    <b v="0"/>
  </r>
  <r>
    <x v="0"/>
    <x v="0"/>
    <x v="92"/>
    <x v="92"/>
    <d v="2021-07-09T16:19:00"/>
    <x v="7"/>
    <n v="7"/>
    <s v="Imidacloprid"/>
    <s v="ng/L"/>
    <x v="1"/>
    <n v="31"/>
    <n v="31"/>
    <n v="0"/>
    <b v="0"/>
  </r>
  <r>
    <x v="0"/>
    <x v="0"/>
    <x v="92"/>
    <x v="92"/>
    <d v="2021-07-15T10:53:00"/>
    <x v="7"/>
    <n v="7"/>
    <s v="Imidacloprid"/>
    <s v="ng/L"/>
    <x v="1"/>
    <n v="35"/>
    <n v="35"/>
    <n v="0"/>
    <b v="0"/>
  </r>
  <r>
    <x v="0"/>
    <x v="0"/>
    <x v="92"/>
    <x v="92"/>
    <d v="2021-07-19T13:32:00"/>
    <x v="7"/>
    <n v="7"/>
    <s v="Imidacloprid"/>
    <s v="ng/L"/>
    <x v="1"/>
    <n v="29"/>
    <n v="29"/>
    <n v="0"/>
    <b v="0"/>
  </r>
  <r>
    <x v="0"/>
    <x v="0"/>
    <x v="92"/>
    <x v="92"/>
    <d v="2021-07-26T11:32:00"/>
    <x v="7"/>
    <n v="7"/>
    <s v="Imidacloprid"/>
    <s v="ng/L"/>
    <x v="1"/>
    <n v="41"/>
    <n v="41"/>
    <n v="0"/>
    <b v="0"/>
  </r>
  <r>
    <x v="0"/>
    <x v="0"/>
    <x v="92"/>
    <x v="92"/>
    <d v="2021-08-05T09:53:00"/>
    <x v="7"/>
    <n v="8"/>
    <s v="Imidacloprid"/>
    <s v="ng/L"/>
    <x v="1"/>
    <n v="52"/>
    <n v="52"/>
    <n v="0"/>
    <b v="0"/>
  </r>
  <r>
    <x v="0"/>
    <x v="0"/>
    <x v="92"/>
    <x v="92"/>
    <d v="2021-08-10T14:44:00"/>
    <x v="7"/>
    <n v="8"/>
    <s v="Imidacloprid"/>
    <s v="ng/L"/>
    <x v="1"/>
    <n v="46"/>
    <n v="46"/>
    <n v="0"/>
    <b v="0"/>
  </r>
  <r>
    <x v="0"/>
    <x v="0"/>
    <x v="92"/>
    <x v="92"/>
    <d v="2021-11-04T08:29:00"/>
    <x v="7"/>
    <n v="11"/>
    <s v="Imidacloprid"/>
    <s v="ng/L"/>
    <x v="1"/>
    <n v="64"/>
    <n v="64"/>
    <n v="0"/>
    <b v="0"/>
  </r>
  <r>
    <x v="0"/>
    <x v="0"/>
    <x v="92"/>
    <x v="92"/>
    <d v="2021-11-08T10:22:00"/>
    <x v="7"/>
    <n v="11"/>
    <s v="Imidacloprid"/>
    <s v="ng/L"/>
    <x v="1"/>
    <n v="50"/>
    <n v="50"/>
    <n v="0"/>
    <b v="0"/>
  </r>
  <r>
    <x v="0"/>
    <x v="0"/>
    <x v="92"/>
    <x v="92"/>
    <d v="2021-11-16T13:25:00"/>
    <x v="7"/>
    <n v="11"/>
    <s v="Imidacloprid"/>
    <s v="ng/L"/>
    <x v="0"/>
    <n v="1"/>
    <n v="0.5"/>
    <n v="1"/>
    <b v="1"/>
  </r>
  <r>
    <x v="0"/>
    <x v="0"/>
    <x v="92"/>
    <x v="92"/>
    <d v="2021-11-22T11:05:00"/>
    <x v="7"/>
    <n v="11"/>
    <s v="Imidacloprid"/>
    <s v="ng/L"/>
    <x v="1"/>
    <n v="65"/>
    <n v="65"/>
    <n v="0"/>
    <b v="0"/>
  </r>
  <r>
    <x v="0"/>
    <x v="0"/>
    <x v="92"/>
    <x v="92"/>
    <d v="2021-12-03T07:49:00"/>
    <x v="7"/>
    <n v="12"/>
    <s v="Imidacloprid"/>
    <s v="ng/L"/>
    <x v="1"/>
    <n v="60"/>
    <n v="60"/>
    <n v="0"/>
    <b v="0"/>
  </r>
  <r>
    <x v="0"/>
    <x v="0"/>
    <x v="92"/>
    <x v="92"/>
    <d v="2021-12-06T12:13:00"/>
    <x v="7"/>
    <n v="12"/>
    <s v="Imidacloprid"/>
    <s v="ng/L"/>
    <x v="0"/>
    <n v="1"/>
    <n v="0.5"/>
    <n v="1"/>
    <b v="1"/>
  </r>
  <r>
    <x v="0"/>
    <x v="0"/>
    <x v="92"/>
    <x v="92"/>
    <d v="2021-12-13T14:12:00"/>
    <x v="7"/>
    <n v="12"/>
    <s v="Imidacloprid"/>
    <s v="ng/L"/>
    <x v="0"/>
    <n v="1"/>
    <n v="0.5"/>
    <n v="1"/>
    <b v="1"/>
  </r>
  <r>
    <x v="0"/>
    <x v="0"/>
    <x v="92"/>
    <x v="92"/>
    <d v="2022-01-04T12:50:00"/>
    <x v="8"/>
    <n v="1"/>
    <s v="Imidacloprid"/>
    <s v="ng/L"/>
    <x v="0"/>
    <n v="1"/>
    <n v="0.5"/>
    <n v="1"/>
    <b v="1"/>
  </r>
  <r>
    <x v="0"/>
    <x v="0"/>
    <x v="92"/>
    <x v="92"/>
    <d v="2022-01-10T12:32:00"/>
    <x v="8"/>
    <n v="1"/>
    <s v="Imidacloprid"/>
    <s v="ng/L"/>
    <x v="0"/>
    <n v="1"/>
    <n v="0.5"/>
    <n v="1"/>
    <b v="1"/>
  </r>
  <r>
    <x v="0"/>
    <x v="0"/>
    <x v="92"/>
    <x v="92"/>
    <d v="2022-01-18T11:21:00"/>
    <x v="8"/>
    <n v="1"/>
    <s v="Imidacloprid"/>
    <s v="ng/L"/>
    <x v="0"/>
    <n v="1"/>
    <n v="0.5"/>
    <n v="1"/>
    <b v="1"/>
  </r>
  <r>
    <x v="0"/>
    <x v="0"/>
    <x v="92"/>
    <x v="92"/>
    <d v="2022-01-24T13:07:00"/>
    <x v="8"/>
    <n v="1"/>
    <s v="Imidacloprid"/>
    <s v="ng/L"/>
    <x v="0"/>
    <n v="1"/>
    <n v="0.5"/>
    <n v="1"/>
    <b v="1"/>
  </r>
  <r>
    <x v="0"/>
    <x v="0"/>
    <x v="92"/>
    <x v="92"/>
    <d v="2022-02-04T10:41:00"/>
    <x v="8"/>
    <n v="2"/>
    <s v="Imidacloprid"/>
    <s v="ng/L"/>
    <x v="0"/>
    <n v="1"/>
    <n v="0.5"/>
    <n v="1"/>
    <b v="1"/>
  </r>
  <r>
    <x v="0"/>
    <x v="0"/>
    <x v="92"/>
    <x v="92"/>
    <d v="2022-02-17T12:18:00"/>
    <x v="8"/>
    <n v="2"/>
    <s v="Imidacloprid"/>
    <s v="ng/L"/>
    <x v="0"/>
    <n v="1"/>
    <n v="0.5"/>
    <n v="1"/>
    <b v="1"/>
  </r>
  <r>
    <x v="0"/>
    <x v="0"/>
    <x v="92"/>
    <x v="92"/>
    <d v="2022-02-21T10:49:00"/>
    <x v="8"/>
    <n v="2"/>
    <s v="Imidacloprid"/>
    <s v="ng/L"/>
    <x v="0"/>
    <n v="1"/>
    <n v="0.5"/>
    <n v="1"/>
    <b v="1"/>
  </r>
  <r>
    <x v="0"/>
    <x v="0"/>
    <x v="92"/>
    <x v="92"/>
    <d v="2022-02-25T14:44:00"/>
    <x v="8"/>
    <n v="2"/>
    <s v="Imidacloprid"/>
    <s v="ng/L"/>
    <x v="0"/>
    <n v="1"/>
    <n v="0.5"/>
    <n v="1"/>
    <b v="1"/>
  </r>
  <r>
    <x v="0"/>
    <x v="0"/>
    <x v="92"/>
    <x v="92"/>
    <d v="2022-03-03T08:39:00"/>
    <x v="8"/>
    <n v="3"/>
    <s v="Imidacloprid"/>
    <s v="ng/L"/>
    <x v="0"/>
    <n v="1"/>
    <n v="0.5"/>
    <n v="1"/>
    <b v="1"/>
  </r>
  <r>
    <x v="0"/>
    <x v="0"/>
    <x v="92"/>
    <x v="92"/>
    <d v="2022-03-16T09:42:00"/>
    <x v="8"/>
    <n v="3"/>
    <s v="Imidacloprid"/>
    <s v="ng/L"/>
    <x v="0"/>
    <n v="1"/>
    <n v="0.5"/>
    <n v="1"/>
    <b v="1"/>
  </r>
  <r>
    <x v="0"/>
    <x v="0"/>
    <x v="92"/>
    <x v="92"/>
    <d v="2022-03-22T08:22:00"/>
    <x v="8"/>
    <n v="3"/>
    <s v="Imidacloprid"/>
    <s v="ng/L"/>
    <x v="0"/>
    <n v="1"/>
    <n v="0.5"/>
    <n v="1"/>
    <b v="1"/>
  </r>
  <r>
    <x v="0"/>
    <x v="0"/>
    <x v="92"/>
    <x v="92"/>
    <d v="2022-03-28T12:11:00"/>
    <x v="8"/>
    <n v="3"/>
    <s v="Imidacloprid"/>
    <s v="ng/L"/>
    <x v="0"/>
    <n v="1"/>
    <n v="0.5"/>
    <n v="1"/>
    <b v="1"/>
  </r>
  <r>
    <x v="0"/>
    <x v="0"/>
    <x v="92"/>
    <x v="92"/>
    <d v="2022-04-06T08:51:00"/>
    <x v="8"/>
    <n v="4"/>
    <s v="Imidacloprid"/>
    <s v="ng/L"/>
    <x v="1"/>
    <n v="27"/>
    <n v="27"/>
    <n v="0"/>
    <b v="0"/>
  </r>
  <r>
    <x v="0"/>
    <x v="0"/>
    <x v="92"/>
    <x v="92"/>
    <d v="2022-04-13T11:45:00"/>
    <x v="8"/>
    <n v="4"/>
    <s v="Imidacloprid"/>
    <s v="ng/L"/>
    <x v="0"/>
    <n v="1"/>
    <n v="0.5"/>
    <n v="1"/>
    <b v="1"/>
  </r>
  <r>
    <x v="0"/>
    <x v="0"/>
    <x v="92"/>
    <x v="92"/>
    <d v="2022-04-21T11:33:00"/>
    <x v="8"/>
    <n v="4"/>
    <s v="Imidacloprid"/>
    <s v="ng/L"/>
    <x v="0"/>
    <n v="1"/>
    <n v="0.5"/>
    <n v="1"/>
    <b v="1"/>
  </r>
  <r>
    <x v="0"/>
    <x v="0"/>
    <x v="92"/>
    <x v="92"/>
    <d v="2022-04-25T14:06:00"/>
    <x v="8"/>
    <n v="4"/>
    <s v="Imidacloprid"/>
    <s v="ng/L"/>
    <x v="1"/>
    <n v="38"/>
    <n v="38"/>
    <n v="0"/>
    <b v="0"/>
  </r>
  <r>
    <x v="0"/>
    <x v="0"/>
    <x v="92"/>
    <x v="92"/>
    <d v="2022-05-16T15:10:00"/>
    <x v="8"/>
    <n v="5"/>
    <s v="Imidacloprid"/>
    <s v="ng/L"/>
    <x v="1"/>
    <n v="39"/>
    <n v="39"/>
    <n v="0"/>
    <b v="0"/>
  </r>
  <r>
    <x v="0"/>
    <x v="0"/>
    <x v="92"/>
    <x v="92"/>
    <d v="2022-05-24T15:01:00"/>
    <x v="8"/>
    <n v="5"/>
    <s v="Imidacloprid"/>
    <s v="ng/L"/>
    <x v="0"/>
    <n v="1"/>
    <n v="0.5"/>
    <n v="1"/>
    <b v="1"/>
  </r>
  <r>
    <x v="0"/>
    <x v="0"/>
    <x v="92"/>
    <x v="92"/>
    <d v="2022-06-14T14:26:00"/>
    <x v="8"/>
    <n v="6"/>
    <s v="Imidacloprid"/>
    <s v="ng/L"/>
    <x v="1"/>
    <n v="26"/>
    <n v="26"/>
    <n v="0"/>
    <b v="0"/>
  </r>
  <r>
    <x v="0"/>
    <x v="0"/>
    <x v="92"/>
    <x v="92"/>
    <d v="2022-06-21T15:08:00"/>
    <x v="8"/>
    <n v="6"/>
    <s v="Imidacloprid"/>
    <s v="ng/L"/>
    <x v="1"/>
    <n v="29"/>
    <n v="29"/>
    <n v="0"/>
    <b v="0"/>
  </r>
  <r>
    <x v="0"/>
    <x v="0"/>
    <x v="92"/>
    <x v="92"/>
    <d v="2022-06-28T14:17:00"/>
    <x v="8"/>
    <n v="6"/>
    <s v="Imidacloprid"/>
    <s v="ng/L"/>
    <x v="0"/>
    <n v="1"/>
    <n v="0.5"/>
    <n v="1"/>
    <b v="1"/>
  </r>
  <r>
    <x v="0"/>
    <x v="0"/>
    <x v="92"/>
    <x v="92"/>
    <d v="2022-07-08T11:48:00"/>
    <x v="8"/>
    <n v="7"/>
    <s v="Imidacloprid"/>
    <s v="ng/L"/>
    <x v="1"/>
    <n v="31"/>
    <n v="31"/>
    <n v="0"/>
    <b v="0"/>
  </r>
  <r>
    <x v="0"/>
    <x v="0"/>
    <x v="92"/>
    <x v="92"/>
    <d v="2022-07-14T12:33:00"/>
    <x v="8"/>
    <n v="7"/>
    <s v="Imidacloprid"/>
    <s v="ng/L"/>
    <x v="1"/>
    <n v="25"/>
    <n v="25"/>
    <n v="0"/>
    <b v="0"/>
  </r>
  <r>
    <x v="0"/>
    <x v="0"/>
    <x v="92"/>
    <x v="92"/>
    <d v="2022-07-27T10:29:00"/>
    <x v="8"/>
    <n v="7"/>
    <s v="Imidacloprid"/>
    <s v="ng/L"/>
    <x v="1"/>
    <n v="34"/>
    <n v="34"/>
    <n v="0"/>
    <b v="0"/>
  </r>
  <r>
    <x v="0"/>
    <x v="0"/>
    <x v="92"/>
    <x v="92"/>
    <d v="2022-08-02T13:54:00"/>
    <x v="8"/>
    <n v="8"/>
    <s v="Imidacloprid"/>
    <s v="ng/L"/>
    <x v="1"/>
    <n v="39"/>
    <n v="39"/>
    <n v="0"/>
    <b v="0"/>
  </r>
  <r>
    <x v="0"/>
    <x v="0"/>
    <x v="92"/>
    <x v="92"/>
    <d v="2022-08-10T11:10:00"/>
    <x v="8"/>
    <n v="8"/>
    <s v="Imidacloprid"/>
    <s v="ng/L"/>
    <x v="1"/>
    <n v="35"/>
    <n v="35"/>
    <n v="0"/>
    <b v="0"/>
  </r>
  <r>
    <x v="0"/>
    <x v="0"/>
    <x v="92"/>
    <x v="92"/>
    <d v="2022-08-15T09:37:00"/>
    <x v="8"/>
    <n v="8"/>
    <s v="Imidacloprid"/>
    <s v="ng/L"/>
    <x v="1"/>
    <n v="33"/>
    <n v="33"/>
    <n v="0"/>
    <b v="0"/>
  </r>
  <r>
    <x v="0"/>
    <x v="0"/>
    <x v="92"/>
    <x v="92"/>
    <d v="2022-08-22T09:08:00"/>
    <x v="8"/>
    <n v="8"/>
    <s v="Imidacloprid"/>
    <s v="ng/L"/>
    <x v="1"/>
    <n v="44"/>
    <n v="44"/>
    <n v="0"/>
    <b v="0"/>
  </r>
  <r>
    <x v="0"/>
    <x v="0"/>
    <x v="92"/>
    <x v="92"/>
    <d v="2022-08-31T11:40:00"/>
    <x v="8"/>
    <n v="8"/>
    <s v="Imidacloprid"/>
    <s v="ng/L"/>
    <x v="1"/>
    <n v="35"/>
    <n v="35"/>
    <n v="0"/>
    <b v="0"/>
  </r>
  <r>
    <x v="0"/>
    <x v="0"/>
    <x v="92"/>
    <x v="92"/>
    <d v="2022-09-06T09:04:00"/>
    <x v="8"/>
    <n v="9"/>
    <s v="Imidacloprid"/>
    <s v="ng/L"/>
    <x v="1"/>
    <n v="40"/>
    <n v="40"/>
    <n v="0"/>
    <b v="0"/>
  </r>
  <r>
    <x v="0"/>
    <x v="0"/>
    <x v="92"/>
    <x v="92"/>
    <d v="2022-09-20T16:25:00"/>
    <x v="8"/>
    <n v="9"/>
    <s v="Imidacloprid"/>
    <s v="ng/L"/>
    <x v="1"/>
    <n v="43"/>
    <n v="43"/>
    <n v="0"/>
    <b v="0"/>
  </r>
  <r>
    <x v="0"/>
    <x v="0"/>
    <x v="92"/>
    <x v="92"/>
    <d v="2022-09-26T15:10:00"/>
    <x v="8"/>
    <n v="9"/>
    <s v="Imidacloprid"/>
    <s v="ng/L"/>
    <x v="1"/>
    <n v="45"/>
    <n v="45"/>
    <n v="0"/>
    <b v="0"/>
  </r>
  <r>
    <x v="0"/>
    <x v="0"/>
    <x v="92"/>
    <x v="92"/>
    <d v="2022-10-19T10:53:00"/>
    <x v="8"/>
    <n v="10"/>
    <s v="Imidacloprid"/>
    <s v="ng/L"/>
    <x v="1"/>
    <n v="45"/>
    <n v="45"/>
    <n v="0"/>
    <b v="0"/>
  </r>
  <r>
    <x v="0"/>
    <x v="0"/>
    <x v="92"/>
    <x v="92"/>
    <d v="2022-10-25T13:08:00"/>
    <x v="8"/>
    <n v="10"/>
    <s v="Imidacloprid"/>
    <s v="ng/L"/>
    <x v="1"/>
    <n v="36"/>
    <n v="36"/>
    <n v="0"/>
    <b v="0"/>
  </r>
  <r>
    <x v="0"/>
    <x v="0"/>
    <x v="92"/>
    <x v="92"/>
    <d v="2022-11-02T14:53:00"/>
    <x v="8"/>
    <n v="11"/>
    <s v="Imidacloprid"/>
    <s v="ng/L"/>
    <x v="1"/>
    <n v="28"/>
    <n v="28"/>
    <n v="0"/>
    <b v="0"/>
  </r>
  <r>
    <x v="0"/>
    <x v="0"/>
    <x v="92"/>
    <x v="92"/>
    <d v="2022-11-11T14:17:00"/>
    <x v="8"/>
    <n v="11"/>
    <s v="Imidacloprid"/>
    <s v="ng/L"/>
    <x v="0"/>
    <n v="1"/>
    <n v="0.5"/>
    <n v="1"/>
    <b v="1"/>
  </r>
  <r>
    <x v="0"/>
    <x v="0"/>
    <x v="92"/>
    <x v="92"/>
    <d v="2022-11-21T11:33:00"/>
    <x v="8"/>
    <n v="11"/>
    <s v="Imidacloprid"/>
    <s v="ng/L"/>
    <x v="1"/>
    <n v="14"/>
    <n v="14"/>
    <n v="0"/>
    <b v="0"/>
  </r>
  <r>
    <x v="0"/>
    <x v="0"/>
    <x v="92"/>
    <x v="92"/>
    <d v="2022-11-28T11:29:00"/>
    <x v="8"/>
    <n v="11"/>
    <s v="Imidacloprid"/>
    <s v="ng/L"/>
    <x v="0"/>
    <n v="1"/>
    <n v="0.5"/>
    <n v="1"/>
    <b v="1"/>
  </r>
  <r>
    <x v="0"/>
    <x v="0"/>
    <x v="92"/>
    <x v="92"/>
    <d v="2022-12-05T15:21:00"/>
    <x v="8"/>
    <n v="12"/>
    <s v="Imidacloprid"/>
    <s v="ng/L"/>
    <x v="0"/>
    <n v="1"/>
    <n v="0.5"/>
    <n v="1"/>
    <b v="1"/>
  </r>
  <r>
    <x v="0"/>
    <x v="0"/>
    <x v="92"/>
    <x v="92"/>
    <d v="2022-12-12T09:38:00"/>
    <x v="8"/>
    <n v="12"/>
    <s v="Imidacloprid"/>
    <s v="ng/L"/>
    <x v="0"/>
    <n v="1"/>
    <n v="0.5"/>
    <n v="1"/>
    <b v="1"/>
  </r>
  <r>
    <x v="0"/>
    <x v="0"/>
    <x v="92"/>
    <x v="92"/>
    <d v="2022-12-29T10:39:00"/>
    <x v="8"/>
    <n v="12"/>
    <s v="Imidacloprid"/>
    <s v="ng/L"/>
    <x v="0"/>
    <n v="1"/>
    <n v="0.5"/>
    <n v="1"/>
    <b v="1"/>
  </r>
  <r>
    <x v="0"/>
    <x v="0"/>
    <x v="92"/>
    <x v="92"/>
    <d v="2023-01-18T13:17:00"/>
    <x v="9"/>
    <n v="1"/>
    <s v="Imidacloprid"/>
    <s v="ng/L"/>
    <x v="1"/>
    <n v="14"/>
    <n v="14"/>
    <n v="0"/>
    <b v="0"/>
  </r>
  <r>
    <x v="0"/>
    <x v="0"/>
    <x v="92"/>
    <x v="92"/>
    <d v="2023-01-26T10:46:00"/>
    <x v="9"/>
    <n v="1"/>
    <s v="Imidacloprid"/>
    <s v="ng/L"/>
    <x v="1"/>
    <n v="18"/>
    <n v="18"/>
    <n v="0"/>
    <b v="0"/>
  </r>
  <r>
    <x v="0"/>
    <x v="0"/>
    <x v="92"/>
    <x v="92"/>
    <d v="2023-02-03T11:22:00"/>
    <x v="9"/>
    <n v="2"/>
    <s v="Imidacloprid"/>
    <s v="ng/L"/>
    <x v="0"/>
    <n v="1"/>
    <n v="0.5"/>
    <n v="1"/>
    <b v="1"/>
  </r>
  <r>
    <x v="0"/>
    <x v="0"/>
    <x v="92"/>
    <x v="92"/>
    <d v="2023-02-08T11:55:00"/>
    <x v="9"/>
    <n v="2"/>
    <s v="Imidacloprid"/>
    <s v="ng/L"/>
    <x v="1"/>
    <n v="28"/>
    <n v="28"/>
    <n v="0"/>
    <b v="0"/>
  </r>
  <r>
    <x v="0"/>
    <x v="0"/>
    <x v="92"/>
    <x v="92"/>
    <d v="2023-02-14T08:52:00"/>
    <x v="9"/>
    <n v="2"/>
    <s v="Imidacloprid"/>
    <s v="ng/L"/>
    <x v="1"/>
    <n v="34"/>
    <n v="34"/>
    <n v="0"/>
    <b v="0"/>
  </r>
  <r>
    <x v="0"/>
    <x v="0"/>
    <x v="92"/>
    <x v="92"/>
    <d v="2023-02-21T09:51:00"/>
    <x v="9"/>
    <n v="2"/>
    <s v="Imidacloprid"/>
    <s v="ng/L"/>
    <x v="0"/>
    <n v="1"/>
    <n v="0.5"/>
    <n v="1"/>
    <b v="1"/>
  </r>
  <r>
    <x v="0"/>
    <x v="0"/>
    <x v="92"/>
    <x v="92"/>
    <d v="2023-03-07T11:43:00"/>
    <x v="9"/>
    <n v="3"/>
    <s v="Imidacloprid"/>
    <s v="ng/L"/>
    <x v="1"/>
    <n v="47"/>
    <n v="47"/>
    <n v="0"/>
    <b v="0"/>
  </r>
  <r>
    <x v="0"/>
    <x v="0"/>
    <x v="92"/>
    <x v="92"/>
    <d v="2023-03-13T09:58:00"/>
    <x v="9"/>
    <n v="3"/>
    <s v="Imidacloprid"/>
    <s v="ng/L"/>
    <x v="1"/>
    <n v="8"/>
    <n v="8"/>
    <n v="0"/>
    <b v="0"/>
  </r>
  <r>
    <x v="0"/>
    <x v="0"/>
    <x v="92"/>
    <x v="92"/>
    <d v="2023-03-20T12:32:00"/>
    <x v="9"/>
    <n v="3"/>
    <s v="Imidacloprid"/>
    <s v="ng/L"/>
    <x v="0"/>
    <n v="1"/>
    <n v="0.5"/>
    <n v="1"/>
    <b v="1"/>
  </r>
  <r>
    <x v="0"/>
    <x v="0"/>
    <x v="92"/>
    <x v="92"/>
    <d v="2023-03-28T12:04:00"/>
    <x v="9"/>
    <n v="3"/>
    <s v="Imidacloprid"/>
    <s v="ng/L"/>
    <x v="0"/>
    <n v="1"/>
    <n v="0.5"/>
    <n v="1"/>
    <b v="1"/>
  </r>
  <r>
    <x v="0"/>
    <x v="0"/>
    <x v="92"/>
    <x v="92"/>
    <d v="2023-04-21T13:56:00"/>
    <x v="9"/>
    <n v="4"/>
    <s v="Imidacloprid"/>
    <s v="ng/L"/>
    <x v="0"/>
    <n v="1"/>
    <n v="0.5"/>
    <n v="1"/>
    <b v="1"/>
  </r>
  <r>
    <x v="0"/>
    <x v="0"/>
    <x v="92"/>
    <x v="92"/>
    <d v="2023-04-28T13:54:00"/>
    <x v="9"/>
    <n v="4"/>
    <s v="Imidacloprid"/>
    <s v="ng/L"/>
    <x v="0"/>
    <n v="1"/>
    <n v="0.5"/>
    <n v="1"/>
    <b v="1"/>
  </r>
  <r>
    <x v="0"/>
    <x v="0"/>
    <x v="92"/>
    <x v="92"/>
    <d v="2023-05-02T15:23:00"/>
    <x v="9"/>
    <n v="5"/>
    <s v="Imidacloprid"/>
    <s v="ng/L"/>
    <x v="0"/>
    <n v="1"/>
    <n v="0.5"/>
    <n v="1"/>
    <b v="1"/>
  </r>
  <r>
    <x v="0"/>
    <x v="0"/>
    <x v="92"/>
    <x v="92"/>
    <d v="2023-05-12T15:52:00"/>
    <x v="9"/>
    <n v="5"/>
    <s v="Imidacloprid"/>
    <s v="ng/L"/>
    <x v="1"/>
    <n v="20"/>
    <n v="20"/>
    <n v="0"/>
    <b v="0"/>
  </r>
  <r>
    <x v="0"/>
    <x v="0"/>
    <x v="92"/>
    <x v="92"/>
    <d v="2023-05-15T09:57:00"/>
    <x v="9"/>
    <n v="5"/>
    <s v="Imidacloprid"/>
    <s v="ng/L"/>
    <x v="0"/>
    <n v="1"/>
    <n v="0.5"/>
    <n v="1"/>
    <b v="1"/>
  </r>
  <r>
    <x v="0"/>
    <x v="0"/>
    <x v="92"/>
    <x v="92"/>
    <d v="2023-06-09T13:29:00"/>
    <x v="9"/>
    <n v="6"/>
    <s v="Imidacloprid"/>
    <s v="ng/L"/>
    <x v="1"/>
    <n v="29"/>
    <n v="29"/>
    <n v="0"/>
    <b v="0"/>
  </r>
  <r>
    <x v="0"/>
    <x v="0"/>
    <x v="92"/>
    <x v="92"/>
    <d v="2023-06-13T12:55:00"/>
    <x v="9"/>
    <n v="6"/>
    <s v="Imidacloprid"/>
    <s v="ng/L"/>
    <x v="1"/>
    <n v="30"/>
    <n v="30"/>
    <n v="0"/>
    <b v="0"/>
  </r>
  <r>
    <x v="0"/>
    <x v="0"/>
    <x v="92"/>
    <x v="92"/>
    <d v="2023-06-26T11:06:00"/>
    <x v="9"/>
    <n v="6"/>
    <s v="Imidacloprid"/>
    <s v="ng/L"/>
    <x v="0"/>
    <n v="1"/>
    <n v="0.5"/>
    <n v="1"/>
    <b v="1"/>
  </r>
  <r>
    <x v="0"/>
    <x v="0"/>
    <x v="92"/>
    <x v="92"/>
    <d v="2023-06-28T12:12:00"/>
    <x v="9"/>
    <n v="6"/>
    <s v="Imidacloprid"/>
    <s v="ng/L"/>
    <x v="1"/>
    <n v="36"/>
    <n v="36"/>
    <n v="0"/>
    <b v="0"/>
  </r>
  <r>
    <x v="0"/>
    <x v="0"/>
    <x v="92"/>
    <x v="92"/>
    <d v="2023-07-07T13:57:00"/>
    <x v="9"/>
    <n v="7"/>
    <s v="Imidacloprid"/>
    <s v="ng/L"/>
    <x v="1"/>
    <n v="43"/>
    <n v="43"/>
    <n v="0"/>
    <b v="0"/>
  </r>
  <r>
    <x v="0"/>
    <x v="0"/>
    <x v="92"/>
    <x v="92"/>
    <d v="2023-07-10T15:52:00"/>
    <x v="9"/>
    <n v="7"/>
    <s v="Imidacloprid"/>
    <s v="ng/L"/>
    <x v="1"/>
    <n v="44"/>
    <n v="44"/>
    <n v="0"/>
    <b v="0"/>
  </r>
  <r>
    <x v="0"/>
    <x v="0"/>
    <x v="92"/>
    <x v="92"/>
    <d v="2023-07-21T12:49:00"/>
    <x v="9"/>
    <n v="7"/>
    <s v="Imidacloprid"/>
    <s v="ng/L"/>
    <x v="1"/>
    <n v="38"/>
    <n v="38"/>
    <n v="0"/>
    <b v="0"/>
  </r>
  <r>
    <x v="0"/>
    <x v="0"/>
    <x v="92"/>
    <x v="92"/>
    <d v="2023-07-28T12:59:00"/>
    <x v="9"/>
    <n v="7"/>
    <s v="Imidacloprid"/>
    <s v="ng/L"/>
    <x v="1"/>
    <n v="35"/>
    <n v="35"/>
    <n v="0"/>
    <b v="0"/>
  </r>
  <r>
    <x v="0"/>
    <x v="0"/>
    <x v="92"/>
    <x v="92"/>
    <d v="2023-08-07T12:58:00"/>
    <x v="9"/>
    <n v="8"/>
    <s v="Imidacloprid"/>
    <s v="ng/L"/>
    <x v="0"/>
    <n v="1"/>
    <n v="0.5"/>
    <n v="1"/>
    <b v="1"/>
  </r>
  <r>
    <x v="0"/>
    <x v="0"/>
    <x v="92"/>
    <x v="92"/>
    <d v="2023-08-14T09:14:00"/>
    <x v="9"/>
    <n v="8"/>
    <s v="Imidacloprid"/>
    <s v="ng/L"/>
    <x v="1"/>
    <n v="36"/>
    <n v="36"/>
    <n v="0"/>
    <b v="0"/>
  </r>
  <r>
    <x v="0"/>
    <x v="0"/>
    <x v="92"/>
    <x v="92"/>
    <d v="2023-09-08T12:37:00"/>
    <x v="9"/>
    <n v="9"/>
    <s v="Imidacloprid"/>
    <s v="ng/L"/>
    <x v="0"/>
    <n v="1"/>
    <n v="0.5"/>
    <n v="1"/>
    <b v="1"/>
  </r>
  <r>
    <x v="0"/>
    <x v="0"/>
    <x v="92"/>
    <x v="92"/>
    <d v="2023-09-11T09:28:00"/>
    <x v="9"/>
    <n v="9"/>
    <s v="Imidacloprid"/>
    <s v="ng/L"/>
    <x v="0"/>
    <n v="1"/>
    <n v="0.5"/>
    <n v="1"/>
    <b v="1"/>
  </r>
  <r>
    <x v="0"/>
    <x v="0"/>
    <x v="92"/>
    <x v="92"/>
    <d v="2023-09-18T13:50:00"/>
    <x v="9"/>
    <n v="9"/>
    <s v="Imidacloprid"/>
    <s v="ng/L"/>
    <x v="1"/>
    <n v="45"/>
    <n v="45"/>
    <n v="0"/>
    <b v="0"/>
  </r>
  <r>
    <x v="0"/>
    <x v="0"/>
    <x v="92"/>
    <x v="92"/>
    <d v="2023-09-25T11:46:00"/>
    <x v="9"/>
    <n v="9"/>
    <s v="Imidacloprid"/>
    <s v="ng/L"/>
    <x v="1"/>
    <n v="66"/>
    <n v="66"/>
    <n v="0"/>
    <b v="0"/>
  </r>
  <r>
    <x v="0"/>
    <x v="0"/>
    <x v="92"/>
    <x v="92"/>
    <d v="2023-10-02T10:55:00"/>
    <x v="9"/>
    <n v="10"/>
    <s v="Imidacloprid"/>
    <s v="ng/L"/>
    <x v="1"/>
    <n v="35"/>
    <n v="35"/>
    <n v="0"/>
    <b v="0"/>
  </r>
  <r>
    <x v="0"/>
    <x v="0"/>
    <x v="92"/>
    <x v="92"/>
    <d v="2023-10-12T09:38:00"/>
    <x v="9"/>
    <n v="10"/>
    <s v="Imidacloprid"/>
    <s v="ng/L"/>
    <x v="1"/>
    <n v="53"/>
    <n v="53"/>
    <n v="0"/>
    <b v="0"/>
  </r>
  <r>
    <x v="0"/>
    <x v="0"/>
    <x v="92"/>
    <x v="92"/>
    <d v="2023-10-16T09:36:00"/>
    <x v="9"/>
    <n v="10"/>
    <s v="Imidacloprid"/>
    <s v="ng/L"/>
    <x v="1"/>
    <n v="70"/>
    <n v="70"/>
    <n v="0"/>
    <b v="0"/>
  </r>
  <r>
    <x v="0"/>
    <x v="0"/>
    <x v="92"/>
    <x v="92"/>
    <d v="2023-10-30T09:18:00"/>
    <x v="9"/>
    <n v="10"/>
    <s v="Imidacloprid"/>
    <s v="ng/L"/>
    <x v="1"/>
    <n v="33"/>
    <n v="33"/>
    <n v="0"/>
    <b v="0"/>
  </r>
  <r>
    <x v="0"/>
    <x v="0"/>
    <x v="92"/>
    <x v="92"/>
    <d v="2023-11-09T11:51:00"/>
    <x v="9"/>
    <n v="11"/>
    <s v="Imidacloprid"/>
    <s v="ng/L"/>
    <x v="0"/>
    <n v="1"/>
    <n v="0.5"/>
    <n v="1"/>
    <b v="1"/>
  </r>
  <r>
    <x v="0"/>
    <x v="0"/>
    <x v="92"/>
    <x v="92"/>
    <d v="2023-11-13T11:29:00"/>
    <x v="9"/>
    <n v="11"/>
    <s v="Imidacloprid"/>
    <s v="ng/L"/>
    <x v="0"/>
    <n v="1"/>
    <n v="0.5"/>
    <n v="1"/>
    <b v="1"/>
  </r>
  <r>
    <x v="0"/>
    <x v="0"/>
    <x v="92"/>
    <x v="92"/>
    <d v="2023-11-16T08:05:00"/>
    <x v="9"/>
    <n v="11"/>
    <s v="Imidacloprid"/>
    <s v="ng/L"/>
    <x v="1"/>
    <n v="35"/>
    <n v="35"/>
    <n v="0"/>
    <b v="0"/>
  </r>
  <r>
    <x v="0"/>
    <x v="0"/>
    <x v="92"/>
    <x v="92"/>
    <d v="2023-11-27T10:06:00"/>
    <x v="9"/>
    <n v="11"/>
    <s v="Imidacloprid"/>
    <s v="ng/L"/>
    <x v="1"/>
    <n v="37"/>
    <n v="37"/>
    <n v="0"/>
    <b v="0"/>
  </r>
  <r>
    <x v="0"/>
    <x v="0"/>
    <x v="92"/>
    <x v="92"/>
    <d v="2023-12-11T11:34:00"/>
    <x v="9"/>
    <n v="12"/>
    <s v="Imidacloprid"/>
    <s v="ng/L"/>
    <x v="1"/>
    <n v="9.7000000000000011"/>
    <n v="9.7000000000000011"/>
    <n v="0"/>
    <b v="0"/>
  </r>
  <r>
    <x v="0"/>
    <x v="0"/>
    <x v="92"/>
    <x v="92"/>
    <d v="2024-01-09T13:18:00"/>
    <x v="10"/>
    <n v="1"/>
    <s v="Imidacloprid"/>
    <s v="ng/L"/>
    <x v="1"/>
    <n v="9.7000000000000011"/>
    <n v="9.7000000000000011"/>
    <n v="0"/>
    <b v="0"/>
  </r>
  <r>
    <x v="0"/>
    <x v="0"/>
    <x v="92"/>
    <x v="92"/>
    <d v="2024-01-11T12:42:00"/>
    <x v="10"/>
    <n v="1"/>
    <s v="Imidacloprid"/>
    <s v="ng/L"/>
    <x v="0"/>
    <n v="1"/>
    <n v="0.5"/>
    <n v="1"/>
    <b v="1"/>
  </r>
  <r>
    <x v="0"/>
    <x v="0"/>
    <x v="92"/>
    <x v="92"/>
    <d v="2024-01-16T10:41:00"/>
    <x v="10"/>
    <n v="1"/>
    <s v="Imidacloprid"/>
    <s v="ng/L"/>
    <x v="1"/>
    <n v="21"/>
    <n v="21"/>
    <n v="0"/>
    <b v="0"/>
  </r>
  <r>
    <x v="0"/>
    <x v="0"/>
    <x v="92"/>
    <x v="92"/>
    <d v="2024-01-22T09:40:00"/>
    <x v="10"/>
    <n v="1"/>
    <s v="Imidacloprid"/>
    <s v="ng/L"/>
    <x v="0"/>
    <n v="1"/>
    <n v="0.5"/>
    <n v="1"/>
    <b v="1"/>
  </r>
  <r>
    <x v="0"/>
    <x v="0"/>
    <x v="92"/>
    <x v="92"/>
    <d v="2024-01-29T09:27:00"/>
    <x v="10"/>
    <n v="1"/>
    <s v="Imidacloprid"/>
    <s v="ng/L"/>
    <x v="1"/>
    <n v="25"/>
    <n v="25"/>
    <n v="0"/>
    <b v="0"/>
  </r>
  <r>
    <x v="0"/>
    <x v="0"/>
    <x v="92"/>
    <x v="92"/>
    <d v="2024-02-05T13:04:00"/>
    <x v="10"/>
    <n v="2"/>
    <s v="Imidacloprid"/>
    <s v="ng/L"/>
    <x v="0"/>
    <n v="1"/>
    <n v="0.5"/>
    <n v="1"/>
    <b v="1"/>
  </r>
  <r>
    <x v="0"/>
    <x v="0"/>
    <x v="92"/>
    <x v="92"/>
    <d v="2024-02-14T09:36:00"/>
    <x v="10"/>
    <n v="2"/>
    <s v="Imidacloprid"/>
    <s v="ng/L"/>
    <x v="1"/>
    <n v="8.9"/>
    <n v="8.9"/>
    <n v="0"/>
    <b v="0"/>
  </r>
  <r>
    <x v="0"/>
    <x v="0"/>
    <x v="92"/>
    <x v="92"/>
    <d v="2024-02-20T10:38:00"/>
    <x v="10"/>
    <n v="2"/>
    <s v="Imidacloprid"/>
    <s v="ng/L"/>
    <x v="1"/>
    <n v="9.4"/>
    <n v="9.4"/>
    <n v="0"/>
    <b v="0"/>
  </r>
  <r>
    <x v="0"/>
    <x v="0"/>
    <x v="92"/>
    <x v="92"/>
    <d v="2024-03-06T09:55:00"/>
    <x v="10"/>
    <n v="3"/>
    <s v="Imidacloprid"/>
    <s v="ng/L"/>
    <x v="1"/>
    <n v="15"/>
    <n v="15"/>
    <n v="0"/>
    <b v="0"/>
  </r>
  <r>
    <x v="0"/>
    <x v="0"/>
    <x v="92"/>
    <x v="92"/>
    <d v="2024-03-19T11:46:00"/>
    <x v="10"/>
    <n v="3"/>
    <s v="Imidacloprid"/>
    <s v="ng/L"/>
    <x v="1"/>
    <n v="19"/>
    <n v="19"/>
    <n v="0"/>
    <b v="0"/>
  </r>
  <r>
    <x v="0"/>
    <x v="0"/>
    <x v="93"/>
    <x v="93"/>
    <d v="2019-09-05T11:33:00"/>
    <x v="0"/>
    <n v="9"/>
    <s v="Imidacloprid"/>
    <s v="ng/L"/>
    <x v="1"/>
    <n v="84"/>
    <n v="84"/>
    <n v="0"/>
    <b v="0"/>
  </r>
  <r>
    <x v="0"/>
    <x v="0"/>
    <x v="94"/>
    <x v="94"/>
    <d v="2019-09-02T12:16:00"/>
    <x v="0"/>
    <n v="9"/>
    <s v="Imidacloprid"/>
    <s v="ng/L"/>
    <x v="0"/>
    <n v="1"/>
    <n v="0.5"/>
    <n v="1"/>
    <b v="1"/>
  </r>
  <r>
    <x v="0"/>
    <x v="0"/>
    <x v="95"/>
    <x v="95"/>
    <d v="2019-09-09T13:10:00"/>
    <x v="0"/>
    <n v="9"/>
    <s v="Imidacloprid"/>
    <s v="ng/L"/>
    <x v="1"/>
    <n v="96"/>
    <n v="96"/>
    <n v="0"/>
    <b v="0"/>
  </r>
  <r>
    <x v="0"/>
    <x v="0"/>
    <x v="96"/>
    <x v="96"/>
    <d v="2019-09-02T11:38:00"/>
    <x v="0"/>
    <n v="9"/>
    <s v="Imidacloprid"/>
    <s v="ng/L"/>
    <x v="0"/>
    <n v="1"/>
    <n v="0.5"/>
    <n v="1"/>
    <b v="1"/>
  </r>
  <r>
    <x v="0"/>
    <x v="0"/>
    <x v="97"/>
    <x v="97"/>
    <d v="2019-09-04T14:22:00"/>
    <x v="0"/>
    <n v="9"/>
    <s v="Imidacloprid"/>
    <s v="ng/L"/>
    <x v="1"/>
    <n v="100"/>
    <n v="100"/>
    <n v="0"/>
    <b v="0"/>
  </r>
  <r>
    <x v="0"/>
    <x v="0"/>
    <x v="98"/>
    <x v="98"/>
    <d v="2019-09-02T12:22:00"/>
    <x v="0"/>
    <n v="9"/>
    <s v="Imidacloprid"/>
    <s v="ng/L"/>
    <x v="1"/>
    <n v="27"/>
    <n v="27"/>
    <n v="0"/>
    <b v="0"/>
  </r>
  <r>
    <x v="0"/>
    <x v="0"/>
    <x v="99"/>
    <x v="99"/>
    <d v="2018-05-29T12:28:00"/>
    <x v="5"/>
    <n v="5"/>
    <s v="Imidacloprid"/>
    <s v="ng/L"/>
    <x v="1"/>
    <n v="72"/>
    <n v="72"/>
    <n v="0"/>
    <b v="0"/>
  </r>
  <r>
    <x v="0"/>
    <x v="0"/>
    <x v="99"/>
    <x v="99"/>
    <d v="2018-06-26T14:03:00"/>
    <x v="5"/>
    <n v="6"/>
    <s v="Imidacloprid"/>
    <s v="ng/L"/>
    <x v="1"/>
    <n v="83"/>
    <n v="83"/>
    <n v="0"/>
    <b v="0"/>
  </r>
  <r>
    <x v="0"/>
    <x v="0"/>
    <x v="99"/>
    <x v="99"/>
    <d v="2018-07-04T12:05:00"/>
    <x v="5"/>
    <n v="7"/>
    <s v="Imidacloprid"/>
    <s v="ng/L"/>
    <x v="1"/>
    <n v="100"/>
    <n v="100"/>
    <n v="0"/>
    <b v="0"/>
  </r>
  <r>
    <x v="0"/>
    <x v="0"/>
    <x v="99"/>
    <x v="99"/>
    <d v="2018-08-15T12:27:00"/>
    <x v="5"/>
    <n v="8"/>
    <s v="Imidacloprid"/>
    <s v="ng/L"/>
    <x v="1"/>
    <n v="66"/>
    <n v="66"/>
    <n v="0"/>
    <b v="0"/>
  </r>
  <r>
    <x v="0"/>
    <x v="0"/>
    <x v="99"/>
    <x v="99"/>
    <d v="2018-09-05T14:12:00"/>
    <x v="5"/>
    <n v="9"/>
    <s v="Imidacloprid"/>
    <s v="ng/L"/>
    <x v="1"/>
    <n v="78"/>
    <n v="78"/>
    <n v="0"/>
    <b v="0"/>
  </r>
  <r>
    <x v="0"/>
    <x v="0"/>
    <x v="99"/>
    <x v="99"/>
    <d v="2018-10-03T12:12:00"/>
    <x v="5"/>
    <n v="10"/>
    <s v="Imidacloprid"/>
    <s v="ng/L"/>
    <x v="1"/>
    <n v="100"/>
    <n v="100"/>
    <n v="0"/>
    <b v="0"/>
  </r>
  <r>
    <x v="0"/>
    <x v="0"/>
    <x v="99"/>
    <x v="99"/>
    <d v="2018-11-08T14:46:00"/>
    <x v="5"/>
    <n v="11"/>
    <s v="Imidacloprid"/>
    <s v="ng/L"/>
    <x v="1"/>
    <n v="100"/>
    <n v="100"/>
    <n v="0"/>
    <b v="0"/>
  </r>
  <r>
    <x v="0"/>
    <x v="0"/>
    <x v="99"/>
    <x v="99"/>
    <d v="2018-11-27T12:37:00"/>
    <x v="5"/>
    <n v="11"/>
    <s v="Imidacloprid"/>
    <s v="ng/L"/>
    <x v="1"/>
    <n v="110"/>
    <n v="110"/>
    <n v="0"/>
    <b v="0"/>
  </r>
  <r>
    <x v="0"/>
    <x v="0"/>
    <x v="99"/>
    <x v="99"/>
    <d v="2019-01-02T11:48:00"/>
    <x v="0"/>
    <n v="1"/>
    <s v="Imidacloprid"/>
    <s v="ng/L"/>
    <x v="1"/>
    <n v="110"/>
    <n v="110"/>
    <n v="0"/>
    <b v="0"/>
  </r>
  <r>
    <x v="0"/>
    <x v="0"/>
    <x v="99"/>
    <x v="99"/>
    <d v="2019-02-01T09:27:00"/>
    <x v="0"/>
    <n v="2"/>
    <s v="Imidacloprid"/>
    <s v="ng/L"/>
    <x v="1"/>
    <n v="78"/>
    <n v="78"/>
    <n v="0"/>
    <b v="0"/>
  </r>
  <r>
    <x v="0"/>
    <x v="0"/>
    <x v="99"/>
    <x v="99"/>
    <d v="2019-09-02T12:44:00"/>
    <x v="0"/>
    <n v="9"/>
    <s v="Imidacloprid"/>
    <s v="ng/L"/>
    <x v="1"/>
    <n v="140"/>
    <n v="140"/>
    <n v="0"/>
    <b v="0"/>
  </r>
  <r>
    <x v="0"/>
    <x v="0"/>
    <x v="99"/>
    <x v="99"/>
    <d v="2019-11-07T10:18:00"/>
    <x v="0"/>
    <n v="11"/>
    <s v="Imidacloprid"/>
    <s v="ng/L"/>
    <x v="0"/>
    <n v="1"/>
    <n v="0.5"/>
    <n v="1"/>
    <b v="1"/>
  </r>
  <r>
    <x v="0"/>
    <x v="0"/>
    <x v="100"/>
    <x v="100"/>
    <d v="2019-09-18T12:32:00"/>
    <x v="0"/>
    <n v="9"/>
    <s v="Imidacloprid"/>
    <s v="ng/L"/>
    <x v="0"/>
    <n v="1"/>
    <n v="0.5"/>
    <n v="1"/>
    <b v="1"/>
  </r>
  <r>
    <x v="0"/>
    <x v="0"/>
    <x v="100"/>
    <x v="100"/>
    <d v="2019-11-29T11:05:00"/>
    <x v="0"/>
    <n v="11"/>
    <s v="Imidacloprid"/>
    <s v="ng/L"/>
    <x v="1"/>
    <n v="17"/>
    <n v="17"/>
    <n v="0"/>
    <b v="0"/>
  </r>
  <r>
    <x v="0"/>
    <x v="0"/>
    <x v="101"/>
    <x v="101"/>
    <d v="2019-09-25T12:08:00"/>
    <x v="0"/>
    <n v="9"/>
    <s v="Imidacloprid"/>
    <s v="ng/L"/>
    <x v="1"/>
    <n v="74"/>
    <n v="74"/>
    <n v="0"/>
    <b v="0"/>
  </r>
  <r>
    <x v="0"/>
    <x v="0"/>
    <x v="102"/>
    <x v="102"/>
    <d v="2019-09-09T15:37:00"/>
    <x v="0"/>
    <n v="9"/>
    <s v="Imidacloprid"/>
    <s v="ng/L"/>
    <x v="1"/>
    <n v="110"/>
    <n v="110"/>
    <n v="0"/>
    <b v="0"/>
  </r>
  <r>
    <x v="0"/>
    <x v="0"/>
    <x v="103"/>
    <x v="103"/>
    <d v="2019-09-06T15:28:00"/>
    <x v="0"/>
    <n v="9"/>
    <s v="Imidacloprid"/>
    <s v="ng/L"/>
    <x v="1"/>
    <n v="73"/>
    <n v="73"/>
    <n v="0"/>
    <b v="0"/>
  </r>
  <r>
    <x v="0"/>
    <x v="0"/>
    <x v="103"/>
    <x v="103"/>
    <d v="2019-10-30T12:42:00"/>
    <x v="0"/>
    <n v="10"/>
    <s v="Imidacloprid"/>
    <s v="ng/L"/>
    <x v="0"/>
    <n v="1"/>
    <n v="0.5"/>
    <n v="1"/>
    <b v="1"/>
  </r>
  <r>
    <x v="0"/>
    <x v="0"/>
    <x v="104"/>
    <x v="104"/>
    <d v="2019-09-30T12:58:00"/>
    <x v="0"/>
    <n v="9"/>
    <s v="Imidacloprid"/>
    <s v="ng/L"/>
    <x v="1"/>
    <n v="5.3"/>
    <n v="5.3"/>
    <n v="0"/>
    <b v="0"/>
  </r>
  <r>
    <x v="0"/>
    <x v="0"/>
    <x v="104"/>
    <x v="104"/>
    <d v="2019-11-22T11:40:00"/>
    <x v="0"/>
    <n v="11"/>
    <s v="Imidacloprid"/>
    <s v="ng/L"/>
    <x v="0"/>
    <n v="1"/>
    <n v="0.5"/>
    <n v="1"/>
    <b v="1"/>
  </r>
  <r>
    <x v="0"/>
    <x v="0"/>
    <x v="105"/>
    <x v="105"/>
    <d v="2019-09-06T12:27:00"/>
    <x v="0"/>
    <n v="9"/>
    <s v="Imidacloprid"/>
    <s v="ng/L"/>
    <x v="0"/>
    <n v="1"/>
    <n v="0.5"/>
    <n v="1"/>
    <b v="1"/>
  </r>
  <r>
    <x v="0"/>
    <x v="0"/>
    <x v="105"/>
    <x v="105"/>
    <d v="2019-10-29T10:40:00"/>
    <x v="0"/>
    <n v="10"/>
    <s v="Imidacloprid"/>
    <s v="ng/L"/>
    <x v="1"/>
    <n v="120"/>
    <n v="120"/>
    <n v="0"/>
    <b v="0"/>
  </r>
  <r>
    <x v="0"/>
    <x v="0"/>
    <x v="106"/>
    <x v="106"/>
    <d v="2019-09-17T15:49:00"/>
    <x v="0"/>
    <n v="9"/>
    <s v="Imidacloprid"/>
    <s v="ng/L"/>
    <x v="0"/>
    <n v="1"/>
    <n v="0.5"/>
    <n v="1"/>
    <b v="1"/>
  </r>
  <r>
    <x v="0"/>
    <x v="0"/>
    <x v="107"/>
    <x v="107"/>
    <d v="2021-02-18T13:06:00"/>
    <x v="7"/>
    <n v="2"/>
    <s v="Imidacloprid"/>
    <s v="ng/L"/>
    <x v="0"/>
    <n v="1"/>
    <n v="0.5"/>
    <n v="1"/>
    <b v="1"/>
  </r>
  <r>
    <x v="0"/>
    <x v="0"/>
    <x v="107"/>
    <x v="107"/>
    <d v="2021-03-17T15:12:00"/>
    <x v="7"/>
    <n v="3"/>
    <s v="Imidacloprid"/>
    <s v="ng/L"/>
    <x v="0"/>
    <n v="1"/>
    <n v="0.5"/>
    <n v="1"/>
    <b v="1"/>
  </r>
  <r>
    <x v="0"/>
    <x v="0"/>
    <x v="107"/>
    <x v="107"/>
    <d v="2021-03-26T13:31:00"/>
    <x v="7"/>
    <n v="3"/>
    <s v="Imidacloprid"/>
    <s v="ng/L"/>
    <x v="0"/>
    <n v="1"/>
    <n v="0.5"/>
    <n v="1"/>
    <b v="1"/>
  </r>
  <r>
    <x v="0"/>
    <x v="0"/>
    <x v="107"/>
    <x v="107"/>
    <d v="2021-06-09T13:25:00"/>
    <x v="7"/>
    <n v="6"/>
    <s v="Imidacloprid"/>
    <s v="ng/L"/>
    <x v="0"/>
    <n v="1"/>
    <n v="0.5"/>
    <n v="1"/>
    <b v="1"/>
  </r>
  <r>
    <x v="0"/>
    <x v="0"/>
    <x v="107"/>
    <x v="107"/>
    <d v="2021-12-08T13:39:00"/>
    <x v="7"/>
    <n v="12"/>
    <s v="Imidacloprid"/>
    <s v="ng/L"/>
    <x v="0"/>
    <n v="1"/>
    <n v="0.5"/>
    <n v="1"/>
    <b v="1"/>
  </r>
  <r>
    <x v="0"/>
    <x v="0"/>
    <x v="107"/>
    <x v="107"/>
    <d v="2021-12-15T10:41:00"/>
    <x v="7"/>
    <n v="12"/>
    <s v="Imidacloprid"/>
    <s v="ng/L"/>
    <x v="0"/>
    <n v="1"/>
    <n v="0.5"/>
    <n v="1"/>
    <b v="1"/>
  </r>
  <r>
    <x v="0"/>
    <x v="0"/>
    <x v="108"/>
    <x v="108"/>
    <d v="2021-01-26T09:01:00"/>
    <x v="7"/>
    <n v="1"/>
    <s v="Imidacloprid"/>
    <s v="ng/L"/>
    <x v="0"/>
    <n v="1"/>
    <n v="0.5"/>
    <n v="1"/>
    <b v="1"/>
  </r>
  <r>
    <x v="0"/>
    <x v="0"/>
    <x v="108"/>
    <x v="108"/>
    <d v="2021-02-16T09:25:00"/>
    <x v="7"/>
    <n v="2"/>
    <s v="Imidacloprid"/>
    <s v="ng/L"/>
    <x v="0"/>
    <n v="1"/>
    <n v="0.5"/>
    <n v="1"/>
    <b v="1"/>
  </r>
  <r>
    <x v="0"/>
    <x v="0"/>
    <x v="108"/>
    <x v="108"/>
    <d v="2021-03-09T09:19:00"/>
    <x v="7"/>
    <n v="3"/>
    <s v="Imidacloprid"/>
    <s v="ng/L"/>
    <x v="0"/>
    <n v="1"/>
    <n v="0.5"/>
    <n v="1"/>
    <b v="1"/>
  </r>
  <r>
    <x v="0"/>
    <x v="0"/>
    <x v="108"/>
    <x v="108"/>
    <d v="2021-04-21T11:22:00"/>
    <x v="7"/>
    <n v="4"/>
    <s v="Imidacloprid"/>
    <s v="ng/L"/>
    <x v="0"/>
    <n v="1"/>
    <n v="0.5"/>
    <n v="1"/>
    <b v="1"/>
  </r>
  <r>
    <x v="0"/>
    <x v="0"/>
    <x v="108"/>
    <x v="108"/>
    <d v="2021-05-04T11:44:00"/>
    <x v="7"/>
    <n v="5"/>
    <s v="Imidacloprid"/>
    <s v="ng/L"/>
    <x v="0"/>
    <n v="1"/>
    <n v="0.5"/>
    <n v="1"/>
    <b v="1"/>
  </r>
  <r>
    <x v="0"/>
    <x v="0"/>
    <x v="108"/>
    <x v="108"/>
    <d v="2021-06-07T11:29:00"/>
    <x v="7"/>
    <n v="6"/>
    <s v="Imidacloprid"/>
    <s v="ng/L"/>
    <x v="0"/>
    <n v="1"/>
    <n v="0.5"/>
    <n v="1"/>
    <b v="1"/>
  </r>
  <r>
    <x v="0"/>
    <x v="0"/>
    <x v="108"/>
    <x v="108"/>
    <d v="2021-07-22T15:44:00"/>
    <x v="7"/>
    <n v="7"/>
    <s v="Imidacloprid"/>
    <s v="ng/L"/>
    <x v="0"/>
    <n v="1"/>
    <n v="0.5"/>
    <n v="1"/>
    <b v="1"/>
  </r>
  <r>
    <x v="0"/>
    <x v="0"/>
    <x v="108"/>
    <x v="108"/>
    <d v="2021-08-11T11:23:00"/>
    <x v="7"/>
    <n v="8"/>
    <s v="Imidacloprid"/>
    <s v="ng/L"/>
    <x v="0"/>
    <n v="1"/>
    <n v="0.5"/>
    <n v="1"/>
    <b v="1"/>
  </r>
  <r>
    <x v="0"/>
    <x v="0"/>
    <x v="108"/>
    <x v="108"/>
    <d v="2021-11-02T14:42:00"/>
    <x v="7"/>
    <n v="11"/>
    <s v="Imidacloprid"/>
    <s v="ng/L"/>
    <x v="0"/>
    <n v="1"/>
    <n v="0.5"/>
    <n v="1"/>
    <b v="1"/>
  </r>
  <r>
    <x v="0"/>
    <x v="0"/>
    <x v="108"/>
    <x v="108"/>
    <d v="2021-12-15T09:54:00"/>
    <x v="7"/>
    <n v="12"/>
    <s v="Imidacloprid"/>
    <s v="ng/L"/>
    <x v="0"/>
    <n v="1"/>
    <n v="0.5"/>
    <n v="1"/>
    <b v="1"/>
  </r>
  <r>
    <x v="0"/>
    <x v="0"/>
    <x v="108"/>
    <x v="108"/>
    <d v="2022-01-13T09:03:00"/>
    <x v="8"/>
    <n v="1"/>
    <s v="Imidacloprid"/>
    <s v="ng/L"/>
    <x v="0"/>
    <n v="1"/>
    <n v="0.5"/>
    <n v="1"/>
    <b v="1"/>
  </r>
  <r>
    <x v="0"/>
    <x v="0"/>
    <x v="108"/>
    <x v="108"/>
    <d v="2022-02-23T10:08:00"/>
    <x v="8"/>
    <n v="2"/>
    <s v="Imidacloprid"/>
    <s v="ng/L"/>
    <x v="0"/>
    <n v="1"/>
    <n v="0.5"/>
    <n v="1"/>
    <b v="1"/>
  </r>
  <r>
    <x v="0"/>
    <x v="0"/>
    <x v="108"/>
    <x v="108"/>
    <d v="2022-03-15T09:03:00"/>
    <x v="8"/>
    <n v="3"/>
    <s v="Imidacloprid"/>
    <s v="ng/L"/>
    <x v="0"/>
    <n v="1"/>
    <n v="0.5"/>
    <n v="1"/>
    <b v="1"/>
  </r>
  <r>
    <x v="0"/>
    <x v="0"/>
    <x v="108"/>
    <x v="108"/>
    <d v="2022-04-19T11:45:00"/>
    <x v="8"/>
    <n v="4"/>
    <s v="Imidacloprid"/>
    <s v="ng/L"/>
    <x v="0"/>
    <n v="1"/>
    <n v="0.5"/>
    <n v="1"/>
    <b v="1"/>
  </r>
  <r>
    <x v="0"/>
    <x v="0"/>
    <x v="108"/>
    <x v="108"/>
    <d v="2022-05-17T11:17:00"/>
    <x v="8"/>
    <n v="5"/>
    <s v="Imidacloprid"/>
    <s v="ng/L"/>
    <x v="0"/>
    <n v="1"/>
    <n v="0.5"/>
    <n v="1"/>
    <b v="1"/>
  </r>
  <r>
    <x v="0"/>
    <x v="0"/>
    <x v="109"/>
    <x v="109"/>
    <d v="2021-02-26T09:44:00"/>
    <x v="7"/>
    <n v="2"/>
    <s v="Imidacloprid"/>
    <s v="ng/L"/>
    <x v="0"/>
    <n v="1"/>
    <n v="0.5"/>
    <n v="1"/>
    <b v="1"/>
  </r>
  <r>
    <x v="0"/>
    <x v="0"/>
    <x v="109"/>
    <x v="109"/>
    <d v="2021-03-15T11:14:00"/>
    <x v="7"/>
    <n v="3"/>
    <s v="Imidacloprid"/>
    <s v="ng/L"/>
    <x v="0"/>
    <n v="1"/>
    <n v="0.5"/>
    <n v="1"/>
    <b v="1"/>
  </r>
  <r>
    <x v="0"/>
    <x v="0"/>
    <x v="109"/>
    <x v="109"/>
    <d v="2021-04-12T12:25:00"/>
    <x v="7"/>
    <n v="4"/>
    <s v="Imidacloprid"/>
    <s v="ng/L"/>
    <x v="0"/>
    <n v="1"/>
    <n v="0.5"/>
    <n v="1"/>
    <b v="1"/>
  </r>
  <r>
    <x v="0"/>
    <x v="0"/>
    <x v="109"/>
    <x v="109"/>
    <d v="2021-05-19T15:15:00"/>
    <x v="7"/>
    <n v="5"/>
    <s v="Imidacloprid"/>
    <s v="ng/L"/>
    <x v="0"/>
    <n v="1"/>
    <n v="0.5"/>
    <n v="1"/>
    <b v="1"/>
  </r>
  <r>
    <x v="0"/>
    <x v="0"/>
    <x v="109"/>
    <x v="109"/>
    <d v="2021-06-07T14:28:00"/>
    <x v="7"/>
    <n v="6"/>
    <s v="Imidacloprid"/>
    <s v="ng/L"/>
    <x v="0"/>
    <n v="1"/>
    <n v="0.5"/>
    <n v="1"/>
    <b v="1"/>
  </r>
  <r>
    <x v="0"/>
    <x v="0"/>
    <x v="109"/>
    <x v="109"/>
    <d v="2021-11-17T13:56:00"/>
    <x v="7"/>
    <n v="11"/>
    <s v="Imidacloprid"/>
    <s v="ng/L"/>
    <x v="0"/>
    <n v="1"/>
    <n v="0.5"/>
    <n v="1"/>
    <b v="1"/>
  </r>
  <r>
    <x v="0"/>
    <x v="0"/>
    <x v="109"/>
    <x v="109"/>
    <d v="2021-11-26T13:48:00"/>
    <x v="7"/>
    <n v="11"/>
    <s v="Imidacloprid"/>
    <s v="ng/L"/>
    <x v="0"/>
    <n v="1"/>
    <n v="0.5"/>
    <n v="1"/>
    <b v="1"/>
  </r>
  <r>
    <x v="0"/>
    <x v="0"/>
    <x v="109"/>
    <x v="109"/>
    <d v="2021-12-14T12:54:00"/>
    <x v="7"/>
    <n v="12"/>
    <s v="Imidacloprid"/>
    <s v="ng/L"/>
    <x v="0"/>
    <n v="1"/>
    <n v="0.5"/>
    <n v="1"/>
    <b v="1"/>
  </r>
  <r>
    <x v="0"/>
    <x v="0"/>
    <x v="109"/>
    <x v="109"/>
    <d v="2022-01-18T12:57:00"/>
    <x v="8"/>
    <n v="1"/>
    <s v="Imidacloprid"/>
    <s v="ng/L"/>
    <x v="0"/>
    <n v="1"/>
    <n v="0.5"/>
    <n v="1"/>
    <b v="1"/>
  </r>
  <r>
    <x v="0"/>
    <x v="0"/>
    <x v="109"/>
    <x v="109"/>
    <d v="2022-02-09T10:16:00"/>
    <x v="8"/>
    <n v="2"/>
    <s v="Imidacloprid"/>
    <s v="ng/L"/>
    <x v="0"/>
    <n v="1"/>
    <n v="0.5"/>
    <n v="1"/>
    <b v="1"/>
  </r>
  <r>
    <x v="0"/>
    <x v="0"/>
    <x v="109"/>
    <x v="109"/>
    <d v="2022-03-11T12:16:00"/>
    <x v="8"/>
    <n v="3"/>
    <s v="Imidacloprid"/>
    <s v="ng/L"/>
    <x v="0"/>
    <n v="1"/>
    <n v="0.5"/>
    <n v="1"/>
    <b v="1"/>
  </r>
  <r>
    <x v="0"/>
    <x v="0"/>
    <x v="109"/>
    <x v="109"/>
    <d v="2022-04-20T15:54:00"/>
    <x v="8"/>
    <n v="4"/>
    <s v="Imidacloprid"/>
    <s v="ng/L"/>
    <x v="0"/>
    <n v="1"/>
    <n v="0.5"/>
    <n v="1"/>
    <b v="1"/>
  </r>
  <r>
    <x v="0"/>
    <x v="0"/>
    <x v="109"/>
    <x v="109"/>
    <d v="2022-05-05T13:34:00"/>
    <x v="8"/>
    <n v="5"/>
    <s v="Imidacloprid"/>
    <s v="ng/L"/>
    <x v="0"/>
    <n v="1"/>
    <n v="0.5"/>
    <n v="1"/>
    <b v="1"/>
  </r>
  <r>
    <x v="0"/>
    <x v="0"/>
    <x v="110"/>
    <x v="110"/>
    <d v="2021-01-29T10:48:00"/>
    <x v="7"/>
    <n v="1"/>
    <s v="Imidacloprid"/>
    <s v="ng/L"/>
    <x v="0"/>
    <n v="1"/>
    <n v="0.5"/>
    <n v="1"/>
    <b v="1"/>
  </r>
  <r>
    <x v="0"/>
    <x v="0"/>
    <x v="110"/>
    <x v="110"/>
    <d v="2021-02-17T13:43:00"/>
    <x v="7"/>
    <n v="2"/>
    <s v="Imidacloprid"/>
    <s v="ng/L"/>
    <x v="1"/>
    <n v="2.1"/>
    <n v="2.1"/>
    <n v="0"/>
    <b v="0"/>
  </r>
  <r>
    <x v="0"/>
    <x v="0"/>
    <x v="110"/>
    <x v="110"/>
    <d v="2021-03-15T13:20:00"/>
    <x v="7"/>
    <n v="3"/>
    <s v="Imidacloprid"/>
    <s v="ng/L"/>
    <x v="1"/>
    <n v="2.2000000000000002"/>
    <n v="2.2000000000000002"/>
    <n v="0"/>
    <b v="0"/>
  </r>
  <r>
    <x v="0"/>
    <x v="0"/>
    <x v="110"/>
    <x v="110"/>
    <d v="2021-04-30T13:56:00"/>
    <x v="7"/>
    <n v="4"/>
    <s v="Imidacloprid"/>
    <s v="ng/L"/>
    <x v="1"/>
    <n v="13"/>
    <n v="13"/>
    <n v="0"/>
    <b v="0"/>
  </r>
  <r>
    <x v="0"/>
    <x v="0"/>
    <x v="110"/>
    <x v="110"/>
    <d v="2021-05-05T13:24:00"/>
    <x v="7"/>
    <n v="5"/>
    <s v="Imidacloprid"/>
    <s v="ng/L"/>
    <x v="1"/>
    <n v="12"/>
    <n v="12"/>
    <n v="0"/>
    <b v="0"/>
  </r>
  <r>
    <x v="0"/>
    <x v="0"/>
    <x v="110"/>
    <x v="110"/>
    <d v="2021-06-08T14:34:00"/>
    <x v="7"/>
    <n v="6"/>
    <s v="Imidacloprid"/>
    <s v="ng/L"/>
    <x v="1"/>
    <n v="12"/>
    <n v="12"/>
    <n v="0"/>
    <b v="0"/>
  </r>
  <r>
    <x v="0"/>
    <x v="0"/>
    <x v="110"/>
    <x v="110"/>
    <d v="2021-07-23T15:04:00"/>
    <x v="7"/>
    <n v="7"/>
    <s v="Imidacloprid"/>
    <s v="ng/L"/>
    <x v="1"/>
    <n v="12"/>
    <n v="12"/>
    <n v="0"/>
    <b v="0"/>
  </r>
  <r>
    <x v="0"/>
    <x v="0"/>
    <x v="110"/>
    <x v="110"/>
    <d v="2021-11-04T14:11:00"/>
    <x v="7"/>
    <n v="11"/>
    <s v="Imidacloprid"/>
    <s v="ng/L"/>
    <x v="0"/>
    <n v="1"/>
    <n v="0.5"/>
    <n v="1"/>
    <b v="1"/>
  </r>
  <r>
    <x v="0"/>
    <x v="0"/>
    <x v="110"/>
    <x v="110"/>
    <d v="2021-11-09T15:09:00"/>
    <x v="7"/>
    <n v="11"/>
    <s v="Imidacloprid"/>
    <s v="ng/L"/>
    <x v="1"/>
    <n v="6.3"/>
    <n v="6.3"/>
    <n v="0"/>
    <b v="0"/>
  </r>
  <r>
    <x v="0"/>
    <x v="0"/>
    <x v="110"/>
    <x v="110"/>
    <d v="2021-12-08T14:54:00"/>
    <x v="7"/>
    <n v="12"/>
    <s v="Imidacloprid"/>
    <s v="ng/L"/>
    <x v="0"/>
    <n v="1"/>
    <n v="0.5"/>
    <n v="1"/>
    <b v="1"/>
  </r>
  <r>
    <x v="0"/>
    <x v="0"/>
    <x v="110"/>
    <x v="110"/>
    <d v="2022-01-06T14:49:00"/>
    <x v="8"/>
    <n v="1"/>
    <s v="Imidacloprid"/>
    <s v="ng/L"/>
    <x v="1"/>
    <n v="4.5999999999999996"/>
    <n v="4.5999999999999996"/>
    <n v="0"/>
    <b v="0"/>
  </r>
  <r>
    <x v="0"/>
    <x v="0"/>
    <x v="110"/>
    <x v="110"/>
    <d v="2022-02-07T14:26:00"/>
    <x v="8"/>
    <n v="2"/>
    <s v="Imidacloprid"/>
    <s v="ng/L"/>
    <x v="1"/>
    <n v="11"/>
    <n v="11"/>
    <n v="0"/>
    <b v="0"/>
  </r>
  <r>
    <x v="0"/>
    <x v="0"/>
    <x v="110"/>
    <x v="110"/>
    <d v="2022-03-08T14:00:00"/>
    <x v="8"/>
    <n v="3"/>
    <s v="Imidacloprid"/>
    <s v="ng/L"/>
    <x v="1"/>
    <n v="5"/>
    <n v="5"/>
    <n v="0"/>
    <b v="0"/>
  </r>
  <r>
    <x v="0"/>
    <x v="0"/>
    <x v="110"/>
    <x v="110"/>
    <d v="2022-04-22T16:14:00"/>
    <x v="8"/>
    <n v="4"/>
    <s v="Imidacloprid"/>
    <s v="ng/L"/>
    <x v="1"/>
    <n v="9.2999999999999989"/>
    <n v="9.2999999999999989"/>
    <n v="0"/>
    <b v="0"/>
  </r>
  <r>
    <x v="0"/>
    <x v="0"/>
    <x v="110"/>
    <x v="110"/>
    <d v="2022-05-13T17:18:00"/>
    <x v="8"/>
    <n v="5"/>
    <s v="Imidacloprid"/>
    <s v="ng/L"/>
    <x v="1"/>
    <n v="11"/>
    <n v="11"/>
    <n v="0"/>
    <b v="0"/>
  </r>
  <r>
    <x v="0"/>
    <x v="0"/>
    <x v="111"/>
    <x v="111"/>
    <d v="2021-01-22T10:48:00"/>
    <x v="7"/>
    <n v="1"/>
    <s v="Imidacloprid"/>
    <s v="ng/L"/>
    <x v="0"/>
    <n v="1"/>
    <n v="0.5"/>
    <n v="1"/>
    <b v="1"/>
  </r>
  <r>
    <x v="0"/>
    <x v="0"/>
    <x v="111"/>
    <x v="111"/>
    <d v="2021-02-05T08:20:00"/>
    <x v="7"/>
    <n v="2"/>
    <s v="Imidacloprid"/>
    <s v="ng/L"/>
    <x v="0"/>
    <n v="1"/>
    <n v="0.5"/>
    <n v="1"/>
    <b v="1"/>
  </r>
  <r>
    <x v="0"/>
    <x v="0"/>
    <x v="111"/>
    <x v="111"/>
    <d v="2021-03-24T09:50:00"/>
    <x v="7"/>
    <n v="3"/>
    <s v="Imidacloprid"/>
    <s v="ng/L"/>
    <x v="0"/>
    <n v="1"/>
    <n v="0.5"/>
    <n v="1"/>
    <b v="1"/>
  </r>
  <r>
    <x v="0"/>
    <x v="0"/>
    <x v="111"/>
    <x v="111"/>
    <d v="2021-04-16T12:38:00"/>
    <x v="7"/>
    <n v="4"/>
    <s v="Imidacloprid"/>
    <s v="ng/L"/>
    <x v="0"/>
    <n v="1"/>
    <n v="0.5"/>
    <n v="1"/>
    <b v="1"/>
  </r>
  <r>
    <x v="0"/>
    <x v="0"/>
    <x v="111"/>
    <x v="111"/>
    <d v="2021-05-12T09:34:00"/>
    <x v="7"/>
    <n v="5"/>
    <s v="Imidacloprid"/>
    <s v="ng/L"/>
    <x v="0"/>
    <n v="1"/>
    <n v="0.5"/>
    <n v="1"/>
    <b v="1"/>
  </r>
  <r>
    <x v="0"/>
    <x v="0"/>
    <x v="111"/>
    <x v="111"/>
    <d v="2021-06-21T12:12:00"/>
    <x v="7"/>
    <n v="6"/>
    <s v="Imidacloprid"/>
    <s v="ng/L"/>
    <x v="0"/>
    <n v="1"/>
    <n v="0.5"/>
    <n v="1"/>
    <b v="1"/>
  </r>
  <r>
    <x v="0"/>
    <x v="0"/>
    <x v="111"/>
    <x v="111"/>
    <d v="2021-07-14T11:10:00"/>
    <x v="7"/>
    <n v="7"/>
    <s v="Imidacloprid"/>
    <s v="ng/L"/>
    <x v="0"/>
    <n v="1"/>
    <n v="0.5"/>
    <n v="1"/>
    <b v="1"/>
  </r>
  <r>
    <x v="0"/>
    <x v="0"/>
    <x v="111"/>
    <x v="111"/>
    <d v="2021-08-09T12:59:00"/>
    <x v="7"/>
    <n v="8"/>
    <s v="Imidacloprid"/>
    <s v="ng/L"/>
    <x v="0"/>
    <n v="1"/>
    <n v="0.5"/>
    <n v="1"/>
    <b v="1"/>
  </r>
  <r>
    <x v="0"/>
    <x v="0"/>
    <x v="111"/>
    <x v="111"/>
    <d v="2021-11-04T12:05:00"/>
    <x v="7"/>
    <n v="11"/>
    <s v="Imidacloprid"/>
    <s v="ng/L"/>
    <x v="0"/>
    <n v="1"/>
    <n v="0.5"/>
    <n v="1"/>
    <b v="1"/>
  </r>
  <r>
    <x v="0"/>
    <x v="0"/>
    <x v="111"/>
    <x v="111"/>
    <d v="2021-12-02T11:24:00"/>
    <x v="7"/>
    <n v="12"/>
    <s v="Imidacloprid"/>
    <s v="ng/L"/>
    <x v="0"/>
    <n v="1"/>
    <n v="0.5"/>
    <n v="1"/>
    <b v="1"/>
  </r>
  <r>
    <x v="0"/>
    <x v="0"/>
    <x v="111"/>
    <x v="111"/>
    <d v="2022-02-08T09:56:00"/>
    <x v="8"/>
    <n v="2"/>
    <s v="Imidacloprid"/>
    <s v="ng/L"/>
    <x v="0"/>
    <n v="1"/>
    <n v="0.5"/>
    <n v="1"/>
    <b v="1"/>
  </r>
  <r>
    <x v="0"/>
    <x v="0"/>
    <x v="111"/>
    <x v="111"/>
    <d v="2022-03-08T08:11:00"/>
    <x v="8"/>
    <n v="3"/>
    <s v="Imidacloprid"/>
    <s v="ng/L"/>
    <x v="0"/>
    <n v="1"/>
    <n v="0.5"/>
    <n v="1"/>
    <b v="1"/>
  </r>
  <r>
    <x v="0"/>
    <x v="0"/>
    <x v="111"/>
    <x v="111"/>
    <d v="2022-04-21T09:26:00"/>
    <x v="8"/>
    <n v="4"/>
    <s v="Imidacloprid"/>
    <s v="ng/L"/>
    <x v="0"/>
    <n v="1"/>
    <n v="0.5"/>
    <n v="1"/>
    <b v="1"/>
  </r>
  <r>
    <x v="0"/>
    <x v="0"/>
    <x v="111"/>
    <x v="111"/>
    <d v="2022-05-12T09:57:00"/>
    <x v="8"/>
    <n v="5"/>
    <s v="Imidacloprid"/>
    <s v="ng/L"/>
    <x v="0"/>
    <n v="1"/>
    <n v="0.5"/>
    <n v="1"/>
    <b v="1"/>
  </r>
  <r>
    <x v="0"/>
    <x v="0"/>
    <x v="112"/>
    <x v="112"/>
    <d v="2021-01-21T11:15:00"/>
    <x v="7"/>
    <n v="1"/>
    <s v="Imidacloprid"/>
    <s v="ng/L"/>
    <x v="0"/>
    <n v="1"/>
    <n v="0.5"/>
    <n v="1"/>
    <b v="1"/>
  </r>
  <r>
    <x v="0"/>
    <x v="0"/>
    <x v="112"/>
    <x v="112"/>
    <d v="2021-02-11T08:35:00"/>
    <x v="7"/>
    <n v="2"/>
    <s v="Imidacloprid"/>
    <s v="ng/L"/>
    <x v="0"/>
    <n v="1"/>
    <n v="0.5"/>
    <n v="1"/>
    <b v="1"/>
  </r>
  <r>
    <x v="0"/>
    <x v="0"/>
    <x v="112"/>
    <x v="112"/>
    <d v="2021-05-19T12:48:00"/>
    <x v="7"/>
    <n v="5"/>
    <s v="Imidacloprid"/>
    <s v="ng/L"/>
    <x v="0"/>
    <n v="1"/>
    <n v="0.5"/>
    <n v="1"/>
    <b v="1"/>
  </r>
  <r>
    <x v="0"/>
    <x v="0"/>
    <x v="112"/>
    <x v="112"/>
    <d v="2021-06-25T11:19:00"/>
    <x v="7"/>
    <n v="6"/>
    <s v="Imidacloprid"/>
    <s v="ng/L"/>
    <x v="0"/>
    <n v="1"/>
    <n v="0.5"/>
    <n v="1"/>
    <b v="1"/>
  </r>
  <r>
    <x v="0"/>
    <x v="0"/>
    <x v="112"/>
    <x v="112"/>
    <d v="2021-11-04T11:41:00"/>
    <x v="7"/>
    <n v="11"/>
    <s v="Imidacloprid"/>
    <s v="ng/L"/>
    <x v="0"/>
    <n v="1"/>
    <n v="0.5"/>
    <n v="1"/>
    <b v="1"/>
  </r>
  <r>
    <x v="0"/>
    <x v="0"/>
    <x v="112"/>
    <x v="112"/>
    <d v="2021-12-01T14:15:00"/>
    <x v="7"/>
    <n v="12"/>
    <s v="Imidacloprid"/>
    <s v="ng/L"/>
    <x v="0"/>
    <n v="1"/>
    <n v="0.5"/>
    <n v="1"/>
    <b v="1"/>
  </r>
  <r>
    <x v="0"/>
    <x v="0"/>
    <x v="112"/>
    <x v="112"/>
    <d v="2022-02-21T13:32:00"/>
    <x v="8"/>
    <n v="2"/>
    <s v="Imidacloprid"/>
    <s v="ng/L"/>
    <x v="0"/>
    <n v="1"/>
    <n v="0.5"/>
    <n v="1"/>
    <b v="1"/>
  </r>
  <r>
    <x v="0"/>
    <x v="0"/>
    <x v="112"/>
    <x v="112"/>
    <d v="2022-03-08T13:41:00"/>
    <x v="8"/>
    <n v="3"/>
    <s v="Imidacloprid"/>
    <s v="ng/L"/>
    <x v="0"/>
    <n v="1"/>
    <n v="0.5"/>
    <n v="1"/>
    <b v="1"/>
  </r>
  <r>
    <x v="0"/>
    <x v="0"/>
    <x v="112"/>
    <x v="112"/>
    <d v="2022-04-13T17:12:00"/>
    <x v="8"/>
    <n v="4"/>
    <s v="Imidacloprid"/>
    <s v="ng/L"/>
    <x v="0"/>
    <n v="1"/>
    <n v="0.5"/>
    <n v="1"/>
    <b v="1"/>
  </r>
  <r>
    <x v="0"/>
    <x v="0"/>
    <x v="112"/>
    <x v="112"/>
    <d v="2022-05-09T13:31:00"/>
    <x v="8"/>
    <n v="5"/>
    <s v="Imidacloprid"/>
    <s v="ng/L"/>
    <x v="0"/>
    <n v="1"/>
    <n v="0.5"/>
    <n v="1"/>
    <b v="1"/>
  </r>
  <r>
    <x v="0"/>
    <x v="0"/>
    <x v="113"/>
    <x v="113"/>
    <d v="2021-01-27T10:13:00"/>
    <x v="7"/>
    <n v="1"/>
    <s v="Imidacloprid"/>
    <s v="ng/L"/>
    <x v="0"/>
    <n v="1"/>
    <n v="0.5"/>
    <n v="1"/>
    <b v="1"/>
  </r>
  <r>
    <x v="0"/>
    <x v="0"/>
    <x v="113"/>
    <x v="113"/>
    <d v="2021-03-17T13:23:00"/>
    <x v="7"/>
    <n v="3"/>
    <s v="Imidacloprid"/>
    <s v="ng/L"/>
    <x v="1"/>
    <n v="4.5"/>
    <n v="4.5"/>
    <n v="0"/>
    <b v="0"/>
  </r>
  <r>
    <x v="0"/>
    <x v="0"/>
    <x v="113"/>
    <x v="113"/>
    <d v="2021-04-28T13:23:00"/>
    <x v="7"/>
    <n v="4"/>
    <s v="Imidacloprid"/>
    <s v="ng/L"/>
    <x v="1"/>
    <n v="8.1"/>
    <n v="8.1"/>
    <n v="0"/>
    <b v="0"/>
  </r>
  <r>
    <x v="0"/>
    <x v="0"/>
    <x v="113"/>
    <x v="113"/>
    <d v="2021-05-20T14:49:00"/>
    <x v="7"/>
    <n v="5"/>
    <s v="Imidacloprid"/>
    <s v="ng/L"/>
    <x v="1"/>
    <n v="5.3"/>
    <n v="5.3"/>
    <n v="0"/>
    <b v="0"/>
  </r>
  <r>
    <x v="0"/>
    <x v="0"/>
    <x v="113"/>
    <x v="113"/>
    <d v="2021-06-14T13:34:00"/>
    <x v="7"/>
    <n v="6"/>
    <s v="Imidacloprid"/>
    <s v="ng/L"/>
    <x v="0"/>
    <n v="1"/>
    <n v="0.5"/>
    <n v="1"/>
    <b v="1"/>
  </r>
  <r>
    <x v="0"/>
    <x v="0"/>
    <x v="113"/>
    <x v="113"/>
    <d v="2021-07-12T13:20:00"/>
    <x v="7"/>
    <n v="7"/>
    <s v="Imidacloprid"/>
    <s v="ng/L"/>
    <x v="0"/>
    <n v="1"/>
    <n v="0.5"/>
    <n v="1"/>
    <b v="1"/>
  </r>
  <r>
    <x v="0"/>
    <x v="0"/>
    <x v="113"/>
    <x v="113"/>
    <d v="2021-08-03T13:19:00"/>
    <x v="7"/>
    <n v="8"/>
    <s v="Imidacloprid"/>
    <s v="ng/L"/>
    <x v="1"/>
    <n v="6.4"/>
    <n v="6.4"/>
    <n v="0"/>
    <b v="0"/>
  </r>
  <r>
    <x v="0"/>
    <x v="0"/>
    <x v="113"/>
    <x v="113"/>
    <d v="2021-11-03T15:31:00"/>
    <x v="7"/>
    <n v="11"/>
    <s v="Imidacloprid"/>
    <s v="ng/L"/>
    <x v="0"/>
    <n v="1"/>
    <n v="0.5"/>
    <n v="1"/>
    <b v="1"/>
  </r>
  <r>
    <x v="0"/>
    <x v="0"/>
    <x v="113"/>
    <x v="113"/>
    <d v="2021-12-08T11:08:00"/>
    <x v="7"/>
    <n v="12"/>
    <s v="Imidacloprid"/>
    <s v="ng/L"/>
    <x v="0"/>
    <n v="1"/>
    <n v="0.5"/>
    <n v="1"/>
    <b v="1"/>
  </r>
  <r>
    <x v="0"/>
    <x v="0"/>
    <x v="114"/>
    <x v="114"/>
    <d v="2021-02-25T09:33:00"/>
    <x v="7"/>
    <n v="2"/>
    <s v="Imidacloprid"/>
    <s v="ng/L"/>
    <x v="0"/>
    <n v="1"/>
    <n v="0.5"/>
    <n v="1"/>
    <b v="1"/>
  </r>
  <r>
    <x v="0"/>
    <x v="0"/>
    <x v="114"/>
    <x v="114"/>
    <d v="2021-03-16T10:28:00"/>
    <x v="7"/>
    <n v="3"/>
    <s v="Imidacloprid"/>
    <s v="ng/L"/>
    <x v="0"/>
    <n v="1"/>
    <n v="0.5"/>
    <n v="1"/>
    <b v="1"/>
  </r>
  <r>
    <x v="0"/>
    <x v="0"/>
    <x v="114"/>
    <x v="114"/>
    <d v="2021-04-09T10:10:00"/>
    <x v="7"/>
    <n v="4"/>
    <s v="Imidacloprid"/>
    <s v="ng/L"/>
    <x v="0"/>
    <n v="1"/>
    <n v="0.5"/>
    <n v="1"/>
    <b v="1"/>
  </r>
  <r>
    <x v="0"/>
    <x v="0"/>
    <x v="114"/>
    <x v="114"/>
    <d v="2021-05-12T12:11:00"/>
    <x v="7"/>
    <n v="5"/>
    <s v="Imidacloprid"/>
    <s v="ng/L"/>
    <x v="0"/>
    <n v="1"/>
    <n v="0.5"/>
    <n v="1"/>
    <b v="1"/>
  </r>
  <r>
    <x v="0"/>
    <x v="0"/>
    <x v="114"/>
    <x v="114"/>
    <d v="2021-06-14T14:27:00"/>
    <x v="7"/>
    <n v="6"/>
    <s v="Imidacloprid"/>
    <s v="ng/L"/>
    <x v="0"/>
    <n v="1"/>
    <n v="0.5"/>
    <n v="1"/>
    <b v="1"/>
  </r>
  <r>
    <x v="0"/>
    <x v="0"/>
    <x v="114"/>
    <x v="114"/>
    <d v="2021-07-14T10:16:00"/>
    <x v="7"/>
    <n v="7"/>
    <s v="Imidacloprid"/>
    <s v="ng/L"/>
    <x v="0"/>
    <n v="1"/>
    <n v="0.5"/>
    <n v="1"/>
    <b v="1"/>
  </r>
  <r>
    <x v="0"/>
    <x v="0"/>
    <x v="114"/>
    <x v="114"/>
    <d v="2021-08-03T12:20:00"/>
    <x v="7"/>
    <n v="8"/>
    <s v="Imidacloprid"/>
    <s v="ng/L"/>
    <x v="0"/>
    <n v="1"/>
    <n v="0.5"/>
    <n v="1"/>
    <b v="1"/>
  </r>
  <r>
    <x v="0"/>
    <x v="0"/>
    <x v="114"/>
    <x v="114"/>
    <d v="2021-11-03T11:54:00"/>
    <x v="7"/>
    <n v="11"/>
    <s v="Imidacloprid"/>
    <s v="ng/L"/>
    <x v="0"/>
    <n v="1"/>
    <n v="0.5"/>
    <n v="1"/>
    <b v="1"/>
  </r>
  <r>
    <x v="0"/>
    <x v="0"/>
    <x v="114"/>
    <x v="114"/>
    <d v="2021-12-08T09:44:00"/>
    <x v="7"/>
    <n v="12"/>
    <s v="Imidacloprid"/>
    <s v="ng/L"/>
    <x v="0"/>
    <n v="1"/>
    <n v="0.5"/>
    <n v="1"/>
    <b v="1"/>
  </r>
  <r>
    <x v="0"/>
    <x v="0"/>
    <x v="114"/>
    <x v="114"/>
    <d v="2022-02-04T10:52:00"/>
    <x v="8"/>
    <n v="2"/>
    <s v="Imidacloprid"/>
    <s v="ng/L"/>
    <x v="0"/>
    <n v="1"/>
    <n v="0.5"/>
    <n v="1"/>
    <b v="1"/>
  </r>
  <r>
    <x v="0"/>
    <x v="0"/>
    <x v="114"/>
    <x v="114"/>
    <d v="2022-03-02T10:13:00"/>
    <x v="8"/>
    <n v="3"/>
    <s v="Imidacloprid"/>
    <s v="ng/L"/>
    <x v="0"/>
    <n v="1"/>
    <n v="0.5"/>
    <n v="1"/>
    <b v="1"/>
  </r>
  <r>
    <x v="0"/>
    <x v="0"/>
    <x v="114"/>
    <x v="114"/>
    <d v="2022-04-19T10:42:00"/>
    <x v="8"/>
    <n v="4"/>
    <s v="Imidacloprid"/>
    <s v="ng/L"/>
    <x v="0"/>
    <n v="1"/>
    <n v="0.5"/>
    <n v="1"/>
    <b v="1"/>
  </r>
  <r>
    <x v="0"/>
    <x v="0"/>
    <x v="114"/>
    <x v="114"/>
    <d v="2022-05-12T14:06:00"/>
    <x v="8"/>
    <n v="5"/>
    <s v="Imidacloprid"/>
    <s v="ng/L"/>
    <x v="0"/>
    <n v="1"/>
    <n v="0.5"/>
    <n v="1"/>
    <b v="1"/>
  </r>
  <r>
    <x v="0"/>
    <x v="0"/>
    <x v="115"/>
    <x v="115"/>
    <d v="2021-01-22T11:52:00"/>
    <x v="7"/>
    <n v="1"/>
    <s v="Imidacloprid"/>
    <s v="ng/L"/>
    <x v="0"/>
    <n v="1"/>
    <n v="0.5"/>
    <n v="1"/>
    <b v="1"/>
  </r>
  <r>
    <x v="0"/>
    <x v="0"/>
    <x v="115"/>
    <x v="115"/>
    <d v="2021-02-10T14:43:00"/>
    <x v="7"/>
    <n v="2"/>
    <s v="Imidacloprid"/>
    <s v="ng/L"/>
    <x v="0"/>
    <n v="1"/>
    <n v="0.5"/>
    <n v="1"/>
    <b v="1"/>
  </r>
  <r>
    <x v="0"/>
    <x v="0"/>
    <x v="115"/>
    <x v="115"/>
    <d v="2021-03-03T12:14:00"/>
    <x v="7"/>
    <n v="3"/>
    <s v="Imidacloprid"/>
    <s v="ng/L"/>
    <x v="0"/>
    <n v="1"/>
    <n v="0.5"/>
    <n v="1"/>
    <b v="1"/>
  </r>
  <r>
    <x v="0"/>
    <x v="0"/>
    <x v="115"/>
    <x v="115"/>
    <d v="2021-04-28T11:19:00"/>
    <x v="7"/>
    <n v="4"/>
    <s v="Imidacloprid"/>
    <s v="ng/L"/>
    <x v="1"/>
    <n v="15"/>
    <n v="15"/>
    <n v="0"/>
    <b v="0"/>
  </r>
  <r>
    <x v="0"/>
    <x v="0"/>
    <x v="115"/>
    <x v="115"/>
    <d v="2021-05-26T15:13:00"/>
    <x v="7"/>
    <n v="5"/>
    <s v="Imidacloprid"/>
    <s v="ng/L"/>
    <x v="0"/>
    <n v="1"/>
    <n v="0.5"/>
    <n v="1"/>
    <b v="1"/>
  </r>
  <r>
    <x v="0"/>
    <x v="0"/>
    <x v="115"/>
    <x v="115"/>
    <d v="2021-07-13T10:42:00"/>
    <x v="7"/>
    <n v="7"/>
    <s v="Imidacloprid"/>
    <s v="ng/L"/>
    <x v="0"/>
    <n v="1"/>
    <n v="0.5"/>
    <n v="1"/>
    <b v="1"/>
  </r>
  <r>
    <x v="0"/>
    <x v="0"/>
    <x v="115"/>
    <x v="115"/>
    <d v="2021-11-18T09:31:00"/>
    <x v="7"/>
    <n v="11"/>
    <s v="Imidacloprid"/>
    <s v="ng/L"/>
    <x v="0"/>
    <n v="1"/>
    <n v="0.5"/>
    <n v="1"/>
    <b v="1"/>
  </r>
  <r>
    <x v="0"/>
    <x v="0"/>
    <x v="115"/>
    <x v="115"/>
    <d v="2021-12-16T11:01:00"/>
    <x v="7"/>
    <n v="12"/>
    <s v="Imidacloprid"/>
    <s v="ng/L"/>
    <x v="0"/>
    <n v="1"/>
    <n v="0.5"/>
    <n v="1"/>
    <b v="1"/>
  </r>
  <r>
    <x v="0"/>
    <x v="0"/>
    <x v="115"/>
    <x v="115"/>
    <d v="2022-01-18T14:32:00"/>
    <x v="8"/>
    <n v="1"/>
    <s v="Imidacloprid"/>
    <s v="ng/L"/>
    <x v="0"/>
    <n v="1"/>
    <n v="0.5"/>
    <n v="1"/>
    <b v="1"/>
  </r>
  <r>
    <x v="0"/>
    <x v="0"/>
    <x v="115"/>
    <x v="115"/>
    <d v="2022-02-16T11:34:00"/>
    <x v="8"/>
    <n v="2"/>
    <s v="Imidacloprid"/>
    <s v="ng/L"/>
    <x v="0"/>
    <n v="1"/>
    <n v="0.5"/>
    <n v="1"/>
    <b v="1"/>
  </r>
  <r>
    <x v="0"/>
    <x v="0"/>
    <x v="115"/>
    <x v="115"/>
    <d v="2022-03-16T13:16:00"/>
    <x v="8"/>
    <n v="3"/>
    <s v="Imidacloprid"/>
    <s v="ng/L"/>
    <x v="0"/>
    <n v="1"/>
    <n v="0.5"/>
    <n v="1"/>
    <b v="1"/>
  </r>
  <r>
    <x v="0"/>
    <x v="0"/>
    <x v="115"/>
    <x v="115"/>
    <d v="2022-05-17T10:57:00"/>
    <x v="8"/>
    <n v="5"/>
    <s v="Imidacloprid"/>
    <s v="ng/L"/>
    <x v="0"/>
    <n v="1"/>
    <n v="0.5"/>
    <n v="1"/>
    <b v="1"/>
  </r>
  <r>
    <x v="0"/>
    <x v="0"/>
    <x v="116"/>
    <x v="116"/>
    <d v="2021-01-21T13:09:00"/>
    <x v="7"/>
    <n v="1"/>
    <s v="Imidacloprid"/>
    <s v="ng/L"/>
    <x v="0"/>
    <n v="1"/>
    <n v="0.5"/>
    <n v="1"/>
    <b v="1"/>
  </r>
  <r>
    <x v="0"/>
    <x v="0"/>
    <x v="116"/>
    <x v="116"/>
    <d v="2021-02-11T13:26:00"/>
    <x v="7"/>
    <n v="2"/>
    <s v="Imidacloprid"/>
    <s v="ng/L"/>
    <x v="0"/>
    <n v="1"/>
    <n v="0.5"/>
    <n v="1"/>
    <b v="1"/>
  </r>
  <r>
    <x v="0"/>
    <x v="0"/>
    <x v="116"/>
    <x v="116"/>
    <d v="2021-03-11T11:35:00"/>
    <x v="7"/>
    <n v="3"/>
    <s v="Imidacloprid"/>
    <s v="ng/L"/>
    <x v="1"/>
    <n v="4.1000000000000005"/>
    <n v="4.1000000000000005"/>
    <n v="0"/>
    <b v="0"/>
  </r>
  <r>
    <x v="0"/>
    <x v="0"/>
    <x v="116"/>
    <x v="116"/>
    <d v="2021-03-25T13:57:00"/>
    <x v="7"/>
    <n v="3"/>
    <s v="Imidacloprid"/>
    <s v="ng/L"/>
    <x v="1"/>
    <n v="4.1000000000000005"/>
    <n v="4.1000000000000005"/>
    <n v="0"/>
    <b v="0"/>
  </r>
  <r>
    <x v="0"/>
    <x v="0"/>
    <x v="116"/>
    <x v="116"/>
    <d v="2021-05-12T15:32:00"/>
    <x v="7"/>
    <n v="5"/>
    <s v="Imidacloprid"/>
    <s v="ng/L"/>
    <x v="1"/>
    <n v="8.5"/>
    <n v="8.5"/>
    <n v="0"/>
    <b v="0"/>
  </r>
  <r>
    <x v="0"/>
    <x v="0"/>
    <x v="116"/>
    <x v="116"/>
    <d v="2021-06-22T14:25:00"/>
    <x v="7"/>
    <n v="6"/>
    <s v="Imidacloprid"/>
    <s v="ng/L"/>
    <x v="1"/>
    <n v="8.8000000000000007"/>
    <n v="8.8000000000000007"/>
    <n v="0"/>
    <b v="0"/>
  </r>
  <r>
    <x v="0"/>
    <x v="0"/>
    <x v="116"/>
    <x v="116"/>
    <d v="2021-07-26T11:24:00"/>
    <x v="7"/>
    <n v="7"/>
    <s v="Imidacloprid"/>
    <s v="ng/L"/>
    <x v="1"/>
    <n v="17"/>
    <n v="17"/>
    <n v="0"/>
    <b v="0"/>
  </r>
  <r>
    <x v="0"/>
    <x v="0"/>
    <x v="116"/>
    <x v="116"/>
    <d v="2021-08-10T11:36:00"/>
    <x v="7"/>
    <n v="8"/>
    <s v="Imidacloprid"/>
    <s v="ng/L"/>
    <x v="0"/>
    <n v="1"/>
    <n v="0.5"/>
    <n v="1"/>
    <b v="1"/>
  </r>
  <r>
    <x v="0"/>
    <x v="0"/>
    <x v="116"/>
    <x v="116"/>
    <d v="2021-11-12T10:54:00"/>
    <x v="7"/>
    <n v="11"/>
    <s v="Imidacloprid"/>
    <s v="ng/L"/>
    <x v="1"/>
    <n v="10"/>
    <n v="10"/>
    <n v="0"/>
    <b v="0"/>
  </r>
  <r>
    <x v="0"/>
    <x v="0"/>
    <x v="116"/>
    <x v="116"/>
    <d v="2021-12-17T14:24:00"/>
    <x v="7"/>
    <n v="12"/>
    <s v="Imidacloprid"/>
    <s v="ng/L"/>
    <x v="1"/>
    <n v="6.5"/>
    <n v="6.5"/>
    <n v="0"/>
    <b v="0"/>
  </r>
  <r>
    <x v="0"/>
    <x v="0"/>
    <x v="116"/>
    <x v="116"/>
    <d v="2022-01-26T13:28:00"/>
    <x v="8"/>
    <n v="1"/>
    <s v="Imidacloprid"/>
    <s v="ng/L"/>
    <x v="0"/>
    <n v="1"/>
    <n v="0.5"/>
    <n v="1"/>
    <b v="1"/>
  </r>
  <r>
    <x v="0"/>
    <x v="0"/>
    <x v="116"/>
    <x v="116"/>
    <d v="2022-02-16T11:19:00"/>
    <x v="8"/>
    <n v="2"/>
    <s v="Imidacloprid"/>
    <s v="ng/L"/>
    <x v="0"/>
    <n v="1"/>
    <n v="0.5"/>
    <n v="1"/>
    <b v="1"/>
  </r>
  <r>
    <x v="0"/>
    <x v="0"/>
    <x v="116"/>
    <x v="116"/>
    <d v="2022-03-08T10:47:00"/>
    <x v="8"/>
    <n v="3"/>
    <s v="Imidacloprid"/>
    <s v="ng/L"/>
    <x v="0"/>
    <n v="1"/>
    <n v="0.5"/>
    <n v="1"/>
    <b v="1"/>
  </r>
  <r>
    <x v="0"/>
    <x v="0"/>
    <x v="116"/>
    <x v="116"/>
    <d v="2022-04-27T14:19:00"/>
    <x v="8"/>
    <n v="4"/>
    <s v="Imidacloprid"/>
    <s v="ng/L"/>
    <x v="1"/>
    <n v="7.4"/>
    <n v="7.4"/>
    <n v="0"/>
    <b v="0"/>
  </r>
  <r>
    <x v="0"/>
    <x v="0"/>
    <x v="116"/>
    <x v="116"/>
    <d v="2022-05-12T11:00:00"/>
    <x v="8"/>
    <n v="5"/>
    <s v="Imidacloprid"/>
    <s v="ng/L"/>
    <x v="0"/>
    <n v="1"/>
    <n v="0.5"/>
    <n v="1"/>
    <b v="1"/>
  </r>
  <r>
    <x v="0"/>
    <x v="0"/>
    <x v="117"/>
    <x v="117"/>
    <d v="2021-01-19T11:00:00"/>
    <x v="7"/>
    <n v="1"/>
    <s v="Imidacloprid"/>
    <s v="ng/L"/>
    <x v="0"/>
    <n v="1"/>
    <n v="0.5"/>
    <n v="1"/>
    <b v="1"/>
  </r>
  <r>
    <x v="0"/>
    <x v="0"/>
    <x v="117"/>
    <x v="117"/>
    <d v="2021-02-10T11:55:00"/>
    <x v="7"/>
    <n v="2"/>
    <s v="Imidacloprid"/>
    <s v="ng/L"/>
    <x v="0"/>
    <n v="1"/>
    <n v="0.5"/>
    <n v="1"/>
    <b v="1"/>
  </r>
  <r>
    <x v="0"/>
    <x v="0"/>
    <x v="117"/>
    <x v="117"/>
    <d v="2021-03-04T12:01:00"/>
    <x v="7"/>
    <n v="3"/>
    <s v="Imidacloprid"/>
    <s v="ng/L"/>
    <x v="0"/>
    <n v="1"/>
    <n v="0.5"/>
    <n v="1"/>
    <b v="1"/>
  </r>
  <r>
    <x v="0"/>
    <x v="0"/>
    <x v="117"/>
    <x v="117"/>
    <d v="2021-04-08T12:24:00"/>
    <x v="7"/>
    <n v="4"/>
    <s v="Imidacloprid"/>
    <s v="ng/L"/>
    <x v="0"/>
    <n v="1"/>
    <n v="0.5"/>
    <n v="1"/>
    <b v="1"/>
  </r>
  <r>
    <x v="0"/>
    <x v="0"/>
    <x v="117"/>
    <x v="117"/>
    <d v="2021-05-11T12:18:00"/>
    <x v="7"/>
    <n v="5"/>
    <s v="Imidacloprid"/>
    <s v="ng/L"/>
    <x v="0"/>
    <n v="1"/>
    <n v="0.5"/>
    <n v="1"/>
    <b v="1"/>
  </r>
  <r>
    <x v="0"/>
    <x v="0"/>
    <x v="117"/>
    <x v="117"/>
    <d v="2021-06-16T12:42:00"/>
    <x v="7"/>
    <n v="6"/>
    <s v="Imidacloprid"/>
    <s v="ng/L"/>
    <x v="0"/>
    <n v="1"/>
    <n v="0.5"/>
    <n v="1"/>
    <b v="1"/>
  </r>
  <r>
    <x v="0"/>
    <x v="0"/>
    <x v="117"/>
    <x v="117"/>
    <d v="2021-07-01T13:18:00"/>
    <x v="7"/>
    <n v="7"/>
    <s v="Imidacloprid"/>
    <s v="ng/L"/>
    <x v="0"/>
    <n v="1"/>
    <n v="0.5"/>
    <n v="1"/>
    <b v="1"/>
  </r>
  <r>
    <x v="0"/>
    <x v="0"/>
    <x v="117"/>
    <x v="117"/>
    <d v="2021-11-19T11:20:00"/>
    <x v="7"/>
    <n v="11"/>
    <s v="Imidacloprid"/>
    <s v="ng/L"/>
    <x v="0"/>
    <n v="1"/>
    <n v="0.5"/>
    <n v="1"/>
    <b v="1"/>
  </r>
  <r>
    <x v="0"/>
    <x v="0"/>
    <x v="117"/>
    <x v="117"/>
    <d v="2021-12-03T11:12:00"/>
    <x v="7"/>
    <n v="12"/>
    <s v="Imidacloprid"/>
    <s v="ng/L"/>
    <x v="0"/>
    <n v="1"/>
    <n v="0.5"/>
    <n v="1"/>
    <b v="1"/>
  </r>
  <r>
    <x v="0"/>
    <x v="0"/>
    <x v="117"/>
    <x v="117"/>
    <d v="2022-01-31T11:40:00"/>
    <x v="8"/>
    <n v="1"/>
    <s v="Imidacloprid"/>
    <s v="ng/L"/>
    <x v="0"/>
    <n v="1"/>
    <n v="0.5"/>
    <n v="1"/>
    <b v="1"/>
  </r>
  <r>
    <x v="0"/>
    <x v="0"/>
    <x v="117"/>
    <x v="117"/>
    <d v="2022-03-17T11:13:00"/>
    <x v="8"/>
    <n v="3"/>
    <s v="Imidacloprid"/>
    <s v="ng/L"/>
    <x v="0"/>
    <n v="1"/>
    <n v="0.5"/>
    <n v="1"/>
    <b v="1"/>
  </r>
  <r>
    <x v="0"/>
    <x v="0"/>
    <x v="117"/>
    <x v="117"/>
    <d v="2022-04-19T11:54:00"/>
    <x v="8"/>
    <n v="4"/>
    <s v="Imidacloprid"/>
    <s v="ng/L"/>
    <x v="0"/>
    <n v="1"/>
    <n v="0.5"/>
    <n v="1"/>
    <b v="1"/>
  </r>
  <r>
    <x v="0"/>
    <x v="0"/>
    <x v="117"/>
    <x v="117"/>
    <d v="2022-05-04T12:06:00"/>
    <x v="8"/>
    <n v="5"/>
    <s v="Imidacloprid"/>
    <s v="ng/L"/>
    <x v="0"/>
    <n v="1"/>
    <n v="0.5"/>
    <n v="1"/>
    <b v="1"/>
  </r>
  <r>
    <x v="0"/>
    <x v="0"/>
    <x v="118"/>
    <x v="118"/>
    <d v="2021-01-26T08:34:00"/>
    <x v="7"/>
    <n v="1"/>
    <s v="Imidacloprid"/>
    <s v="ng/L"/>
    <x v="0"/>
    <n v="1"/>
    <n v="0.5"/>
    <n v="1"/>
    <b v="1"/>
  </r>
  <r>
    <x v="0"/>
    <x v="0"/>
    <x v="118"/>
    <x v="118"/>
    <d v="2021-02-12T12:03:00"/>
    <x v="7"/>
    <n v="2"/>
    <s v="Imidacloprid"/>
    <s v="ng/L"/>
    <x v="0"/>
    <n v="1"/>
    <n v="0.5"/>
    <n v="1"/>
    <b v="1"/>
  </r>
  <r>
    <x v="0"/>
    <x v="0"/>
    <x v="118"/>
    <x v="118"/>
    <d v="2021-03-01T11:04:00"/>
    <x v="7"/>
    <n v="3"/>
    <s v="Imidacloprid"/>
    <s v="ng/L"/>
    <x v="0"/>
    <n v="1"/>
    <n v="0.5"/>
    <n v="1"/>
    <b v="1"/>
  </r>
  <r>
    <x v="0"/>
    <x v="0"/>
    <x v="118"/>
    <x v="118"/>
    <d v="2021-04-13T08:37:00"/>
    <x v="7"/>
    <n v="4"/>
    <s v="Imidacloprid"/>
    <s v="ng/L"/>
    <x v="0"/>
    <n v="1"/>
    <n v="0.5"/>
    <n v="1"/>
    <b v="1"/>
  </r>
  <r>
    <x v="0"/>
    <x v="0"/>
    <x v="118"/>
    <x v="118"/>
    <d v="2021-05-04T11:29:00"/>
    <x v="7"/>
    <n v="5"/>
    <s v="Imidacloprid"/>
    <s v="ng/L"/>
    <x v="0"/>
    <n v="1"/>
    <n v="0.5"/>
    <n v="1"/>
    <b v="1"/>
  </r>
  <r>
    <x v="0"/>
    <x v="0"/>
    <x v="118"/>
    <x v="118"/>
    <d v="2021-06-09T10:14:00"/>
    <x v="7"/>
    <n v="6"/>
    <s v="Imidacloprid"/>
    <s v="ng/L"/>
    <x v="0"/>
    <n v="1"/>
    <n v="0.5"/>
    <n v="1"/>
    <b v="1"/>
  </r>
  <r>
    <x v="0"/>
    <x v="0"/>
    <x v="118"/>
    <x v="118"/>
    <d v="2021-07-07T08:31:00"/>
    <x v="7"/>
    <n v="7"/>
    <s v="Imidacloprid"/>
    <s v="ng/L"/>
    <x v="0"/>
    <n v="1"/>
    <n v="0.5"/>
    <n v="1"/>
    <b v="1"/>
  </r>
  <r>
    <x v="0"/>
    <x v="0"/>
    <x v="118"/>
    <x v="118"/>
    <d v="2021-08-05T12:41:00"/>
    <x v="7"/>
    <n v="8"/>
    <s v="Imidacloprid"/>
    <s v="ng/L"/>
    <x v="0"/>
    <n v="1"/>
    <n v="0.5"/>
    <n v="1"/>
    <b v="1"/>
  </r>
  <r>
    <x v="0"/>
    <x v="0"/>
    <x v="118"/>
    <x v="118"/>
    <d v="2021-11-09T11:35:00"/>
    <x v="7"/>
    <n v="11"/>
    <s v="Imidacloprid"/>
    <s v="ng/L"/>
    <x v="0"/>
    <n v="1"/>
    <n v="0.5"/>
    <n v="1"/>
    <b v="1"/>
  </r>
  <r>
    <x v="0"/>
    <x v="0"/>
    <x v="118"/>
    <x v="118"/>
    <d v="2021-12-09T10:23:00"/>
    <x v="7"/>
    <n v="12"/>
    <s v="Imidacloprid"/>
    <s v="ng/L"/>
    <x v="0"/>
    <n v="1"/>
    <n v="0.5"/>
    <n v="1"/>
    <b v="1"/>
  </r>
  <r>
    <x v="0"/>
    <x v="0"/>
    <x v="118"/>
    <x v="118"/>
    <d v="2022-01-14T11:10:00"/>
    <x v="8"/>
    <n v="1"/>
    <s v="Imidacloprid"/>
    <s v="ng/L"/>
    <x v="0"/>
    <n v="1"/>
    <n v="0.5"/>
    <n v="1"/>
    <b v="1"/>
  </r>
  <r>
    <x v="0"/>
    <x v="0"/>
    <x v="118"/>
    <x v="118"/>
    <d v="2022-02-08T08:50:00"/>
    <x v="8"/>
    <n v="2"/>
    <s v="Imidacloprid"/>
    <s v="ng/L"/>
    <x v="0"/>
    <n v="1"/>
    <n v="0.5"/>
    <n v="1"/>
    <b v="1"/>
  </r>
  <r>
    <x v="0"/>
    <x v="0"/>
    <x v="118"/>
    <x v="118"/>
    <d v="2022-03-18T14:18:00"/>
    <x v="8"/>
    <n v="3"/>
    <s v="Imidacloprid"/>
    <s v="ng/L"/>
    <x v="0"/>
    <n v="1"/>
    <n v="0.5"/>
    <n v="1"/>
    <b v="1"/>
  </r>
  <r>
    <x v="0"/>
    <x v="0"/>
    <x v="118"/>
    <x v="118"/>
    <d v="2022-04-21T13:55:00"/>
    <x v="8"/>
    <n v="4"/>
    <s v="Imidacloprid"/>
    <s v="ng/L"/>
    <x v="0"/>
    <n v="1"/>
    <n v="0.5"/>
    <n v="1"/>
    <b v="1"/>
  </r>
  <r>
    <x v="0"/>
    <x v="0"/>
    <x v="118"/>
    <x v="118"/>
    <d v="2022-05-13T14:19:00"/>
    <x v="8"/>
    <n v="5"/>
    <s v="Imidacloprid"/>
    <s v="ng/L"/>
    <x v="0"/>
    <n v="1"/>
    <n v="0.5"/>
    <n v="1"/>
    <b v="1"/>
  </r>
  <r>
    <x v="0"/>
    <x v="0"/>
    <x v="119"/>
    <x v="119"/>
    <d v="2016-02-10T11:21:00"/>
    <x v="3"/>
    <n v="2"/>
    <s v="Imidacloprid"/>
    <s v="ng/L"/>
    <x v="1"/>
    <n v="10"/>
    <n v="10"/>
    <n v="0"/>
    <b v="0"/>
  </r>
  <r>
    <x v="0"/>
    <x v="0"/>
    <x v="119"/>
    <x v="119"/>
    <d v="2016-09-27T10:17:00"/>
    <x v="3"/>
    <n v="9"/>
    <s v="Imidacloprid"/>
    <s v="ng/L"/>
    <x v="1"/>
    <n v="59"/>
    <n v="59"/>
    <n v="0"/>
    <b v="0"/>
  </r>
  <r>
    <x v="0"/>
    <x v="0"/>
    <x v="119"/>
    <x v="119"/>
    <d v="2017-06-01T10:14:00"/>
    <x v="4"/>
    <n v="6"/>
    <s v="Imidacloprid"/>
    <s v="ng/L"/>
    <x v="1"/>
    <n v="76"/>
    <n v="76"/>
    <n v="0"/>
    <b v="0"/>
  </r>
  <r>
    <x v="0"/>
    <x v="0"/>
    <x v="119"/>
    <x v="119"/>
    <d v="2017-12-01T10:46:00"/>
    <x v="4"/>
    <n v="12"/>
    <s v="Imidacloprid"/>
    <s v="ng/L"/>
    <x v="1"/>
    <n v="51"/>
    <n v="51"/>
    <n v="0"/>
    <b v="0"/>
  </r>
  <r>
    <x v="0"/>
    <x v="0"/>
    <x v="119"/>
    <x v="119"/>
    <d v="2018-04-06T10:06:00"/>
    <x v="5"/>
    <n v="4"/>
    <s v="Imidacloprid"/>
    <s v="ng/L"/>
    <x v="0"/>
    <n v="1"/>
    <n v="0.5"/>
    <n v="1"/>
    <b v="1"/>
  </r>
  <r>
    <x v="0"/>
    <x v="0"/>
    <x v="119"/>
    <x v="119"/>
    <d v="2018-05-10T08:42:00"/>
    <x v="5"/>
    <n v="5"/>
    <s v="Imidacloprid"/>
    <s v="ng/L"/>
    <x v="1"/>
    <n v="36"/>
    <n v="36"/>
    <n v="0"/>
    <b v="0"/>
  </r>
  <r>
    <x v="0"/>
    <x v="0"/>
    <x v="119"/>
    <x v="119"/>
    <d v="2018-05-24T09:52:00"/>
    <x v="5"/>
    <n v="5"/>
    <s v="Imidacloprid"/>
    <s v="ng/L"/>
    <x v="0"/>
    <n v="1"/>
    <n v="0.5"/>
    <n v="1"/>
    <b v="1"/>
  </r>
  <r>
    <x v="0"/>
    <x v="0"/>
    <x v="119"/>
    <x v="119"/>
    <d v="2018-06-15T10:52:00"/>
    <x v="5"/>
    <n v="6"/>
    <s v="Imidacloprid"/>
    <s v="ng/L"/>
    <x v="1"/>
    <n v="59"/>
    <n v="59"/>
    <n v="0"/>
    <b v="0"/>
  </r>
  <r>
    <x v="0"/>
    <x v="0"/>
    <x v="119"/>
    <x v="119"/>
    <d v="2018-07-13T10:25:00"/>
    <x v="5"/>
    <n v="7"/>
    <s v="Imidacloprid"/>
    <s v="ng/L"/>
    <x v="1"/>
    <n v="56"/>
    <n v="56"/>
    <n v="0"/>
    <b v="0"/>
  </r>
  <r>
    <x v="0"/>
    <x v="0"/>
    <x v="119"/>
    <x v="119"/>
    <d v="2018-08-01T12:29:00"/>
    <x v="5"/>
    <n v="8"/>
    <s v="Imidacloprid"/>
    <s v="ng/L"/>
    <x v="0"/>
    <n v="1"/>
    <n v="0.5"/>
    <n v="1"/>
    <b v="1"/>
  </r>
  <r>
    <x v="0"/>
    <x v="0"/>
    <x v="119"/>
    <x v="119"/>
    <d v="2018-09-07T10:12:00"/>
    <x v="5"/>
    <n v="9"/>
    <s v="Imidacloprid"/>
    <s v="ng/L"/>
    <x v="1"/>
    <n v="66"/>
    <n v="66"/>
    <n v="0"/>
    <b v="0"/>
  </r>
  <r>
    <x v="0"/>
    <x v="0"/>
    <x v="119"/>
    <x v="119"/>
    <d v="2018-10-04T10:44:00"/>
    <x v="5"/>
    <n v="10"/>
    <s v="Imidacloprid"/>
    <s v="ng/L"/>
    <x v="1"/>
    <n v="61"/>
    <n v="61"/>
    <n v="0"/>
    <b v="0"/>
  </r>
  <r>
    <x v="0"/>
    <x v="0"/>
    <x v="119"/>
    <x v="119"/>
    <d v="2018-11-02T08:21:00"/>
    <x v="5"/>
    <n v="11"/>
    <s v="Imidacloprid"/>
    <s v="ng/L"/>
    <x v="1"/>
    <n v="52"/>
    <n v="52"/>
    <n v="0"/>
    <b v="0"/>
  </r>
  <r>
    <x v="0"/>
    <x v="0"/>
    <x v="119"/>
    <x v="119"/>
    <d v="2018-12-14T09:43:00"/>
    <x v="5"/>
    <n v="12"/>
    <s v="Imidacloprid"/>
    <s v="ng/L"/>
    <x v="0"/>
    <n v="1"/>
    <n v="0.5"/>
    <n v="1"/>
    <b v="1"/>
  </r>
  <r>
    <x v="0"/>
    <x v="0"/>
    <x v="119"/>
    <x v="119"/>
    <d v="2019-01-03T09:03:00"/>
    <x v="0"/>
    <n v="1"/>
    <s v="Imidacloprid"/>
    <s v="ng/L"/>
    <x v="1"/>
    <n v="64"/>
    <n v="64"/>
    <n v="0"/>
    <b v="0"/>
  </r>
  <r>
    <x v="0"/>
    <x v="0"/>
    <x v="119"/>
    <x v="119"/>
    <d v="2019-02-04T11:11:00"/>
    <x v="0"/>
    <n v="2"/>
    <s v="Imidacloprid"/>
    <s v="ng/L"/>
    <x v="1"/>
    <n v="52"/>
    <n v="52"/>
    <n v="0"/>
    <b v="0"/>
  </r>
  <r>
    <x v="0"/>
    <x v="0"/>
    <x v="119"/>
    <x v="119"/>
    <d v="2019-04-05T10:58:00"/>
    <x v="0"/>
    <n v="4"/>
    <s v="Imidacloprid"/>
    <s v="ng/L"/>
    <x v="1"/>
    <n v="39"/>
    <n v="39"/>
    <n v="0"/>
    <b v="0"/>
  </r>
  <r>
    <x v="0"/>
    <x v="0"/>
    <x v="119"/>
    <x v="119"/>
    <d v="2019-09-10T11:25:00"/>
    <x v="0"/>
    <n v="9"/>
    <s v="Imidacloprid"/>
    <s v="ng/L"/>
    <x v="1"/>
    <n v="33"/>
    <n v="33"/>
    <n v="0"/>
    <b v="0"/>
  </r>
  <r>
    <x v="0"/>
    <x v="0"/>
    <x v="119"/>
    <x v="119"/>
    <d v="2019-10-23T13:24:00"/>
    <x v="0"/>
    <n v="10"/>
    <s v="Imidacloprid"/>
    <s v="ng/L"/>
    <x v="0"/>
    <n v="1"/>
    <n v="0.5"/>
    <n v="1"/>
    <b v="1"/>
  </r>
  <r>
    <x v="0"/>
    <x v="0"/>
    <x v="119"/>
    <x v="119"/>
    <d v="2019-11-22T09:32:00"/>
    <x v="0"/>
    <n v="11"/>
    <s v="Imidacloprid"/>
    <s v="ng/L"/>
    <x v="1"/>
    <n v="4.7"/>
    <n v="4.7"/>
    <n v="0"/>
    <b v="0"/>
  </r>
  <r>
    <x v="0"/>
    <x v="0"/>
    <x v="119"/>
    <x v="119"/>
    <d v="2019-12-10T09:08:00"/>
    <x v="0"/>
    <n v="12"/>
    <s v="Imidacloprid"/>
    <s v="ng/L"/>
    <x v="0"/>
    <n v="1"/>
    <n v="0.5"/>
    <n v="1"/>
    <b v="1"/>
  </r>
  <r>
    <x v="0"/>
    <x v="0"/>
    <x v="119"/>
    <x v="119"/>
    <d v="2020-01-30T09:40:00"/>
    <x v="6"/>
    <n v="1"/>
    <s v="Imidacloprid"/>
    <s v="ng/L"/>
    <x v="0"/>
    <n v="1"/>
    <n v="0.5"/>
    <n v="1"/>
    <b v="1"/>
  </r>
  <r>
    <x v="0"/>
    <x v="0"/>
    <x v="119"/>
    <x v="119"/>
    <d v="2020-02-13T09:17:00"/>
    <x v="6"/>
    <n v="2"/>
    <s v="Imidacloprid"/>
    <s v="ng/L"/>
    <x v="0"/>
    <n v="1"/>
    <n v="0.5"/>
    <n v="1"/>
    <b v="1"/>
  </r>
  <r>
    <x v="0"/>
    <x v="0"/>
    <x v="119"/>
    <x v="119"/>
    <d v="2020-03-09T10:18:00"/>
    <x v="6"/>
    <n v="3"/>
    <s v="Imidacloprid"/>
    <s v="ng/L"/>
    <x v="1"/>
    <n v="5.2"/>
    <n v="5.2"/>
    <n v="0"/>
    <b v="0"/>
  </r>
  <r>
    <x v="0"/>
    <x v="0"/>
    <x v="119"/>
    <x v="119"/>
    <d v="2022-04-07T08:47:00"/>
    <x v="8"/>
    <n v="4"/>
    <s v="Imidacloprid"/>
    <s v="ng/L"/>
    <x v="0"/>
    <n v="1"/>
    <n v="0.5"/>
    <n v="1"/>
    <b v="1"/>
  </r>
  <r>
    <x v="0"/>
    <x v="0"/>
    <x v="119"/>
    <x v="119"/>
    <d v="2022-05-12T09:55:00"/>
    <x v="8"/>
    <n v="5"/>
    <s v="Imidacloprid"/>
    <s v="ng/L"/>
    <x v="1"/>
    <n v="45"/>
    <n v="45"/>
    <n v="0"/>
    <b v="0"/>
  </r>
  <r>
    <x v="0"/>
    <x v="0"/>
    <x v="119"/>
    <x v="119"/>
    <d v="2022-06-08T10:00:00"/>
    <x v="8"/>
    <n v="6"/>
    <s v="Imidacloprid"/>
    <s v="ng/L"/>
    <x v="0"/>
    <n v="1"/>
    <n v="0.5"/>
    <n v="1"/>
    <b v="1"/>
  </r>
  <r>
    <x v="0"/>
    <x v="0"/>
    <x v="119"/>
    <x v="119"/>
    <d v="2022-07-04T12:53:00"/>
    <x v="8"/>
    <n v="7"/>
    <s v="Imidacloprid"/>
    <s v="ng/L"/>
    <x v="1"/>
    <n v="31"/>
    <n v="31"/>
    <n v="0"/>
    <b v="0"/>
  </r>
  <r>
    <x v="0"/>
    <x v="0"/>
    <x v="119"/>
    <x v="119"/>
    <d v="2022-08-04T12:09:00"/>
    <x v="8"/>
    <n v="8"/>
    <s v="Imidacloprid"/>
    <s v="ng/L"/>
    <x v="0"/>
    <n v="1"/>
    <n v="0.5"/>
    <n v="1"/>
    <b v="1"/>
  </r>
  <r>
    <x v="0"/>
    <x v="0"/>
    <x v="119"/>
    <x v="119"/>
    <d v="2022-09-08T13:08:00"/>
    <x v="8"/>
    <n v="9"/>
    <s v="Imidacloprid"/>
    <s v="ng/L"/>
    <x v="1"/>
    <n v="43"/>
    <n v="43"/>
    <n v="0"/>
    <b v="0"/>
  </r>
  <r>
    <x v="0"/>
    <x v="0"/>
    <x v="119"/>
    <x v="119"/>
    <d v="2022-10-07T10:57:00"/>
    <x v="8"/>
    <n v="10"/>
    <s v="Imidacloprid"/>
    <s v="ng/L"/>
    <x v="0"/>
    <n v="1"/>
    <n v="0.5"/>
    <n v="1"/>
    <b v="1"/>
  </r>
  <r>
    <x v="0"/>
    <x v="0"/>
    <x v="119"/>
    <x v="119"/>
    <d v="2022-11-08T10:53:00"/>
    <x v="8"/>
    <n v="11"/>
    <s v="Imidacloprid"/>
    <s v="ng/L"/>
    <x v="0"/>
    <n v="1"/>
    <n v="0.5"/>
    <n v="1"/>
    <b v="1"/>
  </r>
  <r>
    <x v="0"/>
    <x v="0"/>
    <x v="119"/>
    <x v="119"/>
    <d v="2022-12-05T09:56:00"/>
    <x v="8"/>
    <n v="12"/>
    <s v="Imidacloprid"/>
    <s v="ng/L"/>
    <x v="0"/>
    <n v="1"/>
    <n v="0.5"/>
    <n v="1"/>
    <b v="1"/>
  </r>
  <r>
    <x v="0"/>
    <x v="0"/>
    <x v="119"/>
    <x v="119"/>
    <d v="2023-01-09T12:46:00"/>
    <x v="9"/>
    <n v="1"/>
    <s v="Imidacloprid"/>
    <s v="ng/L"/>
    <x v="1"/>
    <n v="9.1999999999999993"/>
    <n v="9.1999999999999993"/>
    <n v="0"/>
    <b v="0"/>
  </r>
  <r>
    <x v="0"/>
    <x v="0"/>
    <x v="119"/>
    <x v="119"/>
    <d v="2023-02-02T13:11:00"/>
    <x v="9"/>
    <n v="2"/>
    <s v="Imidacloprid"/>
    <s v="ng/L"/>
    <x v="0"/>
    <n v="1"/>
    <n v="0.5"/>
    <n v="1"/>
    <b v="1"/>
  </r>
  <r>
    <x v="0"/>
    <x v="0"/>
    <x v="119"/>
    <x v="119"/>
    <d v="2023-03-02T11:47:00"/>
    <x v="9"/>
    <n v="3"/>
    <s v="Imidacloprid"/>
    <s v="ng/L"/>
    <x v="0"/>
    <n v="1"/>
    <n v="0.5"/>
    <n v="1"/>
    <b v="1"/>
  </r>
  <r>
    <x v="0"/>
    <x v="0"/>
    <x v="119"/>
    <x v="119"/>
    <d v="2023-04-04T11:39:00"/>
    <x v="9"/>
    <n v="4"/>
    <s v="Imidacloprid"/>
    <s v="ng/L"/>
    <x v="0"/>
    <n v="1"/>
    <n v="0.5"/>
    <n v="1"/>
    <b v="1"/>
  </r>
  <r>
    <x v="0"/>
    <x v="0"/>
    <x v="119"/>
    <x v="119"/>
    <d v="2023-05-04T10:30:00"/>
    <x v="9"/>
    <n v="5"/>
    <s v="Imidacloprid"/>
    <s v="ng/L"/>
    <x v="0"/>
    <n v="1"/>
    <n v="0.5"/>
    <n v="1"/>
    <b v="1"/>
  </r>
  <r>
    <x v="0"/>
    <x v="0"/>
    <x v="119"/>
    <x v="119"/>
    <d v="2023-06-09T09:33:00"/>
    <x v="9"/>
    <n v="6"/>
    <s v="Imidacloprid"/>
    <s v="ng/L"/>
    <x v="1"/>
    <n v="32"/>
    <n v="32"/>
    <n v="0"/>
    <b v="0"/>
  </r>
  <r>
    <x v="0"/>
    <x v="0"/>
    <x v="119"/>
    <x v="119"/>
    <d v="2023-07-06T13:14:00"/>
    <x v="9"/>
    <n v="7"/>
    <s v="Imidacloprid"/>
    <s v="ng/L"/>
    <x v="0"/>
    <n v="1"/>
    <n v="0.5"/>
    <n v="1"/>
    <b v="1"/>
  </r>
  <r>
    <x v="0"/>
    <x v="0"/>
    <x v="119"/>
    <x v="119"/>
    <d v="2023-08-09T10:36:00"/>
    <x v="9"/>
    <n v="8"/>
    <s v="Imidacloprid"/>
    <s v="ng/L"/>
    <x v="0"/>
    <n v="1"/>
    <n v="0.5"/>
    <n v="1"/>
    <b v="1"/>
  </r>
  <r>
    <x v="0"/>
    <x v="0"/>
    <x v="119"/>
    <x v="119"/>
    <d v="2023-09-11T13:09:00"/>
    <x v="9"/>
    <n v="9"/>
    <s v="Imidacloprid"/>
    <s v="ng/L"/>
    <x v="0"/>
    <n v="1"/>
    <n v="0.5"/>
    <n v="1"/>
    <b v="1"/>
  </r>
  <r>
    <x v="0"/>
    <x v="0"/>
    <x v="119"/>
    <x v="119"/>
    <d v="2023-10-09T11:08:00"/>
    <x v="9"/>
    <n v="10"/>
    <s v="Imidacloprid"/>
    <s v="ng/L"/>
    <x v="0"/>
    <n v="1"/>
    <n v="0.5"/>
    <n v="1"/>
    <b v="1"/>
  </r>
  <r>
    <x v="0"/>
    <x v="0"/>
    <x v="119"/>
    <x v="119"/>
    <d v="2023-11-01T08:27:00"/>
    <x v="9"/>
    <n v="11"/>
    <s v="Imidacloprid"/>
    <s v="ng/L"/>
    <x v="0"/>
    <n v="1"/>
    <n v="0.5"/>
    <n v="1"/>
    <b v="1"/>
  </r>
  <r>
    <x v="0"/>
    <x v="0"/>
    <x v="119"/>
    <x v="119"/>
    <d v="2023-12-12T08:58:00"/>
    <x v="9"/>
    <n v="12"/>
    <s v="Imidacloprid"/>
    <s v="ng/L"/>
    <x v="0"/>
    <n v="1"/>
    <n v="0.5"/>
    <n v="1"/>
    <b v="1"/>
  </r>
  <r>
    <x v="0"/>
    <x v="0"/>
    <x v="119"/>
    <x v="119"/>
    <d v="2024-01-04T09:01:00"/>
    <x v="10"/>
    <n v="1"/>
    <s v="Imidacloprid"/>
    <s v="ng/L"/>
    <x v="1"/>
    <n v="5.3"/>
    <n v="5.3"/>
    <n v="0"/>
    <b v="0"/>
  </r>
  <r>
    <x v="0"/>
    <x v="0"/>
    <x v="119"/>
    <x v="119"/>
    <d v="2024-02-02T10:39:00"/>
    <x v="10"/>
    <n v="2"/>
    <s v="Imidacloprid"/>
    <s v="ng/L"/>
    <x v="0"/>
    <n v="1"/>
    <n v="0.5"/>
    <n v="1"/>
    <b v="1"/>
  </r>
  <r>
    <x v="0"/>
    <x v="0"/>
    <x v="120"/>
    <x v="120"/>
    <d v="2019-09-13T12:01:00"/>
    <x v="0"/>
    <n v="9"/>
    <s v="Imidacloprid"/>
    <s v="ng/L"/>
    <x v="1"/>
    <n v="3.6"/>
    <n v="3.6"/>
    <n v="0"/>
    <b v="0"/>
  </r>
  <r>
    <x v="0"/>
    <x v="0"/>
    <x v="120"/>
    <x v="120"/>
    <d v="2019-09-24T15:06:00"/>
    <x v="0"/>
    <n v="9"/>
    <s v="Imidacloprid"/>
    <s v="ng/L"/>
    <x v="1"/>
    <n v="9.7999999999999989"/>
    <n v="9.7999999999999989"/>
    <n v="0"/>
    <b v="0"/>
  </r>
  <r>
    <x v="0"/>
    <x v="0"/>
    <x v="120"/>
    <x v="120"/>
    <d v="2019-09-25T12:14:00"/>
    <x v="0"/>
    <n v="9"/>
    <s v="Imidacloprid"/>
    <s v="ng/L"/>
    <x v="1"/>
    <n v="5.1000000000000005"/>
    <n v="5.1000000000000005"/>
    <n v="0"/>
    <b v="0"/>
  </r>
  <r>
    <x v="0"/>
    <x v="0"/>
    <x v="120"/>
    <x v="120"/>
    <d v="2019-11-28T11:52:00"/>
    <x v="0"/>
    <n v="11"/>
    <s v="Imidacloprid"/>
    <s v="ng/L"/>
    <x v="1"/>
    <n v="2.2999999999999998"/>
    <n v="2.2999999999999998"/>
    <n v="0"/>
    <b v="0"/>
  </r>
  <r>
    <x v="0"/>
    <x v="0"/>
    <x v="121"/>
    <x v="121"/>
    <d v="2019-09-16T12:27:00"/>
    <x v="0"/>
    <n v="9"/>
    <s v="Imidacloprid"/>
    <s v="ng/L"/>
    <x v="0"/>
    <n v="1"/>
    <n v="0.5"/>
    <n v="1"/>
    <b v="1"/>
  </r>
  <r>
    <x v="0"/>
    <x v="0"/>
    <x v="122"/>
    <x v="122"/>
    <d v="2014-09-15T16:10:00"/>
    <x v="1"/>
    <n v="9"/>
    <s v="Imidacloprid"/>
    <s v="ng/L"/>
    <x v="1"/>
    <n v="10"/>
    <n v="10"/>
    <n v="0"/>
    <b v="0"/>
  </r>
  <r>
    <x v="0"/>
    <x v="0"/>
    <x v="122"/>
    <x v="122"/>
    <d v="2014-09-23T13:22:00"/>
    <x v="1"/>
    <n v="9"/>
    <s v="Imidacloprid"/>
    <s v="ng/L"/>
    <x v="1"/>
    <n v="10"/>
    <n v="10"/>
    <n v="0"/>
    <b v="0"/>
  </r>
  <r>
    <x v="0"/>
    <x v="0"/>
    <x v="122"/>
    <x v="122"/>
    <d v="2014-09-26T10:24:00"/>
    <x v="1"/>
    <n v="9"/>
    <s v="Imidacloprid"/>
    <s v="ng/L"/>
    <x v="1"/>
    <n v="10"/>
    <n v="10"/>
    <n v="0"/>
    <b v="0"/>
  </r>
  <r>
    <x v="0"/>
    <x v="0"/>
    <x v="122"/>
    <x v="122"/>
    <d v="2014-09-30T16:52:00"/>
    <x v="1"/>
    <n v="9"/>
    <s v="Imidacloprid"/>
    <s v="ng/L"/>
    <x v="1"/>
    <n v="15"/>
    <n v="15"/>
    <n v="0"/>
    <b v="0"/>
  </r>
  <r>
    <x v="0"/>
    <x v="0"/>
    <x v="122"/>
    <x v="122"/>
    <d v="2014-10-03T08:12:00"/>
    <x v="1"/>
    <n v="10"/>
    <s v="Imidacloprid"/>
    <s v="ng/L"/>
    <x v="1"/>
    <n v="15"/>
    <n v="15"/>
    <n v="0"/>
    <b v="0"/>
  </r>
  <r>
    <x v="0"/>
    <x v="0"/>
    <x v="122"/>
    <x v="122"/>
    <d v="2014-10-06T08:53:00"/>
    <x v="1"/>
    <n v="10"/>
    <s v="Imidacloprid"/>
    <s v="ng/L"/>
    <x v="1"/>
    <n v="10"/>
    <n v="10"/>
    <n v="0"/>
    <b v="0"/>
  </r>
  <r>
    <x v="0"/>
    <x v="0"/>
    <x v="122"/>
    <x v="122"/>
    <d v="2014-10-08T08:38:00"/>
    <x v="1"/>
    <n v="10"/>
    <s v="Imidacloprid"/>
    <s v="ng/L"/>
    <x v="1"/>
    <n v="20"/>
    <n v="20"/>
    <n v="0"/>
    <b v="0"/>
  </r>
  <r>
    <x v="0"/>
    <x v="0"/>
    <x v="122"/>
    <x v="122"/>
    <d v="2014-10-14T09:47:00"/>
    <x v="1"/>
    <n v="10"/>
    <s v="Imidacloprid"/>
    <s v="ng/L"/>
    <x v="1"/>
    <n v="20"/>
    <n v="20"/>
    <n v="0"/>
    <b v="0"/>
  </r>
  <r>
    <x v="0"/>
    <x v="0"/>
    <x v="122"/>
    <x v="122"/>
    <d v="2014-10-17T11:53:00"/>
    <x v="1"/>
    <n v="10"/>
    <s v="Imidacloprid"/>
    <s v="ng/L"/>
    <x v="1"/>
    <n v="18"/>
    <n v="18"/>
    <n v="0"/>
    <b v="0"/>
  </r>
  <r>
    <x v="0"/>
    <x v="0"/>
    <x v="122"/>
    <x v="122"/>
    <d v="2014-10-20T08:51:00"/>
    <x v="1"/>
    <n v="10"/>
    <s v="Imidacloprid"/>
    <s v="ng/L"/>
    <x v="1"/>
    <n v="18"/>
    <n v="18"/>
    <n v="0"/>
    <b v="0"/>
  </r>
  <r>
    <x v="0"/>
    <x v="0"/>
    <x v="122"/>
    <x v="122"/>
    <d v="2014-10-22T10:43:00"/>
    <x v="1"/>
    <n v="10"/>
    <s v="Imidacloprid"/>
    <s v="ng/L"/>
    <x v="1"/>
    <n v="10"/>
    <n v="10"/>
    <n v="0"/>
    <b v="0"/>
  </r>
  <r>
    <x v="0"/>
    <x v="0"/>
    <x v="122"/>
    <x v="122"/>
    <d v="2014-10-27T10:24:00"/>
    <x v="1"/>
    <n v="10"/>
    <s v="Imidacloprid"/>
    <s v="ng/L"/>
    <x v="1"/>
    <n v="10"/>
    <n v="10"/>
    <n v="0"/>
    <b v="0"/>
  </r>
  <r>
    <x v="0"/>
    <x v="0"/>
    <x v="122"/>
    <x v="122"/>
    <d v="2014-10-31T14:50:00"/>
    <x v="1"/>
    <n v="10"/>
    <s v="Imidacloprid"/>
    <s v="ng/L"/>
    <x v="1"/>
    <n v="15"/>
    <n v="15"/>
    <n v="0"/>
    <b v="0"/>
  </r>
  <r>
    <x v="0"/>
    <x v="0"/>
    <x v="122"/>
    <x v="122"/>
    <d v="2014-11-03T09:38:00"/>
    <x v="1"/>
    <n v="11"/>
    <s v="Imidacloprid"/>
    <s v="ng/L"/>
    <x v="1"/>
    <n v="15"/>
    <n v="15"/>
    <n v="0"/>
    <b v="0"/>
  </r>
  <r>
    <x v="0"/>
    <x v="0"/>
    <x v="122"/>
    <x v="122"/>
    <d v="2014-11-05T14:41:00"/>
    <x v="1"/>
    <n v="11"/>
    <s v="Imidacloprid"/>
    <s v="ng/L"/>
    <x v="1"/>
    <n v="15"/>
    <n v="15"/>
    <n v="0"/>
    <b v="0"/>
  </r>
  <r>
    <x v="0"/>
    <x v="0"/>
    <x v="122"/>
    <x v="122"/>
    <d v="2014-11-10T12:45:00"/>
    <x v="1"/>
    <n v="11"/>
    <s v="Imidacloprid"/>
    <s v="ng/L"/>
    <x v="1"/>
    <n v="20"/>
    <n v="20"/>
    <n v="0"/>
    <b v="0"/>
  </r>
  <r>
    <x v="0"/>
    <x v="0"/>
    <x v="122"/>
    <x v="122"/>
    <d v="2014-11-13T07:50:00"/>
    <x v="1"/>
    <n v="11"/>
    <s v="Imidacloprid"/>
    <s v="ng/L"/>
    <x v="1"/>
    <n v="15"/>
    <n v="15"/>
    <n v="0"/>
    <b v="0"/>
  </r>
  <r>
    <x v="0"/>
    <x v="0"/>
    <x v="122"/>
    <x v="122"/>
    <d v="2014-11-17T08:36:00"/>
    <x v="1"/>
    <n v="11"/>
    <s v="Imidacloprid"/>
    <s v="ng/L"/>
    <x v="1"/>
    <n v="15"/>
    <n v="15"/>
    <n v="0"/>
    <b v="0"/>
  </r>
  <r>
    <x v="0"/>
    <x v="0"/>
    <x v="122"/>
    <x v="122"/>
    <d v="2014-11-19T11:22:00"/>
    <x v="1"/>
    <n v="11"/>
    <s v="Imidacloprid"/>
    <s v="ng/L"/>
    <x v="1"/>
    <n v="10"/>
    <n v="10"/>
    <n v="0"/>
    <b v="0"/>
  </r>
  <r>
    <x v="0"/>
    <x v="0"/>
    <x v="122"/>
    <x v="122"/>
    <d v="2014-11-25T11:29:00"/>
    <x v="1"/>
    <n v="11"/>
    <s v="Imidacloprid"/>
    <s v="ng/L"/>
    <x v="0"/>
    <n v="1"/>
    <n v="0.5"/>
    <n v="1"/>
    <b v="1"/>
  </r>
  <r>
    <x v="0"/>
    <x v="0"/>
    <x v="122"/>
    <x v="122"/>
    <d v="2014-11-26T13:17:00"/>
    <x v="1"/>
    <n v="11"/>
    <s v="Imidacloprid"/>
    <s v="ng/L"/>
    <x v="0"/>
    <n v="1"/>
    <n v="0.5"/>
    <n v="1"/>
    <b v="1"/>
  </r>
  <r>
    <x v="0"/>
    <x v="0"/>
    <x v="122"/>
    <x v="122"/>
    <d v="2014-12-03T10:02:00"/>
    <x v="1"/>
    <n v="12"/>
    <s v="Imidacloprid"/>
    <s v="ng/L"/>
    <x v="1"/>
    <n v="8"/>
    <n v="8"/>
    <n v="0"/>
    <b v="0"/>
  </r>
  <r>
    <x v="0"/>
    <x v="0"/>
    <x v="122"/>
    <x v="122"/>
    <d v="2014-12-04T08:22:00"/>
    <x v="1"/>
    <n v="12"/>
    <s v="Imidacloprid"/>
    <s v="ng/L"/>
    <x v="1"/>
    <n v="10"/>
    <n v="10"/>
    <n v="0"/>
    <b v="0"/>
  </r>
  <r>
    <x v="0"/>
    <x v="0"/>
    <x v="122"/>
    <x v="122"/>
    <d v="2014-12-09T11:32:00"/>
    <x v="1"/>
    <n v="12"/>
    <s v="Imidacloprid"/>
    <s v="ng/L"/>
    <x v="1"/>
    <n v="7"/>
    <n v="7"/>
    <n v="0"/>
    <b v="0"/>
  </r>
  <r>
    <x v="0"/>
    <x v="0"/>
    <x v="122"/>
    <x v="122"/>
    <d v="2014-12-11T15:18:00"/>
    <x v="1"/>
    <n v="12"/>
    <s v="Imidacloprid"/>
    <s v="ng/L"/>
    <x v="1"/>
    <n v="9"/>
    <n v="9"/>
    <n v="0"/>
    <b v="0"/>
  </r>
  <r>
    <x v="0"/>
    <x v="0"/>
    <x v="122"/>
    <x v="122"/>
    <d v="2014-12-15T15:01:00"/>
    <x v="1"/>
    <n v="12"/>
    <s v="Imidacloprid"/>
    <s v="ng/L"/>
    <x v="1"/>
    <n v="7.5"/>
    <n v="7.5"/>
    <n v="0"/>
    <b v="0"/>
  </r>
  <r>
    <x v="0"/>
    <x v="0"/>
    <x v="122"/>
    <x v="122"/>
    <d v="2014-12-17T11:34:00"/>
    <x v="1"/>
    <n v="12"/>
    <s v="Imidacloprid"/>
    <s v="ng/L"/>
    <x v="1"/>
    <n v="15"/>
    <n v="15"/>
    <n v="0"/>
    <b v="0"/>
  </r>
  <r>
    <x v="0"/>
    <x v="0"/>
    <x v="122"/>
    <x v="122"/>
    <d v="2015-01-06T07:57:00"/>
    <x v="2"/>
    <n v="1"/>
    <s v="Imidacloprid"/>
    <s v="ng/L"/>
    <x v="1"/>
    <n v="7"/>
    <n v="7"/>
    <n v="0"/>
    <b v="0"/>
  </r>
  <r>
    <x v="0"/>
    <x v="0"/>
    <x v="122"/>
    <x v="122"/>
    <d v="2015-01-07T08:02:00"/>
    <x v="2"/>
    <n v="1"/>
    <s v="Imidacloprid"/>
    <s v="ng/L"/>
    <x v="1"/>
    <n v="7"/>
    <n v="7"/>
    <n v="0"/>
    <b v="0"/>
  </r>
  <r>
    <x v="0"/>
    <x v="0"/>
    <x v="122"/>
    <x v="122"/>
    <d v="2015-01-12T07:57:00"/>
    <x v="2"/>
    <n v="1"/>
    <s v="Imidacloprid"/>
    <s v="ng/L"/>
    <x v="1"/>
    <n v="7"/>
    <n v="7"/>
    <n v="0"/>
    <b v="0"/>
  </r>
  <r>
    <x v="0"/>
    <x v="0"/>
    <x v="122"/>
    <x v="122"/>
    <d v="2015-01-16T15:01:00"/>
    <x v="2"/>
    <n v="1"/>
    <s v="Imidacloprid"/>
    <s v="ng/L"/>
    <x v="1"/>
    <n v="6"/>
    <n v="6"/>
    <n v="0"/>
    <b v="0"/>
  </r>
  <r>
    <x v="0"/>
    <x v="0"/>
    <x v="122"/>
    <x v="122"/>
    <d v="2015-01-19T14:42:00"/>
    <x v="2"/>
    <n v="1"/>
    <s v="Imidacloprid"/>
    <s v="ng/L"/>
    <x v="1"/>
    <n v="6.5"/>
    <n v="6.5"/>
    <n v="0"/>
    <b v="0"/>
  </r>
  <r>
    <x v="0"/>
    <x v="0"/>
    <x v="122"/>
    <x v="122"/>
    <d v="2015-01-21T14:14:00"/>
    <x v="2"/>
    <n v="1"/>
    <s v="Imidacloprid"/>
    <s v="ng/L"/>
    <x v="1"/>
    <n v="8"/>
    <n v="8"/>
    <n v="0"/>
    <b v="0"/>
  </r>
  <r>
    <x v="0"/>
    <x v="0"/>
    <x v="122"/>
    <x v="122"/>
    <d v="2015-01-26T08:15:00"/>
    <x v="2"/>
    <n v="1"/>
    <s v="Imidacloprid"/>
    <s v="ng/L"/>
    <x v="1"/>
    <n v="13"/>
    <n v="13"/>
    <n v="0"/>
    <b v="0"/>
  </r>
  <r>
    <x v="0"/>
    <x v="0"/>
    <x v="122"/>
    <x v="122"/>
    <d v="2015-01-28T09:52:00"/>
    <x v="2"/>
    <n v="1"/>
    <s v="Imidacloprid"/>
    <s v="ng/L"/>
    <x v="1"/>
    <n v="10"/>
    <n v="10"/>
    <n v="0"/>
    <b v="0"/>
  </r>
  <r>
    <x v="0"/>
    <x v="0"/>
    <x v="122"/>
    <x v="122"/>
    <d v="2015-02-02T10:11:00"/>
    <x v="2"/>
    <n v="2"/>
    <s v="Imidacloprid"/>
    <s v="ng/L"/>
    <x v="0"/>
    <n v="1"/>
    <n v="0.5"/>
    <n v="1"/>
    <b v="1"/>
  </r>
  <r>
    <x v="0"/>
    <x v="0"/>
    <x v="122"/>
    <x v="122"/>
    <d v="2015-02-06T08:09:00"/>
    <x v="2"/>
    <n v="2"/>
    <s v="Imidacloprid"/>
    <s v="ng/L"/>
    <x v="1"/>
    <n v="16"/>
    <n v="16"/>
    <n v="0"/>
    <b v="0"/>
  </r>
  <r>
    <x v="0"/>
    <x v="0"/>
    <x v="122"/>
    <x v="122"/>
    <d v="2015-02-10T13:17:00"/>
    <x v="2"/>
    <n v="2"/>
    <s v="Imidacloprid"/>
    <s v="ng/L"/>
    <x v="0"/>
    <n v="1"/>
    <n v="0.5"/>
    <n v="1"/>
    <b v="1"/>
  </r>
  <r>
    <x v="0"/>
    <x v="0"/>
    <x v="122"/>
    <x v="122"/>
    <d v="2015-02-13T10:22:00"/>
    <x v="2"/>
    <n v="2"/>
    <s v="Imidacloprid"/>
    <s v="ng/L"/>
    <x v="0"/>
    <n v="1"/>
    <n v="0.5"/>
    <n v="1"/>
    <b v="1"/>
  </r>
  <r>
    <x v="0"/>
    <x v="0"/>
    <x v="122"/>
    <x v="122"/>
    <d v="2015-02-17T09:27:00"/>
    <x v="2"/>
    <n v="2"/>
    <s v="Imidacloprid"/>
    <s v="ng/L"/>
    <x v="1"/>
    <n v="5"/>
    <n v="5"/>
    <n v="0"/>
    <b v="0"/>
  </r>
  <r>
    <x v="0"/>
    <x v="0"/>
    <x v="122"/>
    <x v="122"/>
    <d v="2015-02-18T08:32:00"/>
    <x v="2"/>
    <n v="2"/>
    <s v="Imidacloprid"/>
    <s v="ng/L"/>
    <x v="1"/>
    <n v="140"/>
    <n v="140"/>
    <n v="0"/>
    <b v="0"/>
  </r>
  <r>
    <x v="0"/>
    <x v="0"/>
    <x v="122"/>
    <x v="122"/>
    <d v="2015-02-23T10:24:00"/>
    <x v="2"/>
    <n v="2"/>
    <s v="Imidacloprid"/>
    <s v="ng/L"/>
    <x v="1"/>
    <n v="6"/>
    <n v="6"/>
    <n v="0"/>
    <b v="0"/>
  </r>
  <r>
    <x v="0"/>
    <x v="0"/>
    <x v="122"/>
    <x v="122"/>
    <d v="2015-02-26T11:12:00"/>
    <x v="2"/>
    <n v="2"/>
    <s v="Imidacloprid"/>
    <s v="ng/L"/>
    <x v="1"/>
    <n v="6.7"/>
    <n v="6.7"/>
    <n v="0"/>
    <b v="0"/>
  </r>
  <r>
    <x v="0"/>
    <x v="0"/>
    <x v="122"/>
    <x v="122"/>
    <d v="2015-03-03T08:00:00"/>
    <x v="2"/>
    <n v="3"/>
    <s v="Imidacloprid"/>
    <s v="ng/L"/>
    <x v="1"/>
    <n v="6"/>
    <n v="6"/>
    <n v="0"/>
    <b v="0"/>
  </r>
  <r>
    <x v="0"/>
    <x v="0"/>
    <x v="122"/>
    <x v="122"/>
    <d v="2015-03-06T08:10:00"/>
    <x v="2"/>
    <n v="3"/>
    <s v="Imidacloprid"/>
    <s v="ng/L"/>
    <x v="1"/>
    <n v="13"/>
    <n v="13"/>
    <n v="0"/>
    <b v="0"/>
  </r>
  <r>
    <x v="0"/>
    <x v="0"/>
    <x v="122"/>
    <x v="122"/>
    <d v="2015-03-09T07:55:00"/>
    <x v="2"/>
    <n v="3"/>
    <s v="Imidacloprid"/>
    <s v="ng/L"/>
    <x v="1"/>
    <n v="6.5"/>
    <n v="6.5"/>
    <n v="0"/>
    <b v="0"/>
  </r>
  <r>
    <x v="0"/>
    <x v="0"/>
    <x v="122"/>
    <x v="122"/>
    <d v="2015-03-13T07:41:00"/>
    <x v="2"/>
    <n v="3"/>
    <s v="Imidacloprid"/>
    <s v="ng/L"/>
    <x v="1"/>
    <n v="8.8000000000000007"/>
    <n v="8.8000000000000007"/>
    <n v="0"/>
    <b v="0"/>
  </r>
  <r>
    <x v="0"/>
    <x v="0"/>
    <x v="122"/>
    <x v="122"/>
    <d v="2015-03-17T07:41:00"/>
    <x v="2"/>
    <n v="3"/>
    <s v="Imidacloprid"/>
    <s v="ng/L"/>
    <x v="1"/>
    <n v="10"/>
    <n v="10"/>
    <n v="0"/>
    <b v="0"/>
  </r>
  <r>
    <x v="0"/>
    <x v="0"/>
    <x v="122"/>
    <x v="122"/>
    <d v="2015-03-20T07:47:00"/>
    <x v="2"/>
    <n v="3"/>
    <s v="Imidacloprid"/>
    <s v="ng/L"/>
    <x v="1"/>
    <n v="14"/>
    <n v="14"/>
    <n v="0"/>
    <b v="0"/>
  </r>
  <r>
    <x v="0"/>
    <x v="0"/>
    <x v="122"/>
    <x v="122"/>
    <d v="2015-03-23T07:50:00"/>
    <x v="2"/>
    <n v="3"/>
    <s v="Imidacloprid"/>
    <s v="ng/L"/>
    <x v="1"/>
    <n v="18"/>
    <n v="18"/>
    <n v="0"/>
    <b v="0"/>
  </r>
  <r>
    <x v="0"/>
    <x v="0"/>
    <x v="122"/>
    <x v="122"/>
    <d v="2015-03-26T13:19:00"/>
    <x v="2"/>
    <n v="3"/>
    <s v="Imidacloprid"/>
    <s v="ng/L"/>
    <x v="1"/>
    <n v="40"/>
    <n v="40"/>
    <n v="0"/>
    <b v="0"/>
  </r>
  <r>
    <x v="0"/>
    <x v="0"/>
    <x v="122"/>
    <x v="122"/>
    <d v="2015-03-31T09:27:00"/>
    <x v="2"/>
    <n v="3"/>
    <s v="Imidacloprid"/>
    <s v="ng/L"/>
    <x v="0"/>
    <n v="1"/>
    <n v="0.5"/>
    <n v="1"/>
    <b v="1"/>
  </r>
  <r>
    <x v="0"/>
    <x v="0"/>
    <x v="122"/>
    <x v="122"/>
    <d v="2015-04-01T08:59:00"/>
    <x v="2"/>
    <n v="4"/>
    <s v="Imidacloprid"/>
    <s v="ng/L"/>
    <x v="0"/>
    <n v="1"/>
    <n v="0.5"/>
    <n v="1"/>
    <b v="1"/>
  </r>
  <r>
    <x v="0"/>
    <x v="0"/>
    <x v="122"/>
    <x v="122"/>
    <d v="2015-04-08T08:58:00"/>
    <x v="2"/>
    <n v="4"/>
    <s v="Imidacloprid"/>
    <s v="ng/L"/>
    <x v="1"/>
    <n v="9"/>
    <n v="9"/>
    <n v="0"/>
    <b v="0"/>
  </r>
  <r>
    <x v="0"/>
    <x v="0"/>
    <x v="122"/>
    <x v="122"/>
    <d v="2015-04-09T08:56:00"/>
    <x v="2"/>
    <n v="4"/>
    <s v="Imidacloprid"/>
    <s v="ng/L"/>
    <x v="1"/>
    <n v="10"/>
    <n v="10"/>
    <n v="0"/>
    <b v="0"/>
  </r>
  <r>
    <x v="0"/>
    <x v="0"/>
    <x v="122"/>
    <x v="122"/>
    <d v="2015-04-13T09:01:00"/>
    <x v="2"/>
    <n v="4"/>
    <s v="Imidacloprid"/>
    <s v="ng/L"/>
    <x v="1"/>
    <n v="14"/>
    <n v="14"/>
    <n v="0"/>
    <b v="0"/>
  </r>
  <r>
    <x v="0"/>
    <x v="0"/>
    <x v="122"/>
    <x v="122"/>
    <d v="2015-04-15T08:59:00"/>
    <x v="2"/>
    <n v="4"/>
    <s v="Imidacloprid"/>
    <s v="ng/L"/>
    <x v="1"/>
    <n v="11"/>
    <n v="11"/>
    <n v="0"/>
    <b v="0"/>
  </r>
  <r>
    <x v="0"/>
    <x v="0"/>
    <x v="122"/>
    <x v="122"/>
    <d v="2015-04-20T14:34:00"/>
    <x v="2"/>
    <n v="4"/>
    <s v="Imidacloprid"/>
    <s v="ng/L"/>
    <x v="1"/>
    <n v="17"/>
    <n v="17"/>
    <n v="0"/>
    <b v="0"/>
  </r>
  <r>
    <x v="0"/>
    <x v="0"/>
    <x v="122"/>
    <x v="122"/>
    <d v="2015-04-23T11:12:00"/>
    <x v="2"/>
    <n v="4"/>
    <s v="Imidacloprid"/>
    <s v="ng/L"/>
    <x v="1"/>
    <n v="24"/>
    <n v="24"/>
    <n v="0"/>
    <b v="0"/>
  </r>
  <r>
    <x v="0"/>
    <x v="0"/>
    <x v="122"/>
    <x v="122"/>
    <d v="2015-04-28T11:22:00"/>
    <x v="2"/>
    <n v="4"/>
    <s v="Imidacloprid"/>
    <s v="ng/L"/>
    <x v="1"/>
    <n v="13"/>
    <n v="13"/>
    <n v="0"/>
    <b v="0"/>
  </r>
  <r>
    <x v="0"/>
    <x v="0"/>
    <x v="122"/>
    <x v="122"/>
    <d v="2015-04-30T13:13:00"/>
    <x v="2"/>
    <n v="4"/>
    <s v="Imidacloprid"/>
    <s v="ng/L"/>
    <x v="1"/>
    <n v="14"/>
    <n v="14"/>
    <n v="0"/>
    <b v="0"/>
  </r>
  <r>
    <x v="0"/>
    <x v="0"/>
    <x v="122"/>
    <x v="122"/>
    <d v="2015-05-06T11:33:00"/>
    <x v="2"/>
    <n v="5"/>
    <s v="Imidacloprid"/>
    <s v="ng/L"/>
    <x v="1"/>
    <n v="14"/>
    <n v="14"/>
    <n v="0"/>
    <b v="0"/>
  </r>
  <r>
    <x v="0"/>
    <x v="0"/>
    <x v="122"/>
    <x v="122"/>
    <d v="2015-05-07T14:09:00"/>
    <x v="2"/>
    <n v="5"/>
    <s v="Imidacloprid"/>
    <s v="ng/L"/>
    <x v="1"/>
    <n v="13"/>
    <n v="13"/>
    <n v="0"/>
    <b v="0"/>
  </r>
  <r>
    <x v="0"/>
    <x v="0"/>
    <x v="122"/>
    <x v="122"/>
    <d v="2015-05-11T14:04:00"/>
    <x v="2"/>
    <n v="5"/>
    <s v="Imidacloprid"/>
    <s v="ng/L"/>
    <x v="0"/>
    <n v="1"/>
    <n v="0.5"/>
    <n v="1"/>
    <b v="1"/>
  </r>
  <r>
    <x v="0"/>
    <x v="0"/>
    <x v="122"/>
    <x v="122"/>
    <d v="2015-05-13T09:35:00"/>
    <x v="2"/>
    <n v="5"/>
    <s v="Imidacloprid"/>
    <s v="ng/L"/>
    <x v="1"/>
    <n v="12"/>
    <n v="12"/>
    <n v="0"/>
    <b v="0"/>
  </r>
  <r>
    <x v="0"/>
    <x v="0"/>
    <x v="122"/>
    <x v="122"/>
    <d v="2015-05-18T09:30:00"/>
    <x v="2"/>
    <n v="5"/>
    <s v="Imidacloprid"/>
    <s v="ng/L"/>
    <x v="0"/>
    <n v="1"/>
    <n v="0.5"/>
    <n v="1"/>
    <b v="1"/>
  </r>
  <r>
    <x v="0"/>
    <x v="0"/>
    <x v="122"/>
    <x v="122"/>
    <d v="2015-05-20T09:40:00"/>
    <x v="2"/>
    <n v="5"/>
    <s v="Imidacloprid"/>
    <s v="ng/L"/>
    <x v="0"/>
    <n v="1"/>
    <n v="0.5"/>
    <n v="1"/>
    <b v="1"/>
  </r>
  <r>
    <x v="0"/>
    <x v="0"/>
    <x v="122"/>
    <x v="122"/>
    <d v="2015-05-26T08:26:00"/>
    <x v="2"/>
    <n v="5"/>
    <s v="Imidacloprid"/>
    <s v="ng/L"/>
    <x v="1"/>
    <n v="17"/>
    <n v="17"/>
    <n v="0"/>
    <b v="0"/>
  </r>
  <r>
    <x v="0"/>
    <x v="0"/>
    <x v="122"/>
    <x v="122"/>
    <d v="2015-05-28T08:38:00"/>
    <x v="2"/>
    <n v="5"/>
    <s v="Imidacloprid"/>
    <s v="ng/L"/>
    <x v="1"/>
    <n v="66"/>
    <n v="66"/>
    <n v="0"/>
    <b v="0"/>
  </r>
  <r>
    <x v="0"/>
    <x v="0"/>
    <x v="122"/>
    <x v="122"/>
    <d v="2015-06-03T08:54:00"/>
    <x v="2"/>
    <n v="6"/>
    <s v="Imidacloprid"/>
    <s v="ng/L"/>
    <x v="1"/>
    <n v="12"/>
    <n v="12"/>
    <n v="0"/>
    <b v="0"/>
  </r>
  <r>
    <x v="0"/>
    <x v="0"/>
    <x v="122"/>
    <x v="122"/>
    <d v="2015-06-04T08:44:00"/>
    <x v="2"/>
    <n v="6"/>
    <s v="Imidacloprid"/>
    <s v="ng/L"/>
    <x v="1"/>
    <n v="12"/>
    <n v="12"/>
    <n v="0"/>
    <b v="0"/>
  </r>
  <r>
    <x v="0"/>
    <x v="0"/>
    <x v="122"/>
    <x v="122"/>
    <d v="2015-06-08T09:57:00"/>
    <x v="2"/>
    <n v="6"/>
    <s v="Imidacloprid"/>
    <s v="ng/L"/>
    <x v="1"/>
    <n v="30"/>
    <n v="30"/>
    <n v="0"/>
    <b v="0"/>
  </r>
  <r>
    <x v="0"/>
    <x v="0"/>
    <x v="122"/>
    <x v="122"/>
    <d v="2015-06-10T09:21:00"/>
    <x v="2"/>
    <n v="6"/>
    <s v="Imidacloprid"/>
    <s v="ng/L"/>
    <x v="1"/>
    <n v="13"/>
    <n v="13"/>
    <n v="0"/>
    <b v="0"/>
  </r>
  <r>
    <x v="0"/>
    <x v="0"/>
    <x v="122"/>
    <x v="122"/>
    <d v="2015-06-16T09:47:00"/>
    <x v="2"/>
    <n v="6"/>
    <s v="Imidacloprid"/>
    <s v="ng/L"/>
    <x v="1"/>
    <n v="20"/>
    <n v="20"/>
    <n v="0"/>
    <b v="0"/>
  </r>
  <r>
    <x v="0"/>
    <x v="0"/>
    <x v="122"/>
    <x v="122"/>
    <d v="2015-06-17T10:38:00"/>
    <x v="2"/>
    <n v="6"/>
    <s v="Imidacloprid"/>
    <s v="ng/L"/>
    <x v="1"/>
    <n v="37"/>
    <n v="37"/>
    <n v="0"/>
    <b v="0"/>
  </r>
  <r>
    <x v="0"/>
    <x v="0"/>
    <x v="122"/>
    <x v="122"/>
    <d v="2015-06-22T11:15:00"/>
    <x v="2"/>
    <n v="6"/>
    <s v="Imidacloprid"/>
    <s v="ng/L"/>
    <x v="1"/>
    <n v="12"/>
    <n v="12"/>
    <n v="0"/>
    <b v="0"/>
  </r>
  <r>
    <x v="0"/>
    <x v="0"/>
    <x v="122"/>
    <x v="122"/>
    <d v="2015-06-24T14:15:00"/>
    <x v="2"/>
    <n v="6"/>
    <s v="Imidacloprid"/>
    <s v="ng/L"/>
    <x v="1"/>
    <n v="9.7999999999999989"/>
    <n v="9.7999999999999989"/>
    <n v="0"/>
    <b v="0"/>
  </r>
  <r>
    <x v="0"/>
    <x v="0"/>
    <x v="122"/>
    <x v="122"/>
    <d v="2015-06-29T09:11:00"/>
    <x v="2"/>
    <n v="6"/>
    <s v="Imidacloprid"/>
    <s v="ng/L"/>
    <x v="1"/>
    <n v="9"/>
    <n v="9"/>
    <n v="0"/>
    <b v="0"/>
  </r>
  <r>
    <x v="0"/>
    <x v="0"/>
    <x v="122"/>
    <x v="122"/>
    <d v="2015-07-02T17:10:00"/>
    <x v="2"/>
    <n v="7"/>
    <s v="Imidacloprid"/>
    <s v="ng/L"/>
    <x v="1"/>
    <n v="9.6"/>
    <n v="9.6"/>
    <n v="0"/>
    <b v="0"/>
  </r>
  <r>
    <x v="0"/>
    <x v="0"/>
    <x v="122"/>
    <x v="122"/>
    <d v="2015-07-06T09:06:00"/>
    <x v="2"/>
    <n v="7"/>
    <s v="Imidacloprid"/>
    <s v="ng/L"/>
    <x v="1"/>
    <n v="10"/>
    <n v="10"/>
    <n v="0"/>
    <b v="0"/>
  </r>
  <r>
    <x v="0"/>
    <x v="0"/>
    <x v="122"/>
    <x v="122"/>
    <d v="2015-07-09T11:25:00"/>
    <x v="2"/>
    <n v="7"/>
    <s v="Imidacloprid"/>
    <s v="ng/L"/>
    <x v="1"/>
    <n v="9.1999999999999993"/>
    <n v="9.1999999999999993"/>
    <n v="0"/>
    <b v="0"/>
  </r>
  <r>
    <x v="0"/>
    <x v="0"/>
    <x v="122"/>
    <x v="122"/>
    <d v="2015-07-10T09:02:00"/>
    <x v="2"/>
    <n v="7"/>
    <s v="Imidacloprid"/>
    <s v="ng/L"/>
    <x v="1"/>
    <n v="25"/>
    <n v="25"/>
    <n v="0"/>
    <b v="0"/>
  </r>
  <r>
    <x v="0"/>
    <x v="0"/>
    <x v="122"/>
    <x v="122"/>
    <d v="2015-07-14T09:45:00"/>
    <x v="2"/>
    <n v="7"/>
    <s v="Imidacloprid"/>
    <s v="ng/L"/>
    <x v="1"/>
    <n v="14"/>
    <n v="14"/>
    <n v="0"/>
    <b v="0"/>
  </r>
  <r>
    <x v="0"/>
    <x v="0"/>
    <x v="122"/>
    <x v="122"/>
    <d v="2015-07-15T09:00:00"/>
    <x v="2"/>
    <n v="7"/>
    <s v="Imidacloprid"/>
    <s v="ng/L"/>
    <x v="1"/>
    <n v="13"/>
    <n v="13"/>
    <n v="0"/>
    <b v="0"/>
  </r>
  <r>
    <x v="0"/>
    <x v="0"/>
    <x v="122"/>
    <x v="122"/>
    <d v="2015-07-24T09:08:00"/>
    <x v="2"/>
    <n v="7"/>
    <s v="Imidacloprid"/>
    <s v="ng/L"/>
    <x v="1"/>
    <n v="11"/>
    <n v="11"/>
    <n v="0"/>
    <b v="0"/>
  </r>
  <r>
    <x v="0"/>
    <x v="0"/>
    <x v="122"/>
    <x v="122"/>
    <d v="2015-07-27T10:06:00"/>
    <x v="2"/>
    <n v="7"/>
    <s v="Imidacloprid"/>
    <s v="ng/L"/>
    <x v="1"/>
    <n v="10"/>
    <n v="10"/>
    <n v="0"/>
    <b v="0"/>
  </r>
  <r>
    <x v="0"/>
    <x v="0"/>
    <x v="122"/>
    <x v="122"/>
    <d v="2015-07-30T08:30:00"/>
    <x v="2"/>
    <n v="7"/>
    <s v="Imidacloprid"/>
    <s v="ng/L"/>
    <x v="1"/>
    <n v="14"/>
    <n v="14"/>
    <n v="0"/>
    <b v="0"/>
  </r>
  <r>
    <x v="0"/>
    <x v="0"/>
    <x v="122"/>
    <x v="122"/>
    <d v="2015-08-04T09:46:00"/>
    <x v="2"/>
    <n v="8"/>
    <s v="Imidacloprid"/>
    <s v="ng/L"/>
    <x v="1"/>
    <n v="16"/>
    <n v="16"/>
    <n v="0"/>
    <b v="0"/>
  </r>
  <r>
    <x v="0"/>
    <x v="0"/>
    <x v="122"/>
    <x v="122"/>
    <d v="2015-08-04T11:38:00"/>
    <x v="2"/>
    <n v="8"/>
    <s v="Imidacloprid"/>
    <s v="ng/L"/>
    <x v="1"/>
    <n v="22"/>
    <n v="22"/>
    <n v="0"/>
    <b v="0"/>
  </r>
  <r>
    <x v="0"/>
    <x v="0"/>
    <x v="122"/>
    <x v="122"/>
    <d v="2015-08-05T13:19:00"/>
    <x v="2"/>
    <n v="8"/>
    <s v="Imidacloprid"/>
    <s v="ng/L"/>
    <x v="1"/>
    <n v="16"/>
    <n v="16"/>
    <n v="0"/>
    <b v="0"/>
  </r>
  <r>
    <x v="0"/>
    <x v="0"/>
    <x v="122"/>
    <x v="122"/>
    <d v="2015-08-10T09:15:00"/>
    <x v="2"/>
    <n v="8"/>
    <s v="Imidacloprid"/>
    <s v="ng/L"/>
    <x v="1"/>
    <n v="14"/>
    <n v="14"/>
    <n v="0"/>
    <b v="0"/>
  </r>
  <r>
    <x v="0"/>
    <x v="0"/>
    <x v="122"/>
    <x v="122"/>
    <d v="2015-08-12T10:11:00"/>
    <x v="2"/>
    <n v="8"/>
    <s v="Imidacloprid"/>
    <s v="ng/L"/>
    <x v="1"/>
    <n v="33"/>
    <n v="33"/>
    <n v="0"/>
    <b v="0"/>
  </r>
  <r>
    <x v="0"/>
    <x v="0"/>
    <x v="122"/>
    <x v="122"/>
    <d v="2015-08-18T17:16:00"/>
    <x v="2"/>
    <n v="8"/>
    <s v="Imidacloprid"/>
    <s v="ng/L"/>
    <x v="1"/>
    <n v="11"/>
    <n v="11"/>
    <n v="0"/>
    <b v="0"/>
  </r>
  <r>
    <x v="0"/>
    <x v="0"/>
    <x v="122"/>
    <x v="122"/>
    <d v="2015-08-19T09:49:00"/>
    <x v="2"/>
    <n v="8"/>
    <s v="Imidacloprid"/>
    <s v="ng/L"/>
    <x v="1"/>
    <n v="29"/>
    <n v="29"/>
    <n v="0"/>
    <b v="0"/>
  </r>
  <r>
    <x v="0"/>
    <x v="0"/>
    <x v="122"/>
    <x v="122"/>
    <d v="2015-08-24T15:41:00"/>
    <x v="2"/>
    <n v="8"/>
    <s v="Imidacloprid"/>
    <s v="ng/L"/>
    <x v="1"/>
    <n v="13"/>
    <n v="13"/>
    <n v="0"/>
    <b v="0"/>
  </r>
  <r>
    <x v="0"/>
    <x v="0"/>
    <x v="122"/>
    <x v="122"/>
    <d v="2015-08-26T16:29:00"/>
    <x v="2"/>
    <n v="8"/>
    <s v="Imidacloprid"/>
    <s v="ng/L"/>
    <x v="1"/>
    <n v="13"/>
    <n v="13"/>
    <n v="0"/>
    <b v="0"/>
  </r>
  <r>
    <x v="0"/>
    <x v="0"/>
    <x v="122"/>
    <x v="122"/>
    <d v="2015-09-03T09:37:00"/>
    <x v="2"/>
    <n v="9"/>
    <s v="Imidacloprid"/>
    <s v="ng/L"/>
    <x v="1"/>
    <n v="36"/>
    <n v="36"/>
    <n v="0"/>
    <b v="0"/>
  </r>
  <r>
    <x v="0"/>
    <x v="0"/>
    <x v="122"/>
    <x v="122"/>
    <d v="2015-09-07T11:40:00"/>
    <x v="2"/>
    <n v="9"/>
    <s v="Imidacloprid"/>
    <s v="ng/L"/>
    <x v="1"/>
    <n v="71"/>
    <n v="71"/>
    <n v="0"/>
    <b v="0"/>
  </r>
  <r>
    <x v="0"/>
    <x v="0"/>
    <x v="122"/>
    <x v="122"/>
    <d v="2015-09-11T09:10:00"/>
    <x v="2"/>
    <n v="9"/>
    <s v="Imidacloprid"/>
    <s v="ng/L"/>
    <x v="1"/>
    <n v="13"/>
    <n v="13"/>
    <n v="0"/>
    <b v="0"/>
  </r>
  <r>
    <x v="0"/>
    <x v="0"/>
    <x v="122"/>
    <x v="122"/>
    <d v="2015-09-14T11:03:00"/>
    <x v="2"/>
    <n v="9"/>
    <s v="Imidacloprid"/>
    <s v="ng/L"/>
    <x v="1"/>
    <n v="16"/>
    <n v="16"/>
    <n v="0"/>
    <b v="0"/>
  </r>
  <r>
    <x v="0"/>
    <x v="0"/>
    <x v="122"/>
    <x v="122"/>
    <d v="2015-09-16T09:04:00"/>
    <x v="2"/>
    <n v="9"/>
    <s v="Imidacloprid"/>
    <s v="ng/L"/>
    <x v="1"/>
    <n v="16"/>
    <n v="16"/>
    <n v="0"/>
    <b v="0"/>
  </r>
  <r>
    <x v="0"/>
    <x v="0"/>
    <x v="122"/>
    <x v="122"/>
    <d v="2015-09-21T09:04:00"/>
    <x v="2"/>
    <n v="9"/>
    <s v="Imidacloprid"/>
    <s v="ng/L"/>
    <x v="1"/>
    <n v="20"/>
    <n v="20"/>
    <n v="0"/>
    <b v="0"/>
  </r>
  <r>
    <x v="0"/>
    <x v="0"/>
    <x v="122"/>
    <x v="122"/>
    <d v="2015-09-23T09:02:00"/>
    <x v="2"/>
    <n v="9"/>
    <s v="Imidacloprid"/>
    <s v="ng/L"/>
    <x v="1"/>
    <n v="20"/>
    <n v="20"/>
    <n v="0"/>
    <b v="0"/>
  </r>
  <r>
    <x v="0"/>
    <x v="0"/>
    <x v="122"/>
    <x v="122"/>
    <d v="2015-09-28T08:58:00"/>
    <x v="2"/>
    <n v="9"/>
    <s v="Imidacloprid"/>
    <s v="ng/L"/>
    <x v="1"/>
    <n v="12"/>
    <n v="12"/>
    <n v="0"/>
    <b v="0"/>
  </r>
  <r>
    <x v="0"/>
    <x v="0"/>
    <x v="122"/>
    <x v="122"/>
    <d v="2015-10-01T09:02:00"/>
    <x v="2"/>
    <n v="10"/>
    <s v="Imidacloprid"/>
    <s v="ng/L"/>
    <x v="1"/>
    <n v="14"/>
    <n v="14"/>
    <n v="0"/>
    <b v="0"/>
  </r>
  <r>
    <x v="0"/>
    <x v="0"/>
    <x v="122"/>
    <x v="122"/>
    <d v="2015-10-02T10:24:00"/>
    <x v="2"/>
    <n v="10"/>
    <s v="Imidacloprid"/>
    <s v="ng/L"/>
    <x v="1"/>
    <n v="14"/>
    <n v="14"/>
    <n v="0"/>
    <b v="0"/>
  </r>
  <r>
    <x v="0"/>
    <x v="0"/>
    <x v="122"/>
    <x v="122"/>
    <d v="2015-10-05T10:02:00"/>
    <x v="2"/>
    <n v="10"/>
    <s v="Imidacloprid"/>
    <s v="ng/L"/>
    <x v="1"/>
    <n v="14"/>
    <n v="14"/>
    <n v="0"/>
    <b v="0"/>
  </r>
  <r>
    <x v="0"/>
    <x v="0"/>
    <x v="122"/>
    <x v="122"/>
    <d v="2015-10-07T15:41:00"/>
    <x v="2"/>
    <n v="10"/>
    <s v="Imidacloprid"/>
    <s v="ng/L"/>
    <x v="1"/>
    <n v="16"/>
    <n v="16"/>
    <n v="0"/>
    <b v="0"/>
  </r>
  <r>
    <x v="0"/>
    <x v="0"/>
    <x v="122"/>
    <x v="122"/>
    <d v="2015-10-12T15:50:00"/>
    <x v="2"/>
    <n v="10"/>
    <s v="Imidacloprid"/>
    <s v="ng/L"/>
    <x v="1"/>
    <n v="20"/>
    <n v="20"/>
    <n v="0"/>
    <b v="0"/>
  </r>
  <r>
    <x v="0"/>
    <x v="0"/>
    <x v="122"/>
    <x v="122"/>
    <d v="2015-10-14T10:08:00"/>
    <x v="2"/>
    <n v="10"/>
    <s v="Imidacloprid"/>
    <s v="ng/L"/>
    <x v="1"/>
    <n v="16"/>
    <n v="16"/>
    <n v="0"/>
    <b v="0"/>
  </r>
  <r>
    <x v="0"/>
    <x v="0"/>
    <x v="122"/>
    <x v="122"/>
    <d v="2015-10-19T10:45:00"/>
    <x v="2"/>
    <n v="10"/>
    <s v="Imidacloprid"/>
    <s v="ng/L"/>
    <x v="1"/>
    <n v="18"/>
    <n v="18"/>
    <n v="0"/>
    <b v="0"/>
  </r>
  <r>
    <x v="0"/>
    <x v="0"/>
    <x v="122"/>
    <x v="122"/>
    <d v="2015-10-21T09:14:00"/>
    <x v="2"/>
    <n v="10"/>
    <s v="Imidacloprid"/>
    <s v="ng/L"/>
    <x v="1"/>
    <n v="18"/>
    <n v="18"/>
    <n v="0"/>
    <b v="0"/>
  </r>
  <r>
    <x v="0"/>
    <x v="0"/>
    <x v="122"/>
    <x v="122"/>
    <d v="2015-10-26T08:19:00"/>
    <x v="2"/>
    <n v="10"/>
    <s v="Imidacloprid"/>
    <s v="ng/L"/>
    <x v="1"/>
    <n v="18"/>
    <n v="18"/>
    <n v="0"/>
    <b v="0"/>
  </r>
  <r>
    <x v="0"/>
    <x v="0"/>
    <x v="122"/>
    <x v="122"/>
    <d v="2015-10-28T08:39:00"/>
    <x v="2"/>
    <n v="10"/>
    <s v="Imidacloprid"/>
    <s v="ng/L"/>
    <x v="1"/>
    <n v="18"/>
    <n v="18"/>
    <n v="0"/>
    <b v="0"/>
  </r>
  <r>
    <x v="0"/>
    <x v="0"/>
    <x v="122"/>
    <x v="122"/>
    <d v="2015-11-03T08:18:00"/>
    <x v="2"/>
    <n v="11"/>
    <s v="Imidacloprid"/>
    <s v="ng/L"/>
    <x v="1"/>
    <n v="22"/>
    <n v="22"/>
    <n v="0"/>
    <b v="0"/>
  </r>
  <r>
    <x v="0"/>
    <x v="0"/>
    <x v="122"/>
    <x v="122"/>
    <d v="2015-11-06T09:40:00"/>
    <x v="2"/>
    <n v="11"/>
    <s v="Imidacloprid"/>
    <s v="ng/L"/>
    <x v="1"/>
    <n v="19"/>
    <n v="19"/>
    <n v="0"/>
    <b v="0"/>
  </r>
  <r>
    <x v="0"/>
    <x v="0"/>
    <x v="122"/>
    <x v="122"/>
    <d v="2015-11-11T14:32:00"/>
    <x v="2"/>
    <n v="11"/>
    <s v="Imidacloprid"/>
    <s v="ng/L"/>
    <x v="1"/>
    <n v="36"/>
    <n v="36"/>
    <n v="0"/>
    <b v="0"/>
  </r>
  <r>
    <x v="0"/>
    <x v="0"/>
    <x v="122"/>
    <x v="122"/>
    <d v="2015-11-12T13:24:00"/>
    <x v="2"/>
    <n v="11"/>
    <s v="Imidacloprid"/>
    <s v="ng/L"/>
    <x v="1"/>
    <n v="28"/>
    <n v="28"/>
    <n v="0"/>
    <b v="0"/>
  </r>
  <r>
    <x v="0"/>
    <x v="0"/>
    <x v="122"/>
    <x v="122"/>
    <d v="2015-11-16T08:41:00"/>
    <x v="2"/>
    <n v="11"/>
    <s v="Imidacloprid"/>
    <s v="ng/L"/>
    <x v="1"/>
    <n v="18"/>
    <n v="18"/>
    <n v="0"/>
    <b v="0"/>
  </r>
  <r>
    <x v="0"/>
    <x v="0"/>
    <x v="122"/>
    <x v="122"/>
    <d v="2015-11-18T08:26:00"/>
    <x v="2"/>
    <n v="11"/>
    <s v="Imidacloprid"/>
    <s v="ng/L"/>
    <x v="1"/>
    <n v="26"/>
    <n v="26"/>
    <n v="0"/>
    <b v="0"/>
  </r>
  <r>
    <x v="0"/>
    <x v="0"/>
    <x v="122"/>
    <x v="122"/>
    <d v="2015-11-24T12:41:00"/>
    <x v="2"/>
    <n v="11"/>
    <s v="Imidacloprid"/>
    <s v="ng/L"/>
    <x v="1"/>
    <n v="18"/>
    <n v="18"/>
    <n v="0"/>
    <b v="0"/>
  </r>
  <r>
    <x v="0"/>
    <x v="0"/>
    <x v="122"/>
    <x v="122"/>
    <d v="2015-11-27T14:13:00"/>
    <x v="2"/>
    <n v="11"/>
    <s v="Imidacloprid"/>
    <s v="ng/L"/>
    <x v="1"/>
    <n v="20"/>
    <n v="20"/>
    <n v="0"/>
    <b v="0"/>
  </r>
  <r>
    <x v="0"/>
    <x v="0"/>
    <x v="122"/>
    <x v="122"/>
    <d v="2015-12-02T10:05:00"/>
    <x v="2"/>
    <n v="12"/>
    <s v="Imidacloprid"/>
    <s v="ng/L"/>
    <x v="1"/>
    <n v="11"/>
    <n v="11"/>
    <n v="0"/>
    <b v="0"/>
  </r>
  <r>
    <x v="0"/>
    <x v="0"/>
    <x v="122"/>
    <x v="122"/>
    <d v="2015-12-04T09:39:00"/>
    <x v="2"/>
    <n v="12"/>
    <s v="Imidacloprid"/>
    <s v="ng/L"/>
    <x v="1"/>
    <n v="9.5"/>
    <n v="9.5"/>
    <n v="0"/>
    <b v="0"/>
  </r>
  <r>
    <x v="0"/>
    <x v="0"/>
    <x v="122"/>
    <x v="122"/>
    <d v="2015-12-07T12:49:00"/>
    <x v="2"/>
    <n v="12"/>
    <s v="Imidacloprid"/>
    <s v="ng/L"/>
    <x v="1"/>
    <n v="10"/>
    <n v="10"/>
    <n v="0"/>
    <b v="0"/>
  </r>
  <r>
    <x v="0"/>
    <x v="0"/>
    <x v="122"/>
    <x v="122"/>
    <d v="2015-12-09T14:24:00"/>
    <x v="2"/>
    <n v="12"/>
    <s v="Imidacloprid"/>
    <s v="ng/L"/>
    <x v="1"/>
    <n v="11"/>
    <n v="11"/>
    <n v="0"/>
    <b v="0"/>
  </r>
  <r>
    <x v="0"/>
    <x v="0"/>
    <x v="122"/>
    <x v="122"/>
    <d v="2016-01-06T08:10:00"/>
    <x v="3"/>
    <n v="1"/>
    <s v="Imidacloprid"/>
    <s v="ng/L"/>
    <x v="1"/>
    <n v="8"/>
    <n v="8"/>
    <n v="0"/>
    <b v="0"/>
  </r>
  <r>
    <x v="0"/>
    <x v="0"/>
    <x v="122"/>
    <x v="122"/>
    <d v="2016-01-08T13:44:00"/>
    <x v="3"/>
    <n v="1"/>
    <s v="Imidacloprid"/>
    <s v="ng/L"/>
    <x v="1"/>
    <n v="7.4"/>
    <n v="7.4"/>
    <n v="0"/>
    <b v="0"/>
  </r>
  <r>
    <x v="0"/>
    <x v="0"/>
    <x v="122"/>
    <x v="122"/>
    <d v="2016-01-11T08:09:00"/>
    <x v="3"/>
    <n v="1"/>
    <s v="Imidacloprid"/>
    <s v="ng/L"/>
    <x v="0"/>
    <n v="1"/>
    <n v="0.5"/>
    <n v="1"/>
    <b v="1"/>
  </r>
  <r>
    <x v="0"/>
    <x v="0"/>
    <x v="122"/>
    <x v="122"/>
    <d v="2016-01-14T08:07:00"/>
    <x v="3"/>
    <n v="1"/>
    <s v="Imidacloprid"/>
    <s v="ng/L"/>
    <x v="1"/>
    <n v="8.2000000000000011"/>
    <n v="8.2000000000000011"/>
    <n v="0"/>
    <b v="0"/>
  </r>
  <r>
    <x v="0"/>
    <x v="0"/>
    <x v="122"/>
    <x v="122"/>
    <d v="2016-01-18T09:01:00"/>
    <x v="3"/>
    <n v="1"/>
    <s v="Imidacloprid"/>
    <s v="ng/L"/>
    <x v="1"/>
    <n v="5"/>
    <n v="5"/>
    <n v="0"/>
    <b v="0"/>
  </r>
  <r>
    <x v="0"/>
    <x v="0"/>
    <x v="122"/>
    <x v="122"/>
    <d v="2016-01-22T09:51:00"/>
    <x v="3"/>
    <n v="1"/>
    <s v="Imidacloprid"/>
    <s v="ng/L"/>
    <x v="1"/>
    <n v="8.8000000000000007"/>
    <n v="8.8000000000000007"/>
    <n v="0"/>
    <b v="0"/>
  </r>
  <r>
    <x v="0"/>
    <x v="0"/>
    <x v="122"/>
    <x v="122"/>
    <d v="2016-01-29T10:30:00"/>
    <x v="3"/>
    <n v="1"/>
    <s v="Imidacloprid"/>
    <s v="ng/L"/>
    <x v="1"/>
    <n v="7.5"/>
    <n v="7.5"/>
    <n v="0"/>
    <b v="0"/>
  </r>
  <r>
    <x v="0"/>
    <x v="0"/>
    <x v="122"/>
    <x v="122"/>
    <d v="2016-02-01T14:12:00"/>
    <x v="3"/>
    <n v="2"/>
    <s v="Imidacloprid"/>
    <s v="ng/L"/>
    <x v="1"/>
    <n v="8.9"/>
    <n v="8.9"/>
    <n v="0"/>
    <b v="0"/>
  </r>
  <r>
    <x v="0"/>
    <x v="0"/>
    <x v="122"/>
    <x v="122"/>
    <d v="2016-04-04T13:04:00"/>
    <x v="3"/>
    <n v="4"/>
    <s v="Imidacloprid"/>
    <s v="ng/L"/>
    <x v="1"/>
    <n v="14"/>
    <n v="14"/>
    <n v="0"/>
    <b v="0"/>
  </r>
  <r>
    <x v="0"/>
    <x v="0"/>
    <x v="122"/>
    <x v="122"/>
    <d v="2016-04-07T15:24:00"/>
    <x v="3"/>
    <n v="4"/>
    <s v="Imidacloprid"/>
    <s v="ng/L"/>
    <x v="1"/>
    <n v="26"/>
    <n v="26"/>
    <n v="0"/>
    <b v="0"/>
  </r>
  <r>
    <x v="0"/>
    <x v="0"/>
    <x v="122"/>
    <x v="122"/>
    <d v="2016-04-11T14:34:00"/>
    <x v="3"/>
    <n v="4"/>
    <s v="Imidacloprid"/>
    <s v="ng/L"/>
    <x v="1"/>
    <n v="15"/>
    <n v="15"/>
    <n v="0"/>
    <b v="0"/>
  </r>
  <r>
    <x v="0"/>
    <x v="0"/>
    <x v="122"/>
    <x v="122"/>
    <d v="2016-04-13T11:29:00"/>
    <x v="3"/>
    <n v="4"/>
    <s v="Imidacloprid"/>
    <s v="ng/L"/>
    <x v="1"/>
    <n v="15"/>
    <n v="15"/>
    <n v="0"/>
    <b v="0"/>
  </r>
  <r>
    <x v="0"/>
    <x v="0"/>
    <x v="122"/>
    <x v="122"/>
    <d v="2016-04-18T10:13:00"/>
    <x v="3"/>
    <n v="4"/>
    <s v="Imidacloprid"/>
    <s v="ng/L"/>
    <x v="1"/>
    <n v="11"/>
    <n v="11"/>
    <n v="0"/>
    <b v="0"/>
  </r>
  <r>
    <x v="0"/>
    <x v="0"/>
    <x v="122"/>
    <x v="122"/>
    <d v="2016-04-21T09:24:00"/>
    <x v="3"/>
    <n v="4"/>
    <s v="Imidacloprid"/>
    <s v="ng/L"/>
    <x v="1"/>
    <n v="10"/>
    <n v="10"/>
    <n v="0"/>
    <b v="0"/>
  </r>
  <r>
    <x v="0"/>
    <x v="0"/>
    <x v="122"/>
    <x v="122"/>
    <d v="2016-04-25T09:17:00"/>
    <x v="3"/>
    <n v="4"/>
    <s v="Imidacloprid"/>
    <s v="ng/L"/>
    <x v="1"/>
    <n v="15"/>
    <n v="15"/>
    <n v="0"/>
    <b v="0"/>
  </r>
  <r>
    <x v="0"/>
    <x v="0"/>
    <x v="122"/>
    <x v="122"/>
    <d v="2016-04-29T15:29:00"/>
    <x v="3"/>
    <n v="4"/>
    <s v="Imidacloprid"/>
    <s v="ng/L"/>
    <x v="1"/>
    <n v="16"/>
    <n v="16"/>
    <n v="0"/>
    <b v="0"/>
  </r>
  <r>
    <x v="0"/>
    <x v="0"/>
    <x v="122"/>
    <x v="122"/>
    <d v="2016-05-03T13:18:00"/>
    <x v="3"/>
    <n v="5"/>
    <s v="Imidacloprid"/>
    <s v="ng/L"/>
    <x v="1"/>
    <n v="20"/>
    <n v="20"/>
    <n v="0"/>
    <b v="0"/>
  </r>
  <r>
    <x v="0"/>
    <x v="0"/>
    <x v="122"/>
    <x v="122"/>
    <d v="2016-05-05T08:40:00"/>
    <x v="3"/>
    <n v="5"/>
    <s v="Imidacloprid"/>
    <s v="ng/L"/>
    <x v="1"/>
    <n v="15"/>
    <n v="15"/>
    <n v="0"/>
    <b v="0"/>
  </r>
  <r>
    <x v="0"/>
    <x v="0"/>
    <x v="122"/>
    <x v="122"/>
    <d v="2016-05-09T09:17:00"/>
    <x v="3"/>
    <n v="5"/>
    <s v="Imidacloprid"/>
    <s v="ng/L"/>
    <x v="1"/>
    <n v="32"/>
    <n v="32"/>
    <n v="0"/>
    <b v="0"/>
  </r>
  <r>
    <x v="0"/>
    <x v="0"/>
    <x v="122"/>
    <x v="122"/>
    <d v="2016-05-13T17:02:00"/>
    <x v="3"/>
    <n v="5"/>
    <s v="Imidacloprid"/>
    <s v="ng/L"/>
    <x v="1"/>
    <n v="21"/>
    <n v="21"/>
    <n v="0"/>
    <b v="0"/>
  </r>
  <r>
    <x v="0"/>
    <x v="0"/>
    <x v="122"/>
    <x v="122"/>
    <d v="2016-05-16T12:45:00"/>
    <x v="3"/>
    <n v="5"/>
    <s v="Imidacloprid"/>
    <s v="ng/L"/>
    <x v="1"/>
    <n v="17"/>
    <n v="17"/>
    <n v="0"/>
    <b v="0"/>
  </r>
  <r>
    <x v="0"/>
    <x v="0"/>
    <x v="122"/>
    <x v="122"/>
    <d v="2016-05-20T09:04:00"/>
    <x v="3"/>
    <n v="5"/>
    <s v="Imidacloprid"/>
    <s v="ng/L"/>
    <x v="1"/>
    <n v="20"/>
    <n v="20"/>
    <n v="0"/>
    <b v="0"/>
  </r>
  <r>
    <x v="0"/>
    <x v="0"/>
    <x v="122"/>
    <x v="122"/>
    <d v="2016-05-23T12:13:00"/>
    <x v="3"/>
    <n v="5"/>
    <s v="Imidacloprid"/>
    <s v="ng/L"/>
    <x v="1"/>
    <n v="20"/>
    <n v="20"/>
    <n v="0"/>
    <b v="0"/>
  </r>
  <r>
    <x v="0"/>
    <x v="0"/>
    <x v="122"/>
    <x v="122"/>
    <d v="2016-05-27T15:13:00"/>
    <x v="3"/>
    <n v="5"/>
    <s v="Imidacloprid"/>
    <s v="ng/L"/>
    <x v="1"/>
    <n v="13"/>
    <n v="13"/>
    <n v="0"/>
    <b v="0"/>
  </r>
  <r>
    <x v="0"/>
    <x v="0"/>
    <x v="122"/>
    <x v="122"/>
    <d v="2016-05-31T16:03:00"/>
    <x v="3"/>
    <n v="5"/>
    <s v="Imidacloprid"/>
    <s v="ng/L"/>
    <x v="1"/>
    <n v="20"/>
    <n v="20"/>
    <n v="0"/>
    <b v="0"/>
  </r>
  <r>
    <x v="0"/>
    <x v="0"/>
    <x v="122"/>
    <x v="122"/>
    <d v="2016-06-02T15:27:00"/>
    <x v="3"/>
    <n v="6"/>
    <s v="Imidacloprid"/>
    <s v="ng/L"/>
    <x v="1"/>
    <n v="40"/>
    <n v="40"/>
    <n v="0"/>
    <b v="0"/>
  </r>
  <r>
    <x v="0"/>
    <x v="0"/>
    <x v="122"/>
    <x v="122"/>
    <d v="2016-06-10T14:49:00"/>
    <x v="3"/>
    <n v="6"/>
    <s v="Imidacloprid"/>
    <s v="ng/L"/>
    <x v="1"/>
    <n v="16"/>
    <n v="16"/>
    <n v="0"/>
    <b v="0"/>
  </r>
  <r>
    <x v="0"/>
    <x v="0"/>
    <x v="122"/>
    <x v="122"/>
    <d v="2016-06-13T09:47:00"/>
    <x v="3"/>
    <n v="6"/>
    <s v="Imidacloprid"/>
    <s v="ng/L"/>
    <x v="1"/>
    <n v="18"/>
    <n v="18"/>
    <n v="0"/>
    <b v="0"/>
  </r>
  <r>
    <x v="0"/>
    <x v="0"/>
    <x v="122"/>
    <x v="122"/>
    <d v="2016-06-15T13:15:00"/>
    <x v="3"/>
    <n v="6"/>
    <s v="Imidacloprid"/>
    <s v="ng/L"/>
    <x v="1"/>
    <n v="24"/>
    <n v="24"/>
    <n v="0"/>
    <b v="0"/>
  </r>
  <r>
    <x v="0"/>
    <x v="0"/>
    <x v="122"/>
    <x v="122"/>
    <d v="2016-06-20T09:43:00"/>
    <x v="3"/>
    <n v="6"/>
    <s v="Imidacloprid"/>
    <s v="ng/L"/>
    <x v="1"/>
    <n v="22"/>
    <n v="22"/>
    <n v="0"/>
    <b v="0"/>
  </r>
  <r>
    <x v="0"/>
    <x v="0"/>
    <x v="122"/>
    <x v="122"/>
    <d v="2016-06-24T15:51:00"/>
    <x v="3"/>
    <n v="6"/>
    <s v="Imidacloprid"/>
    <s v="ng/L"/>
    <x v="1"/>
    <n v="24"/>
    <n v="24"/>
    <n v="0"/>
    <b v="0"/>
  </r>
  <r>
    <x v="0"/>
    <x v="0"/>
    <x v="122"/>
    <x v="122"/>
    <d v="2016-06-27T15:45:00"/>
    <x v="3"/>
    <n v="6"/>
    <s v="Imidacloprid"/>
    <s v="ng/L"/>
    <x v="0"/>
    <n v="1"/>
    <n v="0.5"/>
    <n v="1"/>
    <b v="1"/>
  </r>
  <r>
    <x v="0"/>
    <x v="0"/>
    <x v="122"/>
    <x v="122"/>
    <d v="2016-06-29T09:11:00"/>
    <x v="3"/>
    <n v="6"/>
    <s v="Imidacloprid"/>
    <s v="ng/L"/>
    <x v="0"/>
    <n v="1"/>
    <n v="0.5"/>
    <n v="1"/>
    <b v="1"/>
  </r>
  <r>
    <x v="0"/>
    <x v="0"/>
    <x v="122"/>
    <x v="122"/>
    <d v="2016-07-05T09:47:00"/>
    <x v="3"/>
    <n v="7"/>
    <s v="Imidacloprid"/>
    <s v="ng/L"/>
    <x v="0"/>
    <n v="1"/>
    <n v="0.5"/>
    <n v="1"/>
    <b v="1"/>
  </r>
  <r>
    <x v="0"/>
    <x v="0"/>
    <x v="122"/>
    <x v="122"/>
    <d v="2016-07-06T09:07:00"/>
    <x v="3"/>
    <n v="7"/>
    <s v="Imidacloprid"/>
    <s v="ng/L"/>
    <x v="0"/>
    <n v="1"/>
    <n v="0.5"/>
    <n v="1"/>
    <b v="1"/>
  </r>
  <r>
    <x v="0"/>
    <x v="0"/>
    <x v="122"/>
    <x v="122"/>
    <d v="2016-07-07T12:00:00"/>
    <x v="3"/>
    <n v="7"/>
    <s v="Imidacloprid"/>
    <s v="ng/L"/>
    <x v="1"/>
    <n v="17"/>
    <n v="17"/>
    <n v="0"/>
    <b v="0"/>
  </r>
  <r>
    <x v="0"/>
    <x v="0"/>
    <x v="122"/>
    <x v="122"/>
    <d v="2016-07-11T10:58:00"/>
    <x v="3"/>
    <n v="7"/>
    <s v="Imidacloprid"/>
    <s v="ng/L"/>
    <x v="1"/>
    <n v="16"/>
    <n v="16"/>
    <n v="0"/>
    <b v="0"/>
  </r>
  <r>
    <x v="0"/>
    <x v="0"/>
    <x v="122"/>
    <x v="122"/>
    <d v="2016-07-22T13:00:00"/>
    <x v="3"/>
    <n v="7"/>
    <s v="Imidacloprid"/>
    <s v="ng/L"/>
    <x v="1"/>
    <n v="19"/>
    <n v="19"/>
    <n v="0"/>
    <b v="0"/>
  </r>
  <r>
    <x v="0"/>
    <x v="0"/>
    <x v="122"/>
    <x v="122"/>
    <d v="2016-07-25T08:43:00"/>
    <x v="3"/>
    <n v="7"/>
    <s v="Imidacloprid"/>
    <s v="ng/L"/>
    <x v="0"/>
    <n v="1"/>
    <n v="0.5"/>
    <n v="1"/>
    <b v="1"/>
  </r>
  <r>
    <x v="0"/>
    <x v="0"/>
    <x v="122"/>
    <x v="122"/>
    <d v="2016-08-01T16:11:00"/>
    <x v="3"/>
    <n v="8"/>
    <s v="Imidacloprid"/>
    <s v="ng/L"/>
    <x v="1"/>
    <n v="25"/>
    <n v="25"/>
    <n v="0"/>
    <b v="0"/>
  </r>
  <r>
    <x v="0"/>
    <x v="0"/>
    <x v="122"/>
    <x v="122"/>
    <d v="2016-08-05T15:03:00"/>
    <x v="3"/>
    <n v="8"/>
    <s v="Imidacloprid"/>
    <s v="ng/L"/>
    <x v="1"/>
    <n v="19"/>
    <n v="19"/>
    <n v="0"/>
    <b v="0"/>
  </r>
  <r>
    <x v="0"/>
    <x v="0"/>
    <x v="122"/>
    <x v="122"/>
    <d v="2016-08-08T16:38:00"/>
    <x v="3"/>
    <n v="8"/>
    <s v="Imidacloprid"/>
    <s v="ng/L"/>
    <x v="1"/>
    <n v="20"/>
    <n v="20"/>
    <n v="0"/>
    <b v="0"/>
  </r>
  <r>
    <x v="0"/>
    <x v="0"/>
    <x v="122"/>
    <x v="122"/>
    <d v="2016-08-09T16:48:00"/>
    <x v="3"/>
    <n v="8"/>
    <s v="Imidacloprid"/>
    <s v="ng/L"/>
    <x v="1"/>
    <n v="16"/>
    <n v="16"/>
    <n v="0"/>
    <b v="0"/>
  </r>
  <r>
    <x v="0"/>
    <x v="0"/>
    <x v="122"/>
    <x v="122"/>
    <d v="2016-08-15T08:49:00"/>
    <x v="3"/>
    <n v="8"/>
    <s v="Imidacloprid"/>
    <s v="ng/L"/>
    <x v="1"/>
    <n v="17"/>
    <n v="17"/>
    <n v="0"/>
    <b v="0"/>
  </r>
  <r>
    <x v="0"/>
    <x v="0"/>
    <x v="122"/>
    <x v="122"/>
    <d v="2016-08-19T15:04:00"/>
    <x v="3"/>
    <n v="8"/>
    <s v="Imidacloprid"/>
    <s v="ng/L"/>
    <x v="1"/>
    <n v="17"/>
    <n v="17"/>
    <n v="0"/>
    <b v="0"/>
  </r>
  <r>
    <x v="0"/>
    <x v="0"/>
    <x v="122"/>
    <x v="122"/>
    <d v="2016-08-23T09:03:00"/>
    <x v="3"/>
    <n v="8"/>
    <s v="Imidacloprid"/>
    <s v="ng/L"/>
    <x v="1"/>
    <n v="74"/>
    <n v="74"/>
    <n v="0"/>
    <b v="0"/>
  </r>
  <r>
    <x v="0"/>
    <x v="0"/>
    <x v="122"/>
    <x v="122"/>
    <d v="2016-08-31T08:10:00"/>
    <x v="3"/>
    <n v="8"/>
    <s v="Imidacloprid"/>
    <s v="ng/L"/>
    <x v="1"/>
    <n v="18"/>
    <n v="18"/>
    <n v="0"/>
    <b v="0"/>
  </r>
  <r>
    <x v="0"/>
    <x v="0"/>
    <x v="122"/>
    <x v="122"/>
    <d v="2016-09-01T09:04:00"/>
    <x v="3"/>
    <n v="9"/>
    <s v="Imidacloprid"/>
    <s v="ng/L"/>
    <x v="1"/>
    <n v="15"/>
    <n v="15"/>
    <n v="0"/>
    <b v="0"/>
  </r>
  <r>
    <x v="0"/>
    <x v="0"/>
    <x v="122"/>
    <x v="122"/>
    <d v="2016-09-08T10:23:00"/>
    <x v="3"/>
    <n v="9"/>
    <s v="Imidacloprid"/>
    <s v="ng/L"/>
    <x v="1"/>
    <n v="22"/>
    <n v="22"/>
    <n v="0"/>
    <b v="0"/>
  </r>
  <r>
    <x v="0"/>
    <x v="0"/>
    <x v="122"/>
    <x v="122"/>
    <d v="2016-09-12T09:28:00"/>
    <x v="3"/>
    <n v="9"/>
    <s v="Imidacloprid"/>
    <s v="ng/L"/>
    <x v="1"/>
    <n v="24"/>
    <n v="24"/>
    <n v="0"/>
    <b v="0"/>
  </r>
  <r>
    <x v="0"/>
    <x v="0"/>
    <x v="122"/>
    <x v="122"/>
    <d v="2016-09-15T08:51:00"/>
    <x v="3"/>
    <n v="9"/>
    <s v="Imidacloprid"/>
    <s v="ng/L"/>
    <x v="1"/>
    <n v="20"/>
    <n v="20"/>
    <n v="0"/>
    <b v="0"/>
  </r>
  <r>
    <x v="0"/>
    <x v="0"/>
    <x v="122"/>
    <x v="122"/>
    <d v="2016-09-21T09:28:00"/>
    <x v="3"/>
    <n v="9"/>
    <s v="Imidacloprid"/>
    <s v="ng/L"/>
    <x v="1"/>
    <n v="24"/>
    <n v="24"/>
    <n v="0"/>
    <b v="0"/>
  </r>
  <r>
    <x v="0"/>
    <x v="0"/>
    <x v="122"/>
    <x v="122"/>
    <d v="2016-09-22T14:55:00"/>
    <x v="3"/>
    <n v="9"/>
    <s v="Imidacloprid"/>
    <s v="ng/L"/>
    <x v="1"/>
    <n v="21"/>
    <n v="21"/>
    <n v="0"/>
    <b v="0"/>
  </r>
  <r>
    <x v="0"/>
    <x v="0"/>
    <x v="122"/>
    <x v="122"/>
    <d v="2016-09-28T12:55:00"/>
    <x v="3"/>
    <n v="9"/>
    <s v="Imidacloprid"/>
    <s v="ng/L"/>
    <x v="1"/>
    <n v="26"/>
    <n v="26"/>
    <n v="0"/>
    <b v="0"/>
  </r>
  <r>
    <x v="0"/>
    <x v="0"/>
    <x v="122"/>
    <x v="122"/>
    <d v="2016-09-30T08:57:00"/>
    <x v="3"/>
    <n v="9"/>
    <s v="Imidacloprid"/>
    <s v="ng/L"/>
    <x v="1"/>
    <n v="28"/>
    <n v="28"/>
    <n v="0"/>
    <b v="0"/>
  </r>
  <r>
    <x v="0"/>
    <x v="0"/>
    <x v="122"/>
    <x v="122"/>
    <d v="2016-10-05T09:17:00"/>
    <x v="3"/>
    <n v="10"/>
    <s v="Imidacloprid"/>
    <s v="ng/L"/>
    <x v="1"/>
    <n v="22"/>
    <n v="22"/>
    <n v="0"/>
    <b v="0"/>
  </r>
  <r>
    <x v="0"/>
    <x v="0"/>
    <x v="122"/>
    <x v="122"/>
    <d v="2016-10-07T08:57:00"/>
    <x v="3"/>
    <n v="10"/>
    <s v="Imidacloprid"/>
    <s v="ng/L"/>
    <x v="1"/>
    <n v="23"/>
    <n v="23"/>
    <n v="0"/>
    <b v="0"/>
  </r>
  <r>
    <x v="0"/>
    <x v="0"/>
    <x v="122"/>
    <x v="122"/>
    <d v="2016-10-11T12:31:00"/>
    <x v="3"/>
    <n v="10"/>
    <s v="Imidacloprid"/>
    <s v="ng/L"/>
    <x v="1"/>
    <n v="20"/>
    <n v="20"/>
    <n v="0"/>
    <b v="0"/>
  </r>
  <r>
    <x v="0"/>
    <x v="0"/>
    <x v="122"/>
    <x v="122"/>
    <d v="2016-10-13T12:10:00"/>
    <x v="3"/>
    <n v="10"/>
    <s v="Imidacloprid"/>
    <s v="ng/L"/>
    <x v="1"/>
    <n v="10"/>
    <n v="10"/>
    <n v="0"/>
    <b v="0"/>
  </r>
  <r>
    <x v="0"/>
    <x v="0"/>
    <x v="122"/>
    <x v="122"/>
    <d v="2016-10-18T10:08:00"/>
    <x v="3"/>
    <n v="10"/>
    <s v="Imidacloprid"/>
    <s v="ng/L"/>
    <x v="1"/>
    <n v="25"/>
    <n v="25"/>
    <n v="0"/>
    <b v="0"/>
  </r>
  <r>
    <x v="0"/>
    <x v="0"/>
    <x v="122"/>
    <x v="122"/>
    <d v="2016-10-19T11:07:00"/>
    <x v="3"/>
    <n v="10"/>
    <s v="Imidacloprid"/>
    <s v="ng/L"/>
    <x v="1"/>
    <n v="25"/>
    <n v="25"/>
    <n v="0"/>
    <b v="0"/>
  </r>
  <r>
    <x v="0"/>
    <x v="0"/>
    <x v="122"/>
    <x v="122"/>
    <d v="2016-10-25T10:27:00"/>
    <x v="3"/>
    <n v="10"/>
    <s v="Imidacloprid"/>
    <s v="ng/L"/>
    <x v="1"/>
    <n v="23"/>
    <n v="23"/>
    <n v="0"/>
    <b v="0"/>
  </r>
  <r>
    <x v="0"/>
    <x v="0"/>
    <x v="122"/>
    <x v="122"/>
    <d v="2016-10-27T09:17:00"/>
    <x v="3"/>
    <n v="10"/>
    <s v="Imidacloprid"/>
    <s v="ng/L"/>
    <x v="1"/>
    <n v="24"/>
    <n v="24"/>
    <n v="0"/>
    <b v="0"/>
  </r>
  <r>
    <x v="0"/>
    <x v="0"/>
    <x v="122"/>
    <x v="122"/>
    <d v="2016-11-02T08:18:00"/>
    <x v="3"/>
    <n v="11"/>
    <s v="Imidacloprid"/>
    <s v="ng/L"/>
    <x v="1"/>
    <n v="23"/>
    <n v="23"/>
    <n v="0"/>
    <b v="0"/>
  </r>
  <r>
    <x v="0"/>
    <x v="0"/>
    <x v="122"/>
    <x v="122"/>
    <d v="2016-11-03T08:12:00"/>
    <x v="3"/>
    <n v="11"/>
    <s v="Imidacloprid"/>
    <s v="ng/L"/>
    <x v="1"/>
    <n v="21"/>
    <n v="21"/>
    <n v="0"/>
    <b v="0"/>
  </r>
  <r>
    <x v="0"/>
    <x v="0"/>
    <x v="122"/>
    <x v="122"/>
    <d v="2016-11-07T08:07:00"/>
    <x v="3"/>
    <n v="11"/>
    <s v="Imidacloprid"/>
    <s v="ng/L"/>
    <x v="0"/>
    <n v="1"/>
    <n v="0.5"/>
    <n v="1"/>
    <b v="1"/>
  </r>
  <r>
    <x v="0"/>
    <x v="0"/>
    <x v="122"/>
    <x v="122"/>
    <d v="2016-11-09T08:10:00"/>
    <x v="3"/>
    <n v="11"/>
    <s v="Imidacloprid"/>
    <s v="ng/L"/>
    <x v="0"/>
    <n v="1"/>
    <n v="0.5"/>
    <n v="1"/>
    <b v="1"/>
  </r>
  <r>
    <x v="0"/>
    <x v="0"/>
    <x v="122"/>
    <x v="122"/>
    <d v="2016-11-14T08:52:00"/>
    <x v="3"/>
    <n v="11"/>
    <s v="Imidacloprid"/>
    <s v="ng/L"/>
    <x v="1"/>
    <n v="24"/>
    <n v="24"/>
    <n v="0"/>
    <b v="0"/>
  </r>
  <r>
    <x v="0"/>
    <x v="0"/>
    <x v="122"/>
    <x v="122"/>
    <d v="2016-11-17T07:56:00"/>
    <x v="3"/>
    <n v="11"/>
    <s v="Imidacloprid"/>
    <s v="ng/L"/>
    <x v="0"/>
    <n v="1"/>
    <n v="0.5"/>
    <n v="1"/>
    <b v="1"/>
  </r>
  <r>
    <x v="0"/>
    <x v="0"/>
    <x v="122"/>
    <x v="122"/>
    <d v="2016-11-21T08:13:00"/>
    <x v="3"/>
    <n v="11"/>
    <s v="Imidacloprid"/>
    <s v="ng/L"/>
    <x v="1"/>
    <n v="30"/>
    <n v="30"/>
    <n v="0"/>
    <b v="0"/>
  </r>
  <r>
    <x v="0"/>
    <x v="0"/>
    <x v="122"/>
    <x v="122"/>
    <d v="2016-11-24T08:06:00"/>
    <x v="3"/>
    <n v="11"/>
    <s v="Imidacloprid"/>
    <s v="ng/L"/>
    <x v="1"/>
    <n v="11"/>
    <n v="11"/>
    <n v="0"/>
    <b v="0"/>
  </r>
  <r>
    <x v="0"/>
    <x v="0"/>
    <x v="122"/>
    <x v="122"/>
    <d v="2016-12-06T08:01:00"/>
    <x v="3"/>
    <n v="12"/>
    <s v="Imidacloprid"/>
    <s v="ng/L"/>
    <x v="1"/>
    <n v="12"/>
    <n v="12"/>
    <n v="0"/>
    <b v="0"/>
  </r>
  <r>
    <x v="0"/>
    <x v="0"/>
    <x v="122"/>
    <x v="122"/>
    <d v="2016-12-09T13:33:00"/>
    <x v="3"/>
    <n v="12"/>
    <s v="Imidacloprid"/>
    <s v="ng/L"/>
    <x v="1"/>
    <n v="18"/>
    <n v="18"/>
    <n v="0"/>
    <b v="0"/>
  </r>
  <r>
    <x v="0"/>
    <x v="0"/>
    <x v="122"/>
    <x v="122"/>
    <d v="2016-12-12T08:16:00"/>
    <x v="3"/>
    <n v="12"/>
    <s v="Imidacloprid"/>
    <s v="ng/L"/>
    <x v="1"/>
    <n v="18"/>
    <n v="18"/>
    <n v="0"/>
    <b v="0"/>
  </r>
  <r>
    <x v="0"/>
    <x v="0"/>
    <x v="122"/>
    <x v="122"/>
    <d v="2016-12-15T07:59:00"/>
    <x v="3"/>
    <n v="12"/>
    <s v="Imidacloprid"/>
    <s v="ng/L"/>
    <x v="1"/>
    <n v="12"/>
    <n v="12"/>
    <n v="0"/>
    <b v="0"/>
  </r>
  <r>
    <x v="0"/>
    <x v="0"/>
    <x v="122"/>
    <x v="122"/>
    <d v="2017-01-06T16:41:00"/>
    <x v="4"/>
    <n v="1"/>
    <s v="Imidacloprid"/>
    <s v="ng/L"/>
    <x v="1"/>
    <n v="17"/>
    <n v="17"/>
    <n v="0"/>
    <b v="0"/>
  </r>
  <r>
    <x v="0"/>
    <x v="0"/>
    <x v="122"/>
    <x v="122"/>
    <d v="2017-01-10T15:45:00"/>
    <x v="4"/>
    <n v="1"/>
    <s v="Imidacloprid"/>
    <s v="ng/L"/>
    <x v="1"/>
    <n v="13"/>
    <n v="13"/>
    <n v="0"/>
    <b v="0"/>
  </r>
  <r>
    <x v="0"/>
    <x v="0"/>
    <x v="122"/>
    <x v="122"/>
    <d v="2017-01-13T08:09:00"/>
    <x v="4"/>
    <n v="1"/>
    <s v="Imidacloprid"/>
    <s v="ng/L"/>
    <x v="1"/>
    <n v="15"/>
    <n v="15"/>
    <n v="0"/>
    <b v="0"/>
  </r>
  <r>
    <x v="0"/>
    <x v="0"/>
    <x v="122"/>
    <x v="122"/>
    <d v="2017-01-17T09:43:00"/>
    <x v="4"/>
    <n v="1"/>
    <s v="Imidacloprid"/>
    <s v="ng/L"/>
    <x v="1"/>
    <n v="7.7"/>
    <n v="7.7"/>
    <n v="0"/>
    <b v="0"/>
  </r>
  <r>
    <x v="0"/>
    <x v="0"/>
    <x v="122"/>
    <x v="122"/>
    <d v="2017-01-19T08:07:00"/>
    <x v="4"/>
    <n v="1"/>
    <s v="Imidacloprid"/>
    <s v="ng/L"/>
    <x v="1"/>
    <n v="6.8"/>
    <n v="6.8"/>
    <n v="0"/>
    <b v="0"/>
  </r>
  <r>
    <x v="0"/>
    <x v="0"/>
    <x v="122"/>
    <x v="122"/>
    <d v="2017-01-25T08:03:00"/>
    <x v="4"/>
    <n v="1"/>
    <s v="Imidacloprid"/>
    <s v="ng/L"/>
    <x v="1"/>
    <n v="9.2999999999999989"/>
    <n v="9.2999999999999989"/>
    <n v="0"/>
    <b v="0"/>
  </r>
  <r>
    <x v="0"/>
    <x v="0"/>
    <x v="122"/>
    <x v="122"/>
    <d v="2017-01-26T07:58:00"/>
    <x v="4"/>
    <n v="1"/>
    <s v="Imidacloprid"/>
    <s v="ng/L"/>
    <x v="1"/>
    <n v="9.5"/>
    <n v="9.5"/>
    <n v="0"/>
    <b v="0"/>
  </r>
  <r>
    <x v="0"/>
    <x v="0"/>
    <x v="122"/>
    <x v="122"/>
    <d v="2017-01-31T08:17:00"/>
    <x v="4"/>
    <n v="1"/>
    <s v="Imidacloprid"/>
    <s v="ng/L"/>
    <x v="1"/>
    <n v="12"/>
    <n v="12"/>
    <n v="0"/>
    <b v="0"/>
  </r>
  <r>
    <x v="0"/>
    <x v="0"/>
    <x v="122"/>
    <x v="122"/>
    <d v="2017-02-06T08:19:00"/>
    <x v="4"/>
    <n v="2"/>
    <s v="Imidacloprid"/>
    <s v="ng/L"/>
    <x v="1"/>
    <n v="7"/>
    <n v="7"/>
    <n v="0"/>
    <b v="0"/>
  </r>
  <r>
    <x v="0"/>
    <x v="0"/>
    <x v="122"/>
    <x v="122"/>
    <d v="2017-02-10T12:35:00"/>
    <x v="4"/>
    <n v="2"/>
    <s v="Imidacloprid"/>
    <s v="ng/L"/>
    <x v="1"/>
    <n v="11"/>
    <n v="11"/>
    <n v="0"/>
    <b v="0"/>
  </r>
  <r>
    <x v="0"/>
    <x v="0"/>
    <x v="122"/>
    <x v="122"/>
    <d v="2017-02-15T09:56:00"/>
    <x v="4"/>
    <n v="2"/>
    <s v="Imidacloprid"/>
    <s v="ng/L"/>
    <x v="0"/>
    <n v="1"/>
    <n v="0.5"/>
    <n v="1"/>
    <b v="1"/>
  </r>
  <r>
    <x v="0"/>
    <x v="0"/>
    <x v="122"/>
    <x v="122"/>
    <d v="2017-02-17T09:58:00"/>
    <x v="4"/>
    <n v="2"/>
    <s v="Imidacloprid"/>
    <s v="ng/L"/>
    <x v="1"/>
    <n v="8"/>
    <n v="8"/>
    <n v="0"/>
    <b v="0"/>
  </r>
  <r>
    <x v="0"/>
    <x v="0"/>
    <x v="122"/>
    <x v="122"/>
    <d v="2017-03-02T09:35:00"/>
    <x v="4"/>
    <n v="3"/>
    <s v="Imidacloprid"/>
    <s v="ng/L"/>
    <x v="1"/>
    <n v="9.9"/>
    <n v="9.9"/>
    <n v="0"/>
    <b v="0"/>
  </r>
  <r>
    <x v="0"/>
    <x v="0"/>
    <x v="122"/>
    <x v="122"/>
    <d v="2017-03-07T08:09:00"/>
    <x v="4"/>
    <n v="3"/>
    <s v="Imidacloprid"/>
    <s v="ng/L"/>
    <x v="1"/>
    <n v="7.3"/>
    <n v="7.3"/>
    <n v="0"/>
    <b v="0"/>
  </r>
  <r>
    <x v="0"/>
    <x v="0"/>
    <x v="122"/>
    <x v="122"/>
    <d v="2017-03-09T08:10:00"/>
    <x v="4"/>
    <n v="3"/>
    <s v="Imidacloprid"/>
    <s v="ng/L"/>
    <x v="1"/>
    <n v="20"/>
    <n v="20"/>
    <n v="0"/>
    <b v="0"/>
  </r>
  <r>
    <x v="0"/>
    <x v="0"/>
    <x v="122"/>
    <x v="122"/>
    <d v="2017-03-16T12:40:00"/>
    <x v="4"/>
    <n v="3"/>
    <s v="Imidacloprid"/>
    <s v="ng/L"/>
    <x v="1"/>
    <n v="8.8000000000000007"/>
    <n v="8.8000000000000007"/>
    <n v="0"/>
    <b v="0"/>
  </r>
  <r>
    <x v="0"/>
    <x v="0"/>
    <x v="122"/>
    <x v="122"/>
    <d v="2017-03-20T09:01:00"/>
    <x v="4"/>
    <n v="3"/>
    <s v="Imidacloprid"/>
    <s v="ng/L"/>
    <x v="1"/>
    <n v="14"/>
    <n v="14"/>
    <n v="0"/>
    <b v="0"/>
  </r>
  <r>
    <x v="0"/>
    <x v="0"/>
    <x v="122"/>
    <x v="122"/>
    <d v="2017-03-23T08:03:00"/>
    <x v="4"/>
    <n v="3"/>
    <s v="Imidacloprid"/>
    <s v="ng/L"/>
    <x v="0"/>
    <n v="1"/>
    <n v="0.5"/>
    <n v="1"/>
    <b v="1"/>
  </r>
  <r>
    <x v="0"/>
    <x v="0"/>
    <x v="122"/>
    <x v="122"/>
    <d v="2017-04-03T09:09:00"/>
    <x v="4"/>
    <n v="4"/>
    <s v="Imidacloprid"/>
    <s v="ng/L"/>
    <x v="0"/>
    <n v="1"/>
    <n v="0.5"/>
    <n v="1"/>
    <b v="1"/>
  </r>
  <r>
    <x v="0"/>
    <x v="0"/>
    <x v="122"/>
    <x v="122"/>
    <d v="2017-04-07T08:51:00"/>
    <x v="4"/>
    <n v="4"/>
    <s v="Imidacloprid"/>
    <s v="ng/L"/>
    <x v="1"/>
    <n v="15"/>
    <n v="15"/>
    <n v="0"/>
    <b v="0"/>
  </r>
  <r>
    <x v="0"/>
    <x v="0"/>
    <x v="122"/>
    <x v="122"/>
    <d v="2017-04-10T10:00:00"/>
    <x v="4"/>
    <n v="4"/>
    <s v="Imidacloprid"/>
    <s v="ng/L"/>
    <x v="1"/>
    <n v="15"/>
    <n v="15"/>
    <n v="0"/>
    <b v="0"/>
  </r>
  <r>
    <x v="0"/>
    <x v="0"/>
    <x v="122"/>
    <x v="122"/>
    <d v="2017-04-12T08:51:00"/>
    <x v="4"/>
    <n v="4"/>
    <s v="Imidacloprid"/>
    <s v="ng/L"/>
    <x v="1"/>
    <n v="16"/>
    <n v="16"/>
    <n v="0"/>
    <b v="0"/>
  </r>
  <r>
    <x v="0"/>
    <x v="0"/>
    <x v="122"/>
    <x v="122"/>
    <d v="2017-04-19T12:17:00"/>
    <x v="4"/>
    <n v="4"/>
    <s v="Imidacloprid"/>
    <s v="ng/L"/>
    <x v="1"/>
    <n v="16"/>
    <n v="16"/>
    <n v="0"/>
    <b v="0"/>
  </r>
  <r>
    <x v="0"/>
    <x v="0"/>
    <x v="122"/>
    <x v="122"/>
    <d v="2017-04-21T09:15:00"/>
    <x v="4"/>
    <n v="4"/>
    <s v="Imidacloprid"/>
    <s v="ng/L"/>
    <x v="1"/>
    <n v="36"/>
    <n v="36"/>
    <n v="0"/>
    <b v="0"/>
  </r>
  <r>
    <x v="0"/>
    <x v="0"/>
    <x v="122"/>
    <x v="122"/>
    <d v="2017-04-25T15:07:00"/>
    <x v="4"/>
    <n v="4"/>
    <s v="Imidacloprid"/>
    <s v="ng/L"/>
    <x v="1"/>
    <n v="32"/>
    <n v="32"/>
    <n v="0"/>
    <b v="0"/>
  </r>
  <r>
    <x v="0"/>
    <x v="0"/>
    <x v="122"/>
    <x v="122"/>
    <d v="2017-04-28T11:16:00"/>
    <x v="4"/>
    <n v="4"/>
    <s v="Imidacloprid"/>
    <s v="ng/L"/>
    <x v="1"/>
    <n v="16"/>
    <n v="16"/>
    <n v="0"/>
    <b v="0"/>
  </r>
  <r>
    <x v="0"/>
    <x v="0"/>
    <x v="122"/>
    <x v="122"/>
    <d v="2017-05-08T08:44:00"/>
    <x v="4"/>
    <n v="5"/>
    <s v="Imidacloprid"/>
    <s v="ng/L"/>
    <x v="1"/>
    <n v="15"/>
    <n v="15"/>
    <n v="0"/>
    <b v="0"/>
  </r>
  <r>
    <x v="0"/>
    <x v="0"/>
    <x v="122"/>
    <x v="122"/>
    <d v="2017-12-01T12:55:00"/>
    <x v="4"/>
    <n v="12"/>
    <s v="Imidacloprid"/>
    <s v="ng/L"/>
    <x v="1"/>
    <n v="19"/>
    <n v="19"/>
    <n v="0"/>
    <b v="0"/>
  </r>
  <r>
    <x v="0"/>
    <x v="0"/>
    <x v="122"/>
    <x v="122"/>
    <d v="2018-02-07T08:38:00"/>
    <x v="5"/>
    <n v="2"/>
    <s v="Imidacloprid"/>
    <s v="ng/L"/>
    <x v="1"/>
    <n v="6.3"/>
    <n v="6.3"/>
    <n v="0"/>
    <b v="0"/>
  </r>
  <r>
    <x v="0"/>
    <x v="0"/>
    <x v="122"/>
    <x v="122"/>
    <d v="2018-02-08T08:50:00"/>
    <x v="5"/>
    <n v="2"/>
    <s v="Imidacloprid"/>
    <s v="ng/L"/>
    <x v="1"/>
    <n v="6.2"/>
    <n v="6.2"/>
    <n v="0"/>
    <b v="0"/>
  </r>
  <r>
    <x v="0"/>
    <x v="0"/>
    <x v="122"/>
    <x v="122"/>
    <d v="2018-02-12T08:20:00"/>
    <x v="5"/>
    <n v="2"/>
    <s v="Imidacloprid"/>
    <s v="ng/L"/>
    <x v="1"/>
    <n v="4.5"/>
    <n v="4.5"/>
    <n v="0"/>
    <b v="0"/>
  </r>
  <r>
    <x v="0"/>
    <x v="0"/>
    <x v="122"/>
    <x v="122"/>
    <d v="2018-02-15T07:55:00"/>
    <x v="5"/>
    <n v="2"/>
    <s v="Imidacloprid"/>
    <s v="ng/L"/>
    <x v="1"/>
    <n v="5.4"/>
    <n v="5.4"/>
    <n v="0"/>
    <b v="0"/>
  </r>
  <r>
    <x v="0"/>
    <x v="0"/>
    <x v="122"/>
    <x v="122"/>
    <d v="2018-02-19T07:53:00"/>
    <x v="5"/>
    <n v="2"/>
    <s v="Imidacloprid"/>
    <s v="ng/L"/>
    <x v="0"/>
    <n v="1"/>
    <n v="0.5"/>
    <n v="1"/>
    <b v="1"/>
  </r>
  <r>
    <x v="0"/>
    <x v="0"/>
    <x v="122"/>
    <x v="122"/>
    <d v="2018-02-22T07:56:00"/>
    <x v="5"/>
    <n v="2"/>
    <s v="Imidacloprid"/>
    <s v="ng/L"/>
    <x v="1"/>
    <n v="7.3"/>
    <n v="7.3"/>
    <n v="0"/>
    <b v="0"/>
  </r>
  <r>
    <x v="0"/>
    <x v="0"/>
    <x v="122"/>
    <x v="122"/>
    <d v="2018-02-27T08:19:00"/>
    <x v="5"/>
    <n v="2"/>
    <s v="Imidacloprid"/>
    <s v="ng/L"/>
    <x v="1"/>
    <n v="21"/>
    <n v="21"/>
    <n v="0"/>
    <b v="0"/>
  </r>
  <r>
    <x v="0"/>
    <x v="0"/>
    <x v="122"/>
    <x v="122"/>
    <d v="2018-03-05T08:26:00"/>
    <x v="5"/>
    <n v="3"/>
    <s v="Imidacloprid"/>
    <s v="ng/L"/>
    <x v="0"/>
    <n v="1"/>
    <n v="0.5"/>
    <n v="1"/>
    <b v="1"/>
  </r>
  <r>
    <x v="0"/>
    <x v="0"/>
    <x v="122"/>
    <x v="122"/>
    <d v="2018-03-08T07:59:00"/>
    <x v="5"/>
    <n v="3"/>
    <s v="Imidacloprid"/>
    <s v="ng/L"/>
    <x v="1"/>
    <n v="24"/>
    <n v="24"/>
    <n v="0"/>
    <b v="0"/>
  </r>
  <r>
    <x v="0"/>
    <x v="0"/>
    <x v="122"/>
    <x v="122"/>
    <d v="2018-03-13T08:08:00"/>
    <x v="5"/>
    <n v="3"/>
    <s v="Imidacloprid"/>
    <s v="ng/L"/>
    <x v="0"/>
    <n v="1"/>
    <n v="0.5"/>
    <n v="1"/>
    <b v="1"/>
  </r>
  <r>
    <x v="0"/>
    <x v="0"/>
    <x v="122"/>
    <x v="122"/>
    <d v="2018-03-15T07:52:00"/>
    <x v="5"/>
    <n v="3"/>
    <s v="Imidacloprid"/>
    <s v="ng/L"/>
    <x v="0"/>
    <n v="1"/>
    <n v="0.5"/>
    <n v="1"/>
    <b v="1"/>
  </r>
  <r>
    <x v="0"/>
    <x v="0"/>
    <x v="122"/>
    <x v="122"/>
    <d v="2018-03-19T07:55:00"/>
    <x v="5"/>
    <n v="3"/>
    <s v="Imidacloprid"/>
    <s v="ng/L"/>
    <x v="0"/>
    <n v="1"/>
    <n v="0.5"/>
    <n v="1"/>
    <b v="1"/>
  </r>
  <r>
    <x v="0"/>
    <x v="0"/>
    <x v="122"/>
    <x v="122"/>
    <d v="2018-03-22T08:08:00"/>
    <x v="5"/>
    <n v="3"/>
    <s v="Imidacloprid"/>
    <s v="ng/L"/>
    <x v="0"/>
    <n v="1"/>
    <n v="0.5"/>
    <n v="1"/>
    <b v="1"/>
  </r>
  <r>
    <x v="0"/>
    <x v="0"/>
    <x v="122"/>
    <x v="122"/>
    <d v="2018-03-26T09:15:00"/>
    <x v="5"/>
    <n v="3"/>
    <s v="Imidacloprid"/>
    <s v="ng/L"/>
    <x v="0"/>
    <n v="1"/>
    <n v="0.5"/>
    <n v="1"/>
    <b v="1"/>
  </r>
  <r>
    <x v="0"/>
    <x v="0"/>
    <x v="122"/>
    <x v="122"/>
    <d v="2018-03-28T09:10:00"/>
    <x v="5"/>
    <n v="3"/>
    <s v="Imidacloprid"/>
    <s v="ng/L"/>
    <x v="0"/>
    <n v="1"/>
    <n v="0.5"/>
    <n v="1"/>
    <b v="1"/>
  </r>
  <r>
    <x v="0"/>
    <x v="0"/>
    <x v="122"/>
    <x v="122"/>
    <d v="2018-04-03T08:10:00"/>
    <x v="5"/>
    <n v="4"/>
    <s v="Imidacloprid"/>
    <s v="ng/L"/>
    <x v="0"/>
    <n v="1"/>
    <n v="0.5"/>
    <n v="1"/>
    <b v="1"/>
  </r>
  <r>
    <x v="0"/>
    <x v="0"/>
    <x v="122"/>
    <x v="122"/>
    <d v="2018-04-06T08:51:00"/>
    <x v="5"/>
    <n v="4"/>
    <s v="Imidacloprid"/>
    <s v="ng/L"/>
    <x v="0"/>
    <n v="1"/>
    <n v="0.5"/>
    <n v="1"/>
    <b v="1"/>
  </r>
  <r>
    <x v="0"/>
    <x v="0"/>
    <x v="122"/>
    <x v="122"/>
    <d v="2018-04-09T16:23:00"/>
    <x v="5"/>
    <n v="4"/>
    <s v="Imidacloprid"/>
    <s v="ng/L"/>
    <x v="0"/>
    <n v="1"/>
    <n v="0.5"/>
    <n v="1"/>
    <b v="1"/>
  </r>
  <r>
    <x v="0"/>
    <x v="0"/>
    <x v="122"/>
    <x v="122"/>
    <d v="2018-04-12T10:40:00"/>
    <x v="5"/>
    <n v="4"/>
    <s v="Imidacloprid"/>
    <s v="ng/L"/>
    <x v="0"/>
    <n v="1"/>
    <n v="0.5"/>
    <n v="1"/>
    <b v="1"/>
  </r>
  <r>
    <x v="0"/>
    <x v="0"/>
    <x v="122"/>
    <x v="122"/>
    <d v="2018-04-16T12:42:00"/>
    <x v="5"/>
    <n v="4"/>
    <s v="Imidacloprid"/>
    <s v="ng/L"/>
    <x v="0"/>
    <n v="1"/>
    <n v="0.5"/>
    <n v="1"/>
    <b v="1"/>
  </r>
  <r>
    <x v="0"/>
    <x v="0"/>
    <x v="122"/>
    <x v="122"/>
    <d v="2018-04-19T08:57:00"/>
    <x v="5"/>
    <n v="4"/>
    <s v="Imidacloprid"/>
    <s v="ng/L"/>
    <x v="0"/>
    <n v="1"/>
    <n v="0.5"/>
    <n v="1"/>
    <b v="1"/>
  </r>
  <r>
    <x v="0"/>
    <x v="0"/>
    <x v="122"/>
    <x v="122"/>
    <d v="2018-04-20T09:45:00"/>
    <x v="5"/>
    <n v="4"/>
    <s v="Imidacloprid"/>
    <s v="ng/L"/>
    <x v="0"/>
    <n v="1"/>
    <n v="0.5"/>
    <n v="1"/>
    <b v="1"/>
  </r>
  <r>
    <x v="0"/>
    <x v="0"/>
    <x v="122"/>
    <x v="122"/>
    <d v="2018-04-26T08:59:00"/>
    <x v="5"/>
    <n v="4"/>
    <s v="Imidacloprid"/>
    <s v="ng/L"/>
    <x v="0"/>
    <n v="1"/>
    <n v="0.5"/>
    <n v="1"/>
    <b v="1"/>
  </r>
  <r>
    <x v="0"/>
    <x v="0"/>
    <x v="122"/>
    <x v="122"/>
    <d v="2018-05-02T10:29:00"/>
    <x v="5"/>
    <n v="5"/>
    <s v="Imidacloprid"/>
    <s v="ng/L"/>
    <x v="0"/>
    <n v="1"/>
    <n v="0.5"/>
    <n v="1"/>
    <b v="1"/>
  </r>
  <r>
    <x v="0"/>
    <x v="0"/>
    <x v="122"/>
    <x v="122"/>
    <d v="2018-05-03T08:50:00"/>
    <x v="5"/>
    <n v="5"/>
    <s v="Imidacloprid"/>
    <s v="ng/L"/>
    <x v="0"/>
    <n v="1"/>
    <n v="0.5"/>
    <n v="1"/>
    <b v="1"/>
  </r>
  <r>
    <x v="0"/>
    <x v="0"/>
    <x v="122"/>
    <x v="122"/>
    <d v="2018-05-08T19:10:00"/>
    <x v="5"/>
    <n v="5"/>
    <s v="Imidacloprid"/>
    <s v="ng/L"/>
    <x v="0"/>
    <n v="1"/>
    <n v="0.5"/>
    <n v="1"/>
    <b v="1"/>
  </r>
  <r>
    <x v="0"/>
    <x v="0"/>
    <x v="122"/>
    <x v="122"/>
    <d v="2018-05-17T08:55:00"/>
    <x v="5"/>
    <n v="5"/>
    <s v="Imidacloprid"/>
    <s v="ng/L"/>
    <x v="1"/>
    <n v="9"/>
    <n v="9"/>
    <n v="0"/>
    <b v="0"/>
  </r>
  <r>
    <x v="0"/>
    <x v="0"/>
    <x v="122"/>
    <x v="122"/>
    <d v="2018-05-22T08:55:00"/>
    <x v="5"/>
    <n v="5"/>
    <s v="Imidacloprid"/>
    <s v="ng/L"/>
    <x v="0"/>
    <n v="1"/>
    <n v="0.5"/>
    <n v="1"/>
    <b v="1"/>
  </r>
  <r>
    <x v="0"/>
    <x v="0"/>
    <x v="122"/>
    <x v="122"/>
    <d v="2018-05-24T10:19:00"/>
    <x v="5"/>
    <n v="5"/>
    <s v="Imidacloprid"/>
    <s v="ng/L"/>
    <x v="0"/>
    <n v="1"/>
    <n v="0.5"/>
    <n v="1"/>
    <b v="1"/>
  </r>
  <r>
    <x v="0"/>
    <x v="0"/>
    <x v="122"/>
    <x v="122"/>
    <d v="2018-05-31T08:40:00"/>
    <x v="5"/>
    <n v="5"/>
    <s v="Imidacloprid"/>
    <s v="ng/L"/>
    <x v="0"/>
    <n v="1"/>
    <n v="0.5"/>
    <n v="1"/>
    <b v="1"/>
  </r>
  <r>
    <x v="0"/>
    <x v="0"/>
    <x v="122"/>
    <x v="122"/>
    <d v="2018-06-05T11:48:00"/>
    <x v="5"/>
    <n v="6"/>
    <s v="Imidacloprid"/>
    <s v="ng/L"/>
    <x v="0"/>
    <n v="1"/>
    <n v="0.5"/>
    <n v="1"/>
    <b v="1"/>
  </r>
  <r>
    <x v="0"/>
    <x v="0"/>
    <x v="122"/>
    <x v="122"/>
    <d v="2018-06-07T08:22:00"/>
    <x v="5"/>
    <n v="6"/>
    <s v="Imidacloprid"/>
    <s v="ng/L"/>
    <x v="0"/>
    <n v="1"/>
    <n v="0.5"/>
    <n v="1"/>
    <b v="1"/>
  </r>
  <r>
    <x v="0"/>
    <x v="0"/>
    <x v="122"/>
    <x v="122"/>
    <d v="2018-06-11T09:05:00"/>
    <x v="5"/>
    <n v="6"/>
    <s v="Imidacloprid"/>
    <s v="ng/L"/>
    <x v="1"/>
    <n v="12"/>
    <n v="12"/>
    <n v="0"/>
    <b v="0"/>
  </r>
  <r>
    <x v="0"/>
    <x v="0"/>
    <x v="122"/>
    <x v="122"/>
    <d v="2018-06-14T08:55:00"/>
    <x v="5"/>
    <n v="6"/>
    <s v="Imidacloprid"/>
    <s v="ng/L"/>
    <x v="1"/>
    <n v="4"/>
    <n v="4"/>
    <n v="0"/>
    <b v="0"/>
  </r>
  <r>
    <x v="0"/>
    <x v="0"/>
    <x v="122"/>
    <x v="122"/>
    <d v="2018-06-18T17:54:00"/>
    <x v="5"/>
    <n v="6"/>
    <s v="Imidacloprid"/>
    <s v="ng/L"/>
    <x v="0"/>
    <n v="1"/>
    <n v="0.5"/>
    <n v="1"/>
    <b v="1"/>
  </r>
  <r>
    <x v="0"/>
    <x v="0"/>
    <x v="122"/>
    <x v="122"/>
    <d v="2018-06-21T09:01:00"/>
    <x v="5"/>
    <n v="6"/>
    <s v="Imidacloprid"/>
    <s v="ng/L"/>
    <x v="0"/>
    <n v="1"/>
    <n v="0.5"/>
    <n v="1"/>
    <b v="1"/>
  </r>
  <r>
    <x v="0"/>
    <x v="0"/>
    <x v="122"/>
    <x v="122"/>
    <d v="2018-06-26T08:14:00"/>
    <x v="5"/>
    <n v="6"/>
    <s v="Imidacloprid"/>
    <s v="ng/L"/>
    <x v="1"/>
    <n v="13"/>
    <n v="13"/>
    <n v="0"/>
    <b v="0"/>
  </r>
  <r>
    <x v="0"/>
    <x v="0"/>
    <x v="122"/>
    <x v="122"/>
    <d v="2018-06-28T08:24:00"/>
    <x v="5"/>
    <n v="6"/>
    <s v="Imidacloprid"/>
    <s v="ng/L"/>
    <x v="0"/>
    <n v="1"/>
    <n v="0.5"/>
    <n v="1"/>
    <b v="1"/>
  </r>
  <r>
    <x v="0"/>
    <x v="0"/>
    <x v="122"/>
    <x v="122"/>
    <d v="2018-07-02T08:57:00"/>
    <x v="5"/>
    <n v="7"/>
    <s v="Imidacloprid"/>
    <s v="ng/L"/>
    <x v="0"/>
    <n v="1"/>
    <n v="0.5"/>
    <n v="1"/>
    <b v="1"/>
  </r>
  <r>
    <x v="0"/>
    <x v="0"/>
    <x v="122"/>
    <x v="122"/>
    <d v="2018-07-05T09:02:00"/>
    <x v="5"/>
    <n v="7"/>
    <s v="Imidacloprid"/>
    <s v="ng/L"/>
    <x v="0"/>
    <n v="1"/>
    <n v="0.5"/>
    <n v="1"/>
    <b v="1"/>
  </r>
  <r>
    <x v="0"/>
    <x v="0"/>
    <x v="122"/>
    <x v="122"/>
    <d v="2018-07-09T09:42:00"/>
    <x v="5"/>
    <n v="7"/>
    <s v="Imidacloprid"/>
    <s v="ng/L"/>
    <x v="0"/>
    <n v="1"/>
    <n v="0.5"/>
    <n v="1"/>
    <b v="1"/>
  </r>
  <r>
    <x v="0"/>
    <x v="0"/>
    <x v="122"/>
    <x v="122"/>
    <d v="2018-07-12T09:08:00"/>
    <x v="5"/>
    <n v="7"/>
    <s v="Imidacloprid"/>
    <s v="ng/L"/>
    <x v="0"/>
    <n v="1"/>
    <n v="0.5"/>
    <n v="1"/>
    <b v="1"/>
  </r>
  <r>
    <x v="0"/>
    <x v="0"/>
    <x v="122"/>
    <x v="122"/>
    <d v="2018-07-16T09:31:00"/>
    <x v="5"/>
    <n v="7"/>
    <s v="Imidacloprid"/>
    <s v="ng/L"/>
    <x v="0"/>
    <n v="1"/>
    <n v="0.5"/>
    <n v="1"/>
    <b v="1"/>
  </r>
  <r>
    <x v="0"/>
    <x v="0"/>
    <x v="122"/>
    <x v="122"/>
    <d v="2018-07-19T08:43:00"/>
    <x v="5"/>
    <n v="7"/>
    <s v="Imidacloprid"/>
    <s v="ng/L"/>
    <x v="0"/>
    <n v="1"/>
    <n v="0.5"/>
    <n v="1"/>
    <b v="1"/>
  </r>
  <r>
    <x v="0"/>
    <x v="0"/>
    <x v="122"/>
    <x v="122"/>
    <d v="2018-07-23T09:01:00"/>
    <x v="5"/>
    <n v="7"/>
    <s v="Imidacloprid"/>
    <s v="ng/L"/>
    <x v="0"/>
    <n v="1"/>
    <n v="0.5"/>
    <n v="1"/>
    <b v="1"/>
  </r>
  <r>
    <x v="0"/>
    <x v="0"/>
    <x v="122"/>
    <x v="122"/>
    <d v="2018-07-26T08:58:00"/>
    <x v="5"/>
    <n v="7"/>
    <s v="Imidacloprid"/>
    <s v="ng/L"/>
    <x v="0"/>
    <n v="1"/>
    <n v="0.5"/>
    <n v="1"/>
    <b v="1"/>
  </r>
  <r>
    <x v="0"/>
    <x v="0"/>
    <x v="122"/>
    <x v="122"/>
    <d v="2018-08-03T10:56:00"/>
    <x v="5"/>
    <n v="8"/>
    <s v="Imidacloprid"/>
    <s v="ng/L"/>
    <x v="0"/>
    <n v="1"/>
    <n v="0.5"/>
    <n v="1"/>
    <b v="1"/>
  </r>
  <r>
    <x v="0"/>
    <x v="0"/>
    <x v="122"/>
    <x v="122"/>
    <d v="2018-08-06T11:04:00"/>
    <x v="5"/>
    <n v="8"/>
    <s v="Imidacloprid"/>
    <s v="ng/L"/>
    <x v="0"/>
    <n v="1"/>
    <n v="0.5"/>
    <n v="1"/>
    <b v="1"/>
  </r>
  <r>
    <x v="0"/>
    <x v="0"/>
    <x v="122"/>
    <x v="122"/>
    <d v="2018-08-09T16:22:00"/>
    <x v="5"/>
    <n v="8"/>
    <s v="Imidacloprid"/>
    <s v="ng/L"/>
    <x v="0"/>
    <n v="1"/>
    <n v="0.5"/>
    <n v="1"/>
    <b v="1"/>
  </r>
  <r>
    <x v="0"/>
    <x v="0"/>
    <x v="122"/>
    <x v="122"/>
    <d v="2018-08-13T08:50:00"/>
    <x v="5"/>
    <n v="8"/>
    <s v="Imidacloprid"/>
    <s v="ng/L"/>
    <x v="0"/>
    <n v="1"/>
    <n v="0.5"/>
    <n v="1"/>
    <b v="1"/>
  </r>
  <r>
    <x v="0"/>
    <x v="0"/>
    <x v="122"/>
    <x v="122"/>
    <d v="2018-08-16T09:16:00"/>
    <x v="5"/>
    <n v="8"/>
    <s v="Imidacloprid"/>
    <s v="ng/L"/>
    <x v="0"/>
    <n v="1"/>
    <n v="0.5"/>
    <n v="1"/>
    <b v="1"/>
  </r>
  <r>
    <x v="0"/>
    <x v="0"/>
    <x v="122"/>
    <x v="122"/>
    <d v="2018-08-21T15:37:00"/>
    <x v="5"/>
    <n v="8"/>
    <s v="Imidacloprid"/>
    <s v="ng/L"/>
    <x v="0"/>
    <n v="1"/>
    <n v="0.5"/>
    <n v="1"/>
    <b v="1"/>
  </r>
  <r>
    <x v="0"/>
    <x v="0"/>
    <x v="122"/>
    <x v="122"/>
    <d v="2018-08-23T09:46:00"/>
    <x v="5"/>
    <n v="8"/>
    <s v="Imidacloprid"/>
    <s v="ng/L"/>
    <x v="0"/>
    <n v="1"/>
    <n v="0.5"/>
    <n v="1"/>
    <b v="1"/>
  </r>
  <r>
    <x v="0"/>
    <x v="0"/>
    <x v="122"/>
    <x v="122"/>
    <d v="2018-08-28T08:34:00"/>
    <x v="5"/>
    <n v="8"/>
    <s v="Imidacloprid"/>
    <s v="ng/L"/>
    <x v="1"/>
    <n v="14"/>
    <n v="14"/>
    <n v="0"/>
    <b v="0"/>
  </r>
  <r>
    <x v="0"/>
    <x v="0"/>
    <x v="122"/>
    <x v="122"/>
    <d v="2018-08-30T08:19:00"/>
    <x v="5"/>
    <n v="8"/>
    <s v="Imidacloprid"/>
    <s v="ng/L"/>
    <x v="0"/>
    <n v="1"/>
    <n v="0.5"/>
    <n v="1"/>
    <b v="1"/>
  </r>
  <r>
    <x v="0"/>
    <x v="0"/>
    <x v="122"/>
    <x v="122"/>
    <d v="2018-09-03T13:40:00"/>
    <x v="5"/>
    <n v="9"/>
    <s v="Imidacloprid"/>
    <s v="ng/L"/>
    <x v="0"/>
    <n v="1"/>
    <n v="0.5"/>
    <n v="1"/>
    <b v="1"/>
  </r>
  <r>
    <x v="0"/>
    <x v="0"/>
    <x v="122"/>
    <x v="122"/>
    <d v="2018-09-06T14:36:00"/>
    <x v="5"/>
    <n v="9"/>
    <s v="Imidacloprid"/>
    <s v="ng/L"/>
    <x v="0"/>
    <n v="1"/>
    <n v="0.5"/>
    <n v="1"/>
    <b v="1"/>
  </r>
  <r>
    <x v="0"/>
    <x v="0"/>
    <x v="122"/>
    <x v="122"/>
    <d v="2018-09-10T09:09:00"/>
    <x v="5"/>
    <n v="9"/>
    <s v="Imidacloprid"/>
    <s v="ng/L"/>
    <x v="0"/>
    <n v="1"/>
    <n v="0.5"/>
    <n v="1"/>
    <b v="1"/>
  </r>
  <r>
    <x v="0"/>
    <x v="0"/>
    <x v="122"/>
    <x v="122"/>
    <d v="2018-09-13T08:51:00"/>
    <x v="5"/>
    <n v="9"/>
    <s v="Imidacloprid"/>
    <s v="ng/L"/>
    <x v="0"/>
    <n v="1"/>
    <n v="0.5"/>
    <n v="1"/>
    <b v="1"/>
  </r>
  <r>
    <x v="0"/>
    <x v="0"/>
    <x v="122"/>
    <x v="122"/>
    <d v="2018-09-18T08:49:00"/>
    <x v="5"/>
    <n v="9"/>
    <s v="Imidacloprid"/>
    <s v="ng/L"/>
    <x v="0"/>
    <n v="1"/>
    <n v="0.5"/>
    <n v="1"/>
    <b v="1"/>
  </r>
  <r>
    <x v="0"/>
    <x v="0"/>
    <x v="122"/>
    <x v="122"/>
    <d v="2018-09-20T13:44:00"/>
    <x v="5"/>
    <n v="9"/>
    <s v="Imidacloprid"/>
    <s v="ng/L"/>
    <x v="0"/>
    <n v="1"/>
    <n v="0.5"/>
    <n v="1"/>
    <b v="1"/>
  </r>
  <r>
    <x v="0"/>
    <x v="0"/>
    <x v="122"/>
    <x v="122"/>
    <d v="2018-09-25T10:52:00"/>
    <x v="5"/>
    <n v="9"/>
    <s v="Imidacloprid"/>
    <s v="ng/L"/>
    <x v="1"/>
    <n v="11"/>
    <n v="11"/>
    <n v="0"/>
    <b v="0"/>
  </r>
  <r>
    <x v="0"/>
    <x v="0"/>
    <x v="122"/>
    <x v="122"/>
    <d v="2018-09-28T09:59:00"/>
    <x v="5"/>
    <n v="9"/>
    <s v="Imidacloprid"/>
    <s v="ng/L"/>
    <x v="1"/>
    <n v="14"/>
    <n v="14"/>
    <n v="0"/>
    <b v="0"/>
  </r>
  <r>
    <x v="0"/>
    <x v="0"/>
    <x v="122"/>
    <x v="122"/>
    <d v="2018-10-01T09:03:00"/>
    <x v="5"/>
    <n v="10"/>
    <s v="Imidacloprid"/>
    <s v="ng/L"/>
    <x v="1"/>
    <n v="9.5"/>
    <n v="9.5"/>
    <n v="0"/>
    <b v="0"/>
  </r>
  <r>
    <x v="0"/>
    <x v="0"/>
    <x v="122"/>
    <x v="122"/>
    <d v="2018-10-04T09:13:00"/>
    <x v="5"/>
    <n v="10"/>
    <s v="Imidacloprid"/>
    <s v="ng/L"/>
    <x v="1"/>
    <n v="10"/>
    <n v="10"/>
    <n v="0"/>
    <b v="0"/>
  </r>
  <r>
    <x v="0"/>
    <x v="0"/>
    <x v="122"/>
    <x v="122"/>
    <d v="2018-10-08T08:56:00"/>
    <x v="5"/>
    <n v="10"/>
    <s v="Imidacloprid"/>
    <s v="ng/L"/>
    <x v="1"/>
    <n v="11"/>
    <n v="11"/>
    <n v="0"/>
    <b v="0"/>
  </r>
  <r>
    <x v="0"/>
    <x v="0"/>
    <x v="122"/>
    <x v="122"/>
    <d v="2018-10-11T08:52:00"/>
    <x v="5"/>
    <n v="10"/>
    <s v="Imidacloprid"/>
    <s v="ng/L"/>
    <x v="1"/>
    <n v="11"/>
    <n v="11"/>
    <n v="0"/>
    <b v="0"/>
  </r>
  <r>
    <x v="0"/>
    <x v="0"/>
    <x v="122"/>
    <x v="122"/>
    <d v="2018-10-15T09:18:00"/>
    <x v="5"/>
    <n v="10"/>
    <s v="Imidacloprid"/>
    <s v="ng/L"/>
    <x v="1"/>
    <n v="14"/>
    <n v="14"/>
    <n v="0"/>
    <b v="0"/>
  </r>
  <r>
    <x v="0"/>
    <x v="0"/>
    <x v="122"/>
    <x v="122"/>
    <d v="2018-10-18T09:07:00"/>
    <x v="5"/>
    <n v="10"/>
    <s v="Imidacloprid"/>
    <s v="ng/L"/>
    <x v="1"/>
    <n v="14"/>
    <n v="14"/>
    <n v="0"/>
    <b v="0"/>
  </r>
  <r>
    <x v="0"/>
    <x v="0"/>
    <x v="122"/>
    <x v="122"/>
    <d v="2018-10-22T09:02:00"/>
    <x v="5"/>
    <n v="10"/>
    <s v="Imidacloprid"/>
    <s v="ng/L"/>
    <x v="1"/>
    <n v="14"/>
    <n v="14"/>
    <n v="0"/>
    <b v="0"/>
  </r>
  <r>
    <x v="0"/>
    <x v="0"/>
    <x v="122"/>
    <x v="122"/>
    <d v="2018-10-25T11:16:00"/>
    <x v="5"/>
    <n v="10"/>
    <s v="Imidacloprid"/>
    <s v="ng/L"/>
    <x v="1"/>
    <n v="13"/>
    <n v="13"/>
    <n v="0"/>
    <b v="0"/>
  </r>
  <r>
    <x v="0"/>
    <x v="0"/>
    <x v="122"/>
    <x v="122"/>
    <d v="2018-10-29T15:10:00"/>
    <x v="5"/>
    <n v="10"/>
    <s v="Imidacloprid"/>
    <s v="ng/L"/>
    <x v="1"/>
    <n v="16"/>
    <n v="16"/>
    <n v="0"/>
    <b v="0"/>
  </r>
  <r>
    <x v="0"/>
    <x v="0"/>
    <x v="122"/>
    <x v="122"/>
    <d v="2018-11-02T08:17:00"/>
    <x v="5"/>
    <n v="11"/>
    <s v="Imidacloprid"/>
    <s v="ng/L"/>
    <x v="1"/>
    <n v="26"/>
    <n v="26"/>
    <n v="0"/>
    <b v="0"/>
  </r>
  <r>
    <x v="0"/>
    <x v="0"/>
    <x v="122"/>
    <x v="122"/>
    <d v="2018-11-07T07:45:00"/>
    <x v="5"/>
    <n v="11"/>
    <s v="Imidacloprid"/>
    <s v="ng/L"/>
    <x v="1"/>
    <n v="18"/>
    <n v="18"/>
    <n v="0"/>
    <b v="0"/>
  </r>
  <r>
    <x v="0"/>
    <x v="0"/>
    <x v="122"/>
    <x v="122"/>
    <d v="2018-11-08T09:22:00"/>
    <x v="5"/>
    <n v="11"/>
    <s v="Imidacloprid"/>
    <s v="ng/L"/>
    <x v="1"/>
    <n v="23"/>
    <n v="23"/>
    <n v="0"/>
    <b v="0"/>
  </r>
  <r>
    <x v="0"/>
    <x v="0"/>
    <x v="122"/>
    <x v="122"/>
    <d v="2018-11-12T08:01:00"/>
    <x v="5"/>
    <n v="11"/>
    <s v="Imidacloprid"/>
    <s v="ng/L"/>
    <x v="1"/>
    <n v="18"/>
    <n v="18"/>
    <n v="0"/>
    <b v="0"/>
  </r>
  <r>
    <x v="0"/>
    <x v="0"/>
    <x v="122"/>
    <x v="122"/>
    <d v="2018-11-15T08:00:00"/>
    <x v="5"/>
    <n v="11"/>
    <s v="Imidacloprid"/>
    <s v="ng/L"/>
    <x v="1"/>
    <n v="16"/>
    <n v="16"/>
    <n v="0"/>
    <b v="0"/>
  </r>
  <r>
    <x v="0"/>
    <x v="0"/>
    <x v="122"/>
    <x v="122"/>
    <d v="2018-11-19T07:58:00"/>
    <x v="5"/>
    <n v="11"/>
    <s v="Imidacloprid"/>
    <s v="ng/L"/>
    <x v="1"/>
    <n v="16"/>
    <n v="16"/>
    <n v="0"/>
    <b v="0"/>
  </r>
  <r>
    <x v="0"/>
    <x v="0"/>
    <x v="122"/>
    <x v="122"/>
    <d v="2018-11-23T15:02:00"/>
    <x v="5"/>
    <n v="11"/>
    <s v="Imidacloprid"/>
    <s v="ng/L"/>
    <x v="1"/>
    <n v="16"/>
    <n v="16"/>
    <n v="0"/>
    <b v="0"/>
  </r>
  <r>
    <x v="0"/>
    <x v="0"/>
    <x v="122"/>
    <x v="122"/>
    <d v="2018-11-27T08:06:00"/>
    <x v="5"/>
    <n v="11"/>
    <s v="Imidacloprid"/>
    <s v="ng/L"/>
    <x v="1"/>
    <n v="12"/>
    <n v="12"/>
    <n v="0"/>
    <b v="0"/>
  </r>
  <r>
    <x v="0"/>
    <x v="0"/>
    <x v="122"/>
    <x v="122"/>
    <d v="2018-11-29T08:02:00"/>
    <x v="5"/>
    <n v="11"/>
    <s v="Imidacloprid"/>
    <s v="ng/L"/>
    <x v="1"/>
    <n v="12"/>
    <n v="12"/>
    <n v="0"/>
    <b v="0"/>
  </r>
  <r>
    <x v="0"/>
    <x v="0"/>
    <x v="122"/>
    <x v="122"/>
    <d v="2018-12-04T08:51:00"/>
    <x v="5"/>
    <n v="12"/>
    <s v="Imidacloprid"/>
    <s v="ng/L"/>
    <x v="1"/>
    <n v="15"/>
    <n v="15"/>
    <n v="0"/>
    <b v="0"/>
  </r>
  <r>
    <x v="0"/>
    <x v="0"/>
    <x v="122"/>
    <x v="122"/>
    <d v="2018-12-10T08:14:00"/>
    <x v="5"/>
    <n v="12"/>
    <s v="Imidacloprid"/>
    <s v="ng/L"/>
    <x v="1"/>
    <n v="19"/>
    <n v="19"/>
    <n v="0"/>
    <b v="0"/>
  </r>
  <r>
    <x v="0"/>
    <x v="0"/>
    <x v="122"/>
    <x v="122"/>
    <d v="2018-12-14T10:01:00"/>
    <x v="5"/>
    <n v="12"/>
    <s v="Imidacloprid"/>
    <s v="ng/L"/>
    <x v="1"/>
    <n v="19"/>
    <n v="19"/>
    <n v="0"/>
    <b v="0"/>
  </r>
  <r>
    <x v="0"/>
    <x v="0"/>
    <x v="122"/>
    <x v="122"/>
    <d v="2018-12-17T15:14:00"/>
    <x v="5"/>
    <n v="12"/>
    <s v="Imidacloprid"/>
    <s v="ng/L"/>
    <x v="1"/>
    <n v="14"/>
    <n v="14"/>
    <n v="0"/>
    <b v="0"/>
  </r>
  <r>
    <x v="0"/>
    <x v="0"/>
    <x v="122"/>
    <x v="122"/>
    <d v="2019-01-04T09:54:00"/>
    <x v="0"/>
    <n v="1"/>
    <s v="Imidacloprid"/>
    <s v="ng/L"/>
    <x v="1"/>
    <n v="9.5"/>
    <n v="9.5"/>
    <n v="0"/>
    <b v="0"/>
  </r>
  <r>
    <x v="0"/>
    <x v="0"/>
    <x v="122"/>
    <x v="122"/>
    <d v="2019-01-07T08:22:00"/>
    <x v="0"/>
    <n v="1"/>
    <s v="Imidacloprid"/>
    <s v="ng/L"/>
    <x v="1"/>
    <n v="11"/>
    <n v="11"/>
    <n v="0"/>
    <b v="0"/>
  </r>
  <r>
    <x v="0"/>
    <x v="0"/>
    <x v="122"/>
    <x v="122"/>
    <d v="2019-01-11T08:27:00"/>
    <x v="0"/>
    <n v="1"/>
    <s v="Imidacloprid"/>
    <s v="ng/L"/>
    <x v="1"/>
    <n v="13"/>
    <n v="13"/>
    <n v="0"/>
    <b v="0"/>
  </r>
  <r>
    <x v="0"/>
    <x v="0"/>
    <x v="122"/>
    <x v="122"/>
    <d v="2019-01-14T08:44:00"/>
    <x v="0"/>
    <n v="1"/>
    <s v="Imidacloprid"/>
    <s v="ng/L"/>
    <x v="1"/>
    <n v="15"/>
    <n v="15"/>
    <n v="0"/>
    <b v="0"/>
  </r>
  <r>
    <x v="0"/>
    <x v="0"/>
    <x v="122"/>
    <x v="122"/>
    <d v="2019-01-18T08:03:00"/>
    <x v="0"/>
    <n v="1"/>
    <s v="Imidacloprid"/>
    <s v="ng/L"/>
    <x v="1"/>
    <n v="20"/>
    <n v="20"/>
    <n v="0"/>
    <b v="0"/>
  </r>
  <r>
    <x v="0"/>
    <x v="0"/>
    <x v="122"/>
    <x v="122"/>
    <d v="2019-01-22T08:57:00"/>
    <x v="0"/>
    <n v="1"/>
    <s v="Imidacloprid"/>
    <s v="ng/L"/>
    <x v="1"/>
    <n v="14"/>
    <n v="14"/>
    <n v="0"/>
    <b v="0"/>
  </r>
  <r>
    <x v="0"/>
    <x v="0"/>
    <x v="122"/>
    <x v="122"/>
    <d v="2019-01-25T16:07:00"/>
    <x v="0"/>
    <n v="1"/>
    <s v="Imidacloprid"/>
    <s v="ng/L"/>
    <x v="1"/>
    <n v="16"/>
    <n v="16"/>
    <n v="0"/>
    <b v="0"/>
  </r>
  <r>
    <x v="0"/>
    <x v="0"/>
    <x v="122"/>
    <x v="122"/>
    <d v="2019-01-29T08:12:00"/>
    <x v="0"/>
    <n v="1"/>
    <s v="Imidacloprid"/>
    <s v="ng/L"/>
    <x v="1"/>
    <n v="16"/>
    <n v="16"/>
    <n v="0"/>
    <b v="0"/>
  </r>
  <r>
    <x v="0"/>
    <x v="0"/>
    <x v="122"/>
    <x v="122"/>
    <d v="2019-02-05T17:18:00"/>
    <x v="0"/>
    <n v="2"/>
    <s v="Imidacloprid"/>
    <s v="ng/L"/>
    <x v="1"/>
    <n v="17"/>
    <n v="17"/>
    <n v="0"/>
    <b v="0"/>
  </r>
  <r>
    <x v="0"/>
    <x v="0"/>
    <x v="122"/>
    <x v="122"/>
    <d v="2019-02-07T08:05:00"/>
    <x v="0"/>
    <n v="2"/>
    <s v="Imidacloprid"/>
    <s v="ng/L"/>
    <x v="1"/>
    <n v="11"/>
    <n v="11"/>
    <n v="0"/>
    <b v="0"/>
  </r>
  <r>
    <x v="0"/>
    <x v="0"/>
    <x v="122"/>
    <x v="122"/>
    <d v="2019-04-03T08:59:00"/>
    <x v="0"/>
    <n v="4"/>
    <s v="Imidacloprid"/>
    <s v="ng/L"/>
    <x v="1"/>
    <n v="15"/>
    <n v="15"/>
    <n v="0"/>
    <b v="0"/>
  </r>
  <r>
    <x v="0"/>
    <x v="0"/>
    <x v="122"/>
    <x v="122"/>
    <d v="2019-05-01T08:27:00"/>
    <x v="0"/>
    <n v="5"/>
    <s v="Imidacloprid"/>
    <s v="ng/L"/>
    <x v="1"/>
    <n v="20"/>
    <n v="20"/>
    <n v="0"/>
    <b v="0"/>
  </r>
  <r>
    <x v="0"/>
    <x v="0"/>
    <x v="122"/>
    <x v="122"/>
    <d v="2019-08-27T09:13:00"/>
    <x v="0"/>
    <n v="8"/>
    <s v="Imidacloprid"/>
    <s v="ng/L"/>
    <x v="1"/>
    <n v="10"/>
    <n v="10"/>
    <n v="0"/>
    <b v="0"/>
  </r>
  <r>
    <x v="0"/>
    <x v="0"/>
    <x v="122"/>
    <x v="122"/>
    <d v="2019-08-30T09:05:00"/>
    <x v="0"/>
    <n v="8"/>
    <s v="Imidacloprid"/>
    <s v="ng/L"/>
    <x v="1"/>
    <n v="15"/>
    <n v="15"/>
    <n v="0"/>
    <b v="0"/>
  </r>
  <r>
    <x v="0"/>
    <x v="0"/>
    <x v="122"/>
    <x v="122"/>
    <d v="2019-09-02T14:00:00"/>
    <x v="0"/>
    <n v="9"/>
    <s v="Imidacloprid"/>
    <s v="ng/L"/>
    <x v="1"/>
    <n v="16"/>
    <n v="16"/>
    <n v="0"/>
    <b v="0"/>
  </r>
  <r>
    <x v="0"/>
    <x v="0"/>
    <x v="122"/>
    <x v="122"/>
    <d v="2019-09-05T09:04:00"/>
    <x v="0"/>
    <n v="9"/>
    <s v="Imidacloprid"/>
    <s v="ng/L"/>
    <x v="1"/>
    <n v="15"/>
    <n v="15"/>
    <n v="0"/>
    <b v="0"/>
  </r>
  <r>
    <x v="0"/>
    <x v="0"/>
    <x v="122"/>
    <x v="122"/>
    <d v="2019-09-09T15:12:00"/>
    <x v="0"/>
    <n v="9"/>
    <s v="Imidacloprid"/>
    <s v="ng/L"/>
    <x v="1"/>
    <n v="14"/>
    <n v="14"/>
    <n v="0"/>
    <b v="0"/>
  </r>
  <r>
    <x v="0"/>
    <x v="0"/>
    <x v="122"/>
    <x v="122"/>
    <d v="2019-09-13T09:02:00"/>
    <x v="0"/>
    <n v="9"/>
    <s v="Imidacloprid"/>
    <s v="ng/L"/>
    <x v="1"/>
    <n v="10"/>
    <n v="10"/>
    <n v="0"/>
    <b v="0"/>
  </r>
  <r>
    <x v="0"/>
    <x v="0"/>
    <x v="122"/>
    <x v="122"/>
    <d v="2019-09-16T09:16:00"/>
    <x v="0"/>
    <n v="9"/>
    <s v="Imidacloprid"/>
    <s v="ng/L"/>
    <x v="1"/>
    <n v="12"/>
    <n v="12"/>
    <n v="0"/>
    <b v="0"/>
  </r>
  <r>
    <x v="0"/>
    <x v="0"/>
    <x v="122"/>
    <x v="122"/>
    <d v="2019-09-19T14:47:00"/>
    <x v="0"/>
    <n v="9"/>
    <s v="Imidacloprid"/>
    <s v="ng/L"/>
    <x v="1"/>
    <n v="7.6"/>
    <n v="7.6"/>
    <n v="0"/>
    <b v="0"/>
  </r>
  <r>
    <x v="0"/>
    <x v="0"/>
    <x v="122"/>
    <x v="122"/>
    <d v="2019-09-24T09:09:00"/>
    <x v="0"/>
    <n v="9"/>
    <s v="Imidacloprid"/>
    <s v="ng/L"/>
    <x v="1"/>
    <n v="9"/>
    <n v="9"/>
    <n v="0"/>
    <b v="0"/>
  </r>
  <r>
    <x v="0"/>
    <x v="0"/>
    <x v="122"/>
    <x v="122"/>
    <d v="2019-09-26T09:09:00"/>
    <x v="0"/>
    <n v="9"/>
    <s v="Imidacloprid"/>
    <s v="ng/L"/>
    <x v="1"/>
    <n v="21"/>
    <n v="21"/>
    <n v="0"/>
    <b v="0"/>
  </r>
  <r>
    <x v="0"/>
    <x v="0"/>
    <x v="122"/>
    <x v="122"/>
    <d v="2019-10-04T09:01:00"/>
    <x v="0"/>
    <n v="10"/>
    <s v="Imidacloprid"/>
    <s v="ng/L"/>
    <x v="1"/>
    <n v="15"/>
    <n v="15"/>
    <n v="0"/>
    <b v="0"/>
  </r>
  <r>
    <x v="0"/>
    <x v="0"/>
    <x v="122"/>
    <x v="122"/>
    <d v="2019-10-07T14:03:00"/>
    <x v="0"/>
    <n v="10"/>
    <s v="Imidacloprid"/>
    <s v="ng/L"/>
    <x v="1"/>
    <n v="17"/>
    <n v="17"/>
    <n v="0"/>
    <b v="0"/>
  </r>
  <r>
    <x v="0"/>
    <x v="0"/>
    <x v="122"/>
    <x v="122"/>
    <d v="2019-10-11T09:12:00"/>
    <x v="0"/>
    <n v="10"/>
    <s v="Imidacloprid"/>
    <s v="ng/L"/>
    <x v="1"/>
    <n v="10"/>
    <n v="10"/>
    <n v="0"/>
    <b v="0"/>
  </r>
  <r>
    <x v="0"/>
    <x v="0"/>
    <x v="122"/>
    <x v="122"/>
    <d v="2019-10-15T08:50:00"/>
    <x v="0"/>
    <n v="10"/>
    <s v="Imidacloprid"/>
    <s v="ng/L"/>
    <x v="1"/>
    <n v="17"/>
    <n v="17"/>
    <n v="0"/>
    <b v="0"/>
  </r>
  <r>
    <x v="0"/>
    <x v="0"/>
    <x v="122"/>
    <x v="122"/>
    <d v="2019-10-17T09:20:00"/>
    <x v="0"/>
    <n v="10"/>
    <s v="Imidacloprid"/>
    <s v="ng/L"/>
    <x v="1"/>
    <n v="12"/>
    <n v="12"/>
    <n v="0"/>
    <b v="0"/>
  </r>
  <r>
    <x v="0"/>
    <x v="0"/>
    <x v="122"/>
    <x v="122"/>
    <d v="2019-10-21T12:15:00"/>
    <x v="0"/>
    <n v="10"/>
    <s v="Imidacloprid"/>
    <s v="ng/L"/>
    <x v="1"/>
    <n v="17"/>
    <n v="17"/>
    <n v="0"/>
    <b v="0"/>
  </r>
  <r>
    <x v="0"/>
    <x v="0"/>
    <x v="122"/>
    <x v="122"/>
    <d v="2019-10-28T08:02:00"/>
    <x v="0"/>
    <n v="10"/>
    <s v="Imidacloprid"/>
    <s v="ng/L"/>
    <x v="1"/>
    <n v="13"/>
    <n v="13"/>
    <n v="0"/>
    <b v="0"/>
  </r>
  <r>
    <x v="0"/>
    <x v="0"/>
    <x v="122"/>
    <x v="122"/>
    <d v="2019-10-30T09:58:00"/>
    <x v="0"/>
    <n v="10"/>
    <s v="Imidacloprid"/>
    <s v="ng/L"/>
    <x v="1"/>
    <n v="18"/>
    <n v="18"/>
    <n v="0"/>
    <b v="0"/>
  </r>
  <r>
    <x v="0"/>
    <x v="0"/>
    <x v="122"/>
    <x v="122"/>
    <d v="2019-11-11T15:00:00"/>
    <x v="0"/>
    <n v="11"/>
    <s v="Imidacloprid"/>
    <s v="ng/L"/>
    <x v="1"/>
    <n v="15"/>
    <n v="15"/>
    <n v="0"/>
    <b v="0"/>
  </r>
  <r>
    <x v="0"/>
    <x v="0"/>
    <x v="122"/>
    <x v="122"/>
    <d v="2019-11-18T08:23:00"/>
    <x v="0"/>
    <n v="11"/>
    <s v="Imidacloprid"/>
    <s v="ng/L"/>
    <x v="1"/>
    <n v="6.2"/>
    <n v="6.2"/>
    <n v="0"/>
    <b v="0"/>
  </r>
  <r>
    <x v="0"/>
    <x v="0"/>
    <x v="122"/>
    <x v="122"/>
    <d v="2019-11-25T08:16:00"/>
    <x v="0"/>
    <n v="11"/>
    <s v="Imidacloprid"/>
    <s v="ng/L"/>
    <x v="1"/>
    <n v="8.4"/>
    <n v="8.4"/>
    <n v="0"/>
    <b v="0"/>
  </r>
  <r>
    <x v="0"/>
    <x v="0"/>
    <x v="122"/>
    <x v="122"/>
    <d v="2019-11-28T10:06:00"/>
    <x v="0"/>
    <n v="11"/>
    <s v="Imidacloprid"/>
    <s v="ng/L"/>
    <x v="1"/>
    <n v="6.8"/>
    <n v="6.8"/>
    <n v="0"/>
    <b v="0"/>
  </r>
  <r>
    <x v="0"/>
    <x v="0"/>
    <x v="122"/>
    <x v="122"/>
    <d v="2019-12-02T08:15:00"/>
    <x v="0"/>
    <n v="12"/>
    <s v="Imidacloprid"/>
    <s v="ng/L"/>
    <x v="1"/>
    <n v="5.4"/>
    <n v="5.4"/>
    <n v="0"/>
    <b v="0"/>
  </r>
  <r>
    <x v="0"/>
    <x v="0"/>
    <x v="122"/>
    <x v="122"/>
    <d v="2019-12-10T08:54:00"/>
    <x v="0"/>
    <n v="12"/>
    <s v="Imidacloprid"/>
    <s v="ng/L"/>
    <x v="1"/>
    <n v="6.8"/>
    <n v="6.8"/>
    <n v="0"/>
    <b v="0"/>
  </r>
  <r>
    <x v="0"/>
    <x v="0"/>
    <x v="122"/>
    <x v="122"/>
    <d v="2019-12-17T09:52:00"/>
    <x v="0"/>
    <n v="12"/>
    <s v="Imidacloprid"/>
    <s v="ng/L"/>
    <x v="0"/>
    <n v="1"/>
    <n v="0.5"/>
    <n v="1"/>
    <b v="1"/>
  </r>
  <r>
    <x v="0"/>
    <x v="0"/>
    <x v="122"/>
    <x v="122"/>
    <d v="2020-01-09T13:52:00"/>
    <x v="6"/>
    <n v="1"/>
    <s v="Imidacloprid"/>
    <s v="ng/L"/>
    <x v="1"/>
    <n v="5.7"/>
    <n v="5.7"/>
    <n v="0"/>
    <b v="0"/>
  </r>
  <r>
    <x v="0"/>
    <x v="0"/>
    <x v="122"/>
    <x v="122"/>
    <d v="2020-01-15T08:11:00"/>
    <x v="6"/>
    <n v="1"/>
    <s v="Imidacloprid"/>
    <s v="ng/L"/>
    <x v="1"/>
    <n v="8"/>
    <n v="8"/>
    <n v="0"/>
    <b v="0"/>
  </r>
  <r>
    <x v="0"/>
    <x v="0"/>
    <x v="122"/>
    <x v="122"/>
    <d v="2020-01-22T07:59:00"/>
    <x v="6"/>
    <n v="1"/>
    <s v="Imidacloprid"/>
    <s v="ng/L"/>
    <x v="1"/>
    <n v="5.2"/>
    <n v="5.2"/>
    <n v="0"/>
    <b v="0"/>
  </r>
  <r>
    <x v="0"/>
    <x v="0"/>
    <x v="122"/>
    <x v="122"/>
    <d v="2020-01-28T09:48:00"/>
    <x v="6"/>
    <n v="1"/>
    <s v="Imidacloprid"/>
    <s v="ng/L"/>
    <x v="1"/>
    <n v="7"/>
    <n v="7"/>
    <n v="0"/>
    <b v="0"/>
  </r>
  <r>
    <x v="0"/>
    <x v="0"/>
    <x v="122"/>
    <x v="122"/>
    <d v="2020-02-05T09:53:00"/>
    <x v="6"/>
    <n v="2"/>
    <s v="Imidacloprid"/>
    <s v="ng/L"/>
    <x v="1"/>
    <n v="11"/>
    <n v="11"/>
    <n v="0"/>
    <b v="0"/>
  </r>
  <r>
    <x v="0"/>
    <x v="0"/>
    <x v="122"/>
    <x v="122"/>
    <d v="2020-02-13T14:04:00"/>
    <x v="6"/>
    <n v="2"/>
    <s v="Imidacloprid"/>
    <s v="ng/L"/>
    <x v="1"/>
    <n v="10"/>
    <n v="10"/>
    <n v="0"/>
    <b v="0"/>
  </r>
  <r>
    <x v="0"/>
    <x v="0"/>
    <x v="122"/>
    <x v="122"/>
    <d v="2020-02-17T10:59:00"/>
    <x v="6"/>
    <n v="2"/>
    <s v="Imidacloprid"/>
    <s v="ng/L"/>
    <x v="1"/>
    <n v="10"/>
    <n v="10"/>
    <n v="0"/>
    <b v="0"/>
  </r>
  <r>
    <x v="0"/>
    <x v="0"/>
    <x v="122"/>
    <x v="122"/>
    <d v="2020-02-24T08:30:00"/>
    <x v="6"/>
    <n v="2"/>
    <s v="Imidacloprid"/>
    <s v="ng/L"/>
    <x v="1"/>
    <n v="4.8"/>
    <n v="4.8"/>
    <n v="0"/>
    <b v="0"/>
  </r>
  <r>
    <x v="0"/>
    <x v="0"/>
    <x v="122"/>
    <x v="122"/>
    <d v="2020-03-02T10:04:00"/>
    <x v="6"/>
    <n v="3"/>
    <s v="Imidacloprid"/>
    <s v="ng/L"/>
    <x v="1"/>
    <n v="6.1000000000000005"/>
    <n v="6.1000000000000005"/>
    <n v="0"/>
    <b v="0"/>
  </r>
  <r>
    <x v="0"/>
    <x v="0"/>
    <x v="122"/>
    <x v="122"/>
    <d v="2020-03-10T10:16:00"/>
    <x v="6"/>
    <n v="3"/>
    <s v="Imidacloprid"/>
    <s v="ng/L"/>
    <x v="1"/>
    <n v="6.4"/>
    <n v="6.4"/>
    <n v="0"/>
    <b v="0"/>
  </r>
  <r>
    <x v="0"/>
    <x v="0"/>
    <x v="122"/>
    <x v="122"/>
    <d v="2021-02-05T14:44:00"/>
    <x v="7"/>
    <n v="2"/>
    <s v="Imidacloprid"/>
    <s v="ng/L"/>
    <x v="1"/>
    <n v="4.3"/>
    <n v="4.3"/>
    <n v="0"/>
    <b v="0"/>
  </r>
  <r>
    <x v="0"/>
    <x v="0"/>
    <x v="122"/>
    <x v="122"/>
    <d v="2021-02-11T13:18:00"/>
    <x v="7"/>
    <n v="2"/>
    <s v="Imidacloprid"/>
    <s v="ng/L"/>
    <x v="0"/>
    <n v="1"/>
    <n v="0.5"/>
    <n v="1"/>
    <b v="1"/>
  </r>
  <r>
    <x v="0"/>
    <x v="0"/>
    <x v="122"/>
    <x v="122"/>
    <d v="2021-02-15T11:51:00"/>
    <x v="7"/>
    <n v="2"/>
    <s v="Imidacloprid"/>
    <s v="ng/L"/>
    <x v="0"/>
    <n v="1"/>
    <n v="0.5"/>
    <n v="1"/>
    <b v="1"/>
  </r>
  <r>
    <x v="0"/>
    <x v="0"/>
    <x v="122"/>
    <x v="122"/>
    <d v="2021-02-25T12:26:00"/>
    <x v="7"/>
    <n v="2"/>
    <s v="Imidacloprid"/>
    <s v="ng/L"/>
    <x v="1"/>
    <n v="5.7"/>
    <n v="5.7"/>
    <n v="0"/>
    <b v="0"/>
  </r>
  <r>
    <x v="0"/>
    <x v="0"/>
    <x v="122"/>
    <x v="122"/>
    <d v="2021-03-10T09:59:00"/>
    <x v="7"/>
    <n v="3"/>
    <s v="Imidacloprid"/>
    <s v="ng/L"/>
    <x v="1"/>
    <n v="9.5"/>
    <n v="9.5"/>
    <n v="0"/>
    <b v="0"/>
  </r>
  <r>
    <x v="0"/>
    <x v="0"/>
    <x v="122"/>
    <x v="122"/>
    <d v="2021-03-17T10:53:00"/>
    <x v="7"/>
    <n v="3"/>
    <s v="Imidacloprid"/>
    <s v="ng/L"/>
    <x v="0"/>
    <n v="1"/>
    <n v="0.5"/>
    <n v="1"/>
    <b v="1"/>
  </r>
  <r>
    <x v="0"/>
    <x v="0"/>
    <x v="122"/>
    <x v="122"/>
    <d v="2021-03-24T11:38:00"/>
    <x v="7"/>
    <n v="3"/>
    <s v="Imidacloprid"/>
    <s v="ng/L"/>
    <x v="0"/>
    <n v="1"/>
    <n v="0.5"/>
    <n v="1"/>
    <b v="1"/>
  </r>
  <r>
    <x v="0"/>
    <x v="0"/>
    <x v="122"/>
    <x v="122"/>
    <d v="2021-04-07T14:53:00"/>
    <x v="7"/>
    <n v="4"/>
    <s v="Imidacloprid"/>
    <s v="ng/L"/>
    <x v="1"/>
    <n v="9.7999999999999989"/>
    <n v="9.7999999999999989"/>
    <n v="0"/>
    <b v="0"/>
  </r>
  <r>
    <x v="0"/>
    <x v="0"/>
    <x v="122"/>
    <x v="122"/>
    <d v="2021-04-12T15:50:00"/>
    <x v="7"/>
    <n v="4"/>
    <s v="Imidacloprid"/>
    <s v="ng/L"/>
    <x v="1"/>
    <n v="9.5"/>
    <n v="9.5"/>
    <n v="0"/>
    <b v="0"/>
  </r>
  <r>
    <x v="0"/>
    <x v="0"/>
    <x v="122"/>
    <x v="122"/>
    <d v="2021-04-22T10:47:00"/>
    <x v="7"/>
    <n v="4"/>
    <s v="Imidacloprid"/>
    <s v="ng/L"/>
    <x v="1"/>
    <n v="10"/>
    <n v="10"/>
    <n v="0"/>
    <b v="0"/>
  </r>
  <r>
    <x v="0"/>
    <x v="0"/>
    <x v="122"/>
    <x v="122"/>
    <d v="2021-04-29T09:42:00"/>
    <x v="7"/>
    <n v="4"/>
    <s v="Imidacloprid"/>
    <s v="ng/L"/>
    <x v="1"/>
    <n v="10"/>
    <n v="10"/>
    <n v="0"/>
    <b v="0"/>
  </r>
  <r>
    <x v="0"/>
    <x v="0"/>
    <x v="122"/>
    <x v="122"/>
    <d v="2021-05-05T13:12:00"/>
    <x v="7"/>
    <n v="5"/>
    <s v="Imidacloprid"/>
    <s v="ng/L"/>
    <x v="1"/>
    <n v="10"/>
    <n v="10"/>
    <n v="0"/>
    <b v="0"/>
  </r>
  <r>
    <x v="0"/>
    <x v="0"/>
    <x v="122"/>
    <x v="122"/>
    <d v="2021-05-10T10:58:00"/>
    <x v="7"/>
    <n v="5"/>
    <s v="Imidacloprid"/>
    <s v="ng/L"/>
    <x v="1"/>
    <n v="11"/>
    <n v="11"/>
    <n v="0"/>
    <b v="0"/>
  </r>
  <r>
    <x v="0"/>
    <x v="0"/>
    <x v="122"/>
    <x v="122"/>
    <d v="2021-05-17T09:27:00"/>
    <x v="7"/>
    <n v="5"/>
    <s v="Imidacloprid"/>
    <s v="ng/L"/>
    <x v="1"/>
    <n v="11"/>
    <n v="11"/>
    <n v="0"/>
    <b v="0"/>
  </r>
  <r>
    <x v="0"/>
    <x v="0"/>
    <x v="122"/>
    <x v="122"/>
    <d v="2021-05-25T11:54:00"/>
    <x v="7"/>
    <n v="5"/>
    <s v="Imidacloprid"/>
    <s v="ng/L"/>
    <x v="1"/>
    <n v="7.7"/>
    <n v="7.7"/>
    <n v="0"/>
    <b v="0"/>
  </r>
  <r>
    <x v="0"/>
    <x v="0"/>
    <x v="122"/>
    <x v="122"/>
    <d v="2021-06-04T17:05:00"/>
    <x v="7"/>
    <n v="6"/>
    <s v="Imidacloprid"/>
    <s v="ng/L"/>
    <x v="1"/>
    <n v="9.7999999999999989"/>
    <n v="9.7999999999999989"/>
    <n v="0"/>
    <b v="0"/>
  </r>
  <r>
    <x v="0"/>
    <x v="0"/>
    <x v="122"/>
    <x v="122"/>
    <d v="2021-06-08T10:08:00"/>
    <x v="7"/>
    <n v="6"/>
    <s v="Imidacloprid"/>
    <s v="ng/L"/>
    <x v="1"/>
    <n v="10"/>
    <n v="10"/>
    <n v="0"/>
    <b v="0"/>
  </r>
  <r>
    <x v="0"/>
    <x v="0"/>
    <x v="122"/>
    <x v="122"/>
    <d v="2021-06-15T10:14:00"/>
    <x v="7"/>
    <n v="6"/>
    <s v="Imidacloprid"/>
    <s v="ng/L"/>
    <x v="1"/>
    <n v="13"/>
    <n v="13"/>
    <n v="0"/>
    <b v="0"/>
  </r>
  <r>
    <x v="0"/>
    <x v="0"/>
    <x v="122"/>
    <x v="122"/>
    <d v="2021-06-22T12:23:00"/>
    <x v="7"/>
    <n v="6"/>
    <s v="Imidacloprid"/>
    <s v="ng/L"/>
    <x v="1"/>
    <n v="12"/>
    <n v="12"/>
    <n v="0"/>
    <b v="0"/>
  </r>
  <r>
    <x v="0"/>
    <x v="0"/>
    <x v="122"/>
    <x v="122"/>
    <d v="2021-07-01T10:08:00"/>
    <x v="7"/>
    <n v="7"/>
    <s v="Imidacloprid"/>
    <s v="ng/L"/>
    <x v="1"/>
    <n v="13"/>
    <n v="13"/>
    <n v="0"/>
    <b v="0"/>
  </r>
  <r>
    <x v="0"/>
    <x v="0"/>
    <x v="122"/>
    <x v="122"/>
    <d v="2021-07-05T10:31:00"/>
    <x v="7"/>
    <n v="7"/>
    <s v="Imidacloprid"/>
    <s v="ng/L"/>
    <x v="1"/>
    <n v="8.6999999999999993"/>
    <n v="8.6999999999999993"/>
    <n v="0"/>
    <b v="0"/>
  </r>
  <r>
    <x v="0"/>
    <x v="0"/>
    <x v="122"/>
    <x v="122"/>
    <d v="2021-07-13T10:00:00"/>
    <x v="7"/>
    <n v="7"/>
    <s v="Imidacloprid"/>
    <s v="ng/L"/>
    <x v="1"/>
    <n v="9.9"/>
    <n v="9.9"/>
    <n v="0"/>
    <b v="0"/>
  </r>
  <r>
    <x v="0"/>
    <x v="0"/>
    <x v="122"/>
    <x v="122"/>
    <d v="2021-07-22T09:55:00"/>
    <x v="7"/>
    <n v="7"/>
    <s v="Imidacloprid"/>
    <s v="ng/L"/>
    <x v="1"/>
    <n v="9.9"/>
    <n v="9.9"/>
    <n v="0"/>
    <b v="0"/>
  </r>
  <r>
    <x v="0"/>
    <x v="0"/>
    <x v="122"/>
    <x v="122"/>
    <d v="2021-07-30T11:56:00"/>
    <x v="7"/>
    <n v="7"/>
    <s v="Imidacloprid"/>
    <s v="ng/L"/>
    <x v="1"/>
    <n v="11"/>
    <n v="11"/>
    <n v="0"/>
    <b v="0"/>
  </r>
  <r>
    <x v="0"/>
    <x v="0"/>
    <x v="122"/>
    <x v="122"/>
    <d v="2021-08-04T10:05:00"/>
    <x v="7"/>
    <n v="8"/>
    <s v="Imidacloprid"/>
    <s v="ng/L"/>
    <x v="1"/>
    <n v="15"/>
    <n v="15"/>
    <n v="0"/>
    <b v="0"/>
  </r>
  <r>
    <x v="0"/>
    <x v="0"/>
    <x v="122"/>
    <x v="122"/>
    <d v="2021-11-04T08:34:00"/>
    <x v="7"/>
    <n v="11"/>
    <s v="Imidacloprid"/>
    <s v="ng/L"/>
    <x v="1"/>
    <n v="14"/>
    <n v="14"/>
    <n v="0"/>
    <b v="0"/>
  </r>
  <r>
    <x v="0"/>
    <x v="0"/>
    <x v="122"/>
    <x v="122"/>
    <d v="2021-11-12T09:31:00"/>
    <x v="7"/>
    <n v="11"/>
    <s v="Imidacloprid"/>
    <s v="ng/L"/>
    <x v="1"/>
    <n v="18"/>
    <n v="18"/>
    <n v="0"/>
    <b v="0"/>
  </r>
  <r>
    <x v="0"/>
    <x v="0"/>
    <x v="122"/>
    <x v="122"/>
    <d v="2021-11-17T08:36:00"/>
    <x v="7"/>
    <n v="11"/>
    <s v="Imidacloprid"/>
    <s v="ng/L"/>
    <x v="1"/>
    <n v="19"/>
    <n v="19"/>
    <n v="0"/>
    <b v="0"/>
  </r>
  <r>
    <x v="0"/>
    <x v="0"/>
    <x v="122"/>
    <x v="122"/>
    <d v="2021-11-24T08:42:00"/>
    <x v="7"/>
    <n v="11"/>
    <s v="Imidacloprid"/>
    <s v="ng/L"/>
    <x v="1"/>
    <n v="20"/>
    <n v="20"/>
    <n v="0"/>
    <b v="0"/>
  </r>
  <r>
    <x v="0"/>
    <x v="0"/>
    <x v="122"/>
    <x v="122"/>
    <d v="2021-12-02T08:42:00"/>
    <x v="7"/>
    <n v="12"/>
    <s v="Imidacloprid"/>
    <s v="ng/L"/>
    <x v="1"/>
    <n v="15"/>
    <n v="15"/>
    <n v="0"/>
    <b v="0"/>
  </r>
  <r>
    <x v="0"/>
    <x v="0"/>
    <x v="122"/>
    <x v="122"/>
    <d v="2021-12-09T09:16:00"/>
    <x v="7"/>
    <n v="12"/>
    <s v="Imidacloprid"/>
    <s v="ng/L"/>
    <x v="1"/>
    <n v="7.2"/>
    <n v="7.2"/>
    <n v="0"/>
    <b v="0"/>
  </r>
  <r>
    <x v="0"/>
    <x v="0"/>
    <x v="122"/>
    <x v="122"/>
    <d v="2021-12-15T08:43:00"/>
    <x v="7"/>
    <n v="12"/>
    <s v="Imidacloprid"/>
    <s v="ng/L"/>
    <x v="1"/>
    <n v="5.3"/>
    <n v="5.3"/>
    <n v="0"/>
    <b v="0"/>
  </r>
  <r>
    <x v="0"/>
    <x v="0"/>
    <x v="122"/>
    <x v="122"/>
    <d v="2022-01-07T09:32:00"/>
    <x v="8"/>
    <n v="1"/>
    <s v="Imidacloprid"/>
    <s v="ng/L"/>
    <x v="1"/>
    <n v="7.3"/>
    <n v="7.3"/>
    <n v="0"/>
    <b v="0"/>
  </r>
  <r>
    <x v="0"/>
    <x v="0"/>
    <x v="122"/>
    <x v="122"/>
    <d v="2022-01-19T14:51:00"/>
    <x v="8"/>
    <n v="1"/>
    <s v="Imidacloprid"/>
    <s v="ng/L"/>
    <x v="1"/>
    <n v="8.3000000000000007"/>
    <n v="8.3000000000000007"/>
    <n v="0"/>
    <b v="0"/>
  </r>
  <r>
    <x v="0"/>
    <x v="0"/>
    <x v="122"/>
    <x v="122"/>
    <d v="2022-01-25T16:10:00"/>
    <x v="8"/>
    <n v="1"/>
    <s v="Imidacloprid"/>
    <s v="ng/L"/>
    <x v="0"/>
    <n v="1"/>
    <n v="0.5"/>
    <n v="1"/>
    <b v="1"/>
  </r>
  <r>
    <x v="0"/>
    <x v="0"/>
    <x v="122"/>
    <x v="122"/>
    <d v="2022-02-02T08:39:00"/>
    <x v="8"/>
    <n v="2"/>
    <s v="Imidacloprid"/>
    <s v="ng/L"/>
    <x v="0"/>
    <n v="1"/>
    <n v="0.5"/>
    <n v="1"/>
    <b v="1"/>
  </r>
  <r>
    <x v="0"/>
    <x v="0"/>
    <x v="122"/>
    <x v="122"/>
    <d v="2022-02-10T08:45:00"/>
    <x v="8"/>
    <n v="2"/>
    <s v="Imidacloprid"/>
    <s v="ng/L"/>
    <x v="1"/>
    <n v="12"/>
    <n v="12"/>
    <n v="0"/>
    <b v="0"/>
  </r>
  <r>
    <x v="0"/>
    <x v="0"/>
    <x v="122"/>
    <x v="122"/>
    <d v="2022-02-16T08:59:00"/>
    <x v="8"/>
    <n v="2"/>
    <s v="Imidacloprid"/>
    <s v="ng/L"/>
    <x v="0"/>
    <n v="1"/>
    <n v="0.5"/>
    <n v="1"/>
    <b v="1"/>
  </r>
  <r>
    <x v="0"/>
    <x v="0"/>
    <x v="122"/>
    <x v="122"/>
    <d v="2022-02-25T09:13:00"/>
    <x v="8"/>
    <n v="2"/>
    <s v="Imidacloprid"/>
    <s v="ng/L"/>
    <x v="1"/>
    <n v="4.4000000000000004"/>
    <n v="4.4000000000000004"/>
    <n v="0"/>
    <b v="0"/>
  </r>
  <r>
    <x v="0"/>
    <x v="0"/>
    <x v="122"/>
    <x v="122"/>
    <d v="2022-03-03T09:54:00"/>
    <x v="8"/>
    <n v="3"/>
    <s v="Imidacloprid"/>
    <s v="ng/L"/>
    <x v="1"/>
    <n v="6"/>
    <n v="6"/>
    <n v="0"/>
    <b v="0"/>
  </r>
  <r>
    <x v="0"/>
    <x v="0"/>
    <x v="122"/>
    <x v="122"/>
    <d v="2022-03-08T10:34:00"/>
    <x v="8"/>
    <n v="3"/>
    <s v="Imidacloprid"/>
    <s v="ng/L"/>
    <x v="1"/>
    <n v="5.3"/>
    <n v="5.3"/>
    <n v="0"/>
    <b v="0"/>
  </r>
  <r>
    <x v="0"/>
    <x v="0"/>
    <x v="122"/>
    <x v="122"/>
    <d v="2022-03-15T09:29:00"/>
    <x v="8"/>
    <n v="3"/>
    <s v="Imidacloprid"/>
    <s v="ng/L"/>
    <x v="1"/>
    <n v="8.1"/>
    <n v="8.1"/>
    <n v="0"/>
    <b v="0"/>
  </r>
  <r>
    <x v="0"/>
    <x v="0"/>
    <x v="122"/>
    <x v="122"/>
    <d v="2022-03-21T10:42:00"/>
    <x v="8"/>
    <n v="3"/>
    <s v="Imidacloprid"/>
    <s v="ng/L"/>
    <x v="1"/>
    <n v="11"/>
    <n v="11"/>
    <n v="0"/>
    <b v="0"/>
  </r>
  <r>
    <x v="0"/>
    <x v="0"/>
    <x v="122"/>
    <x v="122"/>
    <d v="2022-03-30T14:42:00"/>
    <x v="8"/>
    <n v="3"/>
    <s v="Imidacloprid"/>
    <s v="ng/L"/>
    <x v="1"/>
    <n v="13"/>
    <n v="13"/>
    <n v="0"/>
    <b v="0"/>
  </r>
  <r>
    <x v="0"/>
    <x v="0"/>
    <x v="122"/>
    <x v="122"/>
    <d v="2022-04-07T13:43:00"/>
    <x v="8"/>
    <n v="4"/>
    <s v="Imidacloprid"/>
    <s v="ng/L"/>
    <x v="1"/>
    <n v="11"/>
    <n v="11"/>
    <n v="0"/>
    <b v="0"/>
  </r>
  <r>
    <x v="0"/>
    <x v="0"/>
    <x v="122"/>
    <x v="122"/>
    <d v="2022-04-13T10:22:00"/>
    <x v="8"/>
    <n v="4"/>
    <s v="Imidacloprid"/>
    <s v="ng/L"/>
    <x v="1"/>
    <n v="10"/>
    <n v="10"/>
    <n v="0"/>
    <b v="0"/>
  </r>
  <r>
    <x v="0"/>
    <x v="0"/>
    <x v="122"/>
    <x v="122"/>
    <d v="2022-04-20T12:19:00"/>
    <x v="8"/>
    <n v="4"/>
    <s v="Imidacloprid"/>
    <s v="ng/L"/>
    <x v="1"/>
    <n v="9.2999999999999989"/>
    <n v="9.2999999999999989"/>
    <n v="0"/>
    <b v="0"/>
  </r>
  <r>
    <x v="0"/>
    <x v="0"/>
    <x v="122"/>
    <x v="122"/>
    <d v="2022-04-28T09:11:00"/>
    <x v="8"/>
    <n v="4"/>
    <s v="Imidacloprid"/>
    <s v="ng/L"/>
    <x v="1"/>
    <n v="13"/>
    <n v="13"/>
    <n v="0"/>
    <b v="0"/>
  </r>
  <r>
    <x v="0"/>
    <x v="0"/>
    <x v="122"/>
    <x v="122"/>
    <d v="2022-05-04T13:30:00"/>
    <x v="8"/>
    <n v="5"/>
    <s v="Imidacloprid"/>
    <s v="ng/L"/>
    <x v="1"/>
    <n v="14"/>
    <n v="14"/>
    <n v="0"/>
    <b v="0"/>
  </r>
  <r>
    <x v="0"/>
    <x v="0"/>
    <x v="122"/>
    <x v="122"/>
    <d v="2022-05-10T13:21:00"/>
    <x v="8"/>
    <n v="5"/>
    <s v="Imidacloprid"/>
    <s v="ng/L"/>
    <x v="1"/>
    <n v="12"/>
    <n v="12"/>
    <n v="0"/>
    <b v="0"/>
  </r>
  <r>
    <x v="0"/>
    <x v="0"/>
    <x v="122"/>
    <x v="122"/>
    <d v="2022-05-20T10:41:00"/>
    <x v="8"/>
    <n v="5"/>
    <s v="Imidacloprid"/>
    <s v="ng/L"/>
    <x v="1"/>
    <n v="12"/>
    <n v="12"/>
    <n v="0"/>
    <b v="0"/>
  </r>
  <r>
    <x v="0"/>
    <x v="0"/>
    <x v="122"/>
    <x v="122"/>
    <d v="2022-05-23T11:34:00"/>
    <x v="8"/>
    <n v="5"/>
    <s v="Imidacloprid"/>
    <s v="ng/L"/>
    <x v="1"/>
    <n v="12"/>
    <n v="12"/>
    <n v="0"/>
    <b v="0"/>
  </r>
  <r>
    <x v="0"/>
    <x v="0"/>
    <x v="122"/>
    <x v="122"/>
    <d v="2022-06-06T10:52:00"/>
    <x v="8"/>
    <n v="6"/>
    <s v="Imidacloprid"/>
    <s v="ng/L"/>
    <x v="1"/>
    <n v="12"/>
    <n v="12"/>
    <n v="0"/>
    <b v="0"/>
  </r>
  <r>
    <x v="0"/>
    <x v="0"/>
    <x v="122"/>
    <x v="122"/>
    <d v="2022-06-16T09:55:00"/>
    <x v="8"/>
    <n v="6"/>
    <s v="Imidacloprid"/>
    <s v="ng/L"/>
    <x v="1"/>
    <n v="11"/>
    <n v="11"/>
    <n v="0"/>
    <b v="0"/>
  </r>
  <r>
    <x v="0"/>
    <x v="0"/>
    <x v="122"/>
    <x v="122"/>
    <d v="2022-06-20T10:09:00"/>
    <x v="8"/>
    <n v="6"/>
    <s v="Imidacloprid"/>
    <s v="ng/L"/>
    <x v="1"/>
    <n v="11"/>
    <n v="11"/>
    <n v="0"/>
    <b v="0"/>
  </r>
  <r>
    <x v="0"/>
    <x v="0"/>
    <x v="122"/>
    <x v="122"/>
    <d v="2022-06-27T12:33:00"/>
    <x v="8"/>
    <n v="6"/>
    <s v="Imidacloprid"/>
    <s v="ng/L"/>
    <x v="1"/>
    <n v="9.5"/>
    <n v="9.5"/>
    <n v="0"/>
    <b v="0"/>
  </r>
  <r>
    <x v="0"/>
    <x v="0"/>
    <x v="122"/>
    <x v="122"/>
    <d v="2022-07-05T13:58:00"/>
    <x v="8"/>
    <n v="7"/>
    <s v="Imidacloprid"/>
    <s v="ng/L"/>
    <x v="1"/>
    <n v="7.7"/>
    <n v="7.7"/>
    <n v="0"/>
    <b v="0"/>
  </r>
  <r>
    <x v="0"/>
    <x v="0"/>
    <x v="122"/>
    <x v="122"/>
    <d v="2022-07-12T11:43:00"/>
    <x v="8"/>
    <n v="7"/>
    <s v="Imidacloprid"/>
    <s v="ng/L"/>
    <x v="0"/>
    <n v="1"/>
    <n v="0.5"/>
    <n v="1"/>
    <b v="1"/>
  </r>
  <r>
    <x v="0"/>
    <x v="0"/>
    <x v="122"/>
    <x v="122"/>
    <d v="2022-07-15T14:43:00"/>
    <x v="8"/>
    <n v="7"/>
    <s v="Imidacloprid"/>
    <s v="ng/L"/>
    <x v="1"/>
    <n v="11"/>
    <n v="11"/>
    <n v="0"/>
    <b v="0"/>
  </r>
  <r>
    <x v="0"/>
    <x v="0"/>
    <x v="122"/>
    <x v="122"/>
    <d v="2022-07-22T09:20:00"/>
    <x v="8"/>
    <n v="7"/>
    <s v="Imidacloprid"/>
    <s v="ng/L"/>
    <x v="1"/>
    <n v="12"/>
    <n v="12"/>
    <n v="0"/>
    <b v="0"/>
  </r>
  <r>
    <x v="0"/>
    <x v="0"/>
    <x v="122"/>
    <x v="122"/>
    <d v="2022-08-02T14:45:00"/>
    <x v="8"/>
    <n v="8"/>
    <s v="Imidacloprid"/>
    <s v="ng/L"/>
    <x v="1"/>
    <n v="12"/>
    <n v="12"/>
    <n v="0"/>
    <b v="0"/>
  </r>
  <r>
    <x v="0"/>
    <x v="0"/>
    <x v="122"/>
    <x v="122"/>
    <d v="2022-08-11T12:38:00"/>
    <x v="8"/>
    <n v="8"/>
    <s v="Imidacloprid"/>
    <s v="ng/L"/>
    <x v="0"/>
    <n v="1"/>
    <n v="0.5"/>
    <n v="1"/>
    <b v="1"/>
  </r>
  <r>
    <x v="0"/>
    <x v="0"/>
    <x v="122"/>
    <x v="122"/>
    <d v="2022-08-15T13:00:00"/>
    <x v="8"/>
    <n v="8"/>
    <s v="Imidacloprid"/>
    <s v="ng/L"/>
    <x v="1"/>
    <n v="9.2999999999999989"/>
    <n v="9.2999999999999989"/>
    <n v="0"/>
    <b v="0"/>
  </r>
  <r>
    <x v="0"/>
    <x v="0"/>
    <x v="122"/>
    <x v="122"/>
    <d v="2022-08-24T09:54:00"/>
    <x v="8"/>
    <n v="8"/>
    <s v="Imidacloprid"/>
    <s v="ng/L"/>
    <x v="0"/>
    <n v="1"/>
    <n v="0.5"/>
    <n v="1"/>
    <b v="1"/>
  </r>
  <r>
    <x v="0"/>
    <x v="0"/>
    <x v="122"/>
    <x v="122"/>
    <d v="2022-08-31T09:38:00"/>
    <x v="8"/>
    <n v="8"/>
    <s v="Imidacloprid"/>
    <s v="ng/L"/>
    <x v="1"/>
    <n v="10"/>
    <n v="10"/>
    <n v="0"/>
    <b v="0"/>
  </r>
  <r>
    <x v="0"/>
    <x v="0"/>
    <x v="122"/>
    <x v="122"/>
    <d v="2022-09-08T09:25:00"/>
    <x v="8"/>
    <n v="9"/>
    <s v="Imidacloprid"/>
    <s v="ng/L"/>
    <x v="1"/>
    <n v="10"/>
    <n v="10"/>
    <n v="0"/>
    <b v="0"/>
  </r>
  <r>
    <x v="0"/>
    <x v="0"/>
    <x v="122"/>
    <x v="122"/>
    <d v="2022-09-14T09:16:00"/>
    <x v="8"/>
    <n v="9"/>
    <s v="Imidacloprid"/>
    <s v="ng/L"/>
    <x v="1"/>
    <n v="11"/>
    <n v="11"/>
    <n v="0"/>
    <b v="0"/>
  </r>
  <r>
    <x v="0"/>
    <x v="0"/>
    <x v="122"/>
    <x v="122"/>
    <d v="2022-09-21T09:42:00"/>
    <x v="8"/>
    <n v="9"/>
    <s v="Imidacloprid"/>
    <s v="ng/L"/>
    <x v="1"/>
    <n v="10"/>
    <n v="10"/>
    <n v="0"/>
    <b v="0"/>
  </r>
  <r>
    <x v="0"/>
    <x v="0"/>
    <x v="122"/>
    <x v="122"/>
    <d v="2022-09-28T10:03:00"/>
    <x v="8"/>
    <n v="9"/>
    <s v="Imidacloprid"/>
    <s v="ng/L"/>
    <x v="1"/>
    <n v="11"/>
    <n v="11"/>
    <n v="0"/>
    <b v="0"/>
  </r>
  <r>
    <x v="0"/>
    <x v="0"/>
    <x v="122"/>
    <x v="122"/>
    <d v="2022-10-05T09:33:00"/>
    <x v="8"/>
    <n v="10"/>
    <s v="Imidacloprid"/>
    <s v="ng/L"/>
    <x v="1"/>
    <n v="11"/>
    <n v="11"/>
    <n v="0"/>
    <b v="0"/>
  </r>
  <r>
    <x v="0"/>
    <x v="0"/>
    <x v="122"/>
    <x v="122"/>
    <d v="2022-10-12T14:41:00"/>
    <x v="8"/>
    <n v="10"/>
    <s v="Imidacloprid"/>
    <s v="ng/L"/>
    <x v="1"/>
    <n v="11"/>
    <n v="11"/>
    <n v="0"/>
    <b v="0"/>
  </r>
  <r>
    <x v="0"/>
    <x v="0"/>
    <x v="122"/>
    <x v="122"/>
    <d v="2022-10-19T09:40:00"/>
    <x v="8"/>
    <n v="10"/>
    <s v="Imidacloprid"/>
    <s v="ng/L"/>
    <x v="1"/>
    <n v="13"/>
    <n v="13"/>
    <n v="0"/>
    <b v="0"/>
  </r>
  <r>
    <x v="0"/>
    <x v="0"/>
    <x v="122"/>
    <x v="122"/>
    <d v="2022-10-27T10:02:00"/>
    <x v="8"/>
    <n v="10"/>
    <s v="Imidacloprid"/>
    <s v="ng/L"/>
    <x v="1"/>
    <n v="11"/>
    <n v="11"/>
    <n v="0"/>
    <b v="0"/>
  </r>
  <r>
    <x v="0"/>
    <x v="0"/>
    <x v="122"/>
    <x v="122"/>
    <d v="2022-11-02T09:20:00"/>
    <x v="8"/>
    <n v="11"/>
    <s v="Imidacloprid"/>
    <s v="ng/L"/>
    <x v="1"/>
    <n v="12"/>
    <n v="12"/>
    <n v="0"/>
    <b v="0"/>
  </r>
  <r>
    <x v="0"/>
    <x v="0"/>
    <x v="122"/>
    <x v="122"/>
    <d v="2022-11-09T08:52:00"/>
    <x v="8"/>
    <n v="11"/>
    <s v="Imidacloprid"/>
    <s v="ng/L"/>
    <x v="1"/>
    <n v="14"/>
    <n v="14"/>
    <n v="0"/>
    <b v="0"/>
  </r>
  <r>
    <x v="0"/>
    <x v="0"/>
    <x v="122"/>
    <x v="122"/>
    <d v="2022-11-16T08:57:00"/>
    <x v="8"/>
    <n v="11"/>
    <s v="Imidacloprid"/>
    <s v="ng/L"/>
    <x v="1"/>
    <n v="13"/>
    <n v="13"/>
    <n v="0"/>
    <b v="0"/>
  </r>
  <r>
    <x v="0"/>
    <x v="0"/>
    <x v="122"/>
    <x v="122"/>
    <d v="2022-11-23T08:49:00"/>
    <x v="8"/>
    <n v="11"/>
    <s v="Imidacloprid"/>
    <s v="ng/L"/>
    <x v="1"/>
    <n v="9.4"/>
    <n v="9.4"/>
    <n v="0"/>
    <b v="0"/>
  </r>
  <r>
    <x v="0"/>
    <x v="0"/>
    <x v="122"/>
    <x v="122"/>
    <d v="2022-12-07T09:02:00"/>
    <x v="8"/>
    <n v="12"/>
    <s v="Imidacloprid"/>
    <s v="ng/L"/>
    <x v="1"/>
    <n v="7.8"/>
    <n v="7.8"/>
    <n v="0"/>
    <b v="0"/>
  </r>
  <r>
    <x v="0"/>
    <x v="0"/>
    <x v="122"/>
    <x v="122"/>
    <d v="2022-12-14T09:13:00"/>
    <x v="8"/>
    <n v="12"/>
    <s v="Imidacloprid"/>
    <s v="ng/L"/>
    <x v="1"/>
    <n v="10"/>
    <n v="10"/>
    <n v="0"/>
    <b v="0"/>
  </r>
  <r>
    <x v="0"/>
    <x v="0"/>
    <x v="122"/>
    <x v="122"/>
    <d v="2023-01-19T09:48:00"/>
    <x v="9"/>
    <n v="1"/>
    <s v="Imidacloprid"/>
    <s v="ng/L"/>
    <x v="0"/>
    <n v="1"/>
    <n v="0.5"/>
    <n v="1"/>
    <b v="1"/>
  </r>
  <r>
    <x v="0"/>
    <x v="0"/>
    <x v="122"/>
    <x v="122"/>
    <d v="2023-01-26T08:39:00"/>
    <x v="9"/>
    <n v="1"/>
    <s v="Imidacloprid"/>
    <s v="ng/L"/>
    <x v="1"/>
    <n v="6.8"/>
    <n v="6.8"/>
    <n v="0"/>
    <b v="0"/>
  </r>
  <r>
    <x v="0"/>
    <x v="0"/>
    <x v="122"/>
    <x v="122"/>
    <d v="2023-02-03T08:39:00"/>
    <x v="9"/>
    <n v="2"/>
    <s v="Imidacloprid"/>
    <s v="ng/L"/>
    <x v="1"/>
    <n v="9"/>
    <n v="9"/>
    <n v="0"/>
    <b v="0"/>
  </r>
  <r>
    <x v="0"/>
    <x v="0"/>
    <x v="122"/>
    <x v="122"/>
    <d v="2023-02-09T08:52:00"/>
    <x v="9"/>
    <n v="2"/>
    <s v="Imidacloprid"/>
    <s v="ng/L"/>
    <x v="1"/>
    <n v="8.9"/>
    <n v="8.9"/>
    <n v="0"/>
    <b v="0"/>
  </r>
  <r>
    <x v="0"/>
    <x v="0"/>
    <x v="122"/>
    <x v="122"/>
    <d v="2023-02-15T12:20:00"/>
    <x v="9"/>
    <n v="2"/>
    <s v="Imidacloprid"/>
    <s v="ng/L"/>
    <x v="1"/>
    <n v="10"/>
    <n v="10"/>
    <n v="0"/>
    <b v="0"/>
  </r>
  <r>
    <x v="0"/>
    <x v="0"/>
    <x v="122"/>
    <x v="122"/>
    <d v="2023-02-22T08:29:00"/>
    <x v="9"/>
    <n v="2"/>
    <s v="Imidacloprid"/>
    <s v="ng/L"/>
    <x v="1"/>
    <n v="15"/>
    <n v="15"/>
    <n v="0"/>
    <b v="0"/>
  </r>
  <r>
    <x v="0"/>
    <x v="0"/>
    <x v="122"/>
    <x v="122"/>
    <d v="2023-03-01T08:54:00"/>
    <x v="9"/>
    <n v="3"/>
    <s v="Imidacloprid"/>
    <s v="ng/L"/>
    <x v="1"/>
    <n v="16"/>
    <n v="16"/>
    <n v="0"/>
    <b v="0"/>
  </r>
  <r>
    <x v="0"/>
    <x v="0"/>
    <x v="122"/>
    <x v="122"/>
    <d v="2023-03-08T08:38:00"/>
    <x v="9"/>
    <n v="3"/>
    <s v="Imidacloprid"/>
    <s v="ng/L"/>
    <x v="1"/>
    <n v="14"/>
    <n v="14"/>
    <n v="0"/>
    <b v="0"/>
  </r>
  <r>
    <x v="0"/>
    <x v="0"/>
    <x v="122"/>
    <x v="122"/>
    <d v="2023-03-15T08:22:00"/>
    <x v="9"/>
    <n v="3"/>
    <s v="Imidacloprid"/>
    <s v="ng/L"/>
    <x v="1"/>
    <n v="6.3"/>
    <n v="6.3"/>
    <n v="0"/>
    <b v="0"/>
  </r>
  <r>
    <x v="0"/>
    <x v="0"/>
    <x v="122"/>
    <x v="122"/>
    <d v="2023-03-22T07:52:00"/>
    <x v="9"/>
    <n v="3"/>
    <s v="Imidacloprid"/>
    <s v="ng/L"/>
    <x v="1"/>
    <n v="4.8999999999999995"/>
    <n v="4.8999999999999995"/>
    <n v="0"/>
    <b v="0"/>
  </r>
  <r>
    <x v="0"/>
    <x v="0"/>
    <x v="122"/>
    <x v="122"/>
    <d v="2023-03-29T12:23:00"/>
    <x v="9"/>
    <n v="3"/>
    <s v="Imidacloprid"/>
    <s v="ng/L"/>
    <x v="1"/>
    <n v="6.1000000000000005"/>
    <n v="6.1000000000000005"/>
    <n v="0"/>
    <b v="0"/>
  </r>
  <r>
    <x v="0"/>
    <x v="0"/>
    <x v="122"/>
    <x v="122"/>
    <d v="2023-04-20T11:48:00"/>
    <x v="9"/>
    <n v="4"/>
    <s v="Imidacloprid"/>
    <s v="ng/L"/>
    <x v="1"/>
    <n v="8.2000000000000011"/>
    <n v="8.2000000000000011"/>
    <n v="0"/>
    <b v="0"/>
  </r>
  <r>
    <x v="0"/>
    <x v="0"/>
    <x v="122"/>
    <x v="122"/>
    <d v="2023-04-26T12:21:00"/>
    <x v="9"/>
    <n v="4"/>
    <s v="Imidacloprid"/>
    <s v="ng/L"/>
    <x v="0"/>
    <n v="1"/>
    <n v="0.5"/>
    <n v="1"/>
    <b v="1"/>
  </r>
  <r>
    <x v="0"/>
    <x v="0"/>
    <x v="122"/>
    <x v="122"/>
    <d v="2023-05-03T15:49:00"/>
    <x v="9"/>
    <n v="5"/>
    <s v="Imidacloprid"/>
    <s v="ng/L"/>
    <x v="0"/>
    <n v="1"/>
    <n v="0.5"/>
    <n v="1"/>
    <b v="1"/>
  </r>
  <r>
    <x v="0"/>
    <x v="0"/>
    <x v="122"/>
    <x v="122"/>
    <d v="2023-05-11T13:41:00"/>
    <x v="9"/>
    <n v="5"/>
    <s v="Imidacloprid"/>
    <s v="ng/L"/>
    <x v="0"/>
    <n v="1"/>
    <n v="0.5"/>
    <n v="1"/>
    <b v="1"/>
  </r>
  <r>
    <x v="0"/>
    <x v="0"/>
    <x v="122"/>
    <x v="122"/>
    <d v="2023-05-15T12:17:00"/>
    <x v="9"/>
    <n v="5"/>
    <s v="Imidacloprid"/>
    <s v="ng/L"/>
    <x v="0"/>
    <n v="1"/>
    <n v="0.5"/>
    <n v="1"/>
    <b v="1"/>
  </r>
  <r>
    <x v="0"/>
    <x v="0"/>
    <x v="122"/>
    <x v="122"/>
    <d v="2023-05-24T10:39:00"/>
    <x v="9"/>
    <n v="5"/>
    <s v="Imidacloprid"/>
    <s v="ng/L"/>
    <x v="0"/>
    <n v="1"/>
    <n v="0.5"/>
    <n v="1"/>
    <b v="1"/>
  </r>
  <r>
    <x v="0"/>
    <x v="0"/>
    <x v="122"/>
    <x v="122"/>
    <d v="2023-06-05T12:04:00"/>
    <x v="9"/>
    <n v="6"/>
    <s v="Imidacloprid"/>
    <s v="ng/L"/>
    <x v="1"/>
    <n v="9.9"/>
    <n v="9.9"/>
    <n v="0"/>
    <b v="0"/>
  </r>
  <r>
    <x v="0"/>
    <x v="0"/>
    <x v="122"/>
    <x v="122"/>
    <d v="2023-06-15T12:51:00"/>
    <x v="9"/>
    <n v="6"/>
    <s v="Imidacloprid"/>
    <s v="ng/L"/>
    <x v="1"/>
    <n v="10"/>
    <n v="10"/>
    <n v="0"/>
    <b v="0"/>
  </r>
  <r>
    <x v="0"/>
    <x v="0"/>
    <x v="122"/>
    <x v="122"/>
    <d v="2023-06-22T10:44:00"/>
    <x v="9"/>
    <n v="6"/>
    <s v="Imidacloprid"/>
    <s v="ng/L"/>
    <x v="1"/>
    <n v="11"/>
    <n v="11"/>
    <n v="0"/>
    <b v="0"/>
  </r>
  <r>
    <x v="0"/>
    <x v="0"/>
    <x v="122"/>
    <x v="122"/>
    <d v="2023-07-06T12:35:00"/>
    <x v="9"/>
    <n v="7"/>
    <s v="Imidacloprid"/>
    <s v="ng/L"/>
    <x v="0"/>
    <n v="1"/>
    <n v="0.5"/>
    <n v="1"/>
    <b v="1"/>
  </r>
  <r>
    <x v="0"/>
    <x v="0"/>
    <x v="122"/>
    <x v="122"/>
    <d v="2023-07-11T13:44:00"/>
    <x v="9"/>
    <n v="7"/>
    <s v="Imidacloprid"/>
    <s v="ng/L"/>
    <x v="0"/>
    <n v="1"/>
    <n v="0.5"/>
    <n v="1"/>
    <b v="1"/>
  </r>
  <r>
    <x v="0"/>
    <x v="0"/>
    <x v="122"/>
    <x v="122"/>
    <d v="2023-07-21T11:51:00"/>
    <x v="9"/>
    <n v="7"/>
    <s v="Imidacloprid"/>
    <s v="ng/L"/>
    <x v="1"/>
    <n v="10"/>
    <n v="10"/>
    <n v="0"/>
    <b v="0"/>
  </r>
  <r>
    <x v="0"/>
    <x v="0"/>
    <x v="122"/>
    <x v="122"/>
    <d v="2023-07-26T12:41:00"/>
    <x v="9"/>
    <n v="7"/>
    <s v="Imidacloprid"/>
    <s v="ng/L"/>
    <x v="1"/>
    <n v="9.5"/>
    <n v="9.5"/>
    <n v="0"/>
    <b v="0"/>
  </r>
  <r>
    <x v="0"/>
    <x v="0"/>
    <x v="122"/>
    <x v="122"/>
    <d v="2023-08-16T09:46:00"/>
    <x v="9"/>
    <n v="8"/>
    <s v="Imidacloprid"/>
    <s v="ng/L"/>
    <x v="1"/>
    <n v="13"/>
    <n v="13"/>
    <n v="0"/>
    <b v="0"/>
  </r>
  <r>
    <x v="0"/>
    <x v="0"/>
    <x v="122"/>
    <x v="122"/>
    <d v="2023-08-25T10:50:00"/>
    <x v="9"/>
    <n v="8"/>
    <s v="Imidacloprid"/>
    <s v="ng/L"/>
    <x v="0"/>
    <n v="1"/>
    <n v="0.5"/>
    <n v="1"/>
    <b v="1"/>
  </r>
  <r>
    <x v="0"/>
    <x v="0"/>
    <x v="122"/>
    <x v="122"/>
    <d v="2023-08-30T10:10:00"/>
    <x v="9"/>
    <n v="8"/>
    <s v="Imidacloprid"/>
    <s v="ng/L"/>
    <x v="0"/>
    <n v="1"/>
    <n v="0.5"/>
    <n v="1"/>
    <b v="1"/>
  </r>
  <r>
    <x v="0"/>
    <x v="0"/>
    <x v="122"/>
    <x v="122"/>
    <d v="2023-09-06T11:20:00"/>
    <x v="9"/>
    <n v="9"/>
    <s v="Imidacloprid"/>
    <s v="ng/L"/>
    <x v="1"/>
    <n v="14"/>
    <n v="14"/>
    <n v="0"/>
    <b v="0"/>
  </r>
  <r>
    <x v="0"/>
    <x v="0"/>
    <x v="122"/>
    <x v="122"/>
    <d v="2023-09-12T13:39:00"/>
    <x v="9"/>
    <n v="9"/>
    <s v="Imidacloprid"/>
    <s v="ng/L"/>
    <x v="1"/>
    <n v="11"/>
    <n v="11"/>
    <n v="0"/>
    <b v="0"/>
  </r>
  <r>
    <x v="0"/>
    <x v="0"/>
    <x v="122"/>
    <x v="122"/>
    <d v="2023-09-21T12:12:00"/>
    <x v="9"/>
    <n v="9"/>
    <s v="Imidacloprid"/>
    <s v="ng/L"/>
    <x v="0"/>
    <n v="1"/>
    <n v="0.5"/>
    <n v="1"/>
    <b v="1"/>
  </r>
  <r>
    <x v="0"/>
    <x v="0"/>
    <x v="122"/>
    <x v="122"/>
    <d v="2023-09-27T10:39:00"/>
    <x v="9"/>
    <n v="9"/>
    <s v="Imidacloprid"/>
    <s v="ng/L"/>
    <x v="1"/>
    <n v="14"/>
    <n v="14"/>
    <n v="0"/>
    <b v="0"/>
  </r>
  <r>
    <x v="0"/>
    <x v="0"/>
    <x v="122"/>
    <x v="122"/>
    <d v="2023-10-04T14:07:00"/>
    <x v="9"/>
    <n v="10"/>
    <s v="Imidacloprid"/>
    <s v="ng/L"/>
    <x v="1"/>
    <n v="15"/>
    <n v="15"/>
    <n v="0"/>
    <b v="0"/>
  </r>
  <r>
    <x v="0"/>
    <x v="0"/>
    <x v="122"/>
    <x v="122"/>
    <d v="2023-10-10T10:49:00"/>
    <x v="9"/>
    <n v="10"/>
    <s v="Imidacloprid"/>
    <s v="ng/L"/>
    <x v="1"/>
    <n v="14"/>
    <n v="14"/>
    <n v="0"/>
    <b v="0"/>
  </r>
  <r>
    <x v="0"/>
    <x v="0"/>
    <x v="122"/>
    <x v="122"/>
    <d v="2023-10-17T12:53:00"/>
    <x v="9"/>
    <n v="10"/>
    <s v="Imidacloprid"/>
    <s v="ng/L"/>
    <x v="0"/>
    <n v="1"/>
    <n v="0.5"/>
    <n v="1"/>
    <b v="1"/>
  </r>
  <r>
    <x v="0"/>
    <x v="0"/>
    <x v="122"/>
    <x v="122"/>
    <d v="2023-10-25T14:51:00"/>
    <x v="9"/>
    <n v="10"/>
    <s v="Imidacloprid"/>
    <s v="ng/L"/>
    <x v="0"/>
    <n v="1"/>
    <n v="0.5"/>
    <n v="1"/>
    <b v="1"/>
  </r>
  <r>
    <x v="0"/>
    <x v="0"/>
    <x v="122"/>
    <x v="122"/>
    <d v="2023-11-02T13:09:00"/>
    <x v="9"/>
    <n v="11"/>
    <s v="Imidacloprid"/>
    <s v="ng/L"/>
    <x v="1"/>
    <n v="5.2"/>
    <n v="5.2"/>
    <n v="0"/>
    <b v="0"/>
  </r>
  <r>
    <x v="0"/>
    <x v="0"/>
    <x v="122"/>
    <x v="122"/>
    <d v="2023-11-08T08:55:00"/>
    <x v="9"/>
    <n v="11"/>
    <s v="Imidacloprid"/>
    <s v="ng/L"/>
    <x v="0"/>
    <n v="1"/>
    <n v="0.5"/>
    <n v="1"/>
    <b v="1"/>
  </r>
  <r>
    <x v="0"/>
    <x v="0"/>
    <x v="122"/>
    <x v="122"/>
    <d v="2023-11-14T13:01:00"/>
    <x v="9"/>
    <n v="11"/>
    <s v="Imidacloprid"/>
    <s v="ng/L"/>
    <x v="1"/>
    <n v="7.2"/>
    <n v="7.2"/>
    <n v="0"/>
    <b v="0"/>
  </r>
  <r>
    <x v="0"/>
    <x v="0"/>
    <x v="122"/>
    <x v="122"/>
    <d v="2023-11-21T13:13:00"/>
    <x v="9"/>
    <n v="11"/>
    <s v="Imidacloprid"/>
    <s v="ng/L"/>
    <x v="0"/>
    <n v="1"/>
    <n v="0.5"/>
    <n v="1"/>
    <b v="1"/>
  </r>
  <r>
    <x v="0"/>
    <x v="0"/>
    <x v="122"/>
    <x v="122"/>
    <d v="2023-11-30T09:05:00"/>
    <x v="9"/>
    <n v="11"/>
    <s v="Imidacloprid"/>
    <s v="ng/L"/>
    <x v="1"/>
    <n v="5.2"/>
    <n v="5.2"/>
    <n v="0"/>
    <b v="0"/>
  </r>
  <r>
    <x v="0"/>
    <x v="0"/>
    <x v="122"/>
    <x v="122"/>
    <d v="2023-12-05T11:12:00"/>
    <x v="9"/>
    <n v="12"/>
    <s v="Imidacloprid"/>
    <s v="ng/L"/>
    <x v="1"/>
    <n v="2.2999999999999998"/>
    <n v="2.2999999999999998"/>
    <n v="0"/>
    <b v="0"/>
  </r>
  <r>
    <x v="0"/>
    <x v="0"/>
    <x v="122"/>
    <x v="122"/>
    <d v="2023-12-13T10:03:00"/>
    <x v="9"/>
    <n v="12"/>
    <s v="Imidacloprid"/>
    <s v="ng/L"/>
    <x v="0"/>
    <n v="1"/>
    <n v="0.5"/>
    <n v="1"/>
    <b v="1"/>
  </r>
  <r>
    <x v="0"/>
    <x v="0"/>
    <x v="122"/>
    <x v="122"/>
    <d v="2024-01-03T09:07:00"/>
    <x v="10"/>
    <n v="1"/>
    <s v="Imidacloprid"/>
    <s v="ng/L"/>
    <x v="1"/>
    <n v="4.4000000000000004"/>
    <n v="4.4000000000000004"/>
    <n v="0"/>
    <b v="0"/>
  </r>
  <r>
    <x v="0"/>
    <x v="0"/>
    <x v="122"/>
    <x v="122"/>
    <d v="2024-01-09T10:40:00"/>
    <x v="10"/>
    <n v="1"/>
    <s v="Imidacloprid"/>
    <s v="ng/L"/>
    <x v="1"/>
    <n v="4.8999999999999995"/>
    <n v="4.8999999999999995"/>
    <n v="0"/>
    <b v="0"/>
  </r>
  <r>
    <x v="0"/>
    <x v="0"/>
    <x v="122"/>
    <x v="122"/>
    <d v="2024-01-17T09:55:00"/>
    <x v="10"/>
    <n v="1"/>
    <s v="Imidacloprid"/>
    <s v="ng/L"/>
    <x v="1"/>
    <n v="8.6"/>
    <n v="8.6"/>
    <n v="0"/>
    <b v="0"/>
  </r>
  <r>
    <x v="0"/>
    <x v="0"/>
    <x v="122"/>
    <x v="122"/>
    <d v="2024-01-24T09:29:00"/>
    <x v="10"/>
    <n v="1"/>
    <s v="Imidacloprid"/>
    <s v="ng/L"/>
    <x v="1"/>
    <n v="10"/>
    <n v="10"/>
    <n v="0"/>
    <b v="0"/>
  </r>
  <r>
    <x v="0"/>
    <x v="0"/>
    <x v="122"/>
    <x v="122"/>
    <d v="2024-01-31T09:24:00"/>
    <x v="10"/>
    <n v="1"/>
    <s v="Imidacloprid"/>
    <s v="ng/L"/>
    <x v="1"/>
    <n v="10"/>
    <n v="10"/>
    <n v="0"/>
    <b v="0"/>
  </r>
  <r>
    <x v="0"/>
    <x v="0"/>
    <x v="122"/>
    <x v="122"/>
    <d v="2024-02-02T12:41:00"/>
    <x v="10"/>
    <n v="2"/>
    <s v="Imidacloprid"/>
    <s v="ng/L"/>
    <x v="1"/>
    <n v="10"/>
    <n v="10"/>
    <n v="0"/>
    <b v="0"/>
  </r>
  <r>
    <x v="0"/>
    <x v="0"/>
    <x v="122"/>
    <x v="122"/>
    <d v="2024-02-14T09:24:00"/>
    <x v="10"/>
    <n v="2"/>
    <s v="Imidacloprid"/>
    <s v="ng/L"/>
    <x v="1"/>
    <n v="4.3"/>
    <n v="4.3"/>
    <n v="0"/>
    <b v="0"/>
  </r>
  <r>
    <x v="0"/>
    <x v="0"/>
    <x v="122"/>
    <x v="122"/>
    <d v="2024-02-19T09:12:00"/>
    <x v="10"/>
    <n v="2"/>
    <s v="Imidacloprid"/>
    <s v="ng/L"/>
    <x v="1"/>
    <n v="4.5999999999999996"/>
    <n v="4.5999999999999996"/>
    <n v="0"/>
    <b v="0"/>
  </r>
  <r>
    <x v="0"/>
    <x v="0"/>
    <x v="122"/>
    <x v="122"/>
    <d v="2024-02-26T12:27:00"/>
    <x v="10"/>
    <n v="2"/>
    <s v="Imidacloprid"/>
    <s v="ng/L"/>
    <x v="1"/>
    <n v="4.8"/>
    <n v="4.8"/>
    <n v="0"/>
    <b v="0"/>
  </r>
  <r>
    <x v="0"/>
    <x v="0"/>
    <x v="122"/>
    <x v="122"/>
    <d v="2024-03-01T10:50:00"/>
    <x v="10"/>
    <n v="3"/>
    <s v="Imidacloprid"/>
    <s v="ng/L"/>
    <x v="1"/>
    <n v="5.6"/>
    <n v="5.6"/>
    <n v="0"/>
    <b v="0"/>
  </r>
  <r>
    <x v="0"/>
    <x v="0"/>
    <x v="122"/>
    <x v="122"/>
    <d v="2024-03-15T11:27:00"/>
    <x v="10"/>
    <n v="3"/>
    <s v="Imidacloprid"/>
    <s v="ng/L"/>
    <x v="1"/>
    <n v="6.8999999999999995"/>
    <n v="6.8999999999999995"/>
    <n v="0"/>
    <b v="0"/>
  </r>
  <r>
    <x v="0"/>
    <x v="0"/>
    <x v="122"/>
    <x v="122"/>
    <d v="2024-03-22T13:06:00"/>
    <x v="10"/>
    <n v="3"/>
    <s v="Imidacloprid"/>
    <s v="ng/L"/>
    <x v="0"/>
    <n v="1"/>
    <n v="0.5"/>
    <n v="1"/>
    <b v="1"/>
  </r>
  <r>
    <x v="0"/>
    <x v="0"/>
    <x v="122"/>
    <x v="122"/>
    <d v="2024-03-25T09:53:00"/>
    <x v="10"/>
    <n v="3"/>
    <s v="Imidacloprid"/>
    <s v="ng/L"/>
    <x v="1"/>
    <n v="8.9"/>
    <n v="8.9"/>
    <n v="0"/>
    <b v="0"/>
  </r>
  <r>
    <x v="0"/>
    <x v="0"/>
    <x v="123"/>
    <x v="123"/>
    <d v="2014-09-08T12:43:00"/>
    <x v="1"/>
    <n v="9"/>
    <s v="Imidacloprid"/>
    <s v="ng/L"/>
    <x v="1"/>
    <n v="10"/>
    <n v="10"/>
    <n v="0"/>
    <b v="0"/>
  </r>
  <r>
    <x v="0"/>
    <x v="0"/>
    <x v="123"/>
    <x v="123"/>
    <d v="2014-09-15T11:41:00"/>
    <x v="1"/>
    <n v="9"/>
    <s v="Imidacloprid"/>
    <s v="ng/L"/>
    <x v="1"/>
    <n v="10"/>
    <n v="10"/>
    <n v="0"/>
    <b v="0"/>
  </r>
  <r>
    <x v="0"/>
    <x v="0"/>
    <x v="123"/>
    <x v="123"/>
    <d v="2014-09-22T17:30:00"/>
    <x v="1"/>
    <n v="9"/>
    <s v="Imidacloprid"/>
    <s v="ng/L"/>
    <x v="1"/>
    <n v="10"/>
    <n v="10"/>
    <n v="0"/>
    <b v="0"/>
  </r>
  <r>
    <x v="0"/>
    <x v="0"/>
    <x v="123"/>
    <x v="123"/>
    <d v="2014-09-24T10:51:00"/>
    <x v="1"/>
    <n v="9"/>
    <s v="Imidacloprid"/>
    <s v="ng/L"/>
    <x v="1"/>
    <n v="15"/>
    <n v="15"/>
    <n v="0"/>
    <b v="0"/>
  </r>
  <r>
    <x v="0"/>
    <x v="0"/>
    <x v="123"/>
    <x v="123"/>
    <d v="2014-09-30T10:49:00"/>
    <x v="1"/>
    <n v="9"/>
    <s v="Imidacloprid"/>
    <s v="ng/L"/>
    <x v="1"/>
    <n v="10"/>
    <n v="10"/>
    <n v="0"/>
    <b v="0"/>
  </r>
  <r>
    <x v="0"/>
    <x v="0"/>
    <x v="123"/>
    <x v="123"/>
    <d v="2014-10-01T15:57:00"/>
    <x v="1"/>
    <n v="10"/>
    <s v="Imidacloprid"/>
    <s v="ng/L"/>
    <x v="1"/>
    <n v="10"/>
    <n v="10"/>
    <n v="0"/>
    <b v="0"/>
  </r>
  <r>
    <x v="0"/>
    <x v="0"/>
    <x v="123"/>
    <x v="123"/>
    <d v="2014-10-02T10:11:00"/>
    <x v="1"/>
    <n v="10"/>
    <s v="Imidacloprid"/>
    <s v="ng/L"/>
    <x v="1"/>
    <n v="10"/>
    <n v="10"/>
    <n v="0"/>
    <b v="0"/>
  </r>
  <r>
    <x v="0"/>
    <x v="0"/>
    <x v="123"/>
    <x v="123"/>
    <d v="2014-10-07T16:21:00"/>
    <x v="1"/>
    <n v="10"/>
    <s v="Imidacloprid"/>
    <s v="ng/L"/>
    <x v="1"/>
    <n v="10"/>
    <n v="10"/>
    <n v="0"/>
    <b v="0"/>
  </r>
  <r>
    <x v="0"/>
    <x v="0"/>
    <x v="123"/>
    <x v="123"/>
    <d v="2014-10-08T10:53:00"/>
    <x v="1"/>
    <n v="10"/>
    <s v="Imidacloprid"/>
    <s v="ng/L"/>
    <x v="1"/>
    <n v="10"/>
    <n v="10"/>
    <n v="0"/>
    <b v="0"/>
  </r>
  <r>
    <x v="0"/>
    <x v="0"/>
    <x v="123"/>
    <x v="123"/>
    <d v="2014-10-14T09:59:00"/>
    <x v="1"/>
    <n v="10"/>
    <s v="Imidacloprid"/>
    <s v="ng/L"/>
    <x v="1"/>
    <n v="10"/>
    <n v="10"/>
    <n v="0"/>
    <b v="0"/>
  </r>
  <r>
    <x v="0"/>
    <x v="0"/>
    <x v="123"/>
    <x v="123"/>
    <d v="2014-10-17T14:51:00"/>
    <x v="1"/>
    <n v="10"/>
    <s v="Imidacloprid"/>
    <s v="ng/L"/>
    <x v="1"/>
    <n v="10"/>
    <n v="10"/>
    <n v="0"/>
    <b v="0"/>
  </r>
  <r>
    <x v="0"/>
    <x v="0"/>
    <x v="123"/>
    <x v="123"/>
    <d v="2014-10-21T11:04:00"/>
    <x v="1"/>
    <n v="10"/>
    <s v="Imidacloprid"/>
    <s v="ng/L"/>
    <x v="1"/>
    <n v="8"/>
    <n v="8"/>
    <n v="0"/>
    <b v="0"/>
  </r>
  <r>
    <x v="0"/>
    <x v="0"/>
    <x v="123"/>
    <x v="123"/>
    <d v="2014-10-24T09:18:00"/>
    <x v="1"/>
    <n v="10"/>
    <s v="Imidacloprid"/>
    <s v="ng/L"/>
    <x v="1"/>
    <n v="10"/>
    <n v="10"/>
    <n v="0"/>
    <b v="0"/>
  </r>
  <r>
    <x v="0"/>
    <x v="0"/>
    <x v="123"/>
    <x v="123"/>
    <d v="2014-10-28T15:35:00"/>
    <x v="1"/>
    <n v="10"/>
    <s v="Imidacloprid"/>
    <s v="ng/L"/>
    <x v="1"/>
    <n v="10"/>
    <n v="10"/>
    <n v="0"/>
    <b v="0"/>
  </r>
  <r>
    <x v="0"/>
    <x v="0"/>
    <x v="123"/>
    <x v="123"/>
    <d v="2014-10-30T16:28:00"/>
    <x v="1"/>
    <n v="10"/>
    <s v="Imidacloprid"/>
    <s v="ng/L"/>
    <x v="1"/>
    <n v="10"/>
    <n v="10"/>
    <n v="0"/>
    <b v="0"/>
  </r>
  <r>
    <x v="0"/>
    <x v="0"/>
    <x v="123"/>
    <x v="123"/>
    <d v="2014-11-03T13:58:00"/>
    <x v="1"/>
    <n v="11"/>
    <s v="Imidacloprid"/>
    <s v="ng/L"/>
    <x v="1"/>
    <n v="10"/>
    <n v="10"/>
    <n v="0"/>
    <b v="0"/>
  </r>
  <r>
    <x v="0"/>
    <x v="0"/>
    <x v="123"/>
    <x v="123"/>
    <d v="2014-11-05T10:03:00"/>
    <x v="1"/>
    <n v="11"/>
    <s v="Imidacloprid"/>
    <s v="ng/L"/>
    <x v="1"/>
    <n v="10"/>
    <n v="10"/>
    <n v="0"/>
    <b v="0"/>
  </r>
  <r>
    <x v="0"/>
    <x v="0"/>
    <x v="123"/>
    <x v="123"/>
    <d v="2014-11-11T09:08:00"/>
    <x v="1"/>
    <n v="11"/>
    <s v="Imidacloprid"/>
    <s v="ng/L"/>
    <x v="1"/>
    <n v="15"/>
    <n v="15"/>
    <n v="0"/>
    <b v="0"/>
  </r>
  <r>
    <x v="0"/>
    <x v="0"/>
    <x v="123"/>
    <x v="123"/>
    <d v="2014-11-12T09:09:00"/>
    <x v="1"/>
    <n v="11"/>
    <s v="Imidacloprid"/>
    <s v="ng/L"/>
    <x v="1"/>
    <n v="10"/>
    <n v="10"/>
    <n v="0"/>
    <b v="0"/>
  </r>
  <r>
    <x v="0"/>
    <x v="0"/>
    <x v="123"/>
    <x v="123"/>
    <d v="2014-11-18T11:10:00"/>
    <x v="1"/>
    <n v="11"/>
    <s v="Imidacloprid"/>
    <s v="ng/L"/>
    <x v="1"/>
    <n v="15"/>
    <n v="15"/>
    <n v="0"/>
    <b v="0"/>
  </r>
  <r>
    <x v="0"/>
    <x v="0"/>
    <x v="123"/>
    <x v="123"/>
    <d v="2014-11-19T14:15:00"/>
    <x v="1"/>
    <n v="11"/>
    <s v="Imidacloprid"/>
    <s v="ng/L"/>
    <x v="1"/>
    <n v="10"/>
    <n v="10"/>
    <n v="0"/>
    <b v="0"/>
  </r>
  <r>
    <x v="0"/>
    <x v="0"/>
    <x v="123"/>
    <x v="123"/>
    <d v="2014-11-24T10:12:00"/>
    <x v="1"/>
    <n v="11"/>
    <s v="Imidacloprid"/>
    <s v="ng/L"/>
    <x v="1"/>
    <n v="10"/>
    <n v="10"/>
    <n v="0"/>
    <b v="0"/>
  </r>
  <r>
    <x v="0"/>
    <x v="0"/>
    <x v="123"/>
    <x v="123"/>
    <d v="2014-11-28T08:56:00"/>
    <x v="1"/>
    <n v="11"/>
    <s v="Imidacloprid"/>
    <s v="ng/L"/>
    <x v="1"/>
    <n v="8.5"/>
    <n v="8.5"/>
    <n v="0"/>
    <b v="0"/>
  </r>
  <r>
    <x v="0"/>
    <x v="0"/>
    <x v="123"/>
    <x v="123"/>
    <d v="2014-12-03T14:44:00"/>
    <x v="1"/>
    <n v="12"/>
    <s v="Imidacloprid"/>
    <s v="ng/L"/>
    <x v="1"/>
    <n v="6.5"/>
    <n v="6.5"/>
    <n v="0"/>
    <b v="0"/>
  </r>
  <r>
    <x v="0"/>
    <x v="0"/>
    <x v="123"/>
    <x v="123"/>
    <d v="2014-12-05T10:39:00"/>
    <x v="1"/>
    <n v="12"/>
    <s v="Imidacloprid"/>
    <s v="ng/L"/>
    <x v="1"/>
    <n v="7"/>
    <n v="7"/>
    <n v="0"/>
    <b v="0"/>
  </r>
  <r>
    <x v="0"/>
    <x v="0"/>
    <x v="123"/>
    <x v="123"/>
    <d v="2014-12-09T13:15:00"/>
    <x v="1"/>
    <n v="12"/>
    <s v="Imidacloprid"/>
    <s v="ng/L"/>
    <x v="1"/>
    <n v="6.5"/>
    <n v="6.5"/>
    <n v="0"/>
    <b v="0"/>
  </r>
  <r>
    <x v="0"/>
    <x v="0"/>
    <x v="123"/>
    <x v="123"/>
    <d v="2014-12-11T09:37:00"/>
    <x v="1"/>
    <n v="12"/>
    <s v="Imidacloprid"/>
    <s v="ng/L"/>
    <x v="1"/>
    <n v="9"/>
    <n v="9"/>
    <n v="0"/>
    <b v="0"/>
  </r>
  <r>
    <x v="0"/>
    <x v="0"/>
    <x v="123"/>
    <x v="123"/>
    <d v="2014-12-15T15:10:00"/>
    <x v="1"/>
    <n v="12"/>
    <s v="Imidacloprid"/>
    <s v="ng/L"/>
    <x v="1"/>
    <n v="8"/>
    <n v="8"/>
    <n v="0"/>
    <b v="0"/>
  </r>
  <r>
    <x v="0"/>
    <x v="0"/>
    <x v="123"/>
    <x v="123"/>
    <d v="2014-12-17T09:54:00"/>
    <x v="1"/>
    <n v="12"/>
    <s v="Imidacloprid"/>
    <s v="ng/L"/>
    <x v="1"/>
    <n v="10"/>
    <n v="10"/>
    <n v="0"/>
    <b v="0"/>
  </r>
  <r>
    <x v="0"/>
    <x v="0"/>
    <x v="123"/>
    <x v="123"/>
    <d v="2015-01-07T10:59:00"/>
    <x v="2"/>
    <n v="1"/>
    <s v="Imidacloprid"/>
    <s v="ng/L"/>
    <x v="1"/>
    <n v="8"/>
    <n v="8"/>
    <n v="0"/>
    <b v="0"/>
  </r>
  <r>
    <x v="0"/>
    <x v="0"/>
    <x v="123"/>
    <x v="123"/>
    <d v="2015-01-09T15:17:00"/>
    <x v="2"/>
    <n v="1"/>
    <s v="Imidacloprid"/>
    <s v="ng/L"/>
    <x v="1"/>
    <n v="8"/>
    <n v="8"/>
    <n v="0"/>
    <b v="0"/>
  </r>
  <r>
    <x v="0"/>
    <x v="0"/>
    <x v="123"/>
    <x v="123"/>
    <d v="2015-01-12T11:17:00"/>
    <x v="2"/>
    <n v="1"/>
    <s v="Imidacloprid"/>
    <s v="ng/L"/>
    <x v="1"/>
    <n v="8"/>
    <n v="8"/>
    <n v="0"/>
    <b v="0"/>
  </r>
  <r>
    <x v="0"/>
    <x v="0"/>
    <x v="123"/>
    <x v="123"/>
    <d v="2015-01-16T14:56:00"/>
    <x v="2"/>
    <n v="1"/>
    <s v="Imidacloprid"/>
    <s v="ng/L"/>
    <x v="1"/>
    <n v="8"/>
    <n v="8"/>
    <n v="0"/>
    <b v="0"/>
  </r>
  <r>
    <x v="0"/>
    <x v="0"/>
    <x v="123"/>
    <x v="123"/>
    <d v="2015-01-19T14:19:00"/>
    <x v="2"/>
    <n v="1"/>
    <s v="Imidacloprid"/>
    <s v="ng/L"/>
    <x v="1"/>
    <n v="5"/>
    <n v="5"/>
    <n v="0"/>
    <b v="0"/>
  </r>
  <r>
    <x v="0"/>
    <x v="0"/>
    <x v="123"/>
    <x v="123"/>
    <d v="2015-01-22T08:45:00"/>
    <x v="2"/>
    <n v="1"/>
    <s v="Imidacloprid"/>
    <s v="ng/L"/>
    <x v="1"/>
    <n v="58"/>
    <n v="58"/>
    <n v="0"/>
    <b v="0"/>
  </r>
  <r>
    <x v="0"/>
    <x v="0"/>
    <x v="123"/>
    <x v="123"/>
    <d v="2015-01-27T12:03:00"/>
    <x v="2"/>
    <n v="1"/>
    <s v="Imidacloprid"/>
    <s v="ng/L"/>
    <x v="1"/>
    <n v="18"/>
    <n v="18"/>
    <n v="0"/>
    <b v="0"/>
  </r>
  <r>
    <x v="0"/>
    <x v="0"/>
    <x v="123"/>
    <x v="123"/>
    <d v="2015-01-28T10:00:00"/>
    <x v="2"/>
    <n v="1"/>
    <s v="Imidacloprid"/>
    <s v="ng/L"/>
    <x v="1"/>
    <n v="7.5"/>
    <n v="7.5"/>
    <n v="0"/>
    <b v="0"/>
  </r>
  <r>
    <x v="0"/>
    <x v="0"/>
    <x v="123"/>
    <x v="123"/>
    <d v="2015-02-03T12:35:00"/>
    <x v="2"/>
    <n v="2"/>
    <s v="Imidacloprid"/>
    <s v="ng/L"/>
    <x v="1"/>
    <n v="11"/>
    <n v="11"/>
    <n v="0"/>
    <b v="0"/>
  </r>
  <r>
    <x v="0"/>
    <x v="0"/>
    <x v="123"/>
    <x v="123"/>
    <d v="2015-02-05T10:03:00"/>
    <x v="2"/>
    <n v="2"/>
    <s v="Imidacloprid"/>
    <s v="ng/L"/>
    <x v="0"/>
    <n v="1"/>
    <n v="0.5"/>
    <n v="1"/>
    <b v="1"/>
  </r>
  <r>
    <x v="0"/>
    <x v="0"/>
    <x v="123"/>
    <x v="123"/>
    <d v="2015-02-09T10:20:00"/>
    <x v="2"/>
    <n v="2"/>
    <s v="Imidacloprid"/>
    <s v="ng/L"/>
    <x v="1"/>
    <n v="4"/>
    <n v="4"/>
    <n v="0"/>
    <b v="0"/>
  </r>
  <r>
    <x v="0"/>
    <x v="0"/>
    <x v="123"/>
    <x v="123"/>
    <d v="2015-02-13T16:22:00"/>
    <x v="2"/>
    <n v="2"/>
    <s v="Imidacloprid"/>
    <s v="ng/L"/>
    <x v="1"/>
    <n v="6.5"/>
    <n v="6.5"/>
    <n v="0"/>
    <b v="0"/>
  </r>
  <r>
    <x v="0"/>
    <x v="0"/>
    <x v="123"/>
    <x v="123"/>
    <d v="2015-02-17T13:55:00"/>
    <x v="2"/>
    <n v="2"/>
    <s v="Imidacloprid"/>
    <s v="ng/L"/>
    <x v="1"/>
    <n v="7"/>
    <n v="7"/>
    <n v="0"/>
    <b v="0"/>
  </r>
  <r>
    <x v="0"/>
    <x v="0"/>
    <x v="123"/>
    <x v="123"/>
    <d v="2015-02-18T08:59:00"/>
    <x v="2"/>
    <n v="2"/>
    <s v="Imidacloprid"/>
    <s v="ng/L"/>
    <x v="1"/>
    <n v="7.5"/>
    <n v="7.5"/>
    <n v="0"/>
    <b v="0"/>
  </r>
  <r>
    <x v="0"/>
    <x v="0"/>
    <x v="123"/>
    <x v="123"/>
    <d v="2015-02-23T09:37:00"/>
    <x v="2"/>
    <n v="2"/>
    <s v="Imidacloprid"/>
    <s v="ng/L"/>
    <x v="1"/>
    <n v="6.3"/>
    <n v="6.3"/>
    <n v="0"/>
    <b v="0"/>
  </r>
  <r>
    <x v="0"/>
    <x v="0"/>
    <x v="123"/>
    <x v="123"/>
    <d v="2015-02-26T12:42:00"/>
    <x v="2"/>
    <n v="2"/>
    <s v="Imidacloprid"/>
    <s v="ng/L"/>
    <x v="1"/>
    <n v="5.4"/>
    <n v="5.4"/>
    <n v="0"/>
    <b v="0"/>
  </r>
  <r>
    <x v="0"/>
    <x v="0"/>
    <x v="123"/>
    <x v="123"/>
    <d v="2015-03-02T10:42:00"/>
    <x v="2"/>
    <n v="3"/>
    <s v="Imidacloprid"/>
    <s v="ng/L"/>
    <x v="1"/>
    <n v="6.5"/>
    <n v="6.5"/>
    <n v="0"/>
    <b v="0"/>
  </r>
  <r>
    <x v="0"/>
    <x v="0"/>
    <x v="123"/>
    <x v="123"/>
    <d v="2015-03-04T09:20:00"/>
    <x v="2"/>
    <n v="3"/>
    <s v="Imidacloprid"/>
    <s v="ng/L"/>
    <x v="1"/>
    <n v="6"/>
    <n v="6"/>
    <n v="0"/>
    <b v="0"/>
  </r>
  <r>
    <x v="0"/>
    <x v="0"/>
    <x v="123"/>
    <x v="123"/>
    <d v="2015-03-10T13:09:00"/>
    <x v="2"/>
    <n v="3"/>
    <s v="Imidacloprid"/>
    <s v="ng/L"/>
    <x v="1"/>
    <n v="6.7"/>
    <n v="6.7"/>
    <n v="0"/>
    <b v="0"/>
  </r>
  <r>
    <x v="0"/>
    <x v="0"/>
    <x v="123"/>
    <x v="123"/>
    <d v="2015-03-12T09:24:00"/>
    <x v="2"/>
    <n v="3"/>
    <s v="Imidacloprid"/>
    <s v="ng/L"/>
    <x v="1"/>
    <n v="8.4"/>
    <n v="8.4"/>
    <n v="0"/>
    <b v="0"/>
  </r>
  <r>
    <x v="0"/>
    <x v="0"/>
    <x v="123"/>
    <x v="123"/>
    <d v="2015-03-17T13:28:00"/>
    <x v="2"/>
    <n v="3"/>
    <s v="Imidacloprid"/>
    <s v="ng/L"/>
    <x v="1"/>
    <n v="8"/>
    <n v="8"/>
    <n v="0"/>
    <b v="0"/>
  </r>
  <r>
    <x v="0"/>
    <x v="0"/>
    <x v="123"/>
    <x v="123"/>
    <d v="2015-03-19T10:20:00"/>
    <x v="2"/>
    <n v="3"/>
    <s v="Imidacloprid"/>
    <s v="ng/L"/>
    <x v="1"/>
    <n v="8.2000000000000011"/>
    <n v="8.2000000000000011"/>
    <n v="0"/>
    <b v="0"/>
  </r>
  <r>
    <x v="0"/>
    <x v="0"/>
    <x v="123"/>
    <x v="123"/>
    <d v="2015-03-23T14:32:00"/>
    <x v="2"/>
    <n v="3"/>
    <s v="Imidacloprid"/>
    <s v="ng/L"/>
    <x v="1"/>
    <n v="10"/>
    <n v="10"/>
    <n v="0"/>
    <b v="0"/>
  </r>
  <r>
    <x v="0"/>
    <x v="0"/>
    <x v="123"/>
    <x v="123"/>
    <d v="2015-03-25T10:33:00"/>
    <x v="2"/>
    <n v="3"/>
    <s v="Imidacloprid"/>
    <s v="ng/L"/>
    <x v="0"/>
    <n v="1"/>
    <n v="0.5"/>
    <n v="1"/>
    <b v="1"/>
  </r>
  <r>
    <x v="0"/>
    <x v="0"/>
    <x v="123"/>
    <x v="123"/>
    <d v="2015-03-30T09:49:00"/>
    <x v="2"/>
    <n v="3"/>
    <s v="Imidacloprid"/>
    <s v="ng/L"/>
    <x v="0"/>
    <n v="1"/>
    <n v="0.5"/>
    <n v="1"/>
    <b v="1"/>
  </r>
  <r>
    <x v="0"/>
    <x v="0"/>
    <x v="123"/>
    <x v="123"/>
    <d v="2015-04-01T16:17:00"/>
    <x v="2"/>
    <n v="4"/>
    <s v="Imidacloprid"/>
    <s v="ng/L"/>
    <x v="1"/>
    <n v="9"/>
    <n v="9"/>
    <n v="0"/>
    <b v="0"/>
  </r>
  <r>
    <x v="0"/>
    <x v="0"/>
    <x v="123"/>
    <x v="123"/>
    <d v="2015-04-07T15:31:00"/>
    <x v="2"/>
    <n v="4"/>
    <s v="Imidacloprid"/>
    <s v="ng/L"/>
    <x v="1"/>
    <n v="7.8"/>
    <n v="7.8"/>
    <n v="0"/>
    <b v="0"/>
  </r>
  <r>
    <x v="0"/>
    <x v="0"/>
    <x v="123"/>
    <x v="123"/>
    <d v="2015-04-10T11:33:00"/>
    <x v="2"/>
    <n v="4"/>
    <s v="Imidacloprid"/>
    <s v="ng/L"/>
    <x v="1"/>
    <n v="10"/>
    <n v="10"/>
    <n v="0"/>
    <b v="0"/>
  </r>
  <r>
    <x v="0"/>
    <x v="0"/>
    <x v="123"/>
    <x v="123"/>
    <d v="2015-04-14T11:05:00"/>
    <x v="2"/>
    <n v="4"/>
    <s v="Imidacloprid"/>
    <s v="ng/L"/>
    <x v="1"/>
    <n v="10"/>
    <n v="10"/>
    <n v="0"/>
    <b v="0"/>
  </r>
  <r>
    <x v="0"/>
    <x v="0"/>
    <x v="123"/>
    <x v="123"/>
    <d v="2015-04-16T10:59:00"/>
    <x v="2"/>
    <n v="4"/>
    <s v="Imidacloprid"/>
    <s v="ng/L"/>
    <x v="0"/>
    <n v="1"/>
    <n v="0.5"/>
    <n v="1"/>
    <b v="1"/>
  </r>
  <r>
    <x v="0"/>
    <x v="0"/>
    <x v="123"/>
    <x v="123"/>
    <d v="2015-04-21T09:16:00"/>
    <x v="2"/>
    <n v="4"/>
    <s v="Imidacloprid"/>
    <s v="ng/L"/>
    <x v="1"/>
    <n v="14"/>
    <n v="14"/>
    <n v="0"/>
    <b v="0"/>
  </r>
  <r>
    <x v="0"/>
    <x v="0"/>
    <x v="123"/>
    <x v="123"/>
    <d v="2015-04-23T12:35:00"/>
    <x v="2"/>
    <n v="4"/>
    <s v="Imidacloprid"/>
    <s v="ng/L"/>
    <x v="1"/>
    <n v="10"/>
    <n v="10"/>
    <n v="0"/>
    <b v="0"/>
  </r>
  <r>
    <x v="0"/>
    <x v="0"/>
    <x v="123"/>
    <x v="123"/>
    <d v="2015-04-27T17:07:00"/>
    <x v="2"/>
    <n v="4"/>
    <s v="Imidacloprid"/>
    <s v="ng/L"/>
    <x v="1"/>
    <n v="11"/>
    <n v="11"/>
    <n v="0"/>
    <b v="0"/>
  </r>
  <r>
    <x v="0"/>
    <x v="0"/>
    <x v="123"/>
    <x v="123"/>
    <d v="2015-04-29T13:50:00"/>
    <x v="2"/>
    <n v="4"/>
    <s v="Imidacloprid"/>
    <s v="ng/L"/>
    <x v="1"/>
    <n v="9"/>
    <n v="9"/>
    <n v="0"/>
    <b v="0"/>
  </r>
  <r>
    <x v="0"/>
    <x v="0"/>
    <x v="123"/>
    <x v="123"/>
    <d v="2015-05-06T15:29:00"/>
    <x v="2"/>
    <n v="5"/>
    <s v="Imidacloprid"/>
    <s v="ng/L"/>
    <x v="1"/>
    <n v="21"/>
    <n v="21"/>
    <n v="0"/>
    <b v="0"/>
  </r>
  <r>
    <x v="0"/>
    <x v="0"/>
    <x v="123"/>
    <x v="123"/>
    <d v="2015-05-08T13:46:00"/>
    <x v="2"/>
    <n v="5"/>
    <s v="Imidacloprid"/>
    <s v="ng/L"/>
    <x v="1"/>
    <n v="10"/>
    <n v="10"/>
    <n v="0"/>
    <b v="0"/>
  </r>
  <r>
    <x v="0"/>
    <x v="0"/>
    <x v="123"/>
    <x v="123"/>
    <d v="2015-05-11T11:29:00"/>
    <x v="2"/>
    <n v="5"/>
    <s v="Imidacloprid"/>
    <s v="ng/L"/>
    <x v="1"/>
    <n v="8.8000000000000007"/>
    <n v="8.8000000000000007"/>
    <n v="0"/>
    <b v="0"/>
  </r>
  <r>
    <x v="0"/>
    <x v="0"/>
    <x v="123"/>
    <x v="123"/>
    <d v="2015-05-14T09:57:00"/>
    <x v="2"/>
    <n v="5"/>
    <s v="Imidacloprid"/>
    <s v="ng/L"/>
    <x v="1"/>
    <n v="8.3000000000000007"/>
    <n v="8.3000000000000007"/>
    <n v="0"/>
    <b v="0"/>
  </r>
  <r>
    <x v="0"/>
    <x v="0"/>
    <x v="123"/>
    <x v="123"/>
    <d v="2015-05-19T16:20:00"/>
    <x v="2"/>
    <n v="5"/>
    <s v="Imidacloprid"/>
    <s v="ng/L"/>
    <x v="1"/>
    <n v="8.8000000000000007"/>
    <n v="8.8000000000000007"/>
    <n v="0"/>
    <b v="0"/>
  </r>
  <r>
    <x v="0"/>
    <x v="0"/>
    <x v="123"/>
    <x v="123"/>
    <d v="2015-05-21T14:30:00"/>
    <x v="2"/>
    <n v="5"/>
    <s v="Imidacloprid"/>
    <s v="ng/L"/>
    <x v="1"/>
    <n v="10"/>
    <n v="10"/>
    <n v="0"/>
    <b v="0"/>
  </r>
  <r>
    <x v="0"/>
    <x v="0"/>
    <x v="123"/>
    <x v="123"/>
    <d v="2015-05-26T09:43:00"/>
    <x v="2"/>
    <n v="5"/>
    <s v="Imidacloprid"/>
    <s v="ng/L"/>
    <x v="1"/>
    <n v="13"/>
    <n v="13"/>
    <n v="0"/>
    <b v="0"/>
  </r>
  <r>
    <x v="0"/>
    <x v="0"/>
    <x v="123"/>
    <x v="123"/>
    <d v="2015-05-28T11:39:00"/>
    <x v="2"/>
    <n v="5"/>
    <s v="Imidacloprid"/>
    <s v="ng/L"/>
    <x v="1"/>
    <n v="10"/>
    <n v="10"/>
    <n v="0"/>
    <b v="0"/>
  </r>
  <r>
    <x v="0"/>
    <x v="0"/>
    <x v="123"/>
    <x v="123"/>
    <d v="2015-06-01T10:37:00"/>
    <x v="2"/>
    <n v="6"/>
    <s v="Imidacloprid"/>
    <s v="ng/L"/>
    <x v="1"/>
    <n v="10"/>
    <n v="10"/>
    <n v="0"/>
    <b v="0"/>
  </r>
  <r>
    <x v="0"/>
    <x v="0"/>
    <x v="123"/>
    <x v="123"/>
    <d v="2015-06-05T11:04:00"/>
    <x v="2"/>
    <n v="6"/>
    <s v="Imidacloprid"/>
    <s v="ng/L"/>
    <x v="1"/>
    <n v="9.5"/>
    <n v="9.5"/>
    <n v="0"/>
    <b v="0"/>
  </r>
  <r>
    <x v="0"/>
    <x v="0"/>
    <x v="123"/>
    <x v="123"/>
    <d v="2015-06-08T13:44:00"/>
    <x v="2"/>
    <n v="6"/>
    <s v="Imidacloprid"/>
    <s v="ng/L"/>
    <x v="1"/>
    <n v="11"/>
    <n v="11"/>
    <n v="0"/>
    <b v="0"/>
  </r>
  <r>
    <x v="0"/>
    <x v="0"/>
    <x v="123"/>
    <x v="123"/>
    <d v="2015-06-10T10:32:00"/>
    <x v="2"/>
    <n v="6"/>
    <s v="Imidacloprid"/>
    <s v="ng/L"/>
    <x v="1"/>
    <n v="10"/>
    <n v="10"/>
    <n v="0"/>
    <b v="0"/>
  </r>
  <r>
    <x v="0"/>
    <x v="0"/>
    <x v="123"/>
    <x v="123"/>
    <d v="2015-06-16T10:18:00"/>
    <x v="2"/>
    <n v="6"/>
    <s v="Imidacloprid"/>
    <s v="ng/L"/>
    <x v="1"/>
    <n v="12"/>
    <n v="12"/>
    <n v="0"/>
    <b v="0"/>
  </r>
  <r>
    <x v="0"/>
    <x v="0"/>
    <x v="123"/>
    <x v="123"/>
    <d v="2015-06-17T11:46:00"/>
    <x v="2"/>
    <n v="6"/>
    <s v="Imidacloprid"/>
    <s v="ng/L"/>
    <x v="1"/>
    <n v="20"/>
    <n v="20"/>
    <n v="0"/>
    <b v="0"/>
  </r>
  <r>
    <x v="0"/>
    <x v="0"/>
    <x v="123"/>
    <x v="123"/>
    <d v="2015-06-23T09:46:00"/>
    <x v="2"/>
    <n v="6"/>
    <s v="Imidacloprid"/>
    <s v="ng/L"/>
    <x v="1"/>
    <n v="10"/>
    <n v="10"/>
    <n v="0"/>
    <b v="0"/>
  </r>
  <r>
    <x v="0"/>
    <x v="0"/>
    <x v="123"/>
    <x v="123"/>
    <d v="2015-06-24T12:38:00"/>
    <x v="2"/>
    <n v="6"/>
    <s v="Imidacloprid"/>
    <s v="ng/L"/>
    <x v="1"/>
    <n v="9"/>
    <n v="9"/>
    <n v="0"/>
    <b v="0"/>
  </r>
  <r>
    <x v="0"/>
    <x v="0"/>
    <x v="123"/>
    <x v="123"/>
    <d v="2015-06-29T11:34:00"/>
    <x v="2"/>
    <n v="6"/>
    <s v="Imidacloprid"/>
    <s v="ng/L"/>
    <x v="1"/>
    <n v="9.2999999999999989"/>
    <n v="9.2999999999999989"/>
    <n v="0"/>
    <b v="0"/>
  </r>
  <r>
    <x v="0"/>
    <x v="0"/>
    <x v="123"/>
    <x v="123"/>
    <d v="2015-06-30T13:09:00"/>
    <x v="2"/>
    <n v="6"/>
    <s v="Imidacloprid"/>
    <s v="ng/L"/>
    <x v="1"/>
    <n v="8.2000000000000011"/>
    <n v="8.2000000000000011"/>
    <n v="0"/>
    <b v="0"/>
  </r>
  <r>
    <x v="0"/>
    <x v="0"/>
    <x v="123"/>
    <x v="123"/>
    <d v="2015-07-06T11:11:00"/>
    <x v="2"/>
    <n v="7"/>
    <s v="Imidacloprid"/>
    <s v="ng/L"/>
    <x v="1"/>
    <n v="10"/>
    <n v="10"/>
    <n v="0"/>
    <b v="0"/>
  </r>
  <r>
    <x v="0"/>
    <x v="0"/>
    <x v="123"/>
    <x v="123"/>
    <d v="2015-07-08T14:31:00"/>
    <x v="2"/>
    <n v="7"/>
    <s v="Imidacloprid"/>
    <s v="ng/L"/>
    <x v="1"/>
    <n v="27"/>
    <n v="27"/>
    <n v="0"/>
    <b v="0"/>
  </r>
  <r>
    <x v="0"/>
    <x v="0"/>
    <x v="123"/>
    <x v="123"/>
    <d v="2015-07-14T10:07:00"/>
    <x v="2"/>
    <n v="7"/>
    <s v="Imidacloprid"/>
    <s v="ng/L"/>
    <x v="1"/>
    <n v="10"/>
    <n v="10"/>
    <n v="0"/>
    <b v="0"/>
  </r>
  <r>
    <x v="0"/>
    <x v="0"/>
    <x v="123"/>
    <x v="123"/>
    <d v="2015-07-15T10:34:00"/>
    <x v="2"/>
    <n v="7"/>
    <s v="Imidacloprid"/>
    <s v="ng/L"/>
    <x v="1"/>
    <n v="17"/>
    <n v="17"/>
    <n v="0"/>
    <b v="0"/>
  </r>
  <r>
    <x v="0"/>
    <x v="0"/>
    <x v="123"/>
    <x v="123"/>
    <d v="2015-07-20T14:09:00"/>
    <x v="2"/>
    <n v="7"/>
    <s v="Imidacloprid"/>
    <s v="ng/L"/>
    <x v="1"/>
    <n v="11"/>
    <n v="11"/>
    <n v="0"/>
    <b v="0"/>
  </r>
  <r>
    <x v="0"/>
    <x v="0"/>
    <x v="123"/>
    <x v="123"/>
    <d v="2015-07-23T10:18:00"/>
    <x v="2"/>
    <n v="7"/>
    <s v="Imidacloprid"/>
    <s v="ng/L"/>
    <x v="1"/>
    <n v="15"/>
    <n v="15"/>
    <n v="0"/>
    <b v="0"/>
  </r>
  <r>
    <x v="0"/>
    <x v="0"/>
    <x v="123"/>
    <x v="123"/>
    <d v="2015-07-27T17:08:00"/>
    <x v="2"/>
    <n v="7"/>
    <s v="Imidacloprid"/>
    <s v="ng/L"/>
    <x v="1"/>
    <n v="9.1999999999999993"/>
    <n v="9.1999999999999993"/>
    <n v="0"/>
    <b v="0"/>
  </r>
  <r>
    <x v="0"/>
    <x v="0"/>
    <x v="123"/>
    <x v="123"/>
    <d v="2015-07-30T13:33:00"/>
    <x v="2"/>
    <n v="7"/>
    <s v="Imidacloprid"/>
    <s v="ng/L"/>
    <x v="1"/>
    <n v="11"/>
    <n v="11"/>
    <n v="0"/>
    <b v="0"/>
  </r>
  <r>
    <x v="0"/>
    <x v="0"/>
    <x v="123"/>
    <x v="123"/>
    <d v="2015-08-03T17:05:00"/>
    <x v="2"/>
    <n v="8"/>
    <s v="Imidacloprid"/>
    <s v="ng/L"/>
    <x v="1"/>
    <n v="8"/>
    <n v="8"/>
    <n v="0"/>
    <b v="0"/>
  </r>
  <r>
    <x v="0"/>
    <x v="0"/>
    <x v="123"/>
    <x v="123"/>
    <d v="2015-08-06T17:56:00"/>
    <x v="2"/>
    <n v="8"/>
    <s v="Imidacloprid"/>
    <s v="ng/L"/>
    <x v="1"/>
    <n v="10"/>
    <n v="10"/>
    <n v="0"/>
    <b v="0"/>
  </r>
  <r>
    <x v="0"/>
    <x v="0"/>
    <x v="123"/>
    <x v="123"/>
    <d v="2015-08-11T16:40:00"/>
    <x v="2"/>
    <n v="8"/>
    <s v="Imidacloprid"/>
    <s v="ng/L"/>
    <x v="1"/>
    <n v="10"/>
    <n v="10"/>
    <n v="0"/>
    <b v="0"/>
  </r>
  <r>
    <x v="0"/>
    <x v="0"/>
    <x v="123"/>
    <x v="123"/>
    <d v="2015-08-14T14:40:00"/>
    <x v="2"/>
    <n v="8"/>
    <s v="Imidacloprid"/>
    <s v="ng/L"/>
    <x v="1"/>
    <n v="11"/>
    <n v="11"/>
    <n v="0"/>
    <b v="0"/>
  </r>
  <r>
    <x v="0"/>
    <x v="0"/>
    <x v="123"/>
    <x v="123"/>
    <d v="2015-08-17T10:45:00"/>
    <x v="2"/>
    <n v="8"/>
    <s v="Imidacloprid"/>
    <s v="ng/L"/>
    <x v="1"/>
    <n v="12"/>
    <n v="12"/>
    <n v="0"/>
    <b v="0"/>
  </r>
  <r>
    <x v="0"/>
    <x v="0"/>
    <x v="123"/>
    <x v="123"/>
    <d v="2015-08-19T15:11:00"/>
    <x v="2"/>
    <n v="8"/>
    <s v="Imidacloprid"/>
    <s v="ng/L"/>
    <x v="1"/>
    <n v="14"/>
    <n v="14"/>
    <n v="0"/>
    <b v="0"/>
  </r>
  <r>
    <x v="0"/>
    <x v="0"/>
    <x v="123"/>
    <x v="123"/>
    <d v="2015-08-24T16:18:00"/>
    <x v="2"/>
    <n v="8"/>
    <s v="Imidacloprid"/>
    <s v="ng/L"/>
    <x v="1"/>
    <n v="13"/>
    <n v="13"/>
    <n v="0"/>
    <b v="0"/>
  </r>
  <r>
    <x v="0"/>
    <x v="0"/>
    <x v="123"/>
    <x v="123"/>
    <d v="2015-08-27T10:17:00"/>
    <x v="2"/>
    <n v="8"/>
    <s v="Imidacloprid"/>
    <s v="ng/L"/>
    <x v="1"/>
    <n v="11"/>
    <n v="11"/>
    <n v="0"/>
    <b v="0"/>
  </r>
  <r>
    <x v="0"/>
    <x v="0"/>
    <x v="123"/>
    <x v="123"/>
    <d v="2015-09-01T14:27:00"/>
    <x v="2"/>
    <n v="9"/>
    <s v="Imidacloprid"/>
    <s v="ng/L"/>
    <x v="1"/>
    <n v="12"/>
    <n v="12"/>
    <n v="0"/>
    <b v="0"/>
  </r>
  <r>
    <x v="0"/>
    <x v="0"/>
    <x v="123"/>
    <x v="123"/>
    <d v="2015-09-03T11:19:00"/>
    <x v="2"/>
    <n v="9"/>
    <s v="Imidacloprid"/>
    <s v="ng/L"/>
    <x v="1"/>
    <n v="12"/>
    <n v="12"/>
    <n v="0"/>
    <b v="0"/>
  </r>
  <r>
    <x v="0"/>
    <x v="0"/>
    <x v="123"/>
    <x v="123"/>
    <d v="2015-09-07T12:14:00"/>
    <x v="2"/>
    <n v="9"/>
    <s v="Imidacloprid"/>
    <s v="ng/L"/>
    <x v="1"/>
    <n v="9"/>
    <n v="9"/>
    <n v="0"/>
    <b v="0"/>
  </r>
  <r>
    <x v="0"/>
    <x v="0"/>
    <x v="123"/>
    <x v="123"/>
    <d v="2015-09-09T16:07:00"/>
    <x v="2"/>
    <n v="9"/>
    <s v="Imidacloprid"/>
    <s v="ng/L"/>
    <x v="1"/>
    <n v="9.7999999999999989"/>
    <n v="9.7999999999999989"/>
    <n v="0"/>
    <b v="0"/>
  </r>
  <r>
    <x v="0"/>
    <x v="0"/>
    <x v="123"/>
    <x v="123"/>
    <d v="2015-09-14T14:51:00"/>
    <x v="2"/>
    <n v="9"/>
    <s v="Imidacloprid"/>
    <s v="ng/L"/>
    <x v="1"/>
    <n v="21"/>
    <n v="21"/>
    <n v="0"/>
    <b v="0"/>
  </r>
  <r>
    <x v="0"/>
    <x v="0"/>
    <x v="123"/>
    <x v="123"/>
    <d v="2015-09-17T12:41:00"/>
    <x v="2"/>
    <n v="9"/>
    <s v="Imidacloprid"/>
    <s v="ng/L"/>
    <x v="1"/>
    <n v="11"/>
    <n v="11"/>
    <n v="0"/>
    <b v="0"/>
  </r>
  <r>
    <x v="0"/>
    <x v="0"/>
    <x v="123"/>
    <x v="123"/>
    <d v="2015-09-21T11:32:00"/>
    <x v="2"/>
    <n v="9"/>
    <s v="Imidacloprid"/>
    <s v="ng/L"/>
    <x v="1"/>
    <n v="14"/>
    <n v="14"/>
    <n v="0"/>
    <b v="0"/>
  </r>
  <r>
    <x v="0"/>
    <x v="0"/>
    <x v="123"/>
    <x v="123"/>
    <d v="2015-09-23T16:33:00"/>
    <x v="2"/>
    <n v="9"/>
    <s v="Imidacloprid"/>
    <s v="ng/L"/>
    <x v="1"/>
    <n v="10"/>
    <n v="10"/>
    <n v="0"/>
    <b v="0"/>
  </r>
  <r>
    <x v="0"/>
    <x v="0"/>
    <x v="123"/>
    <x v="123"/>
    <d v="2015-09-28T12:12:00"/>
    <x v="2"/>
    <n v="9"/>
    <s v="Imidacloprid"/>
    <s v="ng/L"/>
    <x v="1"/>
    <n v="13"/>
    <n v="13"/>
    <n v="0"/>
    <b v="0"/>
  </r>
  <r>
    <x v="0"/>
    <x v="0"/>
    <x v="123"/>
    <x v="123"/>
    <d v="2015-10-02T10:43:00"/>
    <x v="2"/>
    <n v="10"/>
    <s v="Imidacloprid"/>
    <s v="ng/L"/>
    <x v="1"/>
    <n v="11"/>
    <n v="11"/>
    <n v="0"/>
    <b v="0"/>
  </r>
  <r>
    <x v="0"/>
    <x v="0"/>
    <x v="123"/>
    <x v="123"/>
    <d v="2015-10-08T17:38:00"/>
    <x v="2"/>
    <n v="10"/>
    <s v="Imidacloprid"/>
    <s v="ng/L"/>
    <x v="1"/>
    <n v="16"/>
    <n v="16"/>
    <n v="0"/>
    <b v="0"/>
  </r>
  <r>
    <x v="0"/>
    <x v="0"/>
    <x v="123"/>
    <x v="123"/>
    <d v="2015-10-09T13:57:00"/>
    <x v="2"/>
    <n v="10"/>
    <s v="Imidacloprid"/>
    <s v="ng/L"/>
    <x v="1"/>
    <n v="18"/>
    <n v="18"/>
    <n v="0"/>
    <b v="0"/>
  </r>
  <r>
    <x v="0"/>
    <x v="0"/>
    <x v="123"/>
    <x v="123"/>
    <d v="2015-10-12T15:51:00"/>
    <x v="2"/>
    <n v="10"/>
    <s v="Imidacloprid"/>
    <s v="ng/L"/>
    <x v="1"/>
    <n v="12"/>
    <n v="12"/>
    <n v="0"/>
    <b v="0"/>
  </r>
  <r>
    <x v="0"/>
    <x v="0"/>
    <x v="123"/>
    <x v="123"/>
    <d v="2015-10-15T12:40:00"/>
    <x v="2"/>
    <n v="10"/>
    <s v="Imidacloprid"/>
    <s v="ng/L"/>
    <x v="1"/>
    <n v="10"/>
    <n v="10"/>
    <n v="0"/>
    <b v="0"/>
  </r>
  <r>
    <x v="0"/>
    <x v="0"/>
    <x v="123"/>
    <x v="123"/>
    <d v="2015-10-20T15:16:00"/>
    <x v="2"/>
    <n v="10"/>
    <s v="Imidacloprid"/>
    <s v="ng/L"/>
    <x v="1"/>
    <n v="16"/>
    <n v="16"/>
    <n v="0"/>
    <b v="0"/>
  </r>
  <r>
    <x v="0"/>
    <x v="0"/>
    <x v="123"/>
    <x v="123"/>
    <d v="2015-10-21T10:02:00"/>
    <x v="2"/>
    <n v="10"/>
    <s v="Imidacloprid"/>
    <s v="ng/L"/>
    <x v="1"/>
    <n v="13"/>
    <n v="13"/>
    <n v="0"/>
    <b v="0"/>
  </r>
  <r>
    <x v="0"/>
    <x v="0"/>
    <x v="123"/>
    <x v="123"/>
    <d v="2015-10-26T10:23:00"/>
    <x v="2"/>
    <n v="10"/>
    <s v="Imidacloprid"/>
    <s v="ng/L"/>
    <x v="1"/>
    <n v="14"/>
    <n v="14"/>
    <n v="0"/>
    <b v="0"/>
  </r>
  <r>
    <x v="0"/>
    <x v="0"/>
    <x v="123"/>
    <x v="123"/>
    <d v="2015-10-28T12:49:00"/>
    <x v="2"/>
    <n v="10"/>
    <s v="Imidacloprid"/>
    <s v="ng/L"/>
    <x v="1"/>
    <n v="12"/>
    <n v="12"/>
    <n v="0"/>
    <b v="0"/>
  </r>
  <r>
    <x v="0"/>
    <x v="0"/>
    <x v="123"/>
    <x v="123"/>
    <d v="2015-11-03T16:19:00"/>
    <x v="2"/>
    <n v="11"/>
    <s v="Imidacloprid"/>
    <s v="ng/L"/>
    <x v="1"/>
    <n v="14"/>
    <n v="14"/>
    <n v="0"/>
    <b v="0"/>
  </r>
  <r>
    <x v="0"/>
    <x v="0"/>
    <x v="123"/>
    <x v="123"/>
    <d v="2015-11-04T08:04:00"/>
    <x v="2"/>
    <n v="11"/>
    <s v="Imidacloprid"/>
    <s v="ng/L"/>
    <x v="1"/>
    <n v="16"/>
    <n v="16"/>
    <n v="0"/>
    <b v="0"/>
  </r>
  <r>
    <x v="0"/>
    <x v="0"/>
    <x v="123"/>
    <x v="123"/>
    <d v="2015-11-09T15:26:00"/>
    <x v="2"/>
    <n v="11"/>
    <s v="Imidacloprid"/>
    <s v="ng/L"/>
    <x v="1"/>
    <n v="15"/>
    <n v="15"/>
    <n v="0"/>
    <b v="0"/>
  </r>
  <r>
    <x v="0"/>
    <x v="0"/>
    <x v="123"/>
    <x v="123"/>
    <d v="2015-11-11T15:38:00"/>
    <x v="2"/>
    <n v="11"/>
    <s v="Imidacloprid"/>
    <s v="ng/L"/>
    <x v="1"/>
    <n v="11"/>
    <n v="11"/>
    <n v="0"/>
    <b v="0"/>
  </r>
  <r>
    <x v="0"/>
    <x v="0"/>
    <x v="123"/>
    <x v="123"/>
    <d v="2015-11-16T12:09:00"/>
    <x v="2"/>
    <n v="11"/>
    <s v="Imidacloprid"/>
    <s v="ng/L"/>
    <x v="1"/>
    <n v="14"/>
    <n v="14"/>
    <n v="0"/>
    <b v="0"/>
  </r>
  <r>
    <x v="0"/>
    <x v="0"/>
    <x v="123"/>
    <x v="123"/>
    <d v="2015-11-18T15:15:00"/>
    <x v="2"/>
    <n v="11"/>
    <s v="Imidacloprid"/>
    <s v="ng/L"/>
    <x v="1"/>
    <n v="15"/>
    <n v="15"/>
    <n v="0"/>
    <b v="0"/>
  </r>
  <r>
    <x v="0"/>
    <x v="0"/>
    <x v="123"/>
    <x v="123"/>
    <d v="2015-11-24T08:34:00"/>
    <x v="2"/>
    <n v="11"/>
    <s v="Imidacloprid"/>
    <s v="ng/L"/>
    <x v="1"/>
    <n v="11"/>
    <n v="11"/>
    <n v="0"/>
    <b v="0"/>
  </r>
  <r>
    <x v="0"/>
    <x v="0"/>
    <x v="123"/>
    <x v="123"/>
    <d v="2015-11-25T08:52:00"/>
    <x v="2"/>
    <n v="11"/>
    <s v="Imidacloprid"/>
    <s v="ng/L"/>
    <x v="1"/>
    <n v="11"/>
    <n v="11"/>
    <n v="0"/>
    <b v="0"/>
  </r>
  <r>
    <x v="0"/>
    <x v="0"/>
    <x v="123"/>
    <x v="123"/>
    <d v="2015-12-02T09:06:00"/>
    <x v="2"/>
    <n v="12"/>
    <s v="Imidacloprid"/>
    <s v="ng/L"/>
    <x v="1"/>
    <n v="11"/>
    <n v="11"/>
    <n v="0"/>
    <b v="0"/>
  </r>
  <r>
    <x v="0"/>
    <x v="0"/>
    <x v="123"/>
    <x v="123"/>
    <d v="2015-12-04T15:08:00"/>
    <x v="2"/>
    <n v="12"/>
    <s v="Imidacloprid"/>
    <s v="ng/L"/>
    <x v="1"/>
    <n v="8.3000000000000007"/>
    <n v="8.3000000000000007"/>
    <n v="0"/>
    <b v="0"/>
  </r>
  <r>
    <x v="0"/>
    <x v="0"/>
    <x v="123"/>
    <x v="123"/>
    <d v="2015-12-07T15:09:00"/>
    <x v="2"/>
    <n v="12"/>
    <s v="Imidacloprid"/>
    <s v="ng/L"/>
    <x v="1"/>
    <n v="7.4"/>
    <n v="7.4"/>
    <n v="0"/>
    <b v="0"/>
  </r>
  <r>
    <x v="0"/>
    <x v="0"/>
    <x v="123"/>
    <x v="123"/>
    <d v="2015-12-09T15:29:00"/>
    <x v="2"/>
    <n v="12"/>
    <s v="Imidacloprid"/>
    <s v="ng/L"/>
    <x v="1"/>
    <n v="9.1999999999999993"/>
    <n v="9.1999999999999993"/>
    <n v="0"/>
    <b v="0"/>
  </r>
  <r>
    <x v="0"/>
    <x v="0"/>
    <x v="123"/>
    <x v="123"/>
    <d v="2016-01-04T14:35:00"/>
    <x v="3"/>
    <n v="1"/>
    <s v="Imidacloprid"/>
    <s v="ng/L"/>
    <x v="1"/>
    <n v="9.2999999999999989"/>
    <n v="9.2999999999999989"/>
    <n v="0"/>
    <b v="0"/>
  </r>
  <r>
    <x v="0"/>
    <x v="0"/>
    <x v="123"/>
    <x v="123"/>
    <d v="2016-01-06T14:36:00"/>
    <x v="3"/>
    <n v="1"/>
    <s v="Imidacloprid"/>
    <s v="ng/L"/>
    <x v="1"/>
    <n v="8.5"/>
    <n v="8.5"/>
    <n v="0"/>
    <b v="0"/>
  </r>
  <r>
    <x v="0"/>
    <x v="0"/>
    <x v="123"/>
    <x v="123"/>
    <d v="2016-01-12T11:51:00"/>
    <x v="3"/>
    <n v="1"/>
    <s v="Imidacloprid"/>
    <s v="ng/L"/>
    <x v="0"/>
    <n v="1"/>
    <n v="0.5"/>
    <n v="1"/>
    <b v="1"/>
  </r>
  <r>
    <x v="0"/>
    <x v="0"/>
    <x v="123"/>
    <x v="123"/>
    <d v="2016-01-14T15:18:00"/>
    <x v="3"/>
    <n v="1"/>
    <s v="Imidacloprid"/>
    <s v="ng/L"/>
    <x v="0"/>
    <n v="1"/>
    <n v="0.5"/>
    <n v="1"/>
    <b v="1"/>
  </r>
  <r>
    <x v="0"/>
    <x v="0"/>
    <x v="123"/>
    <x v="123"/>
    <d v="2016-01-18T15:42:00"/>
    <x v="3"/>
    <n v="1"/>
    <s v="Imidacloprid"/>
    <s v="ng/L"/>
    <x v="1"/>
    <n v="6.5"/>
    <n v="6.5"/>
    <n v="0"/>
    <b v="0"/>
  </r>
  <r>
    <x v="0"/>
    <x v="0"/>
    <x v="123"/>
    <x v="123"/>
    <d v="2016-01-21T15:30:00"/>
    <x v="3"/>
    <n v="1"/>
    <s v="Imidacloprid"/>
    <s v="ng/L"/>
    <x v="1"/>
    <n v="7.2"/>
    <n v="7.2"/>
    <n v="0"/>
    <b v="0"/>
  </r>
  <r>
    <x v="0"/>
    <x v="0"/>
    <x v="123"/>
    <x v="123"/>
    <d v="2016-01-28T10:44:00"/>
    <x v="3"/>
    <n v="1"/>
    <s v="Imidacloprid"/>
    <s v="ng/L"/>
    <x v="1"/>
    <n v="8.2000000000000011"/>
    <n v="8.2000000000000011"/>
    <n v="0"/>
    <b v="0"/>
  </r>
  <r>
    <x v="0"/>
    <x v="0"/>
    <x v="123"/>
    <x v="123"/>
    <d v="2016-02-01T15:23:00"/>
    <x v="3"/>
    <n v="2"/>
    <s v="Imidacloprid"/>
    <s v="ng/L"/>
    <x v="1"/>
    <n v="8.4"/>
    <n v="8.4"/>
    <n v="0"/>
    <b v="0"/>
  </r>
  <r>
    <x v="0"/>
    <x v="0"/>
    <x v="123"/>
    <x v="123"/>
    <d v="2016-04-04T16:48:00"/>
    <x v="3"/>
    <n v="4"/>
    <s v="Imidacloprid"/>
    <s v="ng/L"/>
    <x v="1"/>
    <n v="10"/>
    <n v="10"/>
    <n v="0"/>
    <b v="0"/>
  </r>
  <r>
    <x v="0"/>
    <x v="0"/>
    <x v="123"/>
    <x v="123"/>
    <d v="2016-04-07T18:21:00"/>
    <x v="3"/>
    <n v="4"/>
    <s v="Imidacloprid"/>
    <s v="ng/L"/>
    <x v="1"/>
    <n v="13"/>
    <n v="13"/>
    <n v="0"/>
    <b v="0"/>
  </r>
  <r>
    <x v="0"/>
    <x v="0"/>
    <x v="123"/>
    <x v="123"/>
    <d v="2016-04-11T15:30:00"/>
    <x v="3"/>
    <n v="4"/>
    <s v="Imidacloprid"/>
    <s v="ng/L"/>
    <x v="1"/>
    <n v="12"/>
    <n v="12"/>
    <n v="0"/>
    <b v="0"/>
  </r>
  <r>
    <x v="0"/>
    <x v="0"/>
    <x v="123"/>
    <x v="123"/>
    <d v="2016-04-14T10:35:00"/>
    <x v="3"/>
    <n v="4"/>
    <s v="Imidacloprid"/>
    <s v="ng/L"/>
    <x v="1"/>
    <n v="14"/>
    <n v="14"/>
    <n v="0"/>
    <b v="0"/>
  </r>
  <r>
    <x v="0"/>
    <x v="0"/>
    <x v="123"/>
    <x v="123"/>
    <d v="2016-04-18T15:28:00"/>
    <x v="3"/>
    <n v="4"/>
    <s v="Imidacloprid"/>
    <s v="ng/L"/>
    <x v="1"/>
    <n v="9.5"/>
    <n v="9.5"/>
    <n v="0"/>
    <b v="0"/>
  </r>
  <r>
    <x v="0"/>
    <x v="0"/>
    <x v="123"/>
    <x v="123"/>
    <d v="2016-04-21T16:15:00"/>
    <x v="3"/>
    <n v="4"/>
    <s v="Imidacloprid"/>
    <s v="ng/L"/>
    <x v="1"/>
    <n v="14"/>
    <n v="14"/>
    <n v="0"/>
    <b v="0"/>
  </r>
  <r>
    <x v="0"/>
    <x v="0"/>
    <x v="123"/>
    <x v="123"/>
    <d v="2016-04-25T16:06:00"/>
    <x v="3"/>
    <n v="4"/>
    <s v="Imidacloprid"/>
    <s v="ng/L"/>
    <x v="1"/>
    <n v="23"/>
    <n v="23"/>
    <n v="0"/>
    <b v="0"/>
  </r>
  <r>
    <x v="0"/>
    <x v="0"/>
    <x v="123"/>
    <x v="123"/>
    <d v="2016-04-28T12:45:00"/>
    <x v="3"/>
    <n v="4"/>
    <s v="Imidacloprid"/>
    <s v="ng/L"/>
    <x v="1"/>
    <n v="9.7999999999999989"/>
    <n v="9.7999999999999989"/>
    <n v="0"/>
    <b v="0"/>
  </r>
  <r>
    <x v="0"/>
    <x v="0"/>
    <x v="123"/>
    <x v="123"/>
    <d v="2016-05-03T16:12:00"/>
    <x v="3"/>
    <n v="5"/>
    <s v="Imidacloprid"/>
    <s v="ng/L"/>
    <x v="1"/>
    <n v="8.3000000000000007"/>
    <n v="8.3000000000000007"/>
    <n v="0"/>
    <b v="0"/>
  </r>
  <r>
    <x v="0"/>
    <x v="0"/>
    <x v="123"/>
    <x v="123"/>
    <d v="2016-05-05T15:05:00"/>
    <x v="3"/>
    <n v="5"/>
    <s v="Imidacloprid"/>
    <s v="ng/L"/>
    <x v="1"/>
    <n v="13"/>
    <n v="13"/>
    <n v="0"/>
    <b v="0"/>
  </r>
  <r>
    <x v="0"/>
    <x v="0"/>
    <x v="123"/>
    <x v="123"/>
    <d v="2016-05-10T15:56:00"/>
    <x v="3"/>
    <n v="5"/>
    <s v="Imidacloprid"/>
    <s v="ng/L"/>
    <x v="1"/>
    <n v="16"/>
    <n v="16"/>
    <n v="0"/>
    <b v="0"/>
  </r>
  <r>
    <x v="0"/>
    <x v="0"/>
    <x v="123"/>
    <x v="123"/>
    <d v="2016-05-12T14:52:00"/>
    <x v="3"/>
    <n v="5"/>
    <s v="Imidacloprid"/>
    <s v="ng/L"/>
    <x v="1"/>
    <n v="17"/>
    <n v="17"/>
    <n v="0"/>
    <b v="0"/>
  </r>
  <r>
    <x v="0"/>
    <x v="0"/>
    <x v="123"/>
    <x v="123"/>
    <d v="2016-05-16T16:52:00"/>
    <x v="3"/>
    <n v="5"/>
    <s v="Imidacloprid"/>
    <s v="ng/L"/>
    <x v="1"/>
    <n v="9.9"/>
    <n v="9.9"/>
    <n v="0"/>
    <b v="0"/>
  </r>
  <r>
    <x v="0"/>
    <x v="0"/>
    <x v="123"/>
    <x v="123"/>
    <d v="2016-05-20T14:09:00"/>
    <x v="3"/>
    <n v="5"/>
    <s v="Imidacloprid"/>
    <s v="ng/L"/>
    <x v="1"/>
    <n v="14"/>
    <n v="14"/>
    <n v="0"/>
    <b v="0"/>
  </r>
  <r>
    <x v="0"/>
    <x v="0"/>
    <x v="123"/>
    <x v="123"/>
    <d v="2016-05-23T10:47:00"/>
    <x v="3"/>
    <n v="5"/>
    <s v="Imidacloprid"/>
    <s v="ng/L"/>
    <x v="1"/>
    <n v="13"/>
    <n v="13"/>
    <n v="0"/>
    <b v="0"/>
  </r>
  <r>
    <x v="0"/>
    <x v="0"/>
    <x v="123"/>
    <x v="123"/>
    <d v="2016-05-26T18:02:00"/>
    <x v="3"/>
    <n v="5"/>
    <s v="Imidacloprid"/>
    <s v="ng/L"/>
    <x v="1"/>
    <n v="13"/>
    <n v="13"/>
    <n v="0"/>
    <b v="0"/>
  </r>
  <r>
    <x v="0"/>
    <x v="0"/>
    <x v="123"/>
    <x v="123"/>
    <d v="2016-05-31T11:28:00"/>
    <x v="3"/>
    <n v="5"/>
    <s v="Imidacloprid"/>
    <s v="ng/L"/>
    <x v="1"/>
    <n v="13"/>
    <n v="13"/>
    <n v="0"/>
    <b v="0"/>
  </r>
  <r>
    <x v="0"/>
    <x v="0"/>
    <x v="123"/>
    <x v="123"/>
    <d v="2016-06-02T10:25:00"/>
    <x v="3"/>
    <n v="6"/>
    <s v="Imidacloprid"/>
    <s v="ng/L"/>
    <x v="1"/>
    <n v="21"/>
    <n v="21"/>
    <n v="0"/>
    <b v="0"/>
  </r>
  <r>
    <x v="0"/>
    <x v="0"/>
    <x v="123"/>
    <x v="123"/>
    <d v="2016-06-10T13:40:00"/>
    <x v="3"/>
    <n v="6"/>
    <s v="Imidacloprid"/>
    <s v="ng/L"/>
    <x v="1"/>
    <n v="16"/>
    <n v="16"/>
    <n v="0"/>
    <b v="0"/>
  </r>
  <r>
    <x v="0"/>
    <x v="0"/>
    <x v="123"/>
    <x v="123"/>
    <d v="2016-06-13T15:04:00"/>
    <x v="3"/>
    <n v="6"/>
    <s v="Imidacloprid"/>
    <s v="ng/L"/>
    <x v="1"/>
    <n v="16"/>
    <n v="16"/>
    <n v="0"/>
    <b v="0"/>
  </r>
  <r>
    <x v="0"/>
    <x v="0"/>
    <x v="123"/>
    <x v="123"/>
    <d v="2016-06-15T09:43:00"/>
    <x v="3"/>
    <n v="6"/>
    <s v="Imidacloprid"/>
    <s v="ng/L"/>
    <x v="1"/>
    <n v="21"/>
    <n v="21"/>
    <n v="0"/>
    <b v="0"/>
  </r>
  <r>
    <x v="0"/>
    <x v="0"/>
    <x v="123"/>
    <x v="123"/>
    <d v="2016-06-20T15:31:00"/>
    <x v="3"/>
    <n v="6"/>
    <s v="Imidacloprid"/>
    <s v="ng/L"/>
    <x v="1"/>
    <n v="14"/>
    <n v="14"/>
    <n v="0"/>
    <b v="0"/>
  </r>
  <r>
    <x v="0"/>
    <x v="0"/>
    <x v="123"/>
    <x v="123"/>
    <d v="2016-06-24T14:44:00"/>
    <x v="3"/>
    <n v="6"/>
    <s v="Imidacloprid"/>
    <s v="ng/L"/>
    <x v="0"/>
    <n v="1"/>
    <n v="0.5"/>
    <n v="1"/>
    <b v="1"/>
  </r>
  <r>
    <x v="0"/>
    <x v="0"/>
    <x v="123"/>
    <x v="123"/>
    <d v="2016-06-27T17:45:00"/>
    <x v="3"/>
    <n v="6"/>
    <s v="Imidacloprid"/>
    <s v="ng/L"/>
    <x v="0"/>
    <n v="1"/>
    <n v="0.5"/>
    <n v="1"/>
    <b v="1"/>
  </r>
  <r>
    <x v="0"/>
    <x v="0"/>
    <x v="123"/>
    <x v="123"/>
    <d v="2016-06-29T11:35:00"/>
    <x v="3"/>
    <n v="6"/>
    <s v="Imidacloprid"/>
    <s v="ng/L"/>
    <x v="0"/>
    <n v="1"/>
    <n v="0.5"/>
    <n v="1"/>
    <b v="1"/>
  </r>
  <r>
    <x v="0"/>
    <x v="0"/>
    <x v="123"/>
    <x v="123"/>
    <d v="2016-07-05T14:58:00"/>
    <x v="3"/>
    <n v="7"/>
    <s v="Imidacloprid"/>
    <s v="ng/L"/>
    <x v="1"/>
    <n v="11"/>
    <n v="11"/>
    <n v="0"/>
    <b v="0"/>
  </r>
  <r>
    <x v="0"/>
    <x v="0"/>
    <x v="123"/>
    <x v="123"/>
    <d v="2016-07-08T13:42:00"/>
    <x v="3"/>
    <n v="7"/>
    <s v="Imidacloprid"/>
    <s v="ng/L"/>
    <x v="1"/>
    <n v="15"/>
    <n v="15"/>
    <n v="0"/>
    <b v="0"/>
  </r>
  <r>
    <x v="0"/>
    <x v="0"/>
    <x v="123"/>
    <x v="123"/>
    <d v="2016-07-12T13:12:00"/>
    <x v="3"/>
    <n v="7"/>
    <s v="Imidacloprid"/>
    <s v="ng/L"/>
    <x v="1"/>
    <n v="14"/>
    <n v="14"/>
    <n v="0"/>
    <b v="0"/>
  </r>
  <r>
    <x v="0"/>
    <x v="0"/>
    <x v="123"/>
    <x v="123"/>
    <d v="2016-07-14T11:04:00"/>
    <x v="3"/>
    <n v="7"/>
    <s v="Imidacloprid"/>
    <s v="ng/L"/>
    <x v="1"/>
    <n v="14"/>
    <n v="14"/>
    <n v="0"/>
    <b v="0"/>
  </r>
  <r>
    <x v="0"/>
    <x v="0"/>
    <x v="123"/>
    <x v="123"/>
    <d v="2016-07-19T17:13:00"/>
    <x v="3"/>
    <n v="7"/>
    <s v="Imidacloprid"/>
    <s v="ng/L"/>
    <x v="1"/>
    <n v="13"/>
    <n v="13"/>
    <n v="0"/>
    <b v="0"/>
  </r>
  <r>
    <x v="0"/>
    <x v="0"/>
    <x v="123"/>
    <x v="123"/>
    <d v="2016-07-22T15:28:00"/>
    <x v="3"/>
    <n v="7"/>
    <s v="Imidacloprid"/>
    <s v="ng/L"/>
    <x v="1"/>
    <n v="16"/>
    <n v="16"/>
    <n v="0"/>
    <b v="0"/>
  </r>
  <r>
    <x v="0"/>
    <x v="0"/>
    <x v="123"/>
    <x v="123"/>
    <d v="2016-07-26T16:24:00"/>
    <x v="3"/>
    <n v="7"/>
    <s v="Imidacloprid"/>
    <s v="ng/L"/>
    <x v="1"/>
    <n v="18"/>
    <n v="18"/>
    <n v="0"/>
    <b v="0"/>
  </r>
  <r>
    <x v="0"/>
    <x v="0"/>
    <x v="123"/>
    <x v="123"/>
    <d v="2016-07-29T12:39:00"/>
    <x v="3"/>
    <n v="7"/>
    <s v="Imidacloprid"/>
    <s v="ng/L"/>
    <x v="1"/>
    <n v="20"/>
    <n v="20"/>
    <n v="0"/>
    <b v="0"/>
  </r>
  <r>
    <x v="0"/>
    <x v="0"/>
    <x v="123"/>
    <x v="123"/>
    <d v="2016-08-03T17:09:00"/>
    <x v="3"/>
    <n v="8"/>
    <s v="Imidacloprid"/>
    <s v="ng/L"/>
    <x v="1"/>
    <n v="26"/>
    <n v="26"/>
    <n v="0"/>
    <b v="0"/>
  </r>
  <r>
    <x v="0"/>
    <x v="0"/>
    <x v="123"/>
    <x v="123"/>
    <d v="2016-08-05T12:31:00"/>
    <x v="3"/>
    <n v="8"/>
    <s v="Imidacloprid"/>
    <s v="ng/L"/>
    <x v="1"/>
    <n v="15"/>
    <n v="15"/>
    <n v="0"/>
    <b v="0"/>
  </r>
  <r>
    <x v="0"/>
    <x v="0"/>
    <x v="123"/>
    <x v="123"/>
    <d v="2016-08-08T11:00:00"/>
    <x v="3"/>
    <n v="8"/>
    <s v="Imidacloprid"/>
    <s v="ng/L"/>
    <x v="1"/>
    <n v="15"/>
    <n v="15"/>
    <n v="0"/>
    <b v="0"/>
  </r>
  <r>
    <x v="0"/>
    <x v="0"/>
    <x v="123"/>
    <x v="123"/>
    <d v="2016-08-11T09:57:00"/>
    <x v="3"/>
    <n v="8"/>
    <s v="Imidacloprid"/>
    <s v="ng/L"/>
    <x v="1"/>
    <n v="16"/>
    <n v="16"/>
    <n v="0"/>
    <b v="0"/>
  </r>
  <r>
    <x v="0"/>
    <x v="0"/>
    <x v="123"/>
    <x v="123"/>
    <d v="2016-08-15T16:06:00"/>
    <x v="3"/>
    <n v="8"/>
    <s v="Imidacloprid"/>
    <s v="ng/L"/>
    <x v="1"/>
    <n v="16"/>
    <n v="16"/>
    <n v="0"/>
    <b v="0"/>
  </r>
  <r>
    <x v="0"/>
    <x v="0"/>
    <x v="123"/>
    <x v="123"/>
    <d v="2016-08-18T14:59:00"/>
    <x v="3"/>
    <n v="8"/>
    <s v="Imidacloprid"/>
    <s v="ng/L"/>
    <x v="1"/>
    <n v="16"/>
    <n v="16"/>
    <n v="0"/>
    <b v="0"/>
  </r>
  <r>
    <x v="0"/>
    <x v="0"/>
    <x v="123"/>
    <x v="123"/>
    <d v="2016-08-24T10:52:00"/>
    <x v="3"/>
    <n v="8"/>
    <s v="Imidacloprid"/>
    <s v="ng/L"/>
    <x v="0"/>
    <n v="1"/>
    <n v="0.5"/>
    <n v="1"/>
    <b v="1"/>
  </r>
  <r>
    <x v="0"/>
    <x v="0"/>
    <x v="123"/>
    <x v="123"/>
    <d v="2016-08-26T14:58:00"/>
    <x v="3"/>
    <n v="8"/>
    <s v="Imidacloprid"/>
    <s v="ng/L"/>
    <x v="1"/>
    <n v="17"/>
    <n v="17"/>
    <n v="0"/>
    <b v="0"/>
  </r>
  <r>
    <x v="0"/>
    <x v="0"/>
    <x v="123"/>
    <x v="123"/>
    <d v="2016-08-31T09:51:00"/>
    <x v="3"/>
    <n v="8"/>
    <s v="Imidacloprid"/>
    <s v="ng/L"/>
    <x v="1"/>
    <n v="16"/>
    <n v="16"/>
    <n v="0"/>
    <b v="0"/>
  </r>
  <r>
    <x v="0"/>
    <x v="0"/>
    <x v="123"/>
    <x v="123"/>
    <d v="2016-09-08T15:01:00"/>
    <x v="3"/>
    <n v="9"/>
    <s v="Imidacloprid"/>
    <s v="ng/L"/>
    <x v="1"/>
    <n v="17"/>
    <n v="17"/>
    <n v="0"/>
    <b v="0"/>
  </r>
  <r>
    <x v="0"/>
    <x v="0"/>
    <x v="123"/>
    <x v="123"/>
    <d v="2016-09-12T15:02:00"/>
    <x v="3"/>
    <n v="9"/>
    <s v="Imidacloprid"/>
    <s v="ng/L"/>
    <x v="1"/>
    <n v="19"/>
    <n v="19"/>
    <n v="0"/>
    <b v="0"/>
  </r>
  <r>
    <x v="0"/>
    <x v="0"/>
    <x v="123"/>
    <x v="123"/>
    <d v="2016-09-15T15:22:00"/>
    <x v="3"/>
    <n v="9"/>
    <s v="Imidacloprid"/>
    <s v="ng/L"/>
    <x v="1"/>
    <n v="17"/>
    <n v="17"/>
    <n v="0"/>
    <b v="0"/>
  </r>
  <r>
    <x v="0"/>
    <x v="0"/>
    <x v="123"/>
    <x v="123"/>
    <d v="2016-09-21T12:46:00"/>
    <x v="3"/>
    <n v="9"/>
    <s v="Imidacloprid"/>
    <s v="ng/L"/>
    <x v="1"/>
    <n v="16"/>
    <n v="16"/>
    <n v="0"/>
    <b v="0"/>
  </r>
  <r>
    <x v="0"/>
    <x v="0"/>
    <x v="123"/>
    <x v="123"/>
    <d v="2016-09-22T15:04:00"/>
    <x v="3"/>
    <n v="9"/>
    <s v="Imidacloprid"/>
    <s v="ng/L"/>
    <x v="1"/>
    <n v="16"/>
    <n v="16"/>
    <n v="0"/>
    <b v="0"/>
  </r>
  <r>
    <x v="0"/>
    <x v="0"/>
    <x v="123"/>
    <x v="123"/>
    <d v="2016-09-28T11:54:00"/>
    <x v="3"/>
    <n v="9"/>
    <s v="Imidacloprid"/>
    <s v="ng/L"/>
    <x v="1"/>
    <n v="17"/>
    <n v="17"/>
    <n v="0"/>
    <b v="0"/>
  </r>
  <r>
    <x v="0"/>
    <x v="0"/>
    <x v="123"/>
    <x v="123"/>
    <d v="2016-09-28T11:56:00"/>
    <x v="3"/>
    <n v="9"/>
    <s v="Imidacloprid"/>
    <s v="ng/L"/>
    <x v="1"/>
    <n v="17"/>
    <n v="17"/>
    <n v="0"/>
    <b v="0"/>
  </r>
  <r>
    <x v="0"/>
    <x v="0"/>
    <x v="123"/>
    <x v="123"/>
    <d v="2016-09-30T15:58:00"/>
    <x v="3"/>
    <n v="9"/>
    <s v="Imidacloprid"/>
    <s v="ng/L"/>
    <x v="1"/>
    <n v="17"/>
    <n v="17"/>
    <n v="0"/>
    <b v="0"/>
  </r>
  <r>
    <x v="0"/>
    <x v="0"/>
    <x v="123"/>
    <x v="123"/>
    <d v="2016-10-03T13:35:00"/>
    <x v="3"/>
    <n v="10"/>
    <s v="Imidacloprid"/>
    <s v="ng/L"/>
    <x v="1"/>
    <n v="20"/>
    <n v="20"/>
    <n v="0"/>
    <b v="0"/>
  </r>
  <r>
    <x v="0"/>
    <x v="0"/>
    <x v="123"/>
    <x v="123"/>
    <d v="2016-10-04T17:14:00"/>
    <x v="3"/>
    <n v="10"/>
    <s v="Imidacloprid"/>
    <s v="ng/L"/>
    <x v="1"/>
    <n v="20"/>
    <n v="20"/>
    <n v="0"/>
    <b v="0"/>
  </r>
  <r>
    <x v="0"/>
    <x v="0"/>
    <x v="123"/>
    <x v="123"/>
    <d v="2016-10-12T15:09:00"/>
    <x v="3"/>
    <n v="10"/>
    <s v="Imidacloprid"/>
    <s v="ng/L"/>
    <x v="1"/>
    <n v="21"/>
    <n v="21"/>
    <n v="0"/>
    <b v="0"/>
  </r>
  <r>
    <x v="0"/>
    <x v="0"/>
    <x v="123"/>
    <x v="123"/>
    <d v="2016-10-14T10:00:00"/>
    <x v="3"/>
    <n v="10"/>
    <s v="Imidacloprid"/>
    <s v="ng/L"/>
    <x v="1"/>
    <n v="21"/>
    <n v="21"/>
    <n v="0"/>
    <b v="0"/>
  </r>
  <r>
    <x v="0"/>
    <x v="0"/>
    <x v="123"/>
    <x v="123"/>
    <d v="2016-10-18T10:50:00"/>
    <x v="3"/>
    <n v="10"/>
    <s v="Imidacloprid"/>
    <s v="ng/L"/>
    <x v="1"/>
    <n v="18"/>
    <n v="18"/>
    <n v="0"/>
    <b v="0"/>
  </r>
  <r>
    <x v="0"/>
    <x v="0"/>
    <x v="123"/>
    <x v="123"/>
    <d v="2016-10-20T14:57:00"/>
    <x v="3"/>
    <n v="10"/>
    <s v="Imidacloprid"/>
    <s v="ng/L"/>
    <x v="1"/>
    <n v="19"/>
    <n v="19"/>
    <n v="0"/>
    <b v="0"/>
  </r>
  <r>
    <x v="0"/>
    <x v="0"/>
    <x v="123"/>
    <x v="123"/>
    <d v="2016-10-24T15:26:00"/>
    <x v="3"/>
    <n v="10"/>
    <s v="Imidacloprid"/>
    <s v="ng/L"/>
    <x v="1"/>
    <n v="18"/>
    <n v="18"/>
    <n v="0"/>
    <b v="0"/>
  </r>
  <r>
    <x v="0"/>
    <x v="0"/>
    <x v="123"/>
    <x v="123"/>
    <d v="2016-10-28T12:29:00"/>
    <x v="3"/>
    <n v="10"/>
    <s v="Imidacloprid"/>
    <s v="ng/L"/>
    <x v="1"/>
    <n v="17"/>
    <n v="17"/>
    <n v="0"/>
    <b v="0"/>
  </r>
  <r>
    <x v="0"/>
    <x v="0"/>
    <x v="123"/>
    <x v="123"/>
    <d v="2016-11-02T14:22:00"/>
    <x v="3"/>
    <n v="11"/>
    <s v="Imidacloprid"/>
    <s v="ng/L"/>
    <x v="1"/>
    <n v="18"/>
    <n v="18"/>
    <n v="0"/>
    <b v="0"/>
  </r>
  <r>
    <x v="0"/>
    <x v="0"/>
    <x v="123"/>
    <x v="123"/>
    <d v="2016-11-03T09:57:00"/>
    <x v="3"/>
    <n v="11"/>
    <s v="Imidacloprid"/>
    <s v="ng/L"/>
    <x v="1"/>
    <n v="11"/>
    <n v="11"/>
    <n v="0"/>
    <b v="0"/>
  </r>
  <r>
    <x v="0"/>
    <x v="0"/>
    <x v="123"/>
    <x v="123"/>
    <d v="2016-11-08T12:56:00"/>
    <x v="3"/>
    <n v="11"/>
    <s v="Imidacloprid"/>
    <s v="ng/L"/>
    <x v="0"/>
    <n v="1"/>
    <n v="0.5"/>
    <n v="1"/>
    <b v="1"/>
  </r>
  <r>
    <x v="0"/>
    <x v="0"/>
    <x v="123"/>
    <x v="123"/>
    <d v="2016-11-09T11:22:00"/>
    <x v="3"/>
    <n v="11"/>
    <s v="Imidacloprid"/>
    <s v="ng/L"/>
    <x v="0"/>
    <n v="1"/>
    <n v="0.5"/>
    <n v="1"/>
    <b v="1"/>
  </r>
  <r>
    <x v="0"/>
    <x v="0"/>
    <x v="123"/>
    <x v="123"/>
    <d v="2016-11-17T10:14:00"/>
    <x v="3"/>
    <n v="11"/>
    <s v="Imidacloprid"/>
    <s v="ng/L"/>
    <x v="1"/>
    <n v="16"/>
    <n v="16"/>
    <n v="0"/>
    <b v="0"/>
  </r>
  <r>
    <x v="0"/>
    <x v="0"/>
    <x v="123"/>
    <x v="123"/>
    <d v="2016-11-23T11:48:00"/>
    <x v="3"/>
    <n v="11"/>
    <s v="Imidacloprid"/>
    <s v="ng/L"/>
    <x v="0"/>
    <n v="1"/>
    <n v="0.5"/>
    <n v="1"/>
    <b v="1"/>
  </r>
  <r>
    <x v="0"/>
    <x v="0"/>
    <x v="123"/>
    <x v="123"/>
    <d v="2016-11-24T14:04:00"/>
    <x v="3"/>
    <n v="11"/>
    <s v="Imidacloprid"/>
    <s v="ng/L"/>
    <x v="0"/>
    <n v="1"/>
    <n v="0.5"/>
    <n v="1"/>
    <b v="1"/>
  </r>
  <r>
    <x v="0"/>
    <x v="0"/>
    <x v="123"/>
    <x v="123"/>
    <d v="2016-12-05T13:42:00"/>
    <x v="3"/>
    <n v="12"/>
    <s v="Imidacloprid"/>
    <s v="ng/L"/>
    <x v="1"/>
    <n v="12"/>
    <n v="12"/>
    <n v="0"/>
    <b v="0"/>
  </r>
  <r>
    <x v="0"/>
    <x v="0"/>
    <x v="123"/>
    <x v="123"/>
    <d v="2016-12-15T14:14:00"/>
    <x v="3"/>
    <n v="12"/>
    <s v="Imidacloprid"/>
    <s v="ng/L"/>
    <x v="1"/>
    <n v="20"/>
    <n v="20"/>
    <n v="0"/>
    <b v="0"/>
  </r>
  <r>
    <x v="0"/>
    <x v="0"/>
    <x v="123"/>
    <x v="123"/>
    <d v="2017-01-06T15:06:00"/>
    <x v="4"/>
    <n v="1"/>
    <s v="Imidacloprid"/>
    <s v="ng/L"/>
    <x v="1"/>
    <n v="10"/>
    <n v="10"/>
    <n v="0"/>
    <b v="0"/>
  </r>
  <r>
    <x v="0"/>
    <x v="0"/>
    <x v="123"/>
    <x v="123"/>
    <d v="2017-01-11T09:27:00"/>
    <x v="4"/>
    <n v="1"/>
    <s v="Imidacloprid"/>
    <s v="ng/L"/>
    <x v="1"/>
    <n v="12"/>
    <n v="12"/>
    <n v="0"/>
    <b v="0"/>
  </r>
  <r>
    <x v="0"/>
    <x v="0"/>
    <x v="123"/>
    <x v="123"/>
    <d v="2017-01-12T13:43:00"/>
    <x v="4"/>
    <n v="1"/>
    <s v="Imidacloprid"/>
    <s v="ng/L"/>
    <x v="1"/>
    <n v="28"/>
    <n v="28"/>
    <n v="0"/>
    <b v="0"/>
  </r>
  <r>
    <x v="0"/>
    <x v="0"/>
    <x v="123"/>
    <x v="123"/>
    <d v="2017-01-17T14:40:00"/>
    <x v="4"/>
    <n v="1"/>
    <s v="Imidacloprid"/>
    <s v="ng/L"/>
    <x v="1"/>
    <n v="9.1"/>
    <n v="9.1"/>
    <n v="0"/>
    <b v="0"/>
  </r>
  <r>
    <x v="0"/>
    <x v="0"/>
    <x v="123"/>
    <x v="123"/>
    <d v="2017-01-19T14:52:00"/>
    <x v="4"/>
    <n v="1"/>
    <s v="Imidacloprid"/>
    <s v="ng/L"/>
    <x v="1"/>
    <n v="10"/>
    <n v="10"/>
    <n v="0"/>
    <b v="0"/>
  </r>
  <r>
    <x v="0"/>
    <x v="0"/>
    <x v="123"/>
    <x v="123"/>
    <d v="2017-02-02T13:55:00"/>
    <x v="4"/>
    <n v="2"/>
    <s v="Imidacloprid"/>
    <s v="ng/L"/>
    <x v="1"/>
    <n v="11"/>
    <n v="11"/>
    <n v="0"/>
    <b v="0"/>
  </r>
  <r>
    <x v="0"/>
    <x v="0"/>
    <x v="123"/>
    <x v="123"/>
    <d v="2017-02-08T09:16:00"/>
    <x v="4"/>
    <n v="2"/>
    <s v="Imidacloprid"/>
    <s v="ng/L"/>
    <x v="1"/>
    <n v="8.4"/>
    <n v="8.4"/>
    <n v="0"/>
    <b v="0"/>
  </r>
  <r>
    <x v="0"/>
    <x v="0"/>
    <x v="123"/>
    <x v="123"/>
    <d v="2017-02-10T14:31:00"/>
    <x v="4"/>
    <n v="2"/>
    <s v="Imidacloprid"/>
    <s v="ng/L"/>
    <x v="1"/>
    <n v="10"/>
    <n v="10"/>
    <n v="0"/>
    <b v="0"/>
  </r>
  <r>
    <x v="0"/>
    <x v="0"/>
    <x v="123"/>
    <x v="123"/>
    <d v="2017-02-13T13:48:00"/>
    <x v="4"/>
    <n v="2"/>
    <s v="Imidacloprid"/>
    <s v="ng/L"/>
    <x v="1"/>
    <n v="10"/>
    <n v="10"/>
    <n v="0"/>
    <b v="0"/>
  </r>
  <r>
    <x v="0"/>
    <x v="0"/>
    <x v="123"/>
    <x v="123"/>
    <d v="2017-02-16T10:36:00"/>
    <x v="4"/>
    <n v="2"/>
    <s v="Imidacloprid"/>
    <s v="ng/L"/>
    <x v="1"/>
    <n v="8.5"/>
    <n v="8.5"/>
    <n v="0"/>
    <b v="0"/>
  </r>
  <r>
    <x v="0"/>
    <x v="0"/>
    <x v="123"/>
    <x v="123"/>
    <d v="2017-02-21T13:48:00"/>
    <x v="4"/>
    <n v="2"/>
    <s v="Imidacloprid"/>
    <s v="ng/L"/>
    <x v="1"/>
    <n v="11"/>
    <n v="11"/>
    <n v="0"/>
    <b v="0"/>
  </r>
  <r>
    <x v="0"/>
    <x v="0"/>
    <x v="123"/>
    <x v="123"/>
    <d v="2017-02-24T09:55:00"/>
    <x v="4"/>
    <n v="2"/>
    <s v="Imidacloprid"/>
    <s v="ng/L"/>
    <x v="1"/>
    <n v="12"/>
    <n v="12"/>
    <n v="0"/>
    <b v="0"/>
  </r>
  <r>
    <x v="0"/>
    <x v="0"/>
    <x v="123"/>
    <x v="123"/>
    <d v="2017-03-03T10:47:00"/>
    <x v="4"/>
    <n v="3"/>
    <s v="Imidacloprid"/>
    <s v="ng/L"/>
    <x v="1"/>
    <n v="9.2999999999999989"/>
    <n v="9.2999999999999989"/>
    <n v="0"/>
    <b v="0"/>
  </r>
  <r>
    <x v="0"/>
    <x v="0"/>
    <x v="123"/>
    <x v="123"/>
    <d v="2017-03-09T10:10:00"/>
    <x v="4"/>
    <n v="3"/>
    <s v="Imidacloprid"/>
    <s v="ng/L"/>
    <x v="1"/>
    <n v="9.1"/>
    <n v="9.1"/>
    <n v="0"/>
    <b v="0"/>
  </r>
  <r>
    <x v="0"/>
    <x v="0"/>
    <x v="123"/>
    <x v="123"/>
    <d v="2017-03-16T09:38:00"/>
    <x v="4"/>
    <n v="3"/>
    <s v="Imidacloprid"/>
    <s v="ng/L"/>
    <x v="1"/>
    <n v="8.4"/>
    <n v="8.4"/>
    <n v="0"/>
    <b v="0"/>
  </r>
  <r>
    <x v="0"/>
    <x v="0"/>
    <x v="123"/>
    <x v="123"/>
    <d v="2017-03-23T13:17:00"/>
    <x v="4"/>
    <n v="3"/>
    <s v="Imidacloprid"/>
    <s v="ng/L"/>
    <x v="0"/>
    <n v="1"/>
    <n v="0.5"/>
    <n v="1"/>
    <b v="1"/>
  </r>
  <r>
    <x v="0"/>
    <x v="0"/>
    <x v="123"/>
    <x v="123"/>
    <d v="2017-03-27T13:42:00"/>
    <x v="4"/>
    <n v="3"/>
    <s v="Imidacloprid"/>
    <s v="ng/L"/>
    <x v="0"/>
    <n v="1"/>
    <n v="0.5"/>
    <n v="1"/>
    <b v="1"/>
  </r>
  <r>
    <x v="0"/>
    <x v="0"/>
    <x v="123"/>
    <x v="123"/>
    <d v="2017-04-04T10:40:00"/>
    <x v="4"/>
    <n v="4"/>
    <s v="Imidacloprid"/>
    <s v="ng/L"/>
    <x v="1"/>
    <n v="10"/>
    <n v="10"/>
    <n v="0"/>
    <b v="0"/>
  </r>
  <r>
    <x v="0"/>
    <x v="0"/>
    <x v="123"/>
    <x v="123"/>
    <d v="2017-04-07T14:37:00"/>
    <x v="4"/>
    <n v="4"/>
    <s v="Imidacloprid"/>
    <s v="ng/L"/>
    <x v="1"/>
    <n v="11"/>
    <n v="11"/>
    <n v="0"/>
    <b v="0"/>
  </r>
  <r>
    <x v="0"/>
    <x v="0"/>
    <x v="123"/>
    <x v="123"/>
    <d v="2017-04-19T13:54:00"/>
    <x v="4"/>
    <n v="4"/>
    <s v="Imidacloprid"/>
    <s v="ng/L"/>
    <x v="1"/>
    <n v="12"/>
    <n v="12"/>
    <n v="0"/>
    <b v="0"/>
  </r>
  <r>
    <x v="0"/>
    <x v="0"/>
    <x v="123"/>
    <x v="123"/>
    <d v="2017-04-20T14:10:00"/>
    <x v="4"/>
    <n v="4"/>
    <s v="Imidacloprid"/>
    <s v="ng/L"/>
    <x v="1"/>
    <n v="10"/>
    <n v="10"/>
    <n v="0"/>
    <b v="0"/>
  </r>
  <r>
    <x v="0"/>
    <x v="0"/>
    <x v="123"/>
    <x v="123"/>
    <d v="2017-04-27T16:16:00"/>
    <x v="4"/>
    <n v="4"/>
    <s v="Imidacloprid"/>
    <s v="ng/L"/>
    <x v="1"/>
    <n v="11"/>
    <n v="11"/>
    <n v="0"/>
    <b v="0"/>
  </r>
  <r>
    <x v="0"/>
    <x v="0"/>
    <x v="123"/>
    <x v="123"/>
    <d v="2017-05-03T14:12:00"/>
    <x v="4"/>
    <n v="5"/>
    <s v="Imidacloprid"/>
    <s v="ng/L"/>
    <x v="1"/>
    <n v="10"/>
    <n v="10"/>
    <n v="0"/>
    <b v="0"/>
  </r>
  <r>
    <x v="0"/>
    <x v="0"/>
    <x v="123"/>
    <x v="123"/>
    <d v="2017-05-03T14:14:00"/>
    <x v="4"/>
    <n v="5"/>
    <s v="Imidacloprid"/>
    <s v="ng/L"/>
    <x v="1"/>
    <n v="11"/>
    <n v="11"/>
    <n v="0"/>
    <b v="0"/>
  </r>
  <r>
    <x v="0"/>
    <x v="0"/>
    <x v="123"/>
    <x v="123"/>
    <d v="2017-12-01T09:04:00"/>
    <x v="4"/>
    <n v="12"/>
    <s v="Imidacloprid"/>
    <s v="ng/L"/>
    <x v="1"/>
    <n v="12"/>
    <n v="12"/>
    <n v="0"/>
    <b v="0"/>
  </r>
  <r>
    <x v="0"/>
    <x v="0"/>
    <x v="123"/>
    <x v="123"/>
    <d v="2018-02-05T11:03:00"/>
    <x v="5"/>
    <n v="2"/>
    <s v="Imidacloprid"/>
    <s v="ng/L"/>
    <x v="1"/>
    <n v="4.8"/>
    <n v="4.8"/>
    <n v="0"/>
    <b v="0"/>
  </r>
  <r>
    <x v="0"/>
    <x v="0"/>
    <x v="123"/>
    <x v="123"/>
    <d v="2018-02-08T14:22:00"/>
    <x v="5"/>
    <n v="2"/>
    <s v="Imidacloprid"/>
    <s v="ng/L"/>
    <x v="1"/>
    <n v="4.8999999999999995"/>
    <n v="4.8999999999999995"/>
    <n v="0"/>
    <b v="0"/>
  </r>
  <r>
    <x v="0"/>
    <x v="0"/>
    <x v="123"/>
    <x v="123"/>
    <d v="2018-02-16T14:29:00"/>
    <x v="5"/>
    <n v="2"/>
    <s v="Imidacloprid"/>
    <s v="ng/L"/>
    <x v="1"/>
    <n v="5"/>
    <n v="5"/>
    <n v="0"/>
    <b v="0"/>
  </r>
  <r>
    <x v="0"/>
    <x v="0"/>
    <x v="123"/>
    <x v="123"/>
    <d v="2018-02-20T09:04:00"/>
    <x v="5"/>
    <n v="2"/>
    <s v="Imidacloprid"/>
    <s v="ng/L"/>
    <x v="1"/>
    <n v="5.5"/>
    <n v="5.5"/>
    <n v="0"/>
    <b v="0"/>
  </r>
  <r>
    <x v="0"/>
    <x v="0"/>
    <x v="123"/>
    <x v="123"/>
    <d v="2018-02-21T13:44:00"/>
    <x v="5"/>
    <n v="2"/>
    <s v="Imidacloprid"/>
    <s v="ng/L"/>
    <x v="1"/>
    <n v="6.5"/>
    <n v="6.5"/>
    <n v="0"/>
    <b v="0"/>
  </r>
  <r>
    <x v="0"/>
    <x v="0"/>
    <x v="123"/>
    <x v="123"/>
    <d v="2018-02-26T12:33:00"/>
    <x v="5"/>
    <n v="2"/>
    <s v="Imidacloprid"/>
    <s v="ng/L"/>
    <x v="0"/>
    <n v="1"/>
    <n v="0.5"/>
    <n v="1"/>
    <b v="1"/>
  </r>
  <r>
    <x v="0"/>
    <x v="0"/>
    <x v="123"/>
    <x v="123"/>
    <d v="2018-03-07T11:58:00"/>
    <x v="5"/>
    <n v="3"/>
    <s v="Imidacloprid"/>
    <s v="ng/L"/>
    <x v="0"/>
    <n v="1"/>
    <n v="0.5"/>
    <n v="1"/>
    <b v="1"/>
  </r>
  <r>
    <x v="0"/>
    <x v="0"/>
    <x v="123"/>
    <x v="123"/>
    <d v="2018-03-13T15:00:00"/>
    <x v="5"/>
    <n v="3"/>
    <s v="Imidacloprid"/>
    <s v="ng/L"/>
    <x v="0"/>
    <n v="1"/>
    <n v="0.5"/>
    <n v="1"/>
    <b v="1"/>
  </r>
  <r>
    <x v="0"/>
    <x v="0"/>
    <x v="123"/>
    <x v="123"/>
    <d v="2018-03-15T13:38:00"/>
    <x v="5"/>
    <n v="3"/>
    <s v="Imidacloprid"/>
    <s v="ng/L"/>
    <x v="1"/>
    <n v="3.8"/>
    <n v="3.8"/>
    <n v="0"/>
    <b v="0"/>
  </r>
  <r>
    <x v="0"/>
    <x v="0"/>
    <x v="123"/>
    <x v="123"/>
    <d v="2018-03-19T11:28:00"/>
    <x v="5"/>
    <n v="3"/>
    <s v="Imidacloprid"/>
    <s v="ng/L"/>
    <x v="0"/>
    <n v="1"/>
    <n v="0.5"/>
    <n v="1"/>
    <b v="1"/>
  </r>
  <r>
    <x v="0"/>
    <x v="0"/>
    <x v="123"/>
    <x v="123"/>
    <d v="2018-03-22T08:35:00"/>
    <x v="5"/>
    <n v="3"/>
    <s v="Imidacloprid"/>
    <s v="ng/L"/>
    <x v="0"/>
    <n v="1"/>
    <n v="0.5"/>
    <n v="1"/>
    <b v="1"/>
  </r>
  <r>
    <x v="0"/>
    <x v="0"/>
    <x v="123"/>
    <x v="123"/>
    <d v="2018-03-27T09:40:00"/>
    <x v="5"/>
    <n v="3"/>
    <s v="Imidacloprid"/>
    <s v="ng/L"/>
    <x v="1"/>
    <n v="8.3000000000000007"/>
    <n v="8.3000000000000007"/>
    <n v="0"/>
    <b v="0"/>
  </r>
  <r>
    <x v="0"/>
    <x v="0"/>
    <x v="123"/>
    <x v="123"/>
    <d v="2018-03-28T15:50:00"/>
    <x v="5"/>
    <n v="3"/>
    <s v="Imidacloprid"/>
    <s v="ng/L"/>
    <x v="1"/>
    <n v="9.1999999999999993"/>
    <n v="9.1999999999999993"/>
    <n v="0"/>
    <b v="0"/>
  </r>
  <r>
    <x v="0"/>
    <x v="0"/>
    <x v="123"/>
    <x v="123"/>
    <d v="2018-04-03T09:32:00"/>
    <x v="5"/>
    <n v="4"/>
    <s v="Imidacloprid"/>
    <s v="ng/L"/>
    <x v="0"/>
    <n v="1"/>
    <n v="0.5"/>
    <n v="1"/>
    <b v="1"/>
  </r>
  <r>
    <x v="0"/>
    <x v="0"/>
    <x v="123"/>
    <x v="123"/>
    <d v="2018-04-06T17:21:00"/>
    <x v="5"/>
    <n v="4"/>
    <s v="Imidacloprid"/>
    <s v="ng/L"/>
    <x v="0"/>
    <n v="1"/>
    <n v="0.5"/>
    <n v="1"/>
    <b v="1"/>
  </r>
  <r>
    <x v="0"/>
    <x v="0"/>
    <x v="123"/>
    <x v="123"/>
    <d v="2018-04-09T15:56:00"/>
    <x v="5"/>
    <n v="4"/>
    <s v="Imidacloprid"/>
    <s v="ng/L"/>
    <x v="0"/>
    <n v="1"/>
    <n v="0.5"/>
    <n v="1"/>
    <b v="1"/>
  </r>
  <r>
    <x v="0"/>
    <x v="0"/>
    <x v="123"/>
    <x v="123"/>
    <d v="2018-04-12T12:51:00"/>
    <x v="5"/>
    <n v="4"/>
    <s v="Imidacloprid"/>
    <s v="ng/L"/>
    <x v="0"/>
    <n v="1"/>
    <n v="0.5"/>
    <n v="1"/>
    <b v="1"/>
  </r>
  <r>
    <x v="0"/>
    <x v="0"/>
    <x v="123"/>
    <x v="123"/>
    <d v="2018-04-16T15:47:00"/>
    <x v="5"/>
    <n v="4"/>
    <s v="Imidacloprid"/>
    <s v="ng/L"/>
    <x v="0"/>
    <n v="1"/>
    <n v="0.5"/>
    <n v="1"/>
    <b v="1"/>
  </r>
  <r>
    <x v="0"/>
    <x v="0"/>
    <x v="123"/>
    <x v="123"/>
    <d v="2018-04-26T12:38:00"/>
    <x v="5"/>
    <n v="4"/>
    <s v="Imidacloprid"/>
    <s v="ng/L"/>
    <x v="0"/>
    <n v="1"/>
    <n v="0.5"/>
    <n v="1"/>
    <b v="1"/>
  </r>
  <r>
    <x v="0"/>
    <x v="0"/>
    <x v="123"/>
    <x v="123"/>
    <d v="2018-04-27T13:14:00"/>
    <x v="5"/>
    <n v="4"/>
    <s v="Imidacloprid"/>
    <s v="ng/L"/>
    <x v="0"/>
    <n v="1"/>
    <n v="0.5"/>
    <n v="1"/>
    <b v="1"/>
  </r>
  <r>
    <x v="0"/>
    <x v="0"/>
    <x v="123"/>
    <x v="123"/>
    <d v="2018-05-03T16:16:00"/>
    <x v="5"/>
    <n v="5"/>
    <s v="Imidacloprid"/>
    <s v="ng/L"/>
    <x v="0"/>
    <n v="1"/>
    <n v="0.5"/>
    <n v="1"/>
    <b v="1"/>
  </r>
  <r>
    <x v="0"/>
    <x v="0"/>
    <x v="123"/>
    <x v="123"/>
    <d v="2018-05-04T14:07:00"/>
    <x v="5"/>
    <n v="5"/>
    <s v="Imidacloprid"/>
    <s v="ng/L"/>
    <x v="0"/>
    <n v="1"/>
    <n v="0.5"/>
    <n v="1"/>
    <b v="1"/>
  </r>
  <r>
    <x v="0"/>
    <x v="0"/>
    <x v="123"/>
    <x v="123"/>
    <d v="2018-05-09T10:20:00"/>
    <x v="5"/>
    <n v="5"/>
    <s v="Imidacloprid"/>
    <s v="ng/L"/>
    <x v="1"/>
    <n v="8.8000000000000007"/>
    <n v="8.8000000000000007"/>
    <n v="0"/>
    <b v="0"/>
  </r>
  <r>
    <x v="0"/>
    <x v="0"/>
    <x v="123"/>
    <x v="123"/>
    <d v="2018-05-18T13:49:00"/>
    <x v="5"/>
    <n v="5"/>
    <s v="Imidacloprid"/>
    <s v="ng/L"/>
    <x v="1"/>
    <n v="8.4"/>
    <n v="8.4"/>
    <n v="0"/>
    <b v="0"/>
  </r>
  <r>
    <x v="0"/>
    <x v="0"/>
    <x v="123"/>
    <x v="123"/>
    <d v="2018-05-21T11:50:00"/>
    <x v="5"/>
    <n v="5"/>
    <s v="Imidacloprid"/>
    <s v="ng/L"/>
    <x v="0"/>
    <n v="1"/>
    <n v="0.5"/>
    <n v="1"/>
    <b v="1"/>
  </r>
  <r>
    <x v="0"/>
    <x v="0"/>
    <x v="123"/>
    <x v="123"/>
    <d v="2018-05-25T09:43:00"/>
    <x v="5"/>
    <n v="5"/>
    <s v="Imidacloprid"/>
    <s v="ng/L"/>
    <x v="1"/>
    <n v="9.7000000000000011"/>
    <n v="9.7000000000000011"/>
    <n v="0"/>
    <b v="0"/>
  </r>
  <r>
    <x v="0"/>
    <x v="0"/>
    <x v="123"/>
    <x v="123"/>
    <d v="2018-06-01T09:55:00"/>
    <x v="5"/>
    <n v="6"/>
    <s v="Imidacloprid"/>
    <s v="ng/L"/>
    <x v="0"/>
    <n v="1"/>
    <n v="0.5"/>
    <n v="1"/>
    <b v="1"/>
  </r>
  <r>
    <x v="0"/>
    <x v="0"/>
    <x v="123"/>
    <x v="123"/>
    <d v="2018-06-04T13:02:00"/>
    <x v="5"/>
    <n v="6"/>
    <s v="Imidacloprid"/>
    <s v="ng/L"/>
    <x v="0"/>
    <n v="1"/>
    <n v="0.5"/>
    <n v="1"/>
    <b v="1"/>
  </r>
  <r>
    <x v="0"/>
    <x v="0"/>
    <x v="123"/>
    <x v="123"/>
    <d v="2018-06-07T10:59:00"/>
    <x v="5"/>
    <n v="6"/>
    <s v="Imidacloprid"/>
    <s v="ng/L"/>
    <x v="0"/>
    <n v="1"/>
    <n v="0.5"/>
    <n v="1"/>
    <b v="1"/>
  </r>
  <r>
    <x v="0"/>
    <x v="0"/>
    <x v="123"/>
    <x v="123"/>
    <d v="2018-06-11T13:44:00"/>
    <x v="5"/>
    <n v="6"/>
    <s v="Imidacloprid"/>
    <s v="ng/L"/>
    <x v="1"/>
    <n v="8.6999999999999993"/>
    <n v="8.6999999999999993"/>
    <n v="0"/>
    <b v="0"/>
  </r>
  <r>
    <x v="0"/>
    <x v="0"/>
    <x v="123"/>
    <x v="123"/>
    <d v="2018-06-14T10:01:00"/>
    <x v="5"/>
    <n v="6"/>
    <s v="Imidacloprid"/>
    <s v="ng/L"/>
    <x v="1"/>
    <n v="9.7999999999999989"/>
    <n v="9.7999999999999989"/>
    <n v="0"/>
    <b v="0"/>
  </r>
  <r>
    <x v="0"/>
    <x v="0"/>
    <x v="123"/>
    <x v="123"/>
    <d v="2018-06-20T10:40:00"/>
    <x v="5"/>
    <n v="6"/>
    <s v="Imidacloprid"/>
    <s v="ng/L"/>
    <x v="0"/>
    <n v="1"/>
    <n v="0.5"/>
    <n v="1"/>
    <b v="1"/>
  </r>
  <r>
    <x v="0"/>
    <x v="0"/>
    <x v="123"/>
    <x v="123"/>
    <d v="2018-06-21T14:59:00"/>
    <x v="5"/>
    <n v="6"/>
    <s v="Imidacloprid"/>
    <s v="ng/L"/>
    <x v="0"/>
    <n v="1"/>
    <n v="0.5"/>
    <n v="1"/>
    <b v="1"/>
  </r>
  <r>
    <x v="0"/>
    <x v="0"/>
    <x v="123"/>
    <x v="123"/>
    <d v="2018-06-25T13:35:00"/>
    <x v="5"/>
    <n v="6"/>
    <s v="Imidacloprid"/>
    <s v="ng/L"/>
    <x v="1"/>
    <n v="10"/>
    <n v="10"/>
    <n v="0"/>
    <b v="0"/>
  </r>
  <r>
    <x v="0"/>
    <x v="0"/>
    <x v="123"/>
    <x v="123"/>
    <d v="2018-06-27T15:37:00"/>
    <x v="5"/>
    <n v="6"/>
    <s v="Imidacloprid"/>
    <s v="ng/L"/>
    <x v="0"/>
    <n v="1"/>
    <n v="0.5"/>
    <n v="1"/>
    <b v="1"/>
  </r>
  <r>
    <x v="0"/>
    <x v="0"/>
    <x v="123"/>
    <x v="123"/>
    <d v="2018-07-06T14:33:00"/>
    <x v="5"/>
    <n v="7"/>
    <s v="Imidacloprid"/>
    <s v="ng/L"/>
    <x v="1"/>
    <n v="9.6"/>
    <n v="9.6"/>
    <n v="0"/>
    <b v="0"/>
  </r>
  <r>
    <x v="0"/>
    <x v="0"/>
    <x v="123"/>
    <x v="123"/>
    <d v="2018-07-12T16:25:00"/>
    <x v="5"/>
    <n v="7"/>
    <s v="Imidacloprid"/>
    <s v="ng/L"/>
    <x v="1"/>
    <n v="9.5"/>
    <n v="9.5"/>
    <n v="0"/>
    <b v="0"/>
  </r>
  <r>
    <x v="0"/>
    <x v="0"/>
    <x v="123"/>
    <x v="123"/>
    <d v="2018-07-16T15:58:00"/>
    <x v="5"/>
    <n v="7"/>
    <s v="Imidacloprid"/>
    <s v="ng/L"/>
    <x v="1"/>
    <n v="10"/>
    <n v="10"/>
    <n v="0"/>
    <b v="0"/>
  </r>
  <r>
    <x v="0"/>
    <x v="0"/>
    <x v="123"/>
    <x v="123"/>
    <d v="2018-07-19T15:42:00"/>
    <x v="5"/>
    <n v="7"/>
    <s v="Imidacloprid"/>
    <s v="ng/L"/>
    <x v="0"/>
    <n v="1"/>
    <n v="0.5"/>
    <n v="1"/>
    <b v="1"/>
  </r>
  <r>
    <x v="0"/>
    <x v="0"/>
    <x v="123"/>
    <x v="123"/>
    <d v="2018-07-23T10:22:00"/>
    <x v="5"/>
    <n v="7"/>
    <s v="Imidacloprid"/>
    <s v="ng/L"/>
    <x v="0"/>
    <n v="1"/>
    <n v="0.5"/>
    <n v="1"/>
    <b v="1"/>
  </r>
  <r>
    <x v="0"/>
    <x v="0"/>
    <x v="123"/>
    <x v="123"/>
    <d v="2018-07-26T10:46:00"/>
    <x v="5"/>
    <n v="7"/>
    <s v="Imidacloprid"/>
    <s v="ng/L"/>
    <x v="0"/>
    <n v="1"/>
    <n v="0.5"/>
    <n v="1"/>
    <b v="1"/>
  </r>
  <r>
    <x v="0"/>
    <x v="0"/>
    <x v="123"/>
    <x v="123"/>
    <d v="2018-07-30T16:51:00"/>
    <x v="5"/>
    <n v="7"/>
    <s v="Imidacloprid"/>
    <s v="ng/L"/>
    <x v="0"/>
    <n v="1"/>
    <n v="0.5"/>
    <n v="1"/>
    <b v="1"/>
  </r>
  <r>
    <x v="0"/>
    <x v="0"/>
    <x v="123"/>
    <x v="123"/>
    <d v="2018-08-08T11:26:00"/>
    <x v="5"/>
    <n v="8"/>
    <s v="Imidacloprid"/>
    <s v="ng/L"/>
    <x v="0"/>
    <n v="1"/>
    <n v="0.5"/>
    <n v="1"/>
    <b v="1"/>
  </r>
  <r>
    <x v="0"/>
    <x v="0"/>
    <x v="123"/>
    <x v="123"/>
    <d v="2018-08-10T12:46:00"/>
    <x v="5"/>
    <n v="8"/>
    <s v="Imidacloprid"/>
    <s v="ng/L"/>
    <x v="0"/>
    <n v="1"/>
    <n v="0.5"/>
    <n v="1"/>
    <b v="1"/>
  </r>
  <r>
    <x v="0"/>
    <x v="0"/>
    <x v="123"/>
    <x v="123"/>
    <d v="2018-08-13T14:59:00"/>
    <x v="5"/>
    <n v="8"/>
    <s v="Imidacloprid"/>
    <s v="ng/L"/>
    <x v="0"/>
    <n v="1"/>
    <n v="0.5"/>
    <n v="1"/>
    <b v="1"/>
  </r>
  <r>
    <x v="0"/>
    <x v="0"/>
    <x v="123"/>
    <x v="123"/>
    <d v="2018-08-17T15:55:00"/>
    <x v="5"/>
    <n v="8"/>
    <s v="Imidacloprid"/>
    <s v="ng/L"/>
    <x v="0"/>
    <n v="1"/>
    <n v="0.5"/>
    <n v="1"/>
    <b v="1"/>
  </r>
  <r>
    <x v="0"/>
    <x v="0"/>
    <x v="123"/>
    <x v="123"/>
    <d v="2018-08-21T12:46:00"/>
    <x v="5"/>
    <n v="8"/>
    <s v="Imidacloprid"/>
    <s v="ng/L"/>
    <x v="0"/>
    <n v="1"/>
    <n v="0.5"/>
    <n v="1"/>
    <b v="1"/>
  </r>
  <r>
    <x v="0"/>
    <x v="0"/>
    <x v="123"/>
    <x v="123"/>
    <d v="2018-08-23T11:05:00"/>
    <x v="5"/>
    <n v="8"/>
    <s v="Imidacloprid"/>
    <s v="ng/L"/>
    <x v="0"/>
    <n v="1"/>
    <n v="0.5"/>
    <n v="1"/>
    <b v="1"/>
  </r>
  <r>
    <x v="0"/>
    <x v="0"/>
    <x v="123"/>
    <x v="123"/>
    <d v="2018-08-28T14:25:00"/>
    <x v="5"/>
    <n v="8"/>
    <s v="Imidacloprid"/>
    <s v="ng/L"/>
    <x v="1"/>
    <n v="11"/>
    <n v="11"/>
    <n v="0"/>
    <b v="0"/>
  </r>
  <r>
    <x v="0"/>
    <x v="0"/>
    <x v="123"/>
    <x v="123"/>
    <d v="2018-08-31T13:34:00"/>
    <x v="5"/>
    <n v="8"/>
    <s v="Imidacloprid"/>
    <s v="ng/L"/>
    <x v="1"/>
    <n v="11"/>
    <n v="11"/>
    <n v="0"/>
    <b v="0"/>
  </r>
  <r>
    <x v="0"/>
    <x v="0"/>
    <x v="123"/>
    <x v="123"/>
    <d v="2018-09-03T12:42:00"/>
    <x v="5"/>
    <n v="9"/>
    <s v="Imidacloprid"/>
    <s v="ng/L"/>
    <x v="0"/>
    <n v="1"/>
    <n v="0.5"/>
    <n v="1"/>
    <b v="1"/>
  </r>
  <r>
    <x v="0"/>
    <x v="0"/>
    <x v="123"/>
    <x v="123"/>
    <d v="2018-09-06T15:35:00"/>
    <x v="5"/>
    <n v="9"/>
    <s v="Imidacloprid"/>
    <s v="ng/L"/>
    <x v="0"/>
    <n v="1"/>
    <n v="0.5"/>
    <n v="1"/>
    <b v="1"/>
  </r>
  <r>
    <x v="0"/>
    <x v="0"/>
    <x v="123"/>
    <x v="123"/>
    <d v="2018-09-12T16:12:00"/>
    <x v="5"/>
    <n v="9"/>
    <s v="Imidacloprid"/>
    <s v="ng/L"/>
    <x v="1"/>
    <n v="38"/>
    <n v="38"/>
    <n v="0"/>
    <b v="0"/>
  </r>
  <r>
    <x v="0"/>
    <x v="0"/>
    <x v="123"/>
    <x v="123"/>
    <d v="2018-09-13T17:06:00"/>
    <x v="5"/>
    <n v="9"/>
    <s v="Imidacloprid"/>
    <s v="ng/L"/>
    <x v="1"/>
    <n v="12"/>
    <n v="12"/>
    <n v="0"/>
    <b v="0"/>
  </r>
  <r>
    <x v="0"/>
    <x v="0"/>
    <x v="123"/>
    <x v="123"/>
    <d v="2018-09-17T12:56:00"/>
    <x v="5"/>
    <n v="9"/>
    <s v="Imidacloprid"/>
    <s v="ng/L"/>
    <x v="1"/>
    <n v="10"/>
    <n v="10"/>
    <n v="0"/>
    <b v="0"/>
  </r>
  <r>
    <x v="0"/>
    <x v="0"/>
    <x v="123"/>
    <x v="123"/>
    <d v="2018-09-21T11:08:00"/>
    <x v="5"/>
    <n v="9"/>
    <s v="Imidacloprid"/>
    <s v="ng/L"/>
    <x v="1"/>
    <n v="10"/>
    <n v="10"/>
    <n v="0"/>
    <b v="0"/>
  </r>
  <r>
    <x v="0"/>
    <x v="0"/>
    <x v="123"/>
    <x v="123"/>
    <d v="2018-09-24T16:07:00"/>
    <x v="5"/>
    <n v="9"/>
    <s v="Imidacloprid"/>
    <s v="ng/L"/>
    <x v="1"/>
    <n v="10"/>
    <n v="10"/>
    <n v="0"/>
    <b v="0"/>
  </r>
  <r>
    <x v="0"/>
    <x v="0"/>
    <x v="123"/>
    <x v="123"/>
    <d v="2018-09-28T14:51:00"/>
    <x v="5"/>
    <n v="9"/>
    <s v="Imidacloprid"/>
    <s v="ng/L"/>
    <x v="1"/>
    <n v="12"/>
    <n v="12"/>
    <n v="0"/>
    <b v="0"/>
  </r>
  <r>
    <x v="0"/>
    <x v="0"/>
    <x v="123"/>
    <x v="123"/>
    <d v="2018-10-05T12:35:00"/>
    <x v="5"/>
    <n v="10"/>
    <s v="Imidacloprid"/>
    <s v="ng/L"/>
    <x v="1"/>
    <n v="12"/>
    <n v="12"/>
    <n v="0"/>
    <b v="0"/>
  </r>
  <r>
    <x v="0"/>
    <x v="0"/>
    <x v="123"/>
    <x v="123"/>
    <d v="2018-10-10T14:46:00"/>
    <x v="5"/>
    <n v="10"/>
    <s v="Imidacloprid"/>
    <s v="ng/L"/>
    <x v="1"/>
    <n v="11"/>
    <n v="11"/>
    <n v="0"/>
    <b v="0"/>
  </r>
  <r>
    <x v="0"/>
    <x v="0"/>
    <x v="123"/>
    <x v="123"/>
    <d v="2018-10-17T11:49:00"/>
    <x v="5"/>
    <n v="10"/>
    <s v="Imidacloprid"/>
    <s v="ng/L"/>
    <x v="1"/>
    <n v="14"/>
    <n v="14"/>
    <n v="0"/>
    <b v="0"/>
  </r>
  <r>
    <x v="0"/>
    <x v="0"/>
    <x v="123"/>
    <x v="123"/>
    <d v="2018-10-17T11:51:00"/>
    <x v="5"/>
    <n v="10"/>
    <s v="Imidacloprid"/>
    <s v="ng/L"/>
    <x v="1"/>
    <n v="14"/>
    <n v="14"/>
    <n v="0"/>
    <b v="0"/>
  </r>
  <r>
    <x v="0"/>
    <x v="0"/>
    <x v="123"/>
    <x v="123"/>
    <d v="2018-10-18T10:21:00"/>
    <x v="5"/>
    <n v="10"/>
    <s v="Imidacloprid"/>
    <s v="ng/L"/>
    <x v="1"/>
    <n v="15"/>
    <n v="15"/>
    <n v="0"/>
    <b v="0"/>
  </r>
  <r>
    <x v="0"/>
    <x v="0"/>
    <x v="123"/>
    <x v="123"/>
    <d v="2018-10-22T10:13:00"/>
    <x v="5"/>
    <n v="10"/>
    <s v="Imidacloprid"/>
    <s v="ng/L"/>
    <x v="1"/>
    <n v="10"/>
    <n v="10"/>
    <n v="0"/>
    <b v="0"/>
  </r>
  <r>
    <x v="0"/>
    <x v="0"/>
    <x v="123"/>
    <x v="123"/>
    <d v="2018-10-25T16:31:00"/>
    <x v="5"/>
    <n v="10"/>
    <s v="Imidacloprid"/>
    <s v="ng/L"/>
    <x v="1"/>
    <n v="10"/>
    <n v="10"/>
    <n v="0"/>
    <b v="0"/>
  </r>
  <r>
    <x v="0"/>
    <x v="0"/>
    <x v="123"/>
    <x v="123"/>
    <d v="2018-11-02T15:34:00"/>
    <x v="5"/>
    <n v="11"/>
    <s v="Imidacloprid"/>
    <s v="ng/L"/>
    <x v="1"/>
    <n v="11"/>
    <n v="11"/>
    <n v="0"/>
    <b v="0"/>
  </r>
  <r>
    <x v="0"/>
    <x v="0"/>
    <x v="123"/>
    <x v="123"/>
    <d v="2018-11-06T10:51:00"/>
    <x v="5"/>
    <n v="11"/>
    <s v="Imidacloprid"/>
    <s v="ng/L"/>
    <x v="1"/>
    <n v="7"/>
    <n v="7"/>
    <n v="0"/>
    <b v="0"/>
  </r>
  <r>
    <x v="0"/>
    <x v="0"/>
    <x v="123"/>
    <x v="123"/>
    <d v="2018-11-09T11:46:00"/>
    <x v="5"/>
    <n v="11"/>
    <s v="Imidacloprid"/>
    <s v="ng/L"/>
    <x v="1"/>
    <n v="8.9"/>
    <n v="8.9"/>
    <n v="0"/>
    <b v="0"/>
  </r>
  <r>
    <x v="0"/>
    <x v="0"/>
    <x v="123"/>
    <x v="123"/>
    <d v="2018-11-14T14:58:00"/>
    <x v="5"/>
    <n v="11"/>
    <s v="Imidacloprid"/>
    <s v="ng/L"/>
    <x v="1"/>
    <n v="13"/>
    <n v="13"/>
    <n v="0"/>
    <b v="0"/>
  </r>
  <r>
    <x v="0"/>
    <x v="0"/>
    <x v="123"/>
    <x v="123"/>
    <d v="2018-11-15T15:03:00"/>
    <x v="5"/>
    <n v="11"/>
    <s v="Imidacloprid"/>
    <s v="ng/L"/>
    <x v="1"/>
    <n v="9.5"/>
    <n v="9.5"/>
    <n v="0"/>
    <b v="0"/>
  </r>
  <r>
    <x v="0"/>
    <x v="0"/>
    <x v="123"/>
    <x v="123"/>
    <d v="2018-11-19T16:40:00"/>
    <x v="5"/>
    <n v="11"/>
    <s v="Imidacloprid"/>
    <s v="ng/L"/>
    <x v="1"/>
    <n v="7.8"/>
    <n v="7.8"/>
    <n v="0"/>
    <b v="0"/>
  </r>
  <r>
    <x v="0"/>
    <x v="0"/>
    <x v="123"/>
    <x v="123"/>
    <d v="2018-11-23T14:22:00"/>
    <x v="5"/>
    <n v="11"/>
    <s v="Imidacloprid"/>
    <s v="ng/L"/>
    <x v="1"/>
    <n v="9.9"/>
    <n v="9.9"/>
    <n v="0"/>
    <b v="0"/>
  </r>
  <r>
    <x v="0"/>
    <x v="0"/>
    <x v="123"/>
    <x v="123"/>
    <d v="2018-11-26T09:05:00"/>
    <x v="5"/>
    <n v="11"/>
    <s v="Imidacloprid"/>
    <s v="ng/L"/>
    <x v="1"/>
    <n v="9.9"/>
    <n v="9.9"/>
    <n v="0"/>
    <b v="0"/>
  </r>
  <r>
    <x v="0"/>
    <x v="0"/>
    <x v="123"/>
    <x v="123"/>
    <d v="2018-11-30T11:57:00"/>
    <x v="5"/>
    <n v="11"/>
    <s v="Imidacloprid"/>
    <s v="ng/L"/>
    <x v="1"/>
    <n v="11"/>
    <n v="11"/>
    <n v="0"/>
    <b v="0"/>
  </r>
  <r>
    <x v="0"/>
    <x v="0"/>
    <x v="123"/>
    <x v="123"/>
    <d v="2018-12-04T13:54:00"/>
    <x v="5"/>
    <n v="12"/>
    <s v="Imidacloprid"/>
    <s v="ng/L"/>
    <x v="1"/>
    <n v="8.4"/>
    <n v="8.4"/>
    <n v="0"/>
    <b v="0"/>
  </r>
  <r>
    <x v="0"/>
    <x v="0"/>
    <x v="123"/>
    <x v="123"/>
    <d v="2018-12-06T10:32:00"/>
    <x v="5"/>
    <n v="12"/>
    <s v="Imidacloprid"/>
    <s v="ng/L"/>
    <x v="1"/>
    <n v="10"/>
    <n v="10"/>
    <n v="0"/>
    <b v="0"/>
  </r>
  <r>
    <x v="0"/>
    <x v="0"/>
    <x v="123"/>
    <x v="123"/>
    <d v="2018-12-10T12:47:00"/>
    <x v="5"/>
    <n v="12"/>
    <s v="Imidacloprid"/>
    <s v="ng/L"/>
    <x v="1"/>
    <n v="9"/>
    <n v="9"/>
    <n v="0"/>
    <b v="0"/>
  </r>
  <r>
    <x v="0"/>
    <x v="0"/>
    <x v="123"/>
    <x v="123"/>
    <d v="2018-12-14T12:50:00"/>
    <x v="5"/>
    <n v="12"/>
    <s v="Imidacloprid"/>
    <s v="ng/L"/>
    <x v="1"/>
    <n v="8.2000000000000011"/>
    <n v="8.2000000000000011"/>
    <n v="0"/>
    <b v="0"/>
  </r>
  <r>
    <x v="0"/>
    <x v="0"/>
    <x v="123"/>
    <x v="123"/>
    <d v="2019-01-04T13:56:00"/>
    <x v="0"/>
    <n v="1"/>
    <s v="Imidacloprid"/>
    <s v="ng/L"/>
    <x v="1"/>
    <n v="8.6"/>
    <n v="8.6"/>
    <n v="0"/>
    <b v="0"/>
  </r>
  <r>
    <x v="0"/>
    <x v="0"/>
    <x v="123"/>
    <x v="123"/>
    <d v="2019-01-07T09:54:00"/>
    <x v="0"/>
    <n v="1"/>
    <s v="Imidacloprid"/>
    <s v="ng/L"/>
    <x v="1"/>
    <n v="7.2"/>
    <n v="7.2"/>
    <n v="0"/>
    <b v="0"/>
  </r>
  <r>
    <x v="0"/>
    <x v="0"/>
    <x v="123"/>
    <x v="123"/>
    <d v="2019-01-10T12:59:00"/>
    <x v="0"/>
    <n v="1"/>
    <s v="Imidacloprid"/>
    <s v="ng/L"/>
    <x v="1"/>
    <n v="8.2000000000000011"/>
    <n v="8.2000000000000011"/>
    <n v="0"/>
    <b v="0"/>
  </r>
  <r>
    <x v="0"/>
    <x v="0"/>
    <x v="123"/>
    <x v="123"/>
    <d v="2019-01-14T10:42:00"/>
    <x v="0"/>
    <n v="1"/>
    <s v="Imidacloprid"/>
    <s v="ng/L"/>
    <x v="1"/>
    <n v="8.8000000000000007"/>
    <n v="8.8000000000000007"/>
    <n v="0"/>
    <b v="0"/>
  </r>
  <r>
    <x v="0"/>
    <x v="0"/>
    <x v="123"/>
    <x v="123"/>
    <d v="2019-01-18T13:07:00"/>
    <x v="0"/>
    <n v="1"/>
    <s v="Imidacloprid"/>
    <s v="ng/L"/>
    <x v="1"/>
    <n v="10"/>
    <n v="10"/>
    <n v="0"/>
    <b v="0"/>
  </r>
  <r>
    <x v="0"/>
    <x v="0"/>
    <x v="123"/>
    <x v="123"/>
    <d v="2019-01-21T14:39:00"/>
    <x v="0"/>
    <n v="1"/>
    <s v="Imidacloprid"/>
    <s v="ng/L"/>
    <x v="1"/>
    <n v="8.2000000000000011"/>
    <n v="8.2000000000000011"/>
    <n v="0"/>
    <b v="0"/>
  </r>
  <r>
    <x v="0"/>
    <x v="0"/>
    <x v="123"/>
    <x v="123"/>
    <d v="2019-01-25T12:31:00"/>
    <x v="0"/>
    <n v="1"/>
    <s v="Imidacloprid"/>
    <s v="ng/L"/>
    <x v="1"/>
    <n v="12"/>
    <n v="12"/>
    <n v="0"/>
    <b v="0"/>
  </r>
  <r>
    <x v="0"/>
    <x v="0"/>
    <x v="123"/>
    <x v="123"/>
    <d v="2019-01-29T12:13:00"/>
    <x v="0"/>
    <n v="1"/>
    <s v="Imidacloprid"/>
    <s v="ng/L"/>
    <x v="1"/>
    <n v="9.1"/>
    <n v="9.1"/>
    <n v="0"/>
    <b v="0"/>
  </r>
  <r>
    <x v="0"/>
    <x v="0"/>
    <x v="123"/>
    <x v="123"/>
    <d v="2019-02-05T11:05:00"/>
    <x v="0"/>
    <n v="2"/>
    <s v="Imidacloprid"/>
    <s v="ng/L"/>
    <x v="1"/>
    <n v="7.3"/>
    <n v="7.3"/>
    <n v="0"/>
    <b v="0"/>
  </r>
  <r>
    <x v="0"/>
    <x v="0"/>
    <x v="123"/>
    <x v="123"/>
    <d v="2019-02-07T14:45:00"/>
    <x v="0"/>
    <n v="2"/>
    <s v="Imidacloprid"/>
    <s v="ng/L"/>
    <x v="1"/>
    <n v="6.4"/>
    <n v="6.4"/>
    <n v="0"/>
    <b v="0"/>
  </r>
  <r>
    <x v="0"/>
    <x v="0"/>
    <x v="123"/>
    <x v="123"/>
    <d v="2019-04-03T15:01:00"/>
    <x v="0"/>
    <n v="4"/>
    <s v="Imidacloprid"/>
    <s v="ng/L"/>
    <x v="1"/>
    <n v="9.4"/>
    <n v="9.4"/>
    <n v="0"/>
    <b v="0"/>
  </r>
  <r>
    <x v="0"/>
    <x v="0"/>
    <x v="123"/>
    <x v="123"/>
    <d v="2019-05-01T15:19:00"/>
    <x v="0"/>
    <n v="5"/>
    <s v="Imidacloprid"/>
    <s v="ng/L"/>
    <x v="1"/>
    <n v="11"/>
    <n v="11"/>
    <n v="0"/>
    <b v="0"/>
  </r>
  <r>
    <x v="0"/>
    <x v="0"/>
    <x v="123"/>
    <x v="123"/>
    <d v="2019-08-23T10:38:00"/>
    <x v="0"/>
    <n v="8"/>
    <s v="Imidacloprid"/>
    <s v="ng/L"/>
    <x v="1"/>
    <n v="13"/>
    <n v="13"/>
    <n v="0"/>
    <b v="0"/>
  </r>
  <r>
    <x v="0"/>
    <x v="0"/>
    <x v="123"/>
    <x v="123"/>
    <d v="2019-08-28T15:50:00"/>
    <x v="0"/>
    <n v="8"/>
    <s v="Imidacloprid"/>
    <s v="ng/L"/>
    <x v="1"/>
    <n v="13"/>
    <n v="13"/>
    <n v="0"/>
    <b v="0"/>
  </r>
  <r>
    <x v="0"/>
    <x v="0"/>
    <x v="123"/>
    <x v="123"/>
    <d v="2019-08-30T14:51:00"/>
    <x v="0"/>
    <n v="8"/>
    <s v="Imidacloprid"/>
    <s v="ng/L"/>
    <x v="1"/>
    <n v="15"/>
    <n v="15"/>
    <n v="0"/>
    <b v="0"/>
  </r>
  <r>
    <x v="0"/>
    <x v="0"/>
    <x v="123"/>
    <x v="123"/>
    <d v="2019-09-03T10:14:00"/>
    <x v="0"/>
    <n v="9"/>
    <s v="Imidacloprid"/>
    <s v="ng/L"/>
    <x v="1"/>
    <n v="13"/>
    <n v="13"/>
    <n v="0"/>
    <b v="0"/>
  </r>
  <r>
    <x v="0"/>
    <x v="0"/>
    <x v="123"/>
    <x v="123"/>
    <d v="2019-09-06T14:43:00"/>
    <x v="0"/>
    <n v="9"/>
    <s v="Imidacloprid"/>
    <s v="ng/L"/>
    <x v="1"/>
    <n v="15"/>
    <n v="15"/>
    <n v="0"/>
    <b v="0"/>
  </r>
  <r>
    <x v="0"/>
    <x v="0"/>
    <x v="123"/>
    <x v="123"/>
    <d v="2019-09-11T14:32:00"/>
    <x v="0"/>
    <n v="9"/>
    <s v="Imidacloprid"/>
    <s v="ng/L"/>
    <x v="1"/>
    <n v="11"/>
    <n v="11"/>
    <n v="0"/>
    <b v="0"/>
  </r>
  <r>
    <x v="0"/>
    <x v="0"/>
    <x v="123"/>
    <x v="123"/>
    <d v="2019-09-13T14:20:00"/>
    <x v="0"/>
    <n v="9"/>
    <s v="Imidacloprid"/>
    <s v="ng/L"/>
    <x v="1"/>
    <n v="14"/>
    <n v="14"/>
    <n v="0"/>
    <b v="0"/>
  </r>
  <r>
    <x v="0"/>
    <x v="0"/>
    <x v="123"/>
    <x v="123"/>
    <d v="2019-09-17T14:19:00"/>
    <x v="0"/>
    <n v="9"/>
    <s v="Imidacloprid"/>
    <s v="ng/L"/>
    <x v="1"/>
    <n v="14"/>
    <n v="14"/>
    <n v="0"/>
    <b v="0"/>
  </r>
  <r>
    <x v="0"/>
    <x v="0"/>
    <x v="123"/>
    <x v="123"/>
    <d v="2019-09-20T09:44:00"/>
    <x v="0"/>
    <n v="9"/>
    <s v="Imidacloprid"/>
    <s v="ng/L"/>
    <x v="1"/>
    <n v="13"/>
    <n v="13"/>
    <n v="0"/>
    <b v="0"/>
  </r>
  <r>
    <x v="0"/>
    <x v="0"/>
    <x v="123"/>
    <x v="123"/>
    <d v="2019-09-24T14:11:00"/>
    <x v="0"/>
    <n v="9"/>
    <s v="Imidacloprid"/>
    <s v="ng/L"/>
    <x v="1"/>
    <n v="14"/>
    <n v="14"/>
    <n v="0"/>
    <b v="0"/>
  </r>
  <r>
    <x v="0"/>
    <x v="0"/>
    <x v="123"/>
    <x v="123"/>
    <d v="2019-09-27T13:19:00"/>
    <x v="0"/>
    <n v="9"/>
    <s v="Imidacloprid"/>
    <s v="ng/L"/>
    <x v="1"/>
    <n v="15"/>
    <n v="15"/>
    <n v="0"/>
    <b v="0"/>
  </r>
  <r>
    <x v="0"/>
    <x v="0"/>
    <x v="123"/>
    <x v="123"/>
    <d v="2019-10-02T14:56:00"/>
    <x v="0"/>
    <n v="10"/>
    <s v="Imidacloprid"/>
    <s v="ng/L"/>
    <x v="1"/>
    <n v="23"/>
    <n v="23"/>
    <n v="0"/>
    <b v="0"/>
  </r>
  <r>
    <x v="0"/>
    <x v="0"/>
    <x v="123"/>
    <x v="123"/>
    <d v="2019-10-04T14:25:00"/>
    <x v="0"/>
    <n v="10"/>
    <s v="Imidacloprid"/>
    <s v="ng/L"/>
    <x v="1"/>
    <n v="11"/>
    <n v="11"/>
    <n v="0"/>
    <b v="0"/>
  </r>
  <r>
    <x v="0"/>
    <x v="0"/>
    <x v="123"/>
    <x v="123"/>
    <d v="2019-10-07T12:14:00"/>
    <x v="0"/>
    <n v="10"/>
    <s v="Imidacloprid"/>
    <s v="ng/L"/>
    <x v="1"/>
    <n v="8.5"/>
    <n v="8.5"/>
    <n v="0"/>
    <b v="0"/>
  </r>
  <r>
    <x v="0"/>
    <x v="0"/>
    <x v="123"/>
    <x v="123"/>
    <d v="2019-10-11T14:00:00"/>
    <x v="0"/>
    <n v="10"/>
    <s v="Imidacloprid"/>
    <s v="ng/L"/>
    <x v="1"/>
    <n v="9.2999999999999989"/>
    <n v="9.2999999999999989"/>
    <n v="0"/>
    <b v="0"/>
  </r>
  <r>
    <x v="0"/>
    <x v="0"/>
    <x v="123"/>
    <x v="123"/>
    <d v="2019-10-14T14:08:00"/>
    <x v="0"/>
    <n v="10"/>
    <s v="Imidacloprid"/>
    <s v="ng/L"/>
    <x v="1"/>
    <n v="12"/>
    <n v="12"/>
    <n v="0"/>
    <b v="0"/>
  </r>
  <r>
    <x v="0"/>
    <x v="0"/>
    <x v="123"/>
    <x v="123"/>
    <d v="2019-10-17T10:21:00"/>
    <x v="0"/>
    <n v="10"/>
    <s v="Imidacloprid"/>
    <s v="ng/L"/>
    <x v="1"/>
    <n v="7.8"/>
    <n v="7.8"/>
    <n v="0"/>
    <b v="0"/>
  </r>
  <r>
    <x v="0"/>
    <x v="0"/>
    <x v="123"/>
    <x v="123"/>
    <d v="2019-10-21T15:45:00"/>
    <x v="0"/>
    <n v="10"/>
    <s v="Imidacloprid"/>
    <s v="ng/L"/>
    <x v="1"/>
    <n v="7.8"/>
    <n v="7.8"/>
    <n v="0"/>
    <b v="0"/>
  </r>
  <r>
    <x v="0"/>
    <x v="0"/>
    <x v="123"/>
    <x v="123"/>
    <d v="2019-10-30T14:53:00"/>
    <x v="0"/>
    <n v="10"/>
    <s v="Imidacloprid"/>
    <s v="ng/L"/>
    <x v="1"/>
    <n v="11"/>
    <n v="11"/>
    <n v="0"/>
    <b v="0"/>
  </r>
  <r>
    <x v="0"/>
    <x v="0"/>
    <x v="123"/>
    <x v="123"/>
    <d v="2019-11-05T15:00:00"/>
    <x v="0"/>
    <n v="11"/>
    <s v="Imidacloprid"/>
    <s v="ng/L"/>
    <x v="1"/>
    <n v="9.4"/>
    <n v="9.4"/>
    <n v="0"/>
    <b v="0"/>
  </r>
  <r>
    <x v="0"/>
    <x v="0"/>
    <x v="123"/>
    <x v="123"/>
    <d v="2019-11-12T09:07:00"/>
    <x v="0"/>
    <n v="11"/>
    <s v="Imidacloprid"/>
    <s v="ng/L"/>
    <x v="1"/>
    <n v="7.7"/>
    <n v="7.7"/>
    <n v="0"/>
    <b v="0"/>
  </r>
  <r>
    <x v="0"/>
    <x v="0"/>
    <x v="123"/>
    <x v="123"/>
    <d v="2019-11-18T15:22:00"/>
    <x v="0"/>
    <n v="11"/>
    <s v="Imidacloprid"/>
    <s v="ng/L"/>
    <x v="1"/>
    <n v="4.5999999999999996"/>
    <n v="4.5999999999999996"/>
    <n v="0"/>
    <b v="0"/>
  </r>
  <r>
    <x v="0"/>
    <x v="0"/>
    <x v="123"/>
    <x v="123"/>
    <d v="2019-11-25T12:32:00"/>
    <x v="0"/>
    <n v="11"/>
    <s v="Imidacloprid"/>
    <s v="ng/L"/>
    <x v="1"/>
    <n v="6.5"/>
    <n v="6.5"/>
    <n v="0"/>
    <b v="0"/>
  </r>
  <r>
    <x v="0"/>
    <x v="0"/>
    <x v="123"/>
    <x v="123"/>
    <d v="2019-12-04T14:27:00"/>
    <x v="0"/>
    <n v="12"/>
    <s v="Imidacloprid"/>
    <s v="ng/L"/>
    <x v="1"/>
    <n v="4.4000000000000004"/>
    <n v="4.4000000000000004"/>
    <n v="0"/>
    <b v="0"/>
  </r>
  <r>
    <x v="0"/>
    <x v="0"/>
    <x v="123"/>
    <x v="123"/>
    <d v="2019-12-11T13:32:00"/>
    <x v="0"/>
    <n v="12"/>
    <s v="Imidacloprid"/>
    <s v="ng/L"/>
    <x v="1"/>
    <n v="4"/>
    <n v="4"/>
    <n v="0"/>
    <b v="0"/>
  </r>
  <r>
    <x v="0"/>
    <x v="0"/>
    <x v="123"/>
    <x v="123"/>
    <d v="2019-12-16T12:53:00"/>
    <x v="0"/>
    <n v="12"/>
    <s v="Imidacloprid"/>
    <s v="ng/L"/>
    <x v="0"/>
    <n v="1"/>
    <n v="0.5"/>
    <n v="1"/>
    <b v="1"/>
  </r>
  <r>
    <x v="0"/>
    <x v="0"/>
    <x v="123"/>
    <x v="123"/>
    <d v="2020-01-08T13:45:00"/>
    <x v="6"/>
    <n v="1"/>
    <s v="Imidacloprid"/>
    <s v="ng/L"/>
    <x v="1"/>
    <n v="4.5999999999999996"/>
    <n v="4.5999999999999996"/>
    <n v="0"/>
    <b v="0"/>
  </r>
  <r>
    <x v="0"/>
    <x v="0"/>
    <x v="123"/>
    <x v="123"/>
    <d v="2020-01-14T09:05:00"/>
    <x v="6"/>
    <n v="1"/>
    <s v="Imidacloprid"/>
    <s v="ng/L"/>
    <x v="1"/>
    <n v="4.5"/>
    <n v="4.5"/>
    <n v="0"/>
    <b v="0"/>
  </r>
  <r>
    <x v="0"/>
    <x v="0"/>
    <x v="123"/>
    <x v="123"/>
    <d v="2020-01-20T10:10:00"/>
    <x v="6"/>
    <n v="1"/>
    <s v="Imidacloprid"/>
    <s v="ng/L"/>
    <x v="1"/>
    <n v="2.9"/>
    <n v="2.9"/>
    <n v="0"/>
    <b v="0"/>
  </r>
  <r>
    <x v="0"/>
    <x v="0"/>
    <x v="123"/>
    <x v="123"/>
    <d v="2020-01-28T14:09:00"/>
    <x v="6"/>
    <n v="1"/>
    <s v="Imidacloprid"/>
    <s v="ng/L"/>
    <x v="0"/>
    <n v="1"/>
    <n v="0.5"/>
    <n v="1"/>
    <b v="1"/>
  </r>
  <r>
    <x v="0"/>
    <x v="0"/>
    <x v="123"/>
    <x v="123"/>
    <d v="2020-02-04T10:56:00"/>
    <x v="6"/>
    <n v="2"/>
    <s v="Imidacloprid"/>
    <s v="ng/L"/>
    <x v="1"/>
    <n v="5.6"/>
    <n v="5.6"/>
    <n v="0"/>
    <b v="0"/>
  </r>
  <r>
    <x v="0"/>
    <x v="0"/>
    <x v="123"/>
    <x v="123"/>
    <d v="2020-02-12T12:05:00"/>
    <x v="6"/>
    <n v="2"/>
    <s v="Imidacloprid"/>
    <s v="ng/L"/>
    <x v="1"/>
    <n v="5.6"/>
    <n v="5.6"/>
    <n v="0"/>
    <b v="0"/>
  </r>
  <r>
    <x v="0"/>
    <x v="0"/>
    <x v="123"/>
    <x v="123"/>
    <d v="2020-02-17T12:06:00"/>
    <x v="6"/>
    <n v="2"/>
    <s v="Imidacloprid"/>
    <s v="ng/L"/>
    <x v="1"/>
    <n v="6.7"/>
    <n v="6.7"/>
    <n v="0"/>
    <b v="0"/>
  </r>
  <r>
    <x v="0"/>
    <x v="0"/>
    <x v="123"/>
    <x v="123"/>
    <d v="2020-02-27T12:51:00"/>
    <x v="6"/>
    <n v="2"/>
    <s v="Imidacloprid"/>
    <s v="ng/L"/>
    <x v="1"/>
    <n v="4.3"/>
    <n v="4.3"/>
    <n v="0"/>
    <b v="0"/>
  </r>
  <r>
    <x v="0"/>
    <x v="0"/>
    <x v="123"/>
    <x v="123"/>
    <d v="2020-03-03T12:11:00"/>
    <x v="6"/>
    <n v="3"/>
    <s v="Imidacloprid"/>
    <s v="ng/L"/>
    <x v="1"/>
    <n v="4"/>
    <n v="4"/>
    <n v="0"/>
    <b v="0"/>
  </r>
  <r>
    <x v="0"/>
    <x v="0"/>
    <x v="123"/>
    <x v="123"/>
    <d v="2020-03-12T13:46:00"/>
    <x v="6"/>
    <n v="3"/>
    <s v="Imidacloprid"/>
    <s v="ng/L"/>
    <x v="1"/>
    <n v="5.8"/>
    <n v="5.8"/>
    <n v="0"/>
    <b v="0"/>
  </r>
  <r>
    <x v="0"/>
    <x v="0"/>
    <x v="123"/>
    <x v="123"/>
    <d v="2021-02-05T11:47:00"/>
    <x v="7"/>
    <n v="2"/>
    <s v="Imidacloprid"/>
    <s v="ng/L"/>
    <x v="0"/>
    <n v="1"/>
    <n v="0.5"/>
    <n v="1"/>
    <b v="1"/>
  </r>
  <r>
    <x v="0"/>
    <x v="0"/>
    <x v="123"/>
    <x v="123"/>
    <d v="2021-02-10T15:31:00"/>
    <x v="7"/>
    <n v="2"/>
    <s v="Imidacloprid"/>
    <s v="ng/L"/>
    <x v="0"/>
    <n v="1"/>
    <n v="0.5"/>
    <n v="1"/>
    <b v="1"/>
  </r>
  <r>
    <x v="0"/>
    <x v="0"/>
    <x v="123"/>
    <x v="123"/>
    <d v="2021-02-17T13:57:00"/>
    <x v="7"/>
    <n v="2"/>
    <s v="Imidacloprid"/>
    <s v="ng/L"/>
    <x v="1"/>
    <n v="3.1"/>
    <n v="3.1"/>
    <n v="0"/>
    <b v="0"/>
  </r>
  <r>
    <x v="0"/>
    <x v="0"/>
    <x v="123"/>
    <x v="123"/>
    <d v="2021-02-24T12:58:00"/>
    <x v="7"/>
    <n v="2"/>
    <s v="Imidacloprid"/>
    <s v="ng/L"/>
    <x v="0"/>
    <n v="1"/>
    <n v="0.5"/>
    <n v="1"/>
    <b v="1"/>
  </r>
  <r>
    <x v="0"/>
    <x v="0"/>
    <x v="123"/>
    <x v="123"/>
    <d v="2021-03-03T12:42:00"/>
    <x v="7"/>
    <n v="3"/>
    <s v="Imidacloprid"/>
    <s v="ng/L"/>
    <x v="1"/>
    <n v="3.2"/>
    <n v="3.2"/>
    <n v="0"/>
    <b v="0"/>
  </r>
  <r>
    <x v="0"/>
    <x v="0"/>
    <x v="123"/>
    <x v="123"/>
    <d v="2021-03-10T12:30:00"/>
    <x v="7"/>
    <n v="3"/>
    <s v="Imidacloprid"/>
    <s v="ng/L"/>
    <x v="0"/>
    <n v="1"/>
    <n v="0.5"/>
    <n v="1"/>
    <b v="1"/>
  </r>
  <r>
    <x v="0"/>
    <x v="0"/>
    <x v="123"/>
    <x v="123"/>
    <d v="2021-03-18T14:51:00"/>
    <x v="7"/>
    <n v="3"/>
    <s v="Imidacloprid"/>
    <s v="ng/L"/>
    <x v="0"/>
    <n v="1"/>
    <n v="0.5"/>
    <n v="1"/>
    <b v="1"/>
  </r>
  <r>
    <x v="0"/>
    <x v="0"/>
    <x v="123"/>
    <x v="123"/>
    <d v="2021-03-24T12:42:00"/>
    <x v="7"/>
    <n v="3"/>
    <s v="Imidacloprid"/>
    <s v="ng/L"/>
    <x v="1"/>
    <n v="3.3"/>
    <n v="3.3"/>
    <n v="0"/>
    <b v="0"/>
  </r>
  <r>
    <x v="0"/>
    <x v="0"/>
    <x v="123"/>
    <x v="123"/>
    <d v="2021-03-31T16:10:00"/>
    <x v="7"/>
    <n v="3"/>
    <s v="Imidacloprid"/>
    <s v="ng/L"/>
    <x v="1"/>
    <n v="4.3"/>
    <n v="4.3"/>
    <n v="0"/>
    <b v="0"/>
  </r>
  <r>
    <x v="0"/>
    <x v="0"/>
    <x v="123"/>
    <x v="123"/>
    <d v="2021-04-08T13:54:00"/>
    <x v="7"/>
    <n v="4"/>
    <s v="Imidacloprid"/>
    <s v="ng/L"/>
    <x v="1"/>
    <n v="3.5"/>
    <n v="3.5"/>
    <n v="0"/>
    <b v="0"/>
  </r>
  <r>
    <x v="0"/>
    <x v="0"/>
    <x v="123"/>
    <x v="123"/>
    <d v="2021-04-14T13:16:00"/>
    <x v="7"/>
    <n v="4"/>
    <s v="Imidacloprid"/>
    <s v="ng/L"/>
    <x v="0"/>
    <n v="1"/>
    <n v="0.5"/>
    <n v="1"/>
    <b v="1"/>
  </r>
  <r>
    <x v="0"/>
    <x v="0"/>
    <x v="123"/>
    <x v="123"/>
    <d v="2021-04-23T15:12:00"/>
    <x v="7"/>
    <n v="4"/>
    <s v="Imidacloprid"/>
    <s v="ng/L"/>
    <x v="1"/>
    <n v="4.7"/>
    <n v="4.7"/>
    <n v="0"/>
    <b v="0"/>
  </r>
  <r>
    <x v="0"/>
    <x v="0"/>
    <x v="123"/>
    <x v="123"/>
    <d v="2021-04-28T15:49:00"/>
    <x v="7"/>
    <n v="4"/>
    <s v="Imidacloprid"/>
    <s v="ng/L"/>
    <x v="1"/>
    <n v="3.9"/>
    <n v="3.9"/>
    <n v="0"/>
    <b v="0"/>
  </r>
  <r>
    <x v="0"/>
    <x v="0"/>
    <x v="123"/>
    <x v="123"/>
    <d v="2021-05-13T14:06:00"/>
    <x v="7"/>
    <n v="5"/>
    <s v="Imidacloprid"/>
    <s v="ng/L"/>
    <x v="1"/>
    <n v="4.8"/>
    <n v="4.8"/>
    <n v="0"/>
    <b v="0"/>
  </r>
  <r>
    <x v="0"/>
    <x v="0"/>
    <x v="123"/>
    <x v="123"/>
    <d v="2021-05-19T13:55:00"/>
    <x v="7"/>
    <n v="5"/>
    <s v="Imidacloprid"/>
    <s v="ng/L"/>
    <x v="1"/>
    <n v="6.7"/>
    <n v="6.7"/>
    <n v="0"/>
    <b v="0"/>
  </r>
  <r>
    <x v="0"/>
    <x v="0"/>
    <x v="123"/>
    <x v="123"/>
    <d v="2021-05-26T13:08:00"/>
    <x v="7"/>
    <n v="5"/>
    <s v="Imidacloprid"/>
    <s v="ng/L"/>
    <x v="1"/>
    <n v="4"/>
    <n v="4"/>
    <n v="0"/>
    <b v="0"/>
  </r>
  <r>
    <x v="0"/>
    <x v="0"/>
    <x v="123"/>
    <x v="123"/>
    <d v="2021-06-01T12:20:00"/>
    <x v="7"/>
    <n v="6"/>
    <s v="Imidacloprid"/>
    <s v="ng/L"/>
    <x v="1"/>
    <n v="5.1000000000000005"/>
    <n v="5.1000000000000005"/>
    <n v="0"/>
    <b v="0"/>
  </r>
  <r>
    <x v="0"/>
    <x v="0"/>
    <x v="123"/>
    <x v="123"/>
    <d v="2021-06-10T12:43:00"/>
    <x v="7"/>
    <n v="6"/>
    <s v="Imidacloprid"/>
    <s v="ng/L"/>
    <x v="1"/>
    <n v="5.3"/>
    <n v="5.3"/>
    <n v="0"/>
    <b v="0"/>
  </r>
  <r>
    <x v="0"/>
    <x v="0"/>
    <x v="123"/>
    <x v="123"/>
    <d v="2021-06-17T13:43:00"/>
    <x v="7"/>
    <n v="6"/>
    <s v="Imidacloprid"/>
    <s v="ng/L"/>
    <x v="1"/>
    <n v="6.2"/>
    <n v="6.2"/>
    <n v="0"/>
    <b v="0"/>
  </r>
  <r>
    <x v="0"/>
    <x v="0"/>
    <x v="123"/>
    <x v="123"/>
    <d v="2021-06-23T13:57:00"/>
    <x v="7"/>
    <n v="6"/>
    <s v="Imidacloprid"/>
    <s v="ng/L"/>
    <x v="1"/>
    <n v="4.5"/>
    <n v="4.5"/>
    <n v="0"/>
    <b v="0"/>
  </r>
  <r>
    <x v="0"/>
    <x v="0"/>
    <x v="123"/>
    <x v="123"/>
    <d v="2021-06-28T13:19:00"/>
    <x v="7"/>
    <n v="6"/>
    <s v="Imidacloprid"/>
    <s v="ng/L"/>
    <x v="1"/>
    <n v="7.1000000000000005"/>
    <n v="7.1000000000000005"/>
    <n v="0"/>
    <b v="0"/>
  </r>
  <r>
    <x v="0"/>
    <x v="0"/>
    <x v="123"/>
    <x v="123"/>
    <d v="2021-07-08T11:44:00"/>
    <x v="7"/>
    <n v="7"/>
    <s v="Imidacloprid"/>
    <s v="ng/L"/>
    <x v="1"/>
    <n v="6.4"/>
    <n v="6.4"/>
    <n v="0"/>
    <b v="0"/>
  </r>
  <r>
    <x v="0"/>
    <x v="0"/>
    <x v="123"/>
    <x v="123"/>
    <d v="2021-07-15T13:15:00"/>
    <x v="7"/>
    <n v="7"/>
    <s v="Imidacloprid"/>
    <s v="ng/L"/>
    <x v="1"/>
    <n v="5.7"/>
    <n v="5.7"/>
    <n v="0"/>
    <b v="0"/>
  </r>
  <r>
    <x v="0"/>
    <x v="0"/>
    <x v="123"/>
    <x v="123"/>
    <d v="2021-07-23T14:48:00"/>
    <x v="7"/>
    <n v="7"/>
    <s v="Imidacloprid"/>
    <s v="ng/L"/>
    <x v="1"/>
    <n v="6.2"/>
    <n v="6.2"/>
    <n v="0"/>
    <b v="0"/>
  </r>
  <r>
    <x v="0"/>
    <x v="0"/>
    <x v="123"/>
    <x v="123"/>
    <d v="2021-07-28T13:36:00"/>
    <x v="7"/>
    <n v="7"/>
    <s v="Imidacloprid"/>
    <s v="ng/L"/>
    <x v="1"/>
    <n v="6.8999999999999995"/>
    <n v="6.8999999999999995"/>
    <n v="0"/>
    <b v="0"/>
  </r>
  <r>
    <x v="0"/>
    <x v="0"/>
    <x v="123"/>
    <x v="123"/>
    <d v="2021-08-05T18:22:00"/>
    <x v="7"/>
    <n v="8"/>
    <s v="Imidacloprid"/>
    <s v="ng/L"/>
    <x v="1"/>
    <n v="7.5"/>
    <n v="7.5"/>
    <n v="0"/>
    <b v="0"/>
  </r>
  <r>
    <x v="0"/>
    <x v="0"/>
    <x v="123"/>
    <x v="123"/>
    <d v="2021-11-05T14:58:00"/>
    <x v="7"/>
    <n v="11"/>
    <s v="Imidacloprid"/>
    <s v="ng/L"/>
    <x v="1"/>
    <n v="6"/>
    <n v="6"/>
    <n v="0"/>
    <b v="0"/>
  </r>
  <r>
    <x v="0"/>
    <x v="0"/>
    <x v="123"/>
    <x v="123"/>
    <d v="2021-11-10T13:05:00"/>
    <x v="7"/>
    <n v="11"/>
    <s v="Imidacloprid"/>
    <s v="ng/L"/>
    <x v="1"/>
    <n v="6.1000000000000005"/>
    <n v="6.1000000000000005"/>
    <n v="0"/>
    <b v="0"/>
  </r>
  <r>
    <x v="0"/>
    <x v="0"/>
    <x v="123"/>
    <x v="123"/>
    <d v="2021-11-17T13:34:00"/>
    <x v="7"/>
    <n v="11"/>
    <s v="Imidacloprid"/>
    <s v="ng/L"/>
    <x v="1"/>
    <n v="7.4"/>
    <n v="7.4"/>
    <n v="0"/>
    <b v="0"/>
  </r>
  <r>
    <x v="0"/>
    <x v="0"/>
    <x v="123"/>
    <x v="123"/>
    <d v="2021-11-25T10:40:00"/>
    <x v="7"/>
    <n v="11"/>
    <s v="Imidacloprid"/>
    <s v="ng/L"/>
    <x v="1"/>
    <n v="8.2000000000000011"/>
    <n v="8.2000000000000011"/>
    <n v="0"/>
    <b v="0"/>
  </r>
  <r>
    <x v="0"/>
    <x v="0"/>
    <x v="123"/>
    <x v="123"/>
    <d v="2021-12-01T13:06:00"/>
    <x v="7"/>
    <n v="12"/>
    <s v="Imidacloprid"/>
    <s v="ng/L"/>
    <x v="0"/>
    <n v="1"/>
    <n v="0.5"/>
    <n v="1"/>
    <b v="1"/>
  </r>
  <r>
    <x v="0"/>
    <x v="0"/>
    <x v="123"/>
    <x v="123"/>
    <d v="2021-12-08T13:09:00"/>
    <x v="7"/>
    <n v="12"/>
    <s v="Imidacloprid"/>
    <s v="ng/L"/>
    <x v="1"/>
    <n v="3.5"/>
    <n v="3.5"/>
    <n v="0"/>
    <b v="0"/>
  </r>
  <r>
    <x v="0"/>
    <x v="0"/>
    <x v="123"/>
    <x v="123"/>
    <d v="2021-12-15T12:48:00"/>
    <x v="7"/>
    <n v="12"/>
    <s v="Imidacloprid"/>
    <s v="ng/L"/>
    <x v="1"/>
    <n v="3.3"/>
    <n v="3.3"/>
    <n v="0"/>
    <b v="0"/>
  </r>
  <r>
    <x v="0"/>
    <x v="0"/>
    <x v="123"/>
    <x v="123"/>
    <d v="2022-01-06T13:28:00"/>
    <x v="8"/>
    <n v="1"/>
    <s v="Imidacloprid"/>
    <s v="ng/L"/>
    <x v="1"/>
    <n v="4.4000000000000004"/>
    <n v="4.4000000000000004"/>
    <n v="0"/>
    <b v="0"/>
  </r>
  <r>
    <x v="0"/>
    <x v="0"/>
    <x v="123"/>
    <x v="123"/>
    <d v="2022-01-13T13:07:00"/>
    <x v="8"/>
    <n v="1"/>
    <s v="Imidacloprid"/>
    <s v="ng/L"/>
    <x v="1"/>
    <n v="3.4"/>
    <n v="3.4"/>
    <n v="0"/>
    <b v="0"/>
  </r>
  <r>
    <x v="0"/>
    <x v="0"/>
    <x v="123"/>
    <x v="123"/>
    <d v="2022-01-19T13:09:00"/>
    <x v="8"/>
    <n v="1"/>
    <s v="Imidacloprid"/>
    <s v="ng/L"/>
    <x v="1"/>
    <n v="4"/>
    <n v="4"/>
    <n v="0"/>
    <b v="0"/>
  </r>
  <r>
    <x v="0"/>
    <x v="0"/>
    <x v="123"/>
    <x v="123"/>
    <d v="2022-01-26T13:43:00"/>
    <x v="8"/>
    <n v="1"/>
    <s v="Imidacloprid"/>
    <s v="ng/L"/>
    <x v="1"/>
    <n v="4.8"/>
    <n v="4.8"/>
    <n v="0"/>
    <b v="0"/>
  </r>
  <r>
    <x v="0"/>
    <x v="0"/>
    <x v="123"/>
    <x v="123"/>
    <d v="2022-02-02T13:18:00"/>
    <x v="8"/>
    <n v="2"/>
    <s v="Imidacloprid"/>
    <s v="ng/L"/>
    <x v="1"/>
    <n v="4.1000000000000005"/>
    <n v="4.1000000000000005"/>
    <n v="0"/>
    <b v="0"/>
  </r>
  <r>
    <x v="0"/>
    <x v="0"/>
    <x v="123"/>
    <x v="123"/>
    <d v="2022-02-11T13:14:00"/>
    <x v="8"/>
    <n v="2"/>
    <s v="Imidacloprid"/>
    <s v="ng/L"/>
    <x v="1"/>
    <n v="5"/>
    <n v="5"/>
    <n v="0"/>
    <b v="0"/>
  </r>
  <r>
    <x v="0"/>
    <x v="0"/>
    <x v="123"/>
    <x v="123"/>
    <d v="2022-02-16T12:59:00"/>
    <x v="8"/>
    <n v="2"/>
    <s v="Imidacloprid"/>
    <s v="ng/L"/>
    <x v="0"/>
    <n v="1"/>
    <n v="0.5"/>
    <n v="1"/>
    <b v="1"/>
  </r>
  <r>
    <x v="0"/>
    <x v="0"/>
    <x v="123"/>
    <x v="123"/>
    <d v="2022-02-23T12:58:00"/>
    <x v="8"/>
    <n v="2"/>
    <s v="Imidacloprid"/>
    <s v="ng/L"/>
    <x v="1"/>
    <n v="2.7"/>
    <n v="2.7"/>
    <n v="0"/>
    <b v="0"/>
  </r>
  <r>
    <x v="0"/>
    <x v="0"/>
    <x v="123"/>
    <x v="123"/>
    <d v="2022-03-02T12:52:00"/>
    <x v="8"/>
    <n v="3"/>
    <s v="Imidacloprid"/>
    <s v="ng/L"/>
    <x v="1"/>
    <n v="3.7"/>
    <n v="3.7"/>
    <n v="0"/>
    <b v="0"/>
  </r>
  <r>
    <x v="0"/>
    <x v="0"/>
    <x v="123"/>
    <x v="123"/>
    <d v="2022-03-09T13:06:00"/>
    <x v="8"/>
    <n v="3"/>
    <s v="Imidacloprid"/>
    <s v="ng/L"/>
    <x v="1"/>
    <n v="3.4"/>
    <n v="3.4"/>
    <n v="0"/>
    <b v="0"/>
  </r>
  <r>
    <x v="0"/>
    <x v="0"/>
    <x v="123"/>
    <x v="123"/>
    <d v="2022-03-16T13:02:00"/>
    <x v="8"/>
    <n v="3"/>
    <s v="Imidacloprid"/>
    <s v="ng/L"/>
    <x v="1"/>
    <n v="4.1000000000000005"/>
    <n v="4.1000000000000005"/>
    <n v="0"/>
    <b v="0"/>
  </r>
  <r>
    <x v="0"/>
    <x v="0"/>
    <x v="123"/>
    <x v="123"/>
    <d v="2022-03-24T10:59:00"/>
    <x v="8"/>
    <n v="3"/>
    <s v="Imidacloprid"/>
    <s v="ng/L"/>
    <x v="1"/>
    <n v="4.3"/>
    <n v="4.3"/>
    <n v="0"/>
    <b v="0"/>
  </r>
  <r>
    <x v="0"/>
    <x v="0"/>
    <x v="123"/>
    <x v="123"/>
    <d v="2022-03-30T13:32:00"/>
    <x v="8"/>
    <n v="3"/>
    <s v="Imidacloprid"/>
    <s v="ng/L"/>
    <x v="1"/>
    <n v="4.7"/>
    <n v="4.7"/>
    <n v="0"/>
    <b v="0"/>
  </r>
  <r>
    <x v="0"/>
    <x v="0"/>
    <x v="123"/>
    <x v="123"/>
    <d v="2022-04-06T14:34:00"/>
    <x v="8"/>
    <n v="4"/>
    <s v="Imidacloprid"/>
    <s v="ng/L"/>
    <x v="1"/>
    <n v="3.5"/>
    <n v="3.5"/>
    <n v="0"/>
    <b v="0"/>
  </r>
  <r>
    <x v="0"/>
    <x v="0"/>
    <x v="123"/>
    <x v="123"/>
    <d v="2022-04-13T14:00:00"/>
    <x v="8"/>
    <n v="4"/>
    <s v="Imidacloprid"/>
    <s v="ng/L"/>
    <x v="1"/>
    <n v="4.8"/>
    <n v="4.8"/>
    <n v="0"/>
    <b v="0"/>
  </r>
  <r>
    <x v="0"/>
    <x v="0"/>
    <x v="123"/>
    <x v="123"/>
    <d v="2022-04-20T13:59:00"/>
    <x v="8"/>
    <n v="4"/>
    <s v="Imidacloprid"/>
    <s v="ng/L"/>
    <x v="1"/>
    <n v="5.6"/>
    <n v="5.6"/>
    <n v="0"/>
    <b v="0"/>
  </r>
  <r>
    <x v="0"/>
    <x v="0"/>
    <x v="123"/>
    <x v="123"/>
    <d v="2022-04-27T14:50:00"/>
    <x v="8"/>
    <n v="4"/>
    <s v="Imidacloprid"/>
    <s v="ng/L"/>
    <x v="1"/>
    <n v="5.2"/>
    <n v="5.2"/>
    <n v="0"/>
    <b v="0"/>
  </r>
  <r>
    <x v="0"/>
    <x v="0"/>
    <x v="123"/>
    <x v="123"/>
    <d v="2022-05-04T14:13:00"/>
    <x v="8"/>
    <n v="5"/>
    <s v="Imidacloprid"/>
    <s v="ng/L"/>
    <x v="1"/>
    <n v="5.4"/>
    <n v="5.4"/>
    <n v="0"/>
    <b v="0"/>
  </r>
  <r>
    <x v="0"/>
    <x v="0"/>
    <x v="123"/>
    <x v="123"/>
    <d v="2022-05-12T14:22:00"/>
    <x v="8"/>
    <n v="5"/>
    <s v="Imidacloprid"/>
    <s v="ng/L"/>
    <x v="1"/>
    <n v="6"/>
    <n v="6"/>
    <n v="0"/>
    <b v="0"/>
  </r>
  <r>
    <x v="0"/>
    <x v="0"/>
    <x v="123"/>
    <x v="123"/>
    <d v="2022-05-18T14:16:00"/>
    <x v="8"/>
    <n v="5"/>
    <s v="Imidacloprid"/>
    <s v="ng/L"/>
    <x v="1"/>
    <n v="5"/>
    <n v="5"/>
    <n v="0"/>
    <b v="0"/>
  </r>
  <r>
    <x v="0"/>
    <x v="0"/>
    <x v="123"/>
    <x v="123"/>
    <d v="2022-05-26T14:21:00"/>
    <x v="8"/>
    <n v="5"/>
    <s v="Imidacloprid"/>
    <s v="ng/L"/>
    <x v="0"/>
    <n v="1"/>
    <n v="0.5"/>
    <n v="1"/>
    <b v="1"/>
  </r>
  <r>
    <x v="0"/>
    <x v="0"/>
    <x v="123"/>
    <x v="123"/>
    <d v="2022-06-08T14:15:00"/>
    <x v="8"/>
    <n v="6"/>
    <s v="Imidacloprid"/>
    <s v="ng/L"/>
    <x v="1"/>
    <n v="6.4"/>
    <n v="6.4"/>
    <n v="0"/>
    <b v="0"/>
  </r>
  <r>
    <x v="0"/>
    <x v="0"/>
    <x v="123"/>
    <x v="123"/>
    <d v="2022-06-16T14:14:00"/>
    <x v="8"/>
    <n v="6"/>
    <s v="Imidacloprid"/>
    <s v="ng/L"/>
    <x v="1"/>
    <n v="5.2"/>
    <n v="5.2"/>
    <n v="0"/>
    <b v="0"/>
  </r>
  <r>
    <x v="0"/>
    <x v="0"/>
    <x v="123"/>
    <x v="123"/>
    <d v="2022-06-22T10:50:00"/>
    <x v="8"/>
    <n v="6"/>
    <s v="Imidacloprid"/>
    <s v="ng/L"/>
    <x v="1"/>
    <n v="6.4"/>
    <n v="6.4"/>
    <n v="0"/>
    <b v="0"/>
  </r>
  <r>
    <x v="0"/>
    <x v="0"/>
    <x v="123"/>
    <x v="123"/>
    <d v="2022-07-06T14:23:00"/>
    <x v="8"/>
    <n v="7"/>
    <s v="Imidacloprid"/>
    <s v="ng/L"/>
    <x v="1"/>
    <n v="5.7"/>
    <n v="5.7"/>
    <n v="0"/>
    <b v="0"/>
  </r>
  <r>
    <x v="0"/>
    <x v="0"/>
    <x v="123"/>
    <x v="123"/>
    <d v="2022-07-13T14:25:00"/>
    <x v="8"/>
    <n v="7"/>
    <s v="Imidacloprid"/>
    <s v="ng/L"/>
    <x v="1"/>
    <n v="5.3"/>
    <n v="5.3"/>
    <n v="0"/>
    <b v="0"/>
  </r>
  <r>
    <x v="0"/>
    <x v="0"/>
    <x v="123"/>
    <x v="123"/>
    <d v="2022-07-22T11:08:00"/>
    <x v="8"/>
    <n v="7"/>
    <s v="Imidacloprid"/>
    <s v="ng/L"/>
    <x v="0"/>
    <n v="1"/>
    <n v="0.5"/>
    <n v="1"/>
    <b v="1"/>
  </r>
  <r>
    <x v="0"/>
    <x v="0"/>
    <x v="123"/>
    <x v="123"/>
    <d v="2022-07-28T14:14:00"/>
    <x v="8"/>
    <n v="7"/>
    <s v="Imidacloprid"/>
    <s v="ng/L"/>
    <x v="1"/>
    <n v="6.7"/>
    <n v="6.7"/>
    <n v="0"/>
    <b v="0"/>
  </r>
  <r>
    <x v="0"/>
    <x v="0"/>
    <x v="123"/>
    <x v="123"/>
    <d v="2022-08-03T14:28:00"/>
    <x v="8"/>
    <n v="8"/>
    <s v="Imidacloprid"/>
    <s v="ng/L"/>
    <x v="1"/>
    <n v="8.6"/>
    <n v="8.6"/>
    <n v="0"/>
    <b v="0"/>
  </r>
  <r>
    <x v="0"/>
    <x v="0"/>
    <x v="123"/>
    <x v="123"/>
    <d v="2022-08-10T14:16:00"/>
    <x v="8"/>
    <n v="8"/>
    <s v="Imidacloprid"/>
    <s v="ng/L"/>
    <x v="1"/>
    <n v="6.5"/>
    <n v="6.5"/>
    <n v="0"/>
    <b v="0"/>
  </r>
  <r>
    <x v="0"/>
    <x v="0"/>
    <x v="123"/>
    <x v="123"/>
    <d v="2022-08-19T15:15:00"/>
    <x v="8"/>
    <n v="8"/>
    <s v="Imidacloprid"/>
    <s v="ng/L"/>
    <x v="1"/>
    <n v="7.8"/>
    <n v="7.8"/>
    <n v="0"/>
    <b v="0"/>
  </r>
  <r>
    <x v="0"/>
    <x v="0"/>
    <x v="123"/>
    <x v="123"/>
    <d v="2022-08-24T12:23:00"/>
    <x v="8"/>
    <n v="8"/>
    <s v="Imidacloprid"/>
    <s v="ng/L"/>
    <x v="1"/>
    <n v="8.5"/>
    <n v="8.5"/>
    <n v="0"/>
    <b v="0"/>
  </r>
  <r>
    <x v="0"/>
    <x v="0"/>
    <x v="123"/>
    <x v="123"/>
    <d v="2022-08-31T12:14:00"/>
    <x v="8"/>
    <n v="8"/>
    <s v="Imidacloprid"/>
    <s v="ng/L"/>
    <x v="1"/>
    <n v="9.1"/>
    <n v="9.1"/>
    <n v="0"/>
    <b v="0"/>
  </r>
  <r>
    <x v="0"/>
    <x v="0"/>
    <x v="123"/>
    <x v="123"/>
    <d v="2022-09-08T14:34:00"/>
    <x v="8"/>
    <n v="9"/>
    <s v="Imidacloprid"/>
    <s v="ng/L"/>
    <x v="0"/>
    <n v="1"/>
    <n v="0.5"/>
    <n v="1"/>
    <b v="1"/>
  </r>
  <r>
    <x v="0"/>
    <x v="0"/>
    <x v="123"/>
    <x v="123"/>
    <d v="2022-09-14T11:26:00"/>
    <x v="8"/>
    <n v="9"/>
    <s v="Imidacloprid"/>
    <s v="ng/L"/>
    <x v="1"/>
    <n v="8.5"/>
    <n v="8.5"/>
    <n v="0"/>
    <b v="0"/>
  </r>
  <r>
    <x v="0"/>
    <x v="0"/>
    <x v="123"/>
    <x v="123"/>
    <d v="2022-09-21T14:30:00"/>
    <x v="8"/>
    <n v="9"/>
    <s v="Imidacloprid"/>
    <s v="ng/L"/>
    <x v="1"/>
    <n v="6.1000000000000005"/>
    <n v="6.1000000000000005"/>
    <n v="0"/>
    <b v="0"/>
  </r>
  <r>
    <x v="0"/>
    <x v="0"/>
    <x v="123"/>
    <x v="123"/>
    <d v="2022-09-28T14:22:00"/>
    <x v="8"/>
    <n v="9"/>
    <s v="Imidacloprid"/>
    <s v="ng/L"/>
    <x v="1"/>
    <n v="6.6"/>
    <n v="6.6"/>
    <n v="0"/>
    <b v="0"/>
  </r>
  <r>
    <x v="0"/>
    <x v="0"/>
    <x v="123"/>
    <x v="123"/>
    <d v="2022-10-03T11:38:00"/>
    <x v="8"/>
    <n v="10"/>
    <s v="Imidacloprid"/>
    <s v="ng/L"/>
    <x v="1"/>
    <n v="7.1000000000000005"/>
    <n v="7.1000000000000005"/>
    <n v="0"/>
    <b v="0"/>
  </r>
  <r>
    <x v="0"/>
    <x v="0"/>
    <x v="123"/>
    <x v="123"/>
    <d v="2022-10-12T13:23:00"/>
    <x v="8"/>
    <n v="10"/>
    <s v="Imidacloprid"/>
    <s v="ng/L"/>
    <x v="1"/>
    <n v="7.6"/>
    <n v="7.6"/>
    <n v="0"/>
    <b v="0"/>
  </r>
  <r>
    <x v="0"/>
    <x v="0"/>
    <x v="123"/>
    <x v="123"/>
    <d v="2022-10-19T14:56:00"/>
    <x v="8"/>
    <n v="10"/>
    <s v="Imidacloprid"/>
    <s v="ng/L"/>
    <x v="1"/>
    <n v="5.7"/>
    <n v="5.7"/>
    <n v="0"/>
    <b v="0"/>
  </r>
  <r>
    <x v="0"/>
    <x v="0"/>
    <x v="123"/>
    <x v="123"/>
    <d v="2022-10-26T14:08:00"/>
    <x v="8"/>
    <n v="10"/>
    <s v="Imidacloprid"/>
    <s v="ng/L"/>
    <x v="1"/>
    <n v="7"/>
    <n v="7"/>
    <n v="0"/>
    <b v="0"/>
  </r>
  <r>
    <x v="0"/>
    <x v="0"/>
    <x v="123"/>
    <x v="123"/>
    <d v="2022-11-02T13:12:00"/>
    <x v="8"/>
    <n v="11"/>
    <s v="Imidacloprid"/>
    <s v="ng/L"/>
    <x v="1"/>
    <n v="5.8999999999999995"/>
    <n v="5.8999999999999995"/>
    <n v="0"/>
    <b v="0"/>
  </r>
  <r>
    <x v="0"/>
    <x v="0"/>
    <x v="123"/>
    <x v="123"/>
    <d v="2022-11-09T13:46:00"/>
    <x v="8"/>
    <n v="11"/>
    <s v="Imidacloprid"/>
    <s v="ng/L"/>
    <x v="1"/>
    <n v="4.3"/>
    <n v="4.3"/>
    <n v="0"/>
    <b v="0"/>
  </r>
  <r>
    <x v="0"/>
    <x v="0"/>
    <x v="123"/>
    <x v="123"/>
    <d v="2022-11-16T13:39:00"/>
    <x v="8"/>
    <n v="11"/>
    <s v="Imidacloprid"/>
    <s v="ng/L"/>
    <x v="1"/>
    <n v="4.5"/>
    <n v="4.5"/>
    <n v="0"/>
    <b v="0"/>
  </r>
  <r>
    <x v="0"/>
    <x v="0"/>
    <x v="123"/>
    <x v="123"/>
    <d v="2022-11-23T13:46:00"/>
    <x v="8"/>
    <n v="11"/>
    <s v="Imidacloprid"/>
    <s v="ng/L"/>
    <x v="1"/>
    <n v="6.6"/>
    <n v="6.6"/>
    <n v="0"/>
    <b v="0"/>
  </r>
  <r>
    <x v="0"/>
    <x v="0"/>
    <x v="123"/>
    <x v="123"/>
    <d v="2022-11-30T13:29:00"/>
    <x v="8"/>
    <n v="11"/>
    <s v="Imidacloprid"/>
    <s v="ng/L"/>
    <x v="1"/>
    <n v="3.7"/>
    <n v="3.7"/>
    <n v="0"/>
    <b v="0"/>
  </r>
  <r>
    <x v="0"/>
    <x v="0"/>
    <x v="123"/>
    <x v="123"/>
    <d v="2022-12-07T13:03:00"/>
    <x v="8"/>
    <n v="12"/>
    <s v="Imidacloprid"/>
    <s v="ng/L"/>
    <x v="0"/>
    <n v="1"/>
    <n v="0.5"/>
    <n v="1"/>
    <b v="1"/>
  </r>
  <r>
    <x v="0"/>
    <x v="0"/>
    <x v="123"/>
    <x v="123"/>
    <d v="2022-12-14T13:18:00"/>
    <x v="8"/>
    <n v="12"/>
    <s v="Imidacloprid"/>
    <s v="ng/L"/>
    <x v="1"/>
    <n v="4.3"/>
    <n v="4.3"/>
    <n v="0"/>
    <b v="0"/>
  </r>
  <r>
    <x v="0"/>
    <x v="0"/>
    <x v="123"/>
    <x v="123"/>
    <d v="2023-01-26T12:17:00"/>
    <x v="9"/>
    <n v="1"/>
    <s v="Imidacloprid"/>
    <s v="ng/L"/>
    <x v="0"/>
    <n v="1"/>
    <n v="0.5"/>
    <n v="1"/>
    <b v="1"/>
  </r>
  <r>
    <x v="0"/>
    <x v="0"/>
    <x v="123"/>
    <x v="123"/>
    <d v="2023-02-01T13:23:00"/>
    <x v="9"/>
    <n v="2"/>
    <s v="Imidacloprid"/>
    <s v="ng/L"/>
    <x v="0"/>
    <n v="1"/>
    <n v="0.5"/>
    <n v="1"/>
    <b v="1"/>
  </r>
  <r>
    <x v="0"/>
    <x v="0"/>
    <x v="123"/>
    <x v="123"/>
    <d v="2023-02-09T13:08:00"/>
    <x v="9"/>
    <n v="2"/>
    <s v="Imidacloprid"/>
    <s v="ng/L"/>
    <x v="0"/>
    <n v="1"/>
    <n v="0.5"/>
    <n v="1"/>
    <b v="1"/>
  </r>
  <r>
    <x v="0"/>
    <x v="0"/>
    <x v="123"/>
    <x v="123"/>
    <d v="2023-02-15T13:18:00"/>
    <x v="9"/>
    <n v="2"/>
    <s v="Imidacloprid"/>
    <s v="ng/L"/>
    <x v="0"/>
    <n v="1"/>
    <n v="0.5"/>
    <n v="1"/>
    <b v="1"/>
  </r>
  <r>
    <x v="0"/>
    <x v="0"/>
    <x v="123"/>
    <x v="123"/>
    <d v="2023-02-22T13:10:00"/>
    <x v="9"/>
    <n v="2"/>
    <s v="Imidacloprid"/>
    <s v="ng/L"/>
    <x v="1"/>
    <n v="6.1000000000000005"/>
    <n v="6.1000000000000005"/>
    <n v="0"/>
    <b v="0"/>
  </r>
  <r>
    <x v="0"/>
    <x v="0"/>
    <x v="123"/>
    <x v="123"/>
    <d v="2023-03-01T13:34:00"/>
    <x v="9"/>
    <n v="3"/>
    <s v="Imidacloprid"/>
    <s v="ng/L"/>
    <x v="1"/>
    <n v="4.8999999999999995"/>
    <n v="4.8999999999999995"/>
    <n v="0"/>
    <b v="0"/>
  </r>
  <r>
    <x v="0"/>
    <x v="0"/>
    <x v="123"/>
    <x v="123"/>
    <d v="2023-03-08T14:12:00"/>
    <x v="9"/>
    <n v="3"/>
    <s v="Imidacloprid"/>
    <s v="ng/L"/>
    <x v="1"/>
    <n v="5.4"/>
    <n v="5.4"/>
    <n v="0"/>
    <b v="0"/>
  </r>
  <r>
    <x v="0"/>
    <x v="0"/>
    <x v="123"/>
    <x v="123"/>
    <d v="2023-03-16T14:48:00"/>
    <x v="9"/>
    <n v="3"/>
    <s v="Imidacloprid"/>
    <s v="ng/L"/>
    <x v="1"/>
    <n v="3.4"/>
    <n v="3.4"/>
    <n v="0"/>
    <b v="0"/>
  </r>
  <r>
    <x v="0"/>
    <x v="0"/>
    <x v="123"/>
    <x v="123"/>
    <d v="2023-04-26T14:53:00"/>
    <x v="9"/>
    <n v="4"/>
    <s v="Imidacloprid"/>
    <s v="ng/L"/>
    <x v="0"/>
    <n v="1"/>
    <n v="0.5"/>
    <n v="1"/>
    <b v="1"/>
  </r>
  <r>
    <x v="0"/>
    <x v="0"/>
    <x v="123"/>
    <x v="123"/>
    <d v="2023-05-17T14:05:00"/>
    <x v="9"/>
    <n v="5"/>
    <s v="Imidacloprid"/>
    <s v="ng/L"/>
    <x v="0"/>
    <n v="1"/>
    <n v="0.5"/>
    <n v="1"/>
    <b v="1"/>
  </r>
  <r>
    <x v="0"/>
    <x v="0"/>
    <x v="123"/>
    <x v="123"/>
    <d v="2023-05-25T14:36:00"/>
    <x v="9"/>
    <n v="5"/>
    <s v="Imidacloprid"/>
    <s v="ng/L"/>
    <x v="0"/>
    <n v="1"/>
    <n v="0.5"/>
    <n v="1"/>
    <b v="1"/>
  </r>
  <r>
    <x v="0"/>
    <x v="0"/>
    <x v="123"/>
    <x v="123"/>
    <d v="2023-06-01T14:55:00"/>
    <x v="9"/>
    <n v="6"/>
    <s v="Imidacloprid"/>
    <s v="ng/L"/>
    <x v="1"/>
    <n v="4.4000000000000004"/>
    <n v="4.4000000000000004"/>
    <n v="0"/>
    <b v="0"/>
  </r>
  <r>
    <x v="0"/>
    <x v="0"/>
    <x v="123"/>
    <x v="123"/>
    <d v="2023-06-07T14:05:00"/>
    <x v="9"/>
    <n v="6"/>
    <s v="Imidacloprid"/>
    <s v="ng/L"/>
    <x v="1"/>
    <n v="3.9"/>
    <n v="3.9"/>
    <n v="0"/>
    <b v="0"/>
  </r>
  <r>
    <x v="0"/>
    <x v="0"/>
    <x v="123"/>
    <x v="123"/>
    <d v="2023-06-14T14:37:00"/>
    <x v="9"/>
    <n v="6"/>
    <s v="Imidacloprid"/>
    <s v="ng/L"/>
    <x v="1"/>
    <n v="5.6"/>
    <n v="5.6"/>
    <n v="0"/>
    <b v="0"/>
  </r>
  <r>
    <x v="0"/>
    <x v="0"/>
    <x v="123"/>
    <x v="123"/>
    <d v="2023-06-21T14:00:00"/>
    <x v="9"/>
    <n v="6"/>
    <s v="Imidacloprid"/>
    <s v="ng/L"/>
    <x v="1"/>
    <n v="6.6"/>
    <n v="6.6"/>
    <n v="0"/>
    <b v="0"/>
  </r>
  <r>
    <x v="0"/>
    <x v="0"/>
    <x v="123"/>
    <x v="123"/>
    <d v="2023-06-28T16:22:00"/>
    <x v="9"/>
    <n v="6"/>
    <s v="Imidacloprid"/>
    <s v="ng/L"/>
    <x v="1"/>
    <n v="3"/>
    <n v="3"/>
    <n v="0"/>
    <b v="0"/>
  </r>
  <r>
    <x v="0"/>
    <x v="0"/>
    <x v="123"/>
    <x v="123"/>
    <d v="2023-07-05T10:25:00"/>
    <x v="9"/>
    <n v="7"/>
    <s v="Imidacloprid"/>
    <s v="ng/L"/>
    <x v="1"/>
    <n v="6.4"/>
    <n v="6.4"/>
    <n v="0"/>
    <b v="0"/>
  </r>
  <r>
    <x v="0"/>
    <x v="0"/>
    <x v="123"/>
    <x v="123"/>
    <d v="2023-07-12T10:57:00"/>
    <x v="9"/>
    <n v="7"/>
    <s v="Imidacloprid"/>
    <s v="ng/L"/>
    <x v="0"/>
    <n v="1"/>
    <n v="0.5"/>
    <n v="1"/>
    <b v="1"/>
  </r>
  <r>
    <x v="0"/>
    <x v="0"/>
    <x v="123"/>
    <x v="123"/>
    <d v="2023-07-19T12:58:00"/>
    <x v="9"/>
    <n v="7"/>
    <s v="Imidacloprid"/>
    <s v="ng/L"/>
    <x v="0"/>
    <n v="1"/>
    <n v="0.5"/>
    <n v="1"/>
    <b v="1"/>
  </r>
  <r>
    <x v="0"/>
    <x v="0"/>
    <x v="123"/>
    <x v="123"/>
    <d v="2023-07-26T14:56:00"/>
    <x v="9"/>
    <n v="7"/>
    <s v="Imidacloprid"/>
    <s v="ng/L"/>
    <x v="0"/>
    <n v="1"/>
    <n v="0.5"/>
    <n v="1"/>
    <b v="1"/>
  </r>
  <r>
    <x v="0"/>
    <x v="0"/>
    <x v="123"/>
    <x v="123"/>
    <d v="2023-08-02T16:30:00"/>
    <x v="9"/>
    <n v="8"/>
    <s v="Imidacloprid"/>
    <s v="ng/L"/>
    <x v="0"/>
    <n v="1"/>
    <n v="0.5"/>
    <n v="1"/>
    <b v="1"/>
  </r>
  <r>
    <x v="0"/>
    <x v="0"/>
    <x v="123"/>
    <x v="123"/>
    <d v="2023-08-09T14:20:00"/>
    <x v="9"/>
    <n v="8"/>
    <s v="Imidacloprid"/>
    <s v="ng/L"/>
    <x v="1"/>
    <n v="6.8"/>
    <n v="6.8"/>
    <n v="0"/>
    <b v="0"/>
  </r>
  <r>
    <x v="0"/>
    <x v="0"/>
    <x v="123"/>
    <x v="123"/>
    <d v="2023-08-16T15:51:00"/>
    <x v="9"/>
    <n v="8"/>
    <s v="Imidacloprid"/>
    <s v="ng/L"/>
    <x v="1"/>
    <n v="6.8"/>
    <n v="6.8"/>
    <n v="0"/>
    <b v="0"/>
  </r>
  <r>
    <x v="0"/>
    <x v="0"/>
    <x v="123"/>
    <x v="123"/>
    <d v="2023-08-23T11:13:00"/>
    <x v="9"/>
    <n v="8"/>
    <s v="Imidacloprid"/>
    <s v="ng/L"/>
    <x v="1"/>
    <n v="6.6"/>
    <n v="6.6"/>
    <n v="0"/>
    <b v="0"/>
  </r>
  <r>
    <x v="0"/>
    <x v="0"/>
    <x v="123"/>
    <x v="123"/>
    <d v="2023-08-30T14:11:00"/>
    <x v="9"/>
    <n v="8"/>
    <s v="Imidacloprid"/>
    <s v="ng/L"/>
    <x v="0"/>
    <n v="1"/>
    <n v="0.5"/>
    <n v="1"/>
    <b v="1"/>
  </r>
  <r>
    <x v="0"/>
    <x v="0"/>
    <x v="123"/>
    <x v="123"/>
    <d v="2023-09-06T14:19:00"/>
    <x v="9"/>
    <n v="9"/>
    <s v="Imidacloprid"/>
    <s v="ng/L"/>
    <x v="1"/>
    <n v="7.1000000000000005"/>
    <n v="7.1000000000000005"/>
    <n v="0"/>
    <b v="0"/>
  </r>
  <r>
    <x v="0"/>
    <x v="0"/>
    <x v="123"/>
    <x v="123"/>
    <d v="2023-09-13T13:59:00"/>
    <x v="9"/>
    <n v="9"/>
    <s v="Imidacloprid"/>
    <s v="ng/L"/>
    <x v="0"/>
    <n v="1"/>
    <n v="0.5"/>
    <n v="1"/>
    <b v="1"/>
  </r>
  <r>
    <x v="0"/>
    <x v="0"/>
    <x v="123"/>
    <x v="123"/>
    <d v="2023-09-21T13:02:00"/>
    <x v="9"/>
    <n v="9"/>
    <s v="Imidacloprid"/>
    <s v="ng/L"/>
    <x v="0"/>
    <n v="1"/>
    <n v="0.5"/>
    <n v="1"/>
    <b v="1"/>
  </r>
  <r>
    <x v="0"/>
    <x v="0"/>
    <x v="123"/>
    <x v="123"/>
    <d v="2023-09-27T14:05:00"/>
    <x v="9"/>
    <n v="9"/>
    <s v="Imidacloprid"/>
    <s v="ng/L"/>
    <x v="0"/>
    <n v="1"/>
    <n v="0.5"/>
    <n v="1"/>
    <b v="1"/>
  </r>
  <r>
    <x v="0"/>
    <x v="0"/>
    <x v="123"/>
    <x v="123"/>
    <d v="2023-10-04T14:11:00"/>
    <x v="9"/>
    <n v="10"/>
    <s v="Imidacloprid"/>
    <s v="ng/L"/>
    <x v="1"/>
    <n v="5.4"/>
    <n v="5.4"/>
    <n v="0"/>
    <b v="0"/>
  </r>
  <r>
    <x v="0"/>
    <x v="0"/>
    <x v="123"/>
    <x v="123"/>
    <d v="2023-10-11T12:44:00"/>
    <x v="9"/>
    <n v="10"/>
    <s v="Imidacloprid"/>
    <s v="ng/L"/>
    <x v="1"/>
    <n v="6.3"/>
    <n v="6.3"/>
    <n v="0"/>
    <b v="0"/>
  </r>
  <r>
    <x v="0"/>
    <x v="0"/>
    <x v="123"/>
    <x v="123"/>
    <d v="2023-10-18T13:52:00"/>
    <x v="9"/>
    <n v="10"/>
    <s v="Imidacloprid"/>
    <s v="ng/L"/>
    <x v="0"/>
    <n v="1"/>
    <n v="0.5"/>
    <n v="1"/>
    <b v="1"/>
  </r>
  <r>
    <x v="0"/>
    <x v="0"/>
    <x v="123"/>
    <x v="123"/>
    <d v="2023-10-25T13:02:00"/>
    <x v="9"/>
    <n v="10"/>
    <s v="Imidacloprid"/>
    <s v="ng/L"/>
    <x v="0"/>
    <n v="1"/>
    <n v="0.5"/>
    <n v="1"/>
    <b v="1"/>
  </r>
  <r>
    <x v="0"/>
    <x v="0"/>
    <x v="123"/>
    <x v="123"/>
    <d v="2023-11-02T13:10:00"/>
    <x v="9"/>
    <n v="11"/>
    <s v="Imidacloprid"/>
    <s v="ng/L"/>
    <x v="0"/>
    <n v="1"/>
    <n v="0.5"/>
    <n v="1"/>
    <b v="1"/>
  </r>
  <r>
    <x v="0"/>
    <x v="0"/>
    <x v="123"/>
    <x v="123"/>
    <d v="2023-11-08T12:47:00"/>
    <x v="9"/>
    <n v="11"/>
    <s v="Imidacloprid"/>
    <s v="ng/L"/>
    <x v="0"/>
    <n v="1"/>
    <n v="0.5"/>
    <n v="1"/>
    <b v="1"/>
  </r>
  <r>
    <x v="0"/>
    <x v="0"/>
    <x v="123"/>
    <x v="123"/>
    <d v="2023-11-15T09:42:00"/>
    <x v="9"/>
    <n v="11"/>
    <s v="Imidacloprid"/>
    <s v="ng/L"/>
    <x v="1"/>
    <n v="4.8"/>
    <n v="4.8"/>
    <n v="0"/>
    <b v="0"/>
  </r>
  <r>
    <x v="0"/>
    <x v="0"/>
    <x v="123"/>
    <x v="123"/>
    <d v="2023-11-29T12:47:00"/>
    <x v="9"/>
    <n v="11"/>
    <s v="Imidacloprid"/>
    <s v="ng/L"/>
    <x v="0"/>
    <n v="1"/>
    <n v="0.5"/>
    <n v="1"/>
    <b v="1"/>
  </r>
  <r>
    <x v="0"/>
    <x v="0"/>
    <x v="123"/>
    <x v="123"/>
    <d v="2023-12-06T13:17:00"/>
    <x v="9"/>
    <n v="12"/>
    <s v="Imidacloprid"/>
    <s v="ng/L"/>
    <x v="1"/>
    <n v="3.4"/>
    <n v="3.4"/>
    <n v="0"/>
    <b v="0"/>
  </r>
  <r>
    <x v="0"/>
    <x v="0"/>
    <x v="123"/>
    <x v="123"/>
    <d v="2023-12-13T14:27:00"/>
    <x v="9"/>
    <n v="12"/>
    <s v="Imidacloprid"/>
    <s v="ng/L"/>
    <x v="1"/>
    <n v="25"/>
    <n v="25"/>
    <n v="0"/>
    <b v="0"/>
  </r>
  <r>
    <x v="0"/>
    <x v="0"/>
    <x v="123"/>
    <x v="123"/>
    <d v="2024-01-03T13:30:00"/>
    <x v="10"/>
    <n v="1"/>
    <s v="Imidacloprid"/>
    <s v="ng/L"/>
    <x v="0"/>
    <n v="1"/>
    <n v="0.5"/>
    <n v="1"/>
    <b v="1"/>
  </r>
  <r>
    <x v="0"/>
    <x v="0"/>
    <x v="123"/>
    <x v="123"/>
    <d v="2024-01-11T12:42:00"/>
    <x v="10"/>
    <n v="1"/>
    <s v="Imidacloprid"/>
    <s v="ng/L"/>
    <x v="0"/>
    <n v="1"/>
    <n v="0.5"/>
    <n v="1"/>
    <b v="1"/>
  </r>
  <r>
    <x v="0"/>
    <x v="0"/>
    <x v="123"/>
    <x v="123"/>
    <d v="2024-01-17T12:55:00"/>
    <x v="10"/>
    <n v="1"/>
    <s v="Imidacloprid"/>
    <s v="ng/L"/>
    <x v="1"/>
    <n v="3.7"/>
    <n v="3.7"/>
    <n v="0"/>
    <b v="0"/>
  </r>
  <r>
    <x v="0"/>
    <x v="0"/>
    <x v="123"/>
    <x v="123"/>
    <d v="2024-01-24T12:43:00"/>
    <x v="10"/>
    <n v="1"/>
    <s v="Imidacloprid"/>
    <s v="ng/L"/>
    <x v="1"/>
    <n v="5.8"/>
    <n v="5.8"/>
    <n v="0"/>
    <b v="0"/>
  </r>
  <r>
    <x v="0"/>
    <x v="0"/>
    <x v="123"/>
    <x v="123"/>
    <d v="2024-01-31T11:46:00"/>
    <x v="10"/>
    <n v="1"/>
    <s v="Imidacloprid"/>
    <s v="ng/L"/>
    <x v="1"/>
    <n v="4.4000000000000004"/>
    <n v="4.4000000000000004"/>
    <n v="0"/>
    <b v="0"/>
  </r>
  <r>
    <x v="0"/>
    <x v="0"/>
    <x v="123"/>
    <x v="123"/>
    <d v="2024-02-07T13:40:00"/>
    <x v="10"/>
    <n v="2"/>
    <s v="Imidacloprid"/>
    <s v="ng/L"/>
    <x v="1"/>
    <n v="4.2"/>
    <n v="4.2"/>
    <n v="0"/>
    <b v="0"/>
  </r>
  <r>
    <x v="0"/>
    <x v="0"/>
    <x v="123"/>
    <x v="123"/>
    <d v="2024-02-16T12:50:00"/>
    <x v="10"/>
    <n v="2"/>
    <s v="Imidacloprid"/>
    <s v="ng/L"/>
    <x v="0"/>
    <n v="1"/>
    <n v="0.5"/>
    <n v="1"/>
    <b v="1"/>
  </r>
  <r>
    <x v="0"/>
    <x v="0"/>
    <x v="123"/>
    <x v="123"/>
    <d v="2024-02-21T16:38:00"/>
    <x v="10"/>
    <n v="2"/>
    <s v="Imidacloprid"/>
    <s v="ng/L"/>
    <x v="0"/>
    <n v="1"/>
    <n v="0.5"/>
    <n v="1"/>
    <b v="1"/>
  </r>
  <r>
    <x v="0"/>
    <x v="0"/>
    <x v="123"/>
    <x v="123"/>
    <d v="2024-02-28T12:31:00"/>
    <x v="10"/>
    <n v="2"/>
    <s v="Imidacloprid"/>
    <s v="ng/L"/>
    <x v="1"/>
    <n v="2.7"/>
    <n v="2.7"/>
    <n v="0"/>
    <b v="0"/>
  </r>
  <r>
    <x v="0"/>
    <x v="0"/>
    <x v="123"/>
    <x v="123"/>
    <d v="2024-03-06T15:59:00"/>
    <x v="10"/>
    <n v="3"/>
    <s v="Imidacloprid"/>
    <s v="ng/L"/>
    <x v="0"/>
    <n v="1"/>
    <n v="0.5"/>
    <n v="1"/>
    <b v="1"/>
  </r>
  <r>
    <x v="0"/>
    <x v="0"/>
    <x v="123"/>
    <x v="123"/>
    <d v="2024-03-13T13:05:00"/>
    <x v="10"/>
    <n v="3"/>
    <s v="Imidacloprid"/>
    <s v="ng/L"/>
    <x v="0"/>
    <n v="1"/>
    <n v="0.5"/>
    <n v="1"/>
    <b v="1"/>
  </r>
  <r>
    <x v="0"/>
    <x v="0"/>
    <x v="123"/>
    <x v="123"/>
    <d v="2024-03-20T12:25:00"/>
    <x v="10"/>
    <n v="3"/>
    <s v="Imidacloprid"/>
    <s v="ng/L"/>
    <x v="1"/>
    <n v="4.4000000000000004"/>
    <n v="4.4000000000000004"/>
    <n v="0"/>
    <b v="0"/>
  </r>
  <r>
    <x v="0"/>
    <x v="0"/>
    <x v="123"/>
    <x v="123"/>
    <d v="2024-03-27T12:42:00"/>
    <x v="10"/>
    <n v="3"/>
    <s v="Imidacloprid"/>
    <s v="ng/L"/>
    <x v="1"/>
    <n v="4"/>
    <n v="4"/>
    <n v="0"/>
    <b v="0"/>
  </r>
  <r>
    <x v="0"/>
    <x v="0"/>
    <x v="123"/>
    <x v="123"/>
    <d v="2024-04-11T14:26:00"/>
    <x v="10"/>
    <n v="4"/>
    <s v="Imidacloprid"/>
    <s v="ng/L"/>
    <x v="1"/>
    <n v="5.5"/>
    <n v="5.5"/>
    <n v="0"/>
    <b v="0"/>
  </r>
  <r>
    <x v="0"/>
    <x v="0"/>
    <x v="124"/>
    <x v="124"/>
    <d v="2015-01-16T10:30:00"/>
    <x v="2"/>
    <n v="1"/>
    <s v="Imidacloprid"/>
    <s v="ng/L"/>
    <x v="1"/>
    <n v="2.5"/>
    <n v="2.5"/>
    <n v="0"/>
    <b v="0"/>
  </r>
  <r>
    <x v="0"/>
    <x v="0"/>
    <x v="125"/>
    <x v="125"/>
    <d v="2019-09-19T11:22:00"/>
    <x v="0"/>
    <n v="9"/>
    <s v="Imidacloprid"/>
    <s v="ng/L"/>
    <x v="0"/>
    <n v="1"/>
    <n v="0.5"/>
    <n v="1"/>
    <b v="1"/>
  </r>
  <r>
    <x v="0"/>
    <x v="0"/>
    <x v="126"/>
    <x v="126"/>
    <d v="2014-09-08T13:14:00"/>
    <x v="1"/>
    <n v="9"/>
    <s v="Imidacloprid"/>
    <s v="ng/L"/>
    <x v="1"/>
    <n v="20"/>
    <n v="20"/>
    <n v="0"/>
    <b v="0"/>
  </r>
  <r>
    <x v="0"/>
    <x v="0"/>
    <x v="126"/>
    <x v="126"/>
    <d v="2014-09-23T15:23:00"/>
    <x v="1"/>
    <n v="9"/>
    <s v="Imidacloprid"/>
    <s v="ng/L"/>
    <x v="1"/>
    <n v="20"/>
    <n v="20"/>
    <n v="0"/>
    <b v="0"/>
  </r>
  <r>
    <x v="0"/>
    <x v="0"/>
    <x v="126"/>
    <x v="126"/>
    <d v="2014-09-25T12:16:00"/>
    <x v="1"/>
    <n v="9"/>
    <s v="Imidacloprid"/>
    <s v="ng/L"/>
    <x v="1"/>
    <n v="20"/>
    <n v="20"/>
    <n v="0"/>
    <b v="0"/>
  </r>
  <r>
    <x v="0"/>
    <x v="0"/>
    <x v="126"/>
    <x v="126"/>
    <d v="2014-09-30T11:08:00"/>
    <x v="1"/>
    <n v="9"/>
    <s v="Imidacloprid"/>
    <s v="ng/L"/>
    <x v="1"/>
    <n v="20"/>
    <n v="20"/>
    <n v="0"/>
    <b v="0"/>
  </r>
  <r>
    <x v="0"/>
    <x v="0"/>
    <x v="126"/>
    <x v="126"/>
    <d v="2014-10-01T16:41:00"/>
    <x v="1"/>
    <n v="10"/>
    <s v="Imidacloprid"/>
    <s v="ng/L"/>
    <x v="1"/>
    <n v="20"/>
    <n v="20"/>
    <n v="0"/>
    <b v="0"/>
  </r>
  <r>
    <x v="0"/>
    <x v="0"/>
    <x v="126"/>
    <x v="126"/>
    <d v="2014-10-06T13:59:00"/>
    <x v="1"/>
    <n v="10"/>
    <s v="Imidacloprid"/>
    <s v="ng/L"/>
    <x v="1"/>
    <n v="20"/>
    <n v="20"/>
    <n v="0"/>
    <b v="0"/>
  </r>
  <r>
    <x v="0"/>
    <x v="0"/>
    <x v="126"/>
    <x v="126"/>
    <d v="2014-10-10T18:20:00"/>
    <x v="1"/>
    <n v="10"/>
    <s v="Imidacloprid"/>
    <s v="ng/L"/>
    <x v="1"/>
    <n v="20"/>
    <n v="20"/>
    <n v="0"/>
    <b v="0"/>
  </r>
  <r>
    <x v="0"/>
    <x v="0"/>
    <x v="126"/>
    <x v="126"/>
    <d v="2014-10-14T10:38:00"/>
    <x v="1"/>
    <n v="10"/>
    <s v="Imidacloprid"/>
    <s v="ng/L"/>
    <x v="1"/>
    <n v="20"/>
    <n v="20"/>
    <n v="0"/>
    <b v="0"/>
  </r>
  <r>
    <x v="0"/>
    <x v="0"/>
    <x v="126"/>
    <x v="126"/>
    <d v="2014-10-16T10:46:00"/>
    <x v="1"/>
    <n v="10"/>
    <s v="Imidacloprid"/>
    <s v="ng/L"/>
    <x v="1"/>
    <n v="15"/>
    <n v="15"/>
    <n v="0"/>
    <b v="0"/>
  </r>
  <r>
    <x v="0"/>
    <x v="0"/>
    <x v="126"/>
    <x v="126"/>
    <d v="2014-10-21T10:22:00"/>
    <x v="1"/>
    <n v="10"/>
    <s v="Imidacloprid"/>
    <s v="ng/L"/>
    <x v="1"/>
    <n v="10"/>
    <n v="10"/>
    <n v="0"/>
    <b v="0"/>
  </r>
  <r>
    <x v="0"/>
    <x v="0"/>
    <x v="126"/>
    <x v="126"/>
    <d v="2014-10-22T09:49:00"/>
    <x v="1"/>
    <n v="10"/>
    <s v="Imidacloprid"/>
    <s v="ng/L"/>
    <x v="1"/>
    <n v="10"/>
    <n v="10"/>
    <n v="0"/>
    <b v="0"/>
  </r>
  <r>
    <x v="0"/>
    <x v="0"/>
    <x v="126"/>
    <x v="126"/>
    <d v="2014-10-27T15:49:00"/>
    <x v="1"/>
    <n v="10"/>
    <s v="Imidacloprid"/>
    <s v="ng/L"/>
    <x v="1"/>
    <n v="15"/>
    <n v="15"/>
    <n v="0"/>
    <b v="0"/>
  </r>
  <r>
    <x v="0"/>
    <x v="0"/>
    <x v="126"/>
    <x v="126"/>
    <d v="2014-10-29T15:42:00"/>
    <x v="1"/>
    <n v="10"/>
    <s v="Imidacloprid"/>
    <s v="ng/L"/>
    <x v="1"/>
    <n v="18"/>
    <n v="18"/>
    <n v="0"/>
    <b v="0"/>
  </r>
  <r>
    <x v="0"/>
    <x v="0"/>
    <x v="126"/>
    <x v="126"/>
    <d v="2014-11-03T13:32:00"/>
    <x v="1"/>
    <n v="11"/>
    <s v="Imidacloprid"/>
    <s v="ng/L"/>
    <x v="1"/>
    <n v="15"/>
    <n v="15"/>
    <n v="0"/>
    <b v="0"/>
  </r>
  <r>
    <x v="0"/>
    <x v="0"/>
    <x v="126"/>
    <x v="126"/>
    <d v="2014-11-06T15:33:00"/>
    <x v="1"/>
    <n v="11"/>
    <s v="Imidacloprid"/>
    <s v="ng/L"/>
    <x v="1"/>
    <n v="20"/>
    <n v="20"/>
    <n v="0"/>
    <b v="0"/>
  </r>
  <r>
    <x v="0"/>
    <x v="0"/>
    <x v="126"/>
    <x v="126"/>
    <d v="2014-11-11T09:31:00"/>
    <x v="1"/>
    <n v="11"/>
    <s v="Imidacloprid"/>
    <s v="ng/L"/>
    <x v="1"/>
    <n v="18"/>
    <n v="18"/>
    <n v="0"/>
    <b v="0"/>
  </r>
  <r>
    <x v="0"/>
    <x v="0"/>
    <x v="126"/>
    <x v="126"/>
    <d v="2014-11-12T09:34:00"/>
    <x v="1"/>
    <n v="11"/>
    <s v="Imidacloprid"/>
    <s v="ng/L"/>
    <x v="1"/>
    <n v="15"/>
    <n v="15"/>
    <n v="0"/>
    <b v="0"/>
  </r>
  <r>
    <x v="0"/>
    <x v="0"/>
    <x v="126"/>
    <x v="126"/>
    <d v="2014-11-18T11:30:00"/>
    <x v="1"/>
    <n v="11"/>
    <s v="Imidacloprid"/>
    <s v="ng/L"/>
    <x v="1"/>
    <n v="15"/>
    <n v="15"/>
    <n v="0"/>
    <b v="0"/>
  </r>
  <r>
    <x v="0"/>
    <x v="0"/>
    <x v="126"/>
    <x v="126"/>
    <d v="2014-11-19T14:58:00"/>
    <x v="1"/>
    <n v="11"/>
    <s v="Imidacloprid"/>
    <s v="ng/L"/>
    <x v="1"/>
    <n v="10"/>
    <n v="10"/>
    <n v="0"/>
    <b v="0"/>
  </r>
  <r>
    <x v="0"/>
    <x v="0"/>
    <x v="126"/>
    <x v="126"/>
    <d v="2014-11-25T09:59:00"/>
    <x v="1"/>
    <n v="11"/>
    <s v="Imidacloprid"/>
    <s v="ng/L"/>
    <x v="1"/>
    <n v="10"/>
    <n v="10"/>
    <n v="0"/>
    <b v="0"/>
  </r>
  <r>
    <x v="0"/>
    <x v="0"/>
    <x v="126"/>
    <x v="126"/>
    <d v="2014-11-28T13:30:00"/>
    <x v="1"/>
    <n v="11"/>
    <s v="Imidacloprid"/>
    <s v="ng/L"/>
    <x v="1"/>
    <n v="8"/>
    <n v="8"/>
    <n v="0"/>
    <b v="0"/>
  </r>
  <r>
    <x v="0"/>
    <x v="0"/>
    <x v="126"/>
    <x v="126"/>
    <d v="2014-12-01T14:36:00"/>
    <x v="1"/>
    <n v="12"/>
    <s v="Imidacloprid"/>
    <s v="ng/L"/>
    <x v="1"/>
    <n v="8.5"/>
    <n v="8.5"/>
    <n v="0"/>
    <b v="0"/>
  </r>
  <r>
    <x v="0"/>
    <x v="0"/>
    <x v="126"/>
    <x v="126"/>
    <d v="2014-12-03T15:29:00"/>
    <x v="1"/>
    <n v="12"/>
    <s v="Imidacloprid"/>
    <s v="ng/L"/>
    <x v="1"/>
    <n v="9"/>
    <n v="9"/>
    <n v="0"/>
    <b v="0"/>
  </r>
  <r>
    <x v="0"/>
    <x v="0"/>
    <x v="126"/>
    <x v="126"/>
    <d v="2014-12-08T13:00:00"/>
    <x v="1"/>
    <n v="12"/>
    <s v="Imidacloprid"/>
    <s v="ng/L"/>
    <x v="1"/>
    <n v="19"/>
    <n v="19"/>
    <n v="0"/>
    <b v="0"/>
  </r>
  <r>
    <x v="0"/>
    <x v="0"/>
    <x v="126"/>
    <x v="126"/>
    <d v="2014-12-11T10:28:00"/>
    <x v="1"/>
    <n v="12"/>
    <s v="Imidacloprid"/>
    <s v="ng/L"/>
    <x v="1"/>
    <n v="18"/>
    <n v="18"/>
    <n v="0"/>
    <b v="0"/>
  </r>
  <r>
    <x v="0"/>
    <x v="0"/>
    <x v="126"/>
    <x v="126"/>
    <d v="2014-12-15T15:35:00"/>
    <x v="1"/>
    <n v="12"/>
    <s v="Imidacloprid"/>
    <s v="ng/L"/>
    <x v="1"/>
    <n v="10"/>
    <n v="10"/>
    <n v="0"/>
    <b v="0"/>
  </r>
  <r>
    <x v="0"/>
    <x v="0"/>
    <x v="126"/>
    <x v="126"/>
    <d v="2014-12-17T10:43:00"/>
    <x v="1"/>
    <n v="12"/>
    <s v="Imidacloprid"/>
    <s v="ng/L"/>
    <x v="1"/>
    <n v="20"/>
    <n v="20"/>
    <n v="0"/>
    <b v="0"/>
  </r>
  <r>
    <x v="0"/>
    <x v="0"/>
    <x v="126"/>
    <x v="126"/>
    <d v="2015-01-06T14:49:00"/>
    <x v="2"/>
    <n v="1"/>
    <s v="Imidacloprid"/>
    <s v="ng/L"/>
    <x v="1"/>
    <n v="7.5"/>
    <n v="7.5"/>
    <n v="0"/>
    <b v="0"/>
  </r>
  <r>
    <x v="0"/>
    <x v="0"/>
    <x v="126"/>
    <x v="126"/>
    <d v="2015-01-09T15:15:00"/>
    <x v="2"/>
    <n v="1"/>
    <s v="Imidacloprid"/>
    <s v="ng/L"/>
    <x v="1"/>
    <n v="10"/>
    <n v="10"/>
    <n v="0"/>
    <b v="0"/>
  </r>
  <r>
    <x v="0"/>
    <x v="0"/>
    <x v="126"/>
    <x v="126"/>
    <d v="2015-01-12T11:36:00"/>
    <x v="2"/>
    <n v="1"/>
    <s v="Imidacloprid"/>
    <s v="ng/L"/>
    <x v="1"/>
    <n v="9"/>
    <n v="9"/>
    <n v="0"/>
    <b v="0"/>
  </r>
  <r>
    <x v="0"/>
    <x v="0"/>
    <x v="126"/>
    <x v="126"/>
    <d v="2015-01-16T15:04:00"/>
    <x v="2"/>
    <n v="1"/>
    <s v="Imidacloprid"/>
    <s v="ng/L"/>
    <x v="1"/>
    <n v="6"/>
    <n v="6"/>
    <n v="0"/>
    <b v="0"/>
  </r>
  <r>
    <x v="0"/>
    <x v="0"/>
    <x v="126"/>
    <x v="126"/>
    <d v="2015-01-19T14:22:00"/>
    <x v="2"/>
    <n v="1"/>
    <s v="Imidacloprid"/>
    <s v="ng/L"/>
    <x v="1"/>
    <n v="7"/>
    <n v="7"/>
    <n v="0"/>
    <b v="0"/>
  </r>
  <r>
    <x v="0"/>
    <x v="0"/>
    <x v="126"/>
    <x v="126"/>
    <d v="2015-01-22T07:53:00"/>
    <x v="2"/>
    <n v="1"/>
    <s v="Imidacloprid"/>
    <s v="ng/L"/>
    <x v="1"/>
    <n v="30"/>
    <n v="30"/>
    <n v="0"/>
    <b v="0"/>
  </r>
  <r>
    <x v="0"/>
    <x v="0"/>
    <x v="126"/>
    <x v="126"/>
    <d v="2015-01-27T11:33:00"/>
    <x v="2"/>
    <n v="1"/>
    <s v="Imidacloprid"/>
    <s v="ng/L"/>
    <x v="1"/>
    <n v="17"/>
    <n v="17"/>
    <n v="0"/>
    <b v="0"/>
  </r>
  <r>
    <x v="0"/>
    <x v="0"/>
    <x v="126"/>
    <x v="126"/>
    <d v="2015-01-28T11:20:00"/>
    <x v="2"/>
    <n v="1"/>
    <s v="Imidacloprid"/>
    <s v="ng/L"/>
    <x v="1"/>
    <n v="90"/>
    <n v="90"/>
    <n v="0"/>
    <b v="0"/>
  </r>
  <r>
    <x v="0"/>
    <x v="0"/>
    <x v="126"/>
    <x v="126"/>
    <d v="2015-02-03T12:09:00"/>
    <x v="2"/>
    <n v="2"/>
    <s v="Imidacloprid"/>
    <s v="ng/L"/>
    <x v="1"/>
    <n v="35"/>
    <n v="35"/>
    <n v="0"/>
    <b v="0"/>
  </r>
  <r>
    <x v="0"/>
    <x v="0"/>
    <x v="126"/>
    <x v="126"/>
    <d v="2015-02-05T14:37:00"/>
    <x v="2"/>
    <n v="2"/>
    <s v="Imidacloprid"/>
    <s v="ng/L"/>
    <x v="1"/>
    <n v="160"/>
    <n v="160"/>
    <n v="0"/>
    <b v="0"/>
  </r>
  <r>
    <x v="0"/>
    <x v="0"/>
    <x v="126"/>
    <x v="126"/>
    <d v="2015-02-09T10:08:00"/>
    <x v="2"/>
    <n v="2"/>
    <s v="Imidacloprid"/>
    <s v="ng/L"/>
    <x v="1"/>
    <n v="5"/>
    <n v="5"/>
    <n v="0"/>
    <b v="0"/>
  </r>
  <r>
    <x v="0"/>
    <x v="0"/>
    <x v="126"/>
    <x v="126"/>
    <d v="2015-02-13T09:36:00"/>
    <x v="2"/>
    <n v="2"/>
    <s v="Imidacloprid"/>
    <s v="ng/L"/>
    <x v="1"/>
    <n v="6.5"/>
    <n v="6.5"/>
    <n v="0"/>
    <b v="0"/>
  </r>
  <r>
    <x v="0"/>
    <x v="0"/>
    <x v="126"/>
    <x v="126"/>
    <d v="2015-02-17T10:41:00"/>
    <x v="2"/>
    <n v="2"/>
    <s v="Imidacloprid"/>
    <s v="ng/L"/>
    <x v="1"/>
    <n v="7.5"/>
    <n v="7.5"/>
    <n v="0"/>
    <b v="0"/>
  </r>
  <r>
    <x v="0"/>
    <x v="0"/>
    <x v="126"/>
    <x v="126"/>
    <d v="2015-02-18T09:35:00"/>
    <x v="2"/>
    <n v="2"/>
    <s v="Imidacloprid"/>
    <s v="ng/L"/>
    <x v="1"/>
    <n v="7.5"/>
    <n v="7.5"/>
    <n v="0"/>
    <b v="0"/>
  </r>
  <r>
    <x v="0"/>
    <x v="0"/>
    <x v="126"/>
    <x v="126"/>
    <d v="2015-02-23T09:48:00"/>
    <x v="2"/>
    <n v="2"/>
    <s v="Imidacloprid"/>
    <s v="ng/L"/>
    <x v="1"/>
    <n v="8.5"/>
    <n v="8.5"/>
    <n v="0"/>
    <b v="0"/>
  </r>
  <r>
    <x v="0"/>
    <x v="0"/>
    <x v="126"/>
    <x v="126"/>
    <d v="2015-02-26T12:13:00"/>
    <x v="2"/>
    <n v="2"/>
    <s v="Imidacloprid"/>
    <s v="ng/L"/>
    <x v="1"/>
    <n v="6"/>
    <n v="6"/>
    <n v="0"/>
    <b v="0"/>
  </r>
  <r>
    <x v="0"/>
    <x v="0"/>
    <x v="126"/>
    <x v="126"/>
    <d v="2015-03-03T10:36:00"/>
    <x v="2"/>
    <n v="3"/>
    <s v="Imidacloprid"/>
    <s v="ng/L"/>
    <x v="1"/>
    <n v="6.5"/>
    <n v="6.5"/>
    <n v="0"/>
    <b v="0"/>
  </r>
  <r>
    <x v="0"/>
    <x v="0"/>
    <x v="126"/>
    <x v="126"/>
    <d v="2015-03-06T09:23:00"/>
    <x v="2"/>
    <n v="3"/>
    <s v="Imidacloprid"/>
    <s v="ng/L"/>
    <x v="1"/>
    <n v="6.5"/>
    <n v="6.5"/>
    <n v="0"/>
    <b v="0"/>
  </r>
  <r>
    <x v="0"/>
    <x v="0"/>
    <x v="126"/>
    <x v="126"/>
    <d v="2015-03-10T13:29:00"/>
    <x v="2"/>
    <n v="3"/>
    <s v="Imidacloprid"/>
    <s v="ng/L"/>
    <x v="1"/>
    <n v="6.88"/>
    <n v="6.88"/>
    <n v="0"/>
    <b v="0"/>
  </r>
  <r>
    <x v="0"/>
    <x v="0"/>
    <x v="126"/>
    <x v="126"/>
    <d v="2015-03-12T09:47:00"/>
    <x v="2"/>
    <n v="3"/>
    <s v="Imidacloprid"/>
    <s v="ng/L"/>
    <x v="1"/>
    <n v="9"/>
    <n v="9"/>
    <n v="0"/>
    <b v="0"/>
  </r>
  <r>
    <x v="0"/>
    <x v="0"/>
    <x v="126"/>
    <x v="126"/>
    <d v="2015-03-17T14:18:00"/>
    <x v="2"/>
    <n v="3"/>
    <s v="Imidacloprid"/>
    <s v="ng/L"/>
    <x v="1"/>
    <n v="10"/>
    <n v="10"/>
    <n v="0"/>
    <b v="0"/>
  </r>
  <r>
    <x v="0"/>
    <x v="0"/>
    <x v="126"/>
    <x v="126"/>
    <d v="2015-03-19T10:53:00"/>
    <x v="2"/>
    <n v="3"/>
    <s v="Imidacloprid"/>
    <s v="ng/L"/>
    <x v="1"/>
    <n v="9.2999999999999989"/>
    <n v="9.2999999999999989"/>
    <n v="0"/>
    <b v="0"/>
  </r>
  <r>
    <x v="0"/>
    <x v="0"/>
    <x v="126"/>
    <x v="126"/>
    <d v="2015-03-23T15:03:00"/>
    <x v="2"/>
    <n v="3"/>
    <s v="Imidacloprid"/>
    <s v="ng/L"/>
    <x v="1"/>
    <n v="14"/>
    <n v="14"/>
    <n v="0"/>
    <b v="0"/>
  </r>
  <r>
    <x v="0"/>
    <x v="0"/>
    <x v="126"/>
    <x v="126"/>
    <d v="2015-03-26T10:40:00"/>
    <x v="2"/>
    <n v="3"/>
    <s v="Imidacloprid"/>
    <s v="ng/L"/>
    <x v="0"/>
    <n v="1"/>
    <n v="0.5"/>
    <n v="1"/>
    <b v="1"/>
  </r>
  <r>
    <x v="0"/>
    <x v="0"/>
    <x v="126"/>
    <x v="126"/>
    <d v="2015-03-31T12:10:00"/>
    <x v="2"/>
    <n v="3"/>
    <s v="Imidacloprid"/>
    <s v="ng/L"/>
    <x v="0"/>
    <n v="1"/>
    <n v="0.5"/>
    <n v="1"/>
    <b v="1"/>
  </r>
  <r>
    <x v="0"/>
    <x v="0"/>
    <x v="126"/>
    <x v="126"/>
    <d v="2015-04-01T10:33:00"/>
    <x v="2"/>
    <n v="4"/>
    <s v="Imidacloprid"/>
    <s v="ng/L"/>
    <x v="1"/>
    <n v="12"/>
    <n v="12"/>
    <n v="0"/>
    <b v="0"/>
  </r>
  <r>
    <x v="0"/>
    <x v="0"/>
    <x v="126"/>
    <x v="126"/>
    <d v="2015-04-07T16:04:00"/>
    <x v="2"/>
    <n v="4"/>
    <s v="Imidacloprid"/>
    <s v="ng/L"/>
    <x v="1"/>
    <n v="11"/>
    <n v="11"/>
    <n v="0"/>
    <b v="0"/>
  </r>
  <r>
    <x v="0"/>
    <x v="0"/>
    <x v="126"/>
    <x v="126"/>
    <d v="2015-04-10T12:42:00"/>
    <x v="2"/>
    <n v="4"/>
    <s v="Imidacloprid"/>
    <s v="ng/L"/>
    <x v="1"/>
    <n v="10"/>
    <n v="10"/>
    <n v="0"/>
    <b v="0"/>
  </r>
  <r>
    <x v="0"/>
    <x v="0"/>
    <x v="126"/>
    <x v="126"/>
    <d v="2015-04-13T12:06:00"/>
    <x v="2"/>
    <n v="4"/>
    <s v="Imidacloprid"/>
    <s v="ng/L"/>
    <x v="1"/>
    <n v="50"/>
    <n v="50"/>
    <n v="0"/>
    <b v="0"/>
  </r>
  <r>
    <x v="0"/>
    <x v="0"/>
    <x v="126"/>
    <x v="126"/>
    <d v="2015-04-16T11:38:00"/>
    <x v="2"/>
    <n v="4"/>
    <s v="Imidacloprid"/>
    <s v="ng/L"/>
    <x v="0"/>
    <n v="1"/>
    <n v="0.5"/>
    <n v="1"/>
    <b v="1"/>
  </r>
  <r>
    <x v="0"/>
    <x v="0"/>
    <x v="126"/>
    <x v="126"/>
    <d v="2015-04-21T08:54:00"/>
    <x v="2"/>
    <n v="4"/>
    <s v="Imidacloprid"/>
    <s v="ng/L"/>
    <x v="0"/>
    <n v="1"/>
    <n v="0.5"/>
    <n v="1"/>
    <b v="1"/>
  </r>
  <r>
    <x v="0"/>
    <x v="0"/>
    <x v="126"/>
    <x v="126"/>
    <d v="2015-04-23T12:12:00"/>
    <x v="2"/>
    <n v="4"/>
    <s v="Imidacloprid"/>
    <s v="ng/L"/>
    <x v="1"/>
    <n v="22"/>
    <n v="22"/>
    <n v="0"/>
    <b v="0"/>
  </r>
  <r>
    <x v="0"/>
    <x v="0"/>
    <x v="126"/>
    <x v="126"/>
    <d v="2015-04-28T12:16:00"/>
    <x v="2"/>
    <n v="4"/>
    <s v="Imidacloprid"/>
    <s v="ng/L"/>
    <x v="1"/>
    <n v="14"/>
    <n v="14"/>
    <n v="0"/>
    <b v="0"/>
  </r>
  <r>
    <x v="0"/>
    <x v="0"/>
    <x v="126"/>
    <x v="126"/>
    <d v="2015-04-29T14:40:00"/>
    <x v="2"/>
    <n v="4"/>
    <s v="Imidacloprid"/>
    <s v="ng/L"/>
    <x v="1"/>
    <n v="11"/>
    <n v="11"/>
    <n v="0"/>
    <b v="0"/>
  </r>
  <r>
    <x v="0"/>
    <x v="0"/>
    <x v="126"/>
    <x v="126"/>
    <d v="2015-05-06T15:00:00"/>
    <x v="2"/>
    <n v="5"/>
    <s v="Imidacloprid"/>
    <s v="ng/L"/>
    <x v="1"/>
    <n v="78"/>
    <n v="78"/>
    <n v="0"/>
    <b v="0"/>
  </r>
  <r>
    <x v="0"/>
    <x v="0"/>
    <x v="126"/>
    <x v="126"/>
    <d v="2015-05-07T11:16:00"/>
    <x v="2"/>
    <n v="5"/>
    <s v="Imidacloprid"/>
    <s v="ng/L"/>
    <x v="1"/>
    <n v="13"/>
    <n v="13"/>
    <n v="0"/>
    <b v="0"/>
  </r>
  <r>
    <x v="0"/>
    <x v="0"/>
    <x v="126"/>
    <x v="126"/>
    <d v="2015-05-11T11:59:00"/>
    <x v="2"/>
    <n v="5"/>
    <s v="Imidacloprid"/>
    <s v="ng/L"/>
    <x v="1"/>
    <n v="15"/>
    <n v="15"/>
    <n v="0"/>
    <b v="0"/>
  </r>
  <r>
    <x v="0"/>
    <x v="0"/>
    <x v="126"/>
    <x v="126"/>
    <d v="2015-05-13T17:27:00"/>
    <x v="2"/>
    <n v="5"/>
    <s v="Imidacloprid"/>
    <s v="ng/L"/>
    <x v="1"/>
    <n v="12"/>
    <n v="12"/>
    <n v="0"/>
    <b v="0"/>
  </r>
  <r>
    <x v="0"/>
    <x v="0"/>
    <x v="126"/>
    <x v="126"/>
    <d v="2015-05-19T16:50:00"/>
    <x v="2"/>
    <n v="5"/>
    <s v="Imidacloprid"/>
    <s v="ng/L"/>
    <x v="1"/>
    <n v="16"/>
    <n v="16"/>
    <n v="0"/>
    <b v="0"/>
  </r>
  <r>
    <x v="0"/>
    <x v="0"/>
    <x v="126"/>
    <x v="126"/>
    <d v="2015-05-21T15:00:00"/>
    <x v="2"/>
    <n v="5"/>
    <s v="Imidacloprid"/>
    <s v="ng/L"/>
    <x v="1"/>
    <n v="11"/>
    <n v="11"/>
    <n v="0"/>
    <b v="0"/>
  </r>
  <r>
    <x v="0"/>
    <x v="0"/>
    <x v="126"/>
    <x v="126"/>
    <d v="2015-05-26T09:04:00"/>
    <x v="2"/>
    <n v="5"/>
    <s v="Imidacloprid"/>
    <s v="ng/L"/>
    <x v="1"/>
    <n v="22"/>
    <n v="22"/>
    <n v="0"/>
    <b v="0"/>
  </r>
  <r>
    <x v="0"/>
    <x v="0"/>
    <x v="126"/>
    <x v="126"/>
    <d v="2015-05-28T11:10:00"/>
    <x v="2"/>
    <n v="5"/>
    <s v="Imidacloprid"/>
    <s v="ng/L"/>
    <x v="1"/>
    <n v="15"/>
    <n v="15"/>
    <n v="0"/>
    <b v="0"/>
  </r>
  <r>
    <x v="0"/>
    <x v="0"/>
    <x v="126"/>
    <x v="126"/>
    <d v="2015-06-01T13:50:00"/>
    <x v="2"/>
    <n v="6"/>
    <s v="Imidacloprid"/>
    <s v="ng/L"/>
    <x v="1"/>
    <n v="17"/>
    <n v="17"/>
    <n v="0"/>
    <b v="0"/>
  </r>
  <r>
    <x v="0"/>
    <x v="0"/>
    <x v="126"/>
    <x v="126"/>
    <d v="2015-06-05T12:16:00"/>
    <x v="2"/>
    <n v="6"/>
    <s v="Imidacloprid"/>
    <s v="ng/L"/>
    <x v="1"/>
    <n v="14"/>
    <n v="14"/>
    <n v="0"/>
    <b v="0"/>
  </r>
  <r>
    <x v="0"/>
    <x v="0"/>
    <x v="126"/>
    <x v="126"/>
    <d v="2015-06-09T08:41:00"/>
    <x v="2"/>
    <n v="6"/>
    <s v="Imidacloprid"/>
    <s v="ng/L"/>
    <x v="1"/>
    <n v="23"/>
    <n v="23"/>
    <n v="0"/>
    <b v="0"/>
  </r>
  <r>
    <x v="0"/>
    <x v="0"/>
    <x v="126"/>
    <x v="126"/>
    <d v="2015-06-11T11:25:00"/>
    <x v="2"/>
    <n v="6"/>
    <s v="Imidacloprid"/>
    <s v="ng/L"/>
    <x v="1"/>
    <n v="19"/>
    <n v="19"/>
    <n v="0"/>
    <b v="0"/>
  </r>
  <r>
    <x v="0"/>
    <x v="0"/>
    <x v="126"/>
    <x v="126"/>
    <d v="2015-06-16T10:48:00"/>
    <x v="2"/>
    <n v="6"/>
    <s v="Imidacloprid"/>
    <s v="ng/L"/>
    <x v="1"/>
    <n v="18"/>
    <n v="18"/>
    <n v="0"/>
    <b v="0"/>
  </r>
  <r>
    <x v="0"/>
    <x v="0"/>
    <x v="126"/>
    <x v="126"/>
    <d v="2015-06-17T11:17:00"/>
    <x v="2"/>
    <n v="6"/>
    <s v="Imidacloprid"/>
    <s v="ng/L"/>
    <x v="1"/>
    <n v="35"/>
    <n v="35"/>
    <n v="0"/>
    <b v="0"/>
  </r>
  <r>
    <x v="0"/>
    <x v="0"/>
    <x v="126"/>
    <x v="126"/>
    <d v="2015-06-23T10:46:00"/>
    <x v="2"/>
    <n v="6"/>
    <s v="Imidacloprid"/>
    <s v="ng/L"/>
    <x v="1"/>
    <n v="23"/>
    <n v="23"/>
    <n v="0"/>
    <b v="0"/>
  </r>
  <r>
    <x v="0"/>
    <x v="0"/>
    <x v="126"/>
    <x v="126"/>
    <d v="2015-06-24T13:19:00"/>
    <x v="2"/>
    <n v="6"/>
    <s v="Imidacloprid"/>
    <s v="ng/L"/>
    <x v="1"/>
    <n v="20"/>
    <n v="20"/>
    <n v="0"/>
    <b v="0"/>
  </r>
  <r>
    <x v="0"/>
    <x v="0"/>
    <x v="126"/>
    <x v="126"/>
    <d v="2015-06-29T15:34:00"/>
    <x v="2"/>
    <n v="6"/>
    <s v="Imidacloprid"/>
    <s v="ng/L"/>
    <x v="1"/>
    <n v="20"/>
    <n v="20"/>
    <n v="0"/>
    <b v="0"/>
  </r>
  <r>
    <x v="0"/>
    <x v="0"/>
    <x v="126"/>
    <x v="126"/>
    <d v="2015-06-30T14:01:00"/>
    <x v="2"/>
    <n v="6"/>
    <s v="Imidacloprid"/>
    <s v="ng/L"/>
    <x v="1"/>
    <n v="15"/>
    <n v="15"/>
    <n v="0"/>
    <b v="0"/>
  </r>
  <r>
    <x v="0"/>
    <x v="0"/>
    <x v="126"/>
    <x v="126"/>
    <d v="2015-07-06T10:20:00"/>
    <x v="2"/>
    <n v="7"/>
    <s v="Imidacloprid"/>
    <s v="ng/L"/>
    <x v="1"/>
    <n v="22"/>
    <n v="22"/>
    <n v="0"/>
    <b v="0"/>
  </r>
  <r>
    <x v="0"/>
    <x v="0"/>
    <x v="126"/>
    <x v="126"/>
    <d v="2015-07-08T12:51:00"/>
    <x v="2"/>
    <n v="7"/>
    <s v="Imidacloprid"/>
    <s v="ng/L"/>
    <x v="1"/>
    <n v="27"/>
    <n v="27"/>
    <n v="0"/>
    <b v="0"/>
  </r>
  <r>
    <x v="0"/>
    <x v="0"/>
    <x v="126"/>
    <x v="126"/>
    <d v="2015-07-09T12:15:00"/>
    <x v="2"/>
    <n v="7"/>
    <s v="Imidacloprid"/>
    <s v="ng/L"/>
    <x v="1"/>
    <n v="21"/>
    <n v="21"/>
    <n v="0"/>
    <b v="0"/>
  </r>
  <r>
    <x v="0"/>
    <x v="0"/>
    <x v="126"/>
    <x v="126"/>
    <d v="2015-07-13T15:40:00"/>
    <x v="2"/>
    <n v="7"/>
    <s v="Imidacloprid"/>
    <s v="ng/L"/>
    <x v="1"/>
    <n v="44"/>
    <n v="44"/>
    <n v="0"/>
    <b v="0"/>
  </r>
  <r>
    <x v="0"/>
    <x v="0"/>
    <x v="126"/>
    <x v="126"/>
    <d v="2015-07-15T11:00:00"/>
    <x v="2"/>
    <n v="7"/>
    <s v="Imidacloprid"/>
    <s v="ng/L"/>
    <x v="1"/>
    <n v="21"/>
    <n v="21"/>
    <n v="0"/>
    <b v="0"/>
  </r>
  <r>
    <x v="0"/>
    <x v="0"/>
    <x v="126"/>
    <x v="126"/>
    <d v="2015-07-20T16:22:00"/>
    <x v="2"/>
    <n v="7"/>
    <s v="Imidacloprid"/>
    <s v="ng/L"/>
    <x v="1"/>
    <n v="19"/>
    <n v="19"/>
    <n v="0"/>
    <b v="0"/>
  </r>
  <r>
    <x v="0"/>
    <x v="0"/>
    <x v="126"/>
    <x v="126"/>
    <d v="2015-07-22T10:50:00"/>
    <x v="2"/>
    <n v="7"/>
    <s v="Imidacloprid"/>
    <s v="ng/L"/>
    <x v="1"/>
    <n v="25"/>
    <n v="25"/>
    <n v="0"/>
    <b v="0"/>
  </r>
  <r>
    <x v="0"/>
    <x v="0"/>
    <x v="126"/>
    <x v="126"/>
    <d v="2015-07-29T09:19:00"/>
    <x v="2"/>
    <n v="7"/>
    <s v="Imidacloprid"/>
    <s v="ng/L"/>
    <x v="1"/>
    <n v="22"/>
    <n v="22"/>
    <n v="0"/>
    <b v="0"/>
  </r>
  <r>
    <x v="0"/>
    <x v="0"/>
    <x v="126"/>
    <x v="126"/>
    <d v="2015-07-30T12:31:00"/>
    <x v="2"/>
    <n v="7"/>
    <s v="Imidacloprid"/>
    <s v="ng/L"/>
    <x v="1"/>
    <n v="19"/>
    <n v="19"/>
    <n v="0"/>
    <b v="0"/>
  </r>
  <r>
    <x v="0"/>
    <x v="0"/>
    <x v="126"/>
    <x v="126"/>
    <d v="2015-08-04T14:47:00"/>
    <x v="2"/>
    <n v="8"/>
    <s v="Imidacloprid"/>
    <s v="ng/L"/>
    <x v="1"/>
    <n v="33"/>
    <n v="33"/>
    <n v="0"/>
    <b v="0"/>
  </r>
  <r>
    <x v="0"/>
    <x v="0"/>
    <x v="126"/>
    <x v="126"/>
    <d v="2015-08-11T10:58:00"/>
    <x v="2"/>
    <n v="8"/>
    <s v="Imidacloprid"/>
    <s v="ng/L"/>
    <x v="1"/>
    <n v="22"/>
    <n v="22"/>
    <n v="0"/>
    <b v="0"/>
  </r>
  <r>
    <x v="0"/>
    <x v="0"/>
    <x v="126"/>
    <x v="126"/>
    <d v="2015-08-14T15:26:00"/>
    <x v="2"/>
    <n v="8"/>
    <s v="Imidacloprid"/>
    <s v="ng/L"/>
    <x v="1"/>
    <n v="28"/>
    <n v="28"/>
    <n v="0"/>
    <b v="0"/>
  </r>
  <r>
    <x v="0"/>
    <x v="0"/>
    <x v="126"/>
    <x v="126"/>
    <d v="2015-08-18T18:15:00"/>
    <x v="2"/>
    <n v="8"/>
    <s v="Imidacloprid"/>
    <s v="ng/L"/>
    <x v="1"/>
    <n v="26"/>
    <n v="26"/>
    <n v="0"/>
    <b v="0"/>
  </r>
  <r>
    <x v="0"/>
    <x v="0"/>
    <x v="126"/>
    <x v="126"/>
    <d v="2015-08-19T13:07:00"/>
    <x v="2"/>
    <n v="8"/>
    <s v="Imidacloprid"/>
    <s v="ng/L"/>
    <x v="1"/>
    <n v="43"/>
    <n v="43"/>
    <n v="0"/>
    <b v="0"/>
  </r>
  <r>
    <x v="0"/>
    <x v="0"/>
    <x v="126"/>
    <x v="126"/>
    <d v="2015-08-24T16:43:00"/>
    <x v="2"/>
    <n v="8"/>
    <s v="Imidacloprid"/>
    <s v="ng/L"/>
    <x v="1"/>
    <n v="29"/>
    <n v="29"/>
    <n v="0"/>
    <b v="0"/>
  </r>
  <r>
    <x v="0"/>
    <x v="0"/>
    <x v="126"/>
    <x v="126"/>
    <d v="2015-08-26T17:19:00"/>
    <x v="2"/>
    <n v="8"/>
    <s v="Imidacloprid"/>
    <s v="ng/L"/>
    <x v="1"/>
    <n v="24"/>
    <n v="24"/>
    <n v="0"/>
    <b v="0"/>
  </r>
  <r>
    <x v="0"/>
    <x v="0"/>
    <x v="126"/>
    <x v="126"/>
    <d v="2015-09-01T11:04:00"/>
    <x v="2"/>
    <n v="9"/>
    <s v="Imidacloprid"/>
    <s v="ng/L"/>
    <x v="1"/>
    <n v="17"/>
    <n v="17"/>
    <n v="0"/>
    <b v="0"/>
  </r>
  <r>
    <x v="0"/>
    <x v="0"/>
    <x v="126"/>
    <x v="126"/>
    <d v="2015-09-03T10:20:00"/>
    <x v="2"/>
    <n v="9"/>
    <s v="Imidacloprid"/>
    <s v="ng/L"/>
    <x v="1"/>
    <n v="28"/>
    <n v="28"/>
    <n v="0"/>
    <b v="0"/>
  </r>
  <r>
    <x v="0"/>
    <x v="0"/>
    <x v="126"/>
    <x v="126"/>
    <d v="2015-09-07T11:51:00"/>
    <x v="2"/>
    <n v="9"/>
    <s v="Imidacloprid"/>
    <s v="ng/L"/>
    <x v="1"/>
    <n v="17"/>
    <n v="17"/>
    <n v="0"/>
    <b v="0"/>
  </r>
  <r>
    <x v="0"/>
    <x v="0"/>
    <x v="126"/>
    <x v="126"/>
    <d v="2015-09-08T10:42:00"/>
    <x v="2"/>
    <n v="9"/>
    <s v="Imidacloprid"/>
    <s v="ng/L"/>
    <x v="1"/>
    <n v="17"/>
    <n v="17"/>
    <n v="0"/>
    <b v="0"/>
  </r>
  <r>
    <x v="0"/>
    <x v="0"/>
    <x v="126"/>
    <x v="126"/>
    <d v="2015-09-14T14:21:00"/>
    <x v="2"/>
    <n v="9"/>
    <s v="Imidacloprid"/>
    <s v="ng/L"/>
    <x v="1"/>
    <n v="31"/>
    <n v="31"/>
    <n v="0"/>
    <b v="0"/>
  </r>
  <r>
    <x v="0"/>
    <x v="0"/>
    <x v="126"/>
    <x v="126"/>
    <d v="2015-09-17T10:05:00"/>
    <x v="2"/>
    <n v="9"/>
    <s v="Imidacloprid"/>
    <s v="ng/L"/>
    <x v="1"/>
    <n v="19"/>
    <n v="19"/>
    <n v="0"/>
    <b v="0"/>
  </r>
  <r>
    <x v="0"/>
    <x v="0"/>
    <x v="126"/>
    <x v="126"/>
    <d v="2015-09-21T10:41:00"/>
    <x v="2"/>
    <n v="9"/>
    <s v="Imidacloprid"/>
    <s v="ng/L"/>
    <x v="1"/>
    <n v="21"/>
    <n v="21"/>
    <n v="0"/>
    <b v="0"/>
  </r>
  <r>
    <x v="0"/>
    <x v="0"/>
    <x v="126"/>
    <x v="126"/>
    <d v="2015-09-23T15:56:00"/>
    <x v="2"/>
    <n v="9"/>
    <s v="Imidacloprid"/>
    <s v="ng/L"/>
    <x v="1"/>
    <n v="13"/>
    <n v="13"/>
    <n v="0"/>
    <b v="0"/>
  </r>
  <r>
    <x v="0"/>
    <x v="0"/>
    <x v="126"/>
    <x v="126"/>
    <d v="2015-09-28T12:50:00"/>
    <x v="2"/>
    <n v="9"/>
    <s v="Imidacloprid"/>
    <s v="ng/L"/>
    <x v="1"/>
    <n v="17"/>
    <n v="17"/>
    <n v="0"/>
    <b v="0"/>
  </r>
  <r>
    <x v="0"/>
    <x v="0"/>
    <x v="126"/>
    <x v="126"/>
    <d v="2015-10-01T15:42:00"/>
    <x v="2"/>
    <n v="10"/>
    <s v="Imidacloprid"/>
    <s v="ng/L"/>
    <x v="1"/>
    <n v="16"/>
    <n v="16"/>
    <n v="0"/>
    <b v="0"/>
  </r>
  <r>
    <x v="0"/>
    <x v="0"/>
    <x v="126"/>
    <x v="126"/>
    <d v="2015-10-08T11:43:00"/>
    <x v="2"/>
    <n v="10"/>
    <s v="Imidacloprid"/>
    <s v="ng/L"/>
    <x v="1"/>
    <n v="21"/>
    <n v="21"/>
    <n v="0"/>
    <b v="0"/>
  </r>
  <r>
    <x v="0"/>
    <x v="0"/>
    <x v="126"/>
    <x v="126"/>
    <d v="2015-10-09T14:49:00"/>
    <x v="2"/>
    <n v="10"/>
    <s v="Imidacloprid"/>
    <s v="ng/L"/>
    <x v="1"/>
    <n v="22"/>
    <n v="22"/>
    <n v="0"/>
    <b v="0"/>
  </r>
  <r>
    <x v="0"/>
    <x v="0"/>
    <x v="126"/>
    <x v="126"/>
    <d v="2015-10-13T14:14:00"/>
    <x v="2"/>
    <n v="10"/>
    <s v="Imidacloprid"/>
    <s v="ng/L"/>
    <x v="1"/>
    <n v="41"/>
    <n v="41"/>
    <n v="0"/>
    <b v="0"/>
  </r>
  <r>
    <x v="0"/>
    <x v="0"/>
    <x v="126"/>
    <x v="126"/>
    <d v="2015-10-15T11:45:00"/>
    <x v="2"/>
    <n v="10"/>
    <s v="Imidacloprid"/>
    <s v="ng/L"/>
    <x v="1"/>
    <n v="18"/>
    <n v="18"/>
    <n v="0"/>
    <b v="0"/>
  </r>
  <r>
    <x v="0"/>
    <x v="0"/>
    <x v="126"/>
    <x v="126"/>
    <d v="2015-10-19T10:59:00"/>
    <x v="2"/>
    <n v="10"/>
    <s v="Imidacloprid"/>
    <s v="ng/L"/>
    <x v="1"/>
    <n v="20"/>
    <n v="20"/>
    <n v="0"/>
    <b v="0"/>
  </r>
  <r>
    <x v="0"/>
    <x v="0"/>
    <x v="126"/>
    <x v="126"/>
    <d v="2015-10-21T10:42:00"/>
    <x v="2"/>
    <n v="10"/>
    <s v="Imidacloprid"/>
    <s v="ng/L"/>
    <x v="1"/>
    <n v="19"/>
    <n v="19"/>
    <n v="0"/>
    <b v="0"/>
  </r>
  <r>
    <x v="0"/>
    <x v="0"/>
    <x v="126"/>
    <x v="126"/>
    <d v="2015-10-26T09:43:00"/>
    <x v="2"/>
    <n v="10"/>
    <s v="Imidacloprid"/>
    <s v="ng/L"/>
    <x v="1"/>
    <n v="20"/>
    <n v="20"/>
    <n v="0"/>
    <b v="0"/>
  </r>
  <r>
    <x v="0"/>
    <x v="0"/>
    <x v="126"/>
    <x v="126"/>
    <d v="2015-10-28T15:57:00"/>
    <x v="2"/>
    <n v="10"/>
    <s v="Imidacloprid"/>
    <s v="ng/L"/>
    <x v="1"/>
    <n v="24"/>
    <n v="24"/>
    <n v="0"/>
    <b v="0"/>
  </r>
  <r>
    <x v="0"/>
    <x v="0"/>
    <x v="126"/>
    <x v="126"/>
    <d v="2015-11-02T14:45:00"/>
    <x v="2"/>
    <n v="11"/>
    <s v="Imidacloprid"/>
    <s v="ng/L"/>
    <x v="1"/>
    <n v="20"/>
    <n v="20"/>
    <n v="0"/>
    <b v="0"/>
  </r>
  <r>
    <x v="0"/>
    <x v="0"/>
    <x v="126"/>
    <x v="126"/>
    <d v="2015-11-04T08:45:00"/>
    <x v="2"/>
    <n v="11"/>
    <s v="Imidacloprid"/>
    <s v="ng/L"/>
    <x v="1"/>
    <n v="22"/>
    <n v="22"/>
    <n v="0"/>
    <b v="0"/>
  </r>
  <r>
    <x v="0"/>
    <x v="0"/>
    <x v="126"/>
    <x v="126"/>
    <d v="2015-11-09T11:11:00"/>
    <x v="2"/>
    <n v="11"/>
    <s v="Imidacloprid"/>
    <s v="ng/L"/>
    <x v="1"/>
    <n v="53"/>
    <n v="53"/>
    <n v="0"/>
    <b v="0"/>
  </r>
  <r>
    <x v="0"/>
    <x v="0"/>
    <x v="126"/>
    <x v="126"/>
    <d v="2015-11-11T09:20:00"/>
    <x v="2"/>
    <n v="11"/>
    <s v="Imidacloprid"/>
    <s v="ng/L"/>
    <x v="1"/>
    <n v="21"/>
    <n v="21"/>
    <n v="0"/>
    <b v="0"/>
  </r>
  <r>
    <x v="0"/>
    <x v="0"/>
    <x v="126"/>
    <x v="126"/>
    <d v="2015-11-16T12:41:00"/>
    <x v="2"/>
    <n v="11"/>
    <s v="Imidacloprid"/>
    <s v="ng/L"/>
    <x v="1"/>
    <n v="18"/>
    <n v="18"/>
    <n v="0"/>
    <b v="0"/>
  </r>
  <r>
    <x v="0"/>
    <x v="0"/>
    <x v="126"/>
    <x v="126"/>
    <d v="2015-11-18T13:06:00"/>
    <x v="2"/>
    <n v="11"/>
    <s v="Imidacloprid"/>
    <s v="ng/L"/>
    <x v="1"/>
    <n v="24"/>
    <n v="24"/>
    <n v="0"/>
    <b v="0"/>
  </r>
  <r>
    <x v="0"/>
    <x v="0"/>
    <x v="126"/>
    <x v="126"/>
    <d v="2015-11-24T09:31:00"/>
    <x v="2"/>
    <n v="11"/>
    <s v="Imidacloprid"/>
    <s v="ng/L"/>
    <x v="1"/>
    <n v="36"/>
    <n v="36"/>
    <n v="0"/>
    <b v="0"/>
  </r>
  <r>
    <x v="0"/>
    <x v="0"/>
    <x v="126"/>
    <x v="126"/>
    <d v="2015-11-26T09:39:00"/>
    <x v="2"/>
    <n v="11"/>
    <s v="Imidacloprid"/>
    <s v="ng/L"/>
    <x v="1"/>
    <n v="36"/>
    <n v="36"/>
    <n v="0"/>
    <b v="0"/>
  </r>
  <r>
    <x v="0"/>
    <x v="0"/>
    <x v="126"/>
    <x v="126"/>
    <d v="2015-12-01T09:47:00"/>
    <x v="2"/>
    <n v="12"/>
    <s v="Imidacloprid"/>
    <s v="ng/L"/>
    <x v="1"/>
    <n v="12"/>
    <n v="12"/>
    <n v="0"/>
    <b v="0"/>
  </r>
  <r>
    <x v="0"/>
    <x v="0"/>
    <x v="126"/>
    <x v="126"/>
    <d v="2015-12-04T08:33:00"/>
    <x v="2"/>
    <n v="12"/>
    <s v="Imidacloprid"/>
    <s v="ng/L"/>
    <x v="1"/>
    <n v="9"/>
    <n v="9"/>
    <n v="0"/>
    <b v="0"/>
  </r>
  <r>
    <x v="0"/>
    <x v="0"/>
    <x v="126"/>
    <x v="126"/>
    <d v="2015-12-07T15:35:00"/>
    <x v="2"/>
    <n v="12"/>
    <s v="Imidacloprid"/>
    <s v="ng/L"/>
    <x v="1"/>
    <n v="12"/>
    <n v="12"/>
    <n v="0"/>
    <b v="0"/>
  </r>
  <r>
    <x v="0"/>
    <x v="0"/>
    <x v="126"/>
    <x v="126"/>
    <d v="2015-12-09T15:00:00"/>
    <x v="2"/>
    <n v="12"/>
    <s v="Imidacloprid"/>
    <s v="ng/L"/>
    <x v="1"/>
    <n v="12"/>
    <n v="12"/>
    <n v="0"/>
    <b v="0"/>
  </r>
  <r>
    <x v="0"/>
    <x v="0"/>
    <x v="126"/>
    <x v="126"/>
    <d v="2016-01-04T15:00:00"/>
    <x v="3"/>
    <n v="1"/>
    <s v="Imidacloprid"/>
    <s v="ng/L"/>
    <x v="0"/>
    <n v="1"/>
    <n v="0.5"/>
    <n v="1"/>
    <b v="1"/>
  </r>
  <r>
    <x v="0"/>
    <x v="0"/>
    <x v="126"/>
    <x v="126"/>
    <d v="2016-01-06T14:58:00"/>
    <x v="3"/>
    <n v="1"/>
    <s v="Imidacloprid"/>
    <s v="ng/L"/>
    <x v="1"/>
    <n v="7.5"/>
    <n v="7.5"/>
    <n v="0"/>
    <b v="0"/>
  </r>
  <r>
    <x v="0"/>
    <x v="0"/>
    <x v="126"/>
    <x v="126"/>
    <d v="2016-01-12T10:07:00"/>
    <x v="3"/>
    <n v="1"/>
    <s v="Imidacloprid"/>
    <s v="ng/L"/>
    <x v="1"/>
    <n v="8.2000000000000011"/>
    <n v="8.2000000000000011"/>
    <n v="0"/>
    <b v="0"/>
  </r>
  <r>
    <x v="0"/>
    <x v="0"/>
    <x v="126"/>
    <x v="126"/>
    <d v="2016-01-14T14:56:00"/>
    <x v="3"/>
    <n v="1"/>
    <s v="Imidacloprid"/>
    <s v="ng/L"/>
    <x v="1"/>
    <n v="6.6"/>
    <n v="6.6"/>
    <n v="0"/>
    <b v="0"/>
  </r>
  <r>
    <x v="0"/>
    <x v="0"/>
    <x v="126"/>
    <x v="126"/>
    <d v="2016-01-18T15:22:00"/>
    <x v="3"/>
    <n v="1"/>
    <s v="Imidacloprid"/>
    <s v="ng/L"/>
    <x v="1"/>
    <n v="6.4"/>
    <n v="6.4"/>
    <n v="0"/>
    <b v="0"/>
  </r>
  <r>
    <x v="0"/>
    <x v="0"/>
    <x v="126"/>
    <x v="126"/>
    <d v="2016-01-22T12:44:00"/>
    <x v="3"/>
    <n v="1"/>
    <s v="Imidacloprid"/>
    <s v="ng/L"/>
    <x v="1"/>
    <n v="7.7"/>
    <n v="7.7"/>
    <n v="0"/>
    <b v="0"/>
  </r>
  <r>
    <x v="0"/>
    <x v="0"/>
    <x v="126"/>
    <x v="126"/>
    <d v="2016-01-28T11:39:00"/>
    <x v="3"/>
    <n v="1"/>
    <s v="Imidacloprid"/>
    <s v="ng/L"/>
    <x v="1"/>
    <n v="7.8"/>
    <n v="7.8"/>
    <n v="0"/>
    <b v="0"/>
  </r>
  <r>
    <x v="0"/>
    <x v="0"/>
    <x v="127"/>
    <x v="127"/>
    <d v="2019-09-11T12:07:00"/>
    <x v="0"/>
    <n v="9"/>
    <s v="Imidacloprid"/>
    <s v="ng/L"/>
    <x v="1"/>
    <n v="47"/>
    <n v="47"/>
    <n v="0"/>
    <b v="0"/>
  </r>
  <r>
    <x v="0"/>
    <x v="0"/>
    <x v="127"/>
    <x v="127"/>
    <d v="2019-09-27T12:07:00"/>
    <x v="0"/>
    <n v="9"/>
    <s v="Imidacloprid"/>
    <s v="ng/L"/>
    <x v="1"/>
    <n v="46"/>
    <n v="46"/>
    <n v="0"/>
    <b v="0"/>
  </r>
  <r>
    <x v="0"/>
    <x v="0"/>
    <x v="128"/>
    <x v="128"/>
    <d v="2019-09-30T14:26:00"/>
    <x v="0"/>
    <n v="9"/>
    <s v="Imidacloprid"/>
    <s v="ng/L"/>
    <x v="1"/>
    <n v="38"/>
    <n v="38"/>
    <n v="0"/>
    <b v="0"/>
  </r>
  <r>
    <x v="0"/>
    <x v="1"/>
    <x v="129"/>
    <x v="129"/>
    <d v="2016-10-06T00:00:00"/>
    <x v="3"/>
    <n v="10"/>
    <s v="Imidacloprid"/>
    <s v="ng/L"/>
    <x v="0"/>
    <n v="1"/>
    <n v="0.5"/>
    <n v="1"/>
    <b v="1"/>
  </r>
  <r>
    <x v="0"/>
    <x v="1"/>
    <x v="129"/>
    <x v="129"/>
    <d v="2018-09-27T00:00:00"/>
    <x v="5"/>
    <n v="9"/>
    <s v="Imidacloprid"/>
    <s v="ng/L"/>
    <x v="0"/>
    <n v="1"/>
    <n v="0.5"/>
    <n v="1"/>
    <b v="1"/>
  </r>
  <r>
    <x v="0"/>
    <x v="1"/>
    <x v="130"/>
    <x v="130"/>
    <d v="2016-06-24T00:00:00"/>
    <x v="3"/>
    <n v="6"/>
    <s v="Imidacloprid"/>
    <s v="ng/L"/>
    <x v="1"/>
    <n v="4.3"/>
    <n v="4.3"/>
    <n v="0"/>
    <b v="0"/>
  </r>
  <r>
    <x v="0"/>
    <x v="1"/>
    <x v="130"/>
    <x v="130"/>
    <d v="2016-09-30T00:00:00"/>
    <x v="3"/>
    <n v="9"/>
    <s v="Imidacloprid"/>
    <s v="ng/L"/>
    <x v="1"/>
    <n v="7"/>
    <n v="7"/>
    <n v="0"/>
    <b v="0"/>
  </r>
  <r>
    <x v="0"/>
    <x v="1"/>
    <x v="130"/>
    <x v="130"/>
    <d v="2018-09-27T00:00:00"/>
    <x v="5"/>
    <n v="9"/>
    <s v="Imidacloprid"/>
    <s v="ng/L"/>
    <x v="0"/>
    <n v="1"/>
    <n v="0.5"/>
    <n v="1"/>
    <b v="1"/>
  </r>
  <r>
    <x v="0"/>
    <x v="1"/>
    <x v="130"/>
    <x v="130"/>
    <d v="2019-05-28T00:00:00"/>
    <x v="0"/>
    <n v="5"/>
    <s v="Imidacloprid"/>
    <s v="ng/L"/>
    <x v="0"/>
    <n v="1"/>
    <n v="0.5"/>
    <n v="1"/>
    <b v="1"/>
  </r>
  <r>
    <x v="0"/>
    <x v="1"/>
    <x v="131"/>
    <x v="131"/>
    <d v="2016-06-24T00:00:00"/>
    <x v="3"/>
    <n v="6"/>
    <s v="Imidacloprid"/>
    <s v="ng/L"/>
    <x v="0"/>
    <n v="1"/>
    <n v="0.5"/>
    <n v="1"/>
    <b v="1"/>
  </r>
  <r>
    <x v="0"/>
    <x v="1"/>
    <x v="131"/>
    <x v="131"/>
    <d v="2016-10-06T00:00:00"/>
    <x v="3"/>
    <n v="10"/>
    <s v="Imidacloprid"/>
    <s v="ng/L"/>
    <x v="1"/>
    <n v="3.9"/>
    <n v="3.9"/>
    <n v="0"/>
    <b v="0"/>
  </r>
  <r>
    <x v="0"/>
    <x v="1"/>
    <x v="131"/>
    <x v="131"/>
    <d v="2018-04-30T00:00:00"/>
    <x v="5"/>
    <n v="4"/>
    <s v="Imidacloprid"/>
    <s v="ng/L"/>
    <x v="0"/>
    <n v="1"/>
    <n v="0.5"/>
    <n v="1"/>
    <b v="1"/>
  </r>
  <r>
    <x v="0"/>
    <x v="1"/>
    <x v="131"/>
    <x v="131"/>
    <d v="2018-09-27T00:00:00"/>
    <x v="5"/>
    <n v="9"/>
    <s v="Imidacloprid"/>
    <s v="ng/L"/>
    <x v="0"/>
    <n v="1"/>
    <n v="0.5"/>
    <n v="1"/>
    <b v="1"/>
  </r>
  <r>
    <x v="0"/>
    <x v="1"/>
    <x v="131"/>
    <x v="131"/>
    <d v="2019-05-28T00:00:00"/>
    <x v="0"/>
    <n v="5"/>
    <s v="Imidacloprid"/>
    <s v="ng/L"/>
    <x v="0"/>
    <n v="1"/>
    <n v="0.5"/>
    <n v="1"/>
    <b v="1"/>
  </r>
  <r>
    <x v="0"/>
    <x v="2"/>
    <x v="132"/>
    <x v="132"/>
    <d v="2017-11-29T00:00:00"/>
    <x v="4"/>
    <n v="11"/>
    <s v="Imidacloprid"/>
    <s v="ng/L"/>
    <x v="1"/>
    <n v="6.4"/>
    <n v="6.4"/>
    <n v="0"/>
    <b v="0"/>
  </r>
  <r>
    <x v="0"/>
    <x v="2"/>
    <x v="132"/>
    <x v="132"/>
    <d v="2018-11-28T00:00:00"/>
    <x v="5"/>
    <n v="11"/>
    <s v="Imidacloprid"/>
    <s v="ng/L"/>
    <x v="1"/>
    <n v="20"/>
    <n v="20"/>
    <n v="0"/>
    <b v="0"/>
  </r>
  <r>
    <x v="0"/>
    <x v="2"/>
    <x v="132"/>
    <x v="132"/>
    <d v="2019-03-13T00:00:00"/>
    <x v="0"/>
    <n v="3"/>
    <s v="Imidacloprid"/>
    <s v="ng/L"/>
    <x v="0"/>
    <n v="1"/>
    <n v="0.5"/>
    <n v="1"/>
    <b v="1"/>
  </r>
  <r>
    <x v="0"/>
    <x v="2"/>
    <x v="132"/>
    <x v="132"/>
    <d v="2019-04-02T00:00:00"/>
    <x v="0"/>
    <n v="4"/>
    <s v="Imidacloprid"/>
    <s v="ng/L"/>
    <x v="1"/>
    <n v="15"/>
    <n v="15"/>
    <n v="0"/>
    <b v="0"/>
  </r>
  <r>
    <x v="0"/>
    <x v="2"/>
    <x v="132"/>
    <x v="132"/>
    <d v="2019-05-07T00:00:00"/>
    <x v="0"/>
    <n v="5"/>
    <s v="Imidacloprid"/>
    <s v="ng/L"/>
    <x v="1"/>
    <n v="21"/>
    <n v="21"/>
    <n v="0"/>
    <b v="0"/>
  </r>
  <r>
    <x v="0"/>
    <x v="2"/>
    <x v="132"/>
    <x v="132"/>
    <d v="2019-06-11T00:00:00"/>
    <x v="0"/>
    <n v="6"/>
    <s v="Imidacloprid"/>
    <s v="ng/L"/>
    <x v="1"/>
    <n v="11"/>
    <n v="11"/>
    <n v="0"/>
    <b v="0"/>
  </r>
  <r>
    <x v="0"/>
    <x v="2"/>
    <x v="133"/>
    <x v="133"/>
    <d v="2016-09-20T00:00:00"/>
    <x v="3"/>
    <n v="9"/>
    <s v="Imidacloprid"/>
    <s v="ng/L"/>
    <x v="0"/>
    <n v="1"/>
    <n v="0.5"/>
    <n v="1"/>
    <b v="1"/>
  </r>
  <r>
    <x v="0"/>
    <x v="2"/>
    <x v="133"/>
    <x v="133"/>
    <d v="2017-10-09T00:00:00"/>
    <x v="4"/>
    <n v="10"/>
    <s v="Imidacloprid"/>
    <s v="ng/L"/>
    <x v="1"/>
    <n v="9"/>
    <n v="9"/>
    <n v="0"/>
    <b v="0"/>
  </r>
  <r>
    <x v="0"/>
    <x v="2"/>
    <x v="133"/>
    <x v="133"/>
    <d v="2018-12-10T00:00:00"/>
    <x v="5"/>
    <n v="12"/>
    <s v="Imidacloprid"/>
    <s v="ng/L"/>
    <x v="0"/>
    <n v="1"/>
    <n v="0.5"/>
    <n v="1"/>
    <b v="1"/>
  </r>
  <r>
    <x v="0"/>
    <x v="2"/>
    <x v="133"/>
    <x v="133"/>
    <d v="2019-03-05T00:00:00"/>
    <x v="0"/>
    <n v="3"/>
    <s v="Imidacloprid"/>
    <s v="ng/L"/>
    <x v="0"/>
    <n v="1"/>
    <n v="0.5"/>
    <n v="1"/>
    <b v="1"/>
  </r>
  <r>
    <x v="0"/>
    <x v="2"/>
    <x v="133"/>
    <x v="133"/>
    <d v="2019-04-25T00:00:00"/>
    <x v="0"/>
    <n v="4"/>
    <s v="Imidacloprid"/>
    <s v="ng/L"/>
    <x v="0"/>
    <n v="1"/>
    <n v="0.5"/>
    <n v="1"/>
    <b v="1"/>
  </r>
  <r>
    <x v="0"/>
    <x v="2"/>
    <x v="133"/>
    <x v="133"/>
    <d v="2019-05-27T00:00:00"/>
    <x v="0"/>
    <n v="5"/>
    <s v="Imidacloprid"/>
    <s v="ng/L"/>
    <x v="0"/>
    <n v="1"/>
    <n v="0.5"/>
    <n v="1"/>
    <b v="1"/>
  </r>
  <r>
    <x v="0"/>
    <x v="2"/>
    <x v="133"/>
    <x v="133"/>
    <d v="2019-06-25T00:00:00"/>
    <x v="0"/>
    <n v="6"/>
    <s v="Imidacloprid"/>
    <s v="ng/L"/>
    <x v="0"/>
    <n v="1"/>
    <n v="0.5"/>
    <n v="1"/>
    <b v="1"/>
  </r>
  <r>
    <x v="0"/>
    <x v="2"/>
    <x v="134"/>
    <x v="134"/>
    <d v="2016-09-27T00:00:00"/>
    <x v="3"/>
    <n v="9"/>
    <s v="Imidacloprid"/>
    <s v="ng/L"/>
    <x v="0"/>
    <n v="1"/>
    <n v="0.5"/>
    <n v="1"/>
    <b v="1"/>
  </r>
  <r>
    <x v="0"/>
    <x v="2"/>
    <x v="134"/>
    <x v="134"/>
    <d v="2016-10-12T00:00:00"/>
    <x v="3"/>
    <n v="10"/>
    <s v="Imidacloprid"/>
    <s v="ng/L"/>
    <x v="1"/>
    <n v="1.4"/>
    <n v="1.4"/>
    <n v="0"/>
    <b v="0"/>
  </r>
  <r>
    <x v="0"/>
    <x v="2"/>
    <x v="134"/>
    <x v="134"/>
    <d v="2018-11-26T00:00:00"/>
    <x v="5"/>
    <n v="11"/>
    <s v="Imidacloprid"/>
    <s v="ng/L"/>
    <x v="0"/>
    <n v="1"/>
    <n v="0.5"/>
    <n v="1"/>
    <b v="1"/>
  </r>
  <r>
    <x v="0"/>
    <x v="2"/>
    <x v="134"/>
    <x v="134"/>
    <d v="2019-03-13T00:00:00"/>
    <x v="0"/>
    <n v="3"/>
    <s v="Imidacloprid"/>
    <s v="ng/L"/>
    <x v="0"/>
    <n v="1"/>
    <n v="0.5"/>
    <n v="1"/>
    <b v="1"/>
  </r>
  <r>
    <x v="0"/>
    <x v="2"/>
    <x v="135"/>
    <x v="135"/>
    <d v="2016-09-27T00:00:00"/>
    <x v="3"/>
    <n v="9"/>
    <s v="Imidacloprid"/>
    <s v="ng/L"/>
    <x v="0"/>
    <n v="1"/>
    <n v="0.5"/>
    <n v="1"/>
    <b v="1"/>
  </r>
  <r>
    <x v="0"/>
    <x v="2"/>
    <x v="135"/>
    <x v="135"/>
    <d v="2018-12-04T00:00:00"/>
    <x v="5"/>
    <n v="12"/>
    <s v="Imidacloprid"/>
    <s v="ng/L"/>
    <x v="0"/>
    <n v="1"/>
    <n v="0.5"/>
    <n v="1"/>
    <b v="1"/>
  </r>
  <r>
    <x v="0"/>
    <x v="2"/>
    <x v="135"/>
    <x v="135"/>
    <d v="2019-03-05T00:00:00"/>
    <x v="0"/>
    <n v="3"/>
    <s v="Imidacloprid"/>
    <s v="ng/L"/>
    <x v="0"/>
    <n v="1"/>
    <n v="0.5"/>
    <n v="1"/>
    <b v="1"/>
  </r>
  <r>
    <x v="0"/>
    <x v="2"/>
    <x v="136"/>
    <x v="136"/>
    <d v="2016-09-27T00:00:00"/>
    <x v="3"/>
    <n v="9"/>
    <s v="Imidacloprid"/>
    <s v="ng/L"/>
    <x v="0"/>
    <n v="1"/>
    <n v="0.5"/>
    <n v="1"/>
    <b v="1"/>
  </r>
  <r>
    <x v="0"/>
    <x v="2"/>
    <x v="136"/>
    <x v="136"/>
    <d v="2018-12-05T00:00:00"/>
    <x v="5"/>
    <n v="12"/>
    <s v="Imidacloprid"/>
    <s v="ng/L"/>
    <x v="0"/>
    <n v="1"/>
    <n v="0.5"/>
    <n v="1"/>
    <b v="1"/>
  </r>
  <r>
    <x v="0"/>
    <x v="2"/>
    <x v="136"/>
    <x v="136"/>
    <d v="2019-03-13T00:00:00"/>
    <x v="0"/>
    <n v="3"/>
    <s v="Imidacloprid"/>
    <s v="ng/L"/>
    <x v="0"/>
    <n v="1"/>
    <n v="0.5"/>
    <n v="1"/>
    <b v="1"/>
  </r>
  <r>
    <x v="0"/>
    <x v="2"/>
    <x v="137"/>
    <x v="137"/>
    <d v="2018-12-03T00:00:00"/>
    <x v="5"/>
    <n v="12"/>
    <s v="Imidacloprid"/>
    <s v="ng/L"/>
    <x v="0"/>
    <n v="1"/>
    <n v="0.5"/>
    <n v="1"/>
    <b v="1"/>
  </r>
  <r>
    <x v="0"/>
    <x v="2"/>
    <x v="137"/>
    <x v="137"/>
    <d v="2019-03-08T00:00:00"/>
    <x v="0"/>
    <n v="3"/>
    <s v="Imidacloprid"/>
    <s v="ng/L"/>
    <x v="0"/>
    <n v="1"/>
    <n v="0.5"/>
    <n v="1"/>
    <b v="1"/>
  </r>
  <r>
    <x v="0"/>
    <x v="2"/>
    <x v="137"/>
    <x v="137"/>
    <d v="2019-04-10T00:00:00"/>
    <x v="0"/>
    <n v="4"/>
    <s v="Imidacloprid"/>
    <s v="ng/L"/>
    <x v="1"/>
    <n v="2"/>
    <n v="2"/>
    <n v="0"/>
    <b v="0"/>
  </r>
  <r>
    <x v="0"/>
    <x v="2"/>
    <x v="137"/>
    <x v="137"/>
    <d v="2019-05-14T00:00:00"/>
    <x v="0"/>
    <n v="5"/>
    <s v="Imidacloprid"/>
    <s v="ng/L"/>
    <x v="0"/>
    <n v="1"/>
    <n v="0.5"/>
    <n v="1"/>
    <b v="1"/>
  </r>
  <r>
    <x v="0"/>
    <x v="2"/>
    <x v="137"/>
    <x v="137"/>
    <d v="2019-06-25T00:00:00"/>
    <x v="0"/>
    <n v="6"/>
    <s v="Imidacloprid"/>
    <s v="ng/L"/>
    <x v="1"/>
    <n v="1"/>
    <n v="1"/>
    <n v="0"/>
    <b v="0"/>
  </r>
  <r>
    <x v="0"/>
    <x v="3"/>
    <x v="138"/>
    <x v="138"/>
    <d v="2018-09-11T00:00:00"/>
    <x v="5"/>
    <n v="9"/>
    <s v="Imidacloprid"/>
    <s v="ng/L"/>
    <x v="1"/>
    <n v="59"/>
    <n v="59"/>
    <n v="0"/>
    <b v="0"/>
  </r>
  <r>
    <x v="0"/>
    <x v="3"/>
    <x v="138"/>
    <x v="138"/>
    <d v="2019-08-27T00:00:00"/>
    <x v="0"/>
    <n v="8"/>
    <s v="Imidacloprid"/>
    <s v="ng/L"/>
    <x v="1"/>
    <n v="14.85"/>
    <n v="14.85"/>
    <n v="0"/>
    <b v="0"/>
  </r>
  <r>
    <x v="0"/>
    <x v="3"/>
    <x v="138"/>
    <x v="138"/>
    <d v="2019-10-01T00:00:00"/>
    <x v="0"/>
    <n v="10"/>
    <s v="Imidacloprid"/>
    <s v="ng/L"/>
    <x v="0"/>
    <n v="5"/>
    <n v="2.5"/>
    <n v="1"/>
    <b v="1"/>
  </r>
  <r>
    <x v="0"/>
    <x v="3"/>
    <x v="139"/>
    <x v="139"/>
    <d v="2016-11-01T00:00:00"/>
    <x v="3"/>
    <n v="11"/>
    <s v="Imidacloprid"/>
    <s v="ng/L"/>
    <x v="0"/>
    <n v="1"/>
    <n v="0.5"/>
    <n v="1"/>
    <b v="1"/>
  </r>
  <r>
    <x v="0"/>
    <x v="3"/>
    <x v="139"/>
    <x v="139"/>
    <d v="2017-09-12T00:00:00"/>
    <x v="4"/>
    <n v="9"/>
    <s v="Imidacloprid"/>
    <s v="ng/L"/>
    <x v="0"/>
    <n v="1"/>
    <n v="0.5"/>
    <n v="1"/>
    <b v="1"/>
  </r>
  <r>
    <x v="0"/>
    <x v="3"/>
    <x v="139"/>
    <x v="139"/>
    <d v="2018-09-11T00:00:00"/>
    <x v="5"/>
    <n v="9"/>
    <s v="Imidacloprid"/>
    <s v="ng/L"/>
    <x v="0"/>
    <n v="1"/>
    <n v="0.5"/>
    <n v="1"/>
    <b v="1"/>
  </r>
  <r>
    <x v="0"/>
    <x v="3"/>
    <x v="139"/>
    <x v="139"/>
    <d v="2019-08-27T00:00:00"/>
    <x v="0"/>
    <n v="8"/>
    <s v="Imidacloprid"/>
    <s v="ng/L"/>
    <x v="0"/>
    <n v="5"/>
    <n v="2.5"/>
    <n v="1"/>
    <b v="1"/>
  </r>
  <r>
    <x v="0"/>
    <x v="3"/>
    <x v="139"/>
    <x v="139"/>
    <d v="2019-10-01T00:00:00"/>
    <x v="0"/>
    <n v="10"/>
    <s v="Imidacloprid"/>
    <s v="ng/L"/>
    <x v="0"/>
    <n v="5"/>
    <n v="2.5"/>
    <n v="1"/>
    <b v="1"/>
  </r>
  <r>
    <x v="0"/>
    <x v="3"/>
    <x v="140"/>
    <x v="140"/>
    <d v="2016-11-01T00:00:00"/>
    <x v="3"/>
    <n v="11"/>
    <s v="Imidacloprid"/>
    <s v="ng/L"/>
    <x v="0"/>
    <n v="1"/>
    <n v="0.5"/>
    <n v="1"/>
    <b v="1"/>
  </r>
  <r>
    <x v="0"/>
    <x v="3"/>
    <x v="140"/>
    <x v="140"/>
    <d v="2017-09-12T00:00:00"/>
    <x v="4"/>
    <n v="9"/>
    <s v="Imidacloprid"/>
    <s v="ng/L"/>
    <x v="0"/>
    <n v="1"/>
    <n v="0.5"/>
    <n v="1"/>
    <b v="1"/>
  </r>
  <r>
    <x v="0"/>
    <x v="3"/>
    <x v="140"/>
    <x v="140"/>
    <d v="2018-09-11T00:00:00"/>
    <x v="5"/>
    <n v="9"/>
    <s v="Imidacloprid"/>
    <s v="ng/L"/>
    <x v="0"/>
    <n v="1"/>
    <n v="0.5"/>
    <n v="1"/>
    <b v="1"/>
  </r>
  <r>
    <x v="0"/>
    <x v="3"/>
    <x v="140"/>
    <x v="140"/>
    <d v="2019-08-27T00:00:00"/>
    <x v="0"/>
    <n v="8"/>
    <s v="Imidacloprid"/>
    <s v="ng/L"/>
    <x v="0"/>
    <n v="5"/>
    <n v="2.5"/>
    <n v="1"/>
    <b v="1"/>
  </r>
  <r>
    <x v="0"/>
    <x v="3"/>
    <x v="140"/>
    <x v="140"/>
    <d v="2019-10-01T00:00:00"/>
    <x v="0"/>
    <n v="10"/>
    <s v="Imidacloprid"/>
    <s v="ng/L"/>
    <x v="0"/>
    <n v="5"/>
    <n v="2.5"/>
    <n v="1"/>
    <b v="1"/>
  </r>
  <r>
    <x v="0"/>
    <x v="3"/>
    <x v="141"/>
    <x v="141"/>
    <d v="2016-11-01T00:00:00"/>
    <x v="3"/>
    <n v="11"/>
    <s v="Imidacloprid"/>
    <s v="ng/L"/>
    <x v="1"/>
    <n v="1.2"/>
    <n v="1.2"/>
    <n v="0"/>
    <b v="0"/>
  </r>
  <r>
    <x v="0"/>
    <x v="3"/>
    <x v="141"/>
    <x v="141"/>
    <d v="2017-09-12T00:00:00"/>
    <x v="4"/>
    <n v="9"/>
    <s v="Imidacloprid"/>
    <s v="ng/L"/>
    <x v="0"/>
    <n v="1"/>
    <n v="0.5"/>
    <n v="1"/>
    <b v="1"/>
  </r>
  <r>
    <x v="0"/>
    <x v="3"/>
    <x v="141"/>
    <x v="141"/>
    <d v="2018-09-11T00:00:00"/>
    <x v="5"/>
    <n v="9"/>
    <s v="Imidacloprid"/>
    <s v="ng/L"/>
    <x v="0"/>
    <n v="1"/>
    <n v="0.5"/>
    <n v="1"/>
    <b v="1"/>
  </r>
  <r>
    <x v="0"/>
    <x v="3"/>
    <x v="141"/>
    <x v="141"/>
    <d v="2019-08-27T00:00:00"/>
    <x v="0"/>
    <n v="8"/>
    <s v="Imidacloprid"/>
    <s v="ng/L"/>
    <x v="0"/>
    <n v="5"/>
    <n v="2.5"/>
    <n v="1"/>
    <b v="1"/>
  </r>
  <r>
    <x v="0"/>
    <x v="3"/>
    <x v="141"/>
    <x v="141"/>
    <d v="2019-10-01T00:00:00"/>
    <x v="0"/>
    <n v="10"/>
    <s v="Imidacloprid"/>
    <s v="ng/L"/>
    <x v="0"/>
    <n v="5"/>
    <n v="2.5"/>
    <n v="1"/>
    <b v="1"/>
  </r>
</pivotCacheRecords>
</file>

<file path=xl/pivotCache/pivotCacheRecords2.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4356">
  <r>
    <s v="UK"/>
    <s v="GB-ENG"/>
    <s v="50022"/>
    <x v="0"/>
    <d v="2019-09-06T14:08:00"/>
    <x v="0"/>
    <n v="9"/>
    <s v="Imidacloprid"/>
    <s v="ng/L"/>
    <s v="&lt;"/>
    <n v="1"/>
    <n v="0.5"/>
    <n v="1"/>
    <b v="1"/>
    <n v="0"/>
  </r>
  <r>
    <s v="UK"/>
    <s v="GB-ENG"/>
    <s v="50022"/>
    <x v="0"/>
    <d v="2019-12-13T09:59:00"/>
    <x v="0"/>
    <n v="12"/>
    <s v="Imidacloprid"/>
    <s v="ng/L"/>
    <s v="&lt;"/>
    <n v="1"/>
    <n v="0.5"/>
    <n v="1"/>
    <b v="1"/>
    <n v="0"/>
  </r>
  <r>
    <s v="UK"/>
    <s v="GB-ENG"/>
    <s v="50050"/>
    <x v="1"/>
    <d v="2014-09-26T13:35:00"/>
    <x v="1"/>
    <n v="9"/>
    <s v="Imidacloprid"/>
    <s v="ng/L"/>
    <s v="="/>
    <n v="3"/>
    <n v="3"/>
    <n v="0"/>
    <b v="0"/>
    <n v="0"/>
  </r>
  <r>
    <s v="UK"/>
    <s v="GB-ENG"/>
    <s v="50050"/>
    <x v="1"/>
    <d v="2014-09-29T13:47:00"/>
    <x v="1"/>
    <n v="9"/>
    <s v="Imidacloprid"/>
    <s v="ng/L"/>
    <s v="="/>
    <n v="3"/>
    <n v="3"/>
    <n v="0"/>
    <b v="0"/>
    <n v="0"/>
  </r>
  <r>
    <s v="UK"/>
    <s v="GB-ENG"/>
    <s v="50050"/>
    <x v="1"/>
    <d v="2014-10-07T13:42:00"/>
    <x v="1"/>
    <n v="10"/>
    <s v="Imidacloprid"/>
    <s v="ng/L"/>
    <s v="="/>
    <n v="6"/>
    <n v="6"/>
    <n v="0"/>
    <b v="0"/>
    <n v="0"/>
  </r>
  <r>
    <s v="UK"/>
    <s v="GB-ENG"/>
    <s v="50050"/>
    <x v="1"/>
    <d v="2014-10-14T10:43:00"/>
    <x v="1"/>
    <n v="10"/>
    <s v="Imidacloprid"/>
    <s v="ng/L"/>
    <s v="="/>
    <n v="4"/>
    <n v="4"/>
    <n v="0"/>
    <b v="0"/>
    <n v="0"/>
  </r>
  <r>
    <s v="UK"/>
    <s v="GB-ENG"/>
    <s v="50050"/>
    <x v="1"/>
    <d v="2014-10-15T11:52:00"/>
    <x v="1"/>
    <n v="10"/>
    <s v="Imidacloprid"/>
    <s v="ng/L"/>
    <s v="="/>
    <n v="5"/>
    <n v="5"/>
    <n v="0"/>
    <b v="0"/>
    <n v="0"/>
  </r>
  <r>
    <s v="UK"/>
    <s v="GB-ENG"/>
    <s v="50050"/>
    <x v="1"/>
    <d v="2014-10-16T11:45:00"/>
    <x v="1"/>
    <n v="10"/>
    <s v="Imidacloprid"/>
    <s v="ng/L"/>
    <s v="="/>
    <n v="2.5"/>
    <n v="2.5"/>
    <n v="0"/>
    <b v="0"/>
    <n v="0"/>
  </r>
  <r>
    <s v="UK"/>
    <s v="GB-ENG"/>
    <s v="50050"/>
    <x v="1"/>
    <d v="2014-10-17T10:34:00"/>
    <x v="1"/>
    <n v="10"/>
    <s v="Imidacloprid"/>
    <s v="ng/L"/>
    <s v="="/>
    <n v="2.5"/>
    <n v="2.5"/>
    <n v="0"/>
    <b v="0"/>
    <n v="0"/>
  </r>
  <r>
    <s v="UK"/>
    <s v="GB-ENG"/>
    <s v="50050"/>
    <x v="1"/>
    <d v="2014-10-21T13:09:00"/>
    <x v="1"/>
    <n v="10"/>
    <s v="Imidacloprid"/>
    <s v="ng/L"/>
    <s v="="/>
    <n v="2"/>
    <n v="2"/>
    <n v="0"/>
    <b v="0"/>
    <n v="0"/>
  </r>
  <r>
    <s v="UK"/>
    <s v="GB-ENG"/>
    <s v="50050"/>
    <x v="1"/>
    <d v="2014-10-24T12:32:00"/>
    <x v="1"/>
    <n v="10"/>
    <s v="Imidacloprid"/>
    <s v="ng/L"/>
    <s v="="/>
    <n v="1.5"/>
    <n v="1.5"/>
    <n v="0"/>
    <b v="0"/>
    <n v="0"/>
  </r>
  <r>
    <s v="UK"/>
    <s v="GB-ENG"/>
    <s v="50050"/>
    <x v="1"/>
    <d v="2014-10-27T11:44:00"/>
    <x v="1"/>
    <n v="10"/>
    <s v="Imidacloprid"/>
    <s v="ng/L"/>
    <s v="="/>
    <n v="2"/>
    <n v="2"/>
    <n v="0"/>
    <b v="0"/>
    <n v="0"/>
  </r>
  <r>
    <s v="UK"/>
    <s v="GB-ENG"/>
    <s v="50050"/>
    <x v="1"/>
    <d v="2014-10-28T10:21:00"/>
    <x v="1"/>
    <n v="10"/>
    <s v="Imidacloprid"/>
    <s v="ng/L"/>
    <s v="="/>
    <n v="2"/>
    <n v="2"/>
    <n v="0"/>
    <b v="0"/>
    <n v="0"/>
  </r>
  <r>
    <s v="UK"/>
    <s v="GB-ENG"/>
    <s v="50050"/>
    <x v="1"/>
    <d v="2014-10-30T10:38:00"/>
    <x v="1"/>
    <n v="10"/>
    <s v="Imidacloprid"/>
    <s v="ng/L"/>
    <s v="="/>
    <n v="3.5"/>
    <n v="3.5"/>
    <n v="0"/>
    <b v="0"/>
    <n v="0"/>
  </r>
  <r>
    <s v="UK"/>
    <s v="GB-ENG"/>
    <s v="50050"/>
    <x v="1"/>
    <d v="2014-10-31T10:30:00"/>
    <x v="1"/>
    <n v="10"/>
    <s v="Imidacloprid"/>
    <s v="ng/L"/>
    <s v="="/>
    <n v="2"/>
    <n v="2"/>
    <n v="0"/>
    <b v="0"/>
    <n v="0"/>
  </r>
  <r>
    <s v="UK"/>
    <s v="GB-ENG"/>
    <s v="50050"/>
    <x v="1"/>
    <d v="2014-11-04T11:21:00"/>
    <x v="1"/>
    <n v="11"/>
    <s v="Imidacloprid"/>
    <s v="ng/L"/>
    <s v="="/>
    <n v="2.5"/>
    <n v="2.5"/>
    <n v="0"/>
    <b v="0"/>
    <n v="0"/>
  </r>
  <r>
    <s v="UK"/>
    <s v="GB-ENG"/>
    <s v="50050"/>
    <x v="1"/>
    <d v="2014-11-05T12:43:00"/>
    <x v="1"/>
    <n v="11"/>
    <s v="Imidacloprid"/>
    <s v="ng/L"/>
    <s v="&lt;"/>
    <n v="1"/>
    <n v="0.5"/>
    <n v="1"/>
    <b v="1"/>
    <n v="0"/>
  </r>
  <r>
    <s v="UK"/>
    <s v="GB-ENG"/>
    <s v="50050"/>
    <x v="1"/>
    <d v="2014-11-06T14:13:00"/>
    <x v="1"/>
    <n v="11"/>
    <s v="Imidacloprid"/>
    <s v="ng/L"/>
    <s v="&lt;"/>
    <n v="1"/>
    <n v="0.5"/>
    <n v="1"/>
    <b v="1"/>
    <n v="0"/>
  </r>
  <r>
    <s v="UK"/>
    <s v="GB-ENG"/>
    <s v="50050"/>
    <x v="1"/>
    <d v="2014-11-07T09:38:00"/>
    <x v="1"/>
    <n v="11"/>
    <s v="Imidacloprid"/>
    <s v="ng/L"/>
    <s v="&lt;"/>
    <n v="1"/>
    <n v="0.5"/>
    <n v="1"/>
    <b v="1"/>
    <n v="0"/>
  </r>
  <r>
    <s v="UK"/>
    <s v="GB-ENG"/>
    <s v="50050"/>
    <x v="1"/>
    <d v="2014-11-14T10:55:00"/>
    <x v="1"/>
    <n v="11"/>
    <s v="Imidacloprid"/>
    <s v="ng/L"/>
    <s v="&lt;"/>
    <n v="1"/>
    <n v="0.5"/>
    <n v="1"/>
    <b v="1"/>
    <n v="0"/>
  </r>
  <r>
    <s v="UK"/>
    <s v="GB-ENG"/>
    <s v="50050"/>
    <x v="1"/>
    <d v="2014-11-19T14:18:00"/>
    <x v="1"/>
    <n v="11"/>
    <s v="Imidacloprid"/>
    <s v="ng/L"/>
    <s v="="/>
    <n v="2"/>
    <n v="2"/>
    <n v="0"/>
    <b v="0"/>
    <n v="0"/>
  </r>
  <r>
    <s v="UK"/>
    <s v="GB-ENG"/>
    <s v="50050"/>
    <x v="1"/>
    <d v="2014-11-21T09:07:00"/>
    <x v="1"/>
    <n v="11"/>
    <s v="Imidacloprid"/>
    <s v="ng/L"/>
    <s v="="/>
    <n v="2"/>
    <n v="2"/>
    <n v="0"/>
    <b v="0"/>
    <n v="0"/>
  </r>
  <r>
    <s v="UK"/>
    <s v="GB-ENG"/>
    <s v="50050"/>
    <x v="1"/>
    <d v="2014-11-24T12:59:00"/>
    <x v="1"/>
    <n v="11"/>
    <s v="Imidacloprid"/>
    <s v="ng/L"/>
    <s v="&lt;"/>
    <n v="1"/>
    <n v="0.5"/>
    <n v="1"/>
    <b v="1"/>
    <n v="0"/>
  </r>
  <r>
    <s v="UK"/>
    <s v="GB-ENG"/>
    <s v="50050"/>
    <x v="1"/>
    <d v="2014-11-25T10:40:00"/>
    <x v="1"/>
    <n v="11"/>
    <s v="Imidacloprid"/>
    <s v="ng/L"/>
    <s v="="/>
    <n v="2"/>
    <n v="2"/>
    <n v="0"/>
    <b v="0"/>
    <n v="0"/>
  </r>
  <r>
    <s v="UK"/>
    <s v="GB-ENG"/>
    <s v="50050"/>
    <x v="1"/>
    <d v="2014-11-27T13:33:00"/>
    <x v="1"/>
    <n v="11"/>
    <s v="Imidacloprid"/>
    <s v="ng/L"/>
    <s v="&lt;"/>
    <n v="1"/>
    <n v="0.5"/>
    <n v="1"/>
    <b v="1"/>
    <n v="0"/>
  </r>
  <r>
    <s v="UK"/>
    <s v="GB-ENG"/>
    <s v="50050"/>
    <x v="1"/>
    <d v="2014-12-03T09:40:00"/>
    <x v="1"/>
    <n v="12"/>
    <s v="Imidacloprid"/>
    <s v="ng/L"/>
    <s v="="/>
    <n v="1"/>
    <n v="1"/>
    <n v="0"/>
    <b v="0"/>
    <n v="0"/>
  </r>
  <r>
    <s v="UK"/>
    <s v="GB-ENG"/>
    <s v="50050"/>
    <x v="1"/>
    <d v="2014-12-08T10:53:00"/>
    <x v="1"/>
    <n v="12"/>
    <s v="Imidacloprid"/>
    <s v="ng/L"/>
    <s v="="/>
    <n v="1.5"/>
    <n v="1.5"/>
    <n v="0"/>
    <b v="0"/>
    <n v="0"/>
  </r>
  <r>
    <s v="UK"/>
    <s v="GB-ENG"/>
    <s v="50050"/>
    <x v="1"/>
    <d v="2014-12-10T11:30:00"/>
    <x v="1"/>
    <n v="12"/>
    <s v="Imidacloprid"/>
    <s v="ng/L"/>
    <s v="="/>
    <n v="1.5"/>
    <n v="1.5"/>
    <n v="0"/>
    <b v="0"/>
    <n v="0"/>
  </r>
  <r>
    <s v="UK"/>
    <s v="GB-ENG"/>
    <s v="50050"/>
    <x v="1"/>
    <d v="2014-12-12T10:44:00"/>
    <x v="1"/>
    <n v="12"/>
    <s v="Imidacloprid"/>
    <s v="ng/L"/>
    <s v="="/>
    <n v="4"/>
    <n v="4"/>
    <n v="0"/>
    <b v="0"/>
    <n v="0"/>
  </r>
  <r>
    <s v="UK"/>
    <s v="GB-ENG"/>
    <s v="50050"/>
    <x v="1"/>
    <d v="2014-12-15T10:25:00"/>
    <x v="1"/>
    <n v="12"/>
    <s v="Imidacloprid"/>
    <s v="ng/L"/>
    <s v="&lt;"/>
    <n v="1"/>
    <n v="0.5"/>
    <n v="1"/>
    <b v="1"/>
    <n v="0"/>
  </r>
  <r>
    <s v="UK"/>
    <s v="GB-ENG"/>
    <s v="50050"/>
    <x v="1"/>
    <d v="2014-12-18T11:11:00"/>
    <x v="1"/>
    <n v="12"/>
    <s v="Imidacloprid"/>
    <s v="ng/L"/>
    <s v="&lt;"/>
    <n v="1"/>
    <n v="0.5"/>
    <n v="1"/>
    <b v="1"/>
    <n v="0"/>
  </r>
  <r>
    <s v="UK"/>
    <s v="GB-ENG"/>
    <s v="50050"/>
    <x v="1"/>
    <d v="2015-01-06T10:41:00"/>
    <x v="2"/>
    <n v="1"/>
    <s v="Imidacloprid"/>
    <s v="ng/L"/>
    <s v="="/>
    <n v="1"/>
    <n v="1"/>
    <n v="0"/>
    <b v="0"/>
    <n v="0"/>
  </r>
  <r>
    <s v="UK"/>
    <s v="GB-ENG"/>
    <s v="50050"/>
    <x v="1"/>
    <d v="2015-01-08T10:19:00"/>
    <x v="2"/>
    <n v="1"/>
    <s v="Imidacloprid"/>
    <s v="ng/L"/>
    <s v="&lt;"/>
    <n v="1"/>
    <n v="0.5"/>
    <n v="1"/>
    <b v="1"/>
    <n v="0"/>
  </r>
  <r>
    <s v="UK"/>
    <s v="GB-ENG"/>
    <s v="50050"/>
    <x v="1"/>
    <d v="2015-01-13T11:34:00"/>
    <x v="2"/>
    <n v="1"/>
    <s v="Imidacloprid"/>
    <s v="ng/L"/>
    <s v="="/>
    <n v="4"/>
    <n v="4"/>
    <n v="0"/>
    <b v="0"/>
    <n v="0"/>
  </r>
  <r>
    <s v="UK"/>
    <s v="GB-ENG"/>
    <s v="50050"/>
    <x v="1"/>
    <d v="2015-01-14T14:01:00"/>
    <x v="2"/>
    <n v="1"/>
    <s v="Imidacloprid"/>
    <s v="ng/L"/>
    <s v="&lt;"/>
    <n v="1"/>
    <n v="0.5"/>
    <n v="1"/>
    <b v="1"/>
    <n v="0"/>
  </r>
  <r>
    <s v="UK"/>
    <s v="GB-ENG"/>
    <s v="50050"/>
    <x v="1"/>
    <d v="2015-01-19T09:57:00"/>
    <x v="2"/>
    <n v="1"/>
    <s v="Imidacloprid"/>
    <s v="ng/L"/>
    <s v="&lt;"/>
    <n v="1"/>
    <n v="0.5"/>
    <n v="1"/>
    <b v="1"/>
    <n v="0"/>
  </r>
  <r>
    <s v="UK"/>
    <s v="GB-ENG"/>
    <s v="50050"/>
    <x v="1"/>
    <d v="2015-01-26T12:17:00"/>
    <x v="2"/>
    <n v="1"/>
    <s v="Imidacloprid"/>
    <s v="ng/L"/>
    <s v="&lt;"/>
    <n v="1"/>
    <n v="0.5"/>
    <n v="1"/>
    <b v="1"/>
    <n v="0"/>
  </r>
  <r>
    <s v="UK"/>
    <s v="GB-ENG"/>
    <s v="50050"/>
    <x v="1"/>
    <d v="2015-01-28T14:01:00"/>
    <x v="2"/>
    <n v="1"/>
    <s v="Imidacloprid"/>
    <s v="ng/L"/>
    <s v="&lt;"/>
    <n v="1"/>
    <n v="0.5"/>
    <n v="1"/>
    <b v="1"/>
    <n v="0"/>
  </r>
  <r>
    <s v="UK"/>
    <s v="GB-ENG"/>
    <s v="50050"/>
    <x v="1"/>
    <d v="2015-02-03T11:35:00"/>
    <x v="2"/>
    <n v="2"/>
    <s v="Imidacloprid"/>
    <s v="ng/L"/>
    <s v="&lt;"/>
    <n v="1"/>
    <n v="0.5"/>
    <n v="1"/>
    <b v="1"/>
    <n v="0"/>
  </r>
  <r>
    <s v="UK"/>
    <s v="GB-ENG"/>
    <s v="50050"/>
    <x v="1"/>
    <d v="2015-02-05T09:52:00"/>
    <x v="2"/>
    <n v="2"/>
    <s v="Imidacloprid"/>
    <s v="ng/L"/>
    <s v="&lt;"/>
    <n v="1"/>
    <n v="0.5"/>
    <n v="1"/>
    <b v="1"/>
    <n v="0"/>
  </r>
  <r>
    <s v="UK"/>
    <s v="GB-ENG"/>
    <s v="50050"/>
    <x v="1"/>
    <d v="2015-02-10T09:45:00"/>
    <x v="2"/>
    <n v="2"/>
    <s v="Imidacloprid"/>
    <s v="ng/L"/>
    <s v="&lt;"/>
    <n v="1"/>
    <n v="0.5"/>
    <n v="1"/>
    <b v="1"/>
    <n v="0"/>
  </r>
  <r>
    <s v="UK"/>
    <s v="GB-ENG"/>
    <s v="50050"/>
    <x v="1"/>
    <d v="2015-02-12T10:19:00"/>
    <x v="2"/>
    <n v="2"/>
    <s v="Imidacloprid"/>
    <s v="ng/L"/>
    <s v="&lt;"/>
    <n v="1"/>
    <n v="0.5"/>
    <n v="1"/>
    <b v="1"/>
    <n v="0"/>
  </r>
  <r>
    <s v="UK"/>
    <s v="GB-ENG"/>
    <s v="50050"/>
    <x v="1"/>
    <d v="2015-02-16T10:00:00"/>
    <x v="2"/>
    <n v="2"/>
    <s v="Imidacloprid"/>
    <s v="ng/L"/>
    <s v="&lt;"/>
    <n v="1"/>
    <n v="0.5"/>
    <n v="1"/>
    <b v="1"/>
    <n v="0"/>
  </r>
  <r>
    <s v="UK"/>
    <s v="GB-ENG"/>
    <s v="50050"/>
    <x v="1"/>
    <d v="2015-02-23T11:13:00"/>
    <x v="2"/>
    <n v="2"/>
    <s v="Imidacloprid"/>
    <s v="ng/L"/>
    <s v="&lt;"/>
    <n v="1"/>
    <n v="0.5"/>
    <n v="1"/>
    <b v="1"/>
    <n v="0"/>
  </r>
  <r>
    <s v="UK"/>
    <s v="GB-ENG"/>
    <s v="50050"/>
    <x v="1"/>
    <d v="2015-02-25T11:30:00"/>
    <x v="2"/>
    <n v="2"/>
    <s v="Imidacloprid"/>
    <s v="ng/L"/>
    <s v="&lt;"/>
    <n v="1"/>
    <n v="0.5"/>
    <n v="1"/>
    <b v="1"/>
    <n v="0"/>
  </r>
  <r>
    <s v="UK"/>
    <s v="GB-ENG"/>
    <s v="50050"/>
    <x v="1"/>
    <d v="2015-03-03T10:41:00"/>
    <x v="2"/>
    <n v="3"/>
    <s v="Imidacloprid"/>
    <s v="ng/L"/>
    <s v="&lt;"/>
    <n v="1"/>
    <n v="0.5"/>
    <n v="1"/>
    <b v="1"/>
    <n v="0"/>
  </r>
  <r>
    <s v="UK"/>
    <s v="GB-ENG"/>
    <s v="50050"/>
    <x v="1"/>
    <d v="2015-03-04T13:24:00"/>
    <x v="2"/>
    <n v="3"/>
    <s v="Imidacloprid"/>
    <s v="ng/L"/>
    <s v="&lt;"/>
    <n v="1"/>
    <n v="0.5"/>
    <n v="1"/>
    <b v="1"/>
    <n v="0"/>
  </r>
  <r>
    <s v="UK"/>
    <s v="GB-ENG"/>
    <s v="50050"/>
    <x v="1"/>
    <d v="2015-03-12T10:45:00"/>
    <x v="2"/>
    <n v="3"/>
    <s v="Imidacloprid"/>
    <s v="ng/L"/>
    <s v="&lt;"/>
    <n v="1"/>
    <n v="0.5"/>
    <n v="1"/>
    <b v="1"/>
    <n v="0"/>
  </r>
  <r>
    <s v="UK"/>
    <s v="GB-ENG"/>
    <s v="50050"/>
    <x v="1"/>
    <d v="2015-03-17T14:17:00"/>
    <x v="2"/>
    <n v="3"/>
    <s v="Imidacloprid"/>
    <s v="ng/L"/>
    <s v="&lt;"/>
    <n v="1"/>
    <n v="0.5"/>
    <n v="1"/>
    <b v="1"/>
    <n v="0"/>
  </r>
  <r>
    <s v="UK"/>
    <s v="GB-ENG"/>
    <s v="50050"/>
    <x v="1"/>
    <d v="2015-03-19T12:19:00"/>
    <x v="2"/>
    <n v="3"/>
    <s v="Imidacloprid"/>
    <s v="ng/L"/>
    <s v="&lt;"/>
    <n v="1"/>
    <n v="0.5"/>
    <n v="1"/>
    <b v="1"/>
    <n v="0"/>
  </r>
  <r>
    <s v="UK"/>
    <s v="GB-ENG"/>
    <s v="50050"/>
    <x v="1"/>
    <d v="2015-03-27T15:22:00"/>
    <x v="2"/>
    <n v="3"/>
    <s v="Imidacloprid"/>
    <s v="ng/L"/>
    <s v="&lt;"/>
    <n v="1"/>
    <n v="0.5"/>
    <n v="1"/>
    <b v="1"/>
    <n v="0"/>
  </r>
  <r>
    <s v="UK"/>
    <s v="GB-ENG"/>
    <s v="50050"/>
    <x v="1"/>
    <d v="2015-04-01T14:50:00"/>
    <x v="2"/>
    <n v="4"/>
    <s v="Imidacloprid"/>
    <s v="ng/L"/>
    <s v="="/>
    <n v="1.2"/>
    <n v="1.2"/>
    <n v="0"/>
    <b v="0"/>
    <n v="0"/>
  </r>
  <r>
    <s v="UK"/>
    <s v="GB-ENG"/>
    <s v="50050"/>
    <x v="1"/>
    <d v="2015-04-07T11:09:00"/>
    <x v="2"/>
    <n v="4"/>
    <s v="Imidacloprid"/>
    <s v="ng/L"/>
    <s v="&lt;"/>
    <n v="1"/>
    <n v="0.5"/>
    <n v="1"/>
    <b v="1"/>
    <n v="0"/>
  </r>
  <r>
    <s v="UK"/>
    <s v="GB-ENG"/>
    <s v="50050"/>
    <x v="1"/>
    <d v="2015-04-14T14:24:00"/>
    <x v="2"/>
    <n v="4"/>
    <s v="Imidacloprid"/>
    <s v="ng/L"/>
    <s v="&lt;"/>
    <n v="1"/>
    <n v="0.5"/>
    <n v="1"/>
    <b v="1"/>
    <n v="0"/>
  </r>
  <r>
    <s v="UK"/>
    <s v="GB-ENG"/>
    <s v="50050"/>
    <x v="1"/>
    <d v="2015-04-15T12:11:00"/>
    <x v="2"/>
    <n v="4"/>
    <s v="Imidacloprid"/>
    <s v="ng/L"/>
    <s v="&lt;"/>
    <n v="1"/>
    <n v="0.5"/>
    <n v="1"/>
    <b v="1"/>
    <n v="0"/>
  </r>
  <r>
    <s v="UK"/>
    <s v="GB-ENG"/>
    <s v="50050"/>
    <x v="1"/>
    <d v="2015-04-17T11:16:00"/>
    <x v="2"/>
    <n v="4"/>
    <s v="Imidacloprid"/>
    <s v="ng/L"/>
    <s v="&lt;"/>
    <n v="1"/>
    <n v="0.5"/>
    <n v="1"/>
    <b v="1"/>
    <n v="0"/>
  </r>
  <r>
    <s v="UK"/>
    <s v="GB-ENG"/>
    <s v="50050"/>
    <x v="1"/>
    <d v="2015-04-27T12:39:00"/>
    <x v="2"/>
    <n v="4"/>
    <s v="Imidacloprid"/>
    <s v="ng/L"/>
    <s v="="/>
    <n v="10"/>
    <n v="10"/>
    <n v="0"/>
    <b v="0"/>
    <n v="0"/>
  </r>
  <r>
    <s v="UK"/>
    <s v="GB-ENG"/>
    <s v="50050"/>
    <x v="1"/>
    <d v="2015-04-28T10:45:00"/>
    <x v="2"/>
    <n v="4"/>
    <s v="Imidacloprid"/>
    <s v="ng/L"/>
    <s v="&lt;"/>
    <n v="1"/>
    <n v="0.5"/>
    <n v="1"/>
    <b v="1"/>
    <n v="0"/>
  </r>
  <r>
    <s v="UK"/>
    <s v="GB-ENG"/>
    <s v="50050"/>
    <x v="1"/>
    <d v="2015-04-30T10:22:00"/>
    <x v="2"/>
    <n v="4"/>
    <s v="Imidacloprid"/>
    <s v="ng/L"/>
    <s v="="/>
    <n v="200"/>
    <n v="200"/>
    <n v="0"/>
    <b v="0"/>
    <n v="1"/>
  </r>
  <r>
    <s v="UK"/>
    <s v="GB-ENG"/>
    <s v="50050"/>
    <x v="1"/>
    <d v="2015-05-21T13:33:00"/>
    <x v="2"/>
    <n v="5"/>
    <s v="Imidacloprid"/>
    <s v="ng/L"/>
    <s v="&lt;"/>
    <n v="1"/>
    <n v="0.5"/>
    <n v="1"/>
    <b v="1"/>
    <n v="0"/>
  </r>
  <r>
    <s v="UK"/>
    <s v="GB-ENG"/>
    <s v="50050"/>
    <x v="1"/>
    <d v="2015-05-22T13:03:00"/>
    <x v="2"/>
    <n v="5"/>
    <s v="Imidacloprid"/>
    <s v="ng/L"/>
    <s v="&lt;"/>
    <n v="1"/>
    <n v="0.5"/>
    <n v="1"/>
    <b v="1"/>
    <n v="0"/>
  </r>
  <r>
    <s v="UK"/>
    <s v="GB-ENG"/>
    <s v="50050"/>
    <x v="1"/>
    <d v="2015-05-29T11:06:00"/>
    <x v="2"/>
    <n v="5"/>
    <s v="Imidacloprid"/>
    <s v="ng/L"/>
    <s v="="/>
    <n v="1.5"/>
    <n v="1.5"/>
    <n v="0"/>
    <b v="0"/>
    <n v="0"/>
  </r>
  <r>
    <s v="UK"/>
    <s v="GB-ENG"/>
    <s v="50050"/>
    <x v="1"/>
    <d v="2015-06-02T12:06:00"/>
    <x v="2"/>
    <n v="6"/>
    <s v="Imidacloprid"/>
    <s v="ng/L"/>
    <s v="&lt;"/>
    <n v="1"/>
    <n v="0.5"/>
    <n v="1"/>
    <b v="1"/>
    <n v="0"/>
  </r>
  <r>
    <s v="UK"/>
    <s v="GB-ENG"/>
    <s v="50050"/>
    <x v="1"/>
    <d v="2015-06-12T12:30:00"/>
    <x v="2"/>
    <n v="6"/>
    <s v="Imidacloprid"/>
    <s v="ng/L"/>
    <s v="&lt;"/>
    <n v="1"/>
    <n v="0.5"/>
    <n v="1"/>
    <b v="1"/>
    <n v="0"/>
  </r>
  <r>
    <s v="UK"/>
    <s v="GB-ENG"/>
    <s v="50050"/>
    <x v="1"/>
    <d v="2015-06-15T11:31:00"/>
    <x v="2"/>
    <n v="6"/>
    <s v="Imidacloprid"/>
    <s v="ng/L"/>
    <s v="="/>
    <n v="3"/>
    <n v="3"/>
    <n v="0"/>
    <b v="0"/>
    <n v="0"/>
  </r>
  <r>
    <s v="UK"/>
    <s v="GB-ENG"/>
    <s v="50050"/>
    <x v="1"/>
    <d v="2015-06-17T10:33:00"/>
    <x v="2"/>
    <n v="6"/>
    <s v="Imidacloprid"/>
    <s v="ng/L"/>
    <s v="="/>
    <n v="2"/>
    <n v="2"/>
    <n v="0"/>
    <b v="0"/>
    <n v="0"/>
  </r>
  <r>
    <s v="UK"/>
    <s v="GB-ENG"/>
    <s v="50050"/>
    <x v="1"/>
    <d v="2015-06-18T14:01:00"/>
    <x v="2"/>
    <n v="6"/>
    <s v="Imidacloprid"/>
    <s v="ng/L"/>
    <s v="="/>
    <n v="3.8"/>
    <n v="3.8"/>
    <n v="0"/>
    <b v="0"/>
    <n v="0"/>
  </r>
  <r>
    <s v="UK"/>
    <s v="GB-ENG"/>
    <s v="50050"/>
    <x v="1"/>
    <d v="2015-06-22T11:52:00"/>
    <x v="2"/>
    <n v="6"/>
    <s v="Imidacloprid"/>
    <s v="ng/L"/>
    <s v="="/>
    <n v="2.7"/>
    <n v="2.7"/>
    <n v="0"/>
    <b v="0"/>
    <n v="0"/>
  </r>
  <r>
    <s v="UK"/>
    <s v="GB-ENG"/>
    <s v="50050"/>
    <x v="1"/>
    <d v="2015-06-23T15:07:00"/>
    <x v="2"/>
    <n v="6"/>
    <s v="Imidacloprid"/>
    <s v="ng/L"/>
    <s v="="/>
    <n v="3"/>
    <n v="3"/>
    <n v="0"/>
    <b v="0"/>
    <n v="0"/>
  </r>
  <r>
    <s v="UK"/>
    <s v="GB-ENG"/>
    <s v="50050"/>
    <x v="1"/>
    <d v="2015-06-24T10:55:00"/>
    <x v="2"/>
    <n v="6"/>
    <s v="Imidacloprid"/>
    <s v="ng/L"/>
    <s v="="/>
    <n v="2"/>
    <n v="2"/>
    <n v="0"/>
    <b v="0"/>
    <n v="0"/>
  </r>
  <r>
    <s v="UK"/>
    <s v="GB-ENG"/>
    <s v="50050"/>
    <x v="1"/>
    <d v="2015-06-25T11:31:00"/>
    <x v="2"/>
    <n v="6"/>
    <s v="Imidacloprid"/>
    <s v="ng/L"/>
    <s v="="/>
    <n v="2"/>
    <n v="2"/>
    <n v="0"/>
    <b v="0"/>
    <n v="0"/>
  </r>
  <r>
    <s v="UK"/>
    <s v="GB-ENG"/>
    <s v="50050"/>
    <x v="1"/>
    <d v="2015-06-26T11:57:00"/>
    <x v="2"/>
    <n v="6"/>
    <s v="Imidacloprid"/>
    <s v="ng/L"/>
    <s v="="/>
    <n v="18"/>
    <n v="18"/>
    <n v="0"/>
    <b v="0"/>
    <n v="0"/>
  </r>
  <r>
    <s v="UK"/>
    <s v="GB-ENG"/>
    <s v="50050"/>
    <x v="1"/>
    <d v="2015-06-29T11:04:00"/>
    <x v="2"/>
    <n v="6"/>
    <s v="Imidacloprid"/>
    <s v="ng/L"/>
    <s v="="/>
    <n v="2.7"/>
    <n v="2.7"/>
    <n v="0"/>
    <b v="0"/>
    <n v="0"/>
  </r>
  <r>
    <s v="UK"/>
    <s v="GB-ENG"/>
    <s v="50050"/>
    <x v="1"/>
    <d v="2015-07-14T10:40:00"/>
    <x v="2"/>
    <n v="7"/>
    <s v="Imidacloprid"/>
    <s v="ng/L"/>
    <s v="="/>
    <n v="2.7"/>
    <n v="2.7"/>
    <n v="0"/>
    <b v="0"/>
    <n v="0"/>
  </r>
  <r>
    <s v="UK"/>
    <s v="GB-ENG"/>
    <s v="50050"/>
    <x v="1"/>
    <d v="2015-07-22T15:21:00"/>
    <x v="2"/>
    <n v="7"/>
    <s v="Imidacloprid"/>
    <s v="ng/L"/>
    <s v="="/>
    <n v="2.6"/>
    <n v="2.6"/>
    <n v="0"/>
    <b v="0"/>
    <n v="0"/>
  </r>
  <r>
    <s v="UK"/>
    <s v="GB-ENG"/>
    <s v="50050"/>
    <x v="1"/>
    <d v="2015-07-28T12:17:00"/>
    <x v="2"/>
    <n v="7"/>
    <s v="Imidacloprid"/>
    <s v="ng/L"/>
    <s v="="/>
    <n v="2.2999999999999998"/>
    <n v="2.2999999999999998"/>
    <n v="0"/>
    <b v="0"/>
    <n v="0"/>
  </r>
  <r>
    <s v="UK"/>
    <s v="GB-ENG"/>
    <s v="50050"/>
    <x v="1"/>
    <d v="2015-08-10T11:40:00"/>
    <x v="2"/>
    <n v="8"/>
    <s v="Imidacloprid"/>
    <s v="ng/L"/>
    <s v="="/>
    <n v="4"/>
    <n v="4"/>
    <n v="0"/>
    <b v="0"/>
    <n v="0"/>
  </r>
  <r>
    <s v="UK"/>
    <s v="GB-ENG"/>
    <s v="50050"/>
    <x v="1"/>
    <d v="2015-08-12T10:21:00"/>
    <x v="2"/>
    <n v="8"/>
    <s v="Imidacloprid"/>
    <s v="ng/L"/>
    <s v="="/>
    <n v="4.4000000000000004"/>
    <n v="4.4000000000000004"/>
    <n v="0"/>
    <b v="0"/>
    <n v="0"/>
  </r>
  <r>
    <s v="UK"/>
    <s v="GB-ENG"/>
    <s v="50050"/>
    <x v="1"/>
    <d v="2015-08-20T10:59:00"/>
    <x v="2"/>
    <n v="8"/>
    <s v="Imidacloprid"/>
    <s v="ng/L"/>
    <s v="="/>
    <n v="67"/>
    <n v="67"/>
    <n v="0"/>
    <b v="0"/>
    <n v="1"/>
  </r>
  <r>
    <s v="UK"/>
    <s v="GB-ENG"/>
    <s v="50050"/>
    <x v="1"/>
    <d v="2015-08-26T12:19:00"/>
    <x v="2"/>
    <n v="8"/>
    <s v="Imidacloprid"/>
    <s v="ng/L"/>
    <s v="="/>
    <n v="3"/>
    <n v="3"/>
    <n v="0"/>
    <b v="0"/>
    <n v="0"/>
  </r>
  <r>
    <s v="UK"/>
    <s v="GB-ENG"/>
    <s v="50050"/>
    <x v="1"/>
    <d v="2015-09-25T09:49:00"/>
    <x v="2"/>
    <n v="9"/>
    <s v="Imidacloprid"/>
    <s v="ng/L"/>
    <s v="="/>
    <n v="29"/>
    <n v="29"/>
    <n v="0"/>
    <b v="0"/>
    <n v="0"/>
  </r>
  <r>
    <s v="UK"/>
    <s v="GB-ENG"/>
    <s v="50050"/>
    <x v="1"/>
    <d v="2015-09-28T12:55:00"/>
    <x v="2"/>
    <n v="9"/>
    <s v="Imidacloprid"/>
    <s v="ng/L"/>
    <s v="="/>
    <n v="26"/>
    <n v="26"/>
    <n v="0"/>
    <b v="0"/>
    <n v="0"/>
  </r>
  <r>
    <s v="UK"/>
    <s v="GB-ENG"/>
    <s v="50050"/>
    <x v="1"/>
    <d v="2015-10-06T12:37:00"/>
    <x v="2"/>
    <n v="10"/>
    <s v="Imidacloprid"/>
    <s v="ng/L"/>
    <s v="="/>
    <n v="3.2"/>
    <n v="3.2"/>
    <n v="0"/>
    <b v="0"/>
    <n v="0"/>
  </r>
  <r>
    <s v="UK"/>
    <s v="GB-ENG"/>
    <s v="50050"/>
    <x v="1"/>
    <d v="2015-10-13T11:00:00"/>
    <x v="2"/>
    <n v="10"/>
    <s v="Imidacloprid"/>
    <s v="ng/L"/>
    <s v="="/>
    <n v="3.6"/>
    <n v="3.6"/>
    <n v="0"/>
    <b v="0"/>
    <n v="0"/>
  </r>
  <r>
    <s v="UK"/>
    <s v="GB-ENG"/>
    <s v="50050"/>
    <x v="1"/>
    <d v="2015-10-14T12:18:00"/>
    <x v="2"/>
    <n v="10"/>
    <s v="Imidacloprid"/>
    <s v="ng/L"/>
    <s v="="/>
    <n v="5.6"/>
    <n v="5.6"/>
    <n v="0"/>
    <b v="0"/>
    <n v="0"/>
  </r>
  <r>
    <s v="UK"/>
    <s v="GB-ENG"/>
    <s v="50050"/>
    <x v="1"/>
    <d v="2015-10-20T10:55:00"/>
    <x v="2"/>
    <n v="10"/>
    <s v="Imidacloprid"/>
    <s v="ng/L"/>
    <s v="="/>
    <n v="3.7"/>
    <n v="3.7"/>
    <n v="0"/>
    <b v="0"/>
    <n v="0"/>
  </r>
  <r>
    <s v="UK"/>
    <s v="GB-ENG"/>
    <s v="50050"/>
    <x v="1"/>
    <d v="2015-10-21T14:12:00"/>
    <x v="2"/>
    <n v="10"/>
    <s v="Imidacloprid"/>
    <s v="ng/L"/>
    <s v="="/>
    <n v="3.9"/>
    <n v="3.9"/>
    <n v="0"/>
    <b v="0"/>
    <n v="0"/>
  </r>
  <r>
    <s v="UK"/>
    <s v="GB-ENG"/>
    <s v="50050"/>
    <x v="1"/>
    <d v="2015-11-11T14:45:00"/>
    <x v="2"/>
    <n v="11"/>
    <s v="Imidacloprid"/>
    <s v="ng/L"/>
    <s v="&lt;"/>
    <n v="1"/>
    <n v="0.5"/>
    <n v="1"/>
    <b v="1"/>
    <n v="0"/>
  </r>
  <r>
    <s v="UK"/>
    <s v="GB-ENG"/>
    <s v="50050"/>
    <x v="1"/>
    <d v="2015-11-23T11:21:00"/>
    <x v="2"/>
    <n v="11"/>
    <s v="Imidacloprid"/>
    <s v="ng/L"/>
    <s v="&lt;"/>
    <n v="1"/>
    <n v="0.5"/>
    <n v="1"/>
    <b v="1"/>
    <n v="0"/>
  </r>
  <r>
    <s v="UK"/>
    <s v="GB-ENG"/>
    <s v="50050"/>
    <x v="1"/>
    <d v="2015-11-25T11:35:00"/>
    <x v="2"/>
    <n v="11"/>
    <s v="Imidacloprid"/>
    <s v="ng/L"/>
    <s v="&lt;"/>
    <n v="1"/>
    <n v="0.5"/>
    <n v="1"/>
    <b v="1"/>
    <n v="0"/>
  </r>
  <r>
    <s v="UK"/>
    <s v="GB-ENG"/>
    <s v="50050"/>
    <x v="1"/>
    <d v="2015-11-30T10:34:00"/>
    <x v="2"/>
    <n v="11"/>
    <s v="Imidacloprid"/>
    <s v="ng/L"/>
    <s v="="/>
    <n v="4"/>
    <n v="4"/>
    <n v="0"/>
    <b v="0"/>
    <n v="0"/>
  </r>
  <r>
    <s v="UK"/>
    <s v="GB-ENG"/>
    <s v="50050"/>
    <x v="1"/>
    <d v="2015-12-01T09:50:00"/>
    <x v="2"/>
    <n v="12"/>
    <s v="Imidacloprid"/>
    <s v="ng/L"/>
    <s v="&lt;"/>
    <n v="1"/>
    <n v="0.5"/>
    <n v="1"/>
    <b v="1"/>
    <n v="0"/>
  </r>
  <r>
    <s v="UK"/>
    <s v="GB-ENG"/>
    <s v="50050"/>
    <x v="1"/>
    <d v="2015-12-03T10:26:00"/>
    <x v="2"/>
    <n v="12"/>
    <s v="Imidacloprid"/>
    <s v="ng/L"/>
    <s v="&lt;"/>
    <n v="1"/>
    <n v="0.5"/>
    <n v="1"/>
    <b v="1"/>
    <n v="0"/>
  </r>
  <r>
    <s v="UK"/>
    <s v="GB-ENG"/>
    <s v="50050"/>
    <x v="1"/>
    <d v="2015-12-04T08:25:00"/>
    <x v="2"/>
    <n v="12"/>
    <s v="Imidacloprid"/>
    <s v="ng/L"/>
    <s v="&lt;"/>
    <n v="1"/>
    <n v="0.5"/>
    <n v="1"/>
    <b v="1"/>
    <n v="0"/>
  </r>
  <r>
    <s v="UK"/>
    <s v="GB-ENG"/>
    <s v="50050"/>
    <x v="1"/>
    <d v="2015-12-07T13:19:00"/>
    <x v="2"/>
    <n v="12"/>
    <s v="Imidacloprid"/>
    <s v="ng/L"/>
    <s v="="/>
    <n v="4.8"/>
    <n v="4.8"/>
    <n v="0"/>
    <b v="0"/>
    <n v="0"/>
  </r>
  <r>
    <s v="UK"/>
    <s v="GB-ENG"/>
    <s v="50050"/>
    <x v="1"/>
    <d v="2015-12-08T12:31:00"/>
    <x v="2"/>
    <n v="12"/>
    <s v="Imidacloprid"/>
    <s v="ng/L"/>
    <s v="&lt;"/>
    <n v="1"/>
    <n v="0.5"/>
    <n v="1"/>
    <b v="1"/>
    <n v="0"/>
  </r>
  <r>
    <s v="UK"/>
    <s v="GB-ENG"/>
    <s v="50050"/>
    <x v="1"/>
    <d v="2015-12-11T12:01:00"/>
    <x v="2"/>
    <n v="12"/>
    <s v="Imidacloprid"/>
    <s v="ng/L"/>
    <s v="="/>
    <n v="1.4"/>
    <n v="1.4"/>
    <n v="0"/>
    <b v="0"/>
    <n v="0"/>
  </r>
  <r>
    <s v="UK"/>
    <s v="GB-ENG"/>
    <s v="50050"/>
    <x v="1"/>
    <d v="2015-12-14T10:46:00"/>
    <x v="2"/>
    <n v="12"/>
    <s v="Imidacloprid"/>
    <s v="ng/L"/>
    <s v="="/>
    <n v="1.8"/>
    <n v="1.8"/>
    <n v="0"/>
    <b v="0"/>
    <n v="0"/>
  </r>
  <r>
    <s v="UK"/>
    <s v="GB-ENG"/>
    <s v="50050"/>
    <x v="1"/>
    <d v="2015-12-17T14:00:00"/>
    <x v="2"/>
    <n v="12"/>
    <s v="Imidacloprid"/>
    <s v="ng/L"/>
    <s v="&lt;"/>
    <n v="1"/>
    <n v="0.5"/>
    <n v="1"/>
    <b v="1"/>
    <n v="0"/>
  </r>
  <r>
    <s v="UK"/>
    <s v="GB-ENG"/>
    <s v="50050"/>
    <x v="1"/>
    <d v="2016-01-14T11:01:00"/>
    <x v="3"/>
    <n v="1"/>
    <s v="Imidacloprid"/>
    <s v="ng/L"/>
    <s v="&lt;"/>
    <n v="1"/>
    <n v="0.5"/>
    <n v="1"/>
    <b v="1"/>
    <n v="0"/>
  </r>
  <r>
    <s v="UK"/>
    <s v="GB-ENG"/>
    <s v="50050"/>
    <x v="1"/>
    <d v="2016-01-15T11:46:00"/>
    <x v="3"/>
    <n v="1"/>
    <s v="Imidacloprid"/>
    <s v="ng/L"/>
    <s v="&lt;"/>
    <n v="1"/>
    <n v="0.5"/>
    <n v="1"/>
    <b v="1"/>
    <n v="0"/>
  </r>
  <r>
    <s v="UK"/>
    <s v="GB-ENG"/>
    <s v="50050"/>
    <x v="1"/>
    <d v="2016-01-18T10:51:00"/>
    <x v="3"/>
    <n v="1"/>
    <s v="Imidacloprid"/>
    <s v="ng/L"/>
    <s v="="/>
    <n v="0.9"/>
    <n v="0.9"/>
    <n v="0"/>
    <b v="0"/>
    <n v="0"/>
  </r>
  <r>
    <s v="UK"/>
    <s v="GB-ENG"/>
    <s v="50050"/>
    <x v="1"/>
    <d v="2016-01-25T13:27:00"/>
    <x v="3"/>
    <n v="1"/>
    <s v="Imidacloprid"/>
    <s v="ng/L"/>
    <s v="="/>
    <n v="1"/>
    <n v="1"/>
    <n v="0"/>
    <b v="0"/>
    <n v="0"/>
  </r>
  <r>
    <s v="UK"/>
    <s v="GB-ENG"/>
    <s v="50050"/>
    <x v="1"/>
    <d v="2016-02-01T14:21:00"/>
    <x v="3"/>
    <n v="2"/>
    <s v="Imidacloprid"/>
    <s v="ng/L"/>
    <s v="="/>
    <n v="1"/>
    <n v="1"/>
    <n v="0"/>
    <b v="0"/>
    <n v="0"/>
  </r>
  <r>
    <s v="UK"/>
    <s v="GB-ENG"/>
    <s v="50050"/>
    <x v="1"/>
    <d v="2016-02-02T12:28:00"/>
    <x v="3"/>
    <n v="2"/>
    <s v="Imidacloprid"/>
    <s v="ng/L"/>
    <s v="="/>
    <n v="4.2"/>
    <n v="4.2"/>
    <n v="0"/>
    <b v="0"/>
    <n v="0"/>
  </r>
  <r>
    <s v="UK"/>
    <s v="GB-ENG"/>
    <s v="50050"/>
    <x v="1"/>
    <d v="2016-02-03T10:25:00"/>
    <x v="3"/>
    <n v="2"/>
    <s v="Imidacloprid"/>
    <s v="ng/L"/>
    <s v="="/>
    <n v="0.8"/>
    <n v="0.8"/>
    <n v="0"/>
    <b v="0"/>
    <n v="0"/>
  </r>
  <r>
    <s v="UK"/>
    <s v="GB-ENG"/>
    <s v="50050"/>
    <x v="1"/>
    <d v="2016-02-05T10:44:00"/>
    <x v="3"/>
    <n v="2"/>
    <s v="Imidacloprid"/>
    <s v="ng/L"/>
    <s v="="/>
    <n v="0.9"/>
    <n v="0.9"/>
    <n v="0"/>
    <b v="0"/>
    <n v="0"/>
  </r>
  <r>
    <s v="UK"/>
    <s v="GB-ENG"/>
    <s v="50050"/>
    <x v="1"/>
    <d v="2016-04-01T11:44:00"/>
    <x v="3"/>
    <n v="4"/>
    <s v="Imidacloprid"/>
    <s v="ng/L"/>
    <s v="&lt;"/>
    <n v="1"/>
    <n v="0.5"/>
    <n v="1"/>
    <b v="1"/>
    <n v="0"/>
  </r>
  <r>
    <s v="UK"/>
    <s v="GB-ENG"/>
    <s v="50050"/>
    <x v="1"/>
    <d v="2016-04-06T15:08:00"/>
    <x v="3"/>
    <n v="4"/>
    <s v="Imidacloprid"/>
    <s v="ng/L"/>
    <s v="="/>
    <n v="1.3"/>
    <n v="1.3"/>
    <n v="0"/>
    <b v="0"/>
    <n v="0"/>
  </r>
  <r>
    <s v="UK"/>
    <s v="GB-ENG"/>
    <s v="50050"/>
    <x v="1"/>
    <d v="2016-04-06T16:05:00"/>
    <x v="3"/>
    <n v="4"/>
    <s v="Imidacloprid"/>
    <s v="ng/L"/>
    <s v="="/>
    <n v="1"/>
    <n v="1"/>
    <n v="0"/>
    <b v="0"/>
    <n v="0"/>
  </r>
  <r>
    <s v="UK"/>
    <s v="GB-ENG"/>
    <s v="50050"/>
    <x v="1"/>
    <d v="2016-04-07T13:42:00"/>
    <x v="3"/>
    <n v="4"/>
    <s v="Imidacloprid"/>
    <s v="ng/L"/>
    <s v="&lt;"/>
    <n v="1"/>
    <n v="0.5"/>
    <n v="1"/>
    <b v="1"/>
    <n v="0"/>
  </r>
  <r>
    <s v="UK"/>
    <s v="GB-ENG"/>
    <s v="50050"/>
    <x v="1"/>
    <d v="2016-04-15T12:35:00"/>
    <x v="3"/>
    <n v="4"/>
    <s v="Imidacloprid"/>
    <s v="ng/L"/>
    <s v="&lt;"/>
    <n v="1"/>
    <n v="0.5"/>
    <n v="1"/>
    <b v="1"/>
    <n v="0"/>
  </r>
  <r>
    <s v="UK"/>
    <s v="GB-ENG"/>
    <s v="50050"/>
    <x v="1"/>
    <d v="2016-04-21T10:30:00"/>
    <x v="3"/>
    <n v="4"/>
    <s v="Imidacloprid"/>
    <s v="ng/L"/>
    <s v="&lt;"/>
    <n v="1"/>
    <n v="0.5"/>
    <n v="1"/>
    <b v="1"/>
    <n v="0"/>
  </r>
  <r>
    <s v="UK"/>
    <s v="GB-ENG"/>
    <s v="50050"/>
    <x v="1"/>
    <d v="2016-04-27T11:34:00"/>
    <x v="3"/>
    <n v="4"/>
    <s v="Imidacloprid"/>
    <s v="ng/L"/>
    <s v="&lt;"/>
    <n v="1"/>
    <n v="0.5"/>
    <n v="1"/>
    <b v="1"/>
    <n v="0"/>
  </r>
  <r>
    <s v="UK"/>
    <s v="GB-ENG"/>
    <s v="50050"/>
    <x v="1"/>
    <d v="2016-04-28T12:11:00"/>
    <x v="3"/>
    <n v="4"/>
    <s v="Imidacloprid"/>
    <s v="ng/L"/>
    <s v="="/>
    <n v="1.7"/>
    <n v="1.7"/>
    <n v="0"/>
    <b v="0"/>
    <n v="0"/>
  </r>
  <r>
    <s v="UK"/>
    <s v="GB-ENG"/>
    <s v="50050"/>
    <x v="1"/>
    <d v="2016-05-04T12:05:00"/>
    <x v="3"/>
    <n v="5"/>
    <s v="Imidacloprid"/>
    <s v="ng/L"/>
    <s v="&lt;"/>
    <n v="1"/>
    <n v="0.5"/>
    <n v="1"/>
    <b v="1"/>
    <n v="0"/>
  </r>
  <r>
    <s v="UK"/>
    <s v="GB-ENG"/>
    <s v="50050"/>
    <x v="1"/>
    <d v="2016-05-10T14:35:00"/>
    <x v="3"/>
    <n v="5"/>
    <s v="Imidacloprid"/>
    <s v="ng/L"/>
    <s v="&lt;"/>
    <n v="1"/>
    <n v="0.5"/>
    <n v="1"/>
    <b v="1"/>
    <n v="0"/>
  </r>
  <r>
    <s v="UK"/>
    <s v="GB-ENG"/>
    <s v="50050"/>
    <x v="1"/>
    <d v="2016-05-11T14:33:00"/>
    <x v="3"/>
    <n v="5"/>
    <s v="Imidacloprid"/>
    <s v="ng/L"/>
    <s v="="/>
    <n v="4"/>
    <n v="4"/>
    <n v="0"/>
    <b v="0"/>
    <n v="0"/>
  </r>
  <r>
    <s v="UK"/>
    <s v="GB-ENG"/>
    <s v="50050"/>
    <x v="1"/>
    <d v="2016-05-24T13:55:00"/>
    <x v="3"/>
    <n v="5"/>
    <s v="Imidacloprid"/>
    <s v="ng/L"/>
    <s v="="/>
    <n v="2.2000000000000002"/>
    <n v="2.2000000000000002"/>
    <n v="0"/>
    <b v="0"/>
    <n v="0"/>
  </r>
  <r>
    <s v="UK"/>
    <s v="GB-ENG"/>
    <s v="50050"/>
    <x v="1"/>
    <d v="2016-06-09T14:34:00"/>
    <x v="3"/>
    <n v="6"/>
    <s v="Imidacloprid"/>
    <s v="ng/L"/>
    <s v="="/>
    <n v="3.8"/>
    <n v="3.8"/>
    <n v="0"/>
    <b v="0"/>
    <n v="0"/>
  </r>
  <r>
    <s v="UK"/>
    <s v="GB-ENG"/>
    <s v="50050"/>
    <x v="1"/>
    <d v="2016-06-10T14:31:00"/>
    <x v="3"/>
    <n v="6"/>
    <s v="Imidacloprid"/>
    <s v="ng/L"/>
    <s v="="/>
    <n v="4"/>
    <n v="4"/>
    <n v="0"/>
    <b v="0"/>
    <n v="0"/>
  </r>
  <r>
    <s v="UK"/>
    <s v="GB-ENG"/>
    <s v="50050"/>
    <x v="1"/>
    <d v="2016-06-20T12:01:00"/>
    <x v="3"/>
    <n v="6"/>
    <s v="Imidacloprid"/>
    <s v="ng/L"/>
    <s v="&lt;"/>
    <n v="1"/>
    <n v="0.5"/>
    <n v="1"/>
    <b v="1"/>
    <n v="0"/>
  </r>
  <r>
    <s v="UK"/>
    <s v="GB-ENG"/>
    <s v="50050"/>
    <x v="1"/>
    <d v="2016-06-22T11:25:00"/>
    <x v="3"/>
    <n v="6"/>
    <s v="Imidacloprid"/>
    <s v="ng/L"/>
    <s v="="/>
    <n v="2.4"/>
    <n v="2.4"/>
    <n v="0"/>
    <b v="0"/>
    <n v="0"/>
  </r>
  <r>
    <s v="UK"/>
    <s v="GB-ENG"/>
    <s v="50050"/>
    <x v="1"/>
    <d v="2016-06-30T11:06:00"/>
    <x v="3"/>
    <n v="6"/>
    <s v="Imidacloprid"/>
    <s v="ng/L"/>
    <s v="="/>
    <n v="5"/>
    <n v="5"/>
    <n v="0"/>
    <b v="0"/>
    <n v="0"/>
  </r>
  <r>
    <s v="UK"/>
    <s v="GB-ENG"/>
    <s v="50050"/>
    <x v="1"/>
    <d v="2016-07-05T09:13:00"/>
    <x v="3"/>
    <n v="7"/>
    <s v="Imidacloprid"/>
    <s v="ng/L"/>
    <s v="="/>
    <n v="1.6"/>
    <n v="1.6"/>
    <n v="0"/>
    <b v="0"/>
    <n v="0"/>
  </r>
  <r>
    <s v="UK"/>
    <s v="GB-ENG"/>
    <s v="50050"/>
    <x v="1"/>
    <d v="2016-07-06T11:47:00"/>
    <x v="3"/>
    <n v="7"/>
    <s v="Imidacloprid"/>
    <s v="ng/L"/>
    <s v="="/>
    <n v="2.6"/>
    <n v="2.6"/>
    <n v="0"/>
    <b v="0"/>
    <n v="0"/>
  </r>
  <r>
    <s v="UK"/>
    <s v="GB-ENG"/>
    <s v="50050"/>
    <x v="1"/>
    <d v="2016-07-08T14:06:00"/>
    <x v="3"/>
    <n v="7"/>
    <s v="Imidacloprid"/>
    <s v="ng/L"/>
    <s v="="/>
    <n v="2.5"/>
    <n v="2.5"/>
    <n v="0"/>
    <b v="0"/>
    <n v="0"/>
  </r>
  <r>
    <s v="UK"/>
    <s v="GB-ENG"/>
    <s v="50050"/>
    <x v="1"/>
    <d v="2016-07-11T10:16:00"/>
    <x v="3"/>
    <n v="7"/>
    <s v="Imidacloprid"/>
    <s v="ng/L"/>
    <s v="="/>
    <n v="2.2999999999999998"/>
    <n v="2.2999999999999998"/>
    <n v="0"/>
    <b v="0"/>
    <n v="0"/>
  </r>
  <r>
    <s v="UK"/>
    <s v="GB-ENG"/>
    <s v="50050"/>
    <x v="1"/>
    <d v="2016-07-12T11:08:00"/>
    <x v="3"/>
    <n v="7"/>
    <s v="Imidacloprid"/>
    <s v="ng/L"/>
    <s v="="/>
    <n v="2.2999999999999998"/>
    <n v="2.2999999999999998"/>
    <n v="0"/>
    <b v="0"/>
    <n v="0"/>
  </r>
  <r>
    <s v="UK"/>
    <s v="GB-ENG"/>
    <s v="50050"/>
    <x v="1"/>
    <d v="2016-07-18T15:12:00"/>
    <x v="3"/>
    <n v="7"/>
    <s v="Imidacloprid"/>
    <s v="ng/L"/>
    <s v="&lt;"/>
    <n v="1"/>
    <n v="0.5"/>
    <n v="1"/>
    <b v="1"/>
    <n v="0"/>
  </r>
  <r>
    <s v="UK"/>
    <s v="GB-ENG"/>
    <s v="50050"/>
    <x v="1"/>
    <d v="2016-07-20T16:18:00"/>
    <x v="3"/>
    <n v="7"/>
    <s v="Imidacloprid"/>
    <s v="ng/L"/>
    <s v="&lt;"/>
    <n v="1"/>
    <n v="0.5"/>
    <n v="1"/>
    <b v="1"/>
    <n v="0"/>
  </r>
  <r>
    <s v="UK"/>
    <s v="GB-ENG"/>
    <s v="50050"/>
    <x v="1"/>
    <d v="2016-07-26T12:14:00"/>
    <x v="3"/>
    <n v="7"/>
    <s v="Imidacloprid"/>
    <s v="ng/L"/>
    <s v="="/>
    <n v="16"/>
    <n v="16"/>
    <n v="0"/>
    <b v="0"/>
    <n v="0"/>
  </r>
  <r>
    <s v="UK"/>
    <s v="GB-ENG"/>
    <s v="50050"/>
    <x v="1"/>
    <d v="2016-07-28T15:08:00"/>
    <x v="3"/>
    <n v="7"/>
    <s v="Imidacloprid"/>
    <s v="ng/L"/>
    <s v="&lt;"/>
    <n v="1"/>
    <n v="0.5"/>
    <n v="1"/>
    <b v="1"/>
    <n v="0"/>
  </r>
  <r>
    <s v="UK"/>
    <s v="GB-ENG"/>
    <s v="50050"/>
    <x v="1"/>
    <d v="2016-07-29T09:39:00"/>
    <x v="3"/>
    <n v="7"/>
    <s v="Imidacloprid"/>
    <s v="ng/L"/>
    <s v="&lt;"/>
    <n v="1"/>
    <n v="0.5"/>
    <n v="1"/>
    <b v="1"/>
    <n v="0"/>
  </r>
  <r>
    <s v="UK"/>
    <s v="GB-ENG"/>
    <s v="50050"/>
    <x v="1"/>
    <d v="2016-08-03T11:50:00"/>
    <x v="3"/>
    <n v="8"/>
    <s v="Imidacloprid"/>
    <s v="ng/L"/>
    <s v="="/>
    <n v="9.4"/>
    <n v="9.4"/>
    <n v="0"/>
    <b v="0"/>
    <n v="0"/>
  </r>
  <r>
    <s v="UK"/>
    <s v="GB-ENG"/>
    <s v="50050"/>
    <x v="1"/>
    <d v="2016-08-04T12:24:00"/>
    <x v="3"/>
    <n v="8"/>
    <s v="Imidacloprid"/>
    <s v="ng/L"/>
    <s v="="/>
    <n v="5.7"/>
    <n v="5.7"/>
    <n v="0"/>
    <b v="0"/>
    <n v="0"/>
  </r>
  <r>
    <s v="UK"/>
    <s v="GB-ENG"/>
    <s v="50050"/>
    <x v="1"/>
    <d v="2016-08-05T15:03:00"/>
    <x v="3"/>
    <n v="8"/>
    <s v="Imidacloprid"/>
    <s v="ng/L"/>
    <s v="="/>
    <n v="3"/>
    <n v="3"/>
    <n v="0"/>
    <b v="0"/>
    <n v="0"/>
  </r>
  <r>
    <s v="UK"/>
    <s v="GB-ENG"/>
    <s v="50050"/>
    <x v="1"/>
    <d v="2016-08-09T11:54:00"/>
    <x v="3"/>
    <n v="8"/>
    <s v="Imidacloprid"/>
    <s v="ng/L"/>
    <s v="="/>
    <n v="3.9"/>
    <n v="3.9"/>
    <n v="0"/>
    <b v="0"/>
    <n v="0"/>
  </r>
  <r>
    <s v="UK"/>
    <s v="GB-ENG"/>
    <s v="50050"/>
    <x v="1"/>
    <d v="2016-08-12T15:31:00"/>
    <x v="3"/>
    <n v="8"/>
    <s v="Imidacloprid"/>
    <s v="ng/L"/>
    <s v="="/>
    <n v="4.4000000000000004"/>
    <n v="4.4000000000000004"/>
    <n v="0"/>
    <b v="0"/>
    <n v="0"/>
  </r>
  <r>
    <s v="UK"/>
    <s v="GB-ENG"/>
    <s v="50050"/>
    <x v="1"/>
    <d v="2016-08-16T14:24:00"/>
    <x v="3"/>
    <n v="8"/>
    <s v="Imidacloprid"/>
    <s v="ng/L"/>
    <s v="="/>
    <n v="3.7"/>
    <n v="3.7"/>
    <n v="0"/>
    <b v="0"/>
    <n v="0"/>
  </r>
  <r>
    <s v="UK"/>
    <s v="GB-ENG"/>
    <s v="50050"/>
    <x v="1"/>
    <d v="2016-08-19T13:06:00"/>
    <x v="3"/>
    <n v="8"/>
    <s v="Imidacloprid"/>
    <s v="ng/L"/>
    <s v="="/>
    <n v="4.4000000000000004"/>
    <n v="4.4000000000000004"/>
    <n v="0"/>
    <b v="0"/>
    <n v="0"/>
  </r>
  <r>
    <s v="UK"/>
    <s v="GB-ENG"/>
    <s v="50050"/>
    <x v="1"/>
    <d v="2016-08-24T15:34:00"/>
    <x v="3"/>
    <n v="8"/>
    <s v="Imidacloprid"/>
    <s v="ng/L"/>
    <s v="="/>
    <n v="48"/>
    <n v="48"/>
    <n v="0"/>
    <b v="0"/>
    <n v="0"/>
  </r>
  <r>
    <s v="UK"/>
    <s v="GB-ENG"/>
    <s v="50050"/>
    <x v="1"/>
    <d v="2016-08-31T09:42:00"/>
    <x v="3"/>
    <n v="8"/>
    <s v="Imidacloprid"/>
    <s v="ng/L"/>
    <s v="="/>
    <n v="3.5"/>
    <n v="3.5"/>
    <n v="0"/>
    <b v="0"/>
    <n v="0"/>
  </r>
  <r>
    <s v="UK"/>
    <s v="GB-ENG"/>
    <s v="50050"/>
    <x v="1"/>
    <d v="2016-09-02T13:38:00"/>
    <x v="3"/>
    <n v="9"/>
    <s v="Imidacloprid"/>
    <s v="ng/L"/>
    <s v="="/>
    <n v="3.4"/>
    <n v="3.4"/>
    <n v="0"/>
    <b v="0"/>
    <n v="0"/>
  </r>
  <r>
    <s v="UK"/>
    <s v="GB-ENG"/>
    <s v="50050"/>
    <x v="1"/>
    <d v="2016-09-08T11:39:00"/>
    <x v="3"/>
    <n v="9"/>
    <s v="Imidacloprid"/>
    <s v="ng/L"/>
    <s v="="/>
    <n v="53"/>
    <n v="53"/>
    <n v="0"/>
    <b v="0"/>
    <n v="0"/>
  </r>
  <r>
    <s v="UK"/>
    <s v="GB-ENG"/>
    <s v="50050"/>
    <x v="1"/>
    <d v="2016-09-13T14:36:00"/>
    <x v="3"/>
    <n v="9"/>
    <s v="Imidacloprid"/>
    <s v="ng/L"/>
    <s v="="/>
    <n v="5.6"/>
    <n v="5.6"/>
    <n v="0"/>
    <b v="0"/>
    <n v="0"/>
  </r>
  <r>
    <s v="UK"/>
    <s v="GB-ENG"/>
    <s v="50050"/>
    <x v="1"/>
    <d v="2016-09-15T14:40:00"/>
    <x v="3"/>
    <n v="9"/>
    <s v="Imidacloprid"/>
    <s v="ng/L"/>
    <s v="="/>
    <n v="5.3"/>
    <n v="5.3"/>
    <n v="0"/>
    <b v="0"/>
    <n v="0"/>
  </r>
  <r>
    <s v="UK"/>
    <s v="GB-ENG"/>
    <s v="50050"/>
    <x v="1"/>
    <d v="2016-09-29T15:26:00"/>
    <x v="3"/>
    <n v="9"/>
    <s v="Imidacloprid"/>
    <s v="ng/L"/>
    <s v="="/>
    <n v="4.7"/>
    <n v="4.7"/>
    <n v="0"/>
    <b v="0"/>
    <n v="0"/>
  </r>
  <r>
    <s v="UK"/>
    <s v="GB-ENG"/>
    <s v="50050"/>
    <x v="1"/>
    <d v="2016-10-04T11:33:00"/>
    <x v="3"/>
    <n v="10"/>
    <s v="Imidacloprid"/>
    <s v="ng/L"/>
    <s v="="/>
    <n v="5.6"/>
    <n v="5.6"/>
    <n v="0"/>
    <b v="0"/>
    <n v="0"/>
  </r>
  <r>
    <s v="UK"/>
    <s v="GB-ENG"/>
    <s v="50050"/>
    <x v="1"/>
    <d v="2016-10-05T10:29:00"/>
    <x v="3"/>
    <n v="10"/>
    <s v="Imidacloprid"/>
    <s v="ng/L"/>
    <s v="="/>
    <n v="5"/>
    <n v="5"/>
    <n v="0"/>
    <b v="0"/>
    <n v="0"/>
  </r>
  <r>
    <s v="UK"/>
    <s v="GB-ENG"/>
    <s v="50050"/>
    <x v="1"/>
    <d v="2016-10-07T10:29:00"/>
    <x v="3"/>
    <n v="10"/>
    <s v="Imidacloprid"/>
    <s v="ng/L"/>
    <s v="="/>
    <n v="4.2"/>
    <n v="4.2"/>
    <n v="0"/>
    <b v="0"/>
    <n v="0"/>
  </r>
  <r>
    <s v="UK"/>
    <s v="GB-ENG"/>
    <s v="50050"/>
    <x v="1"/>
    <d v="2016-10-13T13:11:00"/>
    <x v="3"/>
    <n v="10"/>
    <s v="Imidacloprid"/>
    <s v="ng/L"/>
    <s v="="/>
    <n v="5"/>
    <n v="5"/>
    <n v="0"/>
    <b v="0"/>
    <n v="0"/>
  </r>
  <r>
    <s v="UK"/>
    <s v="GB-ENG"/>
    <s v="50050"/>
    <x v="1"/>
    <d v="2016-10-19T11:41:00"/>
    <x v="3"/>
    <n v="10"/>
    <s v="Imidacloprid"/>
    <s v="ng/L"/>
    <s v="="/>
    <n v="6"/>
    <n v="6"/>
    <n v="0"/>
    <b v="0"/>
    <n v="0"/>
  </r>
  <r>
    <s v="UK"/>
    <s v="GB-ENG"/>
    <s v="50050"/>
    <x v="1"/>
    <d v="2016-10-25T11:57:00"/>
    <x v="3"/>
    <n v="10"/>
    <s v="Imidacloprid"/>
    <s v="ng/L"/>
    <s v="="/>
    <n v="4.7"/>
    <n v="4.7"/>
    <n v="0"/>
    <b v="0"/>
    <n v="0"/>
  </r>
  <r>
    <s v="UK"/>
    <s v="GB-ENG"/>
    <s v="50050"/>
    <x v="1"/>
    <d v="2016-10-27T14:34:00"/>
    <x v="3"/>
    <n v="10"/>
    <s v="Imidacloprid"/>
    <s v="ng/L"/>
    <s v="="/>
    <n v="5.1000000000000005"/>
    <n v="5.1000000000000005"/>
    <n v="0"/>
    <b v="0"/>
    <n v="0"/>
  </r>
  <r>
    <s v="UK"/>
    <s v="GB-ENG"/>
    <s v="50050"/>
    <x v="1"/>
    <d v="2016-10-31T15:55:00"/>
    <x v="3"/>
    <n v="10"/>
    <s v="Imidacloprid"/>
    <s v="ng/L"/>
    <s v="="/>
    <n v="5.3"/>
    <n v="5.3"/>
    <n v="0"/>
    <b v="0"/>
    <n v="0"/>
  </r>
  <r>
    <s v="UK"/>
    <s v="GB-ENG"/>
    <s v="50050"/>
    <x v="1"/>
    <d v="2016-11-01T15:10:00"/>
    <x v="3"/>
    <n v="11"/>
    <s v="Imidacloprid"/>
    <s v="ng/L"/>
    <s v="="/>
    <n v="5.3"/>
    <n v="5.3"/>
    <n v="0"/>
    <b v="0"/>
    <n v="0"/>
  </r>
  <r>
    <s v="UK"/>
    <s v="GB-ENG"/>
    <s v="50050"/>
    <x v="1"/>
    <d v="2016-11-03T15:07:00"/>
    <x v="3"/>
    <n v="11"/>
    <s v="Imidacloprid"/>
    <s v="ng/L"/>
    <s v="="/>
    <n v="3.4"/>
    <n v="3.4"/>
    <n v="0"/>
    <b v="0"/>
    <n v="0"/>
  </r>
  <r>
    <s v="UK"/>
    <s v="GB-ENG"/>
    <s v="50050"/>
    <x v="1"/>
    <d v="2016-11-04T12:04:00"/>
    <x v="3"/>
    <n v="11"/>
    <s v="Imidacloprid"/>
    <s v="ng/L"/>
    <s v="="/>
    <n v="3.3"/>
    <n v="3.3"/>
    <n v="0"/>
    <b v="0"/>
    <n v="0"/>
  </r>
  <r>
    <s v="UK"/>
    <s v="GB-ENG"/>
    <s v="50050"/>
    <x v="1"/>
    <d v="2016-11-08T13:46:00"/>
    <x v="3"/>
    <n v="11"/>
    <s v="Imidacloprid"/>
    <s v="ng/L"/>
    <s v="="/>
    <n v="4.2"/>
    <n v="4.2"/>
    <n v="0"/>
    <b v="0"/>
    <n v="0"/>
  </r>
  <r>
    <s v="UK"/>
    <s v="GB-ENG"/>
    <s v="50050"/>
    <x v="1"/>
    <d v="2016-11-09T13:25:00"/>
    <x v="3"/>
    <n v="11"/>
    <s v="Imidacloprid"/>
    <s v="ng/L"/>
    <s v="&lt;"/>
    <n v="1"/>
    <n v="0.5"/>
    <n v="1"/>
    <b v="1"/>
    <n v="0"/>
  </r>
  <r>
    <s v="UK"/>
    <s v="GB-ENG"/>
    <s v="50050"/>
    <x v="1"/>
    <d v="2016-11-10T09:52:00"/>
    <x v="3"/>
    <n v="11"/>
    <s v="Imidacloprid"/>
    <s v="ng/L"/>
    <s v="&lt;"/>
    <n v="1"/>
    <n v="0.5"/>
    <n v="1"/>
    <b v="1"/>
    <n v="0"/>
  </r>
  <r>
    <s v="UK"/>
    <s v="GB-ENG"/>
    <s v="50050"/>
    <x v="1"/>
    <d v="2016-11-10T09:58:00"/>
    <x v="3"/>
    <n v="11"/>
    <s v="Imidacloprid"/>
    <s v="ng/L"/>
    <s v="&lt;"/>
    <n v="1"/>
    <n v="0.5"/>
    <n v="1"/>
    <b v="1"/>
    <n v="0"/>
  </r>
  <r>
    <s v="UK"/>
    <s v="GB-ENG"/>
    <s v="50050"/>
    <x v="1"/>
    <d v="2016-11-14T12:58:00"/>
    <x v="3"/>
    <n v="11"/>
    <s v="Imidacloprid"/>
    <s v="ng/L"/>
    <s v="&lt;"/>
    <n v="1"/>
    <n v="0.5"/>
    <n v="1"/>
    <b v="1"/>
    <n v="0"/>
  </r>
  <r>
    <s v="UK"/>
    <s v="GB-ENG"/>
    <s v="50050"/>
    <x v="1"/>
    <d v="2016-11-15T11:22:00"/>
    <x v="3"/>
    <n v="11"/>
    <s v="Imidacloprid"/>
    <s v="ng/L"/>
    <s v="&lt;"/>
    <n v="1"/>
    <n v="0.5"/>
    <n v="1"/>
    <b v="1"/>
    <n v="0"/>
  </r>
  <r>
    <s v="UK"/>
    <s v="GB-ENG"/>
    <s v="50050"/>
    <x v="1"/>
    <d v="2016-11-22T10:01:00"/>
    <x v="3"/>
    <n v="11"/>
    <s v="Imidacloprid"/>
    <s v="ng/L"/>
    <s v="&lt;"/>
    <n v="1"/>
    <n v="0.5"/>
    <n v="1"/>
    <b v="1"/>
    <n v="0"/>
  </r>
  <r>
    <s v="UK"/>
    <s v="GB-ENG"/>
    <s v="50050"/>
    <x v="1"/>
    <d v="2016-11-28T09:25:00"/>
    <x v="3"/>
    <n v="11"/>
    <s v="Imidacloprid"/>
    <s v="ng/L"/>
    <s v="&lt;"/>
    <n v="1"/>
    <n v="0.5"/>
    <n v="1"/>
    <b v="1"/>
    <n v="0"/>
  </r>
  <r>
    <s v="UK"/>
    <s v="GB-ENG"/>
    <s v="50050"/>
    <x v="1"/>
    <d v="2016-12-09T09:55:00"/>
    <x v="3"/>
    <n v="12"/>
    <s v="Imidacloprid"/>
    <s v="ng/L"/>
    <s v="="/>
    <n v="1.9"/>
    <n v="1.9"/>
    <n v="0"/>
    <b v="0"/>
    <n v="0"/>
  </r>
  <r>
    <s v="UK"/>
    <s v="GB-ENG"/>
    <s v="50050"/>
    <x v="1"/>
    <d v="2016-12-13T12:10:00"/>
    <x v="3"/>
    <n v="12"/>
    <s v="Imidacloprid"/>
    <s v="ng/L"/>
    <s v="="/>
    <n v="2.2999999999999998"/>
    <n v="2.2999999999999998"/>
    <n v="0"/>
    <b v="0"/>
    <n v="0"/>
  </r>
  <r>
    <s v="UK"/>
    <s v="GB-ENG"/>
    <s v="50050"/>
    <x v="1"/>
    <d v="2016-12-14T10:11:00"/>
    <x v="3"/>
    <n v="12"/>
    <s v="Imidacloprid"/>
    <s v="ng/L"/>
    <s v="&lt;"/>
    <n v="1"/>
    <n v="0.5"/>
    <n v="1"/>
    <b v="1"/>
    <n v="0"/>
  </r>
  <r>
    <s v="UK"/>
    <s v="GB-ENG"/>
    <s v="50050"/>
    <x v="1"/>
    <d v="2016-12-14T14:48:00"/>
    <x v="3"/>
    <n v="12"/>
    <s v="Imidacloprid"/>
    <s v="ng/L"/>
    <s v="&lt;"/>
    <n v="1"/>
    <n v="0.5"/>
    <n v="1"/>
    <b v="1"/>
    <n v="0"/>
  </r>
  <r>
    <s v="UK"/>
    <s v="GB-ENG"/>
    <s v="50050"/>
    <x v="1"/>
    <d v="2016-12-15T09:42:00"/>
    <x v="3"/>
    <n v="12"/>
    <s v="Imidacloprid"/>
    <s v="ng/L"/>
    <s v="&lt;"/>
    <n v="1"/>
    <n v="0.5"/>
    <n v="1"/>
    <b v="1"/>
    <n v="0"/>
  </r>
  <r>
    <s v="UK"/>
    <s v="GB-ENG"/>
    <s v="50050"/>
    <x v="1"/>
    <d v="2016-12-28T10:10:00"/>
    <x v="3"/>
    <n v="12"/>
    <s v="Imidacloprid"/>
    <s v="ng/L"/>
    <s v="&lt;"/>
    <n v="1"/>
    <n v="0.5"/>
    <n v="1"/>
    <b v="1"/>
    <n v="0"/>
  </r>
  <r>
    <s v="UK"/>
    <s v="GB-ENG"/>
    <s v="50050"/>
    <x v="1"/>
    <d v="2016-12-29T10:28:00"/>
    <x v="3"/>
    <n v="12"/>
    <s v="Imidacloprid"/>
    <s v="ng/L"/>
    <s v="="/>
    <n v="2.2999999999999998"/>
    <n v="2.2999999999999998"/>
    <n v="0"/>
    <b v="0"/>
    <n v="0"/>
  </r>
  <r>
    <s v="UK"/>
    <s v="GB-ENG"/>
    <s v="50050"/>
    <x v="1"/>
    <d v="2017-01-09T11:27:00"/>
    <x v="4"/>
    <n v="1"/>
    <s v="Imidacloprid"/>
    <s v="ng/L"/>
    <s v="&lt;"/>
    <n v="1"/>
    <n v="0.5"/>
    <n v="1"/>
    <b v="1"/>
    <n v="0"/>
  </r>
  <r>
    <s v="UK"/>
    <s v="GB-ENG"/>
    <s v="50050"/>
    <x v="1"/>
    <d v="2017-01-13T11:25:00"/>
    <x v="4"/>
    <n v="1"/>
    <s v="Imidacloprid"/>
    <s v="ng/L"/>
    <s v="&lt;"/>
    <n v="1"/>
    <n v="0.5"/>
    <n v="1"/>
    <b v="1"/>
    <n v="0"/>
  </r>
  <r>
    <s v="UK"/>
    <s v="GB-ENG"/>
    <s v="50050"/>
    <x v="1"/>
    <d v="2017-01-18T14:18:00"/>
    <x v="4"/>
    <n v="1"/>
    <s v="Imidacloprid"/>
    <s v="ng/L"/>
    <s v="&lt;"/>
    <n v="1"/>
    <n v="0.5"/>
    <n v="1"/>
    <b v="1"/>
    <n v="0"/>
  </r>
  <r>
    <s v="UK"/>
    <s v="GB-ENG"/>
    <s v="50050"/>
    <x v="1"/>
    <d v="2017-01-19T11:09:00"/>
    <x v="4"/>
    <n v="1"/>
    <s v="Imidacloprid"/>
    <s v="ng/L"/>
    <s v="="/>
    <n v="2"/>
    <n v="2"/>
    <n v="0"/>
    <b v="0"/>
    <n v="0"/>
  </r>
  <r>
    <s v="UK"/>
    <s v="GB-ENG"/>
    <s v="50050"/>
    <x v="1"/>
    <d v="2017-01-20T14:23:00"/>
    <x v="4"/>
    <n v="1"/>
    <s v="Imidacloprid"/>
    <s v="ng/L"/>
    <s v="&lt;"/>
    <n v="1"/>
    <n v="0.5"/>
    <n v="1"/>
    <b v="1"/>
    <n v="0"/>
  </r>
  <r>
    <s v="UK"/>
    <s v="GB-ENG"/>
    <s v="50050"/>
    <x v="1"/>
    <d v="2017-01-20T14:26:00"/>
    <x v="4"/>
    <n v="1"/>
    <s v="Imidacloprid"/>
    <s v="ng/L"/>
    <s v="&lt;"/>
    <n v="1"/>
    <n v="0.5"/>
    <n v="1"/>
    <b v="1"/>
    <n v="0"/>
  </r>
  <r>
    <s v="UK"/>
    <s v="GB-ENG"/>
    <s v="50050"/>
    <x v="1"/>
    <d v="2017-01-25T14:06:00"/>
    <x v="4"/>
    <n v="1"/>
    <s v="Imidacloprid"/>
    <s v="ng/L"/>
    <s v="&lt;"/>
    <n v="1"/>
    <n v="0.5"/>
    <n v="1"/>
    <b v="1"/>
    <n v="0"/>
  </r>
  <r>
    <s v="UK"/>
    <s v="GB-ENG"/>
    <s v="50050"/>
    <x v="1"/>
    <d v="2017-01-26T14:21:00"/>
    <x v="4"/>
    <n v="1"/>
    <s v="Imidacloprid"/>
    <s v="ng/L"/>
    <s v="&lt;"/>
    <n v="1"/>
    <n v="0.5"/>
    <n v="1"/>
    <b v="1"/>
    <n v="0"/>
  </r>
  <r>
    <s v="UK"/>
    <s v="GB-ENG"/>
    <s v="50050"/>
    <x v="1"/>
    <d v="2017-02-02T11:29:00"/>
    <x v="4"/>
    <n v="2"/>
    <s v="Imidacloprid"/>
    <s v="ng/L"/>
    <s v="&lt;"/>
    <n v="1"/>
    <n v="0.5"/>
    <n v="1"/>
    <b v="1"/>
    <n v="0"/>
  </r>
  <r>
    <s v="UK"/>
    <s v="GB-ENG"/>
    <s v="50050"/>
    <x v="1"/>
    <d v="2017-02-08T15:08:00"/>
    <x v="4"/>
    <n v="2"/>
    <s v="Imidacloprid"/>
    <s v="ng/L"/>
    <s v="&lt;"/>
    <n v="1"/>
    <n v="0.5"/>
    <n v="1"/>
    <b v="1"/>
    <n v="0"/>
  </r>
  <r>
    <s v="UK"/>
    <s v="GB-ENG"/>
    <s v="50050"/>
    <x v="1"/>
    <d v="2017-02-10T11:52:00"/>
    <x v="4"/>
    <n v="2"/>
    <s v="Imidacloprid"/>
    <s v="ng/L"/>
    <s v="&lt;"/>
    <n v="1"/>
    <n v="0.5"/>
    <n v="1"/>
    <b v="1"/>
    <n v="0"/>
  </r>
  <r>
    <s v="UK"/>
    <s v="GB-ENG"/>
    <s v="50050"/>
    <x v="1"/>
    <d v="2017-02-13T14:08:00"/>
    <x v="4"/>
    <n v="2"/>
    <s v="Imidacloprid"/>
    <s v="ng/L"/>
    <s v="&lt;"/>
    <n v="1"/>
    <n v="0.5"/>
    <n v="1"/>
    <b v="1"/>
    <n v="0"/>
  </r>
  <r>
    <s v="UK"/>
    <s v="GB-ENG"/>
    <s v="50050"/>
    <x v="1"/>
    <d v="2017-02-16T14:45:00"/>
    <x v="4"/>
    <n v="2"/>
    <s v="Imidacloprid"/>
    <s v="ng/L"/>
    <s v="&lt;"/>
    <n v="1"/>
    <n v="0.5"/>
    <n v="1"/>
    <b v="1"/>
    <n v="0"/>
  </r>
  <r>
    <s v="UK"/>
    <s v="GB-ENG"/>
    <s v="50050"/>
    <x v="1"/>
    <d v="2017-02-20T13:56:00"/>
    <x v="4"/>
    <n v="2"/>
    <s v="Imidacloprid"/>
    <s v="ng/L"/>
    <s v="&lt;"/>
    <n v="1"/>
    <n v="0.5"/>
    <n v="1"/>
    <b v="1"/>
    <n v="0"/>
  </r>
  <r>
    <s v="UK"/>
    <s v="GB-ENG"/>
    <s v="50050"/>
    <x v="1"/>
    <d v="2017-03-02T14:02:00"/>
    <x v="4"/>
    <n v="3"/>
    <s v="Imidacloprid"/>
    <s v="ng/L"/>
    <s v="&lt;"/>
    <n v="1"/>
    <n v="0.5"/>
    <n v="1"/>
    <b v="1"/>
    <n v="0"/>
  </r>
  <r>
    <s v="UK"/>
    <s v="GB-ENG"/>
    <s v="50050"/>
    <x v="1"/>
    <d v="2017-03-03T09:11:00"/>
    <x v="4"/>
    <n v="3"/>
    <s v="Imidacloprid"/>
    <s v="ng/L"/>
    <s v="&lt;"/>
    <n v="1"/>
    <n v="0.5"/>
    <n v="1"/>
    <b v="1"/>
    <n v="0"/>
  </r>
  <r>
    <s v="UK"/>
    <s v="GB-ENG"/>
    <s v="50050"/>
    <x v="1"/>
    <d v="2017-03-10T09:44:00"/>
    <x v="4"/>
    <n v="3"/>
    <s v="Imidacloprid"/>
    <s v="ng/L"/>
    <s v="&lt;"/>
    <n v="1"/>
    <n v="0.5"/>
    <n v="1"/>
    <b v="1"/>
    <n v="0"/>
  </r>
  <r>
    <s v="UK"/>
    <s v="GB-ENG"/>
    <s v="50050"/>
    <x v="1"/>
    <d v="2017-03-21T13:58:00"/>
    <x v="4"/>
    <n v="3"/>
    <s v="Imidacloprid"/>
    <s v="ng/L"/>
    <s v="&lt;"/>
    <n v="1"/>
    <n v="0.5"/>
    <n v="1"/>
    <b v="1"/>
    <n v="0"/>
  </r>
  <r>
    <s v="UK"/>
    <s v="GB-ENG"/>
    <s v="50050"/>
    <x v="1"/>
    <d v="2017-03-22T10:33:00"/>
    <x v="4"/>
    <n v="3"/>
    <s v="Imidacloprid"/>
    <s v="ng/L"/>
    <s v="&lt;"/>
    <n v="1"/>
    <n v="0.5"/>
    <n v="1"/>
    <b v="1"/>
    <n v="0"/>
  </r>
  <r>
    <s v="UK"/>
    <s v="GB-ENG"/>
    <s v="50050"/>
    <x v="1"/>
    <d v="2017-03-23T09:52:00"/>
    <x v="4"/>
    <n v="3"/>
    <s v="Imidacloprid"/>
    <s v="ng/L"/>
    <s v="&lt;"/>
    <n v="1"/>
    <n v="0.5"/>
    <n v="1"/>
    <b v="1"/>
    <n v="0"/>
  </r>
  <r>
    <s v="UK"/>
    <s v="GB-ENG"/>
    <s v="50050"/>
    <x v="1"/>
    <d v="2017-04-03T13:54:00"/>
    <x v="4"/>
    <n v="4"/>
    <s v="Imidacloprid"/>
    <s v="ng/L"/>
    <s v="&lt;"/>
    <n v="1"/>
    <n v="0.5"/>
    <n v="1"/>
    <b v="1"/>
    <n v="0"/>
  </r>
  <r>
    <s v="UK"/>
    <s v="GB-ENG"/>
    <s v="50050"/>
    <x v="1"/>
    <d v="2017-04-04T09:12:00"/>
    <x v="4"/>
    <n v="4"/>
    <s v="Imidacloprid"/>
    <s v="ng/L"/>
    <s v="&lt;"/>
    <n v="1"/>
    <n v="0.5"/>
    <n v="1"/>
    <b v="1"/>
    <n v="0"/>
  </r>
  <r>
    <s v="UK"/>
    <s v="GB-ENG"/>
    <s v="50050"/>
    <x v="1"/>
    <d v="2017-04-05T11:08:00"/>
    <x v="4"/>
    <n v="4"/>
    <s v="Imidacloprid"/>
    <s v="ng/L"/>
    <s v="&lt;"/>
    <n v="1"/>
    <n v="0.5"/>
    <n v="1"/>
    <b v="1"/>
    <n v="0"/>
  </r>
  <r>
    <s v="UK"/>
    <s v="GB-ENG"/>
    <s v="50050"/>
    <x v="1"/>
    <d v="2017-04-18T13:55:00"/>
    <x v="4"/>
    <n v="4"/>
    <s v="Imidacloprid"/>
    <s v="ng/L"/>
    <s v="="/>
    <n v="1.7"/>
    <n v="1.7"/>
    <n v="0"/>
    <b v="0"/>
    <n v="0"/>
  </r>
  <r>
    <s v="UK"/>
    <s v="GB-ENG"/>
    <s v="50050"/>
    <x v="1"/>
    <d v="2017-04-24T11:54:00"/>
    <x v="4"/>
    <n v="4"/>
    <s v="Imidacloprid"/>
    <s v="ng/L"/>
    <s v="&lt;"/>
    <n v="1"/>
    <n v="0.5"/>
    <n v="1"/>
    <b v="1"/>
    <n v="0"/>
  </r>
  <r>
    <s v="UK"/>
    <s v="GB-ENG"/>
    <s v="50050"/>
    <x v="1"/>
    <d v="2017-05-04T12:21:00"/>
    <x v="4"/>
    <n v="5"/>
    <s v="Imidacloprid"/>
    <s v="ng/L"/>
    <s v="="/>
    <n v="2"/>
    <n v="2"/>
    <n v="0"/>
    <b v="0"/>
    <n v="0"/>
  </r>
  <r>
    <s v="UK"/>
    <s v="GB-ENG"/>
    <s v="50050"/>
    <x v="1"/>
    <d v="2017-05-05T14:09:00"/>
    <x v="4"/>
    <n v="5"/>
    <s v="Imidacloprid"/>
    <s v="ng/L"/>
    <s v="&lt;"/>
    <n v="1"/>
    <n v="0.5"/>
    <n v="1"/>
    <b v="1"/>
    <n v="0"/>
  </r>
  <r>
    <s v="UK"/>
    <s v="GB-ENG"/>
    <s v="50050"/>
    <x v="1"/>
    <d v="2017-05-08T15:41:00"/>
    <x v="4"/>
    <n v="5"/>
    <s v="Imidacloprid"/>
    <s v="ng/L"/>
    <s v="&lt;"/>
    <n v="1"/>
    <n v="0.5"/>
    <n v="1"/>
    <b v="1"/>
    <n v="0"/>
  </r>
  <r>
    <s v="UK"/>
    <s v="GB-ENG"/>
    <s v="50050"/>
    <x v="1"/>
    <d v="2017-08-17T12:17:00"/>
    <x v="4"/>
    <n v="8"/>
    <s v="Imidacloprid"/>
    <s v="ng/L"/>
    <s v="="/>
    <n v="16"/>
    <n v="16"/>
    <n v="0"/>
    <b v="0"/>
    <n v="0"/>
  </r>
  <r>
    <s v="UK"/>
    <s v="GB-ENG"/>
    <s v="50050"/>
    <x v="1"/>
    <d v="2017-09-04T16:03:00"/>
    <x v="4"/>
    <n v="9"/>
    <s v="Imidacloprid"/>
    <s v="ng/L"/>
    <s v="="/>
    <n v="3.4"/>
    <n v="3.4"/>
    <n v="0"/>
    <b v="0"/>
    <n v="0"/>
  </r>
  <r>
    <s v="UK"/>
    <s v="GB-ENG"/>
    <s v="50050"/>
    <x v="1"/>
    <d v="2017-10-02T13:09:00"/>
    <x v="4"/>
    <n v="10"/>
    <s v="Imidacloprid"/>
    <s v="ng/L"/>
    <s v="="/>
    <n v="6.5"/>
    <n v="6.5"/>
    <n v="0"/>
    <b v="0"/>
    <n v="0"/>
  </r>
  <r>
    <s v="UK"/>
    <s v="GB-ENG"/>
    <s v="50050"/>
    <x v="1"/>
    <d v="2017-10-03T14:00:00"/>
    <x v="4"/>
    <n v="10"/>
    <s v="Imidacloprid"/>
    <s v="ng/L"/>
    <s v="="/>
    <n v="3.2"/>
    <n v="3.2"/>
    <n v="0"/>
    <b v="0"/>
    <n v="0"/>
  </r>
  <r>
    <s v="UK"/>
    <s v="GB-ENG"/>
    <s v="50050"/>
    <x v="1"/>
    <d v="2017-10-09T13:57:00"/>
    <x v="4"/>
    <n v="10"/>
    <s v="Imidacloprid"/>
    <s v="ng/L"/>
    <s v="="/>
    <n v="2.5"/>
    <n v="2.5"/>
    <n v="0"/>
    <b v="0"/>
    <n v="0"/>
  </r>
  <r>
    <s v="UK"/>
    <s v="GB-ENG"/>
    <s v="50050"/>
    <x v="1"/>
    <d v="2017-10-10T10:26:00"/>
    <x v="4"/>
    <n v="10"/>
    <s v="Imidacloprid"/>
    <s v="ng/L"/>
    <s v="="/>
    <n v="2.8"/>
    <n v="2.8"/>
    <n v="0"/>
    <b v="0"/>
    <n v="0"/>
  </r>
  <r>
    <s v="UK"/>
    <s v="GB-ENG"/>
    <s v="50050"/>
    <x v="1"/>
    <d v="2017-11-03T13:31:00"/>
    <x v="4"/>
    <n v="11"/>
    <s v="Imidacloprid"/>
    <s v="ng/L"/>
    <s v="="/>
    <n v="1.7"/>
    <n v="1.7"/>
    <n v="0"/>
    <b v="0"/>
    <n v="0"/>
  </r>
  <r>
    <s v="UK"/>
    <s v="GB-ENG"/>
    <s v="50050"/>
    <x v="1"/>
    <d v="2017-11-20T10:05:00"/>
    <x v="4"/>
    <n v="11"/>
    <s v="Imidacloprid"/>
    <s v="ng/L"/>
    <s v="="/>
    <n v="2"/>
    <n v="2"/>
    <n v="0"/>
    <b v="0"/>
    <n v="0"/>
  </r>
  <r>
    <s v="UK"/>
    <s v="GB-ENG"/>
    <s v="50050"/>
    <x v="1"/>
    <d v="2017-11-22T13:41:00"/>
    <x v="4"/>
    <n v="11"/>
    <s v="Imidacloprid"/>
    <s v="ng/L"/>
    <s v="="/>
    <n v="2.4"/>
    <n v="2.4"/>
    <n v="0"/>
    <b v="0"/>
    <n v="0"/>
  </r>
  <r>
    <s v="UK"/>
    <s v="GB-ENG"/>
    <s v="50050"/>
    <x v="1"/>
    <d v="2017-12-05T13:40:00"/>
    <x v="4"/>
    <n v="12"/>
    <s v="Imidacloprid"/>
    <s v="ng/L"/>
    <s v="="/>
    <n v="1"/>
    <n v="1"/>
    <n v="0"/>
    <b v="0"/>
    <n v="0"/>
  </r>
  <r>
    <s v="UK"/>
    <s v="GB-ENG"/>
    <s v="50050"/>
    <x v="1"/>
    <d v="2018-02-09T13:47:00"/>
    <x v="5"/>
    <n v="2"/>
    <s v="Imidacloprid"/>
    <s v="ng/L"/>
    <s v="&lt;"/>
    <n v="1"/>
    <n v="0.5"/>
    <n v="1"/>
    <b v="1"/>
    <n v="0"/>
  </r>
  <r>
    <s v="UK"/>
    <s v="GB-ENG"/>
    <s v="50050"/>
    <x v="1"/>
    <d v="2018-02-14T11:05:00"/>
    <x v="5"/>
    <n v="2"/>
    <s v="Imidacloprid"/>
    <s v="ng/L"/>
    <s v="&lt;"/>
    <n v="1"/>
    <n v="0.5"/>
    <n v="1"/>
    <b v="1"/>
    <n v="0"/>
  </r>
  <r>
    <s v="UK"/>
    <s v="GB-ENG"/>
    <s v="50050"/>
    <x v="1"/>
    <d v="2018-02-15T10:00:00"/>
    <x v="5"/>
    <n v="2"/>
    <s v="Imidacloprid"/>
    <s v="ng/L"/>
    <s v="&lt;"/>
    <n v="1"/>
    <n v="0.5"/>
    <n v="1"/>
    <b v="1"/>
    <n v="0"/>
  </r>
  <r>
    <s v="UK"/>
    <s v="GB-ENG"/>
    <s v="50050"/>
    <x v="1"/>
    <d v="2018-02-23T13:14:00"/>
    <x v="5"/>
    <n v="2"/>
    <s v="Imidacloprid"/>
    <s v="ng/L"/>
    <s v="&lt;"/>
    <n v="1"/>
    <n v="0.5"/>
    <n v="1"/>
    <b v="1"/>
    <n v="0"/>
  </r>
  <r>
    <s v="UK"/>
    <s v="GB-ENG"/>
    <s v="50050"/>
    <x v="1"/>
    <d v="2018-03-12T13:10:00"/>
    <x v="5"/>
    <n v="3"/>
    <s v="Imidacloprid"/>
    <s v="ng/L"/>
    <s v="&lt;"/>
    <n v="1"/>
    <n v="0.5"/>
    <n v="1"/>
    <b v="1"/>
    <n v="0"/>
  </r>
  <r>
    <s v="UK"/>
    <s v="GB-ENG"/>
    <s v="50050"/>
    <x v="1"/>
    <d v="2018-03-13T12:17:00"/>
    <x v="5"/>
    <n v="3"/>
    <s v="Imidacloprid"/>
    <s v="ng/L"/>
    <s v="&lt;"/>
    <n v="1"/>
    <n v="0.5"/>
    <n v="1"/>
    <b v="1"/>
    <n v="0"/>
  </r>
  <r>
    <s v="UK"/>
    <s v="GB-ENG"/>
    <s v="50050"/>
    <x v="1"/>
    <d v="2018-03-16T12:58:00"/>
    <x v="5"/>
    <n v="3"/>
    <s v="Imidacloprid"/>
    <s v="ng/L"/>
    <s v="&lt;"/>
    <n v="1"/>
    <n v="0.5"/>
    <n v="1"/>
    <b v="1"/>
    <n v="0"/>
  </r>
  <r>
    <s v="UK"/>
    <s v="GB-ENG"/>
    <s v="50050"/>
    <x v="1"/>
    <d v="2018-03-21T13:18:00"/>
    <x v="5"/>
    <n v="3"/>
    <s v="Imidacloprid"/>
    <s v="ng/L"/>
    <s v="&lt;"/>
    <n v="1"/>
    <n v="0.5"/>
    <n v="1"/>
    <b v="1"/>
    <n v="0"/>
  </r>
  <r>
    <s v="UK"/>
    <s v="GB-ENG"/>
    <s v="50050"/>
    <x v="1"/>
    <d v="2018-04-03T10:08:00"/>
    <x v="5"/>
    <n v="4"/>
    <s v="Imidacloprid"/>
    <s v="ng/L"/>
    <s v="&lt;"/>
    <n v="1"/>
    <n v="0.5"/>
    <n v="1"/>
    <b v="1"/>
    <n v="0"/>
  </r>
  <r>
    <s v="UK"/>
    <s v="GB-ENG"/>
    <s v="50050"/>
    <x v="1"/>
    <d v="2018-04-04T14:03:00"/>
    <x v="5"/>
    <n v="4"/>
    <s v="Imidacloprid"/>
    <s v="ng/L"/>
    <s v="&lt;"/>
    <n v="1"/>
    <n v="0.5"/>
    <n v="1"/>
    <b v="1"/>
    <n v="0"/>
  </r>
  <r>
    <s v="UK"/>
    <s v="GB-ENG"/>
    <s v="50050"/>
    <x v="1"/>
    <d v="2018-04-09T11:06:00"/>
    <x v="5"/>
    <n v="4"/>
    <s v="Imidacloprid"/>
    <s v="ng/L"/>
    <s v="&lt;"/>
    <n v="1"/>
    <n v="0.5"/>
    <n v="1"/>
    <b v="1"/>
    <n v="0"/>
  </r>
  <r>
    <s v="UK"/>
    <s v="GB-ENG"/>
    <s v="50050"/>
    <x v="1"/>
    <d v="2018-04-10T15:18:00"/>
    <x v="5"/>
    <n v="4"/>
    <s v="Imidacloprid"/>
    <s v="ng/L"/>
    <s v="&lt;"/>
    <n v="1"/>
    <n v="0.5"/>
    <n v="1"/>
    <b v="1"/>
    <n v="0"/>
  </r>
  <r>
    <s v="UK"/>
    <s v="GB-ENG"/>
    <s v="50050"/>
    <x v="1"/>
    <d v="2018-04-12T10:19:00"/>
    <x v="5"/>
    <n v="4"/>
    <s v="Imidacloprid"/>
    <s v="ng/L"/>
    <s v="&lt;"/>
    <n v="1"/>
    <n v="0.5"/>
    <n v="1"/>
    <b v="1"/>
    <n v="0"/>
  </r>
  <r>
    <s v="UK"/>
    <s v="GB-ENG"/>
    <s v="50050"/>
    <x v="1"/>
    <d v="2018-04-13T09:30:00"/>
    <x v="5"/>
    <n v="4"/>
    <s v="Imidacloprid"/>
    <s v="ng/L"/>
    <s v="&lt;"/>
    <n v="1"/>
    <n v="0.5"/>
    <n v="1"/>
    <b v="1"/>
    <n v="0"/>
  </r>
  <r>
    <s v="UK"/>
    <s v="GB-ENG"/>
    <s v="50050"/>
    <x v="1"/>
    <d v="2018-04-18T15:13:00"/>
    <x v="5"/>
    <n v="4"/>
    <s v="Imidacloprid"/>
    <s v="ng/L"/>
    <s v="&lt;"/>
    <n v="1"/>
    <n v="0.5"/>
    <n v="1"/>
    <b v="1"/>
    <n v="0"/>
  </r>
  <r>
    <s v="UK"/>
    <s v="GB-ENG"/>
    <s v="50050"/>
    <x v="1"/>
    <d v="2018-04-25T15:09:00"/>
    <x v="5"/>
    <n v="4"/>
    <s v="Imidacloprid"/>
    <s v="ng/L"/>
    <s v="&lt;"/>
    <n v="1"/>
    <n v="0.5"/>
    <n v="1"/>
    <b v="1"/>
    <n v="0"/>
  </r>
  <r>
    <s v="UK"/>
    <s v="GB-ENG"/>
    <s v="50050"/>
    <x v="1"/>
    <d v="2018-05-02T13:16:00"/>
    <x v="5"/>
    <n v="5"/>
    <s v="Imidacloprid"/>
    <s v="ng/L"/>
    <s v="&lt;"/>
    <n v="1"/>
    <n v="0.5"/>
    <n v="1"/>
    <b v="1"/>
    <n v="0"/>
  </r>
  <r>
    <s v="UK"/>
    <s v="GB-ENG"/>
    <s v="50050"/>
    <x v="1"/>
    <d v="2018-05-17T12:16:00"/>
    <x v="5"/>
    <n v="5"/>
    <s v="Imidacloprid"/>
    <s v="ng/L"/>
    <s v="&lt;"/>
    <n v="1"/>
    <n v="0.5"/>
    <n v="1"/>
    <b v="1"/>
    <n v="0"/>
  </r>
  <r>
    <s v="UK"/>
    <s v="GB-ENG"/>
    <s v="50050"/>
    <x v="1"/>
    <d v="2018-05-24T16:04:00"/>
    <x v="5"/>
    <n v="5"/>
    <s v="Imidacloprid"/>
    <s v="ng/L"/>
    <s v="&lt;"/>
    <n v="1"/>
    <n v="0.5"/>
    <n v="1"/>
    <b v="1"/>
    <n v="0"/>
  </r>
  <r>
    <s v="UK"/>
    <s v="GB-ENG"/>
    <s v="50050"/>
    <x v="1"/>
    <d v="2018-06-06T12:11:00"/>
    <x v="5"/>
    <n v="6"/>
    <s v="Imidacloprid"/>
    <s v="ng/L"/>
    <s v="&lt;"/>
    <n v="1"/>
    <n v="0.5"/>
    <n v="1"/>
    <b v="1"/>
    <n v="0"/>
  </r>
  <r>
    <s v="UK"/>
    <s v="GB-ENG"/>
    <s v="50050"/>
    <x v="1"/>
    <d v="2018-06-11T12:59:00"/>
    <x v="5"/>
    <n v="6"/>
    <s v="Imidacloprid"/>
    <s v="ng/L"/>
    <s v="&lt;"/>
    <n v="1"/>
    <n v="0.5"/>
    <n v="1"/>
    <b v="1"/>
    <n v="0"/>
  </r>
  <r>
    <s v="UK"/>
    <s v="GB-ENG"/>
    <s v="50050"/>
    <x v="1"/>
    <d v="2018-06-15T14:34:00"/>
    <x v="5"/>
    <n v="6"/>
    <s v="Imidacloprid"/>
    <s v="ng/L"/>
    <s v="&lt;"/>
    <n v="1"/>
    <n v="0.5"/>
    <n v="1"/>
    <b v="1"/>
    <n v="0"/>
  </r>
  <r>
    <s v="UK"/>
    <s v="GB-ENG"/>
    <s v="50050"/>
    <x v="1"/>
    <d v="2018-06-26T14:19:00"/>
    <x v="5"/>
    <n v="6"/>
    <s v="Imidacloprid"/>
    <s v="ng/L"/>
    <s v="&lt;"/>
    <n v="1"/>
    <n v="0.5"/>
    <n v="1"/>
    <b v="1"/>
    <n v="0"/>
  </r>
  <r>
    <s v="UK"/>
    <s v="GB-ENG"/>
    <s v="50050"/>
    <x v="1"/>
    <d v="2018-07-06T11:41:00"/>
    <x v="5"/>
    <n v="7"/>
    <s v="Imidacloprid"/>
    <s v="ng/L"/>
    <s v="&lt;"/>
    <n v="1"/>
    <n v="0.5"/>
    <n v="1"/>
    <b v="1"/>
    <n v="0"/>
  </r>
  <r>
    <s v="UK"/>
    <s v="GB-ENG"/>
    <s v="50050"/>
    <x v="1"/>
    <d v="2018-07-09T14:40:00"/>
    <x v="5"/>
    <n v="7"/>
    <s v="Imidacloprid"/>
    <s v="ng/L"/>
    <s v="&lt;"/>
    <n v="1"/>
    <n v="0.5"/>
    <n v="1"/>
    <b v="1"/>
    <n v="0"/>
  </r>
  <r>
    <s v="UK"/>
    <s v="GB-ENG"/>
    <s v="50050"/>
    <x v="1"/>
    <d v="2018-07-11T12:44:00"/>
    <x v="5"/>
    <n v="7"/>
    <s v="Imidacloprid"/>
    <s v="ng/L"/>
    <s v="&lt;"/>
    <n v="1"/>
    <n v="0.5"/>
    <n v="1"/>
    <b v="1"/>
    <n v="0"/>
  </r>
  <r>
    <s v="UK"/>
    <s v="GB-ENG"/>
    <s v="50050"/>
    <x v="1"/>
    <d v="2018-07-18T12:18:00"/>
    <x v="5"/>
    <n v="7"/>
    <s v="Imidacloprid"/>
    <s v="ng/L"/>
    <s v="&lt;"/>
    <n v="1"/>
    <n v="0.5"/>
    <n v="1"/>
    <b v="1"/>
    <n v="0"/>
  </r>
  <r>
    <s v="UK"/>
    <s v="GB-ENG"/>
    <s v="50050"/>
    <x v="1"/>
    <d v="2018-07-19T11:46:00"/>
    <x v="5"/>
    <n v="7"/>
    <s v="Imidacloprid"/>
    <s v="ng/L"/>
    <s v="&lt;"/>
    <n v="1"/>
    <n v="0.5"/>
    <n v="1"/>
    <b v="1"/>
    <n v="0"/>
  </r>
  <r>
    <s v="UK"/>
    <s v="GB-ENG"/>
    <s v="50050"/>
    <x v="1"/>
    <d v="2018-07-26T10:55:00"/>
    <x v="5"/>
    <n v="7"/>
    <s v="Imidacloprid"/>
    <s v="ng/L"/>
    <s v="&lt;"/>
    <n v="1"/>
    <n v="0.5"/>
    <n v="1"/>
    <b v="1"/>
    <n v="0"/>
  </r>
  <r>
    <s v="UK"/>
    <s v="GB-ENG"/>
    <s v="50050"/>
    <x v="1"/>
    <d v="2018-08-08T13:20:00"/>
    <x v="5"/>
    <n v="8"/>
    <s v="Imidacloprid"/>
    <s v="ng/L"/>
    <s v="&lt;"/>
    <n v="1"/>
    <n v="0.5"/>
    <n v="1"/>
    <b v="1"/>
    <n v="0"/>
  </r>
  <r>
    <s v="UK"/>
    <s v="GB-ENG"/>
    <s v="50050"/>
    <x v="1"/>
    <d v="2018-08-15T12:44:00"/>
    <x v="5"/>
    <n v="8"/>
    <s v="Imidacloprid"/>
    <s v="ng/L"/>
    <s v="&lt;"/>
    <n v="1"/>
    <n v="0.5"/>
    <n v="1"/>
    <b v="1"/>
    <n v="0"/>
  </r>
  <r>
    <s v="UK"/>
    <s v="GB-ENG"/>
    <s v="50050"/>
    <x v="1"/>
    <d v="2018-08-17T11:12:00"/>
    <x v="5"/>
    <n v="8"/>
    <s v="Imidacloprid"/>
    <s v="ng/L"/>
    <s v="&lt;"/>
    <n v="1"/>
    <n v="0.5"/>
    <n v="1"/>
    <b v="1"/>
    <n v="0"/>
  </r>
  <r>
    <s v="UK"/>
    <s v="GB-ENG"/>
    <s v="50050"/>
    <x v="1"/>
    <d v="2018-08-21T11:39:00"/>
    <x v="5"/>
    <n v="8"/>
    <s v="Imidacloprid"/>
    <s v="ng/L"/>
    <s v="&lt;"/>
    <n v="1"/>
    <n v="0.5"/>
    <n v="1"/>
    <b v="1"/>
    <n v="0"/>
  </r>
  <r>
    <s v="UK"/>
    <s v="GB-ENG"/>
    <s v="50050"/>
    <x v="1"/>
    <d v="2018-08-23T10:30:00"/>
    <x v="5"/>
    <n v="8"/>
    <s v="Imidacloprid"/>
    <s v="ng/L"/>
    <s v="&lt;"/>
    <n v="1"/>
    <n v="0.5"/>
    <n v="1"/>
    <b v="1"/>
    <n v="0"/>
  </r>
  <r>
    <s v="UK"/>
    <s v="GB-ENG"/>
    <s v="50050"/>
    <x v="1"/>
    <d v="2018-08-31T13:34:00"/>
    <x v="5"/>
    <n v="8"/>
    <s v="Imidacloprid"/>
    <s v="ng/L"/>
    <s v="&lt;"/>
    <n v="1"/>
    <n v="0.5"/>
    <n v="1"/>
    <b v="1"/>
    <n v="0"/>
  </r>
  <r>
    <s v="UK"/>
    <s v="GB-ENG"/>
    <s v="50050"/>
    <x v="1"/>
    <d v="2018-09-05T15:28:00"/>
    <x v="5"/>
    <n v="9"/>
    <s v="Imidacloprid"/>
    <s v="ng/L"/>
    <s v="&lt;"/>
    <n v="1"/>
    <n v="0.5"/>
    <n v="1"/>
    <b v="1"/>
    <n v="0"/>
  </r>
  <r>
    <s v="UK"/>
    <s v="GB-ENG"/>
    <s v="50050"/>
    <x v="1"/>
    <d v="2018-09-06T13:35:00"/>
    <x v="5"/>
    <n v="9"/>
    <s v="Imidacloprid"/>
    <s v="ng/L"/>
    <s v="&lt;"/>
    <n v="1"/>
    <n v="0.5"/>
    <n v="1"/>
    <b v="1"/>
    <n v="0"/>
  </r>
  <r>
    <s v="UK"/>
    <s v="GB-ENG"/>
    <s v="50050"/>
    <x v="1"/>
    <d v="2018-09-13T12:04:00"/>
    <x v="5"/>
    <n v="9"/>
    <s v="Imidacloprid"/>
    <s v="ng/L"/>
    <s v="&lt;"/>
    <n v="1"/>
    <n v="0.5"/>
    <n v="1"/>
    <b v="1"/>
    <n v="0"/>
  </r>
  <r>
    <s v="UK"/>
    <s v="GB-ENG"/>
    <s v="50050"/>
    <x v="1"/>
    <d v="2018-10-09T14:13:00"/>
    <x v="5"/>
    <n v="10"/>
    <s v="Imidacloprid"/>
    <s v="ng/L"/>
    <s v="="/>
    <n v="3.8"/>
    <n v="3.8"/>
    <n v="0"/>
    <b v="0"/>
    <n v="0"/>
  </r>
  <r>
    <s v="UK"/>
    <s v="GB-ENG"/>
    <s v="50050"/>
    <x v="1"/>
    <d v="2018-10-11T14:01:00"/>
    <x v="5"/>
    <n v="10"/>
    <s v="Imidacloprid"/>
    <s v="ng/L"/>
    <s v="="/>
    <n v="2.9"/>
    <n v="2.9"/>
    <n v="0"/>
    <b v="0"/>
    <n v="0"/>
  </r>
  <r>
    <s v="UK"/>
    <s v="GB-ENG"/>
    <s v="50050"/>
    <x v="1"/>
    <d v="2018-10-17T12:07:00"/>
    <x v="5"/>
    <n v="10"/>
    <s v="Imidacloprid"/>
    <s v="ng/L"/>
    <s v="&lt;"/>
    <n v="1"/>
    <n v="0.5"/>
    <n v="1"/>
    <b v="1"/>
    <n v="0"/>
  </r>
  <r>
    <s v="UK"/>
    <s v="GB-ENG"/>
    <s v="50050"/>
    <x v="1"/>
    <d v="2018-10-24T14:27:00"/>
    <x v="5"/>
    <n v="10"/>
    <s v="Imidacloprid"/>
    <s v="ng/L"/>
    <s v="&lt;"/>
    <n v="1"/>
    <n v="0.5"/>
    <n v="1"/>
    <b v="1"/>
    <n v="0"/>
  </r>
  <r>
    <s v="UK"/>
    <s v="GB-ENG"/>
    <s v="50050"/>
    <x v="1"/>
    <d v="2018-11-07T11:19:00"/>
    <x v="5"/>
    <n v="11"/>
    <s v="Imidacloprid"/>
    <s v="ng/L"/>
    <s v="="/>
    <n v="2.4"/>
    <n v="2.4"/>
    <n v="0"/>
    <b v="0"/>
    <n v="0"/>
  </r>
  <r>
    <s v="UK"/>
    <s v="GB-ENG"/>
    <s v="50050"/>
    <x v="1"/>
    <d v="2018-11-09T13:10:00"/>
    <x v="5"/>
    <n v="11"/>
    <s v="Imidacloprid"/>
    <s v="ng/L"/>
    <s v="&lt;"/>
    <n v="1"/>
    <n v="0.5"/>
    <n v="1"/>
    <b v="1"/>
    <n v="0"/>
  </r>
  <r>
    <s v="UK"/>
    <s v="GB-ENG"/>
    <s v="50050"/>
    <x v="1"/>
    <d v="2018-11-12T11:11:00"/>
    <x v="5"/>
    <n v="11"/>
    <s v="Imidacloprid"/>
    <s v="ng/L"/>
    <s v="&lt;"/>
    <n v="1"/>
    <n v="0.5"/>
    <n v="1"/>
    <b v="1"/>
    <n v="0"/>
  </r>
  <r>
    <s v="UK"/>
    <s v="GB-ENG"/>
    <s v="50050"/>
    <x v="1"/>
    <d v="2018-11-16T13:29:00"/>
    <x v="5"/>
    <n v="11"/>
    <s v="Imidacloprid"/>
    <s v="ng/L"/>
    <s v="&lt;"/>
    <n v="1"/>
    <n v="0.5"/>
    <n v="1"/>
    <b v="1"/>
    <n v="0"/>
  </r>
  <r>
    <s v="UK"/>
    <s v="GB-ENG"/>
    <s v="50050"/>
    <x v="1"/>
    <d v="2018-11-21T12:55:00"/>
    <x v="5"/>
    <n v="11"/>
    <s v="Imidacloprid"/>
    <s v="ng/L"/>
    <s v="&lt;"/>
    <n v="1"/>
    <n v="0.5"/>
    <n v="1"/>
    <b v="1"/>
    <n v="0"/>
  </r>
  <r>
    <s v="UK"/>
    <s v="GB-ENG"/>
    <s v="50050"/>
    <x v="1"/>
    <d v="2018-11-22T13:25:00"/>
    <x v="5"/>
    <n v="11"/>
    <s v="Imidacloprid"/>
    <s v="ng/L"/>
    <s v="&lt;"/>
    <n v="1"/>
    <n v="0.5"/>
    <n v="1"/>
    <b v="1"/>
    <n v="0"/>
  </r>
  <r>
    <s v="UK"/>
    <s v="GB-ENG"/>
    <s v="50050"/>
    <x v="1"/>
    <d v="2018-11-23T08:53:00"/>
    <x v="5"/>
    <n v="11"/>
    <s v="Imidacloprid"/>
    <s v="ng/L"/>
    <s v="&lt;"/>
    <n v="1"/>
    <n v="0.5"/>
    <n v="1"/>
    <b v="1"/>
    <n v="0"/>
  </r>
  <r>
    <s v="UK"/>
    <s v="GB-ENG"/>
    <s v="50050"/>
    <x v="1"/>
    <d v="2018-11-28T13:34:00"/>
    <x v="5"/>
    <n v="11"/>
    <s v="Imidacloprid"/>
    <s v="ng/L"/>
    <s v="="/>
    <n v="1.8"/>
    <n v="1.8"/>
    <n v="0"/>
    <b v="0"/>
    <n v="0"/>
  </r>
  <r>
    <s v="UK"/>
    <s v="GB-ENG"/>
    <s v="50050"/>
    <x v="1"/>
    <d v="2018-12-05T11:18:00"/>
    <x v="5"/>
    <n v="12"/>
    <s v="Imidacloprid"/>
    <s v="ng/L"/>
    <s v="&lt;"/>
    <n v="1"/>
    <n v="0.5"/>
    <n v="1"/>
    <b v="1"/>
    <n v="0"/>
  </r>
  <r>
    <s v="UK"/>
    <s v="GB-ENG"/>
    <s v="50050"/>
    <x v="1"/>
    <d v="2018-12-07T10:27:00"/>
    <x v="5"/>
    <n v="12"/>
    <s v="Imidacloprid"/>
    <s v="ng/L"/>
    <s v="&lt;"/>
    <n v="1"/>
    <n v="0.5"/>
    <n v="1"/>
    <b v="1"/>
    <n v="0"/>
  </r>
  <r>
    <s v="UK"/>
    <s v="GB-ENG"/>
    <s v="50050"/>
    <x v="1"/>
    <d v="2018-12-10T13:27:00"/>
    <x v="5"/>
    <n v="12"/>
    <s v="Imidacloprid"/>
    <s v="ng/L"/>
    <s v="&lt;"/>
    <n v="1"/>
    <n v="0.5"/>
    <n v="1"/>
    <b v="1"/>
    <n v="0"/>
  </r>
  <r>
    <s v="UK"/>
    <s v="GB-ENG"/>
    <s v="50050"/>
    <x v="1"/>
    <d v="2018-12-14T12:09:00"/>
    <x v="5"/>
    <n v="12"/>
    <s v="Imidacloprid"/>
    <s v="ng/L"/>
    <s v="&lt;"/>
    <n v="1"/>
    <n v="0.5"/>
    <n v="1"/>
    <b v="1"/>
    <n v="0"/>
  </r>
  <r>
    <s v="UK"/>
    <s v="GB-ENG"/>
    <s v="50050"/>
    <x v="1"/>
    <d v="2018-12-17T09:41:00"/>
    <x v="5"/>
    <n v="12"/>
    <s v="Imidacloprid"/>
    <s v="ng/L"/>
    <s v="&lt;"/>
    <n v="1"/>
    <n v="0.5"/>
    <n v="1"/>
    <b v="1"/>
    <n v="0"/>
  </r>
  <r>
    <s v="UK"/>
    <s v="GB-ENG"/>
    <s v="50050"/>
    <x v="1"/>
    <d v="2019-01-07T16:26:00"/>
    <x v="0"/>
    <n v="1"/>
    <s v="Imidacloprid"/>
    <s v="ng/L"/>
    <s v="&lt;"/>
    <n v="1"/>
    <n v="0.5"/>
    <n v="1"/>
    <b v="1"/>
    <n v="0"/>
  </r>
  <r>
    <s v="UK"/>
    <s v="GB-ENG"/>
    <s v="50050"/>
    <x v="1"/>
    <d v="2019-01-10T08:59:00"/>
    <x v="0"/>
    <n v="1"/>
    <s v="Imidacloprid"/>
    <s v="ng/L"/>
    <s v="&lt;"/>
    <n v="1"/>
    <n v="0.5"/>
    <n v="1"/>
    <b v="1"/>
    <n v="0"/>
  </r>
  <r>
    <s v="UK"/>
    <s v="GB-ENG"/>
    <s v="50050"/>
    <x v="1"/>
    <d v="2019-01-16T13:25:00"/>
    <x v="0"/>
    <n v="1"/>
    <s v="Imidacloprid"/>
    <s v="ng/L"/>
    <s v="&lt;"/>
    <n v="1"/>
    <n v="0.5"/>
    <n v="1"/>
    <b v="1"/>
    <n v="0"/>
  </r>
  <r>
    <s v="UK"/>
    <s v="GB-ENG"/>
    <s v="50050"/>
    <x v="1"/>
    <d v="2019-01-17T10:05:00"/>
    <x v="0"/>
    <n v="1"/>
    <s v="Imidacloprid"/>
    <s v="ng/L"/>
    <s v="="/>
    <n v="1.1000000000000001"/>
    <n v="1.1000000000000001"/>
    <n v="0"/>
    <b v="0"/>
    <n v="0"/>
  </r>
  <r>
    <s v="UK"/>
    <s v="GB-ENG"/>
    <s v="50050"/>
    <x v="1"/>
    <d v="2019-01-22T11:00:00"/>
    <x v="0"/>
    <n v="1"/>
    <s v="Imidacloprid"/>
    <s v="ng/L"/>
    <s v="&lt;"/>
    <n v="1"/>
    <n v="0.5"/>
    <n v="1"/>
    <b v="1"/>
    <n v="0"/>
  </r>
  <r>
    <s v="UK"/>
    <s v="GB-ENG"/>
    <s v="50050"/>
    <x v="1"/>
    <d v="2019-01-28T10:36:00"/>
    <x v="0"/>
    <n v="1"/>
    <s v="Imidacloprid"/>
    <s v="ng/L"/>
    <s v="="/>
    <n v="1.4"/>
    <n v="1.4"/>
    <n v="0"/>
    <b v="0"/>
    <n v="0"/>
  </r>
  <r>
    <s v="UK"/>
    <s v="GB-ENG"/>
    <s v="50050"/>
    <x v="1"/>
    <d v="2019-02-07T10:12:00"/>
    <x v="0"/>
    <n v="2"/>
    <s v="Imidacloprid"/>
    <s v="ng/L"/>
    <s v="="/>
    <n v="1.7"/>
    <n v="1.7"/>
    <n v="0"/>
    <b v="0"/>
    <n v="0"/>
  </r>
  <r>
    <s v="UK"/>
    <s v="GB-ENG"/>
    <s v="50050"/>
    <x v="1"/>
    <d v="2019-09-02T11:57:00"/>
    <x v="0"/>
    <n v="9"/>
    <s v="Imidacloprid"/>
    <s v="ng/L"/>
    <s v="="/>
    <n v="3.1"/>
    <n v="3.1"/>
    <n v="0"/>
    <b v="0"/>
    <n v="0"/>
  </r>
  <r>
    <s v="UK"/>
    <s v="GB-ENG"/>
    <s v="50050"/>
    <x v="1"/>
    <d v="2019-09-20T13:41:00"/>
    <x v="0"/>
    <n v="9"/>
    <s v="Imidacloprid"/>
    <s v="ng/L"/>
    <s v="="/>
    <n v="3.2"/>
    <n v="3.2"/>
    <n v="0"/>
    <b v="0"/>
    <n v="0"/>
  </r>
  <r>
    <s v="UK"/>
    <s v="GB-ENG"/>
    <s v="50050"/>
    <x v="1"/>
    <d v="2019-10-01T10:44:00"/>
    <x v="0"/>
    <n v="10"/>
    <s v="Imidacloprid"/>
    <s v="ng/L"/>
    <s v="="/>
    <n v="2.8"/>
    <n v="2.8"/>
    <n v="0"/>
    <b v="0"/>
    <n v="0"/>
  </r>
  <r>
    <s v="UK"/>
    <s v="GB-ENG"/>
    <s v="50050"/>
    <x v="1"/>
    <d v="2019-10-02T09:43:00"/>
    <x v="0"/>
    <n v="10"/>
    <s v="Imidacloprid"/>
    <s v="ng/L"/>
    <s v="="/>
    <n v="2.8"/>
    <n v="2.8"/>
    <n v="0"/>
    <b v="0"/>
    <n v="0"/>
  </r>
  <r>
    <s v="UK"/>
    <s v="GB-ENG"/>
    <s v="50050"/>
    <x v="1"/>
    <d v="2019-10-02T14:35:00"/>
    <x v="0"/>
    <n v="10"/>
    <s v="Imidacloprid"/>
    <s v="ng/L"/>
    <s v="&lt;"/>
    <n v="1"/>
    <n v="0.5"/>
    <n v="1"/>
    <b v="1"/>
    <n v="0"/>
  </r>
  <r>
    <s v="UK"/>
    <s v="GB-ENG"/>
    <s v="50050"/>
    <x v="1"/>
    <d v="2019-10-08T12:49:00"/>
    <x v="0"/>
    <n v="10"/>
    <s v="Imidacloprid"/>
    <s v="ng/L"/>
    <s v="&lt;"/>
    <n v="1"/>
    <n v="0.5"/>
    <n v="1"/>
    <b v="1"/>
    <n v="0"/>
  </r>
  <r>
    <s v="UK"/>
    <s v="GB-ENG"/>
    <s v="50050"/>
    <x v="1"/>
    <d v="2019-10-11T11:29:00"/>
    <x v="0"/>
    <n v="10"/>
    <s v="Imidacloprid"/>
    <s v="ng/L"/>
    <s v="="/>
    <n v="1"/>
    <n v="1"/>
    <n v="0"/>
    <b v="0"/>
    <n v="0"/>
  </r>
  <r>
    <s v="UK"/>
    <s v="GB-ENG"/>
    <s v="50050"/>
    <x v="1"/>
    <d v="2019-10-14T15:12:00"/>
    <x v="0"/>
    <n v="10"/>
    <s v="Imidacloprid"/>
    <s v="ng/L"/>
    <s v="&lt;"/>
    <n v="1"/>
    <n v="0.5"/>
    <n v="1"/>
    <b v="1"/>
    <n v="0"/>
  </r>
  <r>
    <s v="UK"/>
    <s v="GB-ENG"/>
    <s v="50050"/>
    <x v="1"/>
    <d v="2019-10-18T12:32:00"/>
    <x v="0"/>
    <n v="10"/>
    <s v="Imidacloprid"/>
    <s v="ng/L"/>
    <s v="="/>
    <n v="1.9"/>
    <n v="1.9"/>
    <n v="0"/>
    <b v="0"/>
    <n v="0"/>
  </r>
  <r>
    <s v="UK"/>
    <s v="GB-ENG"/>
    <s v="50050"/>
    <x v="1"/>
    <d v="2019-10-22T12:18:00"/>
    <x v="0"/>
    <n v="10"/>
    <s v="Imidacloprid"/>
    <s v="ng/L"/>
    <s v="&lt;"/>
    <n v="1"/>
    <n v="0.5"/>
    <n v="1"/>
    <b v="1"/>
    <n v="0"/>
  </r>
  <r>
    <s v="UK"/>
    <s v="GB-ENG"/>
    <s v="50050"/>
    <x v="1"/>
    <d v="2019-10-22T12:48:00"/>
    <x v="0"/>
    <n v="10"/>
    <s v="Imidacloprid"/>
    <s v="ng/L"/>
    <s v="&lt;"/>
    <n v="1"/>
    <n v="0.5"/>
    <n v="1"/>
    <b v="1"/>
    <n v="0"/>
  </r>
  <r>
    <s v="UK"/>
    <s v="GB-ENG"/>
    <s v="50050"/>
    <x v="1"/>
    <d v="2019-10-29T13:40:00"/>
    <x v="0"/>
    <n v="10"/>
    <s v="Imidacloprid"/>
    <s v="ng/L"/>
    <s v="&lt;"/>
    <n v="1"/>
    <n v="0.5"/>
    <n v="1"/>
    <b v="1"/>
    <n v="0"/>
  </r>
  <r>
    <s v="UK"/>
    <s v="GB-ENG"/>
    <s v="50050"/>
    <x v="1"/>
    <d v="2019-11-21T12:14:00"/>
    <x v="0"/>
    <n v="11"/>
    <s v="Imidacloprid"/>
    <s v="ng/L"/>
    <s v="&lt;"/>
    <n v="1"/>
    <n v="0.5"/>
    <n v="1"/>
    <b v="1"/>
    <n v="0"/>
  </r>
  <r>
    <s v="UK"/>
    <s v="GB-ENG"/>
    <s v="50050"/>
    <x v="1"/>
    <d v="2019-11-26T10:54:00"/>
    <x v="0"/>
    <n v="11"/>
    <s v="Imidacloprid"/>
    <s v="ng/L"/>
    <s v="&lt;"/>
    <n v="1"/>
    <n v="0.5"/>
    <n v="1"/>
    <b v="1"/>
    <n v="0"/>
  </r>
  <r>
    <s v="UK"/>
    <s v="GB-ENG"/>
    <s v="50050"/>
    <x v="1"/>
    <d v="2019-12-02T10:56:00"/>
    <x v="0"/>
    <n v="12"/>
    <s v="Imidacloprid"/>
    <s v="ng/L"/>
    <s v="&lt;"/>
    <n v="1"/>
    <n v="0.5"/>
    <n v="1"/>
    <b v="1"/>
    <n v="0"/>
  </r>
  <r>
    <s v="UK"/>
    <s v="GB-ENG"/>
    <s v="50050"/>
    <x v="1"/>
    <d v="2019-12-11T11:27:00"/>
    <x v="0"/>
    <n v="12"/>
    <s v="Imidacloprid"/>
    <s v="ng/L"/>
    <s v="&lt;"/>
    <n v="1"/>
    <n v="0.5"/>
    <n v="1"/>
    <b v="1"/>
    <n v="0"/>
  </r>
  <r>
    <s v="UK"/>
    <s v="GB-ENG"/>
    <s v="50050"/>
    <x v="1"/>
    <d v="2019-12-13T10:06:00"/>
    <x v="0"/>
    <n v="12"/>
    <s v="Imidacloprid"/>
    <s v="ng/L"/>
    <s v="&lt;"/>
    <n v="1"/>
    <n v="0.5"/>
    <n v="1"/>
    <b v="1"/>
    <n v="0"/>
  </r>
  <r>
    <s v="UK"/>
    <s v="GB-ENG"/>
    <s v="50050"/>
    <x v="1"/>
    <d v="2020-01-09T11:18:00"/>
    <x v="6"/>
    <n v="1"/>
    <s v="Imidacloprid"/>
    <s v="ng/L"/>
    <s v="&lt;"/>
    <n v="1"/>
    <n v="0.5"/>
    <n v="1"/>
    <b v="1"/>
    <n v="0"/>
  </r>
  <r>
    <s v="UK"/>
    <s v="GB-ENG"/>
    <s v="50050"/>
    <x v="1"/>
    <d v="2020-01-14T11:21:00"/>
    <x v="6"/>
    <n v="1"/>
    <s v="Imidacloprid"/>
    <s v="ng/L"/>
    <s v="&lt;"/>
    <n v="1"/>
    <n v="0.5"/>
    <n v="1"/>
    <b v="1"/>
    <n v="0"/>
  </r>
  <r>
    <s v="UK"/>
    <s v="GB-ENG"/>
    <s v="50050"/>
    <x v="1"/>
    <d v="2020-01-22T11:40:00"/>
    <x v="6"/>
    <n v="1"/>
    <s v="Imidacloprid"/>
    <s v="ng/L"/>
    <s v="&lt;"/>
    <n v="1"/>
    <n v="0.5"/>
    <n v="1"/>
    <b v="1"/>
    <n v="0"/>
  </r>
  <r>
    <s v="UK"/>
    <s v="GB-ENG"/>
    <s v="50050"/>
    <x v="1"/>
    <d v="2020-01-27T11:45:00"/>
    <x v="6"/>
    <n v="1"/>
    <s v="Imidacloprid"/>
    <s v="ng/L"/>
    <s v="&lt;"/>
    <n v="1"/>
    <n v="0.5"/>
    <n v="1"/>
    <b v="1"/>
    <n v="0"/>
  </r>
  <r>
    <s v="UK"/>
    <s v="GB-ENG"/>
    <s v="50050"/>
    <x v="1"/>
    <d v="2020-02-11T12:15:00"/>
    <x v="6"/>
    <n v="2"/>
    <s v="Imidacloprid"/>
    <s v="ng/L"/>
    <s v="&lt;"/>
    <n v="1"/>
    <n v="0.5"/>
    <n v="1"/>
    <b v="1"/>
    <n v="0"/>
  </r>
  <r>
    <s v="UK"/>
    <s v="GB-ENG"/>
    <s v="50050"/>
    <x v="1"/>
    <d v="2021-02-04T10:35:00"/>
    <x v="7"/>
    <n v="2"/>
    <s v="Imidacloprid"/>
    <s v="ng/L"/>
    <s v="&lt;"/>
    <n v="1"/>
    <n v="0.5"/>
    <n v="1"/>
    <b v="1"/>
    <n v="0"/>
  </r>
  <r>
    <s v="UK"/>
    <s v="GB-ENG"/>
    <s v="50050"/>
    <x v="1"/>
    <d v="2021-02-09T13:29:00"/>
    <x v="7"/>
    <n v="2"/>
    <s v="Imidacloprid"/>
    <s v="ng/L"/>
    <s v="&lt;"/>
    <n v="1"/>
    <n v="0.5"/>
    <n v="1"/>
    <b v="1"/>
    <n v="0"/>
  </r>
  <r>
    <s v="UK"/>
    <s v="GB-ENG"/>
    <s v="50050"/>
    <x v="1"/>
    <d v="2021-02-17T11:11:00"/>
    <x v="7"/>
    <n v="2"/>
    <s v="Imidacloprid"/>
    <s v="ng/L"/>
    <s v="&lt;"/>
    <n v="1"/>
    <n v="0.5"/>
    <n v="1"/>
    <b v="1"/>
    <n v="0"/>
  </r>
  <r>
    <s v="UK"/>
    <s v="GB-ENG"/>
    <s v="50050"/>
    <x v="1"/>
    <d v="2021-02-22T11:05:00"/>
    <x v="7"/>
    <n v="2"/>
    <s v="Imidacloprid"/>
    <s v="ng/L"/>
    <s v="&lt;"/>
    <n v="1"/>
    <n v="0.5"/>
    <n v="1"/>
    <b v="1"/>
    <n v="0"/>
  </r>
  <r>
    <s v="UK"/>
    <s v="GB-ENG"/>
    <s v="50050"/>
    <x v="1"/>
    <d v="2021-03-01T10:44:00"/>
    <x v="7"/>
    <n v="3"/>
    <s v="Imidacloprid"/>
    <s v="ng/L"/>
    <s v="&lt;"/>
    <n v="1"/>
    <n v="0.5"/>
    <n v="1"/>
    <b v="1"/>
    <n v="0"/>
  </r>
  <r>
    <s v="UK"/>
    <s v="GB-ENG"/>
    <s v="50050"/>
    <x v="1"/>
    <d v="2021-03-10T13:47:00"/>
    <x v="7"/>
    <n v="3"/>
    <s v="Imidacloprid"/>
    <s v="ng/L"/>
    <s v="&lt;"/>
    <n v="1"/>
    <n v="0.5"/>
    <n v="1"/>
    <b v="1"/>
    <n v="0"/>
  </r>
  <r>
    <s v="UK"/>
    <s v="GB-ENG"/>
    <s v="50050"/>
    <x v="1"/>
    <d v="2021-03-17T11:57:00"/>
    <x v="7"/>
    <n v="3"/>
    <s v="Imidacloprid"/>
    <s v="ng/L"/>
    <s v="&lt;"/>
    <n v="1"/>
    <n v="0.5"/>
    <n v="1"/>
    <b v="1"/>
    <n v="0"/>
  </r>
  <r>
    <s v="UK"/>
    <s v="GB-ENG"/>
    <s v="50050"/>
    <x v="1"/>
    <d v="2021-03-22T10:43:00"/>
    <x v="7"/>
    <n v="3"/>
    <s v="Imidacloprid"/>
    <s v="ng/L"/>
    <s v="="/>
    <n v="1.1000000000000001"/>
    <n v="1.1000000000000001"/>
    <n v="0"/>
    <b v="0"/>
    <n v="0"/>
  </r>
  <r>
    <s v="UK"/>
    <s v="GB-ENG"/>
    <s v="50050"/>
    <x v="1"/>
    <d v="2021-04-08T12:59:00"/>
    <x v="7"/>
    <n v="4"/>
    <s v="Imidacloprid"/>
    <s v="ng/L"/>
    <s v="&lt;"/>
    <n v="1"/>
    <n v="0.5"/>
    <n v="1"/>
    <b v="1"/>
    <n v="0"/>
  </r>
  <r>
    <s v="UK"/>
    <s v="GB-ENG"/>
    <s v="50050"/>
    <x v="1"/>
    <d v="2021-04-16T12:36:00"/>
    <x v="7"/>
    <n v="4"/>
    <s v="Imidacloprid"/>
    <s v="ng/L"/>
    <s v="="/>
    <n v="1.8"/>
    <n v="1.8"/>
    <n v="0"/>
    <b v="0"/>
    <n v="0"/>
  </r>
  <r>
    <s v="UK"/>
    <s v="GB-ENG"/>
    <s v="50050"/>
    <x v="1"/>
    <d v="2021-04-27T11:32:00"/>
    <x v="7"/>
    <n v="4"/>
    <s v="Imidacloprid"/>
    <s v="ng/L"/>
    <s v="="/>
    <n v="2.6"/>
    <n v="2.6"/>
    <n v="0"/>
    <b v="0"/>
    <n v="0"/>
  </r>
  <r>
    <s v="UK"/>
    <s v="GB-ENG"/>
    <s v="50050"/>
    <x v="1"/>
    <d v="2021-05-06T12:28:00"/>
    <x v="7"/>
    <n v="5"/>
    <s v="Imidacloprid"/>
    <s v="ng/L"/>
    <s v="="/>
    <n v="2.1"/>
    <n v="2.1"/>
    <n v="0"/>
    <b v="0"/>
    <n v="0"/>
  </r>
  <r>
    <s v="UK"/>
    <s v="GB-ENG"/>
    <s v="50050"/>
    <x v="1"/>
    <d v="2021-05-11T12:00:00"/>
    <x v="7"/>
    <n v="5"/>
    <s v="Imidacloprid"/>
    <s v="ng/L"/>
    <s v="&lt;"/>
    <n v="1"/>
    <n v="0.5"/>
    <n v="1"/>
    <b v="1"/>
    <n v="0"/>
  </r>
  <r>
    <s v="UK"/>
    <s v="GB-ENG"/>
    <s v="50050"/>
    <x v="1"/>
    <d v="2021-05-20T13:20:00"/>
    <x v="7"/>
    <n v="5"/>
    <s v="Imidacloprid"/>
    <s v="ng/L"/>
    <s v="="/>
    <n v="1.4"/>
    <n v="1.4"/>
    <n v="0"/>
    <b v="0"/>
    <n v="0"/>
  </r>
  <r>
    <s v="UK"/>
    <s v="GB-ENG"/>
    <s v="50050"/>
    <x v="1"/>
    <d v="2021-05-24T11:11:00"/>
    <x v="7"/>
    <n v="5"/>
    <s v="Imidacloprid"/>
    <s v="ng/L"/>
    <s v="="/>
    <n v="2.2999999999999998"/>
    <n v="2.2999999999999998"/>
    <n v="0"/>
    <b v="0"/>
    <n v="0"/>
  </r>
  <r>
    <s v="UK"/>
    <s v="GB-ENG"/>
    <s v="50050"/>
    <x v="1"/>
    <d v="2021-06-04T12:40:00"/>
    <x v="7"/>
    <n v="6"/>
    <s v="Imidacloprid"/>
    <s v="ng/L"/>
    <s v="="/>
    <n v="1.8"/>
    <n v="1.8"/>
    <n v="0"/>
    <b v="0"/>
    <n v="0"/>
  </r>
  <r>
    <s v="UK"/>
    <s v="GB-ENG"/>
    <s v="50050"/>
    <x v="1"/>
    <d v="2021-06-11T13:45:00"/>
    <x v="7"/>
    <n v="6"/>
    <s v="Imidacloprid"/>
    <s v="ng/L"/>
    <s v="="/>
    <n v="4.8999999999999995"/>
    <n v="4.8999999999999995"/>
    <n v="0"/>
    <b v="0"/>
    <n v="0"/>
  </r>
  <r>
    <s v="UK"/>
    <s v="GB-ENG"/>
    <s v="50050"/>
    <x v="1"/>
    <d v="2021-06-15T11:12:00"/>
    <x v="7"/>
    <n v="6"/>
    <s v="Imidacloprid"/>
    <s v="ng/L"/>
    <s v="="/>
    <n v="4.5999999999999996"/>
    <n v="4.5999999999999996"/>
    <n v="0"/>
    <b v="0"/>
    <n v="0"/>
  </r>
  <r>
    <s v="UK"/>
    <s v="GB-ENG"/>
    <s v="50050"/>
    <x v="1"/>
    <d v="2021-06-22T15:30:00"/>
    <x v="7"/>
    <n v="6"/>
    <s v="Imidacloprid"/>
    <s v="ng/L"/>
    <s v="="/>
    <n v="2.7"/>
    <n v="2.7"/>
    <n v="0"/>
    <b v="0"/>
    <n v="0"/>
  </r>
  <r>
    <s v="UK"/>
    <s v="GB-ENG"/>
    <s v="50050"/>
    <x v="1"/>
    <d v="2021-07-01T15:00:00"/>
    <x v="7"/>
    <n v="7"/>
    <s v="Imidacloprid"/>
    <s v="ng/L"/>
    <s v="="/>
    <n v="2.2999999999999998"/>
    <n v="2.2999999999999998"/>
    <n v="0"/>
    <b v="0"/>
    <n v="0"/>
  </r>
  <r>
    <s v="UK"/>
    <s v="GB-ENG"/>
    <s v="50050"/>
    <x v="1"/>
    <d v="2021-07-05T11:08:00"/>
    <x v="7"/>
    <n v="7"/>
    <s v="Imidacloprid"/>
    <s v="ng/L"/>
    <s v="="/>
    <n v="4.4000000000000004"/>
    <n v="4.4000000000000004"/>
    <n v="0"/>
    <b v="0"/>
    <n v="0"/>
  </r>
  <r>
    <s v="UK"/>
    <s v="GB-ENG"/>
    <s v="50050"/>
    <x v="1"/>
    <d v="2021-07-12T13:43:00"/>
    <x v="7"/>
    <n v="7"/>
    <s v="Imidacloprid"/>
    <s v="ng/L"/>
    <s v="&lt;"/>
    <n v="1"/>
    <n v="0.5"/>
    <n v="1"/>
    <b v="1"/>
    <n v="0"/>
  </r>
  <r>
    <s v="UK"/>
    <s v="GB-ENG"/>
    <s v="50050"/>
    <x v="1"/>
    <d v="2021-07-23T11:52:00"/>
    <x v="7"/>
    <n v="7"/>
    <s v="Imidacloprid"/>
    <s v="ng/L"/>
    <s v="="/>
    <n v="3.1"/>
    <n v="3.1"/>
    <n v="0"/>
    <b v="0"/>
    <n v="0"/>
  </r>
  <r>
    <s v="UK"/>
    <s v="GB-ENG"/>
    <s v="50050"/>
    <x v="1"/>
    <d v="2021-07-26T11:36:00"/>
    <x v="7"/>
    <n v="7"/>
    <s v="Imidacloprid"/>
    <s v="ng/L"/>
    <s v="="/>
    <n v="4.2"/>
    <n v="4.2"/>
    <n v="0"/>
    <b v="0"/>
    <n v="0"/>
  </r>
  <r>
    <s v="UK"/>
    <s v="GB-ENG"/>
    <s v="50050"/>
    <x v="1"/>
    <d v="2021-08-04T14:48:00"/>
    <x v="7"/>
    <n v="8"/>
    <s v="Imidacloprid"/>
    <s v="ng/L"/>
    <s v="="/>
    <n v="3"/>
    <n v="3"/>
    <n v="0"/>
    <b v="0"/>
    <n v="0"/>
  </r>
  <r>
    <s v="UK"/>
    <s v="GB-ENG"/>
    <s v="50050"/>
    <x v="1"/>
    <d v="2021-08-11T14:17:00"/>
    <x v="7"/>
    <n v="8"/>
    <s v="Imidacloprid"/>
    <s v="ng/L"/>
    <s v="="/>
    <n v="3.3"/>
    <n v="3.3"/>
    <n v="0"/>
    <b v="0"/>
    <n v="0"/>
  </r>
  <r>
    <s v="UK"/>
    <s v="GB-ENG"/>
    <s v="50050"/>
    <x v="1"/>
    <d v="2021-11-04T14:18:00"/>
    <x v="7"/>
    <n v="11"/>
    <s v="Imidacloprid"/>
    <s v="ng/L"/>
    <s v="&lt;"/>
    <n v="1"/>
    <n v="0.5"/>
    <n v="1"/>
    <b v="1"/>
    <n v="0"/>
  </r>
  <r>
    <s v="UK"/>
    <s v="GB-ENG"/>
    <s v="50050"/>
    <x v="1"/>
    <d v="2021-11-09T14:45:00"/>
    <x v="7"/>
    <n v="11"/>
    <s v="Imidacloprid"/>
    <s v="ng/L"/>
    <s v="&lt;"/>
    <n v="1"/>
    <n v="0.5"/>
    <n v="1"/>
    <b v="1"/>
    <n v="0"/>
  </r>
  <r>
    <s v="UK"/>
    <s v="GB-ENG"/>
    <s v="50050"/>
    <x v="1"/>
    <d v="2021-11-18T10:42:00"/>
    <x v="7"/>
    <n v="11"/>
    <s v="Imidacloprid"/>
    <s v="ng/L"/>
    <s v="="/>
    <n v="1.8"/>
    <n v="1.8"/>
    <n v="0"/>
    <b v="0"/>
    <n v="0"/>
  </r>
  <r>
    <s v="UK"/>
    <s v="GB-ENG"/>
    <s v="50050"/>
    <x v="1"/>
    <d v="2021-11-24T10:52:00"/>
    <x v="7"/>
    <n v="11"/>
    <s v="Imidacloprid"/>
    <s v="ng/L"/>
    <s v="="/>
    <n v="1.8"/>
    <n v="1.8"/>
    <n v="0"/>
    <b v="0"/>
    <n v="0"/>
  </r>
  <r>
    <s v="UK"/>
    <s v="GB-ENG"/>
    <s v="50050"/>
    <x v="1"/>
    <d v="2021-12-03T11:30:00"/>
    <x v="7"/>
    <n v="12"/>
    <s v="Imidacloprid"/>
    <s v="ng/L"/>
    <s v="&lt;"/>
    <n v="1"/>
    <n v="0.5"/>
    <n v="1"/>
    <b v="1"/>
    <n v="0"/>
  </r>
  <r>
    <s v="UK"/>
    <s v="GB-ENG"/>
    <s v="50050"/>
    <x v="1"/>
    <d v="2021-12-08T11:59:00"/>
    <x v="7"/>
    <n v="12"/>
    <s v="Imidacloprid"/>
    <s v="ng/L"/>
    <s v="&lt;"/>
    <n v="1"/>
    <n v="0.5"/>
    <n v="1"/>
    <b v="1"/>
    <n v="0"/>
  </r>
  <r>
    <s v="UK"/>
    <s v="GB-ENG"/>
    <s v="50050"/>
    <x v="1"/>
    <d v="2021-12-17T12:21:00"/>
    <x v="7"/>
    <n v="12"/>
    <s v="Imidacloprid"/>
    <s v="ng/L"/>
    <s v="="/>
    <n v="1.6"/>
    <n v="1.6"/>
    <n v="0"/>
    <b v="0"/>
    <n v="0"/>
  </r>
  <r>
    <s v="UK"/>
    <s v="GB-ENG"/>
    <s v="50050"/>
    <x v="1"/>
    <d v="2022-01-07T11:56:00"/>
    <x v="8"/>
    <n v="1"/>
    <s v="Imidacloprid"/>
    <s v="ng/L"/>
    <s v="&lt;"/>
    <n v="1"/>
    <n v="0.5"/>
    <n v="1"/>
    <b v="1"/>
    <n v="0"/>
  </r>
  <r>
    <s v="UK"/>
    <s v="GB-ENG"/>
    <s v="50050"/>
    <x v="1"/>
    <d v="2022-01-18T11:33:00"/>
    <x v="8"/>
    <n v="1"/>
    <s v="Imidacloprid"/>
    <s v="ng/L"/>
    <s v="="/>
    <n v="0.8"/>
    <n v="0.8"/>
    <n v="0"/>
    <b v="0"/>
    <n v="0"/>
  </r>
  <r>
    <s v="UK"/>
    <s v="GB-ENG"/>
    <s v="50050"/>
    <x v="1"/>
    <d v="2022-01-24T11:40:00"/>
    <x v="8"/>
    <n v="1"/>
    <s v="Imidacloprid"/>
    <s v="ng/L"/>
    <s v="&lt;"/>
    <n v="1"/>
    <n v="0.5"/>
    <n v="1"/>
    <b v="1"/>
    <n v="0"/>
  </r>
  <r>
    <s v="UK"/>
    <s v="GB-ENG"/>
    <s v="50050"/>
    <x v="1"/>
    <d v="2022-02-04T12:46:00"/>
    <x v="8"/>
    <n v="2"/>
    <s v="Imidacloprid"/>
    <s v="ng/L"/>
    <s v="&lt;"/>
    <n v="1"/>
    <n v="0.5"/>
    <n v="1"/>
    <b v="1"/>
    <n v="0"/>
  </r>
  <r>
    <s v="UK"/>
    <s v="GB-ENG"/>
    <s v="50050"/>
    <x v="1"/>
    <d v="2022-02-08T10:58:00"/>
    <x v="8"/>
    <n v="2"/>
    <s v="Imidacloprid"/>
    <s v="ng/L"/>
    <s v="&lt;"/>
    <n v="1"/>
    <n v="0.5"/>
    <n v="1"/>
    <b v="1"/>
    <n v="0"/>
  </r>
  <r>
    <s v="UK"/>
    <s v="GB-ENG"/>
    <s v="50050"/>
    <x v="1"/>
    <d v="2022-02-15T11:50:00"/>
    <x v="8"/>
    <n v="2"/>
    <s v="Imidacloprid"/>
    <s v="ng/L"/>
    <s v="&lt;"/>
    <n v="1"/>
    <n v="0.5"/>
    <n v="1"/>
    <b v="1"/>
    <n v="0"/>
  </r>
  <r>
    <s v="UK"/>
    <s v="GB-ENG"/>
    <s v="50050"/>
    <x v="1"/>
    <d v="2022-02-24T12:15:00"/>
    <x v="8"/>
    <n v="2"/>
    <s v="Imidacloprid"/>
    <s v="ng/L"/>
    <s v="&lt;"/>
    <n v="1"/>
    <n v="0.5"/>
    <n v="1"/>
    <b v="1"/>
    <n v="0"/>
  </r>
  <r>
    <s v="UK"/>
    <s v="GB-ENG"/>
    <s v="50050"/>
    <x v="1"/>
    <d v="2022-03-03T13:05:00"/>
    <x v="8"/>
    <n v="3"/>
    <s v="Imidacloprid"/>
    <s v="ng/L"/>
    <s v="&lt;"/>
    <n v="1"/>
    <n v="0.5"/>
    <n v="1"/>
    <b v="1"/>
    <n v="0"/>
  </r>
  <r>
    <s v="UK"/>
    <s v="GB-ENG"/>
    <s v="50050"/>
    <x v="1"/>
    <d v="2022-03-07T13:40:00"/>
    <x v="8"/>
    <n v="3"/>
    <s v="Imidacloprid"/>
    <s v="ng/L"/>
    <s v="&lt;"/>
    <n v="1"/>
    <n v="0.5"/>
    <n v="1"/>
    <b v="1"/>
    <n v="0"/>
  </r>
  <r>
    <s v="UK"/>
    <s v="GB-ENG"/>
    <s v="50050"/>
    <x v="1"/>
    <d v="2022-03-14T11:29:00"/>
    <x v="8"/>
    <n v="3"/>
    <s v="Imidacloprid"/>
    <s v="ng/L"/>
    <s v="&lt;"/>
    <n v="1"/>
    <n v="0.5"/>
    <n v="1"/>
    <b v="1"/>
    <n v="0"/>
  </r>
  <r>
    <s v="UK"/>
    <s v="GB-ENG"/>
    <s v="50050"/>
    <x v="1"/>
    <d v="2022-03-24T10:35:00"/>
    <x v="8"/>
    <n v="3"/>
    <s v="Imidacloprid"/>
    <s v="ng/L"/>
    <s v="&lt;"/>
    <n v="1"/>
    <n v="0.5"/>
    <n v="1"/>
    <b v="1"/>
    <n v="0"/>
  </r>
  <r>
    <s v="UK"/>
    <s v="GB-ENG"/>
    <s v="50050"/>
    <x v="1"/>
    <d v="2022-03-28T12:02:00"/>
    <x v="8"/>
    <n v="3"/>
    <s v="Imidacloprid"/>
    <s v="ng/L"/>
    <s v="&lt;"/>
    <n v="1"/>
    <n v="0.5"/>
    <n v="1"/>
    <b v="1"/>
    <n v="0"/>
  </r>
  <r>
    <s v="UK"/>
    <s v="GB-ENG"/>
    <s v="50050"/>
    <x v="1"/>
    <d v="2022-04-08T13:39:00"/>
    <x v="8"/>
    <n v="4"/>
    <s v="Imidacloprid"/>
    <s v="ng/L"/>
    <s v="="/>
    <n v="1.4"/>
    <n v="1.4"/>
    <n v="0"/>
    <b v="0"/>
    <n v="0"/>
  </r>
  <r>
    <s v="UK"/>
    <s v="GB-ENG"/>
    <s v="50050"/>
    <x v="1"/>
    <d v="2022-05-09T12:09:00"/>
    <x v="8"/>
    <n v="5"/>
    <s v="Imidacloprid"/>
    <s v="ng/L"/>
    <s v="&lt;"/>
    <n v="1"/>
    <n v="0.5"/>
    <n v="1"/>
    <b v="1"/>
    <n v="0"/>
  </r>
  <r>
    <s v="UK"/>
    <s v="GB-ENG"/>
    <s v="50050"/>
    <x v="1"/>
    <d v="2022-05-25T13:35:00"/>
    <x v="8"/>
    <n v="5"/>
    <s v="Imidacloprid"/>
    <s v="ng/L"/>
    <s v="="/>
    <n v="26"/>
    <n v="26"/>
    <n v="0"/>
    <b v="0"/>
    <n v="0"/>
  </r>
  <r>
    <s v="UK"/>
    <s v="GB-ENG"/>
    <s v="50050"/>
    <x v="1"/>
    <d v="2022-06-06T11:57:00"/>
    <x v="8"/>
    <n v="6"/>
    <s v="Imidacloprid"/>
    <s v="ng/L"/>
    <s v="&lt;"/>
    <n v="1"/>
    <n v="0.5"/>
    <n v="1"/>
    <b v="1"/>
    <n v="0"/>
  </r>
  <r>
    <s v="UK"/>
    <s v="GB-ENG"/>
    <s v="50050"/>
    <x v="1"/>
    <d v="2022-06-17T11:33:00"/>
    <x v="8"/>
    <n v="6"/>
    <s v="Imidacloprid"/>
    <s v="ng/L"/>
    <s v="="/>
    <n v="1.8"/>
    <n v="1.8"/>
    <n v="0"/>
    <b v="0"/>
    <n v="0"/>
  </r>
  <r>
    <s v="UK"/>
    <s v="GB-ENG"/>
    <s v="50050"/>
    <x v="1"/>
    <d v="2022-06-22T13:03:00"/>
    <x v="8"/>
    <n v="6"/>
    <s v="Imidacloprid"/>
    <s v="ng/L"/>
    <s v="&lt;"/>
    <n v="1"/>
    <n v="0.5"/>
    <n v="1"/>
    <b v="1"/>
    <n v="0"/>
  </r>
  <r>
    <s v="UK"/>
    <s v="GB-ENG"/>
    <s v="50050"/>
    <x v="1"/>
    <d v="2022-06-29T12:47:00"/>
    <x v="8"/>
    <n v="6"/>
    <s v="Imidacloprid"/>
    <s v="ng/L"/>
    <s v="&lt;"/>
    <n v="1"/>
    <n v="0.5"/>
    <n v="1"/>
    <b v="1"/>
    <n v="0"/>
  </r>
  <r>
    <s v="UK"/>
    <s v="GB-ENG"/>
    <s v="50050"/>
    <x v="1"/>
    <d v="2022-07-08T12:43:00"/>
    <x v="8"/>
    <n v="7"/>
    <s v="Imidacloprid"/>
    <s v="ng/L"/>
    <s v="&lt;"/>
    <n v="1"/>
    <n v="0.5"/>
    <n v="1"/>
    <b v="1"/>
    <n v="0"/>
  </r>
  <r>
    <s v="UK"/>
    <s v="GB-ENG"/>
    <s v="50050"/>
    <x v="1"/>
    <d v="2022-07-15T13:01:00"/>
    <x v="8"/>
    <n v="7"/>
    <s v="Imidacloprid"/>
    <s v="ng/L"/>
    <s v="&lt;"/>
    <n v="1"/>
    <n v="0.5"/>
    <n v="1"/>
    <b v="1"/>
    <n v="0"/>
  </r>
  <r>
    <s v="UK"/>
    <s v="GB-ENG"/>
    <s v="50050"/>
    <x v="1"/>
    <d v="2022-07-22T11:58:00"/>
    <x v="8"/>
    <n v="7"/>
    <s v="Imidacloprid"/>
    <s v="ng/L"/>
    <s v="&lt;"/>
    <n v="1"/>
    <n v="0.5"/>
    <n v="1"/>
    <b v="1"/>
    <n v="0"/>
  </r>
  <r>
    <s v="UK"/>
    <s v="GB-ENG"/>
    <s v="50050"/>
    <x v="1"/>
    <d v="2022-07-26T15:17:00"/>
    <x v="8"/>
    <n v="7"/>
    <s v="Imidacloprid"/>
    <s v="ng/L"/>
    <s v="&lt;"/>
    <n v="1"/>
    <n v="0.5"/>
    <n v="1"/>
    <b v="1"/>
    <n v="0"/>
  </r>
  <r>
    <s v="UK"/>
    <s v="GB-ENG"/>
    <s v="50050"/>
    <x v="1"/>
    <d v="2022-08-05T15:36:00"/>
    <x v="8"/>
    <n v="8"/>
    <s v="Imidacloprid"/>
    <s v="ng/L"/>
    <s v="&lt;"/>
    <n v="1"/>
    <n v="0.5"/>
    <n v="1"/>
    <b v="1"/>
    <n v="0"/>
  </r>
  <r>
    <s v="UK"/>
    <s v="GB-ENG"/>
    <s v="50050"/>
    <x v="1"/>
    <d v="2022-08-10T12:33:00"/>
    <x v="8"/>
    <n v="8"/>
    <s v="Imidacloprid"/>
    <s v="ng/L"/>
    <s v="="/>
    <n v="4.5999999999999996"/>
    <n v="4.5999999999999996"/>
    <n v="0"/>
    <b v="0"/>
    <n v="0"/>
  </r>
  <r>
    <s v="UK"/>
    <s v="GB-ENG"/>
    <s v="50050"/>
    <x v="1"/>
    <d v="2022-08-17T12:38:00"/>
    <x v="8"/>
    <n v="8"/>
    <s v="Imidacloprid"/>
    <s v="ng/L"/>
    <s v="&lt;"/>
    <n v="1"/>
    <n v="0.5"/>
    <n v="1"/>
    <b v="1"/>
    <n v="0"/>
  </r>
  <r>
    <s v="UK"/>
    <s v="GB-ENG"/>
    <s v="50050"/>
    <x v="1"/>
    <d v="2022-08-22T12:31:00"/>
    <x v="8"/>
    <n v="8"/>
    <s v="Imidacloprid"/>
    <s v="ng/L"/>
    <s v="&lt;"/>
    <n v="1"/>
    <n v="0.5"/>
    <n v="1"/>
    <b v="1"/>
    <n v="0"/>
  </r>
  <r>
    <s v="UK"/>
    <s v="GB-ENG"/>
    <s v="50050"/>
    <x v="1"/>
    <d v="2022-08-30T13:44:00"/>
    <x v="8"/>
    <n v="8"/>
    <s v="Imidacloprid"/>
    <s v="ng/L"/>
    <s v="="/>
    <n v="4.2"/>
    <n v="4.2"/>
    <n v="0"/>
    <b v="0"/>
    <n v="0"/>
  </r>
  <r>
    <s v="UK"/>
    <s v="GB-ENG"/>
    <s v="50050"/>
    <x v="1"/>
    <d v="2022-09-05T14:17:00"/>
    <x v="8"/>
    <n v="9"/>
    <s v="Imidacloprid"/>
    <s v="ng/L"/>
    <s v="="/>
    <n v="3.2"/>
    <n v="3.2"/>
    <n v="0"/>
    <b v="0"/>
    <n v="0"/>
  </r>
  <r>
    <s v="UK"/>
    <s v="GB-ENG"/>
    <s v="50050"/>
    <x v="1"/>
    <d v="2022-09-13T12:53:00"/>
    <x v="8"/>
    <n v="9"/>
    <s v="Imidacloprid"/>
    <s v="ng/L"/>
    <s v="&lt;"/>
    <n v="1"/>
    <n v="0.5"/>
    <n v="1"/>
    <b v="1"/>
    <n v="0"/>
  </r>
  <r>
    <s v="UK"/>
    <s v="GB-ENG"/>
    <s v="50050"/>
    <x v="1"/>
    <d v="2022-09-20T12:51:00"/>
    <x v="8"/>
    <n v="9"/>
    <s v="Imidacloprid"/>
    <s v="ng/L"/>
    <s v="="/>
    <n v="2.8"/>
    <n v="2.8"/>
    <n v="0"/>
    <b v="0"/>
    <n v="0"/>
  </r>
  <r>
    <s v="UK"/>
    <s v="GB-ENG"/>
    <s v="50050"/>
    <x v="1"/>
    <d v="2022-09-27T12:55:00"/>
    <x v="8"/>
    <n v="9"/>
    <s v="Imidacloprid"/>
    <s v="ng/L"/>
    <s v="="/>
    <n v="3"/>
    <n v="3"/>
    <n v="0"/>
    <b v="0"/>
    <n v="0"/>
  </r>
  <r>
    <s v="UK"/>
    <s v="GB-ENG"/>
    <s v="50050"/>
    <x v="1"/>
    <d v="2022-10-06T12:52:00"/>
    <x v="8"/>
    <n v="10"/>
    <s v="Imidacloprid"/>
    <s v="ng/L"/>
    <s v="&lt;"/>
    <n v="1"/>
    <n v="0.5"/>
    <n v="1"/>
    <b v="1"/>
    <n v="0"/>
  </r>
  <r>
    <s v="UK"/>
    <s v="GB-ENG"/>
    <s v="50050"/>
    <x v="1"/>
    <d v="2022-10-11T11:24:00"/>
    <x v="8"/>
    <n v="10"/>
    <s v="Imidacloprid"/>
    <s v="ng/L"/>
    <s v="&lt;"/>
    <n v="1"/>
    <n v="0.5"/>
    <n v="1"/>
    <b v="1"/>
    <n v="0"/>
  </r>
  <r>
    <s v="UK"/>
    <s v="GB-ENG"/>
    <s v="50050"/>
    <x v="1"/>
    <d v="2022-10-19T17:01:00"/>
    <x v="8"/>
    <n v="10"/>
    <s v="Imidacloprid"/>
    <s v="ng/L"/>
    <s v="&lt;"/>
    <n v="1"/>
    <n v="0.5"/>
    <n v="1"/>
    <b v="1"/>
    <n v="0"/>
  </r>
  <r>
    <s v="UK"/>
    <s v="GB-ENG"/>
    <s v="50050"/>
    <x v="1"/>
    <d v="2022-10-25T12:50:00"/>
    <x v="8"/>
    <n v="10"/>
    <s v="Imidacloprid"/>
    <s v="ng/L"/>
    <s v="&lt;"/>
    <n v="1"/>
    <n v="0.5"/>
    <n v="1"/>
    <b v="1"/>
    <n v="0"/>
  </r>
  <r>
    <s v="UK"/>
    <s v="GB-ENG"/>
    <s v="50050"/>
    <x v="1"/>
    <d v="2022-11-02T13:03:00"/>
    <x v="8"/>
    <n v="11"/>
    <s v="Imidacloprid"/>
    <s v="ng/L"/>
    <s v="&lt;"/>
    <n v="1"/>
    <n v="0.5"/>
    <n v="1"/>
    <b v="1"/>
    <n v="0"/>
  </r>
  <r>
    <s v="UK"/>
    <s v="GB-ENG"/>
    <s v="50050"/>
    <x v="1"/>
    <d v="2022-11-07T10:40:00"/>
    <x v="8"/>
    <n v="11"/>
    <s v="Imidacloprid"/>
    <s v="ng/L"/>
    <s v="&lt;"/>
    <n v="1"/>
    <n v="0.5"/>
    <n v="1"/>
    <b v="1"/>
    <n v="0"/>
  </r>
  <r>
    <s v="UK"/>
    <s v="GB-ENG"/>
    <s v="50050"/>
    <x v="1"/>
    <d v="2022-11-14T12:39:00"/>
    <x v="8"/>
    <n v="11"/>
    <s v="Imidacloprid"/>
    <s v="ng/L"/>
    <s v="&lt;"/>
    <n v="1"/>
    <n v="0.5"/>
    <n v="1"/>
    <b v="1"/>
    <n v="0"/>
  </r>
  <r>
    <s v="UK"/>
    <s v="GB-ENG"/>
    <s v="50050"/>
    <x v="1"/>
    <d v="2022-11-21T11:28:00"/>
    <x v="8"/>
    <n v="11"/>
    <s v="Imidacloprid"/>
    <s v="ng/L"/>
    <s v="&lt;"/>
    <n v="1"/>
    <n v="0.5"/>
    <n v="1"/>
    <b v="1"/>
    <n v="0"/>
  </r>
  <r>
    <s v="UK"/>
    <s v="GB-ENG"/>
    <s v="50050"/>
    <x v="1"/>
    <d v="2022-12-02T13:50:00"/>
    <x v="8"/>
    <n v="12"/>
    <s v="Imidacloprid"/>
    <s v="ng/L"/>
    <s v="&lt;"/>
    <n v="1"/>
    <n v="0.5"/>
    <n v="1"/>
    <b v="1"/>
    <n v="0"/>
  </r>
  <r>
    <s v="UK"/>
    <s v="GB-ENG"/>
    <s v="50050"/>
    <x v="1"/>
    <d v="2022-12-08T11:14:00"/>
    <x v="8"/>
    <n v="12"/>
    <s v="Imidacloprid"/>
    <s v="ng/L"/>
    <s v="&lt;"/>
    <n v="1"/>
    <n v="0.5"/>
    <n v="1"/>
    <b v="1"/>
    <n v="0"/>
  </r>
  <r>
    <s v="UK"/>
    <s v="GB-ENG"/>
    <s v="50050"/>
    <x v="1"/>
    <d v="2022-12-15T13:50:00"/>
    <x v="8"/>
    <n v="12"/>
    <s v="Imidacloprid"/>
    <s v="ng/L"/>
    <s v="&lt;"/>
    <n v="1"/>
    <n v="0.5"/>
    <n v="1"/>
    <b v="1"/>
    <n v="0"/>
  </r>
  <r>
    <s v="UK"/>
    <s v="GB-ENG"/>
    <s v="50050"/>
    <x v="1"/>
    <d v="2023-01-17T12:59:00"/>
    <x v="9"/>
    <n v="1"/>
    <s v="Imidacloprid"/>
    <s v="ng/L"/>
    <s v="&lt;"/>
    <n v="1"/>
    <n v="0.5"/>
    <n v="1"/>
    <b v="1"/>
    <n v="0"/>
  </r>
  <r>
    <s v="UK"/>
    <s v="GB-ENG"/>
    <s v="50050"/>
    <x v="1"/>
    <d v="2023-01-27T13:27:00"/>
    <x v="9"/>
    <n v="1"/>
    <s v="Imidacloprid"/>
    <s v="ng/L"/>
    <s v="&lt;"/>
    <n v="1"/>
    <n v="0.5"/>
    <n v="1"/>
    <b v="1"/>
    <n v="0"/>
  </r>
  <r>
    <s v="UK"/>
    <s v="GB-ENG"/>
    <s v="50050"/>
    <x v="1"/>
    <d v="2023-02-03T12:10:00"/>
    <x v="9"/>
    <n v="2"/>
    <s v="Imidacloprid"/>
    <s v="ng/L"/>
    <s v="&lt;"/>
    <n v="1"/>
    <n v="0.5"/>
    <n v="1"/>
    <b v="1"/>
    <n v="0"/>
  </r>
  <r>
    <s v="UK"/>
    <s v="GB-ENG"/>
    <s v="50050"/>
    <x v="1"/>
    <d v="2023-02-09T10:25:00"/>
    <x v="9"/>
    <n v="2"/>
    <s v="Imidacloprid"/>
    <s v="ng/L"/>
    <s v="&lt;"/>
    <n v="1"/>
    <n v="0.5"/>
    <n v="1"/>
    <b v="1"/>
    <n v="0"/>
  </r>
  <r>
    <s v="UK"/>
    <s v="GB-ENG"/>
    <s v="50050"/>
    <x v="1"/>
    <d v="2023-02-13T08:50:00"/>
    <x v="9"/>
    <n v="2"/>
    <s v="Imidacloprid"/>
    <s v="ng/L"/>
    <s v="="/>
    <n v="3.8"/>
    <n v="3.8"/>
    <n v="0"/>
    <b v="0"/>
    <n v="0"/>
  </r>
  <r>
    <s v="UK"/>
    <s v="GB-ENG"/>
    <s v="50050"/>
    <x v="1"/>
    <d v="2023-02-22T12:38:00"/>
    <x v="9"/>
    <n v="2"/>
    <s v="Imidacloprid"/>
    <s v="ng/L"/>
    <s v="&lt;"/>
    <n v="1"/>
    <n v="0.5"/>
    <n v="1"/>
    <b v="1"/>
    <n v="0"/>
  </r>
  <r>
    <s v="UK"/>
    <s v="GB-ENG"/>
    <s v="50050"/>
    <x v="1"/>
    <d v="2023-03-02T13:01:00"/>
    <x v="9"/>
    <n v="3"/>
    <s v="Imidacloprid"/>
    <s v="ng/L"/>
    <s v="&lt;"/>
    <n v="1"/>
    <n v="0.5"/>
    <n v="1"/>
    <b v="1"/>
    <n v="0"/>
  </r>
  <r>
    <s v="UK"/>
    <s v="GB-ENG"/>
    <s v="50050"/>
    <x v="1"/>
    <d v="2023-03-07T14:08:00"/>
    <x v="9"/>
    <n v="3"/>
    <s v="Imidacloprid"/>
    <s v="ng/L"/>
    <s v="="/>
    <n v="1.7"/>
    <n v="1.7"/>
    <n v="0"/>
    <b v="0"/>
    <n v="0"/>
  </r>
  <r>
    <s v="UK"/>
    <s v="GB-ENG"/>
    <s v="50050"/>
    <x v="1"/>
    <d v="2023-03-15T13:22:00"/>
    <x v="9"/>
    <n v="3"/>
    <s v="Imidacloprid"/>
    <s v="ng/L"/>
    <s v="&lt;"/>
    <n v="1"/>
    <n v="0.5"/>
    <n v="1"/>
    <b v="1"/>
    <n v="0"/>
  </r>
  <r>
    <s v="UK"/>
    <s v="GB-ENG"/>
    <s v="50050"/>
    <x v="1"/>
    <d v="2023-03-22T11:34:00"/>
    <x v="9"/>
    <n v="3"/>
    <s v="Imidacloprid"/>
    <s v="ng/L"/>
    <s v="&lt;"/>
    <n v="1"/>
    <n v="0.5"/>
    <n v="1"/>
    <b v="1"/>
    <n v="0"/>
  </r>
  <r>
    <s v="UK"/>
    <s v="GB-ENG"/>
    <s v="50050"/>
    <x v="1"/>
    <d v="2023-03-31T14:11:00"/>
    <x v="9"/>
    <n v="3"/>
    <s v="Imidacloprid"/>
    <s v="ng/L"/>
    <s v="&lt;"/>
    <n v="1"/>
    <n v="0.5"/>
    <n v="1"/>
    <b v="1"/>
    <n v="0"/>
  </r>
  <r>
    <s v="UK"/>
    <s v="GB-ENG"/>
    <s v="50050"/>
    <x v="1"/>
    <d v="2023-04-19T09:17:00"/>
    <x v="9"/>
    <n v="4"/>
    <s v="Imidacloprid"/>
    <s v="ng/L"/>
    <s v="&lt;"/>
    <n v="1"/>
    <n v="0.5"/>
    <n v="1"/>
    <b v="1"/>
    <n v="0"/>
  </r>
  <r>
    <s v="UK"/>
    <s v="GB-ENG"/>
    <s v="50050"/>
    <x v="1"/>
    <d v="2023-05-03T12:53:00"/>
    <x v="9"/>
    <n v="5"/>
    <s v="Imidacloprid"/>
    <s v="ng/L"/>
    <s v="&lt;"/>
    <n v="1"/>
    <n v="0.5"/>
    <n v="1"/>
    <b v="1"/>
    <n v="0"/>
  </r>
  <r>
    <s v="UK"/>
    <s v="GB-ENG"/>
    <s v="50050"/>
    <x v="1"/>
    <d v="2023-05-10T08:58:00"/>
    <x v="9"/>
    <n v="5"/>
    <s v="Imidacloprid"/>
    <s v="ng/L"/>
    <s v="&lt;"/>
    <n v="1"/>
    <n v="0.5"/>
    <n v="1"/>
    <b v="1"/>
    <n v="0"/>
  </r>
  <r>
    <s v="UK"/>
    <s v="GB-ENG"/>
    <s v="50050"/>
    <x v="1"/>
    <d v="2023-05-18T15:08:00"/>
    <x v="9"/>
    <n v="5"/>
    <s v="Imidacloprid"/>
    <s v="ng/L"/>
    <s v="&lt;"/>
    <n v="1"/>
    <n v="0.5"/>
    <n v="1"/>
    <b v="1"/>
    <n v="0"/>
  </r>
  <r>
    <s v="UK"/>
    <s v="GB-ENG"/>
    <s v="50050"/>
    <x v="1"/>
    <d v="2023-05-24T11:15:00"/>
    <x v="9"/>
    <n v="5"/>
    <s v="Imidacloprid"/>
    <s v="ng/L"/>
    <s v="&lt;"/>
    <n v="1"/>
    <n v="0.5"/>
    <n v="1"/>
    <b v="1"/>
    <n v="0"/>
  </r>
  <r>
    <s v="UK"/>
    <s v="GB-ENG"/>
    <s v="50050"/>
    <x v="1"/>
    <d v="2023-06-08T13:42:00"/>
    <x v="9"/>
    <n v="6"/>
    <s v="Imidacloprid"/>
    <s v="ng/L"/>
    <s v="&lt;"/>
    <n v="1"/>
    <n v="0.5"/>
    <n v="1"/>
    <b v="1"/>
    <n v="0"/>
  </r>
  <r>
    <s v="UK"/>
    <s v="GB-ENG"/>
    <s v="50050"/>
    <x v="1"/>
    <d v="2023-06-16T12:18:00"/>
    <x v="9"/>
    <n v="6"/>
    <s v="Imidacloprid"/>
    <s v="ng/L"/>
    <s v="&lt;"/>
    <n v="1"/>
    <n v="0.5"/>
    <n v="1"/>
    <b v="1"/>
    <n v="0"/>
  </r>
  <r>
    <s v="UK"/>
    <s v="GB-ENG"/>
    <s v="50050"/>
    <x v="1"/>
    <d v="2023-06-26T11:45:00"/>
    <x v="9"/>
    <n v="6"/>
    <s v="Imidacloprid"/>
    <s v="ng/L"/>
    <s v="&lt;"/>
    <n v="1"/>
    <n v="0.5"/>
    <n v="1"/>
    <b v="1"/>
    <n v="0"/>
  </r>
  <r>
    <s v="UK"/>
    <s v="GB-ENG"/>
    <s v="50050"/>
    <x v="1"/>
    <d v="2023-07-03T14:46:00"/>
    <x v="9"/>
    <n v="7"/>
    <s v="Imidacloprid"/>
    <s v="ng/L"/>
    <s v="&lt;"/>
    <n v="1"/>
    <n v="0.5"/>
    <n v="1"/>
    <b v="1"/>
    <n v="0"/>
  </r>
  <r>
    <s v="UK"/>
    <s v="GB-ENG"/>
    <s v="50050"/>
    <x v="1"/>
    <d v="2023-07-17T14:56:00"/>
    <x v="9"/>
    <n v="7"/>
    <s v="Imidacloprid"/>
    <s v="ng/L"/>
    <s v="&lt;"/>
    <n v="1"/>
    <n v="0.5"/>
    <n v="1"/>
    <b v="1"/>
    <n v="0"/>
  </r>
  <r>
    <s v="UK"/>
    <s v="GB-ENG"/>
    <s v="50050"/>
    <x v="1"/>
    <d v="2023-07-20T13:17:00"/>
    <x v="9"/>
    <n v="7"/>
    <s v="Imidacloprid"/>
    <s v="ng/L"/>
    <s v="&lt;"/>
    <n v="1"/>
    <n v="0.5"/>
    <n v="1"/>
    <b v="1"/>
    <n v="0"/>
  </r>
  <r>
    <s v="UK"/>
    <s v="GB-ENG"/>
    <s v="50050"/>
    <x v="1"/>
    <d v="2023-07-27T12:13:00"/>
    <x v="9"/>
    <n v="7"/>
    <s v="Imidacloprid"/>
    <s v="ng/L"/>
    <s v="&lt;"/>
    <n v="1"/>
    <n v="0.5"/>
    <n v="1"/>
    <b v="1"/>
    <n v="0"/>
  </r>
  <r>
    <s v="UK"/>
    <s v="GB-ENG"/>
    <s v="50050"/>
    <x v="1"/>
    <d v="2023-08-02T12:21:00"/>
    <x v="9"/>
    <n v="8"/>
    <s v="Imidacloprid"/>
    <s v="ng/L"/>
    <s v="&lt;"/>
    <n v="1"/>
    <n v="0.5"/>
    <n v="1"/>
    <b v="1"/>
    <n v="0"/>
  </r>
  <r>
    <s v="UK"/>
    <s v="GB-ENG"/>
    <s v="50050"/>
    <x v="1"/>
    <d v="2023-08-11T15:06:00"/>
    <x v="9"/>
    <n v="8"/>
    <s v="Imidacloprid"/>
    <s v="ng/L"/>
    <s v="&lt;"/>
    <n v="1"/>
    <n v="0.5"/>
    <n v="1"/>
    <b v="1"/>
    <n v="0"/>
  </r>
  <r>
    <s v="UK"/>
    <s v="GB-ENG"/>
    <s v="50050"/>
    <x v="1"/>
    <d v="2023-08-14T12:40:00"/>
    <x v="9"/>
    <n v="8"/>
    <s v="Imidacloprid"/>
    <s v="ng/L"/>
    <s v="&lt;"/>
    <n v="1"/>
    <n v="0.5"/>
    <n v="1"/>
    <b v="1"/>
    <n v="0"/>
  </r>
  <r>
    <s v="UK"/>
    <s v="GB-ENG"/>
    <s v="50050"/>
    <x v="1"/>
    <d v="2023-08-25T12:15:00"/>
    <x v="9"/>
    <n v="8"/>
    <s v="Imidacloprid"/>
    <s v="ng/L"/>
    <s v="&lt;"/>
    <n v="1"/>
    <n v="0.5"/>
    <n v="1"/>
    <b v="1"/>
    <n v="0"/>
  </r>
  <r>
    <s v="UK"/>
    <s v="GB-ENG"/>
    <s v="50050"/>
    <x v="1"/>
    <d v="2023-08-31T14:34:00"/>
    <x v="9"/>
    <n v="8"/>
    <s v="Imidacloprid"/>
    <s v="ng/L"/>
    <s v="&lt;"/>
    <n v="1"/>
    <n v="0.5"/>
    <n v="1"/>
    <b v="1"/>
    <n v="0"/>
  </r>
  <r>
    <s v="UK"/>
    <s v="GB-ENG"/>
    <s v="50050"/>
    <x v="1"/>
    <d v="2023-09-04T11:51:00"/>
    <x v="9"/>
    <n v="9"/>
    <s v="Imidacloprid"/>
    <s v="ng/L"/>
    <s v="&lt;"/>
    <n v="1"/>
    <n v="0.5"/>
    <n v="1"/>
    <b v="1"/>
    <n v="0"/>
  </r>
  <r>
    <s v="UK"/>
    <s v="GB-ENG"/>
    <s v="50050"/>
    <x v="1"/>
    <d v="2023-09-13T09:59:00"/>
    <x v="9"/>
    <n v="9"/>
    <s v="Imidacloprid"/>
    <s v="ng/L"/>
    <s v="="/>
    <n v="1.6"/>
    <n v="1.6"/>
    <n v="0"/>
    <b v="0"/>
    <n v="0"/>
  </r>
  <r>
    <s v="UK"/>
    <s v="GB-ENG"/>
    <s v="50050"/>
    <x v="1"/>
    <d v="2023-09-20T10:37:00"/>
    <x v="9"/>
    <n v="9"/>
    <s v="Imidacloprid"/>
    <s v="ng/L"/>
    <s v="&lt;"/>
    <n v="1"/>
    <n v="0.5"/>
    <n v="1"/>
    <b v="1"/>
    <n v="0"/>
  </r>
  <r>
    <s v="UK"/>
    <s v="GB-ENG"/>
    <s v="50050"/>
    <x v="1"/>
    <d v="2023-09-25T10:07:00"/>
    <x v="9"/>
    <n v="9"/>
    <s v="Imidacloprid"/>
    <s v="ng/L"/>
    <s v="&lt;"/>
    <n v="1"/>
    <n v="0.5"/>
    <n v="1"/>
    <b v="1"/>
    <n v="0"/>
  </r>
  <r>
    <s v="UK"/>
    <s v="GB-ENG"/>
    <s v="50050"/>
    <x v="1"/>
    <d v="2023-10-04T11:23:00"/>
    <x v="9"/>
    <n v="10"/>
    <s v="Imidacloprid"/>
    <s v="ng/L"/>
    <s v="="/>
    <n v="1.3"/>
    <n v="1.3"/>
    <n v="0"/>
    <b v="0"/>
    <n v="0"/>
  </r>
  <r>
    <s v="UK"/>
    <s v="GB-ENG"/>
    <s v="50050"/>
    <x v="1"/>
    <d v="2023-10-11T13:09:00"/>
    <x v="9"/>
    <n v="10"/>
    <s v="Imidacloprid"/>
    <s v="ng/L"/>
    <s v="&lt;"/>
    <n v="1"/>
    <n v="0.5"/>
    <n v="1"/>
    <b v="1"/>
    <n v="0"/>
  </r>
  <r>
    <s v="UK"/>
    <s v="GB-ENG"/>
    <s v="50050"/>
    <x v="1"/>
    <d v="2023-10-19T12:27:00"/>
    <x v="9"/>
    <n v="10"/>
    <s v="Imidacloprid"/>
    <s v="ng/L"/>
    <s v="&lt;"/>
    <n v="1"/>
    <n v="0.5"/>
    <n v="1"/>
    <b v="1"/>
    <n v="0"/>
  </r>
  <r>
    <s v="UK"/>
    <s v="GB-ENG"/>
    <s v="50050"/>
    <x v="1"/>
    <d v="2023-10-25T13:07:00"/>
    <x v="9"/>
    <n v="10"/>
    <s v="Imidacloprid"/>
    <s v="ng/L"/>
    <s v="&lt;"/>
    <n v="1"/>
    <n v="0.5"/>
    <n v="1"/>
    <b v="1"/>
    <n v="0"/>
  </r>
  <r>
    <s v="UK"/>
    <s v="GB-ENG"/>
    <s v="50050"/>
    <x v="1"/>
    <d v="2023-11-02T11:54:00"/>
    <x v="9"/>
    <n v="11"/>
    <s v="Imidacloprid"/>
    <s v="ng/L"/>
    <s v="&lt;"/>
    <n v="1"/>
    <n v="0.5"/>
    <n v="1"/>
    <b v="1"/>
    <n v="0"/>
  </r>
  <r>
    <s v="UK"/>
    <s v="GB-ENG"/>
    <s v="50050"/>
    <x v="1"/>
    <d v="2023-11-08T10:45:00"/>
    <x v="9"/>
    <n v="11"/>
    <s v="Imidacloprid"/>
    <s v="ng/L"/>
    <s v="&lt;"/>
    <n v="1"/>
    <n v="0.5"/>
    <n v="1"/>
    <b v="1"/>
    <n v="0"/>
  </r>
  <r>
    <s v="UK"/>
    <s v="GB-ENG"/>
    <s v="50050"/>
    <x v="1"/>
    <d v="2023-11-15T09:24:00"/>
    <x v="9"/>
    <n v="11"/>
    <s v="Imidacloprid"/>
    <s v="ng/L"/>
    <s v="&lt;"/>
    <n v="1"/>
    <n v="0.5"/>
    <n v="1"/>
    <b v="1"/>
    <n v="0"/>
  </r>
  <r>
    <s v="UK"/>
    <s v="GB-ENG"/>
    <s v="50050"/>
    <x v="1"/>
    <d v="2023-11-23T10:02:00"/>
    <x v="9"/>
    <n v="11"/>
    <s v="Imidacloprid"/>
    <s v="ng/L"/>
    <s v="="/>
    <n v="1.6"/>
    <n v="1.6"/>
    <n v="0"/>
    <b v="0"/>
    <n v="0"/>
  </r>
  <r>
    <s v="UK"/>
    <s v="GB-ENG"/>
    <s v="50050"/>
    <x v="1"/>
    <d v="2023-11-29T10:15:00"/>
    <x v="9"/>
    <n v="11"/>
    <s v="Imidacloprid"/>
    <s v="ng/L"/>
    <s v="&lt;"/>
    <n v="1"/>
    <n v="0.5"/>
    <n v="1"/>
    <b v="1"/>
    <n v="0"/>
  </r>
  <r>
    <s v="UK"/>
    <s v="GB-ENG"/>
    <s v="50050"/>
    <x v="1"/>
    <d v="2023-12-05T11:45:00"/>
    <x v="9"/>
    <n v="12"/>
    <s v="Imidacloprid"/>
    <s v="ng/L"/>
    <s v="&lt;"/>
    <n v="1"/>
    <n v="0.5"/>
    <n v="1"/>
    <b v="1"/>
    <n v="0"/>
  </r>
  <r>
    <s v="UK"/>
    <s v="GB-ENG"/>
    <s v="50050"/>
    <x v="1"/>
    <d v="2023-12-13T10:43:00"/>
    <x v="9"/>
    <n v="12"/>
    <s v="Imidacloprid"/>
    <s v="ng/L"/>
    <s v="&lt;"/>
    <n v="1"/>
    <n v="0.5"/>
    <n v="1"/>
    <b v="1"/>
    <n v="0"/>
  </r>
  <r>
    <s v="UK"/>
    <s v="GB-ENG"/>
    <s v="50050"/>
    <x v="1"/>
    <d v="2024-01-08T12:18:00"/>
    <x v="10"/>
    <n v="1"/>
    <s v="Imidacloprid"/>
    <s v="ng/L"/>
    <s v="&lt;"/>
    <n v="1"/>
    <n v="0.5"/>
    <n v="1"/>
    <b v="1"/>
    <n v="0"/>
  </r>
  <r>
    <s v="UK"/>
    <s v="GB-ENG"/>
    <s v="50050"/>
    <x v="1"/>
    <d v="2024-01-15T13:26:00"/>
    <x v="10"/>
    <n v="1"/>
    <s v="Imidacloprid"/>
    <s v="ng/L"/>
    <s v="&lt;"/>
    <n v="1"/>
    <n v="0.5"/>
    <n v="1"/>
    <b v="1"/>
    <n v="0"/>
  </r>
  <r>
    <s v="UK"/>
    <s v="GB-ENG"/>
    <s v="50050"/>
    <x v="1"/>
    <d v="2024-01-22T10:35:00"/>
    <x v="10"/>
    <n v="1"/>
    <s v="Imidacloprid"/>
    <s v="ng/L"/>
    <s v="&lt;"/>
    <n v="1"/>
    <n v="0.5"/>
    <n v="1"/>
    <b v="1"/>
    <n v="0"/>
  </r>
  <r>
    <s v="UK"/>
    <s v="GB-ENG"/>
    <s v="50050"/>
    <x v="1"/>
    <d v="2024-01-29T13:01:00"/>
    <x v="10"/>
    <n v="1"/>
    <s v="Imidacloprid"/>
    <s v="ng/L"/>
    <s v="&lt;"/>
    <n v="1"/>
    <n v="0.5"/>
    <n v="1"/>
    <b v="1"/>
    <n v="0"/>
  </r>
  <r>
    <s v="UK"/>
    <s v="GB-ENG"/>
    <s v="50050"/>
    <x v="1"/>
    <d v="2024-02-01T12:00:00"/>
    <x v="10"/>
    <n v="2"/>
    <s v="Imidacloprid"/>
    <s v="ng/L"/>
    <s v="&lt;"/>
    <n v="1"/>
    <n v="0.5"/>
    <n v="1"/>
    <b v="1"/>
    <n v="0"/>
  </r>
  <r>
    <s v="UK"/>
    <s v="GB-ENG"/>
    <s v="50050"/>
    <x v="1"/>
    <d v="2024-02-16T12:37:00"/>
    <x v="10"/>
    <n v="2"/>
    <s v="Imidacloprid"/>
    <s v="ng/L"/>
    <s v="&lt;"/>
    <n v="1"/>
    <n v="0.5"/>
    <n v="1"/>
    <b v="1"/>
    <n v="0"/>
  </r>
  <r>
    <s v="UK"/>
    <s v="GB-ENG"/>
    <s v="50050"/>
    <x v="1"/>
    <d v="2024-02-19T11:48:00"/>
    <x v="10"/>
    <n v="2"/>
    <s v="Imidacloprid"/>
    <s v="ng/L"/>
    <s v="&lt;"/>
    <n v="1"/>
    <n v="0.5"/>
    <n v="1"/>
    <b v="1"/>
    <n v="0"/>
  </r>
  <r>
    <s v="UK"/>
    <s v="GB-ENG"/>
    <s v="50050"/>
    <x v="1"/>
    <d v="2024-02-26T11:24:00"/>
    <x v="10"/>
    <n v="2"/>
    <s v="Imidacloprid"/>
    <s v="ng/L"/>
    <s v="&lt;"/>
    <n v="1"/>
    <n v="0.5"/>
    <n v="1"/>
    <b v="1"/>
    <n v="0"/>
  </r>
  <r>
    <s v="UK"/>
    <s v="GB-ENG"/>
    <s v="50050"/>
    <x v="1"/>
    <d v="2024-03-05T12:20:00"/>
    <x v="10"/>
    <n v="3"/>
    <s v="Imidacloprid"/>
    <s v="ng/L"/>
    <s v="&lt;"/>
    <n v="1"/>
    <n v="0.5"/>
    <n v="1"/>
    <b v="1"/>
    <n v="0"/>
  </r>
  <r>
    <s v="UK"/>
    <s v="GB-ENG"/>
    <s v="50050"/>
    <x v="1"/>
    <d v="2024-03-15T13:05:00"/>
    <x v="10"/>
    <n v="3"/>
    <s v="Imidacloprid"/>
    <s v="ng/L"/>
    <s v="&lt;"/>
    <n v="1"/>
    <n v="0.5"/>
    <n v="1"/>
    <b v="1"/>
    <n v="0"/>
  </r>
  <r>
    <s v="UK"/>
    <s v="GB-ENG"/>
    <s v="50050"/>
    <x v="1"/>
    <d v="2024-03-18T10:06:00"/>
    <x v="10"/>
    <n v="3"/>
    <s v="Imidacloprid"/>
    <s v="ng/L"/>
    <s v="&lt;"/>
    <n v="1"/>
    <n v="0.5"/>
    <n v="1"/>
    <b v="1"/>
    <n v="0"/>
  </r>
  <r>
    <s v="UK"/>
    <s v="GB-ENG"/>
    <s v="50050"/>
    <x v="1"/>
    <d v="2024-03-25T11:21:00"/>
    <x v="10"/>
    <n v="3"/>
    <s v="Imidacloprid"/>
    <s v="ng/L"/>
    <s v="&lt;"/>
    <n v="1"/>
    <n v="0.5"/>
    <n v="1"/>
    <b v="1"/>
    <n v="0"/>
  </r>
  <r>
    <s v="UK"/>
    <s v="GB-ENG"/>
    <s v="50050"/>
    <x v="1"/>
    <d v="2024-04-08T13:45:00"/>
    <x v="10"/>
    <n v="4"/>
    <s v="Imidacloprid"/>
    <s v="ng/L"/>
    <s v="&lt;"/>
    <n v="1"/>
    <n v="0.5"/>
    <n v="1"/>
    <b v="1"/>
    <n v="0"/>
  </r>
  <r>
    <s v="UK"/>
    <s v="GB-ENG"/>
    <s v="50050"/>
    <x v="1"/>
    <d v="2024-04-11T12:28:00"/>
    <x v="10"/>
    <n v="4"/>
    <s v="Imidacloprid"/>
    <s v="ng/L"/>
    <s v="&lt;"/>
    <n v="1"/>
    <n v="0.5"/>
    <n v="1"/>
    <b v="1"/>
    <n v="0"/>
  </r>
  <r>
    <s v="UK"/>
    <s v="GB-ENG"/>
    <s v="04465640"/>
    <x v="2"/>
    <d v="2016-02-03T12:48:00"/>
    <x v="3"/>
    <n v="2"/>
    <s v="Imidacloprid"/>
    <s v="ng/L"/>
    <s v="="/>
    <n v="1"/>
    <n v="1"/>
    <n v="0"/>
    <b v="0"/>
    <n v="0"/>
  </r>
  <r>
    <s v="UK"/>
    <s v="GB-ENG"/>
    <s v="04465640"/>
    <x v="2"/>
    <d v="2016-09-05T15:56:00"/>
    <x v="3"/>
    <n v="9"/>
    <s v="Imidacloprid"/>
    <s v="ng/L"/>
    <s v="="/>
    <n v="30"/>
    <n v="30"/>
    <n v="0"/>
    <b v="0"/>
    <n v="0"/>
  </r>
  <r>
    <s v="UK"/>
    <s v="GB-ENG"/>
    <s v="04465640"/>
    <x v="2"/>
    <d v="2017-10-12T14:12:00"/>
    <x v="4"/>
    <n v="10"/>
    <s v="Imidacloprid"/>
    <s v="ng/L"/>
    <s v="="/>
    <n v="9.7000000000000011"/>
    <n v="9.7000000000000011"/>
    <n v="0"/>
    <b v="0"/>
    <n v="0"/>
  </r>
  <r>
    <s v="UK"/>
    <s v="GB-ENG"/>
    <s v="04465640"/>
    <x v="2"/>
    <d v="2017-12-04T14:26:00"/>
    <x v="4"/>
    <n v="12"/>
    <s v="Imidacloprid"/>
    <s v="ng/L"/>
    <s v="="/>
    <n v="1"/>
    <n v="1"/>
    <n v="0"/>
    <b v="0"/>
    <n v="0"/>
  </r>
  <r>
    <s v="UK"/>
    <s v="GB-ENG"/>
    <s v="04465640"/>
    <x v="2"/>
    <d v="2017-12-14T10:23:00"/>
    <x v="4"/>
    <n v="12"/>
    <s v="Imidacloprid"/>
    <s v="ng/L"/>
    <s v="&lt;"/>
    <n v="1"/>
    <n v="0.5"/>
    <n v="1"/>
    <b v="1"/>
    <n v="0"/>
  </r>
  <r>
    <s v="UK"/>
    <s v="GB-ENG"/>
    <s v="04465640"/>
    <x v="2"/>
    <d v="2018-06-05T12:34:00"/>
    <x v="5"/>
    <n v="6"/>
    <s v="Imidacloprid"/>
    <s v="ng/L"/>
    <s v="&lt;"/>
    <n v="1"/>
    <n v="0.5"/>
    <n v="1"/>
    <b v="1"/>
    <n v="0"/>
  </r>
  <r>
    <s v="UK"/>
    <s v="GB-ENG"/>
    <s v="04465640"/>
    <x v="2"/>
    <d v="2019-04-30T11:49:00"/>
    <x v="0"/>
    <n v="4"/>
    <s v="Imidacloprid"/>
    <s v="ng/L"/>
    <s v="&lt;"/>
    <n v="1"/>
    <n v="0.5"/>
    <n v="1"/>
    <b v="1"/>
    <n v="0"/>
  </r>
  <r>
    <s v="UK"/>
    <s v="GB-ENG"/>
    <s v="04465640"/>
    <x v="2"/>
    <d v="2019-10-10T14:48:00"/>
    <x v="0"/>
    <n v="10"/>
    <s v="Imidacloprid"/>
    <s v="ng/L"/>
    <s v="&lt;"/>
    <n v="1"/>
    <n v="0.5"/>
    <n v="1"/>
    <b v="1"/>
    <n v="0"/>
  </r>
  <r>
    <s v="UK"/>
    <s v="GB-ENG"/>
    <s v="04465640"/>
    <x v="2"/>
    <d v="2019-11-13T12:42:00"/>
    <x v="0"/>
    <n v="11"/>
    <s v="Imidacloprid"/>
    <s v="ng/L"/>
    <s v="&lt;"/>
    <n v="1"/>
    <n v="0.5"/>
    <n v="1"/>
    <b v="1"/>
    <n v="0"/>
  </r>
  <r>
    <s v="UK"/>
    <s v="GB-ENG"/>
    <s v="04465640"/>
    <x v="2"/>
    <d v="2019-12-03T13:49:00"/>
    <x v="0"/>
    <n v="12"/>
    <s v="Imidacloprid"/>
    <s v="ng/L"/>
    <s v="&lt;"/>
    <n v="1"/>
    <n v="0.5"/>
    <n v="1"/>
    <b v="1"/>
    <n v="0"/>
  </r>
  <r>
    <s v="UK"/>
    <s v="GB-ENG"/>
    <s v="04465640"/>
    <x v="2"/>
    <d v="2019-12-10T10:02:00"/>
    <x v="0"/>
    <n v="12"/>
    <s v="Imidacloprid"/>
    <s v="ng/L"/>
    <s v="&lt;"/>
    <n v="1"/>
    <n v="0.5"/>
    <n v="1"/>
    <b v="1"/>
    <n v="0"/>
  </r>
  <r>
    <s v="UK"/>
    <s v="GB-ENG"/>
    <s v="04465640"/>
    <x v="2"/>
    <d v="2020-01-15T09:21:00"/>
    <x v="6"/>
    <n v="1"/>
    <s v="Imidacloprid"/>
    <s v="ng/L"/>
    <s v="&lt;"/>
    <n v="1"/>
    <n v="0.5"/>
    <n v="1"/>
    <b v="1"/>
    <n v="0"/>
  </r>
  <r>
    <s v="UK"/>
    <s v="GB-ENG"/>
    <s v="04465640"/>
    <x v="2"/>
    <d v="2020-02-28T12:13:00"/>
    <x v="6"/>
    <n v="2"/>
    <s v="Imidacloprid"/>
    <s v="ng/L"/>
    <s v="&lt;"/>
    <n v="1"/>
    <n v="0.5"/>
    <n v="1"/>
    <b v="1"/>
    <n v="0"/>
  </r>
  <r>
    <s v="UK"/>
    <s v="GB-ENG"/>
    <s v="04465640"/>
    <x v="2"/>
    <d v="2020-03-13T10:15:00"/>
    <x v="6"/>
    <n v="3"/>
    <s v="Imidacloprid"/>
    <s v="ng/L"/>
    <s v="&lt;"/>
    <n v="1"/>
    <n v="0.5"/>
    <n v="1"/>
    <b v="1"/>
    <n v="0"/>
  </r>
  <r>
    <s v="UK"/>
    <s v="GB-ENG"/>
    <s v="04465640"/>
    <x v="2"/>
    <d v="2022-04-04T14:55:00"/>
    <x v="8"/>
    <n v="4"/>
    <s v="Imidacloprid"/>
    <s v="ng/L"/>
    <s v="&lt;"/>
    <n v="1"/>
    <n v="0.5"/>
    <n v="1"/>
    <b v="1"/>
    <n v="0"/>
  </r>
  <r>
    <s v="UK"/>
    <s v="GB-ENG"/>
    <s v="04465640"/>
    <x v="2"/>
    <d v="2022-05-05T09:59:00"/>
    <x v="8"/>
    <n v="5"/>
    <s v="Imidacloprid"/>
    <s v="ng/L"/>
    <s v="&lt;"/>
    <n v="1"/>
    <n v="0.5"/>
    <n v="1"/>
    <b v="1"/>
    <n v="0"/>
  </r>
  <r>
    <s v="UK"/>
    <s v="GB-ENG"/>
    <s v="04465640"/>
    <x v="2"/>
    <d v="2022-06-08T13:32:00"/>
    <x v="8"/>
    <n v="6"/>
    <s v="Imidacloprid"/>
    <s v="ng/L"/>
    <s v="="/>
    <n v="5.4"/>
    <n v="5.4"/>
    <n v="0"/>
    <b v="0"/>
    <n v="0"/>
  </r>
  <r>
    <s v="UK"/>
    <s v="GB-ENG"/>
    <s v="04465640"/>
    <x v="2"/>
    <d v="2022-07-04T12:02:00"/>
    <x v="8"/>
    <n v="7"/>
    <s v="Imidacloprid"/>
    <s v="ng/L"/>
    <s v="&lt;"/>
    <n v="1"/>
    <n v="0.5"/>
    <n v="1"/>
    <b v="1"/>
    <n v="0"/>
  </r>
  <r>
    <s v="UK"/>
    <s v="GB-ENG"/>
    <s v="04465640"/>
    <x v="2"/>
    <d v="2022-08-16T13:10:00"/>
    <x v="8"/>
    <n v="8"/>
    <s v="Imidacloprid"/>
    <s v="ng/L"/>
    <s v="="/>
    <n v="8.6"/>
    <n v="8.6"/>
    <n v="0"/>
    <b v="0"/>
    <n v="0"/>
  </r>
  <r>
    <s v="UK"/>
    <s v="GB-ENG"/>
    <s v="04465640"/>
    <x v="2"/>
    <d v="2022-09-05T10:05:00"/>
    <x v="8"/>
    <n v="9"/>
    <s v="Imidacloprid"/>
    <s v="ng/L"/>
    <s v="&lt;"/>
    <n v="1"/>
    <n v="0.5"/>
    <n v="1"/>
    <b v="1"/>
    <n v="0"/>
  </r>
  <r>
    <s v="UK"/>
    <s v="GB-ENG"/>
    <s v="04465640"/>
    <x v="2"/>
    <d v="2022-10-12T15:55:00"/>
    <x v="8"/>
    <n v="10"/>
    <s v="Imidacloprid"/>
    <s v="ng/L"/>
    <s v="&lt;"/>
    <n v="1"/>
    <n v="0.5"/>
    <n v="1"/>
    <b v="1"/>
    <n v="0"/>
  </r>
  <r>
    <s v="UK"/>
    <s v="GB-ENG"/>
    <s v="04465640"/>
    <x v="2"/>
    <d v="2022-11-02T11:49:00"/>
    <x v="8"/>
    <n v="11"/>
    <s v="Imidacloprid"/>
    <s v="ng/L"/>
    <s v="&lt;"/>
    <n v="1"/>
    <n v="0.5"/>
    <n v="1"/>
    <b v="1"/>
    <n v="0"/>
  </r>
  <r>
    <s v="UK"/>
    <s v="GB-ENG"/>
    <s v="04465640"/>
    <x v="2"/>
    <d v="2022-12-01T08:29:00"/>
    <x v="8"/>
    <n v="12"/>
    <s v="Imidacloprid"/>
    <s v="ng/L"/>
    <s v="&lt;"/>
    <n v="1"/>
    <n v="0.5"/>
    <n v="1"/>
    <b v="1"/>
    <n v="0"/>
  </r>
  <r>
    <s v="UK"/>
    <s v="GB-ENG"/>
    <s v="04465640"/>
    <x v="2"/>
    <d v="2023-02-13T13:35:00"/>
    <x v="9"/>
    <n v="2"/>
    <s v="Imidacloprid"/>
    <s v="ng/L"/>
    <s v="&lt;"/>
    <n v="1"/>
    <n v="0.5"/>
    <n v="1"/>
    <b v="1"/>
    <n v="0"/>
  </r>
  <r>
    <s v="UK"/>
    <s v="GB-ENG"/>
    <s v="04465640"/>
    <x v="2"/>
    <d v="2023-03-02T09:45:00"/>
    <x v="9"/>
    <n v="3"/>
    <s v="Imidacloprid"/>
    <s v="ng/L"/>
    <s v="&lt;"/>
    <n v="1"/>
    <n v="0.5"/>
    <n v="1"/>
    <b v="1"/>
    <n v="0"/>
  </r>
  <r>
    <s v="UK"/>
    <s v="GB-ENG"/>
    <s v="04465640"/>
    <x v="2"/>
    <d v="2023-04-03T10:24:00"/>
    <x v="9"/>
    <n v="4"/>
    <s v="Imidacloprid"/>
    <s v="ng/L"/>
    <s v="&lt;"/>
    <n v="1"/>
    <n v="0.5"/>
    <n v="1"/>
    <b v="1"/>
    <n v="0"/>
  </r>
  <r>
    <s v="UK"/>
    <s v="GB-ENG"/>
    <s v="04465640"/>
    <x v="2"/>
    <d v="2023-04-19T12:22:00"/>
    <x v="9"/>
    <n v="4"/>
    <s v="Imidacloprid"/>
    <s v="ng/L"/>
    <s v="&lt;"/>
    <n v="1"/>
    <n v="0.5"/>
    <n v="1"/>
    <b v="1"/>
    <n v="0"/>
  </r>
  <r>
    <s v="UK"/>
    <s v="GB-ENG"/>
    <s v="04465640"/>
    <x v="2"/>
    <d v="2023-05-02T09:05:00"/>
    <x v="9"/>
    <n v="5"/>
    <s v="Imidacloprid"/>
    <s v="ng/L"/>
    <s v="&lt;"/>
    <n v="1"/>
    <n v="0.5"/>
    <n v="1"/>
    <b v="1"/>
    <n v="0"/>
  </r>
  <r>
    <s v="UK"/>
    <s v="GB-ENG"/>
    <s v="04465640"/>
    <x v="2"/>
    <d v="2023-07-04T12:24:00"/>
    <x v="9"/>
    <n v="7"/>
    <s v="Imidacloprid"/>
    <s v="ng/L"/>
    <s v="&lt;"/>
    <n v="1"/>
    <n v="0.5"/>
    <n v="1"/>
    <b v="1"/>
    <n v="0"/>
  </r>
  <r>
    <s v="UK"/>
    <s v="GB-ENG"/>
    <s v="04465640"/>
    <x v="2"/>
    <d v="2023-09-11T12:11:00"/>
    <x v="9"/>
    <n v="9"/>
    <s v="Imidacloprid"/>
    <s v="ng/L"/>
    <s v="="/>
    <n v="3.9"/>
    <n v="3.9"/>
    <n v="0"/>
    <b v="0"/>
    <n v="0"/>
  </r>
  <r>
    <s v="UK"/>
    <s v="GB-ENG"/>
    <s v="04465640"/>
    <x v="2"/>
    <d v="2023-10-03T10:49:00"/>
    <x v="9"/>
    <n v="10"/>
    <s v="Imidacloprid"/>
    <s v="ng/L"/>
    <s v="&lt;"/>
    <n v="1"/>
    <n v="0.5"/>
    <n v="1"/>
    <b v="1"/>
    <n v="0"/>
  </r>
  <r>
    <s v="UK"/>
    <s v="GB-ENG"/>
    <s v="04465640"/>
    <x v="2"/>
    <d v="2023-10-12T11:57:00"/>
    <x v="9"/>
    <n v="10"/>
    <s v="Imidacloprid"/>
    <s v="ng/L"/>
    <s v="&lt;"/>
    <n v="1"/>
    <n v="0.5"/>
    <n v="1"/>
    <b v="1"/>
    <n v="0"/>
  </r>
  <r>
    <s v="UK"/>
    <s v="GB-ENG"/>
    <s v="04465640"/>
    <x v="2"/>
    <d v="2023-11-06T10:29:00"/>
    <x v="9"/>
    <n v="11"/>
    <s v="Imidacloprid"/>
    <s v="ng/L"/>
    <s v="&lt;"/>
    <n v="1"/>
    <n v="0.5"/>
    <n v="1"/>
    <b v="1"/>
    <n v="0"/>
  </r>
  <r>
    <s v="UK"/>
    <s v="GB-ENG"/>
    <s v="04465640"/>
    <x v="2"/>
    <d v="2023-12-01T12:01:00"/>
    <x v="9"/>
    <n v="12"/>
    <s v="Imidacloprid"/>
    <s v="ng/L"/>
    <s v="="/>
    <n v="2"/>
    <n v="2"/>
    <n v="0"/>
    <b v="0"/>
    <n v="0"/>
  </r>
  <r>
    <s v="UK"/>
    <s v="GB-ENG"/>
    <s v="04465640"/>
    <x v="2"/>
    <d v="2024-01-10T10:17:00"/>
    <x v="10"/>
    <n v="1"/>
    <s v="Imidacloprid"/>
    <s v="ng/L"/>
    <s v="&lt;"/>
    <n v="1"/>
    <n v="0.5"/>
    <n v="1"/>
    <b v="1"/>
    <n v="0"/>
  </r>
  <r>
    <s v="UK"/>
    <s v="GB-ENG"/>
    <s v="04465640"/>
    <x v="2"/>
    <d v="2024-02-12T10:52:00"/>
    <x v="10"/>
    <n v="2"/>
    <s v="Imidacloprid"/>
    <s v="ng/L"/>
    <s v="&lt;"/>
    <n v="1"/>
    <n v="0.5"/>
    <n v="1"/>
    <b v="1"/>
    <n v="0"/>
  </r>
  <r>
    <s v="UK"/>
    <s v="GB-ENG"/>
    <s v="04465640"/>
    <x v="2"/>
    <d v="2024-03-05T13:31:00"/>
    <x v="10"/>
    <n v="3"/>
    <s v="Imidacloprid"/>
    <s v="ng/L"/>
    <s v="&lt;"/>
    <n v="1"/>
    <n v="0.5"/>
    <n v="1"/>
    <b v="1"/>
    <n v="0"/>
  </r>
  <r>
    <s v="UK"/>
    <s v="GB-ENG"/>
    <s v="04778160"/>
    <x v="3"/>
    <d v="2018-04-27T14:43:00"/>
    <x v="5"/>
    <n v="4"/>
    <s v="Imidacloprid"/>
    <s v="ng/L"/>
    <s v="="/>
    <n v="35"/>
    <n v="35"/>
    <n v="0"/>
    <b v="0"/>
    <n v="0"/>
  </r>
  <r>
    <s v="UK"/>
    <s v="GB-ENG"/>
    <s v="04778160"/>
    <x v="3"/>
    <d v="2018-05-18T15:19:00"/>
    <x v="5"/>
    <n v="5"/>
    <s v="Imidacloprid"/>
    <s v="ng/L"/>
    <s v="="/>
    <n v="30"/>
    <n v="30"/>
    <n v="0"/>
    <b v="0"/>
    <n v="0"/>
  </r>
  <r>
    <s v="UK"/>
    <s v="GB-ENG"/>
    <s v="04778160"/>
    <x v="3"/>
    <d v="2018-06-08T13:55:00"/>
    <x v="5"/>
    <n v="6"/>
    <s v="Imidacloprid"/>
    <s v="ng/L"/>
    <s v="="/>
    <n v="28"/>
    <n v="28"/>
    <n v="0"/>
    <b v="0"/>
    <n v="0"/>
  </r>
  <r>
    <s v="UK"/>
    <s v="GB-ENG"/>
    <s v="04778160"/>
    <x v="3"/>
    <d v="2018-07-12T13:05:00"/>
    <x v="5"/>
    <n v="7"/>
    <s v="Imidacloprid"/>
    <s v="ng/L"/>
    <s v="="/>
    <n v="26"/>
    <n v="26"/>
    <n v="0"/>
    <b v="0"/>
    <n v="0"/>
  </r>
  <r>
    <s v="UK"/>
    <s v="GB-ENG"/>
    <s v="04778160"/>
    <x v="3"/>
    <d v="2018-08-03T14:56:00"/>
    <x v="5"/>
    <n v="8"/>
    <s v="Imidacloprid"/>
    <s v="ng/L"/>
    <s v="&lt;"/>
    <n v="1"/>
    <n v="0.5"/>
    <n v="1"/>
    <b v="1"/>
    <n v="0"/>
  </r>
  <r>
    <s v="UK"/>
    <s v="GB-ENG"/>
    <s v="04778160"/>
    <x v="3"/>
    <d v="2018-09-14T14:37:00"/>
    <x v="5"/>
    <n v="9"/>
    <s v="Imidacloprid"/>
    <s v="ng/L"/>
    <s v="="/>
    <n v="34"/>
    <n v="34"/>
    <n v="0"/>
    <b v="0"/>
    <n v="0"/>
  </r>
  <r>
    <s v="UK"/>
    <s v="GB-ENG"/>
    <s v="04778160"/>
    <x v="3"/>
    <d v="2018-10-12T13:31:00"/>
    <x v="5"/>
    <n v="10"/>
    <s v="Imidacloprid"/>
    <s v="ng/L"/>
    <s v="="/>
    <n v="42"/>
    <n v="42"/>
    <n v="0"/>
    <b v="0"/>
    <n v="0"/>
  </r>
  <r>
    <s v="UK"/>
    <s v="GB-ENG"/>
    <s v="04778160"/>
    <x v="3"/>
    <d v="2018-11-23T11:12:00"/>
    <x v="5"/>
    <n v="11"/>
    <s v="Imidacloprid"/>
    <s v="ng/L"/>
    <s v="="/>
    <n v="42"/>
    <n v="42"/>
    <n v="0"/>
    <b v="0"/>
    <n v="0"/>
  </r>
  <r>
    <s v="UK"/>
    <s v="GB-ENG"/>
    <s v="04778160"/>
    <x v="3"/>
    <d v="2018-12-06T12:43:00"/>
    <x v="5"/>
    <n v="12"/>
    <s v="Imidacloprid"/>
    <s v="ng/L"/>
    <s v="="/>
    <n v="21"/>
    <n v="21"/>
    <n v="0"/>
    <b v="0"/>
    <n v="0"/>
  </r>
  <r>
    <s v="UK"/>
    <s v="GB-ENG"/>
    <s v="04778160"/>
    <x v="3"/>
    <d v="2019-09-04T10:43:00"/>
    <x v="0"/>
    <n v="9"/>
    <s v="Imidacloprid"/>
    <s v="ng/L"/>
    <s v="="/>
    <n v="100"/>
    <n v="100"/>
    <n v="0"/>
    <b v="0"/>
    <n v="1"/>
  </r>
  <r>
    <s v="UK"/>
    <s v="GB-ENG"/>
    <s v="04778160"/>
    <x v="3"/>
    <d v="2019-09-09T10:46:00"/>
    <x v="0"/>
    <n v="9"/>
    <s v="Imidacloprid"/>
    <s v="ng/L"/>
    <s v="="/>
    <n v="34"/>
    <n v="34"/>
    <n v="0"/>
    <b v="0"/>
    <n v="0"/>
  </r>
  <r>
    <s v="UK"/>
    <s v="GB-ENG"/>
    <s v="04778160"/>
    <x v="3"/>
    <d v="2019-10-10T14:01:00"/>
    <x v="0"/>
    <n v="10"/>
    <s v="Imidacloprid"/>
    <s v="ng/L"/>
    <s v="="/>
    <n v="21"/>
    <n v="21"/>
    <n v="0"/>
    <b v="0"/>
    <n v="0"/>
  </r>
  <r>
    <s v="UK"/>
    <s v="GB-ENG"/>
    <s v="04778160"/>
    <x v="3"/>
    <d v="2019-11-21T10:22:00"/>
    <x v="0"/>
    <n v="11"/>
    <s v="Imidacloprid"/>
    <s v="ng/L"/>
    <s v="="/>
    <n v="9.4"/>
    <n v="9.4"/>
    <n v="0"/>
    <b v="0"/>
    <n v="0"/>
  </r>
  <r>
    <s v="UK"/>
    <s v="GB-ENG"/>
    <s v="04778460"/>
    <x v="4"/>
    <d v="2019-09-04T10:28:00"/>
    <x v="0"/>
    <n v="9"/>
    <s v="Imidacloprid"/>
    <s v="ng/L"/>
    <s v="="/>
    <n v="50"/>
    <n v="50"/>
    <n v="0"/>
    <b v="0"/>
    <n v="0"/>
  </r>
  <r>
    <s v="UK"/>
    <s v="GB-ENG"/>
    <s v="12813020"/>
    <x v="5"/>
    <d v="2019-09-05T13:45:00"/>
    <x v="0"/>
    <n v="9"/>
    <s v="Imidacloprid"/>
    <s v="ng/L"/>
    <s v="="/>
    <n v="14"/>
    <n v="14"/>
    <n v="0"/>
    <b v="0"/>
    <n v="0"/>
  </r>
  <r>
    <s v="UK"/>
    <s v="GB-ENG"/>
    <s v="13598380"/>
    <x v="6"/>
    <d v="2014-09-09T11:32:00"/>
    <x v="1"/>
    <n v="9"/>
    <s v="Imidacloprid"/>
    <s v="ng/L"/>
    <s v="="/>
    <n v="4"/>
    <n v="4"/>
    <n v="0"/>
    <b v="0"/>
    <n v="0"/>
  </r>
  <r>
    <s v="UK"/>
    <s v="GB-ENG"/>
    <s v="13598380"/>
    <x v="6"/>
    <d v="2014-09-23T16:56:00"/>
    <x v="1"/>
    <n v="9"/>
    <s v="Imidacloprid"/>
    <s v="ng/L"/>
    <s v="="/>
    <n v="3"/>
    <n v="3"/>
    <n v="0"/>
    <b v="0"/>
    <n v="0"/>
  </r>
  <r>
    <s v="UK"/>
    <s v="GB-ENG"/>
    <s v="13598380"/>
    <x v="6"/>
    <d v="2014-09-26T11:17:00"/>
    <x v="1"/>
    <n v="9"/>
    <s v="Imidacloprid"/>
    <s v="ng/L"/>
    <s v="="/>
    <n v="3"/>
    <n v="3"/>
    <n v="0"/>
    <b v="0"/>
    <n v="0"/>
  </r>
  <r>
    <s v="UK"/>
    <s v="GB-ENG"/>
    <s v="13598380"/>
    <x v="6"/>
    <d v="2014-09-30T14:01:00"/>
    <x v="1"/>
    <n v="9"/>
    <s v="Imidacloprid"/>
    <s v="ng/L"/>
    <s v="="/>
    <n v="3"/>
    <n v="3"/>
    <n v="0"/>
    <b v="0"/>
    <n v="0"/>
  </r>
  <r>
    <s v="UK"/>
    <s v="GB-ENG"/>
    <s v="13598380"/>
    <x v="6"/>
    <d v="2014-10-02T10:30:00"/>
    <x v="1"/>
    <n v="10"/>
    <s v="Imidacloprid"/>
    <s v="ng/L"/>
    <s v="="/>
    <n v="4"/>
    <n v="4"/>
    <n v="0"/>
    <b v="0"/>
    <n v="0"/>
  </r>
  <r>
    <s v="UK"/>
    <s v="GB-ENG"/>
    <s v="13598380"/>
    <x v="6"/>
    <d v="2014-10-02T10:52:00"/>
    <x v="1"/>
    <n v="10"/>
    <s v="Imidacloprid"/>
    <s v="ng/L"/>
    <s v="="/>
    <n v="4"/>
    <n v="4"/>
    <n v="0"/>
    <b v="0"/>
    <n v="0"/>
  </r>
  <r>
    <s v="UK"/>
    <s v="GB-ENG"/>
    <s v="13598380"/>
    <x v="6"/>
    <d v="2014-10-06T10:29:00"/>
    <x v="1"/>
    <n v="10"/>
    <s v="Imidacloprid"/>
    <s v="ng/L"/>
    <s v="="/>
    <n v="5"/>
    <n v="5"/>
    <n v="0"/>
    <b v="0"/>
    <n v="0"/>
  </r>
  <r>
    <s v="UK"/>
    <s v="GB-ENG"/>
    <s v="13598380"/>
    <x v="6"/>
    <d v="2014-10-08T12:31:00"/>
    <x v="1"/>
    <n v="10"/>
    <s v="Imidacloprid"/>
    <s v="ng/L"/>
    <s v="="/>
    <n v="6"/>
    <n v="6"/>
    <n v="0"/>
    <b v="0"/>
    <n v="0"/>
  </r>
  <r>
    <s v="UK"/>
    <s v="GB-ENG"/>
    <s v="13598380"/>
    <x v="6"/>
    <d v="2014-10-10T15:55:00"/>
    <x v="1"/>
    <n v="10"/>
    <s v="Imidacloprid"/>
    <s v="ng/L"/>
    <s v="&lt;"/>
    <n v="1"/>
    <n v="0.5"/>
    <n v="1"/>
    <b v="1"/>
    <n v="0"/>
  </r>
  <r>
    <s v="UK"/>
    <s v="GB-ENG"/>
    <s v="13598380"/>
    <x v="6"/>
    <d v="2014-10-14T12:26:00"/>
    <x v="1"/>
    <n v="10"/>
    <s v="Imidacloprid"/>
    <s v="ng/L"/>
    <s v="="/>
    <n v="8"/>
    <n v="8"/>
    <n v="0"/>
    <b v="0"/>
    <n v="0"/>
  </r>
  <r>
    <s v="UK"/>
    <s v="GB-ENG"/>
    <s v="13598380"/>
    <x v="6"/>
    <d v="2014-10-15T13:46:00"/>
    <x v="1"/>
    <n v="10"/>
    <s v="Imidacloprid"/>
    <s v="ng/L"/>
    <s v="="/>
    <n v="4"/>
    <n v="4"/>
    <n v="0"/>
    <b v="0"/>
    <n v="0"/>
  </r>
  <r>
    <s v="UK"/>
    <s v="GB-ENG"/>
    <s v="13598380"/>
    <x v="6"/>
    <d v="2014-10-16T10:48:00"/>
    <x v="1"/>
    <n v="10"/>
    <s v="Imidacloprid"/>
    <s v="ng/L"/>
    <s v="="/>
    <n v="3.5"/>
    <n v="3.5"/>
    <n v="0"/>
    <b v="0"/>
    <n v="0"/>
  </r>
  <r>
    <s v="UK"/>
    <s v="GB-ENG"/>
    <s v="13598380"/>
    <x v="6"/>
    <d v="2014-10-20T11:37:00"/>
    <x v="1"/>
    <n v="10"/>
    <s v="Imidacloprid"/>
    <s v="ng/L"/>
    <s v="&lt;"/>
    <n v="1"/>
    <n v="0.5"/>
    <n v="1"/>
    <b v="1"/>
    <n v="0"/>
  </r>
  <r>
    <s v="UK"/>
    <s v="GB-ENG"/>
    <s v="13598380"/>
    <x v="6"/>
    <d v="2014-10-22T10:20:00"/>
    <x v="1"/>
    <n v="10"/>
    <s v="Imidacloprid"/>
    <s v="ng/L"/>
    <s v="&lt;"/>
    <n v="1"/>
    <n v="0.5"/>
    <n v="1"/>
    <b v="1"/>
    <n v="0"/>
  </r>
  <r>
    <s v="UK"/>
    <s v="GB-ENG"/>
    <s v="13598380"/>
    <x v="6"/>
    <d v="2014-10-27T09:29:00"/>
    <x v="1"/>
    <n v="10"/>
    <s v="Imidacloprid"/>
    <s v="ng/L"/>
    <s v="&lt;"/>
    <n v="1"/>
    <n v="0.5"/>
    <n v="1"/>
    <b v="1"/>
    <n v="0"/>
  </r>
  <r>
    <s v="UK"/>
    <s v="GB-ENG"/>
    <s v="13598380"/>
    <x v="6"/>
    <d v="2014-10-29T09:46:00"/>
    <x v="1"/>
    <n v="10"/>
    <s v="Imidacloprid"/>
    <s v="ng/L"/>
    <s v="&lt;"/>
    <n v="1"/>
    <n v="0.5"/>
    <n v="1"/>
    <b v="1"/>
    <n v="0"/>
  </r>
  <r>
    <s v="UK"/>
    <s v="GB-ENG"/>
    <s v="13598380"/>
    <x v="6"/>
    <d v="2014-11-04T11:29:00"/>
    <x v="1"/>
    <n v="11"/>
    <s v="Imidacloprid"/>
    <s v="ng/L"/>
    <s v="&lt;"/>
    <n v="1"/>
    <n v="0.5"/>
    <n v="1"/>
    <b v="1"/>
    <n v="0"/>
  </r>
  <r>
    <s v="UK"/>
    <s v="GB-ENG"/>
    <s v="13598380"/>
    <x v="6"/>
    <d v="2014-11-07T08:45:00"/>
    <x v="1"/>
    <n v="11"/>
    <s v="Imidacloprid"/>
    <s v="ng/L"/>
    <s v="&lt;"/>
    <n v="1"/>
    <n v="0.5"/>
    <n v="1"/>
    <b v="1"/>
    <n v="0"/>
  </r>
  <r>
    <s v="UK"/>
    <s v="GB-ENG"/>
    <s v="13598380"/>
    <x v="6"/>
    <d v="2014-11-10T09:34:00"/>
    <x v="1"/>
    <n v="11"/>
    <s v="Imidacloprid"/>
    <s v="ng/L"/>
    <s v="&lt;"/>
    <n v="1"/>
    <n v="0.5"/>
    <n v="1"/>
    <b v="1"/>
    <n v="0"/>
  </r>
  <r>
    <s v="UK"/>
    <s v="GB-ENG"/>
    <s v="13598380"/>
    <x v="6"/>
    <d v="2014-11-12T12:19:00"/>
    <x v="1"/>
    <n v="11"/>
    <s v="Imidacloprid"/>
    <s v="ng/L"/>
    <s v="="/>
    <n v="5"/>
    <n v="5"/>
    <n v="0"/>
    <b v="0"/>
    <n v="0"/>
  </r>
  <r>
    <s v="UK"/>
    <s v="GB-ENG"/>
    <s v="13598380"/>
    <x v="6"/>
    <d v="2014-11-19T10:42:00"/>
    <x v="1"/>
    <n v="11"/>
    <s v="Imidacloprid"/>
    <s v="ng/L"/>
    <s v="="/>
    <n v="3"/>
    <n v="3"/>
    <n v="0"/>
    <b v="0"/>
    <n v="0"/>
  </r>
  <r>
    <s v="UK"/>
    <s v="GB-ENG"/>
    <s v="13598380"/>
    <x v="6"/>
    <d v="2014-11-21T08:16:00"/>
    <x v="1"/>
    <n v="11"/>
    <s v="Imidacloprid"/>
    <s v="ng/L"/>
    <s v="&lt;"/>
    <n v="1"/>
    <n v="0.5"/>
    <n v="1"/>
    <b v="1"/>
    <n v="0"/>
  </r>
  <r>
    <s v="UK"/>
    <s v="GB-ENG"/>
    <s v="13598380"/>
    <x v="6"/>
    <d v="2014-11-25T08:50:00"/>
    <x v="1"/>
    <n v="11"/>
    <s v="Imidacloprid"/>
    <s v="ng/L"/>
    <s v="&lt;"/>
    <n v="1"/>
    <n v="0.5"/>
    <n v="1"/>
    <b v="1"/>
    <n v="0"/>
  </r>
  <r>
    <s v="UK"/>
    <s v="GB-ENG"/>
    <s v="13598380"/>
    <x v="6"/>
    <d v="2014-11-27T10:26:00"/>
    <x v="1"/>
    <n v="11"/>
    <s v="Imidacloprid"/>
    <s v="ng/L"/>
    <s v="&lt;"/>
    <n v="1"/>
    <n v="0.5"/>
    <n v="1"/>
    <b v="1"/>
    <n v="0"/>
  </r>
  <r>
    <s v="UK"/>
    <s v="GB-ENG"/>
    <s v="13598380"/>
    <x v="6"/>
    <d v="2014-12-05T13:15:00"/>
    <x v="1"/>
    <n v="12"/>
    <s v="Imidacloprid"/>
    <s v="ng/L"/>
    <s v="&lt;"/>
    <n v="1"/>
    <n v="0.5"/>
    <n v="1"/>
    <b v="1"/>
    <n v="0"/>
  </r>
  <r>
    <s v="UK"/>
    <s v="GB-ENG"/>
    <s v="13598380"/>
    <x v="6"/>
    <d v="2014-12-08T10:54:00"/>
    <x v="1"/>
    <n v="12"/>
    <s v="Imidacloprid"/>
    <s v="ng/L"/>
    <s v="&lt;"/>
    <n v="1"/>
    <n v="0.5"/>
    <n v="1"/>
    <b v="1"/>
    <n v="0"/>
  </r>
  <r>
    <s v="UK"/>
    <s v="GB-ENG"/>
    <s v="13598380"/>
    <x v="6"/>
    <d v="2014-12-09T08:27:00"/>
    <x v="1"/>
    <n v="12"/>
    <s v="Imidacloprid"/>
    <s v="ng/L"/>
    <s v="="/>
    <n v="1.5"/>
    <n v="1.5"/>
    <n v="0"/>
    <b v="0"/>
    <n v="0"/>
  </r>
  <r>
    <s v="UK"/>
    <s v="GB-ENG"/>
    <s v="13598380"/>
    <x v="6"/>
    <d v="2014-12-10T14:27:00"/>
    <x v="1"/>
    <n v="12"/>
    <s v="Imidacloprid"/>
    <s v="ng/L"/>
    <s v="&lt;"/>
    <n v="1"/>
    <n v="0.5"/>
    <n v="1"/>
    <b v="1"/>
    <n v="0"/>
  </r>
  <r>
    <s v="UK"/>
    <s v="GB-ENG"/>
    <s v="13598380"/>
    <x v="6"/>
    <d v="2014-12-12T11:34:00"/>
    <x v="1"/>
    <n v="12"/>
    <s v="Imidacloprid"/>
    <s v="ng/L"/>
    <s v="&lt;"/>
    <n v="1"/>
    <n v="0.5"/>
    <n v="1"/>
    <b v="1"/>
    <n v="0"/>
  </r>
  <r>
    <s v="UK"/>
    <s v="GB-ENG"/>
    <s v="13598380"/>
    <x v="6"/>
    <d v="2014-12-15T09:30:00"/>
    <x v="1"/>
    <n v="12"/>
    <s v="Imidacloprid"/>
    <s v="ng/L"/>
    <s v="&lt;"/>
    <n v="1"/>
    <n v="0.5"/>
    <n v="1"/>
    <b v="1"/>
    <n v="0"/>
  </r>
  <r>
    <s v="UK"/>
    <s v="GB-ENG"/>
    <s v="13598380"/>
    <x v="6"/>
    <d v="2014-12-18T09:28:00"/>
    <x v="1"/>
    <n v="12"/>
    <s v="Imidacloprid"/>
    <s v="ng/L"/>
    <s v="&lt;"/>
    <n v="1"/>
    <n v="0.5"/>
    <n v="1"/>
    <b v="1"/>
    <n v="0"/>
  </r>
  <r>
    <s v="UK"/>
    <s v="GB-ENG"/>
    <s v="13598380"/>
    <x v="6"/>
    <d v="2015-01-08T12:35:00"/>
    <x v="2"/>
    <n v="1"/>
    <s v="Imidacloprid"/>
    <s v="ng/L"/>
    <s v="="/>
    <n v="2.5"/>
    <n v="2.5"/>
    <n v="0"/>
    <b v="0"/>
    <n v="0"/>
  </r>
  <r>
    <s v="UK"/>
    <s v="GB-ENG"/>
    <s v="13598380"/>
    <x v="6"/>
    <d v="2015-01-12T09:34:00"/>
    <x v="2"/>
    <n v="1"/>
    <s v="Imidacloprid"/>
    <s v="ng/L"/>
    <s v="&lt;"/>
    <n v="1"/>
    <n v="0.5"/>
    <n v="1"/>
    <b v="1"/>
    <n v="0"/>
  </r>
  <r>
    <s v="UK"/>
    <s v="GB-ENG"/>
    <s v="13598380"/>
    <x v="6"/>
    <d v="2015-01-14T08:53:00"/>
    <x v="2"/>
    <n v="1"/>
    <s v="Imidacloprid"/>
    <s v="ng/L"/>
    <s v="&lt;"/>
    <n v="1"/>
    <n v="0.5"/>
    <n v="1"/>
    <b v="1"/>
    <n v="0"/>
  </r>
  <r>
    <s v="UK"/>
    <s v="GB-ENG"/>
    <s v="13598380"/>
    <x v="6"/>
    <d v="2015-01-20T11:35:00"/>
    <x v="2"/>
    <n v="1"/>
    <s v="Imidacloprid"/>
    <s v="ng/L"/>
    <s v="&lt;"/>
    <n v="1"/>
    <n v="0.5"/>
    <n v="1"/>
    <b v="1"/>
    <n v="0"/>
  </r>
  <r>
    <s v="UK"/>
    <s v="GB-ENG"/>
    <s v="13598380"/>
    <x v="6"/>
    <d v="2015-01-21T10:31:00"/>
    <x v="2"/>
    <n v="1"/>
    <s v="Imidacloprid"/>
    <s v="ng/L"/>
    <s v="&lt;"/>
    <n v="1"/>
    <n v="0.5"/>
    <n v="1"/>
    <b v="1"/>
    <n v="0"/>
  </r>
  <r>
    <s v="UK"/>
    <s v="GB-ENG"/>
    <s v="13598380"/>
    <x v="6"/>
    <d v="2015-01-26T11:23:00"/>
    <x v="2"/>
    <n v="1"/>
    <s v="Imidacloprid"/>
    <s v="ng/L"/>
    <s v="&lt;"/>
    <n v="1"/>
    <n v="0.5"/>
    <n v="1"/>
    <b v="1"/>
    <n v="0"/>
  </r>
  <r>
    <s v="UK"/>
    <s v="GB-ENG"/>
    <s v="13598380"/>
    <x v="6"/>
    <d v="2015-01-29T12:48:00"/>
    <x v="2"/>
    <n v="1"/>
    <s v="Imidacloprid"/>
    <s v="ng/L"/>
    <s v="&lt;"/>
    <n v="1"/>
    <n v="0.5"/>
    <n v="1"/>
    <b v="1"/>
    <n v="0"/>
  </r>
  <r>
    <s v="UK"/>
    <s v="GB-ENG"/>
    <s v="13598380"/>
    <x v="6"/>
    <d v="2015-02-04T10:04:00"/>
    <x v="2"/>
    <n v="2"/>
    <s v="Imidacloprid"/>
    <s v="ng/L"/>
    <s v="&lt;"/>
    <n v="1"/>
    <n v="0.5"/>
    <n v="1"/>
    <b v="1"/>
    <n v="0"/>
  </r>
  <r>
    <s v="UK"/>
    <s v="GB-ENG"/>
    <s v="13598380"/>
    <x v="6"/>
    <d v="2015-02-09T09:36:00"/>
    <x v="2"/>
    <n v="2"/>
    <s v="Imidacloprid"/>
    <s v="ng/L"/>
    <s v="&lt;"/>
    <n v="1"/>
    <n v="0.5"/>
    <n v="1"/>
    <b v="1"/>
    <n v="0"/>
  </r>
  <r>
    <s v="UK"/>
    <s v="GB-ENG"/>
    <s v="13598380"/>
    <x v="6"/>
    <d v="2015-02-10T09:37:00"/>
    <x v="2"/>
    <n v="2"/>
    <s v="Imidacloprid"/>
    <s v="ng/L"/>
    <s v="&lt;"/>
    <n v="1"/>
    <n v="0.5"/>
    <n v="1"/>
    <b v="1"/>
    <n v="0"/>
  </r>
  <r>
    <s v="UK"/>
    <s v="GB-ENG"/>
    <s v="13598380"/>
    <x v="6"/>
    <d v="2015-02-11T09:57:00"/>
    <x v="2"/>
    <n v="2"/>
    <s v="Imidacloprid"/>
    <s v="ng/L"/>
    <s v="&lt;"/>
    <n v="1"/>
    <n v="0.5"/>
    <n v="1"/>
    <b v="1"/>
    <n v="0"/>
  </r>
  <r>
    <s v="UK"/>
    <s v="GB-ENG"/>
    <s v="13598380"/>
    <x v="6"/>
    <d v="2015-02-16T11:18:00"/>
    <x v="2"/>
    <n v="2"/>
    <s v="Imidacloprid"/>
    <s v="ng/L"/>
    <s v="&lt;"/>
    <n v="1"/>
    <n v="0.5"/>
    <n v="1"/>
    <b v="1"/>
    <n v="0"/>
  </r>
  <r>
    <s v="UK"/>
    <s v="GB-ENG"/>
    <s v="13598380"/>
    <x v="6"/>
    <d v="2015-02-19T10:09:00"/>
    <x v="2"/>
    <n v="2"/>
    <s v="Imidacloprid"/>
    <s v="ng/L"/>
    <s v="&lt;"/>
    <n v="1"/>
    <n v="0.5"/>
    <n v="1"/>
    <b v="1"/>
    <n v="0"/>
  </r>
  <r>
    <s v="UK"/>
    <s v="GB-ENG"/>
    <s v="13598380"/>
    <x v="6"/>
    <d v="2015-02-23T12:51:00"/>
    <x v="2"/>
    <n v="2"/>
    <s v="Imidacloprid"/>
    <s v="ng/L"/>
    <s v="&lt;"/>
    <n v="1"/>
    <n v="0.5"/>
    <n v="1"/>
    <b v="1"/>
    <n v="0"/>
  </r>
  <r>
    <s v="UK"/>
    <s v="GB-ENG"/>
    <s v="13598380"/>
    <x v="6"/>
    <d v="2015-02-25T12:32:00"/>
    <x v="2"/>
    <n v="2"/>
    <s v="Imidacloprid"/>
    <s v="ng/L"/>
    <s v="&lt;"/>
    <n v="1"/>
    <n v="0.5"/>
    <n v="1"/>
    <b v="1"/>
    <n v="0"/>
  </r>
  <r>
    <s v="UK"/>
    <s v="GB-ENG"/>
    <s v="13598380"/>
    <x v="6"/>
    <d v="2015-03-06T12:45:00"/>
    <x v="2"/>
    <n v="3"/>
    <s v="Imidacloprid"/>
    <s v="ng/L"/>
    <s v="&lt;"/>
    <n v="1"/>
    <n v="0.5"/>
    <n v="1"/>
    <b v="1"/>
    <n v="0"/>
  </r>
  <r>
    <s v="UK"/>
    <s v="GB-ENG"/>
    <s v="13598380"/>
    <x v="6"/>
    <d v="2015-03-10T09:57:00"/>
    <x v="2"/>
    <n v="3"/>
    <s v="Imidacloprid"/>
    <s v="ng/L"/>
    <s v="&lt;"/>
    <n v="1"/>
    <n v="0.5"/>
    <n v="1"/>
    <b v="1"/>
    <n v="0"/>
  </r>
  <r>
    <s v="UK"/>
    <s v="GB-ENG"/>
    <s v="13598380"/>
    <x v="6"/>
    <d v="2015-03-12T12:32:00"/>
    <x v="2"/>
    <n v="3"/>
    <s v="Imidacloprid"/>
    <s v="ng/L"/>
    <s v="&lt;"/>
    <n v="1"/>
    <n v="0.5"/>
    <n v="1"/>
    <b v="1"/>
    <n v="0"/>
  </r>
  <r>
    <s v="UK"/>
    <s v="GB-ENG"/>
    <s v="13598380"/>
    <x v="6"/>
    <d v="2015-03-17T09:42:00"/>
    <x v="2"/>
    <n v="3"/>
    <s v="Imidacloprid"/>
    <s v="ng/L"/>
    <s v="&lt;"/>
    <n v="1"/>
    <n v="0.5"/>
    <n v="1"/>
    <b v="1"/>
    <n v="0"/>
  </r>
  <r>
    <s v="UK"/>
    <s v="GB-ENG"/>
    <s v="13598380"/>
    <x v="6"/>
    <d v="2015-03-19T09:17:00"/>
    <x v="2"/>
    <n v="3"/>
    <s v="Imidacloprid"/>
    <s v="ng/L"/>
    <s v="&lt;"/>
    <n v="1"/>
    <n v="0.5"/>
    <n v="1"/>
    <b v="1"/>
    <n v="0"/>
  </r>
  <r>
    <s v="UK"/>
    <s v="GB-ENG"/>
    <s v="13598380"/>
    <x v="6"/>
    <d v="2015-03-24T11:19:00"/>
    <x v="2"/>
    <n v="3"/>
    <s v="Imidacloprid"/>
    <s v="ng/L"/>
    <s v="&lt;"/>
    <n v="1"/>
    <n v="0.5"/>
    <n v="1"/>
    <b v="1"/>
    <n v="0"/>
  </r>
  <r>
    <s v="UK"/>
    <s v="GB-ENG"/>
    <s v="13598380"/>
    <x v="6"/>
    <d v="2015-03-25T10:36:00"/>
    <x v="2"/>
    <n v="3"/>
    <s v="Imidacloprid"/>
    <s v="ng/L"/>
    <s v="&lt;"/>
    <n v="1"/>
    <n v="0.5"/>
    <n v="1"/>
    <b v="1"/>
    <n v="0"/>
  </r>
  <r>
    <s v="UK"/>
    <s v="GB-ENG"/>
    <s v="13598380"/>
    <x v="6"/>
    <d v="2015-03-31T11:27:00"/>
    <x v="2"/>
    <n v="3"/>
    <s v="Imidacloprid"/>
    <s v="ng/L"/>
    <s v="&lt;"/>
    <n v="1"/>
    <n v="0.5"/>
    <n v="1"/>
    <b v="1"/>
    <n v="0"/>
  </r>
  <r>
    <s v="UK"/>
    <s v="GB-ENG"/>
    <s v="13598380"/>
    <x v="6"/>
    <d v="2015-04-01T11:24:00"/>
    <x v="2"/>
    <n v="4"/>
    <s v="Imidacloprid"/>
    <s v="ng/L"/>
    <s v="&lt;"/>
    <n v="1"/>
    <n v="0.5"/>
    <n v="1"/>
    <b v="1"/>
    <n v="0"/>
  </r>
  <r>
    <s v="UK"/>
    <s v="GB-ENG"/>
    <s v="13598380"/>
    <x v="6"/>
    <d v="2015-04-07T12:52:00"/>
    <x v="2"/>
    <n v="4"/>
    <s v="Imidacloprid"/>
    <s v="ng/L"/>
    <s v="&lt;"/>
    <n v="1"/>
    <n v="0.5"/>
    <n v="1"/>
    <b v="1"/>
    <n v="0"/>
  </r>
  <r>
    <s v="UK"/>
    <s v="GB-ENG"/>
    <s v="13598380"/>
    <x v="6"/>
    <d v="2015-04-09T12:31:00"/>
    <x v="2"/>
    <n v="4"/>
    <s v="Imidacloprid"/>
    <s v="ng/L"/>
    <s v="&lt;"/>
    <n v="1"/>
    <n v="0.5"/>
    <n v="1"/>
    <b v="1"/>
    <n v="0"/>
  </r>
  <r>
    <s v="UK"/>
    <s v="GB-ENG"/>
    <s v="13598380"/>
    <x v="6"/>
    <d v="2015-04-13T14:02:00"/>
    <x v="2"/>
    <n v="4"/>
    <s v="Imidacloprid"/>
    <s v="ng/L"/>
    <s v="&lt;"/>
    <n v="1"/>
    <n v="0.5"/>
    <n v="1"/>
    <b v="1"/>
    <n v="0"/>
  </r>
  <r>
    <s v="UK"/>
    <s v="GB-ENG"/>
    <s v="13598380"/>
    <x v="6"/>
    <d v="2015-04-17T12:24:00"/>
    <x v="2"/>
    <n v="4"/>
    <s v="Imidacloprid"/>
    <s v="ng/L"/>
    <s v="&lt;"/>
    <n v="1"/>
    <n v="0.5"/>
    <n v="1"/>
    <b v="1"/>
    <n v="0"/>
  </r>
  <r>
    <s v="UK"/>
    <s v="GB-ENG"/>
    <s v="13598380"/>
    <x v="6"/>
    <d v="2015-04-28T14:45:00"/>
    <x v="2"/>
    <n v="4"/>
    <s v="Imidacloprid"/>
    <s v="ng/L"/>
    <s v="="/>
    <n v="2.2000000000000002"/>
    <n v="2.2000000000000002"/>
    <n v="0"/>
    <b v="0"/>
    <n v="0"/>
  </r>
  <r>
    <s v="UK"/>
    <s v="GB-ENG"/>
    <s v="13598380"/>
    <x v="6"/>
    <d v="2015-04-30T09:28:00"/>
    <x v="2"/>
    <n v="4"/>
    <s v="Imidacloprid"/>
    <s v="ng/L"/>
    <s v="="/>
    <n v="11"/>
    <n v="11"/>
    <n v="0"/>
    <b v="0"/>
    <n v="0"/>
  </r>
  <r>
    <s v="UK"/>
    <s v="GB-ENG"/>
    <s v="13598380"/>
    <x v="6"/>
    <d v="2015-05-08T14:27:00"/>
    <x v="2"/>
    <n v="5"/>
    <s v="Imidacloprid"/>
    <s v="ng/L"/>
    <s v="&lt;"/>
    <n v="1"/>
    <n v="0.5"/>
    <n v="1"/>
    <b v="1"/>
    <n v="0"/>
  </r>
  <r>
    <s v="UK"/>
    <s v="GB-ENG"/>
    <s v="13598380"/>
    <x v="6"/>
    <d v="2015-05-14T10:35:00"/>
    <x v="2"/>
    <n v="5"/>
    <s v="Imidacloprid"/>
    <s v="ng/L"/>
    <s v="&lt;"/>
    <n v="1"/>
    <n v="0.5"/>
    <n v="1"/>
    <b v="1"/>
    <n v="0"/>
  </r>
  <r>
    <s v="UK"/>
    <s v="GB-ENG"/>
    <s v="13598380"/>
    <x v="6"/>
    <d v="2015-05-20T13:10:00"/>
    <x v="2"/>
    <n v="5"/>
    <s v="Imidacloprid"/>
    <s v="ng/L"/>
    <s v="&lt;"/>
    <n v="1"/>
    <n v="0.5"/>
    <n v="1"/>
    <b v="1"/>
    <n v="0"/>
  </r>
  <r>
    <s v="UK"/>
    <s v="GB-ENG"/>
    <s v="13598380"/>
    <x v="6"/>
    <d v="2015-05-21T12:37:00"/>
    <x v="2"/>
    <n v="5"/>
    <s v="Imidacloprid"/>
    <s v="ng/L"/>
    <s v="="/>
    <n v="1.3"/>
    <n v="1.3"/>
    <n v="0"/>
    <b v="0"/>
    <n v="0"/>
  </r>
  <r>
    <s v="UK"/>
    <s v="GB-ENG"/>
    <s v="13598380"/>
    <x v="6"/>
    <d v="2015-05-22T11:28:00"/>
    <x v="2"/>
    <n v="5"/>
    <s v="Imidacloprid"/>
    <s v="ng/L"/>
    <s v="&lt;"/>
    <n v="1"/>
    <n v="0.5"/>
    <n v="1"/>
    <b v="1"/>
    <n v="0"/>
  </r>
  <r>
    <s v="UK"/>
    <s v="GB-ENG"/>
    <s v="13598380"/>
    <x v="6"/>
    <d v="2015-05-29T13:49:00"/>
    <x v="2"/>
    <n v="5"/>
    <s v="Imidacloprid"/>
    <s v="ng/L"/>
    <s v="="/>
    <n v="78"/>
    <n v="78"/>
    <n v="0"/>
    <b v="0"/>
    <n v="1"/>
  </r>
  <r>
    <s v="UK"/>
    <s v="GB-ENG"/>
    <s v="13598380"/>
    <x v="6"/>
    <d v="2015-06-01T11:17:00"/>
    <x v="2"/>
    <n v="6"/>
    <s v="Imidacloprid"/>
    <s v="ng/L"/>
    <s v="="/>
    <n v="2"/>
    <n v="2"/>
    <n v="0"/>
    <b v="0"/>
    <n v="0"/>
  </r>
  <r>
    <s v="UK"/>
    <s v="GB-ENG"/>
    <s v="13598380"/>
    <x v="6"/>
    <d v="2015-06-02T12:01:00"/>
    <x v="2"/>
    <n v="6"/>
    <s v="Imidacloprid"/>
    <s v="ng/L"/>
    <s v="&lt;"/>
    <n v="1"/>
    <n v="0.5"/>
    <n v="1"/>
    <b v="1"/>
    <n v="0"/>
  </r>
  <r>
    <s v="UK"/>
    <s v="GB-ENG"/>
    <s v="13598380"/>
    <x v="6"/>
    <d v="2015-06-12T09:50:00"/>
    <x v="2"/>
    <n v="6"/>
    <s v="Imidacloprid"/>
    <s v="ng/L"/>
    <s v="&lt;"/>
    <n v="1"/>
    <n v="0.5"/>
    <n v="1"/>
    <b v="1"/>
    <n v="0"/>
  </r>
  <r>
    <s v="UK"/>
    <s v="GB-ENG"/>
    <s v="13598380"/>
    <x v="6"/>
    <d v="2015-06-15T10:39:00"/>
    <x v="2"/>
    <n v="6"/>
    <s v="Imidacloprid"/>
    <s v="ng/L"/>
    <s v="&lt;"/>
    <n v="1"/>
    <n v="0.5"/>
    <n v="1"/>
    <b v="1"/>
    <n v="0"/>
  </r>
  <r>
    <s v="UK"/>
    <s v="GB-ENG"/>
    <s v="13598380"/>
    <x v="6"/>
    <d v="2015-06-15T16:08:00"/>
    <x v="2"/>
    <n v="6"/>
    <s v="Imidacloprid"/>
    <s v="ng/L"/>
    <s v="&lt;"/>
    <n v="1"/>
    <n v="0.5"/>
    <n v="1"/>
    <b v="1"/>
    <n v="0"/>
  </r>
  <r>
    <s v="UK"/>
    <s v="GB-ENG"/>
    <s v="13598380"/>
    <x v="6"/>
    <d v="2015-06-17T16:15:00"/>
    <x v="2"/>
    <n v="6"/>
    <s v="Imidacloprid"/>
    <s v="ng/L"/>
    <s v="&lt;"/>
    <n v="1"/>
    <n v="0.5"/>
    <n v="1"/>
    <b v="1"/>
    <n v="0"/>
  </r>
  <r>
    <s v="UK"/>
    <s v="GB-ENG"/>
    <s v="13598380"/>
    <x v="6"/>
    <d v="2015-06-18T13:27:00"/>
    <x v="2"/>
    <n v="6"/>
    <s v="Imidacloprid"/>
    <s v="ng/L"/>
    <s v="&lt;"/>
    <n v="1"/>
    <n v="0.5"/>
    <n v="1"/>
    <b v="1"/>
    <n v="0"/>
  </r>
  <r>
    <s v="UK"/>
    <s v="GB-ENG"/>
    <s v="13598380"/>
    <x v="6"/>
    <d v="2015-06-19T12:26:00"/>
    <x v="2"/>
    <n v="6"/>
    <s v="Imidacloprid"/>
    <s v="ng/L"/>
    <s v="&lt;"/>
    <n v="1"/>
    <n v="0.5"/>
    <n v="1"/>
    <b v="1"/>
    <n v="0"/>
  </r>
  <r>
    <s v="UK"/>
    <s v="GB-ENG"/>
    <s v="13598380"/>
    <x v="6"/>
    <d v="2015-06-22T10:57:00"/>
    <x v="2"/>
    <n v="6"/>
    <s v="Imidacloprid"/>
    <s v="ng/L"/>
    <s v="&lt;"/>
    <n v="1"/>
    <n v="0.5"/>
    <n v="1"/>
    <b v="1"/>
    <n v="0"/>
  </r>
  <r>
    <s v="UK"/>
    <s v="GB-ENG"/>
    <s v="13598380"/>
    <x v="6"/>
    <d v="2015-06-23T14:09:00"/>
    <x v="2"/>
    <n v="6"/>
    <s v="Imidacloprid"/>
    <s v="ng/L"/>
    <s v="&lt;"/>
    <n v="1"/>
    <n v="0.5"/>
    <n v="1"/>
    <b v="1"/>
    <n v="0"/>
  </r>
  <r>
    <s v="UK"/>
    <s v="GB-ENG"/>
    <s v="13598380"/>
    <x v="6"/>
    <d v="2015-06-24T10:51:00"/>
    <x v="2"/>
    <n v="6"/>
    <s v="Imidacloprid"/>
    <s v="ng/L"/>
    <s v="&lt;"/>
    <n v="1"/>
    <n v="0.5"/>
    <n v="1"/>
    <b v="1"/>
    <n v="0"/>
  </r>
  <r>
    <s v="UK"/>
    <s v="GB-ENG"/>
    <s v="13598380"/>
    <x v="6"/>
    <d v="2015-07-01T14:12:00"/>
    <x v="2"/>
    <n v="7"/>
    <s v="Imidacloprid"/>
    <s v="ng/L"/>
    <s v="="/>
    <n v="1.7"/>
    <n v="1.7"/>
    <n v="0"/>
    <b v="0"/>
    <n v="0"/>
  </r>
  <r>
    <s v="UK"/>
    <s v="GB-ENG"/>
    <s v="13598380"/>
    <x v="6"/>
    <d v="2015-07-10T10:42:00"/>
    <x v="2"/>
    <n v="7"/>
    <s v="Imidacloprid"/>
    <s v="ng/L"/>
    <s v="="/>
    <n v="2.2999999999999998"/>
    <n v="2.2999999999999998"/>
    <n v="0"/>
    <b v="0"/>
    <n v="0"/>
  </r>
  <r>
    <s v="UK"/>
    <s v="GB-ENG"/>
    <s v="13598380"/>
    <x v="6"/>
    <d v="2015-07-14T11:08:00"/>
    <x v="2"/>
    <n v="7"/>
    <s v="Imidacloprid"/>
    <s v="ng/L"/>
    <s v="="/>
    <n v="2.6"/>
    <n v="2.6"/>
    <n v="0"/>
    <b v="0"/>
    <n v="0"/>
  </r>
  <r>
    <s v="UK"/>
    <s v="GB-ENG"/>
    <s v="13598380"/>
    <x v="6"/>
    <d v="2015-07-17T14:17:00"/>
    <x v="2"/>
    <n v="7"/>
    <s v="Imidacloprid"/>
    <s v="ng/L"/>
    <s v="="/>
    <n v="2.8"/>
    <n v="2.8"/>
    <n v="0"/>
    <b v="0"/>
    <n v="0"/>
  </r>
  <r>
    <s v="UK"/>
    <s v="GB-ENG"/>
    <s v="13598380"/>
    <x v="6"/>
    <d v="2015-07-22T14:22:00"/>
    <x v="2"/>
    <n v="7"/>
    <s v="Imidacloprid"/>
    <s v="ng/L"/>
    <s v="="/>
    <n v="2.2000000000000002"/>
    <n v="2.2000000000000002"/>
    <n v="0"/>
    <b v="0"/>
    <n v="0"/>
  </r>
  <r>
    <s v="UK"/>
    <s v="GB-ENG"/>
    <s v="13598380"/>
    <x v="6"/>
    <d v="2015-07-27T16:42:00"/>
    <x v="2"/>
    <n v="7"/>
    <s v="Imidacloprid"/>
    <s v="ng/L"/>
    <s v="&lt;"/>
    <n v="1"/>
    <n v="0.5"/>
    <n v="1"/>
    <b v="1"/>
    <n v="0"/>
  </r>
  <r>
    <s v="UK"/>
    <s v="GB-ENG"/>
    <s v="13598380"/>
    <x v="6"/>
    <d v="2015-07-29T16:43:00"/>
    <x v="2"/>
    <n v="7"/>
    <s v="Imidacloprid"/>
    <s v="ng/L"/>
    <s v="="/>
    <n v="3"/>
    <n v="3"/>
    <n v="0"/>
    <b v="0"/>
    <n v="0"/>
  </r>
  <r>
    <s v="UK"/>
    <s v="GB-ENG"/>
    <s v="13598380"/>
    <x v="6"/>
    <d v="2015-08-04T16:03:00"/>
    <x v="2"/>
    <n v="8"/>
    <s v="Imidacloprid"/>
    <s v="ng/L"/>
    <s v="&lt;"/>
    <n v="1"/>
    <n v="0.5"/>
    <n v="1"/>
    <b v="1"/>
    <n v="0"/>
  </r>
  <r>
    <s v="UK"/>
    <s v="GB-ENG"/>
    <s v="13598380"/>
    <x v="6"/>
    <d v="2015-08-13T09:53:00"/>
    <x v="2"/>
    <n v="8"/>
    <s v="Imidacloprid"/>
    <s v="ng/L"/>
    <s v="="/>
    <n v="3"/>
    <n v="3"/>
    <n v="0"/>
    <b v="0"/>
    <n v="0"/>
  </r>
  <r>
    <s v="UK"/>
    <s v="GB-ENG"/>
    <s v="13598380"/>
    <x v="6"/>
    <d v="2015-08-19T10:51:00"/>
    <x v="2"/>
    <n v="8"/>
    <s v="Imidacloprid"/>
    <s v="ng/L"/>
    <s v="&lt;"/>
    <n v="1"/>
    <n v="0.5"/>
    <n v="1"/>
    <b v="1"/>
    <n v="0"/>
  </r>
  <r>
    <s v="UK"/>
    <s v="GB-ENG"/>
    <s v="13598380"/>
    <x v="6"/>
    <d v="2015-08-20T09:39:00"/>
    <x v="2"/>
    <n v="8"/>
    <s v="Imidacloprid"/>
    <s v="ng/L"/>
    <s v="="/>
    <n v="42"/>
    <n v="42"/>
    <n v="0"/>
    <b v="0"/>
    <n v="0"/>
  </r>
  <r>
    <s v="UK"/>
    <s v="GB-ENG"/>
    <s v="13598380"/>
    <x v="6"/>
    <d v="2015-08-21T12:44:00"/>
    <x v="2"/>
    <n v="8"/>
    <s v="Imidacloprid"/>
    <s v="ng/L"/>
    <s v="="/>
    <n v="3.4"/>
    <n v="3.4"/>
    <n v="0"/>
    <b v="0"/>
    <n v="0"/>
  </r>
  <r>
    <s v="UK"/>
    <s v="GB-ENG"/>
    <s v="13598380"/>
    <x v="6"/>
    <d v="2015-09-07T12:20:00"/>
    <x v="2"/>
    <n v="9"/>
    <s v="Imidacloprid"/>
    <s v="ng/L"/>
    <s v="&lt;"/>
    <n v="1"/>
    <n v="0.5"/>
    <n v="1"/>
    <b v="1"/>
    <n v="0"/>
  </r>
  <r>
    <s v="UK"/>
    <s v="GB-ENG"/>
    <s v="13598380"/>
    <x v="6"/>
    <d v="2015-10-01T12:47:00"/>
    <x v="2"/>
    <n v="10"/>
    <s v="Imidacloprid"/>
    <s v="ng/L"/>
    <s v="="/>
    <n v="2.7"/>
    <n v="2.7"/>
    <n v="0"/>
    <b v="0"/>
    <n v="0"/>
  </r>
  <r>
    <s v="UK"/>
    <s v="GB-ENG"/>
    <s v="13598380"/>
    <x v="6"/>
    <d v="2015-10-20T11:52:00"/>
    <x v="2"/>
    <n v="10"/>
    <s v="Imidacloprid"/>
    <s v="ng/L"/>
    <s v="&lt;"/>
    <n v="1"/>
    <n v="0.5"/>
    <n v="1"/>
    <b v="1"/>
    <n v="0"/>
  </r>
  <r>
    <s v="UK"/>
    <s v="GB-ENG"/>
    <s v="13598380"/>
    <x v="6"/>
    <d v="2015-11-10T13:49:00"/>
    <x v="2"/>
    <n v="11"/>
    <s v="Imidacloprid"/>
    <s v="ng/L"/>
    <s v="&lt;"/>
    <n v="1"/>
    <n v="0.5"/>
    <n v="1"/>
    <b v="1"/>
    <n v="0"/>
  </r>
  <r>
    <s v="UK"/>
    <s v="GB-ENG"/>
    <s v="13598380"/>
    <x v="6"/>
    <d v="2015-11-13T14:31:00"/>
    <x v="2"/>
    <n v="11"/>
    <s v="Imidacloprid"/>
    <s v="ng/L"/>
    <s v="&lt;"/>
    <n v="1"/>
    <n v="0.5"/>
    <n v="1"/>
    <b v="1"/>
    <n v="0"/>
  </r>
  <r>
    <s v="UK"/>
    <s v="GB-ENG"/>
    <s v="13598380"/>
    <x v="6"/>
    <d v="2015-11-23T11:37:00"/>
    <x v="2"/>
    <n v="11"/>
    <s v="Imidacloprid"/>
    <s v="ng/L"/>
    <s v="&lt;"/>
    <n v="1"/>
    <n v="0.5"/>
    <n v="1"/>
    <b v="1"/>
    <n v="0"/>
  </r>
  <r>
    <s v="UK"/>
    <s v="GB-ENG"/>
    <s v="13598380"/>
    <x v="6"/>
    <d v="2015-11-26T10:15:00"/>
    <x v="2"/>
    <n v="11"/>
    <s v="Imidacloprid"/>
    <s v="ng/L"/>
    <s v="&lt;"/>
    <n v="1"/>
    <n v="0.5"/>
    <n v="1"/>
    <b v="1"/>
    <n v="0"/>
  </r>
  <r>
    <s v="UK"/>
    <s v="GB-ENG"/>
    <s v="13598380"/>
    <x v="6"/>
    <d v="2015-11-30T14:53:00"/>
    <x v="2"/>
    <n v="11"/>
    <s v="Imidacloprid"/>
    <s v="ng/L"/>
    <s v="&lt;"/>
    <n v="1"/>
    <n v="0.5"/>
    <n v="1"/>
    <b v="1"/>
    <n v="0"/>
  </r>
  <r>
    <s v="UK"/>
    <s v="GB-ENG"/>
    <s v="13598380"/>
    <x v="6"/>
    <d v="2015-12-02T13:59:00"/>
    <x v="2"/>
    <n v="12"/>
    <s v="Imidacloprid"/>
    <s v="ng/L"/>
    <s v="&lt;"/>
    <n v="1"/>
    <n v="0.5"/>
    <n v="1"/>
    <b v="1"/>
    <n v="0"/>
  </r>
  <r>
    <s v="UK"/>
    <s v="GB-ENG"/>
    <s v="13598380"/>
    <x v="6"/>
    <d v="2015-12-07T11:16:00"/>
    <x v="2"/>
    <n v="12"/>
    <s v="Imidacloprid"/>
    <s v="ng/L"/>
    <s v="&lt;"/>
    <n v="1"/>
    <n v="0.5"/>
    <n v="1"/>
    <b v="1"/>
    <n v="0"/>
  </r>
  <r>
    <s v="UK"/>
    <s v="GB-ENG"/>
    <s v="13598380"/>
    <x v="6"/>
    <d v="2015-12-09T12:50:00"/>
    <x v="2"/>
    <n v="12"/>
    <s v="Imidacloprid"/>
    <s v="ng/L"/>
    <s v="&lt;"/>
    <n v="1"/>
    <n v="0.5"/>
    <n v="1"/>
    <b v="1"/>
    <n v="0"/>
  </r>
  <r>
    <s v="UK"/>
    <s v="GB-ENG"/>
    <s v="13598380"/>
    <x v="6"/>
    <d v="2015-12-10T14:26:00"/>
    <x v="2"/>
    <n v="12"/>
    <s v="Imidacloprid"/>
    <s v="ng/L"/>
    <s v="&lt;"/>
    <n v="1"/>
    <n v="0.5"/>
    <n v="1"/>
    <b v="1"/>
    <n v="0"/>
  </r>
  <r>
    <s v="UK"/>
    <s v="GB-ENG"/>
    <s v="13598380"/>
    <x v="6"/>
    <d v="2015-12-16T10:33:00"/>
    <x v="2"/>
    <n v="12"/>
    <s v="Imidacloprid"/>
    <s v="ng/L"/>
    <s v="&lt;"/>
    <n v="1"/>
    <n v="0.5"/>
    <n v="1"/>
    <b v="1"/>
    <n v="0"/>
  </r>
  <r>
    <s v="UK"/>
    <s v="GB-ENG"/>
    <s v="13598380"/>
    <x v="6"/>
    <d v="2015-12-18T11:22:00"/>
    <x v="2"/>
    <n v="12"/>
    <s v="Imidacloprid"/>
    <s v="ng/L"/>
    <s v="&lt;"/>
    <n v="1"/>
    <n v="0.5"/>
    <n v="1"/>
    <b v="1"/>
    <n v="0"/>
  </r>
  <r>
    <s v="UK"/>
    <s v="GB-ENG"/>
    <s v="13598380"/>
    <x v="6"/>
    <d v="2016-01-12T10:31:00"/>
    <x v="3"/>
    <n v="1"/>
    <s v="Imidacloprid"/>
    <s v="ng/L"/>
    <s v="&lt;"/>
    <n v="1"/>
    <n v="0.5"/>
    <n v="1"/>
    <b v="1"/>
    <n v="0"/>
  </r>
  <r>
    <s v="UK"/>
    <s v="GB-ENG"/>
    <s v="13598380"/>
    <x v="6"/>
    <d v="2016-01-15T13:24:00"/>
    <x v="3"/>
    <n v="1"/>
    <s v="Imidacloprid"/>
    <s v="ng/L"/>
    <s v="&lt;"/>
    <n v="1"/>
    <n v="0.5"/>
    <n v="1"/>
    <b v="1"/>
    <n v="0"/>
  </r>
  <r>
    <s v="UK"/>
    <s v="GB-ENG"/>
    <s v="13598380"/>
    <x v="6"/>
    <d v="2016-01-18T10:40:00"/>
    <x v="3"/>
    <n v="1"/>
    <s v="Imidacloprid"/>
    <s v="ng/L"/>
    <s v="&lt;"/>
    <n v="1"/>
    <n v="0.5"/>
    <n v="1"/>
    <b v="1"/>
    <n v="0"/>
  </r>
  <r>
    <s v="UK"/>
    <s v="GB-ENG"/>
    <s v="13598380"/>
    <x v="6"/>
    <d v="2016-01-19T15:00:00"/>
    <x v="3"/>
    <n v="1"/>
    <s v="Imidacloprid"/>
    <s v="ng/L"/>
    <s v="&lt;"/>
    <n v="1"/>
    <n v="0.5"/>
    <n v="1"/>
    <b v="1"/>
    <n v="0"/>
  </r>
  <r>
    <s v="UK"/>
    <s v="GB-ENG"/>
    <s v="13598380"/>
    <x v="6"/>
    <d v="2016-02-01T11:15:00"/>
    <x v="3"/>
    <n v="2"/>
    <s v="Imidacloprid"/>
    <s v="ng/L"/>
    <s v="&lt;"/>
    <n v="1"/>
    <n v="0.5"/>
    <n v="1"/>
    <b v="1"/>
    <n v="0"/>
  </r>
  <r>
    <s v="UK"/>
    <s v="GB-ENG"/>
    <s v="13598380"/>
    <x v="6"/>
    <d v="2016-02-08T13:45:00"/>
    <x v="3"/>
    <n v="2"/>
    <s v="Imidacloprid"/>
    <s v="ng/L"/>
    <s v="&lt;"/>
    <n v="1"/>
    <n v="0.5"/>
    <n v="1"/>
    <b v="1"/>
    <n v="0"/>
  </r>
  <r>
    <s v="UK"/>
    <s v="GB-ENG"/>
    <s v="13598380"/>
    <x v="6"/>
    <d v="2016-02-11T12:56:00"/>
    <x v="3"/>
    <n v="2"/>
    <s v="Imidacloprid"/>
    <s v="ng/L"/>
    <s v="&lt;"/>
    <n v="1"/>
    <n v="0.5"/>
    <n v="1"/>
    <b v="1"/>
    <n v="0"/>
  </r>
  <r>
    <s v="UK"/>
    <s v="GB-ENG"/>
    <s v="13598380"/>
    <x v="6"/>
    <d v="2016-02-16T14:40:00"/>
    <x v="3"/>
    <n v="2"/>
    <s v="Imidacloprid"/>
    <s v="ng/L"/>
    <s v="&lt;"/>
    <n v="1"/>
    <n v="0.5"/>
    <n v="1"/>
    <b v="1"/>
    <n v="0"/>
  </r>
  <r>
    <s v="UK"/>
    <s v="GB-ENG"/>
    <s v="13598380"/>
    <x v="6"/>
    <d v="2016-02-19T11:05:00"/>
    <x v="3"/>
    <n v="2"/>
    <s v="Imidacloprid"/>
    <s v="ng/L"/>
    <s v="="/>
    <n v="7"/>
    <n v="7"/>
    <n v="0"/>
    <b v="0"/>
    <n v="0"/>
  </r>
  <r>
    <s v="UK"/>
    <s v="GB-ENG"/>
    <s v="13598380"/>
    <x v="6"/>
    <d v="2016-09-08T16:57:00"/>
    <x v="3"/>
    <n v="9"/>
    <s v="Imidacloprid"/>
    <s v="ng/L"/>
    <s v="&lt;"/>
    <n v="1"/>
    <n v="0.5"/>
    <n v="1"/>
    <b v="1"/>
    <n v="0"/>
  </r>
  <r>
    <s v="UK"/>
    <s v="GB-ENG"/>
    <s v="13598380"/>
    <x v="6"/>
    <d v="2017-10-02T11:32:00"/>
    <x v="4"/>
    <n v="10"/>
    <s v="Imidacloprid"/>
    <s v="ng/L"/>
    <s v="="/>
    <n v="21"/>
    <n v="21"/>
    <n v="0"/>
    <b v="0"/>
    <n v="0"/>
  </r>
  <r>
    <s v="UK"/>
    <s v="GB-ENG"/>
    <s v="13598380"/>
    <x v="6"/>
    <d v="2017-11-06T13:08:00"/>
    <x v="4"/>
    <n v="11"/>
    <s v="Imidacloprid"/>
    <s v="ng/L"/>
    <s v="="/>
    <n v="2.4"/>
    <n v="2.4"/>
    <n v="0"/>
    <b v="0"/>
    <n v="0"/>
  </r>
  <r>
    <s v="UK"/>
    <s v="GB-ENG"/>
    <s v="13598380"/>
    <x v="6"/>
    <d v="2017-12-13T13:49:00"/>
    <x v="4"/>
    <n v="12"/>
    <s v="Imidacloprid"/>
    <s v="ng/L"/>
    <s v="&lt;"/>
    <n v="1"/>
    <n v="0.5"/>
    <n v="1"/>
    <b v="1"/>
    <n v="0"/>
  </r>
  <r>
    <s v="UK"/>
    <s v="GB-ENG"/>
    <s v="13598380"/>
    <x v="6"/>
    <d v="2018-06-14T11:56:00"/>
    <x v="5"/>
    <n v="6"/>
    <s v="Imidacloprid"/>
    <s v="ng/L"/>
    <s v="&lt;"/>
    <n v="1"/>
    <n v="0.5"/>
    <n v="1"/>
    <b v="1"/>
    <n v="0"/>
  </r>
  <r>
    <s v="UK"/>
    <s v="GB-ENG"/>
    <s v="13598380"/>
    <x v="6"/>
    <d v="2019-10-02T11:05:00"/>
    <x v="0"/>
    <n v="10"/>
    <s v="Imidacloprid"/>
    <s v="ng/L"/>
    <s v="&lt;"/>
    <n v="1"/>
    <n v="0.5"/>
    <n v="1"/>
    <b v="1"/>
    <n v="0"/>
  </r>
  <r>
    <s v="UK"/>
    <s v="GB-ENG"/>
    <s v="13598380"/>
    <x v="6"/>
    <d v="2019-10-31T13:27:00"/>
    <x v="0"/>
    <n v="10"/>
    <s v="Imidacloprid"/>
    <s v="ng/L"/>
    <s v="="/>
    <n v="1.2"/>
    <n v="1.2"/>
    <n v="0"/>
    <b v="0"/>
    <n v="0"/>
  </r>
  <r>
    <s v="UK"/>
    <s v="GB-ENG"/>
    <s v="13598380"/>
    <x v="6"/>
    <d v="2019-11-26T10:45:00"/>
    <x v="0"/>
    <n v="11"/>
    <s v="Imidacloprid"/>
    <s v="ng/L"/>
    <s v="&lt;"/>
    <n v="1"/>
    <n v="0.5"/>
    <n v="1"/>
    <b v="1"/>
    <n v="0"/>
  </r>
  <r>
    <s v="UK"/>
    <s v="GB-ENG"/>
    <s v="13598380"/>
    <x v="6"/>
    <d v="2019-11-29T09:58:00"/>
    <x v="0"/>
    <n v="11"/>
    <s v="Imidacloprid"/>
    <s v="ng/L"/>
    <s v="&lt;"/>
    <n v="1"/>
    <n v="0.5"/>
    <n v="1"/>
    <b v="1"/>
    <n v="0"/>
  </r>
  <r>
    <s v="UK"/>
    <s v="GB-ENG"/>
    <s v="13598380"/>
    <x v="6"/>
    <d v="2019-12-02T14:06:00"/>
    <x v="0"/>
    <n v="12"/>
    <s v="Imidacloprid"/>
    <s v="ng/L"/>
    <s v="&lt;"/>
    <n v="1"/>
    <n v="0.5"/>
    <n v="1"/>
    <b v="1"/>
    <n v="0"/>
  </r>
  <r>
    <s v="UK"/>
    <s v="GB-ENG"/>
    <s v="13598380"/>
    <x v="6"/>
    <d v="2019-12-05T14:52:00"/>
    <x v="0"/>
    <n v="12"/>
    <s v="Imidacloprid"/>
    <s v="ng/L"/>
    <s v="&lt;"/>
    <n v="1"/>
    <n v="0.5"/>
    <n v="1"/>
    <b v="1"/>
    <n v="0"/>
  </r>
  <r>
    <s v="UK"/>
    <s v="GB-ENG"/>
    <s v="13598380"/>
    <x v="6"/>
    <d v="2019-12-17T09:18:00"/>
    <x v="0"/>
    <n v="12"/>
    <s v="Imidacloprid"/>
    <s v="ng/L"/>
    <s v="&lt;"/>
    <n v="1"/>
    <n v="0.5"/>
    <n v="1"/>
    <b v="1"/>
    <n v="0"/>
  </r>
  <r>
    <s v="UK"/>
    <s v="GB-ENG"/>
    <s v="13598380"/>
    <x v="6"/>
    <d v="2020-01-21T14:44:00"/>
    <x v="6"/>
    <n v="1"/>
    <s v="Imidacloprid"/>
    <s v="ng/L"/>
    <s v="&lt;"/>
    <n v="1"/>
    <n v="0.5"/>
    <n v="1"/>
    <b v="1"/>
    <n v="0"/>
  </r>
  <r>
    <s v="UK"/>
    <s v="GB-ENG"/>
    <s v="13598380"/>
    <x v="6"/>
    <d v="2020-03-05T11:25:00"/>
    <x v="6"/>
    <n v="3"/>
    <s v="Imidacloprid"/>
    <s v="ng/L"/>
    <s v="&lt;"/>
    <n v="1"/>
    <n v="0.5"/>
    <n v="1"/>
    <b v="1"/>
    <n v="0"/>
  </r>
  <r>
    <s v="UK"/>
    <s v="GB-ENG"/>
    <s v="13598380"/>
    <x v="6"/>
    <d v="2022-04-05T12:01:00"/>
    <x v="8"/>
    <n v="4"/>
    <s v="Imidacloprid"/>
    <s v="ng/L"/>
    <s v="&lt;"/>
    <n v="1"/>
    <n v="0.5"/>
    <n v="1"/>
    <b v="1"/>
    <n v="0"/>
  </r>
  <r>
    <s v="UK"/>
    <s v="GB-ENG"/>
    <s v="13598380"/>
    <x v="6"/>
    <d v="2022-05-04T13:11:00"/>
    <x v="8"/>
    <n v="5"/>
    <s v="Imidacloprid"/>
    <s v="ng/L"/>
    <s v="&lt;"/>
    <n v="1"/>
    <n v="0.5"/>
    <n v="1"/>
    <b v="1"/>
    <n v="0"/>
  </r>
  <r>
    <s v="UK"/>
    <s v="GB-ENG"/>
    <s v="13598380"/>
    <x v="6"/>
    <d v="2022-06-13T12:20:00"/>
    <x v="8"/>
    <n v="6"/>
    <s v="Imidacloprid"/>
    <s v="ng/L"/>
    <s v="&lt;"/>
    <n v="1"/>
    <n v="0.5"/>
    <n v="1"/>
    <b v="1"/>
    <n v="0"/>
  </r>
  <r>
    <s v="UK"/>
    <s v="GB-ENG"/>
    <s v="13598380"/>
    <x v="6"/>
    <d v="2022-07-08T10:40:00"/>
    <x v="8"/>
    <n v="7"/>
    <s v="Imidacloprid"/>
    <s v="ng/L"/>
    <s v="&lt;"/>
    <n v="1"/>
    <n v="0.5"/>
    <n v="1"/>
    <b v="1"/>
    <n v="0"/>
  </r>
  <r>
    <s v="UK"/>
    <s v="GB-ENG"/>
    <s v="13598380"/>
    <x v="6"/>
    <d v="2022-08-05T14:55:00"/>
    <x v="8"/>
    <n v="8"/>
    <s v="Imidacloprid"/>
    <s v="ng/L"/>
    <s v="&lt;"/>
    <n v="1"/>
    <n v="0.5"/>
    <n v="1"/>
    <b v="1"/>
    <n v="0"/>
  </r>
  <r>
    <s v="UK"/>
    <s v="GB-ENG"/>
    <s v="13598380"/>
    <x v="6"/>
    <d v="2022-09-02T10:41:00"/>
    <x v="8"/>
    <n v="9"/>
    <s v="Imidacloprid"/>
    <s v="ng/L"/>
    <s v="&lt;"/>
    <n v="1"/>
    <n v="0.5"/>
    <n v="1"/>
    <b v="1"/>
    <n v="0"/>
  </r>
  <r>
    <s v="UK"/>
    <s v="GB-ENG"/>
    <s v="13598380"/>
    <x v="6"/>
    <d v="2022-10-12T13:08:00"/>
    <x v="8"/>
    <n v="10"/>
    <s v="Imidacloprid"/>
    <s v="ng/L"/>
    <s v="&lt;"/>
    <n v="1"/>
    <n v="0.5"/>
    <n v="1"/>
    <b v="1"/>
    <n v="0"/>
  </r>
  <r>
    <s v="UK"/>
    <s v="GB-ENG"/>
    <s v="13598380"/>
    <x v="6"/>
    <d v="2022-11-01T13:32:00"/>
    <x v="8"/>
    <n v="11"/>
    <s v="Imidacloprid"/>
    <s v="ng/L"/>
    <s v="&lt;"/>
    <n v="1"/>
    <n v="0.5"/>
    <n v="1"/>
    <b v="1"/>
    <n v="0"/>
  </r>
  <r>
    <s v="UK"/>
    <s v="GB-ENG"/>
    <s v="13598380"/>
    <x v="6"/>
    <d v="2022-12-06T13:56:00"/>
    <x v="8"/>
    <n v="12"/>
    <s v="Imidacloprid"/>
    <s v="ng/L"/>
    <s v="&lt;"/>
    <n v="1"/>
    <n v="0.5"/>
    <n v="1"/>
    <b v="1"/>
    <n v="0"/>
  </r>
  <r>
    <s v="UK"/>
    <s v="GB-ENG"/>
    <s v="13598380"/>
    <x v="6"/>
    <d v="2023-01-18T07:38:00"/>
    <x v="9"/>
    <n v="1"/>
    <s v="Imidacloprid"/>
    <s v="ng/L"/>
    <s v="&lt;"/>
    <n v="1"/>
    <n v="0.5"/>
    <n v="1"/>
    <b v="1"/>
    <n v="0"/>
  </r>
  <r>
    <s v="UK"/>
    <s v="GB-ENG"/>
    <s v="13598380"/>
    <x v="6"/>
    <d v="2023-02-06T14:47:00"/>
    <x v="9"/>
    <n v="2"/>
    <s v="Imidacloprid"/>
    <s v="ng/L"/>
    <s v="&lt;"/>
    <n v="1"/>
    <n v="0.5"/>
    <n v="1"/>
    <b v="1"/>
    <n v="0"/>
  </r>
  <r>
    <s v="UK"/>
    <s v="GB-ENG"/>
    <s v="13598380"/>
    <x v="6"/>
    <d v="2023-03-01T11:58:00"/>
    <x v="9"/>
    <n v="3"/>
    <s v="Imidacloprid"/>
    <s v="ng/L"/>
    <s v="="/>
    <n v="3.5"/>
    <n v="3.5"/>
    <n v="0"/>
    <b v="0"/>
    <n v="0"/>
  </r>
  <r>
    <s v="UK"/>
    <s v="GB-ENG"/>
    <s v="13598380"/>
    <x v="6"/>
    <d v="2023-05-25T16:33:00"/>
    <x v="9"/>
    <n v="5"/>
    <s v="Imidacloprid"/>
    <s v="ng/L"/>
    <s v="&lt;"/>
    <n v="1"/>
    <n v="0.5"/>
    <n v="1"/>
    <b v="1"/>
    <n v="0"/>
  </r>
  <r>
    <s v="UK"/>
    <s v="GB-ENG"/>
    <s v="13598380"/>
    <x v="6"/>
    <d v="2023-07-20T12:49:00"/>
    <x v="9"/>
    <n v="7"/>
    <s v="Imidacloprid"/>
    <s v="ng/L"/>
    <s v="&lt;"/>
    <n v="1"/>
    <n v="0.5"/>
    <n v="1"/>
    <b v="1"/>
    <n v="0"/>
  </r>
  <r>
    <s v="UK"/>
    <s v="GB-ENG"/>
    <s v="13598380"/>
    <x v="6"/>
    <d v="2023-07-26T12:59:00"/>
    <x v="9"/>
    <n v="7"/>
    <s v="Imidacloprid"/>
    <s v="ng/L"/>
    <s v="&lt;"/>
    <n v="1"/>
    <n v="0.5"/>
    <n v="1"/>
    <b v="1"/>
    <n v="0"/>
  </r>
  <r>
    <s v="UK"/>
    <s v="GB-ENG"/>
    <s v="13598380"/>
    <x v="6"/>
    <d v="2023-08-15T10:52:00"/>
    <x v="9"/>
    <n v="8"/>
    <s v="Imidacloprid"/>
    <s v="ng/L"/>
    <s v="&lt;"/>
    <n v="1"/>
    <n v="0.5"/>
    <n v="1"/>
    <b v="1"/>
    <n v="0"/>
  </r>
  <r>
    <s v="UK"/>
    <s v="GB-ENG"/>
    <s v="13598380"/>
    <x v="6"/>
    <d v="2023-08-31T12:55:00"/>
    <x v="9"/>
    <n v="8"/>
    <s v="Imidacloprid"/>
    <s v="ng/L"/>
    <s v="&lt;"/>
    <n v="1"/>
    <n v="0.5"/>
    <n v="1"/>
    <b v="1"/>
    <n v="0"/>
  </r>
  <r>
    <s v="UK"/>
    <s v="GB-ENG"/>
    <s v="13598380"/>
    <x v="6"/>
    <d v="2023-09-18T11:04:00"/>
    <x v="9"/>
    <n v="9"/>
    <s v="Imidacloprid"/>
    <s v="ng/L"/>
    <s v="&lt;"/>
    <n v="1"/>
    <n v="0.5"/>
    <n v="1"/>
    <b v="1"/>
    <n v="0"/>
  </r>
  <r>
    <s v="UK"/>
    <s v="GB-ENG"/>
    <s v="13598380"/>
    <x v="6"/>
    <d v="2023-10-25T12:12:00"/>
    <x v="9"/>
    <n v="10"/>
    <s v="Imidacloprid"/>
    <s v="ng/L"/>
    <s v="&lt;"/>
    <n v="1"/>
    <n v="0.5"/>
    <n v="1"/>
    <b v="1"/>
    <n v="0"/>
  </r>
  <r>
    <s v="UK"/>
    <s v="GB-ENG"/>
    <s v="13598380"/>
    <x v="6"/>
    <d v="2023-11-28T14:57:00"/>
    <x v="9"/>
    <n v="11"/>
    <s v="Imidacloprid"/>
    <s v="ng/L"/>
    <s v="&lt;"/>
    <n v="1"/>
    <n v="0.5"/>
    <n v="1"/>
    <b v="1"/>
    <n v="0"/>
  </r>
  <r>
    <s v="UK"/>
    <s v="GB-ENG"/>
    <s v="13598380"/>
    <x v="6"/>
    <d v="2023-12-19T13:41:00"/>
    <x v="9"/>
    <n v="12"/>
    <s v="Imidacloprid"/>
    <s v="ng/L"/>
    <s v="&lt;"/>
    <n v="1"/>
    <n v="0.5"/>
    <n v="1"/>
    <b v="1"/>
    <n v="0"/>
  </r>
  <r>
    <s v="UK"/>
    <s v="GB-ENG"/>
    <s v="23314180"/>
    <x v="7"/>
    <d v="2019-10-08T11:03:00"/>
    <x v="0"/>
    <n v="10"/>
    <s v="Imidacloprid"/>
    <s v="ng/L"/>
    <s v="="/>
    <n v="75"/>
    <n v="75"/>
    <n v="0"/>
    <b v="0"/>
    <n v="1"/>
  </r>
  <r>
    <s v="UK"/>
    <s v="GB-ENG"/>
    <s v="23314180"/>
    <x v="7"/>
    <d v="2019-11-04T14:40:00"/>
    <x v="0"/>
    <n v="11"/>
    <s v="Imidacloprid"/>
    <s v="ng/L"/>
    <s v="="/>
    <n v="55"/>
    <n v="55"/>
    <n v="0"/>
    <b v="0"/>
    <n v="0"/>
  </r>
  <r>
    <s v="UK"/>
    <s v="GB-ENG"/>
    <s v="26944690"/>
    <x v="8"/>
    <d v="2019-09-06T09:36:00"/>
    <x v="0"/>
    <n v="9"/>
    <s v="Imidacloprid"/>
    <s v="ng/L"/>
    <s v="&lt;"/>
    <n v="1"/>
    <n v="0.5"/>
    <n v="1"/>
    <b v="1"/>
    <n v="0"/>
  </r>
  <r>
    <s v="UK"/>
    <s v="GB-ENG"/>
    <s v="36768280"/>
    <x v="9"/>
    <d v="2019-09-13T13:43:00"/>
    <x v="0"/>
    <n v="9"/>
    <s v="Imidacloprid"/>
    <s v="ng/L"/>
    <s v="="/>
    <n v="18"/>
    <n v="18"/>
    <n v="0"/>
    <b v="0"/>
    <n v="0"/>
  </r>
  <r>
    <s v="UK"/>
    <s v="GB-ENG"/>
    <s v="38473020"/>
    <x v="10"/>
    <d v="2019-09-24T12:30:00"/>
    <x v="0"/>
    <n v="9"/>
    <s v="Imidacloprid"/>
    <s v="ng/L"/>
    <s v="&lt;"/>
    <n v="1"/>
    <n v="0.5"/>
    <n v="1"/>
    <b v="1"/>
    <n v="0"/>
  </r>
  <r>
    <s v="UK"/>
    <s v="GB-ENG"/>
    <s v="40000385"/>
    <x v="11"/>
    <d v="2019-09-03T12:05:00"/>
    <x v="0"/>
    <n v="9"/>
    <s v="Imidacloprid"/>
    <s v="ng/L"/>
    <s v="&lt;"/>
    <n v="1"/>
    <n v="0.5"/>
    <n v="1"/>
    <b v="1"/>
    <n v="0"/>
  </r>
  <r>
    <s v="UK"/>
    <s v="GB-ENG"/>
    <s v="41000083"/>
    <x v="12"/>
    <d v="2019-09-13T09:00:00"/>
    <x v="0"/>
    <n v="9"/>
    <s v="Imidacloprid"/>
    <s v="ng/L"/>
    <s v="&lt;"/>
    <n v="1"/>
    <n v="0.5"/>
    <n v="1"/>
    <b v="1"/>
    <n v="0"/>
  </r>
  <r>
    <s v="UK"/>
    <s v="GB-ENG"/>
    <s v="42300080"/>
    <x v="13"/>
    <d v="2019-09-09T11:48:00"/>
    <x v="0"/>
    <n v="9"/>
    <s v="Imidacloprid"/>
    <s v="ng/L"/>
    <s v="&lt;"/>
    <n v="1"/>
    <n v="0.5"/>
    <n v="1"/>
    <b v="1"/>
    <n v="0"/>
  </r>
  <r>
    <s v="UK"/>
    <s v="GB-ENG"/>
    <s v="42600397"/>
    <x v="14"/>
    <d v="2016-02-05T10:08:00"/>
    <x v="3"/>
    <n v="2"/>
    <s v="Imidacloprid"/>
    <s v="ng/L"/>
    <s v="="/>
    <n v="1"/>
    <n v="1"/>
    <n v="0"/>
    <b v="0"/>
    <n v="0"/>
  </r>
  <r>
    <s v="UK"/>
    <s v="GB-ENG"/>
    <s v="42600397"/>
    <x v="14"/>
    <d v="2016-09-15T11:45:00"/>
    <x v="3"/>
    <n v="9"/>
    <s v="Imidacloprid"/>
    <s v="ng/L"/>
    <s v="&lt;"/>
    <n v="1"/>
    <n v="0.5"/>
    <n v="1"/>
    <b v="1"/>
    <n v="0"/>
  </r>
  <r>
    <s v="UK"/>
    <s v="GB-ENG"/>
    <s v="42600397"/>
    <x v="14"/>
    <d v="2016-11-14T11:52:00"/>
    <x v="3"/>
    <n v="11"/>
    <s v="Imidacloprid"/>
    <s v="ng/L"/>
    <s v="&lt;"/>
    <n v="1"/>
    <n v="0.5"/>
    <n v="1"/>
    <b v="1"/>
    <n v="0"/>
  </r>
  <r>
    <s v="UK"/>
    <s v="GB-ENG"/>
    <s v="42600397"/>
    <x v="14"/>
    <d v="2017-10-13T14:09:00"/>
    <x v="4"/>
    <n v="10"/>
    <s v="Imidacloprid"/>
    <s v="ng/L"/>
    <s v="="/>
    <n v="3.2"/>
    <n v="3.2"/>
    <n v="0"/>
    <b v="0"/>
    <n v="0"/>
  </r>
  <r>
    <s v="UK"/>
    <s v="GB-ENG"/>
    <s v="42600397"/>
    <x v="14"/>
    <d v="2017-11-09T10:28:00"/>
    <x v="4"/>
    <n v="11"/>
    <s v="Imidacloprid"/>
    <s v="ng/L"/>
    <s v="="/>
    <n v="2.8"/>
    <n v="2.8"/>
    <n v="0"/>
    <b v="0"/>
    <n v="0"/>
  </r>
  <r>
    <s v="UK"/>
    <s v="GB-ENG"/>
    <s v="42600397"/>
    <x v="14"/>
    <d v="2017-11-30T10:35:00"/>
    <x v="4"/>
    <n v="11"/>
    <s v="Imidacloprid"/>
    <s v="ng/L"/>
    <s v="&lt;"/>
    <n v="1"/>
    <n v="0.5"/>
    <n v="1"/>
    <b v="1"/>
    <n v="0"/>
  </r>
  <r>
    <s v="UK"/>
    <s v="GB-ENG"/>
    <s v="42600397"/>
    <x v="14"/>
    <d v="2018-06-01T14:17:00"/>
    <x v="5"/>
    <n v="6"/>
    <s v="Imidacloprid"/>
    <s v="ng/L"/>
    <s v="&lt;"/>
    <n v="1"/>
    <n v="0.5"/>
    <n v="1"/>
    <b v="1"/>
    <n v="0"/>
  </r>
  <r>
    <s v="UK"/>
    <s v="GB-ENG"/>
    <s v="42600397"/>
    <x v="14"/>
    <d v="2019-04-12T11:37:00"/>
    <x v="0"/>
    <n v="4"/>
    <s v="Imidacloprid"/>
    <s v="ng/L"/>
    <s v="&lt;"/>
    <n v="1"/>
    <n v="0.5"/>
    <n v="1"/>
    <b v="1"/>
    <n v="0"/>
  </r>
  <r>
    <s v="UK"/>
    <s v="GB-ENG"/>
    <s v="42600397"/>
    <x v="14"/>
    <d v="2019-10-31T09:48:00"/>
    <x v="0"/>
    <n v="10"/>
    <s v="Imidacloprid"/>
    <s v="ng/L"/>
    <s v="&lt;"/>
    <n v="1"/>
    <n v="0.5"/>
    <n v="1"/>
    <b v="1"/>
    <n v="0"/>
  </r>
  <r>
    <s v="UK"/>
    <s v="GB-ENG"/>
    <s v="42600397"/>
    <x v="14"/>
    <d v="2019-11-14T13:13:00"/>
    <x v="0"/>
    <n v="11"/>
    <s v="Imidacloprid"/>
    <s v="ng/L"/>
    <s v="&lt;"/>
    <n v="1"/>
    <n v="0.5"/>
    <n v="1"/>
    <b v="1"/>
    <n v="0"/>
  </r>
  <r>
    <s v="UK"/>
    <s v="GB-ENG"/>
    <s v="42600397"/>
    <x v="14"/>
    <d v="2019-12-04T12:04:00"/>
    <x v="0"/>
    <n v="12"/>
    <s v="Imidacloprid"/>
    <s v="ng/L"/>
    <s v="&lt;"/>
    <n v="1"/>
    <n v="0.5"/>
    <n v="1"/>
    <b v="1"/>
    <n v="0"/>
  </r>
  <r>
    <s v="UK"/>
    <s v="GB-ENG"/>
    <s v="42600397"/>
    <x v="14"/>
    <d v="2019-12-09T10:51:00"/>
    <x v="0"/>
    <n v="12"/>
    <s v="Imidacloprid"/>
    <s v="ng/L"/>
    <s v="&lt;"/>
    <n v="1"/>
    <n v="0.5"/>
    <n v="1"/>
    <b v="1"/>
    <n v="0"/>
  </r>
  <r>
    <s v="UK"/>
    <s v="GB-ENG"/>
    <s v="42600397"/>
    <x v="14"/>
    <d v="2020-01-06T11:23:00"/>
    <x v="6"/>
    <n v="1"/>
    <s v="Imidacloprid"/>
    <s v="ng/L"/>
    <s v="&lt;"/>
    <n v="1"/>
    <n v="0.5"/>
    <n v="1"/>
    <b v="1"/>
    <n v="0"/>
  </r>
  <r>
    <s v="UK"/>
    <s v="GB-ENG"/>
    <s v="42600397"/>
    <x v="14"/>
    <d v="2020-02-05T11:29:00"/>
    <x v="6"/>
    <n v="2"/>
    <s v="Imidacloprid"/>
    <s v="ng/L"/>
    <s v="="/>
    <n v="1.2"/>
    <n v="1.2"/>
    <n v="0"/>
    <b v="0"/>
    <n v="0"/>
  </r>
  <r>
    <s v="UK"/>
    <s v="GB-ENG"/>
    <s v="42600397"/>
    <x v="14"/>
    <d v="2020-03-04T10:42:00"/>
    <x v="6"/>
    <n v="3"/>
    <s v="Imidacloprid"/>
    <s v="ng/L"/>
    <s v="&lt;"/>
    <n v="1"/>
    <n v="0.5"/>
    <n v="1"/>
    <b v="1"/>
    <n v="0"/>
  </r>
  <r>
    <s v="UK"/>
    <s v="GB-ENG"/>
    <s v="42600397"/>
    <x v="14"/>
    <d v="2022-04-13T11:39:00"/>
    <x v="8"/>
    <n v="4"/>
    <s v="Imidacloprid"/>
    <s v="ng/L"/>
    <s v="&lt;"/>
    <n v="1"/>
    <n v="0.5"/>
    <n v="1"/>
    <b v="1"/>
    <n v="0"/>
  </r>
  <r>
    <s v="UK"/>
    <s v="GB-ENG"/>
    <s v="42600397"/>
    <x v="14"/>
    <d v="2022-05-12T11:33:00"/>
    <x v="8"/>
    <n v="5"/>
    <s v="Imidacloprid"/>
    <s v="ng/L"/>
    <s v="&lt;"/>
    <n v="1"/>
    <n v="0.5"/>
    <n v="1"/>
    <b v="1"/>
    <n v="0"/>
  </r>
  <r>
    <s v="UK"/>
    <s v="GB-ENG"/>
    <s v="42600397"/>
    <x v="14"/>
    <d v="2022-06-06T10:48:00"/>
    <x v="8"/>
    <n v="6"/>
    <s v="Imidacloprid"/>
    <s v="ng/L"/>
    <s v="&lt;"/>
    <n v="1"/>
    <n v="0.5"/>
    <n v="1"/>
    <b v="1"/>
    <n v="0"/>
  </r>
  <r>
    <s v="UK"/>
    <s v="GB-ENG"/>
    <s v="42600397"/>
    <x v="14"/>
    <d v="2022-07-01T10:48:00"/>
    <x v="8"/>
    <n v="7"/>
    <s v="Imidacloprid"/>
    <s v="ng/L"/>
    <s v="&lt;"/>
    <n v="1"/>
    <n v="0.5"/>
    <n v="1"/>
    <b v="1"/>
    <n v="0"/>
  </r>
  <r>
    <s v="UK"/>
    <s v="GB-ENG"/>
    <s v="42600397"/>
    <x v="14"/>
    <d v="2022-08-11T13:00:00"/>
    <x v="8"/>
    <n v="8"/>
    <s v="Imidacloprid"/>
    <s v="ng/L"/>
    <s v="="/>
    <n v="9.5"/>
    <n v="9.5"/>
    <n v="0"/>
    <b v="0"/>
    <n v="0"/>
  </r>
  <r>
    <s v="UK"/>
    <s v="GB-ENG"/>
    <s v="42600397"/>
    <x v="14"/>
    <d v="2022-09-01T11:05:00"/>
    <x v="8"/>
    <n v="9"/>
    <s v="Imidacloprid"/>
    <s v="ng/L"/>
    <s v="&lt;"/>
    <n v="1"/>
    <n v="0.5"/>
    <n v="1"/>
    <b v="1"/>
    <n v="0"/>
  </r>
  <r>
    <s v="UK"/>
    <s v="GB-ENG"/>
    <s v="42600397"/>
    <x v="14"/>
    <d v="2022-10-04T10:06:00"/>
    <x v="8"/>
    <n v="10"/>
    <s v="Imidacloprid"/>
    <s v="ng/L"/>
    <s v="&lt;"/>
    <n v="1"/>
    <n v="0.5"/>
    <n v="1"/>
    <b v="1"/>
    <n v="0"/>
  </r>
  <r>
    <s v="UK"/>
    <s v="GB-ENG"/>
    <s v="42600397"/>
    <x v="14"/>
    <d v="2022-11-01T09:17:00"/>
    <x v="8"/>
    <n v="11"/>
    <s v="Imidacloprid"/>
    <s v="ng/L"/>
    <s v="&lt;"/>
    <n v="1"/>
    <n v="0.5"/>
    <n v="1"/>
    <b v="1"/>
    <n v="0"/>
  </r>
  <r>
    <s v="UK"/>
    <s v="GB-ENG"/>
    <s v="42600397"/>
    <x v="14"/>
    <d v="2022-12-01T10:07:00"/>
    <x v="8"/>
    <n v="12"/>
    <s v="Imidacloprid"/>
    <s v="ng/L"/>
    <s v="&lt;"/>
    <n v="1"/>
    <n v="0.5"/>
    <n v="1"/>
    <b v="1"/>
    <n v="0"/>
  </r>
  <r>
    <s v="UK"/>
    <s v="GB-ENG"/>
    <s v="42600397"/>
    <x v="14"/>
    <d v="2023-01-26T08:28:00"/>
    <x v="9"/>
    <n v="1"/>
    <s v="Imidacloprid"/>
    <s v="ng/L"/>
    <s v="&lt;"/>
    <n v="1"/>
    <n v="0.5"/>
    <n v="1"/>
    <b v="1"/>
    <n v="0"/>
  </r>
  <r>
    <s v="UK"/>
    <s v="GB-ENG"/>
    <s v="42600397"/>
    <x v="14"/>
    <d v="2023-02-13T09:34:00"/>
    <x v="9"/>
    <n v="2"/>
    <s v="Imidacloprid"/>
    <s v="ng/L"/>
    <s v="&lt;"/>
    <n v="1"/>
    <n v="0.5"/>
    <n v="1"/>
    <b v="1"/>
    <n v="0"/>
  </r>
  <r>
    <s v="UK"/>
    <s v="GB-ENG"/>
    <s v="42600397"/>
    <x v="14"/>
    <d v="2023-03-10T11:38:00"/>
    <x v="9"/>
    <n v="3"/>
    <s v="Imidacloprid"/>
    <s v="ng/L"/>
    <s v="&lt;"/>
    <n v="1"/>
    <n v="0.5"/>
    <n v="1"/>
    <b v="1"/>
    <n v="0"/>
  </r>
  <r>
    <s v="UK"/>
    <s v="GB-ENG"/>
    <s v="42600397"/>
    <x v="14"/>
    <d v="2023-04-05T13:40:00"/>
    <x v="9"/>
    <n v="4"/>
    <s v="Imidacloprid"/>
    <s v="ng/L"/>
    <s v="&lt;"/>
    <n v="1"/>
    <n v="0.5"/>
    <n v="1"/>
    <b v="1"/>
    <n v="0"/>
  </r>
  <r>
    <s v="UK"/>
    <s v="GB-ENG"/>
    <s v="42600397"/>
    <x v="14"/>
    <d v="2023-04-18T13:18:00"/>
    <x v="9"/>
    <n v="4"/>
    <s v="Imidacloprid"/>
    <s v="ng/L"/>
    <s v="&lt;"/>
    <n v="1"/>
    <n v="0.5"/>
    <n v="1"/>
    <b v="1"/>
    <n v="0"/>
  </r>
  <r>
    <s v="UK"/>
    <s v="GB-ENG"/>
    <s v="42600397"/>
    <x v="14"/>
    <d v="2023-05-04T14:48:00"/>
    <x v="9"/>
    <n v="5"/>
    <s v="Imidacloprid"/>
    <s v="ng/L"/>
    <s v="&lt;"/>
    <n v="1"/>
    <n v="0.5"/>
    <n v="1"/>
    <b v="1"/>
    <n v="0"/>
  </r>
  <r>
    <s v="UK"/>
    <s v="GB-ENG"/>
    <s v="42600397"/>
    <x v="14"/>
    <d v="2023-06-01T10:55:00"/>
    <x v="9"/>
    <n v="6"/>
    <s v="Imidacloprid"/>
    <s v="ng/L"/>
    <s v="&lt;"/>
    <n v="1"/>
    <n v="0.5"/>
    <n v="1"/>
    <b v="1"/>
    <n v="0"/>
  </r>
  <r>
    <s v="UK"/>
    <s v="GB-ENG"/>
    <s v="42600397"/>
    <x v="14"/>
    <d v="2023-07-03T13:11:00"/>
    <x v="9"/>
    <n v="7"/>
    <s v="Imidacloprid"/>
    <s v="ng/L"/>
    <s v="&lt;"/>
    <n v="1"/>
    <n v="0.5"/>
    <n v="1"/>
    <b v="1"/>
    <n v="0"/>
  </r>
  <r>
    <s v="UK"/>
    <s v="GB-ENG"/>
    <s v="42600397"/>
    <x v="14"/>
    <d v="2023-08-01T10:11:00"/>
    <x v="9"/>
    <n v="8"/>
    <s v="Imidacloprid"/>
    <s v="ng/L"/>
    <s v="&lt;"/>
    <n v="1"/>
    <n v="0.5"/>
    <n v="1"/>
    <b v="1"/>
    <n v="0"/>
  </r>
  <r>
    <s v="UK"/>
    <s v="GB-ENG"/>
    <s v="42600397"/>
    <x v="14"/>
    <d v="2023-09-01T09:56:00"/>
    <x v="9"/>
    <n v="9"/>
    <s v="Imidacloprid"/>
    <s v="ng/L"/>
    <s v="&lt;"/>
    <n v="1"/>
    <n v="0.5"/>
    <n v="1"/>
    <b v="1"/>
    <n v="0"/>
  </r>
  <r>
    <s v="UK"/>
    <s v="GB-ENG"/>
    <s v="42600397"/>
    <x v="14"/>
    <d v="2023-10-04T10:34:00"/>
    <x v="9"/>
    <n v="10"/>
    <s v="Imidacloprid"/>
    <s v="ng/L"/>
    <s v="&lt;"/>
    <n v="1"/>
    <n v="0.5"/>
    <n v="1"/>
    <b v="1"/>
    <n v="0"/>
  </r>
  <r>
    <s v="UK"/>
    <s v="GB-ENG"/>
    <s v="42600397"/>
    <x v="14"/>
    <d v="2023-11-03T09:48:00"/>
    <x v="9"/>
    <n v="11"/>
    <s v="Imidacloprid"/>
    <s v="ng/L"/>
    <s v="&lt;"/>
    <n v="1"/>
    <n v="0.5"/>
    <n v="1"/>
    <b v="1"/>
    <n v="0"/>
  </r>
  <r>
    <s v="UK"/>
    <s v="GB-ENG"/>
    <s v="42600397"/>
    <x v="14"/>
    <d v="2023-12-01T10:07:00"/>
    <x v="9"/>
    <n v="12"/>
    <s v="Imidacloprid"/>
    <s v="ng/L"/>
    <s v="&lt;"/>
    <n v="1"/>
    <n v="0.5"/>
    <n v="1"/>
    <b v="1"/>
    <n v="0"/>
  </r>
  <r>
    <s v="UK"/>
    <s v="GB-ENG"/>
    <s v="42600397"/>
    <x v="14"/>
    <d v="2024-01-03T11:27:00"/>
    <x v="10"/>
    <n v="1"/>
    <s v="Imidacloprid"/>
    <s v="ng/L"/>
    <s v="&lt;"/>
    <n v="1"/>
    <n v="0.5"/>
    <n v="1"/>
    <b v="1"/>
    <n v="0"/>
  </r>
  <r>
    <s v="UK"/>
    <s v="GB-ENG"/>
    <s v="42600397"/>
    <x v="14"/>
    <d v="2024-02-02T09:38:00"/>
    <x v="10"/>
    <n v="2"/>
    <s v="Imidacloprid"/>
    <s v="ng/L"/>
    <s v="&lt;"/>
    <n v="1"/>
    <n v="0.5"/>
    <n v="1"/>
    <b v="1"/>
    <n v="0"/>
  </r>
  <r>
    <s v="UK"/>
    <s v="GB-ENG"/>
    <s v="42600397"/>
    <x v="14"/>
    <d v="2024-03-01T08:54:00"/>
    <x v="10"/>
    <n v="3"/>
    <s v="Imidacloprid"/>
    <s v="ng/L"/>
    <s v="&lt;"/>
    <n v="1"/>
    <n v="0.5"/>
    <n v="1"/>
    <b v="1"/>
    <n v="0"/>
  </r>
  <r>
    <s v="UK"/>
    <s v="GB-ENG"/>
    <s v="43300001"/>
    <x v="15"/>
    <d v="2019-09-05T10:38:00"/>
    <x v="0"/>
    <n v="9"/>
    <s v="Imidacloprid"/>
    <s v="ng/L"/>
    <s v="&lt;"/>
    <n v="1"/>
    <n v="0.5"/>
    <n v="1"/>
    <b v="1"/>
    <n v="0"/>
  </r>
  <r>
    <s v="UK"/>
    <s v="GB-ENG"/>
    <s v="45100109"/>
    <x v="16"/>
    <d v="2019-09-10T11:33:00"/>
    <x v="0"/>
    <n v="9"/>
    <s v="Imidacloprid"/>
    <s v="ng/L"/>
    <s v="&lt;"/>
    <n v="1"/>
    <n v="0.5"/>
    <n v="1"/>
    <b v="1"/>
    <n v="0"/>
  </r>
  <r>
    <s v="UK"/>
    <s v="GB-ENG"/>
    <s v="45400013"/>
    <x v="17"/>
    <d v="2019-09-03T11:42:00"/>
    <x v="0"/>
    <n v="9"/>
    <s v="Imidacloprid"/>
    <s v="ng/L"/>
    <s v="="/>
    <n v="5.4"/>
    <n v="5.4"/>
    <n v="0"/>
    <b v="0"/>
    <n v="0"/>
  </r>
  <r>
    <s v="UK"/>
    <s v="GB-ENG"/>
    <s v="46247300"/>
    <x v="18"/>
    <d v="2019-09-17T15:01:00"/>
    <x v="0"/>
    <n v="9"/>
    <s v="Imidacloprid"/>
    <s v="ng/L"/>
    <s v="&lt;"/>
    <n v="1"/>
    <n v="0.5"/>
    <n v="1"/>
    <b v="1"/>
    <n v="0"/>
  </r>
  <r>
    <s v="UK"/>
    <s v="GB-ENG"/>
    <s v="49100479"/>
    <x v="19"/>
    <d v="2018-05-24T15:55:00"/>
    <x v="5"/>
    <n v="5"/>
    <s v="Imidacloprid"/>
    <s v="ng/L"/>
    <s v="&lt;"/>
    <n v="1"/>
    <n v="0.5"/>
    <n v="1"/>
    <b v="1"/>
    <n v="0"/>
  </r>
  <r>
    <s v="UK"/>
    <s v="GB-ENG"/>
    <s v="49100479"/>
    <x v="19"/>
    <d v="2018-06-13T15:08:00"/>
    <x v="5"/>
    <n v="6"/>
    <s v="Imidacloprid"/>
    <s v="ng/L"/>
    <s v="&lt;"/>
    <n v="1"/>
    <n v="0.5"/>
    <n v="1"/>
    <b v="1"/>
    <n v="0"/>
  </r>
  <r>
    <s v="UK"/>
    <s v="GB-ENG"/>
    <s v="49100479"/>
    <x v="19"/>
    <d v="2018-07-05T13:58:00"/>
    <x v="5"/>
    <n v="7"/>
    <s v="Imidacloprid"/>
    <s v="ng/L"/>
    <s v="&lt;"/>
    <n v="1"/>
    <n v="0.5"/>
    <n v="1"/>
    <b v="1"/>
    <n v="0"/>
  </r>
  <r>
    <s v="UK"/>
    <s v="GB-ENG"/>
    <s v="49100479"/>
    <x v="19"/>
    <d v="2018-08-01T15:49:00"/>
    <x v="5"/>
    <n v="8"/>
    <s v="Imidacloprid"/>
    <s v="ng/L"/>
    <s v="&lt;"/>
    <n v="1"/>
    <n v="0.5"/>
    <n v="1"/>
    <b v="1"/>
    <n v="0"/>
  </r>
  <r>
    <s v="UK"/>
    <s v="GB-ENG"/>
    <s v="49100479"/>
    <x v="19"/>
    <d v="2018-09-12T14:28:00"/>
    <x v="5"/>
    <n v="9"/>
    <s v="Imidacloprid"/>
    <s v="ng/L"/>
    <s v="&lt;"/>
    <n v="1"/>
    <n v="0.5"/>
    <n v="1"/>
    <b v="1"/>
    <n v="0"/>
  </r>
  <r>
    <s v="UK"/>
    <s v="GB-ENG"/>
    <s v="49100479"/>
    <x v="19"/>
    <d v="2018-10-16T15:01:00"/>
    <x v="5"/>
    <n v="10"/>
    <s v="Imidacloprid"/>
    <s v="ng/L"/>
    <s v="&lt;"/>
    <n v="1"/>
    <n v="0.5"/>
    <n v="1"/>
    <b v="1"/>
    <n v="0"/>
  </r>
  <r>
    <s v="UK"/>
    <s v="GB-ENG"/>
    <s v="49100479"/>
    <x v="19"/>
    <d v="2018-11-01T09:45:00"/>
    <x v="5"/>
    <n v="11"/>
    <s v="Imidacloprid"/>
    <s v="ng/L"/>
    <s v="="/>
    <n v="11"/>
    <n v="11"/>
    <n v="0"/>
    <b v="0"/>
    <n v="0"/>
  </r>
  <r>
    <s v="UK"/>
    <s v="GB-ENG"/>
    <s v="49100479"/>
    <x v="19"/>
    <d v="2018-12-11T12:18:00"/>
    <x v="5"/>
    <n v="12"/>
    <s v="Imidacloprid"/>
    <s v="ng/L"/>
    <s v="&lt;"/>
    <n v="1"/>
    <n v="0.5"/>
    <n v="1"/>
    <b v="1"/>
    <n v="0"/>
  </r>
  <r>
    <s v="UK"/>
    <s v="GB-ENG"/>
    <s v="49100479"/>
    <x v="19"/>
    <d v="2019-01-07T10:55:00"/>
    <x v="0"/>
    <n v="1"/>
    <s v="Imidacloprid"/>
    <s v="ng/L"/>
    <s v="="/>
    <n v="4.5"/>
    <n v="4.5"/>
    <n v="0"/>
    <b v="0"/>
    <n v="0"/>
  </r>
  <r>
    <s v="UK"/>
    <s v="GB-ENG"/>
    <s v="49100479"/>
    <x v="19"/>
    <d v="2019-10-18T15:48:00"/>
    <x v="0"/>
    <n v="10"/>
    <s v="Imidacloprid"/>
    <s v="ng/L"/>
    <s v="&lt;"/>
    <n v="1"/>
    <n v="0.5"/>
    <n v="1"/>
    <b v="1"/>
    <n v="0"/>
  </r>
  <r>
    <s v="UK"/>
    <s v="GB-ENG"/>
    <s v="49100479"/>
    <x v="19"/>
    <d v="2019-10-24T14:53:00"/>
    <x v="0"/>
    <n v="10"/>
    <s v="Imidacloprid"/>
    <s v="ng/L"/>
    <s v="="/>
    <n v="3"/>
    <n v="3"/>
    <n v="0"/>
    <b v="0"/>
    <n v="0"/>
  </r>
  <r>
    <s v="UK"/>
    <s v="GB-ENG"/>
    <s v="49100479"/>
    <x v="19"/>
    <d v="2019-11-22T12:54:00"/>
    <x v="0"/>
    <n v="11"/>
    <s v="Imidacloprid"/>
    <s v="ng/L"/>
    <s v="&lt;"/>
    <n v="1"/>
    <n v="0.5"/>
    <n v="1"/>
    <b v="1"/>
    <n v="0"/>
  </r>
  <r>
    <s v="UK"/>
    <s v="GB-ENG"/>
    <s v="49100479"/>
    <x v="19"/>
    <d v="2020-01-06T10:04:00"/>
    <x v="6"/>
    <n v="1"/>
    <s v="Imidacloprid"/>
    <s v="ng/L"/>
    <s v="="/>
    <n v="2.9"/>
    <n v="2.9"/>
    <n v="0"/>
    <b v="0"/>
    <n v="0"/>
  </r>
  <r>
    <s v="UK"/>
    <s v="GB-ENG"/>
    <s v="49100479"/>
    <x v="19"/>
    <d v="2022-04-07T16:14:00"/>
    <x v="8"/>
    <n v="4"/>
    <s v="Imidacloprid"/>
    <s v="ng/L"/>
    <s v="="/>
    <n v="3.7"/>
    <n v="3.7"/>
    <n v="0"/>
    <b v="0"/>
    <n v="0"/>
  </r>
  <r>
    <s v="UK"/>
    <s v="GB-ENG"/>
    <s v="49100479"/>
    <x v="19"/>
    <d v="2022-05-05T15:18:00"/>
    <x v="8"/>
    <n v="5"/>
    <s v="Imidacloprid"/>
    <s v="ng/L"/>
    <s v="="/>
    <n v="4.5"/>
    <n v="4.5"/>
    <n v="0"/>
    <b v="0"/>
    <n v="0"/>
  </r>
  <r>
    <s v="UK"/>
    <s v="GB-ENG"/>
    <s v="49100479"/>
    <x v="19"/>
    <d v="2022-06-08T10:51:00"/>
    <x v="8"/>
    <n v="6"/>
    <s v="Imidacloprid"/>
    <s v="ng/L"/>
    <s v="&lt;"/>
    <n v="1"/>
    <n v="0.5"/>
    <n v="1"/>
    <b v="1"/>
    <n v="0"/>
  </r>
  <r>
    <s v="UK"/>
    <s v="GB-ENG"/>
    <s v="49100479"/>
    <x v="19"/>
    <d v="2022-07-22T12:02:00"/>
    <x v="8"/>
    <n v="7"/>
    <s v="Imidacloprid"/>
    <s v="ng/L"/>
    <s v="&lt;"/>
    <n v="1"/>
    <n v="0.5"/>
    <n v="1"/>
    <b v="1"/>
    <n v="0"/>
  </r>
  <r>
    <s v="UK"/>
    <s v="GB-ENG"/>
    <s v="49100479"/>
    <x v="19"/>
    <d v="2022-08-10T11:21:00"/>
    <x v="8"/>
    <n v="8"/>
    <s v="Imidacloprid"/>
    <s v="ng/L"/>
    <s v="&lt;"/>
    <n v="1"/>
    <n v="0.5"/>
    <n v="1"/>
    <b v="1"/>
    <n v="0"/>
  </r>
  <r>
    <s v="UK"/>
    <s v="GB-ENG"/>
    <s v="49100479"/>
    <x v="19"/>
    <d v="2022-09-05T11:11:00"/>
    <x v="8"/>
    <n v="9"/>
    <s v="Imidacloprid"/>
    <s v="ng/L"/>
    <s v="="/>
    <n v="10"/>
    <n v="10"/>
    <n v="0"/>
    <b v="0"/>
    <n v="0"/>
  </r>
  <r>
    <s v="UK"/>
    <s v="GB-ENG"/>
    <s v="49100479"/>
    <x v="19"/>
    <d v="2022-10-06T11:58:00"/>
    <x v="8"/>
    <n v="10"/>
    <s v="Imidacloprid"/>
    <s v="ng/L"/>
    <s v="&lt;"/>
    <n v="1"/>
    <n v="0.5"/>
    <n v="1"/>
    <b v="1"/>
    <n v="0"/>
  </r>
  <r>
    <s v="UK"/>
    <s v="GB-ENG"/>
    <s v="49100479"/>
    <x v="19"/>
    <d v="2022-11-01T11:51:00"/>
    <x v="8"/>
    <n v="11"/>
    <s v="Imidacloprid"/>
    <s v="ng/L"/>
    <s v="&lt;"/>
    <n v="1"/>
    <n v="0.5"/>
    <n v="1"/>
    <b v="1"/>
    <n v="0"/>
  </r>
  <r>
    <s v="UK"/>
    <s v="GB-ENG"/>
    <s v="49100479"/>
    <x v="19"/>
    <d v="2022-12-06T10:20:00"/>
    <x v="8"/>
    <n v="12"/>
    <s v="Imidacloprid"/>
    <s v="ng/L"/>
    <s v="&lt;"/>
    <n v="1"/>
    <n v="0.5"/>
    <n v="1"/>
    <b v="1"/>
    <n v="0"/>
  </r>
  <r>
    <s v="UK"/>
    <s v="GB-ENG"/>
    <s v="49100479"/>
    <x v="19"/>
    <d v="2023-01-09T13:36:00"/>
    <x v="9"/>
    <n v="1"/>
    <s v="Imidacloprid"/>
    <s v="ng/L"/>
    <s v="&lt;"/>
    <n v="1"/>
    <n v="0.5"/>
    <n v="1"/>
    <b v="1"/>
    <n v="0"/>
  </r>
  <r>
    <s v="UK"/>
    <s v="GB-ENG"/>
    <s v="49100479"/>
    <x v="19"/>
    <d v="2023-02-22T11:44:00"/>
    <x v="9"/>
    <n v="2"/>
    <s v="Imidacloprid"/>
    <s v="ng/L"/>
    <s v="&lt;"/>
    <n v="1"/>
    <n v="0.5"/>
    <n v="1"/>
    <b v="1"/>
    <n v="0"/>
  </r>
  <r>
    <s v="UK"/>
    <s v="GB-ENG"/>
    <s v="49100479"/>
    <x v="19"/>
    <d v="2023-03-09T10:18:00"/>
    <x v="9"/>
    <n v="3"/>
    <s v="Imidacloprid"/>
    <s v="ng/L"/>
    <s v="="/>
    <n v="3.1"/>
    <n v="3.1"/>
    <n v="0"/>
    <b v="0"/>
    <n v="0"/>
  </r>
  <r>
    <s v="UK"/>
    <s v="GB-ENG"/>
    <s v="49100479"/>
    <x v="19"/>
    <d v="2023-07-17T12:27:00"/>
    <x v="9"/>
    <n v="7"/>
    <s v="Imidacloprid"/>
    <s v="ng/L"/>
    <s v="&lt;"/>
    <n v="1"/>
    <n v="0.5"/>
    <n v="1"/>
    <b v="1"/>
    <n v="0"/>
  </r>
  <r>
    <s v="UK"/>
    <s v="GB-ENG"/>
    <s v="49100479"/>
    <x v="19"/>
    <d v="2023-08-03T15:24:00"/>
    <x v="9"/>
    <n v="8"/>
    <s v="Imidacloprid"/>
    <s v="ng/L"/>
    <s v="&lt;"/>
    <n v="1"/>
    <n v="0.5"/>
    <n v="1"/>
    <b v="1"/>
    <n v="0"/>
  </r>
  <r>
    <s v="UK"/>
    <s v="GB-ENG"/>
    <s v="49100479"/>
    <x v="19"/>
    <d v="2023-09-08T17:17:00"/>
    <x v="9"/>
    <n v="9"/>
    <s v="Imidacloprid"/>
    <s v="ng/L"/>
    <s v="="/>
    <n v="7.6"/>
    <n v="7.6"/>
    <n v="0"/>
    <b v="0"/>
    <n v="0"/>
  </r>
  <r>
    <s v="UK"/>
    <s v="GB-ENG"/>
    <s v="49100479"/>
    <x v="19"/>
    <d v="2023-09-14T14:43:00"/>
    <x v="9"/>
    <n v="9"/>
    <s v="Imidacloprid"/>
    <s v="ng/L"/>
    <s v="&lt;"/>
    <n v="1"/>
    <n v="0.5"/>
    <n v="1"/>
    <b v="1"/>
    <n v="0"/>
  </r>
  <r>
    <s v="UK"/>
    <s v="GB-ENG"/>
    <s v="49100479"/>
    <x v="19"/>
    <d v="2023-10-16T12:55:00"/>
    <x v="9"/>
    <n v="10"/>
    <s v="Imidacloprid"/>
    <s v="ng/L"/>
    <s v="&lt;"/>
    <n v="1"/>
    <n v="0.5"/>
    <n v="1"/>
    <b v="1"/>
    <n v="0"/>
  </r>
  <r>
    <s v="UK"/>
    <s v="GB-ENG"/>
    <s v="49100479"/>
    <x v="19"/>
    <d v="2023-11-30T11:52:00"/>
    <x v="9"/>
    <n v="11"/>
    <s v="Imidacloprid"/>
    <s v="ng/L"/>
    <s v="&lt;"/>
    <n v="1"/>
    <n v="0.5"/>
    <n v="1"/>
    <b v="1"/>
    <n v="0"/>
  </r>
  <r>
    <s v="UK"/>
    <s v="GB-ENG"/>
    <s v="49100479"/>
    <x v="19"/>
    <d v="2023-12-07T13:38:00"/>
    <x v="9"/>
    <n v="12"/>
    <s v="Imidacloprid"/>
    <s v="ng/L"/>
    <s v="&lt;"/>
    <n v="1"/>
    <n v="0.5"/>
    <n v="1"/>
    <b v="1"/>
    <n v="0"/>
  </r>
  <r>
    <s v="UK"/>
    <s v="GB-ENG"/>
    <s v="49100479"/>
    <x v="19"/>
    <d v="2024-01-18T14:50:00"/>
    <x v="10"/>
    <n v="1"/>
    <s v="Imidacloprid"/>
    <s v="ng/L"/>
    <s v="="/>
    <n v="2.9"/>
    <n v="2.9"/>
    <n v="0"/>
    <b v="0"/>
    <n v="0"/>
  </r>
  <r>
    <s v="UK"/>
    <s v="GB-ENG"/>
    <s v="49100488"/>
    <x v="20"/>
    <d v="2014-09-15T14:32:00"/>
    <x v="1"/>
    <n v="9"/>
    <s v="Imidacloprid"/>
    <s v="ng/L"/>
    <s v="&lt;"/>
    <n v="1"/>
    <n v="0.5"/>
    <n v="1"/>
    <b v="1"/>
    <n v="0"/>
  </r>
  <r>
    <s v="UK"/>
    <s v="GB-ENG"/>
    <s v="49100488"/>
    <x v="20"/>
    <d v="2014-09-23T16:16:00"/>
    <x v="1"/>
    <n v="9"/>
    <s v="Imidacloprid"/>
    <s v="ng/L"/>
    <s v="&lt;"/>
    <n v="1"/>
    <n v="0.5"/>
    <n v="1"/>
    <b v="1"/>
    <n v="0"/>
  </r>
  <r>
    <s v="UK"/>
    <s v="GB-ENG"/>
    <s v="49100488"/>
    <x v="20"/>
    <d v="2014-09-30T10:37:00"/>
    <x v="1"/>
    <n v="9"/>
    <s v="Imidacloprid"/>
    <s v="ng/L"/>
    <s v="="/>
    <n v="5"/>
    <n v="5"/>
    <n v="0"/>
    <b v="0"/>
    <n v="0"/>
  </r>
  <r>
    <s v="UK"/>
    <s v="GB-ENG"/>
    <s v="49100488"/>
    <x v="20"/>
    <d v="2014-10-01T11:26:00"/>
    <x v="1"/>
    <n v="10"/>
    <s v="Imidacloprid"/>
    <s v="ng/L"/>
    <s v="="/>
    <n v="6"/>
    <n v="6"/>
    <n v="0"/>
    <b v="0"/>
    <n v="0"/>
  </r>
  <r>
    <s v="UK"/>
    <s v="GB-ENG"/>
    <s v="49100488"/>
    <x v="20"/>
    <d v="2014-10-06T14:35:00"/>
    <x v="1"/>
    <n v="10"/>
    <s v="Imidacloprid"/>
    <s v="ng/L"/>
    <s v="="/>
    <n v="7"/>
    <n v="7"/>
    <n v="0"/>
    <b v="0"/>
    <n v="0"/>
  </r>
  <r>
    <s v="UK"/>
    <s v="GB-ENG"/>
    <s v="49100488"/>
    <x v="20"/>
    <d v="2014-10-08T11:22:00"/>
    <x v="1"/>
    <n v="10"/>
    <s v="Imidacloprid"/>
    <s v="ng/L"/>
    <s v="="/>
    <n v="6"/>
    <n v="6"/>
    <n v="0"/>
    <b v="0"/>
    <n v="0"/>
  </r>
  <r>
    <s v="UK"/>
    <s v="GB-ENG"/>
    <s v="49100488"/>
    <x v="20"/>
    <d v="2014-10-14T13:31:00"/>
    <x v="1"/>
    <n v="10"/>
    <s v="Imidacloprid"/>
    <s v="ng/L"/>
    <s v="="/>
    <n v="3"/>
    <n v="3"/>
    <n v="0"/>
    <b v="0"/>
    <n v="0"/>
  </r>
  <r>
    <s v="UK"/>
    <s v="GB-ENG"/>
    <s v="49100488"/>
    <x v="20"/>
    <d v="2014-10-16T15:15:00"/>
    <x v="1"/>
    <n v="10"/>
    <s v="Imidacloprid"/>
    <s v="ng/L"/>
    <s v="&lt;"/>
    <n v="1"/>
    <n v="0.5"/>
    <n v="1"/>
    <b v="1"/>
    <n v="0"/>
  </r>
  <r>
    <s v="UK"/>
    <s v="GB-ENG"/>
    <s v="49100488"/>
    <x v="20"/>
    <d v="2014-10-20T14:41:00"/>
    <x v="1"/>
    <n v="10"/>
    <s v="Imidacloprid"/>
    <s v="ng/L"/>
    <s v="&lt;"/>
    <n v="1"/>
    <n v="0.5"/>
    <n v="1"/>
    <b v="1"/>
    <n v="0"/>
  </r>
  <r>
    <s v="UK"/>
    <s v="GB-ENG"/>
    <s v="49100488"/>
    <x v="20"/>
    <d v="2014-10-24T14:13:00"/>
    <x v="1"/>
    <n v="10"/>
    <s v="Imidacloprid"/>
    <s v="ng/L"/>
    <s v="&lt;"/>
    <n v="1"/>
    <n v="0.5"/>
    <n v="1"/>
    <b v="1"/>
    <n v="0"/>
  </r>
  <r>
    <s v="UK"/>
    <s v="GB-ENG"/>
    <s v="49100488"/>
    <x v="20"/>
    <d v="2014-10-27T11:26:00"/>
    <x v="1"/>
    <n v="10"/>
    <s v="Imidacloprid"/>
    <s v="ng/L"/>
    <s v="&lt;"/>
    <n v="1"/>
    <n v="0.5"/>
    <n v="1"/>
    <b v="1"/>
    <n v="0"/>
  </r>
  <r>
    <s v="UK"/>
    <s v="GB-ENG"/>
    <s v="49100488"/>
    <x v="20"/>
    <d v="2014-10-29T11:45:00"/>
    <x v="1"/>
    <n v="10"/>
    <s v="Imidacloprid"/>
    <s v="ng/L"/>
    <s v="&lt;"/>
    <n v="1"/>
    <n v="0.5"/>
    <n v="1"/>
    <b v="1"/>
    <n v="0"/>
  </r>
  <r>
    <s v="UK"/>
    <s v="GB-ENG"/>
    <s v="49100488"/>
    <x v="20"/>
    <d v="2014-11-03T15:23:00"/>
    <x v="1"/>
    <n v="11"/>
    <s v="Imidacloprid"/>
    <s v="ng/L"/>
    <s v="&lt;"/>
    <n v="1"/>
    <n v="0.5"/>
    <n v="1"/>
    <b v="1"/>
    <n v="0"/>
  </r>
  <r>
    <s v="UK"/>
    <s v="GB-ENG"/>
    <s v="49100488"/>
    <x v="20"/>
    <d v="2014-11-05T11:45:00"/>
    <x v="1"/>
    <n v="11"/>
    <s v="Imidacloprid"/>
    <s v="ng/L"/>
    <s v="&lt;"/>
    <n v="1"/>
    <n v="0.5"/>
    <n v="1"/>
    <b v="1"/>
    <n v="0"/>
  </r>
  <r>
    <s v="UK"/>
    <s v="GB-ENG"/>
    <s v="49100488"/>
    <x v="20"/>
    <d v="2014-11-10T11:04:00"/>
    <x v="1"/>
    <n v="11"/>
    <s v="Imidacloprid"/>
    <s v="ng/L"/>
    <s v="&lt;"/>
    <n v="1"/>
    <n v="0.5"/>
    <n v="1"/>
    <b v="1"/>
    <n v="0"/>
  </r>
  <r>
    <s v="UK"/>
    <s v="GB-ENG"/>
    <s v="49100488"/>
    <x v="20"/>
    <d v="2014-11-12T14:11:00"/>
    <x v="1"/>
    <n v="11"/>
    <s v="Imidacloprid"/>
    <s v="ng/L"/>
    <s v="&lt;"/>
    <n v="1"/>
    <n v="0.5"/>
    <n v="1"/>
    <b v="1"/>
    <n v="0"/>
  </r>
  <r>
    <s v="UK"/>
    <s v="GB-ENG"/>
    <s v="49100488"/>
    <x v="20"/>
    <d v="2014-11-17T10:39:00"/>
    <x v="1"/>
    <n v="11"/>
    <s v="Imidacloprid"/>
    <s v="ng/L"/>
    <s v="&lt;"/>
    <n v="1"/>
    <n v="0.5"/>
    <n v="1"/>
    <b v="1"/>
    <n v="0"/>
  </r>
  <r>
    <s v="UK"/>
    <s v="GB-ENG"/>
    <s v="49100488"/>
    <x v="20"/>
    <d v="2014-11-20T12:58:00"/>
    <x v="1"/>
    <n v="11"/>
    <s v="Imidacloprid"/>
    <s v="ng/L"/>
    <s v="&lt;"/>
    <n v="1"/>
    <n v="0.5"/>
    <n v="1"/>
    <b v="1"/>
    <n v="0"/>
  </r>
  <r>
    <s v="UK"/>
    <s v="GB-ENG"/>
    <s v="49100488"/>
    <x v="20"/>
    <d v="2014-11-24T15:11:00"/>
    <x v="1"/>
    <n v="11"/>
    <s v="Imidacloprid"/>
    <s v="ng/L"/>
    <s v="&lt;"/>
    <n v="1"/>
    <n v="0.5"/>
    <n v="1"/>
    <b v="1"/>
    <n v="0"/>
  </r>
  <r>
    <s v="UK"/>
    <s v="GB-ENG"/>
    <s v="49100488"/>
    <x v="20"/>
    <d v="2014-11-24T15:17:00"/>
    <x v="1"/>
    <n v="11"/>
    <s v="Imidacloprid"/>
    <s v="ng/L"/>
    <s v="&lt;"/>
    <n v="1"/>
    <n v="0.5"/>
    <n v="1"/>
    <b v="1"/>
    <n v="0"/>
  </r>
  <r>
    <s v="UK"/>
    <s v="GB-ENG"/>
    <s v="49100488"/>
    <x v="20"/>
    <d v="2014-11-26T11:15:00"/>
    <x v="1"/>
    <n v="11"/>
    <s v="Imidacloprid"/>
    <s v="ng/L"/>
    <s v="&lt;"/>
    <n v="1"/>
    <n v="0.5"/>
    <n v="1"/>
    <b v="1"/>
    <n v="0"/>
  </r>
  <r>
    <s v="UK"/>
    <s v="GB-ENG"/>
    <s v="49100488"/>
    <x v="20"/>
    <d v="2014-12-02T14:01:00"/>
    <x v="1"/>
    <n v="12"/>
    <s v="Imidacloprid"/>
    <s v="ng/L"/>
    <s v="&lt;"/>
    <n v="1"/>
    <n v="0.5"/>
    <n v="1"/>
    <b v="1"/>
    <n v="0"/>
  </r>
  <r>
    <s v="UK"/>
    <s v="GB-ENG"/>
    <s v="49100488"/>
    <x v="20"/>
    <d v="2014-12-03T14:27:00"/>
    <x v="1"/>
    <n v="12"/>
    <s v="Imidacloprid"/>
    <s v="ng/L"/>
    <s v="="/>
    <n v="2.5"/>
    <n v="2.5"/>
    <n v="0"/>
    <b v="0"/>
    <n v="0"/>
  </r>
  <r>
    <s v="UK"/>
    <s v="GB-ENG"/>
    <s v="49100488"/>
    <x v="20"/>
    <d v="2014-12-08T13:29:00"/>
    <x v="1"/>
    <n v="12"/>
    <s v="Imidacloprid"/>
    <s v="ng/L"/>
    <s v="&lt;"/>
    <n v="1"/>
    <n v="0.5"/>
    <n v="1"/>
    <b v="1"/>
    <n v="0"/>
  </r>
  <r>
    <s v="UK"/>
    <s v="GB-ENG"/>
    <s v="49100488"/>
    <x v="20"/>
    <d v="2014-12-10T11:54:00"/>
    <x v="1"/>
    <n v="12"/>
    <s v="Imidacloprid"/>
    <s v="ng/L"/>
    <s v="&lt;"/>
    <n v="1"/>
    <n v="0.5"/>
    <n v="1"/>
    <b v="1"/>
    <n v="0"/>
  </r>
  <r>
    <s v="UK"/>
    <s v="GB-ENG"/>
    <s v="49100488"/>
    <x v="20"/>
    <d v="2014-12-15T10:55:00"/>
    <x v="1"/>
    <n v="12"/>
    <s v="Imidacloprid"/>
    <s v="ng/L"/>
    <s v="&lt;"/>
    <n v="1"/>
    <n v="0.5"/>
    <n v="1"/>
    <b v="1"/>
    <n v="0"/>
  </r>
  <r>
    <s v="UK"/>
    <s v="GB-ENG"/>
    <s v="49100488"/>
    <x v="20"/>
    <d v="2014-12-17T11:17:00"/>
    <x v="1"/>
    <n v="12"/>
    <s v="Imidacloprid"/>
    <s v="ng/L"/>
    <s v="&lt;"/>
    <n v="1"/>
    <n v="0.5"/>
    <n v="1"/>
    <b v="1"/>
    <n v="0"/>
  </r>
  <r>
    <s v="UK"/>
    <s v="GB-ENG"/>
    <s v="49100488"/>
    <x v="20"/>
    <d v="2014-12-22T11:38:00"/>
    <x v="1"/>
    <n v="12"/>
    <s v="Imidacloprid"/>
    <s v="ng/L"/>
    <s v="&lt;"/>
    <n v="1"/>
    <n v="0.5"/>
    <n v="1"/>
    <b v="1"/>
    <n v="0"/>
  </r>
  <r>
    <s v="UK"/>
    <s v="GB-ENG"/>
    <s v="49100488"/>
    <x v="20"/>
    <d v="2015-01-06T13:05:00"/>
    <x v="2"/>
    <n v="1"/>
    <s v="Imidacloprid"/>
    <s v="ng/L"/>
    <s v="&lt;"/>
    <n v="1"/>
    <n v="0.5"/>
    <n v="1"/>
    <b v="1"/>
    <n v="0"/>
  </r>
  <r>
    <s v="UK"/>
    <s v="GB-ENG"/>
    <s v="49100488"/>
    <x v="20"/>
    <d v="2015-01-07T12:12:00"/>
    <x v="2"/>
    <n v="1"/>
    <s v="Imidacloprid"/>
    <s v="ng/L"/>
    <s v="&lt;"/>
    <n v="1"/>
    <n v="0.5"/>
    <n v="1"/>
    <b v="1"/>
    <n v="0"/>
  </r>
  <r>
    <s v="UK"/>
    <s v="GB-ENG"/>
    <s v="49100488"/>
    <x v="20"/>
    <d v="2015-01-12T09:59:00"/>
    <x v="2"/>
    <n v="1"/>
    <s v="Imidacloprid"/>
    <s v="ng/L"/>
    <s v="&lt;"/>
    <n v="1"/>
    <n v="0.5"/>
    <n v="1"/>
    <b v="1"/>
    <n v="0"/>
  </r>
  <r>
    <s v="UK"/>
    <s v="GB-ENG"/>
    <s v="49100488"/>
    <x v="20"/>
    <d v="2015-01-14T14:35:00"/>
    <x v="2"/>
    <n v="1"/>
    <s v="Imidacloprid"/>
    <s v="ng/L"/>
    <s v="&lt;"/>
    <n v="1"/>
    <n v="0.5"/>
    <n v="1"/>
    <b v="1"/>
    <n v="0"/>
  </r>
  <r>
    <s v="UK"/>
    <s v="GB-ENG"/>
    <s v="49100488"/>
    <x v="20"/>
    <d v="2015-01-20T12:16:00"/>
    <x v="2"/>
    <n v="1"/>
    <s v="Imidacloprid"/>
    <s v="ng/L"/>
    <s v="&lt;"/>
    <n v="1"/>
    <n v="0.5"/>
    <n v="1"/>
    <b v="1"/>
    <n v="0"/>
  </r>
  <r>
    <s v="UK"/>
    <s v="GB-ENG"/>
    <s v="49100488"/>
    <x v="20"/>
    <d v="2015-01-22T14:41:00"/>
    <x v="2"/>
    <n v="1"/>
    <s v="Imidacloprid"/>
    <s v="ng/L"/>
    <s v="&lt;"/>
    <n v="1"/>
    <n v="0.5"/>
    <n v="1"/>
    <b v="1"/>
    <n v="0"/>
  </r>
  <r>
    <s v="UK"/>
    <s v="GB-ENG"/>
    <s v="49100488"/>
    <x v="20"/>
    <d v="2015-01-27T12:48:00"/>
    <x v="2"/>
    <n v="1"/>
    <s v="Imidacloprid"/>
    <s v="ng/L"/>
    <s v="&lt;"/>
    <n v="1"/>
    <n v="0.5"/>
    <n v="1"/>
    <b v="1"/>
    <n v="0"/>
  </r>
  <r>
    <s v="UK"/>
    <s v="GB-ENG"/>
    <s v="49100488"/>
    <x v="20"/>
    <d v="2015-02-02T15:02:00"/>
    <x v="2"/>
    <n v="2"/>
    <s v="Imidacloprid"/>
    <s v="ng/L"/>
    <s v="&lt;"/>
    <n v="1"/>
    <n v="0.5"/>
    <n v="1"/>
    <b v="1"/>
    <n v="0"/>
  </r>
  <r>
    <s v="UK"/>
    <s v="GB-ENG"/>
    <s v="49100488"/>
    <x v="20"/>
    <d v="2015-02-05T11:44:00"/>
    <x v="2"/>
    <n v="2"/>
    <s v="Imidacloprid"/>
    <s v="ng/L"/>
    <s v="&lt;"/>
    <n v="1"/>
    <n v="0.5"/>
    <n v="1"/>
    <b v="1"/>
    <n v="0"/>
  </r>
  <r>
    <s v="UK"/>
    <s v="GB-ENG"/>
    <s v="49100488"/>
    <x v="20"/>
    <d v="2015-02-09T15:10:00"/>
    <x v="2"/>
    <n v="2"/>
    <s v="Imidacloprid"/>
    <s v="ng/L"/>
    <s v="&lt;"/>
    <n v="1"/>
    <n v="0.5"/>
    <n v="1"/>
    <b v="1"/>
    <n v="0"/>
  </r>
  <r>
    <s v="UK"/>
    <s v="GB-ENG"/>
    <s v="49100488"/>
    <x v="20"/>
    <d v="2015-02-13T12:24:00"/>
    <x v="2"/>
    <n v="2"/>
    <s v="Imidacloprid"/>
    <s v="ng/L"/>
    <s v="&lt;"/>
    <n v="1"/>
    <n v="0.5"/>
    <n v="1"/>
    <b v="1"/>
    <n v="0"/>
  </r>
  <r>
    <s v="UK"/>
    <s v="GB-ENG"/>
    <s v="49100488"/>
    <x v="20"/>
    <d v="2015-02-16T13:03:00"/>
    <x v="2"/>
    <n v="2"/>
    <s v="Imidacloprid"/>
    <s v="ng/L"/>
    <s v="&lt;"/>
    <n v="1"/>
    <n v="0.5"/>
    <n v="1"/>
    <b v="1"/>
    <n v="0"/>
  </r>
  <r>
    <s v="UK"/>
    <s v="GB-ENG"/>
    <s v="49100488"/>
    <x v="20"/>
    <d v="2015-02-19T10:28:00"/>
    <x v="2"/>
    <n v="2"/>
    <s v="Imidacloprid"/>
    <s v="ng/L"/>
    <s v="&lt;"/>
    <n v="1"/>
    <n v="0.5"/>
    <n v="1"/>
    <b v="1"/>
    <n v="0"/>
  </r>
  <r>
    <s v="UK"/>
    <s v="GB-ENG"/>
    <s v="49100488"/>
    <x v="20"/>
    <d v="2015-02-24T11:37:00"/>
    <x v="2"/>
    <n v="2"/>
    <s v="Imidacloprid"/>
    <s v="ng/L"/>
    <s v="&lt;"/>
    <n v="1"/>
    <n v="0.5"/>
    <n v="1"/>
    <b v="1"/>
    <n v="0"/>
  </r>
  <r>
    <s v="UK"/>
    <s v="GB-ENG"/>
    <s v="49100488"/>
    <x v="20"/>
    <d v="2015-02-25T12:24:00"/>
    <x v="2"/>
    <n v="2"/>
    <s v="Imidacloprid"/>
    <s v="ng/L"/>
    <s v="&lt;"/>
    <n v="1"/>
    <n v="0.5"/>
    <n v="1"/>
    <b v="1"/>
    <n v="0"/>
  </r>
  <r>
    <s v="UK"/>
    <s v="GB-ENG"/>
    <s v="49100488"/>
    <x v="20"/>
    <d v="2015-03-02T14:10:00"/>
    <x v="2"/>
    <n v="3"/>
    <s v="Imidacloprid"/>
    <s v="ng/L"/>
    <s v="&lt;"/>
    <n v="1"/>
    <n v="0.5"/>
    <n v="1"/>
    <b v="1"/>
    <n v="0"/>
  </r>
  <r>
    <s v="UK"/>
    <s v="GB-ENG"/>
    <s v="49100488"/>
    <x v="20"/>
    <d v="2015-03-10T13:15:00"/>
    <x v="2"/>
    <n v="3"/>
    <s v="Imidacloprid"/>
    <s v="ng/L"/>
    <s v="&lt;"/>
    <n v="1"/>
    <n v="0.5"/>
    <n v="1"/>
    <b v="1"/>
    <n v="0"/>
  </r>
  <r>
    <s v="UK"/>
    <s v="GB-ENG"/>
    <s v="49100488"/>
    <x v="20"/>
    <d v="2015-03-11T14:54:00"/>
    <x v="2"/>
    <n v="3"/>
    <s v="Imidacloprid"/>
    <s v="ng/L"/>
    <s v="&lt;"/>
    <n v="1"/>
    <n v="0.5"/>
    <n v="1"/>
    <b v="1"/>
    <n v="0"/>
  </r>
  <r>
    <s v="UK"/>
    <s v="GB-ENG"/>
    <s v="49100488"/>
    <x v="20"/>
    <d v="2015-03-17T10:59:00"/>
    <x v="2"/>
    <n v="3"/>
    <s v="Imidacloprid"/>
    <s v="ng/L"/>
    <s v="&lt;"/>
    <n v="1"/>
    <n v="0.5"/>
    <n v="1"/>
    <b v="1"/>
    <n v="0"/>
  </r>
  <r>
    <s v="UK"/>
    <s v="GB-ENG"/>
    <s v="49100488"/>
    <x v="20"/>
    <d v="2015-03-18T09:51:00"/>
    <x v="2"/>
    <n v="3"/>
    <s v="Imidacloprid"/>
    <s v="ng/L"/>
    <s v="&lt;"/>
    <n v="1"/>
    <n v="0.5"/>
    <n v="1"/>
    <b v="1"/>
    <n v="0"/>
  </r>
  <r>
    <s v="UK"/>
    <s v="GB-ENG"/>
    <s v="49100488"/>
    <x v="20"/>
    <d v="2015-03-23T14:40:00"/>
    <x v="2"/>
    <n v="3"/>
    <s v="Imidacloprid"/>
    <s v="ng/L"/>
    <s v="&lt;"/>
    <n v="1"/>
    <n v="0.5"/>
    <n v="1"/>
    <b v="1"/>
    <n v="0"/>
  </r>
  <r>
    <s v="UK"/>
    <s v="GB-ENG"/>
    <s v="49100488"/>
    <x v="20"/>
    <d v="2015-03-25T11:15:00"/>
    <x v="2"/>
    <n v="3"/>
    <s v="Imidacloprid"/>
    <s v="ng/L"/>
    <s v="="/>
    <n v="2.7"/>
    <n v="2.7"/>
    <n v="0"/>
    <b v="0"/>
    <n v="0"/>
  </r>
  <r>
    <s v="UK"/>
    <s v="GB-ENG"/>
    <s v="49100488"/>
    <x v="20"/>
    <d v="2015-03-31T14:53:00"/>
    <x v="2"/>
    <n v="3"/>
    <s v="Imidacloprid"/>
    <s v="ng/L"/>
    <s v="&lt;"/>
    <n v="1"/>
    <n v="0.5"/>
    <n v="1"/>
    <b v="1"/>
    <n v="0"/>
  </r>
  <r>
    <s v="UK"/>
    <s v="GB-ENG"/>
    <s v="49100488"/>
    <x v="20"/>
    <d v="2015-04-01T16:35:00"/>
    <x v="2"/>
    <n v="4"/>
    <s v="Imidacloprid"/>
    <s v="ng/L"/>
    <s v="&lt;"/>
    <n v="1"/>
    <n v="0.5"/>
    <n v="1"/>
    <b v="1"/>
    <n v="0"/>
  </r>
  <r>
    <s v="UK"/>
    <s v="GB-ENG"/>
    <s v="49100488"/>
    <x v="20"/>
    <d v="2015-04-07T12:53:00"/>
    <x v="2"/>
    <n v="4"/>
    <s v="Imidacloprid"/>
    <s v="ng/L"/>
    <s v="&lt;"/>
    <n v="1"/>
    <n v="0.5"/>
    <n v="1"/>
    <b v="1"/>
    <n v="0"/>
  </r>
  <r>
    <s v="UK"/>
    <s v="GB-ENG"/>
    <s v="49100488"/>
    <x v="20"/>
    <d v="2015-04-09T12:05:00"/>
    <x v="2"/>
    <n v="4"/>
    <s v="Imidacloprid"/>
    <s v="ng/L"/>
    <s v="&lt;"/>
    <n v="1"/>
    <n v="0.5"/>
    <n v="1"/>
    <b v="1"/>
    <n v="0"/>
  </r>
  <r>
    <s v="UK"/>
    <s v="GB-ENG"/>
    <s v="49100488"/>
    <x v="20"/>
    <d v="2015-04-13T15:08:00"/>
    <x v="2"/>
    <n v="4"/>
    <s v="Imidacloprid"/>
    <s v="ng/L"/>
    <s v="&lt;"/>
    <n v="1"/>
    <n v="0.5"/>
    <n v="1"/>
    <b v="1"/>
    <n v="0"/>
  </r>
  <r>
    <s v="UK"/>
    <s v="GB-ENG"/>
    <s v="49100488"/>
    <x v="20"/>
    <d v="2015-04-17T14:32:00"/>
    <x v="2"/>
    <n v="4"/>
    <s v="Imidacloprid"/>
    <s v="ng/L"/>
    <s v="&lt;"/>
    <n v="1"/>
    <n v="0.5"/>
    <n v="1"/>
    <b v="1"/>
    <n v="0"/>
  </r>
  <r>
    <s v="UK"/>
    <s v="GB-ENG"/>
    <s v="49100488"/>
    <x v="20"/>
    <d v="2015-04-21T11:11:00"/>
    <x v="2"/>
    <n v="4"/>
    <s v="Imidacloprid"/>
    <s v="ng/L"/>
    <s v="&lt;"/>
    <n v="1"/>
    <n v="0.5"/>
    <n v="1"/>
    <b v="1"/>
    <n v="0"/>
  </r>
  <r>
    <s v="UK"/>
    <s v="GB-ENG"/>
    <s v="49100488"/>
    <x v="20"/>
    <d v="2015-04-28T13:34:00"/>
    <x v="2"/>
    <n v="4"/>
    <s v="Imidacloprid"/>
    <s v="ng/L"/>
    <s v="="/>
    <n v="4"/>
    <n v="4"/>
    <n v="0"/>
    <b v="0"/>
    <n v="0"/>
  </r>
  <r>
    <s v="UK"/>
    <s v="GB-ENG"/>
    <s v="49100488"/>
    <x v="20"/>
    <d v="2015-04-29T12:56:00"/>
    <x v="2"/>
    <n v="4"/>
    <s v="Imidacloprid"/>
    <s v="ng/L"/>
    <s v="&lt;"/>
    <n v="1"/>
    <n v="0.5"/>
    <n v="1"/>
    <b v="1"/>
    <n v="0"/>
  </r>
  <r>
    <s v="UK"/>
    <s v="GB-ENG"/>
    <s v="49100488"/>
    <x v="20"/>
    <d v="2015-05-06T16:38:00"/>
    <x v="2"/>
    <n v="5"/>
    <s v="Imidacloprid"/>
    <s v="ng/L"/>
    <s v="&lt;"/>
    <n v="1"/>
    <n v="0.5"/>
    <n v="1"/>
    <b v="1"/>
    <n v="0"/>
  </r>
  <r>
    <s v="UK"/>
    <s v="GB-ENG"/>
    <s v="49100488"/>
    <x v="20"/>
    <d v="2015-05-07T14:16:00"/>
    <x v="2"/>
    <n v="5"/>
    <s v="Imidacloprid"/>
    <s v="ng/L"/>
    <s v="&lt;"/>
    <n v="1"/>
    <n v="0.5"/>
    <n v="1"/>
    <b v="1"/>
    <n v="0"/>
  </r>
  <r>
    <s v="UK"/>
    <s v="GB-ENG"/>
    <s v="49100488"/>
    <x v="20"/>
    <d v="2015-05-11T12:34:00"/>
    <x v="2"/>
    <n v="5"/>
    <s v="Imidacloprid"/>
    <s v="ng/L"/>
    <s v="&lt;"/>
    <n v="1"/>
    <n v="0.5"/>
    <n v="1"/>
    <b v="1"/>
    <n v="0"/>
  </r>
  <r>
    <s v="UK"/>
    <s v="GB-ENG"/>
    <s v="49100488"/>
    <x v="20"/>
    <d v="2015-05-13T11:47:00"/>
    <x v="2"/>
    <n v="5"/>
    <s v="Imidacloprid"/>
    <s v="ng/L"/>
    <s v="&lt;"/>
    <n v="1"/>
    <n v="0.5"/>
    <n v="1"/>
    <b v="1"/>
    <n v="0"/>
  </r>
  <r>
    <s v="UK"/>
    <s v="GB-ENG"/>
    <s v="49100488"/>
    <x v="20"/>
    <d v="2015-05-21T11:28:00"/>
    <x v="2"/>
    <n v="5"/>
    <s v="Imidacloprid"/>
    <s v="ng/L"/>
    <s v="&lt;"/>
    <n v="1"/>
    <n v="0.5"/>
    <n v="1"/>
    <b v="1"/>
    <n v="0"/>
  </r>
  <r>
    <s v="UK"/>
    <s v="GB-ENG"/>
    <s v="49100488"/>
    <x v="20"/>
    <d v="2015-05-26T11:32:00"/>
    <x v="2"/>
    <n v="5"/>
    <s v="Imidacloprid"/>
    <s v="ng/L"/>
    <s v="&lt;"/>
    <n v="1"/>
    <n v="0.5"/>
    <n v="1"/>
    <b v="1"/>
    <n v="0"/>
  </r>
  <r>
    <s v="UK"/>
    <s v="GB-ENG"/>
    <s v="49100488"/>
    <x v="20"/>
    <d v="2015-05-29T14:37:00"/>
    <x v="2"/>
    <n v="5"/>
    <s v="Imidacloprid"/>
    <s v="ng/L"/>
    <s v="&lt;"/>
    <n v="1"/>
    <n v="0.5"/>
    <n v="1"/>
    <b v="1"/>
    <n v="0"/>
  </r>
  <r>
    <s v="UK"/>
    <s v="GB-ENG"/>
    <s v="49100488"/>
    <x v="20"/>
    <d v="2015-06-01T15:14:00"/>
    <x v="2"/>
    <n v="6"/>
    <s v="Imidacloprid"/>
    <s v="ng/L"/>
    <s v="&lt;"/>
    <n v="1"/>
    <n v="0.5"/>
    <n v="1"/>
    <b v="1"/>
    <n v="0"/>
  </r>
  <r>
    <s v="UK"/>
    <s v="GB-ENG"/>
    <s v="49100488"/>
    <x v="20"/>
    <d v="2015-06-09T13:00:00"/>
    <x v="2"/>
    <n v="6"/>
    <s v="Imidacloprid"/>
    <s v="ng/L"/>
    <s v="&lt;"/>
    <n v="1"/>
    <n v="0.5"/>
    <n v="1"/>
    <b v="1"/>
    <n v="0"/>
  </r>
  <r>
    <s v="UK"/>
    <s v="GB-ENG"/>
    <s v="49100488"/>
    <x v="20"/>
    <d v="2015-06-17T11:53:00"/>
    <x v="2"/>
    <n v="6"/>
    <s v="Imidacloprid"/>
    <s v="ng/L"/>
    <s v="="/>
    <n v="4.5"/>
    <n v="4.5"/>
    <n v="0"/>
    <b v="0"/>
    <n v="0"/>
  </r>
  <r>
    <s v="UK"/>
    <s v="GB-ENG"/>
    <s v="49100488"/>
    <x v="20"/>
    <d v="2015-06-22T16:18:00"/>
    <x v="2"/>
    <n v="6"/>
    <s v="Imidacloprid"/>
    <s v="ng/L"/>
    <s v="="/>
    <n v="4.5"/>
    <n v="4.5"/>
    <n v="0"/>
    <b v="0"/>
    <n v="0"/>
  </r>
  <r>
    <s v="UK"/>
    <s v="GB-ENG"/>
    <s v="49100488"/>
    <x v="20"/>
    <d v="2015-06-24T14:43:00"/>
    <x v="2"/>
    <n v="6"/>
    <s v="Imidacloprid"/>
    <s v="ng/L"/>
    <s v="="/>
    <n v="4.1000000000000005"/>
    <n v="4.1000000000000005"/>
    <n v="0"/>
    <b v="0"/>
    <n v="0"/>
  </r>
  <r>
    <s v="UK"/>
    <s v="GB-ENG"/>
    <s v="49100488"/>
    <x v="20"/>
    <d v="2015-06-30T17:24:00"/>
    <x v="2"/>
    <n v="6"/>
    <s v="Imidacloprid"/>
    <s v="ng/L"/>
    <s v="="/>
    <n v="4.7"/>
    <n v="4.7"/>
    <n v="0"/>
    <b v="0"/>
    <n v="0"/>
  </r>
  <r>
    <s v="UK"/>
    <s v="GB-ENG"/>
    <s v="49100488"/>
    <x v="20"/>
    <d v="2015-07-07T12:48:00"/>
    <x v="2"/>
    <n v="7"/>
    <s v="Imidacloprid"/>
    <s v="ng/L"/>
    <s v="="/>
    <n v="5.5"/>
    <n v="5.5"/>
    <n v="0"/>
    <b v="0"/>
    <n v="0"/>
  </r>
  <r>
    <s v="UK"/>
    <s v="GB-ENG"/>
    <s v="49100488"/>
    <x v="20"/>
    <d v="2015-07-14T11:21:00"/>
    <x v="2"/>
    <n v="7"/>
    <s v="Imidacloprid"/>
    <s v="ng/L"/>
    <s v="="/>
    <n v="5.6"/>
    <n v="5.6"/>
    <n v="0"/>
    <b v="0"/>
    <n v="0"/>
  </r>
  <r>
    <s v="UK"/>
    <s v="GB-ENG"/>
    <s v="49100488"/>
    <x v="20"/>
    <d v="2015-07-17T11:22:00"/>
    <x v="2"/>
    <n v="7"/>
    <s v="Imidacloprid"/>
    <s v="ng/L"/>
    <s v="="/>
    <n v="4.5"/>
    <n v="4.5"/>
    <n v="0"/>
    <b v="0"/>
    <n v="0"/>
  </r>
  <r>
    <s v="UK"/>
    <s v="GB-ENG"/>
    <s v="49100488"/>
    <x v="20"/>
    <d v="2015-07-21T13:20:00"/>
    <x v="2"/>
    <n v="7"/>
    <s v="Imidacloprid"/>
    <s v="ng/L"/>
    <s v="="/>
    <n v="5.3"/>
    <n v="5.3"/>
    <n v="0"/>
    <b v="0"/>
    <n v="0"/>
  </r>
  <r>
    <s v="UK"/>
    <s v="GB-ENG"/>
    <s v="49100488"/>
    <x v="20"/>
    <d v="2015-07-23T12:58:00"/>
    <x v="2"/>
    <n v="7"/>
    <s v="Imidacloprid"/>
    <s v="ng/L"/>
    <s v="="/>
    <n v="4.5"/>
    <n v="4.5"/>
    <n v="0"/>
    <b v="0"/>
    <n v="0"/>
  </r>
  <r>
    <s v="UK"/>
    <s v="GB-ENG"/>
    <s v="49100488"/>
    <x v="20"/>
    <d v="2015-07-27T12:40:00"/>
    <x v="2"/>
    <n v="7"/>
    <s v="Imidacloprid"/>
    <s v="ng/L"/>
    <s v="&lt;"/>
    <n v="1"/>
    <n v="0.5"/>
    <n v="1"/>
    <b v="1"/>
    <n v="0"/>
  </r>
  <r>
    <s v="UK"/>
    <s v="GB-ENG"/>
    <s v="49100488"/>
    <x v="20"/>
    <d v="2015-07-29T13:35:00"/>
    <x v="2"/>
    <n v="7"/>
    <s v="Imidacloprid"/>
    <s v="ng/L"/>
    <s v="="/>
    <n v="9.7000000000000011"/>
    <n v="9.7000000000000011"/>
    <n v="0"/>
    <b v="0"/>
    <n v="0"/>
  </r>
  <r>
    <s v="UK"/>
    <s v="GB-ENG"/>
    <s v="49100488"/>
    <x v="20"/>
    <d v="2015-08-03T17:12:00"/>
    <x v="2"/>
    <n v="8"/>
    <s v="Imidacloprid"/>
    <s v="ng/L"/>
    <s v="&lt;"/>
    <n v="1"/>
    <n v="0.5"/>
    <n v="1"/>
    <b v="1"/>
    <n v="0"/>
  </r>
  <r>
    <s v="UK"/>
    <s v="GB-ENG"/>
    <s v="49100488"/>
    <x v="20"/>
    <d v="2015-08-05T16:57:00"/>
    <x v="2"/>
    <n v="8"/>
    <s v="Imidacloprid"/>
    <s v="ng/L"/>
    <s v="&lt;"/>
    <n v="1"/>
    <n v="0.5"/>
    <n v="1"/>
    <b v="1"/>
    <n v="0"/>
  </r>
  <r>
    <s v="UK"/>
    <s v="GB-ENG"/>
    <s v="49100488"/>
    <x v="20"/>
    <d v="2015-08-07T12:38:00"/>
    <x v="2"/>
    <n v="8"/>
    <s v="Imidacloprid"/>
    <s v="ng/L"/>
    <s v="&lt;"/>
    <n v="1"/>
    <n v="0.5"/>
    <n v="1"/>
    <b v="1"/>
    <n v="0"/>
  </r>
  <r>
    <s v="UK"/>
    <s v="GB-ENG"/>
    <s v="49100488"/>
    <x v="20"/>
    <d v="2015-08-10T17:33:00"/>
    <x v="2"/>
    <n v="8"/>
    <s v="Imidacloprid"/>
    <s v="ng/L"/>
    <s v="&lt;"/>
    <n v="1"/>
    <n v="0.5"/>
    <n v="1"/>
    <b v="1"/>
    <n v="0"/>
  </r>
  <r>
    <s v="UK"/>
    <s v="GB-ENG"/>
    <s v="49100488"/>
    <x v="20"/>
    <d v="2015-08-14T15:12:00"/>
    <x v="2"/>
    <n v="8"/>
    <s v="Imidacloprid"/>
    <s v="ng/L"/>
    <s v="="/>
    <n v="7"/>
    <n v="7"/>
    <n v="0"/>
    <b v="0"/>
    <n v="0"/>
  </r>
  <r>
    <s v="UK"/>
    <s v="GB-ENG"/>
    <s v="49100488"/>
    <x v="20"/>
    <d v="2015-08-17T16:37:00"/>
    <x v="2"/>
    <n v="8"/>
    <s v="Imidacloprid"/>
    <s v="ng/L"/>
    <s v="&lt;"/>
    <n v="1"/>
    <n v="0.5"/>
    <n v="1"/>
    <b v="1"/>
    <n v="0"/>
  </r>
  <r>
    <s v="UK"/>
    <s v="GB-ENG"/>
    <s v="49100488"/>
    <x v="20"/>
    <d v="2015-08-21T10:48:00"/>
    <x v="2"/>
    <n v="8"/>
    <s v="Imidacloprid"/>
    <s v="ng/L"/>
    <s v="&lt;"/>
    <n v="1"/>
    <n v="0.5"/>
    <n v="1"/>
    <b v="1"/>
    <n v="0"/>
  </r>
  <r>
    <s v="UK"/>
    <s v="GB-ENG"/>
    <s v="49100488"/>
    <x v="20"/>
    <d v="2015-08-25T13:28:00"/>
    <x v="2"/>
    <n v="8"/>
    <s v="Imidacloprid"/>
    <s v="ng/L"/>
    <s v="&lt;"/>
    <n v="1"/>
    <n v="0.5"/>
    <n v="1"/>
    <b v="1"/>
    <n v="0"/>
  </r>
  <r>
    <s v="UK"/>
    <s v="GB-ENG"/>
    <s v="49100488"/>
    <x v="20"/>
    <d v="2015-09-01T13:06:00"/>
    <x v="2"/>
    <n v="9"/>
    <s v="Imidacloprid"/>
    <s v="ng/L"/>
    <s v="&lt;"/>
    <n v="1"/>
    <n v="0.5"/>
    <n v="1"/>
    <b v="1"/>
    <n v="0"/>
  </r>
  <r>
    <s v="UK"/>
    <s v="GB-ENG"/>
    <s v="49100488"/>
    <x v="20"/>
    <d v="2015-09-02T18:33:00"/>
    <x v="2"/>
    <n v="9"/>
    <s v="Imidacloprid"/>
    <s v="ng/L"/>
    <s v="&lt;"/>
    <n v="1"/>
    <n v="0.5"/>
    <n v="1"/>
    <b v="1"/>
    <n v="0"/>
  </r>
  <r>
    <s v="UK"/>
    <s v="GB-ENG"/>
    <s v="49100488"/>
    <x v="20"/>
    <d v="2015-09-04T14:53:00"/>
    <x v="2"/>
    <n v="9"/>
    <s v="Imidacloprid"/>
    <s v="ng/L"/>
    <s v="&lt;"/>
    <n v="1"/>
    <n v="0.5"/>
    <n v="1"/>
    <b v="1"/>
    <n v="0"/>
  </r>
  <r>
    <s v="UK"/>
    <s v="GB-ENG"/>
    <s v="49100488"/>
    <x v="20"/>
    <d v="2015-09-07T11:28:00"/>
    <x v="2"/>
    <n v="9"/>
    <s v="Imidacloprid"/>
    <s v="ng/L"/>
    <s v="="/>
    <n v="29"/>
    <n v="29"/>
    <n v="0"/>
    <b v="0"/>
    <n v="0"/>
  </r>
  <r>
    <s v="UK"/>
    <s v="GB-ENG"/>
    <s v="49100488"/>
    <x v="20"/>
    <d v="2015-09-11T12:55:00"/>
    <x v="2"/>
    <n v="9"/>
    <s v="Imidacloprid"/>
    <s v="ng/L"/>
    <s v="&lt;"/>
    <n v="1"/>
    <n v="0.5"/>
    <n v="1"/>
    <b v="1"/>
    <n v="0"/>
  </r>
  <r>
    <s v="UK"/>
    <s v="GB-ENG"/>
    <s v="49100488"/>
    <x v="20"/>
    <d v="2015-09-16T12:28:00"/>
    <x v="2"/>
    <n v="9"/>
    <s v="Imidacloprid"/>
    <s v="ng/L"/>
    <s v="&lt;"/>
    <n v="1"/>
    <n v="0.5"/>
    <n v="1"/>
    <b v="1"/>
    <n v="0"/>
  </r>
  <r>
    <s v="UK"/>
    <s v="GB-ENG"/>
    <s v="49100488"/>
    <x v="20"/>
    <d v="2015-09-21T12:57:00"/>
    <x v="2"/>
    <n v="9"/>
    <s v="Imidacloprid"/>
    <s v="ng/L"/>
    <s v="="/>
    <n v="13"/>
    <n v="13"/>
    <n v="0"/>
    <b v="0"/>
    <n v="0"/>
  </r>
  <r>
    <s v="UK"/>
    <s v="GB-ENG"/>
    <s v="49100488"/>
    <x v="20"/>
    <d v="2015-09-25T11:58:00"/>
    <x v="2"/>
    <n v="9"/>
    <s v="Imidacloprid"/>
    <s v="ng/L"/>
    <s v="&lt;"/>
    <n v="1"/>
    <n v="0.5"/>
    <n v="1"/>
    <b v="1"/>
    <n v="0"/>
  </r>
  <r>
    <s v="UK"/>
    <s v="GB-ENG"/>
    <s v="49100488"/>
    <x v="20"/>
    <d v="2015-09-30T12:08:00"/>
    <x v="2"/>
    <n v="9"/>
    <s v="Imidacloprid"/>
    <s v="ng/L"/>
    <s v="="/>
    <n v="5"/>
    <n v="5"/>
    <n v="0"/>
    <b v="0"/>
    <n v="0"/>
  </r>
  <r>
    <s v="UK"/>
    <s v="GB-ENG"/>
    <s v="49100488"/>
    <x v="20"/>
    <d v="2015-10-02T12:37:00"/>
    <x v="2"/>
    <n v="10"/>
    <s v="Imidacloprid"/>
    <s v="ng/L"/>
    <s v="="/>
    <n v="6.4"/>
    <n v="6.4"/>
    <n v="0"/>
    <b v="0"/>
    <n v="0"/>
  </r>
  <r>
    <s v="UK"/>
    <s v="GB-ENG"/>
    <s v="49100488"/>
    <x v="20"/>
    <d v="2015-10-06T15:04:00"/>
    <x v="2"/>
    <n v="10"/>
    <s v="Imidacloprid"/>
    <s v="ng/L"/>
    <s v="="/>
    <n v="6.3"/>
    <n v="6.3"/>
    <n v="0"/>
    <b v="0"/>
    <n v="0"/>
  </r>
  <r>
    <s v="UK"/>
    <s v="GB-ENG"/>
    <s v="49100488"/>
    <x v="20"/>
    <d v="2015-10-08T16:13:00"/>
    <x v="2"/>
    <n v="10"/>
    <s v="Imidacloprid"/>
    <s v="ng/L"/>
    <s v="&lt;"/>
    <n v="1"/>
    <n v="0.5"/>
    <n v="1"/>
    <b v="1"/>
    <n v="0"/>
  </r>
  <r>
    <s v="UK"/>
    <s v="GB-ENG"/>
    <s v="49100488"/>
    <x v="20"/>
    <d v="2015-10-16T16:39:00"/>
    <x v="2"/>
    <n v="10"/>
    <s v="Imidacloprid"/>
    <s v="ng/L"/>
    <s v="="/>
    <n v="3.8"/>
    <n v="3.8"/>
    <n v="0"/>
    <b v="0"/>
    <n v="0"/>
  </r>
  <r>
    <s v="UK"/>
    <s v="GB-ENG"/>
    <s v="49100488"/>
    <x v="20"/>
    <d v="2015-10-21T17:05:00"/>
    <x v="2"/>
    <n v="10"/>
    <s v="Imidacloprid"/>
    <s v="ng/L"/>
    <s v="="/>
    <n v="4.7"/>
    <n v="4.7"/>
    <n v="0"/>
    <b v="0"/>
    <n v="0"/>
  </r>
  <r>
    <s v="UK"/>
    <s v="GB-ENG"/>
    <s v="49100488"/>
    <x v="20"/>
    <d v="2015-10-27T13:01:00"/>
    <x v="2"/>
    <n v="10"/>
    <s v="Imidacloprid"/>
    <s v="ng/L"/>
    <s v="&lt;"/>
    <n v="1"/>
    <n v="0.5"/>
    <n v="1"/>
    <b v="1"/>
    <n v="0"/>
  </r>
  <r>
    <s v="UK"/>
    <s v="GB-ENG"/>
    <s v="49100488"/>
    <x v="20"/>
    <d v="2015-10-29T13:09:00"/>
    <x v="2"/>
    <n v="10"/>
    <s v="Imidacloprid"/>
    <s v="ng/L"/>
    <s v="="/>
    <n v="7"/>
    <n v="7"/>
    <n v="0"/>
    <b v="0"/>
    <n v="0"/>
  </r>
  <r>
    <s v="UK"/>
    <s v="GB-ENG"/>
    <s v="49100488"/>
    <x v="20"/>
    <d v="2015-11-04T14:57:00"/>
    <x v="2"/>
    <n v="11"/>
    <s v="Imidacloprid"/>
    <s v="ng/L"/>
    <s v="&lt;"/>
    <n v="1"/>
    <n v="0.5"/>
    <n v="1"/>
    <b v="1"/>
    <n v="0"/>
  </r>
  <r>
    <s v="UK"/>
    <s v="GB-ENG"/>
    <s v="49100488"/>
    <x v="20"/>
    <d v="2015-11-10T14:51:00"/>
    <x v="2"/>
    <n v="11"/>
    <s v="Imidacloprid"/>
    <s v="ng/L"/>
    <s v="&lt;"/>
    <n v="1"/>
    <n v="0.5"/>
    <n v="1"/>
    <b v="1"/>
    <n v="0"/>
  </r>
  <r>
    <s v="UK"/>
    <s v="GB-ENG"/>
    <s v="49100488"/>
    <x v="20"/>
    <d v="2015-11-12T10:39:00"/>
    <x v="2"/>
    <n v="11"/>
    <s v="Imidacloprid"/>
    <s v="ng/L"/>
    <s v="&lt;"/>
    <n v="1"/>
    <n v="0.5"/>
    <n v="1"/>
    <b v="1"/>
    <n v="0"/>
  </r>
  <r>
    <s v="UK"/>
    <s v="GB-ENG"/>
    <s v="49100488"/>
    <x v="20"/>
    <d v="2015-11-17T15:37:00"/>
    <x v="2"/>
    <n v="11"/>
    <s v="Imidacloprid"/>
    <s v="ng/L"/>
    <s v="&lt;"/>
    <n v="1"/>
    <n v="0.5"/>
    <n v="1"/>
    <b v="1"/>
    <n v="0"/>
  </r>
  <r>
    <s v="UK"/>
    <s v="GB-ENG"/>
    <s v="49100488"/>
    <x v="20"/>
    <d v="2015-11-19T14:25:00"/>
    <x v="2"/>
    <n v="11"/>
    <s v="Imidacloprid"/>
    <s v="ng/L"/>
    <s v="&lt;"/>
    <n v="1"/>
    <n v="0.5"/>
    <n v="1"/>
    <b v="1"/>
    <n v="0"/>
  </r>
  <r>
    <s v="UK"/>
    <s v="GB-ENG"/>
    <s v="49100488"/>
    <x v="20"/>
    <d v="2015-11-23T11:04:00"/>
    <x v="2"/>
    <n v="11"/>
    <s v="Imidacloprid"/>
    <s v="ng/L"/>
    <s v="&lt;"/>
    <n v="1"/>
    <n v="0.5"/>
    <n v="1"/>
    <b v="1"/>
    <n v="0"/>
  </r>
  <r>
    <s v="UK"/>
    <s v="GB-ENG"/>
    <s v="49100488"/>
    <x v="20"/>
    <d v="2015-11-25T15:28:00"/>
    <x v="2"/>
    <n v="11"/>
    <s v="Imidacloprid"/>
    <s v="ng/L"/>
    <s v="&lt;"/>
    <n v="1"/>
    <n v="0.5"/>
    <n v="1"/>
    <b v="1"/>
    <n v="0"/>
  </r>
  <r>
    <s v="UK"/>
    <s v="GB-ENG"/>
    <s v="49100488"/>
    <x v="20"/>
    <d v="2015-12-02T12:27:00"/>
    <x v="2"/>
    <n v="12"/>
    <s v="Imidacloprid"/>
    <s v="ng/L"/>
    <s v="&lt;"/>
    <n v="1"/>
    <n v="0.5"/>
    <n v="1"/>
    <b v="1"/>
    <n v="0"/>
  </r>
  <r>
    <s v="UK"/>
    <s v="GB-ENG"/>
    <s v="49100488"/>
    <x v="20"/>
    <d v="2015-12-03T11:53:00"/>
    <x v="2"/>
    <n v="12"/>
    <s v="Imidacloprid"/>
    <s v="ng/L"/>
    <s v="&lt;"/>
    <n v="1"/>
    <n v="0.5"/>
    <n v="1"/>
    <b v="1"/>
    <n v="0"/>
  </r>
  <r>
    <s v="UK"/>
    <s v="GB-ENG"/>
    <s v="49100488"/>
    <x v="20"/>
    <d v="2015-12-07T11:56:00"/>
    <x v="2"/>
    <n v="12"/>
    <s v="Imidacloprid"/>
    <s v="ng/L"/>
    <s v="&lt;"/>
    <n v="1"/>
    <n v="0.5"/>
    <n v="1"/>
    <b v="1"/>
    <n v="0"/>
  </r>
  <r>
    <s v="UK"/>
    <s v="GB-ENG"/>
    <s v="49100488"/>
    <x v="20"/>
    <d v="2015-12-10T14:32:00"/>
    <x v="2"/>
    <n v="12"/>
    <s v="Imidacloprid"/>
    <s v="ng/L"/>
    <s v="&lt;"/>
    <n v="1"/>
    <n v="0.5"/>
    <n v="1"/>
    <b v="1"/>
    <n v="0"/>
  </r>
  <r>
    <s v="UK"/>
    <s v="GB-ENG"/>
    <s v="49100488"/>
    <x v="20"/>
    <d v="2015-12-14T13:53:00"/>
    <x v="2"/>
    <n v="12"/>
    <s v="Imidacloprid"/>
    <s v="ng/L"/>
    <s v="&lt;"/>
    <n v="1"/>
    <n v="0.5"/>
    <n v="1"/>
    <b v="1"/>
    <n v="0"/>
  </r>
  <r>
    <s v="UK"/>
    <s v="GB-ENG"/>
    <s v="49100488"/>
    <x v="20"/>
    <d v="2016-01-05T14:42:00"/>
    <x v="3"/>
    <n v="1"/>
    <s v="Imidacloprid"/>
    <s v="ng/L"/>
    <s v="&lt;"/>
    <n v="1"/>
    <n v="0.5"/>
    <n v="1"/>
    <b v="1"/>
    <n v="0"/>
  </r>
  <r>
    <s v="UK"/>
    <s v="GB-ENG"/>
    <s v="49100488"/>
    <x v="20"/>
    <d v="2016-01-07T15:01:00"/>
    <x v="3"/>
    <n v="1"/>
    <s v="Imidacloprid"/>
    <s v="ng/L"/>
    <s v="&lt;"/>
    <n v="1"/>
    <n v="0.5"/>
    <n v="1"/>
    <b v="1"/>
    <n v="0"/>
  </r>
  <r>
    <s v="UK"/>
    <s v="GB-ENG"/>
    <s v="49100488"/>
    <x v="20"/>
    <d v="2016-01-11T13:30:00"/>
    <x v="3"/>
    <n v="1"/>
    <s v="Imidacloprid"/>
    <s v="ng/L"/>
    <s v="&lt;"/>
    <n v="1"/>
    <n v="0.5"/>
    <n v="1"/>
    <b v="1"/>
    <n v="0"/>
  </r>
  <r>
    <s v="UK"/>
    <s v="GB-ENG"/>
    <s v="49100488"/>
    <x v="20"/>
    <d v="2016-01-15T16:10:00"/>
    <x v="3"/>
    <n v="1"/>
    <s v="Imidacloprid"/>
    <s v="ng/L"/>
    <s v="&lt;"/>
    <n v="1"/>
    <n v="0.5"/>
    <n v="1"/>
    <b v="1"/>
    <n v="0"/>
  </r>
  <r>
    <s v="UK"/>
    <s v="GB-ENG"/>
    <s v="49100488"/>
    <x v="20"/>
    <d v="2016-01-20T14:34:00"/>
    <x v="3"/>
    <n v="1"/>
    <s v="Imidacloprid"/>
    <s v="ng/L"/>
    <s v="="/>
    <n v="1.5"/>
    <n v="1.5"/>
    <n v="0"/>
    <b v="0"/>
    <n v="0"/>
  </r>
  <r>
    <s v="UK"/>
    <s v="GB-ENG"/>
    <s v="49100488"/>
    <x v="20"/>
    <d v="2016-01-25T16:01:00"/>
    <x v="3"/>
    <n v="1"/>
    <s v="Imidacloprid"/>
    <s v="ng/L"/>
    <s v="="/>
    <n v="1.5"/>
    <n v="1.5"/>
    <n v="0"/>
    <b v="0"/>
    <n v="0"/>
  </r>
  <r>
    <s v="UK"/>
    <s v="GB-ENG"/>
    <s v="49100488"/>
    <x v="20"/>
    <d v="2016-01-29T12:32:00"/>
    <x v="3"/>
    <n v="1"/>
    <s v="Imidacloprid"/>
    <s v="ng/L"/>
    <s v="&lt;"/>
    <n v="1"/>
    <n v="0.5"/>
    <n v="1"/>
    <b v="1"/>
    <n v="0"/>
  </r>
  <r>
    <s v="UK"/>
    <s v="GB-ENG"/>
    <s v="49100488"/>
    <x v="20"/>
    <d v="2016-02-02T12:33:00"/>
    <x v="3"/>
    <n v="2"/>
    <s v="Imidacloprid"/>
    <s v="ng/L"/>
    <s v="="/>
    <n v="1"/>
    <n v="1"/>
    <n v="0"/>
    <b v="0"/>
    <n v="0"/>
  </r>
  <r>
    <s v="UK"/>
    <s v="GB-ENG"/>
    <s v="49100488"/>
    <x v="20"/>
    <d v="2016-04-05T17:03:00"/>
    <x v="3"/>
    <n v="4"/>
    <s v="Imidacloprid"/>
    <s v="ng/L"/>
    <s v="&lt;"/>
    <n v="1"/>
    <n v="0.5"/>
    <n v="1"/>
    <b v="1"/>
    <n v="0"/>
  </r>
  <r>
    <s v="UK"/>
    <s v="GB-ENG"/>
    <s v="49100488"/>
    <x v="20"/>
    <d v="2016-04-08T12:33:00"/>
    <x v="3"/>
    <n v="4"/>
    <s v="Imidacloprid"/>
    <s v="ng/L"/>
    <s v="="/>
    <n v="9.7000000000000011"/>
    <n v="9.7000000000000011"/>
    <n v="0"/>
    <b v="0"/>
    <n v="0"/>
  </r>
  <r>
    <s v="UK"/>
    <s v="GB-ENG"/>
    <s v="49100488"/>
    <x v="20"/>
    <d v="2016-04-11T15:33:00"/>
    <x v="3"/>
    <n v="4"/>
    <s v="Imidacloprid"/>
    <s v="ng/L"/>
    <s v="&lt;"/>
    <n v="1"/>
    <n v="0.5"/>
    <n v="1"/>
    <b v="1"/>
    <n v="0"/>
  </r>
  <r>
    <s v="UK"/>
    <s v="GB-ENG"/>
    <s v="49100488"/>
    <x v="20"/>
    <d v="2016-04-13T12:32:00"/>
    <x v="3"/>
    <n v="4"/>
    <s v="Imidacloprid"/>
    <s v="ng/L"/>
    <s v="="/>
    <n v="4"/>
    <n v="4"/>
    <n v="0"/>
    <b v="0"/>
    <n v="0"/>
  </r>
  <r>
    <s v="UK"/>
    <s v="GB-ENG"/>
    <s v="49100488"/>
    <x v="20"/>
    <d v="2016-04-18T12:06:00"/>
    <x v="3"/>
    <n v="4"/>
    <s v="Imidacloprid"/>
    <s v="ng/L"/>
    <s v="&lt;"/>
    <n v="1"/>
    <n v="0.5"/>
    <n v="1"/>
    <b v="1"/>
    <n v="0"/>
  </r>
  <r>
    <s v="UK"/>
    <s v="GB-ENG"/>
    <s v="49100488"/>
    <x v="20"/>
    <d v="2016-04-20T15:40:00"/>
    <x v="3"/>
    <n v="4"/>
    <s v="Imidacloprid"/>
    <s v="ng/L"/>
    <s v="&lt;"/>
    <n v="1"/>
    <n v="0.5"/>
    <n v="1"/>
    <b v="1"/>
    <n v="0"/>
  </r>
  <r>
    <s v="UK"/>
    <s v="GB-ENG"/>
    <s v="49100488"/>
    <x v="20"/>
    <d v="2016-04-27T12:55:00"/>
    <x v="3"/>
    <n v="4"/>
    <s v="Imidacloprid"/>
    <s v="ng/L"/>
    <s v="="/>
    <n v="3.9"/>
    <n v="3.9"/>
    <n v="0"/>
    <b v="0"/>
    <n v="0"/>
  </r>
  <r>
    <s v="UK"/>
    <s v="GB-ENG"/>
    <s v="49100488"/>
    <x v="20"/>
    <d v="2016-05-05T16:46:00"/>
    <x v="3"/>
    <n v="5"/>
    <s v="Imidacloprid"/>
    <s v="ng/L"/>
    <s v="="/>
    <n v="4.2"/>
    <n v="4.2"/>
    <n v="0"/>
    <b v="0"/>
    <n v="0"/>
  </r>
  <r>
    <s v="UK"/>
    <s v="GB-ENG"/>
    <s v="49100488"/>
    <x v="20"/>
    <d v="2016-05-13T14:38:00"/>
    <x v="3"/>
    <n v="5"/>
    <s v="Imidacloprid"/>
    <s v="ng/L"/>
    <s v="&lt;"/>
    <n v="1"/>
    <n v="0.5"/>
    <n v="1"/>
    <b v="1"/>
    <n v="0"/>
  </r>
  <r>
    <s v="UK"/>
    <s v="GB-ENG"/>
    <s v="49100488"/>
    <x v="20"/>
    <d v="2016-05-17T15:15:00"/>
    <x v="3"/>
    <n v="5"/>
    <s v="Imidacloprid"/>
    <s v="ng/L"/>
    <s v="&lt;"/>
    <n v="1"/>
    <n v="0.5"/>
    <n v="1"/>
    <b v="1"/>
    <n v="0"/>
  </r>
  <r>
    <s v="UK"/>
    <s v="GB-ENG"/>
    <s v="49100488"/>
    <x v="20"/>
    <d v="2016-05-18T13:14:00"/>
    <x v="3"/>
    <n v="5"/>
    <s v="Imidacloprid"/>
    <s v="ng/L"/>
    <s v="="/>
    <n v="6.8999999999999995"/>
    <n v="6.8999999999999995"/>
    <n v="0"/>
    <b v="0"/>
    <n v="0"/>
  </r>
  <r>
    <s v="UK"/>
    <s v="GB-ENG"/>
    <s v="49100488"/>
    <x v="20"/>
    <d v="2016-05-23T15:43:00"/>
    <x v="3"/>
    <n v="5"/>
    <s v="Imidacloprid"/>
    <s v="ng/L"/>
    <s v="="/>
    <n v="7.5"/>
    <n v="7.5"/>
    <n v="0"/>
    <b v="0"/>
    <n v="0"/>
  </r>
  <r>
    <s v="UK"/>
    <s v="GB-ENG"/>
    <s v="49100488"/>
    <x v="20"/>
    <d v="2016-05-26T16:24:00"/>
    <x v="3"/>
    <n v="5"/>
    <s v="Imidacloprid"/>
    <s v="ng/L"/>
    <s v="="/>
    <n v="6.4"/>
    <n v="6.4"/>
    <n v="0"/>
    <b v="0"/>
    <n v="0"/>
  </r>
  <r>
    <s v="UK"/>
    <s v="GB-ENG"/>
    <s v="49100488"/>
    <x v="20"/>
    <d v="2016-05-31T17:04:00"/>
    <x v="3"/>
    <n v="5"/>
    <s v="Imidacloprid"/>
    <s v="ng/L"/>
    <s v="="/>
    <n v="6.5"/>
    <n v="6.5"/>
    <n v="0"/>
    <b v="0"/>
    <n v="0"/>
  </r>
  <r>
    <s v="UK"/>
    <s v="GB-ENG"/>
    <s v="49100488"/>
    <x v="20"/>
    <d v="2016-06-03T12:42:00"/>
    <x v="3"/>
    <n v="6"/>
    <s v="Imidacloprid"/>
    <s v="ng/L"/>
    <s v="="/>
    <n v="7.6"/>
    <n v="7.6"/>
    <n v="0"/>
    <b v="0"/>
    <n v="0"/>
  </r>
  <r>
    <s v="UK"/>
    <s v="GB-ENG"/>
    <s v="49100488"/>
    <x v="20"/>
    <d v="2016-06-06T13:23:00"/>
    <x v="3"/>
    <n v="6"/>
    <s v="Imidacloprid"/>
    <s v="ng/L"/>
    <s v="="/>
    <n v="110"/>
    <n v="110"/>
    <n v="0"/>
    <b v="0"/>
    <n v="1"/>
  </r>
  <r>
    <s v="UK"/>
    <s v="GB-ENG"/>
    <s v="49100488"/>
    <x v="20"/>
    <d v="2016-06-14T13:14:00"/>
    <x v="3"/>
    <n v="6"/>
    <s v="Imidacloprid"/>
    <s v="ng/L"/>
    <s v="&lt;"/>
    <n v="1"/>
    <n v="0.5"/>
    <n v="1"/>
    <b v="1"/>
    <n v="0"/>
  </r>
  <r>
    <s v="UK"/>
    <s v="GB-ENG"/>
    <s v="49100488"/>
    <x v="20"/>
    <d v="2016-06-16T14:20:00"/>
    <x v="3"/>
    <n v="6"/>
    <s v="Imidacloprid"/>
    <s v="ng/L"/>
    <s v="&lt;"/>
    <n v="1"/>
    <n v="0.5"/>
    <n v="1"/>
    <b v="1"/>
    <n v="0"/>
  </r>
  <r>
    <s v="UK"/>
    <s v="GB-ENG"/>
    <s v="49100488"/>
    <x v="20"/>
    <d v="2016-06-22T14:28:00"/>
    <x v="3"/>
    <n v="6"/>
    <s v="Imidacloprid"/>
    <s v="ng/L"/>
    <s v="="/>
    <n v="6.8"/>
    <n v="6.8"/>
    <n v="0"/>
    <b v="0"/>
    <n v="0"/>
  </r>
  <r>
    <s v="UK"/>
    <s v="GB-ENG"/>
    <s v="49100488"/>
    <x v="20"/>
    <d v="2016-06-23T16:09:00"/>
    <x v="3"/>
    <n v="6"/>
    <s v="Imidacloprid"/>
    <s v="ng/L"/>
    <s v="="/>
    <n v="7"/>
    <n v="7"/>
    <n v="0"/>
    <b v="0"/>
    <n v="0"/>
  </r>
  <r>
    <s v="UK"/>
    <s v="GB-ENG"/>
    <s v="49100488"/>
    <x v="20"/>
    <d v="2016-06-27T12:04:00"/>
    <x v="3"/>
    <n v="6"/>
    <s v="Imidacloprid"/>
    <s v="ng/L"/>
    <s v="&lt;"/>
    <n v="1"/>
    <n v="0.5"/>
    <n v="1"/>
    <b v="1"/>
    <n v="0"/>
  </r>
  <r>
    <s v="UK"/>
    <s v="GB-ENG"/>
    <s v="49100488"/>
    <x v="20"/>
    <d v="2016-06-29T11:50:00"/>
    <x v="3"/>
    <n v="6"/>
    <s v="Imidacloprid"/>
    <s v="ng/L"/>
    <s v="&lt;"/>
    <n v="1"/>
    <n v="0.5"/>
    <n v="1"/>
    <b v="1"/>
    <n v="0"/>
  </r>
  <r>
    <s v="UK"/>
    <s v="GB-ENG"/>
    <s v="49100488"/>
    <x v="20"/>
    <d v="2016-07-04T16:19:00"/>
    <x v="3"/>
    <n v="7"/>
    <s v="Imidacloprid"/>
    <s v="ng/L"/>
    <s v="&lt;"/>
    <n v="1"/>
    <n v="0.5"/>
    <n v="1"/>
    <b v="1"/>
    <n v="0"/>
  </r>
  <r>
    <s v="UK"/>
    <s v="GB-ENG"/>
    <s v="49100488"/>
    <x v="20"/>
    <d v="2016-07-06T15:17:00"/>
    <x v="3"/>
    <n v="7"/>
    <s v="Imidacloprid"/>
    <s v="ng/L"/>
    <s v="&lt;"/>
    <n v="1"/>
    <n v="0.5"/>
    <n v="1"/>
    <b v="1"/>
    <n v="0"/>
  </r>
  <r>
    <s v="UK"/>
    <s v="GB-ENG"/>
    <s v="49100488"/>
    <x v="20"/>
    <d v="2016-07-11T15:33:00"/>
    <x v="3"/>
    <n v="7"/>
    <s v="Imidacloprid"/>
    <s v="ng/L"/>
    <s v="&lt;"/>
    <n v="1"/>
    <n v="0.5"/>
    <n v="1"/>
    <b v="1"/>
    <n v="0"/>
  </r>
  <r>
    <s v="UK"/>
    <s v="GB-ENG"/>
    <s v="49100488"/>
    <x v="20"/>
    <d v="2016-07-14T13:35:00"/>
    <x v="3"/>
    <n v="7"/>
    <s v="Imidacloprid"/>
    <s v="ng/L"/>
    <s v="&lt;"/>
    <n v="1"/>
    <n v="0.5"/>
    <n v="1"/>
    <b v="1"/>
    <n v="0"/>
  </r>
  <r>
    <s v="UK"/>
    <s v="GB-ENG"/>
    <s v="49100488"/>
    <x v="20"/>
    <d v="2016-07-18T12:47:00"/>
    <x v="3"/>
    <n v="7"/>
    <s v="Imidacloprid"/>
    <s v="ng/L"/>
    <s v="&lt;"/>
    <n v="1"/>
    <n v="0.5"/>
    <n v="1"/>
    <b v="1"/>
    <n v="0"/>
  </r>
  <r>
    <s v="UK"/>
    <s v="GB-ENG"/>
    <s v="49100488"/>
    <x v="20"/>
    <d v="2016-07-25T11:41:00"/>
    <x v="3"/>
    <n v="7"/>
    <s v="Imidacloprid"/>
    <s v="ng/L"/>
    <s v="&lt;"/>
    <n v="1"/>
    <n v="0.5"/>
    <n v="1"/>
    <b v="1"/>
    <n v="0"/>
  </r>
  <r>
    <s v="UK"/>
    <s v="GB-ENG"/>
    <s v="49100488"/>
    <x v="20"/>
    <d v="2016-07-28T14:26:00"/>
    <x v="3"/>
    <n v="7"/>
    <s v="Imidacloprid"/>
    <s v="ng/L"/>
    <s v="="/>
    <n v="12"/>
    <n v="12"/>
    <n v="0"/>
    <b v="0"/>
    <n v="0"/>
  </r>
  <r>
    <s v="UK"/>
    <s v="GB-ENG"/>
    <s v="49100488"/>
    <x v="20"/>
    <d v="2016-07-29T15:24:00"/>
    <x v="3"/>
    <n v="7"/>
    <s v="Imidacloprid"/>
    <s v="ng/L"/>
    <s v="="/>
    <n v="8.8000000000000007"/>
    <n v="8.8000000000000007"/>
    <n v="0"/>
    <b v="0"/>
    <n v="0"/>
  </r>
  <r>
    <s v="UK"/>
    <s v="GB-ENG"/>
    <s v="49100488"/>
    <x v="20"/>
    <d v="2016-08-01T14:54:00"/>
    <x v="3"/>
    <n v="8"/>
    <s v="Imidacloprid"/>
    <s v="ng/L"/>
    <s v="&lt;"/>
    <n v="1"/>
    <n v="0.5"/>
    <n v="1"/>
    <b v="1"/>
    <n v="0"/>
  </r>
  <r>
    <s v="UK"/>
    <s v="GB-ENG"/>
    <s v="49100488"/>
    <x v="20"/>
    <d v="2016-08-08T16:01:00"/>
    <x v="3"/>
    <n v="8"/>
    <s v="Imidacloprid"/>
    <s v="ng/L"/>
    <s v="&lt;"/>
    <n v="1"/>
    <n v="0.5"/>
    <n v="1"/>
    <b v="1"/>
    <n v="0"/>
  </r>
  <r>
    <s v="UK"/>
    <s v="GB-ENG"/>
    <s v="49100488"/>
    <x v="20"/>
    <d v="2016-08-11T12:32:00"/>
    <x v="3"/>
    <n v="8"/>
    <s v="Imidacloprid"/>
    <s v="ng/L"/>
    <s v="&lt;"/>
    <n v="1"/>
    <n v="0.5"/>
    <n v="1"/>
    <b v="1"/>
    <n v="0"/>
  </r>
  <r>
    <s v="UK"/>
    <s v="GB-ENG"/>
    <s v="49100488"/>
    <x v="20"/>
    <d v="2016-08-15T11:55:00"/>
    <x v="3"/>
    <n v="8"/>
    <s v="Imidacloprid"/>
    <s v="ng/L"/>
    <s v="&lt;"/>
    <n v="1"/>
    <n v="0.5"/>
    <n v="1"/>
    <b v="1"/>
    <n v="0"/>
  </r>
  <r>
    <s v="UK"/>
    <s v="GB-ENG"/>
    <s v="49100488"/>
    <x v="20"/>
    <d v="2016-08-23T14:14:00"/>
    <x v="3"/>
    <n v="8"/>
    <s v="Imidacloprid"/>
    <s v="ng/L"/>
    <s v="="/>
    <n v="17"/>
    <n v="17"/>
    <n v="0"/>
    <b v="0"/>
    <n v="0"/>
  </r>
  <r>
    <s v="UK"/>
    <s v="GB-ENG"/>
    <s v="49100488"/>
    <x v="20"/>
    <d v="2016-08-25T14:42:00"/>
    <x v="3"/>
    <n v="8"/>
    <s v="Imidacloprid"/>
    <s v="ng/L"/>
    <s v="&lt;"/>
    <n v="1"/>
    <n v="0.5"/>
    <n v="1"/>
    <b v="1"/>
    <n v="0"/>
  </r>
  <r>
    <s v="UK"/>
    <s v="GB-ENG"/>
    <s v="49100488"/>
    <x v="20"/>
    <d v="2016-08-30T16:53:00"/>
    <x v="3"/>
    <n v="8"/>
    <s v="Imidacloprid"/>
    <s v="ng/L"/>
    <s v="&lt;"/>
    <n v="1"/>
    <n v="0.5"/>
    <n v="1"/>
    <b v="1"/>
    <n v="0"/>
  </r>
  <r>
    <s v="UK"/>
    <s v="GB-ENG"/>
    <s v="49100488"/>
    <x v="20"/>
    <d v="2016-09-02T15:21:00"/>
    <x v="3"/>
    <n v="9"/>
    <s v="Imidacloprid"/>
    <s v="ng/L"/>
    <s v="&lt;"/>
    <n v="1"/>
    <n v="0.5"/>
    <n v="1"/>
    <b v="1"/>
    <n v="0"/>
  </r>
  <r>
    <s v="UK"/>
    <s v="GB-ENG"/>
    <s v="49100488"/>
    <x v="20"/>
    <d v="2016-09-07T17:05:00"/>
    <x v="3"/>
    <n v="9"/>
    <s v="Imidacloprid"/>
    <s v="ng/L"/>
    <s v="&lt;"/>
    <n v="1"/>
    <n v="0.5"/>
    <n v="1"/>
    <b v="1"/>
    <n v="0"/>
  </r>
  <r>
    <s v="UK"/>
    <s v="GB-ENG"/>
    <s v="49100488"/>
    <x v="20"/>
    <d v="2016-09-08T11:10:00"/>
    <x v="3"/>
    <n v="9"/>
    <s v="Imidacloprid"/>
    <s v="ng/L"/>
    <s v="&lt;"/>
    <n v="1"/>
    <n v="0.5"/>
    <n v="1"/>
    <b v="1"/>
    <n v="0"/>
  </r>
  <r>
    <s v="UK"/>
    <s v="GB-ENG"/>
    <s v="49100488"/>
    <x v="20"/>
    <d v="2016-09-13T12:45:00"/>
    <x v="3"/>
    <n v="9"/>
    <s v="Imidacloprid"/>
    <s v="ng/L"/>
    <s v="&lt;"/>
    <n v="1"/>
    <n v="0.5"/>
    <n v="1"/>
    <b v="1"/>
    <n v="0"/>
  </r>
  <r>
    <s v="UK"/>
    <s v="GB-ENG"/>
    <s v="49100488"/>
    <x v="20"/>
    <d v="2016-09-16T11:16:00"/>
    <x v="3"/>
    <n v="9"/>
    <s v="Imidacloprid"/>
    <s v="ng/L"/>
    <s v="="/>
    <n v="65"/>
    <n v="65"/>
    <n v="0"/>
    <b v="0"/>
    <n v="1"/>
  </r>
  <r>
    <s v="UK"/>
    <s v="GB-ENG"/>
    <s v="49100488"/>
    <x v="20"/>
    <d v="2016-09-19T12:14:00"/>
    <x v="3"/>
    <n v="9"/>
    <s v="Imidacloprid"/>
    <s v="ng/L"/>
    <s v="&lt;"/>
    <n v="1"/>
    <n v="0.5"/>
    <n v="1"/>
    <b v="1"/>
    <n v="0"/>
  </r>
  <r>
    <s v="UK"/>
    <s v="GB-ENG"/>
    <s v="49100488"/>
    <x v="20"/>
    <d v="2016-09-22T15:14:00"/>
    <x v="3"/>
    <n v="9"/>
    <s v="Imidacloprid"/>
    <s v="ng/L"/>
    <s v="="/>
    <n v="10"/>
    <n v="10"/>
    <n v="0"/>
    <b v="0"/>
    <n v="0"/>
  </r>
  <r>
    <s v="UK"/>
    <s v="GB-ENG"/>
    <s v="49100488"/>
    <x v="20"/>
    <d v="2016-09-27T15:02:00"/>
    <x v="3"/>
    <n v="9"/>
    <s v="Imidacloprid"/>
    <s v="ng/L"/>
    <s v="="/>
    <n v="9.2999999999999989"/>
    <n v="9.2999999999999989"/>
    <n v="0"/>
    <b v="0"/>
    <n v="0"/>
  </r>
  <r>
    <s v="UK"/>
    <s v="GB-ENG"/>
    <s v="49100488"/>
    <x v="20"/>
    <d v="2016-09-29T12:08:00"/>
    <x v="3"/>
    <n v="9"/>
    <s v="Imidacloprid"/>
    <s v="ng/L"/>
    <s v="="/>
    <n v="8"/>
    <n v="8"/>
    <n v="0"/>
    <b v="0"/>
    <n v="0"/>
  </r>
  <r>
    <s v="UK"/>
    <s v="GB-ENG"/>
    <s v="49100488"/>
    <x v="20"/>
    <d v="2016-10-04T16:26:00"/>
    <x v="3"/>
    <n v="10"/>
    <s v="Imidacloprid"/>
    <s v="ng/L"/>
    <s v="&lt;"/>
    <n v="1"/>
    <n v="0.5"/>
    <n v="1"/>
    <b v="1"/>
    <n v="0"/>
  </r>
  <r>
    <s v="UK"/>
    <s v="GB-ENG"/>
    <s v="49100488"/>
    <x v="20"/>
    <d v="2016-10-06T14:13:00"/>
    <x v="3"/>
    <n v="10"/>
    <s v="Imidacloprid"/>
    <s v="ng/L"/>
    <s v="="/>
    <n v="5.8999999999999995"/>
    <n v="5.8999999999999995"/>
    <n v="0"/>
    <b v="0"/>
    <n v="0"/>
  </r>
  <r>
    <s v="UK"/>
    <s v="GB-ENG"/>
    <s v="49100488"/>
    <x v="20"/>
    <d v="2016-10-12T14:39:00"/>
    <x v="3"/>
    <n v="10"/>
    <s v="Imidacloprid"/>
    <s v="ng/L"/>
    <s v="="/>
    <n v="8.9"/>
    <n v="8.9"/>
    <n v="0"/>
    <b v="0"/>
    <n v="0"/>
  </r>
  <r>
    <s v="UK"/>
    <s v="GB-ENG"/>
    <s v="49100488"/>
    <x v="20"/>
    <d v="2016-10-20T15:27:00"/>
    <x v="3"/>
    <n v="10"/>
    <s v="Imidacloprid"/>
    <s v="ng/L"/>
    <s v="="/>
    <n v="4.1000000000000005"/>
    <n v="4.1000000000000005"/>
    <n v="0"/>
    <b v="0"/>
    <n v="0"/>
  </r>
  <r>
    <s v="UK"/>
    <s v="GB-ENG"/>
    <s v="49100488"/>
    <x v="20"/>
    <d v="2016-11-02T16:34:00"/>
    <x v="3"/>
    <n v="11"/>
    <s v="Imidacloprid"/>
    <s v="ng/L"/>
    <s v="&lt;"/>
    <n v="1"/>
    <n v="0.5"/>
    <n v="1"/>
    <b v="1"/>
    <n v="0"/>
  </r>
  <r>
    <s v="UK"/>
    <s v="GB-ENG"/>
    <s v="49100488"/>
    <x v="20"/>
    <d v="2016-11-03T12:27:00"/>
    <x v="3"/>
    <n v="11"/>
    <s v="Imidacloprid"/>
    <s v="ng/L"/>
    <s v="="/>
    <n v="4.7"/>
    <n v="4.7"/>
    <n v="0"/>
    <b v="0"/>
    <n v="0"/>
  </r>
  <r>
    <s v="UK"/>
    <s v="GB-ENG"/>
    <s v="49100488"/>
    <x v="20"/>
    <d v="2016-11-08T13:31:00"/>
    <x v="3"/>
    <n v="11"/>
    <s v="Imidacloprid"/>
    <s v="ng/L"/>
    <s v="="/>
    <n v="6.8999999999999995"/>
    <n v="6.8999999999999995"/>
    <n v="0"/>
    <b v="0"/>
    <n v="0"/>
  </r>
  <r>
    <s v="UK"/>
    <s v="GB-ENG"/>
    <s v="49100488"/>
    <x v="20"/>
    <d v="2016-11-10T12:30:00"/>
    <x v="3"/>
    <n v="11"/>
    <s v="Imidacloprid"/>
    <s v="ng/L"/>
    <s v="&lt;"/>
    <n v="1"/>
    <n v="0.5"/>
    <n v="1"/>
    <b v="1"/>
    <n v="0"/>
  </r>
  <r>
    <s v="UK"/>
    <s v="GB-ENG"/>
    <s v="49100488"/>
    <x v="20"/>
    <d v="2016-11-16T13:16:00"/>
    <x v="3"/>
    <n v="11"/>
    <s v="Imidacloprid"/>
    <s v="ng/L"/>
    <s v="&lt;"/>
    <n v="1"/>
    <n v="0.5"/>
    <n v="1"/>
    <b v="1"/>
    <n v="0"/>
  </r>
  <r>
    <s v="UK"/>
    <s v="GB-ENG"/>
    <s v="49100488"/>
    <x v="20"/>
    <d v="2016-11-22T12:05:00"/>
    <x v="3"/>
    <n v="11"/>
    <s v="Imidacloprid"/>
    <s v="ng/L"/>
    <s v="&lt;"/>
    <n v="1"/>
    <n v="0.5"/>
    <n v="1"/>
    <b v="1"/>
    <n v="0"/>
  </r>
  <r>
    <s v="UK"/>
    <s v="GB-ENG"/>
    <s v="49100488"/>
    <x v="20"/>
    <d v="2016-11-25T10:19:00"/>
    <x v="3"/>
    <n v="11"/>
    <s v="Imidacloprid"/>
    <s v="ng/L"/>
    <s v="&lt;"/>
    <n v="1"/>
    <n v="0.5"/>
    <n v="1"/>
    <b v="1"/>
    <n v="0"/>
  </r>
  <r>
    <s v="UK"/>
    <s v="GB-ENG"/>
    <s v="49100488"/>
    <x v="20"/>
    <d v="2016-11-28T10:20:00"/>
    <x v="3"/>
    <n v="11"/>
    <s v="Imidacloprid"/>
    <s v="ng/L"/>
    <s v="&lt;"/>
    <n v="1"/>
    <n v="0.5"/>
    <n v="1"/>
    <b v="1"/>
    <n v="0"/>
  </r>
  <r>
    <s v="UK"/>
    <s v="GB-ENG"/>
    <s v="49100488"/>
    <x v="20"/>
    <d v="2016-11-29T16:35:00"/>
    <x v="3"/>
    <n v="11"/>
    <s v="Imidacloprid"/>
    <s v="ng/L"/>
    <s v="&lt;"/>
    <n v="1"/>
    <n v="0.5"/>
    <n v="1"/>
    <b v="1"/>
    <n v="0"/>
  </r>
  <r>
    <s v="UK"/>
    <s v="GB-ENG"/>
    <s v="49100488"/>
    <x v="20"/>
    <d v="2016-12-12T10:14:00"/>
    <x v="3"/>
    <n v="12"/>
    <s v="Imidacloprid"/>
    <s v="ng/L"/>
    <s v="&lt;"/>
    <n v="1"/>
    <n v="0.5"/>
    <n v="1"/>
    <b v="1"/>
    <n v="0"/>
  </r>
  <r>
    <s v="UK"/>
    <s v="GB-ENG"/>
    <s v="49100488"/>
    <x v="20"/>
    <d v="2017-01-05T11:29:00"/>
    <x v="4"/>
    <n v="1"/>
    <s v="Imidacloprid"/>
    <s v="ng/L"/>
    <s v="&lt;"/>
    <n v="1"/>
    <n v="0.5"/>
    <n v="1"/>
    <b v="1"/>
    <n v="0"/>
  </r>
  <r>
    <s v="UK"/>
    <s v="GB-ENG"/>
    <s v="49100488"/>
    <x v="20"/>
    <d v="2017-01-10T15:41:00"/>
    <x v="4"/>
    <n v="1"/>
    <s v="Imidacloprid"/>
    <s v="ng/L"/>
    <s v="&lt;"/>
    <n v="1"/>
    <n v="0.5"/>
    <n v="1"/>
    <b v="1"/>
    <n v="0"/>
  </r>
  <r>
    <s v="UK"/>
    <s v="GB-ENG"/>
    <s v="49100488"/>
    <x v="20"/>
    <d v="2017-01-13T14:25:00"/>
    <x v="4"/>
    <n v="1"/>
    <s v="Imidacloprid"/>
    <s v="ng/L"/>
    <s v="&lt;"/>
    <n v="1"/>
    <n v="0.5"/>
    <n v="1"/>
    <b v="1"/>
    <n v="0"/>
  </r>
  <r>
    <s v="UK"/>
    <s v="GB-ENG"/>
    <s v="49100488"/>
    <x v="20"/>
    <d v="2017-01-17T15:04:00"/>
    <x v="4"/>
    <n v="1"/>
    <s v="Imidacloprid"/>
    <s v="ng/L"/>
    <s v="&lt;"/>
    <n v="1"/>
    <n v="0.5"/>
    <n v="1"/>
    <b v="1"/>
    <n v="0"/>
  </r>
  <r>
    <s v="UK"/>
    <s v="GB-ENG"/>
    <s v="49100488"/>
    <x v="20"/>
    <d v="2017-01-19T13:23:00"/>
    <x v="4"/>
    <n v="1"/>
    <s v="Imidacloprid"/>
    <s v="ng/L"/>
    <s v="&lt;"/>
    <n v="1"/>
    <n v="0.5"/>
    <n v="1"/>
    <b v="1"/>
    <n v="0"/>
  </r>
  <r>
    <s v="UK"/>
    <s v="GB-ENG"/>
    <s v="49100488"/>
    <x v="20"/>
    <d v="2017-01-25T12:18:00"/>
    <x v="4"/>
    <n v="1"/>
    <s v="Imidacloprid"/>
    <s v="ng/L"/>
    <s v="&lt;"/>
    <n v="1"/>
    <n v="0.5"/>
    <n v="1"/>
    <b v="1"/>
    <n v="0"/>
  </r>
  <r>
    <s v="UK"/>
    <s v="GB-ENG"/>
    <s v="49100488"/>
    <x v="20"/>
    <d v="2017-01-27T10:24:00"/>
    <x v="4"/>
    <n v="1"/>
    <s v="Imidacloprid"/>
    <s v="ng/L"/>
    <s v="&lt;"/>
    <n v="1"/>
    <n v="0.5"/>
    <n v="1"/>
    <b v="1"/>
    <n v="0"/>
  </r>
  <r>
    <s v="UK"/>
    <s v="GB-ENG"/>
    <s v="49100488"/>
    <x v="20"/>
    <d v="2017-01-30T10:11:00"/>
    <x v="4"/>
    <n v="1"/>
    <s v="Imidacloprid"/>
    <s v="ng/L"/>
    <s v="="/>
    <n v="2.9"/>
    <n v="2.9"/>
    <n v="0"/>
    <b v="0"/>
    <n v="0"/>
  </r>
  <r>
    <s v="UK"/>
    <s v="GB-ENG"/>
    <s v="49100488"/>
    <x v="20"/>
    <d v="2017-02-03T15:19:00"/>
    <x v="4"/>
    <n v="2"/>
    <s v="Imidacloprid"/>
    <s v="ng/L"/>
    <s v="&lt;"/>
    <n v="1"/>
    <n v="0.5"/>
    <n v="1"/>
    <b v="1"/>
    <n v="0"/>
  </r>
  <r>
    <s v="UK"/>
    <s v="GB-ENG"/>
    <s v="49100488"/>
    <x v="20"/>
    <d v="2017-02-08T12:20:00"/>
    <x v="4"/>
    <n v="2"/>
    <s v="Imidacloprid"/>
    <s v="ng/L"/>
    <s v="&lt;"/>
    <n v="1"/>
    <n v="0.5"/>
    <n v="1"/>
    <b v="1"/>
    <n v="0"/>
  </r>
  <r>
    <s v="UK"/>
    <s v="GB-ENG"/>
    <s v="49100488"/>
    <x v="20"/>
    <d v="2017-02-10T15:23:00"/>
    <x v="4"/>
    <n v="2"/>
    <s v="Imidacloprid"/>
    <s v="ng/L"/>
    <s v="&lt;"/>
    <n v="1"/>
    <n v="0.5"/>
    <n v="1"/>
    <b v="1"/>
    <n v="0"/>
  </r>
  <r>
    <s v="UK"/>
    <s v="GB-ENG"/>
    <s v="49100488"/>
    <x v="20"/>
    <d v="2017-02-13T16:15:00"/>
    <x v="4"/>
    <n v="2"/>
    <s v="Imidacloprid"/>
    <s v="ng/L"/>
    <s v="&lt;"/>
    <n v="1"/>
    <n v="0.5"/>
    <n v="1"/>
    <b v="1"/>
    <n v="0"/>
  </r>
  <r>
    <s v="UK"/>
    <s v="GB-ENG"/>
    <s v="49100488"/>
    <x v="20"/>
    <d v="2017-02-16T15:18:00"/>
    <x v="4"/>
    <n v="2"/>
    <s v="Imidacloprid"/>
    <s v="ng/L"/>
    <s v="&lt;"/>
    <n v="1"/>
    <n v="0.5"/>
    <n v="1"/>
    <b v="1"/>
    <n v="0"/>
  </r>
  <r>
    <s v="UK"/>
    <s v="GB-ENG"/>
    <s v="49100488"/>
    <x v="20"/>
    <d v="2017-02-21T17:52:00"/>
    <x v="4"/>
    <n v="2"/>
    <s v="Imidacloprid"/>
    <s v="ng/L"/>
    <s v="&lt;"/>
    <n v="1"/>
    <n v="0.5"/>
    <n v="1"/>
    <b v="1"/>
    <n v="0"/>
  </r>
  <r>
    <s v="UK"/>
    <s v="GB-ENG"/>
    <s v="49100488"/>
    <x v="20"/>
    <d v="2017-02-23T17:00:00"/>
    <x v="4"/>
    <n v="2"/>
    <s v="Imidacloprid"/>
    <s v="ng/L"/>
    <s v="&lt;"/>
    <n v="1"/>
    <n v="0.5"/>
    <n v="1"/>
    <b v="1"/>
    <n v="0"/>
  </r>
  <r>
    <s v="UK"/>
    <s v="GB-ENG"/>
    <s v="49100488"/>
    <x v="20"/>
    <d v="2017-03-08T12:16:00"/>
    <x v="4"/>
    <n v="3"/>
    <s v="Imidacloprid"/>
    <s v="ng/L"/>
    <s v="&lt;"/>
    <n v="1"/>
    <n v="0.5"/>
    <n v="1"/>
    <b v="1"/>
    <n v="0"/>
  </r>
  <r>
    <s v="UK"/>
    <s v="GB-ENG"/>
    <s v="49100488"/>
    <x v="20"/>
    <d v="2017-03-10T13:26:00"/>
    <x v="4"/>
    <n v="3"/>
    <s v="Imidacloprid"/>
    <s v="ng/L"/>
    <s v="&lt;"/>
    <n v="1"/>
    <n v="0.5"/>
    <n v="1"/>
    <b v="1"/>
    <n v="0"/>
  </r>
  <r>
    <s v="UK"/>
    <s v="GB-ENG"/>
    <s v="49100488"/>
    <x v="20"/>
    <d v="2017-03-13T12:08:00"/>
    <x v="4"/>
    <n v="3"/>
    <s v="Imidacloprid"/>
    <s v="ng/L"/>
    <s v="&lt;"/>
    <n v="1"/>
    <n v="0.5"/>
    <n v="1"/>
    <b v="1"/>
    <n v="0"/>
  </r>
  <r>
    <s v="UK"/>
    <s v="GB-ENG"/>
    <s v="49100488"/>
    <x v="20"/>
    <d v="2017-03-27T15:23:00"/>
    <x v="4"/>
    <n v="3"/>
    <s v="Imidacloprid"/>
    <s v="ng/L"/>
    <s v="&lt;"/>
    <n v="1"/>
    <n v="0.5"/>
    <n v="1"/>
    <b v="1"/>
    <n v="0"/>
  </r>
  <r>
    <s v="UK"/>
    <s v="GB-ENG"/>
    <s v="49100488"/>
    <x v="20"/>
    <d v="2017-03-30T12:11:00"/>
    <x v="4"/>
    <n v="3"/>
    <s v="Imidacloprid"/>
    <s v="ng/L"/>
    <s v="&lt;"/>
    <n v="1"/>
    <n v="0.5"/>
    <n v="1"/>
    <b v="1"/>
    <n v="0"/>
  </r>
  <r>
    <s v="UK"/>
    <s v="GB-ENG"/>
    <s v="49100488"/>
    <x v="20"/>
    <d v="2017-04-04T13:42:00"/>
    <x v="4"/>
    <n v="4"/>
    <s v="Imidacloprid"/>
    <s v="ng/L"/>
    <s v="&lt;"/>
    <n v="1"/>
    <n v="0.5"/>
    <n v="1"/>
    <b v="1"/>
    <n v="0"/>
  </r>
  <r>
    <s v="UK"/>
    <s v="GB-ENG"/>
    <s v="49100488"/>
    <x v="20"/>
    <d v="2017-04-10T16:28:00"/>
    <x v="4"/>
    <n v="4"/>
    <s v="Imidacloprid"/>
    <s v="ng/L"/>
    <s v="&lt;"/>
    <n v="1"/>
    <n v="0.5"/>
    <n v="1"/>
    <b v="1"/>
    <n v="0"/>
  </r>
  <r>
    <s v="UK"/>
    <s v="GB-ENG"/>
    <s v="49100488"/>
    <x v="20"/>
    <d v="2017-04-19T14:07:00"/>
    <x v="4"/>
    <n v="4"/>
    <s v="Imidacloprid"/>
    <s v="ng/L"/>
    <s v="&lt;"/>
    <n v="1"/>
    <n v="0.5"/>
    <n v="1"/>
    <b v="1"/>
    <n v="0"/>
  </r>
  <r>
    <s v="UK"/>
    <s v="GB-ENG"/>
    <s v="49100488"/>
    <x v="20"/>
    <d v="2017-04-20T14:10:00"/>
    <x v="4"/>
    <n v="4"/>
    <s v="Imidacloprid"/>
    <s v="ng/L"/>
    <s v="&lt;"/>
    <n v="1"/>
    <n v="0.5"/>
    <n v="1"/>
    <b v="1"/>
    <n v="0"/>
  </r>
  <r>
    <s v="UK"/>
    <s v="GB-ENG"/>
    <s v="49100488"/>
    <x v="20"/>
    <d v="2017-04-24T12:07:00"/>
    <x v="4"/>
    <n v="4"/>
    <s v="Imidacloprid"/>
    <s v="ng/L"/>
    <s v="="/>
    <n v="5.4"/>
    <n v="5.4"/>
    <n v="0"/>
    <b v="0"/>
    <n v="0"/>
  </r>
  <r>
    <s v="UK"/>
    <s v="GB-ENG"/>
    <s v="49100488"/>
    <x v="20"/>
    <d v="2017-04-27T11:02:00"/>
    <x v="4"/>
    <n v="4"/>
    <s v="Imidacloprid"/>
    <s v="ng/L"/>
    <s v="="/>
    <n v="6.2"/>
    <n v="6.2"/>
    <n v="0"/>
    <b v="0"/>
    <n v="0"/>
  </r>
  <r>
    <s v="UK"/>
    <s v="GB-ENG"/>
    <s v="49100488"/>
    <x v="20"/>
    <d v="2017-05-03T10:50:00"/>
    <x v="4"/>
    <n v="5"/>
    <s v="Imidacloprid"/>
    <s v="ng/L"/>
    <s v="="/>
    <n v="5.2"/>
    <n v="5.2"/>
    <n v="0"/>
    <b v="0"/>
    <n v="0"/>
  </r>
  <r>
    <s v="UK"/>
    <s v="GB-ENG"/>
    <s v="49100488"/>
    <x v="20"/>
    <d v="2017-12-01T10:45:00"/>
    <x v="4"/>
    <n v="12"/>
    <s v="Imidacloprid"/>
    <s v="ng/L"/>
    <s v="&lt;"/>
    <n v="1"/>
    <n v="0.5"/>
    <n v="1"/>
    <b v="1"/>
    <n v="0"/>
  </r>
  <r>
    <s v="UK"/>
    <s v="GB-ENG"/>
    <s v="49100488"/>
    <x v="20"/>
    <d v="2018-02-06T13:20:00"/>
    <x v="5"/>
    <n v="2"/>
    <s v="Imidacloprid"/>
    <s v="ng/L"/>
    <s v="&lt;"/>
    <n v="1"/>
    <n v="0.5"/>
    <n v="1"/>
    <b v="1"/>
    <n v="0"/>
  </r>
  <r>
    <s v="UK"/>
    <s v="GB-ENG"/>
    <s v="49100488"/>
    <x v="20"/>
    <d v="2018-02-09T13:14:00"/>
    <x v="5"/>
    <n v="2"/>
    <s v="Imidacloprid"/>
    <s v="ng/L"/>
    <s v="&lt;"/>
    <n v="1"/>
    <n v="0.5"/>
    <n v="1"/>
    <b v="1"/>
    <n v="0"/>
  </r>
  <r>
    <s v="UK"/>
    <s v="GB-ENG"/>
    <s v="49100488"/>
    <x v="20"/>
    <d v="2018-02-12T13:43:00"/>
    <x v="5"/>
    <n v="2"/>
    <s v="Imidacloprid"/>
    <s v="ng/L"/>
    <s v="&lt;"/>
    <n v="1"/>
    <n v="0.5"/>
    <n v="1"/>
    <b v="1"/>
    <n v="0"/>
  </r>
  <r>
    <s v="UK"/>
    <s v="GB-ENG"/>
    <s v="49100488"/>
    <x v="20"/>
    <d v="2018-02-16T14:51:00"/>
    <x v="5"/>
    <n v="2"/>
    <s v="Imidacloprid"/>
    <s v="ng/L"/>
    <s v="&lt;"/>
    <n v="1"/>
    <n v="0.5"/>
    <n v="1"/>
    <b v="1"/>
    <n v="0"/>
  </r>
  <r>
    <s v="UK"/>
    <s v="GB-ENG"/>
    <s v="49100488"/>
    <x v="20"/>
    <d v="2018-02-19T12:23:00"/>
    <x v="5"/>
    <n v="2"/>
    <s v="Imidacloprid"/>
    <s v="ng/L"/>
    <s v="&lt;"/>
    <n v="1"/>
    <n v="0.5"/>
    <n v="1"/>
    <b v="1"/>
    <n v="0"/>
  </r>
  <r>
    <s v="UK"/>
    <s v="GB-ENG"/>
    <s v="49100488"/>
    <x v="20"/>
    <d v="2018-02-23T10:11:00"/>
    <x v="5"/>
    <n v="2"/>
    <s v="Imidacloprid"/>
    <s v="ng/L"/>
    <s v="&lt;"/>
    <n v="1"/>
    <n v="0.5"/>
    <n v="1"/>
    <b v="1"/>
    <n v="0"/>
  </r>
  <r>
    <s v="UK"/>
    <s v="GB-ENG"/>
    <s v="49100488"/>
    <x v="20"/>
    <d v="2018-02-26T12:28:00"/>
    <x v="5"/>
    <n v="2"/>
    <s v="Imidacloprid"/>
    <s v="ng/L"/>
    <s v="="/>
    <n v="1.6"/>
    <n v="1.6"/>
    <n v="0"/>
    <b v="0"/>
    <n v="0"/>
  </r>
  <r>
    <s v="UK"/>
    <s v="GB-ENG"/>
    <s v="49100488"/>
    <x v="20"/>
    <d v="2018-03-06T15:08:00"/>
    <x v="5"/>
    <n v="3"/>
    <s v="Imidacloprid"/>
    <s v="ng/L"/>
    <s v="&lt;"/>
    <n v="1"/>
    <n v="0.5"/>
    <n v="1"/>
    <b v="1"/>
    <n v="0"/>
  </r>
  <r>
    <s v="UK"/>
    <s v="GB-ENG"/>
    <s v="49100488"/>
    <x v="20"/>
    <d v="2018-03-12T11:27:00"/>
    <x v="5"/>
    <n v="3"/>
    <s v="Imidacloprid"/>
    <s v="ng/L"/>
    <s v="&lt;"/>
    <n v="1"/>
    <n v="0.5"/>
    <n v="1"/>
    <b v="1"/>
    <n v="0"/>
  </r>
  <r>
    <s v="UK"/>
    <s v="GB-ENG"/>
    <s v="49100488"/>
    <x v="20"/>
    <d v="2018-03-21T11:49:00"/>
    <x v="5"/>
    <n v="3"/>
    <s v="Imidacloprid"/>
    <s v="ng/L"/>
    <s v="&lt;"/>
    <n v="1"/>
    <n v="0.5"/>
    <n v="1"/>
    <b v="1"/>
    <n v="0"/>
  </r>
  <r>
    <s v="UK"/>
    <s v="GB-ENG"/>
    <s v="49100488"/>
    <x v="20"/>
    <d v="2018-03-21T15:37:00"/>
    <x v="5"/>
    <n v="3"/>
    <s v="Imidacloprid"/>
    <s v="ng/L"/>
    <s v="&lt;"/>
    <n v="1"/>
    <n v="0.5"/>
    <n v="1"/>
    <b v="1"/>
    <n v="0"/>
  </r>
  <r>
    <s v="UK"/>
    <s v="GB-ENG"/>
    <s v="49100488"/>
    <x v="20"/>
    <d v="2018-03-27T11:51:00"/>
    <x v="5"/>
    <n v="3"/>
    <s v="Imidacloprid"/>
    <s v="ng/L"/>
    <s v="&lt;"/>
    <n v="1"/>
    <n v="0.5"/>
    <n v="1"/>
    <b v="1"/>
    <n v="0"/>
  </r>
  <r>
    <s v="UK"/>
    <s v="GB-ENG"/>
    <s v="49100488"/>
    <x v="20"/>
    <d v="2018-03-28T16:36:00"/>
    <x v="5"/>
    <n v="3"/>
    <s v="Imidacloprid"/>
    <s v="ng/L"/>
    <s v="&lt;"/>
    <n v="1"/>
    <n v="0.5"/>
    <n v="1"/>
    <b v="1"/>
    <n v="0"/>
  </r>
  <r>
    <s v="UK"/>
    <s v="GB-ENG"/>
    <s v="49100488"/>
    <x v="20"/>
    <d v="2018-04-06T15:49:00"/>
    <x v="5"/>
    <n v="4"/>
    <s v="Imidacloprid"/>
    <s v="ng/L"/>
    <s v="&lt;"/>
    <n v="1"/>
    <n v="0.5"/>
    <n v="1"/>
    <b v="1"/>
    <n v="0"/>
  </r>
  <r>
    <s v="UK"/>
    <s v="GB-ENG"/>
    <s v="49100488"/>
    <x v="20"/>
    <d v="2018-04-11T11:47:00"/>
    <x v="5"/>
    <n v="4"/>
    <s v="Imidacloprid"/>
    <s v="ng/L"/>
    <s v="="/>
    <n v="8.3000000000000007"/>
    <n v="8.3000000000000007"/>
    <n v="0"/>
    <b v="0"/>
    <n v="0"/>
  </r>
  <r>
    <s v="UK"/>
    <s v="GB-ENG"/>
    <s v="49100488"/>
    <x v="20"/>
    <d v="2018-04-13T12:34:00"/>
    <x v="5"/>
    <n v="4"/>
    <s v="Imidacloprid"/>
    <s v="ng/L"/>
    <s v="&lt;"/>
    <n v="1"/>
    <n v="0.5"/>
    <n v="1"/>
    <b v="1"/>
    <n v="0"/>
  </r>
  <r>
    <s v="UK"/>
    <s v="GB-ENG"/>
    <s v="49100488"/>
    <x v="20"/>
    <d v="2018-04-20T14:27:00"/>
    <x v="5"/>
    <n v="4"/>
    <s v="Imidacloprid"/>
    <s v="ng/L"/>
    <s v="&lt;"/>
    <n v="1"/>
    <n v="0.5"/>
    <n v="1"/>
    <b v="1"/>
    <n v="0"/>
  </r>
  <r>
    <s v="UK"/>
    <s v="GB-ENG"/>
    <s v="49100488"/>
    <x v="20"/>
    <d v="2018-04-23T14:23:00"/>
    <x v="5"/>
    <n v="4"/>
    <s v="Imidacloprid"/>
    <s v="ng/L"/>
    <s v="&lt;"/>
    <n v="1"/>
    <n v="0.5"/>
    <n v="1"/>
    <b v="1"/>
    <n v="0"/>
  </r>
  <r>
    <s v="UK"/>
    <s v="GB-ENG"/>
    <s v="49100488"/>
    <x v="20"/>
    <d v="2018-04-26T12:37:00"/>
    <x v="5"/>
    <n v="4"/>
    <s v="Imidacloprid"/>
    <s v="ng/L"/>
    <s v="&lt;"/>
    <n v="1"/>
    <n v="0.5"/>
    <n v="1"/>
    <b v="1"/>
    <n v="0"/>
  </r>
  <r>
    <s v="UK"/>
    <s v="GB-ENG"/>
    <s v="49100488"/>
    <x v="20"/>
    <d v="2018-05-02T14:33:00"/>
    <x v="5"/>
    <n v="5"/>
    <s v="Imidacloprid"/>
    <s v="ng/L"/>
    <s v="&lt;"/>
    <n v="1"/>
    <n v="0.5"/>
    <n v="1"/>
    <b v="1"/>
    <n v="0"/>
  </r>
  <r>
    <s v="UK"/>
    <s v="GB-ENG"/>
    <s v="49100488"/>
    <x v="20"/>
    <d v="2018-05-09T13:01:00"/>
    <x v="5"/>
    <n v="5"/>
    <s v="Imidacloprid"/>
    <s v="ng/L"/>
    <s v="&lt;"/>
    <n v="1"/>
    <n v="0.5"/>
    <n v="1"/>
    <b v="1"/>
    <n v="0"/>
  </r>
  <r>
    <s v="UK"/>
    <s v="GB-ENG"/>
    <s v="49100488"/>
    <x v="20"/>
    <d v="2018-05-16T13:21:00"/>
    <x v="5"/>
    <n v="5"/>
    <s v="Imidacloprid"/>
    <s v="ng/L"/>
    <s v="&lt;"/>
    <n v="1"/>
    <n v="0.5"/>
    <n v="1"/>
    <b v="1"/>
    <n v="0"/>
  </r>
  <r>
    <s v="UK"/>
    <s v="GB-ENG"/>
    <s v="49100488"/>
    <x v="20"/>
    <d v="2018-05-17T12:19:00"/>
    <x v="5"/>
    <n v="5"/>
    <s v="Imidacloprid"/>
    <s v="ng/L"/>
    <s v="&lt;"/>
    <n v="1"/>
    <n v="0.5"/>
    <n v="1"/>
    <b v="1"/>
    <n v="0"/>
  </r>
  <r>
    <s v="UK"/>
    <s v="GB-ENG"/>
    <s v="49100488"/>
    <x v="20"/>
    <d v="2018-05-22T12:14:00"/>
    <x v="5"/>
    <n v="5"/>
    <s v="Imidacloprid"/>
    <s v="ng/L"/>
    <s v="&lt;"/>
    <n v="1"/>
    <n v="0.5"/>
    <n v="1"/>
    <b v="1"/>
    <n v="0"/>
  </r>
  <r>
    <s v="UK"/>
    <s v="GB-ENG"/>
    <s v="49100488"/>
    <x v="20"/>
    <d v="2018-05-24T15:28:00"/>
    <x v="5"/>
    <n v="5"/>
    <s v="Imidacloprid"/>
    <s v="ng/L"/>
    <s v="&lt;"/>
    <n v="1"/>
    <n v="0.5"/>
    <n v="1"/>
    <b v="1"/>
    <n v="0"/>
  </r>
  <r>
    <s v="UK"/>
    <s v="GB-ENG"/>
    <s v="49100488"/>
    <x v="20"/>
    <d v="2018-05-30T12:11:00"/>
    <x v="5"/>
    <n v="5"/>
    <s v="Imidacloprid"/>
    <s v="ng/L"/>
    <s v="&lt;"/>
    <n v="1"/>
    <n v="0.5"/>
    <n v="1"/>
    <b v="1"/>
    <n v="0"/>
  </r>
  <r>
    <s v="UK"/>
    <s v="GB-ENG"/>
    <s v="49100488"/>
    <x v="20"/>
    <d v="2018-06-07T14:49:00"/>
    <x v="5"/>
    <n v="6"/>
    <s v="Imidacloprid"/>
    <s v="ng/L"/>
    <s v="&lt;"/>
    <n v="1"/>
    <n v="0.5"/>
    <n v="1"/>
    <b v="1"/>
    <n v="0"/>
  </r>
  <r>
    <s v="UK"/>
    <s v="GB-ENG"/>
    <s v="49100488"/>
    <x v="20"/>
    <d v="2018-06-12T15:53:00"/>
    <x v="5"/>
    <n v="6"/>
    <s v="Imidacloprid"/>
    <s v="ng/L"/>
    <s v="&lt;"/>
    <n v="1"/>
    <n v="0.5"/>
    <n v="1"/>
    <b v="1"/>
    <n v="0"/>
  </r>
  <r>
    <s v="UK"/>
    <s v="GB-ENG"/>
    <s v="49100488"/>
    <x v="20"/>
    <d v="2018-06-18T15:07:00"/>
    <x v="5"/>
    <n v="6"/>
    <s v="Imidacloprid"/>
    <s v="ng/L"/>
    <s v="&lt;"/>
    <n v="1"/>
    <n v="0.5"/>
    <n v="1"/>
    <b v="1"/>
    <n v="0"/>
  </r>
  <r>
    <s v="UK"/>
    <s v="GB-ENG"/>
    <s v="49100488"/>
    <x v="20"/>
    <d v="2018-06-20T11:37:00"/>
    <x v="5"/>
    <n v="6"/>
    <s v="Imidacloprid"/>
    <s v="ng/L"/>
    <s v="&lt;"/>
    <n v="1"/>
    <n v="0.5"/>
    <n v="1"/>
    <b v="1"/>
    <n v="0"/>
  </r>
  <r>
    <s v="UK"/>
    <s v="GB-ENG"/>
    <s v="49100488"/>
    <x v="20"/>
    <d v="2018-06-22T11:30:00"/>
    <x v="5"/>
    <n v="6"/>
    <s v="Imidacloprid"/>
    <s v="ng/L"/>
    <s v="&lt;"/>
    <n v="1"/>
    <n v="0.5"/>
    <n v="1"/>
    <b v="1"/>
    <n v="0"/>
  </r>
  <r>
    <s v="UK"/>
    <s v="GB-ENG"/>
    <s v="49100488"/>
    <x v="20"/>
    <d v="2018-06-25T14:51:00"/>
    <x v="5"/>
    <n v="6"/>
    <s v="Imidacloprid"/>
    <s v="ng/L"/>
    <s v="&lt;"/>
    <n v="1"/>
    <n v="0.5"/>
    <n v="1"/>
    <b v="1"/>
    <n v="0"/>
  </r>
  <r>
    <s v="UK"/>
    <s v="GB-ENG"/>
    <s v="49100488"/>
    <x v="20"/>
    <d v="2018-06-28T14:19:00"/>
    <x v="5"/>
    <n v="6"/>
    <s v="Imidacloprid"/>
    <s v="ng/L"/>
    <s v="&lt;"/>
    <n v="1"/>
    <n v="0.5"/>
    <n v="1"/>
    <b v="1"/>
    <n v="0"/>
  </r>
  <r>
    <s v="UK"/>
    <s v="GB-ENG"/>
    <s v="49100488"/>
    <x v="20"/>
    <d v="2018-07-05T13:23:00"/>
    <x v="5"/>
    <n v="7"/>
    <s v="Imidacloprid"/>
    <s v="ng/L"/>
    <s v="&lt;"/>
    <n v="1"/>
    <n v="0.5"/>
    <n v="1"/>
    <b v="1"/>
    <n v="0"/>
  </r>
  <r>
    <s v="UK"/>
    <s v="GB-ENG"/>
    <s v="49100488"/>
    <x v="20"/>
    <d v="2018-07-05T13:24:00"/>
    <x v="5"/>
    <n v="7"/>
    <s v="Imidacloprid"/>
    <s v="ng/L"/>
    <s v="&lt;"/>
    <n v="1"/>
    <n v="0.5"/>
    <n v="1"/>
    <b v="1"/>
    <n v="0"/>
  </r>
  <r>
    <s v="UK"/>
    <s v="GB-ENG"/>
    <s v="49100488"/>
    <x v="20"/>
    <d v="2018-07-10T10:40:00"/>
    <x v="5"/>
    <n v="7"/>
    <s v="Imidacloprid"/>
    <s v="ng/L"/>
    <s v="&lt;"/>
    <n v="1"/>
    <n v="0.5"/>
    <n v="1"/>
    <b v="1"/>
    <n v="0"/>
  </r>
  <r>
    <s v="UK"/>
    <s v="GB-ENG"/>
    <s v="49100488"/>
    <x v="20"/>
    <d v="2018-07-26T10:54:00"/>
    <x v="5"/>
    <n v="7"/>
    <s v="Imidacloprid"/>
    <s v="ng/L"/>
    <s v="="/>
    <n v="83"/>
    <n v="83"/>
    <n v="0"/>
    <b v="0"/>
    <n v="1"/>
  </r>
  <r>
    <s v="UK"/>
    <s v="GB-ENG"/>
    <s v="49100488"/>
    <x v="20"/>
    <d v="2018-08-01T13:50:00"/>
    <x v="5"/>
    <n v="8"/>
    <s v="Imidacloprid"/>
    <s v="ng/L"/>
    <s v="&lt;"/>
    <n v="1"/>
    <n v="0.5"/>
    <n v="1"/>
    <b v="1"/>
    <n v="0"/>
  </r>
  <r>
    <s v="UK"/>
    <s v="GB-ENG"/>
    <s v="49100488"/>
    <x v="20"/>
    <d v="2018-08-06T11:59:00"/>
    <x v="5"/>
    <n v="8"/>
    <s v="Imidacloprid"/>
    <s v="ng/L"/>
    <s v="&lt;"/>
    <n v="1"/>
    <n v="0.5"/>
    <n v="1"/>
    <b v="1"/>
    <n v="0"/>
  </r>
  <r>
    <s v="UK"/>
    <s v="GB-ENG"/>
    <s v="49100488"/>
    <x v="20"/>
    <d v="2018-08-10T10:58:00"/>
    <x v="5"/>
    <n v="8"/>
    <s v="Imidacloprid"/>
    <s v="ng/L"/>
    <s v="&lt;"/>
    <n v="1"/>
    <n v="0.5"/>
    <n v="1"/>
    <b v="1"/>
    <n v="0"/>
  </r>
  <r>
    <s v="UK"/>
    <s v="GB-ENG"/>
    <s v="49100488"/>
    <x v="20"/>
    <d v="2018-08-15T11:28:00"/>
    <x v="5"/>
    <n v="8"/>
    <s v="Imidacloprid"/>
    <s v="ng/L"/>
    <s v="&lt;"/>
    <n v="1"/>
    <n v="0.5"/>
    <n v="1"/>
    <b v="1"/>
    <n v="0"/>
  </r>
  <r>
    <s v="UK"/>
    <s v="GB-ENG"/>
    <s v="49100488"/>
    <x v="20"/>
    <d v="2018-08-23T14:26:00"/>
    <x v="5"/>
    <n v="8"/>
    <s v="Imidacloprid"/>
    <s v="ng/L"/>
    <s v="&lt;"/>
    <n v="1"/>
    <n v="0.5"/>
    <n v="1"/>
    <b v="1"/>
    <n v="0"/>
  </r>
  <r>
    <s v="UK"/>
    <s v="GB-ENG"/>
    <s v="49100488"/>
    <x v="20"/>
    <d v="2018-08-30T12:14:00"/>
    <x v="5"/>
    <n v="8"/>
    <s v="Imidacloprid"/>
    <s v="ng/L"/>
    <s v="&lt;"/>
    <n v="1"/>
    <n v="0.5"/>
    <n v="1"/>
    <b v="1"/>
    <n v="0"/>
  </r>
  <r>
    <s v="UK"/>
    <s v="GB-ENG"/>
    <s v="49100488"/>
    <x v="20"/>
    <d v="2018-09-04T14:02:00"/>
    <x v="5"/>
    <n v="9"/>
    <s v="Imidacloprid"/>
    <s v="ng/L"/>
    <s v="&lt;"/>
    <n v="1"/>
    <n v="0.5"/>
    <n v="1"/>
    <b v="1"/>
    <n v="0"/>
  </r>
  <r>
    <s v="UK"/>
    <s v="GB-ENG"/>
    <s v="49100488"/>
    <x v="20"/>
    <d v="2018-09-06T14:19:00"/>
    <x v="5"/>
    <n v="9"/>
    <s v="Imidacloprid"/>
    <s v="ng/L"/>
    <s v="&lt;"/>
    <n v="1"/>
    <n v="0.5"/>
    <n v="1"/>
    <b v="1"/>
    <n v="0"/>
  </r>
  <r>
    <s v="UK"/>
    <s v="GB-ENG"/>
    <s v="49100488"/>
    <x v="20"/>
    <d v="2018-09-10T14:59:00"/>
    <x v="5"/>
    <n v="9"/>
    <s v="Imidacloprid"/>
    <s v="ng/L"/>
    <s v="&lt;"/>
    <n v="1"/>
    <n v="0.5"/>
    <n v="1"/>
    <b v="1"/>
    <n v="0"/>
  </r>
  <r>
    <s v="UK"/>
    <s v="GB-ENG"/>
    <s v="49100488"/>
    <x v="20"/>
    <d v="2018-09-14T12:29:00"/>
    <x v="5"/>
    <n v="9"/>
    <s v="Imidacloprid"/>
    <s v="ng/L"/>
    <s v="&lt;"/>
    <n v="1"/>
    <n v="0.5"/>
    <n v="1"/>
    <b v="1"/>
    <n v="0"/>
  </r>
  <r>
    <s v="UK"/>
    <s v="GB-ENG"/>
    <s v="49100488"/>
    <x v="20"/>
    <d v="2018-09-20T15:12:00"/>
    <x v="5"/>
    <n v="9"/>
    <s v="Imidacloprid"/>
    <s v="ng/L"/>
    <s v="&lt;"/>
    <n v="1"/>
    <n v="0.5"/>
    <n v="1"/>
    <b v="1"/>
    <n v="0"/>
  </r>
  <r>
    <s v="UK"/>
    <s v="GB-ENG"/>
    <s v="49100488"/>
    <x v="20"/>
    <d v="2018-09-25T16:23:00"/>
    <x v="5"/>
    <n v="9"/>
    <s v="Imidacloprid"/>
    <s v="ng/L"/>
    <s v="&lt;"/>
    <n v="1"/>
    <n v="0.5"/>
    <n v="1"/>
    <b v="1"/>
    <n v="0"/>
  </r>
  <r>
    <s v="UK"/>
    <s v="GB-ENG"/>
    <s v="49100488"/>
    <x v="20"/>
    <d v="2018-09-27T12:32:00"/>
    <x v="5"/>
    <n v="9"/>
    <s v="Imidacloprid"/>
    <s v="ng/L"/>
    <s v="&lt;"/>
    <n v="1"/>
    <n v="0.5"/>
    <n v="1"/>
    <b v="1"/>
    <n v="0"/>
  </r>
  <r>
    <s v="UK"/>
    <s v="GB-ENG"/>
    <s v="49100488"/>
    <x v="20"/>
    <d v="2018-10-01T12:17:00"/>
    <x v="5"/>
    <n v="10"/>
    <s v="Imidacloprid"/>
    <s v="ng/L"/>
    <s v="&lt;"/>
    <n v="1"/>
    <n v="0.5"/>
    <n v="1"/>
    <b v="1"/>
    <n v="0"/>
  </r>
  <r>
    <s v="UK"/>
    <s v="GB-ENG"/>
    <s v="49100488"/>
    <x v="20"/>
    <d v="2018-10-05T14:56:00"/>
    <x v="5"/>
    <n v="10"/>
    <s v="Imidacloprid"/>
    <s v="ng/L"/>
    <s v="="/>
    <n v="5"/>
    <n v="5"/>
    <n v="0"/>
    <b v="0"/>
    <n v="0"/>
  </r>
  <r>
    <s v="UK"/>
    <s v="GB-ENG"/>
    <s v="49100488"/>
    <x v="20"/>
    <d v="2018-10-09T14:02:00"/>
    <x v="5"/>
    <n v="10"/>
    <s v="Imidacloprid"/>
    <s v="ng/L"/>
    <s v="&lt;"/>
    <n v="1"/>
    <n v="0.5"/>
    <n v="1"/>
    <b v="1"/>
    <n v="0"/>
  </r>
  <r>
    <s v="UK"/>
    <s v="GB-ENG"/>
    <s v="49100488"/>
    <x v="20"/>
    <d v="2018-10-11T11:48:00"/>
    <x v="5"/>
    <n v="10"/>
    <s v="Imidacloprid"/>
    <s v="ng/L"/>
    <s v="="/>
    <n v="6"/>
    <n v="6"/>
    <n v="0"/>
    <b v="0"/>
    <n v="0"/>
  </r>
  <r>
    <s v="UK"/>
    <s v="GB-ENG"/>
    <s v="49100488"/>
    <x v="20"/>
    <d v="2018-10-16T12:01:00"/>
    <x v="5"/>
    <n v="10"/>
    <s v="Imidacloprid"/>
    <s v="ng/L"/>
    <s v="&lt;"/>
    <n v="1"/>
    <n v="0.5"/>
    <n v="1"/>
    <b v="1"/>
    <n v="0"/>
  </r>
  <r>
    <s v="UK"/>
    <s v="GB-ENG"/>
    <s v="49100488"/>
    <x v="20"/>
    <d v="2018-10-18T15:23:00"/>
    <x v="5"/>
    <n v="10"/>
    <s v="Imidacloprid"/>
    <s v="ng/L"/>
    <s v="&lt;"/>
    <n v="1"/>
    <n v="0.5"/>
    <n v="1"/>
    <b v="1"/>
    <n v="0"/>
  </r>
  <r>
    <s v="UK"/>
    <s v="GB-ENG"/>
    <s v="49100488"/>
    <x v="20"/>
    <d v="2018-10-22T16:40:00"/>
    <x v="5"/>
    <n v="10"/>
    <s v="Imidacloprid"/>
    <s v="ng/L"/>
    <s v="&lt;"/>
    <n v="1"/>
    <n v="0.5"/>
    <n v="1"/>
    <b v="1"/>
    <n v="0"/>
  </r>
  <r>
    <s v="UK"/>
    <s v="GB-ENG"/>
    <s v="49100488"/>
    <x v="20"/>
    <d v="2018-10-25T14:54:00"/>
    <x v="5"/>
    <n v="10"/>
    <s v="Imidacloprid"/>
    <s v="ng/L"/>
    <s v="="/>
    <n v="4"/>
    <n v="4"/>
    <n v="0"/>
    <b v="0"/>
    <n v="0"/>
  </r>
  <r>
    <s v="UK"/>
    <s v="GB-ENG"/>
    <s v="49100488"/>
    <x v="20"/>
    <d v="2018-10-31T15:43:00"/>
    <x v="5"/>
    <n v="10"/>
    <s v="Imidacloprid"/>
    <s v="ng/L"/>
    <s v="="/>
    <n v="5"/>
    <n v="5"/>
    <n v="0"/>
    <b v="0"/>
    <n v="0"/>
  </r>
  <r>
    <s v="UK"/>
    <s v="GB-ENG"/>
    <s v="49100488"/>
    <x v="20"/>
    <d v="2018-11-05T16:09:00"/>
    <x v="5"/>
    <n v="11"/>
    <s v="Imidacloprid"/>
    <s v="ng/L"/>
    <s v="="/>
    <n v="15"/>
    <n v="15"/>
    <n v="0"/>
    <b v="0"/>
    <n v="0"/>
  </r>
  <r>
    <s v="UK"/>
    <s v="GB-ENG"/>
    <s v="49100488"/>
    <x v="20"/>
    <d v="2018-11-08T13:19:00"/>
    <x v="5"/>
    <n v="11"/>
    <s v="Imidacloprid"/>
    <s v="ng/L"/>
    <s v="="/>
    <n v="5.5"/>
    <n v="5.5"/>
    <n v="0"/>
    <b v="0"/>
    <n v="0"/>
  </r>
  <r>
    <s v="UK"/>
    <s v="GB-ENG"/>
    <s v="49100488"/>
    <x v="20"/>
    <d v="2018-11-12T13:21:00"/>
    <x v="5"/>
    <n v="11"/>
    <s v="Imidacloprid"/>
    <s v="ng/L"/>
    <s v="&lt;"/>
    <n v="1"/>
    <n v="0.5"/>
    <n v="1"/>
    <b v="1"/>
    <n v="0"/>
  </r>
  <r>
    <s v="UK"/>
    <s v="GB-ENG"/>
    <s v="49100488"/>
    <x v="20"/>
    <d v="2018-11-16T15:36:00"/>
    <x v="5"/>
    <n v="11"/>
    <s v="Imidacloprid"/>
    <s v="ng/L"/>
    <s v="&lt;"/>
    <n v="1"/>
    <n v="0.5"/>
    <n v="1"/>
    <b v="1"/>
    <n v="0"/>
  </r>
  <r>
    <s v="UK"/>
    <s v="GB-ENG"/>
    <s v="49100488"/>
    <x v="20"/>
    <d v="2018-11-21T13:42:00"/>
    <x v="5"/>
    <n v="11"/>
    <s v="Imidacloprid"/>
    <s v="ng/L"/>
    <s v="&lt;"/>
    <n v="1"/>
    <n v="0.5"/>
    <n v="1"/>
    <b v="1"/>
    <n v="0"/>
  </r>
  <r>
    <s v="UK"/>
    <s v="GB-ENG"/>
    <s v="49100488"/>
    <x v="20"/>
    <d v="2018-11-23T12:18:00"/>
    <x v="5"/>
    <n v="11"/>
    <s v="Imidacloprid"/>
    <s v="ng/L"/>
    <s v="&lt;"/>
    <n v="1"/>
    <n v="0.5"/>
    <n v="1"/>
    <b v="1"/>
    <n v="0"/>
  </r>
  <r>
    <s v="UK"/>
    <s v="GB-ENG"/>
    <s v="49100488"/>
    <x v="20"/>
    <d v="2018-11-28T10:12:00"/>
    <x v="5"/>
    <n v="11"/>
    <s v="Imidacloprid"/>
    <s v="ng/L"/>
    <s v="&lt;"/>
    <n v="1"/>
    <n v="0.5"/>
    <n v="1"/>
    <b v="1"/>
    <n v="0"/>
  </r>
  <r>
    <s v="UK"/>
    <s v="GB-ENG"/>
    <s v="49100488"/>
    <x v="20"/>
    <d v="2018-11-29T11:10:00"/>
    <x v="5"/>
    <n v="11"/>
    <s v="Imidacloprid"/>
    <s v="ng/L"/>
    <s v="&lt;"/>
    <n v="1"/>
    <n v="0.5"/>
    <n v="1"/>
    <b v="1"/>
    <n v="0"/>
  </r>
  <r>
    <s v="UK"/>
    <s v="GB-ENG"/>
    <s v="49100488"/>
    <x v="20"/>
    <d v="2018-12-05T11:23:00"/>
    <x v="5"/>
    <n v="12"/>
    <s v="Imidacloprid"/>
    <s v="ng/L"/>
    <s v="&lt;"/>
    <n v="1"/>
    <n v="0.5"/>
    <n v="1"/>
    <b v="1"/>
    <n v="0"/>
  </r>
  <r>
    <s v="UK"/>
    <s v="GB-ENG"/>
    <s v="49100488"/>
    <x v="20"/>
    <d v="2018-12-07T13:42:00"/>
    <x v="5"/>
    <n v="12"/>
    <s v="Imidacloprid"/>
    <s v="ng/L"/>
    <s v="&lt;"/>
    <n v="1"/>
    <n v="0.5"/>
    <n v="1"/>
    <b v="1"/>
    <n v="0"/>
  </r>
  <r>
    <s v="UK"/>
    <s v="GB-ENG"/>
    <s v="49100488"/>
    <x v="20"/>
    <d v="2018-12-18T13:48:00"/>
    <x v="5"/>
    <n v="12"/>
    <s v="Imidacloprid"/>
    <s v="ng/L"/>
    <s v="&lt;"/>
    <n v="1"/>
    <n v="0.5"/>
    <n v="1"/>
    <b v="1"/>
    <n v="0"/>
  </r>
  <r>
    <s v="UK"/>
    <s v="GB-ENG"/>
    <s v="49100488"/>
    <x v="20"/>
    <d v="2019-01-02T11:23:00"/>
    <x v="0"/>
    <n v="1"/>
    <s v="Imidacloprid"/>
    <s v="ng/L"/>
    <s v="&lt;"/>
    <n v="1"/>
    <n v="0.5"/>
    <n v="1"/>
    <b v="1"/>
    <n v="0"/>
  </r>
  <r>
    <s v="UK"/>
    <s v="GB-ENG"/>
    <s v="49100488"/>
    <x v="20"/>
    <d v="2019-01-09T13:39:00"/>
    <x v="0"/>
    <n v="1"/>
    <s v="Imidacloprid"/>
    <s v="ng/L"/>
    <s v="&lt;"/>
    <n v="1"/>
    <n v="0.5"/>
    <n v="1"/>
    <b v="1"/>
    <n v="0"/>
  </r>
  <r>
    <s v="UK"/>
    <s v="GB-ENG"/>
    <s v="49100488"/>
    <x v="20"/>
    <d v="2019-01-10T12:43:00"/>
    <x v="0"/>
    <n v="1"/>
    <s v="Imidacloprid"/>
    <s v="ng/L"/>
    <s v="="/>
    <n v="3.7"/>
    <n v="3.7"/>
    <n v="0"/>
    <b v="0"/>
    <n v="0"/>
  </r>
  <r>
    <s v="UK"/>
    <s v="GB-ENG"/>
    <s v="49100488"/>
    <x v="20"/>
    <d v="2019-01-14T15:14:00"/>
    <x v="0"/>
    <n v="1"/>
    <s v="Imidacloprid"/>
    <s v="ng/L"/>
    <s v="="/>
    <n v="2.9"/>
    <n v="2.9"/>
    <n v="0"/>
    <b v="0"/>
    <n v="0"/>
  </r>
  <r>
    <s v="UK"/>
    <s v="GB-ENG"/>
    <s v="49100488"/>
    <x v="20"/>
    <d v="2019-01-17T12:09:00"/>
    <x v="0"/>
    <n v="1"/>
    <s v="Imidacloprid"/>
    <s v="ng/L"/>
    <s v="="/>
    <n v="3.3"/>
    <n v="3.3"/>
    <n v="0"/>
    <b v="0"/>
    <n v="0"/>
  </r>
  <r>
    <s v="UK"/>
    <s v="GB-ENG"/>
    <s v="49100488"/>
    <x v="20"/>
    <d v="2019-01-21T12:40:00"/>
    <x v="0"/>
    <n v="1"/>
    <s v="Imidacloprid"/>
    <s v="ng/L"/>
    <s v="="/>
    <n v="3.7"/>
    <n v="3.7"/>
    <n v="0"/>
    <b v="0"/>
    <n v="0"/>
  </r>
  <r>
    <s v="UK"/>
    <s v="GB-ENG"/>
    <s v="49100488"/>
    <x v="20"/>
    <d v="2019-01-30T10:29:00"/>
    <x v="0"/>
    <n v="1"/>
    <s v="Imidacloprid"/>
    <s v="ng/L"/>
    <s v="&lt;"/>
    <n v="1"/>
    <n v="0.5"/>
    <n v="1"/>
    <b v="1"/>
    <n v="0"/>
  </r>
  <r>
    <s v="UK"/>
    <s v="GB-ENG"/>
    <s v="49100488"/>
    <x v="20"/>
    <d v="2019-02-06T14:09:00"/>
    <x v="0"/>
    <n v="2"/>
    <s v="Imidacloprid"/>
    <s v="ng/L"/>
    <s v="&lt;"/>
    <n v="1"/>
    <n v="0.5"/>
    <n v="1"/>
    <b v="1"/>
    <n v="0"/>
  </r>
  <r>
    <s v="UK"/>
    <s v="GB-ENG"/>
    <s v="49100488"/>
    <x v="20"/>
    <d v="2019-04-02T12:54:00"/>
    <x v="0"/>
    <n v="4"/>
    <s v="Imidacloprid"/>
    <s v="ng/L"/>
    <s v="&lt;"/>
    <n v="1"/>
    <n v="0.5"/>
    <n v="1"/>
    <b v="1"/>
    <n v="0"/>
  </r>
  <r>
    <s v="UK"/>
    <s v="GB-ENG"/>
    <s v="49100488"/>
    <x v="20"/>
    <d v="2019-08-28T14:29:00"/>
    <x v="0"/>
    <n v="8"/>
    <s v="Imidacloprid"/>
    <s v="ng/L"/>
    <s v="="/>
    <n v="3.5"/>
    <n v="3.5"/>
    <n v="0"/>
    <b v="0"/>
    <n v="0"/>
  </r>
  <r>
    <s v="UK"/>
    <s v="GB-ENG"/>
    <s v="49100488"/>
    <x v="20"/>
    <d v="2019-08-29T15:41:00"/>
    <x v="0"/>
    <n v="8"/>
    <s v="Imidacloprid"/>
    <s v="ng/L"/>
    <s v="&lt;"/>
    <n v="1"/>
    <n v="0.5"/>
    <n v="1"/>
    <b v="1"/>
    <n v="0"/>
  </r>
  <r>
    <s v="UK"/>
    <s v="GB-ENG"/>
    <s v="49100488"/>
    <x v="20"/>
    <d v="2019-09-05T17:23:00"/>
    <x v="0"/>
    <n v="9"/>
    <s v="Imidacloprid"/>
    <s v="ng/L"/>
    <s v="&lt;"/>
    <n v="1"/>
    <n v="0.5"/>
    <n v="1"/>
    <b v="1"/>
    <n v="0"/>
  </r>
  <r>
    <s v="UK"/>
    <s v="GB-ENG"/>
    <s v="49100488"/>
    <x v="20"/>
    <d v="2019-09-13T16:35:00"/>
    <x v="0"/>
    <n v="9"/>
    <s v="Imidacloprid"/>
    <s v="ng/L"/>
    <s v="&lt;"/>
    <n v="1"/>
    <n v="0.5"/>
    <n v="1"/>
    <b v="1"/>
    <n v="0"/>
  </r>
  <r>
    <s v="UK"/>
    <s v="GB-ENG"/>
    <s v="49100488"/>
    <x v="20"/>
    <d v="2019-09-16T11:59:00"/>
    <x v="0"/>
    <n v="9"/>
    <s v="Imidacloprid"/>
    <s v="ng/L"/>
    <s v="="/>
    <n v="4.5999999999999996"/>
    <n v="4.5999999999999996"/>
    <n v="0"/>
    <b v="0"/>
    <n v="0"/>
  </r>
  <r>
    <s v="UK"/>
    <s v="GB-ENG"/>
    <s v="49100488"/>
    <x v="20"/>
    <d v="2019-09-27T11:40:00"/>
    <x v="0"/>
    <n v="9"/>
    <s v="Imidacloprid"/>
    <s v="ng/L"/>
    <s v="&lt;"/>
    <n v="1"/>
    <n v="0.5"/>
    <n v="1"/>
    <b v="1"/>
    <n v="0"/>
  </r>
  <r>
    <s v="UK"/>
    <s v="GB-ENG"/>
    <s v="49100488"/>
    <x v="20"/>
    <d v="2019-10-01T16:45:00"/>
    <x v="0"/>
    <n v="10"/>
    <s v="Imidacloprid"/>
    <s v="ng/L"/>
    <s v="&lt;"/>
    <n v="1"/>
    <n v="0.5"/>
    <n v="1"/>
    <b v="1"/>
    <n v="0"/>
  </r>
  <r>
    <s v="UK"/>
    <s v="GB-ENG"/>
    <s v="49100488"/>
    <x v="20"/>
    <d v="2019-10-01T17:00:00"/>
    <x v="0"/>
    <n v="10"/>
    <s v="Imidacloprid"/>
    <s v="ng/L"/>
    <s v="&lt;"/>
    <n v="1"/>
    <n v="0.5"/>
    <n v="1"/>
    <b v="1"/>
    <n v="0"/>
  </r>
  <r>
    <s v="UK"/>
    <s v="GB-ENG"/>
    <s v="49100488"/>
    <x v="20"/>
    <d v="2019-10-04T12:30:00"/>
    <x v="0"/>
    <n v="10"/>
    <s v="Imidacloprid"/>
    <s v="ng/L"/>
    <s v="&lt;"/>
    <n v="1"/>
    <n v="0.5"/>
    <n v="1"/>
    <b v="1"/>
    <n v="0"/>
  </r>
  <r>
    <s v="UK"/>
    <s v="GB-ENG"/>
    <s v="49100488"/>
    <x v="20"/>
    <d v="2019-10-07T15:27:00"/>
    <x v="0"/>
    <n v="10"/>
    <s v="Imidacloprid"/>
    <s v="ng/L"/>
    <s v="="/>
    <n v="1.3"/>
    <n v="1.3"/>
    <n v="0"/>
    <b v="0"/>
    <n v="0"/>
  </r>
  <r>
    <s v="UK"/>
    <s v="GB-ENG"/>
    <s v="49100488"/>
    <x v="20"/>
    <d v="2019-10-10T12:07:00"/>
    <x v="0"/>
    <n v="10"/>
    <s v="Imidacloprid"/>
    <s v="ng/L"/>
    <s v="&lt;"/>
    <n v="1"/>
    <n v="0.5"/>
    <n v="1"/>
    <b v="1"/>
    <n v="0"/>
  </r>
  <r>
    <s v="UK"/>
    <s v="GB-ENG"/>
    <s v="49100488"/>
    <x v="20"/>
    <d v="2019-10-14T11:42:00"/>
    <x v="0"/>
    <n v="10"/>
    <s v="Imidacloprid"/>
    <s v="ng/L"/>
    <s v="&lt;"/>
    <n v="1"/>
    <n v="0.5"/>
    <n v="1"/>
    <b v="1"/>
    <n v="0"/>
  </r>
  <r>
    <s v="UK"/>
    <s v="GB-ENG"/>
    <s v="49100488"/>
    <x v="20"/>
    <d v="2019-10-17T16:54:00"/>
    <x v="0"/>
    <n v="10"/>
    <s v="Imidacloprid"/>
    <s v="ng/L"/>
    <s v="&lt;"/>
    <n v="1"/>
    <n v="0.5"/>
    <n v="1"/>
    <b v="1"/>
    <n v="0"/>
  </r>
  <r>
    <s v="UK"/>
    <s v="GB-ENG"/>
    <s v="49100488"/>
    <x v="20"/>
    <d v="2019-10-21T12:27:00"/>
    <x v="0"/>
    <n v="10"/>
    <s v="Imidacloprid"/>
    <s v="ng/L"/>
    <s v="&lt;"/>
    <n v="1"/>
    <n v="0.5"/>
    <n v="1"/>
    <b v="1"/>
    <n v="0"/>
  </r>
  <r>
    <s v="UK"/>
    <s v="GB-ENG"/>
    <s v="49100488"/>
    <x v="20"/>
    <d v="2019-10-24T11:16:00"/>
    <x v="0"/>
    <n v="10"/>
    <s v="Imidacloprid"/>
    <s v="ng/L"/>
    <s v="&lt;"/>
    <n v="1"/>
    <n v="0.5"/>
    <n v="1"/>
    <b v="1"/>
    <n v="0"/>
  </r>
  <r>
    <s v="UK"/>
    <s v="GB-ENG"/>
    <s v="49100488"/>
    <x v="20"/>
    <d v="2019-10-29T09:37:00"/>
    <x v="0"/>
    <n v="10"/>
    <s v="Imidacloprid"/>
    <s v="ng/L"/>
    <s v="="/>
    <n v="2.2000000000000002"/>
    <n v="2.2000000000000002"/>
    <n v="0"/>
    <b v="0"/>
    <n v="0"/>
  </r>
  <r>
    <s v="UK"/>
    <s v="GB-ENG"/>
    <s v="49100488"/>
    <x v="20"/>
    <d v="2019-10-31T11:59:00"/>
    <x v="0"/>
    <n v="10"/>
    <s v="Imidacloprid"/>
    <s v="ng/L"/>
    <s v="&lt;"/>
    <n v="1"/>
    <n v="0.5"/>
    <n v="1"/>
    <b v="1"/>
    <n v="0"/>
  </r>
  <r>
    <s v="UK"/>
    <s v="GB-ENG"/>
    <s v="49100488"/>
    <x v="20"/>
    <d v="2019-11-11T12:26:00"/>
    <x v="0"/>
    <n v="11"/>
    <s v="Imidacloprid"/>
    <s v="ng/L"/>
    <s v="&lt;"/>
    <n v="1"/>
    <n v="0.5"/>
    <n v="1"/>
    <b v="1"/>
    <n v="0"/>
  </r>
  <r>
    <s v="UK"/>
    <s v="GB-ENG"/>
    <s v="49100488"/>
    <x v="20"/>
    <d v="2019-11-21T09:28:00"/>
    <x v="0"/>
    <n v="11"/>
    <s v="Imidacloprid"/>
    <s v="ng/L"/>
    <s v="&lt;"/>
    <n v="1"/>
    <n v="0.5"/>
    <n v="1"/>
    <b v="1"/>
    <n v="0"/>
  </r>
  <r>
    <s v="UK"/>
    <s v="GB-ENG"/>
    <s v="49100488"/>
    <x v="20"/>
    <d v="2019-11-25T10:07:00"/>
    <x v="0"/>
    <n v="11"/>
    <s v="Imidacloprid"/>
    <s v="ng/L"/>
    <s v="&lt;"/>
    <n v="1"/>
    <n v="0.5"/>
    <n v="1"/>
    <b v="1"/>
    <n v="0"/>
  </r>
  <r>
    <s v="UK"/>
    <s v="GB-ENG"/>
    <s v="49100488"/>
    <x v="20"/>
    <d v="2019-12-02T13:10:00"/>
    <x v="0"/>
    <n v="12"/>
    <s v="Imidacloprid"/>
    <s v="ng/L"/>
    <s v="&lt;"/>
    <n v="1"/>
    <n v="0.5"/>
    <n v="1"/>
    <b v="1"/>
    <n v="0"/>
  </r>
  <r>
    <s v="UK"/>
    <s v="GB-ENG"/>
    <s v="49100488"/>
    <x v="20"/>
    <d v="2019-12-13T09:21:00"/>
    <x v="0"/>
    <n v="12"/>
    <s v="Imidacloprid"/>
    <s v="ng/L"/>
    <s v="&lt;"/>
    <n v="1"/>
    <n v="0.5"/>
    <n v="1"/>
    <b v="1"/>
    <n v="0"/>
  </r>
  <r>
    <s v="UK"/>
    <s v="GB-ENG"/>
    <s v="49100488"/>
    <x v="20"/>
    <d v="2019-12-18T11:18:00"/>
    <x v="0"/>
    <n v="12"/>
    <s v="Imidacloprid"/>
    <s v="ng/L"/>
    <s v="&lt;"/>
    <n v="1"/>
    <n v="0.5"/>
    <n v="1"/>
    <b v="1"/>
    <n v="0"/>
  </r>
  <r>
    <s v="UK"/>
    <s v="GB-ENG"/>
    <s v="49100488"/>
    <x v="20"/>
    <d v="2020-01-07T09:31:00"/>
    <x v="6"/>
    <n v="1"/>
    <s v="Imidacloprid"/>
    <s v="ng/L"/>
    <s v="&lt;"/>
    <n v="1"/>
    <n v="0.5"/>
    <n v="1"/>
    <b v="1"/>
    <n v="0"/>
  </r>
  <r>
    <s v="UK"/>
    <s v="GB-ENG"/>
    <s v="49100488"/>
    <x v="20"/>
    <d v="2020-01-13T11:52:00"/>
    <x v="6"/>
    <n v="1"/>
    <s v="Imidacloprid"/>
    <s v="ng/L"/>
    <s v="&lt;"/>
    <n v="1"/>
    <n v="0.5"/>
    <n v="1"/>
    <b v="1"/>
    <n v="0"/>
  </r>
  <r>
    <s v="UK"/>
    <s v="GB-ENG"/>
    <s v="49100488"/>
    <x v="20"/>
    <d v="2020-01-20T11:22:00"/>
    <x v="6"/>
    <n v="1"/>
    <s v="Imidacloprid"/>
    <s v="ng/L"/>
    <s v="&lt;"/>
    <n v="1"/>
    <n v="0.5"/>
    <n v="1"/>
    <b v="1"/>
    <n v="0"/>
  </r>
  <r>
    <s v="UK"/>
    <s v="GB-ENG"/>
    <s v="49100488"/>
    <x v="20"/>
    <d v="2020-01-27T12:10:00"/>
    <x v="6"/>
    <n v="1"/>
    <s v="Imidacloprid"/>
    <s v="ng/L"/>
    <s v="="/>
    <n v="3.2"/>
    <n v="3.2"/>
    <n v="0"/>
    <b v="0"/>
    <n v="0"/>
  </r>
  <r>
    <s v="UK"/>
    <s v="GB-ENG"/>
    <s v="49100488"/>
    <x v="20"/>
    <d v="2020-02-04T15:12:00"/>
    <x v="6"/>
    <n v="2"/>
    <s v="Imidacloprid"/>
    <s v="ng/L"/>
    <s v="&lt;"/>
    <n v="1"/>
    <n v="0.5"/>
    <n v="1"/>
    <b v="1"/>
    <n v="0"/>
  </r>
  <r>
    <s v="UK"/>
    <s v="GB-ENG"/>
    <s v="49100488"/>
    <x v="20"/>
    <d v="2020-02-10T07:26:00"/>
    <x v="6"/>
    <n v="2"/>
    <s v="Imidacloprid"/>
    <s v="ng/L"/>
    <s v="&lt;"/>
    <n v="1"/>
    <n v="0.5"/>
    <n v="1"/>
    <b v="1"/>
    <n v="0"/>
  </r>
  <r>
    <s v="UK"/>
    <s v="GB-ENG"/>
    <s v="49100488"/>
    <x v="20"/>
    <d v="2020-02-24T13:54:00"/>
    <x v="6"/>
    <n v="2"/>
    <s v="Imidacloprid"/>
    <s v="ng/L"/>
    <s v="&lt;"/>
    <n v="1"/>
    <n v="0.5"/>
    <n v="1"/>
    <b v="1"/>
    <n v="0"/>
  </r>
  <r>
    <s v="UK"/>
    <s v="GB-ENG"/>
    <s v="49100488"/>
    <x v="20"/>
    <d v="2021-02-02T11:22:00"/>
    <x v="7"/>
    <n v="2"/>
    <s v="Imidacloprid"/>
    <s v="ng/L"/>
    <s v="="/>
    <n v="1"/>
    <n v="1"/>
    <n v="0"/>
    <b v="0"/>
    <n v="0"/>
  </r>
  <r>
    <s v="UK"/>
    <s v="GB-ENG"/>
    <s v="49100488"/>
    <x v="20"/>
    <d v="2021-02-16T12:28:00"/>
    <x v="7"/>
    <n v="2"/>
    <s v="Imidacloprid"/>
    <s v="ng/L"/>
    <s v="&lt;"/>
    <n v="1"/>
    <n v="0.5"/>
    <n v="1"/>
    <b v="1"/>
    <n v="0"/>
  </r>
  <r>
    <s v="UK"/>
    <s v="GB-ENG"/>
    <s v="49100488"/>
    <x v="20"/>
    <d v="2021-02-22T13:39:00"/>
    <x v="7"/>
    <n v="2"/>
    <s v="Imidacloprid"/>
    <s v="ng/L"/>
    <s v="="/>
    <n v="0.9"/>
    <n v="0.9"/>
    <n v="0"/>
    <b v="0"/>
    <n v="0"/>
  </r>
  <r>
    <s v="UK"/>
    <s v="GB-ENG"/>
    <s v="49100488"/>
    <x v="20"/>
    <d v="2021-03-05T12:46:00"/>
    <x v="7"/>
    <n v="3"/>
    <s v="Imidacloprid"/>
    <s v="ng/L"/>
    <s v="&lt;"/>
    <n v="1"/>
    <n v="0.5"/>
    <n v="1"/>
    <b v="1"/>
    <n v="0"/>
  </r>
  <r>
    <s v="UK"/>
    <s v="GB-ENG"/>
    <s v="49100488"/>
    <x v="20"/>
    <d v="2021-03-09T12:42:00"/>
    <x v="7"/>
    <n v="3"/>
    <s v="Imidacloprid"/>
    <s v="ng/L"/>
    <s v="="/>
    <n v="2.6"/>
    <n v="2.6"/>
    <n v="0"/>
    <b v="0"/>
    <n v="0"/>
  </r>
  <r>
    <s v="UK"/>
    <s v="GB-ENG"/>
    <s v="49100488"/>
    <x v="20"/>
    <d v="2021-03-17T11:52:00"/>
    <x v="7"/>
    <n v="3"/>
    <s v="Imidacloprid"/>
    <s v="ng/L"/>
    <s v="&lt;"/>
    <n v="1"/>
    <n v="0.5"/>
    <n v="1"/>
    <b v="1"/>
    <n v="0"/>
  </r>
  <r>
    <s v="UK"/>
    <s v="GB-ENG"/>
    <s v="49100488"/>
    <x v="20"/>
    <d v="2021-03-22T10:07:00"/>
    <x v="7"/>
    <n v="3"/>
    <s v="Imidacloprid"/>
    <s v="ng/L"/>
    <s v="&lt;"/>
    <n v="1"/>
    <n v="0.5"/>
    <n v="1"/>
    <b v="1"/>
    <n v="0"/>
  </r>
  <r>
    <s v="UK"/>
    <s v="GB-ENG"/>
    <s v="49100488"/>
    <x v="20"/>
    <d v="2021-04-08T12:33:00"/>
    <x v="7"/>
    <n v="4"/>
    <s v="Imidacloprid"/>
    <s v="ng/L"/>
    <s v="="/>
    <n v="2.8"/>
    <n v="2.8"/>
    <n v="0"/>
    <b v="0"/>
    <n v="0"/>
  </r>
  <r>
    <s v="UK"/>
    <s v="GB-ENG"/>
    <s v="49100488"/>
    <x v="20"/>
    <d v="2021-04-13T13:28:00"/>
    <x v="7"/>
    <n v="4"/>
    <s v="Imidacloprid"/>
    <s v="ng/L"/>
    <s v="="/>
    <n v="3"/>
    <n v="3"/>
    <n v="0"/>
    <b v="0"/>
    <n v="0"/>
  </r>
  <r>
    <s v="UK"/>
    <s v="GB-ENG"/>
    <s v="49100488"/>
    <x v="20"/>
    <d v="2021-04-20T12:30:00"/>
    <x v="7"/>
    <n v="4"/>
    <s v="Imidacloprid"/>
    <s v="ng/L"/>
    <s v="="/>
    <n v="3.3"/>
    <n v="3.3"/>
    <n v="0"/>
    <b v="0"/>
    <n v="0"/>
  </r>
  <r>
    <s v="UK"/>
    <s v="GB-ENG"/>
    <s v="49100488"/>
    <x v="20"/>
    <d v="2021-04-27T12:24:00"/>
    <x v="7"/>
    <n v="4"/>
    <s v="Imidacloprid"/>
    <s v="ng/L"/>
    <s v="="/>
    <n v="4.4000000000000004"/>
    <n v="4.4000000000000004"/>
    <n v="0"/>
    <b v="0"/>
    <n v="0"/>
  </r>
  <r>
    <s v="UK"/>
    <s v="GB-ENG"/>
    <s v="49100488"/>
    <x v="20"/>
    <d v="2021-05-05T12:01:00"/>
    <x v="7"/>
    <n v="5"/>
    <s v="Imidacloprid"/>
    <s v="ng/L"/>
    <s v="="/>
    <n v="3.3"/>
    <n v="3.3"/>
    <n v="0"/>
    <b v="0"/>
    <n v="0"/>
  </r>
  <r>
    <s v="UK"/>
    <s v="GB-ENG"/>
    <s v="49100488"/>
    <x v="20"/>
    <d v="2021-05-12T12:34:00"/>
    <x v="7"/>
    <n v="5"/>
    <s v="Imidacloprid"/>
    <s v="ng/L"/>
    <s v="="/>
    <n v="5.4"/>
    <n v="5.4"/>
    <n v="0"/>
    <b v="0"/>
    <n v="0"/>
  </r>
  <r>
    <s v="UK"/>
    <s v="GB-ENG"/>
    <s v="49100488"/>
    <x v="20"/>
    <d v="2021-05-25T09:45:00"/>
    <x v="7"/>
    <n v="5"/>
    <s v="Imidacloprid"/>
    <s v="ng/L"/>
    <s v="&lt;"/>
    <n v="1"/>
    <n v="0.5"/>
    <n v="1"/>
    <b v="1"/>
    <n v="0"/>
  </r>
  <r>
    <s v="UK"/>
    <s v="GB-ENG"/>
    <s v="49100488"/>
    <x v="20"/>
    <d v="2021-06-01T14:24:00"/>
    <x v="7"/>
    <n v="6"/>
    <s v="Imidacloprid"/>
    <s v="ng/L"/>
    <s v="&lt;"/>
    <n v="1"/>
    <n v="0.5"/>
    <n v="1"/>
    <b v="1"/>
    <n v="0"/>
  </r>
  <r>
    <s v="UK"/>
    <s v="GB-ENG"/>
    <s v="49100488"/>
    <x v="20"/>
    <d v="2021-06-07T16:16:00"/>
    <x v="7"/>
    <n v="6"/>
    <s v="Imidacloprid"/>
    <s v="ng/L"/>
    <s v="&lt;"/>
    <n v="1"/>
    <n v="0.5"/>
    <n v="1"/>
    <b v="1"/>
    <n v="0"/>
  </r>
  <r>
    <s v="UK"/>
    <s v="GB-ENG"/>
    <s v="49100488"/>
    <x v="20"/>
    <d v="2021-06-22T10:00:00"/>
    <x v="7"/>
    <n v="6"/>
    <s v="Imidacloprid"/>
    <s v="ng/L"/>
    <s v="="/>
    <n v="4.4000000000000004"/>
    <n v="4.4000000000000004"/>
    <n v="0"/>
    <b v="0"/>
    <n v="0"/>
  </r>
  <r>
    <s v="UK"/>
    <s v="GB-ENG"/>
    <s v="49100488"/>
    <x v="20"/>
    <d v="2021-07-01T12:55:00"/>
    <x v="7"/>
    <n v="7"/>
    <s v="Imidacloprid"/>
    <s v="ng/L"/>
    <s v="&lt;"/>
    <n v="1"/>
    <n v="0.5"/>
    <n v="1"/>
    <b v="1"/>
    <n v="0"/>
  </r>
  <r>
    <s v="UK"/>
    <s v="GB-ENG"/>
    <s v="49100488"/>
    <x v="20"/>
    <d v="2021-07-13T13:50:00"/>
    <x v="7"/>
    <n v="7"/>
    <s v="Imidacloprid"/>
    <s v="ng/L"/>
    <s v="&lt;"/>
    <n v="1"/>
    <n v="0.5"/>
    <n v="1"/>
    <b v="1"/>
    <n v="0"/>
  </r>
  <r>
    <s v="UK"/>
    <s v="GB-ENG"/>
    <s v="49100488"/>
    <x v="20"/>
    <d v="2021-07-19T11:26:00"/>
    <x v="7"/>
    <n v="7"/>
    <s v="Imidacloprid"/>
    <s v="ng/L"/>
    <s v="&lt;"/>
    <n v="1"/>
    <n v="0.5"/>
    <n v="1"/>
    <b v="1"/>
    <n v="0"/>
  </r>
  <r>
    <s v="UK"/>
    <s v="GB-ENG"/>
    <s v="49100488"/>
    <x v="20"/>
    <d v="2021-07-26T13:40:00"/>
    <x v="7"/>
    <n v="7"/>
    <s v="Imidacloprid"/>
    <s v="ng/L"/>
    <s v="="/>
    <n v="6"/>
    <n v="6"/>
    <n v="0"/>
    <b v="0"/>
    <n v="0"/>
  </r>
  <r>
    <s v="UK"/>
    <s v="GB-ENG"/>
    <s v="49100488"/>
    <x v="20"/>
    <d v="2021-08-06T12:27:00"/>
    <x v="7"/>
    <n v="8"/>
    <s v="Imidacloprid"/>
    <s v="ng/L"/>
    <s v="="/>
    <n v="5"/>
    <n v="5"/>
    <n v="0"/>
    <b v="0"/>
    <n v="0"/>
  </r>
  <r>
    <s v="UK"/>
    <s v="GB-ENG"/>
    <s v="49100488"/>
    <x v="20"/>
    <d v="2021-11-02T11:47:00"/>
    <x v="7"/>
    <n v="11"/>
    <s v="Imidacloprid"/>
    <s v="ng/L"/>
    <s v="&lt;"/>
    <n v="1"/>
    <n v="0.5"/>
    <n v="1"/>
    <b v="1"/>
    <n v="0"/>
  </r>
  <r>
    <s v="UK"/>
    <s v="GB-ENG"/>
    <s v="49100488"/>
    <x v="20"/>
    <d v="2021-11-15T12:03:00"/>
    <x v="7"/>
    <n v="11"/>
    <s v="Imidacloprid"/>
    <s v="ng/L"/>
    <s v="&lt;"/>
    <n v="1"/>
    <n v="0.5"/>
    <n v="1"/>
    <b v="1"/>
    <n v="0"/>
  </r>
  <r>
    <s v="UK"/>
    <s v="GB-ENG"/>
    <s v="49100488"/>
    <x v="20"/>
    <d v="2021-11-24T15:53:00"/>
    <x v="7"/>
    <n v="11"/>
    <s v="Imidacloprid"/>
    <s v="ng/L"/>
    <s v="&lt;"/>
    <n v="1"/>
    <n v="0.5"/>
    <n v="1"/>
    <b v="1"/>
    <n v="0"/>
  </r>
  <r>
    <s v="UK"/>
    <s v="GB-ENG"/>
    <s v="49100488"/>
    <x v="20"/>
    <d v="2021-12-01T15:21:00"/>
    <x v="7"/>
    <n v="12"/>
    <s v="Imidacloprid"/>
    <s v="ng/L"/>
    <s v="&lt;"/>
    <n v="1"/>
    <n v="0.5"/>
    <n v="1"/>
    <b v="1"/>
    <n v="0"/>
  </r>
  <r>
    <s v="UK"/>
    <s v="GB-ENG"/>
    <s v="49100488"/>
    <x v="20"/>
    <d v="2021-12-20T12:39:00"/>
    <x v="7"/>
    <n v="12"/>
    <s v="Imidacloprid"/>
    <s v="ng/L"/>
    <s v="&lt;"/>
    <n v="1"/>
    <n v="0.5"/>
    <n v="1"/>
    <b v="1"/>
    <n v="0"/>
  </r>
  <r>
    <s v="UK"/>
    <s v="GB-ENG"/>
    <s v="49100488"/>
    <x v="20"/>
    <d v="2022-01-07T16:05:00"/>
    <x v="8"/>
    <n v="1"/>
    <s v="Imidacloprid"/>
    <s v="ng/L"/>
    <s v="&lt;"/>
    <n v="1"/>
    <n v="0.5"/>
    <n v="1"/>
    <b v="1"/>
    <n v="0"/>
  </r>
  <r>
    <s v="UK"/>
    <s v="GB-ENG"/>
    <s v="49100488"/>
    <x v="20"/>
    <d v="2022-01-18T11:23:00"/>
    <x v="8"/>
    <n v="1"/>
    <s v="Imidacloprid"/>
    <s v="ng/L"/>
    <s v="="/>
    <n v="2"/>
    <n v="2"/>
    <n v="0"/>
    <b v="0"/>
    <n v="0"/>
  </r>
  <r>
    <s v="UK"/>
    <s v="GB-ENG"/>
    <s v="49100488"/>
    <x v="20"/>
    <d v="2022-01-27T10:40:00"/>
    <x v="8"/>
    <n v="1"/>
    <s v="Imidacloprid"/>
    <s v="ng/L"/>
    <s v="="/>
    <n v="2.4"/>
    <n v="2.4"/>
    <n v="0"/>
    <b v="0"/>
    <n v="0"/>
  </r>
  <r>
    <s v="UK"/>
    <s v="GB-ENG"/>
    <s v="49100488"/>
    <x v="20"/>
    <d v="2022-02-01T10:07:00"/>
    <x v="8"/>
    <n v="2"/>
    <s v="Imidacloprid"/>
    <s v="ng/L"/>
    <s v="&lt;"/>
    <n v="1"/>
    <n v="0.5"/>
    <n v="1"/>
    <b v="1"/>
    <n v="0"/>
  </r>
  <r>
    <s v="UK"/>
    <s v="GB-ENG"/>
    <s v="49100488"/>
    <x v="20"/>
    <d v="2022-02-07T17:38:00"/>
    <x v="8"/>
    <n v="2"/>
    <s v="Imidacloprid"/>
    <s v="ng/L"/>
    <s v="&lt;"/>
    <n v="1"/>
    <n v="0.5"/>
    <n v="1"/>
    <b v="1"/>
    <n v="0"/>
  </r>
  <r>
    <s v="UK"/>
    <s v="GB-ENG"/>
    <s v="49100488"/>
    <x v="20"/>
    <d v="2022-02-16T09:37:00"/>
    <x v="8"/>
    <n v="2"/>
    <s v="Imidacloprid"/>
    <s v="ng/L"/>
    <s v="&lt;"/>
    <n v="1"/>
    <n v="0.5"/>
    <n v="1"/>
    <b v="1"/>
    <n v="0"/>
  </r>
  <r>
    <s v="UK"/>
    <s v="GB-ENG"/>
    <s v="49100488"/>
    <x v="20"/>
    <d v="2022-02-23T14:36:00"/>
    <x v="8"/>
    <n v="2"/>
    <s v="Imidacloprid"/>
    <s v="ng/L"/>
    <s v="&lt;"/>
    <n v="1"/>
    <n v="0.5"/>
    <n v="1"/>
    <b v="1"/>
    <n v="0"/>
  </r>
  <r>
    <s v="UK"/>
    <s v="GB-ENG"/>
    <s v="49100488"/>
    <x v="20"/>
    <d v="2022-03-03T13:23:00"/>
    <x v="8"/>
    <n v="3"/>
    <s v="Imidacloprid"/>
    <s v="ng/L"/>
    <s v="&lt;"/>
    <n v="1"/>
    <n v="0.5"/>
    <n v="1"/>
    <b v="1"/>
    <n v="0"/>
  </r>
  <r>
    <s v="UK"/>
    <s v="GB-ENG"/>
    <s v="49100488"/>
    <x v="20"/>
    <d v="2022-03-07T12:31:00"/>
    <x v="8"/>
    <n v="3"/>
    <s v="Imidacloprid"/>
    <s v="ng/L"/>
    <s v="&lt;"/>
    <n v="1"/>
    <n v="0.5"/>
    <n v="1"/>
    <b v="1"/>
    <n v="0"/>
  </r>
  <r>
    <s v="UK"/>
    <s v="GB-ENG"/>
    <s v="49100488"/>
    <x v="20"/>
    <d v="2022-03-14T15:35:00"/>
    <x v="8"/>
    <n v="3"/>
    <s v="Imidacloprid"/>
    <s v="ng/L"/>
    <s v="&lt;"/>
    <n v="1"/>
    <n v="0.5"/>
    <n v="1"/>
    <b v="1"/>
    <n v="0"/>
  </r>
  <r>
    <s v="UK"/>
    <s v="GB-ENG"/>
    <s v="49100488"/>
    <x v="20"/>
    <d v="2022-04-04T10:41:00"/>
    <x v="8"/>
    <n v="4"/>
    <s v="Imidacloprid"/>
    <s v="ng/L"/>
    <s v="&lt;"/>
    <n v="1"/>
    <n v="0.5"/>
    <n v="1"/>
    <b v="1"/>
    <n v="0"/>
  </r>
  <r>
    <s v="UK"/>
    <s v="GB-ENG"/>
    <s v="49100488"/>
    <x v="20"/>
    <d v="2022-05-05T14:35:00"/>
    <x v="8"/>
    <n v="5"/>
    <s v="Imidacloprid"/>
    <s v="ng/L"/>
    <s v="="/>
    <n v="3.3"/>
    <n v="3.3"/>
    <n v="0"/>
    <b v="0"/>
    <n v="0"/>
  </r>
  <r>
    <s v="UK"/>
    <s v="GB-ENG"/>
    <s v="49100488"/>
    <x v="20"/>
    <d v="2022-05-19T15:47:00"/>
    <x v="8"/>
    <n v="5"/>
    <s v="Imidacloprid"/>
    <s v="ng/L"/>
    <s v="&lt;"/>
    <n v="1"/>
    <n v="0.5"/>
    <n v="1"/>
    <b v="1"/>
    <n v="0"/>
  </r>
  <r>
    <s v="UK"/>
    <s v="GB-ENG"/>
    <s v="49100488"/>
    <x v="20"/>
    <d v="2022-05-24T16:56:00"/>
    <x v="8"/>
    <n v="5"/>
    <s v="Imidacloprid"/>
    <s v="ng/L"/>
    <s v="&lt;"/>
    <n v="1"/>
    <n v="0.5"/>
    <n v="1"/>
    <b v="1"/>
    <n v="0"/>
  </r>
  <r>
    <s v="UK"/>
    <s v="GB-ENG"/>
    <s v="49100488"/>
    <x v="20"/>
    <d v="2022-06-09T11:36:00"/>
    <x v="8"/>
    <n v="6"/>
    <s v="Imidacloprid"/>
    <s v="ng/L"/>
    <s v="&lt;"/>
    <n v="1"/>
    <n v="0.5"/>
    <n v="1"/>
    <b v="1"/>
    <n v="0"/>
  </r>
  <r>
    <s v="UK"/>
    <s v="GB-ENG"/>
    <s v="49100488"/>
    <x v="20"/>
    <d v="2022-06-23T09:12:00"/>
    <x v="8"/>
    <n v="6"/>
    <s v="Imidacloprid"/>
    <s v="ng/L"/>
    <s v="&lt;"/>
    <n v="1"/>
    <n v="0.5"/>
    <n v="1"/>
    <b v="1"/>
    <n v="0"/>
  </r>
  <r>
    <s v="UK"/>
    <s v="GB-ENG"/>
    <s v="49100488"/>
    <x v="20"/>
    <d v="2022-06-28T10:54:00"/>
    <x v="8"/>
    <n v="6"/>
    <s v="Imidacloprid"/>
    <s v="ng/L"/>
    <s v="&lt;"/>
    <n v="1"/>
    <n v="0.5"/>
    <n v="1"/>
    <b v="1"/>
    <n v="0"/>
  </r>
  <r>
    <s v="UK"/>
    <s v="GB-ENG"/>
    <s v="49100488"/>
    <x v="20"/>
    <d v="2022-07-07T11:22:00"/>
    <x v="8"/>
    <n v="7"/>
    <s v="Imidacloprid"/>
    <s v="ng/L"/>
    <s v="&lt;"/>
    <n v="1"/>
    <n v="0.5"/>
    <n v="1"/>
    <b v="1"/>
    <n v="0"/>
  </r>
  <r>
    <s v="UK"/>
    <s v="GB-ENG"/>
    <s v="49100488"/>
    <x v="20"/>
    <d v="2022-07-12T16:17:00"/>
    <x v="8"/>
    <n v="7"/>
    <s v="Imidacloprid"/>
    <s v="ng/L"/>
    <s v="&lt;"/>
    <n v="1"/>
    <n v="0.5"/>
    <n v="1"/>
    <b v="1"/>
    <n v="0"/>
  </r>
  <r>
    <s v="UK"/>
    <s v="GB-ENG"/>
    <s v="49100488"/>
    <x v="20"/>
    <d v="2022-07-26T11:12:00"/>
    <x v="8"/>
    <n v="7"/>
    <s v="Imidacloprid"/>
    <s v="ng/L"/>
    <s v="="/>
    <n v="6.5"/>
    <n v="6.5"/>
    <n v="0"/>
    <b v="0"/>
    <n v="0"/>
  </r>
  <r>
    <s v="UK"/>
    <s v="GB-ENG"/>
    <s v="49100488"/>
    <x v="20"/>
    <d v="2022-08-04T15:41:00"/>
    <x v="8"/>
    <n v="8"/>
    <s v="Imidacloprid"/>
    <s v="ng/L"/>
    <s v="&lt;"/>
    <n v="1"/>
    <n v="0.5"/>
    <n v="1"/>
    <b v="1"/>
    <n v="0"/>
  </r>
  <r>
    <s v="UK"/>
    <s v="GB-ENG"/>
    <s v="49100488"/>
    <x v="20"/>
    <d v="2022-08-10T14:23:00"/>
    <x v="8"/>
    <n v="8"/>
    <s v="Imidacloprid"/>
    <s v="ng/L"/>
    <s v="&lt;"/>
    <n v="1"/>
    <n v="0.5"/>
    <n v="1"/>
    <b v="1"/>
    <n v="0"/>
  </r>
  <r>
    <s v="UK"/>
    <s v="GB-ENG"/>
    <s v="49100488"/>
    <x v="20"/>
    <d v="2022-08-15T16:23:00"/>
    <x v="8"/>
    <n v="8"/>
    <s v="Imidacloprid"/>
    <s v="ng/L"/>
    <s v="&lt;"/>
    <n v="1"/>
    <n v="0.5"/>
    <n v="1"/>
    <b v="1"/>
    <n v="0"/>
  </r>
  <r>
    <s v="UK"/>
    <s v="GB-ENG"/>
    <s v="49100488"/>
    <x v="20"/>
    <d v="2022-08-23T11:04:00"/>
    <x v="8"/>
    <n v="8"/>
    <s v="Imidacloprid"/>
    <s v="ng/L"/>
    <s v="&lt;"/>
    <n v="1"/>
    <n v="0.5"/>
    <n v="1"/>
    <b v="1"/>
    <n v="0"/>
  </r>
  <r>
    <s v="UK"/>
    <s v="GB-ENG"/>
    <s v="49100488"/>
    <x v="20"/>
    <d v="2022-08-31T14:39:00"/>
    <x v="8"/>
    <n v="8"/>
    <s v="Imidacloprid"/>
    <s v="ng/L"/>
    <s v="&lt;"/>
    <n v="1"/>
    <n v="0.5"/>
    <n v="1"/>
    <b v="1"/>
    <n v="0"/>
  </r>
  <r>
    <s v="UK"/>
    <s v="GB-ENG"/>
    <s v="49100488"/>
    <x v="20"/>
    <d v="2022-09-05T14:56:00"/>
    <x v="8"/>
    <n v="9"/>
    <s v="Imidacloprid"/>
    <s v="ng/L"/>
    <s v="&lt;"/>
    <n v="1"/>
    <n v="0.5"/>
    <n v="1"/>
    <b v="1"/>
    <n v="0"/>
  </r>
  <r>
    <s v="UK"/>
    <s v="GB-ENG"/>
    <s v="49100488"/>
    <x v="20"/>
    <d v="2022-09-13T13:42:00"/>
    <x v="8"/>
    <n v="9"/>
    <s v="Imidacloprid"/>
    <s v="ng/L"/>
    <s v="&lt;"/>
    <n v="1"/>
    <n v="0.5"/>
    <n v="1"/>
    <b v="1"/>
    <n v="0"/>
  </r>
  <r>
    <s v="UK"/>
    <s v="GB-ENG"/>
    <s v="49100488"/>
    <x v="20"/>
    <d v="2022-09-21T10:50:00"/>
    <x v="8"/>
    <n v="9"/>
    <s v="Imidacloprid"/>
    <s v="ng/L"/>
    <s v="&lt;"/>
    <n v="1"/>
    <n v="0.5"/>
    <n v="1"/>
    <b v="1"/>
    <n v="0"/>
  </r>
  <r>
    <s v="UK"/>
    <s v="GB-ENG"/>
    <s v="49100488"/>
    <x v="20"/>
    <d v="2022-09-29T14:09:00"/>
    <x v="8"/>
    <n v="9"/>
    <s v="Imidacloprid"/>
    <s v="ng/L"/>
    <s v="&lt;"/>
    <n v="1"/>
    <n v="0.5"/>
    <n v="1"/>
    <b v="1"/>
    <n v="0"/>
  </r>
  <r>
    <s v="UK"/>
    <s v="GB-ENG"/>
    <s v="49100488"/>
    <x v="20"/>
    <d v="2022-10-04T14:25:00"/>
    <x v="8"/>
    <n v="10"/>
    <s v="Imidacloprid"/>
    <s v="ng/L"/>
    <s v="="/>
    <n v="7.2"/>
    <n v="7.2"/>
    <n v="0"/>
    <b v="0"/>
    <n v="0"/>
  </r>
  <r>
    <s v="UK"/>
    <s v="GB-ENG"/>
    <s v="49100488"/>
    <x v="20"/>
    <d v="2022-10-11T11:25:00"/>
    <x v="8"/>
    <n v="10"/>
    <s v="Imidacloprid"/>
    <s v="ng/L"/>
    <s v="&lt;"/>
    <n v="1"/>
    <n v="0.5"/>
    <n v="1"/>
    <b v="1"/>
    <n v="0"/>
  </r>
  <r>
    <s v="UK"/>
    <s v="GB-ENG"/>
    <s v="49100488"/>
    <x v="20"/>
    <d v="2022-10-19T11:57:00"/>
    <x v="8"/>
    <n v="10"/>
    <s v="Imidacloprid"/>
    <s v="ng/L"/>
    <s v="&lt;"/>
    <n v="1"/>
    <n v="0.5"/>
    <n v="1"/>
    <b v="1"/>
    <n v="0"/>
  </r>
  <r>
    <s v="UK"/>
    <s v="GB-ENG"/>
    <s v="49100488"/>
    <x v="20"/>
    <d v="2022-10-31T10:27:00"/>
    <x v="8"/>
    <n v="10"/>
    <s v="Imidacloprid"/>
    <s v="ng/L"/>
    <s v="&lt;"/>
    <n v="1"/>
    <n v="0.5"/>
    <n v="1"/>
    <b v="1"/>
    <n v="0"/>
  </r>
  <r>
    <s v="UK"/>
    <s v="GB-ENG"/>
    <s v="49100488"/>
    <x v="20"/>
    <d v="2022-11-01T10:10:00"/>
    <x v="8"/>
    <n v="11"/>
    <s v="Imidacloprid"/>
    <s v="ng/L"/>
    <s v="&lt;"/>
    <n v="1"/>
    <n v="0.5"/>
    <n v="1"/>
    <b v="1"/>
    <n v="0"/>
  </r>
  <r>
    <s v="UK"/>
    <s v="GB-ENG"/>
    <s v="49100488"/>
    <x v="20"/>
    <d v="2022-11-07T10:06:00"/>
    <x v="8"/>
    <n v="11"/>
    <s v="Imidacloprid"/>
    <s v="ng/L"/>
    <s v="&lt;"/>
    <n v="1"/>
    <n v="0.5"/>
    <n v="1"/>
    <b v="1"/>
    <n v="0"/>
  </r>
  <r>
    <s v="UK"/>
    <s v="GB-ENG"/>
    <s v="49100488"/>
    <x v="20"/>
    <d v="2022-11-18T10:00:00"/>
    <x v="8"/>
    <n v="11"/>
    <s v="Imidacloprid"/>
    <s v="ng/L"/>
    <s v="&lt;"/>
    <n v="1"/>
    <n v="0.5"/>
    <n v="1"/>
    <b v="1"/>
    <n v="0"/>
  </r>
  <r>
    <s v="UK"/>
    <s v="GB-ENG"/>
    <s v="49100488"/>
    <x v="20"/>
    <d v="2022-11-22T14:29:00"/>
    <x v="8"/>
    <n v="11"/>
    <s v="Imidacloprid"/>
    <s v="ng/L"/>
    <s v="&lt;"/>
    <n v="1"/>
    <n v="0.5"/>
    <n v="1"/>
    <b v="1"/>
    <n v="0"/>
  </r>
  <r>
    <s v="UK"/>
    <s v="GB-ENG"/>
    <s v="49100488"/>
    <x v="20"/>
    <d v="2022-11-28T11:48:00"/>
    <x v="8"/>
    <n v="11"/>
    <s v="Imidacloprid"/>
    <s v="ng/L"/>
    <s v="&lt;"/>
    <n v="1"/>
    <n v="0.5"/>
    <n v="1"/>
    <b v="1"/>
    <n v="0"/>
  </r>
  <r>
    <s v="UK"/>
    <s v="GB-ENG"/>
    <s v="49100488"/>
    <x v="20"/>
    <d v="2022-12-05T10:43:00"/>
    <x v="8"/>
    <n v="12"/>
    <s v="Imidacloprid"/>
    <s v="ng/L"/>
    <s v="&lt;"/>
    <n v="1"/>
    <n v="0.5"/>
    <n v="1"/>
    <b v="1"/>
    <n v="0"/>
  </r>
  <r>
    <s v="UK"/>
    <s v="GB-ENG"/>
    <s v="49100488"/>
    <x v="20"/>
    <d v="2022-12-12T11:50:00"/>
    <x v="8"/>
    <n v="12"/>
    <s v="Imidacloprid"/>
    <s v="ng/L"/>
    <s v="&lt;"/>
    <n v="1"/>
    <n v="0.5"/>
    <n v="1"/>
    <b v="1"/>
    <n v="0"/>
  </r>
  <r>
    <s v="UK"/>
    <s v="GB-ENG"/>
    <s v="49100488"/>
    <x v="20"/>
    <d v="2023-01-16T11:37:00"/>
    <x v="9"/>
    <n v="1"/>
    <s v="Imidacloprid"/>
    <s v="ng/L"/>
    <s v="&lt;"/>
    <n v="1"/>
    <n v="0.5"/>
    <n v="1"/>
    <b v="1"/>
    <n v="0"/>
  </r>
  <r>
    <s v="UK"/>
    <s v="GB-ENG"/>
    <s v="49100488"/>
    <x v="20"/>
    <d v="2023-01-26T10:34:00"/>
    <x v="9"/>
    <n v="1"/>
    <s v="Imidacloprid"/>
    <s v="ng/L"/>
    <s v="&lt;"/>
    <n v="1"/>
    <n v="0.5"/>
    <n v="1"/>
    <b v="1"/>
    <n v="0"/>
  </r>
  <r>
    <s v="UK"/>
    <s v="GB-ENG"/>
    <s v="49100488"/>
    <x v="20"/>
    <d v="2023-02-08T11:56:00"/>
    <x v="9"/>
    <n v="2"/>
    <s v="Imidacloprid"/>
    <s v="ng/L"/>
    <s v="&lt;"/>
    <n v="1"/>
    <n v="0.5"/>
    <n v="1"/>
    <b v="1"/>
    <n v="0"/>
  </r>
  <r>
    <s v="UK"/>
    <s v="GB-ENG"/>
    <s v="49100488"/>
    <x v="20"/>
    <d v="2023-02-15T10:07:00"/>
    <x v="9"/>
    <n v="2"/>
    <s v="Imidacloprid"/>
    <s v="ng/L"/>
    <s v="&lt;"/>
    <n v="1"/>
    <n v="0.5"/>
    <n v="1"/>
    <b v="1"/>
    <n v="0"/>
  </r>
  <r>
    <s v="UK"/>
    <s v="GB-ENG"/>
    <s v="49100488"/>
    <x v="20"/>
    <d v="2023-02-24T10:31:00"/>
    <x v="9"/>
    <n v="2"/>
    <s v="Imidacloprid"/>
    <s v="ng/L"/>
    <s v="&lt;"/>
    <n v="1"/>
    <n v="0.5"/>
    <n v="1"/>
    <b v="1"/>
    <n v="0"/>
  </r>
  <r>
    <s v="UK"/>
    <s v="GB-ENG"/>
    <s v="49100488"/>
    <x v="20"/>
    <d v="2023-03-01T12:21:00"/>
    <x v="9"/>
    <n v="3"/>
    <s v="Imidacloprid"/>
    <s v="ng/L"/>
    <s v="&lt;"/>
    <n v="1"/>
    <n v="0.5"/>
    <n v="1"/>
    <b v="1"/>
    <n v="0"/>
  </r>
  <r>
    <s v="UK"/>
    <s v="GB-ENG"/>
    <s v="49100488"/>
    <x v="20"/>
    <d v="2023-03-07T10:15:00"/>
    <x v="9"/>
    <n v="3"/>
    <s v="Imidacloprid"/>
    <s v="ng/L"/>
    <s v="&lt;"/>
    <n v="1"/>
    <n v="0.5"/>
    <n v="1"/>
    <b v="1"/>
    <n v="0"/>
  </r>
  <r>
    <s v="UK"/>
    <s v="GB-ENG"/>
    <s v="49100488"/>
    <x v="20"/>
    <d v="2023-03-13T13:12:00"/>
    <x v="9"/>
    <n v="3"/>
    <s v="Imidacloprid"/>
    <s v="ng/L"/>
    <s v="&lt;"/>
    <n v="1"/>
    <n v="0.5"/>
    <n v="1"/>
    <b v="1"/>
    <n v="0"/>
  </r>
  <r>
    <s v="UK"/>
    <s v="GB-ENG"/>
    <s v="49100488"/>
    <x v="20"/>
    <d v="2023-03-22T13:47:00"/>
    <x v="9"/>
    <n v="3"/>
    <s v="Imidacloprid"/>
    <s v="ng/L"/>
    <s v="&lt;"/>
    <n v="1"/>
    <n v="0.5"/>
    <n v="1"/>
    <b v="1"/>
    <n v="0"/>
  </r>
  <r>
    <s v="UK"/>
    <s v="GB-ENG"/>
    <s v="49100488"/>
    <x v="20"/>
    <d v="2023-05-10T11:36:00"/>
    <x v="9"/>
    <n v="5"/>
    <s v="Imidacloprid"/>
    <s v="ng/L"/>
    <s v="&lt;"/>
    <n v="1"/>
    <n v="0.5"/>
    <n v="1"/>
    <b v="1"/>
    <n v="0"/>
  </r>
  <r>
    <s v="UK"/>
    <s v="GB-ENG"/>
    <s v="49100488"/>
    <x v="20"/>
    <d v="2023-05-17T13:55:00"/>
    <x v="9"/>
    <n v="5"/>
    <s v="Imidacloprid"/>
    <s v="ng/L"/>
    <s v="&lt;"/>
    <n v="1"/>
    <n v="0.5"/>
    <n v="1"/>
    <b v="1"/>
    <n v="0"/>
  </r>
  <r>
    <s v="UK"/>
    <s v="GB-ENG"/>
    <s v="49100488"/>
    <x v="20"/>
    <d v="2023-06-05T13:36:00"/>
    <x v="9"/>
    <n v="6"/>
    <s v="Imidacloprid"/>
    <s v="ng/L"/>
    <s v="="/>
    <n v="3.3"/>
    <n v="3.3"/>
    <n v="0"/>
    <b v="0"/>
    <n v="0"/>
  </r>
  <r>
    <s v="UK"/>
    <s v="GB-ENG"/>
    <s v="49100488"/>
    <x v="20"/>
    <d v="2023-06-26T11:49:00"/>
    <x v="9"/>
    <n v="6"/>
    <s v="Imidacloprid"/>
    <s v="ng/L"/>
    <s v="&lt;"/>
    <n v="1"/>
    <n v="0.5"/>
    <n v="1"/>
    <b v="1"/>
    <n v="0"/>
  </r>
  <r>
    <s v="UK"/>
    <s v="GB-ENG"/>
    <s v="49100488"/>
    <x v="20"/>
    <d v="2023-07-04T14:36:00"/>
    <x v="9"/>
    <n v="7"/>
    <s v="Imidacloprid"/>
    <s v="ng/L"/>
    <s v="&lt;"/>
    <n v="1"/>
    <n v="0.5"/>
    <n v="1"/>
    <b v="1"/>
    <n v="0"/>
  </r>
  <r>
    <s v="UK"/>
    <s v="GB-ENG"/>
    <s v="49100488"/>
    <x v="20"/>
    <d v="2023-08-02T14:48:00"/>
    <x v="9"/>
    <n v="8"/>
    <s v="Imidacloprid"/>
    <s v="ng/L"/>
    <s v="&lt;"/>
    <n v="1"/>
    <n v="0.5"/>
    <n v="1"/>
    <b v="1"/>
    <n v="0"/>
  </r>
  <r>
    <s v="UK"/>
    <s v="GB-ENG"/>
    <s v="49100488"/>
    <x v="20"/>
    <d v="2023-08-10T10:23:00"/>
    <x v="9"/>
    <n v="8"/>
    <s v="Imidacloprid"/>
    <s v="ng/L"/>
    <s v="&lt;"/>
    <n v="1"/>
    <n v="0.5"/>
    <n v="1"/>
    <b v="1"/>
    <n v="0"/>
  </r>
  <r>
    <s v="UK"/>
    <s v="GB-ENG"/>
    <s v="49100488"/>
    <x v="20"/>
    <d v="2023-08-16T15:25:00"/>
    <x v="9"/>
    <n v="8"/>
    <s v="Imidacloprid"/>
    <s v="ng/L"/>
    <s v="&lt;"/>
    <n v="1"/>
    <n v="0.5"/>
    <n v="1"/>
    <b v="1"/>
    <n v="0"/>
  </r>
  <r>
    <s v="UK"/>
    <s v="GB-ENG"/>
    <s v="49100488"/>
    <x v="20"/>
    <d v="2023-08-23T16:40:00"/>
    <x v="9"/>
    <n v="8"/>
    <s v="Imidacloprid"/>
    <s v="ng/L"/>
    <s v="&lt;"/>
    <n v="1"/>
    <n v="0.5"/>
    <n v="1"/>
    <b v="1"/>
    <n v="0"/>
  </r>
  <r>
    <s v="UK"/>
    <s v="GB-ENG"/>
    <s v="49100488"/>
    <x v="20"/>
    <d v="2023-08-29T14:36:00"/>
    <x v="9"/>
    <n v="8"/>
    <s v="Imidacloprid"/>
    <s v="ng/L"/>
    <s v="&lt;"/>
    <n v="1"/>
    <n v="0.5"/>
    <n v="1"/>
    <b v="1"/>
    <n v="0"/>
  </r>
  <r>
    <s v="UK"/>
    <s v="GB-ENG"/>
    <s v="49100488"/>
    <x v="20"/>
    <d v="2023-09-06T13:52:00"/>
    <x v="9"/>
    <n v="9"/>
    <s v="Imidacloprid"/>
    <s v="ng/L"/>
    <s v="="/>
    <n v="3.9"/>
    <n v="3.9"/>
    <n v="0"/>
    <b v="0"/>
    <n v="0"/>
  </r>
  <r>
    <s v="UK"/>
    <s v="GB-ENG"/>
    <s v="49100488"/>
    <x v="20"/>
    <d v="2023-09-11T13:00:00"/>
    <x v="9"/>
    <n v="9"/>
    <s v="Imidacloprid"/>
    <s v="ng/L"/>
    <s v="="/>
    <n v="3.9"/>
    <n v="3.9"/>
    <n v="0"/>
    <b v="0"/>
    <n v="0"/>
  </r>
  <r>
    <s v="UK"/>
    <s v="GB-ENG"/>
    <s v="49100488"/>
    <x v="20"/>
    <d v="2023-09-21T16:26:00"/>
    <x v="9"/>
    <n v="9"/>
    <s v="Imidacloprid"/>
    <s v="ng/L"/>
    <s v="&lt;"/>
    <n v="1"/>
    <n v="0.5"/>
    <n v="1"/>
    <b v="1"/>
    <n v="0"/>
  </r>
  <r>
    <s v="UK"/>
    <s v="GB-ENG"/>
    <s v="49100488"/>
    <x v="20"/>
    <d v="2023-09-27T13:00:00"/>
    <x v="9"/>
    <n v="9"/>
    <s v="Imidacloprid"/>
    <s v="ng/L"/>
    <s v="&lt;"/>
    <n v="1"/>
    <n v="0.5"/>
    <n v="1"/>
    <b v="1"/>
    <n v="0"/>
  </r>
  <r>
    <s v="UK"/>
    <s v="GB-ENG"/>
    <s v="49100488"/>
    <x v="20"/>
    <d v="2023-10-03T16:14:00"/>
    <x v="9"/>
    <n v="10"/>
    <s v="Imidacloprid"/>
    <s v="ng/L"/>
    <s v="&lt;"/>
    <n v="1"/>
    <n v="0.5"/>
    <n v="1"/>
    <b v="1"/>
    <n v="0"/>
  </r>
  <r>
    <s v="UK"/>
    <s v="GB-ENG"/>
    <s v="49100488"/>
    <x v="20"/>
    <d v="2023-10-13T10:22:00"/>
    <x v="9"/>
    <n v="10"/>
    <s v="Imidacloprid"/>
    <s v="ng/L"/>
    <s v="&lt;"/>
    <n v="1"/>
    <n v="0.5"/>
    <n v="1"/>
    <b v="1"/>
    <n v="0"/>
  </r>
  <r>
    <s v="UK"/>
    <s v="GB-ENG"/>
    <s v="49100488"/>
    <x v="20"/>
    <d v="2023-10-17T15:50:00"/>
    <x v="9"/>
    <n v="10"/>
    <s v="Imidacloprid"/>
    <s v="ng/L"/>
    <s v="&lt;"/>
    <n v="1"/>
    <n v="0.5"/>
    <n v="1"/>
    <b v="1"/>
    <n v="0"/>
  </r>
  <r>
    <s v="UK"/>
    <s v="GB-ENG"/>
    <s v="49100488"/>
    <x v="20"/>
    <d v="2023-10-25T14:45:00"/>
    <x v="9"/>
    <n v="10"/>
    <s v="Imidacloprid"/>
    <s v="ng/L"/>
    <s v="&lt;"/>
    <n v="1"/>
    <n v="0.5"/>
    <n v="1"/>
    <b v="1"/>
    <n v="0"/>
  </r>
  <r>
    <s v="UK"/>
    <s v="GB-ENG"/>
    <s v="49100488"/>
    <x v="20"/>
    <d v="2023-11-01T11:24:00"/>
    <x v="9"/>
    <n v="11"/>
    <s v="Imidacloprid"/>
    <s v="ng/L"/>
    <s v="&lt;"/>
    <n v="1"/>
    <n v="0.5"/>
    <n v="1"/>
    <b v="1"/>
    <n v="0"/>
  </r>
  <r>
    <s v="UK"/>
    <s v="GB-ENG"/>
    <s v="49100488"/>
    <x v="20"/>
    <d v="2023-11-02T13:51:00"/>
    <x v="9"/>
    <n v="11"/>
    <s v="Imidacloprid"/>
    <s v="ng/L"/>
    <s v="&lt;"/>
    <n v="1"/>
    <n v="0.5"/>
    <n v="1"/>
    <b v="1"/>
    <n v="0"/>
  </r>
  <r>
    <s v="UK"/>
    <s v="GB-ENG"/>
    <s v="49100488"/>
    <x v="20"/>
    <d v="2023-11-06T13:52:00"/>
    <x v="9"/>
    <n v="11"/>
    <s v="Imidacloprid"/>
    <s v="ng/L"/>
    <s v="&lt;"/>
    <n v="1"/>
    <n v="0.5"/>
    <n v="1"/>
    <b v="1"/>
    <n v="0"/>
  </r>
  <r>
    <s v="UK"/>
    <s v="GB-ENG"/>
    <s v="49100488"/>
    <x v="20"/>
    <d v="2023-11-13T10:08:00"/>
    <x v="9"/>
    <n v="11"/>
    <s v="Imidacloprid"/>
    <s v="ng/L"/>
    <s v="&lt;"/>
    <n v="1"/>
    <n v="0.5"/>
    <n v="1"/>
    <b v="1"/>
    <n v="0"/>
  </r>
  <r>
    <s v="UK"/>
    <s v="GB-ENG"/>
    <s v="49100488"/>
    <x v="20"/>
    <d v="2023-11-21T12:21:00"/>
    <x v="9"/>
    <n v="11"/>
    <s v="Imidacloprid"/>
    <s v="ng/L"/>
    <s v="&lt;"/>
    <n v="1"/>
    <n v="0.5"/>
    <n v="1"/>
    <b v="1"/>
    <n v="0"/>
  </r>
  <r>
    <s v="UK"/>
    <s v="GB-ENG"/>
    <s v="49100488"/>
    <x v="20"/>
    <d v="2023-11-28T09:52:00"/>
    <x v="9"/>
    <n v="11"/>
    <s v="Imidacloprid"/>
    <s v="ng/L"/>
    <s v="&lt;"/>
    <n v="1"/>
    <n v="0.5"/>
    <n v="1"/>
    <b v="1"/>
    <n v="0"/>
  </r>
  <r>
    <s v="UK"/>
    <s v="GB-ENG"/>
    <s v="49100488"/>
    <x v="20"/>
    <d v="2023-12-06T12:14:00"/>
    <x v="9"/>
    <n v="12"/>
    <s v="Imidacloprid"/>
    <s v="ng/L"/>
    <s v="&lt;"/>
    <n v="1"/>
    <n v="0.5"/>
    <n v="1"/>
    <b v="1"/>
    <n v="0"/>
  </r>
  <r>
    <s v="UK"/>
    <s v="GB-ENG"/>
    <s v="49100488"/>
    <x v="20"/>
    <d v="2023-12-14T12:23:00"/>
    <x v="9"/>
    <n v="12"/>
    <s v="Imidacloprid"/>
    <s v="ng/L"/>
    <s v="&lt;"/>
    <n v="1"/>
    <n v="0.5"/>
    <n v="1"/>
    <b v="1"/>
    <n v="0"/>
  </r>
  <r>
    <s v="UK"/>
    <s v="GB-ENG"/>
    <s v="49100488"/>
    <x v="20"/>
    <d v="2024-01-02T13:55:00"/>
    <x v="10"/>
    <n v="1"/>
    <s v="Imidacloprid"/>
    <s v="ng/L"/>
    <s v="&lt;"/>
    <n v="1"/>
    <n v="0.5"/>
    <n v="1"/>
    <b v="1"/>
    <n v="0"/>
  </r>
  <r>
    <s v="UK"/>
    <s v="GB-ENG"/>
    <s v="49100488"/>
    <x v="20"/>
    <d v="2024-01-08T14:38:00"/>
    <x v="10"/>
    <n v="1"/>
    <s v="Imidacloprid"/>
    <s v="ng/L"/>
    <s v="&lt;"/>
    <n v="1"/>
    <n v="0.5"/>
    <n v="1"/>
    <b v="1"/>
    <n v="0"/>
  </r>
  <r>
    <s v="UK"/>
    <s v="GB-ENG"/>
    <s v="49100488"/>
    <x v="20"/>
    <d v="2024-01-16T15:55:00"/>
    <x v="10"/>
    <n v="1"/>
    <s v="Imidacloprid"/>
    <s v="ng/L"/>
    <s v="&lt;"/>
    <n v="1"/>
    <n v="0.5"/>
    <n v="1"/>
    <b v="1"/>
    <n v="0"/>
  </r>
  <r>
    <s v="UK"/>
    <s v="GB-ENG"/>
    <s v="49100488"/>
    <x v="20"/>
    <d v="2024-01-22T14:13:00"/>
    <x v="10"/>
    <n v="1"/>
    <s v="Imidacloprid"/>
    <s v="ng/L"/>
    <s v="&lt;"/>
    <n v="1"/>
    <n v="0.5"/>
    <n v="1"/>
    <b v="1"/>
    <n v="0"/>
  </r>
  <r>
    <s v="UK"/>
    <s v="GB-ENG"/>
    <s v="49100488"/>
    <x v="20"/>
    <d v="2024-01-29T15:24:00"/>
    <x v="10"/>
    <n v="1"/>
    <s v="Imidacloprid"/>
    <s v="ng/L"/>
    <s v="&lt;"/>
    <n v="1"/>
    <n v="0.5"/>
    <n v="1"/>
    <b v="1"/>
    <n v="0"/>
  </r>
  <r>
    <s v="UK"/>
    <s v="GB-ENG"/>
    <s v="49100488"/>
    <x v="20"/>
    <d v="2024-02-05T10:56:00"/>
    <x v="10"/>
    <n v="2"/>
    <s v="Imidacloprid"/>
    <s v="ng/L"/>
    <s v="&lt;"/>
    <n v="1"/>
    <n v="0.5"/>
    <n v="1"/>
    <b v="1"/>
    <n v="0"/>
  </r>
  <r>
    <s v="UK"/>
    <s v="GB-ENG"/>
    <s v="49100488"/>
    <x v="20"/>
    <d v="2024-02-14T10:08:00"/>
    <x v="10"/>
    <n v="2"/>
    <s v="Imidacloprid"/>
    <s v="ng/L"/>
    <s v="&lt;"/>
    <n v="1"/>
    <n v="0.5"/>
    <n v="1"/>
    <b v="1"/>
    <n v="0"/>
  </r>
  <r>
    <s v="UK"/>
    <s v="GB-ENG"/>
    <s v="49100488"/>
    <x v="20"/>
    <d v="2024-02-20T10:54:00"/>
    <x v="10"/>
    <n v="2"/>
    <s v="Imidacloprid"/>
    <s v="ng/L"/>
    <s v="&lt;"/>
    <n v="1"/>
    <n v="0.5"/>
    <n v="1"/>
    <b v="1"/>
    <n v="0"/>
  </r>
  <r>
    <s v="UK"/>
    <s v="GB-ENG"/>
    <s v="49100488"/>
    <x v="20"/>
    <d v="2024-02-26T09:19:00"/>
    <x v="10"/>
    <n v="2"/>
    <s v="Imidacloprid"/>
    <s v="ng/L"/>
    <s v="&lt;"/>
    <n v="1"/>
    <n v="0.5"/>
    <n v="1"/>
    <b v="1"/>
    <n v="0"/>
  </r>
  <r>
    <s v="UK"/>
    <s v="GB-ENG"/>
    <s v="49100488"/>
    <x v="20"/>
    <d v="2024-03-06T10:43:00"/>
    <x v="10"/>
    <n v="3"/>
    <s v="Imidacloprid"/>
    <s v="ng/L"/>
    <s v="&lt;"/>
    <n v="1"/>
    <n v="0.5"/>
    <n v="1"/>
    <b v="1"/>
    <n v="0"/>
  </r>
  <r>
    <s v="UK"/>
    <s v="GB-ENG"/>
    <s v="49100488"/>
    <x v="20"/>
    <d v="2024-03-11T16:51:00"/>
    <x v="10"/>
    <n v="3"/>
    <s v="Imidacloprid"/>
    <s v="ng/L"/>
    <s v="&lt;"/>
    <n v="1"/>
    <n v="0.5"/>
    <n v="1"/>
    <b v="1"/>
    <n v="0"/>
  </r>
  <r>
    <s v="UK"/>
    <s v="GB-ENG"/>
    <s v="49100488"/>
    <x v="20"/>
    <d v="2024-03-20T13:50:00"/>
    <x v="10"/>
    <n v="3"/>
    <s v="Imidacloprid"/>
    <s v="ng/L"/>
    <s v="&lt;"/>
    <n v="1"/>
    <n v="0.5"/>
    <n v="1"/>
    <b v="1"/>
    <n v="0"/>
  </r>
  <r>
    <s v="UK"/>
    <s v="GB-ENG"/>
    <s v="49100488"/>
    <x v="20"/>
    <d v="2024-03-26T12:03:00"/>
    <x v="10"/>
    <n v="3"/>
    <s v="Imidacloprid"/>
    <s v="ng/L"/>
    <s v="&lt;"/>
    <n v="1"/>
    <n v="0.5"/>
    <n v="1"/>
    <b v="1"/>
    <n v="0"/>
  </r>
  <r>
    <s v="UK"/>
    <s v="GB-ENG"/>
    <s v="49100488"/>
    <x v="20"/>
    <d v="2024-04-09T14:24:00"/>
    <x v="10"/>
    <n v="4"/>
    <s v="Imidacloprid"/>
    <s v="ng/L"/>
    <s v="&lt;"/>
    <n v="1"/>
    <n v="0.5"/>
    <n v="1"/>
    <b v="1"/>
    <n v="0"/>
  </r>
  <r>
    <s v="UK"/>
    <s v="GB-ENG"/>
    <s v="49100488"/>
    <x v="20"/>
    <d v="2024-04-11T12:16:00"/>
    <x v="10"/>
    <n v="4"/>
    <s v="Imidacloprid"/>
    <s v="ng/L"/>
    <s v="&lt;"/>
    <n v="1"/>
    <n v="0.5"/>
    <n v="1"/>
    <b v="1"/>
    <n v="0"/>
  </r>
  <r>
    <s v="UK"/>
    <s v="GB-ENG"/>
    <s v="49301624"/>
    <x v="21"/>
    <d v="2019-10-23T11:00:00"/>
    <x v="0"/>
    <n v="10"/>
    <s v="Imidacloprid"/>
    <s v="ng/L"/>
    <s v="="/>
    <n v="34"/>
    <n v="34"/>
    <n v="0"/>
    <b v="0"/>
    <n v="0"/>
  </r>
  <r>
    <s v="UK"/>
    <s v="GB-ENG"/>
    <s v="49400409"/>
    <x v="22"/>
    <d v="2019-10-17T13:02:00"/>
    <x v="0"/>
    <n v="10"/>
    <s v="Imidacloprid"/>
    <s v="ng/L"/>
    <s v="="/>
    <n v="9.6"/>
    <n v="9.6"/>
    <n v="0"/>
    <b v="0"/>
    <n v="0"/>
  </r>
  <r>
    <s v="UK"/>
    <s v="GB-ENG"/>
    <s v="49400709"/>
    <x v="23"/>
    <d v="2016-02-11T15:06:00"/>
    <x v="3"/>
    <n v="2"/>
    <s v="Imidacloprid"/>
    <s v="ng/L"/>
    <s v="="/>
    <n v="26"/>
    <n v="26"/>
    <n v="0"/>
    <b v="0"/>
    <n v="0"/>
  </r>
  <r>
    <s v="UK"/>
    <s v="GB-ENG"/>
    <s v="49400709"/>
    <x v="23"/>
    <d v="2016-09-27T11:33:00"/>
    <x v="3"/>
    <n v="9"/>
    <s v="Imidacloprid"/>
    <s v="ng/L"/>
    <s v="="/>
    <n v="61"/>
    <n v="61"/>
    <n v="0"/>
    <b v="0"/>
    <n v="1"/>
  </r>
  <r>
    <s v="UK"/>
    <s v="GB-ENG"/>
    <s v="49600142"/>
    <x v="24"/>
    <d v="2019-10-31T10:28:00"/>
    <x v="0"/>
    <n v="10"/>
    <s v="Imidacloprid"/>
    <s v="ng/L"/>
    <s v="&lt;"/>
    <n v="1"/>
    <n v="0.5"/>
    <n v="1"/>
    <b v="1"/>
    <n v="0"/>
  </r>
  <r>
    <s v="UK"/>
    <s v="GB-ENG"/>
    <s v="49690300"/>
    <x v="25"/>
    <d v="2019-12-12T14:22:00"/>
    <x v="0"/>
    <n v="12"/>
    <s v="Imidacloprid"/>
    <s v="ng/L"/>
    <s v="="/>
    <n v="3.7"/>
    <n v="3.7"/>
    <n v="0"/>
    <b v="0"/>
    <n v="0"/>
  </r>
  <r>
    <s v="UK"/>
    <s v="GB-ENG"/>
    <s v="49690300"/>
    <x v="25"/>
    <d v="2020-03-13T09:14:00"/>
    <x v="6"/>
    <n v="3"/>
    <s v="Imidacloprid"/>
    <s v="ng/L"/>
    <s v="="/>
    <n v="5.1000000000000005"/>
    <n v="5.1000000000000005"/>
    <n v="0"/>
    <b v="0"/>
    <n v="0"/>
  </r>
  <r>
    <s v="UK"/>
    <s v="GB-ENG"/>
    <s v="49700156"/>
    <x v="26"/>
    <d v="2019-10-31T11:16:00"/>
    <x v="0"/>
    <n v="10"/>
    <s v="Imidacloprid"/>
    <s v="ng/L"/>
    <s v="&lt;"/>
    <n v="1"/>
    <n v="0.5"/>
    <n v="1"/>
    <b v="1"/>
    <n v="0"/>
  </r>
  <r>
    <s v="UK"/>
    <s v="GB-ENG"/>
    <s v="50280271"/>
    <x v="27"/>
    <d v="2019-09-02T13:51:00"/>
    <x v="0"/>
    <n v="9"/>
    <s v="Imidacloprid"/>
    <s v="ng/L"/>
    <s v="="/>
    <n v="14"/>
    <n v="14"/>
    <n v="0"/>
    <b v="0"/>
    <n v="0"/>
  </r>
  <r>
    <s v="UK"/>
    <s v="GB-ENG"/>
    <s v="50590127"/>
    <x v="28"/>
    <d v="2019-09-20T10:50:00"/>
    <x v="0"/>
    <n v="9"/>
    <s v="Imidacloprid"/>
    <s v="ng/L"/>
    <s v="="/>
    <n v="9"/>
    <n v="9"/>
    <n v="0"/>
    <b v="0"/>
    <n v="0"/>
  </r>
  <r>
    <s v="UK"/>
    <s v="GB-ENG"/>
    <s v="51997100"/>
    <x v="29"/>
    <d v="2019-05-03T12:32:00"/>
    <x v="0"/>
    <n v="5"/>
    <s v="Imidacloprid"/>
    <s v="ng/L"/>
    <s v="&lt;"/>
    <n v="1"/>
    <n v="0.5"/>
    <n v="1"/>
    <b v="1"/>
    <n v="0"/>
  </r>
  <r>
    <s v="UK"/>
    <s v="GB-ENG"/>
    <s v="54509300"/>
    <x v="30"/>
    <d v="2020-01-22T14:14:00"/>
    <x v="6"/>
    <n v="1"/>
    <s v="Imidacloprid"/>
    <s v="ng/L"/>
    <s v="="/>
    <n v="1.7"/>
    <n v="1.7"/>
    <n v="0"/>
    <b v="0"/>
    <n v="0"/>
  </r>
  <r>
    <s v="UK"/>
    <s v="GB-ENG"/>
    <s v="59010550"/>
    <x v="31"/>
    <d v="2016-02-08T08:32:00"/>
    <x v="3"/>
    <n v="2"/>
    <s v="Imidacloprid"/>
    <s v="ng/L"/>
    <s v="="/>
    <n v="12"/>
    <n v="12"/>
    <n v="0"/>
    <b v="0"/>
    <n v="0"/>
  </r>
  <r>
    <s v="UK"/>
    <s v="GB-ENG"/>
    <s v="59010550"/>
    <x v="31"/>
    <d v="2016-09-27T15:59:00"/>
    <x v="3"/>
    <n v="9"/>
    <s v="Imidacloprid"/>
    <s v="ng/L"/>
    <s v="="/>
    <n v="62"/>
    <n v="62"/>
    <n v="0"/>
    <b v="0"/>
    <n v="1"/>
  </r>
  <r>
    <s v="UK"/>
    <s v="GB-ENG"/>
    <s v="59010550"/>
    <x v="31"/>
    <d v="2017-06-01T14:52:00"/>
    <x v="4"/>
    <n v="6"/>
    <s v="Imidacloprid"/>
    <s v="ng/L"/>
    <s v="="/>
    <n v="54"/>
    <n v="54"/>
    <n v="0"/>
    <b v="0"/>
    <n v="0"/>
  </r>
  <r>
    <s v="UK"/>
    <s v="GB-ENG"/>
    <s v="59010550"/>
    <x v="31"/>
    <d v="2017-12-05T10:00:00"/>
    <x v="4"/>
    <n v="12"/>
    <s v="Imidacloprid"/>
    <s v="ng/L"/>
    <s v="="/>
    <n v="69"/>
    <n v="69"/>
    <n v="0"/>
    <b v="0"/>
    <n v="1"/>
  </r>
  <r>
    <s v="UK"/>
    <s v="GB-ENG"/>
    <s v="59010550"/>
    <x v="31"/>
    <d v="2018-04-25T13:20:00"/>
    <x v="5"/>
    <n v="4"/>
    <s v="Imidacloprid"/>
    <s v="ng/L"/>
    <s v="&lt;"/>
    <n v="1"/>
    <n v="0.5"/>
    <n v="1"/>
    <b v="1"/>
    <n v="0"/>
  </r>
  <r>
    <s v="UK"/>
    <s v="GB-ENG"/>
    <s v="59010550"/>
    <x v="31"/>
    <d v="2018-05-09T13:19:00"/>
    <x v="5"/>
    <n v="5"/>
    <s v="Imidacloprid"/>
    <s v="ng/L"/>
    <s v="="/>
    <n v="74"/>
    <n v="74"/>
    <n v="0"/>
    <b v="0"/>
    <n v="1"/>
  </r>
  <r>
    <s v="UK"/>
    <s v="GB-ENG"/>
    <s v="59010550"/>
    <x v="31"/>
    <d v="2018-06-08T16:55:00"/>
    <x v="5"/>
    <n v="6"/>
    <s v="Imidacloprid"/>
    <s v="ng/L"/>
    <s v="="/>
    <n v="69"/>
    <n v="69"/>
    <n v="0"/>
    <b v="0"/>
    <n v="1"/>
  </r>
  <r>
    <s v="UK"/>
    <s v="GB-ENG"/>
    <s v="59010550"/>
    <x v="31"/>
    <d v="2018-07-03T15:36:00"/>
    <x v="5"/>
    <n v="7"/>
    <s v="Imidacloprid"/>
    <s v="ng/L"/>
    <s v="="/>
    <n v="67"/>
    <n v="67"/>
    <n v="0"/>
    <b v="0"/>
    <n v="1"/>
  </r>
  <r>
    <s v="UK"/>
    <s v="GB-ENG"/>
    <s v="59010550"/>
    <x v="31"/>
    <d v="2018-08-10T11:22:00"/>
    <x v="5"/>
    <n v="8"/>
    <s v="Imidacloprid"/>
    <s v="ng/L"/>
    <s v="&lt;"/>
    <n v="1"/>
    <n v="0.5"/>
    <n v="1"/>
    <b v="1"/>
    <n v="0"/>
  </r>
  <r>
    <s v="UK"/>
    <s v="GB-ENG"/>
    <s v="59010550"/>
    <x v="31"/>
    <d v="2018-09-07T16:13:00"/>
    <x v="5"/>
    <n v="9"/>
    <s v="Imidacloprid"/>
    <s v="ng/L"/>
    <s v="&lt;"/>
    <n v="1"/>
    <n v="0.5"/>
    <n v="1"/>
    <b v="1"/>
    <n v="0"/>
  </r>
  <r>
    <s v="UK"/>
    <s v="GB-ENG"/>
    <s v="59010550"/>
    <x v="31"/>
    <d v="2018-10-02T15:08:00"/>
    <x v="5"/>
    <n v="10"/>
    <s v="Imidacloprid"/>
    <s v="ng/L"/>
    <s v="="/>
    <n v="59"/>
    <n v="59"/>
    <n v="0"/>
    <b v="0"/>
    <n v="1"/>
  </r>
  <r>
    <s v="UK"/>
    <s v="GB-ENG"/>
    <s v="59010550"/>
    <x v="31"/>
    <d v="2018-11-01T11:14:00"/>
    <x v="5"/>
    <n v="11"/>
    <s v="Imidacloprid"/>
    <s v="ng/L"/>
    <s v="="/>
    <n v="53"/>
    <n v="53"/>
    <n v="0"/>
    <b v="0"/>
    <n v="0"/>
  </r>
  <r>
    <s v="UK"/>
    <s v="GB-ENG"/>
    <s v="59010550"/>
    <x v="31"/>
    <d v="2018-12-05T12:24:00"/>
    <x v="5"/>
    <n v="12"/>
    <s v="Imidacloprid"/>
    <s v="ng/L"/>
    <s v="="/>
    <n v="35"/>
    <n v="35"/>
    <n v="0"/>
    <b v="0"/>
    <n v="0"/>
  </r>
  <r>
    <s v="UK"/>
    <s v="GB-ENG"/>
    <s v="59010550"/>
    <x v="31"/>
    <d v="2019-01-10T11:30:00"/>
    <x v="0"/>
    <n v="1"/>
    <s v="Imidacloprid"/>
    <s v="ng/L"/>
    <s v="="/>
    <n v="47"/>
    <n v="47"/>
    <n v="0"/>
    <b v="0"/>
    <n v="0"/>
  </r>
  <r>
    <s v="UK"/>
    <s v="GB-ENG"/>
    <s v="59010550"/>
    <x v="31"/>
    <d v="2019-09-06T09:44:00"/>
    <x v="0"/>
    <n v="9"/>
    <s v="Imidacloprid"/>
    <s v="ng/L"/>
    <s v="="/>
    <n v="72"/>
    <n v="72"/>
    <n v="0"/>
    <b v="0"/>
    <n v="1"/>
  </r>
  <r>
    <s v="UK"/>
    <s v="GB-ENG"/>
    <s v="59010550"/>
    <x v="31"/>
    <d v="2019-10-31T11:12:00"/>
    <x v="0"/>
    <n v="10"/>
    <s v="Imidacloprid"/>
    <s v="ng/L"/>
    <s v="="/>
    <n v="52"/>
    <n v="52"/>
    <n v="0"/>
    <b v="0"/>
    <n v="0"/>
  </r>
  <r>
    <s v="UK"/>
    <s v="GB-ENG"/>
    <s v="59010550"/>
    <x v="31"/>
    <d v="2019-12-09T13:16:00"/>
    <x v="0"/>
    <n v="12"/>
    <s v="Imidacloprid"/>
    <s v="ng/L"/>
    <s v="="/>
    <n v="18"/>
    <n v="18"/>
    <n v="0"/>
    <b v="0"/>
    <n v="0"/>
  </r>
  <r>
    <s v="UK"/>
    <s v="GB-ENG"/>
    <s v="59010550"/>
    <x v="31"/>
    <d v="2019-12-16T13:26:00"/>
    <x v="0"/>
    <n v="12"/>
    <s v="Imidacloprid"/>
    <s v="ng/L"/>
    <s v="="/>
    <n v="35"/>
    <n v="35"/>
    <n v="0"/>
    <b v="0"/>
    <n v="0"/>
  </r>
  <r>
    <s v="UK"/>
    <s v="GB-ENG"/>
    <s v="59010550"/>
    <x v="31"/>
    <d v="2020-01-17T10:42:00"/>
    <x v="6"/>
    <n v="1"/>
    <s v="Imidacloprid"/>
    <s v="ng/L"/>
    <s v="="/>
    <n v="36"/>
    <n v="36"/>
    <n v="0"/>
    <b v="0"/>
    <n v="0"/>
  </r>
  <r>
    <s v="UK"/>
    <s v="GB-ENG"/>
    <s v="59010550"/>
    <x v="31"/>
    <d v="2020-02-14T13:25:00"/>
    <x v="6"/>
    <n v="2"/>
    <s v="Imidacloprid"/>
    <s v="ng/L"/>
    <s v="="/>
    <n v="11"/>
    <n v="11"/>
    <n v="0"/>
    <b v="0"/>
    <n v="0"/>
  </r>
  <r>
    <s v="UK"/>
    <s v="GB-ENG"/>
    <s v="59010550"/>
    <x v="31"/>
    <d v="2020-03-06T11:36:00"/>
    <x v="6"/>
    <n v="3"/>
    <s v="Imidacloprid"/>
    <s v="ng/L"/>
    <s v="="/>
    <n v="26"/>
    <n v="26"/>
    <n v="0"/>
    <b v="0"/>
    <n v="0"/>
  </r>
  <r>
    <s v="UK"/>
    <s v="GB-ENG"/>
    <s v="59010550"/>
    <x v="31"/>
    <d v="2022-04-12T08:53:00"/>
    <x v="8"/>
    <n v="4"/>
    <s v="Imidacloprid"/>
    <s v="ng/L"/>
    <s v="="/>
    <n v="42"/>
    <n v="42"/>
    <n v="0"/>
    <b v="0"/>
    <n v="0"/>
  </r>
  <r>
    <s v="UK"/>
    <s v="GB-ENG"/>
    <s v="59010550"/>
    <x v="31"/>
    <d v="2022-05-13T12:40:00"/>
    <x v="8"/>
    <n v="5"/>
    <s v="Imidacloprid"/>
    <s v="ng/L"/>
    <s v="="/>
    <n v="42"/>
    <n v="42"/>
    <n v="0"/>
    <b v="0"/>
    <n v="0"/>
  </r>
  <r>
    <s v="UK"/>
    <s v="GB-ENG"/>
    <s v="59010550"/>
    <x v="31"/>
    <d v="2022-06-15T12:10:00"/>
    <x v="8"/>
    <n v="6"/>
    <s v="Imidacloprid"/>
    <s v="ng/L"/>
    <s v="="/>
    <n v="29"/>
    <n v="29"/>
    <n v="0"/>
    <b v="0"/>
    <n v="0"/>
  </r>
  <r>
    <s v="UK"/>
    <s v="GB-ENG"/>
    <s v="59010550"/>
    <x v="31"/>
    <d v="2022-07-07T11:06:00"/>
    <x v="8"/>
    <n v="7"/>
    <s v="Imidacloprid"/>
    <s v="ng/L"/>
    <s v="="/>
    <n v="37"/>
    <n v="37"/>
    <n v="0"/>
    <b v="0"/>
    <n v="0"/>
  </r>
  <r>
    <s v="UK"/>
    <s v="GB-ENG"/>
    <s v="59010550"/>
    <x v="31"/>
    <d v="2022-08-04T14:17:00"/>
    <x v="8"/>
    <n v="8"/>
    <s v="Imidacloprid"/>
    <s v="ng/L"/>
    <s v="="/>
    <n v="51"/>
    <n v="51"/>
    <n v="0"/>
    <b v="0"/>
    <n v="0"/>
  </r>
  <r>
    <s v="UK"/>
    <s v="GB-ENG"/>
    <s v="59010550"/>
    <x v="31"/>
    <d v="2022-09-06T11:17:00"/>
    <x v="8"/>
    <n v="9"/>
    <s v="Imidacloprid"/>
    <s v="ng/L"/>
    <s v="&lt;"/>
    <n v="1"/>
    <n v="0.5"/>
    <n v="1"/>
    <b v="1"/>
    <n v="0"/>
  </r>
  <r>
    <s v="UK"/>
    <s v="GB-ENG"/>
    <s v="59010550"/>
    <x v="31"/>
    <d v="2022-10-04T09:45:00"/>
    <x v="8"/>
    <n v="10"/>
    <s v="Imidacloprid"/>
    <s v="ng/L"/>
    <s v="="/>
    <n v="61"/>
    <n v="61"/>
    <n v="0"/>
    <b v="0"/>
    <n v="1"/>
  </r>
  <r>
    <s v="UK"/>
    <s v="GB-ENG"/>
    <s v="59010550"/>
    <x v="31"/>
    <d v="2022-11-02T09:41:00"/>
    <x v="8"/>
    <n v="11"/>
    <s v="Imidacloprid"/>
    <s v="ng/L"/>
    <s v="="/>
    <n v="19"/>
    <n v="19"/>
    <n v="0"/>
    <b v="0"/>
    <n v="0"/>
  </r>
  <r>
    <s v="UK"/>
    <s v="GB-ENG"/>
    <s v="59010550"/>
    <x v="31"/>
    <d v="2022-12-01T09:45:00"/>
    <x v="8"/>
    <n v="12"/>
    <s v="Imidacloprid"/>
    <s v="ng/L"/>
    <s v="&lt;"/>
    <n v="1"/>
    <n v="0.5"/>
    <n v="1"/>
    <b v="1"/>
    <n v="0"/>
  </r>
  <r>
    <s v="UK"/>
    <s v="GB-ENG"/>
    <s v="59010550"/>
    <x v="31"/>
    <d v="2023-01-09T11:58:00"/>
    <x v="9"/>
    <n v="1"/>
    <s v="Imidacloprid"/>
    <s v="ng/L"/>
    <s v="="/>
    <n v="15"/>
    <n v="15"/>
    <n v="0"/>
    <b v="0"/>
    <n v="0"/>
  </r>
  <r>
    <s v="UK"/>
    <s v="GB-ENG"/>
    <s v="59010550"/>
    <x v="31"/>
    <d v="2023-02-01T12:50:00"/>
    <x v="9"/>
    <n v="2"/>
    <s v="Imidacloprid"/>
    <s v="ng/L"/>
    <s v="="/>
    <n v="150"/>
    <n v="150"/>
    <n v="0"/>
    <b v="0"/>
    <n v="1"/>
  </r>
  <r>
    <s v="UK"/>
    <s v="GB-ENG"/>
    <s v="59010550"/>
    <x v="31"/>
    <d v="2023-03-03T13:59:00"/>
    <x v="9"/>
    <n v="3"/>
    <s v="Imidacloprid"/>
    <s v="ng/L"/>
    <s v="="/>
    <n v="61"/>
    <n v="61"/>
    <n v="0"/>
    <b v="0"/>
    <n v="1"/>
  </r>
  <r>
    <s v="UK"/>
    <s v="GB-ENG"/>
    <s v="59010550"/>
    <x v="31"/>
    <d v="2023-04-03T10:48:00"/>
    <x v="9"/>
    <n v="4"/>
    <s v="Imidacloprid"/>
    <s v="ng/L"/>
    <s v="&lt;"/>
    <n v="1"/>
    <n v="0.5"/>
    <n v="1"/>
    <b v="1"/>
    <n v="0"/>
  </r>
  <r>
    <s v="UK"/>
    <s v="GB-ENG"/>
    <s v="59010550"/>
    <x v="31"/>
    <d v="2023-04-28T10:32:00"/>
    <x v="9"/>
    <n v="4"/>
    <s v="Imidacloprid"/>
    <s v="ng/L"/>
    <s v="&lt;"/>
    <n v="1"/>
    <n v="0.5"/>
    <n v="1"/>
    <b v="1"/>
    <n v="0"/>
  </r>
  <r>
    <s v="UK"/>
    <s v="GB-ENG"/>
    <s v="59010550"/>
    <x v="31"/>
    <d v="2023-05-11T10:45:00"/>
    <x v="9"/>
    <n v="5"/>
    <s v="Imidacloprid"/>
    <s v="ng/L"/>
    <s v="="/>
    <n v="29"/>
    <n v="29"/>
    <n v="0"/>
    <b v="0"/>
    <n v="0"/>
  </r>
  <r>
    <s v="UK"/>
    <s v="GB-ENG"/>
    <s v="59010550"/>
    <x v="31"/>
    <d v="2023-06-09T12:34:00"/>
    <x v="9"/>
    <n v="6"/>
    <s v="Imidacloprid"/>
    <s v="ng/L"/>
    <s v="&lt;"/>
    <n v="1"/>
    <n v="0.5"/>
    <n v="1"/>
    <b v="1"/>
    <n v="0"/>
  </r>
  <r>
    <s v="UK"/>
    <s v="GB-ENG"/>
    <s v="59010550"/>
    <x v="31"/>
    <d v="2023-07-07T12:49:00"/>
    <x v="9"/>
    <n v="7"/>
    <s v="Imidacloprid"/>
    <s v="ng/L"/>
    <s v="="/>
    <n v="50"/>
    <n v="50"/>
    <n v="0"/>
    <b v="0"/>
    <n v="0"/>
  </r>
  <r>
    <s v="UK"/>
    <s v="GB-ENG"/>
    <s v="59010550"/>
    <x v="31"/>
    <d v="2023-08-15T10:07:00"/>
    <x v="9"/>
    <n v="8"/>
    <s v="Imidacloprid"/>
    <s v="ng/L"/>
    <s v="&lt;"/>
    <n v="1"/>
    <n v="0.5"/>
    <n v="1"/>
    <b v="1"/>
    <n v="0"/>
  </r>
  <r>
    <s v="UK"/>
    <s v="GB-ENG"/>
    <s v="59010550"/>
    <x v="31"/>
    <d v="2023-09-25T10:19:00"/>
    <x v="9"/>
    <n v="9"/>
    <s v="Imidacloprid"/>
    <s v="ng/L"/>
    <s v="="/>
    <n v="110"/>
    <n v="110"/>
    <n v="0"/>
    <b v="0"/>
    <n v="1"/>
  </r>
  <r>
    <s v="UK"/>
    <s v="GB-ENG"/>
    <s v="59010550"/>
    <x v="31"/>
    <d v="2023-10-11T09:50:00"/>
    <x v="9"/>
    <n v="10"/>
    <s v="Imidacloprid"/>
    <s v="ng/L"/>
    <s v="="/>
    <n v="73"/>
    <n v="73"/>
    <n v="0"/>
    <b v="0"/>
    <n v="1"/>
  </r>
  <r>
    <s v="UK"/>
    <s v="GB-ENG"/>
    <s v="59010550"/>
    <x v="31"/>
    <d v="2023-11-03T12:14:00"/>
    <x v="9"/>
    <n v="11"/>
    <s v="Imidacloprid"/>
    <s v="ng/L"/>
    <s v="="/>
    <n v="30"/>
    <n v="30"/>
    <n v="0"/>
    <b v="0"/>
    <n v="0"/>
  </r>
  <r>
    <s v="UK"/>
    <s v="GB-ENG"/>
    <s v="59010550"/>
    <x v="31"/>
    <d v="2023-12-07T08:50:00"/>
    <x v="9"/>
    <n v="12"/>
    <s v="Imidacloprid"/>
    <s v="ng/L"/>
    <s v="="/>
    <n v="34"/>
    <n v="34"/>
    <n v="0"/>
    <b v="0"/>
    <n v="0"/>
  </r>
  <r>
    <s v="UK"/>
    <s v="GB-ENG"/>
    <s v="59010550"/>
    <x v="31"/>
    <d v="2024-01-08T11:54:00"/>
    <x v="10"/>
    <n v="1"/>
    <s v="Imidacloprid"/>
    <s v="ng/L"/>
    <s v="="/>
    <n v="25"/>
    <n v="25"/>
    <n v="0"/>
    <b v="0"/>
    <n v="0"/>
  </r>
  <r>
    <s v="UK"/>
    <s v="GB-ENG"/>
    <s v="59010550"/>
    <x v="31"/>
    <d v="2024-02-02T11:59:00"/>
    <x v="10"/>
    <n v="2"/>
    <s v="Imidacloprid"/>
    <s v="ng/L"/>
    <s v="="/>
    <n v="73"/>
    <n v="73"/>
    <n v="0"/>
    <b v="0"/>
    <n v="1"/>
  </r>
  <r>
    <s v="UK"/>
    <s v="GB-ENG"/>
    <s v="59010550"/>
    <x v="31"/>
    <d v="2024-03-04T10:45:00"/>
    <x v="10"/>
    <n v="3"/>
    <s v="Imidacloprid"/>
    <s v="ng/L"/>
    <s v="="/>
    <n v="15"/>
    <n v="15"/>
    <n v="0"/>
    <b v="0"/>
    <n v="0"/>
  </r>
  <r>
    <s v="UK"/>
    <s v="GB-ENG"/>
    <s v="70540224"/>
    <x v="32"/>
    <d v="2019-09-20T12:04:00"/>
    <x v="0"/>
    <n v="9"/>
    <s v="Imidacloprid"/>
    <s v="ng/L"/>
    <s v="="/>
    <n v="6"/>
    <n v="6"/>
    <n v="0"/>
    <b v="0"/>
    <n v="0"/>
  </r>
  <r>
    <s v="UK"/>
    <s v="GB-ENG"/>
    <s v="70620154"/>
    <x v="33"/>
    <d v="2019-09-03T13:03:00"/>
    <x v="0"/>
    <n v="9"/>
    <s v="Imidacloprid"/>
    <s v="ng/L"/>
    <s v="="/>
    <n v="9"/>
    <n v="9"/>
    <n v="0"/>
    <b v="0"/>
    <n v="0"/>
  </r>
  <r>
    <s v="UK"/>
    <s v="GB-ENG"/>
    <s v="72920121"/>
    <x v="34"/>
    <d v="2019-09-30T13:43:00"/>
    <x v="0"/>
    <n v="9"/>
    <s v="Imidacloprid"/>
    <s v="ng/L"/>
    <s v="&lt;"/>
    <n v="1"/>
    <n v="0.5"/>
    <n v="1"/>
    <b v="1"/>
    <n v="0"/>
  </r>
  <r>
    <s v="UK"/>
    <s v="GB-ENG"/>
    <s v="81522986"/>
    <x v="35"/>
    <d v="2019-09-10T14:25:00"/>
    <x v="0"/>
    <n v="9"/>
    <s v="Imidacloprid"/>
    <s v="ng/L"/>
    <s v="&lt;"/>
    <n v="1"/>
    <n v="0.5"/>
    <n v="1"/>
    <b v="1"/>
    <n v="0"/>
  </r>
  <r>
    <s v="UK"/>
    <s v="GB-ENG"/>
    <s v="82010111"/>
    <x v="36"/>
    <d v="2019-09-10T14:00:00"/>
    <x v="0"/>
    <n v="9"/>
    <s v="Imidacloprid"/>
    <s v="ng/L"/>
    <s v="="/>
    <n v="14"/>
    <n v="14"/>
    <n v="0"/>
    <b v="0"/>
    <n v="0"/>
  </r>
  <r>
    <s v="UK"/>
    <s v="GB-ENG"/>
    <s v="88000879"/>
    <x v="37"/>
    <d v="2019-09-30T14:21:00"/>
    <x v="0"/>
    <n v="9"/>
    <s v="Imidacloprid"/>
    <s v="ng/L"/>
    <s v="&lt;"/>
    <n v="1"/>
    <n v="0.5"/>
    <n v="1"/>
    <b v="1"/>
    <n v="0"/>
  </r>
  <r>
    <s v="UK"/>
    <s v="GB-ENG"/>
    <s v="88002065"/>
    <x v="38"/>
    <d v="2019-09-04T10:37:00"/>
    <x v="0"/>
    <n v="9"/>
    <s v="Imidacloprid"/>
    <s v="ng/L"/>
    <s v="="/>
    <n v="39"/>
    <n v="39"/>
    <n v="0"/>
    <b v="0"/>
    <n v="0"/>
  </r>
  <r>
    <s v="UK"/>
    <s v="GB-ENG"/>
    <s v="88002324"/>
    <x v="39"/>
    <d v="2016-02-15T11:46:00"/>
    <x v="3"/>
    <n v="2"/>
    <s v="Imidacloprid"/>
    <s v="ng/L"/>
    <s v="="/>
    <n v="12"/>
    <n v="12"/>
    <n v="0"/>
    <b v="0"/>
    <n v="0"/>
  </r>
  <r>
    <s v="UK"/>
    <s v="GB-ENG"/>
    <s v="88002324"/>
    <x v="39"/>
    <d v="2016-10-18T15:48:00"/>
    <x v="3"/>
    <n v="10"/>
    <s v="Imidacloprid"/>
    <s v="ng/L"/>
    <s v="="/>
    <n v="22"/>
    <n v="22"/>
    <n v="0"/>
    <b v="0"/>
    <n v="0"/>
  </r>
  <r>
    <s v="UK"/>
    <s v="GB-ENG"/>
    <s v="88002324"/>
    <x v="39"/>
    <d v="2017-11-10T09:44:00"/>
    <x v="4"/>
    <n v="11"/>
    <s v="Imidacloprid"/>
    <s v="ng/L"/>
    <s v="="/>
    <n v="8"/>
    <n v="8"/>
    <n v="0"/>
    <b v="0"/>
    <n v="0"/>
  </r>
  <r>
    <s v="UK"/>
    <s v="GB-ENG"/>
    <s v="88002324"/>
    <x v="39"/>
    <d v="2017-12-07T11:38:00"/>
    <x v="4"/>
    <n v="12"/>
    <s v="Imidacloprid"/>
    <s v="ng/L"/>
    <s v="&lt;"/>
    <n v="1"/>
    <n v="0.5"/>
    <n v="1"/>
    <b v="1"/>
    <n v="0"/>
  </r>
  <r>
    <s v="UK"/>
    <s v="GB-ENG"/>
    <s v="88002324"/>
    <x v="39"/>
    <d v="2018-06-07T17:30:00"/>
    <x v="5"/>
    <n v="6"/>
    <s v="Imidacloprid"/>
    <s v="ng/L"/>
    <s v="="/>
    <n v="23"/>
    <n v="23"/>
    <n v="0"/>
    <b v="0"/>
    <n v="0"/>
  </r>
  <r>
    <s v="UK"/>
    <s v="GB-ENG"/>
    <s v="88002324"/>
    <x v="39"/>
    <d v="2019-04-03T16:11:00"/>
    <x v="0"/>
    <n v="4"/>
    <s v="Imidacloprid"/>
    <s v="ng/L"/>
    <s v="="/>
    <n v="11"/>
    <n v="11"/>
    <n v="0"/>
    <b v="0"/>
    <n v="0"/>
  </r>
  <r>
    <s v="UK"/>
    <s v="GB-ENG"/>
    <s v="88002324"/>
    <x v="39"/>
    <d v="2019-09-09T13:49:00"/>
    <x v="0"/>
    <n v="9"/>
    <s v="Imidacloprid"/>
    <s v="ng/L"/>
    <s v="="/>
    <n v="14"/>
    <n v="14"/>
    <n v="0"/>
    <b v="0"/>
    <n v="0"/>
  </r>
  <r>
    <s v="UK"/>
    <s v="GB-ENG"/>
    <s v="88002324"/>
    <x v="39"/>
    <d v="2019-10-23T14:25:00"/>
    <x v="0"/>
    <n v="10"/>
    <s v="Imidacloprid"/>
    <s v="ng/L"/>
    <s v="="/>
    <n v="12"/>
    <n v="12"/>
    <n v="0"/>
    <b v="0"/>
    <n v="0"/>
  </r>
  <r>
    <s v="UK"/>
    <s v="GB-ENG"/>
    <s v="88002324"/>
    <x v="39"/>
    <d v="2019-11-13T14:54:00"/>
    <x v="0"/>
    <n v="11"/>
    <s v="Imidacloprid"/>
    <s v="ng/L"/>
    <s v="="/>
    <n v="5"/>
    <n v="5"/>
    <n v="0"/>
    <b v="0"/>
    <n v="0"/>
  </r>
  <r>
    <s v="UK"/>
    <s v="GB-ENG"/>
    <s v="88002324"/>
    <x v="39"/>
    <d v="2019-12-18T16:11:00"/>
    <x v="0"/>
    <n v="12"/>
    <s v="Imidacloprid"/>
    <s v="ng/L"/>
    <s v="&lt;"/>
    <n v="1"/>
    <n v="0.5"/>
    <n v="1"/>
    <b v="1"/>
    <n v="0"/>
  </r>
  <r>
    <s v="UK"/>
    <s v="GB-ENG"/>
    <s v="88002324"/>
    <x v="39"/>
    <d v="2020-01-06T09:55:00"/>
    <x v="6"/>
    <n v="1"/>
    <s v="Imidacloprid"/>
    <s v="ng/L"/>
    <s v="="/>
    <n v="13"/>
    <n v="13"/>
    <n v="0"/>
    <b v="0"/>
    <n v="0"/>
  </r>
  <r>
    <s v="UK"/>
    <s v="GB-ENG"/>
    <s v="88002324"/>
    <x v="39"/>
    <d v="2020-02-11T11:15:00"/>
    <x v="6"/>
    <n v="2"/>
    <s v="Imidacloprid"/>
    <s v="ng/L"/>
    <s v="="/>
    <n v="4.4000000000000004"/>
    <n v="4.4000000000000004"/>
    <n v="0"/>
    <b v="0"/>
    <n v="0"/>
  </r>
  <r>
    <s v="UK"/>
    <s v="GB-ENG"/>
    <s v="88002324"/>
    <x v="39"/>
    <d v="2020-03-10T10:17:00"/>
    <x v="6"/>
    <n v="3"/>
    <s v="Imidacloprid"/>
    <s v="ng/L"/>
    <s v="&lt;"/>
    <n v="1"/>
    <n v="0.5"/>
    <n v="1"/>
    <b v="1"/>
    <n v="0"/>
  </r>
  <r>
    <s v="UK"/>
    <s v="GB-ENG"/>
    <s v="88002324"/>
    <x v="39"/>
    <d v="2022-04-25T15:52:00"/>
    <x v="8"/>
    <n v="4"/>
    <s v="Imidacloprid"/>
    <s v="ng/L"/>
    <s v="="/>
    <n v="15"/>
    <n v="15"/>
    <n v="0"/>
    <b v="0"/>
    <n v="0"/>
  </r>
  <r>
    <s v="UK"/>
    <s v="GB-ENG"/>
    <s v="88002324"/>
    <x v="39"/>
    <d v="2022-05-09T11:08:00"/>
    <x v="8"/>
    <n v="5"/>
    <s v="Imidacloprid"/>
    <s v="ng/L"/>
    <s v="="/>
    <n v="21"/>
    <n v="21"/>
    <n v="0"/>
    <b v="0"/>
    <n v="0"/>
  </r>
  <r>
    <s v="UK"/>
    <s v="GB-ENG"/>
    <s v="88002324"/>
    <x v="39"/>
    <d v="2022-06-16T09:45:00"/>
    <x v="8"/>
    <n v="6"/>
    <s v="Imidacloprid"/>
    <s v="ng/L"/>
    <s v="="/>
    <n v="18"/>
    <n v="18"/>
    <n v="0"/>
    <b v="0"/>
    <n v="0"/>
  </r>
  <r>
    <s v="UK"/>
    <s v="GB-ENG"/>
    <s v="88002324"/>
    <x v="39"/>
    <d v="2022-07-04T16:50:00"/>
    <x v="8"/>
    <n v="7"/>
    <s v="Imidacloprid"/>
    <s v="ng/L"/>
    <s v="="/>
    <n v="15"/>
    <n v="15"/>
    <n v="0"/>
    <b v="0"/>
    <n v="0"/>
  </r>
  <r>
    <s v="UK"/>
    <s v="GB-ENG"/>
    <s v="88002324"/>
    <x v="39"/>
    <d v="2022-08-18T13:25:00"/>
    <x v="8"/>
    <n v="8"/>
    <s v="Imidacloprid"/>
    <s v="ng/L"/>
    <s v="&lt;"/>
    <n v="1"/>
    <n v="0.5"/>
    <n v="1"/>
    <b v="1"/>
    <n v="0"/>
  </r>
  <r>
    <s v="UK"/>
    <s v="GB-ENG"/>
    <s v="88002324"/>
    <x v="39"/>
    <d v="2022-09-16T10:41:00"/>
    <x v="8"/>
    <n v="9"/>
    <s v="Imidacloprid"/>
    <s v="ng/L"/>
    <s v="&lt;"/>
    <n v="1"/>
    <n v="0.5"/>
    <n v="1"/>
    <b v="1"/>
    <n v="0"/>
  </r>
  <r>
    <s v="UK"/>
    <s v="GB-ENG"/>
    <s v="88002324"/>
    <x v="39"/>
    <d v="2022-10-11T10:24:00"/>
    <x v="8"/>
    <n v="10"/>
    <s v="Imidacloprid"/>
    <s v="ng/L"/>
    <s v="="/>
    <n v="9.9"/>
    <n v="9.9"/>
    <n v="0"/>
    <b v="0"/>
    <n v="0"/>
  </r>
  <r>
    <s v="UK"/>
    <s v="GB-ENG"/>
    <s v="88002324"/>
    <x v="39"/>
    <d v="2022-11-01T10:14:00"/>
    <x v="8"/>
    <n v="11"/>
    <s v="Imidacloprid"/>
    <s v="ng/L"/>
    <s v="&lt;"/>
    <n v="1"/>
    <n v="0.5"/>
    <n v="1"/>
    <b v="1"/>
    <n v="0"/>
  </r>
  <r>
    <s v="UK"/>
    <s v="GB-ENG"/>
    <s v="88002324"/>
    <x v="39"/>
    <d v="2022-12-07T12:11:00"/>
    <x v="8"/>
    <n v="12"/>
    <s v="Imidacloprid"/>
    <s v="ng/L"/>
    <s v="&lt;"/>
    <n v="1"/>
    <n v="0.5"/>
    <n v="1"/>
    <b v="1"/>
    <n v="0"/>
  </r>
  <r>
    <s v="UK"/>
    <s v="GB-ENG"/>
    <s v="88002324"/>
    <x v="39"/>
    <d v="2023-01-26T09:05:00"/>
    <x v="9"/>
    <n v="1"/>
    <s v="Imidacloprid"/>
    <s v="ng/L"/>
    <s v="="/>
    <n v="9.5"/>
    <n v="9.5"/>
    <n v="0"/>
    <b v="0"/>
    <n v="0"/>
  </r>
  <r>
    <s v="UK"/>
    <s v="GB-ENG"/>
    <s v="88002324"/>
    <x v="39"/>
    <d v="2023-02-15T13:04:00"/>
    <x v="9"/>
    <n v="2"/>
    <s v="Imidacloprid"/>
    <s v="ng/L"/>
    <s v="="/>
    <n v="15"/>
    <n v="15"/>
    <n v="0"/>
    <b v="0"/>
    <n v="0"/>
  </r>
  <r>
    <s v="UK"/>
    <s v="GB-ENG"/>
    <s v="88002324"/>
    <x v="39"/>
    <d v="2023-03-08T13:58:00"/>
    <x v="9"/>
    <n v="3"/>
    <s v="Imidacloprid"/>
    <s v="ng/L"/>
    <s v="="/>
    <n v="17"/>
    <n v="17"/>
    <n v="0"/>
    <b v="0"/>
    <n v="0"/>
  </r>
  <r>
    <s v="UK"/>
    <s v="GB-ENG"/>
    <s v="88002324"/>
    <x v="39"/>
    <d v="2023-04-03T13:31:00"/>
    <x v="9"/>
    <n v="4"/>
    <s v="Imidacloprid"/>
    <s v="ng/L"/>
    <s v="="/>
    <n v="9.5"/>
    <n v="9.5"/>
    <n v="0"/>
    <b v="0"/>
    <n v="0"/>
  </r>
  <r>
    <s v="UK"/>
    <s v="GB-ENG"/>
    <s v="88002324"/>
    <x v="39"/>
    <d v="2023-04-18T12:45:00"/>
    <x v="9"/>
    <n v="4"/>
    <s v="Imidacloprid"/>
    <s v="ng/L"/>
    <s v="="/>
    <n v="8.4"/>
    <n v="8.4"/>
    <n v="0"/>
    <b v="0"/>
    <n v="0"/>
  </r>
  <r>
    <s v="UK"/>
    <s v="GB-ENG"/>
    <s v="88002324"/>
    <x v="39"/>
    <d v="2023-05-02T12:18:00"/>
    <x v="9"/>
    <n v="5"/>
    <s v="Imidacloprid"/>
    <s v="ng/L"/>
    <s v="="/>
    <n v="11"/>
    <n v="11"/>
    <n v="0"/>
    <b v="0"/>
    <n v="0"/>
  </r>
  <r>
    <s v="UK"/>
    <s v="GB-ENG"/>
    <s v="88002324"/>
    <x v="39"/>
    <d v="2023-06-08T12:36:00"/>
    <x v="9"/>
    <n v="6"/>
    <s v="Imidacloprid"/>
    <s v="ng/L"/>
    <s v="="/>
    <n v="24"/>
    <n v="24"/>
    <n v="0"/>
    <b v="0"/>
    <n v="0"/>
  </r>
  <r>
    <s v="UK"/>
    <s v="GB-ENG"/>
    <s v="88002324"/>
    <x v="39"/>
    <d v="2023-09-18T13:45:00"/>
    <x v="9"/>
    <n v="9"/>
    <s v="Imidacloprid"/>
    <s v="ng/L"/>
    <s v="&lt;"/>
    <n v="1"/>
    <n v="0.5"/>
    <n v="1"/>
    <b v="1"/>
    <n v="0"/>
  </r>
  <r>
    <s v="UK"/>
    <s v="GB-ENG"/>
    <s v="88002324"/>
    <x v="39"/>
    <d v="2023-10-06T12:38:00"/>
    <x v="9"/>
    <n v="10"/>
    <s v="Imidacloprid"/>
    <s v="ng/L"/>
    <s v="&lt;"/>
    <n v="1"/>
    <n v="0.5"/>
    <n v="1"/>
    <b v="1"/>
    <n v="0"/>
  </r>
  <r>
    <s v="UK"/>
    <s v="GB-ENG"/>
    <s v="88002324"/>
    <x v="39"/>
    <d v="2023-11-07T10:12:00"/>
    <x v="9"/>
    <n v="11"/>
    <s v="Imidacloprid"/>
    <s v="ng/L"/>
    <s v="&lt;"/>
    <n v="1"/>
    <n v="0.5"/>
    <n v="1"/>
    <b v="1"/>
    <n v="0"/>
  </r>
  <r>
    <s v="UK"/>
    <s v="GB-ENG"/>
    <s v="88002324"/>
    <x v="39"/>
    <d v="2023-12-13T10:40:00"/>
    <x v="9"/>
    <n v="12"/>
    <s v="Imidacloprid"/>
    <s v="ng/L"/>
    <s v="="/>
    <n v="5.8999999999999995"/>
    <n v="5.8999999999999995"/>
    <n v="0"/>
    <b v="0"/>
    <n v="0"/>
  </r>
  <r>
    <s v="UK"/>
    <s v="GB-ENG"/>
    <s v="88002324"/>
    <x v="39"/>
    <d v="2024-01-16T11:20:00"/>
    <x v="10"/>
    <n v="1"/>
    <s v="Imidacloprid"/>
    <s v="ng/L"/>
    <s v="&lt;"/>
    <n v="1"/>
    <n v="0.5"/>
    <n v="1"/>
    <b v="1"/>
    <n v="0"/>
  </r>
  <r>
    <s v="UK"/>
    <s v="GB-ENG"/>
    <s v="88002324"/>
    <x v="39"/>
    <d v="2024-02-08T11:32:00"/>
    <x v="10"/>
    <n v="2"/>
    <s v="Imidacloprid"/>
    <s v="ng/L"/>
    <s v="="/>
    <n v="9.9"/>
    <n v="9.9"/>
    <n v="0"/>
    <b v="0"/>
    <n v="0"/>
  </r>
  <r>
    <s v="UK"/>
    <s v="GB-ENG"/>
    <s v="88002324"/>
    <x v="39"/>
    <d v="2024-03-13T08:07:00"/>
    <x v="10"/>
    <n v="3"/>
    <s v="Imidacloprid"/>
    <s v="ng/L"/>
    <s v="="/>
    <n v="20"/>
    <n v="20"/>
    <n v="0"/>
    <b v="0"/>
    <n v="0"/>
  </r>
  <r>
    <s v="UK"/>
    <s v="GB-ENG"/>
    <s v="88002348"/>
    <x v="40"/>
    <d v="2019-09-09T15:06:00"/>
    <x v="0"/>
    <n v="9"/>
    <s v="Imidacloprid"/>
    <s v="ng/L"/>
    <s v="="/>
    <n v="26"/>
    <n v="26"/>
    <n v="0"/>
    <b v="0"/>
    <n v="0"/>
  </r>
  <r>
    <s v="UK"/>
    <s v="GB-ENG"/>
    <s v="88002634"/>
    <x v="41"/>
    <d v="2019-09-02T15:17:00"/>
    <x v="0"/>
    <n v="9"/>
    <s v="Imidacloprid"/>
    <s v="ng/L"/>
    <s v="="/>
    <n v="100"/>
    <n v="100"/>
    <n v="0"/>
    <b v="0"/>
    <n v="1"/>
  </r>
  <r>
    <s v="UK"/>
    <s v="GB-ENG"/>
    <s v="88002884"/>
    <x v="42"/>
    <d v="2019-09-19T15:44:00"/>
    <x v="0"/>
    <n v="9"/>
    <s v="Imidacloprid"/>
    <s v="ng/L"/>
    <s v="&lt;"/>
    <n v="1"/>
    <n v="0.5"/>
    <n v="1"/>
    <b v="1"/>
    <n v="0"/>
  </r>
  <r>
    <s v="UK"/>
    <s v="GB-ENG"/>
    <s v="88002884"/>
    <x v="42"/>
    <d v="2019-10-25T11:41:00"/>
    <x v="0"/>
    <n v="10"/>
    <s v="Imidacloprid"/>
    <s v="ng/L"/>
    <s v="="/>
    <n v="26"/>
    <n v="26"/>
    <n v="0"/>
    <b v="0"/>
    <n v="0"/>
  </r>
  <r>
    <s v="UK"/>
    <s v="GB-ENG"/>
    <s v="88003147"/>
    <x v="43"/>
    <d v="2017-10-12T13:29:00"/>
    <x v="4"/>
    <n v="10"/>
    <s v="Imidacloprid"/>
    <s v="ng/L"/>
    <s v="="/>
    <n v="13"/>
    <n v="13"/>
    <n v="0"/>
    <b v="0"/>
    <n v="0"/>
  </r>
  <r>
    <s v="UK"/>
    <s v="GB-ENG"/>
    <s v="88003147"/>
    <x v="43"/>
    <d v="2017-11-02T13:24:00"/>
    <x v="4"/>
    <n v="11"/>
    <s v="Imidacloprid"/>
    <s v="ng/L"/>
    <s v="="/>
    <n v="34"/>
    <n v="34"/>
    <n v="0"/>
    <b v="0"/>
    <n v="0"/>
  </r>
  <r>
    <s v="UK"/>
    <s v="GB-ENG"/>
    <s v="88003147"/>
    <x v="43"/>
    <d v="2017-12-04T11:12:00"/>
    <x v="4"/>
    <n v="12"/>
    <s v="Imidacloprid"/>
    <s v="ng/L"/>
    <s v="="/>
    <n v="28"/>
    <n v="28"/>
    <n v="0"/>
    <b v="0"/>
    <n v="0"/>
  </r>
  <r>
    <s v="UK"/>
    <s v="GB-ENG"/>
    <s v="88003147"/>
    <x v="43"/>
    <d v="2018-08-13T11:14:00"/>
    <x v="5"/>
    <n v="8"/>
    <s v="Imidacloprid"/>
    <s v="ng/L"/>
    <s v="&lt;"/>
    <n v="1"/>
    <n v="0.5"/>
    <n v="1"/>
    <b v="1"/>
    <n v="0"/>
  </r>
  <r>
    <s v="UK"/>
    <s v="GB-ENG"/>
    <s v="88003147"/>
    <x v="43"/>
    <d v="2019-04-23T11:57:00"/>
    <x v="0"/>
    <n v="4"/>
    <s v="Imidacloprid"/>
    <s v="ng/L"/>
    <s v="="/>
    <n v="49"/>
    <n v="49"/>
    <n v="0"/>
    <b v="0"/>
    <n v="0"/>
  </r>
  <r>
    <s v="UK"/>
    <s v="GB-ENG"/>
    <s v="88003147"/>
    <x v="43"/>
    <d v="2019-09-20T15:06:00"/>
    <x v="0"/>
    <n v="9"/>
    <s v="Imidacloprid"/>
    <s v="ng/L"/>
    <s v="="/>
    <n v="14"/>
    <n v="14"/>
    <n v="0"/>
    <b v="0"/>
    <n v="0"/>
  </r>
  <r>
    <s v="UK"/>
    <s v="GB-ENG"/>
    <s v="88003147"/>
    <x v="43"/>
    <d v="2019-10-10T13:59:00"/>
    <x v="0"/>
    <n v="10"/>
    <s v="Imidacloprid"/>
    <s v="ng/L"/>
    <s v="&lt;"/>
    <n v="1"/>
    <n v="0.5"/>
    <n v="1"/>
    <b v="1"/>
    <n v="0"/>
  </r>
  <r>
    <s v="UK"/>
    <s v="GB-ENG"/>
    <s v="88003147"/>
    <x v="43"/>
    <d v="2019-11-14T14:57:00"/>
    <x v="0"/>
    <n v="11"/>
    <s v="Imidacloprid"/>
    <s v="ng/L"/>
    <s v="="/>
    <n v="8.5"/>
    <n v="8.5"/>
    <n v="0"/>
    <b v="0"/>
    <n v="0"/>
  </r>
  <r>
    <s v="UK"/>
    <s v="GB-ENG"/>
    <s v="88003147"/>
    <x v="43"/>
    <d v="2019-11-26T13:45:00"/>
    <x v="0"/>
    <n v="11"/>
    <s v="Imidacloprid"/>
    <s v="ng/L"/>
    <s v="="/>
    <n v="18"/>
    <n v="18"/>
    <n v="0"/>
    <b v="0"/>
    <n v="0"/>
  </r>
  <r>
    <s v="UK"/>
    <s v="GB-ENG"/>
    <s v="88003147"/>
    <x v="43"/>
    <d v="2019-12-18T13:46:00"/>
    <x v="0"/>
    <n v="12"/>
    <s v="Imidacloprid"/>
    <s v="ng/L"/>
    <s v="="/>
    <n v="8.6"/>
    <n v="8.6"/>
    <n v="0"/>
    <b v="0"/>
    <n v="0"/>
  </r>
  <r>
    <s v="UK"/>
    <s v="GB-ENG"/>
    <s v="88003147"/>
    <x v="43"/>
    <d v="2020-01-10T12:17:00"/>
    <x v="6"/>
    <n v="1"/>
    <s v="Imidacloprid"/>
    <s v="ng/L"/>
    <s v="="/>
    <n v="12"/>
    <n v="12"/>
    <n v="0"/>
    <b v="0"/>
    <n v="0"/>
  </r>
  <r>
    <s v="UK"/>
    <s v="GB-ENG"/>
    <s v="88003147"/>
    <x v="43"/>
    <d v="2020-02-04T13:34:00"/>
    <x v="6"/>
    <n v="2"/>
    <s v="Imidacloprid"/>
    <s v="ng/L"/>
    <s v="="/>
    <n v="19"/>
    <n v="19"/>
    <n v="0"/>
    <b v="0"/>
    <n v="0"/>
  </r>
  <r>
    <s v="UK"/>
    <s v="GB-ENG"/>
    <s v="88003147"/>
    <x v="43"/>
    <d v="2022-04-01T15:23:00"/>
    <x v="8"/>
    <n v="4"/>
    <s v="Imidacloprid"/>
    <s v="ng/L"/>
    <s v="="/>
    <n v="31"/>
    <n v="31"/>
    <n v="0"/>
    <b v="0"/>
    <n v="0"/>
  </r>
  <r>
    <s v="UK"/>
    <s v="GB-ENG"/>
    <s v="88003147"/>
    <x v="43"/>
    <d v="2022-05-05T14:29:00"/>
    <x v="8"/>
    <n v="5"/>
    <s v="Imidacloprid"/>
    <s v="ng/L"/>
    <s v="&lt;"/>
    <n v="1"/>
    <n v="0.5"/>
    <n v="1"/>
    <b v="1"/>
    <n v="0"/>
  </r>
  <r>
    <s v="UK"/>
    <s v="GB-ENG"/>
    <s v="88003147"/>
    <x v="43"/>
    <d v="2022-06-06T12:01:00"/>
    <x v="8"/>
    <n v="6"/>
    <s v="Imidacloprid"/>
    <s v="ng/L"/>
    <s v="="/>
    <n v="27"/>
    <n v="27"/>
    <n v="0"/>
    <b v="0"/>
    <n v="0"/>
  </r>
  <r>
    <s v="UK"/>
    <s v="GB-ENG"/>
    <s v="88003147"/>
    <x v="43"/>
    <d v="2022-07-06T17:05:00"/>
    <x v="8"/>
    <n v="7"/>
    <s v="Imidacloprid"/>
    <s v="ng/L"/>
    <s v="="/>
    <n v="25"/>
    <n v="25"/>
    <n v="0"/>
    <b v="0"/>
    <n v="0"/>
  </r>
  <r>
    <s v="UK"/>
    <s v="GB-ENG"/>
    <s v="88003147"/>
    <x v="43"/>
    <d v="2022-08-01T12:48:00"/>
    <x v="8"/>
    <n v="8"/>
    <s v="Imidacloprid"/>
    <s v="ng/L"/>
    <s v="&lt;"/>
    <n v="1"/>
    <n v="0.5"/>
    <n v="1"/>
    <b v="1"/>
    <n v="0"/>
  </r>
  <r>
    <s v="UK"/>
    <s v="GB-ENG"/>
    <s v="88003147"/>
    <x v="43"/>
    <d v="2022-09-06T15:08:00"/>
    <x v="8"/>
    <n v="9"/>
    <s v="Imidacloprid"/>
    <s v="ng/L"/>
    <s v="&lt;"/>
    <n v="1"/>
    <n v="0.5"/>
    <n v="1"/>
    <b v="1"/>
    <n v="0"/>
  </r>
  <r>
    <s v="UK"/>
    <s v="GB-ENG"/>
    <s v="88003147"/>
    <x v="43"/>
    <d v="2022-10-04T12:43:00"/>
    <x v="8"/>
    <n v="10"/>
    <s v="Imidacloprid"/>
    <s v="ng/L"/>
    <s v="="/>
    <n v="24"/>
    <n v="24"/>
    <n v="0"/>
    <b v="0"/>
    <n v="0"/>
  </r>
  <r>
    <s v="UK"/>
    <s v="GB-ENG"/>
    <s v="88003147"/>
    <x v="43"/>
    <d v="2022-11-11T12:10:00"/>
    <x v="8"/>
    <n v="11"/>
    <s v="Imidacloprid"/>
    <s v="ng/L"/>
    <s v="="/>
    <n v="21"/>
    <n v="21"/>
    <n v="0"/>
    <b v="0"/>
    <n v="0"/>
  </r>
  <r>
    <s v="UK"/>
    <s v="GB-ENG"/>
    <s v="88003147"/>
    <x v="43"/>
    <d v="2022-12-02T12:11:00"/>
    <x v="8"/>
    <n v="12"/>
    <s v="Imidacloprid"/>
    <s v="ng/L"/>
    <s v="&lt;"/>
    <n v="1"/>
    <n v="0.5"/>
    <n v="1"/>
    <b v="1"/>
    <n v="0"/>
  </r>
  <r>
    <s v="UK"/>
    <s v="GB-ENG"/>
    <s v="88003147"/>
    <x v="43"/>
    <d v="2023-01-09T11:02:00"/>
    <x v="9"/>
    <n v="1"/>
    <s v="Imidacloprid"/>
    <s v="ng/L"/>
    <s v="&lt;"/>
    <n v="1"/>
    <n v="0.5"/>
    <n v="1"/>
    <b v="1"/>
    <n v="0"/>
  </r>
  <r>
    <s v="UK"/>
    <s v="GB-ENG"/>
    <s v="88003147"/>
    <x v="43"/>
    <d v="2023-02-06T12:10:00"/>
    <x v="9"/>
    <n v="2"/>
    <s v="Imidacloprid"/>
    <s v="ng/L"/>
    <s v="="/>
    <n v="41"/>
    <n v="41"/>
    <n v="0"/>
    <b v="0"/>
    <n v="0"/>
  </r>
  <r>
    <s v="UK"/>
    <s v="GB-ENG"/>
    <s v="88003147"/>
    <x v="43"/>
    <d v="2023-03-01T13:00:00"/>
    <x v="9"/>
    <n v="3"/>
    <s v="Imidacloprid"/>
    <s v="ng/L"/>
    <s v="="/>
    <n v="39"/>
    <n v="39"/>
    <n v="0"/>
    <b v="0"/>
    <n v="0"/>
  </r>
  <r>
    <s v="UK"/>
    <s v="GB-ENG"/>
    <s v="88003147"/>
    <x v="43"/>
    <d v="2023-04-26T12:49:00"/>
    <x v="9"/>
    <n v="4"/>
    <s v="Imidacloprid"/>
    <s v="ng/L"/>
    <s v="&lt;"/>
    <n v="1"/>
    <n v="0.5"/>
    <n v="1"/>
    <b v="1"/>
    <n v="0"/>
  </r>
  <r>
    <s v="UK"/>
    <s v="GB-ENG"/>
    <s v="88003147"/>
    <x v="43"/>
    <d v="2023-06-20T14:19:00"/>
    <x v="9"/>
    <n v="6"/>
    <s v="Imidacloprid"/>
    <s v="ng/L"/>
    <s v="&lt;"/>
    <n v="1"/>
    <n v="0.5"/>
    <n v="1"/>
    <b v="1"/>
    <n v="0"/>
  </r>
  <r>
    <s v="UK"/>
    <s v="GB-ENG"/>
    <s v="88003147"/>
    <x v="43"/>
    <d v="2023-07-07T15:34:00"/>
    <x v="9"/>
    <n v="7"/>
    <s v="Imidacloprid"/>
    <s v="ng/L"/>
    <s v="="/>
    <n v="37"/>
    <n v="37"/>
    <n v="0"/>
    <b v="0"/>
    <n v="0"/>
  </r>
  <r>
    <s v="UK"/>
    <s v="GB-ENG"/>
    <s v="88003147"/>
    <x v="43"/>
    <d v="2023-08-01T15:12:00"/>
    <x v="9"/>
    <n v="8"/>
    <s v="Imidacloprid"/>
    <s v="ng/L"/>
    <s v="&lt;"/>
    <n v="1"/>
    <n v="0.5"/>
    <n v="1"/>
    <b v="1"/>
    <n v="0"/>
  </r>
  <r>
    <s v="UK"/>
    <s v="GB-ENG"/>
    <s v="88003147"/>
    <x v="43"/>
    <d v="2023-09-05T13:59:00"/>
    <x v="9"/>
    <n v="9"/>
    <s v="Imidacloprid"/>
    <s v="ng/L"/>
    <s v="="/>
    <n v="45"/>
    <n v="45"/>
    <n v="0"/>
    <b v="0"/>
    <n v="0"/>
  </r>
  <r>
    <s v="UK"/>
    <s v="GB-ENG"/>
    <s v="88003147"/>
    <x v="43"/>
    <d v="2023-10-04T13:26:00"/>
    <x v="9"/>
    <n v="10"/>
    <s v="Imidacloprid"/>
    <s v="ng/L"/>
    <s v="&lt;"/>
    <n v="1"/>
    <n v="0.5"/>
    <n v="1"/>
    <b v="1"/>
    <n v="0"/>
  </r>
  <r>
    <s v="UK"/>
    <s v="GB-ENG"/>
    <s v="88003147"/>
    <x v="43"/>
    <d v="2023-11-06T13:02:00"/>
    <x v="9"/>
    <n v="11"/>
    <s v="Imidacloprid"/>
    <s v="ng/L"/>
    <s v="&lt;"/>
    <n v="1"/>
    <n v="0.5"/>
    <n v="1"/>
    <b v="1"/>
    <n v="0"/>
  </r>
  <r>
    <s v="UK"/>
    <s v="GB-ENG"/>
    <s v="88003147"/>
    <x v="43"/>
    <d v="2023-12-06T12:09:00"/>
    <x v="9"/>
    <n v="12"/>
    <s v="Imidacloprid"/>
    <s v="ng/L"/>
    <s v="="/>
    <n v="8.6999999999999993"/>
    <n v="8.6999999999999993"/>
    <n v="0"/>
    <b v="0"/>
    <n v="0"/>
  </r>
  <r>
    <s v="UK"/>
    <s v="GB-ENG"/>
    <s v="88003147"/>
    <x v="43"/>
    <d v="2024-01-22T11:49:00"/>
    <x v="10"/>
    <n v="1"/>
    <s v="Imidacloprid"/>
    <s v="ng/L"/>
    <s v="&lt;"/>
    <n v="1"/>
    <n v="0.5"/>
    <n v="1"/>
    <b v="1"/>
    <n v="0"/>
  </r>
  <r>
    <s v="UK"/>
    <s v="GB-ENG"/>
    <s v="88003532"/>
    <x v="44"/>
    <d v="2019-09-03T12:47:00"/>
    <x v="0"/>
    <n v="9"/>
    <s v="Imidacloprid"/>
    <s v="ng/L"/>
    <s v="="/>
    <n v="9.1999999999999993"/>
    <n v="9.1999999999999993"/>
    <n v="0"/>
    <b v="0"/>
    <n v="0"/>
  </r>
  <r>
    <s v="UK"/>
    <s v="GB-ENG"/>
    <s v="88003872"/>
    <x v="45"/>
    <d v="2019-09-06T15:05:00"/>
    <x v="0"/>
    <n v="9"/>
    <s v="Imidacloprid"/>
    <s v="ng/L"/>
    <s v="&lt;"/>
    <n v="1"/>
    <n v="0.5"/>
    <n v="1"/>
    <b v="1"/>
    <n v="0"/>
  </r>
  <r>
    <s v="UK"/>
    <s v="GB-ENG"/>
    <s v="88004024"/>
    <x v="46"/>
    <d v="2019-09-03T13:42:00"/>
    <x v="0"/>
    <n v="9"/>
    <s v="Imidacloprid"/>
    <s v="ng/L"/>
    <s v="&lt;"/>
    <n v="1"/>
    <n v="0.5"/>
    <n v="1"/>
    <b v="1"/>
    <n v="0"/>
  </r>
  <r>
    <s v="UK"/>
    <s v="GB-ENG"/>
    <s v="88004024"/>
    <x v="46"/>
    <d v="2019-09-24T15:06:00"/>
    <x v="0"/>
    <n v="9"/>
    <s v="Imidacloprid"/>
    <s v="ng/L"/>
    <s v="&lt;"/>
    <n v="1"/>
    <n v="0.5"/>
    <n v="1"/>
    <b v="1"/>
    <n v="0"/>
  </r>
  <r>
    <s v="UK"/>
    <s v="GB-ENG"/>
    <s v="88004563"/>
    <x v="47"/>
    <d v="2019-09-13T11:04:00"/>
    <x v="0"/>
    <n v="9"/>
    <s v="Imidacloprid"/>
    <s v="ng/L"/>
    <s v="&lt;"/>
    <n v="1"/>
    <n v="0.5"/>
    <n v="1"/>
    <b v="1"/>
    <n v="0"/>
  </r>
  <r>
    <s v="UK"/>
    <s v="GB-ENG"/>
    <s v="88005012"/>
    <x v="48"/>
    <d v="2019-09-11T16:19:00"/>
    <x v="0"/>
    <n v="9"/>
    <s v="Imidacloprid"/>
    <s v="ng/L"/>
    <s v="&lt;"/>
    <n v="1"/>
    <n v="0.5"/>
    <n v="1"/>
    <b v="1"/>
    <n v="0"/>
  </r>
  <r>
    <s v="UK"/>
    <s v="GB-ENG"/>
    <s v="88005740"/>
    <x v="49"/>
    <d v="2019-09-25T13:10:00"/>
    <x v="0"/>
    <n v="9"/>
    <s v="Imidacloprid"/>
    <s v="ng/L"/>
    <s v="&lt;"/>
    <n v="1"/>
    <n v="0.5"/>
    <n v="1"/>
    <b v="1"/>
    <n v="0"/>
  </r>
  <r>
    <s v="UK"/>
    <s v="GB-ENG"/>
    <s v="88005781"/>
    <x v="50"/>
    <d v="2019-09-09T15:20:00"/>
    <x v="0"/>
    <n v="9"/>
    <s v="Imidacloprid"/>
    <s v="ng/L"/>
    <s v="&lt;"/>
    <n v="1"/>
    <n v="0.5"/>
    <n v="1"/>
    <b v="1"/>
    <n v="0"/>
  </r>
  <r>
    <s v="UK"/>
    <s v="GB-ENG"/>
    <s v="88005880"/>
    <x v="51"/>
    <d v="2019-09-23T15:43:00"/>
    <x v="0"/>
    <n v="9"/>
    <s v="Imidacloprid"/>
    <s v="ng/L"/>
    <s v="&lt;"/>
    <n v="1"/>
    <n v="0.5"/>
    <n v="1"/>
    <b v="1"/>
    <n v="0"/>
  </r>
  <r>
    <s v="UK"/>
    <s v="GB-ENG"/>
    <s v="88005880"/>
    <x v="51"/>
    <d v="2019-11-14T13:40:00"/>
    <x v="0"/>
    <n v="11"/>
    <s v="Imidacloprid"/>
    <s v="ng/L"/>
    <s v="&lt;"/>
    <n v="1"/>
    <n v="0.5"/>
    <n v="1"/>
    <b v="1"/>
    <n v="0"/>
  </r>
  <r>
    <s v="UK"/>
    <s v="GB-ENG"/>
    <s v="88006220"/>
    <x v="52"/>
    <d v="2019-09-04T12:01:00"/>
    <x v="0"/>
    <n v="9"/>
    <s v="Imidacloprid"/>
    <s v="ng/L"/>
    <s v="&lt;"/>
    <n v="1"/>
    <n v="0.5"/>
    <n v="1"/>
    <b v="1"/>
    <n v="0"/>
  </r>
  <r>
    <s v="UK"/>
    <s v="GB-ENG"/>
    <s v="88006427"/>
    <x v="53"/>
    <d v="2016-09-22T11:24:00"/>
    <x v="3"/>
    <n v="9"/>
    <s v="Imidacloprid"/>
    <s v="ng/L"/>
    <s v="&lt;"/>
    <n v="1"/>
    <n v="0.5"/>
    <n v="1"/>
    <b v="1"/>
    <n v="0"/>
  </r>
  <r>
    <s v="UK"/>
    <s v="GB-ENG"/>
    <s v="88006427"/>
    <x v="53"/>
    <d v="2017-08-23T15:08:00"/>
    <x v="4"/>
    <n v="8"/>
    <s v="Imidacloprid"/>
    <s v="ng/L"/>
    <s v="&lt;"/>
    <n v="1"/>
    <n v="0.5"/>
    <n v="1"/>
    <b v="1"/>
    <n v="0"/>
  </r>
  <r>
    <s v="UK"/>
    <s v="GB-ENG"/>
    <s v="88006427"/>
    <x v="53"/>
    <d v="2017-12-14T15:09:00"/>
    <x v="4"/>
    <n v="12"/>
    <s v="Imidacloprid"/>
    <s v="ng/L"/>
    <s v="&lt;"/>
    <n v="1"/>
    <n v="0.5"/>
    <n v="1"/>
    <b v="1"/>
    <n v="0"/>
  </r>
  <r>
    <s v="UK"/>
    <s v="GB-ENG"/>
    <s v="88006427"/>
    <x v="53"/>
    <d v="2018-06-08T09:34:00"/>
    <x v="5"/>
    <n v="6"/>
    <s v="Imidacloprid"/>
    <s v="ng/L"/>
    <s v="&lt;"/>
    <n v="1"/>
    <n v="0.5"/>
    <n v="1"/>
    <b v="1"/>
    <n v="0"/>
  </r>
  <r>
    <s v="UK"/>
    <s v="GB-ENG"/>
    <s v="88006427"/>
    <x v="53"/>
    <d v="2019-05-01T13:35:00"/>
    <x v="0"/>
    <n v="5"/>
    <s v="Imidacloprid"/>
    <s v="ng/L"/>
    <s v="&lt;"/>
    <n v="1"/>
    <n v="0.5"/>
    <n v="1"/>
    <b v="1"/>
    <n v="0"/>
  </r>
  <r>
    <s v="UK"/>
    <s v="GB-ENG"/>
    <s v="88006427"/>
    <x v="53"/>
    <d v="2019-09-04T15:40:00"/>
    <x v="0"/>
    <n v="9"/>
    <s v="Imidacloprid"/>
    <s v="ng/L"/>
    <s v="&lt;"/>
    <n v="1"/>
    <n v="0.5"/>
    <n v="1"/>
    <b v="1"/>
    <n v="0"/>
  </r>
  <r>
    <s v="UK"/>
    <s v="GB-ENG"/>
    <s v="88006427"/>
    <x v="53"/>
    <d v="2019-10-30T12:42:00"/>
    <x v="0"/>
    <n v="10"/>
    <s v="Imidacloprid"/>
    <s v="ng/L"/>
    <s v="&lt;"/>
    <n v="1"/>
    <n v="0.5"/>
    <n v="1"/>
    <b v="1"/>
    <n v="0"/>
  </r>
  <r>
    <s v="UK"/>
    <s v="GB-ENG"/>
    <s v="88006427"/>
    <x v="53"/>
    <d v="2019-11-13T08:37:00"/>
    <x v="0"/>
    <n v="11"/>
    <s v="Imidacloprid"/>
    <s v="ng/L"/>
    <s v="&lt;"/>
    <n v="1"/>
    <n v="0.5"/>
    <n v="1"/>
    <b v="1"/>
    <n v="0"/>
  </r>
  <r>
    <s v="UK"/>
    <s v="GB-ENG"/>
    <s v="88006427"/>
    <x v="53"/>
    <d v="2019-12-04T11:18:00"/>
    <x v="0"/>
    <n v="12"/>
    <s v="Imidacloprid"/>
    <s v="ng/L"/>
    <s v="&lt;"/>
    <n v="1"/>
    <n v="0.5"/>
    <n v="1"/>
    <b v="1"/>
    <n v="0"/>
  </r>
  <r>
    <s v="UK"/>
    <s v="GB-ENG"/>
    <s v="88006427"/>
    <x v="53"/>
    <d v="2020-01-30T10:29:00"/>
    <x v="6"/>
    <n v="1"/>
    <s v="Imidacloprid"/>
    <s v="ng/L"/>
    <s v="&lt;"/>
    <n v="1"/>
    <n v="0.5"/>
    <n v="1"/>
    <b v="1"/>
    <n v="0"/>
  </r>
  <r>
    <s v="UK"/>
    <s v="GB-ENG"/>
    <s v="88006427"/>
    <x v="53"/>
    <d v="2020-02-07T10:47:00"/>
    <x v="6"/>
    <n v="2"/>
    <s v="Imidacloprid"/>
    <s v="ng/L"/>
    <s v="&lt;"/>
    <n v="1"/>
    <n v="0.5"/>
    <n v="1"/>
    <b v="1"/>
    <n v="0"/>
  </r>
  <r>
    <s v="UK"/>
    <s v="GB-ENG"/>
    <s v="88006427"/>
    <x v="53"/>
    <d v="2020-03-02T08:35:00"/>
    <x v="6"/>
    <n v="3"/>
    <s v="Imidacloprid"/>
    <s v="ng/L"/>
    <s v="&lt;"/>
    <n v="1"/>
    <n v="0.5"/>
    <n v="1"/>
    <b v="1"/>
    <n v="0"/>
  </r>
  <r>
    <s v="UK"/>
    <s v="GB-ENG"/>
    <s v="88006427"/>
    <x v="53"/>
    <d v="2022-05-04T09:48:00"/>
    <x v="8"/>
    <n v="5"/>
    <s v="Imidacloprid"/>
    <s v="ng/L"/>
    <s v="&lt;"/>
    <n v="1"/>
    <n v="0.5"/>
    <n v="1"/>
    <b v="1"/>
    <n v="0"/>
  </r>
  <r>
    <s v="UK"/>
    <s v="GB-ENG"/>
    <s v="88006427"/>
    <x v="53"/>
    <d v="2022-06-20T15:54:00"/>
    <x v="8"/>
    <n v="6"/>
    <s v="Imidacloprid"/>
    <s v="ng/L"/>
    <s v="&lt;"/>
    <n v="1"/>
    <n v="0.5"/>
    <n v="1"/>
    <b v="1"/>
    <n v="0"/>
  </r>
  <r>
    <s v="UK"/>
    <s v="GB-ENG"/>
    <s v="88006427"/>
    <x v="53"/>
    <d v="2022-07-08T16:31:00"/>
    <x v="8"/>
    <n v="7"/>
    <s v="Imidacloprid"/>
    <s v="ng/L"/>
    <s v="&lt;"/>
    <n v="1"/>
    <n v="0.5"/>
    <n v="1"/>
    <b v="1"/>
    <n v="0"/>
  </r>
  <r>
    <s v="UK"/>
    <s v="GB-ENG"/>
    <s v="88006427"/>
    <x v="53"/>
    <d v="2022-08-22T15:33:00"/>
    <x v="8"/>
    <n v="8"/>
    <s v="Imidacloprid"/>
    <s v="ng/L"/>
    <s v="&lt;"/>
    <n v="1"/>
    <n v="0.5"/>
    <n v="1"/>
    <b v="1"/>
    <n v="0"/>
  </r>
  <r>
    <s v="UK"/>
    <s v="GB-ENG"/>
    <s v="88006427"/>
    <x v="53"/>
    <d v="2022-09-08T13:04:00"/>
    <x v="8"/>
    <n v="9"/>
    <s v="Imidacloprid"/>
    <s v="ng/L"/>
    <s v="&lt;"/>
    <n v="1"/>
    <n v="0.5"/>
    <n v="1"/>
    <b v="1"/>
    <n v="0"/>
  </r>
  <r>
    <s v="UK"/>
    <s v="GB-ENG"/>
    <s v="88006427"/>
    <x v="53"/>
    <d v="2022-10-04T15:02:00"/>
    <x v="8"/>
    <n v="10"/>
    <s v="Imidacloprid"/>
    <s v="ng/L"/>
    <s v="&lt;"/>
    <n v="1"/>
    <n v="0.5"/>
    <n v="1"/>
    <b v="1"/>
    <n v="0"/>
  </r>
  <r>
    <s v="UK"/>
    <s v="GB-ENG"/>
    <s v="88006427"/>
    <x v="53"/>
    <d v="2022-11-04T10:53:00"/>
    <x v="8"/>
    <n v="11"/>
    <s v="Imidacloprid"/>
    <s v="ng/L"/>
    <s v="&lt;"/>
    <n v="1"/>
    <n v="0.5"/>
    <n v="1"/>
    <b v="1"/>
    <n v="0"/>
  </r>
  <r>
    <s v="UK"/>
    <s v="GB-ENG"/>
    <s v="88006427"/>
    <x v="53"/>
    <d v="2022-11-29T10:38:00"/>
    <x v="8"/>
    <n v="11"/>
    <s v="Imidacloprid"/>
    <s v="ng/L"/>
    <s v="&lt;"/>
    <n v="1"/>
    <n v="0.5"/>
    <n v="1"/>
    <b v="1"/>
    <n v="0"/>
  </r>
  <r>
    <s v="UK"/>
    <s v="GB-ENG"/>
    <s v="88006427"/>
    <x v="53"/>
    <d v="2023-01-27T09:15:00"/>
    <x v="9"/>
    <n v="1"/>
    <s v="Imidacloprid"/>
    <s v="ng/L"/>
    <s v="&lt;"/>
    <n v="1"/>
    <n v="0.5"/>
    <n v="1"/>
    <b v="1"/>
    <n v="0"/>
  </r>
  <r>
    <s v="UK"/>
    <s v="GB-ENG"/>
    <s v="88006427"/>
    <x v="53"/>
    <d v="2023-02-01T09:11:00"/>
    <x v="9"/>
    <n v="2"/>
    <s v="Imidacloprid"/>
    <s v="ng/L"/>
    <s v="&lt;"/>
    <n v="1"/>
    <n v="0.5"/>
    <n v="1"/>
    <b v="1"/>
    <n v="0"/>
  </r>
  <r>
    <s v="UK"/>
    <s v="GB-ENG"/>
    <s v="88006427"/>
    <x v="53"/>
    <d v="2023-03-01T10:16:00"/>
    <x v="9"/>
    <n v="3"/>
    <s v="Imidacloprid"/>
    <s v="ng/L"/>
    <s v="="/>
    <n v="20"/>
    <n v="20"/>
    <n v="0"/>
    <b v="0"/>
    <n v="0"/>
  </r>
  <r>
    <s v="UK"/>
    <s v="GB-ENG"/>
    <s v="88006427"/>
    <x v="53"/>
    <d v="2023-04-04T15:39:00"/>
    <x v="9"/>
    <n v="4"/>
    <s v="Imidacloprid"/>
    <s v="ng/L"/>
    <s v="&lt;"/>
    <n v="1"/>
    <n v="0.5"/>
    <n v="1"/>
    <b v="1"/>
    <n v="0"/>
  </r>
  <r>
    <s v="UK"/>
    <s v="GB-ENG"/>
    <s v="88006427"/>
    <x v="53"/>
    <d v="2023-05-30T10:18:00"/>
    <x v="9"/>
    <n v="5"/>
    <s v="Imidacloprid"/>
    <s v="ng/L"/>
    <s v="&lt;"/>
    <n v="1"/>
    <n v="0.5"/>
    <n v="1"/>
    <b v="1"/>
    <n v="0"/>
  </r>
  <r>
    <s v="UK"/>
    <s v="GB-ENG"/>
    <s v="88006427"/>
    <x v="53"/>
    <d v="2023-07-03T13:02:00"/>
    <x v="9"/>
    <n v="7"/>
    <s v="Imidacloprid"/>
    <s v="ng/L"/>
    <s v="&lt;"/>
    <n v="1"/>
    <n v="0.5"/>
    <n v="1"/>
    <b v="1"/>
    <n v="0"/>
  </r>
  <r>
    <s v="UK"/>
    <s v="GB-ENG"/>
    <s v="88006427"/>
    <x v="53"/>
    <d v="2023-08-01T11:08:00"/>
    <x v="9"/>
    <n v="8"/>
    <s v="Imidacloprid"/>
    <s v="ng/L"/>
    <s v="&lt;"/>
    <n v="1"/>
    <n v="0.5"/>
    <n v="1"/>
    <b v="1"/>
    <n v="0"/>
  </r>
  <r>
    <s v="UK"/>
    <s v="GB-ENG"/>
    <s v="88006427"/>
    <x v="53"/>
    <d v="2023-09-07T16:47:00"/>
    <x v="9"/>
    <n v="9"/>
    <s v="Imidacloprid"/>
    <s v="ng/L"/>
    <s v="&lt;"/>
    <n v="1"/>
    <n v="0.5"/>
    <n v="1"/>
    <b v="1"/>
    <n v="0"/>
  </r>
  <r>
    <s v="UK"/>
    <s v="GB-ENG"/>
    <s v="88006427"/>
    <x v="53"/>
    <d v="2023-10-04T14:03:00"/>
    <x v="9"/>
    <n v="10"/>
    <s v="Imidacloprid"/>
    <s v="ng/L"/>
    <s v="&lt;"/>
    <n v="1"/>
    <n v="0.5"/>
    <n v="1"/>
    <b v="1"/>
    <n v="0"/>
  </r>
  <r>
    <s v="UK"/>
    <s v="GB-ENG"/>
    <s v="88006427"/>
    <x v="53"/>
    <d v="2023-10-30T13:41:00"/>
    <x v="9"/>
    <n v="10"/>
    <s v="Imidacloprid"/>
    <s v="ng/L"/>
    <s v="&lt;"/>
    <n v="1"/>
    <n v="0.5"/>
    <n v="1"/>
    <b v="1"/>
    <n v="0"/>
  </r>
  <r>
    <s v="UK"/>
    <s v="GB-ENG"/>
    <s v="88006427"/>
    <x v="53"/>
    <d v="2023-12-06T09:02:00"/>
    <x v="9"/>
    <n v="12"/>
    <s v="Imidacloprid"/>
    <s v="ng/L"/>
    <s v="&lt;"/>
    <n v="1"/>
    <n v="0.5"/>
    <n v="1"/>
    <b v="1"/>
    <n v="0"/>
  </r>
  <r>
    <s v="UK"/>
    <s v="GB-ENG"/>
    <s v="88006427"/>
    <x v="53"/>
    <d v="2024-01-16T10:13:00"/>
    <x v="10"/>
    <n v="1"/>
    <s v="Imidacloprid"/>
    <s v="ng/L"/>
    <s v="&lt;"/>
    <n v="1"/>
    <n v="0.5"/>
    <n v="1"/>
    <b v="1"/>
    <n v="0"/>
  </r>
  <r>
    <s v="UK"/>
    <s v="GB-ENG"/>
    <s v="88006427"/>
    <x v="53"/>
    <d v="2024-02-07T08:20:00"/>
    <x v="10"/>
    <n v="2"/>
    <s v="Imidacloprid"/>
    <s v="ng/L"/>
    <s v="&lt;"/>
    <n v="1"/>
    <n v="0.5"/>
    <n v="1"/>
    <b v="1"/>
    <n v="0"/>
  </r>
  <r>
    <s v="UK"/>
    <s v="GB-ENG"/>
    <s v="88006427"/>
    <x v="53"/>
    <d v="2024-03-05T13:36:00"/>
    <x v="10"/>
    <n v="3"/>
    <s v="Imidacloprid"/>
    <s v="ng/L"/>
    <s v="&lt;"/>
    <n v="1"/>
    <n v="0.5"/>
    <n v="1"/>
    <b v="1"/>
    <n v="0"/>
  </r>
  <r>
    <s v="UK"/>
    <s v="GB-ENG"/>
    <s v="88010126"/>
    <x v="54"/>
    <d v="2019-09-05T12:11:00"/>
    <x v="0"/>
    <n v="9"/>
    <s v="Imidacloprid"/>
    <s v="ng/L"/>
    <s v="&lt;"/>
    <n v="1"/>
    <n v="0.5"/>
    <n v="1"/>
    <b v="1"/>
    <n v="0"/>
  </r>
  <r>
    <s v="UK"/>
    <s v="GB-ENG"/>
    <s v="88016096"/>
    <x v="55"/>
    <d v="2016-02-16T12:56:00"/>
    <x v="3"/>
    <n v="2"/>
    <s v="Imidacloprid"/>
    <s v="ng/L"/>
    <s v="&lt;"/>
    <n v="1"/>
    <n v="0.5"/>
    <n v="1"/>
    <b v="1"/>
    <n v="0"/>
  </r>
  <r>
    <s v="UK"/>
    <s v="GB-ENG"/>
    <s v="88016096"/>
    <x v="55"/>
    <d v="2016-09-08T15:03:00"/>
    <x v="3"/>
    <n v="9"/>
    <s v="Imidacloprid"/>
    <s v="ng/L"/>
    <s v="&lt;"/>
    <n v="1"/>
    <n v="0.5"/>
    <n v="1"/>
    <b v="1"/>
    <n v="0"/>
  </r>
  <r>
    <s v="UK"/>
    <s v="GB-ENG"/>
    <s v="88016096"/>
    <x v="55"/>
    <d v="2017-11-09T12:10:00"/>
    <x v="4"/>
    <n v="11"/>
    <s v="Imidacloprid"/>
    <s v="ng/L"/>
    <s v="="/>
    <n v="1"/>
    <n v="1"/>
    <n v="0"/>
    <b v="0"/>
    <n v="0"/>
  </r>
  <r>
    <s v="UK"/>
    <s v="GB-ENG"/>
    <s v="88016096"/>
    <x v="55"/>
    <d v="2017-11-09T12:13:00"/>
    <x v="4"/>
    <n v="11"/>
    <s v="Imidacloprid"/>
    <s v="ng/L"/>
    <s v="&lt;"/>
    <n v="1"/>
    <n v="0.5"/>
    <n v="1"/>
    <b v="1"/>
    <n v="0"/>
  </r>
  <r>
    <s v="UK"/>
    <s v="GB-ENG"/>
    <s v="88016096"/>
    <x v="55"/>
    <d v="2017-12-05T11:40:00"/>
    <x v="4"/>
    <n v="12"/>
    <s v="Imidacloprid"/>
    <s v="ng/L"/>
    <s v="&lt;"/>
    <n v="1"/>
    <n v="0.5"/>
    <n v="1"/>
    <b v="1"/>
    <n v="0"/>
  </r>
  <r>
    <s v="UK"/>
    <s v="GB-ENG"/>
    <s v="88016096"/>
    <x v="55"/>
    <d v="2018-07-09T15:53:00"/>
    <x v="5"/>
    <n v="7"/>
    <s v="Imidacloprid"/>
    <s v="ng/L"/>
    <s v="&lt;"/>
    <n v="1"/>
    <n v="0.5"/>
    <n v="1"/>
    <b v="1"/>
    <n v="0"/>
  </r>
  <r>
    <s v="UK"/>
    <s v="GB-ENG"/>
    <s v="88016096"/>
    <x v="55"/>
    <d v="2019-04-17T16:16:00"/>
    <x v="0"/>
    <n v="4"/>
    <s v="Imidacloprid"/>
    <s v="ng/L"/>
    <s v="&lt;"/>
    <n v="1"/>
    <n v="0.5"/>
    <n v="1"/>
    <b v="1"/>
    <n v="0"/>
  </r>
  <r>
    <s v="UK"/>
    <s v="GB-ENG"/>
    <s v="88016096"/>
    <x v="55"/>
    <d v="2019-10-21T14:07:00"/>
    <x v="0"/>
    <n v="10"/>
    <s v="Imidacloprid"/>
    <s v="ng/L"/>
    <s v="&lt;"/>
    <n v="1"/>
    <n v="0.5"/>
    <n v="1"/>
    <b v="1"/>
    <n v="0"/>
  </r>
  <r>
    <s v="UK"/>
    <s v="GB-ENG"/>
    <s v="88016096"/>
    <x v="55"/>
    <d v="2019-11-13T12:43:00"/>
    <x v="0"/>
    <n v="11"/>
    <s v="Imidacloprid"/>
    <s v="ng/L"/>
    <s v="&lt;"/>
    <n v="1"/>
    <n v="0.5"/>
    <n v="1"/>
    <b v="1"/>
    <n v="0"/>
  </r>
  <r>
    <s v="UK"/>
    <s v="GB-ENG"/>
    <s v="88016096"/>
    <x v="55"/>
    <d v="2019-12-09T13:01:00"/>
    <x v="0"/>
    <n v="12"/>
    <s v="Imidacloprid"/>
    <s v="ng/L"/>
    <s v="&lt;"/>
    <n v="1"/>
    <n v="0.5"/>
    <n v="1"/>
    <b v="1"/>
    <n v="0"/>
  </r>
  <r>
    <s v="UK"/>
    <s v="GB-ENG"/>
    <s v="88016096"/>
    <x v="55"/>
    <d v="2020-01-07T11:07:00"/>
    <x v="6"/>
    <n v="1"/>
    <s v="Imidacloprid"/>
    <s v="ng/L"/>
    <s v="&lt;"/>
    <n v="1"/>
    <n v="0.5"/>
    <n v="1"/>
    <b v="1"/>
    <n v="0"/>
  </r>
  <r>
    <s v="UK"/>
    <s v="GB-ENG"/>
    <s v="88016096"/>
    <x v="55"/>
    <d v="2020-02-07T12:13:00"/>
    <x v="6"/>
    <n v="2"/>
    <s v="Imidacloprid"/>
    <s v="ng/L"/>
    <s v="&lt;"/>
    <n v="1"/>
    <n v="0.5"/>
    <n v="1"/>
    <b v="1"/>
    <n v="0"/>
  </r>
  <r>
    <s v="UK"/>
    <s v="GB-ENG"/>
    <s v="88016096"/>
    <x v="55"/>
    <d v="2020-03-10T12:50:00"/>
    <x v="6"/>
    <n v="3"/>
    <s v="Imidacloprid"/>
    <s v="ng/L"/>
    <s v="&lt;"/>
    <n v="1"/>
    <n v="0.5"/>
    <n v="1"/>
    <b v="1"/>
    <n v="0"/>
  </r>
  <r>
    <s v="UK"/>
    <s v="GB-ENG"/>
    <s v="88016103"/>
    <x v="56"/>
    <d v="2019-09-23T12:30:00"/>
    <x v="0"/>
    <n v="9"/>
    <s v="Imidacloprid"/>
    <s v="ng/L"/>
    <s v="&lt;"/>
    <n v="1"/>
    <n v="0.5"/>
    <n v="1"/>
    <b v="1"/>
    <n v="0"/>
  </r>
  <r>
    <s v="UK"/>
    <s v="GB-ENG"/>
    <s v="88021658"/>
    <x v="57"/>
    <d v="2019-09-05T17:23:00"/>
    <x v="0"/>
    <n v="9"/>
    <s v="Imidacloprid"/>
    <s v="ng/L"/>
    <s v="&lt;"/>
    <n v="1"/>
    <n v="0.5"/>
    <n v="1"/>
    <b v="1"/>
    <n v="0"/>
  </r>
  <r>
    <s v="UK"/>
    <s v="GB-ENG"/>
    <s v="88022220"/>
    <x v="58"/>
    <d v="2019-09-06T13:07:00"/>
    <x v="0"/>
    <n v="9"/>
    <s v="Imidacloprid"/>
    <s v="ng/L"/>
    <s v="&lt;"/>
    <n v="1"/>
    <n v="0.5"/>
    <n v="1"/>
    <b v="1"/>
    <n v="0"/>
  </r>
  <r>
    <s v="UK"/>
    <s v="GB-ENG"/>
    <s v="90039840"/>
    <x v="59"/>
    <d v="2019-05-03T14:10:00"/>
    <x v="0"/>
    <n v="5"/>
    <s v="Imidacloprid"/>
    <s v="ng/L"/>
    <s v="="/>
    <n v="2.6"/>
    <n v="2.6"/>
    <n v="0"/>
    <b v="0"/>
    <n v="0"/>
  </r>
  <r>
    <s v="UK"/>
    <s v="GB-ENG"/>
    <s v="12M08"/>
    <x v="60"/>
    <d v="2016-04-05T14:57:00"/>
    <x v="3"/>
    <n v="4"/>
    <s v="Imidacloprid"/>
    <s v="ng/L"/>
    <s v="="/>
    <n v="25"/>
    <n v="25"/>
    <n v="0"/>
    <b v="0"/>
    <n v="0"/>
  </r>
  <r>
    <s v="UK"/>
    <s v="GB-ENG"/>
    <s v="12M08"/>
    <x v="60"/>
    <d v="2016-04-07T11:08:00"/>
    <x v="3"/>
    <n v="4"/>
    <s v="Imidacloprid"/>
    <s v="ng/L"/>
    <s v="="/>
    <n v="79"/>
    <n v="79"/>
    <n v="0"/>
    <b v="0"/>
    <n v="1"/>
  </r>
  <r>
    <s v="UK"/>
    <s v="GB-ENG"/>
    <s v="12M08"/>
    <x v="60"/>
    <d v="2016-04-12T10:14:00"/>
    <x v="3"/>
    <n v="4"/>
    <s v="Imidacloprid"/>
    <s v="ng/L"/>
    <s v="="/>
    <n v="40"/>
    <n v="40"/>
    <n v="0"/>
    <b v="0"/>
    <n v="0"/>
  </r>
  <r>
    <s v="UK"/>
    <s v="GB-ENG"/>
    <s v="12M08"/>
    <x v="60"/>
    <d v="2016-04-14T15:09:00"/>
    <x v="3"/>
    <n v="4"/>
    <s v="Imidacloprid"/>
    <s v="ng/L"/>
    <s v="="/>
    <n v="32"/>
    <n v="32"/>
    <n v="0"/>
    <b v="0"/>
    <n v="0"/>
  </r>
  <r>
    <s v="UK"/>
    <s v="GB-ENG"/>
    <s v="12M08"/>
    <x v="60"/>
    <d v="2016-04-19T17:00:00"/>
    <x v="3"/>
    <n v="4"/>
    <s v="Imidacloprid"/>
    <s v="ng/L"/>
    <s v="="/>
    <n v="29"/>
    <n v="29"/>
    <n v="0"/>
    <b v="0"/>
    <n v="0"/>
  </r>
  <r>
    <s v="UK"/>
    <s v="GB-ENG"/>
    <s v="12M08"/>
    <x v="60"/>
    <d v="2016-04-20T11:03:00"/>
    <x v="3"/>
    <n v="4"/>
    <s v="Imidacloprid"/>
    <s v="ng/L"/>
    <s v="="/>
    <n v="30"/>
    <n v="30"/>
    <n v="0"/>
    <b v="0"/>
    <n v="0"/>
  </r>
  <r>
    <s v="UK"/>
    <s v="GB-ENG"/>
    <s v="12M08"/>
    <x v="60"/>
    <d v="2016-04-26T08:53:00"/>
    <x v="3"/>
    <n v="4"/>
    <s v="Imidacloprid"/>
    <s v="ng/L"/>
    <s v="="/>
    <n v="46"/>
    <n v="46"/>
    <n v="0"/>
    <b v="0"/>
    <n v="0"/>
  </r>
  <r>
    <s v="UK"/>
    <s v="GB-ENG"/>
    <s v="12M08"/>
    <x v="60"/>
    <d v="2016-04-28T10:02:00"/>
    <x v="3"/>
    <n v="4"/>
    <s v="Imidacloprid"/>
    <s v="ng/L"/>
    <s v="="/>
    <n v="34"/>
    <n v="34"/>
    <n v="0"/>
    <b v="0"/>
    <n v="0"/>
  </r>
  <r>
    <s v="UK"/>
    <s v="GB-ENG"/>
    <s v="12M08"/>
    <x v="60"/>
    <d v="2016-04-28T11:48:00"/>
    <x v="3"/>
    <n v="4"/>
    <s v="Imidacloprid"/>
    <s v="ng/L"/>
    <s v="="/>
    <n v="36"/>
    <n v="36"/>
    <n v="0"/>
    <b v="0"/>
    <n v="0"/>
  </r>
  <r>
    <s v="UK"/>
    <s v="GB-ENG"/>
    <s v="12M08"/>
    <x v="60"/>
    <d v="2016-05-04T13:43:00"/>
    <x v="3"/>
    <n v="5"/>
    <s v="Imidacloprid"/>
    <s v="ng/L"/>
    <s v="="/>
    <n v="41"/>
    <n v="41"/>
    <n v="0"/>
    <b v="0"/>
    <n v="0"/>
  </r>
  <r>
    <s v="UK"/>
    <s v="GB-ENG"/>
    <s v="12M08"/>
    <x v="60"/>
    <d v="2016-05-05T11:56:00"/>
    <x v="3"/>
    <n v="5"/>
    <s v="Imidacloprid"/>
    <s v="ng/L"/>
    <s v="="/>
    <n v="38"/>
    <n v="38"/>
    <n v="0"/>
    <b v="0"/>
    <n v="0"/>
  </r>
  <r>
    <s v="UK"/>
    <s v="GB-ENG"/>
    <s v="12M08"/>
    <x v="60"/>
    <d v="2016-05-12T10:21:00"/>
    <x v="3"/>
    <n v="5"/>
    <s v="Imidacloprid"/>
    <s v="ng/L"/>
    <s v="="/>
    <n v="41"/>
    <n v="41"/>
    <n v="0"/>
    <b v="0"/>
    <n v="0"/>
  </r>
  <r>
    <s v="UK"/>
    <s v="GB-ENG"/>
    <s v="12M08"/>
    <x v="60"/>
    <d v="2016-05-17T12:53:00"/>
    <x v="3"/>
    <n v="5"/>
    <s v="Imidacloprid"/>
    <s v="ng/L"/>
    <s v="="/>
    <n v="57"/>
    <n v="57"/>
    <n v="0"/>
    <b v="0"/>
    <n v="1"/>
  </r>
  <r>
    <s v="UK"/>
    <s v="GB-ENG"/>
    <s v="12M08"/>
    <x v="60"/>
    <d v="2016-05-18T15:19:00"/>
    <x v="3"/>
    <n v="5"/>
    <s v="Imidacloprid"/>
    <s v="ng/L"/>
    <s v="="/>
    <n v="52"/>
    <n v="52"/>
    <n v="0"/>
    <b v="0"/>
    <n v="0"/>
  </r>
  <r>
    <s v="UK"/>
    <s v="GB-ENG"/>
    <s v="12M08"/>
    <x v="60"/>
    <d v="2016-05-24T09:50:00"/>
    <x v="3"/>
    <n v="5"/>
    <s v="Imidacloprid"/>
    <s v="ng/L"/>
    <s v="="/>
    <n v="46"/>
    <n v="46"/>
    <n v="0"/>
    <b v="0"/>
    <n v="0"/>
  </r>
  <r>
    <s v="UK"/>
    <s v="GB-ENG"/>
    <s v="12M08"/>
    <x v="60"/>
    <d v="2016-05-25T10:36:00"/>
    <x v="3"/>
    <n v="5"/>
    <s v="Imidacloprid"/>
    <s v="ng/L"/>
    <s v="="/>
    <n v="45"/>
    <n v="45"/>
    <n v="0"/>
    <b v="0"/>
    <n v="0"/>
  </r>
  <r>
    <s v="UK"/>
    <s v="GB-ENG"/>
    <s v="12M08"/>
    <x v="60"/>
    <d v="2016-05-31T15:34:00"/>
    <x v="3"/>
    <n v="5"/>
    <s v="Imidacloprid"/>
    <s v="ng/L"/>
    <s v="="/>
    <n v="75"/>
    <n v="75"/>
    <n v="0"/>
    <b v="0"/>
    <n v="1"/>
  </r>
  <r>
    <s v="UK"/>
    <s v="GB-ENG"/>
    <s v="12M08"/>
    <x v="60"/>
    <d v="2016-06-01T14:26:00"/>
    <x v="3"/>
    <n v="6"/>
    <s v="Imidacloprid"/>
    <s v="ng/L"/>
    <s v="="/>
    <n v="52"/>
    <n v="52"/>
    <n v="0"/>
    <b v="0"/>
    <n v="0"/>
  </r>
  <r>
    <s v="UK"/>
    <s v="GB-ENG"/>
    <s v="12M08"/>
    <x v="60"/>
    <d v="2016-06-07T08:02:00"/>
    <x v="3"/>
    <n v="6"/>
    <s v="Imidacloprid"/>
    <s v="ng/L"/>
    <s v="="/>
    <n v="52"/>
    <n v="52"/>
    <n v="0"/>
    <b v="0"/>
    <n v="0"/>
  </r>
  <r>
    <s v="UK"/>
    <s v="GB-ENG"/>
    <s v="12M08"/>
    <x v="60"/>
    <d v="2016-06-14T12:29:00"/>
    <x v="3"/>
    <n v="6"/>
    <s v="Imidacloprid"/>
    <s v="ng/L"/>
    <s v="="/>
    <n v="41"/>
    <n v="41"/>
    <n v="0"/>
    <b v="0"/>
    <n v="0"/>
  </r>
  <r>
    <s v="UK"/>
    <s v="GB-ENG"/>
    <s v="12M08"/>
    <x v="60"/>
    <d v="2016-07-05T14:33:00"/>
    <x v="3"/>
    <n v="7"/>
    <s v="Imidacloprid"/>
    <s v="ng/L"/>
    <s v="="/>
    <n v="41"/>
    <n v="41"/>
    <n v="0"/>
    <b v="0"/>
    <n v="0"/>
  </r>
  <r>
    <s v="UK"/>
    <s v="GB-ENG"/>
    <s v="12M08"/>
    <x v="60"/>
    <d v="2016-07-06T11:15:00"/>
    <x v="3"/>
    <n v="7"/>
    <s v="Imidacloprid"/>
    <s v="ng/L"/>
    <s v="="/>
    <n v="44"/>
    <n v="44"/>
    <n v="0"/>
    <b v="0"/>
    <n v="0"/>
  </r>
  <r>
    <s v="UK"/>
    <s v="GB-ENG"/>
    <s v="12M08"/>
    <x v="60"/>
    <d v="2016-07-11T14:37:00"/>
    <x v="3"/>
    <n v="7"/>
    <s v="Imidacloprid"/>
    <s v="ng/L"/>
    <s v="&lt;"/>
    <n v="1"/>
    <n v="0.5"/>
    <n v="1"/>
    <b v="1"/>
    <n v="0"/>
  </r>
  <r>
    <s v="UK"/>
    <s v="GB-ENG"/>
    <s v="12M08"/>
    <x v="60"/>
    <d v="2016-07-14T15:14:00"/>
    <x v="3"/>
    <n v="7"/>
    <s v="Imidacloprid"/>
    <s v="ng/L"/>
    <s v="="/>
    <n v="41"/>
    <n v="41"/>
    <n v="0"/>
    <b v="0"/>
    <n v="0"/>
  </r>
  <r>
    <s v="UK"/>
    <s v="GB-ENG"/>
    <s v="12M08"/>
    <x v="60"/>
    <d v="2016-08-02T15:44:00"/>
    <x v="3"/>
    <n v="8"/>
    <s v="Imidacloprid"/>
    <s v="ng/L"/>
    <s v="="/>
    <n v="53"/>
    <n v="53"/>
    <n v="0"/>
    <b v="0"/>
    <n v="0"/>
  </r>
  <r>
    <s v="UK"/>
    <s v="GB-ENG"/>
    <s v="12M08"/>
    <x v="60"/>
    <d v="2016-08-04T11:58:00"/>
    <x v="3"/>
    <n v="8"/>
    <s v="Imidacloprid"/>
    <s v="ng/L"/>
    <s v="="/>
    <n v="82"/>
    <n v="82"/>
    <n v="0"/>
    <b v="0"/>
    <n v="1"/>
  </r>
  <r>
    <s v="UK"/>
    <s v="GB-ENG"/>
    <s v="12M08"/>
    <x v="60"/>
    <d v="2016-08-09T09:45:00"/>
    <x v="3"/>
    <n v="8"/>
    <s v="Imidacloprid"/>
    <s v="ng/L"/>
    <s v="="/>
    <n v="46"/>
    <n v="46"/>
    <n v="0"/>
    <b v="0"/>
    <n v="0"/>
  </r>
  <r>
    <s v="UK"/>
    <s v="GB-ENG"/>
    <s v="12M08"/>
    <x v="60"/>
    <d v="2016-08-16T12:39:00"/>
    <x v="3"/>
    <n v="8"/>
    <s v="Imidacloprid"/>
    <s v="ng/L"/>
    <s v="="/>
    <n v="48"/>
    <n v="48"/>
    <n v="0"/>
    <b v="0"/>
    <n v="0"/>
  </r>
  <r>
    <s v="UK"/>
    <s v="GB-ENG"/>
    <s v="12M08"/>
    <x v="60"/>
    <d v="2016-08-18T13:51:00"/>
    <x v="3"/>
    <n v="8"/>
    <s v="Imidacloprid"/>
    <s v="ng/L"/>
    <s v="="/>
    <n v="57"/>
    <n v="57"/>
    <n v="0"/>
    <b v="0"/>
    <n v="1"/>
  </r>
  <r>
    <s v="UK"/>
    <s v="GB-ENG"/>
    <s v="12M08"/>
    <x v="60"/>
    <d v="2016-08-24T09:39:00"/>
    <x v="3"/>
    <n v="8"/>
    <s v="Imidacloprid"/>
    <s v="ng/L"/>
    <s v="="/>
    <n v="10"/>
    <n v="10"/>
    <n v="0"/>
    <b v="0"/>
    <n v="0"/>
  </r>
  <r>
    <s v="UK"/>
    <s v="GB-ENG"/>
    <s v="12M08"/>
    <x v="60"/>
    <d v="2016-08-25T16:03:00"/>
    <x v="3"/>
    <n v="8"/>
    <s v="Imidacloprid"/>
    <s v="ng/L"/>
    <s v="="/>
    <n v="51"/>
    <n v="51"/>
    <n v="0"/>
    <b v="0"/>
    <n v="0"/>
  </r>
  <r>
    <s v="UK"/>
    <s v="GB-ENG"/>
    <s v="12M08"/>
    <x v="60"/>
    <d v="2016-08-30T13:56:00"/>
    <x v="3"/>
    <n v="8"/>
    <s v="Imidacloprid"/>
    <s v="ng/L"/>
    <s v="="/>
    <n v="55"/>
    <n v="55"/>
    <n v="0"/>
    <b v="0"/>
    <n v="0"/>
  </r>
  <r>
    <s v="UK"/>
    <s v="GB-ENG"/>
    <s v="12M08"/>
    <x v="60"/>
    <d v="2016-09-05T11:39:00"/>
    <x v="3"/>
    <n v="9"/>
    <s v="Imidacloprid"/>
    <s v="ng/L"/>
    <s v="&lt;"/>
    <n v="1"/>
    <n v="0.5"/>
    <n v="1"/>
    <b v="1"/>
    <n v="0"/>
  </r>
  <r>
    <s v="UK"/>
    <s v="GB-ENG"/>
    <s v="12M08"/>
    <x v="60"/>
    <d v="2016-09-14T12:55:00"/>
    <x v="3"/>
    <n v="9"/>
    <s v="Imidacloprid"/>
    <s v="ng/L"/>
    <s v="="/>
    <n v="50"/>
    <n v="50"/>
    <n v="0"/>
    <b v="0"/>
    <n v="0"/>
  </r>
  <r>
    <s v="UK"/>
    <s v="GB-ENG"/>
    <s v="12M08"/>
    <x v="60"/>
    <d v="2016-09-15T10:38:00"/>
    <x v="3"/>
    <n v="9"/>
    <s v="Imidacloprid"/>
    <s v="ng/L"/>
    <s v="="/>
    <n v="61"/>
    <n v="61"/>
    <n v="0"/>
    <b v="0"/>
    <n v="1"/>
  </r>
  <r>
    <s v="UK"/>
    <s v="GB-ENG"/>
    <s v="12M08"/>
    <x v="60"/>
    <d v="2016-09-20T14:06:00"/>
    <x v="3"/>
    <n v="9"/>
    <s v="Imidacloprid"/>
    <s v="ng/L"/>
    <s v="="/>
    <n v="68"/>
    <n v="68"/>
    <n v="0"/>
    <b v="0"/>
    <n v="1"/>
  </r>
  <r>
    <s v="UK"/>
    <s v="GB-ENG"/>
    <s v="12M08"/>
    <x v="60"/>
    <d v="2016-09-26T08:43:00"/>
    <x v="3"/>
    <n v="9"/>
    <s v="Imidacloprid"/>
    <s v="ng/L"/>
    <s v="="/>
    <n v="71"/>
    <n v="71"/>
    <n v="0"/>
    <b v="0"/>
    <n v="1"/>
  </r>
  <r>
    <s v="UK"/>
    <s v="GB-ENG"/>
    <s v="12M08"/>
    <x v="60"/>
    <d v="2016-10-04T14:10:00"/>
    <x v="3"/>
    <n v="10"/>
    <s v="Imidacloprid"/>
    <s v="ng/L"/>
    <s v="="/>
    <n v="72"/>
    <n v="72"/>
    <n v="0"/>
    <b v="0"/>
    <n v="1"/>
  </r>
  <r>
    <s v="UK"/>
    <s v="GB-ENG"/>
    <s v="12M08"/>
    <x v="60"/>
    <d v="2016-10-06T10:22:00"/>
    <x v="3"/>
    <n v="10"/>
    <s v="Imidacloprid"/>
    <s v="ng/L"/>
    <s v="="/>
    <n v="62"/>
    <n v="62"/>
    <n v="0"/>
    <b v="0"/>
    <n v="1"/>
  </r>
  <r>
    <s v="UK"/>
    <s v="GB-ENG"/>
    <s v="12M08"/>
    <x v="60"/>
    <d v="2016-10-11T16:50:00"/>
    <x v="3"/>
    <n v="10"/>
    <s v="Imidacloprid"/>
    <s v="ng/L"/>
    <s v="="/>
    <n v="54"/>
    <n v="54"/>
    <n v="0"/>
    <b v="0"/>
    <n v="0"/>
  </r>
  <r>
    <s v="UK"/>
    <s v="GB-ENG"/>
    <s v="12M08"/>
    <x v="60"/>
    <d v="2016-10-17T09:00:00"/>
    <x v="3"/>
    <n v="10"/>
    <s v="Imidacloprid"/>
    <s v="ng/L"/>
    <s v="="/>
    <n v="68"/>
    <n v="68"/>
    <n v="0"/>
    <b v="0"/>
    <n v="1"/>
  </r>
  <r>
    <s v="UK"/>
    <s v="GB-ENG"/>
    <s v="12M08"/>
    <x v="60"/>
    <d v="2016-10-20T15:14:00"/>
    <x v="3"/>
    <n v="10"/>
    <s v="Imidacloprid"/>
    <s v="ng/L"/>
    <s v="="/>
    <n v="62"/>
    <n v="62"/>
    <n v="0"/>
    <b v="0"/>
    <n v="1"/>
  </r>
  <r>
    <s v="UK"/>
    <s v="GB-ENG"/>
    <s v="12M08"/>
    <x v="60"/>
    <d v="2016-10-27T09:08:00"/>
    <x v="3"/>
    <n v="10"/>
    <s v="Imidacloprid"/>
    <s v="ng/L"/>
    <s v="="/>
    <n v="75"/>
    <n v="75"/>
    <n v="0"/>
    <b v="0"/>
    <n v="1"/>
  </r>
  <r>
    <s v="UK"/>
    <s v="GB-ENG"/>
    <s v="12M08"/>
    <x v="60"/>
    <d v="2016-11-03T12:05:00"/>
    <x v="3"/>
    <n v="11"/>
    <s v="Imidacloprid"/>
    <s v="ng/L"/>
    <s v="="/>
    <n v="62"/>
    <n v="62"/>
    <n v="0"/>
    <b v="0"/>
    <n v="1"/>
  </r>
  <r>
    <s v="UK"/>
    <s v="GB-ENG"/>
    <s v="12M08"/>
    <x v="60"/>
    <d v="2016-11-07T11:22:00"/>
    <x v="3"/>
    <n v="11"/>
    <s v="Imidacloprid"/>
    <s v="ng/L"/>
    <s v="="/>
    <n v="92"/>
    <n v="92"/>
    <n v="0"/>
    <b v="0"/>
    <n v="1"/>
  </r>
  <r>
    <s v="UK"/>
    <s v="GB-ENG"/>
    <s v="12M08"/>
    <x v="60"/>
    <d v="2016-11-07T12:04:00"/>
    <x v="3"/>
    <n v="11"/>
    <s v="Imidacloprid"/>
    <s v="ng/L"/>
    <s v="&lt;"/>
    <n v="1"/>
    <n v="0.5"/>
    <n v="1"/>
    <b v="1"/>
    <n v="0"/>
  </r>
  <r>
    <s v="UK"/>
    <s v="GB-ENG"/>
    <s v="12M08"/>
    <x v="60"/>
    <d v="2016-11-09T11:16:00"/>
    <x v="3"/>
    <n v="11"/>
    <s v="Imidacloprid"/>
    <s v="ng/L"/>
    <s v="="/>
    <n v="96"/>
    <n v="96"/>
    <n v="0"/>
    <b v="0"/>
    <n v="1"/>
  </r>
  <r>
    <s v="UK"/>
    <s v="GB-ENG"/>
    <s v="12M08"/>
    <x v="60"/>
    <d v="2016-11-09T11:17:00"/>
    <x v="3"/>
    <n v="11"/>
    <s v="Imidacloprid"/>
    <s v="ng/L"/>
    <s v="="/>
    <n v="76"/>
    <n v="76"/>
    <n v="0"/>
    <b v="0"/>
    <n v="1"/>
  </r>
  <r>
    <s v="UK"/>
    <s v="GB-ENG"/>
    <s v="12M08"/>
    <x v="60"/>
    <d v="2016-11-14T10:29:00"/>
    <x v="3"/>
    <n v="11"/>
    <s v="Imidacloprid"/>
    <s v="ng/L"/>
    <s v="&lt;"/>
    <n v="1"/>
    <n v="0.5"/>
    <n v="1"/>
    <b v="1"/>
    <n v="0"/>
  </r>
  <r>
    <s v="UK"/>
    <s v="GB-ENG"/>
    <s v="12M08"/>
    <x v="60"/>
    <d v="2016-11-18T15:53:00"/>
    <x v="3"/>
    <n v="11"/>
    <s v="Imidacloprid"/>
    <s v="ng/L"/>
    <s v="&lt;"/>
    <n v="1"/>
    <n v="0.5"/>
    <n v="1"/>
    <b v="1"/>
    <n v="0"/>
  </r>
  <r>
    <s v="UK"/>
    <s v="GB-ENG"/>
    <s v="12M08"/>
    <x v="60"/>
    <d v="2016-11-21T13:24:00"/>
    <x v="3"/>
    <n v="11"/>
    <s v="Imidacloprid"/>
    <s v="ng/L"/>
    <s v="="/>
    <n v="100"/>
    <n v="100"/>
    <n v="0"/>
    <b v="0"/>
    <n v="1"/>
  </r>
  <r>
    <s v="UK"/>
    <s v="GB-ENG"/>
    <s v="12M08"/>
    <x v="60"/>
    <d v="2016-11-24T15:17:00"/>
    <x v="3"/>
    <n v="11"/>
    <s v="Imidacloprid"/>
    <s v="ng/L"/>
    <s v="="/>
    <n v="36"/>
    <n v="36"/>
    <n v="0"/>
    <b v="0"/>
    <n v="0"/>
  </r>
  <r>
    <s v="UK"/>
    <s v="GB-ENG"/>
    <s v="12M08"/>
    <x v="60"/>
    <d v="2016-12-05T08:44:00"/>
    <x v="3"/>
    <n v="12"/>
    <s v="Imidacloprid"/>
    <s v="ng/L"/>
    <s v="="/>
    <n v="38"/>
    <n v="38"/>
    <n v="0"/>
    <b v="0"/>
    <n v="0"/>
  </r>
  <r>
    <s v="UK"/>
    <s v="GB-ENG"/>
    <s v="12M08"/>
    <x v="60"/>
    <d v="2016-12-08T12:01:00"/>
    <x v="3"/>
    <n v="12"/>
    <s v="Imidacloprid"/>
    <s v="ng/L"/>
    <s v="="/>
    <n v="45"/>
    <n v="45"/>
    <n v="0"/>
    <b v="0"/>
    <n v="0"/>
  </r>
  <r>
    <s v="UK"/>
    <s v="GB-ENG"/>
    <s v="12M08"/>
    <x v="60"/>
    <d v="2016-12-12T09:31:00"/>
    <x v="3"/>
    <n v="12"/>
    <s v="Imidacloprid"/>
    <s v="ng/L"/>
    <s v="="/>
    <n v="42"/>
    <n v="42"/>
    <n v="0"/>
    <b v="0"/>
    <n v="0"/>
  </r>
  <r>
    <s v="UK"/>
    <s v="GB-ENG"/>
    <s v="12M08"/>
    <x v="60"/>
    <d v="2016-12-15T15:29:00"/>
    <x v="3"/>
    <n v="12"/>
    <s v="Imidacloprid"/>
    <s v="ng/L"/>
    <s v="="/>
    <n v="26"/>
    <n v="26"/>
    <n v="0"/>
    <b v="0"/>
    <n v="0"/>
  </r>
  <r>
    <s v="UK"/>
    <s v="GB-ENG"/>
    <s v="12M08"/>
    <x v="60"/>
    <d v="2017-01-10T10:59:00"/>
    <x v="4"/>
    <n v="1"/>
    <s v="Imidacloprid"/>
    <s v="ng/L"/>
    <s v="="/>
    <n v="31"/>
    <n v="31"/>
    <n v="0"/>
    <b v="0"/>
    <n v="0"/>
  </r>
  <r>
    <s v="UK"/>
    <s v="GB-ENG"/>
    <s v="12M08"/>
    <x v="60"/>
    <d v="2017-01-12T13:04:00"/>
    <x v="4"/>
    <n v="1"/>
    <s v="Imidacloprid"/>
    <s v="ng/L"/>
    <s v="="/>
    <n v="35"/>
    <n v="35"/>
    <n v="0"/>
    <b v="0"/>
    <n v="0"/>
  </r>
  <r>
    <s v="UK"/>
    <s v="GB-ENG"/>
    <s v="12M08"/>
    <x v="60"/>
    <d v="2017-01-17T09:50:00"/>
    <x v="4"/>
    <n v="1"/>
    <s v="Imidacloprid"/>
    <s v="ng/L"/>
    <s v="="/>
    <n v="23"/>
    <n v="23"/>
    <n v="0"/>
    <b v="0"/>
    <n v="0"/>
  </r>
  <r>
    <s v="UK"/>
    <s v="GB-ENG"/>
    <s v="12M08"/>
    <x v="60"/>
    <d v="2017-01-18T08:22:00"/>
    <x v="4"/>
    <n v="1"/>
    <s v="Imidacloprid"/>
    <s v="ng/L"/>
    <s v="="/>
    <n v="19"/>
    <n v="19"/>
    <n v="0"/>
    <b v="0"/>
    <n v="0"/>
  </r>
  <r>
    <s v="UK"/>
    <s v="GB-ENG"/>
    <s v="12M08"/>
    <x v="60"/>
    <d v="2017-01-19T12:42:00"/>
    <x v="4"/>
    <n v="1"/>
    <s v="Imidacloprid"/>
    <s v="ng/L"/>
    <s v="="/>
    <n v="19"/>
    <n v="19"/>
    <n v="0"/>
    <b v="0"/>
    <n v="0"/>
  </r>
  <r>
    <s v="UK"/>
    <s v="GB-ENG"/>
    <s v="12M08"/>
    <x v="60"/>
    <d v="2017-01-24T08:24:00"/>
    <x v="4"/>
    <n v="1"/>
    <s v="Imidacloprid"/>
    <s v="ng/L"/>
    <s v="="/>
    <n v="17"/>
    <n v="17"/>
    <n v="0"/>
    <b v="0"/>
    <n v="0"/>
  </r>
  <r>
    <s v="UK"/>
    <s v="GB-ENG"/>
    <s v="12M08"/>
    <x v="60"/>
    <d v="2017-01-26T09:16:00"/>
    <x v="4"/>
    <n v="1"/>
    <s v="Imidacloprid"/>
    <s v="ng/L"/>
    <s v="="/>
    <n v="20"/>
    <n v="20"/>
    <n v="0"/>
    <b v="0"/>
    <n v="0"/>
  </r>
  <r>
    <s v="UK"/>
    <s v="GB-ENG"/>
    <s v="12M08"/>
    <x v="60"/>
    <d v="2017-01-30T15:23:00"/>
    <x v="4"/>
    <n v="1"/>
    <s v="Imidacloprid"/>
    <s v="ng/L"/>
    <s v="="/>
    <n v="32"/>
    <n v="32"/>
    <n v="0"/>
    <b v="0"/>
    <n v="0"/>
  </r>
  <r>
    <s v="UK"/>
    <s v="GB-ENG"/>
    <s v="12M08"/>
    <x v="60"/>
    <d v="2017-02-02T14:16:00"/>
    <x v="4"/>
    <n v="2"/>
    <s v="Imidacloprid"/>
    <s v="ng/L"/>
    <s v="="/>
    <n v="21"/>
    <n v="21"/>
    <n v="0"/>
    <b v="0"/>
    <n v="0"/>
  </r>
  <r>
    <s v="UK"/>
    <s v="GB-ENG"/>
    <s v="12M08"/>
    <x v="60"/>
    <d v="2017-02-06T10:18:00"/>
    <x v="4"/>
    <n v="2"/>
    <s v="Imidacloprid"/>
    <s v="ng/L"/>
    <s v="="/>
    <n v="15"/>
    <n v="15"/>
    <n v="0"/>
    <b v="0"/>
    <n v="0"/>
  </r>
  <r>
    <s v="UK"/>
    <s v="GB-ENG"/>
    <s v="12M08"/>
    <x v="60"/>
    <d v="2017-02-10T09:33:00"/>
    <x v="4"/>
    <n v="2"/>
    <s v="Imidacloprid"/>
    <s v="ng/L"/>
    <s v="="/>
    <n v="23"/>
    <n v="23"/>
    <n v="0"/>
    <b v="0"/>
    <n v="0"/>
  </r>
  <r>
    <s v="UK"/>
    <s v="GB-ENG"/>
    <s v="12M08"/>
    <x v="60"/>
    <d v="2017-02-13T13:46:00"/>
    <x v="4"/>
    <n v="2"/>
    <s v="Imidacloprid"/>
    <s v="ng/L"/>
    <s v="="/>
    <n v="19"/>
    <n v="19"/>
    <n v="0"/>
    <b v="0"/>
    <n v="0"/>
  </r>
  <r>
    <s v="UK"/>
    <s v="GB-ENG"/>
    <s v="12M08"/>
    <x v="60"/>
    <d v="2017-02-16T09:42:00"/>
    <x v="4"/>
    <n v="2"/>
    <s v="Imidacloprid"/>
    <s v="ng/L"/>
    <s v="="/>
    <n v="23"/>
    <n v="23"/>
    <n v="0"/>
    <b v="0"/>
    <n v="0"/>
  </r>
  <r>
    <s v="UK"/>
    <s v="GB-ENG"/>
    <s v="12M08"/>
    <x v="60"/>
    <d v="2017-02-21T09:28:00"/>
    <x v="4"/>
    <n v="2"/>
    <s v="Imidacloprid"/>
    <s v="ng/L"/>
    <s v="="/>
    <n v="23"/>
    <n v="23"/>
    <n v="0"/>
    <b v="0"/>
    <n v="0"/>
  </r>
  <r>
    <s v="UK"/>
    <s v="GB-ENG"/>
    <s v="12M08"/>
    <x v="60"/>
    <d v="2017-02-23T10:42:00"/>
    <x v="4"/>
    <n v="2"/>
    <s v="Imidacloprid"/>
    <s v="ng/L"/>
    <s v="="/>
    <n v="23"/>
    <n v="23"/>
    <n v="0"/>
    <b v="0"/>
    <n v="0"/>
  </r>
  <r>
    <s v="UK"/>
    <s v="GB-ENG"/>
    <s v="12M08"/>
    <x v="60"/>
    <d v="2017-02-27T09:35:00"/>
    <x v="4"/>
    <n v="2"/>
    <s v="Imidacloprid"/>
    <s v="ng/L"/>
    <s v="="/>
    <n v="27"/>
    <n v="27"/>
    <n v="0"/>
    <b v="0"/>
    <n v="0"/>
  </r>
  <r>
    <s v="UK"/>
    <s v="GB-ENG"/>
    <s v="12M08"/>
    <x v="60"/>
    <d v="2017-03-01T13:28:00"/>
    <x v="4"/>
    <n v="3"/>
    <s v="Imidacloprid"/>
    <s v="ng/L"/>
    <s v="="/>
    <n v="27"/>
    <n v="27"/>
    <n v="0"/>
    <b v="0"/>
    <n v="0"/>
  </r>
  <r>
    <s v="UK"/>
    <s v="GB-ENG"/>
    <s v="12M08"/>
    <x v="60"/>
    <d v="2017-03-06T13:40:00"/>
    <x v="4"/>
    <n v="3"/>
    <s v="Imidacloprid"/>
    <s v="ng/L"/>
    <s v="="/>
    <n v="15"/>
    <n v="15"/>
    <n v="0"/>
    <b v="0"/>
    <n v="0"/>
  </r>
  <r>
    <s v="UK"/>
    <s v="GB-ENG"/>
    <s v="12M08"/>
    <x v="60"/>
    <d v="2017-03-09T08:14:00"/>
    <x v="4"/>
    <n v="3"/>
    <s v="Imidacloprid"/>
    <s v="ng/L"/>
    <s v="="/>
    <n v="15"/>
    <n v="15"/>
    <n v="0"/>
    <b v="0"/>
    <n v="0"/>
  </r>
  <r>
    <s v="UK"/>
    <s v="GB-ENG"/>
    <s v="12M08"/>
    <x v="60"/>
    <d v="2017-03-15T14:05:00"/>
    <x v="4"/>
    <n v="3"/>
    <s v="Imidacloprid"/>
    <s v="ng/L"/>
    <s v="="/>
    <n v="20"/>
    <n v="20"/>
    <n v="0"/>
    <b v="0"/>
    <n v="0"/>
  </r>
  <r>
    <s v="UK"/>
    <s v="GB-ENG"/>
    <s v="12M08"/>
    <x v="60"/>
    <d v="2017-03-17T14:47:00"/>
    <x v="4"/>
    <n v="3"/>
    <s v="Imidacloprid"/>
    <s v="ng/L"/>
    <s v="="/>
    <n v="25"/>
    <n v="25"/>
    <n v="0"/>
    <b v="0"/>
    <n v="0"/>
  </r>
  <r>
    <s v="UK"/>
    <s v="GB-ENG"/>
    <s v="12M08"/>
    <x v="60"/>
    <d v="2017-03-20T08:09:00"/>
    <x v="4"/>
    <n v="3"/>
    <s v="Imidacloprid"/>
    <s v="ng/L"/>
    <s v="="/>
    <n v="28"/>
    <n v="28"/>
    <n v="0"/>
    <b v="0"/>
    <n v="0"/>
  </r>
  <r>
    <s v="UK"/>
    <s v="GB-ENG"/>
    <s v="12M08"/>
    <x v="60"/>
    <d v="2017-03-23T12:11:00"/>
    <x v="4"/>
    <n v="3"/>
    <s v="Imidacloprid"/>
    <s v="ng/L"/>
    <s v="="/>
    <n v="26"/>
    <n v="26"/>
    <n v="0"/>
    <b v="0"/>
    <n v="0"/>
  </r>
  <r>
    <s v="UK"/>
    <s v="GB-ENG"/>
    <s v="12M08"/>
    <x v="60"/>
    <d v="2017-03-27T15:14:00"/>
    <x v="4"/>
    <n v="3"/>
    <s v="Imidacloprid"/>
    <s v="ng/L"/>
    <s v="="/>
    <n v="30"/>
    <n v="30"/>
    <n v="0"/>
    <b v="0"/>
    <n v="0"/>
  </r>
  <r>
    <s v="UK"/>
    <s v="GB-ENG"/>
    <s v="12M08"/>
    <x v="60"/>
    <d v="2017-04-03T16:41:00"/>
    <x v="4"/>
    <n v="4"/>
    <s v="Imidacloprid"/>
    <s v="ng/L"/>
    <s v="="/>
    <n v="31"/>
    <n v="31"/>
    <n v="0"/>
    <b v="0"/>
    <n v="0"/>
  </r>
  <r>
    <s v="UK"/>
    <s v="GB-ENG"/>
    <s v="12M08"/>
    <x v="60"/>
    <d v="2017-04-06T14:55:00"/>
    <x v="4"/>
    <n v="4"/>
    <s v="Imidacloprid"/>
    <s v="ng/L"/>
    <s v="="/>
    <n v="33"/>
    <n v="33"/>
    <n v="0"/>
    <b v="0"/>
    <n v="0"/>
  </r>
  <r>
    <s v="UK"/>
    <s v="GB-ENG"/>
    <s v="12M08"/>
    <x v="60"/>
    <d v="2017-04-12T11:01:00"/>
    <x v="4"/>
    <n v="4"/>
    <s v="Imidacloprid"/>
    <s v="ng/L"/>
    <s v="="/>
    <n v="39"/>
    <n v="39"/>
    <n v="0"/>
    <b v="0"/>
    <n v="0"/>
  </r>
  <r>
    <s v="UK"/>
    <s v="GB-ENG"/>
    <s v="12M08"/>
    <x v="60"/>
    <d v="2017-04-20T11:36:00"/>
    <x v="4"/>
    <n v="4"/>
    <s v="Imidacloprid"/>
    <s v="ng/L"/>
    <s v="="/>
    <n v="50"/>
    <n v="50"/>
    <n v="0"/>
    <b v="0"/>
    <n v="0"/>
  </r>
  <r>
    <s v="UK"/>
    <s v="GB-ENG"/>
    <s v="12M08"/>
    <x v="60"/>
    <d v="2017-04-25T09:26:00"/>
    <x v="4"/>
    <n v="4"/>
    <s v="Imidacloprid"/>
    <s v="ng/L"/>
    <s v="="/>
    <n v="50"/>
    <n v="50"/>
    <n v="0"/>
    <b v="0"/>
    <n v="0"/>
  </r>
  <r>
    <s v="UK"/>
    <s v="GB-ENG"/>
    <s v="12M08"/>
    <x v="60"/>
    <d v="2017-04-27T09:19:00"/>
    <x v="4"/>
    <n v="4"/>
    <s v="Imidacloprid"/>
    <s v="ng/L"/>
    <s v="="/>
    <n v="49"/>
    <n v="49"/>
    <n v="0"/>
    <b v="0"/>
    <n v="0"/>
  </r>
  <r>
    <s v="UK"/>
    <s v="GB-ENG"/>
    <s v="12M08"/>
    <x v="60"/>
    <d v="2017-05-02T11:37:00"/>
    <x v="4"/>
    <n v="5"/>
    <s v="Imidacloprid"/>
    <s v="ng/L"/>
    <s v="="/>
    <n v="52"/>
    <n v="52"/>
    <n v="0"/>
    <b v="0"/>
    <n v="0"/>
  </r>
  <r>
    <s v="UK"/>
    <s v="GB-ENG"/>
    <s v="12M08"/>
    <x v="60"/>
    <d v="2017-05-04T15:58:00"/>
    <x v="4"/>
    <n v="5"/>
    <s v="Imidacloprid"/>
    <s v="ng/L"/>
    <s v="="/>
    <n v="53"/>
    <n v="53"/>
    <n v="0"/>
    <b v="0"/>
    <n v="0"/>
  </r>
  <r>
    <s v="UK"/>
    <s v="GB-ENG"/>
    <s v="12M08"/>
    <x v="60"/>
    <d v="2017-05-09T09:26:00"/>
    <x v="4"/>
    <n v="5"/>
    <s v="Imidacloprid"/>
    <s v="ng/L"/>
    <s v="="/>
    <n v="53"/>
    <n v="53"/>
    <n v="0"/>
    <b v="0"/>
    <n v="0"/>
  </r>
  <r>
    <s v="UK"/>
    <s v="GB-ENG"/>
    <s v="12M08"/>
    <x v="60"/>
    <d v="2017-05-31T15:08:00"/>
    <x v="4"/>
    <n v="5"/>
    <s v="Imidacloprid"/>
    <s v="ng/L"/>
    <s v="="/>
    <n v="32"/>
    <n v="32"/>
    <n v="0"/>
    <b v="0"/>
    <n v="0"/>
  </r>
  <r>
    <s v="UK"/>
    <s v="GB-ENG"/>
    <s v="12M08"/>
    <x v="60"/>
    <d v="2017-08-23T14:20:00"/>
    <x v="4"/>
    <n v="8"/>
    <s v="Imidacloprid"/>
    <s v="ng/L"/>
    <s v="="/>
    <n v="36"/>
    <n v="36"/>
    <n v="0"/>
    <b v="0"/>
    <n v="0"/>
  </r>
  <r>
    <s v="UK"/>
    <s v="GB-ENG"/>
    <s v="12M08"/>
    <x v="60"/>
    <d v="2017-12-05T14:10:00"/>
    <x v="4"/>
    <n v="12"/>
    <s v="Imidacloprid"/>
    <s v="ng/L"/>
    <s v="="/>
    <n v="51"/>
    <n v="51"/>
    <n v="0"/>
    <b v="0"/>
    <n v="0"/>
  </r>
  <r>
    <s v="UK"/>
    <s v="GB-ENG"/>
    <s v="12M08"/>
    <x v="60"/>
    <d v="2018-02-05T14:06:00"/>
    <x v="5"/>
    <n v="2"/>
    <s v="Imidacloprid"/>
    <s v="ng/L"/>
    <s v="="/>
    <n v="18"/>
    <n v="18"/>
    <n v="0"/>
    <b v="0"/>
    <n v="0"/>
  </r>
  <r>
    <s v="UK"/>
    <s v="GB-ENG"/>
    <s v="12M08"/>
    <x v="60"/>
    <d v="2018-02-08T08:56:00"/>
    <x v="5"/>
    <n v="2"/>
    <s v="Imidacloprid"/>
    <s v="ng/L"/>
    <s v="="/>
    <n v="16"/>
    <n v="16"/>
    <n v="0"/>
    <b v="0"/>
    <n v="0"/>
  </r>
  <r>
    <s v="UK"/>
    <s v="GB-ENG"/>
    <s v="12M08"/>
    <x v="60"/>
    <d v="2018-02-13T13:36:00"/>
    <x v="5"/>
    <n v="2"/>
    <s v="Imidacloprid"/>
    <s v="ng/L"/>
    <s v="="/>
    <n v="22"/>
    <n v="22"/>
    <n v="0"/>
    <b v="0"/>
    <n v="0"/>
  </r>
  <r>
    <s v="UK"/>
    <s v="GB-ENG"/>
    <s v="12M08"/>
    <x v="60"/>
    <d v="2018-02-15T09:04:00"/>
    <x v="5"/>
    <n v="2"/>
    <s v="Imidacloprid"/>
    <s v="ng/L"/>
    <s v="="/>
    <n v="20"/>
    <n v="20"/>
    <n v="0"/>
    <b v="0"/>
    <n v="0"/>
  </r>
  <r>
    <s v="UK"/>
    <s v="GB-ENG"/>
    <s v="12M08"/>
    <x v="60"/>
    <d v="2018-02-19T08:53:00"/>
    <x v="5"/>
    <n v="2"/>
    <s v="Imidacloprid"/>
    <s v="ng/L"/>
    <s v="="/>
    <n v="22"/>
    <n v="22"/>
    <n v="0"/>
    <b v="0"/>
    <n v="0"/>
  </r>
  <r>
    <s v="UK"/>
    <s v="GB-ENG"/>
    <s v="12M08"/>
    <x v="60"/>
    <d v="2018-02-22T09:02:00"/>
    <x v="5"/>
    <n v="2"/>
    <s v="Imidacloprid"/>
    <s v="ng/L"/>
    <s v="="/>
    <n v="18"/>
    <n v="18"/>
    <n v="0"/>
    <b v="0"/>
    <n v="0"/>
  </r>
  <r>
    <s v="UK"/>
    <s v="GB-ENG"/>
    <s v="12M08"/>
    <x v="60"/>
    <d v="2018-02-26T13:18:00"/>
    <x v="5"/>
    <n v="2"/>
    <s v="Imidacloprid"/>
    <s v="ng/L"/>
    <s v="="/>
    <n v="4.7"/>
    <n v="4.7"/>
    <n v="0"/>
    <b v="0"/>
    <n v="0"/>
  </r>
  <r>
    <s v="UK"/>
    <s v="GB-ENG"/>
    <s v="12M08"/>
    <x v="60"/>
    <d v="2018-04-11T10:40:00"/>
    <x v="5"/>
    <n v="4"/>
    <s v="Imidacloprid"/>
    <s v="ng/L"/>
    <s v="&lt;"/>
    <n v="1"/>
    <n v="0.5"/>
    <n v="1"/>
    <b v="1"/>
    <n v="0"/>
  </r>
  <r>
    <s v="UK"/>
    <s v="GB-ENG"/>
    <s v="12M08"/>
    <x v="60"/>
    <d v="2018-04-12T09:09:00"/>
    <x v="5"/>
    <n v="4"/>
    <s v="Imidacloprid"/>
    <s v="ng/L"/>
    <s v="&lt;"/>
    <n v="1"/>
    <n v="0.5"/>
    <n v="1"/>
    <b v="1"/>
    <n v="0"/>
  </r>
  <r>
    <s v="UK"/>
    <s v="GB-ENG"/>
    <s v="12M08"/>
    <x v="60"/>
    <d v="2018-04-19T14:04:00"/>
    <x v="5"/>
    <n v="4"/>
    <s v="Imidacloprid"/>
    <s v="ng/L"/>
    <s v="&lt;"/>
    <n v="1"/>
    <n v="0.5"/>
    <n v="1"/>
    <b v="1"/>
    <n v="0"/>
  </r>
  <r>
    <s v="UK"/>
    <s v="GB-ENG"/>
    <s v="12M08"/>
    <x v="60"/>
    <d v="2018-04-25T13:55:00"/>
    <x v="5"/>
    <n v="4"/>
    <s v="Imidacloprid"/>
    <s v="ng/L"/>
    <s v="="/>
    <n v="20"/>
    <n v="20"/>
    <n v="0"/>
    <b v="0"/>
    <n v="0"/>
  </r>
  <r>
    <s v="UK"/>
    <s v="GB-ENG"/>
    <s v="12M08"/>
    <x v="60"/>
    <d v="2018-04-26T11:54:00"/>
    <x v="5"/>
    <n v="4"/>
    <s v="Imidacloprid"/>
    <s v="ng/L"/>
    <s v="="/>
    <n v="20"/>
    <n v="20"/>
    <n v="0"/>
    <b v="0"/>
    <n v="0"/>
  </r>
  <r>
    <s v="UK"/>
    <s v="GB-ENG"/>
    <s v="12M08"/>
    <x v="60"/>
    <d v="2018-05-01T13:31:00"/>
    <x v="5"/>
    <n v="5"/>
    <s v="Imidacloprid"/>
    <s v="ng/L"/>
    <s v="&lt;"/>
    <n v="1"/>
    <n v="0.5"/>
    <n v="1"/>
    <b v="1"/>
    <n v="0"/>
  </r>
  <r>
    <s v="UK"/>
    <s v="GB-ENG"/>
    <s v="12M08"/>
    <x v="60"/>
    <d v="2018-05-08T13:59:00"/>
    <x v="5"/>
    <n v="5"/>
    <s v="Imidacloprid"/>
    <s v="ng/L"/>
    <s v="="/>
    <n v="22"/>
    <n v="22"/>
    <n v="0"/>
    <b v="0"/>
    <n v="0"/>
  </r>
  <r>
    <s v="UK"/>
    <s v="GB-ENG"/>
    <s v="12M08"/>
    <x v="60"/>
    <d v="2018-05-10T09:06:00"/>
    <x v="5"/>
    <n v="5"/>
    <s v="Imidacloprid"/>
    <s v="ng/L"/>
    <s v="="/>
    <n v="22"/>
    <n v="22"/>
    <n v="0"/>
    <b v="0"/>
    <n v="0"/>
  </r>
  <r>
    <s v="UK"/>
    <s v="GB-ENG"/>
    <s v="12M08"/>
    <x v="60"/>
    <d v="2018-05-16T09:20:00"/>
    <x v="5"/>
    <n v="5"/>
    <s v="Imidacloprid"/>
    <s v="ng/L"/>
    <s v="="/>
    <n v="34"/>
    <n v="34"/>
    <n v="0"/>
    <b v="0"/>
    <n v="0"/>
  </r>
  <r>
    <s v="UK"/>
    <s v="GB-ENG"/>
    <s v="12M08"/>
    <x v="60"/>
    <d v="2018-05-17T13:33:00"/>
    <x v="5"/>
    <n v="5"/>
    <s v="Imidacloprid"/>
    <s v="ng/L"/>
    <s v="="/>
    <n v="35"/>
    <n v="35"/>
    <n v="0"/>
    <b v="0"/>
    <n v="0"/>
  </r>
  <r>
    <s v="UK"/>
    <s v="GB-ENG"/>
    <s v="12M08"/>
    <x v="60"/>
    <d v="2018-05-23T14:03:00"/>
    <x v="5"/>
    <n v="5"/>
    <s v="Imidacloprid"/>
    <s v="ng/L"/>
    <s v="="/>
    <n v="20"/>
    <n v="20"/>
    <n v="0"/>
    <b v="0"/>
    <n v="0"/>
  </r>
  <r>
    <s v="UK"/>
    <s v="GB-ENG"/>
    <s v="12M08"/>
    <x v="60"/>
    <d v="2018-05-24T14:34:00"/>
    <x v="5"/>
    <n v="5"/>
    <s v="Imidacloprid"/>
    <s v="ng/L"/>
    <s v="="/>
    <n v="27"/>
    <n v="27"/>
    <n v="0"/>
    <b v="0"/>
    <n v="0"/>
  </r>
  <r>
    <s v="UK"/>
    <s v="GB-ENG"/>
    <s v="12M08"/>
    <x v="60"/>
    <d v="2018-05-29T12:01:00"/>
    <x v="5"/>
    <n v="5"/>
    <s v="Imidacloprid"/>
    <s v="ng/L"/>
    <s v="="/>
    <n v="38"/>
    <n v="38"/>
    <n v="0"/>
    <b v="0"/>
    <n v="0"/>
  </r>
  <r>
    <s v="UK"/>
    <s v="GB-ENG"/>
    <s v="12M08"/>
    <x v="60"/>
    <d v="2018-06-04T14:18:00"/>
    <x v="5"/>
    <n v="6"/>
    <s v="Imidacloprid"/>
    <s v="ng/L"/>
    <s v="&lt;"/>
    <n v="1"/>
    <n v="0.5"/>
    <n v="1"/>
    <b v="1"/>
    <n v="0"/>
  </r>
  <r>
    <s v="UK"/>
    <s v="GB-ENG"/>
    <s v="12M08"/>
    <x v="60"/>
    <d v="2018-06-07T11:00:00"/>
    <x v="5"/>
    <n v="6"/>
    <s v="Imidacloprid"/>
    <s v="ng/L"/>
    <s v="="/>
    <n v="27"/>
    <n v="27"/>
    <n v="0"/>
    <b v="0"/>
    <n v="0"/>
  </r>
  <r>
    <s v="UK"/>
    <s v="GB-ENG"/>
    <s v="12M08"/>
    <x v="60"/>
    <d v="2018-06-13T13:12:00"/>
    <x v="5"/>
    <n v="6"/>
    <s v="Imidacloprid"/>
    <s v="ng/L"/>
    <s v="="/>
    <n v="34"/>
    <n v="34"/>
    <n v="0"/>
    <b v="0"/>
    <n v="0"/>
  </r>
  <r>
    <s v="UK"/>
    <s v="GB-ENG"/>
    <s v="12M08"/>
    <x v="60"/>
    <d v="2018-06-18T09:50:00"/>
    <x v="5"/>
    <n v="6"/>
    <s v="Imidacloprid"/>
    <s v="ng/L"/>
    <s v="="/>
    <n v="37"/>
    <n v="37"/>
    <n v="0"/>
    <b v="0"/>
    <n v="0"/>
  </r>
  <r>
    <s v="UK"/>
    <s v="GB-ENG"/>
    <s v="12M08"/>
    <x v="60"/>
    <d v="2018-06-21T14:46:00"/>
    <x v="5"/>
    <n v="6"/>
    <s v="Imidacloprid"/>
    <s v="ng/L"/>
    <s v="="/>
    <n v="33"/>
    <n v="33"/>
    <n v="0"/>
    <b v="0"/>
    <n v="0"/>
  </r>
  <r>
    <s v="UK"/>
    <s v="GB-ENG"/>
    <s v="12M08"/>
    <x v="60"/>
    <d v="2018-06-27T14:39:00"/>
    <x v="5"/>
    <n v="6"/>
    <s v="Imidacloprid"/>
    <s v="ng/L"/>
    <s v="="/>
    <n v="33"/>
    <n v="33"/>
    <n v="0"/>
    <b v="0"/>
    <n v="0"/>
  </r>
  <r>
    <s v="UK"/>
    <s v="GB-ENG"/>
    <s v="12M08"/>
    <x v="60"/>
    <d v="2018-07-05T12:42:00"/>
    <x v="5"/>
    <n v="7"/>
    <s v="Imidacloprid"/>
    <s v="ng/L"/>
    <s v="="/>
    <n v="25"/>
    <n v="25"/>
    <n v="0"/>
    <b v="0"/>
    <n v="0"/>
  </r>
  <r>
    <s v="UK"/>
    <s v="GB-ENG"/>
    <s v="12M08"/>
    <x v="60"/>
    <d v="2018-07-10T12:50:00"/>
    <x v="5"/>
    <n v="7"/>
    <s v="Imidacloprid"/>
    <s v="ng/L"/>
    <s v="="/>
    <n v="34"/>
    <n v="34"/>
    <n v="0"/>
    <b v="0"/>
    <n v="0"/>
  </r>
  <r>
    <s v="UK"/>
    <s v="GB-ENG"/>
    <s v="12M08"/>
    <x v="60"/>
    <d v="2018-07-12T14:59:00"/>
    <x v="5"/>
    <n v="7"/>
    <s v="Imidacloprid"/>
    <s v="ng/L"/>
    <s v="="/>
    <n v="46"/>
    <n v="46"/>
    <n v="0"/>
    <b v="0"/>
    <n v="0"/>
  </r>
  <r>
    <s v="UK"/>
    <s v="GB-ENG"/>
    <s v="12M08"/>
    <x v="60"/>
    <d v="2018-07-18T12:20:00"/>
    <x v="5"/>
    <n v="7"/>
    <s v="Imidacloprid"/>
    <s v="ng/L"/>
    <s v="="/>
    <n v="41"/>
    <n v="41"/>
    <n v="0"/>
    <b v="0"/>
    <n v="0"/>
  </r>
  <r>
    <s v="UK"/>
    <s v="GB-ENG"/>
    <s v="12M08"/>
    <x v="60"/>
    <d v="2018-07-19T15:01:00"/>
    <x v="5"/>
    <n v="7"/>
    <s v="Imidacloprid"/>
    <s v="ng/L"/>
    <s v="="/>
    <n v="38"/>
    <n v="38"/>
    <n v="0"/>
    <b v="0"/>
    <n v="0"/>
  </r>
  <r>
    <s v="UK"/>
    <s v="GB-ENG"/>
    <s v="12M08"/>
    <x v="60"/>
    <d v="2018-07-23T14:10:00"/>
    <x v="5"/>
    <n v="7"/>
    <s v="Imidacloprid"/>
    <s v="ng/L"/>
    <s v="&lt;"/>
    <n v="1"/>
    <n v="0.5"/>
    <n v="1"/>
    <b v="1"/>
    <n v="0"/>
  </r>
  <r>
    <s v="UK"/>
    <s v="GB-ENG"/>
    <s v="12M08"/>
    <x v="60"/>
    <d v="2018-08-02T12:40:00"/>
    <x v="5"/>
    <n v="8"/>
    <s v="Imidacloprid"/>
    <s v="ng/L"/>
    <s v="="/>
    <n v="38"/>
    <n v="38"/>
    <n v="0"/>
    <b v="0"/>
    <n v="0"/>
  </r>
  <r>
    <s v="UK"/>
    <s v="GB-ENG"/>
    <s v="12M08"/>
    <x v="60"/>
    <d v="2018-08-06T11:37:00"/>
    <x v="5"/>
    <n v="8"/>
    <s v="Imidacloprid"/>
    <s v="ng/L"/>
    <s v="&lt;"/>
    <n v="1"/>
    <n v="0.5"/>
    <n v="1"/>
    <b v="1"/>
    <n v="0"/>
  </r>
  <r>
    <s v="UK"/>
    <s v="GB-ENG"/>
    <s v="12M08"/>
    <x v="60"/>
    <d v="2018-08-09T12:45:00"/>
    <x v="5"/>
    <n v="8"/>
    <s v="Imidacloprid"/>
    <s v="ng/L"/>
    <s v="&lt;"/>
    <n v="1"/>
    <n v="0.5"/>
    <n v="1"/>
    <b v="1"/>
    <n v="0"/>
  </r>
  <r>
    <s v="UK"/>
    <s v="GB-ENG"/>
    <s v="12M08"/>
    <x v="60"/>
    <d v="2018-08-14T14:23:00"/>
    <x v="5"/>
    <n v="8"/>
    <s v="Imidacloprid"/>
    <s v="ng/L"/>
    <s v="&lt;"/>
    <n v="1"/>
    <n v="0.5"/>
    <n v="1"/>
    <b v="1"/>
    <n v="0"/>
  </r>
  <r>
    <s v="UK"/>
    <s v="GB-ENG"/>
    <s v="12M08"/>
    <x v="60"/>
    <d v="2018-08-16T14:45:00"/>
    <x v="5"/>
    <n v="8"/>
    <s v="Imidacloprid"/>
    <s v="ng/L"/>
    <s v="&lt;"/>
    <n v="1"/>
    <n v="0.5"/>
    <n v="1"/>
    <b v="1"/>
    <n v="0"/>
  </r>
  <r>
    <s v="UK"/>
    <s v="GB-ENG"/>
    <s v="12M08"/>
    <x v="60"/>
    <d v="2018-08-21T10:20:00"/>
    <x v="5"/>
    <n v="8"/>
    <s v="Imidacloprid"/>
    <s v="ng/L"/>
    <s v="&lt;"/>
    <n v="1"/>
    <n v="0.5"/>
    <n v="1"/>
    <b v="1"/>
    <n v="0"/>
  </r>
  <r>
    <s v="UK"/>
    <s v="GB-ENG"/>
    <s v="12M08"/>
    <x v="60"/>
    <d v="2018-08-23T09:53:00"/>
    <x v="5"/>
    <n v="8"/>
    <s v="Imidacloprid"/>
    <s v="ng/L"/>
    <s v="="/>
    <n v="48"/>
    <n v="48"/>
    <n v="0"/>
    <b v="0"/>
    <n v="0"/>
  </r>
  <r>
    <s v="UK"/>
    <s v="GB-ENG"/>
    <s v="12M08"/>
    <x v="60"/>
    <d v="2018-08-30T10:55:00"/>
    <x v="5"/>
    <n v="8"/>
    <s v="Imidacloprid"/>
    <s v="ng/L"/>
    <s v="="/>
    <n v="50"/>
    <n v="50"/>
    <n v="0"/>
    <b v="0"/>
    <n v="0"/>
  </r>
  <r>
    <s v="UK"/>
    <s v="GB-ENG"/>
    <s v="12M08"/>
    <x v="60"/>
    <d v="2018-09-03T10:01:00"/>
    <x v="5"/>
    <n v="9"/>
    <s v="Imidacloprid"/>
    <s v="ng/L"/>
    <s v="&lt;"/>
    <n v="1"/>
    <n v="0.5"/>
    <n v="1"/>
    <b v="1"/>
    <n v="0"/>
  </r>
  <r>
    <s v="UK"/>
    <s v="GB-ENG"/>
    <s v="12M08"/>
    <x v="60"/>
    <d v="2018-09-06T15:06:00"/>
    <x v="5"/>
    <n v="9"/>
    <s v="Imidacloprid"/>
    <s v="ng/L"/>
    <s v="="/>
    <n v="45"/>
    <n v="45"/>
    <n v="0"/>
    <b v="0"/>
    <n v="0"/>
  </r>
  <r>
    <s v="UK"/>
    <s v="GB-ENG"/>
    <s v="12M08"/>
    <x v="60"/>
    <d v="2018-09-10T09:52:00"/>
    <x v="5"/>
    <n v="9"/>
    <s v="Imidacloprid"/>
    <s v="ng/L"/>
    <s v="="/>
    <n v="40"/>
    <n v="40"/>
    <n v="0"/>
    <b v="0"/>
    <n v="0"/>
  </r>
  <r>
    <s v="UK"/>
    <s v="GB-ENG"/>
    <s v="12M08"/>
    <x v="60"/>
    <d v="2018-09-13T10:51:00"/>
    <x v="5"/>
    <n v="9"/>
    <s v="Imidacloprid"/>
    <s v="ng/L"/>
    <s v="="/>
    <n v="38"/>
    <n v="38"/>
    <n v="0"/>
    <b v="0"/>
    <n v="0"/>
  </r>
  <r>
    <s v="UK"/>
    <s v="GB-ENG"/>
    <s v="12M08"/>
    <x v="60"/>
    <d v="2018-09-18T14:50:00"/>
    <x v="5"/>
    <n v="9"/>
    <s v="Imidacloprid"/>
    <s v="ng/L"/>
    <s v="="/>
    <n v="37"/>
    <n v="37"/>
    <n v="0"/>
    <b v="0"/>
    <n v="0"/>
  </r>
  <r>
    <s v="UK"/>
    <s v="GB-ENG"/>
    <s v="12M08"/>
    <x v="60"/>
    <d v="2018-09-20T15:08:00"/>
    <x v="5"/>
    <n v="9"/>
    <s v="Imidacloprid"/>
    <s v="ng/L"/>
    <s v="="/>
    <n v="40"/>
    <n v="40"/>
    <n v="0"/>
    <b v="0"/>
    <n v="0"/>
  </r>
  <r>
    <s v="UK"/>
    <s v="GB-ENG"/>
    <s v="12M08"/>
    <x v="60"/>
    <d v="2018-09-28T16:46:00"/>
    <x v="5"/>
    <n v="9"/>
    <s v="Imidacloprid"/>
    <s v="ng/L"/>
    <s v="="/>
    <n v="56"/>
    <n v="56"/>
    <n v="0"/>
    <b v="0"/>
    <n v="0"/>
  </r>
  <r>
    <s v="UK"/>
    <s v="GB-ENG"/>
    <s v="12M08"/>
    <x v="60"/>
    <d v="2018-10-03T12:27:00"/>
    <x v="5"/>
    <n v="10"/>
    <s v="Imidacloprid"/>
    <s v="ng/L"/>
    <s v="="/>
    <n v="63"/>
    <n v="63"/>
    <n v="0"/>
    <b v="0"/>
    <n v="1"/>
  </r>
  <r>
    <s v="UK"/>
    <s v="GB-ENG"/>
    <s v="12M08"/>
    <x v="60"/>
    <d v="2018-10-04T11:29:00"/>
    <x v="5"/>
    <n v="10"/>
    <s v="Imidacloprid"/>
    <s v="ng/L"/>
    <s v="="/>
    <n v="67"/>
    <n v="67"/>
    <n v="0"/>
    <b v="0"/>
    <n v="1"/>
  </r>
  <r>
    <s v="UK"/>
    <s v="GB-ENG"/>
    <s v="12M08"/>
    <x v="60"/>
    <d v="2018-10-08T13:27:00"/>
    <x v="5"/>
    <n v="10"/>
    <s v="Imidacloprid"/>
    <s v="ng/L"/>
    <s v="="/>
    <n v="58"/>
    <n v="58"/>
    <n v="0"/>
    <b v="0"/>
    <n v="1"/>
  </r>
  <r>
    <s v="UK"/>
    <s v="GB-ENG"/>
    <s v="12M08"/>
    <x v="60"/>
    <d v="2018-10-15T14:49:00"/>
    <x v="5"/>
    <n v="10"/>
    <s v="Imidacloprid"/>
    <s v="ng/L"/>
    <s v="="/>
    <n v="40"/>
    <n v="40"/>
    <n v="0"/>
    <b v="0"/>
    <n v="0"/>
  </r>
  <r>
    <s v="UK"/>
    <s v="GB-ENG"/>
    <s v="12M08"/>
    <x v="60"/>
    <d v="2018-10-18T09:31:00"/>
    <x v="5"/>
    <n v="10"/>
    <s v="Imidacloprid"/>
    <s v="ng/L"/>
    <s v="="/>
    <n v="60"/>
    <n v="60"/>
    <n v="0"/>
    <b v="0"/>
    <n v="1"/>
  </r>
  <r>
    <s v="UK"/>
    <s v="GB-ENG"/>
    <s v="12M08"/>
    <x v="60"/>
    <d v="2018-10-22T10:58:00"/>
    <x v="5"/>
    <n v="10"/>
    <s v="Imidacloprid"/>
    <s v="ng/L"/>
    <s v="="/>
    <n v="62"/>
    <n v="62"/>
    <n v="0"/>
    <b v="0"/>
    <n v="1"/>
  </r>
  <r>
    <s v="UK"/>
    <s v="GB-ENG"/>
    <s v="12M08"/>
    <x v="60"/>
    <d v="2018-10-25T09:56:00"/>
    <x v="5"/>
    <n v="10"/>
    <s v="Imidacloprid"/>
    <s v="ng/L"/>
    <s v="="/>
    <n v="59"/>
    <n v="59"/>
    <n v="0"/>
    <b v="0"/>
    <n v="1"/>
  </r>
  <r>
    <s v="UK"/>
    <s v="GB-ENG"/>
    <s v="12M08"/>
    <x v="60"/>
    <d v="2018-10-29T12:35:00"/>
    <x v="5"/>
    <n v="10"/>
    <s v="Imidacloprid"/>
    <s v="ng/L"/>
    <s v="="/>
    <n v="85"/>
    <n v="85"/>
    <n v="0"/>
    <b v="0"/>
    <n v="1"/>
  </r>
  <r>
    <s v="UK"/>
    <s v="GB-ENG"/>
    <s v="12M08"/>
    <x v="60"/>
    <d v="2018-11-05T10:26:00"/>
    <x v="5"/>
    <n v="11"/>
    <s v="Imidacloprid"/>
    <s v="ng/L"/>
    <s v="="/>
    <n v="54"/>
    <n v="54"/>
    <n v="0"/>
    <b v="0"/>
    <n v="0"/>
  </r>
  <r>
    <s v="UK"/>
    <s v="GB-ENG"/>
    <s v="12M08"/>
    <x v="60"/>
    <d v="2018-11-09T07:46:00"/>
    <x v="5"/>
    <n v="11"/>
    <s v="Imidacloprid"/>
    <s v="ng/L"/>
    <s v="="/>
    <n v="60"/>
    <n v="60"/>
    <n v="0"/>
    <b v="0"/>
    <n v="1"/>
  </r>
  <r>
    <s v="UK"/>
    <s v="GB-ENG"/>
    <s v="12M08"/>
    <x v="60"/>
    <d v="2018-11-14T08:06:00"/>
    <x v="5"/>
    <n v="11"/>
    <s v="Imidacloprid"/>
    <s v="ng/L"/>
    <s v="="/>
    <n v="58"/>
    <n v="58"/>
    <n v="0"/>
    <b v="0"/>
    <n v="1"/>
  </r>
  <r>
    <s v="UK"/>
    <s v="GB-ENG"/>
    <s v="12M08"/>
    <x v="60"/>
    <d v="2018-11-16T09:04:00"/>
    <x v="5"/>
    <n v="11"/>
    <s v="Imidacloprid"/>
    <s v="ng/L"/>
    <s v="="/>
    <n v="56"/>
    <n v="56"/>
    <n v="0"/>
    <b v="0"/>
    <n v="0"/>
  </r>
  <r>
    <s v="UK"/>
    <s v="GB-ENG"/>
    <s v="12M08"/>
    <x v="60"/>
    <d v="2018-11-19T13:39:00"/>
    <x v="5"/>
    <n v="11"/>
    <s v="Imidacloprid"/>
    <s v="ng/L"/>
    <s v="="/>
    <n v="60"/>
    <n v="60"/>
    <n v="0"/>
    <b v="0"/>
    <n v="1"/>
  </r>
  <r>
    <s v="UK"/>
    <s v="GB-ENG"/>
    <s v="12M08"/>
    <x v="60"/>
    <d v="2018-11-22T10:50:00"/>
    <x v="5"/>
    <n v="11"/>
    <s v="Imidacloprid"/>
    <s v="ng/L"/>
    <s v="="/>
    <n v="63"/>
    <n v="63"/>
    <n v="0"/>
    <b v="0"/>
    <n v="1"/>
  </r>
  <r>
    <s v="UK"/>
    <s v="GB-ENG"/>
    <s v="12M08"/>
    <x v="60"/>
    <d v="2018-11-28T12:17:00"/>
    <x v="5"/>
    <n v="11"/>
    <s v="Imidacloprid"/>
    <s v="ng/L"/>
    <s v="="/>
    <n v="56"/>
    <n v="56"/>
    <n v="0"/>
    <b v="0"/>
    <n v="0"/>
  </r>
  <r>
    <s v="UK"/>
    <s v="GB-ENG"/>
    <s v="12M08"/>
    <x v="60"/>
    <d v="2018-11-29T13:18:00"/>
    <x v="5"/>
    <n v="11"/>
    <s v="Imidacloprid"/>
    <s v="ng/L"/>
    <s v="="/>
    <n v="54"/>
    <n v="54"/>
    <n v="0"/>
    <b v="0"/>
    <n v="0"/>
  </r>
  <r>
    <s v="UK"/>
    <s v="GB-ENG"/>
    <s v="12M08"/>
    <x v="60"/>
    <d v="2018-12-06T08:43:00"/>
    <x v="5"/>
    <n v="12"/>
    <s v="Imidacloprid"/>
    <s v="ng/L"/>
    <s v="="/>
    <n v="66"/>
    <n v="66"/>
    <n v="0"/>
    <b v="0"/>
    <n v="1"/>
  </r>
  <r>
    <s v="UK"/>
    <s v="GB-ENG"/>
    <s v="12M08"/>
    <x v="60"/>
    <d v="2018-12-10T08:58:00"/>
    <x v="5"/>
    <n v="12"/>
    <s v="Imidacloprid"/>
    <s v="ng/L"/>
    <s v="="/>
    <n v="54"/>
    <n v="54"/>
    <n v="0"/>
    <b v="0"/>
    <n v="0"/>
  </r>
  <r>
    <s v="UK"/>
    <s v="GB-ENG"/>
    <s v="12M08"/>
    <x v="60"/>
    <d v="2019-01-08T13:52:00"/>
    <x v="0"/>
    <n v="1"/>
    <s v="Imidacloprid"/>
    <s v="ng/L"/>
    <s v="="/>
    <n v="36"/>
    <n v="36"/>
    <n v="0"/>
    <b v="0"/>
    <n v="0"/>
  </r>
  <r>
    <s v="UK"/>
    <s v="GB-ENG"/>
    <s v="12M08"/>
    <x v="60"/>
    <d v="2019-01-10T12:59:00"/>
    <x v="0"/>
    <n v="1"/>
    <s v="Imidacloprid"/>
    <s v="ng/L"/>
    <s v="="/>
    <n v="39"/>
    <n v="39"/>
    <n v="0"/>
    <b v="0"/>
    <n v="0"/>
  </r>
  <r>
    <s v="UK"/>
    <s v="GB-ENG"/>
    <s v="12M08"/>
    <x v="60"/>
    <d v="2019-01-17T09:09:00"/>
    <x v="0"/>
    <n v="1"/>
    <s v="Imidacloprid"/>
    <s v="ng/L"/>
    <s v="="/>
    <n v="53"/>
    <n v="53"/>
    <n v="0"/>
    <b v="0"/>
    <n v="0"/>
  </r>
  <r>
    <s v="UK"/>
    <s v="GB-ENG"/>
    <s v="12M08"/>
    <x v="60"/>
    <d v="2019-01-21T11:13:00"/>
    <x v="0"/>
    <n v="1"/>
    <s v="Imidacloprid"/>
    <s v="ng/L"/>
    <s v="="/>
    <n v="50"/>
    <n v="50"/>
    <n v="0"/>
    <b v="0"/>
    <n v="0"/>
  </r>
  <r>
    <s v="UK"/>
    <s v="GB-ENG"/>
    <s v="12M08"/>
    <x v="60"/>
    <d v="2019-01-25T08:39:00"/>
    <x v="0"/>
    <n v="1"/>
    <s v="Imidacloprid"/>
    <s v="ng/L"/>
    <s v="&lt;"/>
    <n v="1"/>
    <n v="0.5"/>
    <n v="1"/>
    <b v="1"/>
    <n v="0"/>
  </r>
  <r>
    <s v="UK"/>
    <s v="GB-ENG"/>
    <s v="12M08"/>
    <x v="60"/>
    <d v="2019-01-29T08:20:00"/>
    <x v="0"/>
    <n v="1"/>
    <s v="Imidacloprid"/>
    <s v="ng/L"/>
    <s v="="/>
    <n v="52"/>
    <n v="52"/>
    <n v="0"/>
    <b v="0"/>
    <n v="0"/>
  </r>
  <r>
    <s v="UK"/>
    <s v="GB-ENG"/>
    <s v="12M08"/>
    <x v="60"/>
    <d v="2019-02-04T11:36:00"/>
    <x v="0"/>
    <n v="2"/>
    <s v="Imidacloprid"/>
    <s v="ng/L"/>
    <s v="="/>
    <n v="45"/>
    <n v="45"/>
    <n v="0"/>
    <b v="0"/>
    <n v="0"/>
  </r>
  <r>
    <s v="UK"/>
    <s v="GB-ENG"/>
    <s v="12M08"/>
    <x v="60"/>
    <d v="2019-02-07T08:33:00"/>
    <x v="0"/>
    <n v="2"/>
    <s v="Imidacloprid"/>
    <s v="ng/L"/>
    <s v="="/>
    <n v="74"/>
    <n v="74"/>
    <n v="0"/>
    <b v="0"/>
    <n v="1"/>
  </r>
  <r>
    <s v="UK"/>
    <s v="GB-ENG"/>
    <s v="12M08"/>
    <x v="60"/>
    <d v="2019-05-01T08:27:00"/>
    <x v="0"/>
    <n v="5"/>
    <s v="Imidacloprid"/>
    <s v="ng/L"/>
    <s v="="/>
    <n v="45"/>
    <n v="45"/>
    <n v="0"/>
    <b v="0"/>
    <n v="0"/>
  </r>
  <r>
    <s v="UK"/>
    <s v="GB-ENG"/>
    <s v="12M08"/>
    <x v="60"/>
    <d v="2019-08-27T15:02:00"/>
    <x v="0"/>
    <n v="8"/>
    <s v="Imidacloprid"/>
    <s v="ng/L"/>
    <s v="="/>
    <n v="65"/>
    <n v="65"/>
    <n v="0"/>
    <b v="0"/>
    <n v="1"/>
  </r>
  <r>
    <s v="UK"/>
    <s v="GB-ENG"/>
    <s v="12M08"/>
    <x v="60"/>
    <d v="2019-08-29T15:11:00"/>
    <x v="0"/>
    <n v="8"/>
    <s v="Imidacloprid"/>
    <s v="ng/L"/>
    <s v="="/>
    <n v="83"/>
    <n v="83"/>
    <n v="0"/>
    <b v="0"/>
    <n v="1"/>
  </r>
  <r>
    <s v="UK"/>
    <s v="GB-ENG"/>
    <s v="12M08"/>
    <x v="60"/>
    <d v="2019-11-12T13:54:00"/>
    <x v="0"/>
    <n v="11"/>
    <s v="Imidacloprid"/>
    <s v="ng/L"/>
    <s v="="/>
    <n v="16"/>
    <n v="16"/>
    <n v="0"/>
    <b v="0"/>
    <n v="0"/>
  </r>
  <r>
    <s v="UK"/>
    <s v="GB-ENG"/>
    <s v="12M08"/>
    <x v="60"/>
    <d v="2019-11-22T08:49:00"/>
    <x v="0"/>
    <n v="11"/>
    <s v="Imidacloprid"/>
    <s v="ng/L"/>
    <s v="&lt;"/>
    <n v="1"/>
    <n v="0.5"/>
    <n v="1"/>
    <b v="1"/>
    <n v="0"/>
  </r>
  <r>
    <s v="UK"/>
    <s v="GB-ENG"/>
    <s v="12M08"/>
    <x v="60"/>
    <d v="2019-11-29T11:44:00"/>
    <x v="0"/>
    <n v="11"/>
    <s v="Imidacloprid"/>
    <s v="ng/L"/>
    <s v="&lt;"/>
    <n v="1"/>
    <n v="0.5"/>
    <n v="1"/>
    <b v="1"/>
    <n v="0"/>
  </r>
  <r>
    <s v="UK"/>
    <s v="GB-ENG"/>
    <s v="12M08"/>
    <x v="60"/>
    <d v="2019-12-02T11:43:00"/>
    <x v="0"/>
    <n v="12"/>
    <s v="Imidacloprid"/>
    <s v="ng/L"/>
    <s v="="/>
    <n v="16"/>
    <n v="16"/>
    <n v="0"/>
    <b v="0"/>
    <n v="0"/>
  </r>
  <r>
    <s v="UK"/>
    <s v="GB-ENG"/>
    <s v="12M08"/>
    <x v="60"/>
    <d v="2019-12-10T13:00:00"/>
    <x v="0"/>
    <n v="12"/>
    <s v="Imidacloprid"/>
    <s v="ng/L"/>
    <s v="&lt;"/>
    <n v="1"/>
    <n v="0.5"/>
    <n v="1"/>
    <b v="1"/>
    <n v="0"/>
  </r>
  <r>
    <s v="UK"/>
    <s v="GB-ENG"/>
    <s v="12M08"/>
    <x v="60"/>
    <d v="2020-01-10T12:13:00"/>
    <x v="6"/>
    <n v="1"/>
    <s v="Imidacloprid"/>
    <s v="ng/L"/>
    <s v="="/>
    <n v="15"/>
    <n v="15"/>
    <n v="0"/>
    <b v="0"/>
    <n v="0"/>
  </r>
  <r>
    <s v="UK"/>
    <s v="GB-ENG"/>
    <s v="12M08"/>
    <x v="60"/>
    <d v="2020-01-13T12:27:00"/>
    <x v="6"/>
    <n v="1"/>
    <s v="Imidacloprid"/>
    <s v="ng/L"/>
    <s v="="/>
    <n v="11"/>
    <n v="11"/>
    <n v="0"/>
    <b v="0"/>
    <n v="0"/>
  </r>
  <r>
    <s v="UK"/>
    <s v="GB-ENG"/>
    <s v="12M08"/>
    <x v="60"/>
    <d v="2020-01-20T08:29:00"/>
    <x v="6"/>
    <n v="1"/>
    <s v="Imidacloprid"/>
    <s v="ng/L"/>
    <s v="="/>
    <n v="6.3"/>
    <n v="6.3"/>
    <n v="0"/>
    <b v="0"/>
    <n v="0"/>
  </r>
  <r>
    <s v="UK"/>
    <s v="GB-ENG"/>
    <s v="12M08"/>
    <x v="60"/>
    <d v="2020-01-29T16:54:00"/>
    <x v="6"/>
    <n v="1"/>
    <s v="Imidacloprid"/>
    <s v="ng/L"/>
    <s v="="/>
    <n v="14"/>
    <n v="14"/>
    <n v="0"/>
    <b v="0"/>
    <n v="0"/>
  </r>
  <r>
    <s v="UK"/>
    <s v="GB-ENG"/>
    <s v="12M08"/>
    <x v="60"/>
    <d v="2020-02-13T14:51:00"/>
    <x v="6"/>
    <n v="2"/>
    <s v="Imidacloprid"/>
    <s v="ng/L"/>
    <s v="="/>
    <n v="19"/>
    <n v="19"/>
    <n v="0"/>
    <b v="0"/>
    <n v="0"/>
  </r>
  <r>
    <s v="UK"/>
    <s v="GB-ENG"/>
    <s v="12M08"/>
    <x v="60"/>
    <d v="2020-02-20T12:16:00"/>
    <x v="6"/>
    <n v="2"/>
    <s v="Imidacloprid"/>
    <s v="ng/L"/>
    <s v="="/>
    <n v="7.6"/>
    <n v="7.6"/>
    <n v="0"/>
    <b v="0"/>
    <n v="0"/>
  </r>
  <r>
    <s v="UK"/>
    <s v="GB-ENG"/>
    <s v="12M08"/>
    <x v="60"/>
    <d v="2020-02-24T13:02:00"/>
    <x v="6"/>
    <n v="2"/>
    <s v="Imidacloprid"/>
    <s v="ng/L"/>
    <s v="="/>
    <n v="11"/>
    <n v="11"/>
    <n v="0"/>
    <b v="0"/>
    <n v="0"/>
  </r>
  <r>
    <s v="UK"/>
    <s v="GB-ENG"/>
    <s v="12M08"/>
    <x v="60"/>
    <d v="2020-02-26T10:52:00"/>
    <x v="6"/>
    <n v="2"/>
    <s v="Imidacloprid"/>
    <s v="ng/L"/>
    <s v="="/>
    <n v="12"/>
    <n v="12"/>
    <n v="0"/>
    <b v="0"/>
    <n v="0"/>
  </r>
  <r>
    <s v="UK"/>
    <s v="GB-ENG"/>
    <s v="12M08"/>
    <x v="60"/>
    <d v="2020-02-27T15:18:00"/>
    <x v="6"/>
    <n v="2"/>
    <s v="Imidacloprid"/>
    <s v="ng/L"/>
    <s v="="/>
    <n v="13"/>
    <n v="13"/>
    <n v="0"/>
    <b v="0"/>
    <n v="0"/>
  </r>
  <r>
    <s v="UK"/>
    <s v="GB-ENG"/>
    <s v="12M08"/>
    <x v="60"/>
    <d v="2020-03-03T13:29:00"/>
    <x v="6"/>
    <n v="3"/>
    <s v="Imidacloprid"/>
    <s v="ng/L"/>
    <s v="="/>
    <n v="8.1"/>
    <n v="8.1"/>
    <n v="0"/>
    <b v="0"/>
    <n v="0"/>
  </r>
  <r>
    <s v="UK"/>
    <s v="GB-ENG"/>
    <s v="12M08"/>
    <x v="60"/>
    <d v="2020-03-12T15:14:00"/>
    <x v="6"/>
    <n v="3"/>
    <s v="Imidacloprid"/>
    <s v="ng/L"/>
    <s v="="/>
    <n v="20"/>
    <n v="20"/>
    <n v="0"/>
    <b v="0"/>
    <n v="0"/>
  </r>
  <r>
    <s v="UK"/>
    <s v="GB-ENG"/>
    <s v="12M08"/>
    <x v="60"/>
    <d v="2020-03-16T10:05:00"/>
    <x v="6"/>
    <n v="3"/>
    <s v="Imidacloprid"/>
    <s v="ng/L"/>
    <s v="="/>
    <n v="18"/>
    <n v="18"/>
    <n v="0"/>
    <b v="0"/>
    <n v="0"/>
  </r>
  <r>
    <s v="UK"/>
    <s v="GB-ENG"/>
    <s v="12M08"/>
    <x v="60"/>
    <d v="2021-02-12T11:14:00"/>
    <x v="7"/>
    <n v="2"/>
    <s v="Imidacloprid"/>
    <s v="ng/L"/>
    <s v="="/>
    <n v="9.5"/>
    <n v="9.5"/>
    <n v="0"/>
    <b v="0"/>
    <n v="0"/>
  </r>
  <r>
    <s v="UK"/>
    <s v="GB-ENG"/>
    <s v="12M08"/>
    <x v="60"/>
    <d v="2021-02-17T11:38:00"/>
    <x v="7"/>
    <n v="2"/>
    <s v="Imidacloprid"/>
    <s v="ng/L"/>
    <s v="&lt;"/>
    <n v="1"/>
    <n v="0.5"/>
    <n v="1"/>
    <b v="1"/>
    <n v="0"/>
  </r>
  <r>
    <s v="UK"/>
    <s v="GB-ENG"/>
    <s v="12M08"/>
    <x v="60"/>
    <d v="2021-02-25T14:16:00"/>
    <x v="7"/>
    <n v="2"/>
    <s v="Imidacloprid"/>
    <s v="ng/L"/>
    <s v="="/>
    <n v="14"/>
    <n v="14"/>
    <n v="0"/>
    <b v="0"/>
    <n v="0"/>
  </r>
  <r>
    <s v="UK"/>
    <s v="GB-ENG"/>
    <s v="12M08"/>
    <x v="60"/>
    <d v="2021-03-11T08:17:00"/>
    <x v="7"/>
    <n v="3"/>
    <s v="Imidacloprid"/>
    <s v="ng/L"/>
    <s v="="/>
    <n v="18"/>
    <n v="18"/>
    <n v="0"/>
    <b v="0"/>
    <n v="0"/>
  </r>
  <r>
    <s v="UK"/>
    <s v="GB-ENG"/>
    <s v="12M08"/>
    <x v="60"/>
    <d v="2021-03-16T07:43:00"/>
    <x v="7"/>
    <n v="3"/>
    <s v="Imidacloprid"/>
    <s v="ng/L"/>
    <s v="="/>
    <n v="18"/>
    <n v="18"/>
    <n v="0"/>
    <b v="0"/>
    <n v="0"/>
  </r>
  <r>
    <s v="UK"/>
    <s v="GB-ENG"/>
    <s v="12M08"/>
    <x v="60"/>
    <d v="2021-03-23T07:30:00"/>
    <x v="7"/>
    <n v="3"/>
    <s v="Imidacloprid"/>
    <s v="ng/L"/>
    <s v="="/>
    <n v="24"/>
    <n v="24"/>
    <n v="0"/>
    <b v="0"/>
    <n v="0"/>
  </r>
  <r>
    <s v="UK"/>
    <s v="GB-ENG"/>
    <s v="12M08"/>
    <x v="60"/>
    <d v="2021-04-06T12:15:00"/>
    <x v="7"/>
    <n v="4"/>
    <s v="Imidacloprid"/>
    <s v="ng/L"/>
    <s v="="/>
    <n v="33"/>
    <n v="33"/>
    <n v="0"/>
    <b v="0"/>
    <n v="0"/>
  </r>
  <r>
    <s v="UK"/>
    <s v="GB-ENG"/>
    <s v="12M08"/>
    <x v="60"/>
    <d v="2021-04-14T08:59:00"/>
    <x v="7"/>
    <n v="4"/>
    <s v="Imidacloprid"/>
    <s v="ng/L"/>
    <s v="="/>
    <n v="36"/>
    <n v="36"/>
    <n v="0"/>
    <b v="0"/>
    <n v="0"/>
  </r>
  <r>
    <s v="UK"/>
    <s v="GB-ENG"/>
    <s v="12M08"/>
    <x v="60"/>
    <d v="2021-04-21T08:56:00"/>
    <x v="7"/>
    <n v="4"/>
    <s v="Imidacloprid"/>
    <s v="ng/L"/>
    <s v="="/>
    <n v="36"/>
    <n v="36"/>
    <n v="0"/>
    <b v="0"/>
    <n v="0"/>
  </r>
  <r>
    <s v="UK"/>
    <s v="GB-ENG"/>
    <s v="12M08"/>
    <x v="60"/>
    <d v="2021-04-26T12:33:00"/>
    <x v="7"/>
    <n v="4"/>
    <s v="Imidacloprid"/>
    <s v="ng/L"/>
    <s v="="/>
    <n v="39"/>
    <n v="39"/>
    <n v="0"/>
    <b v="0"/>
    <n v="0"/>
  </r>
  <r>
    <s v="UK"/>
    <s v="GB-ENG"/>
    <s v="12M08"/>
    <x v="60"/>
    <d v="2021-05-04T11:22:00"/>
    <x v="7"/>
    <n v="5"/>
    <s v="Imidacloprid"/>
    <s v="ng/L"/>
    <s v="="/>
    <n v="34"/>
    <n v="34"/>
    <n v="0"/>
    <b v="0"/>
    <n v="0"/>
  </r>
  <r>
    <s v="UK"/>
    <s v="GB-ENG"/>
    <s v="12M08"/>
    <x v="60"/>
    <d v="2021-05-10T11:33:00"/>
    <x v="7"/>
    <n v="5"/>
    <s v="Imidacloprid"/>
    <s v="ng/L"/>
    <s v="="/>
    <n v="24"/>
    <n v="24"/>
    <n v="0"/>
    <b v="0"/>
    <n v="0"/>
  </r>
  <r>
    <s v="UK"/>
    <s v="GB-ENG"/>
    <s v="12M08"/>
    <x v="60"/>
    <d v="2021-05-17T13:14:00"/>
    <x v="7"/>
    <n v="5"/>
    <s v="Imidacloprid"/>
    <s v="ng/L"/>
    <s v="="/>
    <n v="22"/>
    <n v="22"/>
    <n v="0"/>
    <b v="0"/>
    <n v="0"/>
  </r>
  <r>
    <s v="UK"/>
    <s v="GB-ENG"/>
    <s v="12M08"/>
    <x v="60"/>
    <d v="2021-05-24T11:52:00"/>
    <x v="7"/>
    <n v="5"/>
    <s v="Imidacloprid"/>
    <s v="ng/L"/>
    <s v="&lt;"/>
    <n v="1"/>
    <n v="0.5"/>
    <n v="1"/>
    <b v="1"/>
    <n v="0"/>
  </r>
  <r>
    <s v="UK"/>
    <s v="GB-ENG"/>
    <s v="12M08"/>
    <x v="60"/>
    <d v="2021-06-01T10:37:00"/>
    <x v="7"/>
    <n v="6"/>
    <s v="Imidacloprid"/>
    <s v="ng/L"/>
    <s v="="/>
    <n v="19"/>
    <n v="19"/>
    <n v="0"/>
    <b v="0"/>
    <n v="0"/>
  </r>
  <r>
    <s v="UK"/>
    <s v="GB-ENG"/>
    <s v="12M08"/>
    <x v="60"/>
    <d v="2021-06-07T13:07:00"/>
    <x v="7"/>
    <n v="6"/>
    <s v="Imidacloprid"/>
    <s v="ng/L"/>
    <s v="="/>
    <n v="27"/>
    <n v="27"/>
    <n v="0"/>
    <b v="0"/>
    <n v="0"/>
  </r>
  <r>
    <s v="UK"/>
    <s v="GB-ENG"/>
    <s v="12M08"/>
    <x v="60"/>
    <d v="2021-06-15T10:37:00"/>
    <x v="7"/>
    <n v="6"/>
    <s v="Imidacloprid"/>
    <s v="ng/L"/>
    <s v="="/>
    <n v="30"/>
    <n v="30"/>
    <n v="0"/>
    <b v="0"/>
    <n v="0"/>
  </r>
  <r>
    <s v="UK"/>
    <s v="GB-ENG"/>
    <s v="12M08"/>
    <x v="60"/>
    <d v="2021-06-22T11:26:00"/>
    <x v="7"/>
    <n v="6"/>
    <s v="Imidacloprid"/>
    <s v="ng/L"/>
    <s v="&lt;"/>
    <n v="1"/>
    <n v="0.5"/>
    <n v="1"/>
    <b v="1"/>
    <n v="0"/>
  </r>
  <r>
    <s v="UK"/>
    <s v="GB-ENG"/>
    <s v="12M08"/>
    <x v="60"/>
    <d v="2021-07-02T13:04:00"/>
    <x v="7"/>
    <n v="7"/>
    <s v="Imidacloprid"/>
    <s v="ng/L"/>
    <s v="="/>
    <n v="21"/>
    <n v="21"/>
    <n v="0"/>
    <b v="0"/>
    <n v="0"/>
  </r>
  <r>
    <s v="UK"/>
    <s v="GB-ENG"/>
    <s v="12M08"/>
    <x v="60"/>
    <d v="2021-07-07T13:07:00"/>
    <x v="7"/>
    <n v="7"/>
    <s v="Imidacloprid"/>
    <s v="ng/L"/>
    <s v="="/>
    <n v="30"/>
    <n v="30"/>
    <n v="0"/>
    <b v="0"/>
    <n v="0"/>
  </r>
  <r>
    <s v="UK"/>
    <s v="GB-ENG"/>
    <s v="12M08"/>
    <x v="60"/>
    <d v="2021-07-21T09:00:00"/>
    <x v="7"/>
    <n v="7"/>
    <s v="Imidacloprid"/>
    <s v="ng/L"/>
    <s v="="/>
    <n v="33"/>
    <n v="33"/>
    <n v="0"/>
    <b v="0"/>
    <n v="0"/>
  </r>
  <r>
    <s v="UK"/>
    <s v="GB-ENG"/>
    <s v="12M08"/>
    <x v="60"/>
    <d v="2021-07-28T10:37:00"/>
    <x v="7"/>
    <n v="7"/>
    <s v="Imidacloprid"/>
    <s v="ng/L"/>
    <s v="&lt;"/>
    <n v="1"/>
    <n v="0.5"/>
    <n v="1"/>
    <b v="1"/>
    <n v="0"/>
  </r>
  <r>
    <s v="UK"/>
    <s v="GB-ENG"/>
    <s v="12M08"/>
    <x v="60"/>
    <d v="2021-08-03T08:41:00"/>
    <x v="7"/>
    <n v="8"/>
    <s v="Imidacloprid"/>
    <s v="ng/L"/>
    <s v="="/>
    <n v="43"/>
    <n v="43"/>
    <n v="0"/>
    <b v="0"/>
    <n v="0"/>
  </r>
  <r>
    <s v="UK"/>
    <s v="GB-ENG"/>
    <s v="12M08"/>
    <x v="60"/>
    <d v="2021-08-12T12:39:00"/>
    <x v="7"/>
    <n v="8"/>
    <s v="Imidacloprid"/>
    <s v="ng/L"/>
    <s v="="/>
    <n v="42"/>
    <n v="42"/>
    <n v="0"/>
    <b v="0"/>
    <n v="0"/>
  </r>
  <r>
    <s v="UK"/>
    <s v="GB-ENG"/>
    <s v="12M08"/>
    <x v="60"/>
    <d v="2021-11-05T11:28:00"/>
    <x v="7"/>
    <n v="11"/>
    <s v="Imidacloprid"/>
    <s v="ng/L"/>
    <s v="="/>
    <n v="49"/>
    <n v="49"/>
    <n v="0"/>
    <b v="0"/>
    <n v="0"/>
  </r>
  <r>
    <s v="UK"/>
    <s v="GB-ENG"/>
    <s v="12M08"/>
    <x v="60"/>
    <d v="2021-11-15T10:33:00"/>
    <x v="7"/>
    <n v="11"/>
    <s v="Imidacloprid"/>
    <s v="ng/L"/>
    <s v="="/>
    <n v="51"/>
    <n v="51"/>
    <n v="0"/>
    <b v="0"/>
    <n v="0"/>
  </r>
  <r>
    <s v="UK"/>
    <s v="GB-ENG"/>
    <s v="12M08"/>
    <x v="60"/>
    <d v="2021-11-22T11:45:00"/>
    <x v="7"/>
    <n v="11"/>
    <s v="Imidacloprid"/>
    <s v="ng/L"/>
    <s v="="/>
    <n v="58"/>
    <n v="58"/>
    <n v="0"/>
    <b v="0"/>
    <n v="1"/>
  </r>
  <r>
    <s v="UK"/>
    <s v="GB-ENG"/>
    <s v="12M08"/>
    <x v="60"/>
    <d v="2021-12-03T11:14:00"/>
    <x v="7"/>
    <n v="12"/>
    <s v="Imidacloprid"/>
    <s v="ng/L"/>
    <s v="="/>
    <n v="54"/>
    <n v="54"/>
    <n v="0"/>
    <b v="0"/>
    <n v="0"/>
  </r>
  <r>
    <s v="UK"/>
    <s v="GB-ENG"/>
    <s v="12M08"/>
    <x v="60"/>
    <d v="2021-12-08T09:48:00"/>
    <x v="7"/>
    <n v="12"/>
    <s v="Imidacloprid"/>
    <s v="ng/L"/>
    <s v="="/>
    <n v="45"/>
    <n v="45"/>
    <n v="0"/>
    <b v="0"/>
    <n v="0"/>
  </r>
  <r>
    <s v="UK"/>
    <s v="GB-ENG"/>
    <s v="12M08"/>
    <x v="60"/>
    <d v="2021-12-13T10:39:00"/>
    <x v="7"/>
    <n v="12"/>
    <s v="Imidacloprid"/>
    <s v="ng/L"/>
    <s v="&lt;"/>
    <n v="1"/>
    <n v="0.5"/>
    <n v="1"/>
    <b v="1"/>
    <n v="0"/>
  </r>
  <r>
    <s v="UK"/>
    <s v="GB-ENG"/>
    <s v="12M08"/>
    <x v="60"/>
    <d v="2022-01-04T10:28:00"/>
    <x v="8"/>
    <n v="1"/>
    <s v="Imidacloprid"/>
    <s v="ng/L"/>
    <s v="&lt;"/>
    <n v="1"/>
    <n v="0.5"/>
    <n v="1"/>
    <b v="1"/>
    <n v="0"/>
  </r>
  <r>
    <s v="UK"/>
    <s v="GB-ENG"/>
    <s v="12M08"/>
    <x v="60"/>
    <d v="2022-01-10T11:08:00"/>
    <x v="8"/>
    <n v="1"/>
    <s v="Imidacloprid"/>
    <s v="ng/L"/>
    <s v="&lt;"/>
    <n v="1"/>
    <n v="0.5"/>
    <n v="1"/>
    <b v="1"/>
    <n v="0"/>
  </r>
  <r>
    <s v="UK"/>
    <s v="GB-ENG"/>
    <s v="12M08"/>
    <x v="60"/>
    <d v="2022-01-18T10:51:00"/>
    <x v="8"/>
    <n v="1"/>
    <s v="Imidacloprid"/>
    <s v="ng/L"/>
    <s v="="/>
    <n v="22"/>
    <n v="22"/>
    <n v="0"/>
    <b v="0"/>
    <n v="0"/>
  </r>
  <r>
    <s v="UK"/>
    <s v="GB-ENG"/>
    <s v="12M08"/>
    <x v="60"/>
    <d v="2022-01-26T13:27:00"/>
    <x v="8"/>
    <n v="1"/>
    <s v="Imidacloprid"/>
    <s v="ng/L"/>
    <s v="="/>
    <n v="30"/>
    <n v="30"/>
    <n v="0"/>
    <b v="0"/>
    <n v="0"/>
  </r>
  <r>
    <s v="UK"/>
    <s v="GB-ENG"/>
    <s v="12M08"/>
    <x v="60"/>
    <d v="2022-02-08T11:13:00"/>
    <x v="8"/>
    <n v="2"/>
    <s v="Imidacloprid"/>
    <s v="ng/L"/>
    <s v="&lt;"/>
    <n v="1"/>
    <n v="0.5"/>
    <n v="1"/>
    <b v="1"/>
    <n v="0"/>
  </r>
  <r>
    <s v="UK"/>
    <s v="GB-ENG"/>
    <s v="12M08"/>
    <x v="60"/>
    <d v="2022-02-14T13:30:00"/>
    <x v="8"/>
    <n v="2"/>
    <s v="Imidacloprid"/>
    <s v="ng/L"/>
    <s v="&lt;"/>
    <n v="1"/>
    <n v="0.5"/>
    <n v="1"/>
    <b v="1"/>
    <n v="0"/>
  </r>
  <r>
    <s v="UK"/>
    <s v="GB-ENG"/>
    <s v="12M08"/>
    <x v="60"/>
    <d v="2022-02-21T13:14:00"/>
    <x v="8"/>
    <n v="2"/>
    <s v="Imidacloprid"/>
    <s v="ng/L"/>
    <s v="="/>
    <n v="13"/>
    <n v="13"/>
    <n v="0"/>
    <b v="0"/>
    <n v="0"/>
  </r>
  <r>
    <s v="UK"/>
    <s v="GB-ENG"/>
    <s v="12M08"/>
    <x v="60"/>
    <d v="2022-02-25T12:19:00"/>
    <x v="8"/>
    <n v="2"/>
    <s v="Imidacloprid"/>
    <s v="ng/L"/>
    <s v="&lt;"/>
    <n v="1"/>
    <n v="0.5"/>
    <n v="1"/>
    <b v="1"/>
    <n v="0"/>
  </r>
  <r>
    <s v="UK"/>
    <s v="GB-ENG"/>
    <s v="12M08"/>
    <x v="60"/>
    <d v="2022-03-03T12:12:00"/>
    <x v="8"/>
    <n v="3"/>
    <s v="Imidacloprid"/>
    <s v="ng/L"/>
    <s v="&lt;"/>
    <n v="1"/>
    <n v="0.5"/>
    <n v="1"/>
    <b v="1"/>
    <n v="0"/>
  </r>
  <r>
    <s v="UK"/>
    <s v="GB-ENG"/>
    <s v="12M08"/>
    <x v="60"/>
    <d v="2022-03-07T10:28:00"/>
    <x v="8"/>
    <n v="3"/>
    <s v="Imidacloprid"/>
    <s v="ng/L"/>
    <s v="="/>
    <n v="15"/>
    <n v="15"/>
    <n v="0"/>
    <b v="0"/>
    <n v="0"/>
  </r>
  <r>
    <s v="UK"/>
    <s v="GB-ENG"/>
    <s v="12M08"/>
    <x v="60"/>
    <d v="2022-03-14T14:12:00"/>
    <x v="8"/>
    <n v="3"/>
    <s v="Imidacloprid"/>
    <s v="ng/L"/>
    <s v="&lt;"/>
    <n v="1"/>
    <n v="0.5"/>
    <n v="1"/>
    <b v="1"/>
    <n v="0"/>
  </r>
  <r>
    <s v="UK"/>
    <s v="GB-ENG"/>
    <s v="12M08"/>
    <x v="60"/>
    <d v="2022-03-23T07:38:00"/>
    <x v="8"/>
    <n v="3"/>
    <s v="Imidacloprid"/>
    <s v="ng/L"/>
    <s v="&lt;"/>
    <n v="1"/>
    <n v="0.5"/>
    <n v="1"/>
    <b v="1"/>
    <n v="0"/>
  </r>
  <r>
    <s v="UK"/>
    <s v="GB-ENG"/>
    <s v="12M08"/>
    <x v="60"/>
    <d v="2022-03-28T10:27:00"/>
    <x v="8"/>
    <n v="3"/>
    <s v="Imidacloprid"/>
    <s v="ng/L"/>
    <s v="&lt;"/>
    <n v="1"/>
    <n v="0.5"/>
    <n v="1"/>
    <b v="1"/>
    <n v="0"/>
  </r>
  <r>
    <s v="UK"/>
    <s v="GB-ENG"/>
    <s v="12M08"/>
    <x v="60"/>
    <d v="2022-04-05T13:10:00"/>
    <x v="8"/>
    <n v="4"/>
    <s v="Imidacloprid"/>
    <s v="ng/L"/>
    <s v="&lt;"/>
    <n v="1"/>
    <n v="0.5"/>
    <n v="1"/>
    <b v="1"/>
    <n v="0"/>
  </r>
  <r>
    <s v="UK"/>
    <s v="GB-ENG"/>
    <s v="12M08"/>
    <x v="60"/>
    <d v="2022-04-12T10:19:00"/>
    <x v="8"/>
    <n v="4"/>
    <s v="Imidacloprid"/>
    <s v="ng/L"/>
    <s v="="/>
    <n v="27"/>
    <n v="27"/>
    <n v="0"/>
    <b v="0"/>
    <n v="0"/>
  </r>
  <r>
    <s v="UK"/>
    <s v="GB-ENG"/>
    <s v="12M08"/>
    <x v="60"/>
    <d v="2022-04-21T12:26:00"/>
    <x v="8"/>
    <n v="4"/>
    <s v="Imidacloprid"/>
    <s v="ng/L"/>
    <s v="="/>
    <n v="31"/>
    <n v="31"/>
    <n v="0"/>
    <b v="0"/>
    <n v="0"/>
  </r>
  <r>
    <s v="UK"/>
    <s v="GB-ENG"/>
    <s v="12M08"/>
    <x v="60"/>
    <d v="2022-04-26T12:04:00"/>
    <x v="8"/>
    <n v="4"/>
    <s v="Imidacloprid"/>
    <s v="ng/L"/>
    <s v="="/>
    <n v="37"/>
    <n v="37"/>
    <n v="0"/>
    <b v="0"/>
    <n v="0"/>
  </r>
  <r>
    <s v="UK"/>
    <s v="GB-ENG"/>
    <s v="12M08"/>
    <x v="60"/>
    <d v="2022-05-03T11:30:00"/>
    <x v="8"/>
    <n v="5"/>
    <s v="Imidacloprid"/>
    <s v="ng/L"/>
    <s v="="/>
    <n v="42"/>
    <n v="42"/>
    <n v="0"/>
    <b v="0"/>
    <n v="0"/>
  </r>
  <r>
    <s v="UK"/>
    <s v="GB-ENG"/>
    <s v="12M08"/>
    <x v="60"/>
    <d v="2022-05-09T12:09:00"/>
    <x v="8"/>
    <n v="5"/>
    <s v="Imidacloprid"/>
    <s v="ng/L"/>
    <s v="&lt;"/>
    <n v="1"/>
    <n v="0.5"/>
    <n v="1"/>
    <b v="1"/>
    <n v="0"/>
  </r>
  <r>
    <s v="UK"/>
    <s v="GB-ENG"/>
    <s v="12M08"/>
    <x v="60"/>
    <d v="2022-05-17T13:32:00"/>
    <x v="8"/>
    <n v="5"/>
    <s v="Imidacloprid"/>
    <s v="ng/L"/>
    <s v="="/>
    <n v="33"/>
    <n v="33"/>
    <n v="0"/>
    <b v="0"/>
    <n v="0"/>
  </r>
  <r>
    <s v="UK"/>
    <s v="GB-ENG"/>
    <s v="12M08"/>
    <x v="60"/>
    <d v="2022-05-27T10:07:00"/>
    <x v="8"/>
    <n v="5"/>
    <s v="Imidacloprid"/>
    <s v="ng/L"/>
    <s v="="/>
    <n v="26"/>
    <n v="26"/>
    <n v="0"/>
    <b v="0"/>
    <n v="0"/>
  </r>
  <r>
    <s v="UK"/>
    <s v="GB-ENG"/>
    <s v="12M08"/>
    <x v="60"/>
    <d v="2022-06-07T13:36:00"/>
    <x v="8"/>
    <n v="6"/>
    <s v="Imidacloprid"/>
    <s v="ng/L"/>
    <s v="="/>
    <n v="34"/>
    <n v="34"/>
    <n v="0"/>
    <b v="0"/>
    <n v="0"/>
  </r>
  <r>
    <s v="UK"/>
    <s v="GB-ENG"/>
    <s v="12M08"/>
    <x v="60"/>
    <d v="2022-06-14T15:38:00"/>
    <x v="8"/>
    <n v="6"/>
    <s v="Imidacloprid"/>
    <s v="ng/L"/>
    <s v="="/>
    <n v="42"/>
    <n v="42"/>
    <n v="0"/>
    <b v="0"/>
    <n v="0"/>
  </r>
  <r>
    <s v="UK"/>
    <s v="GB-ENG"/>
    <s v="12M08"/>
    <x v="60"/>
    <d v="2022-06-21T16:38:00"/>
    <x v="8"/>
    <n v="6"/>
    <s v="Imidacloprid"/>
    <s v="ng/L"/>
    <s v="="/>
    <n v="28"/>
    <n v="28"/>
    <n v="0"/>
    <b v="0"/>
    <n v="0"/>
  </r>
  <r>
    <s v="UK"/>
    <s v="GB-ENG"/>
    <s v="12M08"/>
    <x v="60"/>
    <d v="2022-06-28T15:35:00"/>
    <x v="8"/>
    <n v="6"/>
    <s v="Imidacloprid"/>
    <s v="ng/L"/>
    <s v="="/>
    <n v="34"/>
    <n v="34"/>
    <n v="0"/>
    <b v="0"/>
    <n v="0"/>
  </r>
  <r>
    <s v="UK"/>
    <s v="GB-ENG"/>
    <s v="12M08"/>
    <x v="60"/>
    <d v="2022-07-04T08:45:00"/>
    <x v="8"/>
    <n v="7"/>
    <s v="Imidacloprid"/>
    <s v="ng/L"/>
    <s v="="/>
    <n v="35"/>
    <n v="35"/>
    <n v="0"/>
    <b v="0"/>
    <n v="0"/>
  </r>
  <r>
    <s v="UK"/>
    <s v="GB-ENG"/>
    <s v="12M08"/>
    <x v="60"/>
    <d v="2022-07-15T09:38:00"/>
    <x v="8"/>
    <n v="7"/>
    <s v="Imidacloprid"/>
    <s v="ng/L"/>
    <s v="="/>
    <n v="40"/>
    <n v="40"/>
    <n v="0"/>
    <b v="0"/>
    <n v="0"/>
  </r>
  <r>
    <s v="UK"/>
    <s v="GB-ENG"/>
    <s v="12M08"/>
    <x v="60"/>
    <d v="2022-07-18T09:49:00"/>
    <x v="8"/>
    <n v="7"/>
    <s v="Imidacloprid"/>
    <s v="ng/L"/>
    <s v="="/>
    <n v="30"/>
    <n v="30"/>
    <n v="0"/>
    <b v="0"/>
    <n v="0"/>
  </r>
  <r>
    <s v="UK"/>
    <s v="GB-ENG"/>
    <s v="12M08"/>
    <x v="60"/>
    <d v="2022-07-25T12:55:00"/>
    <x v="8"/>
    <n v="7"/>
    <s v="Imidacloprid"/>
    <s v="ng/L"/>
    <s v="="/>
    <n v="37"/>
    <n v="37"/>
    <n v="0"/>
    <b v="0"/>
    <n v="0"/>
  </r>
  <r>
    <s v="UK"/>
    <s v="GB-ENG"/>
    <s v="12M08"/>
    <x v="60"/>
    <d v="2022-08-04T12:55:00"/>
    <x v="8"/>
    <n v="8"/>
    <s v="Imidacloprid"/>
    <s v="ng/L"/>
    <s v="="/>
    <n v="47"/>
    <n v="47"/>
    <n v="0"/>
    <b v="0"/>
    <n v="0"/>
  </r>
  <r>
    <s v="UK"/>
    <s v="GB-ENG"/>
    <s v="12M08"/>
    <x v="60"/>
    <d v="2022-08-15T15:02:00"/>
    <x v="8"/>
    <n v="8"/>
    <s v="Imidacloprid"/>
    <s v="ng/L"/>
    <s v="="/>
    <n v="46"/>
    <n v="46"/>
    <n v="0"/>
    <b v="0"/>
    <n v="0"/>
  </r>
  <r>
    <s v="UK"/>
    <s v="GB-ENG"/>
    <s v="12M08"/>
    <x v="60"/>
    <d v="2022-08-24T08:38:00"/>
    <x v="8"/>
    <n v="8"/>
    <s v="Imidacloprid"/>
    <s v="ng/L"/>
    <s v="="/>
    <n v="44"/>
    <n v="44"/>
    <n v="0"/>
    <b v="0"/>
    <n v="0"/>
  </r>
  <r>
    <s v="UK"/>
    <s v="GB-ENG"/>
    <s v="12M08"/>
    <x v="60"/>
    <d v="2022-08-30T10:11:00"/>
    <x v="8"/>
    <n v="8"/>
    <s v="Imidacloprid"/>
    <s v="ng/L"/>
    <s v="="/>
    <n v="41"/>
    <n v="41"/>
    <n v="0"/>
    <b v="0"/>
    <n v="0"/>
  </r>
  <r>
    <s v="UK"/>
    <s v="GB-ENG"/>
    <s v="12M08"/>
    <x v="60"/>
    <d v="2022-09-05T11:17:00"/>
    <x v="8"/>
    <n v="9"/>
    <s v="Imidacloprid"/>
    <s v="ng/L"/>
    <s v="="/>
    <n v="49"/>
    <n v="49"/>
    <n v="0"/>
    <b v="0"/>
    <n v="0"/>
  </r>
  <r>
    <s v="UK"/>
    <s v="GB-ENG"/>
    <s v="12M08"/>
    <x v="60"/>
    <d v="2022-09-15T11:56:00"/>
    <x v="8"/>
    <n v="9"/>
    <s v="Imidacloprid"/>
    <s v="ng/L"/>
    <s v="="/>
    <n v="53"/>
    <n v="53"/>
    <n v="0"/>
    <b v="0"/>
    <n v="0"/>
  </r>
  <r>
    <s v="UK"/>
    <s v="GB-ENG"/>
    <s v="12M08"/>
    <x v="60"/>
    <d v="2022-09-23T12:00:00"/>
    <x v="8"/>
    <n v="9"/>
    <s v="Imidacloprid"/>
    <s v="ng/L"/>
    <s v="="/>
    <n v="82"/>
    <n v="82"/>
    <n v="0"/>
    <b v="0"/>
    <n v="1"/>
  </r>
  <r>
    <s v="UK"/>
    <s v="GB-ENG"/>
    <s v="12M08"/>
    <x v="60"/>
    <d v="2022-09-26T11:07:00"/>
    <x v="8"/>
    <n v="9"/>
    <s v="Imidacloprid"/>
    <s v="ng/L"/>
    <s v="="/>
    <n v="50"/>
    <n v="50"/>
    <n v="0"/>
    <b v="0"/>
    <n v="0"/>
  </r>
  <r>
    <s v="UK"/>
    <s v="GB-ENG"/>
    <s v="12M08"/>
    <x v="60"/>
    <d v="2022-10-06T09:11:00"/>
    <x v="8"/>
    <n v="10"/>
    <s v="Imidacloprid"/>
    <s v="ng/L"/>
    <s v="="/>
    <n v="51"/>
    <n v="51"/>
    <n v="0"/>
    <b v="0"/>
    <n v="0"/>
  </r>
  <r>
    <s v="UK"/>
    <s v="GB-ENG"/>
    <s v="12M08"/>
    <x v="60"/>
    <d v="2022-10-18T09:51:00"/>
    <x v="8"/>
    <n v="10"/>
    <s v="Imidacloprid"/>
    <s v="ng/L"/>
    <s v="="/>
    <n v="44"/>
    <n v="44"/>
    <n v="0"/>
    <b v="0"/>
    <n v="0"/>
  </r>
  <r>
    <s v="UK"/>
    <s v="GB-ENG"/>
    <s v="12M08"/>
    <x v="60"/>
    <d v="2022-10-27T15:17:00"/>
    <x v="8"/>
    <n v="10"/>
    <s v="Imidacloprid"/>
    <s v="ng/L"/>
    <s v="="/>
    <n v="53"/>
    <n v="53"/>
    <n v="0"/>
    <b v="0"/>
    <n v="0"/>
  </r>
  <r>
    <s v="UK"/>
    <s v="GB-ENG"/>
    <s v="12M08"/>
    <x v="60"/>
    <d v="2022-11-02T09:52:00"/>
    <x v="8"/>
    <n v="11"/>
    <s v="Imidacloprid"/>
    <s v="ng/L"/>
    <s v="="/>
    <n v="37"/>
    <n v="37"/>
    <n v="0"/>
    <b v="0"/>
    <n v="0"/>
  </r>
  <r>
    <s v="UK"/>
    <s v="GB-ENG"/>
    <s v="12M08"/>
    <x v="60"/>
    <d v="2022-11-07T09:32:00"/>
    <x v="8"/>
    <n v="11"/>
    <s v="Imidacloprid"/>
    <s v="ng/L"/>
    <s v="="/>
    <n v="37"/>
    <n v="37"/>
    <n v="0"/>
    <b v="0"/>
    <n v="0"/>
  </r>
  <r>
    <s v="UK"/>
    <s v="GB-ENG"/>
    <s v="12M08"/>
    <x v="60"/>
    <d v="2022-11-14T10:59:00"/>
    <x v="8"/>
    <n v="11"/>
    <s v="Imidacloprid"/>
    <s v="ng/L"/>
    <s v="="/>
    <n v="27"/>
    <n v="27"/>
    <n v="0"/>
    <b v="0"/>
    <n v="0"/>
  </r>
  <r>
    <s v="UK"/>
    <s v="GB-ENG"/>
    <s v="12M08"/>
    <x v="60"/>
    <d v="2022-11-24T09:26:00"/>
    <x v="8"/>
    <n v="11"/>
    <s v="Imidacloprid"/>
    <s v="ng/L"/>
    <s v="&lt;"/>
    <n v="1"/>
    <n v="0.5"/>
    <n v="1"/>
    <b v="1"/>
    <n v="0"/>
  </r>
  <r>
    <s v="UK"/>
    <s v="GB-ENG"/>
    <s v="12M08"/>
    <x v="60"/>
    <d v="2022-12-06T09:30:00"/>
    <x v="8"/>
    <n v="12"/>
    <s v="Imidacloprid"/>
    <s v="ng/L"/>
    <s v="&lt;"/>
    <n v="1"/>
    <n v="0.5"/>
    <n v="1"/>
    <b v="1"/>
    <n v="0"/>
  </r>
  <r>
    <s v="UK"/>
    <s v="GB-ENG"/>
    <s v="12M08"/>
    <x v="60"/>
    <d v="2022-12-12T10:11:00"/>
    <x v="8"/>
    <n v="12"/>
    <s v="Imidacloprid"/>
    <s v="ng/L"/>
    <s v="&lt;"/>
    <n v="1"/>
    <n v="0.5"/>
    <n v="1"/>
    <b v="1"/>
    <n v="0"/>
  </r>
  <r>
    <s v="UK"/>
    <s v="GB-ENG"/>
    <s v="12M08"/>
    <x v="60"/>
    <d v="2023-01-18T09:53:00"/>
    <x v="9"/>
    <n v="1"/>
    <s v="Imidacloprid"/>
    <s v="ng/L"/>
    <s v="="/>
    <n v="7.3"/>
    <n v="7.3"/>
    <n v="0"/>
    <b v="0"/>
    <n v="0"/>
  </r>
  <r>
    <s v="UK"/>
    <s v="GB-ENG"/>
    <s v="12M08"/>
    <x v="60"/>
    <d v="2023-01-26T11:53:00"/>
    <x v="9"/>
    <n v="1"/>
    <s v="Imidacloprid"/>
    <s v="ng/L"/>
    <s v="="/>
    <n v="14"/>
    <n v="14"/>
    <n v="0"/>
    <b v="0"/>
    <n v="0"/>
  </r>
  <r>
    <s v="UK"/>
    <s v="GB-ENG"/>
    <s v="12M08"/>
    <x v="60"/>
    <d v="2023-02-01T10:00:00"/>
    <x v="9"/>
    <n v="2"/>
    <s v="Imidacloprid"/>
    <s v="ng/L"/>
    <s v="="/>
    <n v="20"/>
    <n v="20"/>
    <n v="0"/>
    <b v="0"/>
    <n v="0"/>
  </r>
  <r>
    <s v="UK"/>
    <s v="GB-ENG"/>
    <s v="12M08"/>
    <x v="60"/>
    <d v="2023-02-08T10:22:00"/>
    <x v="9"/>
    <n v="2"/>
    <s v="Imidacloprid"/>
    <s v="ng/L"/>
    <s v="="/>
    <n v="27"/>
    <n v="27"/>
    <n v="0"/>
    <b v="0"/>
    <n v="0"/>
  </r>
  <r>
    <s v="UK"/>
    <s v="GB-ENG"/>
    <s v="12M08"/>
    <x v="60"/>
    <d v="2023-02-14T09:53:00"/>
    <x v="9"/>
    <n v="2"/>
    <s v="Imidacloprid"/>
    <s v="ng/L"/>
    <s v="="/>
    <n v="33"/>
    <n v="33"/>
    <n v="0"/>
    <b v="0"/>
    <n v="0"/>
  </r>
  <r>
    <s v="UK"/>
    <s v="GB-ENG"/>
    <s v="12M08"/>
    <x v="60"/>
    <d v="2023-02-20T10:03:00"/>
    <x v="9"/>
    <n v="2"/>
    <s v="Imidacloprid"/>
    <s v="ng/L"/>
    <s v="="/>
    <n v="36"/>
    <n v="36"/>
    <n v="0"/>
    <b v="0"/>
    <n v="0"/>
  </r>
  <r>
    <s v="UK"/>
    <s v="GB-ENG"/>
    <s v="12M08"/>
    <x v="60"/>
    <d v="2023-03-01T10:08:00"/>
    <x v="9"/>
    <n v="3"/>
    <s v="Imidacloprid"/>
    <s v="ng/L"/>
    <s v="&lt;"/>
    <n v="1"/>
    <n v="0.5"/>
    <n v="1"/>
    <b v="1"/>
    <n v="0"/>
  </r>
  <r>
    <s v="UK"/>
    <s v="GB-ENG"/>
    <s v="12M08"/>
    <x v="60"/>
    <d v="2023-03-09T10:40:00"/>
    <x v="9"/>
    <n v="3"/>
    <s v="Imidacloprid"/>
    <s v="ng/L"/>
    <s v="="/>
    <n v="41"/>
    <n v="41"/>
    <n v="0"/>
    <b v="0"/>
    <n v="0"/>
  </r>
  <r>
    <s v="UK"/>
    <s v="GB-ENG"/>
    <s v="12M08"/>
    <x v="60"/>
    <d v="2023-03-13T09:02:00"/>
    <x v="9"/>
    <n v="3"/>
    <s v="Imidacloprid"/>
    <s v="ng/L"/>
    <s v="="/>
    <n v="9"/>
    <n v="9"/>
    <n v="0"/>
    <b v="0"/>
    <n v="0"/>
  </r>
  <r>
    <s v="UK"/>
    <s v="GB-ENG"/>
    <s v="12M08"/>
    <x v="60"/>
    <d v="2023-03-22T09:35:00"/>
    <x v="9"/>
    <n v="3"/>
    <s v="Imidacloprid"/>
    <s v="ng/L"/>
    <s v="&lt;"/>
    <n v="1"/>
    <n v="0.5"/>
    <n v="1"/>
    <b v="1"/>
    <n v="0"/>
  </r>
  <r>
    <s v="UK"/>
    <s v="GB-ENG"/>
    <s v="12M08"/>
    <x v="60"/>
    <d v="2023-04-19T10:27:00"/>
    <x v="9"/>
    <n v="4"/>
    <s v="Imidacloprid"/>
    <s v="ng/L"/>
    <s v="&lt;"/>
    <n v="1"/>
    <n v="0.5"/>
    <n v="1"/>
    <b v="1"/>
    <n v="0"/>
  </r>
  <r>
    <s v="UK"/>
    <s v="GB-ENG"/>
    <s v="12M08"/>
    <x v="60"/>
    <d v="2023-04-27T15:22:00"/>
    <x v="9"/>
    <n v="4"/>
    <s v="Imidacloprid"/>
    <s v="ng/L"/>
    <s v="="/>
    <n v="19"/>
    <n v="19"/>
    <n v="0"/>
    <b v="0"/>
    <n v="0"/>
  </r>
  <r>
    <s v="UK"/>
    <s v="GB-ENG"/>
    <s v="12M08"/>
    <x v="60"/>
    <d v="2023-05-02T09:23:00"/>
    <x v="9"/>
    <n v="5"/>
    <s v="Imidacloprid"/>
    <s v="ng/L"/>
    <s v="&lt;"/>
    <n v="1"/>
    <n v="0.5"/>
    <n v="1"/>
    <b v="1"/>
    <n v="0"/>
  </r>
  <r>
    <s v="UK"/>
    <s v="GB-ENG"/>
    <s v="12M08"/>
    <x v="60"/>
    <d v="2023-05-09T10:11:00"/>
    <x v="9"/>
    <n v="5"/>
    <s v="Imidacloprid"/>
    <s v="ng/L"/>
    <s v="&lt;"/>
    <n v="1"/>
    <n v="0.5"/>
    <n v="1"/>
    <b v="1"/>
    <n v="0"/>
  </r>
  <r>
    <s v="UK"/>
    <s v="GB-ENG"/>
    <s v="12M08"/>
    <x v="60"/>
    <d v="2023-05-15T08:19:00"/>
    <x v="9"/>
    <n v="5"/>
    <s v="Imidacloprid"/>
    <s v="ng/L"/>
    <s v="&lt;"/>
    <n v="1"/>
    <n v="0.5"/>
    <n v="1"/>
    <b v="1"/>
    <n v="0"/>
  </r>
  <r>
    <s v="UK"/>
    <s v="GB-ENG"/>
    <s v="12M08"/>
    <x v="60"/>
    <d v="2023-05-22T10:45:00"/>
    <x v="9"/>
    <n v="5"/>
    <s v="Imidacloprid"/>
    <s v="ng/L"/>
    <s v="&lt;"/>
    <n v="1"/>
    <n v="0.5"/>
    <n v="1"/>
    <b v="1"/>
    <n v="0"/>
  </r>
  <r>
    <s v="UK"/>
    <s v="GB-ENG"/>
    <s v="12M08"/>
    <x v="60"/>
    <d v="2023-06-01T12:47:00"/>
    <x v="9"/>
    <n v="6"/>
    <s v="Imidacloprid"/>
    <s v="ng/L"/>
    <s v="&lt;"/>
    <n v="1"/>
    <n v="0.5"/>
    <n v="1"/>
    <b v="1"/>
    <n v="0"/>
  </r>
  <r>
    <s v="UK"/>
    <s v="GB-ENG"/>
    <s v="12M08"/>
    <x v="60"/>
    <d v="2023-06-08T14:34:00"/>
    <x v="9"/>
    <n v="6"/>
    <s v="Imidacloprid"/>
    <s v="ng/L"/>
    <s v="&lt;"/>
    <n v="1"/>
    <n v="0.5"/>
    <n v="1"/>
    <b v="1"/>
    <n v="0"/>
  </r>
  <r>
    <s v="UK"/>
    <s v="GB-ENG"/>
    <s v="12M08"/>
    <x v="60"/>
    <d v="2023-06-12T10:57:00"/>
    <x v="9"/>
    <n v="6"/>
    <s v="Imidacloprid"/>
    <s v="ng/L"/>
    <s v="&lt;"/>
    <n v="1"/>
    <n v="0.5"/>
    <n v="1"/>
    <b v="1"/>
    <n v="0"/>
  </r>
  <r>
    <s v="UK"/>
    <s v="GB-ENG"/>
    <s v="12M08"/>
    <x v="60"/>
    <d v="2023-06-19T11:05:00"/>
    <x v="9"/>
    <n v="6"/>
    <s v="Imidacloprid"/>
    <s v="ng/L"/>
    <s v="="/>
    <n v="40"/>
    <n v="40"/>
    <n v="0"/>
    <b v="0"/>
    <n v="0"/>
  </r>
  <r>
    <s v="UK"/>
    <s v="GB-ENG"/>
    <s v="12M08"/>
    <x v="60"/>
    <d v="2023-06-29T16:19:00"/>
    <x v="9"/>
    <n v="6"/>
    <s v="Imidacloprid"/>
    <s v="ng/L"/>
    <s v="="/>
    <n v="34"/>
    <n v="34"/>
    <n v="0"/>
    <b v="0"/>
    <n v="0"/>
  </r>
  <r>
    <s v="UK"/>
    <s v="GB-ENG"/>
    <s v="12M08"/>
    <x v="60"/>
    <d v="2023-07-04T11:54:00"/>
    <x v="9"/>
    <n v="7"/>
    <s v="Imidacloprid"/>
    <s v="ng/L"/>
    <s v="="/>
    <n v="30"/>
    <n v="30"/>
    <n v="0"/>
    <b v="0"/>
    <n v="0"/>
  </r>
  <r>
    <s v="UK"/>
    <s v="GB-ENG"/>
    <s v="12M08"/>
    <x v="60"/>
    <d v="2023-07-10T10:37:00"/>
    <x v="9"/>
    <n v="7"/>
    <s v="Imidacloprid"/>
    <s v="ng/L"/>
    <s v="&lt;"/>
    <n v="1"/>
    <n v="0.5"/>
    <n v="1"/>
    <b v="1"/>
    <n v="0"/>
  </r>
  <r>
    <s v="UK"/>
    <s v="GB-ENG"/>
    <s v="12M08"/>
    <x v="60"/>
    <d v="2023-07-17T13:14:00"/>
    <x v="9"/>
    <n v="7"/>
    <s v="Imidacloprid"/>
    <s v="ng/L"/>
    <s v="="/>
    <n v="32"/>
    <n v="32"/>
    <n v="0"/>
    <b v="0"/>
    <n v="0"/>
  </r>
  <r>
    <s v="UK"/>
    <s v="GB-ENG"/>
    <s v="12M08"/>
    <x v="60"/>
    <d v="2023-07-25T12:49:00"/>
    <x v="9"/>
    <n v="7"/>
    <s v="Imidacloprid"/>
    <s v="ng/L"/>
    <s v="="/>
    <n v="28"/>
    <n v="28"/>
    <n v="0"/>
    <b v="0"/>
    <n v="0"/>
  </r>
  <r>
    <s v="UK"/>
    <s v="GB-ENG"/>
    <s v="12M08"/>
    <x v="60"/>
    <d v="2023-08-03T12:48:00"/>
    <x v="9"/>
    <n v="8"/>
    <s v="Imidacloprid"/>
    <s v="ng/L"/>
    <s v="="/>
    <n v="34"/>
    <n v="34"/>
    <n v="0"/>
    <b v="0"/>
    <n v="0"/>
  </r>
  <r>
    <s v="UK"/>
    <s v="GB-ENG"/>
    <s v="12M08"/>
    <x v="60"/>
    <d v="2023-08-11T13:15:00"/>
    <x v="9"/>
    <n v="8"/>
    <s v="Imidacloprid"/>
    <s v="ng/L"/>
    <s v="&lt;"/>
    <n v="1"/>
    <n v="0.5"/>
    <n v="1"/>
    <b v="1"/>
    <n v="0"/>
  </r>
  <r>
    <s v="UK"/>
    <s v="GB-ENG"/>
    <s v="12M08"/>
    <x v="60"/>
    <d v="2023-08-17T12:03:00"/>
    <x v="9"/>
    <n v="8"/>
    <s v="Imidacloprid"/>
    <s v="ng/L"/>
    <s v="&lt;"/>
    <n v="1"/>
    <n v="0.5"/>
    <n v="1"/>
    <b v="1"/>
    <n v="0"/>
  </r>
  <r>
    <s v="UK"/>
    <s v="GB-ENG"/>
    <s v="12M08"/>
    <x v="60"/>
    <d v="2023-08-21T08:53:00"/>
    <x v="9"/>
    <n v="8"/>
    <s v="Imidacloprid"/>
    <s v="ng/L"/>
    <s v="&lt;"/>
    <n v="1"/>
    <n v="0.5"/>
    <n v="1"/>
    <b v="1"/>
    <n v="0"/>
  </r>
  <r>
    <s v="UK"/>
    <s v="GB-ENG"/>
    <s v="12M08"/>
    <x v="60"/>
    <d v="2023-09-05T08:40:00"/>
    <x v="9"/>
    <n v="9"/>
    <s v="Imidacloprid"/>
    <s v="ng/L"/>
    <s v="="/>
    <n v="41"/>
    <n v="41"/>
    <n v="0"/>
    <b v="0"/>
    <n v="0"/>
  </r>
  <r>
    <s v="UK"/>
    <s v="GB-ENG"/>
    <s v="12M08"/>
    <x v="60"/>
    <d v="2023-09-14T11:21:00"/>
    <x v="9"/>
    <n v="9"/>
    <s v="Imidacloprid"/>
    <s v="ng/L"/>
    <s v="&lt;"/>
    <n v="1"/>
    <n v="0.5"/>
    <n v="1"/>
    <b v="1"/>
    <n v="0"/>
  </r>
  <r>
    <s v="UK"/>
    <s v="GB-ENG"/>
    <s v="12M08"/>
    <x v="60"/>
    <d v="2023-09-18T11:22:00"/>
    <x v="9"/>
    <n v="9"/>
    <s v="Imidacloprid"/>
    <s v="ng/L"/>
    <s v="="/>
    <n v="30"/>
    <n v="30"/>
    <n v="0"/>
    <b v="0"/>
    <n v="0"/>
  </r>
  <r>
    <s v="UK"/>
    <s v="GB-ENG"/>
    <s v="12M08"/>
    <x v="60"/>
    <d v="2023-09-26T12:37:00"/>
    <x v="9"/>
    <n v="9"/>
    <s v="Imidacloprid"/>
    <s v="ng/L"/>
    <s v="&lt;"/>
    <n v="1"/>
    <n v="0.5"/>
    <n v="1"/>
    <b v="1"/>
    <n v="0"/>
  </r>
  <r>
    <s v="UK"/>
    <s v="GB-ENG"/>
    <s v="12M08"/>
    <x v="60"/>
    <d v="2023-10-10T11:18:00"/>
    <x v="9"/>
    <n v="10"/>
    <s v="Imidacloprid"/>
    <s v="ng/L"/>
    <s v="="/>
    <n v="49"/>
    <n v="49"/>
    <n v="0"/>
    <b v="0"/>
    <n v="0"/>
  </r>
  <r>
    <s v="UK"/>
    <s v="GB-ENG"/>
    <s v="12M08"/>
    <x v="60"/>
    <d v="2023-10-12T12:24:00"/>
    <x v="9"/>
    <n v="10"/>
    <s v="Imidacloprid"/>
    <s v="ng/L"/>
    <s v="&lt;"/>
    <n v="1"/>
    <n v="0.5"/>
    <n v="1"/>
    <b v="1"/>
    <n v="0"/>
  </r>
  <r>
    <s v="UK"/>
    <s v="GB-ENG"/>
    <s v="12M08"/>
    <x v="60"/>
    <d v="2023-10-16T12:36:00"/>
    <x v="9"/>
    <n v="10"/>
    <s v="Imidacloprid"/>
    <s v="ng/L"/>
    <s v="="/>
    <n v="41"/>
    <n v="41"/>
    <n v="0"/>
    <b v="0"/>
    <n v="0"/>
  </r>
  <r>
    <s v="UK"/>
    <s v="GB-ENG"/>
    <s v="12M08"/>
    <x v="60"/>
    <d v="2023-10-16T12:37:00"/>
    <x v="9"/>
    <n v="10"/>
    <s v="Imidacloprid"/>
    <s v="ng/L"/>
    <s v="="/>
    <n v="38"/>
    <n v="38"/>
    <n v="0"/>
    <b v="0"/>
    <n v="0"/>
  </r>
  <r>
    <s v="UK"/>
    <s v="GB-ENG"/>
    <s v="12M08"/>
    <x v="60"/>
    <d v="2023-11-03T12:08:00"/>
    <x v="9"/>
    <n v="11"/>
    <s v="Imidacloprid"/>
    <s v="ng/L"/>
    <s v="="/>
    <n v="21"/>
    <n v="21"/>
    <n v="0"/>
    <b v="0"/>
    <n v="0"/>
  </r>
  <r>
    <s v="UK"/>
    <s v="GB-ENG"/>
    <s v="12M08"/>
    <x v="60"/>
    <d v="2023-11-06T12:57:00"/>
    <x v="9"/>
    <n v="11"/>
    <s v="Imidacloprid"/>
    <s v="ng/L"/>
    <s v="="/>
    <n v="13"/>
    <n v="13"/>
    <n v="0"/>
    <b v="0"/>
    <n v="0"/>
  </r>
  <r>
    <s v="UK"/>
    <s v="GB-ENG"/>
    <s v="12M08"/>
    <x v="60"/>
    <d v="2023-11-13T09:14:00"/>
    <x v="9"/>
    <n v="11"/>
    <s v="Imidacloprid"/>
    <s v="ng/L"/>
    <s v="&lt;"/>
    <n v="1"/>
    <n v="0.5"/>
    <n v="1"/>
    <b v="1"/>
    <n v="0"/>
  </r>
  <r>
    <s v="UK"/>
    <s v="GB-ENG"/>
    <s v="12M08"/>
    <x v="60"/>
    <d v="2023-11-20T09:11:00"/>
    <x v="9"/>
    <n v="11"/>
    <s v="Imidacloprid"/>
    <s v="ng/L"/>
    <s v="&lt;"/>
    <n v="1"/>
    <n v="0.5"/>
    <n v="1"/>
    <b v="1"/>
    <n v="0"/>
  </r>
  <r>
    <s v="UK"/>
    <s v="GB-ENG"/>
    <s v="12M08"/>
    <x v="60"/>
    <d v="2023-11-27T09:06:00"/>
    <x v="9"/>
    <n v="11"/>
    <s v="Imidacloprid"/>
    <s v="ng/L"/>
    <s v="="/>
    <n v="29"/>
    <n v="29"/>
    <n v="0"/>
    <b v="0"/>
    <n v="0"/>
  </r>
  <r>
    <s v="UK"/>
    <s v="GB-ENG"/>
    <s v="12M08"/>
    <x v="60"/>
    <d v="2023-12-08T10:08:00"/>
    <x v="9"/>
    <n v="12"/>
    <s v="Imidacloprid"/>
    <s v="ng/L"/>
    <s v="&lt;"/>
    <n v="1"/>
    <n v="0.5"/>
    <n v="1"/>
    <b v="1"/>
    <n v="0"/>
  </r>
  <r>
    <s v="UK"/>
    <s v="GB-ENG"/>
    <s v="12M08"/>
    <x v="60"/>
    <d v="2023-12-11T08:38:00"/>
    <x v="9"/>
    <n v="12"/>
    <s v="Imidacloprid"/>
    <s v="ng/L"/>
    <s v="="/>
    <n v="9.1999999999999993"/>
    <n v="9.1999999999999993"/>
    <n v="0"/>
    <b v="0"/>
    <n v="0"/>
  </r>
  <r>
    <s v="UK"/>
    <s v="GB-ENG"/>
    <s v="12M08"/>
    <x v="60"/>
    <d v="2024-01-16T11:24:00"/>
    <x v="10"/>
    <n v="1"/>
    <s v="Imidacloprid"/>
    <s v="ng/L"/>
    <s v="&lt;"/>
    <n v="1"/>
    <n v="0.5"/>
    <n v="1"/>
    <b v="1"/>
    <n v="0"/>
  </r>
  <r>
    <s v="UK"/>
    <s v="GB-ENG"/>
    <s v="12M08"/>
    <x v="60"/>
    <d v="2024-01-23T10:30:00"/>
    <x v="10"/>
    <n v="1"/>
    <s v="Imidacloprid"/>
    <s v="ng/L"/>
    <s v="&lt;"/>
    <n v="1"/>
    <n v="0.5"/>
    <n v="1"/>
    <b v="1"/>
    <n v="0"/>
  </r>
  <r>
    <s v="UK"/>
    <s v="GB-ENG"/>
    <s v="12M08"/>
    <x v="60"/>
    <d v="2024-01-30T09:58:00"/>
    <x v="10"/>
    <n v="1"/>
    <s v="Imidacloprid"/>
    <s v="ng/L"/>
    <s v="&lt;"/>
    <n v="1"/>
    <n v="0.5"/>
    <n v="1"/>
    <b v="1"/>
    <n v="0"/>
  </r>
  <r>
    <s v="UK"/>
    <s v="GB-ENG"/>
    <s v="12M08"/>
    <x v="60"/>
    <d v="2024-02-02T09:52:00"/>
    <x v="10"/>
    <n v="2"/>
    <s v="Imidacloprid"/>
    <s v="ng/L"/>
    <s v="&lt;"/>
    <n v="1"/>
    <n v="0.5"/>
    <n v="1"/>
    <b v="1"/>
    <n v="0"/>
  </r>
  <r>
    <s v="UK"/>
    <s v="GB-ENG"/>
    <s v="12M08"/>
    <x v="60"/>
    <d v="2024-02-27T11:36:00"/>
    <x v="10"/>
    <n v="2"/>
    <s v="Imidacloprid"/>
    <s v="ng/L"/>
    <s v="="/>
    <n v="8.1"/>
    <n v="8.1"/>
    <n v="0"/>
    <b v="0"/>
    <n v="0"/>
  </r>
  <r>
    <s v="UK"/>
    <s v="GB-ENG"/>
    <s v="12M08"/>
    <x v="60"/>
    <d v="2024-03-01T11:54:00"/>
    <x v="10"/>
    <n v="3"/>
    <s v="Imidacloprid"/>
    <s v="ng/L"/>
    <s v="="/>
    <n v="12"/>
    <n v="12"/>
    <n v="0"/>
    <b v="0"/>
    <n v="0"/>
  </r>
  <r>
    <s v="UK"/>
    <s v="GB-ENG"/>
    <s v="12M08"/>
    <x v="60"/>
    <d v="2024-03-18T10:01:00"/>
    <x v="10"/>
    <n v="3"/>
    <s v="Imidacloprid"/>
    <s v="ng/L"/>
    <s v="="/>
    <n v="15"/>
    <n v="15"/>
    <n v="0"/>
    <b v="0"/>
    <n v="0"/>
  </r>
  <r>
    <s v="UK"/>
    <s v="GB-ENG"/>
    <s v="12M08"/>
    <x v="60"/>
    <d v="2024-03-21T09:29:00"/>
    <x v="10"/>
    <n v="3"/>
    <s v="Imidacloprid"/>
    <s v="ng/L"/>
    <s v="="/>
    <n v="20"/>
    <n v="20"/>
    <n v="0"/>
    <b v="0"/>
    <n v="0"/>
  </r>
  <r>
    <s v="UK"/>
    <s v="GB-ENG"/>
    <s v="12M08"/>
    <x v="60"/>
    <d v="2024-03-26T10:01:00"/>
    <x v="10"/>
    <n v="3"/>
    <s v="Imidacloprid"/>
    <s v="ng/L"/>
    <s v="="/>
    <n v="25"/>
    <n v="25"/>
    <n v="0"/>
    <b v="0"/>
    <n v="0"/>
  </r>
  <r>
    <s v="UK"/>
    <s v="GB-ENG"/>
    <s v="16M08"/>
    <x v="61"/>
    <d v="2021-03-31T14:33:00"/>
    <x v="7"/>
    <n v="3"/>
    <s v="Imidacloprid"/>
    <s v="ng/L"/>
    <s v="="/>
    <n v="200"/>
    <n v="200"/>
    <n v="0"/>
    <b v="0"/>
    <n v="1"/>
  </r>
  <r>
    <s v="UK"/>
    <s v="GB-ENG"/>
    <s v="16M08"/>
    <x v="61"/>
    <d v="2021-04-06T09:20:00"/>
    <x v="7"/>
    <n v="4"/>
    <s v="Imidacloprid"/>
    <s v="ng/L"/>
    <s v="="/>
    <n v="130"/>
    <n v="130"/>
    <n v="0"/>
    <b v="0"/>
    <n v="1"/>
  </r>
  <r>
    <s v="UK"/>
    <s v="GB-ENG"/>
    <s v="16M08"/>
    <x v="61"/>
    <d v="2021-05-04T08:20:00"/>
    <x v="7"/>
    <n v="5"/>
    <s v="Imidacloprid"/>
    <s v="ng/L"/>
    <s v="="/>
    <n v="130"/>
    <n v="130"/>
    <n v="0"/>
    <b v="0"/>
    <n v="1"/>
  </r>
  <r>
    <s v="UK"/>
    <s v="GB-ENG"/>
    <s v="16M08"/>
    <x v="61"/>
    <d v="2021-07-07T10:50:00"/>
    <x v="7"/>
    <n v="7"/>
    <s v="Imidacloprid"/>
    <s v="ng/L"/>
    <s v="="/>
    <n v="160"/>
    <n v="160"/>
    <n v="0"/>
    <b v="0"/>
    <n v="1"/>
  </r>
  <r>
    <s v="UK"/>
    <s v="GB-ENG"/>
    <s v="16M08"/>
    <x v="61"/>
    <d v="2021-08-05T08:49:00"/>
    <x v="7"/>
    <n v="8"/>
    <s v="Imidacloprid"/>
    <s v="ng/L"/>
    <s v="="/>
    <n v="130"/>
    <n v="130"/>
    <n v="0"/>
    <b v="0"/>
    <n v="1"/>
  </r>
  <r>
    <s v="UK"/>
    <s v="GB-ENG"/>
    <s v="16M08"/>
    <x v="61"/>
    <d v="2021-11-25T11:12:00"/>
    <x v="7"/>
    <n v="11"/>
    <s v="Imidacloprid"/>
    <s v="ng/L"/>
    <s v="="/>
    <n v="220"/>
    <n v="220"/>
    <n v="0"/>
    <b v="0"/>
    <n v="1"/>
  </r>
  <r>
    <s v="UK"/>
    <s v="GB-ENG"/>
    <s v="16M08"/>
    <x v="61"/>
    <d v="2021-12-10T09:15:00"/>
    <x v="7"/>
    <n v="12"/>
    <s v="Imidacloprid"/>
    <s v="ng/L"/>
    <s v="="/>
    <n v="94"/>
    <n v="94"/>
    <n v="0"/>
    <b v="0"/>
    <n v="1"/>
  </r>
  <r>
    <s v="UK"/>
    <s v="GB-ENG"/>
    <s v="16M08"/>
    <x v="61"/>
    <d v="2022-02-07T11:38:00"/>
    <x v="8"/>
    <n v="2"/>
    <s v="Imidacloprid"/>
    <s v="ng/L"/>
    <s v="="/>
    <n v="190"/>
    <n v="190"/>
    <n v="0"/>
    <b v="0"/>
    <n v="1"/>
  </r>
  <r>
    <s v="UK"/>
    <s v="GB-ENG"/>
    <s v="16M08"/>
    <x v="61"/>
    <d v="2022-03-02T09:46:00"/>
    <x v="8"/>
    <n v="3"/>
    <s v="Imidacloprid"/>
    <s v="ng/L"/>
    <s v="&lt;"/>
    <n v="1"/>
    <n v="0.5"/>
    <n v="1"/>
    <b v="1"/>
    <n v="0"/>
  </r>
  <r>
    <s v="UK"/>
    <s v="GB-ENG"/>
    <s v="16M08"/>
    <x v="61"/>
    <d v="2022-03-15T12:23:00"/>
    <x v="8"/>
    <n v="3"/>
    <s v="Imidacloprid"/>
    <s v="ng/L"/>
    <s v="="/>
    <n v="210"/>
    <n v="210"/>
    <n v="0"/>
    <b v="0"/>
    <n v="1"/>
  </r>
  <r>
    <s v="UK"/>
    <s v="GB-ENG"/>
    <s v="16M08"/>
    <x v="61"/>
    <d v="2022-04-19T12:51:00"/>
    <x v="8"/>
    <n v="4"/>
    <s v="Imidacloprid"/>
    <s v="ng/L"/>
    <s v="="/>
    <n v="200"/>
    <n v="200"/>
    <n v="0"/>
    <b v="0"/>
    <n v="1"/>
  </r>
  <r>
    <s v="UK"/>
    <s v="GB-ENG"/>
    <s v="16M08"/>
    <x v="61"/>
    <d v="2022-05-10T16:02:00"/>
    <x v="8"/>
    <n v="5"/>
    <s v="Imidacloprid"/>
    <s v="ng/L"/>
    <s v="="/>
    <n v="220"/>
    <n v="220"/>
    <n v="0"/>
    <b v="0"/>
    <n v="1"/>
  </r>
  <r>
    <s v="UK"/>
    <s v="GB-ENG"/>
    <s v="19M07"/>
    <x v="62"/>
    <d v="2016-04-05T15:08:00"/>
    <x v="3"/>
    <n v="4"/>
    <s v="Imidacloprid"/>
    <s v="ng/L"/>
    <s v="="/>
    <n v="53"/>
    <n v="53"/>
    <n v="0"/>
    <b v="0"/>
    <n v="0"/>
  </r>
  <r>
    <s v="UK"/>
    <s v="GB-ENG"/>
    <s v="19M07"/>
    <x v="62"/>
    <d v="2016-04-07T10:58:00"/>
    <x v="3"/>
    <n v="4"/>
    <s v="Imidacloprid"/>
    <s v="ng/L"/>
    <s v="="/>
    <n v="57"/>
    <n v="57"/>
    <n v="0"/>
    <b v="0"/>
    <n v="1"/>
  </r>
  <r>
    <s v="UK"/>
    <s v="GB-ENG"/>
    <s v="19M07"/>
    <x v="62"/>
    <d v="2016-04-12T10:19:00"/>
    <x v="3"/>
    <n v="4"/>
    <s v="Imidacloprid"/>
    <s v="ng/L"/>
    <s v="="/>
    <n v="58"/>
    <n v="58"/>
    <n v="0"/>
    <b v="0"/>
    <n v="1"/>
  </r>
  <r>
    <s v="UK"/>
    <s v="GB-ENG"/>
    <s v="19M07"/>
    <x v="62"/>
    <d v="2016-04-14T14:57:00"/>
    <x v="3"/>
    <n v="4"/>
    <s v="Imidacloprid"/>
    <s v="ng/L"/>
    <s v="="/>
    <n v="44"/>
    <n v="44"/>
    <n v="0"/>
    <b v="0"/>
    <n v="0"/>
  </r>
  <r>
    <s v="UK"/>
    <s v="GB-ENG"/>
    <s v="19M07"/>
    <x v="62"/>
    <d v="2016-04-19T16:51:00"/>
    <x v="3"/>
    <n v="4"/>
    <s v="Imidacloprid"/>
    <s v="ng/L"/>
    <s v="="/>
    <n v="53"/>
    <n v="53"/>
    <n v="0"/>
    <b v="0"/>
    <n v="0"/>
  </r>
  <r>
    <s v="UK"/>
    <s v="GB-ENG"/>
    <s v="19M07"/>
    <x v="62"/>
    <d v="2016-04-20T10:53:00"/>
    <x v="3"/>
    <n v="4"/>
    <s v="Imidacloprid"/>
    <s v="ng/L"/>
    <s v="="/>
    <n v="42"/>
    <n v="42"/>
    <n v="0"/>
    <b v="0"/>
    <n v="0"/>
  </r>
  <r>
    <s v="UK"/>
    <s v="GB-ENG"/>
    <s v="19M07"/>
    <x v="62"/>
    <d v="2016-04-26T08:41:00"/>
    <x v="3"/>
    <n v="4"/>
    <s v="Imidacloprid"/>
    <s v="ng/L"/>
    <s v="="/>
    <n v="140"/>
    <n v="140"/>
    <n v="0"/>
    <b v="0"/>
    <n v="1"/>
  </r>
  <r>
    <s v="UK"/>
    <s v="GB-ENG"/>
    <s v="19M07"/>
    <x v="62"/>
    <d v="2016-04-28T09:52:00"/>
    <x v="3"/>
    <n v="4"/>
    <s v="Imidacloprid"/>
    <s v="ng/L"/>
    <s v="="/>
    <n v="49"/>
    <n v="49"/>
    <n v="0"/>
    <b v="0"/>
    <n v="0"/>
  </r>
  <r>
    <s v="UK"/>
    <s v="GB-ENG"/>
    <s v="19M07"/>
    <x v="62"/>
    <d v="2016-04-28T11:47:00"/>
    <x v="3"/>
    <n v="4"/>
    <s v="Imidacloprid"/>
    <s v="ng/L"/>
    <s v="="/>
    <n v="48"/>
    <n v="48"/>
    <n v="0"/>
    <b v="0"/>
    <n v="0"/>
  </r>
  <r>
    <s v="UK"/>
    <s v="GB-ENG"/>
    <s v="19M07"/>
    <x v="62"/>
    <d v="2016-05-04T13:09:00"/>
    <x v="3"/>
    <n v="5"/>
    <s v="Imidacloprid"/>
    <s v="ng/L"/>
    <s v="="/>
    <n v="69"/>
    <n v="69"/>
    <n v="0"/>
    <b v="0"/>
    <n v="1"/>
  </r>
  <r>
    <s v="UK"/>
    <s v="GB-ENG"/>
    <s v="19M07"/>
    <x v="62"/>
    <d v="2016-05-05T11:42:00"/>
    <x v="3"/>
    <n v="5"/>
    <s v="Imidacloprid"/>
    <s v="ng/L"/>
    <s v="="/>
    <n v="72"/>
    <n v="72"/>
    <n v="0"/>
    <b v="0"/>
    <n v="1"/>
  </r>
  <r>
    <s v="UK"/>
    <s v="GB-ENG"/>
    <s v="19M07"/>
    <x v="62"/>
    <d v="2016-05-12T10:09:00"/>
    <x v="3"/>
    <n v="5"/>
    <s v="Imidacloprid"/>
    <s v="ng/L"/>
    <s v="="/>
    <n v="69"/>
    <n v="69"/>
    <n v="0"/>
    <b v="0"/>
    <n v="1"/>
  </r>
  <r>
    <s v="UK"/>
    <s v="GB-ENG"/>
    <s v="19M07"/>
    <x v="62"/>
    <d v="2016-05-17T12:59:00"/>
    <x v="3"/>
    <n v="5"/>
    <s v="Imidacloprid"/>
    <s v="ng/L"/>
    <s v="="/>
    <n v="62"/>
    <n v="62"/>
    <n v="0"/>
    <b v="0"/>
    <n v="1"/>
  </r>
  <r>
    <s v="UK"/>
    <s v="GB-ENG"/>
    <s v="19M07"/>
    <x v="62"/>
    <d v="2016-05-18T15:09:00"/>
    <x v="3"/>
    <n v="5"/>
    <s v="Imidacloprid"/>
    <s v="ng/L"/>
    <s v="="/>
    <n v="70"/>
    <n v="70"/>
    <n v="0"/>
    <b v="0"/>
    <n v="1"/>
  </r>
  <r>
    <s v="UK"/>
    <s v="GB-ENG"/>
    <s v="19M07"/>
    <x v="62"/>
    <d v="2016-05-24T09:39:00"/>
    <x v="3"/>
    <n v="5"/>
    <s v="Imidacloprid"/>
    <s v="ng/L"/>
    <s v="="/>
    <n v="73"/>
    <n v="73"/>
    <n v="0"/>
    <b v="0"/>
    <n v="1"/>
  </r>
  <r>
    <s v="UK"/>
    <s v="GB-ENG"/>
    <s v="19M07"/>
    <x v="62"/>
    <d v="2016-05-25T10:24:00"/>
    <x v="3"/>
    <n v="5"/>
    <s v="Imidacloprid"/>
    <s v="ng/L"/>
    <s v="="/>
    <n v="73"/>
    <n v="73"/>
    <n v="0"/>
    <b v="0"/>
    <n v="1"/>
  </r>
  <r>
    <s v="UK"/>
    <s v="GB-ENG"/>
    <s v="19M07"/>
    <x v="62"/>
    <d v="2016-05-31T15:32:00"/>
    <x v="3"/>
    <n v="5"/>
    <s v="Imidacloprid"/>
    <s v="ng/L"/>
    <s v="="/>
    <n v="47"/>
    <n v="47"/>
    <n v="0"/>
    <b v="0"/>
    <n v="0"/>
  </r>
  <r>
    <s v="UK"/>
    <s v="GB-ENG"/>
    <s v="19M07"/>
    <x v="62"/>
    <d v="2016-06-01T14:32:00"/>
    <x v="3"/>
    <n v="6"/>
    <s v="Imidacloprid"/>
    <s v="ng/L"/>
    <s v="="/>
    <n v="75"/>
    <n v="75"/>
    <n v="0"/>
    <b v="0"/>
    <n v="1"/>
  </r>
  <r>
    <s v="UK"/>
    <s v="GB-ENG"/>
    <s v="19M07"/>
    <x v="62"/>
    <d v="2016-06-07T08:13:00"/>
    <x v="3"/>
    <n v="6"/>
    <s v="Imidacloprid"/>
    <s v="ng/L"/>
    <s v="="/>
    <n v="68"/>
    <n v="68"/>
    <n v="0"/>
    <b v="0"/>
    <n v="1"/>
  </r>
  <r>
    <s v="UK"/>
    <s v="GB-ENG"/>
    <s v="19M07"/>
    <x v="62"/>
    <d v="2016-06-14T12:15:00"/>
    <x v="3"/>
    <n v="6"/>
    <s v="Imidacloprid"/>
    <s v="ng/L"/>
    <s v="="/>
    <n v="60"/>
    <n v="60"/>
    <n v="0"/>
    <b v="0"/>
    <n v="1"/>
  </r>
  <r>
    <s v="UK"/>
    <s v="GB-ENG"/>
    <s v="19M07"/>
    <x v="62"/>
    <d v="2016-06-28T14:44:00"/>
    <x v="3"/>
    <n v="6"/>
    <s v="Imidacloprid"/>
    <s v="ng/L"/>
    <s v="="/>
    <n v="63"/>
    <n v="63"/>
    <n v="0"/>
    <b v="0"/>
    <n v="1"/>
  </r>
  <r>
    <s v="UK"/>
    <s v="GB-ENG"/>
    <s v="19M07"/>
    <x v="62"/>
    <d v="2016-07-05T14:08:00"/>
    <x v="3"/>
    <n v="7"/>
    <s v="Imidacloprid"/>
    <s v="ng/L"/>
    <s v="="/>
    <n v="68"/>
    <n v="68"/>
    <n v="0"/>
    <b v="0"/>
    <n v="1"/>
  </r>
  <r>
    <s v="UK"/>
    <s v="GB-ENG"/>
    <s v="19M07"/>
    <x v="62"/>
    <d v="2016-07-06T11:20:00"/>
    <x v="3"/>
    <n v="7"/>
    <s v="Imidacloprid"/>
    <s v="ng/L"/>
    <s v="="/>
    <n v="73"/>
    <n v="73"/>
    <n v="0"/>
    <b v="0"/>
    <n v="1"/>
  </r>
  <r>
    <s v="UK"/>
    <s v="GB-ENG"/>
    <s v="19M07"/>
    <x v="62"/>
    <d v="2016-07-11T14:24:00"/>
    <x v="3"/>
    <n v="7"/>
    <s v="Imidacloprid"/>
    <s v="ng/L"/>
    <s v="&lt;"/>
    <n v="1"/>
    <n v="0.5"/>
    <n v="1"/>
    <b v="1"/>
    <n v="0"/>
  </r>
  <r>
    <s v="UK"/>
    <s v="GB-ENG"/>
    <s v="19M07"/>
    <x v="62"/>
    <d v="2016-07-14T15:04:00"/>
    <x v="3"/>
    <n v="7"/>
    <s v="Imidacloprid"/>
    <s v="ng/L"/>
    <s v="="/>
    <n v="87"/>
    <n v="87"/>
    <n v="0"/>
    <b v="0"/>
    <n v="1"/>
  </r>
  <r>
    <s v="UK"/>
    <s v="GB-ENG"/>
    <s v="19M07"/>
    <x v="62"/>
    <d v="2016-07-19T15:48:00"/>
    <x v="3"/>
    <n v="7"/>
    <s v="Imidacloprid"/>
    <s v="ng/L"/>
    <s v="="/>
    <n v="79"/>
    <n v="79"/>
    <n v="0"/>
    <b v="0"/>
    <n v="1"/>
  </r>
  <r>
    <s v="UK"/>
    <s v="GB-ENG"/>
    <s v="19M07"/>
    <x v="62"/>
    <d v="2016-08-02T10:45:00"/>
    <x v="3"/>
    <n v="8"/>
    <s v="Imidacloprid"/>
    <s v="ng/L"/>
    <s v="="/>
    <n v="110"/>
    <n v="110"/>
    <n v="0"/>
    <b v="0"/>
    <n v="1"/>
  </r>
  <r>
    <s v="UK"/>
    <s v="GB-ENG"/>
    <s v="19M07"/>
    <x v="62"/>
    <d v="2016-08-04T11:59:00"/>
    <x v="3"/>
    <n v="8"/>
    <s v="Imidacloprid"/>
    <s v="ng/L"/>
    <s v="="/>
    <n v="62"/>
    <n v="62"/>
    <n v="0"/>
    <b v="0"/>
    <n v="1"/>
  </r>
  <r>
    <s v="UK"/>
    <s v="GB-ENG"/>
    <s v="19M07"/>
    <x v="62"/>
    <d v="2016-08-09T09:33:00"/>
    <x v="3"/>
    <n v="8"/>
    <s v="Imidacloprid"/>
    <s v="ng/L"/>
    <s v="="/>
    <n v="75"/>
    <n v="75"/>
    <n v="0"/>
    <b v="0"/>
    <n v="1"/>
  </r>
  <r>
    <s v="UK"/>
    <s v="GB-ENG"/>
    <s v="19M07"/>
    <x v="62"/>
    <d v="2016-08-16T12:29:00"/>
    <x v="3"/>
    <n v="8"/>
    <s v="Imidacloprid"/>
    <s v="ng/L"/>
    <s v="="/>
    <n v="84"/>
    <n v="84"/>
    <n v="0"/>
    <b v="0"/>
    <n v="1"/>
  </r>
  <r>
    <s v="UK"/>
    <s v="GB-ENG"/>
    <s v="19M07"/>
    <x v="62"/>
    <d v="2016-08-18T13:39:00"/>
    <x v="3"/>
    <n v="8"/>
    <s v="Imidacloprid"/>
    <s v="ng/L"/>
    <s v="="/>
    <n v="77"/>
    <n v="77"/>
    <n v="0"/>
    <b v="0"/>
    <n v="1"/>
  </r>
  <r>
    <s v="UK"/>
    <s v="GB-ENG"/>
    <s v="19M07"/>
    <x v="62"/>
    <d v="2016-08-24T09:24:00"/>
    <x v="3"/>
    <n v="8"/>
    <s v="Imidacloprid"/>
    <s v="ng/L"/>
    <s v="="/>
    <n v="17"/>
    <n v="17"/>
    <n v="0"/>
    <b v="0"/>
    <n v="0"/>
  </r>
  <r>
    <s v="UK"/>
    <s v="GB-ENG"/>
    <s v="19M07"/>
    <x v="62"/>
    <d v="2016-08-25T16:09:00"/>
    <x v="3"/>
    <n v="8"/>
    <s v="Imidacloprid"/>
    <s v="ng/L"/>
    <s v="="/>
    <n v="83"/>
    <n v="83"/>
    <n v="0"/>
    <b v="0"/>
    <n v="1"/>
  </r>
  <r>
    <s v="UK"/>
    <s v="GB-ENG"/>
    <s v="19M07"/>
    <x v="62"/>
    <d v="2016-08-30T14:01:00"/>
    <x v="3"/>
    <n v="8"/>
    <s v="Imidacloprid"/>
    <s v="ng/L"/>
    <s v="="/>
    <n v="80"/>
    <n v="80"/>
    <n v="0"/>
    <b v="0"/>
    <n v="1"/>
  </r>
  <r>
    <s v="UK"/>
    <s v="GB-ENG"/>
    <s v="19M07"/>
    <x v="62"/>
    <d v="2016-09-01T08:56:00"/>
    <x v="3"/>
    <n v="9"/>
    <s v="Imidacloprid"/>
    <s v="ng/L"/>
    <s v="="/>
    <n v="62"/>
    <n v="62"/>
    <n v="0"/>
    <b v="0"/>
    <n v="1"/>
  </r>
  <r>
    <s v="UK"/>
    <s v="GB-ENG"/>
    <s v="19M07"/>
    <x v="62"/>
    <d v="2016-09-05T11:38:00"/>
    <x v="3"/>
    <n v="9"/>
    <s v="Imidacloprid"/>
    <s v="ng/L"/>
    <s v="="/>
    <n v="73"/>
    <n v="73"/>
    <n v="0"/>
    <b v="0"/>
    <n v="1"/>
  </r>
  <r>
    <s v="UK"/>
    <s v="GB-ENG"/>
    <s v="19M07"/>
    <x v="62"/>
    <d v="2016-09-14T12:42:00"/>
    <x v="3"/>
    <n v="9"/>
    <s v="Imidacloprid"/>
    <s v="ng/L"/>
    <s v="="/>
    <n v="89"/>
    <n v="89"/>
    <n v="0"/>
    <b v="0"/>
    <n v="1"/>
  </r>
  <r>
    <s v="UK"/>
    <s v="GB-ENG"/>
    <s v="19M07"/>
    <x v="62"/>
    <d v="2016-09-15T10:36:00"/>
    <x v="3"/>
    <n v="9"/>
    <s v="Imidacloprid"/>
    <s v="ng/L"/>
    <s v="="/>
    <n v="100"/>
    <n v="100"/>
    <n v="0"/>
    <b v="0"/>
    <n v="1"/>
  </r>
  <r>
    <s v="UK"/>
    <s v="GB-ENG"/>
    <s v="19M07"/>
    <x v="62"/>
    <d v="2016-09-20T13:55:00"/>
    <x v="3"/>
    <n v="9"/>
    <s v="Imidacloprid"/>
    <s v="ng/L"/>
    <s v="="/>
    <n v="77"/>
    <n v="77"/>
    <n v="0"/>
    <b v="0"/>
    <n v="1"/>
  </r>
  <r>
    <s v="UK"/>
    <s v="GB-ENG"/>
    <s v="19M07"/>
    <x v="62"/>
    <d v="2016-09-26T08:31:00"/>
    <x v="3"/>
    <n v="9"/>
    <s v="Imidacloprid"/>
    <s v="ng/L"/>
    <s v="="/>
    <n v="68"/>
    <n v="68"/>
    <n v="0"/>
    <b v="0"/>
    <n v="1"/>
  </r>
  <r>
    <s v="UK"/>
    <s v="GB-ENG"/>
    <s v="19M07"/>
    <x v="62"/>
    <d v="2016-10-04T13:45:00"/>
    <x v="3"/>
    <n v="10"/>
    <s v="Imidacloprid"/>
    <s v="ng/L"/>
    <s v="="/>
    <n v="93"/>
    <n v="93"/>
    <n v="0"/>
    <b v="0"/>
    <n v="1"/>
  </r>
  <r>
    <s v="UK"/>
    <s v="GB-ENG"/>
    <s v="19M07"/>
    <x v="62"/>
    <d v="2016-10-06T10:22:00"/>
    <x v="3"/>
    <n v="10"/>
    <s v="Imidacloprid"/>
    <s v="ng/L"/>
    <s v="="/>
    <n v="88"/>
    <n v="88"/>
    <n v="0"/>
    <b v="0"/>
    <n v="1"/>
  </r>
  <r>
    <s v="UK"/>
    <s v="GB-ENG"/>
    <s v="19M07"/>
    <x v="62"/>
    <d v="2016-10-11T16:50:00"/>
    <x v="3"/>
    <n v="10"/>
    <s v="Imidacloprid"/>
    <s v="ng/L"/>
    <s v="="/>
    <n v="99"/>
    <n v="99"/>
    <n v="0"/>
    <b v="0"/>
    <n v="1"/>
  </r>
  <r>
    <s v="UK"/>
    <s v="GB-ENG"/>
    <s v="19M07"/>
    <x v="62"/>
    <d v="2016-10-17T08:43:00"/>
    <x v="3"/>
    <n v="10"/>
    <s v="Imidacloprid"/>
    <s v="ng/L"/>
    <s v="="/>
    <n v="100"/>
    <n v="100"/>
    <n v="0"/>
    <b v="0"/>
    <n v="1"/>
  </r>
  <r>
    <s v="UK"/>
    <s v="GB-ENG"/>
    <s v="19M07"/>
    <x v="62"/>
    <d v="2016-10-20T15:02:00"/>
    <x v="3"/>
    <n v="10"/>
    <s v="Imidacloprid"/>
    <s v="ng/L"/>
    <s v="="/>
    <n v="96"/>
    <n v="96"/>
    <n v="0"/>
    <b v="0"/>
    <n v="1"/>
  </r>
  <r>
    <s v="UK"/>
    <s v="GB-ENG"/>
    <s v="19M07"/>
    <x v="62"/>
    <d v="2016-10-27T09:14:00"/>
    <x v="3"/>
    <n v="10"/>
    <s v="Imidacloprid"/>
    <s v="ng/L"/>
    <s v="="/>
    <n v="49"/>
    <n v="49"/>
    <n v="0"/>
    <b v="0"/>
    <n v="0"/>
  </r>
  <r>
    <s v="UK"/>
    <s v="GB-ENG"/>
    <s v="19M07"/>
    <x v="62"/>
    <d v="2016-11-03T11:49:00"/>
    <x v="3"/>
    <n v="11"/>
    <s v="Imidacloprid"/>
    <s v="ng/L"/>
    <s v="="/>
    <n v="76"/>
    <n v="76"/>
    <n v="0"/>
    <b v="0"/>
    <n v="1"/>
  </r>
  <r>
    <s v="UK"/>
    <s v="GB-ENG"/>
    <s v="19M07"/>
    <x v="62"/>
    <d v="2016-11-07T11:13:00"/>
    <x v="3"/>
    <n v="11"/>
    <s v="Imidacloprid"/>
    <s v="ng/L"/>
    <s v="="/>
    <n v="77"/>
    <n v="77"/>
    <n v="0"/>
    <b v="0"/>
    <n v="1"/>
  </r>
  <r>
    <s v="UK"/>
    <s v="GB-ENG"/>
    <s v="19M07"/>
    <x v="62"/>
    <d v="2016-11-09T11:18:00"/>
    <x v="3"/>
    <n v="11"/>
    <s v="Imidacloprid"/>
    <s v="ng/L"/>
    <s v="&lt;"/>
    <n v="1"/>
    <n v="0.5"/>
    <n v="1"/>
    <b v="1"/>
    <n v="0"/>
  </r>
  <r>
    <s v="UK"/>
    <s v="GB-ENG"/>
    <s v="19M07"/>
    <x v="62"/>
    <d v="2016-11-14T10:14:00"/>
    <x v="3"/>
    <n v="11"/>
    <s v="Imidacloprid"/>
    <s v="ng/L"/>
    <s v="&lt;"/>
    <n v="1"/>
    <n v="0.5"/>
    <n v="1"/>
    <b v="1"/>
    <n v="0"/>
  </r>
  <r>
    <s v="UK"/>
    <s v="GB-ENG"/>
    <s v="19M07"/>
    <x v="62"/>
    <d v="2016-11-18T15:38:00"/>
    <x v="3"/>
    <n v="11"/>
    <s v="Imidacloprid"/>
    <s v="ng/L"/>
    <s v="="/>
    <n v="110"/>
    <n v="110"/>
    <n v="0"/>
    <b v="0"/>
    <n v="1"/>
  </r>
  <r>
    <s v="UK"/>
    <s v="GB-ENG"/>
    <s v="19M07"/>
    <x v="62"/>
    <d v="2016-11-21T13:24:00"/>
    <x v="3"/>
    <n v="11"/>
    <s v="Imidacloprid"/>
    <s v="ng/L"/>
    <s v="&lt;"/>
    <n v="1"/>
    <n v="0.5"/>
    <n v="1"/>
    <b v="1"/>
    <n v="0"/>
  </r>
  <r>
    <s v="UK"/>
    <s v="GB-ENG"/>
    <s v="19M07"/>
    <x v="62"/>
    <d v="2016-11-24T14:25:00"/>
    <x v="3"/>
    <n v="11"/>
    <s v="Imidacloprid"/>
    <s v="ng/L"/>
    <s v="="/>
    <n v="56"/>
    <n v="56"/>
    <n v="0"/>
    <b v="0"/>
    <n v="0"/>
  </r>
  <r>
    <s v="UK"/>
    <s v="GB-ENG"/>
    <s v="19M07"/>
    <x v="62"/>
    <d v="2016-11-29T10:36:00"/>
    <x v="3"/>
    <n v="11"/>
    <s v="Imidacloprid"/>
    <s v="ng/L"/>
    <s v="="/>
    <n v="63"/>
    <n v="63"/>
    <n v="0"/>
    <b v="0"/>
    <n v="1"/>
  </r>
  <r>
    <s v="UK"/>
    <s v="GB-ENG"/>
    <s v="19M07"/>
    <x v="62"/>
    <d v="2016-12-05T08:35:00"/>
    <x v="3"/>
    <n v="12"/>
    <s v="Imidacloprid"/>
    <s v="ng/L"/>
    <s v="="/>
    <n v="100"/>
    <n v="100"/>
    <n v="0"/>
    <b v="0"/>
    <n v="1"/>
  </r>
  <r>
    <s v="UK"/>
    <s v="GB-ENG"/>
    <s v="19M07"/>
    <x v="62"/>
    <d v="2016-12-08T10:23:00"/>
    <x v="3"/>
    <n v="12"/>
    <s v="Imidacloprid"/>
    <s v="ng/L"/>
    <s v="="/>
    <n v="79"/>
    <n v="79"/>
    <n v="0"/>
    <b v="0"/>
    <n v="1"/>
  </r>
  <r>
    <s v="UK"/>
    <s v="GB-ENG"/>
    <s v="19M07"/>
    <x v="62"/>
    <d v="2016-12-12T09:19:00"/>
    <x v="3"/>
    <n v="12"/>
    <s v="Imidacloprid"/>
    <s v="ng/L"/>
    <s v="="/>
    <n v="57"/>
    <n v="57"/>
    <n v="0"/>
    <b v="0"/>
    <n v="1"/>
  </r>
  <r>
    <s v="UK"/>
    <s v="GB-ENG"/>
    <s v="19M07"/>
    <x v="62"/>
    <d v="2016-12-15T15:28:00"/>
    <x v="3"/>
    <n v="12"/>
    <s v="Imidacloprid"/>
    <s v="ng/L"/>
    <s v="="/>
    <n v="50"/>
    <n v="50"/>
    <n v="0"/>
    <b v="0"/>
    <n v="0"/>
  </r>
  <r>
    <s v="UK"/>
    <s v="GB-ENG"/>
    <s v="19M07"/>
    <x v="62"/>
    <d v="2017-01-10T10:57:00"/>
    <x v="4"/>
    <n v="1"/>
    <s v="Imidacloprid"/>
    <s v="ng/L"/>
    <s v="="/>
    <n v="53"/>
    <n v="53"/>
    <n v="0"/>
    <b v="0"/>
    <n v="0"/>
  </r>
  <r>
    <s v="UK"/>
    <s v="GB-ENG"/>
    <s v="19M07"/>
    <x v="62"/>
    <d v="2017-01-12T12:54:00"/>
    <x v="4"/>
    <n v="1"/>
    <s v="Imidacloprid"/>
    <s v="ng/L"/>
    <s v="="/>
    <n v="62"/>
    <n v="62"/>
    <n v="0"/>
    <b v="0"/>
    <n v="1"/>
  </r>
  <r>
    <s v="UK"/>
    <s v="GB-ENG"/>
    <s v="19M07"/>
    <x v="62"/>
    <d v="2017-01-17T09:33:00"/>
    <x v="4"/>
    <n v="1"/>
    <s v="Imidacloprid"/>
    <s v="ng/L"/>
    <s v="="/>
    <n v="36"/>
    <n v="36"/>
    <n v="0"/>
    <b v="0"/>
    <n v="0"/>
  </r>
  <r>
    <s v="UK"/>
    <s v="GB-ENG"/>
    <s v="19M07"/>
    <x v="62"/>
    <d v="2017-01-23T11:50:00"/>
    <x v="4"/>
    <n v="1"/>
    <s v="Imidacloprid"/>
    <s v="ng/L"/>
    <s v="="/>
    <n v="37"/>
    <n v="37"/>
    <n v="0"/>
    <b v="0"/>
    <n v="0"/>
  </r>
  <r>
    <s v="UK"/>
    <s v="GB-ENG"/>
    <s v="19M07"/>
    <x v="62"/>
    <d v="2017-01-24T08:30:00"/>
    <x v="4"/>
    <n v="1"/>
    <s v="Imidacloprid"/>
    <s v="ng/L"/>
    <s v="="/>
    <n v="43"/>
    <n v="43"/>
    <n v="0"/>
    <b v="0"/>
    <n v="0"/>
  </r>
  <r>
    <s v="UK"/>
    <s v="GB-ENG"/>
    <s v="19M07"/>
    <x v="62"/>
    <d v="2017-01-26T09:15:00"/>
    <x v="4"/>
    <n v="1"/>
    <s v="Imidacloprid"/>
    <s v="ng/L"/>
    <s v="="/>
    <n v="56"/>
    <n v="56"/>
    <n v="0"/>
    <b v="0"/>
    <n v="0"/>
  </r>
  <r>
    <s v="UK"/>
    <s v="GB-ENG"/>
    <s v="19M07"/>
    <x v="62"/>
    <d v="2017-01-30T15:10:00"/>
    <x v="4"/>
    <n v="1"/>
    <s v="Imidacloprid"/>
    <s v="ng/L"/>
    <s v="="/>
    <n v="110"/>
    <n v="110"/>
    <n v="0"/>
    <b v="0"/>
    <n v="1"/>
  </r>
  <r>
    <s v="UK"/>
    <s v="GB-ENG"/>
    <s v="19M07"/>
    <x v="62"/>
    <d v="2017-02-02T13:56:00"/>
    <x v="4"/>
    <n v="2"/>
    <s v="Imidacloprid"/>
    <s v="ng/L"/>
    <s v="="/>
    <n v="34"/>
    <n v="34"/>
    <n v="0"/>
    <b v="0"/>
    <n v="0"/>
  </r>
  <r>
    <s v="UK"/>
    <s v="GB-ENG"/>
    <s v="19M07"/>
    <x v="62"/>
    <d v="2017-02-06T10:07:00"/>
    <x v="4"/>
    <n v="2"/>
    <s v="Imidacloprid"/>
    <s v="ng/L"/>
    <s v="="/>
    <n v="43"/>
    <n v="43"/>
    <n v="0"/>
    <b v="0"/>
    <n v="0"/>
  </r>
  <r>
    <s v="UK"/>
    <s v="GB-ENG"/>
    <s v="19M07"/>
    <x v="62"/>
    <d v="2017-02-09T15:21:00"/>
    <x v="4"/>
    <n v="2"/>
    <s v="Imidacloprid"/>
    <s v="ng/L"/>
    <s v="="/>
    <n v="38"/>
    <n v="38"/>
    <n v="0"/>
    <b v="0"/>
    <n v="0"/>
  </r>
  <r>
    <s v="UK"/>
    <s v="GB-ENG"/>
    <s v="19M07"/>
    <x v="62"/>
    <d v="2017-02-10T09:38:00"/>
    <x v="4"/>
    <n v="2"/>
    <s v="Imidacloprid"/>
    <s v="ng/L"/>
    <s v="="/>
    <n v="35"/>
    <n v="35"/>
    <n v="0"/>
    <b v="0"/>
    <n v="0"/>
  </r>
  <r>
    <s v="UK"/>
    <s v="GB-ENG"/>
    <s v="19M07"/>
    <x v="62"/>
    <d v="2017-02-13T13:46:00"/>
    <x v="4"/>
    <n v="2"/>
    <s v="Imidacloprid"/>
    <s v="ng/L"/>
    <s v="="/>
    <n v="42"/>
    <n v="42"/>
    <n v="0"/>
    <b v="0"/>
    <n v="0"/>
  </r>
  <r>
    <s v="UK"/>
    <s v="GB-ENG"/>
    <s v="19M07"/>
    <x v="62"/>
    <d v="2017-02-16T09:54:00"/>
    <x v="4"/>
    <n v="2"/>
    <s v="Imidacloprid"/>
    <s v="ng/L"/>
    <s v="="/>
    <n v="47"/>
    <n v="47"/>
    <n v="0"/>
    <b v="0"/>
    <n v="0"/>
  </r>
  <r>
    <s v="UK"/>
    <s v="GB-ENG"/>
    <s v="19M07"/>
    <x v="62"/>
    <d v="2017-02-21T09:29:00"/>
    <x v="4"/>
    <n v="2"/>
    <s v="Imidacloprid"/>
    <s v="ng/L"/>
    <s v="="/>
    <n v="55"/>
    <n v="55"/>
    <n v="0"/>
    <b v="0"/>
    <n v="0"/>
  </r>
  <r>
    <s v="UK"/>
    <s v="GB-ENG"/>
    <s v="19M07"/>
    <x v="62"/>
    <d v="2017-02-23T10:32:00"/>
    <x v="4"/>
    <n v="2"/>
    <s v="Imidacloprid"/>
    <s v="ng/L"/>
    <s v="="/>
    <n v="50"/>
    <n v="50"/>
    <n v="0"/>
    <b v="0"/>
    <n v="0"/>
  </r>
  <r>
    <s v="UK"/>
    <s v="GB-ENG"/>
    <s v="19M07"/>
    <x v="62"/>
    <d v="2017-02-27T09:35:00"/>
    <x v="4"/>
    <n v="2"/>
    <s v="Imidacloprid"/>
    <s v="ng/L"/>
    <s v="="/>
    <n v="52"/>
    <n v="52"/>
    <n v="0"/>
    <b v="0"/>
    <n v="0"/>
  </r>
  <r>
    <s v="UK"/>
    <s v="GB-ENG"/>
    <s v="19M07"/>
    <x v="62"/>
    <d v="2017-03-01T13:36:00"/>
    <x v="4"/>
    <n v="3"/>
    <s v="Imidacloprid"/>
    <s v="ng/L"/>
    <s v="="/>
    <n v="47"/>
    <n v="47"/>
    <n v="0"/>
    <b v="0"/>
    <n v="0"/>
  </r>
  <r>
    <s v="UK"/>
    <s v="GB-ENG"/>
    <s v="19M07"/>
    <x v="62"/>
    <d v="2017-03-06T13:36:00"/>
    <x v="4"/>
    <n v="3"/>
    <s v="Imidacloprid"/>
    <s v="ng/L"/>
    <s v="="/>
    <n v="53"/>
    <n v="53"/>
    <n v="0"/>
    <b v="0"/>
    <n v="0"/>
  </r>
  <r>
    <s v="UK"/>
    <s v="GB-ENG"/>
    <s v="19M07"/>
    <x v="62"/>
    <d v="2017-03-09T08:19:00"/>
    <x v="4"/>
    <n v="3"/>
    <s v="Imidacloprid"/>
    <s v="ng/L"/>
    <s v="="/>
    <n v="49"/>
    <n v="49"/>
    <n v="0"/>
    <b v="0"/>
    <n v="0"/>
  </r>
  <r>
    <s v="UK"/>
    <s v="GB-ENG"/>
    <s v="19M07"/>
    <x v="62"/>
    <d v="2017-03-15T14:01:00"/>
    <x v="4"/>
    <n v="3"/>
    <s v="Imidacloprid"/>
    <s v="ng/L"/>
    <s v="="/>
    <n v="59"/>
    <n v="59"/>
    <n v="0"/>
    <b v="0"/>
    <n v="1"/>
  </r>
  <r>
    <s v="UK"/>
    <s v="GB-ENG"/>
    <s v="19M07"/>
    <x v="62"/>
    <d v="2017-03-17T14:41:00"/>
    <x v="4"/>
    <n v="3"/>
    <s v="Imidacloprid"/>
    <s v="ng/L"/>
    <s v="="/>
    <n v="52"/>
    <n v="52"/>
    <n v="0"/>
    <b v="0"/>
    <n v="0"/>
  </r>
  <r>
    <s v="UK"/>
    <s v="GB-ENG"/>
    <s v="19M07"/>
    <x v="62"/>
    <d v="2017-03-20T08:11:00"/>
    <x v="4"/>
    <n v="3"/>
    <s v="Imidacloprid"/>
    <s v="ng/L"/>
    <s v="="/>
    <n v="49"/>
    <n v="49"/>
    <n v="0"/>
    <b v="0"/>
    <n v="0"/>
  </r>
  <r>
    <s v="UK"/>
    <s v="GB-ENG"/>
    <s v="19M07"/>
    <x v="62"/>
    <d v="2017-03-23T12:13:00"/>
    <x v="4"/>
    <n v="3"/>
    <s v="Imidacloprid"/>
    <s v="ng/L"/>
    <s v="="/>
    <n v="52"/>
    <n v="52"/>
    <n v="0"/>
    <b v="0"/>
    <n v="0"/>
  </r>
  <r>
    <s v="UK"/>
    <s v="GB-ENG"/>
    <s v="19M07"/>
    <x v="62"/>
    <d v="2017-03-27T15:14:00"/>
    <x v="4"/>
    <n v="3"/>
    <s v="Imidacloprid"/>
    <s v="ng/L"/>
    <s v="="/>
    <n v="39"/>
    <n v="39"/>
    <n v="0"/>
    <b v="0"/>
    <n v="0"/>
  </r>
  <r>
    <s v="UK"/>
    <s v="GB-ENG"/>
    <s v="19M07"/>
    <x v="62"/>
    <d v="2017-03-31T16:18:00"/>
    <x v="4"/>
    <n v="3"/>
    <s v="Imidacloprid"/>
    <s v="ng/L"/>
    <s v="="/>
    <n v="51"/>
    <n v="51"/>
    <n v="0"/>
    <b v="0"/>
    <n v="0"/>
  </r>
  <r>
    <s v="UK"/>
    <s v="GB-ENG"/>
    <s v="19M07"/>
    <x v="62"/>
    <d v="2017-04-03T16:22:00"/>
    <x v="4"/>
    <n v="4"/>
    <s v="Imidacloprid"/>
    <s v="ng/L"/>
    <s v="="/>
    <n v="46"/>
    <n v="46"/>
    <n v="0"/>
    <b v="0"/>
    <n v="0"/>
  </r>
  <r>
    <s v="UK"/>
    <s v="GB-ENG"/>
    <s v="19M07"/>
    <x v="62"/>
    <d v="2017-04-06T14:47:00"/>
    <x v="4"/>
    <n v="4"/>
    <s v="Imidacloprid"/>
    <s v="ng/L"/>
    <s v="="/>
    <n v="66"/>
    <n v="66"/>
    <n v="0"/>
    <b v="0"/>
    <n v="1"/>
  </r>
  <r>
    <s v="UK"/>
    <s v="GB-ENG"/>
    <s v="19M07"/>
    <x v="62"/>
    <d v="2017-04-12T11:02:00"/>
    <x v="4"/>
    <n v="4"/>
    <s v="Imidacloprid"/>
    <s v="ng/L"/>
    <s v="="/>
    <n v="79"/>
    <n v="79"/>
    <n v="0"/>
    <b v="0"/>
    <n v="1"/>
  </r>
  <r>
    <s v="UK"/>
    <s v="GB-ENG"/>
    <s v="19M07"/>
    <x v="62"/>
    <d v="2017-04-20T10:56:00"/>
    <x v="4"/>
    <n v="4"/>
    <s v="Imidacloprid"/>
    <s v="ng/L"/>
    <s v="="/>
    <n v="68"/>
    <n v="68"/>
    <n v="0"/>
    <b v="0"/>
    <n v="1"/>
  </r>
  <r>
    <s v="UK"/>
    <s v="GB-ENG"/>
    <s v="19M07"/>
    <x v="62"/>
    <d v="2017-04-25T09:15:00"/>
    <x v="4"/>
    <n v="4"/>
    <s v="Imidacloprid"/>
    <s v="ng/L"/>
    <s v="="/>
    <n v="67"/>
    <n v="67"/>
    <n v="0"/>
    <b v="0"/>
    <n v="1"/>
  </r>
  <r>
    <s v="UK"/>
    <s v="GB-ENG"/>
    <s v="19M07"/>
    <x v="62"/>
    <d v="2017-04-27T09:25:00"/>
    <x v="4"/>
    <n v="4"/>
    <s v="Imidacloprid"/>
    <s v="ng/L"/>
    <s v="="/>
    <n v="59"/>
    <n v="59"/>
    <n v="0"/>
    <b v="0"/>
    <n v="1"/>
  </r>
  <r>
    <s v="UK"/>
    <s v="GB-ENG"/>
    <s v="19M07"/>
    <x v="62"/>
    <d v="2017-05-02T11:40:00"/>
    <x v="4"/>
    <n v="5"/>
    <s v="Imidacloprid"/>
    <s v="ng/L"/>
    <s v="="/>
    <n v="65"/>
    <n v="65"/>
    <n v="0"/>
    <b v="0"/>
    <n v="1"/>
  </r>
  <r>
    <s v="UK"/>
    <s v="GB-ENG"/>
    <s v="19M07"/>
    <x v="62"/>
    <d v="2017-05-04T15:58:00"/>
    <x v="4"/>
    <n v="5"/>
    <s v="Imidacloprid"/>
    <s v="ng/L"/>
    <s v="="/>
    <n v="86"/>
    <n v="86"/>
    <n v="0"/>
    <b v="0"/>
    <n v="1"/>
  </r>
  <r>
    <s v="UK"/>
    <s v="GB-ENG"/>
    <s v="19M07"/>
    <x v="62"/>
    <d v="2017-05-09T09:15:00"/>
    <x v="4"/>
    <n v="5"/>
    <s v="Imidacloprid"/>
    <s v="ng/L"/>
    <s v="="/>
    <n v="67"/>
    <n v="67"/>
    <n v="0"/>
    <b v="0"/>
    <n v="1"/>
  </r>
  <r>
    <s v="UK"/>
    <s v="GB-ENG"/>
    <s v="19M07"/>
    <x v="62"/>
    <d v="2018-02-05T13:46:00"/>
    <x v="5"/>
    <n v="2"/>
    <s v="Imidacloprid"/>
    <s v="ng/L"/>
    <s v="="/>
    <n v="32"/>
    <n v="32"/>
    <n v="0"/>
    <b v="0"/>
    <n v="0"/>
  </r>
  <r>
    <s v="UK"/>
    <s v="GB-ENG"/>
    <s v="19M07"/>
    <x v="62"/>
    <d v="2018-02-13T13:25:00"/>
    <x v="5"/>
    <n v="2"/>
    <s v="Imidacloprid"/>
    <s v="ng/L"/>
    <s v="="/>
    <n v="36"/>
    <n v="36"/>
    <n v="0"/>
    <b v="0"/>
    <n v="0"/>
  </r>
  <r>
    <s v="UK"/>
    <s v="GB-ENG"/>
    <s v="19M07"/>
    <x v="62"/>
    <d v="2018-02-15T08:53:00"/>
    <x v="5"/>
    <n v="2"/>
    <s v="Imidacloprid"/>
    <s v="ng/L"/>
    <s v="="/>
    <n v="38"/>
    <n v="38"/>
    <n v="0"/>
    <b v="0"/>
    <n v="0"/>
  </r>
  <r>
    <s v="UK"/>
    <s v="GB-ENG"/>
    <s v="19M07"/>
    <x v="62"/>
    <d v="2018-02-19T09:00:00"/>
    <x v="5"/>
    <n v="2"/>
    <s v="Imidacloprid"/>
    <s v="ng/L"/>
    <s v="="/>
    <n v="33"/>
    <n v="33"/>
    <n v="0"/>
    <b v="0"/>
    <n v="0"/>
  </r>
  <r>
    <s v="UK"/>
    <s v="GB-ENG"/>
    <s v="19M07"/>
    <x v="62"/>
    <d v="2018-02-22T09:08:00"/>
    <x v="5"/>
    <n v="2"/>
    <s v="Imidacloprid"/>
    <s v="ng/L"/>
    <s v="="/>
    <n v="32"/>
    <n v="32"/>
    <n v="0"/>
    <b v="0"/>
    <n v="0"/>
  </r>
  <r>
    <s v="UK"/>
    <s v="GB-ENG"/>
    <s v="19M07"/>
    <x v="62"/>
    <d v="2018-02-26T13:37:00"/>
    <x v="5"/>
    <n v="2"/>
    <s v="Imidacloprid"/>
    <s v="ng/L"/>
    <s v="="/>
    <n v="30"/>
    <n v="30"/>
    <n v="0"/>
    <b v="0"/>
    <n v="0"/>
  </r>
  <r>
    <s v="UK"/>
    <s v="GB-ENG"/>
    <s v="19M07"/>
    <x v="62"/>
    <d v="2018-04-11T10:44:00"/>
    <x v="5"/>
    <n v="4"/>
    <s v="Imidacloprid"/>
    <s v="ng/L"/>
    <s v="="/>
    <n v="13"/>
    <n v="13"/>
    <n v="0"/>
    <b v="0"/>
    <n v="0"/>
  </r>
  <r>
    <s v="UK"/>
    <s v="GB-ENG"/>
    <s v="19M07"/>
    <x v="62"/>
    <d v="2018-04-12T09:08:00"/>
    <x v="5"/>
    <n v="4"/>
    <s v="Imidacloprid"/>
    <s v="ng/L"/>
    <s v="="/>
    <n v="15"/>
    <n v="15"/>
    <n v="0"/>
    <b v="0"/>
    <n v="0"/>
  </r>
  <r>
    <s v="UK"/>
    <s v="GB-ENG"/>
    <s v="19M07"/>
    <x v="62"/>
    <d v="2018-04-19T14:05:00"/>
    <x v="5"/>
    <n v="4"/>
    <s v="Imidacloprid"/>
    <s v="ng/L"/>
    <s v="="/>
    <n v="33"/>
    <n v="33"/>
    <n v="0"/>
    <b v="0"/>
    <n v="0"/>
  </r>
  <r>
    <s v="UK"/>
    <s v="GB-ENG"/>
    <s v="19M07"/>
    <x v="62"/>
    <d v="2018-04-24T16:17:00"/>
    <x v="5"/>
    <n v="4"/>
    <s v="Imidacloprid"/>
    <s v="ng/L"/>
    <s v="="/>
    <n v="43"/>
    <n v="43"/>
    <n v="0"/>
    <b v="0"/>
    <n v="0"/>
  </r>
  <r>
    <s v="UK"/>
    <s v="GB-ENG"/>
    <s v="19M07"/>
    <x v="62"/>
    <d v="2018-04-26T11:59:00"/>
    <x v="5"/>
    <n v="4"/>
    <s v="Imidacloprid"/>
    <s v="ng/L"/>
    <s v="="/>
    <n v="33"/>
    <n v="33"/>
    <n v="0"/>
    <b v="0"/>
    <n v="0"/>
  </r>
  <r>
    <s v="UK"/>
    <s v="GB-ENG"/>
    <s v="19M07"/>
    <x v="62"/>
    <d v="2018-05-01T13:12:00"/>
    <x v="5"/>
    <n v="5"/>
    <s v="Imidacloprid"/>
    <s v="ng/L"/>
    <s v="="/>
    <n v="29"/>
    <n v="29"/>
    <n v="0"/>
    <b v="0"/>
    <n v="0"/>
  </r>
  <r>
    <s v="UK"/>
    <s v="GB-ENG"/>
    <s v="19M07"/>
    <x v="62"/>
    <d v="2018-05-08T13:48:00"/>
    <x v="5"/>
    <n v="5"/>
    <s v="Imidacloprid"/>
    <s v="ng/L"/>
    <s v="="/>
    <n v="47"/>
    <n v="47"/>
    <n v="0"/>
    <b v="0"/>
    <n v="0"/>
  </r>
  <r>
    <s v="UK"/>
    <s v="GB-ENG"/>
    <s v="19M07"/>
    <x v="62"/>
    <d v="2018-05-10T09:07:00"/>
    <x v="5"/>
    <n v="5"/>
    <s v="Imidacloprid"/>
    <s v="ng/L"/>
    <s v="="/>
    <n v="56"/>
    <n v="56"/>
    <n v="0"/>
    <b v="0"/>
    <n v="0"/>
  </r>
  <r>
    <s v="UK"/>
    <s v="GB-ENG"/>
    <s v="19M07"/>
    <x v="62"/>
    <d v="2018-05-16T09:19:00"/>
    <x v="5"/>
    <n v="5"/>
    <s v="Imidacloprid"/>
    <s v="ng/L"/>
    <s v="="/>
    <n v="43"/>
    <n v="43"/>
    <n v="0"/>
    <b v="0"/>
    <n v="0"/>
  </r>
  <r>
    <s v="UK"/>
    <s v="GB-ENG"/>
    <s v="19M07"/>
    <x v="62"/>
    <d v="2018-05-17T13:23:00"/>
    <x v="5"/>
    <n v="5"/>
    <s v="Imidacloprid"/>
    <s v="ng/L"/>
    <s v="="/>
    <n v="49"/>
    <n v="49"/>
    <n v="0"/>
    <b v="0"/>
    <n v="0"/>
  </r>
  <r>
    <s v="UK"/>
    <s v="GB-ENG"/>
    <s v="19M07"/>
    <x v="62"/>
    <d v="2018-05-23T13:47:00"/>
    <x v="5"/>
    <n v="5"/>
    <s v="Imidacloprid"/>
    <s v="ng/L"/>
    <s v="="/>
    <n v="43"/>
    <n v="43"/>
    <n v="0"/>
    <b v="0"/>
    <n v="0"/>
  </r>
  <r>
    <s v="UK"/>
    <s v="GB-ENG"/>
    <s v="19M07"/>
    <x v="62"/>
    <d v="2018-05-24T14:42:00"/>
    <x v="5"/>
    <n v="5"/>
    <s v="Imidacloprid"/>
    <s v="ng/L"/>
    <s v="&lt;"/>
    <n v="1"/>
    <n v="0.5"/>
    <n v="1"/>
    <b v="1"/>
    <n v="0"/>
  </r>
  <r>
    <s v="UK"/>
    <s v="GB-ENG"/>
    <s v="19M07"/>
    <x v="62"/>
    <d v="2018-05-29T11:49:00"/>
    <x v="5"/>
    <n v="5"/>
    <s v="Imidacloprid"/>
    <s v="ng/L"/>
    <s v="="/>
    <n v="48"/>
    <n v="48"/>
    <n v="0"/>
    <b v="0"/>
    <n v="0"/>
  </r>
  <r>
    <s v="UK"/>
    <s v="GB-ENG"/>
    <s v="19M07"/>
    <x v="62"/>
    <d v="2018-06-04T14:24:00"/>
    <x v="5"/>
    <n v="6"/>
    <s v="Imidacloprid"/>
    <s v="ng/L"/>
    <s v="="/>
    <n v="38"/>
    <n v="38"/>
    <n v="0"/>
    <b v="0"/>
    <n v="0"/>
  </r>
  <r>
    <s v="UK"/>
    <s v="GB-ENG"/>
    <s v="19M07"/>
    <x v="62"/>
    <d v="2018-06-07T11:04:00"/>
    <x v="5"/>
    <n v="6"/>
    <s v="Imidacloprid"/>
    <s v="ng/L"/>
    <s v="="/>
    <n v="49"/>
    <n v="49"/>
    <n v="0"/>
    <b v="0"/>
    <n v="0"/>
  </r>
  <r>
    <s v="UK"/>
    <s v="GB-ENG"/>
    <s v="19M07"/>
    <x v="62"/>
    <d v="2018-06-13T13:01:00"/>
    <x v="5"/>
    <n v="6"/>
    <s v="Imidacloprid"/>
    <s v="ng/L"/>
    <s v="="/>
    <n v="61"/>
    <n v="61"/>
    <n v="0"/>
    <b v="0"/>
    <n v="1"/>
  </r>
  <r>
    <s v="UK"/>
    <s v="GB-ENG"/>
    <s v="19M07"/>
    <x v="62"/>
    <d v="2018-06-18T09:36:00"/>
    <x v="5"/>
    <n v="6"/>
    <s v="Imidacloprid"/>
    <s v="ng/L"/>
    <s v="="/>
    <n v="55"/>
    <n v="55"/>
    <n v="0"/>
    <b v="0"/>
    <n v="0"/>
  </r>
  <r>
    <s v="UK"/>
    <s v="GB-ENG"/>
    <s v="19M07"/>
    <x v="62"/>
    <d v="2018-06-21T14:35:00"/>
    <x v="5"/>
    <n v="6"/>
    <s v="Imidacloprid"/>
    <s v="ng/L"/>
    <s v="="/>
    <n v="53"/>
    <n v="53"/>
    <n v="0"/>
    <b v="0"/>
    <n v="0"/>
  </r>
  <r>
    <s v="UK"/>
    <s v="GB-ENG"/>
    <s v="19M07"/>
    <x v="62"/>
    <d v="2018-06-27T14:41:00"/>
    <x v="5"/>
    <n v="6"/>
    <s v="Imidacloprid"/>
    <s v="ng/L"/>
    <s v="="/>
    <n v="49"/>
    <n v="49"/>
    <n v="0"/>
    <b v="0"/>
    <n v="0"/>
  </r>
  <r>
    <s v="UK"/>
    <s v="GB-ENG"/>
    <s v="19M07"/>
    <x v="62"/>
    <d v="2018-07-05T12:50:00"/>
    <x v="5"/>
    <n v="7"/>
    <s v="Imidacloprid"/>
    <s v="ng/L"/>
    <s v="="/>
    <n v="54"/>
    <n v="54"/>
    <n v="0"/>
    <b v="0"/>
    <n v="0"/>
  </r>
  <r>
    <s v="UK"/>
    <s v="GB-ENG"/>
    <s v="19M07"/>
    <x v="62"/>
    <d v="2018-07-10T12:57:00"/>
    <x v="5"/>
    <n v="7"/>
    <s v="Imidacloprid"/>
    <s v="ng/L"/>
    <s v="="/>
    <n v="56"/>
    <n v="56"/>
    <n v="0"/>
    <b v="0"/>
    <n v="0"/>
  </r>
  <r>
    <s v="UK"/>
    <s v="GB-ENG"/>
    <s v="19M07"/>
    <x v="62"/>
    <d v="2018-07-12T15:06:00"/>
    <x v="5"/>
    <n v="7"/>
    <s v="Imidacloprid"/>
    <s v="ng/L"/>
    <s v="="/>
    <n v="93"/>
    <n v="93"/>
    <n v="0"/>
    <b v="0"/>
    <n v="1"/>
  </r>
  <r>
    <s v="UK"/>
    <s v="GB-ENG"/>
    <s v="19M07"/>
    <x v="62"/>
    <d v="2018-07-18T12:22:00"/>
    <x v="5"/>
    <n v="7"/>
    <s v="Imidacloprid"/>
    <s v="ng/L"/>
    <s v="="/>
    <n v="60"/>
    <n v="60"/>
    <n v="0"/>
    <b v="0"/>
    <n v="1"/>
  </r>
  <r>
    <s v="UK"/>
    <s v="GB-ENG"/>
    <s v="19M07"/>
    <x v="62"/>
    <d v="2018-07-19T15:11:00"/>
    <x v="5"/>
    <n v="7"/>
    <s v="Imidacloprid"/>
    <s v="ng/L"/>
    <s v="="/>
    <n v="56"/>
    <n v="56"/>
    <n v="0"/>
    <b v="0"/>
    <n v="0"/>
  </r>
  <r>
    <s v="UK"/>
    <s v="GB-ENG"/>
    <s v="19M07"/>
    <x v="62"/>
    <d v="2018-07-23T15:44:00"/>
    <x v="5"/>
    <n v="7"/>
    <s v="Imidacloprid"/>
    <s v="ng/L"/>
    <s v="="/>
    <n v="50"/>
    <n v="50"/>
    <n v="0"/>
    <b v="0"/>
    <n v="0"/>
  </r>
  <r>
    <s v="UK"/>
    <s v="GB-ENG"/>
    <s v="19M07"/>
    <x v="62"/>
    <d v="2018-08-02T12:25:00"/>
    <x v="5"/>
    <n v="8"/>
    <s v="Imidacloprid"/>
    <s v="ng/L"/>
    <s v="="/>
    <n v="61"/>
    <n v="61"/>
    <n v="0"/>
    <b v="0"/>
    <n v="1"/>
  </r>
  <r>
    <s v="UK"/>
    <s v="GB-ENG"/>
    <s v="19M07"/>
    <x v="62"/>
    <d v="2018-08-06T11:23:00"/>
    <x v="5"/>
    <n v="8"/>
    <s v="Imidacloprid"/>
    <s v="ng/L"/>
    <s v="="/>
    <n v="43"/>
    <n v="43"/>
    <n v="0"/>
    <b v="0"/>
    <n v="0"/>
  </r>
  <r>
    <s v="UK"/>
    <s v="GB-ENG"/>
    <s v="19M07"/>
    <x v="62"/>
    <d v="2018-08-09T12:25:00"/>
    <x v="5"/>
    <n v="8"/>
    <s v="Imidacloprid"/>
    <s v="ng/L"/>
    <s v="="/>
    <n v="66"/>
    <n v="66"/>
    <n v="0"/>
    <b v="0"/>
    <n v="1"/>
  </r>
  <r>
    <s v="UK"/>
    <s v="GB-ENG"/>
    <s v="19M07"/>
    <x v="62"/>
    <d v="2018-08-14T14:30:00"/>
    <x v="5"/>
    <n v="8"/>
    <s v="Imidacloprid"/>
    <s v="ng/L"/>
    <s v="="/>
    <n v="46"/>
    <n v="46"/>
    <n v="0"/>
    <b v="0"/>
    <n v="0"/>
  </r>
  <r>
    <s v="UK"/>
    <s v="GB-ENG"/>
    <s v="19M07"/>
    <x v="62"/>
    <d v="2018-08-16T14:32:00"/>
    <x v="5"/>
    <n v="8"/>
    <s v="Imidacloprid"/>
    <s v="ng/L"/>
    <s v="="/>
    <n v="43"/>
    <n v="43"/>
    <n v="0"/>
    <b v="0"/>
    <n v="0"/>
  </r>
  <r>
    <s v="UK"/>
    <s v="GB-ENG"/>
    <s v="19M07"/>
    <x v="62"/>
    <d v="2018-08-21T10:22:00"/>
    <x v="5"/>
    <n v="8"/>
    <s v="Imidacloprid"/>
    <s v="ng/L"/>
    <s v="&lt;"/>
    <n v="1"/>
    <n v="0.5"/>
    <n v="1"/>
    <b v="1"/>
    <n v="0"/>
  </r>
  <r>
    <s v="UK"/>
    <s v="GB-ENG"/>
    <s v="19M07"/>
    <x v="62"/>
    <d v="2018-08-23T09:42:00"/>
    <x v="5"/>
    <n v="8"/>
    <s v="Imidacloprid"/>
    <s v="ng/L"/>
    <s v="="/>
    <n v="63"/>
    <n v="63"/>
    <n v="0"/>
    <b v="0"/>
    <n v="1"/>
  </r>
  <r>
    <s v="UK"/>
    <s v="GB-ENG"/>
    <s v="19M07"/>
    <x v="62"/>
    <d v="2018-08-30T10:45:00"/>
    <x v="5"/>
    <n v="8"/>
    <s v="Imidacloprid"/>
    <s v="ng/L"/>
    <s v="&lt;"/>
    <n v="1"/>
    <n v="0.5"/>
    <n v="1"/>
    <b v="1"/>
    <n v="0"/>
  </r>
  <r>
    <s v="UK"/>
    <s v="GB-ENG"/>
    <s v="19M07"/>
    <x v="62"/>
    <d v="2018-09-03T10:09:00"/>
    <x v="5"/>
    <n v="9"/>
    <s v="Imidacloprid"/>
    <s v="ng/L"/>
    <s v="&lt;"/>
    <n v="1"/>
    <n v="0.5"/>
    <n v="1"/>
    <b v="1"/>
    <n v="0"/>
  </r>
  <r>
    <s v="UK"/>
    <s v="GB-ENG"/>
    <s v="19M07"/>
    <x v="62"/>
    <d v="2018-09-06T15:05:00"/>
    <x v="5"/>
    <n v="9"/>
    <s v="Imidacloprid"/>
    <s v="ng/L"/>
    <s v="="/>
    <n v="54"/>
    <n v="54"/>
    <n v="0"/>
    <b v="0"/>
    <n v="0"/>
  </r>
  <r>
    <s v="UK"/>
    <s v="GB-ENG"/>
    <s v="19M07"/>
    <x v="62"/>
    <d v="2018-09-10T09:38:00"/>
    <x v="5"/>
    <n v="9"/>
    <s v="Imidacloprid"/>
    <s v="ng/L"/>
    <s v="="/>
    <n v="55"/>
    <n v="55"/>
    <n v="0"/>
    <b v="0"/>
    <n v="0"/>
  </r>
  <r>
    <s v="UK"/>
    <s v="GB-ENG"/>
    <s v="19M07"/>
    <x v="62"/>
    <d v="2018-09-13T10:38:00"/>
    <x v="5"/>
    <n v="9"/>
    <s v="Imidacloprid"/>
    <s v="ng/L"/>
    <s v="="/>
    <n v="55"/>
    <n v="55"/>
    <n v="0"/>
    <b v="0"/>
    <n v="0"/>
  </r>
  <r>
    <s v="UK"/>
    <s v="GB-ENG"/>
    <s v="19M07"/>
    <x v="62"/>
    <d v="2018-09-18T14:39:00"/>
    <x v="5"/>
    <n v="9"/>
    <s v="Imidacloprid"/>
    <s v="ng/L"/>
    <s v="="/>
    <n v="51"/>
    <n v="51"/>
    <n v="0"/>
    <b v="0"/>
    <n v="0"/>
  </r>
  <r>
    <s v="UK"/>
    <s v="GB-ENG"/>
    <s v="19M07"/>
    <x v="62"/>
    <d v="2018-09-20T14:28:00"/>
    <x v="5"/>
    <n v="9"/>
    <s v="Imidacloprid"/>
    <s v="ng/L"/>
    <s v="="/>
    <n v="61"/>
    <n v="61"/>
    <n v="0"/>
    <b v="0"/>
    <n v="1"/>
  </r>
  <r>
    <s v="UK"/>
    <s v="GB-ENG"/>
    <s v="19M07"/>
    <x v="62"/>
    <d v="2018-09-28T16:38:00"/>
    <x v="5"/>
    <n v="9"/>
    <s v="Imidacloprid"/>
    <s v="ng/L"/>
    <s v="="/>
    <n v="68"/>
    <n v="68"/>
    <n v="0"/>
    <b v="0"/>
    <n v="1"/>
  </r>
  <r>
    <s v="UK"/>
    <s v="GB-ENG"/>
    <s v="19M07"/>
    <x v="62"/>
    <d v="2018-10-04T11:35:00"/>
    <x v="5"/>
    <n v="10"/>
    <s v="Imidacloprid"/>
    <s v="ng/L"/>
    <s v="="/>
    <n v="74"/>
    <n v="74"/>
    <n v="0"/>
    <b v="0"/>
    <n v="1"/>
  </r>
  <r>
    <s v="UK"/>
    <s v="GB-ENG"/>
    <s v="19M07"/>
    <x v="62"/>
    <d v="2018-10-08T13:15:00"/>
    <x v="5"/>
    <n v="10"/>
    <s v="Imidacloprid"/>
    <s v="ng/L"/>
    <s v="="/>
    <n v="71"/>
    <n v="71"/>
    <n v="0"/>
    <b v="0"/>
    <n v="1"/>
  </r>
  <r>
    <s v="UK"/>
    <s v="GB-ENG"/>
    <s v="19M07"/>
    <x v="62"/>
    <d v="2018-10-15T14:34:00"/>
    <x v="5"/>
    <n v="10"/>
    <s v="Imidacloprid"/>
    <s v="ng/L"/>
    <s v="="/>
    <n v="77"/>
    <n v="77"/>
    <n v="0"/>
    <b v="0"/>
    <n v="1"/>
  </r>
  <r>
    <s v="UK"/>
    <s v="GB-ENG"/>
    <s v="19M07"/>
    <x v="62"/>
    <d v="2018-10-18T09:18:00"/>
    <x v="5"/>
    <n v="10"/>
    <s v="Imidacloprid"/>
    <s v="ng/L"/>
    <s v="&lt;"/>
    <n v="1"/>
    <n v="0.5"/>
    <n v="1"/>
    <b v="1"/>
    <n v="0"/>
  </r>
  <r>
    <s v="UK"/>
    <s v="GB-ENG"/>
    <s v="19M07"/>
    <x v="62"/>
    <d v="2018-10-22T10:46:00"/>
    <x v="5"/>
    <n v="10"/>
    <s v="Imidacloprid"/>
    <s v="ng/L"/>
    <s v="="/>
    <n v="57"/>
    <n v="57"/>
    <n v="0"/>
    <b v="0"/>
    <n v="1"/>
  </r>
  <r>
    <s v="UK"/>
    <s v="GB-ENG"/>
    <s v="19M07"/>
    <x v="62"/>
    <d v="2018-10-25T09:55:00"/>
    <x v="5"/>
    <n v="10"/>
    <s v="Imidacloprid"/>
    <s v="ng/L"/>
    <s v="="/>
    <n v="68"/>
    <n v="68"/>
    <n v="0"/>
    <b v="0"/>
    <n v="1"/>
  </r>
  <r>
    <s v="UK"/>
    <s v="GB-ENG"/>
    <s v="19M07"/>
    <x v="62"/>
    <d v="2018-10-29T12:12:00"/>
    <x v="5"/>
    <n v="10"/>
    <s v="Imidacloprid"/>
    <s v="ng/L"/>
    <s v="="/>
    <n v="79"/>
    <n v="79"/>
    <n v="0"/>
    <b v="0"/>
    <n v="1"/>
  </r>
  <r>
    <s v="UK"/>
    <s v="GB-ENG"/>
    <s v="19M07"/>
    <x v="62"/>
    <d v="2018-11-02T11:38:00"/>
    <x v="5"/>
    <n v="11"/>
    <s v="Imidacloprid"/>
    <s v="ng/L"/>
    <s v="="/>
    <n v="82"/>
    <n v="82"/>
    <n v="0"/>
    <b v="0"/>
    <n v="1"/>
  </r>
  <r>
    <s v="UK"/>
    <s v="GB-ENG"/>
    <s v="19M07"/>
    <x v="62"/>
    <d v="2018-11-05T10:15:00"/>
    <x v="5"/>
    <n v="11"/>
    <s v="Imidacloprid"/>
    <s v="ng/L"/>
    <s v="="/>
    <n v="59"/>
    <n v="59"/>
    <n v="0"/>
    <b v="0"/>
    <n v="1"/>
  </r>
  <r>
    <s v="UK"/>
    <s v="GB-ENG"/>
    <s v="19M07"/>
    <x v="62"/>
    <d v="2018-11-09T07:47:00"/>
    <x v="5"/>
    <n v="11"/>
    <s v="Imidacloprid"/>
    <s v="ng/L"/>
    <s v="="/>
    <n v="62"/>
    <n v="62"/>
    <n v="0"/>
    <b v="0"/>
    <n v="1"/>
  </r>
  <r>
    <s v="UK"/>
    <s v="GB-ENG"/>
    <s v="19M07"/>
    <x v="62"/>
    <d v="2018-11-14T07:52:00"/>
    <x v="5"/>
    <n v="11"/>
    <s v="Imidacloprid"/>
    <s v="ng/L"/>
    <s v="="/>
    <n v="71"/>
    <n v="71"/>
    <n v="0"/>
    <b v="0"/>
    <n v="1"/>
  </r>
  <r>
    <s v="UK"/>
    <s v="GB-ENG"/>
    <s v="19M07"/>
    <x v="62"/>
    <d v="2018-11-16T08:52:00"/>
    <x v="5"/>
    <n v="11"/>
    <s v="Imidacloprid"/>
    <s v="ng/L"/>
    <s v="="/>
    <n v="70"/>
    <n v="70"/>
    <n v="0"/>
    <b v="0"/>
    <n v="1"/>
  </r>
  <r>
    <s v="UK"/>
    <s v="GB-ENG"/>
    <s v="19M07"/>
    <x v="62"/>
    <d v="2018-11-19T13:26:00"/>
    <x v="5"/>
    <n v="11"/>
    <s v="Imidacloprid"/>
    <s v="ng/L"/>
    <s v="="/>
    <n v="65"/>
    <n v="65"/>
    <n v="0"/>
    <b v="0"/>
    <n v="1"/>
  </r>
  <r>
    <s v="UK"/>
    <s v="GB-ENG"/>
    <s v="19M07"/>
    <x v="62"/>
    <d v="2018-11-22T10:41:00"/>
    <x v="5"/>
    <n v="11"/>
    <s v="Imidacloprid"/>
    <s v="ng/L"/>
    <s v="="/>
    <n v="66"/>
    <n v="66"/>
    <n v="0"/>
    <b v="0"/>
    <n v="1"/>
  </r>
  <r>
    <s v="UK"/>
    <s v="GB-ENG"/>
    <s v="19M07"/>
    <x v="62"/>
    <d v="2018-11-29T13:04:00"/>
    <x v="5"/>
    <n v="11"/>
    <s v="Imidacloprid"/>
    <s v="ng/L"/>
    <s v="="/>
    <n v="82"/>
    <n v="82"/>
    <n v="0"/>
    <b v="0"/>
    <n v="1"/>
  </r>
  <r>
    <s v="UK"/>
    <s v="GB-ENG"/>
    <s v="19M07"/>
    <x v="62"/>
    <d v="2018-12-10T09:03:00"/>
    <x v="5"/>
    <n v="12"/>
    <s v="Imidacloprid"/>
    <s v="ng/L"/>
    <s v="="/>
    <n v="65"/>
    <n v="65"/>
    <n v="0"/>
    <b v="0"/>
    <n v="1"/>
  </r>
  <r>
    <s v="UK"/>
    <s v="GB-ENG"/>
    <s v="19M07"/>
    <x v="62"/>
    <d v="2019-01-03T11:03:00"/>
    <x v="0"/>
    <n v="1"/>
    <s v="Imidacloprid"/>
    <s v="ng/L"/>
    <s v="="/>
    <n v="63"/>
    <n v="63"/>
    <n v="0"/>
    <b v="0"/>
    <n v="1"/>
  </r>
  <r>
    <s v="UK"/>
    <s v="GB-ENG"/>
    <s v="19M07"/>
    <x v="62"/>
    <d v="2019-01-08T13:42:00"/>
    <x v="0"/>
    <n v="1"/>
    <s v="Imidacloprid"/>
    <s v="ng/L"/>
    <s v="="/>
    <n v="64"/>
    <n v="64"/>
    <n v="0"/>
    <b v="0"/>
    <n v="1"/>
  </r>
  <r>
    <s v="UK"/>
    <s v="GB-ENG"/>
    <s v="19M07"/>
    <x v="62"/>
    <d v="2019-01-10T12:49:00"/>
    <x v="0"/>
    <n v="1"/>
    <s v="Imidacloprid"/>
    <s v="ng/L"/>
    <s v="="/>
    <n v="67"/>
    <n v="67"/>
    <n v="0"/>
    <b v="0"/>
    <n v="1"/>
  </r>
  <r>
    <s v="UK"/>
    <s v="GB-ENG"/>
    <s v="19M07"/>
    <x v="62"/>
    <d v="2019-01-17T08:57:00"/>
    <x v="0"/>
    <n v="1"/>
    <s v="Imidacloprid"/>
    <s v="ng/L"/>
    <s v="&lt;"/>
    <n v="1"/>
    <n v="0.5"/>
    <n v="1"/>
    <b v="1"/>
    <n v="0"/>
  </r>
  <r>
    <s v="UK"/>
    <s v="GB-ENG"/>
    <s v="19M07"/>
    <x v="62"/>
    <d v="2019-01-21T11:18:00"/>
    <x v="0"/>
    <n v="1"/>
    <s v="Imidacloprid"/>
    <s v="ng/L"/>
    <s v="="/>
    <n v="61"/>
    <n v="61"/>
    <n v="0"/>
    <b v="0"/>
    <n v="1"/>
  </r>
  <r>
    <s v="UK"/>
    <s v="GB-ENG"/>
    <s v="19M07"/>
    <x v="62"/>
    <d v="2019-01-25T08:40:00"/>
    <x v="0"/>
    <n v="1"/>
    <s v="Imidacloprid"/>
    <s v="ng/L"/>
    <s v="="/>
    <n v="60"/>
    <n v="60"/>
    <n v="0"/>
    <b v="0"/>
    <n v="1"/>
  </r>
  <r>
    <s v="UK"/>
    <s v="GB-ENG"/>
    <s v="19M07"/>
    <x v="62"/>
    <d v="2019-01-29T08:09:00"/>
    <x v="0"/>
    <n v="1"/>
    <s v="Imidacloprid"/>
    <s v="ng/L"/>
    <s v="="/>
    <n v="110"/>
    <n v="110"/>
    <n v="0"/>
    <b v="0"/>
    <n v="1"/>
  </r>
  <r>
    <s v="UK"/>
    <s v="GB-ENG"/>
    <s v="19M07"/>
    <x v="62"/>
    <d v="2019-02-04T11:20:00"/>
    <x v="0"/>
    <n v="2"/>
    <s v="Imidacloprid"/>
    <s v="ng/L"/>
    <s v="="/>
    <n v="60"/>
    <n v="60"/>
    <n v="0"/>
    <b v="0"/>
    <n v="1"/>
  </r>
  <r>
    <s v="UK"/>
    <s v="GB-ENG"/>
    <s v="19M07"/>
    <x v="62"/>
    <d v="2019-02-07T08:47:00"/>
    <x v="0"/>
    <n v="2"/>
    <s v="Imidacloprid"/>
    <s v="ng/L"/>
    <s v="="/>
    <n v="62"/>
    <n v="62"/>
    <n v="0"/>
    <b v="0"/>
    <n v="1"/>
  </r>
  <r>
    <s v="UK"/>
    <s v="GB-ENG"/>
    <s v="19M07"/>
    <x v="62"/>
    <d v="2019-08-27T15:04:00"/>
    <x v="0"/>
    <n v="8"/>
    <s v="Imidacloprid"/>
    <s v="ng/L"/>
    <s v="="/>
    <n v="100"/>
    <n v="100"/>
    <n v="0"/>
    <b v="0"/>
    <n v="1"/>
  </r>
  <r>
    <s v="UK"/>
    <s v="GB-ENG"/>
    <s v="19M07"/>
    <x v="62"/>
    <d v="2019-08-29T15:14:00"/>
    <x v="0"/>
    <n v="8"/>
    <s v="Imidacloprid"/>
    <s v="ng/L"/>
    <s v="="/>
    <n v="100"/>
    <n v="100"/>
    <n v="0"/>
    <b v="0"/>
    <n v="1"/>
  </r>
  <r>
    <s v="UK"/>
    <s v="GB-ENG"/>
    <s v="19M07"/>
    <x v="62"/>
    <d v="2019-11-12T13:55:00"/>
    <x v="0"/>
    <n v="11"/>
    <s v="Imidacloprid"/>
    <s v="ng/L"/>
    <s v="="/>
    <n v="63"/>
    <n v="63"/>
    <n v="0"/>
    <b v="0"/>
    <n v="1"/>
  </r>
  <r>
    <s v="UK"/>
    <s v="GB-ENG"/>
    <s v="19M07"/>
    <x v="62"/>
    <d v="2019-11-22T08:50:00"/>
    <x v="0"/>
    <n v="11"/>
    <s v="Imidacloprid"/>
    <s v="ng/L"/>
    <s v="&lt;"/>
    <n v="1"/>
    <n v="0.5"/>
    <n v="1"/>
    <b v="1"/>
    <n v="0"/>
  </r>
  <r>
    <s v="UK"/>
    <s v="GB-ENG"/>
    <s v="19M07"/>
    <x v="62"/>
    <d v="2019-11-29T11:20:00"/>
    <x v="0"/>
    <n v="11"/>
    <s v="Imidacloprid"/>
    <s v="ng/L"/>
    <s v="&lt;"/>
    <n v="1"/>
    <n v="0.5"/>
    <n v="1"/>
    <b v="1"/>
    <n v="0"/>
  </r>
  <r>
    <s v="UK"/>
    <s v="GB-ENG"/>
    <s v="19M07"/>
    <x v="62"/>
    <d v="2019-12-02T11:57:00"/>
    <x v="0"/>
    <n v="12"/>
    <s v="Imidacloprid"/>
    <s v="ng/L"/>
    <s v="&lt;"/>
    <n v="1"/>
    <n v="0.5"/>
    <n v="1"/>
    <b v="1"/>
    <n v="0"/>
  </r>
  <r>
    <s v="UK"/>
    <s v="GB-ENG"/>
    <s v="19M07"/>
    <x v="62"/>
    <d v="2019-12-10T12:47:00"/>
    <x v="0"/>
    <n v="12"/>
    <s v="Imidacloprid"/>
    <s v="ng/L"/>
    <s v="="/>
    <n v="50"/>
    <n v="50"/>
    <n v="0"/>
    <b v="0"/>
    <n v="0"/>
  </r>
  <r>
    <s v="UK"/>
    <s v="GB-ENG"/>
    <s v="19M07"/>
    <x v="62"/>
    <d v="2020-01-10T11:48:00"/>
    <x v="6"/>
    <n v="1"/>
    <s v="Imidacloprid"/>
    <s v="ng/L"/>
    <s v="&lt;"/>
    <n v="1"/>
    <n v="0.5"/>
    <n v="1"/>
    <b v="1"/>
    <n v="0"/>
  </r>
  <r>
    <s v="UK"/>
    <s v="GB-ENG"/>
    <s v="19M07"/>
    <x v="62"/>
    <d v="2020-01-13T12:36:00"/>
    <x v="6"/>
    <n v="1"/>
    <s v="Imidacloprid"/>
    <s v="ng/L"/>
    <s v="="/>
    <n v="37"/>
    <n v="37"/>
    <n v="0"/>
    <b v="0"/>
    <n v="0"/>
  </r>
  <r>
    <s v="UK"/>
    <s v="GB-ENG"/>
    <s v="19M07"/>
    <x v="62"/>
    <d v="2020-01-20T08:32:00"/>
    <x v="6"/>
    <n v="1"/>
    <s v="Imidacloprid"/>
    <s v="ng/L"/>
    <s v="&lt;"/>
    <n v="1"/>
    <n v="0.5"/>
    <n v="1"/>
    <b v="1"/>
    <n v="0"/>
  </r>
  <r>
    <s v="UK"/>
    <s v="GB-ENG"/>
    <s v="19M07"/>
    <x v="62"/>
    <d v="2020-01-29T12:42:00"/>
    <x v="6"/>
    <n v="1"/>
    <s v="Imidacloprid"/>
    <s v="ng/L"/>
    <s v="&lt;"/>
    <n v="1"/>
    <n v="0.5"/>
    <n v="1"/>
    <b v="1"/>
    <n v="0"/>
  </r>
  <r>
    <s v="UK"/>
    <s v="GB-ENG"/>
    <s v="19M07"/>
    <x v="62"/>
    <d v="2020-02-13T14:52:00"/>
    <x v="6"/>
    <n v="2"/>
    <s v="Imidacloprid"/>
    <s v="ng/L"/>
    <s v="="/>
    <n v="35"/>
    <n v="35"/>
    <n v="0"/>
    <b v="0"/>
    <n v="0"/>
  </r>
  <r>
    <s v="UK"/>
    <s v="GB-ENG"/>
    <s v="19M07"/>
    <x v="62"/>
    <d v="2020-02-20T12:09:00"/>
    <x v="6"/>
    <n v="2"/>
    <s v="Imidacloprid"/>
    <s v="ng/L"/>
    <s v="&lt;"/>
    <n v="1"/>
    <n v="0.5"/>
    <n v="1"/>
    <b v="1"/>
    <n v="0"/>
  </r>
  <r>
    <s v="UK"/>
    <s v="GB-ENG"/>
    <s v="19M07"/>
    <x v="62"/>
    <d v="2020-02-24T13:03:00"/>
    <x v="6"/>
    <n v="2"/>
    <s v="Imidacloprid"/>
    <s v="ng/L"/>
    <s v="&lt;"/>
    <n v="1"/>
    <n v="0.5"/>
    <n v="1"/>
    <b v="1"/>
    <n v="0"/>
  </r>
  <r>
    <s v="UK"/>
    <s v="GB-ENG"/>
    <s v="19M07"/>
    <x v="62"/>
    <d v="2020-02-27T15:35:00"/>
    <x v="6"/>
    <n v="2"/>
    <s v="Imidacloprid"/>
    <s v="ng/L"/>
    <s v="&lt;"/>
    <n v="1"/>
    <n v="0.5"/>
    <n v="1"/>
    <b v="1"/>
    <n v="0"/>
  </r>
  <r>
    <s v="UK"/>
    <s v="GB-ENG"/>
    <s v="19M07"/>
    <x v="62"/>
    <d v="2020-03-12T15:09:00"/>
    <x v="6"/>
    <n v="3"/>
    <s v="Imidacloprid"/>
    <s v="ng/L"/>
    <s v="&lt;"/>
    <n v="1"/>
    <n v="0.5"/>
    <n v="1"/>
    <b v="1"/>
    <n v="0"/>
  </r>
  <r>
    <s v="UK"/>
    <s v="GB-ENG"/>
    <s v="19M07"/>
    <x v="62"/>
    <d v="2020-03-16T09:58:00"/>
    <x v="6"/>
    <n v="3"/>
    <s v="Imidacloprid"/>
    <s v="ng/L"/>
    <s v="="/>
    <n v="32"/>
    <n v="32"/>
    <n v="0"/>
    <b v="0"/>
    <n v="0"/>
  </r>
  <r>
    <s v="UK"/>
    <s v="GB-ENG"/>
    <s v="19M07"/>
    <x v="62"/>
    <d v="2021-02-02T08:29:00"/>
    <x v="7"/>
    <n v="2"/>
    <s v="Imidacloprid"/>
    <s v="ng/L"/>
    <s v="&lt;"/>
    <n v="1"/>
    <n v="0.5"/>
    <n v="1"/>
    <b v="1"/>
    <n v="0"/>
  </r>
  <r>
    <s v="UK"/>
    <s v="GB-ENG"/>
    <s v="19M07"/>
    <x v="62"/>
    <d v="2021-02-12T11:06:00"/>
    <x v="7"/>
    <n v="2"/>
    <s v="Imidacloprid"/>
    <s v="ng/L"/>
    <s v="="/>
    <n v="16"/>
    <n v="16"/>
    <n v="0"/>
    <b v="0"/>
    <n v="0"/>
  </r>
  <r>
    <s v="UK"/>
    <s v="GB-ENG"/>
    <s v="19M07"/>
    <x v="62"/>
    <d v="2021-02-17T11:32:00"/>
    <x v="7"/>
    <n v="2"/>
    <s v="Imidacloprid"/>
    <s v="ng/L"/>
    <s v="&lt;"/>
    <n v="1"/>
    <n v="0.5"/>
    <n v="1"/>
    <b v="1"/>
    <n v="0"/>
  </r>
  <r>
    <s v="UK"/>
    <s v="GB-ENG"/>
    <s v="19M07"/>
    <x v="62"/>
    <d v="2021-02-25T14:11:00"/>
    <x v="7"/>
    <n v="2"/>
    <s v="Imidacloprid"/>
    <s v="ng/L"/>
    <s v="&lt;"/>
    <n v="1"/>
    <n v="0.5"/>
    <n v="1"/>
    <b v="1"/>
    <n v="0"/>
  </r>
  <r>
    <s v="UK"/>
    <s v="GB-ENG"/>
    <s v="19M07"/>
    <x v="62"/>
    <d v="2021-03-11T08:18:00"/>
    <x v="7"/>
    <n v="3"/>
    <s v="Imidacloprid"/>
    <s v="ng/L"/>
    <s v="&lt;"/>
    <n v="1"/>
    <n v="0.5"/>
    <n v="1"/>
    <b v="1"/>
    <n v="0"/>
  </r>
  <r>
    <s v="UK"/>
    <s v="GB-ENG"/>
    <s v="19M07"/>
    <x v="62"/>
    <d v="2021-03-16T07:45:00"/>
    <x v="7"/>
    <n v="3"/>
    <s v="Imidacloprid"/>
    <s v="ng/L"/>
    <s v="&lt;"/>
    <n v="1"/>
    <n v="0.5"/>
    <n v="1"/>
    <b v="1"/>
    <n v="0"/>
  </r>
  <r>
    <s v="UK"/>
    <s v="GB-ENG"/>
    <s v="19M07"/>
    <x v="62"/>
    <d v="2021-03-23T07:24:00"/>
    <x v="7"/>
    <n v="3"/>
    <s v="Imidacloprid"/>
    <s v="ng/L"/>
    <s v="="/>
    <n v="40"/>
    <n v="40"/>
    <n v="0"/>
    <b v="0"/>
    <n v="0"/>
  </r>
  <r>
    <s v="UK"/>
    <s v="GB-ENG"/>
    <s v="19M07"/>
    <x v="62"/>
    <d v="2021-04-06T12:07:00"/>
    <x v="7"/>
    <n v="4"/>
    <s v="Imidacloprid"/>
    <s v="ng/L"/>
    <s v="&lt;"/>
    <n v="1"/>
    <n v="0.5"/>
    <n v="1"/>
    <b v="1"/>
    <n v="0"/>
  </r>
  <r>
    <s v="UK"/>
    <s v="GB-ENG"/>
    <s v="19M07"/>
    <x v="62"/>
    <d v="2021-04-14T09:10:00"/>
    <x v="7"/>
    <n v="4"/>
    <s v="Imidacloprid"/>
    <s v="ng/L"/>
    <s v="&lt;"/>
    <n v="1"/>
    <n v="0.5"/>
    <n v="1"/>
    <b v="1"/>
    <n v="0"/>
  </r>
  <r>
    <s v="UK"/>
    <s v="GB-ENG"/>
    <s v="19M07"/>
    <x v="62"/>
    <d v="2021-04-21T08:40:00"/>
    <x v="7"/>
    <n v="4"/>
    <s v="Imidacloprid"/>
    <s v="ng/L"/>
    <s v="="/>
    <n v="45"/>
    <n v="45"/>
    <n v="0"/>
    <b v="0"/>
    <n v="0"/>
  </r>
  <r>
    <s v="UK"/>
    <s v="GB-ENG"/>
    <s v="19M07"/>
    <x v="62"/>
    <d v="2021-04-26T12:23:00"/>
    <x v="7"/>
    <n v="4"/>
    <s v="Imidacloprid"/>
    <s v="ng/L"/>
    <s v="&lt;"/>
    <n v="1"/>
    <n v="0.5"/>
    <n v="1"/>
    <b v="1"/>
    <n v="0"/>
  </r>
  <r>
    <s v="UK"/>
    <s v="GB-ENG"/>
    <s v="19M07"/>
    <x v="62"/>
    <d v="2021-05-04T11:16:00"/>
    <x v="7"/>
    <n v="5"/>
    <s v="Imidacloprid"/>
    <s v="ng/L"/>
    <s v="="/>
    <n v="49"/>
    <n v="49"/>
    <n v="0"/>
    <b v="0"/>
    <n v="0"/>
  </r>
  <r>
    <s v="UK"/>
    <s v="GB-ENG"/>
    <s v="19M07"/>
    <x v="62"/>
    <d v="2021-05-10T11:42:00"/>
    <x v="7"/>
    <n v="5"/>
    <s v="Imidacloprid"/>
    <s v="ng/L"/>
    <s v="&lt;"/>
    <n v="1"/>
    <n v="0.5"/>
    <n v="1"/>
    <b v="1"/>
    <n v="0"/>
  </r>
  <r>
    <s v="UK"/>
    <s v="GB-ENG"/>
    <s v="19M07"/>
    <x v="62"/>
    <d v="2021-05-17T13:02:00"/>
    <x v="7"/>
    <n v="5"/>
    <s v="Imidacloprid"/>
    <s v="ng/L"/>
    <s v="="/>
    <n v="34"/>
    <n v="34"/>
    <n v="0"/>
    <b v="0"/>
    <n v="0"/>
  </r>
  <r>
    <s v="UK"/>
    <s v="GB-ENG"/>
    <s v="19M07"/>
    <x v="62"/>
    <d v="2021-05-24T11:53:00"/>
    <x v="7"/>
    <n v="5"/>
    <s v="Imidacloprid"/>
    <s v="ng/L"/>
    <s v="&lt;"/>
    <n v="1"/>
    <n v="0.5"/>
    <n v="1"/>
    <b v="1"/>
    <n v="0"/>
  </r>
  <r>
    <s v="UK"/>
    <s v="GB-ENG"/>
    <s v="19M07"/>
    <x v="62"/>
    <d v="2021-06-01T10:29:00"/>
    <x v="7"/>
    <n v="6"/>
    <s v="Imidacloprid"/>
    <s v="ng/L"/>
    <s v="="/>
    <n v="39"/>
    <n v="39"/>
    <n v="0"/>
    <b v="0"/>
    <n v="0"/>
  </r>
  <r>
    <s v="UK"/>
    <s v="GB-ENG"/>
    <s v="19M07"/>
    <x v="62"/>
    <d v="2021-06-07T12:56:00"/>
    <x v="7"/>
    <n v="6"/>
    <s v="Imidacloprid"/>
    <s v="ng/L"/>
    <s v="="/>
    <n v="43"/>
    <n v="43"/>
    <n v="0"/>
    <b v="0"/>
    <n v="0"/>
  </r>
  <r>
    <s v="UK"/>
    <s v="GB-ENG"/>
    <s v="19M07"/>
    <x v="62"/>
    <d v="2021-06-15T10:26:00"/>
    <x v="7"/>
    <n v="6"/>
    <s v="Imidacloprid"/>
    <s v="ng/L"/>
    <s v="&lt;"/>
    <n v="1"/>
    <n v="0.5"/>
    <n v="1"/>
    <b v="1"/>
    <n v="0"/>
  </r>
  <r>
    <s v="UK"/>
    <s v="GB-ENG"/>
    <s v="19M07"/>
    <x v="62"/>
    <d v="2021-06-22T11:30:00"/>
    <x v="7"/>
    <n v="6"/>
    <s v="Imidacloprid"/>
    <s v="ng/L"/>
    <s v="&lt;"/>
    <n v="1"/>
    <n v="0.5"/>
    <n v="1"/>
    <b v="1"/>
    <n v="0"/>
  </r>
  <r>
    <s v="UK"/>
    <s v="GB-ENG"/>
    <s v="19M07"/>
    <x v="62"/>
    <d v="2021-07-02T12:34:00"/>
    <x v="7"/>
    <n v="7"/>
    <s v="Imidacloprid"/>
    <s v="ng/L"/>
    <s v="="/>
    <n v="45"/>
    <n v="45"/>
    <n v="0"/>
    <b v="0"/>
    <n v="0"/>
  </r>
  <r>
    <s v="UK"/>
    <s v="GB-ENG"/>
    <s v="19M07"/>
    <x v="62"/>
    <d v="2021-07-07T13:13:00"/>
    <x v="7"/>
    <n v="7"/>
    <s v="Imidacloprid"/>
    <s v="ng/L"/>
    <s v="&lt;"/>
    <n v="1"/>
    <n v="0.5"/>
    <n v="1"/>
    <b v="1"/>
    <n v="0"/>
  </r>
  <r>
    <s v="UK"/>
    <s v="GB-ENG"/>
    <s v="19M07"/>
    <x v="62"/>
    <d v="2021-07-12T11:38:00"/>
    <x v="7"/>
    <n v="7"/>
    <s v="Imidacloprid"/>
    <s v="ng/L"/>
    <s v="="/>
    <n v="46"/>
    <n v="46"/>
    <n v="0"/>
    <b v="0"/>
    <n v="0"/>
  </r>
  <r>
    <s v="UK"/>
    <s v="GB-ENG"/>
    <s v="19M07"/>
    <x v="62"/>
    <d v="2021-07-19T09:48:00"/>
    <x v="7"/>
    <n v="7"/>
    <s v="Imidacloprid"/>
    <s v="ng/L"/>
    <s v="="/>
    <n v="49"/>
    <n v="49"/>
    <n v="0"/>
    <b v="0"/>
    <n v="0"/>
  </r>
  <r>
    <s v="UK"/>
    <s v="GB-ENG"/>
    <s v="19M07"/>
    <x v="62"/>
    <d v="2021-07-28T10:30:00"/>
    <x v="7"/>
    <n v="7"/>
    <s v="Imidacloprid"/>
    <s v="ng/L"/>
    <s v="="/>
    <n v="66"/>
    <n v="66"/>
    <n v="0"/>
    <b v="0"/>
    <n v="1"/>
  </r>
  <r>
    <s v="UK"/>
    <s v="GB-ENG"/>
    <s v="19M07"/>
    <x v="62"/>
    <d v="2021-08-03T08:53:00"/>
    <x v="7"/>
    <n v="8"/>
    <s v="Imidacloprid"/>
    <s v="ng/L"/>
    <s v="="/>
    <n v="59"/>
    <n v="59"/>
    <n v="0"/>
    <b v="0"/>
    <n v="1"/>
  </r>
  <r>
    <s v="UK"/>
    <s v="GB-ENG"/>
    <s v="19M07"/>
    <x v="62"/>
    <d v="2021-11-05T11:16:00"/>
    <x v="7"/>
    <n v="11"/>
    <s v="Imidacloprid"/>
    <s v="ng/L"/>
    <s v="="/>
    <n v="61"/>
    <n v="61"/>
    <n v="0"/>
    <b v="0"/>
    <n v="1"/>
  </r>
  <r>
    <s v="UK"/>
    <s v="GB-ENG"/>
    <s v="19M07"/>
    <x v="62"/>
    <d v="2021-11-15T10:26:00"/>
    <x v="7"/>
    <n v="11"/>
    <s v="Imidacloprid"/>
    <s v="ng/L"/>
    <s v="="/>
    <n v="72"/>
    <n v="72"/>
    <n v="0"/>
    <b v="0"/>
    <n v="1"/>
  </r>
  <r>
    <s v="UK"/>
    <s v="GB-ENG"/>
    <s v="19M07"/>
    <x v="62"/>
    <d v="2021-11-22T11:38:00"/>
    <x v="7"/>
    <n v="11"/>
    <s v="Imidacloprid"/>
    <s v="ng/L"/>
    <s v="="/>
    <n v="68"/>
    <n v="68"/>
    <n v="0"/>
    <b v="0"/>
    <n v="1"/>
  </r>
  <r>
    <s v="UK"/>
    <s v="GB-ENG"/>
    <s v="19M07"/>
    <x v="62"/>
    <d v="2021-12-03T11:09:00"/>
    <x v="7"/>
    <n v="12"/>
    <s v="Imidacloprid"/>
    <s v="ng/L"/>
    <s v="&lt;"/>
    <n v="1"/>
    <n v="0.5"/>
    <n v="1"/>
    <b v="1"/>
    <n v="0"/>
  </r>
  <r>
    <s v="UK"/>
    <s v="GB-ENG"/>
    <s v="19M07"/>
    <x v="62"/>
    <d v="2021-12-08T09:53:00"/>
    <x v="7"/>
    <n v="12"/>
    <s v="Imidacloprid"/>
    <s v="ng/L"/>
    <s v="&lt;"/>
    <n v="1"/>
    <n v="0.5"/>
    <n v="1"/>
    <b v="1"/>
    <n v="0"/>
  </r>
  <r>
    <s v="UK"/>
    <s v="GB-ENG"/>
    <s v="19M07"/>
    <x v="62"/>
    <d v="2021-12-13T10:34:00"/>
    <x v="7"/>
    <n v="12"/>
    <s v="Imidacloprid"/>
    <s v="ng/L"/>
    <s v="="/>
    <n v="48"/>
    <n v="48"/>
    <n v="0"/>
    <b v="0"/>
    <n v="0"/>
  </r>
  <r>
    <s v="UK"/>
    <s v="GB-ENG"/>
    <s v="19M07"/>
    <x v="62"/>
    <d v="2022-01-04T10:19:00"/>
    <x v="8"/>
    <n v="1"/>
    <s v="Imidacloprid"/>
    <s v="ng/L"/>
    <s v="&lt;"/>
    <n v="1"/>
    <n v="0.5"/>
    <n v="1"/>
    <b v="1"/>
    <n v="0"/>
  </r>
  <r>
    <s v="UK"/>
    <s v="GB-ENG"/>
    <s v="19M07"/>
    <x v="62"/>
    <d v="2022-01-10T11:02:00"/>
    <x v="8"/>
    <n v="1"/>
    <s v="Imidacloprid"/>
    <s v="ng/L"/>
    <s v="&lt;"/>
    <n v="1"/>
    <n v="0.5"/>
    <n v="1"/>
    <b v="1"/>
    <n v="0"/>
  </r>
  <r>
    <s v="UK"/>
    <s v="GB-ENG"/>
    <s v="19M07"/>
    <x v="62"/>
    <d v="2022-01-17T11:12:00"/>
    <x v="8"/>
    <n v="1"/>
    <s v="Imidacloprid"/>
    <s v="ng/L"/>
    <s v="&lt;"/>
    <n v="1"/>
    <n v="0.5"/>
    <n v="1"/>
    <b v="1"/>
    <n v="0"/>
  </r>
  <r>
    <s v="UK"/>
    <s v="GB-ENG"/>
    <s v="19M07"/>
    <x v="62"/>
    <d v="2022-01-26T13:22:00"/>
    <x v="8"/>
    <n v="1"/>
    <s v="Imidacloprid"/>
    <s v="ng/L"/>
    <s v="&lt;"/>
    <n v="1"/>
    <n v="0.5"/>
    <n v="1"/>
    <b v="1"/>
    <n v="0"/>
  </r>
  <r>
    <s v="UK"/>
    <s v="GB-ENG"/>
    <s v="19M07"/>
    <x v="62"/>
    <d v="2022-02-08T11:26:00"/>
    <x v="8"/>
    <n v="2"/>
    <s v="Imidacloprid"/>
    <s v="ng/L"/>
    <s v="="/>
    <n v="40"/>
    <n v="40"/>
    <n v="0"/>
    <b v="0"/>
    <n v="0"/>
  </r>
  <r>
    <s v="UK"/>
    <s v="GB-ENG"/>
    <s v="19M07"/>
    <x v="62"/>
    <d v="2022-02-14T13:22:00"/>
    <x v="8"/>
    <n v="2"/>
    <s v="Imidacloprid"/>
    <s v="ng/L"/>
    <s v="&lt;"/>
    <n v="1"/>
    <n v="0.5"/>
    <n v="1"/>
    <b v="1"/>
    <n v="0"/>
  </r>
  <r>
    <s v="UK"/>
    <s v="GB-ENG"/>
    <s v="19M07"/>
    <x v="62"/>
    <d v="2022-02-21T13:07:00"/>
    <x v="8"/>
    <n v="2"/>
    <s v="Imidacloprid"/>
    <s v="ng/L"/>
    <s v="&lt;"/>
    <n v="1"/>
    <n v="0.5"/>
    <n v="1"/>
    <b v="1"/>
    <n v="0"/>
  </r>
  <r>
    <s v="UK"/>
    <s v="GB-ENG"/>
    <s v="19M07"/>
    <x v="62"/>
    <d v="2022-02-25T12:18:00"/>
    <x v="8"/>
    <n v="2"/>
    <s v="Imidacloprid"/>
    <s v="ng/L"/>
    <s v="&lt;"/>
    <n v="1"/>
    <n v="0.5"/>
    <n v="1"/>
    <b v="1"/>
    <n v="0"/>
  </r>
  <r>
    <s v="UK"/>
    <s v="GB-ENG"/>
    <s v="19M07"/>
    <x v="62"/>
    <d v="2022-03-03T12:11:00"/>
    <x v="8"/>
    <n v="3"/>
    <s v="Imidacloprid"/>
    <s v="ng/L"/>
    <s v="&lt;"/>
    <n v="1"/>
    <n v="0.5"/>
    <n v="1"/>
    <b v="1"/>
    <n v="0"/>
  </r>
  <r>
    <s v="UK"/>
    <s v="GB-ENG"/>
    <s v="19M07"/>
    <x v="62"/>
    <d v="2022-03-07T10:28:00"/>
    <x v="8"/>
    <n v="3"/>
    <s v="Imidacloprid"/>
    <s v="ng/L"/>
    <s v="="/>
    <n v="26"/>
    <n v="26"/>
    <n v="0"/>
    <b v="0"/>
    <n v="0"/>
  </r>
  <r>
    <s v="UK"/>
    <s v="GB-ENG"/>
    <s v="19M07"/>
    <x v="62"/>
    <d v="2022-03-14T14:07:00"/>
    <x v="8"/>
    <n v="3"/>
    <s v="Imidacloprid"/>
    <s v="ng/L"/>
    <s v="&lt;"/>
    <n v="1"/>
    <n v="0.5"/>
    <n v="1"/>
    <b v="1"/>
    <n v="0"/>
  </r>
  <r>
    <s v="UK"/>
    <s v="GB-ENG"/>
    <s v="19M07"/>
    <x v="62"/>
    <d v="2022-03-23T07:37:00"/>
    <x v="8"/>
    <n v="3"/>
    <s v="Imidacloprid"/>
    <s v="ng/L"/>
    <s v="&lt;"/>
    <n v="1"/>
    <n v="0.5"/>
    <n v="1"/>
    <b v="1"/>
    <n v="0"/>
  </r>
  <r>
    <s v="UK"/>
    <s v="GB-ENG"/>
    <s v="19M07"/>
    <x v="62"/>
    <d v="2022-03-28T10:26:00"/>
    <x v="8"/>
    <n v="3"/>
    <s v="Imidacloprid"/>
    <s v="ng/L"/>
    <s v="&lt;"/>
    <n v="1"/>
    <n v="0.5"/>
    <n v="1"/>
    <b v="1"/>
    <n v="0"/>
  </r>
  <r>
    <s v="UK"/>
    <s v="GB-ENG"/>
    <s v="19M07"/>
    <x v="62"/>
    <d v="2022-04-06T10:12:00"/>
    <x v="8"/>
    <n v="4"/>
    <s v="Imidacloprid"/>
    <s v="ng/L"/>
    <s v="&lt;"/>
    <n v="1"/>
    <n v="0.5"/>
    <n v="1"/>
    <b v="1"/>
    <n v="0"/>
  </r>
  <r>
    <s v="UK"/>
    <s v="GB-ENG"/>
    <s v="19M07"/>
    <x v="62"/>
    <d v="2022-04-11T08:55:00"/>
    <x v="8"/>
    <n v="4"/>
    <s v="Imidacloprid"/>
    <s v="ng/L"/>
    <s v="="/>
    <n v="39"/>
    <n v="39"/>
    <n v="0"/>
    <b v="0"/>
    <n v="0"/>
  </r>
  <r>
    <s v="UK"/>
    <s v="GB-ENG"/>
    <s v="19M07"/>
    <x v="62"/>
    <d v="2022-04-20T10:26:00"/>
    <x v="8"/>
    <n v="4"/>
    <s v="Imidacloprid"/>
    <s v="ng/L"/>
    <s v="&lt;"/>
    <n v="1"/>
    <n v="0.5"/>
    <n v="1"/>
    <b v="1"/>
    <n v="0"/>
  </r>
  <r>
    <s v="UK"/>
    <s v="GB-ENG"/>
    <s v="19M07"/>
    <x v="62"/>
    <d v="2022-04-26T12:03:00"/>
    <x v="8"/>
    <n v="4"/>
    <s v="Imidacloprid"/>
    <s v="ng/L"/>
    <s v="&lt;"/>
    <n v="1"/>
    <n v="0.5"/>
    <n v="1"/>
    <b v="1"/>
    <n v="0"/>
  </r>
  <r>
    <s v="UK"/>
    <s v="GB-ENG"/>
    <s v="19M07"/>
    <x v="62"/>
    <d v="2022-05-03T11:41:00"/>
    <x v="8"/>
    <n v="5"/>
    <s v="Imidacloprid"/>
    <s v="ng/L"/>
    <s v="="/>
    <n v="51"/>
    <n v="51"/>
    <n v="0"/>
    <b v="0"/>
    <n v="0"/>
  </r>
  <r>
    <s v="UK"/>
    <s v="GB-ENG"/>
    <s v="19M07"/>
    <x v="62"/>
    <d v="2022-05-09T12:11:00"/>
    <x v="8"/>
    <n v="5"/>
    <s v="Imidacloprid"/>
    <s v="ng/L"/>
    <s v="="/>
    <n v="57"/>
    <n v="57"/>
    <n v="0"/>
    <b v="0"/>
    <n v="1"/>
  </r>
  <r>
    <s v="UK"/>
    <s v="GB-ENG"/>
    <s v="19M07"/>
    <x v="62"/>
    <d v="2022-05-17T13:32:00"/>
    <x v="8"/>
    <n v="5"/>
    <s v="Imidacloprid"/>
    <s v="ng/L"/>
    <s v="="/>
    <n v="31"/>
    <n v="31"/>
    <n v="0"/>
    <b v="0"/>
    <n v="0"/>
  </r>
  <r>
    <s v="UK"/>
    <s v="GB-ENG"/>
    <s v="19M07"/>
    <x v="62"/>
    <d v="2022-05-27T10:07:00"/>
    <x v="8"/>
    <n v="5"/>
    <s v="Imidacloprid"/>
    <s v="ng/L"/>
    <s v="&lt;"/>
    <n v="1"/>
    <n v="0.5"/>
    <n v="1"/>
    <b v="1"/>
    <n v="0"/>
  </r>
  <r>
    <s v="UK"/>
    <s v="GB-ENG"/>
    <s v="19M07"/>
    <x v="62"/>
    <d v="2022-06-07T13:25:00"/>
    <x v="8"/>
    <n v="6"/>
    <s v="Imidacloprid"/>
    <s v="ng/L"/>
    <s v="="/>
    <n v="58"/>
    <n v="58"/>
    <n v="0"/>
    <b v="0"/>
    <n v="1"/>
  </r>
  <r>
    <s v="UK"/>
    <s v="GB-ENG"/>
    <s v="19M07"/>
    <x v="62"/>
    <d v="2022-06-14T15:31:00"/>
    <x v="8"/>
    <n v="6"/>
    <s v="Imidacloprid"/>
    <s v="ng/L"/>
    <s v="="/>
    <n v="54"/>
    <n v="54"/>
    <n v="0"/>
    <b v="0"/>
    <n v="0"/>
  </r>
  <r>
    <s v="UK"/>
    <s v="GB-ENG"/>
    <s v="19M07"/>
    <x v="62"/>
    <d v="2022-06-21T16:23:00"/>
    <x v="8"/>
    <n v="6"/>
    <s v="Imidacloprid"/>
    <s v="ng/L"/>
    <s v="="/>
    <n v="47"/>
    <n v="47"/>
    <n v="0"/>
    <b v="0"/>
    <n v="0"/>
  </r>
  <r>
    <s v="UK"/>
    <s v="GB-ENG"/>
    <s v="19M07"/>
    <x v="62"/>
    <d v="2022-06-28T15:28:00"/>
    <x v="8"/>
    <n v="6"/>
    <s v="Imidacloprid"/>
    <s v="ng/L"/>
    <s v="&lt;"/>
    <n v="1"/>
    <n v="0.5"/>
    <n v="1"/>
    <b v="1"/>
    <n v="0"/>
  </r>
  <r>
    <s v="UK"/>
    <s v="GB-ENG"/>
    <s v="19M07"/>
    <x v="62"/>
    <d v="2022-07-04T08:31:00"/>
    <x v="8"/>
    <n v="7"/>
    <s v="Imidacloprid"/>
    <s v="ng/L"/>
    <s v="="/>
    <n v="41"/>
    <n v="41"/>
    <n v="0"/>
    <b v="0"/>
    <n v="0"/>
  </r>
  <r>
    <s v="UK"/>
    <s v="GB-ENG"/>
    <s v="19M07"/>
    <x v="62"/>
    <d v="2022-07-15T09:39:00"/>
    <x v="8"/>
    <n v="7"/>
    <s v="Imidacloprid"/>
    <s v="ng/L"/>
    <s v="="/>
    <n v="67"/>
    <n v="67"/>
    <n v="0"/>
    <b v="0"/>
    <n v="1"/>
  </r>
  <r>
    <s v="UK"/>
    <s v="GB-ENG"/>
    <s v="19M07"/>
    <x v="62"/>
    <d v="2022-07-18T09:50:00"/>
    <x v="8"/>
    <n v="7"/>
    <s v="Imidacloprid"/>
    <s v="ng/L"/>
    <s v="="/>
    <n v="74"/>
    <n v="74"/>
    <n v="0"/>
    <b v="0"/>
    <n v="1"/>
  </r>
  <r>
    <s v="UK"/>
    <s v="GB-ENG"/>
    <s v="19M07"/>
    <x v="62"/>
    <d v="2022-07-25T12:48:00"/>
    <x v="8"/>
    <n v="7"/>
    <s v="Imidacloprid"/>
    <s v="ng/L"/>
    <s v="="/>
    <n v="73"/>
    <n v="73"/>
    <n v="0"/>
    <b v="0"/>
    <n v="1"/>
  </r>
  <r>
    <s v="UK"/>
    <s v="GB-ENG"/>
    <s v="19M07"/>
    <x v="62"/>
    <d v="2022-08-04T12:44:00"/>
    <x v="8"/>
    <n v="8"/>
    <s v="Imidacloprid"/>
    <s v="ng/L"/>
    <s v="="/>
    <n v="60"/>
    <n v="60"/>
    <n v="0"/>
    <b v="0"/>
    <n v="1"/>
  </r>
  <r>
    <s v="UK"/>
    <s v="GB-ENG"/>
    <s v="19M07"/>
    <x v="62"/>
    <d v="2022-08-08T12:13:00"/>
    <x v="8"/>
    <n v="8"/>
    <s v="Imidacloprid"/>
    <s v="ng/L"/>
    <s v="="/>
    <n v="69"/>
    <n v="69"/>
    <n v="0"/>
    <b v="0"/>
    <n v="1"/>
  </r>
  <r>
    <s v="UK"/>
    <s v="GB-ENG"/>
    <s v="19M07"/>
    <x v="62"/>
    <d v="2022-08-15T14:55:00"/>
    <x v="8"/>
    <n v="8"/>
    <s v="Imidacloprid"/>
    <s v="ng/L"/>
    <s v="="/>
    <n v="65"/>
    <n v="65"/>
    <n v="0"/>
    <b v="0"/>
    <n v="1"/>
  </r>
  <r>
    <s v="UK"/>
    <s v="GB-ENG"/>
    <s v="19M07"/>
    <x v="62"/>
    <d v="2022-08-24T08:37:00"/>
    <x v="8"/>
    <n v="8"/>
    <s v="Imidacloprid"/>
    <s v="ng/L"/>
    <s v="="/>
    <n v="70"/>
    <n v="70"/>
    <n v="0"/>
    <b v="0"/>
    <n v="1"/>
  </r>
  <r>
    <s v="UK"/>
    <s v="GB-ENG"/>
    <s v="19M07"/>
    <x v="62"/>
    <d v="2022-08-30T10:10:00"/>
    <x v="8"/>
    <n v="8"/>
    <s v="Imidacloprid"/>
    <s v="ng/L"/>
    <s v="="/>
    <n v="71"/>
    <n v="71"/>
    <n v="0"/>
    <b v="0"/>
    <n v="1"/>
  </r>
  <r>
    <s v="UK"/>
    <s v="GB-ENG"/>
    <s v="19M07"/>
    <x v="62"/>
    <d v="2022-09-05T11:16:00"/>
    <x v="8"/>
    <n v="9"/>
    <s v="Imidacloprid"/>
    <s v="ng/L"/>
    <s v="="/>
    <n v="69"/>
    <n v="69"/>
    <n v="0"/>
    <b v="0"/>
    <n v="1"/>
  </r>
  <r>
    <s v="UK"/>
    <s v="GB-ENG"/>
    <s v="19M07"/>
    <x v="62"/>
    <d v="2022-09-15T11:46:00"/>
    <x v="8"/>
    <n v="9"/>
    <s v="Imidacloprid"/>
    <s v="ng/L"/>
    <s v="="/>
    <n v="59"/>
    <n v="59"/>
    <n v="0"/>
    <b v="0"/>
    <n v="1"/>
  </r>
  <r>
    <s v="UK"/>
    <s v="GB-ENG"/>
    <s v="19M07"/>
    <x v="62"/>
    <d v="2022-09-23T11:54:00"/>
    <x v="8"/>
    <n v="9"/>
    <s v="Imidacloprid"/>
    <s v="ng/L"/>
    <s v="="/>
    <n v="78"/>
    <n v="78"/>
    <n v="0"/>
    <b v="0"/>
    <n v="1"/>
  </r>
  <r>
    <s v="UK"/>
    <s v="GB-ENG"/>
    <s v="19M07"/>
    <x v="62"/>
    <d v="2022-09-26T11:08:00"/>
    <x v="8"/>
    <n v="9"/>
    <s v="Imidacloprid"/>
    <s v="ng/L"/>
    <s v="="/>
    <n v="76"/>
    <n v="76"/>
    <n v="0"/>
    <b v="0"/>
    <n v="1"/>
  </r>
  <r>
    <s v="UK"/>
    <s v="GB-ENG"/>
    <s v="19M07"/>
    <x v="62"/>
    <d v="2022-10-06T09:10:00"/>
    <x v="8"/>
    <n v="10"/>
    <s v="Imidacloprid"/>
    <s v="ng/L"/>
    <s v="="/>
    <n v="71"/>
    <n v="71"/>
    <n v="0"/>
    <b v="0"/>
    <n v="1"/>
  </r>
  <r>
    <s v="UK"/>
    <s v="GB-ENG"/>
    <s v="19M07"/>
    <x v="62"/>
    <d v="2022-10-18T09:50:00"/>
    <x v="8"/>
    <n v="10"/>
    <s v="Imidacloprid"/>
    <s v="ng/L"/>
    <s v="="/>
    <n v="61"/>
    <n v="61"/>
    <n v="0"/>
    <b v="0"/>
    <n v="1"/>
  </r>
  <r>
    <s v="UK"/>
    <s v="GB-ENG"/>
    <s v="19M07"/>
    <x v="62"/>
    <d v="2022-10-27T15:17:00"/>
    <x v="8"/>
    <n v="10"/>
    <s v="Imidacloprid"/>
    <s v="ng/L"/>
    <s v="="/>
    <n v="36"/>
    <n v="36"/>
    <n v="0"/>
    <b v="0"/>
    <n v="0"/>
  </r>
  <r>
    <s v="UK"/>
    <s v="GB-ENG"/>
    <s v="19M07"/>
    <x v="62"/>
    <d v="2022-11-02T09:51:00"/>
    <x v="8"/>
    <n v="11"/>
    <s v="Imidacloprid"/>
    <s v="ng/L"/>
    <s v="="/>
    <n v="59"/>
    <n v="59"/>
    <n v="0"/>
    <b v="0"/>
    <n v="1"/>
  </r>
  <r>
    <s v="UK"/>
    <s v="GB-ENG"/>
    <s v="19M07"/>
    <x v="62"/>
    <d v="2022-11-07T09:32:00"/>
    <x v="8"/>
    <n v="11"/>
    <s v="Imidacloprid"/>
    <s v="ng/L"/>
    <s v="="/>
    <n v="35"/>
    <n v="35"/>
    <n v="0"/>
    <b v="0"/>
    <n v="0"/>
  </r>
  <r>
    <s v="UK"/>
    <s v="GB-ENG"/>
    <s v="19M07"/>
    <x v="62"/>
    <d v="2022-11-14T11:00:00"/>
    <x v="8"/>
    <n v="11"/>
    <s v="Imidacloprid"/>
    <s v="ng/L"/>
    <s v="="/>
    <n v="37"/>
    <n v="37"/>
    <n v="0"/>
    <b v="0"/>
    <n v="0"/>
  </r>
  <r>
    <s v="UK"/>
    <s v="GB-ENG"/>
    <s v="19M07"/>
    <x v="62"/>
    <d v="2022-11-24T09:33:00"/>
    <x v="8"/>
    <n v="11"/>
    <s v="Imidacloprid"/>
    <s v="ng/L"/>
    <s v="="/>
    <n v="24"/>
    <n v="24"/>
    <n v="0"/>
    <b v="0"/>
    <n v="0"/>
  </r>
  <r>
    <s v="UK"/>
    <s v="GB-ENG"/>
    <s v="19M07"/>
    <x v="62"/>
    <d v="2022-12-06T09:38:00"/>
    <x v="8"/>
    <n v="12"/>
    <s v="Imidacloprid"/>
    <s v="ng/L"/>
    <s v="&lt;"/>
    <n v="1"/>
    <n v="0.5"/>
    <n v="1"/>
    <b v="1"/>
    <n v="0"/>
  </r>
  <r>
    <s v="UK"/>
    <s v="GB-ENG"/>
    <s v="19M07"/>
    <x v="62"/>
    <d v="2022-12-12T10:19:00"/>
    <x v="8"/>
    <n v="12"/>
    <s v="Imidacloprid"/>
    <s v="ng/L"/>
    <s v="&lt;"/>
    <n v="1"/>
    <n v="0.5"/>
    <n v="1"/>
    <b v="1"/>
    <n v="0"/>
  </r>
  <r>
    <s v="UK"/>
    <s v="GB-ENG"/>
    <s v="19M07"/>
    <x v="62"/>
    <d v="2023-01-18T10:03:00"/>
    <x v="9"/>
    <n v="1"/>
    <s v="Imidacloprid"/>
    <s v="ng/L"/>
    <s v="&lt;"/>
    <n v="1"/>
    <n v="0.5"/>
    <n v="1"/>
    <b v="1"/>
    <n v="0"/>
  </r>
  <r>
    <s v="UK"/>
    <s v="GB-ENG"/>
    <s v="19M07"/>
    <x v="62"/>
    <d v="2023-01-26T11:57:00"/>
    <x v="9"/>
    <n v="1"/>
    <s v="Imidacloprid"/>
    <s v="ng/L"/>
    <s v="&lt;"/>
    <n v="1"/>
    <n v="0.5"/>
    <n v="1"/>
    <b v="1"/>
    <n v="0"/>
  </r>
  <r>
    <s v="UK"/>
    <s v="GB-ENG"/>
    <s v="19M07"/>
    <x v="62"/>
    <d v="2023-02-01T10:09:00"/>
    <x v="9"/>
    <n v="2"/>
    <s v="Imidacloprid"/>
    <s v="ng/L"/>
    <s v="&lt;"/>
    <n v="1"/>
    <n v="0.5"/>
    <n v="1"/>
    <b v="1"/>
    <n v="0"/>
  </r>
  <r>
    <s v="UK"/>
    <s v="GB-ENG"/>
    <s v="19M07"/>
    <x v="62"/>
    <d v="2023-02-08T10:28:00"/>
    <x v="9"/>
    <n v="2"/>
    <s v="Imidacloprid"/>
    <s v="ng/L"/>
    <s v="&lt;"/>
    <n v="1"/>
    <n v="0.5"/>
    <n v="1"/>
    <b v="1"/>
    <n v="0"/>
  </r>
  <r>
    <s v="UK"/>
    <s v="GB-ENG"/>
    <s v="19M07"/>
    <x v="62"/>
    <d v="2023-02-14T10:00:00"/>
    <x v="9"/>
    <n v="2"/>
    <s v="Imidacloprid"/>
    <s v="ng/L"/>
    <s v="&lt;"/>
    <n v="1"/>
    <n v="0.5"/>
    <n v="1"/>
    <b v="1"/>
    <n v="0"/>
  </r>
  <r>
    <s v="UK"/>
    <s v="GB-ENG"/>
    <s v="19M07"/>
    <x v="62"/>
    <d v="2023-02-20T10:10:00"/>
    <x v="9"/>
    <n v="2"/>
    <s v="Imidacloprid"/>
    <s v="ng/L"/>
    <s v="="/>
    <n v="63"/>
    <n v="63"/>
    <n v="0"/>
    <b v="0"/>
    <n v="1"/>
  </r>
  <r>
    <s v="UK"/>
    <s v="GB-ENG"/>
    <s v="19M07"/>
    <x v="62"/>
    <d v="2023-03-01T10:16:00"/>
    <x v="9"/>
    <n v="3"/>
    <s v="Imidacloprid"/>
    <s v="ng/L"/>
    <s v="&lt;"/>
    <n v="1"/>
    <n v="0.5"/>
    <n v="1"/>
    <b v="1"/>
    <n v="0"/>
  </r>
  <r>
    <s v="UK"/>
    <s v="GB-ENG"/>
    <s v="19M07"/>
    <x v="62"/>
    <d v="2023-03-09T10:46:00"/>
    <x v="9"/>
    <n v="3"/>
    <s v="Imidacloprid"/>
    <s v="ng/L"/>
    <s v="&lt;"/>
    <n v="1"/>
    <n v="0.5"/>
    <n v="1"/>
    <b v="1"/>
    <n v="0"/>
  </r>
  <r>
    <s v="UK"/>
    <s v="GB-ENG"/>
    <s v="19M07"/>
    <x v="62"/>
    <d v="2023-03-13T09:09:00"/>
    <x v="9"/>
    <n v="3"/>
    <s v="Imidacloprid"/>
    <s v="ng/L"/>
    <s v="="/>
    <n v="18"/>
    <n v="18"/>
    <n v="0"/>
    <b v="0"/>
    <n v="0"/>
  </r>
  <r>
    <s v="UK"/>
    <s v="GB-ENG"/>
    <s v="19M07"/>
    <x v="62"/>
    <d v="2023-03-22T09:41:00"/>
    <x v="9"/>
    <n v="3"/>
    <s v="Imidacloprid"/>
    <s v="ng/L"/>
    <s v="&lt;"/>
    <n v="1"/>
    <n v="0.5"/>
    <n v="1"/>
    <b v="1"/>
    <n v="0"/>
  </r>
  <r>
    <s v="UK"/>
    <s v="GB-ENG"/>
    <s v="19M07"/>
    <x v="62"/>
    <d v="2023-04-27T15:10:00"/>
    <x v="9"/>
    <n v="4"/>
    <s v="Imidacloprid"/>
    <s v="ng/L"/>
    <s v="&lt;"/>
    <n v="1"/>
    <n v="0.5"/>
    <n v="1"/>
    <b v="1"/>
    <n v="0"/>
  </r>
  <r>
    <s v="UK"/>
    <s v="GB-ENG"/>
    <s v="19M07"/>
    <x v="62"/>
    <d v="2023-05-02T09:36:00"/>
    <x v="9"/>
    <n v="5"/>
    <s v="Imidacloprid"/>
    <s v="ng/L"/>
    <s v="&lt;"/>
    <n v="1"/>
    <n v="0.5"/>
    <n v="1"/>
    <b v="1"/>
    <n v="0"/>
  </r>
  <r>
    <s v="UK"/>
    <s v="GB-ENG"/>
    <s v="19M07"/>
    <x v="62"/>
    <d v="2023-05-09T10:17:00"/>
    <x v="9"/>
    <n v="5"/>
    <s v="Imidacloprid"/>
    <s v="ng/L"/>
    <s v="&lt;"/>
    <n v="1"/>
    <n v="0.5"/>
    <n v="1"/>
    <b v="1"/>
    <n v="0"/>
  </r>
  <r>
    <s v="UK"/>
    <s v="GB-ENG"/>
    <s v="19M07"/>
    <x v="62"/>
    <d v="2023-05-16T08:26:00"/>
    <x v="9"/>
    <n v="5"/>
    <s v="Imidacloprid"/>
    <s v="ng/L"/>
    <s v="&lt;"/>
    <n v="1"/>
    <n v="0.5"/>
    <n v="1"/>
    <b v="1"/>
    <n v="0"/>
  </r>
  <r>
    <s v="UK"/>
    <s v="GB-ENG"/>
    <s v="19M07"/>
    <x v="62"/>
    <d v="2023-05-22T10:53:00"/>
    <x v="9"/>
    <n v="5"/>
    <s v="Imidacloprid"/>
    <s v="ng/L"/>
    <s v="&lt;"/>
    <n v="1"/>
    <n v="0.5"/>
    <n v="1"/>
    <b v="1"/>
    <n v="0"/>
  </r>
  <r>
    <s v="UK"/>
    <s v="GB-ENG"/>
    <s v="19M07"/>
    <x v="62"/>
    <d v="2023-06-01T12:57:00"/>
    <x v="9"/>
    <n v="6"/>
    <s v="Imidacloprid"/>
    <s v="ng/L"/>
    <s v="&lt;"/>
    <n v="1"/>
    <n v="0.5"/>
    <n v="1"/>
    <b v="1"/>
    <n v="0"/>
  </r>
  <r>
    <s v="UK"/>
    <s v="GB-ENG"/>
    <s v="19M07"/>
    <x v="62"/>
    <d v="2023-06-08T14:42:00"/>
    <x v="9"/>
    <n v="6"/>
    <s v="Imidacloprid"/>
    <s v="ng/L"/>
    <s v="&lt;"/>
    <n v="1"/>
    <n v="0.5"/>
    <n v="1"/>
    <b v="1"/>
    <n v="0"/>
  </r>
  <r>
    <s v="UK"/>
    <s v="GB-ENG"/>
    <s v="19M07"/>
    <x v="62"/>
    <d v="2023-06-26T11:48:00"/>
    <x v="9"/>
    <n v="6"/>
    <s v="Imidacloprid"/>
    <s v="ng/L"/>
    <s v="="/>
    <n v="44"/>
    <n v="44"/>
    <n v="0"/>
    <b v="0"/>
    <n v="0"/>
  </r>
  <r>
    <s v="UK"/>
    <s v="GB-ENG"/>
    <s v="19M07"/>
    <x v="62"/>
    <d v="2023-07-04T12:05:00"/>
    <x v="9"/>
    <n v="7"/>
    <s v="Imidacloprid"/>
    <s v="ng/L"/>
    <s v="&lt;"/>
    <n v="1"/>
    <n v="0.5"/>
    <n v="1"/>
    <b v="1"/>
    <n v="0"/>
  </r>
  <r>
    <s v="UK"/>
    <s v="GB-ENG"/>
    <s v="19M07"/>
    <x v="62"/>
    <d v="2023-07-17T13:24:00"/>
    <x v="9"/>
    <n v="7"/>
    <s v="Imidacloprid"/>
    <s v="ng/L"/>
    <s v="="/>
    <n v="46"/>
    <n v="46"/>
    <n v="0"/>
    <b v="0"/>
    <n v="0"/>
  </r>
  <r>
    <s v="UK"/>
    <s v="GB-ENG"/>
    <s v="19M07"/>
    <x v="62"/>
    <d v="2023-07-17T13:27:00"/>
    <x v="9"/>
    <n v="7"/>
    <s v="Imidacloprid"/>
    <s v="ng/L"/>
    <s v="="/>
    <n v="46"/>
    <n v="46"/>
    <n v="0"/>
    <b v="0"/>
    <n v="0"/>
  </r>
  <r>
    <s v="UK"/>
    <s v="GB-ENG"/>
    <s v="19M07"/>
    <x v="62"/>
    <d v="2023-07-25T12:39:00"/>
    <x v="9"/>
    <n v="7"/>
    <s v="Imidacloprid"/>
    <s v="ng/L"/>
    <s v="="/>
    <n v="52"/>
    <n v="52"/>
    <n v="0"/>
    <b v="0"/>
    <n v="0"/>
  </r>
  <r>
    <s v="UK"/>
    <s v="GB-ENG"/>
    <s v="19M07"/>
    <x v="62"/>
    <d v="2023-08-03T12:28:00"/>
    <x v="9"/>
    <n v="8"/>
    <s v="Imidacloprid"/>
    <s v="ng/L"/>
    <s v="="/>
    <n v="47"/>
    <n v="47"/>
    <n v="0"/>
    <b v="0"/>
    <n v="0"/>
  </r>
  <r>
    <s v="UK"/>
    <s v="GB-ENG"/>
    <s v="19M07"/>
    <x v="62"/>
    <d v="2023-08-11T13:03:00"/>
    <x v="9"/>
    <n v="8"/>
    <s v="Imidacloprid"/>
    <s v="ng/L"/>
    <s v="="/>
    <n v="59"/>
    <n v="59"/>
    <n v="0"/>
    <b v="0"/>
    <n v="1"/>
  </r>
  <r>
    <s v="UK"/>
    <s v="GB-ENG"/>
    <s v="19M07"/>
    <x v="62"/>
    <d v="2023-08-17T12:10:00"/>
    <x v="9"/>
    <n v="8"/>
    <s v="Imidacloprid"/>
    <s v="ng/L"/>
    <s v="&lt;"/>
    <n v="1"/>
    <n v="0.5"/>
    <n v="1"/>
    <b v="1"/>
    <n v="0"/>
  </r>
  <r>
    <s v="UK"/>
    <s v="GB-ENG"/>
    <s v="19M07"/>
    <x v="62"/>
    <d v="2023-08-21T09:00:00"/>
    <x v="9"/>
    <n v="8"/>
    <s v="Imidacloprid"/>
    <s v="ng/L"/>
    <s v="&lt;"/>
    <n v="1"/>
    <n v="0.5"/>
    <n v="1"/>
    <b v="1"/>
    <n v="0"/>
  </r>
  <r>
    <s v="UK"/>
    <s v="GB-ENG"/>
    <s v="19M07"/>
    <x v="62"/>
    <d v="2023-09-05T08:51:00"/>
    <x v="9"/>
    <n v="9"/>
    <s v="Imidacloprid"/>
    <s v="ng/L"/>
    <s v="="/>
    <n v="62"/>
    <n v="62"/>
    <n v="0"/>
    <b v="0"/>
    <n v="1"/>
  </r>
  <r>
    <s v="UK"/>
    <s v="GB-ENG"/>
    <s v="19M07"/>
    <x v="62"/>
    <d v="2023-09-14T11:28:00"/>
    <x v="9"/>
    <n v="9"/>
    <s v="Imidacloprid"/>
    <s v="ng/L"/>
    <s v="="/>
    <n v="50"/>
    <n v="50"/>
    <n v="0"/>
    <b v="0"/>
    <n v="0"/>
  </r>
  <r>
    <s v="UK"/>
    <s v="GB-ENG"/>
    <s v="19M07"/>
    <x v="62"/>
    <d v="2023-09-18T11:29:00"/>
    <x v="9"/>
    <n v="9"/>
    <s v="Imidacloprid"/>
    <s v="ng/L"/>
    <s v="="/>
    <n v="37"/>
    <n v="37"/>
    <n v="0"/>
    <b v="0"/>
    <n v="0"/>
  </r>
  <r>
    <s v="UK"/>
    <s v="GB-ENG"/>
    <s v="19M07"/>
    <x v="62"/>
    <d v="2023-09-26T13:19:00"/>
    <x v="9"/>
    <n v="9"/>
    <s v="Imidacloprid"/>
    <s v="ng/L"/>
    <s v="="/>
    <n v="40"/>
    <n v="40"/>
    <n v="0"/>
    <b v="0"/>
    <n v="0"/>
  </r>
  <r>
    <s v="UK"/>
    <s v="GB-ENG"/>
    <s v="19M07"/>
    <x v="62"/>
    <d v="2023-10-02T11:20:00"/>
    <x v="9"/>
    <n v="10"/>
    <s v="Imidacloprid"/>
    <s v="ng/L"/>
    <s v="&lt;"/>
    <n v="1"/>
    <n v="0.5"/>
    <n v="1"/>
    <b v="1"/>
    <n v="0"/>
  </r>
  <r>
    <s v="UK"/>
    <s v="GB-ENG"/>
    <s v="19M07"/>
    <x v="62"/>
    <d v="2023-10-09T10:24:00"/>
    <x v="9"/>
    <n v="10"/>
    <s v="Imidacloprid"/>
    <s v="ng/L"/>
    <s v="="/>
    <n v="54"/>
    <n v="54"/>
    <n v="0"/>
    <b v="0"/>
    <n v="0"/>
  </r>
  <r>
    <s v="UK"/>
    <s v="GB-ENG"/>
    <s v="19M07"/>
    <x v="62"/>
    <d v="2023-10-16T11:01:00"/>
    <x v="9"/>
    <n v="10"/>
    <s v="Imidacloprid"/>
    <s v="ng/L"/>
    <s v="&lt;"/>
    <n v="1"/>
    <n v="0.5"/>
    <n v="1"/>
    <b v="1"/>
    <n v="0"/>
  </r>
  <r>
    <s v="UK"/>
    <s v="GB-ENG"/>
    <s v="19M07"/>
    <x v="62"/>
    <d v="2023-10-23T14:15:00"/>
    <x v="9"/>
    <n v="10"/>
    <s v="Imidacloprid"/>
    <s v="ng/L"/>
    <s v="="/>
    <n v="11"/>
    <n v="11"/>
    <n v="0"/>
    <b v="0"/>
    <n v="0"/>
  </r>
  <r>
    <s v="UK"/>
    <s v="GB-ENG"/>
    <s v="19M07"/>
    <x v="62"/>
    <d v="2023-11-01T10:16:00"/>
    <x v="9"/>
    <n v="11"/>
    <s v="Imidacloprid"/>
    <s v="ng/L"/>
    <s v="&lt;"/>
    <n v="1"/>
    <n v="0.5"/>
    <n v="1"/>
    <b v="1"/>
    <n v="0"/>
  </r>
  <r>
    <s v="UK"/>
    <s v="GB-ENG"/>
    <s v="19M07"/>
    <x v="62"/>
    <d v="2023-11-06T09:28:00"/>
    <x v="9"/>
    <n v="11"/>
    <s v="Imidacloprid"/>
    <s v="ng/L"/>
    <s v="&lt;"/>
    <n v="1"/>
    <n v="0.5"/>
    <n v="1"/>
    <b v="1"/>
    <n v="0"/>
  </r>
  <r>
    <s v="UK"/>
    <s v="GB-ENG"/>
    <s v="19M07"/>
    <x v="62"/>
    <d v="2023-11-13T10:52:00"/>
    <x v="9"/>
    <n v="11"/>
    <s v="Imidacloprid"/>
    <s v="ng/L"/>
    <s v="="/>
    <n v="56"/>
    <n v="56"/>
    <n v="0"/>
    <b v="0"/>
    <n v="0"/>
  </r>
  <r>
    <s v="UK"/>
    <s v="GB-ENG"/>
    <s v="19M07"/>
    <x v="62"/>
    <d v="2023-11-16T10:22:00"/>
    <x v="9"/>
    <n v="11"/>
    <s v="Imidacloprid"/>
    <s v="ng/L"/>
    <s v="&lt;"/>
    <n v="1"/>
    <n v="0.5"/>
    <n v="1"/>
    <b v="1"/>
    <n v="0"/>
  </r>
  <r>
    <s v="UK"/>
    <s v="GB-ENG"/>
    <s v="19M07"/>
    <x v="62"/>
    <d v="2023-11-27T09:29:00"/>
    <x v="9"/>
    <n v="11"/>
    <s v="Imidacloprid"/>
    <s v="ng/L"/>
    <s v="="/>
    <n v="61"/>
    <n v="61"/>
    <n v="0"/>
    <b v="0"/>
    <n v="1"/>
  </r>
  <r>
    <s v="UK"/>
    <s v="GB-ENG"/>
    <s v="19M07"/>
    <x v="62"/>
    <d v="2023-12-05T09:46:00"/>
    <x v="9"/>
    <n v="12"/>
    <s v="Imidacloprid"/>
    <s v="ng/L"/>
    <s v="="/>
    <n v="36"/>
    <n v="36"/>
    <n v="0"/>
    <b v="0"/>
    <n v="0"/>
  </r>
  <r>
    <s v="UK"/>
    <s v="GB-ENG"/>
    <s v="19M07"/>
    <x v="62"/>
    <d v="2023-12-11T09:33:00"/>
    <x v="9"/>
    <n v="12"/>
    <s v="Imidacloprid"/>
    <s v="ng/L"/>
    <s v="&lt;"/>
    <n v="1"/>
    <n v="0.5"/>
    <n v="1"/>
    <b v="1"/>
    <n v="0"/>
  </r>
  <r>
    <s v="UK"/>
    <s v="GB-ENG"/>
    <s v="19M07"/>
    <x v="62"/>
    <d v="2024-01-03T09:35:00"/>
    <x v="10"/>
    <n v="1"/>
    <s v="Imidacloprid"/>
    <s v="ng/L"/>
    <s v="="/>
    <n v="12"/>
    <n v="12"/>
    <n v="0"/>
    <b v="0"/>
    <n v="0"/>
  </r>
  <r>
    <s v="UK"/>
    <s v="GB-ENG"/>
    <s v="19M07"/>
    <x v="62"/>
    <d v="2024-01-08T09:50:00"/>
    <x v="10"/>
    <n v="1"/>
    <s v="Imidacloprid"/>
    <s v="ng/L"/>
    <s v="&lt;"/>
    <n v="1"/>
    <n v="0.5"/>
    <n v="1"/>
    <b v="1"/>
    <n v="0"/>
  </r>
  <r>
    <s v="UK"/>
    <s v="GB-ENG"/>
    <s v="19M07"/>
    <x v="62"/>
    <d v="2024-01-15T09:53:00"/>
    <x v="10"/>
    <n v="1"/>
    <s v="Imidacloprid"/>
    <s v="ng/L"/>
    <s v="&lt;"/>
    <n v="1"/>
    <n v="0.5"/>
    <n v="1"/>
    <b v="1"/>
    <n v="0"/>
  </r>
  <r>
    <s v="UK"/>
    <s v="GB-ENG"/>
    <s v="19M07"/>
    <x v="62"/>
    <d v="2024-01-22T11:10:00"/>
    <x v="10"/>
    <n v="1"/>
    <s v="Imidacloprid"/>
    <s v="ng/L"/>
    <s v="&lt;"/>
    <n v="1"/>
    <n v="0.5"/>
    <n v="1"/>
    <b v="1"/>
    <n v="0"/>
  </r>
  <r>
    <s v="UK"/>
    <s v="GB-ENG"/>
    <s v="19M07"/>
    <x v="62"/>
    <d v="2024-01-29T10:58:00"/>
    <x v="10"/>
    <n v="1"/>
    <s v="Imidacloprid"/>
    <s v="ng/L"/>
    <s v="&lt;"/>
    <n v="1"/>
    <n v="0.5"/>
    <n v="1"/>
    <b v="1"/>
    <n v="0"/>
  </r>
  <r>
    <s v="UK"/>
    <s v="GB-ENG"/>
    <s v="19M07"/>
    <x v="62"/>
    <d v="2024-02-21T10:05:00"/>
    <x v="10"/>
    <n v="2"/>
    <s v="Imidacloprid"/>
    <s v="ng/L"/>
    <s v="="/>
    <n v="19"/>
    <n v="19"/>
    <n v="0"/>
    <b v="0"/>
    <n v="0"/>
  </r>
  <r>
    <s v="UK"/>
    <s v="GB-ENG"/>
    <s v="19M07"/>
    <x v="62"/>
    <d v="2024-02-26T11:11:00"/>
    <x v="10"/>
    <n v="2"/>
    <s v="Imidacloprid"/>
    <s v="ng/L"/>
    <s v="="/>
    <n v="22"/>
    <n v="22"/>
    <n v="0"/>
    <b v="0"/>
    <n v="0"/>
  </r>
  <r>
    <s v="UK"/>
    <s v="GB-ENG"/>
    <s v="26M31"/>
    <x v="63"/>
    <d v="2019-09-05T11:39:00"/>
    <x v="0"/>
    <n v="9"/>
    <s v="Imidacloprid"/>
    <s v="ng/L"/>
    <s v="="/>
    <n v="43"/>
    <n v="43"/>
    <n v="0"/>
    <b v="0"/>
    <n v="0"/>
  </r>
  <r>
    <s v="UK"/>
    <s v="GB-ENG"/>
    <s v="48M46"/>
    <x v="64"/>
    <d v="2019-09-04T14:21:00"/>
    <x v="0"/>
    <n v="9"/>
    <s v="Imidacloprid"/>
    <s v="ng/L"/>
    <s v="&lt;"/>
    <n v="1"/>
    <n v="0.5"/>
    <n v="1"/>
    <b v="1"/>
    <n v="0"/>
  </r>
  <r>
    <s v="UK"/>
    <s v="GB-ENG"/>
    <s v="51M01"/>
    <x v="65"/>
    <d v="2019-09-02T16:35:00"/>
    <x v="0"/>
    <n v="9"/>
    <s v="Imidacloprid"/>
    <s v="ng/L"/>
    <s v="="/>
    <n v="16"/>
    <n v="16"/>
    <n v="0"/>
    <b v="0"/>
    <n v="0"/>
  </r>
  <r>
    <s v="UK"/>
    <s v="GB-ENG"/>
    <s v="ANCN5"/>
    <x v="66"/>
    <d v="2016-04-08T13:20:00"/>
    <x v="3"/>
    <n v="4"/>
    <s v="Imidacloprid"/>
    <s v="ng/L"/>
    <s v="&lt;"/>
    <n v="1"/>
    <n v="0.5"/>
    <n v="1"/>
    <b v="1"/>
    <n v="0"/>
  </r>
  <r>
    <s v="UK"/>
    <s v="GB-ENG"/>
    <s v="ANCN5"/>
    <x v="66"/>
    <d v="2016-04-12T12:33:00"/>
    <x v="3"/>
    <n v="4"/>
    <s v="Imidacloprid"/>
    <s v="ng/L"/>
    <s v="="/>
    <n v="4.2"/>
    <n v="4.2"/>
    <n v="0"/>
    <b v="0"/>
    <n v="0"/>
  </r>
  <r>
    <s v="UK"/>
    <s v="GB-ENG"/>
    <s v="ANCN5"/>
    <x v="66"/>
    <d v="2016-04-18T11:07:00"/>
    <x v="3"/>
    <n v="4"/>
    <s v="Imidacloprid"/>
    <s v="ng/L"/>
    <s v="="/>
    <n v="3.2"/>
    <n v="3.2"/>
    <n v="0"/>
    <b v="0"/>
    <n v="0"/>
  </r>
  <r>
    <s v="UK"/>
    <s v="GB-ENG"/>
    <s v="ANCN5"/>
    <x v="66"/>
    <d v="2016-04-21T13:39:00"/>
    <x v="3"/>
    <n v="4"/>
    <s v="Imidacloprid"/>
    <s v="ng/L"/>
    <s v="&lt;"/>
    <n v="1"/>
    <n v="0.5"/>
    <n v="1"/>
    <b v="1"/>
    <n v="0"/>
  </r>
  <r>
    <s v="UK"/>
    <s v="GB-ENG"/>
    <s v="ANCN5"/>
    <x v="66"/>
    <d v="2016-04-25T12:31:00"/>
    <x v="3"/>
    <n v="4"/>
    <s v="Imidacloprid"/>
    <s v="ng/L"/>
    <s v="&lt;"/>
    <n v="1"/>
    <n v="0.5"/>
    <n v="1"/>
    <b v="1"/>
    <n v="0"/>
  </r>
  <r>
    <s v="UK"/>
    <s v="GB-ENG"/>
    <s v="ANCN5"/>
    <x v="66"/>
    <d v="2016-04-28T11:15:00"/>
    <x v="3"/>
    <n v="4"/>
    <s v="Imidacloprid"/>
    <s v="ng/L"/>
    <s v="&lt;"/>
    <n v="1"/>
    <n v="0.5"/>
    <n v="1"/>
    <b v="1"/>
    <n v="0"/>
  </r>
  <r>
    <s v="UK"/>
    <s v="GB-ENG"/>
    <s v="ANCN5"/>
    <x v="66"/>
    <d v="2016-05-02T14:59:00"/>
    <x v="3"/>
    <n v="5"/>
    <s v="Imidacloprid"/>
    <s v="ng/L"/>
    <s v="&lt;"/>
    <n v="1"/>
    <n v="0.5"/>
    <n v="1"/>
    <b v="1"/>
    <n v="0"/>
  </r>
  <r>
    <s v="UK"/>
    <s v="GB-ENG"/>
    <s v="ANCN5"/>
    <x v="66"/>
    <d v="2016-05-06T10:49:00"/>
    <x v="3"/>
    <n v="5"/>
    <s v="Imidacloprid"/>
    <s v="ng/L"/>
    <s v="&lt;"/>
    <n v="1"/>
    <n v="0.5"/>
    <n v="1"/>
    <b v="1"/>
    <n v="0"/>
  </r>
  <r>
    <s v="UK"/>
    <s v="GB-ENG"/>
    <s v="ANCN5"/>
    <x v="66"/>
    <d v="2016-05-09T12:19:00"/>
    <x v="3"/>
    <n v="5"/>
    <s v="Imidacloprid"/>
    <s v="ng/L"/>
    <s v="&lt;"/>
    <n v="1"/>
    <n v="0.5"/>
    <n v="1"/>
    <b v="1"/>
    <n v="0"/>
  </r>
  <r>
    <s v="UK"/>
    <s v="GB-ENG"/>
    <s v="ANCN5"/>
    <x v="66"/>
    <d v="2016-05-13T10:17:00"/>
    <x v="3"/>
    <n v="5"/>
    <s v="Imidacloprid"/>
    <s v="ng/L"/>
    <s v="&lt;"/>
    <n v="1"/>
    <n v="0.5"/>
    <n v="1"/>
    <b v="1"/>
    <n v="0"/>
  </r>
  <r>
    <s v="UK"/>
    <s v="GB-ENG"/>
    <s v="ANCN5"/>
    <x v="66"/>
    <d v="2016-05-17T12:58:00"/>
    <x v="3"/>
    <n v="5"/>
    <s v="Imidacloprid"/>
    <s v="ng/L"/>
    <s v="&lt;"/>
    <n v="1"/>
    <n v="0.5"/>
    <n v="1"/>
    <b v="1"/>
    <n v="0"/>
  </r>
  <r>
    <s v="UK"/>
    <s v="GB-ENG"/>
    <s v="ANCN5"/>
    <x v="66"/>
    <d v="2016-05-18T12:19:00"/>
    <x v="3"/>
    <n v="5"/>
    <s v="Imidacloprid"/>
    <s v="ng/L"/>
    <s v="&lt;"/>
    <n v="1"/>
    <n v="0.5"/>
    <n v="1"/>
    <b v="1"/>
    <n v="0"/>
  </r>
  <r>
    <s v="UK"/>
    <s v="GB-ENG"/>
    <s v="ANCN5"/>
    <x v="66"/>
    <d v="2016-05-20T10:40:00"/>
    <x v="3"/>
    <n v="5"/>
    <s v="Imidacloprid"/>
    <s v="ng/L"/>
    <s v="="/>
    <n v="6"/>
    <n v="6"/>
    <n v="0"/>
    <b v="0"/>
    <n v="0"/>
  </r>
  <r>
    <s v="UK"/>
    <s v="GB-ENG"/>
    <s v="ANCN5"/>
    <x v="66"/>
    <d v="2016-05-23T11:03:00"/>
    <x v="3"/>
    <n v="5"/>
    <s v="Imidacloprid"/>
    <s v="ng/L"/>
    <s v="="/>
    <n v="7"/>
    <n v="7"/>
    <n v="0"/>
    <b v="0"/>
    <n v="0"/>
  </r>
  <r>
    <s v="UK"/>
    <s v="GB-ENG"/>
    <s v="ANCN5"/>
    <x v="66"/>
    <d v="2016-05-25T10:52:00"/>
    <x v="3"/>
    <n v="5"/>
    <s v="Imidacloprid"/>
    <s v="ng/L"/>
    <s v="&lt;"/>
    <n v="1"/>
    <n v="0.5"/>
    <n v="1"/>
    <b v="1"/>
    <n v="0"/>
  </r>
  <r>
    <s v="UK"/>
    <s v="GB-ENG"/>
    <s v="ANCN5"/>
    <x v="66"/>
    <d v="2016-06-05T14:16:00"/>
    <x v="3"/>
    <n v="6"/>
    <s v="Imidacloprid"/>
    <s v="ng/L"/>
    <s v="&lt;"/>
    <n v="1"/>
    <n v="0.5"/>
    <n v="1"/>
    <b v="1"/>
    <n v="0"/>
  </r>
  <r>
    <s v="UK"/>
    <s v="GB-ENG"/>
    <s v="ANCN5"/>
    <x v="66"/>
    <d v="2016-06-06T15:13:00"/>
    <x v="3"/>
    <n v="6"/>
    <s v="Imidacloprid"/>
    <s v="ng/L"/>
    <s v="&lt;"/>
    <n v="1"/>
    <n v="0.5"/>
    <n v="1"/>
    <b v="1"/>
    <n v="0"/>
  </r>
  <r>
    <s v="UK"/>
    <s v="GB-ENG"/>
    <s v="ANCN5"/>
    <x v="66"/>
    <d v="2016-06-09T14:51:00"/>
    <x v="3"/>
    <n v="6"/>
    <s v="Imidacloprid"/>
    <s v="ng/L"/>
    <s v="&lt;"/>
    <n v="1"/>
    <n v="0.5"/>
    <n v="1"/>
    <b v="1"/>
    <n v="0"/>
  </r>
  <r>
    <s v="UK"/>
    <s v="GB-ENG"/>
    <s v="ANCN5"/>
    <x v="66"/>
    <d v="2016-06-13T15:19:00"/>
    <x v="3"/>
    <n v="6"/>
    <s v="Imidacloprid"/>
    <s v="ng/L"/>
    <s v="&lt;"/>
    <n v="1"/>
    <n v="0.5"/>
    <n v="1"/>
    <b v="1"/>
    <n v="0"/>
  </r>
  <r>
    <s v="UK"/>
    <s v="GB-ENG"/>
    <s v="ANCN5"/>
    <x v="66"/>
    <d v="2016-06-22T11:24:00"/>
    <x v="3"/>
    <n v="6"/>
    <s v="Imidacloprid"/>
    <s v="ng/L"/>
    <s v="&lt;"/>
    <n v="1"/>
    <n v="0.5"/>
    <n v="1"/>
    <b v="1"/>
    <n v="0"/>
  </r>
  <r>
    <s v="UK"/>
    <s v="GB-ENG"/>
    <s v="ANCN5"/>
    <x v="66"/>
    <d v="2016-06-23T11:07:00"/>
    <x v="3"/>
    <n v="6"/>
    <s v="Imidacloprid"/>
    <s v="ng/L"/>
    <s v="&lt;"/>
    <n v="1"/>
    <n v="0.5"/>
    <n v="1"/>
    <b v="1"/>
    <n v="0"/>
  </r>
  <r>
    <s v="UK"/>
    <s v="GB-ENG"/>
    <s v="ANCN5"/>
    <x v="66"/>
    <d v="2016-06-28T10:34:00"/>
    <x v="3"/>
    <n v="6"/>
    <s v="Imidacloprid"/>
    <s v="ng/L"/>
    <s v="&lt;"/>
    <n v="1"/>
    <n v="0.5"/>
    <n v="1"/>
    <b v="1"/>
    <n v="0"/>
  </r>
  <r>
    <s v="UK"/>
    <s v="GB-ENG"/>
    <s v="ANCN5"/>
    <x v="66"/>
    <d v="2016-06-29T10:49:00"/>
    <x v="3"/>
    <n v="6"/>
    <s v="Imidacloprid"/>
    <s v="ng/L"/>
    <s v="&lt;"/>
    <n v="1"/>
    <n v="0.5"/>
    <n v="1"/>
    <b v="1"/>
    <n v="0"/>
  </r>
  <r>
    <s v="UK"/>
    <s v="GB-ENG"/>
    <s v="ANCN5"/>
    <x v="66"/>
    <d v="2016-07-01T10:13:00"/>
    <x v="3"/>
    <n v="7"/>
    <s v="Imidacloprid"/>
    <s v="ng/L"/>
    <s v="&lt;"/>
    <n v="1"/>
    <n v="0.5"/>
    <n v="1"/>
    <b v="1"/>
    <n v="0"/>
  </r>
  <r>
    <s v="UK"/>
    <s v="GB-ENG"/>
    <s v="ANCN5"/>
    <x v="66"/>
    <d v="2016-07-08T13:06:00"/>
    <x v="3"/>
    <n v="7"/>
    <s v="Imidacloprid"/>
    <s v="ng/L"/>
    <s v="&lt;"/>
    <n v="1"/>
    <n v="0.5"/>
    <n v="1"/>
    <b v="1"/>
    <n v="0"/>
  </r>
  <r>
    <s v="UK"/>
    <s v="GB-ENG"/>
    <s v="ANCN5"/>
    <x v="66"/>
    <d v="2016-07-11T10:45:00"/>
    <x v="3"/>
    <n v="7"/>
    <s v="Imidacloprid"/>
    <s v="ng/L"/>
    <s v="&lt;"/>
    <n v="1"/>
    <n v="0.5"/>
    <n v="1"/>
    <b v="1"/>
    <n v="0"/>
  </r>
  <r>
    <s v="UK"/>
    <s v="GB-ENG"/>
    <s v="ANCN5"/>
    <x v="66"/>
    <d v="2016-07-13T10:25:00"/>
    <x v="3"/>
    <n v="7"/>
    <s v="Imidacloprid"/>
    <s v="ng/L"/>
    <s v="&lt;"/>
    <n v="1"/>
    <n v="0.5"/>
    <n v="1"/>
    <b v="1"/>
    <n v="0"/>
  </r>
  <r>
    <s v="UK"/>
    <s v="GB-ENG"/>
    <s v="ANCN5"/>
    <x v="66"/>
    <d v="2016-07-18T14:45:00"/>
    <x v="3"/>
    <n v="7"/>
    <s v="Imidacloprid"/>
    <s v="ng/L"/>
    <s v="&lt;"/>
    <n v="1"/>
    <n v="0.5"/>
    <n v="1"/>
    <b v="1"/>
    <n v="0"/>
  </r>
  <r>
    <s v="UK"/>
    <s v="GB-ENG"/>
    <s v="ANCN5"/>
    <x v="66"/>
    <d v="2016-07-20T10:30:00"/>
    <x v="3"/>
    <n v="7"/>
    <s v="Imidacloprid"/>
    <s v="ng/L"/>
    <s v="&lt;"/>
    <n v="1"/>
    <n v="0.5"/>
    <n v="1"/>
    <b v="1"/>
    <n v="0"/>
  </r>
  <r>
    <s v="UK"/>
    <s v="GB-ENG"/>
    <s v="ANCN5"/>
    <x v="66"/>
    <d v="2016-07-27T12:41:00"/>
    <x v="3"/>
    <n v="7"/>
    <s v="Imidacloprid"/>
    <s v="ng/L"/>
    <s v="="/>
    <n v="11"/>
    <n v="11"/>
    <n v="0"/>
    <b v="0"/>
    <n v="0"/>
  </r>
  <r>
    <s v="UK"/>
    <s v="GB-ENG"/>
    <s v="ANCN5"/>
    <x v="66"/>
    <d v="2016-07-28T12:29:00"/>
    <x v="3"/>
    <n v="7"/>
    <s v="Imidacloprid"/>
    <s v="ng/L"/>
    <s v="&lt;"/>
    <n v="1"/>
    <n v="0.5"/>
    <n v="1"/>
    <b v="1"/>
    <n v="0"/>
  </r>
  <r>
    <s v="UK"/>
    <s v="GB-ENG"/>
    <s v="ANCN5"/>
    <x v="66"/>
    <d v="2016-08-03T12:58:00"/>
    <x v="3"/>
    <n v="8"/>
    <s v="Imidacloprid"/>
    <s v="ng/L"/>
    <s v="&lt;"/>
    <n v="1"/>
    <n v="0.5"/>
    <n v="1"/>
    <b v="1"/>
    <n v="0"/>
  </r>
  <r>
    <s v="UK"/>
    <s v="GB-ENG"/>
    <s v="ANCN5"/>
    <x v="66"/>
    <d v="2016-08-08T12:06:00"/>
    <x v="3"/>
    <n v="8"/>
    <s v="Imidacloprid"/>
    <s v="ng/L"/>
    <s v="="/>
    <n v="14"/>
    <n v="14"/>
    <n v="0"/>
    <b v="0"/>
    <n v="0"/>
  </r>
  <r>
    <s v="UK"/>
    <s v="GB-ENG"/>
    <s v="ANCN5"/>
    <x v="66"/>
    <d v="2016-08-12T11:09:00"/>
    <x v="3"/>
    <n v="8"/>
    <s v="Imidacloprid"/>
    <s v="ng/L"/>
    <s v="="/>
    <n v="12"/>
    <n v="12"/>
    <n v="0"/>
    <b v="0"/>
    <n v="0"/>
  </r>
  <r>
    <s v="UK"/>
    <s v="GB-ENG"/>
    <s v="ANCN5"/>
    <x v="66"/>
    <d v="2016-08-15T12:18:00"/>
    <x v="3"/>
    <n v="8"/>
    <s v="Imidacloprid"/>
    <s v="ng/L"/>
    <s v="="/>
    <n v="14"/>
    <n v="14"/>
    <n v="0"/>
    <b v="0"/>
    <n v="0"/>
  </r>
  <r>
    <s v="UK"/>
    <s v="GB-ENG"/>
    <s v="ANCN5"/>
    <x v="66"/>
    <d v="2016-08-18T12:20:00"/>
    <x v="3"/>
    <n v="8"/>
    <s v="Imidacloprid"/>
    <s v="ng/L"/>
    <s v="="/>
    <n v="14"/>
    <n v="14"/>
    <n v="0"/>
    <b v="0"/>
    <n v="0"/>
  </r>
  <r>
    <s v="UK"/>
    <s v="GB-ENG"/>
    <s v="ANCN5"/>
    <x v="66"/>
    <d v="2016-08-22T13:35:00"/>
    <x v="3"/>
    <n v="8"/>
    <s v="Imidacloprid"/>
    <s v="ng/L"/>
    <s v="="/>
    <n v="11"/>
    <n v="11"/>
    <n v="0"/>
    <b v="0"/>
    <n v="0"/>
  </r>
  <r>
    <s v="UK"/>
    <s v="GB-ENG"/>
    <s v="ANCN5"/>
    <x v="66"/>
    <d v="2016-08-25T12:11:00"/>
    <x v="3"/>
    <n v="8"/>
    <s v="Imidacloprid"/>
    <s v="ng/L"/>
    <s v="="/>
    <n v="17"/>
    <n v="17"/>
    <n v="0"/>
    <b v="0"/>
    <n v="0"/>
  </r>
  <r>
    <s v="UK"/>
    <s v="GB-ENG"/>
    <s v="ANCN5"/>
    <x v="66"/>
    <d v="2016-08-30T11:16:00"/>
    <x v="3"/>
    <n v="8"/>
    <s v="Imidacloprid"/>
    <s v="ng/L"/>
    <s v="&lt;"/>
    <n v="1"/>
    <n v="0.5"/>
    <n v="1"/>
    <b v="1"/>
    <n v="0"/>
  </r>
  <r>
    <s v="UK"/>
    <s v="GB-ENG"/>
    <s v="ANCN5"/>
    <x v="66"/>
    <d v="2016-09-01T15:05:00"/>
    <x v="3"/>
    <n v="9"/>
    <s v="Imidacloprid"/>
    <s v="ng/L"/>
    <s v="&lt;"/>
    <n v="1"/>
    <n v="0.5"/>
    <n v="1"/>
    <b v="1"/>
    <n v="0"/>
  </r>
  <r>
    <s v="UK"/>
    <s v="GB-ENG"/>
    <s v="ANCN5"/>
    <x v="66"/>
    <d v="2016-09-06T11:41:00"/>
    <x v="3"/>
    <n v="9"/>
    <s v="Imidacloprid"/>
    <s v="ng/L"/>
    <s v="="/>
    <n v="14"/>
    <n v="14"/>
    <n v="0"/>
    <b v="0"/>
    <n v="0"/>
  </r>
  <r>
    <s v="UK"/>
    <s v="GB-ENG"/>
    <s v="ANCN5"/>
    <x v="66"/>
    <d v="2016-09-09T11:34:00"/>
    <x v="3"/>
    <n v="9"/>
    <s v="Imidacloprid"/>
    <s v="ng/L"/>
    <s v="="/>
    <n v="15"/>
    <n v="15"/>
    <n v="0"/>
    <b v="0"/>
    <n v="0"/>
  </r>
  <r>
    <s v="UK"/>
    <s v="GB-ENG"/>
    <s v="ANCN5"/>
    <x v="66"/>
    <d v="2016-09-15T12:34:00"/>
    <x v="3"/>
    <n v="9"/>
    <s v="Imidacloprid"/>
    <s v="ng/L"/>
    <s v="&lt;"/>
    <n v="1"/>
    <n v="0.5"/>
    <n v="1"/>
    <b v="1"/>
    <n v="0"/>
  </r>
  <r>
    <s v="UK"/>
    <s v="GB-ENG"/>
    <s v="ANCN5"/>
    <x v="66"/>
    <d v="2016-09-20T11:12:00"/>
    <x v="3"/>
    <n v="9"/>
    <s v="Imidacloprid"/>
    <s v="ng/L"/>
    <s v="="/>
    <n v="12"/>
    <n v="12"/>
    <n v="0"/>
    <b v="0"/>
    <n v="0"/>
  </r>
  <r>
    <s v="UK"/>
    <s v="GB-ENG"/>
    <s v="ANCN5"/>
    <x v="66"/>
    <d v="2016-09-22T13:20:00"/>
    <x v="3"/>
    <n v="9"/>
    <s v="Imidacloprid"/>
    <s v="ng/L"/>
    <s v="="/>
    <n v="16"/>
    <n v="16"/>
    <n v="0"/>
    <b v="0"/>
    <n v="0"/>
  </r>
  <r>
    <s v="UK"/>
    <s v="GB-ENG"/>
    <s v="ANCN5"/>
    <x v="66"/>
    <d v="2016-09-29T10:46:00"/>
    <x v="3"/>
    <n v="9"/>
    <s v="Imidacloprid"/>
    <s v="ng/L"/>
    <s v="="/>
    <n v="13"/>
    <n v="13"/>
    <n v="0"/>
    <b v="0"/>
    <n v="0"/>
  </r>
  <r>
    <s v="UK"/>
    <s v="GB-ENG"/>
    <s v="ANCN5"/>
    <x v="66"/>
    <d v="2016-09-30T11:15:00"/>
    <x v="3"/>
    <n v="9"/>
    <s v="Imidacloprid"/>
    <s v="ng/L"/>
    <s v="="/>
    <n v="13"/>
    <n v="13"/>
    <n v="0"/>
    <b v="0"/>
    <n v="0"/>
  </r>
  <r>
    <s v="UK"/>
    <s v="GB-ENG"/>
    <s v="ANCN5"/>
    <x v="66"/>
    <d v="2016-10-03T13:25:00"/>
    <x v="3"/>
    <n v="10"/>
    <s v="Imidacloprid"/>
    <s v="ng/L"/>
    <s v="="/>
    <n v="11"/>
    <n v="11"/>
    <n v="0"/>
    <b v="0"/>
    <n v="0"/>
  </r>
  <r>
    <s v="UK"/>
    <s v="GB-ENG"/>
    <s v="ANCN5"/>
    <x v="66"/>
    <d v="2016-10-10T11:17:00"/>
    <x v="3"/>
    <n v="10"/>
    <s v="Imidacloprid"/>
    <s v="ng/L"/>
    <s v="="/>
    <n v="17"/>
    <n v="17"/>
    <n v="0"/>
    <b v="0"/>
    <n v="0"/>
  </r>
  <r>
    <s v="UK"/>
    <s v="GB-ENG"/>
    <s v="ANCN5"/>
    <x v="66"/>
    <d v="2016-10-13T14:31:00"/>
    <x v="3"/>
    <n v="10"/>
    <s v="Imidacloprid"/>
    <s v="ng/L"/>
    <s v="="/>
    <n v="17"/>
    <n v="17"/>
    <n v="0"/>
    <b v="0"/>
    <n v="0"/>
  </r>
  <r>
    <s v="UK"/>
    <s v="GB-ENG"/>
    <s v="ANCN5"/>
    <x v="66"/>
    <d v="2016-10-14T10:50:00"/>
    <x v="3"/>
    <n v="10"/>
    <s v="Imidacloprid"/>
    <s v="ng/L"/>
    <s v="="/>
    <n v="12"/>
    <n v="12"/>
    <n v="0"/>
    <b v="0"/>
    <n v="0"/>
  </r>
  <r>
    <s v="UK"/>
    <s v="GB-ENG"/>
    <s v="ANCN5"/>
    <x v="66"/>
    <d v="2016-10-17T13:49:00"/>
    <x v="3"/>
    <n v="10"/>
    <s v="Imidacloprid"/>
    <s v="ng/L"/>
    <s v="="/>
    <n v="15"/>
    <n v="15"/>
    <n v="0"/>
    <b v="0"/>
    <n v="0"/>
  </r>
  <r>
    <s v="UK"/>
    <s v="GB-ENG"/>
    <s v="ANCN5"/>
    <x v="66"/>
    <d v="2016-10-19T13:46:00"/>
    <x v="3"/>
    <n v="10"/>
    <s v="Imidacloprid"/>
    <s v="ng/L"/>
    <s v="="/>
    <n v="19"/>
    <n v="19"/>
    <n v="0"/>
    <b v="0"/>
    <n v="0"/>
  </r>
  <r>
    <s v="UK"/>
    <s v="GB-ENG"/>
    <s v="ANCN5"/>
    <x v="66"/>
    <d v="2016-10-24T15:05:00"/>
    <x v="3"/>
    <n v="10"/>
    <s v="Imidacloprid"/>
    <s v="ng/L"/>
    <s v="="/>
    <n v="8"/>
    <n v="8"/>
    <n v="0"/>
    <b v="0"/>
    <n v="0"/>
  </r>
  <r>
    <s v="UK"/>
    <s v="GB-ENG"/>
    <s v="ANCN5"/>
    <x v="66"/>
    <d v="2016-10-27T14:32:00"/>
    <x v="3"/>
    <n v="10"/>
    <s v="Imidacloprid"/>
    <s v="ng/L"/>
    <s v="="/>
    <n v="8.4"/>
    <n v="8.4"/>
    <n v="0"/>
    <b v="0"/>
    <n v="0"/>
  </r>
  <r>
    <s v="UK"/>
    <s v="GB-ENG"/>
    <s v="ANCN5"/>
    <x v="66"/>
    <d v="2016-10-31T14:48:00"/>
    <x v="3"/>
    <n v="10"/>
    <s v="Imidacloprid"/>
    <s v="ng/L"/>
    <s v="="/>
    <n v="10"/>
    <n v="10"/>
    <n v="0"/>
    <b v="0"/>
    <n v="0"/>
  </r>
  <r>
    <s v="UK"/>
    <s v="GB-ENG"/>
    <s v="ANCN5"/>
    <x v="66"/>
    <d v="2016-11-02T11:00:00"/>
    <x v="3"/>
    <n v="11"/>
    <s v="Imidacloprid"/>
    <s v="ng/L"/>
    <s v="="/>
    <n v="9.4"/>
    <n v="9.4"/>
    <n v="0"/>
    <b v="0"/>
    <n v="0"/>
  </r>
  <r>
    <s v="UK"/>
    <s v="GB-ENG"/>
    <s v="ANCN5"/>
    <x v="66"/>
    <d v="2016-11-03T09:55:00"/>
    <x v="3"/>
    <n v="11"/>
    <s v="Imidacloprid"/>
    <s v="ng/L"/>
    <s v="&lt;"/>
    <n v="1"/>
    <n v="0.5"/>
    <n v="1"/>
    <b v="1"/>
    <n v="0"/>
  </r>
  <r>
    <s v="UK"/>
    <s v="GB-ENG"/>
    <s v="ANCN5"/>
    <x v="66"/>
    <d v="2016-11-08T11:43:00"/>
    <x v="3"/>
    <n v="11"/>
    <s v="Imidacloprid"/>
    <s v="ng/L"/>
    <s v="="/>
    <n v="12"/>
    <n v="12"/>
    <n v="0"/>
    <b v="0"/>
    <n v="0"/>
  </r>
  <r>
    <s v="UK"/>
    <s v="GB-ENG"/>
    <s v="ANCN5"/>
    <x v="66"/>
    <d v="2016-11-10T11:23:00"/>
    <x v="3"/>
    <n v="11"/>
    <s v="Imidacloprid"/>
    <s v="ng/L"/>
    <s v="="/>
    <n v="12"/>
    <n v="12"/>
    <n v="0"/>
    <b v="0"/>
    <n v="0"/>
  </r>
  <r>
    <s v="UK"/>
    <s v="GB-ENG"/>
    <s v="ANCN5"/>
    <x v="66"/>
    <d v="2016-11-15T11:33:00"/>
    <x v="3"/>
    <n v="11"/>
    <s v="Imidacloprid"/>
    <s v="ng/L"/>
    <s v="&lt;"/>
    <n v="1"/>
    <n v="0.5"/>
    <n v="1"/>
    <b v="1"/>
    <n v="0"/>
  </r>
  <r>
    <s v="UK"/>
    <s v="GB-ENG"/>
    <s v="ANCN5"/>
    <x v="66"/>
    <d v="2016-11-17T10:18:00"/>
    <x v="3"/>
    <n v="11"/>
    <s v="Imidacloprid"/>
    <s v="ng/L"/>
    <s v="&lt;"/>
    <n v="1"/>
    <n v="0.5"/>
    <n v="1"/>
    <b v="1"/>
    <n v="0"/>
  </r>
  <r>
    <s v="UK"/>
    <s v="GB-ENG"/>
    <s v="ANCN5"/>
    <x v="66"/>
    <d v="2016-11-23T09:52:00"/>
    <x v="3"/>
    <n v="11"/>
    <s v="Imidacloprid"/>
    <s v="ng/L"/>
    <s v="&lt;"/>
    <n v="1"/>
    <n v="0.5"/>
    <n v="1"/>
    <b v="1"/>
    <n v="0"/>
  </r>
  <r>
    <s v="UK"/>
    <s v="GB-ENG"/>
    <s v="ANCN5"/>
    <x v="66"/>
    <d v="2016-11-25T09:51:00"/>
    <x v="3"/>
    <n v="11"/>
    <s v="Imidacloprid"/>
    <s v="ng/L"/>
    <s v="="/>
    <n v="2.7"/>
    <n v="2.7"/>
    <n v="0"/>
    <b v="0"/>
    <n v="0"/>
  </r>
  <r>
    <s v="UK"/>
    <s v="GB-ENG"/>
    <s v="ANCN5"/>
    <x v="66"/>
    <d v="2016-12-05T13:36:00"/>
    <x v="3"/>
    <n v="12"/>
    <s v="Imidacloprid"/>
    <s v="ng/L"/>
    <s v="="/>
    <n v="4.7"/>
    <n v="4.7"/>
    <n v="0"/>
    <b v="0"/>
    <n v="0"/>
  </r>
  <r>
    <s v="UK"/>
    <s v="GB-ENG"/>
    <s v="ANCN5"/>
    <x v="66"/>
    <d v="2016-12-09T09:22:00"/>
    <x v="3"/>
    <n v="12"/>
    <s v="Imidacloprid"/>
    <s v="ng/L"/>
    <s v="="/>
    <n v="4.8"/>
    <n v="4.8"/>
    <n v="0"/>
    <b v="0"/>
    <n v="0"/>
  </r>
  <r>
    <s v="UK"/>
    <s v="GB-ENG"/>
    <s v="ANCN5"/>
    <x v="66"/>
    <d v="2016-12-14T13:05:00"/>
    <x v="3"/>
    <n v="12"/>
    <s v="Imidacloprid"/>
    <s v="ng/L"/>
    <s v="="/>
    <n v="3.4"/>
    <n v="3.4"/>
    <n v="0"/>
    <b v="0"/>
    <n v="0"/>
  </r>
  <r>
    <s v="UK"/>
    <s v="GB-ENG"/>
    <s v="ANCN5"/>
    <x v="66"/>
    <d v="2016-12-15T09:25:00"/>
    <x v="3"/>
    <n v="12"/>
    <s v="Imidacloprid"/>
    <s v="ng/L"/>
    <s v="="/>
    <n v="3.5"/>
    <n v="3.5"/>
    <n v="0"/>
    <b v="0"/>
    <n v="0"/>
  </r>
  <r>
    <s v="UK"/>
    <s v="GB-ENG"/>
    <s v="ANCN5"/>
    <x v="66"/>
    <d v="2017-01-06T12:09:00"/>
    <x v="4"/>
    <n v="1"/>
    <s v="Imidacloprid"/>
    <s v="ng/L"/>
    <s v="&lt;"/>
    <n v="1"/>
    <n v="0.5"/>
    <n v="1"/>
    <b v="1"/>
    <n v="0"/>
  </r>
  <r>
    <s v="UK"/>
    <s v="GB-ENG"/>
    <s v="ANCN5"/>
    <x v="66"/>
    <d v="2017-01-13T09:58:00"/>
    <x v="4"/>
    <n v="1"/>
    <s v="Imidacloprid"/>
    <s v="ng/L"/>
    <s v="&lt;"/>
    <n v="1"/>
    <n v="0.5"/>
    <n v="1"/>
    <b v="1"/>
    <n v="0"/>
  </r>
  <r>
    <s v="UK"/>
    <s v="GB-ENG"/>
    <s v="ANCN5"/>
    <x v="66"/>
    <d v="2017-01-18T11:31:00"/>
    <x v="4"/>
    <n v="1"/>
    <s v="Imidacloprid"/>
    <s v="ng/L"/>
    <s v="&lt;"/>
    <n v="1"/>
    <n v="0.5"/>
    <n v="1"/>
    <b v="1"/>
    <n v="0"/>
  </r>
  <r>
    <s v="UK"/>
    <s v="GB-ENG"/>
    <s v="ANCN5"/>
    <x v="66"/>
    <d v="2017-01-19T11:11:00"/>
    <x v="4"/>
    <n v="1"/>
    <s v="Imidacloprid"/>
    <s v="ng/L"/>
    <s v="&lt;"/>
    <n v="1"/>
    <n v="0.5"/>
    <n v="1"/>
    <b v="1"/>
    <n v="0"/>
  </r>
  <r>
    <s v="UK"/>
    <s v="GB-ENG"/>
    <s v="ANCN5"/>
    <x v="66"/>
    <d v="2017-01-24T10:30:00"/>
    <x v="4"/>
    <n v="1"/>
    <s v="Imidacloprid"/>
    <s v="ng/L"/>
    <s v="&lt;"/>
    <n v="1"/>
    <n v="0.5"/>
    <n v="1"/>
    <b v="1"/>
    <n v="0"/>
  </r>
  <r>
    <s v="UK"/>
    <s v="GB-ENG"/>
    <s v="ANCN5"/>
    <x v="66"/>
    <d v="2017-01-26T10:23:00"/>
    <x v="4"/>
    <n v="1"/>
    <s v="Imidacloprid"/>
    <s v="ng/L"/>
    <s v="&lt;"/>
    <n v="1"/>
    <n v="0.5"/>
    <n v="1"/>
    <b v="1"/>
    <n v="0"/>
  </r>
  <r>
    <s v="UK"/>
    <s v="GB-ENG"/>
    <s v="ANCN5"/>
    <x v="66"/>
    <d v="2017-01-30T10:18:00"/>
    <x v="4"/>
    <n v="1"/>
    <s v="Imidacloprid"/>
    <s v="ng/L"/>
    <s v="&lt;"/>
    <n v="1"/>
    <n v="0.5"/>
    <n v="1"/>
    <b v="1"/>
    <n v="0"/>
  </r>
  <r>
    <s v="UK"/>
    <s v="GB-ENG"/>
    <s v="ANCN5"/>
    <x v="66"/>
    <d v="2017-02-03T10:42:00"/>
    <x v="4"/>
    <n v="2"/>
    <s v="Imidacloprid"/>
    <s v="ng/L"/>
    <s v="&lt;"/>
    <n v="1"/>
    <n v="0.5"/>
    <n v="1"/>
    <b v="1"/>
    <n v="0"/>
  </r>
  <r>
    <s v="UK"/>
    <s v="GB-ENG"/>
    <s v="ANCN5"/>
    <x v="66"/>
    <d v="2017-02-06T11:04:00"/>
    <x v="4"/>
    <n v="2"/>
    <s v="Imidacloprid"/>
    <s v="ng/L"/>
    <s v="&lt;"/>
    <n v="1"/>
    <n v="0.5"/>
    <n v="1"/>
    <b v="1"/>
    <n v="0"/>
  </r>
  <r>
    <s v="UK"/>
    <s v="GB-ENG"/>
    <s v="ANCN5"/>
    <x v="66"/>
    <d v="2017-02-10T10:59:00"/>
    <x v="4"/>
    <n v="2"/>
    <s v="Imidacloprid"/>
    <s v="ng/L"/>
    <s v="&lt;"/>
    <n v="1"/>
    <n v="0.5"/>
    <n v="1"/>
    <b v="1"/>
    <n v="0"/>
  </r>
  <r>
    <s v="UK"/>
    <s v="GB-ENG"/>
    <s v="ANCN5"/>
    <x v="66"/>
    <d v="2017-02-14T10:01:00"/>
    <x v="4"/>
    <n v="2"/>
    <s v="Imidacloprid"/>
    <s v="ng/L"/>
    <s v="&lt;"/>
    <n v="1"/>
    <n v="0.5"/>
    <n v="1"/>
    <b v="1"/>
    <n v="0"/>
  </r>
  <r>
    <s v="UK"/>
    <s v="GB-ENG"/>
    <s v="ANCN5"/>
    <x v="66"/>
    <d v="2017-02-16T09:49:00"/>
    <x v="4"/>
    <n v="2"/>
    <s v="Imidacloprid"/>
    <s v="ng/L"/>
    <s v="&lt;"/>
    <n v="1"/>
    <n v="0.5"/>
    <n v="1"/>
    <b v="1"/>
    <n v="0"/>
  </r>
  <r>
    <s v="UK"/>
    <s v="GB-ENG"/>
    <s v="ANCN5"/>
    <x v="66"/>
    <d v="2017-02-21T12:40:00"/>
    <x v="4"/>
    <n v="2"/>
    <s v="Imidacloprid"/>
    <s v="ng/L"/>
    <s v="&lt;"/>
    <n v="1"/>
    <n v="0.5"/>
    <n v="1"/>
    <b v="1"/>
    <n v="0"/>
  </r>
  <r>
    <s v="UK"/>
    <s v="GB-ENG"/>
    <s v="ANCN5"/>
    <x v="66"/>
    <d v="2017-02-24T09:25:00"/>
    <x v="4"/>
    <n v="2"/>
    <s v="Imidacloprid"/>
    <s v="ng/L"/>
    <s v="&lt;"/>
    <n v="1"/>
    <n v="0.5"/>
    <n v="1"/>
    <b v="1"/>
    <n v="0"/>
  </r>
  <r>
    <s v="UK"/>
    <s v="GB-ENG"/>
    <s v="ANCN5"/>
    <x v="66"/>
    <d v="2017-02-27T09:12:00"/>
    <x v="4"/>
    <n v="2"/>
    <s v="Imidacloprid"/>
    <s v="ng/L"/>
    <s v="&lt;"/>
    <n v="1"/>
    <n v="0.5"/>
    <n v="1"/>
    <b v="1"/>
    <n v="0"/>
  </r>
  <r>
    <s v="UK"/>
    <s v="GB-ENG"/>
    <s v="ANCN5"/>
    <x v="66"/>
    <d v="2017-03-02T11:24:00"/>
    <x v="4"/>
    <n v="3"/>
    <s v="Imidacloprid"/>
    <s v="ng/L"/>
    <s v="&lt;"/>
    <n v="1"/>
    <n v="0.5"/>
    <n v="1"/>
    <b v="1"/>
    <n v="0"/>
  </r>
  <r>
    <s v="UK"/>
    <s v="GB-ENG"/>
    <s v="ANCN5"/>
    <x v="66"/>
    <d v="2017-03-06T14:01:00"/>
    <x v="4"/>
    <n v="3"/>
    <s v="Imidacloprid"/>
    <s v="ng/L"/>
    <s v="&lt;"/>
    <n v="1"/>
    <n v="0.5"/>
    <n v="1"/>
    <b v="1"/>
    <n v="0"/>
  </r>
  <r>
    <s v="UK"/>
    <s v="GB-ENG"/>
    <s v="ANCN5"/>
    <x v="66"/>
    <d v="2017-03-10T09:17:00"/>
    <x v="4"/>
    <n v="3"/>
    <s v="Imidacloprid"/>
    <s v="ng/L"/>
    <s v="&lt;"/>
    <n v="1"/>
    <n v="0.5"/>
    <n v="1"/>
    <b v="1"/>
    <n v="0"/>
  </r>
  <r>
    <s v="UK"/>
    <s v="GB-ENG"/>
    <s v="ANCN5"/>
    <x v="66"/>
    <d v="2017-03-14T10:11:00"/>
    <x v="4"/>
    <n v="3"/>
    <s v="Imidacloprid"/>
    <s v="ng/L"/>
    <s v="&lt;"/>
    <n v="1"/>
    <n v="0.5"/>
    <n v="1"/>
    <b v="1"/>
    <n v="0"/>
  </r>
  <r>
    <s v="UK"/>
    <s v="GB-ENG"/>
    <s v="ANCN5"/>
    <x v="66"/>
    <d v="2017-03-16T10:47:00"/>
    <x v="4"/>
    <n v="3"/>
    <s v="Imidacloprid"/>
    <s v="ng/L"/>
    <s v="&lt;"/>
    <n v="1"/>
    <n v="0.5"/>
    <n v="1"/>
    <b v="1"/>
    <n v="0"/>
  </r>
  <r>
    <s v="UK"/>
    <s v="GB-ENG"/>
    <s v="ANCN5"/>
    <x v="66"/>
    <d v="2017-03-21T10:04:00"/>
    <x v="4"/>
    <n v="3"/>
    <s v="Imidacloprid"/>
    <s v="ng/L"/>
    <s v="&lt;"/>
    <n v="1"/>
    <n v="0.5"/>
    <n v="1"/>
    <b v="1"/>
    <n v="0"/>
  </r>
  <r>
    <s v="UK"/>
    <s v="GB-ENG"/>
    <s v="ANCN5"/>
    <x v="66"/>
    <d v="2017-03-23T10:06:00"/>
    <x v="4"/>
    <n v="3"/>
    <s v="Imidacloprid"/>
    <s v="ng/L"/>
    <s v="&lt;"/>
    <n v="1"/>
    <n v="0.5"/>
    <n v="1"/>
    <b v="1"/>
    <n v="0"/>
  </r>
  <r>
    <s v="UK"/>
    <s v="GB-ENG"/>
    <s v="ANCN5"/>
    <x v="66"/>
    <d v="2017-03-28T10:28:00"/>
    <x v="4"/>
    <n v="3"/>
    <s v="Imidacloprid"/>
    <s v="ng/L"/>
    <s v="&lt;"/>
    <n v="1"/>
    <n v="0.5"/>
    <n v="1"/>
    <b v="1"/>
    <n v="0"/>
  </r>
  <r>
    <s v="UK"/>
    <s v="GB-ENG"/>
    <s v="ANCN5"/>
    <x v="66"/>
    <d v="2017-03-29T10:08:00"/>
    <x v="4"/>
    <n v="3"/>
    <s v="Imidacloprid"/>
    <s v="ng/L"/>
    <s v="&lt;"/>
    <n v="1"/>
    <n v="0.5"/>
    <n v="1"/>
    <b v="1"/>
    <n v="0"/>
  </r>
  <r>
    <s v="UK"/>
    <s v="GB-ENG"/>
    <s v="ANCN5"/>
    <x v="66"/>
    <d v="2017-04-04T14:28:00"/>
    <x v="4"/>
    <n v="4"/>
    <s v="Imidacloprid"/>
    <s v="ng/L"/>
    <s v="&lt;"/>
    <n v="1"/>
    <n v="0.5"/>
    <n v="1"/>
    <b v="1"/>
    <n v="0"/>
  </r>
  <r>
    <s v="UK"/>
    <s v="GB-ENG"/>
    <s v="ANCN5"/>
    <x v="66"/>
    <d v="2017-04-07T13:09:00"/>
    <x v="4"/>
    <n v="4"/>
    <s v="Imidacloprid"/>
    <s v="ng/L"/>
    <s v="&lt;"/>
    <n v="1"/>
    <n v="0.5"/>
    <n v="1"/>
    <b v="1"/>
    <n v="0"/>
  </r>
  <r>
    <s v="UK"/>
    <s v="GB-ENG"/>
    <s v="ANCN5"/>
    <x v="66"/>
    <d v="2017-04-10T12:53:00"/>
    <x v="4"/>
    <n v="4"/>
    <s v="Imidacloprid"/>
    <s v="ng/L"/>
    <s v="&lt;"/>
    <n v="1"/>
    <n v="0.5"/>
    <n v="1"/>
    <b v="1"/>
    <n v="0"/>
  </r>
  <r>
    <s v="UK"/>
    <s v="GB-ENG"/>
    <s v="ANCN5"/>
    <x v="66"/>
    <d v="2017-04-12T11:09:00"/>
    <x v="4"/>
    <n v="4"/>
    <s v="Imidacloprid"/>
    <s v="ng/L"/>
    <s v="&lt;"/>
    <n v="1"/>
    <n v="0.5"/>
    <n v="1"/>
    <b v="1"/>
    <n v="0"/>
  </r>
  <r>
    <s v="UK"/>
    <s v="GB-ENG"/>
    <s v="ANCN5"/>
    <x v="66"/>
    <d v="2017-04-19T11:47:00"/>
    <x v="4"/>
    <n v="4"/>
    <s v="Imidacloprid"/>
    <s v="ng/L"/>
    <s v="&lt;"/>
    <n v="1"/>
    <n v="0.5"/>
    <n v="1"/>
    <b v="1"/>
    <n v="0"/>
  </r>
  <r>
    <s v="UK"/>
    <s v="GB-ENG"/>
    <s v="ANCN5"/>
    <x v="66"/>
    <d v="2017-04-21T11:11:00"/>
    <x v="4"/>
    <n v="4"/>
    <s v="Imidacloprid"/>
    <s v="ng/L"/>
    <s v="="/>
    <n v="4.8999999999999995"/>
    <n v="4.8999999999999995"/>
    <n v="0"/>
    <b v="0"/>
    <n v="0"/>
  </r>
  <r>
    <s v="UK"/>
    <s v="GB-ENG"/>
    <s v="ANCN5"/>
    <x v="66"/>
    <d v="2017-04-26T11:30:00"/>
    <x v="4"/>
    <n v="4"/>
    <s v="Imidacloprid"/>
    <s v="ng/L"/>
    <s v="="/>
    <n v="6.3"/>
    <n v="6.3"/>
    <n v="0"/>
    <b v="0"/>
    <n v="0"/>
  </r>
  <r>
    <s v="UK"/>
    <s v="GB-ENG"/>
    <s v="ANCN5"/>
    <x v="66"/>
    <d v="2017-04-27T13:56:00"/>
    <x v="4"/>
    <n v="4"/>
    <s v="Imidacloprid"/>
    <s v="ng/L"/>
    <s v="&lt;"/>
    <n v="1"/>
    <n v="0.5"/>
    <n v="1"/>
    <b v="1"/>
    <n v="0"/>
  </r>
  <r>
    <s v="UK"/>
    <s v="GB-ENG"/>
    <s v="ANCN5"/>
    <x v="66"/>
    <d v="2017-05-03T10:32:00"/>
    <x v="4"/>
    <n v="5"/>
    <s v="Imidacloprid"/>
    <s v="ng/L"/>
    <s v="&lt;"/>
    <n v="1"/>
    <n v="0.5"/>
    <n v="1"/>
    <b v="1"/>
    <n v="0"/>
  </r>
  <r>
    <s v="UK"/>
    <s v="GB-ENG"/>
    <s v="ANCN5"/>
    <x v="66"/>
    <d v="2017-05-04T10:47:00"/>
    <x v="4"/>
    <n v="5"/>
    <s v="Imidacloprid"/>
    <s v="ng/L"/>
    <s v="&lt;"/>
    <n v="1"/>
    <n v="0.5"/>
    <n v="1"/>
    <b v="1"/>
    <n v="0"/>
  </r>
  <r>
    <s v="UK"/>
    <s v="GB-ENG"/>
    <s v="ANCN5"/>
    <x v="66"/>
    <d v="2017-10-11T12:16:00"/>
    <x v="4"/>
    <n v="10"/>
    <s v="Imidacloprid"/>
    <s v="ng/L"/>
    <s v="="/>
    <n v="4.1000000000000005"/>
    <n v="4.1000000000000005"/>
    <n v="0"/>
    <b v="0"/>
    <n v="0"/>
  </r>
  <r>
    <s v="UK"/>
    <s v="GB-ENG"/>
    <s v="ANCN5"/>
    <x v="66"/>
    <d v="2017-12-05T12:33:00"/>
    <x v="4"/>
    <n v="12"/>
    <s v="Imidacloprid"/>
    <s v="ng/L"/>
    <s v="="/>
    <n v="3.5"/>
    <n v="3.5"/>
    <n v="0"/>
    <b v="0"/>
    <n v="0"/>
  </r>
  <r>
    <s v="UK"/>
    <s v="GB-ENG"/>
    <s v="ANCN5"/>
    <x v="66"/>
    <d v="2018-02-06T11:37:00"/>
    <x v="5"/>
    <n v="2"/>
    <s v="Imidacloprid"/>
    <s v="ng/L"/>
    <s v="&lt;"/>
    <n v="1"/>
    <n v="0.5"/>
    <n v="1"/>
    <b v="1"/>
    <n v="0"/>
  </r>
  <r>
    <s v="UK"/>
    <s v="GB-ENG"/>
    <s v="ANCN5"/>
    <x v="66"/>
    <d v="2018-02-09T10:35:00"/>
    <x v="5"/>
    <n v="2"/>
    <s v="Imidacloprid"/>
    <s v="ng/L"/>
    <s v="&lt;"/>
    <n v="1"/>
    <n v="0.5"/>
    <n v="1"/>
    <b v="1"/>
    <n v="0"/>
  </r>
  <r>
    <s v="UK"/>
    <s v="GB-ENG"/>
    <s v="ANCN5"/>
    <x v="66"/>
    <d v="2018-02-14T08:51:00"/>
    <x v="5"/>
    <n v="2"/>
    <s v="Imidacloprid"/>
    <s v="ng/L"/>
    <s v="&lt;"/>
    <n v="1"/>
    <n v="0.5"/>
    <n v="1"/>
    <b v="1"/>
    <n v="0"/>
  </r>
  <r>
    <s v="UK"/>
    <s v="GB-ENG"/>
    <s v="ANCN5"/>
    <x v="66"/>
    <d v="2018-02-16T11:10:00"/>
    <x v="5"/>
    <n v="2"/>
    <s v="Imidacloprid"/>
    <s v="ng/L"/>
    <s v="&lt;"/>
    <n v="1"/>
    <n v="0.5"/>
    <n v="1"/>
    <b v="1"/>
    <n v="0"/>
  </r>
  <r>
    <s v="UK"/>
    <s v="GB-ENG"/>
    <s v="ANCN5"/>
    <x v="66"/>
    <d v="2018-02-19T09:33:00"/>
    <x v="5"/>
    <n v="2"/>
    <s v="Imidacloprid"/>
    <s v="ng/L"/>
    <s v="&lt;"/>
    <n v="1"/>
    <n v="0.5"/>
    <n v="1"/>
    <b v="1"/>
    <n v="0"/>
  </r>
  <r>
    <s v="UK"/>
    <s v="GB-ENG"/>
    <s v="ANCN5"/>
    <x v="66"/>
    <d v="2018-02-22T10:38:00"/>
    <x v="5"/>
    <n v="2"/>
    <s v="Imidacloprid"/>
    <s v="ng/L"/>
    <s v="&lt;"/>
    <n v="1"/>
    <n v="0.5"/>
    <n v="1"/>
    <b v="1"/>
    <n v="0"/>
  </r>
  <r>
    <s v="UK"/>
    <s v="GB-ENG"/>
    <s v="ANCN5"/>
    <x v="66"/>
    <d v="2018-02-26T10:09:00"/>
    <x v="5"/>
    <n v="2"/>
    <s v="Imidacloprid"/>
    <s v="ng/L"/>
    <s v="="/>
    <n v="6.4"/>
    <n v="6.4"/>
    <n v="0"/>
    <b v="0"/>
    <n v="0"/>
  </r>
  <r>
    <s v="UK"/>
    <s v="GB-ENG"/>
    <s v="ANCN5"/>
    <x v="66"/>
    <d v="2018-03-07T11:28:00"/>
    <x v="5"/>
    <n v="3"/>
    <s v="Imidacloprid"/>
    <s v="ng/L"/>
    <s v="&lt;"/>
    <n v="1"/>
    <n v="0.5"/>
    <n v="1"/>
    <b v="1"/>
    <n v="0"/>
  </r>
  <r>
    <s v="UK"/>
    <s v="GB-ENG"/>
    <s v="ANCN5"/>
    <x v="66"/>
    <d v="2018-03-09T09:44:00"/>
    <x v="5"/>
    <n v="3"/>
    <s v="Imidacloprid"/>
    <s v="ng/L"/>
    <s v="&lt;"/>
    <n v="1"/>
    <n v="0.5"/>
    <n v="1"/>
    <b v="1"/>
    <n v="0"/>
  </r>
  <r>
    <s v="UK"/>
    <s v="GB-ENG"/>
    <s v="ANCN5"/>
    <x v="66"/>
    <d v="2018-03-14T11:31:00"/>
    <x v="5"/>
    <n v="3"/>
    <s v="Imidacloprid"/>
    <s v="ng/L"/>
    <s v="&lt;"/>
    <n v="1"/>
    <n v="0.5"/>
    <n v="1"/>
    <b v="1"/>
    <n v="0"/>
  </r>
  <r>
    <s v="UK"/>
    <s v="GB-ENG"/>
    <s v="ANCN5"/>
    <x v="66"/>
    <d v="2018-03-15T12:46:00"/>
    <x v="5"/>
    <n v="3"/>
    <s v="Imidacloprid"/>
    <s v="ng/L"/>
    <s v="&lt;"/>
    <n v="1"/>
    <n v="0.5"/>
    <n v="1"/>
    <b v="1"/>
    <n v="0"/>
  </r>
  <r>
    <s v="UK"/>
    <s v="GB-ENG"/>
    <s v="ANCN5"/>
    <x v="66"/>
    <d v="2018-03-19T10:18:00"/>
    <x v="5"/>
    <n v="3"/>
    <s v="Imidacloprid"/>
    <s v="ng/L"/>
    <s v="&lt;"/>
    <n v="1"/>
    <n v="0.5"/>
    <n v="1"/>
    <b v="1"/>
    <n v="0"/>
  </r>
  <r>
    <s v="UK"/>
    <s v="GB-ENG"/>
    <s v="ANCN5"/>
    <x v="66"/>
    <d v="2018-03-23T08:54:00"/>
    <x v="5"/>
    <n v="3"/>
    <s v="Imidacloprid"/>
    <s v="ng/L"/>
    <s v="&lt;"/>
    <n v="1"/>
    <n v="0.5"/>
    <n v="1"/>
    <b v="1"/>
    <n v="0"/>
  </r>
  <r>
    <s v="UK"/>
    <s v="GB-ENG"/>
    <s v="ANCN5"/>
    <x v="66"/>
    <d v="2018-03-26T11:38:00"/>
    <x v="5"/>
    <n v="3"/>
    <s v="Imidacloprid"/>
    <s v="ng/L"/>
    <s v="&lt;"/>
    <n v="1"/>
    <n v="0.5"/>
    <n v="1"/>
    <b v="1"/>
    <n v="0"/>
  </r>
  <r>
    <s v="UK"/>
    <s v="GB-ENG"/>
    <s v="ANCN5"/>
    <x v="66"/>
    <d v="2018-03-28T10:59:00"/>
    <x v="5"/>
    <n v="3"/>
    <s v="Imidacloprid"/>
    <s v="ng/L"/>
    <s v="&lt;"/>
    <n v="1"/>
    <n v="0.5"/>
    <n v="1"/>
    <b v="1"/>
    <n v="0"/>
  </r>
  <r>
    <s v="UK"/>
    <s v="GB-ENG"/>
    <s v="ANCN5"/>
    <x v="66"/>
    <d v="2018-04-04T11:26:00"/>
    <x v="5"/>
    <n v="4"/>
    <s v="Imidacloprid"/>
    <s v="ng/L"/>
    <s v="&lt;"/>
    <n v="1"/>
    <n v="0.5"/>
    <n v="1"/>
    <b v="1"/>
    <n v="0"/>
  </r>
  <r>
    <s v="UK"/>
    <s v="GB-ENG"/>
    <s v="ANCN5"/>
    <x v="66"/>
    <d v="2018-04-06T13:45:00"/>
    <x v="5"/>
    <n v="4"/>
    <s v="Imidacloprid"/>
    <s v="ng/L"/>
    <s v="&lt;"/>
    <n v="1"/>
    <n v="0.5"/>
    <n v="1"/>
    <b v="1"/>
    <n v="0"/>
  </r>
  <r>
    <s v="UK"/>
    <s v="GB-ENG"/>
    <s v="ANCN5"/>
    <x v="66"/>
    <d v="2018-04-10T14:26:00"/>
    <x v="5"/>
    <n v="4"/>
    <s v="Imidacloprid"/>
    <s v="ng/L"/>
    <s v="&lt;"/>
    <n v="1"/>
    <n v="0.5"/>
    <n v="1"/>
    <b v="1"/>
    <n v="0"/>
  </r>
  <r>
    <s v="UK"/>
    <s v="GB-ENG"/>
    <s v="ANCN5"/>
    <x v="66"/>
    <d v="2018-04-12T10:36:00"/>
    <x v="5"/>
    <n v="4"/>
    <s v="Imidacloprid"/>
    <s v="ng/L"/>
    <s v="&lt;"/>
    <n v="1"/>
    <n v="0.5"/>
    <n v="1"/>
    <b v="1"/>
    <n v="0"/>
  </r>
  <r>
    <s v="UK"/>
    <s v="GB-ENG"/>
    <s v="ANCN5"/>
    <x v="66"/>
    <d v="2018-04-16T13:41:00"/>
    <x v="5"/>
    <n v="4"/>
    <s v="Imidacloprid"/>
    <s v="ng/L"/>
    <s v="&lt;"/>
    <n v="1"/>
    <n v="0.5"/>
    <n v="1"/>
    <b v="1"/>
    <n v="0"/>
  </r>
  <r>
    <s v="UK"/>
    <s v="GB-ENG"/>
    <s v="ANCN5"/>
    <x v="66"/>
    <d v="2018-04-20T11:40:00"/>
    <x v="5"/>
    <n v="4"/>
    <s v="Imidacloprid"/>
    <s v="ng/L"/>
    <s v="&lt;"/>
    <n v="1"/>
    <n v="0.5"/>
    <n v="1"/>
    <b v="1"/>
    <n v="0"/>
  </r>
  <r>
    <s v="UK"/>
    <s v="GB-ENG"/>
    <s v="ANCN5"/>
    <x v="66"/>
    <d v="2018-04-24T10:13:00"/>
    <x v="5"/>
    <n v="4"/>
    <s v="Imidacloprid"/>
    <s v="ng/L"/>
    <s v="&lt;"/>
    <n v="1"/>
    <n v="0.5"/>
    <n v="1"/>
    <b v="1"/>
    <n v="0"/>
  </r>
  <r>
    <s v="UK"/>
    <s v="GB-ENG"/>
    <s v="ANCN5"/>
    <x v="66"/>
    <d v="2018-04-27T10:24:00"/>
    <x v="5"/>
    <n v="4"/>
    <s v="Imidacloprid"/>
    <s v="ng/L"/>
    <s v="&lt;"/>
    <n v="1"/>
    <n v="0.5"/>
    <n v="1"/>
    <b v="1"/>
    <n v="0"/>
  </r>
  <r>
    <s v="UK"/>
    <s v="GB-ENG"/>
    <s v="ANCN5"/>
    <x v="66"/>
    <d v="2018-05-01T14:41:00"/>
    <x v="5"/>
    <n v="5"/>
    <s v="Imidacloprid"/>
    <s v="ng/L"/>
    <s v="&lt;"/>
    <n v="1"/>
    <n v="0.5"/>
    <n v="1"/>
    <b v="1"/>
    <n v="0"/>
  </r>
  <r>
    <s v="UK"/>
    <s v="GB-ENG"/>
    <s v="ANCN5"/>
    <x v="66"/>
    <d v="2018-05-04T11:39:00"/>
    <x v="5"/>
    <n v="5"/>
    <s v="Imidacloprid"/>
    <s v="ng/L"/>
    <s v="&lt;"/>
    <n v="1"/>
    <n v="0.5"/>
    <n v="1"/>
    <b v="1"/>
    <n v="0"/>
  </r>
  <r>
    <s v="UK"/>
    <s v="GB-ENG"/>
    <s v="ANCN5"/>
    <x v="66"/>
    <d v="2018-05-16T12:23:00"/>
    <x v="5"/>
    <n v="5"/>
    <s v="Imidacloprid"/>
    <s v="ng/L"/>
    <s v="&lt;"/>
    <n v="1"/>
    <n v="0.5"/>
    <n v="1"/>
    <b v="1"/>
    <n v="0"/>
  </r>
  <r>
    <s v="UK"/>
    <s v="GB-ENG"/>
    <s v="ANCN5"/>
    <x v="66"/>
    <d v="2018-05-17T12:41:00"/>
    <x v="5"/>
    <n v="5"/>
    <s v="Imidacloprid"/>
    <s v="ng/L"/>
    <s v="&lt;"/>
    <n v="1"/>
    <n v="0.5"/>
    <n v="1"/>
    <b v="1"/>
    <n v="0"/>
  </r>
  <r>
    <s v="UK"/>
    <s v="GB-ENG"/>
    <s v="ANCN5"/>
    <x v="66"/>
    <d v="2018-05-21T12:34:00"/>
    <x v="5"/>
    <n v="5"/>
    <s v="Imidacloprid"/>
    <s v="ng/L"/>
    <s v="&lt;"/>
    <n v="1"/>
    <n v="0.5"/>
    <n v="1"/>
    <b v="1"/>
    <n v="0"/>
  </r>
  <r>
    <s v="UK"/>
    <s v="GB-ENG"/>
    <s v="ANCN5"/>
    <x v="66"/>
    <d v="2018-05-24T10:55:00"/>
    <x v="5"/>
    <n v="5"/>
    <s v="Imidacloprid"/>
    <s v="ng/L"/>
    <s v="&lt;"/>
    <n v="1"/>
    <n v="0.5"/>
    <n v="1"/>
    <b v="1"/>
    <n v="0"/>
  </r>
  <r>
    <s v="UK"/>
    <s v="GB-ENG"/>
    <s v="ANCN5"/>
    <x v="66"/>
    <d v="2018-05-29T12:16:00"/>
    <x v="5"/>
    <n v="5"/>
    <s v="Imidacloprid"/>
    <s v="ng/L"/>
    <s v="&lt;"/>
    <n v="1"/>
    <n v="0.5"/>
    <n v="1"/>
    <b v="1"/>
    <n v="0"/>
  </r>
  <r>
    <s v="UK"/>
    <s v="GB-ENG"/>
    <s v="ANCN5"/>
    <x v="66"/>
    <d v="2018-06-06T12:23:00"/>
    <x v="5"/>
    <n v="6"/>
    <s v="Imidacloprid"/>
    <s v="ng/L"/>
    <s v="&lt;"/>
    <n v="1"/>
    <n v="0.5"/>
    <n v="1"/>
    <b v="1"/>
    <n v="0"/>
  </r>
  <r>
    <s v="UK"/>
    <s v="GB-ENG"/>
    <s v="ANCN5"/>
    <x v="66"/>
    <d v="2018-06-12T09:59:00"/>
    <x v="5"/>
    <n v="6"/>
    <s v="Imidacloprid"/>
    <s v="ng/L"/>
    <s v="&lt;"/>
    <n v="1"/>
    <n v="0.5"/>
    <n v="1"/>
    <b v="1"/>
    <n v="0"/>
  </r>
  <r>
    <s v="UK"/>
    <s v="GB-ENG"/>
    <s v="ANCN5"/>
    <x v="66"/>
    <d v="2018-06-13T13:55:00"/>
    <x v="5"/>
    <n v="6"/>
    <s v="Imidacloprid"/>
    <s v="ng/L"/>
    <s v="&lt;"/>
    <n v="1"/>
    <n v="0.5"/>
    <n v="1"/>
    <b v="1"/>
    <n v="0"/>
  </r>
  <r>
    <s v="UK"/>
    <s v="GB-ENG"/>
    <s v="ANCN5"/>
    <x v="66"/>
    <d v="2018-06-14T11:02:00"/>
    <x v="5"/>
    <n v="6"/>
    <s v="Imidacloprid"/>
    <s v="ng/L"/>
    <s v="&lt;"/>
    <n v="1"/>
    <n v="0.5"/>
    <n v="1"/>
    <b v="1"/>
    <n v="0"/>
  </r>
  <r>
    <s v="UK"/>
    <s v="GB-ENG"/>
    <s v="ANCN5"/>
    <x v="66"/>
    <d v="2018-06-19T11:39:00"/>
    <x v="5"/>
    <n v="6"/>
    <s v="Imidacloprid"/>
    <s v="ng/L"/>
    <s v="&lt;"/>
    <n v="1"/>
    <n v="0.5"/>
    <n v="1"/>
    <b v="1"/>
    <n v="0"/>
  </r>
  <r>
    <s v="UK"/>
    <s v="GB-ENG"/>
    <s v="ANCN5"/>
    <x v="66"/>
    <d v="2018-06-22T10:55:00"/>
    <x v="5"/>
    <n v="6"/>
    <s v="Imidacloprid"/>
    <s v="ng/L"/>
    <s v="&lt;"/>
    <n v="1"/>
    <n v="0.5"/>
    <n v="1"/>
    <b v="1"/>
    <n v="0"/>
  </r>
  <r>
    <s v="UK"/>
    <s v="GB-ENG"/>
    <s v="ANCN5"/>
    <x v="66"/>
    <d v="2018-06-25T11:13:00"/>
    <x v="5"/>
    <n v="6"/>
    <s v="Imidacloprid"/>
    <s v="ng/L"/>
    <s v="&lt;"/>
    <n v="1"/>
    <n v="0.5"/>
    <n v="1"/>
    <b v="1"/>
    <n v="0"/>
  </r>
  <r>
    <s v="UK"/>
    <s v="GB-ENG"/>
    <s v="ANCN5"/>
    <x v="66"/>
    <d v="2018-06-28T11:37:00"/>
    <x v="5"/>
    <n v="6"/>
    <s v="Imidacloprid"/>
    <s v="ng/L"/>
    <s v="&lt;"/>
    <n v="1"/>
    <n v="0.5"/>
    <n v="1"/>
    <b v="1"/>
    <n v="0"/>
  </r>
  <r>
    <s v="UK"/>
    <s v="GB-ENG"/>
    <s v="ANCN5"/>
    <x v="66"/>
    <d v="2018-07-03T13:48:00"/>
    <x v="5"/>
    <n v="7"/>
    <s v="Imidacloprid"/>
    <s v="ng/L"/>
    <s v="&lt;"/>
    <n v="1"/>
    <n v="0.5"/>
    <n v="1"/>
    <b v="1"/>
    <n v="0"/>
  </r>
  <r>
    <s v="UK"/>
    <s v="GB-ENG"/>
    <s v="ANCN5"/>
    <x v="66"/>
    <d v="2018-07-06T11:34:00"/>
    <x v="5"/>
    <n v="7"/>
    <s v="Imidacloprid"/>
    <s v="ng/L"/>
    <s v="&lt;"/>
    <n v="1"/>
    <n v="0.5"/>
    <n v="1"/>
    <b v="1"/>
    <n v="0"/>
  </r>
  <r>
    <s v="UK"/>
    <s v="GB-ENG"/>
    <s v="ANCN5"/>
    <x v="66"/>
    <d v="2018-07-11T13:02:00"/>
    <x v="5"/>
    <n v="7"/>
    <s v="Imidacloprid"/>
    <s v="ng/L"/>
    <s v="="/>
    <n v="12"/>
    <n v="12"/>
    <n v="0"/>
    <b v="0"/>
    <n v="0"/>
  </r>
  <r>
    <s v="UK"/>
    <s v="GB-ENG"/>
    <s v="ANCN5"/>
    <x v="66"/>
    <d v="2018-07-12T11:32:00"/>
    <x v="5"/>
    <n v="7"/>
    <s v="Imidacloprid"/>
    <s v="ng/L"/>
    <s v="&lt;"/>
    <n v="1"/>
    <n v="0.5"/>
    <n v="1"/>
    <b v="1"/>
    <n v="0"/>
  </r>
  <r>
    <s v="UK"/>
    <s v="GB-ENG"/>
    <s v="ANCN5"/>
    <x v="66"/>
    <d v="2018-07-18T11:23:00"/>
    <x v="5"/>
    <n v="7"/>
    <s v="Imidacloprid"/>
    <s v="ng/L"/>
    <s v="&lt;"/>
    <n v="1"/>
    <n v="0.5"/>
    <n v="1"/>
    <b v="1"/>
    <n v="0"/>
  </r>
  <r>
    <s v="UK"/>
    <s v="GB-ENG"/>
    <s v="ANCN5"/>
    <x v="66"/>
    <d v="2018-07-19T11:40:00"/>
    <x v="5"/>
    <n v="7"/>
    <s v="Imidacloprid"/>
    <s v="ng/L"/>
    <s v="&lt;"/>
    <n v="1"/>
    <n v="0.5"/>
    <n v="1"/>
    <b v="1"/>
    <n v="0"/>
  </r>
  <r>
    <s v="UK"/>
    <s v="GB-ENG"/>
    <s v="ANCN5"/>
    <x v="66"/>
    <d v="2018-07-25T10:38:00"/>
    <x v="5"/>
    <n v="7"/>
    <s v="Imidacloprid"/>
    <s v="ng/L"/>
    <s v="&lt;"/>
    <n v="1"/>
    <n v="0.5"/>
    <n v="1"/>
    <b v="1"/>
    <n v="0"/>
  </r>
  <r>
    <s v="UK"/>
    <s v="GB-ENG"/>
    <s v="ANCN5"/>
    <x v="66"/>
    <d v="2018-07-26T11:16:00"/>
    <x v="5"/>
    <n v="7"/>
    <s v="Imidacloprid"/>
    <s v="ng/L"/>
    <s v="&lt;"/>
    <n v="1"/>
    <n v="0.5"/>
    <n v="1"/>
    <b v="1"/>
    <n v="0"/>
  </r>
  <r>
    <s v="UK"/>
    <s v="GB-ENG"/>
    <s v="ANCN5"/>
    <x v="66"/>
    <d v="2018-08-02T13:08:00"/>
    <x v="5"/>
    <n v="8"/>
    <s v="Imidacloprid"/>
    <s v="ng/L"/>
    <s v="&lt;"/>
    <n v="1"/>
    <n v="0.5"/>
    <n v="1"/>
    <b v="1"/>
    <n v="0"/>
  </r>
  <r>
    <s v="UK"/>
    <s v="GB-ENG"/>
    <s v="ANCN5"/>
    <x v="66"/>
    <d v="2018-08-07T14:49:00"/>
    <x v="5"/>
    <n v="8"/>
    <s v="Imidacloprid"/>
    <s v="ng/L"/>
    <s v="&lt;"/>
    <n v="1"/>
    <n v="0.5"/>
    <n v="1"/>
    <b v="1"/>
    <n v="0"/>
  </r>
  <r>
    <s v="UK"/>
    <s v="GB-ENG"/>
    <s v="ANCN5"/>
    <x v="66"/>
    <d v="2018-08-10T12:56:00"/>
    <x v="5"/>
    <n v="8"/>
    <s v="Imidacloprid"/>
    <s v="ng/L"/>
    <s v="&lt;"/>
    <n v="1"/>
    <n v="0.5"/>
    <n v="1"/>
    <b v="1"/>
    <n v="0"/>
  </r>
  <r>
    <s v="UK"/>
    <s v="GB-ENG"/>
    <s v="ANCN5"/>
    <x v="66"/>
    <d v="2018-08-13T14:20:00"/>
    <x v="5"/>
    <n v="8"/>
    <s v="Imidacloprid"/>
    <s v="ng/L"/>
    <s v="&lt;"/>
    <n v="1"/>
    <n v="0.5"/>
    <n v="1"/>
    <b v="1"/>
    <n v="0"/>
  </r>
  <r>
    <s v="UK"/>
    <s v="GB-ENG"/>
    <s v="ANCN5"/>
    <x v="66"/>
    <d v="2018-08-16T15:14:00"/>
    <x v="5"/>
    <n v="8"/>
    <s v="Imidacloprid"/>
    <s v="ng/L"/>
    <s v="&lt;"/>
    <n v="1"/>
    <n v="0.5"/>
    <n v="1"/>
    <b v="1"/>
    <n v="0"/>
  </r>
  <r>
    <s v="UK"/>
    <s v="GB-ENG"/>
    <s v="ANCN5"/>
    <x v="66"/>
    <d v="2018-08-22T10:43:00"/>
    <x v="5"/>
    <n v="8"/>
    <s v="Imidacloprid"/>
    <s v="ng/L"/>
    <s v="&lt;"/>
    <n v="1"/>
    <n v="0.5"/>
    <n v="1"/>
    <b v="1"/>
    <n v="0"/>
  </r>
  <r>
    <s v="UK"/>
    <s v="GB-ENG"/>
    <s v="ANCN5"/>
    <x v="66"/>
    <d v="2018-08-24T10:03:00"/>
    <x v="5"/>
    <n v="8"/>
    <s v="Imidacloprid"/>
    <s v="ng/L"/>
    <s v="&lt;"/>
    <n v="1"/>
    <n v="0.5"/>
    <n v="1"/>
    <b v="1"/>
    <n v="0"/>
  </r>
  <r>
    <s v="UK"/>
    <s v="GB-ENG"/>
    <s v="ANCN5"/>
    <x v="66"/>
    <d v="2018-08-28T14:02:00"/>
    <x v="5"/>
    <n v="8"/>
    <s v="Imidacloprid"/>
    <s v="ng/L"/>
    <s v="&lt;"/>
    <n v="1"/>
    <n v="0.5"/>
    <n v="1"/>
    <b v="1"/>
    <n v="0"/>
  </r>
  <r>
    <s v="UK"/>
    <s v="GB-ENG"/>
    <s v="ANCN5"/>
    <x v="66"/>
    <d v="2018-08-30T10:47:00"/>
    <x v="5"/>
    <n v="8"/>
    <s v="Imidacloprid"/>
    <s v="ng/L"/>
    <s v="&lt;"/>
    <n v="1"/>
    <n v="0.5"/>
    <n v="1"/>
    <b v="1"/>
    <n v="0"/>
  </r>
  <r>
    <s v="UK"/>
    <s v="GB-ENG"/>
    <s v="ANCN5"/>
    <x v="66"/>
    <d v="2018-09-04T11:59:00"/>
    <x v="5"/>
    <n v="9"/>
    <s v="Imidacloprid"/>
    <s v="ng/L"/>
    <s v="&lt;"/>
    <n v="1"/>
    <n v="0.5"/>
    <n v="1"/>
    <b v="1"/>
    <n v="0"/>
  </r>
  <r>
    <s v="UK"/>
    <s v="GB-ENG"/>
    <s v="ANCN5"/>
    <x v="66"/>
    <d v="2018-09-07T11:12:00"/>
    <x v="5"/>
    <n v="9"/>
    <s v="Imidacloprid"/>
    <s v="ng/L"/>
    <s v="&lt;"/>
    <n v="1"/>
    <n v="0.5"/>
    <n v="1"/>
    <b v="1"/>
    <n v="0"/>
  </r>
  <r>
    <s v="UK"/>
    <s v="GB-ENG"/>
    <s v="ANCN5"/>
    <x v="66"/>
    <d v="2018-09-12T12:53:00"/>
    <x v="5"/>
    <n v="9"/>
    <s v="Imidacloprid"/>
    <s v="ng/L"/>
    <s v="&lt;"/>
    <n v="1"/>
    <n v="0.5"/>
    <n v="1"/>
    <b v="1"/>
    <n v="0"/>
  </r>
  <r>
    <s v="UK"/>
    <s v="GB-ENG"/>
    <s v="ANCN5"/>
    <x v="66"/>
    <d v="2018-09-13T12:46:00"/>
    <x v="5"/>
    <n v="9"/>
    <s v="Imidacloprid"/>
    <s v="ng/L"/>
    <s v="&lt;"/>
    <n v="1"/>
    <n v="0.5"/>
    <n v="1"/>
    <b v="1"/>
    <n v="0"/>
  </r>
  <r>
    <s v="UK"/>
    <s v="GB-ENG"/>
    <s v="ANCN5"/>
    <x v="66"/>
    <d v="2018-09-19T12:22:00"/>
    <x v="5"/>
    <n v="9"/>
    <s v="Imidacloprid"/>
    <s v="ng/L"/>
    <s v="&lt;"/>
    <n v="1"/>
    <n v="0.5"/>
    <n v="1"/>
    <b v="1"/>
    <n v="0"/>
  </r>
  <r>
    <s v="UK"/>
    <s v="GB-ENG"/>
    <s v="ANCN5"/>
    <x v="66"/>
    <d v="2018-09-21T12:20:00"/>
    <x v="5"/>
    <n v="9"/>
    <s v="Imidacloprid"/>
    <s v="ng/L"/>
    <s v="&lt;"/>
    <n v="1"/>
    <n v="0.5"/>
    <n v="1"/>
    <b v="1"/>
    <n v="0"/>
  </r>
  <r>
    <s v="UK"/>
    <s v="GB-ENG"/>
    <s v="ANCN5"/>
    <x v="66"/>
    <d v="2018-09-26T13:05:00"/>
    <x v="5"/>
    <n v="9"/>
    <s v="Imidacloprid"/>
    <s v="ng/L"/>
    <s v="&lt;"/>
    <n v="1"/>
    <n v="0.5"/>
    <n v="1"/>
    <b v="1"/>
    <n v="0"/>
  </r>
  <r>
    <s v="UK"/>
    <s v="GB-ENG"/>
    <s v="ANCN5"/>
    <x v="66"/>
    <d v="2018-09-27T12:34:00"/>
    <x v="5"/>
    <n v="9"/>
    <s v="Imidacloprid"/>
    <s v="ng/L"/>
    <s v="&lt;"/>
    <n v="1"/>
    <n v="0.5"/>
    <n v="1"/>
    <b v="1"/>
    <n v="0"/>
  </r>
  <r>
    <s v="UK"/>
    <s v="GB-ENG"/>
    <s v="ANCN5"/>
    <x v="66"/>
    <d v="2018-10-03T12:42:00"/>
    <x v="5"/>
    <n v="10"/>
    <s v="Imidacloprid"/>
    <s v="ng/L"/>
    <s v="="/>
    <n v="22"/>
    <n v="22"/>
    <n v="0"/>
    <b v="0"/>
    <n v="0"/>
  </r>
  <r>
    <s v="UK"/>
    <s v="GB-ENG"/>
    <s v="ANCN5"/>
    <x v="66"/>
    <d v="2018-10-05T12:22:00"/>
    <x v="5"/>
    <n v="10"/>
    <s v="Imidacloprid"/>
    <s v="ng/L"/>
    <s v="="/>
    <n v="20"/>
    <n v="20"/>
    <n v="0"/>
    <b v="0"/>
    <n v="0"/>
  </r>
  <r>
    <s v="UK"/>
    <s v="GB-ENG"/>
    <s v="ANCN5"/>
    <x v="66"/>
    <d v="2018-10-08T12:07:00"/>
    <x v="5"/>
    <n v="10"/>
    <s v="Imidacloprid"/>
    <s v="ng/L"/>
    <s v="="/>
    <n v="26"/>
    <n v="26"/>
    <n v="0"/>
    <b v="0"/>
    <n v="0"/>
  </r>
  <r>
    <s v="UK"/>
    <s v="GB-ENG"/>
    <s v="ANCN5"/>
    <x v="66"/>
    <d v="2018-10-11T14:21:00"/>
    <x v="5"/>
    <n v="10"/>
    <s v="Imidacloprid"/>
    <s v="ng/L"/>
    <s v="="/>
    <n v="18"/>
    <n v="18"/>
    <n v="0"/>
    <b v="0"/>
    <n v="0"/>
  </r>
  <r>
    <s v="UK"/>
    <s v="GB-ENG"/>
    <s v="ANCN5"/>
    <x v="66"/>
    <d v="2018-10-15T10:34:00"/>
    <x v="5"/>
    <n v="10"/>
    <s v="Imidacloprid"/>
    <s v="ng/L"/>
    <s v="="/>
    <n v="18"/>
    <n v="18"/>
    <n v="0"/>
    <b v="0"/>
    <n v="0"/>
  </r>
  <r>
    <s v="UK"/>
    <s v="GB-ENG"/>
    <s v="ANCN5"/>
    <x v="66"/>
    <d v="2018-10-18T11:39:00"/>
    <x v="5"/>
    <n v="10"/>
    <s v="Imidacloprid"/>
    <s v="ng/L"/>
    <s v="="/>
    <n v="13"/>
    <n v="13"/>
    <n v="0"/>
    <b v="0"/>
    <n v="0"/>
  </r>
  <r>
    <s v="UK"/>
    <s v="GB-ENG"/>
    <s v="ANCN5"/>
    <x v="66"/>
    <d v="2018-10-23T10:48:00"/>
    <x v="5"/>
    <n v="10"/>
    <s v="Imidacloprid"/>
    <s v="ng/L"/>
    <s v="="/>
    <n v="19"/>
    <n v="19"/>
    <n v="0"/>
    <b v="0"/>
    <n v="0"/>
  </r>
  <r>
    <s v="UK"/>
    <s v="GB-ENG"/>
    <s v="ANCN5"/>
    <x v="66"/>
    <d v="2018-10-25T10:48:00"/>
    <x v="5"/>
    <n v="10"/>
    <s v="Imidacloprid"/>
    <s v="ng/L"/>
    <s v="="/>
    <n v="16"/>
    <n v="16"/>
    <n v="0"/>
    <b v="0"/>
    <n v="0"/>
  </r>
  <r>
    <s v="UK"/>
    <s v="GB-ENG"/>
    <s v="ANCN5"/>
    <x v="66"/>
    <d v="2018-10-29T09:54:00"/>
    <x v="5"/>
    <n v="10"/>
    <s v="Imidacloprid"/>
    <s v="ng/L"/>
    <s v="="/>
    <n v="22"/>
    <n v="22"/>
    <n v="0"/>
    <b v="0"/>
    <n v="0"/>
  </r>
  <r>
    <s v="UK"/>
    <s v="GB-ENG"/>
    <s v="ANCN5"/>
    <x v="66"/>
    <d v="2018-11-02T09:55:00"/>
    <x v="5"/>
    <n v="11"/>
    <s v="Imidacloprid"/>
    <s v="ng/L"/>
    <s v="="/>
    <n v="21"/>
    <n v="21"/>
    <n v="0"/>
    <b v="0"/>
    <n v="0"/>
  </r>
  <r>
    <s v="UK"/>
    <s v="GB-ENG"/>
    <s v="ANCN5"/>
    <x v="66"/>
    <d v="2018-11-05T14:06:00"/>
    <x v="5"/>
    <n v="11"/>
    <s v="Imidacloprid"/>
    <s v="ng/L"/>
    <s v="="/>
    <n v="25"/>
    <n v="25"/>
    <n v="0"/>
    <b v="0"/>
    <n v="0"/>
  </r>
  <r>
    <s v="UK"/>
    <s v="GB-ENG"/>
    <s v="ANCN5"/>
    <x v="66"/>
    <d v="2018-11-08T11:15:00"/>
    <x v="5"/>
    <n v="11"/>
    <s v="Imidacloprid"/>
    <s v="ng/L"/>
    <s v="="/>
    <n v="14"/>
    <n v="14"/>
    <n v="0"/>
    <b v="0"/>
    <n v="0"/>
  </r>
  <r>
    <s v="UK"/>
    <s v="GB-ENG"/>
    <s v="ANCN5"/>
    <x v="66"/>
    <d v="2018-11-14T13:32:00"/>
    <x v="5"/>
    <n v="11"/>
    <s v="Imidacloprid"/>
    <s v="ng/L"/>
    <s v="="/>
    <n v="12"/>
    <n v="12"/>
    <n v="0"/>
    <b v="0"/>
    <n v="0"/>
  </r>
  <r>
    <s v="UK"/>
    <s v="GB-ENG"/>
    <s v="ANCN5"/>
    <x v="66"/>
    <d v="2018-11-15T12:17:00"/>
    <x v="5"/>
    <n v="11"/>
    <s v="Imidacloprid"/>
    <s v="ng/L"/>
    <s v="="/>
    <n v="11"/>
    <n v="11"/>
    <n v="0"/>
    <b v="0"/>
    <n v="0"/>
  </r>
  <r>
    <s v="UK"/>
    <s v="GB-ENG"/>
    <s v="ANCN5"/>
    <x v="66"/>
    <d v="2018-11-21T10:03:00"/>
    <x v="5"/>
    <n v="11"/>
    <s v="Imidacloprid"/>
    <s v="ng/L"/>
    <s v="="/>
    <n v="12"/>
    <n v="12"/>
    <n v="0"/>
    <b v="0"/>
    <n v="0"/>
  </r>
  <r>
    <s v="UK"/>
    <s v="GB-ENG"/>
    <s v="ANCN5"/>
    <x v="66"/>
    <d v="2018-11-22T10:10:00"/>
    <x v="5"/>
    <n v="11"/>
    <s v="Imidacloprid"/>
    <s v="ng/L"/>
    <s v="="/>
    <n v="13"/>
    <n v="13"/>
    <n v="0"/>
    <b v="0"/>
    <n v="0"/>
  </r>
  <r>
    <s v="UK"/>
    <s v="GB-ENG"/>
    <s v="ANCN5"/>
    <x v="66"/>
    <d v="2018-11-30T10:41:00"/>
    <x v="5"/>
    <n v="11"/>
    <s v="Imidacloprid"/>
    <s v="ng/L"/>
    <s v="&lt;"/>
    <n v="1"/>
    <n v="0.5"/>
    <n v="1"/>
    <b v="1"/>
    <n v="0"/>
  </r>
  <r>
    <s v="UK"/>
    <s v="GB-ENG"/>
    <s v="ANCN5"/>
    <x v="66"/>
    <d v="2018-12-04T10:23:00"/>
    <x v="5"/>
    <n v="12"/>
    <s v="Imidacloprid"/>
    <s v="ng/L"/>
    <s v="&lt;"/>
    <n v="1"/>
    <n v="0.5"/>
    <n v="1"/>
    <b v="1"/>
    <n v="0"/>
  </r>
  <r>
    <s v="UK"/>
    <s v="GB-ENG"/>
    <s v="ANCN5"/>
    <x v="66"/>
    <d v="2018-12-07T09:46:00"/>
    <x v="5"/>
    <n v="12"/>
    <s v="Imidacloprid"/>
    <s v="ng/L"/>
    <s v="&lt;"/>
    <n v="1"/>
    <n v="0.5"/>
    <n v="1"/>
    <b v="1"/>
    <n v="0"/>
  </r>
  <r>
    <s v="UK"/>
    <s v="GB-ENG"/>
    <s v="ANCN5"/>
    <x v="66"/>
    <d v="2018-12-11T11:36:00"/>
    <x v="5"/>
    <n v="12"/>
    <s v="Imidacloprid"/>
    <s v="ng/L"/>
    <s v="&lt;"/>
    <n v="1"/>
    <n v="0.5"/>
    <n v="1"/>
    <b v="1"/>
    <n v="0"/>
  </r>
  <r>
    <s v="UK"/>
    <s v="GB-ENG"/>
    <s v="ANCN5"/>
    <x v="66"/>
    <d v="2018-12-13T10:25:00"/>
    <x v="5"/>
    <n v="12"/>
    <s v="Imidacloprid"/>
    <s v="ng/L"/>
    <s v="&lt;"/>
    <n v="1"/>
    <n v="0.5"/>
    <n v="1"/>
    <b v="1"/>
    <n v="0"/>
  </r>
  <r>
    <s v="UK"/>
    <s v="GB-ENG"/>
    <s v="ANCN5"/>
    <x v="66"/>
    <d v="2018-12-17T09:28:00"/>
    <x v="5"/>
    <n v="12"/>
    <s v="Imidacloprid"/>
    <s v="ng/L"/>
    <s v="="/>
    <n v="4.5999999999999996"/>
    <n v="4.5999999999999996"/>
    <n v="0"/>
    <b v="0"/>
    <n v="0"/>
  </r>
  <r>
    <s v="UK"/>
    <s v="GB-ENG"/>
    <s v="ANCN5"/>
    <x v="66"/>
    <d v="2019-01-03T12:35:00"/>
    <x v="0"/>
    <n v="1"/>
    <s v="Imidacloprid"/>
    <s v="ng/L"/>
    <s v="&lt;"/>
    <n v="1"/>
    <n v="0.5"/>
    <n v="1"/>
    <b v="1"/>
    <n v="0"/>
  </r>
  <r>
    <s v="UK"/>
    <s v="GB-ENG"/>
    <s v="ANCN5"/>
    <x v="66"/>
    <d v="2019-01-08T12:43:00"/>
    <x v="0"/>
    <n v="1"/>
    <s v="Imidacloprid"/>
    <s v="ng/L"/>
    <s v="="/>
    <n v="4.3"/>
    <n v="4.3"/>
    <n v="0"/>
    <b v="0"/>
    <n v="0"/>
  </r>
  <r>
    <s v="UK"/>
    <s v="GB-ENG"/>
    <s v="ANCN5"/>
    <x v="66"/>
    <d v="2019-01-11T10:15:00"/>
    <x v="0"/>
    <n v="1"/>
    <s v="Imidacloprid"/>
    <s v="ng/L"/>
    <s v="&lt;"/>
    <n v="1"/>
    <n v="0.5"/>
    <n v="1"/>
    <b v="1"/>
    <n v="0"/>
  </r>
  <r>
    <s v="UK"/>
    <s v="GB-ENG"/>
    <s v="ANCN5"/>
    <x v="66"/>
    <d v="2019-01-15T11:50:00"/>
    <x v="0"/>
    <n v="1"/>
    <s v="Imidacloprid"/>
    <s v="ng/L"/>
    <s v="="/>
    <n v="4.1000000000000005"/>
    <n v="4.1000000000000005"/>
    <n v="0"/>
    <b v="0"/>
    <n v="0"/>
  </r>
  <r>
    <s v="UK"/>
    <s v="GB-ENG"/>
    <s v="ANCN5"/>
    <x v="66"/>
    <d v="2019-01-21T10:30:00"/>
    <x v="0"/>
    <n v="1"/>
    <s v="Imidacloprid"/>
    <s v="ng/L"/>
    <s v="&lt;"/>
    <n v="1"/>
    <n v="0.5"/>
    <n v="1"/>
    <b v="1"/>
    <n v="0"/>
  </r>
  <r>
    <s v="UK"/>
    <s v="GB-ENG"/>
    <s v="ANCN5"/>
    <x v="66"/>
    <d v="2019-01-25T10:05:00"/>
    <x v="0"/>
    <n v="1"/>
    <s v="Imidacloprid"/>
    <s v="ng/L"/>
    <s v="="/>
    <n v="4"/>
    <n v="4"/>
    <n v="0"/>
    <b v="0"/>
    <n v="0"/>
  </r>
  <r>
    <s v="UK"/>
    <s v="GB-ENG"/>
    <s v="ANCN5"/>
    <x v="66"/>
    <d v="2019-01-29T12:10:00"/>
    <x v="0"/>
    <n v="1"/>
    <s v="Imidacloprid"/>
    <s v="ng/L"/>
    <s v="="/>
    <n v="3.9"/>
    <n v="3.9"/>
    <n v="0"/>
    <b v="0"/>
    <n v="0"/>
  </r>
  <r>
    <s v="UK"/>
    <s v="GB-ENG"/>
    <s v="ANCN5"/>
    <x v="66"/>
    <d v="2019-04-03T11:57:00"/>
    <x v="0"/>
    <n v="4"/>
    <s v="Imidacloprid"/>
    <s v="ng/L"/>
    <s v="&lt;"/>
    <n v="1"/>
    <n v="0.5"/>
    <n v="1"/>
    <b v="1"/>
    <n v="0"/>
  </r>
  <r>
    <s v="UK"/>
    <s v="GB-ENG"/>
    <s v="ANCN5"/>
    <x v="66"/>
    <d v="2019-05-01T13:33:00"/>
    <x v="0"/>
    <n v="5"/>
    <s v="Imidacloprid"/>
    <s v="ng/L"/>
    <s v="="/>
    <n v="3.8"/>
    <n v="3.8"/>
    <n v="0"/>
    <b v="0"/>
    <n v="0"/>
  </r>
  <r>
    <s v="UK"/>
    <s v="GB-ENG"/>
    <s v="ANCN5"/>
    <x v="66"/>
    <d v="2019-08-28T12:34:00"/>
    <x v="0"/>
    <n v="8"/>
    <s v="Imidacloprid"/>
    <s v="ng/L"/>
    <s v="="/>
    <n v="10"/>
    <n v="10"/>
    <n v="0"/>
    <b v="0"/>
    <n v="0"/>
  </r>
  <r>
    <s v="UK"/>
    <s v="GB-ENG"/>
    <s v="ANCN5"/>
    <x v="66"/>
    <d v="2019-08-29T11:38:00"/>
    <x v="0"/>
    <n v="8"/>
    <s v="Imidacloprid"/>
    <s v="ng/L"/>
    <s v="="/>
    <n v="9.7000000000000011"/>
    <n v="9.7000000000000011"/>
    <n v="0"/>
    <b v="0"/>
    <n v="0"/>
  </r>
  <r>
    <s v="UK"/>
    <s v="GB-ENG"/>
    <s v="ANCN5"/>
    <x v="66"/>
    <d v="2019-09-04T11:04:00"/>
    <x v="0"/>
    <n v="9"/>
    <s v="Imidacloprid"/>
    <s v="ng/L"/>
    <s v="="/>
    <n v="9.2999999999999989"/>
    <n v="9.2999999999999989"/>
    <n v="0"/>
    <b v="0"/>
    <n v="0"/>
  </r>
  <r>
    <s v="UK"/>
    <s v="GB-ENG"/>
    <s v="ANCN5"/>
    <x v="66"/>
    <d v="2019-09-06T11:00:00"/>
    <x v="0"/>
    <n v="9"/>
    <s v="Imidacloprid"/>
    <s v="ng/L"/>
    <s v="="/>
    <n v="11"/>
    <n v="11"/>
    <n v="0"/>
    <b v="0"/>
    <n v="0"/>
  </r>
  <r>
    <s v="UK"/>
    <s v="GB-ENG"/>
    <s v="ANCN5"/>
    <x v="66"/>
    <d v="2019-09-11T11:30:00"/>
    <x v="0"/>
    <n v="9"/>
    <s v="Imidacloprid"/>
    <s v="ng/L"/>
    <s v="="/>
    <n v="8.9"/>
    <n v="8.9"/>
    <n v="0"/>
    <b v="0"/>
    <n v="0"/>
  </r>
  <r>
    <s v="UK"/>
    <s v="GB-ENG"/>
    <s v="ANCN5"/>
    <x v="66"/>
    <d v="2019-09-13T11:30:00"/>
    <x v="0"/>
    <n v="9"/>
    <s v="Imidacloprid"/>
    <s v="ng/L"/>
    <s v="&lt;"/>
    <n v="1"/>
    <n v="0.5"/>
    <n v="1"/>
    <b v="1"/>
    <n v="0"/>
  </r>
  <r>
    <s v="UK"/>
    <s v="GB-ENG"/>
    <s v="ANCN5"/>
    <x v="66"/>
    <d v="2019-09-16T10:50:00"/>
    <x v="0"/>
    <n v="9"/>
    <s v="Imidacloprid"/>
    <s v="ng/L"/>
    <s v="="/>
    <n v="12"/>
    <n v="12"/>
    <n v="0"/>
    <b v="0"/>
    <n v="0"/>
  </r>
  <r>
    <s v="UK"/>
    <s v="GB-ENG"/>
    <s v="ANCN5"/>
    <x v="66"/>
    <d v="2019-09-26T12:47:00"/>
    <x v="0"/>
    <n v="9"/>
    <s v="Imidacloprid"/>
    <s v="ng/L"/>
    <s v="="/>
    <n v="15"/>
    <n v="15"/>
    <n v="0"/>
    <b v="0"/>
    <n v="0"/>
  </r>
  <r>
    <s v="UK"/>
    <s v="GB-ENG"/>
    <s v="ANCN5"/>
    <x v="66"/>
    <d v="2019-10-07T11:44:00"/>
    <x v="0"/>
    <n v="10"/>
    <s v="Imidacloprid"/>
    <s v="ng/L"/>
    <s v="="/>
    <n v="4.1000000000000005"/>
    <n v="4.1000000000000005"/>
    <n v="0"/>
    <b v="0"/>
    <n v="0"/>
  </r>
  <r>
    <s v="UK"/>
    <s v="GB-ENG"/>
    <s v="ANCN5"/>
    <x v="66"/>
    <d v="2019-10-16T11:32:00"/>
    <x v="0"/>
    <n v="10"/>
    <s v="Imidacloprid"/>
    <s v="ng/L"/>
    <s v="="/>
    <n v="5.1000000000000005"/>
    <n v="5.1000000000000005"/>
    <n v="0"/>
    <b v="0"/>
    <n v="0"/>
  </r>
  <r>
    <s v="UK"/>
    <s v="GB-ENG"/>
    <s v="ANCN5"/>
    <x v="66"/>
    <d v="2019-10-18T12:53:00"/>
    <x v="0"/>
    <n v="10"/>
    <s v="Imidacloprid"/>
    <s v="ng/L"/>
    <s v="&lt;"/>
    <n v="1"/>
    <n v="0.5"/>
    <n v="1"/>
    <b v="1"/>
    <n v="0"/>
  </r>
  <r>
    <s v="UK"/>
    <s v="GB-ENG"/>
    <s v="ANCN5"/>
    <x v="66"/>
    <d v="2019-10-23T12:35:00"/>
    <x v="0"/>
    <n v="10"/>
    <s v="Imidacloprid"/>
    <s v="ng/L"/>
    <s v="="/>
    <n v="2.7"/>
    <n v="2.7"/>
    <n v="0"/>
    <b v="0"/>
    <n v="0"/>
  </r>
  <r>
    <s v="UK"/>
    <s v="GB-ENG"/>
    <s v="ANCN5"/>
    <x v="66"/>
    <d v="2019-10-25T12:42:00"/>
    <x v="0"/>
    <n v="10"/>
    <s v="Imidacloprid"/>
    <s v="ng/L"/>
    <s v="="/>
    <n v="3.8"/>
    <n v="3.8"/>
    <n v="0"/>
    <b v="0"/>
    <n v="0"/>
  </r>
  <r>
    <s v="UK"/>
    <s v="GB-ENG"/>
    <s v="ANCN5"/>
    <x v="66"/>
    <d v="2019-10-29T11:00:00"/>
    <x v="0"/>
    <n v="10"/>
    <s v="Imidacloprid"/>
    <s v="ng/L"/>
    <s v="&lt;"/>
    <n v="1"/>
    <n v="0.5"/>
    <n v="1"/>
    <b v="1"/>
    <n v="0"/>
  </r>
  <r>
    <s v="UK"/>
    <s v="GB-ENG"/>
    <s v="ANCN5"/>
    <x v="66"/>
    <d v="2019-11-15T09:56:00"/>
    <x v="0"/>
    <n v="11"/>
    <s v="Imidacloprid"/>
    <s v="ng/L"/>
    <s v="="/>
    <n v="2.2999999999999998"/>
    <n v="2.2999999999999998"/>
    <n v="0"/>
    <b v="0"/>
    <n v="0"/>
  </r>
  <r>
    <s v="UK"/>
    <s v="GB-ENG"/>
    <s v="ANCN5"/>
    <x v="66"/>
    <d v="2019-11-18T11:32:00"/>
    <x v="0"/>
    <n v="11"/>
    <s v="Imidacloprid"/>
    <s v="ng/L"/>
    <s v="="/>
    <n v="2.2000000000000002"/>
    <n v="2.2000000000000002"/>
    <n v="0"/>
    <b v="0"/>
    <n v="0"/>
  </r>
  <r>
    <s v="UK"/>
    <s v="GB-ENG"/>
    <s v="ANCN5"/>
    <x v="66"/>
    <d v="2019-11-21T10:29:00"/>
    <x v="0"/>
    <n v="11"/>
    <s v="Imidacloprid"/>
    <s v="ng/L"/>
    <s v="&lt;"/>
    <n v="1"/>
    <n v="0.5"/>
    <n v="1"/>
    <b v="1"/>
    <n v="0"/>
  </r>
  <r>
    <s v="UK"/>
    <s v="GB-ENG"/>
    <s v="ANCN5"/>
    <x v="66"/>
    <d v="2019-11-27T11:20:00"/>
    <x v="0"/>
    <n v="11"/>
    <s v="Imidacloprid"/>
    <s v="ng/L"/>
    <s v="&lt;"/>
    <n v="1"/>
    <n v="0.5"/>
    <n v="1"/>
    <b v="1"/>
    <n v="0"/>
  </r>
  <r>
    <s v="UK"/>
    <s v="GB-ENG"/>
    <s v="ANCN5"/>
    <x v="66"/>
    <d v="2019-11-28T10:40:00"/>
    <x v="0"/>
    <n v="11"/>
    <s v="Imidacloprid"/>
    <s v="ng/L"/>
    <s v="&lt;"/>
    <n v="1"/>
    <n v="0.5"/>
    <n v="1"/>
    <b v="1"/>
    <n v="0"/>
  </r>
  <r>
    <s v="UK"/>
    <s v="GB-ENG"/>
    <s v="ANCN5"/>
    <x v="66"/>
    <d v="2019-11-29T10:04:00"/>
    <x v="0"/>
    <n v="11"/>
    <s v="Imidacloprid"/>
    <s v="ng/L"/>
    <s v="&lt;"/>
    <n v="1"/>
    <n v="0.5"/>
    <n v="1"/>
    <b v="1"/>
    <n v="0"/>
  </r>
  <r>
    <s v="UK"/>
    <s v="GB-ENG"/>
    <s v="ANCN5"/>
    <x v="66"/>
    <d v="2019-12-03T12:16:00"/>
    <x v="0"/>
    <n v="12"/>
    <s v="Imidacloprid"/>
    <s v="ng/L"/>
    <s v="&lt;"/>
    <n v="1"/>
    <n v="0.5"/>
    <n v="1"/>
    <b v="1"/>
    <n v="0"/>
  </r>
  <r>
    <s v="UK"/>
    <s v="GB-ENG"/>
    <s v="ANCN5"/>
    <x v="66"/>
    <d v="2019-12-06T10:24:00"/>
    <x v="0"/>
    <n v="12"/>
    <s v="Imidacloprid"/>
    <s v="ng/L"/>
    <s v="&lt;"/>
    <n v="1"/>
    <n v="0.5"/>
    <n v="1"/>
    <b v="1"/>
    <n v="0"/>
  </r>
  <r>
    <s v="UK"/>
    <s v="GB-ENG"/>
    <s v="ANCN5"/>
    <x v="66"/>
    <d v="2019-12-09T09:56:00"/>
    <x v="0"/>
    <n v="12"/>
    <s v="Imidacloprid"/>
    <s v="ng/L"/>
    <s v="&lt;"/>
    <n v="1"/>
    <n v="0.5"/>
    <n v="1"/>
    <b v="1"/>
    <n v="0"/>
  </r>
  <r>
    <s v="UK"/>
    <s v="GB-ENG"/>
    <s v="ANCN5"/>
    <x v="66"/>
    <d v="2019-12-13T09:37:00"/>
    <x v="0"/>
    <n v="12"/>
    <s v="Imidacloprid"/>
    <s v="ng/L"/>
    <s v="&lt;"/>
    <n v="1"/>
    <n v="0.5"/>
    <n v="1"/>
    <b v="1"/>
    <n v="0"/>
  </r>
  <r>
    <s v="UK"/>
    <s v="GB-ENG"/>
    <s v="ANCN5"/>
    <x v="66"/>
    <d v="2019-12-17T09:10:00"/>
    <x v="0"/>
    <n v="12"/>
    <s v="Imidacloprid"/>
    <s v="ng/L"/>
    <s v="&lt;"/>
    <n v="1"/>
    <n v="0.5"/>
    <n v="1"/>
    <b v="1"/>
    <n v="0"/>
  </r>
  <r>
    <s v="UK"/>
    <s v="GB-ENG"/>
    <s v="ANCN5"/>
    <x v="66"/>
    <d v="2019-12-19T09:55:00"/>
    <x v="0"/>
    <n v="12"/>
    <s v="Imidacloprid"/>
    <s v="ng/L"/>
    <s v="&lt;"/>
    <n v="1"/>
    <n v="0.5"/>
    <n v="1"/>
    <b v="1"/>
    <n v="0"/>
  </r>
  <r>
    <s v="UK"/>
    <s v="GB-ENG"/>
    <s v="ANCN5"/>
    <x v="66"/>
    <d v="2020-01-06T10:44:00"/>
    <x v="6"/>
    <n v="1"/>
    <s v="Imidacloprid"/>
    <s v="ng/L"/>
    <s v="&lt;"/>
    <n v="1"/>
    <n v="0.5"/>
    <n v="1"/>
    <b v="1"/>
    <n v="0"/>
  </r>
  <r>
    <s v="UK"/>
    <s v="GB-ENG"/>
    <s v="ANCN5"/>
    <x v="66"/>
    <d v="2020-01-09T09:58:00"/>
    <x v="6"/>
    <n v="1"/>
    <s v="Imidacloprid"/>
    <s v="ng/L"/>
    <s v="&lt;"/>
    <n v="1"/>
    <n v="0.5"/>
    <n v="1"/>
    <b v="1"/>
    <n v="0"/>
  </r>
  <r>
    <s v="UK"/>
    <s v="GB-ENG"/>
    <s v="ANCN5"/>
    <x v="66"/>
    <d v="2020-01-15T12:14:00"/>
    <x v="6"/>
    <n v="1"/>
    <s v="Imidacloprid"/>
    <s v="ng/L"/>
    <s v="="/>
    <n v="3"/>
    <n v="3"/>
    <n v="0"/>
    <b v="0"/>
    <n v="0"/>
  </r>
  <r>
    <s v="UK"/>
    <s v="GB-ENG"/>
    <s v="ANCN5"/>
    <x v="66"/>
    <d v="2020-01-17T09:52:00"/>
    <x v="6"/>
    <n v="1"/>
    <s v="Imidacloprid"/>
    <s v="ng/L"/>
    <s v="="/>
    <n v="2.6"/>
    <n v="2.6"/>
    <n v="0"/>
    <b v="0"/>
    <n v="0"/>
  </r>
  <r>
    <s v="UK"/>
    <s v="GB-ENG"/>
    <s v="ANCN5"/>
    <x v="66"/>
    <d v="2020-01-20T12:15:00"/>
    <x v="6"/>
    <n v="1"/>
    <s v="Imidacloprid"/>
    <s v="ng/L"/>
    <s v="&lt;"/>
    <n v="1"/>
    <n v="0.5"/>
    <n v="1"/>
    <b v="1"/>
    <n v="0"/>
  </r>
  <r>
    <s v="UK"/>
    <s v="GB-ENG"/>
    <s v="ANCN5"/>
    <x v="66"/>
    <d v="2020-01-22T10:18:00"/>
    <x v="6"/>
    <n v="1"/>
    <s v="Imidacloprid"/>
    <s v="ng/L"/>
    <s v="="/>
    <n v="1.5"/>
    <n v="1.5"/>
    <n v="0"/>
    <b v="0"/>
    <n v="0"/>
  </r>
  <r>
    <s v="UK"/>
    <s v="GB-ENG"/>
    <s v="ANCN5"/>
    <x v="66"/>
    <d v="2020-01-23T09:25:00"/>
    <x v="6"/>
    <n v="1"/>
    <s v="Imidacloprid"/>
    <s v="ng/L"/>
    <s v="="/>
    <n v="2.2999999999999998"/>
    <n v="2.2999999999999998"/>
    <n v="0"/>
    <b v="0"/>
    <n v="0"/>
  </r>
  <r>
    <s v="UK"/>
    <s v="GB-ENG"/>
    <s v="ANCN5"/>
    <x v="66"/>
    <d v="2020-01-27T11:13:00"/>
    <x v="6"/>
    <n v="1"/>
    <s v="Imidacloprid"/>
    <s v="ng/L"/>
    <s v="&lt;"/>
    <n v="1"/>
    <n v="0.5"/>
    <n v="1"/>
    <b v="1"/>
    <n v="0"/>
  </r>
  <r>
    <s v="UK"/>
    <s v="GB-ENG"/>
    <s v="ANCN5"/>
    <x v="66"/>
    <d v="2020-01-30T09:17:00"/>
    <x v="6"/>
    <n v="1"/>
    <s v="Imidacloprid"/>
    <s v="ng/L"/>
    <s v="&lt;"/>
    <n v="1"/>
    <n v="0.5"/>
    <n v="1"/>
    <b v="1"/>
    <n v="0"/>
  </r>
  <r>
    <s v="UK"/>
    <s v="GB-ENG"/>
    <s v="ANCN5"/>
    <x v="66"/>
    <d v="2020-02-11T11:45:00"/>
    <x v="6"/>
    <n v="2"/>
    <s v="Imidacloprid"/>
    <s v="ng/L"/>
    <s v="&lt;"/>
    <n v="1"/>
    <n v="0.5"/>
    <n v="1"/>
    <b v="1"/>
    <n v="0"/>
  </r>
  <r>
    <s v="UK"/>
    <s v="GB-ENG"/>
    <s v="ANCN5"/>
    <x v="66"/>
    <d v="2020-02-19T11:28:00"/>
    <x v="6"/>
    <n v="2"/>
    <s v="Imidacloprid"/>
    <s v="ng/L"/>
    <s v="&lt;"/>
    <n v="1"/>
    <n v="0.5"/>
    <n v="1"/>
    <b v="1"/>
    <n v="0"/>
  </r>
  <r>
    <s v="UK"/>
    <s v="GB-ENG"/>
    <s v="ANCN5"/>
    <x v="66"/>
    <d v="2020-02-20T09:23:00"/>
    <x v="6"/>
    <n v="2"/>
    <s v="Imidacloprid"/>
    <s v="ng/L"/>
    <s v="&lt;"/>
    <n v="1"/>
    <n v="0.5"/>
    <n v="1"/>
    <b v="1"/>
    <n v="0"/>
  </r>
  <r>
    <s v="UK"/>
    <s v="GB-ENG"/>
    <s v="ANCN5"/>
    <x v="66"/>
    <d v="2020-02-24T10:59:00"/>
    <x v="6"/>
    <n v="2"/>
    <s v="Imidacloprid"/>
    <s v="ng/L"/>
    <s v="="/>
    <n v="3"/>
    <n v="3"/>
    <n v="0"/>
    <b v="0"/>
    <n v="0"/>
  </r>
  <r>
    <s v="UK"/>
    <s v="GB-ENG"/>
    <s v="ANCN5"/>
    <x v="66"/>
    <d v="2020-02-27T09:44:00"/>
    <x v="6"/>
    <n v="2"/>
    <s v="Imidacloprid"/>
    <s v="ng/L"/>
    <s v="&lt;"/>
    <n v="1"/>
    <n v="0.5"/>
    <n v="1"/>
    <b v="1"/>
    <n v="0"/>
  </r>
  <r>
    <s v="UK"/>
    <s v="GB-ENG"/>
    <s v="ANCN5"/>
    <x v="66"/>
    <d v="2021-02-03T08:58:00"/>
    <x v="7"/>
    <n v="2"/>
    <s v="Imidacloprid"/>
    <s v="ng/L"/>
    <s v="&lt;"/>
    <n v="1"/>
    <n v="0.5"/>
    <n v="1"/>
    <b v="1"/>
    <n v="0"/>
  </r>
  <r>
    <s v="UK"/>
    <s v="GB-ENG"/>
    <s v="ANCN5"/>
    <x v="66"/>
    <d v="2021-02-10T09:17:00"/>
    <x v="7"/>
    <n v="2"/>
    <s v="Imidacloprid"/>
    <s v="ng/L"/>
    <s v="&lt;"/>
    <n v="1"/>
    <n v="0.5"/>
    <n v="1"/>
    <b v="1"/>
    <n v="0"/>
  </r>
  <r>
    <s v="UK"/>
    <s v="GB-ENG"/>
    <s v="ANCN5"/>
    <x v="66"/>
    <d v="2021-02-17T08:33:00"/>
    <x v="7"/>
    <n v="2"/>
    <s v="Imidacloprid"/>
    <s v="ng/L"/>
    <s v="&lt;"/>
    <n v="1"/>
    <n v="0.5"/>
    <n v="1"/>
    <b v="1"/>
    <n v="0"/>
  </r>
  <r>
    <s v="UK"/>
    <s v="GB-ENG"/>
    <s v="ANCN5"/>
    <x v="66"/>
    <d v="2021-02-24T09:49:00"/>
    <x v="7"/>
    <n v="2"/>
    <s v="Imidacloprid"/>
    <s v="ng/L"/>
    <s v="&lt;"/>
    <n v="1"/>
    <n v="0.5"/>
    <n v="1"/>
    <b v="1"/>
    <n v="0"/>
  </r>
  <r>
    <s v="UK"/>
    <s v="GB-ENG"/>
    <s v="ANCN5"/>
    <x v="66"/>
    <d v="2021-03-03T12:00:00"/>
    <x v="7"/>
    <n v="3"/>
    <s v="Imidacloprid"/>
    <s v="ng/L"/>
    <s v="&lt;"/>
    <n v="1"/>
    <n v="0.5"/>
    <n v="1"/>
    <b v="1"/>
    <n v="0"/>
  </r>
  <r>
    <s v="UK"/>
    <s v="GB-ENG"/>
    <s v="ANCN5"/>
    <x v="66"/>
    <d v="2021-03-10T10:17:00"/>
    <x v="7"/>
    <n v="3"/>
    <s v="Imidacloprid"/>
    <s v="ng/L"/>
    <s v="&lt;"/>
    <n v="1"/>
    <n v="0.5"/>
    <n v="1"/>
    <b v="1"/>
    <n v="0"/>
  </r>
  <r>
    <s v="UK"/>
    <s v="GB-ENG"/>
    <s v="ANCN5"/>
    <x v="66"/>
    <d v="2021-03-19T09:31:00"/>
    <x v="7"/>
    <n v="3"/>
    <s v="Imidacloprid"/>
    <s v="ng/L"/>
    <s v="&lt;"/>
    <n v="1"/>
    <n v="0.5"/>
    <n v="1"/>
    <b v="1"/>
    <n v="0"/>
  </r>
  <r>
    <s v="UK"/>
    <s v="GB-ENG"/>
    <s v="ANCN5"/>
    <x v="66"/>
    <d v="2021-03-22T11:22:00"/>
    <x v="7"/>
    <n v="3"/>
    <s v="Imidacloprid"/>
    <s v="ng/L"/>
    <s v="&lt;"/>
    <n v="1"/>
    <n v="0.5"/>
    <n v="1"/>
    <b v="1"/>
    <n v="0"/>
  </r>
  <r>
    <s v="UK"/>
    <s v="GB-ENG"/>
    <s v="ANCN5"/>
    <x v="66"/>
    <d v="2021-04-06T11:37:00"/>
    <x v="7"/>
    <n v="4"/>
    <s v="Imidacloprid"/>
    <s v="ng/L"/>
    <s v="&lt;"/>
    <n v="1"/>
    <n v="0.5"/>
    <n v="1"/>
    <b v="1"/>
    <n v="0"/>
  </r>
  <r>
    <s v="UK"/>
    <s v="GB-ENG"/>
    <s v="ANCN5"/>
    <x v="66"/>
    <d v="2021-04-12T10:08:00"/>
    <x v="7"/>
    <n v="4"/>
    <s v="Imidacloprid"/>
    <s v="ng/L"/>
    <s v="&lt;"/>
    <n v="1"/>
    <n v="0.5"/>
    <n v="1"/>
    <b v="1"/>
    <n v="0"/>
  </r>
  <r>
    <s v="UK"/>
    <s v="GB-ENG"/>
    <s v="ANCN5"/>
    <x v="66"/>
    <d v="2021-04-21T12:02:00"/>
    <x v="7"/>
    <n v="4"/>
    <s v="Imidacloprid"/>
    <s v="ng/L"/>
    <s v="="/>
    <n v="4.2"/>
    <n v="4.2"/>
    <n v="0"/>
    <b v="0"/>
    <n v="0"/>
  </r>
  <r>
    <s v="UK"/>
    <s v="GB-ENG"/>
    <s v="ANCN5"/>
    <x v="66"/>
    <d v="2021-04-28T10:08:00"/>
    <x v="7"/>
    <n v="4"/>
    <s v="Imidacloprid"/>
    <s v="ng/L"/>
    <s v="="/>
    <n v="4.8999999999999995"/>
    <n v="4.8999999999999995"/>
    <n v="0"/>
    <b v="0"/>
    <n v="0"/>
  </r>
  <r>
    <s v="UK"/>
    <s v="GB-ENG"/>
    <s v="ANCN5"/>
    <x v="66"/>
    <d v="2021-05-06T11:32:00"/>
    <x v="7"/>
    <n v="5"/>
    <s v="Imidacloprid"/>
    <s v="ng/L"/>
    <s v="="/>
    <n v="5.2"/>
    <n v="5.2"/>
    <n v="0"/>
    <b v="0"/>
    <n v="0"/>
  </r>
  <r>
    <s v="UK"/>
    <s v="GB-ENG"/>
    <s v="ANCN5"/>
    <x v="66"/>
    <d v="2021-05-12T10:30:00"/>
    <x v="7"/>
    <n v="5"/>
    <s v="Imidacloprid"/>
    <s v="ng/L"/>
    <s v="&lt;"/>
    <n v="1"/>
    <n v="0.5"/>
    <n v="1"/>
    <b v="1"/>
    <n v="0"/>
  </r>
  <r>
    <s v="UK"/>
    <s v="GB-ENG"/>
    <s v="ANCN5"/>
    <x v="66"/>
    <d v="2021-05-19T10:12:00"/>
    <x v="7"/>
    <n v="5"/>
    <s v="Imidacloprid"/>
    <s v="ng/L"/>
    <s v="&lt;"/>
    <n v="1"/>
    <n v="0.5"/>
    <n v="1"/>
    <b v="1"/>
    <n v="0"/>
  </r>
  <r>
    <s v="UK"/>
    <s v="GB-ENG"/>
    <s v="ANCN5"/>
    <x v="66"/>
    <d v="2021-05-27T11:16:00"/>
    <x v="7"/>
    <n v="5"/>
    <s v="Imidacloprid"/>
    <s v="ng/L"/>
    <s v="&lt;"/>
    <n v="1"/>
    <n v="0.5"/>
    <n v="1"/>
    <b v="1"/>
    <n v="0"/>
  </r>
  <r>
    <s v="UK"/>
    <s v="GB-ENG"/>
    <s v="ANCN5"/>
    <x v="66"/>
    <d v="2021-06-04T12:02:00"/>
    <x v="7"/>
    <n v="6"/>
    <s v="Imidacloprid"/>
    <s v="ng/L"/>
    <s v="&lt;"/>
    <n v="1"/>
    <n v="0.5"/>
    <n v="1"/>
    <b v="1"/>
    <n v="0"/>
  </r>
  <r>
    <s v="UK"/>
    <s v="GB-ENG"/>
    <s v="ANCN5"/>
    <x v="66"/>
    <d v="2021-06-09T11:19:00"/>
    <x v="7"/>
    <n v="6"/>
    <s v="Imidacloprid"/>
    <s v="ng/L"/>
    <s v="&lt;"/>
    <n v="1"/>
    <n v="0.5"/>
    <n v="1"/>
    <b v="1"/>
    <n v="0"/>
  </r>
  <r>
    <s v="UK"/>
    <s v="GB-ENG"/>
    <s v="ANCN5"/>
    <x v="66"/>
    <d v="2021-06-17T09:41:00"/>
    <x v="7"/>
    <n v="6"/>
    <s v="Imidacloprid"/>
    <s v="ng/L"/>
    <s v="="/>
    <n v="8.4"/>
    <n v="8.4"/>
    <n v="0"/>
    <b v="0"/>
    <n v="0"/>
  </r>
  <r>
    <s v="UK"/>
    <s v="GB-ENG"/>
    <s v="ANCN5"/>
    <x v="66"/>
    <d v="2021-06-24T10:47:00"/>
    <x v="7"/>
    <n v="6"/>
    <s v="Imidacloprid"/>
    <s v="ng/L"/>
    <s v="="/>
    <n v="6"/>
    <n v="6"/>
    <n v="0"/>
    <b v="0"/>
    <n v="0"/>
  </r>
  <r>
    <s v="UK"/>
    <s v="GB-ENG"/>
    <s v="ANCN5"/>
    <x v="66"/>
    <d v="2021-07-02T11:43:00"/>
    <x v="7"/>
    <n v="7"/>
    <s v="Imidacloprid"/>
    <s v="ng/L"/>
    <s v="="/>
    <n v="6.3"/>
    <n v="6.3"/>
    <n v="0"/>
    <b v="0"/>
    <n v="0"/>
  </r>
  <r>
    <s v="UK"/>
    <s v="GB-ENG"/>
    <s v="ANCN5"/>
    <x v="66"/>
    <d v="2021-07-07T11:30:00"/>
    <x v="7"/>
    <n v="7"/>
    <s v="Imidacloprid"/>
    <s v="ng/L"/>
    <s v="&lt;"/>
    <n v="1"/>
    <n v="0.5"/>
    <n v="1"/>
    <b v="1"/>
    <n v="0"/>
  </r>
  <r>
    <s v="UK"/>
    <s v="GB-ENG"/>
    <s v="ANCN5"/>
    <x v="66"/>
    <d v="2021-07-16T11:34:00"/>
    <x v="7"/>
    <n v="7"/>
    <s v="Imidacloprid"/>
    <s v="ng/L"/>
    <s v="&lt;"/>
    <n v="1"/>
    <n v="0.5"/>
    <n v="1"/>
    <b v="1"/>
    <n v="0"/>
  </r>
  <r>
    <s v="UK"/>
    <s v="GB-ENG"/>
    <s v="ANCN5"/>
    <x v="66"/>
    <d v="2021-07-21T09:02:00"/>
    <x v="7"/>
    <n v="7"/>
    <s v="Imidacloprid"/>
    <s v="ng/L"/>
    <s v="="/>
    <n v="9.5"/>
    <n v="9.5"/>
    <n v="0"/>
    <b v="0"/>
    <n v="0"/>
  </r>
  <r>
    <s v="UK"/>
    <s v="GB-ENG"/>
    <s v="ANCN5"/>
    <x v="66"/>
    <d v="2021-07-27T10:00:00"/>
    <x v="7"/>
    <n v="7"/>
    <s v="Imidacloprid"/>
    <s v="ng/L"/>
    <s v="="/>
    <n v="10"/>
    <n v="10"/>
    <n v="0"/>
    <b v="0"/>
    <n v="0"/>
  </r>
  <r>
    <s v="UK"/>
    <s v="GB-ENG"/>
    <s v="ANCN5"/>
    <x v="66"/>
    <d v="2021-11-03T09:06:00"/>
    <x v="7"/>
    <n v="11"/>
    <s v="Imidacloprid"/>
    <s v="ng/L"/>
    <s v="="/>
    <n v="5.5"/>
    <n v="5.5"/>
    <n v="0"/>
    <b v="0"/>
    <n v="0"/>
  </r>
  <r>
    <s v="UK"/>
    <s v="GB-ENG"/>
    <s v="ANCN5"/>
    <x v="66"/>
    <d v="2021-11-08T09:46:00"/>
    <x v="7"/>
    <n v="11"/>
    <s v="Imidacloprid"/>
    <s v="ng/L"/>
    <s v="="/>
    <n v="4.1000000000000005"/>
    <n v="4.1000000000000005"/>
    <n v="0"/>
    <b v="0"/>
    <n v="0"/>
  </r>
  <r>
    <s v="UK"/>
    <s v="GB-ENG"/>
    <s v="ANCN5"/>
    <x v="66"/>
    <d v="2021-11-15T10:20:00"/>
    <x v="7"/>
    <n v="11"/>
    <s v="Imidacloprid"/>
    <s v="ng/L"/>
    <s v="="/>
    <n v="7.1000000000000005"/>
    <n v="7.1000000000000005"/>
    <n v="0"/>
    <b v="0"/>
    <n v="0"/>
  </r>
  <r>
    <s v="UK"/>
    <s v="GB-ENG"/>
    <s v="ANCN5"/>
    <x v="66"/>
    <d v="2021-11-23T09:06:00"/>
    <x v="7"/>
    <n v="11"/>
    <s v="Imidacloprid"/>
    <s v="ng/L"/>
    <s v="="/>
    <n v="7.2"/>
    <n v="7.2"/>
    <n v="0"/>
    <b v="0"/>
    <n v="0"/>
  </r>
  <r>
    <s v="UK"/>
    <s v="GB-ENG"/>
    <s v="ANCN5"/>
    <x v="66"/>
    <d v="2021-12-03T08:49:00"/>
    <x v="7"/>
    <n v="12"/>
    <s v="Imidacloprid"/>
    <s v="ng/L"/>
    <s v="&lt;"/>
    <n v="1"/>
    <n v="0.5"/>
    <n v="1"/>
    <b v="1"/>
    <n v="0"/>
  </r>
  <r>
    <s v="UK"/>
    <s v="GB-ENG"/>
    <s v="ANCN5"/>
    <x v="66"/>
    <d v="2021-12-08T09:06:00"/>
    <x v="7"/>
    <n v="12"/>
    <s v="Imidacloprid"/>
    <s v="ng/L"/>
    <s v="&lt;"/>
    <n v="1"/>
    <n v="0.5"/>
    <n v="1"/>
    <b v="1"/>
    <n v="0"/>
  </r>
  <r>
    <s v="UK"/>
    <s v="GB-ENG"/>
    <s v="ANCN5"/>
    <x v="66"/>
    <d v="2021-12-13T09:12:00"/>
    <x v="7"/>
    <n v="12"/>
    <s v="Imidacloprid"/>
    <s v="ng/L"/>
    <s v="&lt;"/>
    <n v="1"/>
    <n v="0.5"/>
    <n v="1"/>
    <b v="1"/>
    <n v="0"/>
  </r>
  <r>
    <s v="UK"/>
    <s v="GB-ENG"/>
    <s v="ANCN5"/>
    <x v="66"/>
    <d v="2022-01-06T10:46:00"/>
    <x v="8"/>
    <n v="1"/>
    <s v="Imidacloprid"/>
    <s v="ng/L"/>
    <s v="="/>
    <n v="2.2999999999999998"/>
    <n v="2.2999999999999998"/>
    <n v="0"/>
    <b v="0"/>
    <n v="0"/>
  </r>
  <r>
    <s v="UK"/>
    <s v="GB-ENG"/>
    <s v="ANCN5"/>
    <x v="66"/>
    <d v="2022-01-17T09:08:00"/>
    <x v="8"/>
    <n v="1"/>
    <s v="Imidacloprid"/>
    <s v="ng/L"/>
    <s v="="/>
    <n v="2.1"/>
    <n v="2.1"/>
    <n v="0"/>
    <b v="0"/>
    <n v="0"/>
  </r>
  <r>
    <s v="UK"/>
    <s v="GB-ENG"/>
    <s v="ANCN5"/>
    <x v="66"/>
    <d v="2022-01-24T10:15:00"/>
    <x v="8"/>
    <n v="1"/>
    <s v="Imidacloprid"/>
    <s v="ng/L"/>
    <s v="="/>
    <n v="2.7"/>
    <n v="2.7"/>
    <n v="0"/>
    <b v="0"/>
    <n v="0"/>
  </r>
  <r>
    <s v="UK"/>
    <s v="GB-ENG"/>
    <s v="ANCN5"/>
    <x v="66"/>
    <d v="2022-02-02T10:41:00"/>
    <x v="8"/>
    <n v="2"/>
    <s v="Imidacloprid"/>
    <s v="ng/L"/>
    <s v="="/>
    <n v="2.9"/>
    <n v="2.9"/>
    <n v="0"/>
    <b v="0"/>
    <n v="0"/>
  </r>
  <r>
    <s v="UK"/>
    <s v="GB-ENG"/>
    <s v="ANCN5"/>
    <x v="66"/>
    <d v="2022-02-08T11:46:00"/>
    <x v="8"/>
    <n v="2"/>
    <s v="Imidacloprid"/>
    <s v="ng/L"/>
    <s v="&lt;"/>
    <n v="1"/>
    <n v="0.5"/>
    <n v="1"/>
    <b v="1"/>
    <n v="0"/>
  </r>
  <r>
    <s v="UK"/>
    <s v="GB-ENG"/>
    <s v="ANCN5"/>
    <x v="66"/>
    <d v="2022-02-16T08:40:00"/>
    <x v="8"/>
    <n v="2"/>
    <s v="Imidacloprid"/>
    <s v="ng/L"/>
    <s v="="/>
    <n v="2.2000000000000002"/>
    <n v="2.2000000000000002"/>
    <n v="0"/>
    <b v="0"/>
    <n v="0"/>
  </r>
  <r>
    <s v="UK"/>
    <s v="GB-ENG"/>
    <s v="ANCN5"/>
    <x v="66"/>
    <d v="2022-02-22T09:11:00"/>
    <x v="8"/>
    <n v="2"/>
    <s v="Imidacloprid"/>
    <s v="ng/L"/>
    <s v="&lt;"/>
    <n v="1"/>
    <n v="0.5"/>
    <n v="1"/>
    <b v="1"/>
    <n v="0"/>
  </r>
  <r>
    <s v="UK"/>
    <s v="GB-ENG"/>
    <s v="ANCN5"/>
    <x v="66"/>
    <d v="2022-03-04T09:50:00"/>
    <x v="8"/>
    <n v="3"/>
    <s v="Imidacloprid"/>
    <s v="ng/L"/>
    <s v="&lt;"/>
    <n v="1"/>
    <n v="0.5"/>
    <n v="1"/>
    <b v="1"/>
    <n v="0"/>
  </r>
  <r>
    <s v="UK"/>
    <s v="GB-ENG"/>
    <s v="ANCN5"/>
    <x v="66"/>
    <d v="2022-03-07T10:34:00"/>
    <x v="8"/>
    <n v="3"/>
    <s v="Imidacloprid"/>
    <s v="ng/L"/>
    <s v="&lt;"/>
    <n v="1"/>
    <n v="0.5"/>
    <n v="1"/>
    <b v="1"/>
    <n v="0"/>
  </r>
  <r>
    <s v="UK"/>
    <s v="GB-ENG"/>
    <s v="ANCN5"/>
    <x v="66"/>
    <d v="2022-03-14T10:32:00"/>
    <x v="8"/>
    <n v="3"/>
    <s v="Imidacloprid"/>
    <s v="ng/L"/>
    <s v="&lt;"/>
    <n v="1"/>
    <n v="0.5"/>
    <n v="1"/>
    <b v="1"/>
    <n v="0"/>
  </r>
  <r>
    <s v="UK"/>
    <s v="GB-ENG"/>
    <s v="ANCN5"/>
    <x v="66"/>
    <d v="2022-03-22T11:02:00"/>
    <x v="8"/>
    <n v="3"/>
    <s v="Imidacloprid"/>
    <s v="ng/L"/>
    <s v="&lt;"/>
    <n v="1"/>
    <n v="0.5"/>
    <n v="1"/>
    <b v="1"/>
    <n v="0"/>
  </r>
  <r>
    <s v="UK"/>
    <s v="GB-ENG"/>
    <s v="ANCN5"/>
    <x v="66"/>
    <d v="2022-03-28T11:17:00"/>
    <x v="8"/>
    <n v="3"/>
    <s v="Imidacloprid"/>
    <s v="ng/L"/>
    <s v="&lt;"/>
    <n v="1"/>
    <n v="0.5"/>
    <n v="1"/>
    <b v="1"/>
    <n v="0"/>
  </r>
  <r>
    <s v="UK"/>
    <s v="GB-ENG"/>
    <s v="ANCN5"/>
    <x v="66"/>
    <d v="2022-04-08T11:15:00"/>
    <x v="8"/>
    <n v="4"/>
    <s v="Imidacloprid"/>
    <s v="ng/L"/>
    <s v="&lt;"/>
    <n v="1"/>
    <n v="0.5"/>
    <n v="1"/>
    <b v="1"/>
    <n v="0"/>
  </r>
  <r>
    <s v="UK"/>
    <s v="GB-ENG"/>
    <s v="ANCN5"/>
    <x v="66"/>
    <d v="2022-04-12T12:39:00"/>
    <x v="8"/>
    <n v="4"/>
    <s v="Imidacloprid"/>
    <s v="ng/L"/>
    <s v="&lt;"/>
    <n v="1"/>
    <n v="0.5"/>
    <n v="1"/>
    <b v="1"/>
    <n v="0"/>
  </r>
  <r>
    <s v="UK"/>
    <s v="GB-ENG"/>
    <s v="ANCN5"/>
    <x v="66"/>
    <d v="2022-04-19T12:21:00"/>
    <x v="8"/>
    <n v="4"/>
    <s v="Imidacloprid"/>
    <s v="ng/L"/>
    <s v="&lt;"/>
    <n v="1"/>
    <n v="0.5"/>
    <n v="1"/>
    <b v="1"/>
    <n v="0"/>
  </r>
  <r>
    <s v="UK"/>
    <s v="GB-ENG"/>
    <s v="ANCN5"/>
    <x v="66"/>
    <d v="2022-04-27T11:08:00"/>
    <x v="8"/>
    <n v="4"/>
    <s v="Imidacloprid"/>
    <s v="ng/L"/>
    <s v="&lt;"/>
    <n v="1"/>
    <n v="0.5"/>
    <n v="1"/>
    <b v="1"/>
    <n v="0"/>
  </r>
  <r>
    <s v="UK"/>
    <s v="GB-ENG"/>
    <s v="ANCN5"/>
    <x v="66"/>
    <d v="2022-05-06T09:56:00"/>
    <x v="8"/>
    <n v="5"/>
    <s v="Imidacloprid"/>
    <s v="ng/L"/>
    <s v="&lt;"/>
    <n v="1"/>
    <n v="0.5"/>
    <n v="1"/>
    <b v="1"/>
    <n v="0"/>
  </r>
  <r>
    <s v="UK"/>
    <s v="GB-ENG"/>
    <s v="ANCN5"/>
    <x v="66"/>
    <d v="2022-05-09T11:07:00"/>
    <x v="8"/>
    <n v="5"/>
    <s v="Imidacloprid"/>
    <s v="ng/L"/>
    <s v="&lt;"/>
    <n v="1"/>
    <n v="0.5"/>
    <n v="1"/>
    <b v="1"/>
    <n v="0"/>
  </r>
  <r>
    <s v="UK"/>
    <s v="GB-ENG"/>
    <s v="ANCN5"/>
    <x v="66"/>
    <d v="2022-05-16T11:09:00"/>
    <x v="8"/>
    <n v="5"/>
    <s v="Imidacloprid"/>
    <s v="ng/L"/>
    <s v="&lt;"/>
    <n v="1"/>
    <n v="0.5"/>
    <n v="1"/>
    <b v="1"/>
    <n v="0"/>
  </r>
  <r>
    <s v="UK"/>
    <s v="GB-ENG"/>
    <s v="ANCN5"/>
    <x v="66"/>
    <d v="2022-05-23T10:41:00"/>
    <x v="8"/>
    <n v="5"/>
    <s v="Imidacloprid"/>
    <s v="ng/L"/>
    <s v="&lt;"/>
    <n v="1"/>
    <n v="0.5"/>
    <n v="1"/>
    <b v="1"/>
    <n v="0"/>
  </r>
  <r>
    <s v="UK"/>
    <s v="GB-ENG"/>
    <s v="ANCN5"/>
    <x v="66"/>
    <d v="2022-06-10T10:27:00"/>
    <x v="8"/>
    <n v="6"/>
    <s v="Imidacloprid"/>
    <s v="ng/L"/>
    <s v="&lt;"/>
    <n v="1"/>
    <n v="0.5"/>
    <n v="1"/>
    <b v="1"/>
    <n v="0"/>
  </r>
  <r>
    <s v="UK"/>
    <s v="GB-ENG"/>
    <s v="ANCN5"/>
    <x v="66"/>
    <d v="2022-06-15T11:01:00"/>
    <x v="8"/>
    <n v="6"/>
    <s v="Imidacloprid"/>
    <s v="ng/L"/>
    <s v="="/>
    <n v="5.2"/>
    <n v="5.2"/>
    <n v="0"/>
    <b v="0"/>
    <n v="0"/>
  </r>
  <r>
    <s v="UK"/>
    <s v="GB-ENG"/>
    <s v="ANCN5"/>
    <x v="66"/>
    <d v="2022-06-21T10:17:00"/>
    <x v="8"/>
    <n v="6"/>
    <s v="Imidacloprid"/>
    <s v="ng/L"/>
    <s v="="/>
    <n v="7.5"/>
    <n v="7.5"/>
    <n v="0"/>
    <b v="0"/>
    <n v="0"/>
  </r>
  <r>
    <s v="UK"/>
    <s v="GB-ENG"/>
    <s v="ANCN5"/>
    <x v="66"/>
    <d v="2022-06-27T10:21:00"/>
    <x v="8"/>
    <n v="6"/>
    <s v="Imidacloprid"/>
    <s v="ng/L"/>
    <s v="="/>
    <n v="10"/>
    <n v="10"/>
    <n v="0"/>
    <b v="0"/>
    <n v="0"/>
  </r>
  <r>
    <s v="UK"/>
    <s v="GB-ENG"/>
    <s v="ANCN5"/>
    <x v="66"/>
    <d v="2022-07-04T11:57:00"/>
    <x v="8"/>
    <n v="7"/>
    <s v="Imidacloprid"/>
    <s v="ng/L"/>
    <s v="&lt;"/>
    <n v="1"/>
    <n v="0.5"/>
    <n v="1"/>
    <b v="1"/>
    <n v="0"/>
  </r>
  <r>
    <s v="UK"/>
    <s v="GB-ENG"/>
    <s v="ANCN5"/>
    <x v="66"/>
    <d v="2022-07-15T10:59:00"/>
    <x v="8"/>
    <n v="7"/>
    <s v="Imidacloprid"/>
    <s v="ng/L"/>
    <s v="="/>
    <n v="14"/>
    <n v="14"/>
    <n v="0"/>
    <b v="0"/>
    <n v="0"/>
  </r>
  <r>
    <s v="UK"/>
    <s v="GB-ENG"/>
    <s v="ANCN5"/>
    <x v="66"/>
    <d v="2022-07-20T12:24:00"/>
    <x v="8"/>
    <n v="7"/>
    <s v="Imidacloprid"/>
    <s v="ng/L"/>
    <s v="&lt;"/>
    <n v="1"/>
    <n v="0.5"/>
    <n v="1"/>
    <b v="1"/>
    <n v="0"/>
  </r>
  <r>
    <s v="UK"/>
    <s v="GB-ENG"/>
    <s v="ANCN5"/>
    <x v="66"/>
    <d v="2022-07-25T10:45:00"/>
    <x v="8"/>
    <n v="7"/>
    <s v="Imidacloprid"/>
    <s v="ng/L"/>
    <s v="="/>
    <n v="17"/>
    <n v="17"/>
    <n v="0"/>
    <b v="0"/>
    <n v="0"/>
  </r>
  <r>
    <s v="UK"/>
    <s v="GB-ENG"/>
    <s v="ANCN5"/>
    <x v="66"/>
    <d v="2022-08-04T10:32:00"/>
    <x v="8"/>
    <n v="8"/>
    <s v="Imidacloprid"/>
    <s v="ng/L"/>
    <s v="&lt;"/>
    <n v="1"/>
    <n v="0.5"/>
    <n v="1"/>
    <b v="1"/>
    <n v="0"/>
  </r>
  <r>
    <s v="UK"/>
    <s v="GB-ENG"/>
    <s v="ANCN5"/>
    <x v="66"/>
    <d v="2022-08-12T10:50:00"/>
    <x v="8"/>
    <n v="8"/>
    <s v="Imidacloprid"/>
    <s v="ng/L"/>
    <s v="="/>
    <n v="14"/>
    <n v="14"/>
    <n v="0"/>
    <b v="0"/>
    <n v="0"/>
  </r>
  <r>
    <s v="UK"/>
    <s v="GB-ENG"/>
    <s v="ANCN5"/>
    <x v="66"/>
    <d v="2022-08-15T10:53:00"/>
    <x v="8"/>
    <n v="8"/>
    <s v="Imidacloprid"/>
    <s v="ng/L"/>
    <s v="="/>
    <n v="20"/>
    <n v="20"/>
    <n v="0"/>
    <b v="0"/>
    <n v="0"/>
  </r>
  <r>
    <s v="UK"/>
    <s v="GB-ENG"/>
    <s v="ANCN5"/>
    <x v="66"/>
    <d v="2022-08-22T11:40:00"/>
    <x v="8"/>
    <n v="8"/>
    <s v="Imidacloprid"/>
    <s v="ng/L"/>
    <s v="&lt;"/>
    <n v="1"/>
    <n v="0.5"/>
    <n v="1"/>
    <b v="1"/>
    <n v="0"/>
  </r>
  <r>
    <s v="UK"/>
    <s v="GB-ENG"/>
    <s v="ANCN5"/>
    <x v="66"/>
    <d v="2022-08-30T09:59:00"/>
    <x v="8"/>
    <n v="8"/>
    <s v="Imidacloprid"/>
    <s v="ng/L"/>
    <s v="&lt;"/>
    <n v="1"/>
    <n v="0.5"/>
    <n v="1"/>
    <b v="1"/>
    <n v="0"/>
  </r>
  <r>
    <s v="UK"/>
    <s v="GB-ENG"/>
    <s v="ANCN5"/>
    <x v="66"/>
    <d v="2022-09-09T11:16:00"/>
    <x v="8"/>
    <n v="9"/>
    <s v="Imidacloprid"/>
    <s v="ng/L"/>
    <s v="="/>
    <n v="8.5"/>
    <n v="8.5"/>
    <n v="0"/>
    <b v="0"/>
    <n v="0"/>
  </r>
  <r>
    <s v="UK"/>
    <s v="GB-ENG"/>
    <s v="ANCN5"/>
    <x v="66"/>
    <d v="2022-09-23T10:25:00"/>
    <x v="8"/>
    <n v="9"/>
    <s v="Imidacloprid"/>
    <s v="ng/L"/>
    <s v="&lt;"/>
    <n v="1"/>
    <n v="0.5"/>
    <n v="1"/>
    <b v="1"/>
    <n v="0"/>
  </r>
  <r>
    <s v="UK"/>
    <s v="GB-ENG"/>
    <s v="ANCN5"/>
    <x v="66"/>
    <d v="2022-09-27T13:27:00"/>
    <x v="8"/>
    <n v="9"/>
    <s v="Imidacloprid"/>
    <s v="ng/L"/>
    <s v="&lt;"/>
    <n v="1"/>
    <n v="0.5"/>
    <n v="1"/>
    <b v="1"/>
    <n v="0"/>
  </r>
  <r>
    <s v="UK"/>
    <s v="GB-ENG"/>
    <s v="ANCN5"/>
    <x v="66"/>
    <d v="2022-10-06T10:20:00"/>
    <x v="8"/>
    <n v="10"/>
    <s v="Imidacloprid"/>
    <s v="ng/L"/>
    <s v="&lt;"/>
    <n v="1"/>
    <n v="0.5"/>
    <n v="1"/>
    <b v="1"/>
    <n v="0"/>
  </r>
  <r>
    <s v="UK"/>
    <s v="GB-ENG"/>
    <s v="ANCN5"/>
    <x v="66"/>
    <d v="2022-10-12T11:29:00"/>
    <x v="8"/>
    <n v="10"/>
    <s v="Imidacloprid"/>
    <s v="ng/L"/>
    <s v="="/>
    <n v="12"/>
    <n v="12"/>
    <n v="0"/>
    <b v="0"/>
    <n v="0"/>
  </r>
  <r>
    <s v="UK"/>
    <s v="GB-ENG"/>
    <s v="ANCN5"/>
    <x v="66"/>
    <d v="2022-10-17T11:15:00"/>
    <x v="8"/>
    <n v="10"/>
    <s v="Imidacloprid"/>
    <s v="ng/L"/>
    <s v="&lt;"/>
    <n v="1"/>
    <n v="0.5"/>
    <n v="1"/>
    <b v="1"/>
    <n v="0"/>
  </r>
  <r>
    <s v="UK"/>
    <s v="GB-ENG"/>
    <s v="ANCN5"/>
    <x v="66"/>
    <d v="2022-10-24T10:55:00"/>
    <x v="8"/>
    <n v="10"/>
    <s v="Imidacloprid"/>
    <s v="ng/L"/>
    <s v="&lt;"/>
    <n v="1"/>
    <n v="0.5"/>
    <n v="1"/>
    <b v="1"/>
    <n v="0"/>
  </r>
  <r>
    <s v="UK"/>
    <s v="GB-ENG"/>
    <s v="ANCN5"/>
    <x v="66"/>
    <d v="2022-11-04T10:22:00"/>
    <x v="8"/>
    <n v="11"/>
    <s v="Imidacloprid"/>
    <s v="ng/L"/>
    <s v="&lt;"/>
    <n v="1"/>
    <n v="0.5"/>
    <n v="1"/>
    <b v="1"/>
    <n v="0"/>
  </r>
  <r>
    <s v="UK"/>
    <s v="GB-ENG"/>
    <s v="ANCN5"/>
    <x v="66"/>
    <d v="2022-11-09T08:45:00"/>
    <x v="8"/>
    <n v="11"/>
    <s v="Imidacloprid"/>
    <s v="ng/L"/>
    <s v="&lt;"/>
    <n v="1"/>
    <n v="0.5"/>
    <n v="1"/>
    <b v="1"/>
    <n v="0"/>
  </r>
  <r>
    <s v="UK"/>
    <s v="GB-ENG"/>
    <s v="ANCN5"/>
    <x v="66"/>
    <d v="2022-11-14T12:03:00"/>
    <x v="8"/>
    <n v="11"/>
    <s v="Imidacloprid"/>
    <s v="ng/L"/>
    <s v="&lt;"/>
    <n v="1"/>
    <n v="0.5"/>
    <n v="1"/>
    <b v="1"/>
    <n v="0"/>
  </r>
  <r>
    <s v="UK"/>
    <s v="GB-ENG"/>
    <s v="ANCN5"/>
    <x v="66"/>
    <d v="2022-11-22T09:06:00"/>
    <x v="8"/>
    <n v="11"/>
    <s v="Imidacloprid"/>
    <s v="ng/L"/>
    <s v="&lt;"/>
    <n v="1"/>
    <n v="0.5"/>
    <n v="1"/>
    <b v="1"/>
    <n v="0"/>
  </r>
  <r>
    <s v="UK"/>
    <s v="GB-ENG"/>
    <s v="ANCN5"/>
    <x v="66"/>
    <d v="2022-12-02T10:51:00"/>
    <x v="8"/>
    <n v="12"/>
    <s v="Imidacloprid"/>
    <s v="ng/L"/>
    <s v="&lt;"/>
    <n v="1"/>
    <n v="0.5"/>
    <n v="1"/>
    <b v="1"/>
    <n v="0"/>
  </r>
  <r>
    <s v="UK"/>
    <s v="GB-ENG"/>
    <s v="ANCN5"/>
    <x v="66"/>
    <d v="2022-12-06T10:14:00"/>
    <x v="8"/>
    <n v="12"/>
    <s v="Imidacloprid"/>
    <s v="ng/L"/>
    <s v="&lt;"/>
    <n v="1"/>
    <n v="0.5"/>
    <n v="1"/>
    <b v="1"/>
    <n v="0"/>
  </r>
  <r>
    <s v="UK"/>
    <s v="GB-ENG"/>
    <s v="ANCN5"/>
    <x v="66"/>
    <d v="2022-12-12T09:48:00"/>
    <x v="8"/>
    <n v="12"/>
    <s v="Imidacloprid"/>
    <s v="ng/L"/>
    <s v="&lt;"/>
    <n v="1"/>
    <n v="0.5"/>
    <n v="1"/>
    <b v="1"/>
    <n v="0"/>
  </r>
  <r>
    <s v="UK"/>
    <s v="GB-ENG"/>
    <s v="ANCN5"/>
    <x v="66"/>
    <d v="2023-01-18T10:18:00"/>
    <x v="9"/>
    <n v="1"/>
    <s v="Imidacloprid"/>
    <s v="ng/L"/>
    <s v="&lt;"/>
    <n v="1"/>
    <n v="0.5"/>
    <n v="1"/>
    <b v="1"/>
    <n v="0"/>
  </r>
  <r>
    <s v="UK"/>
    <s v="GB-ENG"/>
    <s v="ANCN5"/>
    <x v="66"/>
    <d v="2023-01-26T09:39:00"/>
    <x v="9"/>
    <n v="1"/>
    <s v="Imidacloprid"/>
    <s v="ng/L"/>
    <s v="&lt;"/>
    <n v="1"/>
    <n v="0.5"/>
    <n v="1"/>
    <b v="1"/>
    <n v="0"/>
  </r>
  <r>
    <s v="UK"/>
    <s v="GB-ENG"/>
    <s v="ANCN5"/>
    <x v="66"/>
    <d v="2023-02-03T09:18:00"/>
    <x v="9"/>
    <n v="2"/>
    <s v="Imidacloprid"/>
    <s v="ng/L"/>
    <s v="&lt;"/>
    <n v="1"/>
    <n v="0.5"/>
    <n v="1"/>
    <b v="1"/>
    <n v="0"/>
  </r>
  <r>
    <s v="UK"/>
    <s v="GB-ENG"/>
    <s v="ANCN5"/>
    <x v="66"/>
    <d v="2023-02-07T09:39:00"/>
    <x v="9"/>
    <n v="2"/>
    <s v="Imidacloprid"/>
    <s v="ng/L"/>
    <s v="&lt;"/>
    <n v="1"/>
    <n v="0.5"/>
    <n v="1"/>
    <b v="1"/>
    <n v="0"/>
  </r>
  <r>
    <s v="UK"/>
    <s v="GB-ENG"/>
    <s v="ANCN5"/>
    <x v="66"/>
    <d v="2023-02-14T12:33:00"/>
    <x v="9"/>
    <n v="2"/>
    <s v="Imidacloprid"/>
    <s v="ng/L"/>
    <s v="&lt;"/>
    <n v="1"/>
    <n v="0.5"/>
    <n v="1"/>
    <b v="1"/>
    <n v="0"/>
  </r>
  <r>
    <s v="UK"/>
    <s v="GB-ENG"/>
    <s v="ANCN5"/>
    <x v="66"/>
    <d v="2023-02-20T09:19:00"/>
    <x v="9"/>
    <n v="2"/>
    <s v="Imidacloprid"/>
    <s v="ng/L"/>
    <s v="&lt;"/>
    <n v="1"/>
    <n v="0.5"/>
    <n v="1"/>
    <b v="1"/>
    <n v="0"/>
  </r>
  <r>
    <s v="UK"/>
    <s v="GB-ENG"/>
    <s v="ANCN5"/>
    <x v="66"/>
    <d v="2023-03-03T10:09:00"/>
    <x v="9"/>
    <n v="3"/>
    <s v="Imidacloprid"/>
    <s v="ng/L"/>
    <s v="&lt;"/>
    <n v="1"/>
    <n v="0.5"/>
    <n v="1"/>
    <b v="1"/>
    <n v="0"/>
  </r>
  <r>
    <s v="UK"/>
    <s v="GB-ENG"/>
    <s v="ANCN5"/>
    <x v="66"/>
    <d v="2023-03-08T09:37:00"/>
    <x v="9"/>
    <n v="3"/>
    <s v="Imidacloprid"/>
    <s v="ng/L"/>
    <s v="&lt;"/>
    <n v="1"/>
    <n v="0.5"/>
    <n v="1"/>
    <b v="1"/>
    <n v="0"/>
  </r>
  <r>
    <s v="UK"/>
    <s v="GB-ENG"/>
    <s v="ANCN5"/>
    <x v="66"/>
    <d v="2023-03-15T10:49:00"/>
    <x v="9"/>
    <n v="3"/>
    <s v="Imidacloprid"/>
    <s v="ng/L"/>
    <s v="="/>
    <n v="1.6"/>
    <n v="1.6"/>
    <n v="0"/>
    <b v="0"/>
    <n v="0"/>
  </r>
  <r>
    <s v="UK"/>
    <s v="GB-ENG"/>
    <s v="ANCN5"/>
    <x v="66"/>
    <d v="2023-03-21T09:10:00"/>
    <x v="9"/>
    <n v="3"/>
    <s v="Imidacloprid"/>
    <s v="ng/L"/>
    <s v="&lt;"/>
    <n v="1"/>
    <n v="0.5"/>
    <n v="1"/>
    <b v="1"/>
    <n v="0"/>
  </r>
  <r>
    <s v="UK"/>
    <s v="GB-ENG"/>
    <s v="ANCN5"/>
    <x v="66"/>
    <d v="2023-03-27T10:26:00"/>
    <x v="9"/>
    <n v="3"/>
    <s v="Imidacloprid"/>
    <s v="ng/L"/>
    <s v="&lt;"/>
    <n v="1"/>
    <n v="0.5"/>
    <n v="1"/>
    <b v="1"/>
    <n v="0"/>
  </r>
  <r>
    <s v="UK"/>
    <s v="GB-ENG"/>
    <s v="ANCN5"/>
    <x v="66"/>
    <d v="2023-04-18T13:38:00"/>
    <x v="9"/>
    <n v="4"/>
    <s v="Imidacloprid"/>
    <s v="ng/L"/>
    <s v="&lt;"/>
    <n v="1"/>
    <n v="0.5"/>
    <n v="1"/>
    <b v="1"/>
    <n v="0"/>
  </r>
  <r>
    <s v="UK"/>
    <s v="GB-ENG"/>
    <s v="ANCN5"/>
    <x v="66"/>
    <d v="2023-04-24T10:47:00"/>
    <x v="9"/>
    <n v="4"/>
    <s v="Imidacloprid"/>
    <s v="ng/L"/>
    <s v="&lt;"/>
    <n v="1"/>
    <n v="0.5"/>
    <n v="1"/>
    <b v="1"/>
    <n v="0"/>
  </r>
  <r>
    <s v="UK"/>
    <s v="GB-ENG"/>
    <s v="ANCN5"/>
    <x v="66"/>
    <d v="2023-05-04T10:09:00"/>
    <x v="9"/>
    <n v="5"/>
    <s v="Imidacloprid"/>
    <s v="ng/L"/>
    <s v="&lt;"/>
    <n v="1"/>
    <n v="0.5"/>
    <n v="1"/>
    <b v="1"/>
    <n v="0"/>
  </r>
  <r>
    <s v="UK"/>
    <s v="GB-ENG"/>
    <s v="ANCN5"/>
    <x v="66"/>
    <d v="2023-05-11T13:40:00"/>
    <x v="9"/>
    <n v="5"/>
    <s v="Imidacloprid"/>
    <s v="ng/L"/>
    <s v="&lt;"/>
    <n v="1"/>
    <n v="0.5"/>
    <n v="1"/>
    <b v="1"/>
    <n v="0"/>
  </r>
  <r>
    <s v="UK"/>
    <s v="GB-ENG"/>
    <s v="ANCN5"/>
    <x v="66"/>
    <d v="2023-05-16T12:22:00"/>
    <x v="9"/>
    <n v="5"/>
    <s v="Imidacloprid"/>
    <s v="ng/L"/>
    <s v="&lt;"/>
    <n v="1"/>
    <n v="0.5"/>
    <n v="1"/>
    <b v="1"/>
    <n v="0"/>
  </r>
  <r>
    <s v="UK"/>
    <s v="GB-ENG"/>
    <s v="ANCN5"/>
    <x v="66"/>
    <d v="2023-05-23T11:31:00"/>
    <x v="9"/>
    <n v="5"/>
    <s v="Imidacloprid"/>
    <s v="ng/L"/>
    <s v="&lt;"/>
    <n v="1"/>
    <n v="0.5"/>
    <n v="1"/>
    <b v="1"/>
    <n v="0"/>
  </r>
  <r>
    <s v="UK"/>
    <s v="GB-ENG"/>
    <s v="ANCN5"/>
    <x v="66"/>
    <d v="2023-06-05T11:15:00"/>
    <x v="9"/>
    <n v="6"/>
    <s v="Imidacloprid"/>
    <s v="ng/L"/>
    <s v="&lt;"/>
    <n v="1"/>
    <n v="0.5"/>
    <n v="1"/>
    <b v="1"/>
    <n v="0"/>
  </r>
  <r>
    <s v="UK"/>
    <s v="GB-ENG"/>
    <s v="ANCN5"/>
    <x v="66"/>
    <d v="2023-06-13T12:30:00"/>
    <x v="9"/>
    <n v="6"/>
    <s v="Imidacloprid"/>
    <s v="ng/L"/>
    <s v="&lt;"/>
    <n v="1"/>
    <n v="0.5"/>
    <n v="1"/>
    <b v="1"/>
    <n v="0"/>
  </r>
  <r>
    <s v="UK"/>
    <s v="GB-ENG"/>
    <s v="ANCN5"/>
    <x v="66"/>
    <d v="2023-06-19T10:38:00"/>
    <x v="9"/>
    <n v="6"/>
    <s v="Imidacloprid"/>
    <s v="ng/L"/>
    <s v="&lt;"/>
    <n v="1"/>
    <n v="0.5"/>
    <n v="1"/>
    <b v="1"/>
    <n v="0"/>
  </r>
  <r>
    <s v="UK"/>
    <s v="GB-ENG"/>
    <s v="ANCN5"/>
    <x v="66"/>
    <d v="2023-06-27T10:37:00"/>
    <x v="9"/>
    <n v="6"/>
    <s v="Imidacloprid"/>
    <s v="ng/L"/>
    <s v="&lt;"/>
    <n v="1"/>
    <n v="0.5"/>
    <n v="1"/>
    <b v="1"/>
    <n v="0"/>
  </r>
  <r>
    <s v="UK"/>
    <s v="GB-ENG"/>
    <s v="ANCN5"/>
    <x v="66"/>
    <d v="2023-07-06T11:04:00"/>
    <x v="9"/>
    <n v="7"/>
    <s v="Imidacloprid"/>
    <s v="ng/L"/>
    <s v="&lt;"/>
    <n v="1"/>
    <n v="0.5"/>
    <n v="1"/>
    <b v="1"/>
    <n v="0"/>
  </r>
  <r>
    <s v="UK"/>
    <s v="GB-ENG"/>
    <s v="ANCN5"/>
    <x v="66"/>
    <d v="2023-07-10T12:00:00"/>
    <x v="9"/>
    <n v="7"/>
    <s v="Imidacloprid"/>
    <s v="ng/L"/>
    <s v="&lt;"/>
    <n v="1"/>
    <n v="0.5"/>
    <n v="1"/>
    <b v="1"/>
    <n v="0"/>
  </r>
  <r>
    <s v="UK"/>
    <s v="GB-ENG"/>
    <s v="ANCN5"/>
    <x v="66"/>
    <d v="2023-07-18T14:17:00"/>
    <x v="9"/>
    <n v="7"/>
    <s v="Imidacloprid"/>
    <s v="ng/L"/>
    <s v="&lt;"/>
    <n v="1"/>
    <n v="0.5"/>
    <n v="1"/>
    <b v="1"/>
    <n v="0"/>
  </r>
  <r>
    <s v="UK"/>
    <s v="GB-ENG"/>
    <s v="ANCN5"/>
    <x v="66"/>
    <d v="2023-07-26T09:49:00"/>
    <x v="9"/>
    <n v="7"/>
    <s v="Imidacloprid"/>
    <s v="ng/L"/>
    <s v="&lt;"/>
    <n v="1"/>
    <n v="0.5"/>
    <n v="1"/>
    <b v="1"/>
    <n v="0"/>
  </r>
  <r>
    <s v="UK"/>
    <s v="GB-ENG"/>
    <s v="ANCN5"/>
    <x v="66"/>
    <d v="2023-08-01T11:09:00"/>
    <x v="9"/>
    <n v="8"/>
    <s v="Imidacloprid"/>
    <s v="ng/L"/>
    <s v="&lt;"/>
    <n v="1"/>
    <n v="0.5"/>
    <n v="1"/>
    <b v="1"/>
    <n v="0"/>
  </r>
  <r>
    <s v="UK"/>
    <s v="GB-ENG"/>
    <s v="ANCN5"/>
    <x v="66"/>
    <d v="2023-08-08T11:46:00"/>
    <x v="9"/>
    <n v="8"/>
    <s v="Imidacloprid"/>
    <s v="ng/L"/>
    <s v="&lt;"/>
    <n v="1"/>
    <n v="0.5"/>
    <n v="1"/>
    <b v="1"/>
    <n v="0"/>
  </r>
  <r>
    <s v="UK"/>
    <s v="GB-ENG"/>
    <s v="ANCN5"/>
    <x v="66"/>
    <d v="2023-08-14T10:48:00"/>
    <x v="9"/>
    <n v="8"/>
    <s v="Imidacloprid"/>
    <s v="ng/L"/>
    <s v="&lt;"/>
    <n v="1"/>
    <n v="0.5"/>
    <n v="1"/>
    <b v="1"/>
    <n v="0"/>
  </r>
  <r>
    <s v="UK"/>
    <s v="GB-ENG"/>
    <s v="ANCN5"/>
    <x v="66"/>
    <d v="2023-08-23T10:22:00"/>
    <x v="9"/>
    <n v="8"/>
    <s v="Imidacloprid"/>
    <s v="ng/L"/>
    <s v="&lt;"/>
    <n v="1"/>
    <n v="0.5"/>
    <n v="1"/>
    <b v="1"/>
    <n v="0"/>
  </r>
  <r>
    <s v="UK"/>
    <s v="GB-ENG"/>
    <s v="ANCN5"/>
    <x v="66"/>
    <d v="2023-08-29T10:32:00"/>
    <x v="9"/>
    <n v="8"/>
    <s v="Imidacloprid"/>
    <s v="ng/L"/>
    <s v="&lt;"/>
    <n v="1"/>
    <n v="0.5"/>
    <n v="1"/>
    <b v="1"/>
    <n v="0"/>
  </r>
  <r>
    <s v="UK"/>
    <s v="GB-ENG"/>
    <s v="ANCN5"/>
    <x v="66"/>
    <d v="2023-09-07T14:47:00"/>
    <x v="9"/>
    <n v="9"/>
    <s v="Imidacloprid"/>
    <s v="ng/L"/>
    <s v="="/>
    <n v="10"/>
    <n v="10"/>
    <n v="0"/>
    <b v="0"/>
    <n v="0"/>
  </r>
  <r>
    <s v="UK"/>
    <s v="GB-ENG"/>
    <s v="ANCN5"/>
    <x v="66"/>
    <d v="2023-09-11T12:53:00"/>
    <x v="9"/>
    <n v="9"/>
    <s v="Imidacloprid"/>
    <s v="ng/L"/>
    <s v="&lt;"/>
    <n v="1"/>
    <n v="0.5"/>
    <n v="1"/>
    <b v="1"/>
    <n v="0"/>
  </r>
  <r>
    <s v="UK"/>
    <s v="GB-ENG"/>
    <s v="ANCN5"/>
    <x v="66"/>
    <d v="2023-09-19T11:19:00"/>
    <x v="9"/>
    <n v="9"/>
    <s v="Imidacloprid"/>
    <s v="ng/L"/>
    <s v="="/>
    <n v="5.3"/>
    <n v="5.3"/>
    <n v="0"/>
    <b v="0"/>
    <n v="0"/>
  </r>
  <r>
    <s v="UK"/>
    <s v="GB-ENG"/>
    <s v="ANCN5"/>
    <x v="66"/>
    <d v="2023-09-25T11:34:00"/>
    <x v="9"/>
    <n v="9"/>
    <s v="Imidacloprid"/>
    <s v="ng/L"/>
    <s v="&lt;"/>
    <n v="1"/>
    <n v="0.5"/>
    <n v="1"/>
    <b v="1"/>
    <n v="0"/>
  </r>
  <r>
    <s v="UK"/>
    <s v="GB-ENG"/>
    <s v="ANCN5"/>
    <x v="66"/>
    <d v="2023-10-03T12:34:00"/>
    <x v="9"/>
    <n v="10"/>
    <s v="Imidacloprid"/>
    <s v="ng/L"/>
    <s v="&lt;"/>
    <n v="1"/>
    <n v="0.5"/>
    <n v="1"/>
    <b v="1"/>
    <n v="0"/>
  </r>
  <r>
    <s v="UK"/>
    <s v="GB-ENG"/>
    <s v="ANCN5"/>
    <x v="66"/>
    <d v="2023-10-10T11:00:00"/>
    <x v="9"/>
    <n v="10"/>
    <s v="Imidacloprid"/>
    <s v="ng/L"/>
    <s v="&lt;"/>
    <n v="1"/>
    <n v="0.5"/>
    <n v="1"/>
    <b v="1"/>
    <n v="0"/>
  </r>
  <r>
    <s v="UK"/>
    <s v="GB-ENG"/>
    <s v="ANCN5"/>
    <x v="66"/>
    <d v="2023-10-16T11:43:00"/>
    <x v="9"/>
    <n v="10"/>
    <s v="Imidacloprid"/>
    <s v="ng/L"/>
    <s v="&lt;"/>
    <n v="1"/>
    <n v="0.5"/>
    <n v="1"/>
    <b v="1"/>
    <n v="0"/>
  </r>
  <r>
    <s v="UK"/>
    <s v="GB-ENG"/>
    <s v="ANCN5"/>
    <x v="66"/>
    <d v="2023-10-23T10:24:00"/>
    <x v="9"/>
    <n v="10"/>
    <s v="Imidacloprid"/>
    <s v="ng/L"/>
    <s v="&lt;"/>
    <n v="1"/>
    <n v="0.5"/>
    <n v="1"/>
    <b v="1"/>
    <n v="0"/>
  </r>
  <r>
    <s v="UK"/>
    <s v="GB-ENG"/>
    <s v="ANCN5"/>
    <x v="66"/>
    <d v="2023-11-01T10:27:00"/>
    <x v="9"/>
    <n v="11"/>
    <s v="Imidacloprid"/>
    <s v="ng/L"/>
    <s v="&lt;"/>
    <n v="1"/>
    <n v="0.5"/>
    <n v="1"/>
    <b v="1"/>
    <n v="0"/>
  </r>
  <r>
    <s v="UK"/>
    <s v="GB-ENG"/>
    <s v="ANCN5"/>
    <x v="66"/>
    <d v="2023-11-08T12:17:00"/>
    <x v="9"/>
    <n v="11"/>
    <s v="Imidacloprid"/>
    <s v="ng/L"/>
    <s v="&lt;"/>
    <n v="1"/>
    <n v="0.5"/>
    <n v="1"/>
    <b v="1"/>
    <n v="0"/>
  </r>
  <r>
    <s v="UK"/>
    <s v="GB-ENG"/>
    <s v="ANCN5"/>
    <x v="66"/>
    <d v="2023-11-13T09:28:00"/>
    <x v="9"/>
    <n v="11"/>
    <s v="Imidacloprid"/>
    <s v="ng/L"/>
    <s v="&lt;"/>
    <n v="1"/>
    <n v="0.5"/>
    <n v="1"/>
    <b v="1"/>
    <n v="0"/>
  </r>
  <r>
    <s v="UK"/>
    <s v="GB-ENG"/>
    <s v="ANCN5"/>
    <x v="66"/>
    <d v="2023-11-22T09:51:00"/>
    <x v="9"/>
    <n v="11"/>
    <s v="Imidacloprid"/>
    <s v="ng/L"/>
    <s v="&lt;"/>
    <n v="1"/>
    <n v="0.5"/>
    <n v="1"/>
    <b v="1"/>
    <n v="0"/>
  </r>
  <r>
    <s v="UK"/>
    <s v="GB-ENG"/>
    <s v="ANCN5"/>
    <x v="66"/>
    <d v="2023-11-28T10:30:00"/>
    <x v="9"/>
    <n v="11"/>
    <s v="Imidacloprid"/>
    <s v="ng/L"/>
    <s v="&lt;"/>
    <n v="1"/>
    <n v="0.5"/>
    <n v="1"/>
    <b v="1"/>
    <n v="0"/>
  </r>
  <r>
    <s v="UK"/>
    <s v="GB-ENG"/>
    <s v="ANCN5"/>
    <x v="66"/>
    <d v="2023-12-06T12:01:00"/>
    <x v="9"/>
    <n v="12"/>
    <s v="Imidacloprid"/>
    <s v="ng/L"/>
    <s v="&lt;"/>
    <n v="1"/>
    <n v="0.5"/>
    <n v="1"/>
    <b v="1"/>
    <n v="0"/>
  </r>
  <r>
    <s v="UK"/>
    <s v="GB-ENG"/>
    <s v="ANCN5"/>
    <x v="66"/>
    <d v="2023-12-11T09:20:00"/>
    <x v="9"/>
    <n v="12"/>
    <s v="Imidacloprid"/>
    <s v="ng/L"/>
    <s v="&lt;"/>
    <n v="1"/>
    <n v="0.5"/>
    <n v="1"/>
    <b v="1"/>
    <n v="0"/>
  </r>
  <r>
    <s v="UK"/>
    <s v="GB-ENG"/>
    <s v="ANCN5"/>
    <x v="66"/>
    <d v="2024-01-02T09:26:00"/>
    <x v="10"/>
    <n v="1"/>
    <s v="Imidacloprid"/>
    <s v="ng/L"/>
    <s v="&lt;"/>
    <n v="1"/>
    <n v="0.5"/>
    <n v="1"/>
    <b v="1"/>
    <n v="0"/>
  </r>
  <r>
    <s v="UK"/>
    <s v="GB-ENG"/>
    <s v="ANCN5"/>
    <x v="66"/>
    <d v="2024-01-11T10:04:00"/>
    <x v="10"/>
    <n v="1"/>
    <s v="Imidacloprid"/>
    <s v="ng/L"/>
    <s v="&lt;"/>
    <n v="1"/>
    <n v="0.5"/>
    <n v="1"/>
    <b v="1"/>
    <n v="0"/>
  </r>
  <r>
    <s v="UK"/>
    <s v="GB-ENG"/>
    <s v="ANCN5"/>
    <x v="66"/>
    <d v="2024-01-15T09:53:00"/>
    <x v="10"/>
    <n v="1"/>
    <s v="Imidacloprid"/>
    <s v="ng/L"/>
    <s v="&lt;"/>
    <n v="1"/>
    <n v="0.5"/>
    <n v="1"/>
    <b v="1"/>
    <n v="0"/>
  </r>
  <r>
    <s v="UK"/>
    <s v="GB-ENG"/>
    <s v="ANCN5"/>
    <x v="66"/>
    <d v="2024-01-22T09:54:00"/>
    <x v="10"/>
    <n v="1"/>
    <s v="Imidacloprid"/>
    <s v="ng/L"/>
    <s v="="/>
    <n v="3.5"/>
    <n v="3.5"/>
    <n v="0"/>
    <b v="0"/>
    <n v="0"/>
  </r>
  <r>
    <s v="UK"/>
    <s v="GB-ENG"/>
    <s v="ANCN5"/>
    <x v="66"/>
    <d v="2024-01-29T09:00:00"/>
    <x v="10"/>
    <n v="1"/>
    <s v="Imidacloprid"/>
    <s v="ng/L"/>
    <s v="&lt;"/>
    <n v="1"/>
    <n v="0.5"/>
    <n v="1"/>
    <b v="1"/>
    <n v="0"/>
  </r>
  <r>
    <s v="UK"/>
    <s v="GB-ENG"/>
    <s v="ANCN5"/>
    <x v="66"/>
    <d v="2024-02-01T10:48:00"/>
    <x v="10"/>
    <n v="2"/>
    <s v="Imidacloprid"/>
    <s v="ng/L"/>
    <s v="&lt;"/>
    <n v="1"/>
    <n v="0.5"/>
    <n v="1"/>
    <b v="1"/>
    <n v="0"/>
  </r>
  <r>
    <s v="UK"/>
    <s v="GB-ENG"/>
    <s v="ANCN5"/>
    <x v="66"/>
    <d v="2024-02-12T10:30:00"/>
    <x v="10"/>
    <n v="2"/>
    <s v="Imidacloprid"/>
    <s v="ng/L"/>
    <s v="&lt;"/>
    <n v="1"/>
    <n v="0.5"/>
    <n v="1"/>
    <b v="1"/>
    <n v="0"/>
  </r>
  <r>
    <s v="UK"/>
    <s v="GB-ENG"/>
    <s v="ANCN5"/>
    <x v="66"/>
    <d v="2024-02-19T11:42:00"/>
    <x v="10"/>
    <n v="2"/>
    <s v="Imidacloprid"/>
    <s v="ng/L"/>
    <s v="&lt;"/>
    <n v="1"/>
    <n v="0.5"/>
    <n v="1"/>
    <b v="1"/>
    <n v="0"/>
  </r>
  <r>
    <s v="UK"/>
    <s v="GB-ENG"/>
    <s v="ANCN5"/>
    <x v="66"/>
    <d v="2024-02-28T10:00:00"/>
    <x v="10"/>
    <n v="2"/>
    <s v="Imidacloprid"/>
    <s v="ng/L"/>
    <s v="&lt;"/>
    <n v="1"/>
    <n v="0.5"/>
    <n v="1"/>
    <b v="1"/>
    <n v="0"/>
  </r>
  <r>
    <s v="UK"/>
    <s v="GB-ENG"/>
    <s v="ANCN5"/>
    <x v="66"/>
    <d v="2024-03-01T10:01:00"/>
    <x v="10"/>
    <n v="3"/>
    <s v="Imidacloprid"/>
    <s v="ng/L"/>
    <s v="&lt;"/>
    <n v="1"/>
    <n v="0.5"/>
    <n v="1"/>
    <b v="1"/>
    <n v="0"/>
  </r>
  <r>
    <s v="UK"/>
    <s v="GB-ENG"/>
    <s v="ANCN5"/>
    <x v="66"/>
    <d v="2024-03-11T10:53:00"/>
    <x v="10"/>
    <n v="3"/>
    <s v="Imidacloprid"/>
    <s v="ng/L"/>
    <s v="&lt;"/>
    <n v="1"/>
    <n v="0.5"/>
    <n v="1"/>
    <b v="1"/>
    <n v="0"/>
  </r>
  <r>
    <s v="UK"/>
    <s v="GB-ENG"/>
    <s v="ANCN5"/>
    <x v="66"/>
    <d v="2024-03-26T09:12:00"/>
    <x v="10"/>
    <n v="3"/>
    <s v="Imidacloprid"/>
    <s v="ng/L"/>
    <s v="&lt;"/>
    <n v="1"/>
    <n v="0.5"/>
    <n v="1"/>
    <b v="1"/>
    <n v="0"/>
  </r>
  <r>
    <s v="UK"/>
    <s v="GB-ENG"/>
    <s v="ANCOC"/>
    <x v="67"/>
    <d v="2016-02-11T11:06:00"/>
    <x v="3"/>
    <n v="2"/>
    <s v="Imidacloprid"/>
    <s v="ng/L"/>
    <s v="="/>
    <n v="4"/>
    <n v="4"/>
    <n v="0"/>
    <b v="0"/>
    <n v="0"/>
  </r>
  <r>
    <s v="UK"/>
    <s v="GB-ENG"/>
    <s v="ANCOC"/>
    <x v="67"/>
    <d v="2016-09-29T12:33:00"/>
    <x v="3"/>
    <n v="9"/>
    <s v="Imidacloprid"/>
    <s v="ng/L"/>
    <s v="="/>
    <n v="12"/>
    <n v="12"/>
    <n v="0"/>
    <b v="0"/>
    <n v="0"/>
  </r>
  <r>
    <s v="UK"/>
    <s v="GB-ENG"/>
    <s v="ANCOC"/>
    <x v="67"/>
    <d v="2017-10-12T11:10:00"/>
    <x v="4"/>
    <n v="10"/>
    <s v="Imidacloprid"/>
    <s v="ng/L"/>
    <s v="="/>
    <n v="7.9"/>
    <n v="7.9"/>
    <n v="0"/>
    <b v="0"/>
    <n v="0"/>
  </r>
  <r>
    <s v="UK"/>
    <s v="GB-ENG"/>
    <s v="ANCOC"/>
    <x v="67"/>
    <d v="2017-11-15T10:02:00"/>
    <x v="4"/>
    <n v="11"/>
    <s v="Imidacloprid"/>
    <s v="ng/L"/>
    <s v="="/>
    <n v="1"/>
    <n v="1"/>
    <n v="0"/>
    <b v="0"/>
    <n v="0"/>
  </r>
  <r>
    <s v="UK"/>
    <s v="GB-ENG"/>
    <s v="ANCOC"/>
    <x v="67"/>
    <d v="2017-12-14T10:36:00"/>
    <x v="4"/>
    <n v="12"/>
    <s v="Imidacloprid"/>
    <s v="ng/L"/>
    <s v="&lt;"/>
    <n v="1"/>
    <n v="0.5"/>
    <n v="1"/>
    <b v="1"/>
    <n v="0"/>
  </r>
  <r>
    <s v="UK"/>
    <s v="GB-ENG"/>
    <s v="ANCOC"/>
    <x v="67"/>
    <d v="2018-06-14T12:34:00"/>
    <x v="5"/>
    <n v="6"/>
    <s v="Imidacloprid"/>
    <s v="ng/L"/>
    <s v="&lt;"/>
    <n v="1"/>
    <n v="0.5"/>
    <n v="1"/>
    <b v="1"/>
    <n v="0"/>
  </r>
  <r>
    <s v="UK"/>
    <s v="GB-ENG"/>
    <s v="ANCOC"/>
    <x v="67"/>
    <d v="2019-09-24T12:32:00"/>
    <x v="0"/>
    <n v="9"/>
    <s v="Imidacloprid"/>
    <s v="ng/L"/>
    <s v="&lt;"/>
    <n v="1"/>
    <n v="0.5"/>
    <n v="1"/>
    <b v="1"/>
    <n v="0"/>
  </r>
  <r>
    <s v="UK"/>
    <s v="GB-ENG"/>
    <s v="ANCOC"/>
    <x v="67"/>
    <d v="2019-10-30T10:34:00"/>
    <x v="0"/>
    <n v="10"/>
    <s v="Imidacloprid"/>
    <s v="ng/L"/>
    <s v="&lt;"/>
    <n v="1"/>
    <n v="0.5"/>
    <n v="1"/>
    <b v="1"/>
    <n v="0"/>
  </r>
  <r>
    <s v="UK"/>
    <s v="GB-ENG"/>
    <s v="ANCOC"/>
    <x v="67"/>
    <d v="2019-11-27T10:11:00"/>
    <x v="0"/>
    <n v="11"/>
    <s v="Imidacloprid"/>
    <s v="ng/L"/>
    <s v="="/>
    <n v="2.5"/>
    <n v="2.5"/>
    <n v="0"/>
    <b v="0"/>
    <n v="0"/>
  </r>
  <r>
    <s v="UK"/>
    <s v="GB-ENG"/>
    <s v="ANCOC"/>
    <x v="67"/>
    <d v="2019-12-13T10:10:00"/>
    <x v="0"/>
    <n v="12"/>
    <s v="Imidacloprid"/>
    <s v="ng/L"/>
    <s v="&lt;"/>
    <n v="1"/>
    <n v="0.5"/>
    <n v="1"/>
    <b v="1"/>
    <n v="0"/>
  </r>
  <r>
    <s v="UK"/>
    <s v="GB-ENG"/>
    <s v="ANCOC"/>
    <x v="67"/>
    <d v="2020-01-27T09:57:00"/>
    <x v="6"/>
    <n v="1"/>
    <s v="Imidacloprid"/>
    <s v="ng/L"/>
    <s v="&lt;"/>
    <n v="1"/>
    <n v="0.5"/>
    <n v="1"/>
    <b v="1"/>
    <n v="0"/>
  </r>
  <r>
    <s v="UK"/>
    <s v="GB-ENG"/>
    <s v="ANCOC"/>
    <x v="67"/>
    <d v="2020-02-21T10:41:00"/>
    <x v="6"/>
    <n v="2"/>
    <s v="Imidacloprid"/>
    <s v="ng/L"/>
    <s v="&lt;"/>
    <n v="1"/>
    <n v="0.5"/>
    <n v="1"/>
    <b v="1"/>
    <n v="0"/>
  </r>
  <r>
    <s v="UK"/>
    <s v="GB-ENG"/>
    <s v="ANCOC"/>
    <x v="67"/>
    <d v="2022-07-29T12:03:00"/>
    <x v="8"/>
    <n v="7"/>
    <s v="Imidacloprid"/>
    <s v="ng/L"/>
    <s v="&lt;"/>
    <n v="1"/>
    <n v="0.5"/>
    <n v="1"/>
    <b v="1"/>
    <n v="0"/>
  </r>
  <r>
    <s v="UK"/>
    <s v="GB-ENG"/>
    <s v="ANCOC"/>
    <x v="67"/>
    <d v="2022-08-12T12:05:00"/>
    <x v="8"/>
    <n v="8"/>
    <s v="Imidacloprid"/>
    <s v="ng/L"/>
    <s v="&lt;"/>
    <n v="1"/>
    <n v="0.5"/>
    <n v="1"/>
    <b v="1"/>
    <n v="0"/>
  </r>
  <r>
    <s v="UK"/>
    <s v="GB-ENG"/>
    <s v="ANCOC"/>
    <x v="67"/>
    <d v="2022-09-16T09:43:00"/>
    <x v="8"/>
    <n v="9"/>
    <s v="Imidacloprid"/>
    <s v="ng/L"/>
    <s v="&lt;"/>
    <n v="1"/>
    <n v="0.5"/>
    <n v="1"/>
    <b v="1"/>
    <n v="0"/>
  </r>
  <r>
    <s v="UK"/>
    <s v="GB-ENG"/>
    <s v="ANCOC"/>
    <x v="67"/>
    <d v="2022-10-14T10:40:00"/>
    <x v="8"/>
    <n v="10"/>
    <s v="Imidacloprid"/>
    <s v="ng/L"/>
    <s v="&lt;"/>
    <n v="1"/>
    <n v="0.5"/>
    <n v="1"/>
    <b v="1"/>
    <n v="0"/>
  </r>
  <r>
    <s v="UK"/>
    <s v="GB-ENG"/>
    <s v="ANCOC"/>
    <x v="67"/>
    <d v="2022-11-07T11:07:00"/>
    <x v="8"/>
    <n v="11"/>
    <s v="Imidacloprid"/>
    <s v="ng/L"/>
    <s v="&lt;"/>
    <n v="1"/>
    <n v="0.5"/>
    <n v="1"/>
    <b v="1"/>
    <n v="0"/>
  </r>
  <r>
    <s v="UK"/>
    <s v="GB-ENG"/>
    <s v="ANCOC"/>
    <x v="67"/>
    <d v="2022-12-08T10:24:00"/>
    <x v="8"/>
    <n v="12"/>
    <s v="Imidacloprid"/>
    <s v="ng/L"/>
    <s v="&lt;"/>
    <n v="1"/>
    <n v="0.5"/>
    <n v="1"/>
    <b v="1"/>
    <n v="0"/>
  </r>
  <r>
    <s v="UK"/>
    <s v="GB-ENG"/>
    <s v="ANCOC"/>
    <x v="67"/>
    <d v="2023-01-26T10:16:00"/>
    <x v="9"/>
    <n v="1"/>
    <s v="Imidacloprid"/>
    <s v="ng/L"/>
    <s v="&lt;"/>
    <n v="1"/>
    <n v="0.5"/>
    <n v="1"/>
    <b v="1"/>
    <n v="0"/>
  </r>
  <r>
    <s v="UK"/>
    <s v="GB-ENG"/>
    <s v="ANCOC"/>
    <x v="67"/>
    <d v="2023-02-09T09:59:00"/>
    <x v="9"/>
    <n v="2"/>
    <s v="Imidacloprid"/>
    <s v="ng/L"/>
    <s v="&lt;"/>
    <n v="1"/>
    <n v="0.5"/>
    <n v="1"/>
    <b v="1"/>
    <n v="0"/>
  </r>
  <r>
    <s v="UK"/>
    <s v="GB-ENG"/>
    <s v="ANCOC"/>
    <x v="67"/>
    <d v="2023-03-31T13:00:00"/>
    <x v="9"/>
    <n v="3"/>
    <s v="Imidacloprid"/>
    <s v="ng/L"/>
    <s v="&lt;"/>
    <n v="1"/>
    <n v="0.5"/>
    <n v="1"/>
    <b v="1"/>
    <n v="0"/>
  </r>
  <r>
    <s v="UK"/>
    <s v="GB-ENG"/>
    <s v="ANCOC"/>
    <x v="67"/>
    <d v="2023-06-29T12:37:00"/>
    <x v="9"/>
    <n v="6"/>
    <s v="Imidacloprid"/>
    <s v="ng/L"/>
    <s v="&lt;"/>
    <n v="1"/>
    <n v="0.5"/>
    <n v="1"/>
    <b v="1"/>
    <n v="0"/>
  </r>
  <r>
    <s v="UK"/>
    <s v="GB-ENG"/>
    <s v="ANCOC"/>
    <x v="67"/>
    <d v="2023-07-10T13:51:00"/>
    <x v="9"/>
    <n v="7"/>
    <s v="Imidacloprid"/>
    <s v="ng/L"/>
    <s v="&lt;"/>
    <n v="1"/>
    <n v="0.5"/>
    <n v="1"/>
    <b v="1"/>
    <n v="0"/>
  </r>
  <r>
    <s v="UK"/>
    <s v="GB-ENG"/>
    <s v="ANCOC"/>
    <x v="67"/>
    <d v="2023-08-15T15:55:00"/>
    <x v="9"/>
    <n v="8"/>
    <s v="Imidacloprid"/>
    <s v="ng/L"/>
    <s v="&lt;"/>
    <n v="1"/>
    <n v="0.5"/>
    <n v="1"/>
    <b v="1"/>
    <n v="0"/>
  </r>
  <r>
    <s v="UK"/>
    <s v="GB-ENG"/>
    <s v="ANCOC"/>
    <x v="67"/>
    <d v="2023-09-08T15:39:00"/>
    <x v="9"/>
    <n v="9"/>
    <s v="Imidacloprid"/>
    <s v="ng/L"/>
    <s v="&lt;"/>
    <n v="1"/>
    <n v="0.5"/>
    <n v="1"/>
    <b v="1"/>
    <n v="0"/>
  </r>
  <r>
    <s v="UK"/>
    <s v="GB-ENG"/>
    <s v="ANCOC"/>
    <x v="67"/>
    <d v="2023-10-05T11:41:00"/>
    <x v="9"/>
    <n v="10"/>
    <s v="Imidacloprid"/>
    <s v="ng/L"/>
    <s v="&lt;"/>
    <n v="1"/>
    <n v="0.5"/>
    <n v="1"/>
    <b v="1"/>
    <n v="0"/>
  </r>
  <r>
    <s v="UK"/>
    <s v="GB-ENG"/>
    <s v="ANCOC"/>
    <x v="67"/>
    <d v="2023-10-11T12:13:00"/>
    <x v="9"/>
    <n v="10"/>
    <s v="Imidacloprid"/>
    <s v="ng/L"/>
    <s v="&lt;"/>
    <n v="1"/>
    <n v="0.5"/>
    <n v="1"/>
    <b v="1"/>
    <n v="0"/>
  </r>
  <r>
    <s v="UK"/>
    <s v="GB-ENG"/>
    <s v="ANCOC"/>
    <x v="67"/>
    <d v="2023-11-08T12:55:00"/>
    <x v="9"/>
    <n v="11"/>
    <s v="Imidacloprid"/>
    <s v="ng/L"/>
    <s v="&lt;"/>
    <n v="1"/>
    <n v="0.5"/>
    <n v="1"/>
    <b v="1"/>
    <n v="0"/>
  </r>
  <r>
    <s v="UK"/>
    <s v="GB-ENG"/>
    <s v="ANCOC"/>
    <x v="67"/>
    <d v="2023-12-11T12:46:00"/>
    <x v="9"/>
    <n v="12"/>
    <s v="Imidacloprid"/>
    <s v="ng/L"/>
    <s v="&lt;"/>
    <n v="1"/>
    <n v="0.5"/>
    <n v="1"/>
    <b v="1"/>
    <n v="0"/>
  </r>
  <r>
    <s v="UK"/>
    <s v="GB-ENG"/>
    <s v="C0000038"/>
    <x v="68"/>
    <d v="2018-04-25T12:03:00"/>
    <x v="5"/>
    <n v="4"/>
    <s v="Imidacloprid"/>
    <s v="ng/L"/>
    <s v="&lt;"/>
    <n v="1"/>
    <n v="0.5"/>
    <n v="1"/>
    <b v="1"/>
    <n v="0"/>
  </r>
  <r>
    <s v="UK"/>
    <s v="GB-ENG"/>
    <s v="C0000038"/>
    <x v="68"/>
    <d v="2018-05-15T16:49:00"/>
    <x v="5"/>
    <n v="5"/>
    <s v="Imidacloprid"/>
    <s v="ng/L"/>
    <s v="="/>
    <n v="25"/>
    <n v="25"/>
    <n v="0"/>
    <b v="0"/>
    <n v="0"/>
  </r>
  <r>
    <s v="UK"/>
    <s v="GB-ENG"/>
    <s v="C0000038"/>
    <x v="68"/>
    <d v="2018-06-04T11:30:00"/>
    <x v="5"/>
    <n v="6"/>
    <s v="Imidacloprid"/>
    <s v="ng/L"/>
    <s v="="/>
    <n v="28"/>
    <n v="28"/>
    <n v="0"/>
    <b v="0"/>
    <n v="0"/>
  </r>
  <r>
    <s v="UK"/>
    <s v="GB-ENG"/>
    <s v="C0000038"/>
    <x v="68"/>
    <d v="2018-07-03T11:22:00"/>
    <x v="5"/>
    <n v="7"/>
    <s v="Imidacloprid"/>
    <s v="ng/L"/>
    <s v="="/>
    <n v="38"/>
    <n v="38"/>
    <n v="0"/>
    <b v="0"/>
    <n v="0"/>
  </r>
  <r>
    <s v="UK"/>
    <s v="GB-ENG"/>
    <s v="C0000038"/>
    <x v="68"/>
    <d v="2018-08-08T13:30:00"/>
    <x v="5"/>
    <n v="8"/>
    <s v="Imidacloprid"/>
    <s v="ng/L"/>
    <s v="&lt;"/>
    <n v="1"/>
    <n v="0.5"/>
    <n v="1"/>
    <b v="1"/>
    <n v="0"/>
  </r>
  <r>
    <s v="UK"/>
    <s v="GB-ENG"/>
    <s v="C0000038"/>
    <x v="68"/>
    <d v="2018-09-06T15:22:00"/>
    <x v="5"/>
    <n v="9"/>
    <s v="Imidacloprid"/>
    <s v="ng/L"/>
    <s v="="/>
    <n v="36"/>
    <n v="36"/>
    <n v="0"/>
    <b v="0"/>
    <n v="0"/>
  </r>
  <r>
    <s v="UK"/>
    <s v="GB-ENG"/>
    <s v="C0000038"/>
    <x v="68"/>
    <d v="2018-10-04T13:50:00"/>
    <x v="5"/>
    <n v="10"/>
    <s v="Imidacloprid"/>
    <s v="ng/L"/>
    <s v="="/>
    <n v="29"/>
    <n v="29"/>
    <n v="0"/>
    <b v="0"/>
    <n v="0"/>
  </r>
  <r>
    <s v="UK"/>
    <s v="GB-ENG"/>
    <s v="C0000038"/>
    <x v="68"/>
    <d v="2018-12-05T12:42:00"/>
    <x v="5"/>
    <n v="12"/>
    <s v="Imidacloprid"/>
    <s v="ng/L"/>
    <s v="="/>
    <n v="12"/>
    <n v="12"/>
    <n v="0"/>
    <b v="0"/>
    <n v="0"/>
  </r>
  <r>
    <s v="UK"/>
    <s v="GB-ENG"/>
    <s v="C0000038"/>
    <x v="68"/>
    <d v="2019-09-13T15:01:00"/>
    <x v="0"/>
    <n v="9"/>
    <s v="Imidacloprid"/>
    <s v="ng/L"/>
    <s v="="/>
    <n v="22"/>
    <n v="22"/>
    <n v="0"/>
    <b v="0"/>
    <n v="0"/>
  </r>
  <r>
    <s v="UK"/>
    <s v="GB-ENG"/>
    <s v="C0000038"/>
    <x v="68"/>
    <d v="2019-10-21T12:04:00"/>
    <x v="0"/>
    <n v="10"/>
    <s v="Imidacloprid"/>
    <s v="ng/L"/>
    <s v="="/>
    <n v="28"/>
    <n v="28"/>
    <n v="0"/>
    <b v="0"/>
    <n v="0"/>
  </r>
  <r>
    <s v="UK"/>
    <s v="GB-ENG"/>
    <s v="C0000038"/>
    <x v="68"/>
    <d v="2019-11-13T12:13:00"/>
    <x v="0"/>
    <n v="11"/>
    <s v="Imidacloprid"/>
    <s v="ng/L"/>
    <s v="="/>
    <n v="9.4"/>
    <n v="9.4"/>
    <n v="0"/>
    <b v="0"/>
    <n v="0"/>
  </r>
  <r>
    <s v="UK"/>
    <s v="GB-ENG"/>
    <s v="E0000142"/>
    <x v="69"/>
    <d v="2019-09-20T14:31:00"/>
    <x v="0"/>
    <n v="9"/>
    <s v="Imidacloprid"/>
    <s v="ng/L"/>
    <s v="="/>
    <n v="12"/>
    <n v="12"/>
    <n v="0"/>
    <b v="0"/>
    <n v="0"/>
  </r>
  <r>
    <s v="UK"/>
    <s v="GB-ENG"/>
    <s v="E0000362"/>
    <x v="70"/>
    <d v="2019-09-03T14:02:00"/>
    <x v="0"/>
    <n v="9"/>
    <s v="Imidacloprid"/>
    <s v="ng/L"/>
    <s v="="/>
    <n v="52"/>
    <n v="52"/>
    <n v="0"/>
    <b v="0"/>
    <n v="0"/>
  </r>
  <r>
    <s v="UK"/>
    <s v="GB-ENG"/>
    <s v="E0000421"/>
    <x v="71"/>
    <d v="2019-09-09T12:23:00"/>
    <x v="0"/>
    <n v="9"/>
    <s v="Imidacloprid"/>
    <s v="ng/L"/>
    <s v="&lt;"/>
    <n v="1"/>
    <n v="0.5"/>
    <n v="1"/>
    <b v="1"/>
    <n v="0"/>
  </r>
  <r>
    <s v="UK"/>
    <s v="GB-ENG"/>
    <s v="E0000770"/>
    <x v="72"/>
    <d v="2016-02-02T08:11:00"/>
    <x v="3"/>
    <n v="2"/>
    <s v="Imidacloprid"/>
    <s v="ng/L"/>
    <s v="="/>
    <n v="89"/>
    <n v="89"/>
    <n v="0"/>
    <b v="0"/>
    <n v="1"/>
  </r>
  <r>
    <s v="UK"/>
    <s v="GB-ENG"/>
    <s v="E0000770"/>
    <x v="72"/>
    <d v="2016-09-26T16:03:00"/>
    <x v="3"/>
    <n v="9"/>
    <s v="Imidacloprid"/>
    <s v="ng/L"/>
    <s v="="/>
    <n v="180"/>
    <n v="180"/>
    <n v="0"/>
    <b v="0"/>
    <n v="1"/>
  </r>
  <r>
    <s v="UK"/>
    <s v="GB-ENG"/>
    <s v="E0000770"/>
    <x v="72"/>
    <d v="2017-10-18T14:46:00"/>
    <x v="4"/>
    <n v="10"/>
    <s v="Imidacloprid"/>
    <s v="ng/L"/>
    <s v="="/>
    <n v="190"/>
    <n v="190"/>
    <n v="0"/>
    <b v="0"/>
    <n v="1"/>
  </r>
  <r>
    <s v="UK"/>
    <s v="GB-ENG"/>
    <s v="E0000770"/>
    <x v="72"/>
    <d v="2017-11-16T13:34:00"/>
    <x v="4"/>
    <n v="11"/>
    <s v="Imidacloprid"/>
    <s v="ng/L"/>
    <s v="="/>
    <n v="130"/>
    <n v="130"/>
    <n v="0"/>
    <b v="0"/>
    <n v="1"/>
  </r>
  <r>
    <s v="UK"/>
    <s v="GB-ENG"/>
    <s v="E0000770"/>
    <x v="72"/>
    <d v="2017-12-05T14:14:00"/>
    <x v="4"/>
    <n v="12"/>
    <s v="Imidacloprid"/>
    <s v="ng/L"/>
    <s v="="/>
    <n v="160"/>
    <n v="160"/>
    <n v="0"/>
    <b v="0"/>
    <n v="1"/>
  </r>
  <r>
    <s v="UK"/>
    <s v="GB-ENG"/>
    <s v="E0000770"/>
    <x v="72"/>
    <d v="2018-04-10T09:27:00"/>
    <x v="5"/>
    <n v="4"/>
    <s v="Imidacloprid"/>
    <s v="ng/L"/>
    <s v="="/>
    <n v="74"/>
    <n v="74"/>
    <n v="0"/>
    <b v="0"/>
    <n v="1"/>
  </r>
  <r>
    <s v="UK"/>
    <s v="GB-ENG"/>
    <s v="E0000770"/>
    <x v="72"/>
    <d v="2018-05-11T09:30:00"/>
    <x v="5"/>
    <n v="5"/>
    <s v="Imidacloprid"/>
    <s v="ng/L"/>
    <s v="="/>
    <n v="150"/>
    <n v="150"/>
    <n v="0"/>
    <b v="0"/>
    <n v="1"/>
  </r>
  <r>
    <s v="UK"/>
    <s v="GB-ENG"/>
    <s v="E0000770"/>
    <x v="72"/>
    <d v="2018-06-22T08:25:00"/>
    <x v="5"/>
    <n v="6"/>
    <s v="Imidacloprid"/>
    <s v="ng/L"/>
    <s v="="/>
    <n v="130"/>
    <n v="130"/>
    <n v="0"/>
    <b v="0"/>
    <n v="1"/>
  </r>
  <r>
    <s v="UK"/>
    <s v="GB-ENG"/>
    <s v="E0000770"/>
    <x v="72"/>
    <d v="2018-07-13T11:14:00"/>
    <x v="5"/>
    <n v="7"/>
    <s v="Imidacloprid"/>
    <s v="ng/L"/>
    <s v="="/>
    <n v="200"/>
    <n v="200"/>
    <n v="0"/>
    <b v="0"/>
    <n v="1"/>
  </r>
  <r>
    <s v="UK"/>
    <s v="GB-ENG"/>
    <s v="E0000770"/>
    <x v="72"/>
    <d v="2018-08-02T14:19:00"/>
    <x v="5"/>
    <n v="8"/>
    <s v="Imidacloprid"/>
    <s v="ng/L"/>
    <s v="="/>
    <n v="140"/>
    <n v="140"/>
    <n v="0"/>
    <b v="0"/>
    <n v="1"/>
  </r>
  <r>
    <s v="UK"/>
    <s v="GB-ENG"/>
    <s v="E0000770"/>
    <x v="72"/>
    <d v="2018-09-04T09:19:00"/>
    <x v="5"/>
    <n v="9"/>
    <s v="Imidacloprid"/>
    <s v="ng/L"/>
    <s v="="/>
    <n v="240"/>
    <n v="240"/>
    <n v="0"/>
    <b v="0"/>
    <n v="1"/>
  </r>
  <r>
    <s v="UK"/>
    <s v="GB-ENG"/>
    <s v="E0000770"/>
    <x v="72"/>
    <d v="2018-10-15T09:40:00"/>
    <x v="5"/>
    <n v="10"/>
    <s v="Imidacloprid"/>
    <s v="ng/L"/>
    <s v="="/>
    <n v="150"/>
    <n v="150"/>
    <n v="0"/>
    <b v="0"/>
    <n v="1"/>
  </r>
  <r>
    <s v="UK"/>
    <s v="GB-ENG"/>
    <s v="E0000770"/>
    <x v="72"/>
    <d v="2018-12-05T10:29:00"/>
    <x v="5"/>
    <n v="12"/>
    <s v="Imidacloprid"/>
    <s v="ng/L"/>
    <s v="="/>
    <n v="89"/>
    <n v="89"/>
    <n v="0"/>
    <b v="0"/>
    <n v="1"/>
  </r>
  <r>
    <s v="UK"/>
    <s v="GB-ENG"/>
    <s v="E0000770"/>
    <x v="72"/>
    <d v="2019-01-04T11:38:00"/>
    <x v="0"/>
    <n v="1"/>
    <s v="Imidacloprid"/>
    <s v="ng/L"/>
    <s v="="/>
    <n v="170"/>
    <n v="170"/>
    <n v="0"/>
    <b v="0"/>
    <n v="1"/>
  </r>
  <r>
    <s v="UK"/>
    <s v="GB-ENG"/>
    <s v="E0000770"/>
    <x v="72"/>
    <d v="2019-04-11T11:22:00"/>
    <x v="0"/>
    <n v="4"/>
    <s v="Imidacloprid"/>
    <s v="ng/L"/>
    <s v="="/>
    <n v="180"/>
    <n v="180"/>
    <n v="0"/>
    <b v="0"/>
    <n v="1"/>
  </r>
  <r>
    <s v="UK"/>
    <s v="GB-ENG"/>
    <s v="E0000770"/>
    <x v="72"/>
    <d v="2019-10-14T09:40:00"/>
    <x v="0"/>
    <n v="10"/>
    <s v="Imidacloprid"/>
    <s v="ng/L"/>
    <s v="="/>
    <n v="140"/>
    <n v="140"/>
    <n v="0"/>
    <b v="0"/>
    <n v="1"/>
  </r>
  <r>
    <s v="UK"/>
    <s v="GB-ENG"/>
    <s v="E0000770"/>
    <x v="72"/>
    <d v="2019-10-18T14:04:00"/>
    <x v="0"/>
    <n v="10"/>
    <s v="Imidacloprid"/>
    <s v="ng/L"/>
    <s v="="/>
    <n v="58"/>
    <n v="58"/>
    <n v="0"/>
    <b v="0"/>
    <n v="1"/>
  </r>
  <r>
    <s v="UK"/>
    <s v="GB-ENG"/>
    <s v="E0000770"/>
    <x v="72"/>
    <d v="2019-11-01T10:03:00"/>
    <x v="0"/>
    <n v="11"/>
    <s v="Imidacloprid"/>
    <s v="ng/L"/>
    <s v="&lt;"/>
    <n v="1"/>
    <n v="0.5"/>
    <n v="1"/>
    <b v="1"/>
    <n v="0"/>
  </r>
  <r>
    <s v="UK"/>
    <s v="GB-ENG"/>
    <s v="E0000770"/>
    <x v="72"/>
    <d v="2019-12-03T08:27:00"/>
    <x v="0"/>
    <n v="12"/>
    <s v="Imidacloprid"/>
    <s v="ng/L"/>
    <s v="="/>
    <n v="98"/>
    <n v="98"/>
    <n v="0"/>
    <b v="0"/>
    <n v="1"/>
  </r>
  <r>
    <s v="UK"/>
    <s v="GB-ENG"/>
    <s v="E0000770"/>
    <x v="72"/>
    <d v="2020-01-16T11:48:00"/>
    <x v="6"/>
    <n v="1"/>
    <s v="Imidacloprid"/>
    <s v="ng/L"/>
    <s v="&lt;"/>
    <n v="1"/>
    <n v="0.5"/>
    <n v="1"/>
    <b v="1"/>
    <n v="0"/>
  </r>
  <r>
    <s v="UK"/>
    <s v="GB-ENG"/>
    <s v="E0000770"/>
    <x v="72"/>
    <d v="2020-02-10T07:39:00"/>
    <x v="6"/>
    <n v="2"/>
    <s v="Imidacloprid"/>
    <s v="ng/L"/>
    <s v="="/>
    <n v="27"/>
    <n v="27"/>
    <n v="0"/>
    <b v="0"/>
    <n v="0"/>
  </r>
  <r>
    <s v="UK"/>
    <s v="GB-ENG"/>
    <s v="E0000770"/>
    <x v="72"/>
    <d v="2020-03-12T11:02:00"/>
    <x v="6"/>
    <n v="3"/>
    <s v="Imidacloprid"/>
    <s v="ng/L"/>
    <s v="="/>
    <n v="62"/>
    <n v="62"/>
    <n v="0"/>
    <b v="0"/>
    <n v="1"/>
  </r>
  <r>
    <s v="UK"/>
    <s v="GB-ENG"/>
    <s v="E0000770"/>
    <x v="72"/>
    <d v="2022-04-08T08:57:00"/>
    <x v="8"/>
    <n v="4"/>
    <s v="Imidacloprid"/>
    <s v="ng/L"/>
    <s v="&lt;"/>
    <n v="1"/>
    <n v="0.5"/>
    <n v="1"/>
    <b v="1"/>
    <n v="0"/>
  </r>
  <r>
    <s v="UK"/>
    <s v="GB-ENG"/>
    <s v="E0000770"/>
    <x v="72"/>
    <d v="2022-05-11T11:11:00"/>
    <x v="8"/>
    <n v="5"/>
    <s v="Imidacloprid"/>
    <s v="ng/L"/>
    <s v="="/>
    <n v="140"/>
    <n v="140"/>
    <n v="0"/>
    <b v="0"/>
    <n v="1"/>
  </r>
  <r>
    <s v="UK"/>
    <s v="GB-ENG"/>
    <s v="E0000770"/>
    <x v="72"/>
    <d v="2022-06-22T12:11:00"/>
    <x v="8"/>
    <n v="6"/>
    <s v="Imidacloprid"/>
    <s v="ng/L"/>
    <s v="="/>
    <n v="140"/>
    <n v="140"/>
    <n v="0"/>
    <b v="0"/>
    <n v="1"/>
  </r>
  <r>
    <s v="UK"/>
    <s v="GB-ENG"/>
    <s v="E0000770"/>
    <x v="72"/>
    <d v="2022-07-14T08:34:00"/>
    <x v="8"/>
    <n v="7"/>
    <s v="Imidacloprid"/>
    <s v="ng/L"/>
    <s v="="/>
    <n v="110"/>
    <n v="110"/>
    <n v="0"/>
    <b v="0"/>
    <n v="1"/>
  </r>
  <r>
    <s v="UK"/>
    <s v="GB-ENG"/>
    <s v="E0000770"/>
    <x v="72"/>
    <d v="2022-08-05T12:05:00"/>
    <x v="8"/>
    <n v="8"/>
    <s v="Imidacloprid"/>
    <s v="ng/L"/>
    <s v="="/>
    <n v="130"/>
    <n v="130"/>
    <n v="0"/>
    <b v="0"/>
    <n v="1"/>
  </r>
  <r>
    <s v="UK"/>
    <s v="GB-ENG"/>
    <s v="E0000770"/>
    <x v="72"/>
    <d v="2022-09-14T15:05:00"/>
    <x v="8"/>
    <n v="9"/>
    <s v="Imidacloprid"/>
    <s v="ng/L"/>
    <s v="="/>
    <n v="64"/>
    <n v="64"/>
    <n v="0"/>
    <b v="0"/>
    <n v="1"/>
  </r>
  <r>
    <s v="UK"/>
    <s v="GB-ENG"/>
    <s v="E0000770"/>
    <x v="72"/>
    <d v="2022-10-18T11:25:00"/>
    <x v="8"/>
    <n v="10"/>
    <s v="Imidacloprid"/>
    <s v="ng/L"/>
    <s v="="/>
    <n v="77"/>
    <n v="77"/>
    <n v="0"/>
    <b v="0"/>
    <n v="1"/>
  </r>
  <r>
    <s v="UK"/>
    <s v="GB-ENG"/>
    <s v="E0000770"/>
    <x v="72"/>
    <d v="2022-11-24T11:13:00"/>
    <x v="8"/>
    <n v="11"/>
    <s v="Imidacloprid"/>
    <s v="ng/L"/>
    <s v="="/>
    <n v="25"/>
    <n v="25"/>
    <n v="0"/>
    <b v="0"/>
    <n v="0"/>
  </r>
  <r>
    <s v="UK"/>
    <s v="GB-ENG"/>
    <s v="E0000770"/>
    <x v="72"/>
    <d v="2022-12-14T12:59:00"/>
    <x v="8"/>
    <n v="12"/>
    <s v="Imidacloprid"/>
    <s v="ng/L"/>
    <s v="="/>
    <n v="91"/>
    <n v="91"/>
    <n v="0"/>
    <b v="0"/>
    <n v="1"/>
  </r>
  <r>
    <s v="UK"/>
    <s v="GB-ENG"/>
    <s v="E0000770"/>
    <x v="72"/>
    <d v="2023-02-07T10:41:00"/>
    <x v="9"/>
    <n v="2"/>
    <s v="Imidacloprid"/>
    <s v="ng/L"/>
    <s v="&lt;"/>
    <n v="1"/>
    <n v="0.5"/>
    <n v="1"/>
    <b v="1"/>
    <n v="0"/>
  </r>
  <r>
    <s v="UK"/>
    <s v="GB-ENG"/>
    <s v="E0000770"/>
    <x v="72"/>
    <d v="2023-03-13T14:52:00"/>
    <x v="9"/>
    <n v="3"/>
    <s v="Imidacloprid"/>
    <s v="ng/L"/>
    <s v="="/>
    <n v="46"/>
    <n v="46"/>
    <n v="0"/>
    <b v="0"/>
    <n v="0"/>
  </r>
  <r>
    <s v="UK"/>
    <s v="GB-ENG"/>
    <s v="E0000770"/>
    <x v="72"/>
    <d v="2023-05-31T12:28:00"/>
    <x v="9"/>
    <n v="5"/>
    <s v="Imidacloprid"/>
    <s v="ng/L"/>
    <s v="&lt;"/>
    <n v="1"/>
    <n v="0.5"/>
    <n v="1"/>
    <b v="1"/>
    <n v="0"/>
  </r>
  <r>
    <s v="UK"/>
    <s v="GB-ENG"/>
    <s v="E0000770"/>
    <x v="72"/>
    <d v="2023-06-06T14:33:00"/>
    <x v="9"/>
    <n v="6"/>
    <s v="Imidacloprid"/>
    <s v="ng/L"/>
    <s v="="/>
    <n v="95"/>
    <n v="95"/>
    <n v="0"/>
    <b v="0"/>
    <n v="1"/>
  </r>
  <r>
    <s v="UK"/>
    <s v="GB-ENG"/>
    <s v="E0000770"/>
    <x v="72"/>
    <d v="2023-07-20T12:56:00"/>
    <x v="9"/>
    <n v="7"/>
    <s v="Imidacloprid"/>
    <s v="ng/L"/>
    <s v="="/>
    <n v="99"/>
    <n v="99"/>
    <n v="0"/>
    <b v="0"/>
    <n v="1"/>
  </r>
  <r>
    <s v="UK"/>
    <s v="GB-ENG"/>
    <s v="E0000770"/>
    <x v="72"/>
    <d v="2023-08-02T10:49:00"/>
    <x v="9"/>
    <n v="8"/>
    <s v="Imidacloprid"/>
    <s v="ng/L"/>
    <s v="="/>
    <n v="55"/>
    <n v="55"/>
    <n v="0"/>
    <b v="0"/>
    <n v="0"/>
  </r>
  <r>
    <s v="UK"/>
    <s v="GB-ENG"/>
    <s v="E0000770"/>
    <x v="72"/>
    <d v="2023-08-17T09:46:00"/>
    <x v="9"/>
    <n v="8"/>
    <s v="Imidacloprid"/>
    <s v="ng/L"/>
    <s v="="/>
    <n v="100"/>
    <n v="100"/>
    <n v="0"/>
    <b v="0"/>
    <n v="1"/>
  </r>
  <r>
    <s v="UK"/>
    <s v="GB-ENG"/>
    <s v="E0000770"/>
    <x v="72"/>
    <d v="2023-09-20T13:55:00"/>
    <x v="9"/>
    <n v="9"/>
    <s v="Imidacloprid"/>
    <s v="ng/L"/>
    <s v="="/>
    <n v="140"/>
    <n v="140"/>
    <n v="0"/>
    <b v="0"/>
    <n v="1"/>
  </r>
  <r>
    <s v="UK"/>
    <s v="GB-ENG"/>
    <s v="E0000770"/>
    <x v="72"/>
    <d v="2023-10-18T11:40:00"/>
    <x v="9"/>
    <n v="10"/>
    <s v="Imidacloprid"/>
    <s v="ng/L"/>
    <s v="="/>
    <n v="110"/>
    <n v="110"/>
    <n v="0"/>
    <b v="0"/>
    <n v="1"/>
  </r>
  <r>
    <s v="UK"/>
    <s v="GB-ENG"/>
    <s v="E0000770"/>
    <x v="72"/>
    <d v="2023-11-03T13:39:00"/>
    <x v="9"/>
    <n v="11"/>
    <s v="Imidacloprid"/>
    <s v="ng/L"/>
    <s v="="/>
    <n v="27"/>
    <n v="27"/>
    <n v="0"/>
    <b v="0"/>
    <n v="0"/>
  </r>
  <r>
    <s v="UK"/>
    <s v="GB-ENG"/>
    <s v="E0000770"/>
    <x v="72"/>
    <d v="2023-12-01T10:31:00"/>
    <x v="9"/>
    <n v="12"/>
    <s v="Imidacloprid"/>
    <s v="ng/L"/>
    <s v="="/>
    <n v="93"/>
    <n v="93"/>
    <n v="0"/>
    <b v="0"/>
    <n v="1"/>
  </r>
  <r>
    <s v="UK"/>
    <s v="GB-ENG"/>
    <s v="E0000770"/>
    <x v="72"/>
    <d v="2024-01-03T12:01:00"/>
    <x v="10"/>
    <n v="1"/>
    <s v="Imidacloprid"/>
    <s v="ng/L"/>
    <s v="="/>
    <n v="30"/>
    <n v="30"/>
    <n v="0"/>
    <b v="0"/>
    <n v="0"/>
  </r>
  <r>
    <s v="UK"/>
    <s v="GB-ENG"/>
    <s v="E0000770"/>
    <x v="72"/>
    <d v="2024-02-01T11:40:00"/>
    <x v="10"/>
    <n v="2"/>
    <s v="Imidacloprid"/>
    <s v="ng/L"/>
    <s v="&lt;"/>
    <n v="1"/>
    <n v="0.5"/>
    <n v="1"/>
    <b v="1"/>
    <n v="0"/>
  </r>
  <r>
    <s v="UK"/>
    <s v="GB-ENG"/>
    <s v="E0000770"/>
    <x v="72"/>
    <d v="2024-03-04T12:45:00"/>
    <x v="10"/>
    <n v="3"/>
    <s v="Imidacloprid"/>
    <s v="ng/L"/>
    <s v="="/>
    <n v="61"/>
    <n v="61"/>
    <n v="0"/>
    <b v="0"/>
    <n v="1"/>
  </r>
  <r>
    <s v="UK"/>
    <s v="GB-ENG"/>
    <s v="E0001255"/>
    <x v="73"/>
    <d v="2019-09-03T10:04:00"/>
    <x v="0"/>
    <n v="9"/>
    <s v="Imidacloprid"/>
    <s v="ng/L"/>
    <s v="="/>
    <n v="98"/>
    <n v="98"/>
    <n v="0"/>
    <b v="0"/>
    <n v="1"/>
  </r>
  <r>
    <s v="UK"/>
    <s v="GB-ENG"/>
    <s v="E0001545"/>
    <x v="74"/>
    <d v="2019-09-30T12:43:00"/>
    <x v="0"/>
    <n v="9"/>
    <s v="Imidacloprid"/>
    <s v="ng/L"/>
    <s v="="/>
    <n v="57"/>
    <n v="57"/>
    <n v="0"/>
    <b v="0"/>
    <n v="1"/>
  </r>
  <r>
    <s v="UK"/>
    <s v="GB-ENG"/>
    <s v="E7080250"/>
    <x v="75"/>
    <d v="2022-05-19T14:43:00"/>
    <x v="8"/>
    <n v="5"/>
    <s v="Imidacloprid"/>
    <s v="ng/L"/>
    <s v="="/>
    <n v="17"/>
    <n v="17"/>
    <n v="0"/>
    <b v="0"/>
    <n v="0"/>
  </r>
  <r>
    <s v="UK"/>
    <s v="GB-ENG"/>
    <s v="E7080250"/>
    <x v="75"/>
    <d v="2022-06-07T13:58:00"/>
    <x v="8"/>
    <n v="6"/>
    <s v="Imidacloprid"/>
    <s v="ng/L"/>
    <s v="="/>
    <n v="7.7"/>
    <n v="7.7"/>
    <n v="0"/>
    <b v="0"/>
    <n v="0"/>
  </r>
  <r>
    <s v="UK"/>
    <s v="GB-ENG"/>
    <s v="E7080250"/>
    <x v="75"/>
    <d v="2022-07-28T12:05:00"/>
    <x v="8"/>
    <n v="7"/>
    <s v="Imidacloprid"/>
    <s v="ng/L"/>
    <s v="="/>
    <n v="12"/>
    <n v="12"/>
    <n v="0"/>
    <b v="0"/>
    <n v="0"/>
  </r>
  <r>
    <s v="UK"/>
    <s v="GB-ENG"/>
    <s v="E7080250"/>
    <x v="75"/>
    <d v="2022-08-18T12:11:00"/>
    <x v="8"/>
    <n v="8"/>
    <s v="Imidacloprid"/>
    <s v="ng/L"/>
    <s v="="/>
    <n v="42"/>
    <n v="42"/>
    <n v="0"/>
    <b v="0"/>
    <n v="0"/>
  </r>
  <r>
    <s v="UK"/>
    <s v="GB-ENG"/>
    <s v="E7080250"/>
    <x v="75"/>
    <d v="2022-09-22T11:32:00"/>
    <x v="8"/>
    <n v="9"/>
    <s v="Imidacloprid"/>
    <s v="ng/L"/>
    <s v="="/>
    <n v="24"/>
    <n v="24"/>
    <n v="0"/>
    <b v="0"/>
    <n v="0"/>
  </r>
  <r>
    <s v="UK"/>
    <s v="GB-ENG"/>
    <s v="E7080250"/>
    <x v="75"/>
    <d v="2022-10-06T15:41:00"/>
    <x v="8"/>
    <n v="10"/>
    <s v="Imidacloprid"/>
    <s v="ng/L"/>
    <s v="="/>
    <n v="7.7"/>
    <n v="7.7"/>
    <n v="0"/>
    <b v="0"/>
    <n v="0"/>
  </r>
  <r>
    <s v="UK"/>
    <s v="GB-ENG"/>
    <s v="E7080250"/>
    <x v="75"/>
    <d v="2022-11-17T12:57:00"/>
    <x v="8"/>
    <n v="11"/>
    <s v="Imidacloprid"/>
    <s v="ng/L"/>
    <s v="="/>
    <n v="3.1"/>
    <n v="3.1"/>
    <n v="0"/>
    <b v="0"/>
    <n v="0"/>
  </r>
  <r>
    <s v="UK"/>
    <s v="GB-ENG"/>
    <s v="E7080250"/>
    <x v="75"/>
    <d v="2022-12-12T12:00:00"/>
    <x v="8"/>
    <n v="12"/>
    <s v="Imidacloprid"/>
    <s v="ng/L"/>
    <s v="="/>
    <n v="6.3"/>
    <n v="6.3"/>
    <n v="0"/>
    <b v="0"/>
    <n v="0"/>
  </r>
  <r>
    <s v="UK"/>
    <s v="GB-ENG"/>
    <s v="E7080250"/>
    <x v="75"/>
    <d v="2023-01-09T09:39:00"/>
    <x v="9"/>
    <n v="1"/>
    <s v="Imidacloprid"/>
    <s v="ng/L"/>
    <s v="&lt;"/>
    <n v="1"/>
    <n v="0.5"/>
    <n v="1"/>
    <b v="1"/>
    <n v="0"/>
  </r>
  <r>
    <s v="UK"/>
    <s v="GB-ENG"/>
    <s v="E7080250"/>
    <x v="75"/>
    <d v="2023-02-16T12:43:00"/>
    <x v="9"/>
    <n v="2"/>
    <s v="Imidacloprid"/>
    <s v="ng/L"/>
    <s v="="/>
    <n v="5.1000000000000005"/>
    <n v="5.1000000000000005"/>
    <n v="0"/>
    <b v="0"/>
    <n v="0"/>
  </r>
  <r>
    <s v="UK"/>
    <s v="GB-ENG"/>
    <s v="E7080250"/>
    <x v="75"/>
    <d v="2023-03-09T12:16:00"/>
    <x v="9"/>
    <n v="3"/>
    <s v="Imidacloprid"/>
    <s v="ng/L"/>
    <s v="="/>
    <n v="3"/>
    <n v="3"/>
    <n v="0"/>
    <b v="0"/>
    <n v="0"/>
  </r>
  <r>
    <s v="UK"/>
    <s v="GB-ENG"/>
    <s v="E7080250"/>
    <x v="75"/>
    <d v="2023-04-04T12:22:00"/>
    <x v="9"/>
    <n v="4"/>
    <s v="Imidacloprid"/>
    <s v="ng/L"/>
    <s v="="/>
    <n v="1.8"/>
    <n v="1.8"/>
    <n v="0"/>
    <b v="0"/>
    <n v="0"/>
  </r>
  <r>
    <s v="UK"/>
    <s v="GB-ENG"/>
    <s v="E7080250"/>
    <x v="75"/>
    <d v="2023-05-11T11:47:00"/>
    <x v="9"/>
    <n v="5"/>
    <s v="Imidacloprid"/>
    <s v="ng/L"/>
    <s v="="/>
    <n v="5.3"/>
    <n v="5.3"/>
    <n v="0"/>
    <b v="0"/>
    <n v="0"/>
  </r>
  <r>
    <s v="UK"/>
    <s v="GB-ENG"/>
    <s v="E7080250"/>
    <x v="75"/>
    <d v="2023-06-22T12:56:00"/>
    <x v="9"/>
    <n v="6"/>
    <s v="Imidacloprid"/>
    <s v="ng/L"/>
    <s v="="/>
    <n v="21"/>
    <n v="21"/>
    <n v="0"/>
    <b v="0"/>
    <n v="0"/>
  </r>
  <r>
    <s v="UK"/>
    <s v="GB-ENG"/>
    <s v="E7080250"/>
    <x v="75"/>
    <d v="2023-07-10T15:26:00"/>
    <x v="9"/>
    <n v="7"/>
    <s v="Imidacloprid"/>
    <s v="ng/L"/>
    <s v="="/>
    <n v="17"/>
    <n v="17"/>
    <n v="0"/>
    <b v="0"/>
    <n v="0"/>
  </r>
  <r>
    <s v="UK"/>
    <s v="GB-ENG"/>
    <s v="E7080250"/>
    <x v="75"/>
    <d v="2023-08-01T10:52:00"/>
    <x v="9"/>
    <n v="8"/>
    <s v="Imidacloprid"/>
    <s v="ng/L"/>
    <s v="="/>
    <n v="9"/>
    <n v="9"/>
    <n v="0"/>
    <b v="0"/>
    <n v="0"/>
  </r>
  <r>
    <s v="UK"/>
    <s v="GB-ENG"/>
    <s v="E7080250"/>
    <x v="75"/>
    <d v="2023-09-06T13:24:00"/>
    <x v="9"/>
    <n v="9"/>
    <s v="Imidacloprid"/>
    <s v="ng/L"/>
    <s v="="/>
    <n v="11"/>
    <n v="11"/>
    <n v="0"/>
    <b v="0"/>
    <n v="0"/>
  </r>
  <r>
    <s v="UK"/>
    <s v="GB-ENG"/>
    <s v="E7080250"/>
    <x v="75"/>
    <d v="2023-10-06T15:08:00"/>
    <x v="9"/>
    <n v="10"/>
    <s v="Imidacloprid"/>
    <s v="ng/L"/>
    <s v="="/>
    <n v="6"/>
    <n v="6"/>
    <n v="0"/>
    <b v="0"/>
    <n v="0"/>
  </r>
  <r>
    <s v="UK"/>
    <s v="GB-ENG"/>
    <s v="E7080250"/>
    <x v="75"/>
    <d v="2023-11-03T10:21:00"/>
    <x v="9"/>
    <n v="11"/>
    <s v="Imidacloprid"/>
    <s v="ng/L"/>
    <s v="&lt;"/>
    <n v="1"/>
    <n v="0.5"/>
    <n v="1"/>
    <b v="1"/>
    <n v="0"/>
  </r>
  <r>
    <s v="UK"/>
    <s v="GB-ENG"/>
    <s v="E7080250"/>
    <x v="75"/>
    <d v="2023-12-04T10:25:00"/>
    <x v="9"/>
    <n v="12"/>
    <s v="Imidacloprid"/>
    <s v="ng/L"/>
    <s v="&lt;"/>
    <n v="1"/>
    <n v="0.5"/>
    <n v="1"/>
    <b v="1"/>
    <n v="0"/>
  </r>
  <r>
    <s v="UK"/>
    <s v="GB-ENG"/>
    <s v="E7080250"/>
    <x v="75"/>
    <d v="2024-01-03T15:00:00"/>
    <x v="10"/>
    <n v="1"/>
    <s v="Imidacloprid"/>
    <s v="ng/L"/>
    <s v="&lt;"/>
    <n v="1"/>
    <n v="0.5"/>
    <n v="1"/>
    <b v="1"/>
    <n v="0"/>
  </r>
  <r>
    <s v="UK"/>
    <s v="GB-ENG"/>
    <s v="E7080250"/>
    <x v="75"/>
    <d v="2024-02-01T10:13:00"/>
    <x v="10"/>
    <n v="2"/>
    <s v="Imidacloprid"/>
    <s v="ng/L"/>
    <s v="="/>
    <n v="15"/>
    <n v="15"/>
    <n v="0"/>
    <b v="0"/>
    <n v="0"/>
  </r>
  <r>
    <s v="UK"/>
    <s v="GB-ENG"/>
    <s v="E7080250"/>
    <x v="75"/>
    <d v="2024-03-04T10:49:00"/>
    <x v="10"/>
    <n v="3"/>
    <s v="Imidacloprid"/>
    <s v="ng/L"/>
    <s v="="/>
    <n v="5.3"/>
    <n v="5.3"/>
    <n v="0"/>
    <b v="0"/>
    <n v="0"/>
  </r>
  <r>
    <s v="UK"/>
    <s v="GB-ENG"/>
    <s v="F0002075"/>
    <x v="76"/>
    <d v="2019-09-05T12:41:00"/>
    <x v="0"/>
    <n v="9"/>
    <s v="Imidacloprid"/>
    <s v="ng/L"/>
    <s v="="/>
    <n v="73"/>
    <n v="73"/>
    <n v="0"/>
    <b v="0"/>
    <n v="1"/>
  </r>
  <r>
    <s v="UK"/>
    <s v="GB-ENG"/>
    <s v="F0002075"/>
    <x v="76"/>
    <d v="2019-12-12T10:26:00"/>
    <x v="0"/>
    <n v="12"/>
    <s v="Imidacloprid"/>
    <s v="ng/L"/>
    <s v="="/>
    <n v="10"/>
    <n v="10"/>
    <n v="0"/>
    <b v="0"/>
    <n v="0"/>
  </r>
  <r>
    <s v="UK"/>
    <s v="GB-ENG"/>
    <s v="F0002151"/>
    <x v="77"/>
    <d v="2019-09-25T13:28:00"/>
    <x v="0"/>
    <n v="9"/>
    <s v="Imidacloprid"/>
    <s v="ng/L"/>
    <s v="="/>
    <n v="65"/>
    <n v="65"/>
    <n v="0"/>
    <b v="0"/>
    <n v="1"/>
  </r>
  <r>
    <s v="UK"/>
    <s v="GB-ENG"/>
    <s v="F0002886"/>
    <x v="78"/>
    <d v="2019-09-17T13:46:00"/>
    <x v="0"/>
    <n v="9"/>
    <s v="Imidacloprid"/>
    <s v="ng/L"/>
    <s v="="/>
    <n v="14"/>
    <n v="14"/>
    <n v="0"/>
    <b v="0"/>
    <n v="0"/>
  </r>
  <r>
    <s v="UK"/>
    <s v="GB-ENG"/>
    <s v="F0017161"/>
    <x v="79"/>
    <d v="2018-06-14T13:57:00"/>
    <x v="5"/>
    <n v="6"/>
    <s v="Imidacloprid"/>
    <s v="ng/L"/>
    <s v="="/>
    <n v="360"/>
    <n v="360"/>
    <n v="0"/>
    <b v="0"/>
    <n v="1"/>
  </r>
  <r>
    <s v="UK"/>
    <s v="GB-ENG"/>
    <s v="F0017161"/>
    <x v="79"/>
    <d v="2018-07-11T14:24:00"/>
    <x v="5"/>
    <n v="7"/>
    <s v="Imidacloprid"/>
    <s v="ng/L"/>
    <s v="="/>
    <n v="220"/>
    <n v="220"/>
    <n v="0"/>
    <b v="0"/>
    <n v="1"/>
  </r>
  <r>
    <s v="UK"/>
    <s v="GB-ENG"/>
    <s v="F0017161"/>
    <x v="79"/>
    <d v="2018-08-22T12:11:00"/>
    <x v="5"/>
    <n v="8"/>
    <s v="Imidacloprid"/>
    <s v="ng/L"/>
    <s v="&lt;"/>
    <n v="1"/>
    <n v="0.5"/>
    <n v="1"/>
    <b v="1"/>
    <n v="0"/>
  </r>
  <r>
    <s v="UK"/>
    <s v="GB-ENG"/>
    <s v="F0017161"/>
    <x v="79"/>
    <d v="2018-08-30T14:16:00"/>
    <x v="5"/>
    <n v="8"/>
    <s v="Imidacloprid"/>
    <s v="ng/L"/>
    <s v="="/>
    <n v="190"/>
    <n v="190"/>
    <n v="0"/>
    <b v="0"/>
    <n v="1"/>
  </r>
  <r>
    <s v="UK"/>
    <s v="GB-ENG"/>
    <s v="F0017161"/>
    <x v="79"/>
    <d v="2018-10-26T14:31:00"/>
    <x v="5"/>
    <n v="10"/>
    <s v="Imidacloprid"/>
    <s v="ng/L"/>
    <s v="="/>
    <n v="350"/>
    <n v="350"/>
    <n v="0"/>
    <b v="0"/>
    <n v="1"/>
  </r>
  <r>
    <s v="UK"/>
    <s v="GB-ENG"/>
    <s v="F0017161"/>
    <x v="79"/>
    <d v="2018-11-29T12:22:00"/>
    <x v="5"/>
    <n v="11"/>
    <s v="Imidacloprid"/>
    <s v="ng/L"/>
    <s v="="/>
    <n v="20"/>
    <n v="20"/>
    <n v="0"/>
    <b v="0"/>
    <n v="0"/>
  </r>
  <r>
    <s v="UK"/>
    <s v="GB-ENG"/>
    <s v="F0017161"/>
    <x v="79"/>
    <d v="2018-12-04T14:20:00"/>
    <x v="5"/>
    <n v="12"/>
    <s v="Imidacloprid"/>
    <s v="ng/L"/>
    <s v="="/>
    <n v="79"/>
    <n v="79"/>
    <n v="0"/>
    <b v="0"/>
    <n v="1"/>
  </r>
  <r>
    <s v="UK"/>
    <s v="GB-ENG"/>
    <s v="F0017161"/>
    <x v="79"/>
    <d v="2019-10-11T12:07:00"/>
    <x v="0"/>
    <n v="10"/>
    <s v="Imidacloprid"/>
    <s v="ng/L"/>
    <s v="="/>
    <n v="180"/>
    <n v="180"/>
    <n v="0"/>
    <b v="0"/>
    <n v="1"/>
  </r>
  <r>
    <s v="UK"/>
    <s v="GB-ENG"/>
    <s v="F0017161"/>
    <x v="79"/>
    <d v="2019-10-25T12:05:00"/>
    <x v="0"/>
    <n v="10"/>
    <s v="Imidacloprid"/>
    <s v="ng/L"/>
    <s v="="/>
    <n v="16"/>
    <n v="16"/>
    <n v="0"/>
    <b v="0"/>
    <n v="0"/>
  </r>
  <r>
    <s v="UK"/>
    <s v="GB-ENG"/>
    <s v="F0017161"/>
    <x v="79"/>
    <d v="2019-11-13T11:40:00"/>
    <x v="0"/>
    <n v="11"/>
    <s v="Imidacloprid"/>
    <s v="ng/L"/>
    <s v="="/>
    <n v="70"/>
    <n v="70"/>
    <n v="0"/>
    <b v="0"/>
    <n v="1"/>
  </r>
  <r>
    <s v="UK"/>
    <s v="GB-ENG"/>
    <s v="G0003885"/>
    <x v="80"/>
    <d v="2019-09-23T16:42:00"/>
    <x v="0"/>
    <n v="9"/>
    <s v="Imidacloprid"/>
    <s v="ng/L"/>
    <s v="="/>
    <n v="8.5"/>
    <n v="8.5"/>
    <n v="0"/>
    <b v="0"/>
    <n v="0"/>
  </r>
  <r>
    <s v="UK"/>
    <s v="GB-ENG"/>
    <s v="G0003890"/>
    <x v="81"/>
    <d v="2016-09-26T12:17:00"/>
    <x v="3"/>
    <n v="9"/>
    <s v="Imidacloprid"/>
    <s v="ng/L"/>
    <s v="="/>
    <n v="8.6"/>
    <n v="8.6"/>
    <n v="0"/>
    <b v="0"/>
    <n v="0"/>
  </r>
  <r>
    <s v="UK"/>
    <s v="GB-ENG"/>
    <s v="G0003890"/>
    <x v="81"/>
    <d v="2017-10-10T13:42:00"/>
    <x v="4"/>
    <n v="10"/>
    <s v="Imidacloprid"/>
    <s v="ng/L"/>
    <s v="="/>
    <n v="5.8"/>
    <n v="5.8"/>
    <n v="0"/>
    <b v="0"/>
    <n v="0"/>
  </r>
  <r>
    <s v="UK"/>
    <s v="GB-ENG"/>
    <s v="G0003890"/>
    <x v="81"/>
    <d v="2017-11-28T12:29:00"/>
    <x v="4"/>
    <n v="11"/>
    <s v="Imidacloprid"/>
    <s v="ng/L"/>
    <s v="="/>
    <n v="5.4"/>
    <n v="5.4"/>
    <n v="0"/>
    <b v="0"/>
    <n v="0"/>
  </r>
  <r>
    <s v="UK"/>
    <s v="GB-ENG"/>
    <s v="G0003890"/>
    <x v="81"/>
    <d v="2017-12-08T13:31:00"/>
    <x v="4"/>
    <n v="12"/>
    <s v="Imidacloprid"/>
    <s v="ng/L"/>
    <s v="="/>
    <n v="5.3"/>
    <n v="5.3"/>
    <n v="0"/>
    <b v="0"/>
    <n v="0"/>
  </r>
  <r>
    <s v="UK"/>
    <s v="GB-ENG"/>
    <s v="G0003890"/>
    <x v="81"/>
    <d v="2018-06-15T11:04:00"/>
    <x v="5"/>
    <n v="6"/>
    <s v="Imidacloprid"/>
    <s v="ng/L"/>
    <s v="&lt;"/>
    <n v="1"/>
    <n v="0.5"/>
    <n v="1"/>
    <b v="1"/>
    <n v="0"/>
  </r>
  <r>
    <s v="UK"/>
    <s v="GB-ENG"/>
    <s v="G0003890"/>
    <x v="81"/>
    <d v="2019-04-25T14:11:00"/>
    <x v="0"/>
    <n v="4"/>
    <s v="Imidacloprid"/>
    <s v="ng/L"/>
    <s v="="/>
    <n v="4.7"/>
    <n v="4.7"/>
    <n v="0"/>
    <b v="0"/>
    <n v="0"/>
  </r>
  <r>
    <s v="UK"/>
    <s v="GB-ENG"/>
    <s v="G0003890"/>
    <x v="81"/>
    <d v="2019-09-10T14:32:00"/>
    <x v="0"/>
    <n v="9"/>
    <s v="Imidacloprid"/>
    <s v="ng/L"/>
    <s v="="/>
    <n v="7.9"/>
    <n v="7.9"/>
    <n v="0"/>
    <b v="0"/>
    <n v="0"/>
  </r>
  <r>
    <s v="UK"/>
    <s v="GB-ENG"/>
    <s v="G0003890"/>
    <x v="81"/>
    <d v="2019-10-08T15:27:00"/>
    <x v="0"/>
    <n v="10"/>
    <s v="Imidacloprid"/>
    <s v="ng/L"/>
    <s v="="/>
    <n v="6.5"/>
    <n v="6.5"/>
    <n v="0"/>
    <b v="0"/>
    <n v="0"/>
  </r>
  <r>
    <s v="UK"/>
    <s v="GB-ENG"/>
    <s v="G0003890"/>
    <x v="81"/>
    <d v="2019-11-01T11:08:00"/>
    <x v="0"/>
    <n v="11"/>
    <s v="Imidacloprid"/>
    <s v="ng/L"/>
    <s v="="/>
    <n v="4.3"/>
    <n v="4.3"/>
    <n v="0"/>
    <b v="0"/>
    <n v="0"/>
  </r>
  <r>
    <s v="UK"/>
    <s v="GB-ENG"/>
    <s v="G0003890"/>
    <x v="81"/>
    <d v="2019-12-12T14:40:00"/>
    <x v="0"/>
    <n v="12"/>
    <s v="Imidacloprid"/>
    <s v="ng/L"/>
    <s v="="/>
    <n v="4.1000000000000005"/>
    <n v="4.1000000000000005"/>
    <n v="0"/>
    <b v="0"/>
    <n v="0"/>
  </r>
  <r>
    <s v="UK"/>
    <s v="GB-ENG"/>
    <s v="G0003890"/>
    <x v="81"/>
    <d v="2020-01-27T12:47:00"/>
    <x v="6"/>
    <n v="1"/>
    <s v="Imidacloprid"/>
    <s v="ng/L"/>
    <s v="="/>
    <n v="4.7"/>
    <n v="4.7"/>
    <n v="0"/>
    <b v="0"/>
    <n v="0"/>
  </r>
  <r>
    <s v="UK"/>
    <s v="GB-ENG"/>
    <s v="G0003890"/>
    <x v="81"/>
    <d v="2020-02-17T12:13:00"/>
    <x v="6"/>
    <n v="2"/>
    <s v="Imidacloprid"/>
    <s v="ng/L"/>
    <s v="="/>
    <n v="1.6"/>
    <n v="1.6"/>
    <n v="0"/>
    <b v="0"/>
    <n v="0"/>
  </r>
  <r>
    <s v="UK"/>
    <s v="GB-ENG"/>
    <s v="G0003890"/>
    <x v="81"/>
    <d v="2020-03-09T14:20:00"/>
    <x v="6"/>
    <n v="3"/>
    <s v="Imidacloprid"/>
    <s v="ng/L"/>
    <s v="="/>
    <n v="3.3"/>
    <n v="3.3"/>
    <n v="0"/>
    <b v="0"/>
    <n v="0"/>
  </r>
  <r>
    <s v="UK"/>
    <s v="GB-ENG"/>
    <s v="G0003890"/>
    <x v="81"/>
    <d v="2022-04-05T12:06:00"/>
    <x v="8"/>
    <n v="4"/>
    <s v="Imidacloprid"/>
    <s v="ng/L"/>
    <s v="="/>
    <n v="4.3"/>
    <n v="4.3"/>
    <n v="0"/>
    <b v="0"/>
    <n v="0"/>
  </r>
  <r>
    <s v="UK"/>
    <s v="GB-ENG"/>
    <s v="G0003890"/>
    <x v="81"/>
    <d v="2022-05-10T13:03:00"/>
    <x v="8"/>
    <n v="5"/>
    <s v="Imidacloprid"/>
    <s v="ng/L"/>
    <s v="="/>
    <n v="4.1000000000000005"/>
    <n v="4.1000000000000005"/>
    <n v="0"/>
    <b v="0"/>
    <n v="0"/>
  </r>
  <r>
    <s v="UK"/>
    <s v="GB-ENG"/>
    <s v="G0003890"/>
    <x v="81"/>
    <d v="2022-06-14T12:15:00"/>
    <x v="8"/>
    <n v="6"/>
    <s v="Imidacloprid"/>
    <s v="ng/L"/>
    <s v="="/>
    <n v="4.1000000000000005"/>
    <n v="4.1000000000000005"/>
    <n v="0"/>
    <b v="0"/>
    <n v="0"/>
  </r>
  <r>
    <s v="UK"/>
    <s v="GB-ENG"/>
    <s v="G0003890"/>
    <x v="81"/>
    <d v="2022-07-21T11:48:00"/>
    <x v="8"/>
    <n v="7"/>
    <s v="Imidacloprid"/>
    <s v="ng/L"/>
    <s v="="/>
    <n v="4.5999999999999996"/>
    <n v="4.5999999999999996"/>
    <n v="0"/>
    <b v="0"/>
    <n v="0"/>
  </r>
  <r>
    <s v="UK"/>
    <s v="GB-ENG"/>
    <s v="G0003890"/>
    <x v="81"/>
    <d v="2022-08-05T13:51:00"/>
    <x v="8"/>
    <n v="8"/>
    <s v="Imidacloprid"/>
    <s v="ng/L"/>
    <s v="="/>
    <n v="4.5999999999999996"/>
    <n v="4.5999999999999996"/>
    <n v="0"/>
    <b v="0"/>
    <n v="0"/>
  </r>
  <r>
    <s v="UK"/>
    <s v="GB-ENG"/>
    <s v="G0003890"/>
    <x v="81"/>
    <d v="2022-09-05T14:10:00"/>
    <x v="8"/>
    <n v="9"/>
    <s v="Imidacloprid"/>
    <s v="ng/L"/>
    <s v="="/>
    <n v="6.2"/>
    <n v="6.2"/>
    <n v="0"/>
    <b v="0"/>
    <n v="0"/>
  </r>
  <r>
    <s v="UK"/>
    <s v="GB-ENG"/>
    <s v="G0003890"/>
    <x v="81"/>
    <d v="2022-10-12T10:29:00"/>
    <x v="8"/>
    <n v="10"/>
    <s v="Imidacloprid"/>
    <s v="ng/L"/>
    <s v="="/>
    <n v="5.2"/>
    <n v="5.2"/>
    <n v="0"/>
    <b v="0"/>
    <n v="0"/>
  </r>
  <r>
    <s v="UK"/>
    <s v="GB-ENG"/>
    <s v="G0003890"/>
    <x v="81"/>
    <d v="2022-11-09T12:24:00"/>
    <x v="8"/>
    <n v="11"/>
    <s v="Imidacloprid"/>
    <s v="ng/L"/>
    <s v="="/>
    <n v="2.9"/>
    <n v="2.9"/>
    <n v="0"/>
    <b v="0"/>
    <n v="0"/>
  </r>
  <r>
    <s v="UK"/>
    <s v="GB-ENG"/>
    <s v="G0003890"/>
    <x v="81"/>
    <d v="2022-12-02T12:29:00"/>
    <x v="8"/>
    <n v="12"/>
    <s v="Imidacloprid"/>
    <s v="ng/L"/>
    <s v="="/>
    <n v="2.8"/>
    <n v="2.8"/>
    <n v="0"/>
    <b v="0"/>
    <n v="0"/>
  </r>
  <r>
    <s v="UK"/>
    <s v="GB-ENG"/>
    <s v="G0003890"/>
    <x v="81"/>
    <d v="2023-01-26T13:42:00"/>
    <x v="9"/>
    <n v="1"/>
    <s v="Imidacloprid"/>
    <s v="ng/L"/>
    <s v="&lt;"/>
    <n v="1"/>
    <n v="0.5"/>
    <n v="1"/>
    <b v="1"/>
    <n v="0"/>
  </r>
  <r>
    <s v="UK"/>
    <s v="GB-ENG"/>
    <s v="G0003890"/>
    <x v="81"/>
    <d v="2023-02-16T08:34:00"/>
    <x v="9"/>
    <n v="2"/>
    <s v="Imidacloprid"/>
    <s v="ng/L"/>
    <s v="="/>
    <n v="2.1"/>
    <n v="2.1"/>
    <n v="0"/>
    <b v="0"/>
    <n v="0"/>
  </r>
  <r>
    <s v="UK"/>
    <s v="GB-ENG"/>
    <s v="G0003890"/>
    <x v="81"/>
    <d v="2023-03-01T11:05:00"/>
    <x v="9"/>
    <n v="3"/>
    <s v="Imidacloprid"/>
    <s v="ng/L"/>
    <s v="="/>
    <n v="3.3"/>
    <n v="3.3"/>
    <n v="0"/>
    <b v="0"/>
    <n v="0"/>
  </r>
  <r>
    <s v="UK"/>
    <s v="GB-ENG"/>
    <s v="G0003890"/>
    <x v="81"/>
    <d v="2023-05-05T10:00:00"/>
    <x v="9"/>
    <n v="5"/>
    <s v="Imidacloprid"/>
    <s v="ng/L"/>
    <s v="="/>
    <n v="2.2999999999999998"/>
    <n v="2.2999999999999998"/>
    <n v="0"/>
    <b v="0"/>
    <n v="0"/>
  </r>
  <r>
    <s v="UK"/>
    <s v="GB-ENG"/>
    <s v="G0003890"/>
    <x v="81"/>
    <d v="2023-06-01T10:18:00"/>
    <x v="9"/>
    <n v="6"/>
    <s v="Imidacloprid"/>
    <s v="ng/L"/>
    <s v="="/>
    <n v="3.2"/>
    <n v="3.2"/>
    <n v="0"/>
    <b v="0"/>
    <n v="0"/>
  </r>
  <r>
    <s v="UK"/>
    <s v="GB-ENG"/>
    <s v="G0003890"/>
    <x v="81"/>
    <d v="2023-06-13T11:35:00"/>
    <x v="9"/>
    <n v="6"/>
    <s v="Imidacloprid"/>
    <s v="ng/L"/>
    <s v="="/>
    <n v="4.5999999999999996"/>
    <n v="4.5999999999999996"/>
    <n v="0"/>
    <b v="0"/>
    <n v="0"/>
  </r>
  <r>
    <s v="UK"/>
    <s v="GB-ENG"/>
    <s v="G0003890"/>
    <x v="81"/>
    <d v="2023-07-07T15:21:00"/>
    <x v="9"/>
    <n v="7"/>
    <s v="Imidacloprid"/>
    <s v="ng/L"/>
    <s v="&lt;"/>
    <n v="1"/>
    <n v="0.5"/>
    <n v="1"/>
    <b v="1"/>
    <n v="0"/>
  </r>
  <r>
    <s v="UK"/>
    <s v="GB-ENG"/>
    <s v="G0003890"/>
    <x v="81"/>
    <d v="2023-08-02T14:56:00"/>
    <x v="9"/>
    <n v="8"/>
    <s v="Imidacloprid"/>
    <s v="ng/L"/>
    <s v="="/>
    <n v="3.7"/>
    <n v="3.7"/>
    <n v="0"/>
    <b v="0"/>
    <n v="0"/>
  </r>
  <r>
    <s v="UK"/>
    <s v="GB-ENG"/>
    <s v="G0003890"/>
    <x v="81"/>
    <d v="2023-09-04T13:23:00"/>
    <x v="9"/>
    <n v="9"/>
    <s v="Imidacloprid"/>
    <s v="ng/L"/>
    <s v="="/>
    <n v="2.2000000000000002"/>
    <n v="2.2000000000000002"/>
    <n v="0"/>
    <b v="0"/>
    <n v="0"/>
  </r>
  <r>
    <s v="UK"/>
    <s v="GB-ENG"/>
    <s v="G0003890"/>
    <x v="81"/>
    <d v="2023-10-03T09:20:00"/>
    <x v="9"/>
    <n v="10"/>
    <s v="Imidacloprid"/>
    <s v="ng/L"/>
    <s v="="/>
    <n v="2.9"/>
    <n v="2.9"/>
    <n v="0"/>
    <b v="0"/>
    <n v="0"/>
  </r>
  <r>
    <s v="UK"/>
    <s v="GB-ENG"/>
    <s v="G0003890"/>
    <x v="81"/>
    <d v="2023-11-06T15:38:00"/>
    <x v="9"/>
    <n v="11"/>
    <s v="Imidacloprid"/>
    <s v="ng/L"/>
    <s v="="/>
    <n v="2.8"/>
    <n v="2.8"/>
    <n v="0"/>
    <b v="0"/>
    <n v="0"/>
  </r>
  <r>
    <s v="UK"/>
    <s v="GB-ENG"/>
    <s v="G0003890"/>
    <x v="81"/>
    <d v="2023-12-04T09:13:00"/>
    <x v="9"/>
    <n v="12"/>
    <s v="Imidacloprid"/>
    <s v="ng/L"/>
    <s v="&lt;"/>
    <n v="1"/>
    <n v="0.5"/>
    <n v="1"/>
    <b v="1"/>
    <n v="0"/>
  </r>
  <r>
    <s v="UK"/>
    <s v="GB-ENG"/>
    <s v="G0003890"/>
    <x v="81"/>
    <d v="2024-01-11T08:22:00"/>
    <x v="10"/>
    <n v="1"/>
    <s v="Imidacloprid"/>
    <s v="ng/L"/>
    <s v="="/>
    <n v="1.8"/>
    <n v="1.8"/>
    <n v="0"/>
    <b v="0"/>
    <n v="0"/>
  </r>
  <r>
    <s v="UK"/>
    <s v="GB-ENG"/>
    <s v="G0003890"/>
    <x v="81"/>
    <d v="2024-02-02T13:13:00"/>
    <x v="10"/>
    <n v="2"/>
    <s v="Imidacloprid"/>
    <s v="ng/L"/>
    <s v="="/>
    <n v="2.6"/>
    <n v="2.6"/>
    <n v="0"/>
    <b v="0"/>
    <n v="0"/>
  </r>
  <r>
    <s v="UK"/>
    <s v="GB-ENG"/>
    <s v="G0003890"/>
    <x v="81"/>
    <d v="2024-03-01T16:07:00"/>
    <x v="10"/>
    <n v="3"/>
    <s v="Imidacloprid"/>
    <s v="ng/L"/>
    <s v="="/>
    <n v="1.6"/>
    <n v="1.6"/>
    <n v="0"/>
    <b v="0"/>
    <n v="0"/>
  </r>
  <r>
    <s v="UK"/>
    <s v="GB-ENG"/>
    <s v="G0003890"/>
    <x v="81"/>
    <d v="2024-04-10T09:51:00"/>
    <x v="10"/>
    <n v="4"/>
    <s v="Imidacloprid"/>
    <s v="ng/L"/>
    <s v="&lt;"/>
    <n v="1"/>
    <n v="0.5"/>
    <n v="1"/>
    <b v="1"/>
    <n v="0"/>
  </r>
  <r>
    <s v="UK"/>
    <s v="GB-ENG"/>
    <s v="G0004145"/>
    <x v="82"/>
    <d v="2019-09-19T12:22:00"/>
    <x v="0"/>
    <n v="9"/>
    <s v="Imidacloprid"/>
    <s v="ng/L"/>
    <s v="="/>
    <n v="15"/>
    <n v="15"/>
    <n v="0"/>
    <b v="0"/>
    <n v="0"/>
  </r>
  <r>
    <s v="UK"/>
    <s v="GB-ENG"/>
    <s v="G0006020"/>
    <x v="83"/>
    <d v="2022-04-08T12:22:00"/>
    <x v="8"/>
    <n v="4"/>
    <s v="Imidacloprid"/>
    <s v="ng/L"/>
    <s v="&lt;"/>
    <n v="1"/>
    <n v="0.5"/>
    <n v="1"/>
    <b v="1"/>
    <n v="0"/>
  </r>
  <r>
    <s v="UK"/>
    <s v="GB-ENG"/>
    <s v="G0006020"/>
    <x v="83"/>
    <d v="2022-05-11T10:28:00"/>
    <x v="8"/>
    <n v="5"/>
    <s v="Imidacloprid"/>
    <s v="ng/L"/>
    <s v="&lt;"/>
    <n v="1"/>
    <n v="0.5"/>
    <n v="1"/>
    <b v="1"/>
    <n v="0"/>
  </r>
  <r>
    <s v="UK"/>
    <s v="GB-ENG"/>
    <s v="G0006020"/>
    <x v="83"/>
    <d v="2022-06-20T13:58:00"/>
    <x v="8"/>
    <n v="6"/>
    <s v="Imidacloprid"/>
    <s v="ng/L"/>
    <s v="&lt;"/>
    <n v="1"/>
    <n v="0.5"/>
    <n v="1"/>
    <b v="1"/>
    <n v="0"/>
  </r>
  <r>
    <s v="UK"/>
    <s v="GB-ENG"/>
    <s v="G0006020"/>
    <x v="83"/>
    <d v="2022-07-25T11:34:00"/>
    <x v="8"/>
    <n v="7"/>
    <s v="Imidacloprid"/>
    <s v="ng/L"/>
    <s v="&lt;"/>
    <n v="1"/>
    <n v="0.5"/>
    <n v="1"/>
    <b v="1"/>
    <n v="0"/>
  </r>
  <r>
    <s v="UK"/>
    <s v="GB-ENG"/>
    <s v="G0006020"/>
    <x v="83"/>
    <d v="2022-08-08T13:49:00"/>
    <x v="8"/>
    <n v="8"/>
    <s v="Imidacloprid"/>
    <s v="ng/L"/>
    <s v="&lt;"/>
    <n v="1"/>
    <n v="0.5"/>
    <n v="1"/>
    <b v="1"/>
    <n v="0"/>
  </r>
  <r>
    <s v="UK"/>
    <s v="GB-ENG"/>
    <s v="G0006020"/>
    <x v="83"/>
    <d v="2022-09-01T15:02:00"/>
    <x v="8"/>
    <n v="9"/>
    <s v="Imidacloprid"/>
    <s v="ng/L"/>
    <s v="&lt;"/>
    <n v="1"/>
    <n v="0.5"/>
    <n v="1"/>
    <b v="1"/>
    <n v="0"/>
  </r>
  <r>
    <s v="UK"/>
    <s v="GB-ENG"/>
    <s v="G0006020"/>
    <x v="83"/>
    <d v="2023-01-17T11:08:00"/>
    <x v="9"/>
    <n v="1"/>
    <s v="Imidacloprid"/>
    <s v="ng/L"/>
    <s v="&lt;"/>
    <n v="1"/>
    <n v="0.5"/>
    <n v="1"/>
    <b v="1"/>
    <n v="0"/>
  </r>
  <r>
    <s v="UK"/>
    <s v="GB-ENG"/>
    <s v="G0006020"/>
    <x v="83"/>
    <d v="2023-02-07T11:19:00"/>
    <x v="9"/>
    <n v="2"/>
    <s v="Imidacloprid"/>
    <s v="ng/L"/>
    <s v="&lt;"/>
    <n v="1"/>
    <n v="0.5"/>
    <n v="1"/>
    <b v="1"/>
    <n v="0"/>
  </r>
  <r>
    <s v="UK"/>
    <s v="GB-ENG"/>
    <s v="G0006020"/>
    <x v="83"/>
    <d v="2023-03-10T10:40:00"/>
    <x v="9"/>
    <n v="3"/>
    <s v="Imidacloprid"/>
    <s v="ng/L"/>
    <s v="&lt;"/>
    <n v="1"/>
    <n v="0.5"/>
    <n v="1"/>
    <b v="1"/>
    <n v="0"/>
  </r>
  <r>
    <s v="UK"/>
    <s v="GB-ENG"/>
    <s v="G0006020"/>
    <x v="83"/>
    <d v="2023-05-12T11:38:00"/>
    <x v="9"/>
    <n v="5"/>
    <s v="Imidacloprid"/>
    <s v="ng/L"/>
    <s v="&lt;"/>
    <n v="1"/>
    <n v="0.5"/>
    <n v="1"/>
    <b v="1"/>
    <n v="0"/>
  </r>
  <r>
    <s v="UK"/>
    <s v="GB-ENG"/>
    <s v="G0006020"/>
    <x v="83"/>
    <d v="2023-05-31T12:28:00"/>
    <x v="9"/>
    <n v="5"/>
    <s v="Imidacloprid"/>
    <s v="ng/L"/>
    <s v="&lt;"/>
    <n v="1"/>
    <n v="0.5"/>
    <n v="1"/>
    <b v="1"/>
    <n v="0"/>
  </r>
  <r>
    <s v="UK"/>
    <s v="GB-ENG"/>
    <s v="G0006020"/>
    <x v="83"/>
    <d v="2023-06-08T12:53:00"/>
    <x v="9"/>
    <n v="6"/>
    <s v="Imidacloprid"/>
    <s v="ng/L"/>
    <s v="&lt;"/>
    <n v="1"/>
    <n v="0.5"/>
    <n v="1"/>
    <b v="1"/>
    <n v="0"/>
  </r>
  <r>
    <s v="UK"/>
    <s v="GB-ENG"/>
    <s v="G0006020"/>
    <x v="83"/>
    <d v="2023-07-28T12:19:00"/>
    <x v="9"/>
    <n v="7"/>
    <s v="Imidacloprid"/>
    <s v="ng/L"/>
    <s v="&lt;"/>
    <n v="1"/>
    <n v="0.5"/>
    <n v="1"/>
    <b v="1"/>
    <n v="0"/>
  </r>
  <r>
    <s v="UK"/>
    <s v="GB-ENG"/>
    <s v="G0006020"/>
    <x v="83"/>
    <d v="2023-08-11T12:17:00"/>
    <x v="9"/>
    <n v="8"/>
    <s v="Imidacloprid"/>
    <s v="ng/L"/>
    <s v="&lt;"/>
    <n v="1"/>
    <n v="0.5"/>
    <n v="1"/>
    <b v="1"/>
    <n v="0"/>
  </r>
  <r>
    <s v="UK"/>
    <s v="GB-ENG"/>
    <s v="G0006020"/>
    <x v="83"/>
    <d v="2023-09-07T16:54:00"/>
    <x v="9"/>
    <n v="9"/>
    <s v="Imidacloprid"/>
    <s v="ng/L"/>
    <s v="&lt;"/>
    <n v="1"/>
    <n v="0.5"/>
    <n v="1"/>
    <b v="1"/>
    <n v="0"/>
  </r>
  <r>
    <s v="UK"/>
    <s v="GB-ENG"/>
    <s v="G0006020"/>
    <x v="83"/>
    <d v="2023-10-02T12:25:00"/>
    <x v="9"/>
    <n v="10"/>
    <s v="Imidacloprid"/>
    <s v="ng/L"/>
    <s v="&lt;"/>
    <n v="1"/>
    <n v="0.5"/>
    <n v="1"/>
    <b v="1"/>
    <n v="0"/>
  </r>
  <r>
    <s v="UK"/>
    <s v="GB-ENG"/>
    <s v="G0006020"/>
    <x v="83"/>
    <d v="2023-11-07T12:05:00"/>
    <x v="9"/>
    <n v="11"/>
    <s v="Imidacloprid"/>
    <s v="ng/L"/>
    <s v="&lt;"/>
    <n v="1"/>
    <n v="0.5"/>
    <n v="1"/>
    <b v="1"/>
    <n v="0"/>
  </r>
  <r>
    <s v="UK"/>
    <s v="GB-ENG"/>
    <s v="G0006020"/>
    <x v="83"/>
    <d v="2023-12-06T12:12:00"/>
    <x v="9"/>
    <n v="12"/>
    <s v="Imidacloprid"/>
    <s v="ng/L"/>
    <s v="&lt;"/>
    <n v="1"/>
    <n v="0.5"/>
    <n v="1"/>
    <b v="1"/>
    <n v="0"/>
  </r>
  <r>
    <s v="UK"/>
    <s v="GB-ENG"/>
    <s v="G0006187"/>
    <x v="84"/>
    <d v="2019-09-09T14:43:00"/>
    <x v="0"/>
    <n v="9"/>
    <s v="Imidacloprid"/>
    <s v="ng/L"/>
    <s v="&lt;"/>
    <n v="1"/>
    <n v="0.5"/>
    <n v="1"/>
    <b v="1"/>
    <n v="0"/>
  </r>
  <r>
    <s v="UK"/>
    <s v="GB-ENG"/>
    <s v="G0006504"/>
    <x v="85"/>
    <d v="2018-04-26T11:44:00"/>
    <x v="5"/>
    <n v="4"/>
    <s v="Imidacloprid"/>
    <s v="ng/L"/>
    <s v="&lt;"/>
    <n v="1"/>
    <n v="0.5"/>
    <n v="1"/>
    <b v="1"/>
    <n v="0"/>
  </r>
  <r>
    <s v="UK"/>
    <s v="GB-ENG"/>
    <s v="G0006504"/>
    <x v="85"/>
    <d v="2018-06-14T12:09:00"/>
    <x v="5"/>
    <n v="6"/>
    <s v="Imidacloprid"/>
    <s v="ng/L"/>
    <s v="="/>
    <n v="24"/>
    <n v="24"/>
    <n v="0"/>
    <b v="0"/>
    <n v="0"/>
  </r>
  <r>
    <s v="UK"/>
    <s v="GB-ENG"/>
    <s v="G0006504"/>
    <x v="85"/>
    <d v="2018-08-30T14:45:00"/>
    <x v="5"/>
    <n v="8"/>
    <s v="Imidacloprid"/>
    <s v="ng/L"/>
    <s v="="/>
    <n v="29"/>
    <n v="29"/>
    <n v="0"/>
    <b v="0"/>
    <n v="0"/>
  </r>
  <r>
    <s v="UK"/>
    <s v="GB-ENG"/>
    <s v="G0006504"/>
    <x v="85"/>
    <d v="2018-09-26T14:44:00"/>
    <x v="5"/>
    <n v="9"/>
    <s v="Imidacloprid"/>
    <s v="ng/L"/>
    <s v="="/>
    <n v="28"/>
    <n v="28"/>
    <n v="0"/>
    <b v="0"/>
    <n v="0"/>
  </r>
  <r>
    <s v="UK"/>
    <s v="GB-ENG"/>
    <s v="G0006504"/>
    <x v="85"/>
    <d v="2018-10-26T13:26:00"/>
    <x v="5"/>
    <n v="10"/>
    <s v="Imidacloprid"/>
    <s v="ng/L"/>
    <s v="="/>
    <n v="15"/>
    <n v="15"/>
    <n v="0"/>
    <b v="0"/>
    <n v="0"/>
  </r>
  <r>
    <s v="UK"/>
    <s v="GB-ENG"/>
    <s v="G0006504"/>
    <x v="85"/>
    <d v="2018-11-14T13:03:00"/>
    <x v="5"/>
    <n v="11"/>
    <s v="Imidacloprid"/>
    <s v="ng/L"/>
    <s v="&lt;"/>
    <n v="1"/>
    <n v="0.5"/>
    <n v="1"/>
    <b v="1"/>
    <n v="0"/>
  </r>
  <r>
    <s v="UK"/>
    <s v="GB-ENG"/>
    <s v="G0006504"/>
    <x v="85"/>
    <d v="2018-11-20T13:16:00"/>
    <x v="5"/>
    <n v="11"/>
    <s v="Imidacloprid"/>
    <s v="ng/L"/>
    <s v="="/>
    <n v="18"/>
    <n v="18"/>
    <n v="0"/>
    <b v="0"/>
    <n v="0"/>
  </r>
  <r>
    <s v="UK"/>
    <s v="GB-ENG"/>
    <s v="G0006504"/>
    <x v="85"/>
    <d v="2018-12-04T14:32:00"/>
    <x v="5"/>
    <n v="12"/>
    <s v="Imidacloprid"/>
    <s v="ng/L"/>
    <s v="="/>
    <n v="4.5"/>
    <n v="4.5"/>
    <n v="0"/>
    <b v="0"/>
    <n v="0"/>
  </r>
  <r>
    <s v="UK"/>
    <s v="GB-ENG"/>
    <s v="G0006504"/>
    <x v="85"/>
    <d v="2019-10-24T13:27:00"/>
    <x v="0"/>
    <n v="10"/>
    <s v="Imidacloprid"/>
    <s v="ng/L"/>
    <s v="="/>
    <n v="7"/>
    <n v="7"/>
    <n v="0"/>
    <b v="0"/>
    <n v="0"/>
  </r>
  <r>
    <s v="UK"/>
    <s v="GB-ENG"/>
    <s v="G0006504"/>
    <x v="85"/>
    <d v="2019-11-13T11:04:00"/>
    <x v="0"/>
    <n v="11"/>
    <s v="Imidacloprid"/>
    <s v="ng/L"/>
    <s v="="/>
    <n v="5.4"/>
    <n v="5.4"/>
    <n v="0"/>
    <b v="0"/>
    <n v="0"/>
  </r>
  <r>
    <s v="UK"/>
    <s v="GB-ENG"/>
    <s v="G0006816"/>
    <x v="86"/>
    <d v="2022-04-08T14:10:00"/>
    <x v="8"/>
    <n v="4"/>
    <s v="Imidacloprid"/>
    <s v="ng/L"/>
    <s v="&lt;"/>
    <n v="1"/>
    <n v="0.5"/>
    <n v="1"/>
    <b v="1"/>
    <n v="0"/>
  </r>
  <r>
    <s v="UK"/>
    <s v="GB-ENG"/>
    <s v="G0006816"/>
    <x v="86"/>
    <d v="2022-05-11T12:11:00"/>
    <x v="8"/>
    <n v="5"/>
    <s v="Imidacloprid"/>
    <s v="ng/L"/>
    <s v="&lt;"/>
    <n v="1"/>
    <n v="0.5"/>
    <n v="1"/>
    <b v="1"/>
    <n v="0"/>
  </r>
  <r>
    <s v="UK"/>
    <s v="GB-ENG"/>
    <s v="G0006816"/>
    <x v="86"/>
    <d v="2022-06-20T15:15:00"/>
    <x v="8"/>
    <n v="6"/>
    <s v="Imidacloprid"/>
    <s v="ng/L"/>
    <s v="&lt;"/>
    <n v="1"/>
    <n v="0.5"/>
    <n v="1"/>
    <b v="1"/>
    <n v="0"/>
  </r>
  <r>
    <s v="UK"/>
    <s v="GB-ENG"/>
    <s v="G0006816"/>
    <x v="86"/>
    <d v="2022-07-25T10:32:00"/>
    <x v="8"/>
    <n v="7"/>
    <s v="Imidacloprid"/>
    <s v="ng/L"/>
    <s v="&lt;"/>
    <n v="1"/>
    <n v="0.5"/>
    <n v="1"/>
    <b v="1"/>
    <n v="0"/>
  </r>
  <r>
    <s v="UK"/>
    <s v="GB-ENG"/>
    <s v="G0006816"/>
    <x v="86"/>
    <d v="2022-08-08T14:59:00"/>
    <x v="8"/>
    <n v="8"/>
    <s v="Imidacloprid"/>
    <s v="ng/L"/>
    <s v="&lt;"/>
    <n v="1"/>
    <n v="0.5"/>
    <n v="1"/>
    <b v="1"/>
    <n v="0"/>
  </r>
  <r>
    <s v="UK"/>
    <s v="GB-ENG"/>
    <s v="G0006816"/>
    <x v="86"/>
    <d v="2022-09-01T14:42:00"/>
    <x v="8"/>
    <n v="9"/>
    <s v="Imidacloprid"/>
    <s v="ng/L"/>
    <s v="&lt;"/>
    <n v="1"/>
    <n v="0.5"/>
    <n v="1"/>
    <b v="1"/>
    <n v="0"/>
  </r>
  <r>
    <s v="UK"/>
    <s v="GB-ENG"/>
    <s v="G0006816"/>
    <x v="86"/>
    <d v="2022-10-10T14:34:00"/>
    <x v="8"/>
    <n v="10"/>
    <s v="Imidacloprid"/>
    <s v="ng/L"/>
    <s v="&lt;"/>
    <n v="1"/>
    <n v="0.5"/>
    <n v="1"/>
    <b v="1"/>
    <n v="0"/>
  </r>
  <r>
    <s v="UK"/>
    <s v="GB-ENG"/>
    <s v="G0006816"/>
    <x v="86"/>
    <d v="2022-11-10T14:33:00"/>
    <x v="8"/>
    <n v="11"/>
    <s v="Imidacloprid"/>
    <s v="ng/L"/>
    <s v="&lt;"/>
    <n v="1"/>
    <n v="0.5"/>
    <n v="1"/>
    <b v="1"/>
    <n v="0"/>
  </r>
  <r>
    <s v="UK"/>
    <s v="GB-ENG"/>
    <s v="G0006816"/>
    <x v="86"/>
    <d v="2022-12-01T09:28:00"/>
    <x v="8"/>
    <n v="12"/>
    <s v="Imidacloprid"/>
    <s v="ng/L"/>
    <s v="&lt;"/>
    <n v="1"/>
    <n v="0.5"/>
    <n v="1"/>
    <b v="1"/>
    <n v="0"/>
  </r>
  <r>
    <s v="UK"/>
    <s v="GB-ENG"/>
    <s v="G0006816"/>
    <x v="86"/>
    <d v="2023-01-17T11:56:00"/>
    <x v="9"/>
    <n v="1"/>
    <s v="Imidacloprid"/>
    <s v="ng/L"/>
    <s v="&lt;"/>
    <n v="1"/>
    <n v="0.5"/>
    <n v="1"/>
    <b v="1"/>
    <n v="0"/>
  </r>
  <r>
    <s v="UK"/>
    <s v="GB-ENG"/>
    <s v="G0006816"/>
    <x v="86"/>
    <d v="2023-02-07T12:06:00"/>
    <x v="9"/>
    <n v="2"/>
    <s v="Imidacloprid"/>
    <s v="ng/L"/>
    <s v="&lt;"/>
    <n v="1"/>
    <n v="0.5"/>
    <n v="1"/>
    <b v="1"/>
    <n v="0"/>
  </r>
  <r>
    <s v="UK"/>
    <s v="GB-ENG"/>
    <s v="G0006816"/>
    <x v="86"/>
    <d v="2023-03-10T11:35:00"/>
    <x v="9"/>
    <n v="3"/>
    <s v="Imidacloprid"/>
    <s v="ng/L"/>
    <s v="&lt;"/>
    <n v="1"/>
    <n v="0.5"/>
    <n v="1"/>
    <b v="1"/>
    <n v="0"/>
  </r>
  <r>
    <s v="UK"/>
    <s v="GB-ENG"/>
    <s v="G0006816"/>
    <x v="86"/>
    <d v="2023-05-12T10:27:00"/>
    <x v="9"/>
    <n v="5"/>
    <s v="Imidacloprid"/>
    <s v="ng/L"/>
    <s v="&lt;"/>
    <n v="1"/>
    <n v="0.5"/>
    <n v="1"/>
    <b v="1"/>
    <n v="0"/>
  </r>
  <r>
    <s v="UK"/>
    <s v="GB-ENG"/>
    <s v="G0006816"/>
    <x v="86"/>
    <d v="2023-05-31T11:42:00"/>
    <x v="9"/>
    <n v="5"/>
    <s v="Imidacloprid"/>
    <s v="ng/L"/>
    <s v="&lt;"/>
    <n v="1"/>
    <n v="0.5"/>
    <n v="1"/>
    <b v="1"/>
    <n v="0"/>
  </r>
  <r>
    <s v="UK"/>
    <s v="GB-ENG"/>
    <s v="G0006816"/>
    <x v="86"/>
    <d v="2023-06-08T14:03:00"/>
    <x v="9"/>
    <n v="6"/>
    <s v="Imidacloprid"/>
    <s v="ng/L"/>
    <s v="&lt;"/>
    <n v="1"/>
    <n v="0.5"/>
    <n v="1"/>
    <b v="1"/>
    <n v="0"/>
  </r>
  <r>
    <s v="UK"/>
    <s v="GB-ENG"/>
    <s v="G0006816"/>
    <x v="86"/>
    <d v="2023-06-23T11:00:00"/>
    <x v="9"/>
    <n v="6"/>
    <s v="Imidacloprid"/>
    <s v="ng/L"/>
    <s v="&lt;"/>
    <n v="1"/>
    <n v="0.5"/>
    <n v="1"/>
    <b v="1"/>
    <n v="0"/>
  </r>
  <r>
    <s v="UK"/>
    <s v="GB-ENG"/>
    <s v="G0006816"/>
    <x v="86"/>
    <d v="2023-07-28T10:57:00"/>
    <x v="9"/>
    <n v="7"/>
    <s v="Imidacloprid"/>
    <s v="ng/L"/>
    <s v="&lt;"/>
    <n v="1"/>
    <n v="0.5"/>
    <n v="1"/>
    <b v="1"/>
    <n v="0"/>
  </r>
  <r>
    <s v="UK"/>
    <s v="GB-ENG"/>
    <s v="G0006816"/>
    <x v="86"/>
    <d v="2023-08-11T13:53:00"/>
    <x v="9"/>
    <n v="8"/>
    <s v="Imidacloprid"/>
    <s v="ng/L"/>
    <s v="&lt;"/>
    <n v="1"/>
    <n v="0.5"/>
    <n v="1"/>
    <b v="1"/>
    <n v="0"/>
  </r>
  <r>
    <s v="UK"/>
    <s v="GB-ENG"/>
    <s v="G0006816"/>
    <x v="86"/>
    <d v="2023-09-07T18:21:00"/>
    <x v="9"/>
    <n v="9"/>
    <s v="Imidacloprid"/>
    <s v="ng/L"/>
    <s v="&lt;"/>
    <n v="1"/>
    <n v="0.5"/>
    <n v="1"/>
    <b v="1"/>
    <n v="0"/>
  </r>
  <r>
    <s v="UK"/>
    <s v="GB-ENG"/>
    <s v="G0006816"/>
    <x v="86"/>
    <d v="2023-10-02T15:15:00"/>
    <x v="9"/>
    <n v="10"/>
    <s v="Imidacloprid"/>
    <s v="ng/L"/>
    <s v="&lt;"/>
    <n v="1"/>
    <n v="0.5"/>
    <n v="1"/>
    <b v="1"/>
    <n v="0"/>
  </r>
  <r>
    <s v="UK"/>
    <s v="GB-ENG"/>
    <s v="G0006816"/>
    <x v="86"/>
    <d v="2023-11-07T12:53:00"/>
    <x v="9"/>
    <n v="11"/>
    <s v="Imidacloprid"/>
    <s v="ng/L"/>
    <s v="&lt;"/>
    <n v="1"/>
    <n v="0.5"/>
    <n v="1"/>
    <b v="1"/>
    <n v="0"/>
  </r>
  <r>
    <s v="UK"/>
    <s v="GB-ENG"/>
    <s v="G0006816"/>
    <x v="86"/>
    <d v="2023-12-06T09:56:00"/>
    <x v="9"/>
    <n v="12"/>
    <s v="Imidacloprid"/>
    <s v="ng/L"/>
    <s v="&lt;"/>
    <n v="1"/>
    <n v="0.5"/>
    <n v="1"/>
    <b v="1"/>
    <n v="0"/>
  </r>
  <r>
    <s v="UK"/>
    <s v="GB-ENG"/>
    <s v="G0006816"/>
    <x v="86"/>
    <d v="2024-01-09T09:59:00"/>
    <x v="10"/>
    <n v="1"/>
    <s v="Imidacloprid"/>
    <s v="ng/L"/>
    <s v="&lt;"/>
    <n v="1"/>
    <n v="0.5"/>
    <n v="1"/>
    <b v="1"/>
    <n v="0"/>
  </r>
  <r>
    <s v="UK"/>
    <s v="GB-ENG"/>
    <s v="G0006816"/>
    <x v="86"/>
    <d v="2024-02-05T12:39:00"/>
    <x v="10"/>
    <n v="2"/>
    <s v="Imidacloprid"/>
    <s v="ng/L"/>
    <s v="&lt;"/>
    <n v="1"/>
    <n v="0.5"/>
    <n v="1"/>
    <b v="1"/>
    <n v="0"/>
  </r>
  <r>
    <s v="UK"/>
    <s v="GB-ENG"/>
    <s v="G0006816"/>
    <x v="86"/>
    <d v="2024-03-06T16:40:00"/>
    <x v="10"/>
    <n v="3"/>
    <s v="Imidacloprid"/>
    <s v="ng/L"/>
    <s v="&lt;"/>
    <n v="1"/>
    <n v="0.5"/>
    <n v="1"/>
    <b v="1"/>
    <n v="0"/>
  </r>
  <r>
    <s v="UK"/>
    <s v="GB-ENG"/>
    <s v="G0006816"/>
    <x v="86"/>
    <d v="2024-04-02T13:07:00"/>
    <x v="10"/>
    <n v="4"/>
    <s v="Imidacloprid"/>
    <s v="ng/L"/>
    <s v="&lt;"/>
    <n v="1"/>
    <n v="0.5"/>
    <n v="1"/>
    <b v="1"/>
    <n v="0"/>
  </r>
  <r>
    <s v="UK"/>
    <s v="GB-ENG"/>
    <s v="GIP210"/>
    <x v="87"/>
    <d v="2019-09-09T14:19:00"/>
    <x v="0"/>
    <n v="9"/>
    <s v="Imidacloprid"/>
    <s v="ng/L"/>
    <s v="="/>
    <n v="22"/>
    <n v="22"/>
    <n v="0"/>
    <b v="0"/>
    <n v="0"/>
  </r>
  <r>
    <s v="UK"/>
    <s v="GB-ENG"/>
    <s v="MD02"/>
    <x v="88"/>
    <d v="2019-09-09T15:59:00"/>
    <x v="0"/>
    <n v="9"/>
    <s v="Imidacloprid"/>
    <s v="ng/L"/>
    <s v="="/>
    <n v="110"/>
    <n v="110"/>
    <n v="0"/>
    <b v="0"/>
    <n v="1"/>
  </r>
  <r>
    <s v="UK"/>
    <s v="GB-ENG"/>
    <s v="MD02"/>
    <x v="88"/>
    <d v="2019-09-24T14:18:00"/>
    <x v="0"/>
    <n v="9"/>
    <s v="Imidacloprid"/>
    <s v="ng/L"/>
    <s v="="/>
    <n v="220"/>
    <n v="220"/>
    <n v="0"/>
    <b v="0"/>
    <n v="1"/>
  </r>
  <r>
    <s v="UK"/>
    <s v="GB-ENG"/>
    <s v="MISCSK93"/>
    <x v="89"/>
    <d v="2015-01-16T11:00:00"/>
    <x v="2"/>
    <n v="1"/>
    <s v="Imidacloprid"/>
    <s v="ng/L"/>
    <s v="="/>
    <n v="2.5"/>
    <n v="2.5"/>
    <n v="0"/>
    <b v="0"/>
    <n v="0"/>
  </r>
  <r>
    <s v="UK"/>
    <s v="GB-ENG"/>
    <s v="MISCSK93"/>
    <x v="89"/>
    <d v="2015-01-16T11:30:00"/>
    <x v="2"/>
    <n v="1"/>
    <s v="Imidacloprid"/>
    <s v="ng/L"/>
    <s v="="/>
    <n v="2.5"/>
    <n v="2.5"/>
    <n v="0"/>
    <b v="0"/>
    <n v="0"/>
  </r>
  <r>
    <s v="UK"/>
    <s v="GB-ENG"/>
    <s v="MISCSK94"/>
    <x v="90"/>
    <d v="2015-01-16T09:50:00"/>
    <x v="2"/>
    <n v="1"/>
    <s v="Imidacloprid"/>
    <s v="ng/L"/>
    <s v="="/>
    <n v="2.5"/>
    <n v="2.5"/>
    <n v="0"/>
    <b v="0"/>
    <n v="0"/>
  </r>
  <r>
    <s v="UK"/>
    <s v="GB-ENG"/>
    <s v="MISCTL43"/>
    <x v="91"/>
    <d v="2015-02-24T14:55:00"/>
    <x v="2"/>
    <n v="2"/>
    <s v="Imidacloprid"/>
    <s v="ng/L"/>
    <s v="&lt;"/>
    <n v="1"/>
    <n v="0.5"/>
    <n v="1"/>
    <b v="1"/>
    <n v="0"/>
  </r>
  <r>
    <s v="UK"/>
    <s v="GB-ENG"/>
    <s v="NENE550W"/>
    <x v="92"/>
    <d v="2016-04-04T14:22:00"/>
    <x v="3"/>
    <n v="4"/>
    <s v="Imidacloprid"/>
    <s v="ng/L"/>
    <s v="="/>
    <n v="26"/>
    <n v="26"/>
    <n v="0"/>
    <b v="0"/>
    <n v="0"/>
  </r>
  <r>
    <s v="UK"/>
    <s v="GB-ENG"/>
    <s v="NENE550W"/>
    <x v="92"/>
    <d v="2016-04-08T14:25:00"/>
    <x v="3"/>
    <n v="4"/>
    <s v="Imidacloprid"/>
    <s v="ng/L"/>
    <s v="="/>
    <n v="29"/>
    <n v="29"/>
    <n v="0"/>
    <b v="0"/>
    <n v="0"/>
  </r>
  <r>
    <s v="UK"/>
    <s v="GB-ENG"/>
    <s v="NENE550W"/>
    <x v="92"/>
    <d v="2016-04-11T12:48:00"/>
    <x v="3"/>
    <n v="4"/>
    <s v="Imidacloprid"/>
    <s v="ng/L"/>
    <s v="="/>
    <n v="34"/>
    <n v="34"/>
    <n v="0"/>
    <b v="0"/>
    <n v="0"/>
  </r>
  <r>
    <s v="UK"/>
    <s v="GB-ENG"/>
    <s v="NENE550W"/>
    <x v="92"/>
    <d v="2016-04-14T10:43:00"/>
    <x v="3"/>
    <n v="4"/>
    <s v="Imidacloprid"/>
    <s v="ng/L"/>
    <s v="="/>
    <n v="68"/>
    <n v="68"/>
    <n v="0"/>
    <b v="0"/>
    <n v="1"/>
  </r>
  <r>
    <s v="UK"/>
    <s v="GB-ENG"/>
    <s v="NENE550W"/>
    <x v="92"/>
    <d v="2016-04-19T14:09:00"/>
    <x v="3"/>
    <n v="4"/>
    <s v="Imidacloprid"/>
    <s v="ng/L"/>
    <s v="="/>
    <n v="24"/>
    <n v="24"/>
    <n v="0"/>
    <b v="0"/>
    <n v="0"/>
  </r>
  <r>
    <s v="UK"/>
    <s v="GB-ENG"/>
    <s v="NENE550W"/>
    <x v="92"/>
    <d v="2016-04-21T12:51:00"/>
    <x v="3"/>
    <n v="4"/>
    <s v="Imidacloprid"/>
    <s v="ng/L"/>
    <s v="="/>
    <n v="54"/>
    <n v="54"/>
    <n v="0"/>
    <b v="0"/>
    <n v="0"/>
  </r>
  <r>
    <s v="UK"/>
    <s v="GB-ENG"/>
    <s v="NENE550W"/>
    <x v="92"/>
    <d v="2016-04-26T11:39:00"/>
    <x v="3"/>
    <n v="4"/>
    <s v="Imidacloprid"/>
    <s v="ng/L"/>
    <s v="="/>
    <n v="52"/>
    <n v="52"/>
    <n v="0"/>
    <b v="0"/>
    <n v="0"/>
  </r>
  <r>
    <s v="UK"/>
    <s v="GB-ENG"/>
    <s v="NENE550W"/>
    <x v="92"/>
    <d v="2016-04-28T11:41:00"/>
    <x v="3"/>
    <n v="4"/>
    <s v="Imidacloprid"/>
    <s v="ng/L"/>
    <s v="="/>
    <n v="40"/>
    <n v="40"/>
    <n v="0"/>
    <b v="0"/>
    <n v="0"/>
  </r>
  <r>
    <s v="UK"/>
    <s v="GB-ENG"/>
    <s v="NENE550W"/>
    <x v="92"/>
    <d v="2016-05-04T13:06:00"/>
    <x v="3"/>
    <n v="5"/>
    <s v="Imidacloprid"/>
    <s v="ng/L"/>
    <s v="="/>
    <n v="37"/>
    <n v="37"/>
    <n v="0"/>
    <b v="0"/>
    <n v="0"/>
  </r>
  <r>
    <s v="UK"/>
    <s v="GB-ENG"/>
    <s v="NENE550W"/>
    <x v="92"/>
    <d v="2016-05-06T09:41:00"/>
    <x v="3"/>
    <n v="5"/>
    <s v="Imidacloprid"/>
    <s v="ng/L"/>
    <s v="="/>
    <n v="36"/>
    <n v="36"/>
    <n v="0"/>
    <b v="0"/>
    <n v="0"/>
  </r>
  <r>
    <s v="UK"/>
    <s v="GB-ENG"/>
    <s v="NENE550W"/>
    <x v="92"/>
    <d v="2016-05-09T11:36:00"/>
    <x v="3"/>
    <n v="5"/>
    <s v="Imidacloprid"/>
    <s v="ng/L"/>
    <s v="="/>
    <n v="44"/>
    <n v="44"/>
    <n v="0"/>
    <b v="0"/>
    <n v="0"/>
  </r>
  <r>
    <s v="UK"/>
    <s v="GB-ENG"/>
    <s v="NENE550W"/>
    <x v="92"/>
    <d v="2016-05-13T14:31:00"/>
    <x v="3"/>
    <n v="5"/>
    <s v="Imidacloprid"/>
    <s v="ng/L"/>
    <s v="="/>
    <n v="58"/>
    <n v="58"/>
    <n v="0"/>
    <b v="0"/>
    <n v="1"/>
  </r>
  <r>
    <s v="UK"/>
    <s v="GB-ENG"/>
    <s v="NENE550W"/>
    <x v="92"/>
    <d v="2016-05-17T09:59:00"/>
    <x v="3"/>
    <n v="5"/>
    <s v="Imidacloprid"/>
    <s v="ng/L"/>
    <s v="="/>
    <n v="45"/>
    <n v="45"/>
    <n v="0"/>
    <b v="0"/>
    <n v="0"/>
  </r>
  <r>
    <s v="UK"/>
    <s v="GB-ENG"/>
    <s v="NENE550W"/>
    <x v="92"/>
    <d v="2016-05-18T13:32:00"/>
    <x v="3"/>
    <n v="5"/>
    <s v="Imidacloprid"/>
    <s v="ng/L"/>
    <s v="="/>
    <n v="42"/>
    <n v="42"/>
    <n v="0"/>
    <b v="0"/>
    <n v="0"/>
  </r>
  <r>
    <s v="UK"/>
    <s v="GB-ENG"/>
    <s v="NENE550W"/>
    <x v="92"/>
    <d v="2016-05-24T15:53:00"/>
    <x v="3"/>
    <n v="5"/>
    <s v="Imidacloprid"/>
    <s v="ng/L"/>
    <s v="="/>
    <n v="46"/>
    <n v="46"/>
    <n v="0"/>
    <b v="0"/>
    <n v="0"/>
  </r>
  <r>
    <s v="UK"/>
    <s v="GB-ENG"/>
    <s v="NENE550W"/>
    <x v="92"/>
    <d v="2016-05-27T10:14:00"/>
    <x v="3"/>
    <n v="5"/>
    <s v="Imidacloprid"/>
    <s v="ng/L"/>
    <s v="="/>
    <n v="49"/>
    <n v="49"/>
    <n v="0"/>
    <b v="0"/>
    <n v="0"/>
  </r>
  <r>
    <s v="UK"/>
    <s v="GB-ENG"/>
    <s v="NENE550W"/>
    <x v="92"/>
    <d v="2016-06-01T12:28:00"/>
    <x v="3"/>
    <n v="6"/>
    <s v="Imidacloprid"/>
    <s v="ng/L"/>
    <s v="&lt;"/>
    <n v="1"/>
    <n v="0.5"/>
    <n v="1"/>
    <b v="1"/>
    <n v="0"/>
  </r>
  <r>
    <s v="UK"/>
    <s v="GB-ENG"/>
    <s v="NENE550W"/>
    <x v="92"/>
    <d v="2016-06-03T09:56:00"/>
    <x v="3"/>
    <n v="6"/>
    <s v="Imidacloprid"/>
    <s v="ng/L"/>
    <s v="&lt;"/>
    <n v="1"/>
    <n v="0.5"/>
    <n v="1"/>
    <b v="1"/>
    <n v="0"/>
  </r>
  <r>
    <s v="UK"/>
    <s v="GB-ENG"/>
    <s v="NENE550W"/>
    <x v="92"/>
    <d v="2016-06-06T12:42:00"/>
    <x v="3"/>
    <n v="6"/>
    <s v="Imidacloprid"/>
    <s v="ng/L"/>
    <s v="&lt;"/>
    <n v="1"/>
    <n v="0.5"/>
    <n v="1"/>
    <b v="1"/>
    <n v="0"/>
  </r>
  <r>
    <s v="UK"/>
    <s v="GB-ENG"/>
    <s v="NENE550W"/>
    <x v="92"/>
    <d v="2016-06-09T11:08:00"/>
    <x v="3"/>
    <n v="6"/>
    <s v="Imidacloprid"/>
    <s v="ng/L"/>
    <s v="&lt;"/>
    <n v="1"/>
    <n v="0.5"/>
    <n v="1"/>
    <b v="1"/>
    <n v="0"/>
  </r>
  <r>
    <s v="UK"/>
    <s v="GB-ENG"/>
    <s v="NENE550W"/>
    <x v="92"/>
    <d v="2016-06-13T13:49:00"/>
    <x v="3"/>
    <n v="6"/>
    <s v="Imidacloprid"/>
    <s v="ng/L"/>
    <s v="&lt;"/>
    <n v="1"/>
    <n v="0.5"/>
    <n v="1"/>
    <b v="1"/>
    <n v="0"/>
  </r>
  <r>
    <s v="UK"/>
    <s v="GB-ENG"/>
    <s v="NENE550W"/>
    <x v="92"/>
    <d v="2016-06-16T12:36:00"/>
    <x v="3"/>
    <n v="6"/>
    <s v="Imidacloprid"/>
    <s v="ng/L"/>
    <s v="&lt;"/>
    <n v="1"/>
    <n v="0.5"/>
    <n v="1"/>
    <b v="1"/>
    <n v="0"/>
  </r>
  <r>
    <s v="UK"/>
    <s v="GB-ENG"/>
    <s v="NENE550W"/>
    <x v="92"/>
    <d v="2016-06-21T10:34:00"/>
    <x v="3"/>
    <n v="6"/>
    <s v="Imidacloprid"/>
    <s v="ng/L"/>
    <s v="="/>
    <n v="34"/>
    <n v="34"/>
    <n v="0"/>
    <b v="0"/>
    <n v="0"/>
  </r>
  <r>
    <s v="UK"/>
    <s v="GB-ENG"/>
    <s v="NENE550W"/>
    <x v="92"/>
    <d v="2016-06-23T11:06:00"/>
    <x v="3"/>
    <n v="6"/>
    <s v="Imidacloprid"/>
    <s v="ng/L"/>
    <s v="="/>
    <n v="39"/>
    <n v="39"/>
    <n v="0"/>
    <b v="0"/>
    <n v="0"/>
  </r>
  <r>
    <s v="UK"/>
    <s v="GB-ENG"/>
    <s v="NENE550W"/>
    <x v="92"/>
    <d v="2016-06-27T11:39:00"/>
    <x v="3"/>
    <n v="6"/>
    <s v="Imidacloprid"/>
    <s v="ng/L"/>
    <s v="="/>
    <n v="41"/>
    <n v="41"/>
    <n v="0"/>
    <b v="0"/>
    <n v="0"/>
  </r>
  <r>
    <s v="UK"/>
    <s v="GB-ENG"/>
    <s v="NENE550W"/>
    <x v="92"/>
    <d v="2016-06-29T14:34:00"/>
    <x v="3"/>
    <n v="6"/>
    <s v="Imidacloprid"/>
    <s v="ng/L"/>
    <s v="="/>
    <n v="42"/>
    <n v="42"/>
    <n v="0"/>
    <b v="0"/>
    <n v="0"/>
  </r>
  <r>
    <s v="UK"/>
    <s v="GB-ENG"/>
    <s v="NENE550W"/>
    <x v="92"/>
    <d v="2016-07-01T11:18:00"/>
    <x v="3"/>
    <n v="7"/>
    <s v="Imidacloprid"/>
    <s v="ng/L"/>
    <s v="="/>
    <n v="24"/>
    <n v="24"/>
    <n v="0"/>
    <b v="0"/>
    <n v="0"/>
  </r>
  <r>
    <s v="UK"/>
    <s v="GB-ENG"/>
    <s v="NENE550W"/>
    <x v="92"/>
    <d v="2016-07-08T14:40:00"/>
    <x v="3"/>
    <n v="7"/>
    <s v="Imidacloprid"/>
    <s v="ng/L"/>
    <s v="="/>
    <n v="48"/>
    <n v="48"/>
    <n v="0"/>
    <b v="0"/>
    <n v="0"/>
  </r>
  <r>
    <s v="UK"/>
    <s v="GB-ENG"/>
    <s v="NENE550W"/>
    <x v="92"/>
    <d v="2016-07-11T14:42:00"/>
    <x v="3"/>
    <n v="7"/>
    <s v="Imidacloprid"/>
    <s v="ng/L"/>
    <s v="&lt;"/>
    <n v="1"/>
    <n v="0.5"/>
    <n v="1"/>
    <b v="1"/>
    <n v="0"/>
  </r>
  <r>
    <s v="UK"/>
    <s v="GB-ENG"/>
    <s v="NENE550W"/>
    <x v="92"/>
    <d v="2016-07-14T14:24:00"/>
    <x v="3"/>
    <n v="7"/>
    <s v="Imidacloprid"/>
    <s v="ng/L"/>
    <s v="="/>
    <n v="53"/>
    <n v="53"/>
    <n v="0"/>
    <b v="0"/>
    <n v="0"/>
  </r>
  <r>
    <s v="UK"/>
    <s v="GB-ENG"/>
    <s v="NENE550W"/>
    <x v="92"/>
    <d v="2016-07-18T13:19:00"/>
    <x v="3"/>
    <n v="7"/>
    <s v="Imidacloprid"/>
    <s v="ng/L"/>
    <s v="="/>
    <n v="56"/>
    <n v="56"/>
    <n v="0"/>
    <b v="0"/>
    <n v="0"/>
  </r>
  <r>
    <s v="UK"/>
    <s v="GB-ENG"/>
    <s v="NENE550W"/>
    <x v="92"/>
    <d v="2016-07-20T13:41:00"/>
    <x v="3"/>
    <n v="7"/>
    <s v="Imidacloprid"/>
    <s v="ng/L"/>
    <s v="="/>
    <n v="54"/>
    <n v="54"/>
    <n v="0"/>
    <b v="0"/>
    <n v="0"/>
  </r>
  <r>
    <s v="UK"/>
    <s v="GB-ENG"/>
    <s v="NENE550W"/>
    <x v="92"/>
    <d v="2016-07-25T14:33:00"/>
    <x v="3"/>
    <n v="7"/>
    <s v="Imidacloprid"/>
    <s v="ng/L"/>
    <s v="="/>
    <n v="54"/>
    <n v="54"/>
    <n v="0"/>
    <b v="0"/>
    <n v="0"/>
  </r>
  <r>
    <s v="UK"/>
    <s v="GB-ENG"/>
    <s v="NENE550W"/>
    <x v="92"/>
    <d v="2016-07-28T10:09:00"/>
    <x v="3"/>
    <n v="7"/>
    <s v="Imidacloprid"/>
    <s v="ng/L"/>
    <s v="="/>
    <n v="60"/>
    <n v="60"/>
    <n v="0"/>
    <b v="0"/>
    <n v="1"/>
  </r>
  <r>
    <s v="UK"/>
    <s v="GB-ENG"/>
    <s v="NENE550W"/>
    <x v="92"/>
    <d v="2016-08-03T14:52:00"/>
    <x v="3"/>
    <n v="8"/>
    <s v="Imidacloprid"/>
    <s v="ng/L"/>
    <s v="="/>
    <n v="85"/>
    <n v="85"/>
    <n v="0"/>
    <b v="0"/>
    <n v="1"/>
  </r>
  <r>
    <s v="UK"/>
    <s v="GB-ENG"/>
    <s v="NENE550W"/>
    <x v="92"/>
    <d v="2016-08-05T12:33:00"/>
    <x v="3"/>
    <n v="8"/>
    <s v="Imidacloprid"/>
    <s v="ng/L"/>
    <s v="="/>
    <n v="67"/>
    <n v="67"/>
    <n v="0"/>
    <b v="0"/>
    <n v="1"/>
  </r>
  <r>
    <s v="UK"/>
    <s v="GB-ENG"/>
    <s v="NENE550W"/>
    <x v="92"/>
    <d v="2016-08-08T11:59:00"/>
    <x v="3"/>
    <n v="8"/>
    <s v="Imidacloprid"/>
    <s v="ng/L"/>
    <s v="="/>
    <n v="69"/>
    <n v="69"/>
    <n v="0"/>
    <b v="0"/>
    <n v="1"/>
  </r>
  <r>
    <s v="UK"/>
    <s v="GB-ENG"/>
    <s v="NENE550W"/>
    <x v="92"/>
    <d v="2016-08-12T10:52:00"/>
    <x v="3"/>
    <n v="8"/>
    <s v="Imidacloprid"/>
    <s v="ng/L"/>
    <s v="&lt;"/>
    <n v="1"/>
    <n v="0.5"/>
    <n v="1"/>
    <b v="1"/>
    <n v="0"/>
  </r>
  <r>
    <s v="UK"/>
    <s v="GB-ENG"/>
    <s v="NENE550W"/>
    <x v="92"/>
    <d v="2016-08-16T12:21:00"/>
    <x v="3"/>
    <n v="8"/>
    <s v="Imidacloprid"/>
    <s v="ng/L"/>
    <s v="="/>
    <n v="52"/>
    <n v="52"/>
    <n v="0"/>
    <b v="0"/>
    <n v="0"/>
  </r>
  <r>
    <s v="UK"/>
    <s v="GB-ENG"/>
    <s v="NENE550W"/>
    <x v="92"/>
    <d v="2016-08-18T11:45:00"/>
    <x v="3"/>
    <n v="8"/>
    <s v="Imidacloprid"/>
    <s v="ng/L"/>
    <s v="="/>
    <n v="51"/>
    <n v="51"/>
    <n v="0"/>
    <b v="0"/>
    <n v="0"/>
  </r>
  <r>
    <s v="UK"/>
    <s v="GB-ENG"/>
    <s v="NENE550W"/>
    <x v="92"/>
    <d v="2016-08-22T11:16:00"/>
    <x v="3"/>
    <n v="8"/>
    <s v="Imidacloprid"/>
    <s v="ng/L"/>
    <s v="="/>
    <n v="61"/>
    <n v="61"/>
    <n v="0"/>
    <b v="0"/>
    <n v="1"/>
  </r>
  <r>
    <s v="UK"/>
    <s v="GB-ENG"/>
    <s v="NENE550W"/>
    <x v="92"/>
    <d v="2016-08-26T14:26:00"/>
    <x v="3"/>
    <n v="8"/>
    <s v="Imidacloprid"/>
    <s v="ng/L"/>
    <s v="="/>
    <n v="62"/>
    <n v="62"/>
    <n v="0"/>
    <b v="0"/>
    <n v="1"/>
  </r>
  <r>
    <s v="UK"/>
    <s v="GB-ENG"/>
    <s v="NENE550W"/>
    <x v="92"/>
    <d v="2016-08-30T12:02:00"/>
    <x v="3"/>
    <n v="8"/>
    <s v="Imidacloprid"/>
    <s v="ng/L"/>
    <s v="="/>
    <n v="67"/>
    <n v="67"/>
    <n v="0"/>
    <b v="0"/>
    <n v="1"/>
  </r>
  <r>
    <s v="UK"/>
    <s v="GB-ENG"/>
    <s v="NENE550W"/>
    <x v="92"/>
    <d v="2016-09-01T13:40:00"/>
    <x v="3"/>
    <n v="9"/>
    <s v="Imidacloprid"/>
    <s v="ng/L"/>
    <s v="="/>
    <n v="70"/>
    <n v="70"/>
    <n v="0"/>
    <b v="0"/>
    <n v="1"/>
  </r>
  <r>
    <s v="UK"/>
    <s v="GB-ENG"/>
    <s v="NENE550W"/>
    <x v="92"/>
    <d v="2016-09-07T14:15:00"/>
    <x v="3"/>
    <n v="9"/>
    <s v="Imidacloprid"/>
    <s v="ng/L"/>
    <s v="="/>
    <n v="46"/>
    <n v="46"/>
    <n v="0"/>
    <b v="0"/>
    <n v="0"/>
  </r>
  <r>
    <s v="UK"/>
    <s v="GB-ENG"/>
    <s v="NENE550W"/>
    <x v="92"/>
    <d v="2016-09-09T14:02:00"/>
    <x v="3"/>
    <n v="9"/>
    <s v="Imidacloprid"/>
    <s v="ng/L"/>
    <s v="="/>
    <n v="55"/>
    <n v="55"/>
    <n v="0"/>
    <b v="0"/>
    <n v="0"/>
  </r>
  <r>
    <s v="UK"/>
    <s v="GB-ENG"/>
    <s v="NENE550W"/>
    <x v="92"/>
    <d v="2016-09-14T10:48:00"/>
    <x v="3"/>
    <n v="9"/>
    <s v="Imidacloprid"/>
    <s v="ng/L"/>
    <s v="="/>
    <n v="62"/>
    <n v="62"/>
    <n v="0"/>
    <b v="0"/>
    <n v="1"/>
  </r>
  <r>
    <s v="UK"/>
    <s v="GB-ENG"/>
    <s v="NENE550W"/>
    <x v="92"/>
    <d v="2016-09-16T11:17:00"/>
    <x v="3"/>
    <n v="9"/>
    <s v="Imidacloprid"/>
    <s v="ng/L"/>
    <s v="="/>
    <n v="69"/>
    <n v="69"/>
    <n v="0"/>
    <b v="0"/>
    <n v="1"/>
  </r>
  <r>
    <s v="UK"/>
    <s v="GB-ENG"/>
    <s v="NENE550W"/>
    <x v="92"/>
    <d v="2016-09-19T09:54:00"/>
    <x v="3"/>
    <n v="9"/>
    <s v="Imidacloprid"/>
    <s v="ng/L"/>
    <s v="&lt;"/>
    <n v="1"/>
    <n v="0.5"/>
    <n v="1"/>
    <b v="1"/>
    <n v="0"/>
  </r>
  <r>
    <s v="UK"/>
    <s v="GB-ENG"/>
    <s v="NENE550W"/>
    <x v="92"/>
    <d v="2016-09-22T12:20:00"/>
    <x v="3"/>
    <n v="9"/>
    <s v="Imidacloprid"/>
    <s v="ng/L"/>
    <s v="="/>
    <n v="89"/>
    <n v="89"/>
    <n v="0"/>
    <b v="0"/>
    <n v="1"/>
  </r>
  <r>
    <s v="UK"/>
    <s v="GB-ENG"/>
    <s v="NENE550W"/>
    <x v="92"/>
    <d v="2016-09-26T09:58:00"/>
    <x v="3"/>
    <n v="9"/>
    <s v="Imidacloprid"/>
    <s v="ng/L"/>
    <s v="="/>
    <n v="74"/>
    <n v="74"/>
    <n v="0"/>
    <b v="0"/>
    <n v="1"/>
  </r>
  <r>
    <s v="UK"/>
    <s v="GB-ENG"/>
    <s v="NENE550W"/>
    <x v="92"/>
    <d v="2016-09-29T10:31:00"/>
    <x v="3"/>
    <n v="9"/>
    <s v="Imidacloprid"/>
    <s v="ng/L"/>
    <s v="="/>
    <n v="63"/>
    <n v="63"/>
    <n v="0"/>
    <b v="0"/>
    <n v="1"/>
  </r>
  <r>
    <s v="UK"/>
    <s v="GB-ENG"/>
    <s v="NENE550W"/>
    <x v="92"/>
    <d v="2016-10-06T10:31:00"/>
    <x v="3"/>
    <n v="10"/>
    <s v="Imidacloprid"/>
    <s v="ng/L"/>
    <s v="="/>
    <n v="36"/>
    <n v="36"/>
    <n v="0"/>
    <b v="0"/>
    <n v="0"/>
  </r>
  <r>
    <s v="UK"/>
    <s v="GB-ENG"/>
    <s v="NENE550W"/>
    <x v="92"/>
    <d v="2016-10-11T13:20:00"/>
    <x v="3"/>
    <n v="10"/>
    <s v="Imidacloprid"/>
    <s v="ng/L"/>
    <s v="="/>
    <n v="75"/>
    <n v="75"/>
    <n v="0"/>
    <b v="0"/>
    <n v="1"/>
  </r>
  <r>
    <s v="UK"/>
    <s v="GB-ENG"/>
    <s v="NENE550W"/>
    <x v="92"/>
    <d v="2016-10-11T13:30:00"/>
    <x v="3"/>
    <n v="10"/>
    <s v="Imidacloprid"/>
    <s v="ng/L"/>
    <s v="="/>
    <n v="82"/>
    <n v="82"/>
    <n v="0"/>
    <b v="0"/>
    <n v="1"/>
  </r>
  <r>
    <s v="UK"/>
    <s v="GB-ENG"/>
    <s v="NENE550W"/>
    <x v="92"/>
    <d v="2016-10-13T14:44:00"/>
    <x v="3"/>
    <n v="10"/>
    <s v="Imidacloprid"/>
    <s v="ng/L"/>
    <s v="="/>
    <n v="67"/>
    <n v="67"/>
    <n v="0"/>
    <b v="0"/>
    <n v="1"/>
  </r>
  <r>
    <s v="UK"/>
    <s v="GB-ENG"/>
    <s v="NENE550W"/>
    <x v="92"/>
    <d v="2016-10-18T10:10:00"/>
    <x v="3"/>
    <n v="10"/>
    <s v="Imidacloprid"/>
    <s v="ng/L"/>
    <s v="="/>
    <n v="84"/>
    <n v="84"/>
    <n v="0"/>
    <b v="0"/>
    <n v="1"/>
  </r>
  <r>
    <s v="UK"/>
    <s v="GB-ENG"/>
    <s v="NENE550W"/>
    <x v="92"/>
    <d v="2016-10-19T09:56:00"/>
    <x v="3"/>
    <n v="10"/>
    <s v="Imidacloprid"/>
    <s v="ng/L"/>
    <s v="="/>
    <n v="84"/>
    <n v="84"/>
    <n v="0"/>
    <b v="0"/>
    <n v="1"/>
  </r>
  <r>
    <s v="UK"/>
    <s v="GB-ENG"/>
    <s v="NENE550W"/>
    <x v="92"/>
    <d v="2016-10-24T14:20:00"/>
    <x v="3"/>
    <n v="10"/>
    <s v="Imidacloprid"/>
    <s v="ng/L"/>
    <s v="="/>
    <n v="100"/>
    <n v="100"/>
    <n v="0"/>
    <b v="0"/>
    <n v="1"/>
  </r>
  <r>
    <s v="UK"/>
    <s v="GB-ENG"/>
    <s v="NENE550W"/>
    <x v="92"/>
    <d v="2016-10-27T11:46:00"/>
    <x v="3"/>
    <n v="10"/>
    <s v="Imidacloprid"/>
    <s v="ng/L"/>
    <s v="="/>
    <n v="91"/>
    <n v="91"/>
    <n v="0"/>
    <b v="0"/>
    <n v="1"/>
  </r>
  <r>
    <s v="UK"/>
    <s v="GB-ENG"/>
    <s v="NENE550W"/>
    <x v="92"/>
    <d v="2016-11-02T09:10:00"/>
    <x v="3"/>
    <n v="11"/>
    <s v="Imidacloprid"/>
    <s v="ng/L"/>
    <s v="="/>
    <n v="71"/>
    <n v="71"/>
    <n v="0"/>
    <b v="0"/>
    <n v="1"/>
  </r>
  <r>
    <s v="UK"/>
    <s v="GB-ENG"/>
    <s v="NENE550W"/>
    <x v="92"/>
    <d v="2016-11-04T09:26:00"/>
    <x v="3"/>
    <n v="11"/>
    <s v="Imidacloprid"/>
    <s v="ng/L"/>
    <s v="="/>
    <n v="84"/>
    <n v="84"/>
    <n v="0"/>
    <b v="0"/>
    <n v="1"/>
  </r>
  <r>
    <s v="UK"/>
    <s v="GB-ENG"/>
    <s v="NENE550W"/>
    <x v="92"/>
    <d v="2016-11-07T09:08:00"/>
    <x v="3"/>
    <n v="11"/>
    <s v="Imidacloprid"/>
    <s v="ng/L"/>
    <s v="&lt;"/>
    <n v="1"/>
    <n v="0.5"/>
    <n v="1"/>
    <b v="1"/>
    <n v="0"/>
  </r>
  <r>
    <s v="UK"/>
    <s v="GB-ENG"/>
    <s v="NENE550W"/>
    <x v="92"/>
    <d v="2016-11-10T11:47:00"/>
    <x v="3"/>
    <n v="11"/>
    <s v="Imidacloprid"/>
    <s v="ng/L"/>
    <s v="="/>
    <n v="92"/>
    <n v="92"/>
    <n v="0"/>
    <b v="0"/>
    <n v="1"/>
  </r>
  <r>
    <s v="UK"/>
    <s v="GB-ENG"/>
    <s v="NENE550W"/>
    <x v="92"/>
    <d v="2016-11-15T11:30:00"/>
    <x v="3"/>
    <n v="11"/>
    <s v="Imidacloprid"/>
    <s v="ng/L"/>
    <s v="="/>
    <n v="110"/>
    <n v="110"/>
    <n v="0"/>
    <b v="0"/>
    <n v="1"/>
  </r>
  <r>
    <s v="UK"/>
    <s v="GB-ENG"/>
    <s v="NENE550W"/>
    <x v="92"/>
    <d v="2016-11-17T14:40:00"/>
    <x v="3"/>
    <n v="11"/>
    <s v="Imidacloprid"/>
    <s v="ng/L"/>
    <s v="&lt;"/>
    <n v="1"/>
    <n v="0.5"/>
    <n v="1"/>
    <b v="1"/>
    <n v="0"/>
  </r>
  <r>
    <s v="UK"/>
    <s v="GB-ENG"/>
    <s v="NENE550W"/>
    <x v="92"/>
    <d v="2016-11-23T13:42:00"/>
    <x v="3"/>
    <n v="11"/>
    <s v="Imidacloprid"/>
    <s v="ng/L"/>
    <s v="="/>
    <n v="44"/>
    <n v="44"/>
    <n v="0"/>
    <b v="0"/>
    <n v="0"/>
  </r>
  <r>
    <s v="UK"/>
    <s v="GB-ENG"/>
    <s v="NENE550W"/>
    <x v="92"/>
    <d v="2016-11-25T08:59:00"/>
    <x v="3"/>
    <n v="11"/>
    <s v="Imidacloprid"/>
    <s v="ng/L"/>
    <s v="="/>
    <n v="22"/>
    <n v="22"/>
    <n v="0"/>
    <b v="0"/>
    <n v="0"/>
  </r>
  <r>
    <s v="UK"/>
    <s v="GB-ENG"/>
    <s v="NENE550W"/>
    <x v="92"/>
    <d v="2016-12-05T09:37:00"/>
    <x v="3"/>
    <n v="12"/>
    <s v="Imidacloprid"/>
    <s v="ng/L"/>
    <s v="="/>
    <n v="50"/>
    <n v="50"/>
    <n v="0"/>
    <b v="0"/>
    <n v="0"/>
  </r>
  <r>
    <s v="UK"/>
    <s v="GB-ENG"/>
    <s v="NENE550W"/>
    <x v="92"/>
    <d v="2016-12-09T09:58:00"/>
    <x v="3"/>
    <n v="12"/>
    <s v="Imidacloprid"/>
    <s v="ng/L"/>
    <s v="="/>
    <n v="50"/>
    <n v="50"/>
    <n v="0"/>
    <b v="0"/>
    <n v="0"/>
  </r>
  <r>
    <s v="UK"/>
    <s v="GB-ENG"/>
    <s v="NENE550W"/>
    <x v="92"/>
    <d v="2016-12-13T13:36:00"/>
    <x v="3"/>
    <n v="12"/>
    <s v="Imidacloprid"/>
    <s v="ng/L"/>
    <s v="="/>
    <n v="66"/>
    <n v="66"/>
    <n v="0"/>
    <b v="0"/>
    <n v="1"/>
  </r>
  <r>
    <s v="UK"/>
    <s v="GB-ENG"/>
    <s v="NENE550W"/>
    <x v="92"/>
    <d v="2016-12-15T13:14:00"/>
    <x v="3"/>
    <n v="12"/>
    <s v="Imidacloprid"/>
    <s v="ng/L"/>
    <s v="="/>
    <n v="43"/>
    <n v="43"/>
    <n v="0"/>
    <b v="0"/>
    <n v="0"/>
  </r>
  <r>
    <s v="UK"/>
    <s v="GB-ENG"/>
    <s v="NENE550W"/>
    <x v="92"/>
    <d v="2017-01-06T10:44:00"/>
    <x v="4"/>
    <n v="1"/>
    <s v="Imidacloprid"/>
    <s v="ng/L"/>
    <s v="="/>
    <n v="88"/>
    <n v="88"/>
    <n v="0"/>
    <b v="0"/>
    <n v="1"/>
  </r>
  <r>
    <s v="UK"/>
    <s v="GB-ENG"/>
    <s v="NENE550W"/>
    <x v="92"/>
    <d v="2017-01-09T11:25:00"/>
    <x v="4"/>
    <n v="1"/>
    <s v="Imidacloprid"/>
    <s v="ng/L"/>
    <s v="="/>
    <n v="44"/>
    <n v="44"/>
    <n v="0"/>
    <b v="0"/>
    <n v="0"/>
  </r>
  <r>
    <s v="UK"/>
    <s v="GB-ENG"/>
    <s v="NENE550W"/>
    <x v="92"/>
    <d v="2017-01-12T13:26:00"/>
    <x v="4"/>
    <n v="1"/>
    <s v="Imidacloprid"/>
    <s v="ng/L"/>
    <s v="="/>
    <n v="49"/>
    <n v="49"/>
    <n v="0"/>
    <b v="0"/>
    <n v="0"/>
  </r>
  <r>
    <s v="UK"/>
    <s v="GB-ENG"/>
    <s v="NENE550W"/>
    <x v="92"/>
    <d v="2017-01-17T12:48:00"/>
    <x v="4"/>
    <n v="1"/>
    <s v="Imidacloprid"/>
    <s v="ng/L"/>
    <s v="="/>
    <n v="39"/>
    <n v="39"/>
    <n v="0"/>
    <b v="0"/>
    <n v="0"/>
  </r>
  <r>
    <s v="UK"/>
    <s v="GB-ENG"/>
    <s v="NENE550W"/>
    <x v="92"/>
    <d v="2017-01-20T09:09:00"/>
    <x v="4"/>
    <n v="1"/>
    <s v="Imidacloprid"/>
    <s v="ng/L"/>
    <s v="="/>
    <n v="22"/>
    <n v="22"/>
    <n v="0"/>
    <b v="0"/>
    <n v="0"/>
  </r>
  <r>
    <s v="UK"/>
    <s v="GB-ENG"/>
    <s v="NENE550W"/>
    <x v="92"/>
    <d v="2017-01-24T09:04:00"/>
    <x v="4"/>
    <n v="1"/>
    <s v="Imidacloprid"/>
    <s v="ng/L"/>
    <s v="="/>
    <n v="25"/>
    <n v="25"/>
    <n v="0"/>
    <b v="0"/>
    <n v="0"/>
  </r>
  <r>
    <s v="UK"/>
    <s v="GB-ENG"/>
    <s v="NENE550W"/>
    <x v="92"/>
    <d v="2017-01-26T09:12:00"/>
    <x v="4"/>
    <n v="1"/>
    <s v="Imidacloprid"/>
    <s v="ng/L"/>
    <s v="="/>
    <n v="78"/>
    <n v="78"/>
    <n v="0"/>
    <b v="0"/>
    <n v="1"/>
  </r>
  <r>
    <s v="UK"/>
    <s v="GB-ENG"/>
    <s v="NENE550W"/>
    <x v="92"/>
    <d v="2017-01-30T10:11:00"/>
    <x v="4"/>
    <n v="1"/>
    <s v="Imidacloprid"/>
    <s v="ng/L"/>
    <s v="="/>
    <n v="65"/>
    <n v="65"/>
    <n v="0"/>
    <b v="0"/>
    <n v="1"/>
  </r>
  <r>
    <s v="UK"/>
    <s v="GB-ENG"/>
    <s v="NENE550W"/>
    <x v="92"/>
    <d v="2017-02-02T13:25:00"/>
    <x v="4"/>
    <n v="2"/>
    <s v="Imidacloprid"/>
    <s v="ng/L"/>
    <s v="="/>
    <n v="39"/>
    <n v="39"/>
    <n v="0"/>
    <b v="0"/>
    <n v="0"/>
  </r>
  <r>
    <s v="UK"/>
    <s v="GB-ENG"/>
    <s v="NENE550W"/>
    <x v="92"/>
    <d v="2017-02-06T10:17:00"/>
    <x v="4"/>
    <n v="2"/>
    <s v="Imidacloprid"/>
    <s v="ng/L"/>
    <s v="="/>
    <n v="21"/>
    <n v="21"/>
    <n v="0"/>
    <b v="0"/>
    <n v="0"/>
  </r>
  <r>
    <s v="UK"/>
    <s v="GB-ENG"/>
    <s v="NENE550W"/>
    <x v="92"/>
    <d v="2017-02-09T10:02:00"/>
    <x v="4"/>
    <n v="2"/>
    <s v="Imidacloprid"/>
    <s v="ng/L"/>
    <s v="="/>
    <n v="35"/>
    <n v="35"/>
    <n v="0"/>
    <b v="0"/>
    <n v="0"/>
  </r>
  <r>
    <s v="UK"/>
    <s v="GB-ENG"/>
    <s v="NENE550W"/>
    <x v="92"/>
    <d v="2017-02-14T11:25:00"/>
    <x v="4"/>
    <n v="2"/>
    <s v="Imidacloprid"/>
    <s v="ng/L"/>
    <s v="="/>
    <n v="28"/>
    <n v="28"/>
    <n v="0"/>
    <b v="0"/>
    <n v="0"/>
  </r>
  <r>
    <s v="UK"/>
    <s v="GB-ENG"/>
    <s v="NENE550W"/>
    <x v="92"/>
    <d v="2017-02-15T14:19:00"/>
    <x v="4"/>
    <n v="2"/>
    <s v="Imidacloprid"/>
    <s v="ng/L"/>
    <s v="="/>
    <n v="33"/>
    <n v="33"/>
    <n v="0"/>
    <b v="0"/>
    <n v="0"/>
  </r>
  <r>
    <s v="UK"/>
    <s v="GB-ENG"/>
    <s v="NENE550W"/>
    <x v="92"/>
    <d v="2017-02-21T08:48:00"/>
    <x v="4"/>
    <n v="2"/>
    <s v="Imidacloprid"/>
    <s v="ng/L"/>
    <s v="="/>
    <n v="23"/>
    <n v="23"/>
    <n v="0"/>
    <b v="0"/>
    <n v="0"/>
  </r>
  <r>
    <s v="UK"/>
    <s v="GB-ENG"/>
    <s v="NENE550W"/>
    <x v="92"/>
    <d v="2017-02-24T11:37:00"/>
    <x v="4"/>
    <n v="2"/>
    <s v="Imidacloprid"/>
    <s v="ng/L"/>
    <s v="="/>
    <n v="32"/>
    <n v="32"/>
    <n v="0"/>
    <b v="0"/>
    <n v="0"/>
  </r>
  <r>
    <s v="UK"/>
    <s v="GB-ENG"/>
    <s v="NENE550W"/>
    <x v="92"/>
    <d v="2017-02-27T09:53:00"/>
    <x v="4"/>
    <n v="2"/>
    <s v="Imidacloprid"/>
    <s v="ng/L"/>
    <s v="="/>
    <n v="22"/>
    <n v="22"/>
    <n v="0"/>
    <b v="0"/>
    <n v="0"/>
  </r>
  <r>
    <s v="UK"/>
    <s v="GB-ENG"/>
    <s v="NENE550W"/>
    <x v="92"/>
    <d v="2017-03-01T09:33:00"/>
    <x v="4"/>
    <n v="3"/>
    <s v="Imidacloprid"/>
    <s v="ng/L"/>
    <s v="="/>
    <n v="28"/>
    <n v="28"/>
    <n v="0"/>
    <b v="0"/>
    <n v="0"/>
  </r>
  <r>
    <s v="UK"/>
    <s v="GB-ENG"/>
    <s v="NENE550W"/>
    <x v="92"/>
    <d v="2017-03-06T12:42:00"/>
    <x v="4"/>
    <n v="3"/>
    <s v="Imidacloprid"/>
    <s v="ng/L"/>
    <s v="="/>
    <n v="14"/>
    <n v="14"/>
    <n v="0"/>
    <b v="0"/>
    <n v="0"/>
  </r>
  <r>
    <s v="UK"/>
    <s v="GB-ENG"/>
    <s v="NENE550W"/>
    <x v="92"/>
    <d v="2017-03-10T09:57:00"/>
    <x v="4"/>
    <n v="3"/>
    <s v="Imidacloprid"/>
    <s v="ng/L"/>
    <s v="="/>
    <n v="20"/>
    <n v="20"/>
    <n v="0"/>
    <b v="0"/>
    <n v="0"/>
  </r>
  <r>
    <s v="UK"/>
    <s v="GB-ENG"/>
    <s v="NENE550W"/>
    <x v="92"/>
    <d v="2017-03-15T14:34:00"/>
    <x v="4"/>
    <n v="3"/>
    <s v="Imidacloprid"/>
    <s v="ng/L"/>
    <s v="="/>
    <n v="26"/>
    <n v="26"/>
    <n v="0"/>
    <b v="0"/>
    <n v="0"/>
  </r>
  <r>
    <s v="UK"/>
    <s v="GB-ENG"/>
    <s v="NENE550W"/>
    <x v="92"/>
    <d v="2017-03-17T09:10:00"/>
    <x v="4"/>
    <n v="3"/>
    <s v="Imidacloprid"/>
    <s v="ng/L"/>
    <s v="="/>
    <n v="31"/>
    <n v="31"/>
    <n v="0"/>
    <b v="0"/>
    <n v="0"/>
  </r>
  <r>
    <s v="UK"/>
    <s v="GB-ENG"/>
    <s v="NENE550W"/>
    <x v="92"/>
    <d v="2017-03-20T10:02:00"/>
    <x v="4"/>
    <n v="3"/>
    <s v="Imidacloprid"/>
    <s v="ng/L"/>
    <s v="="/>
    <n v="28"/>
    <n v="28"/>
    <n v="0"/>
    <b v="0"/>
    <n v="0"/>
  </r>
  <r>
    <s v="UK"/>
    <s v="GB-ENG"/>
    <s v="NENE550W"/>
    <x v="92"/>
    <d v="2017-03-23T09:52:00"/>
    <x v="4"/>
    <n v="3"/>
    <s v="Imidacloprid"/>
    <s v="ng/L"/>
    <s v="="/>
    <n v="37"/>
    <n v="37"/>
    <n v="0"/>
    <b v="0"/>
    <n v="0"/>
  </r>
  <r>
    <s v="UK"/>
    <s v="GB-ENG"/>
    <s v="NENE550W"/>
    <x v="92"/>
    <d v="2017-03-28T13:25:00"/>
    <x v="4"/>
    <n v="3"/>
    <s v="Imidacloprid"/>
    <s v="ng/L"/>
    <s v="="/>
    <n v="29"/>
    <n v="29"/>
    <n v="0"/>
    <b v="0"/>
    <n v="0"/>
  </r>
  <r>
    <s v="UK"/>
    <s v="GB-ENG"/>
    <s v="NENE550W"/>
    <x v="92"/>
    <d v="2017-03-30T09:52:00"/>
    <x v="4"/>
    <n v="3"/>
    <s v="Imidacloprid"/>
    <s v="ng/L"/>
    <s v="="/>
    <n v="32"/>
    <n v="32"/>
    <n v="0"/>
    <b v="0"/>
    <n v="0"/>
  </r>
  <r>
    <s v="UK"/>
    <s v="GB-ENG"/>
    <s v="NENE550W"/>
    <x v="92"/>
    <d v="2017-04-03T12:38:00"/>
    <x v="4"/>
    <n v="4"/>
    <s v="Imidacloprid"/>
    <s v="ng/L"/>
    <s v="="/>
    <n v="35"/>
    <n v="35"/>
    <n v="0"/>
    <b v="0"/>
    <n v="0"/>
  </r>
  <r>
    <s v="UK"/>
    <s v="GB-ENG"/>
    <s v="NENE550W"/>
    <x v="92"/>
    <d v="2017-04-06T10:13:00"/>
    <x v="4"/>
    <n v="4"/>
    <s v="Imidacloprid"/>
    <s v="ng/L"/>
    <s v="="/>
    <n v="35"/>
    <n v="35"/>
    <n v="0"/>
    <b v="0"/>
    <n v="0"/>
  </r>
  <r>
    <s v="UK"/>
    <s v="GB-ENG"/>
    <s v="NENE550W"/>
    <x v="92"/>
    <d v="2017-04-11T12:16:00"/>
    <x v="4"/>
    <n v="4"/>
    <s v="Imidacloprid"/>
    <s v="ng/L"/>
    <s v="="/>
    <n v="49"/>
    <n v="49"/>
    <n v="0"/>
    <b v="0"/>
    <n v="0"/>
  </r>
  <r>
    <s v="UK"/>
    <s v="GB-ENG"/>
    <s v="NENE550W"/>
    <x v="92"/>
    <d v="2017-04-12T13:31:00"/>
    <x v="4"/>
    <n v="4"/>
    <s v="Imidacloprid"/>
    <s v="ng/L"/>
    <s v="="/>
    <n v="56"/>
    <n v="56"/>
    <n v="0"/>
    <b v="0"/>
    <n v="0"/>
  </r>
  <r>
    <s v="UK"/>
    <s v="GB-ENG"/>
    <s v="NENE550W"/>
    <x v="92"/>
    <d v="2017-04-18T12:01:00"/>
    <x v="4"/>
    <n v="4"/>
    <s v="Imidacloprid"/>
    <s v="ng/L"/>
    <s v="="/>
    <n v="67"/>
    <n v="67"/>
    <n v="0"/>
    <b v="0"/>
    <n v="1"/>
  </r>
  <r>
    <s v="UK"/>
    <s v="GB-ENG"/>
    <s v="NENE550W"/>
    <x v="92"/>
    <d v="2017-04-20T09:50:00"/>
    <x v="4"/>
    <n v="4"/>
    <s v="Imidacloprid"/>
    <s v="ng/L"/>
    <s v="="/>
    <n v="52"/>
    <n v="52"/>
    <n v="0"/>
    <b v="0"/>
    <n v="0"/>
  </r>
  <r>
    <s v="UK"/>
    <s v="GB-ENG"/>
    <s v="NENE550W"/>
    <x v="92"/>
    <d v="2017-04-26T16:42:00"/>
    <x v="4"/>
    <n v="4"/>
    <s v="Imidacloprid"/>
    <s v="ng/L"/>
    <s v="="/>
    <n v="63"/>
    <n v="63"/>
    <n v="0"/>
    <b v="0"/>
    <n v="1"/>
  </r>
  <r>
    <s v="UK"/>
    <s v="GB-ENG"/>
    <s v="NENE550W"/>
    <x v="92"/>
    <d v="2017-04-27T10:03:00"/>
    <x v="4"/>
    <n v="4"/>
    <s v="Imidacloprid"/>
    <s v="ng/L"/>
    <s v="="/>
    <n v="58"/>
    <n v="58"/>
    <n v="0"/>
    <b v="0"/>
    <n v="1"/>
  </r>
  <r>
    <s v="UK"/>
    <s v="GB-ENG"/>
    <s v="NENE550W"/>
    <x v="92"/>
    <d v="2017-05-02T14:08:00"/>
    <x v="4"/>
    <n v="5"/>
    <s v="Imidacloprid"/>
    <s v="ng/L"/>
    <s v="="/>
    <n v="63"/>
    <n v="63"/>
    <n v="0"/>
    <b v="0"/>
    <n v="1"/>
  </r>
  <r>
    <s v="UK"/>
    <s v="GB-ENG"/>
    <s v="NENE550W"/>
    <x v="92"/>
    <d v="2017-05-04T10:13:00"/>
    <x v="4"/>
    <n v="5"/>
    <s v="Imidacloprid"/>
    <s v="ng/L"/>
    <s v="="/>
    <n v="67"/>
    <n v="67"/>
    <n v="0"/>
    <b v="0"/>
    <n v="1"/>
  </r>
  <r>
    <s v="UK"/>
    <s v="GB-ENG"/>
    <s v="NENE550W"/>
    <x v="92"/>
    <d v="2017-05-09T09:38:00"/>
    <x v="4"/>
    <n v="5"/>
    <s v="Imidacloprid"/>
    <s v="ng/L"/>
    <s v="="/>
    <n v="78"/>
    <n v="78"/>
    <n v="0"/>
    <b v="0"/>
    <n v="1"/>
  </r>
  <r>
    <s v="UK"/>
    <s v="GB-ENG"/>
    <s v="NENE550W"/>
    <x v="92"/>
    <d v="2017-05-11T12:27:00"/>
    <x v="4"/>
    <n v="5"/>
    <s v="Imidacloprid"/>
    <s v="ng/L"/>
    <s v="="/>
    <n v="72"/>
    <n v="72"/>
    <n v="0"/>
    <b v="0"/>
    <n v="1"/>
  </r>
  <r>
    <s v="UK"/>
    <s v="GB-ENG"/>
    <s v="NENE550W"/>
    <x v="92"/>
    <d v="2018-02-07T12:03:00"/>
    <x v="5"/>
    <n v="2"/>
    <s v="Imidacloprid"/>
    <s v="ng/L"/>
    <s v="="/>
    <n v="27"/>
    <n v="27"/>
    <n v="0"/>
    <b v="0"/>
    <n v="0"/>
  </r>
  <r>
    <s v="UK"/>
    <s v="GB-ENG"/>
    <s v="NENE550W"/>
    <x v="92"/>
    <d v="2018-02-08T10:43:00"/>
    <x v="5"/>
    <n v="2"/>
    <s v="Imidacloprid"/>
    <s v="ng/L"/>
    <s v="="/>
    <n v="28"/>
    <n v="28"/>
    <n v="0"/>
    <b v="0"/>
    <n v="0"/>
  </r>
  <r>
    <s v="UK"/>
    <s v="GB-ENG"/>
    <s v="NENE550W"/>
    <x v="92"/>
    <d v="2018-02-12T13:52:00"/>
    <x v="5"/>
    <n v="2"/>
    <s v="Imidacloprid"/>
    <s v="ng/L"/>
    <s v="="/>
    <n v="25"/>
    <n v="25"/>
    <n v="0"/>
    <b v="0"/>
    <n v="0"/>
  </r>
  <r>
    <s v="UK"/>
    <s v="GB-ENG"/>
    <s v="NENE550W"/>
    <x v="92"/>
    <d v="2018-02-15T11:34:00"/>
    <x v="5"/>
    <n v="2"/>
    <s v="Imidacloprid"/>
    <s v="ng/L"/>
    <s v="="/>
    <n v="28"/>
    <n v="28"/>
    <n v="0"/>
    <b v="0"/>
    <n v="0"/>
  </r>
  <r>
    <s v="UK"/>
    <s v="GB-ENG"/>
    <s v="NENE550W"/>
    <x v="92"/>
    <d v="2018-02-19T11:25:00"/>
    <x v="5"/>
    <n v="2"/>
    <s v="Imidacloprid"/>
    <s v="ng/L"/>
    <s v="="/>
    <n v="26"/>
    <n v="26"/>
    <n v="0"/>
    <b v="0"/>
    <n v="0"/>
  </r>
  <r>
    <s v="UK"/>
    <s v="GB-ENG"/>
    <s v="NENE550W"/>
    <x v="92"/>
    <d v="2018-02-22T10:53:00"/>
    <x v="5"/>
    <n v="2"/>
    <s v="Imidacloprid"/>
    <s v="ng/L"/>
    <s v="="/>
    <n v="28"/>
    <n v="28"/>
    <n v="0"/>
    <b v="0"/>
    <n v="0"/>
  </r>
  <r>
    <s v="UK"/>
    <s v="GB-ENG"/>
    <s v="NENE550W"/>
    <x v="92"/>
    <d v="2018-02-26T10:09:00"/>
    <x v="5"/>
    <n v="2"/>
    <s v="Imidacloprid"/>
    <s v="ng/L"/>
    <s v="&lt;"/>
    <n v="1"/>
    <n v="0.5"/>
    <n v="1"/>
    <b v="1"/>
    <n v="0"/>
  </r>
  <r>
    <s v="UK"/>
    <s v="GB-ENG"/>
    <s v="NENE550W"/>
    <x v="92"/>
    <d v="2018-03-05T14:47:00"/>
    <x v="5"/>
    <n v="3"/>
    <s v="Imidacloprid"/>
    <s v="ng/L"/>
    <s v="="/>
    <n v="24"/>
    <n v="24"/>
    <n v="0"/>
    <b v="0"/>
    <n v="0"/>
  </r>
  <r>
    <s v="UK"/>
    <s v="GB-ENG"/>
    <s v="NENE550W"/>
    <x v="92"/>
    <d v="2018-03-09T11:51:00"/>
    <x v="5"/>
    <n v="3"/>
    <s v="Imidacloprid"/>
    <s v="ng/L"/>
    <s v="&lt;"/>
    <n v="1"/>
    <n v="0.5"/>
    <n v="1"/>
    <b v="1"/>
    <n v="0"/>
  </r>
  <r>
    <s v="UK"/>
    <s v="GB-ENG"/>
    <s v="NENE550W"/>
    <x v="92"/>
    <d v="2018-03-13T13:43:00"/>
    <x v="5"/>
    <n v="3"/>
    <s v="Imidacloprid"/>
    <s v="ng/L"/>
    <s v="="/>
    <n v="13"/>
    <n v="13"/>
    <n v="0"/>
    <b v="0"/>
    <n v="0"/>
  </r>
  <r>
    <s v="UK"/>
    <s v="GB-ENG"/>
    <s v="NENE550W"/>
    <x v="92"/>
    <d v="2018-03-20T08:59:00"/>
    <x v="5"/>
    <n v="3"/>
    <s v="Imidacloprid"/>
    <s v="ng/L"/>
    <s v="="/>
    <n v="17"/>
    <n v="17"/>
    <n v="0"/>
    <b v="0"/>
    <n v="0"/>
  </r>
  <r>
    <s v="UK"/>
    <s v="GB-ENG"/>
    <s v="NENE550W"/>
    <x v="92"/>
    <d v="2018-03-21T09:27:00"/>
    <x v="5"/>
    <n v="3"/>
    <s v="Imidacloprid"/>
    <s v="ng/L"/>
    <s v="="/>
    <n v="19"/>
    <n v="19"/>
    <n v="0"/>
    <b v="0"/>
    <n v="0"/>
  </r>
  <r>
    <s v="UK"/>
    <s v="GB-ENG"/>
    <s v="NENE550W"/>
    <x v="92"/>
    <d v="2018-03-22T10:37:00"/>
    <x v="5"/>
    <n v="3"/>
    <s v="Imidacloprid"/>
    <s v="ng/L"/>
    <s v="="/>
    <n v="22"/>
    <n v="22"/>
    <n v="0"/>
    <b v="0"/>
    <n v="0"/>
  </r>
  <r>
    <s v="UK"/>
    <s v="GB-ENG"/>
    <s v="NENE550W"/>
    <x v="92"/>
    <d v="2018-03-26T09:31:00"/>
    <x v="5"/>
    <n v="3"/>
    <s v="Imidacloprid"/>
    <s v="ng/L"/>
    <s v="="/>
    <n v="27"/>
    <n v="27"/>
    <n v="0"/>
    <b v="0"/>
    <n v="0"/>
  </r>
  <r>
    <s v="UK"/>
    <s v="GB-ENG"/>
    <s v="NENE550W"/>
    <x v="92"/>
    <d v="2018-03-27T15:26:00"/>
    <x v="5"/>
    <n v="3"/>
    <s v="Imidacloprid"/>
    <s v="ng/L"/>
    <s v="="/>
    <n v="21"/>
    <n v="21"/>
    <n v="0"/>
    <b v="0"/>
    <n v="0"/>
  </r>
  <r>
    <s v="UK"/>
    <s v="GB-ENG"/>
    <s v="NENE550W"/>
    <x v="92"/>
    <d v="2018-04-04T12:18:00"/>
    <x v="5"/>
    <n v="4"/>
    <s v="Imidacloprid"/>
    <s v="ng/L"/>
    <s v="="/>
    <n v="9.6"/>
    <n v="9.6"/>
    <n v="0"/>
    <b v="0"/>
    <n v="0"/>
  </r>
  <r>
    <s v="UK"/>
    <s v="GB-ENG"/>
    <s v="NENE550W"/>
    <x v="92"/>
    <d v="2018-04-05T13:42:00"/>
    <x v="5"/>
    <n v="4"/>
    <s v="Imidacloprid"/>
    <s v="ng/L"/>
    <s v="="/>
    <n v="9.2999999999999989"/>
    <n v="9.2999999999999989"/>
    <n v="0"/>
    <b v="0"/>
    <n v="0"/>
  </r>
  <r>
    <s v="UK"/>
    <s v="GB-ENG"/>
    <s v="NENE550W"/>
    <x v="92"/>
    <d v="2018-04-09T12:09:00"/>
    <x v="5"/>
    <n v="4"/>
    <s v="Imidacloprid"/>
    <s v="ng/L"/>
    <s v="="/>
    <n v="17"/>
    <n v="17"/>
    <n v="0"/>
    <b v="0"/>
    <n v="0"/>
  </r>
  <r>
    <s v="UK"/>
    <s v="GB-ENG"/>
    <s v="NENE550W"/>
    <x v="92"/>
    <d v="2018-04-13T10:30:00"/>
    <x v="5"/>
    <n v="4"/>
    <s v="Imidacloprid"/>
    <s v="ng/L"/>
    <s v="&lt;"/>
    <n v="1"/>
    <n v="0.5"/>
    <n v="1"/>
    <b v="1"/>
    <n v="0"/>
  </r>
  <r>
    <s v="UK"/>
    <s v="GB-ENG"/>
    <s v="NENE550W"/>
    <x v="92"/>
    <d v="2018-04-16T10:19:00"/>
    <x v="5"/>
    <n v="4"/>
    <s v="Imidacloprid"/>
    <s v="ng/L"/>
    <s v="&lt;"/>
    <n v="1"/>
    <n v="0.5"/>
    <n v="1"/>
    <b v="1"/>
    <n v="0"/>
  </r>
  <r>
    <s v="UK"/>
    <s v="GB-ENG"/>
    <s v="NENE550W"/>
    <x v="92"/>
    <d v="2018-04-19T10:01:00"/>
    <x v="5"/>
    <n v="4"/>
    <s v="Imidacloprid"/>
    <s v="ng/L"/>
    <s v="="/>
    <n v="20"/>
    <n v="20"/>
    <n v="0"/>
    <b v="0"/>
    <n v="0"/>
  </r>
  <r>
    <s v="UK"/>
    <s v="GB-ENG"/>
    <s v="NENE550W"/>
    <x v="92"/>
    <d v="2018-04-24T12:52:00"/>
    <x v="5"/>
    <n v="4"/>
    <s v="Imidacloprid"/>
    <s v="ng/L"/>
    <s v="="/>
    <n v="24"/>
    <n v="24"/>
    <n v="0"/>
    <b v="0"/>
    <n v="0"/>
  </r>
  <r>
    <s v="UK"/>
    <s v="GB-ENG"/>
    <s v="NENE550W"/>
    <x v="92"/>
    <d v="2018-04-26T09:58:00"/>
    <x v="5"/>
    <n v="4"/>
    <s v="Imidacloprid"/>
    <s v="ng/L"/>
    <s v="="/>
    <n v="29"/>
    <n v="29"/>
    <n v="0"/>
    <b v="0"/>
    <n v="0"/>
  </r>
  <r>
    <s v="UK"/>
    <s v="GB-ENG"/>
    <s v="NENE550W"/>
    <x v="92"/>
    <d v="2018-05-02T10:48:00"/>
    <x v="5"/>
    <n v="5"/>
    <s v="Imidacloprid"/>
    <s v="ng/L"/>
    <s v="&lt;"/>
    <n v="1"/>
    <n v="0.5"/>
    <n v="1"/>
    <b v="1"/>
    <n v="0"/>
  </r>
  <r>
    <s v="UK"/>
    <s v="GB-ENG"/>
    <s v="NENE550W"/>
    <x v="92"/>
    <d v="2018-05-04T12:37:00"/>
    <x v="5"/>
    <n v="5"/>
    <s v="Imidacloprid"/>
    <s v="ng/L"/>
    <s v="="/>
    <n v="22"/>
    <n v="22"/>
    <n v="0"/>
    <b v="0"/>
    <n v="0"/>
  </r>
  <r>
    <s v="UK"/>
    <s v="GB-ENG"/>
    <s v="NENE550W"/>
    <x v="92"/>
    <d v="2018-05-09T11:08:00"/>
    <x v="5"/>
    <n v="5"/>
    <s v="Imidacloprid"/>
    <s v="ng/L"/>
    <s v="="/>
    <n v="27"/>
    <n v="27"/>
    <n v="0"/>
    <b v="0"/>
    <n v="0"/>
  </r>
  <r>
    <s v="UK"/>
    <s v="GB-ENG"/>
    <s v="NENE550W"/>
    <x v="92"/>
    <d v="2018-05-18T13:37:00"/>
    <x v="5"/>
    <n v="5"/>
    <s v="Imidacloprid"/>
    <s v="ng/L"/>
    <s v="="/>
    <n v="31"/>
    <n v="31"/>
    <n v="0"/>
    <b v="0"/>
    <n v="0"/>
  </r>
  <r>
    <s v="UK"/>
    <s v="GB-ENG"/>
    <s v="NENE550W"/>
    <x v="92"/>
    <d v="2018-05-18T13:47:00"/>
    <x v="5"/>
    <n v="5"/>
    <s v="Imidacloprid"/>
    <s v="ng/L"/>
    <s v="="/>
    <n v="33"/>
    <n v="33"/>
    <n v="0"/>
    <b v="0"/>
    <n v="0"/>
  </r>
  <r>
    <s v="UK"/>
    <s v="GB-ENG"/>
    <s v="NENE550W"/>
    <x v="92"/>
    <d v="2018-05-24T10:28:00"/>
    <x v="5"/>
    <n v="5"/>
    <s v="Imidacloprid"/>
    <s v="ng/L"/>
    <s v="="/>
    <n v="26"/>
    <n v="26"/>
    <n v="0"/>
    <b v="0"/>
    <n v="0"/>
  </r>
  <r>
    <s v="UK"/>
    <s v="GB-ENG"/>
    <s v="NENE550W"/>
    <x v="92"/>
    <d v="2018-05-29T10:40:00"/>
    <x v="5"/>
    <n v="5"/>
    <s v="Imidacloprid"/>
    <s v="ng/L"/>
    <s v="="/>
    <n v="38"/>
    <n v="38"/>
    <n v="0"/>
    <b v="0"/>
    <n v="0"/>
  </r>
  <r>
    <s v="UK"/>
    <s v="GB-ENG"/>
    <s v="NENE550W"/>
    <x v="92"/>
    <d v="2018-06-04T13:51:00"/>
    <x v="5"/>
    <n v="6"/>
    <s v="Imidacloprid"/>
    <s v="ng/L"/>
    <s v="&lt;"/>
    <n v="1"/>
    <n v="0.5"/>
    <n v="1"/>
    <b v="1"/>
    <n v="0"/>
  </r>
  <r>
    <s v="UK"/>
    <s v="GB-ENG"/>
    <s v="NENE550W"/>
    <x v="92"/>
    <d v="2018-06-07T12:33:00"/>
    <x v="5"/>
    <n v="6"/>
    <s v="Imidacloprid"/>
    <s v="ng/L"/>
    <s v="&lt;"/>
    <n v="1"/>
    <n v="0.5"/>
    <n v="1"/>
    <b v="1"/>
    <n v="0"/>
  </r>
  <r>
    <s v="UK"/>
    <s v="GB-ENG"/>
    <s v="NENE550W"/>
    <x v="92"/>
    <d v="2018-06-12T10:36:00"/>
    <x v="5"/>
    <n v="6"/>
    <s v="Imidacloprid"/>
    <s v="ng/L"/>
    <s v="="/>
    <n v="39"/>
    <n v="39"/>
    <n v="0"/>
    <b v="0"/>
    <n v="0"/>
  </r>
  <r>
    <s v="UK"/>
    <s v="GB-ENG"/>
    <s v="NENE550W"/>
    <x v="92"/>
    <d v="2018-06-14T15:05:00"/>
    <x v="5"/>
    <n v="6"/>
    <s v="Imidacloprid"/>
    <s v="ng/L"/>
    <s v="="/>
    <n v="40"/>
    <n v="40"/>
    <n v="0"/>
    <b v="0"/>
    <n v="0"/>
  </r>
  <r>
    <s v="UK"/>
    <s v="GB-ENG"/>
    <s v="NENE550W"/>
    <x v="92"/>
    <d v="2018-06-18T10:57:00"/>
    <x v="5"/>
    <n v="6"/>
    <s v="Imidacloprid"/>
    <s v="ng/L"/>
    <s v="="/>
    <n v="47"/>
    <n v="47"/>
    <n v="0"/>
    <b v="0"/>
    <n v="0"/>
  </r>
  <r>
    <s v="UK"/>
    <s v="GB-ENG"/>
    <s v="NENE550W"/>
    <x v="92"/>
    <d v="2018-06-22T10:38:00"/>
    <x v="5"/>
    <n v="6"/>
    <s v="Imidacloprid"/>
    <s v="ng/L"/>
    <s v="="/>
    <n v="36"/>
    <n v="36"/>
    <n v="0"/>
    <b v="0"/>
    <n v="0"/>
  </r>
  <r>
    <s v="UK"/>
    <s v="GB-ENG"/>
    <s v="NENE550W"/>
    <x v="92"/>
    <d v="2018-06-25T12:00:00"/>
    <x v="5"/>
    <n v="6"/>
    <s v="Imidacloprid"/>
    <s v="ng/L"/>
    <s v="="/>
    <n v="40"/>
    <n v="40"/>
    <n v="0"/>
    <b v="0"/>
    <n v="0"/>
  </r>
  <r>
    <s v="UK"/>
    <s v="GB-ENG"/>
    <s v="NENE550W"/>
    <x v="92"/>
    <d v="2018-06-28T15:37:00"/>
    <x v="5"/>
    <n v="6"/>
    <s v="Imidacloprid"/>
    <s v="ng/L"/>
    <s v="="/>
    <n v="28"/>
    <n v="28"/>
    <n v="0"/>
    <b v="0"/>
    <n v="0"/>
  </r>
  <r>
    <s v="UK"/>
    <s v="GB-ENG"/>
    <s v="NENE550W"/>
    <x v="92"/>
    <d v="2018-07-03T12:53:00"/>
    <x v="5"/>
    <n v="7"/>
    <s v="Imidacloprid"/>
    <s v="ng/L"/>
    <s v="="/>
    <n v="31"/>
    <n v="31"/>
    <n v="0"/>
    <b v="0"/>
    <n v="0"/>
  </r>
  <r>
    <s v="UK"/>
    <s v="GB-ENG"/>
    <s v="NENE550W"/>
    <x v="92"/>
    <d v="2018-07-05T09:49:00"/>
    <x v="5"/>
    <n v="7"/>
    <s v="Imidacloprid"/>
    <s v="ng/L"/>
    <s v="="/>
    <n v="28"/>
    <n v="28"/>
    <n v="0"/>
    <b v="0"/>
    <n v="0"/>
  </r>
  <r>
    <s v="UK"/>
    <s v="GB-ENG"/>
    <s v="NENE550W"/>
    <x v="92"/>
    <d v="2018-07-12T12:27:00"/>
    <x v="5"/>
    <n v="7"/>
    <s v="Imidacloprid"/>
    <s v="ng/L"/>
    <s v="="/>
    <n v="29"/>
    <n v="29"/>
    <n v="0"/>
    <b v="0"/>
    <n v="0"/>
  </r>
  <r>
    <s v="UK"/>
    <s v="GB-ENG"/>
    <s v="NENE550W"/>
    <x v="92"/>
    <d v="2018-07-12T12:29:00"/>
    <x v="5"/>
    <n v="7"/>
    <s v="Imidacloprid"/>
    <s v="ng/L"/>
    <s v="="/>
    <n v="33"/>
    <n v="33"/>
    <n v="0"/>
    <b v="0"/>
    <n v="0"/>
  </r>
  <r>
    <s v="UK"/>
    <s v="GB-ENG"/>
    <s v="NENE550W"/>
    <x v="92"/>
    <d v="2018-07-16T10:09:00"/>
    <x v="5"/>
    <n v="7"/>
    <s v="Imidacloprid"/>
    <s v="ng/L"/>
    <s v="="/>
    <n v="38"/>
    <n v="38"/>
    <n v="0"/>
    <b v="0"/>
    <n v="0"/>
  </r>
  <r>
    <s v="UK"/>
    <s v="GB-ENG"/>
    <s v="NENE550W"/>
    <x v="92"/>
    <d v="2018-07-19T12:56:00"/>
    <x v="5"/>
    <n v="7"/>
    <s v="Imidacloprid"/>
    <s v="ng/L"/>
    <s v="="/>
    <n v="35"/>
    <n v="35"/>
    <n v="0"/>
    <b v="0"/>
    <n v="0"/>
  </r>
  <r>
    <s v="UK"/>
    <s v="GB-ENG"/>
    <s v="NENE550W"/>
    <x v="92"/>
    <d v="2018-07-23T12:25:00"/>
    <x v="5"/>
    <n v="7"/>
    <s v="Imidacloprid"/>
    <s v="ng/L"/>
    <s v="&lt;"/>
    <n v="1"/>
    <n v="0.5"/>
    <n v="1"/>
    <b v="1"/>
    <n v="0"/>
  </r>
  <r>
    <s v="UK"/>
    <s v="GB-ENG"/>
    <s v="NENE550W"/>
    <x v="92"/>
    <d v="2018-07-26T12:24:00"/>
    <x v="5"/>
    <n v="7"/>
    <s v="Imidacloprid"/>
    <s v="ng/L"/>
    <s v="="/>
    <n v="37"/>
    <n v="37"/>
    <n v="0"/>
    <b v="0"/>
    <n v="0"/>
  </r>
  <r>
    <s v="UK"/>
    <s v="GB-ENG"/>
    <s v="NENE550W"/>
    <x v="92"/>
    <d v="2018-08-02T13:42:00"/>
    <x v="5"/>
    <n v="8"/>
    <s v="Imidacloprid"/>
    <s v="ng/L"/>
    <s v="="/>
    <n v="38"/>
    <n v="38"/>
    <n v="0"/>
    <b v="0"/>
    <n v="0"/>
  </r>
  <r>
    <s v="UK"/>
    <s v="GB-ENG"/>
    <s v="NENE550W"/>
    <x v="92"/>
    <d v="2018-08-06T11:30:00"/>
    <x v="5"/>
    <n v="8"/>
    <s v="Imidacloprid"/>
    <s v="ng/L"/>
    <s v="="/>
    <n v="39"/>
    <n v="39"/>
    <n v="0"/>
    <b v="0"/>
    <n v="0"/>
  </r>
  <r>
    <s v="UK"/>
    <s v="GB-ENG"/>
    <s v="NENE550W"/>
    <x v="92"/>
    <d v="2018-08-09T11:34:00"/>
    <x v="5"/>
    <n v="8"/>
    <s v="Imidacloprid"/>
    <s v="ng/L"/>
    <s v="&lt;"/>
    <n v="1"/>
    <n v="0.5"/>
    <n v="1"/>
    <b v="1"/>
    <n v="0"/>
  </r>
  <r>
    <s v="UK"/>
    <s v="GB-ENG"/>
    <s v="NENE550W"/>
    <x v="92"/>
    <d v="2018-08-13T10:24:00"/>
    <x v="5"/>
    <n v="8"/>
    <s v="Imidacloprid"/>
    <s v="ng/L"/>
    <s v="&lt;"/>
    <n v="1"/>
    <n v="0.5"/>
    <n v="1"/>
    <b v="1"/>
    <n v="0"/>
  </r>
  <r>
    <s v="UK"/>
    <s v="GB-ENG"/>
    <s v="NENE550W"/>
    <x v="92"/>
    <d v="2018-08-17T13:56:00"/>
    <x v="5"/>
    <n v="8"/>
    <s v="Imidacloprid"/>
    <s v="ng/L"/>
    <s v="="/>
    <n v="45"/>
    <n v="45"/>
    <n v="0"/>
    <b v="0"/>
    <n v="0"/>
  </r>
  <r>
    <s v="UK"/>
    <s v="GB-ENG"/>
    <s v="NENE550W"/>
    <x v="92"/>
    <d v="2018-08-22T10:10:00"/>
    <x v="5"/>
    <n v="8"/>
    <s v="Imidacloprid"/>
    <s v="ng/L"/>
    <s v="&lt;"/>
    <n v="1"/>
    <n v="0.5"/>
    <n v="1"/>
    <b v="1"/>
    <n v="0"/>
  </r>
  <r>
    <s v="UK"/>
    <s v="GB-ENG"/>
    <s v="NENE550W"/>
    <x v="92"/>
    <d v="2018-08-23T10:47:00"/>
    <x v="5"/>
    <n v="8"/>
    <s v="Imidacloprid"/>
    <s v="ng/L"/>
    <s v="&lt;"/>
    <n v="1"/>
    <n v="0.5"/>
    <n v="1"/>
    <b v="1"/>
    <n v="0"/>
  </r>
  <r>
    <s v="UK"/>
    <s v="GB-ENG"/>
    <s v="NENE550W"/>
    <x v="92"/>
    <d v="2018-08-28T14:31:00"/>
    <x v="5"/>
    <n v="8"/>
    <s v="Imidacloprid"/>
    <s v="ng/L"/>
    <s v="="/>
    <n v="38"/>
    <n v="38"/>
    <n v="0"/>
    <b v="0"/>
    <n v="0"/>
  </r>
  <r>
    <s v="UK"/>
    <s v="GB-ENG"/>
    <s v="NENE550W"/>
    <x v="92"/>
    <d v="2018-08-28T15:40:00"/>
    <x v="5"/>
    <n v="8"/>
    <s v="Imidacloprid"/>
    <s v="ng/L"/>
    <s v="="/>
    <n v="37"/>
    <n v="37"/>
    <n v="0"/>
    <b v="0"/>
    <n v="0"/>
  </r>
  <r>
    <s v="UK"/>
    <s v="GB-ENG"/>
    <s v="NENE550W"/>
    <x v="92"/>
    <d v="2018-09-05T13:32:00"/>
    <x v="5"/>
    <n v="9"/>
    <s v="Imidacloprid"/>
    <s v="ng/L"/>
    <s v="="/>
    <n v="32"/>
    <n v="32"/>
    <n v="0"/>
    <b v="0"/>
    <n v="0"/>
  </r>
  <r>
    <s v="UK"/>
    <s v="GB-ENG"/>
    <s v="NENE550W"/>
    <x v="92"/>
    <d v="2018-09-06T14:19:00"/>
    <x v="5"/>
    <n v="9"/>
    <s v="Imidacloprid"/>
    <s v="ng/L"/>
    <s v="="/>
    <n v="55"/>
    <n v="55"/>
    <n v="0"/>
    <b v="0"/>
    <n v="0"/>
  </r>
  <r>
    <s v="UK"/>
    <s v="GB-ENG"/>
    <s v="NENE550W"/>
    <x v="92"/>
    <d v="2018-09-10T13:35:00"/>
    <x v="5"/>
    <n v="9"/>
    <s v="Imidacloprid"/>
    <s v="ng/L"/>
    <s v="="/>
    <n v="44"/>
    <n v="44"/>
    <n v="0"/>
    <b v="0"/>
    <n v="0"/>
  </r>
  <r>
    <s v="UK"/>
    <s v="GB-ENG"/>
    <s v="NENE550W"/>
    <x v="92"/>
    <d v="2018-09-18T12:09:00"/>
    <x v="5"/>
    <n v="9"/>
    <s v="Imidacloprid"/>
    <s v="ng/L"/>
    <s v="="/>
    <n v="46"/>
    <n v="46"/>
    <n v="0"/>
    <b v="0"/>
    <n v="0"/>
  </r>
  <r>
    <s v="UK"/>
    <s v="GB-ENG"/>
    <s v="NENE550W"/>
    <x v="92"/>
    <d v="2018-09-20T10:21:00"/>
    <x v="5"/>
    <n v="9"/>
    <s v="Imidacloprid"/>
    <s v="ng/L"/>
    <s v="="/>
    <n v="46"/>
    <n v="46"/>
    <n v="0"/>
    <b v="0"/>
    <n v="0"/>
  </r>
  <r>
    <s v="UK"/>
    <s v="GB-ENG"/>
    <s v="NENE550W"/>
    <x v="92"/>
    <d v="2018-09-24T14:26:00"/>
    <x v="5"/>
    <n v="9"/>
    <s v="Imidacloprid"/>
    <s v="ng/L"/>
    <s v="="/>
    <n v="67"/>
    <n v="67"/>
    <n v="0"/>
    <b v="0"/>
    <n v="1"/>
  </r>
  <r>
    <s v="UK"/>
    <s v="GB-ENG"/>
    <s v="NENE550W"/>
    <x v="92"/>
    <d v="2018-09-27T15:42:00"/>
    <x v="5"/>
    <n v="9"/>
    <s v="Imidacloprid"/>
    <s v="ng/L"/>
    <s v="="/>
    <n v="69"/>
    <n v="69"/>
    <n v="0"/>
    <b v="0"/>
    <n v="1"/>
  </r>
  <r>
    <s v="UK"/>
    <s v="GB-ENG"/>
    <s v="NENE550W"/>
    <x v="92"/>
    <d v="2018-09-28T11:09:00"/>
    <x v="5"/>
    <n v="9"/>
    <s v="Imidacloprid"/>
    <s v="ng/L"/>
    <s v="="/>
    <n v="70"/>
    <n v="70"/>
    <n v="0"/>
    <b v="0"/>
    <n v="1"/>
  </r>
  <r>
    <s v="UK"/>
    <s v="GB-ENG"/>
    <s v="NENE550W"/>
    <x v="92"/>
    <d v="2018-10-02T16:13:00"/>
    <x v="5"/>
    <n v="10"/>
    <s v="Imidacloprid"/>
    <s v="ng/L"/>
    <s v="="/>
    <n v="67"/>
    <n v="67"/>
    <n v="0"/>
    <b v="0"/>
    <n v="1"/>
  </r>
  <r>
    <s v="UK"/>
    <s v="GB-ENG"/>
    <s v="NENE550W"/>
    <x v="92"/>
    <d v="2018-10-04T12:46:00"/>
    <x v="5"/>
    <n v="10"/>
    <s v="Imidacloprid"/>
    <s v="ng/L"/>
    <s v="="/>
    <n v="66"/>
    <n v="66"/>
    <n v="0"/>
    <b v="0"/>
    <n v="1"/>
  </r>
  <r>
    <s v="UK"/>
    <s v="GB-ENG"/>
    <s v="NENE550W"/>
    <x v="92"/>
    <d v="2018-10-11T11:21:00"/>
    <x v="5"/>
    <n v="10"/>
    <s v="Imidacloprid"/>
    <s v="ng/L"/>
    <s v="="/>
    <n v="64"/>
    <n v="64"/>
    <n v="0"/>
    <b v="0"/>
    <n v="1"/>
  </r>
  <r>
    <s v="UK"/>
    <s v="GB-ENG"/>
    <s v="NENE550W"/>
    <x v="92"/>
    <d v="2018-10-12T14:04:00"/>
    <x v="5"/>
    <n v="10"/>
    <s v="Imidacloprid"/>
    <s v="ng/L"/>
    <s v="="/>
    <n v="65"/>
    <n v="65"/>
    <n v="0"/>
    <b v="0"/>
    <n v="1"/>
  </r>
  <r>
    <s v="UK"/>
    <s v="GB-ENG"/>
    <s v="NENE550W"/>
    <x v="92"/>
    <d v="2018-10-15T11:32:00"/>
    <x v="5"/>
    <n v="10"/>
    <s v="Imidacloprid"/>
    <s v="ng/L"/>
    <s v="="/>
    <n v="68"/>
    <n v="68"/>
    <n v="0"/>
    <b v="0"/>
    <n v="1"/>
  </r>
  <r>
    <s v="UK"/>
    <s v="GB-ENG"/>
    <s v="NENE550W"/>
    <x v="92"/>
    <d v="2018-10-19T14:20:00"/>
    <x v="5"/>
    <n v="10"/>
    <s v="Imidacloprid"/>
    <s v="ng/L"/>
    <s v="="/>
    <n v="93"/>
    <n v="93"/>
    <n v="0"/>
    <b v="0"/>
    <n v="1"/>
  </r>
  <r>
    <s v="UK"/>
    <s v="GB-ENG"/>
    <s v="NENE550W"/>
    <x v="92"/>
    <d v="2018-10-23T10:29:00"/>
    <x v="5"/>
    <n v="10"/>
    <s v="Imidacloprid"/>
    <s v="ng/L"/>
    <s v="="/>
    <n v="62"/>
    <n v="62"/>
    <n v="0"/>
    <b v="0"/>
    <n v="1"/>
  </r>
  <r>
    <s v="UK"/>
    <s v="GB-ENG"/>
    <s v="NENE550W"/>
    <x v="92"/>
    <d v="2018-10-25T11:57:00"/>
    <x v="5"/>
    <n v="10"/>
    <s v="Imidacloprid"/>
    <s v="ng/L"/>
    <s v="="/>
    <n v="50"/>
    <n v="50"/>
    <n v="0"/>
    <b v="0"/>
    <n v="0"/>
  </r>
  <r>
    <s v="UK"/>
    <s v="GB-ENG"/>
    <s v="NENE550W"/>
    <x v="92"/>
    <d v="2018-10-29T12:16:00"/>
    <x v="5"/>
    <n v="10"/>
    <s v="Imidacloprid"/>
    <s v="ng/L"/>
    <s v="="/>
    <n v="65"/>
    <n v="65"/>
    <n v="0"/>
    <b v="0"/>
    <n v="1"/>
  </r>
  <r>
    <s v="UK"/>
    <s v="GB-ENG"/>
    <s v="NENE550W"/>
    <x v="92"/>
    <d v="2018-11-01T11:29:00"/>
    <x v="5"/>
    <n v="11"/>
    <s v="Imidacloprid"/>
    <s v="ng/L"/>
    <s v="&lt;"/>
    <n v="1"/>
    <n v="0.5"/>
    <n v="1"/>
    <b v="1"/>
    <n v="0"/>
  </r>
  <r>
    <s v="UK"/>
    <s v="GB-ENG"/>
    <s v="NENE550W"/>
    <x v="92"/>
    <d v="2018-11-05T09:48:00"/>
    <x v="5"/>
    <n v="11"/>
    <s v="Imidacloprid"/>
    <s v="ng/L"/>
    <s v="="/>
    <n v="76"/>
    <n v="76"/>
    <n v="0"/>
    <b v="0"/>
    <n v="1"/>
  </r>
  <r>
    <s v="UK"/>
    <s v="GB-ENG"/>
    <s v="NENE550W"/>
    <x v="92"/>
    <d v="2018-11-08T09:05:00"/>
    <x v="5"/>
    <n v="11"/>
    <s v="Imidacloprid"/>
    <s v="ng/L"/>
    <s v="="/>
    <n v="71"/>
    <n v="71"/>
    <n v="0"/>
    <b v="0"/>
    <n v="1"/>
  </r>
  <r>
    <s v="UK"/>
    <s v="GB-ENG"/>
    <s v="NENE550W"/>
    <x v="92"/>
    <d v="2018-11-15T11:08:00"/>
    <x v="5"/>
    <n v="11"/>
    <s v="Imidacloprid"/>
    <s v="ng/L"/>
    <s v="="/>
    <n v="67"/>
    <n v="67"/>
    <n v="0"/>
    <b v="0"/>
    <n v="1"/>
  </r>
  <r>
    <s v="UK"/>
    <s v="GB-ENG"/>
    <s v="NENE550W"/>
    <x v="92"/>
    <d v="2018-11-22T11:27:00"/>
    <x v="5"/>
    <n v="11"/>
    <s v="Imidacloprid"/>
    <s v="ng/L"/>
    <s v="="/>
    <n v="64"/>
    <n v="64"/>
    <n v="0"/>
    <b v="0"/>
    <n v="1"/>
  </r>
  <r>
    <s v="UK"/>
    <s v="GB-ENG"/>
    <s v="NENE550W"/>
    <x v="92"/>
    <d v="2018-11-23T12:00:00"/>
    <x v="5"/>
    <n v="11"/>
    <s v="Imidacloprid"/>
    <s v="ng/L"/>
    <s v="="/>
    <n v="68"/>
    <n v="68"/>
    <n v="0"/>
    <b v="0"/>
    <n v="1"/>
  </r>
  <r>
    <s v="UK"/>
    <s v="GB-ENG"/>
    <s v="NENE550W"/>
    <x v="92"/>
    <d v="2018-11-26T15:50:00"/>
    <x v="5"/>
    <n v="11"/>
    <s v="Imidacloprid"/>
    <s v="ng/L"/>
    <s v="="/>
    <n v="70"/>
    <n v="70"/>
    <n v="0"/>
    <b v="0"/>
    <n v="1"/>
  </r>
  <r>
    <s v="UK"/>
    <s v="GB-ENG"/>
    <s v="NENE550W"/>
    <x v="92"/>
    <d v="2018-11-27T11:17:00"/>
    <x v="5"/>
    <n v="11"/>
    <s v="Imidacloprid"/>
    <s v="ng/L"/>
    <s v="="/>
    <n v="64"/>
    <n v="64"/>
    <n v="0"/>
    <b v="0"/>
    <n v="1"/>
  </r>
  <r>
    <s v="UK"/>
    <s v="GB-ENG"/>
    <s v="NENE550W"/>
    <x v="92"/>
    <d v="2018-11-30T09:41:00"/>
    <x v="5"/>
    <n v="11"/>
    <s v="Imidacloprid"/>
    <s v="ng/L"/>
    <s v="="/>
    <n v="89"/>
    <n v="89"/>
    <n v="0"/>
    <b v="0"/>
    <n v="1"/>
  </r>
  <r>
    <s v="UK"/>
    <s v="GB-ENG"/>
    <s v="NENE550W"/>
    <x v="92"/>
    <d v="2018-12-04T12:06:00"/>
    <x v="5"/>
    <n v="12"/>
    <s v="Imidacloprid"/>
    <s v="ng/L"/>
    <s v="="/>
    <n v="100"/>
    <n v="100"/>
    <n v="0"/>
    <b v="0"/>
    <n v="1"/>
  </r>
  <r>
    <s v="UK"/>
    <s v="GB-ENG"/>
    <s v="NENE550W"/>
    <x v="92"/>
    <d v="2018-12-06T14:06:00"/>
    <x v="5"/>
    <n v="12"/>
    <s v="Imidacloprid"/>
    <s v="ng/L"/>
    <s v="="/>
    <n v="100"/>
    <n v="100"/>
    <n v="0"/>
    <b v="0"/>
    <n v="1"/>
  </r>
  <r>
    <s v="UK"/>
    <s v="GB-ENG"/>
    <s v="NENE550W"/>
    <x v="92"/>
    <d v="2018-12-14T11:19:00"/>
    <x v="5"/>
    <n v="12"/>
    <s v="Imidacloprid"/>
    <s v="ng/L"/>
    <s v="="/>
    <n v="76"/>
    <n v="76"/>
    <n v="0"/>
    <b v="0"/>
    <n v="1"/>
  </r>
  <r>
    <s v="UK"/>
    <s v="GB-ENG"/>
    <s v="NENE550W"/>
    <x v="92"/>
    <d v="2018-12-17T10:28:00"/>
    <x v="5"/>
    <n v="12"/>
    <s v="Imidacloprid"/>
    <s v="ng/L"/>
    <s v="&lt;"/>
    <n v="1"/>
    <n v="0.5"/>
    <n v="1"/>
    <b v="1"/>
    <n v="0"/>
  </r>
  <r>
    <s v="UK"/>
    <s v="GB-ENG"/>
    <s v="NENE550W"/>
    <x v="92"/>
    <d v="2019-01-03T10:13:00"/>
    <x v="0"/>
    <n v="1"/>
    <s v="Imidacloprid"/>
    <s v="ng/L"/>
    <s v="&lt;"/>
    <n v="1"/>
    <n v="0.5"/>
    <n v="1"/>
    <b v="1"/>
    <n v="0"/>
  </r>
  <r>
    <s v="UK"/>
    <s v="GB-ENG"/>
    <s v="NENE550W"/>
    <x v="92"/>
    <d v="2019-01-09T10:50:00"/>
    <x v="0"/>
    <n v="1"/>
    <s v="Imidacloprid"/>
    <s v="ng/L"/>
    <s v="="/>
    <n v="58"/>
    <n v="58"/>
    <n v="0"/>
    <b v="0"/>
    <n v="1"/>
  </r>
  <r>
    <s v="UK"/>
    <s v="GB-ENG"/>
    <s v="NENE550W"/>
    <x v="92"/>
    <d v="2019-01-10T10:55:00"/>
    <x v="0"/>
    <n v="1"/>
    <s v="Imidacloprid"/>
    <s v="ng/L"/>
    <s v="="/>
    <n v="54"/>
    <n v="54"/>
    <n v="0"/>
    <b v="0"/>
    <n v="0"/>
  </r>
  <r>
    <s v="UK"/>
    <s v="GB-ENG"/>
    <s v="NENE550W"/>
    <x v="92"/>
    <d v="2019-01-15T10:56:00"/>
    <x v="0"/>
    <n v="1"/>
    <s v="Imidacloprid"/>
    <s v="ng/L"/>
    <s v="="/>
    <n v="65"/>
    <n v="65"/>
    <n v="0"/>
    <b v="0"/>
    <n v="1"/>
  </r>
  <r>
    <s v="UK"/>
    <s v="GB-ENG"/>
    <s v="NENE550W"/>
    <x v="92"/>
    <d v="2019-01-17T09:47:00"/>
    <x v="0"/>
    <n v="1"/>
    <s v="Imidacloprid"/>
    <s v="ng/L"/>
    <s v="="/>
    <n v="68"/>
    <n v="68"/>
    <n v="0"/>
    <b v="0"/>
    <n v="1"/>
  </r>
  <r>
    <s v="UK"/>
    <s v="GB-ENG"/>
    <s v="NENE550W"/>
    <x v="92"/>
    <d v="2019-01-21T09:28:00"/>
    <x v="0"/>
    <n v="1"/>
    <s v="Imidacloprid"/>
    <s v="ng/L"/>
    <s v="="/>
    <n v="65"/>
    <n v="65"/>
    <n v="0"/>
    <b v="0"/>
    <n v="1"/>
  </r>
  <r>
    <s v="UK"/>
    <s v="GB-ENG"/>
    <s v="NENE550W"/>
    <x v="92"/>
    <d v="2019-01-25T10:19:00"/>
    <x v="0"/>
    <n v="1"/>
    <s v="Imidacloprid"/>
    <s v="ng/L"/>
    <s v="="/>
    <n v="70"/>
    <n v="70"/>
    <n v="0"/>
    <b v="0"/>
    <n v="1"/>
  </r>
  <r>
    <s v="UK"/>
    <s v="GB-ENG"/>
    <s v="NENE550W"/>
    <x v="92"/>
    <d v="2019-01-28T13:33:00"/>
    <x v="0"/>
    <n v="1"/>
    <s v="Imidacloprid"/>
    <s v="ng/L"/>
    <s v="="/>
    <n v="93"/>
    <n v="93"/>
    <n v="0"/>
    <b v="0"/>
    <n v="1"/>
  </r>
  <r>
    <s v="UK"/>
    <s v="GB-ENG"/>
    <s v="NENE550W"/>
    <x v="92"/>
    <d v="2019-02-04T13:10:00"/>
    <x v="0"/>
    <n v="2"/>
    <s v="Imidacloprid"/>
    <s v="ng/L"/>
    <s v="="/>
    <n v="96"/>
    <n v="96"/>
    <n v="0"/>
    <b v="0"/>
    <n v="1"/>
  </r>
  <r>
    <s v="UK"/>
    <s v="GB-ENG"/>
    <s v="NENE550W"/>
    <x v="92"/>
    <d v="2019-08-28T16:35:00"/>
    <x v="0"/>
    <n v="8"/>
    <s v="Imidacloprid"/>
    <s v="ng/L"/>
    <s v="="/>
    <n v="43"/>
    <n v="43"/>
    <n v="0"/>
    <b v="0"/>
    <n v="0"/>
  </r>
  <r>
    <s v="UK"/>
    <s v="GB-ENG"/>
    <s v="NENE550W"/>
    <x v="92"/>
    <d v="2019-08-29T12:29:00"/>
    <x v="0"/>
    <n v="8"/>
    <s v="Imidacloprid"/>
    <s v="ng/L"/>
    <s v="="/>
    <n v="39"/>
    <n v="39"/>
    <n v="0"/>
    <b v="0"/>
    <n v="0"/>
  </r>
  <r>
    <s v="UK"/>
    <s v="GB-ENG"/>
    <s v="NENE550W"/>
    <x v="92"/>
    <d v="2019-09-04T15:55:00"/>
    <x v="0"/>
    <n v="9"/>
    <s v="Imidacloprid"/>
    <s v="ng/L"/>
    <s v="="/>
    <n v="56"/>
    <n v="56"/>
    <n v="0"/>
    <b v="0"/>
    <n v="0"/>
  </r>
  <r>
    <s v="UK"/>
    <s v="GB-ENG"/>
    <s v="NENE550W"/>
    <x v="92"/>
    <d v="2019-09-05T12:27:00"/>
    <x v="0"/>
    <n v="9"/>
    <s v="Imidacloprid"/>
    <s v="ng/L"/>
    <s v="="/>
    <n v="61"/>
    <n v="61"/>
    <n v="0"/>
    <b v="0"/>
    <n v="1"/>
  </r>
  <r>
    <s v="UK"/>
    <s v="GB-ENG"/>
    <s v="NENE550W"/>
    <x v="92"/>
    <d v="2019-09-13T12:00:00"/>
    <x v="0"/>
    <n v="9"/>
    <s v="Imidacloprid"/>
    <s v="ng/L"/>
    <s v="="/>
    <n v="59"/>
    <n v="59"/>
    <n v="0"/>
    <b v="0"/>
    <n v="1"/>
  </r>
  <r>
    <s v="UK"/>
    <s v="GB-ENG"/>
    <s v="NENE550W"/>
    <x v="92"/>
    <d v="2019-09-18T12:02:00"/>
    <x v="0"/>
    <n v="9"/>
    <s v="Imidacloprid"/>
    <s v="ng/L"/>
    <s v="&lt;"/>
    <n v="1"/>
    <n v="0.5"/>
    <n v="1"/>
    <b v="1"/>
    <n v="0"/>
  </r>
  <r>
    <s v="UK"/>
    <s v="GB-ENG"/>
    <s v="NENE550W"/>
    <x v="92"/>
    <d v="2019-09-19T13:52:00"/>
    <x v="0"/>
    <n v="9"/>
    <s v="Imidacloprid"/>
    <s v="ng/L"/>
    <s v="="/>
    <n v="67"/>
    <n v="67"/>
    <n v="0"/>
    <b v="0"/>
    <n v="1"/>
  </r>
  <r>
    <s v="UK"/>
    <s v="GB-ENG"/>
    <s v="NENE550W"/>
    <x v="92"/>
    <d v="2019-09-24T12:56:00"/>
    <x v="0"/>
    <n v="9"/>
    <s v="Imidacloprid"/>
    <s v="ng/L"/>
    <s v="="/>
    <n v="61"/>
    <n v="61"/>
    <n v="0"/>
    <b v="0"/>
    <n v="1"/>
  </r>
  <r>
    <s v="UK"/>
    <s v="GB-ENG"/>
    <s v="NENE550W"/>
    <x v="92"/>
    <d v="2019-09-27T12:04:00"/>
    <x v="0"/>
    <n v="9"/>
    <s v="Imidacloprid"/>
    <s v="ng/L"/>
    <s v="="/>
    <n v="100"/>
    <n v="100"/>
    <n v="0"/>
    <b v="0"/>
    <n v="1"/>
  </r>
  <r>
    <s v="UK"/>
    <s v="GB-ENG"/>
    <s v="NENE550W"/>
    <x v="92"/>
    <d v="2019-10-03T14:51:00"/>
    <x v="0"/>
    <n v="10"/>
    <s v="Imidacloprid"/>
    <s v="ng/L"/>
    <s v="&lt;"/>
    <n v="1"/>
    <n v="0.5"/>
    <n v="1"/>
    <b v="1"/>
    <n v="0"/>
  </r>
  <r>
    <s v="UK"/>
    <s v="GB-ENG"/>
    <s v="NENE550W"/>
    <x v="92"/>
    <d v="2019-10-07T15:03:00"/>
    <x v="0"/>
    <n v="10"/>
    <s v="Imidacloprid"/>
    <s v="ng/L"/>
    <s v="&lt;"/>
    <n v="1"/>
    <n v="0.5"/>
    <n v="1"/>
    <b v="1"/>
    <n v="0"/>
  </r>
  <r>
    <s v="UK"/>
    <s v="GB-ENG"/>
    <s v="NENE550W"/>
    <x v="92"/>
    <d v="2019-10-08T15:06:00"/>
    <x v="0"/>
    <n v="10"/>
    <s v="Imidacloprid"/>
    <s v="ng/L"/>
    <s v="&lt;"/>
    <n v="1"/>
    <n v="0.5"/>
    <n v="1"/>
    <b v="1"/>
    <n v="0"/>
  </r>
  <r>
    <s v="UK"/>
    <s v="GB-ENG"/>
    <s v="NENE550W"/>
    <x v="92"/>
    <d v="2019-10-10T15:02:00"/>
    <x v="0"/>
    <n v="10"/>
    <s v="Imidacloprid"/>
    <s v="ng/L"/>
    <s v="="/>
    <n v="42"/>
    <n v="42"/>
    <n v="0"/>
    <b v="0"/>
    <n v="0"/>
  </r>
  <r>
    <s v="UK"/>
    <s v="GB-ENG"/>
    <s v="NENE550W"/>
    <x v="92"/>
    <d v="2019-10-14T13:52:00"/>
    <x v="0"/>
    <n v="10"/>
    <s v="Imidacloprid"/>
    <s v="ng/L"/>
    <s v="="/>
    <n v="53"/>
    <n v="53"/>
    <n v="0"/>
    <b v="0"/>
    <n v="0"/>
  </r>
  <r>
    <s v="UK"/>
    <s v="GB-ENG"/>
    <s v="NENE550W"/>
    <x v="92"/>
    <d v="2019-10-18T14:40:00"/>
    <x v="0"/>
    <n v="10"/>
    <s v="Imidacloprid"/>
    <s v="ng/L"/>
    <s v="="/>
    <n v="13"/>
    <n v="13"/>
    <n v="0"/>
    <b v="0"/>
    <n v="0"/>
  </r>
  <r>
    <s v="UK"/>
    <s v="GB-ENG"/>
    <s v="NENE550W"/>
    <x v="92"/>
    <d v="2019-10-21T14:44:00"/>
    <x v="0"/>
    <n v="10"/>
    <s v="Imidacloprid"/>
    <s v="ng/L"/>
    <s v="="/>
    <n v="26"/>
    <n v="26"/>
    <n v="0"/>
    <b v="0"/>
    <n v="0"/>
  </r>
  <r>
    <s v="UK"/>
    <s v="GB-ENG"/>
    <s v="NENE550W"/>
    <x v="92"/>
    <d v="2019-10-24T12:00:00"/>
    <x v="0"/>
    <n v="10"/>
    <s v="Imidacloprid"/>
    <s v="ng/L"/>
    <s v="&lt;"/>
    <n v="1"/>
    <n v="0.5"/>
    <n v="1"/>
    <b v="1"/>
    <n v="0"/>
  </r>
  <r>
    <s v="UK"/>
    <s v="GB-ENG"/>
    <s v="NENE550W"/>
    <x v="92"/>
    <d v="2019-10-24T12:01:00"/>
    <x v="0"/>
    <n v="10"/>
    <s v="Imidacloprid"/>
    <s v="ng/L"/>
    <s v="&lt;"/>
    <n v="1"/>
    <n v="0.5"/>
    <n v="1"/>
    <b v="1"/>
    <n v="0"/>
  </r>
  <r>
    <s v="UK"/>
    <s v="GB-ENG"/>
    <s v="NENE550W"/>
    <x v="92"/>
    <d v="2019-10-28T14:09:00"/>
    <x v="0"/>
    <n v="10"/>
    <s v="Imidacloprid"/>
    <s v="ng/L"/>
    <s v="="/>
    <n v="15"/>
    <n v="15"/>
    <n v="0"/>
    <b v="0"/>
    <n v="0"/>
  </r>
  <r>
    <s v="UK"/>
    <s v="GB-ENG"/>
    <s v="NENE550W"/>
    <x v="92"/>
    <d v="2019-10-30T11:13:00"/>
    <x v="0"/>
    <n v="10"/>
    <s v="Imidacloprid"/>
    <s v="ng/L"/>
    <s v="&lt;"/>
    <n v="1"/>
    <n v="0.5"/>
    <n v="1"/>
    <b v="1"/>
    <n v="0"/>
  </r>
  <r>
    <s v="UK"/>
    <s v="GB-ENG"/>
    <s v="NENE550W"/>
    <x v="92"/>
    <d v="2019-11-04T13:45:00"/>
    <x v="0"/>
    <n v="11"/>
    <s v="Imidacloprid"/>
    <s v="ng/L"/>
    <s v="="/>
    <n v="29"/>
    <n v="29"/>
    <n v="0"/>
    <b v="0"/>
    <n v="0"/>
  </r>
  <r>
    <s v="UK"/>
    <s v="GB-ENG"/>
    <s v="NENE550W"/>
    <x v="92"/>
    <d v="2019-11-06T11:27:00"/>
    <x v="0"/>
    <n v="11"/>
    <s v="Imidacloprid"/>
    <s v="ng/L"/>
    <s v="="/>
    <n v="23"/>
    <n v="23"/>
    <n v="0"/>
    <b v="0"/>
    <n v="0"/>
  </r>
  <r>
    <s v="UK"/>
    <s v="GB-ENG"/>
    <s v="NENE550W"/>
    <x v="92"/>
    <d v="2019-11-14T09:08:00"/>
    <x v="0"/>
    <n v="11"/>
    <s v="Imidacloprid"/>
    <s v="ng/L"/>
    <s v="="/>
    <n v="13"/>
    <n v="13"/>
    <n v="0"/>
    <b v="0"/>
    <n v="0"/>
  </r>
  <r>
    <s v="UK"/>
    <s v="GB-ENG"/>
    <s v="NENE550W"/>
    <x v="92"/>
    <d v="2019-11-20T10:56:00"/>
    <x v="0"/>
    <n v="11"/>
    <s v="Imidacloprid"/>
    <s v="ng/L"/>
    <s v="="/>
    <n v="11"/>
    <n v="11"/>
    <n v="0"/>
    <b v="0"/>
    <n v="0"/>
  </r>
  <r>
    <s v="UK"/>
    <s v="GB-ENG"/>
    <s v="NENE550W"/>
    <x v="92"/>
    <d v="2019-11-25T12:25:00"/>
    <x v="0"/>
    <n v="11"/>
    <s v="Imidacloprid"/>
    <s v="ng/L"/>
    <s v="="/>
    <n v="19"/>
    <n v="19"/>
    <n v="0"/>
    <b v="0"/>
    <n v="0"/>
  </r>
  <r>
    <s v="UK"/>
    <s v="GB-ENG"/>
    <s v="NENE550W"/>
    <x v="92"/>
    <d v="2019-12-11T12:30:00"/>
    <x v="0"/>
    <n v="12"/>
    <s v="Imidacloprid"/>
    <s v="ng/L"/>
    <s v="="/>
    <n v="16"/>
    <n v="16"/>
    <n v="0"/>
    <b v="0"/>
    <n v="0"/>
  </r>
  <r>
    <s v="UK"/>
    <s v="GB-ENG"/>
    <s v="NENE550W"/>
    <x v="92"/>
    <d v="2020-01-06T09:07:00"/>
    <x v="6"/>
    <n v="1"/>
    <s v="Imidacloprid"/>
    <s v="ng/L"/>
    <s v="&lt;"/>
    <n v="1"/>
    <n v="0.5"/>
    <n v="1"/>
    <b v="1"/>
    <n v="0"/>
  </r>
  <r>
    <s v="UK"/>
    <s v="GB-ENG"/>
    <s v="NENE550W"/>
    <x v="92"/>
    <d v="2020-01-13T11:09:00"/>
    <x v="6"/>
    <n v="1"/>
    <s v="Imidacloprid"/>
    <s v="ng/L"/>
    <s v="="/>
    <n v="13"/>
    <n v="13"/>
    <n v="0"/>
    <b v="0"/>
    <n v="0"/>
  </r>
  <r>
    <s v="UK"/>
    <s v="GB-ENG"/>
    <s v="NENE550W"/>
    <x v="92"/>
    <d v="2020-01-20T09:47:00"/>
    <x v="6"/>
    <n v="1"/>
    <s v="Imidacloprid"/>
    <s v="ng/L"/>
    <s v="="/>
    <n v="12"/>
    <n v="12"/>
    <n v="0"/>
    <b v="0"/>
    <n v="0"/>
  </r>
  <r>
    <s v="UK"/>
    <s v="GB-ENG"/>
    <s v="NENE550W"/>
    <x v="92"/>
    <d v="2020-01-28T10:02:00"/>
    <x v="6"/>
    <n v="1"/>
    <s v="Imidacloprid"/>
    <s v="ng/L"/>
    <s v="="/>
    <n v="21"/>
    <n v="21"/>
    <n v="0"/>
    <b v="0"/>
    <n v="0"/>
  </r>
  <r>
    <s v="UK"/>
    <s v="GB-ENG"/>
    <s v="NENE550W"/>
    <x v="92"/>
    <d v="2020-01-31T11:09:00"/>
    <x v="6"/>
    <n v="1"/>
    <s v="Imidacloprid"/>
    <s v="ng/L"/>
    <s v="="/>
    <n v="17"/>
    <n v="17"/>
    <n v="0"/>
    <b v="0"/>
    <n v="0"/>
  </r>
  <r>
    <s v="UK"/>
    <s v="GB-ENG"/>
    <s v="NENE550W"/>
    <x v="92"/>
    <d v="2020-02-06T10:45:00"/>
    <x v="6"/>
    <n v="2"/>
    <s v="Imidacloprid"/>
    <s v="ng/L"/>
    <s v="&lt;"/>
    <n v="1"/>
    <n v="0.5"/>
    <n v="1"/>
    <b v="1"/>
    <n v="0"/>
  </r>
  <r>
    <s v="UK"/>
    <s v="GB-ENG"/>
    <s v="NENE550W"/>
    <x v="92"/>
    <d v="2020-02-12T13:29:00"/>
    <x v="6"/>
    <n v="2"/>
    <s v="Imidacloprid"/>
    <s v="ng/L"/>
    <s v="="/>
    <n v="14"/>
    <n v="14"/>
    <n v="0"/>
    <b v="0"/>
    <n v="0"/>
  </r>
  <r>
    <s v="UK"/>
    <s v="GB-ENG"/>
    <s v="NENE550W"/>
    <x v="92"/>
    <d v="2020-02-18T08:15:00"/>
    <x v="6"/>
    <n v="2"/>
    <s v="Imidacloprid"/>
    <s v="ng/L"/>
    <s v="="/>
    <n v="11"/>
    <n v="11"/>
    <n v="0"/>
    <b v="0"/>
    <n v="0"/>
  </r>
  <r>
    <s v="UK"/>
    <s v="GB-ENG"/>
    <s v="NENE550W"/>
    <x v="92"/>
    <d v="2020-02-25T09:05:00"/>
    <x v="6"/>
    <n v="2"/>
    <s v="Imidacloprid"/>
    <s v="ng/L"/>
    <s v="="/>
    <n v="13"/>
    <n v="13"/>
    <n v="0"/>
    <b v="0"/>
    <n v="0"/>
  </r>
  <r>
    <s v="UK"/>
    <s v="GB-ENG"/>
    <s v="NENE550W"/>
    <x v="92"/>
    <d v="2020-03-11T08:23:00"/>
    <x v="6"/>
    <n v="3"/>
    <s v="Imidacloprid"/>
    <s v="ng/L"/>
    <s v="="/>
    <n v="24"/>
    <n v="24"/>
    <n v="0"/>
    <b v="0"/>
    <n v="0"/>
  </r>
  <r>
    <s v="UK"/>
    <s v="GB-ENG"/>
    <s v="NENE550W"/>
    <x v="92"/>
    <d v="2021-02-02T13:29:00"/>
    <x v="7"/>
    <n v="2"/>
    <s v="Imidacloprid"/>
    <s v="ng/L"/>
    <s v="="/>
    <n v="6.2"/>
    <n v="6.2"/>
    <n v="0"/>
    <b v="0"/>
    <n v="0"/>
  </r>
  <r>
    <s v="UK"/>
    <s v="GB-ENG"/>
    <s v="NENE550W"/>
    <x v="92"/>
    <d v="2021-02-09T10:14:00"/>
    <x v="7"/>
    <n v="2"/>
    <s v="Imidacloprid"/>
    <s v="ng/L"/>
    <s v="="/>
    <n v="8.6999999999999993"/>
    <n v="8.6999999999999993"/>
    <n v="0"/>
    <b v="0"/>
    <n v="0"/>
  </r>
  <r>
    <s v="UK"/>
    <s v="GB-ENG"/>
    <s v="NENE550W"/>
    <x v="92"/>
    <d v="2021-02-15T14:34:00"/>
    <x v="7"/>
    <n v="2"/>
    <s v="Imidacloprid"/>
    <s v="ng/L"/>
    <s v="="/>
    <n v="12"/>
    <n v="12"/>
    <n v="0"/>
    <b v="0"/>
    <n v="0"/>
  </r>
  <r>
    <s v="UK"/>
    <s v="GB-ENG"/>
    <s v="NENE550W"/>
    <x v="92"/>
    <d v="2021-02-22T08:39:00"/>
    <x v="7"/>
    <n v="2"/>
    <s v="Imidacloprid"/>
    <s v="ng/L"/>
    <s v="&lt;"/>
    <n v="1"/>
    <n v="0.5"/>
    <n v="1"/>
    <b v="1"/>
    <n v="0"/>
  </r>
  <r>
    <s v="UK"/>
    <s v="GB-ENG"/>
    <s v="NENE550W"/>
    <x v="92"/>
    <d v="2021-03-08T15:22:00"/>
    <x v="7"/>
    <n v="3"/>
    <s v="Imidacloprid"/>
    <s v="ng/L"/>
    <s v="&lt;"/>
    <n v="1"/>
    <n v="0.5"/>
    <n v="1"/>
    <b v="1"/>
    <n v="0"/>
  </r>
  <r>
    <s v="UK"/>
    <s v="GB-ENG"/>
    <s v="NENE550W"/>
    <x v="92"/>
    <d v="2021-03-15T14:24:00"/>
    <x v="7"/>
    <n v="3"/>
    <s v="Imidacloprid"/>
    <s v="ng/L"/>
    <s v="&lt;"/>
    <n v="1"/>
    <n v="0.5"/>
    <n v="1"/>
    <b v="1"/>
    <n v="0"/>
  </r>
  <r>
    <s v="UK"/>
    <s v="GB-ENG"/>
    <s v="NENE550W"/>
    <x v="92"/>
    <d v="2021-03-23T08:26:00"/>
    <x v="7"/>
    <n v="3"/>
    <s v="Imidacloprid"/>
    <s v="ng/L"/>
    <s v="&lt;"/>
    <n v="1"/>
    <n v="0.5"/>
    <n v="1"/>
    <b v="1"/>
    <n v="0"/>
  </r>
  <r>
    <s v="UK"/>
    <s v="GB-ENG"/>
    <s v="NENE550W"/>
    <x v="92"/>
    <d v="2021-04-14T10:44:00"/>
    <x v="7"/>
    <n v="4"/>
    <s v="Imidacloprid"/>
    <s v="ng/L"/>
    <s v="="/>
    <n v="35"/>
    <n v="35"/>
    <n v="0"/>
    <b v="0"/>
    <n v="0"/>
  </r>
  <r>
    <s v="UK"/>
    <s v="GB-ENG"/>
    <s v="NENE550W"/>
    <x v="92"/>
    <d v="2021-04-22T16:46:00"/>
    <x v="7"/>
    <n v="4"/>
    <s v="Imidacloprid"/>
    <s v="ng/L"/>
    <s v="="/>
    <n v="24"/>
    <n v="24"/>
    <n v="0"/>
    <b v="0"/>
    <n v="0"/>
  </r>
  <r>
    <s v="UK"/>
    <s v="GB-ENG"/>
    <s v="NENE550W"/>
    <x v="92"/>
    <d v="2021-04-30T13:30:00"/>
    <x v="7"/>
    <n v="4"/>
    <s v="Imidacloprid"/>
    <s v="ng/L"/>
    <s v="&lt;"/>
    <n v="1"/>
    <n v="0.5"/>
    <n v="1"/>
    <b v="1"/>
    <n v="0"/>
  </r>
  <r>
    <s v="UK"/>
    <s v="GB-ENG"/>
    <s v="NENE550W"/>
    <x v="92"/>
    <d v="2021-05-06T13:23:00"/>
    <x v="7"/>
    <n v="5"/>
    <s v="Imidacloprid"/>
    <s v="ng/L"/>
    <s v="="/>
    <n v="34"/>
    <n v="34"/>
    <n v="0"/>
    <b v="0"/>
    <n v="0"/>
  </r>
  <r>
    <s v="UK"/>
    <s v="GB-ENG"/>
    <s v="NENE550W"/>
    <x v="92"/>
    <d v="2021-05-12T13:32:00"/>
    <x v="7"/>
    <n v="5"/>
    <s v="Imidacloprid"/>
    <s v="ng/L"/>
    <s v="&lt;"/>
    <n v="1"/>
    <n v="0.5"/>
    <n v="1"/>
    <b v="1"/>
    <n v="0"/>
  </r>
  <r>
    <s v="UK"/>
    <s v="GB-ENG"/>
    <s v="NENE550W"/>
    <x v="92"/>
    <d v="2021-05-17T14:34:00"/>
    <x v="7"/>
    <n v="5"/>
    <s v="Imidacloprid"/>
    <s v="ng/L"/>
    <s v="="/>
    <n v="22"/>
    <n v="22"/>
    <n v="0"/>
    <b v="0"/>
    <n v="0"/>
  </r>
  <r>
    <s v="UK"/>
    <s v="GB-ENG"/>
    <s v="NENE550W"/>
    <x v="92"/>
    <d v="2021-05-24T13:54:00"/>
    <x v="7"/>
    <n v="5"/>
    <s v="Imidacloprid"/>
    <s v="ng/L"/>
    <s v="="/>
    <n v="20"/>
    <n v="20"/>
    <n v="0"/>
    <b v="0"/>
    <n v="0"/>
  </r>
  <r>
    <s v="UK"/>
    <s v="GB-ENG"/>
    <s v="NENE550W"/>
    <x v="92"/>
    <d v="2021-06-01T13:37:00"/>
    <x v="7"/>
    <n v="6"/>
    <s v="Imidacloprid"/>
    <s v="ng/L"/>
    <s v="="/>
    <n v="19"/>
    <n v="19"/>
    <n v="0"/>
    <b v="0"/>
    <n v="0"/>
  </r>
  <r>
    <s v="UK"/>
    <s v="GB-ENG"/>
    <s v="NENE550W"/>
    <x v="92"/>
    <d v="2021-06-14T12:46:00"/>
    <x v="7"/>
    <n v="6"/>
    <s v="Imidacloprid"/>
    <s v="ng/L"/>
    <s v="="/>
    <n v="29"/>
    <n v="29"/>
    <n v="0"/>
    <b v="0"/>
    <n v="0"/>
  </r>
  <r>
    <s v="UK"/>
    <s v="GB-ENG"/>
    <s v="NENE550W"/>
    <x v="92"/>
    <d v="2021-06-22T11:13:00"/>
    <x v="7"/>
    <n v="6"/>
    <s v="Imidacloprid"/>
    <s v="ng/L"/>
    <s v="&lt;"/>
    <n v="1"/>
    <n v="0.5"/>
    <n v="1"/>
    <b v="1"/>
    <n v="0"/>
  </r>
  <r>
    <s v="UK"/>
    <s v="GB-ENG"/>
    <s v="NENE550W"/>
    <x v="92"/>
    <d v="2021-07-01T10:49:00"/>
    <x v="7"/>
    <n v="7"/>
    <s v="Imidacloprid"/>
    <s v="ng/L"/>
    <s v="="/>
    <n v="29"/>
    <n v="29"/>
    <n v="0"/>
    <b v="0"/>
    <n v="0"/>
  </r>
  <r>
    <s v="UK"/>
    <s v="GB-ENG"/>
    <s v="NENE550W"/>
    <x v="92"/>
    <d v="2021-07-09T16:19:00"/>
    <x v="7"/>
    <n v="7"/>
    <s v="Imidacloprid"/>
    <s v="ng/L"/>
    <s v="="/>
    <n v="31"/>
    <n v="31"/>
    <n v="0"/>
    <b v="0"/>
    <n v="0"/>
  </r>
  <r>
    <s v="UK"/>
    <s v="GB-ENG"/>
    <s v="NENE550W"/>
    <x v="92"/>
    <d v="2021-07-15T10:53:00"/>
    <x v="7"/>
    <n v="7"/>
    <s v="Imidacloprid"/>
    <s v="ng/L"/>
    <s v="="/>
    <n v="35"/>
    <n v="35"/>
    <n v="0"/>
    <b v="0"/>
    <n v="0"/>
  </r>
  <r>
    <s v="UK"/>
    <s v="GB-ENG"/>
    <s v="NENE550W"/>
    <x v="92"/>
    <d v="2021-07-19T13:32:00"/>
    <x v="7"/>
    <n v="7"/>
    <s v="Imidacloprid"/>
    <s v="ng/L"/>
    <s v="="/>
    <n v="29"/>
    <n v="29"/>
    <n v="0"/>
    <b v="0"/>
    <n v="0"/>
  </r>
  <r>
    <s v="UK"/>
    <s v="GB-ENG"/>
    <s v="NENE550W"/>
    <x v="92"/>
    <d v="2021-07-26T11:32:00"/>
    <x v="7"/>
    <n v="7"/>
    <s v="Imidacloprid"/>
    <s v="ng/L"/>
    <s v="="/>
    <n v="41"/>
    <n v="41"/>
    <n v="0"/>
    <b v="0"/>
    <n v="0"/>
  </r>
  <r>
    <s v="UK"/>
    <s v="GB-ENG"/>
    <s v="NENE550W"/>
    <x v="92"/>
    <d v="2021-08-05T09:53:00"/>
    <x v="7"/>
    <n v="8"/>
    <s v="Imidacloprid"/>
    <s v="ng/L"/>
    <s v="="/>
    <n v="52"/>
    <n v="52"/>
    <n v="0"/>
    <b v="0"/>
    <n v="0"/>
  </r>
  <r>
    <s v="UK"/>
    <s v="GB-ENG"/>
    <s v="NENE550W"/>
    <x v="92"/>
    <d v="2021-08-10T14:44:00"/>
    <x v="7"/>
    <n v="8"/>
    <s v="Imidacloprid"/>
    <s v="ng/L"/>
    <s v="="/>
    <n v="46"/>
    <n v="46"/>
    <n v="0"/>
    <b v="0"/>
    <n v="0"/>
  </r>
  <r>
    <s v="UK"/>
    <s v="GB-ENG"/>
    <s v="NENE550W"/>
    <x v="92"/>
    <d v="2021-11-04T08:29:00"/>
    <x v="7"/>
    <n v="11"/>
    <s v="Imidacloprid"/>
    <s v="ng/L"/>
    <s v="="/>
    <n v="64"/>
    <n v="64"/>
    <n v="0"/>
    <b v="0"/>
    <n v="1"/>
  </r>
  <r>
    <s v="UK"/>
    <s v="GB-ENG"/>
    <s v="NENE550W"/>
    <x v="92"/>
    <d v="2021-11-08T10:22:00"/>
    <x v="7"/>
    <n v="11"/>
    <s v="Imidacloprid"/>
    <s v="ng/L"/>
    <s v="="/>
    <n v="50"/>
    <n v="50"/>
    <n v="0"/>
    <b v="0"/>
    <n v="0"/>
  </r>
  <r>
    <s v="UK"/>
    <s v="GB-ENG"/>
    <s v="NENE550W"/>
    <x v="92"/>
    <d v="2021-11-16T13:25:00"/>
    <x v="7"/>
    <n v="11"/>
    <s v="Imidacloprid"/>
    <s v="ng/L"/>
    <s v="&lt;"/>
    <n v="1"/>
    <n v="0.5"/>
    <n v="1"/>
    <b v="1"/>
    <n v="0"/>
  </r>
  <r>
    <s v="UK"/>
    <s v="GB-ENG"/>
    <s v="NENE550W"/>
    <x v="92"/>
    <d v="2021-11-22T11:05:00"/>
    <x v="7"/>
    <n v="11"/>
    <s v="Imidacloprid"/>
    <s v="ng/L"/>
    <s v="="/>
    <n v="65"/>
    <n v="65"/>
    <n v="0"/>
    <b v="0"/>
    <n v="1"/>
  </r>
  <r>
    <s v="UK"/>
    <s v="GB-ENG"/>
    <s v="NENE550W"/>
    <x v="92"/>
    <d v="2021-12-03T07:49:00"/>
    <x v="7"/>
    <n v="12"/>
    <s v="Imidacloprid"/>
    <s v="ng/L"/>
    <s v="="/>
    <n v="60"/>
    <n v="60"/>
    <n v="0"/>
    <b v="0"/>
    <n v="1"/>
  </r>
  <r>
    <s v="UK"/>
    <s v="GB-ENG"/>
    <s v="NENE550W"/>
    <x v="92"/>
    <d v="2021-12-06T12:13:00"/>
    <x v="7"/>
    <n v="12"/>
    <s v="Imidacloprid"/>
    <s v="ng/L"/>
    <s v="&lt;"/>
    <n v="1"/>
    <n v="0.5"/>
    <n v="1"/>
    <b v="1"/>
    <n v="0"/>
  </r>
  <r>
    <s v="UK"/>
    <s v="GB-ENG"/>
    <s v="NENE550W"/>
    <x v="92"/>
    <d v="2021-12-13T14:12:00"/>
    <x v="7"/>
    <n v="12"/>
    <s v="Imidacloprid"/>
    <s v="ng/L"/>
    <s v="&lt;"/>
    <n v="1"/>
    <n v="0.5"/>
    <n v="1"/>
    <b v="1"/>
    <n v="0"/>
  </r>
  <r>
    <s v="UK"/>
    <s v="GB-ENG"/>
    <s v="NENE550W"/>
    <x v="92"/>
    <d v="2022-01-04T12:50:00"/>
    <x v="8"/>
    <n v="1"/>
    <s v="Imidacloprid"/>
    <s v="ng/L"/>
    <s v="&lt;"/>
    <n v="1"/>
    <n v="0.5"/>
    <n v="1"/>
    <b v="1"/>
    <n v="0"/>
  </r>
  <r>
    <s v="UK"/>
    <s v="GB-ENG"/>
    <s v="NENE550W"/>
    <x v="92"/>
    <d v="2022-01-10T12:32:00"/>
    <x v="8"/>
    <n v="1"/>
    <s v="Imidacloprid"/>
    <s v="ng/L"/>
    <s v="&lt;"/>
    <n v="1"/>
    <n v="0.5"/>
    <n v="1"/>
    <b v="1"/>
    <n v="0"/>
  </r>
  <r>
    <s v="UK"/>
    <s v="GB-ENG"/>
    <s v="NENE550W"/>
    <x v="92"/>
    <d v="2022-01-18T11:21:00"/>
    <x v="8"/>
    <n v="1"/>
    <s v="Imidacloprid"/>
    <s v="ng/L"/>
    <s v="&lt;"/>
    <n v="1"/>
    <n v="0.5"/>
    <n v="1"/>
    <b v="1"/>
    <n v="0"/>
  </r>
  <r>
    <s v="UK"/>
    <s v="GB-ENG"/>
    <s v="NENE550W"/>
    <x v="92"/>
    <d v="2022-01-24T13:07:00"/>
    <x v="8"/>
    <n v="1"/>
    <s v="Imidacloprid"/>
    <s v="ng/L"/>
    <s v="&lt;"/>
    <n v="1"/>
    <n v="0.5"/>
    <n v="1"/>
    <b v="1"/>
    <n v="0"/>
  </r>
  <r>
    <s v="UK"/>
    <s v="GB-ENG"/>
    <s v="NENE550W"/>
    <x v="92"/>
    <d v="2022-02-04T10:41:00"/>
    <x v="8"/>
    <n v="2"/>
    <s v="Imidacloprid"/>
    <s v="ng/L"/>
    <s v="&lt;"/>
    <n v="1"/>
    <n v="0.5"/>
    <n v="1"/>
    <b v="1"/>
    <n v="0"/>
  </r>
  <r>
    <s v="UK"/>
    <s v="GB-ENG"/>
    <s v="NENE550W"/>
    <x v="92"/>
    <d v="2022-02-17T12:18:00"/>
    <x v="8"/>
    <n v="2"/>
    <s v="Imidacloprid"/>
    <s v="ng/L"/>
    <s v="&lt;"/>
    <n v="1"/>
    <n v="0.5"/>
    <n v="1"/>
    <b v="1"/>
    <n v="0"/>
  </r>
  <r>
    <s v="UK"/>
    <s v="GB-ENG"/>
    <s v="NENE550W"/>
    <x v="92"/>
    <d v="2022-02-21T10:49:00"/>
    <x v="8"/>
    <n v="2"/>
    <s v="Imidacloprid"/>
    <s v="ng/L"/>
    <s v="&lt;"/>
    <n v="1"/>
    <n v="0.5"/>
    <n v="1"/>
    <b v="1"/>
    <n v="0"/>
  </r>
  <r>
    <s v="UK"/>
    <s v="GB-ENG"/>
    <s v="NENE550W"/>
    <x v="92"/>
    <d v="2022-02-25T14:44:00"/>
    <x v="8"/>
    <n v="2"/>
    <s v="Imidacloprid"/>
    <s v="ng/L"/>
    <s v="&lt;"/>
    <n v="1"/>
    <n v="0.5"/>
    <n v="1"/>
    <b v="1"/>
    <n v="0"/>
  </r>
  <r>
    <s v="UK"/>
    <s v="GB-ENG"/>
    <s v="NENE550W"/>
    <x v="92"/>
    <d v="2022-03-03T08:39:00"/>
    <x v="8"/>
    <n v="3"/>
    <s v="Imidacloprid"/>
    <s v="ng/L"/>
    <s v="&lt;"/>
    <n v="1"/>
    <n v="0.5"/>
    <n v="1"/>
    <b v="1"/>
    <n v="0"/>
  </r>
  <r>
    <s v="UK"/>
    <s v="GB-ENG"/>
    <s v="NENE550W"/>
    <x v="92"/>
    <d v="2022-03-16T09:42:00"/>
    <x v="8"/>
    <n v="3"/>
    <s v="Imidacloprid"/>
    <s v="ng/L"/>
    <s v="&lt;"/>
    <n v="1"/>
    <n v="0.5"/>
    <n v="1"/>
    <b v="1"/>
    <n v="0"/>
  </r>
  <r>
    <s v="UK"/>
    <s v="GB-ENG"/>
    <s v="NENE550W"/>
    <x v="92"/>
    <d v="2022-03-22T08:22:00"/>
    <x v="8"/>
    <n v="3"/>
    <s v="Imidacloprid"/>
    <s v="ng/L"/>
    <s v="&lt;"/>
    <n v="1"/>
    <n v="0.5"/>
    <n v="1"/>
    <b v="1"/>
    <n v="0"/>
  </r>
  <r>
    <s v="UK"/>
    <s v="GB-ENG"/>
    <s v="NENE550W"/>
    <x v="92"/>
    <d v="2022-03-28T12:11:00"/>
    <x v="8"/>
    <n v="3"/>
    <s v="Imidacloprid"/>
    <s v="ng/L"/>
    <s v="&lt;"/>
    <n v="1"/>
    <n v="0.5"/>
    <n v="1"/>
    <b v="1"/>
    <n v="0"/>
  </r>
  <r>
    <s v="UK"/>
    <s v="GB-ENG"/>
    <s v="NENE550W"/>
    <x v="92"/>
    <d v="2022-04-06T08:51:00"/>
    <x v="8"/>
    <n v="4"/>
    <s v="Imidacloprid"/>
    <s v="ng/L"/>
    <s v="="/>
    <n v="27"/>
    <n v="27"/>
    <n v="0"/>
    <b v="0"/>
    <n v="0"/>
  </r>
  <r>
    <s v="UK"/>
    <s v="GB-ENG"/>
    <s v="NENE550W"/>
    <x v="92"/>
    <d v="2022-04-13T11:45:00"/>
    <x v="8"/>
    <n v="4"/>
    <s v="Imidacloprid"/>
    <s v="ng/L"/>
    <s v="&lt;"/>
    <n v="1"/>
    <n v="0.5"/>
    <n v="1"/>
    <b v="1"/>
    <n v="0"/>
  </r>
  <r>
    <s v="UK"/>
    <s v="GB-ENG"/>
    <s v="NENE550W"/>
    <x v="92"/>
    <d v="2022-04-21T11:33:00"/>
    <x v="8"/>
    <n v="4"/>
    <s v="Imidacloprid"/>
    <s v="ng/L"/>
    <s v="&lt;"/>
    <n v="1"/>
    <n v="0.5"/>
    <n v="1"/>
    <b v="1"/>
    <n v="0"/>
  </r>
  <r>
    <s v="UK"/>
    <s v="GB-ENG"/>
    <s v="NENE550W"/>
    <x v="92"/>
    <d v="2022-04-25T14:06:00"/>
    <x v="8"/>
    <n v="4"/>
    <s v="Imidacloprid"/>
    <s v="ng/L"/>
    <s v="="/>
    <n v="38"/>
    <n v="38"/>
    <n v="0"/>
    <b v="0"/>
    <n v="0"/>
  </r>
  <r>
    <s v="UK"/>
    <s v="GB-ENG"/>
    <s v="NENE550W"/>
    <x v="92"/>
    <d v="2022-05-16T15:10:00"/>
    <x v="8"/>
    <n v="5"/>
    <s v="Imidacloprid"/>
    <s v="ng/L"/>
    <s v="="/>
    <n v="39"/>
    <n v="39"/>
    <n v="0"/>
    <b v="0"/>
    <n v="0"/>
  </r>
  <r>
    <s v="UK"/>
    <s v="GB-ENG"/>
    <s v="NENE550W"/>
    <x v="92"/>
    <d v="2022-05-24T15:01:00"/>
    <x v="8"/>
    <n v="5"/>
    <s v="Imidacloprid"/>
    <s v="ng/L"/>
    <s v="&lt;"/>
    <n v="1"/>
    <n v="0.5"/>
    <n v="1"/>
    <b v="1"/>
    <n v="0"/>
  </r>
  <r>
    <s v="UK"/>
    <s v="GB-ENG"/>
    <s v="NENE550W"/>
    <x v="92"/>
    <d v="2022-06-14T14:26:00"/>
    <x v="8"/>
    <n v="6"/>
    <s v="Imidacloprid"/>
    <s v="ng/L"/>
    <s v="="/>
    <n v="26"/>
    <n v="26"/>
    <n v="0"/>
    <b v="0"/>
    <n v="0"/>
  </r>
  <r>
    <s v="UK"/>
    <s v="GB-ENG"/>
    <s v="NENE550W"/>
    <x v="92"/>
    <d v="2022-06-21T15:08:00"/>
    <x v="8"/>
    <n v="6"/>
    <s v="Imidacloprid"/>
    <s v="ng/L"/>
    <s v="="/>
    <n v="29"/>
    <n v="29"/>
    <n v="0"/>
    <b v="0"/>
    <n v="0"/>
  </r>
  <r>
    <s v="UK"/>
    <s v="GB-ENG"/>
    <s v="NENE550W"/>
    <x v="92"/>
    <d v="2022-06-28T14:17:00"/>
    <x v="8"/>
    <n v="6"/>
    <s v="Imidacloprid"/>
    <s v="ng/L"/>
    <s v="&lt;"/>
    <n v="1"/>
    <n v="0.5"/>
    <n v="1"/>
    <b v="1"/>
    <n v="0"/>
  </r>
  <r>
    <s v="UK"/>
    <s v="GB-ENG"/>
    <s v="NENE550W"/>
    <x v="92"/>
    <d v="2022-07-08T11:48:00"/>
    <x v="8"/>
    <n v="7"/>
    <s v="Imidacloprid"/>
    <s v="ng/L"/>
    <s v="="/>
    <n v="31"/>
    <n v="31"/>
    <n v="0"/>
    <b v="0"/>
    <n v="0"/>
  </r>
  <r>
    <s v="UK"/>
    <s v="GB-ENG"/>
    <s v="NENE550W"/>
    <x v="92"/>
    <d v="2022-07-14T12:33:00"/>
    <x v="8"/>
    <n v="7"/>
    <s v="Imidacloprid"/>
    <s v="ng/L"/>
    <s v="="/>
    <n v="25"/>
    <n v="25"/>
    <n v="0"/>
    <b v="0"/>
    <n v="0"/>
  </r>
  <r>
    <s v="UK"/>
    <s v="GB-ENG"/>
    <s v="NENE550W"/>
    <x v="92"/>
    <d v="2022-07-27T10:29:00"/>
    <x v="8"/>
    <n v="7"/>
    <s v="Imidacloprid"/>
    <s v="ng/L"/>
    <s v="="/>
    <n v="34"/>
    <n v="34"/>
    <n v="0"/>
    <b v="0"/>
    <n v="0"/>
  </r>
  <r>
    <s v="UK"/>
    <s v="GB-ENG"/>
    <s v="NENE550W"/>
    <x v="92"/>
    <d v="2022-08-02T13:54:00"/>
    <x v="8"/>
    <n v="8"/>
    <s v="Imidacloprid"/>
    <s v="ng/L"/>
    <s v="="/>
    <n v="39"/>
    <n v="39"/>
    <n v="0"/>
    <b v="0"/>
    <n v="0"/>
  </r>
  <r>
    <s v="UK"/>
    <s v="GB-ENG"/>
    <s v="NENE550W"/>
    <x v="92"/>
    <d v="2022-08-10T11:10:00"/>
    <x v="8"/>
    <n v="8"/>
    <s v="Imidacloprid"/>
    <s v="ng/L"/>
    <s v="="/>
    <n v="35"/>
    <n v="35"/>
    <n v="0"/>
    <b v="0"/>
    <n v="0"/>
  </r>
  <r>
    <s v="UK"/>
    <s v="GB-ENG"/>
    <s v="NENE550W"/>
    <x v="92"/>
    <d v="2022-08-15T09:37:00"/>
    <x v="8"/>
    <n v="8"/>
    <s v="Imidacloprid"/>
    <s v="ng/L"/>
    <s v="="/>
    <n v="33"/>
    <n v="33"/>
    <n v="0"/>
    <b v="0"/>
    <n v="0"/>
  </r>
  <r>
    <s v="UK"/>
    <s v="GB-ENG"/>
    <s v="NENE550W"/>
    <x v="92"/>
    <d v="2022-08-22T09:08:00"/>
    <x v="8"/>
    <n v="8"/>
    <s v="Imidacloprid"/>
    <s v="ng/L"/>
    <s v="="/>
    <n v="44"/>
    <n v="44"/>
    <n v="0"/>
    <b v="0"/>
    <n v="0"/>
  </r>
  <r>
    <s v="UK"/>
    <s v="GB-ENG"/>
    <s v="NENE550W"/>
    <x v="92"/>
    <d v="2022-08-31T11:40:00"/>
    <x v="8"/>
    <n v="8"/>
    <s v="Imidacloprid"/>
    <s v="ng/L"/>
    <s v="="/>
    <n v="35"/>
    <n v="35"/>
    <n v="0"/>
    <b v="0"/>
    <n v="0"/>
  </r>
  <r>
    <s v="UK"/>
    <s v="GB-ENG"/>
    <s v="NENE550W"/>
    <x v="92"/>
    <d v="2022-09-06T09:04:00"/>
    <x v="8"/>
    <n v="9"/>
    <s v="Imidacloprid"/>
    <s v="ng/L"/>
    <s v="="/>
    <n v="40"/>
    <n v="40"/>
    <n v="0"/>
    <b v="0"/>
    <n v="0"/>
  </r>
  <r>
    <s v="UK"/>
    <s v="GB-ENG"/>
    <s v="NENE550W"/>
    <x v="92"/>
    <d v="2022-09-20T16:25:00"/>
    <x v="8"/>
    <n v="9"/>
    <s v="Imidacloprid"/>
    <s v="ng/L"/>
    <s v="="/>
    <n v="43"/>
    <n v="43"/>
    <n v="0"/>
    <b v="0"/>
    <n v="0"/>
  </r>
  <r>
    <s v="UK"/>
    <s v="GB-ENG"/>
    <s v="NENE550W"/>
    <x v="92"/>
    <d v="2022-09-26T15:10:00"/>
    <x v="8"/>
    <n v="9"/>
    <s v="Imidacloprid"/>
    <s v="ng/L"/>
    <s v="="/>
    <n v="45"/>
    <n v="45"/>
    <n v="0"/>
    <b v="0"/>
    <n v="0"/>
  </r>
  <r>
    <s v="UK"/>
    <s v="GB-ENG"/>
    <s v="NENE550W"/>
    <x v="92"/>
    <d v="2022-10-19T10:53:00"/>
    <x v="8"/>
    <n v="10"/>
    <s v="Imidacloprid"/>
    <s v="ng/L"/>
    <s v="="/>
    <n v="45"/>
    <n v="45"/>
    <n v="0"/>
    <b v="0"/>
    <n v="0"/>
  </r>
  <r>
    <s v="UK"/>
    <s v="GB-ENG"/>
    <s v="NENE550W"/>
    <x v="92"/>
    <d v="2022-10-25T13:08:00"/>
    <x v="8"/>
    <n v="10"/>
    <s v="Imidacloprid"/>
    <s v="ng/L"/>
    <s v="="/>
    <n v="36"/>
    <n v="36"/>
    <n v="0"/>
    <b v="0"/>
    <n v="0"/>
  </r>
  <r>
    <s v="UK"/>
    <s v="GB-ENG"/>
    <s v="NENE550W"/>
    <x v="92"/>
    <d v="2022-11-02T14:53:00"/>
    <x v="8"/>
    <n v="11"/>
    <s v="Imidacloprid"/>
    <s v="ng/L"/>
    <s v="="/>
    <n v="28"/>
    <n v="28"/>
    <n v="0"/>
    <b v="0"/>
    <n v="0"/>
  </r>
  <r>
    <s v="UK"/>
    <s v="GB-ENG"/>
    <s v="NENE550W"/>
    <x v="92"/>
    <d v="2022-11-11T14:17:00"/>
    <x v="8"/>
    <n v="11"/>
    <s v="Imidacloprid"/>
    <s v="ng/L"/>
    <s v="&lt;"/>
    <n v="1"/>
    <n v="0.5"/>
    <n v="1"/>
    <b v="1"/>
    <n v="0"/>
  </r>
  <r>
    <s v="UK"/>
    <s v="GB-ENG"/>
    <s v="NENE550W"/>
    <x v="92"/>
    <d v="2022-11-21T11:33:00"/>
    <x v="8"/>
    <n v="11"/>
    <s v="Imidacloprid"/>
    <s v="ng/L"/>
    <s v="="/>
    <n v="14"/>
    <n v="14"/>
    <n v="0"/>
    <b v="0"/>
    <n v="0"/>
  </r>
  <r>
    <s v="UK"/>
    <s v="GB-ENG"/>
    <s v="NENE550W"/>
    <x v="92"/>
    <d v="2022-11-28T11:29:00"/>
    <x v="8"/>
    <n v="11"/>
    <s v="Imidacloprid"/>
    <s v="ng/L"/>
    <s v="&lt;"/>
    <n v="1"/>
    <n v="0.5"/>
    <n v="1"/>
    <b v="1"/>
    <n v="0"/>
  </r>
  <r>
    <s v="UK"/>
    <s v="GB-ENG"/>
    <s v="NENE550W"/>
    <x v="92"/>
    <d v="2022-12-05T15:21:00"/>
    <x v="8"/>
    <n v="12"/>
    <s v="Imidacloprid"/>
    <s v="ng/L"/>
    <s v="&lt;"/>
    <n v="1"/>
    <n v="0.5"/>
    <n v="1"/>
    <b v="1"/>
    <n v="0"/>
  </r>
  <r>
    <s v="UK"/>
    <s v="GB-ENG"/>
    <s v="NENE550W"/>
    <x v="92"/>
    <d v="2022-12-12T09:38:00"/>
    <x v="8"/>
    <n v="12"/>
    <s v="Imidacloprid"/>
    <s v="ng/L"/>
    <s v="&lt;"/>
    <n v="1"/>
    <n v="0.5"/>
    <n v="1"/>
    <b v="1"/>
    <n v="0"/>
  </r>
  <r>
    <s v="UK"/>
    <s v="GB-ENG"/>
    <s v="NENE550W"/>
    <x v="92"/>
    <d v="2022-12-29T10:39:00"/>
    <x v="8"/>
    <n v="12"/>
    <s v="Imidacloprid"/>
    <s v="ng/L"/>
    <s v="&lt;"/>
    <n v="1"/>
    <n v="0.5"/>
    <n v="1"/>
    <b v="1"/>
    <n v="0"/>
  </r>
  <r>
    <s v="UK"/>
    <s v="GB-ENG"/>
    <s v="NENE550W"/>
    <x v="92"/>
    <d v="2023-01-18T13:17:00"/>
    <x v="9"/>
    <n v="1"/>
    <s v="Imidacloprid"/>
    <s v="ng/L"/>
    <s v="="/>
    <n v="14"/>
    <n v="14"/>
    <n v="0"/>
    <b v="0"/>
    <n v="0"/>
  </r>
  <r>
    <s v="UK"/>
    <s v="GB-ENG"/>
    <s v="NENE550W"/>
    <x v="92"/>
    <d v="2023-01-26T10:46:00"/>
    <x v="9"/>
    <n v="1"/>
    <s v="Imidacloprid"/>
    <s v="ng/L"/>
    <s v="="/>
    <n v="18"/>
    <n v="18"/>
    <n v="0"/>
    <b v="0"/>
    <n v="0"/>
  </r>
  <r>
    <s v="UK"/>
    <s v="GB-ENG"/>
    <s v="NENE550W"/>
    <x v="92"/>
    <d v="2023-02-03T11:22:00"/>
    <x v="9"/>
    <n v="2"/>
    <s v="Imidacloprid"/>
    <s v="ng/L"/>
    <s v="&lt;"/>
    <n v="1"/>
    <n v="0.5"/>
    <n v="1"/>
    <b v="1"/>
    <n v="0"/>
  </r>
  <r>
    <s v="UK"/>
    <s v="GB-ENG"/>
    <s v="NENE550W"/>
    <x v="92"/>
    <d v="2023-02-08T11:55:00"/>
    <x v="9"/>
    <n v="2"/>
    <s v="Imidacloprid"/>
    <s v="ng/L"/>
    <s v="="/>
    <n v="28"/>
    <n v="28"/>
    <n v="0"/>
    <b v="0"/>
    <n v="0"/>
  </r>
  <r>
    <s v="UK"/>
    <s v="GB-ENG"/>
    <s v="NENE550W"/>
    <x v="92"/>
    <d v="2023-02-14T08:52:00"/>
    <x v="9"/>
    <n v="2"/>
    <s v="Imidacloprid"/>
    <s v="ng/L"/>
    <s v="="/>
    <n v="34"/>
    <n v="34"/>
    <n v="0"/>
    <b v="0"/>
    <n v="0"/>
  </r>
  <r>
    <s v="UK"/>
    <s v="GB-ENG"/>
    <s v="NENE550W"/>
    <x v="92"/>
    <d v="2023-02-21T09:51:00"/>
    <x v="9"/>
    <n v="2"/>
    <s v="Imidacloprid"/>
    <s v="ng/L"/>
    <s v="&lt;"/>
    <n v="1"/>
    <n v="0.5"/>
    <n v="1"/>
    <b v="1"/>
    <n v="0"/>
  </r>
  <r>
    <s v="UK"/>
    <s v="GB-ENG"/>
    <s v="NENE550W"/>
    <x v="92"/>
    <d v="2023-03-07T11:43:00"/>
    <x v="9"/>
    <n v="3"/>
    <s v="Imidacloprid"/>
    <s v="ng/L"/>
    <s v="="/>
    <n v="47"/>
    <n v="47"/>
    <n v="0"/>
    <b v="0"/>
    <n v="0"/>
  </r>
  <r>
    <s v="UK"/>
    <s v="GB-ENG"/>
    <s v="NENE550W"/>
    <x v="92"/>
    <d v="2023-03-13T09:58:00"/>
    <x v="9"/>
    <n v="3"/>
    <s v="Imidacloprid"/>
    <s v="ng/L"/>
    <s v="="/>
    <n v="8"/>
    <n v="8"/>
    <n v="0"/>
    <b v="0"/>
    <n v="0"/>
  </r>
  <r>
    <s v="UK"/>
    <s v="GB-ENG"/>
    <s v="NENE550W"/>
    <x v="92"/>
    <d v="2023-03-20T12:32:00"/>
    <x v="9"/>
    <n v="3"/>
    <s v="Imidacloprid"/>
    <s v="ng/L"/>
    <s v="&lt;"/>
    <n v="1"/>
    <n v="0.5"/>
    <n v="1"/>
    <b v="1"/>
    <n v="0"/>
  </r>
  <r>
    <s v="UK"/>
    <s v="GB-ENG"/>
    <s v="NENE550W"/>
    <x v="92"/>
    <d v="2023-03-28T12:04:00"/>
    <x v="9"/>
    <n v="3"/>
    <s v="Imidacloprid"/>
    <s v="ng/L"/>
    <s v="&lt;"/>
    <n v="1"/>
    <n v="0.5"/>
    <n v="1"/>
    <b v="1"/>
    <n v="0"/>
  </r>
  <r>
    <s v="UK"/>
    <s v="GB-ENG"/>
    <s v="NENE550W"/>
    <x v="92"/>
    <d v="2023-04-21T13:56:00"/>
    <x v="9"/>
    <n v="4"/>
    <s v="Imidacloprid"/>
    <s v="ng/L"/>
    <s v="&lt;"/>
    <n v="1"/>
    <n v="0.5"/>
    <n v="1"/>
    <b v="1"/>
    <n v="0"/>
  </r>
  <r>
    <s v="UK"/>
    <s v="GB-ENG"/>
    <s v="NENE550W"/>
    <x v="92"/>
    <d v="2023-04-28T13:54:00"/>
    <x v="9"/>
    <n v="4"/>
    <s v="Imidacloprid"/>
    <s v="ng/L"/>
    <s v="&lt;"/>
    <n v="1"/>
    <n v="0.5"/>
    <n v="1"/>
    <b v="1"/>
    <n v="0"/>
  </r>
  <r>
    <s v="UK"/>
    <s v="GB-ENG"/>
    <s v="NENE550W"/>
    <x v="92"/>
    <d v="2023-05-02T15:23:00"/>
    <x v="9"/>
    <n v="5"/>
    <s v="Imidacloprid"/>
    <s v="ng/L"/>
    <s v="&lt;"/>
    <n v="1"/>
    <n v="0.5"/>
    <n v="1"/>
    <b v="1"/>
    <n v="0"/>
  </r>
  <r>
    <s v="UK"/>
    <s v="GB-ENG"/>
    <s v="NENE550W"/>
    <x v="92"/>
    <d v="2023-05-12T15:52:00"/>
    <x v="9"/>
    <n v="5"/>
    <s v="Imidacloprid"/>
    <s v="ng/L"/>
    <s v="="/>
    <n v="20"/>
    <n v="20"/>
    <n v="0"/>
    <b v="0"/>
    <n v="0"/>
  </r>
  <r>
    <s v="UK"/>
    <s v="GB-ENG"/>
    <s v="NENE550W"/>
    <x v="92"/>
    <d v="2023-05-15T09:57:00"/>
    <x v="9"/>
    <n v="5"/>
    <s v="Imidacloprid"/>
    <s v="ng/L"/>
    <s v="&lt;"/>
    <n v="1"/>
    <n v="0.5"/>
    <n v="1"/>
    <b v="1"/>
    <n v="0"/>
  </r>
  <r>
    <s v="UK"/>
    <s v="GB-ENG"/>
    <s v="NENE550W"/>
    <x v="92"/>
    <d v="2023-06-09T13:29:00"/>
    <x v="9"/>
    <n v="6"/>
    <s v="Imidacloprid"/>
    <s v="ng/L"/>
    <s v="="/>
    <n v="29"/>
    <n v="29"/>
    <n v="0"/>
    <b v="0"/>
    <n v="0"/>
  </r>
  <r>
    <s v="UK"/>
    <s v="GB-ENG"/>
    <s v="NENE550W"/>
    <x v="92"/>
    <d v="2023-06-13T12:55:00"/>
    <x v="9"/>
    <n v="6"/>
    <s v="Imidacloprid"/>
    <s v="ng/L"/>
    <s v="="/>
    <n v="30"/>
    <n v="30"/>
    <n v="0"/>
    <b v="0"/>
    <n v="0"/>
  </r>
  <r>
    <s v="UK"/>
    <s v="GB-ENG"/>
    <s v="NENE550W"/>
    <x v="92"/>
    <d v="2023-06-26T11:06:00"/>
    <x v="9"/>
    <n v="6"/>
    <s v="Imidacloprid"/>
    <s v="ng/L"/>
    <s v="&lt;"/>
    <n v="1"/>
    <n v="0.5"/>
    <n v="1"/>
    <b v="1"/>
    <n v="0"/>
  </r>
  <r>
    <s v="UK"/>
    <s v="GB-ENG"/>
    <s v="NENE550W"/>
    <x v="92"/>
    <d v="2023-06-28T12:12:00"/>
    <x v="9"/>
    <n v="6"/>
    <s v="Imidacloprid"/>
    <s v="ng/L"/>
    <s v="="/>
    <n v="36"/>
    <n v="36"/>
    <n v="0"/>
    <b v="0"/>
    <n v="0"/>
  </r>
  <r>
    <s v="UK"/>
    <s v="GB-ENG"/>
    <s v="NENE550W"/>
    <x v="92"/>
    <d v="2023-07-07T13:57:00"/>
    <x v="9"/>
    <n v="7"/>
    <s v="Imidacloprid"/>
    <s v="ng/L"/>
    <s v="="/>
    <n v="43"/>
    <n v="43"/>
    <n v="0"/>
    <b v="0"/>
    <n v="0"/>
  </r>
  <r>
    <s v="UK"/>
    <s v="GB-ENG"/>
    <s v="NENE550W"/>
    <x v="92"/>
    <d v="2023-07-10T15:52:00"/>
    <x v="9"/>
    <n v="7"/>
    <s v="Imidacloprid"/>
    <s v="ng/L"/>
    <s v="="/>
    <n v="44"/>
    <n v="44"/>
    <n v="0"/>
    <b v="0"/>
    <n v="0"/>
  </r>
  <r>
    <s v="UK"/>
    <s v="GB-ENG"/>
    <s v="NENE550W"/>
    <x v="92"/>
    <d v="2023-07-21T12:49:00"/>
    <x v="9"/>
    <n v="7"/>
    <s v="Imidacloprid"/>
    <s v="ng/L"/>
    <s v="="/>
    <n v="38"/>
    <n v="38"/>
    <n v="0"/>
    <b v="0"/>
    <n v="0"/>
  </r>
  <r>
    <s v="UK"/>
    <s v="GB-ENG"/>
    <s v="NENE550W"/>
    <x v="92"/>
    <d v="2023-07-28T12:59:00"/>
    <x v="9"/>
    <n v="7"/>
    <s v="Imidacloprid"/>
    <s v="ng/L"/>
    <s v="="/>
    <n v="35"/>
    <n v="35"/>
    <n v="0"/>
    <b v="0"/>
    <n v="0"/>
  </r>
  <r>
    <s v="UK"/>
    <s v="GB-ENG"/>
    <s v="NENE550W"/>
    <x v="92"/>
    <d v="2023-08-07T12:58:00"/>
    <x v="9"/>
    <n v="8"/>
    <s v="Imidacloprid"/>
    <s v="ng/L"/>
    <s v="&lt;"/>
    <n v="1"/>
    <n v="0.5"/>
    <n v="1"/>
    <b v="1"/>
    <n v="0"/>
  </r>
  <r>
    <s v="UK"/>
    <s v="GB-ENG"/>
    <s v="NENE550W"/>
    <x v="92"/>
    <d v="2023-08-14T09:14:00"/>
    <x v="9"/>
    <n v="8"/>
    <s v="Imidacloprid"/>
    <s v="ng/L"/>
    <s v="="/>
    <n v="36"/>
    <n v="36"/>
    <n v="0"/>
    <b v="0"/>
    <n v="0"/>
  </r>
  <r>
    <s v="UK"/>
    <s v="GB-ENG"/>
    <s v="NENE550W"/>
    <x v="92"/>
    <d v="2023-09-08T12:37:00"/>
    <x v="9"/>
    <n v="9"/>
    <s v="Imidacloprid"/>
    <s v="ng/L"/>
    <s v="&lt;"/>
    <n v="1"/>
    <n v="0.5"/>
    <n v="1"/>
    <b v="1"/>
    <n v="0"/>
  </r>
  <r>
    <s v="UK"/>
    <s v="GB-ENG"/>
    <s v="NENE550W"/>
    <x v="92"/>
    <d v="2023-09-11T09:28:00"/>
    <x v="9"/>
    <n v="9"/>
    <s v="Imidacloprid"/>
    <s v="ng/L"/>
    <s v="&lt;"/>
    <n v="1"/>
    <n v="0.5"/>
    <n v="1"/>
    <b v="1"/>
    <n v="0"/>
  </r>
  <r>
    <s v="UK"/>
    <s v="GB-ENG"/>
    <s v="NENE550W"/>
    <x v="92"/>
    <d v="2023-09-18T13:50:00"/>
    <x v="9"/>
    <n v="9"/>
    <s v="Imidacloprid"/>
    <s v="ng/L"/>
    <s v="="/>
    <n v="45"/>
    <n v="45"/>
    <n v="0"/>
    <b v="0"/>
    <n v="0"/>
  </r>
  <r>
    <s v="UK"/>
    <s v="GB-ENG"/>
    <s v="NENE550W"/>
    <x v="92"/>
    <d v="2023-09-25T11:46:00"/>
    <x v="9"/>
    <n v="9"/>
    <s v="Imidacloprid"/>
    <s v="ng/L"/>
    <s v="="/>
    <n v="66"/>
    <n v="66"/>
    <n v="0"/>
    <b v="0"/>
    <n v="1"/>
  </r>
  <r>
    <s v="UK"/>
    <s v="GB-ENG"/>
    <s v="NENE550W"/>
    <x v="92"/>
    <d v="2023-10-02T10:55:00"/>
    <x v="9"/>
    <n v="10"/>
    <s v="Imidacloprid"/>
    <s v="ng/L"/>
    <s v="="/>
    <n v="35"/>
    <n v="35"/>
    <n v="0"/>
    <b v="0"/>
    <n v="0"/>
  </r>
  <r>
    <s v="UK"/>
    <s v="GB-ENG"/>
    <s v="NENE550W"/>
    <x v="92"/>
    <d v="2023-10-12T09:38:00"/>
    <x v="9"/>
    <n v="10"/>
    <s v="Imidacloprid"/>
    <s v="ng/L"/>
    <s v="="/>
    <n v="53"/>
    <n v="53"/>
    <n v="0"/>
    <b v="0"/>
    <n v="0"/>
  </r>
  <r>
    <s v="UK"/>
    <s v="GB-ENG"/>
    <s v="NENE550W"/>
    <x v="92"/>
    <d v="2023-10-16T09:36:00"/>
    <x v="9"/>
    <n v="10"/>
    <s v="Imidacloprid"/>
    <s v="ng/L"/>
    <s v="="/>
    <n v="70"/>
    <n v="70"/>
    <n v="0"/>
    <b v="0"/>
    <n v="1"/>
  </r>
  <r>
    <s v="UK"/>
    <s v="GB-ENG"/>
    <s v="NENE550W"/>
    <x v="92"/>
    <d v="2023-10-30T09:18:00"/>
    <x v="9"/>
    <n v="10"/>
    <s v="Imidacloprid"/>
    <s v="ng/L"/>
    <s v="="/>
    <n v="33"/>
    <n v="33"/>
    <n v="0"/>
    <b v="0"/>
    <n v="0"/>
  </r>
  <r>
    <s v="UK"/>
    <s v="GB-ENG"/>
    <s v="NENE550W"/>
    <x v="92"/>
    <d v="2023-11-09T11:51:00"/>
    <x v="9"/>
    <n v="11"/>
    <s v="Imidacloprid"/>
    <s v="ng/L"/>
    <s v="&lt;"/>
    <n v="1"/>
    <n v="0.5"/>
    <n v="1"/>
    <b v="1"/>
    <n v="0"/>
  </r>
  <r>
    <s v="UK"/>
    <s v="GB-ENG"/>
    <s v="NENE550W"/>
    <x v="92"/>
    <d v="2023-11-13T11:29:00"/>
    <x v="9"/>
    <n v="11"/>
    <s v="Imidacloprid"/>
    <s v="ng/L"/>
    <s v="&lt;"/>
    <n v="1"/>
    <n v="0.5"/>
    <n v="1"/>
    <b v="1"/>
    <n v="0"/>
  </r>
  <r>
    <s v="UK"/>
    <s v="GB-ENG"/>
    <s v="NENE550W"/>
    <x v="92"/>
    <d v="2023-11-16T08:05:00"/>
    <x v="9"/>
    <n v="11"/>
    <s v="Imidacloprid"/>
    <s v="ng/L"/>
    <s v="="/>
    <n v="35"/>
    <n v="35"/>
    <n v="0"/>
    <b v="0"/>
    <n v="0"/>
  </r>
  <r>
    <s v="UK"/>
    <s v="GB-ENG"/>
    <s v="NENE550W"/>
    <x v="92"/>
    <d v="2023-11-27T10:06:00"/>
    <x v="9"/>
    <n v="11"/>
    <s v="Imidacloprid"/>
    <s v="ng/L"/>
    <s v="="/>
    <n v="37"/>
    <n v="37"/>
    <n v="0"/>
    <b v="0"/>
    <n v="0"/>
  </r>
  <r>
    <s v="UK"/>
    <s v="GB-ENG"/>
    <s v="NENE550W"/>
    <x v="92"/>
    <d v="2023-12-11T11:34:00"/>
    <x v="9"/>
    <n v="12"/>
    <s v="Imidacloprid"/>
    <s v="ng/L"/>
    <s v="="/>
    <n v="9.7000000000000011"/>
    <n v="9.7000000000000011"/>
    <n v="0"/>
    <b v="0"/>
    <n v="0"/>
  </r>
  <r>
    <s v="UK"/>
    <s v="GB-ENG"/>
    <s v="NENE550W"/>
    <x v="92"/>
    <d v="2024-01-09T13:18:00"/>
    <x v="10"/>
    <n v="1"/>
    <s v="Imidacloprid"/>
    <s v="ng/L"/>
    <s v="="/>
    <n v="9.7000000000000011"/>
    <n v="9.7000000000000011"/>
    <n v="0"/>
    <b v="0"/>
    <n v="0"/>
  </r>
  <r>
    <s v="UK"/>
    <s v="GB-ENG"/>
    <s v="NENE550W"/>
    <x v="92"/>
    <d v="2024-01-11T12:42:00"/>
    <x v="10"/>
    <n v="1"/>
    <s v="Imidacloprid"/>
    <s v="ng/L"/>
    <s v="&lt;"/>
    <n v="1"/>
    <n v="0.5"/>
    <n v="1"/>
    <b v="1"/>
    <n v="0"/>
  </r>
  <r>
    <s v="UK"/>
    <s v="GB-ENG"/>
    <s v="NENE550W"/>
    <x v="92"/>
    <d v="2024-01-16T10:41:00"/>
    <x v="10"/>
    <n v="1"/>
    <s v="Imidacloprid"/>
    <s v="ng/L"/>
    <s v="="/>
    <n v="21"/>
    <n v="21"/>
    <n v="0"/>
    <b v="0"/>
    <n v="0"/>
  </r>
  <r>
    <s v="UK"/>
    <s v="GB-ENG"/>
    <s v="NENE550W"/>
    <x v="92"/>
    <d v="2024-01-22T09:40:00"/>
    <x v="10"/>
    <n v="1"/>
    <s v="Imidacloprid"/>
    <s v="ng/L"/>
    <s v="&lt;"/>
    <n v="1"/>
    <n v="0.5"/>
    <n v="1"/>
    <b v="1"/>
    <n v="0"/>
  </r>
  <r>
    <s v="UK"/>
    <s v="GB-ENG"/>
    <s v="NENE550W"/>
    <x v="92"/>
    <d v="2024-01-29T09:27:00"/>
    <x v="10"/>
    <n v="1"/>
    <s v="Imidacloprid"/>
    <s v="ng/L"/>
    <s v="="/>
    <n v="25"/>
    <n v="25"/>
    <n v="0"/>
    <b v="0"/>
    <n v="0"/>
  </r>
  <r>
    <s v="UK"/>
    <s v="GB-ENG"/>
    <s v="NENE550W"/>
    <x v="92"/>
    <d v="2024-02-05T13:04:00"/>
    <x v="10"/>
    <n v="2"/>
    <s v="Imidacloprid"/>
    <s v="ng/L"/>
    <s v="&lt;"/>
    <n v="1"/>
    <n v="0.5"/>
    <n v="1"/>
    <b v="1"/>
    <n v="0"/>
  </r>
  <r>
    <s v="UK"/>
    <s v="GB-ENG"/>
    <s v="NENE550W"/>
    <x v="92"/>
    <d v="2024-02-14T09:36:00"/>
    <x v="10"/>
    <n v="2"/>
    <s v="Imidacloprid"/>
    <s v="ng/L"/>
    <s v="="/>
    <n v="8.9"/>
    <n v="8.9"/>
    <n v="0"/>
    <b v="0"/>
    <n v="0"/>
  </r>
  <r>
    <s v="UK"/>
    <s v="GB-ENG"/>
    <s v="NENE550W"/>
    <x v="92"/>
    <d v="2024-02-20T10:38:00"/>
    <x v="10"/>
    <n v="2"/>
    <s v="Imidacloprid"/>
    <s v="ng/L"/>
    <s v="="/>
    <n v="9.4"/>
    <n v="9.4"/>
    <n v="0"/>
    <b v="0"/>
    <n v="0"/>
  </r>
  <r>
    <s v="UK"/>
    <s v="GB-ENG"/>
    <s v="NENE550W"/>
    <x v="92"/>
    <d v="2024-03-06T09:55:00"/>
    <x v="10"/>
    <n v="3"/>
    <s v="Imidacloprid"/>
    <s v="ng/L"/>
    <s v="="/>
    <n v="15"/>
    <n v="15"/>
    <n v="0"/>
    <b v="0"/>
    <n v="0"/>
  </r>
  <r>
    <s v="UK"/>
    <s v="GB-ENG"/>
    <s v="NENE550W"/>
    <x v="92"/>
    <d v="2024-03-19T11:46:00"/>
    <x v="10"/>
    <n v="3"/>
    <s v="Imidacloprid"/>
    <s v="ng/L"/>
    <s v="="/>
    <n v="19"/>
    <n v="19"/>
    <n v="0"/>
    <b v="0"/>
    <n v="0"/>
  </r>
  <r>
    <s v="UK"/>
    <s v="GB-ENG"/>
    <s v="PCNR0025"/>
    <x v="93"/>
    <d v="2019-09-05T11:33:00"/>
    <x v="0"/>
    <n v="9"/>
    <s v="Imidacloprid"/>
    <s v="ng/L"/>
    <s v="="/>
    <n v="84"/>
    <n v="84"/>
    <n v="0"/>
    <b v="0"/>
    <n v="1"/>
  </r>
  <r>
    <s v="UK"/>
    <s v="GB-ENG"/>
    <s v="PCNR0026"/>
    <x v="94"/>
    <d v="2019-09-02T12:16:00"/>
    <x v="0"/>
    <n v="9"/>
    <s v="Imidacloprid"/>
    <s v="ng/L"/>
    <s v="&lt;"/>
    <n v="1"/>
    <n v="0.5"/>
    <n v="1"/>
    <b v="1"/>
    <n v="0"/>
  </r>
  <r>
    <s v="UK"/>
    <s v="GB-ENG"/>
    <s v="PCNR0028"/>
    <x v="95"/>
    <d v="2019-09-09T13:10:00"/>
    <x v="0"/>
    <n v="9"/>
    <s v="Imidacloprid"/>
    <s v="ng/L"/>
    <s v="="/>
    <n v="96"/>
    <n v="96"/>
    <n v="0"/>
    <b v="0"/>
    <n v="1"/>
  </r>
  <r>
    <s v="UK"/>
    <s v="GB-ENG"/>
    <s v="PCNR0088"/>
    <x v="96"/>
    <d v="2019-09-02T11:38:00"/>
    <x v="0"/>
    <n v="9"/>
    <s v="Imidacloprid"/>
    <s v="ng/L"/>
    <s v="&lt;"/>
    <n v="1"/>
    <n v="0.5"/>
    <n v="1"/>
    <b v="1"/>
    <n v="0"/>
  </r>
  <r>
    <s v="UK"/>
    <s v="GB-ENG"/>
    <s v="PLDR0029"/>
    <x v="97"/>
    <d v="2019-09-04T14:22:00"/>
    <x v="0"/>
    <n v="9"/>
    <s v="Imidacloprid"/>
    <s v="ng/L"/>
    <s v="="/>
    <n v="100"/>
    <n v="100"/>
    <n v="0"/>
    <b v="0"/>
    <n v="1"/>
  </r>
  <r>
    <s v="UK"/>
    <s v="GB-ENG"/>
    <s v="PLER0053"/>
    <x v="98"/>
    <d v="2019-09-02T12:22:00"/>
    <x v="0"/>
    <n v="9"/>
    <s v="Imidacloprid"/>
    <s v="ng/L"/>
    <s v="="/>
    <n v="27"/>
    <n v="27"/>
    <n v="0"/>
    <b v="0"/>
    <n v="0"/>
  </r>
  <r>
    <s v="UK"/>
    <s v="GB-ENG"/>
    <s v="PLER0061"/>
    <x v="99"/>
    <d v="2018-05-29T12:28:00"/>
    <x v="5"/>
    <n v="5"/>
    <s v="Imidacloprid"/>
    <s v="ng/L"/>
    <s v="="/>
    <n v="72"/>
    <n v="72"/>
    <n v="0"/>
    <b v="0"/>
    <n v="1"/>
  </r>
  <r>
    <s v="UK"/>
    <s v="GB-ENG"/>
    <s v="PLER0061"/>
    <x v="99"/>
    <d v="2018-06-26T14:03:00"/>
    <x v="5"/>
    <n v="6"/>
    <s v="Imidacloprid"/>
    <s v="ng/L"/>
    <s v="="/>
    <n v="83"/>
    <n v="83"/>
    <n v="0"/>
    <b v="0"/>
    <n v="1"/>
  </r>
  <r>
    <s v="UK"/>
    <s v="GB-ENG"/>
    <s v="PLER0061"/>
    <x v="99"/>
    <d v="2018-07-04T12:05:00"/>
    <x v="5"/>
    <n v="7"/>
    <s v="Imidacloprid"/>
    <s v="ng/L"/>
    <s v="="/>
    <n v="100"/>
    <n v="100"/>
    <n v="0"/>
    <b v="0"/>
    <n v="1"/>
  </r>
  <r>
    <s v="UK"/>
    <s v="GB-ENG"/>
    <s v="PLER0061"/>
    <x v="99"/>
    <d v="2018-08-15T12:27:00"/>
    <x v="5"/>
    <n v="8"/>
    <s v="Imidacloprid"/>
    <s v="ng/L"/>
    <s v="="/>
    <n v="66"/>
    <n v="66"/>
    <n v="0"/>
    <b v="0"/>
    <n v="1"/>
  </r>
  <r>
    <s v="UK"/>
    <s v="GB-ENG"/>
    <s v="PLER0061"/>
    <x v="99"/>
    <d v="2018-09-05T14:12:00"/>
    <x v="5"/>
    <n v="9"/>
    <s v="Imidacloprid"/>
    <s v="ng/L"/>
    <s v="="/>
    <n v="78"/>
    <n v="78"/>
    <n v="0"/>
    <b v="0"/>
    <n v="1"/>
  </r>
  <r>
    <s v="UK"/>
    <s v="GB-ENG"/>
    <s v="PLER0061"/>
    <x v="99"/>
    <d v="2018-10-03T12:12:00"/>
    <x v="5"/>
    <n v="10"/>
    <s v="Imidacloprid"/>
    <s v="ng/L"/>
    <s v="="/>
    <n v="100"/>
    <n v="100"/>
    <n v="0"/>
    <b v="0"/>
    <n v="1"/>
  </r>
  <r>
    <s v="UK"/>
    <s v="GB-ENG"/>
    <s v="PLER0061"/>
    <x v="99"/>
    <d v="2018-11-08T14:46:00"/>
    <x v="5"/>
    <n v="11"/>
    <s v="Imidacloprid"/>
    <s v="ng/L"/>
    <s v="="/>
    <n v="100"/>
    <n v="100"/>
    <n v="0"/>
    <b v="0"/>
    <n v="1"/>
  </r>
  <r>
    <s v="UK"/>
    <s v="GB-ENG"/>
    <s v="PLER0061"/>
    <x v="99"/>
    <d v="2018-11-27T12:37:00"/>
    <x v="5"/>
    <n v="11"/>
    <s v="Imidacloprid"/>
    <s v="ng/L"/>
    <s v="="/>
    <n v="110"/>
    <n v="110"/>
    <n v="0"/>
    <b v="0"/>
    <n v="1"/>
  </r>
  <r>
    <s v="UK"/>
    <s v="GB-ENG"/>
    <s v="PLER0061"/>
    <x v="99"/>
    <d v="2019-01-02T11:48:00"/>
    <x v="0"/>
    <n v="1"/>
    <s v="Imidacloprid"/>
    <s v="ng/L"/>
    <s v="="/>
    <n v="110"/>
    <n v="110"/>
    <n v="0"/>
    <b v="0"/>
    <n v="1"/>
  </r>
  <r>
    <s v="UK"/>
    <s v="GB-ENG"/>
    <s v="PLER0061"/>
    <x v="99"/>
    <d v="2019-02-01T09:27:00"/>
    <x v="0"/>
    <n v="2"/>
    <s v="Imidacloprid"/>
    <s v="ng/L"/>
    <s v="="/>
    <n v="78"/>
    <n v="78"/>
    <n v="0"/>
    <b v="0"/>
    <n v="1"/>
  </r>
  <r>
    <s v="UK"/>
    <s v="GB-ENG"/>
    <s v="PLER0061"/>
    <x v="99"/>
    <d v="2019-09-02T12:44:00"/>
    <x v="0"/>
    <n v="9"/>
    <s v="Imidacloprid"/>
    <s v="ng/L"/>
    <s v="="/>
    <n v="140"/>
    <n v="140"/>
    <n v="0"/>
    <b v="0"/>
    <n v="1"/>
  </r>
  <r>
    <s v="UK"/>
    <s v="GB-ENG"/>
    <s v="PLER0061"/>
    <x v="99"/>
    <d v="2019-11-07T10:18:00"/>
    <x v="0"/>
    <n v="11"/>
    <s v="Imidacloprid"/>
    <s v="ng/L"/>
    <s v="&lt;"/>
    <n v="1"/>
    <n v="0.5"/>
    <n v="1"/>
    <b v="1"/>
    <n v="0"/>
  </r>
  <r>
    <s v="UK"/>
    <s v="GB-ENG"/>
    <s v="PMLR0022"/>
    <x v="100"/>
    <d v="2019-09-18T12:32:00"/>
    <x v="0"/>
    <n v="9"/>
    <s v="Imidacloprid"/>
    <s v="ng/L"/>
    <s v="&lt;"/>
    <n v="1"/>
    <n v="0.5"/>
    <n v="1"/>
    <b v="1"/>
    <n v="0"/>
  </r>
  <r>
    <s v="UK"/>
    <s v="GB-ENG"/>
    <s v="PMLR0022"/>
    <x v="100"/>
    <d v="2019-11-29T11:05:00"/>
    <x v="0"/>
    <n v="11"/>
    <s v="Imidacloprid"/>
    <s v="ng/L"/>
    <s v="="/>
    <n v="17"/>
    <n v="17"/>
    <n v="0"/>
    <b v="0"/>
    <n v="0"/>
  </r>
  <r>
    <s v="UK"/>
    <s v="GB-ENG"/>
    <s v="PRGR0038"/>
    <x v="101"/>
    <d v="2019-09-25T12:08:00"/>
    <x v="0"/>
    <n v="9"/>
    <s v="Imidacloprid"/>
    <s v="ng/L"/>
    <s v="="/>
    <n v="74"/>
    <n v="74"/>
    <n v="0"/>
    <b v="0"/>
    <n v="1"/>
  </r>
  <r>
    <s v="UK"/>
    <s v="GB-ENG"/>
    <s v="PTAR0022"/>
    <x v="102"/>
    <d v="2019-09-09T15:37:00"/>
    <x v="0"/>
    <n v="9"/>
    <s v="Imidacloprid"/>
    <s v="ng/L"/>
    <s v="="/>
    <n v="110"/>
    <n v="110"/>
    <n v="0"/>
    <b v="0"/>
    <n v="1"/>
  </r>
  <r>
    <s v="UK"/>
    <s v="GB-ENG"/>
    <s v="PTHR0107"/>
    <x v="103"/>
    <d v="2019-09-06T15:28:00"/>
    <x v="0"/>
    <n v="9"/>
    <s v="Imidacloprid"/>
    <s v="ng/L"/>
    <s v="="/>
    <n v="73"/>
    <n v="73"/>
    <n v="0"/>
    <b v="0"/>
    <n v="1"/>
  </r>
  <r>
    <s v="UK"/>
    <s v="GB-ENG"/>
    <s v="PTHR0107"/>
    <x v="103"/>
    <d v="2019-10-30T12:42:00"/>
    <x v="0"/>
    <n v="10"/>
    <s v="Imidacloprid"/>
    <s v="ng/L"/>
    <s v="&lt;"/>
    <n v="1"/>
    <n v="0.5"/>
    <n v="1"/>
    <b v="1"/>
    <n v="0"/>
  </r>
  <r>
    <s v="UK"/>
    <s v="GB-ENG"/>
    <s v="PUTR0039"/>
    <x v="104"/>
    <d v="2019-09-30T12:58:00"/>
    <x v="0"/>
    <n v="9"/>
    <s v="Imidacloprid"/>
    <s v="ng/L"/>
    <s v="="/>
    <n v="5.3"/>
    <n v="5.3"/>
    <n v="0"/>
    <b v="0"/>
    <n v="0"/>
  </r>
  <r>
    <s v="UK"/>
    <s v="GB-ENG"/>
    <s v="PUTR0039"/>
    <x v="104"/>
    <d v="2019-11-22T11:40:00"/>
    <x v="0"/>
    <n v="11"/>
    <s v="Imidacloprid"/>
    <s v="ng/L"/>
    <s v="&lt;"/>
    <n v="1"/>
    <n v="0.5"/>
    <n v="1"/>
    <b v="1"/>
    <n v="0"/>
  </r>
  <r>
    <s v="UK"/>
    <s v="GB-ENG"/>
    <s v="PWAR0062"/>
    <x v="105"/>
    <d v="2019-09-06T12:27:00"/>
    <x v="0"/>
    <n v="9"/>
    <s v="Imidacloprid"/>
    <s v="ng/L"/>
    <s v="&lt;"/>
    <n v="1"/>
    <n v="0.5"/>
    <n v="1"/>
    <b v="1"/>
    <n v="0"/>
  </r>
  <r>
    <s v="UK"/>
    <s v="GB-ENG"/>
    <s v="PWAR0062"/>
    <x v="105"/>
    <d v="2019-10-29T10:40:00"/>
    <x v="0"/>
    <n v="10"/>
    <s v="Imidacloprid"/>
    <s v="ng/L"/>
    <s v="="/>
    <n v="120"/>
    <n v="120"/>
    <n v="0"/>
    <b v="0"/>
    <n v="1"/>
  </r>
  <r>
    <s v="UK"/>
    <s v="GB-ENG"/>
    <s v="PWER0030"/>
    <x v="106"/>
    <d v="2019-09-17T15:49:00"/>
    <x v="0"/>
    <n v="9"/>
    <s v="Imidacloprid"/>
    <s v="ng/L"/>
    <s v="&lt;"/>
    <n v="1"/>
    <n v="0.5"/>
    <n v="1"/>
    <b v="1"/>
    <n v="0"/>
  </r>
  <r>
    <s v="UK"/>
    <s v="GB-ENG"/>
    <s v="RSN1530"/>
    <x v="107"/>
    <d v="2021-02-18T13:06:00"/>
    <x v="7"/>
    <n v="2"/>
    <s v="Imidacloprid"/>
    <s v="ng/L"/>
    <s v="&lt;"/>
    <n v="1"/>
    <n v="0.5"/>
    <n v="1"/>
    <b v="1"/>
    <n v="0"/>
  </r>
  <r>
    <s v="UK"/>
    <s v="GB-ENG"/>
    <s v="RSN1530"/>
    <x v="107"/>
    <d v="2021-03-17T15:12:00"/>
    <x v="7"/>
    <n v="3"/>
    <s v="Imidacloprid"/>
    <s v="ng/L"/>
    <s v="&lt;"/>
    <n v="1"/>
    <n v="0.5"/>
    <n v="1"/>
    <b v="1"/>
    <n v="0"/>
  </r>
  <r>
    <s v="UK"/>
    <s v="GB-ENG"/>
    <s v="RSN1530"/>
    <x v="107"/>
    <d v="2021-03-26T13:31:00"/>
    <x v="7"/>
    <n v="3"/>
    <s v="Imidacloprid"/>
    <s v="ng/L"/>
    <s v="&lt;"/>
    <n v="1"/>
    <n v="0.5"/>
    <n v="1"/>
    <b v="1"/>
    <n v="0"/>
  </r>
  <r>
    <s v="UK"/>
    <s v="GB-ENG"/>
    <s v="RSN1530"/>
    <x v="107"/>
    <d v="2021-06-09T13:25:00"/>
    <x v="7"/>
    <n v="6"/>
    <s v="Imidacloprid"/>
    <s v="ng/L"/>
    <s v="&lt;"/>
    <n v="1"/>
    <n v="0.5"/>
    <n v="1"/>
    <b v="1"/>
    <n v="0"/>
  </r>
  <r>
    <s v="UK"/>
    <s v="GB-ENG"/>
    <s v="RSN1530"/>
    <x v="107"/>
    <d v="2021-12-08T13:39:00"/>
    <x v="7"/>
    <n v="12"/>
    <s v="Imidacloprid"/>
    <s v="ng/L"/>
    <s v="&lt;"/>
    <n v="1"/>
    <n v="0.5"/>
    <n v="1"/>
    <b v="1"/>
    <n v="0"/>
  </r>
  <r>
    <s v="UK"/>
    <s v="GB-ENG"/>
    <s v="RSN1530"/>
    <x v="107"/>
    <d v="2021-12-15T10:41:00"/>
    <x v="7"/>
    <n v="12"/>
    <s v="Imidacloprid"/>
    <s v="ng/L"/>
    <s v="&lt;"/>
    <n v="1"/>
    <n v="0.5"/>
    <n v="1"/>
    <b v="1"/>
    <n v="0"/>
  </r>
  <r>
    <s v="UK"/>
    <s v="GB-ENG"/>
    <s v="RSN1531"/>
    <x v="108"/>
    <d v="2021-01-26T09:01:00"/>
    <x v="7"/>
    <n v="1"/>
    <s v="Imidacloprid"/>
    <s v="ng/L"/>
    <s v="&lt;"/>
    <n v="1"/>
    <n v="0.5"/>
    <n v="1"/>
    <b v="1"/>
    <n v="0"/>
  </r>
  <r>
    <s v="UK"/>
    <s v="GB-ENG"/>
    <s v="RSN1531"/>
    <x v="108"/>
    <d v="2021-02-16T09:25:00"/>
    <x v="7"/>
    <n v="2"/>
    <s v="Imidacloprid"/>
    <s v="ng/L"/>
    <s v="&lt;"/>
    <n v="1"/>
    <n v="0.5"/>
    <n v="1"/>
    <b v="1"/>
    <n v="0"/>
  </r>
  <r>
    <s v="UK"/>
    <s v="GB-ENG"/>
    <s v="RSN1531"/>
    <x v="108"/>
    <d v="2021-03-09T09:19:00"/>
    <x v="7"/>
    <n v="3"/>
    <s v="Imidacloprid"/>
    <s v="ng/L"/>
    <s v="&lt;"/>
    <n v="1"/>
    <n v="0.5"/>
    <n v="1"/>
    <b v="1"/>
    <n v="0"/>
  </r>
  <r>
    <s v="UK"/>
    <s v="GB-ENG"/>
    <s v="RSN1531"/>
    <x v="108"/>
    <d v="2021-04-21T11:22:00"/>
    <x v="7"/>
    <n v="4"/>
    <s v="Imidacloprid"/>
    <s v="ng/L"/>
    <s v="&lt;"/>
    <n v="1"/>
    <n v="0.5"/>
    <n v="1"/>
    <b v="1"/>
    <n v="0"/>
  </r>
  <r>
    <s v="UK"/>
    <s v="GB-ENG"/>
    <s v="RSN1531"/>
    <x v="108"/>
    <d v="2021-05-04T11:44:00"/>
    <x v="7"/>
    <n v="5"/>
    <s v="Imidacloprid"/>
    <s v="ng/L"/>
    <s v="&lt;"/>
    <n v="1"/>
    <n v="0.5"/>
    <n v="1"/>
    <b v="1"/>
    <n v="0"/>
  </r>
  <r>
    <s v="UK"/>
    <s v="GB-ENG"/>
    <s v="RSN1531"/>
    <x v="108"/>
    <d v="2021-06-07T11:29:00"/>
    <x v="7"/>
    <n v="6"/>
    <s v="Imidacloprid"/>
    <s v="ng/L"/>
    <s v="&lt;"/>
    <n v="1"/>
    <n v="0.5"/>
    <n v="1"/>
    <b v="1"/>
    <n v="0"/>
  </r>
  <r>
    <s v="UK"/>
    <s v="GB-ENG"/>
    <s v="RSN1531"/>
    <x v="108"/>
    <d v="2021-07-22T15:44:00"/>
    <x v="7"/>
    <n v="7"/>
    <s v="Imidacloprid"/>
    <s v="ng/L"/>
    <s v="&lt;"/>
    <n v="1"/>
    <n v="0.5"/>
    <n v="1"/>
    <b v="1"/>
    <n v="0"/>
  </r>
  <r>
    <s v="UK"/>
    <s v="GB-ENG"/>
    <s v="RSN1531"/>
    <x v="108"/>
    <d v="2021-08-11T11:23:00"/>
    <x v="7"/>
    <n v="8"/>
    <s v="Imidacloprid"/>
    <s v="ng/L"/>
    <s v="&lt;"/>
    <n v="1"/>
    <n v="0.5"/>
    <n v="1"/>
    <b v="1"/>
    <n v="0"/>
  </r>
  <r>
    <s v="UK"/>
    <s v="GB-ENG"/>
    <s v="RSN1531"/>
    <x v="108"/>
    <d v="2021-11-02T14:42:00"/>
    <x v="7"/>
    <n v="11"/>
    <s v="Imidacloprid"/>
    <s v="ng/L"/>
    <s v="&lt;"/>
    <n v="1"/>
    <n v="0.5"/>
    <n v="1"/>
    <b v="1"/>
    <n v="0"/>
  </r>
  <r>
    <s v="UK"/>
    <s v="GB-ENG"/>
    <s v="RSN1531"/>
    <x v="108"/>
    <d v="2021-12-15T09:54:00"/>
    <x v="7"/>
    <n v="12"/>
    <s v="Imidacloprid"/>
    <s v="ng/L"/>
    <s v="&lt;"/>
    <n v="1"/>
    <n v="0.5"/>
    <n v="1"/>
    <b v="1"/>
    <n v="0"/>
  </r>
  <r>
    <s v="UK"/>
    <s v="GB-ENG"/>
    <s v="RSN1531"/>
    <x v="108"/>
    <d v="2022-01-13T09:03:00"/>
    <x v="8"/>
    <n v="1"/>
    <s v="Imidacloprid"/>
    <s v="ng/L"/>
    <s v="&lt;"/>
    <n v="1"/>
    <n v="0.5"/>
    <n v="1"/>
    <b v="1"/>
    <n v="0"/>
  </r>
  <r>
    <s v="UK"/>
    <s v="GB-ENG"/>
    <s v="RSN1531"/>
    <x v="108"/>
    <d v="2022-02-23T10:08:00"/>
    <x v="8"/>
    <n v="2"/>
    <s v="Imidacloprid"/>
    <s v="ng/L"/>
    <s v="&lt;"/>
    <n v="1"/>
    <n v="0.5"/>
    <n v="1"/>
    <b v="1"/>
    <n v="0"/>
  </r>
  <r>
    <s v="UK"/>
    <s v="GB-ENG"/>
    <s v="RSN1531"/>
    <x v="108"/>
    <d v="2022-03-15T09:03:00"/>
    <x v="8"/>
    <n v="3"/>
    <s v="Imidacloprid"/>
    <s v="ng/L"/>
    <s v="&lt;"/>
    <n v="1"/>
    <n v="0.5"/>
    <n v="1"/>
    <b v="1"/>
    <n v="0"/>
  </r>
  <r>
    <s v="UK"/>
    <s v="GB-ENG"/>
    <s v="RSN1531"/>
    <x v="108"/>
    <d v="2022-04-19T11:45:00"/>
    <x v="8"/>
    <n v="4"/>
    <s v="Imidacloprid"/>
    <s v="ng/L"/>
    <s v="&lt;"/>
    <n v="1"/>
    <n v="0.5"/>
    <n v="1"/>
    <b v="1"/>
    <n v="0"/>
  </r>
  <r>
    <s v="UK"/>
    <s v="GB-ENG"/>
    <s v="RSN1531"/>
    <x v="108"/>
    <d v="2022-05-17T11:17:00"/>
    <x v="8"/>
    <n v="5"/>
    <s v="Imidacloprid"/>
    <s v="ng/L"/>
    <s v="&lt;"/>
    <n v="1"/>
    <n v="0.5"/>
    <n v="1"/>
    <b v="1"/>
    <n v="0"/>
  </r>
  <r>
    <s v="UK"/>
    <s v="GB-ENG"/>
    <s v="RSN1532"/>
    <x v="109"/>
    <d v="2021-02-26T09:44:00"/>
    <x v="7"/>
    <n v="2"/>
    <s v="Imidacloprid"/>
    <s v="ng/L"/>
    <s v="&lt;"/>
    <n v="1"/>
    <n v="0.5"/>
    <n v="1"/>
    <b v="1"/>
    <n v="0"/>
  </r>
  <r>
    <s v="UK"/>
    <s v="GB-ENG"/>
    <s v="RSN1532"/>
    <x v="109"/>
    <d v="2021-03-15T11:14:00"/>
    <x v="7"/>
    <n v="3"/>
    <s v="Imidacloprid"/>
    <s v="ng/L"/>
    <s v="&lt;"/>
    <n v="1"/>
    <n v="0.5"/>
    <n v="1"/>
    <b v="1"/>
    <n v="0"/>
  </r>
  <r>
    <s v="UK"/>
    <s v="GB-ENG"/>
    <s v="RSN1532"/>
    <x v="109"/>
    <d v="2021-04-12T12:25:00"/>
    <x v="7"/>
    <n v="4"/>
    <s v="Imidacloprid"/>
    <s v="ng/L"/>
    <s v="&lt;"/>
    <n v="1"/>
    <n v="0.5"/>
    <n v="1"/>
    <b v="1"/>
    <n v="0"/>
  </r>
  <r>
    <s v="UK"/>
    <s v="GB-ENG"/>
    <s v="RSN1532"/>
    <x v="109"/>
    <d v="2021-05-19T15:15:00"/>
    <x v="7"/>
    <n v="5"/>
    <s v="Imidacloprid"/>
    <s v="ng/L"/>
    <s v="&lt;"/>
    <n v="1"/>
    <n v="0.5"/>
    <n v="1"/>
    <b v="1"/>
    <n v="0"/>
  </r>
  <r>
    <s v="UK"/>
    <s v="GB-ENG"/>
    <s v="RSN1532"/>
    <x v="109"/>
    <d v="2021-06-07T14:28:00"/>
    <x v="7"/>
    <n v="6"/>
    <s v="Imidacloprid"/>
    <s v="ng/L"/>
    <s v="&lt;"/>
    <n v="1"/>
    <n v="0.5"/>
    <n v="1"/>
    <b v="1"/>
    <n v="0"/>
  </r>
  <r>
    <s v="UK"/>
    <s v="GB-ENG"/>
    <s v="RSN1532"/>
    <x v="109"/>
    <d v="2021-11-17T13:56:00"/>
    <x v="7"/>
    <n v="11"/>
    <s v="Imidacloprid"/>
    <s v="ng/L"/>
    <s v="&lt;"/>
    <n v="1"/>
    <n v="0.5"/>
    <n v="1"/>
    <b v="1"/>
    <n v="0"/>
  </r>
  <r>
    <s v="UK"/>
    <s v="GB-ENG"/>
    <s v="RSN1532"/>
    <x v="109"/>
    <d v="2021-11-26T13:48:00"/>
    <x v="7"/>
    <n v="11"/>
    <s v="Imidacloprid"/>
    <s v="ng/L"/>
    <s v="&lt;"/>
    <n v="1"/>
    <n v="0.5"/>
    <n v="1"/>
    <b v="1"/>
    <n v="0"/>
  </r>
  <r>
    <s v="UK"/>
    <s v="GB-ENG"/>
    <s v="RSN1532"/>
    <x v="109"/>
    <d v="2021-12-14T12:54:00"/>
    <x v="7"/>
    <n v="12"/>
    <s v="Imidacloprid"/>
    <s v="ng/L"/>
    <s v="&lt;"/>
    <n v="1"/>
    <n v="0.5"/>
    <n v="1"/>
    <b v="1"/>
    <n v="0"/>
  </r>
  <r>
    <s v="UK"/>
    <s v="GB-ENG"/>
    <s v="RSN1532"/>
    <x v="109"/>
    <d v="2022-01-18T12:57:00"/>
    <x v="8"/>
    <n v="1"/>
    <s v="Imidacloprid"/>
    <s v="ng/L"/>
    <s v="&lt;"/>
    <n v="1"/>
    <n v="0.5"/>
    <n v="1"/>
    <b v="1"/>
    <n v="0"/>
  </r>
  <r>
    <s v="UK"/>
    <s v="GB-ENG"/>
    <s v="RSN1532"/>
    <x v="109"/>
    <d v="2022-02-09T10:16:00"/>
    <x v="8"/>
    <n v="2"/>
    <s v="Imidacloprid"/>
    <s v="ng/L"/>
    <s v="&lt;"/>
    <n v="1"/>
    <n v="0.5"/>
    <n v="1"/>
    <b v="1"/>
    <n v="0"/>
  </r>
  <r>
    <s v="UK"/>
    <s v="GB-ENG"/>
    <s v="RSN1532"/>
    <x v="109"/>
    <d v="2022-03-11T12:16:00"/>
    <x v="8"/>
    <n v="3"/>
    <s v="Imidacloprid"/>
    <s v="ng/L"/>
    <s v="&lt;"/>
    <n v="1"/>
    <n v="0.5"/>
    <n v="1"/>
    <b v="1"/>
    <n v="0"/>
  </r>
  <r>
    <s v="UK"/>
    <s v="GB-ENG"/>
    <s v="RSN1532"/>
    <x v="109"/>
    <d v="2022-04-20T15:54:00"/>
    <x v="8"/>
    <n v="4"/>
    <s v="Imidacloprid"/>
    <s v="ng/L"/>
    <s v="&lt;"/>
    <n v="1"/>
    <n v="0.5"/>
    <n v="1"/>
    <b v="1"/>
    <n v="0"/>
  </r>
  <r>
    <s v="UK"/>
    <s v="GB-ENG"/>
    <s v="RSN1532"/>
    <x v="109"/>
    <d v="2022-05-05T13:34:00"/>
    <x v="8"/>
    <n v="5"/>
    <s v="Imidacloprid"/>
    <s v="ng/L"/>
    <s v="&lt;"/>
    <n v="1"/>
    <n v="0.5"/>
    <n v="1"/>
    <b v="1"/>
    <n v="0"/>
  </r>
  <r>
    <s v="UK"/>
    <s v="GB-ENG"/>
    <s v="RSN1533"/>
    <x v="110"/>
    <d v="2021-01-29T10:48:00"/>
    <x v="7"/>
    <n v="1"/>
    <s v="Imidacloprid"/>
    <s v="ng/L"/>
    <s v="&lt;"/>
    <n v="1"/>
    <n v="0.5"/>
    <n v="1"/>
    <b v="1"/>
    <n v="0"/>
  </r>
  <r>
    <s v="UK"/>
    <s v="GB-ENG"/>
    <s v="RSN1533"/>
    <x v="110"/>
    <d v="2021-02-17T13:43:00"/>
    <x v="7"/>
    <n v="2"/>
    <s v="Imidacloprid"/>
    <s v="ng/L"/>
    <s v="="/>
    <n v="2.1"/>
    <n v="2.1"/>
    <n v="0"/>
    <b v="0"/>
    <n v="0"/>
  </r>
  <r>
    <s v="UK"/>
    <s v="GB-ENG"/>
    <s v="RSN1533"/>
    <x v="110"/>
    <d v="2021-03-15T13:20:00"/>
    <x v="7"/>
    <n v="3"/>
    <s v="Imidacloprid"/>
    <s v="ng/L"/>
    <s v="="/>
    <n v="2.2000000000000002"/>
    <n v="2.2000000000000002"/>
    <n v="0"/>
    <b v="0"/>
    <n v="0"/>
  </r>
  <r>
    <s v="UK"/>
    <s v="GB-ENG"/>
    <s v="RSN1533"/>
    <x v="110"/>
    <d v="2021-04-30T13:56:00"/>
    <x v="7"/>
    <n v="4"/>
    <s v="Imidacloprid"/>
    <s v="ng/L"/>
    <s v="="/>
    <n v="13"/>
    <n v="13"/>
    <n v="0"/>
    <b v="0"/>
    <n v="0"/>
  </r>
  <r>
    <s v="UK"/>
    <s v="GB-ENG"/>
    <s v="RSN1533"/>
    <x v="110"/>
    <d v="2021-05-05T13:24:00"/>
    <x v="7"/>
    <n v="5"/>
    <s v="Imidacloprid"/>
    <s v="ng/L"/>
    <s v="="/>
    <n v="12"/>
    <n v="12"/>
    <n v="0"/>
    <b v="0"/>
    <n v="0"/>
  </r>
  <r>
    <s v="UK"/>
    <s v="GB-ENG"/>
    <s v="RSN1533"/>
    <x v="110"/>
    <d v="2021-06-08T14:34:00"/>
    <x v="7"/>
    <n v="6"/>
    <s v="Imidacloprid"/>
    <s v="ng/L"/>
    <s v="="/>
    <n v="12"/>
    <n v="12"/>
    <n v="0"/>
    <b v="0"/>
    <n v="0"/>
  </r>
  <r>
    <s v="UK"/>
    <s v="GB-ENG"/>
    <s v="RSN1533"/>
    <x v="110"/>
    <d v="2021-07-23T15:04:00"/>
    <x v="7"/>
    <n v="7"/>
    <s v="Imidacloprid"/>
    <s v="ng/L"/>
    <s v="="/>
    <n v="12"/>
    <n v="12"/>
    <n v="0"/>
    <b v="0"/>
    <n v="0"/>
  </r>
  <r>
    <s v="UK"/>
    <s v="GB-ENG"/>
    <s v="RSN1533"/>
    <x v="110"/>
    <d v="2021-11-04T14:11:00"/>
    <x v="7"/>
    <n v="11"/>
    <s v="Imidacloprid"/>
    <s v="ng/L"/>
    <s v="&lt;"/>
    <n v="1"/>
    <n v="0.5"/>
    <n v="1"/>
    <b v="1"/>
    <n v="0"/>
  </r>
  <r>
    <s v="UK"/>
    <s v="GB-ENG"/>
    <s v="RSN1533"/>
    <x v="110"/>
    <d v="2021-11-09T15:09:00"/>
    <x v="7"/>
    <n v="11"/>
    <s v="Imidacloprid"/>
    <s v="ng/L"/>
    <s v="="/>
    <n v="6.3"/>
    <n v="6.3"/>
    <n v="0"/>
    <b v="0"/>
    <n v="0"/>
  </r>
  <r>
    <s v="UK"/>
    <s v="GB-ENG"/>
    <s v="RSN1533"/>
    <x v="110"/>
    <d v="2021-12-08T14:54:00"/>
    <x v="7"/>
    <n v="12"/>
    <s v="Imidacloprid"/>
    <s v="ng/L"/>
    <s v="&lt;"/>
    <n v="1"/>
    <n v="0.5"/>
    <n v="1"/>
    <b v="1"/>
    <n v="0"/>
  </r>
  <r>
    <s v="UK"/>
    <s v="GB-ENG"/>
    <s v="RSN1533"/>
    <x v="110"/>
    <d v="2022-01-06T14:49:00"/>
    <x v="8"/>
    <n v="1"/>
    <s v="Imidacloprid"/>
    <s v="ng/L"/>
    <s v="="/>
    <n v="4.5999999999999996"/>
    <n v="4.5999999999999996"/>
    <n v="0"/>
    <b v="0"/>
    <n v="0"/>
  </r>
  <r>
    <s v="UK"/>
    <s v="GB-ENG"/>
    <s v="RSN1533"/>
    <x v="110"/>
    <d v="2022-02-07T14:26:00"/>
    <x v="8"/>
    <n v="2"/>
    <s v="Imidacloprid"/>
    <s v="ng/L"/>
    <s v="="/>
    <n v="11"/>
    <n v="11"/>
    <n v="0"/>
    <b v="0"/>
    <n v="0"/>
  </r>
  <r>
    <s v="UK"/>
    <s v="GB-ENG"/>
    <s v="RSN1533"/>
    <x v="110"/>
    <d v="2022-03-08T14:00:00"/>
    <x v="8"/>
    <n v="3"/>
    <s v="Imidacloprid"/>
    <s v="ng/L"/>
    <s v="="/>
    <n v="5"/>
    <n v="5"/>
    <n v="0"/>
    <b v="0"/>
    <n v="0"/>
  </r>
  <r>
    <s v="UK"/>
    <s v="GB-ENG"/>
    <s v="RSN1533"/>
    <x v="110"/>
    <d v="2022-04-22T16:14:00"/>
    <x v="8"/>
    <n v="4"/>
    <s v="Imidacloprid"/>
    <s v="ng/L"/>
    <s v="="/>
    <n v="9.2999999999999989"/>
    <n v="9.2999999999999989"/>
    <n v="0"/>
    <b v="0"/>
    <n v="0"/>
  </r>
  <r>
    <s v="UK"/>
    <s v="GB-ENG"/>
    <s v="RSN1533"/>
    <x v="110"/>
    <d v="2022-05-13T17:18:00"/>
    <x v="8"/>
    <n v="5"/>
    <s v="Imidacloprid"/>
    <s v="ng/L"/>
    <s v="="/>
    <n v="11"/>
    <n v="11"/>
    <n v="0"/>
    <b v="0"/>
    <n v="0"/>
  </r>
  <r>
    <s v="UK"/>
    <s v="GB-ENG"/>
    <s v="RSN1535"/>
    <x v="111"/>
    <d v="2021-01-22T10:48:00"/>
    <x v="7"/>
    <n v="1"/>
    <s v="Imidacloprid"/>
    <s v="ng/L"/>
    <s v="&lt;"/>
    <n v="1"/>
    <n v="0.5"/>
    <n v="1"/>
    <b v="1"/>
    <n v="0"/>
  </r>
  <r>
    <s v="UK"/>
    <s v="GB-ENG"/>
    <s v="RSN1535"/>
    <x v="111"/>
    <d v="2021-02-05T08:20:00"/>
    <x v="7"/>
    <n v="2"/>
    <s v="Imidacloprid"/>
    <s v="ng/L"/>
    <s v="&lt;"/>
    <n v="1"/>
    <n v="0.5"/>
    <n v="1"/>
    <b v="1"/>
    <n v="0"/>
  </r>
  <r>
    <s v="UK"/>
    <s v="GB-ENG"/>
    <s v="RSN1535"/>
    <x v="111"/>
    <d v="2021-03-24T09:50:00"/>
    <x v="7"/>
    <n v="3"/>
    <s v="Imidacloprid"/>
    <s v="ng/L"/>
    <s v="&lt;"/>
    <n v="1"/>
    <n v="0.5"/>
    <n v="1"/>
    <b v="1"/>
    <n v="0"/>
  </r>
  <r>
    <s v="UK"/>
    <s v="GB-ENG"/>
    <s v="RSN1535"/>
    <x v="111"/>
    <d v="2021-04-16T12:38:00"/>
    <x v="7"/>
    <n v="4"/>
    <s v="Imidacloprid"/>
    <s v="ng/L"/>
    <s v="&lt;"/>
    <n v="1"/>
    <n v="0.5"/>
    <n v="1"/>
    <b v="1"/>
    <n v="0"/>
  </r>
  <r>
    <s v="UK"/>
    <s v="GB-ENG"/>
    <s v="RSN1535"/>
    <x v="111"/>
    <d v="2021-05-12T09:34:00"/>
    <x v="7"/>
    <n v="5"/>
    <s v="Imidacloprid"/>
    <s v="ng/L"/>
    <s v="&lt;"/>
    <n v="1"/>
    <n v="0.5"/>
    <n v="1"/>
    <b v="1"/>
    <n v="0"/>
  </r>
  <r>
    <s v="UK"/>
    <s v="GB-ENG"/>
    <s v="RSN1535"/>
    <x v="111"/>
    <d v="2021-06-21T12:12:00"/>
    <x v="7"/>
    <n v="6"/>
    <s v="Imidacloprid"/>
    <s v="ng/L"/>
    <s v="&lt;"/>
    <n v="1"/>
    <n v="0.5"/>
    <n v="1"/>
    <b v="1"/>
    <n v="0"/>
  </r>
  <r>
    <s v="UK"/>
    <s v="GB-ENG"/>
    <s v="RSN1535"/>
    <x v="111"/>
    <d v="2021-07-14T11:10:00"/>
    <x v="7"/>
    <n v="7"/>
    <s v="Imidacloprid"/>
    <s v="ng/L"/>
    <s v="&lt;"/>
    <n v="1"/>
    <n v="0.5"/>
    <n v="1"/>
    <b v="1"/>
    <n v="0"/>
  </r>
  <r>
    <s v="UK"/>
    <s v="GB-ENG"/>
    <s v="RSN1535"/>
    <x v="111"/>
    <d v="2021-08-09T12:59:00"/>
    <x v="7"/>
    <n v="8"/>
    <s v="Imidacloprid"/>
    <s v="ng/L"/>
    <s v="&lt;"/>
    <n v="1"/>
    <n v="0.5"/>
    <n v="1"/>
    <b v="1"/>
    <n v="0"/>
  </r>
  <r>
    <s v="UK"/>
    <s v="GB-ENG"/>
    <s v="RSN1535"/>
    <x v="111"/>
    <d v="2021-11-04T12:05:00"/>
    <x v="7"/>
    <n v="11"/>
    <s v="Imidacloprid"/>
    <s v="ng/L"/>
    <s v="&lt;"/>
    <n v="1"/>
    <n v="0.5"/>
    <n v="1"/>
    <b v="1"/>
    <n v="0"/>
  </r>
  <r>
    <s v="UK"/>
    <s v="GB-ENG"/>
    <s v="RSN1535"/>
    <x v="111"/>
    <d v="2021-12-02T11:24:00"/>
    <x v="7"/>
    <n v="12"/>
    <s v="Imidacloprid"/>
    <s v="ng/L"/>
    <s v="&lt;"/>
    <n v="1"/>
    <n v="0.5"/>
    <n v="1"/>
    <b v="1"/>
    <n v="0"/>
  </r>
  <r>
    <s v="UK"/>
    <s v="GB-ENG"/>
    <s v="RSN1535"/>
    <x v="111"/>
    <d v="2022-02-08T09:56:00"/>
    <x v="8"/>
    <n v="2"/>
    <s v="Imidacloprid"/>
    <s v="ng/L"/>
    <s v="&lt;"/>
    <n v="1"/>
    <n v="0.5"/>
    <n v="1"/>
    <b v="1"/>
    <n v="0"/>
  </r>
  <r>
    <s v="UK"/>
    <s v="GB-ENG"/>
    <s v="RSN1535"/>
    <x v="111"/>
    <d v="2022-03-08T08:11:00"/>
    <x v="8"/>
    <n v="3"/>
    <s v="Imidacloprid"/>
    <s v="ng/L"/>
    <s v="&lt;"/>
    <n v="1"/>
    <n v="0.5"/>
    <n v="1"/>
    <b v="1"/>
    <n v="0"/>
  </r>
  <r>
    <s v="UK"/>
    <s v="GB-ENG"/>
    <s v="RSN1535"/>
    <x v="111"/>
    <d v="2022-04-21T09:26:00"/>
    <x v="8"/>
    <n v="4"/>
    <s v="Imidacloprid"/>
    <s v="ng/L"/>
    <s v="&lt;"/>
    <n v="1"/>
    <n v="0.5"/>
    <n v="1"/>
    <b v="1"/>
    <n v="0"/>
  </r>
  <r>
    <s v="UK"/>
    <s v="GB-ENG"/>
    <s v="RSN1535"/>
    <x v="111"/>
    <d v="2022-05-12T09:57:00"/>
    <x v="8"/>
    <n v="5"/>
    <s v="Imidacloprid"/>
    <s v="ng/L"/>
    <s v="&lt;"/>
    <n v="1"/>
    <n v="0.5"/>
    <n v="1"/>
    <b v="1"/>
    <n v="0"/>
  </r>
  <r>
    <s v="UK"/>
    <s v="GB-ENG"/>
    <s v="RSN1536"/>
    <x v="112"/>
    <d v="2021-01-21T11:15:00"/>
    <x v="7"/>
    <n v="1"/>
    <s v="Imidacloprid"/>
    <s v="ng/L"/>
    <s v="&lt;"/>
    <n v="1"/>
    <n v="0.5"/>
    <n v="1"/>
    <b v="1"/>
    <n v="0"/>
  </r>
  <r>
    <s v="UK"/>
    <s v="GB-ENG"/>
    <s v="RSN1536"/>
    <x v="112"/>
    <d v="2021-02-11T08:35:00"/>
    <x v="7"/>
    <n v="2"/>
    <s v="Imidacloprid"/>
    <s v="ng/L"/>
    <s v="&lt;"/>
    <n v="1"/>
    <n v="0.5"/>
    <n v="1"/>
    <b v="1"/>
    <n v="0"/>
  </r>
  <r>
    <s v="UK"/>
    <s v="GB-ENG"/>
    <s v="RSN1536"/>
    <x v="112"/>
    <d v="2021-05-19T12:48:00"/>
    <x v="7"/>
    <n v="5"/>
    <s v="Imidacloprid"/>
    <s v="ng/L"/>
    <s v="&lt;"/>
    <n v="1"/>
    <n v="0.5"/>
    <n v="1"/>
    <b v="1"/>
    <n v="0"/>
  </r>
  <r>
    <s v="UK"/>
    <s v="GB-ENG"/>
    <s v="RSN1536"/>
    <x v="112"/>
    <d v="2021-06-25T11:19:00"/>
    <x v="7"/>
    <n v="6"/>
    <s v="Imidacloprid"/>
    <s v="ng/L"/>
    <s v="&lt;"/>
    <n v="1"/>
    <n v="0.5"/>
    <n v="1"/>
    <b v="1"/>
    <n v="0"/>
  </r>
  <r>
    <s v="UK"/>
    <s v="GB-ENG"/>
    <s v="RSN1536"/>
    <x v="112"/>
    <d v="2021-11-04T11:41:00"/>
    <x v="7"/>
    <n v="11"/>
    <s v="Imidacloprid"/>
    <s v="ng/L"/>
    <s v="&lt;"/>
    <n v="1"/>
    <n v="0.5"/>
    <n v="1"/>
    <b v="1"/>
    <n v="0"/>
  </r>
  <r>
    <s v="UK"/>
    <s v="GB-ENG"/>
    <s v="RSN1536"/>
    <x v="112"/>
    <d v="2021-12-01T14:15:00"/>
    <x v="7"/>
    <n v="12"/>
    <s v="Imidacloprid"/>
    <s v="ng/L"/>
    <s v="&lt;"/>
    <n v="1"/>
    <n v="0.5"/>
    <n v="1"/>
    <b v="1"/>
    <n v="0"/>
  </r>
  <r>
    <s v="UK"/>
    <s v="GB-ENG"/>
    <s v="RSN1536"/>
    <x v="112"/>
    <d v="2022-02-21T13:32:00"/>
    <x v="8"/>
    <n v="2"/>
    <s v="Imidacloprid"/>
    <s v="ng/L"/>
    <s v="&lt;"/>
    <n v="1"/>
    <n v="0.5"/>
    <n v="1"/>
    <b v="1"/>
    <n v="0"/>
  </r>
  <r>
    <s v="UK"/>
    <s v="GB-ENG"/>
    <s v="RSN1536"/>
    <x v="112"/>
    <d v="2022-03-08T13:41:00"/>
    <x v="8"/>
    <n v="3"/>
    <s v="Imidacloprid"/>
    <s v="ng/L"/>
    <s v="&lt;"/>
    <n v="1"/>
    <n v="0.5"/>
    <n v="1"/>
    <b v="1"/>
    <n v="0"/>
  </r>
  <r>
    <s v="UK"/>
    <s v="GB-ENG"/>
    <s v="RSN1536"/>
    <x v="112"/>
    <d v="2022-04-13T17:12:00"/>
    <x v="8"/>
    <n v="4"/>
    <s v="Imidacloprid"/>
    <s v="ng/L"/>
    <s v="&lt;"/>
    <n v="1"/>
    <n v="0.5"/>
    <n v="1"/>
    <b v="1"/>
    <n v="0"/>
  </r>
  <r>
    <s v="UK"/>
    <s v="GB-ENG"/>
    <s v="RSN1536"/>
    <x v="112"/>
    <d v="2022-05-09T13:31:00"/>
    <x v="8"/>
    <n v="5"/>
    <s v="Imidacloprid"/>
    <s v="ng/L"/>
    <s v="&lt;"/>
    <n v="1"/>
    <n v="0.5"/>
    <n v="1"/>
    <b v="1"/>
    <n v="0"/>
  </r>
  <r>
    <s v="UK"/>
    <s v="GB-ENG"/>
    <s v="RSN1539"/>
    <x v="113"/>
    <d v="2021-01-27T10:13:00"/>
    <x v="7"/>
    <n v="1"/>
    <s v="Imidacloprid"/>
    <s v="ng/L"/>
    <s v="&lt;"/>
    <n v="1"/>
    <n v="0.5"/>
    <n v="1"/>
    <b v="1"/>
    <n v="0"/>
  </r>
  <r>
    <s v="UK"/>
    <s v="GB-ENG"/>
    <s v="RSN1539"/>
    <x v="113"/>
    <d v="2021-03-17T13:23:00"/>
    <x v="7"/>
    <n v="3"/>
    <s v="Imidacloprid"/>
    <s v="ng/L"/>
    <s v="="/>
    <n v="4.5"/>
    <n v="4.5"/>
    <n v="0"/>
    <b v="0"/>
    <n v="0"/>
  </r>
  <r>
    <s v="UK"/>
    <s v="GB-ENG"/>
    <s v="RSN1539"/>
    <x v="113"/>
    <d v="2021-04-28T13:23:00"/>
    <x v="7"/>
    <n v="4"/>
    <s v="Imidacloprid"/>
    <s v="ng/L"/>
    <s v="="/>
    <n v="8.1"/>
    <n v="8.1"/>
    <n v="0"/>
    <b v="0"/>
    <n v="0"/>
  </r>
  <r>
    <s v="UK"/>
    <s v="GB-ENG"/>
    <s v="RSN1539"/>
    <x v="113"/>
    <d v="2021-05-20T14:49:00"/>
    <x v="7"/>
    <n v="5"/>
    <s v="Imidacloprid"/>
    <s v="ng/L"/>
    <s v="="/>
    <n v="5.3"/>
    <n v="5.3"/>
    <n v="0"/>
    <b v="0"/>
    <n v="0"/>
  </r>
  <r>
    <s v="UK"/>
    <s v="GB-ENG"/>
    <s v="RSN1539"/>
    <x v="113"/>
    <d v="2021-06-14T13:34:00"/>
    <x v="7"/>
    <n v="6"/>
    <s v="Imidacloprid"/>
    <s v="ng/L"/>
    <s v="&lt;"/>
    <n v="1"/>
    <n v="0.5"/>
    <n v="1"/>
    <b v="1"/>
    <n v="0"/>
  </r>
  <r>
    <s v="UK"/>
    <s v="GB-ENG"/>
    <s v="RSN1539"/>
    <x v="113"/>
    <d v="2021-07-12T13:20:00"/>
    <x v="7"/>
    <n v="7"/>
    <s v="Imidacloprid"/>
    <s v="ng/L"/>
    <s v="&lt;"/>
    <n v="1"/>
    <n v="0.5"/>
    <n v="1"/>
    <b v="1"/>
    <n v="0"/>
  </r>
  <r>
    <s v="UK"/>
    <s v="GB-ENG"/>
    <s v="RSN1539"/>
    <x v="113"/>
    <d v="2021-08-03T13:19:00"/>
    <x v="7"/>
    <n v="8"/>
    <s v="Imidacloprid"/>
    <s v="ng/L"/>
    <s v="="/>
    <n v="6.4"/>
    <n v="6.4"/>
    <n v="0"/>
    <b v="0"/>
    <n v="0"/>
  </r>
  <r>
    <s v="UK"/>
    <s v="GB-ENG"/>
    <s v="RSN1539"/>
    <x v="113"/>
    <d v="2021-11-03T15:31:00"/>
    <x v="7"/>
    <n v="11"/>
    <s v="Imidacloprid"/>
    <s v="ng/L"/>
    <s v="&lt;"/>
    <n v="1"/>
    <n v="0.5"/>
    <n v="1"/>
    <b v="1"/>
    <n v="0"/>
  </r>
  <r>
    <s v="UK"/>
    <s v="GB-ENG"/>
    <s v="RSN1539"/>
    <x v="113"/>
    <d v="2021-12-08T11:08:00"/>
    <x v="7"/>
    <n v="12"/>
    <s v="Imidacloprid"/>
    <s v="ng/L"/>
    <s v="&lt;"/>
    <n v="1"/>
    <n v="0.5"/>
    <n v="1"/>
    <b v="1"/>
    <n v="0"/>
  </r>
  <r>
    <s v="UK"/>
    <s v="GB-ENG"/>
    <s v="RSN1540"/>
    <x v="114"/>
    <d v="2021-02-25T09:33:00"/>
    <x v="7"/>
    <n v="2"/>
    <s v="Imidacloprid"/>
    <s v="ng/L"/>
    <s v="&lt;"/>
    <n v="1"/>
    <n v="0.5"/>
    <n v="1"/>
    <b v="1"/>
    <n v="0"/>
  </r>
  <r>
    <s v="UK"/>
    <s v="GB-ENG"/>
    <s v="RSN1540"/>
    <x v="114"/>
    <d v="2021-03-16T10:28:00"/>
    <x v="7"/>
    <n v="3"/>
    <s v="Imidacloprid"/>
    <s v="ng/L"/>
    <s v="&lt;"/>
    <n v="1"/>
    <n v="0.5"/>
    <n v="1"/>
    <b v="1"/>
    <n v="0"/>
  </r>
  <r>
    <s v="UK"/>
    <s v="GB-ENG"/>
    <s v="RSN1540"/>
    <x v="114"/>
    <d v="2021-04-09T10:10:00"/>
    <x v="7"/>
    <n v="4"/>
    <s v="Imidacloprid"/>
    <s v="ng/L"/>
    <s v="&lt;"/>
    <n v="1"/>
    <n v="0.5"/>
    <n v="1"/>
    <b v="1"/>
    <n v="0"/>
  </r>
  <r>
    <s v="UK"/>
    <s v="GB-ENG"/>
    <s v="RSN1540"/>
    <x v="114"/>
    <d v="2021-05-12T12:11:00"/>
    <x v="7"/>
    <n v="5"/>
    <s v="Imidacloprid"/>
    <s v="ng/L"/>
    <s v="&lt;"/>
    <n v="1"/>
    <n v="0.5"/>
    <n v="1"/>
    <b v="1"/>
    <n v="0"/>
  </r>
  <r>
    <s v="UK"/>
    <s v="GB-ENG"/>
    <s v="RSN1540"/>
    <x v="114"/>
    <d v="2021-06-14T14:27:00"/>
    <x v="7"/>
    <n v="6"/>
    <s v="Imidacloprid"/>
    <s v="ng/L"/>
    <s v="&lt;"/>
    <n v="1"/>
    <n v="0.5"/>
    <n v="1"/>
    <b v="1"/>
    <n v="0"/>
  </r>
  <r>
    <s v="UK"/>
    <s v="GB-ENG"/>
    <s v="RSN1540"/>
    <x v="114"/>
    <d v="2021-07-14T10:16:00"/>
    <x v="7"/>
    <n v="7"/>
    <s v="Imidacloprid"/>
    <s v="ng/L"/>
    <s v="&lt;"/>
    <n v="1"/>
    <n v="0.5"/>
    <n v="1"/>
    <b v="1"/>
    <n v="0"/>
  </r>
  <r>
    <s v="UK"/>
    <s v="GB-ENG"/>
    <s v="RSN1540"/>
    <x v="114"/>
    <d v="2021-08-03T12:20:00"/>
    <x v="7"/>
    <n v="8"/>
    <s v="Imidacloprid"/>
    <s v="ng/L"/>
    <s v="&lt;"/>
    <n v="1"/>
    <n v="0.5"/>
    <n v="1"/>
    <b v="1"/>
    <n v="0"/>
  </r>
  <r>
    <s v="UK"/>
    <s v="GB-ENG"/>
    <s v="RSN1540"/>
    <x v="114"/>
    <d v="2021-11-03T11:54:00"/>
    <x v="7"/>
    <n v="11"/>
    <s v="Imidacloprid"/>
    <s v="ng/L"/>
    <s v="&lt;"/>
    <n v="1"/>
    <n v="0.5"/>
    <n v="1"/>
    <b v="1"/>
    <n v="0"/>
  </r>
  <r>
    <s v="UK"/>
    <s v="GB-ENG"/>
    <s v="RSN1540"/>
    <x v="114"/>
    <d v="2021-12-08T09:44:00"/>
    <x v="7"/>
    <n v="12"/>
    <s v="Imidacloprid"/>
    <s v="ng/L"/>
    <s v="&lt;"/>
    <n v="1"/>
    <n v="0.5"/>
    <n v="1"/>
    <b v="1"/>
    <n v="0"/>
  </r>
  <r>
    <s v="UK"/>
    <s v="GB-ENG"/>
    <s v="RSN1540"/>
    <x v="114"/>
    <d v="2022-02-04T10:52:00"/>
    <x v="8"/>
    <n v="2"/>
    <s v="Imidacloprid"/>
    <s v="ng/L"/>
    <s v="&lt;"/>
    <n v="1"/>
    <n v="0.5"/>
    <n v="1"/>
    <b v="1"/>
    <n v="0"/>
  </r>
  <r>
    <s v="UK"/>
    <s v="GB-ENG"/>
    <s v="RSN1540"/>
    <x v="114"/>
    <d v="2022-03-02T10:13:00"/>
    <x v="8"/>
    <n v="3"/>
    <s v="Imidacloprid"/>
    <s v="ng/L"/>
    <s v="&lt;"/>
    <n v="1"/>
    <n v="0.5"/>
    <n v="1"/>
    <b v="1"/>
    <n v="0"/>
  </r>
  <r>
    <s v="UK"/>
    <s v="GB-ENG"/>
    <s v="RSN1540"/>
    <x v="114"/>
    <d v="2022-04-19T10:42:00"/>
    <x v="8"/>
    <n v="4"/>
    <s v="Imidacloprid"/>
    <s v="ng/L"/>
    <s v="&lt;"/>
    <n v="1"/>
    <n v="0.5"/>
    <n v="1"/>
    <b v="1"/>
    <n v="0"/>
  </r>
  <r>
    <s v="UK"/>
    <s v="GB-ENG"/>
    <s v="RSN1540"/>
    <x v="114"/>
    <d v="2022-05-12T14:06:00"/>
    <x v="8"/>
    <n v="5"/>
    <s v="Imidacloprid"/>
    <s v="ng/L"/>
    <s v="&lt;"/>
    <n v="1"/>
    <n v="0.5"/>
    <n v="1"/>
    <b v="1"/>
    <n v="0"/>
  </r>
  <r>
    <s v="UK"/>
    <s v="GB-ENG"/>
    <s v="RSN1545"/>
    <x v="115"/>
    <d v="2021-01-22T11:52:00"/>
    <x v="7"/>
    <n v="1"/>
    <s v="Imidacloprid"/>
    <s v="ng/L"/>
    <s v="&lt;"/>
    <n v="1"/>
    <n v="0.5"/>
    <n v="1"/>
    <b v="1"/>
    <n v="0"/>
  </r>
  <r>
    <s v="UK"/>
    <s v="GB-ENG"/>
    <s v="RSN1545"/>
    <x v="115"/>
    <d v="2021-02-10T14:43:00"/>
    <x v="7"/>
    <n v="2"/>
    <s v="Imidacloprid"/>
    <s v="ng/L"/>
    <s v="&lt;"/>
    <n v="1"/>
    <n v="0.5"/>
    <n v="1"/>
    <b v="1"/>
    <n v="0"/>
  </r>
  <r>
    <s v="UK"/>
    <s v="GB-ENG"/>
    <s v="RSN1545"/>
    <x v="115"/>
    <d v="2021-03-03T12:14:00"/>
    <x v="7"/>
    <n v="3"/>
    <s v="Imidacloprid"/>
    <s v="ng/L"/>
    <s v="&lt;"/>
    <n v="1"/>
    <n v="0.5"/>
    <n v="1"/>
    <b v="1"/>
    <n v="0"/>
  </r>
  <r>
    <s v="UK"/>
    <s v="GB-ENG"/>
    <s v="RSN1545"/>
    <x v="115"/>
    <d v="2021-04-28T11:19:00"/>
    <x v="7"/>
    <n v="4"/>
    <s v="Imidacloprid"/>
    <s v="ng/L"/>
    <s v="="/>
    <n v="15"/>
    <n v="15"/>
    <n v="0"/>
    <b v="0"/>
    <n v="0"/>
  </r>
  <r>
    <s v="UK"/>
    <s v="GB-ENG"/>
    <s v="RSN1545"/>
    <x v="115"/>
    <d v="2021-05-26T15:13:00"/>
    <x v="7"/>
    <n v="5"/>
    <s v="Imidacloprid"/>
    <s v="ng/L"/>
    <s v="&lt;"/>
    <n v="1"/>
    <n v="0.5"/>
    <n v="1"/>
    <b v="1"/>
    <n v="0"/>
  </r>
  <r>
    <s v="UK"/>
    <s v="GB-ENG"/>
    <s v="RSN1545"/>
    <x v="115"/>
    <d v="2021-07-13T10:42:00"/>
    <x v="7"/>
    <n v="7"/>
    <s v="Imidacloprid"/>
    <s v="ng/L"/>
    <s v="&lt;"/>
    <n v="1"/>
    <n v="0.5"/>
    <n v="1"/>
    <b v="1"/>
    <n v="0"/>
  </r>
  <r>
    <s v="UK"/>
    <s v="GB-ENG"/>
    <s v="RSN1545"/>
    <x v="115"/>
    <d v="2021-11-18T09:31:00"/>
    <x v="7"/>
    <n v="11"/>
    <s v="Imidacloprid"/>
    <s v="ng/L"/>
    <s v="&lt;"/>
    <n v="1"/>
    <n v="0.5"/>
    <n v="1"/>
    <b v="1"/>
    <n v="0"/>
  </r>
  <r>
    <s v="UK"/>
    <s v="GB-ENG"/>
    <s v="RSN1545"/>
    <x v="115"/>
    <d v="2021-12-16T11:01:00"/>
    <x v="7"/>
    <n v="12"/>
    <s v="Imidacloprid"/>
    <s v="ng/L"/>
    <s v="&lt;"/>
    <n v="1"/>
    <n v="0.5"/>
    <n v="1"/>
    <b v="1"/>
    <n v="0"/>
  </r>
  <r>
    <s v="UK"/>
    <s v="GB-ENG"/>
    <s v="RSN1545"/>
    <x v="115"/>
    <d v="2022-01-18T14:32:00"/>
    <x v="8"/>
    <n v="1"/>
    <s v="Imidacloprid"/>
    <s v="ng/L"/>
    <s v="&lt;"/>
    <n v="1"/>
    <n v="0.5"/>
    <n v="1"/>
    <b v="1"/>
    <n v="0"/>
  </r>
  <r>
    <s v="UK"/>
    <s v="GB-ENG"/>
    <s v="RSN1545"/>
    <x v="115"/>
    <d v="2022-02-16T11:34:00"/>
    <x v="8"/>
    <n v="2"/>
    <s v="Imidacloprid"/>
    <s v="ng/L"/>
    <s v="&lt;"/>
    <n v="1"/>
    <n v="0.5"/>
    <n v="1"/>
    <b v="1"/>
    <n v="0"/>
  </r>
  <r>
    <s v="UK"/>
    <s v="GB-ENG"/>
    <s v="RSN1545"/>
    <x v="115"/>
    <d v="2022-03-16T13:16:00"/>
    <x v="8"/>
    <n v="3"/>
    <s v="Imidacloprid"/>
    <s v="ng/L"/>
    <s v="&lt;"/>
    <n v="1"/>
    <n v="0.5"/>
    <n v="1"/>
    <b v="1"/>
    <n v="0"/>
  </r>
  <r>
    <s v="UK"/>
    <s v="GB-ENG"/>
    <s v="RSN1545"/>
    <x v="115"/>
    <d v="2022-05-17T10:57:00"/>
    <x v="8"/>
    <n v="5"/>
    <s v="Imidacloprid"/>
    <s v="ng/L"/>
    <s v="&lt;"/>
    <n v="1"/>
    <n v="0.5"/>
    <n v="1"/>
    <b v="1"/>
    <n v="0"/>
  </r>
  <r>
    <s v="UK"/>
    <s v="GB-ENG"/>
    <s v="RSN1546"/>
    <x v="116"/>
    <d v="2021-01-21T13:09:00"/>
    <x v="7"/>
    <n v="1"/>
    <s v="Imidacloprid"/>
    <s v="ng/L"/>
    <s v="&lt;"/>
    <n v="1"/>
    <n v="0.5"/>
    <n v="1"/>
    <b v="1"/>
    <n v="0"/>
  </r>
  <r>
    <s v="UK"/>
    <s v="GB-ENG"/>
    <s v="RSN1546"/>
    <x v="116"/>
    <d v="2021-02-11T13:26:00"/>
    <x v="7"/>
    <n v="2"/>
    <s v="Imidacloprid"/>
    <s v="ng/L"/>
    <s v="&lt;"/>
    <n v="1"/>
    <n v="0.5"/>
    <n v="1"/>
    <b v="1"/>
    <n v="0"/>
  </r>
  <r>
    <s v="UK"/>
    <s v="GB-ENG"/>
    <s v="RSN1546"/>
    <x v="116"/>
    <d v="2021-03-11T11:35:00"/>
    <x v="7"/>
    <n v="3"/>
    <s v="Imidacloprid"/>
    <s v="ng/L"/>
    <s v="="/>
    <n v="4.1000000000000005"/>
    <n v="4.1000000000000005"/>
    <n v="0"/>
    <b v="0"/>
    <n v="0"/>
  </r>
  <r>
    <s v="UK"/>
    <s v="GB-ENG"/>
    <s v="RSN1546"/>
    <x v="116"/>
    <d v="2021-03-25T13:57:00"/>
    <x v="7"/>
    <n v="3"/>
    <s v="Imidacloprid"/>
    <s v="ng/L"/>
    <s v="="/>
    <n v="4.1000000000000005"/>
    <n v="4.1000000000000005"/>
    <n v="0"/>
    <b v="0"/>
    <n v="0"/>
  </r>
  <r>
    <s v="UK"/>
    <s v="GB-ENG"/>
    <s v="RSN1546"/>
    <x v="116"/>
    <d v="2021-05-12T15:32:00"/>
    <x v="7"/>
    <n v="5"/>
    <s v="Imidacloprid"/>
    <s v="ng/L"/>
    <s v="="/>
    <n v="8.5"/>
    <n v="8.5"/>
    <n v="0"/>
    <b v="0"/>
    <n v="0"/>
  </r>
  <r>
    <s v="UK"/>
    <s v="GB-ENG"/>
    <s v="RSN1546"/>
    <x v="116"/>
    <d v="2021-06-22T14:25:00"/>
    <x v="7"/>
    <n v="6"/>
    <s v="Imidacloprid"/>
    <s v="ng/L"/>
    <s v="="/>
    <n v="8.8000000000000007"/>
    <n v="8.8000000000000007"/>
    <n v="0"/>
    <b v="0"/>
    <n v="0"/>
  </r>
  <r>
    <s v="UK"/>
    <s v="GB-ENG"/>
    <s v="RSN1546"/>
    <x v="116"/>
    <d v="2021-07-26T11:24:00"/>
    <x v="7"/>
    <n v="7"/>
    <s v="Imidacloprid"/>
    <s v="ng/L"/>
    <s v="="/>
    <n v="17"/>
    <n v="17"/>
    <n v="0"/>
    <b v="0"/>
    <n v="0"/>
  </r>
  <r>
    <s v="UK"/>
    <s v="GB-ENG"/>
    <s v="RSN1546"/>
    <x v="116"/>
    <d v="2021-08-10T11:36:00"/>
    <x v="7"/>
    <n v="8"/>
    <s v="Imidacloprid"/>
    <s v="ng/L"/>
    <s v="&lt;"/>
    <n v="1"/>
    <n v="0.5"/>
    <n v="1"/>
    <b v="1"/>
    <n v="0"/>
  </r>
  <r>
    <s v="UK"/>
    <s v="GB-ENG"/>
    <s v="RSN1546"/>
    <x v="116"/>
    <d v="2021-11-12T10:54:00"/>
    <x v="7"/>
    <n v="11"/>
    <s v="Imidacloprid"/>
    <s v="ng/L"/>
    <s v="="/>
    <n v="10"/>
    <n v="10"/>
    <n v="0"/>
    <b v="0"/>
    <n v="0"/>
  </r>
  <r>
    <s v="UK"/>
    <s v="GB-ENG"/>
    <s v="RSN1546"/>
    <x v="116"/>
    <d v="2021-12-17T14:24:00"/>
    <x v="7"/>
    <n v="12"/>
    <s v="Imidacloprid"/>
    <s v="ng/L"/>
    <s v="="/>
    <n v="6.5"/>
    <n v="6.5"/>
    <n v="0"/>
    <b v="0"/>
    <n v="0"/>
  </r>
  <r>
    <s v="UK"/>
    <s v="GB-ENG"/>
    <s v="RSN1546"/>
    <x v="116"/>
    <d v="2022-01-26T13:28:00"/>
    <x v="8"/>
    <n v="1"/>
    <s v="Imidacloprid"/>
    <s v="ng/L"/>
    <s v="&lt;"/>
    <n v="1"/>
    <n v="0.5"/>
    <n v="1"/>
    <b v="1"/>
    <n v="0"/>
  </r>
  <r>
    <s v="UK"/>
    <s v="GB-ENG"/>
    <s v="RSN1546"/>
    <x v="116"/>
    <d v="2022-02-16T11:19:00"/>
    <x v="8"/>
    <n v="2"/>
    <s v="Imidacloprid"/>
    <s v="ng/L"/>
    <s v="&lt;"/>
    <n v="1"/>
    <n v="0.5"/>
    <n v="1"/>
    <b v="1"/>
    <n v="0"/>
  </r>
  <r>
    <s v="UK"/>
    <s v="GB-ENG"/>
    <s v="RSN1546"/>
    <x v="116"/>
    <d v="2022-03-08T10:47:00"/>
    <x v="8"/>
    <n v="3"/>
    <s v="Imidacloprid"/>
    <s v="ng/L"/>
    <s v="&lt;"/>
    <n v="1"/>
    <n v="0.5"/>
    <n v="1"/>
    <b v="1"/>
    <n v="0"/>
  </r>
  <r>
    <s v="UK"/>
    <s v="GB-ENG"/>
    <s v="RSN1546"/>
    <x v="116"/>
    <d v="2022-04-27T14:19:00"/>
    <x v="8"/>
    <n v="4"/>
    <s v="Imidacloprid"/>
    <s v="ng/L"/>
    <s v="="/>
    <n v="7.4"/>
    <n v="7.4"/>
    <n v="0"/>
    <b v="0"/>
    <n v="0"/>
  </r>
  <r>
    <s v="UK"/>
    <s v="GB-ENG"/>
    <s v="RSN1546"/>
    <x v="116"/>
    <d v="2022-05-12T11:00:00"/>
    <x v="8"/>
    <n v="5"/>
    <s v="Imidacloprid"/>
    <s v="ng/L"/>
    <s v="&lt;"/>
    <n v="1"/>
    <n v="0.5"/>
    <n v="1"/>
    <b v="1"/>
    <n v="0"/>
  </r>
  <r>
    <s v="UK"/>
    <s v="GB-ENG"/>
    <s v="RSN1548"/>
    <x v="117"/>
    <d v="2021-01-19T11:00:00"/>
    <x v="7"/>
    <n v="1"/>
    <s v="Imidacloprid"/>
    <s v="ng/L"/>
    <s v="&lt;"/>
    <n v="1"/>
    <n v="0.5"/>
    <n v="1"/>
    <b v="1"/>
    <n v="0"/>
  </r>
  <r>
    <s v="UK"/>
    <s v="GB-ENG"/>
    <s v="RSN1548"/>
    <x v="117"/>
    <d v="2021-02-10T11:55:00"/>
    <x v="7"/>
    <n v="2"/>
    <s v="Imidacloprid"/>
    <s v="ng/L"/>
    <s v="&lt;"/>
    <n v="1"/>
    <n v="0.5"/>
    <n v="1"/>
    <b v="1"/>
    <n v="0"/>
  </r>
  <r>
    <s v="UK"/>
    <s v="GB-ENG"/>
    <s v="RSN1548"/>
    <x v="117"/>
    <d v="2021-03-04T12:01:00"/>
    <x v="7"/>
    <n v="3"/>
    <s v="Imidacloprid"/>
    <s v="ng/L"/>
    <s v="&lt;"/>
    <n v="1"/>
    <n v="0.5"/>
    <n v="1"/>
    <b v="1"/>
    <n v="0"/>
  </r>
  <r>
    <s v="UK"/>
    <s v="GB-ENG"/>
    <s v="RSN1548"/>
    <x v="117"/>
    <d v="2021-04-08T12:24:00"/>
    <x v="7"/>
    <n v="4"/>
    <s v="Imidacloprid"/>
    <s v="ng/L"/>
    <s v="&lt;"/>
    <n v="1"/>
    <n v="0.5"/>
    <n v="1"/>
    <b v="1"/>
    <n v="0"/>
  </r>
  <r>
    <s v="UK"/>
    <s v="GB-ENG"/>
    <s v="RSN1548"/>
    <x v="117"/>
    <d v="2021-05-11T12:18:00"/>
    <x v="7"/>
    <n v="5"/>
    <s v="Imidacloprid"/>
    <s v="ng/L"/>
    <s v="&lt;"/>
    <n v="1"/>
    <n v="0.5"/>
    <n v="1"/>
    <b v="1"/>
    <n v="0"/>
  </r>
  <r>
    <s v="UK"/>
    <s v="GB-ENG"/>
    <s v="RSN1548"/>
    <x v="117"/>
    <d v="2021-06-16T12:42:00"/>
    <x v="7"/>
    <n v="6"/>
    <s v="Imidacloprid"/>
    <s v="ng/L"/>
    <s v="&lt;"/>
    <n v="1"/>
    <n v="0.5"/>
    <n v="1"/>
    <b v="1"/>
    <n v="0"/>
  </r>
  <r>
    <s v="UK"/>
    <s v="GB-ENG"/>
    <s v="RSN1548"/>
    <x v="117"/>
    <d v="2021-07-01T13:18:00"/>
    <x v="7"/>
    <n v="7"/>
    <s v="Imidacloprid"/>
    <s v="ng/L"/>
    <s v="&lt;"/>
    <n v="1"/>
    <n v="0.5"/>
    <n v="1"/>
    <b v="1"/>
    <n v="0"/>
  </r>
  <r>
    <s v="UK"/>
    <s v="GB-ENG"/>
    <s v="RSN1548"/>
    <x v="117"/>
    <d v="2021-11-19T11:20:00"/>
    <x v="7"/>
    <n v="11"/>
    <s v="Imidacloprid"/>
    <s v="ng/L"/>
    <s v="&lt;"/>
    <n v="1"/>
    <n v="0.5"/>
    <n v="1"/>
    <b v="1"/>
    <n v="0"/>
  </r>
  <r>
    <s v="UK"/>
    <s v="GB-ENG"/>
    <s v="RSN1548"/>
    <x v="117"/>
    <d v="2021-12-03T11:12:00"/>
    <x v="7"/>
    <n v="12"/>
    <s v="Imidacloprid"/>
    <s v="ng/L"/>
    <s v="&lt;"/>
    <n v="1"/>
    <n v="0.5"/>
    <n v="1"/>
    <b v="1"/>
    <n v="0"/>
  </r>
  <r>
    <s v="UK"/>
    <s v="GB-ENG"/>
    <s v="RSN1548"/>
    <x v="117"/>
    <d v="2022-01-31T11:40:00"/>
    <x v="8"/>
    <n v="1"/>
    <s v="Imidacloprid"/>
    <s v="ng/L"/>
    <s v="&lt;"/>
    <n v="1"/>
    <n v="0.5"/>
    <n v="1"/>
    <b v="1"/>
    <n v="0"/>
  </r>
  <r>
    <s v="UK"/>
    <s v="GB-ENG"/>
    <s v="RSN1548"/>
    <x v="117"/>
    <d v="2022-03-17T11:13:00"/>
    <x v="8"/>
    <n v="3"/>
    <s v="Imidacloprid"/>
    <s v="ng/L"/>
    <s v="&lt;"/>
    <n v="1"/>
    <n v="0.5"/>
    <n v="1"/>
    <b v="1"/>
    <n v="0"/>
  </r>
  <r>
    <s v="UK"/>
    <s v="GB-ENG"/>
    <s v="RSN1548"/>
    <x v="117"/>
    <d v="2022-04-19T11:54:00"/>
    <x v="8"/>
    <n v="4"/>
    <s v="Imidacloprid"/>
    <s v="ng/L"/>
    <s v="&lt;"/>
    <n v="1"/>
    <n v="0.5"/>
    <n v="1"/>
    <b v="1"/>
    <n v="0"/>
  </r>
  <r>
    <s v="UK"/>
    <s v="GB-ENG"/>
    <s v="RSN1548"/>
    <x v="117"/>
    <d v="2022-05-04T12:06:00"/>
    <x v="8"/>
    <n v="5"/>
    <s v="Imidacloprid"/>
    <s v="ng/L"/>
    <s v="&lt;"/>
    <n v="1"/>
    <n v="0.5"/>
    <n v="1"/>
    <b v="1"/>
    <n v="0"/>
  </r>
  <r>
    <s v="UK"/>
    <s v="GB-ENG"/>
    <s v="RSN1552"/>
    <x v="118"/>
    <d v="2021-01-26T08:34:00"/>
    <x v="7"/>
    <n v="1"/>
    <s v="Imidacloprid"/>
    <s v="ng/L"/>
    <s v="&lt;"/>
    <n v="1"/>
    <n v="0.5"/>
    <n v="1"/>
    <b v="1"/>
    <n v="0"/>
  </r>
  <r>
    <s v="UK"/>
    <s v="GB-ENG"/>
    <s v="RSN1552"/>
    <x v="118"/>
    <d v="2021-02-12T12:03:00"/>
    <x v="7"/>
    <n v="2"/>
    <s v="Imidacloprid"/>
    <s v="ng/L"/>
    <s v="&lt;"/>
    <n v="1"/>
    <n v="0.5"/>
    <n v="1"/>
    <b v="1"/>
    <n v="0"/>
  </r>
  <r>
    <s v="UK"/>
    <s v="GB-ENG"/>
    <s v="RSN1552"/>
    <x v="118"/>
    <d v="2021-03-01T11:04:00"/>
    <x v="7"/>
    <n v="3"/>
    <s v="Imidacloprid"/>
    <s v="ng/L"/>
    <s v="&lt;"/>
    <n v="1"/>
    <n v="0.5"/>
    <n v="1"/>
    <b v="1"/>
    <n v="0"/>
  </r>
  <r>
    <s v="UK"/>
    <s v="GB-ENG"/>
    <s v="RSN1552"/>
    <x v="118"/>
    <d v="2021-04-13T08:37:00"/>
    <x v="7"/>
    <n v="4"/>
    <s v="Imidacloprid"/>
    <s v="ng/L"/>
    <s v="&lt;"/>
    <n v="1"/>
    <n v="0.5"/>
    <n v="1"/>
    <b v="1"/>
    <n v="0"/>
  </r>
  <r>
    <s v="UK"/>
    <s v="GB-ENG"/>
    <s v="RSN1552"/>
    <x v="118"/>
    <d v="2021-05-04T11:29:00"/>
    <x v="7"/>
    <n v="5"/>
    <s v="Imidacloprid"/>
    <s v="ng/L"/>
    <s v="&lt;"/>
    <n v="1"/>
    <n v="0.5"/>
    <n v="1"/>
    <b v="1"/>
    <n v="0"/>
  </r>
  <r>
    <s v="UK"/>
    <s v="GB-ENG"/>
    <s v="RSN1552"/>
    <x v="118"/>
    <d v="2021-06-09T10:14:00"/>
    <x v="7"/>
    <n v="6"/>
    <s v="Imidacloprid"/>
    <s v="ng/L"/>
    <s v="&lt;"/>
    <n v="1"/>
    <n v="0.5"/>
    <n v="1"/>
    <b v="1"/>
    <n v="0"/>
  </r>
  <r>
    <s v="UK"/>
    <s v="GB-ENG"/>
    <s v="RSN1552"/>
    <x v="118"/>
    <d v="2021-07-07T08:31:00"/>
    <x v="7"/>
    <n v="7"/>
    <s v="Imidacloprid"/>
    <s v="ng/L"/>
    <s v="&lt;"/>
    <n v="1"/>
    <n v="0.5"/>
    <n v="1"/>
    <b v="1"/>
    <n v="0"/>
  </r>
  <r>
    <s v="UK"/>
    <s v="GB-ENG"/>
    <s v="RSN1552"/>
    <x v="118"/>
    <d v="2021-08-05T12:41:00"/>
    <x v="7"/>
    <n v="8"/>
    <s v="Imidacloprid"/>
    <s v="ng/L"/>
    <s v="&lt;"/>
    <n v="1"/>
    <n v="0.5"/>
    <n v="1"/>
    <b v="1"/>
    <n v="0"/>
  </r>
  <r>
    <s v="UK"/>
    <s v="GB-ENG"/>
    <s v="RSN1552"/>
    <x v="118"/>
    <d v="2021-11-09T11:35:00"/>
    <x v="7"/>
    <n v="11"/>
    <s v="Imidacloprid"/>
    <s v="ng/L"/>
    <s v="&lt;"/>
    <n v="1"/>
    <n v="0.5"/>
    <n v="1"/>
    <b v="1"/>
    <n v="0"/>
  </r>
  <r>
    <s v="UK"/>
    <s v="GB-ENG"/>
    <s v="RSN1552"/>
    <x v="118"/>
    <d v="2021-12-09T10:23:00"/>
    <x v="7"/>
    <n v="12"/>
    <s v="Imidacloprid"/>
    <s v="ng/L"/>
    <s v="&lt;"/>
    <n v="1"/>
    <n v="0.5"/>
    <n v="1"/>
    <b v="1"/>
    <n v="0"/>
  </r>
  <r>
    <s v="UK"/>
    <s v="GB-ENG"/>
    <s v="RSN1552"/>
    <x v="118"/>
    <d v="2022-01-14T11:10:00"/>
    <x v="8"/>
    <n v="1"/>
    <s v="Imidacloprid"/>
    <s v="ng/L"/>
    <s v="&lt;"/>
    <n v="1"/>
    <n v="0.5"/>
    <n v="1"/>
    <b v="1"/>
    <n v="0"/>
  </r>
  <r>
    <s v="UK"/>
    <s v="GB-ENG"/>
    <s v="RSN1552"/>
    <x v="118"/>
    <d v="2022-02-08T08:50:00"/>
    <x v="8"/>
    <n v="2"/>
    <s v="Imidacloprid"/>
    <s v="ng/L"/>
    <s v="&lt;"/>
    <n v="1"/>
    <n v="0.5"/>
    <n v="1"/>
    <b v="1"/>
    <n v="0"/>
  </r>
  <r>
    <s v="UK"/>
    <s v="GB-ENG"/>
    <s v="RSN1552"/>
    <x v="118"/>
    <d v="2022-03-18T14:18:00"/>
    <x v="8"/>
    <n v="3"/>
    <s v="Imidacloprid"/>
    <s v="ng/L"/>
    <s v="&lt;"/>
    <n v="1"/>
    <n v="0.5"/>
    <n v="1"/>
    <b v="1"/>
    <n v="0"/>
  </r>
  <r>
    <s v="UK"/>
    <s v="GB-ENG"/>
    <s v="RSN1552"/>
    <x v="118"/>
    <d v="2022-04-21T13:55:00"/>
    <x v="8"/>
    <n v="4"/>
    <s v="Imidacloprid"/>
    <s v="ng/L"/>
    <s v="&lt;"/>
    <n v="1"/>
    <n v="0.5"/>
    <n v="1"/>
    <b v="1"/>
    <n v="0"/>
  </r>
  <r>
    <s v="UK"/>
    <s v="GB-ENG"/>
    <s v="RSN1552"/>
    <x v="118"/>
    <d v="2022-05-13T14:19:00"/>
    <x v="8"/>
    <n v="5"/>
    <s v="Imidacloprid"/>
    <s v="ng/L"/>
    <s v="&lt;"/>
    <n v="1"/>
    <n v="0.5"/>
    <n v="1"/>
    <b v="1"/>
    <n v="0"/>
  </r>
  <r>
    <s v="UK"/>
    <s v="GB-ENG"/>
    <s v="SIND4"/>
    <x v="119"/>
    <d v="2016-02-10T11:21:00"/>
    <x v="3"/>
    <n v="2"/>
    <s v="Imidacloprid"/>
    <s v="ng/L"/>
    <s v="="/>
    <n v="10"/>
    <n v="10"/>
    <n v="0"/>
    <b v="0"/>
    <n v="0"/>
  </r>
  <r>
    <s v="UK"/>
    <s v="GB-ENG"/>
    <s v="SIND4"/>
    <x v="119"/>
    <d v="2016-09-27T10:17:00"/>
    <x v="3"/>
    <n v="9"/>
    <s v="Imidacloprid"/>
    <s v="ng/L"/>
    <s v="="/>
    <n v="59"/>
    <n v="59"/>
    <n v="0"/>
    <b v="0"/>
    <n v="1"/>
  </r>
  <r>
    <s v="UK"/>
    <s v="GB-ENG"/>
    <s v="SIND4"/>
    <x v="119"/>
    <d v="2017-06-01T10:14:00"/>
    <x v="4"/>
    <n v="6"/>
    <s v="Imidacloprid"/>
    <s v="ng/L"/>
    <s v="="/>
    <n v="76"/>
    <n v="76"/>
    <n v="0"/>
    <b v="0"/>
    <n v="1"/>
  </r>
  <r>
    <s v="UK"/>
    <s v="GB-ENG"/>
    <s v="SIND4"/>
    <x v="119"/>
    <d v="2017-12-01T10:46:00"/>
    <x v="4"/>
    <n v="12"/>
    <s v="Imidacloprid"/>
    <s v="ng/L"/>
    <s v="="/>
    <n v="51"/>
    <n v="51"/>
    <n v="0"/>
    <b v="0"/>
    <n v="0"/>
  </r>
  <r>
    <s v="UK"/>
    <s v="GB-ENG"/>
    <s v="SIND4"/>
    <x v="119"/>
    <d v="2018-04-06T10:06:00"/>
    <x v="5"/>
    <n v="4"/>
    <s v="Imidacloprid"/>
    <s v="ng/L"/>
    <s v="&lt;"/>
    <n v="1"/>
    <n v="0.5"/>
    <n v="1"/>
    <b v="1"/>
    <n v="0"/>
  </r>
  <r>
    <s v="UK"/>
    <s v="GB-ENG"/>
    <s v="SIND4"/>
    <x v="119"/>
    <d v="2018-05-10T08:42:00"/>
    <x v="5"/>
    <n v="5"/>
    <s v="Imidacloprid"/>
    <s v="ng/L"/>
    <s v="="/>
    <n v="36"/>
    <n v="36"/>
    <n v="0"/>
    <b v="0"/>
    <n v="0"/>
  </r>
  <r>
    <s v="UK"/>
    <s v="GB-ENG"/>
    <s v="SIND4"/>
    <x v="119"/>
    <d v="2018-05-24T09:52:00"/>
    <x v="5"/>
    <n v="5"/>
    <s v="Imidacloprid"/>
    <s v="ng/L"/>
    <s v="&lt;"/>
    <n v="1"/>
    <n v="0.5"/>
    <n v="1"/>
    <b v="1"/>
    <n v="0"/>
  </r>
  <r>
    <s v="UK"/>
    <s v="GB-ENG"/>
    <s v="SIND4"/>
    <x v="119"/>
    <d v="2018-06-15T10:52:00"/>
    <x v="5"/>
    <n v="6"/>
    <s v="Imidacloprid"/>
    <s v="ng/L"/>
    <s v="="/>
    <n v="59"/>
    <n v="59"/>
    <n v="0"/>
    <b v="0"/>
    <n v="1"/>
  </r>
  <r>
    <s v="UK"/>
    <s v="GB-ENG"/>
    <s v="SIND4"/>
    <x v="119"/>
    <d v="2018-07-13T10:25:00"/>
    <x v="5"/>
    <n v="7"/>
    <s v="Imidacloprid"/>
    <s v="ng/L"/>
    <s v="="/>
    <n v="56"/>
    <n v="56"/>
    <n v="0"/>
    <b v="0"/>
    <n v="0"/>
  </r>
  <r>
    <s v="UK"/>
    <s v="GB-ENG"/>
    <s v="SIND4"/>
    <x v="119"/>
    <d v="2018-08-01T12:29:00"/>
    <x v="5"/>
    <n v="8"/>
    <s v="Imidacloprid"/>
    <s v="ng/L"/>
    <s v="&lt;"/>
    <n v="1"/>
    <n v="0.5"/>
    <n v="1"/>
    <b v="1"/>
    <n v="0"/>
  </r>
  <r>
    <s v="UK"/>
    <s v="GB-ENG"/>
    <s v="SIND4"/>
    <x v="119"/>
    <d v="2018-09-07T10:12:00"/>
    <x v="5"/>
    <n v="9"/>
    <s v="Imidacloprid"/>
    <s v="ng/L"/>
    <s v="="/>
    <n v="66"/>
    <n v="66"/>
    <n v="0"/>
    <b v="0"/>
    <n v="1"/>
  </r>
  <r>
    <s v="UK"/>
    <s v="GB-ENG"/>
    <s v="SIND4"/>
    <x v="119"/>
    <d v="2018-10-04T10:44:00"/>
    <x v="5"/>
    <n v="10"/>
    <s v="Imidacloprid"/>
    <s v="ng/L"/>
    <s v="="/>
    <n v="61"/>
    <n v="61"/>
    <n v="0"/>
    <b v="0"/>
    <n v="1"/>
  </r>
  <r>
    <s v="UK"/>
    <s v="GB-ENG"/>
    <s v="SIND4"/>
    <x v="119"/>
    <d v="2018-11-02T08:21:00"/>
    <x v="5"/>
    <n v="11"/>
    <s v="Imidacloprid"/>
    <s v="ng/L"/>
    <s v="="/>
    <n v="52"/>
    <n v="52"/>
    <n v="0"/>
    <b v="0"/>
    <n v="0"/>
  </r>
  <r>
    <s v="UK"/>
    <s v="GB-ENG"/>
    <s v="SIND4"/>
    <x v="119"/>
    <d v="2018-12-14T09:43:00"/>
    <x v="5"/>
    <n v="12"/>
    <s v="Imidacloprid"/>
    <s v="ng/L"/>
    <s v="&lt;"/>
    <n v="1"/>
    <n v="0.5"/>
    <n v="1"/>
    <b v="1"/>
    <n v="0"/>
  </r>
  <r>
    <s v="UK"/>
    <s v="GB-ENG"/>
    <s v="SIND4"/>
    <x v="119"/>
    <d v="2019-01-03T09:03:00"/>
    <x v="0"/>
    <n v="1"/>
    <s v="Imidacloprid"/>
    <s v="ng/L"/>
    <s v="="/>
    <n v="64"/>
    <n v="64"/>
    <n v="0"/>
    <b v="0"/>
    <n v="1"/>
  </r>
  <r>
    <s v="UK"/>
    <s v="GB-ENG"/>
    <s v="SIND4"/>
    <x v="119"/>
    <d v="2019-02-04T11:11:00"/>
    <x v="0"/>
    <n v="2"/>
    <s v="Imidacloprid"/>
    <s v="ng/L"/>
    <s v="="/>
    <n v="52"/>
    <n v="52"/>
    <n v="0"/>
    <b v="0"/>
    <n v="0"/>
  </r>
  <r>
    <s v="UK"/>
    <s v="GB-ENG"/>
    <s v="SIND4"/>
    <x v="119"/>
    <d v="2019-04-05T10:58:00"/>
    <x v="0"/>
    <n v="4"/>
    <s v="Imidacloprid"/>
    <s v="ng/L"/>
    <s v="="/>
    <n v="39"/>
    <n v="39"/>
    <n v="0"/>
    <b v="0"/>
    <n v="0"/>
  </r>
  <r>
    <s v="UK"/>
    <s v="GB-ENG"/>
    <s v="SIND4"/>
    <x v="119"/>
    <d v="2019-09-10T11:25:00"/>
    <x v="0"/>
    <n v="9"/>
    <s v="Imidacloprid"/>
    <s v="ng/L"/>
    <s v="="/>
    <n v="33"/>
    <n v="33"/>
    <n v="0"/>
    <b v="0"/>
    <n v="0"/>
  </r>
  <r>
    <s v="UK"/>
    <s v="GB-ENG"/>
    <s v="SIND4"/>
    <x v="119"/>
    <d v="2019-10-23T13:24:00"/>
    <x v="0"/>
    <n v="10"/>
    <s v="Imidacloprid"/>
    <s v="ng/L"/>
    <s v="&lt;"/>
    <n v="1"/>
    <n v="0.5"/>
    <n v="1"/>
    <b v="1"/>
    <n v="0"/>
  </r>
  <r>
    <s v="UK"/>
    <s v="GB-ENG"/>
    <s v="SIND4"/>
    <x v="119"/>
    <d v="2019-11-22T09:32:00"/>
    <x v="0"/>
    <n v="11"/>
    <s v="Imidacloprid"/>
    <s v="ng/L"/>
    <s v="="/>
    <n v="4.7"/>
    <n v="4.7"/>
    <n v="0"/>
    <b v="0"/>
    <n v="0"/>
  </r>
  <r>
    <s v="UK"/>
    <s v="GB-ENG"/>
    <s v="SIND4"/>
    <x v="119"/>
    <d v="2019-12-10T09:08:00"/>
    <x v="0"/>
    <n v="12"/>
    <s v="Imidacloprid"/>
    <s v="ng/L"/>
    <s v="&lt;"/>
    <n v="1"/>
    <n v="0.5"/>
    <n v="1"/>
    <b v="1"/>
    <n v="0"/>
  </r>
  <r>
    <s v="UK"/>
    <s v="GB-ENG"/>
    <s v="SIND4"/>
    <x v="119"/>
    <d v="2020-01-30T09:40:00"/>
    <x v="6"/>
    <n v="1"/>
    <s v="Imidacloprid"/>
    <s v="ng/L"/>
    <s v="&lt;"/>
    <n v="1"/>
    <n v="0.5"/>
    <n v="1"/>
    <b v="1"/>
    <n v="0"/>
  </r>
  <r>
    <s v="UK"/>
    <s v="GB-ENG"/>
    <s v="SIND4"/>
    <x v="119"/>
    <d v="2020-02-13T09:17:00"/>
    <x v="6"/>
    <n v="2"/>
    <s v="Imidacloprid"/>
    <s v="ng/L"/>
    <s v="&lt;"/>
    <n v="1"/>
    <n v="0.5"/>
    <n v="1"/>
    <b v="1"/>
    <n v="0"/>
  </r>
  <r>
    <s v="UK"/>
    <s v="GB-ENG"/>
    <s v="SIND4"/>
    <x v="119"/>
    <d v="2020-03-09T10:18:00"/>
    <x v="6"/>
    <n v="3"/>
    <s v="Imidacloprid"/>
    <s v="ng/L"/>
    <s v="="/>
    <n v="5.2"/>
    <n v="5.2"/>
    <n v="0"/>
    <b v="0"/>
    <n v="0"/>
  </r>
  <r>
    <s v="UK"/>
    <s v="GB-ENG"/>
    <s v="SIND4"/>
    <x v="119"/>
    <d v="2022-04-07T08:47:00"/>
    <x v="8"/>
    <n v="4"/>
    <s v="Imidacloprid"/>
    <s v="ng/L"/>
    <s v="&lt;"/>
    <n v="1"/>
    <n v="0.5"/>
    <n v="1"/>
    <b v="1"/>
    <n v="0"/>
  </r>
  <r>
    <s v="UK"/>
    <s v="GB-ENG"/>
    <s v="SIND4"/>
    <x v="119"/>
    <d v="2022-05-12T09:55:00"/>
    <x v="8"/>
    <n v="5"/>
    <s v="Imidacloprid"/>
    <s v="ng/L"/>
    <s v="="/>
    <n v="45"/>
    <n v="45"/>
    <n v="0"/>
    <b v="0"/>
    <n v="0"/>
  </r>
  <r>
    <s v="UK"/>
    <s v="GB-ENG"/>
    <s v="SIND4"/>
    <x v="119"/>
    <d v="2022-06-08T10:00:00"/>
    <x v="8"/>
    <n v="6"/>
    <s v="Imidacloprid"/>
    <s v="ng/L"/>
    <s v="&lt;"/>
    <n v="1"/>
    <n v="0.5"/>
    <n v="1"/>
    <b v="1"/>
    <n v="0"/>
  </r>
  <r>
    <s v="UK"/>
    <s v="GB-ENG"/>
    <s v="SIND4"/>
    <x v="119"/>
    <d v="2022-07-04T12:53:00"/>
    <x v="8"/>
    <n v="7"/>
    <s v="Imidacloprid"/>
    <s v="ng/L"/>
    <s v="="/>
    <n v="31"/>
    <n v="31"/>
    <n v="0"/>
    <b v="0"/>
    <n v="0"/>
  </r>
  <r>
    <s v="UK"/>
    <s v="GB-ENG"/>
    <s v="SIND4"/>
    <x v="119"/>
    <d v="2022-08-04T12:09:00"/>
    <x v="8"/>
    <n v="8"/>
    <s v="Imidacloprid"/>
    <s v="ng/L"/>
    <s v="&lt;"/>
    <n v="1"/>
    <n v="0.5"/>
    <n v="1"/>
    <b v="1"/>
    <n v="0"/>
  </r>
  <r>
    <s v="UK"/>
    <s v="GB-ENG"/>
    <s v="SIND4"/>
    <x v="119"/>
    <d v="2022-09-08T13:08:00"/>
    <x v="8"/>
    <n v="9"/>
    <s v="Imidacloprid"/>
    <s v="ng/L"/>
    <s v="="/>
    <n v="43"/>
    <n v="43"/>
    <n v="0"/>
    <b v="0"/>
    <n v="0"/>
  </r>
  <r>
    <s v="UK"/>
    <s v="GB-ENG"/>
    <s v="SIND4"/>
    <x v="119"/>
    <d v="2022-10-07T10:57:00"/>
    <x v="8"/>
    <n v="10"/>
    <s v="Imidacloprid"/>
    <s v="ng/L"/>
    <s v="&lt;"/>
    <n v="1"/>
    <n v="0.5"/>
    <n v="1"/>
    <b v="1"/>
    <n v="0"/>
  </r>
  <r>
    <s v="UK"/>
    <s v="GB-ENG"/>
    <s v="SIND4"/>
    <x v="119"/>
    <d v="2022-11-08T10:53:00"/>
    <x v="8"/>
    <n v="11"/>
    <s v="Imidacloprid"/>
    <s v="ng/L"/>
    <s v="&lt;"/>
    <n v="1"/>
    <n v="0.5"/>
    <n v="1"/>
    <b v="1"/>
    <n v="0"/>
  </r>
  <r>
    <s v="UK"/>
    <s v="GB-ENG"/>
    <s v="SIND4"/>
    <x v="119"/>
    <d v="2022-12-05T09:56:00"/>
    <x v="8"/>
    <n v="12"/>
    <s v="Imidacloprid"/>
    <s v="ng/L"/>
    <s v="&lt;"/>
    <n v="1"/>
    <n v="0.5"/>
    <n v="1"/>
    <b v="1"/>
    <n v="0"/>
  </r>
  <r>
    <s v="UK"/>
    <s v="GB-ENG"/>
    <s v="SIND4"/>
    <x v="119"/>
    <d v="2023-01-09T12:46:00"/>
    <x v="9"/>
    <n v="1"/>
    <s v="Imidacloprid"/>
    <s v="ng/L"/>
    <s v="="/>
    <n v="9.1999999999999993"/>
    <n v="9.1999999999999993"/>
    <n v="0"/>
    <b v="0"/>
    <n v="0"/>
  </r>
  <r>
    <s v="UK"/>
    <s v="GB-ENG"/>
    <s v="SIND4"/>
    <x v="119"/>
    <d v="2023-02-02T13:11:00"/>
    <x v="9"/>
    <n v="2"/>
    <s v="Imidacloprid"/>
    <s v="ng/L"/>
    <s v="&lt;"/>
    <n v="1"/>
    <n v="0.5"/>
    <n v="1"/>
    <b v="1"/>
    <n v="0"/>
  </r>
  <r>
    <s v="UK"/>
    <s v="GB-ENG"/>
    <s v="SIND4"/>
    <x v="119"/>
    <d v="2023-03-02T11:47:00"/>
    <x v="9"/>
    <n v="3"/>
    <s v="Imidacloprid"/>
    <s v="ng/L"/>
    <s v="&lt;"/>
    <n v="1"/>
    <n v="0.5"/>
    <n v="1"/>
    <b v="1"/>
    <n v="0"/>
  </r>
  <r>
    <s v="UK"/>
    <s v="GB-ENG"/>
    <s v="SIND4"/>
    <x v="119"/>
    <d v="2023-04-04T11:39:00"/>
    <x v="9"/>
    <n v="4"/>
    <s v="Imidacloprid"/>
    <s v="ng/L"/>
    <s v="&lt;"/>
    <n v="1"/>
    <n v="0.5"/>
    <n v="1"/>
    <b v="1"/>
    <n v="0"/>
  </r>
  <r>
    <s v="UK"/>
    <s v="GB-ENG"/>
    <s v="SIND4"/>
    <x v="119"/>
    <d v="2023-05-04T10:30:00"/>
    <x v="9"/>
    <n v="5"/>
    <s v="Imidacloprid"/>
    <s v="ng/L"/>
    <s v="&lt;"/>
    <n v="1"/>
    <n v="0.5"/>
    <n v="1"/>
    <b v="1"/>
    <n v="0"/>
  </r>
  <r>
    <s v="UK"/>
    <s v="GB-ENG"/>
    <s v="SIND4"/>
    <x v="119"/>
    <d v="2023-06-09T09:33:00"/>
    <x v="9"/>
    <n v="6"/>
    <s v="Imidacloprid"/>
    <s v="ng/L"/>
    <s v="="/>
    <n v="32"/>
    <n v="32"/>
    <n v="0"/>
    <b v="0"/>
    <n v="0"/>
  </r>
  <r>
    <s v="UK"/>
    <s v="GB-ENG"/>
    <s v="SIND4"/>
    <x v="119"/>
    <d v="2023-07-06T13:14:00"/>
    <x v="9"/>
    <n v="7"/>
    <s v="Imidacloprid"/>
    <s v="ng/L"/>
    <s v="&lt;"/>
    <n v="1"/>
    <n v="0.5"/>
    <n v="1"/>
    <b v="1"/>
    <n v="0"/>
  </r>
  <r>
    <s v="UK"/>
    <s v="GB-ENG"/>
    <s v="SIND4"/>
    <x v="119"/>
    <d v="2023-08-09T10:36:00"/>
    <x v="9"/>
    <n v="8"/>
    <s v="Imidacloprid"/>
    <s v="ng/L"/>
    <s v="&lt;"/>
    <n v="1"/>
    <n v="0.5"/>
    <n v="1"/>
    <b v="1"/>
    <n v="0"/>
  </r>
  <r>
    <s v="UK"/>
    <s v="GB-ENG"/>
    <s v="SIND4"/>
    <x v="119"/>
    <d v="2023-09-11T13:09:00"/>
    <x v="9"/>
    <n v="9"/>
    <s v="Imidacloprid"/>
    <s v="ng/L"/>
    <s v="&lt;"/>
    <n v="1"/>
    <n v="0.5"/>
    <n v="1"/>
    <b v="1"/>
    <n v="0"/>
  </r>
  <r>
    <s v="UK"/>
    <s v="GB-ENG"/>
    <s v="SIND4"/>
    <x v="119"/>
    <d v="2023-10-09T11:08:00"/>
    <x v="9"/>
    <n v="10"/>
    <s v="Imidacloprid"/>
    <s v="ng/L"/>
    <s v="&lt;"/>
    <n v="1"/>
    <n v="0.5"/>
    <n v="1"/>
    <b v="1"/>
    <n v="0"/>
  </r>
  <r>
    <s v="UK"/>
    <s v="GB-ENG"/>
    <s v="SIND4"/>
    <x v="119"/>
    <d v="2023-11-01T08:27:00"/>
    <x v="9"/>
    <n v="11"/>
    <s v="Imidacloprid"/>
    <s v="ng/L"/>
    <s v="&lt;"/>
    <n v="1"/>
    <n v="0.5"/>
    <n v="1"/>
    <b v="1"/>
    <n v="0"/>
  </r>
  <r>
    <s v="UK"/>
    <s v="GB-ENG"/>
    <s v="SIND4"/>
    <x v="119"/>
    <d v="2023-12-12T08:58:00"/>
    <x v="9"/>
    <n v="12"/>
    <s v="Imidacloprid"/>
    <s v="ng/L"/>
    <s v="&lt;"/>
    <n v="1"/>
    <n v="0.5"/>
    <n v="1"/>
    <b v="1"/>
    <n v="0"/>
  </r>
  <r>
    <s v="UK"/>
    <s v="GB-ENG"/>
    <s v="SIND4"/>
    <x v="119"/>
    <d v="2024-01-04T09:01:00"/>
    <x v="10"/>
    <n v="1"/>
    <s v="Imidacloprid"/>
    <s v="ng/L"/>
    <s v="="/>
    <n v="5.3"/>
    <n v="5.3"/>
    <n v="0"/>
    <b v="0"/>
    <n v="0"/>
  </r>
  <r>
    <s v="UK"/>
    <s v="GB-ENG"/>
    <s v="SIND4"/>
    <x v="119"/>
    <d v="2024-02-02T10:39:00"/>
    <x v="10"/>
    <n v="2"/>
    <s v="Imidacloprid"/>
    <s v="ng/L"/>
    <s v="&lt;"/>
    <n v="1"/>
    <n v="0.5"/>
    <n v="1"/>
    <b v="1"/>
    <n v="0"/>
  </r>
  <r>
    <s v="UK"/>
    <s v="GB-ENG"/>
    <s v="STF040"/>
    <x v="120"/>
    <d v="2019-09-13T12:01:00"/>
    <x v="0"/>
    <n v="9"/>
    <s v="Imidacloprid"/>
    <s v="ng/L"/>
    <s v="="/>
    <n v="3.6"/>
    <n v="3.6"/>
    <n v="0"/>
    <b v="0"/>
    <n v="0"/>
  </r>
  <r>
    <s v="UK"/>
    <s v="GB-ENG"/>
    <s v="STF040"/>
    <x v="120"/>
    <d v="2019-09-24T15:06:00"/>
    <x v="0"/>
    <n v="9"/>
    <s v="Imidacloprid"/>
    <s v="ng/L"/>
    <s v="="/>
    <n v="9.7999999999999989"/>
    <n v="9.7999999999999989"/>
    <n v="0"/>
    <b v="0"/>
    <n v="0"/>
  </r>
  <r>
    <s v="UK"/>
    <s v="GB-ENG"/>
    <s v="STF040"/>
    <x v="120"/>
    <d v="2019-09-25T12:14:00"/>
    <x v="0"/>
    <n v="9"/>
    <s v="Imidacloprid"/>
    <s v="ng/L"/>
    <s v="="/>
    <n v="5.1000000000000005"/>
    <n v="5.1000000000000005"/>
    <n v="0"/>
    <b v="0"/>
    <n v="0"/>
  </r>
  <r>
    <s v="UK"/>
    <s v="GB-ENG"/>
    <s v="STF040"/>
    <x v="120"/>
    <d v="2019-11-28T11:52:00"/>
    <x v="0"/>
    <n v="11"/>
    <s v="Imidacloprid"/>
    <s v="ng/L"/>
    <s v="="/>
    <n v="2.2999999999999998"/>
    <n v="2.2999999999999998"/>
    <n v="0"/>
    <b v="0"/>
    <n v="0"/>
  </r>
  <r>
    <s v="UK"/>
    <s v="GB-ENG"/>
    <s v="THR030A"/>
    <x v="121"/>
    <d v="2019-09-16T12:27:00"/>
    <x v="0"/>
    <n v="9"/>
    <s v="Imidacloprid"/>
    <s v="ng/L"/>
    <s v="&lt;"/>
    <n v="1"/>
    <n v="0.5"/>
    <n v="1"/>
    <b v="1"/>
    <n v="0"/>
  </r>
  <r>
    <s v="UK"/>
    <s v="GB-ENG"/>
    <s v="WAV120"/>
    <x v="122"/>
    <d v="2014-09-15T16:10:00"/>
    <x v="1"/>
    <n v="9"/>
    <s v="Imidacloprid"/>
    <s v="ng/L"/>
    <s v="="/>
    <n v="10"/>
    <n v="10"/>
    <n v="0"/>
    <b v="0"/>
    <n v="0"/>
  </r>
  <r>
    <s v="UK"/>
    <s v="GB-ENG"/>
    <s v="WAV120"/>
    <x v="122"/>
    <d v="2014-09-23T13:22:00"/>
    <x v="1"/>
    <n v="9"/>
    <s v="Imidacloprid"/>
    <s v="ng/L"/>
    <s v="="/>
    <n v="10"/>
    <n v="10"/>
    <n v="0"/>
    <b v="0"/>
    <n v="0"/>
  </r>
  <r>
    <s v="UK"/>
    <s v="GB-ENG"/>
    <s v="WAV120"/>
    <x v="122"/>
    <d v="2014-09-26T10:24:00"/>
    <x v="1"/>
    <n v="9"/>
    <s v="Imidacloprid"/>
    <s v="ng/L"/>
    <s v="="/>
    <n v="10"/>
    <n v="10"/>
    <n v="0"/>
    <b v="0"/>
    <n v="0"/>
  </r>
  <r>
    <s v="UK"/>
    <s v="GB-ENG"/>
    <s v="WAV120"/>
    <x v="122"/>
    <d v="2014-09-30T16:52:00"/>
    <x v="1"/>
    <n v="9"/>
    <s v="Imidacloprid"/>
    <s v="ng/L"/>
    <s v="="/>
    <n v="15"/>
    <n v="15"/>
    <n v="0"/>
    <b v="0"/>
    <n v="0"/>
  </r>
  <r>
    <s v="UK"/>
    <s v="GB-ENG"/>
    <s v="WAV120"/>
    <x v="122"/>
    <d v="2014-10-03T08:12:00"/>
    <x v="1"/>
    <n v="10"/>
    <s v="Imidacloprid"/>
    <s v="ng/L"/>
    <s v="="/>
    <n v="15"/>
    <n v="15"/>
    <n v="0"/>
    <b v="0"/>
    <n v="0"/>
  </r>
  <r>
    <s v="UK"/>
    <s v="GB-ENG"/>
    <s v="WAV120"/>
    <x v="122"/>
    <d v="2014-10-06T08:53:00"/>
    <x v="1"/>
    <n v="10"/>
    <s v="Imidacloprid"/>
    <s v="ng/L"/>
    <s v="="/>
    <n v="10"/>
    <n v="10"/>
    <n v="0"/>
    <b v="0"/>
    <n v="0"/>
  </r>
  <r>
    <s v="UK"/>
    <s v="GB-ENG"/>
    <s v="WAV120"/>
    <x v="122"/>
    <d v="2014-10-08T08:38:00"/>
    <x v="1"/>
    <n v="10"/>
    <s v="Imidacloprid"/>
    <s v="ng/L"/>
    <s v="="/>
    <n v="20"/>
    <n v="20"/>
    <n v="0"/>
    <b v="0"/>
    <n v="0"/>
  </r>
  <r>
    <s v="UK"/>
    <s v="GB-ENG"/>
    <s v="WAV120"/>
    <x v="122"/>
    <d v="2014-10-14T09:47:00"/>
    <x v="1"/>
    <n v="10"/>
    <s v="Imidacloprid"/>
    <s v="ng/L"/>
    <s v="="/>
    <n v="20"/>
    <n v="20"/>
    <n v="0"/>
    <b v="0"/>
    <n v="0"/>
  </r>
  <r>
    <s v="UK"/>
    <s v="GB-ENG"/>
    <s v="WAV120"/>
    <x v="122"/>
    <d v="2014-10-17T11:53:00"/>
    <x v="1"/>
    <n v="10"/>
    <s v="Imidacloprid"/>
    <s v="ng/L"/>
    <s v="="/>
    <n v="18"/>
    <n v="18"/>
    <n v="0"/>
    <b v="0"/>
    <n v="0"/>
  </r>
  <r>
    <s v="UK"/>
    <s v="GB-ENG"/>
    <s v="WAV120"/>
    <x v="122"/>
    <d v="2014-10-20T08:51:00"/>
    <x v="1"/>
    <n v="10"/>
    <s v="Imidacloprid"/>
    <s v="ng/L"/>
    <s v="="/>
    <n v="18"/>
    <n v="18"/>
    <n v="0"/>
    <b v="0"/>
    <n v="0"/>
  </r>
  <r>
    <s v="UK"/>
    <s v="GB-ENG"/>
    <s v="WAV120"/>
    <x v="122"/>
    <d v="2014-10-22T10:43:00"/>
    <x v="1"/>
    <n v="10"/>
    <s v="Imidacloprid"/>
    <s v="ng/L"/>
    <s v="="/>
    <n v="10"/>
    <n v="10"/>
    <n v="0"/>
    <b v="0"/>
    <n v="0"/>
  </r>
  <r>
    <s v="UK"/>
    <s v="GB-ENG"/>
    <s v="WAV120"/>
    <x v="122"/>
    <d v="2014-10-27T10:24:00"/>
    <x v="1"/>
    <n v="10"/>
    <s v="Imidacloprid"/>
    <s v="ng/L"/>
    <s v="="/>
    <n v="10"/>
    <n v="10"/>
    <n v="0"/>
    <b v="0"/>
    <n v="0"/>
  </r>
  <r>
    <s v="UK"/>
    <s v="GB-ENG"/>
    <s v="WAV120"/>
    <x v="122"/>
    <d v="2014-10-31T14:50:00"/>
    <x v="1"/>
    <n v="10"/>
    <s v="Imidacloprid"/>
    <s v="ng/L"/>
    <s v="="/>
    <n v="15"/>
    <n v="15"/>
    <n v="0"/>
    <b v="0"/>
    <n v="0"/>
  </r>
  <r>
    <s v="UK"/>
    <s v="GB-ENG"/>
    <s v="WAV120"/>
    <x v="122"/>
    <d v="2014-11-03T09:38:00"/>
    <x v="1"/>
    <n v="11"/>
    <s v="Imidacloprid"/>
    <s v="ng/L"/>
    <s v="="/>
    <n v="15"/>
    <n v="15"/>
    <n v="0"/>
    <b v="0"/>
    <n v="0"/>
  </r>
  <r>
    <s v="UK"/>
    <s v="GB-ENG"/>
    <s v="WAV120"/>
    <x v="122"/>
    <d v="2014-11-05T14:41:00"/>
    <x v="1"/>
    <n v="11"/>
    <s v="Imidacloprid"/>
    <s v="ng/L"/>
    <s v="="/>
    <n v="15"/>
    <n v="15"/>
    <n v="0"/>
    <b v="0"/>
    <n v="0"/>
  </r>
  <r>
    <s v="UK"/>
    <s v="GB-ENG"/>
    <s v="WAV120"/>
    <x v="122"/>
    <d v="2014-11-10T12:45:00"/>
    <x v="1"/>
    <n v="11"/>
    <s v="Imidacloprid"/>
    <s v="ng/L"/>
    <s v="="/>
    <n v="20"/>
    <n v="20"/>
    <n v="0"/>
    <b v="0"/>
    <n v="0"/>
  </r>
  <r>
    <s v="UK"/>
    <s v="GB-ENG"/>
    <s v="WAV120"/>
    <x v="122"/>
    <d v="2014-11-13T07:50:00"/>
    <x v="1"/>
    <n v="11"/>
    <s v="Imidacloprid"/>
    <s v="ng/L"/>
    <s v="="/>
    <n v="15"/>
    <n v="15"/>
    <n v="0"/>
    <b v="0"/>
    <n v="0"/>
  </r>
  <r>
    <s v="UK"/>
    <s v="GB-ENG"/>
    <s v="WAV120"/>
    <x v="122"/>
    <d v="2014-11-17T08:36:00"/>
    <x v="1"/>
    <n v="11"/>
    <s v="Imidacloprid"/>
    <s v="ng/L"/>
    <s v="="/>
    <n v="15"/>
    <n v="15"/>
    <n v="0"/>
    <b v="0"/>
    <n v="0"/>
  </r>
  <r>
    <s v="UK"/>
    <s v="GB-ENG"/>
    <s v="WAV120"/>
    <x v="122"/>
    <d v="2014-11-19T11:22:00"/>
    <x v="1"/>
    <n v="11"/>
    <s v="Imidacloprid"/>
    <s v="ng/L"/>
    <s v="="/>
    <n v="10"/>
    <n v="10"/>
    <n v="0"/>
    <b v="0"/>
    <n v="0"/>
  </r>
  <r>
    <s v="UK"/>
    <s v="GB-ENG"/>
    <s v="WAV120"/>
    <x v="122"/>
    <d v="2014-11-25T11:29:00"/>
    <x v="1"/>
    <n v="11"/>
    <s v="Imidacloprid"/>
    <s v="ng/L"/>
    <s v="&lt;"/>
    <n v="1"/>
    <n v="0.5"/>
    <n v="1"/>
    <b v="1"/>
    <n v="0"/>
  </r>
  <r>
    <s v="UK"/>
    <s v="GB-ENG"/>
    <s v="WAV120"/>
    <x v="122"/>
    <d v="2014-11-26T13:17:00"/>
    <x v="1"/>
    <n v="11"/>
    <s v="Imidacloprid"/>
    <s v="ng/L"/>
    <s v="&lt;"/>
    <n v="1"/>
    <n v="0.5"/>
    <n v="1"/>
    <b v="1"/>
    <n v="0"/>
  </r>
  <r>
    <s v="UK"/>
    <s v="GB-ENG"/>
    <s v="WAV120"/>
    <x v="122"/>
    <d v="2014-12-03T10:02:00"/>
    <x v="1"/>
    <n v="12"/>
    <s v="Imidacloprid"/>
    <s v="ng/L"/>
    <s v="="/>
    <n v="8"/>
    <n v="8"/>
    <n v="0"/>
    <b v="0"/>
    <n v="0"/>
  </r>
  <r>
    <s v="UK"/>
    <s v="GB-ENG"/>
    <s v="WAV120"/>
    <x v="122"/>
    <d v="2014-12-04T08:22:00"/>
    <x v="1"/>
    <n v="12"/>
    <s v="Imidacloprid"/>
    <s v="ng/L"/>
    <s v="="/>
    <n v="10"/>
    <n v="10"/>
    <n v="0"/>
    <b v="0"/>
    <n v="0"/>
  </r>
  <r>
    <s v="UK"/>
    <s v="GB-ENG"/>
    <s v="WAV120"/>
    <x v="122"/>
    <d v="2014-12-09T11:32:00"/>
    <x v="1"/>
    <n v="12"/>
    <s v="Imidacloprid"/>
    <s v="ng/L"/>
    <s v="="/>
    <n v="7"/>
    <n v="7"/>
    <n v="0"/>
    <b v="0"/>
    <n v="0"/>
  </r>
  <r>
    <s v="UK"/>
    <s v="GB-ENG"/>
    <s v="WAV120"/>
    <x v="122"/>
    <d v="2014-12-11T15:18:00"/>
    <x v="1"/>
    <n v="12"/>
    <s v="Imidacloprid"/>
    <s v="ng/L"/>
    <s v="="/>
    <n v="9"/>
    <n v="9"/>
    <n v="0"/>
    <b v="0"/>
    <n v="0"/>
  </r>
  <r>
    <s v="UK"/>
    <s v="GB-ENG"/>
    <s v="WAV120"/>
    <x v="122"/>
    <d v="2014-12-15T15:01:00"/>
    <x v="1"/>
    <n v="12"/>
    <s v="Imidacloprid"/>
    <s v="ng/L"/>
    <s v="="/>
    <n v="7.5"/>
    <n v="7.5"/>
    <n v="0"/>
    <b v="0"/>
    <n v="0"/>
  </r>
  <r>
    <s v="UK"/>
    <s v="GB-ENG"/>
    <s v="WAV120"/>
    <x v="122"/>
    <d v="2014-12-17T11:34:00"/>
    <x v="1"/>
    <n v="12"/>
    <s v="Imidacloprid"/>
    <s v="ng/L"/>
    <s v="="/>
    <n v="15"/>
    <n v="15"/>
    <n v="0"/>
    <b v="0"/>
    <n v="0"/>
  </r>
  <r>
    <s v="UK"/>
    <s v="GB-ENG"/>
    <s v="WAV120"/>
    <x v="122"/>
    <d v="2015-01-06T07:57:00"/>
    <x v="2"/>
    <n v="1"/>
    <s v="Imidacloprid"/>
    <s v="ng/L"/>
    <s v="="/>
    <n v="7"/>
    <n v="7"/>
    <n v="0"/>
    <b v="0"/>
    <n v="0"/>
  </r>
  <r>
    <s v="UK"/>
    <s v="GB-ENG"/>
    <s v="WAV120"/>
    <x v="122"/>
    <d v="2015-01-07T08:02:00"/>
    <x v="2"/>
    <n v="1"/>
    <s v="Imidacloprid"/>
    <s v="ng/L"/>
    <s v="="/>
    <n v="7"/>
    <n v="7"/>
    <n v="0"/>
    <b v="0"/>
    <n v="0"/>
  </r>
  <r>
    <s v="UK"/>
    <s v="GB-ENG"/>
    <s v="WAV120"/>
    <x v="122"/>
    <d v="2015-01-12T07:57:00"/>
    <x v="2"/>
    <n v="1"/>
    <s v="Imidacloprid"/>
    <s v="ng/L"/>
    <s v="="/>
    <n v="7"/>
    <n v="7"/>
    <n v="0"/>
    <b v="0"/>
    <n v="0"/>
  </r>
  <r>
    <s v="UK"/>
    <s v="GB-ENG"/>
    <s v="WAV120"/>
    <x v="122"/>
    <d v="2015-01-16T15:01:00"/>
    <x v="2"/>
    <n v="1"/>
    <s v="Imidacloprid"/>
    <s v="ng/L"/>
    <s v="="/>
    <n v="6"/>
    <n v="6"/>
    <n v="0"/>
    <b v="0"/>
    <n v="0"/>
  </r>
  <r>
    <s v="UK"/>
    <s v="GB-ENG"/>
    <s v="WAV120"/>
    <x v="122"/>
    <d v="2015-01-19T14:42:00"/>
    <x v="2"/>
    <n v="1"/>
    <s v="Imidacloprid"/>
    <s v="ng/L"/>
    <s v="="/>
    <n v="6.5"/>
    <n v="6.5"/>
    <n v="0"/>
    <b v="0"/>
    <n v="0"/>
  </r>
  <r>
    <s v="UK"/>
    <s v="GB-ENG"/>
    <s v="WAV120"/>
    <x v="122"/>
    <d v="2015-01-21T14:14:00"/>
    <x v="2"/>
    <n v="1"/>
    <s v="Imidacloprid"/>
    <s v="ng/L"/>
    <s v="="/>
    <n v="8"/>
    <n v="8"/>
    <n v="0"/>
    <b v="0"/>
    <n v="0"/>
  </r>
  <r>
    <s v="UK"/>
    <s v="GB-ENG"/>
    <s v="WAV120"/>
    <x v="122"/>
    <d v="2015-01-26T08:15:00"/>
    <x v="2"/>
    <n v="1"/>
    <s v="Imidacloprid"/>
    <s v="ng/L"/>
    <s v="="/>
    <n v="13"/>
    <n v="13"/>
    <n v="0"/>
    <b v="0"/>
    <n v="0"/>
  </r>
  <r>
    <s v="UK"/>
    <s v="GB-ENG"/>
    <s v="WAV120"/>
    <x v="122"/>
    <d v="2015-01-28T09:52:00"/>
    <x v="2"/>
    <n v="1"/>
    <s v="Imidacloprid"/>
    <s v="ng/L"/>
    <s v="="/>
    <n v="10"/>
    <n v="10"/>
    <n v="0"/>
    <b v="0"/>
    <n v="0"/>
  </r>
  <r>
    <s v="UK"/>
    <s v="GB-ENG"/>
    <s v="WAV120"/>
    <x v="122"/>
    <d v="2015-02-02T10:11:00"/>
    <x v="2"/>
    <n v="2"/>
    <s v="Imidacloprid"/>
    <s v="ng/L"/>
    <s v="&lt;"/>
    <n v="1"/>
    <n v="0.5"/>
    <n v="1"/>
    <b v="1"/>
    <n v="0"/>
  </r>
  <r>
    <s v="UK"/>
    <s v="GB-ENG"/>
    <s v="WAV120"/>
    <x v="122"/>
    <d v="2015-02-06T08:09:00"/>
    <x v="2"/>
    <n v="2"/>
    <s v="Imidacloprid"/>
    <s v="ng/L"/>
    <s v="="/>
    <n v="16"/>
    <n v="16"/>
    <n v="0"/>
    <b v="0"/>
    <n v="0"/>
  </r>
  <r>
    <s v="UK"/>
    <s v="GB-ENG"/>
    <s v="WAV120"/>
    <x v="122"/>
    <d v="2015-02-10T13:17:00"/>
    <x v="2"/>
    <n v="2"/>
    <s v="Imidacloprid"/>
    <s v="ng/L"/>
    <s v="&lt;"/>
    <n v="1"/>
    <n v="0.5"/>
    <n v="1"/>
    <b v="1"/>
    <n v="0"/>
  </r>
  <r>
    <s v="UK"/>
    <s v="GB-ENG"/>
    <s v="WAV120"/>
    <x v="122"/>
    <d v="2015-02-13T10:22:00"/>
    <x v="2"/>
    <n v="2"/>
    <s v="Imidacloprid"/>
    <s v="ng/L"/>
    <s v="&lt;"/>
    <n v="1"/>
    <n v="0.5"/>
    <n v="1"/>
    <b v="1"/>
    <n v="0"/>
  </r>
  <r>
    <s v="UK"/>
    <s v="GB-ENG"/>
    <s v="WAV120"/>
    <x v="122"/>
    <d v="2015-02-17T09:27:00"/>
    <x v="2"/>
    <n v="2"/>
    <s v="Imidacloprid"/>
    <s v="ng/L"/>
    <s v="="/>
    <n v="5"/>
    <n v="5"/>
    <n v="0"/>
    <b v="0"/>
    <n v="0"/>
  </r>
  <r>
    <s v="UK"/>
    <s v="GB-ENG"/>
    <s v="WAV120"/>
    <x v="122"/>
    <d v="2015-02-18T08:32:00"/>
    <x v="2"/>
    <n v="2"/>
    <s v="Imidacloprid"/>
    <s v="ng/L"/>
    <s v="="/>
    <n v="140"/>
    <n v="140"/>
    <n v="0"/>
    <b v="0"/>
    <n v="1"/>
  </r>
  <r>
    <s v="UK"/>
    <s v="GB-ENG"/>
    <s v="WAV120"/>
    <x v="122"/>
    <d v="2015-02-23T10:24:00"/>
    <x v="2"/>
    <n v="2"/>
    <s v="Imidacloprid"/>
    <s v="ng/L"/>
    <s v="="/>
    <n v="6"/>
    <n v="6"/>
    <n v="0"/>
    <b v="0"/>
    <n v="0"/>
  </r>
  <r>
    <s v="UK"/>
    <s v="GB-ENG"/>
    <s v="WAV120"/>
    <x v="122"/>
    <d v="2015-02-26T11:12:00"/>
    <x v="2"/>
    <n v="2"/>
    <s v="Imidacloprid"/>
    <s v="ng/L"/>
    <s v="="/>
    <n v="6.7"/>
    <n v="6.7"/>
    <n v="0"/>
    <b v="0"/>
    <n v="0"/>
  </r>
  <r>
    <s v="UK"/>
    <s v="GB-ENG"/>
    <s v="WAV120"/>
    <x v="122"/>
    <d v="2015-03-03T08:00:00"/>
    <x v="2"/>
    <n v="3"/>
    <s v="Imidacloprid"/>
    <s v="ng/L"/>
    <s v="="/>
    <n v="6"/>
    <n v="6"/>
    <n v="0"/>
    <b v="0"/>
    <n v="0"/>
  </r>
  <r>
    <s v="UK"/>
    <s v="GB-ENG"/>
    <s v="WAV120"/>
    <x v="122"/>
    <d v="2015-03-06T08:10:00"/>
    <x v="2"/>
    <n v="3"/>
    <s v="Imidacloprid"/>
    <s v="ng/L"/>
    <s v="="/>
    <n v="13"/>
    <n v="13"/>
    <n v="0"/>
    <b v="0"/>
    <n v="0"/>
  </r>
  <r>
    <s v="UK"/>
    <s v="GB-ENG"/>
    <s v="WAV120"/>
    <x v="122"/>
    <d v="2015-03-09T07:55:00"/>
    <x v="2"/>
    <n v="3"/>
    <s v="Imidacloprid"/>
    <s v="ng/L"/>
    <s v="="/>
    <n v="6.5"/>
    <n v="6.5"/>
    <n v="0"/>
    <b v="0"/>
    <n v="0"/>
  </r>
  <r>
    <s v="UK"/>
    <s v="GB-ENG"/>
    <s v="WAV120"/>
    <x v="122"/>
    <d v="2015-03-13T07:41:00"/>
    <x v="2"/>
    <n v="3"/>
    <s v="Imidacloprid"/>
    <s v="ng/L"/>
    <s v="="/>
    <n v="8.8000000000000007"/>
    <n v="8.8000000000000007"/>
    <n v="0"/>
    <b v="0"/>
    <n v="0"/>
  </r>
  <r>
    <s v="UK"/>
    <s v="GB-ENG"/>
    <s v="WAV120"/>
    <x v="122"/>
    <d v="2015-03-17T07:41:00"/>
    <x v="2"/>
    <n v="3"/>
    <s v="Imidacloprid"/>
    <s v="ng/L"/>
    <s v="="/>
    <n v="10"/>
    <n v="10"/>
    <n v="0"/>
    <b v="0"/>
    <n v="0"/>
  </r>
  <r>
    <s v="UK"/>
    <s v="GB-ENG"/>
    <s v="WAV120"/>
    <x v="122"/>
    <d v="2015-03-20T07:47:00"/>
    <x v="2"/>
    <n v="3"/>
    <s v="Imidacloprid"/>
    <s v="ng/L"/>
    <s v="="/>
    <n v="14"/>
    <n v="14"/>
    <n v="0"/>
    <b v="0"/>
    <n v="0"/>
  </r>
  <r>
    <s v="UK"/>
    <s v="GB-ENG"/>
    <s v="WAV120"/>
    <x v="122"/>
    <d v="2015-03-23T07:50:00"/>
    <x v="2"/>
    <n v="3"/>
    <s v="Imidacloprid"/>
    <s v="ng/L"/>
    <s v="="/>
    <n v="18"/>
    <n v="18"/>
    <n v="0"/>
    <b v="0"/>
    <n v="0"/>
  </r>
  <r>
    <s v="UK"/>
    <s v="GB-ENG"/>
    <s v="WAV120"/>
    <x v="122"/>
    <d v="2015-03-26T13:19:00"/>
    <x v="2"/>
    <n v="3"/>
    <s v="Imidacloprid"/>
    <s v="ng/L"/>
    <s v="="/>
    <n v="40"/>
    <n v="40"/>
    <n v="0"/>
    <b v="0"/>
    <n v="0"/>
  </r>
  <r>
    <s v="UK"/>
    <s v="GB-ENG"/>
    <s v="WAV120"/>
    <x v="122"/>
    <d v="2015-03-31T09:27:00"/>
    <x v="2"/>
    <n v="3"/>
    <s v="Imidacloprid"/>
    <s v="ng/L"/>
    <s v="&lt;"/>
    <n v="1"/>
    <n v="0.5"/>
    <n v="1"/>
    <b v="1"/>
    <n v="0"/>
  </r>
  <r>
    <s v="UK"/>
    <s v="GB-ENG"/>
    <s v="WAV120"/>
    <x v="122"/>
    <d v="2015-04-01T08:59:00"/>
    <x v="2"/>
    <n v="4"/>
    <s v="Imidacloprid"/>
    <s v="ng/L"/>
    <s v="&lt;"/>
    <n v="1"/>
    <n v="0.5"/>
    <n v="1"/>
    <b v="1"/>
    <n v="0"/>
  </r>
  <r>
    <s v="UK"/>
    <s v="GB-ENG"/>
    <s v="WAV120"/>
    <x v="122"/>
    <d v="2015-04-08T08:58:00"/>
    <x v="2"/>
    <n v="4"/>
    <s v="Imidacloprid"/>
    <s v="ng/L"/>
    <s v="="/>
    <n v="9"/>
    <n v="9"/>
    <n v="0"/>
    <b v="0"/>
    <n v="0"/>
  </r>
  <r>
    <s v="UK"/>
    <s v="GB-ENG"/>
    <s v="WAV120"/>
    <x v="122"/>
    <d v="2015-04-09T08:56:00"/>
    <x v="2"/>
    <n v="4"/>
    <s v="Imidacloprid"/>
    <s v="ng/L"/>
    <s v="="/>
    <n v="10"/>
    <n v="10"/>
    <n v="0"/>
    <b v="0"/>
    <n v="0"/>
  </r>
  <r>
    <s v="UK"/>
    <s v="GB-ENG"/>
    <s v="WAV120"/>
    <x v="122"/>
    <d v="2015-04-13T09:01:00"/>
    <x v="2"/>
    <n v="4"/>
    <s v="Imidacloprid"/>
    <s v="ng/L"/>
    <s v="="/>
    <n v="14"/>
    <n v="14"/>
    <n v="0"/>
    <b v="0"/>
    <n v="0"/>
  </r>
  <r>
    <s v="UK"/>
    <s v="GB-ENG"/>
    <s v="WAV120"/>
    <x v="122"/>
    <d v="2015-04-15T08:59:00"/>
    <x v="2"/>
    <n v="4"/>
    <s v="Imidacloprid"/>
    <s v="ng/L"/>
    <s v="="/>
    <n v="11"/>
    <n v="11"/>
    <n v="0"/>
    <b v="0"/>
    <n v="0"/>
  </r>
  <r>
    <s v="UK"/>
    <s v="GB-ENG"/>
    <s v="WAV120"/>
    <x v="122"/>
    <d v="2015-04-20T14:34:00"/>
    <x v="2"/>
    <n v="4"/>
    <s v="Imidacloprid"/>
    <s v="ng/L"/>
    <s v="="/>
    <n v="17"/>
    <n v="17"/>
    <n v="0"/>
    <b v="0"/>
    <n v="0"/>
  </r>
  <r>
    <s v="UK"/>
    <s v="GB-ENG"/>
    <s v="WAV120"/>
    <x v="122"/>
    <d v="2015-04-23T11:12:00"/>
    <x v="2"/>
    <n v="4"/>
    <s v="Imidacloprid"/>
    <s v="ng/L"/>
    <s v="="/>
    <n v="24"/>
    <n v="24"/>
    <n v="0"/>
    <b v="0"/>
    <n v="0"/>
  </r>
  <r>
    <s v="UK"/>
    <s v="GB-ENG"/>
    <s v="WAV120"/>
    <x v="122"/>
    <d v="2015-04-28T11:22:00"/>
    <x v="2"/>
    <n v="4"/>
    <s v="Imidacloprid"/>
    <s v="ng/L"/>
    <s v="="/>
    <n v="13"/>
    <n v="13"/>
    <n v="0"/>
    <b v="0"/>
    <n v="0"/>
  </r>
  <r>
    <s v="UK"/>
    <s v="GB-ENG"/>
    <s v="WAV120"/>
    <x v="122"/>
    <d v="2015-04-30T13:13:00"/>
    <x v="2"/>
    <n v="4"/>
    <s v="Imidacloprid"/>
    <s v="ng/L"/>
    <s v="="/>
    <n v="14"/>
    <n v="14"/>
    <n v="0"/>
    <b v="0"/>
    <n v="0"/>
  </r>
  <r>
    <s v="UK"/>
    <s v="GB-ENG"/>
    <s v="WAV120"/>
    <x v="122"/>
    <d v="2015-05-06T11:33:00"/>
    <x v="2"/>
    <n v="5"/>
    <s v="Imidacloprid"/>
    <s v="ng/L"/>
    <s v="="/>
    <n v="14"/>
    <n v="14"/>
    <n v="0"/>
    <b v="0"/>
    <n v="0"/>
  </r>
  <r>
    <s v="UK"/>
    <s v="GB-ENG"/>
    <s v="WAV120"/>
    <x v="122"/>
    <d v="2015-05-07T14:09:00"/>
    <x v="2"/>
    <n v="5"/>
    <s v="Imidacloprid"/>
    <s v="ng/L"/>
    <s v="="/>
    <n v="13"/>
    <n v="13"/>
    <n v="0"/>
    <b v="0"/>
    <n v="0"/>
  </r>
  <r>
    <s v="UK"/>
    <s v="GB-ENG"/>
    <s v="WAV120"/>
    <x v="122"/>
    <d v="2015-05-11T14:04:00"/>
    <x v="2"/>
    <n v="5"/>
    <s v="Imidacloprid"/>
    <s v="ng/L"/>
    <s v="&lt;"/>
    <n v="1"/>
    <n v="0.5"/>
    <n v="1"/>
    <b v="1"/>
    <n v="0"/>
  </r>
  <r>
    <s v="UK"/>
    <s v="GB-ENG"/>
    <s v="WAV120"/>
    <x v="122"/>
    <d v="2015-05-13T09:35:00"/>
    <x v="2"/>
    <n v="5"/>
    <s v="Imidacloprid"/>
    <s v="ng/L"/>
    <s v="="/>
    <n v="12"/>
    <n v="12"/>
    <n v="0"/>
    <b v="0"/>
    <n v="0"/>
  </r>
  <r>
    <s v="UK"/>
    <s v="GB-ENG"/>
    <s v="WAV120"/>
    <x v="122"/>
    <d v="2015-05-18T09:30:00"/>
    <x v="2"/>
    <n v="5"/>
    <s v="Imidacloprid"/>
    <s v="ng/L"/>
    <s v="&lt;"/>
    <n v="1"/>
    <n v="0.5"/>
    <n v="1"/>
    <b v="1"/>
    <n v="0"/>
  </r>
  <r>
    <s v="UK"/>
    <s v="GB-ENG"/>
    <s v="WAV120"/>
    <x v="122"/>
    <d v="2015-05-20T09:40:00"/>
    <x v="2"/>
    <n v="5"/>
    <s v="Imidacloprid"/>
    <s v="ng/L"/>
    <s v="&lt;"/>
    <n v="1"/>
    <n v="0.5"/>
    <n v="1"/>
    <b v="1"/>
    <n v="0"/>
  </r>
  <r>
    <s v="UK"/>
    <s v="GB-ENG"/>
    <s v="WAV120"/>
    <x v="122"/>
    <d v="2015-05-26T08:26:00"/>
    <x v="2"/>
    <n v="5"/>
    <s v="Imidacloprid"/>
    <s v="ng/L"/>
    <s v="="/>
    <n v="17"/>
    <n v="17"/>
    <n v="0"/>
    <b v="0"/>
    <n v="0"/>
  </r>
  <r>
    <s v="UK"/>
    <s v="GB-ENG"/>
    <s v="WAV120"/>
    <x v="122"/>
    <d v="2015-05-28T08:38:00"/>
    <x v="2"/>
    <n v="5"/>
    <s v="Imidacloprid"/>
    <s v="ng/L"/>
    <s v="="/>
    <n v="66"/>
    <n v="66"/>
    <n v="0"/>
    <b v="0"/>
    <n v="1"/>
  </r>
  <r>
    <s v="UK"/>
    <s v="GB-ENG"/>
    <s v="WAV120"/>
    <x v="122"/>
    <d v="2015-06-03T08:54:00"/>
    <x v="2"/>
    <n v="6"/>
    <s v="Imidacloprid"/>
    <s v="ng/L"/>
    <s v="="/>
    <n v="12"/>
    <n v="12"/>
    <n v="0"/>
    <b v="0"/>
    <n v="0"/>
  </r>
  <r>
    <s v="UK"/>
    <s v="GB-ENG"/>
    <s v="WAV120"/>
    <x v="122"/>
    <d v="2015-06-04T08:44:00"/>
    <x v="2"/>
    <n v="6"/>
    <s v="Imidacloprid"/>
    <s v="ng/L"/>
    <s v="="/>
    <n v="12"/>
    <n v="12"/>
    <n v="0"/>
    <b v="0"/>
    <n v="0"/>
  </r>
  <r>
    <s v="UK"/>
    <s v="GB-ENG"/>
    <s v="WAV120"/>
    <x v="122"/>
    <d v="2015-06-08T09:57:00"/>
    <x v="2"/>
    <n v="6"/>
    <s v="Imidacloprid"/>
    <s v="ng/L"/>
    <s v="="/>
    <n v="30"/>
    <n v="30"/>
    <n v="0"/>
    <b v="0"/>
    <n v="0"/>
  </r>
  <r>
    <s v="UK"/>
    <s v="GB-ENG"/>
    <s v="WAV120"/>
    <x v="122"/>
    <d v="2015-06-10T09:21:00"/>
    <x v="2"/>
    <n v="6"/>
    <s v="Imidacloprid"/>
    <s v="ng/L"/>
    <s v="="/>
    <n v="13"/>
    <n v="13"/>
    <n v="0"/>
    <b v="0"/>
    <n v="0"/>
  </r>
  <r>
    <s v="UK"/>
    <s v="GB-ENG"/>
    <s v="WAV120"/>
    <x v="122"/>
    <d v="2015-06-16T09:47:00"/>
    <x v="2"/>
    <n v="6"/>
    <s v="Imidacloprid"/>
    <s v="ng/L"/>
    <s v="="/>
    <n v="20"/>
    <n v="20"/>
    <n v="0"/>
    <b v="0"/>
    <n v="0"/>
  </r>
  <r>
    <s v="UK"/>
    <s v="GB-ENG"/>
    <s v="WAV120"/>
    <x v="122"/>
    <d v="2015-06-17T10:38:00"/>
    <x v="2"/>
    <n v="6"/>
    <s v="Imidacloprid"/>
    <s v="ng/L"/>
    <s v="="/>
    <n v="37"/>
    <n v="37"/>
    <n v="0"/>
    <b v="0"/>
    <n v="0"/>
  </r>
  <r>
    <s v="UK"/>
    <s v="GB-ENG"/>
    <s v="WAV120"/>
    <x v="122"/>
    <d v="2015-06-22T11:15:00"/>
    <x v="2"/>
    <n v="6"/>
    <s v="Imidacloprid"/>
    <s v="ng/L"/>
    <s v="="/>
    <n v="12"/>
    <n v="12"/>
    <n v="0"/>
    <b v="0"/>
    <n v="0"/>
  </r>
  <r>
    <s v="UK"/>
    <s v="GB-ENG"/>
    <s v="WAV120"/>
    <x v="122"/>
    <d v="2015-06-24T14:15:00"/>
    <x v="2"/>
    <n v="6"/>
    <s v="Imidacloprid"/>
    <s v="ng/L"/>
    <s v="="/>
    <n v="9.7999999999999989"/>
    <n v="9.7999999999999989"/>
    <n v="0"/>
    <b v="0"/>
    <n v="0"/>
  </r>
  <r>
    <s v="UK"/>
    <s v="GB-ENG"/>
    <s v="WAV120"/>
    <x v="122"/>
    <d v="2015-06-29T09:11:00"/>
    <x v="2"/>
    <n v="6"/>
    <s v="Imidacloprid"/>
    <s v="ng/L"/>
    <s v="="/>
    <n v="9"/>
    <n v="9"/>
    <n v="0"/>
    <b v="0"/>
    <n v="0"/>
  </r>
  <r>
    <s v="UK"/>
    <s v="GB-ENG"/>
    <s v="WAV120"/>
    <x v="122"/>
    <d v="2015-07-02T17:10:00"/>
    <x v="2"/>
    <n v="7"/>
    <s v="Imidacloprid"/>
    <s v="ng/L"/>
    <s v="="/>
    <n v="9.6"/>
    <n v="9.6"/>
    <n v="0"/>
    <b v="0"/>
    <n v="0"/>
  </r>
  <r>
    <s v="UK"/>
    <s v="GB-ENG"/>
    <s v="WAV120"/>
    <x v="122"/>
    <d v="2015-07-06T09:06:00"/>
    <x v="2"/>
    <n v="7"/>
    <s v="Imidacloprid"/>
    <s v="ng/L"/>
    <s v="="/>
    <n v="10"/>
    <n v="10"/>
    <n v="0"/>
    <b v="0"/>
    <n v="0"/>
  </r>
  <r>
    <s v="UK"/>
    <s v="GB-ENG"/>
    <s v="WAV120"/>
    <x v="122"/>
    <d v="2015-07-09T11:25:00"/>
    <x v="2"/>
    <n v="7"/>
    <s v="Imidacloprid"/>
    <s v="ng/L"/>
    <s v="="/>
    <n v="9.1999999999999993"/>
    <n v="9.1999999999999993"/>
    <n v="0"/>
    <b v="0"/>
    <n v="0"/>
  </r>
  <r>
    <s v="UK"/>
    <s v="GB-ENG"/>
    <s v="WAV120"/>
    <x v="122"/>
    <d v="2015-07-10T09:02:00"/>
    <x v="2"/>
    <n v="7"/>
    <s v="Imidacloprid"/>
    <s v="ng/L"/>
    <s v="="/>
    <n v="25"/>
    <n v="25"/>
    <n v="0"/>
    <b v="0"/>
    <n v="0"/>
  </r>
  <r>
    <s v="UK"/>
    <s v="GB-ENG"/>
    <s v="WAV120"/>
    <x v="122"/>
    <d v="2015-07-14T09:45:00"/>
    <x v="2"/>
    <n v="7"/>
    <s v="Imidacloprid"/>
    <s v="ng/L"/>
    <s v="="/>
    <n v="14"/>
    <n v="14"/>
    <n v="0"/>
    <b v="0"/>
    <n v="0"/>
  </r>
  <r>
    <s v="UK"/>
    <s v="GB-ENG"/>
    <s v="WAV120"/>
    <x v="122"/>
    <d v="2015-07-15T09:00:00"/>
    <x v="2"/>
    <n v="7"/>
    <s v="Imidacloprid"/>
    <s v="ng/L"/>
    <s v="="/>
    <n v="13"/>
    <n v="13"/>
    <n v="0"/>
    <b v="0"/>
    <n v="0"/>
  </r>
  <r>
    <s v="UK"/>
    <s v="GB-ENG"/>
    <s v="WAV120"/>
    <x v="122"/>
    <d v="2015-07-24T09:08:00"/>
    <x v="2"/>
    <n v="7"/>
    <s v="Imidacloprid"/>
    <s v="ng/L"/>
    <s v="="/>
    <n v="11"/>
    <n v="11"/>
    <n v="0"/>
    <b v="0"/>
    <n v="0"/>
  </r>
  <r>
    <s v="UK"/>
    <s v="GB-ENG"/>
    <s v="WAV120"/>
    <x v="122"/>
    <d v="2015-07-27T10:06:00"/>
    <x v="2"/>
    <n v="7"/>
    <s v="Imidacloprid"/>
    <s v="ng/L"/>
    <s v="="/>
    <n v="10"/>
    <n v="10"/>
    <n v="0"/>
    <b v="0"/>
    <n v="0"/>
  </r>
  <r>
    <s v="UK"/>
    <s v="GB-ENG"/>
    <s v="WAV120"/>
    <x v="122"/>
    <d v="2015-07-30T08:30:00"/>
    <x v="2"/>
    <n v="7"/>
    <s v="Imidacloprid"/>
    <s v="ng/L"/>
    <s v="="/>
    <n v="14"/>
    <n v="14"/>
    <n v="0"/>
    <b v="0"/>
    <n v="0"/>
  </r>
  <r>
    <s v="UK"/>
    <s v="GB-ENG"/>
    <s v="WAV120"/>
    <x v="122"/>
    <d v="2015-08-04T09:46:00"/>
    <x v="2"/>
    <n v="8"/>
    <s v="Imidacloprid"/>
    <s v="ng/L"/>
    <s v="="/>
    <n v="16"/>
    <n v="16"/>
    <n v="0"/>
    <b v="0"/>
    <n v="0"/>
  </r>
  <r>
    <s v="UK"/>
    <s v="GB-ENG"/>
    <s v="WAV120"/>
    <x v="122"/>
    <d v="2015-08-04T11:38:00"/>
    <x v="2"/>
    <n v="8"/>
    <s v="Imidacloprid"/>
    <s v="ng/L"/>
    <s v="="/>
    <n v="22"/>
    <n v="22"/>
    <n v="0"/>
    <b v="0"/>
    <n v="0"/>
  </r>
  <r>
    <s v="UK"/>
    <s v="GB-ENG"/>
    <s v="WAV120"/>
    <x v="122"/>
    <d v="2015-08-05T13:19:00"/>
    <x v="2"/>
    <n v="8"/>
    <s v="Imidacloprid"/>
    <s v="ng/L"/>
    <s v="="/>
    <n v="16"/>
    <n v="16"/>
    <n v="0"/>
    <b v="0"/>
    <n v="0"/>
  </r>
  <r>
    <s v="UK"/>
    <s v="GB-ENG"/>
    <s v="WAV120"/>
    <x v="122"/>
    <d v="2015-08-10T09:15:00"/>
    <x v="2"/>
    <n v="8"/>
    <s v="Imidacloprid"/>
    <s v="ng/L"/>
    <s v="="/>
    <n v="14"/>
    <n v="14"/>
    <n v="0"/>
    <b v="0"/>
    <n v="0"/>
  </r>
  <r>
    <s v="UK"/>
    <s v="GB-ENG"/>
    <s v="WAV120"/>
    <x v="122"/>
    <d v="2015-08-12T10:11:00"/>
    <x v="2"/>
    <n v="8"/>
    <s v="Imidacloprid"/>
    <s v="ng/L"/>
    <s v="="/>
    <n v="33"/>
    <n v="33"/>
    <n v="0"/>
    <b v="0"/>
    <n v="0"/>
  </r>
  <r>
    <s v="UK"/>
    <s v="GB-ENG"/>
    <s v="WAV120"/>
    <x v="122"/>
    <d v="2015-08-18T17:16:00"/>
    <x v="2"/>
    <n v="8"/>
    <s v="Imidacloprid"/>
    <s v="ng/L"/>
    <s v="="/>
    <n v="11"/>
    <n v="11"/>
    <n v="0"/>
    <b v="0"/>
    <n v="0"/>
  </r>
  <r>
    <s v="UK"/>
    <s v="GB-ENG"/>
    <s v="WAV120"/>
    <x v="122"/>
    <d v="2015-08-19T09:49:00"/>
    <x v="2"/>
    <n v="8"/>
    <s v="Imidacloprid"/>
    <s v="ng/L"/>
    <s v="="/>
    <n v="29"/>
    <n v="29"/>
    <n v="0"/>
    <b v="0"/>
    <n v="0"/>
  </r>
  <r>
    <s v="UK"/>
    <s v="GB-ENG"/>
    <s v="WAV120"/>
    <x v="122"/>
    <d v="2015-08-24T15:41:00"/>
    <x v="2"/>
    <n v="8"/>
    <s v="Imidacloprid"/>
    <s v="ng/L"/>
    <s v="="/>
    <n v="13"/>
    <n v="13"/>
    <n v="0"/>
    <b v="0"/>
    <n v="0"/>
  </r>
  <r>
    <s v="UK"/>
    <s v="GB-ENG"/>
    <s v="WAV120"/>
    <x v="122"/>
    <d v="2015-08-26T16:29:00"/>
    <x v="2"/>
    <n v="8"/>
    <s v="Imidacloprid"/>
    <s v="ng/L"/>
    <s v="="/>
    <n v="13"/>
    <n v="13"/>
    <n v="0"/>
    <b v="0"/>
    <n v="0"/>
  </r>
  <r>
    <s v="UK"/>
    <s v="GB-ENG"/>
    <s v="WAV120"/>
    <x v="122"/>
    <d v="2015-09-03T09:37:00"/>
    <x v="2"/>
    <n v="9"/>
    <s v="Imidacloprid"/>
    <s v="ng/L"/>
    <s v="="/>
    <n v="36"/>
    <n v="36"/>
    <n v="0"/>
    <b v="0"/>
    <n v="0"/>
  </r>
  <r>
    <s v="UK"/>
    <s v="GB-ENG"/>
    <s v="WAV120"/>
    <x v="122"/>
    <d v="2015-09-07T11:40:00"/>
    <x v="2"/>
    <n v="9"/>
    <s v="Imidacloprid"/>
    <s v="ng/L"/>
    <s v="="/>
    <n v="71"/>
    <n v="71"/>
    <n v="0"/>
    <b v="0"/>
    <n v="1"/>
  </r>
  <r>
    <s v="UK"/>
    <s v="GB-ENG"/>
    <s v="WAV120"/>
    <x v="122"/>
    <d v="2015-09-11T09:10:00"/>
    <x v="2"/>
    <n v="9"/>
    <s v="Imidacloprid"/>
    <s v="ng/L"/>
    <s v="="/>
    <n v="13"/>
    <n v="13"/>
    <n v="0"/>
    <b v="0"/>
    <n v="0"/>
  </r>
  <r>
    <s v="UK"/>
    <s v="GB-ENG"/>
    <s v="WAV120"/>
    <x v="122"/>
    <d v="2015-09-14T11:03:00"/>
    <x v="2"/>
    <n v="9"/>
    <s v="Imidacloprid"/>
    <s v="ng/L"/>
    <s v="="/>
    <n v="16"/>
    <n v="16"/>
    <n v="0"/>
    <b v="0"/>
    <n v="0"/>
  </r>
  <r>
    <s v="UK"/>
    <s v="GB-ENG"/>
    <s v="WAV120"/>
    <x v="122"/>
    <d v="2015-09-16T09:04:00"/>
    <x v="2"/>
    <n v="9"/>
    <s v="Imidacloprid"/>
    <s v="ng/L"/>
    <s v="="/>
    <n v="16"/>
    <n v="16"/>
    <n v="0"/>
    <b v="0"/>
    <n v="0"/>
  </r>
  <r>
    <s v="UK"/>
    <s v="GB-ENG"/>
    <s v="WAV120"/>
    <x v="122"/>
    <d v="2015-09-21T09:04:00"/>
    <x v="2"/>
    <n v="9"/>
    <s v="Imidacloprid"/>
    <s v="ng/L"/>
    <s v="="/>
    <n v="20"/>
    <n v="20"/>
    <n v="0"/>
    <b v="0"/>
    <n v="0"/>
  </r>
  <r>
    <s v="UK"/>
    <s v="GB-ENG"/>
    <s v="WAV120"/>
    <x v="122"/>
    <d v="2015-09-23T09:02:00"/>
    <x v="2"/>
    <n v="9"/>
    <s v="Imidacloprid"/>
    <s v="ng/L"/>
    <s v="="/>
    <n v="20"/>
    <n v="20"/>
    <n v="0"/>
    <b v="0"/>
    <n v="0"/>
  </r>
  <r>
    <s v="UK"/>
    <s v="GB-ENG"/>
    <s v="WAV120"/>
    <x v="122"/>
    <d v="2015-09-28T08:58:00"/>
    <x v="2"/>
    <n v="9"/>
    <s v="Imidacloprid"/>
    <s v="ng/L"/>
    <s v="="/>
    <n v="12"/>
    <n v="12"/>
    <n v="0"/>
    <b v="0"/>
    <n v="0"/>
  </r>
  <r>
    <s v="UK"/>
    <s v="GB-ENG"/>
    <s v="WAV120"/>
    <x v="122"/>
    <d v="2015-10-01T09:02:00"/>
    <x v="2"/>
    <n v="10"/>
    <s v="Imidacloprid"/>
    <s v="ng/L"/>
    <s v="="/>
    <n v="14"/>
    <n v="14"/>
    <n v="0"/>
    <b v="0"/>
    <n v="0"/>
  </r>
  <r>
    <s v="UK"/>
    <s v="GB-ENG"/>
    <s v="WAV120"/>
    <x v="122"/>
    <d v="2015-10-02T10:24:00"/>
    <x v="2"/>
    <n v="10"/>
    <s v="Imidacloprid"/>
    <s v="ng/L"/>
    <s v="="/>
    <n v="14"/>
    <n v="14"/>
    <n v="0"/>
    <b v="0"/>
    <n v="0"/>
  </r>
  <r>
    <s v="UK"/>
    <s v="GB-ENG"/>
    <s v="WAV120"/>
    <x v="122"/>
    <d v="2015-10-05T10:02:00"/>
    <x v="2"/>
    <n v="10"/>
    <s v="Imidacloprid"/>
    <s v="ng/L"/>
    <s v="="/>
    <n v="14"/>
    <n v="14"/>
    <n v="0"/>
    <b v="0"/>
    <n v="0"/>
  </r>
  <r>
    <s v="UK"/>
    <s v="GB-ENG"/>
    <s v="WAV120"/>
    <x v="122"/>
    <d v="2015-10-07T15:41:00"/>
    <x v="2"/>
    <n v="10"/>
    <s v="Imidacloprid"/>
    <s v="ng/L"/>
    <s v="="/>
    <n v="16"/>
    <n v="16"/>
    <n v="0"/>
    <b v="0"/>
    <n v="0"/>
  </r>
  <r>
    <s v="UK"/>
    <s v="GB-ENG"/>
    <s v="WAV120"/>
    <x v="122"/>
    <d v="2015-10-12T15:50:00"/>
    <x v="2"/>
    <n v="10"/>
    <s v="Imidacloprid"/>
    <s v="ng/L"/>
    <s v="="/>
    <n v="20"/>
    <n v="20"/>
    <n v="0"/>
    <b v="0"/>
    <n v="0"/>
  </r>
  <r>
    <s v="UK"/>
    <s v="GB-ENG"/>
    <s v="WAV120"/>
    <x v="122"/>
    <d v="2015-10-14T10:08:00"/>
    <x v="2"/>
    <n v="10"/>
    <s v="Imidacloprid"/>
    <s v="ng/L"/>
    <s v="="/>
    <n v="16"/>
    <n v="16"/>
    <n v="0"/>
    <b v="0"/>
    <n v="0"/>
  </r>
  <r>
    <s v="UK"/>
    <s v="GB-ENG"/>
    <s v="WAV120"/>
    <x v="122"/>
    <d v="2015-10-19T10:45:00"/>
    <x v="2"/>
    <n v="10"/>
    <s v="Imidacloprid"/>
    <s v="ng/L"/>
    <s v="="/>
    <n v="18"/>
    <n v="18"/>
    <n v="0"/>
    <b v="0"/>
    <n v="0"/>
  </r>
  <r>
    <s v="UK"/>
    <s v="GB-ENG"/>
    <s v="WAV120"/>
    <x v="122"/>
    <d v="2015-10-21T09:14:00"/>
    <x v="2"/>
    <n v="10"/>
    <s v="Imidacloprid"/>
    <s v="ng/L"/>
    <s v="="/>
    <n v="18"/>
    <n v="18"/>
    <n v="0"/>
    <b v="0"/>
    <n v="0"/>
  </r>
  <r>
    <s v="UK"/>
    <s v="GB-ENG"/>
    <s v="WAV120"/>
    <x v="122"/>
    <d v="2015-10-26T08:19:00"/>
    <x v="2"/>
    <n v="10"/>
    <s v="Imidacloprid"/>
    <s v="ng/L"/>
    <s v="="/>
    <n v="18"/>
    <n v="18"/>
    <n v="0"/>
    <b v="0"/>
    <n v="0"/>
  </r>
  <r>
    <s v="UK"/>
    <s v="GB-ENG"/>
    <s v="WAV120"/>
    <x v="122"/>
    <d v="2015-10-28T08:39:00"/>
    <x v="2"/>
    <n v="10"/>
    <s v="Imidacloprid"/>
    <s v="ng/L"/>
    <s v="="/>
    <n v="18"/>
    <n v="18"/>
    <n v="0"/>
    <b v="0"/>
    <n v="0"/>
  </r>
  <r>
    <s v="UK"/>
    <s v="GB-ENG"/>
    <s v="WAV120"/>
    <x v="122"/>
    <d v="2015-11-03T08:18:00"/>
    <x v="2"/>
    <n v="11"/>
    <s v="Imidacloprid"/>
    <s v="ng/L"/>
    <s v="="/>
    <n v="22"/>
    <n v="22"/>
    <n v="0"/>
    <b v="0"/>
    <n v="0"/>
  </r>
  <r>
    <s v="UK"/>
    <s v="GB-ENG"/>
    <s v="WAV120"/>
    <x v="122"/>
    <d v="2015-11-06T09:40:00"/>
    <x v="2"/>
    <n v="11"/>
    <s v="Imidacloprid"/>
    <s v="ng/L"/>
    <s v="="/>
    <n v="19"/>
    <n v="19"/>
    <n v="0"/>
    <b v="0"/>
    <n v="0"/>
  </r>
  <r>
    <s v="UK"/>
    <s v="GB-ENG"/>
    <s v="WAV120"/>
    <x v="122"/>
    <d v="2015-11-11T14:32:00"/>
    <x v="2"/>
    <n v="11"/>
    <s v="Imidacloprid"/>
    <s v="ng/L"/>
    <s v="="/>
    <n v="36"/>
    <n v="36"/>
    <n v="0"/>
    <b v="0"/>
    <n v="0"/>
  </r>
  <r>
    <s v="UK"/>
    <s v="GB-ENG"/>
    <s v="WAV120"/>
    <x v="122"/>
    <d v="2015-11-12T13:24:00"/>
    <x v="2"/>
    <n v="11"/>
    <s v="Imidacloprid"/>
    <s v="ng/L"/>
    <s v="="/>
    <n v="28"/>
    <n v="28"/>
    <n v="0"/>
    <b v="0"/>
    <n v="0"/>
  </r>
  <r>
    <s v="UK"/>
    <s v="GB-ENG"/>
    <s v="WAV120"/>
    <x v="122"/>
    <d v="2015-11-16T08:41:00"/>
    <x v="2"/>
    <n v="11"/>
    <s v="Imidacloprid"/>
    <s v="ng/L"/>
    <s v="="/>
    <n v="18"/>
    <n v="18"/>
    <n v="0"/>
    <b v="0"/>
    <n v="0"/>
  </r>
  <r>
    <s v="UK"/>
    <s v="GB-ENG"/>
    <s v="WAV120"/>
    <x v="122"/>
    <d v="2015-11-18T08:26:00"/>
    <x v="2"/>
    <n v="11"/>
    <s v="Imidacloprid"/>
    <s v="ng/L"/>
    <s v="="/>
    <n v="26"/>
    <n v="26"/>
    <n v="0"/>
    <b v="0"/>
    <n v="0"/>
  </r>
  <r>
    <s v="UK"/>
    <s v="GB-ENG"/>
    <s v="WAV120"/>
    <x v="122"/>
    <d v="2015-11-24T12:41:00"/>
    <x v="2"/>
    <n v="11"/>
    <s v="Imidacloprid"/>
    <s v="ng/L"/>
    <s v="="/>
    <n v="18"/>
    <n v="18"/>
    <n v="0"/>
    <b v="0"/>
    <n v="0"/>
  </r>
  <r>
    <s v="UK"/>
    <s v="GB-ENG"/>
    <s v="WAV120"/>
    <x v="122"/>
    <d v="2015-11-27T14:13:00"/>
    <x v="2"/>
    <n v="11"/>
    <s v="Imidacloprid"/>
    <s v="ng/L"/>
    <s v="="/>
    <n v="20"/>
    <n v="20"/>
    <n v="0"/>
    <b v="0"/>
    <n v="0"/>
  </r>
  <r>
    <s v="UK"/>
    <s v="GB-ENG"/>
    <s v="WAV120"/>
    <x v="122"/>
    <d v="2015-12-02T10:05:00"/>
    <x v="2"/>
    <n v="12"/>
    <s v="Imidacloprid"/>
    <s v="ng/L"/>
    <s v="="/>
    <n v="11"/>
    <n v="11"/>
    <n v="0"/>
    <b v="0"/>
    <n v="0"/>
  </r>
  <r>
    <s v="UK"/>
    <s v="GB-ENG"/>
    <s v="WAV120"/>
    <x v="122"/>
    <d v="2015-12-04T09:39:00"/>
    <x v="2"/>
    <n v="12"/>
    <s v="Imidacloprid"/>
    <s v="ng/L"/>
    <s v="="/>
    <n v="9.5"/>
    <n v="9.5"/>
    <n v="0"/>
    <b v="0"/>
    <n v="0"/>
  </r>
  <r>
    <s v="UK"/>
    <s v="GB-ENG"/>
    <s v="WAV120"/>
    <x v="122"/>
    <d v="2015-12-07T12:49:00"/>
    <x v="2"/>
    <n v="12"/>
    <s v="Imidacloprid"/>
    <s v="ng/L"/>
    <s v="="/>
    <n v="10"/>
    <n v="10"/>
    <n v="0"/>
    <b v="0"/>
    <n v="0"/>
  </r>
  <r>
    <s v="UK"/>
    <s v="GB-ENG"/>
    <s v="WAV120"/>
    <x v="122"/>
    <d v="2015-12-09T14:24:00"/>
    <x v="2"/>
    <n v="12"/>
    <s v="Imidacloprid"/>
    <s v="ng/L"/>
    <s v="="/>
    <n v="11"/>
    <n v="11"/>
    <n v="0"/>
    <b v="0"/>
    <n v="0"/>
  </r>
  <r>
    <s v="UK"/>
    <s v="GB-ENG"/>
    <s v="WAV120"/>
    <x v="122"/>
    <d v="2016-01-06T08:10:00"/>
    <x v="3"/>
    <n v="1"/>
    <s v="Imidacloprid"/>
    <s v="ng/L"/>
    <s v="="/>
    <n v="8"/>
    <n v="8"/>
    <n v="0"/>
    <b v="0"/>
    <n v="0"/>
  </r>
  <r>
    <s v="UK"/>
    <s v="GB-ENG"/>
    <s v="WAV120"/>
    <x v="122"/>
    <d v="2016-01-08T13:44:00"/>
    <x v="3"/>
    <n v="1"/>
    <s v="Imidacloprid"/>
    <s v="ng/L"/>
    <s v="="/>
    <n v="7.4"/>
    <n v="7.4"/>
    <n v="0"/>
    <b v="0"/>
    <n v="0"/>
  </r>
  <r>
    <s v="UK"/>
    <s v="GB-ENG"/>
    <s v="WAV120"/>
    <x v="122"/>
    <d v="2016-01-11T08:09:00"/>
    <x v="3"/>
    <n v="1"/>
    <s v="Imidacloprid"/>
    <s v="ng/L"/>
    <s v="&lt;"/>
    <n v="1"/>
    <n v="0.5"/>
    <n v="1"/>
    <b v="1"/>
    <n v="0"/>
  </r>
  <r>
    <s v="UK"/>
    <s v="GB-ENG"/>
    <s v="WAV120"/>
    <x v="122"/>
    <d v="2016-01-14T08:07:00"/>
    <x v="3"/>
    <n v="1"/>
    <s v="Imidacloprid"/>
    <s v="ng/L"/>
    <s v="="/>
    <n v="8.2000000000000011"/>
    <n v="8.2000000000000011"/>
    <n v="0"/>
    <b v="0"/>
    <n v="0"/>
  </r>
  <r>
    <s v="UK"/>
    <s v="GB-ENG"/>
    <s v="WAV120"/>
    <x v="122"/>
    <d v="2016-01-18T09:01:00"/>
    <x v="3"/>
    <n v="1"/>
    <s v="Imidacloprid"/>
    <s v="ng/L"/>
    <s v="="/>
    <n v="5"/>
    <n v="5"/>
    <n v="0"/>
    <b v="0"/>
    <n v="0"/>
  </r>
  <r>
    <s v="UK"/>
    <s v="GB-ENG"/>
    <s v="WAV120"/>
    <x v="122"/>
    <d v="2016-01-22T09:51:00"/>
    <x v="3"/>
    <n v="1"/>
    <s v="Imidacloprid"/>
    <s v="ng/L"/>
    <s v="="/>
    <n v="8.8000000000000007"/>
    <n v="8.8000000000000007"/>
    <n v="0"/>
    <b v="0"/>
    <n v="0"/>
  </r>
  <r>
    <s v="UK"/>
    <s v="GB-ENG"/>
    <s v="WAV120"/>
    <x v="122"/>
    <d v="2016-01-29T10:30:00"/>
    <x v="3"/>
    <n v="1"/>
    <s v="Imidacloprid"/>
    <s v="ng/L"/>
    <s v="="/>
    <n v="7.5"/>
    <n v="7.5"/>
    <n v="0"/>
    <b v="0"/>
    <n v="0"/>
  </r>
  <r>
    <s v="UK"/>
    <s v="GB-ENG"/>
    <s v="WAV120"/>
    <x v="122"/>
    <d v="2016-02-01T14:12:00"/>
    <x v="3"/>
    <n v="2"/>
    <s v="Imidacloprid"/>
    <s v="ng/L"/>
    <s v="="/>
    <n v="8.9"/>
    <n v="8.9"/>
    <n v="0"/>
    <b v="0"/>
    <n v="0"/>
  </r>
  <r>
    <s v="UK"/>
    <s v="GB-ENG"/>
    <s v="WAV120"/>
    <x v="122"/>
    <d v="2016-04-04T13:04:00"/>
    <x v="3"/>
    <n v="4"/>
    <s v="Imidacloprid"/>
    <s v="ng/L"/>
    <s v="="/>
    <n v="14"/>
    <n v="14"/>
    <n v="0"/>
    <b v="0"/>
    <n v="0"/>
  </r>
  <r>
    <s v="UK"/>
    <s v="GB-ENG"/>
    <s v="WAV120"/>
    <x v="122"/>
    <d v="2016-04-07T15:24:00"/>
    <x v="3"/>
    <n v="4"/>
    <s v="Imidacloprid"/>
    <s v="ng/L"/>
    <s v="="/>
    <n v="26"/>
    <n v="26"/>
    <n v="0"/>
    <b v="0"/>
    <n v="0"/>
  </r>
  <r>
    <s v="UK"/>
    <s v="GB-ENG"/>
    <s v="WAV120"/>
    <x v="122"/>
    <d v="2016-04-11T14:34:00"/>
    <x v="3"/>
    <n v="4"/>
    <s v="Imidacloprid"/>
    <s v="ng/L"/>
    <s v="="/>
    <n v="15"/>
    <n v="15"/>
    <n v="0"/>
    <b v="0"/>
    <n v="0"/>
  </r>
  <r>
    <s v="UK"/>
    <s v="GB-ENG"/>
    <s v="WAV120"/>
    <x v="122"/>
    <d v="2016-04-13T11:29:00"/>
    <x v="3"/>
    <n v="4"/>
    <s v="Imidacloprid"/>
    <s v="ng/L"/>
    <s v="="/>
    <n v="15"/>
    <n v="15"/>
    <n v="0"/>
    <b v="0"/>
    <n v="0"/>
  </r>
  <r>
    <s v="UK"/>
    <s v="GB-ENG"/>
    <s v="WAV120"/>
    <x v="122"/>
    <d v="2016-04-18T10:13:00"/>
    <x v="3"/>
    <n v="4"/>
    <s v="Imidacloprid"/>
    <s v="ng/L"/>
    <s v="="/>
    <n v="11"/>
    <n v="11"/>
    <n v="0"/>
    <b v="0"/>
    <n v="0"/>
  </r>
  <r>
    <s v="UK"/>
    <s v="GB-ENG"/>
    <s v="WAV120"/>
    <x v="122"/>
    <d v="2016-04-21T09:24:00"/>
    <x v="3"/>
    <n v="4"/>
    <s v="Imidacloprid"/>
    <s v="ng/L"/>
    <s v="="/>
    <n v="10"/>
    <n v="10"/>
    <n v="0"/>
    <b v="0"/>
    <n v="0"/>
  </r>
  <r>
    <s v="UK"/>
    <s v="GB-ENG"/>
    <s v="WAV120"/>
    <x v="122"/>
    <d v="2016-04-25T09:17:00"/>
    <x v="3"/>
    <n v="4"/>
    <s v="Imidacloprid"/>
    <s v="ng/L"/>
    <s v="="/>
    <n v="15"/>
    <n v="15"/>
    <n v="0"/>
    <b v="0"/>
    <n v="0"/>
  </r>
  <r>
    <s v="UK"/>
    <s v="GB-ENG"/>
    <s v="WAV120"/>
    <x v="122"/>
    <d v="2016-04-29T15:29:00"/>
    <x v="3"/>
    <n v="4"/>
    <s v="Imidacloprid"/>
    <s v="ng/L"/>
    <s v="="/>
    <n v="16"/>
    <n v="16"/>
    <n v="0"/>
    <b v="0"/>
    <n v="0"/>
  </r>
  <r>
    <s v="UK"/>
    <s v="GB-ENG"/>
    <s v="WAV120"/>
    <x v="122"/>
    <d v="2016-05-03T13:18:00"/>
    <x v="3"/>
    <n v="5"/>
    <s v="Imidacloprid"/>
    <s v="ng/L"/>
    <s v="="/>
    <n v="20"/>
    <n v="20"/>
    <n v="0"/>
    <b v="0"/>
    <n v="0"/>
  </r>
  <r>
    <s v="UK"/>
    <s v="GB-ENG"/>
    <s v="WAV120"/>
    <x v="122"/>
    <d v="2016-05-05T08:40:00"/>
    <x v="3"/>
    <n v="5"/>
    <s v="Imidacloprid"/>
    <s v="ng/L"/>
    <s v="="/>
    <n v="15"/>
    <n v="15"/>
    <n v="0"/>
    <b v="0"/>
    <n v="0"/>
  </r>
  <r>
    <s v="UK"/>
    <s v="GB-ENG"/>
    <s v="WAV120"/>
    <x v="122"/>
    <d v="2016-05-09T09:17:00"/>
    <x v="3"/>
    <n v="5"/>
    <s v="Imidacloprid"/>
    <s v="ng/L"/>
    <s v="="/>
    <n v="32"/>
    <n v="32"/>
    <n v="0"/>
    <b v="0"/>
    <n v="0"/>
  </r>
  <r>
    <s v="UK"/>
    <s v="GB-ENG"/>
    <s v="WAV120"/>
    <x v="122"/>
    <d v="2016-05-13T17:02:00"/>
    <x v="3"/>
    <n v="5"/>
    <s v="Imidacloprid"/>
    <s v="ng/L"/>
    <s v="="/>
    <n v="21"/>
    <n v="21"/>
    <n v="0"/>
    <b v="0"/>
    <n v="0"/>
  </r>
  <r>
    <s v="UK"/>
    <s v="GB-ENG"/>
    <s v="WAV120"/>
    <x v="122"/>
    <d v="2016-05-16T12:45:00"/>
    <x v="3"/>
    <n v="5"/>
    <s v="Imidacloprid"/>
    <s v="ng/L"/>
    <s v="="/>
    <n v="17"/>
    <n v="17"/>
    <n v="0"/>
    <b v="0"/>
    <n v="0"/>
  </r>
  <r>
    <s v="UK"/>
    <s v="GB-ENG"/>
    <s v="WAV120"/>
    <x v="122"/>
    <d v="2016-05-20T09:04:00"/>
    <x v="3"/>
    <n v="5"/>
    <s v="Imidacloprid"/>
    <s v="ng/L"/>
    <s v="="/>
    <n v="20"/>
    <n v="20"/>
    <n v="0"/>
    <b v="0"/>
    <n v="0"/>
  </r>
  <r>
    <s v="UK"/>
    <s v="GB-ENG"/>
    <s v="WAV120"/>
    <x v="122"/>
    <d v="2016-05-23T12:13:00"/>
    <x v="3"/>
    <n v="5"/>
    <s v="Imidacloprid"/>
    <s v="ng/L"/>
    <s v="="/>
    <n v="20"/>
    <n v="20"/>
    <n v="0"/>
    <b v="0"/>
    <n v="0"/>
  </r>
  <r>
    <s v="UK"/>
    <s v="GB-ENG"/>
    <s v="WAV120"/>
    <x v="122"/>
    <d v="2016-05-27T15:13:00"/>
    <x v="3"/>
    <n v="5"/>
    <s v="Imidacloprid"/>
    <s v="ng/L"/>
    <s v="="/>
    <n v="13"/>
    <n v="13"/>
    <n v="0"/>
    <b v="0"/>
    <n v="0"/>
  </r>
  <r>
    <s v="UK"/>
    <s v="GB-ENG"/>
    <s v="WAV120"/>
    <x v="122"/>
    <d v="2016-05-31T16:03:00"/>
    <x v="3"/>
    <n v="5"/>
    <s v="Imidacloprid"/>
    <s v="ng/L"/>
    <s v="="/>
    <n v="20"/>
    <n v="20"/>
    <n v="0"/>
    <b v="0"/>
    <n v="0"/>
  </r>
  <r>
    <s v="UK"/>
    <s v="GB-ENG"/>
    <s v="WAV120"/>
    <x v="122"/>
    <d v="2016-06-02T15:27:00"/>
    <x v="3"/>
    <n v="6"/>
    <s v="Imidacloprid"/>
    <s v="ng/L"/>
    <s v="="/>
    <n v="40"/>
    <n v="40"/>
    <n v="0"/>
    <b v="0"/>
    <n v="0"/>
  </r>
  <r>
    <s v="UK"/>
    <s v="GB-ENG"/>
    <s v="WAV120"/>
    <x v="122"/>
    <d v="2016-06-10T14:49:00"/>
    <x v="3"/>
    <n v="6"/>
    <s v="Imidacloprid"/>
    <s v="ng/L"/>
    <s v="="/>
    <n v="16"/>
    <n v="16"/>
    <n v="0"/>
    <b v="0"/>
    <n v="0"/>
  </r>
  <r>
    <s v="UK"/>
    <s v="GB-ENG"/>
    <s v="WAV120"/>
    <x v="122"/>
    <d v="2016-06-13T09:47:00"/>
    <x v="3"/>
    <n v="6"/>
    <s v="Imidacloprid"/>
    <s v="ng/L"/>
    <s v="="/>
    <n v="18"/>
    <n v="18"/>
    <n v="0"/>
    <b v="0"/>
    <n v="0"/>
  </r>
  <r>
    <s v="UK"/>
    <s v="GB-ENG"/>
    <s v="WAV120"/>
    <x v="122"/>
    <d v="2016-06-15T13:15:00"/>
    <x v="3"/>
    <n v="6"/>
    <s v="Imidacloprid"/>
    <s v="ng/L"/>
    <s v="="/>
    <n v="24"/>
    <n v="24"/>
    <n v="0"/>
    <b v="0"/>
    <n v="0"/>
  </r>
  <r>
    <s v="UK"/>
    <s v="GB-ENG"/>
    <s v="WAV120"/>
    <x v="122"/>
    <d v="2016-06-20T09:43:00"/>
    <x v="3"/>
    <n v="6"/>
    <s v="Imidacloprid"/>
    <s v="ng/L"/>
    <s v="="/>
    <n v="22"/>
    <n v="22"/>
    <n v="0"/>
    <b v="0"/>
    <n v="0"/>
  </r>
  <r>
    <s v="UK"/>
    <s v="GB-ENG"/>
    <s v="WAV120"/>
    <x v="122"/>
    <d v="2016-06-24T15:51:00"/>
    <x v="3"/>
    <n v="6"/>
    <s v="Imidacloprid"/>
    <s v="ng/L"/>
    <s v="="/>
    <n v="24"/>
    <n v="24"/>
    <n v="0"/>
    <b v="0"/>
    <n v="0"/>
  </r>
  <r>
    <s v="UK"/>
    <s v="GB-ENG"/>
    <s v="WAV120"/>
    <x v="122"/>
    <d v="2016-06-27T15:45:00"/>
    <x v="3"/>
    <n v="6"/>
    <s v="Imidacloprid"/>
    <s v="ng/L"/>
    <s v="&lt;"/>
    <n v="1"/>
    <n v="0.5"/>
    <n v="1"/>
    <b v="1"/>
    <n v="0"/>
  </r>
  <r>
    <s v="UK"/>
    <s v="GB-ENG"/>
    <s v="WAV120"/>
    <x v="122"/>
    <d v="2016-06-29T09:11:00"/>
    <x v="3"/>
    <n v="6"/>
    <s v="Imidacloprid"/>
    <s v="ng/L"/>
    <s v="&lt;"/>
    <n v="1"/>
    <n v="0.5"/>
    <n v="1"/>
    <b v="1"/>
    <n v="0"/>
  </r>
  <r>
    <s v="UK"/>
    <s v="GB-ENG"/>
    <s v="WAV120"/>
    <x v="122"/>
    <d v="2016-07-05T09:47:00"/>
    <x v="3"/>
    <n v="7"/>
    <s v="Imidacloprid"/>
    <s v="ng/L"/>
    <s v="&lt;"/>
    <n v="1"/>
    <n v="0.5"/>
    <n v="1"/>
    <b v="1"/>
    <n v="0"/>
  </r>
  <r>
    <s v="UK"/>
    <s v="GB-ENG"/>
    <s v="WAV120"/>
    <x v="122"/>
    <d v="2016-07-06T09:07:00"/>
    <x v="3"/>
    <n v="7"/>
    <s v="Imidacloprid"/>
    <s v="ng/L"/>
    <s v="&lt;"/>
    <n v="1"/>
    <n v="0.5"/>
    <n v="1"/>
    <b v="1"/>
    <n v="0"/>
  </r>
  <r>
    <s v="UK"/>
    <s v="GB-ENG"/>
    <s v="WAV120"/>
    <x v="122"/>
    <d v="2016-07-07T12:00:00"/>
    <x v="3"/>
    <n v="7"/>
    <s v="Imidacloprid"/>
    <s v="ng/L"/>
    <s v="="/>
    <n v="17"/>
    <n v="17"/>
    <n v="0"/>
    <b v="0"/>
    <n v="0"/>
  </r>
  <r>
    <s v="UK"/>
    <s v="GB-ENG"/>
    <s v="WAV120"/>
    <x v="122"/>
    <d v="2016-07-11T10:58:00"/>
    <x v="3"/>
    <n v="7"/>
    <s v="Imidacloprid"/>
    <s v="ng/L"/>
    <s v="="/>
    <n v="16"/>
    <n v="16"/>
    <n v="0"/>
    <b v="0"/>
    <n v="0"/>
  </r>
  <r>
    <s v="UK"/>
    <s v="GB-ENG"/>
    <s v="WAV120"/>
    <x v="122"/>
    <d v="2016-07-22T13:00:00"/>
    <x v="3"/>
    <n v="7"/>
    <s v="Imidacloprid"/>
    <s v="ng/L"/>
    <s v="="/>
    <n v="19"/>
    <n v="19"/>
    <n v="0"/>
    <b v="0"/>
    <n v="0"/>
  </r>
  <r>
    <s v="UK"/>
    <s v="GB-ENG"/>
    <s v="WAV120"/>
    <x v="122"/>
    <d v="2016-07-25T08:43:00"/>
    <x v="3"/>
    <n v="7"/>
    <s v="Imidacloprid"/>
    <s v="ng/L"/>
    <s v="&lt;"/>
    <n v="1"/>
    <n v="0.5"/>
    <n v="1"/>
    <b v="1"/>
    <n v="0"/>
  </r>
  <r>
    <s v="UK"/>
    <s v="GB-ENG"/>
    <s v="WAV120"/>
    <x v="122"/>
    <d v="2016-08-01T16:11:00"/>
    <x v="3"/>
    <n v="8"/>
    <s v="Imidacloprid"/>
    <s v="ng/L"/>
    <s v="="/>
    <n v="25"/>
    <n v="25"/>
    <n v="0"/>
    <b v="0"/>
    <n v="0"/>
  </r>
  <r>
    <s v="UK"/>
    <s v="GB-ENG"/>
    <s v="WAV120"/>
    <x v="122"/>
    <d v="2016-08-05T15:03:00"/>
    <x v="3"/>
    <n v="8"/>
    <s v="Imidacloprid"/>
    <s v="ng/L"/>
    <s v="="/>
    <n v="19"/>
    <n v="19"/>
    <n v="0"/>
    <b v="0"/>
    <n v="0"/>
  </r>
  <r>
    <s v="UK"/>
    <s v="GB-ENG"/>
    <s v="WAV120"/>
    <x v="122"/>
    <d v="2016-08-08T16:38:00"/>
    <x v="3"/>
    <n v="8"/>
    <s v="Imidacloprid"/>
    <s v="ng/L"/>
    <s v="="/>
    <n v="20"/>
    <n v="20"/>
    <n v="0"/>
    <b v="0"/>
    <n v="0"/>
  </r>
  <r>
    <s v="UK"/>
    <s v="GB-ENG"/>
    <s v="WAV120"/>
    <x v="122"/>
    <d v="2016-08-09T16:48:00"/>
    <x v="3"/>
    <n v="8"/>
    <s v="Imidacloprid"/>
    <s v="ng/L"/>
    <s v="="/>
    <n v="16"/>
    <n v="16"/>
    <n v="0"/>
    <b v="0"/>
    <n v="0"/>
  </r>
  <r>
    <s v="UK"/>
    <s v="GB-ENG"/>
    <s v="WAV120"/>
    <x v="122"/>
    <d v="2016-08-15T08:49:00"/>
    <x v="3"/>
    <n v="8"/>
    <s v="Imidacloprid"/>
    <s v="ng/L"/>
    <s v="="/>
    <n v="17"/>
    <n v="17"/>
    <n v="0"/>
    <b v="0"/>
    <n v="0"/>
  </r>
  <r>
    <s v="UK"/>
    <s v="GB-ENG"/>
    <s v="WAV120"/>
    <x v="122"/>
    <d v="2016-08-19T15:04:00"/>
    <x v="3"/>
    <n v="8"/>
    <s v="Imidacloprid"/>
    <s v="ng/L"/>
    <s v="="/>
    <n v="17"/>
    <n v="17"/>
    <n v="0"/>
    <b v="0"/>
    <n v="0"/>
  </r>
  <r>
    <s v="UK"/>
    <s v="GB-ENG"/>
    <s v="WAV120"/>
    <x v="122"/>
    <d v="2016-08-23T09:03:00"/>
    <x v="3"/>
    <n v="8"/>
    <s v="Imidacloprid"/>
    <s v="ng/L"/>
    <s v="="/>
    <n v="74"/>
    <n v="74"/>
    <n v="0"/>
    <b v="0"/>
    <n v="1"/>
  </r>
  <r>
    <s v="UK"/>
    <s v="GB-ENG"/>
    <s v="WAV120"/>
    <x v="122"/>
    <d v="2016-08-31T08:10:00"/>
    <x v="3"/>
    <n v="8"/>
    <s v="Imidacloprid"/>
    <s v="ng/L"/>
    <s v="="/>
    <n v="18"/>
    <n v="18"/>
    <n v="0"/>
    <b v="0"/>
    <n v="0"/>
  </r>
  <r>
    <s v="UK"/>
    <s v="GB-ENG"/>
    <s v="WAV120"/>
    <x v="122"/>
    <d v="2016-09-01T09:04:00"/>
    <x v="3"/>
    <n v="9"/>
    <s v="Imidacloprid"/>
    <s v="ng/L"/>
    <s v="="/>
    <n v="15"/>
    <n v="15"/>
    <n v="0"/>
    <b v="0"/>
    <n v="0"/>
  </r>
  <r>
    <s v="UK"/>
    <s v="GB-ENG"/>
    <s v="WAV120"/>
    <x v="122"/>
    <d v="2016-09-08T10:23:00"/>
    <x v="3"/>
    <n v="9"/>
    <s v="Imidacloprid"/>
    <s v="ng/L"/>
    <s v="="/>
    <n v="22"/>
    <n v="22"/>
    <n v="0"/>
    <b v="0"/>
    <n v="0"/>
  </r>
  <r>
    <s v="UK"/>
    <s v="GB-ENG"/>
    <s v="WAV120"/>
    <x v="122"/>
    <d v="2016-09-12T09:28:00"/>
    <x v="3"/>
    <n v="9"/>
    <s v="Imidacloprid"/>
    <s v="ng/L"/>
    <s v="="/>
    <n v="24"/>
    <n v="24"/>
    <n v="0"/>
    <b v="0"/>
    <n v="0"/>
  </r>
  <r>
    <s v="UK"/>
    <s v="GB-ENG"/>
    <s v="WAV120"/>
    <x v="122"/>
    <d v="2016-09-15T08:51:00"/>
    <x v="3"/>
    <n v="9"/>
    <s v="Imidacloprid"/>
    <s v="ng/L"/>
    <s v="="/>
    <n v="20"/>
    <n v="20"/>
    <n v="0"/>
    <b v="0"/>
    <n v="0"/>
  </r>
  <r>
    <s v="UK"/>
    <s v="GB-ENG"/>
    <s v="WAV120"/>
    <x v="122"/>
    <d v="2016-09-21T09:28:00"/>
    <x v="3"/>
    <n v="9"/>
    <s v="Imidacloprid"/>
    <s v="ng/L"/>
    <s v="="/>
    <n v="24"/>
    <n v="24"/>
    <n v="0"/>
    <b v="0"/>
    <n v="0"/>
  </r>
  <r>
    <s v="UK"/>
    <s v="GB-ENG"/>
    <s v="WAV120"/>
    <x v="122"/>
    <d v="2016-09-22T14:55:00"/>
    <x v="3"/>
    <n v="9"/>
    <s v="Imidacloprid"/>
    <s v="ng/L"/>
    <s v="="/>
    <n v="21"/>
    <n v="21"/>
    <n v="0"/>
    <b v="0"/>
    <n v="0"/>
  </r>
  <r>
    <s v="UK"/>
    <s v="GB-ENG"/>
    <s v="WAV120"/>
    <x v="122"/>
    <d v="2016-09-28T12:55:00"/>
    <x v="3"/>
    <n v="9"/>
    <s v="Imidacloprid"/>
    <s v="ng/L"/>
    <s v="="/>
    <n v="26"/>
    <n v="26"/>
    <n v="0"/>
    <b v="0"/>
    <n v="0"/>
  </r>
  <r>
    <s v="UK"/>
    <s v="GB-ENG"/>
    <s v="WAV120"/>
    <x v="122"/>
    <d v="2016-09-30T08:57:00"/>
    <x v="3"/>
    <n v="9"/>
    <s v="Imidacloprid"/>
    <s v="ng/L"/>
    <s v="="/>
    <n v="28"/>
    <n v="28"/>
    <n v="0"/>
    <b v="0"/>
    <n v="0"/>
  </r>
  <r>
    <s v="UK"/>
    <s v="GB-ENG"/>
    <s v="WAV120"/>
    <x v="122"/>
    <d v="2016-10-05T09:17:00"/>
    <x v="3"/>
    <n v="10"/>
    <s v="Imidacloprid"/>
    <s v="ng/L"/>
    <s v="="/>
    <n v="22"/>
    <n v="22"/>
    <n v="0"/>
    <b v="0"/>
    <n v="0"/>
  </r>
  <r>
    <s v="UK"/>
    <s v="GB-ENG"/>
    <s v="WAV120"/>
    <x v="122"/>
    <d v="2016-10-07T08:57:00"/>
    <x v="3"/>
    <n v="10"/>
    <s v="Imidacloprid"/>
    <s v="ng/L"/>
    <s v="="/>
    <n v="23"/>
    <n v="23"/>
    <n v="0"/>
    <b v="0"/>
    <n v="0"/>
  </r>
  <r>
    <s v="UK"/>
    <s v="GB-ENG"/>
    <s v="WAV120"/>
    <x v="122"/>
    <d v="2016-10-11T12:31:00"/>
    <x v="3"/>
    <n v="10"/>
    <s v="Imidacloprid"/>
    <s v="ng/L"/>
    <s v="="/>
    <n v="20"/>
    <n v="20"/>
    <n v="0"/>
    <b v="0"/>
    <n v="0"/>
  </r>
  <r>
    <s v="UK"/>
    <s v="GB-ENG"/>
    <s v="WAV120"/>
    <x v="122"/>
    <d v="2016-10-13T12:10:00"/>
    <x v="3"/>
    <n v="10"/>
    <s v="Imidacloprid"/>
    <s v="ng/L"/>
    <s v="="/>
    <n v="10"/>
    <n v="10"/>
    <n v="0"/>
    <b v="0"/>
    <n v="0"/>
  </r>
  <r>
    <s v="UK"/>
    <s v="GB-ENG"/>
    <s v="WAV120"/>
    <x v="122"/>
    <d v="2016-10-18T10:08:00"/>
    <x v="3"/>
    <n v="10"/>
    <s v="Imidacloprid"/>
    <s v="ng/L"/>
    <s v="="/>
    <n v="25"/>
    <n v="25"/>
    <n v="0"/>
    <b v="0"/>
    <n v="0"/>
  </r>
  <r>
    <s v="UK"/>
    <s v="GB-ENG"/>
    <s v="WAV120"/>
    <x v="122"/>
    <d v="2016-10-19T11:07:00"/>
    <x v="3"/>
    <n v="10"/>
    <s v="Imidacloprid"/>
    <s v="ng/L"/>
    <s v="="/>
    <n v="25"/>
    <n v="25"/>
    <n v="0"/>
    <b v="0"/>
    <n v="0"/>
  </r>
  <r>
    <s v="UK"/>
    <s v="GB-ENG"/>
    <s v="WAV120"/>
    <x v="122"/>
    <d v="2016-10-25T10:27:00"/>
    <x v="3"/>
    <n v="10"/>
    <s v="Imidacloprid"/>
    <s v="ng/L"/>
    <s v="="/>
    <n v="23"/>
    <n v="23"/>
    <n v="0"/>
    <b v="0"/>
    <n v="0"/>
  </r>
  <r>
    <s v="UK"/>
    <s v="GB-ENG"/>
    <s v="WAV120"/>
    <x v="122"/>
    <d v="2016-10-27T09:17:00"/>
    <x v="3"/>
    <n v="10"/>
    <s v="Imidacloprid"/>
    <s v="ng/L"/>
    <s v="="/>
    <n v="24"/>
    <n v="24"/>
    <n v="0"/>
    <b v="0"/>
    <n v="0"/>
  </r>
  <r>
    <s v="UK"/>
    <s v="GB-ENG"/>
    <s v="WAV120"/>
    <x v="122"/>
    <d v="2016-11-02T08:18:00"/>
    <x v="3"/>
    <n v="11"/>
    <s v="Imidacloprid"/>
    <s v="ng/L"/>
    <s v="="/>
    <n v="23"/>
    <n v="23"/>
    <n v="0"/>
    <b v="0"/>
    <n v="0"/>
  </r>
  <r>
    <s v="UK"/>
    <s v="GB-ENG"/>
    <s v="WAV120"/>
    <x v="122"/>
    <d v="2016-11-03T08:12:00"/>
    <x v="3"/>
    <n v="11"/>
    <s v="Imidacloprid"/>
    <s v="ng/L"/>
    <s v="="/>
    <n v="21"/>
    <n v="21"/>
    <n v="0"/>
    <b v="0"/>
    <n v="0"/>
  </r>
  <r>
    <s v="UK"/>
    <s v="GB-ENG"/>
    <s v="WAV120"/>
    <x v="122"/>
    <d v="2016-11-07T08:07:00"/>
    <x v="3"/>
    <n v="11"/>
    <s v="Imidacloprid"/>
    <s v="ng/L"/>
    <s v="&lt;"/>
    <n v="1"/>
    <n v="0.5"/>
    <n v="1"/>
    <b v="1"/>
    <n v="0"/>
  </r>
  <r>
    <s v="UK"/>
    <s v="GB-ENG"/>
    <s v="WAV120"/>
    <x v="122"/>
    <d v="2016-11-09T08:10:00"/>
    <x v="3"/>
    <n v="11"/>
    <s v="Imidacloprid"/>
    <s v="ng/L"/>
    <s v="&lt;"/>
    <n v="1"/>
    <n v="0.5"/>
    <n v="1"/>
    <b v="1"/>
    <n v="0"/>
  </r>
  <r>
    <s v="UK"/>
    <s v="GB-ENG"/>
    <s v="WAV120"/>
    <x v="122"/>
    <d v="2016-11-14T08:52:00"/>
    <x v="3"/>
    <n v="11"/>
    <s v="Imidacloprid"/>
    <s v="ng/L"/>
    <s v="="/>
    <n v="24"/>
    <n v="24"/>
    <n v="0"/>
    <b v="0"/>
    <n v="0"/>
  </r>
  <r>
    <s v="UK"/>
    <s v="GB-ENG"/>
    <s v="WAV120"/>
    <x v="122"/>
    <d v="2016-11-17T07:56:00"/>
    <x v="3"/>
    <n v="11"/>
    <s v="Imidacloprid"/>
    <s v="ng/L"/>
    <s v="&lt;"/>
    <n v="1"/>
    <n v="0.5"/>
    <n v="1"/>
    <b v="1"/>
    <n v="0"/>
  </r>
  <r>
    <s v="UK"/>
    <s v="GB-ENG"/>
    <s v="WAV120"/>
    <x v="122"/>
    <d v="2016-11-21T08:13:00"/>
    <x v="3"/>
    <n v="11"/>
    <s v="Imidacloprid"/>
    <s v="ng/L"/>
    <s v="="/>
    <n v="30"/>
    <n v="30"/>
    <n v="0"/>
    <b v="0"/>
    <n v="0"/>
  </r>
  <r>
    <s v="UK"/>
    <s v="GB-ENG"/>
    <s v="WAV120"/>
    <x v="122"/>
    <d v="2016-11-24T08:06:00"/>
    <x v="3"/>
    <n v="11"/>
    <s v="Imidacloprid"/>
    <s v="ng/L"/>
    <s v="="/>
    <n v="11"/>
    <n v="11"/>
    <n v="0"/>
    <b v="0"/>
    <n v="0"/>
  </r>
  <r>
    <s v="UK"/>
    <s v="GB-ENG"/>
    <s v="WAV120"/>
    <x v="122"/>
    <d v="2016-12-06T08:01:00"/>
    <x v="3"/>
    <n v="12"/>
    <s v="Imidacloprid"/>
    <s v="ng/L"/>
    <s v="="/>
    <n v="12"/>
    <n v="12"/>
    <n v="0"/>
    <b v="0"/>
    <n v="0"/>
  </r>
  <r>
    <s v="UK"/>
    <s v="GB-ENG"/>
    <s v="WAV120"/>
    <x v="122"/>
    <d v="2016-12-09T13:33:00"/>
    <x v="3"/>
    <n v="12"/>
    <s v="Imidacloprid"/>
    <s v="ng/L"/>
    <s v="="/>
    <n v="18"/>
    <n v="18"/>
    <n v="0"/>
    <b v="0"/>
    <n v="0"/>
  </r>
  <r>
    <s v="UK"/>
    <s v="GB-ENG"/>
    <s v="WAV120"/>
    <x v="122"/>
    <d v="2016-12-12T08:16:00"/>
    <x v="3"/>
    <n v="12"/>
    <s v="Imidacloprid"/>
    <s v="ng/L"/>
    <s v="="/>
    <n v="18"/>
    <n v="18"/>
    <n v="0"/>
    <b v="0"/>
    <n v="0"/>
  </r>
  <r>
    <s v="UK"/>
    <s v="GB-ENG"/>
    <s v="WAV120"/>
    <x v="122"/>
    <d v="2016-12-15T07:59:00"/>
    <x v="3"/>
    <n v="12"/>
    <s v="Imidacloprid"/>
    <s v="ng/L"/>
    <s v="="/>
    <n v="12"/>
    <n v="12"/>
    <n v="0"/>
    <b v="0"/>
    <n v="0"/>
  </r>
  <r>
    <s v="UK"/>
    <s v="GB-ENG"/>
    <s v="WAV120"/>
    <x v="122"/>
    <d v="2017-01-06T16:41:00"/>
    <x v="4"/>
    <n v="1"/>
    <s v="Imidacloprid"/>
    <s v="ng/L"/>
    <s v="="/>
    <n v="17"/>
    <n v="17"/>
    <n v="0"/>
    <b v="0"/>
    <n v="0"/>
  </r>
  <r>
    <s v="UK"/>
    <s v="GB-ENG"/>
    <s v="WAV120"/>
    <x v="122"/>
    <d v="2017-01-10T15:45:00"/>
    <x v="4"/>
    <n v="1"/>
    <s v="Imidacloprid"/>
    <s v="ng/L"/>
    <s v="="/>
    <n v="13"/>
    <n v="13"/>
    <n v="0"/>
    <b v="0"/>
    <n v="0"/>
  </r>
  <r>
    <s v="UK"/>
    <s v="GB-ENG"/>
    <s v="WAV120"/>
    <x v="122"/>
    <d v="2017-01-13T08:09:00"/>
    <x v="4"/>
    <n v="1"/>
    <s v="Imidacloprid"/>
    <s v="ng/L"/>
    <s v="="/>
    <n v="15"/>
    <n v="15"/>
    <n v="0"/>
    <b v="0"/>
    <n v="0"/>
  </r>
  <r>
    <s v="UK"/>
    <s v="GB-ENG"/>
    <s v="WAV120"/>
    <x v="122"/>
    <d v="2017-01-17T09:43:00"/>
    <x v="4"/>
    <n v="1"/>
    <s v="Imidacloprid"/>
    <s v="ng/L"/>
    <s v="="/>
    <n v="7.7"/>
    <n v="7.7"/>
    <n v="0"/>
    <b v="0"/>
    <n v="0"/>
  </r>
  <r>
    <s v="UK"/>
    <s v="GB-ENG"/>
    <s v="WAV120"/>
    <x v="122"/>
    <d v="2017-01-19T08:07:00"/>
    <x v="4"/>
    <n v="1"/>
    <s v="Imidacloprid"/>
    <s v="ng/L"/>
    <s v="="/>
    <n v="6.8"/>
    <n v="6.8"/>
    <n v="0"/>
    <b v="0"/>
    <n v="0"/>
  </r>
  <r>
    <s v="UK"/>
    <s v="GB-ENG"/>
    <s v="WAV120"/>
    <x v="122"/>
    <d v="2017-01-25T08:03:00"/>
    <x v="4"/>
    <n v="1"/>
    <s v="Imidacloprid"/>
    <s v="ng/L"/>
    <s v="="/>
    <n v="9.2999999999999989"/>
    <n v="9.2999999999999989"/>
    <n v="0"/>
    <b v="0"/>
    <n v="0"/>
  </r>
  <r>
    <s v="UK"/>
    <s v="GB-ENG"/>
    <s v="WAV120"/>
    <x v="122"/>
    <d v="2017-01-26T07:58:00"/>
    <x v="4"/>
    <n v="1"/>
    <s v="Imidacloprid"/>
    <s v="ng/L"/>
    <s v="="/>
    <n v="9.5"/>
    <n v="9.5"/>
    <n v="0"/>
    <b v="0"/>
    <n v="0"/>
  </r>
  <r>
    <s v="UK"/>
    <s v="GB-ENG"/>
    <s v="WAV120"/>
    <x v="122"/>
    <d v="2017-01-31T08:17:00"/>
    <x v="4"/>
    <n v="1"/>
    <s v="Imidacloprid"/>
    <s v="ng/L"/>
    <s v="="/>
    <n v="12"/>
    <n v="12"/>
    <n v="0"/>
    <b v="0"/>
    <n v="0"/>
  </r>
  <r>
    <s v="UK"/>
    <s v="GB-ENG"/>
    <s v="WAV120"/>
    <x v="122"/>
    <d v="2017-02-06T08:19:00"/>
    <x v="4"/>
    <n v="2"/>
    <s v="Imidacloprid"/>
    <s v="ng/L"/>
    <s v="="/>
    <n v="7"/>
    <n v="7"/>
    <n v="0"/>
    <b v="0"/>
    <n v="0"/>
  </r>
  <r>
    <s v="UK"/>
    <s v="GB-ENG"/>
    <s v="WAV120"/>
    <x v="122"/>
    <d v="2017-02-10T12:35:00"/>
    <x v="4"/>
    <n v="2"/>
    <s v="Imidacloprid"/>
    <s v="ng/L"/>
    <s v="="/>
    <n v="11"/>
    <n v="11"/>
    <n v="0"/>
    <b v="0"/>
    <n v="0"/>
  </r>
  <r>
    <s v="UK"/>
    <s v="GB-ENG"/>
    <s v="WAV120"/>
    <x v="122"/>
    <d v="2017-02-15T09:56:00"/>
    <x v="4"/>
    <n v="2"/>
    <s v="Imidacloprid"/>
    <s v="ng/L"/>
    <s v="&lt;"/>
    <n v="1"/>
    <n v="0.5"/>
    <n v="1"/>
    <b v="1"/>
    <n v="0"/>
  </r>
  <r>
    <s v="UK"/>
    <s v="GB-ENG"/>
    <s v="WAV120"/>
    <x v="122"/>
    <d v="2017-02-17T09:58:00"/>
    <x v="4"/>
    <n v="2"/>
    <s v="Imidacloprid"/>
    <s v="ng/L"/>
    <s v="="/>
    <n v="8"/>
    <n v="8"/>
    <n v="0"/>
    <b v="0"/>
    <n v="0"/>
  </r>
  <r>
    <s v="UK"/>
    <s v="GB-ENG"/>
    <s v="WAV120"/>
    <x v="122"/>
    <d v="2017-03-02T09:35:00"/>
    <x v="4"/>
    <n v="3"/>
    <s v="Imidacloprid"/>
    <s v="ng/L"/>
    <s v="="/>
    <n v="9.9"/>
    <n v="9.9"/>
    <n v="0"/>
    <b v="0"/>
    <n v="0"/>
  </r>
  <r>
    <s v="UK"/>
    <s v="GB-ENG"/>
    <s v="WAV120"/>
    <x v="122"/>
    <d v="2017-03-07T08:09:00"/>
    <x v="4"/>
    <n v="3"/>
    <s v="Imidacloprid"/>
    <s v="ng/L"/>
    <s v="="/>
    <n v="7.3"/>
    <n v="7.3"/>
    <n v="0"/>
    <b v="0"/>
    <n v="0"/>
  </r>
  <r>
    <s v="UK"/>
    <s v="GB-ENG"/>
    <s v="WAV120"/>
    <x v="122"/>
    <d v="2017-03-09T08:10:00"/>
    <x v="4"/>
    <n v="3"/>
    <s v="Imidacloprid"/>
    <s v="ng/L"/>
    <s v="="/>
    <n v="20"/>
    <n v="20"/>
    <n v="0"/>
    <b v="0"/>
    <n v="0"/>
  </r>
  <r>
    <s v="UK"/>
    <s v="GB-ENG"/>
    <s v="WAV120"/>
    <x v="122"/>
    <d v="2017-03-16T12:40:00"/>
    <x v="4"/>
    <n v="3"/>
    <s v="Imidacloprid"/>
    <s v="ng/L"/>
    <s v="="/>
    <n v="8.8000000000000007"/>
    <n v="8.8000000000000007"/>
    <n v="0"/>
    <b v="0"/>
    <n v="0"/>
  </r>
  <r>
    <s v="UK"/>
    <s v="GB-ENG"/>
    <s v="WAV120"/>
    <x v="122"/>
    <d v="2017-03-20T09:01:00"/>
    <x v="4"/>
    <n v="3"/>
    <s v="Imidacloprid"/>
    <s v="ng/L"/>
    <s v="="/>
    <n v="14"/>
    <n v="14"/>
    <n v="0"/>
    <b v="0"/>
    <n v="0"/>
  </r>
  <r>
    <s v="UK"/>
    <s v="GB-ENG"/>
    <s v="WAV120"/>
    <x v="122"/>
    <d v="2017-03-23T08:03:00"/>
    <x v="4"/>
    <n v="3"/>
    <s v="Imidacloprid"/>
    <s v="ng/L"/>
    <s v="&lt;"/>
    <n v="1"/>
    <n v="0.5"/>
    <n v="1"/>
    <b v="1"/>
    <n v="0"/>
  </r>
  <r>
    <s v="UK"/>
    <s v="GB-ENG"/>
    <s v="WAV120"/>
    <x v="122"/>
    <d v="2017-04-03T09:09:00"/>
    <x v="4"/>
    <n v="4"/>
    <s v="Imidacloprid"/>
    <s v="ng/L"/>
    <s v="&lt;"/>
    <n v="1"/>
    <n v="0.5"/>
    <n v="1"/>
    <b v="1"/>
    <n v="0"/>
  </r>
  <r>
    <s v="UK"/>
    <s v="GB-ENG"/>
    <s v="WAV120"/>
    <x v="122"/>
    <d v="2017-04-07T08:51:00"/>
    <x v="4"/>
    <n v="4"/>
    <s v="Imidacloprid"/>
    <s v="ng/L"/>
    <s v="="/>
    <n v="15"/>
    <n v="15"/>
    <n v="0"/>
    <b v="0"/>
    <n v="0"/>
  </r>
  <r>
    <s v="UK"/>
    <s v="GB-ENG"/>
    <s v="WAV120"/>
    <x v="122"/>
    <d v="2017-04-10T10:00:00"/>
    <x v="4"/>
    <n v="4"/>
    <s v="Imidacloprid"/>
    <s v="ng/L"/>
    <s v="="/>
    <n v="15"/>
    <n v="15"/>
    <n v="0"/>
    <b v="0"/>
    <n v="0"/>
  </r>
  <r>
    <s v="UK"/>
    <s v="GB-ENG"/>
    <s v="WAV120"/>
    <x v="122"/>
    <d v="2017-04-12T08:51:00"/>
    <x v="4"/>
    <n v="4"/>
    <s v="Imidacloprid"/>
    <s v="ng/L"/>
    <s v="="/>
    <n v="16"/>
    <n v="16"/>
    <n v="0"/>
    <b v="0"/>
    <n v="0"/>
  </r>
  <r>
    <s v="UK"/>
    <s v="GB-ENG"/>
    <s v="WAV120"/>
    <x v="122"/>
    <d v="2017-04-19T12:17:00"/>
    <x v="4"/>
    <n v="4"/>
    <s v="Imidacloprid"/>
    <s v="ng/L"/>
    <s v="="/>
    <n v="16"/>
    <n v="16"/>
    <n v="0"/>
    <b v="0"/>
    <n v="0"/>
  </r>
  <r>
    <s v="UK"/>
    <s v="GB-ENG"/>
    <s v="WAV120"/>
    <x v="122"/>
    <d v="2017-04-21T09:15:00"/>
    <x v="4"/>
    <n v="4"/>
    <s v="Imidacloprid"/>
    <s v="ng/L"/>
    <s v="="/>
    <n v="36"/>
    <n v="36"/>
    <n v="0"/>
    <b v="0"/>
    <n v="0"/>
  </r>
  <r>
    <s v="UK"/>
    <s v="GB-ENG"/>
    <s v="WAV120"/>
    <x v="122"/>
    <d v="2017-04-25T15:07:00"/>
    <x v="4"/>
    <n v="4"/>
    <s v="Imidacloprid"/>
    <s v="ng/L"/>
    <s v="="/>
    <n v="32"/>
    <n v="32"/>
    <n v="0"/>
    <b v="0"/>
    <n v="0"/>
  </r>
  <r>
    <s v="UK"/>
    <s v="GB-ENG"/>
    <s v="WAV120"/>
    <x v="122"/>
    <d v="2017-04-28T11:16:00"/>
    <x v="4"/>
    <n v="4"/>
    <s v="Imidacloprid"/>
    <s v="ng/L"/>
    <s v="="/>
    <n v="16"/>
    <n v="16"/>
    <n v="0"/>
    <b v="0"/>
    <n v="0"/>
  </r>
  <r>
    <s v="UK"/>
    <s v="GB-ENG"/>
    <s v="WAV120"/>
    <x v="122"/>
    <d v="2017-05-08T08:44:00"/>
    <x v="4"/>
    <n v="5"/>
    <s v="Imidacloprid"/>
    <s v="ng/L"/>
    <s v="="/>
    <n v="15"/>
    <n v="15"/>
    <n v="0"/>
    <b v="0"/>
    <n v="0"/>
  </r>
  <r>
    <s v="UK"/>
    <s v="GB-ENG"/>
    <s v="WAV120"/>
    <x v="122"/>
    <d v="2017-12-01T12:55:00"/>
    <x v="4"/>
    <n v="12"/>
    <s v="Imidacloprid"/>
    <s v="ng/L"/>
    <s v="="/>
    <n v="19"/>
    <n v="19"/>
    <n v="0"/>
    <b v="0"/>
    <n v="0"/>
  </r>
  <r>
    <s v="UK"/>
    <s v="GB-ENG"/>
    <s v="WAV120"/>
    <x v="122"/>
    <d v="2018-02-07T08:38:00"/>
    <x v="5"/>
    <n v="2"/>
    <s v="Imidacloprid"/>
    <s v="ng/L"/>
    <s v="="/>
    <n v="6.3"/>
    <n v="6.3"/>
    <n v="0"/>
    <b v="0"/>
    <n v="0"/>
  </r>
  <r>
    <s v="UK"/>
    <s v="GB-ENG"/>
    <s v="WAV120"/>
    <x v="122"/>
    <d v="2018-02-08T08:50:00"/>
    <x v="5"/>
    <n v="2"/>
    <s v="Imidacloprid"/>
    <s v="ng/L"/>
    <s v="="/>
    <n v="6.2"/>
    <n v="6.2"/>
    <n v="0"/>
    <b v="0"/>
    <n v="0"/>
  </r>
  <r>
    <s v="UK"/>
    <s v="GB-ENG"/>
    <s v="WAV120"/>
    <x v="122"/>
    <d v="2018-02-12T08:20:00"/>
    <x v="5"/>
    <n v="2"/>
    <s v="Imidacloprid"/>
    <s v="ng/L"/>
    <s v="="/>
    <n v="4.5"/>
    <n v="4.5"/>
    <n v="0"/>
    <b v="0"/>
    <n v="0"/>
  </r>
  <r>
    <s v="UK"/>
    <s v="GB-ENG"/>
    <s v="WAV120"/>
    <x v="122"/>
    <d v="2018-02-15T07:55:00"/>
    <x v="5"/>
    <n v="2"/>
    <s v="Imidacloprid"/>
    <s v="ng/L"/>
    <s v="="/>
    <n v="5.4"/>
    <n v="5.4"/>
    <n v="0"/>
    <b v="0"/>
    <n v="0"/>
  </r>
  <r>
    <s v="UK"/>
    <s v="GB-ENG"/>
    <s v="WAV120"/>
    <x v="122"/>
    <d v="2018-02-19T07:53:00"/>
    <x v="5"/>
    <n v="2"/>
    <s v="Imidacloprid"/>
    <s v="ng/L"/>
    <s v="&lt;"/>
    <n v="1"/>
    <n v="0.5"/>
    <n v="1"/>
    <b v="1"/>
    <n v="0"/>
  </r>
  <r>
    <s v="UK"/>
    <s v="GB-ENG"/>
    <s v="WAV120"/>
    <x v="122"/>
    <d v="2018-02-22T07:56:00"/>
    <x v="5"/>
    <n v="2"/>
    <s v="Imidacloprid"/>
    <s v="ng/L"/>
    <s v="="/>
    <n v="7.3"/>
    <n v="7.3"/>
    <n v="0"/>
    <b v="0"/>
    <n v="0"/>
  </r>
  <r>
    <s v="UK"/>
    <s v="GB-ENG"/>
    <s v="WAV120"/>
    <x v="122"/>
    <d v="2018-02-27T08:19:00"/>
    <x v="5"/>
    <n v="2"/>
    <s v="Imidacloprid"/>
    <s v="ng/L"/>
    <s v="="/>
    <n v="21"/>
    <n v="21"/>
    <n v="0"/>
    <b v="0"/>
    <n v="0"/>
  </r>
  <r>
    <s v="UK"/>
    <s v="GB-ENG"/>
    <s v="WAV120"/>
    <x v="122"/>
    <d v="2018-03-05T08:26:00"/>
    <x v="5"/>
    <n v="3"/>
    <s v="Imidacloprid"/>
    <s v="ng/L"/>
    <s v="&lt;"/>
    <n v="1"/>
    <n v="0.5"/>
    <n v="1"/>
    <b v="1"/>
    <n v="0"/>
  </r>
  <r>
    <s v="UK"/>
    <s v="GB-ENG"/>
    <s v="WAV120"/>
    <x v="122"/>
    <d v="2018-03-08T07:59:00"/>
    <x v="5"/>
    <n v="3"/>
    <s v="Imidacloprid"/>
    <s v="ng/L"/>
    <s v="="/>
    <n v="24"/>
    <n v="24"/>
    <n v="0"/>
    <b v="0"/>
    <n v="0"/>
  </r>
  <r>
    <s v="UK"/>
    <s v="GB-ENG"/>
    <s v="WAV120"/>
    <x v="122"/>
    <d v="2018-03-13T08:08:00"/>
    <x v="5"/>
    <n v="3"/>
    <s v="Imidacloprid"/>
    <s v="ng/L"/>
    <s v="&lt;"/>
    <n v="1"/>
    <n v="0.5"/>
    <n v="1"/>
    <b v="1"/>
    <n v="0"/>
  </r>
  <r>
    <s v="UK"/>
    <s v="GB-ENG"/>
    <s v="WAV120"/>
    <x v="122"/>
    <d v="2018-03-15T07:52:00"/>
    <x v="5"/>
    <n v="3"/>
    <s v="Imidacloprid"/>
    <s v="ng/L"/>
    <s v="&lt;"/>
    <n v="1"/>
    <n v="0.5"/>
    <n v="1"/>
    <b v="1"/>
    <n v="0"/>
  </r>
  <r>
    <s v="UK"/>
    <s v="GB-ENG"/>
    <s v="WAV120"/>
    <x v="122"/>
    <d v="2018-03-19T07:55:00"/>
    <x v="5"/>
    <n v="3"/>
    <s v="Imidacloprid"/>
    <s v="ng/L"/>
    <s v="&lt;"/>
    <n v="1"/>
    <n v="0.5"/>
    <n v="1"/>
    <b v="1"/>
    <n v="0"/>
  </r>
  <r>
    <s v="UK"/>
    <s v="GB-ENG"/>
    <s v="WAV120"/>
    <x v="122"/>
    <d v="2018-03-22T08:08:00"/>
    <x v="5"/>
    <n v="3"/>
    <s v="Imidacloprid"/>
    <s v="ng/L"/>
    <s v="&lt;"/>
    <n v="1"/>
    <n v="0.5"/>
    <n v="1"/>
    <b v="1"/>
    <n v="0"/>
  </r>
  <r>
    <s v="UK"/>
    <s v="GB-ENG"/>
    <s v="WAV120"/>
    <x v="122"/>
    <d v="2018-03-26T09:15:00"/>
    <x v="5"/>
    <n v="3"/>
    <s v="Imidacloprid"/>
    <s v="ng/L"/>
    <s v="&lt;"/>
    <n v="1"/>
    <n v="0.5"/>
    <n v="1"/>
    <b v="1"/>
    <n v="0"/>
  </r>
  <r>
    <s v="UK"/>
    <s v="GB-ENG"/>
    <s v="WAV120"/>
    <x v="122"/>
    <d v="2018-03-28T09:10:00"/>
    <x v="5"/>
    <n v="3"/>
    <s v="Imidacloprid"/>
    <s v="ng/L"/>
    <s v="&lt;"/>
    <n v="1"/>
    <n v="0.5"/>
    <n v="1"/>
    <b v="1"/>
    <n v="0"/>
  </r>
  <r>
    <s v="UK"/>
    <s v="GB-ENG"/>
    <s v="WAV120"/>
    <x v="122"/>
    <d v="2018-04-03T08:10:00"/>
    <x v="5"/>
    <n v="4"/>
    <s v="Imidacloprid"/>
    <s v="ng/L"/>
    <s v="&lt;"/>
    <n v="1"/>
    <n v="0.5"/>
    <n v="1"/>
    <b v="1"/>
    <n v="0"/>
  </r>
  <r>
    <s v="UK"/>
    <s v="GB-ENG"/>
    <s v="WAV120"/>
    <x v="122"/>
    <d v="2018-04-06T08:51:00"/>
    <x v="5"/>
    <n v="4"/>
    <s v="Imidacloprid"/>
    <s v="ng/L"/>
    <s v="&lt;"/>
    <n v="1"/>
    <n v="0.5"/>
    <n v="1"/>
    <b v="1"/>
    <n v="0"/>
  </r>
  <r>
    <s v="UK"/>
    <s v="GB-ENG"/>
    <s v="WAV120"/>
    <x v="122"/>
    <d v="2018-04-09T16:23:00"/>
    <x v="5"/>
    <n v="4"/>
    <s v="Imidacloprid"/>
    <s v="ng/L"/>
    <s v="&lt;"/>
    <n v="1"/>
    <n v="0.5"/>
    <n v="1"/>
    <b v="1"/>
    <n v="0"/>
  </r>
  <r>
    <s v="UK"/>
    <s v="GB-ENG"/>
    <s v="WAV120"/>
    <x v="122"/>
    <d v="2018-04-12T10:40:00"/>
    <x v="5"/>
    <n v="4"/>
    <s v="Imidacloprid"/>
    <s v="ng/L"/>
    <s v="&lt;"/>
    <n v="1"/>
    <n v="0.5"/>
    <n v="1"/>
    <b v="1"/>
    <n v="0"/>
  </r>
  <r>
    <s v="UK"/>
    <s v="GB-ENG"/>
    <s v="WAV120"/>
    <x v="122"/>
    <d v="2018-04-16T12:42:00"/>
    <x v="5"/>
    <n v="4"/>
    <s v="Imidacloprid"/>
    <s v="ng/L"/>
    <s v="&lt;"/>
    <n v="1"/>
    <n v="0.5"/>
    <n v="1"/>
    <b v="1"/>
    <n v="0"/>
  </r>
  <r>
    <s v="UK"/>
    <s v="GB-ENG"/>
    <s v="WAV120"/>
    <x v="122"/>
    <d v="2018-04-19T08:57:00"/>
    <x v="5"/>
    <n v="4"/>
    <s v="Imidacloprid"/>
    <s v="ng/L"/>
    <s v="&lt;"/>
    <n v="1"/>
    <n v="0.5"/>
    <n v="1"/>
    <b v="1"/>
    <n v="0"/>
  </r>
  <r>
    <s v="UK"/>
    <s v="GB-ENG"/>
    <s v="WAV120"/>
    <x v="122"/>
    <d v="2018-04-20T09:45:00"/>
    <x v="5"/>
    <n v="4"/>
    <s v="Imidacloprid"/>
    <s v="ng/L"/>
    <s v="&lt;"/>
    <n v="1"/>
    <n v="0.5"/>
    <n v="1"/>
    <b v="1"/>
    <n v="0"/>
  </r>
  <r>
    <s v="UK"/>
    <s v="GB-ENG"/>
    <s v="WAV120"/>
    <x v="122"/>
    <d v="2018-04-26T08:59:00"/>
    <x v="5"/>
    <n v="4"/>
    <s v="Imidacloprid"/>
    <s v="ng/L"/>
    <s v="&lt;"/>
    <n v="1"/>
    <n v="0.5"/>
    <n v="1"/>
    <b v="1"/>
    <n v="0"/>
  </r>
  <r>
    <s v="UK"/>
    <s v="GB-ENG"/>
    <s v="WAV120"/>
    <x v="122"/>
    <d v="2018-05-02T10:29:00"/>
    <x v="5"/>
    <n v="5"/>
    <s v="Imidacloprid"/>
    <s v="ng/L"/>
    <s v="&lt;"/>
    <n v="1"/>
    <n v="0.5"/>
    <n v="1"/>
    <b v="1"/>
    <n v="0"/>
  </r>
  <r>
    <s v="UK"/>
    <s v="GB-ENG"/>
    <s v="WAV120"/>
    <x v="122"/>
    <d v="2018-05-03T08:50:00"/>
    <x v="5"/>
    <n v="5"/>
    <s v="Imidacloprid"/>
    <s v="ng/L"/>
    <s v="&lt;"/>
    <n v="1"/>
    <n v="0.5"/>
    <n v="1"/>
    <b v="1"/>
    <n v="0"/>
  </r>
  <r>
    <s v="UK"/>
    <s v="GB-ENG"/>
    <s v="WAV120"/>
    <x v="122"/>
    <d v="2018-05-08T19:10:00"/>
    <x v="5"/>
    <n v="5"/>
    <s v="Imidacloprid"/>
    <s v="ng/L"/>
    <s v="&lt;"/>
    <n v="1"/>
    <n v="0.5"/>
    <n v="1"/>
    <b v="1"/>
    <n v="0"/>
  </r>
  <r>
    <s v="UK"/>
    <s v="GB-ENG"/>
    <s v="WAV120"/>
    <x v="122"/>
    <d v="2018-05-17T08:55:00"/>
    <x v="5"/>
    <n v="5"/>
    <s v="Imidacloprid"/>
    <s v="ng/L"/>
    <s v="="/>
    <n v="9"/>
    <n v="9"/>
    <n v="0"/>
    <b v="0"/>
    <n v="0"/>
  </r>
  <r>
    <s v="UK"/>
    <s v="GB-ENG"/>
    <s v="WAV120"/>
    <x v="122"/>
    <d v="2018-05-22T08:55:00"/>
    <x v="5"/>
    <n v="5"/>
    <s v="Imidacloprid"/>
    <s v="ng/L"/>
    <s v="&lt;"/>
    <n v="1"/>
    <n v="0.5"/>
    <n v="1"/>
    <b v="1"/>
    <n v="0"/>
  </r>
  <r>
    <s v="UK"/>
    <s v="GB-ENG"/>
    <s v="WAV120"/>
    <x v="122"/>
    <d v="2018-05-24T10:19:00"/>
    <x v="5"/>
    <n v="5"/>
    <s v="Imidacloprid"/>
    <s v="ng/L"/>
    <s v="&lt;"/>
    <n v="1"/>
    <n v="0.5"/>
    <n v="1"/>
    <b v="1"/>
    <n v="0"/>
  </r>
  <r>
    <s v="UK"/>
    <s v="GB-ENG"/>
    <s v="WAV120"/>
    <x v="122"/>
    <d v="2018-05-31T08:40:00"/>
    <x v="5"/>
    <n v="5"/>
    <s v="Imidacloprid"/>
    <s v="ng/L"/>
    <s v="&lt;"/>
    <n v="1"/>
    <n v="0.5"/>
    <n v="1"/>
    <b v="1"/>
    <n v="0"/>
  </r>
  <r>
    <s v="UK"/>
    <s v="GB-ENG"/>
    <s v="WAV120"/>
    <x v="122"/>
    <d v="2018-06-05T11:48:00"/>
    <x v="5"/>
    <n v="6"/>
    <s v="Imidacloprid"/>
    <s v="ng/L"/>
    <s v="&lt;"/>
    <n v="1"/>
    <n v="0.5"/>
    <n v="1"/>
    <b v="1"/>
    <n v="0"/>
  </r>
  <r>
    <s v="UK"/>
    <s v="GB-ENG"/>
    <s v="WAV120"/>
    <x v="122"/>
    <d v="2018-06-07T08:22:00"/>
    <x v="5"/>
    <n v="6"/>
    <s v="Imidacloprid"/>
    <s v="ng/L"/>
    <s v="&lt;"/>
    <n v="1"/>
    <n v="0.5"/>
    <n v="1"/>
    <b v="1"/>
    <n v="0"/>
  </r>
  <r>
    <s v="UK"/>
    <s v="GB-ENG"/>
    <s v="WAV120"/>
    <x v="122"/>
    <d v="2018-06-11T09:05:00"/>
    <x v="5"/>
    <n v="6"/>
    <s v="Imidacloprid"/>
    <s v="ng/L"/>
    <s v="="/>
    <n v="12"/>
    <n v="12"/>
    <n v="0"/>
    <b v="0"/>
    <n v="0"/>
  </r>
  <r>
    <s v="UK"/>
    <s v="GB-ENG"/>
    <s v="WAV120"/>
    <x v="122"/>
    <d v="2018-06-14T08:55:00"/>
    <x v="5"/>
    <n v="6"/>
    <s v="Imidacloprid"/>
    <s v="ng/L"/>
    <s v="="/>
    <n v="4"/>
    <n v="4"/>
    <n v="0"/>
    <b v="0"/>
    <n v="0"/>
  </r>
  <r>
    <s v="UK"/>
    <s v="GB-ENG"/>
    <s v="WAV120"/>
    <x v="122"/>
    <d v="2018-06-18T17:54:00"/>
    <x v="5"/>
    <n v="6"/>
    <s v="Imidacloprid"/>
    <s v="ng/L"/>
    <s v="&lt;"/>
    <n v="1"/>
    <n v="0.5"/>
    <n v="1"/>
    <b v="1"/>
    <n v="0"/>
  </r>
  <r>
    <s v="UK"/>
    <s v="GB-ENG"/>
    <s v="WAV120"/>
    <x v="122"/>
    <d v="2018-06-21T09:01:00"/>
    <x v="5"/>
    <n v="6"/>
    <s v="Imidacloprid"/>
    <s v="ng/L"/>
    <s v="&lt;"/>
    <n v="1"/>
    <n v="0.5"/>
    <n v="1"/>
    <b v="1"/>
    <n v="0"/>
  </r>
  <r>
    <s v="UK"/>
    <s v="GB-ENG"/>
    <s v="WAV120"/>
    <x v="122"/>
    <d v="2018-06-26T08:14:00"/>
    <x v="5"/>
    <n v="6"/>
    <s v="Imidacloprid"/>
    <s v="ng/L"/>
    <s v="="/>
    <n v="13"/>
    <n v="13"/>
    <n v="0"/>
    <b v="0"/>
    <n v="0"/>
  </r>
  <r>
    <s v="UK"/>
    <s v="GB-ENG"/>
    <s v="WAV120"/>
    <x v="122"/>
    <d v="2018-06-28T08:24:00"/>
    <x v="5"/>
    <n v="6"/>
    <s v="Imidacloprid"/>
    <s v="ng/L"/>
    <s v="&lt;"/>
    <n v="1"/>
    <n v="0.5"/>
    <n v="1"/>
    <b v="1"/>
    <n v="0"/>
  </r>
  <r>
    <s v="UK"/>
    <s v="GB-ENG"/>
    <s v="WAV120"/>
    <x v="122"/>
    <d v="2018-07-02T08:57:00"/>
    <x v="5"/>
    <n v="7"/>
    <s v="Imidacloprid"/>
    <s v="ng/L"/>
    <s v="&lt;"/>
    <n v="1"/>
    <n v="0.5"/>
    <n v="1"/>
    <b v="1"/>
    <n v="0"/>
  </r>
  <r>
    <s v="UK"/>
    <s v="GB-ENG"/>
    <s v="WAV120"/>
    <x v="122"/>
    <d v="2018-07-05T09:02:00"/>
    <x v="5"/>
    <n v="7"/>
    <s v="Imidacloprid"/>
    <s v="ng/L"/>
    <s v="&lt;"/>
    <n v="1"/>
    <n v="0.5"/>
    <n v="1"/>
    <b v="1"/>
    <n v="0"/>
  </r>
  <r>
    <s v="UK"/>
    <s v="GB-ENG"/>
    <s v="WAV120"/>
    <x v="122"/>
    <d v="2018-07-09T09:42:00"/>
    <x v="5"/>
    <n v="7"/>
    <s v="Imidacloprid"/>
    <s v="ng/L"/>
    <s v="&lt;"/>
    <n v="1"/>
    <n v="0.5"/>
    <n v="1"/>
    <b v="1"/>
    <n v="0"/>
  </r>
  <r>
    <s v="UK"/>
    <s v="GB-ENG"/>
    <s v="WAV120"/>
    <x v="122"/>
    <d v="2018-07-12T09:08:00"/>
    <x v="5"/>
    <n v="7"/>
    <s v="Imidacloprid"/>
    <s v="ng/L"/>
    <s v="&lt;"/>
    <n v="1"/>
    <n v="0.5"/>
    <n v="1"/>
    <b v="1"/>
    <n v="0"/>
  </r>
  <r>
    <s v="UK"/>
    <s v="GB-ENG"/>
    <s v="WAV120"/>
    <x v="122"/>
    <d v="2018-07-16T09:31:00"/>
    <x v="5"/>
    <n v="7"/>
    <s v="Imidacloprid"/>
    <s v="ng/L"/>
    <s v="&lt;"/>
    <n v="1"/>
    <n v="0.5"/>
    <n v="1"/>
    <b v="1"/>
    <n v="0"/>
  </r>
  <r>
    <s v="UK"/>
    <s v="GB-ENG"/>
    <s v="WAV120"/>
    <x v="122"/>
    <d v="2018-07-19T08:43:00"/>
    <x v="5"/>
    <n v="7"/>
    <s v="Imidacloprid"/>
    <s v="ng/L"/>
    <s v="&lt;"/>
    <n v="1"/>
    <n v="0.5"/>
    <n v="1"/>
    <b v="1"/>
    <n v="0"/>
  </r>
  <r>
    <s v="UK"/>
    <s v="GB-ENG"/>
    <s v="WAV120"/>
    <x v="122"/>
    <d v="2018-07-23T09:01:00"/>
    <x v="5"/>
    <n v="7"/>
    <s v="Imidacloprid"/>
    <s v="ng/L"/>
    <s v="&lt;"/>
    <n v="1"/>
    <n v="0.5"/>
    <n v="1"/>
    <b v="1"/>
    <n v="0"/>
  </r>
  <r>
    <s v="UK"/>
    <s v="GB-ENG"/>
    <s v="WAV120"/>
    <x v="122"/>
    <d v="2018-07-26T08:58:00"/>
    <x v="5"/>
    <n v="7"/>
    <s v="Imidacloprid"/>
    <s v="ng/L"/>
    <s v="&lt;"/>
    <n v="1"/>
    <n v="0.5"/>
    <n v="1"/>
    <b v="1"/>
    <n v="0"/>
  </r>
  <r>
    <s v="UK"/>
    <s v="GB-ENG"/>
    <s v="WAV120"/>
    <x v="122"/>
    <d v="2018-08-03T10:56:00"/>
    <x v="5"/>
    <n v="8"/>
    <s v="Imidacloprid"/>
    <s v="ng/L"/>
    <s v="&lt;"/>
    <n v="1"/>
    <n v="0.5"/>
    <n v="1"/>
    <b v="1"/>
    <n v="0"/>
  </r>
  <r>
    <s v="UK"/>
    <s v="GB-ENG"/>
    <s v="WAV120"/>
    <x v="122"/>
    <d v="2018-08-06T11:04:00"/>
    <x v="5"/>
    <n v="8"/>
    <s v="Imidacloprid"/>
    <s v="ng/L"/>
    <s v="&lt;"/>
    <n v="1"/>
    <n v="0.5"/>
    <n v="1"/>
    <b v="1"/>
    <n v="0"/>
  </r>
  <r>
    <s v="UK"/>
    <s v="GB-ENG"/>
    <s v="WAV120"/>
    <x v="122"/>
    <d v="2018-08-09T16:22:00"/>
    <x v="5"/>
    <n v="8"/>
    <s v="Imidacloprid"/>
    <s v="ng/L"/>
    <s v="&lt;"/>
    <n v="1"/>
    <n v="0.5"/>
    <n v="1"/>
    <b v="1"/>
    <n v="0"/>
  </r>
  <r>
    <s v="UK"/>
    <s v="GB-ENG"/>
    <s v="WAV120"/>
    <x v="122"/>
    <d v="2018-08-13T08:50:00"/>
    <x v="5"/>
    <n v="8"/>
    <s v="Imidacloprid"/>
    <s v="ng/L"/>
    <s v="&lt;"/>
    <n v="1"/>
    <n v="0.5"/>
    <n v="1"/>
    <b v="1"/>
    <n v="0"/>
  </r>
  <r>
    <s v="UK"/>
    <s v="GB-ENG"/>
    <s v="WAV120"/>
    <x v="122"/>
    <d v="2018-08-16T09:16:00"/>
    <x v="5"/>
    <n v="8"/>
    <s v="Imidacloprid"/>
    <s v="ng/L"/>
    <s v="&lt;"/>
    <n v="1"/>
    <n v="0.5"/>
    <n v="1"/>
    <b v="1"/>
    <n v="0"/>
  </r>
  <r>
    <s v="UK"/>
    <s v="GB-ENG"/>
    <s v="WAV120"/>
    <x v="122"/>
    <d v="2018-08-21T15:37:00"/>
    <x v="5"/>
    <n v="8"/>
    <s v="Imidacloprid"/>
    <s v="ng/L"/>
    <s v="&lt;"/>
    <n v="1"/>
    <n v="0.5"/>
    <n v="1"/>
    <b v="1"/>
    <n v="0"/>
  </r>
  <r>
    <s v="UK"/>
    <s v="GB-ENG"/>
    <s v="WAV120"/>
    <x v="122"/>
    <d v="2018-08-23T09:46:00"/>
    <x v="5"/>
    <n v="8"/>
    <s v="Imidacloprid"/>
    <s v="ng/L"/>
    <s v="&lt;"/>
    <n v="1"/>
    <n v="0.5"/>
    <n v="1"/>
    <b v="1"/>
    <n v="0"/>
  </r>
  <r>
    <s v="UK"/>
    <s v="GB-ENG"/>
    <s v="WAV120"/>
    <x v="122"/>
    <d v="2018-08-28T08:34:00"/>
    <x v="5"/>
    <n v="8"/>
    <s v="Imidacloprid"/>
    <s v="ng/L"/>
    <s v="="/>
    <n v="14"/>
    <n v="14"/>
    <n v="0"/>
    <b v="0"/>
    <n v="0"/>
  </r>
  <r>
    <s v="UK"/>
    <s v="GB-ENG"/>
    <s v="WAV120"/>
    <x v="122"/>
    <d v="2018-08-30T08:19:00"/>
    <x v="5"/>
    <n v="8"/>
    <s v="Imidacloprid"/>
    <s v="ng/L"/>
    <s v="&lt;"/>
    <n v="1"/>
    <n v="0.5"/>
    <n v="1"/>
    <b v="1"/>
    <n v="0"/>
  </r>
  <r>
    <s v="UK"/>
    <s v="GB-ENG"/>
    <s v="WAV120"/>
    <x v="122"/>
    <d v="2018-09-03T13:40:00"/>
    <x v="5"/>
    <n v="9"/>
    <s v="Imidacloprid"/>
    <s v="ng/L"/>
    <s v="&lt;"/>
    <n v="1"/>
    <n v="0.5"/>
    <n v="1"/>
    <b v="1"/>
    <n v="0"/>
  </r>
  <r>
    <s v="UK"/>
    <s v="GB-ENG"/>
    <s v="WAV120"/>
    <x v="122"/>
    <d v="2018-09-06T14:36:00"/>
    <x v="5"/>
    <n v="9"/>
    <s v="Imidacloprid"/>
    <s v="ng/L"/>
    <s v="&lt;"/>
    <n v="1"/>
    <n v="0.5"/>
    <n v="1"/>
    <b v="1"/>
    <n v="0"/>
  </r>
  <r>
    <s v="UK"/>
    <s v="GB-ENG"/>
    <s v="WAV120"/>
    <x v="122"/>
    <d v="2018-09-10T09:09:00"/>
    <x v="5"/>
    <n v="9"/>
    <s v="Imidacloprid"/>
    <s v="ng/L"/>
    <s v="&lt;"/>
    <n v="1"/>
    <n v="0.5"/>
    <n v="1"/>
    <b v="1"/>
    <n v="0"/>
  </r>
  <r>
    <s v="UK"/>
    <s v="GB-ENG"/>
    <s v="WAV120"/>
    <x v="122"/>
    <d v="2018-09-13T08:51:00"/>
    <x v="5"/>
    <n v="9"/>
    <s v="Imidacloprid"/>
    <s v="ng/L"/>
    <s v="&lt;"/>
    <n v="1"/>
    <n v="0.5"/>
    <n v="1"/>
    <b v="1"/>
    <n v="0"/>
  </r>
  <r>
    <s v="UK"/>
    <s v="GB-ENG"/>
    <s v="WAV120"/>
    <x v="122"/>
    <d v="2018-09-18T08:49:00"/>
    <x v="5"/>
    <n v="9"/>
    <s v="Imidacloprid"/>
    <s v="ng/L"/>
    <s v="&lt;"/>
    <n v="1"/>
    <n v="0.5"/>
    <n v="1"/>
    <b v="1"/>
    <n v="0"/>
  </r>
  <r>
    <s v="UK"/>
    <s v="GB-ENG"/>
    <s v="WAV120"/>
    <x v="122"/>
    <d v="2018-09-20T13:44:00"/>
    <x v="5"/>
    <n v="9"/>
    <s v="Imidacloprid"/>
    <s v="ng/L"/>
    <s v="&lt;"/>
    <n v="1"/>
    <n v="0.5"/>
    <n v="1"/>
    <b v="1"/>
    <n v="0"/>
  </r>
  <r>
    <s v="UK"/>
    <s v="GB-ENG"/>
    <s v="WAV120"/>
    <x v="122"/>
    <d v="2018-09-25T10:52:00"/>
    <x v="5"/>
    <n v="9"/>
    <s v="Imidacloprid"/>
    <s v="ng/L"/>
    <s v="="/>
    <n v="11"/>
    <n v="11"/>
    <n v="0"/>
    <b v="0"/>
    <n v="0"/>
  </r>
  <r>
    <s v="UK"/>
    <s v="GB-ENG"/>
    <s v="WAV120"/>
    <x v="122"/>
    <d v="2018-09-28T09:59:00"/>
    <x v="5"/>
    <n v="9"/>
    <s v="Imidacloprid"/>
    <s v="ng/L"/>
    <s v="="/>
    <n v="14"/>
    <n v="14"/>
    <n v="0"/>
    <b v="0"/>
    <n v="0"/>
  </r>
  <r>
    <s v="UK"/>
    <s v="GB-ENG"/>
    <s v="WAV120"/>
    <x v="122"/>
    <d v="2018-10-01T09:03:00"/>
    <x v="5"/>
    <n v="10"/>
    <s v="Imidacloprid"/>
    <s v="ng/L"/>
    <s v="="/>
    <n v="9.5"/>
    <n v="9.5"/>
    <n v="0"/>
    <b v="0"/>
    <n v="0"/>
  </r>
  <r>
    <s v="UK"/>
    <s v="GB-ENG"/>
    <s v="WAV120"/>
    <x v="122"/>
    <d v="2018-10-04T09:13:00"/>
    <x v="5"/>
    <n v="10"/>
    <s v="Imidacloprid"/>
    <s v="ng/L"/>
    <s v="="/>
    <n v="10"/>
    <n v="10"/>
    <n v="0"/>
    <b v="0"/>
    <n v="0"/>
  </r>
  <r>
    <s v="UK"/>
    <s v="GB-ENG"/>
    <s v="WAV120"/>
    <x v="122"/>
    <d v="2018-10-08T08:56:00"/>
    <x v="5"/>
    <n v="10"/>
    <s v="Imidacloprid"/>
    <s v="ng/L"/>
    <s v="="/>
    <n v="11"/>
    <n v="11"/>
    <n v="0"/>
    <b v="0"/>
    <n v="0"/>
  </r>
  <r>
    <s v="UK"/>
    <s v="GB-ENG"/>
    <s v="WAV120"/>
    <x v="122"/>
    <d v="2018-10-11T08:52:00"/>
    <x v="5"/>
    <n v="10"/>
    <s v="Imidacloprid"/>
    <s v="ng/L"/>
    <s v="="/>
    <n v="11"/>
    <n v="11"/>
    <n v="0"/>
    <b v="0"/>
    <n v="0"/>
  </r>
  <r>
    <s v="UK"/>
    <s v="GB-ENG"/>
    <s v="WAV120"/>
    <x v="122"/>
    <d v="2018-10-15T09:18:00"/>
    <x v="5"/>
    <n v="10"/>
    <s v="Imidacloprid"/>
    <s v="ng/L"/>
    <s v="="/>
    <n v="14"/>
    <n v="14"/>
    <n v="0"/>
    <b v="0"/>
    <n v="0"/>
  </r>
  <r>
    <s v="UK"/>
    <s v="GB-ENG"/>
    <s v="WAV120"/>
    <x v="122"/>
    <d v="2018-10-18T09:07:00"/>
    <x v="5"/>
    <n v="10"/>
    <s v="Imidacloprid"/>
    <s v="ng/L"/>
    <s v="="/>
    <n v="14"/>
    <n v="14"/>
    <n v="0"/>
    <b v="0"/>
    <n v="0"/>
  </r>
  <r>
    <s v="UK"/>
    <s v="GB-ENG"/>
    <s v="WAV120"/>
    <x v="122"/>
    <d v="2018-10-22T09:02:00"/>
    <x v="5"/>
    <n v="10"/>
    <s v="Imidacloprid"/>
    <s v="ng/L"/>
    <s v="="/>
    <n v="14"/>
    <n v="14"/>
    <n v="0"/>
    <b v="0"/>
    <n v="0"/>
  </r>
  <r>
    <s v="UK"/>
    <s v="GB-ENG"/>
    <s v="WAV120"/>
    <x v="122"/>
    <d v="2018-10-25T11:16:00"/>
    <x v="5"/>
    <n v="10"/>
    <s v="Imidacloprid"/>
    <s v="ng/L"/>
    <s v="="/>
    <n v="13"/>
    <n v="13"/>
    <n v="0"/>
    <b v="0"/>
    <n v="0"/>
  </r>
  <r>
    <s v="UK"/>
    <s v="GB-ENG"/>
    <s v="WAV120"/>
    <x v="122"/>
    <d v="2018-10-29T15:10:00"/>
    <x v="5"/>
    <n v="10"/>
    <s v="Imidacloprid"/>
    <s v="ng/L"/>
    <s v="="/>
    <n v="16"/>
    <n v="16"/>
    <n v="0"/>
    <b v="0"/>
    <n v="0"/>
  </r>
  <r>
    <s v="UK"/>
    <s v="GB-ENG"/>
    <s v="WAV120"/>
    <x v="122"/>
    <d v="2018-11-02T08:17:00"/>
    <x v="5"/>
    <n v="11"/>
    <s v="Imidacloprid"/>
    <s v="ng/L"/>
    <s v="="/>
    <n v="26"/>
    <n v="26"/>
    <n v="0"/>
    <b v="0"/>
    <n v="0"/>
  </r>
  <r>
    <s v="UK"/>
    <s v="GB-ENG"/>
    <s v="WAV120"/>
    <x v="122"/>
    <d v="2018-11-07T07:45:00"/>
    <x v="5"/>
    <n v="11"/>
    <s v="Imidacloprid"/>
    <s v="ng/L"/>
    <s v="="/>
    <n v="18"/>
    <n v="18"/>
    <n v="0"/>
    <b v="0"/>
    <n v="0"/>
  </r>
  <r>
    <s v="UK"/>
    <s v="GB-ENG"/>
    <s v="WAV120"/>
    <x v="122"/>
    <d v="2018-11-08T09:22:00"/>
    <x v="5"/>
    <n v="11"/>
    <s v="Imidacloprid"/>
    <s v="ng/L"/>
    <s v="="/>
    <n v="23"/>
    <n v="23"/>
    <n v="0"/>
    <b v="0"/>
    <n v="0"/>
  </r>
  <r>
    <s v="UK"/>
    <s v="GB-ENG"/>
    <s v="WAV120"/>
    <x v="122"/>
    <d v="2018-11-12T08:01:00"/>
    <x v="5"/>
    <n v="11"/>
    <s v="Imidacloprid"/>
    <s v="ng/L"/>
    <s v="="/>
    <n v="18"/>
    <n v="18"/>
    <n v="0"/>
    <b v="0"/>
    <n v="0"/>
  </r>
  <r>
    <s v="UK"/>
    <s v="GB-ENG"/>
    <s v="WAV120"/>
    <x v="122"/>
    <d v="2018-11-15T08:00:00"/>
    <x v="5"/>
    <n v="11"/>
    <s v="Imidacloprid"/>
    <s v="ng/L"/>
    <s v="="/>
    <n v="16"/>
    <n v="16"/>
    <n v="0"/>
    <b v="0"/>
    <n v="0"/>
  </r>
  <r>
    <s v="UK"/>
    <s v="GB-ENG"/>
    <s v="WAV120"/>
    <x v="122"/>
    <d v="2018-11-19T07:58:00"/>
    <x v="5"/>
    <n v="11"/>
    <s v="Imidacloprid"/>
    <s v="ng/L"/>
    <s v="="/>
    <n v="16"/>
    <n v="16"/>
    <n v="0"/>
    <b v="0"/>
    <n v="0"/>
  </r>
  <r>
    <s v="UK"/>
    <s v="GB-ENG"/>
    <s v="WAV120"/>
    <x v="122"/>
    <d v="2018-11-23T15:02:00"/>
    <x v="5"/>
    <n v="11"/>
    <s v="Imidacloprid"/>
    <s v="ng/L"/>
    <s v="="/>
    <n v="16"/>
    <n v="16"/>
    <n v="0"/>
    <b v="0"/>
    <n v="0"/>
  </r>
  <r>
    <s v="UK"/>
    <s v="GB-ENG"/>
    <s v="WAV120"/>
    <x v="122"/>
    <d v="2018-11-27T08:06:00"/>
    <x v="5"/>
    <n v="11"/>
    <s v="Imidacloprid"/>
    <s v="ng/L"/>
    <s v="="/>
    <n v="12"/>
    <n v="12"/>
    <n v="0"/>
    <b v="0"/>
    <n v="0"/>
  </r>
  <r>
    <s v="UK"/>
    <s v="GB-ENG"/>
    <s v="WAV120"/>
    <x v="122"/>
    <d v="2018-11-29T08:02:00"/>
    <x v="5"/>
    <n v="11"/>
    <s v="Imidacloprid"/>
    <s v="ng/L"/>
    <s v="="/>
    <n v="12"/>
    <n v="12"/>
    <n v="0"/>
    <b v="0"/>
    <n v="0"/>
  </r>
  <r>
    <s v="UK"/>
    <s v="GB-ENG"/>
    <s v="WAV120"/>
    <x v="122"/>
    <d v="2018-12-04T08:51:00"/>
    <x v="5"/>
    <n v="12"/>
    <s v="Imidacloprid"/>
    <s v="ng/L"/>
    <s v="="/>
    <n v="15"/>
    <n v="15"/>
    <n v="0"/>
    <b v="0"/>
    <n v="0"/>
  </r>
  <r>
    <s v="UK"/>
    <s v="GB-ENG"/>
    <s v="WAV120"/>
    <x v="122"/>
    <d v="2018-12-10T08:14:00"/>
    <x v="5"/>
    <n v="12"/>
    <s v="Imidacloprid"/>
    <s v="ng/L"/>
    <s v="="/>
    <n v="19"/>
    <n v="19"/>
    <n v="0"/>
    <b v="0"/>
    <n v="0"/>
  </r>
  <r>
    <s v="UK"/>
    <s v="GB-ENG"/>
    <s v="WAV120"/>
    <x v="122"/>
    <d v="2018-12-14T10:01:00"/>
    <x v="5"/>
    <n v="12"/>
    <s v="Imidacloprid"/>
    <s v="ng/L"/>
    <s v="="/>
    <n v="19"/>
    <n v="19"/>
    <n v="0"/>
    <b v="0"/>
    <n v="0"/>
  </r>
  <r>
    <s v="UK"/>
    <s v="GB-ENG"/>
    <s v="WAV120"/>
    <x v="122"/>
    <d v="2018-12-17T15:14:00"/>
    <x v="5"/>
    <n v="12"/>
    <s v="Imidacloprid"/>
    <s v="ng/L"/>
    <s v="="/>
    <n v="14"/>
    <n v="14"/>
    <n v="0"/>
    <b v="0"/>
    <n v="0"/>
  </r>
  <r>
    <s v="UK"/>
    <s v="GB-ENG"/>
    <s v="WAV120"/>
    <x v="122"/>
    <d v="2019-01-04T09:54:00"/>
    <x v="0"/>
    <n v="1"/>
    <s v="Imidacloprid"/>
    <s v="ng/L"/>
    <s v="="/>
    <n v="9.5"/>
    <n v="9.5"/>
    <n v="0"/>
    <b v="0"/>
    <n v="0"/>
  </r>
  <r>
    <s v="UK"/>
    <s v="GB-ENG"/>
    <s v="WAV120"/>
    <x v="122"/>
    <d v="2019-01-07T08:22:00"/>
    <x v="0"/>
    <n v="1"/>
    <s v="Imidacloprid"/>
    <s v="ng/L"/>
    <s v="="/>
    <n v="11"/>
    <n v="11"/>
    <n v="0"/>
    <b v="0"/>
    <n v="0"/>
  </r>
  <r>
    <s v="UK"/>
    <s v="GB-ENG"/>
    <s v="WAV120"/>
    <x v="122"/>
    <d v="2019-01-11T08:27:00"/>
    <x v="0"/>
    <n v="1"/>
    <s v="Imidacloprid"/>
    <s v="ng/L"/>
    <s v="="/>
    <n v="13"/>
    <n v="13"/>
    <n v="0"/>
    <b v="0"/>
    <n v="0"/>
  </r>
  <r>
    <s v="UK"/>
    <s v="GB-ENG"/>
    <s v="WAV120"/>
    <x v="122"/>
    <d v="2019-01-14T08:44:00"/>
    <x v="0"/>
    <n v="1"/>
    <s v="Imidacloprid"/>
    <s v="ng/L"/>
    <s v="="/>
    <n v="15"/>
    <n v="15"/>
    <n v="0"/>
    <b v="0"/>
    <n v="0"/>
  </r>
  <r>
    <s v="UK"/>
    <s v="GB-ENG"/>
    <s v="WAV120"/>
    <x v="122"/>
    <d v="2019-01-18T08:03:00"/>
    <x v="0"/>
    <n v="1"/>
    <s v="Imidacloprid"/>
    <s v="ng/L"/>
    <s v="="/>
    <n v="20"/>
    <n v="20"/>
    <n v="0"/>
    <b v="0"/>
    <n v="0"/>
  </r>
  <r>
    <s v="UK"/>
    <s v="GB-ENG"/>
    <s v="WAV120"/>
    <x v="122"/>
    <d v="2019-01-22T08:57:00"/>
    <x v="0"/>
    <n v="1"/>
    <s v="Imidacloprid"/>
    <s v="ng/L"/>
    <s v="="/>
    <n v="14"/>
    <n v="14"/>
    <n v="0"/>
    <b v="0"/>
    <n v="0"/>
  </r>
  <r>
    <s v="UK"/>
    <s v="GB-ENG"/>
    <s v="WAV120"/>
    <x v="122"/>
    <d v="2019-01-25T16:07:00"/>
    <x v="0"/>
    <n v="1"/>
    <s v="Imidacloprid"/>
    <s v="ng/L"/>
    <s v="="/>
    <n v="16"/>
    <n v="16"/>
    <n v="0"/>
    <b v="0"/>
    <n v="0"/>
  </r>
  <r>
    <s v="UK"/>
    <s v="GB-ENG"/>
    <s v="WAV120"/>
    <x v="122"/>
    <d v="2019-01-29T08:12:00"/>
    <x v="0"/>
    <n v="1"/>
    <s v="Imidacloprid"/>
    <s v="ng/L"/>
    <s v="="/>
    <n v="16"/>
    <n v="16"/>
    <n v="0"/>
    <b v="0"/>
    <n v="0"/>
  </r>
  <r>
    <s v="UK"/>
    <s v="GB-ENG"/>
    <s v="WAV120"/>
    <x v="122"/>
    <d v="2019-02-05T17:18:00"/>
    <x v="0"/>
    <n v="2"/>
    <s v="Imidacloprid"/>
    <s v="ng/L"/>
    <s v="="/>
    <n v="17"/>
    <n v="17"/>
    <n v="0"/>
    <b v="0"/>
    <n v="0"/>
  </r>
  <r>
    <s v="UK"/>
    <s v="GB-ENG"/>
    <s v="WAV120"/>
    <x v="122"/>
    <d v="2019-02-07T08:05:00"/>
    <x v="0"/>
    <n v="2"/>
    <s v="Imidacloprid"/>
    <s v="ng/L"/>
    <s v="="/>
    <n v="11"/>
    <n v="11"/>
    <n v="0"/>
    <b v="0"/>
    <n v="0"/>
  </r>
  <r>
    <s v="UK"/>
    <s v="GB-ENG"/>
    <s v="WAV120"/>
    <x v="122"/>
    <d v="2019-04-03T08:59:00"/>
    <x v="0"/>
    <n v="4"/>
    <s v="Imidacloprid"/>
    <s v="ng/L"/>
    <s v="="/>
    <n v="15"/>
    <n v="15"/>
    <n v="0"/>
    <b v="0"/>
    <n v="0"/>
  </r>
  <r>
    <s v="UK"/>
    <s v="GB-ENG"/>
    <s v="WAV120"/>
    <x v="122"/>
    <d v="2019-05-01T08:27:00"/>
    <x v="0"/>
    <n v="5"/>
    <s v="Imidacloprid"/>
    <s v="ng/L"/>
    <s v="="/>
    <n v="20"/>
    <n v="20"/>
    <n v="0"/>
    <b v="0"/>
    <n v="0"/>
  </r>
  <r>
    <s v="UK"/>
    <s v="GB-ENG"/>
    <s v="WAV120"/>
    <x v="122"/>
    <d v="2019-08-27T09:13:00"/>
    <x v="0"/>
    <n v="8"/>
    <s v="Imidacloprid"/>
    <s v="ng/L"/>
    <s v="="/>
    <n v="10"/>
    <n v="10"/>
    <n v="0"/>
    <b v="0"/>
    <n v="0"/>
  </r>
  <r>
    <s v="UK"/>
    <s v="GB-ENG"/>
    <s v="WAV120"/>
    <x v="122"/>
    <d v="2019-08-30T09:05:00"/>
    <x v="0"/>
    <n v="8"/>
    <s v="Imidacloprid"/>
    <s v="ng/L"/>
    <s v="="/>
    <n v="15"/>
    <n v="15"/>
    <n v="0"/>
    <b v="0"/>
    <n v="0"/>
  </r>
  <r>
    <s v="UK"/>
    <s v="GB-ENG"/>
    <s v="WAV120"/>
    <x v="122"/>
    <d v="2019-09-02T14:00:00"/>
    <x v="0"/>
    <n v="9"/>
    <s v="Imidacloprid"/>
    <s v="ng/L"/>
    <s v="="/>
    <n v="16"/>
    <n v="16"/>
    <n v="0"/>
    <b v="0"/>
    <n v="0"/>
  </r>
  <r>
    <s v="UK"/>
    <s v="GB-ENG"/>
    <s v="WAV120"/>
    <x v="122"/>
    <d v="2019-09-05T09:04:00"/>
    <x v="0"/>
    <n v="9"/>
    <s v="Imidacloprid"/>
    <s v="ng/L"/>
    <s v="="/>
    <n v="15"/>
    <n v="15"/>
    <n v="0"/>
    <b v="0"/>
    <n v="0"/>
  </r>
  <r>
    <s v="UK"/>
    <s v="GB-ENG"/>
    <s v="WAV120"/>
    <x v="122"/>
    <d v="2019-09-09T15:12:00"/>
    <x v="0"/>
    <n v="9"/>
    <s v="Imidacloprid"/>
    <s v="ng/L"/>
    <s v="="/>
    <n v="14"/>
    <n v="14"/>
    <n v="0"/>
    <b v="0"/>
    <n v="0"/>
  </r>
  <r>
    <s v="UK"/>
    <s v="GB-ENG"/>
    <s v="WAV120"/>
    <x v="122"/>
    <d v="2019-09-13T09:02:00"/>
    <x v="0"/>
    <n v="9"/>
    <s v="Imidacloprid"/>
    <s v="ng/L"/>
    <s v="="/>
    <n v="10"/>
    <n v="10"/>
    <n v="0"/>
    <b v="0"/>
    <n v="0"/>
  </r>
  <r>
    <s v="UK"/>
    <s v="GB-ENG"/>
    <s v="WAV120"/>
    <x v="122"/>
    <d v="2019-09-16T09:16:00"/>
    <x v="0"/>
    <n v="9"/>
    <s v="Imidacloprid"/>
    <s v="ng/L"/>
    <s v="="/>
    <n v="12"/>
    <n v="12"/>
    <n v="0"/>
    <b v="0"/>
    <n v="0"/>
  </r>
  <r>
    <s v="UK"/>
    <s v="GB-ENG"/>
    <s v="WAV120"/>
    <x v="122"/>
    <d v="2019-09-19T14:47:00"/>
    <x v="0"/>
    <n v="9"/>
    <s v="Imidacloprid"/>
    <s v="ng/L"/>
    <s v="="/>
    <n v="7.6"/>
    <n v="7.6"/>
    <n v="0"/>
    <b v="0"/>
    <n v="0"/>
  </r>
  <r>
    <s v="UK"/>
    <s v="GB-ENG"/>
    <s v="WAV120"/>
    <x v="122"/>
    <d v="2019-09-24T09:09:00"/>
    <x v="0"/>
    <n v="9"/>
    <s v="Imidacloprid"/>
    <s v="ng/L"/>
    <s v="="/>
    <n v="9"/>
    <n v="9"/>
    <n v="0"/>
    <b v="0"/>
    <n v="0"/>
  </r>
  <r>
    <s v="UK"/>
    <s v="GB-ENG"/>
    <s v="WAV120"/>
    <x v="122"/>
    <d v="2019-09-26T09:09:00"/>
    <x v="0"/>
    <n v="9"/>
    <s v="Imidacloprid"/>
    <s v="ng/L"/>
    <s v="="/>
    <n v="21"/>
    <n v="21"/>
    <n v="0"/>
    <b v="0"/>
    <n v="0"/>
  </r>
  <r>
    <s v="UK"/>
    <s v="GB-ENG"/>
    <s v="WAV120"/>
    <x v="122"/>
    <d v="2019-10-04T09:01:00"/>
    <x v="0"/>
    <n v="10"/>
    <s v="Imidacloprid"/>
    <s v="ng/L"/>
    <s v="="/>
    <n v="15"/>
    <n v="15"/>
    <n v="0"/>
    <b v="0"/>
    <n v="0"/>
  </r>
  <r>
    <s v="UK"/>
    <s v="GB-ENG"/>
    <s v="WAV120"/>
    <x v="122"/>
    <d v="2019-10-07T14:03:00"/>
    <x v="0"/>
    <n v="10"/>
    <s v="Imidacloprid"/>
    <s v="ng/L"/>
    <s v="="/>
    <n v="17"/>
    <n v="17"/>
    <n v="0"/>
    <b v="0"/>
    <n v="0"/>
  </r>
  <r>
    <s v="UK"/>
    <s v="GB-ENG"/>
    <s v="WAV120"/>
    <x v="122"/>
    <d v="2019-10-11T09:12:00"/>
    <x v="0"/>
    <n v="10"/>
    <s v="Imidacloprid"/>
    <s v="ng/L"/>
    <s v="="/>
    <n v="10"/>
    <n v="10"/>
    <n v="0"/>
    <b v="0"/>
    <n v="0"/>
  </r>
  <r>
    <s v="UK"/>
    <s v="GB-ENG"/>
    <s v="WAV120"/>
    <x v="122"/>
    <d v="2019-10-15T08:50:00"/>
    <x v="0"/>
    <n v="10"/>
    <s v="Imidacloprid"/>
    <s v="ng/L"/>
    <s v="="/>
    <n v="17"/>
    <n v="17"/>
    <n v="0"/>
    <b v="0"/>
    <n v="0"/>
  </r>
  <r>
    <s v="UK"/>
    <s v="GB-ENG"/>
    <s v="WAV120"/>
    <x v="122"/>
    <d v="2019-10-17T09:20:00"/>
    <x v="0"/>
    <n v="10"/>
    <s v="Imidacloprid"/>
    <s v="ng/L"/>
    <s v="="/>
    <n v="12"/>
    <n v="12"/>
    <n v="0"/>
    <b v="0"/>
    <n v="0"/>
  </r>
  <r>
    <s v="UK"/>
    <s v="GB-ENG"/>
    <s v="WAV120"/>
    <x v="122"/>
    <d v="2019-10-21T12:15:00"/>
    <x v="0"/>
    <n v="10"/>
    <s v="Imidacloprid"/>
    <s v="ng/L"/>
    <s v="="/>
    <n v="17"/>
    <n v="17"/>
    <n v="0"/>
    <b v="0"/>
    <n v="0"/>
  </r>
  <r>
    <s v="UK"/>
    <s v="GB-ENG"/>
    <s v="WAV120"/>
    <x v="122"/>
    <d v="2019-10-28T08:02:00"/>
    <x v="0"/>
    <n v="10"/>
    <s v="Imidacloprid"/>
    <s v="ng/L"/>
    <s v="="/>
    <n v="13"/>
    <n v="13"/>
    <n v="0"/>
    <b v="0"/>
    <n v="0"/>
  </r>
  <r>
    <s v="UK"/>
    <s v="GB-ENG"/>
    <s v="WAV120"/>
    <x v="122"/>
    <d v="2019-10-30T09:58:00"/>
    <x v="0"/>
    <n v="10"/>
    <s v="Imidacloprid"/>
    <s v="ng/L"/>
    <s v="="/>
    <n v="18"/>
    <n v="18"/>
    <n v="0"/>
    <b v="0"/>
    <n v="0"/>
  </r>
  <r>
    <s v="UK"/>
    <s v="GB-ENG"/>
    <s v="WAV120"/>
    <x v="122"/>
    <d v="2019-11-11T15:00:00"/>
    <x v="0"/>
    <n v="11"/>
    <s v="Imidacloprid"/>
    <s v="ng/L"/>
    <s v="="/>
    <n v="15"/>
    <n v="15"/>
    <n v="0"/>
    <b v="0"/>
    <n v="0"/>
  </r>
  <r>
    <s v="UK"/>
    <s v="GB-ENG"/>
    <s v="WAV120"/>
    <x v="122"/>
    <d v="2019-11-18T08:23:00"/>
    <x v="0"/>
    <n v="11"/>
    <s v="Imidacloprid"/>
    <s v="ng/L"/>
    <s v="="/>
    <n v="6.2"/>
    <n v="6.2"/>
    <n v="0"/>
    <b v="0"/>
    <n v="0"/>
  </r>
  <r>
    <s v="UK"/>
    <s v="GB-ENG"/>
    <s v="WAV120"/>
    <x v="122"/>
    <d v="2019-11-25T08:16:00"/>
    <x v="0"/>
    <n v="11"/>
    <s v="Imidacloprid"/>
    <s v="ng/L"/>
    <s v="="/>
    <n v="8.4"/>
    <n v="8.4"/>
    <n v="0"/>
    <b v="0"/>
    <n v="0"/>
  </r>
  <r>
    <s v="UK"/>
    <s v="GB-ENG"/>
    <s v="WAV120"/>
    <x v="122"/>
    <d v="2019-11-28T10:06:00"/>
    <x v="0"/>
    <n v="11"/>
    <s v="Imidacloprid"/>
    <s v="ng/L"/>
    <s v="="/>
    <n v="6.8"/>
    <n v="6.8"/>
    <n v="0"/>
    <b v="0"/>
    <n v="0"/>
  </r>
  <r>
    <s v="UK"/>
    <s v="GB-ENG"/>
    <s v="WAV120"/>
    <x v="122"/>
    <d v="2019-12-02T08:15:00"/>
    <x v="0"/>
    <n v="12"/>
    <s v="Imidacloprid"/>
    <s v="ng/L"/>
    <s v="="/>
    <n v="5.4"/>
    <n v="5.4"/>
    <n v="0"/>
    <b v="0"/>
    <n v="0"/>
  </r>
  <r>
    <s v="UK"/>
    <s v="GB-ENG"/>
    <s v="WAV120"/>
    <x v="122"/>
    <d v="2019-12-10T08:54:00"/>
    <x v="0"/>
    <n v="12"/>
    <s v="Imidacloprid"/>
    <s v="ng/L"/>
    <s v="="/>
    <n v="6.8"/>
    <n v="6.8"/>
    <n v="0"/>
    <b v="0"/>
    <n v="0"/>
  </r>
  <r>
    <s v="UK"/>
    <s v="GB-ENG"/>
    <s v="WAV120"/>
    <x v="122"/>
    <d v="2019-12-17T09:52:00"/>
    <x v="0"/>
    <n v="12"/>
    <s v="Imidacloprid"/>
    <s v="ng/L"/>
    <s v="&lt;"/>
    <n v="1"/>
    <n v="0.5"/>
    <n v="1"/>
    <b v="1"/>
    <n v="0"/>
  </r>
  <r>
    <s v="UK"/>
    <s v="GB-ENG"/>
    <s v="WAV120"/>
    <x v="122"/>
    <d v="2020-01-09T13:52:00"/>
    <x v="6"/>
    <n v="1"/>
    <s v="Imidacloprid"/>
    <s v="ng/L"/>
    <s v="="/>
    <n v="5.7"/>
    <n v="5.7"/>
    <n v="0"/>
    <b v="0"/>
    <n v="0"/>
  </r>
  <r>
    <s v="UK"/>
    <s v="GB-ENG"/>
    <s v="WAV120"/>
    <x v="122"/>
    <d v="2020-01-15T08:11:00"/>
    <x v="6"/>
    <n v="1"/>
    <s v="Imidacloprid"/>
    <s v="ng/L"/>
    <s v="="/>
    <n v="8"/>
    <n v="8"/>
    <n v="0"/>
    <b v="0"/>
    <n v="0"/>
  </r>
  <r>
    <s v="UK"/>
    <s v="GB-ENG"/>
    <s v="WAV120"/>
    <x v="122"/>
    <d v="2020-01-22T07:59:00"/>
    <x v="6"/>
    <n v="1"/>
    <s v="Imidacloprid"/>
    <s v="ng/L"/>
    <s v="="/>
    <n v="5.2"/>
    <n v="5.2"/>
    <n v="0"/>
    <b v="0"/>
    <n v="0"/>
  </r>
  <r>
    <s v="UK"/>
    <s v="GB-ENG"/>
    <s v="WAV120"/>
    <x v="122"/>
    <d v="2020-01-28T09:48:00"/>
    <x v="6"/>
    <n v="1"/>
    <s v="Imidacloprid"/>
    <s v="ng/L"/>
    <s v="="/>
    <n v="7"/>
    <n v="7"/>
    <n v="0"/>
    <b v="0"/>
    <n v="0"/>
  </r>
  <r>
    <s v="UK"/>
    <s v="GB-ENG"/>
    <s v="WAV120"/>
    <x v="122"/>
    <d v="2020-02-05T09:53:00"/>
    <x v="6"/>
    <n v="2"/>
    <s v="Imidacloprid"/>
    <s v="ng/L"/>
    <s v="="/>
    <n v="11"/>
    <n v="11"/>
    <n v="0"/>
    <b v="0"/>
    <n v="0"/>
  </r>
  <r>
    <s v="UK"/>
    <s v="GB-ENG"/>
    <s v="WAV120"/>
    <x v="122"/>
    <d v="2020-02-13T14:04:00"/>
    <x v="6"/>
    <n v="2"/>
    <s v="Imidacloprid"/>
    <s v="ng/L"/>
    <s v="="/>
    <n v="10"/>
    <n v="10"/>
    <n v="0"/>
    <b v="0"/>
    <n v="0"/>
  </r>
  <r>
    <s v="UK"/>
    <s v="GB-ENG"/>
    <s v="WAV120"/>
    <x v="122"/>
    <d v="2020-02-17T10:59:00"/>
    <x v="6"/>
    <n v="2"/>
    <s v="Imidacloprid"/>
    <s v="ng/L"/>
    <s v="="/>
    <n v="10"/>
    <n v="10"/>
    <n v="0"/>
    <b v="0"/>
    <n v="0"/>
  </r>
  <r>
    <s v="UK"/>
    <s v="GB-ENG"/>
    <s v="WAV120"/>
    <x v="122"/>
    <d v="2020-02-24T08:30:00"/>
    <x v="6"/>
    <n v="2"/>
    <s v="Imidacloprid"/>
    <s v="ng/L"/>
    <s v="="/>
    <n v="4.8"/>
    <n v="4.8"/>
    <n v="0"/>
    <b v="0"/>
    <n v="0"/>
  </r>
  <r>
    <s v="UK"/>
    <s v="GB-ENG"/>
    <s v="WAV120"/>
    <x v="122"/>
    <d v="2020-03-02T10:04:00"/>
    <x v="6"/>
    <n v="3"/>
    <s v="Imidacloprid"/>
    <s v="ng/L"/>
    <s v="="/>
    <n v="6.1000000000000005"/>
    <n v="6.1000000000000005"/>
    <n v="0"/>
    <b v="0"/>
    <n v="0"/>
  </r>
  <r>
    <s v="UK"/>
    <s v="GB-ENG"/>
    <s v="WAV120"/>
    <x v="122"/>
    <d v="2020-03-10T10:16:00"/>
    <x v="6"/>
    <n v="3"/>
    <s v="Imidacloprid"/>
    <s v="ng/L"/>
    <s v="="/>
    <n v="6.4"/>
    <n v="6.4"/>
    <n v="0"/>
    <b v="0"/>
    <n v="0"/>
  </r>
  <r>
    <s v="UK"/>
    <s v="GB-ENG"/>
    <s v="WAV120"/>
    <x v="122"/>
    <d v="2021-02-05T14:44:00"/>
    <x v="7"/>
    <n v="2"/>
    <s v="Imidacloprid"/>
    <s v="ng/L"/>
    <s v="="/>
    <n v="4.3"/>
    <n v="4.3"/>
    <n v="0"/>
    <b v="0"/>
    <n v="0"/>
  </r>
  <r>
    <s v="UK"/>
    <s v="GB-ENG"/>
    <s v="WAV120"/>
    <x v="122"/>
    <d v="2021-02-11T13:18:00"/>
    <x v="7"/>
    <n v="2"/>
    <s v="Imidacloprid"/>
    <s v="ng/L"/>
    <s v="&lt;"/>
    <n v="1"/>
    <n v="0.5"/>
    <n v="1"/>
    <b v="1"/>
    <n v="0"/>
  </r>
  <r>
    <s v="UK"/>
    <s v="GB-ENG"/>
    <s v="WAV120"/>
    <x v="122"/>
    <d v="2021-02-15T11:51:00"/>
    <x v="7"/>
    <n v="2"/>
    <s v="Imidacloprid"/>
    <s v="ng/L"/>
    <s v="&lt;"/>
    <n v="1"/>
    <n v="0.5"/>
    <n v="1"/>
    <b v="1"/>
    <n v="0"/>
  </r>
  <r>
    <s v="UK"/>
    <s v="GB-ENG"/>
    <s v="WAV120"/>
    <x v="122"/>
    <d v="2021-02-25T12:26:00"/>
    <x v="7"/>
    <n v="2"/>
    <s v="Imidacloprid"/>
    <s v="ng/L"/>
    <s v="="/>
    <n v="5.7"/>
    <n v="5.7"/>
    <n v="0"/>
    <b v="0"/>
    <n v="0"/>
  </r>
  <r>
    <s v="UK"/>
    <s v="GB-ENG"/>
    <s v="WAV120"/>
    <x v="122"/>
    <d v="2021-03-10T09:59:00"/>
    <x v="7"/>
    <n v="3"/>
    <s v="Imidacloprid"/>
    <s v="ng/L"/>
    <s v="="/>
    <n v="9.5"/>
    <n v="9.5"/>
    <n v="0"/>
    <b v="0"/>
    <n v="0"/>
  </r>
  <r>
    <s v="UK"/>
    <s v="GB-ENG"/>
    <s v="WAV120"/>
    <x v="122"/>
    <d v="2021-03-17T10:53:00"/>
    <x v="7"/>
    <n v="3"/>
    <s v="Imidacloprid"/>
    <s v="ng/L"/>
    <s v="&lt;"/>
    <n v="1"/>
    <n v="0.5"/>
    <n v="1"/>
    <b v="1"/>
    <n v="0"/>
  </r>
  <r>
    <s v="UK"/>
    <s v="GB-ENG"/>
    <s v="WAV120"/>
    <x v="122"/>
    <d v="2021-03-24T11:38:00"/>
    <x v="7"/>
    <n v="3"/>
    <s v="Imidacloprid"/>
    <s v="ng/L"/>
    <s v="&lt;"/>
    <n v="1"/>
    <n v="0.5"/>
    <n v="1"/>
    <b v="1"/>
    <n v="0"/>
  </r>
  <r>
    <s v="UK"/>
    <s v="GB-ENG"/>
    <s v="WAV120"/>
    <x v="122"/>
    <d v="2021-04-07T14:53:00"/>
    <x v="7"/>
    <n v="4"/>
    <s v="Imidacloprid"/>
    <s v="ng/L"/>
    <s v="="/>
    <n v="9.7999999999999989"/>
    <n v="9.7999999999999989"/>
    <n v="0"/>
    <b v="0"/>
    <n v="0"/>
  </r>
  <r>
    <s v="UK"/>
    <s v="GB-ENG"/>
    <s v="WAV120"/>
    <x v="122"/>
    <d v="2021-04-12T15:50:00"/>
    <x v="7"/>
    <n v="4"/>
    <s v="Imidacloprid"/>
    <s v="ng/L"/>
    <s v="="/>
    <n v="9.5"/>
    <n v="9.5"/>
    <n v="0"/>
    <b v="0"/>
    <n v="0"/>
  </r>
  <r>
    <s v="UK"/>
    <s v="GB-ENG"/>
    <s v="WAV120"/>
    <x v="122"/>
    <d v="2021-04-22T10:47:00"/>
    <x v="7"/>
    <n v="4"/>
    <s v="Imidacloprid"/>
    <s v="ng/L"/>
    <s v="="/>
    <n v="10"/>
    <n v="10"/>
    <n v="0"/>
    <b v="0"/>
    <n v="0"/>
  </r>
  <r>
    <s v="UK"/>
    <s v="GB-ENG"/>
    <s v="WAV120"/>
    <x v="122"/>
    <d v="2021-04-29T09:42:00"/>
    <x v="7"/>
    <n v="4"/>
    <s v="Imidacloprid"/>
    <s v="ng/L"/>
    <s v="="/>
    <n v="10"/>
    <n v="10"/>
    <n v="0"/>
    <b v="0"/>
    <n v="0"/>
  </r>
  <r>
    <s v="UK"/>
    <s v="GB-ENG"/>
    <s v="WAV120"/>
    <x v="122"/>
    <d v="2021-05-05T13:12:00"/>
    <x v="7"/>
    <n v="5"/>
    <s v="Imidacloprid"/>
    <s v="ng/L"/>
    <s v="="/>
    <n v="10"/>
    <n v="10"/>
    <n v="0"/>
    <b v="0"/>
    <n v="0"/>
  </r>
  <r>
    <s v="UK"/>
    <s v="GB-ENG"/>
    <s v="WAV120"/>
    <x v="122"/>
    <d v="2021-05-10T10:58:00"/>
    <x v="7"/>
    <n v="5"/>
    <s v="Imidacloprid"/>
    <s v="ng/L"/>
    <s v="="/>
    <n v="11"/>
    <n v="11"/>
    <n v="0"/>
    <b v="0"/>
    <n v="0"/>
  </r>
  <r>
    <s v="UK"/>
    <s v="GB-ENG"/>
    <s v="WAV120"/>
    <x v="122"/>
    <d v="2021-05-17T09:27:00"/>
    <x v="7"/>
    <n v="5"/>
    <s v="Imidacloprid"/>
    <s v="ng/L"/>
    <s v="="/>
    <n v="11"/>
    <n v="11"/>
    <n v="0"/>
    <b v="0"/>
    <n v="0"/>
  </r>
  <r>
    <s v="UK"/>
    <s v="GB-ENG"/>
    <s v="WAV120"/>
    <x v="122"/>
    <d v="2021-05-25T11:54:00"/>
    <x v="7"/>
    <n v="5"/>
    <s v="Imidacloprid"/>
    <s v="ng/L"/>
    <s v="="/>
    <n v="7.7"/>
    <n v="7.7"/>
    <n v="0"/>
    <b v="0"/>
    <n v="0"/>
  </r>
  <r>
    <s v="UK"/>
    <s v="GB-ENG"/>
    <s v="WAV120"/>
    <x v="122"/>
    <d v="2021-06-04T17:05:00"/>
    <x v="7"/>
    <n v="6"/>
    <s v="Imidacloprid"/>
    <s v="ng/L"/>
    <s v="="/>
    <n v="9.7999999999999989"/>
    <n v="9.7999999999999989"/>
    <n v="0"/>
    <b v="0"/>
    <n v="0"/>
  </r>
  <r>
    <s v="UK"/>
    <s v="GB-ENG"/>
    <s v="WAV120"/>
    <x v="122"/>
    <d v="2021-06-08T10:08:00"/>
    <x v="7"/>
    <n v="6"/>
    <s v="Imidacloprid"/>
    <s v="ng/L"/>
    <s v="="/>
    <n v="10"/>
    <n v="10"/>
    <n v="0"/>
    <b v="0"/>
    <n v="0"/>
  </r>
  <r>
    <s v="UK"/>
    <s v="GB-ENG"/>
    <s v="WAV120"/>
    <x v="122"/>
    <d v="2021-06-15T10:14:00"/>
    <x v="7"/>
    <n v="6"/>
    <s v="Imidacloprid"/>
    <s v="ng/L"/>
    <s v="="/>
    <n v="13"/>
    <n v="13"/>
    <n v="0"/>
    <b v="0"/>
    <n v="0"/>
  </r>
  <r>
    <s v="UK"/>
    <s v="GB-ENG"/>
    <s v="WAV120"/>
    <x v="122"/>
    <d v="2021-06-22T12:23:00"/>
    <x v="7"/>
    <n v="6"/>
    <s v="Imidacloprid"/>
    <s v="ng/L"/>
    <s v="="/>
    <n v="12"/>
    <n v="12"/>
    <n v="0"/>
    <b v="0"/>
    <n v="0"/>
  </r>
  <r>
    <s v="UK"/>
    <s v="GB-ENG"/>
    <s v="WAV120"/>
    <x v="122"/>
    <d v="2021-07-01T10:08:00"/>
    <x v="7"/>
    <n v="7"/>
    <s v="Imidacloprid"/>
    <s v="ng/L"/>
    <s v="="/>
    <n v="13"/>
    <n v="13"/>
    <n v="0"/>
    <b v="0"/>
    <n v="0"/>
  </r>
  <r>
    <s v="UK"/>
    <s v="GB-ENG"/>
    <s v="WAV120"/>
    <x v="122"/>
    <d v="2021-07-05T10:31:00"/>
    <x v="7"/>
    <n v="7"/>
    <s v="Imidacloprid"/>
    <s v="ng/L"/>
    <s v="="/>
    <n v="8.6999999999999993"/>
    <n v="8.6999999999999993"/>
    <n v="0"/>
    <b v="0"/>
    <n v="0"/>
  </r>
  <r>
    <s v="UK"/>
    <s v="GB-ENG"/>
    <s v="WAV120"/>
    <x v="122"/>
    <d v="2021-07-13T10:00:00"/>
    <x v="7"/>
    <n v="7"/>
    <s v="Imidacloprid"/>
    <s v="ng/L"/>
    <s v="="/>
    <n v="9.9"/>
    <n v="9.9"/>
    <n v="0"/>
    <b v="0"/>
    <n v="0"/>
  </r>
  <r>
    <s v="UK"/>
    <s v="GB-ENG"/>
    <s v="WAV120"/>
    <x v="122"/>
    <d v="2021-07-22T09:55:00"/>
    <x v="7"/>
    <n v="7"/>
    <s v="Imidacloprid"/>
    <s v="ng/L"/>
    <s v="="/>
    <n v="9.9"/>
    <n v="9.9"/>
    <n v="0"/>
    <b v="0"/>
    <n v="0"/>
  </r>
  <r>
    <s v="UK"/>
    <s v="GB-ENG"/>
    <s v="WAV120"/>
    <x v="122"/>
    <d v="2021-07-30T11:56:00"/>
    <x v="7"/>
    <n v="7"/>
    <s v="Imidacloprid"/>
    <s v="ng/L"/>
    <s v="="/>
    <n v="11"/>
    <n v="11"/>
    <n v="0"/>
    <b v="0"/>
    <n v="0"/>
  </r>
  <r>
    <s v="UK"/>
    <s v="GB-ENG"/>
    <s v="WAV120"/>
    <x v="122"/>
    <d v="2021-08-04T10:05:00"/>
    <x v="7"/>
    <n v="8"/>
    <s v="Imidacloprid"/>
    <s v="ng/L"/>
    <s v="="/>
    <n v="15"/>
    <n v="15"/>
    <n v="0"/>
    <b v="0"/>
    <n v="0"/>
  </r>
  <r>
    <s v="UK"/>
    <s v="GB-ENG"/>
    <s v="WAV120"/>
    <x v="122"/>
    <d v="2021-11-04T08:34:00"/>
    <x v="7"/>
    <n v="11"/>
    <s v="Imidacloprid"/>
    <s v="ng/L"/>
    <s v="="/>
    <n v="14"/>
    <n v="14"/>
    <n v="0"/>
    <b v="0"/>
    <n v="0"/>
  </r>
  <r>
    <s v="UK"/>
    <s v="GB-ENG"/>
    <s v="WAV120"/>
    <x v="122"/>
    <d v="2021-11-12T09:31:00"/>
    <x v="7"/>
    <n v="11"/>
    <s v="Imidacloprid"/>
    <s v="ng/L"/>
    <s v="="/>
    <n v="18"/>
    <n v="18"/>
    <n v="0"/>
    <b v="0"/>
    <n v="0"/>
  </r>
  <r>
    <s v="UK"/>
    <s v="GB-ENG"/>
    <s v="WAV120"/>
    <x v="122"/>
    <d v="2021-11-17T08:36:00"/>
    <x v="7"/>
    <n v="11"/>
    <s v="Imidacloprid"/>
    <s v="ng/L"/>
    <s v="="/>
    <n v="19"/>
    <n v="19"/>
    <n v="0"/>
    <b v="0"/>
    <n v="0"/>
  </r>
  <r>
    <s v="UK"/>
    <s v="GB-ENG"/>
    <s v="WAV120"/>
    <x v="122"/>
    <d v="2021-11-24T08:42:00"/>
    <x v="7"/>
    <n v="11"/>
    <s v="Imidacloprid"/>
    <s v="ng/L"/>
    <s v="="/>
    <n v="20"/>
    <n v="20"/>
    <n v="0"/>
    <b v="0"/>
    <n v="0"/>
  </r>
  <r>
    <s v="UK"/>
    <s v="GB-ENG"/>
    <s v="WAV120"/>
    <x v="122"/>
    <d v="2021-12-02T08:42:00"/>
    <x v="7"/>
    <n v="12"/>
    <s v="Imidacloprid"/>
    <s v="ng/L"/>
    <s v="="/>
    <n v="15"/>
    <n v="15"/>
    <n v="0"/>
    <b v="0"/>
    <n v="0"/>
  </r>
  <r>
    <s v="UK"/>
    <s v="GB-ENG"/>
    <s v="WAV120"/>
    <x v="122"/>
    <d v="2021-12-09T09:16:00"/>
    <x v="7"/>
    <n v="12"/>
    <s v="Imidacloprid"/>
    <s v="ng/L"/>
    <s v="="/>
    <n v="7.2"/>
    <n v="7.2"/>
    <n v="0"/>
    <b v="0"/>
    <n v="0"/>
  </r>
  <r>
    <s v="UK"/>
    <s v="GB-ENG"/>
    <s v="WAV120"/>
    <x v="122"/>
    <d v="2021-12-15T08:43:00"/>
    <x v="7"/>
    <n v="12"/>
    <s v="Imidacloprid"/>
    <s v="ng/L"/>
    <s v="="/>
    <n v="5.3"/>
    <n v="5.3"/>
    <n v="0"/>
    <b v="0"/>
    <n v="0"/>
  </r>
  <r>
    <s v="UK"/>
    <s v="GB-ENG"/>
    <s v="WAV120"/>
    <x v="122"/>
    <d v="2022-01-07T09:32:00"/>
    <x v="8"/>
    <n v="1"/>
    <s v="Imidacloprid"/>
    <s v="ng/L"/>
    <s v="="/>
    <n v="7.3"/>
    <n v="7.3"/>
    <n v="0"/>
    <b v="0"/>
    <n v="0"/>
  </r>
  <r>
    <s v="UK"/>
    <s v="GB-ENG"/>
    <s v="WAV120"/>
    <x v="122"/>
    <d v="2022-01-19T14:51:00"/>
    <x v="8"/>
    <n v="1"/>
    <s v="Imidacloprid"/>
    <s v="ng/L"/>
    <s v="="/>
    <n v="8.3000000000000007"/>
    <n v="8.3000000000000007"/>
    <n v="0"/>
    <b v="0"/>
    <n v="0"/>
  </r>
  <r>
    <s v="UK"/>
    <s v="GB-ENG"/>
    <s v="WAV120"/>
    <x v="122"/>
    <d v="2022-01-25T16:10:00"/>
    <x v="8"/>
    <n v="1"/>
    <s v="Imidacloprid"/>
    <s v="ng/L"/>
    <s v="&lt;"/>
    <n v="1"/>
    <n v="0.5"/>
    <n v="1"/>
    <b v="1"/>
    <n v="0"/>
  </r>
  <r>
    <s v="UK"/>
    <s v="GB-ENG"/>
    <s v="WAV120"/>
    <x v="122"/>
    <d v="2022-02-02T08:39:00"/>
    <x v="8"/>
    <n v="2"/>
    <s v="Imidacloprid"/>
    <s v="ng/L"/>
    <s v="&lt;"/>
    <n v="1"/>
    <n v="0.5"/>
    <n v="1"/>
    <b v="1"/>
    <n v="0"/>
  </r>
  <r>
    <s v="UK"/>
    <s v="GB-ENG"/>
    <s v="WAV120"/>
    <x v="122"/>
    <d v="2022-02-10T08:45:00"/>
    <x v="8"/>
    <n v="2"/>
    <s v="Imidacloprid"/>
    <s v="ng/L"/>
    <s v="="/>
    <n v="12"/>
    <n v="12"/>
    <n v="0"/>
    <b v="0"/>
    <n v="0"/>
  </r>
  <r>
    <s v="UK"/>
    <s v="GB-ENG"/>
    <s v="WAV120"/>
    <x v="122"/>
    <d v="2022-02-16T08:59:00"/>
    <x v="8"/>
    <n v="2"/>
    <s v="Imidacloprid"/>
    <s v="ng/L"/>
    <s v="&lt;"/>
    <n v="1"/>
    <n v="0.5"/>
    <n v="1"/>
    <b v="1"/>
    <n v="0"/>
  </r>
  <r>
    <s v="UK"/>
    <s v="GB-ENG"/>
    <s v="WAV120"/>
    <x v="122"/>
    <d v="2022-02-25T09:13:00"/>
    <x v="8"/>
    <n v="2"/>
    <s v="Imidacloprid"/>
    <s v="ng/L"/>
    <s v="="/>
    <n v="4.4000000000000004"/>
    <n v="4.4000000000000004"/>
    <n v="0"/>
    <b v="0"/>
    <n v="0"/>
  </r>
  <r>
    <s v="UK"/>
    <s v="GB-ENG"/>
    <s v="WAV120"/>
    <x v="122"/>
    <d v="2022-03-03T09:54:00"/>
    <x v="8"/>
    <n v="3"/>
    <s v="Imidacloprid"/>
    <s v="ng/L"/>
    <s v="="/>
    <n v="6"/>
    <n v="6"/>
    <n v="0"/>
    <b v="0"/>
    <n v="0"/>
  </r>
  <r>
    <s v="UK"/>
    <s v="GB-ENG"/>
    <s v="WAV120"/>
    <x v="122"/>
    <d v="2022-03-08T10:34:00"/>
    <x v="8"/>
    <n v="3"/>
    <s v="Imidacloprid"/>
    <s v="ng/L"/>
    <s v="="/>
    <n v="5.3"/>
    <n v="5.3"/>
    <n v="0"/>
    <b v="0"/>
    <n v="0"/>
  </r>
  <r>
    <s v="UK"/>
    <s v="GB-ENG"/>
    <s v="WAV120"/>
    <x v="122"/>
    <d v="2022-03-15T09:29:00"/>
    <x v="8"/>
    <n v="3"/>
    <s v="Imidacloprid"/>
    <s v="ng/L"/>
    <s v="="/>
    <n v="8.1"/>
    <n v="8.1"/>
    <n v="0"/>
    <b v="0"/>
    <n v="0"/>
  </r>
  <r>
    <s v="UK"/>
    <s v="GB-ENG"/>
    <s v="WAV120"/>
    <x v="122"/>
    <d v="2022-03-21T10:42:00"/>
    <x v="8"/>
    <n v="3"/>
    <s v="Imidacloprid"/>
    <s v="ng/L"/>
    <s v="="/>
    <n v="11"/>
    <n v="11"/>
    <n v="0"/>
    <b v="0"/>
    <n v="0"/>
  </r>
  <r>
    <s v="UK"/>
    <s v="GB-ENG"/>
    <s v="WAV120"/>
    <x v="122"/>
    <d v="2022-03-30T14:42:00"/>
    <x v="8"/>
    <n v="3"/>
    <s v="Imidacloprid"/>
    <s v="ng/L"/>
    <s v="="/>
    <n v="13"/>
    <n v="13"/>
    <n v="0"/>
    <b v="0"/>
    <n v="0"/>
  </r>
  <r>
    <s v="UK"/>
    <s v="GB-ENG"/>
    <s v="WAV120"/>
    <x v="122"/>
    <d v="2022-04-07T13:43:00"/>
    <x v="8"/>
    <n v="4"/>
    <s v="Imidacloprid"/>
    <s v="ng/L"/>
    <s v="="/>
    <n v="11"/>
    <n v="11"/>
    <n v="0"/>
    <b v="0"/>
    <n v="0"/>
  </r>
  <r>
    <s v="UK"/>
    <s v="GB-ENG"/>
    <s v="WAV120"/>
    <x v="122"/>
    <d v="2022-04-13T10:22:00"/>
    <x v="8"/>
    <n v="4"/>
    <s v="Imidacloprid"/>
    <s v="ng/L"/>
    <s v="="/>
    <n v="10"/>
    <n v="10"/>
    <n v="0"/>
    <b v="0"/>
    <n v="0"/>
  </r>
  <r>
    <s v="UK"/>
    <s v="GB-ENG"/>
    <s v="WAV120"/>
    <x v="122"/>
    <d v="2022-04-20T12:19:00"/>
    <x v="8"/>
    <n v="4"/>
    <s v="Imidacloprid"/>
    <s v="ng/L"/>
    <s v="="/>
    <n v="9.2999999999999989"/>
    <n v="9.2999999999999989"/>
    <n v="0"/>
    <b v="0"/>
    <n v="0"/>
  </r>
  <r>
    <s v="UK"/>
    <s v="GB-ENG"/>
    <s v="WAV120"/>
    <x v="122"/>
    <d v="2022-04-28T09:11:00"/>
    <x v="8"/>
    <n v="4"/>
    <s v="Imidacloprid"/>
    <s v="ng/L"/>
    <s v="="/>
    <n v="13"/>
    <n v="13"/>
    <n v="0"/>
    <b v="0"/>
    <n v="0"/>
  </r>
  <r>
    <s v="UK"/>
    <s v="GB-ENG"/>
    <s v="WAV120"/>
    <x v="122"/>
    <d v="2022-05-04T13:30:00"/>
    <x v="8"/>
    <n v="5"/>
    <s v="Imidacloprid"/>
    <s v="ng/L"/>
    <s v="="/>
    <n v="14"/>
    <n v="14"/>
    <n v="0"/>
    <b v="0"/>
    <n v="0"/>
  </r>
  <r>
    <s v="UK"/>
    <s v="GB-ENG"/>
    <s v="WAV120"/>
    <x v="122"/>
    <d v="2022-05-10T13:21:00"/>
    <x v="8"/>
    <n v="5"/>
    <s v="Imidacloprid"/>
    <s v="ng/L"/>
    <s v="="/>
    <n v="12"/>
    <n v="12"/>
    <n v="0"/>
    <b v="0"/>
    <n v="0"/>
  </r>
  <r>
    <s v="UK"/>
    <s v="GB-ENG"/>
    <s v="WAV120"/>
    <x v="122"/>
    <d v="2022-05-20T10:41:00"/>
    <x v="8"/>
    <n v="5"/>
    <s v="Imidacloprid"/>
    <s v="ng/L"/>
    <s v="="/>
    <n v="12"/>
    <n v="12"/>
    <n v="0"/>
    <b v="0"/>
    <n v="0"/>
  </r>
  <r>
    <s v="UK"/>
    <s v="GB-ENG"/>
    <s v="WAV120"/>
    <x v="122"/>
    <d v="2022-05-23T11:34:00"/>
    <x v="8"/>
    <n v="5"/>
    <s v="Imidacloprid"/>
    <s v="ng/L"/>
    <s v="="/>
    <n v="12"/>
    <n v="12"/>
    <n v="0"/>
    <b v="0"/>
    <n v="0"/>
  </r>
  <r>
    <s v="UK"/>
    <s v="GB-ENG"/>
    <s v="WAV120"/>
    <x v="122"/>
    <d v="2022-06-06T10:52:00"/>
    <x v="8"/>
    <n v="6"/>
    <s v="Imidacloprid"/>
    <s v="ng/L"/>
    <s v="="/>
    <n v="12"/>
    <n v="12"/>
    <n v="0"/>
    <b v="0"/>
    <n v="0"/>
  </r>
  <r>
    <s v="UK"/>
    <s v="GB-ENG"/>
    <s v="WAV120"/>
    <x v="122"/>
    <d v="2022-06-16T09:55:00"/>
    <x v="8"/>
    <n v="6"/>
    <s v="Imidacloprid"/>
    <s v="ng/L"/>
    <s v="="/>
    <n v="11"/>
    <n v="11"/>
    <n v="0"/>
    <b v="0"/>
    <n v="0"/>
  </r>
  <r>
    <s v="UK"/>
    <s v="GB-ENG"/>
    <s v="WAV120"/>
    <x v="122"/>
    <d v="2022-06-20T10:09:00"/>
    <x v="8"/>
    <n v="6"/>
    <s v="Imidacloprid"/>
    <s v="ng/L"/>
    <s v="="/>
    <n v="11"/>
    <n v="11"/>
    <n v="0"/>
    <b v="0"/>
    <n v="0"/>
  </r>
  <r>
    <s v="UK"/>
    <s v="GB-ENG"/>
    <s v="WAV120"/>
    <x v="122"/>
    <d v="2022-06-27T12:33:00"/>
    <x v="8"/>
    <n v="6"/>
    <s v="Imidacloprid"/>
    <s v="ng/L"/>
    <s v="="/>
    <n v="9.5"/>
    <n v="9.5"/>
    <n v="0"/>
    <b v="0"/>
    <n v="0"/>
  </r>
  <r>
    <s v="UK"/>
    <s v="GB-ENG"/>
    <s v="WAV120"/>
    <x v="122"/>
    <d v="2022-07-05T13:58:00"/>
    <x v="8"/>
    <n v="7"/>
    <s v="Imidacloprid"/>
    <s v="ng/L"/>
    <s v="="/>
    <n v="7.7"/>
    <n v="7.7"/>
    <n v="0"/>
    <b v="0"/>
    <n v="0"/>
  </r>
  <r>
    <s v="UK"/>
    <s v="GB-ENG"/>
    <s v="WAV120"/>
    <x v="122"/>
    <d v="2022-07-12T11:43:00"/>
    <x v="8"/>
    <n v="7"/>
    <s v="Imidacloprid"/>
    <s v="ng/L"/>
    <s v="&lt;"/>
    <n v="1"/>
    <n v="0.5"/>
    <n v="1"/>
    <b v="1"/>
    <n v="0"/>
  </r>
  <r>
    <s v="UK"/>
    <s v="GB-ENG"/>
    <s v="WAV120"/>
    <x v="122"/>
    <d v="2022-07-15T14:43:00"/>
    <x v="8"/>
    <n v="7"/>
    <s v="Imidacloprid"/>
    <s v="ng/L"/>
    <s v="="/>
    <n v="11"/>
    <n v="11"/>
    <n v="0"/>
    <b v="0"/>
    <n v="0"/>
  </r>
  <r>
    <s v="UK"/>
    <s v="GB-ENG"/>
    <s v="WAV120"/>
    <x v="122"/>
    <d v="2022-07-22T09:20:00"/>
    <x v="8"/>
    <n v="7"/>
    <s v="Imidacloprid"/>
    <s v="ng/L"/>
    <s v="="/>
    <n v="12"/>
    <n v="12"/>
    <n v="0"/>
    <b v="0"/>
    <n v="0"/>
  </r>
  <r>
    <s v="UK"/>
    <s v="GB-ENG"/>
    <s v="WAV120"/>
    <x v="122"/>
    <d v="2022-08-02T14:45:00"/>
    <x v="8"/>
    <n v="8"/>
    <s v="Imidacloprid"/>
    <s v="ng/L"/>
    <s v="="/>
    <n v="12"/>
    <n v="12"/>
    <n v="0"/>
    <b v="0"/>
    <n v="0"/>
  </r>
  <r>
    <s v="UK"/>
    <s v="GB-ENG"/>
    <s v="WAV120"/>
    <x v="122"/>
    <d v="2022-08-11T12:38:00"/>
    <x v="8"/>
    <n v="8"/>
    <s v="Imidacloprid"/>
    <s v="ng/L"/>
    <s v="&lt;"/>
    <n v="1"/>
    <n v="0.5"/>
    <n v="1"/>
    <b v="1"/>
    <n v="0"/>
  </r>
  <r>
    <s v="UK"/>
    <s v="GB-ENG"/>
    <s v="WAV120"/>
    <x v="122"/>
    <d v="2022-08-15T13:00:00"/>
    <x v="8"/>
    <n v="8"/>
    <s v="Imidacloprid"/>
    <s v="ng/L"/>
    <s v="="/>
    <n v="9.2999999999999989"/>
    <n v="9.2999999999999989"/>
    <n v="0"/>
    <b v="0"/>
    <n v="0"/>
  </r>
  <r>
    <s v="UK"/>
    <s v="GB-ENG"/>
    <s v="WAV120"/>
    <x v="122"/>
    <d v="2022-08-24T09:54:00"/>
    <x v="8"/>
    <n v="8"/>
    <s v="Imidacloprid"/>
    <s v="ng/L"/>
    <s v="&lt;"/>
    <n v="1"/>
    <n v="0.5"/>
    <n v="1"/>
    <b v="1"/>
    <n v="0"/>
  </r>
  <r>
    <s v="UK"/>
    <s v="GB-ENG"/>
    <s v="WAV120"/>
    <x v="122"/>
    <d v="2022-08-31T09:38:00"/>
    <x v="8"/>
    <n v="8"/>
    <s v="Imidacloprid"/>
    <s v="ng/L"/>
    <s v="="/>
    <n v="10"/>
    <n v="10"/>
    <n v="0"/>
    <b v="0"/>
    <n v="0"/>
  </r>
  <r>
    <s v="UK"/>
    <s v="GB-ENG"/>
    <s v="WAV120"/>
    <x v="122"/>
    <d v="2022-09-08T09:25:00"/>
    <x v="8"/>
    <n v="9"/>
    <s v="Imidacloprid"/>
    <s v="ng/L"/>
    <s v="="/>
    <n v="10"/>
    <n v="10"/>
    <n v="0"/>
    <b v="0"/>
    <n v="0"/>
  </r>
  <r>
    <s v="UK"/>
    <s v="GB-ENG"/>
    <s v="WAV120"/>
    <x v="122"/>
    <d v="2022-09-14T09:16:00"/>
    <x v="8"/>
    <n v="9"/>
    <s v="Imidacloprid"/>
    <s v="ng/L"/>
    <s v="="/>
    <n v="11"/>
    <n v="11"/>
    <n v="0"/>
    <b v="0"/>
    <n v="0"/>
  </r>
  <r>
    <s v="UK"/>
    <s v="GB-ENG"/>
    <s v="WAV120"/>
    <x v="122"/>
    <d v="2022-09-21T09:42:00"/>
    <x v="8"/>
    <n v="9"/>
    <s v="Imidacloprid"/>
    <s v="ng/L"/>
    <s v="="/>
    <n v="10"/>
    <n v="10"/>
    <n v="0"/>
    <b v="0"/>
    <n v="0"/>
  </r>
  <r>
    <s v="UK"/>
    <s v="GB-ENG"/>
    <s v="WAV120"/>
    <x v="122"/>
    <d v="2022-09-28T10:03:00"/>
    <x v="8"/>
    <n v="9"/>
    <s v="Imidacloprid"/>
    <s v="ng/L"/>
    <s v="="/>
    <n v="11"/>
    <n v="11"/>
    <n v="0"/>
    <b v="0"/>
    <n v="0"/>
  </r>
  <r>
    <s v="UK"/>
    <s v="GB-ENG"/>
    <s v="WAV120"/>
    <x v="122"/>
    <d v="2022-10-05T09:33:00"/>
    <x v="8"/>
    <n v="10"/>
    <s v="Imidacloprid"/>
    <s v="ng/L"/>
    <s v="="/>
    <n v="11"/>
    <n v="11"/>
    <n v="0"/>
    <b v="0"/>
    <n v="0"/>
  </r>
  <r>
    <s v="UK"/>
    <s v="GB-ENG"/>
    <s v="WAV120"/>
    <x v="122"/>
    <d v="2022-10-12T14:41:00"/>
    <x v="8"/>
    <n v="10"/>
    <s v="Imidacloprid"/>
    <s v="ng/L"/>
    <s v="="/>
    <n v="11"/>
    <n v="11"/>
    <n v="0"/>
    <b v="0"/>
    <n v="0"/>
  </r>
  <r>
    <s v="UK"/>
    <s v="GB-ENG"/>
    <s v="WAV120"/>
    <x v="122"/>
    <d v="2022-10-19T09:40:00"/>
    <x v="8"/>
    <n v="10"/>
    <s v="Imidacloprid"/>
    <s v="ng/L"/>
    <s v="="/>
    <n v="13"/>
    <n v="13"/>
    <n v="0"/>
    <b v="0"/>
    <n v="0"/>
  </r>
  <r>
    <s v="UK"/>
    <s v="GB-ENG"/>
    <s v="WAV120"/>
    <x v="122"/>
    <d v="2022-10-27T10:02:00"/>
    <x v="8"/>
    <n v="10"/>
    <s v="Imidacloprid"/>
    <s v="ng/L"/>
    <s v="="/>
    <n v="11"/>
    <n v="11"/>
    <n v="0"/>
    <b v="0"/>
    <n v="0"/>
  </r>
  <r>
    <s v="UK"/>
    <s v="GB-ENG"/>
    <s v="WAV120"/>
    <x v="122"/>
    <d v="2022-11-02T09:20:00"/>
    <x v="8"/>
    <n v="11"/>
    <s v="Imidacloprid"/>
    <s v="ng/L"/>
    <s v="="/>
    <n v="12"/>
    <n v="12"/>
    <n v="0"/>
    <b v="0"/>
    <n v="0"/>
  </r>
  <r>
    <s v="UK"/>
    <s v="GB-ENG"/>
    <s v="WAV120"/>
    <x v="122"/>
    <d v="2022-11-09T08:52:00"/>
    <x v="8"/>
    <n v="11"/>
    <s v="Imidacloprid"/>
    <s v="ng/L"/>
    <s v="="/>
    <n v="14"/>
    <n v="14"/>
    <n v="0"/>
    <b v="0"/>
    <n v="0"/>
  </r>
  <r>
    <s v="UK"/>
    <s v="GB-ENG"/>
    <s v="WAV120"/>
    <x v="122"/>
    <d v="2022-11-16T08:57:00"/>
    <x v="8"/>
    <n v="11"/>
    <s v="Imidacloprid"/>
    <s v="ng/L"/>
    <s v="="/>
    <n v="13"/>
    <n v="13"/>
    <n v="0"/>
    <b v="0"/>
    <n v="0"/>
  </r>
  <r>
    <s v="UK"/>
    <s v="GB-ENG"/>
    <s v="WAV120"/>
    <x v="122"/>
    <d v="2022-11-23T08:49:00"/>
    <x v="8"/>
    <n v="11"/>
    <s v="Imidacloprid"/>
    <s v="ng/L"/>
    <s v="="/>
    <n v="9.4"/>
    <n v="9.4"/>
    <n v="0"/>
    <b v="0"/>
    <n v="0"/>
  </r>
  <r>
    <s v="UK"/>
    <s v="GB-ENG"/>
    <s v="WAV120"/>
    <x v="122"/>
    <d v="2022-12-07T09:02:00"/>
    <x v="8"/>
    <n v="12"/>
    <s v="Imidacloprid"/>
    <s v="ng/L"/>
    <s v="="/>
    <n v="7.8"/>
    <n v="7.8"/>
    <n v="0"/>
    <b v="0"/>
    <n v="0"/>
  </r>
  <r>
    <s v="UK"/>
    <s v="GB-ENG"/>
    <s v="WAV120"/>
    <x v="122"/>
    <d v="2022-12-14T09:13:00"/>
    <x v="8"/>
    <n v="12"/>
    <s v="Imidacloprid"/>
    <s v="ng/L"/>
    <s v="="/>
    <n v="10"/>
    <n v="10"/>
    <n v="0"/>
    <b v="0"/>
    <n v="0"/>
  </r>
  <r>
    <s v="UK"/>
    <s v="GB-ENG"/>
    <s v="WAV120"/>
    <x v="122"/>
    <d v="2023-01-19T09:48:00"/>
    <x v="9"/>
    <n v="1"/>
    <s v="Imidacloprid"/>
    <s v="ng/L"/>
    <s v="&lt;"/>
    <n v="1"/>
    <n v="0.5"/>
    <n v="1"/>
    <b v="1"/>
    <n v="0"/>
  </r>
  <r>
    <s v="UK"/>
    <s v="GB-ENG"/>
    <s v="WAV120"/>
    <x v="122"/>
    <d v="2023-01-26T08:39:00"/>
    <x v="9"/>
    <n v="1"/>
    <s v="Imidacloprid"/>
    <s v="ng/L"/>
    <s v="="/>
    <n v="6.8"/>
    <n v="6.8"/>
    <n v="0"/>
    <b v="0"/>
    <n v="0"/>
  </r>
  <r>
    <s v="UK"/>
    <s v="GB-ENG"/>
    <s v="WAV120"/>
    <x v="122"/>
    <d v="2023-02-03T08:39:00"/>
    <x v="9"/>
    <n v="2"/>
    <s v="Imidacloprid"/>
    <s v="ng/L"/>
    <s v="="/>
    <n v="9"/>
    <n v="9"/>
    <n v="0"/>
    <b v="0"/>
    <n v="0"/>
  </r>
  <r>
    <s v="UK"/>
    <s v="GB-ENG"/>
    <s v="WAV120"/>
    <x v="122"/>
    <d v="2023-02-09T08:52:00"/>
    <x v="9"/>
    <n v="2"/>
    <s v="Imidacloprid"/>
    <s v="ng/L"/>
    <s v="="/>
    <n v="8.9"/>
    <n v="8.9"/>
    <n v="0"/>
    <b v="0"/>
    <n v="0"/>
  </r>
  <r>
    <s v="UK"/>
    <s v="GB-ENG"/>
    <s v="WAV120"/>
    <x v="122"/>
    <d v="2023-02-15T12:20:00"/>
    <x v="9"/>
    <n v="2"/>
    <s v="Imidacloprid"/>
    <s v="ng/L"/>
    <s v="="/>
    <n v="10"/>
    <n v="10"/>
    <n v="0"/>
    <b v="0"/>
    <n v="0"/>
  </r>
  <r>
    <s v="UK"/>
    <s v="GB-ENG"/>
    <s v="WAV120"/>
    <x v="122"/>
    <d v="2023-02-22T08:29:00"/>
    <x v="9"/>
    <n v="2"/>
    <s v="Imidacloprid"/>
    <s v="ng/L"/>
    <s v="="/>
    <n v="15"/>
    <n v="15"/>
    <n v="0"/>
    <b v="0"/>
    <n v="0"/>
  </r>
  <r>
    <s v="UK"/>
    <s v="GB-ENG"/>
    <s v="WAV120"/>
    <x v="122"/>
    <d v="2023-03-01T08:54:00"/>
    <x v="9"/>
    <n v="3"/>
    <s v="Imidacloprid"/>
    <s v="ng/L"/>
    <s v="="/>
    <n v="16"/>
    <n v="16"/>
    <n v="0"/>
    <b v="0"/>
    <n v="0"/>
  </r>
  <r>
    <s v="UK"/>
    <s v="GB-ENG"/>
    <s v="WAV120"/>
    <x v="122"/>
    <d v="2023-03-08T08:38:00"/>
    <x v="9"/>
    <n v="3"/>
    <s v="Imidacloprid"/>
    <s v="ng/L"/>
    <s v="="/>
    <n v="14"/>
    <n v="14"/>
    <n v="0"/>
    <b v="0"/>
    <n v="0"/>
  </r>
  <r>
    <s v="UK"/>
    <s v="GB-ENG"/>
    <s v="WAV120"/>
    <x v="122"/>
    <d v="2023-03-15T08:22:00"/>
    <x v="9"/>
    <n v="3"/>
    <s v="Imidacloprid"/>
    <s v="ng/L"/>
    <s v="="/>
    <n v="6.3"/>
    <n v="6.3"/>
    <n v="0"/>
    <b v="0"/>
    <n v="0"/>
  </r>
  <r>
    <s v="UK"/>
    <s v="GB-ENG"/>
    <s v="WAV120"/>
    <x v="122"/>
    <d v="2023-03-22T07:52:00"/>
    <x v="9"/>
    <n v="3"/>
    <s v="Imidacloprid"/>
    <s v="ng/L"/>
    <s v="="/>
    <n v="4.8999999999999995"/>
    <n v="4.8999999999999995"/>
    <n v="0"/>
    <b v="0"/>
    <n v="0"/>
  </r>
  <r>
    <s v="UK"/>
    <s v="GB-ENG"/>
    <s v="WAV120"/>
    <x v="122"/>
    <d v="2023-03-29T12:23:00"/>
    <x v="9"/>
    <n v="3"/>
    <s v="Imidacloprid"/>
    <s v="ng/L"/>
    <s v="="/>
    <n v="6.1000000000000005"/>
    <n v="6.1000000000000005"/>
    <n v="0"/>
    <b v="0"/>
    <n v="0"/>
  </r>
  <r>
    <s v="UK"/>
    <s v="GB-ENG"/>
    <s v="WAV120"/>
    <x v="122"/>
    <d v="2023-04-20T11:48:00"/>
    <x v="9"/>
    <n v="4"/>
    <s v="Imidacloprid"/>
    <s v="ng/L"/>
    <s v="="/>
    <n v="8.2000000000000011"/>
    <n v="8.2000000000000011"/>
    <n v="0"/>
    <b v="0"/>
    <n v="0"/>
  </r>
  <r>
    <s v="UK"/>
    <s v="GB-ENG"/>
    <s v="WAV120"/>
    <x v="122"/>
    <d v="2023-04-26T12:21:00"/>
    <x v="9"/>
    <n v="4"/>
    <s v="Imidacloprid"/>
    <s v="ng/L"/>
    <s v="&lt;"/>
    <n v="1"/>
    <n v="0.5"/>
    <n v="1"/>
    <b v="1"/>
    <n v="0"/>
  </r>
  <r>
    <s v="UK"/>
    <s v="GB-ENG"/>
    <s v="WAV120"/>
    <x v="122"/>
    <d v="2023-05-03T15:49:00"/>
    <x v="9"/>
    <n v="5"/>
    <s v="Imidacloprid"/>
    <s v="ng/L"/>
    <s v="&lt;"/>
    <n v="1"/>
    <n v="0.5"/>
    <n v="1"/>
    <b v="1"/>
    <n v="0"/>
  </r>
  <r>
    <s v="UK"/>
    <s v="GB-ENG"/>
    <s v="WAV120"/>
    <x v="122"/>
    <d v="2023-05-11T13:41:00"/>
    <x v="9"/>
    <n v="5"/>
    <s v="Imidacloprid"/>
    <s v="ng/L"/>
    <s v="&lt;"/>
    <n v="1"/>
    <n v="0.5"/>
    <n v="1"/>
    <b v="1"/>
    <n v="0"/>
  </r>
  <r>
    <s v="UK"/>
    <s v="GB-ENG"/>
    <s v="WAV120"/>
    <x v="122"/>
    <d v="2023-05-15T12:17:00"/>
    <x v="9"/>
    <n v="5"/>
    <s v="Imidacloprid"/>
    <s v="ng/L"/>
    <s v="&lt;"/>
    <n v="1"/>
    <n v="0.5"/>
    <n v="1"/>
    <b v="1"/>
    <n v="0"/>
  </r>
  <r>
    <s v="UK"/>
    <s v="GB-ENG"/>
    <s v="WAV120"/>
    <x v="122"/>
    <d v="2023-05-24T10:39:00"/>
    <x v="9"/>
    <n v="5"/>
    <s v="Imidacloprid"/>
    <s v="ng/L"/>
    <s v="&lt;"/>
    <n v="1"/>
    <n v="0.5"/>
    <n v="1"/>
    <b v="1"/>
    <n v="0"/>
  </r>
  <r>
    <s v="UK"/>
    <s v="GB-ENG"/>
    <s v="WAV120"/>
    <x v="122"/>
    <d v="2023-06-05T12:04:00"/>
    <x v="9"/>
    <n v="6"/>
    <s v="Imidacloprid"/>
    <s v="ng/L"/>
    <s v="="/>
    <n v="9.9"/>
    <n v="9.9"/>
    <n v="0"/>
    <b v="0"/>
    <n v="0"/>
  </r>
  <r>
    <s v="UK"/>
    <s v="GB-ENG"/>
    <s v="WAV120"/>
    <x v="122"/>
    <d v="2023-06-15T12:51:00"/>
    <x v="9"/>
    <n v="6"/>
    <s v="Imidacloprid"/>
    <s v="ng/L"/>
    <s v="="/>
    <n v="10"/>
    <n v="10"/>
    <n v="0"/>
    <b v="0"/>
    <n v="0"/>
  </r>
  <r>
    <s v="UK"/>
    <s v="GB-ENG"/>
    <s v="WAV120"/>
    <x v="122"/>
    <d v="2023-06-22T10:44:00"/>
    <x v="9"/>
    <n v="6"/>
    <s v="Imidacloprid"/>
    <s v="ng/L"/>
    <s v="="/>
    <n v="11"/>
    <n v="11"/>
    <n v="0"/>
    <b v="0"/>
    <n v="0"/>
  </r>
  <r>
    <s v="UK"/>
    <s v="GB-ENG"/>
    <s v="WAV120"/>
    <x v="122"/>
    <d v="2023-07-06T12:35:00"/>
    <x v="9"/>
    <n v="7"/>
    <s v="Imidacloprid"/>
    <s v="ng/L"/>
    <s v="&lt;"/>
    <n v="1"/>
    <n v="0.5"/>
    <n v="1"/>
    <b v="1"/>
    <n v="0"/>
  </r>
  <r>
    <s v="UK"/>
    <s v="GB-ENG"/>
    <s v="WAV120"/>
    <x v="122"/>
    <d v="2023-07-11T13:44:00"/>
    <x v="9"/>
    <n v="7"/>
    <s v="Imidacloprid"/>
    <s v="ng/L"/>
    <s v="&lt;"/>
    <n v="1"/>
    <n v="0.5"/>
    <n v="1"/>
    <b v="1"/>
    <n v="0"/>
  </r>
  <r>
    <s v="UK"/>
    <s v="GB-ENG"/>
    <s v="WAV120"/>
    <x v="122"/>
    <d v="2023-07-21T11:51:00"/>
    <x v="9"/>
    <n v="7"/>
    <s v="Imidacloprid"/>
    <s v="ng/L"/>
    <s v="="/>
    <n v="10"/>
    <n v="10"/>
    <n v="0"/>
    <b v="0"/>
    <n v="0"/>
  </r>
  <r>
    <s v="UK"/>
    <s v="GB-ENG"/>
    <s v="WAV120"/>
    <x v="122"/>
    <d v="2023-07-26T12:41:00"/>
    <x v="9"/>
    <n v="7"/>
    <s v="Imidacloprid"/>
    <s v="ng/L"/>
    <s v="="/>
    <n v="9.5"/>
    <n v="9.5"/>
    <n v="0"/>
    <b v="0"/>
    <n v="0"/>
  </r>
  <r>
    <s v="UK"/>
    <s v="GB-ENG"/>
    <s v="WAV120"/>
    <x v="122"/>
    <d v="2023-08-16T09:46:00"/>
    <x v="9"/>
    <n v="8"/>
    <s v="Imidacloprid"/>
    <s v="ng/L"/>
    <s v="="/>
    <n v="13"/>
    <n v="13"/>
    <n v="0"/>
    <b v="0"/>
    <n v="0"/>
  </r>
  <r>
    <s v="UK"/>
    <s v="GB-ENG"/>
    <s v="WAV120"/>
    <x v="122"/>
    <d v="2023-08-25T10:50:00"/>
    <x v="9"/>
    <n v="8"/>
    <s v="Imidacloprid"/>
    <s v="ng/L"/>
    <s v="&lt;"/>
    <n v="1"/>
    <n v="0.5"/>
    <n v="1"/>
    <b v="1"/>
    <n v="0"/>
  </r>
  <r>
    <s v="UK"/>
    <s v="GB-ENG"/>
    <s v="WAV120"/>
    <x v="122"/>
    <d v="2023-08-30T10:10:00"/>
    <x v="9"/>
    <n v="8"/>
    <s v="Imidacloprid"/>
    <s v="ng/L"/>
    <s v="&lt;"/>
    <n v="1"/>
    <n v="0.5"/>
    <n v="1"/>
    <b v="1"/>
    <n v="0"/>
  </r>
  <r>
    <s v="UK"/>
    <s v="GB-ENG"/>
    <s v="WAV120"/>
    <x v="122"/>
    <d v="2023-09-06T11:20:00"/>
    <x v="9"/>
    <n v="9"/>
    <s v="Imidacloprid"/>
    <s v="ng/L"/>
    <s v="="/>
    <n v="14"/>
    <n v="14"/>
    <n v="0"/>
    <b v="0"/>
    <n v="0"/>
  </r>
  <r>
    <s v="UK"/>
    <s v="GB-ENG"/>
    <s v="WAV120"/>
    <x v="122"/>
    <d v="2023-09-12T13:39:00"/>
    <x v="9"/>
    <n v="9"/>
    <s v="Imidacloprid"/>
    <s v="ng/L"/>
    <s v="="/>
    <n v="11"/>
    <n v="11"/>
    <n v="0"/>
    <b v="0"/>
    <n v="0"/>
  </r>
  <r>
    <s v="UK"/>
    <s v="GB-ENG"/>
    <s v="WAV120"/>
    <x v="122"/>
    <d v="2023-09-21T12:12:00"/>
    <x v="9"/>
    <n v="9"/>
    <s v="Imidacloprid"/>
    <s v="ng/L"/>
    <s v="&lt;"/>
    <n v="1"/>
    <n v="0.5"/>
    <n v="1"/>
    <b v="1"/>
    <n v="0"/>
  </r>
  <r>
    <s v="UK"/>
    <s v="GB-ENG"/>
    <s v="WAV120"/>
    <x v="122"/>
    <d v="2023-09-27T10:39:00"/>
    <x v="9"/>
    <n v="9"/>
    <s v="Imidacloprid"/>
    <s v="ng/L"/>
    <s v="="/>
    <n v="14"/>
    <n v="14"/>
    <n v="0"/>
    <b v="0"/>
    <n v="0"/>
  </r>
  <r>
    <s v="UK"/>
    <s v="GB-ENG"/>
    <s v="WAV120"/>
    <x v="122"/>
    <d v="2023-10-04T14:07:00"/>
    <x v="9"/>
    <n v="10"/>
    <s v="Imidacloprid"/>
    <s v="ng/L"/>
    <s v="="/>
    <n v="15"/>
    <n v="15"/>
    <n v="0"/>
    <b v="0"/>
    <n v="0"/>
  </r>
  <r>
    <s v="UK"/>
    <s v="GB-ENG"/>
    <s v="WAV120"/>
    <x v="122"/>
    <d v="2023-10-10T10:49:00"/>
    <x v="9"/>
    <n v="10"/>
    <s v="Imidacloprid"/>
    <s v="ng/L"/>
    <s v="="/>
    <n v="14"/>
    <n v="14"/>
    <n v="0"/>
    <b v="0"/>
    <n v="0"/>
  </r>
  <r>
    <s v="UK"/>
    <s v="GB-ENG"/>
    <s v="WAV120"/>
    <x v="122"/>
    <d v="2023-10-17T12:53:00"/>
    <x v="9"/>
    <n v="10"/>
    <s v="Imidacloprid"/>
    <s v="ng/L"/>
    <s v="&lt;"/>
    <n v="1"/>
    <n v="0.5"/>
    <n v="1"/>
    <b v="1"/>
    <n v="0"/>
  </r>
  <r>
    <s v="UK"/>
    <s v="GB-ENG"/>
    <s v="WAV120"/>
    <x v="122"/>
    <d v="2023-10-25T14:51:00"/>
    <x v="9"/>
    <n v="10"/>
    <s v="Imidacloprid"/>
    <s v="ng/L"/>
    <s v="&lt;"/>
    <n v="1"/>
    <n v="0.5"/>
    <n v="1"/>
    <b v="1"/>
    <n v="0"/>
  </r>
  <r>
    <s v="UK"/>
    <s v="GB-ENG"/>
    <s v="WAV120"/>
    <x v="122"/>
    <d v="2023-11-02T13:09:00"/>
    <x v="9"/>
    <n v="11"/>
    <s v="Imidacloprid"/>
    <s v="ng/L"/>
    <s v="="/>
    <n v="5.2"/>
    <n v="5.2"/>
    <n v="0"/>
    <b v="0"/>
    <n v="0"/>
  </r>
  <r>
    <s v="UK"/>
    <s v="GB-ENG"/>
    <s v="WAV120"/>
    <x v="122"/>
    <d v="2023-11-08T08:55:00"/>
    <x v="9"/>
    <n v="11"/>
    <s v="Imidacloprid"/>
    <s v="ng/L"/>
    <s v="&lt;"/>
    <n v="1"/>
    <n v="0.5"/>
    <n v="1"/>
    <b v="1"/>
    <n v="0"/>
  </r>
  <r>
    <s v="UK"/>
    <s v="GB-ENG"/>
    <s v="WAV120"/>
    <x v="122"/>
    <d v="2023-11-14T13:01:00"/>
    <x v="9"/>
    <n v="11"/>
    <s v="Imidacloprid"/>
    <s v="ng/L"/>
    <s v="="/>
    <n v="7.2"/>
    <n v="7.2"/>
    <n v="0"/>
    <b v="0"/>
    <n v="0"/>
  </r>
  <r>
    <s v="UK"/>
    <s v="GB-ENG"/>
    <s v="WAV120"/>
    <x v="122"/>
    <d v="2023-11-21T13:13:00"/>
    <x v="9"/>
    <n v="11"/>
    <s v="Imidacloprid"/>
    <s v="ng/L"/>
    <s v="&lt;"/>
    <n v="1"/>
    <n v="0.5"/>
    <n v="1"/>
    <b v="1"/>
    <n v="0"/>
  </r>
  <r>
    <s v="UK"/>
    <s v="GB-ENG"/>
    <s v="WAV120"/>
    <x v="122"/>
    <d v="2023-11-30T09:05:00"/>
    <x v="9"/>
    <n v="11"/>
    <s v="Imidacloprid"/>
    <s v="ng/L"/>
    <s v="="/>
    <n v="5.2"/>
    <n v="5.2"/>
    <n v="0"/>
    <b v="0"/>
    <n v="0"/>
  </r>
  <r>
    <s v="UK"/>
    <s v="GB-ENG"/>
    <s v="WAV120"/>
    <x v="122"/>
    <d v="2023-12-05T11:12:00"/>
    <x v="9"/>
    <n v="12"/>
    <s v="Imidacloprid"/>
    <s v="ng/L"/>
    <s v="="/>
    <n v="2.2999999999999998"/>
    <n v="2.2999999999999998"/>
    <n v="0"/>
    <b v="0"/>
    <n v="0"/>
  </r>
  <r>
    <s v="UK"/>
    <s v="GB-ENG"/>
    <s v="WAV120"/>
    <x v="122"/>
    <d v="2023-12-13T10:03:00"/>
    <x v="9"/>
    <n v="12"/>
    <s v="Imidacloprid"/>
    <s v="ng/L"/>
    <s v="&lt;"/>
    <n v="1"/>
    <n v="0.5"/>
    <n v="1"/>
    <b v="1"/>
    <n v="0"/>
  </r>
  <r>
    <s v="UK"/>
    <s v="GB-ENG"/>
    <s v="WAV120"/>
    <x v="122"/>
    <d v="2024-01-03T09:07:00"/>
    <x v="10"/>
    <n v="1"/>
    <s v="Imidacloprid"/>
    <s v="ng/L"/>
    <s v="="/>
    <n v="4.4000000000000004"/>
    <n v="4.4000000000000004"/>
    <n v="0"/>
    <b v="0"/>
    <n v="0"/>
  </r>
  <r>
    <s v="UK"/>
    <s v="GB-ENG"/>
    <s v="WAV120"/>
    <x v="122"/>
    <d v="2024-01-09T10:40:00"/>
    <x v="10"/>
    <n v="1"/>
    <s v="Imidacloprid"/>
    <s v="ng/L"/>
    <s v="="/>
    <n v="4.8999999999999995"/>
    <n v="4.8999999999999995"/>
    <n v="0"/>
    <b v="0"/>
    <n v="0"/>
  </r>
  <r>
    <s v="UK"/>
    <s v="GB-ENG"/>
    <s v="WAV120"/>
    <x v="122"/>
    <d v="2024-01-17T09:55:00"/>
    <x v="10"/>
    <n v="1"/>
    <s v="Imidacloprid"/>
    <s v="ng/L"/>
    <s v="="/>
    <n v="8.6"/>
    <n v="8.6"/>
    <n v="0"/>
    <b v="0"/>
    <n v="0"/>
  </r>
  <r>
    <s v="UK"/>
    <s v="GB-ENG"/>
    <s v="WAV120"/>
    <x v="122"/>
    <d v="2024-01-24T09:29:00"/>
    <x v="10"/>
    <n v="1"/>
    <s v="Imidacloprid"/>
    <s v="ng/L"/>
    <s v="="/>
    <n v="10"/>
    <n v="10"/>
    <n v="0"/>
    <b v="0"/>
    <n v="0"/>
  </r>
  <r>
    <s v="UK"/>
    <s v="GB-ENG"/>
    <s v="WAV120"/>
    <x v="122"/>
    <d v="2024-01-31T09:24:00"/>
    <x v="10"/>
    <n v="1"/>
    <s v="Imidacloprid"/>
    <s v="ng/L"/>
    <s v="="/>
    <n v="10"/>
    <n v="10"/>
    <n v="0"/>
    <b v="0"/>
    <n v="0"/>
  </r>
  <r>
    <s v="UK"/>
    <s v="GB-ENG"/>
    <s v="WAV120"/>
    <x v="122"/>
    <d v="2024-02-02T12:41:00"/>
    <x v="10"/>
    <n v="2"/>
    <s v="Imidacloprid"/>
    <s v="ng/L"/>
    <s v="="/>
    <n v="10"/>
    <n v="10"/>
    <n v="0"/>
    <b v="0"/>
    <n v="0"/>
  </r>
  <r>
    <s v="UK"/>
    <s v="GB-ENG"/>
    <s v="WAV120"/>
    <x v="122"/>
    <d v="2024-02-14T09:24:00"/>
    <x v="10"/>
    <n v="2"/>
    <s v="Imidacloprid"/>
    <s v="ng/L"/>
    <s v="="/>
    <n v="4.3"/>
    <n v="4.3"/>
    <n v="0"/>
    <b v="0"/>
    <n v="0"/>
  </r>
  <r>
    <s v="UK"/>
    <s v="GB-ENG"/>
    <s v="WAV120"/>
    <x v="122"/>
    <d v="2024-02-19T09:12:00"/>
    <x v="10"/>
    <n v="2"/>
    <s v="Imidacloprid"/>
    <s v="ng/L"/>
    <s v="="/>
    <n v="4.5999999999999996"/>
    <n v="4.5999999999999996"/>
    <n v="0"/>
    <b v="0"/>
    <n v="0"/>
  </r>
  <r>
    <s v="UK"/>
    <s v="GB-ENG"/>
    <s v="WAV120"/>
    <x v="122"/>
    <d v="2024-02-26T12:27:00"/>
    <x v="10"/>
    <n v="2"/>
    <s v="Imidacloprid"/>
    <s v="ng/L"/>
    <s v="="/>
    <n v="4.8"/>
    <n v="4.8"/>
    <n v="0"/>
    <b v="0"/>
    <n v="0"/>
  </r>
  <r>
    <s v="UK"/>
    <s v="GB-ENG"/>
    <s v="WAV120"/>
    <x v="122"/>
    <d v="2024-03-01T10:50:00"/>
    <x v="10"/>
    <n v="3"/>
    <s v="Imidacloprid"/>
    <s v="ng/L"/>
    <s v="="/>
    <n v="5.6"/>
    <n v="5.6"/>
    <n v="0"/>
    <b v="0"/>
    <n v="0"/>
  </r>
  <r>
    <s v="UK"/>
    <s v="GB-ENG"/>
    <s v="WAV120"/>
    <x v="122"/>
    <d v="2024-03-15T11:27:00"/>
    <x v="10"/>
    <n v="3"/>
    <s v="Imidacloprid"/>
    <s v="ng/L"/>
    <s v="="/>
    <n v="6.8999999999999995"/>
    <n v="6.8999999999999995"/>
    <n v="0"/>
    <b v="0"/>
    <n v="0"/>
  </r>
  <r>
    <s v="UK"/>
    <s v="GB-ENG"/>
    <s v="WAV120"/>
    <x v="122"/>
    <d v="2024-03-22T13:06:00"/>
    <x v="10"/>
    <n v="3"/>
    <s v="Imidacloprid"/>
    <s v="ng/L"/>
    <s v="&lt;"/>
    <n v="1"/>
    <n v="0.5"/>
    <n v="1"/>
    <b v="1"/>
    <n v="0"/>
  </r>
  <r>
    <s v="UK"/>
    <s v="GB-ENG"/>
    <s v="WAV120"/>
    <x v="122"/>
    <d v="2024-03-25T09:53:00"/>
    <x v="10"/>
    <n v="3"/>
    <s v="Imidacloprid"/>
    <s v="ng/L"/>
    <s v="="/>
    <n v="8.9"/>
    <n v="8.9"/>
    <n v="0"/>
    <b v="0"/>
    <n v="0"/>
  </r>
  <r>
    <s v="UK"/>
    <s v="GB-ENG"/>
    <s v="WEN250"/>
    <x v="123"/>
    <d v="2014-09-08T12:43:00"/>
    <x v="1"/>
    <n v="9"/>
    <s v="Imidacloprid"/>
    <s v="ng/L"/>
    <s v="="/>
    <n v="10"/>
    <n v="10"/>
    <n v="0"/>
    <b v="0"/>
    <n v="0"/>
  </r>
  <r>
    <s v="UK"/>
    <s v="GB-ENG"/>
    <s v="WEN250"/>
    <x v="123"/>
    <d v="2014-09-15T11:41:00"/>
    <x v="1"/>
    <n v="9"/>
    <s v="Imidacloprid"/>
    <s v="ng/L"/>
    <s v="="/>
    <n v="10"/>
    <n v="10"/>
    <n v="0"/>
    <b v="0"/>
    <n v="0"/>
  </r>
  <r>
    <s v="UK"/>
    <s v="GB-ENG"/>
    <s v="WEN250"/>
    <x v="123"/>
    <d v="2014-09-22T17:30:00"/>
    <x v="1"/>
    <n v="9"/>
    <s v="Imidacloprid"/>
    <s v="ng/L"/>
    <s v="="/>
    <n v="10"/>
    <n v="10"/>
    <n v="0"/>
    <b v="0"/>
    <n v="0"/>
  </r>
  <r>
    <s v="UK"/>
    <s v="GB-ENG"/>
    <s v="WEN250"/>
    <x v="123"/>
    <d v="2014-09-24T10:51:00"/>
    <x v="1"/>
    <n v="9"/>
    <s v="Imidacloprid"/>
    <s v="ng/L"/>
    <s v="="/>
    <n v="15"/>
    <n v="15"/>
    <n v="0"/>
    <b v="0"/>
    <n v="0"/>
  </r>
  <r>
    <s v="UK"/>
    <s v="GB-ENG"/>
    <s v="WEN250"/>
    <x v="123"/>
    <d v="2014-09-30T10:49:00"/>
    <x v="1"/>
    <n v="9"/>
    <s v="Imidacloprid"/>
    <s v="ng/L"/>
    <s v="="/>
    <n v="10"/>
    <n v="10"/>
    <n v="0"/>
    <b v="0"/>
    <n v="0"/>
  </r>
  <r>
    <s v="UK"/>
    <s v="GB-ENG"/>
    <s v="WEN250"/>
    <x v="123"/>
    <d v="2014-10-01T15:57:00"/>
    <x v="1"/>
    <n v="10"/>
    <s v="Imidacloprid"/>
    <s v="ng/L"/>
    <s v="="/>
    <n v="10"/>
    <n v="10"/>
    <n v="0"/>
    <b v="0"/>
    <n v="0"/>
  </r>
  <r>
    <s v="UK"/>
    <s v="GB-ENG"/>
    <s v="WEN250"/>
    <x v="123"/>
    <d v="2014-10-02T10:11:00"/>
    <x v="1"/>
    <n v="10"/>
    <s v="Imidacloprid"/>
    <s v="ng/L"/>
    <s v="="/>
    <n v="10"/>
    <n v="10"/>
    <n v="0"/>
    <b v="0"/>
    <n v="0"/>
  </r>
  <r>
    <s v="UK"/>
    <s v="GB-ENG"/>
    <s v="WEN250"/>
    <x v="123"/>
    <d v="2014-10-07T16:21:00"/>
    <x v="1"/>
    <n v="10"/>
    <s v="Imidacloprid"/>
    <s v="ng/L"/>
    <s v="="/>
    <n v="10"/>
    <n v="10"/>
    <n v="0"/>
    <b v="0"/>
    <n v="0"/>
  </r>
  <r>
    <s v="UK"/>
    <s v="GB-ENG"/>
    <s v="WEN250"/>
    <x v="123"/>
    <d v="2014-10-08T10:53:00"/>
    <x v="1"/>
    <n v="10"/>
    <s v="Imidacloprid"/>
    <s v="ng/L"/>
    <s v="="/>
    <n v="10"/>
    <n v="10"/>
    <n v="0"/>
    <b v="0"/>
    <n v="0"/>
  </r>
  <r>
    <s v="UK"/>
    <s v="GB-ENG"/>
    <s v="WEN250"/>
    <x v="123"/>
    <d v="2014-10-14T09:59:00"/>
    <x v="1"/>
    <n v="10"/>
    <s v="Imidacloprid"/>
    <s v="ng/L"/>
    <s v="="/>
    <n v="10"/>
    <n v="10"/>
    <n v="0"/>
    <b v="0"/>
    <n v="0"/>
  </r>
  <r>
    <s v="UK"/>
    <s v="GB-ENG"/>
    <s v="WEN250"/>
    <x v="123"/>
    <d v="2014-10-17T14:51:00"/>
    <x v="1"/>
    <n v="10"/>
    <s v="Imidacloprid"/>
    <s v="ng/L"/>
    <s v="="/>
    <n v="10"/>
    <n v="10"/>
    <n v="0"/>
    <b v="0"/>
    <n v="0"/>
  </r>
  <r>
    <s v="UK"/>
    <s v="GB-ENG"/>
    <s v="WEN250"/>
    <x v="123"/>
    <d v="2014-10-21T11:04:00"/>
    <x v="1"/>
    <n v="10"/>
    <s v="Imidacloprid"/>
    <s v="ng/L"/>
    <s v="="/>
    <n v="8"/>
    <n v="8"/>
    <n v="0"/>
    <b v="0"/>
    <n v="0"/>
  </r>
  <r>
    <s v="UK"/>
    <s v="GB-ENG"/>
    <s v="WEN250"/>
    <x v="123"/>
    <d v="2014-10-24T09:18:00"/>
    <x v="1"/>
    <n v="10"/>
    <s v="Imidacloprid"/>
    <s v="ng/L"/>
    <s v="="/>
    <n v="10"/>
    <n v="10"/>
    <n v="0"/>
    <b v="0"/>
    <n v="0"/>
  </r>
  <r>
    <s v="UK"/>
    <s v="GB-ENG"/>
    <s v="WEN250"/>
    <x v="123"/>
    <d v="2014-10-28T15:35:00"/>
    <x v="1"/>
    <n v="10"/>
    <s v="Imidacloprid"/>
    <s v="ng/L"/>
    <s v="="/>
    <n v="10"/>
    <n v="10"/>
    <n v="0"/>
    <b v="0"/>
    <n v="0"/>
  </r>
  <r>
    <s v="UK"/>
    <s v="GB-ENG"/>
    <s v="WEN250"/>
    <x v="123"/>
    <d v="2014-10-30T16:28:00"/>
    <x v="1"/>
    <n v="10"/>
    <s v="Imidacloprid"/>
    <s v="ng/L"/>
    <s v="="/>
    <n v="10"/>
    <n v="10"/>
    <n v="0"/>
    <b v="0"/>
    <n v="0"/>
  </r>
  <r>
    <s v="UK"/>
    <s v="GB-ENG"/>
    <s v="WEN250"/>
    <x v="123"/>
    <d v="2014-11-03T13:58:00"/>
    <x v="1"/>
    <n v="11"/>
    <s v="Imidacloprid"/>
    <s v="ng/L"/>
    <s v="="/>
    <n v="10"/>
    <n v="10"/>
    <n v="0"/>
    <b v="0"/>
    <n v="0"/>
  </r>
  <r>
    <s v="UK"/>
    <s v="GB-ENG"/>
    <s v="WEN250"/>
    <x v="123"/>
    <d v="2014-11-05T10:03:00"/>
    <x v="1"/>
    <n v="11"/>
    <s v="Imidacloprid"/>
    <s v="ng/L"/>
    <s v="="/>
    <n v="10"/>
    <n v="10"/>
    <n v="0"/>
    <b v="0"/>
    <n v="0"/>
  </r>
  <r>
    <s v="UK"/>
    <s v="GB-ENG"/>
    <s v="WEN250"/>
    <x v="123"/>
    <d v="2014-11-11T09:08:00"/>
    <x v="1"/>
    <n v="11"/>
    <s v="Imidacloprid"/>
    <s v="ng/L"/>
    <s v="="/>
    <n v="15"/>
    <n v="15"/>
    <n v="0"/>
    <b v="0"/>
    <n v="0"/>
  </r>
  <r>
    <s v="UK"/>
    <s v="GB-ENG"/>
    <s v="WEN250"/>
    <x v="123"/>
    <d v="2014-11-12T09:09:00"/>
    <x v="1"/>
    <n v="11"/>
    <s v="Imidacloprid"/>
    <s v="ng/L"/>
    <s v="="/>
    <n v="10"/>
    <n v="10"/>
    <n v="0"/>
    <b v="0"/>
    <n v="0"/>
  </r>
  <r>
    <s v="UK"/>
    <s v="GB-ENG"/>
    <s v="WEN250"/>
    <x v="123"/>
    <d v="2014-11-18T11:10:00"/>
    <x v="1"/>
    <n v="11"/>
    <s v="Imidacloprid"/>
    <s v="ng/L"/>
    <s v="="/>
    <n v="15"/>
    <n v="15"/>
    <n v="0"/>
    <b v="0"/>
    <n v="0"/>
  </r>
  <r>
    <s v="UK"/>
    <s v="GB-ENG"/>
    <s v="WEN250"/>
    <x v="123"/>
    <d v="2014-11-19T14:15:00"/>
    <x v="1"/>
    <n v="11"/>
    <s v="Imidacloprid"/>
    <s v="ng/L"/>
    <s v="="/>
    <n v="10"/>
    <n v="10"/>
    <n v="0"/>
    <b v="0"/>
    <n v="0"/>
  </r>
  <r>
    <s v="UK"/>
    <s v="GB-ENG"/>
    <s v="WEN250"/>
    <x v="123"/>
    <d v="2014-11-24T10:12:00"/>
    <x v="1"/>
    <n v="11"/>
    <s v="Imidacloprid"/>
    <s v="ng/L"/>
    <s v="="/>
    <n v="10"/>
    <n v="10"/>
    <n v="0"/>
    <b v="0"/>
    <n v="0"/>
  </r>
  <r>
    <s v="UK"/>
    <s v="GB-ENG"/>
    <s v="WEN250"/>
    <x v="123"/>
    <d v="2014-11-28T08:56:00"/>
    <x v="1"/>
    <n v="11"/>
    <s v="Imidacloprid"/>
    <s v="ng/L"/>
    <s v="="/>
    <n v="8.5"/>
    <n v="8.5"/>
    <n v="0"/>
    <b v="0"/>
    <n v="0"/>
  </r>
  <r>
    <s v="UK"/>
    <s v="GB-ENG"/>
    <s v="WEN250"/>
    <x v="123"/>
    <d v="2014-12-03T14:44:00"/>
    <x v="1"/>
    <n v="12"/>
    <s v="Imidacloprid"/>
    <s v="ng/L"/>
    <s v="="/>
    <n v="6.5"/>
    <n v="6.5"/>
    <n v="0"/>
    <b v="0"/>
    <n v="0"/>
  </r>
  <r>
    <s v="UK"/>
    <s v="GB-ENG"/>
    <s v="WEN250"/>
    <x v="123"/>
    <d v="2014-12-05T10:39:00"/>
    <x v="1"/>
    <n v="12"/>
    <s v="Imidacloprid"/>
    <s v="ng/L"/>
    <s v="="/>
    <n v="7"/>
    <n v="7"/>
    <n v="0"/>
    <b v="0"/>
    <n v="0"/>
  </r>
  <r>
    <s v="UK"/>
    <s v="GB-ENG"/>
    <s v="WEN250"/>
    <x v="123"/>
    <d v="2014-12-09T13:15:00"/>
    <x v="1"/>
    <n v="12"/>
    <s v="Imidacloprid"/>
    <s v="ng/L"/>
    <s v="="/>
    <n v="6.5"/>
    <n v="6.5"/>
    <n v="0"/>
    <b v="0"/>
    <n v="0"/>
  </r>
  <r>
    <s v="UK"/>
    <s v="GB-ENG"/>
    <s v="WEN250"/>
    <x v="123"/>
    <d v="2014-12-11T09:37:00"/>
    <x v="1"/>
    <n v="12"/>
    <s v="Imidacloprid"/>
    <s v="ng/L"/>
    <s v="="/>
    <n v="9"/>
    <n v="9"/>
    <n v="0"/>
    <b v="0"/>
    <n v="0"/>
  </r>
  <r>
    <s v="UK"/>
    <s v="GB-ENG"/>
    <s v="WEN250"/>
    <x v="123"/>
    <d v="2014-12-15T15:10:00"/>
    <x v="1"/>
    <n v="12"/>
    <s v="Imidacloprid"/>
    <s v="ng/L"/>
    <s v="="/>
    <n v="8"/>
    <n v="8"/>
    <n v="0"/>
    <b v="0"/>
    <n v="0"/>
  </r>
  <r>
    <s v="UK"/>
    <s v="GB-ENG"/>
    <s v="WEN250"/>
    <x v="123"/>
    <d v="2014-12-17T09:54:00"/>
    <x v="1"/>
    <n v="12"/>
    <s v="Imidacloprid"/>
    <s v="ng/L"/>
    <s v="="/>
    <n v="10"/>
    <n v="10"/>
    <n v="0"/>
    <b v="0"/>
    <n v="0"/>
  </r>
  <r>
    <s v="UK"/>
    <s v="GB-ENG"/>
    <s v="WEN250"/>
    <x v="123"/>
    <d v="2015-01-07T10:59:00"/>
    <x v="2"/>
    <n v="1"/>
    <s v="Imidacloprid"/>
    <s v="ng/L"/>
    <s v="="/>
    <n v="8"/>
    <n v="8"/>
    <n v="0"/>
    <b v="0"/>
    <n v="0"/>
  </r>
  <r>
    <s v="UK"/>
    <s v="GB-ENG"/>
    <s v="WEN250"/>
    <x v="123"/>
    <d v="2015-01-09T15:17:00"/>
    <x v="2"/>
    <n v="1"/>
    <s v="Imidacloprid"/>
    <s v="ng/L"/>
    <s v="="/>
    <n v="8"/>
    <n v="8"/>
    <n v="0"/>
    <b v="0"/>
    <n v="0"/>
  </r>
  <r>
    <s v="UK"/>
    <s v="GB-ENG"/>
    <s v="WEN250"/>
    <x v="123"/>
    <d v="2015-01-12T11:17:00"/>
    <x v="2"/>
    <n v="1"/>
    <s v="Imidacloprid"/>
    <s v="ng/L"/>
    <s v="="/>
    <n v="8"/>
    <n v="8"/>
    <n v="0"/>
    <b v="0"/>
    <n v="0"/>
  </r>
  <r>
    <s v="UK"/>
    <s v="GB-ENG"/>
    <s v="WEN250"/>
    <x v="123"/>
    <d v="2015-01-16T14:56:00"/>
    <x v="2"/>
    <n v="1"/>
    <s v="Imidacloprid"/>
    <s v="ng/L"/>
    <s v="="/>
    <n v="8"/>
    <n v="8"/>
    <n v="0"/>
    <b v="0"/>
    <n v="0"/>
  </r>
  <r>
    <s v="UK"/>
    <s v="GB-ENG"/>
    <s v="WEN250"/>
    <x v="123"/>
    <d v="2015-01-19T14:19:00"/>
    <x v="2"/>
    <n v="1"/>
    <s v="Imidacloprid"/>
    <s v="ng/L"/>
    <s v="="/>
    <n v="5"/>
    <n v="5"/>
    <n v="0"/>
    <b v="0"/>
    <n v="0"/>
  </r>
  <r>
    <s v="UK"/>
    <s v="GB-ENG"/>
    <s v="WEN250"/>
    <x v="123"/>
    <d v="2015-01-22T08:45:00"/>
    <x v="2"/>
    <n v="1"/>
    <s v="Imidacloprid"/>
    <s v="ng/L"/>
    <s v="="/>
    <n v="58"/>
    <n v="58"/>
    <n v="0"/>
    <b v="0"/>
    <n v="1"/>
  </r>
  <r>
    <s v="UK"/>
    <s v="GB-ENG"/>
    <s v="WEN250"/>
    <x v="123"/>
    <d v="2015-01-27T12:03:00"/>
    <x v="2"/>
    <n v="1"/>
    <s v="Imidacloprid"/>
    <s v="ng/L"/>
    <s v="="/>
    <n v="18"/>
    <n v="18"/>
    <n v="0"/>
    <b v="0"/>
    <n v="0"/>
  </r>
  <r>
    <s v="UK"/>
    <s v="GB-ENG"/>
    <s v="WEN250"/>
    <x v="123"/>
    <d v="2015-01-28T10:00:00"/>
    <x v="2"/>
    <n v="1"/>
    <s v="Imidacloprid"/>
    <s v="ng/L"/>
    <s v="="/>
    <n v="7.5"/>
    <n v="7.5"/>
    <n v="0"/>
    <b v="0"/>
    <n v="0"/>
  </r>
  <r>
    <s v="UK"/>
    <s v="GB-ENG"/>
    <s v="WEN250"/>
    <x v="123"/>
    <d v="2015-02-03T12:35:00"/>
    <x v="2"/>
    <n v="2"/>
    <s v="Imidacloprid"/>
    <s v="ng/L"/>
    <s v="="/>
    <n v="11"/>
    <n v="11"/>
    <n v="0"/>
    <b v="0"/>
    <n v="0"/>
  </r>
  <r>
    <s v="UK"/>
    <s v="GB-ENG"/>
    <s v="WEN250"/>
    <x v="123"/>
    <d v="2015-02-05T10:03:00"/>
    <x v="2"/>
    <n v="2"/>
    <s v="Imidacloprid"/>
    <s v="ng/L"/>
    <s v="&lt;"/>
    <n v="1"/>
    <n v="0.5"/>
    <n v="1"/>
    <b v="1"/>
    <n v="0"/>
  </r>
  <r>
    <s v="UK"/>
    <s v="GB-ENG"/>
    <s v="WEN250"/>
    <x v="123"/>
    <d v="2015-02-09T10:20:00"/>
    <x v="2"/>
    <n v="2"/>
    <s v="Imidacloprid"/>
    <s v="ng/L"/>
    <s v="="/>
    <n v="4"/>
    <n v="4"/>
    <n v="0"/>
    <b v="0"/>
    <n v="0"/>
  </r>
  <r>
    <s v="UK"/>
    <s v="GB-ENG"/>
    <s v="WEN250"/>
    <x v="123"/>
    <d v="2015-02-13T16:22:00"/>
    <x v="2"/>
    <n v="2"/>
    <s v="Imidacloprid"/>
    <s v="ng/L"/>
    <s v="="/>
    <n v="6.5"/>
    <n v="6.5"/>
    <n v="0"/>
    <b v="0"/>
    <n v="0"/>
  </r>
  <r>
    <s v="UK"/>
    <s v="GB-ENG"/>
    <s v="WEN250"/>
    <x v="123"/>
    <d v="2015-02-17T13:55:00"/>
    <x v="2"/>
    <n v="2"/>
    <s v="Imidacloprid"/>
    <s v="ng/L"/>
    <s v="="/>
    <n v="7"/>
    <n v="7"/>
    <n v="0"/>
    <b v="0"/>
    <n v="0"/>
  </r>
  <r>
    <s v="UK"/>
    <s v="GB-ENG"/>
    <s v="WEN250"/>
    <x v="123"/>
    <d v="2015-02-18T08:59:00"/>
    <x v="2"/>
    <n v="2"/>
    <s v="Imidacloprid"/>
    <s v="ng/L"/>
    <s v="="/>
    <n v="7.5"/>
    <n v="7.5"/>
    <n v="0"/>
    <b v="0"/>
    <n v="0"/>
  </r>
  <r>
    <s v="UK"/>
    <s v="GB-ENG"/>
    <s v="WEN250"/>
    <x v="123"/>
    <d v="2015-02-23T09:37:00"/>
    <x v="2"/>
    <n v="2"/>
    <s v="Imidacloprid"/>
    <s v="ng/L"/>
    <s v="="/>
    <n v="6.3"/>
    <n v="6.3"/>
    <n v="0"/>
    <b v="0"/>
    <n v="0"/>
  </r>
  <r>
    <s v="UK"/>
    <s v="GB-ENG"/>
    <s v="WEN250"/>
    <x v="123"/>
    <d v="2015-02-26T12:42:00"/>
    <x v="2"/>
    <n v="2"/>
    <s v="Imidacloprid"/>
    <s v="ng/L"/>
    <s v="="/>
    <n v="5.4"/>
    <n v="5.4"/>
    <n v="0"/>
    <b v="0"/>
    <n v="0"/>
  </r>
  <r>
    <s v="UK"/>
    <s v="GB-ENG"/>
    <s v="WEN250"/>
    <x v="123"/>
    <d v="2015-03-02T10:42:00"/>
    <x v="2"/>
    <n v="3"/>
    <s v="Imidacloprid"/>
    <s v="ng/L"/>
    <s v="="/>
    <n v="6.5"/>
    <n v="6.5"/>
    <n v="0"/>
    <b v="0"/>
    <n v="0"/>
  </r>
  <r>
    <s v="UK"/>
    <s v="GB-ENG"/>
    <s v="WEN250"/>
    <x v="123"/>
    <d v="2015-03-04T09:20:00"/>
    <x v="2"/>
    <n v="3"/>
    <s v="Imidacloprid"/>
    <s v="ng/L"/>
    <s v="="/>
    <n v="6"/>
    <n v="6"/>
    <n v="0"/>
    <b v="0"/>
    <n v="0"/>
  </r>
  <r>
    <s v="UK"/>
    <s v="GB-ENG"/>
    <s v="WEN250"/>
    <x v="123"/>
    <d v="2015-03-10T13:09:00"/>
    <x v="2"/>
    <n v="3"/>
    <s v="Imidacloprid"/>
    <s v="ng/L"/>
    <s v="="/>
    <n v="6.7"/>
    <n v="6.7"/>
    <n v="0"/>
    <b v="0"/>
    <n v="0"/>
  </r>
  <r>
    <s v="UK"/>
    <s v="GB-ENG"/>
    <s v="WEN250"/>
    <x v="123"/>
    <d v="2015-03-12T09:24:00"/>
    <x v="2"/>
    <n v="3"/>
    <s v="Imidacloprid"/>
    <s v="ng/L"/>
    <s v="="/>
    <n v="8.4"/>
    <n v="8.4"/>
    <n v="0"/>
    <b v="0"/>
    <n v="0"/>
  </r>
  <r>
    <s v="UK"/>
    <s v="GB-ENG"/>
    <s v="WEN250"/>
    <x v="123"/>
    <d v="2015-03-17T13:28:00"/>
    <x v="2"/>
    <n v="3"/>
    <s v="Imidacloprid"/>
    <s v="ng/L"/>
    <s v="="/>
    <n v="8"/>
    <n v="8"/>
    <n v="0"/>
    <b v="0"/>
    <n v="0"/>
  </r>
  <r>
    <s v="UK"/>
    <s v="GB-ENG"/>
    <s v="WEN250"/>
    <x v="123"/>
    <d v="2015-03-19T10:20:00"/>
    <x v="2"/>
    <n v="3"/>
    <s v="Imidacloprid"/>
    <s v="ng/L"/>
    <s v="="/>
    <n v="8.2000000000000011"/>
    <n v="8.2000000000000011"/>
    <n v="0"/>
    <b v="0"/>
    <n v="0"/>
  </r>
  <r>
    <s v="UK"/>
    <s v="GB-ENG"/>
    <s v="WEN250"/>
    <x v="123"/>
    <d v="2015-03-23T14:32:00"/>
    <x v="2"/>
    <n v="3"/>
    <s v="Imidacloprid"/>
    <s v="ng/L"/>
    <s v="="/>
    <n v="10"/>
    <n v="10"/>
    <n v="0"/>
    <b v="0"/>
    <n v="0"/>
  </r>
  <r>
    <s v="UK"/>
    <s v="GB-ENG"/>
    <s v="WEN250"/>
    <x v="123"/>
    <d v="2015-03-25T10:33:00"/>
    <x v="2"/>
    <n v="3"/>
    <s v="Imidacloprid"/>
    <s v="ng/L"/>
    <s v="&lt;"/>
    <n v="1"/>
    <n v="0.5"/>
    <n v="1"/>
    <b v="1"/>
    <n v="0"/>
  </r>
  <r>
    <s v="UK"/>
    <s v="GB-ENG"/>
    <s v="WEN250"/>
    <x v="123"/>
    <d v="2015-03-30T09:49:00"/>
    <x v="2"/>
    <n v="3"/>
    <s v="Imidacloprid"/>
    <s v="ng/L"/>
    <s v="&lt;"/>
    <n v="1"/>
    <n v="0.5"/>
    <n v="1"/>
    <b v="1"/>
    <n v="0"/>
  </r>
  <r>
    <s v="UK"/>
    <s v="GB-ENG"/>
    <s v="WEN250"/>
    <x v="123"/>
    <d v="2015-04-01T16:17:00"/>
    <x v="2"/>
    <n v="4"/>
    <s v="Imidacloprid"/>
    <s v="ng/L"/>
    <s v="="/>
    <n v="9"/>
    <n v="9"/>
    <n v="0"/>
    <b v="0"/>
    <n v="0"/>
  </r>
  <r>
    <s v="UK"/>
    <s v="GB-ENG"/>
    <s v="WEN250"/>
    <x v="123"/>
    <d v="2015-04-07T15:31:00"/>
    <x v="2"/>
    <n v="4"/>
    <s v="Imidacloprid"/>
    <s v="ng/L"/>
    <s v="="/>
    <n v="7.8"/>
    <n v="7.8"/>
    <n v="0"/>
    <b v="0"/>
    <n v="0"/>
  </r>
  <r>
    <s v="UK"/>
    <s v="GB-ENG"/>
    <s v="WEN250"/>
    <x v="123"/>
    <d v="2015-04-10T11:33:00"/>
    <x v="2"/>
    <n v="4"/>
    <s v="Imidacloprid"/>
    <s v="ng/L"/>
    <s v="="/>
    <n v="10"/>
    <n v="10"/>
    <n v="0"/>
    <b v="0"/>
    <n v="0"/>
  </r>
  <r>
    <s v="UK"/>
    <s v="GB-ENG"/>
    <s v="WEN250"/>
    <x v="123"/>
    <d v="2015-04-14T11:05:00"/>
    <x v="2"/>
    <n v="4"/>
    <s v="Imidacloprid"/>
    <s v="ng/L"/>
    <s v="="/>
    <n v="10"/>
    <n v="10"/>
    <n v="0"/>
    <b v="0"/>
    <n v="0"/>
  </r>
  <r>
    <s v="UK"/>
    <s v="GB-ENG"/>
    <s v="WEN250"/>
    <x v="123"/>
    <d v="2015-04-16T10:59:00"/>
    <x v="2"/>
    <n v="4"/>
    <s v="Imidacloprid"/>
    <s v="ng/L"/>
    <s v="&lt;"/>
    <n v="1"/>
    <n v="0.5"/>
    <n v="1"/>
    <b v="1"/>
    <n v="0"/>
  </r>
  <r>
    <s v="UK"/>
    <s v="GB-ENG"/>
    <s v="WEN250"/>
    <x v="123"/>
    <d v="2015-04-21T09:16:00"/>
    <x v="2"/>
    <n v="4"/>
    <s v="Imidacloprid"/>
    <s v="ng/L"/>
    <s v="="/>
    <n v="14"/>
    <n v="14"/>
    <n v="0"/>
    <b v="0"/>
    <n v="0"/>
  </r>
  <r>
    <s v="UK"/>
    <s v="GB-ENG"/>
    <s v="WEN250"/>
    <x v="123"/>
    <d v="2015-04-23T12:35:00"/>
    <x v="2"/>
    <n v="4"/>
    <s v="Imidacloprid"/>
    <s v="ng/L"/>
    <s v="="/>
    <n v="10"/>
    <n v="10"/>
    <n v="0"/>
    <b v="0"/>
    <n v="0"/>
  </r>
  <r>
    <s v="UK"/>
    <s v="GB-ENG"/>
    <s v="WEN250"/>
    <x v="123"/>
    <d v="2015-04-27T17:07:00"/>
    <x v="2"/>
    <n v="4"/>
    <s v="Imidacloprid"/>
    <s v="ng/L"/>
    <s v="="/>
    <n v="11"/>
    <n v="11"/>
    <n v="0"/>
    <b v="0"/>
    <n v="0"/>
  </r>
  <r>
    <s v="UK"/>
    <s v="GB-ENG"/>
    <s v="WEN250"/>
    <x v="123"/>
    <d v="2015-04-29T13:50:00"/>
    <x v="2"/>
    <n v="4"/>
    <s v="Imidacloprid"/>
    <s v="ng/L"/>
    <s v="="/>
    <n v="9"/>
    <n v="9"/>
    <n v="0"/>
    <b v="0"/>
    <n v="0"/>
  </r>
  <r>
    <s v="UK"/>
    <s v="GB-ENG"/>
    <s v="WEN250"/>
    <x v="123"/>
    <d v="2015-05-06T15:29:00"/>
    <x v="2"/>
    <n v="5"/>
    <s v="Imidacloprid"/>
    <s v="ng/L"/>
    <s v="="/>
    <n v="21"/>
    <n v="21"/>
    <n v="0"/>
    <b v="0"/>
    <n v="0"/>
  </r>
  <r>
    <s v="UK"/>
    <s v="GB-ENG"/>
    <s v="WEN250"/>
    <x v="123"/>
    <d v="2015-05-08T13:46:00"/>
    <x v="2"/>
    <n v="5"/>
    <s v="Imidacloprid"/>
    <s v="ng/L"/>
    <s v="="/>
    <n v="10"/>
    <n v="10"/>
    <n v="0"/>
    <b v="0"/>
    <n v="0"/>
  </r>
  <r>
    <s v="UK"/>
    <s v="GB-ENG"/>
    <s v="WEN250"/>
    <x v="123"/>
    <d v="2015-05-11T11:29:00"/>
    <x v="2"/>
    <n v="5"/>
    <s v="Imidacloprid"/>
    <s v="ng/L"/>
    <s v="="/>
    <n v="8.8000000000000007"/>
    <n v="8.8000000000000007"/>
    <n v="0"/>
    <b v="0"/>
    <n v="0"/>
  </r>
  <r>
    <s v="UK"/>
    <s v="GB-ENG"/>
    <s v="WEN250"/>
    <x v="123"/>
    <d v="2015-05-14T09:57:00"/>
    <x v="2"/>
    <n v="5"/>
    <s v="Imidacloprid"/>
    <s v="ng/L"/>
    <s v="="/>
    <n v="8.3000000000000007"/>
    <n v="8.3000000000000007"/>
    <n v="0"/>
    <b v="0"/>
    <n v="0"/>
  </r>
  <r>
    <s v="UK"/>
    <s v="GB-ENG"/>
    <s v="WEN250"/>
    <x v="123"/>
    <d v="2015-05-19T16:20:00"/>
    <x v="2"/>
    <n v="5"/>
    <s v="Imidacloprid"/>
    <s v="ng/L"/>
    <s v="="/>
    <n v="8.8000000000000007"/>
    <n v="8.8000000000000007"/>
    <n v="0"/>
    <b v="0"/>
    <n v="0"/>
  </r>
  <r>
    <s v="UK"/>
    <s v="GB-ENG"/>
    <s v="WEN250"/>
    <x v="123"/>
    <d v="2015-05-21T14:30:00"/>
    <x v="2"/>
    <n v="5"/>
    <s v="Imidacloprid"/>
    <s v="ng/L"/>
    <s v="="/>
    <n v="10"/>
    <n v="10"/>
    <n v="0"/>
    <b v="0"/>
    <n v="0"/>
  </r>
  <r>
    <s v="UK"/>
    <s v="GB-ENG"/>
    <s v="WEN250"/>
    <x v="123"/>
    <d v="2015-05-26T09:43:00"/>
    <x v="2"/>
    <n v="5"/>
    <s v="Imidacloprid"/>
    <s v="ng/L"/>
    <s v="="/>
    <n v="13"/>
    <n v="13"/>
    <n v="0"/>
    <b v="0"/>
    <n v="0"/>
  </r>
  <r>
    <s v="UK"/>
    <s v="GB-ENG"/>
    <s v="WEN250"/>
    <x v="123"/>
    <d v="2015-05-28T11:39:00"/>
    <x v="2"/>
    <n v="5"/>
    <s v="Imidacloprid"/>
    <s v="ng/L"/>
    <s v="="/>
    <n v="10"/>
    <n v="10"/>
    <n v="0"/>
    <b v="0"/>
    <n v="0"/>
  </r>
  <r>
    <s v="UK"/>
    <s v="GB-ENG"/>
    <s v="WEN250"/>
    <x v="123"/>
    <d v="2015-06-01T10:37:00"/>
    <x v="2"/>
    <n v="6"/>
    <s v="Imidacloprid"/>
    <s v="ng/L"/>
    <s v="="/>
    <n v="10"/>
    <n v="10"/>
    <n v="0"/>
    <b v="0"/>
    <n v="0"/>
  </r>
  <r>
    <s v="UK"/>
    <s v="GB-ENG"/>
    <s v="WEN250"/>
    <x v="123"/>
    <d v="2015-06-05T11:04:00"/>
    <x v="2"/>
    <n v="6"/>
    <s v="Imidacloprid"/>
    <s v="ng/L"/>
    <s v="="/>
    <n v="9.5"/>
    <n v="9.5"/>
    <n v="0"/>
    <b v="0"/>
    <n v="0"/>
  </r>
  <r>
    <s v="UK"/>
    <s v="GB-ENG"/>
    <s v="WEN250"/>
    <x v="123"/>
    <d v="2015-06-08T13:44:00"/>
    <x v="2"/>
    <n v="6"/>
    <s v="Imidacloprid"/>
    <s v="ng/L"/>
    <s v="="/>
    <n v="11"/>
    <n v="11"/>
    <n v="0"/>
    <b v="0"/>
    <n v="0"/>
  </r>
  <r>
    <s v="UK"/>
    <s v="GB-ENG"/>
    <s v="WEN250"/>
    <x v="123"/>
    <d v="2015-06-10T10:32:00"/>
    <x v="2"/>
    <n v="6"/>
    <s v="Imidacloprid"/>
    <s v="ng/L"/>
    <s v="="/>
    <n v="10"/>
    <n v="10"/>
    <n v="0"/>
    <b v="0"/>
    <n v="0"/>
  </r>
  <r>
    <s v="UK"/>
    <s v="GB-ENG"/>
    <s v="WEN250"/>
    <x v="123"/>
    <d v="2015-06-16T10:18:00"/>
    <x v="2"/>
    <n v="6"/>
    <s v="Imidacloprid"/>
    <s v="ng/L"/>
    <s v="="/>
    <n v="12"/>
    <n v="12"/>
    <n v="0"/>
    <b v="0"/>
    <n v="0"/>
  </r>
  <r>
    <s v="UK"/>
    <s v="GB-ENG"/>
    <s v="WEN250"/>
    <x v="123"/>
    <d v="2015-06-17T11:46:00"/>
    <x v="2"/>
    <n v="6"/>
    <s v="Imidacloprid"/>
    <s v="ng/L"/>
    <s v="="/>
    <n v="20"/>
    <n v="20"/>
    <n v="0"/>
    <b v="0"/>
    <n v="0"/>
  </r>
  <r>
    <s v="UK"/>
    <s v="GB-ENG"/>
    <s v="WEN250"/>
    <x v="123"/>
    <d v="2015-06-23T09:46:00"/>
    <x v="2"/>
    <n v="6"/>
    <s v="Imidacloprid"/>
    <s v="ng/L"/>
    <s v="="/>
    <n v="10"/>
    <n v="10"/>
    <n v="0"/>
    <b v="0"/>
    <n v="0"/>
  </r>
  <r>
    <s v="UK"/>
    <s v="GB-ENG"/>
    <s v="WEN250"/>
    <x v="123"/>
    <d v="2015-06-24T12:38:00"/>
    <x v="2"/>
    <n v="6"/>
    <s v="Imidacloprid"/>
    <s v="ng/L"/>
    <s v="="/>
    <n v="9"/>
    <n v="9"/>
    <n v="0"/>
    <b v="0"/>
    <n v="0"/>
  </r>
  <r>
    <s v="UK"/>
    <s v="GB-ENG"/>
    <s v="WEN250"/>
    <x v="123"/>
    <d v="2015-06-29T11:34:00"/>
    <x v="2"/>
    <n v="6"/>
    <s v="Imidacloprid"/>
    <s v="ng/L"/>
    <s v="="/>
    <n v="9.2999999999999989"/>
    <n v="9.2999999999999989"/>
    <n v="0"/>
    <b v="0"/>
    <n v="0"/>
  </r>
  <r>
    <s v="UK"/>
    <s v="GB-ENG"/>
    <s v="WEN250"/>
    <x v="123"/>
    <d v="2015-06-30T13:09:00"/>
    <x v="2"/>
    <n v="6"/>
    <s v="Imidacloprid"/>
    <s v="ng/L"/>
    <s v="="/>
    <n v="8.2000000000000011"/>
    <n v="8.2000000000000011"/>
    <n v="0"/>
    <b v="0"/>
    <n v="0"/>
  </r>
  <r>
    <s v="UK"/>
    <s v="GB-ENG"/>
    <s v="WEN250"/>
    <x v="123"/>
    <d v="2015-07-06T11:11:00"/>
    <x v="2"/>
    <n v="7"/>
    <s v="Imidacloprid"/>
    <s v="ng/L"/>
    <s v="="/>
    <n v="10"/>
    <n v="10"/>
    <n v="0"/>
    <b v="0"/>
    <n v="0"/>
  </r>
  <r>
    <s v="UK"/>
    <s v="GB-ENG"/>
    <s v="WEN250"/>
    <x v="123"/>
    <d v="2015-07-08T14:31:00"/>
    <x v="2"/>
    <n v="7"/>
    <s v="Imidacloprid"/>
    <s v="ng/L"/>
    <s v="="/>
    <n v="27"/>
    <n v="27"/>
    <n v="0"/>
    <b v="0"/>
    <n v="0"/>
  </r>
  <r>
    <s v="UK"/>
    <s v="GB-ENG"/>
    <s v="WEN250"/>
    <x v="123"/>
    <d v="2015-07-14T10:07:00"/>
    <x v="2"/>
    <n v="7"/>
    <s v="Imidacloprid"/>
    <s v="ng/L"/>
    <s v="="/>
    <n v="10"/>
    <n v="10"/>
    <n v="0"/>
    <b v="0"/>
    <n v="0"/>
  </r>
  <r>
    <s v="UK"/>
    <s v="GB-ENG"/>
    <s v="WEN250"/>
    <x v="123"/>
    <d v="2015-07-15T10:34:00"/>
    <x v="2"/>
    <n v="7"/>
    <s v="Imidacloprid"/>
    <s v="ng/L"/>
    <s v="="/>
    <n v="17"/>
    <n v="17"/>
    <n v="0"/>
    <b v="0"/>
    <n v="0"/>
  </r>
  <r>
    <s v="UK"/>
    <s v="GB-ENG"/>
    <s v="WEN250"/>
    <x v="123"/>
    <d v="2015-07-20T14:09:00"/>
    <x v="2"/>
    <n v="7"/>
    <s v="Imidacloprid"/>
    <s v="ng/L"/>
    <s v="="/>
    <n v="11"/>
    <n v="11"/>
    <n v="0"/>
    <b v="0"/>
    <n v="0"/>
  </r>
  <r>
    <s v="UK"/>
    <s v="GB-ENG"/>
    <s v="WEN250"/>
    <x v="123"/>
    <d v="2015-07-23T10:18:00"/>
    <x v="2"/>
    <n v="7"/>
    <s v="Imidacloprid"/>
    <s v="ng/L"/>
    <s v="="/>
    <n v="15"/>
    <n v="15"/>
    <n v="0"/>
    <b v="0"/>
    <n v="0"/>
  </r>
  <r>
    <s v="UK"/>
    <s v="GB-ENG"/>
    <s v="WEN250"/>
    <x v="123"/>
    <d v="2015-07-27T17:08:00"/>
    <x v="2"/>
    <n v="7"/>
    <s v="Imidacloprid"/>
    <s v="ng/L"/>
    <s v="="/>
    <n v="9.1999999999999993"/>
    <n v="9.1999999999999993"/>
    <n v="0"/>
    <b v="0"/>
    <n v="0"/>
  </r>
  <r>
    <s v="UK"/>
    <s v="GB-ENG"/>
    <s v="WEN250"/>
    <x v="123"/>
    <d v="2015-07-30T13:33:00"/>
    <x v="2"/>
    <n v="7"/>
    <s v="Imidacloprid"/>
    <s v="ng/L"/>
    <s v="="/>
    <n v="11"/>
    <n v="11"/>
    <n v="0"/>
    <b v="0"/>
    <n v="0"/>
  </r>
  <r>
    <s v="UK"/>
    <s v="GB-ENG"/>
    <s v="WEN250"/>
    <x v="123"/>
    <d v="2015-08-03T17:05:00"/>
    <x v="2"/>
    <n v="8"/>
    <s v="Imidacloprid"/>
    <s v="ng/L"/>
    <s v="="/>
    <n v="8"/>
    <n v="8"/>
    <n v="0"/>
    <b v="0"/>
    <n v="0"/>
  </r>
  <r>
    <s v="UK"/>
    <s v="GB-ENG"/>
    <s v="WEN250"/>
    <x v="123"/>
    <d v="2015-08-06T17:56:00"/>
    <x v="2"/>
    <n v="8"/>
    <s v="Imidacloprid"/>
    <s v="ng/L"/>
    <s v="="/>
    <n v="10"/>
    <n v="10"/>
    <n v="0"/>
    <b v="0"/>
    <n v="0"/>
  </r>
  <r>
    <s v="UK"/>
    <s v="GB-ENG"/>
    <s v="WEN250"/>
    <x v="123"/>
    <d v="2015-08-11T16:40:00"/>
    <x v="2"/>
    <n v="8"/>
    <s v="Imidacloprid"/>
    <s v="ng/L"/>
    <s v="="/>
    <n v="10"/>
    <n v="10"/>
    <n v="0"/>
    <b v="0"/>
    <n v="0"/>
  </r>
  <r>
    <s v="UK"/>
    <s v="GB-ENG"/>
    <s v="WEN250"/>
    <x v="123"/>
    <d v="2015-08-14T14:40:00"/>
    <x v="2"/>
    <n v="8"/>
    <s v="Imidacloprid"/>
    <s v="ng/L"/>
    <s v="="/>
    <n v="11"/>
    <n v="11"/>
    <n v="0"/>
    <b v="0"/>
    <n v="0"/>
  </r>
  <r>
    <s v="UK"/>
    <s v="GB-ENG"/>
    <s v="WEN250"/>
    <x v="123"/>
    <d v="2015-08-17T10:45:00"/>
    <x v="2"/>
    <n v="8"/>
    <s v="Imidacloprid"/>
    <s v="ng/L"/>
    <s v="="/>
    <n v="12"/>
    <n v="12"/>
    <n v="0"/>
    <b v="0"/>
    <n v="0"/>
  </r>
  <r>
    <s v="UK"/>
    <s v="GB-ENG"/>
    <s v="WEN250"/>
    <x v="123"/>
    <d v="2015-08-19T15:11:00"/>
    <x v="2"/>
    <n v="8"/>
    <s v="Imidacloprid"/>
    <s v="ng/L"/>
    <s v="="/>
    <n v="14"/>
    <n v="14"/>
    <n v="0"/>
    <b v="0"/>
    <n v="0"/>
  </r>
  <r>
    <s v="UK"/>
    <s v="GB-ENG"/>
    <s v="WEN250"/>
    <x v="123"/>
    <d v="2015-08-24T16:18:00"/>
    <x v="2"/>
    <n v="8"/>
    <s v="Imidacloprid"/>
    <s v="ng/L"/>
    <s v="="/>
    <n v="13"/>
    <n v="13"/>
    <n v="0"/>
    <b v="0"/>
    <n v="0"/>
  </r>
  <r>
    <s v="UK"/>
    <s v="GB-ENG"/>
    <s v="WEN250"/>
    <x v="123"/>
    <d v="2015-08-27T10:17:00"/>
    <x v="2"/>
    <n v="8"/>
    <s v="Imidacloprid"/>
    <s v="ng/L"/>
    <s v="="/>
    <n v="11"/>
    <n v="11"/>
    <n v="0"/>
    <b v="0"/>
    <n v="0"/>
  </r>
  <r>
    <s v="UK"/>
    <s v="GB-ENG"/>
    <s v="WEN250"/>
    <x v="123"/>
    <d v="2015-09-01T14:27:00"/>
    <x v="2"/>
    <n v="9"/>
    <s v="Imidacloprid"/>
    <s v="ng/L"/>
    <s v="="/>
    <n v="12"/>
    <n v="12"/>
    <n v="0"/>
    <b v="0"/>
    <n v="0"/>
  </r>
  <r>
    <s v="UK"/>
    <s v="GB-ENG"/>
    <s v="WEN250"/>
    <x v="123"/>
    <d v="2015-09-03T11:19:00"/>
    <x v="2"/>
    <n v="9"/>
    <s v="Imidacloprid"/>
    <s v="ng/L"/>
    <s v="="/>
    <n v="12"/>
    <n v="12"/>
    <n v="0"/>
    <b v="0"/>
    <n v="0"/>
  </r>
  <r>
    <s v="UK"/>
    <s v="GB-ENG"/>
    <s v="WEN250"/>
    <x v="123"/>
    <d v="2015-09-07T12:14:00"/>
    <x v="2"/>
    <n v="9"/>
    <s v="Imidacloprid"/>
    <s v="ng/L"/>
    <s v="="/>
    <n v="9"/>
    <n v="9"/>
    <n v="0"/>
    <b v="0"/>
    <n v="0"/>
  </r>
  <r>
    <s v="UK"/>
    <s v="GB-ENG"/>
    <s v="WEN250"/>
    <x v="123"/>
    <d v="2015-09-09T16:07:00"/>
    <x v="2"/>
    <n v="9"/>
    <s v="Imidacloprid"/>
    <s v="ng/L"/>
    <s v="="/>
    <n v="9.7999999999999989"/>
    <n v="9.7999999999999989"/>
    <n v="0"/>
    <b v="0"/>
    <n v="0"/>
  </r>
  <r>
    <s v="UK"/>
    <s v="GB-ENG"/>
    <s v="WEN250"/>
    <x v="123"/>
    <d v="2015-09-14T14:51:00"/>
    <x v="2"/>
    <n v="9"/>
    <s v="Imidacloprid"/>
    <s v="ng/L"/>
    <s v="="/>
    <n v="21"/>
    <n v="21"/>
    <n v="0"/>
    <b v="0"/>
    <n v="0"/>
  </r>
  <r>
    <s v="UK"/>
    <s v="GB-ENG"/>
    <s v="WEN250"/>
    <x v="123"/>
    <d v="2015-09-17T12:41:00"/>
    <x v="2"/>
    <n v="9"/>
    <s v="Imidacloprid"/>
    <s v="ng/L"/>
    <s v="="/>
    <n v="11"/>
    <n v="11"/>
    <n v="0"/>
    <b v="0"/>
    <n v="0"/>
  </r>
  <r>
    <s v="UK"/>
    <s v="GB-ENG"/>
    <s v="WEN250"/>
    <x v="123"/>
    <d v="2015-09-21T11:32:00"/>
    <x v="2"/>
    <n v="9"/>
    <s v="Imidacloprid"/>
    <s v="ng/L"/>
    <s v="="/>
    <n v="14"/>
    <n v="14"/>
    <n v="0"/>
    <b v="0"/>
    <n v="0"/>
  </r>
  <r>
    <s v="UK"/>
    <s v="GB-ENG"/>
    <s v="WEN250"/>
    <x v="123"/>
    <d v="2015-09-23T16:33:00"/>
    <x v="2"/>
    <n v="9"/>
    <s v="Imidacloprid"/>
    <s v="ng/L"/>
    <s v="="/>
    <n v="10"/>
    <n v="10"/>
    <n v="0"/>
    <b v="0"/>
    <n v="0"/>
  </r>
  <r>
    <s v="UK"/>
    <s v="GB-ENG"/>
    <s v="WEN250"/>
    <x v="123"/>
    <d v="2015-09-28T12:12:00"/>
    <x v="2"/>
    <n v="9"/>
    <s v="Imidacloprid"/>
    <s v="ng/L"/>
    <s v="="/>
    <n v="13"/>
    <n v="13"/>
    <n v="0"/>
    <b v="0"/>
    <n v="0"/>
  </r>
  <r>
    <s v="UK"/>
    <s v="GB-ENG"/>
    <s v="WEN250"/>
    <x v="123"/>
    <d v="2015-10-02T10:43:00"/>
    <x v="2"/>
    <n v="10"/>
    <s v="Imidacloprid"/>
    <s v="ng/L"/>
    <s v="="/>
    <n v="11"/>
    <n v="11"/>
    <n v="0"/>
    <b v="0"/>
    <n v="0"/>
  </r>
  <r>
    <s v="UK"/>
    <s v="GB-ENG"/>
    <s v="WEN250"/>
    <x v="123"/>
    <d v="2015-10-08T17:38:00"/>
    <x v="2"/>
    <n v="10"/>
    <s v="Imidacloprid"/>
    <s v="ng/L"/>
    <s v="="/>
    <n v="16"/>
    <n v="16"/>
    <n v="0"/>
    <b v="0"/>
    <n v="0"/>
  </r>
  <r>
    <s v="UK"/>
    <s v="GB-ENG"/>
    <s v="WEN250"/>
    <x v="123"/>
    <d v="2015-10-09T13:57:00"/>
    <x v="2"/>
    <n v="10"/>
    <s v="Imidacloprid"/>
    <s v="ng/L"/>
    <s v="="/>
    <n v="18"/>
    <n v="18"/>
    <n v="0"/>
    <b v="0"/>
    <n v="0"/>
  </r>
  <r>
    <s v="UK"/>
    <s v="GB-ENG"/>
    <s v="WEN250"/>
    <x v="123"/>
    <d v="2015-10-12T15:51:00"/>
    <x v="2"/>
    <n v="10"/>
    <s v="Imidacloprid"/>
    <s v="ng/L"/>
    <s v="="/>
    <n v="12"/>
    <n v="12"/>
    <n v="0"/>
    <b v="0"/>
    <n v="0"/>
  </r>
  <r>
    <s v="UK"/>
    <s v="GB-ENG"/>
    <s v="WEN250"/>
    <x v="123"/>
    <d v="2015-10-15T12:40:00"/>
    <x v="2"/>
    <n v="10"/>
    <s v="Imidacloprid"/>
    <s v="ng/L"/>
    <s v="="/>
    <n v="10"/>
    <n v="10"/>
    <n v="0"/>
    <b v="0"/>
    <n v="0"/>
  </r>
  <r>
    <s v="UK"/>
    <s v="GB-ENG"/>
    <s v="WEN250"/>
    <x v="123"/>
    <d v="2015-10-20T15:16:00"/>
    <x v="2"/>
    <n v="10"/>
    <s v="Imidacloprid"/>
    <s v="ng/L"/>
    <s v="="/>
    <n v="16"/>
    <n v="16"/>
    <n v="0"/>
    <b v="0"/>
    <n v="0"/>
  </r>
  <r>
    <s v="UK"/>
    <s v="GB-ENG"/>
    <s v="WEN250"/>
    <x v="123"/>
    <d v="2015-10-21T10:02:00"/>
    <x v="2"/>
    <n v="10"/>
    <s v="Imidacloprid"/>
    <s v="ng/L"/>
    <s v="="/>
    <n v="13"/>
    <n v="13"/>
    <n v="0"/>
    <b v="0"/>
    <n v="0"/>
  </r>
  <r>
    <s v="UK"/>
    <s v="GB-ENG"/>
    <s v="WEN250"/>
    <x v="123"/>
    <d v="2015-10-26T10:23:00"/>
    <x v="2"/>
    <n v="10"/>
    <s v="Imidacloprid"/>
    <s v="ng/L"/>
    <s v="="/>
    <n v="14"/>
    <n v="14"/>
    <n v="0"/>
    <b v="0"/>
    <n v="0"/>
  </r>
  <r>
    <s v="UK"/>
    <s v="GB-ENG"/>
    <s v="WEN250"/>
    <x v="123"/>
    <d v="2015-10-28T12:49:00"/>
    <x v="2"/>
    <n v="10"/>
    <s v="Imidacloprid"/>
    <s v="ng/L"/>
    <s v="="/>
    <n v="12"/>
    <n v="12"/>
    <n v="0"/>
    <b v="0"/>
    <n v="0"/>
  </r>
  <r>
    <s v="UK"/>
    <s v="GB-ENG"/>
    <s v="WEN250"/>
    <x v="123"/>
    <d v="2015-11-03T16:19:00"/>
    <x v="2"/>
    <n v="11"/>
    <s v="Imidacloprid"/>
    <s v="ng/L"/>
    <s v="="/>
    <n v="14"/>
    <n v="14"/>
    <n v="0"/>
    <b v="0"/>
    <n v="0"/>
  </r>
  <r>
    <s v="UK"/>
    <s v="GB-ENG"/>
    <s v="WEN250"/>
    <x v="123"/>
    <d v="2015-11-04T08:04:00"/>
    <x v="2"/>
    <n v="11"/>
    <s v="Imidacloprid"/>
    <s v="ng/L"/>
    <s v="="/>
    <n v="16"/>
    <n v="16"/>
    <n v="0"/>
    <b v="0"/>
    <n v="0"/>
  </r>
  <r>
    <s v="UK"/>
    <s v="GB-ENG"/>
    <s v="WEN250"/>
    <x v="123"/>
    <d v="2015-11-09T15:26:00"/>
    <x v="2"/>
    <n v="11"/>
    <s v="Imidacloprid"/>
    <s v="ng/L"/>
    <s v="="/>
    <n v="15"/>
    <n v="15"/>
    <n v="0"/>
    <b v="0"/>
    <n v="0"/>
  </r>
  <r>
    <s v="UK"/>
    <s v="GB-ENG"/>
    <s v="WEN250"/>
    <x v="123"/>
    <d v="2015-11-11T15:38:00"/>
    <x v="2"/>
    <n v="11"/>
    <s v="Imidacloprid"/>
    <s v="ng/L"/>
    <s v="="/>
    <n v="11"/>
    <n v="11"/>
    <n v="0"/>
    <b v="0"/>
    <n v="0"/>
  </r>
  <r>
    <s v="UK"/>
    <s v="GB-ENG"/>
    <s v="WEN250"/>
    <x v="123"/>
    <d v="2015-11-16T12:09:00"/>
    <x v="2"/>
    <n v="11"/>
    <s v="Imidacloprid"/>
    <s v="ng/L"/>
    <s v="="/>
    <n v="14"/>
    <n v="14"/>
    <n v="0"/>
    <b v="0"/>
    <n v="0"/>
  </r>
  <r>
    <s v="UK"/>
    <s v="GB-ENG"/>
    <s v="WEN250"/>
    <x v="123"/>
    <d v="2015-11-18T15:15:00"/>
    <x v="2"/>
    <n v="11"/>
    <s v="Imidacloprid"/>
    <s v="ng/L"/>
    <s v="="/>
    <n v="15"/>
    <n v="15"/>
    <n v="0"/>
    <b v="0"/>
    <n v="0"/>
  </r>
  <r>
    <s v="UK"/>
    <s v="GB-ENG"/>
    <s v="WEN250"/>
    <x v="123"/>
    <d v="2015-11-24T08:34:00"/>
    <x v="2"/>
    <n v="11"/>
    <s v="Imidacloprid"/>
    <s v="ng/L"/>
    <s v="="/>
    <n v="11"/>
    <n v="11"/>
    <n v="0"/>
    <b v="0"/>
    <n v="0"/>
  </r>
  <r>
    <s v="UK"/>
    <s v="GB-ENG"/>
    <s v="WEN250"/>
    <x v="123"/>
    <d v="2015-11-25T08:52:00"/>
    <x v="2"/>
    <n v="11"/>
    <s v="Imidacloprid"/>
    <s v="ng/L"/>
    <s v="="/>
    <n v="11"/>
    <n v="11"/>
    <n v="0"/>
    <b v="0"/>
    <n v="0"/>
  </r>
  <r>
    <s v="UK"/>
    <s v="GB-ENG"/>
    <s v="WEN250"/>
    <x v="123"/>
    <d v="2015-12-02T09:06:00"/>
    <x v="2"/>
    <n v="12"/>
    <s v="Imidacloprid"/>
    <s v="ng/L"/>
    <s v="="/>
    <n v="11"/>
    <n v="11"/>
    <n v="0"/>
    <b v="0"/>
    <n v="0"/>
  </r>
  <r>
    <s v="UK"/>
    <s v="GB-ENG"/>
    <s v="WEN250"/>
    <x v="123"/>
    <d v="2015-12-04T15:08:00"/>
    <x v="2"/>
    <n v="12"/>
    <s v="Imidacloprid"/>
    <s v="ng/L"/>
    <s v="="/>
    <n v="8.3000000000000007"/>
    <n v="8.3000000000000007"/>
    <n v="0"/>
    <b v="0"/>
    <n v="0"/>
  </r>
  <r>
    <s v="UK"/>
    <s v="GB-ENG"/>
    <s v="WEN250"/>
    <x v="123"/>
    <d v="2015-12-07T15:09:00"/>
    <x v="2"/>
    <n v="12"/>
    <s v="Imidacloprid"/>
    <s v="ng/L"/>
    <s v="="/>
    <n v="7.4"/>
    <n v="7.4"/>
    <n v="0"/>
    <b v="0"/>
    <n v="0"/>
  </r>
  <r>
    <s v="UK"/>
    <s v="GB-ENG"/>
    <s v="WEN250"/>
    <x v="123"/>
    <d v="2015-12-09T15:29:00"/>
    <x v="2"/>
    <n v="12"/>
    <s v="Imidacloprid"/>
    <s v="ng/L"/>
    <s v="="/>
    <n v="9.1999999999999993"/>
    <n v="9.1999999999999993"/>
    <n v="0"/>
    <b v="0"/>
    <n v="0"/>
  </r>
  <r>
    <s v="UK"/>
    <s v="GB-ENG"/>
    <s v="WEN250"/>
    <x v="123"/>
    <d v="2016-01-04T14:35:00"/>
    <x v="3"/>
    <n v="1"/>
    <s v="Imidacloprid"/>
    <s v="ng/L"/>
    <s v="="/>
    <n v="9.2999999999999989"/>
    <n v="9.2999999999999989"/>
    <n v="0"/>
    <b v="0"/>
    <n v="0"/>
  </r>
  <r>
    <s v="UK"/>
    <s v="GB-ENG"/>
    <s v="WEN250"/>
    <x v="123"/>
    <d v="2016-01-06T14:36:00"/>
    <x v="3"/>
    <n v="1"/>
    <s v="Imidacloprid"/>
    <s v="ng/L"/>
    <s v="="/>
    <n v="8.5"/>
    <n v="8.5"/>
    <n v="0"/>
    <b v="0"/>
    <n v="0"/>
  </r>
  <r>
    <s v="UK"/>
    <s v="GB-ENG"/>
    <s v="WEN250"/>
    <x v="123"/>
    <d v="2016-01-12T11:51:00"/>
    <x v="3"/>
    <n v="1"/>
    <s v="Imidacloprid"/>
    <s v="ng/L"/>
    <s v="&lt;"/>
    <n v="1"/>
    <n v="0.5"/>
    <n v="1"/>
    <b v="1"/>
    <n v="0"/>
  </r>
  <r>
    <s v="UK"/>
    <s v="GB-ENG"/>
    <s v="WEN250"/>
    <x v="123"/>
    <d v="2016-01-14T15:18:00"/>
    <x v="3"/>
    <n v="1"/>
    <s v="Imidacloprid"/>
    <s v="ng/L"/>
    <s v="&lt;"/>
    <n v="1"/>
    <n v="0.5"/>
    <n v="1"/>
    <b v="1"/>
    <n v="0"/>
  </r>
  <r>
    <s v="UK"/>
    <s v="GB-ENG"/>
    <s v="WEN250"/>
    <x v="123"/>
    <d v="2016-01-18T15:42:00"/>
    <x v="3"/>
    <n v="1"/>
    <s v="Imidacloprid"/>
    <s v="ng/L"/>
    <s v="="/>
    <n v="6.5"/>
    <n v="6.5"/>
    <n v="0"/>
    <b v="0"/>
    <n v="0"/>
  </r>
  <r>
    <s v="UK"/>
    <s v="GB-ENG"/>
    <s v="WEN250"/>
    <x v="123"/>
    <d v="2016-01-21T15:30:00"/>
    <x v="3"/>
    <n v="1"/>
    <s v="Imidacloprid"/>
    <s v="ng/L"/>
    <s v="="/>
    <n v="7.2"/>
    <n v="7.2"/>
    <n v="0"/>
    <b v="0"/>
    <n v="0"/>
  </r>
  <r>
    <s v="UK"/>
    <s v="GB-ENG"/>
    <s v="WEN250"/>
    <x v="123"/>
    <d v="2016-01-28T10:44:00"/>
    <x v="3"/>
    <n v="1"/>
    <s v="Imidacloprid"/>
    <s v="ng/L"/>
    <s v="="/>
    <n v="8.2000000000000011"/>
    <n v="8.2000000000000011"/>
    <n v="0"/>
    <b v="0"/>
    <n v="0"/>
  </r>
  <r>
    <s v="UK"/>
    <s v="GB-ENG"/>
    <s v="WEN250"/>
    <x v="123"/>
    <d v="2016-02-01T15:23:00"/>
    <x v="3"/>
    <n v="2"/>
    <s v="Imidacloprid"/>
    <s v="ng/L"/>
    <s v="="/>
    <n v="8.4"/>
    <n v="8.4"/>
    <n v="0"/>
    <b v="0"/>
    <n v="0"/>
  </r>
  <r>
    <s v="UK"/>
    <s v="GB-ENG"/>
    <s v="WEN250"/>
    <x v="123"/>
    <d v="2016-04-04T16:48:00"/>
    <x v="3"/>
    <n v="4"/>
    <s v="Imidacloprid"/>
    <s v="ng/L"/>
    <s v="="/>
    <n v="10"/>
    <n v="10"/>
    <n v="0"/>
    <b v="0"/>
    <n v="0"/>
  </r>
  <r>
    <s v="UK"/>
    <s v="GB-ENG"/>
    <s v="WEN250"/>
    <x v="123"/>
    <d v="2016-04-07T18:21:00"/>
    <x v="3"/>
    <n v="4"/>
    <s v="Imidacloprid"/>
    <s v="ng/L"/>
    <s v="="/>
    <n v="13"/>
    <n v="13"/>
    <n v="0"/>
    <b v="0"/>
    <n v="0"/>
  </r>
  <r>
    <s v="UK"/>
    <s v="GB-ENG"/>
    <s v="WEN250"/>
    <x v="123"/>
    <d v="2016-04-11T15:30:00"/>
    <x v="3"/>
    <n v="4"/>
    <s v="Imidacloprid"/>
    <s v="ng/L"/>
    <s v="="/>
    <n v="12"/>
    <n v="12"/>
    <n v="0"/>
    <b v="0"/>
    <n v="0"/>
  </r>
  <r>
    <s v="UK"/>
    <s v="GB-ENG"/>
    <s v="WEN250"/>
    <x v="123"/>
    <d v="2016-04-14T10:35:00"/>
    <x v="3"/>
    <n v="4"/>
    <s v="Imidacloprid"/>
    <s v="ng/L"/>
    <s v="="/>
    <n v="14"/>
    <n v="14"/>
    <n v="0"/>
    <b v="0"/>
    <n v="0"/>
  </r>
  <r>
    <s v="UK"/>
    <s v="GB-ENG"/>
    <s v="WEN250"/>
    <x v="123"/>
    <d v="2016-04-18T15:28:00"/>
    <x v="3"/>
    <n v="4"/>
    <s v="Imidacloprid"/>
    <s v="ng/L"/>
    <s v="="/>
    <n v="9.5"/>
    <n v="9.5"/>
    <n v="0"/>
    <b v="0"/>
    <n v="0"/>
  </r>
  <r>
    <s v="UK"/>
    <s v="GB-ENG"/>
    <s v="WEN250"/>
    <x v="123"/>
    <d v="2016-04-21T16:15:00"/>
    <x v="3"/>
    <n v="4"/>
    <s v="Imidacloprid"/>
    <s v="ng/L"/>
    <s v="="/>
    <n v="14"/>
    <n v="14"/>
    <n v="0"/>
    <b v="0"/>
    <n v="0"/>
  </r>
  <r>
    <s v="UK"/>
    <s v="GB-ENG"/>
    <s v="WEN250"/>
    <x v="123"/>
    <d v="2016-04-25T16:06:00"/>
    <x v="3"/>
    <n v="4"/>
    <s v="Imidacloprid"/>
    <s v="ng/L"/>
    <s v="="/>
    <n v="23"/>
    <n v="23"/>
    <n v="0"/>
    <b v="0"/>
    <n v="0"/>
  </r>
  <r>
    <s v="UK"/>
    <s v="GB-ENG"/>
    <s v="WEN250"/>
    <x v="123"/>
    <d v="2016-04-28T12:45:00"/>
    <x v="3"/>
    <n v="4"/>
    <s v="Imidacloprid"/>
    <s v="ng/L"/>
    <s v="="/>
    <n v="9.7999999999999989"/>
    <n v="9.7999999999999989"/>
    <n v="0"/>
    <b v="0"/>
    <n v="0"/>
  </r>
  <r>
    <s v="UK"/>
    <s v="GB-ENG"/>
    <s v="WEN250"/>
    <x v="123"/>
    <d v="2016-05-03T16:12:00"/>
    <x v="3"/>
    <n v="5"/>
    <s v="Imidacloprid"/>
    <s v="ng/L"/>
    <s v="="/>
    <n v="8.3000000000000007"/>
    <n v="8.3000000000000007"/>
    <n v="0"/>
    <b v="0"/>
    <n v="0"/>
  </r>
  <r>
    <s v="UK"/>
    <s v="GB-ENG"/>
    <s v="WEN250"/>
    <x v="123"/>
    <d v="2016-05-05T15:05:00"/>
    <x v="3"/>
    <n v="5"/>
    <s v="Imidacloprid"/>
    <s v="ng/L"/>
    <s v="="/>
    <n v="13"/>
    <n v="13"/>
    <n v="0"/>
    <b v="0"/>
    <n v="0"/>
  </r>
  <r>
    <s v="UK"/>
    <s v="GB-ENG"/>
    <s v="WEN250"/>
    <x v="123"/>
    <d v="2016-05-10T15:56:00"/>
    <x v="3"/>
    <n v="5"/>
    <s v="Imidacloprid"/>
    <s v="ng/L"/>
    <s v="="/>
    <n v="16"/>
    <n v="16"/>
    <n v="0"/>
    <b v="0"/>
    <n v="0"/>
  </r>
  <r>
    <s v="UK"/>
    <s v="GB-ENG"/>
    <s v="WEN250"/>
    <x v="123"/>
    <d v="2016-05-12T14:52:00"/>
    <x v="3"/>
    <n v="5"/>
    <s v="Imidacloprid"/>
    <s v="ng/L"/>
    <s v="="/>
    <n v="17"/>
    <n v="17"/>
    <n v="0"/>
    <b v="0"/>
    <n v="0"/>
  </r>
  <r>
    <s v="UK"/>
    <s v="GB-ENG"/>
    <s v="WEN250"/>
    <x v="123"/>
    <d v="2016-05-16T16:52:00"/>
    <x v="3"/>
    <n v="5"/>
    <s v="Imidacloprid"/>
    <s v="ng/L"/>
    <s v="="/>
    <n v="9.9"/>
    <n v="9.9"/>
    <n v="0"/>
    <b v="0"/>
    <n v="0"/>
  </r>
  <r>
    <s v="UK"/>
    <s v="GB-ENG"/>
    <s v="WEN250"/>
    <x v="123"/>
    <d v="2016-05-20T14:09:00"/>
    <x v="3"/>
    <n v="5"/>
    <s v="Imidacloprid"/>
    <s v="ng/L"/>
    <s v="="/>
    <n v="14"/>
    <n v="14"/>
    <n v="0"/>
    <b v="0"/>
    <n v="0"/>
  </r>
  <r>
    <s v="UK"/>
    <s v="GB-ENG"/>
    <s v="WEN250"/>
    <x v="123"/>
    <d v="2016-05-23T10:47:00"/>
    <x v="3"/>
    <n v="5"/>
    <s v="Imidacloprid"/>
    <s v="ng/L"/>
    <s v="="/>
    <n v="13"/>
    <n v="13"/>
    <n v="0"/>
    <b v="0"/>
    <n v="0"/>
  </r>
  <r>
    <s v="UK"/>
    <s v="GB-ENG"/>
    <s v="WEN250"/>
    <x v="123"/>
    <d v="2016-05-26T18:02:00"/>
    <x v="3"/>
    <n v="5"/>
    <s v="Imidacloprid"/>
    <s v="ng/L"/>
    <s v="="/>
    <n v="13"/>
    <n v="13"/>
    <n v="0"/>
    <b v="0"/>
    <n v="0"/>
  </r>
  <r>
    <s v="UK"/>
    <s v="GB-ENG"/>
    <s v="WEN250"/>
    <x v="123"/>
    <d v="2016-05-31T11:28:00"/>
    <x v="3"/>
    <n v="5"/>
    <s v="Imidacloprid"/>
    <s v="ng/L"/>
    <s v="="/>
    <n v="13"/>
    <n v="13"/>
    <n v="0"/>
    <b v="0"/>
    <n v="0"/>
  </r>
  <r>
    <s v="UK"/>
    <s v="GB-ENG"/>
    <s v="WEN250"/>
    <x v="123"/>
    <d v="2016-06-02T10:25:00"/>
    <x v="3"/>
    <n v="6"/>
    <s v="Imidacloprid"/>
    <s v="ng/L"/>
    <s v="="/>
    <n v="21"/>
    <n v="21"/>
    <n v="0"/>
    <b v="0"/>
    <n v="0"/>
  </r>
  <r>
    <s v="UK"/>
    <s v="GB-ENG"/>
    <s v="WEN250"/>
    <x v="123"/>
    <d v="2016-06-10T13:40:00"/>
    <x v="3"/>
    <n v="6"/>
    <s v="Imidacloprid"/>
    <s v="ng/L"/>
    <s v="="/>
    <n v="16"/>
    <n v="16"/>
    <n v="0"/>
    <b v="0"/>
    <n v="0"/>
  </r>
  <r>
    <s v="UK"/>
    <s v="GB-ENG"/>
    <s v="WEN250"/>
    <x v="123"/>
    <d v="2016-06-13T15:04:00"/>
    <x v="3"/>
    <n v="6"/>
    <s v="Imidacloprid"/>
    <s v="ng/L"/>
    <s v="="/>
    <n v="16"/>
    <n v="16"/>
    <n v="0"/>
    <b v="0"/>
    <n v="0"/>
  </r>
  <r>
    <s v="UK"/>
    <s v="GB-ENG"/>
    <s v="WEN250"/>
    <x v="123"/>
    <d v="2016-06-15T09:43:00"/>
    <x v="3"/>
    <n v="6"/>
    <s v="Imidacloprid"/>
    <s v="ng/L"/>
    <s v="="/>
    <n v="21"/>
    <n v="21"/>
    <n v="0"/>
    <b v="0"/>
    <n v="0"/>
  </r>
  <r>
    <s v="UK"/>
    <s v="GB-ENG"/>
    <s v="WEN250"/>
    <x v="123"/>
    <d v="2016-06-20T15:31:00"/>
    <x v="3"/>
    <n v="6"/>
    <s v="Imidacloprid"/>
    <s v="ng/L"/>
    <s v="="/>
    <n v="14"/>
    <n v="14"/>
    <n v="0"/>
    <b v="0"/>
    <n v="0"/>
  </r>
  <r>
    <s v="UK"/>
    <s v="GB-ENG"/>
    <s v="WEN250"/>
    <x v="123"/>
    <d v="2016-06-24T14:44:00"/>
    <x v="3"/>
    <n v="6"/>
    <s v="Imidacloprid"/>
    <s v="ng/L"/>
    <s v="&lt;"/>
    <n v="1"/>
    <n v="0.5"/>
    <n v="1"/>
    <b v="1"/>
    <n v="0"/>
  </r>
  <r>
    <s v="UK"/>
    <s v="GB-ENG"/>
    <s v="WEN250"/>
    <x v="123"/>
    <d v="2016-06-27T17:45:00"/>
    <x v="3"/>
    <n v="6"/>
    <s v="Imidacloprid"/>
    <s v="ng/L"/>
    <s v="&lt;"/>
    <n v="1"/>
    <n v="0.5"/>
    <n v="1"/>
    <b v="1"/>
    <n v="0"/>
  </r>
  <r>
    <s v="UK"/>
    <s v="GB-ENG"/>
    <s v="WEN250"/>
    <x v="123"/>
    <d v="2016-06-29T11:35:00"/>
    <x v="3"/>
    <n v="6"/>
    <s v="Imidacloprid"/>
    <s v="ng/L"/>
    <s v="&lt;"/>
    <n v="1"/>
    <n v="0.5"/>
    <n v="1"/>
    <b v="1"/>
    <n v="0"/>
  </r>
  <r>
    <s v="UK"/>
    <s v="GB-ENG"/>
    <s v="WEN250"/>
    <x v="123"/>
    <d v="2016-07-05T14:58:00"/>
    <x v="3"/>
    <n v="7"/>
    <s v="Imidacloprid"/>
    <s v="ng/L"/>
    <s v="="/>
    <n v="11"/>
    <n v="11"/>
    <n v="0"/>
    <b v="0"/>
    <n v="0"/>
  </r>
  <r>
    <s v="UK"/>
    <s v="GB-ENG"/>
    <s v="WEN250"/>
    <x v="123"/>
    <d v="2016-07-08T13:42:00"/>
    <x v="3"/>
    <n v="7"/>
    <s v="Imidacloprid"/>
    <s v="ng/L"/>
    <s v="="/>
    <n v="15"/>
    <n v="15"/>
    <n v="0"/>
    <b v="0"/>
    <n v="0"/>
  </r>
  <r>
    <s v="UK"/>
    <s v="GB-ENG"/>
    <s v="WEN250"/>
    <x v="123"/>
    <d v="2016-07-12T13:12:00"/>
    <x v="3"/>
    <n v="7"/>
    <s v="Imidacloprid"/>
    <s v="ng/L"/>
    <s v="="/>
    <n v="14"/>
    <n v="14"/>
    <n v="0"/>
    <b v="0"/>
    <n v="0"/>
  </r>
  <r>
    <s v="UK"/>
    <s v="GB-ENG"/>
    <s v="WEN250"/>
    <x v="123"/>
    <d v="2016-07-14T11:04:00"/>
    <x v="3"/>
    <n v="7"/>
    <s v="Imidacloprid"/>
    <s v="ng/L"/>
    <s v="="/>
    <n v="14"/>
    <n v="14"/>
    <n v="0"/>
    <b v="0"/>
    <n v="0"/>
  </r>
  <r>
    <s v="UK"/>
    <s v="GB-ENG"/>
    <s v="WEN250"/>
    <x v="123"/>
    <d v="2016-07-19T17:13:00"/>
    <x v="3"/>
    <n v="7"/>
    <s v="Imidacloprid"/>
    <s v="ng/L"/>
    <s v="="/>
    <n v="13"/>
    <n v="13"/>
    <n v="0"/>
    <b v="0"/>
    <n v="0"/>
  </r>
  <r>
    <s v="UK"/>
    <s v="GB-ENG"/>
    <s v="WEN250"/>
    <x v="123"/>
    <d v="2016-07-22T15:28:00"/>
    <x v="3"/>
    <n v="7"/>
    <s v="Imidacloprid"/>
    <s v="ng/L"/>
    <s v="="/>
    <n v="16"/>
    <n v="16"/>
    <n v="0"/>
    <b v="0"/>
    <n v="0"/>
  </r>
  <r>
    <s v="UK"/>
    <s v="GB-ENG"/>
    <s v="WEN250"/>
    <x v="123"/>
    <d v="2016-07-26T16:24:00"/>
    <x v="3"/>
    <n v="7"/>
    <s v="Imidacloprid"/>
    <s v="ng/L"/>
    <s v="="/>
    <n v="18"/>
    <n v="18"/>
    <n v="0"/>
    <b v="0"/>
    <n v="0"/>
  </r>
  <r>
    <s v="UK"/>
    <s v="GB-ENG"/>
    <s v="WEN250"/>
    <x v="123"/>
    <d v="2016-07-29T12:39:00"/>
    <x v="3"/>
    <n v="7"/>
    <s v="Imidacloprid"/>
    <s v="ng/L"/>
    <s v="="/>
    <n v="20"/>
    <n v="20"/>
    <n v="0"/>
    <b v="0"/>
    <n v="0"/>
  </r>
  <r>
    <s v="UK"/>
    <s v="GB-ENG"/>
    <s v="WEN250"/>
    <x v="123"/>
    <d v="2016-08-03T17:09:00"/>
    <x v="3"/>
    <n v="8"/>
    <s v="Imidacloprid"/>
    <s v="ng/L"/>
    <s v="="/>
    <n v="26"/>
    <n v="26"/>
    <n v="0"/>
    <b v="0"/>
    <n v="0"/>
  </r>
  <r>
    <s v="UK"/>
    <s v="GB-ENG"/>
    <s v="WEN250"/>
    <x v="123"/>
    <d v="2016-08-05T12:31:00"/>
    <x v="3"/>
    <n v="8"/>
    <s v="Imidacloprid"/>
    <s v="ng/L"/>
    <s v="="/>
    <n v="15"/>
    <n v="15"/>
    <n v="0"/>
    <b v="0"/>
    <n v="0"/>
  </r>
  <r>
    <s v="UK"/>
    <s v="GB-ENG"/>
    <s v="WEN250"/>
    <x v="123"/>
    <d v="2016-08-08T11:00:00"/>
    <x v="3"/>
    <n v="8"/>
    <s v="Imidacloprid"/>
    <s v="ng/L"/>
    <s v="="/>
    <n v="15"/>
    <n v="15"/>
    <n v="0"/>
    <b v="0"/>
    <n v="0"/>
  </r>
  <r>
    <s v="UK"/>
    <s v="GB-ENG"/>
    <s v="WEN250"/>
    <x v="123"/>
    <d v="2016-08-11T09:57:00"/>
    <x v="3"/>
    <n v="8"/>
    <s v="Imidacloprid"/>
    <s v="ng/L"/>
    <s v="="/>
    <n v="16"/>
    <n v="16"/>
    <n v="0"/>
    <b v="0"/>
    <n v="0"/>
  </r>
  <r>
    <s v="UK"/>
    <s v="GB-ENG"/>
    <s v="WEN250"/>
    <x v="123"/>
    <d v="2016-08-15T16:06:00"/>
    <x v="3"/>
    <n v="8"/>
    <s v="Imidacloprid"/>
    <s v="ng/L"/>
    <s v="="/>
    <n v="16"/>
    <n v="16"/>
    <n v="0"/>
    <b v="0"/>
    <n v="0"/>
  </r>
  <r>
    <s v="UK"/>
    <s v="GB-ENG"/>
    <s v="WEN250"/>
    <x v="123"/>
    <d v="2016-08-18T14:59:00"/>
    <x v="3"/>
    <n v="8"/>
    <s v="Imidacloprid"/>
    <s v="ng/L"/>
    <s v="="/>
    <n v="16"/>
    <n v="16"/>
    <n v="0"/>
    <b v="0"/>
    <n v="0"/>
  </r>
  <r>
    <s v="UK"/>
    <s v="GB-ENG"/>
    <s v="WEN250"/>
    <x v="123"/>
    <d v="2016-08-24T10:52:00"/>
    <x v="3"/>
    <n v="8"/>
    <s v="Imidacloprid"/>
    <s v="ng/L"/>
    <s v="&lt;"/>
    <n v="1"/>
    <n v="0.5"/>
    <n v="1"/>
    <b v="1"/>
    <n v="0"/>
  </r>
  <r>
    <s v="UK"/>
    <s v="GB-ENG"/>
    <s v="WEN250"/>
    <x v="123"/>
    <d v="2016-08-26T14:58:00"/>
    <x v="3"/>
    <n v="8"/>
    <s v="Imidacloprid"/>
    <s v="ng/L"/>
    <s v="="/>
    <n v="17"/>
    <n v="17"/>
    <n v="0"/>
    <b v="0"/>
    <n v="0"/>
  </r>
  <r>
    <s v="UK"/>
    <s v="GB-ENG"/>
    <s v="WEN250"/>
    <x v="123"/>
    <d v="2016-08-31T09:51:00"/>
    <x v="3"/>
    <n v="8"/>
    <s v="Imidacloprid"/>
    <s v="ng/L"/>
    <s v="="/>
    <n v="16"/>
    <n v="16"/>
    <n v="0"/>
    <b v="0"/>
    <n v="0"/>
  </r>
  <r>
    <s v="UK"/>
    <s v="GB-ENG"/>
    <s v="WEN250"/>
    <x v="123"/>
    <d v="2016-09-08T15:01:00"/>
    <x v="3"/>
    <n v="9"/>
    <s v="Imidacloprid"/>
    <s v="ng/L"/>
    <s v="="/>
    <n v="17"/>
    <n v="17"/>
    <n v="0"/>
    <b v="0"/>
    <n v="0"/>
  </r>
  <r>
    <s v="UK"/>
    <s v="GB-ENG"/>
    <s v="WEN250"/>
    <x v="123"/>
    <d v="2016-09-12T15:02:00"/>
    <x v="3"/>
    <n v="9"/>
    <s v="Imidacloprid"/>
    <s v="ng/L"/>
    <s v="="/>
    <n v="19"/>
    <n v="19"/>
    <n v="0"/>
    <b v="0"/>
    <n v="0"/>
  </r>
  <r>
    <s v="UK"/>
    <s v="GB-ENG"/>
    <s v="WEN250"/>
    <x v="123"/>
    <d v="2016-09-15T15:22:00"/>
    <x v="3"/>
    <n v="9"/>
    <s v="Imidacloprid"/>
    <s v="ng/L"/>
    <s v="="/>
    <n v="17"/>
    <n v="17"/>
    <n v="0"/>
    <b v="0"/>
    <n v="0"/>
  </r>
  <r>
    <s v="UK"/>
    <s v="GB-ENG"/>
    <s v="WEN250"/>
    <x v="123"/>
    <d v="2016-09-21T12:46:00"/>
    <x v="3"/>
    <n v="9"/>
    <s v="Imidacloprid"/>
    <s v="ng/L"/>
    <s v="="/>
    <n v="16"/>
    <n v="16"/>
    <n v="0"/>
    <b v="0"/>
    <n v="0"/>
  </r>
  <r>
    <s v="UK"/>
    <s v="GB-ENG"/>
    <s v="WEN250"/>
    <x v="123"/>
    <d v="2016-09-22T15:04:00"/>
    <x v="3"/>
    <n v="9"/>
    <s v="Imidacloprid"/>
    <s v="ng/L"/>
    <s v="="/>
    <n v="16"/>
    <n v="16"/>
    <n v="0"/>
    <b v="0"/>
    <n v="0"/>
  </r>
  <r>
    <s v="UK"/>
    <s v="GB-ENG"/>
    <s v="WEN250"/>
    <x v="123"/>
    <d v="2016-09-28T11:54:00"/>
    <x v="3"/>
    <n v="9"/>
    <s v="Imidacloprid"/>
    <s v="ng/L"/>
    <s v="="/>
    <n v="17"/>
    <n v="17"/>
    <n v="0"/>
    <b v="0"/>
    <n v="0"/>
  </r>
  <r>
    <s v="UK"/>
    <s v="GB-ENG"/>
    <s v="WEN250"/>
    <x v="123"/>
    <d v="2016-09-28T11:56:00"/>
    <x v="3"/>
    <n v="9"/>
    <s v="Imidacloprid"/>
    <s v="ng/L"/>
    <s v="="/>
    <n v="17"/>
    <n v="17"/>
    <n v="0"/>
    <b v="0"/>
    <n v="0"/>
  </r>
  <r>
    <s v="UK"/>
    <s v="GB-ENG"/>
    <s v="WEN250"/>
    <x v="123"/>
    <d v="2016-09-30T15:58:00"/>
    <x v="3"/>
    <n v="9"/>
    <s v="Imidacloprid"/>
    <s v="ng/L"/>
    <s v="="/>
    <n v="17"/>
    <n v="17"/>
    <n v="0"/>
    <b v="0"/>
    <n v="0"/>
  </r>
  <r>
    <s v="UK"/>
    <s v="GB-ENG"/>
    <s v="WEN250"/>
    <x v="123"/>
    <d v="2016-10-03T13:35:00"/>
    <x v="3"/>
    <n v="10"/>
    <s v="Imidacloprid"/>
    <s v="ng/L"/>
    <s v="="/>
    <n v="20"/>
    <n v="20"/>
    <n v="0"/>
    <b v="0"/>
    <n v="0"/>
  </r>
  <r>
    <s v="UK"/>
    <s v="GB-ENG"/>
    <s v="WEN250"/>
    <x v="123"/>
    <d v="2016-10-04T17:14:00"/>
    <x v="3"/>
    <n v="10"/>
    <s v="Imidacloprid"/>
    <s v="ng/L"/>
    <s v="="/>
    <n v="20"/>
    <n v="20"/>
    <n v="0"/>
    <b v="0"/>
    <n v="0"/>
  </r>
  <r>
    <s v="UK"/>
    <s v="GB-ENG"/>
    <s v="WEN250"/>
    <x v="123"/>
    <d v="2016-10-12T15:09:00"/>
    <x v="3"/>
    <n v="10"/>
    <s v="Imidacloprid"/>
    <s v="ng/L"/>
    <s v="="/>
    <n v="21"/>
    <n v="21"/>
    <n v="0"/>
    <b v="0"/>
    <n v="0"/>
  </r>
  <r>
    <s v="UK"/>
    <s v="GB-ENG"/>
    <s v="WEN250"/>
    <x v="123"/>
    <d v="2016-10-14T10:00:00"/>
    <x v="3"/>
    <n v="10"/>
    <s v="Imidacloprid"/>
    <s v="ng/L"/>
    <s v="="/>
    <n v="21"/>
    <n v="21"/>
    <n v="0"/>
    <b v="0"/>
    <n v="0"/>
  </r>
  <r>
    <s v="UK"/>
    <s v="GB-ENG"/>
    <s v="WEN250"/>
    <x v="123"/>
    <d v="2016-10-18T10:50:00"/>
    <x v="3"/>
    <n v="10"/>
    <s v="Imidacloprid"/>
    <s v="ng/L"/>
    <s v="="/>
    <n v="18"/>
    <n v="18"/>
    <n v="0"/>
    <b v="0"/>
    <n v="0"/>
  </r>
  <r>
    <s v="UK"/>
    <s v="GB-ENG"/>
    <s v="WEN250"/>
    <x v="123"/>
    <d v="2016-10-20T14:57:00"/>
    <x v="3"/>
    <n v="10"/>
    <s v="Imidacloprid"/>
    <s v="ng/L"/>
    <s v="="/>
    <n v="19"/>
    <n v="19"/>
    <n v="0"/>
    <b v="0"/>
    <n v="0"/>
  </r>
  <r>
    <s v="UK"/>
    <s v="GB-ENG"/>
    <s v="WEN250"/>
    <x v="123"/>
    <d v="2016-10-24T15:26:00"/>
    <x v="3"/>
    <n v="10"/>
    <s v="Imidacloprid"/>
    <s v="ng/L"/>
    <s v="="/>
    <n v="18"/>
    <n v="18"/>
    <n v="0"/>
    <b v="0"/>
    <n v="0"/>
  </r>
  <r>
    <s v="UK"/>
    <s v="GB-ENG"/>
    <s v="WEN250"/>
    <x v="123"/>
    <d v="2016-10-28T12:29:00"/>
    <x v="3"/>
    <n v="10"/>
    <s v="Imidacloprid"/>
    <s v="ng/L"/>
    <s v="="/>
    <n v="17"/>
    <n v="17"/>
    <n v="0"/>
    <b v="0"/>
    <n v="0"/>
  </r>
  <r>
    <s v="UK"/>
    <s v="GB-ENG"/>
    <s v="WEN250"/>
    <x v="123"/>
    <d v="2016-11-02T14:22:00"/>
    <x v="3"/>
    <n v="11"/>
    <s v="Imidacloprid"/>
    <s v="ng/L"/>
    <s v="="/>
    <n v="18"/>
    <n v="18"/>
    <n v="0"/>
    <b v="0"/>
    <n v="0"/>
  </r>
  <r>
    <s v="UK"/>
    <s v="GB-ENG"/>
    <s v="WEN250"/>
    <x v="123"/>
    <d v="2016-11-03T09:57:00"/>
    <x v="3"/>
    <n v="11"/>
    <s v="Imidacloprid"/>
    <s v="ng/L"/>
    <s v="="/>
    <n v="11"/>
    <n v="11"/>
    <n v="0"/>
    <b v="0"/>
    <n v="0"/>
  </r>
  <r>
    <s v="UK"/>
    <s v="GB-ENG"/>
    <s v="WEN250"/>
    <x v="123"/>
    <d v="2016-11-08T12:56:00"/>
    <x v="3"/>
    <n v="11"/>
    <s v="Imidacloprid"/>
    <s v="ng/L"/>
    <s v="&lt;"/>
    <n v="1"/>
    <n v="0.5"/>
    <n v="1"/>
    <b v="1"/>
    <n v="0"/>
  </r>
  <r>
    <s v="UK"/>
    <s v="GB-ENG"/>
    <s v="WEN250"/>
    <x v="123"/>
    <d v="2016-11-09T11:22:00"/>
    <x v="3"/>
    <n v="11"/>
    <s v="Imidacloprid"/>
    <s v="ng/L"/>
    <s v="&lt;"/>
    <n v="1"/>
    <n v="0.5"/>
    <n v="1"/>
    <b v="1"/>
    <n v="0"/>
  </r>
  <r>
    <s v="UK"/>
    <s v="GB-ENG"/>
    <s v="WEN250"/>
    <x v="123"/>
    <d v="2016-11-17T10:14:00"/>
    <x v="3"/>
    <n v="11"/>
    <s v="Imidacloprid"/>
    <s v="ng/L"/>
    <s v="="/>
    <n v="16"/>
    <n v="16"/>
    <n v="0"/>
    <b v="0"/>
    <n v="0"/>
  </r>
  <r>
    <s v="UK"/>
    <s v="GB-ENG"/>
    <s v="WEN250"/>
    <x v="123"/>
    <d v="2016-11-23T11:48:00"/>
    <x v="3"/>
    <n v="11"/>
    <s v="Imidacloprid"/>
    <s v="ng/L"/>
    <s v="&lt;"/>
    <n v="1"/>
    <n v="0.5"/>
    <n v="1"/>
    <b v="1"/>
    <n v="0"/>
  </r>
  <r>
    <s v="UK"/>
    <s v="GB-ENG"/>
    <s v="WEN250"/>
    <x v="123"/>
    <d v="2016-11-24T14:04:00"/>
    <x v="3"/>
    <n v="11"/>
    <s v="Imidacloprid"/>
    <s v="ng/L"/>
    <s v="&lt;"/>
    <n v="1"/>
    <n v="0.5"/>
    <n v="1"/>
    <b v="1"/>
    <n v="0"/>
  </r>
  <r>
    <s v="UK"/>
    <s v="GB-ENG"/>
    <s v="WEN250"/>
    <x v="123"/>
    <d v="2016-12-05T13:42:00"/>
    <x v="3"/>
    <n v="12"/>
    <s v="Imidacloprid"/>
    <s v="ng/L"/>
    <s v="="/>
    <n v="12"/>
    <n v="12"/>
    <n v="0"/>
    <b v="0"/>
    <n v="0"/>
  </r>
  <r>
    <s v="UK"/>
    <s v="GB-ENG"/>
    <s v="WEN250"/>
    <x v="123"/>
    <d v="2016-12-15T14:14:00"/>
    <x v="3"/>
    <n v="12"/>
    <s v="Imidacloprid"/>
    <s v="ng/L"/>
    <s v="="/>
    <n v="20"/>
    <n v="20"/>
    <n v="0"/>
    <b v="0"/>
    <n v="0"/>
  </r>
  <r>
    <s v="UK"/>
    <s v="GB-ENG"/>
    <s v="WEN250"/>
    <x v="123"/>
    <d v="2017-01-06T15:06:00"/>
    <x v="4"/>
    <n v="1"/>
    <s v="Imidacloprid"/>
    <s v="ng/L"/>
    <s v="="/>
    <n v="10"/>
    <n v="10"/>
    <n v="0"/>
    <b v="0"/>
    <n v="0"/>
  </r>
  <r>
    <s v="UK"/>
    <s v="GB-ENG"/>
    <s v="WEN250"/>
    <x v="123"/>
    <d v="2017-01-11T09:27:00"/>
    <x v="4"/>
    <n v="1"/>
    <s v="Imidacloprid"/>
    <s v="ng/L"/>
    <s v="="/>
    <n v="12"/>
    <n v="12"/>
    <n v="0"/>
    <b v="0"/>
    <n v="0"/>
  </r>
  <r>
    <s v="UK"/>
    <s v="GB-ENG"/>
    <s v="WEN250"/>
    <x v="123"/>
    <d v="2017-01-12T13:43:00"/>
    <x v="4"/>
    <n v="1"/>
    <s v="Imidacloprid"/>
    <s v="ng/L"/>
    <s v="="/>
    <n v="28"/>
    <n v="28"/>
    <n v="0"/>
    <b v="0"/>
    <n v="0"/>
  </r>
  <r>
    <s v="UK"/>
    <s v="GB-ENG"/>
    <s v="WEN250"/>
    <x v="123"/>
    <d v="2017-01-17T14:40:00"/>
    <x v="4"/>
    <n v="1"/>
    <s v="Imidacloprid"/>
    <s v="ng/L"/>
    <s v="="/>
    <n v="9.1"/>
    <n v="9.1"/>
    <n v="0"/>
    <b v="0"/>
    <n v="0"/>
  </r>
  <r>
    <s v="UK"/>
    <s v="GB-ENG"/>
    <s v="WEN250"/>
    <x v="123"/>
    <d v="2017-01-19T14:52:00"/>
    <x v="4"/>
    <n v="1"/>
    <s v="Imidacloprid"/>
    <s v="ng/L"/>
    <s v="="/>
    <n v="10"/>
    <n v="10"/>
    <n v="0"/>
    <b v="0"/>
    <n v="0"/>
  </r>
  <r>
    <s v="UK"/>
    <s v="GB-ENG"/>
    <s v="WEN250"/>
    <x v="123"/>
    <d v="2017-02-02T13:55:00"/>
    <x v="4"/>
    <n v="2"/>
    <s v="Imidacloprid"/>
    <s v="ng/L"/>
    <s v="="/>
    <n v="11"/>
    <n v="11"/>
    <n v="0"/>
    <b v="0"/>
    <n v="0"/>
  </r>
  <r>
    <s v="UK"/>
    <s v="GB-ENG"/>
    <s v="WEN250"/>
    <x v="123"/>
    <d v="2017-02-08T09:16:00"/>
    <x v="4"/>
    <n v="2"/>
    <s v="Imidacloprid"/>
    <s v="ng/L"/>
    <s v="="/>
    <n v="8.4"/>
    <n v="8.4"/>
    <n v="0"/>
    <b v="0"/>
    <n v="0"/>
  </r>
  <r>
    <s v="UK"/>
    <s v="GB-ENG"/>
    <s v="WEN250"/>
    <x v="123"/>
    <d v="2017-02-10T14:31:00"/>
    <x v="4"/>
    <n v="2"/>
    <s v="Imidacloprid"/>
    <s v="ng/L"/>
    <s v="="/>
    <n v="10"/>
    <n v="10"/>
    <n v="0"/>
    <b v="0"/>
    <n v="0"/>
  </r>
  <r>
    <s v="UK"/>
    <s v="GB-ENG"/>
    <s v="WEN250"/>
    <x v="123"/>
    <d v="2017-02-13T13:48:00"/>
    <x v="4"/>
    <n v="2"/>
    <s v="Imidacloprid"/>
    <s v="ng/L"/>
    <s v="="/>
    <n v="10"/>
    <n v="10"/>
    <n v="0"/>
    <b v="0"/>
    <n v="0"/>
  </r>
  <r>
    <s v="UK"/>
    <s v="GB-ENG"/>
    <s v="WEN250"/>
    <x v="123"/>
    <d v="2017-02-16T10:36:00"/>
    <x v="4"/>
    <n v="2"/>
    <s v="Imidacloprid"/>
    <s v="ng/L"/>
    <s v="="/>
    <n v="8.5"/>
    <n v="8.5"/>
    <n v="0"/>
    <b v="0"/>
    <n v="0"/>
  </r>
  <r>
    <s v="UK"/>
    <s v="GB-ENG"/>
    <s v="WEN250"/>
    <x v="123"/>
    <d v="2017-02-21T13:48:00"/>
    <x v="4"/>
    <n v="2"/>
    <s v="Imidacloprid"/>
    <s v="ng/L"/>
    <s v="="/>
    <n v="11"/>
    <n v="11"/>
    <n v="0"/>
    <b v="0"/>
    <n v="0"/>
  </r>
  <r>
    <s v="UK"/>
    <s v="GB-ENG"/>
    <s v="WEN250"/>
    <x v="123"/>
    <d v="2017-02-24T09:55:00"/>
    <x v="4"/>
    <n v="2"/>
    <s v="Imidacloprid"/>
    <s v="ng/L"/>
    <s v="="/>
    <n v="12"/>
    <n v="12"/>
    <n v="0"/>
    <b v="0"/>
    <n v="0"/>
  </r>
  <r>
    <s v="UK"/>
    <s v="GB-ENG"/>
    <s v="WEN250"/>
    <x v="123"/>
    <d v="2017-03-03T10:47:00"/>
    <x v="4"/>
    <n v="3"/>
    <s v="Imidacloprid"/>
    <s v="ng/L"/>
    <s v="="/>
    <n v="9.2999999999999989"/>
    <n v="9.2999999999999989"/>
    <n v="0"/>
    <b v="0"/>
    <n v="0"/>
  </r>
  <r>
    <s v="UK"/>
    <s v="GB-ENG"/>
    <s v="WEN250"/>
    <x v="123"/>
    <d v="2017-03-09T10:10:00"/>
    <x v="4"/>
    <n v="3"/>
    <s v="Imidacloprid"/>
    <s v="ng/L"/>
    <s v="="/>
    <n v="9.1"/>
    <n v="9.1"/>
    <n v="0"/>
    <b v="0"/>
    <n v="0"/>
  </r>
  <r>
    <s v="UK"/>
    <s v="GB-ENG"/>
    <s v="WEN250"/>
    <x v="123"/>
    <d v="2017-03-16T09:38:00"/>
    <x v="4"/>
    <n v="3"/>
    <s v="Imidacloprid"/>
    <s v="ng/L"/>
    <s v="="/>
    <n v="8.4"/>
    <n v="8.4"/>
    <n v="0"/>
    <b v="0"/>
    <n v="0"/>
  </r>
  <r>
    <s v="UK"/>
    <s v="GB-ENG"/>
    <s v="WEN250"/>
    <x v="123"/>
    <d v="2017-03-23T13:17:00"/>
    <x v="4"/>
    <n v="3"/>
    <s v="Imidacloprid"/>
    <s v="ng/L"/>
    <s v="&lt;"/>
    <n v="1"/>
    <n v="0.5"/>
    <n v="1"/>
    <b v="1"/>
    <n v="0"/>
  </r>
  <r>
    <s v="UK"/>
    <s v="GB-ENG"/>
    <s v="WEN250"/>
    <x v="123"/>
    <d v="2017-03-27T13:42:00"/>
    <x v="4"/>
    <n v="3"/>
    <s v="Imidacloprid"/>
    <s v="ng/L"/>
    <s v="&lt;"/>
    <n v="1"/>
    <n v="0.5"/>
    <n v="1"/>
    <b v="1"/>
    <n v="0"/>
  </r>
  <r>
    <s v="UK"/>
    <s v="GB-ENG"/>
    <s v="WEN250"/>
    <x v="123"/>
    <d v="2017-04-04T10:40:00"/>
    <x v="4"/>
    <n v="4"/>
    <s v="Imidacloprid"/>
    <s v="ng/L"/>
    <s v="="/>
    <n v="10"/>
    <n v="10"/>
    <n v="0"/>
    <b v="0"/>
    <n v="0"/>
  </r>
  <r>
    <s v="UK"/>
    <s v="GB-ENG"/>
    <s v="WEN250"/>
    <x v="123"/>
    <d v="2017-04-07T14:37:00"/>
    <x v="4"/>
    <n v="4"/>
    <s v="Imidacloprid"/>
    <s v="ng/L"/>
    <s v="="/>
    <n v="11"/>
    <n v="11"/>
    <n v="0"/>
    <b v="0"/>
    <n v="0"/>
  </r>
  <r>
    <s v="UK"/>
    <s v="GB-ENG"/>
    <s v="WEN250"/>
    <x v="123"/>
    <d v="2017-04-19T13:54:00"/>
    <x v="4"/>
    <n v="4"/>
    <s v="Imidacloprid"/>
    <s v="ng/L"/>
    <s v="="/>
    <n v="12"/>
    <n v="12"/>
    <n v="0"/>
    <b v="0"/>
    <n v="0"/>
  </r>
  <r>
    <s v="UK"/>
    <s v="GB-ENG"/>
    <s v="WEN250"/>
    <x v="123"/>
    <d v="2017-04-20T14:10:00"/>
    <x v="4"/>
    <n v="4"/>
    <s v="Imidacloprid"/>
    <s v="ng/L"/>
    <s v="="/>
    <n v="10"/>
    <n v="10"/>
    <n v="0"/>
    <b v="0"/>
    <n v="0"/>
  </r>
  <r>
    <s v="UK"/>
    <s v="GB-ENG"/>
    <s v="WEN250"/>
    <x v="123"/>
    <d v="2017-04-27T16:16:00"/>
    <x v="4"/>
    <n v="4"/>
    <s v="Imidacloprid"/>
    <s v="ng/L"/>
    <s v="="/>
    <n v="11"/>
    <n v="11"/>
    <n v="0"/>
    <b v="0"/>
    <n v="0"/>
  </r>
  <r>
    <s v="UK"/>
    <s v="GB-ENG"/>
    <s v="WEN250"/>
    <x v="123"/>
    <d v="2017-05-03T14:12:00"/>
    <x v="4"/>
    <n v="5"/>
    <s v="Imidacloprid"/>
    <s v="ng/L"/>
    <s v="="/>
    <n v="10"/>
    <n v="10"/>
    <n v="0"/>
    <b v="0"/>
    <n v="0"/>
  </r>
  <r>
    <s v="UK"/>
    <s v="GB-ENG"/>
    <s v="WEN250"/>
    <x v="123"/>
    <d v="2017-05-03T14:14:00"/>
    <x v="4"/>
    <n v="5"/>
    <s v="Imidacloprid"/>
    <s v="ng/L"/>
    <s v="="/>
    <n v="11"/>
    <n v="11"/>
    <n v="0"/>
    <b v="0"/>
    <n v="0"/>
  </r>
  <r>
    <s v="UK"/>
    <s v="GB-ENG"/>
    <s v="WEN250"/>
    <x v="123"/>
    <d v="2017-12-01T09:04:00"/>
    <x v="4"/>
    <n v="12"/>
    <s v="Imidacloprid"/>
    <s v="ng/L"/>
    <s v="="/>
    <n v="12"/>
    <n v="12"/>
    <n v="0"/>
    <b v="0"/>
    <n v="0"/>
  </r>
  <r>
    <s v="UK"/>
    <s v="GB-ENG"/>
    <s v="WEN250"/>
    <x v="123"/>
    <d v="2018-02-05T11:03:00"/>
    <x v="5"/>
    <n v="2"/>
    <s v="Imidacloprid"/>
    <s v="ng/L"/>
    <s v="="/>
    <n v="4.8"/>
    <n v="4.8"/>
    <n v="0"/>
    <b v="0"/>
    <n v="0"/>
  </r>
  <r>
    <s v="UK"/>
    <s v="GB-ENG"/>
    <s v="WEN250"/>
    <x v="123"/>
    <d v="2018-02-08T14:22:00"/>
    <x v="5"/>
    <n v="2"/>
    <s v="Imidacloprid"/>
    <s v="ng/L"/>
    <s v="="/>
    <n v="4.8999999999999995"/>
    <n v="4.8999999999999995"/>
    <n v="0"/>
    <b v="0"/>
    <n v="0"/>
  </r>
  <r>
    <s v="UK"/>
    <s v="GB-ENG"/>
    <s v="WEN250"/>
    <x v="123"/>
    <d v="2018-02-16T14:29:00"/>
    <x v="5"/>
    <n v="2"/>
    <s v="Imidacloprid"/>
    <s v="ng/L"/>
    <s v="="/>
    <n v="5"/>
    <n v="5"/>
    <n v="0"/>
    <b v="0"/>
    <n v="0"/>
  </r>
  <r>
    <s v="UK"/>
    <s v="GB-ENG"/>
    <s v="WEN250"/>
    <x v="123"/>
    <d v="2018-02-20T09:04:00"/>
    <x v="5"/>
    <n v="2"/>
    <s v="Imidacloprid"/>
    <s v="ng/L"/>
    <s v="="/>
    <n v="5.5"/>
    <n v="5.5"/>
    <n v="0"/>
    <b v="0"/>
    <n v="0"/>
  </r>
  <r>
    <s v="UK"/>
    <s v="GB-ENG"/>
    <s v="WEN250"/>
    <x v="123"/>
    <d v="2018-02-21T13:44:00"/>
    <x v="5"/>
    <n v="2"/>
    <s v="Imidacloprid"/>
    <s v="ng/L"/>
    <s v="="/>
    <n v="6.5"/>
    <n v="6.5"/>
    <n v="0"/>
    <b v="0"/>
    <n v="0"/>
  </r>
  <r>
    <s v="UK"/>
    <s v="GB-ENG"/>
    <s v="WEN250"/>
    <x v="123"/>
    <d v="2018-02-26T12:33:00"/>
    <x v="5"/>
    <n v="2"/>
    <s v="Imidacloprid"/>
    <s v="ng/L"/>
    <s v="&lt;"/>
    <n v="1"/>
    <n v="0.5"/>
    <n v="1"/>
    <b v="1"/>
    <n v="0"/>
  </r>
  <r>
    <s v="UK"/>
    <s v="GB-ENG"/>
    <s v="WEN250"/>
    <x v="123"/>
    <d v="2018-03-07T11:58:00"/>
    <x v="5"/>
    <n v="3"/>
    <s v="Imidacloprid"/>
    <s v="ng/L"/>
    <s v="&lt;"/>
    <n v="1"/>
    <n v="0.5"/>
    <n v="1"/>
    <b v="1"/>
    <n v="0"/>
  </r>
  <r>
    <s v="UK"/>
    <s v="GB-ENG"/>
    <s v="WEN250"/>
    <x v="123"/>
    <d v="2018-03-13T15:00:00"/>
    <x v="5"/>
    <n v="3"/>
    <s v="Imidacloprid"/>
    <s v="ng/L"/>
    <s v="&lt;"/>
    <n v="1"/>
    <n v="0.5"/>
    <n v="1"/>
    <b v="1"/>
    <n v="0"/>
  </r>
  <r>
    <s v="UK"/>
    <s v="GB-ENG"/>
    <s v="WEN250"/>
    <x v="123"/>
    <d v="2018-03-15T13:38:00"/>
    <x v="5"/>
    <n v="3"/>
    <s v="Imidacloprid"/>
    <s v="ng/L"/>
    <s v="="/>
    <n v="3.8"/>
    <n v="3.8"/>
    <n v="0"/>
    <b v="0"/>
    <n v="0"/>
  </r>
  <r>
    <s v="UK"/>
    <s v="GB-ENG"/>
    <s v="WEN250"/>
    <x v="123"/>
    <d v="2018-03-19T11:28:00"/>
    <x v="5"/>
    <n v="3"/>
    <s v="Imidacloprid"/>
    <s v="ng/L"/>
    <s v="&lt;"/>
    <n v="1"/>
    <n v="0.5"/>
    <n v="1"/>
    <b v="1"/>
    <n v="0"/>
  </r>
  <r>
    <s v="UK"/>
    <s v="GB-ENG"/>
    <s v="WEN250"/>
    <x v="123"/>
    <d v="2018-03-22T08:35:00"/>
    <x v="5"/>
    <n v="3"/>
    <s v="Imidacloprid"/>
    <s v="ng/L"/>
    <s v="&lt;"/>
    <n v="1"/>
    <n v="0.5"/>
    <n v="1"/>
    <b v="1"/>
    <n v="0"/>
  </r>
  <r>
    <s v="UK"/>
    <s v="GB-ENG"/>
    <s v="WEN250"/>
    <x v="123"/>
    <d v="2018-03-27T09:40:00"/>
    <x v="5"/>
    <n v="3"/>
    <s v="Imidacloprid"/>
    <s v="ng/L"/>
    <s v="="/>
    <n v="8.3000000000000007"/>
    <n v="8.3000000000000007"/>
    <n v="0"/>
    <b v="0"/>
    <n v="0"/>
  </r>
  <r>
    <s v="UK"/>
    <s v="GB-ENG"/>
    <s v="WEN250"/>
    <x v="123"/>
    <d v="2018-03-28T15:50:00"/>
    <x v="5"/>
    <n v="3"/>
    <s v="Imidacloprid"/>
    <s v="ng/L"/>
    <s v="="/>
    <n v="9.1999999999999993"/>
    <n v="9.1999999999999993"/>
    <n v="0"/>
    <b v="0"/>
    <n v="0"/>
  </r>
  <r>
    <s v="UK"/>
    <s v="GB-ENG"/>
    <s v="WEN250"/>
    <x v="123"/>
    <d v="2018-04-03T09:32:00"/>
    <x v="5"/>
    <n v="4"/>
    <s v="Imidacloprid"/>
    <s v="ng/L"/>
    <s v="&lt;"/>
    <n v="1"/>
    <n v="0.5"/>
    <n v="1"/>
    <b v="1"/>
    <n v="0"/>
  </r>
  <r>
    <s v="UK"/>
    <s v="GB-ENG"/>
    <s v="WEN250"/>
    <x v="123"/>
    <d v="2018-04-06T17:21:00"/>
    <x v="5"/>
    <n v="4"/>
    <s v="Imidacloprid"/>
    <s v="ng/L"/>
    <s v="&lt;"/>
    <n v="1"/>
    <n v="0.5"/>
    <n v="1"/>
    <b v="1"/>
    <n v="0"/>
  </r>
  <r>
    <s v="UK"/>
    <s v="GB-ENG"/>
    <s v="WEN250"/>
    <x v="123"/>
    <d v="2018-04-09T15:56:00"/>
    <x v="5"/>
    <n v="4"/>
    <s v="Imidacloprid"/>
    <s v="ng/L"/>
    <s v="&lt;"/>
    <n v="1"/>
    <n v="0.5"/>
    <n v="1"/>
    <b v="1"/>
    <n v="0"/>
  </r>
  <r>
    <s v="UK"/>
    <s v="GB-ENG"/>
    <s v="WEN250"/>
    <x v="123"/>
    <d v="2018-04-12T12:51:00"/>
    <x v="5"/>
    <n v="4"/>
    <s v="Imidacloprid"/>
    <s v="ng/L"/>
    <s v="&lt;"/>
    <n v="1"/>
    <n v="0.5"/>
    <n v="1"/>
    <b v="1"/>
    <n v="0"/>
  </r>
  <r>
    <s v="UK"/>
    <s v="GB-ENG"/>
    <s v="WEN250"/>
    <x v="123"/>
    <d v="2018-04-16T15:47:00"/>
    <x v="5"/>
    <n v="4"/>
    <s v="Imidacloprid"/>
    <s v="ng/L"/>
    <s v="&lt;"/>
    <n v="1"/>
    <n v="0.5"/>
    <n v="1"/>
    <b v="1"/>
    <n v="0"/>
  </r>
  <r>
    <s v="UK"/>
    <s v="GB-ENG"/>
    <s v="WEN250"/>
    <x v="123"/>
    <d v="2018-04-26T12:38:00"/>
    <x v="5"/>
    <n v="4"/>
    <s v="Imidacloprid"/>
    <s v="ng/L"/>
    <s v="&lt;"/>
    <n v="1"/>
    <n v="0.5"/>
    <n v="1"/>
    <b v="1"/>
    <n v="0"/>
  </r>
  <r>
    <s v="UK"/>
    <s v="GB-ENG"/>
    <s v="WEN250"/>
    <x v="123"/>
    <d v="2018-04-27T13:14:00"/>
    <x v="5"/>
    <n v="4"/>
    <s v="Imidacloprid"/>
    <s v="ng/L"/>
    <s v="&lt;"/>
    <n v="1"/>
    <n v="0.5"/>
    <n v="1"/>
    <b v="1"/>
    <n v="0"/>
  </r>
  <r>
    <s v="UK"/>
    <s v="GB-ENG"/>
    <s v="WEN250"/>
    <x v="123"/>
    <d v="2018-05-03T16:16:00"/>
    <x v="5"/>
    <n v="5"/>
    <s v="Imidacloprid"/>
    <s v="ng/L"/>
    <s v="&lt;"/>
    <n v="1"/>
    <n v="0.5"/>
    <n v="1"/>
    <b v="1"/>
    <n v="0"/>
  </r>
  <r>
    <s v="UK"/>
    <s v="GB-ENG"/>
    <s v="WEN250"/>
    <x v="123"/>
    <d v="2018-05-04T14:07:00"/>
    <x v="5"/>
    <n v="5"/>
    <s v="Imidacloprid"/>
    <s v="ng/L"/>
    <s v="&lt;"/>
    <n v="1"/>
    <n v="0.5"/>
    <n v="1"/>
    <b v="1"/>
    <n v="0"/>
  </r>
  <r>
    <s v="UK"/>
    <s v="GB-ENG"/>
    <s v="WEN250"/>
    <x v="123"/>
    <d v="2018-05-09T10:20:00"/>
    <x v="5"/>
    <n v="5"/>
    <s v="Imidacloprid"/>
    <s v="ng/L"/>
    <s v="="/>
    <n v="8.8000000000000007"/>
    <n v="8.8000000000000007"/>
    <n v="0"/>
    <b v="0"/>
    <n v="0"/>
  </r>
  <r>
    <s v="UK"/>
    <s v="GB-ENG"/>
    <s v="WEN250"/>
    <x v="123"/>
    <d v="2018-05-18T13:49:00"/>
    <x v="5"/>
    <n v="5"/>
    <s v="Imidacloprid"/>
    <s v="ng/L"/>
    <s v="="/>
    <n v="8.4"/>
    <n v="8.4"/>
    <n v="0"/>
    <b v="0"/>
    <n v="0"/>
  </r>
  <r>
    <s v="UK"/>
    <s v="GB-ENG"/>
    <s v="WEN250"/>
    <x v="123"/>
    <d v="2018-05-21T11:50:00"/>
    <x v="5"/>
    <n v="5"/>
    <s v="Imidacloprid"/>
    <s v="ng/L"/>
    <s v="&lt;"/>
    <n v="1"/>
    <n v="0.5"/>
    <n v="1"/>
    <b v="1"/>
    <n v="0"/>
  </r>
  <r>
    <s v="UK"/>
    <s v="GB-ENG"/>
    <s v="WEN250"/>
    <x v="123"/>
    <d v="2018-05-25T09:43:00"/>
    <x v="5"/>
    <n v="5"/>
    <s v="Imidacloprid"/>
    <s v="ng/L"/>
    <s v="="/>
    <n v="9.7000000000000011"/>
    <n v="9.7000000000000011"/>
    <n v="0"/>
    <b v="0"/>
    <n v="0"/>
  </r>
  <r>
    <s v="UK"/>
    <s v="GB-ENG"/>
    <s v="WEN250"/>
    <x v="123"/>
    <d v="2018-06-01T09:55:00"/>
    <x v="5"/>
    <n v="6"/>
    <s v="Imidacloprid"/>
    <s v="ng/L"/>
    <s v="&lt;"/>
    <n v="1"/>
    <n v="0.5"/>
    <n v="1"/>
    <b v="1"/>
    <n v="0"/>
  </r>
  <r>
    <s v="UK"/>
    <s v="GB-ENG"/>
    <s v="WEN250"/>
    <x v="123"/>
    <d v="2018-06-04T13:02:00"/>
    <x v="5"/>
    <n v="6"/>
    <s v="Imidacloprid"/>
    <s v="ng/L"/>
    <s v="&lt;"/>
    <n v="1"/>
    <n v="0.5"/>
    <n v="1"/>
    <b v="1"/>
    <n v="0"/>
  </r>
  <r>
    <s v="UK"/>
    <s v="GB-ENG"/>
    <s v="WEN250"/>
    <x v="123"/>
    <d v="2018-06-07T10:59:00"/>
    <x v="5"/>
    <n v="6"/>
    <s v="Imidacloprid"/>
    <s v="ng/L"/>
    <s v="&lt;"/>
    <n v="1"/>
    <n v="0.5"/>
    <n v="1"/>
    <b v="1"/>
    <n v="0"/>
  </r>
  <r>
    <s v="UK"/>
    <s v="GB-ENG"/>
    <s v="WEN250"/>
    <x v="123"/>
    <d v="2018-06-11T13:44:00"/>
    <x v="5"/>
    <n v="6"/>
    <s v="Imidacloprid"/>
    <s v="ng/L"/>
    <s v="="/>
    <n v="8.6999999999999993"/>
    <n v="8.6999999999999993"/>
    <n v="0"/>
    <b v="0"/>
    <n v="0"/>
  </r>
  <r>
    <s v="UK"/>
    <s v="GB-ENG"/>
    <s v="WEN250"/>
    <x v="123"/>
    <d v="2018-06-14T10:01:00"/>
    <x v="5"/>
    <n v="6"/>
    <s v="Imidacloprid"/>
    <s v="ng/L"/>
    <s v="="/>
    <n v="9.7999999999999989"/>
    <n v="9.7999999999999989"/>
    <n v="0"/>
    <b v="0"/>
    <n v="0"/>
  </r>
  <r>
    <s v="UK"/>
    <s v="GB-ENG"/>
    <s v="WEN250"/>
    <x v="123"/>
    <d v="2018-06-20T10:40:00"/>
    <x v="5"/>
    <n v="6"/>
    <s v="Imidacloprid"/>
    <s v="ng/L"/>
    <s v="&lt;"/>
    <n v="1"/>
    <n v="0.5"/>
    <n v="1"/>
    <b v="1"/>
    <n v="0"/>
  </r>
  <r>
    <s v="UK"/>
    <s v="GB-ENG"/>
    <s v="WEN250"/>
    <x v="123"/>
    <d v="2018-06-21T14:59:00"/>
    <x v="5"/>
    <n v="6"/>
    <s v="Imidacloprid"/>
    <s v="ng/L"/>
    <s v="&lt;"/>
    <n v="1"/>
    <n v="0.5"/>
    <n v="1"/>
    <b v="1"/>
    <n v="0"/>
  </r>
  <r>
    <s v="UK"/>
    <s v="GB-ENG"/>
    <s v="WEN250"/>
    <x v="123"/>
    <d v="2018-06-25T13:35:00"/>
    <x v="5"/>
    <n v="6"/>
    <s v="Imidacloprid"/>
    <s v="ng/L"/>
    <s v="="/>
    <n v="10"/>
    <n v="10"/>
    <n v="0"/>
    <b v="0"/>
    <n v="0"/>
  </r>
  <r>
    <s v="UK"/>
    <s v="GB-ENG"/>
    <s v="WEN250"/>
    <x v="123"/>
    <d v="2018-06-27T15:37:00"/>
    <x v="5"/>
    <n v="6"/>
    <s v="Imidacloprid"/>
    <s v="ng/L"/>
    <s v="&lt;"/>
    <n v="1"/>
    <n v="0.5"/>
    <n v="1"/>
    <b v="1"/>
    <n v="0"/>
  </r>
  <r>
    <s v="UK"/>
    <s v="GB-ENG"/>
    <s v="WEN250"/>
    <x v="123"/>
    <d v="2018-07-06T14:33:00"/>
    <x v="5"/>
    <n v="7"/>
    <s v="Imidacloprid"/>
    <s v="ng/L"/>
    <s v="="/>
    <n v="9.6"/>
    <n v="9.6"/>
    <n v="0"/>
    <b v="0"/>
    <n v="0"/>
  </r>
  <r>
    <s v="UK"/>
    <s v="GB-ENG"/>
    <s v="WEN250"/>
    <x v="123"/>
    <d v="2018-07-12T16:25:00"/>
    <x v="5"/>
    <n v="7"/>
    <s v="Imidacloprid"/>
    <s v="ng/L"/>
    <s v="="/>
    <n v="9.5"/>
    <n v="9.5"/>
    <n v="0"/>
    <b v="0"/>
    <n v="0"/>
  </r>
  <r>
    <s v="UK"/>
    <s v="GB-ENG"/>
    <s v="WEN250"/>
    <x v="123"/>
    <d v="2018-07-16T15:58:00"/>
    <x v="5"/>
    <n v="7"/>
    <s v="Imidacloprid"/>
    <s v="ng/L"/>
    <s v="="/>
    <n v="10"/>
    <n v="10"/>
    <n v="0"/>
    <b v="0"/>
    <n v="0"/>
  </r>
  <r>
    <s v="UK"/>
    <s v="GB-ENG"/>
    <s v="WEN250"/>
    <x v="123"/>
    <d v="2018-07-19T15:42:00"/>
    <x v="5"/>
    <n v="7"/>
    <s v="Imidacloprid"/>
    <s v="ng/L"/>
    <s v="&lt;"/>
    <n v="1"/>
    <n v="0.5"/>
    <n v="1"/>
    <b v="1"/>
    <n v="0"/>
  </r>
  <r>
    <s v="UK"/>
    <s v="GB-ENG"/>
    <s v="WEN250"/>
    <x v="123"/>
    <d v="2018-07-23T10:22:00"/>
    <x v="5"/>
    <n v="7"/>
    <s v="Imidacloprid"/>
    <s v="ng/L"/>
    <s v="&lt;"/>
    <n v="1"/>
    <n v="0.5"/>
    <n v="1"/>
    <b v="1"/>
    <n v="0"/>
  </r>
  <r>
    <s v="UK"/>
    <s v="GB-ENG"/>
    <s v="WEN250"/>
    <x v="123"/>
    <d v="2018-07-26T10:46:00"/>
    <x v="5"/>
    <n v="7"/>
    <s v="Imidacloprid"/>
    <s v="ng/L"/>
    <s v="&lt;"/>
    <n v="1"/>
    <n v="0.5"/>
    <n v="1"/>
    <b v="1"/>
    <n v="0"/>
  </r>
  <r>
    <s v="UK"/>
    <s v="GB-ENG"/>
    <s v="WEN250"/>
    <x v="123"/>
    <d v="2018-07-30T16:51:00"/>
    <x v="5"/>
    <n v="7"/>
    <s v="Imidacloprid"/>
    <s v="ng/L"/>
    <s v="&lt;"/>
    <n v="1"/>
    <n v="0.5"/>
    <n v="1"/>
    <b v="1"/>
    <n v="0"/>
  </r>
  <r>
    <s v="UK"/>
    <s v="GB-ENG"/>
    <s v="WEN250"/>
    <x v="123"/>
    <d v="2018-08-08T11:26:00"/>
    <x v="5"/>
    <n v="8"/>
    <s v="Imidacloprid"/>
    <s v="ng/L"/>
    <s v="&lt;"/>
    <n v="1"/>
    <n v="0.5"/>
    <n v="1"/>
    <b v="1"/>
    <n v="0"/>
  </r>
  <r>
    <s v="UK"/>
    <s v="GB-ENG"/>
    <s v="WEN250"/>
    <x v="123"/>
    <d v="2018-08-10T12:46:00"/>
    <x v="5"/>
    <n v="8"/>
    <s v="Imidacloprid"/>
    <s v="ng/L"/>
    <s v="&lt;"/>
    <n v="1"/>
    <n v="0.5"/>
    <n v="1"/>
    <b v="1"/>
    <n v="0"/>
  </r>
  <r>
    <s v="UK"/>
    <s v="GB-ENG"/>
    <s v="WEN250"/>
    <x v="123"/>
    <d v="2018-08-13T14:59:00"/>
    <x v="5"/>
    <n v="8"/>
    <s v="Imidacloprid"/>
    <s v="ng/L"/>
    <s v="&lt;"/>
    <n v="1"/>
    <n v="0.5"/>
    <n v="1"/>
    <b v="1"/>
    <n v="0"/>
  </r>
  <r>
    <s v="UK"/>
    <s v="GB-ENG"/>
    <s v="WEN250"/>
    <x v="123"/>
    <d v="2018-08-17T15:55:00"/>
    <x v="5"/>
    <n v="8"/>
    <s v="Imidacloprid"/>
    <s v="ng/L"/>
    <s v="&lt;"/>
    <n v="1"/>
    <n v="0.5"/>
    <n v="1"/>
    <b v="1"/>
    <n v="0"/>
  </r>
  <r>
    <s v="UK"/>
    <s v="GB-ENG"/>
    <s v="WEN250"/>
    <x v="123"/>
    <d v="2018-08-21T12:46:00"/>
    <x v="5"/>
    <n v="8"/>
    <s v="Imidacloprid"/>
    <s v="ng/L"/>
    <s v="&lt;"/>
    <n v="1"/>
    <n v="0.5"/>
    <n v="1"/>
    <b v="1"/>
    <n v="0"/>
  </r>
  <r>
    <s v="UK"/>
    <s v="GB-ENG"/>
    <s v="WEN250"/>
    <x v="123"/>
    <d v="2018-08-23T11:05:00"/>
    <x v="5"/>
    <n v="8"/>
    <s v="Imidacloprid"/>
    <s v="ng/L"/>
    <s v="&lt;"/>
    <n v="1"/>
    <n v="0.5"/>
    <n v="1"/>
    <b v="1"/>
    <n v="0"/>
  </r>
  <r>
    <s v="UK"/>
    <s v="GB-ENG"/>
    <s v="WEN250"/>
    <x v="123"/>
    <d v="2018-08-28T14:25:00"/>
    <x v="5"/>
    <n v="8"/>
    <s v="Imidacloprid"/>
    <s v="ng/L"/>
    <s v="="/>
    <n v="11"/>
    <n v="11"/>
    <n v="0"/>
    <b v="0"/>
    <n v="0"/>
  </r>
  <r>
    <s v="UK"/>
    <s v="GB-ENG"/>
    <s v="WEN250"/>
    <x v="123"/>
    <d v="2018-08-31T13:34:00"/>
    <x v="5"/>
    <n v="8"/>
    <s v="Imidacloprid"/>
    <s v="ng/L"/>
    <s v="="/>
    <n v="11"/>
    <n v="11"/>
    <n v="0"/>
    <b v="0"/>
    <n v="0"/>
  </r>
  <r>
    <s v="UK"/>
    <s v="GB-ENG"/>
    <s v="WEN250"/>
    <x v="123"/>
    <d v="2018-09-03T12:42:00"/>
    <x v="5"/>
    <n v="9"/>
    <s v="Imidacloprid"/>
    <s v="ng/L"/>
    <s v="&lt;"/>
    <n v="1"/>
    <n v="0.5"/>
    <n v="1"/>
    <b v="1"/>
    <n v="0"/>
  </r>
  <r>
    <s v="UK"/>
    <s v="GB-ENG"/>
    <s v="WEN250"/>
    <x v="123"/>
    <d v="2018-09-06T15:35:00"/>
    <x v="5"/>
    <n v="9"/>
    <s v="Imidacloprid"/>
    <s v="ng/L"/>
    <s v="&lt;"/>
    <n v="1"/>
    <n v="0.5"/>
    <n v="1"/>
    <b v="1"/>
    <n v="0"/>
  </r>
  <r>
    <s v="UK"/>
    <s v="GB-ENG"/>
    <s v="WEN250"/>
    <x v="123"/>
    <d v="2018-09-12T16:12:00"/>
    <x v="5"/>
    <n v="9"/>
    <s v="Imidacloprid"/>
    <s v="ng/L"/>
    <s v="="/>
    <n v="38"/>
    <n v="38"/>
    <n v="0"/>
    <b v="0"/>
    <n v="0"/>
  </r>
  <r>
    <s v="UK"/>
    <s v="GB-ENG"/>
    <s v="WEN250"/>
    <x v="123"/>
    <d v="2018-09-13T17:06:00"/>
    <x v="5"/>
    <n v="9"/>
    <s v="Imidacloprid"/>
    <s v="ng/L"/>
    <s v="="/>
    <n v="12"/>
    <n v="12"/>
    <n v="0"/>
    <b v="0"/>
    <n v="0"/>
  </r>
  <r>
    <s v="UK"/>
    <s v="GB-ENG"/>
    <s v="WEN250"/>
    <x v="123"/>
    <d v="2018-09-17T12:56:00"/>
    <x v="5"/>
    <n v="9"/>
    <s v="Imidacloprid"/>
    <s v="ng/L"/>
    <s v="="/>
    <n v="10"/>
    <n v="10"/>
    <n v="0"/>
    <b v="0"/>
    <n v="0"/>
  </r>
  <r>
    <s v="UK"/>
    <s v="GB-ENG"/>
    <s v="WEN250"/>
    <x v="123"/>
    <d v="2018-09-21T11:08:00"/>
    <x v="5"/>
    <n v="9"/>
    <s v="Imidacloprid"/>
    <s v="ng/L"/>
    <s v="="/>
    <n v="10"/>
    <n v="10"/>
    <n v="0"/>
    <b v="0"/>
    <n v="0"/>
  </r>
  <r>
    <s v="UK"/>
    <s v="GB-ENG"/>
    <s v="WEN250"/>
    <x v="123"/>
    <d v="2018-09-24T16:07:00"/>
    <x v="5"/>
    <n v="9"/>
    <s v="Imidacloprid"/>
    <s v="ng/L"/>
    <s v="="/>
    <n v="10"/>
    <n v="10"/>
    <n v="0"/>
    <b v="0"/>
    <n v="0"/>
  </r>
  <r>
    <s v="UK"/>
    <s v="GB-ENG"/>
    <s v="WEN250"/>
    <x v="123"/>
    <d v="2018-09-28T14:51:00"/>
    <x v="5"/>
    <n v="9"/>
    <s v="Imidacloprid"/>
    <s v="ng/L"/>
    <s v="="/>
    <n v="12"/>
    <n v="12"/>
    <n v="0"/>
    <b v="0"/>
    <n v="0"/>
  </r>
  <r>
    <s v="UK"/>
    <s v="GB-ENG"/>
    <s v="WEN250"/>
    <x v="123"/>
    <d v="2018-10-05T12:35:00"/>
    <x v="5"/>
    <n v="10"/>
    <s v="Imidacloprid"/>
    <s v="ng/L"/>
    <s v="="/>
    <n v="12"/>
    <n v="12"/>
    <n v="0"/>
    <b v="0"/>
    <n v="0"/>
  </r>
  <r>
    <s v="UK"/>
    <s v="GB-ENG"/>
    <s v="WEN250"/>
    <x v="123"/>
    <d v="2018-10-10T14:46:00"/>
    <x v="5"/>
    <n v="10"/>
    <s v="Imidacloprid"/>
    <s v="ng/L"/>
    <s v="="/>
    <n v="11"/>
    <n v="11"/>
    <n v="0"/>
    <b v="0"/>
    <n v="0"/>
  </r>
  <r>
    <s v="UK"/>
    <s v="GB-ENG"/>
    <s v="WEN250"/>
    <x v="123"/>
    <d v="2018-10-17T11:49:00"/>
    <x v="5"/>
    <n v="10"/>
    <s v="Imidacloprid"/>
    <s v="ng/L"/>
    <s v="="/>
    <n v="14"/>
    <n v="14"/>
    <n v="0"/>
    <b v="0"/>
    <n v="0"/>
  </r>
  <r>
    <s v="UK"/>
    <s v="GB-ENG"/>
    <s v="WEN250"/>
    <x v="123"/>
    <d v="2018-10-17T11:51:00"/>
    <x v="5"/>
    <n v="10"/>
    <s v="Imidacloprid"/>
    <s v="ng/L"/>
    <s v="="/>
    <n v="14"/>
    <n v="14"/>
    <n v="0"/>
    <b v="0"/>
    <n v="0"/>
  </r>
  <r>
    <s v="UK"/>
    <s v="GB-ENG"/>
    <s v="WEN250"/>
    <x v="123"/>
    <d v="2018-10-18T10:21:00"/>
    <x v="5"/>
    <n v="10"/>
    <s v="Imidacloprid"/>
    <s v="ng/L"/>
    <s v="="/>
    <n v="15"/>
    <n v="15"/>
    <n v="0"/>
    <b v="0"/>
    <n v="0"/>
  </r>
  <r>
    <s v="UK"/>
    <s v="GB-ENG"/>
    <s v="WEN250"/>
    <x v="123"/>
    <d v="2018-10-22T10:13:00"/>
    <x v="5"/>
    <n v="10"/>
    <s v="Imidacloprid"/>
    <s v="ng/L"/>
    <s v="="/>
    <n v="10"/>
    <n v="10"/>
    <n v="0"/>
    <b v="0"/>
    <n v="0"/>
  </r>
  <r>
    <s v="UK"/>
    <s v="GB-ENG"/>
    <s v="WEN250"/>
    <x v="123"/>
    <d v="2018-10-25T16:31:00"/>
    <x v="5"/>
    <n v="10"/>
    <s v="Imidacloprid"/>
    <s v="ng/L"/>
    <s v="="/>
    <n v="10"/>
    <n v="10"/>
    <n v="0"/>
    <b v="0"/>
    <n v="0"/>
  </r>
  <r>
    <s v="UK"/>
    <s v="GB-ENG"/>
    <s v="WEN250"/>
    <x v="123"/>
    <d v="2018-11-02T15:34:00"/>
    <x v="5"/>
    <n v="11"/>
    <s v="Imidacloprid"/>
    <s v="ng/L"/>
    <s v="="/>
    <n v="11"/>
    <n v="11"/>
    <n v="0"/>
    <b v="0"/>
    <n v="0"/>
  </r>
  <r>
    <s v="UK"/>
    <s v="GB-ENG"/>
    <s v="WEN250"/>
    <x v="123"/>
    <d v="2018-11-06T10:51:00"/>
    <x v="5"/>
    <n v="11"/>
    <s v="Imidacloprid"/>
    <s v="ng/L"/>
    <s v="="/>
    <n v="7"/>
    <n v="7"/>
    <n v="0"/>
    <b v="0"/>
    <n v="0"/>
  </r>
  <r>
    <s v="UK"/>
    <s v="GB-ENG"/>
    <s v="WEN250"/>
    <x v="123"/>
    <d v="2018-11-09T11:46:00"/>
    <x v="5"/>
    <n v="11"/>
    <s v="Imidacloprid"/>
    <s v="ng/L"/>
    <s v="="/>
    <n v="8.9"/>
    <n v="8.9"/>
    <n v="0"/>
    <b v="0"/>
    <n v="0"/>
  </r>
  <r>
    <s v="UK"/>
    <s v="GB-ENG"/>
    <s v="WEN250"/>
    <x v="123"/>
    <d v="2018-11-14T14:58:00"/>
    <x v="5"/>
    <n v="11"/>
    <s v="Imidacloprid"/>
    <s v="ng/L"/>
    <s v="="/>
    <n v="13"/>
    <n v="13"/>
    <n v="0"/>
    <b v="0"/>
    <n v="0"/>
  </r>
  <r>
    <s v="UK"/>
    <s v="GB-ENG"/>
    <s v="WEN250"/>
    <x v="123"/>
    <d v="2018-11-15T15:03:00"/>
    <x v="5"/>
    <n v="11"/>
    <s v="Imidacloprid"/>
    <s v="ng/L"/>
    <s v="="/>
    <n v="9.5"/>
    <n v="9.5"/>
    <n v="0"/>
    <b v="0"/>
    <n v="0"/>
  </r>
  <r>
    <s v="UK"/>
    <s v="GB-ENG"/>
    <s v="WEN250"/>
    <x v="123"/>
    <d v="2018-11-19T16:40:00"/>
    <x v="5"/>
    <n v="11"/>
    <s v="Imidacloprid"/>
    <s v="ng/L"/>
    <s v="="/>
    <n v="7.8"/>
    <n v="7.8"/>
    <n v="0"/>
    <b v="0"/>
    <n v="0"/>
  </r>
  <r>
    <s v="UK"/>
    <s v="GB-ENG"/>
    <s v="WEN250"/>
    <x v="123"/>
    <d v="2018-11-23T14:22:00"/>
    <x v="5"/>
    <n v="11"/>
    <s v="Imidacloprid"/>
    <s v="ng/L"/>
    <s v="="/>
    <n v="9.9"/>
    <n v="9.9"/>
    <n v="0"/>
    <b v="0"/>
    <n v="0"/>
  </r>
  <r>
    <s v="UK"/>
    <s v="GB-ENG"/>
    <s v="WEN250"/>
    <x v="123"/>
    <d v="2018-11-26T09:05:00"/>
    <x v="5"/>
    <n v="11"/>
    <s v="Imidacloprid"/>
    <s v="ng/L"/>
    <s v="="/>
    <n v="9.9"/>
    <n v="9.9"/>
    <n v="0"/>
    <b v="0"/>
    <n v="0"/>
  </r>
  <r>
    <s v="UK"/>
    <s v="GB-ENG"/>
    <s v="WEN250"/>
    <x v="123"/>
    <d v="2018-11-30T11:57:00"/>
    <x v="5"/>
    <n v="11"/>
    <s v="Imidacloprid"/>
    <s v="ng/L"/>
    <s v="="/>
    <n v="11"/>
    <n v="11"/>
    <n v="0"/>
    <b v="0"/>
    <n v="0"/>
  </r>
  <r>
    <s v="UK"/>
    <s v="GB-ENG"/>
    <s v="WEN250"/>
    <x v="123"/>
    <d v="2018-12-04T13:54:00"/>
    <x v="5"/>
    <n v="12"/>
    <s v="Imidacloprid"/>
    <s v="ng/L"/>
    <s v="="/>
    <n v="8.4"/>
    <n v="8.4"/>
    <n v="0"/>
    <b v="0"/>
    <n v="0"/>
  </r>
  <r>
    <s v="UK"/>
    <s v="GB-ENG"/>
    <s v="WEN250"/>
    <x v="123"/>
    <d v="2018-12-06T10:32:00"/>
    <x v="5"/>
    <n v="12"/>
    <s v="Imidacloprid"/>
    <s v="ng/L"/>
    <s v="="/>
    <n v="10"/>
    <n v="10"/>
    <n v="0"/>
    <b v="0"/>
    <n v="0"/>
  </r>
  <r>
    <s v="UK"/>
    <s v="GB-ENG"/>
    <s v="WEN250"/>
    <x v="123"/>
    <d v="2018-12-10T12:47:00"/>
    <x v="5"/>
    <n v="12"/>
    <s v="Imidacloprid"/>
    <s v="ng/L"/>
    <s v="="/>
    <n v="9"/>
    <n v="9"/>
    <n v="0"/>
    <b v="0"/>
    <n v="0"/>
  </r>
  <r>
    <s v="UK"/>
    <s v="GB-ENG"/>
    <s v="WEN250"/>
    <x v="123"/>
    <d v="2018-12-14T12:50:00"/>
    <x v="5"/>
    <n v="12"/>
    <s v="Imidacloprid"/>
    <s v="ng/L"/>
    <s v="="/>
    <n v="8.2000000000000011"/>
    <n v="8.2000000000000011"/>
    <n v="0"/>
    <b v="0"/>
    <n v="0"/>
  </r>
  <r>
    <s v="UK"/>
    <s v="GB-ENG"/>
    <s v="WEN250"/>
    <x v="123"/>
    <d v="2019-01-04T13:56:00"/>
    <x v="0"/>
    <n v="1"/>
    <s v="Imidacloprid"/>
    <s v="ng/L"/>
    <s v="="/>
    <n v="8.6"/>
    <n v="8.6"/>
    <n v="0"/>
    <b v="0"/>
    <n v="0"/>
  </r>
  <r>
    <s v="UK"/>
    <s v="GB-ENG"/>
    <s v="WEN250"/>
    <x v="123"/>
    <d v="2019-01-07T09:54:00"/>
    <x v="0"/>
    <n v="1"/>
    <s v="Imidacloprid"/>
    <s v="ng/L"/>
    <s v="="/>
    <n v="7.2"/>
    <n v="7.2"/>
    <n v="0"/>
    <b v="0"/>
    <n v="0"/>
  </r>
  <r>
    <s v="UK"/>
    <s v="GB-ENG"/>
    <s v="WEN250"/>
    <x v="123"/>
    <d v="2019-01-10T12:59:00"/>
    <x v="0"/>
    <n v="1"/>
    <s v="Imidacloprid"/>
    <s v="ng/L"/>
    <s v="="/>
    <n v="8.2000000000000011"/>
    <n v="8.2000000000000011"/>
    <n v="0"/>
    <b v="0"/>
    <n v="0"/>
  </r>
  <r>
    <s v="UK"/>
    <s v="GB-ENG"/>
    <s v="WEN250"/>
    <x v="123"/>
    <d v="2019-01-14T10:42:00"/>
    <x v="0"/>
    <n v="1"/>
    <s v="Imidacloprid"/>
    <s v="ng/L"/>
    <s v="="/>
    <n v="8.8000000000000007"/>
    <n v="8.8000000000000007"/>
    <n v="0"/>
    <b v="0"/>
    <n v="0"/>
  </r>
  <r>
    <s v="UK"/>
    <s v="GB-ENG"/>
    <s v="WEN250"/>
    <x v="123"/>
    <d v="2019-01-18T13:07:00"/>
    <x v="0"/>
    <n v="1"/>
    <s v="Imidacloprid"/>
    <s v="ng/L"/>
    <s v="="/>
    <n v="10"/>
    <n v="10"/>
    <n v="0"/>
    <b v="0"/>
    <n v="0"/>
  </r>
  <r>
    <s v="UK"/>
    <s v="GB-ENG"/>
    <s v="WEN250"/>
    <x v="123"/>
    <d v="2019-01-21T14:39:00"/>
    <x v="0"/>
    <n v="1"/>
    <s v="Imidacloprid"/>
    <s v="ng/L"/>
    <s v="="/>
    <n v="8.2000000000000011"/>
    <n v="8.2000000000000011"/>
    <n v="0"/>
    <b v="0"/>
    <n v="0"/>
  </r>
  <r>
    <s v="UK"/>
    <s v="GB-ENG"/>
    <s v="WEN250"/>
    <x v="123"/>
    <d v="2019-01-25T12:31:00"/>
    <x v="0"/>
    <n v="1"/>
    <s v="Imidacloprid"/>
    <s v="ng/L"/>
    <s v="="/>
    <n v="12"/>
    <n v="12"/>
    <n v="0"/>
    <b v="0"/>
    <n v="0"/>
  </r>
  <r>
    <s v="UK"/>
    <s v="GB-ENG"/>
    <s v="WEN250"/>
    <x v="123"/>
    <d v="2019-01-29T12:13:00"/>
    <x v="0"/>
    <n v="1"/>
    <s v="Imidacloprid"/>
    <s v="ng/L"/>
    <s v="="/>
    <n v="9.1"/>
    <n v="9.1"/>
    <n v="0"/>
    <b v="0"/>
    <n v="0"/>
  </r>
  <r>
    <s v="UK"/>
    <s v="GB-ENG"/>
    <s v="WEN250"/>
    <x v="123"/>
    <d v="2019-02-05T11:05:00"/>
    <x v="0"/>
    <n v="2"/>
    <s v="Imidacloprid"/>
    <s v="ng/L"/>
    <s v="="/>
    <n v="7.3"/>
    <n v="7.3"/>
    <n v="0"/>
    <b v="0"/>
    <n v="0"/>
  </r>
  <r>
    <s v="UK"/>
    <s v="GB-ENG"/>
    <s v="WEN250"/>
    <x v="123"/>
    <d v="2019-02-07T14:45:00"/>
    <x v="0"/>
    <n v="2"/>
    <s v="Imidacloprid"/>
    <s v="ng/L"/>
    <s v="="/>
    <n v="6.4"/>
    <n v="6.4"/>
    <n v="0"/>
    <b v="0"/>
    <n v="0"/>
  </r>
  <r>
    <s v="UK"/>
    <s v="GB-ENG"/>
    <s v="WEN250"/>
    <x v="123"/>
    <d v="2019-04-03T15:01:00"/>
    <x v="0"/>
    <n v="4"/>
    <s v="Imidacloprid"/>
    <s v="ng/L"/>
    <s v="="/>
    <n v="9.4"/>
    <n v="9.4"/>
    <n v="0"/>
    <b v="0"/>
    <n v="0"/>
  </r>
  <r>
    <s v="UK"/>
    <s v="GB-ENG"/>
    <s v="WEN250"/>
    <x v="123"/>
    <d v="2019-05-01T15:19:00"/>
    <x v="0"/>
    <n v="5"/>
    <s v="Imidacloprid"/>
    <s v="ng/L"/>
    <s v="="/>
    <n v="11"/>
    <n v="11"/>
    <n v="0"/>
    <b v="0"/>
    <n v="0"/>
  </r>
  <r>
    <s v="UK"/>
    <s v="GB-ENG"/>
    <s v="WEN250"/>
    <x v="123"/>
    <d v="2019-08-23T10:38:00"/>
    <x v="0"/>
    <n v="8"/>
    <s v="Imidacloprid"/>
    <s v="ng/L"/>
    <s v="="/>
    <n v="13"/>
    <n v="13"/>
    <n v="0"/>
    <b v="0"/>
    <n v="0"/>
  </r>
  <r>
    <s v="UK"/>
    <s v="GB-ENG"/>
    <s v="WEN250"/>
    <x v="123"/>
    <d v="2019-08-28T15:50:00"/>
    <x v="0"/>
    <n v="8"/>
    <s v="Imidacloprid"/>
    <s v="ng/L"/>
    <s v="="/>
    <n v="13"/>
    <n v="13"/>
    <n v="0"/>
    <b v="0"/>
    <n v="0"/>
  </r>
  <r>
    <s v="UK"/>
    <s v="GB-ENG"/>
    <s v="WEN250"/>
    <x v="123"/>
    <d v="2019-08-30T14:51:00"/>
    <x v="0"/>
    <n v="8"/>
    <s v="Imidacloprid"/>
    <s v="ng/L"/>
    <s v="="/>
    <n v="15"/>
    <n v="15"/>
    <n v="0"/>
    <b v="0"/>
    <n v="0"/>
  </r>
  <r>
    <s v="UK"/>
    <s v="GB-ENG"/>
    <s v="WEN250"/>
    <x v="123"/>
    <d v="2019-09-03T10:14:00"/>
    <x v="0"/>
    <n v="9"/>
    <s v="Imidacloprid"/>
    <s v="ng/L"/>
    <s v="="/>
    <n v="13"/>
    <n v="13"/>
    <n v="0"/>
    <b v="0"/>
    <n v="0"/>
  </r>
  <r>
    <s v="UK"/>
    <s v="GB-ENG"/>
    <s v="WEN250"/>
    <x v="123"/>
    <d v="2019-09-06T14:43:00"/>
    <x v="0"/>
    <n v="9"/>
    <s v="Imidacloprid"/>
    <s v="ng/L"/>
    <s v="="/>
    <n v="15"/>
    <n v="15"/>
    <n v="0"/>
    <b v="0"/>
    <n v="0"/>
  </r>
  <r>
    <s v="UK"/>
    <s v="GB-ENG"/>
    <s v="WEN250"/>
    <x v="123"/>
    <d v="2019-09-11T14:32:00"/>
    <x v="0"/>
    <n v="9"/>
    <s v="Imidacloprid"/>
    <s v="ng/L"/>
    <s v="="/>
    <n v="11"/>
    <n v="11"/>
    <n v="0"/>
    <b v="0"/>
    <n v="0"/>
  </r>
  <r>
    <s v="UK"/>
    <s v="GB-ENG"/>
    <s v="WEN250"/>
    <x v="123"/>
    <d v="2019-09-13T14:20:00"/>
    <x v="0"/>
    <n v="9"/>
    <s v="Imidacloprid"/>
    <s v="ng/L"/>
    <s v="="/>
    <n v="14"/>
    <n v="14"/>
    <n v="0"/>
    <b v="0"/>
    <n v="0"/>
  </r>
  <r>
    <s v="UK"/>
    <s v="GB-ENG"/>
    <s v="WEN250"/>
    <x v="123"/>
    <d v="2019-09-17T14:19:00"/>
    <x v="0"/>
    <n v="9"/>
    <s v="Imidacloprid"/>
    <s v="ng/L"/>
    <s v="="/>
    <n v="14"/>
    <n v="14"/>
    <n v="0"/>
    <b v="0"/>
    <n v="0"/>
  </r>
  <r>
    <s v="UK"/>
    <s v="GB-ENG"/>
    <s v="WEN250"/>
    <x v="123"/>
    <d v="2019-09-20T09:44:00"/>
    <x v="0"/>
    <n v="9"/>
    <s v="Imidacloprid"/>
    <s v="ng/L"/>
    <s v="="/>
    <n v="13"/>
    <n v="13"/>
    <n v="0"/>
    <b v="0"/>
    <n v="0"/>
  </r>
  <r>
    <s v="UK"/>
    <s v="GB-ENG"/>
    <s v="WEN250"/>
    <x v="123"/>
    <d v="2019-09-24T14:11:00"/>
    <x v="0"/>
    <n v="9"/>
    <s v="Imidacloprid"/>
    <s v="ng/L"/>
    <s v="="/>
    <n v="14"/>
    <n v="14"/>
    <n v="0"/>
    <b v="0"/>
    <n v="0"/>
  </r>
  <r>
    <s v="UK"/>
    <s v="GB-ENG"/>
    <s v="WEN250"/>
    <x v="123"/>
    <d v="2019-09-27T13:19:00"/>
    <x v="0"/>
    <n v="9"/>
    <s v="Imidacloprid"/>
    <s v="ng/L"/>
    <s v="="/>
    <n v="15"/>
    <n v="15"/>
    <n v="0"/>
    <b v="0"/>
    <n v="0"/>
  </r>
  <r>
    <s v="UK"/>
    <s v="GB-ENG"/>
    <s v="WEN250"/>
    <x v="123"/>
    <d v="2019-10-02T14:56:00"/>
    <x v="0"/>
    <n v="10"/>
    <s v="Imidacloprid"/>
    <s v="ng/L"/>
    <s v="="/>
    <n v="23"/>
    <n v="23"/>
    <n v="0"/>
    <b v="0"/>
    <n v="0"/>
  </r>
  <r>
    <s v="UK"/>
    <s v="GB-ENG"/>
    <s v="WEN250"/>
    <x v="123"/>
    <d v="2019-10-04T14:25:00"/>
    <x v="0"/>
    <n v="10"/>
    <s v="Imidacloprid"/>
    <s v="ng/L"/>
    <s v="="/>
    <n v="11"/>
    <n v="11"/>
    <n v="0"/>
    <b v="0"/>
    <n v="0"/>
  </r>
  <r>
    <s v="UK"/>
    <s v="GB-ENG"/>
    <s v="WEN250"/>
    <x v="123"/>
    <d v="2019-10-07T12:14:00"/>
    <x v="0"/>
    <n v="10"/>
    <s v="Imidacloprid"/>
    <s v="ng/L"/>
    <s v="="/>
    <n v="8.5"/>
    <n v="8.5"/>
    <n v="0"/>
    <b v="0"/>
    <n v="0"/>
  </r>
  <r>
    <s v="UK"/>
    <s v="GB-ENG"/>
    <s v="WEN250"/>
    <x v="123"/>
    <d v="2019-10-11T14:00:00"/>
    <x v="0"/>
    <n v="10"/>
    <s v="Imidacloprid"/>
    <s v="ng/L"/>
    <s v="="/>
    <n v="9.2999999999999989"/>
    <n v="9.2999999999999989"/>
    <n v="0"/>
    <b v="0"/>
    <n v="0"/>
  </r>
  <r>
    <s v="UK"/>
    <s v="GB-ENG"/>
    <s v="WEN250"/>
    <x v="123"/>
    <d v="2019-10-14T14:08:00"/>
    <x v="0"/>
    <n v="10"/>
    <s v="Imidacloprid"/>
    <s v="ng/L"/>
    <s v="="/>
    <n v="12"/>
    <n v="12"/>
    <n v="0"/>
    <b v="0"/>
    <n v="0"/>
  </r>
  <r>
    <s v="UK"/>
    <s v="GB-ENG"/>
    <s v="WEN250"/>
    <x v="123"/>
    <d v="2019-10-17T10:21:00"/>
    <x v="0"/>
    <n v="10"/>
    <s v="Imidacloprid"/>
    <s v="ng/L"/>
    <s v="="/>
    <n v="7.8"/>
    <n v="7.8"/>
    <n v="0"/>
    <b v="0"/>
    <n v="0"/>
  </r>
  <r>
    <s v="UK"/>
    <s v="GB-ENG"/>
    <s v="WEN250"/>
    <x v="123"/>
    <d v="2019-10-21T15:45:00"/>
    <x v="0"/>
    <n v="10"/>
    <s v="Imidacloprid"/>
    <s v="ng/L"/>
    <s v="="/>
    <n v="7.8"/>
    <n v="7.8"/>
    <n v="0"/>
    <b v="0"/>
    <n v="0"/>
  </r>
  <r>
    <s v="UK"/>
    <s v="GB-ENG"/>
    <s v="WEN250"/>
    <x v="123"/>
    <d v="2019-10-30T14:53:00"/>
    <x v="0"/>
    <n v="10"/>
    <s v="Imidacloprid"/>
    <s v="ng/L"/>
    <s v="="/>
    <n v="11"/>
    <n v="11"/>
    <n v="0"/>
    <b v="0"/>
    <n v="0"/>
  </r>
  <r>
    <s v="UK"/>
    <s v="GB-ENG"/>
    <s v="WEN250"/>
    <x v="123"/>
    <d v="2019-11-05T15:00:00"/>
    <x v="0"/>
    <n v="11"/>
    <s v="Imidacloprid"/>
    <s v="ng/L"/>
    <s v="="/>
    <n v="9.4"/>
    <n v="9.4"/>
    <n v="0"/>
    <b v="0"/>
    <n v="0"/>
  </r>
  <r>
    <s v="UK"/>
    <s v="GB-ENG"/>
    <s v="WEN250"/>
    <x v="123"/>
    <d v="2019-11-12T09:07:00"/>
    <x v="0"/>
    <n v="11"/>
    <s v="Imidacloprid"/>
    <s v="ng/L"/>
    <s v="="/>
    <n v="7.7"/>
    <n v="7.7"/>
    <n v="0"/>
    <b v="0"/>
    <n v="0"/>
  </r>
  <r>
    <s v="UK"/>
    <s v="GB-ENG"/>
    <s v="WEN250"/>
    <x v="123"/>
    <d v="2019-11-18T15:22:00"/>
    <x v="0"/>
    <n v="11"/>
    <s v="Imidacloprid"/>
    <s v="ng/L"/>
    <s v="="/>
    <n v="4.5999999999999996"/>
    <n v="4.5999999999999996"/>
    <n v="0"/>
    <b v="0"/>
    <n v="0"/>
  </r>
  <r>
    <s v="UK"/>
    <s v="GB-ENG"/>
    <s v="WEN250"/>
    <x v="123"/>
    <d v="2019-11-25T12:32:00"/>
    <x v="0"/>
    <n v="11"/>
    <s v="Imidacloprid"/>
    <s v="ng/L"/>
    <s v="="/>
    <n v="6.5"/>
    <n v="6.5"/>
    <n v="0"/>
    <b v="0"/>
    <n v="0"/>
  </r>
  <r>
    <s v="UK"/>
    <s v="GB-ENG"/>
    <s v="WEN250"/>
    <x v="123"/>
    <d v="2019-12-04T14:27:00"/>
    <x v="0"/>
    <n v="12"/>
    <s v="Imidacloprid"/>
    <s v="ng/L"/>
    <s v="="/>
    <n v="4.4000000000000004"/>
    <n v="4.4000000000000004"/>
    <n v="0"/>
    <b v="0"/>
    <n v="0"/>
  </r>
  <r>
    <s v="UK"/>
    <s v="GB-ENG"/>
    <s v="WEN250"/>
    <x v="123"/>
    <d v="2019-12-11T13:32:00"/>
    <x v="0"/>
    <n v="12"/>
    <s v="Imidacloprid"/>
    <s v="ng/L"/>
    <s v="="/>
    <n v="4"/>
    <n v="4"/>
    <n v="0"/>
    <b v="0"/>
    <n v="0"/>
  </r>
  <r>
    <s v="UK"/>
    <s v="GB-ENG"/>
    <s v="WEN250"/>
    <x v="123"/>
    <d v="2019-12-16T12:53:00"/>
    <x v="0"/>
    <n v="12"/>
    <s v="Imidacloprid"/>
    <s v="ng/L"/>
    <s v="&lt;"/>
    <n v="1"/>
    <n v="0.5"/>
    <n v="1"/>
    <b v="1"/>
    <n v="0"/>
  </r>
  <r>
    <s v="UK"/>
    <s v="GB-ENG"/>
    <s v="WEN250"/>
    <x v="123"/>
    <d v="2020-01-08T13:45:00"/>
    <x v="6"/>
    <n v="1"/>
    <s v="Imidacloprid"/>
    <s v="ng/L"/>
    <s v="="/>
    <n v="4.5999999999999996"/>
    <n v="4.5999999999999996"/>
    <n v="0"/>
    <b v="0"/>
    <n v="0"/>
  </r>
  <r>
    <s v="UK"/>
    <s v="GB-ENG"/>
    <s v="WEN250"/>
    <x v="123"/>
    <d v="2020-01-14T09:05:00"/>
    <x v="6"/>
    <n v="1"/>
    <s v="Imidacloprid"/>
    <s v="ng/L"/>
    <s v="="/>
    <n v="4.5"/>
    <n v="4.5"/>
    <n v="0"/>
    <b v="0"/>
    <n v="0"/>
  </r>
  <r>
    <s v="UK"/>
    <s v="GB-ENG"/>
    <s v="WEN250"/>
    <x v="123"/>
    <d v="2020-01-20T10:10:00"/>
    <x v="6"/>
    <n v="1"/>
    <s v="Imidacloprid"/>
    <s v="ng/L"/>
    <s v="="/>
    <n v="2.9"/>
    <n v="2.9"/>
    <n v="0"/>
    <b v="0"/>
    <n v="0"/>
  </r>
  <r>
    <s v="UK"/>
    <s v="GB-ENG"/>
    <s v="WEN250"/>
    <x v="123"/>
    <d v="2020-01-28T14:09:00"/>
    <x v="6"/>
    <n v="1"/>
    <s v="Imidacloprid"/>
    <s v="ng/L"/>
    <s v="&lt;"/>
    <n v="1"/>
    <n v="0.5"/>
    <n v="1"/>
    <b v="1"/>
    <n v="0"/>
  </r>
  <r>
    <s v="UK"/>
    <s v="GB-ENG"/>
    <s v="WEN250"/>
    <x v="123"/>
    <d v="2020-02-04T10:56:00"/>
    <x v="6"/>
    <n v="2"/>
    <s v="Imidacloprid"/>
    <s v="ng/L"/>
    <s v="="/>
    <n v="5.6"/>
    <n v="5.6"/>
    <n v="0"/>
    <b v="0"/>
    <n v="0"/>
  </r>
  <r>
    <s v="UK"/>
    <s v="GB-ENG"/>
    <s v="WEN250"/>
    <x v="123"/>
    <d v="2020-02-12T12:05:00"/>
    <x v="6"/>
    <n v="2"/>
    <s v="Imidacloprid"/>
    <s v="ng/L"/>
    <s v="="/>
    <n v="5.6"/>
    <n v="5.6"/>
    <n v="0"/>
    <b v="0"/>
    <n v="0"/>
  </r>
  <r>
    <s v="UK"/>
    <s v="GB-ENG"/>
    <s v="WEN250"/>
    <x v="123"/>
    <d v="2020-02-17T12:06:00"/>
    <x v="6"/>
    <n v="2"/>
    <s v="Imidacloprid"/>
    <s v="ng/L"/>
    <s v="="/>
    <n v="6.7"/>
    <n v="6.7"/>
    <n v="0"/>
    <b v="0"/>
    <n v="0"/>
  </r>
  <r>
    <s v="UK"/>
    <s v="GB-ENG"/>
    <s v="WEN250"/>
    <x v="123"/>
    <d v="2020-02-27T12:51:00"/>
    <x v="6"/>
    <n v="2"/>
    <s v="Imidacloprid"/>
    <s v="ng/L"/>
    <s v="="/>
    <n v="4.3"/>
    <n v="4.3"/>
    <n v="0"/>
    <b v="0"/>
    <n v="0"/>
  </r>
  <r>
    <s v="UK"/>
    <s v="GB-ENG"/>
    <s v="WEN250"/>
    <x v="123"/>
    <d v="2020-03-03T12:11:00"/>
    <x v="6"/>
    <n v="3"/>
    <s v="Imidacloprid"/>
    <s v="ng/L"/>
    <s v="="/>
    <n v="4"/>
    <n v="4"/>
    <n v="0"/>
    <b v="0"/>
    <n v="0"/>
  </r>
  <r>
    <s v="UK"/>
    <s v="GB-ENG"/>
    <s v="WEN250"/>
    <x v="123"/>
    <d v="2020-03-12T13:46:00"/>
    <x v="6"/>
    <n v="3"/>
    <s v="Imidacloprid"/>
    <s v="ng/L"/>
    <s v="="/>
    <n v="5.8"/>
    <n v="5.8"/>
    <n v="0"/>
    <b v="0"/>
    <n v="0"/>
  </r>
  <r>
    <s v="UK"/>
    <s v="GB-ENG"/>
    <s v="WEN250"/>
    <x v="123"/>
    <d v="2021-02-05T11:47:00"/>
    <x v="7"/>
    <n v="2"/>
    <s v="Imidacloprid"/>
    <s v="ng/L"/>
    <s v="&lt;"/>
    <n v="1"/>
    <n v="0.5"/>
    <n v="1"/>
    <b v="1"/>
    <n v="0"/>
  </r>
  <r>
    <s v="UK"/>
    <s v="GB-ENG"/>
    <s v="WEN250"/>
    <x v="123"/>
    <d v="2021-02-10T15:31:00"/>
    <x v="7"/>
    <n v="2"/>
    <s v="Imidacloprid"/>
    <s v="ng/L"/>
    <s v="&lt;"/>
    <n v="1"/>
    <n v="0.5"/>
    <n v="1"/>
    <b v="1"/>
    <n v="0"/>
  </r>
  <r>
    <s v="UK"/>
    <s v="GB-ENG"/>
    <s v="WEN250"/>
    <x v="123"/>
    <d v="2021-02-17T13:57:00"/>
    <x v="7"/>
    <n v="2"/>
    <s v="Imidacloprid"/>
    <s v="ng/L"/>
    <s v="="/>
    <n v="3.1"/>
    <n v="3.1"/>
    <n v="0"/>
    <b v="0"/>
    <n v="0"/>
  </r>
  <r>
    <s v="UK"/>
    <s v="GB-ENG"/>
    <s v="WEN250"/>
    <x v="123"/>
    <d v="2021-02-24T12:58:00"/>
    <x v="7"/>
    <n v="2"/>
    <s v="Imidacloprid"/>
    <s v="ng/L"/>
    <s v="&lt;"/>
    <n v="1"/>
    <n v="0.5"/>
    <n v="1"/>
    <b v="1"/>
    <n v="0"/>
  </r>
  <r>
    <s v="UK"/>
    <s v="GB-ENG"/>
    <s v="WEN250"/>
    <x v="123"/>
    <d v="2021-03-03T12:42:00"/>
    <x v="7"/>
    <n v="3"/>
    <s v="Imidacloprid"/>
    <s v="ng/L"/>
    <s v="="/>
    <n v="3.2"/>
    <n v="3.2"/>
    <n v="0"/>
    <b v="0"/>
    <n v="0"/>
  </r>
  <r>
    <s v="UK"/>
    <s v="GB-ENG"/>
    <s v="WEN250"/>
    <x v="123"/>
    <d v="2021-03-10T12:30:00"/>
    <x v="7"/>
    <n v="3"/>
    <s v="Imidacloprid"/>
    <s v="ng/L"/>
    <s v="&lt;"/>
    <n v="1"/>
    <n v="0.5"/>
    <n v="1"/>
    <b v="1"/>
    <n v="0"/>
  </r>
  <r>
    <s v="UK"/>
    <s v="GB-ENG"/>
    <s v="WEN250"/>
    <x v="123"/>
    <d v="2021-03-18T14:51:00"/>
    <x v="7"/>
    <n v="3"/>
    <s v="Imidacloprid"/>
    <s v="ng/L"/>
    <s v="&lt;"/>
    <n v="1"/>
    <n v="0.5"/>
    <n v="1"/>
    <b v="1"/>
    <n v="0"/>
  </r>
  <r>
    <s v="UK"/>
    <s v="GB-ENG"/>
    <s v="WEN250"/>
    <x v="123"/>
    <d v="2021-03-24T12:42:00"/>
    <x v="7"/>
    <n v="3"/>
    <s v="Imidacloprid"/>
    <s v="ng/L"/>
    <s v="="/>
    <n v="3.3"/>
    <n v="3.3"/>
    <n v="0"/>
    <b v="0"/>
    <n v="0"/>
  </r>
  <r>
    <s v="UK"/>
    <s v="GB-ENG"/>
    <s v="WEN250"/>
    <x v="123"/>
    <d v="2021-03-31T16:10:00"/>
    <x v="7"/>
    <n v="3"/>
    <s v="Imidacloprid"/>
    <s v="ng/L"/>
    <s v="="/>
    <n v="4.3"/>
    <n v="4.3"/>
    <n v="0"/>
    <b v="0"/>
    <n v="0"/>
  </r>
  <r>
    <s v="UK"/>
    <s v="GB-ENG"/>
    <s v="WEN250"/>
    <x v="123"/>
    <d v="2021-04-08T13:54:00"/>
    <x v="7"/>
    <n v="4"/>
    <s v="Imidacloprid"/>
    <s v="ng/L"/>
    <s v="="/>
    <n v="3.5"/>
    <n v="3.5"/>
    <n v="0"/>
    <b v="0"/>
    <n v="0"/>
  </r>
  <r>
    <s v="UK"/>
    <s v="GB-ENG"/>
    <s v="WEN250"/>
    <x v="123"/>
    <d v="2021-04-14T13:16:00"/>
    <x v="7"/>
    <n v="4"/>
    <s v="Imidacloprid"/>
    <s v="ng/L"/>
    <s v="&lt;"/>
    <n v="1"/>
    <n v="0.5"/>
    <n v="1"/>
    <b v="1"/>
    <n v="0"/>
  </r>
  <r>
    <s v="UK"/>
    <s v="GB-ENG"/>
    <s v="WEN250"/>
    <x v="123"/>
    <d v="2021-04-23T15:12:00"/>
    <x v="7"/>
    <n v="4"/>
    <s v="Imidacloprid"/>
    <s v="ng/L"/>
    <s v="="/>
    <n v="4.7"/>
    <n v="4.7"/>
    <n v="0"/>
    <b v="0"/>
    <n v="0"/>
  </r>
  <r>
    <s v="UK"/>
    <s v="GB-ENG"/>
    <s v="WEN250"/>
    <x v="123"/>
    <d v="2021-04-28T15:49:00"/>
    <x v="7"/>
    <n v="4"/>
    <s v="Imidacloprid"/>
    <s v="ng/L"/>
    <s v="="/>
    <n v="3.9"/>
    <n v="3.9"/>
    <n v="0"/>
    <b v="0"/>
    <n v="0"/>
  </r>
  <r>
    <s v="UK"/>
    <s v="GB-ENG"/>
    <s v="WEN250"/>
    <x v="123"/>
    <d v="2021-05-13T14:06:00"/>
    <x v="7"/>
    <n v="5"/>
    <s v="Imidacloprid"/>
    <s v="ng/L"/>
    <s v="="/>
    <n v="4.8"/>
    <n v="4.8"/>
    <n v="0"/>
    <b v="0"/>
    <n v="0"/>
  </r>
  <r>
    <s v="UK"/>
    <s v="GB-ENG"/>
    <s v="WEN250"/>
    <x v="123"/>
    <d v="2021-05-19T13:55:00"/>
    <x v="7"/>
    <n v="5"/>
    <s v="Imidacloprid"/>
    <s v="ng/L"/>
    <s v="="/>
    <n v="6.7"/>
    <n v="6.7"/>
    <n v="0"/>
    <b v="0"/>
    <n v="0"/>
  </r>
  <r>
    <s v="UK"/>
    <s v="GB-ENG"/>
    <s v="WEN250"/>
    <x v="123"/>
    <d v="2021-05-26T13:08:00"/>
    <x v="7"/>
    <n v="5"/>
    <s v="Imidacloprid"/>
    <s v="ng/L"/>
    <s v="="/>
    <n v="4"/>
    <n v="4"/>
    <n v="0"/>
    <b v="0"/>
    <n v="0"/>
  </r>
  <r>
    <s v="UK"/>
    <s v="GB-ENG"/>
    <s v="WEN250"/>
    <x v="123"/>
    <d v="2021-06-01T12:20:00"/>
    <x v="7"/>
    <n v="6"/>
    <s v="Imidacloprid"/>
    <s v="ng/L"/>
    <s v="="/>
    <n v="5.1000000000000005"/>
    <n v="5.1000000000000005"/>
    <n v="0"/>
    <b v="0"/>
    <n v="0"/>
  </r>
  <r>
    <s v="UK"/>
    <s v="GB-ENG"/>
    <s v="WEN250"/>
    <x v="123"/>
    <d v="2021-06-10T12:43:00"/>
    <x v="7"/>
    <n v="6"/>
    <s v="Imidacloprid"/>
    <s v="ng/L"/>
    <s v="="/>
    <n v="5.3"/>
    <n v="5.3"/>
    <n v="0"/>
    <b v="0"/>
    <n v="0"/>
  </r>
  <r>
    <s v="UK"/>
    <s v="GB-ENG"/>
    <s v="WEN250"/>
    <x v="123"/>
    <d v="2021-06-17T13:43:00"/>
    <x v="7"/>
    <n v="6"/>
    <s v="Imidacloprid"/>
    <s v="ng/L"/>
    <s v="="/>
    <n v="6.2"/>
    <n v="6.2"/>
    <n v="0"/>
    <b v="0"/>
    <n v="0"/>
  </r>
  <r>
    <s v="UK"/>
    <s v="GB-ENG"/>
    <s v="WEN250"/>
    <x v="123"/>
    <d v="2021-06-23T13:57:00"/>
    <x v="7"/>
    <n v="6"/>
    <s v="Imidacloprid"/>
    <s v="ng/L"/>
    <s v="="/>
    <n v="4.5"/>
    <n v="4.5"/>
    <n v="0"/>
    <b v="0"/>
    <n v="0"/>
  </r>
  <r>
    <s v="UK"/>
    <s v="GB-ENG"/>
    <s v="WEN250"/>
    <x v="123"/>
    <d v="2021-06-28T13:19:00"/>
    <x v="7"/>
    <n v="6"/>
    <s v="Imidacloprid"/>
    <s v="ng/L"/>
    <s v="="/>
    <n v="7.1000000000000005"/>
    <n v="7.1000000000000005"/>
    <n v="0"/>
    <b v="0"/>
    <n v="0"/>
  </r>
  <r>
    <s v="UK"/>
    <s v="GB-ENG"/>
    <s v="WEN250"/>
    <x v="123"/>
    <d v="2021-07-08T11:44:00"/>
    <x v="7"/>
    <n v="7"/>
    <s v="Imidacloprid"/>
    <s v="ng/L"/>
    <s v="="/>
    <n v="6.4"/>
    <n v="6.4"/>
    <n v="0"/>
    <b v="0"/>
    <n v="0"/>
  </r>
  <r>
    <s v="UK"/>
    <s v="GB-ENG"/>
    <s v="WEN250"/>
    <x v="123"/>
    <d v="2021-07-15T13:15:00"/>
    <x v="7"/>
    <n v="7"/>
    <s v="Imidacloprid"/>
    <s v="ng/L"/>
    <s v="="/>
    <n v="5.7"/>
    <n v="5.7"/>
    <n v="0"/>
    <b v="0"/>
    <n v="0"/>
  </r>
  <r>
    <s v="UK"/>
    <s v="GB-ENG"/>
    <s v="WEN250"/>
    <x v="123"/>
    <d v="2021-07-23T14:48:00"/>
    <x v="7"/>
    <n v="7"/>
    <s v="Imidacloprid"/>
    <s v="ng/L"/>
    <s v="="/>
    <n v="6.2"/>
    <n v="6.2"/>
    <n v="0"/>
    <b v="0"/>
    <n v="0"/>
  </r>
  <r>
    <s v="UK"/>
    <s v="GB-ENG"/>
    <s v="WEN250"/>
    <x v="123"/>
    <d v="2021-07-28T13:36:00"/>
    <x v="7"/>
    <n v="7"/>
    <s v="Imidacloprid"/>
    <s v="ng/L"/>
    <s v="="/>
    <n v="6.8999999999999995"/>
    <n v="6.8999999999999995"/>
    <n v="0"/>
    <b v="0"/>
    <n v="0"/>
  </r>
  <r>
    <s v="UK"/>
    <s v="GB-ENG"/>
    <s v="WEN250"/>
    <x v="123"/>
    <d v="2021-08-05T18:22:00"/>
    <x v="7"/>
    <n v="8"/>
    <s v="Imidacloprid"/>
    <s v="ng/L"/>
    <s v="="/>
    <n v="7.5"/>
    <n v="7.5"/>
    <n v="0"/>
    <b v="0"/>
    <n v="0"/>
  </r>
  <r>
    <s v="UK"/>
    <s v="GB-ENG"/>
    <s v="WEN250"/>
    <x v="123"/>
    <d v="2021-11-05T14:58:00"/>
    <x v="7"/>
    <n v="11"/>
    <s v="Imidacloprid"/>
    <s v="ng/L"/>
    <s v="="/>
    <n v="6"/>
    <n v="6"/>
    <n v="0"/>
    <b v="0"/>
    <n v="0"/>
  </r>
  <r>
    <s v="UK"/>
    <s v="GB-ENG"/>
    <s v="WEN250"/>
    <x v="123"/>
    <d v="2021-11-10T13:05:00"/>
    <x v="7"/>
    <n v="11"/>
    <s v="Imidacloprid"/>
    <s v="ng/L"/>
    <s v="="/>
    <n v="6.1000000000000005"/>
    <n v="6.1000000000000005"/>
    <n v="0"/>
    <b v="0"/>
    <n v="0"/>
  </r>
  <r>
    <s v="UK"/>
    <s v="GB-ENG"/>
    <s v="WEN250"/>
    <x v="123"/>
    <d v="2021-11-17T13:34:00"/>
    <x v="7"/>
    <n v="11"/>
    <s v="Imidacloprid"/>
    <s v="ng/L"/>
    <s v="="/>
    <n v="7.4"/>
    <n v="7.4"/>
    <n v="0"/>
    <b v="0"/>
    <n v="0"/>
  </r>
  <r>
    <s v="UK"/>
    <s v="GB-ENG"/>
    <s v="WEN250"/>
    <x v="123"/>
    <d v="2021-11-25T10:40:00"/>
    <x v="7"/>
    <n v="11"/>
    <s v="Imidacloprid"/>
    <s v="ng/L"/>
    <s v="="/>
    <n v="8.2000000000000011"/>
    <n v="8.2000000000000011"/>
    <n v="0"/>
    <b v="0"/>
    <n v="0"/>
  </r>
  <r>
    <s v="UK"/>
    <s v="GB-ENG"/>
    <s v="WEN250"/>
    <x v="123"/>
    <d v="2021-12-01T13:06:00"/>
    <x v="7"/>
    <n v="12"/>
    <s v="Imidacloprid"/>
    <s v="ng/L"/>
    <s v="&lt;"/>
    <n v="1"/>
    <n v="0.5"/>
    <n v="1"/>
    <b v="1"/>
    <n v="0"/>
  </r>
  <r>
    <s v="UK"/>
    <s v="GB-ENG"/>
    <s v="WEN250"/>
    <x v="123"/>
    <d v="2021-12-08T13:09:00"/>
    <x v="7"/>
    <n v="12"/>
    <s v="Imidacloprid"/>
    <s v="ng/L"/>
    <s v="="/>
    <n v="3.5"/>
    <n v="3.5"/>
    <n v="0"/>
    <b v="0"/>
    <n v="0"/>
  </r>
  <r>
    <s v="UK"/>
    <s v="GB-ENG"/>
    <s v="WEN250"/>
    <x v="123"/>
    <d v="2021-12-15T12:48:00"/>
    <x v="7"/>
    <n v="12"/>
    <s v="Imidacloprid"/>
    <s v="ng/L"/>
    <s v="="/>
    <n v="3.3"/>
    <n v="3.3"/>
    <n v="0"/>
    <b v="0"/>
    <n v="0"/>
  </r>
  <r>
    <s v="UK"/>
    <s v="GB-ENG"/>
    <s v="WEN250"/>
    <x v="123"/>
    <d v="2022-01-06T13:28:00"/>
    <x v="8"/>
    <n v="1"/>
    <s v="Imidacloprid"/>
    <s v="ng/L"/>
    <s v="="/>
    <n v="4.4000000000000004"/>
    <n v="4.4000000000000004"/>
    <n v="0"/>
    <b v="0"/>
    <n v="0"/>
  </r>
  <r>
    <s v="UK"/>
    <s v="GB-ENG"/>
    <s v="WEN250"/>
    <x v="123"/>
    <d v="2022-01-13T13:07:00"/>
    <x v="8"/>
    <n v="1"/>
    <s v="Imidacloprid"/>
    <s v="ng/L"/>
    <s v="="/>
    <n v="3.4"/>
    <n v="3.4"/>
    <n v="0"/>
    <b v="0"/>
    <n v="0"/>
  </r>
  <r>
    <s v="UK"/>
    <s v="GB-ENG"/>
    <s v="WEN250"/>
    <x v="123"/>
    <d v="2022-01-19T13:09:00"/>
    <x v="8"/>
    <n v="1"/>
    <s v="Imidacloprid"/>
    <s v="ng/L"/>
    <s v="="/>
    <n v="4"/>
    <n v="4"/>
    <n v="0"/>
    <b v="0"/>
    <n v="0"/>
  </r>
  <r>
    <s v="UK"/>
    <s v="GB-ENG"/>
    <s v="WEN250"/>
    <x v="123"/>
    <d v="2022-01-26T13:43:00"/>
    <x v="8"/>
    <n v="1"/>
    <s v="Imidacloprid"/>
    <s v="ng/L"/>
    <s v="="/>
    <n v="4.8"/>
    <n v="4.8"/>
    <n v="0"/>
    <b v="0"/>
    <n v="0"/>
  </r>
  <r>
    <s v="UK"/>
    <s v="GB-ENG"/>
    <s v="WEN250"/>
    <x v="123"/>
    <d v="2022-02-02T13:18:00"/>
    <x v="8"/>
    <n v="2"/>
    <s v="Imidacloprid"/>
    <s v="ng/L"/>
    <s v="="/>
    <n v="4.1000000000000005"/>
    <n v="4.1000000000000005"/>
    <n v="0"/>
    <b v="0"/>
    <n v="0"/>
  </r>
  <r>
    <s v="UK"/>
    <s v="GB-ENG"/>
    <s v="WEN250"/>
    <x v="123"/>
    <d v="2022-02-11T13:14:00"/>
    <x v="8"/>
    <n v="2"/>
    <s v="Imidacloprid"/>
    <s v="ng/L"/>
    <s v="="/>
    <n v="5"/>
    <n v="5"/>
    <n v="0"/>
    <b v="0"/>
    <n v="0"/>
  </r>
  <r>
    <s v="UK"/>
    <s v="GB-ENG"/>
    <s v="WEN250"/>
    <x v="123"/>
    <d v="2022-02-16T12:59:00"/>
    <x v="8"/>
    <n v="2"/>
    <s v="Imidacloprid"/>
    <s v="ng/L"/>
    <s v="&lt;"/>
    <n v="1"/>
    <n v="0.5"/>
    <n v="1"/>
    <b v="1"/>
    <n v="0"/>
  </r>
  <r>
    <s v="UK"/>
    <s v="GB-ENG"/>
    <s v="WEN250"/>
    <x v="123"/>
    <d v="2022-02-23T12:58:00"/>
    <x v="8"/>
    <n v="2"/>
    <s v="Imidacloprid"/>
    <s v="ng/L"/>
    <s v="="/>
    <n v="2.7"/>
    <n v="2.7"/>
    <n v="0"/>
    <b v="0"/>
    <n v="0"/>
  </r>
  <r>
    <s v="UK"/>
    <s v="GB-ENG"/>
    <s v="WEN250"/>
    <x v="123"/>
    <d v="2022-03-02T12:52:00"/>
    <x v="8"/>
    <n v="3"/>
    <s v="Imidacloprid"/>
    <s v="ng/L"/>
    <s v="="/>
    <n v="3.7"/>
    <n v="3.7"/>
    <n v="0"/>
    <b v="0"/>
    <n v="0"/>
  </r>
  <r>
    <s v="UK"/>
    <s v="GB-ENG"/>
    <s v="WEN250"/>
    <x v="123"/>
    <d v="2022-03-09T13:06:00"/>
    <x v="8"/>
    <n v="3"/>
    <s v="Imidacloprid"/>
    <s v="ng/L"/>
    <s v="="/>
    <n v="3.4"/>
    <n v="3.4"/>
    <n v="0"/>
    <b v="0"/>
    <n v="0"/>
  </r>
  <r>
    <s v="UK"/>
    <s v="GB-ENG"/>
    <s v="WEN250"/>
    <x v="123"/>
    <d v="2022-03-16T13:02:00"/>
    <x v="8"/>
    <n v="3"/>
    <s v="Imidacloprid"/>
    <s v="ng/L"/>
    <s v="="/>
    <n v="4.1000000000000005"/>
    <n v="4.1000000000000005"/>
    <n v="0"/>
    <b v="0"/>
    <n v="0"/>
  </r>
  <r>
    <s v="UK"/>
    <s v="GB-ENG"/>
    <s v="WEN250"/>
    <x v="123"/>
    <d v="2022-03-24T10:59:00"/>
    <x v="8"/>
    <n v="3"/>
    <s v="Imidacloprid"/>
    <s v="ng/L"/>
    <s v="="/>
    <n v="4.3"/>
    <n v="4.3"/>
    <n v="0"/>
    <b v="0"/>
    <n v="0"/>
  </r>
  <r>
    <s v="UK"/>
    <s v="GB-ENG"/>
    <s v="WEN250"/>
    <x v="123"/>
    <d v="2022-03-30T13:32:00"/>
    <x v="8"/>
    <n v="3"/>
    <s v="Imidacloprid"/>
    <s v="ng/L"/>
    <s v="="/>
    <n v="4.7"/>
    <n v="4.7"/>
    <n v="0"/>
    <b v="0"/>
    <n v="0"/>
  </r>
  <r>
    <s v="UK"/>
    <s v="GB-ENG"/>
    <s v="WEN250"/>
    <x v="123"/>
    <d v="2022-04-06T14:34:00"/>
    <x v="8"/>
    <n v="4"/>
    <s v="Imidacloprid"/>
    <s v="ng/L"/>
    <s v="="/>
    <n v="3.5"/>
    <n v="3.5"/>
    <n v="0"/>
    <b v="0"/>
    <n v="0"/>
  </r>
  <r>
    <s v="UK"/>
    <s v="GB-ENG"/>
    <s v="WEN250"/>
    <x v="123"/>
    <d v="2022-04-13T14:00:00"/>
    <x v="8"/>
    <n v="4"/>
    <s v="Imidacloprid"/>
    <s v="ng/L"/>
    <s v="="/>
    <n v="4.8"/>
    <n v="4.8"/>
    <n v="0"/>
    <b v="0"/>
    <n v="0"/>
  </r>
  <r>
    <s v="UK"/>
    <s v="GB-ENG"/>
    <s v="WEN250"/>
    <x v="123"/>
    <d v="2022-04-20T13:59:00"/>
    <x v="8"/>
    <n v="4"/>
    <s v="Imidacloprid"/>
    <s v="ng/L"/>
    <s v="="/>
    <n v="5.6"/>
    <n v="5.6"/>
    <n v="0"/>
    <b v="0"/>
    <n v="0"/>
  </r>
  <r>
    <s v="UK"/>
    <s v="GB-ENG"/>
    <s v="WEN250"/>
    <x v="123"/>
    <d v="2022-04-27T14:50:00"/>
    <x v="8"/>
    <n v="4"/>
    <s v="Imidacloprid"/>
    <s v="ng/L"/>
    <s v="="/>
    <n v="5.2"/>
    <n v="5.2"/>
    <n v="0"/>
    <b v="0"/>
    <n v="0"/>
  </r>
  <r>
    <s v="UK"/>
    <s v="GB-ENG"/>
    <s v="WEN250"/>
    <x v="123"/>
    <d v="2022-05-04T14:13:00"/>
    <x v="8"/>
    <n v="5"/>
    <s v="Imidacloprid"/>
    <s v="ng/L"/>
    <s v="="/>
    <n v="5.4"/>
    <n v="5.4"/>
    <n v="0"/>
    <b v="0"/>
    <n v="0"/>
  </r>
  <r>
    <s v="UK"/>
    <s v="GB-ENG"/>
    <s v="WEN250"/>
    <x v="123"/>
    <d v="2022-05-12T14:22:00"/>
    <x v="8"/>
    <n v="5"/>
    <s v="Imidacloprid"/>
    <s v="ng/L"/>
    <s v="="/>
    <n v="6"/>
    <n v="6"/>
    <n v="0"/>
    <b v="0"/>
    <n v="0"/>
  </r>
  <r>
    <s v="UK"/>
    <s v="GB-ENG"/>
    <s v="WEN250"/>
    <x v="123"/>
    <d v="2022-05-18T14:16:00"/>
    <x v="8"/>
    <n v="5"/>
    <s v="Imidacloprid"/>
    <s v="ng/L"/>
    <s v="="/>
    <n v="5"/>
    <n v="5"/>
    <n v="0"/>
    <b v="0"/>
    <n v="0"/>
  </r>
  <r>
    <s v="UK"/>
    <s v="GB-ENG"/>
    <s v="WEN250"/>
    <x v="123"/>
    <d v="2022-05-26T14:21:00"/>
    <x v="8"/>
    <n v="5"/>
    <s v="Imidacloprid"/>
    <s v="ng/L"/>
    <s v="&lt;"/>
    <n v="1"/>
    <n v="0.5"/>
    <n v="1"/>
    <b v="1"/>
    <n v="0"/>
  </r>
  <r>
    <s v="UK"/>
    <s v="GB-ENG"/>
    <s v="WEN250"/>
    <x v="123"/>
    <d v="2022-06-08T14:15:00"/>
    <x v="8"/>
    <n v="6"/>
    <s v="Imidacloprid"/>
    <s v="ng/L"/>
    <s v="="/>
    <n v="6.4"/>
    <n v="6.4"/>
    <n v="0"/>
    <b v="0"/>
    <n v="0"/>
  </r>
  <r>
    <s v="UK"/>
    <s v="GB-ENG"/>
    <s v="WEN250"/>
    <x v="123"/>
    <d v="2022-06-16T14:14:00"/>
    <x v="8"/>
    <n v="6"/>
    <s v="Imidacloprid"/>
    <s v="ng/L"/>
    <s v="="/>
    <n v="5.2"/>
    <n v="5.2"/>
    <n v="0"/>
    <b v="0"/>
    <n v="0"/>
  </r>
  <r>
    <s v="UK"/>
    <s v="GB-ENG"/>
    <s v="WEN250"/>
    <x v="123"/>
    <d v="2022-06-22T10:50:00"/>
    <x v="8"/>
    <n v="6"/>
    <s v="Imidacloprid"/>
    <s v="ng/L"/>
    <s v="="/>
    <n v="6.4"/>
    <n v="6.4"/>
    <n v="0"/>
    <b v="0"/>
    <n v="0"/>
  </r>
  <r>
    <s v="UK"/>
    <s v="GB-ENG"/>
    <s v="WEN250"/>
    <x v="123"/>
    <d v="2022-07-06T14:23:00"/>
    <x v="8"/>
    <n v="7"/>
    <s v="Imidacloprid"/>
    <s v="ng/L"/>
    <s v="="/>
    <n v="5.7"/>
    <n v="5.7"/>
    <n v="0"/>
    <b v="0"/>
    <n v="0"/>
  </r>
  <r>
    <s v="UK"/>
    <s v="GB-ENG"/>
    <s v="WEN250"/>
    <x v="123"/>
    <d v="2022-07-13T14:25:00"/>
    <x v="8"/>
    <n v="7"/>
    <s v="Imidacloprid"/>
    <s v="ng/L"/>
    <s v="="/>
    <n v="5.3"/>
    <n v="5.3"/>
    <n v="0"/>
    <b v="0"/>
    <n v="0"/>
  </r>
  <r>
    <s v="UK"/>
    <s v="GB-ENG"/>
    <s v="WEN250"/>
    <x v="123"/>
    <d v="2022-07-22T11:08:00"/>
    <x v="8"/>
    <n v="7"/>
    <s v="Imidacloprid"/>
    <s v="ng/L"/>
    <s v="&lt;"/>
    <n v="1"/>
    <n v="0.5"/>
    <n v="1"/>
    <b v="1"/>
    <n v="0"/>
  </r>
  <r>
    <s v="UK"/>
    <s v="GB-ENG"/>
    <s v="WEN250"/>
    <x v="123"/>
    <d v="2022-07-28T14:14:00"/>
    <x v="8"/>
    <n v="7"/>
    <s v="Imidacloprid"/>
    <s v="ng/L"/>
    <s v="="/>
    <n v="6.7"/>
    <n v="6.7"/>
    <n v="0"/>
    <b v="0"/>
    <n v="0"/>
  </r>
  <r>
    <s v="UK"/>
    <s v="GB-ENG"/>
    <s v="WEN250"/>
    <x v="123"/>
    <d v="2022-08-03T14:28:00"/>
    <x v="8"/>
    <n v="8"/>
    <s v="Imidacloprid"/>
    <s v="ng/L"/>
    <s v="="/>
    <n v="8.6"/>
    <n v="8.6"/>
    <n v="0"/>
    <b v="0"/>
    <n v="0"/>
  </r>
  <r>
    <s v="UK"/>
    <s v="GB-ENG"/>
    <s v="WEN250"/>
    <x v="123"/>
    <d v="2022-08-10T14:16:00"/>
    <x v="8"/>
    <n v="8"/>
    <s v="Imidacloprid"/>
    <s v="ng/L"/>
    <s v="="/>
    <n v="6.5"/>
    <n v="6.5"/>
    <n v="0"/>
    <b v="0"/>
    <n v="0"/>
  </r>
  <r>
    <s v="UK"/>
    <s v="GB-ENG"/>
    <s v="WEN250"/>
    <x v="123"/>
    <d v="2022-08-19T15:15:00"/>
    <x v="8"/>
    <n v="8"/>
    <s v="Imidacloprid"/>
    <s v="ng/L"/>
    <s v="="/>
    <n v="7.8"/>
    <n v="7.8"/>
    <n v="0"/>
    <b v="0"/>
    <n v="0"/>
  </r>
  <r>
    <s v="UK"/>
    <s v="GB-ENG"/>
    <s v="WEN250"/>
    <x v="123"/>
    <d v="2022-08-24T12:23:00"/>
    <x v="8"/>
    <n v="8"/>
    <s v="Imidacloprid"/>
    <s v="ng/L"/>
    <s v="="/>
    <n v="8.5"/>
    <n v="8.5"/>
    <n v="0"/>
    <b v="0"/>
    <n v="0"/>
  </r>
  <r>
    <s v="UK"/>
    <s v="GB-ENG"/>
    <s v="WEN250"/>
    <x v="123"/>
    <d v="2022-08-31T12:14:00"/>
    <x v="8"/>
    <n v="8"/>
    <s v="Imidacloprid"/>
    <s v="ng/L"/>
    <s v="="/>
    <n v="9.1"/>
    <n v="9.1"/>
    <n v="0"/>
    <b v="0"/>
    <n v="0"/>
  </r>
  <r>
    <s v="UK"/>
    <s v="GB-ENG"/>
    <s v="WEN250"/>
    <x v="123"/>
    <d v="2022-09-08T14:34:00"/>
    <x v="8"/>
    <n v="9"/>
    <s v="Imidacloprid"/>
    <s v="ng/L"/>
    <s v="&lt;"/>
    <n v="1"/>
    <n v="0.5"/>
    <n v="1"/>
    <b v="1"/>
    <n v="0"/>
  </r>
  <r>
    <s v="UK"/>
    <s v="GB-ENG"/>
    <s v="WEN250"/>
    <x v="123"/>
    <d v="2022-09-14T11:26:00"/>
    <x v="8"/>
    <n v="9"/>
    <s v="Imidacloprid"/>
    <s v="ng/L"/>
    <s v="="/>
    <n v="8.5"/>
    <n v="8.5"/>
    <n v="0"/>
    <b v="0"/>
    <n v="0"/>
  </r>
  <r>
    <s v="UK"/>
    <s v="GB-ENG"/>
    <s v="WEN250"/>
    <x v="123"/>
    <d v="2022-09-21T14:30:00"/>
    <x v="8"/>
    <n v="9"/>
    <s v="Imidacloprid"/>
    <s v="ng/L"/>
    <s v="="/>
    <n v="6.1000000000000005"/>
    <n v="6.1000000000000005"/>
    <n v="0"/>
    <b v="0"/>
    <n v="0"/>
  </r>
  <r>
    <s v="UK"/>
    <s v="GB-ENG"/>
    <s v="WEN250"/>
    <x v="123"/>
    <d v="2022-09-28T14:22:00"/>
    <x v="8"/>
    <n v="9"/>
    <s v="Imidacloprid"/>
    <s v="ng/L"/>
    <s v="="/>
    <n v="6.6"/>
    <n v="6.6"/>
    <n v="0"/>
    <b v="0"/>
    <n v="0"/>
  </r>
  <r>
    <s v="UK"/>
    <s v="GB-ENG"/>
    <s v="WEN250"/>
    <x v="123"/>
    <d v="2022-10-03T11:38:00"/>
    <x v="8"/>
    <n v="10"/>
    <s v="Imidacloprid"/>
    <s v="ng/L"/>
    <s v="="/>
    <n v="7.1000000000000005"/>
    <n v="7.1000000000000005"/>
    <n v="0"/>
    <b v="0"/>
    <n v="0"/>
  </r>
  <r>
    <s v="UK"/>
    <s v="GB-ENG"/>
    <s v="WEN250"/>
    <x v="123"/>
    <d v="2022-10-12T13:23:00"/>
    <x v="8"/>
    <n v="10"/>
    <s v="Imidacloprid"/>
    <s v="ng/L"/>
    <s v="="/>
    <n v="7.6"/>
    <n v="7.6"/>
    <n v="0"/>
    <b v="0"/>
    <n v="0"/>
  </r>
  <r>
    <s v="UK"/>
    <s v="GB-ENG"/>
    <s v="WEN250"/>
    <x v="123"/>
    <d v="2022-10-19T14:56:00"/>
    <x v="8"/>
    <n v="10"/>
    <s v="Imidacloprid"/>
    <s v="ng/L"/>
    <s v="="/>
    <n v="5.7"/>
    <n v="5.7"/>
    <n v="0"/>
    <b v="0"/>
    <n v="0"/>
  </r>
  <r>
    <s v="UK"/>
    <s v="GB-ENG"/>
    <s v="WEN250"/>
    <x v="123"/>
    <d v="2022-10-26T14:08:00"/>
    <x v="8"/>
    <n v="10"/>
    <s v="Imidacloprid"/>
    <s v="ng/L"/>
    <s v="="/>
    <n v="7"/>
    <n v="7"/>
    <n v="0"/>
    <b v="0"/>
    <n v="0"/>
  </r>
  <r>
    <s v="UK"/>
    <s v="GB-ENG"/>
    <s v="WEN250"/>
    <x v="123"/>
    <d v="2022-11-02T13:12:00"/>
    <x v="8"/>
    <n v="11"/>
    <s v="Imidacloprid"/>
    <s v="ng/L"/>
    <s v="="/>
    <n v="5.8999999999999995"/>
    <n v="5.8999999999999995"/>
    <n v="0"/>
    <b v="0"/>
    <n v="0"/>
  </r>
  <r>
    <s v="UK"/>
    <s v="GB-ENG"/>
    <s v="WEN250"/>
    <x v="123"/>
    <d v="2022-11-09T13:46:00"/>
    <x v="8"/>
    <n v="11"/>
    <s v="Imidacloprid"/>
    <s v="ng/L"/>
    <s v="="/>
    <n v="4.3"/>
    <n v="4.3"/>
    <n v="0"/>
    <b v="0"/>
    <n v="0"/>
  </r>
  <r>
    <s v="UK"/>
    <s v="GB-ENG"/>
    <s v="WEN250"/>
    <x v="123"/>
    <d v="2022-11-16T13:39:00"/>
    <x v="8"/>
    <n v="11"/>
    <s v="Imidacloprid"/>
    <s v="ng/L"/>
    <s v="="/>
    <n v="4.5"/>
    <n v="4.5"/>
    <n v="0"/>
    <b v="0"/>
    <n v="0"/>
  </r>
  <r>
    <s v="UK"/>
    <s v="GB-ENG"/>
    <s v="WEN250"/>
    <x v="123"/>
    <d v="2022-11-23T13:46:00"/>
    <x v="8"/>
    <n v="11"/>
    <s v="Imidacloprid"/>
    <s v="ng/L"/>
    <s v="="/>
    <n v="6.6"/>
    <n v="6.6"/>
    <n v="0"/>
    <b v="0"/>
    <n v="0"/>
  </r>
  <r>
    <s v="UK"/>
    <s v="GB-ENG"/>
    <s v="WEN250"/>
    <x v="123"/>
    <d v="2022-11-30T13:29:00"/>
    <x v="8"/>
    <n v="11"/>
    <s v="Imidacloprid"/>
    <s v="ng/L"/>
    <s v="="/>
    <n v="3.7"/>
    <n v="3.7"/>
    <n v="0"/>
    <b v="0"/>
    <n v="0"/>
  </r>
  <r>
    <s v="UK"/>
    <s v="GB-ENG"/>
    <s v="WEN250"/>
    <x v="123"/>
    <d v="2022-12-07T13:03:00"/>
    <x v="8"/>
    <n v="12"/>
    <s v="Imidacloprid"/>
    <s v="ng/L"/>
    <s v="&lt;"/>
    <n v="1"/>
    <n v="0.5"/>
    <n v="1"/>
    <b v="1"/>
    <n v="0"/>
  </r>
  <r>
    <s v="UK"/>
    <s v="GB-ENG"/>
    <s v="WEN250"/>
    <x v="123"/>
    <d v="2022-12-14T13:18:00"/>
    <x v="8"/>
    <n v="12"/>
    <s v="Imidacloprid"/>
    <s v="ng/L"/>
    <s v="="/>
    <n v="4.3"/>
    <n v="4.3"/>
    <n v="0"/>
    <b v="0"/>
    <n v="0"/>
  </r>
  <r>
    <s v="UK"/>
    <s v="GB-ENG"/>
    <s v="WEN250"/>
    <x v="123"/>
    <d v="2023-01-26T12:17:00"/>
    <x v="9"/>
    <n v="1"/>
    <s v="Imidacloprid"/>
    <s v="ng/L"/>
    <s v="&lt;"/>
    <n v="1"/>
    <n v="0.5"/>
    <n v="1"/>
    <b v="1"/>
    <n v="0"/>
  </r>
  <r>
    <s v="UK"/>
    <s v="GB-ENG"/>
    <s v="WEN250"/>
    <x v="123"/>
    <d v="2023-02-01T13:23:00"/>
    <x v="9"/>
    <n v="2"/>
    <s v="Imidacloprid"/>
    <s v="ng/L"/>
    <s v="&lt;"/>
    <n v="1"/>
    <n v="0.5"/>
    <n v="1"/>
    <b v="1"/>
    <n v="0"/>
  </r>
  <r>
    <s v="UK"/>
    <s v="GB-ENG"/>
    <s v="WEN250"/>
    <x v="123"/>
    <d v="2023-02-09T13:08:00"/>
    <x v="9"/>
    <n v="2"/>
    <s v="Imidacloprid"/>
    <s v="ng/L"/>
    <s v="&lt;"/>
    <n v="1"/>
    <n v="0.5"/>
    <n v="1"/>
    <b v="1"/>
    <n v="0"/>
  </r>
  <r>
    <s v="UK"/>
    <s v="GB-ENG"/>
    <s v="WEN250"/>
    <x v="123"/>
    <d v="2023-02-15T13:18:00"/>
    <x v="9"/>
    <n v="2"/>
    <s v="Imidacloprid"/>
    <s v="ng/L"/>
    <s v="&lt;"/>
    <n v="1"/>
    <n v="0.5"/>
    <n v="1"/>
    <b v="1"/>
    <n v="0"/>
  </r>
  <r>
    <s v="UK"/>
    <s v="GB-ENG"/>
    <s v="WEN250"/>
    <x v="123"/>
    <d v="2023-02-22T13:10:00"/>
    <x v="9"/>
    <n v="2"/>
    <s v="Imidacloprid"/>
    <s v="ng/L"/>
    <s v="="/>
    <n v="6.1000000000000005"/>
    <n v="6.1000000000000005"/>
    <n v="0"/>
    <b v="0"/>
    <n v="0"/>
  </r>
  <r>
    <s v="UK"/>
    <s v="GB-ENG"/>
    <s v="WEN250"/>
    <x v="123"/>
    <d v="2023-03-01T13:34:00"/>
    <x v="9"/>
    <n v="3"/>
    <s v="Imidacloprid"/>
    <s v="ng/L"/>
    <s v="="/>
    <n v="4.8999999999999995"/>
    <n v="4.8999999999999995"/>
    <n v="0"/>
    <b v="0"/>
    <n v="0"/>
  </r>
  <r>
    <s v="UK"/>
    <s v="GB-ENG"/>
    <s v="WEN250"/>
    <x v="123"/>
    <d v="2023-03-08T14:12:00"/>
    <x v="9"/>
    <n v="3"/>
    <s v="Imidacloprid"/>
    <s v="ng/L"/>
    <s v="="/>
    <n v="5.4"/>
    <n v="5.4"/>
    <n v="0"/>
    <b v="0"/>
    <n v="0"/>
  </r>
  <r>
    <s v="UK"/>
    <s v="GB-ENG"/>
    <s v="WEN250"/>
    <x v="123"/>
    <d v="2023-03-16T14:48:00"/>
    <x v="9"/>
    <n v="3"/>
    <s v="Imidacloprid"/>
    <s v="ng/L"/>
    <s v="="/>
    <n v="3.4"/>
    <n v="3.4"/>
    <n v="0"/>
    <b v="0"/>
    <n v="0"/>
  </r>
  <r>
    <s v="UK"/>
    <s v="GB-ENG"/>
    <s v="WEN250"/>
    <x v="123"/>
    <d v="2023-04-26T14:53:00"/>
    <x v="9"/>
    <n v="4"/>
    <s v="Imidacloprid"/>
    <s v="ng/L"/>
    <s v="&lt;"/>
    <n v="1"/>
    <n v="0.5"/>
    <n v="1"/>
    <b v="1"/>
    <n v="0"/>
  </r>
  <r>
    <s v="UK"/>
    <s v="GB-ENG"/>
    <s v="WEN250"/>
    <x v="123"/>
    <d v="2023-05-17T14:05:00"/>
    <x v="9"/>
    <n v="5"/>
    <s v="Imidacloprid"/>
    <s v="ng/L"/>
    <s v="&lt;"/>
    <n v="1"/>
    <n v="0.5"/>
    <n v="1"/>
    <b v="1"/>
    <n v="0"/>
  </r>
  <r>
    <s v="UK"/>
    <s v="GB-ENG"/>
    <s v="WEN250"/>
    <x v="123"/>
    <d v="2023-05-25T14:36:00"/>
    <x v="9"/>
    <n v="5"/>
    <s v="Imidacloprid"/>
    <s v="ng/L"/>
    <s v="&lt;"/>
    <n v="1"/>
    <n v="0.5"/>
    <n v="1"/>
    <b v="1"/>
    <n v="0"/>
  </r>
  <r>
    <s v="UK"/>
    <s v="GB-ENG"/>
    <s v="WEN250"/>
    <x v="123"/>
    <d v="2023-06-01T14:55:00"/>
    <x v="9"/>
    <n v="6"/>
    <s v="Imidacloprid"/>
    <s v="ng/L"/>
    <s v="="/>
    <n v="4.4000000000000004"/>
    <n v="4.4000000000000004"/>
    <n v="0"/>
    <b v="0"/>
    <n v="0"/>
  </r>
  <r>
    <s v="UK"/>
    <s v="GB-ENG"/>
    <s v="WEN250"/>
    <x v="123"/>
    <d v="2023-06-07T14:05:00"/>
    <x v="9"/>
    <n v="6"/>
    <s v="Imidacloprid"/>
    <s v="ng/L"/>
    <s v="="/>
    <n v="3.9"/>
    <n v="3.9"/>
    <n v="0"/>
    <b v="0"/>
    <n v="0"/>
  </r>
  <r>
    <s v="UK"/>
    <s v="GB-ENG"/>
    <s v="WEN250"/>
    <x v="123"/>
    <d v="2023-06-14T14:37:00"/>
    <x v="9"/>
    <n v="6"/>
    <s v="Imidacloprid"/>
    <s v="ng/L"/>
    <s v="="/>
    <n v="5.6"/>
    <n v="5.6"/>
    <n v="0"/>
    <b v="0"/>
    <n v="0"/>
  </r>
  <r>
    <s v="UK"/>
    <s v="GB-ENG"/>
    <s v="WEN250"/>
    <x v="123"/>
    <d v="2023-06-21T14:00:00"/>
    <x v="9"/>
    <n v="6"/>
    <s v="Imidacloprid"/>
    <s v="ng/L"/>
    <s v="="/>
    <n v="6.6"/>
    <n v="6.6"/>
    <n v="0"/>
    <b v="0"/>
    <n v="0"/>
  </r>
  <r>
    <s v="UK"/>
    <s v="GB-ENG"/>
    <s v="WEN250"/>
    <x v="123"/>
    <d v="2023-06-28T16:22:00"/>
    <x v="9"/>
    <n v="6"/>
    <s v="Imidacloprid"/>
    <s v="ng/L"/>
    <s v="="/>
    <n v="3"/>
    <n v="3"/>
    <n v="0"/>
    <b v="0"/>
    <n v="0"/>
  </r>
  <r>
    <s v="UK"/>
    <s v="GB-ENG"/>
    <s v="WEN250"/>
    <x v="123"/>
    <d v="2023-07-05T10:25:00"/>
    <x v="9"/>
    <n v="7"/>
    <s v="Imidacloprid"/>
    <s v="ng/L"/>
    <s v="="/>
    <n v="6.4"/>
    <n v="6.4"/>
    <n v="0"/>
    <b v="0"/>
    <n v="0"/>
  </r>
  <r>
    <s v="UK"/>
    <s v="GB-ENG"/>
    <s v="WEN250"/>
    <x v="123"/>
    <d v="2023-07-12T10:57:00"/>
    <x v="9"/>
    <n v="7"/>
    <s v="Imidacloprid"/>
    <s v="ng/L"/>
    <s v="&lt;"/>
    <n v="1"/>
    <n v="0.5"/>
    <n v="1"/>
    <b v="1"/>
    <n v="0"/>
  </r>
  <r>
    <s v="UK"/>
    <s v="GB-ENG"/>
    <s v="WEN250"/>
    <x v="123"/>
    <d v="2023-07-19T12:58:00"/>
    <x v="9"/>
    <n v="7"/>
    <s v="Imidacloprid"/>
    <s v="ng/L"/>
    <s v="&lt;"/>
    <n v="1"/>
    <n v="0.5"/>
    <n v="1"/>
    <b v="1"/>
    <n v="0"/>
  </r>
  <r>
    <s v="UK"/>
    <s v="GB-ENG"/>
    <s v="WEN250"/>
    <x v="123"/>
    <d v="2023-07-26T14:56:00"/>
    <x v="9"/>
    <n v="7"/>
    <s v="Imidacloprid"/>
    <s v="ng/L"/>
    <s v="&lt;"/>
    <n v="1"/>
    <n v="0.5"/>
    <n v="1"/>
    <b v="1"/>
    <n v="0"/>
  </r>
  <r>
    <s v="UK"/>
    <s v="GB-ENG"/>
    <s v="WEN250"/>
    <x v="123"/>
    <d v="2023-08-02T16:30:00"/>
    <x v="9"/>
    <n v="8"/>
    <s v="Imidacloprid"/>
    <s v="ng/L"/>
    <s v="&lt;"/>
    <n v="1"/>
    <n v="0.5"/>
    <n v="1"/>
    <b v="1"/>
    <n v="0"/>
  </r>
  <r>
    <s v="UK"/>
    <s v="GB-ENG"/>
    <s v="WEN250"/>
    <x v="123"/>
    <d v="2023-08-09T14:20:00"/>
    <x v="9"/>
    <n v="8"/>
    <s v="Imidacloprid"/>
    <s v="ng/L"/>
    <s v="="/>
    <n v="6.8"/>
    <n v="6.8"/>
    <n v="0"/>
    <b v="0"/>
    <n v="0"/>
  </r>
  <r>
    <s v="UK"/>
    <s v="GB-ENG"/>
    <s v="WEN250"/>
    <x v="123"/>
    <d v="2023-08-16T15:51:00"/>
    <x v="9"/>
    <n v="8"/>
    <s v="Imidacloprid"/>
    <s v="ng/L"/>
    <s v="="/>
    <n v="6.8"/>
    <n v="6.8"/>
    <n v="0"/>
    <b v="0"/>
    <n v="0"/>
  </r>
  <r>
    <s v="UK"/>
    <s v="GB-ENG"/>
    <s v="WEN250"/>
    <x v="123"/>
    <d v="2023-08-23T11:13:00"/>
    <x v="9"/>
    <n v="8"/>
    <s v="Imidacloprid"/>
    <s v="ng/L"/>
    <s v="="/>
    <n v="6.6"/>
    <n v="6.6"/>
    <n v="0"/>
    <b v="0"/>
    <n v="0"/>
  </r>
  <r>
    <s v="UK"/>
    <s v="GB-ENG"/>
    <s v="WEN250"/>
    <x v="123"/>
    <d v="2023-08-30T14:11:00"/>
    <x v="9"/>
    <n v="8"/>
    <s v="Imidacloprid"/>
    <s v="ng/L"/>
    <s v="&lt;"/>
    <n v="1"/>
    <n v="0.5"/>
    <n v="1"/>
    <b v="1"/>
    <n v="0"/>
  </r>
  <r>
    <s v="UK"/>
    <s v="GB-ENG"/>
    <s v="WEN250"/>
    <x v="123"/>
    <d v="2023-09-06T14:19:00"/>
    <x v="9"/>
    <n v="9"/>
    <s v="Imidacloprid"/>
    <s v="ng/L"/>
    <s v="="/>
    <n v="7.1000000000000005"/>
    <n v="7.1000000000000005"/>
    <n v="0"/>
    <b v="0"/>
    <n v="0"/>
  </r>
  <r>
    <s v="UK"/>
    <s v="GB-ENG"/>
    <s v="WEN250"/>
    <x v="123"/>
    <d v="2023-09-13T13:59:00"/>
    <x v="9"/>
    <n v="9"/>
    <s v="Imidacloprid"/>
    <s v="ng/L"/>
    <s v="&lt;"/>
    <n v="1"/>
    <n v="0.5"/>
    <n v="1"/>
    <b v="1"/>
    <n v="0"/>
  </r>
  <r>
    <s v="UK"/>
    <s v="GB-ENG"/>
    <s v="WEN250"/>
    <x v="123"/>
    <d v="2023-09-21T13:02:00"/>
    <x v="9"/>
    <n v="9"/>
    <s v="Imidacloprid"/>
    <s v="ng/L"/>
    <s v="&lt;"/>
    <n v="1"/>
    <n v="0.5"/>
    <n v="1"/>
    <b v="1"/>
    <n v="0"/>
  </r>
  <r>
    <s v="UK"/>
    <s v="GB-ENG"/>
    <s v="WEN250"/>
    <x v="123"/>
    <d v="2023-09-27T14:05:00"/>
    <x v="9"/>
    <n v="9"/>
    <s v="Imidacloprid"/>
    <s v="ng/L"/>
    <s v="&lt;"/>
    <n v="1"/>
    <n v="0.5"/>
    <n v="1"/>
    <b v="1"/>
    <n v="0"/>
  </r>
  <r>
    <s v="UK"/>
    <s v="GB-ENG"/>
    <s v="WEN250"/>
    <x v="123"/>
    <d v="2023-10-04T14:11:00"/>
    <x v="9"/>
    <n v="10"/>
    <s v="Imidacloprid"/>
    <s v="ng/L"/>
    <s v="="/>
    <n v="5.4"/>
    <n v="5.4"/>
    <n v="0"/>
    <b v="0"/>
    <n v="0"/>
  </r>
  <r>
    <s v="UK"/>
    <s v="GB-ENG"/>
    <s v="WEN250"/>
    <x v="123"/>
    <d v="2023-10-11T12:44:00"/>
    <x v="9"/>
    <n v="10"/>
    <s v="Imidacloprid"/>
    <s v="ng/L"/>
    <s v="="/>
    <n v="6.3"/>
    <n v="6.3"/>
    <n v="0"/>
    <b v="0"/>
    <n v="0"/>
  </r>
  <r>
    <s v="UK"/>
    <s v="GB-ENG"/>
    <s v="WEN250"/>
    <x v="123"/>
    <d v="2023-10-18T13:52:00"/>
    <x v="9"/>
    <n v="10"/>
    <s v="Imidacloprid"/>
    <s v="ng/L"/>
    <s v="&lt;"/>
    <n v="1"/>
    <n v="0.5"/>
    <n v="1"/>
    <b v="1"/>
    <n v="0"/>
  </r>
  <r>
    <s v="UK"/>
    <s v="GB-ENG"/>
    <s v="WEN250"/>
    <x v="123"/>
    <d v="2023-10-25T13:02:00"/>
    <x v="9"/>
    <n v="10"/>
    <s v="Imidacloprid"/>
    <s v="ng/L"/>
    <s v="&lt;"/>
    <n v="1"/>
    <n v="0.5"/>
    <n v="1"/>
    <b v="1"/>
    <n v="0"/>
  </r>
  <r>
    <s v="UK"/>
    <s v="GB-ENG"/>
    <s v="WEN250"/>
    <x v="123"/>
    <d v="2023-11-02T13:10:00"/>
    <x v="9"/>
    <n v="11"/>
    <s v="Imidacloprid"/>
    <s v="ng/L"/>
    <s v="&lt;"/>
    <n v="1"/>
    <n v="0.5"/>
    <n v="1"/>
    <b v="1"/>
    <n v="0"/>
  </r>
  <r>
    <s v="UK"/>
    <s v="GB-ENG"/>
    <s v="WEN250"/>
    <x v="123"/>
    <d v="2023-11-08T12:47:00"/>
    <x v="9"/>
    <n v="11"/>
    <s v="Imidacloprid"/>
    <s v="ng/L"/>
    <s v="&lt;"/>
    <n v="1"/>
    <n v="0.5"/>
    <n v="1"/>
    <b v="1"/>
    <n v="0"/>
  </r>
  <r>
    <s v="UK"/>
    <s v="GB-ENG"/>
    <s v="WEN250"/>
    <x v="123"/>
    <d v="2023-11-15T09:42:00"/>
    <x v="9"/>
    <n v="11"/>
    <s v="Imidacloprid"/>
    <s v="ng/L"/>
    <s v="="/>
    <n v="4.8"/>
    <n v="4.8"/>
    <n v="0"/>
    <b v="0"/>
    <n v="0"/>
  </r>
  <r>
    <s v="UK"/>
    <s v="GB-ENG"/>
    <s v="WEN250"/>
    <x v="123"/>
    <d v="2023-11-29T12:47:00"/>
    <x v="9"/>
    <n v="11"/>
    <s v="Imidacloprid"/>
    <s v="ng/L"/>
    <s v="&lt;"/>
    <n v="1"/>
    <n v="0.5"/>
    <n v="1"/>
    <b v="1"/>
    <n v="0"/>
  </r>
  <r>
    <s v="UK"/>
    <s v="GB-ENG"/>
    <s v="WEN250"/>
    <x v="123"/>
    <d v="2023-12-06T13:17:00"/>
    <x v="9"/>
    <n v="12"/>
    <s v="Imidacloprid"/>
    <s v="ng/L"/>
    <s v="="/>
    <n v="3.4"/>
    <n v="3.4"/>
    <n v="0"/>
    <b v="0"/>
    <n v="0"/>
  </r>
  <r>
    <s v="UK"/>
    <s v="GB-ENG"/>
    <s v="WEN250"/>
    <x v="123"/>
    <d v="2023-12-13T14:27:00"/>
    <x v="9"/>
    <n v="12"/>
    <s v="Imidacloprid"/>
    <s v="ng/L"/>
    <s v="="/>
    <n v="25"/>
    <n v="25"/>
    <n v="0"/>
    <b v="0"/>
    <n v="0"/>
  </r>
  <r>
    <s v="UK"/>
    <s v="GB-ENG"/>
    <s v="WEN250"/>
    <x v="123"/>
    <d v="2024-01-03T13:30:00"/>
    <x v="10"/>
    <n v="1"/>
    <s v="Imidacloprid"/>
    <s v="ng/L"/>
    <s v="&lt;"/>
    <n v="1"/>
    <n v="0.5"/>
    <n v="1"/>
    <b v="1"/>
    <n v="0"/>
  </r>
  <r>
    <s v="UK"/>
    <s v="GB-ENG"/>
    <s v="WEN250"/>
    <x v="123"/>
    <d v="2024-01-11T12:42:00"/>
    <x v="10"/>
    <n v="1"/>
    <s v="Imidacloprid"/>
    <s v="ng/L"/>
    <s v="&lt;"/>
    <n v="1"/>
    <n v="0.5"/>
    <n v="1"/>
    <b v="1"/>
    <n v="0"/>
  </r>
  <r>
    <s v="UK"/>
    <s v="GB-ENG"/>
    <s v="WEN250"/>
    <x v="123"/>
    <d v="2024-01-17T12:55:00"/>
    <x v="10"/>
    <n v="1"/>
    <s v="Imidacloprid"/>
    <s v="ng/L"/>
    <s v="="/>
    <n v="3.7"/>
    <n v="3.7"/>
    <n v="0"/>
    <b v="0"/>
    <n v="0"/>
  </r>
  <r>
    <s v="UK"/>
    <s v="GB-ENG"/>
    <s v="WEN250"/>
    <x v="123"/>
    <d v="2024-01-24T12:43:00"/>
    <x v="10"/>
    <n v="1"/>
    <s v="Imidacloprid"/>
    <s v="ng/L"/>
    <s v="="/>
    <n v="5.8"/>
    <n v="5.8"/>
    <n v="0"/>
    <b v="0"/>
    <n v="0"/>
  </r>
  <r>
    <s v="UK"/>
    <s v="GB-ENG"/>
    <s v="WEN250"/>
    <x v="123"/>
    <d v="2024-01-31T11:46:00"/>
    <x v="10"/>
    <n v="1"/>
    <s v="Imidacloprid"/>
    <s v="ng/L"/>
    <s v="="/>
    <n v="4.4000000000000004"/>
    <n v="4.4000000000000004"/>
    <n v="0"/>
    <b v="0"/>
    <n v="0"/>
  </r>
  <r>
    <s v="UK"/>
    <s v="GB-ENG"/>
    <s v="WEN250"/>
    <x v="123"/>
    <d v="2024-02-07T13:40:00"/>
    <x v="10"/>
    <n v="2"/>
    <s v="Imidacloprid"/>
    <s v="ng/L"/>
    <s v="="/>
    <n v="4.2"/>
    <n v="4.2"/>
    <n v="0"/>
    <b v="0"/>
    <n v="0"/>
  </r>
  <r>
    <s v="UK"/>
    <s v="GB-ENG"/>
    <s v="WEN250"/>
    <x v="123"/>
    <d v="2024-02-16T12:50:00"/>
    <x v="10"/>
    <n v="2"/>
    <s v="Imidacloprid"/>
    <s v="ng/L"/>
    <s v="&lt;"/>
    <n v="1"/>
    <n v="0.5"/>
    <n v="1"/>
    <b v="1"/>
    <n v="0"/>
  </r>
  <r>
    <s v="UK"/>
    <s v="GB-ENG"/>
    <s v="WEN250"/>
    <x v="123"/>
    <d v="2024-02-21T16:38:00"/>
    <x v="10"/>
    <n v="2"/>
    <s v="Imidacloprid"/>
    <s v="ng/L"/>
    <s v="&lt;"/>
    <n v="1"/>
    <n v="0.5"/>
    <n v="1"/>
    <b v="1"/>
    <n v="0"/>
  </r>
  <r>
    <s v="UK"/>
    <s v="GB-ENG"/>
    <s v="WEN250"/>
    <x v="123"/>
    <d v="2024-02-28T12:31:00"/>
    <x v="10"/>
    <n v="2"/>
    <s v="Imidacloprid"/>
    <s v="ng/L"/>
    <s v="="/>
    <n v="2.7"/>
    <n v="2.7"/>
    <n v="0"/>
    <b v="0"/>
    <n v="0"/>
  </r>
  <r>
    <s v="UK"/>
    <s v="GB-ENG"/>
    <s v="WEN250"/>
    <x v="123"/>
    <d v="2024-03-06T15:59:00"/>
    <x v="10"/>
    <n v="3"/>
    <s v="Imidacloprid"/>
    <s v="ng/L"/>
    <s v="&lt;"/>
    <n v="1"/>
    <n v="0.5"/>
    <n v="1"/>
    <b v="1"/>
    <n v="0"/>
  </r>
  <r>
    <s v="UK"/>
    <s v="GB-ENG"/>
    <s v="WEN250"/>
    <x v="123"/>
    <d v="2024-03-13T13:05:00"/>
    <x v="10"/>
    <n v="3"/>
    <s v="Imidacloprid"/>
    <s v="ng/L"/>
    <s v="&lt;"/>
    <n v="1"/>
    <n v="0.5"/>
    <n v="1"/>
    <b v="1"/>
    <n v="0"/>
  </r>
  <r>
    <s v="UK"/>
    <s v="GB-ENG"/>
    <s v="WEN250"/>
    <x v="123"/>
    <d v="2024-03-20T12:25:00"/>
    <x v="10"/>
    <n v="3"/>
    <s v="Imidacloprid"/>
    <s v="ng/L"/>
    <s v="="/>
    <n v="4.4000000000000004"/>
    <n v="4.4000000000000004"/>
    <n v="0"/>
    <b v="0"/>
    <n v="0"/>
  </r>
  <r>
    <s v="UK"/>
    <s v="GB-ENG"/>
    <s v="WEN250"/>
    <x v="123"/>
    <d v="2024-03-27T12:42:00"/>
    <x v="10"/>
    <n v="3"/>
    <s v="Imidacloprid"/>
    <s v="ng/L"/>
    <s v="="/>
    <n v="4"/>
    <n v="4"/>
    <n v="0"/>
    <b v="0"/>
    <n v="0"/>
  </r>
  <r>
    <s v="UK"/>
    <s v="GB-ENG"/>
    <s v="WEN250"/>
    <x v="123"/>
    <d v="2024-04-11T14:26:00"/>
    <x v="10"/>
    <n v="4"/>
    <s v="Imidacloprid"/>
    <s v="ng/L"/>
    <s v="="/>
    <n v="5.5"/>
    <n v="5.5"/>
    <n v="0"/>
    <b v="0"/>
    <n v="0"/>
  </r>
  <r>
    <s v="UK"/>
    <s v="GB-ENG"/>
    <s v="WITH5"/>
    <x v="124"/>
    <d v="2015-01-16T10:30:00"/>
    <x v="2"/>
    <n v="1"/>
    <s v="Imidacloprid"/>
    <s v="ng/L"/>
    <s v="="/>
    <n v="2.5"/>
    <n v="2.5"/>
    <n v="0"/>
    <b v="0"/>
    <n v="0"/>
  </r>
  <r>
    <s v="UK"/>
    <s v="GB-ENG"/>
    <s v="WITHM"/>
    <x v="125"/>
    <d v="2019-09-19T11:22:00"/>
    <x v="0"/>
    <n v="9"/>
    <s v="Imidacloprid"/>
    <s v="ng/L"/>
    <s v="&lt;"/>
    <n v="1"/>
    <n v="0.5"/>
    <n v="1"/>
    <b v="1"/>
    <n v="0"/>
  </r>
  <r>
    <s v="UK"/>
    <s v="GB-ENG"/>
    <s v="YAR180"/>
    <x v="126"/>
    <d v="2014-09-08T13:14:00"/>
    <x v="1"/>
    <n v="9"/>
    <s v="Imidacloprid"/>
    <s v="ng/L"/>
    <s v="="/>
    <n v="20"/>
    <n v="20"/>
    <n v="0"/>
    <b v="0"/>
    <n v="0"/>
  </r>
  <r>
    <s v="UK"/>
    <s v="GB-ENG"/>
    <s v="YAR180"/>
    <x v="126"/>
    <d v="2014-09-23T15:23:00"/>
    <x v="1"/>
    <n v="9"/>
    <s v="Imidacloprid"/>
    <s v="ng/L"/>
    <s v="="/>
    <n v="20"/>
    <n v="20"/>
    <n v="0"/>
    <b v="0"/>
    <n v="0"/>
  </r>
  <r>
    <s v="UK"/>
    <s v="GB-ENG"/>
    <s v="YAR180"/>
    <x v="126"/>
    <d v="2014-09-25T12:16:00"/>
    <x v="1"/>
    <n v="9"/>
    <s v="Imidacloprid"/>
    <s v="ng/L"/>
    <s v="="/>
    <n v="20"/>
    <n v="20"/>
    <n v="0"/>
    <b v="0"/>
    <n v="0"/>
  </r>
  <r>
    <s v="UK"/>
    <s v="GB-ENG"/>
    <s v="YAR180"/>
    <x v="126"/>
    <d v="2014-09-30T11:08:00"/>
    <x v="1"/>
    <n v="9"/>
    <s v="Imidacloprid"/>
    <s v="ng/L"/>
    <s v="="/>
    <n v="20"/>
    <n v="20"/>
    <n v="0"/>
    <b v="0"/>
    <n v="0"/>
  </r>
  <r>
    <s v="UK"/>
    <s v="GB-ENG"/>
    <s v="YAR180"/>
    <x v="126"/>
    <d v="2014-10-01T16:41:00"/>
    <x v="1"/>
    <n v="10"/>
    <s v="Imidacloprid"/>
    <s v="ng/L"/>
    <s v="="/>
    <n v="20"/>
    <n v="20"/>
    <n v="0"/>
    <b v="0"/>
    <n v="0"/>
  </r>
  <r>
    <s v="UK"/>
    <s v="GB-ENG"/>
    <s v="YAR180"/>
    <x v="126"/>
    <d v="2014-10-06T13:59:00"/>
    <x v="1"/>
    <n v="10"/>
    <s v="Imidacloprid"/>
    <s v="ng/L"/>
    <s v="="/>
    <n v="20"/>
    <n v="20"/>
    <n v="0"/>
    <b v="0"/>
    <n v="0"/>
  </r>
  <r>
    <s v="UK"/>
    <s v="GB-ENG"/>
    <s v="YAR180"/>
    <x v="126"/>
    <d v="2014-10-10T18:20:00"/>
    <x v="1"/>
    <n v="10"/>
    <s v="Imidacloprid"/>
    <s v="ng/L"/>
    <s v="="/>
    <n v="20"/>
    <n v="20"/>
    <n v="0"/>
    <b v="0"/>
    <n v="0"/>
  </r>
  <r>
    <s v="UK"/>
    <s v="GB-ENG"/>
    <s v="YAR180"/>
    <x v="126"/>
    <d v="2014-10-14T10:38:00"/>
    <x v="1"/>
    <n v="10"/>
    <s v="Imidacloprid"/>
    <s v="ng/L"/>
    <s v="="/>
    <n v="20"/>
    <n v="20"/>
    <n v="0"/>
    <b v="0"/>
    <n v="0"/>
  </r>
  <r>
    <s v="UK"/>
    <s v="GB-ENG"/>
    <s v="YAR180"/>
    <x v="126"/>
    <d v="2014-10-16T10:46:00"/>
    <x v="1"/>
    <n v="10"/>
    <s v="Imidacloprid"/>
    <s v="ng/L"/>
    <s v="="/>
    <n v="15"/>
    <n v="15"/>
    <n v="0"/>
    <b v="0"/>
    <n v="0"/>
  </r>
  <r>
    <s v="UK"/>
    <s v="GB-ENG"/>
    <s v="YAR180"/>
    <x v="126"/>
    <d v="2014-10-21T10:22:00"/>
    <x v="1"/>
    <n v="10"/>
    <s v="Imidacloprid"/>
    <s v="ng/L"/>
    <s v="="/>
    <n v="10"/>
    <n v="10"/>
    <n v="0"/>
    <b v="0"/>
    <n v="0"/>
  </r>
  <r>
    <s v="UK"/>
    <s v="GB-ENG"/>
    <s v="YAR180"/>
    <x v="126"/>
    <d v="2014-10-22T09:49:00"/>
    <x v="1"/>
    <n v="10"/>
    <s v="Imidacloprid"/>
    <s v="ng/L"/>
    <s v="="/>
    <n v="10"/>
    <n v="10"/>
    <n v="0"/>
    <b v="0"/>
    <n v="0"/>
  </r>
  <r>
    <s v="UK"/>
    <s v="GB-ENG"/>
    <s v="YAR180"/>
    <x v="126"/>
    <d v="2014-10-27T15:49:00"/>
    <x v="1"/>
    <n v="10"/>
    <s v="Imidacloprid"/>
    <s v="ng/L"/>
    <s v="="/>
    <n v="15"/>
    <n v="15"/>
    <n v="0"/>
    <b v="0"/>
    <n v="0"/>
  </r>
  <r>
    <s v="UK"/>
    <s v="GB-ENG"/>
    <s v="YAR180"/>
    <x v="126"/>
    <d v="2014-10-29T15:42:00"/>
    <x v="1"/>
    <n v="10"/>
    <s v="Imidacloprid"/>
    <s v="ng/L"/>
    <s v="="/>
    <n v="18"/>
    <n v="18"/>
    <n v="0"/>
    <b v="0"/>
    <n v="0"/>
  </r>
  <r>
    <s v="UK"/>
    <s v="GB-ENG"/>
    <s v="YAR180"/>
    <x v="126"/>
    <d v="2014-11-03T13:32:00"/>
    <x v="1"/>
    <n v="11"/>
    <s v="Imidacloprid"/>
    <s v="ng/L"/>
    <s v="="/>
    <n v="15"/>
    <n v="15"/>
    <n v="0"/>
    <b v="0"/>
    <n v="0"/>
  </r>
  <r>
    <s v="UK"/>
    <s v="GB-ENG"/>
    <s v="YAR180"/>
    <x v="126"/>
    <d v="2014-11-06T15:33:00"/>
    <x v="1"/>
    <n v="11"/>
    <s v="Imidacloprid"/>
    <s v="ng/L"/>
    <s v="="/>
    <n v="20"/>
    <n v="20"/>
    <n v="0"/>
    <b v="0"/>
    <n v="0"/>
  </r>
  <r>
    <s v="UK"/>
    <s v="GB-ENG"/>
    <s v="YAR180"/>
    <x v="126"/>
    <d v="2014-11-11T09:31:00"/>
    <x v="1"/>
    <n v="11"/>
    <s v="Imidacloprid"/>
    <s v="ng/L"/>
    <s v="="/>
    <n v="18"/>
    <n v="18"/>
    <n v="0"/>
    <b v="0"/>
    <n v="0"/>
  </r>
  <r>
    <s v="UK"/>
    <s v="GB-ENG"/>
    <s v="YAR180"/>
    <x v="126"/>
    <d v="2014-11-12T09:34:00"/>
    <x v="1"/>
    <n v="11"/>
    <s v="Imidacloprid"/>
    <s v="ng/L"/>
    <s v="="/>
    <n v="15"/>
    <n v="15"/>
    <n v="0"/>
    <b v="0"/>
    <n v="0"/>
  </r>
  <r>
    <s v="UK"/>
    <s v="GB-ENG"/>
    <s v="YAR180"/>
    <x v="126"/>
    <d v="2014-11-18T11:30:00"/>
    <x v="1"/>
    <n v="11"/>
    <s v="Imidacloprid"/>
    <s v="ng/L"/>
    <s v="="/>
    <n v="15"/>
    <n v="15"/>
    <n v="0"/>
    <b v="0"/>
    <n v="0"/>
  </r>
  <r>
    <s v="UK"/>
    <s v="GB-ENG"/>
    <s v="YAR180"/>
    <x v="126"/>
    <d v="2014-11-19T14:58:00"/>
    <x v="1"/>
    <n v="11"/>
    <s v="Imidacloprid"/>
    <s v="ng/L"/>
    <s v="="/>
    <n v="10"/>
    <n v="10"/>
    <n v="0"/>
    <b v="0"/>
    <n v="0"/>
  </r>
  <r>
    <s v="UK"/>
    <s v="GB-ENG"/>
    <s v="YAR180"/>
    <x v="126"/>
    <d v="2014-11-25T09:59:00"/>
    <x v="1"/>
    <n v="11"/>
    <s v="Imidacloprid"/>
    <s v="ng/L"/>
    <s v="="/>
    <n v="10"/>
    <n v="10"/>
    <n v="0"/>
    <b v="0"/>
    <n v="0"/>
  </r>
  <r>
    <s v="UK"/>
    <s v="GB-ENG"/>
    <s v="YAR180"/>
    <x v="126"/>
    <d v="2014-11-28T13:30:00"/>
    <x v="1"/>
    <n v="11"/>
    <s v="Imidacloprid"/>
    <s v="ng/L"/>
    <s v="="/>
    <n v="8"/>
    <n v="8"/>
    <n v="0"/>
    <b v="0"/>
    <n v="0"/>
  </r>
  <r>
    <s v="UK"/>
    <s v="GB-ENG"/>
    <s v="YAR180"/>
    <x v="126"/>
    <d v="2014-12-01T14:36:00"/>
    <x v="1"/>
    <n v="12"/>
    <s v="Imidacloprid"/>
    <s v="ng/L"/>
    <s v="="/>
    <n v="8.5"/>
    <n v="8.5"/>
    <n v="0"/>
    <b v="0"/>
    <n v="0"/>
  </r>
  <r>
    <s v="UK"/>
    <s v="GB-ENG"/>
    <s v="YAR180"/>
    <x v="126"/>
    <d v="2014-12-03T15:29:00"/>
    <x v="1"/>
    <n v="12"/>
    <s v="Imidacloprid"/>
    <s v="ng/L"/>
    <s v="="/>
    <n v="9"/>
    <n v="9"/>
    <n v="0"/>
    <b v="0"/>
    <n v="0"/>
  </r>
  <r>
    <s v="UK"/>
    <s v="GB-ENG"/>
    <s v="YAR180"/>
    <x v="126"/>
    <d v="2014-12-08T13:00:00"/>
    <x v="1"/>
    <n v="12"/>
    <s v="Imidacloprid"/>
    <s v="ng/L"/>
    <s v="="/>
    <n v="19"/>
    <n v="19"/>
    <n v="0"/>
    <b v="0"/>
    <n v="0"/>
  </r>
  <r>
    <s v="UK"/>
    <s v="GB-ENG"/>
    <s v="YAR180"/>
    <x v="126"/>
    <d v="2014-12-11T10:28:00"/>
    <x v="1"/>
    <n v="12"/>
    <s v="Imidacloprid"/>
    <s v="ng/L"/>
    <s v="="/>
    <n v="18"/>
    <n v="18"/>
    <n v="0"/>
    <b v="0"/>
    <n v="0"/>
  </r>
  <r>
    <s v="UK"/>
    <s v="GB-ENG"/>
    <s v="YAR180"/>
    <x v="126"/>
    <d v="2014-12-15T15:35:00"/>
    <x v="1"/>
    <n v="12"/>
    <s v="Imidacloprid"/>
    <s v="ng/L"/>
    <s v="="/>
    <n v="10"/>
    <n v="10"/>
    <n v="0"/>
    <b v="0"/>
    <n v="0"/>
  </r>
  <r>
    <s v="UK"/>
    <s v="GB-ENG"/>
    <s v="YAR180"/>
    <x v="126"/>
    <d v="2014-12-17T10:43:00"/>
    <x v="1"/>
    <n v="12"/>
    <s v="Imidacloprid"/>
    <s v="ng/L"/>
    <s v="="/>
    <n v="20"/>
    <n v="20"/>
    <n v="0"/>
    <b v="0"/>
    <n v="0"/>
  </r>
  <r>
    <s v="UK"/>
    <s v="GB-ENG"/>
    <s v="YAR180"/>
    <x v="126"/>
    <d v="2015-01-06T14:49:00"/>
    <x v="2"/>
    <n v="1"/>
    <s v="Imidacloprid"/>
    <s v="ng/L"/>
    <s v="="/>
    <n v="7.5"/>
    <n v="7.5"/>
    <n v="0"/>
    <b v="0"/>
    <n v="0"/>
  </r>
  <r>
    <s v="UK"/>
    <s v="GB-ENG"/>
    <s v="YAR180"/>
    <x v="126"/>
    <d v="2015-01-09T15:15:00"/>
    <x v="2"/>
    <n v="1"/>
    <s v="Imidacloprid"/>
    <s v="ng/L"/>
    <s v="="/>
    <n v="10"/>
    <n v="10"/>
    <n v="0"/>
    <b v="0"/>
    <n v="0"/>
  </r>
  <r>
    <s v="UK"/>
    <s v="GB-ENG"/>
    <s v="YAR180"/>
    <x v="126"/>
    <d v="2015-01-12T11:36:00"/>
    <x v="2"/>
    <n v="1"/>
    <s v="Imidacloprid"/>
    <s v="ng/L"/>
    <s v="="/>
    <n v="9"/>
    <n v="9"/>
    <n v="0"/>
    <b v="0"/>
    <n v="0"/>
  </r>
  <r>
    <s v="UK"/>
    <s v="GB-ENG"/>
    <s v="YAR180"/>
    <x v="126"/>
    <d v="2015-01-16T15:04:00"/>
    <x v="2"/>
    <n v="1"/>
    <s v="Imidacloprid"/>
    <s v="ng/L"/>
    <s v="="/>
    <n v="6"/>
    <n v="6"/>
    <n v="0"/>
    <b v="0"/>
    <n v="0"/>
  </r>
  <r>
    <s v="UK"/>
    <s v="GB-ENG"/>
    <s v="YAR180"/>
    <x v="126"/>
    <d v="2015-01-19T14:22:00"/>
    <x v="2"/>
    <n v="1"/>
    <s v="Imidacloprid"/>
    <s v="ng/L"/>
    <s v="="/>
    <n v="7"/>
    <n v="7"/>
    <n v="0"/>
    <b v="0"/>
    <n v="0"/>
  </r>
  <r>
    <s v="UK"/>
    <s v="GB-ENG"/>
    <s v="YAR180"/>
    <x v="126"/>
    <d v="2015-01-22T07:53:00"/>
    <x v="2"/>
    <n v="1"/>
    <s v="Imidacloprid"/>
    <s v="ng/L"/>
    <s v="="/>
    <n v="30"/>
    <n v="30"/>
    <n v="0"/>
    <b v="0"/>
    <n v="0"/>
  </r>
  <r>
    <s v="UK"/>
    <s v="GB-ENG"/>
    <s v="YAR180"/>
    <x v="126"/>
    <d v="2015-01-27T11:33:00"/>
    <x v="2"/>
    <n v="1"/>
    <s v="Imidacloprid"/>
    <s v="ng/L"/>
    <s v="="/>
    <n v="17"/>
    <n v="17"/>
    <n v="0"/>
    <b v="0"/>
    <n v="0"/>
  </r>
  <r>
    <s v="UK"/>
    <s v="GB-ENG"/>
    <s v="YAR180"/>
    <x v="126"/>
    <d v="2015-01-28T11:20:00"/>
    <x v="2"/>
    <n v="1"/>
    <s v="Imidacloprid"/>
    <s v="ng/L"/>
    <s v="="/>
    <n v="90"/>
    <n v="90"/>
    <n v="0"/>
    <b v="0"/>
    <n v="1"/>
  </r>
  <r>
    <s v="UK"/>
    <s v="GB-ENG"/>
    <s v="YAR180"/>
    <x v="126"/>
    <d v="2015-02-03T12:09:00"/>
    <x v="2"/>
    <n v="2"/>
    <s v="Imidacloprid"/>
    <s v="ng/L"/>
    <s v="="/>
    <n v="35"/>
    <n v="35"/>
    <n v="0"/>
    <b v="0"/>
    <n v="0"/>
  </r>
  <r>
    <s v="UK"/>
    <s v="GB-ENG"/>
    <s v="YAR180"/>
    <x v="126"/>
    <d v="2015-02-05T14:37:00"/>
    <x v="2"/>
    <n v="2"/>
    <s v="Imidacloprid"/>
    <s v="ng/L"/>
    <s v="="/>
    <n v="160"/>
    <n v="160"/>
    <n v="0"/>
    <b v="0"/>
    <n v="1"/>
  </r>
  <r>
    <s v="UK"/>
    <s v="GB-ENG"/>
    <s v="YAR180"/>
    <x v="126"/>
    <d v="2015-02-09T10:08:00"/>
    <x v="2"/>
    <n v="2"/>
    <s v="Imidacloprid"/>
    <s v="ng/L"/>
    <s v="="/>
    <n v="5"/>
    <n v="5"/>
    <n v="0"/>
    <b v="0"/>
    <n v="0"/>
  </r>
  <r>
    <s v="UK"/>
    <s v="GB-ENG"/>
    <s v="YAR180"/>
    <x v="126"/>
    <d v="2015-02-13T09:36:00"/>
    <x v="2"/>
    <n v="2"/>
    <s v="Imidacloprid"/>
    <s v="ng/L"/>
    <s v="="/>
    <n v="6.5"/>
    <n v="6.5"/>
    <n v="0"/>
    <b v="0"/>
    <n v="0"/>
  </r>
  <r>
    <s v="UK"/>
    <s v="GB-ENG"/>
    <s v="YAR180"/>
    <x v="126"/>
    <d v="2015-02-17T10:41:00"/>
    <x v="2"/>
    <n v="2"/>
    <s v="Imidacloprid"/>
    <s v="ng/L"/>
    <s v="="/>
    <n v="7.5"/>
    <n v="7.5"/>
    <n v="0"/>
    <b v="0"/>
    <n v="0"/>
  </r>
  <r>
    <s v="UK"/>
    <s v="GB-ENG"/>
    <s v="YAR180"/>
    <x v="126"/>
    <d v="2015-02-18T09:35:00"/>
    <x v="2"/>
    <n v="2"/>
    <s v="Imidacloprid"/>
    <s v="ng/L"/>
    <s v="="/>
    <n v="7.5"/>
    <n v="7.5"/>
    <n v="0"/>
    <b v="0"/>
    <n v="0"/>
  </r>
  <r>
    <s v="UK"/>
    <s v="GB-ENG"/>
    <s v="YAR180"/>
    <x v="126"/>
    <d v="2015-02-23T09:48:00"/>
    <x v="2"/>
    <n v="2"/>
    <s v="Imidacloprid"/>
    <s v="ng/L"/>
    <s v="="/>
    <n v="8.5"/>
    <n v="8.5"/>
    <n v="0"/>
    <b v="0"/>
    <n v="0"/>
  </r>
  <r>
    <s v="UK"/>
    <s v="GB-ENG"/>
    <s v="YAR180"/>
    <x v="126"/>
    <d v="2015-02-26T12:13:00"/>
    <x v="2"/>
    <n v="2"/>
    <s v="Imidacloprid"/>
    <s v="ng/L"/>
    <s v="="/>
    <n v="6"/>
    <n v="6"/>
    <n v="0"/>
    <b v="0"/>
    <n v="0"/>
  </r>
  <r>
    <s v="UK"/>
    <s v="GB-ENG"/>
    <s v="YAR180"/>
    <x v="126"/>
    <d v="2015-03-03T10:36:00"/>
    <x v="2"/>
    <n v="3"/>
    <s v="Imidacloprid"/>
    <s v="ng/L"/>
    <s v="="/>
    <n v="6.5"/>
    <n v="6.5"/>
    <n v="0"/>
    <b v="0"/>
    <n v="0"/>
  </r>
  <r>
    <s v="UK"/>
    <s v="GB-ENG"/>
    <s v="YAR180"/>
    <x v="126"/>
    <d v="2015-03-06T09:23:00"/>
    <x v="2"/>
    <n v="3"/>
    <s v="Imidacloprid"/>
    <s v="ng/L"/>
    <s v="="/>
    <n v="6.5"/>
    <n v="6.5"/>
    <n v="0"/>
    <b v="0"/>
    <n v="0"/>
  </r>
  <r>
    <s v="UK"/>
    <s v="GB-ENG"/>
    <s v="YAR180"/>
    <x v="126"/>
    <d v="2015-03-10T13:29:00"/>
    <x v="2"/>
    <n v="3"/>
    <s v="Imidacloprid"/>
    <s v="ng/L"/>
    <s v="="/>
    <n v="6.88"/>
    <n v="6.88"/>
    <n v="0"/>
    <b v="0"/>
    <n v="0"/>
  </r>
  <r>
    <s v="UK"/>
    <s v="GB-ENG"/>
    <s v="YAR180"/>
    <x v="126"/>
    <d v="2015-03-12T09:47:00"/>
    <x v="2"/>
    <n v="3"/>
    <s v="Imidacloprid"/>
    <s v="ng/L"/>
    <s v="="/>
    <n v="9"/>
    <n v="9"/>
    <n v="0"/>
    <b v="0"/>
    <n v="0"/>
  </r>
  <r>
    <s v="UK"/>
    <s v="GB-ENG"/>
    <s v="YAR180"/>
    <x v="126"/>
    <d v="2015-03-17T14:18:00"/>
    <x v="2"/>
    <n v="3"/>
    <s v="Imidacloprid"/>
    <s v="ng/L"/>
    <s v="="/>
    <n v="10"/>
    <n v="10"/>
    <n v="0"/>
    <b v="0"/>
    <n v="0"/>
  </r>
  <r>
    <s v="UK"/>
    <s v="GB-ENG"/>
    <s v="YAR180"/>
    <x v="126"/>
    <d v="2015-03-19T10:53:00"/>
    <x v="2"/>
    <n v="3"/>
    <s v="Imidacloprid"/>
    <s v="ng/L"/>
    <s v="="/>
    <n v="9.2999999999999989"/>
    <n v="9.2999999999999989"/>
    <n v="0"/>
    <b v="0"/>
    <n v="0"/>
  </r>
  <r>
    <s v="UK"/>
    <s v="GB-ENG"/>
    <s v="YAR180"/>
    <x v="126"/>
    <d v="2015-03-23T15:03:00"/>
    <x v="2"/>
    <n v="3"/>
    <s v="Imidacloprid"/>
    <s v="ng/L"/>
    <s v="="/>
    <n v="14"/>
    <n v="14"/>
    <n v="0"/>
    <b v="0"/>
    <n v="0"/>
  </r>
  <r>
    <s v="UK"/>
    <s v="GB-ENG"/>
    <s v="YAR180"/>
    <x v="126"/>
    <d v="2015-03-26T10:40:00"/>
    <x v="2"/>
    <n v="3"/>
    <s v="Imidacloprid"/>
    <s v="ng/L"/>
    <s v="&lt;"/>
    <n v="1"/>
    <n v="0.5"/>
    <n v="1"/>
    <b v="1"/>
    <n v="0"/>
  </r>
  <r>
    <s v="UK"/>
    <s v="GB-ENG"/>
    <s v="YAR180"/>
    <x v="126"/>
    <d v="2015-03-31T12:10:00"/>
    <x v="2"/>
    <n v="3"/>
    <s v="Imidacloprid"/>
    <s v="ng/L"/>
    <s v="&lt;"/>
    <n v="1"/>
    <n v="0.5"/>
    <n v="1"/>
    <b v="1"/>
    <n v="0"/>
  </r>
  <r>
    <s v="UK"/>
    <s v="GB-ENG"/>
    <s v="YAR180"/>
    <x v="126"/>
    <d v="2015-04-01T10:33:00"/>
    <x v="2"/>
    <n v="4"/>
    <s v="Imidacloprid"/>
    <s v="ng/L"/>
    <s v="="/>
    <n v="12"/>
    <n v="12"/>
    <n v="0"/>
    <b v="0"/>
    <n v="0"/>
  </r>
  <r>
    <s v="UK"/>
    <s v="GB-ENG"/>
    <s v="YAR180"/>
    <x v="126"/>
    <d v="2015-04-07T16:04:00"/>
    <x v="2"/>
    <n v="4"/>
    <s v="Imidacloprid"/>
    <s v="ng/L"/>
    <s v="="/>
    <n v="11"/>
    <n v="11"/>
    <n v="0"/>
    <b v="0"/>
    <n v="0"/>
  </r>
  <r>
    <s v="UK"/>
    <s v="GB-ENG"/>
    <s v="YAR180"/>
    <x v="126"/>
    <d v="2015-04-10T12:42:00"/>
    <x v="2"/>
    <n v="4"/>
    <s v="Imidacloprid"/>
    <s v="ng/L"/>
    <s v="="/>
    <n v="10"/>
    <n v="10"/>
    <n v="0"/>
    <b v="0"/>
    <n v="0"/>
  </r>
  <r>
    <s v="UK"/>
    <s v="GB-ENG"/>
    <s v="YAR180"/>
    <x v="126"/>
    <d v="2015-04-13T12:06:00"/>
    <x v="2"/>
    <n v="4"/>
    <s v="Imidacloprid"/>
    <s v="ng/L"/>
    <s v="="/>
    <n v="50"/>
    <n v="50"/>
    <n v="0"/>
    <b v="0"/>
    <n v="0"/>
  </r>
  <r>
    <s v="UK"/>
    <s v="GB-ENG"/>
    <s v="YAR180"/>
    <x v="126"/>
    <d v="2015-04-16T11:38:00"/>
    <x v="2"/>
    <n v="4"/>
    <s v="Imidacloprid"/>
    <s v="ng/L"/>
    <s v="&lt;"/>
    <n v="1"/>
    <n v="0.5"/>
    <n v="1"/>
    <b v="1"/>
    <n v="0"/>
  </r>
  <r>
    <s v="UK"/>
    <s v="GB-ENG"/>
    <s v="YAR180"/>
    <x v="126"/>
    <d v="2015-04-21T08:54:00"/>
    <x v="2"/>
    <n v="4"/>
    <s v="Imidacloprid"/>
    <s v="ng/L"/>
    <s v="&lt;"/>
    <n v="1"/>
    <n v="0.5"/>
    <n v="1"/>
    <b v="1"/>
    <n v="0"/>
  </r>
  <r>
    <s v="UK"/>
    <s v="GB-ENG"/>
    <s v="YAR180"/>
    <x v="126"/>
    <d v="2015-04-23T12:12:00"/>
    <x v="2"/>
    <n v="4"/>
    <s v="Imidacloprid"/>
    <s v="ng/L"/>
    <s v="="/>
    <n v="22"/>
    <n v="22"/>
    <n v="0"/>
    <b v="0"/>
    <n v="0"/>
  </r>
  <r>
    <s v="UK"/>
    <s v="GB-ENG"/>
    <s v="YAR180"/>
    <x v="126"/>
    <d v="2015-04-28T12:16:00"/>
    <x v="2"/>
    <n v="4"/>
    <s v="Imidacloprid"/>
    <s v="ng/L"/>
    <s v="="/>
    <n v="14"/>
    <n v="14"/>
    <n v="0"/>
    <b v="0"/>
    <n v="0"/>
  </r>
  <r>
    <s v="UK"/>
    <s v="GB-ENG"/>
    <s v="YAR180"/>
    <x v="126"/>
    <d v="2015-04-29T14:40:00"/>
    <x v="2"/>
    <n v="4"/>
    <s v="Imidacloprid"/>
    <s v="ng/L"/>
    <s v="="/>
    <n v="11"/>
    <n v="11"/>
    <n v="0"/>
    <b v="0"/>
    <n v="0"/>
  </r>
  <r>
    <s v="UK"/>
    <s v="GB-ENG"/>
    <s v="YAR180"/>
    <x v="126"/>
    <d v="2015-05-06T15:00:00"/>
    <x v="2"/>
    <n v="5"/>
    <s v="Imidacloprid"/>
    <s v="ng/L"/>
    <s v="="/>
    <n v="78"/>
    <n v="78"/>
    <n v="0"/>
    <b v="0"/>
    <n v="1"/>
  </r>
  <r>
    <s v="UK"/>
    <s v="GB-ENG"/>
    <s v="YAR180"/>
    <x v="126"/>
    <d v="2015-05-07T11:16:00"/>
    <x v="2"/>
    <n v="5"/>
    <s v="Imidacloprid"/>
    <s v="ng/L"/>
    <s v="="/>
    <n v="13"/>
    <n v="13"/>
    <n v="0"/>
    <b v="0"/>
    <n v="0"/>
  </r>
  <r>
    <s v="UK"/>
    <s v="GB-ENG"/>
    <s v="YAR180"/>
    <x v="126"/>
    <d v="2015-05-11T11:59:00"/>
    <x v="2"/>
    <n v="5"/>
    <s v="Imidacloprid"/>
    <s v="ng/L"/>
    <s v="="/>
    <n v="15"/>
    <n v="15"/>
    <n v="0"/>
    <b v="0"/>
    <n v="0"/>
  </r>
  <r>
    <s v="UK"/>
    <s v="GB-ENG"/>
    <s v="YAR180"/>
    <x v="126"/>
    <d v="2015-05-13T17:27:00"/>
    <x v="2"/>
    <n v="5"/>
    <s v="Imidacloprid"/>
    <s v="ng/L"/>
    <s v="="/>
    <n v="12"/>
    <n v="12"/>
    <n v="0"/>
    <b v="0"/>
    <n v="0"/>
  </r>
  <r>
    <s v="UK"/>
    <s v="GB-ENG"/>
    <s v="YAR180"/>
    <x v="126"/>
    <d v="2015-05-19T16:50:00"/>
    <x v="2"/>
    <n v="5"/>
    <s v="Imidacloprid"/>
    <s v="ng/L"/>
    <s v="="/>
    <n v="16"/>
    <n v="16"/>
    <n v="0"/>
    <b v="0"/>
    <n v="0"/>
  </r>
  <r>
    <s v="UK"/>
    <s v="GB-ENG"/>
    <s v="YAR180"/>
    <x v="126"/>
    <d v="2015-05-21T15:00:00"/>
    <x v="2"/>
    <n v="5"/>
    <s v="Imidacloprid"/>
    <s v="ng/L"/>
    <s v="="/>
    <n v="11"/>
    <n v="11"/>
    <n v="0"/>
    <b v="0"/>
    <n v="0"/>
  </r>
  <r>
    <s v="UK"/>
    <s v="GB-ENG"/>
    <s v="YAR180"/>
    <x v="126"/>
    <d v="2015-05-26T09:04:00"/>
    <x v="2"/>
    <n v="5"/>
    <s v="Imidacloprid"/>
    <s v="ng/L"/>
    <s v="="/>
    <n v="22"/>
    <n v="22"/>
    <n v="0"/>
    <b v="0"/>
    <n v="0"/>
  </r>
  <r>
    <s v="UK"/>
    <s v="GB-ENG"/>
    <s v="YAR180"/>
    <x v="126"/>
    <d v="2015-05-28T11:10:00"/>
    <x v="2"/>
    <n v="5"/>
    <s v="Imidacloprid"/>
    <s v="ng/L"/>
    <s v="="/>
    <n v="15"/>
    <n v="15"/>
    <n v="0"/>
    <b v="0"/>
    <n v="0"/>
  </r>
  <r>
    <s v="UK"/>
    <s v="GB-ENG"/>
    <s v="YAR180"/>
    <x v="126"/>
    <d v="2015-06-01T13:50:00"/>
    <x v="2"/>
    <n v="6"/>
    <s v="Imidacloprid"/>
    <s v="ng/L"/>
    <s v="="/>
    <n v="17"/>
    <n v="17"/>
    <n v="0"/>
    <b v="0"/>
    <n v="0"/>
  </r>
  <r>
    <s v="UK"/>
    <s v="GB-ENG"/>
    <s v="YAR180"/>
    <x v="126"/>
    <d v="2015-06-05T12:16:00"/>
    <x v="2"/>
    <n v="6"/>
    <s v="Imidacloprid"/>
    <s v="ng/L"/>
    <s v="="/>
    <n v="14"/>
    <n v="14"/>
    <n v="0"/>
    <b v="0"/>
    <n v="0"/>
  </r>
  <r>
    <s v="UK"/>
    <s v="GB-ENG"/>
    <s v="YAR180"/>
    <x v="126"/>
    <d v="2015-06-09T08:41:00"/>
    <x v="2"/>
    <n v="6"/>
    <s v="Imidacloprid"/>
    <s v="ng/L"/>
    <s v="="/>
    <n v="23"/>
    <n v="23"/>
    <n v="0"/>
    <b v="0"/>
    <n v="0"/>
  </r>
  <r>
    <s v="UK"/>
    <s v="GB-ENG"/>
    <s v="YAR180"/>
    <x v="126"/>
    <d v="2015-06-11T11:25:00"/>
    <x v="2"/>
    <n v="6"/>
    <s v="Imidacloprid"/>
    <s v="ng/L"/>
    <s v="="/>
    <n v="19"/>
    <n v="19"/>
    <n v="0"/>
    <b v="0"/>
    <n v="0"/>
  </r>
  <r>
    <s v="UK"/>
    <s v="GB-ENG"/>
    <s v="YAR180"/>
    <x v="126"/>
    <d v="2015-06-16T10:48:00"/>
    <x v="2"/>
    <n v="6"/>
    <s v="Imidacloprid"/>
    <s v="ng/L"/>
    <s v="="/>
    <n v="18"/>
    <n v="18"/>
    <n v="0"/>
    <b v="0"/>
    <n v="0"/>
  </r>
  <r>
    <s v="UK"/>
    <s v="GB-ENG"/>
    <s v="YAR180"/>
    <x v="126"/>
    <d v="2015-06-17T11:17:00"/>
    <x v="2"/>
    <n v="6"/>
    <s v="Imidacloprid"/>
    <s v="ng/L"/>
    <s v="="/>
    <n v="35"/>
    <n v="35"/>
    <n v="0"/>
    <b v="0"/>
    <n v="0"/>
  </r>
  <r>
    <s v="UK"/>
    <s v="GB-ENG"/>
    <s v="YAR180"/>
    <x v="126"/>
    <d v="2015-06-23T10:46:00"/>
    <x v="2"/>
    <n v="6"/>
    <s v="Imidacloprid"/>
    <s v="ng/L"/>
    <s v="="/>
    <n v="23"/>
    <n v="23"/>
    <n v="0"/>
    <b v="0"/>
    <n v="0"/>
  </r>
  <r>
    <s v="UK"/>
    <s v="GB-ENG"/>
    <s v="YAR180"/>
    <x v="126"/>
    <d v="2015-06-24T13:19:00"/>
    <x v="2"/>
    <n v="6"/>
    <s v="Imidacloprid"/>
    <s v="ng/L"/>
    <s v="="/>
    <n v="20"/>
    <n v="20"/>
    <n v="0"/>
    <b v="0"/>
    <n v="0"/>
  </r>
  <r>
    <s v="UK"/>
    <s v="GB-ENG"/>
    <s v="YAR180"/>
    <x v="126"/>
    <d v="2015-06-29T15:34:00"/>
    <x v="2"/>
    <n v="6"/>
    <s v="Imidacloprid"/>
    <s v="ng/L"/>
    <s v="="/>
    <n v="20"/>
    <n v="20"/>
    <n v="0"/>
    <b v="0"/>
    <n v="0"/>
  </r>
  <r>
    <s v="UK"/>
    <s v="GB-ENG"/>
    <s v="YAR180"/>
    <x v="126"/>
    <d v="2015-06-30T14:01:00"/>
    <x v="2"/>
    <n v="6"/>
    <s v="Imidacloprid"/>
    <s v="ng/L"/>
    <s v="="/>
    <n v="15"/>
    <n v="15"/>
    <n v="0"/>
    <b v="0"/>
    <n v="0"/>
  </r>
  <r>
    <s v="UK"/>
    <s v="GB-ENG"/>
    <s v="YAR180"/>
    <x v="126"/>
    <d v="2015-07-06T10:20:00"/>
    <x v="2"/>
    <n v="7"/>
    <s v="Imidacloprid"/>
    <s v="ng/L"/>
    <s v="="/>
    <n v="22"/>
    <n v="22"/>
    <n v="0"/>
    <b v="0"/>
    <n v="0"/>
  </r>
  <r>
    <s v="UK"/>
    <s v="GB-ENG"/>
    <s v="YAR180"/>
    <x v="126"/>
    <d v="2015-07-08T12:51:00"/>
    <x v="2"/>
    <n v="7"/>
    <s v="Imidacloprid"/>
    <s v="ng/L"/>
    <s v="="/>
    <n v="27"/>
    <n v="27"/>
    <n v="0"/>
    <b v="0"/>
    <n v="0"/>
  </r>
  <r>
    <s v="UK"/>
    <s v="GB-ENG"/>
    <s v="YAR180"/>
    <x v="126"/>
    <d v="2015-07-09T12:15:00"/>
    <x v="2"/>
    <n v="7"/>
    <s v="Imidacloprid"/>
    <s v="ng/L"/>
    <s v="="/>
    <n v="21"/>
    <n v="21"/>
    <n v="0"/>
    <b v="0"/>
    <n v="0"/>
  </r>
  <r>
    <s v="UK"/>
    <s v="GB-ENG"/>
    <s v="YAR180"/>
    <x v="126"/>
    <d v="2015-07-13T15:40:00"/>
    <x v="2"/>
    <n v="7"/>
    <s v="Imidacloprid"/>
    <s v="ng/L"/>
    <s v="="/>
    <n v="44"/>
    <n v="44"/>
    <n v="0"/>
    <b v="0"/>
    <n v="0"/>
  </r>
  <r>
    <s v="UK"/>
    <s v="GB-ENG"/>
    <s v="YAR180"/>
    <x v="126"/>
    <d v="2015-07-15T11:00:00"/>
    <x v="2"/>
    <n v="7"/>
    <s v="Imidacloprid"/>
    <s v="ng/L"/>
    <s v="="/>
    <n v="21"/>
    <n v="21"/>
    <n v="0"/>
    <b v="0"/>
    <n v="0"/>
  </r>
  <r>
    <s v="UK"/>
    <s v="GB-ENG"/>
    <s v="YAR180"/>
    <x v="126"/>
    <d v="2015-07-20T16:22:00"/>
    <x v="2"/>
    <n v="7"/>
    <s v="Imidacloprid"/>
    <s v="ng/L"/>
    <s v="="/>
    <n v="19"/>
    <n v="19"/>
    <n v="0"/>
    <b v="0"/>
    <n v="0"/>
  </r>
  <r>
    <s v="UK"/>
    <s v="GB-ENG"/>
    <s v="YAR180"/>
    <x v="126"/>
    <d v="2015-07-22T10:50:00"/>
    <x v="2"/>
    <n v="7"/>
    <s v="Imidacloprid"/>
    <s v="ng/L"/>
    <s v="="/>
    <n v="25"/>
    <n v="25"/>
    <n v="0"/>
    <b v="0"/>
    <n v="0"/>
  </r>
  <r>
    <s v="UK"/>
    <s v="GB-ENG"/>
    <s v="YAR180"/>
    <x v="126"/>
    <d v="2015-07-29T09:19:00"/>
    <x v="2"/>
    <n v="7"/>
    <s v="Imidacloprid"/>
    <s v="ng/L"/>
    <s v="="/>
    <n v="22"/>
    <n v="22"/>
    <n v="0"/>
    <b v="0"/>
    <n v="0"/>
  </r>
  <r>
    <s v="UK"/>
    <s v="GB-ENG"/>
    <s v="YAR180"/>
    <x v="126"/>
    <d v="2015-07-30T12:31:00"/>
    <x v="2"/>
    <n v="7"/>
    <s v="Imidacloprid"/>
    <s v="ng/L"/>
    <s v="="/>
    <n v="19"/>
    <n v="19"/>
    <n v="0"/>
    <b v="0"/>
    <n v="0"/>
  </r>
  <r>
    <s v="UK"/>
    <s v="GB-ENG"/>
    <s v="YAR180"/>
    <x v="126"/>
    <d v="2015-08-04T14:47:00"/>
    <x v="2"/>
    <n v="8"/>
    <s v="Imidacloprid"/>
    <s v="ng/L"/>
    <s v="="/>
    <n v="33"/>
    <n v="33"/>
    <n v="0"/>
    <b v="0"/>
    <n v="0"/>
  </r>
  <r>
    <s v="UK"/>
    <s v="GB-ENG"/>
    <s v="YAR180"/>
    <x v="126"/>
    <d v="2015-08-11T10:58:00"/>
    <x v="2"/>
    <n v="8"/>
    <s v="Imidacloprid"/>
    <s v="ng/L"/>
    <s v="="/>
    <n v="22"/>
    <n v="22"/>
    <n v="0"/>
    <b v="0"/>
    <n v="0"/>
  </r>
  <r>
    <s v="UK"/>
    <s v="GB-ENG"/>
    <s v="YAR180"/>
    <x v="126"/>
    <d v="2015-08-14T15:26:00"/>
    <x v="2"/>
    <n v="8"/>
    <s v="Imidacloprid"/>
    <s v="ng/L"/>
    <s v="="/>
    <n v="28"/>
    <n v="28"/>
    <n v="0"/>
    <b v="0"/>
    <n v="0"/>
  </r>
  <r>
    <s v="UK"/>
    <s v="GB-ENG"/>
    <s v="YAR180"/>
    <x v="126"/>
    <d v="2015-08-18T18:15:00"/>
    <x v="2"/>
    <n v="8"/>
    <s v="Imidacloprid"/>
    <s v="ng/L"/>
    <s v="="/>
    <n v="26"/>
    <n v="26"/>
    <n v="0"/>
    <b v="0"/>
    <n v="0"/>
  </r>
  <r>
    <s v="UK"/>
    <s v="GB-ENG"/>
    <s v="YAR180"/>
    <x v="126"/>
    <d v="2015-08-19T13:07:00"/>
    <x v="2"/>
    <n v="8"/>
    <s v="Imidacloprid"/>
    <s v="ng/L"/>
    <s v="="/>
    <n v="43"/>
    <n v="43"/>
    <n v="0"/>
    <b v="0"/>
    <n v="0"/>
  </r>
  <r>
    <s v="UK"/>
    <s v="GB-ENG"/>
    <s v="YAR180"/>
    <x v="126"/>
    <d v="2015-08-24T16:43:00"/>
    <x v="2"/>
    <n v="8"/>
    <s v="Imidacloprid"/>
    <s v="ng/L"/>
    <s v="="/>
    <n v="29"/>
    <n v="29"/>
    <n v="0"/>
    <b v="0"/>
    <n v="0"/>
  </r>
  <r>
    <s v="UK"/>
    <s v="GB-ENG"/>
    <s v="YAR180"/>
    <x v="126"/>
    <d v="2015-08-26T17:19:00"/>
    <x v="2"/>
    <n v="8"/>
    <s v="Imidacloprid"/>
    <s v="ng/L"/>
    <s v="="/>
    <n v="24"/>
    <n v="24"/>
    <n v="0"/>
    <b v="0"/>
    <n v="0"/>
  </r>
  <r>
    <s v="UK"/>
    <s v="GB-ENG"/>
    <s v="YAR180"/>
    <x v="126"/>
    <d v="2015-09-01T11:04:00"/>
    <x v="2"/>
    <n v="9"/>
    <s v="Imidacloprid"/>
    <s v="ng/L"/>
    <s v="="/>
    <n v="17"/>
    <n v="17"/>
    <n v="0"/>
    <b v="0"/>
    <n v="0"/>
  </r>
  <r>
    <s v="UK"/>
    <s v="GB-ENG"/>
    <s v="YAR180"/>
    <x v="126"/>
    <d v="2015-09-03T10:20:00"/>
    <x v="2"/>
    <n v="9"/>
    <s v="Imidacloprid"/>
    <s v="ng/L"/>
    <s v="="/>
    <n v="28"/>
    <n v="28"/>
    <n v="0"/>
    <b v="0"/>
    <n v="0"/>
  </r>
  <r>
    <s v="UK"/>
    <s v="GB-ENG"/>
    <s v="YAR180"/>
    <x v="126"/>
    <d v="2015-09-07T11:51:00"/>
    <x v="2"/>
    <n v="9"/>
    <s v="Imidacloprid"/>
    <s v="ng/L"/>
    <s v="="/>
    <n v="17"/>
    <n v="17"/>
    <n v="0"/>
    <b v="0"/>
    <n v="0"/>
  </r>
  <r>
    <s v="UK"/>
    <s v="GB-ENG"/>
    <s v="YAR180"/>
    <x v="126"/>
    <d v="2015-09-08T10:42:00"/>
    <x v="2"/>
    <n v="9"/>
    <s v="Imidacloprid"/>
    <s v="ng/L"/>
    <s v="="/>
    <n v="17"/>
    <n v="17"/>
    <n v="0"/>
    <b v="0"/>
    <n v="0"/>
  </r>
  <r>
    <s v="UK"/>
    <s v="GB-ENG"/>
    <s v="YAR180"/>
    <x v="126"/>
    <d v="2015-09-14T14:21:00"/>
    <x v="2"/>
    <n v="9"/>
    <s v="Imidacloprid"/>
    <s v="ng/L"/>
    <s v="="/>
    <n v="31"/>
    <n v="31"/>
    <n v="0"/>
    <b v="0"/>
    <n v="0"/>
  </r>
  <r>
    <s v="UK"/>
    <s v="GB-ENG"/>
    <s v="YAR180"/>
    <x v="126"/>
    <d v="2015-09-17T10:05:00"/>
    <x v="2"/>
    <n v="9"/>
    <s v="Imidacloprid"/>
    <s v="ng/L"/>
    <s v="="/>
    <n v="19"/>
    <n v="19"/>
    <n v="0"/>
    <b v="0"/>
    <n v="0"/>
  </r>
  <r>
    <s v="UK"/>
    <s v="GB-ENG"/>
    <s v="YAR180"/>
    <x v="126"/>
    <d v="2015-09-21T10:41:00"/>
    <x v="2"/>
    <n v="9"/>
    <s v="Imidacloprid"/>
    <s v="ng/L"/>
    <s v="="/>
    <n v="21"/>
    <n v="21"/>
    <n v="0"/>
    <b v="0"/>
    <n v="0"/>
  </r>
  <r>
    <s v="UK"/>
    <s v="GB-ENG"/>
    <s v="YAR180"/>
    <x v="126"/>
    <d v="2015-09-23T15:56:00"/>
    <x v="2"/>
    <n v="9"/>
    <s v="Imidacloprid"/>
    <s v="ng/L"/>
    <s v="="/>
    <n v="13"/>
    <n v="13"/>
    <n v="0"/>
    <b v="0"/>
    <n v="0"/>
  </r>
  <r>
    <s v="UK"/>
    <s v="GB-ENG"/>
    <s v="YAR180"/>
    <x v="126"/>
    <d v="2015-09-28T12:50:00"/>
    <x v="2"/>
    <n v="9"/>
    <s v="Imidacloprid"/>
    <s v="ng/L"/>
    <s v="="/>
    <n v="17"/>
    <n v="17"/>
    <n v="0"/>
    <b v="0"/>
    <n v="0"/>
  </r>
  <r>
    <s v="UK"/>
    <s v="GB-ENG"/>
    <s v="YAR180"/>
    <x v="126"/>
    <d v="2015-10-01T15:42:00"/>
    <x v="2"/>
    <n v="10"/>
    <s v="Imidacloprid"/>
    <s v="ng/L"/>
    <s v="="/>
    <n v="16"/>
    <n v="16"/>
    <n v="0"/>
    <b v="0"/>
    <n v="0"/>
  </r>
  <r>
    <s v="UK"/>
    <s v="GB-ENG"/>
    <s v="YAR180"/>
    <x v="126"/>
    <d v="2015-10-08T11:43:00"/>
    <x v="2"/>
    <n v="10"/>
    <s v="Imidacloprid"/>
    <s v="ng/L"/>
    <s v="="/>
    <n v="21"/>
    <n v="21"/>
    <n v="0"/>
    <b v="0"/>
    <n v="0"/>
  </r>
  <r>
    <s v="UK"/>
    <s v="GB-ENG"/>
    <s v="YAR180"/>
    <x v="126"/>
    <d v="2015-10-09T14:49:00"/>
    <x v="2"/>
    <n v="10"/>
    <s v="Imidacloprid"/>
    <s v="ng/L"/>
    <s v="="/>
    <n v="22"/>
    <n v="22"/>
    <n v="0"/>
    <b v="0"/>
    <n v="0"/>
  </r>
  <r>
    <s v="UK"/>
    <s v="GB-ENG"/>
    <s v="YAR180"/>
    <x v="126"/>
    <d v="2015-10-13T14:14:00"/>
    <x v="2"/>
    <n v="10"/>
    <s v="Imidacloprid"/>
    <s v="ng/L"/>
    <s v="="/>
    <n v="41"/>
    <n v="41"/>
    <n v="0"/>
    <b v="0"/>
    <n v="0"/>
  </r>
  <r>
    <s v="UK"/>
    <s v="GB-ENG"/>
    <s v="YAR180"/>
    <x v="126"/>
    <d v="2015-10-15T11:45:00"/>
    <x v="2"/>
    <n v="10"/>
    <s v="Imidacloprid"/>
    <s v="ng/L"/>
    <s v="="/>
    <n v="18"/>
    <n v="18"/>
    <n v="0"/>
    <b v="0"/>
    <n v="0"/>
  </r>
  <r>
    <s v="UK"/>
    <s v="GB-ENG"/>
    <s v="YAR180"/>
    <x v="126"/>
    <d v="2015-10-19T10:59:00"/>
    <x v="2"/>
    <n v="10"/>
    <s v="Imidacloprid"/>
    <s v="ng/L"/>
    <s v="="/>
    <n v="20"/>
    <n v="20"/>
    <n v="0"/>
    <b v="0"/>
    <n v="0"/>
  </r>
  <r>
    <s v="UK"/>
    <s v="GB-ENG"/>
    <s v="YAR180"/>
    <x v="126"/>
    <d v="2015-10-21T10:42:00"/>
    <x v="2"/>
    <n v="10"/>
    <s v="Imidacloprid"/>
    <s v="ng/L"/>
    <s v="="/>
    <n v="19"/>
    <n v="19"/>
    <n v="0"/>
    <b v="0"/>
    <n v="0"/>
  </r>
  <r>
    <s v="UK"/>
    <s v="GB-ENG"/>
    <s v="YAR180"/>
    <x v="126"/>
    <d v="2015-10-26T09:43:00"/>
    <x v="2"/>
    <n v="10"/>
    <s v="Imidacloprid"/>
    <s v="ng/L"/>
    <s v="="/>
    <n v="20"/>
    <n v="20"/>
    <n v="0"/>
    <b v="0"/>
    <n v="0"/>
  </r>
  <r>
    <s v="UK"/>
    <s v="GB-ENG"/>
    <s v="YAR180"/>
    <x v="126"/>
    <d v="2015-10-28T15:57:00"/>
    <x v="2"/>
    <n v="10"/>
    <s v="Imidacloprid"/>
    <s v="ng/L"/>
    <s v="="/>
    <n v="24"/>
    <n v="24"/>
    <n v="0"/>
    <b v="0"/>
    <n v="0"/>
  </r>
  <r>
    <s v="UK"/>
    <s v="GB-ENG"/>
    <s v="YAR180"/>
    <x v="126"/>
    <d v="2015-11-02T14:45:00"/>
    <x v="2"/>
    <n v="11"/>
    <s v="Imidacloprid"/>
    <s v="ng/L"/>
    <s v="="/>
    <n v="20"/>
    <n v="20"/>
    <n v="0"/>
    <b v="0"/>
    <n v="0"/>
  </r>
  <r>
    <s v="UK"/>
    <s v="GB-ENG"/>
    <s v="YAR180"/>
    <x v="126"/>
    <d v="2015-11-04T08:45:00"/>
    <x v="2"/>
    <n v="11"/>
    <s v="Imidacloprid"/>
    <s v="ng/L"/>
    <s v="="/>
    <n v="22"/>
    <n v="22"/>
    <n v="0"/>
    <b v="0"/>
    <n v="0"/>
  </r>
  <r>
    <s v="UK"/>
    <s v="GB-ENG"/>
    <s v="YAR180"/>
    <x v="126"/>
    <d v="2015-11-09T11:11:00"/>
    <x v="2"/>
    <n v="11"/>
    <s v="Imidacloprid"/>
    <s v="ng/L"/>
    <s v="="/>
    <n v="53"/>
    <n v="53"/>
    <n v="0"/>
    <b v="0"/>
    <n v="0"/>
  </r>
  <r>
    <s v="UK"/>
    <s v="GB-ENG"/>
    <s v="YAR180"/>
    <x v="126"/>
    <d v="2015-11-11T09:20:00"/>
    <x v="2"/>
    <n v="11"/>
    <s v="Imidacloprid"/>
    <s v="ng/L"/>
    <s v="="/>
    <n v="21"/>
    <n v="21"/>
    <n v="0"/>
    <b v="0"/>
    <n v="0"/>
  </r>
  <r>
    <s v="UK"/>
    <s v="GB-ENG"/>
    <s v="YAR180"/>
    <x v="126"/>
    <d v="2015-11-16T12:41:00"/>
    <x v="2"/>
    <n v="11"/>
    <s v="Imidacloprid"/>
    <s v="ng/L"/>
    <s v="="/>
    <n v="18"/>
    <n v="18"/>
    <n v="0"/>
    <b v="0"/>
    <n v="0"/>
  </r>
  <r>
    <s v="UK"/>
    <s v="GB-ENG"/>
    <s v="YAR180"/>
    <x v="126"/>
    <d v="2015-11-18T13:06:00"/>
    <x v="2"/>
    <n v="11"/>
    <s v="Imidacloprid"/>
    <s v="ng/L"/>
    <s v="="/>
    <n v="24"/>
    <n v="24"/>
    <n v="0"/>
    <b v="0"/>
    <n v="0"/>
  </r>
  <r>
    <s v="UK"/>
    <s v="GB-ENG"/>
    <s v="YAR180"/>
    <x v="126"/>
    <d v="2015-11-24T09:31:00"/>
    <x v="2"/>
    <n v="11"/>
    <s v="Imidacloprid"/>
    <s v="ng/L"/>
    <s v="="/>
    <n v="36"/>
    <n v="36"/>
    <n v="0"/>
    <b v="0"/>
    <n v="0"/>
  </r>
  <r>
    <s v="UK"/>
    <s v="GB-ENG"/>
    <s v="YAR180"/>
    <x v="126"/>
    <d v="2015-11-26T09:39:00"/>
    <x v="2"/>
    <n v="11"/>
    <s v="Imidacloprid"/>
    <s v="ng/L"/>
    <s v="="/>
    <n v="36"/>
    <n v="36"/>
    <n v="0"/>
    <b v="0"/>
    <n v="0"/>
  </r>
  <r>
    <s v="UK"/>
    <s v="GB-ENG"/>
    <s v="YAR180"/>
    <x v="126"/>
    <d v="2015-12-01T09:47:00"/>
    <x v="2"/>
    <n v="12"/>
    <s v="Imidacloprid"/>
    <s v="ng/L"/>
    <s v="="/>
    <n v="12"/>
    <n v="12"/>
    <n v="0"/>
    <b v="0"/>
    <n v="0"/>
  </r>
  <r>
    <s v="UK"/>
    <s v="GB-ENG"/>
    <s v="YAR180"/>
    <x v="126"/>
    <d v="2015-12-04T08:33:00"/>
    <x v="2"/>
    <n v="12"/>
    <s v="Imidacloprid"/>
    <s v="ng/L"/>
    <s v="="/>
    <n v="9"/>
    <n v="9"/>
    <n v="0"/>
    <b v="0"/>
    <n v="0"/>
  </r>
  <r>
    <s v="UK"/>
    <s v="GB-ENG"/>
    <s v="YAR180"/>
    <x v="126"/>
    <d v="2015-12-07T15:35:00"/>
    <x v="2"/>
    <n v="12"/>
    <s v="Imidacloprid"/>
    <s v="ng/L"/>
    <s v="="/>
    <n v="12"/>
    <n v="12"/>
    <n v="0"/>
    <b v="0"/>
    <n v="0"/>
  </r>
  <r>
    <s v="UK"/>
    <s v="GB-ENG"/>
    <s v="YAR180"/>
    <x v="126"/>
    <d v="2015-12-09T15:00:00"/>
    <x v="2"/>
    <n v="12"/>
    <s v="Imidacloprid"/>
    <s v="ng/L"/>
    <s v="="/>
    <n v="12"/>
    <n v="12"/>
    <n v="0"/>
    <b v="0"/>
    <n v="0"/>
  </r>
  <r>
    <s v="UK"/>
    <s v="GB-ENG"/>
    <s v="YAR180"/>
    <x v="126"/>
    <d v="2016-01-04T15:00:00"/>
    <x v="3"/>
    <n v="1"/>
    <s v="Imidacloprid"/>
    <s v="ng/L"/>
    <s v="&lt;"/>
    <n v="1"/>
    <n v="0.5"/>
    <n v="1"/>
    <b v="1"/>
    <n v="0"/>
  </r>
  <r>
    <s v="UK"/>
    <s v="GB-ENG"/>
    <s v="YAR180"/>
    <x v="126"/>
    <d v="2016-01-06T14:58:00"/>
    <x v="3"/>
    <n v="1"/>
    <s v="Imidacloprid"/>
    <s v="ng/L"/>
    <s v="="/>
    <n v="7.5"/>
    <n v="7.5"/>
    <n v="0"/>
    <b v="0"/>
    <n v="0"/>
  </r>
  <r>
    <s v="UK"/>
    <s v="GB-ENG"/>
    <s v="YAR180"/>
    <x v="126"/>
    <d v="2016-01-12T10:07:00"/>
    <x v="3"/>
    <n v="1"/>
    <s v="Imidacloprid"/>
    <s v="ng/L"/>
    <s v="="/>
    <n v="8.2000000000000011"/>
    <n v="8.2000000000000011"/>
    <n v="0"/>
    <b v="0"/>
    <n v="0"/>
  </r>
  <r>
    <s v="UK"/>
    <s v="GB-ENG"/>
    <s v="YAR180"/>
    <x v="126"/>
    <d v="2016-01-14T14:56:00"/>
    <x v="3"/>
    <n v="1"/>
    <s v="Imidacloprid"/>
    <s v="ng/L"/>
    <s v="="/>
    <n v="6.6"/>
    <n v="6.6"/>
    <n v="0"/>
    <b v="0"/>
    <n v="0"/>
  </r>
  <r>
    <s v="UK"/>
    <s v="GB-ENG"/>
    <s v="YAR180"/>
    <x v="126"/>
    <d v="2016-01-18T15:22:00"/>
    <x v="3"/>
    <n v="1"/>
    <s v="Imidacloprid"/>
    <s v="ng/L"/>
    <s v="="/>
    <n v="6.4"/>
    <n v="6.4"/>
    <n v="0"/>
    <b v="0"/>
    <n v="0"/>
  </r>
  <r>
    <s v="UK"/>
    <s v="GB-ENG"/>
    <s v="YAR180"/>
    <x v="126"/>
    <d v="2016-01-22T12:44:00"/>
    <x v="3"/>
    <n v="1"/>
    <s v="Imidacloprid"/>
    <s v="ng/L"/>
    <s v="="/>
    <n v="7.7"/>
    <n v="7.7"/>
    <n v="0"/>
    <b v="0"/>
    <n v="0"/>
  </r>
  <r>
    <s v="UK"/>
    <s v="GB-ENG"/>
    <s v="YAR180"/>
    <x v="126"/>
    <d v="2016-01-28T11:39:00"/>
    <x v="3"/>
    <n v="1"/>
    <s v="Imidacloprid"/>
    <s v="ng/L"/>
    <s v="="/>
    <n v="7.8"/>
    <n v="7.8"/>
    <n v="0"/>
    <b v="0"/>
    <n v="0"/>
  </r>
  <r>
    <s v="UK"/>
    <s v="GB-ENG"/>
    <s v="YAR230"/>
    <x v="127"/>
    <d v="2019-09-11T12:07:00"/>
    <x v="0"/>
    <n v="9"/>
    <s v="Imidacloprid"/>
    <s v="ng/L"/>
    <s v="="/>
    <n v="47"/>
    <n v="47"/>
    <n v="0"/>
    <b v="0"/>
    <n v="0"/>
  </r>
  <r>
    <s v="UK"/>
    <s v="GB-ENG"/>
    <s v="YAR230"/>
    <x v="127"/>
    <d v="2019-09-27T12:07:00"/>
    <x v="0"/>
    <n v="9"/>
    <s v="Imidacloprid"/>
    <s v="ng/L"/>
    <s v="="/>
    <n v="46"/>
    <n v="46"/>
    <n v="0"/>
    <b v="0"/>
    <n v="0"/>
  </r>
  <r>
    <s v="UK"/>
    <s v="GB-ENG"/>
    <s v="Z1010706"/>
    <x v="128"/>
    <d v="2019-09-30T14:26:00"/>
    <x v="0"/>
    <n v="9"/>
    <s v="Imidacloprid"/>
    <s v="ng/L"/>
    <s v="="/>
    <n v="38"/>
    <n v="38"/>
    <n v="0"/>
    <b v="0"/>
    <n v="0"/>
  </r>
  <r>
    <s v="UK"/>
    <s v="GB-NIR"/>
    <s v="F10020"/>
    <x v="129"/>
    <d v="2016-10-06T00:00:00"/>
    <x v="3"/>
    <n v="10"/>
    <s v="Imidacloprid"/>
    <s v="ng/L"/>
    <s v="&lt;"/>
    <n v="1"/>
    <n v="0.5"/>
    <n v="1"/>
    <b v="1"/>
    <n v="0"/>
  </r>
  <r>
    <s v="UK"/>
    <s v="GB-NIR"/>
    <s v="F10020"/>
    <x v="129"/>
    <d v="2018-09-27T00:00:00"/>
    <x v="5"/>
    <n v="9"/>
    <s v="Imidacloprid"/>
    <s v="ng/L"/>
    <s v="&lt;"/>
    <n v="1"/>
    <n v="0.5"/>
    <n v="1"/>
    <b v="1"/>
    <n v="0"/>
  </r>
  <r>
    <s v="UK"/>
    <s v="GB-NIR"/>
    <s v="F10511"/>
    <x v="130"/>
    <d v="2016-06-24T00:00:00"/>
    <x v="3"/>
    <n v="6"/>
    <s v="Imidacloprid"/>
    <s v="ng/L"/>
    <s v="="/>
    <n v="4.3"/>
    <n v="4.3"/>
    <n v="0"/>
    <b v="0"/>
    <n v="0"/>
  </r>
  <r>
    <s v="UK"/>
    <s v="GB-NIR"/>
    <s v="F10511"/>
    <x v="130"/>
    <d v="2016-09-30T00:00:00"/>
    <x v="3"/>
    <n v="9"/>
    <s v="Imidacloprid"/>
    <s v="ng/L"/>
    <s v="="/>
    <n v="7"/>
    <n v="7"/>
    <n v="0"/>
    <b v="0"/>
    <n v="0"/>
  </r>
  <r>
    <s v="UK"/>
    <s v="GB-NIR"/>
    <s v="F10511"/>
    <x v="130"/>
    <d v="2018-09-27T00:00:00"/>
    <x v="5"/>
    <n v="9"/>
    <s v="Imidacloprid"/>
    <s v="ng/L"/>
    <s v="&lt;"/>
    <n v="1"/>
    <n v="0.5"/>
    <n v="1"/>
    <b v="1"/>
    <n v="0"/>
  </r>
  <r>
    <s v="UK"/>
    <s v="GB-NIR"/>
    <s v="F10511"/>
    <x v="130"/>
    <d v="2019-05-28T00:00:00"/>
    <x v="0"/>
    <n v="5"/>
    <s v="Imidacloprid"/>
    <s v="ng/L"/>
    <s v="&lt;"/>
    <n v="1"/>
    <n v="0.5"/>
    <n v="1"/>
    <b v="1"/>
    <n v="0"/>
  </r>
  <r>
    <s v="UK"/>
    <s v="GB-NIR"/>
    <s v="F10541"/>
    <x v="131"/>
    <d v="2016-06-24T00:00:00"/>
    <x v="3"/>
    <n v="6"/>
    <s v="Imidacloprid"/>
    <s v="ng/L"/>
    <s v="&lt;"/>
    <n v="1"/>
    <n v="0.5"/>
    <n v="1"/>
    <b v="1"/>
    <n v="0"/>
  </r>
  <r>
    <s v="UK"/>
    <s v="GB-NIR"/>
    <s v="F10541"/>
    <x v="131"/>
    <d v="2016-10-06T00:00:00"/>
    <x v="3"/>
    <n v="10"/>
    <s v="Imidacloprid"/>
    <s v="ng/L"/>
    <s v="="/>
    <n v="3.9"/>
    <n v="3.9"/>
    <n v="0"/>
    <b v="0"/>
    <n v="0"/>
  </r>
  <r>
    <s v="UK"/>
    <s v="GB-NIR"/>
    <s v="F10541"/>
    <x v="131"/>
    <d v="2018-04-30T00:00:00"/>
    <x v="5"/>
    <n v="4"/>
    <s v="Imidacloprid"/>
    <s v="ng/L"/>
    <s v="&lt;"/>
    <n v="1"/>
    <n v="0.5"/>
    <n v="1"/>
    <b v="1"/>
    <n v="0"/>
  </r>
  <r>
    <s v="UK"/>
    <s v="GB-NIR"/>
    <s v="F10541"/>
    <x v="131"/>
    <d v="2018-09-27T00:00:00"/>
    <x v="5"/>
    <n v="9"/>
    <s v="Imidacloprid"/>
    <s v="ng/L"/>
    <s v="&lt;"/>
    <n v="1"/>
    <n v="0.5"/>
    <n v="1"/>
    <b v="1"/>
    <n v="0"/>
  </r>
  <r>
    <s v="UK"/>
    <s v="GB-NIR"/>
    <s v="F10541"/>
    <x v="131"/>
    <d v="2019-05-28T00:00:00"/>
    <x v="0"/>
    <n v="5"/>
    <s v="Imidacloprid"/>
    <s v="ng/L"/>
    <s v="&lt;"/>
    <n v="1"/>
    <n v="0.5"/>
    <n v="1"/>
    <b v="1"/>
    <n v="0"/>
  </r>
  <r>
    <s v="UK"/>
    <s v="GB-SCT"/>
    <n v="467"/>
    <x v="132"/>
    <d v="2017-11-29T00:00:00"/>
    <x v="4"/>
    <n v="11"/>
    <s v="Imidacloprid"/>
    <s v="ng/L"/>
    <s v="="/>
    <n v="6.4"/>
    <n v="6.4"/>
    <n v="0"/>
    <b v="0"/>
    <n v="0"/>
  </r>
  <r>
    <s v="UK"/>
    <s v="GB-SCT"/>
    <n v="467"/>
    <x v="132"/>
    <d v="2018-11-28T00:00:00"/>
    <x v="5"/>
    <n v="11"/>
    <s v="Imidacloprid"/>
    <s v="ng/L"/>
    <s v="="/>
    <n v="20"/>
    <n v="20"/>
    <n v="0"/>
    <b v="0"/>
    <n v="0"/>
  </r>
  <r>
    <s v="UK"/>
    <s v="GB-SCT"/>
    <n v="467"/>
    <x v="132"/>
    <d v="2019-03-13T00:00:00"/>
    <x v="0"/>
    <n v="3"/>
    <s v="Imidacloprid"/>
    <s v="ng/L"/>
    <s v="&lt;"/>
    <n v="1"/>
    <n v="0.5"/>
    <n v="1"/>
    <b v="1"/>
    <n v="0"/>
  </r>
  <r>
    <s v="UK"/>
    <s v="GB-SCT"/>
    <n v="467"/>
    <x v="132"/>
    <d v="2019-04-02T00:00:00"/>
    <x v="0"/>
    <n v="4"/>
    <s v="Imidacloprid"/>
    <s v="ng/L"/>
    <s v="="/>
    <n v="15"/>
    <n v="15"/>
    <n v="0"/>
    <b v="0"/>
    <n v="0"/>
  </r>
  <r>
    <s v="UK"/>
    <s v="GB-SCT"/>
    <n v="467"/>
    <x v="132"/>
    <d v="2019-05-07T00:00:00"/>
    <x v="0"/>
    <n v="5"/>
    <s v="Imidacloprid"/>
    <s v="ng/L"/>
    <s v="="/>
    <n v="21"/>
    <n v="21"/>
    <n v="0"/>
    <b v="0"/>
    <n v="0"/>
  </r>
  <r>
    <s v="UK"/>
    <s v="GB-SCT"/>
    <n v="467"/>
    <x v="132"/>
    <d v="2019-06-11T00:00:00"/>
    <x v="0"/>
    <n v="6"/>
    <s v="Imidacloprid"/>
    <s v="ng/L"/>
    <s v="="/>
    <n v="11"/>
    <n v="11"/>
    <n v="0"/>
    <b v="0"/>
    <n v="0"/>
  </r>
  <r>
    <s v="UK"/>
    <s v="GB-SCT"/>
    <n v="121157"/>
    <x v="133"/>
    <d v="2016-09-20T00:00:00"/>
    <x v="3"/>
    <n v="9"/>
    <s v="Imidacloprid"/>
    <s v="ng/L"/>
    <s v="&lt;"/>
    <n v="1"/>
    <n v="0.5"/>
    <n v="1"/>
    <b v="1"/>
    <n v="0"/>
  </r>
  <r>
    <s v="UK"/>
    <s v="GB-SCT"/>
    <n v="121157"/>
    <x v="133"/>
    <d v="2017-10-09T00:00:00"/>
    <x v="4"/>
    <n v="10"/>
    <s v="Imidacloprid"/>
    <s v="ng/L"/>
    <s v="="/>
    <n v="9"/>
    <n v="9"/>
    <n v="0"/>
    <b v="0"/>
    <n v="0"/>
  </r>
  <r>
    <s v="UK"/>
    <s v="GB-SCT"/>
    <n v="121157"/>
    <x v="133"/>
    <d v="2018-12-10T00:00:00"/>
    <x v="5"/>
    <n v="12"/>
    <s v="Imidacloprid"/>
    <s v="ng/L"/>
    <s v="&lt;"/>
    <n v="1"/>
    <n v="0.5"/>
    <n v="1"/>
    <b v="1"/>
    <n v="0"/>
  </r>
  <r>
    <s v="UK"/>
    <s v="GB-SCT"/>
    <n v="121157"/>
    <x v="133"/>
    <d v="2019-03-05T00:00:00"/>
    <x v="0"/>
    <n v="3"/>
    <s v="Imidacloprid"/>
    <s v="ng/L"/>
    <s v="&lt;"/>
    <n v="1"/>
    <n v="0.5"/>
    <n v="1"/>
    <b v="1"/>
    <n v="0"/>
  </r>
  <r>
    <s v="UK"/>
    <s v="GB-SCT"/>
    <n v="121157"/>
    <x v="133"/>
    <d v="2019-04-25T00:00:00"/>
    <x v="0"/>
    <n v="4"/>
    <s v="Imidacloprid"/>
    <s v="ng/L"/>
    <s v="&lt;"/>
    <n v="1"/>
    <n v="0.5"/>
    <n v="1"/>
    <b v="1"/>
    <n v="0"/>
  </r>
  <r>
    <s v="UK"/>
    <s v="GB-SCT"/>
    <n v="121157"/>
    <x v="133"/>
    <d v="2019-05-27T00:00:00"/>
    <x v="0"/>
    <n v="5"/>
    <s v="Imidacloprid"/>
    <s v="ng/L"/>
    <s v="&lt;"/>
    <n v="1"/>
    <n v="0.5"/>
    <n v="1"/>
    <b v="1"/>
    <n v="0"/>
  </r>
  <r>
    <s v="UK"/>
    <s v="GB-SCT"/>
    <n v="121157"/>
    <x v="133"/>
    <d v="2019-06-25T00:00:00"/>
    <x v="0"/>
    <n v="6"/>
    <s v="Imidacloprid"/>
    <s v="ng/L"/>
    <s v="&lt;"/>
    <n v="1"/>
    <n v="0.5"/>
    <n v="1"/>
    <b v="1"/>
    <n v="0"/>
  </r>
  <r>
    <s v="UK"/>
    <s v="GB-SCT"/>
    <n v="204173"/>
    <x v="134"/>
    <d v="2016-09-27T00:00:00"/>
    <x v="3"/>
    <n v="9"/>
    <s v="Imidacloprid"/>
    <s v="ng/L"/>
    <s v="&lt;"/>
    <n v="1"/>
    <n v="0.5"/>
    <n v="1"/>
    <b v="1"/>
    <n v="0"/>
  </r>
  <r>
    <s v="UK"/>
    <s v="GB-SCT"/>
    <n v="204173"/>
    <x v="134"/>
    <d v="2016-10-12T00:00:00"/>
    <x v="3"/>
    <n v="10"/>
    <s v="Imidacloprid"/>
    <s v="ng/L"/>
    <s v="="/>
    <n v="1.4"/>
    <n v="1.4"/>
    <n v="0"/>
    <b v="0"/>
    <n v="0"/>
  </r>
  <r>
    <s v="UK"/>
    <s v="GB-SCT"/>
    <n v="204173"/>
    <x v="134"/>
    <d v="2018-11-26T00:00:00"/>
    <x v="5"/>
    <n v="11"/>
    <s v="Imidacloprid"/>
    <s v="ng/L"/>
    <s v="&lt;"/>
    <n v="1"/>
    <n v="0.5"/>
    <n v="1"/>
    <b v="1"/>
    <n v="0"/>
  </r>
  <r>
    <s v="UK"/>
    <s v="GB-SCT"/>
    <n v="204173"/>
    <x v="134"/>
    <d v="2019-03-13T00:00:00"/>
    <x v="0"/>
    <n v="3"/>
    <s v="Imidacloprid"/>
    <s v="ng/L"/>
    <s v="&lt;"/>
    <n v="1"/>
    <n v="0.5"/>
    <n v="1"/>
    <b v="1"/>
    <n v="0"/>
  </r>
  <r>
    <s v="UK"/>
    <s v="GB-SCT"/>
    <n v="205148"/>
    <x v="135"/>
    <d v="2016-09-27T00:00:00"/>
    <x v="3"/>
    <n v="9"/>
    <s v="Imidacloprid"/>
    <s v="ng/L"/>
    <s v="&lt;"/>
    <n v="1"/>
    <n v="0.5"/>
    <n v="1"/>
    <b v="1"/>
    <n v="0"/>
  </r>
  <r>
    <s v="UK"/>
    <s v="GB-SCT"/>
    <n v="205148"/>
    <x v="135"/>
    <d v="2018-12-04T00:00:00"/>
    <x v="5"/>
    <n v="12"/>
    <s v="Imidacloprid"/>
    <s v="ng/L"/>
    <s v="&lt;"/>
    <n v="1"/>
    <n v="0.5"/>
    <n v="1"/>
    <b v="1"/>
    <n v="0"/>
  </r>
  <r>
    <s v="UK"/>
    <s v="GB-SCT"/>
    <n v="205148"/>
    <x v="135"/>
    <d v="2019-03-05T00:00:00"/>
    <x v="0"/>
    <n v="3"/>
    <s v="Imidacloprid"/>
    <s v="ng/L"/>
    <s v="&lt;"/>
    <n v="1"/>
    <n v="0.5"/>
    <n v="1"/>
    <b v="1"/>
    <n v="0"/>
  </r>
  <r>
    <s v="UK"/>
    <s v="GB-SCT"/>
    <n v="205225"/>
    <x v="136"/>
    <d v="2016-09-27T00:00:00"/>
    <x v="3"/>
    <n v="9"/>
    <s v="Imidacloprid"/>
    <s v="ng/L"/>
    <s v="&lt;"/>
    <n v="1"/>
    <n v="0.5"/>
    <n v="1"/>
    <b v="1"/>
    <n v="0"/>
  </r>
  <r>
    <s v="UK"/>
    <s v="GB-SCT"/>
    <n v="205225"/>
    <x v="136"/>
    <d v="2018-12-05T00:00:00"/>
    <x v="5"/>
    <n v="12"/>
    <s v="Imidacloprid"/>
    <s v="ng/L"/>
    <s v="&lt;"/>
    <n v="1"/>
    <n v="0.5"/>
    <n v="1"/>
    <b v="1"/>
    <n v="0"/>
  </r>
  <r>
    <s v="UK"/>
    <s v="GB-SCT"/>
    <n v="205225"/>
    <x v="136"/>
    <d v="2019-03-13T00:00:00"/>
    <x v="0"/>
    <n v="3"/>
    <s v="Imidacloprid"/>
    <s v="ng/L"/>
    <s v="&lt;"/>
    <n v="1"/>
    <n v="0.5"/>
    <n v="1"/>
    <b v="1"/>
    <n v="0"/>
  </r>
  <r>
    <s v="UK"/>
    <s v="GB-SCT"/>
    <n v="484907"/>
    <x v="137"/>
    <d v="2018-12-03T00:00:00"/>
    <x v="5"/>
    <n v="12"/>
    <s v="Imidacloprid"/>
    <s v="ng/L"/>
    <s v="&lt;"/>
    <n v="1"/>
    <n v="0.5"/>
    <n v="1"/>
    <b v="1"/>
    <n v="0"/>
  </r>
  <r>
    <s v="UK"/>
    <s v="GB-SCT"/>
    <n v="484907"/>
    <x v="137"/>
    <d v="2019-03-08T00:00:00"/>
    <x v="0"/>
    <n v="3"/>
    <s v="Imidacloprid"/>
    <s v="ng/L"/>
    <s v="&lt;"/>
    <n v="1"/>
    <n v="0.5"/>
    <n v="1"/>
    <b v="1"/>
    <n v="0"/>
  </r>
  <r>
    <s v="UK"/>
    <s v="GB-SCT"/>
    <n v="484907"/>
    <x v="137"/>
    <d v="2019-04-10T00:00:00"/>
    <x v="0"/>
    <n v="4"/>
    <s v="Imidacloprid"/>
    <s v="ng/L"/>
    <s v="="/>
    <n v="2"/>
    <n v="2"/>
    <n v="0"/>
    <b v="0"/>
    <n v="0"/>
  </r>
  <r>
    <s v="UK"/>
    <s v="GB-SCT"/>
    <n v="484907"/>
    <x v="137"/>
    <d v="2019-05-14T00:00:00"/>
    <x v="0"/>
    <n v="5"/>
    <s v="Imidacloprid"/>
    <s v="ng/L"/>
    <s v="&lt;"/>
    <n v="1"/>
    <n v="0.5"/>
    <n v="1"/>
    <b v="1"/>
    <n v="0"/>
  </r>
  <r>
    <s v="UK"/>
    <s v="GB-SCT"/>
    <n v="484907"/>
    <x v="137"/>
    <d v="2019-06-25T00:00:00"/>
    <x v="0"/>
    <n v="6"/>
    <s v="Imidacloprid"/>
    <s v="ng/L"/>
    <s v="="/>
    <n v="1"/>
    <n v="1"/>
    <n v="0"/>
    <b v="0"/>
    <n v="0"/>
  </r>
  <r>
    <s v="UK"/>
    <s v="GB-WLS"/>
    <n v="6"/>
    <x v="138"/>
    <d v="2018-09-11T00:00:00"/>
    <x v="5"/>
    <n v="9"/>
    <s v="Imidacloprid"/>
    <s v="ng/L"/>
    <s v="="/>
    <n v="59"/>
    <n v="59"/>
    <n v="0"/>
    <b v="0"/>
    <n v="1"/>
  </r>
  <r>
    <s v="UK"/>
    <s v="GB-WLS"/>
    <n v="6"/>
    <x v="138"/>
    <d v="2019-08-27T00:00:00"/>
    <x v="0"/>
    <n v="8"/>
    <s v="Imidacloprid"/>
    <s v="ng/L"/>
    <s v="="/>
    <n v="14.85"/>
    <n v="14.85"/>
    <n v="0"/>
    <b v="0"/>
    <n v="0"/>
  </r>
  <r>
    <s v="UK"/>
    <s v="GB-WLS"/>
    <n v="6"/>
    <x v="138"/>
    <d v="2019-10-01T00:00:00"/>
    <x v="0"/>
    <n v="10"/>
    <s v="Imidacloprid"/>
    <s v="ng/L"/>
    <s v="&lt;"/>
    <n v="5"/>
    <n v="2.5"/>
    <n v="1"/>
    <b v="1"/>
    <n v="0"/>
  </r>
  <r>
    <s v="UK"/>
    <s v="GB-WLS"/>
    <n v="20003"/>
    <x v="139"/>
    <d v="2016-11-01T00:00:00"/>
    <x v="3"/>
    <n v="11"/>
    <s v="Imidacloprid"/>
    <s v="ng/L"/>
    <s v="&lt;"/>
    <n v="1"/>
    <n v="0.5"/>
    <n v="1"/>
    <b v="1"/>
    <n v="0"/>
  </r>
  <r>
    <s v="UK"/>
    <s v="GB-WLS"/>
    <n v="20003"/>
    <x v="139"/>
    <d v="2017-09-12T00:00:00"/>
    <x v="4"/>
    <n v="9"/>
    <s v="Imidacloprid"/>
    <s v="ng/L"/>
    <s v="&lt;"/>
    <n v="1"/>
    <n v="0.5"/>
    <n v="1"/>
    <b v="1"/>
    <n v="0"/>
  </r>
  <r>
    <s v="UK"/>
    <s v="GB-WLS"/>
    <n v="20003"/>
    <x v="139"/>
    <d v="2018-09-11T00:00:00"/>
    <x v="5"/>
    <n v="9"/>
    <s v="Imidacloprid"/>
    <s v="ng/L"/>
    <s v="&lt;"/>
    <n v="1"/>
    <n v="0.5"/>
    <n v="1"/>
    <b v="1"/>
    <n v="0"/>
  </r>
  <r>
    <s v="UK"/>
    <s v="GB-WLS"/>
    <n v="20003"/>
    <x v="139"/>
    <d v="2019-08-27T00:00:00"/>
    <x v="0"/>
    <n v="8"/>
    <s v="Imidacloprid"/>
    <s v="ng/L"/>
    <s v="&lt;"/>
    <n v="5"/>
    <n v="2.5"/>
    <n v="1"/>
    <b v="1"/>
    <n v="0"/>
  </r>
  <r>
    <s v="UK"/>
    <s v="GB-WLS"/>
    <n v="20003"/>
    <x v="139"/>
    <d v="2019-10-01T00:00:00"/>
    <x v="0"/>
    <n v="10"/>
    <s v="Imidacloprid"/>
    <s v="ng/L"/>
    <s v="&lt;"/>
    <n v="5"/>
    <n v="2.5"/>
    <n v="1"/>
    <b v="1"/>
    <n v="0"/>
  </r>
  <r>
    <s v="UK"/>
    <s v="GB-WLS"/>
    <n v="31601"/>
    <x v="140"/>
    <d v="2016-11-01T00:00:00"/>
    <x v="3"/>
    <n v="11"/>
    <s v="Imidacloprid"/>
    <s v="ng/L"/>
    <s v="&lt;"/>
    <n v="1"/>
    <n v="0.5"/>
    <n v="1"/>
    <b v="1"/>
    <n v="0"/>
  </r>
  <r>
    <s v="UK"/>
    <s v="GB-WLS"/>
    <n v="31601"/>
    <x v="140"/>
    <d v="2017-09-12T00:00:00"/>
    <x v="4"/>
    <n v="9"/>
    <s v="Imidacloprid"/>
    <s v="ng/L"/>
    <s v="&lt;"/>
    <n v="1"/>
    <n v="0.5"/>
    <n v="1"/>
    <b v="1"/>
    <n v="0"/>
  </r>
  <r>
    <s v="UK"/>
    <s v="GB-WLS"/>
    <n v="31601"/>
    <x v="140"/>
    <d v="2018-09-11T00:00:00"/>
    <x v="5"/>
    <n v="9"/>
    <s v="Imidacloprid"/>
    <s v="ng/L"/>
    <s v="&lt;"/>
    <n v="1"/>
    <n v="0.5"/>
    <n v="1"/>
    <b v="1"/>
    <n v="0"/>
  </r>
  <r>
    <s v="UK"/>
    <s v="GB-WLS"/>
    <n v="31601"/>
    <x v="140"/>
    <d v="2019-08-27T00:00:00"/>
    <x v="0"/>
    <n v="8"/>
    <s v="Imidacloprid"/>
    <s v="ng/L"/>
    <s v="&lt;"/>
    <n v="5"/>
    <n v="2.5"/>
    <n v="1"/>
    <b v="1"/>
    <n v="0"/>
  </r>
  <r>
    <s v="UK"/>
    <s v="GB-WLS"/>
    <n v="31601"/>
    <x v="140"/>
    <d v="2019-10-01T00:00:00"/>
    <x v="0"/>
    <n v="10"/>
    <s v="Imidacloprid"/>
    <s v="ng/L"/>
    <s v="&lt;"/>
    <n v="5"/>
    <n v="2.5"/>
    <n v="1"/>
    <b v="1"/>
    <n v="0"/>
  </r>
  <r>
    <s v="UK"/>
    <s v="GB-WLS"/>
    <n v="50319"/>
    <x v="141"/>
    <d v="2016-11-01T00:00:00"/>
    <x v="3"/>
    <n v="11"/>
    <s v="Imidacloprid"/>
    <s v="ng/L"/>
    <s v="="/>
    <n v="1.2"/>
    <n v="1.2"/>
    <n v="0"/>
    <b v="0"/>
    <n v="0"/>
  </r>
  <r>
    <s v="UK"/>
    <s v="GB-WLS"/>
    <n v="50319"/>
    <x v="141"/>
    <d v="2017-09-12T00:00:00"/>
    <x v="4"/>
    <n v="9"/>
    <s v="Imidacloprid"/>
    <s v="ng/L"/>
    <s v="&lt;"/>
    <n v="1"/>
    <n v="0.5"/>
    <n v="1"/>
    <b v="1"/>
    <n v="0"/>
  </r>
  <r>
    <s v="UK"/>
    <s v="GB-WLS"/>
    <n v="50319"/>
    <x v="141"/>
    <d v="2018-09-11T00:00:00"/>
    <x v="5"/>
    <n v="9"/>
    <s v="Imidacloprid"/>
    <s v="ng/L"/>
    <s v="&lt;"/>
    <n v="1"/>
    <n v="0.5"/>
    <n v="1"/>
    <b v="1"/>
    <n v="0"/>
  </r>
  <r>
    <s v="UK"/>
    <s v="GB-WLS"/>
    <n v="50319"/>
    <x v="141"/>
    <d v="2019-08-27T00:00:00"/>
    <x v="0"/>
    <n v="8"/>
    <s v="Imidacloprid"/>
    <s v="ng/L"/>
    <s v="&lt;"/>
    <n v="5"/>
    <n v="2.5"/>
    <n v="1"/>
    <b v="1"/>
    <n v="0"/>
  </r>
  <r>
    <s v="UK"/>
    <s v="GB-WLS"/>
    <n v="50319"/>
    <x v="141"/>
    <d v="2019-10-01T00:00:00"/>
    <x v="0"/>
    <n v="10"/>
    <s v="Imidacloprid"/>
    <s v="ng/L"/>
    <s v="&lt;"/>
    <n v="5"/>
    <n v="2.5"/>
    <n v="1"/>
    <b v="1"/>
    <n v="0"/>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B14E08E8-DB5C-4A74-931D-170D928A61CA}" name="PivotTable1" cacheId="3438"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location ref="A3:E144" firstHeaderRow="1" firstDataRow="2" firstDataCol="2" rowPageCount="1" colPageCount="1"/>
  <pivotFields count="14">
    <pivotField axis="axisRow" subtotalTop="0" showAll="0" defaultSubtotal="0">
      <items count="1">
        <item x="0"/>
      </items>
      <extLst>
        <ext xmlns:x14="http://schemas.microsoft.com/office/spreadsheetml/2009/9/main" uri="{2946ED86-A175-432a-8AC1-64E0C546D7DE}">
          <x14:pivotField fillDownLabels="1"/>
        </ext>
      </extLst>
    </pivotField>
    <pivotField axis="axisRow" outline="0" subtotalTop="0" showAll="0" defaultSubtotal="0">
      <items count="4">
        <item x="0"/>
        <item x="1"/>
        <item x="2"/>
        <item x="3"/>
      </items>
      <extLst>
        <ext xmlns:x14="http://schemas.microsoft.com/office/spreadsheetml/2009/9/main" uri="{2946ED86-A175-432a-8AC1-64E0C546D7DE}">
          <x14:pivotField fillDownLabels="1"/>
        </ext>
      </extLst>
    </pivotField>
    <pivotField outline="0" subtotalTop="0" showAll="0" defaultSubtotal="0">
      <extLst>
        <ext xmlns:x14="http://schemas.microsoft.com/office/spreadsheetml/2009/9/main" uri="{2946ED86-A175-432a-8AC1-64E0C546D7DE}">
          <x14:pivotField fillDownLabels="1"/>
        </ext>
      </extLst>
    </pivotField>
    <pivotField axis="axisRow" subtotalTop="0" showAll="0" defaultSubtotal="0">
      <items count="143">
        <item x="22"/>
        <item x="85"/>
        <item x="128"/>
        <item x="16"/>
        <item x="82"/>
        <item x="29"/>
        <item x="14"/>
        <item x="86"/>
        <item x="104"/>
        <item x="93"/>
        <item x="94"/>
        <item x="95"/>
        <item x="13"/>
        <item x="79"/>
        <item x="24"/>
        <item x="21"/>
        <item x="35"/>
        <item x="134"/>
        <item x="129"/>
        <item x="56"/>
        <item x="59"/>
        <item x="73"/>
        <item x="27"/>
        <item x="78"/>
        <item x="121"/>
        <item x="63"/>
        <item x="130"/>
        <item x="98"/>
        <item x="99"/>
        <item x="97"/>
        <item x="54"/>
        <item x="75"/>
        <item x="11"/>
        <item x="88"/>
        <item x="5"/>
        <item m="1" x="142"/>
        <item x="90"/>
        <item x="89"/>
        <item x="91"/>
        <item x="100"/>
        <item x="9"/>
        <item x="72"/>
        <item x="19"/>
        <item x="20"/>
        <item x="131"/>
        <item x="138"/>
        <item x="1"/>
        <item x="139"/>
        <item x="74"/>
        <item x="0"/>
        <item x="136"/>
        <item x="135"/>
        <item x="66"/>
        <item x="67"/>
        <item x="87"/>
        <item x="62"/>
        <item x="92"/>
        <item x="60"/>
        <item x="120"/>
        <item x="122"/>
        <item x="123"/>
        <item x="124"/>
        <item x="125"/>
        <item x="127"/>
        <item x="126"/>
        <item x="132"/>
        <item x="42"/>
        <item x="48"/>
        <item x="3"/>
        <item x="4"/>
        <item x="2"/>
        <item x="133"/>
        <item x="36"/>
        <item x="69"/>
        <item x="76"/>
        <item x="25"/>
        <item x="49"/>
        <item x="137"/>
        <item x="43"/>
        <item x="30"/>
        <item x="53"/>
        <item x="52"/>
        <item x="50"/>
        <item x="32"/>
        <item x="28"/>
        <item x="10"/>
        <item x="40"/>
        <item x="39"/>
        <item x="47"/>
        <item x="46"/>
        <item x="70"/>
        <item x="41"/>
        <item x="38"/>
        <item x="77"/>
        <item x="44"/>
        <item x="18"/>
        <item x="7"/>
        <item x="31"/>
        <item x="33"/>
        <item x="6"/>
        <item x="8"/>
        <item x="81"/>
        <item x="80"/>
        <item x="34"/>
        <item x="68"/>
        <item x="37"/>
        <item x="45"/>
        <item x="101"/>
        <item x="61"/>
        <item x="107"/>
        <item x="108"/>
        <item x="109"/>
        <item x="110"/>
        <item x="111"/>
        <item x="112"/>
        <item x="113"/>
        <item x="114"/>
        <item x="115"/>
        <item x="116"/>
        <item x="117"/>
        <item x="118"/>
        <item x="119"/>
        <item x="84"/>
        <item x="83"/>
        <item x="58"/>
        <item x="17"/>
        <item x="65"/>
        <item x="102"/>
        <item x="103"/>
        <item x="64"/>
        <item x="12"/>
        <item x="140"/>
        <item x="141"/>
        <item x="15"/>
        <item x="96"/>
        <item x="51"/>
        <item x="105"/>
        <item x="57"/>
        <item x="71"/>
        <item x="106"/>
        <item x="26"/>
        <item x="55"/>
        <item x="23"/>
      </items>
      <extLst>
        <ext xmlns:x14="http://schemas.microsoft.com/office/spreadsheetml/2009/9/main" uri="{2946ED86-A175-432a-8AC1-64E0C546D7DE}">
          <x14:pivotField fillDownLabels="1"/>
        </ext>
      </extLst>
    </pivotField>
    <pivotField numFmtId="14" subtotalTop="0" showAll="0" defaultSubtotal="0">
      <extLst>
        <ext xmlns:x14="http://schemas.microsoft.com/office/spreadsheetml/2009/9/main" uri="{2946ED86-A175-432a-8AC1-64E0C546D7DE}">
          <x14:pivotField fillDownLabels="1"/>
        </ext>
      </extLst>
    </pivotField>
    <pivotField axis="axisPage" numFmtId="1" subtotalTop="0" multipleItemSelectionAllowed="1" showAll="0" defaultSubtotal="0">
      <items count="11">
        <item h="1" x="1"/>
        <item h="1" x="2"/>
        <item x="3"/>
        <item x="4"/>
        <item x="5"/>
        <item x="0"/>
        <item x="6"/>
        <item x="7"/>
        <item x="8"/>
        <item x="9"/>
        <item h="1" x="10"/>
      </items>
      <extLst>
        <ext xmlns:x14="http://schemas.microsoft.com/office/spreadsheetml/2009/9/main" uri="{2946ED86-A175-432a-8AC1-64E0C546D7DE}">
          <x14:pivotField fillDownLabels="1"/>
        </ext>
      </extLst>
    </pivotField>
    <pivotField numFmtId="1" subtotalTop="0" showAll="0" defaultSubtotal="0">
      <extLst>
        <ext xmlns:x14="http://schemas.microsoft.com/office/spreadsheetml/2009/9/main" uri="{2946ED86-A175-432a-8AC1-64E0C546D7DE}">
          <x14:pivotField fillDownLabels="1"/>
        </ext>
      </extLst>
    </pivotField>
    <pivotField subtotalTop="0" showAll="0" defaultSubtotal="0">
      <extLst>
        <ext xmlns:x14="http://schemas.microsoft.com/office/spreadsheetml/2009/9/main" uri="{2946ED86-A175-432a-8AC1-64E0C546D7DE}">
          <x14:pivotField fillDownLabels="1"/>
        </ext>
      </extLst>
    </pivotField>
    <pivotField subtotalTop="0" showAll="0" defaultSubtotal="0">
      <extLst>
        <ext xmlns:x14="http://schemas.microsoft.com/office/spreadsheetml/2009/9/main" uri="{2946ED86-A175-432a-8AC1-64E0C546D7DE}">
          <x14:pivotField fillDownLabels="1"/>
        </ext>
      </extLst>
    </pivotField>
    <pivotField axis="axisCol" subtotalTop="0" showAll="0" defaultSubtotal="0">
      <items count="4">
        <item x="0"/>
        <item m="1" x="3"/>
        <item x="1"/>
        <item m="1" x="2"/>
      </items>
      <extLst>
        <ext xmlns:x14="http://schemas.microsoft.com/office/spreadsheetml/2009/9/main" uri="{2946ED86-A175-432a-8AC1-64E0C546D7DE}">
          <x14:pivotField fillDownLabels="1"/>
        </ext>
      </extLst>
    </pivotField>
    <pivotField dataField="1" subtotalTop="0" showAll="0" defaultSubtotal="0">
      <extLst>
        <ext xmlns:x14="http://schemas.microsoft.com/office/spreadsheetml/2009/9/main" uri="{2946ED86-A175-432a-8AC1-64E0C546D7DE}">
          <x14:pivotField fillDownLabels="1"/>
        </ext>
      </extLst>
    </pivotField>
    <pivotField subtotalTop="0" showAll="0" defaultSubtotal="0">
      <extLst>
        <ext xmlns:x14="http://schemas.microsoft.com/office/spreadsheetml/2009/9/main" uri="{2946ED86-A175-432a-8AC1-64E0C546D7DE}">
          <x14:pivotField fillDownLabels="1"/>
        </ext>
      </extLst>
    </pivotField>
    <pivotField subtotalTop="0" showAll="0" defaultSubtotal="0">
      <extLst>
        <ext xmlns:x14="http://schemas.microsoft.com/office/spreadsheetml/2009/9/main" uri="{2946ED86-A175-432a-8AC1-64E0C546D7DE}">
          <x14:pivotField fillDownLabels="1"/>
        </ext>
      </extLst>
    </pivotField>
    <pivotField subtotalTop="0" showAll="0" defaultSubtotal="0">
      <extLst>
        <ext xmlns:x14="http://schemas.microsoft.com/office/spreadsheetml/2009/9/main" uri="{2946ED86-A175-432a-8AC1-64E0C546D7DE}">
          <x14:pivotField fillDownLabels="1"/>
        </ext>
      </extLst>
    </pivotField>
  </pivotFields>
  <rowFields count="3">
    <field x="0"/>
    <field x="1"/>
    <field x="3"/>
  </rowFields>
  <rowItems count="140">
    <i>
      <x/>
    </i>
    <i r="1">
      <x/>
      <x/>
    </i>
    <i r="2">
      <x v="1"/>
    </i>
    <i r="2">
      <x v="2"/>
    </i>
    <i r="2">
      <x v="3"/>
    </i>
    <i r="2">
      <x v="4"/>
    </i>
    <i r="2">
      <x v="5"/>
    </i>
    <i r="2">
      <x v="6"/>
    </i>
    <i r="2">
      <x v="7"/>
    </i>
    <i r="2">
      <x v="8"/>
    </i>
    <i r="2">
      <x v="9"/>
    </i>
    <i r="2">
      <x v="10"/>
    </i>
    <i r="2">
      <x v="11"/>
    </i>
    <i r="2">
      <x v="12"/>
    </i>
    <i r="2">
      <x v="13"/>
    </i>
    <i r="2">
      <x v="14"/>
    </i>
    <i r="2">
      <x v="15"/>
    </i>
    <i r="2">
      <x v="16"/>
    </i>
    <i r="2">
      <x v="19"/>
    </i>
    <i r="2">
      <x v="20"/>
    </i>
    <i r="2">
      <x v="21"/>
    </i>
    <i r="2">
      <x v="22"/>
    </i>
    <i r="2">
      <x v="23"/>
    </i>
    <i r="2">
      <x v="24"/>
    </i>
    <i r="2">
      <x v="25"/>
    </i>
    <i r="2">
      <x v="27"/>
    </i>
    <i r="2">
      <x v="28"/>
    </i>
    <i r="2">
      <x v="29"/>
    </i>
    <i r="2">
      <x v="30"/>
    </i>
    <i r="2">
      <x v="31"/>
    </i>
    <i r="2">
      <x v="32"/>
    </i>
    <i r="2">
      <x v="33"/>
    </i>
    <i r="2">
      <x v="34"/>
    </i>
    <i r="2">
      <x v="39"/>
    </i>
    <i r="2">
      <x v="40"/>
    </i>
    <i r="2">
      <x v="41"/>
    </i>
    <i r="2">
      <x v="42"/>
    </i>
    <i r="2">
      <x v="43"/>
    </i>
    <i r="2">
      <x v="46"/>
    </i>
    <i r="2">
      <x v="48"/>
    </i>
    <i r="2">
      <x v="49"/>
    </i>
    <i r="2">
      <x v="52"/>
    </i>
    <i r="2">
      <x v="53"/>
    </i>
    <i r="2">
      <x v="54"/>
    </i>
    <i r="2">
      <x v="55"/>
    </i>
    <i r="2">
      <x v="56"/>
    </i>
    <i r="2">
      <x v="57"/>
    </i>
    <i r="2">
      <x v="58"/>
    </i>
    <i r="2">
      <x v="59"/>
    </i>
    <i r="2">
      <x v="60"/>
    </i>
    <i r="2">
      <x v="62"/>
    </i>
    <i r="2">
      <x v="63"/>
    </i>
    <i r="2">
      <x v="64"/>
    </i>
    <i r="2">
      <x v="66"/>
    </i>
    <i r="2">
      <x v="67"/>
    </i>
    <i r="2">
      <x v="68"/>
    </i>
    <i r="2">
      <x v="69"/>
    </i>
    <i r="2">
      <x v="70"/>
    </i>
    <i r="2">
      <x v="72"/>
    </i>
    <i r="2">
      <x v="73"/>
    </i>
    <i r="2">
      <x v="74"/>
    </i>
    <i r="2">
      <x v="75"/>
    </i>
    <i r="2">
      <x v="76"/>
    </i>
    <i r="2">
      <x v="78"/>
    </i>
    <i r="2">
      <x v="79"/>
    </i>
    <i r="2">
      <x v="80"/>
    </i>
    <i r="2">
      <x v="81"/>
    </i>
    <i r="2">
      <x v="82"/>
    </i>
    <i r="2">
      <x v="83"/>
    </i>
    <i r="2">
      <x v="84"/>
    </i>
    <i r="2">
      <x v="85"/>
    </i>
    <i r="2">
      <x v="86"/>
    </i>
    <i r="2">
      <x v="87"/>
    </i>
    <i r="2">
      <x v="88"/>
    </i>
    <i r="2">
      <x v="89"/>
    </i>
    <i r="2">
      <x v="90"/>
    </i>
    <i r="2">
      <x v="91"/>
    </i>
    <i r="2">
      <x v="92"/>
    </i>
    <i r="2">
      <x v="93"/>
    </i>
    <i r="2">
      <x v="94"/>
    </i>
    <i r="2">
      <x v="95"/>
    </i>
    <i r="2">
      <x v="96"/>
    </i>
    <i r="2">
      <x v="97"/>
    </i>
    <i r="2">
      <x v="98"/>
    </i>
    <i r="2">
      <x v="99"/>
    </i>
    <i r="2">
      <x v="100"/>
    </i>
    <i r="2">
      <x v="101"/>
    </i>
    <i r="2">
      <x v="102"/>
    </i>
    <i r="2">
      <x v="103"/>
    </i>
    <i r="2">
      <x v="104"/>
    </i>
    <i r="2">
      <x v="105"/>
    </i>
    <i r="2">
      <x v="106"/>
    </i>
    <i r="2">
      <x v="107"/>
    </i>
    <i r="2">
      <x v="108"/>
    </i>
    <i r="2">
      <x v="109"/>
    </i>
    <i r="2">
      <x v="110"/>
    </i>
    <i r="2">
      <x v="111"/>
    </i>
    <i r="2">
      <x v="112"/>
    </i>
    <i r="2">
      <x v="113"/>
    </i>
    <i r="2">
      <x v="114"/>
    </i>
    <i r="2">
      <x v="115"/>
    </i>
    <i r="2">
      <x v="116"/>
    </i>
    <i r="2">
      <x v="117"/>
    </i>
    <i r="2">
      <x v="118"/>
    </i>
    <i r="2">
      <x v="119"/>
    </i>
    <i r="2">
      <x v="120"/>
    </i>
    <i r="2">
      <x v="121"/>
    </i>
    <i r="2">
      <x v="122"/>
    </i>
    <i r="2">
      <x v="123"/>
    </i>
    <i r="2">
      <x v="124"/>
    </i>
    <i r="2">
      <x v="125"/>
    </i>
    <i r="2">
      <x v="126"/>
    </i>
    <i r="2">
      <x v="127"/>
    </i>
    <i r="2">
      <x v="128"/>
    </i>
    <i r="2">
      <x v="129"/>
    </i>
    <i r="2">
      <x v="130"/>
    </i>
    <i r="2">
      <x v="133"/>
    </i>
    <i r="2">
      <x v="134"/>
    </i>
    <i r="2">
      <x v="135"/>
    </i>
    <i r="2">
      <x v="136"/>
    </i>
    <i r="2">
      <x v="137"/>
    </i>
    <i r="2">
      <x v="138"/>
    </i>
    <i r="2">
      <x v="139"/>
    </i>
    <i r="2">
      <x v="140"/>
    </i>
    <i r="2">
      <x v="141"/>
    </i>
    <i r="2">
      <x v="142"/>
    </i>
    <i r="1">
      <x v="1"/>
      <x v="18"/>
    </i>
    <i r="2">
      <x v="26"/>
    </i>
    <i r="2">
      <x v="44"/>
    </i>
    <i r="1">
      <x v="2"/>
      <x v="17"/>
    </i>
    <i r="2">
      <x v="50"/>
    </i>
    <i r="2">
      <x v="51"/>
    </i>
    <i r="2">
      <x v="65"/>
    </i>
    <i r="2">
      <x v="71"/>
    </i>
    <i r="2">
      <x v="77"/>
    </i>
    <i r="1">
      <x v="3"/>
      <x v="45"/>
    </i>
    <i r="2">
      <x v="47"/>
    </i>
    <i r="2">
      <x v="131"/>
    </i>
    <i r="2">
      <x v="132"/>
    </i>
    <i t="grand">
      <x/>
    </i>
  </rowItems>
  <colFields count="1">
    <field x="9"/>
  </colFields>
  <colItems count="3">
    <i>
      <x/>
    </i>
    <i>
      <x v="2"/>
    </i>
    <i t="grand">
      <x/>
    </i>
  </colItems>
  <pageFields count="1">
    <pageField fld="5" hier="-1"/>
  </pageFields>
  <dataFields count="1">
    <dataField name="Count of ValueKM" fld="10" subtotal="count"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fillDownLabelsDefault="1" hideValuesRow="1"/>
    </ext>
    <ext xmlns:xpdl="http://schemas.microsoft.com/office/spreadsheetml/2016/pivotdefaultlayout" uri="{747A6164-185A-40DC-8AA5-F01512510D54}">
      <xpdl:pivotTableDefinition16 EnabledSubtotalsDefault="0" SubtotalsOnTopDefault="0"/>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4914D0E7-7060-45ED-8159-1EC8FFB3F569}" name="PivotTable5" cacheId="3438" applyNumberFormats="0" applyBorderFormats="0" applyFontFormats="0" applyPatternFormats="0" applyAlignmentFormats="0" applyWidthHeightFormats="1" dataCaption="Values" updatedVersion="8" minRefreshableVersion="3" useAutoFormatting="1" itemPrintTitles="1" createdVersion="8" indent="0" compact="0" compactData="0" multipleFieldFilters="0">
  <location ref="A3:J143" firstHeaderRow="1" firstDataRow="2" firstDataCol="1" rowPageCount="1" colPageCount="1"/>
  <pivotFields count="14">
    <pivotField compact="0" outline="0" showAll="0">
      <extLst>
        <ext xmlns:x14="http://schemas.microsoft.com/office/spreadsheetml/2009/9/main" uri="{2946ED86-A175-432a-8AC1-64E0C546D7DE}">
          <x14:pivotField fillDownLabels="1"/>
        </ext>
      </extLst>
    </pivotField>
    <pivotField compact="0" outline="0" showAll="0">
      <extLst>
        <ext xmlns:x14="http://schemas.microsoft.com/office/spreadsheetml/2009/9/main" uri="{2946ED86-A175-432a-8AC1-64E0C546D7DE}">
          <x14:pivotField fillDownLabels="1"/>
        </ext>
      </extLst>
    </pivotField>
    <pivotField axis="axisRow" compact="0" outline="0">
      <items count="143">
        <item x="138"/>
        <item x="132"/>
        <item x="139"/>
        <item x="140"/>
        <item x="141"/>
        <item x="133"/>
        <item x="134"/>
        <item x="135"/>
        <item x="136"/>
        <item x="137"/>
        <item x="2"/>
        <item x="3"/>
        <item x="4"/>
        <item x="5"/>
        <item x="60"/>
        <item x="6"/>
        <item x="61"/>
        <item x="62"/>
        <item x="7"/>
        <item x="8"/>
        <item x="63"/>
        <item x="9"/>
        <item x="10"/>
        <item x="11"/>
        <item x="12"/>
        <item x="13"/>
        <item x="14"/>
        <item x="15"/>
        <item x="16"/>
        <item x="17"/>
        <item x="18"/>
        <item x="64"/>
        <item x="19"/>
        <item x="20"/>
        <item x="21"/>
        <item x="22"/>
        <item x="23"/>
        <item x="24"/>
        <item x="25"/>
        <item x="26"/>
        <item x="0"/>
        <item x="1"/>
        <item x="27"/>
        <item x="28"/>
        <item x="29"/>
        <item x="65"/>
        <item x="30"/>
        <item x="31"/>
        <item x="32"/>
        <item x="33"/>
        <item x="34"/>
        <item x="35"/>
        <item x="36"/>
        <item x="37"/>
        <item x="38"/>
        <item x="39"/>
        <item x="40"/>
        <item x="41"/>
        <item x="42"/>
        <item x="43"/>
        <item x="44"/>
        <item x="45"/>
        <item x="46"/>
        <item x="47"/>
        <item x="48"/>
        <item x="49"/>
        <item x="50"/>
        <item x="51"/>
        <item x="52"/>
        <item x="53"/>
        <item x="54"/>
        <item x="55"/>
        <item x="56"/>
        <item x="57"/>
        <item x="58"/>
        <item x="59"/>
        <item x="66"/>
        <item x="67"/>
        <item x="68"/>
        <item x="69"/>
        <item x="70"/>
        <item x="71"/>
        <item x="72"/>
        <item x="73"/>
        <item x="74"/>
        <item x="75"/>
        <item x="76"/>
        <item x="77"/>
        <item x="78"/>
        <item x="79"/>
        <item x="129"/>
        <item x="130"/>
        <item x="131"/>
        <item x="80"/>
        <item x="81"/>
        <item x="82"/>
        <item x="83"/>
        <item x="84"/>
        <item x="85"/>
        <item x="86"/>
        <item x="87"/>
        <item x="88"/>
        <item h="1" x="89"/>
        <item h="1" x="90"/>
        <item h="1"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h="1" x="124"/>
        <item x="125"/>
        <item x="126"/>
        <item x="127"/>
        <item x="128"/>
        <item t="default"/>
      </items>
      <extLst>
        <ext xmlns:x14="http://schemas.microsoft.com/office/spreadsheetml/2009/9/main" uri="{2946ED86-A175-432a-8AC1-64E0C546D7DE}">
          <x14:pivotField fillDownLabels="1"/>
        </ext>
      </extLst>
    </pivotField>
    <pivotField compact="0" outline="0" showAll="0">
      <extLst>
        <ext xmlns:x14="http://schemas.microsoft.com/office/spreadsheetml/2009/9/main" uri="{2946ED86-A175-432a-8AC1-64E0C546D7DE}">
          <x14:pivotField fillDownLabels="1"/>
        </ext>
      </extLst>
    </pivotField>
    <pivotField compact="0" numFmtId="14" outline="0" showAll="0">
      <extLst>
        <ext xmlns:x14="http://schemas.microsoft.com/office/spreadsheetml/2009/9/main" uri="{2946ED86-A175-432a-8AC1-64E0C546D7DE}">
          <x14:pivotField fillDownLabels="1"/>
        </ext>
      </extLst>
    </pivotField>
    <pivotField axis="axisCol" compact="0" numFmtId="1" outline="0" showAll="0">
      <items count="12">
        <item h="1" x="1"/>
        <item h="1" x="2"/>
        <item x="3"/>
        <item x="4"/>
        <item x="5"/>
        <item x="0"/>
        <item x="6"/>
        <item x="7"/>
        <item x="8"/>
        <item x="9"/>
        <item h="1" x="10"/>
        <item t="default"/>
      </items>
      <extLst>
        <ext xmlns:x14="http://schemas.microsoft.com/office/spreadsheetml/2009/9/main" uri="{2946ED86-A175-432a-8AC1-64E0C546D7DE}">
          <x14:pivotField fillDownLabels="1"/>
        </ext>
      </extLst>
    </pivotField>
    <pivotField compact="0" numFmtId="1" outline="0" showAll="0">
      <extLst>
        <ext xmlns:x14="http://schemas.microsoft.com/office/spreadsheetml/2009/9/main" uri="{2946ED86-A175-432a-8AC1-64E0C546D7DE}">
          <x14:pivotField fillDownLabels="1"/>
        </ext>
      </extLst>
    </pivotField>
    <pivotField compact="0" outline="0" showAll="0">
      <extLst>
        <ext xmlns:x14="http://schemas.microsoft.com/office/spreadsheetml/2009/9/main" uri="{2946ED86-A175-432a-8AC1-64E0C546D7DE}">
          <x14:pivotField fillDownLabels="1"/>
        </ext>
      </extLst>
    </pivotField>
    <pivotField compact="0" outline="0" showAll="0">
      <extLst>
        <ext xmlns:x14="http://schemas.microsoft.com/office/spreadsheetml/2009/9/main" uri="{2946ED86-A175-432a-8AC1-64E0C546D7DE}">
          <x14:pivotField fillDownLabels="1"/>
        </ext>
      </extLst>
    </pivotField>
    <pivotField axis="axisPage" compact="0" outline="0" multipleItemSelectionAllowed="1" showAll="0">
      <items count="5">
        <item x="0"/>
        <item m="1" x="3"/>
        <item x="1"/>
        <item m="1" x="2"/>
        <item t="default"/>
      </items>
      <extLst>
        <ext xmlns:x14="http://schemas.microsoft.com/office/spreadsheetml/2009/9/main" uri="{2946ED86-A175-432a-8AC1-64E0C546D7DE}">
          <x14:pivotField fillDownLabels="1"/>
        </ext>
      </extLst>
    </pivotField>
    <pivotField dataField="1" compact="0" outline="0" showAll="0">
      <extLst>
        <ext xmlns:x14="http://schemas.microsoft.com/office/spreadsheetml/2009/9/main" uri="{2946ED86-A175-432a-8AC1-64E0C546D7DE}">
          <x14:pivotField fillDownLabels="1"/>
        </ext>
      </extLst>
    </pivotField>
    <pivotField compact="0" outline="0" showAll="0">
      <extLst>
        <ext xmlns:x14="http://schemas.microsoft.com/office/spreadsheetml/2009/9/main" uri="{2946ED86-A175-432a-8AC1-64E0C546D7DE}">
          <x14:pivotField fillDownLabels="1"/>
        </ext>
      </extLst>
    </pivotField>
    <pivotField compact="0" outline="0" showAll="0">
      <extLst>
        <ext xmlns:x14="http://schemas.microsoft.com/office/spreadsheetml/2009/9/main" uri="{2946ED86-A175-432a-8AC1-64E0C546D7DE}">
          <x14:pivotField fillDownLabels="1"/>
        </ext>
      </extLst>
    </pivotField>
    <pivotField compact="0" outline="0" showAll="0">
      <extLst>
        <ext xmlns:x14="http://schemas.microsoft.com/office/spreadsheetml/2009/9/main" uri="{2946ED86-A175-432a-8AC1-64E0C546D7DE}">
          <x14:pivotField fillDownLabels="1"/>
        </ext>
      </extLst>
    </pivotField>
  </pivotFields>
  <rowFields count="1">
    <field x="2"/>
  </rowFields>
  <rowItems count="139">
    <i>
      <x/>
    </i>
    <i>
      <x v="1"/>
    </i>
    <i>
      <x v="2"/>
    </i>
    <i>
      <x v="3"/>
    </i>
    <i>
      <x v="4"/>
    </i>
    <i>
      <x v="5"/>
    </i>
    <i>
      <x v="6"/>
    </i>
    <i>
      <x v="7"/>
    </i>
    <i>
      <x v="8"/>
    </i>
    <i>
      <x v="9"/>
    </i>
    <i>
      <x v="10"/>
    </i>
    <i>
      <x v="11"/>
    </i>
    <i>
      <x v="12"/>
    </i>
    <i>
      <x v="13"/>
    </i>
    <i>
      <x v="14"/>
    </i>
    <i>
      <x v="15"/>
    </i>
    <i>
      <x v="16"/>
    </i>
    <i>
      <x v="17"/>
    </i>
    <i>
      <x v="18"/>
    </i>
    <i>
      <x v="19"/>
    </i>
    <i>
      <x v="20"/>
    </i>
    <i>
      <x v="21"/>
    </i>
    <i>
      <x v="22"/>
    </i>
    <i>
      <x v="23"/>
    </i>
    <i>
      <x v="24"/>
    </i>
    <i>
      <x v="25"/>
    </i>
    <i>
      <x v="26"/>
    </i>
    <i>
      <x v="27"/>
    </i>
    <i>
      <x v="28"/>
    </i>
    <i>
      <x v="29"/>
    </i>
    <i>
      <x v="30"/>
    </i>
    <i>
      <x v="31"/>
    </i>
    <i>
      <x v="32"/>
    </i>
    <i>
      <x v="33"/>
    </i>
    <i>
      <x v="34"/>
    </i>
    <i>
      <x v="35"/>
    </i>
    <i>
      <x v="36"/>
    </i>
    <i>
      <x v="37"/>
    </i>
    <i>
      <x v="38"/>
    </i>
    <i>
      <x v="39"/>
    </i>
    <i>
      <x v="40"/>
    </i>
    <i>
      <x v="41"/>
    </i>
    <i>
      <x v="42"/>
    </i>
    <i>
      <x v="43"/>
    </i>
    <i>
      <x v="44"/>
    </i>
    <i>
      <x v="45"/>
    </i>
    <i>
      <x v="46"/>
    </i>
    <i>
      <x v="47"/>
    </i>
    <i>
      <x v="48"/>
    </i>
    <i>
      <x v="49"/>
    </i>
    <i>
      <x v="50"/>
    </i>
    <i>
      <x v="51"/>
    </i>
    <i>
      <x v="52"/>
    </i>
    <i>
      <x v="53"/>
    </i>
    <i>
      <x v="54"/>
    </i>
    <i>
      <x v="55"/>
    </i>
    <i>
      <x v="56"/>
    </i>
    <i>
      <x v="57"/>
    </i>
    <i>
      <x v="58"/>
    </i>
    <i>
      <x v="59"/>
    </i>
    <i>
      <x v="60"/>
    </i>
    <i>
      <x v="61"/>
    </i>
    <i>
      <x v="62"/>
    </i>
    <i>
      <x v="63"/>
    </i>
    <i>
      <x v="64"/>
    </i>
    <i>
      <x v="65"/>
    </i>
    <i>
      <x v="66"/>
    </i>
    <i>
      <x v="67"/>
    </i>
    <i>
      <x v="68"/>
    </i>
    <i>
      <x v="69"/>
    </i>
    <i>
      <x v="70"/>
    </i>
    <i>
      <x v="71"/>
    </i>
    <i>
      <x v="72"/>
    </i>
    <i>
      <x v="73"/>
    </i>
    <i>
      <x v="74"/>
    </i>
    <i>
      <x v="75"/>
    </i>
    <i>
      <x v="76"/>
    </i>
    <i>
      <x v="77"/>
    </i>
    <i>
      <x v="78"/>
    </i>
    <i>
      <x v="79"/>
    </i>
    <i>
      <x v="80"/>
    </i>
    <i>
      <x v="81"/>
    </i>
    <i>
      <x v="82"/>
    </i>
    <i>
      <x v="83"/>
    </i>
    <i>
      <x v="84"/>
    </i>
    <i>
      <x v="85"/>
    </i>
    <i>
      <x v="86"/>
    </i>
    <i>
      <x v="87"/>
    </i>
    <i>
      <x v="88"/>
    </i>
    <i>
      <x v="89"/>
    </i>
    <i>
      <x v="90"/>
    </i>
    <i>
      <x v="91"/>
    </i>
    <i>
      <x v="92"/>
    </i>
    <i>
      <x v="93"/>
    </i>
    <i>
      <x v="94"/>
    </i>
    <i>
      <x v="95"/>
    </i>
    <i>
      <x v="96"/>
    </i>
    <i>
      <x v="97"/>
    </i>
    <i>
      <x v="98"/>
    </i>
    <i>
      <x v="99"/>
    </i>
    <i>
      <x v="100"/>
    </i>
    <i>
      <x v="101"/>
    </i>
    <i>
      <x v="105"/>
    </i>
    <i>
      <x v="106"/>
    </i>
    <i>
      <x v="107"/>
    </i>
    <i>
      <x v="108"/>
    </i>
    <i>
      <x v="109"/>
    </i>
    <i>
      <x v="110"/>
    </i>
    <i>
      <x v="111"/>
    </i>
    <i>
      <x v="112"/>
    </i>
    <i>
      <x v="113"/>
    </i>
    <i>
      <x v="114"/>
    </i>
    <i>
      <x v="115"/>
    </i>
    <i>
      <x v="116"/>
    </i>
    <i>
      <x v="117"/>
    </i>
    <i>
      <x v="118"/>
    </i>
    <i>
      <x v="119"/>
    </i>
    <i>
      <x v="120"/>
    </i>
    <i>
      <x v="121"/>
    </i>
    <i>
      <x v="122"/>
    </i>
    <i>
      <x v="123"/>
    </i>
    <i>
      <x v="124"/>
    </i>
    <i>
      <x v="125"/>
    </i>
    <i>
      <x v="126"/>
    </i>
    <i>
      <x v="127"/>
    </i>
    <i>
      <x v="128"/>
    </i>
    <i>
      <x v="129"/>
    </i>
    <i>
      <x v="130"/>
    </i>
    <i>
      <x v="131"/>
    </i>
    <i>
      <x v="132"/>
    </i>
    <i>
      <x v="133"/>
    </i>
    <i>
      <x v="134"/>
    </i>
    <i>
      <x v="135"/>
    </i>
    <i>
      <x v="136"/>
    </i>
    <i>
      <x v="138"/>
    </i>
    <i>
      <x v="139"/>
    </i>
    <i>
      <x v="140"/>
    </i>
    <i>
      <x v="141"/>
    </i>
    <i t="grand">
      <x/>
    </i>
  </rowItems>
  <colFields count="1">
    <field x="5"/>
  </colFields>
  <colItems count="9">
    <i>
      <x v="2"/>
    </i>
    <i>
      <x v="3"/>
    </i>
    <i>
      <x v="4"/>
    </i>
    <i>
      <x v="5"/>
    </i>
    <i>
      <x v="6"/>
    </i>
    <i>
      <x v="7"/>
    </i>
    <i>
      <x v="8"/>
    </i>
    <i>
      <x v="9"/>
    </i>
    <i t="grand">
      <x/>
    </i>
  </colItems>
  <pageFields count="1">
    <pageField fld="9" hier="-1"/>
  </pageFields>
  <dataFields count="1">
    <dataField name="Count of ValueKM" fld="10" subtotal="count" baseField="1" baseItem="0"/>
  </dataFields>
  <formats count="1">
    <format dxfId="18">
      <pivotArea dataOnly="0" labelOnly="1" outline="0" fieldPosition="0">
        <references count="1">
          <reference field="2" count="10">
            <x v="0"/>
            <x v="1"/>
            <x v="2"/>
            <x v="3"/>
            <x v="4"/>
            <x v="5"/>
            <x v="6"/>
            <x v="7"/>
            <x v="8"/>
            <x v="9"/>
          </reference>
        </references>
      </pivotArea>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fillDownLabelsDefault="1" hideValuesRow="1"/>
    </ext>
    <ext xmlns:xpdl="http://schemas.microsoft.com/office/spreadsheetml/2016/pivotdefaultlayout" uri="{747A6164-185A-40DC-8AA5-F01512510D54}">
      <xpdl:pivotTableDefinition16/>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9A106A9E-4F7A-476A-B477-40DDC6E31136}" name="PivotTable1" cacheId="3439"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location ref="A2:J142" firstHeaderRow="1" firstDataRow="2" firstDataCol="1"/>
  <pivotFields count="15">
    <pivotField showAll="0"/>
    <pivotField showAll="0"/>
    <pivotField showAll="0"/>
    <pivotField axis="axisRow" showAll="0">
      <items count="143">
        <item x="22"/>
        <item x="85"/>
        <item x="128"/>
        <item x="16"/>
        <item x="82"/>
        <item x="29"/>
        <item x="14"/>
        <item x="86"/>
        <item x="104"/>
        <item x="93"/>
        <item x="94"/>
        <item x="95"/>
        <item x="13"/>
        <item x="79"/>
        <item x="24"/>
        <item x="21"/>
        <item x="35"/>
        <item x="134"/>
        <item x="129"/>
        <item x="56"/>
        <item x="59"/>
        <item x="73"/>
        <item x="27"/>
        <item x="78"/>
        <item x="121"/>
        <item x="63"/>
        <item x="130"/>
        <item x="98"/>
        <item x="99"/>
        <item x="97"/>
        <item x="54"/>
        <item x="75"/>
        <item x="11"/>
        <item x="88"/>
        <item x="5"/>
        <item x="90"/>
        <item x="89"/>
        <item x="91"/>
        <item x="100"/>
        <item x="9"/>
        <item x="72"/>
        <item x="19"/>
        <item x="20"/>
        <item x="131"/>
        <item x="138"/>
        <item x="1"/>
        <item x="139"/>
        <item x="74"/>
        <item x="0"/>
        <item x="136"/>
        <item x="135"/>
        <item x="66"/>
        <item x="67"/>
        <item x="87"/>
        <item x="62"/>
        <item x="92"/>
        <item x="60"/>
        <item x="120"/>
        <item x="122"/>
        <item x="123"/>
        <item x="124"/>
        <item x="125"/>
        <item x="127"/>
        <item x="126"/>
        <item x="132"/>
        <item x="42"/>
        <item x="48"/>
        <item x="3"/>
        <item x="4"/>
        <item x="2"/>
        <item x="133"/>
        <item x="36"/>
        <item x="69"/>
        <item x="76"/>
        <item x="25"/>
        <item x="49"/>
        <item x="137"/>
        <item x="43"/>
        <item x="30"/>
        <item x="53"/>
        <item x="52"/>
        <item x="50"/>
        <item x="32"/>
        <item x="28"/>
        <item x="10"/>
        <item x="40"/>
        <item x="39"/>
        <item x="47"/>
        <item x="46"/>
        <item x="70"/>
        <item x="41"/>
        <item x="38"/>
        <item x="77"/>
        <item x="44"/>
        <item x="18"/>
        <item x="7"/>
        <item x="31"/>
        <item x="33"/>
        <item x="6"/>
        <item x="8"/>
        <item x="81"/>
        <item x="80"/>
        <item x="34"/>
        <item x="68"/>
        <item x="37"/>
        <item x="45"/>
        <item x="101"/>
        <item x="61"/>
        <item x="107"/>
        <item x="108"/>
        <item x="109"/>
        <item x="110"/>
        <item x="111"/>
        <item x="112"/>
        <item x="113"/>
        <item x="114"/>
        <item x="115"/>
        <item x="116"/>
        <item x="117"/>
        <item x="118"/>
        <item x="119"/>
        <item x="84"/>
        <item x="83"/>
        <item x="58"/>
        <item x="17"/>
        <item x="65"/>
        <item x="102"/>
        <item x="103"/>
        <item x="64"/>
        <item x="12"/>
        <item x="140"/>
        <item x="141"/>
        <item x="15"/>
        <item x="96"/>
        <item x="51"/>
        <item x="105"/>
        <item x="57"/>
        <item x="71"/>
        <item x="106"/>
        <item x="26"/>
        <item x="55"/>
        <item x="23"/>
        <item t="default"/>
      </items>
    </pivotField>
    <pivotField numFmtId="14" showAll="0"/>
    <pivotField axis="axisCol" numFmtId="1" showAll="0">
      <items count="12">
        <item h="1" x="1"/>
        <item h="1" x="2"/>
        <item x="3"/>
        <item x="4"/>
        <item x="5"/>
        <item x="0"/>
        <item x="6"/>
        <item x="7"/>
        <item x="8"/>
        <item x="9"/>
        <item h="1" x="10"/>
        <item t="default"/>
      </items>
    </pivotField>
    <pivotField numFmtId="1" showAll="0"/>
    <pivotField showAll="0"/>
    <pivotField showAll="0"/>
    <pivotField showAll="0"/>
    <pivotField dataField="1" showAll="0"/>
    <pivotField showAll="0"/>
    <pivotField showAll="0"/>
    <pivotField showAll="0"/>
    <pivotField showAll="0"/>
  </pivotFields>
  <rowFields count="1">
    <field x="3"/>
  </rowFields>
  <rowItems count="139">
    <i>
      <x/>
    </i>
    <i>
      <x v="1"/>
    </i>
    <i>
      <x v="2"/>
    </i>
    <i>
      <x v="3"/>
    </i>
    <i>
      <x v="4"/>
    </i>
    <i>
      <x v="5"/>
    </i>
    <i>
      <x v="6"/>
    </i>
    <i>
      <x v="7"/>
    </i>
    <i>
      <x v="8"/>
    </i>
    <i>
      <x v="9"/>
    </i>
    <i>
      <x v="10"/>
    </i>
    <i>
      <x v="11"/>
    </i>
    <i>
      <x v="12"/>
    </i>
    <i>
      <x v="13"/>
    </i>
    <i>
      <x v="14"/>
    </i>
    <i>
      <x v="15"/>
    </i>
    <i>
      <x v="16"/>
    </i>
    <i>
      <x v="17"/>
    </i>
    <i>
      <x v="18"/>
    </i>
    <i>
      <x v="19"/>
    </i>
    <i>
      <x v="20"/>
    </i>
    <i>
      <x v="21"/>
    </i>
    <i>
      <x v="22"/>
    </i>
    <i>
      <x v="23"/>
    </i>
    <i>
      <x v="24"/>
    </i>
    <i>
      <x v="25"/>
    </i>
    <i>
      <x v="26"/>
    </i>
    <i>
      <x v="27"/>
    </i>
    <i>
      <x v="28"/>
    </i>
    <i>
      <x v="29"/>
    </i>
    <i>
      <x v="30"/>
    </i>
    <i>
      <x v="31"/>
    </i>
    <i>
      <x v="32"/>
    </i>
    <i>
      <x v="33"/>
    </i>
    <i>
      <x v="34"/>
    </i>
    <i>
      <x v="38"/>
    </i>
    <i>
      <x v="39"/>
    </i>
    <i>
      <x v="40"/>
    </i>
    <i>
      <x v="41"/>
    </i>
    <i>
      <x v="42"/>
    </i>
    <i>
      <x v="43"/>
    </i>
    <i>
      <x v="44"/>
    </i>
    <i>
      <x v="45"/>
    </i>
    <i>
      <x v="46"/>
    </i>
    <i>
      <x v="47"/>
    </i>
    <i>
      <x v="48"/>
    </i>
    <i>
      <x v="49"/>
    </i>
    <i>
      <x v="50"/>
    </i>
    <i>
      <x v="51"/>
    </i>
    <i>
      <x v="52"/>
    </i>
    <i>
      <x v="53"/>
    </i>
    <i>
      <x v="54"/>
    </i>
    <i>
      <x v="55"/>
    </i>
    <i>
      <x v="56"/>
    </i>
    <i>
      <x v="57"/>
    </i>
    <i>
      <x v="58"/>
    </i>
    <i>
      <x v="59"/>
    </i>
    <i>
      <x v="61"/>
    </i>
    <i>
      <x v="62"/>
    </i>
    <i>
      <x v="63"/>
    </i>
    <i>
      <x v="64"/>
    </i>
    <i>
      <x v="65"/>
    </i>
    <i>
      <x v="66"/>
    </i>
    <i>
      <x v="67"/>
    </i>
    <i>
      <x v="68"/>
    </i>
    <i>
      <x v="69"/>
    </i>
    <i>
      <x v="70"/>
    </i>
    <i>
      <x v="71"/>
    </i>
    <i>
      <x v="72"/>
    </i>
    <i>
      <x v="73"/>
    </i>
    <i>
      <x v="74"/>
    </i>
    <i>
      <x v="75"/>
    </i>
    <i>
      <x v="76"/>
    </i>
    <i>
      <x v="77"/>
    </i>
    <i>
      <x v="78"/>
    </i>
    <i>
      <x v="79"/>
    </i>
    <i>
      <x v="80"/>
    </i>
    <i>
      <x v="81"/>
    </i>
    <i>
      <x v="82"/>
    </i>
    <i>
      <x v="83"/>
    </i>
    <i>
      <x v="84"/>
    </i>
    <i>
      <x v="85"/>
    </i>
    <i>
      <x v="86"/>
    </i>
    <i>
      <x v="87"/>
    </i>
    <i>
      <x v="88"/>
    </i>
    <i>
      <x v="89"/>
    </i>
    <i>
      <x v="90"/>
    </i>
    <i>
      <x v="91"/>
    </i>
    <i>
      <x v="92"/>
    </i>
    <i>
      <x v="93"/>
    </i>
    <i>
      <x v="94"/>
    </i>
    <i>
      <x v="95"/>
    </i>
    <i>
      <x v="96"/>
    </i>
    <i>
      <x v="97"/>
    </i>
    <i>
      <x v="98"/>
    </i>
    <i>
      <x v="99"/>
    </i>
    <i>
      <x v="100"/>
    </i>
    <i>
      <x v="101"/>
    </i>
    <i>
      <x v="102"/>
    </i>
    <i>
      <x v="103"/>
    </i>
    <i>
      <x v="104"/>
    </i>
    <i>
      <x v="105"/>
    </i>
    <i>
      <x v="106"/>
    </i>
    <i>
      <x v="107"/>
    </i>
    <i>
      <x v="108"/>
    </i>
    <i>
      <x v="109"/>
    </i>
    <i>
      <x v="110"/>
    </i>
    <i>
      <x v="111"/>
    </i>
    <i>
      <x v="112"/>
    </i>
    <i>
      <x v="113"/>
    </i>
    <i>
      <x v="114"/>
    </i>
    <i>
      <x v="115"/>
    </i>
    <i>
      <x v="116"/>
    </i>
    <i>
      <x v="117"/>
    </i>
    <i>
      <x v="118"/>
    </i>
    <i>
      <x v="119"/>
    </i>
    <i>
      <x v="120"/>
    </i>
    <i>
      <x v="121"/>
    </i>
    <i>
      <x v="122"/>
    </i>
    <i>
      <x v="123"/>
    </i>
    <i>
      <x v="124"/>
    </i>
    <i>
      <x v="125"/>
    </i>
    <i>
      <x v="126"/>
    </i>
    <i>
      <x v="127"/>
    </i>
    <i>
      <x v="128"/>
    </i>
    <i>
      <x v="129"/>
    </i>
    <i>
      <x v="130"/>
    </i>
    <i>
      <x v="131"/>
    </i>
    <i>
      <x v="132"/>
    </i>
    <i>
      <x v="133"/>
    </i>
    <i>
      <x v="134"/>
    </i>
    <i>
      <x v="135"/>
    </i>
    <i>
      <x v="136"/>
    </i>
    <i>
      <x v="137"/>
    </i>
    <i>
      <x v="138"/>
    </i>
    <i>
      <x v="139"/>
    </i>
    <i>
      <x v="140"/>
    </i>
    <i>
      <x v="141"/>
    </i>
    <i t="grand">
      <x/>
    </i>
  </rowItems>
  <colFields count="1">
    <field x="5"/>
  </colFields>
  <colItems count="9">
    <i>
      <x v="2"/>
    </i>
    <i>
      <x v="3"/>
    </i>
    <i>
      <x v="4"/>
    </i>
    <i>
      <x v="5"/>
    </i>
    <i>
      <x v="6"/>
    </i>
    <i>
      <x v="7"/>
    </i>
    <i>
      <x v="8"/>
    </i>
    <i>
      <x v="9"/>
    </i>
    <i t="grand">
      <x/>
    </i>
  </colItems>
  <dataFields count="1">
    <dataField name="Count of ValueKM" fld="10" subtotal="count" baseField="3" baseItem="12"/>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ExternalData_1" connectionId="1" xr16:uid="{B2B24063-B2B4-4728-93F7-C20C9D037476}" autoFormatId="16" applyNumberFormats="0" applyBorderFormats="0" applyFontFormats="0" applyPatternFormats="0" applyAlignmentFormats="0" applyWidthHeightFormats="0">
  <queryTableRefresh nextId="31">
    <queryTableFields count="30">
      <queryTableField id="1" name="Column1" tableColumnId="1"/>
      <queryTableField id="2" name="Sample_Site_ID" tableColumnId="2"/>
      <queryTableField id="3" name="MEAS_DETERMINAND_CODE" tableColumnId="3"/>
      <queryTableField id="4" name="SAMP_ID" tableColumnId="4"/>
      <queryTableField id="5" name="SAMP_MATERIAL" tableColumnId="5"/>
      <queryTableField id="6" name="SMC_DESC" tableColumnId="6"/>
      <queryTableField id="7" name="SAMP_PURPOSE_CODE" tableColumnId="7"/>
      <queryTableField id="8" name="PURP_DESC" tableColumnId="8"/>
      <queryTableField id="9" name="Sample_datetime" tableColumnId="9"/>
      <queryTableField id="10" name="SMPT_TYPE" tableColumnId="10"/>
      <queryTableField id="11" name="SPT_DESC" tableColumnId="11"/>
      <queryTableField id="12" name="ARE_CODE" tableColumnId="12"/>
      <queryTableField id="13" name="ARE_DESC" tableColumnId="13"/>
      <queryTableField id="14" name="Screening_Method_Details" tableColumnId="14"/>
      <queryTableField id="15" name="Concentration" tableColumnId="15"/>
      <queryTableField id="16" name="unit" tableColumnId="16"/>
      <queryTableField id="17" name="less_than" tableColumnId="17"/>
      <queryTableField id="18" name="CAS_Number" tableColumnId="18"/>
      <queryTableField id="19" name="Compound_Name" tableColumnId="19"/>
      <queryTableField id="20" name="LOD" tableColumnId="20"/>
      <queryTableField id="21" name="method" tableColumnId="21"/>
      <queryTableField id="22" name="year" tableColumnId="22"/>
      <queryTableField id="23" name="Spectral_Fit" tableColumnId="23"/>
      <queryTableField id="24" name="SMPT_LONG_NAME" tableColumnId="24"/>
      <queryTableField id="25" name="OPCAT_NAME" tableColumnId="25"/>
      <queryTableField id="26" name="COUNTRY" tableColumnId="26"/>
      <queryTableField id="27" name="SMPT_EASTING" tableColumnId="27"/>
      <queryTableField id="28" name="SMPT_NORTHING" tableColumnId="28"/>
      <queryTableField id="29" name="Longitude" tableColumnId="29"/>
      <queryTableField id="30" name="Latitude" tableColumnId="30"/>
    </queryTable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1D5B2F5B-EB71-408D-BC44-ABA0165ED1FB}" name="ea_lcms_ltlod" displayName="ea_lcms_ltlod" ref="A1:AD1853" tableType="queryTable" totalsRowShown="0">
  <autoFilter ref="A1:AD1853" xr:uid="{1D5B2F5B-EB71-408D-BC44-ABA0165ED1FB}"/>
  <tableColumns count="30">
    <tableColumn id="1" xr3:uid="{947E7FC4-2FB3-470B-BFC2-5ACF3910FDD8}" uniqueName="1" name="Column1" queryTableFieldId="1"/>
    <tableColumn id="2" xr3:uid="{AA1AA7D2-A1AF-4A41-B36E-A4EF45473080}" uniqueName="2" name="Sample_Site_ID" queryTableFieldId="2" dataDxfId="17"/>
    <tableColumn id="3" xr3:uid="{75D69041-C0E8-4484-9F78-A0F5D1E1B2A9}" uniqueName="3" name="MEAS_DETERMINAND_CODE" queryTableFieldId="3"/>
    <tableColumn id="4" xr3:uid="{CED379A3-1028-4F39-AF6D-8F150E7257B3}" uniqueName="4" name="SAMP_ID" queryTableFieldId="4"/>
    <tableColumn id="5" xr3:uid="{5FD5869E-8ACD-449D-908B-CE38E39F78EC}" uniqueName="5" name="SAMP_MATERIAL" queryTableFieldId="5" dataDxfId="16"/>
    <tableColumn id="6" xr3:uid="{0F1A9267-B8AD-43E4-A11A-F38664E9D9E8}" uniqueName="6" name="SMC_DESC" queryTableFieldId="6" dataDxfId="15"/>
    <tableColumn id="7" xr3:uid="{CE0A6234-F54C-441C-947C-516ECD1E5FF1}" uniqueName="7" name="SAMP_PURPOSE_CODE" queryTableFieldId="7" dataDxfId="14"/>
    <tableColumn id="8" xr3:uid="{B25BE194-167C-4A68-8B21-151C48AE4690}" uniqueName="8" name="PURP_DESC" queryTableFieldId="8" dataDxfId="13"/>
    <tableColumn id="9" xr3:uid="{53795A38-834A-4BB7-8C78-81C296593D15}" uniqueName="9" name="Sample_datetime" queryTableFieldId="9" dataDxfId="12"/>
    <tableColumn id="10" xr3:uid="{1A84994B-61FF-4A7F-80E9-34AC545666AA}" uniqueName="10" name="SMPT_TYPE" queryTableFieldId="10" dataDxfId="11"/>
    <tableColumn id="11" xr3:uid="{32F91599-2B84-452D-A479-8A155E64CF14}" uniqueName="11" name="SPT_DESC" queryTableFieldId="11" dataDxfId="10"/>
    <tableColumn id="12" xr3:uid="{22EF7D9D-CF7C-4624-9F15-7A5F1476EF54}" uniqueName="12" name="ARE_CODE" queryTableFieldId="12" dataDxfId="9"/>
    <tableColumn id="13" xr3:uid="{A0749D59-8BDE-44BC-895E-05973819DCED}" uniqueName="13" name="ARE_DESC" queryTableFieldId="13" dataDxfId="8"/>
    <tableColumn id="14" xr3:uid="{44BDB8E6-9B9F-4400-A550-35045C4F343A}" uniqueName="14" name="Screening_Method_Details" queryTableFieldId="14" dataDxfId="7"/>
    <tableColumn id="15" xr3:uid="{7F029AE6-0D99-4373-80E8-7B7FACCCA36C}" uniqueName="15" name="Concentration" queryTableFieldId="15"/>
    <tableColumn id="16" xr3:uid="{911AD9A5-AD35-406E-A78D-21206647D886}" uniqueName="16" name="unit" queryTableFieldId="16" dataDxfId="6"/>
    <tableColumn id="17" xr3:uid="{8113BD4F-424C-44BC-9FB3-715248307EB1}" uniqueName="17" name="less_than" queryTableFieldId="17"/>
    <tableColumn id="18" xr3:uid="{35425D2D-8D5D-4025-9992-9E2F834A3399}" uniqueName="18" name="CAS_Number" queryTableFieldId="18"/>
    <tableColumn id="19" xr3:uid="{4C96AE99-585E-4CE2-85EE-AA8C2423C5C0}" uniqueName="19" name="Compound_Name" queryTableFieldId="19" dataDxfId="5"/>
    <tableColumn id="20" xr3:uid="{7358A335-02E5-435B-8EEF-3F1BC9E54EE5}" uniqueName="20" name="LOD" queryTableFieldId="20"/>
    <tableColumn id="21" xr3:uid="{97F555EC-7706-47B3-9DBD-744C3487BF6E}" uniqueName="21" name="method" queryTableFieldId="21" dataDxfId="4"/>
    <tableColumn id="22" xr3:uid="{82A4961C-6C06-42C9-B29E-30987F5A51EC}" uniqueName="22" name="year" queryTableFieldId="22"/>
    <tableColumn id="23" xr3:uid="{4A7AE0DC-6875-4F12-BC64-053F8B80F879}" uniqueName="23" name="Spectral_Fit" queryTableFieldId="23" dataDxfId="3"/>
    <tableColumn id="24" xr3:uid="{E6D10A1E-B3FD-40F1-A239-6FE7F2145936}" uniqueName="24" name="SMPT_LONG_NAME" queryTableFieldId="24" dataDxfId="2"/>
    <tableColumn id="25" xr3:uid="{FFD70A83-D449-4513-BF97-AD118B02AF04}" uniqueName="25" name="OPCAT_NAME" queryTableFieldId="25" dataDxfId="1"/>
    <tableColumn id="26" xr3:uid="{7AE9D044-2F9C-4F89-87BE-1D762CC09180}" uniqueName="26" name="COUNTRY" queryTableFieldId="26" dataDxfId="0"/>
    <tableColumn id="27" xr3:uid="{F06F7D35-6984-4003-A5D8-F770898FCA24}" uniqueName="27" name="SMPT_EASTING" queryTableFieldId="27"/>
    <tableColumn id="28" xr3:uid="{9A5D3484-88FE-4616-A0A0-6BEDAF8265DE}" uniqueName="28" name="SMPT_NORTHING" queryTableFieldId="28"/>
    <tableColumn id="29" xr3:uid="{038E00DB-9E12-4B48-BA82-11954B2C8A93}" uniqueName="29" name="Longitude" queryTableFieldId="29"/>
    <tableColumn id="30" xr3:uid="{3D03C486-B4CD-47BB-8BC0-4BFA04D284C9}" uniqueName="30" name="Latitude" queryTableFieldId="30"/>
  </tableColumns>
  <tableStyleInfo name="TableStyleMedium7"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ivotTable" Target="../pivotTables/pivotTable1.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ivotTable" Target="../pivotTables/pivotTable2.xml"/></Relationships>
</file>

<file path=xl/worksheets/_rels/sheet18.xml.rels><?xml version="1.0" encoding="UTF-8" standalone="yes"?>
<Relationships xmlns="http://schemas.openxmlformats.org/package/2006/relationships"><Relationship Id="rId1" Type="http://schemas.openxmlformats.org/officeDocument/2006/relationships/pivotTable" Target="../pivotTables/pivot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4DF11E-BA73-4645-BDC6-3D388014D41C}">
  <dimension ref="A1:D58"/>
  <sheetViews>
    <sheetView topLeftCell="A13" zoomScale="60" zoomScaleNormal="60" workbookViewId="0">
      <selection activeCell="A19" sqref="A19"/>
    </sheetView>
  </sheetViews>
  <sheetFormatPr defaultColWidth="8.85546875" defaultRowHeight="15"/>
  <cols>
    <col min="1" max="1" width="213.42578125" style="15" customWidth="1"/>
    <col min="2" max="2" width="15.7109375" style="4" customWidth="1"/>
    <col min="3" max="3" width="22.85546875" style="4" customWidth="1"/>
    <col min="4" max="4" width="26.42578125" style="4" customWidth="1"/>
    <col min="5" max="16384" width="8.85546875" style="4"/>
  </cols>
  <sheetData>
    <row r="1" spans="1:1" ht="62.45" customHeight="1">
      <c r="A1" s="3" t="s">
        <v>0</v>
      </c>
    </row>
    <row r="2" spans="1:1" ht="34.9" customHeight="1">
      <c r="A2" s="5" t="s">
        <v>1</v>
      </c>
    </row>
    <row r="3" spans="1:1" ht="22.9" customHeight="1">
      <c r="A3" s="6" t="s">
        <v>2</v>
      </c>
    </row>
    <row r="4" spans="1:1" s="8" customFormat="1" ht="24.6" customHeight="1">
      <c r="A4" s="7" t="s">
        <v>3</v>
      </c>
    </row>
    <row r="5" spans="1:1" ht="15.75">
      <c r="A5" s="9"/>
    </row>
    <row r="6" spans="1:1" ht="30" customHeight="1">
      <c r="A6" s="10" t="s">
        <v>4</v>
      </c>
    </row>
    <row r="7" spans="1:1" ht="115.9" customHeight="1">
      <c r="A7" s="6" t="s">
        <v>5</v>
      </c>
    </row>
    <row r="8" spans="1:1">
      <c r="A8" s="11"/>
    </row>
    <row r="9" spans="1:1" ht="34.9" customHeight="1">
      <c r="A9" s="10" t="s">
        <v>6</v>
      </c>
    </row>
    <row r="10" spans="1:1" ht="54" customHeight="1">
      <c r="A10" s="6" t="s">
        <v>7</v>
      </c>
    </row>
    <row r="11" spans="1:1" ht="15.75">
      <c r="A11" s="12"/>
    </row>
    <row r="12" spans="1:1" ht="21.6" customHeight="1">
      <c r="A12" s="10" t="s">
        <v>8</v>
      </c>
    </row>
    <row r="13" spans="1:1" ht="123" customHeight="1">
      <c r="A13" s="6" t="s">
        <v>9</v>
      </c>
    </row>
    <row r="14" spans="1:1">
      <c r="A14" s="13"/>
    </row>
    <row r="15" spans="1:1" ht="28.9" customHeight="1">
      <c r="A15" s="10" t="s">
        <v>10</v>
      </c>
    </row>
    <row r="16" spans="1:1" ht="126.6" customHeight="1">
      <c r="A16" s="6" t="s">
        <v>11</v>
      </c>
    </row>
    <row r="17" spans="1:1">
      <c r="A17" s="11"/>
    </row>
    <row r="18" spans="1:1" ht="31.15" customHeight="1">
      <c r="A18" s="14" t="s">
        <v>12</v>
      </c>
    </row>
    <row r="19" spans="1:1" ht="409.6" customHeight="1">
      <c r="A19" s="64" t="s">
        <v>13</v>
      </c>
    </row>
    <row r="20" spans="1:1" ht="40.9" customHeight="1">
      <c r="A20" s="64"/>
    </row>
    <row r="21" spans="1:1">
      <c r="A21" s="64"/>
    </row>
    <row r="22" spans="1:1">
      <c r="A22" s="64"/>
    </row>
    <row r="23" spans="1:1">
      <c r="A23" s="64"/>
    </row>
    <row r="24" spans="1:1">
      <c r="A24" s="64"/>
    </row>
    <row r="25" spans="1:1">
      <c r="A25" s="64"/>
    </row>
    <row r="26" spans="1:1">
      <c r="A26" s="64"/>
    </row>
    <row r="27" spans="1:1">
      <c r="A27" s="64"/>
    </row>
    <row r="28" spans="1:1">
      <c r="A28" s="64"/>
    </row>
    <row r="29" spans="1:1">
      <c r="A29" s="64"/>
    </row>
    <row r="30" spans="1:1">
      <c r="A30" s="64"/>
    </row>
    <row r="31" spans="1:1">
      <c r="A31" s="64"/>
    </row>
    <row r="32" spans="1:1">
      <c r="A32" s="64"/>
    </row>
    <row r="33" spans="1:4" ht="81" customHeight="1" thickBot="1">
      <c r="A33" s="65"/>
    </row>
    <row r="37" spans="1:4" ht="15.75" thickBot="1"/>
    <row r="38" spans="1:4" ht="21.75" thickBot="1">
      <c r="A38" s="16" t="s">
        <v>14</v>
      </c>
      <c r="B38" s="17" t="s">
        <v>15</v>
      </c>
      <c r="C38" s="17" t="s">
        <v>16</v>
      </c>
      <c r="D38" s="17" t="s">
        <v>17</v>
      </c>
    </row>
    <row r="39" spans="1:4" ht="19.5" thickBot="1">
      <c r="A39" s="18" t="s">
        <v>18</v>
      </c>
      <c r="B39" s="19">
        <v>80057</v>
      </c>
      <c r="C39" s="20">
        <v>39814</v>
      </c>
      <c r="D39" s="20">
        <v>44835</v>
      </c>
    </row>
    <row r="40" spans="1:4" ht="19.5" thickBot="1">
      <c r="A40" s="18" t="s">
        <v>19</v>
      </c>
      <c r="B40" s="19">
        <v>24157811</v>
      </c>
      <c r="C40" s="20">
        <v>39814</v>
      </c>
      <c r="D40" s="20">
        <v>44835</v>
      </c>
    </row>
    <row r="41" spans="1:4" ht="19.5" thickBot="1">
      <c r="A41" s="18" t="s">
        <v>20</v>
      </c>
      <c r="B41" s="19">
        <v>149968489</v>
      </c>
      <c r="C41" s="20">
        <v>39814</v>
      </c>
      <c r="D41" s="20">
        <v>44835</v>
      </c>
    </row>
    <row r="42" spans="1:4" ht="19.5" thickBot="1">
      <c r="A42" s="18" t="s">
        <v>21</v>
      </c>
      <c r="B42" s="19">
        <v>90437</v>
      </c>
      <c r="C42" s="20">
        <v>39814</v>
      </c>
      <c r="D42" s="20">
        <v>44835</v>
      </c>
    </row>
    <row r="43" spans="1:4" ht="19.5" thickBot="1">
      <c r="A43" s="18" t="s">
        <v>22</v>
      </c>
      <c r="B43" s="19">
        <v>119619</v>
      </c>
      <c r="C43" s="20">
        <v>39814</v>
      </c>
      <c r="D43" s="20">
        <v>44835</v>
      </c>
    </row>
    <row r="44" spans="1:4" ht="19.5" thickBot="1">
      <c r="A44" s="18" t="s">
        <v>23</v>
      </c>
      <c r="B44" s="19">
        <v>10544500</v>
      </c>
      <c r="C44" s="20">
        <v>39814</v>
      </c>
      <c r="D44" s="20">
        <v>44835</v>
      </c>
    </row>
    <row r="45" spans="1:4" ht="19.5" thickBot="1">
      <c r="A45" s="18" t="s">
        <v>24</v>
      </c>
      <c r="B45" s="19">
        <v>761659</v>
      </c>
      <c r="C45" s="20">
        <v>39814</v>
      </c>
      <c r="D45" s="20">
        <v>44835</v>
      </c>
    </row>
    <row r="46" spans="1:4" ht="19.5" thickBot="1">
      <c r="A46" s="18" t="s">
        <v>25</v>
      </c>
      <c r="B46" s="19">
        <v>5466773</v>
      </c>
      <c r="C46" s="20">
        <v>39814</v>
      </c>
      <c r="D46" s="20">
        <v>44835</v>
      </c>
    </row>
    <row r="47" spans="1:4" ht="19.5" thickBot="1">
      <c r="A47" s="18" t="s">
        <v>26</v>
      </c>
      <c r="B47" s="19">
        <v>94279886</v>
      </c>
      <c r="C47" s="20">
        <v>39814</v>
      </c>
      <c r="D47" s="20">
        <v>44835</v>
      </c>
    </row>
    <row r="48" spans="1:4" ht="19.5" thickBot="1">
      <c r="A48" s="18" t="s">
        <v>27</v>
      </c>
      <c r="B48" s="19">
        <v>95169</v>
      </c>
      <c r="C48" s="20">
        <v>39814</v>
      </c>
      <c r="D48" s="20">
        <v>44835</v>
      </c>
    </row>
    <row r="49" spans="1:4" ht="19.5" thickBot="1">
      <c r="A49" s="18" t="s">
        <v>28</v>
      </c>
      <c r="B49" s="19">
        <v>98862</v>
      </c>
      <c r="C49" s="20">
        <v>39814</v>
      </c>
      <c r="D49" s="20">
        <v>44835</v>
      </c>
    </row>
    <row r="50" spans="1:4" ht="19.5" thickBot="1">
      <c r="A50" s="18" t="s">
        <v>29</v>
      </c>
      <c r="B50" s="19">
        <v>126330</v>
      </c>
      <c r="C50" s="20">
        <v>39814</v>
      </c>
      <c r="D50" s="20">
        <v>44835</v>
      </c>
    </row>
    <row r="51" spans="1:4" ht="19.5" thickBot="1">
      <c r="A51" s="18" t="s">
        <v>30</v>
      </c>
      <c r="B51" s="19">
        <v>2409521</v>
      </c>
      <c r="C51" s="20">
        <v>39814</v>
      </c>
      <c r="D51" s="20">
        <v>44835</v>
      </c>
    </row>
    <row r="52" spans="1:4" ht="19.5" thickBot="1">
      <c r="A52" s="18" t="s">
        <v>31</v>
      </c>
      <c r="B52" s="19">
        <v>1896624</v>
      </c>
      <c r="C52" s="20">
        <v>39814</v>
      </c>
      <c r="D52" s="20">
        <v>44835</v>
      </c>
    </row>
    <row r="53" spans="1:4" ht="19.5" thickBot="1">
      <c r="A53" s="18" t="s">
        <v>32</v>
      </c>
      <c r="B53" s="19">
        <v>77930</v>
      </c>
      <c r="C53" s="20">
        <v>39814</v>
      </c>
      <c r="D53" s="20">
        <v>44835</v>
      </c>
    </row>
    <row r="54" spans="1:4" ht="19.5" thickBot="1">
      <c r="A54" s="18" t="s">
        <v>33</v>
      </c>
      <c r="B54" s="19">
        <v>1025156</v>
      </c>
      <c r="C54" s="20">
        <v>39814</v>
      </c>
      <c r="D54" s="20">
        <v>44835</v>
      </c>
    </row>
    <row r="55" spans="1:4" ht="19.5" thickBot="1">
      <c r="A55" s="18" t="s">
        <v>34</v>
      </c>
      <c r="B55" s="19">
        <v>3622842</v>
      </c>
      <c r="C55" s="20">
        <v>39814</v>
      </c>
      <c r="D55" s="20">
        <v>44835</v>
      </c>
    </row>
    <row r="56" spans="1:4" ht="19.5" thickBot="1">
      <c r="A56" s="18" t="s">
        <v>35</v>
      </c>
      <c r="B56" s="19">
        <v>80079</v>
      </c>
      <c r="C56" s="20">
        <v>39814</v>
      </c>
      <c r="D56" s="20">
        <v>44835</v>
      </c>
    </row>
    <row r="57" spans="1:4" ht="19.5" thickBot="1">
      <c r="A57" s="18" t="s">
        <v>36</v>
      </c>
      <c r="B57" s="19">
        <v>791286</v>
      </c>
      <c r="C57" s="20">
        <v>39814</v>
      </c>
      <c r="D57" s="20">
        <v>44835</v>
      </c>
    </row>
    <row r="58" spans="1:4" ht="19.5" thickBot="1">
      <c r="A58" s="18" t="s">
        <v>37</v>
      </c>
      <c r="B58" s="19">
        <v>2959742</v>
      </c>
      <c r="C58" s="20">
        <v>39814</v>
      </c>
      <c r="D58" s="20">
        <v>44835</v>
      </c>
    </row>
  </sheetData>
  <mergeCells count="1">
    <mergeCell ref="A19:A3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0AF8ED-C694-4A13-BD01-9C7D978F472F}">
  <dimension ref="A1:B41"/>
  <sheetViews>
    <sheetView workbookViewId="0">
      <selection activeCell="A8" sqref="A8"/>
    </sheetView>
  </sheetViews>
  <sheetFormatPr defaultColWidth="8.85546875" defaultRowHeight="15"/>
  <cols>
    <col min="1" max="1" width="32.7109375" style="4" bestFit="1" customWidth="1"/>
    <col min="2" max="2" width="167.42578125" style="4" bestFit="1" customWidth="1"/>
    <col min="3" max="16384" width="8.85546875" style="4"/>
  </cols>
  <sheetData>
    <row r="1" spans="1:2" ht="39.75" customHeight="1">
      <c r="A1" s="66" t="s">
        <v>38</v>
      </c>
      <c r="B1" s="67"/>
    </row>
    <row r="2" spans="1:2" ht="15.75">
      <c r="A2" s="21" t="s">
        <v>39</v>
      </c>
      <c r="B2" s="22" t="s">
        <v>40</v>
      </c>
    </row>
    <row r="3" spans="1:2">
      <c r="A3" s="23" t="s">
        <v>41</v>
      </c>
      <c r="B3" s="24" t="s">
        <v>42</v>
      </c>
    </row>
    <row r="4" spans="1:2">
      <c r="A4" s="23" t="s">
        <v>43</v>
      </c>
      <c r="B4" s="24" t="s">
        <v>44</v>
      </c>
    </row>
    <row r="5" spans="1:2">
      <c r="A5" s="23" t="s">
        <v>45</v>
      </c>
      <c r="B5" s="24" t="s">
        <v>46</v>
      </c>
    </row>
    <row r="6" spans="1:2">
      <c r="A6" s="23" t="s">
        <v>47</v>
      </c>
      <c r="B6" s="24" t="s">
        <v>48</v>
      </c>
    </row>
    <row r="7" spans="1:2">
      <c r="A7" s="23" t="s">
        <v>49</v>
      </c>
      <c r="B7" s="25" t="s">
        <v>50</v>
      </c>
    </row>
    <row r="8" spans="1:2">
      <c r="A8" s="23" t="s">
        <v>51</v>
      </c>
      <c r="B8" s="25" t="s">
        <v>52</v>
      </c>
    </row>
    <row r="9" spans="1:2">
      <c r="A9" s="23" t="s">
        <v>53</v>
      </c>
      <c r="B9" s="25" t="s">
        <v>54</v>
      </c>
    </row>
    <row r="10" spans="1:2">
      <c r="A10" s="23" t="s">
        <v>55</v>
      </c>
      <c r="B10" s="25" t="s">
        <v>56</v>
      </c>
    </row>
    <row r="11" spans="1:2">
      <c r="A11" s="23" t="s">
        <v>57</v>
      </c>
      <c r="B11" s="24" t="s">
        <v>58</v>
      </c>
    </row>
    <row r="12" spans="1:2">
      <c r="A12" s="23" t="s">
        <v>59</v>
      </c>
      <c r="B12" s="25" t="s">
        <v>60</v>
      </c>
    </row>
    <row r="13" spans="1:2">
      <c r="A13" s="23" t="s">
        <v>61</v>
      </c>
      <c r="B13" s="25" t="s">
        <v>62</v>
      </c>
    </row>
    <row r="14" spans="1:2">
      <c r="A14" s="23" t="s">
        <v>63</v>
      </c>
      <c r="B14" s="25" t="s">
        <v>64</v>
      </c>
    </row>
    <row r="15" spans="1:2">
      <c r="A15" s="23" t="s">
        <v>65</v>
      </c>
      <c r="B15" s="25" t="s">
        <v>66</v>
      </c>
    </row>
    <row r="16" spans="1:2" ht="38.25">
      <c r="A16" s="23" t="s">
        <v>67</v>
      </c>
      <c r="B16" s="26" t="s">
        <v>68</v>
      </c>
    </row>
    <row r="17" spans="1:2">
      <c r="A17" s="23" t="s">
        <v>69</v>
      </c>
      <c r="B17" s="25" t="s">
        <v>70</v>
      </c>
    </row>
    <row r="18" spans="1:2">
      <c r="A18" s="23" t="s">
        <v>71</v>
      </c>
      <c r="B18" s="25" t="s">
        <v>72</v>
      </c>
    </row>
    <row r="19" spans="1:2">
      <c r="A19" s="23" t="s">
        <v>73</v>
      </c>
      <c r="B19" s="25" t="s">
        <v>74</v>
      </c>
    </row>
    <row r="20" spans="1:2">
      <c r="A20" s="23" t="s">
        <v>75</v>
      </c>
      <c r="B20" s="25" t="s">
        <v>76</v>
      </c>
    </row>
    <row r="21" spans="1:2">
      <c r="A21" s="23" t="s">
        <v>77</v>
      </c>
      <c r="B21" s="25" t="s">
        <v>78</v>
      </c>
    </row>
    <row r="22" spans="1:2">
      <c r="A22" s="23" t="s">
        <v>79</v>
      </c>
      <c r="B22" s="25" t="s">
        <v>80</v>
      </c>
    </row>
    <row r="23" spans="1:2">
      <c r="A23" s="23" t="s">
        <v>81</v>
      </c>
      <c r="B23" s="25" t="s">
        <v>82</v>
      </c>
    </row>
    <row r="24" spans="1:2">
      <c r="A24" s="23" t="s">
        <v>83</v>
      </c>
      <c r="B24" s="25" t="s">
        <v>84</v>
      </c>
    </row>
    <row r="25" spans="1:2">
      <c r="A25" s="23" t="s">
        <v>85</v>
      </c>
      <c r="B25" s="25" t="s">
        <v>86</v>
      </c>
    </row>
    <row r="26" spans="1:2">
      <c r="A26" s="23" t="s">
        <v>87</v>
      </c>
      <c r="B26" s="25" t="s">
        <v>88</v>
      </c>
    </row>
    <row r="27" spans="1:2">
      <c r="A27" s="23" t="s">
        <v>89</v>
      </c>
      <c r="B27" s="25" t="s">
        <v>90</v>
      </c>
    </row>
    <row r="28" spans="1:2">
      <c r="A28" s="23" t="s">
        <v>91</v>
      </c>
      <c r="B28" s="25" t="s">
        <v>92</v>
      </c>
    </row>
    <row r="29" spans="1:2">
      <c r="A29" s="23" t="s">
        <v>93</v>
      </c>
      <c r="B29" s="25" t="s">
        <v>94</v>
      </c>
    </row>
    <row r="30" spans="1:2">
      <c r="A30" s="23" t="s">
        <v>95</v>
      </c>
      <c r="B30" s="25" t="s">
        <v>96</v>
      </c>
    </row>
    <row r="31" spans="1:2" ht="15.75" thickBot="1">
      <c r="A31" s="27" t="s">
        <v>97</v>
      </c>
      <c r="B31" s="28" t="s">
        <v>98</v>
      </c>
    </row>
    <row r="32" spans="1:2" ht="15.75" thickBot="1"/>
    <row r="33" spans="1:2" ht="20.25">
      <c r="A33" s="68" t="s">
        <v>99</v>
      </c>
      <c r="B33" s="69"/>
    </row>
    <row r="34" spans="1:2" ht="15.75">
      <c r="A34" s="21" t="s">
        <v>39</v>
      </c>
      <c r="B34" s="22" t="s">
        <v>40</v>
      </c>
    </row>
    <row r="35" spans="1:2">
      <c r="A35" s="23" t="s">
        <v>77</v>
      </c>
      <c r="B35" s="25" t="s">
        <v>78</v>
      </c>
    </row>
    <row r="36" spans="1:2">
      <c r="A36" s="23" t="s">
        <v>69</v>
      </c>
      <c r="B36" s="25" t="s">
        <v>70</v>
      </c>
    </row>
    <row r="37" spans="1:2">
      <c r="A37" s="23" t="s">
        <v>79</v>
      </c>
      <c r="B37" s="25" t="s">
        <v>80</v>
      </c>
    </row>
    <row r="38" spans="1:2">
      <c r="A38" s="23" t="s">
        <v>100</v>
      </c>
      <c r="B38" s="24" t="s">
        <v>101</v>
      </c>
    </row>
    <row r="39" spans="1:2">
      <c r="A39" s="23" t="s">
        <v>57</v>
      </c>
      <c r="B39" s="24" t="s">
        <v>58</v>
      </c>
    </row>
    <row r="40" spans="1:2" ht="38.25">
      <c r="A40" s="23" t="s">
        <v>102</v>
      </c>
      <c r="B40" s="29" t="s">
        <v>103</v>
      </c>
    </row>
    <row r="41" spans="1:2" ht="15.75" thickBot="1">
      <c r="A41" s="27" t="s">
        <v>81</v>
      </c>
      <c r="B41" s="30" t="s">
        <v>104</v>
      </c>
    </row>
  </sheetData>
  <mergeCells count="2">
    <mergeCell ref="A1:B1"/>
    <mergeCell ref="A33:B33"/>
  </mergeCells>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2B2616-3E45-46CC-8E5B-A92E907B8AEA}">
  <dimension ref="A1:H15"/>
  <sheetViews>
    <sheetView workbookViewId="0">
      <selection activeCell="G24" sqref="G24"/>
    </sheetView>
  </sheetViews>
  <sheetFormatPr defaultRowHeight="15"/>
  <cols>
    <col min="1" max="1" width="40" bestFit="1" customWidth="1"/>
    <col min="3" max="3" width="2.28515625" customWidth="1"/>
    <col min="4" max="4" width="62.28515625" bestFit="1" customWidth="1"/>
    <col min="6" max="6" width="2.85546875" customWidth="1"/>
    <col min="7" max="7" width="60.140625" bestFit="1" customWidth="1"/>
  </cols>
  <sheetData>
    <row r="1" spans="1:8">
      <c r="A1" s="31" t="s">
        <v>51</v>
      </c>
      <c r="B1" s="31" t="s">
        <v>105</v>
      </c>
      <c r="D1" s="31" t="s">
        <v>55</v>
      </c>
      <c r="E1" s="31" t="s">
        <v>105</v>
      </c>
      <c r="G1" s="31" t="s">
        <v>45</v>
      </c>
      <c r="H1" s="31" t="s">
        <v>105</v>
      </c>
    </row>
    <row r="2" spans="1:8">
      <c r="A2" t="s">
        <v>106</v>
      </c>
      <c r="B2" t="s">
        <v>107</v>
      </c>
      <c r="D2" t="s">
        <v>108</v>
      </c>
      <c r="E2" t="s">
        <v>107</v>
      </c>
      <c r="G2" t="s">
        <v>109</v>
      </c>
      <c r="H2" t="s">
        <v>110</v>
      </c>
    </row>
    <row r="3" spans="1:8">
      <c r="A3" t="s">
        <v>111</v>
      </c>
      <c r="B3" t="s">
        <v>107</v>
      </c>
      <c r="D3" t="s">
        <v>112</v>
      </c>
      <c r="E3" t="s">
        <v>110</v>
      </c>
      <c r="G3" t="s">
        <v>113</v>
      </c>
      <c r="H3" t="s">
        <v>110</v>
      </c>
    </row>
    <row r="4" spans="1:8">
      <c r="A4" t="s">
        <v>114</v>
      </c>
      <c r="B4" t="s">
        <v>107</v>
      </c>
      <c r="D4" t="s">
        <v>115</v>
      </c>
      <c r="E4" t="s">
        <v>110</v>
      </c>
      <c r="G4" t="s">
        <v>116</v>
      </c>
      <c r="H4" t="s">
        <v>110</v>
      </c>
    </row>
    <row r="5" spans="1:8">
      <c r="A5" t="s">
        <v>117</v>
      </c>
      <c r="B5" t="s">
        <v>107</v>
      </c>
      <c r="D5" t="s">
        <v>118</v>
      </c>
      <c r="E5" t="s">
        <v>110</v>
      </c>
      <c r="G5" t="s">
        <v>119</v>
      </c>
      <c r="H5" t="s">
        <v>110</v>
      </c>
    </row>
    <row r="6" spans="1:8">
      <c r="A6" t="s">
        <v>120</v>
      </c>
      <c r="B6" t="s">
        <v>107</v>
      </c>
      <c r="D6" t="s">
        <v>121</v>
      </c>
      <c r="E6" t="s">
        <v>110</v>
      </c>
      <c r="G6" t="s">
        <v>122</v>
      </c>
      <c r="H6" t="s">
        <v>107</v>
      </c>
    </row>
    <row r="7" spans="1:8">
      <c r="A7" t="s">
        <v>123</v>
      </c>
      <c r="B7" t="s">
        <v>110</v>
      </c>
      <c r="D7" t="s">
        <v>124</v>
      </c>
      <c r="E7" t="s">
        <v>110</v>
      </c>
      <c r="G7" t="s">
        <v>125</v>
      </c>
      <c r="H7" t="s">
        <v>107</v>
      </c>
    </row>
    <row r="8" spans="1:8">
      <c r="A8" t="s">
        <v>126</v>
      </c>
      <c r="B8" t="s">
        <v>110</v>
      </c>
      <c r="D8" t="s">
        <v>127</v>
      </c>
      <c r="E8" t="s">
        <v>110</v>
      </c>
      <c r="G8" t="s">
        <v>128</v>
      </c>
      <c r="H8" t="s">
        <v>107</v>
      </c>
    </row>
    <row r="9" spans="1:8">
      <c r="A9" t="s">
        <v>129</v>
      </c>
      <c r="B9" t="s">
        <v>107</v>
      </c>
      <c r="D9" t="s">
        <v>130</v>
      </c>
      <c r="E9" t="s">
        <v>110</v>
      </c>
      <c r="G9" t="s">
        <v>131</v>
      </c>
      <c r="H9" t="s">
        <v>107</v>
      </c>
    </row>
    <row r="10" spans="1:8">
      <c r="D10" t="s">
        <v>132</v>
      </c>
      <c r="E10" t="s">
        <v>107</v>
      </c>
      <c r="G10" t="s">
        <v>133</v>
      </c>
      <c r="H10" t="s">
        <v>107</v>
      </c>
    </row>
    <row r="11" spans="1:8">
      <c r="D11" t="s">
        <v>134</v>
      </c>
      <c r="E11" t="s">
        <v>107</v>
      </c>
      <c r="G11" t="s">
        <v>135</v>
      </c>
      <c r="H11" t="s">
        <v>110</v>
      </c>
    </row>
    <row r="12" spans="1:8">
      <c r="G12" t="s">
        <v>136</v>
      </c>
      <c r="H12" t="s">
        <v>107</v>
      </c>
    </row>
    <row r="13" spans="1:8">
      <c r="G13" t="s">
        <v>137</v>
      </c>
      <c r="H13" t="s">
        <v>107</v>
      </c>
    </row>
    <row r="14" spans="1:8">
      <c r="G14" t="s">
        <v>138</v>
      </c>
      <c r="H14" t="s">
        <v>107</v>
      </c>
    </row>
    <row r="15" spans="1:8">
      <c r="G15" t="s">
        <v>139</v>
      </c>
      <c r="H15" t="s">
        <v>107</v>
      </c>
    </row>
  </sheetData>
  <sortState xmlns:xlrd2="http://schemas.microsoft.com/office/spreadsheetml/2017/richdata2" ref="A2:B9">
    <sortCondition ref="A2:A9"/>
  </sortState>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AA27E6-58B0-4DA7-9086-021CD7FCC563}">
  <dimension ref="A1:AC6"/>
  <sheetViews>
    <sheetView workbookViewId="0">
      <selection activeCell="E17" sqref="E17"/>
    </sheetView>
  </sheetViews>
  <sheetFormatPr defaultRowHeight="15"/>
  <cols>
    <col min="1" max="1" width="16.42578125" bestFit="1" customWidth="1"/>
    <col min="2" max="2" width="26.7109375" bestFit="1" customWidth="1"/>
    <col min="3" max="3" width="10.5703125" bestFit="1" customWidth="1"/>
    <col min="4" max="4" width="17" bestFit="1" customWidth="1"/>
    <col min="5" max="5" width="48.7109375" bestFit="1" customWidth="1"/>
    <col min="6" max="6" width="22.5703125" bestFit="1" customWidth="1"/>
    <col min="7" max="7" width="59.7109375" bestFit="1" customWidth="1"/>
    <col min="8" max="8" width="18.28515625" bestFit="1" customWidth="1"/>
    <col min="9" max="9" width="12.5703125" bestFit="1" customWidth="1"/>
    <col min="10" max="10" width="68.7109375" bestFit="1" customWidth="1"/>
    <col min="11" max="11" width="12" bestFit="1" customWidth="1"/>
    <col min="12" max="12" width="46.140625" bestFit="1" customWidth="1"/>
    <col min="13" max="13" width="38.7109375" bestFit="1" customWidth="1"/>
    <col min="14" max="14" width="15" bestFit="1" customWidth="1"/>
    <col min="15" max="15" width="6.42578125" bestFit="1" customWidth="1"/>
    <col min="16" max="16" width="11" bestFit="1" customWidth="1"/>
    <col min="17" max="17" width="14.28515625" bestFit="1" customWidth="1"/>
    <col min="18" max="18" width="80.85546875" bestFit="1" customWidth="1"/>
    <col min="19" max="19" width="6.7109375" bestFit="1" customWidth="1"/>
    <col min="20" max="20" width="9.7109375" bestFit="1" customWidth="1"/>
    <col min="21" max="21" width="6.7109375" bestFit="1" customWidth="1"/>
    <col min="22" max="22" width="13.28515625" bestFit="1" customWidth="1"/>
    <col min="23" max="23" width="80.85546875" bestFit="1" customWidth="1"/>
    <col min="24" max="24" width="37.42578125" bestFit="1" customWidth="1"/>
    <col min="25" max="25" width="11.28515625" bestFit="1" customWidth="1"/>
    <col min="26" max="26" width="16" bestFit="1" customWidth="1"/>
    <col min="27" max="27" width="17.85546875" bestFit="1" customWidth="1"/>
    <col min="28" max="28" width="12.7109375" bestFit="1" customWidth="1"/>
    <col min="29" max="29" width="12" bestFit="1" customWidth="1"/>
  </cols>
  <sheetData>
    <row r="1" spans="1:29" s="31" customFormat="1">
      <c r="A1" s="31" t="s">
        <v>41</v>
      </c>
      <c r="B1" s="31" t="s">
        <v>57</v>
      </c>
      <c r="C1" s="31" t="s">
        <v>47</v>
      </c>
      <c r="D1" s="31" t="s">
        <v>49</v>
      </c>
      <c r="E1" s="31" t="s">
        <v>51</v>
      </c>
      <c r="F1" s="31" t="s">
        <v>53</v>
      </c>
      <c r="G1" s="31" t="s">
        <v>55</v>
      </c>
      <c r="H1" s="31" t="s">
        <v>63</v>
      </c>
      <c r="I1" s="31" t="s">
        <v>43</v>
      </c>
      <c r="J1" s="31" t="s">
        <v>45</v>
      </c>
      <c r="K1" s="31" t="s">
        <v>59</v>
      </c>
      <c r="L1" s="31" t="s">
        <v>61</v>
      </c>
      <c r="M1" s="31" t="s">
        <v>67</v>
      </c>
      <c r="N1" s="31" t="s">
        <v>73</v>
      </c>
      <c r="O1" s="31" t="s">
        <v>71</v>
      </c>
      <c r="P1" s="31" t="s">
        <v>83</v>
      </c>
      <c r="Q1" s="31" t="s">
        <v>69</v>
      </c>
      <c r="R1" s="31" t="s">
        <v>77</v>
      </c>
      <c r="S1" s="31" t="s">
        <v>79</v>
      </c>
      <c r="T1" s="31" t="s">
        <v>81</v>
      </c>
      <c r="U1" s="31" t="s">
        <v>65</v>
      </c>
      <c r="V1" s="31" t="s">
        <v>75</v>
      </c>
      <c r="W1" s="31" t="s">
        <v>85</v>
      </c>
      <c r="X1" s="31" t="s">
        <v>140</v>
      </c>
      <c r="Y1" s="31" t="s">
        <v>97</v>
      </c>
      <c r="Z1" s="31" t="s">
        <v>87</v>
      </c>
      <c r="AA1" s="31" t="s">
        <v>89</v>
      </c>
      <c r="AB1" s="31" t="s">
        <v>93</v>
      </c>
      <c r="AC1" s="31" t="s">
        <v>91</v>
      </c>
    </row>
    <row r="2" spans="1:29">
      <c r="A2" t="s">
        <v>141</v>
      </c>
      <c r="B2">
        <v>3106</v>
      </c>
      <c r="C2">
        <v>1679948</v>
      </c>
      <c r="D2" t="s">
        <v>142</v>
      </c>
      <c r="E2" t="s">
        <v>143</v>
      </c>
      <c r="F2" t="s">
        <v>144</v>
      </c>
      <c r="G2" t="s">
        <v>134</v>
      </c>
      <c r="H2" s="1">
        <v>41103.305555555555</v>
      </c>
      <c r="I2" t="s">
        <v>145</v>
      </c>
      <c r="J2" t="s">
        <v>135</v>
      </c>
      <c r="K2" t="s">
        <v>146</v>
      </c>
      <c r="L2" t="s">
        <v>147</v>
      </c>
      <c r="M2" t="s">
        <v>148</v>
      </c>
      <c r="N2">
        <v>0.5</v>
      </c>
      <c r="O2" t="s">
        <v>149</v>
      </c>
      <c r="P2" t="b">
        <v>0</v>
      </c>
      <c r="Q2">
        <v>138261413</v>
      </c>
      <c r="R2" t="s">
        <v>150</v>
      </c>
      <c r="S2" t="s">
        <v>151</v>
      </c>
      <c r="T2" t="s">
        <v>152</v>
      </c>
      <c r="U2">
        <v>2012</v>
      </c>
      <c r="V2" t="s">
        <v>151</v>
      </c>
      <c r="W2" t="s">
        <v>153</v>
      </c>
      <c r="X2" t="s">
        <v>154</v>
      </c>
      <c r="Y2" t="s">
        <v>155</v>
      </c>
      <c r="Z2">
        <v>510000</v>
      </c>
      <c r="AA2">
        <v>290000</v>
      </c>
      <c r="AB2">
        <v>-0.38110480563845001</v>
      </c>
      <c r="AC2">
        <v>52.496823000467202</v>
      </c>
    </row>
    <row r="3" spans="1:29">
      <c r="A3" t="s">
        <v>156</v>
      </c>
      <c r="B3">
        <v>3106</v>
      </c>
      <c r="C3">
        <v>3072750</v>
      </c>
      <c r="D3" t="s">
        <v>157</v>
      </c>
      <c r="E3" t="s">
        <v>106</v>
      </c>
      <c r="F3" t="s">
        <v>158</v>
      </c>
      <c r="G3" t="s">
        <v>132</v>
      </c>
      <c r="H3" s="1">
        <v>40676.447916666664</v>
      </c>
      <c r="I3" t="s">
        <v>145</v>
      </c>
      <c r="J3" t="s">
        <v>135</v>
      </c>
      <c r="K3" t="s">
        <v>159</v>
      </c>
      <c r="L3" t="s">
        <v>160</v>
      </c>
      <c r="M3" t="s">
        <v>148</v>
      </c>
      <c r="N3">
        <v>1</v>
      </c>
      <c r="O3" t="s">
        <v>149</v>
      </c>
      <c r="P3" t="b">
        <v>0</v>
      </c>
      <c r="Q3">
        <v>138261413</v>
      </c>
      <c r="R3" t="s">
        <v>150</v>
      </c>
      <c r="S3" t="s">
        <v>151</v>
      </c>
      <c r="T3" t="s">
        <v>152</v>
      </c>
      <c r="U3">
        <v>2011</v>
      </c>
      <c r="V3" t="s">
        <v>151</v>
      </c>
      <c r="W3" t="s">
        <v>161</v>
      </c>
      <c r="X3" t="s">
        <v>162</v>
      </c>
      <c r="Y3" t="s">
        <v>155</v>
      </c>
      <c r="Z3">
        <v>288700</v>
      </c>
      <c r="AA3">
        <v>49800</v>
      </c>
      <c r="AB3">
        <v>-3.5653345599449699</v>
      </c>
      <c r="AC3">
        <v>50.337577549177198</v>
      </c>
    </row>
    <row r="4" spans="1:29">
      <c r="A4" t="s">
        <v>163</v>
      </c>
      <c r="B4">
        <v>3106</v>
      </c>
      <c r="C4">
        <v>1342310</v>
      </c>
      <c r="D4" t="s">
        <v>164</v>
      </c>
      <c r="E4" t="s">
        <v>126</v>
      </c>
      <c r="F4" t="s">
        <v>144</v>
      </c>
      <c r="G4" t="s">
        <v>134</v>
      </c>
      <c r="H4" s="1">
        <v>39895.597222222219</v>
      </c>
      <c r="I4" t="s">
        <v>145</v>
      </c>
      <c r="J4" t="s">
        <v>135</v>
      </c>
      <c r="K4" t="s">
        <v>165</v>
      </c>
      <c r="L4" t="s">
        <v>166</v>
      </c>
      <c r="M4" t="s">
        <v>148</v>
      </c>
      <c r="N4">
        <v>1000</v>
      </c>
      <c r="O4" t="s">
        <v>149</v>
      </c>
      <c r="P4" t="b">
        <v>0</v>
      </c>
      <c r="Q4">
        <v>138261413</v>
      </c>
      <c r="R4" t="s">
        <v>150</v>
      </c>
      <c r="S4" t="s">
        <v>151</v>
      </c>
      <c r="T4" t="s">
        <v>152</v>
      </c>
      <c r="U4">
        <v>2009</v>
      </c>
      <c r="V4" t="s">
        <v>151</v>
      </c>
      <c r="W4" t="s">
        <v>167</v>
      </c>
      <c r="X4" t="s">
        <v>168</v>
      </c>
      <c r="Y4" t="s">
        <v>155</v>
      </c>
      <c r="Z4">
        <v>414346</v>
      </c>
      <c r="AA4">
        <v>415883</v>
      </c>
      <c r="AB4">
        <v>-1.78449512290405</v>
      </c>
      <c r="AC4">
        <v>53.6392694646403</v>
      </c>
    </row>
    <row r="5" spans="1:29">
      <c r="A5" t="s">
        <v>163</v>
      </c>
      <c r="B5">
        <v>3106</v>
      </c>
      <c r="C5">
        <v>1345019</v>
      </c>
      <c r="D5" t="s">
        <v>142</v>
      </c>
      <c r="E5" t="s">
        <v>143</v>
      </c>
      <c r="F5" t="s">
        <v>144</v>
      </c>
      <c r="G5" t="s">
        <v>134</v>
      </c>
      <c r="H5" s="1">
        <v>39905.378472222219</v>
      </c>
      <c r="I5" t="s">
        <v>145</v>
      </c>
      <c r="J5" t="s">
        <v>135</v>
      </c>
      <c r="K5" t="s">
        <v>165</v>
      </c>
      <c r="L5" t="s">
        <v>166</v>
      </c>
      <c r="M5" t="s">
        <v>148</v>
      </c>
      <c r="N5">
        <v>1000</v>
      </c>
      <c r="O5" t="s">
        <v>149</v>
      </c>
      <c r="P5" t="b">
        <v>0</v>
      </c>
      <c r="Q5">
        <v>138261413</v>
      </c>
      <c r="R5" t="s">
        <v>150</v>
      </c>
      <c r="S5" t="s">
        <v>151</v>
      </c>
      <c r="T5" t="s">
        <v>152</v>
      </c>
      <c r="U5">
        <v>2009</v>
      </c>
      <c r="V5" t="s">
        <v>151</v>
      </c>
      <c r="W5" t="s">
        <v>167</v>
      </c>
      <c r="X5" t="s">
        <v>168</v>
      </c>
      <c r="Y5" t="s">
        <v>155</v>
      </c>
      <c r="Z5">
        <v>414346</v>
      </c>
      <c r="AA5">
        <v>415883</v>
      </c>
      <c r="AB5">
        <v>-1.78449512290405</v>
      </c>
      <c r="AC5">
        <v>53.6392694646403</v>
      </c>
    </row>
    <row r="6" spans="1:29">
      <c r="A6" t="s">
        <v>163</v>
      </c>
      <c r="B6">
        <v>3106</v>
      </c>
      <c r="C6">
        <v>1346501</v>
      </c>
      <c r="D6" t="s">
        <v>169</v>
      </c>
      <c r="E6" t="s">
        <v>117</v>
      </c>
      <c r="F6" t="s">
        <v>158</v>
      </c>
      <c r="G6" t="s">
        <v>132</v>
      </c>
      <c r="H6" s="1">
        <v>39946.454861111109</v>
      </c>
      <c r="I6" t="s">
        <v>145</v>
      </c>
      <c r="J6" t="s">
        <v>135</v>
      </c>
      <c r="K6" t="s">
        <v>165</v>
      </c>
      <c r="L6" t="s">
        <v>166</v>
      </c>
      <c r="M6" t="s">
        <v>148</v>
      </c>
      <c r="N6">
        <v>10.9</v>
      </c>
      <c r="O6" t="s">
        <v>149</v>
      </c>
      <c r="P6" t="b">
        <v>0</v>
      </c>
      <c r="Q6">
        <v>138261413</v>
      </c>
      <c r="R6" t="s">
        <v>150</v>
      </c>
      <c r="S6" t="s">
        <v>151</v>
      </c>
      <c r="T6" t="s">
        <v>152</v>
      </c>
      <c r="U6">
        <v>2009</v>
      </c>
      <c r="V6" t="s">
        <v>151</v>
      </c>
      <c r="W6" t="s">
        <v>167</v>
      </c>
      <c r="X6" t="s">
        <v>168</v>
      </c>
      <c r="Y6" t="s">
        <v>155</v>
      </c>
      <c r="Z6">
        <v>414346</v>
      </c>
      <c r="AA6">
        <v>415883</v>
      </c>
      <c r="AB6">
        <v>-1.78449512290405</v>
      </c>
      <c r="AC6">
        <v>53.6392694646403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EE9A0D-F1F9-4B6B-B978-1D2D39A64692}">
  <dimension ref="A1:M2"/>
  <sheetViews>
    <sheetView workbookViewId="0">
      <selection activeCell="E30" sqref="E29:E30"/>
    </sheetView>
  </sheetViews>
  <sheetFormatPr defaultRowHeight="15"/>
  <cols>
    <col min="1" max="1" width="9.7109375" bestFit="1" customWidth="1"/>
    <col min="2" max="2" width="26.7109375" bestFit="1" customWidth="1"/>
    <col min="3" max="3" width="14.28515625" bestFit="1" customWidth="1"/>
    <col min="4" max="4" width="43.85546875" bestFit="1" customWidth="1"/>
    <col min="5" max="5" width="59.28515625" bestFit="1" customWidth="1"/>
    <col min="6" max="6" width="6.7109375" bestFit="1" customWidth="1"/>
    <col min="7" max="7" width="20.7109375" bestFit="1" customWidth="1"/>
    <col min="8" max="8" width="9.7109375" bestFit="1" customWidth="1"/>
    <col min="9" max="9" width="24.28515625" bestFit="1" customWidth="1"/>
    <col min="10" max="10" width="22.5703125" bestFit="1" customWidth="1"/>
    <col min="11" max="11" width="9" bestFit="1" customWidth="1"/>
    <col min="12" max="12" width="16.85546875" bestFit="1" customWidth="1"/>
    <col min="13" max="13" width="17.85546875" bestFit="1" customWidth="1"/>
  </cols>
  <sheetData>
    <row r="1" spans="1:13" s="31" customFormat="1">
      <c r="A1" s="31" t="s">
        <v>81</v>
      </c>
      <c r="B1" s="31" t="s">
        <v>57</v>
      </c>
      <c r="C1" s="31" t="s">
        <v>69</v>
      </c>
      <c r="D1" s="31" t="s">
        <v>77</v>
      </c>
      <c r="E1" s="31" t="s">
        <v>170</v>
      </c>
      <c r="F1" s="31" t="s">
        <v>79</v>
      </c>
      <c r="G1" s="31" t="s">
        <v>171</v>
      </c>
      <c r="H1" s="31" t="s">
        <v>172</v>
      </c>
      <c r="I1" s="31" t="s">
        <v>173</v>
      </c>
      <c r="J1" s="31" t="s">
        <v>174</v>
      </c>
      <c r="K1" s="31" t="s">
        <v>102</v>
      </c>
      <c r="L1" s="31" t="s">
        <v>175</v>
      </c>
      <c r="M1" s="31" t="s">
        <v>176</v>
      </c>
    </row>
    <row r="2" spans="1:13">
      <c r="A2" t="s">
        <v>152</v>
      </c>
      <c r="B2">
        <v>4994</v>
      </c>
      <c r="C2">
        <v>138261413</v>
      </c>
      <c r="D2" t="s">
        <v>150</v>
      </c>
      <c r="E2" t="s">
        <v>177</v>
      </c>
      <c r="F2">
        <v>0.5</v>
      </c>
      <c r="G2" s="2">
        <v>39995</v>
      </c>
      <c r="H2" t="s">
        <v>151</v>
      </c>
      <c r="I2" s="2"/>
      <c r="J2" s="2"/>
      <c r="K2" t="s">
        <v>151</v>
      </c>
      <c r="L2" s="2"/>
      <c r="M2" s="2">
        <v>39995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41D66-4C5C-4465-B4FB-03E7EF169BB1}">
  <dimension ref="A1:AC2448"/>
  <sheetViews>
    <sheetView topLeftCell="G1" workbookViewId="0">
      <selection activeCell="G24" sqref="G24"/>
    </sheetView>
  </sheetViews>
  <sheetFormatPr defaultRowHeight="15"/>
  <cols>
    <col min="1" max="1" width="16.42578125" bestFit="1" customWidth="1"/>
    <col min="2" max="2" width="26.7109375" bestFit="1" customWidth="1"/>
    <col min="3" max="3" width="10.5703125" bestFit="1" customWidth="1"/>
    <col min="4" max="4" width="17" bestFit="1" customWidth="1"/>
    <col min="5" max="5" width="39.42578125" bestFit="1" customWidth="1"/>
    <col min="6" max="6" width="22.5703125" bestFit="1" customWidth="1"/>
    <col min="7" max="7" width="59.7109375" bestFit="1" customWidth="1"/>
    <col min="8" max="8" width="18.28515625" bestFit="1" customWidth="1"/>
    <col min="9" max="9" width="12.5703125" bestFit="1" customWidth="1"/>
    <col min="10" max="10" width="68.140625" bestFit="1" customWidth="1"/>
    <col min="11" max="11" width="12" bestFit="1" customWidth="1"/>
    <col min="12" max="12" width="46.140625" bestFit="1" customWidth="1"/>
    <col min="13" max="13" width="29.85546875" bestFit="1" customWidth="1"/>
    <col min="14" max="14" width="15" bestFit="1" customWidth="1"/>
    <col min="15" max="15" width="6.42578125" bestFit="1" customWidth="1"/>
    <col min="16" max="16" width="11" bestFit="1" customWidth="1"/>
    <col min="17" max="17" width="14.28515625" bestFit="1" customWidth="1"/>
    <col min="18" max="18" width="52.5703125" bestFit="1" customWidth="1"/>
    <col min="19" max="19" width="6.7109375" bestFit="1" customWidth="1"/>
    <col min="20" max="20" width="9.7109375" bestFit="1" customWidth="1"/>
    <col min="21" max="21" width="6.7109375" bestFit="1" customWidth="1"/>
    <col min="22" max="22" width="13.28515625" bestFit="1" customWidth="1"/>
    <col min="23" max="23" width="80.85546875" bestFit="1" customWidth="1"/>
    <col min="24" max="24" width="36.42578125" bestFit="1" customWidth="1"/>
    <col min="25" max="25" width="11.28515625" bestFit="1" customWidth="1"/>
    <col min="26" max="26" width="16" bestFit="1" customWidth="1"/>
    <col min="27" max="27" width="17.85546875" bestFit="1" customWidth="1"/>
    <col min="28" max="28" width="12.7109375" bestFit="1" customWidth="1"/>
    <col min="29" max="29" width="12" bestFit="1" customWidth="1"/>
  </cols>
  <sheetData>
    <row r="1" spans="1:29" s="31" customFormat="1">
      <c r="A1" s="31" t="s">
        <v>41</v>
      </c>
      <c r="B1" s="31" t="s">
        <v>57</v>
      </c>
      <c r="C1" s="31" t="s">
        <v>47</v>
      </c>
      <c r="D1" s="31" t="s">
        <v>49</v>
      </c>
      <c r="E1" s="31" t="s">
        <v>51</v>
      </c>
      <c r="F1" s="31" t="s">
        <v>53</v>
      </c>
      <c r="G1" s="31" t="s">
        <v>55</v>
      </c>
      <c r="H1" s="31" t="s">
        <v>63</v>
      </c>
      <c r="I1" s="31" t="s">
        <v>43</v>
      </c>
      <c r="J1" s="31" t="s">
        <v>45</v>
      </c>
      <c r="K1" s="31" t="s">
        <v>59</v>
      </c>
      <c r="L1" s="31" t="s">
        <v>61</v>
      </c>
      <c r="M1" s="31" t="s">
        <v>67</v>
      </c>
      <c r="N1" s="31" t="s">
        <v>73</v>
      </c>
      <c r="O1" s="31" t="s">
        <v>71</v>
      </c>
      <c r="P1" s="31" t="s">
        <v>83</v>
      </c>
      <c r="Q1" s="31" t="s">
        <v>69</v>
      </c>
      <c r="R1" s="31" t="s">
        <v>77</v>
      </c>
      <c r="S1" s="31" t="s">
        <v>79</v>
      </c>
      <c r="T1" s="31" t="s">
        <v>81</v>
      </c>
      <c r="U1" s="31" t="s">
        <v>65</v>
      </c>
      <c r="V1" s="31" t="s">
        <v>75</v>
      </c>
      <c r="W1" s="31" t="s">
        <v>85</v>
      </c>
      <c r="X1" s="31" t="s">
        <v>140</v>
      </c>
      <c r="Y1" s="31" t="s">
        <v>97</v>
      </c>
      <c r="Z1" s="31" t="s">
        <v>87</v>
      </c>
      <c r="AA1" s="31" t="s">
        <v>89</v>
      </c>
      <c r="AB1" s="31" t="s">
        <v>93</v>
      </c>
      <c r="AC1" s="31" t="s">
        <v>91</v>
      </c>
    </row>
    <row r="2" spans="1:29">
      <c r="A2" t="s">
        <v>178</v>
      </c>
      <c r="B2">
        <v>7299</v>
      </c>
      <c r="C2">
        <v>1828990</v>
      </c>
      <c r="D2" t="s">
        <v>164</v>
      </c>
      <c r="E2" t="s">
        <v>126</v>
      </c>
      <c r="F2" t="s">
        <v>179</v>
      </c>
      <c r="G2" t="s">
        <v>118</v>
      </c>
      <c r="H2" s="1">
        <v>42471.645833333336</v>
      </c>
      <c r="I2" t="s">
        <v>180</v>
      </c>
      <c r="J2" t="s">
        <v>116</v>
      </c>
      <c r="K2" t="s">
        <v>181</v>
      </c>
      <c r="L2" t="s">
        <v>182</v>
      </c>
      <c r="M2" t="s">
        <v>183</v>
      </c>
      <c r="N2">
        <v>1.2E-2</v>
      </c>
      <c r="O2" t="s">
        <v>149</v>
      </c>
      <c r="P2" t="b">
        <v>0</v>
      </c>
      <c r="Q2">
        <v>138261413</v>
      </c>
      <c r="R2" t="s">
        <v>150</v>
      </c>
      <c r="S2">
        <v>1E-3</v>
      </c>
      <c r="T2" t="s">
        <v>184</v>
      </c>
      <c r="U2">
        <v>2016</v>
      </c>
      <c r="V2" t="s">
        <v>151</v>
      </c>
      <c r="W2" t="s">
        <v>185</v>
      </c>
      <c r="X2" t="s">
        <v>186</v>
      </c>
      <c r="Y2" t="s">
        <v>155</v>
      </c>
      <c r="Z2">
        <v>620600</v>
      </c>
      <c r="AA2">
        <v>309500</v>
      </c>
      <c r="AB2">
        <v>1.2588812496391699</v>
      </c>
      <c r="AC2">
        <v>52.638374352215699</v>
      </c>
    </row>
    <row r="3" spans="1:29">
      <c r="A3" t="s">
        <v>187</v>
      </c>
      <c r="B3">
        <v>7299</v>
      </c>
      <c r="C3">
        <v>2013399</v>
      </c>
      <c r="D3" t="s">
        <v>164</v>
      </c>
      <c r="E3" t="s">
        <v>126</v>
      </c>
      <c r="F3" t="s">
        <v>179</v>
      </c>
      <c r="G3" t="s">
        <v>118</v>
      </c>
      <c r="H3" s="1">
        <v>44739.522916666669</v>
      </c>
      <c r="I3" t="s">
        <v>180</v>
      </c>
      <c r="J3" t="s">
        <v>116</v>
      </c>
      <c r="K3" t="s">
        <v>181</v>
      </c>
      <c r="L3" t="s">
        <v>182</v>
      </c>
      <c r="M3" t="s">
        <v>183</v>
      </c>
      <c r="N3">
        <v>9.4999999999999998E-3</v>
      </c>
      <c r="O3" t="s">
        <v>149</v>
      </c>
      <c r="P3" t="b">
        <v>0</v>
      </c>
      <c r="Q3">
        <v>138261413</v>
      </c>
      <c r="R3" t="s">
        <v>150</v>
      </c>
      <c r="S3">
        <v>1E-3</v>
      </c>
      <c r="T3" t="s">
        <v>184</v>
      </c>
      <c r="U3">
        <v>2022</v>
      </c>
      <c r="V3" t="s">
        <v>151</v>
      </c>
      <c r="W3" t="s">
        <v>188</v>
      </c>
      <c r="X3" t="s">
        <v>189</v>
      </c>
      <c r="Y3" t="s">
        <v>155</v>
      </c>
      <c r="Z3">
        <v>636400</v>
      </c>
      <c r="AA3">
        <v>291600</v>
      </c>
      <c r="AB3">
        <v>1.4791973795069699</v>
      </c>
      <c r="AC3">
        <v>52.471107816141703</v>
      </c>
    </row>
    <row r="4" spans="1:29">
      <c r="A4" t="s">
        <v>190</v>
      </c>
      <c r="B4">
        <v>7299</v>
      </c>
      <c r="C4">
        <v>4653981</v>
      </c>
      <c r="D4" t="s">
        <v>164</v>
      </c>
      <c r="E4" t="s">
        <v>126</v>
      </c>
      <c r="F4" t="s">
        <v>179</v>
      </c>
      <c r="G4" t="s">
        <v>118</v>
      </c>
      <c r="H4" s="1">
        <v>42557.490972222222</v>
      </c>
      <c r="I4" t="s">
        <v>191</v>
      </c>
      <c r="J4" t="s">
        <v>119</v>
      </c>
      <c r="K4" t="s">
        <v>192</v>
      </c>
      <c r="L4" t="s">
        <v>193</v>
      </c>
      <c r="M4" t="s">
        <v>183</v>
      </c>
      <c r="N4">
        <v>2.5999999999999999E-3</v>
      </c>
      <c r="O4" t="s">
        <v>149</v>
      </c>
      <c r="P4" t="b">
        <v>0</v>
      </c>
      <c r="Q4">
        <v>138261413</v>
      </c>
      <c r="R4" t="s">
        <v>150</v>
      </c>
      <c r="S4">
        <v>1E-3</v>
      </c>
      <c r="T4" t="s">
        <v>184</v>
      </c>
      <c r="U4">
        <v>2016</v>
      </c>
      <c r="V4" t="s">
        <v>151</v>
      </c>
      <c r="W4" t="s">
        <v>194</v>
      </c>
      <c r="X4" t="s">
        <v>195</v>
      </c>
      <c r="Y4" t="s">
        <v>155</v>
      </c>
      <c r="Z4">
        <v>357000</v>
      </c>
      <c r="AA4">
        <v>237460</v>
      </c>
      <c r="AB4">
        <v>-2.62823009845419</v>
      </c>
      <c r="AC4">
        <v>52.033868710239098</v>
      </c>
    </row>
    <row r="5" spans="1:29">
      <c r="A5" t="s">
        <v>190</v>
      </c>
      <c r="B5">
        <v>7299</v>
      </c>
      <c r="C5">
        <v>4774982</v>
      </c>
      <c r="D5" t="s">
        <v>164</v>
      </c>
      <c r="E5" t="s">
        <v>126</v>
      </c>
      <c r="F5" t="s">
        <v>179</v>
      </c>
      <c r="G5" t="s">
        <v>118</v>
      </c>
      <c r="H5" s="1">
        <v>44369.645833333336</v>
      </c>
      <c r="I5" t="s">
        <v>191</v>
      </c>
      <c r="J5" t="s">
        <v>119</v>
      </c>
      <c r="K5" t="s">
        <v>192</v>
      </c>
      <c r="L5" t="s">
        <v>193</v>
      </c>
      <c r="M5" t="s">
        <v>183</v>
      </c>
      <c r="N5">
        <v>2.7000000000000001E-3</v>
      </c>
      <c r="O5" t="s">
        <v>149</v>
      </c>
      <c r="P5" t="b">
        <v>0</v>
      </c>
      <c r="Q5">
        <v>138261413</v>
      </c>
      <c r="R5" t="s">
        <v>150</v>
      </c>
      <c r="S5">
        <v>1E-3</v>
      </c>
      <c r="T5" t="s">
        <v>184</v>
      </c>
      <c r="U5">
        <v>2021</v>
      </c>
      <c r="V5" t="s">
        <v>151</v>
      </c>
      <c r="W5" t="s">
        <v>194</v>
      </c>
      <c r="X5" t="s">
        <v>195</v>
      </c>
      <c r="Y5" t="s">
        <v>155</v>
      </c>
      <c r="Z5">
        <v>357000</v>
      </c>
      <c r="AA5">
        <v>237460</v>
      </c>
      <c r="AB5">
        <v>-2.62823009845419</v>
      </c>
      <c r="AC5">
        <v>52.033868710239098</v>
      </c>
    </row>
    <row r="6" spans="1:29">
      <c r="A6" t="s">
        <v>196</v>
      </c>
      <c r="B6">
        <v>7299</v>
      </c>
      <c r="C6">
        <v>1781606</v>
      </c>
      <c r="D6" t="s">
        <v>164</v>
      </c>
      <c r="E6" t="s">
        <v>126</v>
      </c>
      <c r="F6" t="s">
        <v>179</v>
      </c>
      <c r="G6" t="s">
        <v>118</v>
      </c>
      <c r="H6" s="1">
        <v>41981.541666666664</v>
      </c>
      <c r="I6" t="s">
        <v>180</v>
      </c>
      <c r="J6" t="s">
        <v>116</v>
      </c>
      <c r="K6" t="s">
        <v>181</v>
      </c>
      <c r="L6" t="s">
        <v>182</v>
      </c>
      <c r="M6" t="s">
        <v>183</v>
      </c>
      <c r="N6">
        <v>1.9E-2</v>
      </c>
      <c r="O6" t="s">
        <v>149</v>
      </c>
      <c r="P6" t="b">
        <v>0</v>
      </c>
      <c r="Q6">
        <v>138261413</v>
      </c>
      <c r="R6" t="s">
        <v>150</v>
      </c>
      <c r="S6">
        <v>1E-3</v>
      </c>
      <c r="T6" t="s">
        <v>184</v>
      </c>
      <c r="U6">
        <v>2014</v>
      </c>
      <c r="V6" t="s">
        <v>151</v>
      </c>
      <c r="W6" t="s">
        <v>197</v>
      </c>
      <c r="X6" t="s">
        <v>186</v>
      </c>
      <c r="Y6" t="s">
        <v>155</v>
      </c>
      <c r="Z6">
        <v>624300</v>
      </c>
      <c r="AA6">
        <v>306800</v>
      </c>
      <c r="AB6">
        <v>1.3116346710660201</v>
      </c>
      <c r="AC6">
        <v>52.6126273253455</v>
      </c>
    </row>
    <row r="7" spans="1:29">
      <c r="A7" t="s">
        <v>198</v>
      </c>
      <c r="B7">
        <v>7299</v>
      </c>
      <c r="C7">
        <v>2054825</v>
      </c>
      <c r="D7" t="s">
        <v>164</v>
      </c>
      <c r="E7" t="s">
        <v>126</v>
      </c>
      <c r="F7" t="s">
        <v>179</v>
      </c>
      <c r="G7" t="s">
        <v>118</v>
      </c>
      <c r="H7" s="1">
        <v>45257.395138888889</v>
      </c>
      <c r="I7" t="s">
        <v>180</v>
      </c>
      <c r="J7" t="s">
        <v>116</v>
      </c>
      <c r="K7" t="s">
        <v>199</v>
      </c>
      <c r="L7" t="s">
        <v>200</v>
      </c>
      <c r="M7" t="s">
        <v>148</v>
      </c>
      <c r="N7">
        <v>6.0999999999999999E-2</v>
      </c>
      <c r="O7" t="s">
        <v>149</v>
      </c>
      <c r="P7" t="b">
        <v>0</v>
      </c>
      <c r="Q7">
        <v>138261413</v>
      </c>
      <c r="R7" t="s">
        <v>150</v>
      </c>
      <c r="S7">
        <v>1E-3</v>
      </c>
      <c r="T7" t="s">
        <v>184</v>
      </c>
      <c r="U7">
        <v>2023</v>
      </c>
      <c r="V7" t="s">
        <v>151</v>
      </c>
      <c r="W7" t="s">
        <v>201</v>
      </c>
      <c r="X7" t="s">
        <v>202</v>
      </c>
      <c r="Y7" t="s">
        <v>155</v>
      </c>
      <c r="Z7">
        <v>516100</v>
      </c>
      <c r="AA7">
        <v>253300</v>
      </c>
      <c r="AB7">
        <v>-0.30395486908298303</v>
      </c>
      <c r="AC7">
        <v>52.1657659569386</v>
      </c>
    </row>
    <row r="8" spans="1:29">
      <c r="A8" t="s">
        <v>187</v>
      </c>
      <c r="B8">
        <v>7299</v>
      </c>
      <c r="C8">
        <v>1776928</v>
      </c>
      <c r="D8" t="s">
        <v>164</v>
      </c>
      <c r="E8" t="s">
        <v>126</v>
      </c>
      <c r="F8" t="s">
        <v>179</v>
      </c>
      <c r="G8" t="s">
        <v>118</v>
      </c>
      <c r="H8" s="1">
        <v>41943.618055555555</v>
      </c>
      <c r="I8" t="s">
        <v>180</v>
      </c>
      <c r="J8" t="s">
        <v>116</v>
      </c>
      <c r="K8" t="s">
        <v>181</v>
      </c>
      <c r="L8" t="s">
        <v>182</v>
      </c>
      <c r="M8" t="s">
        <v>183</v>
      </c>
      <c r="N8">
        <v>1.4999999999999999E-2</v>
      </c>
      <c r="O8" t="s">
        <v>149</v>
      </c>
      <c r="P8" t="b">
        <v>0</v>
      </c>
      <c r="Q8">
        <v>138261413</v>
      </c>
      <c r="R8" t="s">
        <v>150</v>
      </c>
      <c r="S8">
        <v>1E-3</v>
      </c>
      <c r="T8" t="s">
        <v>184</v>
      </c>
      <c r="U8">
        <v>2014</v>
      </c>
      <c r="V8" t="s">
        <v>151</v>
      </c>
      <c r="W8" t="s">
        <v>188</v>
      </c>
      <c r="X8" t="s">
        <v>189</v>
      </c>
      <c r="Y8" t="s">
        <v>155</v>
      </c>
      <c r="Z8">
        <v>636400</v>
      </c>
      <c r="AA8">
        <v>291600</v>
      </c>
      <c r="AB8">
        <v>1.4791973795069699</v>
      </c>
      <c r="AC8">
        <v>52.471107816141703</v>
      </c>
    </row>
    <row r="9" spans="1:29">
      <c r="A9" t="s">
        <v>187</v>
      </c>
      <c r="B9">
        <v>7299</v>
      </c>
      <c r="C9">
        <v>2039177</v>
      </c>
      <c r="D9" t="s">
        <v>164</v>
      </c>
      <c r="E9" t="s">
        <v>126</v>
      </c>
      <c r="F9" t="s">
        <v>179</v>
      </c>
      <c r="G9" t="s">
        <v>118</v>
      </c>
      <c r="H9" s="1">
        <v>45082.50277777778</v>
      </c>
      <c r="I9" t="s">
        <v>180</v>
      </c>
      <c r="J9" t="s">
        <v>116</v>
      </c>
      <c r="K9" t="s">
        <v>181</v>
      </c>
      <c r="L9" t="s">
        <v>182</v>
      </c>
      <c r="M9" t="s">
        <v>183</v>
      </c>
      <c r="N9">
        <v>9.9000000000000008E-3</v>
      </c>
      <c r="O9" t="s">
        <v>149</v>
      </c>
      <c r="P9" t="b">
        <v>0</v>
      </c>
      <c r="Q9">
        <v>138261413</v>
      </c>
      <c r="R9" t="s">
        <v>150</v>
      </c>
      <c r="S9">
        <v>1E-3</v>
      </c>
      <c r="T9" t="s">
        <v>184</v>
      </c>
      <c r="U9">
        <v>2023</v>
      </c>
      <c r="V9" t="s">
        <v>151</v>
      </c>
      <c r="W9" t="s">
        <v>188</v>
      </c>
      <c r="X9" t="s">
        <v>189</v>
      </c>
      <c r="Y9" t="s">
        <v>155</v>
      </c>
      <c r="Z9">
        <v>636400</v>
      </c>
      <c r="AA9">
        <v>291600</v>
      </c>
      <c r="AB9">
        <v>1.4791973795069699</v>
      </c>
      <c r="AC9">
        <v>52.471107816141703</v>
      </c>
    </row>
    <row r="10" spans="1:29">
      <c r="A10" t="s">
        <v>203</v>
      </c>
      <c r="B10">
        <v>7299</v>
      </c>
      <c r="C10">
        <v>1904836</v>
      </c>
      <c r="D10" t="s">
        <v>164</v>
      </c>
      <c r="E10" t="s">
        <v>126</v>
      </c>
      <c r="F10" t="s">
        <v>179</v>
      </c>
      <c r="G10" t="s">
        <v>118</v>
      </c>
      <c r="H10" s="1">
        <v>43265.628472222219</v>
      </c>
      <c r="I10" t="s">
        <v>180</v>
      </c>
      <c r="J10" t="s">
        <v>116</v>
      </c>
      <c r="K10" t="s">
        <v>146</v>
      </c>
      <c r="L10" t="s">
        <v>147</v>
      </c>
      <c r="M10" t="s">
        <v>183</v>
      </c>
      <c r="N10">
        <v>0.04</v>
      </c>
      <c r="O10" t="s">
        <v>149</v>
      </c>
      <c r="P10" t="b">
        <v>0</v>
      </c>
      <c r="Q10">
        <v>138261413</v>
      </c>
      <c r="R10" t="s">
        <v>150</v>
      </c>
      <c r="S10">
        <v>1E-3</v>
      </c>
      <c r="T10" t="s">
        <v>184</v>
      </c>
      <c r="U10">
        <v>2018</v>
      </c>
      <c r="V10" t="s">
        <v>151</v>
      </c>
      <c r="W10" t="s">
        <v>204</v>
      </c>
      <c r="X10" t="s">
        <v>154</v>
      </c>
      <c r="Y10" t="s">
        <v>155</v>
      </c>
      <c r="Z10">
        <v>507500</v>
      </c>
      <c r="AA10">
        <v>299100</v>
      </c>
      <c r="AB10">
        <v>-0.41497245145673001</v>
      </c>
      <c r="AC10">
        <v>52.579097446717</v>
      </c>
    </row>
    <row r="11" spans="1:29">
      <c r="A11" t="s">
        <v>178</v>
      </c>
      <c r="B11">
        <v>7299</v>
      </c>
      <c r="C11">
        <v>1952738</v>
      </c>
      <c r="D11" t="s">
        <v>164</v>
      </c>
      <c r="E11" t="s">
        <v>126</v>
      </c>
      <c r="F11" t="s">
        <v>179</v>
      </c>
      <c r="G11" t="s">
        <v>118</v>
      </c>
      <c r="H11" s="1">
        <v>43810.563888888886</v>
      </c>
      <c r="I11" t="s">
        <v>180</v>
      </c>
      <c r="J11" t="s">
        <v>116</v>
      </c>
      <c r="K11" t="s">
        <v>181</v>
      </c>
      <c r="L11" t="s">
        <v>182</v>
      </c>
      <c r="M11" t="s">
        <v>183</v>
      </c>
      <c r="N11">
        <v>4.0000000000000001E-3</v>
      </c>
      <c r="O11" t="s">
        <v>149</v>
      </c>
      <c r="P11" t="b">
        <v>0</v>
      </c>
      <c r="Q11">
        <v>138261413</v>
      </c>
      <c r="R11" t="s">
        <v>150</v>
      </c>
      <c r="S11">
        <v>1E-3</v>
      </c>
      <c r="T11" t="s">
        <v>184</v>
      </c>
      <c r="U11">
        <v>2019</v>
      </c>
      <c r="V11" t="s">
        <v>151</v>
      </c>
      <c r="W11" t="s">
        <v>185</v>
      </c>
      <c r="X11" t="s">
        <v>186</v>
      </c>
      <c r="Y11" t="s">
        <v>155</v>
      </c>
      <c r="Z11">
        <v>620600</v>
      </c>
      <c r="AA11">
        <v>309500</v>
      </c>
      <c r="AB11">
        <v>1.2588812496391699</v>
      </c>
      <c r="AC11">
        <v>52.638374352215699</v>
      </c>
    </row>
    <row r="12" spans="1:29">
      <c r="A12" t="s">
        <v>187</v>
      </c>
      <c r="B12">
        <v>7299</v>
      </c>
      <c r="C12">
        <v>1947089</v>
      </c>
      <c r="D12" t="s">
        <v>164</v>
      </c>
      <c r="E12" t="s">
        <v>126</v>
      </c>
      <c r="F12" t="s">
        <v>205</v>
      </c>
      <c r="G12" t="s">
        <v>112</v>
      </c>
      <c r="H12" s="1">
        <v>43759.510416666664</v>
      </c>
      <c r="I12" t="s">
        <v>180</v>
      </c>
      <c r="J12" t="s">
        <v>116</v>
      </c>
      <c r="K12" t="s">
        <v>181</v>
      </c>
      <c r="L12" t="s">
        <v>182</v>
      </c>
      <c r="M12" t="s">
        <v>183</v>
      </c>
      <c r="N12">
        <v>1.7000000000000001E-2</v>
      </c>
      <c r="O12" t="s">
        <v>149</v>
      </c>
      <c r="P12" t="b">
        <v>0</v>
      </c>
      <c r="Q12">
        <v>138261413</v>
      </c>
      <c r="R12" t="s">
        <v>150</v>
      </c>
      <c r="S12">
        <v>1E-3</v>
      </c>
      <c r="T12" t="s">
        <v>184</v>
      </c>
      <c r="U12">
        <v>2019</v>
      </c>
      <c r="V12" t="s">
        <v>151</v>
      </c>
      <c r="W12" t="s">
        <v>188</v>
      </c>
      <c r="X12" t="s">
        <v>189</v>
      </c>
      <c r="Y12" t="s">
        <v>155</v>
      </c>
      <c r="Z12">
        <v>636400</v>
      </c>
      <c r="AA12">
        <v>291600</v>
      </c>
      <c r="AB12">
        <v>1.4791973795069699</v>
      </c>
      <c r="AC12">
        <v>52.471107816141703</v>
      </c>
    </row>
    <row r="13" spans="1:29">
      <c r="A13" t="s">
        <v>206</v>
      </c>
      <c r="B13">
        <v>7299</v>
      </c>
      <c r="C13">
        <v>1919744</v>
      </c>
      <c r="D13" t="s">
        <v>164</v>
      </c>
      <c r="E13" t="s">
        <v>126</v>
      </c>
      <c r="F13" t="s">
        <v>179</v>
      </c>
      <c r="G13" t="s">
        <v>118</v>
      </c>
      <c r="H13" s="1">
        <v>43432.511805555558</v>
      </c>
      <c r="I13" t="s">
        <v>180</v>
      </c>
      <c r="J13" t="s">
        <v>116</v>
      </c>
      <c r="K13" t="s">
        <v>199</v>
      </c>
      <c r="L13" t="s">
        <v>200</v>
      </c>
      <c r="M13" t="s">
        <v>183</v>
      </c>
      <c r="N13">
        <v>5.6000000000000001E-2</v>
      </c>
      <c r="O13" t="s">
        <v>149</v>
      </c>
      <c r="P13" t="b">
        <v>0</v>
      </c>
      <c r="Q13">
        <v>138261413</v>
      </c>
      <c r="R13" t="s">
        <v>150</v>
      </c>
      <c r="S13">
        <v>1E-3</v>
      </c>
      <c r="T13" t="s">
        <v>184</v>
      </c>
      <c r="U13">
        <v>2018</v>
      </c>
      <c r="V13" t="s">
        <v>151</v>
      </c>
      <c r="W13" t="s">
        <v>207</v>
      </c>
      <c r="X13" t="s">
        <v>208</v>
      </c>
      <c r="Y13" t="s">
        <v>155</v>
      </c>
      <c r="Z13">
        <v>515935</v>
      </c>
      <c r="AA13">
        <v>253417</v>
      </c>
      <c r="AB13">
        <v>-0.30632621725807402</v>
      </c>
      <c r="AC13">
        <v>52.1668520239771</v>
      </c>
    </row>
    <row r="14" spans="1:29">
      <c r="A14" t="s">
        <v>209</v>
      </c>
      <c r="B14">
        <v>7299</v>
      </c>
      <c r="C14">
        <v>1283119</v>
      </c>
      <c r="D14" t="s">
        <v>164</v>
      </c>
      <c r="E14" t="s">
        <v>126</v>
      </c>
      <c r="F14" t="s">
        <v>205</v>
      </c>
      <c r="G14" t="s">
        <v>112</v>
      </c>
      <c r="H14" s="1">
        <v>43277.585416666669</v>
      </c>
      <c r="I14" t="s">
        <v>180</v>
      </c>
      <c r="J14" t="s">
        <v>116</v>
      </c>
      <c r="K14" t="s">
        <v>210</v>
      </c>
      <c r="L14" t="s">
        <v>211</v>
      </c>
      <c r="M14" t="s">
        <v>183</v>
      </c>
      <c r="N14">
        <v>8.3000000000000004E-2</v>
      </c>
      <c r="O14" t="s">
        <v>149</v>
      </c>
      <c r="P14" t="b">
        <v>0</v>
      </c>
      <c r="Q14">
        <v>138261413</v>
      </c>
      <c r="R14" t="s">
        <v>150</v>
      </c>
      <c r="S14">
        <v>1E-3</v>
      </c>
      <c r="T14" t="s">
        <v>184</v>
      </c>
      <c r="U14">
        <v>2018</v>
      </c>
      <c r="V14" t="s">
        <v>151</v>
      </c>
      <c r="W14" t="s">
        <v>212</v>
      </c>
      <c r="X14" t="s">
        <v>213</v>
      </c>
      <c r="Y14" t="s">
        <v>155</v>
      </c>
      <c r="Z14">
        <v>512800</v>
      </c>
      <c r="AA14">
        <v>217200</v>
      </c>
      <c r="AB14">
        <v>-0.364053577960054</v>
      </c>
      <c r="AC14">
        <v>51.842019042643301</v>
      </c>
    </row>
    <row r="15" spans="1:29">
      <c r="A15" t="s">
        <v>203</v>
      </c>
      <c r="B15">
        <v>7299</v>
      </c>
      <c r="C15">
        <v>2018854</v>
      </c>
      <c r="D15" t="s">
        <v>164</v>
      </c>
      <c r="E15" t="s">
        <v>126</v>
      </c>
      <c r="F15" t="s">
        <v>205</v>
      </c>
      <c r="G15" t="s">
        <v>112</v>
      </c>
      <c r="H15" s="1">
        <v>44810.37777777778</v>
      </c>
      <c r="I15" t="s">
        <v>180</v>
      </c>
      <c r="J15" t="s">
        <v>116</v>
      </c>
      <c r="K15" t="s">
        <v>146</v>
      </c>
      <c r="L15" t="s">
        <v>147</v>
      </c>
      <c r="M15" t="s">
        <v>183</v>
      </c>
      <c r="N15">
        <v>0.04</v>
      </c>
      <c r="O15" t="s">
        <v>149</v>
      </c>
      <c r="P15" t="b">
        <v>0</v>
      </c>
      <c r="Q15">
        <v>138261413</v>
      </c>
      <c r="R15" t="s">
        <v>150</v>
      </c>
      <c r="S15">
        <v>1E-3</v>
      </c>
      <c r="T15" t="s">
        <v>184</v>
      </c>
      <c r="U15">
        <v>2022</v>
      </c>
      <c r="V15" t="s">
        <v>151</v>
      </c>
      <c r="W15" t="s">
        <v>204</v>
      </c>
      <c r="X15" t="s">
        <v>154</v>
      </c>
      <c r="Y15" t="s">
        <v>155</v>
      </c>
      <c r="Z15">
        <v>507500</v>
      </c>
      <c r="AA15">
        <v>299100</v>
      </c>
      <c r="AB15">
        <v>-0.41497245145673001</v>
      </c>
      <c r="AC15">
        <v>52.579097446717</v>
      </c>
    </row>
    <row r="16" spans="1:29">
      <c r="A16" t="s">
        <v>214</v>
      </c>
      <c r="B16">
        <v>7299</v>
      </c>
      <c r="C16">
        <v>5323518</v>
      </c>
      <c r="D16" t="s">
        <v>164</v>
      </c>
      <c r="E16" t="s">
        <v>126</v>
      </c>
      <c r="F16" t="s">
        <v>205</v>
      </c>
      <c r="G16" t="s">
        <v>112</v>
      </c>
      <c r="H16" s="1">
        <v>44728.40625</v>
      </c>
      <c r="I16" t="s">
        <v>180</v>
      </c>
      <c r="J16" t="s">
        <v>116</v>
      </c>
      <c r="K16" t="s">
        <v>215</v>
      </c>
      <c r="L16" t="s">
        <v>216</v>
      </c>
      <c r="M16" t="s">
        <v>183</v>
      </c>
      <c r="N16">
        <v>1.7999999999999999E-2</v>
      </c>
      <c r="O16" t="s">
        <v>149</v>
      </c>
      <c r="P16" t="b">
        <v>0</v>
      </c>
      <c r="Q16">
        <v>138261413</v>
      </c>
      <c r="R16" t="s">
        <v>150</v>
      </c>
      <c r="S16">
        <v>1E-3</v>
      </c>
      <c r="T16" t="s">
        <v>184</v>
      </c>
      <c r="U16">
        <v>2022</v>
      </c>
      <c r="V16" t="s">
        <v>151</v>
      </c>
      <c r="W16" t="s">
        <v>217</v>
      </c>
      <c r="X16" t="s">
        <v>218</v>
      </c>
      <c r="Y16" t="s">
        <v>155</v>
      </c>
      <c r="Z16">
        <v>376325</v>
      </c>
      <c r="AA16">
        <v>405313</v>
      </c>
      <c r="AB16">
        <v>-2.35874412504654</v>
      </c>
      <c r="AC16">
        <v>53.543918148915097</v>
      </c>
    </row>
    <row r="17" spans="1:29">
      <c r="A17" t="s">
        <v>196</v>
      </c>
      <c r="B17">
        <v>7299</v>
      </c>
      <c r="C17">
        <v>1806291</v>
      </c>
      <c r="D17" t="s">
        <v>164</v>
      </c>
      <c r="E17" t="s">
        <v>126</v>
      </c>
      <c r="F17" t="s">
        <v>179</v>
      </c>
      <c r="G17" t="s">
        <v>118</v>
      </c>
      <c r="H17" s="1">
        <v>42234.760416666664</v>
      </c>
      <c r="I17" t="s">
        <v>180</v>
      </c>
      <c r="J17" t="s">
        <v>116</v>
      </c>
      <c r="K17" t="s">
        <v>181</v>
      </c>
      <c r="L17" t="s">
        <v>182</v>
      </c>
      <c r="M17" t="s">
        <v>183</v>
      </c>
      <c r="N17">
        <v>2.5999999999999999E-2</v>
      </c>
      <c r="O17" t="s">
        <v>149</v>
      </c>
      <c r="P17" t="b">
        <v>0</v>
      </c>
      <c r="Q17">
        <v>138261413</v>
      </c>
      <c r="R17" t="s">
        <v>150</v>
      </c>
      <c r="S17">
        <v>1E-3</v>
      </c>
      <c r="T17" t="s">
        <v>184</v>
      </c>
      <c r="U17">
        <v>2015</v>
      </c>
      <c r="V17" t="s">
        <v>151</v>
      </c>
      <c r="W17" t="s">
        <v>197</v>
      </c>
      <c r="X17" t="s">
        <v>186</v>
      </c>
      <c r="Y17" t="s">
        <v>155</v>
      </c>
      <c r="Z17">
        <v>624300</v>
      </c>
      <c r="AA17">
        <v>306800</v>
      </c>
      <c r="AB17">
        <v>1.3116346710660201</v>
      </c>
      <c r="AC17">
        <v>52.6126273253455</v>
      </c>
    </row>
    <row r="18" spans="1:29">
      <c r="A18" t="s">
        <v>196</v>
      </c>
      <c r="B18">
        <v>7299</v>
      </c>
      <c r="C18">
        <v>1794168</v>
      </c>
      <c r="D18" t="s">
        <v>164</v>
      </c>
      <c r="E18" t="s">
        <v>126</v>
      </c>
      <c r="F18" t="s">
        <v>179</v>
      </c>
      <c r="G18" t="s">
        <v>118</v>
      </c>
      <c r="H18" s="1">
        <v>42117.508333333331</v>
      </c>
      <c r="I18" t="s">
        <v>180</v>
      </c>
      <c r="J18" t="s">
        <v>116</v>
      </c>
      <c r="K18" t="s">
        <v>181</v>
      </c>
      <c r="L18" t="s">
        <v>182</v>
      </c>
      <c r="M18" t="s">
        <v>183</v>
      </c>
      <c r="N18">
        <v>2.1999999999999999E-2</v>
      </c>
      <c r="O18" t="s">
        <v>149</v>
      </c>
      <c r="P18" t="b">
        <v>0</v>
      </c>
      <c r="Q18">
        <v>138261413</v>
      </c>
      <c r="R18" t="s">
        <v>150</v>
      </c>
      <c r="S18">
        <v>1E-3</v>
      </c>
      <c r="T18" t="s">
        <v>184</v>
      </c>
      <c r="U18">
        <v>2015</v>
      </c>
      <c r="V18" t="s">
        <v>151</v>
      </c>
      <c r="W18" t="s">
        <v>197</v>
      </c>
      <c r="X18" t="s">
        <v>186</v>
      </c>
      <c r="Y18" t="s">
        <v>155</v>
      </c>
      <c r="Z18">
        <v>624300</v>
      </c>
      <c r="AA18">
        <v>306800</v>
      </c>
      <c r="AB18">
        <v>1.3116346710660201</v>
      </c>
      <c r="AC18">
        <v>52.6126273253455</v>
      </c>
    </row>
    <row r="19" spans="1:29">
      <c r="A19" t="s">
        <v>219</v>
      </c>
      <c r="B19">
        <v>7299</v>
      </c>
      <c r="C19">
        <v>1453831</v>
      </c>
      <c r="D19" t="s">
        <v>164</v>
      </c>
      <c r="E19" t="s">
        <v>126</v>
      </c>
      <c r="F19" t="s">
        <v>205</v>
      </c>
      <c r="G19" t="s">
        <v>112</v>
      </c>
      <c r="H19" s="1">
        <v>43200.393750000003</v>
      </c>
      <c r="I19" t="s">
        <v>180</v>
      </c>
      <c r="J19" t="s">
        <v>116</v>
      </c>
      <c r="K19" t="s">
        <v>220</v>
      </c>
      <c r="L19" t="s">
        <v>221</v>
      </c>
      <c r="M19" t="s">
        <v>183</v>
      </c>
      <c r="N19">
        <v>7.3999999999999996E-2</v>
      </c>
      <c r="O19" t="s">
        <v>149</v>
      </c>
      <c r="P19" t="b">
        <v>0</v>
      </c>
      <c r="Q19">
        <v>138261413</v>
      </c>
      <c r="R19" t="s">
        <v>150</v>
      </c>
      <c r="S19">
        <v>1E-3</v>
      </c>
      <c r="T19" t="s">
        <v>184</v>
      </c>
      <c r="U19">
        <v>2018</v>
      </c>
      <c r="V19" t="s">
        <v>151</v>
      </c>
      <c r="W19" t="s">
        <v>222</v>
      </c>
      <c r="X19" t="s">
        <v>223</v>
      </c>
      <c r="Y19" t="s">
        <v>155</v>
      </c>
      <c r="Z19">
        <v>559400</v>
      </c>
      <c r="AA19">
        <v>142800</v>
      </c>
      <c r="AB19">
        <v>0.27827943679790101</v>
      </c>
      <c r="AC19">
        <v>51.162245506364997</v>
      </c>
    </row>
    <row r="20" spans="1:29">
      <c r="A20" t="s">
        <v>224</v>
      </c>
      <c r="B20">
        <v>7299</v>
      </c>
      <c r="C20">
        <v>1955196</v>
      </c>
      <c r="D20" t="s">
        <v>164</v>
      </c>
      <c r="E20" t="s">
        <v>126</v>
      </c>
      <c r="F20" t="s">
        <v>179</v>
      </c>
      <c r="G20" t="s">
        <v>118</v>
      </c>
      <c r="H20" s="1">
        <v>43845.509722222225</v>
      </c>
      <c r="I20" t="s">
        <v>180</v>
      </c>
      <c r="J20" t="s">
        <v>116</v>
      </c>
      <c r="K20" t="s">
        <v>146</v>
      </c>
      <c r="L20" t="s">
        <v>147</v>
      </c>
      <c r="M20" t="s">
        <v>183</v>
      </c>
      <c r="N20">
        <v>3.0000000000000001E-3</v>
      </c>
      <c r="O20" t="s">
        <v>149</v>
      </c>
      <c r="P20" t="b">
        <v>0</v>
      </c>
      <c r="Q20">
        <v>138261413</v>
      </c>
      <c r="R20" t="s">
        <v>150</v>
      </c>
      <c r="S20">
        <v>1E-3</v>
      </c>
      <c r="T20" t="s">
        <v>184</v>
      </c>
      <c r="U20">
        <v>2020</v>
      </c>
      <c r="V20" t="s">
        <v>151</v>
      </c>
      <c r="W20" t="s">
        <v>225</v>
      </c>
      <c r="X20" t="s">
        <v>226</v>
      </c>
      <c r="Y20" t="s">
        <v>155</v>
      </c>
      <c r="Z20">
        <v>500098</v>
      </c>
      <c r="AA20">
        <v>402866</v>
      </c>
      <c r="AB20">
        <v>-0.49196935841400102</v>
      </c>
      <c r="AC20">
        <v>53.512954618294103</v>
      </c>
    </row>
    <row r="21" spans="1:29">
      <c r="A21" t="s">
        <v>227</v>
      </c>
      <c r="B21">
        <v>7299</v>
      </c>
      <c r="C21">
        <v>1473357</v>
      </c>
      <c r="D21" t="s">
        <v>164</v>
      </c>
      <c r="E21" t="s">
        <v>126</v>
      </c>
      <c r="F21" t="s">
        <v>205</v>
      </c>
      <c r="G21" t="s">
        <v>112</v>
      </c>
      <c r="H21" s="1">
        <v>43399.55972222222</v>
      </c>
      <c r="I21" t="s">
        <v>180</v>
      </c>
      <c r="J21" t="s">
        <v>116</v>
      </c>
      <c r="K21" t="s">
        <v>228</v>
      </c>
      <c r="L21" t="s">
        <v>229</v>
      </c>
      <c r="M21" t="s">
        <v>183</v>
      </c>
      <c r="N21">
        <v>1.4999999999999999E-2</v>
      </c>
      <c r="O21" t="s">
        <v>149</v>
      </c>
      <c r="P21" t="b">
        <v>0</v>
      </c>
      <c r="Q21">
        <v>138261413</v>
      </c>
      <c r="R21" t="s">
        <v>150</v>
      </c>
      <c r="S21">
        <v>1E-3</v>
      </c>
      <c r="T21" t="s">
        <v>184</v>
      </c>
      <c r="U21">
        <v>2018</v>
      </c>
      <c r="V21" t="s">
        <v>151</v>
      </c>
      <c r="W21" t="s">
        <v>230</v>
      </c>
      <c r="X21" t="s">
        <v>231</v>
      </c>
      <c r="Y21" t="s">
        <v>155</v>
      </c>
      <c r="Z21">
        <v>518152</v>
      </c>
      <c r="AA21">
        <v>129091</v>
      </c>
      <c r="AB21">
        <v>-0.31579157460538898</v>
      </c>
      <c r="AC21">
        <v>51.049025494650301</v>
      </c>
    </row>
    <row r="22" spans="1:29">
      <c r="A22" t="s">
        <v>209</v>
      </c>
      <c r="B22">
        <v>7299</v>
      </c>
      <c r="C22">
        <v>1283314</v>
      </c>
      <c r="D22" t="s">
        <v>164</v>
      </c>
      <c r="E22" t="s">
        <v>126</v>
      </c>
      <c r="F22" t="s">
        <v>205</v>
      </c>
      <c r="G22" t="s">
        <v>112</v>
      </c>
      <c r="H22" s="1">
        <v>43285.503472222219</v>
      </c>
      <c r="I22" t="s">
        <v>180</v>
      </c>
      <c r="J22" t="s">
        <v>116</v>
      </c>
      <c r="K22" t="s">
        <v>210</v>
      </c>
      <c r="L22" t="s">
        <v>211</v>
      </c>
      <c r="M22" t="s">
        <v>183</v>
      </c>
      <c r="N22">
        <v>0.1</v>
      </c>
      <c r="O22" t="s">
        <v>149</v>
      </c>
      <c r="P22" t="b">
        <v>0</v>
      </c>
      <c r="Q22">
        <v>138261413</v>
      </c>
      <c r="R22" t="s">
        <v>150</v>
      </c>
      <c r="S22">
        <v>1E-3</v>
      </c>
      <c r="T22" t="s">
        <v>184</v>
      </c>
      <c r="U22">
        <v>2018</v>
      </c>
      <c r="V22" t="s">
        <v>151</v>
      </c>
      <c r="W22" t="s">
        <v>212</v>
      </c>
      <c r="X22" t="s">
        <v>213</v>
      </c>
      <c r="Y22" t="s">
        <v>155</v>
      </c>
      <c r="Z22">
        <v>512800</v>
      </c>
      <c r="AA22">
        <v>217200</v>
      </c>
      <c r="AB22">
        <v>-0.364053577960054</v>
      </c>
      <c r="AC22">
        <v>51.842019042643301</v>
      </c>
    </row>
    <row r="23" spans="1:29">
      <c r="A23" t="s">
        <v>206</v>
      </c>
      <c r="B23">
        <v>7299</v>
      </c>
      <c r="C23">
        <v>1866005</v>
      </c>
      <c r="D23" t="s">
        <v>164</v>
      </c>
      <c r="E23" t="s">
        <v>126</v>
      </c>
      <c r="F23" t="s">
        <v>179</v>
      </c>
      <c r="G23" t="s">
        <v>118</v>
      </c>
      <c r="H23" s="1">
        <v>42809.586805555555</v>
      </c>
      <c r="I23" t="s">
        <v>180</v>
      </c>
      <c r="J23" t="s">
        <v>116</v>
      </c>
      <c r="K23" t="s">
        <v>199</v>
      </c>
      <c r="L23" t="s">
        <v>200</v>
      </c>
      <c r="M23" t="s">
        <v>183</v>
      </c>
      <c r="N23">
        <v>0.02</v>
      </c>
      <c r="O23" t="s">
        <v>149</v>
      </c>
      <c r="P23" t="b">
        <v>0</v>
      </c>
      <c r="Q23">
        <v>138261413</v>
      </c>
      <c r="R23" t="s">
        <v>150</v>
      </c>
      <c r="S23">
        <v>1E-3</v>
      </c>
      <c r="T23" t="s">
        <v>184</v>
      </c>
      <c r="U23">
        <v>2017</v>
      </c>
      <c r="V23" t="s">
        <v>151</v>
      </c>
      <c r="W23" t="s">
        <v>207</v>
      </c>
      <c r="X23" t="s">
        <v>208</v>
      </c>
      <c r="Y23" t="s">
        <v>155</v>
      </c>
      <c r="Z23">
        <v>515935</v>
      </c>
      <c r="AA23">
        <v>253417</v>
      </c>
      <c r="AB23">
        <v>-0.30632621725807402</v>
      </c>
      <c r="AC23">
        <v>52.1668520239771</v>
      </c>
    </row>
    <row r="24" spans="1:29">
      <c r="A24" t="s">
        <v>232</v>
      </c>
      <c r="B24">
        <v>7299</v>
      </c>
      <c r="C24">
        <v>1314148</v>
      </c>
      <c r="D24" t="s">
        <v>164</v>
      </c>
      <c r="E24" t="s">
        <v>126</v>
      </c>
      <c r="F24" t="s">
        <v>205</v>
      </c>
      <c r="G24" t="s">
        <v>112</v>
      </c>
      <c r="H24" s="1">
        <v>43713.481249999997</v>
      </c>
      <c r="I24" t="s">
        <v>180</v>
      </c>
      <c r="J24" t="s">
        <v>116</v>
      </c>
      <c r="K24" t="s">
        <v>210</v>
      </c>
      <c r="L24" t="s">
        <v>211</v>
      </c>
      <c r="M24" t="s">
        <v>183</v>
      </c>
      <c r="N24">
        <v>8.4000000000000005E-2</v>
      </c>
      <c r="O24" t="s">
        <v>149</v>
      </c>
      <c r="P24" t="b">
        <v>0</v>
      </c>
      <c r="Q24">
        <v>138261413</v>
      </c>
      <c r="R24" t="s">
        <v>150</v>
      </c>
      <c r="S24">
        <v>1E-3</v>
      </c>
      <c r="T24" t="s">
        <v>184</v>
      </c>
      <c r="U24">
        <v>2019</v>
      </c>
      <c r="V24" t="s">
        <v>151</v>
      </c>
      <c r="W24" t="s">
        <v>233</v>
      </c>
      <c r="X24" t="s">
        <v>234</v>
      </c>
      <c r="Y24" t="s">
        <v>155</v>
      </c>
      <c r="Z24">
        <v>503300</v>
      </c>
      <c r="AA24">
        <v>171600</v>
      </c>
      <c r="AB24">
        <v>-0.515342652903651</v>
      </c>
      <c r="AC24">
        <v>51.433993375643702</v>
      </c>
    </row>
    <row r="25" spans="1:29">
      <c r="A25" t="s">
        <v>235</v>
      </c>
      <c r="B25">
        <v>7299</v>
      </c>
      <c r="C25">
        <v>4829158</v>
      </c>
      <c r="D25" t="s">
        <v>164</v>
      </c>
      <c r="E25" t="s">
        <v>126</v>
      </c>
      <c r="F25" t="s">
        <v>236</v>
      </c>
      <c r="G25" t="s">
        <v>115</v>
      </c>
      <c r="H25" s="1">
        <v>45210.409722222219</v>
      </c>
      <c r="I25" t="s">
        <v>180</v>
      </c>
      <c r="J25" t="s">
        <v>116</v>
      </c>
      <c r="K25" t="s">
        <v>237</v>
      </c>
      <c r="L25" t="s">
        <v>238</v>
      </c>
      <c r="M25" t="s">
        <v>183</v>
      </c>
      <c r="N25">
        <v>7.2999999999999995E-2</v>
      </c>
      <c r="O25" t="s">
        <v>149</v>
      </c>
      <c r="P25" t="b">
        <v>0</v>
      </c>
      <c r="Q25">
        <v>138261413</v>
      </c>
      <c r="R25" t="s">
        <v>150</v>
      </c>
      <c r="S25">
        <v>1E-3</v>
      </c>
      <c r="T25" t="s">
        <v>184</v>
      </c>
      <c r="U25">
        <v>2023</v>
      </c>
      <c r="V25" t="s">
        <v>151</v>
      </c>
      <c r="W25" t="s">
        <v>239</v>
      </c>
      <c r="X25" t="s">
        <v>240</v>
      </c>
      <c r="Y25" t="s">
        <v>155</v>
      </c>
      <c r="Z25">
        <v>419190</v>
      </c>
      <c r="AA25">
        <v>291450</v>
      </c>
      <c r="AB25">
        <v>-1.7186140218863399</v>
      </c>
      <c r="AC25">
        <v>52.520595493892301</v>
      </c>
    </row>
    <row r="26" spans="1:29">
      <c r="A26" t="s">
        <v>241</v>
      </c>
      <c r="B26">
        <v>7299</v>
      </c>
      <c r="C26">
        <v>1614536</v>
      </c>
      <c r="D26" t="s">
        <v>164</v>
      </c>
      <c r="E26" t="s">
        <v>126</v>
      </c>
      <c r="F26" t="s">
        <v>179</v>
      </c>
      <c r="G26" t="s">
        <v>118</v>
      </c>
      <c r="H26" s="1">
        <v>43307.45416666667</v>
      </c>
      <c r="I26" t="s">
        <v>180</v>
      </c>
      <c r="J26" t="s">
        <v>116</v>
      </c>
      <c r="K26" t="s">
        <v>165</v>
      </c>
      <c r="L26" t="s">
        <v>166</v>
      </c>
      <c r="M26" t="s">
        <v>183</v>
      </c>
      <c r="N26">
        <v>8.3000000000000004E-2</v>
      </c>
      <c r="O26" t="s">
        <v>149</v>
      </c>
      <c r="P26" t="b">
        <v>0</v>
      </c>
      <c r="Q26">
        <v>138261413</v>
      </c>
      <c r="R26" t="s">
        <v>150</v>
      </c>
      <c r="S26">
        <v>1E-3</v>
      </c>
      <c r="T26" t="s">
        <v>184</v>
      </c>
      <c r="U26">
        <v>2018</v>
      </c>
      <c r="V26" t="s">
        <v>151</v>
      </c>
      <c r="W26" t="s">
        <v>242</v>
      </c>
      <c r="X26" t="s">
        <v>243</v>
      </c>
      <c r="Y26" t="s">
        <v>155</v>
      </c>
      <c r="Z26">
        <v>456840</v>
      </c>
      <c r="AA26">
        <v>455364</v>
      </c>
      <c r="AB26">
        <v>-1.13455725358881</v>
      </c>
      <c r="AC26">
        <v>53.991201424557502</v>
      </c>
    </row>
    <row r="27" spans="1:29">
      <c r="A27" t="s">
        <v>178</v>
      </c>
      <c r="B27">
        <v>7299</v>
      </c>
      <c r="C27">
        <v>1789714</v>
      </c>
      <c r="D27" t="s">
        <v>164</v>
      </c>
      <c r="E27" t="s">
        <v>126</v>
      </c>
      <c r="F27" t="s">
        <v>205</v>
      </c>
      <c r="G27" t="s">
        <v>112</v>
      </c>
      <c r="H27" s="1">
        <v>42065.445833333331</v>
      </c>
      <c r="I27" t="s">
        <v>180</v>
      </c>
      <c r="J27" t="s">
        <v>116</v>
      </c>
      <c r="K27" t="s">
        <v>181</v>
      </c>
      <c r="L27" t="s">
        <v>182</v>
      </c>
      <c r="M27" t="s">
        <v>183</v>
      </c>
      <c r="N27">
        <v>6.4999999999999997E-3</v>
      </c>
      <c r="O27" t="s">
        <v>149</v>
      </c>
      <c r="P27" t="b">
        <v>0</v>
      </c>
      <c r="Q27">
        <v>138261413</v>
      </c>
      <c r="R27" t="s">
        <v>150</v>
      </c>
      <c r="S27">
        <v>1E-3</v>
      </c>
      <c r="T27" t="s">
        <v>184</v>
      </c>
      <c r="U27">
        <v>2015</v>
      </c>
      <c r="V27" t="s">
        <v>151</v>
      </c>
      <c r="W27" t="s">
        <v>185</v>
      </c>
      <c r="X27" t="s">
        <v>186</v>
      </c>
      <c r="Y27" t="s">
        <v>155</v>
      </c>
      <c r="Z27">
        <v>620600</v>
      </c>
      <c r="AA27">
        <v>309500</v>
      </c>
      <c r="AB27">
        <v>1.2588812496391699</v>
      </c>
      <c r="AC27">
        <v>52.638374352215699</v>
      </c>
    </row>
    <row r="28" spans="1:29">
      <c r="A28" t="s">
        <v>203</v>
      </c>
      <c r="B28">
        <v>7299</v>
      </c>
      <c r="C28">
        <v>1841089</v>
      </c>
      <c r="D28" t="s">
        <v>164</v>
      </c>
      <c r="E28" t="s">
        <v>126</v>
      </c>
      <c r="F28" t="s">
        <v>179</v>
      </c>
      <c r="G28" t="s">
        <v>118</v>
      </c>
      <c r="H28" s="1">
        <v>42587.522916666669</v>
      </c>
      <c r="I28" t="s">
        <v>180</v>
      </c>
      <c r="J28" t="s">
        <v>116</v>
      </c>
      <c r="K28" t="s">
        <v>146</v>
      </c>
      <c r="L28" t="s">
        <v>147</v>
      </c>
      <c r="M28" t="s">
        <v>183</v>
      </c>
      <c r="N28">
        <v>6.7000000000000004E-2</v>
      </c>
      <c r="O28" t="s">
        <v>149</v>
      </c>
      <c r="P28" t="b">
        <v>0</v>
      </c>
      <c r="Q28">
        <v>138261413</v>
      </c>
      <c r="R28" t="s">
        <v>150</v>
      </c>
      <c r="S28">
        <v>1E-3</v>
      </c>
      <c r="T28" t="s">
        <v>184</v>
      </c>
      <c r="U28">
        <v>2016</v>
      </c>
      <c r="V28" t="s">
        <v>151</v>
      </c>
      <c r="W28" t="s">
        <v>204</v>
      </c>
      <c r="X28" t="s">
        <v>154</v>
      </c>
      <c r="Y28" t="s">
        <v>155</v>
      </c>
      <c r="Z28">
        <v>507500</v>
      </c>
      <c r="AA28">
        <v>299100</v>
      </c>
      <c r="AB28">
        <v>-0.41497245145673001</v>
      </c>
      <c r="AC28">
        <v>52.579097446717</v>
      </c>
    </row>
    <row r="29" spans="1:29">
      <c r="A29" t="s">
        <v>178</v>
      </c>
      <c r="B29">
        <v>7299</v>
      </c>
      <c r="C29">
        <v>2041590</v>
      </c>
      <c r="D29" t="s">
        <v>164</v>
      </c>
      <c r="E29" t="s">
        <v>126</v>
      </c>
      <c r="F29" t="s">
        <v>179</v>
      </c>
      <c r="G29" t="s">
        <v>118</v>
      </c>
      <c r="H29" s="1">
        <v>45105.681944444441</v>
      </c>
      <c r="I29" t="s">
        <v>180</v>
      </c>
      <c r="J29" t="s">
        <v>116</v>
      </c>
      <c r="K29" t="s">
        <v>181</v>
      </c>
      <c r="L29" t="s">
        <v>182</v>
      </c>
      <c r="M29" t="s">
        <v>183</v>
      </c>
      <c r="N29">
        <v>3.0000000000000001E-3</v>
      </c>
      <c r="O29" t="s">
        <v>149</v>
      </c>
      <c r="P29" t="b">
        <v>0</v>
      </c>
      <c r="Q29">
        <v>138261413</v>
      </c>
      <c r="R29" t="s">
        <v>150</v>
      </c>
      <c r="S29">
        <v>1E-3</v>
      </c>
      <c r="T29" t="s">
        <v>184</v>
      </c>
      <c r="U29">
        <v>2023</v>
      </c>
      <c r="V29" t="s">
        <v>151</v>
      </c>
      <c r="W29" t="s">
        <v>185</v>
      </c>
      <c r="X29" t="s">
        <v>186</v>
      </c>
      <c r="Y29" t="s">
        <v>155</v>
      </c>
      <c r="Z29">
        <v>620600</v>
      </c>
      <c r="AA29">
        <v>309500</v>
      </c>
      <c r="AB29">
        <v>1.2588812496391699</v>
      </c>
      <c r="AC29">
        <v>52.638374352215699</v>
      </c>
    </row>
    <row r="30" spans="1:29">
      <c r="A30" t="s">
        <v>178</v>
      </c>
      <c r="B30">
        <v>7299</v>
      </c>
      <c r="C30">
        <v>1811363</v>
      </c>
      <c r="D30" t="s">
        <v>164</v>
      </c>
      <c r="E30" t="s">
        <v>126</v>
      </c>
      <c r="F30" t="s">
        <v>179</v>
      </c>
      <c r="G30" t="s">
        <v>118</v>
      </c>
      <c r="H30" s="1">
        <v>42279.446527777778</v>
      </c>
      <c r="I30" t="s">
        <v>180</v>
      </c>
      <c r="J30" t="s">
        <v>116</v>
      </c>
      <c r="K30" t="s">
        <v>181</v>
      </c>
      <c r="L30" t="s">
        <v>182</v>
      </c>
      <c r="M30" t="s">
        <v>183</v>
      </c>
      <c r="N30">
        <v>1.0999999999999999E-2</v>
      </c>
      <c r="O30" t="s">
        <v>149</v>
      </c>
      <c r="P30" t="b">
        <v>0</v>
      </c>
      <c r="Q30">
        <v>138261413</v>
      </c>
      <c r="R30" t="s">
        <v>150</v>
      </c>
      <c r="S30">
        <v>1E-3</v>
      </c>
      <c r="T30" t="s">
        <v>184</v>
      </c>
      <c r="U30">
        <v>2015</v>
      </c>
      <c r="V30" t="s">
        <v>151</v>
      </c>
      <c r="W30" t="s">
        <v>185</v>
      </c>
      <c r="X30" t="s">
        <v>186</v>
      </c>
      <c r="Y30" t="s">
        <v>155</v>
      </c>
      <c r="Z30">
        <v>620600</v>
      </c>
      <c r="AA30">
        <v>309500</v>
      </c>
      <c r="AB30">
        <v>1.2588812496391699</v>
      </c>
      <c r="AC30">
        <v>52.638374352215699</v>
      </c>
    </row>
    <row r="31" spans="1:29">
      <c r="A31" t="s">
        <v>187</v>
      </c>
      <c r="B31">
        <v>7299</v>
      </c>
      <c r="C31">
        <v>1922989</v>
      </c>
      <c r="D31" t="s">
        <v>164</v>
      </c>
      <c r="E31" t="s">
        <v>126</v>
      </c>
      <c r="F31" t="s">
        <v>179</v>
      </c>
      <c r="G31" t="s">
        <v>118</v>
      </c>
      <c r="H31" s="1">
        <v>43476.352083333331</v>
      </c>
      <c r="I31" t="s">
        <v>180</v>
      </c>
      <c r="J31" t="s">
        <v>116</v>
      </c>
      <c r="K31" t="s">
        <v>181</v>
      </c>
      <c r="L31" t="s">
        <v>182</v>
      </c>
      <c r="M31" t="s">
        <v>183</v>
      </c>
      <c r="N31">
        <v>1.2999999999999999E-2</v>
      </c>
      <c r="O31" t="s">
        <v>149</v>
      </c>
      <c r="P31" t="b">
        <v>0</v>
      </c>
      <c r="Q31">
        <v>138261413</v>
      </c>
      <c r="R31" t="s">
        <v>150</v>
      </c>
      <c r="S31">
        <v>1E-3</v>
      </c>
      <c r="T31" t="s">
        <v>184</v>
      </c>
      <c r="U31">
        <v>2019</v>
      </c>
      <c r="V31" t="s">
        <v>151</v>
      </c>
      <c r="W31" t="s">
        <v>188</v>
      </c>
      <c r="X31" t="s">
        <v>189</v>
      </c>
      <c r="Y31" t="s">
        <v>155</v>
      </c>
      <c r="Z31">
        <v>636400</v>
      </c>
      <c r="AA31">
        <v>291600</v>
      </c>
      <c r="AB31">
        <v>1.4791973795069699</v>
      </c>
      <c r="AC31">
        <v>52.471107816141703</v>
      </c>
    </row>
    <row r="32" spans="1:29">
      <c r="A32" t="s">
        <v>219</v>
      </c>
      <c r="B32">
        <v>7299</v>
      </c>
      <c r="C32">
        <v>1605649</v>
      </c>
      <c r="D32" t="s">
        <v>164</v>
      </c>
      <c r="E32" t="s">
        <v>126</v>
      </c>
      <c r="F32" t="s">
        <v>236</v>
      </c>
      <c r="G32" t="s">
        <v>115</v>
      </c>
      <c r="H32" s="1">
        <v>45189.579861111109</v>
      </c>
      <c r="I32" t="s">
        <v>180</v>
      </c>
      <c r="J32" t="s">
        <v>116</v>
      </c>
      <c r="K32" t="s">
        <v>220</v>
      </c>
      <c r="L32" t="s">
        <v>221</v>
      </c>
      <c r="M32" t="s">
        <v>183</v>
      </c>
      <c r="N32">
        <v>0.14000000000000001</v>
      </c>
      <c r="O32" t="s">
        <v>149</v>
      </c>
      <c r="P32" t="b">
        <v>0</v>
      </c>
      <c r="Q32">
        <v>138261413</v>
      </c>
      <c r="R32" t="s">
        <v>150</v>
      </c>
      <c r="S32">
        <v>1E-3</v>
      </c>
      <c r="T32" t="s">
        <v>184</v>
      </c>
      <c r="U32">
        <v>2023</v>
      </c>
      <c r="V32" t="s">
        <v>151</v>
      </c>
      <c r="W32" t="s">
        <v>222</v>
      </c>
      <c r="X32" t="s">
        <v>223</v>
      </c>
      <c r="Y32" t="s">
        <v>155</v>
      </c>
      <c r="Z32">
        <v>559400</v>
      </c>
      <c r="AA32">
        <v>142800</v>
      </c>
      <c r="AB32">
        <v>0.27827943679790101</v>
      </c>
      <c r="AC32">
        <v>51.162245506364997</v>
      </c>
    </row>
    <row r="33" spans="1:29">
      <c r="A33" t="s">
        <v>187</v>
      </c>
      <c r="B33">
        <v>7299</v>
      </c>
      <c r="C33">
        <v>1923054</v>
      </c>
      <c r="D33" t="s">
        <v>164</v>
      </c>
      <c r="E33" t="s">
        <v>126</v>
      </c>
      <c r="F33" t="s">
        <v>179</v>
      </c>
      <c r="G33" t="s">
        <v>118</v>
      </c>
      <c r="H33" s="1">
        <v>43479.363888888889</v>
      </c>
      <c r="I33" t="s">
        <v>180</v>
      </c>
      <c r="J33" t="s">
        <v>116</v>
      </c>
      <c r="K33" t="s">
        <v>181</v>
      </c>
      <c r="L33" t="s">
        <v>182</v>
      </c>
      <c r="M33" t="s">
        <v>183</v>
      </c>
      <c r="N33">
        <v>1.4999999999999999E-2</v>
      </c>
      <c r="O33" t="s">
        <v>149</v>
      </c>
      <c r="P33" t="b">
        <v>0</v>
      </c>
      <c r="Q33">
        <v>138261413</v>
      </c>
      <c r="R33" t="s">
        <v>150</v>
      </c>
      <c r="S33">
        <v>1E-3</v>
      </c>
      <c r="T33" t="s">
        <v>184</v>
      </c>
      <c r="U33">
        <v>2019</v>
      </c>
      <c r="V33" t="s">
        <v>151</v>
      </c>
      <c r="W33" t="s">
        <v>188</v>
      </c>
      <c r="X33" t="s">
        <v>189</v>
      </c>
      <c r="Y33" t="s">
        <v>155</v>
      </c>
      <c r="Z33">
        <v>636400</v>
      </c>
      <c r="AA33">
        <v>291600</v>
      </c>
      <c r="AB33">
        <v>1.4791973795069699</v>
      </c>
      <c r="AC33">
        <v>52.471107816141703</v>
      </c>
    </row>
    <row r="34" spans="1:29">
      <c r="A34" t="s">
        <v>206</v>
      </c>
      <c r="B34">
        <v>7299</v>
      </c>
      <c r="C34">
        <v>1978571</v>
      </c>
      <c r="D34" t="s">
        <v>164</v>
      </c>
      <c r="E34" t="s">
        <v>126</v>
      </c>
      <c r="F34" t="s">
        <v>179</v>
      </c>
      <c r="G34" t="s">
        <v>118</v>
      </c>
      <c r="H34" s="1">
        <v>44266.345138888886</v>
      </c>
      <c r="I34" t="s">
        <v>180</v>
      </c>
      <c r="J34" t="s">
        <v>116</v>
      </c>
      <c r="K34" t="s">
        <v>199</v>
      </c>
      <c r="L34" t="s">
        <v>200</v>
      </c>
      <c r="M34" t="s">
        <v>183</v>
      </c>
      <c r="N34">
        <v>1.7999999999999999E-2</v>
      </c>
      <c r="O34" t="s">
        <v>149</v>
      </c>
      <c r="P34" t="b">
        <v>0</v>
      </c>
      <c r="Q34">
        <v>138261413</v>
      </c>
      <c r="R34" t="s">
        <v>150</v>
      </c>
      <c r="S34">
        <v>1E-3</v>
      </c>
      <c r="T34" t="s">
        <v>184</v>
      </c>
      <c r="U34">
        <v>2021</v>
      </c>
      <c r="V34" t="s">
        <v>151</v>
      </c>
      <c r="W34" t="s">
        <v>207</v>
      </c>
      <c r="X34" t="s">
        <v>208</v>
      </c>
      <c r="Y34" t="s">
        <v>155</v>
      </c>
      <c r="Z34">
        <v>515935</v>
      </c>
      <c r="AA34">
        <v>253417</v>
      </c>
      <c r="AB34">
        <v>-0.30632621725807402</v>
      </c>
      <c r="AC34">
        <v>52.1668520239771</v>
      </c>
    </row>
    <row r="35" spans="1:29">
      <c r="A35" t="s">
        <v>198</v>
      </c>
      <c r="B35">
        <v>7299</v>
      </c>
      <c r="C35">
        <v>1860743</v>
      </c>
      <c r="D35" t="s">
        <v>164</v>
      </c>
      <c r="E35" t="s">
        <v>126</v>
      </c>
      <c r="F35" t="s">
        <v>179</v>
      </c>
      <c r="G35" t="s">
        <v>118</v>
      </c>
      <c r="H35" s="1">
        <v>42752.397916666669</v>
      </c>
      <c r="I35" t="s">
        <v>180</v>
      </c>
      <c r="J35" t="s">
        <v>116</v>
      </c>
      <c r="K35" t="s">
        <v>199</v>
      </c>
      <c r="L35" t="s">
        <v>200</v>
      </c>
      <c r="M35" t="s">
        <v>183</v>
      </c>
      <c r="N35">
        <v>3.5999999999999997E-2</v>
      </c>
      <c r="O35" t="s">
        <v>149</v>
      </c>
      <c r="P35" t="b">
        <v>0</v>
      </c>
      <c r="Q35">
        <v>138261413</v>
      </c>
      <c r="R35" t="s">
        <v>150</v>
      </c>
      <c r="S35">
        <v>1E-3</v>
      </c>
      <c r="T35" t="s">
        <v>184</v>
      </c>
      <c r="U35">
        <v>2017</v>
      </c>
      <c r="V35" t="s">
        <v>151</v>
      </c>
      <c r="W35" t="s">
        <v>201</v>
      </c>
      <c r="X35" t="s">
        <v>202</v>
      </c>
      <c r="Y35" t="s">
        <v>155</v>
      </c>
      <c r="Z35">
        <v>516100</v>
      </c>
      <c r="AA35">
        <v>253300</v>
      </c>
      <c r="AB35">
        <v>-0.30395486908298303</v>
      </c>
      <c r="AC35">
        <v>52.1657659569386</v>
      </c>
    </row>
    <row r="36" spans="1:29">
      <c r="A36" t="s">
        <v>203</v>
      </c>
      <c r="B36">
        <v>7299</v>
      </c>
      <c r="C36">
        <v>2039484</v>
      </c>
      <c r="D36" t="s">
        <v>164</v>
      </c>
      <c r="E36" t="s">
        <v>126</v>
      </c>
      <c r="F36" t="s">
        <v>179</v>
      </c>
      <c r="G36" t="s">
        <v>118</v>
      </c>
      <c r="H36" s="1">
        <v>45086.561805555553</v>
      </c>
      <c r="I36" t="s">
        <v>180</v>
      </c>
      <c r="J36" t="s">
        <v>116</v>
      </c>
      <c r="K36" t="s">
        <v>146</v>
      </c>
      <c r="L36" t="s">
        <v>147</v>
      </c>
      <c r="M36" t="s">
        <v>183</v>
      </c>
      <c r="N36">
        <v>2.9000000000000001E-2</v>
      </c>
      <c r="O36" t="s">
        <v>149</v>
      </c>
      <c r="P36" t="b">
        <v>0</v>
      </c>
      <c r="Q36">
        <v>138261413</v>
      </c>
      <c r="R36" t="s">
        <v>150</v>
      </c>
      <c r="S36">
        <v>1E-3</v>
      </c>
      <c r="T36" t="s">
        <v>184</v>
      </c>
      <c r="U36">
        <v>2023</v>
      </c>
      <c r="V36" t="s">
        <v>151</v>
      </c>
      <c r="W36" t="s">
        <v>204</v>
      </c>
      <c r="X36" t="s">
        <v>154</v>
      </c>
      <c r="Y36" t="s">
        <v>155</v>
      </c>
      <c r="Z36">
        <v>507500</v>
      </c>
      <c r="AA36">
        <v>299100</v>
      </c>
      <c r="AB36">
        <v>-0.41497245145673001</v>
      </c>
      <c r="AC36">
        <v>52.579097446717</v>
      </c>
    </row>
    <row r="37" spans="1:29">
      <c r="A37" t="s">
        <v>206</v>
      </c>
      <c r="B37">
        <v>7299</v>
      </c>
      <c r="C37">
        <v>2013437</v>
      </c>
      <c r="D37" t="s">
        <v>164</v>
      </c>
      <c r="E37" t="s">
        <v>126</v>
      </c>
      <c r="F37" t="s">
        <v>179</v>
      </c>
      <c r="G37" t="s">
        <v>118</v>
      </c>
      <c r="H37" s="1">
        <v>44740.649305555555</v>
      </c>
      <c r="I37" t="s">
        <v>180</v>
      </c>
      <c r="J37" t="s">
        <v>116</v>
      </c>
      <c r="K37" t="s">
        <v>199</v>
      </c>
      <c r="L37" t="s">
        <v>200</v>
      </c>
      <c r="M37" t="s">
        <v>183</v>
      </c>
      <c r="N37">
        <v>3.4000000000000002E-2</v>
      </c>
      <c r="O37" t="s">
        <v>149</v>
      </c>
      <c r="P37" t="b">
        <v>0</v>
      </c>
      <c r="Q37">
        <v>138261413</v>
      </c>
      <c r="R37" t="s">
        <v>150</v>
      </c>
      <c r="S37">
        <v>1E-3</v>
      </c>
      <c r="T37" t="s">
        <v>184</v>
      </c>
      <c r="U37">
        <v>2022</v>
      </c>
      <c r="V37" t="s">
        <v>151</v>
      </c>
      <c r="W37" t="s">
        <v>207</v>
      </c>
      <c r="X37" t="s">
        <v>208</v>
      </c>
      <c r="Y37" t="s">
        <v>155</v>
      </c>
      <c r="Z37">
        <v>515935</v>
      </c>
      <c r="AA37">
        <v>253417</v>
      </c>
      <c r="AB37">
        <v>-0.30632621725807402</v>
      </c>
      <c r="AC37">
        <v>52.1668520239771</v>
      </c>
    </row>
    <row r="38" spans="1:29">
      <c r="A38" t="s">
        <v>196</v>
      </c>
      <c r="B38">
        <v>7299</v>
      </c>
      <c r="C38">
        <v>1802581</v>
      </c>
      <c r="D38" t="s">
        <v>164</v>
      </c>
      <c r="E38" t="s">
        <v>126</v>
      </c>
      <c r="F38" t="s">
        <v>179</v>
      </c>
      <c r="G38" t="s">
        <v>118</v>
      </c>
      <c r="H38" s="1">
        <v>42193.535416666666</v>
      </c>
      <c r="I38" t="s">
        <v>180</v>
      </c>
      <c r="J38" t="s">
        <v>116</v>
      </c>
      <c r="K38" t="s">
        <v>181</v>
      </c>
      <c r="L38" t="s">
        <v>182</v>
      </c>
      <c r="M38" t="s">
        <v>183</v>
      </c>
      <c r="N38">
        <v>2.7E-2</v>
      </c>
      <c r="O38" t="s">
        <v>149</v>
      </c>
      <c r="P38" t="b">
        <v>0</v>
      </c>
      <c r="Q38">
        <v>138261413</v>
      </c>
      <c r="R38" t="s">
        <v>150</v>
      </c>
      <c r="S38">
        <v>1E-3</v>
      </c>
      <c r="T38" t="s">
        <v>184</v>
      </c>
      <c r="U38">
        <v>2015</v>
      </c>
      <c r="V38" t="s">
        <v>151</v>
      </c>
      <c r="W38" t="s">
        <v>197</v>
      </c>
      <c r="X38" t="s">
        <v>186</v>
      </c>
      <c r="Y38" t="s">
        <v>155</v>
      </c>
      <c r="Z38">
        <v>624300</v>
      </c>
      <c r="AA38">
        <v>306800</v>
      </c>
      <c r="AB38">
        <v>1.3116346710660201</v>
      </c>
      <c r="AC38">
        <v>52.6126273253455</v>
      </c>
    </row>
    <row r="39" spans="1:29">
      <c r="A39" t="s">
        <v>244</v>
      </c>
      <c r="B39">
        <v>7299</v>
      </c>
      <c r="C39">
        <v>4785082</v>
      </c>
      <c r="D39" t="s">
        <v>164</v>
      </c>
      <c r="E39" t="s">
        <v>126</v>
      </c>
      <c r="F39" t="s">
        <v>236</v>
      </c>
      <c r="G39" t="s">
        <v>115</v>
      </c>
      <c r="H39" s="1">
        <v>44512.45416666667</v>
      </c>
      <c r="I39" t="s">
        <v>180</v>
      </c>
      <c r="J39" t="s">
        <v>116</v>
      </c>
      <c r="K39" t="s">
        <v>237</v>
      </c>
      <c r="L39" t="s">
        <v>238</v>
      </c>
      <c r="M39" t="s">
        <v>183</v>
      </c>
      <c r="N39">
        <v>0.01</v>
      </c>
      <c r="O39" t="s">
        <v>149</v>
      </c>
      <c r="P39" t="b">
        <v>0</v>
      </c>
      <c r="Q39">
        <v>138261413</v>
      </c>
      <c r="R39" t="s">
        <v>150</v>
      </c>
      <c r="S39">
        <v>1E-3</v>
      </c>
      <c r="T39" t="s">
        <v>184</v>
      </c>
      <c r="U39">
        <v>2021</v>
      </c>
      <c r="V39" t="s">
        <v>151</v>
      </c>
      <c r="W39" t="s">
        <v>245</v>
      </c>
      <c r="X39" t="s">
        <v>246</v>
      </c>
      <c r="Y39" t="s">
        <v>155</v>
      </c>
      <c r="Z39">
        <v>423475</v>
      </c>
      <c r="AA39">
        <v>247849</v>
      </c>
      <c r="AB39">
        <v>-1.65849318792552</v>
      </c>
      <c r="AC39">
        <v>52.128454142052902</v>
      </c>
    </row>
    <row r="40" spans="1:29">
      <c r="A40" t="s">
        <v>178</v>
      </c>
      <c r="B40">
        <v>7299</v>
      </c>
      <c r="C40">
        <v>2044952</v>
      </c>
      <c r="D40" t="s">
        <v>164</v>
      </c>
      <c r="E40" t="s">
        <v>126</v>
      </c>
      <c r="F40" t="s">
        <v>179</v>
      </c>
      <c r="G40" t="s">
        <v>118</v>
      </c>
      <c r="H40" s="1">
        <v>45147.597222222219</v>
      </c>
      <c r="I40" t="s">
        <v>180</v>
      </c>
      <c r="J40" t="s">
        <v>116</v>
      </c>
      <c r="K40" t="s">
        <v>181</v>
      </c>
      <c r="L40" t="s">
        <v>182</v>
      </c>
      <c r="M40" t="s">
        <v>183</v>
      </c>
      <c r="N40">
        <v>6.7999999999999996E-3</v>
      </c>
      <c r="O40" t="s">
        <v>149</v>
      </c>
      <c r="P40" t="b">
        <v>0</v>
      </c>
      <c r="Q40">
        <v>138261413</v>
      </c>
      <c r="R40" t="s">
        <v>150</v>
      </c>
      <c r="S40">
        <v>1E-3</v>
      </c>
      <c r="T40" t="s">
        <v>184</v>
      </c>
      <c r="U40">
        <v>2023</v>
      </c>
      <c r="V40" t="s">
        <v>151</v>
      </c>
      <c r="W40" t="s">
        <v>185</v>
      </c>
      <c r="X40" t="s">
        <v>186</v>
      </c>
      <c r="Y40" t="s">
        <v>155</v>
      </c>
      <c r="Z40">
        <v>620600</v>
      </c>
      <c r="AA40">
        <v>309500</v>
      </c>
      <c r="AB40">
        <v>1.2588812496391699</v>
      </c>
      <c r="AC40">
        <v>52.638374352215699</v>
      </c>
    </row>
    <row r="41" spans="1:29">
      <c r="A41" t="s">
        <v>178</v>
      </c>
      <c r="B41">
        <v>7299</v>
      </c>
      <c r="C41">
        <v>1840730</v>
      </c>
      <c r="D41" t="s">
        <v>164</v>
      </c>
      <c r="E41" t="s">
        <v>126</v>
      </c>
      <c r="F41" t="s">
        <v>205</v>
      </c>
      <c r="G41" t="s">
        <v>112</v>
      </c>
      <c r="H41" s="1">
        <v>42585.714583333334</v>
      </c>
      <c r="I41" t="s">
        <v>180</v>
      </c>
      <c r="J41" t="s">
        <v>116</v>
      </c>
      <c r="K41" t="s">
        <v>181</v>
      </c>
      <c r="L41" t="s">
        <v>182</v>
      </c>
      <c r="M41" t="s">
        <v>183</v>
      </c>
      <c r="N41">
        <v>2.5999999999999999E-2</v>
      </c>
      <c r="O41" t="s">
        <v>149</v>
      </c>
      <c r="P41" t="b">
        <v>0</v>
      </c>
      <c r="Q41">
        <v>138261413</v>
      </c>
      <c r="R41" t="s">
        <v>150</v>
      </c>
      <c r="S41">
        <v>1E-3</v>
      </c>
      <c r="T41" t="s">
        <v>184</v>
      </c>
      <c r="U41">
        <v>2016</v>
      </c>
      <c r="V41" t="s">
        <v>151</v>
      </c>
      <c r="W41" t="s">
        <v>185</v>
      </c>
      <c r="X41" t="s">
        <v>186</v>
      </c>
      <c r="Y41" t="s">
        <v>155</v>
      </c>
      <c r="Z41">
        <v>620600</v>
      </c>
      <c r="AA41">
        <v>309500</v>
      </c>
      <c r="AB41">
        <v>1.2588812496391699</v>
      </c>
      <c r="AC41">
        <v>52.638374352215699</v>
      </c>
    </row>
    <row r="42" spans="1:29">
      <c r="A42" t="s">
        <v>187</v>
      </c>
      <c r="B42">
        <v>7299</v>
      </c>
      <c r="C42">
        <v>1835103</v>
      </c>
      <c r="D42" t="s">
        <v>164</v>
      </c>
      <c r="E42" t="s">
        <v>126</v>
      </c>
      <c r="F42" t="s">
        <v>179</v>
      </c>
      <c r="G42" t="s">
        <v>118</v>
      </c>
      <c r="H42" s="1">
        <v>42531.617361111108</v>
      </c>
      <c r="I42" t="s">
        <v>180</v>
      </c>
      <c r="J42" t="s">
        <v>116</v>
      </c>
      <c r="K42" t="s">
        <v>181</v>
      </c>
      <c r="L42" t="s">
        <v>182</v>
      </c>
      <c r="M42" t="s">
        <v>183</v>
      </c>
      <c r="N42">
        <v>1.6E-2</v>
      </c>
      <c r="O42" t="s">
        <v>149</v>
      </c>
      <c r="P42" t="b">
        <v>0</v>
      </c>
      <c r="Q42">
        <v>138261413</v>
      </c>
      <c r="R42" t="s">
        <v>150</v>
      </c>
      <c r="S42">
        <v>1E-3</v>
      </c>
      <c r="T42" t="s">
        <v>184</v>
      </c>
      <c r="U42">
        <v>2016</v>
      </c>
      <c r="V42" t="s">
        <v>151</v>
      </c>
      <c r="W42" t="s">
        <v>188</v>
      </c>
      <c r="X42" t="s">
        <v>189</v>
      </c>
      <c r="Y42" t="s">
        <v>155</v>
      </c>
      <c r="Z42">
        <v>636400</v>
      </c>
      <c r="AA42">
        <v>291600</v>
      </c>
      <c r="AB42">
        <v>1.4791973795069699</v>
      </c>
      <c r="AC42">
        <v>52.471107816141703</v>
      </c>
    </row>
    <row r="43" spans="1:29">
      <c r="A43" t="s">
        <v>247</v>
      </c>
      <c r="B43">
        <v>7299</v>
      </c>
      <c r="C43">
        <v>1606528</v>
      </c>
      <c r="D43" t="s">
        <v>164</v>
      </c>
      <c r="E43" t="s">
        <v>126</v>
      </c>
      <c r="F43" t="s">
        <v>236</v>
      </c>
      <c r="G43" t="s">
        <v>115</v>
      </c>
      <c r="H43" s="1">
        <v>45202.388888888891</v>
      </c>
      <c r="I43" t="s">
        <v>180</v>
      </c>
      <c r="J43" t="s">
        <v>116</v>
      </c>
      <c r="K43" t="s">
        <v>228</v>
      </c>
      <c r="L43" t="s">
        <v>229</v>
      </c>
      <c r="M43" t="s">
        <v>183</v>
      </c>
      <c r="N43">
        <v>2.8999999999999998E-3</v>
      </c>
      <c r="O43" t="s">
        <v>149</v>
      </c>
      <c r="P43" t="b">
        <v>0</v>
      </c>
      <c r="Q43">
        <v>138261413</v>
      </c>
      <c r="R43" t="s">
        <v>150</v>
      </c>
      <c r="S43">
        <v>1E-3</v>
      </c>
      <c r="T43" t="s">
        <v>184</v>
      </c>
      <c r="U43">
        <v>2023</v>
      </c>
      <c r="V43" t="s">
        <v>151</v>
      </c>
      <c r="W43" t="s">
        <v>248</v>
      </c>
      <c r="X43" t="s">
        <v>249</v>
      </c>
      <c r="Y43" t="s">
        <v>155</v>
      </c>
      <c r="Z43">
        <v>435499</v>
      </c>
      <c r="AA43">
        <v>117847</v>
      </c>
      <c r="AB43">
        <v>-1.4959290530529701</v>
      </c>
      <c r="AC43">
        <v>50.958961874929102</v>
      </c>
    </row>
    <row r="44" spans="1:29">
      <c r="A44" t="s">
        <v>203</v>
      </c>
      <c r="B44">
        <v>7299</v>
      </c>
      <c r="C44">
        <v>1917149</v>
      </c>
      <c r="D44" t="s">
        <v>164</v>
      </c>
      <c r="E44" t="s">
        <v>126</v>
      </c>
      <c r="F44" t="s">
        <v>179</v>
      </c>
      <c r="G44" t="s">
        <v>118</v>
      </c>
      <c r="H44" s="1">
        <v>43396.436805555553</v>
      </c>
      <c r="I44" t="s">
        <v>180</v>
      </c>
      <c r="J44" t="s">
        <v>116</v>
      </c>
      <c r="K44" t="s">
        <v>146</v>
      </c>
      <c r="L44" t="s">
        <v>147</v>
      </c>
      <c r="M44" t="s">
        <v>183</v>
      </c>
      <c r="N44">
        <v>6.2E-2</v>
      </c>
      <c r="O44" t="s">
        <v>149</v>
      </c>
      <c r="P44" t="b">
        <v>0</v>
      </c>
      <c r="Q44">
        <v>138261413</v>
      </c>
      <c r="R44" t="s">
        <v>150</v>
      </c>
      <c r="S44">
        <v>1E-3</v>
      </c>
      <c r="T44" t="s">
        <v>184</v>
      </c>
      <c r="U44">
        <v>2018</v>
      </c>
      <c r="V44" t="s">
        <v>151</v>
      </c>
      <c r="W44" t="s">
        <v>204</v>
      </c>
      <c r="X44" t="s">
        <v>154</v>
      </c>
      <c r="Y44" t="s">
        <v>155</v>
      </c>
      <c r="Z44">
        <v>507500</v>
      </c>
      <c r="AA44">
        <v>299100</v>
      </c>
      <c r="AB44">
        <v>-0.41497245145673001</v>
      </c>
      <c r="AC44">
        <v>52.579097446717</v>
      </c>
    </row>
    <row r="45" spans="1:29">
      <c r="A45" t="s">
        <v>178</v>
      </c>
      <c r="B45">
        <v>7299</v>
      </c>
      <c r="C45">
        <v>2002167</v>
      </c>
      <c r="D45" t="s">
        <v>164</v>
      </c>
      <c r="E45" t="s">
        <v>126</v>
      </c>
      <c r="F45" t="s">
        <v>179</v>
      </c>
      <c r="G45" t="s">
        <v>118</v>
      </c>
      <c r="H45" s="1">
        <v>44603.551388888889</v>
      </c>
      <c r="I45" t="s">
        <v>180</v>
      </c>
      <c r="J45" t="s">
        <v>116</v>
      </c>
      <c r="K45" t="s">
        <v>181</v>
      </c>
      <c r="L45" t="s">
        <v>182</v>
      </c>
      <c r="M45" t="s">
        <v>183</v>
      </c>
      <c r="N45">
        <v>5.0000000000000001E-3</v>
      </c>
      <c r="O45" t="s">
        <v>149</v>
      </c>
      <c r="P45" t="b">
        <v>0</v>
      </c>
      <c r="Q45">
        <v>138261413</v>
      </c>
      <c r="R45" t="s">
        <v>150</v>
      </c>
      <c r="S45">
        <v>1E-3</v>
      </c>
      <c r="T45" t="s">
        <v>184</v>
      </c>
      <c r="U45">
        <v>2022</v>
      </c>
      <c r="V45" t="s">
        <v>151</v>
      </c>
      <c r="W45" t="s">
        <v>185</v>
      </c>
      <c r="X45" t="s">
        <v>186</v>
      </c>
      <c r="Y45" t="s">
        <v>155</v>
      </c>
      <c r="Z45">
        <v>620600</v>
      </c>
      <c r="AA45">
        <v>309500</v>
      </c>
      <c r="AB45">
        <v>1.2588812496391699</v>
      </c>
      <c r="AC45">
        <v>52.638374352215699</v>
      </c>
    </row>
    <row r="46" spans="1:29">
      <c r="A46" t="s">
        <v>178</v>
      </c>
      <c r="B46">
        <v>7299</v>
      </c>
      <c r="C46">
        <v>1912596</v>
      </c>
      <c r="D46" t="s">
        <v>164</v>
      </c>
      <c r="E46" t="s">
        <v>126</v>
      </c>
      <c r="F46" t="s">
        <v>179</v>
      </c>
      <c r="G46" t="s">
        <v>118</v>
      </c>
      <c r="H46" s="1">
        <v>43356.712500000001</v>
      </c>
      <c r="I46" t="s">
        <v>180</v>
      </c>
      <c r="J46" t="s">
        <v>116</v>
      </c>
      <c r="K46" t="s">
        <v>181</v>
      </c>
      <c r="L46" t="s">
        <v>182</v>
      </c>
      <c r="M46" t="s">
        <v>183</v>
      </c>
      <c r="N46">
        <v>1.2E-2</v>
      </c>
      <c r="O46" t="s">
        <v>149</v>
      </c>
      <c r="P46" t="b">
        <v>0</v>
      </c>
      <c r="Q46">
        <v>138261413</v>
      </c>
      <c r="R46" t="s">
        <v>150</v>
      </c>
      <c r="S46">
        <v>1E-3</v>
      </c>
      <c r="T46" t="s">
        <v>184</v>
      </c>
      <c r="U46">
        <v>2018</v>
      </c>
      <c r="V46" t="s">
        <v>151</v>
      </c>
      <c r="W46" t="s">
        <v>185</v>
      </c>
      <c r="X46" t="s">
        <v>186</v>
      </c>
      <c r="Y46" t="s">
        <v>155</v>
      </c>
      <c r="Z46">
        <v>620600</v>
      </c>
      <c r="AA46">
        <v>309500</v>
      </c>
      <c r="AB46">
        <v>1.2588812496391699</v>
      </c>
      <c r="AC46">
        <v>52.638374352215699</v>
      </c>
    </row>
    <row r="47" spans="1:29">
      <c r="A47" t="s">
        <v>178</v>
      </c>
      <c r="B47">
        <v>7299</v>
      </c>
      <c r="C47">
        <v>1809839</v>
      </c>
      <c r="D47" t="s">
        <v>164</v>
      </c>
      <c r="E47" t="s">
        <v>126</v>
      </c>
      <c r="F47" t="s">
        <v>179</v>
      </c>
      <c r="G47" t="s">
        <v>118</v>
      </c>
      <c r="H47" s="1">
        <v>42270.689583333333</v>
      </c>
      <c r="I47" t="s">
        <v>180</v>
      </c>
      <c r="J47" t="s">
        <v>116</v>
      </c>
      <c r="K47" t="s">
        <v>181</v>
      </c>
      <c r="L47" t="s">
        <v>182</v>
      </c>
      <c r="M47" t="s">
        <v>183</v>
      </c>
      <c r="N47">
        <v>0.01</v>
      </c>
      <c r="O47" t="s">
        <v>149</v>
      </c>
      <c r="P47" t="b">
        <v>0</v>
      </c>
      <c r="Q47">
        <v>138261413</v>
      </c>
      <c r="R47" t="s">
        <v>150</v>
      </c>
      <c r="S47">
        <v>1E-3</v>
      </c>
      <c r="T47" t="s">
        <v>184</v>
      </c>
      <c r="U47">
        <v>2015</v>
      </c>
      <c r="V47" t="s">
        <v>151</v>
      </c>
      <c r="W47" t="s">
        <v>185</v>
      </c>
      <c r="X47" t="s">
        <v>186</v>
      </c>
      <c r="Y47" t="s">
        <v>155</v>
      </c>
      <c r="Z47">
        <v>620600</v>
      </c>
      <c r="AA47">
        <v>309500</v>
      </c>
      <c r="AB47">
        <v>1.2588812496391699</v>
      </c>
      <c r="AC47">
        <v>52.638374352215699</v>
      </c>
    </row>
    <row r="48" spans="1:29">
      <c r="A48" t="s">
        <v>196</v>
      </c>
      <c r="B48">
        <v>7299</v>
      </c>
      <c r="C48">
        <v>1817876</v>
      </c>
      <c r="D48" t="s">
        <v>164</v>
      </c>
      <c r="E48" t="s">
        <v>126</v>
      </c>
      <c r="F48" t="s">
        <v>179</v>
      </c>
      <c r="G48" t="s">
        <v>118</v>
      </c>
      <c r="H48" s="1">
        <v>42334.402083333334</v>
      </c>
      <c r="I48" t="s">
        <v>180</v>
      </c>
      <c r="J48" t="s">
        <v>116</v>
      </c>
      <c r="K48" t="s">
        <v>181</v>
      </c>
      <c r="L48" t="s">
        <v>182</v>
      </c>
      <c r="M48" t="s">
        <v>183</v>
      </c>
      <c r="N48">
        <v>3.5999999999999997E-2</v>
      </c>
      <c r="O48" t="s">
        <v>149</v>
      </c>
      <c r="P48" t="b">
        <v>0</v>
      </c>
      <c r="Q48">
        <v>138261413</v>
      </c>
      <c r="R48" t="s">
        <v>150</v>
      </c>
      <c r="S48">
        <v>1E-3</v>
      </c>
      <c r="T48" t="s">
        <v>184</v>
      </c>
      <c r="U48">
        <v>2015</v>
      </c>
      <c r="V48" t="s">
        <v>151</v>
      </c>
      <c r="W48" t="s">
        <v>197</v>
      </c>
      <c r="X48" t="s">
        <v>186</v>
      </c>
      <c r="Y48" t="s">
        <v>155</v>
      </c>
      <c r="Z48">
        <v>624300</v>
      </c>
      <c r="AA48">
        <v>306800</v>
      </c>
      <c r="AB48">
        <v>1.3116346710660201</v>
      </c>
      <c r="AC48">
        <v>52.6126273253455</v>
      </c>
    </row>
    <row r="49" spans="1:29">
      <c r="A49" t="s">
        <v>187</v>
      </c>
      <c r="B49">
        <v>7299</v>
      </c>
      <c r="C49">
        <v>1904838</v>
      </c>
      <c r="D49" t="s">
        <v>164</v>
      </c>
      <c r="E49" t="s">
        <v>126</v>
      </c>
      <c r="F49" t="s">
        <v>179</v>
      </c>
      <c r="G49" t="s">
        <v>118</v>
      </c>
      <c r="H49" s="1">
        <v>43265.371527777781</v>
      </c>
      <c r="I49" t="s">
        <v>180</v>
      </c>
      <c r="J49" t="s">
        <v>116</v>
      </c>
      <c r="K49" t="s">
        <v>181</v>
      </c>
      <c r="L49" t="s">
        <v>182</v>
      </c>
      <c r="M49" t="s">
        <v>183</v>
      </c>
      <c r="N49">
        <v>4.0000000000000001E-3</v>
      </c>
      <c r="O49" t="s">
        <v>149</v>
      </c>
      <c r="P49" t="b">
        <v>0</v>
      </c>
      <c r="Q49">
        <v>138261413</v>
      </c>
      <c r="R49" t="s">
        <v>150</v>
      </c>
      <c r="S49">
        <v>1E-3</v>
      </c>
      <c r="T49" t="s">
        <v>184</v>
      </c>
      <c r="U49">
        <v>2018</v>
      </c>
      <c r="V49" t="s">
        <v>151</v>
      </c>
      <c r="W49" t="s">
        <v>188</v>
      </c>
      <c r="X49" t="s">
        <v>189</v>
      </c>
      <c r="Y49" t="s">
        <v>155</v>
      </c>
      <c r="Z49">
        <v>636400</v>
      </c>
      <c r="AA49">
        <v>291600</v>
      </c>
      <c r="AB49">
        <v>1.4791973795069699</v>
      </c>
      <c r="AC49">
        <v>52.471107816141703</v>
      </c>
    </row>
    <row r="50" spans="1:29">
      <c r="A50" t="s">
        <v>178</v>
      </c>
      <c r="B50">
        <v>7299</v>
      </c>
      <c r="C50">
        <v>1955074</v>
      </c>
      <c r="D50" t="s">
        <v>164</v>
      </c>
      <c r="E50" t="s">
        <v>126</v>
      </c>
      <c r="F50" t="s">
        <v>179</v>
      </c>
      <c r="G50" t="s">
        <v>118</v>
      </c>
      <c r="H50" s="1">
        <v>43844.378472222219</v>
      </c>
      <c r="I50" t="s">
        <v>180</v>
      </c>
      <c r="J50" t="s">
        <v>116</v>
      </c>
      <c r="K50" t="s">
        <v>181</v>
      </c>
      <c r="L50" t="s">
        <v>182</v>
      </c>
      <c r="M50" t="s">
        <v>183</v>
      </c>
      <c r="N50">
        <v>4.4999999999999997E-3</v>
      </c>
      <c r="O50" t="s">
        <v>149</v>
      </c>
      <c r="P50" t="b">
        <v>0</v>
      </c>
      <c r="Q50">
        <v>138261413</v>
      </c>
      <c r="R50" t="s">
        <v>150</v>
      </c>
      <c r="S50">
        <v>1E-3</v>
      </c>
      <c r="T50" t="s">
        <v>184</v>
      </c>
      <c r="U50">
        <v>2020</v>
      </c>
      <c r="V50" t="s">
        <v>151</v>
      </c>
      <c r="W50" t="s">
        <v>185</v>
      </c>
      <c r="X50" t="s">
        <v>186</v>
      </c>
      <c r="Y50" t="s">
        <v>155</v>
      </c>
      <c r="Z50">
        <v>620600</v>
      </c>
      <c r="AA50">
        <v>309500</v>
      </c>
      <c r="AB50">
        <v>1.2588812496391699</v>
      </c>
      <c r="AC50">
        <v>52.638374352215699</v>
      </c>
    </row>
    <row r="51" spans="1:29">
      <c r="A51" t="s">
        <v>250</v>
      </c>
      <c r="B51">
        <v>7299</v>
      </c>
      <c r="C51">
        <v>3391929</v>
      </c>
      <c r="D51" t="s">
        <v>164</v>
      </c>
      <c r="E51" t="s">
        <v>126</v>
      </c>
      <c r="F51" t="s">
        <v>205</v>
      </c>
      <c r="G51" t="s">
        <v>112</v>
      </c>
      <c r="H51" s="1">
        <v>43738.601388888892</v>
      </c>
      <c r="I51" t="s">
        <v>180</v>
      </c>
      <c r="J51" t="s">
        <v>116</v>
      </c>
      <c r="K51" t="s">
        <v>251</v>
      </c>
      <c r="L51" t="s">
        <v>252</v>
      </c>
      <c r="M51" t="s">
        <v>183</v>
      </c>
      <c r="N51">
        <v>3.7999999999999999E-2</v>
      </c>
      <c r="O51" t="s">
        <v>149</v>
      </c>
      <c r="P51" t="b">
        <v>0</v>
      </c>
      <c r="Q51">
        <v>138261413</v>
      </c>
      <c r="R51" t="s">
        <v>150</v>
      </c>
      <c r="S51">
        <v>1E-3</v>
      </c>
      <c r="T51" t="s">
        <v>184</v>
      </c>
      <c r="U51">
        <v>2019</v>
      </c>
      <c r="V51" t="s">
        <v>151</v>
      </c>
      <c r="W51" t="s">
        <v>253</v>
      </c>
      <c r="X51" t="s">
        <v>254</v>
      </c>
      <c r="Y51" t="s">
        <v>155</v>
      </c>
      <c r="Z51">
        <v>366163</v>
      </c>
      <c r="AA51">
        <v>169000</v>
      </c>
      <c r="AB51">
        <v>-2.4879893275760199</v>
      </c>
      <c r="AC51">
        <v>51.418996409918201</v>
      </c>
    </row>
    <row r="52" spans="1:29">
      <c r="A52" t="s">
        <v>178</v>
      </c>
      <c r="B52">
        <v>7299</v>
      </c>
      <c r="C52">
        <v>1918175</v>
      </c>
      <c r="D52" t="s">
        <v>164</v>
      </c>
      <c r="E52" t="s">
        <v>126</v>
      </c>
      <c r="F52" t="s">
        <v>179</v>
      </c>
      <c r="G52" t="s">
        <v>118</v>
      </c>
      <c r="H52" s="1">
        <v>43419.627083333333</v>
      </c>
      <c r="I52" t="s">
        <v>180</v>
      </c>
      <c r="J52" t="s">
        <v>116</v>
      </c>
      <c r="K52" t="s">
        <v>181</v>
      </c>
      <c r="L52" t="s">
        <v>182</v>
      </c>
      <c r="M52" t="s">
        <v>183</v>
      </c>
      <c r="N52">
        <v>9.4999999999999998E-3</v>
      </c>
      <c r="O52" t="s">
        <v>149</v>
      </c>
      <c r="P52" t="b">
        <v>0</v>
      </c>
      <c r="Q52">
        <v>138261413</v>
      </c>
      <c r="R52" t="s">
        <v>150</v>
      </c>
      <c r="S52">
        <v>1E-3</v>
      </c>
      <c r="T52" t="s">
        <v>184</v>
      </c>
      <c r="U52">
        <v>2018</v>
      </c>
      <c r="V52" t="s">
        <v>151</v>
      </c>
      <c r="W52" t="s">
        <v>185</v>
      </c>
      <c r="X52" t="s">
        <v>186</v>
      </c>
      <c r="Y52" t="s">
        <v>155</v>
      </c>
      <c r="Z52">
        <v>620600</v>
      </c>
      <c r="AA52">
        <v>309500</v>
      </c>
      <c r="AB52">
        <v>1.2588812496391699</v>
      </c>
      <c r="AC52">
        <v>52.638374352215699</v>
      </c>
    </row>
    <row r="53" spans="1:29">
      <c r="A53" t="s">
        <v>203</v>
      </c>
      <c r="B53">
        <v>7299</v>
      </c>
      <c r="C53">
        <v>1866036</v>
      </c>
      <c r="D53" t="s">
        <v>164</v>
      </c>
      <c r="E53" t="s">
        <v>126</v>
      </c>
      <c r="F53" t="s">
        <v>179</v>
      </c>
      <c r="G53" t="s">
        <v>118</v>
      </c>
      <c r="H53" s="1">
        <v>42809.606944444444</v>
      </c>
      <c r="I53" t="s">
        <v>180</v>
      </c>
      <c r="J53" t="s">
        <v>116</v>
      </c>
      <c r="K53" t="s">
        <v>146</v>
      </c>
      <c r="L53" t="s">
        <v>147</v>
      </c>
      <c r="M53" t="s">
        <v>183</v>
      </c>
      <c r="N53">
        <v>2.5999999999999999E-2</v>
      </c>
      <c r="O53" t="s">
        <v>149</v>
      </c>
      <c r="P53" t="b">
        <v>0</v>
      </c>
      <c r="Q53">
        <v>138261413</v>
      </c>
      <c r="R53" t="s">
        <v>150</v>
      </c>
      <c r="S53">
        <v>1E-3</v>
      </c>
      <c r="T53" t="s">
        <v>184</v>
      </c>
      <c r="U53">
        <v>2017</v>
      </c>
      <c r="V53" t="s">
        <v>151</v>
      </c>
      <c r="W53" t="s">
        <v>204</v>
      </c>
      <c r="X53" t="s">
        <v>154</v>
      </c>
      <c r="Y53" t="s">
        <v>155</v>
      </c>
      <c r="Z53">
        <v>507500</v>
      </c>
      <c r="AA53">
        <v>299100</v>
      </c>
      <c r="AB53">
        <v>-0.41497245145673001</v>
      </c>
      <c r="AC53">
        <v>52.579097446717</v>
      </c>
    </row>
    <row r="54" spans="1:29">
      <c r="A54" t="s">
        <v>255</v>
      </c>
      <c r="B54">
        <v>7299</v>
      </c>
      <c r="C54">
        <v>5337315</v>
      </c>
      <c r="D54" t="s">
        <v>164</v>
      </c>
      <c r="E54" t="s">
        <v>126</v>
      </c>
      <c r="F54" t="s">
        <v>179</v>
      </c>
      <c r="G54" t="s">
        <v>118</v>
      </c>
      <c r="H54" s="1">
        <v>44986.427777777775</v>
      </c>
      <c r="I54" t="s">
        <v>180</v>
      </c>
      <c r="J54" t="s">
        <v>116</v>
      </c>
      <c r="K54" t="s">
        <v>256</v>
      </c>
      <c r="L54" t="s">
        <v>257</v>
      </c>
      <c r="M54" t="s">
        <v>183</v>
      </c>
      <c r="N54">
        <v>0.02</v>
      </c>
      <c r="O54" t="s">
        <v>149</v>
      </c>
      <c r="P54" t="b">
        <v>0</v>
      </c>
      <c r="Q54">
        <v>138261413</v>
      </c>
      <c r="R54" t="s">
        <v>150</v>
      </c>
      <c r="S54">
        <v>1E-3</v>
      </c>
      <c r="T54" t="s">
        <v>184</v>
      </c>
      <c r="U54">
        <v>2023</v>
      </c>
      <c r="V54" t="s">
        <v>151</v>
      </c>
      <c r="W54" t="s">
        <v>258</v>
      </c>
      <c r="X54" t="s">
        <v>259</v>
      </c>
      <c r="Y54" t="s">
        <v>155</v>
      </c>
      <c r="Z54">
        <v>339046</v>
      </c>
      <c r="AA54">
        <v>557146</v>
      </c>
      <c r="AB54">
        <v>-2.9521522446878001</v>
      </c>
      <c r="AC54">
        <v>54.905295301563399</v>
      </c>
    </row>
    <row r="55" spans="1:29">
      <c r="A55" t="s">
        <v>178</v>
      </c>
      <c r="B55">
        <v>7299</v>
      </c>
      <c r="C55">
        <v>1848466</v>
      </c>
      <c r="D55" t="s">
        <v>164</v>
      </c>
      <c r="E55" t="s">
        <v>126</v>
      </c>
      <c r="F55" t="s">
        <v>179</v>
      </c>
      <c r="G55" t="s">
        <v>118</v>
      </c>
      <c r="H55" s="1">
        <v>42667.643055555556</v>
      </c>
      <c r="I55" t="s">
        <v>180</v>
      </c>
      <c r="J55" t="s">
        <v>116</v>
      </c>
      <c r="K55" t="s">
        <v>181</v>
      </c>
      <c r="L55" t="s">
        <v>182</v>
      </c>
      <c r="M55" t="s">
        <v>183</v>
      </c>
      <c r="N55">
        <v>1.7999999999999999E-2</v>
      </c>
      <c r="O55" t="s">
        <v>149</v>
      </c>
      <c r="P55" t="b">
        <v>0</v>
      </c>
      <c r="Q55">
        <v>138261413</v>
      </c>
      <c r="R55" t="s">
        <v>150</v>
      </c>
      <c r="S55">
        <v>1E-3</v>
      </c>
      <c r="T55" t="s">
        <v>184</v>
      </c>
      <c r="U55">
        <v>2016</v>
      </c>
      <c r="V55" t="s">
        <v>151</v>
      </c>
      <c r="W55" t="s">
        <v>185</v>
      </c>
      <c r="X55" t="s">
        <v>186</v>
      </c>
      <c r="Y55" t="s">
        <v>155</v>
      </c>
      <c r="Z55">
        <v>620600</v>
      </c>
      <c r="AA55">
        <v>309500</v>
      </c>
      <c r="AB55">
        <v>1.2588812496391699</v>
      </c>
      <c r="AC55">
        <v>52.638374352215699</v>
      </c>
    </row>
    <row r="56" spans="1:29">
      <c r="A56" t="s">
        <v>198</v>
      </c>
      <c r="B56">
        <v>7299</v>
      </c>
      <c r="C56">
        <v>2016828</v>
      </c>
      <c r="D56" t="s">
        <v>164</v>
      </c>
      <c r="E56" t="s">
        <v>126</v>
      </c>
      <c r="F56" t="s">
        <v>179</v>
      </c>
      <c r="G56" t="s">
        <v>118</v>
      </c>
      <c r="H56" s="1">
        <v>44788.621527777781</v>
      </c>
      <c r="I56" t="s">
        <v>180</v>
      </c>
      <c r="J56" t="s">
        <v>116</v>
      </c>
      <c r="K56" t="s">
        <v>199</v>
      </c>
      <c r="L56" t="s">
        <v>200</v>
      </c>
      <c r="M56" t="s">
        <v>183</v>
      </c>
      <c r="N56">
        <v>6.5000000000000002E-2</v>
      </c>
      <c r="O56" t="s">
        <v>149</v>
      </c>
      <c r="P56" t="b">
        <v>0</v>
      </c>
      <c r="Q56">
        <v>138261413</v>
      </c>
      <c r="R56" t="s">
        <v>150</v>
      </c>
      <c r="S56">
        <v>1E-3</v>
      </c>
      <c r="T56" t="s">
        <v>184</v>
      </c>
      <c r="U56">
        <v>2022</v>
      </c>
      <c r="V56" t="s">
        <v>151</v>
      </c>
      <c r="W56" t="s">
        <v>201</v>
      </c>
      <c r="X56" t="s">
        <v>202</v>
      </c>
      <c r="Y56" t="s">
        <v>155</v>
      </c>
      <c r="Z56">
        <v>516100</v>
      </c>
      <c r="AA56">
        <v>253300</v>
      </c>
      <c r="AB56">
        <v>-0.30395486908298303</v>
      </c>
      <c r="AC56">
        <v>52.1657659569386</v>
      </c>
    </row>
    <row r="57" spans="1:29">
      <c r="A57" t="s">
        <v>196</v>
      </c>
      <c r="B57">
        <v>7299</v>
      </c>
      <c r="C57">
        <v>1809378</v>
      </c>
      <c r="D57" t="s">
        <v>164</v>
      </c>
      <c r="E57" t="s">
        <v>126</v>
      </c>
      <c r="F57" t="s">
        <v>179</v>
      </c>
      <c r="G57" t="s">
        <v>118</v>
      </c>
      <c r="H57" s="1">
        <v>42261.597916666666</v>
      </c>
      <c r="I57" t="s">
        <v>180</v>
      </c>
      <c r="J57" t="s">
        <v>116</v>
      </c>
      <c r="K57" t="s">
        <v>181</v>
      </c>
      <c r="L57" t="s">
        <v>182</v>
      </c>
      <c r="M57" t="s">
        <v>183</v>
      </c>
      <c r="N57">
        <v>3.1E-2</v>
      </c>
      <c r="O57" t="s">
        <v>149</v>
      </c>
      <c r="P57" t="b">
        <v>0</v>
      </c>
      <c r="Q57">
        <v>138261413</v>
      </c>
      <c r="R57" t="s">
        <v>150</v>
      </c>
      <c r="S57">
        <v>1E-3</v>
      </c>
      <c r="T57" t="s">
        <v>184</v>
      </c>
      <c r="U57">
        <v>2015</v>
      </c>
      <c r="V57" t="s">
        <v>151</v>
      </c>
      <c r="W57" t="s">
        <v>197</v>
      </c>
      <c r="X57" t="s">
        <v>186</v>
      </c>
      <c r="Y57" t="s">
        <v>155</v>
      </c>
      <c r="Z57">
        <v>624300</v>
      </c>
      <c r="AA57">
        <v>306800</v>
      </c>
      <c r="AB57">
        <v>1.3116346710660201</v>
      </c>
      <c r="AC57">
        <v>52.6126273253455</v>
      </c>
    </row>
    <row r="58" spans="1:29">
      <c r="A58" t="s">
        <v>196</v>
      </c>
      <c r="B58">
        <v>7299</v>
      </c>
      <c r="C58">
        <v>1773447</v>
      </c>
      <c r="D58" t="s">
        <v>164</v>
      </c>
      <c r="E58" t="s">
        <v>126</v>
      </c>
      <c r="F58" t="s">
        <v>179</v>
      </c>
      <c r="G58" t="s">
        <v>118</v>
      </c>
      <c r="H58" s="1">
        <v>41905.640972222223</v>
      </c>
      <c r="I58" t="s">
        <v>180</v>
      </c>
      <c r="J58" t="s">
        <v>116</v>
      </c>
      <c r="K58" t="s">
        <v>181</v>
      </c>
      <c r="L58" t="s">
        <v>182</v>
      </c>
      <c r="M58" t="s">
        <v>183</v>
      </c>
      <c r="N58">
        <v>0.02</v>
      </c>
      <c r="O58" t="s">
        <v>149</v>
      </c>
      <c r="P58" t="b">
        <v>0</v>
      </c>
      <c r="Q58">
        <v>138261413</v>
      </c>
      <c r="R58" t="s">
        <v>150</v>
      </c>
      <c r="S58">
        <v>1E-3</v>
      </c>
      <c r="T58" t="s">
        <v>184</v>
      </c>
      <c r="U58">
        <v>2014</v>
      </c>
      <c r="V58" t="s">
        <v>151</v>
      </c>
      <c r="W58" t="s">
        <v>197</v>
      </c>
      <c r="X58" t="s">
        <v>186</v>
      </c>
      <c r="Y58" t="s">
        <v>155</v>
      </c>
      <c r="Z58">
        <v>624300</v>
      </c>
      <c r="AA58">
        <v>306800</v>
      </c>
      <c r="AB58">
        <v>1.3116346710660201</v>
      </c>
      <c r="AC58">
        <v>52.6126273253455</v>
      </c>
    </row>
    <row r="59" spans="1:29">
      <c r="A59" t="s">
        <v>224</v>
      </c>
      <c r="B59">
        <v>7299</v>
      </c>
      <c r="C59">
        <v>1924215</v>
      </c>
      <c r="D59" t="s">
        <v>164</v>
      </c>
      <c r="E59" t="s">
        <v>126</v>
      </c>
      <c r="F59" t="s">
        <v>179</v>
      </c>
      <c r="G59" t="s">
        <v>118</v>
      </c>
      <c r="H59" s="1">
        <v>43490.420138888891</v>
      </c>
      <c r="I59" t="s">
        <v>180</v>
      </c>
      <c r="J59" t="s">
        <v>116</v>
      </c>
      <c r="K59" t="s">
        <v>146</v>
      </c>
      <c r="L59" t="s">
        <v>147</v>
      </c>
      <c r="M59" t="s">
        <v>183</v>
      </c>
      <c r="N59">
        <v>4.0000000000000001E-3</v>
      </c>
      <c r="O59" t="s">
        <v>149</v>
      </c>
      <c r="P59" t="b">
        <v>0</v>
      </c>
      <c r="Q59">
        <v>138261413</v>
      </c>
      <c r="R59" t="s">
        <v>150</v>
      </c>
      <c r="S59">
        <v>1E-3</v>
      </c>
      <c r="T59" t="s">
        <v>184</v>
      </c>
      <c r="U59">
        <v>2019</v>
      </c>
      <c r="V59" t="s">
        <v>151</v>
      </c>
      <c r="W59" t="s">
        <v>225</v>
      </c>
      <c r="X59" t="s">
        <v>226</v>
      </c>
      <c r="Y59" t="s">
        <v>155</v>
      </c>
      <c r="Z59">
        <v>500098</v>
      </c>
      <c r="AA59">
        <v>402866</v>
      </c>
      <c r="AB59">
        <v>-0.49196935841400102</v>
      </c>
      <c r="AC59">
        <v>53.512954618294103</v>
      </c>
    </row>
    <row r="60" spans="1:29">
      <c r="A60" t="s">
        <v>198</v>
      </c>
      <c r="B60">
        <v>7299</v>
      </c>
      <c r="C60">
        <v>1918823</v>
      </c>
      <c r="D60" t="s">
        <v>164</v>
      </c>
      <c r="E60" t="s">
        <v>126</v>
      </c>
      <c r="F60" t="s">
        <v>179</v>
      </c>
      <c r="G60" t="s">
        <v>118</v>
      </c>
      <c r="H60" s="1">
        <v>43426.445138888892</v>
      </c>
      <c r="I60" t="s">
        <v>180</v>
      </c>
      <c r="J60" t="s">
        <v>116</v>
      </c>
      <c r="K60" t="s">
        <v>199</v>
      </c>
      <c r="L60" t="s">
        <v>200</v>
      </c>
      <c r="M60" t="s">
        <v>183</v>
      </c>
      <c r="N60">
        <v>6.6000000000000003E-2</v>
      </c>
      <c r="O60" t="s">
        <v>149</v>
      </c>
      <c r="P60" t="b">
        <v>0</v>
      </c>
      <c r="Q60">
        <v>138261413</v>
      </c>
      <c r="R60" t="s">
        <v>150</v>
      </c>
      <c r="S60">
        <v>1E-3</v>
      </c>
      <c r="T60" t="s">
        <v>184</v>
      </c>
      <c r="U60">
        <v>2018</v>
      </c>
      <c r="V60" t="s">
        <v>151</v>
      </c>
      <c r="W60" t="s">
        <v>201</v>
      </c>
      <c r="X60" t="s">
        <v>202</v>
      </c>
      <c r="Y60" t="s">
        <v>155</v>
      </c>
      <c r="Z60">
        <v>516100</v>
      </c>
      <c r="AA60">
        <v>253300</v>
      </c>
      <c r="AB60">
        <v>-0.30395486908298303</v>
      </c>
      <c r="AC60">
        <v>52.1657659569386</v>
      </c>
    </row>
    <row r="61" spans="1:29">
      <c r="A61" t="s">
        <v>187</v>
      </c>
      <c r="B61">
        <v>7299</v>
      </c>
      <c r="C61">
        <v>1814299</v>
      </c>
      <c r="D61" t="s">
        <v>164</v>
      </c>
      <c r="E61" t="s">
        <v>126</v>
      </c>
      <c r="F61" t="s">
        <v>179</v>
      </c>
      <c r="G61" t="s">
        <v>118</v>
      </c>
      <c r="H61" s="1">
        <v>42305.36041666667</v>
      </c>
      <c r="I61" t="s">
        <v>180</v>
      </c>
      <c r="J61" t="s">
        <v>116</v>
      </c>
      <c r="K61" t="s">
        <v>181</v>
      </c>
      <c r="L61" t="s">
        <v>182</v>
      </c>
      <c r="M61" t="s">
        <v>183</v>
      </c>
      <c r="N61">
        <v>1.7999999999999999E-2</v>
      </c>
      <c r="O61" t="s">
        <v>149</v>
      </c>
      <c r="P61" t="b">
        <v>0</v>
      </c>
      <c r="Q61">
        <v>138261413</v>
      </c>
      <c r="R61" t="s">
        <v>150</v>
      </c>
      <c r="S61">
        <v>1E-3</v>
      </c>
      <c r="T61" t="s">
        <v>184</v>
      </c>
      <c r="U61">
        <v>2015</v>
      </c>
      <c r="V61" t="s">
        <v>151</v>
      </c>
      <c r="W61" t="s">
        <v>188</v>
      </c>
      <c r="X61" t="s">
        <v>189</v>
      </c>
      <c r="Y61" t="s">
        <v>155</v>
      </c>
      <c r="Z61">
        <v>636400</v>
      </c>
      <c r="AA61">
        <v>291600</v>
      </c>
      <c r="AB61">
        <v>1.4791973795069699</v>
      </c>
      <c r="AC61">
        <v>52.471107816141703</v>
      </c>
    </row>
    <row r="62" spans="1:29">
      <c r="A62" t="s">
        <v>190</v>
      </c>
      <c r="B62">
        <v>7299</v>
      </c>
      <c r="C62">
        <v>4720975</v>
      </c>
      <c r="D62" t="s">
        <v>164</v>
      </c>
      <c r="E62" t="s">
        <v>126</v>
      </c>
      <c r="F62" t="s">
        <v>179</v>
      </c>
      <c r="G62" t="s">
        <v>118</v>
      </c>
      <c r="H62" s="1">
        <v>43493.441666666666</v>
      </c>
      <c r="I62" t="s">
        <v>191</v>
      </c>
      <c r="J62" t="s">
        <v>119</v>
      </c>
      <c r="K62" t="s">
        <v>192</v>
      </c>
      <c r="L62" t="s">
        <v>193</v>
      </c>
      <c r="M62" t="s">
        <v>183</v>
      </c>
      <c r="N62">
        <v>1.4E-3</v>
      </c>
      <c r="O62" t="s">
        <v>149</v>
      </c>
      <c r="P62" t="b">
        <v>0</v>
      </c>
      <c r="Q62">
        <v>138261413</v>
      </c>
      <c r="R62" t="s">
        <v>150</v>
      </c>
      <c r="S62">
        <v>1E-3</v>
      </c>
      <c r="T62" t="s">
        <v>184</v>
      </c>
      <c r="U62">
        <v>2019</v>
      </c>
      <c r="V62" t="s">
        <v>151</v>
      </c>
      <c r="W62" t="s">
        <v>194</v>
      </c>
      <c r="X62" t="s">
        <v>195</v>
      </c>
      <c r="Y62" t="s">
        <v>155</v>
      </c>
      <c r="Z62">
        <v>357000</v>
      </c>
      <c r="AA62">
        <v>237460</v>
      </c>
      <c r="AB62">
        <v>-2.62823009845419</v>
      </c>
      <c r="AC62">
        <v>52.033868710239098</v>
      </c>
    </row>
    <row r="63" spans="1:29">
      <c r="A63" t="s">
        <v>196</v>
      </c>
      <c r="B63">
        <v>7299</v>
      </c>
      <c r="C63">
        <v>1776413</v>
      </c>
      <c r="D63" t="s">
        <v>164</v>
      </c>
      <c r="E63" t="s">
        <v>126</v>
      </c>
      <c r="F63" t="s">
        <v>179</v>
      </c>
      <c r="G63" t="s">
        <v>118</v>
      </c>
      <c r="H63" s="1">
        <v>41933.431944444441</v>
      </c>
      <c r="I63" t="s">
        <v>180</v>
      </c>
      <c r="J63" t="s">
        <v>116</v>
      </c>
      <c r="K63" t="s">
        <v>181</v>
      </c>
      <c r="L63" t="s">
        <v>182</v>
      </c>
      <c r="M63" t="s">
        <v>183</v>
      </c>
      <c r="N63">
        <v>0.01</v>
      </c>
      <c r="O63" t="s">
        <v>149</v>
      </c>
      <c r="P63" t="b">
        <v>0</v>
      </c>
      <c r="Q63">
        <v>138261413</v>
      </c>
      <c r="R63" t="s">
        <v>150</v>
      </c>
      <c r="S63">
        <v>1E-3</v>
      </c>
      <c r="T63" t="s">
        <v>184</v>
      </c>
      <c r="U63">
        <v>2014</v>
      </c>
      <c r="V63" t="s">
        <v>151</v>
      </c>
      <c r="W63" t="s">
        <v>197</v>
      </c>
      <c r="X63" t="s">
        <v>186</v>
      </c>
      <c r="Y63" t="s">
        <v>155</v>
      </c>
      <c r="Z63">
        <v>624300</v>
      </c>
      <c r="AA63">
        <v>306800</v>
      </c>
      <c r="AB63">
        <v>1.3116346710660201</v>
      </c>
      <c r="AC63">
        <v>52.6126273253455</v>
      </c>
    </row>
    <row r="64" spans="1:29">
      <c r="A64" t="s">
        <v>203</v>
      </c>
      <c r="B64">
        <v>7299</v>
      </c>
      <c r="C64">
        <v>1846785</v>
      </c>
      <c r="D64" t="s">
        <v>164</v>
      </c>
      <c r="E64" t="s">
        <v>126</v>
      </c>
      <c r="F64" t="s">
        <v>179</v>
      </c>
      <c r="G64" t="s">
        <v>118</v>
      </c>
      <c r="H64" s="1">
        <v>42639.415277777778</v>
      </c>
      <c r="I64" t="s">
        <v>180</v>
      </c>
      <c r="J64" t="s">
        <v>116</v>
      </c>
      <c r="K64" t="s">
        <v>146</v>
      </c>
      <c r="L64" t="s">
        <v>147</v>
      </c>
      <c r="M64" t="s">
        <v>183</v>
      </c>
      <c r="N64">
        <v>7.3999999999999996E-2</v>
      </c>
      <c r="O64" t="s">
        <v>149</v>
      </c>
      <c r="P64" t="b">
        <v>0</v>
      </c>
      <c r="Q64">
        <v>138261413</v>
      </c>
      <c r="R64" t="s">
        <v>150</v>
      </c>
      <c r="S64">
        <v>1E-3</v>
      </c>
      <c r="T64" t="s">
        <v>184</v>
      </c>
      <c r="U64">
        <v>2016</v>
      </c>
      <c r="V64" t="s">
        <v>151</v>
      </c>
      <c r="W64" t="s">
        <v>204</v>
      </c>
      <c r="X64" t="s">
        <v>154</v>
      </c>
      <c r="Y64" t="s">
        <v>155</v>
      </c>
      <c r="Z64">
        <v>507500</v>
      </c>
      <c r="AA64">
        <v>299100</v>
      </c>
      <c r="AB64">
        <v>-0.41497245145673001</v>
      </c>
      <c r="AC64">
        <v>52.579097446717</v>
      </c>
    </row>
    <row r="65" spans="1:29">
      <c r="A65" t="s">
        <v>198</v>
      </c>
      <c r="B65">
        <v>7299</v>
      </c>
      <c r="C65">
        <v>1901935</v>
      </c>
      <c r="D65" t="s">
        <v>164</v>
      </c>
      <c r="E65" t="s">
        <v>126</v>
      </c>
      <c r="F65" t="s">
        <v>179</v>
      </c>
      <c r="G65" t="s">
        <v>118</v>
      </c>
      <c r="H65" s="1">
        <v>43236.388194444444</v>
      </c>
      <c r="I65" t="s">
        <v>180</v>
      </c>
      <c r="J65" t="s">
        <v>116</v>
      </c>
      <c r="K65" t="s">
        <v>199</v>
      </c>
      <c r="L65" t="s">
        <v>200</v>
      </c>
      <c r="M65" t="s">
        <v>183</v>
      </c>
      <c r="N65">
        <v>4.2999999999999997E-2</v>
      </c>
      <c r="O65" t="s">
        <v>149</v>
      </c>
      <c r="P65" t="b">
        <v>0</v>
      </c>
      <c r="Q65">
        <v>138261413</v>
      </c>
      <c r="R65" t="s">
        <v>150</v>
      </c>
      <c r="S65">
        <v>1E-3</v>
      </c>
      <c r="T65" t="s">
        <v>184</v>
      </c>
      <c r="U65">
        <v>2018</v>
      </c>
      <c r="V65" t="s">
        <v>151</v>
      </c>
      <c r="W65" t="s">
        <v>201</v>
      </c>
      <c r="X65" t="s">
        <v>202</v>
      </c>
      <c r="Y65" t="s">
        <v>155</v>
      </c>
      <c r="Z65">
        <v>516100</v>
      </c>
      <c r="AA65">
        <v>253300</v>
      </c>
      <c r="AB65">
        <v>-0.30395486908298303</v>
      </c>
      <c r="AC65">
        <v>52.1657659569386</v>
      </c>
    </row>
    <row r="66" spans="1:29">
      <c r="A66" t="s">
        <v>224</v>
      </c>
      <c r="B66">
        <v>7299</v>
      </c>
      <c r="C66">
        <v>1849894</v>
      </c>
      <c r="D66" t="s">
        <v>164</v>
      </c>
      <c r="E66" t="s">
        <v>126</v>
      </c>
      <c r="F66" t="s">
        <v>179</v>
      </c>
      <c r="G66" t="s">
        <v>118</v>
      </c>
      <c r="H66" s="1">
        <v>42670.605555555558</v>
      </c>
      <c r="I66" t="s">
        <v>180</v>
      </c>
      <c r="J66" t="s">
        <v>116</v>
      </c>
      <c r="K66" t="s">
        <v>146</v>
      </c>
      <c r="L66" t="s">
        <v>147</v>
      </c>
      <c r="M66" t="s">
        <v>183</v>
      </c>
      <c r="N66">
        <v>8.3999999999999995E-3</v>
      </c>
      <c r="O66" t="s">
        <v>149</v>
      </c>
      <c r="P66" t="b">
        <v>0</v>
      </c>
      <c r="Q66">
        <v>138261413</v>
      </c>
      <c r="R66" t="s">
        <v>150</v>
      </c>
      <c r="S66">
        <v>1E-3</v>
      </c>
      <c r="T66" t="s">
        <v>184</v>
      </c>
      <c r="U66">
        <v>2016</v>
      </c>
      <c r="V66" t="s">
        <v>151</v>
      </c>
      <c r="W66" t="s">
        <v>225</v>
      </c>
      <c r="X66" t="s">
        <v>226</v>
      </c>
      <c r="Y66" t="s">
        <v>155</v>
      </c>
      <c r="Z66">
        <v>500098</v>
      </c>
      <c r="AA66">
        <v>402866</v>
      </c>
      <c r="AB66">
        <v>-0.49196935841400102</v>
      </c>
      <c r="AC66">
        <v>53.512954618294103</v>
      </c>
    </row>
    <row r="67" spans="1:29">
      <c r="A67" t="s">
        <v>190</v>
      </c>
      <c r="B67">
        <v>7299</v>
      </c>
      <c r="C67">
        <v>4604846</v>
      </c>
      <c r="D67" t="s">
        <v>164</v>
      </c>
      <c r="E67" t="s">
        <v>126</v>
      </c>
      <c r="F67" t="s">
        <v>179</v>
      </c>
      <c r="G67" t="s">
        <v>118</v>
      </c>
      <c r="H67" s="1">
        <v>41968.444444444445</v>
      </c>
      <c r="I67" t="s">
        <v>191</v>
      </c>
      <c r="J67" t="s">
        <v>119</v>
      </c>
      <c r="K67" t="s">
        <v>192</v>
      </c>
      <c r="L67" t="s">
        <v>193</v>
      </c>
      <c r="M67" t="s">
        <v>183</v>
      </c>
      <c r="N67">
        <v>2E-3</v>
      </c>
      <c r="O67" t="s">
        <v>149</v>
      </c>
      <c r="P67" t="b">
        <v>0</v>
      </c>
      <c r="Q67">
        <v>138261413</v>
      </c>
      <c r="R67" t="s">
        <v>150</v>
      </c>
      <c r="S67">
        <v>1E-3</v>
      </c>
      <c r="T67" t="s">
        <v>184</v>
      </c>
      <c r="U67">
        <v>2014</v>
      </c>
      <c r="V67" t="s">
        <v>151</v>
      </c>
      <c r="W67" t="s">
        <v>194</v>
      </c>
      <c r="X67" t="s">
        <v>195</v>
      </c>
      <c r="Y67" t="s">
        <v>155</v>
      </c>
      <c r="Z67">
        <v>357000</v>
      </c>
      <c r="AA67">
        <v>237460</v>
      </c>
      <c r="AB67">
        <v>-2.62823009845419</v>
      </c>
      <c r="AC67">
        <v>52.033868710239098</v>
      </c>
    </row>
    <row r="68" spans="1:29">
      <c r="A68" t="s">
        <v>190</v>
      </c>
      <c r="B68">
        <v>7299</v>
      </c>
      <c r="C68">
        <v>4631742</v>
      </c>
      <c r="D68" t="s">
        <v>164</v>
      </c>
      <c r="E68" t="s">
        <v>126</v>
      </c>
      <c r="F68" t="s">
        <v>179</v>
      </c>
      <c r="G68" t="s">
        <v>118</v>
      </c>
      <c r="H68" s="1">
        <v>42298.591666666667</v>
      </c>
      <c r="I68" t="s">
        <v>191</v>
      </c>
      <c r="J68" t="s">
        <v>119</v>
      </c>
      <c r="K68" t="s">
        <v>192</v>
      </c>
      <c r="L68" t="s">
        <v>193</v>
      </c>
      <c r="M68" t="s">
        <v>183</v>
      </c>
      <c r="N68">
        <v>3.8999999999999998E-3</v>
      </c>
      <c r="O68" t="s">
        <v>149</v>
      </c>
      <c r="P68" t="b">
        <v>0</v>
      </c>
      <c r="Q68">
        <v>138261413</v>
      </c>
      <c r="R68" t="s">
        <v>150</v>
      </c>
      <c r="S68">
        <v>1E-3</v>
      </c>
      <c r="T68" t="s">
        <v>184</v>
      </c>
      <c r="U68">
        <v>2015</v>
      </c>
      <c r="V68" t="s">
        <v>151</v>
      </c>
      <c r="W68" t="s">
        <v>194</v>
      </c>
      <c r="X68" t="s">
        <v>195</v>
      </c>
      <c r="Y68" t="s">
        <v>155</v>
      </c>
      <c r="Z68">
        <v>357000</v>
      </c>
      <c r="AA68">
        <v>237460</v>
      </c>
      <c r="AB68">
        <v>-2.62823009845419</v>
      </c>
      <c r="AC68">
        <v>52.033868710239098</v>
      </c>
    </row>
    <row r="69" spans="1:29">
      <c r="A69" t="s">
        <v>198</v>
      </c>
      <c r="B69">
        <v>7299</v>
      </c>
      <c r="C69">
        <v>1914965</v>
      </c>
      <c r="D69" t="s">
        <v>164</v>
      </c>
      <c r="E69" t="s">
        <v>126</v>
      </c>
      <c r="F69" t="s">
        <v>179</v>
      </c>
      <c r="G69" t="s">
        <v>118</v>
      </c>
      <c r="H69" s="1">
        <v>43381.552083333336</v>
      </c>
      <c r="I69" t="s">
        <v>180</v>
      </c>
      <c r="J69" t="s">
        <v>116</v>
      </c>
      <c r="K69" t="s">
        <v>199</v>
      </c>
      <c r="L69" t="s">
        <v>200</v>
      </c>
      <c r="M69" t="s">
        <v>183</v>
      </c>
      <c r="N69">
        <v>7.0999999999999994E-2</v>
      </c>
      <c r="O69" t="s">
        <v>149</v>
      </c>
      <c r="P69" t="b">
        <v>0</v>
      </c>
      <c r="Q69">
        <v>138261413</v>
      </c>
      <c r="R69" t="s">
        <v>150</v>
      </c>
      <c r="S69">
        <v>1E-3</v>
      </c>
      <c r="T69" t="s">
        <v>184</v>
      </c>
      <c r="U69">
        <v>2018</v>
      </c>
      <c r="V69" t="s">
        <v>151</v>
      </c>
      <c r="W69" t="s">
        <v>201</v>
      </c>
      <c r="X69" t="s">
        <v>202</v>
      </c>
      <c r="Y69" t="s">
        <v>155</v>
      </c>
      <c r="Z69">
        <v>516100</v>
      </c>
      <c r="AA69">
        <v>253300</v>
      </c>
      <c r="AB69">
        <v>-0.30395486908298303</v>
      </c>
      <c r="AC69">
        <v>52.1657659569386</v>
      </c>
    </row>
    <row r="70" spans="1:29">
      <c r="A70" t="s">
        <v>203</v>
      </c>
      <c r="B70">
        <v>7299</v>
      </c>
      <c r="C70">
        <v>2054826</v>
      </c>
      <c r="D70" t="s">
        <v>164</v>
      </c>
      <c r="E70" t="s">
        <v>126</v>
      </c>
      <c r="F70" t="s">
        <v>179</v>
      </c>
      <c r="G70" t="s">
        <v>118</v>
      </c>
      <c r="H70" s="1">
        <v>45257.42083333333</v>
      </c>
      <c r="I70" t="s">
        <v>180</v>
      </c>
      <c r="J70" t="s">
        <v>116</v>
      </c>
      <c r="K70" t="s">
        <v>146</v>
      </c>
      <c r="L70" t="s">
        <v>147</v>
      </c>
      <c r="M70" t="s">
        <v>183</v>
      </c>
      <c r="N70">
        <v>3.6999999999999998E-2</v>
      </c>
      <c r="O70" t="s">
        <v>149</v>
      </c>
      <c r="P70" t="b">
        <v>0</v>
      </c>
      <c r="Q70">
        <v>138261413</v>
      </c>
      <c r="R70" t="s">
        <v>150</v>
      </c>
      <c r="S70">
        <v>1E-3</v>
      </c>
      <c r="T70" t="s">
        <v>184</v>
      </c>
      <c r="U70">
        <v>2023</v>
      </c>
      <c r="V70" t="s">
        <v>151</v>
      </c>
      <c r="W70" t="s">
        <v>204</v>
      </c>
      <c r="X70" t="s">
        <v>154</v>
      </c>
      <c r="Y70" t="s">
        <v>155</v>
      </c>
      <c r="Z70">
        <v>507500</v>
      </c>
      <c r="AA70">
        <v>299100</v>
      </c>
      <c r="AB70">
        <v>-0.41497245145673001</v>
      </c>
      <c r="AC70">
        <v>52.579097446717</v>
      </c>
    </row>
    <row r="71" spans="1:29">
      <c r="A71" t="s">
        <v>203</v>
      </c>
      <c r="B71">
        <v>7299</v>
      </c>
      <c r="C71">
        <v>1995385</v>
      </c>
      <c r="D71" t="s">
        <v>164</v>
      </c>
      <c r="E71" t="s">
        <v>126</v>
      </c>
      <c r="F71" t="s">
        <v>179</v>
      </c>
      <c r="G71" t="s">
        <v>118</v>
      </c>
      <c r="H71" s="1">
        <v>44504.353472222225</v>
      </c>
      <c r="I71" t="s">
        <v>180</v>
      </c>
      <c r="J71" t="s">
        <v>116</v>
      </c>
      <c r="K71" t="s">
        <v>146</v>
      </c>
      <c r="L71" t="s">
        <v>147</v>
      </c>
      <c r="M71" t="s">
        <v>183</v>
      </c>
      <c r="N71">
        <v>6.4000000000000001E-2</v>
      </c>
      <c r="O71" t="s">
        <v>149</v>
      </c>
      <c r="P71" t="b">
        <v>0</v>
      </c>
      <c r="Q71">
        <v>138261413</v>
      </c>
      <c r="R71" t="s">
        <v>150</v>
      </c>
      <c r="S71">
        <v>1E-3</v>
      </c>
      <c r="T71" t="s">
        <v>184</v>
      </c>
      <c r="U71">
        <v>2021</v>
      </c>
      <c r="V71" t="s">
        <v>151</v>
      </c>
      <c r="W71" t="s">
        <v>204</v>
      </c>
      <c r="X71" t="s">
        <v>154</v>
      </c>
      <c r="Y71" t="s">
        <v>155</v>
      </c>
      <c r="Z71">
        <v>507500</v>
      </c>
      <c r="AA71">
        <v>299100</v>
      </c>
      <c r="AB71">
        <v>-0.41497245145673001</v>
      </c>
      <c r="AC71">
        <v>52.579097446717</v>
      </c>
    </row>
    <row r="72" spans="1:29">
      <c r="A72" t="s">
        <v>187</v>
      </c>
      <c r="B72">
        <v>7299</v>
      </c>
      <c r="C72">
        <v>1920679</v>
      </c>
      <c r="D72" t="s">
        <v>164</v>
      </c>
      <c r="E72" t="s">
        <v>126</v>
      </c>
      <c r="F72" t="s">
        <v>179</v>
      </c>
      <c r="G72" t="s">
        <v>118</v>
      </c>
      <c r="H72" s="1">
        <v>43448.417361111111</v>
      </c>
      <c r="I72" t="s">
        <v>180</v>
      </c>
      <c r="J72" t="s">
        <v>116</v>
      </c>
      <c r="K72" t="s">
        <v>181</v>
      </c>
      <c r="L72" t="s">
        <v>182</v>
      </c>
      <c r="M72" t="s">
        <v>183</v>
      </c>
      <c r="N72">
        <v>1.9E-2</v>
      </c>
      <c r="O72" t="s">
        <v>149</v>
      </c>
      <c r="P72" t="b">
        <v>0</v>
      </c>
      <c r="Q72">
        <v>138261413</v>
      </c>
      <c r="R72" t="s">
        <v>150</v>
      </c>
      <c r="S72">
        <v>1E-3</v>
      </c>
      <c r="T72" t="s">
        <v>184</v>
      </c>
      <c r="U72">
        <v>2018</v>
      </c>
      <c r="V72" t="s">
        <v>151</v>
      </c>
      <c r="W72" t="s">
        <v>188</v>
      </c>
      <c r="X72" t="s">
        <v>189</v>
      </c>
      <c r="Y72" t="s">
        <v>155</v>
      </c>
      <c r="Z72">
        <v>636400</v>
      </c>
      <c r="AA72">
        <v>291600</v>
      </c>
      <c r="AB72">
        <v>1.4791973795069699</v>
      </c>
      <c r="AC72">
        <v>52.471107816141703</v>
      </c>
    </row>
    <row r="73" spans="1:29">
      <c r="A73" t="s">
        <v>214</v>
      </c>
      <c r="B73">
        <v>7299</v>
      </c>
      <c r="C73">
        <v>5320577</v>
      </c>
      <c r="D73" t="s">
        <v>164</v>
      </c>
      <c r="E73" t="s">
        <v>126</v>
      </c>
      <c r="F73" t="s">
        <v>205</v>
      </c>
      <c r="G73" t="s">
        <v>112</v>
      </c>
      <c r="H73" s="1">
        <v>44676.661111111112</v>
      </c>
      <c r="I73" t="s">
        <v>180</v>
      </c>
      <c r="J73" t="s">
        <v>116</v>
      </c>
      <c r="K73" t="s">
        <v>215</v>
      </c>
      <c r="L73" t="s">
        <v>216</v>
      </c>
      <c r="M73" t="s">
        <v>183</v>
      </c>
      <c r="N73">
        <v>1.4999999999999999E-2</v>
      </c>
      <c r="O73" t="s">
        <v>149</v>
      </c>
      <c r="P73" t="b">
        <v>0</v>
      </c>
      <c r="Q73">
        <v>138261413</v>
      </c>
      <c r="R73" t="s">
        <v>150</v>
      </c>
      <c r="S73">
        <v>1E-3</v>
      </c>
      <c r="T73" t="s">
        <v>184</v>
      </c>
      <c r="U73">
        <v>2022</v>
      </c>
      <c r="V73" t="s">
        <v>151</v>
      </c>
      <c r="W73" t="s">
        <v>217</v>
      </c>
      <c r="X73" t="s">
        <v>218</v>
      </c>
      <c r="Y73" t="s">
        <v>155</v>
      </c>
      <c r="Z73">
        <v>376325</v>
      </c>
      <c r="AA73">
        <v>405313</v>
      </c>
      <c r="AB73">
        <v>-2.35874412504654</v>
      </c>
      <c r="AC73">
        <v>53.543918148915097</v>
      </c>
    </row>
    <row r="74" spans="1:29">
      <c r="A74" t="s">
        <v>260</v>
      </c>
      <c r="B74">
        <v>7299</v>
      </c>
      <c r="C74">
        <v>1507121</v>
      </c>
      <c r="D74" t="s">
        <v>164</v>
      </c>
      <c r="E74" t="s">
        <v>126</v>
      </c>
      <c r="F74" t="s">
        <v>205</v>
      </c>
      <c r="G74" t="s">
        <v>112</v>
      </c>
      <c r="H74" s="1">
        <v>43733.561111111114</v>
      </c>
      <c r="I74" t="s">
        <v>180</v>
      </c>
      <c r="J74" t="s">
        <v>116</v>
      </c>
      <c r="K74" t="s">
        <v>228</v>
      </c>
      <c r="L74" t="s">
        <v>229</v>
      </c>
      <c r="M74" t="s">
        <v>183</v>
      </c>
      <c r="N74">
        <v>6.5000000000000002E-2</v>
      </c>
      <c r="O74" t="s">
        <v>149</v>
      </c>
      <c r="P74" t="b">
        <v>0</v>
      </c>
      <c r="Q74">
        <v>138261413</v>
      </c>
      <c r="R74" t="s">
        <v>150</v>
      </c>
      <c r="S74">
        <v>1E-3</v>
      </c>
      <c r="T74" t="s">
        <v>184</v>
      </c>
      <c r="U74">
        <v>2019</v>
      </c>
      <c r="V74" t="s">
        <v>151</v>
      </c>
      <c r="W74" t="s">
        <v>261</v>
      </c>
      <c r="X74" t="s">
        <v>262</v>
      </c>
      <c r="Y74" t="s">
        <v>155</v>
      </c>
      <c r="Z74">
        <v>543300</v>
      </c>
      <c r="AA74">
        <v>114800</v>
      </c>
      <c r="AB74">
        <v>3.7124230516425702E-2</v>
      </c>
      <c r="AC74">
        <v>50.914880863638999</v>
      </c>
    </row>
    <row r="75" spans="1:29">
      <c r="A75" t="s">
        <v>219</v>
      </c>
      <c r="B75">
        <v>7299</v>
      </c>
      <c r="C75">
        <v>1601860</v>
      </c>
      <c r="D75" t="s">
        <v>164</v>
      </c>
      <c r="E75" t="s">
        <v>126</v>
      </c>
      <c r="F75" t="s">
        <v>205</v>
      </c>
      <c r="G75" t="s">
        <v>112</v>
      </c>
      <c r="H75" s="1">
        <v>45127.538888888892</v>
      </c>
      <c r="I75" t="s">
        <v>180</v>
      </c>
      <c r="J75" t="s">
        <v>116</v>
      </c>
      <c r="K75" t="s">
        <v>220</v>
      </c>
      <c r="L75" t="s">
        <v>221</v>
      </c>
      <c r="M75" t="s">
        <v>148</v>
      </c>
      <c r="N75">
        <v>9.9000000000000005E-2</v>
      </c>
      <c r="O75" t="s">
        <v>149</v>
      </c>
      <c r="P75" t="b">
        <v>0</v>
      </c>
      <c r="Q75">
        <v>138261413</v>
      </c>
      <c r="R75" t="s">
        <v>150</v>
      </c>
      <c r="S75">
        <v>1E-3</v>
      </c>
      <c r="T75" t="s">
        <v>184</v>
      </c>
      <c r="U75">
        <v>2023</v>
      </c>
      <c r="V75" t="s">
        <v>151</v>
      </c>
      <c r="W75" t="s">
        <v>222</v>
      </c>
      <c r="X75" t="s">
        <v>223</v>
      </c>
      <c r="Y75" t="s">
        <v>155</v>
      </c>
      <c r="Z75">
        <v>559400</v>
      </c>
      <c r="AA75">
        <v>142800</v>
      </c>
      <c r="AB75">
        <v>0.27827943679790101</v>
      </c>
      <c r="AC75">
        <v>51.162245506364997</v>
      </c>
    </row>
    <row r="76" spans="1:29">
      <c r="A76" t="s">
        <v>187</v>
      </c>
      <c r="B76">
        <v>7299</v>
      </c>
      <c r="C76">
        <v>1916827</v>
      </c>
      <c r="D76" t="s">
        <v>164</v>
      </c>
      <c r="E76" t="s">
        <v>126</v>
      </c>
      <c r="F76" t="s">
        <v>179</v>
      </c>
      <c r="G76" t="s">
        <v>118</v>
      </c>
      <c r="H76" s="1">
        <v>43391.379861111112</v>
      </c>
      <c r="I76" t="s">
        <v>180</v>
      </c>
      <c r="J76" t="s">
        <v>116</v>
      </c>
      <c r="K76" t="s">
        <v>181</v>
      </c>
      <c r="L76" t="s">
        <v>182</v>
      </c>
      <c r="M76" t="s">
        <v>183</v>
      </c>
      <c r="N76">
        <v>1.4E-2</v>
      </c>
      <c r="O76" t="s">
        <v>149</v>
      </c>
      <c r="P76" t="b">
        <v>0</v>
      </c>
      <c r="Q76">
        <v>138261413</v>
      </c>
      <c r="R76" t="s">
        <v>150</v>
      </c>
      <c r="S76">
        <v>1E-3</v>
      </c>
      <c r="T76" t="s">
        <v>184</v>
      </c>
      <c r="U76">
        <v>2018</v>
      </c>
      <c r="V76" t="s">
        <v>151</v>
      </c>
      <c r="W76" t="s">
        <v>188</v>
      </c>
      <c r="X76" t="s">
        <v>189</v>
      </c>
      <c r="Y76" t="s">
        <v>155</v>
      </c>
      <c r="Z76">
        <v>636400</v>
      </c>
      <c r="AA76">
        <v>291600</v>
      </c>
      <c r="AB76">
        <v>1.4791973795069699</v>
      </c>
      <c r="AC76">
        <v>52.471107816141703</v>
      </c>
    </row>
    <row r="77" spans="1:29">
      <c r="A77" t="s">
        <v>214</v>
      </c>
      <c r="B77">
        <v>7299</v>
      </c>
      <c r="C77">
        <v>5324711</v>
      </c>
      <c r="D77" t="s">
        <v>164</v>
      </c>
      <c r="E77" t="s">
        <v>126</v>
      </c>
      <c r="F77" t="s">
        <v>205</v>
      </c>
      <c r="G77" t="s">
        <v>112</v>
      </c>
      <c r="H77" s="1">
        <v>44746.701388888891</v>
      </c>
      <c r="I77" t="s">
        <v>180</v>
      </c>
      <c r="J77" t="s">
        <v>116</v>
      </c>
      <c r="K77" t="s">
        <v>215</v>
      </c>
      <c r="L77" t="s">
        <v>216</v>
      </c>
      <c r="M77" t="s">
        <v>183</v>
      </c>
      <c r="N77">
        <v>1.4999999999999999E-2</v>
      </c>
      <c r="O77" t="s">
        <v>149</v>
      </c>
      <c r="P77" t="b">
        <v>0</v>
      </c>
      <c r="Q77">
        <v>138261413</v>
      </c>
      <c r="R77" t="s">
        <v>150</v>
      </c>
      <c r="S77">
        <v>1E-3</v>
      </c>
      <c r="T77" t="s">
        <v>184</v>
      </c>
      <c r="U77">
        <v>2022</v>
      </c>
      <c r="V77" t="s">
        <v>151</v>
      </c>
      <c r="W77" t="s">
        <v>217</v>
      </c>
      <c r="X77" t="s">
        <v>218</v>
      </c>
      <c r="Y77" t="s">
        <v>155</v>
      </c>
      <c r="Z77">
        <v>376325</v>
      </c>
      <c r="AA77">
        <v>405313</v>
      </c>
      <c r="AB77">
        <v>-2.35874412504654</v>
      </c>
      <c r="AC77">
        <v>53.543918148915097</v>
      </c>
    </row>
    <row r="78" spans="1:29">
      <c r="A78" t="s">
        <v>196</v>
      </c>
      <c r="B78">
        <v>7299</v>
      </c>
      <c r="C78">
        <v>1781309</v>
      </c>
      <c r="D78" t="s">
        <v>164</v>
      </c>
      <c r="E78" t="s">
        <v>126</v>
      </c>
      <c r="F78" t="s">
        <v>179</v>
      </c>
      <c r="G78" t="s">
        <v>118</v>
      </c>
      <c r="H78" s="1">
        <v>41976.645138888889</v>
      </c>
      <c r="I78" t="s">
        <v>180</v>
      </c>
      <c r="J78" t="s">
        <v>116</v>
      </c>
      <c r="K78" t="s">
        <v>181</v>
      </c>
      <c r="L78" t="s">
        <v>182</v>
      </c>
      <c r="M78" t="s">
        <v>183</v>
      </c>
      <c r="N78">
        <v>8.9999999999999993E-3</v>
      </c>
      <c r="O78" t="s">
        <v>149</v>
      </c>
      <c r="P78" t="b">
        <v>0</v>
      </c>
      <c r="Q78">
        <v>138261413</v>
      </c>
      <c r="R78" t="s">
        <v>150</v>
      </c>
      <c r="S78">
        <v>1E-3</v>
      </c>
      <c r="T78" t="s">
        <v>184</v>
      </c>
      <c r="U78">
        <v>2014</v>
      </c>
      <c r="V78" t="s">
        <v>151</v>
      </c>
      <c r="W78" t="s">
        <v>197</v>
      </c>
      <c r="X78" t="s">
        <v>186</v>
      </c>
      <c r="Y78" t="s">
        <v>155</v>
      </c>
      <c r="Z78">
        <v>624300</v>
      </c>
      <c r="AA78">
        <v>306800</v>
      </c>
      <c r="AB78">
        <v>1.3116346710660201</v>
      </c>
      <c r="AC78">
        <v>52.6126273253455</v>
      </c>
    </row>
    <row r="79" spans="1:29">
      <c r="A79" t="s">
        <v>227</v>
      </c>
      <c r="B79">
        <v>7299</v>
      </c>
      <c r="C79">
        <v>1511836</v>
      </c>
      <c r="D79" t="s">
        <v>164</v>
      </c>
      <c r="E79" t="s">
        <v>126</v>
      </c>
      <c r="F79" t="s">
        <v>205</v>
      </c>
      <c r="G79" t="s">
        <v>112</v>
      </c>
      <c r="H79" s="1">
        <v>43782.461111111108</v>
      </c>
      <c r="I79" t="s">
        <v>180</v>
      </c>
      <c r="J79" t="s">
        <v>116</v>
      </c>
      <c r="K79" t="s">
        <v>228</v>
      </c>
      <c r="L79" t="s">
        <v>229</v>
      </c>
      <c r="M79" t="s">
        <v>183</v>
      </c>
      <c r="N79">
        <v>5.4000000000000003E-3</v>
      </c>
      <c r="O79" t="s">
        <v>149</v>
      </c>
      <c r="P79" t="b">
        <v>0</v>
      </c>
      <c r="Q79">
        <v>138261413</v>
      </c>
      <c r="R79" t="s">
        <v>150</v>
      </c>
      <c r="S79">
        <v>1E-3</v>
      </c>
      <c r="T79" t="s">
        <v>184</v>
      </c>
      <c r="U79">
        <v>2019</v>
      </c>
      <c r="V79" t="s">
        <v>151</v>
      </c>
      <c r="W79" t="s">
        <v>230</v>
      </c>
      <c r="X79" t="s">
        <v>231</v>
      </c>
      <c r="Y79" t="s">
        <v>155</v>
      </c>
      <c r="Z79">
        <v>518152</v>
      </c>
      <c r="AA79">
        <v>129091</v>
      </c>
      <c r="AB79">
        <v>-0.31579157460538898</v>
      </c>
      <c r="AC79">
        <v>51.049025494650301</v>
      </c>
    </row>
    <row r="80" spans="1:29">
      <c r="A80" t="s">
        <v>198</v>
      </c>
      <c r="B80">
        <v>7299</v>
      </c>
      <c r="C80">
        <v>1845004</v>
      </c>
      <c r="D80" t="s">
        <v>164</v>
      </c>
      <c r="E80" t="s">
        <v>126</v>
      </c>
      <c r="F80" t="s">
        <v>179</v>
      </c>
      <c r="G80" t="s">
        <v>118</v>
      </c>
      <c r="H80" s="1">
        <v>42627.529166666667</v>
      </c>
      <c r="I80" t="s">
        <v>180</v>
      </c>
      <c r="J80" t="s">
        <v>116</v>
      </c>
      <c r="K80" t="s">
        <v>199</v>
      </c>
      <c r="L80" t="s">
        <v>200</v>
      </c>
      <c r="M80" t="s">
        <v>183</v>
      </c>
      <c r="N80">
        <v>8.8999999999999996E-2</v>
      </c>
      <c r="O80" t="s">
        <v>149</v>
      </c>
      <c r="P80" t="b">
        <v>0</v>
      </c>
      <c r="Q80">
        <v>138261413</v>
      </c>
      <c r="R80" t="s">
        <v>150</v>
      </c>
      <c r="S80">
        <v>1E-3</v>
      </c>
      <c r="T80" t="s">
        <v>184</v>
      </c>
      <c r="U80">
        <v>2016</v>
      </c>
      <c r="V80" t="s">
        <v>151</v>
      </c>
      <c r="W80" t="s">
        <v>201</v>
      </c>
      <c r="X80" t="s">
        <v>202</v>
      </c>
      <c r="Y80" t="s">
        <v>155</v>
      </c>
      <c r="Z80">
        <v>516100</v>
      </c>
      <c r="AA80">
        <v>253300</v>
      </c>
      <c r="AB80">
        <v>-0.30395486908298303</v>
      </c>
      <c r="AC80">
        <v>52.1657659569386</v>
      </c>
    </row>
    <row r="81" spans="1:29">
      <c r="A81" t="s">
        <v>187</v>
      </c>
      <c r="B81">
        <v>7299</v>
      </c>
      <c r="C81">
        <v>1896546</v>
      </c>
      <c r="D81" t="s">
        <v>164</v>
      </c>
      <c r="E81" t="s">
        <v>126</v>
      </c>
      <c r="F81" t="s">
        <v>179</v>
      </c>
      <c r="G81" t="s">
        <v>118</v>
      </c>
      <c r="H81" s="1">
        <v>43167.332638888889</v>
      </c>
      <c r="I81" t="s">
        <v>180</v>
      </c>
      <c r="J81" t="s">
        <v>116</v>
      </c>
      <c r="K81" t="s">
        <v>181</v>
      </c>
      <c r="L81" t="s">
        <v>182</v>
      </c>
      <c r="M81" t="s">
        <v>183</v>
      </c>
      <c r="N81">
        <v>2.4E-2</v>
      </c>
      <c r="O81" t="s">
        <v>149</v>
      </c>
      <c r="P81" t="b">
        <v>0</v>
      </c>
      <c r="Q81">
        <v>138261413</v>
      </c>
      <c r="R81" t="s">
        <v>150</v>
      </c>
      <c r="S81">
        <v>1E-3</v>
      </c>
      <c r="T81" t="s">
        <v>184</v>
      </c>
      <c r="U81">
        <v>2018</v>
      </c>
      <c r="V81" t="s">
        <v>151</v>
      </c>
      <c r="W81" t="s">
        <v>188</v>
      </c>
      <c r="X81" t="s">
        <v>189</v>
      </c>
      <c r="Y81" t="s">
        <v>155</v>
      </c>
      <c r="Z81">
        <v>636400</v>
      </c>
      <c r="AA81">
        <v>291600</v>
      </c>
      <c r="AB81">
        <v>1.4791973795069699</v>
      </c>
      <c r="AC81">
        <v>52.471107816141703</v>
      </c>
    </row>
    <row r="82" spans="1:29">
      <c r="A82" t="s">
        <v>178</v>
      </c>
      <c r="B82">
        <v>7299</v>
      </c>
      <c r="C82">
        <v>1776871</v>
      </c>
      <c r="D82" t="s">
        <v>164</v>
      </c>
      <c r="E82" t="s">
        <v>126</v>
      </c>
      <c r="F82" t="s">
        <v>179</v>
      </c>
      <c r="G82" t="s">
        <v>118</v>
      </c>
      <c r="H82" s="1">
        <v>41942.686111111114</v>
      </c>
      <c r="I82" t="s">
        <v>180</v>
      </c>
      <c r="J82" t="s">
        <v>116</v>
      </c>
      <c r="K82" t="s">
        <v>181</v>
      </c>
      <c r="L82" t="s">
        <v>182</v>
      </c>
      <c r="M82" t="s">
        <v>183</v>
      </c>
      <c r="N82">
        <v>0.01</v>
      </c>
      <c r="O82" t="s">
        <v>149</v>
      </c>
      <c r="P82" t="b">
        <v>0</v>
      </c>
      <c r="Q82">
        <v>138261413</v>
      </c>
      <c r="R82" t="s">
        <v>150</v>
      </c>
      <c r="S82">
        <v>1E-3</v>
      </c>
      <c r="T82" t="s">
        <v>184</v>
      </c>
      <c r="U82">
        <v>2014</v>
      </c>
      <c r="V82" t="s">
        <v>151</v>
      </c>
      <c r="W82" t="s">
        <v>185</v>
      </c>
      <c r="X82" t="s">
        <v>186</v>
      </c>
      <c r="Y82" t="s">
        <v>155</v>
      </c>
      <c r="Z82">
        <v>620600</v>
      </c>
      <c r="AA82">
        <v>309500</v>
      </c>
      <c r="AB82">
        <v>1.2588812496391699</v>
      </c>
      <c r="AC82">
        <v>52.638374352215699</v>
      </c>
    </row>
    <row r="83" spans="1:29">
      <c r="A83" t="s">
        <v>224</v>
      </c>
      <c r="B83">
        <v>7299</v>
      </c>
      <c r="C83">
        <v>1981761</v>
      </c>
      <c r="D83" t="s">
        <v>164</v>
      </c>
      <c r="E83" t="s">
        <v>126</v>
      </c>
      <c r="F83" t="s">
        <v>179</v>
      </c>
      <c r="G83" t="s">
        <v>118</v>
      </c>
      <c r="H83" s="1">
        <v>44322.480555555558</v>
      </c>
      <c r="I83" t="s">
        <v>180</v>
      </c>
      <c r="J83" t="s">
        <v>116</v>
      </c>
      <c r="K83" t="s">
        <v>146</v>
      </c>
      <c r="L83" t="s">
        <v>147</v>
      </c>
      <c r="M83" t="s">
        <v>183</v>
      </c>
      <c r="N83">
        <v>5.1999999999999998E-3</v>
      </c>
      <c r="O83" t="s">
        <v>149</v>
      </c>
      <c r="P83" t="b">
        <v>0</v>
      </c>
      <c r="Q83">
        <v>138261413</v>
      </c>
      <c r="R83" t="s">
        <v>150</v>
      </c>
      <c r="S83">
        <v>1E-3</v>
      </c>
      <c r="T83" t="s">
        <v>184</v>
      </c>
      <c r="U83">
        <v>2021</v>
      </c>
      <c r="V83" t="s">
        <v>151</v>
      </c>
      <c r="W83" t="s">
        <v>225</v>
      </c>
      <c r="X83" t="s">
        <v>226</v>
      </c>
      <c r="Y83" t="s">
        <v>155</v>
      </c>
      <c r="Z83">
        <v>500098</v>
      </c>
      <c r="AA83">
        <v>402866</v>
      </c>
      <c r="AB83">
        <v>-0.49196935841400102</v>
      </c>
      <c r="AC83">
        <v>53.512954618294103</v>
      </c>
    </row>
    <row r="84" spans="1:29">
      <c r="A84" t="s">
        <v>206</v>
      </c>
      <c r="B84">
        <v>7299</v>
      </c>
      <c r="C84">
        <v>1901929</v>
      </c>
      <c r="D84" t="s">
        <v>164</v>
      </c>
      <c r="E84" t="s">
        <v>126</v>
      </c>
      <c r="F84" t="s">
        <v>179</v>
      </c>
      <c r="G84" t="s">
        <v>118</v>
      </c>
      <c r="H84" s="1">
        <v>43236.388888888891</v>
      </c>
      <c r="I84" t="s">
        <v>180</v>
      </c>
      <c r="J84" t="s">
        <v>116</v>
      </c>
      <c r="K84" t="s">
        <v>199</v>
      </c>
      <c r="L84" t="s">
        <v>200</v>
      </c>
      <c r="M84" t="s">
        <v>183</v>
      </c>
      <c r="N84">
        <v>3.4000000000000002E-2</v>
      </c>
      <c r="O84" t="s">
        <v>149</v>
      </c>
      <c r="P84" t="b">
        <v>0</v>
      </c>
      <c r="Q84">
        <v>138261413</v>
      </c>
      <c r="R84" t="s">
        <v>150</v>
      </c>
      <c r="S84">
        <v>1E-3</v>
      </c>
      <c r="T84" t="s">
        <v>184</v>
      </c>
      <c r="U84">
        <v>2018</v>
      </c>
      <c r="V84" t="s">
        <v>151</v>
      </c>
      <c r="W84" t="s">
        <v>207</v>
      </c>
      <c r="X84" t="s">
        <v>208</v>
      </c>
      <c r="Y84" t="s">
        <v>155</v>
      </c>
      <c r="Z84">
        <v>515935</v>
      </c>
      <c r="AA84">
        <v>253417</v>
      </c>
      <c r="AB84">
        <v>-0.30632621725807402</v>
      </c>
      <c r="AC84">
        <v>52.1668520239771</v>
      </c>
    </row>
    <row r="85" spans="1:29">
      <c r="A85" t="s">
        <v>203</v>
      </c>
      <c r="B85">
        <v>7299</v>
      </c>
      <c r="C85">
        <v>2058155</v>
      </c>
      <c r="D85" t="s">
        <v>164</v>
      </c>
      <c r="E85" t="s">
        <v>126</v>
      </c>
      <c r="F85" t="s">
        <v>179</v>
      </c>
      <c r="G85" t="s">
        <v>118</v>
      </c>
      <c r="H85" s="1">
        <v>45300.554166666669</v>
      </c>
      <c r="I85" t="s">
        <v>180</v>
      </c>
      <c r="J85" t="s">
        <v>116</v>
      </c>
      <c r="K85" t="s">
        <v>146</v>
      </c>
      <c r="L85" t="s">
        <v>147</v>
      </c>
      <c r="M85" t="s">
        <v>183</v>
      </c>
      <c r="N85">
        <v>9.7000000000000003E-3</v>
      </c>
      <c r="O85" t="s">
        <v>149</v>
      </c>
      <c r="P85" t="b">
        <v>0</v>
      </c>
      <c r="Q85">
        <v>138261413</v>
      </c>
      <c r="R85" t="s">
        <v>150</v>
      </c>
      <c r="S85">
        <v>1E-3</v>
      </c>
      <c r="T85" t="s">
        <v>184</v>
      </c>
      <c r="U85">
        <v>2024</v>
      </c>
      <c r="V85" t="s">
        <v>151</v>
      </c>
      <c r="W85" t="s">
        <v>204</v>
      </c>
      <c r="X85" t="s">
        <v>154</v>
      </c>
      <c r="Y85" t="s">
        <v>155</v>
      </c>
      <c r="Z85">
        <v>507500</v>
      </c>
      <c r="AA85">
        <v>299100</v>
      </c>
      <c r="AB85">
        <v>-0.41497245145673001</v>
      </c>
      <c r="AC85">
        <v>52.579097446717</v>
      </c>
    </row>
    <row r="86" spans="1:29">
      <c r="A86" t="s">
        <v>187</v>
      </c>
      <c r="B86">
        <v>7299</v>
      </c>
      <c r="C86">
        <v>2042974</v>
      </c>
      <c r="D86" t="s">
        <v>164</v>
      </c>
      <c r="E86" t="s">
        <v>126</v>
      </c>
      <c r="F86" t="s">
        <v>179</v>
      </c>
      <c r="G86" t="s">
        <v>118</v>
      </c>
      <c r="H86" s="1">
        <v>45133.52847222222</v>
      </c>
      <c r="I86" t="s">
        <v>180</v>
      </c>
      <c r="J86" t="s">
        <v>116</v>
      </c>
      <c r="K86" t="s">
        <v>181</v>
      </c>
      <c r="L86" t="s">
        <v>182</v>
      </c>
      <c r="M86" t="s">
        <v>183</v>
      </c>
      <c r="N86">
        <v>9.4999999999999998E-3</v>
      </c>
      <c r="O86" t="s">
        <v>149</v>
      </c>
      <c r="P86" t="b">
        <v>0</v>
      </c>
      <c r="Q86">
        <v>138261413</v>
      </c>
      <c r="R86" t="s">
        <v>150</v>
      </c>
      <c r="S86">
        <v>1E-3</v>
      </c>
      <c r="T86" t="s">
        <v>184</v>
      </c>
      <c r="U86">
        <v>2023</v>
      </c>
      <c r="V86" t="s">
        <v>151</v>
      </c>
      <c r="W86" t="s">
        <v>188</v>
      </c>
      <c r="X86" t="s">
        <v>189</v>
      </c>
      <c r="Y86" t="s">
        <v>155</v>
      </c>
      <c r="Z86">
        <v>636400</v>
      </c>
      <c r="AA86">
        <v>291600</v>
      </c>
      <c r="AB86">
        <v>1.4791973795069699</v>
      </c>
      <c r="AC86">
        <v>52.471107816141703</v>
      </c>
    </row>
    <row r="87" spans="1:29">
      <c r="A87" t="s">
        <v>203</v>
      </c>
      <c r="B87">
        <v>7299</v>
      </c>
      <c r="C87">
        <v>1863251</v>
      </c>
      <c r="D87" t="s">
        <v>164</v>
      </c>
      <c r="E87" t="s">
        <v>126</v>
      </c>
      <c r="F87" t="s">
        <v>179</v>
      </c>
      <c r="G87" t="s">
        <v>118</v>
      </c>
      <c r="H87" s="1">
        <v>42781.59652777778</v>
      </c>
      <c r="I87" t="s">
        <v>180</v>
      </c>
      <c r="J87" t="s">
        <v>116</v>
      </c>
      <c r="K87" t="s">
        <v>146</v>
      </c>
      <c r="L87" t="s">
        <v>147</v>
      </c>
      <c r="M87" t="s">
        <v>183</v>
      </c>
      <c r="N87">
        <v>3.3000000000000002E-2</v>
      </c>
      <c r="O87" t="s">
        <v>149</v>
      </c>
      <c r="P87" t="b">
        <v>0</v>
      </c>
      <c r="Q87">
        <v>138261413</v>
      </c>
      <c r="R87" t="s">
        <v>150</v>
      </c>
      <c r="S87">
        <v>1E-3</v>
      </c>
      <c r="T87" t="s">
        <v>184</v>
      </c>
      <c r="U87">
        <v>2017</v>
      </c>
      <c r="V87" t="s">
        <v>151</v>
      </c>
      <c r="W87" t="s">
        <v>204</v>
      </c>
      <c r="X87" t="s">
        <v>154</v>
      </c>
      <c r="Y87" t="s">
        <v>155</v>
      </c>
      <c r="Z87">
        <v>507500</v>
      </c>
      <c r="AA87">
        <v>299100</v>
      </c>
      <c r="AB87">
        <v>-0.41497245145673001</v>
      </c>
      <c r="AC87">
        <v>52.579097446717</v>
      </c>
    </row>
    <row r="88" spans="1:29">
      <c r="A88" t="s">
        <v>206</v>
      </c>
      <c r="B88">
        <v>7299</v>
      </c>
      <c r="C88">
        <v>2006665</v>
      </c>
      <c r="D88" t="s">
        <v>164</v>
      </c>
      <c r="E88" t="s">
        <v>126</v>
      </c>
      <c r="F88" t="s">
        <v>179</v>
      </c>
      <c r="G88" t="s">
        <v>118</v>
      </c>
      <c r="H88" s="1">
        <v>44663.429861111108</v>
      </c>
      <c r="I88" t="s">
        <v>180</v>
      </c>
      <c r="J88" t="s">
        <v>116</v>
      </c>
      <c r="K88" t="s">
        <v>199</v>
      </c>
      <c r="L88" t="s">
        <v>200</v>
      </c>
      <c r="M88" t="s">
        <v>183</v>
      </c>
      <c r="N88">
        <v>2.7E-2</v>
      </c>
      <c r="O88" t="s">
        <v>149</v>
      </c>
      <c r="P88" t="b">
        <v>0</v>
      </c>
      <c r="Q88">
        <v>138261413</v>
      </c>
      <c r="R88" t="s">
        <v>150</v>
      </c>
      <c r="S88">
        <v>1E-3</v>
      </c>
      <c r="T88" t="s">
        <v>184</v>
      </c>
      <c r="U88">
        <v>2022</v>
      </c>
      <c r="V88" t="s">
        <v>151</v>
      </c>
      <c r="W88" t="s">
        <v>207</v>
      </c>
      <c r="X88" t="s">
        <v>208</v>
      </c>
      <c r="Y88" t="s">
        <v>155</v>
      </c>
      <c r="Z88">
        <v>515935</v>
      </c>
      <c r="AA88">
        <v>253417</v>
      </c>
      <c r="AB88">
        <v>-0.30632621725807402</v>
      </c>
      <c r="AC88">
        <v>52.1668520239771</v>
      </c>
    </row>
    <row r="89" spans="1:29">
      <c r="A89" t="s">
        <v>263</v>
      </c>
      <c r="B89">
        <v>7299</v>
      </c>
      <c r="C89">
        <v>1625676</v>
      </c>
      <c r="D89" t="s">
        <v>164</v>
      </c>
      <c r="E89" t="s">
        <v>126</v>
      </c>
      <c r="F89" t="s">
        <v>205</v>
      </c>
      <c r="G89" t="s">
        <v>112</v>
      </c>
      <c r="H89" s="1">
        <v>43472.454861111109</v>
      </c>
      <c r="I89" t="s">
        <v>180</v>
      </c>
      <c r="J89" t="s">
        <v>116</v>
      </c>
      <c r="K89" t="s">
        <v>165</v>
      </c>
      <c r="L89" t="s">
        <v>166</v>
      </c>
      <c r="M89" t="s">
        <v>183</v>
      </c>
      <c r="N89">
        <v>4.4999999999999997E-3</v>
      </c>
      <c r="O89" t="s">
        <v>149</v>
      </c>
      <c r="P89" t="b">
        <v>0</v>
      </c>
      <c r="Q89">
        <v>138261413</v>
      </c>
      <c r="R89" t="s">
        <v>150</v>
      </c>
      <c r="S89">
        <v>1E-3</v>
      </c>
      <c r="T89" t="s">
        <v>184</v>
      </c>
      <c r="U89">
        <v>2019</v>
      </c>
      <c r="V89" t="s">
        <v>151</v>
      </c>
      <c r="W89" t="s">
        <v>264</v>
      </c>
      <c r="X89" t="s">
        <v>243</v>
      </c>
      <c r="Y89" t="s">
        <v>155</v>
      </c>
      <c r="Z89">
        <v>459334</v>
      </c>
      <c r="AA89">
        <v>444561</v>
      </c>
      <c r="AB89">
        <v>-1.0986183304297801</v>
      </c>
      <c r="AC89">
        <v>53.893839137414503</v>
      </c>
    </row>
    <row r="90" spans="1:29">
      <c r="A90" t="s">
        <v>206</v>
      </c>
      <c r="B90">
        <v>7299</v>
      </c>
      <c r="C90">
        <v>1834165</v>
      </c>
      <c r="D90" t="s">
        <v>164</v>
      </c>
      <c r="E90" t="s">
        <v>126</v>
      </c>
      <c r="F90" t="s">
        <v>179</v>
      </c>
      <c r="G90" t="s">
        <v>118</v>
      </c>
      <c r="H90" s="1">
        <v>42514.409722222219</v>
      </c>
      <c r="I90" t="s">
        <v>180</v>
      </c>
      <c r="J90" t="s">
        <v>116</v>
      </c>
      <c r="K90" t="s">
        <v>199</v>
      </c>
      <c r="L90" t="s">
        <v>200</v>
      </c>
      <c r="M90" t="s">
        <v>183</v>
      </c>
      <c r="N90">
        <v>4.5999999999999999E-2</v>
      </c>
      <c r="O90" t="s">
        <v>149</v>
      </c>
      <c r="P90" t="b">
        <v>0</v>
      </c>
      <c r="Q90">
        <v>138261413</v>
      </c>
      <c r="R90" t="s">
        <v>150</v>
      </c>
      <c r="S90">
        <v>1E-3</v>
      </c>
      <c r="T90" t="s">
        <v>184</v>
      </c>
      <c r="U90">
        <v>2016</v>
      </c>
      <c r="V90" t="s">
        <v>151</v>
      </c>
      <c r="W90" t="s">
        <v>207</v>
      </c>
      <c r="X90" t="s">
        <v>208</v>
      </c>
      <c r="Y90" t="s">
        <v>155</v>
      </c>
      <c r="Z90">
        <v>515935</v>
      </c>
      <c r="AA90">
        <v>253417</v>
      </c>
      <c r="AB90">
        <v>-0.30632621725807402</v>
      </c>
      <c r="AC90">
        <v>52.1668520239771</v>
      </c>
    </row>
    <row r="91" spans="1:29">
      <c r="A91" t="s">
        <v>247</v>
      </c>
      <c r="B91">
        <v>7299</v>
      </c>
      <c r="C91">
        <v>1604819</v>
      </c>
      <c r="D91" t="s">
        <v>164</v>
      </c>
      <c r="E91" t="s">
        <v>126</v>
      </c>
      <c r="F91" t="s">
        <v>236</v>
      </c>
      <c r="G91" t="s">
        <v>115</v>
      </c>
      <c r="H91" s="1">
        <v>45173.557638888888</v>
      </c>
      <c r="I91" t="s">
        <v>180</v>
      </c>
      <c r="J91" t="s">
        <v>116</v>
      </c>
      <c r="K91" t="s">
        <v>228</v>
      </c>
      <c r="L91" t="s">
        <v>229</v>
      </c>
      <c r="M91" t="s">
        <v>183</v>
      </c>
      <c r="N91">
        <v>2.2000000000000001E-3</v>
      </c>
      <c r="O91" t="s">
        <v>149</v>
      </c>
      <c r="P91" t="b">
        <v>0</v>
      </c>
      <c r="Q91">
        <v>138261413</v>
      </c>
      <c r="R91" t="s">
        <v>150</v>
      </c>
      <c r="S91">
        <v>1E-3</v>
      </c>
      <c r="T91" t="s">
        <v>184</v>
      </c>
      <c r="U91">
        <v>2023</v>
      </c>
      <c r="V91" t="s">
        <v>151</v>
      </c>
      <c r="W91" t="s">
        <v>248</v>
      </c>
      <c r="X91" t="s">
        <v>249</v>
      </c>
      <c r="Y91" t="s">
        <v>155</v>
      </c>
      <c r="Z91">
        <v>435499</v>
      </c>
      <c r="AA91">
        <v>117847</v>
      </c>
      <c r="AB91">
        <v>-1.4959290530529701</v>
      </c>
      <c r="AC91">
        <v>50.958961874929102</v>
      </c>
    </row>
    <row r="92" spans="1:29">
      <c r="A92" t="s">
        <v>178</v>
      </c>
      <c r="B92">
        <v>7299</v>
      </c>
      <c r="C92">
        <v>1906839</v>
      </c>
      <c r="D92" t="s">
        <v>164</v>
      </c>
      <c r="E92" t="s">
        <v>126</v>
      </c>
      <c r="F92" t="s">
        <v>179</v>
      </c>
      <c r="G92" t="s">
        <v>118</v>
      </c>
      <c r="H92" s="1">
        <v>43287.606249999997</v>
      </c>
      <c r="I92" t="s">
        <v>180</v>
      </c>
      <c r="J92" t="s">
        <v>116</v>
      </c>
      <c r="K92" t="s">
        <v>181</v>
      </c>
      <c r="L92" t="s">
        <v>182</v>
      </c>
      <c r="M92" t="s">
        <v>183</v>
      </c>
      <c r="N92">
        <v>9.5999999999999992E-3</v>
      </c>
      <c r="O92" t="s">
        <v>149</v>
      </c>
      <c r="P92" t="b">
        <v>0</v>
      </c>
      <c r="Q92">
        <v>138261413</v>
      </c>
      <c r="R92" t="s">
        <v>150</v>
      </c>
      <c r="S92">
        <v>1E-3</v>
      </c>
      <c r="T92" t="s">
        <v>184</v>
      </c>
      <c r="U92">
        <v>2018</v>
      </c>
      <c r="V92" t="s">
        <v>151</v>
      </c>
      <c r="W92" t="s">
        <v>185</v>
      </c>
      <c r="X92" t="s">
        <v>186</v>
      </c>
      <c r="Y92" t="s">
        <v>155</v>
      </c>
      <c r="Z92">
        <v>620600</v>
      </c>
      <c r="AA92">
        <v>309500</v>
      </c>
      <c r="AB92">
        <v>1.2588812496391699</v>
      </c>
      <c r="AC92">
        <v>52.638374352215699</v>
      </c>
    </row>
    <row r="93" spans="1:29">
      <c r="A93" t="s">
        <v>187</v>
      </c>
      <c r="B93">
        <v>7299</v>
      </c>
      <c r="C93">
        <v>2009287</v>
      </c>
      <c r="D93" t="s">
        <v>164</v>
      </c>
      <c r="E93" t="s">
        <v>126</v>
      </c>
      <c r="F93" t="s">
        <v>179</v>
      </c>
      <c r="G93" t="s">
        <v>118</v>
      </c>
      <c r="H93" s="1">
        <v>44691.556250000001</v>
      </c>
      <c r="I93" t="s">
        <v>180</v>
      </c>
      <c r="J93" t="s">
        <v>116</v>
      </c>
      <c r="K93" t="s">
        <v>181</v>
      </c>
      <c r="L93" t="s">
        <v>182</v>
      </c>
      <c r="M93" t="s">
        <v>183</v>
      </c>
      <c r="N93">
        <v>1.2E-2</v>
      </c>
      <c r="O93" t="s">
        <v>149</v>
      </c>
      <c r="P93" t="b">
        <v>0</v>
      </c>
      <c r="Q93">
        <v>138261413</v>
      </c>
      <c r="R93" t="s">
        <v>150</v>
      </c>
      <c r="S93">
        <v>1E-3</v>
      </c>
      <c r="T93" t="s">
        <v>184</v>
      </c>
      <c r="U93">
        <v>2022</v>
      </c>
      <c r="V93" t="s">
        <v>151</v>
      </c>
      <c r="W93" t="s">
        <v>188</v>
      </c>
      <c r="X93" t="s">
        <v>189</v>
      </c>
      <c r="Y93" t="s">
        <v>155</v>
      </c>
      <c r="Z93">
        <v>636400</v>
      </c>
      <c r="AA93">
        <v>291600</v>
      </c>
      <c r="AB93">
        <v>1.4791973795069699</v>
      </c>
      <c r="AC93">
        <v>52.471107816141703</v>
      </c>
    </row>
    <row r="94" spans="1:29">
      <c r="A94" t="s">
        <v>203</v>
      </c>
      <c r="B94">
        <v>7299</v>
      </c>
      <c r="C94">
        <v>1976746</v>
      </c>
      <c r="D94" t="s">
        <v>164</v>
      </c>
      <c r="E94" t="s">
        <v>126</v>
      </c>
      <c r="F94" t="s">
        <v>179</v>
      </c>
      <c r="G94" t="s">
        <v>118</v>
      </c>
      <c r="H94" s="1">
        <v>44242.606944444444</v>
      </c>
      <c r="I94" t="s">
        <v>180</v>
      </c>
      <c r="J94" t="s">
        <v>116</v>
      </c>
      <c r="K94" t="s">
        <v>146</v>
      </c>
      <c r="L94" t="s">
        <v>147</v>
      </c>
      <c r="M94" t="s">
        <v>183</v>
      </c>
      <c r="N94">
        <v>1.2E-2</v>
      </c>
      <c r="O94" t="s">
        <v>149</v>
      </c>
      <c r="P94" t="b">
        <v>0</v>
      </c>
      <c r="Q94">
        <v>138261413</v>
      </c>
      <c r="R94" t="s">
        <v>150</v>
      </c>
      <c r="S94">
        <v>1E-3</v>
      </c>
      <c r="T94" t="s">
        <v>184</v>
      </c>
      <c r="U94">
        <v>2021</v>
      </c>
      <c r="V94" t="s">
        <v>151</v>
      </c>
      <c r="W94" t="s">
        <v>204</v>
      </c>
      <c r="X94" t="s">
        <v>154</v>
      </c>
      <c r="Y94" t="s">
        <v>155</v>
      </c>
      <c r="Z94">
        <v>507500</v>
      </c>
      <c r="AA94">
        <v>299100</v>
      </c>
      <c r="AB94">
        <v>-0.41497245145673001</v>
      </c>
      <c r="AC94">
        <v>52.579097446717</v>
      </c>
    </row>
    <row r="95" spans="1:29">
      <c r="A95" t="s">
        <v>241</v>
      </c>
      <c r="B95">
        <v>7299</v>
      </c>
      <c r="C95">
        <v>1681220</v>
      </c>
      <c r="D95" t="s">
        <v>164</v>
      </c>
      <c r="E95" t="s">
        <v>126</v>
      </c>
      <c r="F95" t="s">
        <v>179</v>
      </c>
      <c r="G95" t="s">
        <v>118</v>
      </c>
      <c r="H95" s="1">
        <v>44403.569444444445</v>
      </c>
      <c r="I95" t="s">
        <v>180</v>
      </c>
      <c r="J95" t="s">
        <v>116</v>
      </c>
      <c r="K95" t="s">
        <v>165</v>
      </c>
      <c r="L95" t="s">
        <v>166</v>
      </c>
      <c r="M95" t="s">
        <v>183</v>
      </c>
      <c r="N95">
        <v>6.0000000000000001E-3</v>
      </c>
      <c r="O95" t="s">
        <v>149</v>
      </c>
      <c r="P95" t="b">
        <v>0</v>
      </c>
      <c r="Q95">
        <v>138261413</v>
      </c>
      <c r="R95" t="s">
        <v>150</v>
      </c>
      <c r="S95">
        <v>1E-3</v>
      </c>
      <c r="T95" t="s">
        <v>184</v>
      </c>
      <c r="U95">
        <v>2021</v>
      </c>
      <c r="V95" t="s">
        <v>151</v>
      </c>
      <c r="W95" t="s">
        <v>242</v>
      </c>
      <c r="X95" t="s">
        <v>243</v>
      </c>
      <c r="Y95" t="s">
        <v>155</v>
      </c>
      <c r="Z95">
        <v>456840</v>
      </c>
      <c r="AA95">
        <v>455364</v>
      </c>
      <c r="AB95">
        <v>-1.13455725358881</v>
      </c>
      <c r="AC95">
        <v>53.991201424557502</v>
      </c>
    </row>
    <row r="96" spans="1:29">
      <c r="A96" t="s">
        <v>187</v>
      </c>
      <c r="B96">
        <v>7299</v>
      </c>
      <c r="C96">
        <v>1960590</v>
      </c>
      <c r="D96" t="s">
        <v>164</v>
      </c>
      <c r="E96" t="s">
        <v>126</v>
      </c>
      <c r="F96" t="s">
        <v>205</v>
      </c>
      <c r="G96" t="s">
        <v>112</v>
      </c>
      <c r="H96" s="1">
        <v>43900.427777777775</v>
      </c>
      <c r="I96" t="s">
        <v>180</v>
      </c>
      <c r="J96" t="s">
        <v>116</v>
      </c>
      <c r="K96" t="s">
        <v>181</v>
      </c>
      <c r="L96" t="s">
        <v>182</v>
      </c>
      <c r="M96" t="s">
        <v>183</v>
      </c>
      <c r="N96">
        <v>6.4000000000000003E-3</v>
      </c>
      <c r="O96" t="s">
        <v>149</v>
      </c>
      <c r="P96" t="b">
        <v>0</v>
      </c>
      <c r="Q96">
        <v>138261413</v>
      </c>
      <c r="R96" t="s">
        <v>150</v>
      </c>
      <c r="S96">
        <v>1E-3</v>
      </c>
      <c r="T96" t="s">
        <v>184</v>
      </c>
      <c r="U96">
        <v>2020</v>
      </c>
      <c r="V96" t="s">
        <v>151</v>
      </c>
      <c r="W96" t="s">
        <v>188</v>
      </c>
      <c r="X96" t="s">
        <v>189</v>
      </c>
      <c r="Y96" t="s">
        <v>155</v>
      </c>
      <c r="Z96">
        <v>636400</v>
      </c>
      <c r="AA96">
        <v>291600</v>
      </c>
      <c r="AB96">
        <v>1.4791973795069699</v>
      </c>
      <c r="AC96">
        <v>52.471107816141703</v>
      </c>
    </row>
    <row r="97" spans="1:29">
      <c r="A97" t="s">
        <v>187</v>
      </c>
      <c r="B97">
        <v>7299</v>
      </c>
      <c r="C97">
        <v>1774064</v>
      </c>
      <c r="D97" t="s">
        <v>164</v>
      </c>
      <c r="E97" t="s">
        <v>126</v>
      </c>
      <c r="F97" t="s">
        <v>205</v>
      </c>
      <c r="G97" t="s">
        <v>112</v>
      </c>
      <c r="H97" s="1">
        <v>41915.341666666667</v>
      </c>
      <c r="I97" t="s">
        <v>180</v>
      </c>
      <c r="J97" t="s">
        <v>116</v>
      </c>
      <c r="K97" t="s">
        <v>181</v>
      </c>
      <c r="L97" t="s">
        <v>182</v>
      </c>
      <c r="M97" t="s">
        <v>183</v>
      </c>
      <c r="N97">
        <v>1.4999999999999999E-2</v>
      </c>
      <c r="O97" t="s">
        <v>149</v>
      </c>
      <c r="P97" t="b">
        <v>0</v>
      </c>
      <c r="Q97">
        <v>138261413</v>
      </c>
      <c r="R97" t="s">
        <v>150</v>
      </c>
      <c r="S97">
        <v>1E-3</v>
      </c>
      <c r="T97" t="s">
        <v>184</v>
      </c>
      <c r="U97">
        <v>2014</v>
      </c>
      <c r="V97" t="s">
        <v>151</v>
      </c>
      <c r="W97" t="s">
        <v>188</v>
      </c>
      <c r="X97" t="s">
        <v>189</v>
      </c>
      <c r="Y97" t="s">
        <v>155</v>
      </c>
      <c r="Z97">
        <v>636400</v>
      </c>
      <c r="AA97">
        <v>291600</v>
      </c>
      <c r="AB97">
        <v>1.4791973795069699</v>
      </c>
      <c r="AC97">
        <v>52.471107816141703</v>
      </c>
    </row>
    <row r="98" spans="1:29">
      <c r="A98" t="s">
        <v>265</v>
      </c>
      <c r="B98">
        <v>7299</v>
      </c>
      <c r="C98">
        <v>3447869</v>
      </c>
      <c r="D98" t="s">
        <v>164</v>
      </c>
      <c r="E98" t="s">
        <v>126</v>
      </c>
      <c r="F98" t="s">
        <v>236</v>
      </c>
      <c r="G98" t="s">
        <v>115</v>
      </c>
      <c r="H98" s="1">
        <v>44673.676388888889</v>
      </c>
      <c r="I98" t="s">
        <v>180</v>
      </c>
      <c r="J98" t="s">
        <v>116</v>
      </c>
      <c r="K98" t="s">
        <v>251</v>
      </c>
      <c r="L98" t="s">
        <v>252</v>
      </c>
      <c r="M98" t="s">
        <v>183</v>
      </c>
      <c r="N98">
        <v>9.2999999999999992E-3</v>
      </c>
      <c r="O98" t="s">
        <v>149</v>
      </c>
      <c r="P98" t="b">
        <v>0</v>
      </c>
      <c r="Q98">
        <v>138261413</v>
      </c>
      <c r="R98" t="s">
        <v>150</v>
      </c>
      <c r="S98">
        <v>1E-3</v>
      </c>
      <c r="T98" t="s">
        <v>184</v>
      </c>
      <c r="U98">
        <v>2022</v>
      </c>
      <c r="V98" t="s">
        <v>151</v>
      </c>
      <c r="W98" t="s">
        <v>266</v>
      </c>
      <c r="X98" t="s">
        <v>267</v>
      </c>
      <c r="Y98" t="s">
        <v>155</v>
      </c>
      <c r="Z98">
        <v>387717</v>
      </c>
      <c r="AA98">
        <v>106747</v>
      </c>
      <c r="AB98">
        <v>-2.1758871951171499</v>
      </c>
      <c r="AC98">
        <v>50.860100095138598</v>
      </c>
    </row>
    <row r="99" spans="1:29">
      <c r="A99" t="s">
        <v>187</v>
      </c>
      <c r="B99">
        <v>7299</v>
      </c>
      <c r="C99">
        <v>1924262</v>
      </c>
      <c r="D99" t="s">
        <v>164</v>
      </c>
      <c r="E99" t="s">
        <v>126</v>
      </c>
      <c r="F99" t="s">
        <v>179</v>
      </c>
      <c r="G99" t="s">
        <v>118</v>
      </c>
      <c r="H99" s="1">
        <v>43494.341666666667</v>
      </c>
      <c r="I99" t="s">
        <v>180</v>
      </c>
      <c r="J99" t="s">
        <v>116</v>
      </c>
      <c r="K99" t="s">
        <v>181</v>
      </c>
      <c r="L99" t="s">
        <v>182</v>
      </c>
      <c r="M99" t="s">
        <v>183</v>
      </c>
      <c r="N99">
        <v>1.6E-2</v>
      </c>
      <c r="O99" t="s">
        <v>149</v>
      </c>
      <c r="P99" t="b">
        <v>0</v>
      </c>
      <c r="Q99">
        <v>138261413</v>
      </c>
      <c r="R99" t="s">
        <v>150</v>
      </c>
      <c r="S99">
        <v>1E-3</v>
      </c>
      <c r="T99" t="s">
        <v>184</v>
      </c>
      <c r="U99">
        <v>2019</v>
      </c>
      <c r="V99" t="s">
        <v>151</v>
      </c>
      <c r="W99" t="s">
        <v>188</v>
      </c>
      <c r="X99" t="s">
        <v>189</v>
      </c>
      <c r="Y99" t="s">
        <v>155</v>
      </c>
      <c r="Z99">
        <v>636400</v>
      </c>
      <c r="AA99">
        <v>291600</v>
      </c>
      <c r="AB99">
        <v>1.4791973795069699</v>
      </c>
      <c r="AC99">
        <v>52.471107816141703</v>
      </c>
    </row>
    <row r="100" spans="1:29">
      <c r="A100" t="s">
        <v>187</v>
      </c>
      <c r="B100">
        <v>7299</v>
      </c>
      <c r="C100">
        <v>1799321</v>
      </c>
      <c r="D100" t="s">
        <v>164</v>
      </c>
      <c r="E100" t="s">
        <v>126</v>
      </c>
      <c r="F100" t="s">
        <v>179</v>
      </c>
      <c r="G100" t="s">
        <v>118</v>
      </c>
      <c r="H100" s="1">
        <v>42158.370833333334</v>
      </c>
      <c r="I100" t="s">
        <v>180</v>
      </c>
      <c r="J100" t="s">
        <v>116</v>
      </c>
      <c r="K100" t="s">
        <v>181</v>
      </c>
      <c r="L100" t="s">
        <v>182</v>
      </c>
      <c r="M100" t="s">
        <v>183</v>
      </c>
      <c r="N100">
        <v>1.2E-2</v>
      </c>
      <c r="O100" t="s">
        <v>149</v>
      </c>
      <c r="P100" t="b">
        <v>0</v>
      </c>
      <c r="Q100">
        <v>138261413</v>
      </c>
      <c r="R100" t="s">
        <v>150</v>
      </c>
      <c r="S100">
        <v>1E-3</v>
      </c>
      <c r="T100" t="s">
        <v>184</v>
      </c>
      <c r="U100">
        <v>2015</v>
      </c>
      <c r="V100" t="s">
        <v>151</v>
      </c>
      <c r="W100" t="s">
        <v>188</v>
      </c>
      <c r="X100" t="s">
        <v>189</v>
      </c>
      <c r="Y100" t="s">
        <v>155</v>
      </c>
      <c r="Z100">
        <v>636400</v>
      </c>
      <c r="AA100">
        <v>291600</v>
      </c>
      <c r="AB100">
        <v>1.4791973795069699</v>
      </c>
      <c r="AC100">
        <v>52.471107816141703</v>
      </c>
    </row>
    <row r="101" spans="1:29">
      <c r="A101" t="s">
        <v>263</v>
      </c>
      <c r="B101">
        <v>7299</v>
      </c>
      <c r="C101">
        <v>1731559</v>
      </c>
      <c r="D101" t="s">
        <v>164</v>
      </c>
      <c r="E101" t="s">
        <v>126</v>
      </c>
      <c r="F101" t="s">
        <v>179</v>
      </c>
      <c r="G101" t="s">
        <v>118</v>
      </c>
      <c r="H101" s="1">
        <v>45177.720138888886</v>
      </c>
      <c r="I101" t="s">
        <v>180</v>
      </c>
      <c r="J101" t="s">
        <v>116</v>
      </c>
      <c r="K101" t="s">
        <v>165</v>
      </c>
      <c r="L101" t="s">
        <v>166</v>
      </c>
      <c r="M101" t="s">
        <v>148</v>
      </c>
      <c r="N101">
        <v>7.6E-3</v>
      </c>
      <c r="O101" t="s">
        <v>149</v>
      </c>
      <c r="P101" t="b">
        <v>0</v>
      </c>
      <c r="Q101">
        <v>138261413</v>
      </c>
      <c r="R101" t="s">
        <v>150</v>
      </c>
      <c r="S101">
        <v>1E-3</v>
      </c>
      <c r="T101" t="s">
        <v>184</v>
      </c>
      <c r="U101">
        <v>2023</v>
      </c>
      <c r="V101" t="s">
        <v>151</v>
      </c>
      <c r="W101" t="s">
        <v>264</v>
      </c>
      <c r="X101" t="s">
        <v>243</v>
      </c>
      <c r="Y101" t="s">
        <v>155</v>
      </c>
      <c r="Z101">
        <v>459334</v>
      </c>
      <c r="AA101">
        <v>444561</v>
      </c>
      <c r="AB101">
        <v>-1.0986183304297801</v>
      </c>
      <c r="AC101">
        <v>53.893839137414503</v>
      </c>
    </row>
    <row r="102" spans="1:29">
      <c r="A102" t="s">
        <v>203</v>
      </c>
      <c r="B102">
        <v>7299</v>
      </c>
      <c r="C102">
        <v>1903967</v>
      </c>
      <c r="D102" t="s">
        <v>164</v>
      </c>
      <c r="E102" t="s">
        <v>126</v>
      </c>
      <c r="F102" t="s">
        <v>179</v>
      </c>
      <c r="G102" t="s">
        <v>118</v>
      </c>
      <c r="H102" s="1">
        <v>43249.444444444445</v>
      </c>
      <c r="I102" t="s">
        <v>180</v>
      </c>
      <c r="J102" t="s">
        <v>116</v>
      </c>
      <c r="K102" t="s">
        <v>146</v>
      </c>
      <c r="L102" t="s">
        <v>147</v>
      </c>
      <c r="M102" t="s">
        <v>183</v>
      </c>
      <c r="N102">
        <v>3.7999999999999999E-2</v>
      </c>
      <c r="O102" t="s">
        <v>149</v>
      </c>
      <c r="P102" t="b">
        <v>0</v>
      </c>
      <c r="Q102">
        <v>138261413</v>
      </c>
      <c r="R102" t="s">
        <v>150</v>
      </c>
      <c r="S102">
        <v>1E-3</v>
      </c>
      <c r="T102" t="s">
        <v>184</v>
      </c>
      <c r="U102">
        <v>2018</v>
      </c>
      <c r="V102" t="s">
        <v>151</v>
      </c>
      <c r="W102" t="s">
        <v>204</v>
      </c>
      <c r="X102" t="s">
        <v>154</v>
      </c>
      <c r="Y102" t="s">
        <v>155</v>
      </c>
      <c r="Z102">
        <v>507500</v>
      </c>
      <c r="AA102">
        <v>299100</v>
      </c>
      <c r="AB102">
        <v>-0.41497245145673001</v>
      </c>
      <c r="AC102">
        <v>52.579097446717</v>
      </c>
    </row>
    <row r="103" spans="1:29">
      <c r="A103" t="s">
        <v>206</v>
      </c>
      <c r="B103">
        <v>7299</v>
      </c>
      <c r="C103">
        <v>1899664</v>
      </c>
      <c r="D103" t="s">
        <v>164</v>
      </c>
      <c r="E103" t="s">
        <v>126</v>
      </c>
      <c r="F103" t="s">
        <v>179</v>
      </c>
      <c r="G103" t="s">
        <v>118</v>
      </c>
      <c r="H103" s="1">
        <v>43215.579861111109</v>
      </c>
      <c r="I103" t="s">
        <v>180</v>
      </c>
      <c r="J103" t="s">
        <v>116</v>
      </c>
      <c r="K103" t="s">
        <v>199</v>
      </c>
      <c r="L103" t="s">
        <v>200</v>
      </c>
      <c r="M103" t="s">
        <v>183</v>
      </c>
      <c r="N103">
        <v>0.02</v>
      </c>
      <c r="O103" t="s">
        <v>149</v>
      </c>
      <c r="P103" t="b">
        <v>0</v>
      </c>
      <c r="Q103">
        <v>138261413</v>
      </c>
      <c r="R103" t="s">
        <v>150</v>
      </c>
      <c r="S103">
        <v>1E-3</v>
      </c>
      <c r="T103" t="s">
        <v>184</v>
      </c>
      <c r="U103">
        <v>2018</v>
      </c>
      <c r="V103" t="s">
        <v>151</v>
      </c>
      <c r="W103" t="s">
        <v>207</v>
      </c>
      <c r="X103" t="s">
        <v>208</v>
      </c>
      <c r="Y103" t="s">
        <v>155</v>
      </c>
      <c r="Z103">
        <v>515935</v>
      </c>
      <c r="AA103">
        <v>253417</v>
      </c>
      <c r="AB103">
        <v>-0.30632621725807402</v>
      </c>
      <c r="AC103">
        <v>52.1668520239771</v>
      </c>
    </row>
    <row r="104" spans="1:29">
      <c r="A104" t="s">
        <v>187</v>
      </c>
      <c r="B104">
        <v>7299</v>
      </c>
      <c r="C104">
        <v>1815371</v>
      </c>
      <c r="D104" t="s">
        <v>164</v>
      </c>
      <c r="E104" t="s">
        <v>126</v>
      </c>
      <c r="F104" t="s">
        <v>179</v>
      </c>
      <c r="G104" t="s">
        <v>118</v>
      </c>
      <c r="H104" s="1">
        <v>42320.558333333334</v>
      </c>
      <c r="I104" t="s">
        <v>180</v>
      </c>
      <c r="J104" t="s">
        <v>116</v>
      </c>
      <c r="K104" t="s">
        <v>181</v>
      </c>
      <c r="L104" t="s">
        <v>182</v>
      </c>
      <c r="M104" t="s">
        <v>183</v>
      </c>
      <c r="N104">
        <v>2.8000000000000001E-2</v>
      </c>
      <c r="O104" t="s">
        <v>149</v>
      </c>
      <c r="P104" t="b">
        <v>0</v>
      </c>
      <c r="Q104">
        <v>138261413</v>
      </c>
      <c r="R104" t="s">
        <v>150</v>
      </c>
      <c r="S104">
        <v>1E-3</v>
      </c>
      <c r="T104" t="s">
        <v>184</v>
      </c>
      <c r="U104">
        <v>2015</v>
      </c>
      <c r="V104" t="s">
        <v>151</v>
      </c>
      <c r="W104" t="s">
        <v>188</v>
      </c>
      <c r="X104" t="s">
        <v>189</v>
      </c>
      <c r="Y104" t="s">
        <v>155</v>
      </c>
      <c r="Z104">
        <v>636400</v>
      </c>
      <c r="AA104">
        <v>291600</v>
      </c>
      <c r="AB104">
        <v>1.4791973795069699</v>
      </c>
      <c r="AC104">
        <v>52.471107816141703</v>
      </c>
    </row>
    <row r="105" spans="1:29">
      <c r="A105" t="s">
        <v>187</v>
      </c>
      <c r="B105">
        <v>7299</v>
      </c>
      <c r="C105">
        <v>1860260</v>
      </c>
      <c r="D105" t="s">
        <v>164</v>
      </c>
      <c r="E105" t="s">
        <v>126</v>
      </c>
      <c r="F105" t="s">
        <v>179</v>
      </c>
      <c r="G105" t="s">
        <v>118</v>
      </c>
      <c r="H105" s="1">
        <v>42745.65625</v>
      </c>
      <c r="I105" t="s">
        <v>180</v>
      </c>
      <c r="J105" t="s">
        <v>116</v>
      </c>
      <c r="K105" t="s">
        <v>181</v>
      </c>
      <c r="L105" t="s">
        <v>182</v>
      </c>
      <c r="M105" t="s">
        <v>183</v>
      </c>
      <c r="N105">
        <v>1.2999999999999999E-2</v>
      </c>
      <c r="O105" t="s">
        <v>149</v>
      </c>
      <c r="P105" t="b">
        <v>0</v>
      </c>
      <c r="Q105">
        <v>138261413</v>
      </c>
      <c r="R105" t="s">
        <v>150</v>
      </c>
      <c r="S105">
        <v>1E-3</v>
      </c>
      <c r="T105" t="s">
        <v>184</v>
      </c>
      <c r="U105">
        <v>2017</v>
      </c>
      <c r="V105" t="s">
        <v>151</v>
      </c>
      <c r="W105" t="s">
        <v>188</v>
      </c>
      <c r="X105" t="s">
        <v>189</v>
      </c>
      <c r="Y105" t="s">
        <v>155</v>
      </c>
      <c r="Z105">
        <v>636400</v>
      </c>
      <c r="AA105">
        <v>291600</v>
      </c>
      <c r="AB105">
        <v>1.4791973795069699</v>
      </c>
      <c r="AC105">
        <v>52.471107816141703</v>
      </c>
    </row>
    <row r="106" spans="1:29">
      <c r="A106" t="s">
        <v>203</v>
      </c>
      <c r="B106">
        <v>7299</v>
      </c>
      <c r="C106">
        <v>1898700</v>
      </c>
      <c r="D106" t="s">
        <v>164</v>
      </c>
      <c r="E106" t="s">
        <v>126</v>
      </c>
      <c r="F106" t="s">
        <v>179</v>
      </c>
      <c r="G106" t="s">
        <v>118</v>
      </c>
      <c r="H106" s="1">
        <v>43195.570833333331</v>
      </c>
      <c r="I106" t="s">
        <v>180</v>
      </c>
      <c r="J106" t="s">
        <v>116</v>
      </c>
      <c r="K106" t="s">
        <v>146</v>
      </c>
      <c r="L106" t="s">
        <v>147</v>
      </c>
      <c r="M106" t="s">
        <v>183</v>
      </c>
      <c r="N106">
        <v>9.2999999999999992E-3</v>
      </c>
      <c r="O106" t="s">
        <v>149</v>
      </c>
      <c r="P106" t="b">
        <v>0</v>
      </c>
      <c r="Q106">
        <v>138261413</v>
      </c>
      <c r="R106" t="s">
        <v>150</v>
      </c>
      <c r="S106">
        <v>1E-3</v>
      </c>
      <c r="T106" t="s">
        <v>184</v>
      </c>
      <c r="U106">
        <v>2018</v>
      </c>
      <c r="V106" t="s">
        <v>151</v>
      </c>
      <c r="W106" t="s">
        <v>204</v>
      </c>
      <c r="X106" t="s">
        <v>154</v>
      </c>
      <c r="Y106" t="s">
        <v>155</v>
      </c>
      <c r="Z106">
        <v>507500</v>
      </c>
      <c r="AA106">
        <v>299100</v>
      </c>
      <c r="AB106">
        <v>-0.41497245145673001</v>
      </c>
      <c r="AC106">
        <v>52.579097446717</v>
      </c>
    </row>
    <row r="107" spans="1:29">
      <c r="A107" t="s">
        <v>178</v>
      </c>
      <c r="B107">
        <v>7299</v>
      </c>
      <c r="C107">
        <v>2059651</v>
      </c>
      <c r="D107" t="s">
        <v>164</v>
      </c>
      <c r="E107" t="s">
        <v>126</v>
      </c>
      <c r="F107" t="s">
        <v>179</v>
      </c>
      <c r="G107" t="s">
        <v>118</v>
      </c>
      <c r="H107" s="1">
        <v>45322.490277777775</v>
      </c>
      <c r="I107" t="s">
        <v>180</v>
      </c>
      <c r="J107" t="s">
        <v>116</v>
      </c>
      <c r="K107" t="s">
        <v>181</v>
      </c>
      <c r="L107" t="s">
        <v>182</v>
      </c>
      <c r="M107" t="s">
        <v>183</v>
      </c>
      <c r="N107">
        <v>4.4000000000000003E-3</v>
      </c>
      <c r="O107" t="s">
        <v>149</v>
      </c>
      <c r="P107" t="b">
        <v>0</v>
      </c>
      <c r="Q107">
        <v>138261413</v>
      </c>
      <c r="R107" t="s">
        <v>150</v>
      </c>
      <c r="S107">
        <v>1E-3</v>
      </c>
      <c r="T107" t="s">
        <v>184</v>
      </c>
      <c r="U107">
        <v>2024</v>
      </c>
      <c r="V107" t="s">
        <v>151</v>
      </c>
      <c r="W107" t="s">
        <v>185</v>
      </c>
      <c r="X107" t="s">
        <v>186</v>
      </c>
      <c r="Y107" t="s">
        <v>155</v>
      </c>
      <c r="Z107">
        <v>620600</v>
      </c>
      <c r="AA107">
        <v>309500</v>
      </c>
      <c r="AB107">
        <v>1.2588812496391699</v>
      </c>
      <c r="AC107">
        <v>52.638374352215699</v>
      </c>
    </row>
    <row r="108" spans="1:29">
      <c r="A108" t="s">
        <v>187</v>
      </c>
      <c r="B108">
        <v>7299</v>
      </c>
      <c r="C108">
        <v>1983619</v>
      </c>
      <c r="D108" t="s">
        <v>164</v>
      </c>
      <c r="E108" t="s">
        <v>126</v>
      </c>
      <c r="F108" t="s">
        <v>179</v>
      </c>
      <c r="G108" t="s">
        <v>118</v>
      </c>
      <c r="H108" s="1">
        <v>44341.495833333334</v>
      </c>
      <c r="I108" t="s">
        <v>180</v>
      </c>
      <c r="J108" t="s">
        <v>116</v>
      </c>
      <c r="K108" t="s">
        <v>181</v>
      </c>
      <c r="L108" t="s">
        <v>182</v>
      </c>
      <c r="M108" t="s">
        <v>183</v>
      </c>
      <c r="N108">
        <v>7.7000000000000002E-3</v>
      </c>
      <c r="O108" t="s">
        <v>149</v>
      </c>
      <c r="P108" t="b">
        <v>0</v>
      </c>
      <c r="Q108">
        <v>138261413</v>
      </c>
      <c r="R108" t="s">
        <v>150</v>
      </c>
      <c r="S108">
        <v>1E-3</v>
      </c>
      <c r="T108" t="s">
        <v>184</v>
      </c>
      <c r="U108">
        <v>2021</v>
      </c>
      <c r="V108" t="s">
        <v>151</v>
      </c>
      <c r="W108" t="s">
        <v>188</v>
      </c>
      <c r="X108" t="s">
        <v>189</v>
      </c>
      <c r="Y108" t="s">
        <v>155</v>
      </c>
      <c r="Z108">
        <v>636400</v>
      </c>
      <c r="AA108">
        <v>291600</v>
      </c>
      <c r="AB108">
        <v>1.4791973795069699</v>
      </c>
      <c r="AC108">
        <v>52.471107816141703</v>
      </c>
    </row>
    <row r="109" spans="1:29">
      <c r="A109" t="s">
        <v>268</v>
      </c>
      <c r="B109">
        <v>7299</v>
      </c>
      <c r="C109">
        <v>1596355</v>
      </c>
      <c r="D109" t="s">
        <v>164</v>
      </c>
      <c r="E109" t="s">
        <v>126</v>
      </c>
      <c r="F109" t="s">
        <v>205</v>
      </c>
      <c r="G109" t="s">
        <v>112</v>
      </c>
      <c r="H109" s="1">
        <v>43048.436111111114</v>
      </c>
      <c r="I109" t="s">
        <v>180</v>
      </c>
      <c r="J109" t="s">
        <v>116</v>
      </c>
      <c r="K109" t="s">
        <v>269</v>
      </c>
      <c r="L109" t="s">
        <v>270</v>
      </c>
      <c r="M109" t="s">
        <v>183</v>
      </c>
      <c r="N109">
        <v>2.8E-3</v>
      </c>
      <c r="O109" t="s">
        <v>149</v>
      </c>
      <c r="P109" t="b">
        <v>0</v>
      </c>
      <c r="Q109">
        <v>138261413</v>
      </c>
      <c r="R109" t="s">
        <v>150</v>
      </c>
      <c r="S109">
        <v>1E-3</v>
      </c>
      <c r="T109" t="s">
        <v>184</v>
      </c>
      <c r="U109">
        <v>2017</v>
      </c>
      <c r="V109" t="s">
        <v>151</v>
      </c>
      <c r="W109" t="s">
        <v>271</v>
      </c>
      <c r="X109" t="s">
        <v>272</v>
      </c>
      <c r="Y109" t="s">
        <v>155</v>
      </c>
      <c r="Z109">
        <v>426660</v>
      </c>
      <c r="AA109">
        <v>581425</v>
      </c>
      <c r="AB109">
        <v>-1.5834660112324299</v>
      </c>
      <c r="AC109">
        <v>55.126490648696702</v>
      </c>
    </row>
    <row r="110" spans="1:29">
      <c r="A110" t="s">
        <v>178</v>
      </c>
      <c r="B110">
        <v>7299</v>
      </c>
      <c r="C110">
        <v>1790925</v>
      </c>
      <c r="D110" t="s">
        <v>164</v>
      </c>
      <c r="E110" t="s">
        <v>126</v>
      </c>
      <c r="F110" t="s">
        <v>179</v>
      </c>
      <c r="G110" t="s">
        <v>118</v>
      </c>
      <c r="H110" s="1">
        <v>42080.561111111114</v>
      </c>
      <c r="I110" t="s">
        <v>180</v>
      </c>
      <c r="J110" t="s">
        <v>116</v>
      </c>
      <c r="K110" t="s">
        <v>181</v>
      </c>
      <c r="L110" t="s">
        <v>182</v>
      </c>
      <c r="M110" t="s">
        <v>183</v>
      </c>
      <c r="N110">
        <v>8.0000000000000002E-3</v>
      </c>
      <c r="O110" t="s">
        <v>149</v>
      </c>
      <c r="P110" t="b">
        <v>0</v>
      </c>
      <c r="Q110">
        <v>138261413</v>
      </c>
      <c r="R110" t="s">
        <v>150</v>
      </c>
      <c r="S110">
        <v>1E-3</v>
      </c>
      <c r="T110" t="s">
        <v>184</v>
      </c>
      <c r="U110">
        <v>2015</v>
      </c>
      <c r="V110" t="s">
        <v>151</v>
      </c>
      <c r="W110" t="s">
        <v>185</v>
      </c>
      <c r="X110" t="s">
        <v>186</v>
      </c>
      <c r="Y110" t="s">
        <v>155</v>
      </c>
      <c r="Z110">
        <v>620600</v>
      </c>
      <c r="AA110">
        <v>309500</v>
      </c>
      <c r="AB110">
        <v>1.2588812496391699</v>
      </c>
      <c r="AC110">
        <v>52.638374352215699</v>
      </c>
    </row>
    <row r="111" spans="1:29">
      <c r="A111" t="s">
        <v>187</v>
      </c>
      <c r="B111">
        <v>7299</v>
      </c>
      <c r="C111">
        <v>1807129</v>
      </c>
      <c r="D111" t="s">
        <v>164</v>
      </c>
      <c r="E111" t="s">
        <v>126</v>
      </c>
      <c r="F111" t="s">
        <v>179</v>
      </c>
      <c r="G111" t="s">
        <v>118</v>
      </c>
      <c r="H111" s="1">
        <v>42242.686805555553</v>
      </c>
      <c r="I111" t="s">
        <v>180</v>
      </c>
      <c r="J111" t="s">
        <v>116</v>
      </c>
      <c r="K111" t="s">
        <v>181</v>
      </c>
      <c r="L111" t="s">
        <v>182</v>
      </c>
      <c r="M111" t="s">
        <v>183</v>
      </c>
      <c r="N111">
        <v>1.2999999999999999E-2</v>
      </c>
      <c r="O111" t="s">
        <v>149</v>
      </c>
      <c r="P111" t="b">
        <v>0</v>
      </c>
      <c r="Q111">
        <v>138261413</v>
      </c>
      <c r="R111" t="s">
        <v>150</v>
      </c>
      <c r="S111">
        <v>1E-3</v>
      </c>
      <c r="T111" t="s">
        <v>184</v>
      </c>
      <c r="U111">
        <v>2015</v>
      </c>
      <c r="V111" t="s">
        <v>151</v>
      </c>
      <c r="W111" t="s">
        <v>188</v>
      </c>
      <c r="X111" t="s">
        <v>189</v>
      </c>
      <c r="Y111" t="s">
        <v>155</v>
      </c>
      <c r="Z111">
        <v>636400</v>
      </c>
      <c r="AA111">
        <v>291600</v>
      </c>
      <c r="AB111">
        <v>1.4791973795069699</v>
      </c>
      <c r="AC111">
        <v>52.471107816141703</v>
      </c>
    </row>
    <row r="112" spans="1:29">
      <c r="A112" t="s">
        <v>273</v>
      </c>
      <c r="B112">
        <v>7299</v>
      </c>
      <c r="C112">
        <v>2009440</v>
      </c>
      <c r="D112" t="s">
        <v>164</v>
      </c>
      <c r="E112" t="s">
        <v>126</v>
      </c>
      <c r="F112" t="s">
        <v>236</v>
      </c>
      <c r="G112" t="s">
        <v>115</v>
      </c>
      <c r="H112" s="1">
        <v>44693.413194444445</v>
      </c>
      <c r="I112" t="s">
        <v>180</v>
      </c>
      <c r="J112" t="s">
        <v>116</v>
      </c>
      <c r="K112" t="s">
        <v>146</v>
      </c>
      <c r="L112" t="s">
        <v>147</v>
      </c>
      <c r="M112" t="s">
        <v>183</v>
      </c>
      <c r="N112">
        <v>4.4999999999999998E-2</v>
      </c>
      <c r="O112" t="s">
        <v>149</v>
      </c>
      <c r="P112" t="b">
        <v>0</v>
      </c>
      <c r="Q112">
        <v>138261413</v>
      </c>
      <c r="R112" t="s">
        <v>150</v>
      </c>
      <c r="S112">
        <v>1E-3</v>
      </c>
      <c r="T112" t="s">
        <v>184</v>
      </c>
      <c r="U112">
        <v>2022</v>
      </c>
      <c r="V112" t="s">
        <v>151</v>
      </c>
      <c r="W112" t="s">
        <v>274</v>
      </c>
      <c r="X112" t="s">
        <v>275</v>
      </c>
      <c r="Y112" t="s">
        <v>155</v>
      </c>
      <c r="Z112">
        <v>501547</v>
      </c>
      <c r="AA112">
        <v>370926</v>
      </c>
      <c r="AB112">
        <v>-0.48037495542409397</v>
      </c>
      <c r="AC112">
        <v>53.225682809836599</v>
      </c>
    </row>
    <row r="113" spans="1:29">
      <c r="A113" t="s">
        <v>187</v>
      </c>
      <c r="B113">
        <v>7299</v>
      </c>
      <c r="C113">
        <v>1923591</v>
      </c>
      <c r="D113" t="s">
        <v>164</v>
      </c>
      <c r="E113" t="s">
        <v>126</v>
      </c>
      <c r="F113" t="s">
        <v>179</v>
      </c>
      <c r="G113" t="s">
        <v>118</v>
      </c>
      <c r="H113" s="1">
        <v>43483.335416666669</v>
      </c>
      <c r="I113" t="s">
        <v>180</v>
      </c>
      <c r="J113" t="s">
        <v>116</v>
      </c>
      <c r="K113" t="s">
        <v>181</v>
      </c>
      <c r="L113" t="s">
        <v>182</v>
      </c>
      <c r="M113" t="s">
        <v>183</v>
      </c>
      <c r="N113">
        <v>0.02</v>
      </c>
      <c r="O113" t="s">
        <v>149</v>
      </c>
      <c r="P113" t="b">
        <v>0</v>
      </c>
      <c r="Q113">
        <v>138261413</v>
      </c>
      <c r="R113" t="s">
        <v>150</v>
      </c>
      <c r="S113">
        <v>1E-3</v>
      </c>
      <c r="T113" t="s">
        <v>184</v>
      </c>
      <c r="U113">
        <v>2019</v>
      </c>
      <c r="V113" t="s">
        <v>151</v>
      </c>
      <c r="W113" t="s">
        <v>188</v>
      </c>
      <c r="X113" t="s">
        <v>189</v>
      </c>
      <c r="Y113" t="s">
        <v>155</v>
      </c>
      <c r="Z113">
        <v>636400</v>
      </c>
      <c r="AA113">
        <v>291600</v>
      </c>
      <c r="AB113">
        <v>1.4791973795069699</v>
      </c>
      <c r="AC113">
        <v>52.471107816141703</v>
      </c>
    </row>
    <row r="114" spans="1:29">
      <c r="A114" t="s">
        <v>190</v>
      </c>
      <c r="B114">
        <v>7299</v>
      </c>
      <c r="C114">
        <v>4657269</v>
      </c>
      <c r="D114" t="s">
        <v>164</v>
      </c>
      <c r="E114" t="s">
        <v>126</v>
      </c>
      <c r="F114" t="s">
        <v>179</v>
      </c>
      <c r="G114" t="s">
        <v>118</v>
      </c>
      <c r="H114" s="1">
        <v>42598.6</v>
      </c>
      <c r="I114" t="s">
        <v>191</v>
      </c>
      <c r="J114" t="s">
        <v>119</v>
      </c>
      <c r="K114" t="s">
        <v>192</v>
      </c>
      <c r="L114" t="s">
        <v>193</v>
      </c>
      <c r="M114" t="s">
        <v>183</v>
      </c>
      <c r="N114">
        <v>3.7000000000000002E-3</v>
      </c>
      <c r="O114" t="s">
        <v>149</v>
      </c>
      <c r="P114" t="b">
        <v>0</v>
      </c>
      <c r="Q114">
        <v>138261413</v>
      </c>
      <c r="R114" t="s">
        <v>150</v>
      </c>
      <c r="S114">
        <v>1E-3</v>
      </c>
      <c r="T114" t="s">
        <v>184</v>
      </c>
      <c r="U114">
        <v>2016</v>
      </c>
      <c r="V114" t="s">
        <v>151</v>
      </c>
      <c r="W114" t="s">
        <v>194</v>
      </c>
      <c r="X114" t="s">
        <v>195</v>
      </c>
      <c r="Y114" t="s">
        <v>155</v>
      </c>
      <c r="Z114">
        <v>357000</v>
      </c>
      <c r="AA114">
        <v>237460</v>
      </c>
      <c r="AB114">
        <v>-2.62823009845419</v>
      </c>
      <c r="AC114">
        <v>52.033868710239098</v>
      </c>
    </row>
    <row r="115" spans="1:29">
      <c r="A115" t="s">
        <v>187</v>
      </c>
      <c r="B115">
        <v>7299</v>
      </c>
      <c r="C115">
        <v>1917988</v>
      </c>
      <c r="D115" t="s">
        <v>164</v>
      </c>
      <c r="E115" t="s">
        <v>126</v>
      </c>
      <c r="F115" t="s">
        <v>179</v>
      </c>
      <c r="G115" t="s">
        <v>118</v>
      </c>
      <c r="H115" s="1">
        <v>43416.334027777775</v>
      </c>
      <c r="I115" t="s">
        <v>180</v>
      </c>
      <c r="J115" t="s">
        <v>116</v>
      </c>
      <c r="K115" t="s">
        <v>181</v>
      </c>
      <c r="L115" t="s">
        <v>182</v>
      </c>
      <c r="M115" t="s">
        <v>183</v>
      </c>
      <c r="N115">
        <v>1.7999999999999999E-2</v>
      </c>
      <c r="O115" t="s">
        <v>149</v>
      </c>
      <c r="P115" t="b">
        <v>0</v>
      </c>
      <c r="Q115">
        <v>138261413</v>
      </c>
      <c r="R115" t="s">
        <v>150</v>
      </c>
      <c r="S115">
        <v>1E-3</v>
      </c>
      <c r="T115" t="s">
        <v>184</v>
      </c>
      <c r="U115">
        <v>2018</v>
      </c>
      <c r="V115" t="s">
        <v>151</v>
      </c>
      <c r="W115" t="s">
        <v>188</v>
      </c>
      <c r="X115" t="s">
        <v>189</v>
      </c>
      <c r="Y115" t="s">
        <v>155</v>
      </c>
      <c r="Z115">
        <v>636400</v>
      </c>
      <c r="AA115">
        <v>291600</v>
      </c>
      <c r="AB115">
        <v>1.4791973795069699</v>
      </c>
      <c r="AC115">
        <v>52.471107816141703</v>
      </c>
    </row>
    <row r="116" spans="1:29">
      <c r="A116" t="s">
        <v>227</v>
      </c>
      <c r="B116">
        <v>7299</v>
      </c>
      <c r="C116">
        <v>1478825</v>
      </c>
      <c r="D116" t="s">
        <v>164</v>
      </c>
      <c r="E116" t="s">
        <v>126</v>
      </c>
      <c r="F116" t="s">
        <v>205</v>
      </c>
      <c r="G116" t="s">
        <v>112</v>
      </c>
      <c r="H116" s="1">
        <v>43438.605555555558</v>
      </c>
      <c r="I116" t="s">
        <v>180</v>
      </c>
      <c r="J116" t="s">
        <v>116</v>
      </c>
      <c r="K116" t="s">
        <v>228</v>
      </c>
      <c r="L116" t="s">
        <v>229</v>
      </c>
      <c r="M116" t="s">
        <v>183</v>
      </c>
      <c r="N116">
        <v>4.4999999999999997E-3</v>
      </c>
      <c r="O116" t="s">
        <v>149</v>
      </c>
      <c r="P116" t="b">
        <v>0</v>
      </c>
      <c r="Q116">
        <v>138261413</v>
      </c>
      <c r="R116" t="s">
        <v>150</v>
      </c>
      <c r="S116">
        <v>1E-3</v>
      </c>
      <c r="T116" t="s">
        <v>184</v>
      </c>
      <c r="U116">
        <v>2018</v>
      </c>
      <c r="V116" t="s">
        <v>151</v>
      </c>
      <c r="W116" t="s">
        <v>230</v>
      </c>
      <c r="X116" t="s">
        <v>231</v>
      </c>
      <c r="Y116" t="s">
        <v>155</v>
      </c>
      <c r="Z116">
        <v>518152</v>
      </c>
      <c r="AA116">
        <v>129091</v>
      </c>
      <c r="AB116">
        <v>-0.31579157460538898</v>
      </c>
      <c r="AC116">
        <v>51.049025494650301</v>
      </c>
    </row>
    <row r="117" spans="1:29">
      <c r="A117" t="s">
        <v>187</v>
      </c>
      <c r="B117">
        <v>7299</v>
      </c>
      <c r="C117">
        <v>1944184</v>
      </c>
      <c r="D117" t="s">
        <v>164</v>
      </c>
      <c r="E117" t="s">
        <v>126</v>
      </c>
      <c r="F117" t="s">
        <v>205</v>
      </c>
      <c r="G117" t="s">
        <v>112</v>
      </c>
      <c r="H117" s="1">
        <v>43724.386111111111</v>
      </c>
      <c r="I117" t="s">
        <v>180</v>
      </c>
      <c r="J117" t="s">
        <v>116</v>
      </c>
      <c r="K117" t="s">
        <v>181</v>
      </c>
      <c r="L117" t="s">
        <v>182</v>
      </c>
      <c r="M117" t="s">
        <v>183</v>
      </c>
      <c r="N117">
        <v>1.2E-2</v>
      </c>
      <c r="O117" t="s">
        <v>149</v>
      </c>
      <c r="P117" t="b">
        <v>0</v>
      </c>
      <c r="Q117">
        <v>138261413</v>
      </c>
      <c r="R117" t="s">
        <v>150</v>
      </c>
      <c r="S117">
        <v>1E-3</v>
      </c>
      <c r="T117" t="s">
        <v>184</v>
      </c>
      <c r="U117">
        <v>2019</v>
      </c>
      <c r="V117" t="s">
        <v>151</v>
      </c>
      <c r="W117" t="s">
        <v>188</v>
      </c>
      <c r="X117" t="s">
        <v>189</v>
      </c>
      <c r="Y117" t="s">
        <v>155</v>
      </c>
      <c r="Z117">
        <v>636400</v>
      </c>
      <c r="AA117">
        <v>291600</v>
      </c>
      <c r="AB117">
        <v>1.4791973795069699</v>
      </c>
      <c r="AC117">
        <v>52.471107816141703</v>
      </c>
    </row>
    <row r="118" spans="1:29">
      <c r="A118" t="s">
        <v>276</v>
      </c>
      <c r="B118">
        <v>7299</v>
      </c>
      <c r="C118">
        <v>4620255</v>
      </c>
      <c r="D118" t="s">
        <v>164</v>
      </c>
      <c r="E118" t="s">
        <v>126</v>
      </c>
      <c r="F118" t="s">
        <v>179</v>
      </c>
      <c r="G118" t="s">
        <v>118</v>
      </c>
      <c r="H118" s="1">
        <v>42156.470138888886</v>
      </c>
      <c r="I118" t="s">
        <v>180</v>
      </c>
      <c r="J118" t="s">
        <v>116</v>
      </c>
      <c r="K118" t="s">
        <v>192</v>
      </c>
      <c r="L118" t="s">
        <v>193</v>
      </c>
      <c r="M118" t="s">
        <v>183</v>
      </c>
      <c r="N118">
        <v>2E-3</v>
      </c>
      <c r="O118" t="s">
        <v>149</v>
      </c>
      <c r="P118" t="b">
        <v>0</v>
      </c>
      <c r="Q118">
        <v>138261413</v>
      </c>
      <c r="R118" t="s">
        <v>150</v>
      </c>
      <c r="S118">
        <v>1E-3</v>
      </c>
      <c r="T118" t="s">
        <v>184</v>
      </c>
      <c r="U118">
        <v>2015</v>
      </c>
      <c r="V118" t="s">
        <v>151</v>
      </c>
      <c r="W118" t="s">
        <v>277</v>
      </c>
      <c r="X118" t="s">
        <v>278</v>
      </c>
      <c r="Y118" t="s">
        <v>155</v>
      </c>
      <c r="Z118">
        <v>383550</v>
      </c>
      <c r="AA118">
        <v>252450</v>
      </c>
      <c r="AB118">
        <v>-2.2419417969467799</v>
      </c>
      <c r="AC118">
        <v>52.170064339376403</v>
      </c>
    </row>
    <row r="119" spans="1:29">
      <c r="A119" t="s">
        <v>203</v>
      </c>
      <c r="B119">
        <v>7299</v>
      </c>
      <c r="C119">
        <v>1995955</v>
      </c>
      <c r="D119" t="s">
        <v>164</v>
      </c>
      <c r="E119" t="s">
        <v>126</v>
      </c>
      <c r="F119" t="s">
        <v>179</v>
      </c>
      <c r="G119" t="s">
        <v>118</v>
      </c>
      <c r="H119" s="1">
        <v>44522.461805555555</v>
      </c>
      <c r="I119" t="s">
        <v>180</v>
      </c>
      <c r="J119" t="s">
        <v>116</v>
      </c>
      <c r="K119" t="s">
        <v>146</v>
      </c>
      <c r="L119" t="s">
        <v>147</v>
      </c>
      <c r="M119" t="s">
        <v>183</v>
      </c>
      <c r="N119">
        <v>6.5000000000000002E-2</v>
      </c>
      <c r="O119" t="s">
        <v>149</v>
      </c>
      <c r="P119" t="b">
        <v>0</v>
      </c>
      <c r="Q119">
        <v>138261413</v>
      </c>
      <c r="R119" t="s">
        <v>150</v>
      </c>
      <c r="S119">
        <v>1E-3</v>
      </c>
      <c r="T119" t="s">
        <v>184</v>
      </c>
      <c r="U119">
        <v>2021</v>
      </c>
      <c r="V119" t="s">
        <v>151</v>
      </c>
      <c r="W119" t="s">
        <v>204</v>
      </c>
      <c r="X119" t="s">
        <v>154</v>
      </c>
      <c r="Y119" t="s">
        <v>155</v>
      </c>
      <c r="Z119">
        <v>507500</v>
      </c>
      <c r="AA119">
        <v>299100</v>
      </c>
      <c r="AB119">
        <v>-0.41497245145673001</v>
      </c>
      <c r="AC119">
        <v>52.579097446717</v>
      </c>
    </row>
    <row r="120" spans="1:29">
      <c r="A120" t="s">
        <v>263</v>
      </c>
      <c r="B120">
        <v>7299</v>
      </c>
      <c r="C120">
        <v>1621496</v>
      </c>
      <c r="D120" t="s">
        <v>164</v>
      </c>
      <c r="E120" t="s">
        <v>126</v>
      </c>
      <c r="F120" t="s">
        <v>205</v>
      </c>
      <c r="G120" t="s">
        <v>112</v>
      </c>
      <c r="H120" s="1">
        <v>43405.40625</v>
      </c>
      <c r="I120" t="s">
        <v>180</v>
      </c>
      <c r="J120" t="s">
        <v>116</v>
      </c>
      <c r="K120" t="s">
        <v>165</v>
      </c>
      <c r="L120" t="s">
        <v>166</v>
      </c>
      <c r="M120" t="s">
        <v>183</v>
      </c>
      <c r="N120">
        <v>1.0999999999999999E-2</v>
      </c>
      <c r="O120" t="s">
        <v>149</v>
      </c>
      <c r="P120" t="b">
        <v>0</v>
      </c>
      <c r="Q120">
        <v>138261413</v>
      </c>
      <c r="R120" t="s">
        <v>150</v>
      </c>
      <c r="S120">
        <v>1E-3</v>
      </c>
      <c r="T120" t="s">
        <v>184</v>
      </c>
      <c r="U120">
        <v>2018</v>
      </c>
      <c r="V120" t="s">
        <v>151</v>
      </c>
      <c r="W120" t="s">
        <v>264</v>
      </c>
      <c r="X120" t="s">
        <v>243</v>
      </c>
      <c r="Y120" t="s">
        <v>155</v>
      </c>
      <c r="Z120">
        <v>459334</v>
      </c>
      <c r="AA120">
        <v>444561</v>
      </c>
      <c r="AB120">
        <v>-1.0986183304297801</v>
      </c>
      <c r="AC120">
        <v>53.893839137414503</v>
      </c>
    </row>
    <row r="121" spans="1:29">
      <c r="A121" t="s">
        <v>190</v>
      </c>
      <c r="B121">
        <v>7299</v>
      </c>
      <c r="C121">
        <v>4740079</v>
      </c>
      <c r="D121" t="s">
        <v>164</v>
      </c>
      <c r="E121" t="s">
        <v>126</v>
      </c>
      <c r="F121" t="s">
        <v>179</v>
      </c>
      <c r="G121" t="s">
        <v>118</v>
      </c>
      <c r="H121" s="1">
        <v>43749.478472222225</v>
      </c>
      <c r="I121" t="s">
        <v>191</v>
      </c>
      <c r="J121" t="s">
        <v>119</v>
      </c>
      <c r="K121" t="s">
        <v>192</v>
      </c>
      <c r="L121" t="s">
        <v>193</v>
      </c>
      <c r="M121" t="s">
        <v>183</v>
      </c>
      <c r="N121">
        <v>1E-3</v>
      </c>
      <c r="O121" t="s">
        <v>149</v>
      </c>
      <c r="P121" t="b">
        <v>0</v>
      </c>
      <c r="Q121">
        <v>138261413</v>
      </c>
      <c r="R121" t="s">
        <v>150</v>
      </c>
      <c r="S121">
        <v>1E-3</v>
      </c>
      <c r="T121" t="s">
        <v>184</v>
      </c>
      <c r="U121">
        <v>2019</v>
      </c>
      <c r="V121" t="s">
        <v>151</v>
      </c>
      <c r="W121" t="s">
        <v>194</v>
      </c>
      <c r="X121" t="s">
        <v>195</v>
      </c>
      <c r="Y121" t="s">
        <v>155</v>
      </c>
      <c r="Z121">
        <v>357000</v>
      </c>
      <c r="AA121">
        <v>237460</v>
      </c>
      <c r="AB121">
        <v>-2.62823009845419</v>
      </c>
      <c r="AC121">
        <v>52.033868710239098</v>
      </c>
    </row>
    <row r="122" spans="1:29">
      <c r="A122" t="s">
        <v>187</v>
      </c>
      <c r="B122">
        <v>7299</v>
      </c>
      <c r="C122">
        <v>2060573</v>
      </c>
      <c r="D122" t="s">
        <v>164</v>
      </c>
      <c r="E122" t="s">
        <v>126</v>
      </c>
      <c r="F122" t="s">
        <v>179</v>
      </c>
      <c r="G122" t="s">
        <v>118</v>
      </c>
      <c r="H122" s="1">
        <v>45336.39166666667</v>
      </c>
      <c r="I122" t="s">
        <v>180</v>
      </c>
      <c r="J122" t="s">
        <v>116</v>
      </c>
      <c r="K122" t="s">
        <v>181</v>
      </c>
      <c r="L122" t="s">
        <v>182</v>
      </c>
      <c r="M122" t="s">
        <v>183</v>
      </c>
      <c r="N122">
        <v>4.3E-3</v>
      </c>
      <c r="O122" t="s">
        <v>149</v>
      </c>
      <c r="P122" t="b">
        <v>0</v>
      </c>
      <c r="Q122">
        <v>138261413</v>
      </c>
      <c r="R122" t="s">
        <v>150</v>
      </c>
      <c r="S122">
        <v>1E-3</v>
      </c>
      <c r="T122" t="s">
        <v>184</v>
      </c>
      <c r="U122">
        <v>2024</v>
      </c>
      <c r="V122" t="s">
        <v>151</v>
      </c>
      <c r="W122" t="s">
        <v>188</v>
      </c>
      <c r="X122" t="s">
        <v>189</v>
      </c>
      <c r="Y122" t="s">
        <v>155</v>
      </c>
      <c r="Z122">
        <v>636400</v>
      </c>
      <c r="AA122">
        <v>291600</v>
      </c>
      <c r="AB122">
        <v>1.4791973795069699</v>
      </c>
      <c r="AC122">
        <v>52.471107816141703</v>
      </c>
    </row>
    <row r="123" spans="1:29">
      <c r="A123" t="s">
        <v>241</v>
      </c>
      <c r="B123">
        <v>7299</v>
      </c>
      <c r="C123">
        <v>1528943</v>
      </c>
      <c r="D123" t="s">
        <v>164</v>
      </c>
      <c r="E123" t="s">
        <v>126</v>
      </c>
      <c r="F123" t="s">
        <v>179</v>
      </c>
      <c r="G123" t="s">
        <v>118</v>
      </c>
      <c r="H123" s="1">
        <v>42179.613194444442</v>
      </c>
      <c r="I123" t="s">
        <v>180</v>
      </c>
      <c r="J123" t="s">
        <v>116</v>
      </c>
      <c r="K123" t="s">
        <v>165</v>
      </c>
      <c r="L123" t="s">
        <v>166</v>
      </c>
      <c r="M123" t="s">
        <v>183</v>
      </c>
      <c r="N123">
        <v>4.1000000000000003E-3</v>
      </c>
      <c r="O123" t="s">
        <v>149</v>
      </c>
      <c r="P123" t="b">
        <v>0</v>
      </c>
      <c r="Q123">
        <v>138261413</v>
      </c>
      <c r="R123" t="s">
        <v>150</v>
      </c>
      <c r="S123">
        <v>1E-3</v>
      </c>
      <c r="T123" t="s">
        <v>184</v>
      </c>
      <c r="U123">
        <v>2015</v>
      </c>
      <c r="V123" t="s">
        <v>151</v>
      </c>
      <c r="W123" t="s">
        <v>242</v>
      </c>
      <c r="X123" t="s">
        <v>243</v>
      </c>
      <c r="Y123" t="s">
        <v>155</v>
      </c>
      <c r="Z123">
        <v>456840</v>
      </c>
      <c r="AA123">
        <v>455364</v>
      </c>
      <c r="AB123">
        <v>-1.13455725358881</v>
      </c>
      <c r="AC123">
        <v>53.991201424557502</v>
      </c>
    </row>
    <row r="124" spans="1:29">
      <c r="A124" t="s">
        <v>178</v>
      </c>
      <c r="B124">
        <v>7299</v>
      </c>
      <c r="C124">
        <v>1907347</v>
      </c>
      <c r="D124" t="s">
        <v>164</v>
      </c>
      <c r="E124" t="s">
        <v>126</v>
      </c>
      <c r="F124" t="s">
        <v>179</v>
      </c>
      <c r="G124" t="s">
        <v>118</v>
      </c>
      <c r="H124" s="1">
        <v>43297.665277777778</v>
      </c>
      <c r="I124" t="s">
        <v>180</v>
      </c>
      <c r="J124" t="s">
        <v>116</v>
      </c>
      <c r="K124" t="s">
        <v>181</v>
      </c>
      <c r="L124" t="s">
        <v>182</v>
      </c>
      <c r="M124" t="s">
        <v>183</v>
      </c>
      <c r="N124">
        <v>0.01</v>
      </c>
      <c r="O124" t="s">
        <v>149</v>
      </c>
      <c r="P124" t="b">
        <v>0</v>
      </c>
      <c r="Q124">
        <v>138261413</v>
      </c>
      <c r="R124" t="s">
        <v>150</v>
      </c>
      <c r="S124">
        <v>1E-3</v>
      </c>
      <c r="T124" t="s">
        <v>184</v>
      </c>
      <c r="U124">
        <v>2018</v>
      </c>
      <c r="V124" t="s">
        <v>151</v>
      </c>
      <c r="W124" t="s">
        <v>185</v>
      </c>
      <c r="X124" t="s">
        <v>186</v>
      </c>
      <c r="Y124" t="s">
        <v>155</v>
      </c>
      <c r="Z124">
        <v>620600</v>
      </c>
      <c r="AA124">
        <v>309500</v>
      </c>
      <c r="AB124">
        <v>1.2588812496391699</v>
      </c>
      <c r="AC124">
        <v>52.638374352215699</v>
      </c>
    </row>
    <row r="125" spans="1:29">
      <c r="A125" t="s">
        <v>203</v>
      </c>
      <c r="B125">
        <v>7299</v>
      </c>
      <c r="C125">
        <v>1829316</v>
      </c>
      <c r="D125" t="s">
        <v>164</v>
      </c>
      <c r="E125" t="s">
        <v>126</v>
      </c>
      <c r="F125" t="s">
        <v>179</v>
      </c>
      <c r="G125" t="s">
        <v>118</v>
      </c>
      <c r="H125" s="1">
        <v>42474.446527777778</v>
      </c>
      <c r="I125" t="s">
        <v>180</v>
      </c>
      <c r="J125" t="s">
        <v>116</v>
      </c>
      <c r="K125" t="s">
        <v>146</v>
      </c>
      <c r="L125" t="s">
        <v>147</v>
      </c>
      <c r="M125" t="s">
        <v>183</v>
      </c>
      <c r="N125">
        <v>6.8000000000000005E-2</v>
      </c>
      <c r="O125" t="s">
        <v>149</v>
      </c>
      <c r="P125" t="b">
        <v>0</v>
      </c>
      <c r="Q125">
        <v>138261413</v>
      </c>
      <c r="R125" t="s">
        <v>150</v>
      </c>
      <c r="S125">
        <v>1E-3</v>
      </c>
      <c r="T125" t="s">
        <v>184</v>
      </c>
      <c r="U125">
        <v>2016</v>
      </c>
      <c r="V125" t="s">
        <v>151</v>
      </c>
      <c r="W125" t="s">
        <v>204</v>
      </c>
      <c r="X125" t="s">
        <v>154</v>
      </c>
      <c r="Y125" t="s">
        <v>155</v>
      </c>
      <c r="Z125">
        <v>507500</v>
      </c>
      <c r="AA125">
        <v>299100</v>
      </c>
      <c r="AB125">
        <v>-0.41497245145673001</v>
      </c>
      <c r="AC125">
        <v>52.579097446717</v>
      </c>
    </row>
    <row r="126" spans="1:29">
      <c r="A126" t="s">
        <v>178</v>
      </c>
      <c r="B126">
        <v>7299</v>
      </c>
      <c r="C126">
        <v>1791028</v>
      </c>
      <c r="D126" t="s">
        <v>164</v>
      </c>
      <c r="E126" t="s">
        <v>126</v>
      </c>
      <c r="F126" t="s">
        <v>179</v>
      </c>
      <c r="G126" t="s">
        <v>118</v>
      </c>
      <c r="H126" s="1">
        <v>42082.430555555555</v>
      </c>
      <c r="I126" t="s">
        <v>180</v>
      </c>
      <c r="J126" t="s">
        <v>116</v>
      </c>
      <c r="K126" t="s">
        <v>181</v>
      </c>
      <c r="L126" t="s">
        <v>182</v>
      </c>
      <c r="M126" t="s">
        <v>183</v>
      </c>
      <c r="N126">
        <v>8.2000000000000007E-3</v>
      </c>
      <c r="O126" t="s">
        <v>149</v>
      </c>
      <c r="P126" t="b">
        <v>0</v>
      </c>
      <c r="Q126">
        <v>138261413</v>
      </c>
      <c r="R126" t="s">
        <v>150</v>
      </c>
      <c r="S126">
        <v>1E-3</v>
      </c>
      <c r="T126" t="s">
        <v>184</v>
      </c>
      <c r="U126">
        <v>2015</v>
      </c>
      <c r="V126" t="s">
        <v>151</v>
      </c>
      <c r="W126" t="s">
        <v>185</v>
      </c>
      <c r="X126" t="s">
        <v>186</v>
      </c>
      <c r="Y126" t="s">
        <v>155</v>
      </c>
      <c r="Z126">
        <v>620600</v>
      </c>
      <c r="AA126">
        <v>309500</v>
      </c>
      <c r="AB126">
        <v>1.2588812496391699</v>
      </c>
      <c r="AC126">
        <v>52.638374352215699</v>
      </c>
    </row>
    <row r="127" spans="1:29">
      <c r="A127" t="s">
        <v>187</v>
      </c>
      <c r="B127">
        <v>7299</v>
      </c>
      <c r="C127">
        <v>2021109</v>
      </c>
      <c r="D127" t="s">
        <v>164</v>
      </c>
      <c r="E127" t="s">
        <v>126</v>
      </c>
      <c r="F127" t="s">
        <v>205</v>
      </c>
      <c r="G127" t="s">
        <v>112</v>
      </c>
      <c r="H127" s="1">
        <v>44839.397916666669</v>
      </c>
      <c r="I127" t="s">
        <v>180</v>
      </c>
      <c r="J127" t="s">
        <v>116</v>
      </c>
      <c r="K127" t="s">
        <v>181</v>
      </c>
      <c r="L127" t="s">
        <v>182</v>
      </c>
      <c r="M127" t="s">
        <v>183</v>
      </c>
      <c r="N127">
        <v>1.0999999999999999E-2</v>
      </c>
      <c r="O127" t="s">
        <v>149</v>
      </c>
      <c r="P127" t="b">
        <v>0</v>
      </c>
      <c r="Q127">
        <v>138261413</v>
      </c>
      <c r="R127" t="s">
        <v>150</v>
      </c>
      <c r="S127">
        <v>1E-3</v>
      </c>
      <c r="T127" t="s">
        <v>184</v>
      </c>
      <c r="U127">
        <v>2022</v>
      </c>
      <c r="V127" t="s">
        <v>151</v>
      </c>
      <c r="W127" t="s">
        <v>188</v>
      </c>
      <c r="X127" t="s">
        <v>189</v>
      </c>
      <c r="Y127" t="s">
        <v>155</v>
      </c>
      <c r="Z127">
        <v>636400</v>
      </c>
      <c r="AA127">
        <v>291600</v>
      </c>
      <c r="AB127">
        <v>1.4791973795069699</v>
      </c>
      <c r="AC127">
        <v>52.471107816141703</v>
      </c>
    </row>
    <row r="128" spans="1:29">
      <c r="A128" t="s">
        <v>203</v>
      </c>
      <c r="B128">
        <v>7299</v>
      </c>
      <c r="C128">
        <v>1951467</v>
      </c>
      <c r="D128" t="s">
        <v>164</v>
      </c>
      <c r="E128" t="s">
        <v>126</v>
      </c>
      <c r="F128" t="s">
        <v>179</v>
      </c>
      <c r="G128" t="s">
        <v>118</v>
      </c>
      <c r="H128" s="1">
        <v>43794.517361111109</v>
      </c>
      <c r="I128" t="s">
        <v>180</v>
      </c>
      <c r="J128" t="s">
        <v>116</v>
      </c>
      <c r="K128" t="s">
        <v>146</v>
      </c>
      <c r="L128" t="s">
        <v>147</v>
      </c>
      <c r="M128" t="s">
        <v>183</v>
      </c>
      <c r="N128">
        <v>1.9E-2</v>
      </c>
      <c r="O128" t="s">
        <v>149</v>
      </c>
      <c r="P128" t="b">
        <v>0</v>
      </c>
      <c r="Q128">
        <v>138261413</v>
      </c>
      <c r="R128" t="s">
        <v>150</v>
      </c>
      <c r="S128">
        <v>1E-3</v>
      </c>
      <c r="T128" t="s">
        <v>184</v>
      </c>
      <c r="U128">
        <v>2019</v>
      </c>
      <c r="V128" t="s">
        <v>151</v>
      </c>
      <c r="W128" t="s">
        <v>204</v>
      </c>
      <c r="X128" t="s">
        <v>154</v>
      </c>
      <c r="Y128" t="s">
        <v>155</v>
      </c>
      <c r="Z128">
        <v>507500</v>
      </c>
      <c r="AA128">
        <v>299100</v>
      </c>
      <c r="AB128">
        <v>-0.41497245145673001</v>
      </c>
      <c r="AC128">
        <v>52.579097446717</v>
      </c>
    </row>
    <row r="129" spans="1:29">
      <c r="A129" t="s">
        <v>279</v>
      </c>
      <c r="B129">
        <v>7299</v>
      </c>
      <c r="C129">
        <v>4737395</v>
      </c>
      <c r="D129" t="s">
        <v>164</v>
      </c>
      <c r="E129" t="s">
        <v>126</v>
      </c>
      <c r="F129" t="s">
        <v>205</v>
      </c>
      <c r="G129" t="s">
        <v>112</v>
      </c>
      <c r="H129" s="1">
        <v>43712.436111111114</v>
      </c>
      <c r="I129" t="s">
        <v>180</v>
      </c>
      <c r="J129" t="s">
        <v>116</v>
      </c>
      <c r="K129" t="s">
        <v>192</v>
      </c>
      <c r="L129" t="s">
        <v>193</v>
      </c>
      <c r="M129" t="s">
        <v>183</v>
      </c>
      <c r="N129">
        <v>0.05</v>
      </c>
      <c r="O129" t="s">
        <v>149</v>
      </c>
      <c r="P129" t="b">
        <v>0</v>
      </c>
      <c r="Q129">
        <v>138261413</v>
      </c>
      <c r="R129" t="s">
        <v>150</v>
      </c>
      <c r="S129">
        <v>1E-3</v>
      </c>
      <c r="T129" t="s">
        <v>184</v>
      </c>
      <c r="U129">
        <v>2019</v>
      </c>
      <c r="V129" t="s">
        <v>151</v>
      </c>
      <c r="W129" t="s">
        <v>280</v>
      </c>
      <c r="X129" t="s">
        <v>281</v>
      </c>
      <c r="Y129" t="s">
        <v>155</v>
      </c>
      <c r="Z129">
        <v>403360</v>
      </c>
      <c r="AA129">
        <v>243130</v>
      </c>
      <c r="AB129">
        <v>-1.95237697675434</v>
      </c>
      <c r="AC129">
        <v>52.0865120203839</v>
      </c>
    </row>
    <row r="130" spans="1:29">
      <c r="A130" t="s">
        <v>282</v>
      </c>
      <c r="B130">
        <v>7299</v>
      </c>
      <c r="C130">
        <v>1506191</v>
      </c>
      <c r="D130" t="s">
        <v>164</v>
      </c>
      <c r="E130" t="s">
        <v>126</v>
      </c>
      <c r="F130" t="s">
        <v>205</v>
      </c>
      <c r="G130" t="s">
        <v>112</v>
      </c>
      <c r="H130" s="1">
        <v>43711.419444444444</v>
      </c>
      <c r="I130" t="s">
        <v>180</v>
      </c>
      <c r="J130" t="s">
        <v>116</v>
      </c>
      <c r="K130" t="s">
        <v>220</v>
      </c>
      <c r="L130" t="s">
        <v>221</v>
      </c>
      <c r="M130" t="s">
        <v>183</v>
      </c>
      <c r="N130">
        <v>9.8000000000000004E-2</v>
      </c>
      <c r="O130" t="s">
        <v>149</v>
      </c>
      <c r="P130" t="b">
        <v>0</v>
      </c>
      <c r="Q130">
        <v>138261413</v>
      </c>
      <c r="R130" t="s">
        <v>150</v>
      </c>
      <c r="S130">
        <v>1E-3</v>
      </c>
      <c r="T130" t="s">
        <v>184</v>
      </c>
      <c r="U130">
        <v>2019</v>
      </c>
      <c r="V130" t="s">
        <v>151</v>
      </c>
      <c r="W130" t="s">
        <v>283</v>
      </c>
      <c r="X130" t="s">
        <v>284</v>
      </c>
      <c r="Y130" t="s">
        <v>155</v>
      </c>
      <c r="Z130">
        <v>618700</v>
      </c>
      <c r="AA130">
        <v>160200</v>
      </c>
      <c r="AB130">
        <v>1.1357957507980301</v>
      </c>
      <c r="AC130">
        <v>51.298897268236203</v>
      </c>
    </row>
    <row r="131" spans="1:29">
      <c r="A131" t="s">
        <v>187</v>
      </c>
      <c r="B131">
        <v>7299</v>
      </c>
      <c r="C131">
        <v>1913147</v>
      </c>
      <c r="D131" t="s">
        <v>164</v>
      </c>
      <c r="E131" t="s">
        <v>126</v>
      </c>
      <c r="F131" t="s">
        <v>179</v>
      </c>
      <c r="G131" t="s">
        <v>118</v>
      </c>
      <c r="H131" s="1">
        <v>43368.452777777777</v>
      </c>
      <c r="I131" t="s">
        <v>180</v>
      </c>
      <c r="J131" t="s">
        <v>116</v>
      </c>
      <c r="K131" t="s">
        <v>181</v>
      </c>
      <c r="L131" t="s">
        <v>182</v>
      </c>
      <c r="M131" t="s">
        <v>183</v>
      </c>
      <c r="N131">
        <v>1.0999999999999999E-2</v>
      </c>
      <c r="O131" t="s">
        <v>149</v>
      </c>
      <c r="P131" t="b">
        <v>0</v>
      </c>
      <c r="Q131">
        <v>138261413</v>
      </c>
      <c r="R131" t="s">
        <v>150</v>
      </c>
      <c r="S131">
        <v>1E-3</v>
      </c>
      <c r="T131" t="s">
        <v>184</v>
      </c>
      <c r="U131">
        <v>2018</v>
      </c>
      <c r="V131" t="s">
        <v>151</v>
      </c>
      <c r="W131" t="s">
        <v>188</v>
      </c>
      <c r="X131" t="s">
        <v>189</v>
      </c>
      <c r="Y131" t="s">
        <v>155</v>
      </c>
      <c r="Z131">
        <v>636400</v>
      </c>
      <c r="AA131">
        <v>291600</v>
      </c>
      <c r="AB131">
        <v>1.4791973795069699</v>
      </c>
      <c r="AC131">
        <v>52.471107816141703</v>
      </c>
    </row>
    <row r="132" spans="1:29">
      <c r="A132" t="s">
        <v>198</v>
      </c>
      <c r="B132">
        <v>7299</v>
      </c>
      <c r="C132">
        <v>1862180</v>
      </c>
      <c r="D132" t="s">
        <v>164</v>
      </c>
      <c r="E132" t="s">
        <v>126</v>
      </c>
      <c r="F132" t="s">
        <v>179</v>
      </c>
      <c r="G132" t="s">
        <v>118</v>
      </c>
      <c r="H132" s="1">
        <v>42765.631944444445</v>
      </c>
      <c r="I132" t="s">
        <v>180</v>
      </c>
      <c r="J132" t="s">
        <v>116</v>
      </c>
      <c r="K132" t="s">
        <v>199</v>
      </c>
      <c r="L132" t="s">
        <v>200</v>
      </c>
      <c r="M132" t="s">
        <v>183</v>
      </c>
      <c r="N132">
        <v>0.11</v>
      </c>
      <c r="O132" t="s">
        <v>149</v>
      </c>
      <c r="P132" t="b">
        <v>0</v>
      </c>
      <c r="Q132">
        <v>138261413</v>
      </c>
      <c r="R132" t="s">
        <v>150</v>
      </c>
      <c r="S132">
        <v>1E-3</v>
      </c>
      <c r="T132" t="s">
        <v>184</v>
      </c>
      <c r="U132">
        <v>2017</v>
      </c>
      <c r="V132" t="s">
        <v>151</v>
      </c>
      <c r="W132" t="s">
        <v>201</v>
      </c>
      <c r="X132" t="s">
        <v>202</v>
      </c>
      <c r="Y132" t="s">
        <v>155</v>
      </c>
      <c r="Z132">
        <v>516100</v>
      </c>
      <c r="AA132">
        <v>253300</v>
      </c>
      <c r="AB132">
        <v>-0.30395486908298303</v>
      </c>
      <c r="AC132">
        <v>52.1657659569386</v>
      </c>
    </row>
    <row r="133" spans="1:29">
      <c r="A133" t="s">
        <v>203</v>
      </c>
      <c r="B133">
        <v>7299</v>
      </c>
      <c r="C133">
        <v>1894542</v>
      </c>
      <c r="D133" t="s">
        <v>164</v>
      </c>
      <c r="E133" t="s">
        <v>126</v>
      </c>
      <c r="F133" t="s">
        <v>179</v>
      </c>
      <c r="G133" t="s">
        <v>118</v>
      </c>
      <c r="H133" s="1">
        <v>43150.475694444445</v>
      </c>
      <c r="I133" t="s">
        <v>180</v>
      </c>
      <c r="J133" t="s">
        <v>116</v>
      </c>
      <c r="K133" t="s">
        <v>146</v>
      </c>
      <c r="L133" t="s">
        <v>147</v>
      </c>
      <c r="M133" t="s">
        <v>183</v>
      </c>
      <c r="N133">
        <v>2.5999999999999999E-2</v>
      </c>
      <c r="O133" t="s">
        <v>149</v>
      </c>
      <c r="P133" t="b">
        <v>0</v>
      </c>
      <c r="Q133">
        <v>138261413</v>
      </c>
      <c r="R133" t="s">
        <v>150</v>
      </c>
      <c r="S133">
        <v>1E-3</v>
      </c>
      <c r="T133" t="s">
        <v>184</v>
      </c>
      <c r="U133">
        <v>2018</v>
      </c>
      <c r="V133" t="s">
        <v>151</v>
      </c>
      <c r="W133" t="s">
        <v>204</v>
      </c>
      <c r="X133" t="s">
        <v>154</v>
      </c>
      <c r="Y133" t="s">
        <v>155</v>
      </c>
      <c r="Z133">
        <v>507500</v>
      </c>
      <c r="AA133">
        <v>299100</v>
      </c>
      <c r="AB133">
        <v>-0.41497245145673001</v>
      </c>
      <c r="AC133">
        <v>52.579097446717</v>
      </c>
    </row>
    <row r="134" spans="1:29">
      <c r="A134" t="s">
        <v>190</v>
      </c>
      <c r="B134">
        <v>7299</v>
      </c>
      <c r="C134">
        <v>4794172</v>
      </c>
      <c r="D134" t="s">
        <v>164</v>
      </c>
      <c r="E134" t="s">
        <v>126</v>
      </c>
      <c r="F134" t="s">
        <v>205</v>
      </c>
      <c r="G134" t="s">
        <v>112</v>
      </c>
      <c r="H134" s="1">
        <v>44659.568749999999</v>
      </c>
      <c r="I134" t="s">
        <v>191</v>
      </c>
      <c r="J134" t="s">
        <v>119</v>
      </c>
      <c r="K134" t="s">
        <v>192</v>
      </c>
      <c r="L134" t="s">
        <v>193</v>
      </c>
      <c r="M134" t="s">
        <v>183</v>
      </c>
      <c r="N134">
        <v>1.4E-3</v>
      </c>
      <c r="O134" t="s">
        <v>149</v>
      </c>
      <c r="P134" t="b">
        <v>0</v>
      </c>
      <c r="Q134">
        <v>138261413</v>
      </c>
      <c r="R134" t="s">
        <v>150</v>
      </c>
      <c r="S134">
        <v>1E-3</v>
      </c>
      <c r="T134" t="s">
        <v>184</v>
      </c>
      <c r="U134">
        <v>2022</v>
      </c>
      <c r="V134" t="s">
        <v>151</v>
      </c>
      <c r="W134" t="s">
        <v>194</v>
      </c>
      <c r="X134" t="s">
        <v>195</v>
      </c>
      <c r="Y134" t="s">
        <v>155</v>
      </c>
      <c r="Z134">
        <v>357000</v>
      </c>
      <c r="AA134">
        <v>237460</v>
      </c>
      <c r="AB134">
        <v>-2.62823009845419</v>
      </c>
      <c r="AC134">
        <v>52.033868710239098</v>
      </c>
    </row>
    <row r="135" spans="1:29">
      <c r="A135" t="s">
        <v>198</v>
      </c>
      <c r="B135">
        <v>7299</v>
      </c>
      <c r="C135">
        <v>1909865</v>
      </c>
      <c r="D135" t="s">
        <v>164</v>
      </c>
      <c r="E135" t="s">
        <v>126</v>
      </c>
      <c r="F135" t="s">
        <v>179</v>
      </c>
      <c r="G135" t="s">
        <v>118</v>
      </c>
      <c r="H135" s="1">
        <v>43321.517361111109</v>
      </c>
      <c r="I135" t="s">
        <v>180</v>
      </c>
      <c r="J135" t="s">
        <v>116</v>
      </c>
      <c r="K135" t="s">
        <v>199</v>
      </c>
      <c r="L135" t="s">
        <v>200</v>
      </c>
      <c r="M135" t="s">
        <v>183</v>
      </c>
      <c r="N135">
        <v>6.6000000000000003E-2</v>
      </c>
      <c r="O135" t="s">
        <v>149</v>
      </c>
      <c r="P135" t="b">
        <v>0</v>
      </c>
      <c r="Q135">
        <v>138261413</v>
      </c>
      <c r="R135" t="s">
        <v>150</v>
      </c>
      <c r="S135">
        <v>1E-3</v>
      </c>
      <c r="T135" t="s">
        <v>184</v>
      </c>
      <c r="U135">
        <v>2018</v>
      </c>
      <c r="V135" t="s">
        <v>151</v>
      </c>
      <c r="W135" t="s">
        <v>201</v>
      </c>
      <c r="X135" t="s">
        <v>202</v>
      </c>
      <c r="Y135" t="s">
        <v>155</v>
      </c>
      <c r="Z135">
        <v>516100</v>
      </c>
      <c r="AA135">
        <v>253300</v>
      </c>
      <c r="AB135">
        <v>-0.30395486908298303</v>
      </c>
      <c r="AC135">
        <v>52.1657659569386</v>
      </c>
    </row>
    <row r="136" spans="1:29">
      <c r="A136" t="s">
        <v>198</v>
      </c>
      <c r="B136">
        <v>7299</v>
      </c>
      <c r="C136">
        <v>2011563</v>
      </c>
      <c r="D136" t="s">
        <v>164</v>
      </c>
      <c r="E136" t="s">
        <v>126</v>
      </c>
      <c r="F136" t="s">
        <v>179</v>
      </c>
      <c r="G136" t="s">
        <v>118</v>
      </c>
      <c r="H136" s="1">
        <v>44726.646527777775</v>
      </c>
      <c r="I136" t="s">
        <v>180</v>
      </c>
      <c r="J136" t="s">
        <v>116</v>
      </c>
      <c r="K136" t="s">
        <v>199</v>
      </c>
      <c r="L136" t="s">
        <v>200</v>
      </c>
      <c r="M136" t="s">
        <v>148</v>
      </c>
      <c r="N136">
        <v>5.3999999999999999E-2</v>
      </c>
      <c r="O136" t="s">
        <v>149</v>
      </c>
      <c r="P136" t="b">
        <v>0</v>
      </c>
      <c r="Q136">
        <v>138261413</v>
      </c>
      <c r="R136" t="s">
        <v>150</v>
      </c>
      <c r="S136">
        <v>1E-3</v>
      </c>
      <c r="T136" t="s">
        <v>184</v>
      </c>
      <c r="U136">
        <v>2022</v>
      </c>
      <c r="V136" t="s">
        <v>151</v>
      </c>
      <c r="W136" t="s">
        <v>201</v>
      </c>
      <c r="X136" t="s">
        <v>202</v>
      </c>
      <c r="Y136" t="s">
        <v>155</v>
      </c>
      <c r="Z136">
        <v>516100</v>
      </c>
      <c r="AA136">
        <v>253300</v>
      </c>
      <c r="AB136">
        <v>-0.30395486908298303</v>
      </c>
      <c r="AC136">
        <v>52.1657659569386</v>
      </c>
    </row>
    <row r="137" spans="1:29">
      <c r="A137" t="s">
        <v>203</v>
      </c>
      <c r="B137">
        <v>7299</v>
      </c>
      <c r="C137">
        <v>1834171</v>
      </c>
      <c r="D137" t="s">
        <v>164</v>
      </c>
      <c r="E137" t="s">
        <v>126</v>
      </c>
      <c r="F137" t="s">
        <v>179</v>
      </c>
      <c r="G137" t="s">
        <v>118</v>
      </c>
      <c r="H137" s="1">
        <v>42514.661805555559</v>
      </c>
      <c r="I137" t="s">
        <v>180</v>
      </c>
      <c r="J137" t="s">
        <v>116</v>
      </c>
      <c r="K137" t="s">
        <v>146</v>
      </c>
      <c r="L137" t="s">
        <v>147</v>
      </c>
      <c r="M137" t="s">
        <v>183</v>
      </c>
      <c r="N137">
        <v>4.5999999999999999E-2</v>
      </c>
      <c r="O137" t="s">
        <v>149</v>
      </c>
      <c r="P137" t="b">
        <v>0</v>
      </c>
      <c r="Q137">
        <v>138261413</v>
      </c>
      <c r="R137" t="s">
        <v>150</v>
      </c>
      <c r="S137">
        <v>1E-3</v>
      </c>
      <c r="T137" t="s">
        <v>184</v>
      </c>
      <c r="U137">
        <v>2016</v>
      </c>
      <c r="V137" t="s">
        <v>151</v>
      </c>
      <c r="W137" t="s">
        <v>204</v>
      </c>
      <c r="X137" t="s">
        <v>154</v>
      </c>
      <c r="Y137" t="s">
        <v>155</v>
      </c>
      <c r="Z137">
        <v>507500</v>
      </c>
      <c r="AA137">
        <v>299100</v>
      </c>
      <c r="AB137">
        <v>-0.41497245145673001</v>
      </c>
      <c r="AC137">
        <v>52.579097446717</v>
      </c>
    </row>
    <row r="138" spans="1:29">
      <c r="A138" t="s">
        <v>203</v>
      </c>
      <c r="B138">
        <v>7299</v>
      </c>
      <c r="C138">
        <v>1870775</v>
      </c>
      <c r="D138" t="s">
        <v>164</v>
      </c>
      <c r="E138" t="s">
        <v>126</v>
      </c>
      <c r="F138" t="s">
        <v>179</v>
      </c>
      <c r="G138" t="s">
        <v>118</v>
      </c>
      <c r="H138" s="1">
        <v>42859.425694444442</v>
      </c>
      <c r="I138" t="s">
        <v>180</v>
      </c>
      <c r="J138" t="s">
        <v>116</v>
      </c>
      <c r="K138" t="s">
        <v>146</v>
      </c>
      <c r="L138" t="s">
        <v>147</v>
      </c>
      <c r="M138" t="s">
        <v>183</v>
      </c>
      <c r="N138">
        <v>6.7000000000000004E-2</v>
      </c>
      <c r="O138" t="s">
        <v>149</v>
      </c>
      <c r="P138" t="b">
        <v>0</v>
      </c>
      <c r="Q138">
        <v>138261413</v>
      </c>
      <c r="R138" t="s">
        <v>150</v>
      </c>
      <c r="S138">
        <v>1E-3</v>
      </c>
      <c r="T138" t="s">
        <v>184</v>
      </c>
      <c r="U138">
        <v>2017</v>
      </c>
      <c r="V138" t="s">
        <v>151</v>
      </c>
      <c r="W138" t="s">
        <v>204</v>
      </c>
      <c r="X138" t="s">
        <v>154</v>
      </c>
      <c r="Y138" t="s">
        <v>155</v>
      </c>
      <c r="Z138">
        <v>507500</v>
      </c>
      <c r="AA138">
        <v>299100</v>
      </c>
      <c r="AB138">
        <v>-0.41497245145673001</v>
      </c>
      <c r="AC138">
        <v>52.579097446717</v>
      </c>
    </row>
    <row r="139" spans="1:29">
      <c r="A139" t="s">
        <v>187</v>
      </c>
      <c r="B139">
        <v>7299</v>
      </c>
      <c r="C139">
        <v>1778152</v>
      </c>
      <c r="D139" t="s">
        <v>164</v>
      </c>
      <c r="E139" t="s">
        <v>126</v>
      </c>
      <c r="F139" t="s">
        <v>179</v>
      </c>
      <c r="G139" t="s">
        <v>118</v>
      </c>
      <c r="H139" s="1">
        <v>41956.326388888891</v>
      </c>
      <c r="I139" t="s">
        <v>180</v>
      </c>
      <c r="J139" t="s">
        <v>116</v>
      </c>
      <c r="K139" t="s">
        <v>181</v>
      </c>
      <c r="L139" t="s">
        <v>182</v>
      </c>
      <c r="M139" t="s">
        <v>183</v>
      </c>
      <c r="N139">
        <v>1.4999999999999999E-2</v>
      </c>
      <c r="O139" t="s">
        <v>149</v>
      </c>
      <c r="P139" t="b">
        <v>0</v>
      </c>
      <c r="Q139">
        <v>138261413</v>
      </c>
      <c r="R139" t="s">
        <v>150</v>
      </c>
      <c r="S139">
        <v>1E-3</v>
      </c>
      <c r="T139" t="s">
        <v>184</v>
      </c>
      <c r="U139">
        <v>2014</v>
      </c>
      <c r="V139" t="s">
        <v>151</v>
      </c>
      <c r="W139" t="s">
        <v>188</v>
      </c>
      <c r="X139" t="s">
        <v>189</v>
      </c>
      <c r="Y139" t="s">
        <v>155</v>
      </c>
      <c r="Z139">
        <v>636400</v>
      </c>
      <c r="AA139">
        <v>291600</v>
      </c>
      <c r="AB139">
        <v>1.4791973795069699</v>
      </c>
      <c r="AC139">
        <v>52.471107816141703</v>
      </c>
    </row>
    <row r="140" spans="1:29">
      <c r="A140" t="s">
        <v>219</v>
      </c>
      <c r="B140">
        <v>7299</v>
      </c>
      <c r="C140">
        <v>1488878</v>
      </c>
      <c r="D140" t="s">
        <v>164</v>
      </c>
      <c r="E140" t="s">
        <v>126</v>
      </c>
      <c r="F140" t="s">
        <v>205</v>
      </c>
      <c r="G140" t="s">
        <v>112</v>
      </c>
      <c r="H140" s="1">
        <v>43566.473611111112</v>
      </c>
      <c r="I140" t="s">
        <v>180</v>
      </c>
      <c r="J140" t="s">
        <v>116</v>
      </c>
      <c r="K140" t="s">
        <v>220</v>
      </c>
      <c r="L140" t="s">
        <v>221</v>
      </c>
      <c r="M140" t="s">
        <v>183</v>
      </c>
      <c r="N140">
        <v>0.18</v>
      </c>
      <c r="O140" t="s">
        <v>149</v>
      </c>
      <c r="P140" t="b">
        <v>0</v>
      </c>
      <c r="Q140">
        <v>138261413</v>
      </c>
      <c r="R140" t="s">
        <v>150</v>
      </c>
      <c r="S140">
        <v>1E-3</v>
      </c>
      <c r="T140" t="s">
        <v>184</v>
      </c>
      <c r="U140">
        <v>2019</v>
      </c>
      <c r="V140" t="s">
        <v>151</v>
      </c>
      <c r="W140" t="s">
        <v>222</v>
      </c>
      <c r="X140" t="s">
        <v>223</v>
      </c>
      <c r="Y140" t="s">
        <v>155</v>
      </c>
      <c r="Z140">
        <v>559400</v>
      </c>
      <c r="AA140">
        <v>142800</v>
      </c>
      <c r="AB140">
        <v>0.27827943679790101</v>
      </c>
      <c r="AC140">
        <v>51.162245506364997</v>
      </c>
    </row>
    <row r="141" spans="1:29">
      <c r="A141" t="s">
        <v>241</v>
      </c>
      <c r="B141">
        <v>7299</v>
      </c>
      <c r="C141">
        <v>1565340</v>
      </c>
      <c r="D141" t="s">
        <v>164</v>
      </c>
      <c r="E141" t="s">
        <v>126</v>
      </c>
      <c r="F141" t="s">
        <v>179</v>
      </c>
      <c r="G141" t="s">
        <v>118</v>
      </c>
      <c r="H141" s="1">
        <v>42642.505555555559</v>
      </c>
      <c r="I141" t="s">
        <v>180</v>
      </c>
      <c r="J141" t="s">
        <v>116</v>
      </c>
      <c r="K141" t="s">
        <v>165</v>
      </c>
      <c r="L141" t="s">
        <v>166</v>
      </c>
      <c r="M141" t="s">
        <v>183</v>
      </c>
      <c r="N141">
        <v>8.0000000000000002E-3</v>
      </c>
      <c r="O141" t="s">
        <v>149</v>
      </c>
      <c r="P141" t="b">
        <v>0</v>
      </c>
      <c r="Q141">
        <v>138261413</v>
      </c>
      <c r="R141" t="s">
        <v>150</v>
      </c>
      <c r="S141">
        <v>1E-3</v>
      </c>
      <c r="T141" t="s">
        <v>184</v>
      </c>
      <c r="U141">
        <v>2016</v>
      </c>
      <c r="V141" t="s">
        <v>151</v>
      </c>
      <c r="W141" t="s">
        <v>242</v>
      </c>
      <c r="X141" t="s">
        <v>243</v>
      </c>
      <c r="Y141" t="s">
        <v>155</v>
      </c>
      <c r="Z141">
        <v>456840</v>
      </c>
      <c r="AA141">
        <v>455364</v>
      </c>
      <c r="AB141">
        <v>-1.13455725358881</v>
      </c>
      <c r="AC141">
        <v>53.991201424557502</v>
      </c>
    </row>
    <row r="142" spans="1:29">
      <c r="A142" t="s">
        <v>187</v>
      </c>
      <c r="B142">
        <v>7299</v>
      </c>
      <c r="C142">
        <v>1868524</v>
      </c>
      <c r="D142" t="s">
        <v>164</v>
      </c>
      <c r="E142" t="s">
        <v>126</v>
      </c>
      <c r="F142" t="s">
        <v>179</v>
      </c>
      <c r="G142" t="s">
        <v>118</v>
      </c>
      <c r="H142" s="1">
        <v>42837.368750000001</v>
      </c>
      <c r="I142" t="s">
        <v>180</v>
      </c>
      <c r="J142" t="s">
        <v>116</v>
      </c>
      <c r="K142" t="s">
        <v>181</v>
      </c>
      <c r="L142" t="s">
        <v>182</v>
      </c>
      <c r="M142" t="s">
        <v>183</v>
      </c>
      <c r="N142">
        <v>1.6E-2</v>
      </c>
      <c r="O142" t="s">
        <v>149</v>
      </c>
      <c r="P142" t="b">
        <v>0</v>
      </c>
      <c r="Q142">
        <v>138261413</v>
      </c>
      <c r="R142" t="s">
        <v>150</v>
      </c>
      <c r="S142">
        <v>1E-3</v>
      </c>
      <c r="T142" t="s">
        <v>184</v>
      </c>
      <c r="U142">
        <v>2017</v>
      </c>
      <c r="V142" t="s">
        <v>151</v>
      </c>
      <c r="W142" t="s">
        <v>188</v>
      </c>
      <c r="X142" t="s">
        <v>189</v>
      </c>
      <c r="Y142" t="s">
        <v>155</v>
      </c>
      <c r="Z142">
        <v>636400</v>
      </c>
      <c r="AA142">
        <v>291600</v>
      </c>
      <c r="AB142">
        <v>1.4791973795069699</v>
      </c>
      <c r="AC142">
        <v>52.471107816141703</v>
      </c>
    </row>
    <row r="143" spans="1:29">
      <c r="A143" t="s">
        <v>203</v>
      </c>
      <c r="B143">
        <v>7299</v>
      </c>
      <c r="C143">
        <v>1854247</v>
      </c>
      <c r="D143" t="s">
        <v>164</v>
      </c>
      <c r="E143" t="s">
        <v>126</v>
      </c>
      <c r="F143" t="s">
        <v>179</v>
      </c>
      <c r="G143" t="s">
        <v>118</v>
      </c>
      <c r="H143" s="1">
        <v>42699.374305555553</v>
      </c>
      <c r="I143" t="s">
        <v>180</v>
      </c>
      <c r="J143" t="s">
        <v>116</v>
      </c>
      <c r="K143" t="s">
        <v>146</v>
      </c>
      <c r="L143" t="s">
        <v>147</v>
      </c>
      <c r="M143" t="s">
        <v>183</v>
      </c>
      <c r="N143">
        <v>2.1999999999999999E-2</v>
      </c>
      <c r="O143" t="s">
        <v>149</v>
      </c>
      <c r="P143" t="b">
        <v>0</v>
      </c>
      <c r="Q143">
        <v>138261413</v>
      </c>
      <c r="R143" t="s">
        <v>150</v>
      </c>
      <c r="S143">
        <v>1E-3</v>
      </c>
      <c r="T143" t="s">
        <v>184</v>
      </c>
      <c r="U143">
        <v>2016</v>
      </c>
      <c r="V143" t="s">
        <v>151</v>
      </c>
      <c r="W143" t="s">
        <v>204</v>
      </c>
      <c r="X143" t="s">
        <v>154</v>
      </c>
      <c r="Y143" t="s">
        <v>155</v>
      </c>
      <c r="Z143">
        <v>507500</v>
      </c>
      <c r="AA143">
        <v>299100</v>
      </c>
      <c r="AB143">
        <v>-0.41497245145673001</v>
      </c>
      <c r="AC143">
        <v>52.579097446717</v>
      </c>
    </row>
    <row r="144" spans="1:29">
      <c r="A144" t="s">
        <v>178</v>
      </c>
      <c r="B144">
        <v>7299</v>
      </c>
      <c r="C144">
        <v>1916386</v>
      </c>
      <c r="D144" t="s">
        <v>164</v>
      </c>
      <c r="E144" t="s">
        <v>126</v>
      </c>
      <c r="F144" t="s">
        <v>205</v>
      </c>
      <c r="G144" t="s">
        <v>112</v>
      </c>
      <c r="H144" s="1">
        <v>43390.493750000001</v>
      </c>
      <c r="I144" t="s">
        <v>180</v>
      </c>
      <c r="J144" t="s">
        <v>116</v>
      </c>
      <c r="K144" t="s">
        <v>181</v>
      </c>
      <c r="L144" t="s">
        <v>182</v>
      </c>
      <c r="M144" t="s">
        <v>183</v>
      </c>
      <c r="N144">
        <v>1.4E-2</v>
      </c>
      <c r="O144" t="s">
        <v>149</v>
      </c>
      <c r="P144" t="b">
        <v>0</v>
      </c>
      <c r="Q144">
        <v>138261413</v>
      </c>
      <c r="R144" t="s">
        <v>150</v>
      </c>
      <c r="S144">
        <v>1E-3</v>
      </c>
      <c r="T144" t="s">
        <v>184</v>
      </c>
      <c r="U144">
        <v>2018</v>
      </c>
      <c r="V144" t="s">
        <v>151</v>
      </c>
      <c r="W144" t="s">
        <v>185</v>
      </c>
      <c r="X144" t="s">
        <v>186</v>
      </c>
      <c r="Y144" t="s">
        <v>155</v>
      </c>
      <c r="Z144">
        <v>620600</v>
      </c>
      <c r="AA144">
        <v>309500</v>
      </c>
      <c r="AB144">
        <v>1.2588812496391699</v>
      </c>
      <c r="AC144">
        <v>52.638374352215699</v>
      </c>
    </row>
    <row r="145" spans="1:29">
      <c r="A145" t="s">
        <v>219</v>
      </c>
      <c r="B145">
        <v>7299</v>
      </c>
      <c r="C145">
        <v>1571420</v>
      </c>
      <c r="D145" t="s">
        <v>164</v>
      </c>
      <c r="E145" t="s">
        <v>126</v>
      </c>
      <c r="F145" t="s">
        <v>205</v>
      </c>
      <c r="G145" t="s">
        <v>112</v>
      </c>
      <c r="H145" s="1">
        <v>44692.46597222222</v>
      </c>
      <c r="I145" t="s">
        <v>180</v>
      </c>
      <c r="J145" t="s">
        <v>116</v>
      </c>
      <c r="K145" t="s">
        <v>220</v>
      </c>
      <c r="L145" t="s">
        <v>221</v>
      </c>
      <c r="M145" t="s">
        <v>183</v>
      </c>
      <c r="N145">
        <v>0.14000000000000001</v>
      </c>
      <c r="O145" t="s">
        <v>149</v>
      </c>
      <c r="P145" t="b">
        <v>0</v>
      </c>
      <c r="Q145">
        <v>138261413</v>
      </c>
      <c r="R145" t="s">
        <v>150</v>
      </c>
      <c r="S145">
        <v>1E-3</v>
      </c>
      <c r="T145" t="s">
        <v>184</v>
      </c>
      <c r="U145">
        <v>2022</v>
      </c>
      <c r="V145" t="s">
        <v>151</v>
      </c>
      <c r="W145" t="s">
        <v>222</v>
      </c>
      <c r="X145" t="s">
        <v>223</v>
      </c>
      <c r="Y145" t="s">
        <v>155</v>
      </c>
      <c r="Z145">
        <v>559400</v>
      </c>
      <c r="AA145">
        <v>142800</v>
      </c>
      <c r="AB145">
        <v>0.27827943679790101</v>
      </c>
      <c r="AC145">
        <v>51.162245506364997</v>
      </c>
    </row>
    <row r="146" spans="1:29">
      <c r="A146" t="s">
        <v>198</v>
      </c>
      <c r="B146">
        <v>7299</v>
      </c>
      <c r="C146">
        <v>1918122</v>
      </c>
      <c r="D146" t="s">
        <v>164</v>
      </c>
      <c r="E146" t="s">
        <v>126</v>
      </c>
      <c r="F146" t="s">
        <v>179</v>
      </c>
      <c r="G146" t="s">
        <v>118</v>
      </c>
      <c r="H146" s="1">
        <v>43418.327777777777</v>
      </c>
      <c r="I146" t="s">
        <v>180</v>
      </c>
      <c r="J146" t="s">
        <v>116</v>
      </c>
      <c r="K146" t="s">
        <v>199</v>
      </c>
      <c r="L146" t="s">
        <v>200</v>
      </c>
      <c r="M146" t="s">
        <v>183</v>
      </c>
      <c r="N146">
        <v>7.0999999999999994E-2</v>
      </c>
      <c r="O146" t="s">
        <v>149</v>
      </c>
      <c r="P146" t="b">
        <v>0</v>
      </c>
      <c r="Q146">
        <v>138261413</v>
      </c>
      <c r="R146" t="s">
        <v>150</v>
      </c>
      <c r="S146">
        <v>1E-3</v>
      </c>
      <c r="T146" t="s">
        <v>184</v>
      </c>
      <c r="U146">
        <v>2018</v>
      </c>
      <c r="V146" t="s">
        <v>151</v>
      </c>
      <c r="W146" t="s">
        <v>201</v>
      </c>
      <c r="X146" t="s">
        <v>202</v>
      </c>
      <c r="Y146" t="s">
        <v>155</v>
      </c>
      <c r="Z146">
        <v>516100</v>
      </c>
      <c r="AA146">
        <v>253300</v>
      </c>
      <c r="AB146">
        <v>-0.30395486908298303</v>
      </c>
      <c r="AC146">
        <v>52.1657659569386</v>
      </c>
    </row>
    <row r="147" spans="1:29">
      <c r="A147" t="s">
        <v>203</v>
      </c>
      <c r="B147">
        <v>7299</v>
      </c>
      <c r="C147">
        <v>1837181</v>
      </c>
      <c r="D147" t="s">
        <v>164</v>
      </c>
      <c r="E147" t="s">
        <v>126</v>
      </c>
      <c r="F147" t="s">
        <v>179</v>
      </c>
      <c r="G147" t="s">
        <v>118</v>
      </c>
      <c r="H147" s="1">
        <v>42548.48541666667</v>
      </c>
      <c r="I147" t="s">
        <v>180</v>
      </c>
      <c r="J147" t="s">
        <v>116</v>
      </c>
      <c r="K147" t="s">
        <v>146</v>
      </c>
      <c r="L147" t="s">
        <v>147</v>
      </c>
      <c r="M147" t="s">
        <v>183</v>
      </c>
      <c r="N147">
        <v>4.1000000000000002E-2</v>
      </c>
      <c r="O147" t="s">
        <v>149</v>
      </c>
      <c r="P147" t="b">
        <v>0</v>
      </c>
      <c r="Q147">
        <v>138261413</v>
      </c>
      <c r="R147" t="s">
        <v>150</v>
      </c>
      <c r="S147">
        <v>1E-3</v>
      </c>
      <c r="T147" t="s">
        <v>184</v>
      </c>
      <c r="U147">
        <v>2016</v>
      </c>
      <c r="V147" t="s">
        <v>151</v>
      </c>
      <c r="W147" t="s">
        <v>204</v>
      </c>
      <c r="X147" t="s">
        <v>154</v>
      </c>
      <c r="Y147" t="s">
        <v>155</v>
      </c>
      <c r="Z147">
        <v>507500</v>
      </c>
      <c r="AA147">
        <v>299100</v>
      </c>
      <c r="AB147">
        <v>-0.41497245145673001</v>
      </c>
      <c r="AC147">
        <v>52.579097446717</v>
      </c>
    </row>
    <row r="148" spans="1:29">
      <c r="A148" t="s">
        <v>190</v>
      </c>
      <c r="B148">
        <v>7299</v>
      </c>
      <c r="C148">
        <v>4691122</v>
      </c>
      <c r="D148" t="s">
        <v>164</v>
      </c>
      <c r="E148" t="s">
        <v>126</v>
      </c>
      <c r="F148" t="s">
        <v>179</v>
      </c>
      <c r="G148" t="s">
        <v>118</v>
      </c>
      <c r="H148" s="1">
        <v>43042.563194444447</v>
      </c>
      <c r="I148" t="s">
        <v>191</v>
      </c>
      <c r="J148" t="s">
        <v>119</v>
      </c>
      <c r="K148" t="s">
        <v>192</v>
      </c>
      <c r="L148" t="s">
        <v>193</v>
      </c>
      <c r="M148" t="s">
        <v>183</v>
      </c>
      <c r="N148">
        <v>1.6999999999999999E-3</v>
      </c>
      <c r="O148" t="s">
        <v>149</v>
      </c>
      <c r="P148" t="b">
        <v>0</v>
      </c>
      <c r="Q148">
        <v>138261413</v>
      </c>
      <c r="R148" t="s">
        <v>150</v>
      </c>
      <c r="S148">
        <v>1E-3</v>
      </c>
      <c r="T148" t="s">
        <v>184</v>
      </c>
      <c r="U148">
        <v>2017</v>
      </c>
      <c r="V148" t="s">
        <v>151</v>
      </c>
      <c r="W148" t="s">
        <v>194</v>
      </c>
      <c r="X148" t="s">
        <v>195</v>
      </c>
      <c r="Y148" t="s">
        <v>155</v>
      </c>
      <c r="Z148">
        <v>357000</v>
      </c>
      <c r="AA148">
        <v>237460</v>
      </c>
      <c r="AB148">
        <v>-2.62823009845419</v>
      </c>
      <c r="AC148">
        <v>52.033868710239098</v>
      </c>
    </row>
    <row r="149" spans="1:29">
      <c r="A149" t="s">
        <v>241</v>
      </c>
      <c r="B149">
        <v>7299</v>
      </c>
      <c r="C149">
        <v>1531608</v>
      </c>
      <c r="D149" t="s">
        <v>164</v>
      </c>
      <c r="E149" t="s">
        <v>126</v>
      </c>
      <c r="F149" t="s">
        <v>179</v>
      </c>
      <c r="G149" t="s">
        <v>118</v>
      </c>
      <c r="H149" s="1">
        <v>42208.540277777778</v>
      </c>
      <c r="I149" t="s">
        <v>180</v>
      </c>
      <c r="J149" t="s">
        <v>116</v>
      </c>
      <c r="K149" t="s">
        <v>165</v>
      </c>
      <c r="L149" t="s">
        <v>166</v>
      </c>
      <c r="M149" t="s">
        <v>183</v>
      </c>
      <c r="N149">
        <v>4.4999999999999997E-3</v>
      </c>
      <c r="O149" t="s">
        <v>149</v>
      </c>
      <c r="P149" t="b">
        <v>0</v>
      </c>
      <c r="Q149">
        <v>138261413</v>
      </c>
      <c r="R149" t="s">
        <v>150</v>
      </c>
      <c r="S149">
        <v>1E-3</v>
      </c>
      <c r="T149" t="s">
        <v>184</v>
      </c>
      <c r="U149">
        <v>2015</v>
      </c>
      <c r="V149" t="s">
        <v>151</v>
      </c>
      <c r="W149" t="s">
        <v>242</v>
      </c>
      <c r="X149" t="s">
        <v>243</v>
      </c>
      <c r="Y149" t="s">
        <v>155</v>
      </c>
      <c r="Z149">
        <v>456840</v>
      </c>
      <c r="AA149">
        <v>455364</v>
      </c>
      <c r="AB149">
        <v>-1.13455725358881</v>
      </c>
      <c r="AC149">
        <v>53.991201424557502</v>
      </c>
    </row>
    <row r="150" spans="1:29">
      <c r="A150" t="s">
        <v>198</v>
      </c>
      <c r="B150">
        <v>7299</v>
      </c>
      <c r="C150">
        <v>1894538</v>
      </c>
      <c r="D150" t="s">
        <v>164</v>
      </c>
      <c r="E150" t="s">
        <v>126</v>
      </c>
      <c r="F150" t="s">
        <v>179</v>
      </c>
      <c r="G150" t="s">
        <v>118</v>
      </c>
      <c r="H150" s="1">
        <v>43150.375</v>
      </c>
      <c r="I150" t="s">
        <v>180</v>
      </c>
      <c r="J150" t="s">
        <v>116</v>
      </c>
      <c r="K150" t="s">
        <v>199</v>
      </c>
      <c r="L150" t="s">
        <v>200</v>
      </c>
      <c r="M150" t="s">
        <v>183</v>
      </c>
      <c r="N150">
        <v>3.3000000000000002E-2</v>
      </c>
      <c r="O150" t="s">
        <v>149</v>
      </c>
      <c r="P150" t="b">
        <v>0</v>
      </c>
      <c r="Q150">
        <v>138261413</v>
      </c>
      <c r="R150" t="s">
        <v>150</v>
      </c>
      <c r="S150">
        <v>1E-3</v>
      </c>
      <c r="T150" t="s">
        <v>184</v>
      </c>
      <c r="U150">
        <v>2018</v>
      </c>
      <c r="V150" t="s">
        <v>151</v>
      </c>
      <c r="W150" t="s">
        <v>201</v>
      </c>
      <c r="X150" t="s">
        <v>202</v>
      </c>
      <c r="Y150" t="s">
        <v>155</v>
      </c>
      <c r="Z150">
        <v>516100</v>
      </c>
      <c r="AA150">
        <v>253300</v>
      </c>
      <c r="AB150">
        <v>-0.30395486908298303</v>
      </c>
      <c r="AC150">
        <v>52.1657659569386</v>
      </c>
    </row>
    <row r="151" spans="1:29">
      <c r="A151" t="s">
        <v>219</v>
      </c>
      <c r="B151">
        <v>7299</v>
      </c>
      <c r="C151">
        <v>1579766</v>
      </c>
      <c r="D151" t="s">
        <v>164</v>
      </c>
      <c r="E151" t="s">
        <v>126</v>
      </c>
      <c r="F151" t="s">
        <v>205</v>
      </c>
      <c r="G151" t="s">
        <v>112</v>
      </c>
      <c r="H151" s="1">
        <v>44778.503472222219</v>
      </c>
      <c r="I151" t="s">
        <v>180</v>
      </c>
      <c r="J151" t="s">
        <v>116</v>
      </c>
      <c r="K151" t="s">
        <v>220</v>
      </c>
      <c r="L151" t="s">
        <v>221</v>
      </c>
      <c r="M151" t="s">
        <v>183</v>
      </c>
      <c r="N151">
        <v>0.13</v>
      </c>
      <c r="O151" t="s">
        <v>149</v>
      </c>
      <c r="P151" t="b">
        <v>0</v>
      </c>
      <c r="Q151">
        <v>138261413</v>
      </c>
      <c r="R151" t="s">
        <v>150</v>
      </c>
      <c r="S151">
        <v>1E-3</v>
      </c>
      <c r="T151" t="s">
        <v>184</v>
      </c>
      <c r="U151">
        <v>2022</v>
      </c>
      <c r="V151" t="s">
        <v>151</v>
      </c>
      <c r="W151" t="s">
        <v>222</v>
      </c>
      <c r="X151" t="s">
        <v>223</v>
      </c>
      <c r="Y151" t="s">
        <v>155</v>
      </c>
      <c r="Z151">
        <v>559400</v>
      </c>
      <c r="AA151">
        <v>142800</v>
      </c>
      <c r="AB151">
        <v>0.27827943679790101</v>
      </c>
      <c r="AC151">
        <v>51.162245506364997</v>
      </c>
    </row>
    <row r="152" spans="1:29">
      <c r="A152" t="s">
        <v>187</v>
      </c>
      <c r="B152">
        <v>7299</v>
      </c>
      <c r="C152">
        <v>2023680</v>
      </c>
      <c r="D152" t="s">
        <v>164</v>
      </c>
      <c r="E152" t="s">
        <v>126</v>
      </c>
      <c r="F152" t="s">
        <v>205</v>
      </c>
      <c r="G152" t="s">
        <v>112</v>
      </c>
      <c r="H152" s="1">
        <v>44867.388888888891</v>
      </c>
      <c r="I152" t="s">
        <v>180</v>
      </c>
      <c r="J152" t="s">
        <v>116</v>
      </c>
      <c r="K152" t="s">
        <v>181</v>
      </c>
      <c r="L152" t="s">
        <v>182</v>
      </c>
      <c r="M152" t="s">
        <v>183</v>
      </c>
      <c r="N152">
        <v>1.2E-2</v>
      </c>
      <c r="O152" t="s">
        <v>149</v>
      </c>
      <c r="P152" t="b">
        <v>0</v>
      </c>
      <c r="Q152">
        <v>138261413</v>
      </c>
      <c r="R152" t="s">
        <v>150</v>
      </c>
      <c r="S152">
        <v>1E-3</v>
      </c>
      <c r="T152" t="s">
        <v>184</v>
      </c>
      <c r="U152">
        <v>2022</v>
      </c>
      <c r="V152" t="s">
        <v>151</v>
      </c>
      <c r="W152" t="s">
        <v>188</v>
      </c>
      <c r="X152" t="s">
        <v>189</v>
      </c>
      <c r="Y152" t="s">
        <v>155</v>
      </c>
      <c r="Z152">
        <v>636400</v>
      </c>
      <c r="AA152">
        <v>291600</v>
      </c>
      <c r="AB152">
        <v>1.4791973795069699</v>
      </c>
      <c r="AC152">
        <v>52.471107816141703</v>
      </c>
    </row>
    <row r="153" spans="1:29">
      <c r="A153" t="s">
        <v>187</v>
      </c>
      <c r="B153">
        <v>7299</v>
      </c>
      <c r="C153">
        <v>1776485</v>
      </c>
      <c r="D153" t="s">
        <v>164</v>
      </c>
      <c r="E153" t="s">
        <v>126</v>
      </c>
      <c r="F153" t="s">
        <v>179</v>
      </c>
      <c r="G153" t="s">
        <v>118</v>
      </c>
      <c r="H153" s="1">
        <v>41934.446527777778</v>
      </c>
      <c r="I153" t="s">
        <v>180</v>
      </c>
      <c r="J153" t="s">
        <v>116</v>
      </c>
      <c r="K153" t="s">
        <v>181</v>
      </c>
      <c r="L153" t="s">
        <v>182</v>
      </c>
      <c r="M153" t="s">
        <v>183</v>
      </c>
      <c r="N153">
        <v>0.01</v>
      </c>
      <c r="O153" t="s">
        <v>149</v>
      </c>
      <c r="P153" t="b">
        <v>0</v>
      </c>
      <c r="Q153">
        <v>138261413</v>
      </c>
      <c r="R153" t="s">
        <v>150</v>
      </c>
      <c r="S153">
        <v>1E-3</v>
      </c>
      <c r="T153" t="s">
        <v>184</v>
      </c>
      <c r="U153">
        <v>2014</v>
      </c>
      <c r="V153" t="s">
        <v>151</v>
      </c>
      <c r="W153" t="s">
        <v>188</v>
      </c>
      <c r="X153" t="s">
        <v>189</v>
      </c>
      <c r="Y153" t="s">
        <v>155</v>
      </c>
      <c r="Z153">
        <v>636400</v>
      </c>
      <c r="AA153">
        <v>291600</v>
      </c>
      <c r="AB153">
        <v>1.4791973795069699</v>
      </c>
      <c r="AC153">
        <v>52.471107816141703</v>
      </c>
    </row>
    <row r="154" spans="1:29">
      <c r="A154" t="s">
        <v>206</v>
      </c>
      <c r="B154">
        <v>7299</v>
      </c>
      <c r="C154">
        <v>2009576</v>
      </c>
      <c r="D154" t="s">
        <v>164</v>
      </c>
      <c r="E154" t="s">
        <v>126</v>
      </c>
      <c r="F154" t="s">
        <v>179</v>
      </c>
      <c r="G154" t="s">
        <v>118</v>
      </c>
      <c r="H154" s="1">
        <v>44698.563888888886</v>
      </c>
      <c r="I154" t="s">
        <v>180</v>
      </c>
      <c r="J154" t="s">
        <v>116</v>
      </c>
      <c r="K154" t="s">
        <v>199</v>
      </c>
      <c r="L154" t="s">
        <v>200</v>
      </c>
      <c r="M154" t="s">
        <v>148</v>
      </c>
      <c r="N154">
        <v>3.3000000000000002E-2</v>
      </c>
      <c r="O154" t="s">
        <v>149</v>
      </c>
      <c r="P154" t="b">
        <v>0</v>
      </c>
      <c r="Q154">
        <v>138261413</v>
      </c>
      <c r="R154" t="s">
        <v>150</v>
      </c>
      <c r="S154">
        <v>1E-3</v>
      </c>
      <c r="T154" t="s">
        <v>184</v>
      </c>
      <c r="U154">
        <v>2022</v>
      </c>
      <c r="V154" t="s">
        <v>151</v>
      </c>
      <c r="W154" t="s">
        <v>207</v>
      </c>
      <c r="X154" t="s">
        <v>208</v>
      </c>
      <c r="Y154" t="s">
        <v>155</v>
      </c>
      <c r="Z154">
        <v>515935</v>
      </c>
      <c r="AA154">
        <v>253417</v>
      </c>
      <c r="AB154">
        <v>-0.30632621725807402</v>
      </c>
      <c r="AC154">
        <v>52.1668520239771</v>
      </c>
    </row>
    <row r="155" spans="1:29">
      <c r="A155" t="s">
        <v>187</v>
      </c>
      <c r="B155">
        <v>7299</v>
      </c>
      <c r="C155">
        <v>1929155</v>
      </c>
      <c r="D155" t="s">
        <v>164</v>
      </c>
      <c r="E155" t="s">
        <v>126</v>
      </c>
      <c r="F155" t="s">
        <v>205</v>
      </c>
      <c r="G155" t="s">
        <v>112</v>
      </c>
      <c r="H155" s="1">
        <v>43558.374305555553</v>
      </c>
      <c r="I155" t="s">
        <v>180</v>
      </c>
      <c r="J155" t="s">
        <v>116</v>
      </c>
      <c r="K155" t="s">
        <v>181</v>
      </c>
      <c r="L155" t="s">
        <v>182</v>
      </c>
      <c r="M155" t="s">
        <v>183</v>
      </c>
      <c r="N155">
        <v>1.4999999999999999E-2</v>
      </c>
      <c r="O155" t="s">
        <v>149</v>
      </c>
      <c r="P155" t="b">
        <v>0</v>
      </c>
      <c r="Q155">
        <v>138261413</v>
      </c>
      <c r="R155" t="s">
        <v>150</v>
      </c>
      <c r="S155">
        <v>1E-3</v>
      </c>
      <c r="T155" t="s">
        <v>184</v>
      </c>
      <c r="U155">
        <v>2019</v>
      </c>
      <c r="V155" t="s">
        <v>151</v>
      </c>
      <c r="W155" t="s">
        <v>188</v>
      </c>
      <c r="X155" t="s">
        <v>189</v>
      </c>
      <c r="Y155" t="s">
        <v>155</v>
      </c>
      <c r="Z155">
        <v>636400</v>
      </c>
      <c r="AA155">
        <v>291600</v>
      </c>
      <c r="AB155">
        <v>1.4791973795069699</v>
      </c>
      <c r="AC155">
        <v>52.471107816141703</v>
      </c>
    </row>
    <row r="156" spans="1:29">
      <c r="A156" t="s">
        <v>190</v>
      </c>
      <c r="B156">
        <v>7299</v>
      </c>
      <c r="C156">
        <v>4663377</v>
      </c>
      <c r="D156" t="s">
        <v>164</v>
      </c>
      <c r="E156" t="s">
        <v>126</v>
      </c>
      <c r="F156" t="s">
        <v>179</v>
      </c>
      <c r="G156" t="s">
        <v>118</v>
      </c>
      <c r="H156" s="1">
        <v>42674.663194444445</v>
      </c>
      <c r="I156" t="s">
        <v>191</v>
      </c>
      <c r="J156" t="s">
        <v>119</v>
      </c>
      <c r="K156" t="s">
        <v>192</v>
      </c>
      <c r="L156" t="s">
        <v>193</v>
      </c>
      <c r="M156" t="s">
        <v>183</v>
      </c>
      <c r="N156">
        <v>5.3E-3</v>
      </c>
      <c r="O156" t="s">
        <v>149</v>
      </c>
      <c r="P156" t="b">
        <v>0</v>
      </c>
      <c r="Q156">
        <v>138261413</v>
      </c>
      <c r="R156" t="s">
        <v>150</v>
      </c>
      <c r="S156">
        <v>1E-3</v>
      </c>
      <c r="T156" t="s">
        <v>184</v>
      </c>
      <c r="U156">
        <v>2016</v>
      </c>
      <c r="V156" t="s">
        <v>151</v>
      </c>
      <c r="W156" t="s">
        <v>194</v>
      </c>
      <c r="X156" t="s">
        <v>195</v>
      </c>
      <c r="Y156" t="s">
        <v>155</v>
      </c>
      <c r="Z156">
        <v>357000</v>
      </c>
      <c r="AA156">
        <v>237460</v>
      </c>
      <c r="AB156">
        <v>-2.62823009845419</v>
      </c>
      <c r="AC156">
        <v>52.033868710239098</v>
      </c>
    </row>
    <row r="157" spans="1:29">
      <c r="A157" t="s">
        <v>178</v>
      </c>
      <c r="B157">
        <v>7299</v>
      </c>
      <c r="C157">
        <v>2000455</v>
      </c>
      <c r="D157" t="s">
        <v>164</v>
      </c>
      <c r="E157" t="s">
        <v>126</v>
      </c>
      <c r="F157" t="s">
        <v>179</v>
      </c>
      <c r="G157" t="s">
        <v>118</v>
      </c>
      <c r="H157" s="1">
        <v>44580.54791666667</v>
      </c>
      <c r="I157" t="s">
        <v>180</v>
      </c>
      <c r="J157" t="s">
        <v>116</v>
      </c>
      <c r="K157" t="s">
        <v>181</v>
      </c>
      <c r="L157" t="s">
        <v>182</v>
      </c>
      <c r="M157" t="s">
        <v>148</v>
      </c>
      <c r="N157">
        <v>4.0000000000000001E-3</v>
      </c>
      <c r="O157" t="s">
        <v>149</v>
      </c>
      <c r="P157" t="b">
        <v>0</v>
      </c>
      <c r="Q157">
        <v>138261413</v>
      </c>
      <c r="R157" t="s">
        <v>150</v>
      </c>
      <c r="S157">
        <v>1E-3</v>
      </c>
      <c r="T157" t="s">
        <v>184</v>
      </c>
      <c r="U157">
        <v>2022</v>
      </c>
      <c r="V157" t="s">
        <v>151</v>
      </c>
      <c r="W157" t="s">
        <v>185</v>
      </c>
      <c r="X157" t="s">
        <v>186</v>
      </c>
      <c r="Y157" t="s">
        <v>155</v>
      </c>
      <c r="Z157">
        <v>620600</v>
      </c>
      <c r="AA157">
        <v>309500</v>
      </c>
      <c r="AB157">
        <v>1.2588812496391699</v>
      </c>
      <c r="AC157">
        <v>52.638374352215699</v>
      </c>
    </row>
    <row r="158" spans="1:29">
      <c r="A158" t="s">
        <v>285</v>
      </c>
      <c r="B158">
        <v>7299</v>
      </c>
      <c r="C158">
        <v>5278624</v>
      </c>
      <c r="D158" t="s">
        <v>164</v>
      </c>
      <c r="E158" t="s">
        <v>126</v>
      </c>
      <c r="F158" t="s">
        <v>205</v>
      </c>
      <c r="G158" t="s">
        <v>112</v>
      </c>
      <c r="H158" s="1">
        <v>43710.636805555558</v>
      </c>
      <c r="I158" t="s">
        <v>180</v>
      </c>
      <c r="J158" t="s">
        <v>116</v>
      </c>
      <c r="K158" t="s">
        <v>215</v>
      </c>
      <c r="L158" t="s">
        <v>216</v>
      </c>
      <c r="M158" t="s">
        <v>183</v>
      </c>
      <c r="N158">
        <v>0.1</v>
      </c>
      <c r="O158" t="s">
        <v>149</v>
      </c>
      <c r="P158" t="b">
        <v>0</v>
      </c>
      <c r="Q158">
        <v>138261413</v>
      </c>
      <c r="R158" t="s">
        <v>150</v>
      </c>
      <c r="S158">
        <v>1E-3</v>
      </c>
      <c r="T158" t="s">
        <v>184</v>
      </c>
      <c r="U158">
        <v>2019</v>
      </c>
      <c r="V158" t="s">
        <v>151</v>
      </c>
      <c r="W158" t="s">
        <v>286</v>
      </c>
      <c r="X158" t="s">
        <v>287</v>
      </c>
      <c r="Y158" t="s">
        <v>155</v>
      </c>
      <c r="Z158">
        <v>361597</v>
      </c>
      <c r="AA158">
        <v>387999</v>
      </c>
      <c r="AB158">
        <v>-2.5788685598971499</v>
      </c>
      <c r="AC158">
        <v>53.3874263261199</v>
      </c>
    </row>
    <row r="159" spans="1:29">
      <c r="A159" t="s">
        <v>198</v>
      </c>
      <c r="B159">
        <v>7299</v>
      </c>
      <c r="C159">
        <v>1863353</v>
      </c>
      <c r="D159" t="s">
        <v>164</v>
      </c>
      <c r="E159" t="s">
        <v>126</v>
      </c>
      <c r="F159" t="s">
        <v>179</v>
      </c>
      <c r="G159" t="s">
        <v>118</v>
      </c>
      <c r="H159" s="1">
        <v>42782.412499999999</v>
      </c>
      <c r="I159" t="s">
        <v>180</v>
      </c>
      <c r="J159" t="s">
        <v>116</v>
      </c>
      <c r="K159" t="s">
        <v>199</v>
      </c>
      <c r="L159" t="s">
        <v>200</v>
      </c>
      <c r="M159" t="s">
        <v>183</v>
      </c>
      <c r="N159">
        <v>4.7E-2</v>
      </c>
      <c r="O159" t="s">
        <v>149</v>
      </c>
      <c r="P159" t="b">
        <v>0</v>
      </c>
      <c r="Q159">
        <v>138261413</v>
      </c>
      <c r="R159" t="s">
        <v>150</v>
      </c>
      <c r="S159">
        <v>1E-3</v>
      </c>
      <c r="T159" t="s">
        <v>184</v>
      </c>
      <c r="U159">
        <v>2017</v>
      </c>
      <c r="V159" t="s">
        <v>151</v>
      </c>
      <c r="W159" t="s">
        <v>201</v>
      </c>
      <c r="X159" t="s">
        <v>202</v>
      </c>
      <c r="Y159" t="s">
        <v>155</v>
      </c>
      <c r="Z159">
        <v>516100</v>
      </c>
      <c r="AA159">
        <v>253300</v>
      </c>
      <c r="AB159">
        <v>-0.30395486908298303</v>
      </c>
      <c r="AC159">
        <v>52.1657659569386</v>
      </c>
    </row>
    <row r="160" spans="1:29">
      <c r="A160" t="s">
        <v>198</v>
      </c>
      <c r="B160">
        <v>7299</v>
      </c>
      <c r="C160">
        <v>1917554</v>
      </c>
      <c r="D160" t="s">
        <v>164</v>
      </c>
      <c r="E160" t="s">
        <v>126</v>
      </c>
      <c r="F160" t="s">
        <v>179</v>
      </c>
      <c r="G160" t="s">
        <v>118</v>
      </c>
      <c r="H160" s="1">
        <v>43406.484722222223</v>
      </c>
      <c r="I160" t="s">
        <v>180</v>
      </c>
      <c r="J160" t="s">
        <v>116</v>
      </c>
      <c r="K160" t="s">
        <v>199</v>
      </c>
      <c r="L160" t="s">
        <v>200</v>
      </c>
      <c r="M160" t="s">
        <v>183</v>
      </c>
      <c r="N160">
        <v>8.2000000000000003E-2</v>
      </c>
      <c r="O160" t="s">
        <v>149</v>
      </c>
      <c r="P160" t="b">
        <v>0</v>
      </c>
      <c r="Q160">
        <v>138261413</v>
      </c>
      <c r="R160" t="s">
        <v>150</v>
      </c>
      <c r="S160">
        <v>1E-3</v>
      </c>
      <c r="T160" t="s">
        <v>184</v>
      </c>
      <c r="U160">
        <v>2018</v>
      </c>
      <c r="V160" t="s">
        <v>151</v>
      </c>
      <c r="W160" t="s">
        <v>201</v>
      </c>
      <c r="X160" t="s">
        <v>202</v>
      </c>
      <c r="Y160" t="s">
        <v>155</v>
      </c>
      <c r="Z160">
        <v>516100</v>
      </c>
      <c r="AA160">
        <v>253300</v>
      </c>
      <c r="AB160">
        <v>-0.30395486908298303</v>
      </c>
      <c r="AC160">
        <v>52.1657659569386</v>
      </c>
    </row>
    <row r="161" spans="1:29">
      <c r="A161" t="s">
        <v>224</v>
      </c>
      <c r="B161">
        <v>7299</v>
      </c>
      <c r="C161">
        <v>2013403</v>
      </c>
      <c r="D161" t="s">
        <v>164</v>
      </c>
      <c r="E161" t="s">
        <v>126</v>
      </c>
      <c r="F161" t="s">
        <v>179</v>
      </c>
      <c r="G161" t="s">
        <v>118</v>
      </c>
      <c r="H161" s="1">
        <v>44739.431250000001</v>
      </c>
      <c r="I161" t="s">
        <v>180</v>
      </c>
      <c r="J161" t="s">
        <v>116</v>
      </c>
      <c r="K161" t="s">
        <v>146</v>
      </c>
      <c r="L161" t="s">
        <v>147</v>
      </c>
      <c r="M161" t="s">
        <v>183</v>
      </c>
      <c r="N161">
        <v>0.01</v>
      </c>
      <c r="O161" t="s">
        <v>149</v>
      </c>
      <c r="P161" t="b">
        <v>0</v>
      </c>
      <c r="Q161">
        <v>138261413</v>
      </c>
      <c r="R161" t="s">
        <v>150</v>
      </c>
      <c r="S161">
        <v>1E-3</v>
      </c>
      <c r="T161" t="s">
        <v>184</v>
      </c>
      <c r="U161">
        <v>2022</v>
      </c>
      <c r="V161" t="s">
        <v>151</v>
      </c>
      <c r="W161" t="s">
        <v>225</v>
      </c>
      <c r="X161" t="s">
        <v>226</v>
      </c>
      <c r="Y161" t="s">
        <v>155</v>
      </c>
      <c r="Z161">
        <v>500098</v>
      </c>
      <c r="AA161">
        <v>402866</v>
      </c>
      <c r="AB161">
        <v>-0.49196935841400102</v>
      </c>
      <c r="AC161">
        <v>53.512954618294103</v>
      </c>
    </row>
    <row r="162" spans="1:29">
      <c r="A162" t="s">
        <v>198</v>
      </c>
      <c r="B162">
        <v>7299</v>
      </c>
      <c r="C162">
        <v>2014448</v>
      </c>
      <c r="D162" t="s">
        <v>164</v>
      </c>
      <c r="E162" t="s">
        <v>126</v>
      </c>
      <c r="F162" t="s">
        <v>179</v>
      </c>
      <c r="G162" t="s">
        <v>118</v>
      </c>
      <c r="H162" s="1">
        <v>44760.409722222219</v>
      </c>
      <c r="I162" t="s">
        <v>180</v>
      </c>
      <c r="J162" t="s">
        <v>116</v>
      </c>
      <c r="K162" t="s">
        <v>199</v>
      </c>
      <c r="L162" t="s">
        <v>200</v>
      </c>
      <c r="M162" t="s">
        <v>183</v>
      </c>
      <c r="N162">
        <v>7.3999999999999996E-2</v>
      </c>
      <c r="O162" t="s">
        <v>149</v>
      </c>
      <c r="P162" t="b">
        <v>0</v>
      </c>
      <c r="Q162">
        <v>138261413</v>
      </c>
      <c r="R162" t="s">
        <v>150</v>
      </c>
      <c r="S162">
        <v>1E-3</v>
      </c>
      <c r="T162" t="s">
        <v>184</v>
      </c>
      <c r="U162">
        <v>2022</v>
      </c>
      <c r="V162" t="s">
        <v>151</v>
      </c>
      <c r="W162" t="s">
        <v>201</v>
      </c>
      <c r="X162" t="s">
        <v>202</v>
      </c>
      <c r="Y162" t="s">
        <v>155</v>
      </c>
      <c r="Z162">
        <v>516100</v>
      </c>
      <c r="AA162">
        <v>253300</v>
      </c>
      <c r="AB162">
        <v>-0.30395486908298303</v>
      </c>
      <c r="AC162">
        <v>52.1657659569386</v>
      </c>
    </row>
    <row r="163" spans="1:29">
      <c r="A163" t="s">
        <v>190</v>
      </c>
      <c r="B163">
        <v>7299</v>
      </c>
      <c r="C163">
        <v>4631654</v>
      </c>
      <c r="D163" t="s">
        <v>164</v>
      </c>
      <c r="E163" t="s">
        <v>126</v>
      </c>
      <c r="F163" t="s">
        <v>179</v>
      </c>
      <c r="G163" t="s">
        <v>118</v>
      </c>
      <c r="H163" s="1">
        <v>42297.454861111109</v>
      </c>
      <c r="I163" t="s">
        <v>191</v>
      </c>
      <c r="J163" t="s">
        <v>119</v>
      </c>
      <c r="K163" t="s">
        <v>192</v>
      </c>
      <c r="L163" t="s">
        <v>193</v>
      </c>
      <c r="M163" t="s">
        <v>183</v>
      </c>
      <c r="N163">
        <v>3.7000000000000002E-3</v>
      </c>
      <c r="O163" t="s">
        <v>149</v>
      </c>
      <c r="P163" t="b">
        <v>0</v>
      </c>
      <c r="Q163">
        <v>138261413</v>
      </c>
      <c r="R163" t="s">
        <v>150</v>
      </c>
      <c r="S163">
        <v>1E-3</v>
      </c>
      <c r="T163" t="s">
        <v>184</v>
      </c>
      <c r="U163">
        <v>2015</v>
      </c>
      <c r="V163" t="s">
        <v>151</v>
      </c>
      <c r="W163" t="s">
        <v>194</v>
      </c>
      <c r="X163" t="s">
        <v>195</v>
      </c>
      <c r="Y163" t="s">
        <v>155</v>
      </c>
      <c r="Z163">
        <v>357000</v>
      </c>
      <c r="AA163">
        <v>237460</v>
      </c>
      <c r="AB163">
        <v>-2.62823009845419</v>
      </c>
      <c r="AC163">
        <v>52.033868710239098</v>
      </c>
    </row>
    <row r="164" spans="1:29">
      <c r="A164" t="s">
        <v>178</v>
      </c>
      <c r="B164">
        <v>7299</v>
      </c>
      <c r="C164">
        <v>1815477</v>
      </c>
      <c r="D164" t="s">
        <v>164</v>
      </c>
      <c r="E164" t="s">
        <v>126</v>
      </c>
      <c r="F164" t="s">
        <v>179</v>
      </c>
      <c r="G164" t="s">
        <v>118</v>
      </c>
      <c r="H164" s="1">
        <v>42324.506249999999</v>
      </c>
      <c r="I164" t="s">
        <v>180</v>
      </c>
      <c r="J164" t="s">
        <v>116</v>
      </c>
      <c r="K164" t="s">
        <v>181</v>
      </c>
      <c r="L164" t="s">
        <v>182</v>
      </c>
      <c r="M164" t="s">
        <v>183</v>
      </c>
      <c r="N164">
        <v>1.4E-2</v>
      </c>
      <c r="O164" t="s">
        <v>149</v>
      </c>
      <c r="P164" t="b">
        <v>0</v>
      </c>
      <c r="Q164">
        <v>138261413</v>
      </c>
      <c r="R164" t="s">
        <v>150</v>
      </c>
      <c r="S164">
        <v>1E-3</v>
      </c>
      <c r="T164" t="s">
        <v>184</v>
      </c>
      <c r="U164">
        <v>2015</v>
      </c>
      <c r="V164" t="s">
        <v>151</v>
      </c>
      <c r="W164" t="s">
        <v>185</v>
      </c>
      <c r="X164" t="s">
        <v>186</v>
      </c>
      <c r="Y164" t="s">
        <v>155</v>
      </c>
      <c r="Z164">
        <v>620600</v>
      </c>
      <c r="AA164">
        <v>309500</v>
      </c>
      <c r="AB164">
        <v>1.2588812496391699</v>
      </c>
      <c r="AC164">
        <v>52.638374352215699</v>
      </c>
    </row>
    <row r="165" spans="1:29">
      <c r="A165" t="s">
        <v>198</v>
      </c>
      <c r="B165">
        <v>7299</v>
      </c>
      <c r="C165">
        <v>1868289</v>
      </c>
      <c r="D165" t="s">
        <v>164</v>
      </c>
      <c r="E165" t="s">
        <v>126</v>
      </c>
      <c r="F165" t="s">
        <v>179</v>
      </c>
      <c r="G165" t="s">
        <v>118</v>
      </c>
      <c r="H165" s="1">
        <v>42831.615972222222</v>
      </c>
      <c r="I165" t="s">
        <v>180</v>
      </c>
      <c r="J165" t="s">
        <v>116</v>
      </c>
      <c r="K165" t="s">
        <v>199</v>
      </c>
      <c r="L165" t="s">
        <v>200</v>
      </c>
      <c r="M165" t="s">
        <v>183</v>
      </c>
      <c r="N165">
        <v>6.6000000000000003E-2</v>
      </c>
      <c r="O165" t="s">
        <v>149</v>
      </c>
      <c r="P165" t="b">
        <v>0</v>
      </c>
      <c r="Q165">
        <v>138261413</v>
      </c>
      <c r="R165" t="s">
        <v>150</v>
      </c>
      <c r="S165">
        <v>1E-3</v>
      </c>
      <c r="T165" t="s">
        <v>184</v>
      </c>
      <c r="U165">
        <v>2017</v>
      </c>
      <c r="V165" t="s">
        <v>151</v>
      </c>
      <c r="W165" t="s">
        <v>201</v>
      </c>
      <c r="X165" t="s">
        <v>202</v>
      </c>
      <c r="Y165" t="s">
        <v>155</v>
      </c>
      <c r="Z165">
        <v>516100</v>
      </c>
      <c r="AA165">
        <v>253300</v>
      </c>
      <c r="AB165">
        <v>-0.30395486908298303</v>
      </c>
      <c r="AC165">
        <v>52.1657659569386</v>
      </c>
    </row>
    <row r="166" spans="1:29">
      <c r="A166" t="s">
        <v>219</v>
      </c>
      <c r="B166">
        <v>7299</v>
      </c>
      <c r="C166">
        <v>1469141</v>
      </c>
      <c r="D166" t="s">
        <v>164</v>
      </c>
      <c r="E166" t="s">
        <v>126</v>
      </c>
      <c r="F166" t="s">
        <v>205</v>
      </c>
      <c r="G166" t="s">
        <v>112</v>
      </c>
      <c r="H166" s="1">
        <v>43388.402777777781</v>
      </c>
      <c r="I166" t="s">
        <v>180</v>
      </c>
      <c r="J166" t="s">
        <v>116</v>
      </c>
      <c r="K166" t="s">
        <v>220</v>
      </c>
      <c r="L166" t="s">
        <v>221</v>
      </c>
      <c r="M166" t="s">
        <v>183</v>
      </c>
      <c r="N166">
        <v>0.15</v>
      </c>
      <c r="O166" t="s">
        <v>149</v>
      </c>
      <c r="P166" t="b">
        <v>0</v>
      </c>
      <c r="Q166">
        <v>138261413</v>
      </c>
      <c r="R166" t="s">
        <v>150</v>
      </c>
      <c r="S166">
        <v>1E-3</v>
      </c>
      <c r="T166" t="s">
        <v>184</v>
      </c>
      <c r="U166">
        <v>2018</v>
      </c>
      <c r="V166" t="s">
        <v>151</v>
      </c>
      <c r="W166" t="s">
        <v>222</v>
      </c>
      <c r="X166" t="s">
        <v>223</v>
      </c>
      <c r="Y166" t="s">
        <v>155</v>
      </c>
      <c r="Z166">
        <v>559400</v>
      </c>
      <c r="AA166">
        <v>142800</v>
      </c>
      <c r="AB166">
        <v>0.27827943679790101</v>
      </c>
      <c r="AC166">
        <v>51.162245506364997</v>
      </c>
    </row>
    <row r="167" spans="1:29">
      <c r="A167" t="s">
        <v>203</v>
      </c>
      <c r="B167">
        <v>7299</v>
      </c>
      <c r="C167">
        <v>1864172</v>
      </c>
      <c r="D167" t="s">
        <v>164</v>
      </c>
      <c r="E167" t="s">
        <v>126</v>
      </c>
      <c r="F167" t="s">
        <v>179</v>
      </c>
      <c r="G167" t="s">
        <v>118</v>
      </c>
      <c r="H167" s="1">
        <v>42790.484027777777</v>
      </c>
      <c r="I167" t="s">
        <v>180</v>
      </c>
      <c r="J167" t="s">
        <v>116</v>
      </c>
      <c r="K167" t="s">
        <v>146</v>
      </c>
      <c r="L167" t="s">
        <v>147</v>
      </c>
      <c r="M167" t="s">
        <v>183</v>
      </c>
      <c r="N167">
        <v>3.2000000000000001E-2</v>
      </c>
      <c r="O167" t="s">
        <v>149</v>
      </c>
      <c r="P167" t="b">
        <v>0</v>
      </c>
      <c r="Q167">
        <v>138261413</v>
      </c>
      <c r="R167" t="s">
        <v>150</v>
      </c>
      <c r="S167">
        <v>1E-3</v>
      </c>
      <c r="T167" t="s">
        <v>184</v>
      </c>
      <c r="U167">
        <v>2017</v>
      </c>
      <c r="V167" t="s">
        <v>151</v>
      </c>
      <c r="W167" t="s">
        <v>204</v>
      </c>
      <c r="X167" t="s">
        <v>154</v>
      </c>
      <c r="Y167" t="s">
        <v>155</v>
      </c>
      <c r="Z167">
        <v>507500</v>
      </c>
      <c r="AA167">
        <v>299100</v>
      </c>
      <c r="AB167">
        <v>-0.41497245145673001</v>
      </c>
      <c r="AC167">
        <v>52.579097446717</v>
      </c>
    </row>
    <row r="168" spans="1:29">
      <c r="A168" t="s">
        <v>178</v>
      </c>
      <c r="B168">
        <v>7299</v>
      </c>
      <c r="C168">
        <v>1960849</v>
      </c>
      <c r="D168" t="s">
        <v>164</v>
      </c>
      <c r="E168" t="s">
        <v>126</v>
      </c>
      <c r="F168" t="s">
        <v>179</v>
      </c>
      <c r="G168" t="s">
        <v>118</v>
      </c>
      <c r="H168" s="1">
        <v>43902.573611111111</v>
      </c>
      <c r="I168" t="s">
        <v>180</v>
      </c>
      <c r="J168" t="s">
        <v>116</v>
      </c>
      <c r="K168" t="s">
        <v>181</v>
      </c>
      <c r="L168" t="s">
        <v>182</v>
      </c>
      <c r="M168" t="s">
        <v>183</v>
      </c>
      <c r="N168">
        <v>5.7999999999999996E-3</v>
      </c>
      <c r="O168" t="s">
        <v>149</v>
      </c>
      <c r="P168" t="b">
        <v>0</v>
      </c>
      <c r="Q168">
        <v>138261413</v>
      </c>
      <c r="R168" t="s">
        <v>150</v>
      </c>
      <c r="S168">
        <v>1E-3</v>
      </c>
      <c r="T168" t="s">
        <v>184</v>
      </c>
      <c r="U168">
        <v>2020</v>
      </c>
      <c r="V168" t="s">
        <v>151</v>
      </c>
      <c r="W168" t="s">
        <v>185</v>
      </c>
      <c r="X168" t="s">
        <v>186</v>
      </c>
      <c r="Y168" t="s">
        <v>155</v>
      </c>
      <c r="Z168">
        <v>620600</v>
      </c>
      <c r="AA168">
        <v>309500</v>
      </c>
      <c r="AB168">
        <v>1.2588812496391699</v>
      </c>
      <c r="AC168">
        <v>52.638374352215699</v>
      </c>
    </row>
    <row r="169" spans="1:29">
      <c r="A169" t="s">
        <v>206</v>
      </c>
      <c r="B169">
        <v>7299</v>
      </c>
      <c r="C169">
        <v>2054822</v>
      </c>
      <c r="D169" t="s">
        <v>164</v>
      </c>
      <c r="E169" t="s">
        <v>126</v>
      </c>
      <c r="F169" t="s">
        <v>179</v>
      </c>
      <c r="G169" t="s">
        <v>118</v>
      </c>
      <c r="H169" s="1">
        <v>45257.379166666666</v>
      </c>
      <c r="I169" t="s">
        <v>180</v>
      </c>
      <c r="J169" t="s">
        <v>116</v>
      </c>
      <c r="K169" t="s">
        <v>199</v>
      </c>
      <c r="L169" t="s">
        <v>200</v>
      </c>
      <c r="M169" t="s">
        <v>183</v>
      </c>
      <c r="N169">
        <v>2.9000000000000001E-2</v>
      </c>
      <c r="O169" t="s">
        <v>149</v>
      </c>
      <c r="P169" t="b">
        <v>0</v>
      </c>
      <c r="Q169">
        <v>138261413</v>
      </c>
      <c r="R169" t="s">
        <v>150</v>
      </c>
      <c r="S169">
        <v>1E-3</v>
      </c>
      <c r="T169" t="s">
        <v>184</v>
      </c>
      <c r="U169">
        <v>2023</v>
      </c>
      <c r="V169" t="s">
        <v>151</v>
      </c>
      <c r="W169" t="s">
        <v>207</v>
      </c>
      <c r="X169" t="s">
        <v>208</v>
      </c>
      <c r="Y169" t="s">
        <v>155</v>
      </c>
      <c r="Z169">
        <v>515935</v>
      </c>
      <c r="AA169">
        <v>253417</v>
      </c>
      <c r="AB169">
        <v>-0.30632621725807402</v>
      </c>
      <c r="AC169">
        <v>52.1668520239771</v>
      </c>
    </row>
    <row r="170" spans="1:29">
      <c r="A170" t="s">
        <v>224</v>
      </c>
      <c r="B170">
        <v>7299</v>
      </c>
      <c r="C170">
        <v>1889604</v>
      </c>
      <c r="D170" t="s">
        <v>164</v>
      </c>
      <c r="E170" t="s">
        <v>126</v>
      </c>
      <c r="F170" t="s">
        <v>205</v>
      </c>
      <c r="G170" t="s">
        <v>112</v>
      </c>
      <c r="H170" s="1">
        <v>43074.522916666669</v>
      </c>
      <c r="I170" t="s">
        <v>180</v>
      </c>
      <c r="J170" t="s">
        <v>116</v>
      </c>
      <c r="K170" t="s">
        <v>146</v>
      </c>
      <c r="L170" t="s">
        <v>147</v>
      </c>
      <c r="M170" t="s">
        <v>183</v>
      </c>
      <c r="N170">
        <v>3.5000000000000001E-3</v>
      </c>
      <c r="O170" t="s">
        <v>149</v>
      </c>
      <c r="P170" t="b">
        <v>0</v>
      </c>
      <c r="Q170">
        <v>138261413</v>
      </c>
      <c r="R170" t="s">
        <v>150</v>
      </c>
      <c r="S170">
        <v>1E-3</v>
      </c>
      <c r="T170" t="s">
        <v>184</v>
      </c>
      <c r="U170">
        <v>2017</v>
      </c>
      <c r="V170" t="s">
        <v>151</v>
      </c>
      <c r="W170" t="s">
        <v>225</v>
      </c>
      <c r="X170" t="s">
        <v>226</v>
      </c>
      <c r="Y170" t="s">
        <v>155</v>
      </c>
      <c r="Z170">
        <v>500098</v>
      </c>
      <c r="AA170">
        <v>402866</v>
      </c>
      <c r="AB170">
        <v>-0.49196935841400102</v>
      </c>
      <c r="AC170">
        <v>53.512954618294103</v>
      </c>
    </row>
    <row r="171" spans="1:29">
      <c r="A171" t="s">
        <v>288</v>
      </c>
      <c r="B171">
        <v>7299</v>
      </c>
      <c r="C171">
        <v>5287706</v>
      </c>
      <c r="D171" t="s">
        <v>164</v>
      </c>
      <c r="E171" t="s">
        <v>126</v>
      </c>
      <c r="F171" t="s">
        <v>205</v>
      </c>
      <c r="G171" t="s">
        <v>112</v>
      </c>
      <c r="H171" s="1">
        <v>43865.56527777778</v>
      </c>
      <c r="I171" t="s">
        <v>180</v>
      </c>
      <c r="J171" t="s">
        <v>116</v>
      </c>
      <c r="K171" t="s">
        <v>256</v>
      </c>
      <c r="L171" t="s">
        <v>257</v>
      </c>
      <c r="M171" t="s">
        <v>183</v>
      </c>
      <c r="N171">
        <v>1.9E-2</v>
      </c>
      <c r="O171" t="s">
        <v>149</v>
      </c>
      <c r="P171" t="b">
        <v>0</v>
      </c>
      <c r="Q171">
        <v>138261413</v>
      </c>
      <c r="R171" t="s">
        <v>150</v>
      </c>
      <c r="S171">
        <v>1E-3</v>
      </c>
      <c r="T171" t="s">
        <v>184</v>
      </c>
      <c r="U171">
        <v>2020</v>
      </c>
      <c r="V171" t="s">
        <v>151</v>
      </c>
      <c r="W171" t="s">
        <v>289</v>
      </c>
      <c r="X171" t="s">
        <v>290</v>
      </c>
      <c r="Y171" t="s">
        <v>155</v>
      </c>
      <c r="Z171">
        <v>347589</v>
      </c>
      <c r="AA171">
        <v>412612</v>
      </c>
      <c r="AB171">
        <v>-2.7935865486517399</v>
      </c>
      <c r="AC171">
        <v>53.607429655734201</v>
      </c>
    </row>
    <row r="172" spans="1:29">
      <c r="A172" t="s">
        <v>196</v>
      </c>
      <c r="B172">
        <v>7299</v>
      </c>
      <c r="C172">
        <v>1809020</v>
      </c>
      <c r="D172" t="s">
        <v>164</v>
      </c>
      <c r="E172" t="s">
        <v>126</v>
      </c>
      <c r="F172" t="s">
        <v>179</v>
      </c>
      <c r="G172" t="s">
        <v>118</v>
      </c>
      <c r="H172" s="1">
        <v>42255.445833333331</v>
      </c>
      <c r="I172" t="s">
        <v>180</v>
      </c>
      <c r="J172" t="s">
        <v>116</v>
      </c>
      <c r="K172" t="s">
        <v>181</v>
      </c>
      <c r="L172" t="s">
        <v>182</v>
      </c>
      <c r="M172" t="s">
        <v>183</v>
      </c>
      <c r="N172">
        <v>1.7000000000000001E-2</v>
      </c>
      <c r="O172" t="s">
        <v>149</v>
      </c>
      <c r="P172" t="b">
        <v>0</v>
      </c>
      <c r="Q172">
        <v>138261413</v>
      </c>
      <c r="R172" t="s">
        <v>150</v>
      </c>
      <c r="S172">
        <v>1E-3</v>
      </c>
      <c r="T172" t="s">
        <v>184</v>
      </c>
      <c r="U172">
        <v>2015</v>
      </c>
      <c r="V172" t="s">
        <v>151</v>
      </c>
      <c r="W172" t="s">
        <v>197</v>
      </c>
      <c r="X172" t="s">
        <v>186</v>
      </c>
      <c r="Y172" t="s">
        <v>155</v>
      </c>
      <c r="Z172">
        <v>624300</v>
      </c>
      <c r="AA172">
        <v>306800</v>
      </c>
      <c r="AB172">
        <v>1.3116346710660201</v>
      </c>
      <c r="AC172">
        <v>52.6126273253455</v>
      </c>
    </row>
    <row r="173" spans="1:29">
      <c r="A173" t="s">
        <v>190</v>
      </c>
      <c r="B173">
        <v>7299</v>
      </c>
      <c r="C173">
        <v>4650575</v>
      </c>
      <c r="D173" t="s">
        <v>164</v>
      </c>
      <c r="E173" t="s">
        <v>126</v>
      </c>
      <c r="F173" t="s">
        <v>179</v>
      </c>
      <c r="G173" t="s">
        <v>118</v>
      </c>
      <c r="H173" s="1">
        <v>42530.606944444444</v>
      </c>
      <c r="I173" t="s">
        <v>191</v>
      </c>
      <c r="J173" t="s">
        <v>119</v>
      </c>
      <c r="K173" t="s">
        <v>192</v>
      </c>
      <c r="L173" t="s">
        <v>193</v>
      </c>
      <c r="M173" t="s">
        <v>183</v>
      </c>
      <c r="N173">
        <v>3.8E-3</v>
      </c>
      <c r="O173" t="s">
        <v>149</v>
      </c>
      <c r="P173" t="b">
        <v>0</v>
      </c>
      <c r="Q173">
        <v>138261413</v>
      </c>
      <c r="R173" t="s">
        <v>150</v>
      </c>
      <c r="S173">
        <v>1E-3</v>
      </c>
      <c r="T173" t="s">
        <v>184</v>
      </c>
      <c r="U173">
        <v>2016</v>
      </c>
      <c r="V173" t="s">
        <v>151</v>
      </c>
      <c r="W173" t="s">
        <v>194</v>
      </c>
      <c r="X173" t="s">
        <v>195</v>
      </c>
      <c r="Y173" t="s">
        <v>155</v>
      </c>
      <c r="Z173">
        <v>357000</v>
      </c>
      <c r="AA173">
        <v>237460</v>
      </c>
      <c r="AB173">
        <v>-2.62823009845419</v>
      </c>
      <c r="AC173">
        <v>52.033868710239098</v>
      </c>
    </row>
    <row r="174" spans="1:29">
      <c r="A174" t="s">
        <v>203</v>
      </c>
      <c r="B174">
        <v>7299</v>
      </c>
      <c r="C174">
        <v>2049322</v>
      </c>
      <c r="D174" t="s">
        <v>164</v>
      </c>
      <c r="E174" t="s">
        <v>126</v>
      </c>
      <c r="F174" t="s">
        <v>179</v>
      </c>
      <c r="G174" t="s">
        <v>118</v>
      </c>
      <c r="H174" s="1">
        <v>45194.490277777775</v>
      </c>
      <c r="I174" t="s">
        <v>180</v>
      </c>
      <c r="J174" t="s">
        <v>116</v>
      </c>
      <c r="K174" t="s">
        <v>146</v>
      </c>
      <c r="L174" t="s">
        <v>147</v>
      </c>
      <c r="M174" t="s">
        <v>183</v>
      </c>
      <c r="N174">
        <v>6.6000000000000003E-2</v>
      </c>
      <c r="O174" t="s">
        <v>149</v>
      </c>
      <c r="P174" t="b">
        <v>0</v>
      </c>
      <c r="Q174">
        <v>138261413</v>
      </c>
      <c r="R174" t="s">
        <v>150</v>
      </c>
      <c r="S174">
        <v>1E-3</v>
      </c>
      <c r="T174" t="s">
        <v>184</v>
      </c>
      <c r="U174">
        <v>2023</v>
      </c>
      <c r="V174" t="s">
        <v>151</v>
      </c>
      <c r="W174" t="s">
        <v>204</v>
      </c>
      <c r="X174" t="s">
        <v>154</v>
      </c>
      <c r="Y174" t="s">
        <v>155</v>
      </c>
      <c r="Z174">
        <v>507500</v>
      </c>
      <c r="AA174">
        <v>299100</v>
      </c>
      <c r="AB174">
        <v>-0.41497245145673001</v>
      </c>
      <c r="AC174">
        <v>52.579097446717</v>
      </c>
    </row>
    <row r="175" spans="1:29">
      <c r="A175" t="s">
        <v>224</v>
      </c>
      <c r="B175">
        <v>7299</v>
      </c>
      <c r="C175">
        <v>1847907</v>
      </c>
      <c r="D175" t="s">
        <v>164</v>
      </c>
      <c r="E175" t="s">
        <v>126</v>
      </c>
      <c r="F175" t="s">
        <v>179</v>
      </c>
      <c r="G175" t="s">
        <v>118</v>
      </c>
      <c r="H175" s="1">
        <v>42657.451388888891</v>
      </c>
      <c r="I175" t="s">
        <v>180</v>
      </c>
      <c r="J175" t="s">
        <v>116</v>
      </c>
      <c r="K175" t="s">
        <v>146</v>
      </c>
      <c r="L175" t="s">
        <v>147</v>
      </c>
      <c r="M175" t="s">
        <v>183</v>
      </c>
      <c r="N175">
        <v>1.2E-2</v>
      </c>
      <c r="O175" t="s">
        <v>149</v>
      </c>
      <c r="P175" t="b">
        <v>0</v>
      </c>
      <c r="Q175">
        <v>138261413</v>
      </c>
      <c r="R175" t="s">
        <v>150</v>
      </c>
      <c r="S175">
        <v>1E-3</v>
      </c>
      <c r="T175" t="s">
        <v>184</v>
      </c>
      <c r="U175">
        <v>2016</v>
      </c>
      <c r="V175" t="s">
        <v>151</v>
      </c>
      <c r="W175" t="s">
        <v>225</v>
      </c>
      <c r="X175" t="s">
        <v>226</v>
      </c>
      <c r="Y175" t="s">
        <v>155</v>
      </c>
      <c r="Z175">
        <v>500098</v>
      </c>
      <c r="AA175">
        <v>402866</v>
      </c>
      <c r="AB175">
        <v>-0.49196935841400102</v>
      </c>
      <c r="AC175">
        <v>53.512954618294103</v>
      </c>
    </row>
    <row r="176" spans="1:29">
      <c r="A176" t="s">
        <v>187</v>
      </c>
      <c r="B176">
        <v>7299</v>
      </c>
      <c r="C176">
        <v>1979987</v>
      </c>
      <c r="D176" t="s">
        <v>164</v>
      </c>
      <c r="E176" t="s">
        <v>126</v>
      </c>
      <c r="F176" t="s">
        <v>179</v>
      </c>
      <c r="G176" t="s">
        <v>118</v>
      </c>
      <c r="H176" s="1">
        <v>44293.620138888888</v>
      </c>
      <c r="I176" t="s">
        <v>180</v>
      </c>
      <c r="J176" t="s">
        <v>116</v>
      </c>
      <c r="K176" t="s">
        <v>181</v>
      </c>
      <c r="L176" t="s">
        <v>182</v>
      </c>
      <c r="M176" t="s">
        <v>183</v>
      </c>
      <c r="N176">
        <v>9.7999999999999997E-3</v>
      </c>
      <c r="O176" t="s">
        <v>149</v>
      </c>
      <c r="P176" t="b">
        <v>0</v>
      </c>
      <c r="Q176">
        <v>138261413</v>
      </c>
      <c r="R176" t="s">
        <v>150</v>
      </c>
      <c r="S176">
        <v>1E-3</v>
      </c>
      <c r="T176" t="s">
        <v>184</v>
      </c>
      <c r="U176">
        <v>2021</v>
      </c>
      <c r="V176" t="s">
        <v>151</v>
      </c>
      <c r="W176" t="s">
        <v>188</v>
      </c>
      <c r="X176" t="s">
        <v>189</v>
      </c>
      <c r="Y176" t="s">
        <v>155</v>
      </c>
      <c r="Z176">
        <v>636400</v>
      </c>
      <c r="AA176">
        <v>291600</v>
      </c>
      <c r="AB176">
        <v>1.4791973795069699</v>
      </c>
      <c r="AC176">
        <v>52.471107816141703</v>
      </c>
    </row>
    <row r="177" spans="1:29">
      <c r="A177" t="s">
        <v>178</v>
      </c>
      <c r="B177">
        <v>7299</v>
      </c>
      <c r="C177">
        <v>1863089</v>
      </c>
      <c r="D177" t="s">
        <v>164</v>
      </c>
      <c r="E177" t="s">
        <v>126</v>
      </c>
      <c r="F177" t="s">
        <v>179</v>
      </c>
      <c r="G177" t="s">
        <v>118</v>
      </c>
      <c r="H177" s="1">
        <v>42779.574999999997</v>
      </c>
      <c r="I177" t="s">
        <v>180</v>
      </c>
      <c r="J177" t="s">
        <v>116</v>
      </c>
      <c r="K177" t="s">
        <v>181</v>
      </c>
      <c r="L177" t="s">
        <v>182</v>
      </c>
      <c r="M177" t="s">
        <v>183</v>
      </c>
      <c r="N177">
        <v>0.01</v>
      </c>
      <c r="O177" t="s">
        <v>149</v>
      </c>
      <c r="P177" t="b">
        <v>0</v>
      </c>
      <c r="Q177">
        <v>138261413</v>
      </c>
      <c r="R177" t="s">
        <v>150</v>
      </c>
      <c r="S177">
        <v>1E-3</v>
      </c>
      <c r="T177" t="s">
        <v>184</v>
      </c>
      <c r="U177">
        <v>2017</v>
      </c>
      <c r="V177" t="s">
        <v>151</v>
      </c>
      <c r="W177" t="s">
        <v>185</v>
      </c>
      <c r="X177" t="s">
        <v>186</v>
      </c>
      <c r="Y177" t="s">
        <v>155</v>
      </c>
      <c r="Z177">
        <v>620600</v>
      </c>
      <c r="AA177">
        <v>309500</v>
      </c>
      <c r="AB177">
        <v>1.2588812496391699</v>
      </c>
      <c r="AC177">
        <v>52.638374352215699</v>
      </c>
    </row>
    <row r="178" spans="1:29">
      <c r="A178" t="s">
        <v>178</v>
      </c>
      <c r="B178">
        <v>7299</v>
      </c>
      <c r="C178">
        <v>1846540</v>
      </c>
      <c r="D178" t="s">
        <v>164</v>
      </c>
      <c r="E178" t="s">
        <v>126</v>
      </c>
      <c r="F178" t="s">
        <v>179</v>
      </c>
      <c r="G178" t="s">
        <v>118</v>
      </c>
      <c r="H178" s="1">
        <v>42634.531944444447</v>
      </c>
      <c r="I178" t="s">
        <v>180</v>
      </c>
      <c r="J178" t="s">
        <v>116</v>
      </c>
      <c r="K178" t="s">
        <v>181</v>
      </c>
      <c r="L178" t="s">
        <v>182</v>
      </c>
      <c r="M178" t="s">
        <v>183</v>
      </c>
      <c r="N178">
        <v>1.6E-2</v>
      </c>
      <c r="O178" t="s">
        <v>149</v>
      </c>
      <c r="P178" t="b">
        <v>0</v>
      </c>
      <c r="Q178">
        <v>138261413</v>
      </c>
      <c r="R178" t="s">
        <v>150</v>
      </c>
      <c r="S178">
        <v>1E-3</v>
      </c>
      <c r="T178" t="s">
        <v>184</v>
      </c>
      <c r="U178">
        <v>2016</v>
      </c>
      <c r="V178" t="s">
        <v>151</v>
      </c>
      <c r="W178" t="s">
        <v>185</v>
      </c>
      <c r="X178" t="s">
        <v>186</v>
      </c>
      <c r="Y178" t="s">
        <v>155</v>
      </c>
      <c r="Z178">
        <v>620600</v>
      </c>
      <c r="AA178">
        <v>309500</v>
      </c>
      <c r="AB178">
        <v>1.2588812496391699</v>
      </c>
      <c r="AC178">
        <v>52.638374352215699</v>
      </c>
    </row>
    <row r="179" spans="1:29">
      <c r="A179" t="s">
        <v>276</v>
      </c>
      <c r="B179">
        <v>7299</v>
      </c>
      <c r="C179">
        <v>4603786</v>
      </c>
      <c r="D179" t="s">
        <v>164</v>
      </c>
      <c r="E179" t="s">
        <v>126</v>
      </c>
      <c r="F179" t="s">
        <v>179</v>
      </c>
      <c r="G179" t="s">
        <v>118</v>
      </c>
      <c r="H179" s="1">
        <v>41955.513194444444</v>
      </c>
      <c r="I179" t="s">
        <v>180</v>
      </c>
      <c r="J179" t="s">
        <v>116</v>
      </c>
      <c r="K179" t="s">
        <v>192</v>
      </c>
      <c r="L179" t="s">
        <v>193</v>
      </c>
      <c r="M179" t="s">
        <v>183</v>
      </c>
      <c r="N179">
        <v>5.0000000000000001E-3</v>
      </c>
      <c r="O179" t="s">
        <v>149</v>
      </c>
      <c r="P179" t="b">
        <v>0</v>
      </c>
      <c r="Q179">
        <v>138261413</v>
      </c>
      <c r="R179" t="s">
        <v>150</v>
      </c>
      <c r="S179">
        <v>1E-3</v>
      </c>
      <c r="T179" t="s">
        <v>184</v>
      </c>
      <c r="U179">
        <v>2014</v>
      </c>
      <c r="V179" t="s">
        <v>151</v>
      </c>
      <c r="W179" t="s">
        <v>277</v>
      </c>
      <c r="X179" t="s">
        <v>278</v>
      </c>
      <c r="Y179" t="s">
        <v>155</v>
      </c>
      <c r="Z179">
        <v>383550</v>
      </c>
      <c r="AA179">
        <v>252450</v>
      </c>
      <c r="AB179">
        <v>-2.2419417969467799</v>
      </c>
      <c r="AC179">
        <v>52.170064339376403</v>
      </c>
    </row>
    <row r="180" spans="1:29">
      <c r="A180" t="s">
        <v>224</v>
      </c>
      <c r="B180">
        <v>7299</v>
      </c>
      <c r="C180">
        <v>1841707</v>
      </c>
      <c r="D180" t="s">
        <v>164</v>
      </c>
      <c r="E180" t="s">
        <v>126</v>
      </c>
      <c r="F180" t="s">
        <v>179</v>
      </c>
      <c r="G180" t="s">
        <v>118</v>
      </c>
      <c r="H180" s="1">
        <v>42594.464583333334</v>
      </c>
      <c r="I180" t="s">
        <v>180</v>
      </c>
      <c r="J180" t="s">
        <v>116</v>
      </c>
      <c r="K180" t="s">
        <v>146</v>
      </c>
      <c r="L180" t="s">
        <v>147</v>
      </c>
      <c r="M180" t="s">
        <v>183</v>
      </c>
      <c r="N180">
        <v>1.2E-2</v>
      </c>
      <c r="O180" t="s">
        <v>149</v>
      </c>
      <c r="P180" t="b">
        <v>0</v>
      </c>
      <c r="Q180">
        <v>138261413</v>
      </c>
      <c r="R180" t="s">
        <v>150</v>
      </c>
      <c r="S180">
        <v>1E-3</v>
      </c>
      <c r="T180" t="s">
        <v>184</v>
      </c>
      <c r="U180">
        <v>2016</v>
      </c>
      <c r="V180" t="s">
        <v>151</v>
      </c>
      <c r="W180" t="s">
        <v>225</v>
      </c>
      <c r="X180" t="s">
        <v>226</v>
      </c>
      <c r="Y180" t="s">
        <v>155</v>
      </c>
      <c r="Z180">
        <v>500098</v>
      </c>
      <c r="AA180">
        <v>402866</v>
      </c>
      <c r="AB180">
        <v>-0.49196935841400102</v>
      </c>
      <c r="AC180">
        <v>53.512954618294103</v>
      </c>
    </row>
    <row r="181" spans="1:29">
      <c r="A181" t="s">
        <v>198</v>
      </c>
      <c r="B181">
        <v>7299</v>
      </c>
      <c r="C181">
        <v>1924686</v>
      </c>
      <c r="D181" t="s">
        <v>164</v>
      </c>
      <c r="E181" t="s">
        <v>126</v>
      </c>
      <c r="F181" t="s">
        <v>179</v>
      </c>
      <c r="G181" t="s">
        <v>118</v>
      </c>
      <c r="H181" s="1">
        <v>43503.365972222222</v>
      </c>
      <c r="I181" t="s">
        <v>180</v>
      </c>
      <c r="J181" t="s">
        <v>116</v>
      </c>
      <c r="K181" t="s">
        <v>199</v>
      </c>
      <c r="L181" t="s">
        <v>200</v>
      </c>
      <c r="M181" t="s">
        <v>183</v>
      </c>
      <c r="N181">
        <v>6.2E-2</v>
      </c>
      <c r="O181" t="s">
        <v>149</v>
      </c>
      <c r="P181" t="b">
        <v>0</v>
      </c>
      <c r="Q181">
        <v>138261413</v>
      </c>
      <c r="R181" t="s">
        <v>150</v>
      </c>
      <c r="S181">
        <v>1E-3</v>
      </c>
      <c r="T181" t="s">
        <v>184</v>
      </c>
      <c r="U181">
        <v>2019</v>
      </c>
      <c r="V181" t="s">
        <v>151</v>
      </c>
      <c r="W181" t="s">
        <v>201</v>
      </c>
      <c r="X181" t="s">
        <v>202</v>
      </c>
      <c r="Y181" t="s">
        <v>155</v>
      </c>
      <c r="Z181">
        <v>516100</v>
      </c>
      <c r="AA181">
        <v>253300</v>
      </c>
      <c r="AB181">
        <v>-0.30395486908298303</v>
      </c>
      <c r="AC181">
        <v>52.1657659569386</v>
      </c>
    </row>
    <row r="182" spans="1:29">
      <c r="A182" t="s">
        <v>196</v>
      </c>
      <c r="B182">
        <v>7299</v>
      </c>
      <c r="C182">
        <v>1786829</v>
      </c>
      <c r="D182" t="s">
        <v>164</v>
      </c>
      <c r="E182" t="s">
        <v>126</v>
      </c>
      <c r="F182" t="s">
        <v>179</v>
      </c>
      <c r="G182" t="s">
        <v>118</v>
      </c>
      <c r="H182" s="1">
        <v>42044.422222222223</v>
      </c>
      <c r="I182" t="s">
        <v>180</v>
      </c>
      <c r="J182" t="s">
        <v>116</v>
      </c>
      <c r="K182" t="s">
        <v>181</v>
      </c>
      <c r="L182" t="s">
        <v>182</v>
      </c>
      <c r="M182" t="s">
        <v>183</v>
      </c>
      <c r="N182">
        <v>5.0000000000000001E-3</v>
      </c>
      <c r="O182" t="s">
        <v>149</v>
      </c>
      <c r="P182" t="b">
        <v>0</v>
      </c>
      <c r="Q182">
        <v>138261413</v>
      </c>
      <c r="R182" t="s">
        <v>150</v>
      </c>
      <c r="S182">
        <v>1E-3</v>
      </c>
      <c r="T182" t="s">
        <v>184</v>
      </c>
      <c r="U182">
        <v>2015</v>
      </c>
      <c r="V182" t="s">
        <v>151</v>
      </c>
      <c r="W182" t="s">
        <v>197</v>
      </c>
      <c r="X182" t="s">
        <v>186</v>
      </c>
      <c r="Y182" t="s">
        <v>155</v>
      </c>
      <c r="Z182">
        <v>624300</v>
      </c>
      <c r="AA182">
        <v>306800</v>
      </c>
      <c r="AB182">
        <v>1.3116346710660201</v>
      </c>
      <c r="AC182">
        <v>52.6126273253455</v>
      </c>
    </row>
    <row r="183" spans="1:29">
      <c r="A183" t="s">
        <v>187</v>
      </c>
      <c r="B183">
        <v>7299</v>
      </c>
      <c r="C183">
        <v>1862600</v>
      </c>
      <c r="D183" t="s">
        <v>164</v>
      </c>
      <c r="E183" t="s">
        <v>126</v>
      </c>
      <c r="F183" t="s">
        <v>179</v>
      </c>
      <c r="G183" t="s">
        <v>118</v>
      </c>
      <c r="H183" s="1">
        <v>42772.34652777778</v>
      </c>
      <c r="I183" t="s">
        <v>180</v>
      </c>
      <c r="J183" t="s">
        <v>116</v>
      </c>
      <c r="K183" t="s">
        <v>181</v>
      </c>
      <c r="L183" t="s">
        <v>182</v>
      </c>
      <c r="M183" t="s">
        <v>183</v>
      </c>
      <c r="N183">
        <v>7.0000000000000001E-3</v>
      </c>
      <c r="O183" t="s">
        <v>149</v>
      </c>
      <c r="P183" t="b">
        <v>0</v>
      </c>
      <c r="Q183">
        <v>138261413</v>
      </c>
      <c r="R183" t="s">
        <v>150</v>
      </c>
      <c r="S183">
        <v>1E-3</v>
      </c>
      <c r="T183" t="s">
        <v>184</v>
      </c>
      <c r="U183">
        <v>2017</v>
      </c>
      <c r="V183" t="s">
        <v>151</v>
      </c>
      <c r="W183" t="s">
        <v>188</v>
      </c>
      <c r="X183" t="s">
        <v>189</v>
      </c>
      <c r="Y183" t="s">
        <v>155</v>
      </c>
      <c r="Z183">
        <v>636400</v>
      </c>
      <c r="AA183">
        <v>291600</v>
      </c>
      <c r="AB183">
        <v>1.4791973795069699</v>
      </c>
      <c r="AC183">
        <v>52.471107816141703</v>
      </c>
    </row>
    <row r="184" spans="1:29">
      <c r="A184" t="s">
        <v>241</v>
      </c>
      <c r="B184">
        <v>7299</v>
      </c>
      <c r="C184">
        <v>1647978</v>
      </c>
      <c r="D184" t="s">
        <v>164</v>
      </c>
      <c r="E184" t="s">
        <v>126</v>
      </c>
      <c r="F184" t="s">
        <v>179</v>
      </c>
      <c r="G184" t="s">
        <v>118</v>
      </c>
      <c r="H184" s="1">
        <v>43767.400694444441</v>
      </c>
      <c r="I184" t="s">
        <v>180</v>
      </c>
      <c r="J184" t="s">
        <v>116</v>
      </c>
      <c r="K184" t="s">
        <v>165</v>
      </c>
      <c r="L184" t="s">
        <v>166</v>
      </c>
      <c r="M184" t="s">
        <v>183</v>
      </c>
      <c r="N184">
        <v>2.2000000000000001E-3</v>
      </c>
      <c r="O184" t="s">
        <v>149</v>
      </c>
      <c r="P184" t="b">
        <v>0</v>
      </c>
      <c r="Q184">
        <v>138261413</v>
      </c>
      <c r="R184" t="s">
        <v>150</v>
      </c>
      <c r="S184">
        <v>1E-3</v>
      </c>
      <c r="T184" t="s">
        <v>184</v>
      </c>
      <c r="U184">
        <v>2019</v>
      </c>
      <c r="V184" t="s">
        <v>151</v>
      </c>
      <c r="W184" t="s">
        <v>242</v>
      </c>
      <c r="X184" t="s">
        <v>243</v>
      </c>
      <c r="Y184" t="s">
        <v>155</v>
      </c>
      <c r="Z184">
        <v>456840</v>
      </c>
      <c r="AA184">
        <v>455364</v>
      </c>
      <c r="AB184">
        <v>-1.13455725358881</v>
      </c>
      <c r="AC184">
        <v>53.991201424557502</v>
      </c>
    </row>
    <row r="185" spans="1:29">
      <c r="A185" t="s">
        <v>291</v>
      </c>
      <c r="B185">
        <v>7299</v>
      </c>
      <c r="C185">
        <v>1506183</v>
      </c>
      <c r="D185" t="s">
        <v>164</v>
      </c>
      <c r="E185" t="s">
        <v>126</v>
      </c>
      <c r="F185" t="s">
        <v>205</v>
      </c>
      <c r="G185" t="s">
        <v>112</v>
      </c>
      <c r="H185" s="1">
        <v>43711.584722222222</v>
      </c>
      <c r="I185" t="s">
        <v>180</v>
      </c>
      <c r="J185" t="s">
        <v>116</v>
      </c>
      <c r="K185" t="s">
        <v>220</v>
      </c>
      <c r="L185" t="s">
        <v>221</v>
      </c>
      <c r="M185" t="s">
        <v>183</v>
      </c>
      <c r="N185">
        <v>5.1999999999999998E-2</v>
      </c>
      <c r="O185" t="s">
        <v>149</v>
      </c>
      <c r="P185" t="b">
        <v>0</v>
      </c>
      <c r="Q185">
        <v>138261413</v>
      </c>
      <c r="R185" t="s">
        <v>150</v>
      </c>
      <c r="S185">
        <v>1E-3</v>
      </c>
      <c r="T185" t="s">
        <v>184</v>
      </c>
      <c r="U185">
        <v>2019</v>
      </c>
      <c r="V185" t="s">
        <v>151</v>
      </c>
      <c r="W185" t="s">
        <v>292</v>
      </c>
      <c r="X185" t="s">
        <v>223</v>
      </c>
      <c r="Y185" t="s">
        <v>155</v>
      </c>
      <c r="Z185">
        <v>574892</v>
      </c>
      <c r="AA185">
        <v>158154</v>
      </c>
      <c r="AB185">
        <v>0.50710903806974506</v>
      </c>
      <c r="AC185">
        <v>51.295652817024902</v>
      </c>
    </row>
    <row r="186" spans="1:29">
      <c r="A186" t="s">
        <v>241</v>
      </c>
      <c r="B186">
        <v>7299</v>
      </c>
      <c r="C186">
        <v>1564688</v>
      </c>
      <c r="D186" t="s">
        <v>164</v>
      </c>
      <c r="E186" t="s">
        <v>126</v>
      </c>
      <c r="F186" t="s">
        <v>179</v>
      </c>
      <c r="G186" t="s">
        <v>118</v>
      </c>
      <c r="H186" s="1">
        <v>42635.634722222225</v>
      </c>
      <c r="I186" t="s">
        <v>180</v>
      </c>
      <c r="J186" t="s">
        <v>116</v>
      </c>
      <c r="K186" t="s">
        <v>165</v>
      </c>
      <c r="L186" t="s">
        <v>166</v>
      </c>
      <c r="M186" t="s">
        <v>183</v>
      </c>
      <c r="N186">
        <v>0.01</v>
      </c>
      <c r="O186" t="s">
        <v>149</v>
      </c>
      <c r="P186" t="b">
        <v>0</v>
      </c>
      <c r="Q186">
        <v>138261413</v>
      </c>
      <c r="R186" t="s">
        <v>150</v>
      </c>
      <c r="S186">
        <v>1E-3</v>
      </c>
      <c r="T186" t="s">
        <v>184</v>
      </c>
      <c r="U186">
        <v>2016</v>
      </c>
      <c r="V186" t="s">
        <v>151</v>
      </c>
      <c r="W186" t="s">
        <v>242</v>
      </c>
      <c r="X186" t="s">
        <v>243</v>
      </c>
      <c r="Y186" t="s">
        <v>155</v>
      </c>
      <c r="Z186">
        <v>456840</v>
      </c>
      <c r="AA186">
        <v>455364</v>
      </c>
      <c r="AB186">
        <v>-1.13455725358881</v>
      </c>
      <c r="AC186">
        <v>53.991201424557502</v>
      </c>
    </row>
    <row r="187" spans="1:29">
      <c r="A187" t="s">
        <v>196</v>
      </c>
      <c r="B187">
        <v>7299</v>
      </c>
      <c r="C187">
        <v>1785231</v>
      </c>
      <c r="D187" t="s">
        <v>164</v>
      </c>
      <c r="E187" t="s">
        <v>126</v>
      </c>
      <c r="F187" t="s">
        <v>179</v>
      </c>
      <c r="G187" t="s">
        <v>118</v>
      </c>
      <c r="H187" s="1">
        <v>42026.328472222223</v>
      </c>
      <c r="I187" t="s">
        <v>180</v>
      </c>
      <c r="J187" t="s">
        <v>116</v>
      </c>
      <c r="K187" t="s">
        <v>181</v>
      </c>
      <c r="L187" t="s">
        <v>182</v>
      </c>
      <c r="M187" t="s">
        <v>183</v>
      </c>
      <c r="N187">
        <v>0.03</v>
      </c>
      <c r="O187" t="s">
        <v>149</v>
      </c>
      <c r="P187" t="b">
        <v>0</v>
      </c>
      <c r="Q187">
        <v>138261413</v>
      </c>
      <c r="R187" t="s">
        <v>150</v>
      </c>
      <c r="S187">
        <v>1E-3</v>
      </c>
      <c r="T187" t="s">
        <v>184</v>
      </c>
      <c r="U187">
        <v>2015</v>
      </c>
      <c r="V187" t="s">
        <v>151</v>
      </c>
      <c r="W187" t="s">
        <v>197</v>
      </c>
      <c r="X187" t="s">
        <v>186</v>
      </c>
      <c r="Y187" t="s">
        <v>155</v>
      </c>
      <c r="Z187">
        <v>624300</v>
      </c>
      <c r="AA187">
        <v>306800</v>
      </c>
      <c r="AB187">
        <v>1.3116346710660201</v>
      </c>
      <c r="AC187">
        <v>52.6126273253455</v>
      </c>
    </row>
    <row r="188" spans="1:29">
      <c r="A188" t="s">
        <v>224</v>
      </c>
      <c r="B188">
        <v>7299</v>
      </c>
      <c r="C188">
        <v>1847618</v>
      </c>
      <c r="D188" t="s">
        <v>164</v>
      </c>
      <c r="E188" t="s">
        <v>126</v>
      </c>
      <c r="F188" t="s">
        <v>179</v>
      </c>
      <c r="G188" t="s">
        <v>118</v>
      </c>
      <c r="H188" s="1">
        <v>42653.470138888886</v>
      </c>
      <c r="I188" t="s">
        <v>180</v>
      </c>
      <c r="J188" t="s">
        <v>116</v>
      </c>
      <c r="K188" t="s">
        <v>146</v>
      </c>
      <c r="L188" t="s">
        <v>147</v>
      </c>
      <c r="M188" t="s">
        <v>183</v>
      </c>
      <c r="N188">
        <v>1.7000000000000001E-2</v>
      </c>
      <c r="O188" t="s">
        <v>149</v>
      </c>
      <c r="P188" t="b">
        <v>0</v>
      </c>
      <c r="Q188">
        <v>138261413</v>
      </c>
      <c r="R188" t="s">
        <v>150</v>
      </c>
      <c r="S188">
        <v>1E-3</v>
      </c>
      <c r="T188" t="s">
        <v>184</v>
      </c>
      <c r="U188">
        <v>2016</v>
      </c>
      <c r="V188" t="s">
        <v>151</v>
      </c>
      <c r="W188" t="s">
        <v>225</v>
      </c>
      <c r="X188" t="s">
        <v>226</v>
      </c>
      <c r="Y188" t="s">
        <v>155</v>
      </c>
      <c r="Z188">
        <v>500098</v>
      </c>
      <c r="AA188">
        <v>402866</v>
      </c>
      <c r="AB188">
        <v>-0.49196935841400102</v>
      </c>
      <c r="AC188">
        <v>53.512954618294103</v>
      </c>
    </row>
    <row r="189" spans="1:29">
      <c r="A189" t="s">
        <v>293</v>
      </c>
      <c r="B189">
        <v>7299</v>
      </c>
      <c r="C189">
        <v>1943727</v>
      </c>
      <c r="D189" t="s">
        <v>164</v>
      </c>
      <c r="E189" t="s">
        <v>126</v>
      </c>
      <c r="F189" t="s">
        <v>205</v>
      </c>
      <c r="G189" t="s">
        <v>112</v>
      </c>
      <c r="H189" s="1">
        <v>43717.665972222225</v>
      </c>
      <c r="I189" t="s">
        <v>180</v>
      </c>
      <c r="J189" t="s">
        <v>116</v>
      </c>
      <c r="K189" t="s">
        <v>181</v>
      </c>
      <c r="L189" t="s">
        <v>182</v>
      </c>
      <c r="M189" t="s">
        <v>183</v>
      </c>
      <c r="N189">
        <v>0.11</v>
      </c>
      <c r="O189" t="s">
        <v>149</v>
      </c>
      <c r="P189" t="b">
        <v>0</v>
      </c>
      <c r="Q189">
        <v>138261413</v>
      </c>
      <c r="R189" t="s">
        <v>150</v>
      </c>
      <c r="S189">
        <v>1E-3</v>
      </c>
      <c r="T189" t="s">
        <v>184</v>
      </c>
      <c r="U189">
        <v>2019</v>
      </c>
      <c r="V189" t="s">
        <v>151</v>
      </c>
      <c r="W189" t="s">
        <v>294</v>
      </c>
      <c r="X189" t="s">
        <v>295</v>
      </c>
      <c r="Y189" t="s">
        <v>155</v>
      </c>
      <c r="Z189">
        <v>559388</v>
      </c>
      <c r="AA189">
        <v>180415</v>
      </c>
      <c r="AB189">
        <v>0.29492377096999001</v>
      </c>
      <c r="AC189">
        <v>51.5002030463572</v>
      </c>
    </row>
    <row r="190" spans="1:29">
      <c r="A190" t="s">
        <v>190</v>
      </c>
      <c r="B190">
        <v>7299</v>
      </c>
      <c r="C190">
        <v>4813918</v>
      </c>
      <c r="D190" t="s">
        <v>164</v>
      </c>
      <c r="E190" t="s">
        <v>126</v>
      </c>
      <c r="F190" t="s">
        <v>179</v>
      </c>
      <c r="G190" t="s">
        <v>118</v>
      </c>
      <c r="H190" s="1">
        <v>44992.588888888888</v>
      </c>
      <c r="I190" t="s">
        <v>191</v>
      </c>
      <c r="J190" t="s">
        <v>119</v>
      </c>
      <c r="K190" t="s">
        <v>192</v>
      </c>
      <c r="L190" t="s">
        <v>193</v>
      </c>
      <c r="M190" t="s">
        <v>183</v>
      </c>
      <c r="N190">
        <v>1.6999999999999999E-3</v>
      </c>
      <c r="O190" t="s">
        <v>149</v>
      </c>
      <c r="P190" t="b">
        <v>0</v>
      </c>
      <c r="Q190">
        <v>138261413</v>
      </c>
      <c r="R190" t="s">
        <v>150</v>
      </c>
      <c r="S190">
        <v>1E-3</v>
      </c>
      <c r="T190" t="s">
        <v>184</v>
      </c>
      <c r="U190">
        <v>2023</v>
      </c>
      <c r="V190" t="s">
        <v>151</v>
      </c>
      <c r="W190" t="s">
        <v>194</v>
      </c>
      <c r="X190" t="s">
        <v>195</v>
      </c>
      <c r="Y190" t="s">
        <v>155</v>
      </c>
      <c r="Z190">
        <v>357000</v>
      </c>
      <c r="AA190">
        <v>237460</v>
      </c>
      <c r="AB190">
        <v>-2.62823009845419</v>
      </c>
      <c r="AC190">
        <v>52.033868710239098</v>
      </c>
    </row>
    <row r="191" spans="1:29">
      <c r="A191" t="s">
        <v>187</v>
      </c>
      <c r="B191">
        <v>7299</v>
      </c>
      <c r="C191">
        <v>1823086</v>
      </c>
      <c r="D191" t="s">
        <v>164</v>
      </c>
      <c r="E191" t="s">
        <v>126</v>
      </c>
      <c r="F191" t="s">
        <v>205</v>
      </c>
      <c r="G191" t="s">
        <v>112</v>
      </c>
      <c r="H191" s="1">
        <v>42401.591666666667</v>
      </c>
      <c r="I191" t="s">
        <v>180</v>
      </c>
      <c r="J191" t="s">
        <v>116</v>
      </c>
      <c r="K191" t="s">
        <v>181</v>
      </c>
      <c r="L191" t="s">
        <v>182</v>
      </c>
      <c r="M191" t="s">
        <v>183</v>
      </c>
      <c r="N191">
        <v>8.8999999999999999E-3</v>
      </c>
      <c r="O191" t="s">
        <v>149</v>
      </c>
      <c r="P191" t="b">
        <v>0</v>
      </c>
      <c r="Q191">
        <v>138261413</v>
      </c>
      <c r="R191" t="s">
        <v>150</v>
      </c>
      <c r="S191">
        <v>1E-3</v>
      </c>
      <c r="T191" t="s">
        <v>184</v>
      </c>
      <c r="U191">
        <v>2016</v>
      </c>
      <c r="V191" t="s">
        <v>151</v>
      </c>
      <c r="W191" t="s">
        <v>188</v>
      </c>
      <c r="X191" t="s">
        <v>189</v>
      </c>
      <c r="Y191" t="s">
        <v>155</v>
      </c>
      <c r="Z191">
        <v>636400</v>
      </c>
      <c r="AA191">
        <v>291600</v>
      </c>
      <c r="AB191">
        <v>1.4791973795069699</v>
      </c>
      <c r="AC191">
        <v>52.471107816141703</v>
      </c>
    </row>
    <row r="192" spans="1:29">
      <c r="A192" t="s">
        <v>190</v>
      </c>
      <c r="B192">
        <v>7299</v>
      </c>
      <c r="C192">
        <v>4604491</v>
      </c>
      <c r="D192" t="s">
        <v>164</v>
      </c>
      <c r="E192" t="s">
        <v>126</v>
      </c>
      <c r="F192" t="s">
        <v>179</v>
      </c>
      <c r="G192" t="s">
        <v>118</v>
      </c>
      <c r="H192" s="1">
        <v>41962.595833333333</v>
      </c>
      <c r="I192" t="s">
        <v>191</v>
      </c>
      <c r="J192" t="s">
        <v>119</v>
      </c>
      <c r="K192" t="s">
        <v>192</v>
      </c>
      <c r="L192" t="s">
        <v>193</v>
      </c>
      <c r="M192" t="s">
        <v>183</v>
      </c>
      <c r="N192">
        <v>2E-3</v>
      </c>
      <c r="O192" t="s">
        <v>149</v>
      </c>
      <c r="P192" t="b">
        <v>0</v>
      </c>
      <c r="Q192">
        <v>138261413</v>
      </c>
      <c r="R192" t="s">
        <v>150</v>
      </c>
      <c r="S192">
        <v>1E-3</v>
      </c>
      <c r="T192" t="s">
        <v>184</v>
      </c>
      <c r="U192">
        <v>2014</v>
      </c>
      <c r="V192" t="s">
        <v>151</v>
      </c>
      <c r="W192" t="s">
        <v>194</v>
      </c>
      <c r="X192" t="s">
        <v>195</v>
      </c>
      <c r="Y192" t="s">
        <v>155</v>
      </c>
      <c r="Z192">
        <v>357000</v>
      </c>
      <c r="AA192">
        <v>237460</v>
      </c>
      <c r="AB192">
        <v>-2.62823009845419</v>
      </c>
      <c r="AC192">
        <v>52.033868710239098</v>
      </c>
    </row>
    <row r="193" spans="1:29">
      <c r="A193" t="s">
        <v>187</v>
      </c>
      <c r="B193">
        <v>7299</v>
      </c>
      <c r="C193">
        <v>1802072</v>
      </c>
      <c r="D193" t="s">
        <v>164</v>
      </c>
      <c r="E193" t="s">
        <v>126</v>
      </c>
      <c r="F193" t="s">
        <v>179</v>
      </c>
      <c r="G193" t="s">
        <v>118</v>
      </c>
      <c r="H193" s="1">
        <v>42187.715277777781</v>
      </c>
      <c r="I193" t="s">
        <v>180</v>
      </c>
      <c r="J193" t="s">
        <v>116</v>
      </c>
      <c r="K193" t="s">
        <v>181</v>
      </c>
      <c r="L193" t="s">
        <v>182</v>
      </c>
      <c r="M193" t="s">
        <v>183</v>
      </c>
      <c r="N193">
        <v>9.5999999999999992E-3</v>
      </c>
      <c r="O193" t="s">
        <v>149</v>
      </c>
      <c r="P193" t="b">
        <v>0</v>
      </c>
      <c r="Q193">
        <v>138261413</v>
      </c>
      <c r="R193" t="s">
        <v>150</v>
      </c>
      <c r="S193">
        <v>1E-3</v>
      </c>
      <c r="T193" t="s">
        <v>184</v>
      </c>
      <c r="U193">
        <v>2015</v>
      </c>
      <c r="V193" t="s">
        <v>151</v>
      </c>
      <c r="W193" t="s">
        <v>188</v>
      </c>
      <c r="X193" t="s">
        <v>189</v>
      </c>
      <c r="Y193" t="s">
        <v>155</v>
      </c>
      <c r="Z193">
        <v>636400</v>
      </c>
      <c r="AA193">
        <v>291600</v>
      </c>
      <c r="AB193">
        <v>1.4791973795069699</v>
      </c>
      <c r="AC193">
        <v>52.471107816141703</v>
      </c>
    </row>
    <row r="194" spans="1:29">
      <c r="A194" t="s">
        <v>203</v>
      </c>
      <c r="B194">
        <v>7299</v>
      </c>
      <c r="C194">
        <v>1904655</v>
      </c>
      <c r="D194" t="s">
        <v>164</v>
      </c>
      <c r="E194" t="s">
        <v>126</v>
      </c>
      <c r="F194" t="s">
        <v>179</v>
      </c>
      <c r="G194" t="s">
        <v>118</v>
      </c>
      <c r="H194" s="1">
        <v>43263.441666666666</v>
      </c>
      <c r="I194" t="s">
        <v>180</v>
      </c>
      <c r="J194" t="s">
        <v>116</v>
      </c>
      <c r="K194" t="s">
        <v>146</v>
      </c>
      <c r="L194" t="s">
        <v>147</v>
      </c>
      <c r="M194" t="s">
        <v>183</v>
      </c>
      <c r="N194">
        <v>3.9E-2</v>
      </c>
      <c r="O194" t="s">
        <v>149</v>
      </c>
      <c r="P194" t="b">
        <v>0</v>
      </c>
      <c r="Q194">
        <v>138261413</v>
      </c>
      <c r="R194" t="s">
        <v>150</v>
      </c>
      <c r="S194">
        <v>1E-3</v>
      </c>
      <c r="T194" t="s">
        <v>184</v>
      </c>
      <c r="U194">
        <v>2018</v>
      </c>
      <c r="V194" t="s">
        <v>151</v>
      </c>
      <c r="W194" t="s">
        <v>204</v>
      </c>
      <c r="X194" t="s">
        <v>154</v>
      </c>
      <c r="Y194" t="s">
        <v>155</v>
      </c>
      <c r="Z194">
        <v>507500</v>
      </c>
      <c r="AA194">
        <v>299100</v>
      </c>
      <c r="AB194">
        <v>-0.41497245145673001</v>
      </c>
      <c r="AC194">
        <v>52.579097446717</v>
      </c>
    </row>
    <row r="195" spans="1:29">
      <c r="A195" t="s">
        <v>247</v>
      </c>
      <c r="B195">
        <v>7299</v>
      </c>
      <c r="C195">
        <v>1571380</v>
      </c>
      <c r="D195" t="s">
        <v>164</v>
      </c>
      <c r="E195" t="s">
        <v>126</v>
      </c>
      <c r="F195" t="s">
        <v>205</v>
      </c>
      <c r="G195" t="s">
        <v>112</v>
      </c>
      <c r="H195" s="1">
        <v>44691.543749999997</v>
      </c>
      <c r="I195" t="s">
        <v>180</v>
      </c>
      <c r="J195" t="s">
        <v>116</v>
      </c>
      <c r="K195" t="s">
        <v>228</v>
      </c>
      <c r="L195" t="s">
        <v>229</v>
      </c>
      <c r="M195" t="s">
        <v>183</v>
      </c>
      <c r="N195">
        <v>4.1000000000000003E-3</v>
      </c>
      <c r="O195" t="s">
        <v>149</v>
      </c>
      <c r="P195" t="b">
        <v>0</v>
      </c>
      <c r="Q195">
        <v>138261413</v>
      </c>
      <c r="R195" t="s">
        <v>150</v>
      </c>
      <c r="S195">
        <v>1E-3</v>
      </c>
      <c r="T195" t="s">
        <v>184</v>
      </c>
      <c r="U195">
        <v>2022</v>
      </c>
      <c r="V195" t="s">
        <v>151</v>
      </c>
      <c r="W195" t="s">
        <v>248</v>
      </c>
      <c r="X195" t="s">
        <v>249</v>
      </c>
      <c r="Y195" t="s">
        <v>155</v>
      </c>
      <c r="Z195">
        <v>435499</v>
      </c>
      <c r="AA195">
        <v>117847</v>
      </c>
      <c r="AB195">
        <v>-1.4959290530529701</v>
      </c>
      <c r="AC195">
        <v>50.958961874929102</v>
      </c>
    </row>
    <row r="196" spans="1:29">
      <c r="A196" t="s">
        <v>198</v>
      </c>
      <c r="B196">
        <v>7299</v>
      </c>
      <c r="C196">
        <v>2021226</v>
      </c>
      <c r="D196" t="s">
        <v>164</v>
      </c>
      <c r="E196" t="s">
        <v>126</v>
      </c>
      <c r="F196" t="s">
        <v>179</v>
      </c>
      <c r="G196" t="s">
        <v>118</v>
      </c>
      <c r="H196" s="1">
        <v>44840.381944444445</v>
      </c>
      <c r="I196" t="s">
        <v>180</v>
      </c>
      <c r="J196" t="s">
        <v>116</v>
      </c>
      <c r="K196" t="s">
        <v>199</v>
      </c>
      <c r="L196" t="s">
        <v>200</v>
      </c>
      <c r="M196" t="s">
        <v>148</v>
      </c>
      <c r="N196">
        <v>7.0999999999999994E-2</v>
      </c>
      <c r="O196" t="s">
        <v>149</v>
      </c>
      <c r="P196" t="b">
        <v>0</v>
      </c>
      <c r="Q196">
        <v>138261413</v>
      </c>
      <c r="R196" t="s">
        <v>150</v>
      </c>
      <c r="S196">
        <v>1E-3</v>
      </c>
      <c r="T196" t="s">
        <v>184</v>
      </c>
      <c r="U196">
        <v>2022</v>
      </c>
      <c r="V196" t="s">
        <v>151</v>
      </c>
      <c r="W196" t="s">
        <v>201</v>
      </c>
      <c r="X196" t="s">
        <v>202</v>
      </c>
      <c r="Y196" t="s">
        <v>155</v>
      </c>
      <c r="Z196">
        <v>516100</v>
      </c>
      <c r="AA196">
        <v>253300</v>
      </c>
      <c r="AB196">
        <v>-0.30395486908298303</v>
      </c>
      <c r="AC196">
        <v>52.1657659569386</v>
      </c>
    </row>
    <row r="197" spans="1:29">
      <c r="A197" t="s">
        <v>214</v>
      </c>
      <c r="B197">
        <v>7299</v>
      </c>
      <c r="C197">
        <v>5336408</v>
      </c>
      <c r="D197" t="s">
        <v>164</v>
      </c>
      <c r="E197" t="s">
        <v>126</v>
      </c>
      <c r="F197" t="s">
        <v>205</v>
      </c>
      <c r="G197" t="s">
        <v>112</v>
      </c>
      <c r="H197" s="1">
        <v>44972.544444444444</v>
      </c>
      <c r="I197" t="s">
        <v>180</v>
      </c>
      <c r="J197" t="s">
        <v>116</v>
      </c>
      <c r="K197" t="s">
        <v>215</v>
      </c>
      <c r="L197" t="s">
        <v>216</v>
      </c>
      <c r="M197" t="s">
        <v>183</v>
      </c>
      <c r="N197">
        <v>1.4999999999999999E-2</v>
      </c>
      <c r="O197" t="s">
        <v>149</v>
      </c>
      <c r="P197" t="b">
        <v>0</v>
      </c>
      <c r="Q197">
        <v>138261413</v>
      </c>
      <c r="R197" t="s">
        <v>150</v>
      </c>
      <c r="S197">
        <v>1E-3</v>
      </c>
      <c r="T197" t="s">
        <v>184</v>
      </c>
      <c r="U197">
        <v>2023</v>
      </c>
      <c r="V197" t="s">
        <v>151</v>
      </c>
      <c r="W197" t="s">
        <v>217</v>
      </c>
      <c r="X197" t="s">
        <v>218</v>
      </c>
      <c r="Y197" t="s">
        <v>155</v>
      </c>
      <c r="Z197">
        <v>376325</v>
      </c>
      <c r="AA197">
        <v>405313</v>
      </c>
      <c r="AB197">
        <v>-2.35874412504654</v>
      </c>
      <c r="AC197">
        <v>53.543918148915097</v>
      </c>
    </row>
    <row r="198" spans="1:29">
      <c r="A198" t="s">
        <v>198</v>
      </c>
      <c r="B198">
        <v>7299</v>
      </c>
      <c r="C198">
        <v>1901191</v>
      </c>
      <c r="D198" t="s">
        <v>164</v>
      </c>
      <c r="E198" t="s">
        <v>126</v>
      </c>
      <c r="F198" t="s">
        <v>179</v>
      </c>
      <c r="G198" t="s">
        <v>118</v>
      </c>
      <c r="H198" s="1">
        <v>43221.55</v>
      </c>
      <c r="I198" t="s">
        <v>180</v>
      </c>
      <c r="J198" t="s">
        <v>116</v>
      </c>
      <c r="K198" t="s">
        <v>199</v>
      </c>
      <c r="L198" t="s">
        <v>200</v>
      </c>
      <c r="M198" t="s">
        <v>183</v>
      </c>
      <c r="N198">
        <v>2.9000000000000001E-2</v>
      </c>
      <c r="O198" t="s">
        <v>149</v>
      </c>
      <c r="P198" t="b">
        <v>0</v>
      </c>
      <c r="Q198">
        <v>138261413</v>
      </c>
      <c r="R198" t="s">
        <v>150</v>
      </c>
      <c r="S198">
        <v>1E-3</v>
      </c>
      <c r="T198" t="s">
        <v>184</v>
      </c>
      <c r="U198">
        <v>2018</v>
      </c>
      <c r="V198" t="s">
        <v>151</v>
      </c>
      <c r="W198" t="s">
        <v>201</v>
      </c>
      <c r="X198" t="s">
        <v>202</v>
      </c>
      <c r="Y198" t="s">
        <v>155</v>
      </c>
      <c r="Z198">
        <v>516100</v>
      </c>
      <c r="AA198">
        <v>253300</v>
      </c>
      <c r="AB198">
        <v>-0.30395486908298303</v>
      </c>
      <c r="AC198">
        <v>52.1657659569386</v>
      </c>
    </row>
    <row r="199" spans="1:29">
      <c r="A199" t="s">
        <v>241</v>
      </c>
      <c r="B199">
        <v>7299</v>
      </c>
      <c r="C199">
        <v>1553132</v>
      </c>
      <c r="D199" t="s">
        <v>164</v>
      </c>
      <c r="E199" t="s">
        <v>126</v>
      </c>
      <c r="F199" t="s">
        <v>179</v>
      </c>
      <c r="G199" t="s">
        <v>118</v>
      </c>
      <c r="H199" s="1">
        <v>42495.698611111111</v>
      </c>
      <c r="I199" t="s">
        <v>180</v>
      </c>
      <c r="J199" t="s">
        <v>116</v>
      </c>
      <c r="K199" t="s">
        <v>165</v>
      </c>
      <c r="L199" t="s">
        <v>166</v>
      </c>
      <c r="M199" t="s">
        <v>183</v>
      </c>
      <c r="N199">
        <v>4.1999999999999997E-3</v>
      </c>
      <c r="O199" t="s">
        <v>149</v>
      </c>
      <c r="P199" t="b">
        <v>0</v>
      </c>
      <c r="Q199">
        <v>138261413</v>
      </c>
      <c r="R199" t="s">
        <v>150</v>
      </c>
      <c r="S199">
        <v>1E-3</v>
      </c>
      <c r="T199" t="s">
        <v>184</v>
      </c>
      <c r="U199">
        <v>2016</v>
      </c>
      <c r="V199" t="s">
        <v>151</v>
      </c>
      <c r="W199" t="s">
        <v>242</v>
      </c>
      <c r="X199" t="s">
        <v>243</v>
      </c>
      <c r="Y199" t="s">
        <v>155</v>
      </c>
      <c r="Z199">
        <v>456840</v>
      </c>
      <c r="AA199">
        <v>455364</v>
      </c>
      <c r="AB199">
        <v>-1.13455725358881</v>
      </c>
      <c r="AC199">
        <v>53.991201424557502</v>
      </c>
    </row>
    <row r="200" spans="1:29">
      <c r="A200" t="s">
        <v>196</v>
      </c>
      <c r="B200">
        <v>7299</v>
      </c>
      <c r="C200">
        <v>1778432</v>
      </c>
      <c r="D200" t="s">
        <v>164</v>
      </c>
      <c r="E200" t="s">
        <v>126</v>
      </c>
      <c r="F200" t="s">
        <v>179</v>
      </c>
      <c r="G200" t="s">
        <v>118</v>
      </c>
      <c r="H200" s="1">
        <v>41961.479166666664</v>
      </c>
      <c r="I200" t="s">
        <v>180</v>
      </c>
      <c r="J200" t="s">
        <v>116</v>
      </c>
      <c r="K200" t="s">
        <v>181</v>
      </c>
      <c r="L200" t="s">
        <v>182</v>
      </c>
      <c r="M200" t="s">
        <v>183</v>
      </c>
      <c r="N200">
        <v>1.4999999999999999E-2</v>
      </c>
      <c r="O200" t="s">
        <v>149</v>
      </c>
      <c r="P200" t="b">
        <v>0</v>
      </c>
      <c r="Q200">
        <v>138261413</v>
      </c>
      <c r="R200" t="s">
        <v>150</v>
      </c>
      <c r="S200">
        <v>1E-3</v>
      </c>
      <c r="T200" t="s">
        <v>184</v>
      </c>
      <c r="U200">
        <v>2014</v>
      </c>
      <c r="V200" t="s">
        <v>151</v>
      </c>
      <c r="W200" t="s">
        <v>197</v>
      </c>
      <c r="X200" t="s">
        <v>186</v>
      </c>
      <c r="Y200" t="s">
        <v>155</v>
      </c>
      <c r="Z200">
        <v>624300</v>
      </c>
      <c r="AA200">
        <v>306800</v>
      </c>
      <c r="AB200">
        <v>1.3116346710660201</v>
      </c>
      <c r="AC200">
        <v>52.6126273253455</v>
      </c>
    </row>
    <row r="201" spans="1:29">
      <c r="A201" t="s">
        <v>178</v>
      </c>
      <c r="B201">
        <v>7299</v>
      </c>
      <c r="C201">
        <v>1793416</v>
      </c>
      <c r="D201" t="s">
        <v>164</v>
      </c>
      <c r="E201" t="s">
        <v>126</v>
      </c>
      <c r="F201" t="s">
        <v>179</v>
      </c>
      <c r="G201" t="s">
        <v>118</v>
      </c>
      <c r="H201" s="1">
        <v>42108.461805555555</v>
      </c>
      <c r="I201" t="s">
        <v>180</v>
      </c>
      <c r="J201" t="s">
        <v>116</v>
      </c>
      <c r="K201" t="s">
        <v>181</v>
      </c>
      <c r="L201" t="s">
        <v>182</v>
      </c>
      <c r="M201" t="s">
        <v>183</v>
      </c>
      <c r="N201">
        <v>0.01</v>
      </c>
      <c r="O201" t="s">
        <v>149</v>
      </c>
      <c r="P201" t="b">
        <v>0</v>
      </c>
      <c r="Q201">
        <v>138261413</v>
      </c>
      <c r="R201" t="s">
        <v>150</v>
      </c>
      <c r="S201">
        <v>1E-3</v>
      </c>
      <c r="T201" t="s">
        <v>184</v>
      </c>
      <c r="U201">
        <v>2015</v>
      </c>
      <c r="V201" t="s">
        <v>151</v>
      </c>
      <c r="W201" t="s">
        <v>185</v>
      </c>
      <c r="X201" t="s">
        <v>186</v>
      </c>
      <c r="Y201" t="s">
        <v>155</v>
      </c>
      <c r="Z201">
        <v>620600</v>
      </c>
      <c r="AA201">
        <v>309500</v>
      </c>
      <c r="AB201">
        <v>1.2588812496391699</v>
      </c>
      <c r="AC201">
        <v>52.638374352215699</v>
      </c>
    </row>
    <row r="202" spans="1:29">
      <c r="A202" t="s">
        <v>235</v>
      </c>
      <c r="B202">
        <v>7299</v>
      </c>
      <c r="C202">
        <v>4822114</v>
      </c>
      <c r="D202" t="s">
        <v>164</v>
      </c>
      <c r="E202" t="s">
        <v>126</v>
      </c>
      <c r="F202" t="s">
        <v>236</v>
      </c>
      <c r="G202" t="s">
        <v>115</v>
      </c>
      <c r="H202" s="1">
        <v>45114.53402777778</v>
      </c>
      <c r="I202" t="s">
        <v>180</v>
      </c>
      <c r="J202" t="s">
        <v>116</v>
      </c>
      <c r="K202" t="s">
        <v>237</v>
      </c>
      <c r="L202" t="s">
        <v>238</v>
      </c>
      <c r="M202" t="s">
        <v>183</v>
      </c>
      <c r="N202">
        <v>0.05</v>
      </c>
      <c r="O202" t="s">
        <v>149</v>
      </c>
      <c r="P202" t="b">
        <v>0</v>
      </c>
      <c r="Q202">
        <v>138261413</v>
      </c>
      <c r="R202" t="s">
        <v>150</v>
      </c>
      <c r="S202">
        <v>1E-3</v>
      </c>
      <c r="T202" t="s">
        <v>184</v>
      </c>
      <c r="U202">
        <v>2023</v>
      </c>
      <c r="V202" t="s">
        <v>151</v>
      </c>
      <c r="W202" t="s">
        <v>239</v>
      </c>
      <c r="X202" t="s">
        <v>240</v>
      </c>
      <c r="Y202" t="s">
        <v>155</v>
      </c>
      <c r="Z202">
        <v>419190</v>
      </c>
      <c r="AA202">
        <v>291450</v>
      </c>
      <c r="AB202">
        <v>-1.7186140218863399</v>
      </c>
      <c r="AC202">
        <v>52.520595493892301</v>
      </c>
    </row>
    <row r="203" spans="1:29">
      <c r="A203" t="s">
        <v>190</v>
      </c>
      <c r="B203">
        <v>7299</v>
      </c>
      <c r="C203">
        <v>4678012</v>
      </c>
      <c r="D203" t="s">
        <v>164</v>
      </c>
      <c r="E203" t="s">
        <v>126</v>
      </c>
      <c r="F203" t="s">
        <v>179</v>
      </c>
      <c r="G203" t="s">
        <v>118</v>
      </c>
      <c r="H203" s="1">
        <v>42859.51458333333</v>
      </c>
      <c r="I203" t="s">
        <v>191</v>
      </c>
      <c r="J203" t="s">
        <v>119</v>
      </c>
      <c r="K203" t="s">
        <v>192</v>
      </c>
      <c r="L203" t="s">
        <v>193</v>
      </c>
      <c r="M203" t="s">
        <v>183</v>
      </c>
      <c r="N203">
        <v>2E-3</v>
      </c>
      <c r="O203" t="s">
        <v>149</v>
      </c>
      <c r="P203" t="b">
        <v>0</v>
      </c>
      <c r="Q203">
        <v>138261413</v>
      </c>
      <c r="R203" t="s">
        <v>150</v>
      </c>
      <c r="S203">
        <v>1E-3</v>
      </c>
      <c r="T203" t="s">
        <v>184</v>
      </c>
      <c r="U203">
        <v>2017</v>
      </c>
      <c r="V203" t="s">
        <v>151</v>
      </c>
      <c r="W203" t="s">
        <v>194</v>
      </c>
      <c r="X203" t="s">
        <v>195</v>
      </c>
      <c r="Y203" t="s">
        <v>155</v>
      </c>
      <c r="Z203">
        <v>357000</v>
      </c>
      <c r="AA203">
        <v>237460</v>
      </c>
      <c r="AB203">
        <v>-2.62823009845419</v>
      </c>
      <c r="AC203">
        <v>52.033868710239098</v>
      </c>
    </row>
    <row r="204" spans="1:29">
      <c r="A204" t="s">
        <v>198</v>
      </c>
      <c r="B204">
        <v>7299</v>
      </c>
      <c r="C204">
        <v>1861873</v>
      </c>
      <c r="D204" t="s">
        <v>164</v>
      </c>
      <c r="E204" t="s">
        <v>126</v>
      </c>
      <c r="F204" t="s">
        <v>179</v>
      </c>
      <c r="G204" t="s">
        <v>118</v>
      </c>
      <c r="H204" s="1">
        <v>42759.354166666664</v>
      </c>
      <c r="I204" t="s">
        <v>180</v>
      </c>
      <c r="J204" t="s">
        <v>116</v>
      </c>
      <c r="K204" t="s">
        <v>199</v>
      </c>
      <c r="L204" t="s">
        <v>200</v>
      </c>
      <c r="M204" t="s">
        <v>183</v>
      </c>
      <c r="N204">
        <v>4.2999999999999997E-2</v>
      </c>
      <c r="O204" t="s">
        <v>149</v>
      </c>
      <c r="P204" t="b">
        <v>0</v>
      </c>
      <c r="Q204">
        <v>138261413</v>
      </c>
      <c r="R204" t="s">
        <v>150</v>
      </c>
      <c r="S204">
        <v>1E-3</v>
      </c>
      <c r="T204" t="s">
        <v>184</v>
      </c>
      <c r="U204">
        <v>2017</v>
      </c>
      <c r="V204" t="s">
        <v>151</v>
      </c>
      <c r="W204" t="s">
        <v>201</v>
      </c>
      <c r="X204" t="s">
        <v>202</v>
      </c>
      <c r="Y204" t="s">
        <v>155</v>
      </c>
      <c r="Z204">
        <v>516100</v>
      </c>
      <c r="AA204">
        <v>253300</v>
      </c>
      <c r="AB204">
        <v>-0.30395486908298303</v>
      </c>
      <c r="AC204">
        <v>52.1657659569386</v>
      </c>
    </row>
    <row r="205" spans="1:29">
      <c r="A205" t="s">
        <v>296</v>
      </c>
      <c r="B205">
        <v>7299</v>
      </c>
      <c r="C205">
        <v>4833417</v>
      </c>
      <c r="D205" t="s">
        <v>164</v>
      </c>
      <c r="E205" t="s">
        <v>126</v>
      </c>
      <c r="F205" t="s">
        <v>236</v>
      </c>
      <c r="G205" t="s">
        <v>115</v>
      </c>
      <c r="H205" s="1">
        <v>45261.500694444447</v>
      </c>
      <c r="I205" t="s">
        <v>180</v>
      </c>
      <c r="J205" t="s">
        <v>116</v>
      </c>
      <c r="K205" t="s">
        <v>192</v>
      </c>
      <c r="L205" t="s">
        <v>193</v>
      </c>
      <c r="M205" t="s">
        <v>183</v>
      </c>
      <c r="N205">
        <v>2E-3</v>
      </c>
      <c r="O205" t="s">
        <v>149</v>
      </c>
      <c r="P205" t="b">
        <v>0</v>
      </c>
      <c r="Q205">
        <v>138261413</v>
      </c>
      <c r="R205" t="s">
        <v>150</v>
      </c>
      <c r="S205">
        <v>1E-3</v>
      </c>
      <c r="T205" t="s">
        <v>184</v>
      </c>
      <c r="U205">
        <v>2023</v>
      </c>
      <c r="V205" t="s">
        <v>151</v>
      </c>
      <c r="W205" t="s">
        <v>297</v>
      </c>
      <c r="X205" t="s">
        <v>298</v>
      </c>
      <c r="Y205" t="s">
        <v>155</v>
      </c>
      <c r="Z205">
        <v>393220</v>
      </c>
      <c r="AA205">
        <v>223820</v>
      </c>
      <c r="AB205">
        <v>-2.0999740777278899</v>
      </c>
      <c r="AC205">
        <v>51.912868546681302</v>
      </c>
    </row>
    <row r="206" spans="1:29">
      <c r="A206" t="s">
        <v>299</v>
      </c>
      <c r="B206">
        <v>7299</v>
      </c>
      <c r="C206">
        <v>1643061</v>
      </c>
      <c r="D206" t="s">
        <v>164</v>
      </c>
      <c r="E206" t="s">
        <v>126</v>
      </c>
      <c r="F206" t="s">
        <v>205</v>
      </c>
      <c r="G206" t="s">
        <v>112</v>
      </c>
      <c r="H206" s="1">
        <v>43711.487500000003</v>
      </c>
      <c r="I206" t="s">
        <v>180</v>
      </c>
      <c r="J206" t="s">
        <v>116</v>
      </c>
      <c r="K206" t="s">
        <v>269</v>
      </c>
      <c r="L206" t="s">
        <v>270</v>
      </c>
      <c r="M206" t="s">
        <v>183</v>
      </c>
      <c r="N206">
        <v>5.4000000000000003E-3</v>
      </c>
      <c r="O206" t="s">
        <v>149</v>
      </c>
      <c r="P206" t="b">
        <v>0</v>
      </c>
      <c r="Q206">
        <v>138261413</v>
      </c>
      <c r="R206" t="s">
        <v>150</v>
      </c>
      <c r="S206">
        <v>1E-3</v>
      </c>
      <c r="T206" t="s">
        <v>184</v>
      </c>
      <c r="U206">
        <v>2019</v>
      </c>
      <c r="V206" t="s">
        <v>151</v>
      </c>
      <c r="W206" t="s">
        <v>300</v>
      </c>
      <c r="X206" t="s">
        <v>301</v>
      </c>
      <c r="Y206" t="s">
        <v>155</v>
      </c>
      <c r="Z206">
        <v>439150</v>
      </c>
      <c r="AA206">
        <v>510275</v>
      </c>
      <c r="AB206">
        <v>-1.3972010026214301</v>
      </c>
      <c r="AC206">
        <v>54.486314801707998</v>
      </c>
    </row>
    <row r="207" spans="1:29">
      <c r="A207" t="s">
        <v>203</v>
      </c>
      <c r="B207">
        <v>7299</v>
      </c>
      <c r="C207">
        <v>1952706</v>
      </c>
      <c r="D207" t="s">
        <v>164</v>
      </c>
      <c r="E207" t="s">
        <v>126</v>
      </c>
      <c r="F207" t="s">
        <v>179</v>
      </c>
      <c r="G207" t="s">
        <v>118</v>
      </c>
      <c r="H207" s="1">
        <v>43810.520833333336</v>
      </c>
      <c r="I207" t="s">
        <v>180</v>
      </c>
      <c r="J207" t="s">
        <v>116</v>
      </c>
      <c r="K207" t="s">
        <v>146</v>
      </c>
      <c r="L207" t="s">
        <v>147</v>
      </c>
      <c r="M207" t="s">
        <v>183</v>
      </c>
      <c r="N207">
        <v>1.6E-2</v>
      </c>
      <c r="O207" t="s">
        <v>149</v>
      </c>
      <c r="P207" t="b">
        <v>0</v>
      </c>
      <c r="Q207">
        <v>138261413</v>
      </c>
      <c r="R207" t="s">
        <v>150</v>
      </c>
      <c r="S207">
        <v>1E-3</v>
      </c>
      <c r="T207" t="s">
        <v>184</v>
      </c>
      <c r="U207">
        <v>2019</v>
      </c>
      <c r="V207" t="s">
        <v>151</v>
      </c>
      <c r="W207" t="s">
        <v>204</v>
      </c>
      <c r="X207" t="s">
        <v>154</v>
      </c>
      <c r="Y207" t="s">
        <v>155</v>
      </c>
      <c r="Z207">
        <v>507500</v>
      </c>
      <c r="AA207">
        <v>299100</v>
      </c>
      <c r="AB207">
        <v>-0.41497245145673001</v>
      </c>
      <c r="AC207">
        <v>52.579097446717</v>
      </c>
    </row>
    <row r="208" spans="1:29">
      <c r="A208" t="s">
        <v>187</v>
      </c>
      <c r="B208">
        <v>7299</v>
      </c>
      <c r="C208">
        <v>1812490</v>
      </c>
      <c r="D208" t="s">
        <v>164</v>
      </c>
      <c r="E208" t="s">
        <v>126</v>
      </c>
      <c r="F208" t="s">
        <v>179</v>
      </c>
      <c r="G208" t="s">
        <v>118</v>
      </c>
      <c r="H208" s="1">
        <v>42296.447916666664</v>
      </c>
      <c r="I208" t="s">
        <v>180</v>
      </c>
      <c r="J208" t="s">
        <v>116</v>
      </c>
      <c r="K208" t="s">
        <v>181</v>
      </c>
      <c r="L208" t="s">
        <v>182</v>
      </c>
      <c r="M208" t="s">
        <v>183</v>
      </c>
      <c r="N208">
        <v>1.7999999999999999E-2</v>
      </c>
      <c r="O208" t="s">
        <v>149</v>
      </c>
      <c r="P208" t="b">
        <v>0</v>
      </c>
      <c r="Q208">
        <v>138261413</v>
      </c>
      <c r="R208" t="s">
        <v>150</v>
      </c>
      <c r="S208">
        <v>1E-3</v>
      </c>
      <c r="T208" t="s">
        <v>184</v>
      </c>
      <c r="U208">
        <v>2015</v>
      </c>
      <c r="V208" t="s">
        <v>151</v>
      </c>
      <c r="W208" t="s">
        <v>188</v>
      </c>
      <c r="X208" t="s">
        <v>189</v>
      </c>
      <c r="Y208" t="s">
        <v>155</v>
      </c>
      <c r="Z208">
        <v>636400</v>
      </c>
      <c r="AA208">
        <v>291600</v>
      </c>
      <c r="AB208">
        <v>1.4791973795069699</v>
      </c>
      <c r="AC208">
        <v>52.471107816141703</v>
      </c>
    </row>
    <row r="209" spans="1:29">
      <c r="A209" t="s">
        <v>187</v>
      </c>
      <c r="B209">
        <v>7299</v>
      </c>
      <c r="C209">
        <v>2004450</v>
      </c>
      <c r="D209" t="s">
        <v>164</v>
      </c>
      <c r="E209" t="s">
        <v>126</v>
      </c>
      <c r="F209" t="s">
        <v>179</v>
      </c>
      <c r="G209" t="s">
        <v>118</v>
      </c>
      <c r="H209" s="1">
        <v>44635.395138888889</v>
      </c>
      <c r="I209" t="s">
        <v>180</v>
      </c>
      <c r="J209" t="s">
        <v>116</v>
      </c>
      <c r="K209" t="s">
        <v>181</v>
      </c>
      <c r="L209" t="s">
        <v>182</v>
      </c>
      <c r="M209" t="s">
        <v>183</v>
      </c>
      <c r="N209">
        <v>8.0999999999999996E-3</v>
      </c>
      <c r="O209" t="s">
        <v>149</v>
      </c>
      <c r="P209" t="b">
        <v>0</v>
      </c>
      <c r="Q209">
        <v>138261413</v>
      </c>
      <c r="R209" t="s">
        <v>150</v>
      </c>
      <c r="S209">
        <v>1E-3</v>
      </c>
      <c r="T209" t="s">
        <v>184</v>
      </c>
      <c r="U209">
        <v>2022</v>
      </c>
      <c r="V209" t="s">
        <v>151</v>
      </c>
      <c r="W209" t="s">
        <v>188</v>
      </c>
      <c r="X209" t="s">
        <v>189</v>
      </c>
      <c r="Y209" t="s">
        <v>155</v>
      </c>
      <c r="Z209">
        <v>636400</v>
      </c>
      <c r="AA209">
        <v>291600</v>
      </c>
      <c r="AB209">
        <v>1.4791973795069699</v>
      </c>
      <c r="AC209">
        <v>52.471107816141703</v>
      </c>
    </row>
    <row r="210" spans="1:29">
      <c r="A210" t="s">
        <v>302</v>
      </c>
      <c r="B210">
        <v>7299</v>
      </c>
      <c r="C210">
        <v>1316823</v>
      </c>
      <c r="D210" t="s">
        <v>164</v>
      </c>
      <c r="E210" t="s">
        <v>126</v>
      </c>
      <c r="F210" t="s">
        <v>205</v>
      </c>
      <c r="G210" t="s">
        <v>112</v>
      </c>
      <c r="H210" s="1">
        <v>43767.444444444445</v>
      </c>
      <c r="I210" t="s">
        <v>191</v>
      </c>
      <c r="J210" t="s">
        <v>119</v>
      </c>
      <c r="K210" t="s">
        <v>303</v>
      </c>
      <c r="L210" t="s">
        <v>304</v>
      </c>
      <c r="M210" t="s">
        <v>183</v>
      </c>
      <c r="N210">
        <v>0.12</v>
      </c>
      <c r="O210" t="s">
        <v>149</v>
      </c>
      <c r="P210" t="b">
        <v>0</v>
      </c>
      <c r="Q210">
        <v>138261413</v>
      </c>
      <c r="R210" t="s">
        <v>150</v>
      </c>
      <c r="S210">
        <v>1E-3</v>
      </c>
      <c r="T210" t="s">
        <v>184</v>
      </c>
      <c r="U210">
        <v>2019</v>
      </c>
      <c r="V210" t="s">
        <v>151</v>
      </c>
      <c r="W210" t="s">
        <v>305</v>
      </c>
      <c r="X210" t="s">
        <v>306</v>
      </c>
      <c r="Y210" t="s">
        <v>155</v>
      </c>
      <c r="Z210">
        <v>525580</v>
      </c>
      <c r="AA210">
        <v>174880</v>
      </c>
      <c r="AB210">
        <v>-0.19382141099485101</v>
      </c>
      <c r="AC210">
        <v>51.458975778088202</v>
      </c>
    </row>
    <row r="211" spans="1:29">
      <c r="A211" t="s">
        <v>178</v>
      </c>
      <c r="B211">
        <v>7299</v>
      </c>
      <c r="C211">
        <v>1949514</v>
      </c>
      <c r="D211" t="s">
        <v>164</v>
      </c>
      <c r="E211" t="s">
        <v>126</v>
      </c>
      <c r="F211" t="s">
        <v>179</v>
      </c>
      <c r="G211" t="s">
        <v>118</v>
      </c>
      <c r="H211" s="1">
        <v>43781.379861111112</v>
      </c>
      <c r="I211" t="s">
        <v>180</v>
      </c>
      <c r="J211" t="s">
        <v>116</v>
      </c>
      <c r="K211" t="s">
        <v>181</v>
      </c>
      <c r="L211" t="s">
        <v>182</v>
      </c>
      <c r="M211" t="s">
        <v>183</v>
      </c>
      <c r="N211">
        <v>7.7000000000000002E-3</v>
      </c>
      <c r="O211" t="s">
        <v>149</v>
      </c>
      <c r="P211" t="b">
        <v>0</v>
      </c>
      <c r="Q211">
        <v>138261413</v>
      </c>
      <c r="R211" t="s">
        <v>150</v>
      </c>
      <c r="S211">
        <v>1E-3</v>
      </c>
      <c r="T211" t="s">
        <v>184</v>
      </c>
      <c r="U211">
        <v>2019</v>
      </c>
      <c r="V211" t="s">
        <v>151</v>
      </c>
      <c r="W211" t="s">
        <v>185</v>
      </c>
      <c r="X211" t="s">
        <v>186</v>
      </c>
      <c r="Y211" t="s">
        <v>155</v>
      </c>
      <c r="Z211">
        <v>620600</v>
      </c>
      <c r="AA211">
        <v>309500</v>
      </c>
      <c r="AB211">
        <v>1.2588812496391699</v>
      </c>
      <c r="AC211">
        <v>52.638374352215699</v>
      </c>
    </row>
    <row r="212" spans="1:29">
      <c r="A212" t="s">
        <v>178</v>
      </c>
      <c r="B212">
        <v>7299</v>
      </c>
      <c r="C212">
        <v>1841847</v>
      </c>
      <c r="D212" t="s">
        <v>164</v>
      </c>
      <c r="E212" t="s">
        <v>126</v>
      </c>
      <c r="F212" t="s">
        <v>179</v>
      </c>
      <c r="G212" t="s">
        <v>118</v>
      </c>
      <c r="H212" s="1">
        <v>42597.67083333333</v>
      </c>
      <c r="I212" t="s">
        <v>180</v>
      </c>
      <c r="J212" t="s">
        <v>116</v>
      </c>
      <c r="K212" t="s">
        <v>181</v>
      </c>
      <c r="L212" t="s">
        <v>182</v>
      </c>
      <c r="M212" t="s">
        <v>183</v>
      </c>
      <c r="N212">
        <v>1.6E-2</v>
      </c>
      <c r="O212" t="s">
        <v>149</v>
      </c>
      <c r="P212" t="b">
        <v>0</v>
      </c>
      <c r="Q212">
        <v>138261413</v>
      </c>
      <c r="R212" t="s">
        <v>150</v>
      </c>
      <c r="S212">
        <v>1E-3</v>
      </c>
      <c r="T212" t="s">
        <v>184</v>
      </c>
      <c r="U212">
        <v>2016</v>
      </c>
      <c r="V212" t="s">
        <v>151</v>
      </c>
      <c r="W212" t="s">
        <v>185</v>
      </c>
      <c r="X212" t="s">
        <v>186</v>
      </c>
      <c r="Y212" t="s">
        <v>155</v>
      </c>
      <c r="Z212">
        <v>620600</v>
      </c>
      <c r="AA212">
        <v>309500</v>
      </c>
      <c r="AB212">
        <v>1.2588812496391699</v>
      </c>
      <c r="AC212">
        <v>52.638374352215699</v>
      </c>
    </row>
    <row r="213" spans="1:29">
      <c r="A213" t="s">
        <v>224</v>
      </c>
      <c r="B213">
        <v>7299</v>
      </c>
      <c r="C213">
        <v>1949826</v>
      </c>
      <c r="D213" t="s">
        <v>164</v>
      </c>
      <c r="E213" t="s">
        <v>126</v>
      </c>
      <c r="F213" t="s">
        <v>179</v>
      </c>
      <c r="G213" t="s">
        <v>118</v>
      </c>
      <c r="H213" s="1">
        <v>43787.480555555558</v>
      </c>
      <c r="I213" t="s">
        <v>180</v>
      </c>
      <c r="J213" t="s">
        <v>116</v>
      </c>
      <c r="K213" t="s">
        <v>146</v>
      </c>
      <c r="L213" t="s">
        <v>147</v>
      </c>
      <c r="M213" t="s">
        <v>183</v>
      </c>
      <c r="N213">
        <v>2.2000000000000001E-3</v>
      </c>
      <c r="O213" t="s">
        <v>149</v>
      </c>
      <c r="P213" t="b">
        <v>0</v>
      </c>
      <c r="Q213">
        <v>138261413</v>
      </c>
      <c r="R213" t="s">
        <v>150</v>
      </c>
      <c r="S213">
        <v>1E-3</v>
      </c>
      <c r="T213" t="s">
        <v>184</v>
      </c>
      <c r="U213">
        <v>2019</v>
      </c>
      <c r="V213" t="s">
        <v>151</v>
      </c>
      <c r="W213" t="s">
        <v>225</v>
      </c>
      <c r="X213" t="s">
        <v>226</v>
      </c>
      <c r="Y213" t="s">
        <v>155</v>
      </c>
      <c r="Z213">
        <v>500098</v>
      </c>
      <c r="AA213">
        <v>402866</v>
      </c>
      <c r="AB213">
        <v>-0.49196935841400102</v>
      </c>
      <c r="AC213">
        <v>53.512954618294103</v>
      </c>
    </row>
    <row r="214" spans="1:29">
      <c r="A214" t="s">
        <v>178</v>
      </c>
      <c r="B214">
        <v>7299</v>
      </c>
      <c r="C214">
        <v>1809752</v>
      </c>
      <c r="D214" t="s">
        <v>164</v>
      </c>
      <c r="E214" t="s">
        <v>126</v>
      </c>
      <c r="F214" t="s">
        <v>179</v>
      </c>
      <c r="G214" t="s">
        <v>118</v>
      </c>
      <c r="H214" s="1">
        <v>42268.480555555558</v>
      </c>
      <c r="I214" t="s">
        <v>180</v>
      </c>
      <c r="J214" t="s">
        <v>116</v>
      </c>
      <c r="K214" t="s">
        <v>181</v>
      </c>
      <c r="L214" t="s">
        <v>182</v>
      </c>
      <c r="M214" t="s">
        <v>183</v>
      </c>
      <c r="N214">
        <v>1.4E-2</v>
      </c>
      <c r="O214" t="s">
        <v>149</v>
      </c>
      <c r="P214" t="b">
        <v>0</v>
      </c>
      <c r="Q214">
        <v>138261413</v>
      </c>
      <c r="R214" t="s">
        <v>150</v>
      </c>
      <c r="S214">
        <v>1E-3</v>
      </c>
      <c r="T214" t="s">
        <v>184</v>
      </c>
      <c r="U214">
        <v>2015</v>
      </c>
      <c r="V214" t="s">
        <v>151</v>
      </c>
      <c r="W214" t="s">
        <v>185</v>
      </c>
      <c r="X214" t="s">
        <v>186</v>
      </c>
      <c r="Y214" t="s">
        <v>155</v>
      </c>
      <c r="Z214">
        <v>620600</v>
      </c>
      <c r="AA214">
        <v>309500</v>
      </c>
      <c r="AB214">
        <v>1.2588812496391699</v>
      </c>
      <c r="AC214">
        <v>52.638374352215699</v>
      </c>
    </row>
    <row r="215" spans="1:29">
      <c r="A215" t="s">
        <v>196</v>
      </c>
      <c r="B215">
        <v>7299</v>
      </c>
      <c r="C215">
        <v>1796411</v>
      </c>
      <c r="D215" t="s">
        <v>164</v>
      </c>
      <c r="E215" t="s">
        <v>126</v>
      </c>
      <c r="F215" t="s">
        <v>179</v>
      </c>
      <c r="G215" t="s">
        <v>118</v>
      </c>
      <c r="H215" s="1">
        <v>42135.499305555553</v>
      </c>
      <c r="I215" t="s">
        <v>180</v>
      </c>
      <c r="J215" t="s">
        <v>116</v>
      </c>
      <c r="K215" t="s">
        <v>181</v>
      </c>
      <c r="L215" t="s">
        <v>182</v>
      </c>
      <c r="M215" t="s">
        <v>183</v>
      </c>
      <c r="N215">
        <v>1.4999999999999999E-2</v>
      </c>
      <c r="O215" t="s">
        <v>149</v>
      </c>
      <c r="P215" t="b">
        <v>0</v>
      </c>
      <c r="Q215">
        <v>138261413</v>
      </c>
      <c r="R215" t="s">
        <v>150</v>
      </c>
      <c r="S215">
        <v>1E-3</v>
      </c>
      <c r="T215" t="s">
        <v>184</v>
      </c>
      <c r="U215">
        <v>2015</v>
      </c>
      <c r="V215" t="s">
        <v>151</v>
      </c>
      <c r="W215" t="s">
        <v>197</v>
      </c>
      <c r="X215" t="s">
        <v>186</v>
      </c>
      <c r="Y215" t="s">
        <v>155</v>
      </c>
      <c r="Z215">
        <v>624300</v>
      </c>
      <c r="AA215">
        <v>306800</v>
      </c>
      <c r="AB215">
        <v>1.3116346710660201</v>
      </c>
      <c r="AC215">
        <v>52.6126273253455</v>
      </c>
    </row>
    <row r="216" spans="1:29">
      <c r="A216" t="s">
        <v>206</v>
      </c>
      <c r="B216">
        <v>7299</v>
      </c>
      <c r="C216">
        <v>1870061</v>
      </c>
      <c r="D216" t="s">
        <v>164</v>
      </c>
      <c r="E216" t="s">
        <v>126</v>
      </c>
      <c r="F216" t="s">
        <v>179</v>
      </c>
      <c r="G216" t="s">
        <v>118</v>
      </c>
      <c r="H216" s="1">
        <v>42852.388194444444</v>
      </c>
      <c r="I216" t="s">
        <v>180</v>
      </c>
      <c r="J216" t="s">
        <v>116</v>
      </c>
      <c r="K216" t="s">
        <v>199</v>
      </c>
      <c r="L216" t="s">
        <v>200</v>
      </c>
      <c r="M216" t="s">
        <v>183</v>
      </c>
      <c r="N216">
        <v>4.9000000000000002E-2</v>
      </c>
      <c r="O216" t="s">
        <v>149</v>
      </c>
      <c r="P216" t="b">
        <v>0</v>
      </c>
      <c r="Q216">
        <v>138261413</v>
      </c>
      <c r="R216" t="s">
        <v>150</v>
      </c>
      <c r="S216">
        <v>1E-3</v>
      </c>
      <c r="T216" t="s">
        <v>184</v>
      </c>
      <c r="U216">
        <v>2017</v>
      </c>
      <c r="V216" t="s">
        <v>151</v>
      </c>
      <c r="W216" t="s">
        <v>207</v>
      </c>
      <c r="X216" t="s">
        <v>208</v>
      </c>
      <c r="Y216" t="s">
        <v>155</v>
      </c>
      <c r="Z216">
        <v>515935</v>
      </c>
      <c r="AA216">
        <v>253417</v>
      </c>
      <c r="AB216">
        <v>-0.30632621725807402</v>
      </c>
      <c r="AC216">
        <v>52.1668520239771</v>
      </c>
    </row>
    <row r="217" spans="1:29">
      <c r="A217" t="s">
        <v>178</v>
      </c>
      <c r="B217">
        <v>7299</v>
      </c>
      <c r="C217">
        <v>1789601</v>
      </c>
      <c r="D217" t="s">
        <v>164</v>
      </c>
      <c r="E217" t="s">
        <v>126</v>
      </c>
      <c r="F217" t="s">
        <v>179</v>
      </c>
      <c r="G217" t="s">
        <v>118</v>
      </c>
      <c r="H217" s="1">
        <v>42061.529166666667</v>
      </c>
      <c r="I217" t="s">
        <v>180</v>
      </c>
      <c r="J217" t="s">
        <v>116</v>
      </c>
      <c r="K217" t="s">
        <v>181</v>
      </c>
      <c r="L217" t="s">
        <v>182</v>
      </c>
      <c r="M217" t="s">
        <v>183</v>
      </c>
      <c r="N217">
        <v>5.4000000000000003E-3</v>
      </c>
      <c r="O217" t="s">
        <v>149</v>
      </c>
      <c r="P217" t="b">
        <v>0</v>
      </c>
      <c r="Q217">
        <v>138261413</v>
      </c>
      <c r="R217" t="s">
        <v>150</v>
      </c>
      <c r="S217">
        <v>1E-3</v>
      </c>
      <c r="T217" t="s">
        <v>184</v>
      </c>
      <c r="U217">
        <v>2015</v>
      </c>
      <c r="V217" t="s">
        <v>151</v>
      </c>
      <c r="W217" t="s">
        <v>185</v>
      </c>
      <c r="X217" t="s">
        <v>186</v>
      </c>
      <c r="Y217" t="s">
        <v>155</v>
      </c>
      <c r="Z217">
        <v>620600</v>
      </c>
      <c r="AA217">
        <v>309500</v>
      </c>
      <c r="AB217">
        <v>1.2588812496391699</v>
      </c>
      <c r="AC217">
        <v>52.638374352215699</v>
      </c>
    </row>
    <row r="218" spans="1:29">
      <c r="A218" t="s">
        <v>198</v>
      </c>
      <c r="B218">
        <v>7299</v>
      </c>
      <c r="C218">
        <v>1838342</v>
      </c>
      <c r="D218" t="s">
        <v>164</v>
      </c>
      <c r="E218" t="s">
        <v>126</v>
      </c>
      <c r="F218" t="s">
        <v>179</v>
      </c>
      <c r="G218" t="s">
        <v>118</v>
      </c>
      <c r="H218" s="1">
        <v>42565.62777777778</v>
      </c>
      <c r="I218" t="s">
        <v>180</v>
      </c>
      <c r="J218" t="s">
        <v>116</v>
      </c>
      <c r="K218" t="s">
        <v>199</v>
      </c>
      <c r="L218" t="s">
        <v>200</v>
      </c>
      <c r="M218" t="s">
        <v>183</v>
      </c>
      <c r="N218">
        <v>8.6999999999999994E-2</v>
      </c>
      <c r="O218" t="s">
        <v>149</v>
      </c>
      <c r="P218" t="b">
        <v>0</v>
      </c>
      <c r="Q218">
        <v>138261413</v>
      </c>
      <c r="R218" t="s">
        <v>150</v>
      </c>
      <c r="S218">
        <v>1E-3</v>
      </c>
      <c r="T218" t="s">
        <v>184</v>
      </c>
      <c r="U218">
        <v>2016</v>
      </c>
      <c r="V218" t="s">
        <v>151</v>
      </c>
      <c r="W218" t="s">
        <v>201</v>
      </c>
      <c r="X218" t="s">
        <v>202</v>
      </c>
      <c r="Y218" t="s">
        <v>155</v>
      </c>
      <c r="Z218">
        <v>516100</v>
      </c>
      <c r="AA218">
        <v>253300</v>
      </c>
      <c r="AB218">
        <v>-0.30395486908298303</v>
      </c>
      <c r="AC218">
        <v>52.1657659569386</v>
      </c>
    </row>
    <row r="219" spans="1:29">
      <c r="A219" t="s">
        <v>203</v>
      </c>
      <c r="B219">
        <v>7299</v>
      </c>
      <c r="C219">
        <v>1909616</v>
      </c>
      <c r="D219" t="s">
        <v>164</v>
      </c>
      <c r="E219" t="s">
        <v>126</v>
      </c>
      <c r="F219" t="s">
        <v>179</v>
      </c>
      <c r="G219" t="s">
        <v>118</v>
      </c>
      <c r="H219" s="1">
        <v>43318.479166666664</v>
      </c>
      <c r="I219" t="s">
        <v>180</v>
      </c>
      <c r="J219" t="s">
        <v>116</v>
      </c>
      <c r="K219" t="s">
        <v>146</v>
      </c>
      <c r="L219" t="s">
        <v>147</v>
      </c>
      <c r="M219" t="s">
        <v>183</v>
      </c>
      <c r="N219">
        <v>3.9E-2</v>
      </c>
      <c r="O219" t="s">
        <v>149</v>
      </c>
      <c r="P219" t="b">
        <v>0</v>
      </c>
      <c r="Q219">
        <v>138261413</v>
      </c>
      <c r="R219" t="s">
        <v>150</v>
      </c>
      <c r="S219">
        <v>1E-3</v>
      </c>
      <c r="T219" t="s">
        <v>184</v>
      </c>
      <c r="U219">
        <v>2018</v>
      </c>
      <c r="V219" t="s">
        <v>151</v>
      </c>
      <c r="W219" t="s">
        <v>204</v>
      </c>
      <c r="X219" t="s">
        <v>154</v>
      </c>
      <c r="Y219" t="s">
        <v>155</v>
      </c>
      <c r="Z219">
        <v>507500</v>
      </c>
      <c r="AA219">
        <v>299100</v>
      </c>
      <c r="AB219">
        <v>-0.41497245145673001</v>
      </c>
      <c r="AC219">
        <v>52.579097446717</v>
      </c>
    </row>
    <row r="220" spans="1:29">
      <c r="A220" t="s">
        <v>187</v>
      </c>
      <c r="B220">
        <v>7299</v>
      </c>
      <c r="C220">
        <v>2016826</v>
      </c>
      <c r="D220" t="s">
        <v>164</v>
      </c>
      <c r="E220" t="s">
        <v>126</v>
      </c>
      <c r="F220" t="s">
        <v>179</v>
      </c>
      <c r="G220" t="s">
        <v>118</v>
      </c>
      <c r="H220" s="1">
        <v>44788.541666666664</v>
      </c>
      <c r="I220" t="s">
        <v>180</v>
      </c>
      <c r="J220" t="s">
        <v>116</v>
      </c>
      <c r="K220" t="s">
        <v>181</v>
      </c>
      <c r="L220" t="s">
        <v>182</v>
      </c>
      <c r="M220" t="s">
        <v>183</v>
      </c>
      <c r="N220">
        <v>9.2999999999999992E-3</v>
      </c>
      <c r="O220" t="s">
        <v>149</v>
      </c>
      <c r="P220" t="b">
        <v>0</v>
      </c>
      <c r="Q220">
        <v>138261413</v>
      </c>
      <c r="R220" t="s">
        <v>150</v>
      </c>
      <c r="S220">
        <v>1E-3</v>
      </c>
      <c r="T220" t="s">
        <v>184</v>
      </c>
      <c r="U220">
        <v>2022</v>
      </c>
      <c r="V220" t="s">
        <v>151</v>
      </c>
      <c r="W220" t="s">
        <v>188</v>
      </c>
      <c r="X220" t="s">
        <v>189</v>
      </c>
      <c r="Y220" t="s">
        <v>155</v>
      </c>
      <c r="Z220">
        <v>636400</v>
      </c>
      <c r="AA220">
        <v>291600</v>
      </c>
      <c r="AB220">
        <v>1.4791973795069699</v>
      </c>
      <c r="AC220">
        <v>52.471107816141703</v>
      </c>
    </row>
    <row r="221" spans="1:29">
      <c r="A221" t="s">
        <v>196</v>
      </c>
      <c r="B221">
        <v>7299</v>
      </c>
      <c r="C221">
        <v>1804118</v>
      </c>
      <c r="D221" t="s">
        <v>164</v>
      </c>
      <c r="E221" t="s">
        <v>126</v>
      </c>
      <c r="F221" t="s">
        <v>179</v>
      </c>
      <c r="G221" t="s">
        <v>118</v>
      </c>
      <c r="H221" s="1">
        <v>42198.652777777781</v>
      </c>
      <c r="I221" t="s">
        <v>180</v>
      </c>
      <c r="J221" t="s">
        <v>116</v>
      </c>
      <c r="K221" t="s">
        <v>181</v>
      </c>
      <c r="L221" t="s">
        <v>182</v>
      </c>
      <c r="M221" t="s">
        <v>183</v>
      </c>
      <c r="N221">
        <v>4.3999999999999997E-2</v>
      </c>
      <c r="O221" t="s">
        <v>149</v>
      </c>
      <c r="P221" t="b">
        <v>0</v>
      </c>
      <c r="Q221">
        <v>138261413</v>
      </c>
      <c r="R221" t="s">
        <v>150</v>
      </c>
      <c r="S221">
        <v>1E-3</v>
      </c>
      <c r="T221" t="s">
        <v>184</v>
      </c>
      <c r="U221">
        <v>2015</v>
      </c>
      <c r="V221" t="s">
        <v>151</v>
      </c>
      <c r="W221" t="s">
        <v>197</v>
      </c>
      <c r="X221" t="s">
        <v>186</v>
      </c>
      <c r="Y221" t="s">
        <v>155</v>
      </c>
      <c r="Z221">
        <v>624300</v>
      </c>
      <c r="AA221">
        <v>306800</v>
      </c>
      <c r="AB221">
        <v>1.3116346710660201</v>
      </c>
      <c r="AC221">
        <v>52.6126273253455</v>
      </c>
    </row>
    <row r="222" spans="1:29">
      <c r="A222" t="s">
        <v>307</v>
      </c>
      <c r="B222">
        <v>7299</v>
      </c>
      <c r="C222">
        <v>3422075</v>
      </c>
      <c r="D222" t="s">
        <v>164</v>
      </c>
      <c r="E222" t="s">
        <v>126</v>
      </c>
      <c r="F222" t="s">
        <v>236</v>
      </c>
      <c r="G222" t="s">
        <v>115</v>
      </c>
      <c r="H222" s="1">
        <v>44336.617361111108</v>
      </c>
      <c r="I222" t="s">
        <v>180</v>
      </c>
      <c r="J222" t="s">
        <v>116</v>
      </c>
      <c r="K222" t="s">
        <v>251</v>
      </c>
      <c r="L222" t="s">
        <v>252</v>
      </c>
      <c r="M222" t="s">
        <v>183</v>
      </c>
      <c r="N222">
        <v>5.3E-3</v>
      </c>
      <c r="O222" t="s">
        <v>149</v>
      </c>
      <c r="P222" t="b">
        <v>0</v>
      </c>
      <c r="Q222">
        <v>138261413</v>
      </c>
      <c r="R222" t="s">
        <v>150</v>
      </c>
      <c r="S222">
        <v>1E-3</v>
      </c>
      <c r="T222" t="s">
        <v>184</v>
      </c>
      <c r="U222">
        <v>2021</v>
      </c>
      <c r="V222" t="s">
        <v>151</v>
      </c>
      <c r="W222" t="s">
        <v>308</v>
      </c>
      <c r="X222" t="s">
        <v>309</v>
      </c>
      <c r="Y222" t="s">
        <v>155</v>
      </c>
      <c r="Z222">
        <v>336305</v>
      </c>
      <c r="AA222">
        <v>144790</v>
      </c>
      <c r="AB222">
        <v>-2.9129924628297901</v>
      </c>
      <c r="AC222">
        <v>51.198759046070201</v>
      </c>
    </row>
    <row r="223" spans="1:29">
      <c r="A223" t="s">
        <v>224</v>
      </c>
      <c r="B223">
        <v>7299</v>
      </c>
      <c r="C223">
        <v>2016780</v>
      </c>
      <c r="D223" t="s">
        <v>164</v>
      </c>
      <c r="E223" t="s">
        <v>126</v>
      </c>
      <c r="F223" t="s">
        <v>179</v>
      </c>
      <c r="G223" t="s">
        <v>118</v>
      </c>
      <c r="H223" s="1">
        <v>44785.451388888891</v>
      </c>
      <c r="I223" t="s">
        <v>180</v>
      </c>
      <c r="J223" t="s">
        <v>116</v>
      </c>
      <c r="K223" t="s">
        <v>146</v>
      </c>
      <c r="L223" t="s">
        <v>147</v>
      </c>
      <c r="M223" t="s">
        <v>183</v>
      </c>
      <c r="N223">
        <v>1.4E-2</v>
      </c>
      <c r="O223" t="s">
        <v>149</v>
      </c>
      <c r="P223" t="b">
        <v>0</v>
      </c>
      <c r="Q223">
        <v>138261413</v>
      </c>
      <c r="R223" t="s">
        <v>150</v>
      </c>
      <c r="S223">
        <v>1E-3</v>
      </c>
      <c r="T223" t="s">
        <v>184</v>
      </c>
      <c r="U223">
        <v>2022</v>
      </c>
      <c r="V223" t="s">
        <v>151</v>
      </c>
      <c r="W223" t="s">
        <v>225</v>
      </c>
      <c r="X223" t="s">
        <v>226</v>
      </c>
      <c r="Y223" t="s">
        <v>155</v>
      </c>
      <c r="Z223">
        <v>500098</v>
      </c>
      <c r="AA223">
        <v>402866</v>
      </c>
      <c r="AB223">
        <v>-0.49196935841400102</v>
      </c>
      <c r="AC223">
        <v>53.512954618294103</v>
      </c>
    </row>
    <row r="224" spans="1:29">
      <c r="A224" t="s">
        <v>198</v>
      </c>
      <c r="B224">
        <v>7299</v>
      </c>
      <c r="C224">
        <v>2050067</v>
      </c>
      <c r="D224" t="s">
        <v>164</v>
      </c>
      <c r="E224" t="s">
        <v>126</v>
      </c>
      <c r="F224" t="s">
        <v>179</v>
      </c>
      <c r="G224" t="s">
        <v>118</v>
      </c>
      <c r="H224" s="1">
        <v>45208.433333333334</v>
      </c>
      <c r="I224" t="s">
        <v>180</v>
      </c>
      <c r="J224" t="s">
        <v>116</v>
      </c>
      <c r="K224" t="s">
        <v>199</v>
      </c>
      <c r="L224" t="s">
        <v>200</v>
      </c>
      <c r="M224" t="s">
        <v>183</v>
      </c>
      <c r="N224">
        <v>5.3999999999999999E-2</v>
      </c>
      <c r="O224" t="s">
        <v>149</v>
      </c>
      <c r="P224" t="b">
        <v>0</v>
      </c>
      <c r="Q224">
        <v>138261413</v>
      </c>
      <c r="R224" t="s">
        <v>150</v>
      </c>
      <c r="S224">
        <v>1E-3</v>
      </c>
      <c r="T224" t="s">
        <v>184</v>
      </c>
      <c r="U224">
        <v>2023</v>
      </c>
      <c r="V224" t="s">
        <v>151</v>
      </c>
      <c r="W224" t="s">
        <v>201</v>
      </c>
      <c r="X224" t="s">
        <v>202</v>
      </c>
      <c r="Y224" t="s">
        <v>155</v>
      </c>
      <c r="Z224">
        <v>516100</v>
      </c>
      <c r="AA224">
        <v>253300</v>
      </c>
      <c r="AB224">
        <v>-0.30395486908298303</v>
      </c>
      <c r="AC224">
        <v>52.1657659569386</v>
      </c>
    </row>
    <row r="225" spans="1:29">
      <c r="A225" t="s">
        <v>235</v>
      </c>
      <c r="B225">
        <v>7299</v>
      </c>
      <c r="C225">
        <v>4750866</v>
      </c>
      <c r="D225" t="s">
        <v>164</v>
      </c>
      <c r="E225" t="s">
        <v>126</v>
      </c>
      <c r="F225" t="s">
        <v>205</v>
      </c>
      <c r="G225" t="s">
        <v>112</v>
      </c>
      <c r="H225" s="1">
        <v>43875.559027777781</v>
      </c>
      <c r="I225" t="s">
        <v>180</v>
      </c>
      <c r="J225" t="s">
        <v>116</v>
      </c>
      <c r="K225" t="s">
        <v>237</v>
      </c>
      <c r="L225" t="s">
        <v>238</v>
      </c>
      <c r="M225" t="s">
        <v>183</v>
      </c>
      <c r="N225">
        <v>1.0999999999999999E-2</v>
      </c>
      <c r="O225" t="s">
        <v>149</v>
      </c>
      <c r="P225" t="b">
        <v>0</v>
      </c>
      <c r="Q225">
        <v>138261413</v>
      </c>
      <c r="R225" t="s">
        <v>150</v>
      </c>
      <c r="S225">
        <v>1E-3</v>
      </c>
      <c r="T225" t="s">
        <v>184</v>
      </c>
      <c r="U225">
        <v>2020</v>
      </c>
      <c r="V225" t="s">
        <v>151</v>
      </c>
      <c r="W225" t="s">
        <v>239</v>
      </c>
      <c r="X225" t="s">
        <v>240</v>
      </c>
      <c r="Y225" t="s">
        <v>155</v>
      </c>
      <c r="Z225">
        <v>419190</v>
      </c>
      <c r="AA225">
        <v>291450</v>
      </c>
      <c r="AB225">
        <v>-1.7186140218863399</v>
      </c>
      <c r="AC225">
        <v>52.520595493892301</v>
      </c>
    </row>
    <row r="226" spans="1:29">
      <c r="A226" t="s">
        <v>206</v>
      </c>
      <c r="B226">
        <v>7299</v>
      </c>
      <c r="C226">
        <v>2018762</v>
      </c>
      <c r="D226" t="s">
        <v>164</v>
      </c>
      <c r="E226" t="s">
        <v>126</v>
      </c>
      <c r="F226" t="s">
        <v>179</v>
      </c>
      <c r="G226" t="s">
        <v>118</v>
      </c>
      <c r="H226" s="1">
        <v>44809.470138888886</v>
      </c>
      <c r="I226" t="s">
        <v>180</v>
      </c>
      <c r="J226" t="s">
        <v>116</v>
      </c>
      <c r="K226" t="s">
        <v>199</v>
      </c>
      <c r="L226" t="s">
        <v>200</v>
      </c>
      <c r="M226" t="s">
        <v>183</v>
      </c>
      <c r="N226">
        <v>4.9000000000000002E-2</v>
      </c>
      <c r="O226" t="s">
        <v>149</v>
      </c>
      <c r="P226" t="b">
        <v>0</v>
      </c>
      <c r="Q226">
        <v>138261413</v>
      </c>
      <c r="R226" t="s">
        <v>150</v>
      </c>
      <c r="S226">
        <v>1E-3</v>
      </c>
      <c r="T226" t="s">
        <v>184</v>
      </c>
      <c r="U226">
        <v>2022</v>
      </c>
      <c r="V226" t="s">
        <v>151</v>
      </c>
      <c r="W226" t="s">
        <v>207</v>
      </c>
      <c r="X226" t="s">
        <v>208</v>
      </c>
      <c r="Y226" t="s">
        <v>155</v>
      </c>
      <c r="Z226">
        <v>515935</v>
      </c>
      <c r="AA226">
        <v>253417</v>
      </c>
      <c r="AB226">
        <v>-0.30632621725807402</v>
      </c>
      <c r="AC226">
        <v>52.1668520239771</v>
      </c>
    </row>
    <row r="227" spans="1:29">
      <c r="A227" t="s">
        <v>203</v>
      </c>
      <c r="B227">
        <v>7299</v>
      </c>
      <c r="C227">
        <v>1956799</v>
      </c>
      <c r="D227" t="s">
        <v>164</v>
      </c>
      <c r="E227" t="s">
        <v>126</v>
      </c>
      <c r="F227" t="s">
        <v>205</v>
      </c>
      <c r="G227" t="s">
        <v>112</v>
      </c>
      <c r="H227" s="1">
        <v>43861.464583333334</v>
      </c>
      <c r="I227" t="s">
        <v>180</v>
      </c>
      <c r="J227" t="s">
        <v>116</v>
      </c>
      <c r="K227" t="s">
        <v>146</v>
      </c>
      <c r="L227" t="s">
        <v>147</v>
      </c>
      <c r="M227" t="s">
        <v>183</v>
      </c>
      <c r="N227">
        <v>1.7000000000000001E-2</v>
      </c>
      <c r="O227" t="s">
        <v>149</v>
      </c>
      <c r="P227" t="b">
        <v>0</v>
      </c>
      <c r="Q227">
        <v>138261413</v>
      </c>
      <c r="R227" t="s">
        <v>150</v>
      </c>
      <c r="S227">
        <v>1E-3</v>
      </c>
      <c r="T227" t="s">
        <v>184</v>
      </c>
      <c r="U227">
        <v>2020</v>
      </c>
      <c r="V227" t="s">
        <v>151</v>
      </c>
      <c r="W227" t="s">
        <v>204</v>
      </c>
      <c r="X227" t="s">
        <v>154</v>
      </c>
      <c r="Y227" t="s">
        <v>155</v>
      </c>
      <c r="Z227">
        <v>507500</v>
      </c>
      <c r="AA227">
        <v>299100</v>
      </c>
      <c r="AB227">
        <v>-0.41497245145673001</v>
      </c>
      <c r="AC227">
        <v>52.579097446717</v>
      </c>
    </row>
    <row r="228" spans="1:29">
      <c r="A228" t="s">
        <v>198</v>
      </c>
      <c r="B228">
        <v>7299</v>
      </c>
      <c r="C228">
        <v>1986691</v>
      </c>
      <c r="D228" t="s">
        <v>164</v>
      </c>
      <c r="E228" t="s">
        <v>126</v>
      </c>
      <c r="F228" t="s">
        <v>179</v>
      </c>
      <c r="G228" t="s">
        <v>118</v>
      </c>
      <c r="H228" s="1">
        <v>44389.484722222223</v>
      </c>
      <c r="I228" t="s">
        <v>180</v>
      </c>
      <c r="J228" t="s">
        <v>116</v>
      </c>
      <c r="K228" t="s">
        <v>199</v>
      </c>
      <c r="L228" t="s">
        <v>200</v>
      </c>
      <c r="M228" t="s">
        <v>183</v>
      </c>
      <c r="N228">
        <v>4.5999999999999999E-2</v>
      </c>
      <c r="O228" t="s">
        <v>149</v>
      </c>
      <c r="P228" t="b">
        <v>0</v>
      </c>
      <c r="Q228">
        <v>138261413</v>
      </c>
      <c r="R228" t="s">
        <v>150</v>
      </c>
      <c r="S228">
        <v>1E-3</v>
      </c>
      <c r="T228" t="s">
        <v>184</v>
      </c>
      <c r="U228">
        <v>2021</v>
      </c>
      <c r="V228" t="s">
        <v>151</v>
      </c>
      <c r="W228" t="s">
        <v>201</v>
      </c>
      <c r="X228" t="s">
        <v>202</v>
      </c>
      <c r="Y228" t="s">
        <v>155</v>
      </c>
      <c r="Z228">
        <v>516100</v>
      </c>
      <c r="AA228">
        <v>253300</v>
      </c>
      <c r="AB228">
        <v>-0.30395486908298303</v>
      </c>
      <c r="AC228">
        <v>52.1657659569386</v>
      </c>
    </row>
    <row r="229" spans="1:29">
      <c r="A229" t="s">
        <v>178</v>
      </c>
      <c r="B229">
        <v>7299</v>
      </c>
      <c r="C229">
        <v>2039317</v>
      </c>
      <c r="D229" t="s">
        <v>164</v>
      </c>
      <c r="E229" t="s">
        <v>126</v>
      </c>
      <c r="F229" t="s">
        <v>179</v>
      </c>
      <c r="G229" t="s">
        <v>118</v>
      </c>
      <c r="H229" s="1">
        <v>45084.586805555555</v>
      </c>
      <c r="I229" t="s">
        <v>180</v>
      </c>
      <c r="J229" t="s">
        <v>116</v>
      </c>
      <c r="K229" t="s">
        <v>181</v>
      </c>
      <c r="L229" t="s">
        <v>182</v>
      </c>
      <c r="M229" t="s">
        <v>183</v>
      </c>
      <c r="N229">
        <v>3.8999999999999998E-3</v>
      </c>
      <c r="O229" t="s">
        <v>149</v>
      </c>
      <c r="P229" t="b">
        <v>0</v>
      </c>
      <c r="Q229">
        <v>138261413</v>
      </c>
      <c r="R229" t="s">
        <v>150</v>
      </c>
      <c r="S229">
        <v>1E-3</v>
      </c>
      <c r="T229" t="s">
        <v>184</v>
      </c>
      <c r="U229">
        <v>2023</v>
      </c>
      <c r="V229" t="s">
        <v>151</v>
      </c>
      <c r="W229" t="s">
        <v>185</v>
      </c>
      <c r="X229" t="s">
        <v>186</v>
      </c>
      <c r="Y229" t="s">
        <v>155</v>
      </c>
      <c r="Z229">
        <v>620600</v>
      </c>
      <c r="AA229">
        <v>309500</v>
      </c>
      <c r="AB229">
        <v>1.2588812496391699</v>
      </c>
      <c r="AC229">
        <v>52.638374352215699</v>
      </c>
    </row>
    <row r="230" spans="1:29">
      <c r="A230" t="s">
        <v>187</v>
      </c>
      <c r="B230">
        <v>7299</v>
      </c>
      <c r="C230">
        <v>1781223</v>
      </c>
      <c r="D230" t="s">
        <v>164</v>
      </c>
      <c r="E230" t="s">
        <v>126</v>
      </c>
      <c r="F230" t="s">
        <v>179</v>
      </c>
      <c r="G230" t="s">
        <v>118</v>
      </c>
      <c r="H230" s="1">
        <v>41976.418055555558</v>
      </c>
      <c r="I230" t="s">
        <v>180</v>
      </c>
      <c r="J230" t="s">
        <v>116</v>
      </c>
      <c r="K230" t="s">
        <v>181</v>
      </c>
      <c r="L230" t="s">
        <v>182</v>
      </c>
      <c r="M230" t="s">
        <v>183</v>
      </c>
      <c r="N230">
        <v>8.0000000000000002E-3</v>
      </c>
      <c r="O230" t="s">
        <v>149</v>
      </c>
      <c r="P230" t="b">
        <v>0</v>
      </c>
      <c r="Q230">
        <v>138261413</v>
      </c>
      <c r="R230" t="s">
        <v>150</v>
      </c>
      <c r="S230">
        <v>1E-3</v>
      </c>
      <c r="T230" t="s">
        <v>184</v>
      </c>
      <c r="U230">
        <v>2014</v>
      </c>
      <c r="V230" t="s">
        <v>151</v>
      </c>
      <c r="W230" t="s">
        <v>188</v>
      </c>
      <c r="X230" t="s">
        <v>189</v>
      </c>
      <c r="Y230" t="s">
        <v>155</v>
      </c>
      <c r="Z230">
        <v>636400</v>
      </c>
      <c r="AA230">
        <v>291600</v>
      </c>
      <c r="AB230">
        <v>1.4791973795069699</v>
      </c>
      <c r="AC230">
        <v>52.471107816141703</v>
      </c>
    </row>
    <row r="231" spans="1:29">
      <c r="A231" t="s">
        <v>206</v>
      </c>
      <c r="B231">
        <v>7299</v>
      </c>
      <c r="C231">
        <v>1958351</v>
      </c>
      <c r="D231" t="s">
        <v>164</v>
      </c>
      <c r="E231" t="s">
        <v>126</v>
      </c>
      <c r="F231" t="s">
        <v>179</v>
      </c>
      <c r="G231" t="s">
        <v>118</v>
      </c>
      <c r="H231" s="1">
        <v>43881.511111111111</v>
      </c>
      <c r="I231" t="s">
        <v>180</v>
      </c>
      <c r="J231" t="s">
        <v>116</v>
      </c>
      <c r="K231" t="s">
        <v>199</v>
      </c>
      <c r="L231" t="s">
        <v>200</v>
      </c>
      <c r="M231" t="s">
        <v>183</v>
      </c>
      <c r="N231">
        <v>7.6E-3</v>
      </c>
      <c r="O231" t="s">
        <v>149</v>
      </c>
      <c r="P231" t="b">
        <v>0</v>
      </c>
      <c r="Q231">
        <v>138261413</v>
      </c>
      <c r="R231" t="s">
        <v>150</v>
      </c>
      <c r="S231">
        <v>1E-3</v>
      </c>
      <c r="T231" t="s">
        <v>184</v>
      </c>
      <c r="U231">
        <v>2020</v>
      </c>
      <c r="V231" t="s">
        <v>151</v>
      </c>
      <c r="W231" t="s">
        <v>207</v>
      </c>
      <c r="X231" t="s">
        <v>208</v>
      </c>
      <c r="Y231" t="s">
        <v>155</v>
      </c>
      <c r="Z231">
        <v>515935</v>
      </c>
      <c r="AA231">
        <v>253417</v>
      </c>
      <c r="AB231">
        <v>-0.30632621725807402</v>
      </c>
      <c r="AC231">
        <v>52.1668520239771</v>
      </c>
    </row>
    <row r="232" spans="1:29">
      <c r="A232" t="s">
        <v>196</v>
      </c>
      <c r="B232">
        <v>7299</v>
      </c>
      <c r="C232">
        <v>1818949</v>
      </c>
      <c r="D232" t="s">
        <v>164</v>
      </c>
      <c r="E232" t="s">
        <v>126</v>
      </c>
      <c r="F232" t="s">
        <v>179</v>
      </c>
      <c r="G232" t="s">
        <v>118</v>
      </c>
      <c r="H232" s="1">
        <v>42347.625</v>
      </c>
      <c r="I232" t="s">
        <v>180</v>
      </c>
      <c r="J232" t="s">
        <v>116</v>
      </c>
      <c r="K232" t="s">
        <v>181</v>
      </c>
      <c r="L232" t="s">
        <v>182</v>
      </c>
      <c r="M232" t="s">
        <v>183</v>
      </c>
      <c r="N232">
        <v>1.2E-2</v>
      </c>
      <c r="O232" t="s">
        <v>149</v>
      </c>
      <c r="P232" t="b">
        <v>0</v>
      </c>
      <c r="Q232">
        <v>138261413</v>
      </c>
      <c r="R232" t="s">
        <v>150</v>
      </c>
      <c r="S232">
        <v>1E-3</v>
      </c>
      <c r="T232" t="s">
        <v>184</v>
      </c>
      <c r="U232">
        <v>2015</v>
      </c>
      <c r="V232" t="s">
        <v>151</v>
      </c>
      <c r="W232" t="s">
        <v>197</v>
      </c>
      <c r="X232" t="s">
        <v>186</v>
      </c>
      <c r="Y232" t="s">
        <v>155</v>
      </c>
      <c r="Z232">
        <v>624300</v>
      </c>
      <c r="AA232">
        <v>306800</v>
      </c>
      <c r="AB232">
        <v>1.3116346710660201</v>
      </c>
      <c r="AC232">
        <v>52.6126273253455</v>
      </c>
    </row>
    <row r="233" spans="1:29">
      <c r="A233" t="s">
        <v>187</v>
      </c>
      <c r="B233">
        <v>7299</v>
      </c>
      <c r="C233">
        <v>1997744</v>
      </c>
      <c r="D233" t="s">
        <v>164</v>
      </c>
      <c r="E233" t="s">
        <v>126</v>
      </c>
      <c r="F233" t="s">
        <v>205</v>
      </c>
      <c r="G233" t="s">
        <v>112</v>
      </c>
      <c r="H233" s="1">
        <v>44532.362500000003</v>
      </c>
      <c r="I233" t="s">
        <v>180</v>
      </c>
      <c r="J233" t="s">
        <v>116</v>
      </c>
      <c r="K233" t="s">
        <v>181</v>
      </c>
      <c r="L233" t="s">
        <v>182</v>
      </c>
      <c r="M233" t="s">
        <v>183</v>
      </c>
      <c r="N233">
        <v>1.4999999999999999E-2</v>
      </c>
      <c r="O233" t="s">
        <v>149</v>
      </c>
      <c r="P233" t="b">
        <v>0</v>
      </c>
      <c r="Q233">
        <v>138261413</v>
      </c>
      <c r="R233" t="s">
        <v>150</v>
      </c>
      <c r="S233">
        <v>1E-3</v>
      </c>
      <c r="T233" t="s">
        <v>184</v>
      </c>
      <c r="U233">
        <v>2021</v>
      </c>
      <c r="V233" t="s">
        <v>151</v>
      </c>
      <c r="W233" t="s">
        <v>188</v>
      </c>
      <c r="X233" t="s">
        <v>189</v>
      </c>
      <c r="Y233" t="s">
        <v>155</v>
      </c>
      <c r="Z233">
        <v>636400</v>
      </c>
      <c r="AA233">
        <v>291600</v>
      </c>
      <c r="AB233">
        <v>1.4791973795069699</v>
      </c>
      <c r="AC233">
        <v>52.471107816141703</v>
      </c>
    </row>
    <row r="234" spans="1:29">
      <c r="A234" t="s">
        <v>187</v>
      </c>
      <c r="B234">
        <v>7299</v>
      </c>
      <c r="C234">
        <v>1811782</v>
      </c>
      <c r="D234" t="s">
        <v>164</v>
      </c>
      <c r="E234" t="s">
        <v>126</v>
      </c>
      <c r="F234" t="s">
        <v>179</v>
      </c>
      <c r="G234" t="s">
        <v>118</v>
      </c>
      <c r="H234" s="1">
        <v>42284.65347222222</v>
      </c>
      <c r="I234" t="s">
        <v>180</v>
      </c>
      <c r="J234" t="s">
        <v>116</v>
      </c>
      <c r="K234" t="s">
        <v>181</v>
      </c>
      <c r="L234" t="s">
        <v>182</v>
      </c>
      <c r="M234" t="s">
        <v>183</v>
      </c>
      <c r="N234">
        <v>1.6E-2</v>
      </c>
      <c r="O234" t="s">
        <v>149</v>
      </c>
      <c r="P234" t="b">
        <v>0</v>
      </c>
      <c r="Q234">
        <v>138261413</v>
      </c>
      <c r="R234" t="s">
        <v>150</v>
      </c>
      <c r="S234">
        <v>1E-3</v>
      </c>
      <c r="T234" t="s">
        <v>184</v>
      </c>
      <c r="U234">
        <v>2015</v>
      </c>
      <c r="V234" t="s">
        <v>151</v>
      </c>
      <c r="W234" t="s">
        <v>188</v>
      </c>
      <c r="X234" t="s">
        <v>189</v>
      </c>
      <c r="Y234" t="s">
        <v>155</v>
      </c>
      <c r="Z234">
        <v>636400</v>
      </c>
      <c r="AA234">
        <v>291600</v>
      </c>
      <c r="AB234">
        <v>1.4791973795069699</v>
      </c>
      <c r="AC234">
        <v>52.471107816141703</v>
      </c>
    </row>
    <row r="235" spans="1:29">
      <c r="A235" t="s">
        <v>241</v>
      </c>
      <c r="B235">
        <v>7299</v>
      </c>
      <c r="C235">
        <v>1531875</v>
      </c>
      <c r="D235" t="s">
        <v>164</v>
      </c>
      <c r="E235" t="s">
        <v>126</v>
      </c>
      <c r="F235" t="s">
        <v>179</v>
      </c>
      <c r="G235" t="s">
        <v>118</v>
      </c>
      <c r="H235" s="1">
        <v>42214.565972222219</v>
      </c>
      <c r="I235" t="s">
        <v>180</v>
      </c>
      <c r="J235" t="s">
        <v>116</v>
      </c>
      <c r="K235" t="s">
        <v>165</v>
      </c>
      <c r="L235" t="s">
        <v>166</v>
      </c>
      <c r="M235" t="s">
        <v>183</v>
      </c>
      <c r="N235">
        <v>9.7000000000000003E-3</v>
      </c>
      <c r="O235" t="s">
        <v>149</v>
      </c>
      <c r="P235" t="b">
        <v>0</v>
      </c>
      <c r="Q235">
        <v>138261413</v>
      </c>
      <c r="R235" t="s">
        <v>150</v>
      </c>
      <c r="S235">
        <v>1E-3</v>
      </c>
      <c r="T235" t="s">
        <v>184</v>
      </c>
      <c r="U235">
        <v>2015</v>
      </c>
      <c r="V235" t="s">
        <v>151</v>
      </c>
      <c r="W235" t="s">
        <v>242</v>
      </c>
      <c r="X235" t="s">
        <v>243</v>
      </c>
      <c r="Y235" t="s">
        <v>155</v>
      </c>
      <c r="Z235">
        <v>456840</v>
      </c>
      <c r="AA235">
        <v>455364</v>
      </c>
      <c r="AB235">
        <v>-1.13455725358881</v>
      </c>
      <c r="AC235">
        <v>53.991201424557502</v>
      </c>
    </row>
    <row r="236" spans="1:29">
      <c r="A236" t="s">
        <v>187</v>
      </c>
      <c r="B236">
        <v>7299</v>
      </c>
      <c r="C236">
        <v>1783750</v>
      </c>
      <c r="D236" t="s">
        <v>164</v>
      </c>
      <c r="E236" t="s">
        <v>126</v>
      </c>
      <c r="F236" t="s">
        <v>179</v>
      </c>
      <c r="G236" t="s">
        <v>118</v>
      </c>
      <c r="H236" s="1">
        <v>42010.331250000003</v>
      </c>
      <c r="I236" t="s">
        <v>180</v>
      </c>
      <c r="J236" t="s">
        <v>116</v>
      </c>
      <c r="K236" t="s">
        <v>181</v>
      </c>
      <c r="L236" t="s">
        <v>182</v>
      </c>
      <c r="M236" t="s">
        <v>183</v>
      </c>
      <c r="N236">
        <v>7.0000000000000001E-3</v>
      </c>
      <c r="O236" t="s">
        <v>149</v>
      </c>
      <c r="P236" t="b">
        <v>0</v>
      </c>
      <c r="Q236">
        <v>138261413</v>
      </c>
      <c r="R236" t="s">
        <v>150</v>
      </c>
      <c r="S236">
        <v>1E-3</v>
      </c>
      <c r="T236" t="s">
        <v>184</v>
      </c>
      <c r="U236">
        <v>2015</v>
      </c>
      <c r="V236" t="s">
        <v>151</v>
      </c>
      <c r="W236" t="s">
        <v>188</v>
      </c>
      <c r="X236" t="s">
        <v>189</v>
      </c>
      <c r="Y236" t="s">
        <v>155</v>
      </c>
      <c r="Z236">
        <v>636400</v>
      </c>
      <c r="AA236">
        <v>291600</v>
      </c>
      <c r="AB236">
        <v>1.4791973795069699</v>
      </c>
      <c r="AC236">
        <v>52.471107816141703</v>
      </c>
    </row>
    <row r="237" spans="1:29">
      <c r="A237" t="s">
        <v>206</v>
      </c>
      <c r="B237">
        <v>7299</v>
      </c>
      <c r="C237">
        <v>1862560</v>
      </c>
      <c r="D237" t="s">
        <v>164</v>
      </c>
      <c r="E237" t="s">
        <v>126</v>
      </c>
      <c r="F237" t="s">
        <v>179</v>
      </c>
      <c r="G237" t="s">
        <v>118</v>
      </c>
      <c r="H237" s="1">
        <v>42772.429166666669</v>
      </c>
      <c r="I237" t="s">
        <v>180</v>
      </c>
      <c r="J237" t="s">
        <v>116</v>
      </c>
      <c r="K237" t="s">
        <v>199</v>
      </c>
      <c r="L237" t="s">
        <v>200</v>
      </c>
      <c r="M237" t="s">
        <v>183</v>
      </c>
      <c r="N237">
        <v>1.4999999999999999E-2</v>
      </c>
      <c r="O237" t="s">
        <v>149</v>
      </c>
      <c r="P237" t="b">
        <v>0</v>
      </c>
      <c r="Q237">
        <v>138261413</v>
      </c>
      <c r="R237" t="s">
        <v>150</v>
      </c>
      <c r="S237">
        <v>1E-3</v>
      </c>
      <c r="T237" t="s">
        <v>184</v>
      </c>
      <c r="U237">
        <v>2017</v>
      </c>
      <c r="V237" t="s">
        <v>151</v>
      </c>
      <c r="W237" t="s">
        <v>207</v>
      </c>
      <c r="X237" t="s">
        <v>208</v>
      </c>
      <c r="Y237" t="s">
        <v>155</v>
      </c>
      <c r="Z237">
        <v>515935</v>
      </c>
      <c r="AA237">
        <v>253417</v>
      </c>
      <c r="AB237">
        <v>-0.30632621725807402</v>
      </c>
      <c r="AC237">
        <v>52.1668520239771</v>
      </c>
    </row>
    <row r="238" spans="1:29">
      <c r="A238" t="s">
        <v>178</v>
      </c>
      <c r="B238">
        <v>7299</v>
      </c>
      <c r="C238">
        <v>2024399</v>
      </c>
      <c r="D238" t="s">
        <v>164</v>
      </c>
      <c r="E238" t="s">
        <v>126</v>
      </c>
      <c r="F238" t="s">
        <v>179</v>
      </c>
      <c r="G238" t="s">
        <v>118</v>
      </c>
      <c r="H238" s="1">
        <v>44881.568749999999</v>
      </c>
      <c r="I238" t="s">
        <v>180</v>
      </c>
      <c r="J238" t="s">
        <v>116</v>
      </c>
      <c r="K238" t="s">
        <v>181</v>
      </c>
      <c r="L238" t="s">
        <v>182</v>
      </c>
      <c r="M238" t="s">
        <v>183</v>
      </c>
      <c r="N238">
        <v>4.4999999999999997E-3</v>
      </c>
      <c r="O238" t="s">
        <v>149</v>
      </c>
      <c r="P238" t="b">
        <v>0</v>
      </c>
      <c r="Q238">
        <v>138261413</v>
      </c>
      <c r="R238" t="s">
        <v>150</v>
      </c>
      <c r="S238">
        <v>1E-3</v>
      </c>
      <c r="T238" t="s">
        <v>184</v>
      </c>
      <c r="U238">
        <v>2022</v>
      </c>
      <c r="V238" t="s">
        <v>151</v>
      </c>
      <c r="W238" t="s">
        <v>185</v>
      </c>
      <c r="X238" t="s">
        <v>186</v>
      </c>
      <c r="Y238" t="s">
        <v>155</v>
      </c>
      <c r="Z238">
        <v>620600</v>
      </c>
      <c r="AA238">
        <v>309500</v>
      </c>
      <c r="AB238">
        <v>1.2588812496391699</v>
      </c>
      <c r="AC238">
        <v>52.638374352215699</v>
      </c>
    </row>
    <row r="239" spans="1:29">
      <c r="A239" t="s">
        <v>214</v>
      </c>
      <c r="B239">
        <v>7299</v>
      </c>
      <c r="C239">
        <v>5252175</v>
      </c>
      <c r="D239" t="s">
        <v>164</v>
      </c>
      <c r="E239" t="s">
        <v>126</v>
      </c>
      <c r="F239" t="s">
        <v>205</v>
      </c>
      <c r="G239" t="s">
        <v>112</v>
      </c>
      <c r="H239" s="1">
        <v>43258.729166666664</v>
      </c>
      <c r="I239" t="s">
        <v>180</v>
      </c>
      <c r="J239" t="s">
        <v>116</v>
      </c>
      <c r="K239" t="s">
        <v>215</v>
      </c>
      <c r="L239" t="s">
        <v>216</v>
      </c>
      <c r="M239" t="s">
        <v>183</v>
      </c>
      <c r="N239">
        <v>2.3E-2</v>
      </c>
      <c r="O239" t="s">
        <v>149</v>
      </c>
      <c r="P239" t="b">
        <v>0</v>
      </c>
      <c r="Q239">
        <v>138261413</v>
      </c>
      <c r="R239" t="s">
        <v>150</v>
      </c>
      <c r="S239">
        <v>1E-3</v>
      </c>
      <c r="T239" t="s">
        <v>184</v>
      </c>
      <c r="U239">
        <v>2018</v>
      </c>
      <c r="V239" t="s">
        <v>151</v>
      </c>
      <c r="W239" t="s">
        <v>217</v>
      </c>
      <c r="X239" t="s">
        <v>218</v>
      </c>
      <c r="Y239" t="s">
        <v>155</v>
      </c>
      <c r="Z239">
        <v>376325</v>
      </c>
      <c r="AA239">
        <v>405313</v>
      </c>
      <c r="AB239">
        <v>-2.35874412504654</v>
      </c>
      <c r="AC239">
        <v>53.543918148915097</v>
      </c>
    </row>
    <row r="240" spans="1:29">
      <c r="A240" t="s">
        <v>178</v>
      </c>
      <c r="B240">
        <v>7299</v>
      </c>
      <c r="C240">
        <v>1784945</v>
      </c>
      <c r="D240" t="s">
        <v>164</v>
      </c>
      <c r="E240" t="s">
        <v>126</v>
      </c>
      <c r="F240" t="s">
        <v>179</v>
      </c>
      <c r="G240" t="s">
        <v>118</v>
      </c>
      <c r="H240" s="1">
        <v>42020.62222222222</v>
      </c>
      <c r="I240" t="s">
        <v>180</v>
      </c>
      <c r="J240" t="s">
        <v>116</v>
      </c>
      <c r="K240" t="s">
        <v>181</v>
      </c>
      <c r="L240" t="s">
        <v>182</v>
      </c>
      <c r="M240" t="s">
        <v>183</v>
      </c>
      <c r="N240">
        <v>8.0000000000000002E-3</v>
      </c>
      <c r="O240" t="s">
        <v>149</v>
      </c>
      <c r="P240" t="b">
        <v>0</v>
      </c>
      <c r="Q240">
        <v>138261413</v>
      </c>
      <c r="R240" t="s">
        <v>150</v>
      </c>
      <c r="S240">
        <v>1E-3</v>
      </c>
      <c r="T240" t="s">
        <v>184</v>
      </c>
      <c r="U240">
        <v>2015</v>
      </c>
      <c r="V240" t="s">
        <v>151</v>
      </c>
      <c r="W240" t="s">
        <v>185</v>
      </c>
      <c r="X240" t="s">
        <v>186</v>
      </c>
      <c r="Y240" t="s">
        <v>155</v>
      </c>
      <c r="Z240">
        <v>620600</v>
      </c>
      <c r="AA240">
        <v>309500</v>
      </c>
      <c r="AB240">
        <v>1.2588812496391699</v>
      </c>
      <c r="AC240">
        <v>52.638374352215699</v>
      </c>
    </row>
    <row r="241" spans="1:29">
      <c r="A241" t="s">
        <v>203</v>
      </c>
      <c r="B241">
        <v>7299</v>
      </c>
      <c r="C241">
        <v>1850957</v>
      </c>
      <c r="D241" t="s">
        <v>164</v>
      </c>
      <c r="E241" t="s">
        <v>126</v>
      </c>
      <c r="F241" t="s">
        <v>179</v>
      </c>
      <c r="G241" t="s">
        <v>118</v>
      </c>
      <c r="H241" s="1">
        <v>42676.381944444445</v>
      </c>
      <c r="I241" t="s">
        <v>180</v>
      </c>
      <c r="J241" t="s">
        <v>116</v>
      </c>
      <c r="K241" t="s">
        <v>146</v>
      </c>
      <c r="L241" t="s">
        <v>147</v>
      </c>
      <c r="M241" t="s">
        <v>183</v>
      </c>
      <c r="N241">
        <v>7.0999999999999994E-2</v>
      </c>
      <c r="O241" t="s">
        <v>149</v>
      </c>
      <c r="P241" t="b">
        <v>0</v>
      </c>
      <c r="Q241">
        <v>138261413</v>
      </c>
      <c r="R241" t="s">
        <v>150</v>
      </c>
      <c r="S241">
        <v>1E-3</v>
      </c>
      <c r="T241" t="s">
        <v>184</v>
      </c>
      <c r="U241">
        <v>2016</v>
      </c>
      <c r="V241" t="s">
        <v>151</v>
      </c>
      <c r="W241" t="s">
        <v>204</v>
      </c>
      <c r="X241" t="s">
        <v>154</v>
      </c>
      <c r="Y241" t="s">
        <v>155</v>
      </c>
      <c r="Z241">
        <v>507500</v>
      </c>
      <c r="AA241">
        <v>299100</v>
      </c>
      <c r="AB241">
        <v>-0.41497245145673001</v>
      </c>
      <c r="AC241">
        <v>52.579097446717</v>
      </c>
    </row>
    <row r="242" spans="1:29">
      <c r="A242" t="s">
        <v>206</v>
      </c>
      <c r="B242">
        <v>7299</v>
      </c>
      <c r="C242">
        <v>1847648</v>
      </c>
      <c r="D242" t="s">
        <v>164</v>
      </c>
      <c r="E242" t="s">
        <v>126</v>
      </c>
      <c r="F242" t="s">
        <v>179</v>
      </c>
      <c r="G242" t="s">
        <v>118</v>
      </c>
      <c r="H242" s="1">
        <v>42654.701388888891</v>
      </c>
      <c r="I242" t="s">
        <v>180</v>
      </c>
      <c r="J242" t="s">
        <v>116</v>
      </c>
      <c r="K242" t="s">
        <v>199</v>
      </c>
      <c r="L242" t="s">
        <v>200</v>
      </c>
      <c r="M242" t="s">
        <v>183</v>
      </c>
      <c r="N242">
        <v>5.3999999999999999E-2</v>
      </c>
      <c r="O242" t="s">
        <v>149</v>
      </c>
      <c r="P242" t="b">
        <v>0</v>
      </c>
      <c r="Q242">
        <v>138261413</v>
      </c>
      <c r="R242" t="s">
        <v>150</v>
      </c>
      <c r="S242">
        <v>1E-3</v>
      </c>
      <c r="T242" t="s">
        <v>184</v>
      </c>
      <c r="U242">
        <v>2016</v>
      </c>
      <c r="V242" t="s">
        <v>151</v>
      </c>
      <c r="W242" t="s">
        <v>207</v>
      </c>
      <c r="X242" t="s">
        <v>208</v>
      </c>
      <c r="Y242" t="s">
        <v>155</v>
      </c>
      <c r="Z242">
        <v>515935</v>
      </c>
      <c r="AA242">
        <v>253417</v>
      </c>
      <c r="AB242">
        <v>-0.30632621725807402</v>
      </c>
      <c r="AC242">
        <v>52.1668520239771</v>
      </c>
    </row>
    <row r="243" spans="1:29">
      <c r="A243" t="s">
        <v>206</v>
      </c>
      <c r="B243">
        <v>7299</v>
      </c>
      <c r="C243">
        <v>1869163</v>
      </c>
      <c r="D243" t="s">
        <v>164</v>
      </c>
      <c r="E243" t="s">
        <v>126</v>
      </c>
      <c r="F243" t="s">
        <v>179</v>
      </c>
      <c r="G243" t="s">
        <v>118</v>
      </c>
      <c r="H243" s="1">
        <v>42850.393055555556</v>
      </c>
      <c r="I243" t="s">
        <v>180</v>
      </c>
      <c r="J243" t="s">
        <v>116</v>
      </c>
      <c r="K243" t="s">
        <v>199</v>
      </c>
      <c r="L243" t="s">
        <v>200</v>
      </c>
      <c r="M243" t="s">
        <v>183</v>
      </c>
      <c r="N243">
        <v>0.05</v>
      </c>
      <c r="O243" t="s">
        <v>149</v>
      </c>
      <c r="P243" t="b">
        <v>0</v>
      </c>
      <c r="Q243">
        <v>138261413</v>
      </c>
      <c r="R243" t="s">
        <v>150</v>
      </c>
      <c r="S243">
        <v>1E-3</v>
      </c>
      <c r="T243" t="s">
        <v>184</v>
      </c>
      <c r="U243">
        <v>2017</v>
      </c>
      <c r="V243" t="s">
        <v>151</v>
      </c>
      <c r="W243" t="s">
        <v>207</v>
      </c>
      <c r="X243" t="s">
        <v>208</v>
      </c>
      <c r="Y243" t="s">
        <v>155</v>
      </c>
      <c r="Z243">
        <v>515935</v>
      </c>
      <c r="AA243">
        <v>253417</v>
      </c>
      <c r="AB243">
        <v>-0.30632621725807402</v>
      </c>
      <c r="AC243">
        <v>52.1668520239771</v>
      </c>
    </row>
    <row r="244" spans="1:29">
      <c r="A244" t="s">
        <v>187</v>
      </c>
      <c r="B244">
        <v>7299</v>
      </c>
      <c r="C244">
        <v>1951469</v>
      </c>
      <c r="D244" t="s">
        <v>164</v>
      </c>
      <c r="E244" t="s">
        <v>126</v>
      </c>
      <c r="F244" t="s">
        <v>205</v>
      </c>
      <c r="G244" t="s">
        <v>112</v>
      </c>
      <c r="H244" s="1">
        <v>43794.344444444447</v>
      </c>
      <c r="I244" t="s">
        <v>180</v>
      </c>
      <c r="J244" t="s">
        <v>116</v>
      </c>
      <c r="K244" t="s">
        <v>181</v>
      </c>
      <c r="L244" t="s">
        <v>182</v>
      </c>
      <c r="M244" t="s">
        <v>183</v>
      </c>
      <c r="N244">
        <v>8.3999999999999995E-3</v>
      </c>
      <c r="O244" t="s">
        <v>149</v>
      </c>
      <c r="P244" t="b">
        <v>0</v>
      </c>
      <c r="Q244">
        <v>138261413</v>
      </c>
      <c r="R244" t="s">
        <v>150</v>
      </c>
      <c r="S244">
        <v>1E-3</v>
      </c>
      <c r="T244" t="s">
        <v>184</v>
      </c>
      <c r="U244">
        <v>2019</v>
      </c>
      <c r="V244" t="s">
        <v>151</v>
      </c>
      <c r="W244" t="s">
        <v>188</v>
      </c>
      <c r="X244" t="s">
        <v>189</v>
      </c>
      <c r="Y244" t="s">
        <v>155</v>
      </c>
      <c r="Z244">
        <v>636400</v>
      </c>
      <c r="AA244">
        <v>291600</v>
      </c>
      <c r="AB244">
        <v>1.4791973795069699</v>
      </c>
      <c r="AC244">
        <v>52.471107816141703</v>
      </c>
    </row>
    <row r="245" spans="1:29">
      <c r="A245" t="s">
        <v>178</v>
      </c>
      <c r="B245">
        <v>7299</v>
      </c>
      <c r="C245">
        <v>1982078</v>
      </c>
      <c r="D245" t="s">
        <v>164</v>
      </c>
      <c r="E245" t="s">
        <v>126</v>
      </c>
      <c r="F245" t="s">
        <v>179</v>
      </c>
      <c r="G245" t="s">
        <v>118</v>
      </c>
      <c r="H245" s="1">
        <v>44329.587500000001</v>
      </c>
      <c r="I245" t="s">
        <v>180</v>
      </c>
      <c r="J245" t="s">
        <v>116</v>
      </c>
      <c r="K245" t="s">
        <v>181</v>
      </c>
      <c r="L245" t="s">
        <v>182</v>
      </c>
      <c r="M245" t="s">
        <v>183</v>
      </c>
      <c r="N245">
        <v>4.7999999999999996E-3</v>
      </c>
      <c r="O245" t="s">
        <v>149</v>
      </c>
      <c r="P245" t="b">
        <v>0</v>
      </c>
      <c r="Q245">
        <v>138261413</v>
      </c>
      <c r="R245" t="s">
        <v>150</v>
      </c>
      <c r="S245">
        <v>1E-3</v>
      </c>
      <c r="T245" t="s">
        <v>184</v>
      </c>
      <c r="U245">
        <v>2021</v>
      </c>
      <c r="V245" t="s">
        <v>151</v>
      </c>
      <c r="W245" t="s">
        <v>185</v>
      </c>
      <c r="X245" t="s">
        <v>186</v>
      </c>
      <c r="Y245" t="s">
        <v>155</v>
      </c>
      <c r="Z245">
        <v>620600</v>
      </c>
      <c r="AA245">
        <v>309500</v>
      </c>
      <c r="AB245">
        <v>1.2588812496391699</v>
      </c>
      <c r="AC245">
        <v>52.638374352215699</v>
      </c>
    </row>
    <row r="246" spans="1:29">
      <c r="A246" t="s">
        <v>187</v>
      </c>
      <c r="B246">
        <v>7299</v>
      </c>
      <c r="C246">
        <v>1791157</v>
      </c>
      <c r="D246" t="s">
        <v>164</v>
      </c>
      <c r="E246" t="s">
        <v>126</v>
      </c>
      <c r="F246" t="s">
        <v>179</v>
      </c>
      <c r="G246" t="s">
        <v>118</v>
      </c>
      <c r="H246" s="1">
        <v>42086.326388888891</v>
      </c>
      <c r="I246" t="s">
        <v>180</v>
      </c>
      <c r="J246" t="s">
        <v>116</v>
      </c>
      <c r="K246" t="s">
        <v>181</v>
      </c>
      <c r="L246" t="s">
        <v>182</v>
      </c>
      <c r="M246" t="s">
        <v>183</v>
      </c>
      <c r="N246">
        <v>1.7999999999999999E-2</v>
      </c>
      <c r="O246" t="s">
        <v>149</v>
      </c>
      <c r="P246" t="b">
        <v>0</v>
      </c>
      <c r="Q246">
        <v>138261413</v>
      </c>
      <c r="R246" t="s">
        <v>150</v>
      </c>
      <c r="S246">
        <v>1E-3</v>
      </c>
      <c r="T246" t="s">
        <v>184</v>
      </c>
      <c r="U246">
        <v>2015</v>
      </c>
      <c r="V246" t="s">
        <v>151</v>
      </c>
      <c r="W246" t="s">
        <v>188</v>
      </c>
      <c r="X246" t="s">
        <v>189</v>
      </c>
      <c r="Y246" t="s">
        <v>155</v>
      </c>
      <c r="Z246">
        <v>636400</v>
      </c>
      <c r="AA246">
        <v>291600</v>
      </c>
      <c r="AB246">
        <v>1.4791973795069699</v>
      </c>
      <c r="AC246">
        <v>52.471107816141703</v>
      </c>
    </row>
    <row r="247" spans="1:29">
      <c r="A247" t="s">
        <v>235</v>
      </c>
      <c r="B247">
        <v>7299</v>
      </c>
      <c r="C247">
        <v>4641139</v>
      </c>
      <c r="D247" t="s">
        <v>164</v>
      </c>
      <c r="E247" t="s">
        <v>126</v>
      </c>
      <c r="F247" t="s">
        <v>205</v>
      </c>
      <c r="G247" t="s">
        <v>112</v>
      </c>
      <c r="H247" s="1">
        <v>42408.355555555558</v>
      </c>
      <c r="I247" t="s">
        <v>180</v>
      </c>
      <c r="J247" t="s">
        <v>116</v>
      </c>
      <c r="K247" t="s">
        <v>237</v>
      </c>
      <c r="L247" t="s">
        <v>238</v>
      </c>
      <c r="M247" t="s">
        <v>183</v>
      </c>
      <c r="N247">
        <v>1.2E-2</v>
      </c>
      <c r="O247" t="s">
        <v>149</v>
      </c>
      <c r="P247" t="b">
        <v>0</v>
      </c>
      <c r="Q247">
        <v>138261413</v>
      </c>
      <c r="R247" t="s">
        <v>150</v>
      </c>
      <c r="S247">
        <v>1E-3</v>
      </c>
      <c r="T247" t="s">
        <v>184</v>
      </c>
      <c r="U247">
        <v>2016</v>
      </c>
      <c r="V247" t="s">
        <v>151</v>
      </c>
      <c r="W247" t="s">
        <v>239</v>
      </c>
      <c r="X247" t="s">
        <v>240</v>
      </c>
      <c r="Y247" t="s">
        <v>155</v>
      </c>
      <c r="Z247">
        <v>419190</v>
      </c>
      <c r="AA247">
        <v>291450</v>
      </c>
      <c r="AB247">
        <v>-1.7186140218863399</v>
      </c>
      <c r="AC247">
        <v>52.520595493892301</v>
      </c>
    </row>
    <row r="248" spans="1:29">
      <c r="A248" t="s">
        <v>206</v>
      </c>
      <c r="B248">
        <v>7299</v>
      </c>
      <c r="C248">
        <v>1989086</v>
      </c>
      <c r="D248" t="s">
        <v>164</v>
      </c>
      <c r="E248" t="s">
        <v>126</v>
      </c>
      <c r="F248" t="s">
        <v>179</v>
      </c>
      <c r="G248" t="s">
        <v>118</v>
      </c>
      <c r="H248" s="1">
        <v>44420.527083333334</v>
      </c>
      <c r="I248" t="s">
        <v>180</v>
      </c>
      <c r="J248" t="s">
        <v>116</v>
      </c>
      <c r="K248" t="s">
        <v>199</v>
      </c>
      <c r="L248" t="s">
        <v>200</v>
      </c>
      <c r="M248" t="s">
        <v>148</v>
      </c>
      <c r="N248">
        <v>4.2000000000000003E-2</v>
      </c>
      <c r="O248" t="s">
        <v>149</v>
      </c>
      <c r="P248" t="b">
        <v>0</v>
      </c>
      <c r="Q248">
        <v>138261413</v>
      </c>
      <c r="R248" t="s">
        <v>150</v>
      </c>
      <c r="S248">
        <v>1E-3</v>
      </c>
      <c r="T248" t="s">
        <v>184</v>
      </c>
      <c r="U248">
        <v>2021</v>
      </c>
      <c r="V248" t="s">
        <v>151</v>
      </c>
      <c r="W248" t="s">
        <v>207</v>
      </c>
      <c r="X248" t="s">
        <v>208</v>
      </c>
      <c r="Y248" t="s">
        <v>155</v>
      </c>
      <c r="Z248">
        <v>515935</v>
      </c>
      <c r="AA248">
        <v>253417</v>
      </c>
      <c r="AB248">
        <v>-0.30632621725807402</v>
      </c>
      <c r="AC248">
        <v>52.1668520239771</v>
      </c>
    </row>
    <row r="249" spans="1:29">
      <c r="A249" t="s">
        <v>288</v>
      </c>
      <c r="B249">
        <v>7299</v>
      </c>
      <c r="C249">
        <v>5282851</v>
      </c>
      <c r="D249" t="s">
        <v>164</v>
      </c>
      <c r="E249" t="s">
        <v>126</v>
      </c>
      <c r="F249" t="s">
        <v>205</v>
      </c>
      <c r="G249" t="s">
        <v>112</v>
      </c>
      <c r="H249" s="1">
        <v>43783.622916666667</v>
      </c>
      <c r="I249" t="s">
        <v>180</v>
      </c>
      <c r="J249" t="s">
        <v>116</v>
      </c>
      <c r="K249" t="s">
        <v>256</v>
      </c>
      <c r="L249" t="s">
        <v>257</v>
      </c>
      <c r="M249" t="s">
        <v>183</v>
      </c>
      <c r="N249">
        <v>8.5000000000000006E-3</v>
      </c>
      <c r="O249" t="s">
        <v>149</v>
      </c>
      <c r="P249" t="b">
        <v>0</v>
      </c>
      <c r="Q249">
        <v>138261413</v>
      </c>
      <c r="R249" t="s">
        <v>150</v>
      </c>
      <c r="S249">
        <v>1E-3</v>
      </c>
      <c r="T249" t="s">
        <v>184</v>
      </c>
      <c r="U249">
        <v>2019</v>
      </c>
      <c r="V249" t="s">
        <v>151</v>
      </c>
      <c r="W249" t="s">
        <v>289</v>
      </c>
      <c r="X249" t="s">
        <v>290</v>
      </c>
      <c r="Y249" t="s">
        <v>155</v>
      </c>
      <c r="Z249">
        <v>347589</v>
      </c>
      <c r="AA249">
        <v>412612</v>
      </c>
      <c r="AB249">
        <v>-2.7935865486517399</v>
      </c>
      <c r="AC249">
        <v>53.607429655734201</v>
      </c>
    </row>
    <row r="250" spans="1:29">
      <c r="A250" t="s">
        <v>187</v>
      </c>
      <c r="B250">
        <v>7299</v>
      </c>
      <c r="C250">
        <v>1842628</v>
      </c>
      <c r="D250" t="s">
        <v>164</v>
      </c>
      <c r="E250" t="s">
        <v>126</v>
      </c>
      <c r="F250" t="s">
        <v>179</v>
      </c>
      <c r="G250" t="s">
        <v>118</v>
      </c>
      <c r="H250" s="1">
        <v>42605.377083333333</v>
      </c>
      <c r="I250" t="s">
        <v>180</v>
      </c>
      <c r="J250" t="s">
        <v>116</v>
      </c>
      <c r="K250" t="s">
        <v>181</v>
      </c>
      <c r="L250" t="s">
        <v>182</v>
      </c>
      <c r="M250" t="s">
        <v>183</v>
      </c>
      <c r="N250">
        <v>7.3999999999999996E-2</v>
      </c>
      <c r="O250" t="s">
        <v>149</v>
      </c>
      <c r="P250" t="b">
        <v>0</v>
      </c>
      <c r="Q250">
        <v>138261413</v>
      </c>
      <c r="R250" t="s">
        <v>150</v>
      </c>
      <c r="S250">
        <v>1E-3</v>
      </c>
      <c r="T250" t="s">
        <v>184</v>
      </c>
      <c r="U250">
        <v>2016</v>
      </c>
      <c r="V250" t="s">
        <v>151</v>
      </c>
      <c r="W250" t="s">
        <v>188</v>
      </c>
      <c r="X250" t="s">
        <v>189</v>
      </c>
      <c r="Y250" t="s">
        <v>155</v>
      </c>
      <c r="Z250">
        <v>636400</v>
      </c>
      <c r="AA250">
        <v>291600</v>
      </c>
      <c r="AB250">
        <v>1.4791973795069699</v>
      </c>
      <c r="AC250">
        <v>52.471107816141703</v>
      </c>
    </row>
    <row r="251" spans="1:29">
      <c r="A251" t="s">
        <v>196</v>
      </c>
      <c r="B251">
        <v>7299</v>
      </c>
      <c r="C251">
        <v>1811940</v>
      </c>
      <c r="D251" t="s">
        <v>164</v>
      </c>
      <c r="E251" t="s">
        <v>126</v>
      </c>
      <c r="F251" t="s">
        <v>179</v>
      </c>
      <c r="G251" t="s">
        <v>118</v>
      </c>
      <c r="H251" s="1">
        <v>42286.617361111108</v>
      </c>
      <c r="I251" t="s">
        <v>180</v>
      </c>
      <c r="J251" t="s">
        <v>116</v>
      </c>
      <c r="K251" t="s">
        <v>181</v>
      </c>
      <c r="L251" t="s">
        <v>182</v>
      </c>
      <c r="M251" t="s">
        <v>183</v>
      </c>
      <c r="N251">
        <v>2.1999999999999999E-2</v>
      </c>
      <c r="O251" t="s">
        <v>149</v>
      </c>
      <c r="P251" t="b">
        <v>0</v>
      </c>
      <c r="Q251">
        <v>138261413</v>
      </c>
      <c r="R251" t="s">
        <v>150</v>
      </c>
      <c r="S251">
        <v>1E-3</v>
      </c>
      <c r="T251" t="s">
        <v>184</v>
      </c>
      <c r="U251">
        <v>2015</v>
      </c>
      <c r="V251" t="s">
        <v>151</v>
      </c>
      <c r="W251" t="s">
        <v>197</v>
      </c>
      <c r="X251" t="s">
        <v>186</v>
      </c>
      <c r="Y251" t="s">
        <v>155</v>
      </c>
      <c r="Z251">
        <v>624300</v>
      </c>
      <c r="AA251">
        <v>306800</v>
      </c>
      <c r="AB251">
        <v>1.3116346710660201</v>
      </c>
      <c r="AC251">
        <v>52.6126273253455</v>
      </c>
    </row>
    <row r="252" spans="1:29">
      <c r="A252" t="s">
        <v>203</v>
      </c>
      <c r="B252">
        <v>7299</v>
      </c>
      <c r="C252">
        <v>2024477</v>
      </c>
      <c r="D252" t="s">
        <v>164</v>
      </c>
      <c r="E252" t="s">
        <v>126</v>
      </c>
      <c r="F252" t="s">
        <v>179</v>
      </c>
      <c r="G252" t="s">
        <v>118</v>
      </c>
      <c r="H252" s="1">
        <v>44886.481249999997</v>
      </c>
      <c r="I252" t="s">
        <v>180</v>
      </c>
      <c r="J252" t="s">
        <v>116</v>
      </c>
      <c r="K252" t="s">
        <v>146</v>
      </c>
      <c r="L252" t="s">
        <v>147</v>
      </c>
      <c r="M252" t="s">
        <v>183</v>
      </c>
      <c r="N252">
        <v>1.4E-2</v>
      </c>
      <c r="O252" t="s">
        <v>149</v>
      </c>
      <c r="P252" t="b">
        <v>0</v>
      </c>
      <c r="Q252">
        <v>138261413</v>
      </c>
      <c r="R252" t="s">
        <v>150</v>
      </c>
      <c r="S252">
        <v>1E-3</v>
      </c>
      <c r="T252" t="s">
        <v>184</v>
      </c>
      <c r="U252">
        <v>2022</v>
      </c>
      <c r="V252" t="s">
        <v>151</v>
      </c>
      <c r="W252" t="s">
        <v>204</v>
      </c>
      <c r="X252" t="s">
        <v>154</v>
      </c>
      <c r="Y252" t="s">
        <v>155</v>
      </c>
      <c r="Z252">
        <v>507500</v>
      </c>
      <c r="AA252">
        <v>299100</v>
      </c>
      <c r="AB252">
        <v>-0.41497245145673001</v>
      </c>
      <c r="AC252">
        <v>52.579097446717</v>
      </c>
    </row>
    <row r="253" spans="1:29">
      <c r="A253" t="s">
        <v>310</v>
      </c>
      <c r="B253">
        <v>7299</v>
      </c>
      <c r="C253">
        <v>2006827</v>
      </c>
      <c r="D253" t="s">
        <v>164</v>
      </c>
      <c r="E253" t="s">
        <v>126</v>
      </c>
      <c r="F253" t="s">
        <v>236</v>
      </c>
      <c r="G253" t="s">
        <v>115</v>
      </c>
      <c r="H253" s="1">
        <v>44670.535416666666</v>
      </c>
      <c r="I253" t="s">
        <v>180</v>
      </c>
      <c r="J253" t="s">
        <v>116</v>
      </c>
      <c r="K253" t="s">
        <v>199</v>
      </c>
      <c r="L253" t="s">
        <v>200</v>
      </c>
      <c r="M253" t="s">
        <v>148</v>
      </c>
      <c r="N253">
        <v>0.2</v>
      </c>
      <c r="O253" t="s">
        <v>149</v>
      </c>
      <c r="P253" t="b">
        <v>0</v>
      </c>
      <c r="Q253">
        <v>138261413</v>
      </c>
      <c r="R253" t="s">
        <v>150</v>
      </c>
      <c r="S253">
        <v>1E-3</v>
      </c>
      <c r="T253" t="s">
        <v>184</v>
      </c>
      <c r="U253">
        <v>2022</v>
      </c>
      <c r="V253" t="s">
        <v>151</v>
      </c>
      <c r="W253" t="s">
        <v>311</v>
      </c>
      <c r="X253" t="s">
        <v>202</v>
      </c>
      <c r="Y253" t="s">
        <v>155</v>
      </c>
      <c r="Z253">
        <v>504393</v>
      </c>
      <c r="AA253">
        <v>236465</v>
      </c>
      <c r="AB253">
        <v>-0.480199861693483</v>
      </c>
      <c r="AC253">
        <v>52.016799361112099</v>
      </c>
    </row>
    <row r="254" spans="1:29">
      <c r="A254" t="s">
        <v>187</v>
      </c>
      <c r="B254">
        <v>7299</v>
      </c>
      <c r="C254">
        <v>1812071</v>
      </c>
      <c r="D254" t="s">
        <v>164</v>
      </c>
      <c r="E254" t="s">
        <v>126</v>
      </c>
      <c r="F254" t="s">
        <v>179</v>
      </c>
      <c r="G254" t="s">
        <v>118</v>
      </c>
      <c r="H254" s="1">
        <v>42289.659722222219</v>
      </c>
      <c r="I254" t="s">
        <v>180</v>
      </c>
      <c r="J254" t="s">
        <v>116</v>
      </c>
      <c r="K254" t="s">
        <v>181</v>
      </c>
      <c r="L254" t="s">
        <v>182</v>
      </c>
      <c r="M254" t="s">
        <v>183</v>
      </c>
      <c r="N254">
        <v>0.02</v>
      </c>
      <c r="O254" t="s">
        <v>149</v>
      </c>
      <c r="P254" t="b">
        <v>0</v>
      </c>
      <c r="Q254">
        <v>138261413</v>
      </c>
      <c r="R254" t="s">
        <v>150</v>
      </c>
      <c r="S254">
        <v>1E-3</v>
      </c>
      <c r="T254" t="s">
        <v>184</v>
      </c>
      <c r="U254">
        <v>2015</v>
      </c>
      <c r="V254" t="s">
        <v>151</v>
      </c>
      <c r="W254" t="s">
        <v>188</v>
      </c>
      <c r="X254" t="s">
        <v>189</v>
      </c>
      <c r="Y254" t="s">
        <v>155</v>
      </c>
      <c r="Z254">
        <v>636400</v>
      </c>
      <c r="AA254">
        <v>291600</v>
      </c>
      <c r="AB254">
        <v>1.4791973795069699</v>
      </c>
      <c r="AC254">
        <v>52.471107816141703</v>
      </c>
    </row>
    <row r="255" spans="1:29">
      <c r="A255" t="s">
        <v>187</v>
      </c>
      <c r="B255">
        <v>7299</v>
      </c>
      <c r="C255">
        <v>2006111</v>
      </c>
      <c r="D255" t="s">
        <v>164</v>
      </c>
      <c r="E255" t="s">
        <v>126</v>
      </c>
      <c r="F255" t="s">
        <v>179</v>
      </c>
      <c r="G255" t="s">
        <v>118</v>
      </c>
      <c r="H255" s="1">
        <v>44650.612500000003</v>
      </c>
      <c r="I255" t="s">
        <v>180</v>
      </c>
      <c r="J255" t="s">
        <v>116</v>
      </c>
      <c r="K255" t="s">
        <v>181</v>
      </c>
      <c r="L255" t="s">
        <v>182</v>
      </c>
      <c r="M255" t="s">
        <v>183</v>
      </c>
      <c r="N255">
        <v>1.2999999999999999E-2</v>
      </c>
      <c r="O255" t="s">
        <v>149</v>
      </c>
      <c r="P255" t="b">
        <v>0</v>
      </c>
      <c r="Q255">
        <v>138261413</v>
      </c>
      <c r="R255" t="s">
        <v>150</v>
      </c>
      <c r="S255">
        <v>1E-3</v>
      </c>
      <c r="T255" t="s">
        <v>184</v>
      </c>
      <c r="U255">
        <v>2022</v>
      </c>
      <c r="V255" t="s">
        <v>151</v>
      </c>
      <c r="W255" t="s">
        <v>188</v>
      </c>
      <c r="X255" t="s">
        <v>189</v>
      </c>
      <c r="Y255" t="s">
        <v>155</v>
      </c>
      <c r="Z255">
        <v>636400</v>
      </c>
      <c r="AA255">
        <v>291600</v>
      </c>
      <c r="AB255">
        <v>1.4791973795069699</v>
      </c>
      <c r="AC255">
        <v>52.471107816141703</v>
      </c>
    </row>
    <row r="256" spans="1:29">
      <c r="A256" t="s">
        <v>206</v>
      </c>
      <c r="B256">
        <v>7299</v>
      </c>
      <c r="C256">
        <v>1918255</v>
      </c>
      <c r="D256" t="s">
        <v>164</v>
      </c>
      <c r="E256" t="s">
        <v>126</v>
      </c>
      <c r="F256" t="s">
        <v>179</v>
      </c>
      <c r="G256" t="s">
        <v>118</v>
      </c>
      <c r="H256" s="1">
        <v>43423.568749999999</v>
      </c>
      <c r="I256" t="s">
        <v>180</v>
      </c>
      <c r="J256" t="s">
        <v>116</v>
      </c>
      <c r="K256" t="s">
        <v>199</v>
      </c>
      <c r="L256" t="s">
        <v>200</v>
      </c>
      <c r="M256" t="s">
        <v>183</v>
      </c>
      <c r="N256">
        <v>0.06</v>
      </c>
      <c r="O256" t="s">
        <v>149</v>
      </c>
      <c r="P256" t="b">
        <v>0</v>
      </c>
      <c r="Q256">
        <v>138261413</v>
      </c>
      <c r="R256" t="s">
        <v>150</v>
      </c>
      <c r="S256">
        <v>1E-3</v>
      </c>
      <c r="T256" t="s">
        <v>184</v>
      </c>
      <c r="U256">
        <v>2018</v>
      </c>
      <c r="V256" t="s">
        <v>151</v>
      </c>
      <c r="W256" t="s">
        <v>207</v>
      </c>
      <c r="X256" t="s">
        <v>208</v>
      </c>
      <c r="Y256" t="s">
        <v>155</v>
      </c>
      <c r="Z256">
        <v>515935</v>
      </c>
      <c r="AA256">
        <v>253417</v>
      </c>
      <c r="AB256">
        <v>-0.30632621725807402</v>
      </c>
      <c r="AC256">
        <v>52.1668520239771</v>
      </c>
    </row>
    <row r="257" spans="1:29">
      <c r="A257" t="s">
        <v>198</v>
      </c>
      <c r="B257">
        <v>7299</v>
      </c>
      <c r="C257">
        <v>1924212</v>
      </c>
      <c r="D257" t="s">
        <v>164</v>
      </c>
      <c r="E257" t="s">
        <v>126</v>
      </c>
      <c r="F257" t="s">
        <v>179</v>
      </c>
      <c r="G257" t="s">
        <v>118</v>
      </c>
      <c r="H257" s="1">
        <v>43490.361111111109</v>
      </c>
      <c r="I257" t="s">
        <v>180</v>
      </c>
      <c r="J257" t="s">
        <v>116</v>
      </c>
      <c r="K257" t="s">
        <v>199</v>
      </c>
      <c r="L257" t="s">
        <v>200</v>
      </c>
      <c r="M257" t="s">
        <v>183</v>
      </c>
      <c r="N257">
        <v>0.06</v>
      </c>
      <c r="O257" t="s">
        <v>149</v>
      </c>
      <c r="P257" t="b">
        <v>0</v>
      </c>
      <c r="Q257">
        <v>138261413</v>
      </c>
      <c r="R257" t="s">
        <v>150</v>
      </c>
      <c r="S257">
        <v>1E-3</v>
      </c>
      <c r="T257" t="s">
        <v>184</v>
      </c>
      <c r="U257">
        <v>2019</v>
      </c>
      <c r="V257" t="s">
        <v>151</v>
      </c>
      <c r="W257" t="s">
        <v>201</v>
      </c>
      <c r="X257" t="s">
        <v>202</v>
      </c>
      <c r="Y257" t="s">
        <v>155</v>
      </c>
      <c r="Z257">
        <v>516100</v>
      </c>
      <c r="AA257">
        <v>253300</v>
      </c>
      <c r="AB257">
        <v>-0.30395486908298303</v>
      </c>
      <c r="AC257">
        <v>52.1657659569386</v>
      </c>
    </row>
    <row r="258" spans="1:29">
      <c r="A258" t="s">
        <v>312</v>
      </c>
      <c r="B258">
        <v>7299</v>
      </c>
      <c r="C258">
        <v>1943525</v>
      </c>
      <c r="D258" t="s">
        <v>164</v>
      </c>
      <c r="E258" t="s">
        <v>126</v>
      </c>
      <c r="F258" t="s">
        <v>205</v>
      </c>
      <c r="G258" t="s">
        <v>112</v>
      </c>
      <c r="H258" s="1">
        <v>43713.48541666667</v>
      </c>
      <c r="I258" t="s">
        <v>180</v>
      </c>
      <c r="J258" t="s">
        <v>116</v>
      </c>
      <c r="K258" t="s">
        <v>199</v>
      </c>
      <c r="L258" t="s">
        <v>200</v>
      </c>
      <c r="M258" t="s">
        <v>183</v>
      </c>
      <c r="N258">
        <v>4.2999999999999997E-2</v>
      </c>
      <c r="O258" t="s">
        <v>149</v>
      </c>
      <c r="P258" t="b">
        <v>0</v>
      </c>
      <c r="Q258">
        <v>138261413</v>
      </c>
      <c r="R258" t="s">
        <v>150</v>
      </c>
      <c r="S258">
        <v>1E-3</v>
      </c>
      <c r="T258" t="s">
        <v>184</v>
      </c>
      <c r="U258">
        <v>2019</v>
      </c>
      <c r="V258" t="s">
        <v>151</v>
      </c>
      <c r="W258" t="s">
        <v>313</v>
      </c>
      <c r="X258" t="s">
        <v>314</v>
      </c>
      <c r="Y258" t="s">
        <v>155</v>
      </c>
      <c r="Z258">
        <v>539315</v>
      </c>
      <c r="AA258">
        <v>274729</v>
      </c>
      <c r="AB258">
        <v>4.4086155026487703E-2</v>
      </c>
      <c r="AC258">
        <v>52.352931410576304</v>
      </c>
    </row>
    <row r="259" spans="1:29">
      <c r="A259" t="s">
        <v>187</v>
      </c>
      <c r="B259">
        <v>7299</v>
      </c>
      <c r="C259">
        <v>1920410</v>
      </c>
      <c r="D259" t="s">
        <v>164</v>
      </c>
      <c r="E259" t="s">
        <v>126</v>
      </c>
      <c r="F259" t="s">
        <v>179</v>
      </c>
      <c r="G259" t="s">
        <v>118</v>
      </c>
      <c r="H259" s="1">
        <v>43444.343055555553</v>
      </c>
      <c r="I259" t="s">
        <v>180</v>
      </c>
      <c r="J259" t="s">
        <v>116</v>
      </c>
      <c r="K259" t="s">
        <v>181</v>
      </c>
      <c r="L259" t="s">
        <v>182</v>
      </c>
      <c r="M259" t="s">
        <v>183</v>
      </c>
      <c r="N259">
        <v>1.9E-2</v>
      </c>
      <c r="O259" t="s">
        <v>149</v>
      </c>
      <c r="P259" t="b">
        <v>0</v>
      </c>
      <c r="Q259">
        <v>138261413</v>
      </c>
      <c r="R259" t="s">
        <v>150</v>
      </c>
      <c r="S259">
        <v>1E-3</v>
      </c>
      <c r="T259" t="s">
        <v>184</v>
      </c>
      <c r="U259">
        <v>2018</v>
      </c>
      <c r="V259" t="s">
        <v>151</v>
      </c>
      <c r="W259" t="s">
        <v>188</v>
      </c>
      <c r="X259" t="s">
        <v>189</v>
      </c>
      <c r="Y259" t="s">
        <v>155</v>
      </c>
      <c r="Z259">
        <v>636400</v>
      </c>
      <c r="AA259">
        <v>291600</v>
      </c>
      <c r="AB259">
        <v>1.4791973795069699</v>
      </c>
      <c r="AC259">
        <v>52.471107816141703</v>
      </c>
    </row>
    <row r="260" spans="1:29">
      <c r="A260" t="s">
        <v>187</v>
      </c>
      <c r="B260">
        <v>7299</v>
      </c>
      <c r="C260">
        <v>1818413</v>
      </c>
      <c r="D260" t="s">
        <v>164</v>
      </c>
      <c r="E260" t="s">
        <v>126</v>
      </c>
      <c r="F260" t="s">
        <v>179</v>
      </c>
      <c r="G260" t="s">
        <v>118</v>
      </c>
      <c r="H260" s="1">
        <v>42340.420138888891</v>
      </c>
      <c r="I260" t="s">
        <v>180</v>
      </c>
      <c r="J260" t="s">
        <v>116</v>
      </c>
      <c r="K260" t="s">
        <v>181</v>
      </c>
      <c r="L260" t="s">
        <v>182</v>
      </c>
      <c r="M260" t="s">
        <v>183</v>
      </c>
      <c r="N260">
        <v>1.0999999999999999E-2</v>
      </c>
      <c r="O260" t="s">
        <v>149</v>
      </c>
      <c r="P260" t="b">
        <v>0</v>
      </c>
      <c r="Q260">
        <v>138261413</v>
      </c>
      <c r="R260" t="s">
        <v>150</v>
      </c>
      <c r="S260">
        <v>1E-3</v>
      </c>
      <c r="T260" t="s">
        <v>184</v>
      </c>
      <c r="U260">
        <v>2015</v>
      </c>
      <c r="V260" t="s">
        <v>151</v>
      </c>
      <c r="W260" t="s">
        <v>188</v>
      </c>
      <c r="X260" t="s">
        <v>189</v>
      </c>
      <c r="Y260" t="s">
        <v>155</v>
      </c>
      <c r="Z260">
        <v>636400</v>
      </c>
      <c r="AA260">
        <v>291600</v>
      </c>
      <c r="AB260">
        <v>1.4791973795069699</v>
      </c>
      <c r="AC260">
        <v>52.471107816141703</v>
      </c>
    </row>
    <row r="261" spans="1:29">
      <c r="A261" t="s">
        <v>206</v>
      </c>
      <c r="B261">
        <v>7299</v>
      </c>
      <c r="C261">
        <v>2019235</v>
      </c>
      <c r="D261" t="s">
        <v>164</v>
      </c>
      <c r="E261" t="s">
        <v>126</v>
      </c>
      <c r="F261" t="s">
        <v>179</v>
      </c>
      <c r="G261" t="s">
        <v>118</v>
      </c>
      <c r="H261" s="1">
        <v>44819.49722222222</v>
      </c>
      <c r="I261" t="s">
        <v>180</v>
      </c>
      <c r="J261" t="s">
        <v>116</v>
      </c>
      <c r="K261" t="s">
        <v>199</v>
      </c>
      <c r="L261" t="s">
        <v>200</v>
      </c>
      <c r="M261" t="s">
        <v>183</v>
      </c>
      <c r="N261">
        <v>5.2999999999999999E-2</v>
      </c>
      <c r="O261" t="s">
        <v>149</v>
      </c>
      <c r="P261" t="b">
        <v>0</v>
      </c>
      <c r="Q261">
        <v>138261413</v>
      </c>
      <c r="R261" t="s">
        <v>150</v>
      </c>
      <c r="S261">
        <v>1E-3</v>
      </c>
      <c r="T261" t="s">
        <v>184</v>
      </c>
      <c r="U261">
        <v>2022</v>
      </c>
      <c r="V261" t="s">
        <v>151</v>
      </c>
      <c r="W261" t="s">
        <v>207</v>
      </c>
      <c r="X261" t="s">
        <v>208</v>
      </c>
      <c r="Y261" t="s">
        <v>155</v>
      </c>
      <c r="Z261">
        <v>515935</v>
      </c>
      <c r="AA261">
        <v>253417</v>
      </c>
      <c r="AB261">
        <v>-0.30632621725807402</v>
      </c>
      <c r="AC261">
        <v>52.1668520239771</v>
      </c>
    </row>
    <row r="262" spans="1:29">
      <c r="A262" t="s">
        <v>244</v>
      </c>
      <c r="B262">
        <v>7299</v>
      </c>
      <c r="C262">
        <v>4777134</v>
      </c>
      <c r="D262" t="s">
        <v>164</v>
      </c>
      <c r="E262" t="s">
        <v>126</v>
      </c>
      <c r="F262" t="s">
        <v>236</v>
      </c>
      <c r="G262" t="s">
        <v>115</v>
      </c>
      <c r="H262" s="1">
        <v>44403.474999999999</v>
      </c>
      <c r="I262" t="s">
        <v>180</v>
      </c>
      <c r="J262" t="s">
        <v>116</v>
      </c>
      <c r="K262" t="s">
        <v>237</v>
      </c>
      <c r="L262" t="s">
        <v>238</v>
      </c>
      <c r="M262" t="s">
        <v>148</v>
      </c>
      <c r="N262">
        <v>1.7000000000000001E-2</v>
      </c>
      <c r="O262" t="s">
        <v>149</v>
      </c>
      <c r="P262" t="b">
        <v>0</v>
      </c>
      <c r="Q262">
        <v>138261413</v>
      </c>
      <c r="R262" t="s">
        <v>150</v>
      </c>
      <c r="S262">
        <v>1E-3</v>
      </c>
      <c r="T262" t="s">
        <v>184</v>
      </c>
      <c r="U262">
        <v>2021</v>
      </c>
      <c r="V262" t="s">
        <v>151</v>
      </c>
      <c r="W262" t="s">
        <v>245</v>
      </c>
      <c r="X262" t="s">
        <v>246</v>
      </c>
      <c r="Y262" t="s">
        <v>155</v>
      </c>
      <c r="Z262">
        <v>423475</v>
      </c>
      <c r="AA262">
        <v>247849</v>
      </c>
      <c r="AB262">
        <v>-1.65849318792552</v>
      </c>
      <c r="AC262">
        <v>52.128454142052902</v>
      </c>
    </row>
    <row r="263" spans="1:29">
      <c r="A263" t="s">
        <v>178</v>
      </c>
      <c r="B263">
        <v>7299</v>
      </c>
      <c r="C263">
        <v>1914886</v>
      </c>
      <c r="D263" t="s">
        <v>164</v>
      </c>
      <c r="E263" t="s">
        <v>126</v>
      </c>
      <c r="F263" t="s">
        <v>179</v>
      </c>
      <c r="G263" t="s">
        <v>118</v>
      </c>
      <c r="H263" s="1">
        <v>43378.524305555555</v>
      </c>
      <c r="I263" t="s">
        <v>180</v>
      </c>
      <c r="J263" t="s">
        <v>116</v>
      </c>
      <c r="K263" t="s">
        <v>181</v>
      </c>
      <c r="L263" t="s">
        <v>182</v>
      </c>
      <c r="M263" t="s">
        <v>183</v>
      </c>
      <c r="N263">
        <v>1.2E-2</v>
      </c>
      <c r="O263" t="s">
        <v>149</v>
      </c>
      <c r="P263" t="b">
        <v>0</v>
      </c>
      <c r="Q263">
        <v>138261413</v>
      </c>
      <c r="R263" t="s">
        <v>150</v>
      </c>
      <c r="S263">
        <v>1E-3</v>
      </c>
      <c r="T263" t="s">
        <v>184</v>
      </c>
      <c r="U263">
        <v>2018</v>
      </c>
      <c r="V263" t="s">
        <v>151</v>
      </c>
      <c r="W263" t="s">
        <v>185</v>
      </c>
      <c r="X263" t="s">
        <v>186</v>
      </c>
      <c r="Y263" t="s">
        <v>155</v>
      </c>
      <c r="Z263">
        <v>620600</v>
      </c>
      <c r="AA263">
        <v>309500</v>
      </c>
      <c r="AB263">
        <v>1.2588812496391699</v>
      </c>
      <c r="AC263">
        <v>52.638374352215699</v>
      </c>
    </row>
    <row r="264" spans="1:29">
      <c r="A264" t="s">
        <v>214</v>
      </c>
      <c r="B264">
        <v>7299</v>
      </c>
      <c r="C264">
        <v>5227095</v>
      </c>
      <c r="D264" t="s">
        <v>164</v>
      </c>
      <c r="E264" t="s">
        <v>126</v>
      </c>
      <c r="F264" t="s">
        <v>205</v>
      </c>
      <c r="G264" t="s">
        <v>112</v>
      </c>
      <c r="H264" s="1">
        <v>43049.405555555553</v>
      </c>
      <c r="I264" t="s">
        <v>180</v>
      </c>
      <c r="J264" t="s">
        <v>116</v>
      </c>
      <c r="K264" t="s">
        <v>215</v>
      </c>
      <c r="L264" t="s">
        <v>216</v>
      </c>
      <c r="M264" t="s">
        <v>183</v>
      </c>
      <c r="N264">
        <v>8.0000000000000002E-3</v>
      </c>
      <c r="O264" t="s">
        <v>149</v>
      </c>
      <c r="P264" t="b">
        <v>0</v>
      </c>
      <c r="Q264">
        <v>138261413</v>
      </c>
      <c r="R264" t="s">
        <v>150</v>
      </c>
      <c r="S264">
        <v>1E-3</v>
      </c>
      <c r="T264" t="s">
        <v>184</v>
      </c>
      <c r="U264">
        <v>2017</v>
      </c>
      <c r="V264" t="s">
        <v>151</v>
      </c>
      <c r="W264" t="s">
        <v>217</v>
      </c>
      <c r="X264" t="s">
        <v>218</v>
      </c>
      <c r="Y264" t="s">
        <v>155</v>
      </c>
      <c r="Z264">
        <v>376325</v>
      </c>
      <c r="AA264">
        <v>405313</v>
      </c>
      <c r="AB264">
        <v>-2.35874412504654</v>
      </c>
      <c r="AC264">
        <v>53.543918148915097</v>
      </c>
    </row>
    <row r="265" spans="1:29">
      <c r="A265" t="s">
        <v>187</v>
      </c>
      <c r="B265">
        <v>7299</v>
      </c>
      <c r="C265">
        <v>1986745</v>
      </c>
      <c r="D265" t="s">
        <v>164</v>
      </c>
      <c r="E265" t="s">
        <v>126</v>
      </c>
      <c r="F265" t="s">
        <v>179</v>
      </c>
      <c r="G265" t="s">
        <v>118</v>
      </c>
      <c r="H265" s="1">
        <v>44390.416666666664</v>
      </c>
      <c r="I265" t="s">
        <v>180</v>
      </c>
      <c r="J265" t="s">
        <v>116</v>
      </c>
      <c r="K265" t="s">
        <v>181</v>
      </c>
      <c r="L265" t="s">
        <v>182</v>
      </c>
      <c r="M265" t="s">
        <v>183</v>
      </c>
      <c r="N265">
        <v>9.9000000000000008E-3</v>
      </c>
      <c r="O265" t="s">
        <v>149</v>
      </c>
      <c r="P265" t="b">
        <v>0</v>
      </c>
      <c r="Q265">
        <v>138261413</v>
      </c>
      <c r="R265" t="s">
        <v>150</v>
      </c>
      <c r="S265">
        <v>1E-3</v>
      </c>
      <c r="T265" t="s">
        <v>184</v>
      </c>
      <c r="U265">
        <v>2021</v>
      </c>
      <c r="V265" t="s">
        <v>151</v>
      </c>
      <c r="W265" t="s">
        <v>188</v>
      </c>
      <c r="X265" t="s">
        <v>189</v>
      </c>
      <c r="Y265" t="s">
        <v>155</v>
      </c>
      <c r="Z265">
        <v>636400</v>
      </c>
      <c r="AA265">
        <v>291600</v>
      </c>
      <c r="AB265">
        <v>1.4791973795069699</v>
      </c>
      <c r="AC265">
        <v>52.471107816141703</v>
      </c>
    </row>
    <row r="266" spans="1:29">
      <c r="A266" t="s">
        <v>178</v>
      </c>
      <c r="B266">
        <v>7299</v>
      </c>
      <c r="C266">
        <v>1800339</v>
      </c>
      <c r="D266" t="s">
        <v>164</v>
      </c>
      <c r="E266" t="s">
        <v>126</v>
      </c>
      <c r="F266" t="s">
        <v>179</v>
      </c>
      <c r="G266" t="s">
        <v>118</v>
      </c>
      <c r="H266" s="1">
        <v>42171.429166666669</v>
      </c>
      <c r="I266" t="s">
        <v>180</v>
      </c>
      <c r="J266" t="s">
        <v>116</v>
      </c>
      <c r="K266" t="s">
        <v>181</v>
      </c>
      <c r="L266" t="s">
        <v>182</v>
      </c>
      <c r="M266" t="s">
        <v>183</v>
      </c>
      <c r="N266">
        <v>1.2E-2</v>
      </c>
      <c r="O266" t="s">
        <v>149</v>
      </c>
      <c r="P266" t="b">
        <v>0</v>
      </c>
      <c r="Q266">
        <v>138261413</v>
      </c>
      <c r="R266" t="s">
        <v>150</v>
      </c>
      <c r="S266">
        <v>1E-3</v>
      </c>
      <c r="T266" t="s">
        <v>184</v>
      </c>
      <c r="U266">
        <v>2015</v>
      </c>
      <c r="V266" t="s">
        <v>151</v>
      </c>
      <c r="W266" t="s">
        <v>185</v>
      </c>
      <c r="X266" t="s">
        <v>186</v>
      </c>
      <c r="Y266" t="s">
        <v>155</v>
      </c>
      <c r="Z266">
        <v>620600</v>
      </c>
      <c r="AA266">
        <v>309500</v>
      </c>
      <c r="AB266">
        <v>1.2588812496391699</v>
      </c>
      <c r="AC266">
        <v>52.638374352215699</v>
      </c>
    </row>
    <row r="267" spans="1:29">
      <c r="A267" t="s">
        <v>190</v>
      </c>
      <c r="B267">
        <v>7299</v>
      </c>
      <c r="C267">
        <v>4656572</v>
      </c>
      <c r="D267" t="s">
        <v>164</v>
      </c>
      <c r="E267" t="s">
        <v>126</v>
      </c>
      <c r="F267" t="s">
        <v>205</v>
      </c>
      <c r="G267" t="s">
        <v>112</v>
      </c>
      <c r="H267" s="1">
        <v>42587.627083333333</v>
      </c>
      <c r="I267" t="s">
        <v>191</v>
      </c>
      <c r="J267" t="s">
        <v>119</v>
      </c>
      <c r="K267" t="s">
        <v>192</v>
      </c>
      <c r="L267" t="s">
        <v>193</v>
      </c>
      <c r="M267" t="s">
        <v>183</v>
      </c>
      <c r="N267">
        <v>3.0000000000000001E-3</v>
      </c>
      <c r="O267" t="s">
        <v>149</v>
      </c>
      <c r="P267" t="b">
        <v>0</v>
      </c>
      <c r="Q267">
        <v>138261413</v>
      </c>
      <c r="R267" t="s">
        <v>150</v>
      </c>
      <c r="S267">
        <v>1E-3</v>
      </c>
      <c r="T267" t="s">
        <v>184</v>
      </c>
      <c r="U267">
        <v>2016</v>
      </c>
      <c r="V267" t="s">
        <v>151</v>
      </c>
      <c r="W267" t="s">
        <v>194</v>
      </c>
      <c r="X267" t="s">
        <v>195</v>
      </c>
      <c r="Y267" t="s">
        <v>155</v>
      </c>
      <c r="Z267">
        <v>357000</v>
      </c>
      <c r="AA267">
        <v>237460</v>
      </c>
      <c r="AB267">
        <v>-2.62823009845419</v>
      </c>
      <c r="AC267">
        <v>52.033868710239098</v>
      </c>
    </row>
    <row r="268" spans="1:29">
      <c r="A268" t="s">
        <v>224</v>
      </c>
      <c r="B268">
        <v>7299</v>
      </c>
      <c r="C268">
        <v>1848006</v>
      </c>
      <c r="D268" t="s">
        <v>164</v>
      </c>
      <c r="E268" t="s">
        <v>126</v>
      </c>
      <c r="F268" t="s">
        <v>179</v>
      </c>
      <c r="G268" t="s">
        <v>118</v>
      </c>
      <c r="H268" s="1">
        <v>42660.575694444444</v>
      </c>
      <c r="I268" t="s">
        <v>180</v>
      </c>
      <c r="J268" t="s">
        <v>116</v>
      </c>
      <c r="K268" t="s">
        <v>146</v>
      </c>
      <c r="L268" t="s">
        <v>147</v>
      </c>
      <c r="M268" t="s">
        <v>183</v>
      </c>
      <c r="N268">
        <v>1.4999999999999999E-2</v>
      </c>
      <c r="O268" t="s">
        <v>149</v>
      </c>
      <c r="P268" t="b">
        <v>0</v>
      </c>
      <c r="Q268">
        <v>138261413</v>
      </c>
      <c r="R268" t="s">
        <v>150</v>
      </c>
      <c r="S268">
        <v>1E-3</v>
      </c>
      <c r="T268" t="s">
        <v>184</v>
      </c>
      <c r="U268">
        <v>2016</v>
      </c>
      <c r="V268" t="s">
        <v>151</v>
      </c>
      <c r="W268" t="s">
        <v>225</v>
      </c>
      <c r="X268" t="s">
        <v>226</v>
      </c>
      <c r="Y268" t="s">
        <v>155</v>
      </c>
      <c r="Z268">
        <v>500098</v>
      </c>
      <c r="AA268">
        <v>402866</v>
      </c>
      <c r="AB268">
        <v>-0.49196935841400102</v>
      </c>
      <c r="AC268">
        <v>53.512954618294103</v>
      </c>
    </row>
    <row r="269" spans="1:29">
      <c r="A269" t="s">
        <v>224</v>
      </c>
      <c r="B269">
        <v>7299</v>
      </c>
      <c r="C269">
        <v>1914907</v>
      </c>
      <c r="D269" t="s">
        <v>164</v>
      </c>
      <c r="E269" t="s">
        <v>126</v>
      </c>
      <c r="F269" t="s">
        <v>179</v>
      </c>
      <c r="G269" t="s">
        <v>118</v>
      </c>
      <c r="H269" s="1">
        <v>43378.515277777777</v>
      </c>
      <c r="I269" t="s">
        <v>180</v>
      </c>
      <c r="J269" t="s">
        <v>116</v>
      </c>
      <c r="K269" t="s">
        <v>146</v>
      </c>
      <c r="L269" t="s">
        <v>147</v>
      </c>
      <c r="M269" t="s">
        <v>183</v>
      </c>
      <c r="N269">
        <v>0.02</v>
      </c>
      <c r="O269" t="s">
        <v>149</v>
      </c>
      <c r="P269" t="b">
        <v>0</v>
      </c>
      <c r="Q269">
        <v>138261413</v>
      </c>
      <c r="R269" t="s">
        <v>150</v>
      </c>
      <c r="S269">
        <v>1E-3</v>
      </c>
      <c r="T269" t="s">
        <v>184</v>
      </c>
      <c r="U269">
        <v>2018</v>
      </c>
      <c r="V269" t="s">
        <v>151</v>
      </c>
      <c r="W269" t="s">
        <v>225</v>
      </c>
      <c r="X269" t="s">
        <v>226</v>
      </c>
      <c r="Y269" t="s">
        <v>155</v>
      </c>
      <c r="Z269">
        <v>500098</v>
      </c>
      <c r="AA269">
        <v>402866</v>
      </c>
      <c r="AB269">
        <v>-0.49196935841400102</v>
      </c>
      <c r="AC269">
        <v>53.512954618294103</v>
      </c>
    </row>
    <row r="270" spans="1:29">
      <c r="A270" t="s">
        <v>224</v>
      </c>
      <c r="B270">
        <v>7299</v>
      </c>
      <c r="C270">
        <v>1844565</v>
      </c>
      <c r="D270" t="s">
        <v>164</v>
      </c>
      <c r="E270" t="s">
        <v>126</v>
      </c>
      <c r="F270" t="s">
        <v>179</v>
      </c>
      <c r="G270" t="s">
        <v>118</v>
      </c>
      <c r="H270" s="1">
        <v>42619.486805555556</v>
      </c>
      <c r="I270" t="s">
        <v>180</v>
      </c>
      <c r="J270" t="s">
        <v>116</v>
      </c>
      <c r="K270" t="s">
        <v>146</v>
      </c>
      <c r="L270" t="s">
        <v>147</v>
      </c>
      <c r="M270" t="s">
        <v>183</v>
      </c>
      <c r="N270">
        <v>1.4E-2</v>
      </c>
      <c r="O270" t="s">
        <v>149</v>
      </c>
      <c r="P270" t="b">
        <v>0</v>
      </c>
      <c r="Q270">
        <v>138261413</v>
      </c>
      <c r="R270" t="s">
        <v>150</v>
      </c>
      <c r="S270">
        <v>1E-3</v>
      </c>
      <c r="T270" t="s">
        <v>184</v>
      </c>
      <c r="U270">
        <v>2016</v>
      </c>
      <c r="V270" t="s">
        <v>151</v>
      </c>
      <c r="W270" t="s">
        <v>225</v>
      </c>
      <c r="X270" t="s">
        <v>226</v>
      </c>
      <c r="Y270" t="s">
        <v>155</v>
      </c>
      <c r="Z270">
        <v>500098</v>
      </c>
      <c r="AA270">
        <v>402866</v>
      </c>
      <c r="AB270">
        <v>-0.49196935841400102</v>
      </c>
      <c r="AC270">
        <v>53.512954618294103</v>
      </c>
    </row>
    <row r="271" spans="1:29">
      <c r="A271" t="s">
        <v>241</v>
      </c>
      <c r="B271">
        <v>7299</v>
      </c>
      <c r="C271">
        <v>1574322</v>
      </c>
      <c r="D271" t="s">
        <v>164</v>
      </c>
      <c r="E271" t="s">
        <v>126</v>
      </c>
      <c r="F271" t="s">
        <v>179</v>
      </c>
      <c r="G271" t="s">
        <v>118</v>
      </c>
      <c r="H271" s="1">
        <v>42765.424305555556</v>
      </c>
      <c r="I271" t="s">
        <v>180</v>
      </c>
      <c r="J271" t="s">
        <v>116</v>
      </c>
      <c r="K271" t="s">
        <v>165</v>
      </c>
      <c r="L271" t="s">
        <v>166</v>
      </c>
      <c r="M271" t="s">
        <v>183</v>
      </c>
      <c r="N271">
        <v>2.8999999999999998E-3</v>
      </c>
      <c r="O271" t="s">
        <v>149</v>
      </c>
      <c r="P271" t="b">
        <v>0</v>
      </c>
      <c r="Q271">
        <v>138261413</v>
      </c>
      <c r="R271" t="s">
        <v>150</v>
      </c>
      <c r="S271">
        <v>1E-3</v>
      </c>
      <c r="T271" t="s">
        <v>184</v>
      </c>
      <c r="U271">
        <v>2017</v>
      </c>
      <c r="V271" t="s">
        <v>151</v>
      </c>
      <c r="W271" t="s">
        <v>242</v>
      </c>
      <c r="X271" t="s">
        <v>243</v>
      </c>
      <c r="Y271" t="s">
        <v>155</v>
      </c>
      <c r="Z271">
        <v>456840</v>
      </c>
      <c r="AA271">
        <v>455364</v>
      </c>
      <c r="AB271">
        <v>-1.13455725358881</v>
      </c>
      <c r="AC271">
        <v>53.991201424557502</v>
      </c>
    </row>
    <row r="272" spans="1:29">
      <c r="A272" t="s">
        <v>198</v>
      </c>
      <c r="B272">
        <v>7299</v>
      </c>
      <c r="C272">
        <v>1854134</v>
      </c>
      <c r="D272" t="s">
        <v>164</v>
      </c>
      <c r="E272" t="s">
        <v>126</v>
      </c>
      <c r="F272" t="s">
        <v>179</v>
      </c>
      <c r="G272" t="s">
        <v>118</v>
      </c>
      <c r="H272" s="1">
        <v>42698.600694444445</v>
      </c>
      <c r="I272" t="s">
        <v>180</v>
      </c>
      <c r="J272" t="s">
        <v>116</v>
      </c>
      <c r="K272" t="s">
        <v>199</v>
      </c>
      <c r="L272" t="s">
        <v>200</v>
      </c>
      <c r="M272" t="s">
        <v>183</v>
      </c>
      <c r="N272">
        <v>5.6000000000000001E-2</v>
      </c>
      <c r="O272" t="s">
        <v>149</v>
      </c>
      <c r="P272" t="b">
        <v>0</v>
      </c>
      <c r="Q272">
        <v>138261413</v>
      </c>
      <c r="R272" t="s">
        <v>150</v>
      </c>
      <c r="S272">
        <v>1E-3</v>
      </c>
      <c r="T272" t="s">
        <v>184</v>
      </c>
      <c r="U272">
        <v>2016</v>
      </c>
      <c r="V272" t="s">
        <v>151</v>
      </c>
      <c r="W272" t="s">
        <v>201</v>
      </c>
      <c r="X272" t="s">
        <v>202</v>
      </c>
      <c r="Y272" t="s">
        <v>155</v>
      </c>
      <c r="Z272">
        <v>516100</v>
      </c>
      <c r="AA272">
        <v>253300</v>
      </c>
      <c r="AB272">
        <v>-0.30395486908298303</v>
      </c>
      <c r="AC272">
        <v>52.1657659569386</v>
      </c>
    </row>
    <row r="273" spans="1:29">
      <c r="A273" t="s">
        <v>187</v>
      </c>
      <c r="B273">
        <v>7299</v>
      </c>
      <c r="C273">
        <v>1949805</v>
      </c>
      <c r="D273" t="s">
        <v>164</v>
      </c>
      <c r="E273" t="s">
        <v>126</v>
      </c>
      <c r="F273" t="s">
        <v>205</v>
      </c>
      <c r="G273" t="s">
        <v>112</v>
      </c>
      <c r="H273" s="1">
        <v>43787.349305555559</v>
      </c>
      <c r="I273" t="s">
        <v>180</v>
      </c>
      <c r="J273" t="s">
        <v>116</v>
      </c>
      <c r="K273" t="s">
        <v>181</v>
      </c>
      <c r="L273" t="s">
        <v>182</v>
      </c>
      <c r="M273" t="s">
        <v>183</v>
      </c>
      <c r="N273">
        <v>6.1999999999999998E-3</v>
      </c>
      <c r="O273" t="s">
        <v>149</v>
      </c>
      <c r="P273" t="b">
        <v>0</v>
      </c>
      <c r="Q273">
        <v>138261413</v>
      </c>
      <c r="R273" t="s">
        <v>150</v>
      </c>
      <c r="S273">
        <v>1E-3</v>
      </c>
      <c r="T273" t="s">
        <v>184</v>
      </c>
      <c r="U273">
        <v>2019</v>
      </c>
      <c r="V273" t="s">
        <v>151</v>
      </c>
      <c r="W273" t="s">
        <v>188</v>
      </c>
      <c r="X273" t="s">
        <v>189</v>
      </c>
      <c r="Y273" t="s">
        <v>155</v>
      </c>
      <c r="Z273">
        <v>636400</v>
      </c>
      <c r="AA273">
        <v>291600</v>
      </c>
      <c r="AB273">
        <v>1.4791973795069699</v>
      </c>
      <c r="AC273">
        <v>52.471107816141703</v>
      </c>
    </row>
    <row r="274" spans="1:29">
      <c r="A274" t="s">
        <v>224</v>
      </c>
      <c r="B274">
        <v>7299</v>
      </c>
      <c r="C274">
        <v>2016834</v>
      </c>
      <c r="D274" t="s">
        <v>164</v>
      </c>
      <c r="E274" t="s">
        <v>126</v>
      </c>
      <c r="F274" t="s">
        <v>179</v>
      </c>
      <c r="G274" t="s">
        <v>118</v>
      </c>
      <c r="H274" s="1">
        <v>44788.453472222223</v>
      </c>
      <c r="I274" t="s">
        <v>180</v>
      </c>
      <c r="J274" t="s">
        <v>116</v>
      </c>
      <c r="K274" t="s">
        <v>146</v>
      </c>
      <c r="L274" t="s">
        <v>147</v>
      </c>
      <c r="M274" t="s">
        <v>183</v>
      </c>
      <c r="N274">
        <v>0.02</v>
      </c>
      <c r="O274" t="s">
        <v>149</v>
      </c>
      <c r="P274" t="b">
        <v>0</v>
      </c>
      <c r="Q274">
        <v>138261413</v>
      </c>
      <c r="R274" t="s">
        <v>150</v>
      </c>
      <c r="S274">
        <v>1E-3</v>
      </c>
      <c r="T274" t="s">
        <v>184</v>
      </c>
      <c r="U274">
        <v>2022</v>
      </c>
      <c r="V274" t="s">
        <v>151</v>
      </c>
      <c r="W274" t="s">
        <v>225</v>
      </c>
      <c r="X274" t="s">
        <v>226</v>
      </c>
      <c r="Y274" t="s">
        <v>155</v>
      </c>
      <c r="Z274">
        <v>500098</v>
      </c>
      <c r="AA274">
        <v>402866</v>
      </c>
      <c r="AB274">
        <v>-0.49196935841400102</v>
      </c>
      <c r="AC274">
        <v>53.512954618294103</v>
      </c>
    </row>
    <row r="275" spans="1:29">
      <c r="A275" t="s">
        <v>203</v>
      </c>
      <c r="B275">
        <v>7299</v>
      </c>
      <c r="C275">
        <v>1986908</v>
      </c>
      <c r="D275" t="s">
        <v>164</v>
      </c>
      <c r="E275" t="s">
        <v>126</v>
      </c>
      <c r="F275" t="s">
        <v>179</v>
      </c>
      <c r="G275" t="s">
        <v>118</v>
      </c>
      <c r="H275" s="1">
        <v>44392.453472222223</v>
      </c>
      <c r="I275" t="s">
        <v>180</v>
      </c>
      <c r="J275" t="s">
        <v>116</v>
      </c>
      <c r="K275" t="s">
        <v>146</v>
      </c>
      <c r="L275" t="s">
        <v>147</v>
      </c>
      <c r="M275" t="s">
        <v>183</v>
      </c>
      <c r="N275">
        <v>3.5000000000000003E-2</v>
      </c>
      <c r="O275" t="s">
        <v>149</v>
      </c>
      <c r="P275" t="b">
        <v>0</v>
      </c>
      <c r="Q275">
        <v>138261413</v>
      </c>
      <c r="R275" t="s">
        <v>150</v>
      </c>
      <c r="S275">
        <v>1E-3</v>
      </c>
      <c r="T275" t="s">
        <v>184</v>
      </c>
      <c r="U275">
        <v>2021</v>
      </c>
      <c r="V275" t="s">
        <v>151</v>
      </c>
      <c r="W275" t="s">
        <v>204</v>
      </c>
      <c r="X275" t="s">
        <v>154</v>
      </c>
      <c r="Y275" t="s">
        <v>155</v>
      </c>
      <c r="Z275">
        <v>507500</v>
      </c>
      <c r="AA275">
        <v>299100</v>
      </c>
      <c r="AB275">
        <v>-0.41497245145673001</v>
      </c>
      <c r="AC275">
        <v>52.579097446717</v>
      </c>
    </row>
    <row r="276" spans="1:29">
      <c r="A276" t="s">
        <v>203</v>
      </c>
      <c r="B276">
        <v>7299</v>
      </c>
      <c r="C276">
        <v>1844384</v>
      </c>
      <c r="D276" t="s">
        <v>164</v>
      </c>
      <c r="E276" t="s">
        <v>126</v>
      </c>
      <c r="F276" t="s">
        <v>205</v>
      </c>
      <c r="G276" t="s">
        <v>112</v>
      </c>
      <c r="H276" s="1">
        <v>42614.569444444445</v>
      </c>
      <c r="I276" t="s">
        <v>180</v>
      </c>
      <c r="J276" t="s">
        <v>116</v>
      </c>
      <c r="K276" t="s">
        <v>146</v>
      </c>
      <c r="L276" t="s">
        <v>147</v>
      </c>
      <c r="M276" t="s">
        <v>183</v>
      </c>
      <c r="N276">
        <v>7.0000000000000007E-2</v>
      </c>
      <c r="O276" t="s">
        <v>149</v>
      </c>
      <c r="P276" t="b">
        <v>0</v>
      </c>
      <c r="Q276">
        <v>138261413</v>
      </c>
      <c r="R276" t="s">
        <v>150</v>
      </c>
      <c r="S276">
        <v>1E-3</v>
      </c>
      <c r="T276" t="s">
        <v>184</v>
      </c>
      <c r="U276">
        <v>2016</v>
      </c>
      <c r="V276" t="s">
        <v>151</v>
      </c>
      <c r="W276" t="s">
        <v>204</v>
      </c>
      <c r="X276" t="s">
        <v>154</v>
      </c>
      <c r="Y276" t="s">
        <v>155</v>
      </c>
      <c r="Z276">
        <v>507500</v>
      </c>
      <c r="AA276">
        <v>299100</v>
      </c>
      <c r="AB276">
        <v>-0.41497245145673001</v>
      </c>
      <c r="AC276">
        <v>52.579097446717</v>
      </c>
    </row>
    <row r="277" spans="1:29">
      <c r="A277" t="s">
        <v>190</v>
      </c>
      <c r="B277">
        <v>7299</v>
      </c>
      <c r="C277">
        <v>4658650</v>
      </c>
      <c r="D277" t="s">
        <v>164</v>
      </c>
      <c r="E277" t="s">
        <v>126</v>
      </c>
      <c r="F277" t="s">
        <v>179</v>
      </c>
      <c r="G277" t="s">
        <v>118</v>
      </c>
      <c r="H277" s="1">
        <v>42615.568055555559</v>
      </c>
      <c r="I277" t="s">
        <v>191</v>
      </c>
      <c r="J277" t="s">
        <v>119</v>
      </c>
      <c r="K277" t="s">
        <v>192</v>
      </c>
      <c r="L277" t="s">
        <v>193</v>
      </c>
      <c r="M277" t="s">
        <v>183</v>
      </c>
      <c r="N277">
        <v>3.3999999999999998E-3</v>
      </c>
      <c r="O277" t="s">
        <v>149</v>
      </c>
      <c r="P277" t="b">
        <v>0</v>
      </c>
      <c r="Q277">
        <v>138261413</v>
      </c>
      <c r="R277" t="s">
        <v>150</v>
      </c>
      <c r="S277">
        <v>1E-3</v>
      </c>
      <c r="T277" t="s">
        <v>184</v>
      </c>
      <c r="U277">
        <v>2016</v>
      </c>
      <c r="V277" t="s">
        <v>151</v>
      </c>
      <c r="W277" t="s">
        <v>194</v>
      </c>
      <c r="X277" t="s">
        <v>195</v>
      </c>
      <c r="Y277" t="s">
        <v>155</v>
      </c>
      <c r="Z277">
        <v>357000</v>
      </c>
      <c r="AA277">
        <v>237460</v>
      </c>
      <c r="AB277">
        <v>-2.62823009845419</v>
      </c>
      <c r="AC277">
        <v>52.033868710239098</v>
      </c>
    </row>
    <row r="278" spans="1:29">
      <c r="A278" t="s">
        <v>198</v>
      </c>
      <c r="B278">
        <v>7299</v>
      </c>
      <c r="C278">
        <v>1831390</v>
      </c>
      <c r="D278" t="s">
        <v>164</v>
      </c>
      <c r="E278" t="s">
        <v>126</v>
      </c>
      <c r="F278" t="s">
        <v>179</v>
      </c>
      <c r="G278" t="s">
        <v>118</v>
      </c>
      <c r="H278" s="1">
        <v>42488.411111111112</v>
      </c>
      <c r="I278" t="s">
        <v>180</v>
      </c>
      <c r="J278" t="s">
        <v>116</v>
      </c>
      <c r="K278" t="s">
        <v>199</v>
      </c>
      <c r="L278" t="s">
        <v>200</v>
      </c>
      <c r="M278" t="s">
        <v>183</v>
      </c>
      <c r="N278">
        <v>4.9000000000000002E-2</v>
      </c>
      <c r="O278" t="s">
        <v>149</v>
      </c>
      <c r="P278" t="b">
        <v>0</v>
      </c>
      <c r="Q278">
        <v>138261413</v>
      </c>
      <c r="R278" t="s">
        <v>150</v>
      </c>
      <c r="S278">
        <v>1E-3</v>
      </c>
      <c r="T278" t="s">
        <v>184</v>
      </c>
      <c r="U278">
        <v>2016</v>
      </c>
      <c r="V278" t="s">
        <v>151</v>
      </c>
      <c r="W278" t="s">
        <v>201</v>
      </c>
      <c r="X278" t="s">
        <v>202</v>
      </c>
      <c r="Y278" t="s">
        <v>155</v>
      </c>
      <c r="Z278">
        <v>516100</v>
      </c>
      <c r="AA278">
        <v>253300</v>
      </c>
      <c r="AB278">
        <v>-0.30395486908298303</v>
      </c>
      <c r="AC278">
        <v>52.1657659569386</v>
      </c>
    </row>
    <row r="279" spans="1:29">
      <c r="A279" t="s">
        <v>203</v>
      </c>
      <c r="B279">
        <v>7299</v>
      </c>
      <c r="C279">
        <v>2060760</v>
      </c>
      <c r="D279" t="s">
        <v>164</v>
      </c>
      <c r="E279" t="s">
        <v>126</v>
      </c>
      <c r="F279" t="s">
        <v>179</v>
      </c>
      <c r="G279" t="s">
        <v>118</v>
      </c>
      <c r="H279" s="1">
        <v>45342.443055555559</v>
      </c>
      <c r="I279" t="s">
        <v>180</v>
      </c>
      <c r="J279" t="s">
        <v>116</v>
      </c>
      <c r="K279" t="s">
        <v>146</v>
      </c>
      <c r="L279" t="s">
        <v>147</v>
      </c>
      <c r="M279" t="s">
        <v>183</v>
      </c>
      <c r="N279">
        <v>9.4000000000000004E-3</v>
      </c>
      <c r="O279" t="s">
        <v>149</v>
      </c>
      <c r="P279" t="b">
        <v>0</v>
      </c>
      <c r="Q279">
        <v>138261413</v>
      </c>
      <c r="R279" t="s">
        <v>150</v>
      </c>
      <c r="S279">
        <v>1E-3</v>
      </c>
      <c r="T279" t="s">
        <v>184</v>
      </c>
      <c r="U279">
        <v>2024</v>
      </c>
      <c r="V279" t="s">
        <v>151</v>
      </c>
      <c r="W279" t="s">
        <v>204</v>
      </c>
      <c r="X279" t="s">
        <v>154</v>
      </c>
      <c r="Y279" t="s">
        <v>155</v>
      </c>
      <c r="Z279">
        <v>507500</v>
      </c>
      <c r="AA279">
        <v>299100</v>
      </c>
      <c r="AB279">
        <v>-0.41497245145673001</v>
      </c>
      <c r="AC279">
        <v>52.579097446717</v>
      </c>
    </row>
    <row r="280" spans="1:29">
      <c r="A280" t="s">
        <v>178</v>
      </c>
      <c r="B280">
        <v>7299</v>
      </c>
      <c r="C280">
        <v>1807372</v>
      </c>
      <c r="D280" t="s">
        <v>164</v>
      </c>
      <c r="E280" t="s">
        <v>126</v>
      </c>
      <c r="F280" t="s">
        <v>205</v>
      </c>
      <c r="G280" t="s">
        <v>112</v>
      </c>
      <c r="H280" s="1">
        <v>42248.602083333331</v>
      </c>
      <c r="I280" t="s">
        <v>180</v>
      </c>
      <c r="J280" t="s">
        <v>116</v>
      </c>
      <c r="K280" t="s">
        <v>181</v>
      </c>
      <c r="L280" t="s">
        <v>182</v>
      </c>
      <c r="M280" t="s">
        <v>183</v>
      </c>
      <c r="N280">
        <v>1.2E-2</v>
      </c>
      <c r="O280" t="s">
        <v>149</v>
      </c>
      <c r="P280" t="b">
        <v>0</v>
      </c>
      <c r="Q280">
        <v>138261413</v>
      </c>
      <c r="R280" t="s">
        <v>150</v>
      </c>
      <c r="S280">
        <v>1E-3</v>
      </c>
      <c r="T280" t="s">
        <v>184</v>
      </c>
      <c r="U280">
        <v>2015</v>
      </c>
      <c r="V280" t="s">
        <v>151</v>
      </c>
      <c r="W280" t="s">
        <v>185</v>
      </c>
      <c r="X280" t="s">
        <v>186</v>
      </c>
      <c r="Y280" t="s">
        <v>155</v>
      </c>
      <c r="Z280">
        <v>620600</v>
      </c>
      <c r="AA280">
        <v>309500</v>
      </c>
      <c r="AB280">
        <v>1.2588812496391699</v>
      </c>
      <c r="AC280">
        <v>52.638374352215699</v>
      </c>
    </row>
    <row r="281" spans="1:29">
      <c r="A281" t="s">
        <v>196</v>
      </c>
      <c r="B281">
        <v>7299</v>
      </c>
      <c r="C281">
        <v>1790548</v>
      </c>
      <c r="D281" t="s">
        <v>164</v>
      </c>
      <c r="E281" t="s">
        <v>126</v>
      </c>
      <c r="F281" t="s">
        <v>179</v>
      </c>
      <c r="G281" t="s">
        <v>118</v>
      </c>
      <c r="H281" s="1">
        <v>42073.561805555553</v>
      </c>
      <c r="I281" t="s">
        <v>180</v>
      </c>
      <c r="J281" t="s">
        <v>116</v>
      </c>
      <c r="K281" t="s">
        <v>181</v>
      </c>
      <c r="L281" t="s">
        <v>182</v>
      </c>
      <c r="M281" t="s">
        <v>183</v>
      </c>
      <c r="N281">
        <v>6.8799999999999998E-3</v>
      </c>
      <c r="O281" t="s">
        <v>149</v>
      </c>
      <c r="P281" t="b">
        <v>0</v>
      </c>
      <c r="Q281">
        <v>138261413</v>
      </c>
      <c r="R281" t="s">
        <v>150</v>
      </c>
      <c r="S281">
        <v>1E-3</v>
      </c>
      <c r="T281" t="s">
        <v>184</v>
      </c>
      <c r="U281">
        <v>2015</v>
      </c>
      <c r="V281" t="s">
        <v>151</v>
      </c>
      <c r="W281" t="s">
        <v>197</v>
      </c>
      <c r="X281" t="s">
        <v>186</v>
      </c>
      <c r="Y281" t="s">
        <v>155</v>
      </c>
      <c r="Z281">
        <v>624300</v>
      </c>
      <c r="AA281">
        <v>306800</v>
      </c>
      <c r="AB281">
        <v>1.3116346710660201</v>
      </c>
      <c r="AC281">
        <v>52.6126273253455</v>
      </c>
    </row>
    <row r="282" spans="1:29">
      <c r="A282" t="s">
        <v>187</v>
      </c>
      <c r="B282">
        <v>7299</v>
      </c>
      <c r="C282">
        <v>1955189</v>
      </c>
      <c r="D282" t="s">
        <v>164</v>
      </c>
      <c r="E282" t="s">
        <v>126</v>
      </c>
      <c r="F282" t="s">
        <v>205</v>
      </c>
      <c r="G282" t="s">
        <v>112</v>
      </c>
      <c r="H282" s="1">
        <v>43845.34097222222</v>
      </c>
      <c r="I282" t="s">
        <v>180</v>
      </c>
      <c r="J282" t="s">
        <v>116</v>
      </c>
      <c r="K282" t="s">
        <v>181</v>
      </c>
      <c r="L282" t="s">
        <v>182</v>
      </c>
      <c r="M282" t="s">
        <v>183</v>
      </c>
      <c r="N282">
        <v>8.0000000000000002E-3</v>
      </c>
      <c r="O282" t="s">
        <v>149</v>
      </c>
      <c r="P282" t="b">
        <v>0</v>
      </c>
      <c r="Q282">
        <v>138261413</v>
      </c>
      <c r="R282" t="s">
        <v>150</v>
      </c>
      <c r="S282">
        <v>1E-3</v>
      </c>
      <c r="T282" t="s">
        <v>184</v>
      </c>
      <c r="U282">
        <v>2020</v>
      </c>
      <c r="V282" t="s">
        <v>151</v>
      </c>
      <c r="W282" t="s">
        <v>188</v>
      </c>
      <c r="X282" t="s">
        <v>189</v>
      </c>
      <c r="Y282" t="s">
        <v>155</v>
      </c>
      <c r="Z282">
        <v>636400</v>
      </c>
      <c r="AA282">
        <v>291600</v>
      </c>
      <c r="AB282">
        <v>1.4791973795069699</v>
      </c>
      <c r="AC282">
        <v>52.471107816141703</v>
      </c>
    </row>
    <row r="283" spans="1:29">
      <c r="A283" t="s">
        <v>178</v>
      </c>
      <c r="B283">
        <v>7299</v>
      </c>
      <c r="C283">
        <v>1986394</v>
      </c>
      <c r="D283" t="s">
        <v>164</v>
      </c>
      <c r="E283" t="s">
        <v>126</v>
      </c>
      <c r="F283" t="s">
        <v>179</v>
      </c>
      <c r="G283" t="s">
        <v>118</v>
      </c>
      <c r="H283" s="1">
        <v>44385.488888888889</v>
      </c>
      <c r="I283" t="s">
        <v>180</v>
      </c>
      <c r="J283" t="s">
        <v>116</v>
      </c>
      <c r="K283" t="s">
        <v>181</v>
      </c>
      <c r="L283" t="s">
        <v>182</v>
      </c>
      <c r="M283" t="s">
        <v>183</v>
      </c>
      <c r="N283">
        <v>6.4000000000000003E-3</v>
      </c>
      <c r="O283" t="s">
        <v>149</v>
      </c>
      <c r="P283" t="b">
        <v>0</v>
      </c>
      <c r="Q283">
        <v>138261413</v>
      </c>
      <c r="R283" t="s">
        <v>150</v>
      </c>
      <c r="S283">
        <v>1E-3</v>
      </c>
      <c r="T283" t="s">
        <v>184</v>
      </c>
      <c r="U283">
        <v>2021</v>
      </c>
      <c r="V283" t="s">
        <v>151</v>
      </c>
      <c r="W283" t="s">
        <v>185</v>
      </c>
      <c r="X283" t="s">
        <v>186</v>
      </c>
      <c r="Y283" t="s">
        <v>155</v>
      </c>
      <c r="Z283">
        <v>620600</v>
      </c>
      <c r="AA283">
        <v>309500</v>
      </c>
      <c r="AB283">
        <v>1.2588812496391699</v>
      </c>
      <c r="AC283">
        <v>52.638374352215699</v>
      </c>
    </row>
    <row r="284" spans="1:29">
      <c r="A284" t="s">
        <v>296</v>
      </c>
      <c r="B284">
        <v>7299</v>
      </c>
      <c r="C284">
        <v>4797698</v>
      </c>
      <c r="D284" t="s">
        <v>164</v>
      </c>
      <c r="E284" t="s">
        <v>126</v>
      </c>
      <c r="F284" t="s">
        <v>236</v>
      </c>
      <c r="G284" t="s">
        <v>115</v>
      </c>
      <c r="H284" s="1">
        <v>44720.563888888886</v>
      </c>
      <c r="I284" t="s">
        <v>180</v>
      </c>
      <c r="J284" t="s">
        <v>116</v>
      </c>
      <c r="K284" t="s">
        <v>192</v>
      </c>
      <c r="L284" t="s">
        <v>193</v>
      </c>
      <c r="M284" t="s">
        <v>183</v>
      </c>
      <c r="N284">
        <v>5.4000000000000003E-3</v>
      </c>
      <c r="O284" t="s">
        <v>149</v>
      </c>
      <c r="P284" t="b">
        <v>0</v>
      </c>
      <c r="Q284">
        <v>138261413</v>
      </c>
      <c r="R284" t="s">
        <v>150</v>
      </c>
      <c r="S284">
        <v>1E-3</v>
      </c>
      <c r="T284" t="s">
        <v>184</v>
      </c>
      <c r="U284">
        <v>2022</v>
      </c>
      <c r="V284" t="s">
        <v>151</v>
      </c>
      <c r="W284" t="s">
        <v>297</v>
      </c>
      <c r="X284" t="s">
        <v>298</v>
      </c>
      <c r="Y284" t="s">
        <v>155</v>
      </c>
      <c r="Z284">
        <v>393220</v>
      </c>
      <c r="AA284">
        <v>223820</v>
      </c>
      <c r="AB284">
        <v>-2.0999740777278899</v>
      </c>
      <c r="AC284">
        <v>51.912868546681302</v>
      </c>
    </row>
    <row r="285" spans="1:29">
      <c r="A285" t="s">
        <v>178</v>
      </c>
      <c r="B285">
        <v>7299</v>
      </c>
      <c r="C285">
        <v>1834319</v>
      </c>
      <c r="D285" t="s">
        <v>164</v>
      </c>
      <c r="E285" t="s">
        <v>126</v>
      </c>
      <c r="F285" t="s">
        <v>179</v>
      </c>
      <c r="G285" t="s">
        <v>118</v>
      </c>
      <c r="H285" s="1">
        <v>42516.751388888886</v>
      </c>
      <c r="I285" t="s">
        <v>180</v>
      </c>
      <c r="J285" t="s">
        <v>116</v>
      </c>
      <c r="K285" t="s">
        <v>181</v>
      </c>
      <c r="L285" t="s">
        <v>182</v>
      </c>
      <c r="M285" t="s">
        <v>183</v>
      </c>
      <c r="N285">
        <v>1.2999999999999999E-2</v>
      </c>
      <c r="O285" t="s">
        <v>149</v>
      </c>
      <c r="P285" t="b">
        <v>0</v>
      </c>
      <c r="Q285">
        <v>138261413</v>
      </c>
      <c r="R285" t="s">
        <v>150</v>
      </c>
      <c r="S285">
        <v>1E-3</v>
      </c>
      <c r="T285" t="s">
        <v>184</v>
      </c>
      <c r="U285">
        <v>2016</v>
      </c>
      <c r="V285" t="s">
        <v>151</v>
      </c>
      <c r="W285" t="s">
        <v>185</v>
      </c>
      <c r="X285" t="s">
        <v>186</v>
      </c>
      <c r="Y285" t="s">
        <v>155</v>
      </c>
      <c r="Z285">
        <v>620600</v>
      </c>
      <c r="AA285">
        <v>309500</v>
      </c>
      <c r="AB285">
        <v>1.2588812496391699</v>
      </c>
      <c r="AC285">
        <v>52.638374352215699</v>
      </c>
    </row>
    <row r="286" spans="1:29">
      <c r="A286" t="s">
        <v>190</v>
      </c>
      <c r="B286">
        <v>7299</v>
      </c>
      <c r="C286">
        <v>4802397</v>
      </c>
      <c r="D286" t="s">
        <v>164</v>
      </c>
      <c r="E286" t="s">
        <v>126</v>
      </c>
      <c r="F286" t="s">
        <v>179</v>
      </c>
      <c r="G286" t="s">
        <v>118</v>
      </c>
      <c r="H286" s="1">
        <v>44803.572222222225</v>
      </c>
      <c r="I286" t="s">
        <v>191</v>
      </c>
      <c r="J286" t="s">
        <v>119</v>
      </c>
      <c r="K286" t="s">
        <v>192</v>
      </c>
      <c r="L286" t="s">
        <v>193</v>
      </c>
      <c r="M286" t="s">
        <v>183</v>
      </c>
      <c r="N286">
        <v>4.1999999999999997E-3</v>
      </c>
      <c r="O286" t="s">
        <v>149</v>
      </c>
      <c r="P286" t="b">
        <v>0</v>
      </c>
      <c r="Q286">
        <v>138261413</v>
      </c>
      <c r="R286" t="s">
        <v>150</v>
      </c>
      <c r="S286">
        <v>1E-3</v>
      </c>
      <c r="T286" t="s">
        <v>184</v>
      </c>
      <c r="U286">
        <v>2022</v>
      </c>
      <c r="V286" t="s">
        <v>151</v>
      </c>
      <c r="W286" t="s">
        <v>194</v>
      </c>
      <c r="X286" t="s">
        <v>195</v>
      </c>
      <c r="Y286" t="s">
        <v>155</v>
      </c>
      <c r="Z286">
        <v>357000</v>
      </c>
      <c r="AA286">
        <v>237460</v>
      </c>
      <c r="AB286">
        <v>-2.62823009845419</v>
      </c>
      <c r="AC286">
        <v>52.033868710239098</v>
      </c>
    </row>
    <row r="287" spans="1:29">
      <c r="A287" t="s">
        <v>190</v>
      </c>
      <c r="B287">
        <v>7299</v>
      </c>
      <c r="C287">
        <v>4715830</v>
      </c>
      <c r="D287" t="s">
        <v>164</v>
      </c>
      <c r="E287" t="s">
        <v>126</v>
      </c>
      <c r="F287" t="s">
        <v>179</v>
      </c>
      <c r="G287" t="s">
        <v>118</v>
      </c>
      <c r="H287" s="1">
        <v>43432.56527777778</v>
      </c>
      <c r="I287" t="s">
        <v>191</v>
      </c>
      <c r="J287" t="s">
        <v>119</v>
      </c>
      <c r="K287" t="s">
        <v>192</v>
      </c>
      <c r="L287" t="s">
        <v>193</v>
      </c>
      <c r="M287" t="s">
        <v>183</v>
      </c>
      <c r="N287">
        <v>1.8E-3</v>
      </c>
      <c r="O287" t="s">
        <v>149</v>
      </c>
      <c r="P287" t="b">
        <v>0</v>
      </c>
      <c r="Q287">
        <v>138261413</v>
      </c>
      <c r="R287" t="s">
        <v>150</v>
      </c>
      <c r="S287">
        <v>1E-3</v>
      </c>
      <c r="T287" t="s">
        <v>184</v>
      </c>
      <c r="U287">
        <v>2018</v>
      </c>
      <c r="V287" t="s">
        <v>151</v>
      </c>
      <c r="W287" t="s">
        <v>194</v>
      </c>
      <c r="X287" t="s">
        <v>195</v>
      </c>
      <c r="Y287" t="s">
        <v>155</v>
      </c>
      <c r="Z287">
        <v>357000</v>
      </c>
      <c r="AA287">
        <v>237460</v>
      </c>
      <c r="AB287">
        <v>-2.62823009845419</v>
      </c>
      <c r="AC287">
        <v>52.033868710239098</v>
      </c>
    </row>
    <row r="288" spans="1:29">
      <c r="A288" t="s">
        <v>206</v>
      </c>
      <c r="B288">
        <v>7299</v>
      </c>
      <c r="C288">
        <v>2035431</v>
      </c>
      <c r="D288" t="s">
        <v>164</v>
      </c>
      <c r="E288" t="s">
        <v>126</v>
      </c>
      <c r="F288" t="s">
        <v>179</v>
      </c>
      <c r="G288" t="s">
        <v>118</v>
      </c>
      <c r="H288" s="1">
        <v>45043.640277777777</v>
      </c>
      <c r="I288" t="s">
        <v>180</v>
      </c>
      <c r="J288" t="s">
        <v>116</v>
      </c>
      <c r="K288" t="s">
        <v>199</v>
      </c>
      <c r="L288" t="s">
        <v>200</v>
      </c>
      <c r="M288" t="s">
        <v>148</v>
      </c>
      <c r="N288">
        <v>1.9E-2</v>
      </c>
      <c r="O288" t="s">
        <v>149</v>
      </c>
      <c r="P288" t="b">
        <v>0</v>
      </c>
      <c r="Q288">
        <v>138261413</v>
      </c>
      <c r="R288" t="s">
        <v>150</v>
      </c>
      <c r="S288">
        <v>1E-3</v>
      </c>
      <c r="T288" t="s">
        <v>184</v>
      </c>
      <c r="U288">
        <v>2023</v>
      </c>
      <c r="V288" t="s">
        <v>151</v>
      </c>
      <c r="W288" t="s">
        <v>207</v>
      </c>
      <c r="X288" t="s">
        <v>208</v>
      </c>
      <c r="Y288" t="s">
        <v>155</v>
      </c>
      <c r="Z288">
        <v>515935</v>
      </c>
      <c r="AA288">
        <v>253417</v>
      </c>
      <c r="AB288">
        <v>-0.30632621725807402</v>
      </c>
      <c r="AC288">
        <v>52.1668520239771</v>
      </c>
    </row>
    <row r="289" spans="1:29">
      <c r="A289" t="s">
        <v>178</v>
      </c>
      <c r="B289">
        <v>7299</v>
      </c>
      <c r="C289">
        <v>1832173</v>
      </c>
      <c r="D289" t="s">
        <v>164</v>
      </c>
      <c r="E289" t="s">
        <v>126</v>
      </c>
      <c r="F289" t="s">
        <v>179</v>
      </c>
      <c r="G289" t="s">
        <v>118</v>
      </c>
      <c r="H289" s="1">
        <v>42502.619444444441</v>
      </c>
      <c r="I289" t="s">
        <v>180</v>
      </c>
      <c r="J289" t="s">
        <v>116</v>
      </c>
      <c r="K289" t="s">
        <v>181</v>
      </c>
      <c r="L289" t="s">
        <v>182</v>
      </c>
      <c r="M289" t="s">
        <v>183</v>
      </c>
      <c r="N289">
        <v>1.7000000000000001E-2</v>
      </c>
      <c r="O289" t="s">
        <v>149</v>
      </c>
      <c r="P289" t="b">
        <v>0</v>
      </c>
      <c r="Q289">
        <v>138261413</v>
      </c>
      <c r="R289" t="s">
        <v>150</v>
      </c>
      <c r="S289">
        <v>1E-3</v>
      </c>
      <c r="T289" t="s">
        <v>184</v>
      </c>
      <c r="U289">
        <v>2016</v>
      </c>
      <c r="V289" t="s">
        <v>151</v>
      </c>
      <c r="W289" t="s">
        <v>185</v>
      </c>
      <c r="X289" t="s">
        <v>186</v>
      </c>
      <c r="Y289" t="s">
        <v>155</v>
      </c>
      <c r="Z289">
        <v>620600</v>
      </c>
      <c r="AA289">
        <v>309500</v>
      </c>
      <c r="AB289">
        <v>1.2588812496391699</v>
      </c>
      <c r="AC289">
        <v>52.638374352215699</v>
      </c>
    </row>
    <row r="290" spans="1:29">
      <c r="A290" t="s">
        <v>187</v>
      </c>
      <c r="B290">
        <v>7299</v>
      </c>
      <c r="C290">
        <v>1946238</v>
      </c>
      <c r="D290" t="s">
        <v>164</v>
      </c>
      <c r="E290" t="s">
        <v>126</v>
      </c>
      <c r="F290" t="s">
        <v>205</v>
      </c>
      <c r="G290" t="s">
        <v>112</v>
      </c>
      <c r="H290" s="1">
        <v>43745.585416666669</v>
      </c>
      <c r="I290" t="s">
        <v>180</v>
      </c>
      <c r="J290" t="s">
        <v>116</v>
      </c>
      <c r="K290" t="s">
        <v>181</v>
      </c>
      <c r="L290" t="s">
        <v>182</v>
      </c>
      <c r="M290" t="s">
        <v>183</v>
      </c>
      <c r="N290">
        <v>1.7000000000000001E-2</v>
      </c>
      <c r="O290" t="s">
        <v>149</v>
      </c>
      <c r="P290" t="b">
        <v>0</v>
      </c>
      <c r="Q290">
        <v>138261413</v>
      </c>
      <c r="R290" t="s">
        <v>150</v>
      </c>
      <c r="S290">
        <v>1E-3</v>
      </c>
      <c r="T290" t="s">
        <v>184</v>
      </c>
      <c r="U290">
        <v>2019</v>
      </c>
      <c r="V290" t="s">
        <v>151</v>
      </c>
      <c r="W290" t="s">
        <v>188</v>
      </c>
      <c r="X290" t="s">
        <v>189</v>
      </c>
      <c r="Y290" t="s">
        <v>155</v>
      </c>
      <c r="Z290">
        <v>636400</v>
      </c>
      <c r="AA290">
        <v>291600</v>
      </c>
      <c r="AB290">
        <v>1.4791973795069699</v>
      </c>
      <c r="AC290">
        <v>52.471107816141703</v>
      </c>
    </row>
    <row r="291" spans="1:29">
      <c r="A291" t="s">
        <v>206</v>
      </c>
      <c r="B291">
        <v>7299</v>
      </c>
      <c r="C291">
        <v>1899734</v>
      </c>
      <c r="D291" t="s">
        <v>164</v>
      </c>
      <c r="E291" t="s">
        <v>126</v>
      </c>
      <c r="F291" t="s">
        <v>179</v>
      </c>
      <c r="G291" t="s">
        <v>118</v>
      </c>
      <c r="H291" s="1">
        <v>43216.495833333334</v>
      </c>
      <c r="I291" t="s">
        <v>180</v>
      </c>
      <c r="J291" t="s">
        <v>116</v>
      </c>
      <c r="K291" t="s">
        <v>199</v>
      </c>
      <c r="L291" t="s">
        <v>200</v>
      </c>
      <c r="M291" t="s">
        <v>183</v>
      </c>
      <c r="N291">
        <v>0.02</v>
      </c>
      <c r="O291" t="s">
        <v>149</v>
      </c>
      <c r="P291" t="b">
        <v>0</v>
      </c>
      <c r="Q291">
        <v>138261413</v>
      </c>
      <c r="R291" t="s">
        <v>150</v>
      </c>
      <c r="S291">
        <v>1E-3</v>
      </c>
      <c r="T291" t="s">
        <v>184</v>
      </c>
      <c r="U291">
        <v>2018</v>
      </c>
      <c r="V291" t="s">
        <v>151</v>
      </c>
      <c r="W291" t="s">
        <v>207</v>
      </c>
      <c r="X291" t="s">
        <v>208</v>
      </c>
      <c r="Y291" t="s">
        <v>155</v>
      </c>
      <c r="Z291">
        <v>515935</v>
      </c>
      <c r="AA291">
        <v>253417</v>
      </c>
      <c r="AB291">
        <v>-0.30632621725807402</v>
      </c>
      <c r="AC291">
        <v>52.1668520239771</v>
      </c>
    </row>
    <row r="292" spans="1:29">
      <c r="A292" t="s">
        <v>198</v>
      </c>
      <c r="B292">
        <v>7299</v>
      </c>
      <c r="C292">
        <v>1899199</v>
      </c>
      <c r="D292" t="s">
        <v>164</v>
      </c>
      <c r="E292" t="s">
        <v>126</v>
      </c>
      <c r="F292" t="s">
        <v>179</v>
      </c>
      <c r="G292" t="s">
        <v>118</v>
      </c>
      <c r="H292" s="1">
        <v>43202.380555555559</v>
      </c>
      <c r="I292" t="s">
        <v>180</v>
      </c>
      <c r="J292" t="s">
        <v>116</v>
      </c>
      <c r="K292" t="s">
        <v>199</v>
      </c>
      <c r="L292" t="s">
        <v>200</v>
      </c>
      <c r="M292" t="s">
        <v>183</v>
      </c>
      <c r="N292">
        <v>1.4999999999999999E-2</v>
      </c>
      <c r="O292" t="s">
        <v>149</v>
      </c>
      <c r="P292" t="b">
        <v>0</v>
      </c>
      <c r="Q292">
        <v>138261413</v>
      </c>
      <c r="R292" t="s">
        <v>150</v>
      </c>
      <c r="S292">
        <v>1E-3</v>
      </c>
      <c r="T292" t="s">
        <v>184</v>
      </c>
      <c r="U292">
        <v>2018</v>
      </c>
      <c r="V292" t="s">
        <v>151</v>
      </c>
      <c r="W292" t="s">
        <v>201</v>
      </c>
      <c r="X292" t="s">
        <v>202</v>
      </c>
      <c r="Y292" t="s">
        <v>155</v>
      </c>
      <c r="Z292">
        <v>516100</v>
      </c>
      <c r="AA292">
        <v>253300</v>
      </c>
      <c r="AB292">
        <v>-0.30395486908298303</v>
      </c>
      <c r="AC292">
        <v>52.1657659569386</v>
      </c>
    </row>
    <row r="293" spans="1:29">
      <c r="A293" t="s">
        <v>178</v>
      </c>
      <c r="B293">
        <v>7299</v>
      </c>
      <c r="C293">
        <v>1785990</v>
      </c>
      <c r="D293" t="s">
        <v>164</v>
      </c>
      <c r="E293" t="s">
        <v>126</v>
      </c>
      <c r="F293" t="s">
        <v>179</v>
      </c>
      <c r="G293" t="s">
        <v>118</v>
      </c>
      <c r="H293" s="1">
        <v>42032.416666666664</v>
      </c>
      <c r="I293" t="s">
        <v>180</v>
      </c>
      <c r="J293" t="s">
        <v>116</v>
      </c>
      <c r="K293" t="s">
        <v>181</v>
      </c>
      <c r="L293" t="s">
        <v>182</v>
      </c>
      <c r="M293" t="s">
        <v>183</v>
      </c>
      <c r="N293">
        <v>7.4999999999999997E-3</v>
      </c>
      <c r="O293" t="s">
        <v>149</v>
      </c>
      <c r="P293" t="b">
        <v>0</v>
      </c>
      <c r="Q293">
        <v>138261413</v>
      </c>
      <c r="R293" t="s">
        <v>150</v>
      </c>
      <c r="S293">
        <v>1E-3</v>
      </c>
      <c r="T293" t="s">
        <v>184</v>
      </c>
      <c r="U293">
        <v>2015</v>
      </c>
      <c r="V293" t="s">
        <v>151</v>
      </c>
      <c r="W293" t="s">
        <v>185</v>
      </c>
      <c r="X293" t="s">
        <v>186</v>
      </c>
      <c r="Y293" t="s">
        <v>155</v>
      </c>
      <c r="Z293">
        <v>620600</v>
      </c>
      <c r="AA293">
        <v>309500</v>
      </c>
      <c r="AB293">
        <v>1.2588812496391699</v>
      </c>
      <c r="AC293">
        <v>52.638374352215699</v>
      </c>
    </row>
    <row r="294" spans="1:29">
      <c r="A294" t="s">
        <v>206</v>
      </c>
      <c r="B294">
        <v>7299</v>
      </c>
      <c r="C294">
        <v>1912281</v>
      </c>
      <c r="D294" t="s">
        <v>164</v>
      </c>
      <c r="E294" t="s">
        <v>126</v>
      </c>
      <c r="F294" t="s">
        <v>179</v>
      </c>
      <c r="G294" t="s">
        <v>118</v>
      </c>
      <c r="H294" s="1">
        <v>43349.629166666666</v>
      </c>
      <c r="I294" t="s">
        <v>180</v>
      </c>
      <c r="J294" t="s">
        <v>116</v>
      </c>
      <c r="K294" t="s">
        <v>199</v>
      </c>
      <c r="L294" t="s">
        <v>200</v>
      </c>
      <c r="M294" t="s">
        <v>183</v>
      </c>
      <c r="N294">
        <v>4.4999999999999998E-2</v>
      </c>
      <c r="O294" t="s">
        <v>149</v>
      </c>
      <c r="P294" t="b">
        <v>0</v>
      </c>
      <c r="Q294">
        <v>138261413</v>
      </c>
      <c r="R294" t="s">
        <v>150</v>
      </c>
      <c r="S294">
        <v>1E-3</v>
      </c>
      <c r="T294" t="s">
        <v>184</v>
      </c>
      <c r="U294">
        <v>2018</v>
      </c>
      <c r="V294" t="s">
        <v>151</v>
      </c>
      <c r="W294" t="s">
        <v>207</v>
      </c>
      <c r="X294" t="s">
        <v>208</v>
      </c>
      <c r="Y294" t="s">
        <v>155</v>
      </c>
      <c r="Z294">
        <v>515935</v>
      </c>
      <c r="AA294">
        <v>253417</v>
      </c>
      <c r="AB294">
        <v>-0.30632621725807402</v>
      </c>
      <c r="AC294">
        <v>52.1668520239771</v>
      </c>
    </row>
    <row r="295" spans="1:29">
      <c r="A295" t="s">
        <v>190</v>
      </c>
      <c r="B295">
        <v>7299</v>
      </c>
      <c r="C295">
        <v>4653606</v>
      </c>
      <c r="D295" t="s">
        <v>164</v>
      </c>
      <c r="E295" t="s">
        <v>126</v>
      </c>
      <c r="F295" t="s">
        <v>179</v>
      </c>
      <c r="G295" t="s">
        <v>118</v>
      </c>
      <c r="H295" s="1">
        <v>42551.462500000001</v>
      </c>
      <c r="I295" t="s">
        <v>191</v>
      </c>
      <c r="J295" t="s">
        <v>119</v>
      </c>
      <c r="K295" t="s">
        <v>192</v>
      </c>
      <c r="L295" t="s">
        <v>193</v>
      </c>
      <c r="M295" t="s">
        <v>183</v>
      </c>
      <c r="N295">
        <v>5.0000000000000001E-3</v>
      </c>
      <c r="O295" t="s">
        <v>149</v>
      </c>
      <c r="P295" t="b">
        <v>0</v>
      </c>
      <c r="Q295">
        <v>138261413</v>
      </c>
      <c r="R295" t="s">
        <v>150</v>
      </c>
      <c r="S295">
        <v>1E-3</v>
      </c>
      <c r="T295" t="s">
        <v>184</v>
      </c>
      <c r="U295">
        <v>2016</v>
      </c>
      <c r="V295" t="s">
        <v>151</v>
      </c>
      <c r="W295" t="s">
        <v>194</v>
      </c>
      <c r="X295" t="s">
        <v>195</v>
      </c>
      <c r="Y295" t="s">
        <v>155</v>
      </c>
      <c r="Z295">
        <v>357000</v>
      </c>
      <c r="AA295">
        <v>237460</v>
      </c>
      <c r="AB295">
        <v>-2.62823009845419</v>
      </c>
      <c r="AC295">
        <v>52.033868710239098</v>
      </c>
    </row>
    <row r="296" spans="1:29">
      <c r="A296" t="s">
        <v>178</v>
      </c>
      <c r="B296">
        <v>7299</v>
      </c>
      <c r="C296">
        <v>1833332</v>
      </c>
      <c r="D296" t="s">
        <v>164</v>
      </c>
      <c r="E296" t="s">
        <v>126</v>
      </c>
      <c r="F296" t="s">
        <v>179</v>
      </c>
      <c r="G296" t="s">
        <v>118</v>
      </c>
      <c r="H296" s="1">
        <v>42513.449305555558</v>
      </c>
      <c r="I296" t="s">
        <v>180</v>
      </c>
      <c r="J296" t="s">
        <v>116</v>
      </c>
      <c r="K296" t="s">
        <v>181</v>
      </c>
      <c r="L296" t="s">
        <v>182</v>
      </c>
      <c r="M296" t="s">
        <v>183</v>
      </c>
      <c r="N296">
        <v>1.2999999999999999E-2</v>
      </c>
      <c r="O296" t="s">
        <v>149</v>
      </c>
      <c r="P296" t="b">
        <v>0</v>
      </c>
      <c r="Q296">
        <v>138261413</v>
      </c>
      <c r="R296" t="s">
        <v>150</v>
      </c>
      <c r="S296">
        <v>1E-3</v>
      </c>
      <c r="T296" t="s">
        <v>184</v>
      </c>
      <c r="U296">
        <v>2016</v>
      </c>
      <c r="V296" t="s">
        <v>151</v>
      </c>
      <c r="W296" t="s">
        <v>185</v>
      </c>
      <c r="X296" t="s">
        <v>186</v>
      </c>
      <c r="Y296" t="s">
        <v>155</v>
      </c>
      <c r="Z296">
        <v>620600</v>
      </c>
      <c r="AA296">
        <v>309500</v>
      </c>
      <c r="AB296">
        <v>1.2588812496391699</v>
      </c>
      <c r="AC296">
        <v>52.638374352215699</v>
      </c>
    </row>
    <row r="297" spans="1:29">
      <c r="A297" t="s">
        <v>203</v>
      </c>
      <c r="B297">
        <v>7299</v>
      </c>
      <c r="C297">
        <v>1842556</v>
      </c>
      <c r="D297" t="s">
        <v>164</v>
      </c>
      <c r="E297" t="s">
        <v>126</v>
      </c>
      <c r="F297" t="s">
        <v>179</v>
      </c>
      <c r="G297" t="s">
        <v>118</v>
      </c>
      <c r="H297" s="1">
        <v>42604.469444444447</v>
      </c>
      <c r="I297" t="s">
        <v>180</v>
      </c>
      <c r="J297" t="s">
        <v>116</v>
      </c>
      <c r="K297" t="s">
        <v>146</v>
      </c>
      <c r="L297" t="s">
        <v>147</v>
      </c>
      <c r="M297" t="s">
        <v>183</v>
      </c>
      <c r="N297">
        <v>6.0999999999999999E-2</v>
      </c>
      <c r="O297" t="s">
        <v>149</v>
      </c>
      <c r="P297" t="b">
        <v>0</v>
      </c>
      <c r="Q297">
        <v>138261413</v>
      </c>
      <c r="R297" t="s">
        <v>150</v>
      </c>
      <c r="S297">
        <v>1E-3</v>
      </c>
      <c r="T297" t="s">
        <v>184</v>
      </c>
      <c r="U297">
        <v>2016</v>
      </c>
      <c r="V297" t="s">
        <v>151</v>
      </c>
      <c r="W297" t="s">
        <v>204</v>
      </c>
      <c r="X297" t="s">
        <v>154</v>
      </c>
      <c r="Y297" t="s">
        <v>155</v>
      </c>
      <c r="Z297">
        <v>507500</v>
      </c>
      <c r="AA297">
        <v>299100</v>
      </c>
      <c r="AB297">
        <v>-0.41497245145673001</v>
      </c>
      <c r="AC297">
        <v>52.579097446717</v>
      </c>
    </row>
    <row r="298" spans="1:29">
      <c r="A298" t="s">
        <v>187</v>
      </c>
      <c r="B298">
        <v>7299</v>
      </c>
      <c r="C298">
        <v>1781852</v>
      </c>
      <c r="D298" t="s">
        <v>164</v>
      </c>
      <c r="E298" t="s">
        <v>126</v>
      </c>
      <c r="F298" t="s">
        <v>179</v>
      </c>
      <c r="G298" t="s">
        <v>118</v>
      </c>
      <c r="H298" s="1">
        <v>41984.637499999997</v>
      </c>
      <c r="I298" t="s">
        <v>180</v>
      </c>
      <c r="J298" t="s">
        <v>116</v>
      </c>
      <c r="K298" t="s">
        <v>181</v>
      </c>
      <c r="L298" t="s">
        <v>182</v>
      </c>
      <c r="M298" t="s">
        <v>183</v>
      </c>
      <c r="N298">
        <v>8.9999999999999993E-3</v>
      </c>
      <c r="O298" t="s">
        <v>149</v>
      </c>
      <c r="P298" t="b">
        <v>0</v>
      </c>
      <c r="Q298">
        <v>138261413</v>
      </c>
      <c r="R298" t="s">
        <v>150</v>
      </c>
      <c r="S298">
        <v>1E-3</v>
      </c>
      <c r="T298" t="s">
        <v>184</v>
      </c>
      <c r="U298">
        <v>2014</v>
      </c>
      <c r="V298" t="s">
        <v>151</v>
      </c>
      <c r="W298" t="s">
        <v>188</v>
      </c>
      <c r="X298" t="s">
        <v>189</v>
      </c>
      <c r="Y298" t="s">
        <v>155</v>
      </c>
      <c r="Z298">
        <v>636400</v>
      </c>
      <c r="AA298">
        <v>291600</v>
      </c>
      <c r="AB298">
        <v>1.4791973795069699</v>
      </c>
      <c r="AC298">
        <v>52.471107816141703</v>
      </c>
    </row>
    <row r="299" spans="1:29">
      <c r="A299" t="s">
        <v>196</v>
      </c>
      <c r="B299">
        <v>7299</v>
      </c>
      <c r="C299">
        <v>1820878</v>
      </c>
      <c r="D299" t="s">
        <v>164</v>
      </c>
      <c r="E299" t="s">
        <v>126</v>
      </c>
      <c r="F299" t="s">
        <v>179</v>
      </c>
      <c r="G299" t="s">
        <v>118</v>
      </c>
      <c r="H299" s="1">
        <v>42375.623611111114</v>
      </c>
      <c r="I299" t="s">
        <v>180</v>
      </c>
      <c r="J299" t="s">
        <v>116</v>
      </c>
      <c r="K299" t="s">
        <v>181</v>
      </c>
      <c r="L299" t="s">
        <v>182</v>
      </c>
      <c r="M299" t="s">
        <v>183</v>
      </c>
      <c r="N299">
        <v>7.4999999999999997E-3</v>
      </c>
      <c r="O299" t="s">
        <v>149</v>
      </c>
      <c r="P299" t="b">
        <v>0</v>
      </c>
      <c r="Q299">
        <v>138261413</v>
      </c>
      <c r="R299" t="s">
        <v>150</v>
      </c>
      <c r="S299">
        <v>1E-3</v>
      </c>
      <c r="T299" t="s">
        <v>184</v>
      </c>
      <c r="U299">
        <v>2016</v>
      </c>
      <c r="V299" t="s">
        <v>151</v>
      </c>
      <c r="W299" t="s">
        <v>197</v>
      </c>
      <c r="X299" t="s">
        <v>186</v>
      </c>
      <c r="Y299" t="s">
        <v>155</v>
      </c>
      <c r="Z299">
        <v>624300</v>
      </c>
      <c r="AA299">
        <v>306800</v>
      </c>
      <c r="AB299">
        <v>1.3116346710660201</v>
      </c>
      <c r="AC299">
        <v>52.6126273253455</v>
      </c>
    </row>
    <row r="300" spans="1:29">
      <c r="A300" t="s">
        <v>190</v>
      </c>
      <c r="B300">
        <v>7299</v>
      </c>
      <c r="C300">
        <v>4654110</v>
      </c>
      <c r="D300" t="s">
        <v>164</v>
      </c>
      <c r="E300" t="s">
        <v>126</v>
      </c>
      <c r="F300" t="s">
        <v>179</v>
      </c>
      <c r="G300" t="s">
        <v>118</v>
      </c>
      <c r="H300" s="1">
        <v>42559.587500000001</v>
      </c>
      <c r="I300" t="s">
        <v>191</v>
      </c>
      <c r="J300" t="s">
        <v>119</v>
      </c>
      <c r="K300" t="s">
        <v>192</v>
      </c>
      <c r="L300" t="s">
        <v>193</v>
      </c>
      <c r="M300" t="s">
        <v>183</v>
      </c>
      <c r="N300">
        <v>2.5000000000000001E-3</v>
      </c>
      <c r="O300" t="s">
        <v>149</v>
      </c>
      <c r="P300" t="b">
        <v>0</v>
      </c>
      <c r="Q300">
        <v>138261413</v>
      </c>
      <c r="R300" t="s">
        <v>150</v>
      </c>
      <c r="S300">
        <v>1E-3</v>
      </c>
      <c r="T300" t="s">
        <v>184</v>
      </c>
      <c r="U300">
        <v>2016</v>
      </c>
      <c r="V300" t="s">
        <v>151</v>
      </c>
      <c r="W300" t="s">
        <v>194</v>
      </c>
      <c r="X300" t="s">
        <v>195</v>
      </c>
      <c r="Y300" t="s">
        <v>155</v>
      </c>
      <c r="Z300">
        <v>357000</v>
      </c>
      <c r="AA300">
        <v>237460</v>
      </c>
      <c r="AB300">
        <v>-2.62823009845419</v>
      </c>
      <c r="AC300">
        <v>52.033868710239098</v>
      </c>
    </row>
    <row r="301" spans="1:29">
      <c r="A301" t="s">
        <v>198</v>
      </c>
      <c r="B301">
        <v>7299</v>
      </c>
      <c r="C301">
        <v>2050727</v>
      </c>
      <c r="D301" t="s">
        <v>164</v>
      </c>
      <c r="E301" t="s">
        <v>126</v>
      </c>
      <c r="F301" t="s">
        <v>179</v>
      </c>
      <c r="G301" t="s">
        <v>118</v>
      </c>
      <c r="H301" s="1">
        <v>45222.59375</v>
      </c>
      <c r="I301" t="s">
        <v>180</v>
      </c>
      <c r="J301" t="s">
        <v>116</v>
      </c>
      <c r="K301" t="s">
        <v>199</v>
      </c>
      <c r="L301" t="s">
        <v>200</v>
      </c>
      <c r="M301" t="s">
        <v>183</v>
      </c>
      <c r="N301">
        <v>1.0999999999999999E-2</v>
      </c>
      <c r="O301" t="s">
        <v>149</v>
      </c>
      <c r="P301" t="b">
        <v>0</v>
      </c>
      <c r="Q301">
        <v>138261413</v>
      </c>
      <c r="R301" t="s">
        <v>150</v>
      </c>
      <c r="S301">
        <v>1E-3</v>
      </c>
      <c r="T301" t="s">
        <v>184</v>
      </c>
      <c r="U301">
        <v>2023</v>
      </c>
      <c r="V301" t="s">
        <v>151</v>
      </c>
      <c r="W301" t="s">
        <v>201</v>
      </c>
      <c r="X301" t="s">
        <v>202</v>
      </c>
      <c r="Y301" t="s">
        <v>155</v>
      </c>
      <c r="Z301">
        <v>516100</v>
      </c>
      <c r="AA301">
        <v>253300</v>
      </c>
      <c r="AB301">
        <v>-0.30395486908298303</v>
      </c>
      <c r="AC301">
        <v>52.1657659569386</v>
      </c>
    </row>
    <row r="302" spans="1:29">
      <c r="A302" t="s">
        <v>241</v>
      </c>
      <c r="B302">
        <v>7299</v>
      </c>
      <c r="C302">
        <v>1562499</v>
      </c>
      <c r="D302" t="s">
        <v>164</v>
      </c>
      <c r="E302" t="s">
        <v>126</v>
      </c>
      <c r="F302" t="s">
        <v>179</v>
      </c>
      <c r="G302" t="s">
        <v>118</v>
      </c>
      <c r="H302" s="1">
        <v>42605.593055555553</v>
      </c>
      <c r="I302" t="s">
        <v>180</v>
      </c>
      <c r="J302" t="s">
        <v>116</v>
      </c>
      <c r="K302" t="s">
        <v>165</v>
      </c>
      <c r="L302" t="s">
        <v>166</v>
      </c>
      <c r="M302" t="s">
        <v>183</v>
      </c>
      <c r="N302">
        <v>1.7000000000000001E-2</v>
      </c>
      <c r="O302" t="s">
        <v>149</v>
      </c>
      <c r="P302" t="b">
        <v>0</v>
      </c>
      <c r="Q302">
        <v>138261413</v>
      </c>
      <c r="R302" t="s">
        <v>150</v>
      </c>
      <c r="S302">
        <v>1E-3</v>
      </c>
      <c r="T302" t="s">
        <v>184</v>
      </c>
      <c r="U302">
        <v>2016</v>
      </c>
      <c r="V302" t="s">
        <v>151</v>
      </c>
      <c r="W302" t="s">
        <v>242</v>
      </c>
      <c r="X302" t="s">
        <v>243</v>
      </c>
      <c r="Y302" t="s">
        <v>155</v>
      </c>
      <c r="Z302">
        <v>456840</v>
      </c>
      <c r="AA302">
        <v>455364</v>
      </c>
      <c r="AB302">
        <v>-1.13455725358881</v>
      </c>
      <c r="AC302">
        <v>53.991201424557502</v>
      </c>
    </row>
    <row r="303" spans="1:29">
      <c r="A303" t="s">
        <v>187</v>
      </c>
      <c r="B303">
        <v>7299</v>
      </c>
      <c r="C303">
        <v>1790794</v>
      </c>
      <c r="D303" t="s">
        <v>164</v>
      </c>
      <c r="E303" t="s">
        <v>126</v>
      </c>
      <c r="F303" t="s">
        <v>179</v>
      </c>
      <c r="G303" t="s">
        <v>118</v>
      </c>
      <c r="H303" s="1">
        <v>42076.320138888892</v>
      </c>
      <c r="I303" t="s">
        <v>180</v>
      </c>
      <c r="J303" t="s">
        <v>116</v>
      </c>
      <c r="K303" t="s">
        <v>181</v>
      </c>
      <c r="L303" t="s">
        <v>182</v>
      </c>
      <c r="M303" t="s">
        <v>183</v>
      </c>
      <c r="N303">
        <v>8.8000000000000005E-3</v>
      </c>
      <c r="O303" t="s">
        <v>149</v>
      </c>
      <c r="P303" t="b">
        <v>0</v>
      </c>
      <c r="Q303">
        <v>138261413</v>
      </c>
      <c r="R303" t="s">
        <v>150</v>
      </c>
      <c r="S303">
        <v>1E-3</v>
      </c>
      <c r="T303" t="s">
        <v>184</v>
      </c>
      <c r="U303">
        <v>2015</v>
      </c>
      <c r="V303" t="s">
        <v>151</v>
      </c>
      <c r="W303" t="s">
        <v>188</v>
      </c>
      <c r="X303" t="s">
        <v>189</v>
      </c>
      <c r="Y303" t="s">
        <v>155</v>
      </c>
      <c r="Z303">
        <v>636400</v>
      </c>
      <c r="AA303">
        <v>291600</v>
      </c>
      <c r="AB303">
        <v>1.4791973795069699</v>
      </c>
      <c r="AC303">
        <v>52.471107816141703</v>
      </c>
    </row>
    <row r="304" spans="1:29">
      <c r="A304" t="s">
        <v>203</v>
      </c>
      <c r="B304">
        <v>7299</v>
      </c>
      <c r="C304">
        <v>2029973</v>
      </c>
      <c r="D304" t="s">
        <v>164</v>
      </c>
      <c r="E304" t="s">
        <v>126</v>
      </c>
      <c r="F304" t="s">
        <v>179</v>
      </c>
      <c r="G304" t="s">
        <v>118</v>
      </c>
      <c r="H304" s="1">
        <v>44971.369444444441</v>
      </c>
      <c r="I304" t="s">
        <v>180</v>
      </c>
      <c r="J304" t="s">
        <v>116</v>
      </c>
      <c r="K304" t="s">
        <v>146</v>
      </c>
      <c r="L304" t="s">
        <v>147</v>
      </c>
      <c r="M304" t="s">
        <v>183</v>
      </c>
      <c r="N304">
        <v>3.4000000000000002E-2</v>
      </c>
      <c r="O304" t="s">
        <v>149</v>
      </c>
      <c r="P304" t="b">
        <v>0</v>
      </c>
      <c r="Q304">
        <v>138261413</v>
      </c>
      <c r="R304" t="s">
        <v>150</v>
      </c>
      <c r="S304">
        <v>1E-3</v>
      </c>
      <c r="T304" t="s">
        <v>184</v>
      </c>
      <c r="U304">
        <v>2023</v>
      </c>
      <c r="V304" t="s">
        <v>151</v>
      </c>
      <c r="W304" t="s">
        <v>204</v>
      </c>
      <c r="X304" t="s">
        <v>154</v>
      </c>
      <c r="Y304" t="s">
        <v>155</v>
      </c>
      <c r="Z304">
        <v>507500</v>
      </c>
      <c r="AA304">
        <v>299100</v>
      </c>
      <c r="AB304">
        <v>-0.41497245145673001</v>
      </c>
      <c r="AC304">
        <v>52.579097446717</v>
      </c>
    </row>
    <row r="305" spans="1:29">
      <c r="A305" t="s">
        <v>187</v>
      </c>
      <c r="B305">
        <v>7299</v>
      </c>
      <c r="C305">
        <v>1854141</v>
      </c>
      <c r="D305" t="s">
        <v>164</v>
      </c>
      <c r="E305" t="s">
        <v>126</v>
      </c>
      <c r="F305" t="s">
        <v>179</v>
      </c>
      <c r="G305" t="s">
        <v>118</v>
      </c>
      <c r="H305" s="1">
        <v>42698.337500000001</v>
      </c>
      <c r="I305" t="s">
        <v>180</v>
      </c>
      <c r="J305" t="s">
        <v>116</v>
      </c>
      <c r="K305" t="s">
        <v>181</v>
      </c>
      <c r="L305" t="s">
        <v>182</v>
      </c>
      <c r="M305" t="s">
        <v>183</v>
      </c>
      <c r="N305">
        <v>1.0999999999999999E-2</v>
      </c>
      <c r="O305" t="s">
        <v>149</v>
      </c>
      <c r="P305" t="b">
        <v>0</v>
      </c>
      <c r="Q305">
        <v>138261413</v>
      </c>
      <c r="R305" t="s">
        <v>150</v>
      </c>
      <c r="S305">
        <v>1E-3</v>
      </c>
      <c r="T305" t="s">
        <v>184</v>
      </c>
      <c r="U305">
        <v>2016</v>
      </c>
      <c r="V305" t="s">
        <v>151</v>
      </c>
      <c r="W305" t="s">
        <v>188</v>
      </c>
      <c r="X305" t="s">
        <v>189</v>
      </c>
      <c r="Y305" t="s">
        <v>155</v>
      </c>
      <c r="Z305">
        <v>636400</v>
      </c>
      <c r="AA305">
        <v>291600</v>
      </c>
      <c r="AB305">
        <v>1.4791973795069699</v>
      </c>
      <c r="AC305">
        <v>52.471107816141703</v>
      </c>
    </row>
    <row r="306" spans="1:29">
      <c r="A306" t="s">
        <v>315</v>
      </c>
      <c r="B306">
        <v>7299</v>
      </c>
      <c r="C306">
        <v>1647534</v>
      </c>
      <c r="D306" t="s">
        <v>164</v>
      </c>
      <c r="E306" t="s">
        <v>126</v>
      </c>
      <c r="F306" t="s">
        <v>205</v>
      </c>
      <c r="G306" t="s">
        <v>112</v>
      </c>
      <c r="H306" s="1">
        <v>43761.458333333336</v>
      </c>
      <c r="I306" t="s">
        <v>180</v>
      </c>
      <c r="J306" t="s">
        <v>116</v>
      </c>
      <c r="K306" t="s">
        <v>165</v>
      </c>
      <c r="L306" t="s">
        <v>166</v>
      </c>
      <c r="M306" t="s">
        <v>148</v>
      </c>
      <c r="N306">
        <v>3.4000000000000002E-2</v>
      </c>
      <c r="O306" t="s">
        <v>149</v>
      </c>
      <c r="P306" t="b">
        <v>0</v>
      </c>
      <c r="Q306">
        <v>138261413</v>
      </c>
      <c r="R306" t="s">
        <v>150</v>
      </c>
      <c r="S306">
        <v>1E-3</v>
      </c>
      <c r="T306" t="s">
        <v>184</v>
      </c>
      <c r="U306">
        <v>2019</v>
      </c>
      <c r="V306" t="s">
        <v>151</v>
      </c>
      <c r="W306" t="s">
        <v>316</v>
      </c>
      <c r="X306" t="s">
        <v>317</v>
      </c>
      <c r="Y306" t="s">
        <v>155</v>
      </c>
      <c r="Z306">
        <v>456820</v>
      </c>
      <c r="AA306">
        <v>403898</v>
      </c>
      <c r="AB306">
        <v>-1.1443140830430201</v>
      </c>
      <c r="AC306">
        <v>53.5286787353999</v>
      </c>
    </row>
    <row r="307" spans="1:29">
      <c r="A307" t="s">
        <v>198</v>
      </c>
      <c r="B307">
        <v>7299</v>
      </c>
      <c r="C307">
        <v>2025595</v>
      </c>
      <c r="D307" t="s">
        <v>164</v>
      </c>
      <c r="E307" t="s">
        <v>126</v>
      </c>
      <c r="F307" t="s">
        <v>179</v>
      </c>
      <c r="G307" t="s">
        <v>118</v>
      </c>
      <c r="H307" s="1">
        <v>44889.397916666669</v>
      </c>
      <c r="I307" t="s">
        <v>180</v>
      </c>
      <c r="J307" t="s">
        <v>116</v>
      </c>
      <c r="K307" t="s">
        <v>199</v>
      </c>
      <c r="L307" t="s">
        <v>200</v>
      </c>
      <c r="M307" t="s">
        <v>148</v>
      </c>
      <c r="N307">
        <v>2.4E-2</v>
      </c>
      <c r="O307" t="s">
        <v>149</v>
      </c>
      <c r="P307" t="b">
        <v>0</v>
      </c>
      <c r="Q307">
        <v>138261413</v>
      </c>
      <c r="R307" t="s">
        <v>150</v>
      </c>
      <c r="S307">
        <v>1E-3</v>
      </c>
      <c r="T307" t="s">
        <v>184</v>
      </c>
      <c r="U307">
        <v>2022</v>
      </c>
      <c r="V307" t="s">
        <v>151</v>
      </c>
      <c r="W307" t="s">
        <v>201</v>
      </c>
      <c r="X307" t="s">
        <v>202</v>
      </c>
      <c r="Y307" t="s">
        <v>155</v>
      </c>
      <c r="Z307">
        <v>516100</v>
      </c>
      <c r="AA307">
        <v>253300</v>
      </c>
      <c r="AB307">
        <v>-0.30395486908298303</v>
      </c>
      <c r="AC307">
        <v>52.1657659569386</v>
      </c>
    </row>
    <row r="308" spans="1:29">
      <c r="A308" t="s">
        <v>318</v>
      </c>
      <c r="B308">
        <v>7299</v>
      </c>
      <c r="C308">
        <v>5227035</v>
      </c>
      <c r="D308" t="s">
        <v>319</v>
      </c>
      <c r="E308" t="s">
        <v>123</v>
      </c>
      <c r="F308" t="s">
        <v>205</v>
      </c>
      <c r="G308" t="s">
        <v>112</v>
      </c>
      <c r="H308" s="1">
        <v>43048.506944444445</v>
      </c>
      <c r="I308" t="s">
        <v>320</v>
      </c>
      <c r="J308" t="s">
        <v>113</v>
      </c>
      <c r="K308" t="s">
        <v>256</v>
      </c>
      <c r="L308" t="s">
        <v>257</v>
      </c>
      <c r="M308" t="s">
        <v>183</v>
      </c>
      <c r="N308">
        <v>1E-3</v>
      </c>
      <c r="O308" t="s">
        <v>149</v>
      </c>
      <c r="P308" t="b">
        <v>0</v>
      </c>
      <c r="Q308">
        <v>138261413</v>
      </c>
      <c r="R308" t="s">
        <v>150</v>
      </c>
      <c r="S308">
        <v>1E-3</v>
      </c>
      <c r="T308" t="s">
        <v>184</v>
      </c>
      <c r="U308">
        <v>2017</v>
      </c>
      <c r="V308" t="s">
        <v>151</v>
      </c>
      <c r="W308" t="s">
        <v>321</v>
      </c>
      <c r="X308" t="s">
        <v>322</v>
      </c>
      <c r="Y308" t="s">
        <v>155</v>
      </c>
      <c r="Z308">
        <v>338230</v>
      </c>
      <c r="AA308">
        <v>491552</v>
      </c>
      <c r="AB308">
        <v>-2.9510307273900498</v>
      </c>
      <c r="AC308">
        <v>54.315801493006497</v>
      </c>
    </row>
    <row r="309" spans="1:29">
      <c r="A309" t="s">
        <v>244</v>
      </c>
      <c r="B309">
        <v>7299</v>
      </c>
      <c r="C309">
        <v>4774991</v>
      </c>
      <c r="D309" t="s">
        <v>164</v>
      </c>
      <c r="E309" t="s">
        <v>126</v>
      </c>
      <c r="F309" t="s">
        <v>236</v>
      </c>
      <c r="G309" t="s">
        <v>115</v>
      </c>
      <c r="H309" s="1">
        <v>44369.600694444445</v>
      </c>
      <c r="I309" t="s">
        <v>180</v>
      </c>
      <c r="J309" t="s">
        <v>116</v>
      </c>
      <c r="K309" t="s">
        <v>237</v>
      </c>
      <c r="L309" t="s">
        <v>238</v>
      </c>
      <c r="M309" t="s">
        <v>183</v>
      </c>
      <c r="N309">
        <v>8.8000000000000005E-3</v>
      </c>
      <c r="O309" t="s">
        <v>149</v>
      </c>
      <c r="P309" t="b">
        <v>0</v>
      </c>
      <c r="Q309">
        <v>138261413</v>
      </c>
      <c r="R309" t="s">
        <v>150</v>
      </c>
      <c r="S309">
        <v>1E-3</v>
      </c>
      <c r="T309" t="s">
        <v>184</v>
      </c>
      <c r="U309">
        <v>2021</v>
      </c>
      <c r="V309" t="s">
        <v>151</v>
      </c>
      <c r="W309" t="s">
        <v>245</v>
      </c>
      <c r="X309" t="s">
        <v>246</v>
      </c>
      <c r="Y309" t="s">
        <v>155</v>
      </c>
      <c r="Z309">
        <v>423475</v>
      </c>
      <c r="AA309">
        <v>247849</v>
      </c>
      <c r="AB309">
        <v>-1.65849318792552</v>
      </c>
      <c r="AC309">
        <v>52.128454142052902</v>
      </c>
    </row>
    <row r="310" spans="1:29">
      <c r="A310" t="s">
        <v>235</v>
      </c>
      <c r="B310">
        <v>7299</v>
      </c>
      <c r="C310">
        <v>4680152</v>
      </c>
      <c r="D310" t="s">
        <v>164</v>
      </c>
      <c r="E310" t="s">
        <v>126</v>
      </c>
      <c r="F310" t="s">
        <v>205</v>
      </c>
      <c r="G310" t="s">
        <v>112</v>
      </c>
      <c r="H310" s="1">
        <v>42887.619444444441</v>
      </c>
      <c r="I310" t="s">
        <v>180</v>
      </c>
      <c r="J310" t="s">
        <v>116</v>
      </c>
      <c r="K310" t="s">
        <v>237</v>
      </c>
      <c r="L310" t="s">
        <v>238</v>
      </c>
      <c r="M310" t="s">
        <v>183</v>
      </c>
      <c r="N310">
        <v>5.3999999999999999E-2</v>
      </c>
      <c r="O310" t="s">
        <v>149</v>
      </c>
      <c r="P310" t="b">
        <v>0</v>
      </c>
      <c r="Q310">
        <v>138261413</v>
      </c>
      <c r="R310" t="s">
        <v>150</v>
      </c>
      <c r="S310">
        <v>1E-3</v>
      </c>
      <c r="T310" t="s">
        <v>184</v>
      </c>
      <c r="U310">
        <v>2017</v>
      </c>
      <c r="V310" t="s">
        <v>151</v>
      </c>
      <c r="W310" t="s">
        <v>239</v>
      </c>
      <c r="X310" t="s">
        <v>240</v>
      </c>
      <c r="Y310" t="s">
        <v>155</v>
      </c>
      <c r="Z310">
        <v>419190</v>
      </c>
      <c r="AA310">
        <v>291450</v>
      </c>
      <c r="AB310">
        <v>-1.7186140218863399</v>
      </c>
      <c r="AC310">
        <v>52.520595493892301</v>
      </c>
    </row>
    <row r="311" spans="1:29">
      <c r="A311" t="s">
        <v>288</v>
      </c>
      <c r="B311">
        <v>7299</v>
      </c>
      <c r="C311">
        <v>5285794</v>
      </c>
      <c r="D311" t="s">
        <v>164</v>
      </c>
      <c r="E311" t="s">
        <v>126</v>
      </c>
      <c r="F311" t="s">
        <v>205</v>
      </c>
      <c r="G311" t="s">
        <v>112</v>
      </c>
      <c r="H311" s="1">
        <v>43840.511805555558</v>
      </c>
      <c r="I311" t="s">
        <v>180</v>
      </c>
      <c r="J311" t="s">
        <v>116</v>
      </c>
      <c r="K311" t="s">
        <v>256</v>
      </c>
      <c r="L311" t="s">
        <v>257</v>
      </c>
      <c r="M311" t="s">
        <v>183</v>
      </c>
      <c r="N311">
        <v>1.2E-2</v>
      </c>
      <c r="O311" t="s">
        <v>149</v>
      </c>
      <c r="P311" t="b">
        <v>0</v>
      </c>
      <c r="Q311">
        <v>138261413</v>
      </c>
      <c r="R311" t="s">
        <v>150</v>
      </c>
      <c r="S311">
        <v>1E-3</v>
      </c>
      <c r="T311" t="s">
        <v>184</v>
      </c>
      <c r="U311">
        <v>2020</v>
      </c>
      <c r="V311" t="s">
        <v>151</v>
      </c>
      <c r="W311" t="s">
        <v>289</v>
      </c>
      <c r="X311" t="s">
        <v>290</v>
      </c>
      <c r="Y311" t="s">
        <v>155</v>
      </c>
      <c r="Z311">
        <v>347589</v>
      </c>
      <c r="AA311">
        <v>412612</v>
      </c>
      <c r="AB311">
        <v>-2.7935865486517399</v>
      </c>
      <c r="AC311">
        <v>53.607429655734201</v>
      </c>
    </row>
    <row r="312" spans="1:29">
      <c r="A312" t="s">
        <v>178</v>
      </c>
      <c r="B312">
        <v>7299</v>
      </c>
      <c r="C312">
        <v>1835098</v>
      </c>
      <c r="D312" t="s">
        <v>164</v>
      </c>
      <c r="E312" t="s">
        <v>126</v>
      </c>
      <c r="F312" t="s">
        <v>179</v>
      </c>
      <c r="G312" t="s">
        <v>118</v>
      </c>
      <c r="H312" s="1">
        <v>42531.569444444445</v>
      </c>
      <c r="I312" t="s">
        <v>180</v>
      </c>
      <c r="J312" t="s">
        <v>116</v>
      </c>
      <c r="K312" t="s">
        <v>181</v>
      </c>
      <c r="L312" t="s">
        <v>182</v>
      </c>
      <c r="M312" t="s">
        <v>183</v>
      </c>
      <c r="N312">
        <v>1.6E-2</v>
      </c>
      <c r="O312" t="s">
        <v>149</v>
      </c>
      <c r="P312" t="b">
        <v>0</v>
      </c>
      <c r="Q312">
        <v>138261413</v>
      </c>
      <c r="R312" t="s">
        <v>150</v>
      </c>
      <c r="S312">
        <v>1E-3</v>
      </c>
      <c r="T312" t="s">
        <v>184</v>
      </c>
      <c r="U312">
        <v>2016</v>
      </c>
      <c r="V312" t="s">
        <v>151</v>
      </c>
      <c r="W312" t="s">
        <v>185</v>
      </c>
      <c r="X312" t="s">
        <v>186</v>
      </c>
      <c r="Y312" t="s">
        <v>155</v>
      </c>
      <c r="Z312">
        <v>620600</v>
      </c>
      <c r="AA312">
        <v>309500</v>
      </c>
      <c r="AB312">
        <v>1.2588812496391699</v>
      </c>
      <c r="AC312">
        <v>52.638374352215699</v>
      </c>
    </row>
    <row r="313" spans="1:29">
      <c r="A313" t="s">
        <v>206</v>
      </c>
      <c r="B313">
        <v>7299</v>
      </c>
      <c r="C313">
        <v>1981516</v>
      </c>
      <c r="D313" t="s">
        <v>164</v>
      </c>
      <c r="E313" t="s">
        <v>126</v>
      </c>
      <c r="F313" t="s">
        <v>179</v>
      </c>
      <c r="G313" t="s">
        <v>118</v>
      </c>
      <c r="H313" s="1">
        <v>44312.522916666669</v>
      </c>
      <c r="I313" t="s">
        <v>180</v>
      </c>
      <c r="J313" t="s">
        <v>116</v>
      </c>
      <c r="K313" t="s">
        <v>199</v>
      </c>
      <c r="L313" t="s">
        <v>200</v>
      </c>
      <c r="M313" t="s">
        <v>183</v>
      </c>
      <c r="N313">
        <v>3.9E-2</v>
      </c>
      <c r="O313" t="s">
        <v>149</v>
      </c>
      <c r="P313" t="b">
        <v>0</v>
      </c>
      <c r="Q313">
        <v>138261413</v>
      </c>
      <c r="R313" t="s">
        <v>150</v>
      </c>
      <c r="S313">
        <v>1E-3</v>
      </c>
      <c r="T313" t="s">
        <v>184</v>
      </c>
      <c r="U313">
        <v>2021</v>
      </c>
      <c r="V313" t="s">
        <v>151</v>
      </c>
      <c r="W313" t="s">
        <v>207</v>
      </c>
      <c r="X313" t="s">
        <v>208</v>
      </c>
      <c r="Y313" t="s">
        <v>155</v>
      </c>
      <c r="Z313">
        <v>515935</v>
      </c>
      <c r="AA313">
        <v>253417</v>
      </c>
      <c r="AB313">
        <v>-0.30632621725807402</v>
      </c>
      <c r="AC313">
        <v>52.1668520239771</v>
      </c>
    </row>
    <row r="314" spans="1:29">
      <c r="A314" t="s">
        <v>241</v>
      </c>
      <c r="B314">
        <v>7299</v>
      </c>
      <c r="C314">
        <v>1692842</v>
      </c>
      <c r="D314" t="s">
        <v>164</v>
      </c>
      <c r="E314" t="s">
        <v>126</v>
      </c>
      <c r="F314" t="s">
        <v>179</v>
      </c>
      <c r="G314" t="s">
        <v>118</v>
      </c>
      <c r="H314" s="1">
        <v>44579.474305555559</v>
      </c>
      <c r="I314" t="s">
        <v>180</v>
      </c>
      <c r="J314" t="s">
        <v>116</v>
      </c>
      <c r="K314" t="s">
        <v>165</v>
      </c>
      <c r="L314" t="s">
        <v>166</v>
      </c>
      <c r="M314" t="s">
        <v>183</v>
      </c>
      <c r="N314">
        <v>2E-3</v>
      </c>
      <c r="O314" t="s">
        <v>149</v>
      </c>
      <c r="P314" t="b">
        <v>0</v>
      </c>
      <c r="Q314">
        <v>138261413</v>
      </c>
      <c r="R314" t="s">
        <v>150</v>
      </c>
      <c r="S314">
        <v>1E-3</v>
      </c>
      <c r="T314" t="s">
        <v>184</v>
      </c>
      <c r="U314">
        <v>2022</v>
      </c>
      <c r="V314" t="s">
        <v>151</v>
      </c>
      <c r="W314" t="s">
        <v>242</v>
      </c>
      <c r="X314" t="s">
        <v>243</v>
      </c>
      <c r="Y314" t="s">
        <v>155</v>
      </c>
      <c r="Z314">
        <v>456840</v>
      </c>
      <c r="AA314">
        <v>455364</v>
      </c>
      <c r="AB314">
        <v>-1.13455725358881</v>
      </c>
      <c r="AC314">
        <v>53.991201424557502</v>
      </c>
    </row>
    <row r="315" spans="1:29">
      <c r="A315" t="s">
        <v>178</v>
      </c>
      <c r="B315">
        <v>7299</v>
      </c>
      <c r="C315">
        <v>1794167</v>
      </c>
      <c r="D315" t="s">
        <v>164</v>
      </c>
      <c r="E315" t="s">
        <v>126</v>
      </c>
      <c r="F315" t="s">
        <v>179</v>
      </c>
      <c r="G315" t="s">
        <v>118</v>
      </c>
      <c r="H315" s="1">
        <v>42117.524305555555</v>
      </c>
      <c r="I315" t="s">
        <v>180</v>
      </c>
      <c r="J315" t="s">
        <v>116</v>
      </c>
      <c r="K315" t="s">
        <v>181</v>
      </c>
      <c r="L315" t="s">
        <v>182</v>
      </c>
      <c r="M315" t="s">
        <v>183</v>
      </c>
      <c r="N315">
        <v>0.01</v>
      </c>
      <c r="O315" t="s">
        <v>149</v>
      </c>
      <c r="P315" t="b">
        <v>0</v>
      </c>
      <c r="Q315">
        <v>138261413</v>
      </c>
      <c r="R315" t="s">
        <v>150</v>
      </c>
      <c r="S315">
        <v>1E-3</v>
      </c>
      <c r="T315" t="s">
        <v>184</v>
      </c>
      <c r="U315">
        <v>2015</v>
      </c>
      <c r="V315" t="s">
        <v>151</v>
      </c>
      <c r="W315" t="s">
        <v>185</v>
      </c>
      <c r="X315" t="s">
        <v>186</v>
      </c>
      <c r="Y315" t="s">
        <v>155</v>
      </c>
      <c r="Z315">
        <v>620600</v>
      </c>
      <c r="AA315">
        <v>309500</v>
      </c>
      <c r="AB315">
        <v>1.2588812496391699</v>
      </c>
      <c r="AC315">
        <v>52.638374352215699</v>
      </c>
    </row>
    <row r="316" spans="1:29">
      <c r="A316" t="s">
        <v>198</v>
      </c>
      <c r="B316">
        <v>7299</v>
      </c>
      <c r="C316">
        <v>2021648</v>
      </c>
      <c r="D316" t="s">
        <v>164</v>
      </c>
      <c r="E316" t="s">
        <v>126</v>
      </c>
      <c r="F316" t="s">
        <v>179</v>
      </c>
      <c r="G316" t="s">
        <v>118</v>
      </c>
      <c r="H316" s="1">
        <v>44852.409722222219</v>
      </c>
      <c r="I316" t="s">
        <v>180</v>
      </c>
      <c r="J316" t="s">
        <v>116</v>
      </c>
      <c r="K316" t="s">
        <v>199</v>
      </c>
      <c r="L316" t="s">
        <v>200</v>
      </c>
      <c r="M316" t="s">
        <v>183</v>
      </c>
      <c r="N316">
        <v>6.0999999999999999E-2</v>
      </c>
      <c r="O316" t="s">
        <v>149</v>
      </c>
      <c r="P316" t="b">
        <v>0</v>
      </c>
      <c r="Q316">
        <v>138261413</v>
      </c>
      <c r="R316" t="s">
        <v>150</v>
      </c>
      <c r="S316">
        <v>1E-3</v>
      </c>
      <c r="T316" t="s">
        <v>184</v>
      </c>
      <c r="U316">
        <v>2022</v>
      </c>
      <c r="V316" t="s">
        <v>151</v>
      </c>
      <c r="W316" t="s">
        <v>201</v>
      </c>
      <c r="X316" t="s">
        <v>202</v>
      </c>
      <c r="Y316" t="s">
        <v>155</v>
      </c>
      <c r="Z316">
        <v>516100</v>
      </c>
      <c r="AA316">
        <v>253300</v>
      </c>
      <c r="AB316">
        <v>-0.30395486908298303</v>
      </c>
      <c r="AC316">
        <v>52.1657659569386</v>
      </c>
    </row>
    <row r="317" spans="1:29">
      <c r="A317" t="s">
        <v>323</v>
      </c>
      <c r="B317">
        <v>7299</v>
      </c>
      <c r="C317">
        <v>3477161</v>
      </c>
      <c r="D317" t="s">
        <v>164</v>
      </c>
      <c r="E317" t="s">
        <v>126</v>
      </c>
      <c r="F317" t="s">
        <v>236</v>
      </c>
      <c r="G317" t="s">
        <v>115</v>
      </c>
      <c r="H317" s="1">
        <v>45020.515277777777</v>
      </c>
      <c r="I317" t="s">
        <v>180</v>
      </c>
      <c r="J317" t="s">
        <v>116</v>
      </c>
      <c r="K317" t="s">
        <v>251</v>
      </c>
      <c r="L317" t="s">
        <v>252</v>
      </c>
      <c r="M317" t="s">
        <v>183</v>
      </c>
      <c r="N317">
        <v>1.8E-3</v>
      </c>
      <c r="O317" t="s">
        <v>149</v>
      </c>
      <c r="P317" t="b">
        <v>0</v>
      </c>
      <c r="Q317">
        <v>138261413</v>
      </c>
      <c r="R317" t="s">
        <v>150</v>
      </c>
      <c r="S317">
        <v>1E-3</v>
      </c>
      <c r="T317" t="s">
        <v>184</v>
      </c>
      <c r="U317">
        <v>2023</v>
      </c>
      <c r="V317" t="s">
        <v>151</v>
      </c>
      <c r="W317" t="s">
        <v>324</v>
      </c>
      <c r="X317" t="s">
        <v>309</v>
      </c>
      <c r="Y317" t="s">
        <v>155</v>
      </c>
      <c r="Z317">
        <v>337809</v>
      </c>
      <c r="AA317">
        <v>155741</v>
      </c>
      <c r="AB317">
        <v>-2.8933761587814502</v>
      </c>
      <c r="AC317">
        <v>51.297382868079701</v>
      </c>
    </row>
    <row r="318" spans="1:29">
      <c r="A318" t="s">
        <v>276</v>
      </c>
      <c r="B318">
        <v>7299</v>
      </c>
      <c r="C318">
        <v>4619078</v>
      </c>
      <c r="D318" t="s">
        <v>164</v>
      </c>
      <c r="E318" t="s">
        <v>126</v>
      </c>
      <c r="F318" t="s">
        <v>179</v>
      </c>
      <c r="G318" t="s">
        <v>118</v>
      </c>
      <c r="H318" s="1">
        <v>42145.525694444441</v>
      </c>
      <c r="I318" t="s">
        <v>180</v>
      </c>
      <c r="J318" t="s">
        <v>116</v>
      </c>
      <c r="K318" t="s">
        <v>192</v>
      </c>
      <c r="L318" t="s">
        <v>193</v>
      </c>
      <c r="M318" t="s">
        <v>183</v>
      </c>
      <c r="N318">
        <v>1.2999999999999999E-3</v>
      </c>
      <c r="O318" t="s">
        <v>149</v>
      </c>
      <c r="P318" t="b">
        <v>0</v>
      </c>
      <c r="Q318">
        <v>138261413</v>
      </c>
      <c r="R318" t="s">
        <v>150</v>
      </c>
      <c r="S318">
        <v>1E-3</v>
      </c>
      <c r="T318" t="s">
        <v>184</v>
      </c>
      <c r="U318">
        <v>2015</v>
      </c>
      <c r="V318" t="s">
        <v>151</v>
      </c>
      <c r="W318" t="s">
        <v>277</v>
      </c>
      <c r="X318" t="s">
        <v>278</v>
      </c>
      <c r="Y318" t="s">
        <v>155</v>
      </c>
      <c r="Z318">
        <v>383550</v>
      </c>
      <c r="AA318">
        <v>252450</v>
      </c>
      <c r="AB318">
        <v>-2.2419417969467799</v>
      </c>
      <c r="AC318">
        <v>52.170064339376403</v>
      </c>
    </row>
    <row r="319" spans="1:29">
      <c r="A319" t="s">
        <v>187</v>
      </c>
      <c r="B319">
        <v>7299</v>
      </c>
      <c r="C319">
        <v>1771685</v>
      </c>
      <c r="D319" t="s">
        <v>164</v>
      </c>
      <c r="E319" t="s">
        <v>126</v>
      </c>
      <c r="F319" t="s">
        <v>179</v>
      </c>
      <c r="G319" t="s">
        <v>118</v>
      </c>
      <c r="H319" s="1">
        <v>41897.673611111109</v>
      </c>
      <c r="I319" t="s">
        <v>180</v>
      </c>
      <c r="J319" t="s">
        <v>116</v>
      </c>
      <c r="K319" t="s">
        <v>181</v>
      </c>
      <c r="L319" t="s">
        <v>182</v>
      </c>
      <c r="M319" t="s">
        <v>183</v>
      </c>
      <c r="N319">
        <v>0.01</v>
      </c>
      <c r="O319" t="s">
        <v>149</v>
      </c>
      <c r="P319" t="b">
        <v>0</v>
      </c>
      <c r="Q319">
        <v>138261413</v>
      </c>
      <c r="R319" t="s">
        <v>150</v>
      </c>
      <c r="S319">
        <v>1E-3</v>
      </c>
      <c r="T319" t="s">
        <v>184</v>
      </c>
      <c r="U319">
        <v>2014</v>
      </c>
      <c r="V319" t="s">
        <v>151</v>
      </c>
      <c r="W319" t="s">
        <v>188</v>
      </c>
      <c r="X319" t="s">
        <v>189</v>
      </c>
      <c r="Y319" t="s">
        <v>155</v>
      </c>
      <c r="Z319">
        <v>636400</v>
      </c>
      <c r="AA319">
        <v>291600</v>
      </c>
      <c r="AB319">
        <v>1.4791973795069699</v>
      </c>
      <c r="AC319">
        <v>52.471107816141703</v>
      </c>
    </row>
    <row r="320" spans="1:29">
      <c r="A320" t="s">
        <v>187</v>
      </c>
      <c r="B320">
        <v>7299</v>
      </c>
      <c r="C320">
        <v>1793004</v>
      </c>
      <c r="D320" t="s">
        <v>164</v>
      </c>
      <c r="E320" t="s">
        <v>126</v>
      </c>
      <c r="F320" t="s">
        <v>179</v>
      </c>
      <c r="G320" t="s">
        <v>118</v>
      </c>
      <c r="H320" s="1">
        <v>42102.373611111114</v>
      </c>
      <c r="I320" t="s">
        <v>180</v>
      </c>
      <c r="J320" t="s">
        <v>116</v>
      </c>
      <c r="K320" t="s">
        <v>181</v>
      </c>
      <c r="L320" t="s">
        <v>182</v>
      </c>
      <c r="M320" t="s">
        <v>183</v>
      </c>
      <c r="N320">
        <v>8.9999999999999993E-3</v>
      </c>
      <c r="O320" t="s">
        <v>149</v>
      </c>
      <c r="P320" t="b">
        <v>0</v>
      </c>
      <c r="Q320">
        <v>138261413</v>
      </c>
      <c r="R320" t="s">
        <v>150</v>
      </c>
      <c r="S320">
        <v>1E-3</v>
      </c>
      <c r="T320" t="s">
        <v>184</v>
      </c>
      <c r="U320">
        <v>2015</v>
      </c>
      <c r="V320" t="s">
        <v>151</v>
      </c>
      <c r="W320" t="s">
        <v>188</v>
      </c>
      <c r="X320" t="s">
        <v>189</v>
      </c>
      <c r="Y320" t="s">
        <v>155</v>
      </c>
      <c r="Z320">
        <v>636400</v>
      </c>
      <c r="AA320">
        <v>291600</v>
      </c>
      <c r="AB320">
        <v>1.4791973795069699</v>
      </c>
      <c r="AC320">
        <v>52.471107816141703</v>
      </c>
    </row>
    <row r="321" spans="1:29">
      <c r="A321" t="s">
        <v>187</v>
      </c>
      <c r="B321">
        <v>7299</v>
      </c>
      <c r="C321">
        <v>1836844</v>
      </c>
      <c r="D321" t="s">
        <v>164</v>
      </c>
      <c r="E321" t="s">
        <v>126</v>
      </c>
      <c r="F321" t="s">
        <v>179</v>
      </c>
      <c r="G321" t="s">
        <v>118</v>
      </c>
      <c r="H321" s="1">
        <v>42541.404861111114</v>
      </c>
      <c r="I321" t="s">
        <v>180</v>
      </c>
      <c r="J321" t="s">
        <v>116</v>
      </c>
      <c r="K321" t="s">
        <v>181</v>
      </c>
      <c r="L321" t="s">
        <v>182</v>
      </c>
      <c r="M321" t="s">
        <v>183</v>
      </c>
      <c r="N321">
        <v>2.1999999999999999E-2</v>
      </c>
      <c r="O321" t="s">
        <v>149</v>
      </c>
      <c r="P321" t="b">
        <v>0</v>
      </c>
      <c r="Q321">
        <v>138261413</v>
      </c>
      <c r="R321" t="s">
        <v>150</v>
      </c>
      <c r="S321">
        <v>1E-3</v>
      </c>
      <c r="T321" t="s">
        <v>184</v>
      </c>
      <c r="U321">
        <v>2016</v>
      </c>
      <c r="V321" t="s">
        <v>151</v>
      </c>
      <c r="W321" t="s">
        <v>188</v>
      </c>
      <c r="X321" t="s">
        <v>189</v>
      </c>
      <c r="Y321" t="s">
        <v>155</v>
      </c>
      <c r="Z321">
        <v>636400</v>
      </c>
      <c r="AA321">
        <v>291600</v>
      </c>
      <c r="AB321">
        <v>1.4791973795069699</v>
      </c>
      <c r="AC321">
        <v>52.471107816141703</v>
      </c>
    </row>
    <row r="322" spans="1:29">
      <c r="A322" t="s">
        <v>196</v>
      </c>
      <c r="B322">
        <v>7299</v>
      </c>
      <c r="C322">
        <v>1798987</v>
      </c>
      <c r="D322" t="s">
        <v>164</v>
      </c>
      <c r="E322" t="s">
        <v>126</v>
      </c>
      <c r="F322" t="s">
        <v>179</v>
      </c>
      <c r="G322" t="s">
        <v>118</v>
      </c>
      <c r="H322" s="1">
        <v>42156.576388888891</v>
      </c>
      <c r="I322" t="s">
        <v>180</v>
      </c>
      <c r="J322" t="s">
        <v>116</v>
      </c>
      <c r="K322" t="s">
        <v>181</v>
      </c>
      <c r="L322" t="s">
        <v>182</v>
      </c>
      <c r="M322" t="s">
        <v>183</v>
      </c>
      <c r="N322">
        <v>1.7000000000000001E-2</v>
      </c>
      <c r="O322" t="s">
        <v>149</v>
      </c>
      <c r="P322" t="b">
        <v>0</v>
      </c>
      <c r="Q322">
        <v>138261413</v>
      </c>
      <c r="R322" t="s">
        <v>150</v>
      </c>
      <c r="S322">
        <v>1E-3</v>
      </c>
      <c r="T322" t="s">
        <v>184</v>
      </c>
      <c r="U322">
        <v>2015</v>
      </c>
      <c r="V322" t="s">
        <v>151</v>
      </c>
      <c r="W322" t="s">
        <v>197</v>
      </c>
      <c r="X322" t="s">
        <v>186</v>
      </c>
      <c r="Y322" t="s">
        <v>155</v>
      </c>
      <c r="Z322">
        <v>624300</v>
      </c>
      <c r="AA322">
        <v>306800</v>
      </c>
      <c r="AB322">
        <v>1.3116346710660201</v>
      </c>
      <c r="AC322">
        <v>52.6126273253455</v>
      </c>
    </row>
    <row r="323" spans="1:29">
      <c r="A323" t="s">
        <v>190</v>
      </c>
      <c r="B323">
        <v>7299</v>
      </c>
      <c r="C323">
        <v>4622710</v>
      </c>
      <c r="D323" t="s">
        <v>164</v>
      </c>
      <c r="E323" t="s">
        <v>126</v>
      </c>
      <c r="F323" t="s">
        <v>179</v>
      </c>
      <c r="G323" t="s">
        <v>118</v>
      </c>
      <c r="H323" s="1">
        <v>42181.497916666667</v>
      </c>
      <c r="I323" t="s">
        <v>191</v>
      </c>
      <c r="J323" t="s">
        <v>119</v>
      </c>
      <c r="K323" t="s">
        <v>192</v>
      </c>
      <c r="L323" t="s">
        <v>193</v>
      </c>
      <c r="M323" t="s">
        <v>183</v>
      </c>
      <c r="N323">
        <v>1.7999999999999999E-2</v>
      </c>
      <c r="O323" t="s">
        <v>149</v>
      </c>
      <c r="P323" t="b">
        <v>0</v>
      </c>
      <c r="Q323">
        <v>138261413</v>
      </c>
      <c r="R323" t="s">
        <v>150</v>
      </c>
      <c r="S323">
        <v>1E-3</v>
      </c>
      <c r="T323" t="s">
        <v>184</v>
      </c>
      <c r="U323">
        <v>2015</v>
      </c>
      <c r="V323" t="s">
        <v>151</v>
      </c>
      <c r="W323" t="s">
        <v>194</v>
      </c>
      <c r="X323" t="s">
        <v>195</v>
      </c>
      <c r="Y323" t="s">
        <v>155</v>
      </c>
      <c r="Z323">
        <v>357000</v>
      </c>
      <c r="AA323">
        <v>237460</v>
      </c>
      <c r="AB323">
        <v>-2.62823009845419</v>
      </c>
      <c r="AC323">
        <v>52.033868710239098</v>
      </c>
    </row>
    <row r="324" spans="1:29">
      <c r="A324" t="s">
        <v>203</v>
      </c>
      <c r="B324">
        <v>7299</v>
      </c>
      <c r="C324">
        <v>1894000</v>
      </c>
      <c r="D324" t="s">
        <v>164</v>
      </c>
      <c r="E324" t="s">
        <v>126</v>
      </c>
      <c r="F324" t="s">
        <v>205</v>
      </c>
      <c r="G324" t="s">
        <v>112</v>
      </c>
      <c r="H324" s="1">
        <v>43138.502083333333</v>
      </c>
      <c r="I324" t="s">
        <v>180</v>
      </c>
      <c r="J324" t="s">
        <v>116</v>
      </c>
      <c r="K324" t="s">
        <v>146</v>
      </c>
      <c r="L324" t="s">
        <v>147</v>
      </c>
      <c r="M324" t="s">
        <v>183</v>
      </c>
      <c r="N324">
        <v>2.7E-2</v>
      </c>
      <c r="O324" t="s">
        <v>149</v>
      </c>
      <c r="P324" t="b">
        <v>0</v>
      </c>
      <c r="Q324">
        <v>138261413</v>
      </c>
      <c r="R324" t="s">
        <v>150</v>
      </c>
      <c r="S324">
        <v>1E-3</v>
      </c>
      <c r="T324" t="s">
        <v>184</v>
      </c>
      <c r="U324">
        <v>2018</v>
      </c>
      <c r="V324" t="s">
        <v>151</v>
      </c>
      <c r="W324" t="s">
        <v>204</v>
      </c>
      <c r="X324" t="s">
        <v>154</v>
      </c>
      <c r="Y324" t="s">
        <v>155</v>
      </c>
      <c r="Z324">
        <v>507500</v>
      </c>
      <c r="AA324">
        <v>299100</v>
      </c>
      <c r="AB324">
        <v>-0.41497245145673001</v>
      </c>
      <c r="AC324">
        <v>52.579097446717</v>
      </c>
    </row>
    <row r="325" spans="1:29">
      <c r="A325" t="s">
        <v>203</v>
      </c>
      <c r="B325">
        <v>7299</v>
      </c>
      <c r="C325">
        <v>2039641</v>
      </c>
      <c r="D325" t="s">
        <v>164</v>
      </c>
      <c r="E325" t="s">
        <v>126</v>
      </c>
      <c r="F325" t="s">
        <v>179</v>
      </c>
      <c r="G325" t="s">
        <v>118</v>
      </c>
      <c r="H325" s="1">
        <v>45090.538194444445</v>
      </c>
      <c r="I325" t="s">
        <v>180</v>
      </c>
      <c r="J325" t="s">
        <v>116</v>
      </c>
      <c r="K325" t="s">
        <v>146</v>
      </c>
      <c r="L325" t="s">
        <v>147</v>
      </c>
      <c r="M325" t="s">
        <v>183</v>
      </c>
      <c r="N325">
        <v>0.03</v>
      </c>
      <c r="O325" t="s">
        <v>149</v>
      </c>
      <c r="P325" t="b">
        <v>0</v>
      </c>
      <c r="Q325">
        <v>138261413</v>
      </c>
      <c r="R325" t="s">
        <v>150</v>
      </c>
      <c r="S325">
        <v>1E-3</v>
      </c>
      <c r="T325" t="s">
        <v>184</v>
      </c>
      <c r="U325">
        <v>2023</v>
      </c>
      <c r="V325" t="s">
        <v>151</v>
      </c>
      <c r="W325" t="s">
        <v>204</v>
      </c>
      <c r="X325" t="s">
        <v>154</v>
      </c>
      <c r="Y325" t="s">
        <v>155</v>
      </c>
      <c r="Z325">
        <v>507500</v>
      </c>
      <c r="AA325">
        <v>299100</v>
      </c>
      <c r="AB325">
        <v>-0.41497245145673001</v>
      </c>
      <c r="AC325">
        <v>52.579097446717</v>
      </c>
    </row>
    <row r="326" spans="1:29">
      <c r="A326" t="s">
        <v>178</v>
      </c>
      <c r="B326">
        <v>7299</v>
      </c>
      <c r="C326">
        <v>1774389</v>
      </c>
      <c r="D326" t="s">
        <v>164</v>
      </c>
      <c r="E326" t="s">
        <v>126</v>
      </c>
      <c r="F326" t="s">
        <v>179</v>
      </c>
      <c r="G326" t="s">
        <v>118</v>
      </c>
      <c r="H326" s="1">
        <v>41920.453472222223</v>
      </c>
      <c r="I326" t="s">
        <v>180</v>
      </c>
      <c r="J326" t="s">
        <v>116</v>
      </c>
      <c r="K326" t="s">
        <v>181</v>
      </c>
      <c r="L326" t="s">
        <v>182</v>
      </c>
      <c r="M326" t="s">
        <v>183</v>
      </c>
      <c r="N326">
        <v>0.01</v>
      </c>
      <c r="O326" t="s">
        <v>149</v>
      </c>
      <c r="P326" t="b">
        <v>0</v>
      </c>
      <c r="Q326">
        <v>138261413</v>
      </c>
      <c r="R326" t="s">
        <v>150</v>
      </c>
      <c r="S326">
        <v>1E-3</v>
      </c>
      <c r="T326" t="s">
        <v>184</v>
      </c>
      <c r="U326">
        <v>2014</v>
      </c>
      <c r="V326" t="s">
        <v>151</v>
      </c>
      <c r="W326" t="s">
        <v>185</v>
      </c>
      <c r="X326" t="s">
        <v>186</v>
      </c>
      <c r="Y326" t="s">
        <v>155</v>
      </c>
      <c r="Z326">
        <v>620600</v>
      </c>
      <c r="AA326">
        <v>309500</v>
      </c>
      <c r="AB326">
        <v>1.2588812496391699</v>
      </c>
      <c r="AC326">
        <v>52.638374352215699</v>
      </c>
    </row>
    <row r="327" spans="1:29">
      <c r="A327" t="s">
        <v>198</v>
      </c>
      <c r="B327">
        <v>7299</v>
      </c>
      <c r="C327">
        <v>1988460</v>
      </c>
      <c r="D327" t="s">
        <v>164</v>
      </c>
      <c r="E327" t="s">
        <v>126</v>
      </c>
      <c r="F327" t="s">
        <v>179</v>
      </c>
      <c r="G327" t="s">
        <v>118</v>
      </c>
      <c r="H327" s="1">
        <v>44405.4375</v>
      </c>
      <c r="I327" t="s">
        <v>180</v>
      </c>
      <c r="J327" t="s">
        <v>116</v>
      </c>
      <c r="K327" t="s">
        <v>199</v>
      </c>
      <c r="L327" t="s">
        <v>200</v>
      </c>
      <c r="M327" t="s">
        <v>148</v>
      </c>
      <c r="N327">
        <v>6.6000000000000003E-2</v>
      </c>
      <c r="O327" t="s">
        <v>149</v>
      </c>
      <c r="P327" t="b">
        <v>0</v>
      </c>
      <c r="Q327">
        <v>138261413</v>
      </c>
      <c r="R327" t="s">
        <v>150</v>
      </c>
      <c r="S327">
        <v>1E-3</v>
      </c>
      <c r="T327" t="s">
        <v>184</v>
      </c>
      <c r="U327">
        <v>2021</v>
      </c>
      <c r="V327" t="s">
        <v>151</v>
      </c>
      <c r="W327" t="s">
        <v>201</v>
      </c>
      <c r="X327" t="s">
        <v>202</v>
      </c>
      <c r="Y327" t="s">
        <v>155</v>
      </c>
      <c r="Z327">
        <v>516100</v>
      </c>
      <c r="AA327">
        <v>253300</v>
      </c>
      <c r="AB327">
        <v>-0.30395486908298303</v>
      </c>
      <c r="AC327">
        <v>52.1657659569386</v>
      </c>
    </row>
    <row r="328" spans="1:29">
      <c r="A328" t="s">
        <v>241</v>
      </c>
      <c r="B328">
        <v>7299</v>
      </c>
      <c r="C328">
        <v>1555971</v>
      </c>
      <c r="D328" t="s">
        <v>164</v>
      </c>
      <c r="E328" t="s">
        <v>126</v>
      </c>
      <c r="F328" t="s">
        <v>179</v>
      </c>
      <c r="G328" t="s">
        <v>118</v>
      </c>
      <c r="H328" s="1">
        <v>42527.557638888888</v>
      </c>
      <c r="I328" t="s">
        <v>180</v>
      </c>
      <c r="J328" t="s">
        <v>116</v>
      </c>
      <c r="K328" t="s">
        <v>165</v>
      </c>
      <c r="L328" t="s">
        <v>166</v>
      </c>
      <c r="M328" t="s">
        <v>183</v>
      </c>
      <c r="N328">
        <v>0.11</v>
      </c>
      <c r="O328" t="s">
        <v>149</v>
      </c>
      <c r="P328" t="b">
        <v>0</v>
      </c>
      <c r="Q328">
        <v>138261413</v>
      </c>
      <c r="R328" t="s">
        <v>150</v>
      </c>
      <c r="S328">
        <v>1E-3</v>
      </c>
      <c r="T328" t="s">
        <v>184</v>
      </c>
      <c r="U328">
        <v>2016</v>
      </c>
      <c r="V328" t="s">
        <v>151</v>
      </c>
      <c r="W328" t="s">
        <v>242</v>
      </c>
      <c r="X328" t="s">
        <v>243</v>
      </c>
      <c r="Y328" t="s">
        <v>155</v>
      </c>
      <c r="Z328">
        <v>456840</v>
      </c>
      <c r="AA328">
        <v>455364</v>
      </c>
      <c r="AB328">
        <v>-1.13455725358881</v>
      </c>
      <c r="AC328">
        <v>53.991201424557502</v>
      </c>
    </row>
    <row r="329" spans="1:29">
      <c r="A329" t="s">
        <v>219</v>
      </c>
      <c r="B329">
        <v>7299</v>
      </c>
      <c r="C329">
        <v>1608169</v>
      </c>
      <c r="D329" t="s">
        <v>164</v>
      </c>
      <c r="E329" t="s">
        <v>126</v>
      </c>
      <c r="F329" t="s">
        <v>236</v>
      </c>
      <c r="G329" t="s">
        <v>115</v>
      </c>
      <c r="H329" s="1">
        <v>45233.568749999999</v>
      </c>
      <c r="I329" t="s">
        <v>180</v>
      </c>
      <c r="J329" t="s">
        <v>116</v>
      </c>
      <c r="K329" t="s">
        <v>220</v>
      </c>
      <c r="L329" t="s">
        <v>221</v>
      </c>
      <c r="M329" t="s">
        <v>183</v>
      </c>
      <c r="N329">
        <v>2.7E-2</v>
      </c>
      <c r="O329" t="s">
        <v>149</v>
      </c>
      <c r="P329" t="b">
        <v>0</v>
      </c>
      <c r="Q329">
        <v>138261413</v>
      </c>
      <c r="R329" t="s">
        <v>150</v>
      </c>
      <c r="S329">
        <v>1E-3</v>
      </c>
      <c r="T329" t="s">
        <v>184</v>
      </c>
      <c r="U329">
        <v>2023</v>
      </c>
      <c r="V329" t="s">
        <v>151</v>
      </c>
      <c r="W329" t="s">
        <v>222</v>
      </c>
      <c r="X329" t="s">
        <v>223</v>
      </c>
      <c r="Y329" t="s">
        <v>155</v>
      </c>
      <c r="Z329">
        <v>559400</v>
      </c>
      <c r="AA329">
        <v>142800</v>
      </c>
      <c r="AB329">
        <v>0.27827943679790101</v>
      </c>
      <c r="AC329">
        <v>51.162245506364997</v>
      </c>
    </row>
    <row r="330" spans="1:29">
      <c r="A330" t="s">
        <v>187</v>
      </c>
      <c r="B330">
        <v>7299</v>
      </c>
      <c r="C330">
        <v>1848246</v>
      </c>
      <c r="D330" t="s">
        <v>164</v>
      </c>
      <c r="E330" t="s">
        <v>126</v>
      </c>
      <c r="F330" t="s">
        <v>179</v>
      </c>
      <c r="G330" t="s">
        <v>118</v>
      </c>
      <c r="H330" s="1">
        <v>42662.463194444441</v>
      </c>
      <c r="I330" t="s">
        <v>180</v>
      </c>
      <c r="J330" t="s">
        <v>116</v>
      </c>
      <c r="K330" t="s">
        <v>181</v>
      </c>
      <c r="L330" t="s">
        <v>182</v>
      </c>
      <c r="M330" t="s">
        <v>183</v>
      </c>
      <c r="N330">
        <v>2.5000000000000001E-2</v>
      </c>
      <c r="O330" t="s">
        <v>149</v>
      </c>
      <c r="P330" t="b">
        <v>0</v>
      </c>
      <c r="Q330">
        <v>138261413</v>
      </c>
      <c r="R330" t="s">
        <v>150</v>
      </c>
      <c r="S330">
        <v>1E-3</v>
      </c>
      <c r="T330" t="s">
        <v>184</v>
      </c>
      <c r="U330">
        <v>2016</v>
      </c>
      <c r="V330" t="s">
        <v>151</v>
      </c>
      <c r="W330" t="s">
        <v>188</v>
      </c>
      <c r="X330" t="s">
        <v>189</v>
      </c>
      <c r="Y330" t="s">
        <v>155</v>
      </c>
      <c r="Z330">
        <v>636400</v>
      </c>
      <c r="AA330">
        <v>291600</v>
      </c>
      <c r="AB330">
        <v>1.4791973795069699</v>
      </c>
      <c r="AC330">
        <v>52.471107816141703</v>
      </c>
    </row>
    <row r="331" spans="1:29">
      <c r="A331" t="s">
        <v>187</v>
      </c>
      <c r="B331">
        <v>7299</v>
      </c>
      <c r="C331">
        <v>1790481</v>
      </c>
      <c r="D331" t="s">
        <v>164</v>
      </c>
      <c r="E331" t="s">
        <v>126</v>
      </c>
      <c r="F331" t="s">
        <v>179</v>
      </c>
      <c r="G331" t="s">
        <v>118</v>
      </c>
      <c r="H331" s="1">
        <v>42072.329861111109</v>
      </c>
      <c r="I331" t="s">
        <v>180</v>
      </c>
      <c r="J331" t="s">
        <v>116</v>
      </c>
      <c r="K331" t="s">
        <v>181</v>
      </c>
      <c r="L331" t="s">
        <v>182</v>
      </c>
      <c r="M331" t="s">
        <v>183</v>
      </c>
      <c r="N331">
        <v>6.4999999999999997E-3</v>
      </c>
      <c r="O331" t="s">
        <v>149</v>
      </c>
      <c r="P331" t="b">
        <v>0</v>
      </c>
      <c r="Q331">
        <v>138261413</v>
      </c>
      <c r="R331" t="s">
        <v>150</v>
      </c>
      <c r="S331">
        <v>1E-3</v>
      </c>
      <c r="T331" t="s">
        <v>184</v>
      </c>
      <c r="U331">
        <v>2015</v>
      </c>
      <c r="V331" t="s">
        <v>151</v>
      </c>
      <c r="W331" t="s">
        <v>188</v>
      </c>
      <c r="X331" t="s">
        <v>189</v>
      </c>
      <c r="Y331" t="s">
        <v>155</v>
      </c>
      <c r="Z331">
        <v>636400</v>
      </c>
      <c r="AA331">
        <v>291600</v>
      </c>
      <c r="AB331">
        <v>1.4791973795069699</v>
      </c>
      <c r="AC331">
        <v>52.471107816141703</v>
      </c>
    </row>
    <row r="332" spans="1:29">
      <c r="A332" t="s">
        <v>187</v>
      </c>
      <c r="B332">
        <v>7299</v>
      </c>
      <c r="C332">
        <v>1773448</v>
      </c>
      <c r="D332" t="s">
        <v>164</v>
      </c>
      <c r="E332" t="s">
        <v>126</v>
      </c>
      <c r="F332" t="s">
        <v>179</v>
      </c>
      <c r="G332" t="s">
        <v>118</v>
      </c>
      <c r="H332" s="1">
        <v>41905.556944444441</v>
      </c>
      <c r="I332" t="s">
        <v>180</v>
      </c>
      <c r="J332" t="s">
        <v>116</v>
      </c>
      <c r="K332" t="s">
        <v>181</v>
      </c>
      <c r="L332" t="s">
        <v>182</v>
      </c>
      <c r="M332" t="s">
        <v>183</v>
      </c>
      <c r="N332">
        <v>0.01</v>
      </c>
      <c r="O332" t="s">
        <v>149</v>
      </c>
      <c r="P332" t="b">
        <v>0</v>
      </c>
      <c r="Q332">
        <v>138261413</v>
      </c>
      <c r="R332" t="s">
        <v>150</v>
      </c>
      <c r="S332">
        <v>1E-3</v>
      </c>
      <c r="T332" t="s">
        <v>184</v>
      </c>
      <c r="U332">
        <v>2014</v>
      </c>
      <c r="V332" t="s">
        <v>151</v>
      </c>
      <c r="W332" t="s">
        <v>188</v>
      </c>
      <c r="X332" t="s">
        <v>189</v>
      </c>
      <c r="Y332" t="s">
        <v>155</v>
      </c>
      <c r="Z332">
        <v>636400</v>
      </c>
      <c r="AA332">
        <v>291600</v>
      </c>
      <c r="AB332">
        <v>1.4791973795069699</v>
      </c>
      <c r="AC332">
        <v>52.471107816141703</v>
      </c>
    </row>
    <row r="333" spans="1:29">
      <c r="A333" t="s">
        <v>178</v>
      </c>
      <c r="B333">
        <v>7299</v>
      </c>
      <c r="C333">
        <v>2062221</v>
      </c>
      <c r="D333" t="s">
        <v>164</v>
      </c>
      <c r="E333" t="s">
        <v>126</v>
      </c>
      <c r="F333" t="s">
        <v>179</v>
      </c>
      <c r="G333" t="s">
        <v>118</v>
      </c>
      <c r="H333" s="1">
        <v>45350.521527777775</v>
      </c>
      <c r="I333" t="s">
        <v>180</v>
      </c>
      <c r="J333" t="s">
        <v>116</v>
      </c>
      <c r="K333" t="s">
        <v>181</v>
      </c>
      <c r="L333" t="s">
        <v>182</v>
      </c>
      <c r="M333" t="s">
        <v>183</v>
      </c>
      <c r="N333">
        <v>2.7000000000000001E-3</v>
      </c>
      <c r="O333" t="s">
        <v>149</v>
      </c>
      <c r="P333" t="b">
        <v>0</v>
      </c>
      <c r="Q333">
        <v>138261413</v>
      </c>
      <c r="R333" t="s">
        <v>150</v>
      </c>
      <c r="S333">
        <v>1E-3</v>
      </c>
      <c r="T333" t="s">
        <v>184</v>
      </c>
      <c r="U333">
        <v>2024</v>
      </c>
      <c r="V333" t="s">
        <v>151</v>
      </c>
      <c r="W333" t="s">
        <v>185</v>
      </c>
      <c r="X333" t="s">
        <v>186</v>
      </c>
      <c r="Y333" t="s">
        <v>155</v>
      </c>
      <c r="Z333">
        <v>620600</v>
      </c>
      <c r="AA333">
        <v>309500</v>
      </c>
      <c r="AB333">
        <v>1.2588812496391699</v>
      </c>
      <c r="AC333">
        <v>52.638374352215699</v>
      </c>
    </row>
    <row r="334" spans="1:29">
      <c r="A334" t="s">
        <v>224</v>
      </c>
      <c r="B334">
        <v>7299</v>
      </c>
      <c r="C334">
        <v>1848259</v>
      </c>
      <c r="D334" t="s">
        <v>164</v>
      </c>
      <c r="E334" t="s">
        <v>126</v>
      </c>
      <c r="F334" t="s">
        <v>179</v>
      </c>
      <c r="G334" t="s">
        <v>118</v>
      </c>
      <c r="H334" s="1">
        <v>42662.573611111111</v>
      </c>
      <c r="I334" t="s">
        <v>180</v>
      </c>
      <c r="J334" t="s">
        <v>116</v>
      </c>
      <c r="K334" t="s">
        <v>146</v>
      </c>
      <c r="L334" t="s">
        <v>147</v>
      </c>
      <c r="M334" t="s">
        <v>183</v>
      </c>
      <c r="N334">
        <v>1.9E-2</v>
      </c>
      <c r="O334" t="s">
        <v>149</v>
      </c>
      <c r="P334" t="b">
        <v>0</v>
      </c>
      <c r="Q334">
        <v>138261413</v>
      </c>
      <c r="R334" t="s">
        <v>150</v>
      </c>
      <c r="S334">
        <v>1E-3</v>
      </c>
      <c r="T334" t="s">
        <v>184</v>
      </c>
      <c r="U334">
        <v>2016</v>
      </c>
      <c r="V334" t="s">
        <v>151</v>
      </c>
      <c r="W334" t="s">
        <v>225</v>
      </c>
      <c r="X334" t="s">
        <v>226</v>
      </c>
      <c r="Y334" t="s">
        <v>155</v>
      </c>
      <c r="Z334">
        <v>500098</v>
      </c>
      <c r="AA334">
        <v>402866</v>
      </c>
      <c r="AB334">
        <v>-0.49196935841400102</v>
      </c>
      <c r="AC334">
        <v>53.512954618294103</v>
      </c>
    </row>
    <row r="335" spans="1:29">
      <c r="A335" t="s">
        <v>178</v>
      </c>
      <c r="B335">
        <v>7299</v>
      </c>
      <c r="C335">
        <v>1832055</v>
      </c>
      <c r="D335" t="s">
        <v>164</v>
      </c>
      <c r="E335" t="s">
        <v>126</v>
      </c>
      <c r="F335" t="s">
        <v>179</v>
      </c>
      <c r="G335" t="s">
        <v>118</v>
      </c>
      <c r="H335" s="1">
        <v>42500.663888888892</v>
      </c>
      <c r="I335" t="s">
        <v>180</v>
      </c>
      <c r="J335" t="s">
        <v>116</v>
      </c>
      <c r="K335" t="s">
        <v>181</v>
      </c>
      <c r="L335" t="s">
        <v>182</v>
      </c>
      <c r="M335" t="s">
        <v>183</v>
      </c>
      <c r="N335">
        <v>1.6E-2</v>
      </c>
      <c r="O335" t="s">
        <v>149</v>
      </c>
      <c r="P335" t="b">
        <v>0</v>
      </c>
      <c r="Q335">
        <v>138261413</v>
      </c>
      <c r="R335" t="s">
        <v>150</v>
      </c>
      <c r="S335">
        <v>1E-3</v>
      </c>
      <c r="T335" t="s">
        <v>184</v>
      </c>
      <c r="U335">
        <v>2016</v>
      </c>
      <c r="V335" t="s">
        <v>151</v>
      </c>
      <c r="W335" t="s">
        <v>185</v>
      </c>
      <c r="X335" t="s">
        <v>186</v>
      </c>
      <c r="Y335" t="s">
        <v>155</v>
      </c>
      <c r="Z335">
        <v>620600</v>
      </c>
      <c r="AA335">
        <v>309500</v>
      </c>
      <c r="AB335">
        <v>1.2588812496391699</v>
      </c>
      <c r="AC335">
        <v>52.638374352215699</v>
      </c>
    </row>
    <row r="336" spans="1:29">
      <c r="A336" t="s">
        <v>206</v>
      </c>
      <c r="B336">
        <v>7299</v>
      </c>
      <c r="C336">
        <v>1863700</v>
      </c>
      <c r="D336" t="s">
        <v>164</v>
      </c>
      <c r="E336" t="s">
        <v>126</v>
      </c>
      <c r="F336" t="s">
        <v>179</v>
      </c>
      <c r="G336" t="s">
        <v>118</v>
      </c>
      <c r="H336" s="1">
        <v>42789.445833333331</v>
      </c>
      <c r="I336" t="s">
        <v>180</v>
      </c>
      <c r="J336" t="s">
        <v>116</v>
      </c>
      <c r="K336" t="s">
        <v>199</v>
      </c>
      <c r="L336" t="s">
        <v>200</v>
      </c>
      <c r="M336" t="s">
        <v>183</v>
      </c>
      <c r="N336">
        <v>2.3E-2</v>
      </c>
      <c r="O336" t="s">
        <v>149</v>
      </c>
      <c r="P336" t="b">
        <v>0</v>
      </c>
      <c r="Q336">
        <v>138261413</v>
      </c>
      <c r="R336" t="s">
        <v>150</v>
      </c>
      <c r="S336">
        <v>1E-3</v>
      </c>
      <c r="T336" t="s">
        <v>184</v>
      </c>
      <c r="U336">
        <v>2017</v>
      </c>
      <c r="V336" t="s">
        <v>151</v>
      </c>
      <c r="W336" t="s">
        <v>207</v>
      </c>
      <c r="X336" t="s">
        <v>208</v>
      </c>
      <c r="Y336" t="s">
        <v>155</v>
      </c>
      <c r="Z336">
        <v>515935</v>
      </c>
      <c r="AA336">
        <v>253417</v>
      </c>
      <c r="AB336">
        <v>-0.30632621725807402</v>
      </c>
      <c r="AC336">
        <v>52.1668520239771</v>
      </c>
    </row>
    <row r="337" spans="1:29">
      <c r="A337" t="s">
        <v>241</v>
      </c>
      <c r="B337">
        <v>7299</v>
      </c>
      <c r="C337">
        <v>1642673</v>
      </c>
      <c r="D337" t="s">
        <v>164</v>
      </c>
      <c r="E337" t="s">
        <v>126</v>
      </c>
      <c r="F337" t="s">
        <v>179</v>
      </c>
      <c r="G337" t="s">
        <v>118</v>
      </c>
      <c r="H337" s="1">
        <v>43705.603472222225</v>
      </c>
      <c r="I337" t="s">
        <v>180</v>
      </c>
      <c r="J337" t="s">
        <v>116</v>
      </c>
      <c r="K337" t="s">
        <v>165</v>
      </c>
      <c r="L337" t="s">
        <v>166</v>
      </c>
      <c r="M337" t="s">
        <v>183</v>
      </c>
      <c r="N337">
        <v>3.5000000000000001E-3</v>
      </c>
      <c r="O337" t="s">
        <v>149</v>
      </c>
      <c r="P337" t="b">
        <v>0</v>
      </c>
      <c r="Q337">
        <v>138261413</v>
      </c>
      <c r="R337" t="s">
        <v>150</v>
      </c>
      <c r="S337">
        <v>1E-3</v>
      </c>
      <c r="T337" t="s">
        <v>184</v>
      </c>
      <c r="U337">
        <v>2019</v>
      </c>
      <c r="V337" t="s">
        <v>151</v>
      </c>
      <c r="W337" t="s">
        <v>242</v>
      </c>
      <c r="X337" t="s">
        <v>243</v>
      </c>
      <c r="Y337" t="s">
        <v>155</v>
      </c>
      <c r="Z337">
        <v>456840</v>
      </c>
      <c r="AA337">
        <v>455364</v>
      </c>
      <c r="AB337">
        <v>-1.13455725358881</v>
      </c>
      <c r="AC337">
        <v>53.991201424557502</v>
      </c>
    </row>
    <row r="338" spans="1:29">
      <c r="A338" t="s">
        <v>227</v>
      </c>
      <c r="B338">
        <v>7299</v>
      </c>
      <c r="C338">
        <v>1477672</v>
      </c>
      <c r="D338" t="s">
        <v>164</v>
      </c>
      <c r="E338" t="s">
        <v>126</v>
      </c>
      <c r="F338" t="s">
        <v>205</v>
      </c>
      <c r="G338" t="s">
        <v>112</v>
      </c>
      <c r="H338" s="1">
        <v>43424.552777777775</v>
      </c>
      <c r="I338" t="s">
        <v>180</v>
      </c>
      <c r="J338" t="s">
        <v>116</v>
      </c>
      <c r="K338" t="s">
        <v>228</v>
      </c>
      <c r="L338" t="s">
        <v>229</v>
      </c>
      <c r="M338" t="s">
        <v>183</v>
      </c>
      <c r="N338">
        <v>1.7999999999999999E-2</v>
      </c>
      <c r="O338" t="s">
        <v>149</v>
      </c>
      <c r="P338" t="b">
        <v>0</v>
      </c>
      <c r="Q338">
        <v>138261413</v>
      </c>
      <c r="R338" t="s">
        <v>150</v>
      </c>
      <c r="S338">
        <v>1E-3</v>
      </c>
      <c r="T338" t="s">
        <v>184</v>
      </c>
      <c r="U338">
        <v>2018</v>
      </c>
      <c r="V338" t="s">
        <v>151</v>
      </c>
      <c r="W338" t="s">
        <v>230</v>
      </c>
      <c r="X338" t="s">
        <v>231</v>
      </c>
      <c r="Y338" t="s">
        <v>155</v>
      </c>
      <c r="Z338">
        <v>518152</v>
      </c>
      <c r="AA338">
        <v>129091</v>
      </c>
      <c r="AB338">
        <v>-0.31579157460538898</v>
      </c>
      <c r="AC338">
        <v>51.049025494650301</v>
      </c>
    </row>
    <row r="339" spans="1:29">
      <c r="A339" t="s">
        <v>178</v>
      </c>
      <c r="B339">
        <v>7299</v>
      </c>
      <c r="C339">
        <v>1815267</v>
      </c>
      <c r="D339" t="s">
        <v>164</v>
      </c>
      <c r="E339" t="s">
        <v>126</v>
      </c>
      <c r="F339" t="s">
        <v>179</v>
      </c>
      <c r="G339" t="s">
        <v>118</v>
      </c>
      <c r="H339" s="1">
        <v>42319.651388888888</v>
      </c>
      <c r="I339" t="s">
        <v>180</v>
      </c>
      <c r="J339" t="s">
        <v>116</v>
      </c>
      <c r="K339" t="s">
        <v>181</v>
      </c>
      <c r="L339" t="s">
        <v>182</v>
      </c>
      <c r="M339" t="s">
        <v>183</v>
      </c>
      <c r="N339">
        <v>1.0999999999999999E-2</v>
      </c>
      <c r="O339" t="s">
        <v>149</v>
      </c>
      <c r="P339" t="b">
        <v>0</v>
      </c>
      <c r="Q339">
        <v>138261413</v>
      </c>
      <c r="R339" t="s">
        <v>150</v>
      </c>
      <c r="S339">
        <v>1E-3</v>
      </c>
      <c r="T339" t="s">
        <v>184</v>
      </c>
      <c r="U339">
        <v>2015</v>
      </c>
      <c r="V339" t="s">
        <v>151</v>
      </c>
      <c r="W339" t="s">
        <v>185</v>
      </c>
      <c r="X339" t="s">
        <v>186</v>
      </c>
      <c r="Y339" t="s">
        <v>155</v>
      </c>
      <c r="Z339">
        <v>620600</v>
      </c>
      <c r="AA339">
        <v>309500</v>
      </c>
      <c r="AB339">
        <v>1.2588812496391699</v>
      </c>
      <c r="AC339">
        <v>52.638374352215699</v>
      </c>
    </row>
    <row r="340" spans="1:29">
      <c r="A340" t="s">
        <v>187</v>
      </c>
      <c r="B340">
        <v>7299</v>
      </c>
      <c r="C340">
        <v>1920754</v>
      </c>
      <c r="D340" t="s">
        <v>164</v>
      </c>
      <c r="E340" t="s">
        <v>126</v>
      </c>
      <c r="F340" t="s">
        <v>179</v>
      </c>
      <c r="G340" t="s">
        <v>118</v>
      </c>
      <c r="H340" s="1">
        <v>43451.634722222225</v>
      </c>
      <c r="I340" t="s">
        <v>180</v>
      </c>
      <c r="J340" t="s">
        <v>116</v>
      </c>
      <c r="K340" t="s">
        <v>181</v>
      </c>
      <c r="L340" t="s">
        <v>182</v>
      </c>
      <c r="M340" t="s">
        <v>183</v>
      </c>
      <c r="N340">
        <v>1.4E-2</v>
      </c>
      <c r="O340" t="s">
        <v>149</v>
      </c>
      <c r="P340" t="b">
        <v>0</v>
      </c>
      <c r="Q340">
        <v>138261413</v>
      </c>
      <c r="R340" t="s">
        <v>150</v>
      </c>
      <c r="S340">
        <v>1E-3</v>
      </c>
      <c r="T340" t="s">
        <v>184</v>
      </c>
      <c r="U340">
        <v>2018</v>
      </c>
      <c r="V340" t="s">
        <v>151</v>
      </c>
      <c r="W340" t="s">
        <v>188</v>
      </c>
      <c r="X340" t="s">
        <v>189</v>
      </c>
      <c r="Y340" t="s">
        <v>155</v>
      </c>
      <c r="Z340">
        <v>636400</v>
      </c>
      <c r="AA340">
        <v>291600</v>
      </c>
      <c r="AB340">
        <v>1.4791973795069699</v>
      </c>
      <c r="AC340">
        <v>52.471107816141703</v>
      </c>
    </row>
    <row r="341" spans="1:29">
      <c r="A341" t="s">
        <v>196</v>
      </c>
      <c r="B341">
        <v>7299</v>
      </c>
      <c r="C341">
        <v>1808651</v>
      </c>
      <c r="D341" t="s">
        <v>164</v>
      </c>
      <c r="E341" t="s">
        <v>126</v>
      </c>
      <c r="F341" t="s">
        <v>179</v>
      </c>
      <c r="G341" t="s">
        <v>118</v>
      </c>
      <c r="H341" s="1">
        <v>42250.430555555555</v>
      </c>
      <c r="I341" t="s">
        <v>180</v>
      </c>
      <c r="J341" t="s">
        <v>116</v>
      </c>
      <c r="K341" t="s">
        <v>181</v>
      </c>
      <c r="L341" t="s">
        <v>182</v>
      </c>
      <c r="M341" t="s">
        <v>183</v>
      </c>
      <c r="N341">
        <v>2.8000000000000001E-2</v>
      </c>
      <c r="O341" t="s">
        <v>149</v>
      </c>
      <c r="P341" t="b">
        <v>0</v>
      </c>
      <c r="Q341">
        <v>138261413</v>
      </c>
      <c r="R341" t="s">
        <v>150</v>
      </c>
      <c r="S341">
        <v>1E-3</v>
      </c>
      <c r="T341" t="s">
        <v>184</v>
      </c>
      <c r="U341">
        <v>2015</v>
      </c>
      <c r="V341" t="s">
        <v>151</v>
      </c>
      <c r="W341" t="s">
        <v>197</v>
      </c>
      <c r="X341" t="s">
        <v>186</v>
      </c>
      <c r="Y341" t="s">
        <v>155</v>
      </c>
      <c r="Z341">
        <v>624300</v>
      </c>
      <c r="AA341">
        <v>306800</v>
      </c>
      <c r="AB341">
        <v>1.3116346710660201</v>
      </c>
      <c r="AC341">
        <v>52.6126273253455</v>
      </c>
    </row>
    <row r="342" spans="1:29">
      <c r="A342" t="s">
        <v>187</v>
      </c>
      <c r="B342">
        <v>7299</v>
      </c>
      <c r="C342">
        <v>1829002</v>
      </c>
      <c r="D342" t="s">
        <v>164</v>
      </c>
      <c r="E342" t="s">
        <v>126</v>
      </c>
      <c r="F342" t="s">
        <v>179</v>
      </c>
      <c r="G342" t="s">
        <v>118</v>
      </c>
      <c r="H342" s="1">
        <v>42471.606944444444</v>
      </c>
      <c r="I342" t="s">
        <v>180</v>
      </c>
      <c r="J342" t="s">
        <v>116</v>
      </c>
      <c r="K342" t="s">
        <v>181</v>
      </c>
      <c r="L342" t="s">
        <v>182</v>
      </c>
      <c r="M342" t="s">
        <v>183</v>
      </c>
      <c r="N342">
        <v>1.4999999999999999E-2</v>
      </c>
      <c r="O342" t="s">
        <v>149</v>
      </c>
      <c r="P342" t="b">
        <v>0</v>
      </c>
      <c r="Q342">
        <v>138261413</v>
      </c>
      <c r="R342" t="s">
        <v>150</v>
      </c>
      <c r="S342">
        <v>1E-3</v>
      </c>
      <c r="T342" t="s">
        <v>184</v>
      </c>
      <c r="U342">
        <v>2016</v>
      </c>
      <c r="V342" t="s">
        <v>151</v>
      </c>
      <c r="W342" t="s">
        <v>188</v>
      </c>
      <c r="X342" t="s">
        <v>189</v>
      </c>
      <c r="Y342" t="s">
        <v>155</v>
      </c>
      <c r="Z342">
        <v>636400</v>
      </c>
      <c r="AA342">
        <v>291600</v>
      </c>
      <c r="AB342">
        <v>1.4791973795069699</v>
      </c>
      <c r="AC342">
        <v>52.471107816141703</v>
      </c>
    </row>
    <row r="343" spans="1:29">
      <c r="A343" t="s">
        <v>224</v>
      </c>
      <c r="B343">
        <v>7299</v>
      </c>
      <c r="C343">
        <v>2000397</v>
      </c>
      <c r="D343" t="s">
        <v>164</v>
      </c>
      <c r="E343" t="s">
        <v>126</v>
      </c>
      <c r="F343" t="s">
        <v>179</v>
      </c>
      <c r="G343" t="s">
        <v>118</v>
      </c>
      <c r="H343" s="1">
        <v>44578.380555555559</v>
      </c>
      <c r="I343" t="s">
        <v>180</v>
      </c>
      <c r="J343" t="s">
        <v>116</v>
      </c>
      <c r="K343" t="s">
        <v>146</v>
      </c>
      <c r="L343" t="s">
        <v>147</v>
      </c>
      <c r="M343" t="s">
        <v>183</v>
      </c>
      <c r="N343">
        <v>2.0999999999999999E-3</v>
      </c>
      <c r="O343" t="s">
        <v>149</v>
      </c>
      <c r="P343" t="b">
        <v>0</v>
      </c>
      <c r="Q343">
        <v>138261413</v>
      </c>
      <c r="R343" t="s">
        <v>150</v>
      </c>
      <c r="S343">
        <v>1E-3</v>
      </c>
      <c r="T343" t="s">
        <v>184</v>
      </c>
      <c r="U343">
        <v>2022</v>
      </c>
      <c r="V343" t="s">
        <v>151</v>
      </c>
      <c r="W343" t="s">
        <v>225</v>
      </c>
      <c r="X343" t="s">
        <v>226</v>
      </c>
      <c r="Y343" t="s">
        <v>155</v>
      </c>
      <c r="Z343">
        <v>500098</v>
      </c>
      <c r="AA343">
        <v>402866</v>
      </c>
      <c r="AB343">
        <v>-0.49196935841400102</v>
      </c>
      <c r="AC343">
        <v>53.512954618294103</v>
      </c>
    </row>
    <row r="344" spans="1:29">
      <c r="A344" t="s">
        <v>187</v>
      </c>
      <c r="B344">
        <v>7299</v>
      </c>
      <c r="C344">
        <v>1889414</v>
      </c>
      <c r="D344" t="s">
        <v>164</v>
      </c>
      <c r="E344" t="s">
        <v>126</v>
      </c>
      <c r="F344" t="s">
        <v>205</v>
      </c>
      <c r="G344" t="s">
        <v>112</v>
      </c>
      <c r="H344" s="1">
        <v>43070.538194444445</v>
      </c>
      <c r="I344" t="s">
        <v>180</v>
      </c>
      <c r="J344" t="s">
        <v>116</v>
      </c>
      <c r="K344" t="s">
        <v>181</v>
      </c>
      <c r="L344" t="s">
        <v>182</v>
      </c>
      <c r="M344" t="s">
        <v>183</v>
      </c>
      <c r="N344">
        <v>1.9E-2</v>
      </c>
      <c r="O344" t="s">
        <v>149</v>
      </c>
      <c r="P344" t="b">
        <v>0</v>
      </c>
      <c r="Q344">
        <v>138261413</v>
      </c>
      <c r="R344" t="s">
        <v>150</v>
      </c>
      <c r="S344">
        <v>1E-3</v>
      </c>
      <c r="T344" t="s">
        <v>184</v>
      </c>
      <c r="U344">
        <v>2017</v>
      </c>
      <c r="V344" t="s">
        <v>151</v>
      </c>
      <c r="W344" t="s">
        <v>188</v>
      </c>
      <c r="X344" t="s">
        <v>189</v>
      </c>
      <c r="Y344" t="s">
        <v>155</v>
      </c>
      <c r="Z344">
        <v>636400</v>
      </c>
      <c r="AA344">
        <v>291600</v>
      </c>
      <c r="AB344">
        <v>1.4791973795069699</v>
      </c>
      <c r="AC344">
        <v>52.471107816141703</v>
      </c>
    </row>
    <row r="345" spans="1:29">
      <c r="A345" t="s">
        <v>325</v>
      </c>
      <c r="B345">
        <v>7299</v>
      </c>
      <c r="C345">
        <v>1459077</v>
      </c>
      <c r="D345" t="s">
        <v>164</v>
      </c>
      <c r="E345" t="s">
        <v>126</v>
      </c>
      <c r="F345" t="s">
        <v>205</v>
      </c>
      <c r="G345" t="s">
        <v>112</v>
      </c>
      <c r="H345" s="1">
        <v>43292.6</v>
      </c>
      <c r="I345" t="s">
        <v>191</v>
      </c>
      <c r="J345" t="s">
        <v>119</v>
      </c>
      <c r="K345" t="s">
        <v>228</v>
      </c>
      <c r="L345" t="s">
        <v>229</v>
      </c>
      <c r="M345" t="s">
        <v>183</v>
      </c>
      <c r="N345">
        <v>0.22</v>
      </c>
      <c r="O345" t="s">
        <v>149</v>
      </c>
      <c r="P345" t="b">
        <v>0</v>
      </c>
      <c r="Q345">
        <v>138261413</v>
      </c>
      <c r="R345" t="s">
        <v>150</v>
      </c>
      <c r="S345">
        <v>1E-3</v>
      </c>
      <c r="T345" t="s">
        <v>184</v>
      </c>
      <c r="U345">
        <v>2018</v>
      </c>
      <c r="V345" t="s">
        <v>151</v>
      </c>
      <c r="W345" t="s">
        <v>326</v>
      </c>
      <c r="X345" t="s">
        <v>231</v>
      </c>
      <c r="Y345" t="s">
        <v>155</v>
      </c>
      <c r="Z345">
        <v>514700</v>
      </c>
      <c r="AA345">
        <v>129600</v>
      </c>
      <c r="AB345">
        <v>-0.36485572315468501</v>
      </c>
      <c r="AC345">
        <v>51.054299651710501</v>
      </c>
    </row>
    <row r="346" spans="1:29">
      <c r="A346" t="s">
        <v>206</v>
      </c>
      <c r="B346">
        <v>7299</v>
      </c>
      <c r="C346">
        <v>1834424</v>
      </c>
      <c r="D346" t="s">
        <v>164</v>
      </c>
      <c r="E346" t="s">
        <v>126</v>
      </c>
      <c r="F346" t="s">
        <v>179</v>
      </c>
      <c r="G346" t="s">
        <v>118</v>
      </c>
      <c r="H346" s="1">
        <v>42521.648611111108</v>
      </c>
      <c r="I346" t="s">
        <v>180</v>
      </c>
      <c r="J346" t="s">
        <v>116</v>
      </c>
      <c r="K346" t="s">
        <v>199</v>
      </c>
      <c r="L346" t="s">
        <v>200</v>
      </c>
      <c r="M346" t="s">
        <v>183</v>
      </c>
      <c r="N346">
        <v>7.4999999999999997E-2</v>
      </c>
      <c r="O346" t="s">
        <v>149</v>
      </c>
      <c r="P346" t="b">
        <v>0</v>
      </c>
      <c r="Q346">
        <v>138261413</v>
      </c>
      <c r="R346" t="s">
        <v>150</v>
      </c>
      <c r="S346">
        <v>1E-3</v>
      </c>
      <c r="T346" t="s">
        <v>184</v>
      </c>
      <c r="U346">
        <v>2016</v>
      </c>
      <c r="V346" t="s">
        <v>151</v>
      </c>
      <c r="W346" t="s">
        <v>207</v>
      </c>
      <c r="X346" t="s">
        <v>208</v>
      </c>
      <c r="Y346" t="s">
        <v>155</v>
      </c>
      <c r="Z346">
        <v>515935</v>
      </c>
      <c r="AA346">
        <v>253417</v>
      </c>
      <c r="AB346">
        <v>-0.30632621725807402</v>
      </c>
      <c r="AC346">
        <v>52.1668520239771</v>
      </c>
    </row>
    <row r="347" spans="1:29">
      <c r="A347" t="s">
        <v>190</v>
      </c>
      <c r="B347">
        <v>7299</v>
      </c>
      <c r="C347">
        <v>4624715</v>
      </c>
      <c r="D347" t="s">
        <v>164</v>
      </c>
      <c r="E347" t="s">
        <v>126</v>
      </c>
      <c r="F347" t="s">
        <v>179</v>
      </c>
      <c r="G347" t="s">
        <v>118</v>
      </c>
      <c r="H347" s="1">
        <v>42213.511805555558</v>
      </c>
      <c r="I347" t="s">
        <v>191</v>
      </c>
      <c r="J347" t="s">
        <v>119</v>
      </c>
      <c r="K347" t="s">
        <v>192</v>
      </c>
      <c r="L347" t="s">
        <v>193</v>
      </c>
      <c r="M347" t="s">
        <v>183</v>
      </c>
      <c r="N347">
        <v>2.3E-3</v>
      </c>
      <c r="O347" t="s">
        <v>149</v>
      </c>
      <c r="P347" t="b">
        <v>0</v>
      </c>
      <c r="Q347">
        <v>138261413</v>
      </c>
      <c r="R347" t="s">
        <v>150</v>
      </c>
      <c r="S347">
        <v>1E-3</v>
      </c>
      <c r="T347" t="s">
        <v>184</v>
      </c>
      <c r="U347">
        <v>2015</v>
      </c>
      <c r="V347" t="s">
        <v>151</v>
      </c>
      <c r="W347" t="s">
        <v>194</v>
      </c>
      <c r="X347" t="s">
        <v>195</v>
      </c>
      <c r="Y347" t="s">
        <v>155</v>
      </c>
      <c r="Z347">
        <v>357000</v>
      </c>
      <c r="AA347">
        <v>237460</v>
      </c>
      <c r="AB347">
        <v>-2.62823009845419</v>
      </c>
      <c r="AC347">
        <v>52.033868710239098</v>
      </c>
    </row>
    <row r="348" spans="1:29">
      <c r="A348" t="s">
        <v>203</v>
      </c>
      <c r="B348">
        <v>7299</v>
      </c>
      <c r="C348">
        <v>1831394</v>
      </c>
      <c r="D348" t="s">
        <v>164</v>
      </c>
      <c r="E348" t="s">
        <v>126</v>
      </c>
      <c r="F348" t="s">
        <v>179</v>
      </c>
      <c r="G348" t="s">
        <v>118</v>
      </c>
      <c r="H348" s="1">
        <v>42488.486805555556</v>
      </c>
      <c r="I348" t="s">
        <v>180</v>
      </c>
      <c r="J348" t="s">
        <v>116</v>
      </c>
      <c r="K348" t="s">
        <v>146</v>
      </c>
      <c r="L348" t="s">
        <v>147</v>
      </c>
      <c r="M348" t="s">
        <v>183</v>
      </c>
      <c r="N348">
        <v>0.04</v>
      </c>
      <c r="O348" t="s">
        <v>149</v>
      </c>
      <c r="P348" t="b">
        <v>0</v>
      </c>
      <c r="Q348">
        <v>138261413</v>
      </c>
      <c r="R348" t="s">
        <v>150</v>
      </c>
      <c r="S348">
        <v>1E-3</v>
      </c>
      <c r="T348" t="s">
        <v>184</v>
      </c>
      <c r="U348">
        <v>2016</v>
      </c>
      <c r="V348" t="s">
        <v>151</v>
      </c>
      <c r="W348" t="s">
        <v>204</v>
      </c>
      <c r="X348" t="s">
        <v>154</v>
      </c>
      <c r="Y348" t="s">
        <v>155</v>
      </c>
      <c r="Z348">
        <v>507500</v>
      </c>
      <c r="AA348">
        <v>299100</v>
      </c>
      <c r="AB348">
        <v>-0.41497245145673001</v>
      </c>
      <c r="AC348">
        <v>52.579097446717</v>
      </c>
    </row>
    <row r="349" spans="1:29">
      <c r="A349" t="s">
        <v>241</v>
      </c>
      <c r="B349">
        <v>7299</v>
      </c>
      <c r="C349">
        <v>1551545</v>
      </c>
      <c r="D349" t="s">
        <v>164</v>
      </c>
      <c r="E349" t="s">
        <v>126</v>
      </c>
      <c r="F349" t="s">
        <v>179</v>
      </c>
      <c r="G349" t="s">
        <v>118</v>
      </c>
      <c r="H349" s="1">
        <v>42473.522222222222</v>
      </c>
      <c r="I349" t="s">
        <v>180</v>
      </c>
      <c r="J349" t="s">
        <v>116</v>
      </c>
      <c r="K349" t="s">
        <v>165</v>
      </c>
      <c r="L349" t="s">
        <v>166</v>
      </c>
      <c r="M349" t="s">
        <v>183</v>
      </c>
      <c r="N349">
        <v>4.0000000000000001E-3</v>
      </c>
      <c r="O349" t="s">
        <v>149</v>
      </c>
      <c r="P349" t="b">
        <v>0</v>
      </c>
      <c r="Q349">
        <v>138261413</v>
      </c>
      <c r="R349" t="s">
        <v>150</v>
      </c>
      <c r="S349">
        <v>1E-3</v>
      </c>
      <c r="T349" t="s">
        <v>184</v>
      </c>
      <c r="U349">
        <v>2016</v>
      </c>
      <c r="V349" t="s">
        <v>151</v>
      </c>
      <c r="W349" t="s">
        <v>242</v>
      </c>
      <c r="X349" t="s">
        <v>243</v>
      </c>
      <c r="Y349" t="s">
        <v>155</v>
      </c>
      <c r="Z349">
        <v>456840</v>
      </c>
      <c r="AA349">
        <v>455364</v>
      </c>
      <c r="AB349">
        <v>-1.13455725358881</v>
      </c>
      <c r="AC349">
        <v>53.991201424557502</v>
      </c>
    </row>
    <row r="350" spans="1:29">
      <c r="A350" t="s">
        <v>203</v>
      </c>
      <c r="B350">
        <v>7299</v>
      </c>
      <c r="C350">
        <v>1834357</v>
      </c>
      <c r="D350" t="s">
        <v>164</v>
      </c>
      <c r="E350" t="s">
        <v>126</v>
      </c>
      <c r="F350" t="s">
        <v>179</v>
      </c>
      <c r="G350" t="s">
        <v>118</v>
      </c>
      <c r="H350" s="1">
        <v>42517.426388888889</v>
      </c>
      <c r="I350" t="s">
        <v>180</v>
      </c>
      <c r="J350" t="s">
        <v>116</v>
      </c>
      <c r="K350" t="s">
        <v>146</v>
      </c>
      <c r="L350" t="s">
        <v>147</v>
      </c>
      <c r="M350" t="s">
        <v>183</v>
      </c>
      <c r="N350">
        <v>4.9000000000000002E-2</v>
      </c>
      <c r="O350" t="s">
        <v>149</v>
      </c>
      <c r="P350" t="b">
        <v>0</v>
      </c>
      <c r="Q350">
        <v>138261413</v>
      </c>
      <c r="R350" t="s">
        <v>150</v>
      </c>
      <c r="S350">
        <v>1E-3</v>
      </c>
      <c r="T350" t="s">
        <v>184</v>
      </c>
      <c r="U350">
        <v>2016</v>
      </c>
      <c r="V350" t="s">
        <v>151</v>
      </c>
      <c r="W350" t="s">
        <v>204</v>
      </c>
      <c r="X350" t="s">
        <v>154</v>
      </c>
      <c r="Y350" t="s">
        <v>155</v>
      </c>
      <c r="Z350">
        <v>507500</v>
      </c>
      <c r="AA350">
        <v>299100</v>
      </c>
      <c r="AB350">
        <v>-0.41497245145673001</v>
      </c>
      <c r="AC350">
        <v>52.579097446717</v>
      </c>
    </row>
    <row r="351" spans="1:29">
      <c r="A351" t="s">
        <v>178</v>
      </c>
      <c r="B351">
        <v>7299</v>
      </c>
      <c r="C351">
        <v>1787316</v>
      </c>
      <c r="D351" t="s">
        <v>164</v>
      </c>
      <c r="E351" t="s">
        <v>126</v>
      </c>
      <c r="F351" t="s">
        <v>179</v>
      </c>
      <c r="G351" t="s">
        <v>118</v>
      </c>
      <c r="H351" s="1">
        <v>42048.681944444441</v>
      </c>
      <c r="I351" t="s">
        <v>180</v>
      </c>
      <c r="J351" t="s">
        <v>116</v>
      </c>
      <c r="K351" t="s">
        <v>181</v>
      </c>
      <c r="L351" t="s">
        <v>182</v>
      </c>
      <c r="M351" t="s">
        <v>183</v>
      </c>
      <c r="N351">
        <v>6.4999999999999997E-3</v>
      </c>
      <c r="O351" t="s">
        <v>149</v>
      </c>
      <c r="P351" t="b">
        <v>0</v>
      </c>
      <c r="Q351">
        <v>138261413</v>
      </c>
      <c r="R351" t="s">
        <v>150</v>
      </c>
      <c r="S351">
        <v>1E-3</v>
      </c>
      <c r="T351" t="s">
        <v>184</v>
      </c>
      <c r="U351">
        <v>2015</v>
      </c>
      <c r="V351" t="s">
        <v>151</v>
      </c>
      <c r="W351" t="s">
        <v>185</v>
      </c>
      <c r="X351" t="s">
        <v>186</v>
      </c>
      <c r="Y351" t="s">
        <v>155</v>
      </c>
      <c r="Z351">
        <v>620600</v>
      </c>
      <c r="AA351">
        <v>309500</v>
      </c>
      <c r="AB351">
        <v>1.2588812496391699</v>
      </c>
      <c r="AC351">
        <v>52.638374352215699</v>
      </c>
    </row>
    <row r="352" spans="1:29">
      <c r="A352" t="s">
        <v>203</v>
      </c>
      <c r="B352">
        <v>7299</v>
      </c>
      <c r="C352">
        <v>1988785</v>
      </c>
      <c r="D352" t="s">
        <v>164</v>
      </c>
      <c r="E352" t="s">
        <v>126</v>
      </c>
      <c r="F352" t="s">
        <v>179</v>
      </c>
      <c r="G352" t="s">
        <v>118</v>
      </c>
      <c r="H352" s="1">
        <v>44413.411805555559</v>
      </c>
      <c r="I352" t="s">
        <v>180</v>
      </c>
      <c r="J352" t="s">
        <v>116</v>
      </c>
      <c r="K352" t="s">
        <v>146</v>
      </c>
      <c r="L352" t="s">
        <v>147</v>
      </c>
      <c r="M352" t="s">
        <v>183</v>
      </c>
      <c r="N352">
        <v>5.1999999999999998E-2</v>
      </c>
      <c r="O352" t="s">
        <v>149</v>
      </c>
      <c r="P352" t="b">
        <v>0</v>
      </c>
      <c r="Q352">
        <v>138261413</v>
      </c>
      <c r="R352" t="s">
        <v>150</v>
      </c>
      <c r="S352">
        <v>1E-3</v>
      </c>
      <c r="T352" t="s">
        <v>184</v>
      </c>
      <c r="U352">
        <v>2021</v>
      </c>
      <c r="V352" t="s">
        <v>151</v>
      </c>
      <c r="W352" t="s">
        <v>204</v>
      </c>
      <c r="X352" t="s">
        <v>154</v>
      </c>
      <c r="Y352" t="s">
        <v>155</v>
      </c>
      <c r="Z352">
        <v>507500</v>
      </c>
      <c r="AA352">
        <v>299100</v>
      </c>
      <c r="AB352">
        <v>-0.41497245145673001</v>
      </c>
      <c r="AC352">
        <v>52.579097446717</v>
      </c>
    </row>
    <row r="353" spans="1:29">
      <c r="A353" t="s">
        <v>187</v>
      </c>
      <c r="B353">
        <v>7299</v>
      </c>
      <c r="C353">
        <v>1794176</v>
      </c>
      <c r="D353" t="s">
        <v>164</v>
      </c>
      <c r="E353" t="s">
        <v>126</v>
      </c>
      <c r="F353" t="s">
        <v>179</v>
      </c>
      <c r="G353" t="s">
        <v>118</v>
      </c>
      <c r="H353" s="1">
        <v>42117.466666666667</v>
      </c>
      <c r="I353" t="s">
        <v>180</v>
      </c>
      <c r="J353" t="s">
        <v>116</v>
      </c>
      <c r="K353" t="s">
        <v>181</v>
      </c>
      <c r="L353" t="s">
        <v>182</v>
      </c>
      <c r="M353" t="s">
        <v>183</v>
      </c>
      <c r="N353">
        <v>2.4E-2</v>
      </c>
      <c r="O353" t="s">
        <v>149</v>
      </c>
      <c r="P353" t="b">
        <v>0</v>
      </c>
      <c r="Q353">
        <v>138261413</v>
      </c>
      <c r="R353" t="s">
        <v>150</v>
      </c>
      <c r="S353">
        <v>1E-3</v>
      </c>
      <c r="T353" t="s">
        <v>184</v>
      </c>
      <c r="U353">
        <v>2015</v>
      </c>
      <c r="V353" t="s">
        <v>151</v>
      </c>
      <c r="W353" t="s">
        <v>188</v>
      </c>
      <c r="X353" t="s">
        <v>189</v>
      </c>
      <c r="Y353" t="s">
        <v>155</v>
      </c>
      <c r="Z353">
        <v>636400</v>
      </c>
      <c r="AA353">
        <v>291600</v>
      </c>
      <c r="AB353">
        <v>1.4791973795069699</v>
      </c>
      <c r="AC353">
        <v>52.471107816141703</v>
      </c>
    </row>
    <row r="354" spans="1:29">
      <c r="A354" t="s">
        <v>206</v>
      </c>
      <c r="B354">
        <v>7299</v>
      </c>
      <c r="C354">
        <v>1843843</v>
      </c>
      <c r="D354" t="s">
        <v>164</v>
      </c>
      <c r="E354" t="s">
        <v>126</v>
      </c>
      <c r="F354" t="s">
        <v>179</v>
      </c>
      <c r="G354" t="s">
        <v>118</v>
      </c>
      <c r="H354" s="1">
        <v>42606.402083333334</v>
      </c>
      <c r="I354" t="s">
        <v>180</v>
      </c>
      <c r="J354" t="s">
        <v>116</v>
      </c>
      <c r="K354" t="s">
        <v>199</v>
      </c>
      <c r="L354" t="s">
        <v>200</v>
      </c>
      <c r="M354" t="s">
        <v>183</v>
      </c>
      <c r="N354">
        <v>0.01</v>
      </c>
      <c r="O354" t="s">
        <v>149</v>
      </c>
      <c r="P354" t="b">
        <v>0</v>
      </c>
      <c r="Q354">
        <v>138261413</v>
      </c>
      <c r="R354" t="s">
        <v>150</v>
      </c>
      <c r="S354">
        <v>1E-3</v>
      </c>
      <c r="T354" t="s">
        <v>184</v>
      </c>
      <c r="U354">
        <v>2016</v>
      </c>
      <c r="V354" t="s">
        <v>151</v>
      </c>
      <c r="W354" t="s">
        <v>207</v>
      </c>
      <c r="X354" t="s">
        <v>208</v>
      </c>
      <c r="Y354" t="s">
        <v>155</v>
      </c>
      <c r="Z354">
        <v>515935</v>
      </c>
      <c r="AA354">
        <v>253417</v>
      </c>
      <c r="AB354">
        <v>-0.30632621725807402</v>
      </c>
      <c r="AC354">
        <v>52.1668520239771</v>
      </c>
    </row>
    <row r="355" spans="1:29">
      <c r="A355" t="s">
        <v>190</v>
      </c>
      <c r="B355">
        <v>7299</v>
      </c>
      <c r="C355">
        <v>4602718</v>
      </c>
      <c r="D355" t="s">
        <v>164</v>
      </c>
      <c r="E355" t="s">
        <v>126</v>
      </c>
      <c r="F355" t="s">
        <v>179</v>
      </c>
      <c r="G355" t="s">
        <v>118</v>
      </c>
      <c r="H355" s="1">
        <v>41943.4375</v>
      </c>
      <c r="I355" t="s">
        <v>191</v>
      </c>
      <c r="J355" t="s">
        <v>119</v>
      </c>
      <c r="K355" t="s">
        <v>192</v>
      </c>
      <c r="L355" t="s">
        <v>193</v>
      </c>
      <c r="M355" t="s">
        <v>183</v>
      </c>
      <c r="N355">
        <v>2E-3</v>
      </c>
      <c r="O355" t="s">
        <v>149</v>
      </c>
      <c r="P355" t="b">
        <v>0</v>
      </c>
      <c r="Q355">
        <v>138261413</v>
      </c>
      <c r="R355" t="s">
        <v>150</v>
      </c>
      <c r="S355">
        <v>1E-3</v>
      </c>
      <c r="T355" t="s">
        <v>184</v>
      </c>
      <c r="U355">
        <v>2014</v>
      </c>
      <c r="V355" t="s">
        <v>151</v>
      </c>
      <c r="W355" t="s">
        <v>194</v>
      </c>
      <c r="X355" t="s">
        <v>195</v>
      </c>
      <c r="Y355" t="s">
        <v>155</v>
      </c>
      <c r="Z355">
        <v>357000</v>
      </c>
      <c r="AA355">
        <v>237460</v>
      </c>
      <c r="AB355">
        <v>-2.62823009845419</v>
      </c>
      <c r="AC355">
        <v>52.033868710239098</v>
      </c>
    </row>
    <row r="356" spans="1:29">
      <c r="A356" t="s">
        <v>178</v>
      </c>
      <c r="B356">
        <v>7299</v>
      </c>
      <c r="C356">
        <v>1822957</v>
      </c>
      <c r="D356" t="s">
        <v>164</v>
      </c>
      <c r="E356" t="s">
        <v>126</v>
      </c>
      <c r="F356" t="s">
        <v>179</v>
      </c>
      <c r="G356" t="s">
        <v>118</v>
      </c>
      <c r="H356" s="1">
        <v>42397.447222222225</v>
      </c>
      <c r="I356" t="s">
        <v>180</v>
      </c>
      <c r="J356" t="s">
        <v>116</v>
      </c>
      <c r="K356" t="s">
        <v>181</v>
      </c>
      <c r="L356" t="s">
        <v>182</v>
      </c>
      <c r="M356" t="s">
        <v>183</v>
      </c>
      <c r="N356">
        <v>8.2000000000000007E-3</v>
      </c>
      <c r="O356" t="s">
        <v>149</v>
      </c>
      <c r="P356" t="b">
        <v>0</v>
      </c>
      <c r="Q356">
        <v>138261413</v>
      </c>
      <c r="R356" t="s">
        <v>150</v>
      </c>
      <c r="S356">
        <v>1E-3</v>
      </c>
      <c r="T356" t="s">
        <v>184</v>
      </c>
      <c r="U356">
        <v>2016</v>
      </c>
      <c r="V356" t="s">
        <v>151</v>
      </c>
      <c r="W356" t="s">
        <v>185</v>
      </c>
      <c r="X356" t="s">
        <v>186</v>
      </c>
      <c r="Y356" t="s">
        <v>155</v>
      </c>
      <c r="Z356">
        <v>620600</v>
      </c>
      <c r="AA356">
        <v>309500</v>
      </c>
      <c r="AB356">
        <v>1.2588812496391699</v>
      </c>
      <c r="AC356">
        <v>52.638374352215699</v>
      </c>
    </row>
    <row r="357" spans="1:29">
      <c r="A357" t="s">
        <v>224</v>
      </c>
      <c r="B357">
        <v>7299</v>
      </c>
      <c r="C357">
        <v>1985912</v>
      </c>
      <c r="D357" t="s">
        <v>164</v>
      </c>
      <c r="E357" t="s">
        <v>126</v>
      </c>
      <c r="F357" t="s">
        <v>179</v>
      </c>
      <c r="G357" t="s">
        <v>118</v>
      </c>
      <c r="H357" s="1">
        <v>44371.449305555558</v>
      </c>
      <c r="I357" t="s">
        <v>180</v>
      </c>
      <c r="J357" t="s">
        <v>116</v>
      </c>
      <c r="K357" t="s">
        <v>146</v>
      </c>
      <c r="L357" t="s">
        <v>147</v>
      </c>
      <c r="M357" t="s">
        <v>183</v>
      </c>
      <c r="N357">
        <v>6.0000000000000001E-3</v>
      </c>
      <c r="O357" t="s">
        <v>149</v>
      </c>
      <c r="P357" t="b">
        <v>0</v>
      </c>
      <c r="Q357">
        <v>138261413</v>
      </c>
      <c r="R357" t="s">
        <v>150</v>
      </c>
      <c r="S357">
        <v>1E-3</v>
      </c>
      <c r="T357" t="s">
        <v>184</v>
      </c>
      <c r="U357">
        <v>2021</v>
      </c>
      <c r="V357" t="s">
        <v>151</v>
      </c>
      <c r="W357" t="s">
        <v>225</v>
      </c>
      <c r="X357" t="s">
        <v>226</v>
      </c>
      <c r="Y357" t="s">
        <v>155</v>
      </c>
      <c r="Z357">
        <v>500098</v>
      </c>
      <c r="AA357">
        <v>402866</v>
      </c>
      <c r="AB357">
        <v>-0.49196935841400102</v>
      </c>
      <c r="AC357">
        <v>53.512954618294103</v>
      </c>
    </row>
    <row r="358" spans="1:29">
      <c r="A358" t="s">
        <v>206</v>
      </c>
      <c r="B358">
        <v>7299</v>
      </c>
      <c r="C358">
        <v>1865130</v>
      </c>
      <c r="D358" t="s">
        <v>164</v>
      </c>
      <c r="E358" t="s">
        <v>126</v>
      </c>
      <c r="F358" t="s">
        <v>205</v>
      </c>
      <c r="G358" t="s">
        <v>112</v>
      </c>
      <c r="H358" s="1">
        <v>42795.561111111114</v>
      </c>
      <c r="I358" t="s">
        <v>180</v>
      </c>
      <c r="J358" t="s">
        <v>116</v>
      </c>
      <c r="K358" t="s">
        <v>199</v>
      </c>
      <c r="L358" t="s">
        <v>200</v>
      </c>
      <c r="M358" t="s">
        <v>183</v>
      </c>
      <c r="N358">
        <v>2.7E-2</v>
      </c>
      <c r="O358" t="s">
        <v>149</v>
      </c>
      <c r="P358" t="b">
        <v>0</v>
      </c>
      <c r="Q358">
        <v>138261413</v>
      </c>
      <c r="R358" t="s">
        <v>150</v>
      </c>
      <c r="S358">
        <v>1E-3</v>
      </c>
      <c r="T358" t="s">
        <v>184</v>
      </c>
      <c r="U358">
        <v>2017</v>
      </c>
      <c r="V358" t="s">
        <v>151</v>
      </c>
      <c r="W358" t="s">
        <v>207</v>
      </c>
      <c r="X358" t="s">
        <v>208</v>
      </c>
      <c r="Y358" t="s">
        <v>155</v>
      </c>
      <c r="Z358">
        <v>515935</v>
      </c>
      <c r="AA358">
        <v>253417</v>
      </c>
      <c r="AB358">
        <v>-0.30632621725807402</v>
      </c>
      <c r="AC358">
        <v>52.1668520239771</v>
      </c>
    </row>
    <row r="359" spans="1:29">
      <c r="A359" t="s">
        <v>187</v>
      </c>
      <c r="B359">
        <v>7299</v>
      </c>
      <c r="C359">
        <v>1790935</v>
      </c>
      <c r="D359" t="s">
        <v>164</v>
      </c>
      <c r="E359" t="s">
        <v>126</v>
      </c>
      <c r="F359" t="s">
        <v>179</v>
      </c>
      <c r="G359" t="s">
        <v>118</v>
      </c>
      <c r="H359" s="1">
        <v>42080.320138888892</v>
      </c>
      <c r="I359" t="s">
        <v>180</v>
      </c>
      <c r="J359" t="s">
        <v>116</v>
      </c>
      <c r="K359" t="s">
        <v>181</v>
      </c>
      <c r="L359" t="s">
        <v>182</v>
      </c>
      <c r="M359" t="s">
        <v>183</v>
      </c>
      <c r="N359">
        <v>0.01</v>
      </c>
      <c r="O359" t="s">
        <v>149</v>
      </c>
      <c r="P359" t="b">
        <v>0</v>
      </c>
      <c r="Q359">
        <v>138261413</v>
      </c>
      <c r="R359" t="s">
        <v>150</v>
      </c>
      <c r="S359">
        <v>1E-3</v>
      </c>
      <c r="T359" t="s">
        <v>184</v>
      </c>
      <c r="U359">
        <v>2015</v>
      </c>
      <c r="V359" t="s">
        <v>151</v>
      </c>
      <c r="W359" t="s">
        <v>188</v>
      </c>
      <c r="X359" t="s">
        <v>189</v>
      </c>
      <c r="Y359" t="s">
        <v>155</v>
      </c>
      <c r="Z359">
        <v>636400</v>
      </c>
      <c r="AA359">
        <v>291600</v>
      </c>
      <c r="AB359">
        <v>1.4791973795069699</v>
      </c>
      <c r="AC359">
        <v>52.471107816141703</v>
      </c>
    </row>
    <row r="360" spans="1:29">
      <c r="A360" t="s">
        <v>178</v>
      </c>
      <c r="B360">
        <v>7299</v>
      </c>
      <c r="C360">
        <v>1923047</v>
      </c>
      <c r="D360" t="s">
        <v>164</v>
      </c>
      <c r="E360" t="s">
        <v>126</v>
      </c>
      <c r="F360" t="s">
        <v>179</v>
      </c>
      <c r="G360" t="s">
        <v>118</v>
      </c>
      <c r="H360" s="1">
        <v>43479.445833333331</v>
      </c>
      <c r="I360" t="s">
        <v>180</v>
      </c>
      <c r="J360" t="s">
        <v>116</v>
      </c>
      <c r="K360" t="s">
        <v>181</v>
      </c>
      <c r="L360" t="s">
        <v>182</v>
      </c>
      <c r="M360" t="s">
        <v>183</v>
      </c>
      <c r="N360">
        <v>8.8000000000000005E-3</v>
      </c>
      <c r="O360" t="s">
        <v>149</v>
      </c>
      <c r="P360" t="b">
        <v>0</v>
      </c>
      <c r="Q360">
        <v>138261413</v>
      </c>
      <c r="R360" t="s">
        <v>150</v>
      </c>
      <c r="S360">
        <v>1E-3</v>
      </c>
      <c r="T360" t="s">
        <v>184</v>
      </c>
      <c r="U360">
        <v>2019</v>
      </c>
      <c r="V360" t="s">
        <v>151</v>
      </c>
      <c r="W360" t="s">
        <v>185</v>
      </c>
      <c r="X360" t="s">
        <v>186</v>
      </c>
      <c r="Y360" t="s">
        <v>155</v>
      </c>
      <c r="Z360">
        <v>620600</v>
      </c>
      <c r="AA360">
        <v>309500</v>
      </c>
      <c r="AB360">
        <v>1.2588812496391699</v>
      </c>
      <c r="AC360">
        <v>52.638374352215699</v>
      </c>
    </row>
    <row r="361" spans="1:29">
      <c r="A361" t="s">
        <v>203</v>
      </c>
      <c r="B361">
        <v>7299</v>
      </c>
      <c r="C361">
        <v>2032731</v>
      </c>
      <c r="D361" t="s">
        <v>164</v>
      </c>
      <c r="E361" t="s">
        <v>126</v>
      </c>
      <c r="F361" t="s">
        <v>179</v>
      </c>
      <c r="G361" t="s">
        <v>118</v>
      </c>
      <c r="H361" s="1">
        <v>44998.415277777778</v>
      </c>
      <c r="I361" t="s">
        <v>180</v>
      </c>
      <c r="J361" t="s">
        <v>116</v>
      </c>
      <c r="K361" t="s">
        <v>146</v>
      </c>
      <c r="L361" t="s">
        <v>147</v>
      </c>
      <c r="M361" t="s">
        <v>183</v>
      </c>
      <c r="N361">
        <v>8.0000000000000002E-3</v>
      </c>
      <c r="O361" t="s">
        <v>149</v>
      </c>
      <c r="P361" t="b">
        <v>0</v>
      </c>
      <c r="Q361">
        <v>138261413</v>
      </c>
      <c r="R361" t="s">
        <v>150</v>
      </c>
      <c r="S361">
        <v>1E-3</v>
      </c>
      <c r="T361" t="s">
        <v>184</v>
      </c>
      <c r="U361">
        <v>2023</v>
      </c>
      <c r="V361" t="s">
        <v>151</v>
      </c>
      <c r="W361" t="s">
        <v>204</v>
      </c>
      <c r="X361" t="s">
        <v>154</v>
      </c>
      <c r="Y361" t="s">
        <v>155</v>
      </c>
      <c r="Z361">
        <v>507500</v>
      </c>
      <c r="AA361">
        <v>299100</v>
      </c>
      <c r="AB361">
        <v>-0.41497245145673001</v>
      </c>
      <c r="AC361">
        <v>52.579097446717</v>
      </c>
    </row>
    <row r="362" spans="1:29">
      <c r="A362" t="s">
        <v>178</v>
      </c>
      <c r="B362">
        <v>7299</v>
      </c>
      <c r="C362">
        <v>1809636</v>
      </c>
      <c r="D362" t="s">
        <v>164</v>
      </c>
      <c r="E362" t="s">
        <v>126</v>
      </c>
      <c r="F362" t="s">
        <v>179</v>
      </c>
      <c r="G362" t="s">
        <v>118</v>
      </c>
      <c r="H362" s="1">
        <v>42264.52847222222</v>
      </c>
      <c r="I362" t="s">
        <v>180</v>
      </c>
      <c r="J362" t="s">
        <v>116</v>
      </c>
      <c r="K362" t="s">
        <v>181</v>
      </c>
      <c r="L362" t="s">
        <v>182</v>
      </c>
      <c r="M362" t="s">
        <v>183</v>
      </c>
      <c r="N362">
        <v>1.0999999999999999E-2</v>
      </c>
      <c r="O362" t="s">
        <v>149</v>
      </c>
      <c r="P362" t="b">
        <v>0</v>
      </c>
      <c r="Q362">
        <v>138261413</v>
      </c>
      <c r="R362" t="s">
        <v>150</v>
      </c>
      <c r="S362">
        <v>1E-3</v>
      </c>
      <c r="T362" t="s">
        <v>184</v>
      </c>
      <c r="U362">
        <v>2015</v>
      </c>
      <c r="V362" t="s">
        <v>151</v>
      </c>
      <c r="W362" t="s">
        <v>185</v>
      </c>
      <c r="X362" t="s">
        <v>186</v>
      </c>
      <c r="Y362" t="s">
        <v>155</v>
      </c>
      <c r="Z362">
        <v>620600</v>
      </c>
      <c r="AA362">
        <v>309500</v>
      </c>
      <c r="AB362">
        <v>1.2588812496391699</v>
      </c>
      <c r="AC362">
        <v>52.638374352215699</v>
      </c>
    </row>
    <row r="363" spans="1:29">
      <c r="A363" t="s">
        <v>198</v>
      </c>
      <c r="B363">
        <v>7299</v>
      </c>
      <c r="C363">
        <v>1870104</v>
      </c>
      <c r="D363" t="s">
        <v>164</v>
      </c>
      <c r="E363" t="s">
        <v>126</v>
      </c>
      <c r="F363" t="s">
        <v>179</v>
      </c>
      <c r="G363" t="s">
        <v>118</v>
      </c>
      <c r="H363" s="1">
        <v>42852.392361111109</v>
      </c>
      <c r="I363" t="s">
        <v>180</v>
      </c>
      <c r="J363" t="s">
        <v>116</v>
      </c>
      <c r="K363" t="s">
        <v>199</v>
      </c>
      <c r="L363" t="s">
        <v>200</v>
      </c>
      <c r="M363" t="s">
        <v>183</v>
      </c>
      <c r="N363">
        <v>5.8999999999999997E-2</v>
      </c>
      <c r="O363" t="s">
        <v>149</v>
      </c>
      <c r="P363" t="b">
        <v>0</v>
      </c>
      <c r="Q363">
        <v>138261413</v>
      </c>
      <c r="R363" t="s">
        <v>150</v>
      </c>
      <c r="S363">
        <v>1E-3</v>
      </c>
      <c r="T363" t="s">
        <v>184</v>
      </c>
      <c r="U363">
        <v>2017</v>
      </c>
      <c r="V363" t="s">
        <v>151</v>
      </c>
      <c r="W363" t="s">
        <v>201</v>
      </c>
      <c r="X363" t="s">
        <v>202</v>
      </c>
      <c r="Y363" t="s">
        <v>155</v>
      </c>
      <c r="Z363">
        <v>516100</v>
      </c>
      <c r="AA363">
        <v>253300</v>
      </c>
      <c r="AB363">
        <v>-0.30395486908298303</v>
      </c>
      <c r="AC363">
        <v>52.1657659569386</v>
      </c>
    </row>
    <row r="364" spans="1:29">
      <c r="A364" t="s">
        <v>198</v>
      </c>
      <c r="B364">
        <v>7299</v>
      </c>
      <c r="C364">
        <v>2023712</v>
      </c>
      <c r="D364" t="s">
        <v>164</v>
      </c>
      <c r="E364" t="s">
        <v>126</v>
      </c>
      <c r="F364" t="s">
        <v>179</v>
      </c>
      <c r="G364" t="s">
        <v>118</v>
      </c>
      <c r="H364" s="1">
        <v>44867.410416666666</v>
      </c>
      <c r="I364" t="s">
        <v>180</v>
      </c>
      <c r="J364" t="s">
        <v>116</v>
      </c>
      <c r="K364" t="s">
        <v>199</v>
      </c>
      <c r="L364" t="s">
        <v>200</v>
      </c>
      <c r="M364" t="s">
        <v>183</v>
      </c>
      <c r="N364">
        <v>5.8999999999999997E-2</v>
      </c>
      <c r="O364" t="s">
        <v>149</v>
      </c>
      <c r="P364" t="b">
        <v>0</v>
      </c>
      <c r="Q364">
        <v>138261413</v>
      </c>
      <c r="R364" t="s">
        <v>150</v>
      </c>
      <c r="S364">
        <v>1E-3</v>
      </c>
      <c r="T364" t="s">
        <v>184</v>
      </c>
      <c r="U364">
        <v>2022</v>
      </c>
      <c r="V364" t="s">
        <v>151</v>
      </c>
      <c r="W364" t="s">
        <v>201</v>
      </c>
      <c r="X364" t="s">
        <v>202</v>
      </c>
      <c r="Y364" t="s">
        <v>155</v>
      </c>
      <c r="Z364">
        <v>516100</v>
      </c>
      <c r="AA364">
        <v>253300</v>
      </c>
      <c r="AB364">
        <v>-0.30395486908298303</v>
      </c>
      <c r="AC364">
        <v>52.1657659569386</v>
      </c>
    </row>
    <row r="365" spans="1:29">
      <c r="A365" t="s">
        <v>288</v>
      </c>
      <c r="B365">
        <v>7299</v>
      </c>
      <c r="C365">
        <v>5269966</v>
      </c>
      <c r="D365" t="s">
        <v>164</v>
      </c>
      <c r="E365" t="s">
        <v>126</v>
      </c>
      <c r="F365" t="s">
        <v>205</v>
      </c>
      <c r="G365" t="s">
        <v>112</v>
      </c>
      <c r="H365" s="1">
        <v>43578.497916666667</v>
      </c>
      <c r="I365" t="s">
        <v>180</v>
      </c>
      <c r="J365" t="s">
        <v>116</v>
      </c>
      <c r="K365" t="s">
        <v>256</v>
      </c>
      <c r="L365" t="s">
        <v>257</v>
      </c>
      <c r="M365" t="s">
        <v>183</v>
      </c>
      <c r="N365">
        <v>4.9000000000000002E-2</v>
      </c>
      <c r="O365" t="s">
        <v>149</v>
      </c>
      <c r="P365" t="b">
        <v>0</v>
      </c>
      <c r="Q365">
        <v>138261413</v>
      </c>
      <c r="R365" t="s">
        <v>150</v>
      </c>
      <c r="S365">
        <v>1E-3</v>
      </c>
      <c r="T365" t="s">
        <v>184</v>
      </c>
      <c r="U365">
        <v>2019</v>
      </c>
      <c r="V365" t="s">
        <v>151</v>
      </c>
      <c r="W365" t="s">
        <v>289</v>
      </c>
      <c r="X365" t="s">
        <v>290</v>
      </c>
      <c r="Y365" t="s">
        <v>155</v>
      </c>
      <c r="Z365">
        <v>347589</v>
      </c>
      <c r="AA365">
        <v>412612</v>
      </c>
      <c r="AB365">
        <v>-2.7935865486517399</v>
      </c>
      <c r="AC365">
        <v>53.607429655734201</v>
      </c>
    </row>
    <row r="366" spans="1:29">
      <c r="A366" t="s">
        <v>307</v>
      </c>
      <c r="B366">
        <v>7299</v>
      </c>
      <c r="C366">
        <v>3420322</v>
      </c>
      <c r="D366" t="s">
        <v>164</v>
      </c>
      <c r="E366" t="s">
        <v>126</v>
      </c>
      <c r="F366" t="s">
        <v>236</v>
      </c>
      <c r="G366" t="s">
        <v>115</v>
      </c>
      <c r="H366" s="1">
        <v>44314.557638888888</v>
      </c>
      <c r="I366" t="s">
        <v>180</v>
      </c>
      <c r="J366" t="s">
        <v>116</v>
      </c>
      <c r="K366" t="s">
        <v>251</v>
      </c>
      <c r="L366" t="s">
        <v>252</v>
      </c>
      <c r="M366" t="s">
        <v>183</v>
      </c>
      <c r="N366">
        <v>8.0999999999999996E-3</v>
      </c>
      <c r="O366" t="s">
        <v>149</v>
      </c>
      <c r="P366" t="b">
        <v>0</v>
      </c>
      <c r="Q366">
        <v>138261413</v>
      </c>
      <c r="R366" t="s">
        <v>150</v>
      </c>
      <c r="S366">
        <v>1E-3</v>
      </c>
      <c r="T366" t="s">
        <v>184</v>
      </c>
      <c r="U366">
        <v>2021</v>
      </c>
      <c r="V366" t="s">
        <v>151</v>
      </c>
      <c r="W366" t="s">
        <v>308</v>
      </c>
      <c r="X366" t="s">
        <v>309</v>
      </c>
      <c r="Y366" t="s">
        <v>155</v>
      </c>
      <c r="Z366">
        <v>336305</v>
      </c>
      <c r="AA366">
        <v>144790</v>
      </c>
      <c r="AB366">
        <v>-2.9129924628297901</v>
      </c>
      <c r="AC366">
        <v>51.198759046070201</v>
      </c>
    </row>
    <row r="367" spans="1:29">
      <c r="A367" t="s">
        <v>198</v>
      </c>
      <c r="B367">
        <v>7299</v>
      </c>
      <c r="C367">
        <v>1832174</v>
      </c>
      <c r="D367" t="s">
        <v>164</v>
      </c>
      <c r="E367" t="s">
        <v>126</v>
      </c>
      <c r="F367" t="s">
        <v>179</v>
      </c>
      <c r="G367" t="s">
        <v>118</v>
      </c>
      <c r="H367" s="1">
        <v>42502.42291666667</v>
      </c>
      <c r="I367" t="s">
        <v>180</v>
      </c>
      <c r="J367" t="s">
        <v>116</v>
      </c>
      <c r="K367" t="s">
        <v>199</v>
      </c>
      <c r="L367" t="s">
        <v>200</v>
      </c>
      <c r="M367" t="s">
        <v>183</v>
      </c>
      <c r="N367">
        <v>6.9000000000000006E-2</v>
      </c>
      <c r="O367" t="s">
        <v>149</v>
      </c>
      <c r="P367" t="b">
        <v>0</v>
      </c>
      <c r="Q367">
        <v>138261413</v>
      </c>
      <c r="R367" t="s">
        <v>150</v>
      </c>
      <c r="S367">
        <v>1E-3</v>
      </c>
      <c r="T367" t="s">
        <v>184</v>
      </c>
      <c r="U367">
        <v>2016</v>
      </c>
      <c r="V367" t="s">
        <v>151</v>
      </c>
      <c r="W367" t="s">
        <v>201</v>
      </c>
      <c r="X367" t="s">
        <v>202</v>
      </c>
      <c r="Y367" t="s">
        <v>155</v>
      </c>
      <c r="Z367">
        <v>516100</v>
      </c>
      <c r="AA367">
        <v>253300</v>
      </c>
      <c r="AB367">
        <v>-0.30395486908298303</v>
      </c>
      <c r="AC367">
        <v>52.1657659569386</v>
      </c>
    </row>
    <row r="368" spans="1:29">
      <c r="A368" t="s">
        <v>241</v>
      </c>
      <c r="B368">
        <v>7299</v>
      </c>
      <c r="C368">
        <v>1555904</v>
      </c>
      <c r="D368" t="s">
        <v>164</v>
      </c>
      <c r="E368" t="s">
        <v>126</v>
      </c>
      <c r="F368" t="s">
        <v>205</v>
      </c>
      <c r="G368" t="s">
        <v>112</v>
      </c>
      <c r="H368" s="1">
        <v>42524.529166666667</v>
      </c>
      <c r="I368" t="s">
        <v>180</v>
      </c>
      <c r="J368" t="s">
        <v>116</v>
      </c>
      <c r="K368" t="s">
        <v>165</v>
      </c>
      <c r="L368" t="s">
        <v>166</v>
      </c>
      <c r="M368" t="s">
        <v>183</v>
      </c>
      <c r="N368">
        <v>7.6E-3</v>
      </c>
      <c r="O368" t="s">
        <v>149</v>
      </c>
      <c r="P368" t="b">
        <v>0</v>
      </c>
      <c r="Q368">
        <v>138261413</v>
      </c>
      <c r="R368" t="s">
        <v>150</v>
      </c>
      <c r="S368">
        <v>1E-3</v>
      </c>
      <c r="T368" t="s">
        <v>184</v>
      </c>
      <c r="U368">
        <v>2016</v>
      </c>
      <c r="V368" t="s">
        <v>151</v>
      </c>
      <c r="W368" t="s">
        <v>242</v>
      </c>
      <c r="X368" t="s">
        <v>243</v>
      </c>
      <c r="Y368" t="s">
        <v>155</v>
      </c>
      <c r="Z368">
        <v>456840</v>
      </c>
      <c r="AA368">
        <v>455364</v>
      </c>
      <c r="AB368">
        <v>-1.13455725358881</v>
      </c>
      <c r="AC368">
        <v>53.991201424557502</v>
      </c>
    </row>
    <row r="369" spans="1:29">
      <c r="A369" t="s">
        <v>327</v>
      </c>
      <c r="B369">
        <v>7299</v>
      </c>
      <c r="C369">
        <v>1785018</v>
      </c>
      <c r="D369" t="s">
        <v>164</v>
      </c>
      <c r="E369" t="s">
        <v>126</v>
      </c>
      <c r="F369" t="s">
        <v>328</v>
      </c>
      <c r="G369" t="s">
        <v>124</v>
      </c>
      <c r="H369" s="1">
        <v>42020.409722222219</v>
      </c>
      <c r="I369" t="s">
        <v>145</v>
      </c>
      <c r="J369" t="s">
        <v>135</v>
      </c>
      <c r="K369" t="s">
        <v>146</v>
      </c>
      <c r="L369" t="s">
        <v>147</v>
      </c>
      <c r="M369" t="s">
        <v>183</v>
      </c>
      <c r="N369">
        <v>2.5000000000000001E-3</v>
      </c>
      <c r="O369" t="s">
        <v>149</v>
      </c>
      <c r="P369" t="b">
        <v>0</v>
      </c>
      <c r="Q369">
        <v>138261413</v>
      </c>
      <c r="R369" t="s">
        <v>150</v>
      </c>
      <c r="S369">
        <v>1E-3</v>
      </c>
      <c r="T369" t="s">
        <v>184</v>
      </c>
      <c r="U369">
        <v>2015</v>
      </c>
      <c r="V369" t="s">
        <v>151</v>
      </c>
      <c r="W369" t="s">
        <v>329</v>
      </c>
      <c r="X369" t="s">
        <v>330</v>
      </c>
      <c r="Y369" t="s">
        <v>155</v>
      </c>
      <c r="Z369">
        <v>490000</v>
      </c>
      <c r="AA369">
        <v>340000</v>
      </c>
      <c r="AB369">
        <v>-0.66193068382863196</v>
      </c>
      <c r="AC369">
        <v>52.949843448594997</v>
      </c>
    </row>
    <row r="370" spans="1:29">
      <c r="A370" t="s">
        <v>178</v>
      </c>
      <c r="B370">
        <v>7299</v>
      </c>
      <c r="C370">
        <v>1835160</v>
      </c>
      <c r="D370" t="s">
        <v>164</v>
      </c>
      <c r="E370" t="s">
        <v>126</v>
      </c>
      <c r="F370" t="s">
        <v>179</v>
      </c>
      <c r="G370" t="s">
        <v>118</v>
      </c>
      <c r="H370" s="1">
        <v>42534.62777777778</v>
      </c>
      <c r="I370" t="s">
        <v>180</v>
      </c>
      <c r="J370" t="s">
        <v>116</v>
      </c>
      <c r="K370" t="s">
        <v>181</v>
      </c>
      <c r="L370" t="s">
        <v>182</v>
      </c>
      <c r="M370" t="s">
        <v>183</v>
      </c>
      <c r="N370">
        <v>1.6E-2</v>
      </c>
      <c r="O370" t="s">
        <v>149</v>
      </c>
      <c r="P370" t="b">
        <v>0</v>
      </c>
      <c r="Q370">
        <v>138261413</v>
      </c>
      <c r="R370" t="s">
        <v>150</v>
      </c>
      <c r="S370">
        <v>1E-3</v>
      </c>
      <c r="T370" t="s">
        <v>184</v>
      </c>
      <c r="U370">
        <v>2016</v>
      </c>
      <c r="V370" t="s">
        <v>151</v>
      </c>
      <c r="W370" t="s">
        <v>185</v>
      </c>
      <c r="X370" t="s">
        <v>186</v>
      </c>
      <c r="Y370" t="s">
        <v>155</v>
      </c>
      <c r="Z370">
        <v>620600</v>
      </c>
      <c r="AA370">
        <v>309500</v>
      </c>
      <c r="AB370">
        <v>1.2588812496391699</v>
      </c>
      <c r="AC370">
        <v>52.638374352215699</v>
      </c>
    </row>
    <row r="371" spans="1:29">
      <c r="A371" t="s">
        <v>196</v>
      </c>
      <c r="B371">
        <v>7299</v>
      </c>
      <c r="C371">
        <v>1806371</v>
      </c>
      <c r="D371" t="s">
        <v>164</v>
      </c>
      <c r="E371" t="s">
        <v>126</v>
      </c>
      <c r="F371" t="s">
        <v>179</v>
      </c>
      <c r="G371" t="s">
        <v>118</v>
      </c>
      <c r="H371" s="1">
        <v>42235.546527777777</v>
      </c>
      <c r="I371" t="s">
        <v>180</v>
      </c>
      <c r="J371" t="s">
        <v>116</v>
      </c>
      <c r="K371" t="s">
        <v>181</v>
      </c>
      <c r="L371" t="s">
        <v>182</v>
      </c>
      <c r="M371" t="s">
        <v>183</v>
      </c>
      <c r="N371">
        <v>4.2999999999999997E-2</v>
      </c>
      <c r="O371" t="s">
        <v>149</v>
      </c>
      <c r="P371" t="b">
        <v>0</v>
      </c>
      <c r="Q371">
        <v>138261413</v>
      </c>
      <c r="R371" t="s">
        <v>150</v>
      </c>
      <c r="S371">
        <v>1E-3</v>
      </c>
      <c r="T371" t="s">
        <v>184</v>
      </c>
      <c r="U371">
        <v>2015</v>
      </c>
      <c r="V371" t="s">
        <v>151</v>
      </c>
      <c r="W371" t="s">
        <v>197</v>
      </c>
      <c r="X371" t="s">
        <v>186</v>
      </c>
      <c r="Y371" t="s">
        <v>155</v>
      </c>
      <c r="Z371">
        <v>624300</v>
      </c>
      <c r="AA371">
        <v>306800</v>
      </c>
      <c r="AB371">
        <v>1.3116346710660201</v>
      </c>
      <c r="AC371">
        <v>52.6126273253455</v>
      </c>
    </row>
    <row r="372" spans="1:29">
      <c r="A372" t="s">
        <v>187</v>
      </c>
      <c r="B372">
        <v>7299</v>
      </c>
      <c r="C372">
        <v>2013727</v>
      </c>
      <c r="D372" t="s">
        <v>164</v>
      </c>
      <c r="E372" t="s">
        <v>126</v>
      </c>
      <c r="F372" t="s">
        <v>205</v>
      </c>
      <c r="G372" t="s">
        <v>112</v>
      </c>
      <c r="H372" s="1">
        <v>44747.581944444442</v>
      </c>
      <c r="I372" t="s">
        <v>180</v>
      </c>
      <c r="J372" t="s">
        <v>116</v>
      </c>
      <c r="K372" t="s">
        <v>181</v>
      </c>
      <c r="L372" t="s">
        <v>182</v>
      </c>
      <c r="M372" t="s">
        <v>183</v>
      </c>
      <c r="N372">
        <v>7.7000000000000002E-3</v>
      </c>
      <c r="O372" t="s">
        <v>149</v>
      </c>
      <c r="P372" t="b">
        <v>0</v>
      </c>
      <c r="Q372">
        <v>138261413</v>
      </c>
      <c r="R372" t="s">
        <v>150</v>
      </c>
      <c r="S372">
        <v>1E-3</v>
      </c>
      <c r="T372" t="s">
        <v>184</v>
      </c>
      <c r="U372">
        <v>2022</v>
      </c>
      <c r="V372" t="s">
        <v>151</v>
      </c>
      <c r="W372" t="s">
        <v>188</v>
      </c>
      <c r="X372" t="s">
        <v>189</v>
      </c>
      <c r="Y372" t="s">
        <v>155</v>
      </c>
      <c r="Z372">
        <v>636400</v>
      </c>
      <c r="AA372">
        <v>291600</v>
      </c>
      <c r="AB372">
        <v>1.4791973795069699</v>
      </c>
      <c r="AC372">
        <v>52.471107816141703</v>
      </c>
    </row>
    <row r="373" spans="1:29">
      <c r="A373" t="s">
        <v>206</v>
      </c>
      <c r="B373">
        <v>7299</v>
      </c>
      <c r="C373">
        <v>1870961</v>
      </c>
      <c r="D373" t="s">
        <v>164</v>
      </c>
      <c r="E373" t="s">
        <v>126</v>
      </c>
      <c r="F373" t="s">
        <v>179</v>
      </c>
      <c r="G373" t="s">
        <v>118</v>
      </c>
      <c r="H373" s="1">
        <v>42864.393055555556</v>
      </c>
      <c r="I373" t="s">
        <v>180</v>
      </c>
      <c r="J373" t="s">
        <v>116</v>
      </c>
      <c r="K373" t="s">
        <v>199</v>
      </c>
      <c r="L373" t="s">
        <v>200</v>
      </c>
      <c r="M373" t="s">
        <v>183</v>
      </c>
      <c r="N373">
        <v>5.2999999999999999E-2</v>
      </c>
      <c r="O373" t="s">
        <v>149</v>
      </c>
      <c r="P373" t="b">
        <v>0</v>
      </c>
      <c r="Q373">
        <v>138261413</v>
      </c>
      <c r="R373" t="s">
        <v>150</v>
      </c>
      <c r="S373">
        <v>1E-3</v>
      </c>
      <c r="T373" t="s">
        <v>184</v>
      </c>
      <c r="U373">
        <v>2017</v>
      </c>
      <c r="V373" t="s">
        <v>151</v>
      </c>
      <c r="W373" t="s">
        <v>207</v>
      </c>
      <c r="X373" t="s">
        <v>208</v>
      </c>
      <c r="Y373" t="s">
        <v>155</v>
      </c>
      <c r="Z373">
        <v>515935</v>
      </c>
      <c r="AA373">
        <v>253417</v>
      </c>
      <c r="AB373">
        <v>-0.30632621725807402</v>
      </c>
      <c r="AC373">
        <v>52.1668520239771</v>
      </c>
    </row>
    <row r="374" spans="1:29">
      <c r="A374" t="s">
        <v>203</v>
      </c>
      <c r="B374">
        <v>7299</v>
      </c>
      <c r="C374">
        <v>1861253</v>
      </c>
      <c r="D374" t="s">
        <v>164</v>
      </c>
      <c r="E374" t="s">
        <v>126</v>
      </c>
      <c r="F374" t="s">
        <v>179</v>
      </c>
      <c r="G374" t="s">
        <v>118</v>
      </c>
      <c r="H374" s="1">
        <v>42755.381249999999</v>
      </c>
      <c r="I374" t="s">
        <v>180</v>
      </c>
      <c r="J374" t="s">
        <v>116</v>
      </c>
      <c r="K374" t="s">
        <v>146</v>
      </c>
      <c r="L374" t="s">
        <v>147</v>
      </c>
      <c r="M374" t="s">
        <v>183</v>
      </c>
      <c r="N374">
        <v>2.1999999999999999E-2</v>
      </c>
      <c r="O374" t="s">
        <v>149</v>
      </c>
      <c r="P374" t="b">
        <v>0</v>
      </c>
      <c r="Q374">
        <v>138261413</v>
      </c>
      <c r="R374" t="s">
        <v>150</v>
      </c>
      <c r="S374">
        <v>1E-3</v>
      </c>
      <c r="T374" t="s">
        <v>184</v>
      </c>
      <c r="U374">
        <v>2017</v>
      </c>
      <c r="V374" t="s">
        <v>151</v>
      </c>
      <c r="W374" t="s">
        <v>204</v>
      </c>
      <c r="X374" t="s">
        <v>154</v>
      </c>
      <c r="Y374" t="s">
        <v>155</v>
      </c>
      <c r="Z374">
        <v>507500</v>
      </c>
      <c r="AA374">
        <v>299100</v>
      </c>
      <c r="AB374">
        <v>-0.41497245145673001</v>
      </c>
      <c r="AC374">
        <v>52.579097446717</v>
      </c>
    </row>
    <row r="375" spans="1:29">
      <c r="A375" t="s">
        <v>196</v>
      </c>
      <c r="B375">
        <v>7299</v>
      </c>
      <c r="C375">
        <v>1800413</v>
      </c>
      <c r="D375" t="s">
        <v>164</v>
      </c>
      <c r="E375" t="s">
        <v>126</v>
      </c>
      <c r="F375" t="s">
        <v>179</v>
      </c>
      <c r="G375" t="s">
        <v>118</v>
      </c>
      <c r="H375" s="1">
        <v>42172.470138888886</v>
      </c>
      <c r="I375" t="s">
        <v>180</v>
      </c>
      <c r="J375" t="s">
        <v>116</v>
      </c>
      <c r="K375" t="s">
        <v>181</v>
      </c>
      <c r="L375" t="s">
        <v>182</v>
      </c>
      <c r="M375" t="s">
        <v>183</v>
      </c>
      <c r="N375">
        <v>3.5000000000000003E-2</v>
      </c>
      <c r="O375" t="s">
        <v>149</v>
      </c>
      <c r="P375" t="b">
        <v>0</v>
      </c>
      <c r="Q375">
        <v>138261413</v>
      </c>
      <c r="R375" t="s">
        <v>150</v>
      </c>
      <c r="S375">
        <v>1E-3</v>
      </c>
      <c r="T375" t="s">
        <v>184</v>
      </c>
      <c r="U375">
        <v>2015</v>
      </c>
      <c r="V375" t="s">
        <v>151</v>
      </c>
      <c r="W375" t="s">
        <v>197</v>
      </c>
      <c r="X375" t="s">
        <v>186</v>
      </c>
      <c r="Y375" t="s">
        <v>155</v>
      </c>
      <c r="Z375">
        <v>624300</v>
      </c>
      <c r="AA375">
        <v>306800</v>
      </c>
      <c r="AB375">
        <v>1.3116346710660201</v>
      </c>
      <c r="AC375">
        <v>52.6126273253455</v>
      </c>
    </row>
    <row r="376" spans="1:29">
      <c r="A376" t="s">
        <v>198</v>
      </c>
      <c r="B376">
        <v>7299</v>
      </c>
      <c r="C376">
        <v>1870987</v>
      </c>
      <c r="D376" t="s">
        <v>164</v>
      </c>
      <c r="E376" t="s">
        <v>126</v>
      </c>
      <c r="F376" t="s">
        <v>179</v>
      </c>
      <c r="G376" t="s">
        <v>118</v>
      </c>
      <c r="H376" s="1">
        <v>42864.385416666664</v>
      </c>
      <c r="I376" t="s">
        <v>180</v>
      </c>
      <c r="J376" t="s">
        <v>116</v>
      </c>
      <c r="K376" t="s">
        <v>199</v>
      </c>
      <c r="L376" t="s">
        <v>200</v>
      </c>
      <c r="M376" t="s">
        <v>183</v>
      </c>
      <c r="N376">
        <v>6.7000000000000004E-2</v>
      </c>
      <c r="O376" t="s">
        <v>149</v>
      </c>
      <c r="P376" t="b">
        <v>0</v>
      </c>
      <c r="Q376">
        <v>138261413</v>
      </c>
      <c r="R376" t="s">
        <v>150</v>
      </c>
      <c r="S376">
        <v>1E-3</v>
      </c>
      <c r="T376" t="s">
        <v>184</v>
      </c>
      <c r="U376">
        <v>2017</v>
      </c>
      <c r="V376" t="s">
        <v>151</v>
      </c>
      <c r="W376" t="s">
        <v>201</v>
      </c>
      <c r="X376" t="s">
        <v>202</v>
      </c>
      <c r="Y376" t="s">
        <v>155</v>
      </c>
      <c r="Z376">
        <v>516100</v>
      </c>
      <c r="AA376">
        <v>253300</v>
      </c>
      <c r="AB376">
        <v>-0.30395486908298303</v>
      </c>
      <c r="AC376">
        <v>52.1657659569386</v>
      </c>
    </row>
    <row r="377" spans="1:29">
      <c r="A377" t="s">
        <v>178</v>
      </c>
      <c r="B377">
        <v>7299</v>
      </c>
      <c r="C377">
        <v>1861155</v>
      </c>
      <c r="D377" t="s">
        <v>164</v>
      </c>
      <c r="E377" t="s">
        <v>126</v>
      </c>
      <c r="F377" t="s">
        <v>179</v>
      </c>
      <c r="G377" t="s">
        <v>118</v>
      </c>
      <c r="H377" s="1">
        <v>42754.619444444441</v>
      </c>
      <c r="I377" t="s">
        <v>180</v>
      </c>
      <c r="J377" t="s">
        <v>116</v>
      </c>
      <c r="K377" t="s">
        <v>181</v>
      </c>
      <c r="L377" t="s">
        <v>182</v>
      </c>
      <c r="M377" t="s">
        <v>183</v>
      </c>
      <c r="N377">
        <v>0.01</v>
      </c>
      <c r="O377" t="s">
        <v>149</v>
      </c>
      <c r="P377" t="b">
        <v>0</v>
      </c>
      <c r="Q377">
        <v>138261413</v>
      </c>
      <c r="R377" t="s">
        <v>150</v>
      </c>
      <c r="S377">
        <v>1E-3</v>
      </c>
      <c r="T377" t="s">
        <v>184</v>
      </c>
      <c r="U377">
        <v>2017</v>
      </c>
      <c r="V377" t="s">
        <v>151</v>
      </c>
      <c r="W377" t="s">
        <v>185</v>
      </c>
      <c r="X377" t="s">
        <v>186</v>
      </c>
      <c r="Y377" t="s">
        <v>155</v>
      </c>
      <c r="Z377">
        <v>620600</v>
      </c>
      <c r="AA377">
        <v>309500</v>
      </c>
      <c r="AB377">
        <v>1.2588812496391699</v>
      </c>
      <c r="AC377">
        <v>52.638374352215699</v>
      </c>
    </row>
    <row r="378" spans="1:29">
      <c r="A378" t="s">
        <v>273</v>
      </c>
      <c r="B378">
        <v>7299</v>
      </c>
      <c r="C378">
        <v>1912364</v>
      </c>
      <c r="D378" t="s">
        <v>164</v>
      </c>
      <c r="E378" t="s">
        <v>126</v>
      </c>
      <c r="F378" t="s">
        <v>205</v>
      </c>
      <c r="G378" t="s">
        <v>112</v>
      </c>
      <c r="H378" s="1">
        <v>43350.425000000003</v>
      </c>
      <c r="I378" t="s">
        <v>180</v>
      </c>
      <c r="J378" t="s">
        <v>116</v>
      </c>
      <c r="K378" t="s">
        <v>146</v>
      </c>
      <c r="L378" t="s">
        <v>147</v>
      </c>
      <c r="M378" t="s">
        <v>183</v>
      </c>
      <c r="N378">
        <v>6.6000000000000003E-2</v>
      </c>
      <c r="O378" t="s">
        <v>149</v>
      </c>
      <c r="P378" t="b">
        <v>0</v>
      </c>
      <c r="Q378">
        <v>138261413</v>
      </c>
      <c r="R378" t="s">
        <v>150</v>
      </c>
      <c r="S378">
        <v>1E-3</v>
      </c>
      <c r="T378" t="s">
        <v>184</v>
      </c>
      <c r="U378">
        <v>2018</v>
      </c>
      <c r="V378" t="s">
        <v>151</v>
      </c>
      <c r="W378" t="s">
        <v>274</v>
      </c>
      <c r="X378" t="s">
        <v>275</v>
      </c>
      <c r="Y378" t="s">
        <v>155</v>
      </c>
      <c r="Z378">
        <v>501547</v>
      </c>
      <c r="AA378">
        <v>370926</v>
      </c>
      <c r="AB378">
        <v>-0.48037495542409397</v>
      </c>
      <c r="AC378">
        <v>53.225682809836599</v>
      </c>
    </row>
    <row r="379" spans="1:29">
      <c r="A379" t="s">
        <v>178</v>
      </c>
      <c r="B379">
        <v>7299</v>
      </c>
      <c r="C379">
        <v>1776621</v>
      </c>
      <c r="D379" t="s">
        <v>164</v>
      </c>
      <c r="E379" t="s">
        <v>126</v>
      </c>
      <c r="F379" t="s">
        <v>179</v>
      </c>
      <c r="G379" t="s">
        <v>118</v>
      </c>
      <c r="H379" s="1">
        <v>41936.387499999997</v>
      </c>
      <c r="I379" t="s">
        <v>180</v>
      </c>
      <c r="J379" t="s">
        <v>116</v>
      </c>
      <c r="K379" t="s">
        <v>181</v>
      </c>
      <c r="L379" t="s">
        <v>182</v>
      </c>
      <c r="M379" t="s">
        <v>183</v>
      </c>
      <c r="N379">
        <v>0.01</v>
      </c>
      <c r="O379" t="s">
        <v>149</v>
      </c>
      <c r="P379" t="b">
        <v>0</v>
      </c>
      <c r="Q379">
        <v>138261413</v>
      </c>
      <c r="R379" t="s">
        <v>150</v>
      </c>
      <c r="S379">
        <v>1E-3</v>
      </c>
      <c r="T379" t="s">
        <v>184</v>
      </c>
      <c r="U379">
        <v>2014</v>
      </c>
      <c r="V379" t="s">
        <v>151</v>
      </c>
      <c r="W379" t="s">
        <v>185</v>
      </c>
      <c r="X379" t="s">
        <v>186</v>
      </c>
      <c r="Y379" t="s">
        <v>155</v>
      </c>
      <c r="Z379">
        <v>620600</v>
      </c>
      <c r="AA379">
        <v>309500</v>
      </c>
      <c r="AB379">
        <v>1.2588812496391699</v>
      </c>
      <c r="AC379">
        <v>52.638374352215699</v>
      </c>
    </row>
    <row r="380" spans="1:29">
      <c r="A380" t="s">
        <v>325</v>
      </c>
      <c r="B380">
        <v>7299</v>
      </c>
      <c r="C380">
        <v>1508348</v>
      </c>
      <c r="D380" t="s">
        <v>164</v>
      </c>
      <c r="E380" t="s">
        <v>126</v>
      </c>
      <c r="F380" t="s">
        <v>205</v>
      </c>
      <c r="G380" t="s">
        <v>112</v>
      </c>
      <c r="H380" s="1">
        <v>43749.504861111112</v>
      </c>
      <c r="I380" t="s">
        <v>191</v>
      </c>
      <c r="J380" t="s">
        <v>119</v>
      </c>
      <c r="K380" t="s">
        <v>228</v>
      </c>
      <c r="L380" t="s">
        <v>229</v>
      </c>
      <c r="M380" t="s">
        <v>183</v>
      </c>
      <c r="N380">
        <v>0.18</v>
      </c>
      <c r="O380" t="s">
        <v>149</v>
      </c>
      <c r="P380" t="b">
        <v>0</v>
      </c>
      <c r="Q380">
        <v>138261413</v>
      </c>
      <c r="R380" t="s">
        <v>150</v>
      </c>
      <c r="S380">
        <v>1E-3</v>
      </c>
      <c r="T380" t="s">
        <v>184</v>
      </c>
      <c r="U380">
        <v>2019</v>
      </c>
      <c r="V380" t="s">
        <v>151</v>
      </c>
      <c r="W380" t="s">
        <v>326</v>
      </c>
      <c r="X380" t="s">
        <v>231</v>
      </c>
      <c r="Y380" t="s">
        <v>155</v>
      </c>
      <c r="Z380">
        <v>514700</v>
      </c>
      <c r="AA380">
        <v>129600</v>
      </c>
      <c r="AB380">
        <v>-0.36485572315468501</v>
      </c>
      <c r="AC380">
        <v>51.054299651710501</v>
      </c>
    </row>
    <row r="381" spans="1:29">
      <c r="A381" t="s">
        <v>187</v>
      </c>
      <c r="B381">
        <v>7299</v>
      </c>
      <c r="C381">
        <v>2006523</v>
      </c>
      <c r="D381" t="s">
        <v>164</v>
      </c>
      <c r="E381" t="s">
        <v>126</v>
      </c>
      <c r="F381" t="s">
        <v>205</v>
      </c>
      <c r="G381" t="s">
        <v>112</v>
      </c>
      <c r="H381" s="1">
        <v>44658.571527777778</v>
      </c>
      <c r="I381" t="s">
        <v>180</v>
      </c>
      <c r="J381" t="s">
        <v>116</v>
      </c>
      <c r="K381" t="s">
        <v>181</v>
      </c>
      <c r="L381" t="s">
        <v>182</v>
      </c>
      <c r="M381" t="s">
        <v>183</v>
      </c>
      <c r="N381">
        <v>1.0999999999999999E-2</v>
      </c>
      <c r="O381" t="s">
        <v>149</v>
      </c>
      <c r="P381" t="b">
        <v>0</v>
      </c>
      <c r="Q381">
        <v>138261413</v>
      </c>
      <c r="R381" t="s">
        <v>150</v>
      </c>
      <c r="S381">
        <v>1E-3</v>
      </c>
      <c r="T381" t="s">
        <v>184</v>
      </c>
      <c r="U381">
        <v>2022</v>
      </c>
      <c r="V381" t="s">
        <v>151</v>
      </c>
      <c r="W381" t="s">
        <v>188</v>
      </c>
      <c r="X381" t="s">
        <v>189</v>
      </c>
      <c r="Y381" t="s">
        <v>155</v>
      </c>
      <c r="Z381">
        <v>636400</v>
      </c>
      <c r="AA381">
        <v>291600</v>
      </c>
      <c r="AB381">
        <v>1.4791973795069699</v>
      </c>
      <c r="AC381">
        <v>52.471107816141703</v>
      </c>
    </row>
    <row r="382" spans="1:29">
      <c r="A382" t="s">
        <v>190</v>
      </c>
      <c r="B382">
        <v>7299</v>
      </c>
      <c r="C382">
        <v>4661970</v>
      </c>
      <c r="D382" t="s">
        <v>164</v>
      </c>
      <c r="E382" t="s">
        <v>126</v>
      </c>
      <c r="F382" t="s">
        <v>179</v>
      </c>
      <c r="G382" t="s">
        <v>118</v>
      </c>
      <c r="H382" s="1">
        <v>42662.486805555556</v>
      </c>
      <c r="I382" t="s">
        <v>191</v>
      </c>
      <c r="J382" t="s">
        <v>119</v>
      </c>
      <c r="K382" t="s">
        <v>192</v>
      </c>
      <c r="L382" t="s">
        <v>193</v>
      </c>
      <c r="M382" t="s">
        <v>183</v>
      </c>
      <c r="N382">
        <v>6.0000000000000001E-3</v>
      </c>
      <c r="O382" t="s">
        <v>149</v>
      </c>
      <c r="P382" t="b">
        <v>0</v>
      </c>
      <c r="Q382">
        <v>138261413</v>
      </c>
      <c r="R382" t="s">
        <v>150</v>
      </c>
      <c r="S382">
        <v>1E-3</v>
      </c>
      <c r="T382" t="s">
        <v>184</v>
      </c>
      <c r="U382">
        <v>2016</v>
      </c>
      <c r="V382" t="s">
        <v>151</v>
      </c>
      <c r="W382" t="s">
        <v>194</v>
      </c>
      <c r="X382" t="s">
        <v>195</v>
      </c>
      <c r="Y382" t="s">
        <v>155</v>
      </c>
      <c r="Z382">
        <v>357000</v>
      </c>
      <c r="AA382">
        <v>237460</v>
      </c>
      <c r="AB382">
        <v>-2.62823009845419</v>
      </c>
      <c r="AC382">
        <v>52.033868710239098</v>
      </c>
    </row>
    <row r="383" spans="1:29">
      <c r="A383" t="s">
        <v>178</v>
      </c>
      <c r="B383">
        <v>7299</v>
      </c>
      <c r="C383">
        <v>1847899</v>
      </c>
      <c r="D383" t="s">
        <v>164</v>
      </c>
      <c r="E383" t="s">
        <v>126</v>
      </c>
      <c r="F383" t="s">
        <v>179</v>
      </c>
      <c r="G383" t="s">
        <v>118</v>
      </c>
      <c r="H383" s="1">
        <v>42657.416666666664</v>
      </c>
      <c r="I383" t="s">
        <v>180</v>
      </c>
      <c r="J383" t="s">
        <v>116</v>
      </c>
      <c r="K383" t="s">
        <v>181</v>
      </c>
      <c r="L383" t="s">
        <v>182</v>
      </c>
      <c r="M383" t="s">
        <v>183</v>
      </c>
      <c r="N383">
        <v>2.1000000000000001E-2</v>
      </c>
      <c r="O383" t="s">
        <v>149</v>
      </c>
      <c r="P383" t="b">
        <v>0</v>
      </c>
      <c r="Q383">
        <v>138261413</v>
      </c>
      <c r="R383" t="s">
        <v>150</v>
      </c>
      <c r="S383">
        <v>1E-3</v>
      </c>
      <c r="T383" t="s">
        <v>184</v>
      </c>
      <c r="U383">
        <v>2016</v>
      </c>
      <c r="V383" t="s">
        <v>151</v>
      </c>
      <c r="W383" t="s">
        <v>185</v>
      </c>
      <c r="X383" t="s">
        <v>186</v>
      </c>
      <c r="Y383" t="s">
        <v>155</v>
      </c>
      <c r="Z383">
        <v>620600</v>
      </c>
      <c r="AA383">
        <v>309500</v>
      </c>
      <c r="AB383">
        <v>1.2588812496391699</v>
      </c>
      <c r="AC383">
        <v>52.638374352215699</v>
      </c>
    </row>
    <row r="384" spans="1:29">
      <c r="A384" t="s">
        <v>187</v>
      </c>
      <c r="B384">
        <v>7299</v>
      </c>
      <c r="C384">
        <v>1834427</v>
      </c>
      <c r="D384" t="s">
        <v>164</v>
      </c>
      <c r="E384" t="s">
        <v>126</v>
      </c>
      <c r="F384" t="s">
        <v>179</v>
      </c>
      <c r="G384" t="s">
        <v>118</v>
      </c>
      <c r="H384" s="1">
        <v>42521.668749999997</v>
      </c>
      <c r="I384" t="s">
        <v>180</v>
      </c>
      <c r="J384" t="s">
        <v>116</v>
      </c>
      <c r="K384" t="s">
        <v>181</v>
      </c>
      <c r="L384" t="s">
        <v>182</v>
      </c>
      <c r="M384" t="s">
        <v>183</v>
      </c>
      <c r="N384">
        <v>0.02</v>
      </c>
      <c r="O384" t="s">
        <v>149</v>
      </c>
      <c r="P384" t="b">
        <v>0</v>
      </c>
      <c r="Q384">
        <v>138261413</v>
      </c>
      <c r="R384" t="s">
        <v>150</v>
      </c>
      <c r="S384">
        <v>1E-3</v>
      </c>
      <c r="T384" t="s">
        <v>184</v>
      </c>
      <c r="U384">
        <v>2016</v>
      </c>
      <c r="V384" t="s">
        <v>151</v>
      </c>
      <c r="W384" t="s">
        <v>188</v>
      </c>
      <c r="X384" t="s">
        <v>189</v>
      </c>
      <c r="Y384" t="s">
        <v>155</v>
      </c>
      <c r="Z384">
        <v>636400</v>
      </c>
      <c r="AA384">
        <v>291600</v>
      </c>
      <c r="AB384">
        <v>1.4791973795069699</v>
      </c>
      <c r="AC384">
        <v>52.471107816141703</v>
      </c>
    </row>
    <row r="385" spans="1:29">
      <c r="A385" t="s">
        <v>187</v>
      </c>
      <c r="B385">
        <v>7299</v>
      </c>
      <c r="C385">
        <v>2029425</v>
      </c>
      <c r="D385" t="s">
        <v>164</v>
      </c>
      <c r="E385" t="s">
        <v>126</v>
      </c>
      <c r="F385" t="s">
        <v>205</v>
      </c>
      <c r="G385" t="s">
        <v>112</v>
      </c>
      <c r="H385" s="1">
        <v>44960.36041666667</v>
      </c>
      <c r="I385" t="s">
        <v>180</v>
      </c>
      <c r="J385" t="s">
        <v>116</v>
      </c>
      <c r="K385" t="s">
        <v>181</v>
      </c>
      <c r="L385" t="s">
        <v>182</v>
      </c>
      <c r="M385" t="s">
        <v>183</v>
      </c>
      <c r="N385">
        <v>8.9999999999999993E-3</v>
      </c>
      <c r="O385" t="s">
        <v>149</v>
      </c>
      <c r="P385" t="b">
        <v>0</v>
      </c>
      <c r="Q385">
        <v>138261413</v>
      </c>
      <c r="R385" t="s">
        <v>150</v>
      </c>
      <c r="S385">
        <v>1E-3</v>
      </c>
      <c r="T385" t="s">
        <v>184</v>
      </c>
      <c r="U385">
        <v>2023</v>
      </c>
      <c r="V385" t="s">
        <v>151</v>
      </c>
      <c r="W385" t="s">
        <v>188</v>
      </c>
      <c r="X385" t="s">
        <v>189</v>
      </c>
      <c r="Y385" t="s">
        <v>155</v>
      </c>
      <c r="Z385">
        <v>636400</v>
      </c>
      <c r="AA385">
        <v>291600</v>
      </c>
      <c r="AB385">
        <v>1.4791973795069699</v>
      </c>
      <c r="AC385">
        <v>52.471107816141703</v>
      </c>
    </row>
    <row r="386" spans="1:29">
      <c r="A386" t="s">
        <v>219</v>
      </c>
      <c r="B386">
        <v>7299</v>
      </c>
      <c r="C386">
        <v>1603779</v>
      </c>
      <c r="D386" t="s">
        <v>164</v>
      </c>
      <c r="E386" t="s">
        <v>126</v>
      </c>
      <c r="F386" t="s">
        <v>205</v>
      </c>
      <c r="G386" t="s">
        <v>112</v>
      </c>
      <c r="H386" s="1">
        <v>45155.406944444447</v>
      </c>
      <c r="I386" t="s">
        <v>180</v>
      </c>
      <c r="J386" t="s">
        <v>116</v>
      </c>
      <c r="K386" t="s">
        <v>220</v>
      </c>
      <c r="L386" t="s">
        <v>221</v>
      </c>
      <c r="M386" t="s">
        <v>148</v>
      </c>
      <c r="N386">
        <v>0.1</v>
      </c>
      <c r="O386" t="s">
        <v>149</v>
      </c>
      <c r="P386" t="b">
        <v>0</v>
      </c>
      <c r="Q386">
        <v>138261413</v>
      </c>
      <c r="R386" t="s">
        <v>150</v>
      </c>
      <c r="S386">
        <v>1E-3</v>
      </c>
      <c r="T386" t="s">
        <v>184</v>
      </c>
      <c r="U386">
        <v>2023</v>
      </c>
      <c r="V386" t="s">
        <v>151</v>
      </c>
      <c r="W386" t="s">
        <v>222</v>
      </c>
      <c r="X386" t="s">
        <v>223</v>
      </c>
      <c r="Y386" t="s">
        <v>155</v>
      </c>
      <c r="Z386">
        <v>559400</v>
      </c>
      <c r="AA386">
        <v>142800</v>
      </c>
      <c r="AB386">
        <v>0.27827943679790101</v>
      </c>
      <c r="AC386">
        <v>51.162245506364997</v>
      </c>
    </row>
    <row r="387" spans="1:29">
      <c r="A387" t="s">
        <v>178</v>
      </c>
      <c r="B387">
        <v>7299</v>
      </c>
      <c r="C387">
        <v>1919878</v>
      </c>
      <c r="D387" t="s">
        <v>164</v>
      </c>
      <c r="E387" t="s">
        <v>126</v>
      </c>
      <c r="F387" t="s">
        <v>179</v>
      </c>
      <c r="G387" t="s">
        <v>118</v>
      </c>
      <c r="H387" s="1">
        <v>43434.497916666667</v>
      </c>
      <c r="I387" t="s">
        <v>180</v>
      </c>
      <c r="J387" t="s">
        <v>116</v>
      </c>
      <c r="K387" t="s">
        <v>181</v>
      </c>
      <c r="L387" t="s">
        <v>182</v>
      </c>
      <c r="M387" t="s">
        <v>183</v>
      </c>
      <c r="N387">
        <v>1.0999999999999999E-2</v>
      </c>
      <c r="O387" t="s">
        <v>149</v>
      </c>
      <c r="P387" t="b">
        <v>0</v>
      </c>
      <c r="Q387">
        <v>138261413</v>
      </c>
      <c r="R387" t="s">
        <v>150</v>
      </c>
      <c r="S387">
        <v>1E-3</v>
      </c>
      <c r="T387" t="s">
        <v>184</v>
      </c>
      <c r="U387">
        <v>2018</v>
      </c>
      <c r="V387" t="s">
        <v>151</v>
      </c>
      <c r="W387" t="s">
        <v>185</v>
      </c>
      <c r="X387" t="s">
        <v>186</v>
      </c>
      <c r="Y387" t="s">
        <v>155</v>
      </c>
      <c r="Z387">
        <v>620600</v>
      </c>
      <c r="AA387">
        <v>309500</v>
      </c>
      <c r="AB387">
        <v>1.2588812496391699</v>
      </c>
      <c r="AC387">
        <v>52.638374352215699</v>
      </c>
    </row>
    <row r="388" spans="1:29">
      <c r="A388" t="s">
        <v>203</v>
      </c>
      <c r="B388">
        <v>7299</v>
      </c>
      <c r="C388">
        <v>1907197</v>
      </c>
      <c r="D388" t="s">
        <v>164</v>
      </c>
      <c r="E388" t="s">
        <v>126</v>
      </c>
      <c r="F388" t="s">
        <v>179</v>
      </c>
      <c r="G388" t="s">
        <v>118</v>
      </c>
      <c r="H388" s="1">
        <v>43293.518750000003</v>
      </c>
      <c r="I388" t="s">
        <v>180</v>
      </c>
      <c r="J388" t="s">
        <v>116</v>
      </c>
      <c r="K388" t="s">
        <v>146</v>
      </c>
      <c r="L388" t="s">
        <v>147</v>
      </c>
      <c r="M388" t="s">
        <v>183</v>
      </c>
      <c r="N388">
        <v>2.9000000000000001E-2</v>
      </c>
      <c r="O388" t="s">
        <v>149</v>
      </c>
      <c r="P388" t="b">
        <v>0</v>
      </c>
      <c r="Q388">
        <v>138261413</v>
      </c>
      <c r="R388" t="s">
        <v>150</v>
      </c>
      <c r="S388">
        <v>1E-3</v>
      </c>
      <c r="T388" t="s">
        <v>184</v>
      </c>
      <c r="U388">
        <v>2018</v>
      </c>
      <c r="V388" t="s">
        <v>151</v>
      </c>
      <c r="W388" t="s">
        <v>204</v>
      </c>
      <c r="X388" t="s">
        <v>154</v>
      </c>
      <c r="Y388" t="s">
        <v>155</v>
      </c>
      <c r="Z388">
        <v>507500</v>
      </c>
      <c r="AA388">
        <v>299100</v>
      </c>
      <c r="AB388">
        <v>-0.41497245145673001</v>
      </c>
      <c r="AC388">
        <v>52.579097446717</v>
      </c>
    </row>
    <row r="389" spans="1:29">
      <c r="A389" t="s">
        <v>187</v>
      </c>
      <c r="B389">
        <v>7299</v>
      </c>
      <c r="C389">
        <v>2058158</v>
      </c>
      <c r="D389" t="s">
        <v>164</v>
      </c>
      <c r="E389" t="s">
        <v>126</v>
      </c>
      <c r="F389" t="s">
        <v>179</v>
      </c>
      <c r="G389" t="s">
        <v>118</v>
      </c>
      <c r="H389" s="1">
        <v>45300.444444444445</v>
      </c>
      <c r="I389" t="s">
        <v>180</v>
      </c>
      <c r="J389" t="s">
        <v>116</v>
      </c>
      <c r="K389" t="s">
        <v>181</v>
      </c>
      <c r="L389" t="s">
        <v>182</v>
      </c>
      <c r="M389" t="s">
        <v>183</v>
      </c>
      <c r="N389">
        <v>4.8999999999999998E-3</v>
      </c>
      <c r="O389" t="s">
        <v>149</v>
      </c>
      <c r="P389" t="b">
        <v>0</v>
      </c>
      <c r="Q389">
        <v>138261413</v>
      </c>
      <c r="R389" t="s">
        <v>150</v>
      </c>
      <c r="S389">
        <v>1E-3</v>
      </c>
      <c r="T389" t="s">
        <v>184</v>
      </c>
      <c r="U389">
        <v>2024</v>
      </c>
      <c r="V389" t="s">
        <v>151</v>
      </c>
      <c r="W389" t="s">
        <v>188</v>
      </c>
      <c r="X389" t="s">
        <v>189</v>
      </c>
      <c r="Y389" t="s">
        <v>155</v>
      </c>
      <c r="Z389">
        <v>636400</v>
      </c>
      <c r="AA389">
        <v>291600</v>
      </c>
      <c r="AB389">
        <v>1.4791973795069699</v>
      </c>
      <c r="AC389">
        <v>52.471107816141703</v>
      </c>
    </row>
    <row r="390" spans="1:29">
      <c r="A390" t="s">
        <v>190</v>
      </c>
      <c r="B390">
        <v>7299</v>
      </c>
      <c r="C390">
        <v>4636707</v>
      </c>
      <c r="D390" t="s">
        <v>164</v>
      </c>
      <c r="E390" t="s">
        <v>126</v>
      </c>
      <c r="F390" t="s">
        <v>179</v>
      </c>
      <c r="G390" t="s">
        <v>118</v>
      </c>
      <c r="H390" s="1">
        <v>42349.500694444447</v>
      </c>
      <c r="I390" t="s">
        <v>191</v>
      </c>
      <c r="J390" t="s">
        <v>119</v>
      </c>
      <c r="K390" t="s">
        <v>192</v>
      </c>
      <c r="L390" t="s">
        <v>193</v>
      </c>
      <c r="M390" t="s">
        <v>183</v>
      </c>
      <c r="N390">
        <v>1.4E-3</v>
      </c>
      <c r="O390" t="s">
        <v>149</v>
      </c>
      <c r="P390" t="b">
        <v>0</v>
      </c>
      <c r="Q390">
        <v>138261413</v>
      </c>
      <c r="R390" t="s">
        <v>150</v>
      </c>
      <c r="S390">
        <v>1E-3</v>
      </c>
      <c r="T390" t="s">
        <v>184</v>
      </c>
      <c r="U390">
        <v>2015</v>
      </c>
      <c r="V390" t="s">
        <v>151</v>
      </c>
      <c r="W390" t="s">
        <v>194</v>
      </c>
      <c r="X390" t="s">
        <v>195</v>
      </c>
      <c r="Y390" t="s">
        <v>155</v>
      </c>
      <c r="Z390">
        <v>357000</v>
      </c>
      <c r="AA390">
        <v>237460</v>
      </c>
      <c r="AB390">
        <v>-2.62823009845419</v>
      </c>
      <c r="AC390">
        <v>52.033868710239098</v>
      </c>
    </row>
    <row r="391" spans="1:29">
      <c r="A391" t="s">
        <v>178</v>
      </c>
      <c r="B391">
        <v>7299</v>
      </c>
      <c r="C391">
        <v>1781523</v>
      </c>
      <c r="D391" t="s">
        <v>164</v>
      </c>
      <c r="E391" t="s">
        <v>126</v>
      </c>
      <c r="F391" t="s">
        <v>179</v>
      </c>
      <c r="G391" t="s">
        <v>118</v>
      </c>
      <c r="H391" s="1">
        <v>41978.443749999999</v>
      </c>
      <c r="I391" t="s">
        <v>180</v>
      </c>
      <c r="J391" t="s">
        <v>116</v>
      </c>
      <c r="K391" t="s">
        <v>181</v>
      </c>
      <c r="L391" t="s">
        <v>182</v>
      </c>
      <c r="M391" t="s">
        <v>183</v>
      </c>
      <c r="N391">
        <v>7.0000000000000001E-3</v>
      </c>
      <c r="O391" t="s">
        <v>149</v>
      </c>
      <c r="P391" t="b">
        <v>0</v>
      </c>
      <c r="Q391">
        <v>138261413</v>
      </c>
      <c r="R391" t="s">
        <v>150</v>
      </c>
      <c r="S391">
        <v>1E-3</v>
      </c>
      <c r="T391" t="s">
        <v>184</v>
      </c>
      <c r="U391">
        <v>2014</v>
      </c>
      <c r="V391" t="s">
        <v>151</v>
      </c>
      <c r="W391" t="s">
        <v>185</v>
      </c>
      <c r="X391" t="s">
        <v>186</v>
      </c>
      <c r="Y391" t="s">
        <v>155</v>
      </c>
      <c r="Z391">
        <v>620600</v>
      </c>
      <c r="AA391">
        <v>309500</v>
      </c>
      <c r="AB391">
        <v>1.2588812496391699</v>
      </c>
      <c r="AC391">
        <v>52.638374352215699</v>
      </c>
    </row>
    <row r="392" spans="1:29">
      <c r="A392" t="s">
        <v>187</v>
      </c>
      <c r="B392">
        <v>7299</v>
      </c>
      <c r="C392">
        <v>1805958</v>
      </c>
      <c r="D392" t="s">
        <v>164</v>
      </c>
      <c r="E392" t="s">
        <v>126</v>
      </c>
      <c r="F392" t="s">
        <v>179</v>
      </c>
      <c r="G392" t="s">
        <v>118</v>
      </c>
      <c r="H392" s="1">
        <v>42228.424305555556</v>
      </c>
      <c r="I392" t="s">
        <v>180</v>
      </c>
      <c r="J392" t="s">
        <v>116</v>
      </c>
      <c r="K392" t="s">
        <v>181</v>
      </c>
      <c r="L392" t="s">
        <v>182</v>
      </c>
      <c r="M392" t="s">
        <v>183</v>
      </c>
      <c r="N392">
        <v>3.3000000000000002E-2</v>
      </c>
      <c r="O392" t="s">
        <v>149</v>
      </c>
      <c r="P392" t="b">
        <v>0</v>
      </c>
      <c r="Q392">
        <v>138261413</v>
      </c>
      <c r="R392" t="s">
        <v>150</v>
      </c>
      <c r="S392">
        <v>1E-3</v>
      </c>
      <c r="T392" t="s">
        <v>184</v>
      </c>
      <c r="U392">
        <v>2015</v>
      </c>
      <c r="V392" t="s">
        <v>151</v>
      </c>
      <c r="W392" t="s">
        <v>188</v>
      </c>
      <c r="X392" t="s">
        <v>189</v>
      </c>
      <c r="Y392" t="s">
        <v>155</v>
      </c>
      <c r="Z392">
        <v>636400</v>
      </c>
      <c r="AA392">
        <v>291600</v>
      </c>
      <c r="AB392">
        <v>1.4791973795069699</v>
      </c>
      <c r="AC392">
        <v>52.471107816141703</v>
      </c>
    </row>
    <row r="393" spans="1:29">
      <c r="A393" t="s">
        <v>203</v>
      </c>
      <c r="B393">
        <v>7299</v>
      </c>
      <c r="C393">
        <v>1956423</v>
      </c>
      <c r="D393" t="s">
        <v>164</v>
      </c>
      <c r="E393" t="s">
        <v>126</v>
      </c>
      <c r="F393" t="s">
        <v>179</v>
      </c>
      <c r="G393" t="s">
        <v>118</v>
      </c>
      <c r="H393" s="1">
        <v>43858.418055555558</v>
      </c>
      <c r="I393" t="s">
        <v>180</v>
      </c>
      <c r="J393" t="s">
        <v>116</v>
      </c>
      <c r="K393" t="s">
        <v>146</v>
      </c>
      <c r="L393" t="s">
        <v>147</v>
      </c>
      <c r="M393" t="s">
        <v>183</v>
      </c>
      <c r="N393">
        <v>2.1000000000000001E-2</v>
      </c>
      <c r="O393" t="s">
        <v>149</v>
      </c>
      <c r="P393" t="b">
        <v>0</v>
      </c>
      <c r="Q393">
        <v>138261413</v>
      </c>
      <c r="R393" t="s">
        <v>150</v>
      </c>
      <c r="S393">
        <v>1E-3</v>
      </c>
      <c r="T393" t="s">
        <v>184</v>
      </c>
      <c r="U393">
        <v>2020</v>
      </c>
      <c r="V393" t="s">
        <v>151</v>
      </c>
      <c r="W393" t="s">
        <v>204</v>
      </c>
      <c r="X393" t="s">
        <v>154</v>
      </c>
      <c r="Y393" t="s">
        <v>155</v>
      </c>
      <c r="Z393">
        <v>507500</v>
      </c>
      <c r="AA393">
        <v>299100</v>
      </c>
      <c r="AB393">
        <v>-0.41497245145673001</v>
      </c>
      <c r="AC393">
        <v>52.579097446717</v>
      </c>
    </row>
    <row r="394" spans="1:29">
      <c r="A394" t="s">
        <v>178</v>
      </c>
      <c r="B394">
        <v>7299</v>
      </c>
      <c r="C394">
        <v>1949036</v>
      </c>
      <c r="D394" t="s">
        <v>164</v>
      </c>
      <c r="E394" t="s">
        <v>126</v>
      </c>
      <c r="F394" t="s">
        <v>179</v>
      </c>
      <c r="G394" t="s">
        <v>118</v>
      </c>
      <c r="H394" s="1">
        <v>43768.620138888888</v>
      </c>
      <c r="I394" t="s">
        <v>180</v>
      </c>
      <c r="J394" t="s">
        <v>116</v>
      </c>
      <c r="K394" t="s">
        <v>181</v>
      </c>
      <c r="L394" t="s">
        <v>182</v>
      </c>
      <c r="M394" t="s">
        <v>183</v>
      </c>
      <c r="N394">
        <v>1.0999999999999999E-2</v>
      </c>
      <c r="O394" t="s">
        <v>149</v>
      </c>
      <c r="P394" t="b">
        <v>0</v>
      </c>
      <c r="Q394">
        <v>138261413</v>
      </c>
      <c r="R394" t="s">
        <v>150</v>
      </c>
      <c r="S394">
        <v>1E-3</v>
      </c>
      <c r="T394" t="s">
        <v>184</v>
      </c>
      <c r="U394">
        <v>2019</v>
      </c>
      <c r="V394" t="s">
        <v>151</v>
      </c>
      <c r="W394" t="s">
        <v>185</v>
      </c>
      <c r="X394" t="s">
        <v>186</v>
      </c>
      <c r="Y394" t="s">
        <v>155</v>
      </c>
      <c r="Z394">
        <v>620600</v>
      </c>
      <c r="AA394">
        <v>309500</v>
      </c>
      <c r="AB394">
        <v>1.2588812496391699</v>
      </c>
      <c r="AC394">
        <v>52.638374352215699</v>
      </c>
    </row>
    <row r="395" spans="1:29">
      <c r="A395" t="s">
        <v>241</v>
      </c>
      <c r="B395">
        <v>7299</v>
      </c>
      <c r="C395">
        <v>1554573</v>
      </c>
      <c r="D395" t="s">
        <v>164</v>
      </c>
      <c r="E395" t="s">
        <v>126</v>
      </c>
      <c r="F395" t="s">
        <v>179</v>
      </c>
      <c r="G395" t="s">
        <v>118</v>
      </c>
      <c r="H395" s="1">
        <v>42513.654861111114</v>
      </c>
      <c r="I395" t="s">
        <v>180</v>
      </c>
      <c r="J395" t="s">
        <v>116</v>
      </c>
      <c r="K395" t="s">
        <v>165</v>
      </c>
      <c r="L395" t="s">
        <v>166</v>
      </c>
      <c r="M395" t="s">
        <v>183</v>
      </c>
      <c r="N395">
        <v>7.4999999999999997E-3</v>
      </c>
      <c r="O395" t="s">
        <v>149</v>
      </c>
      <c r="P395" t="b">
        <v>0</v>
      </c>
      <c r="Q395">
        <v>138261413</v>
      </c>
      <c r="R395" t="s">
        <v>150</v>
      </c>
      <c r="S395">
        <v>1E-3</v>
      </c>
      <c r="T395" t="s">
        <v>184</v>
      </c>
      <c r="U395">
        <v>2016</v>
      </c>
      <c r="V395" t="s">
        <v>151</v>
      </c>
      <c r="W395" t="s">
        <v>242</v>
      </c>
      <c r="X395" t="s">
        <v>243</v>
      </c>
      <c r="Y395" t="s">
        <v>155</v>
      </c>
      <c r="Z395">
        <v>456840</v>
      </c>
      <c r="AA395">
        <v>455364</v>
      </c>
      <c r="AB395">
        <v>-1.13455725358881</v>
      </c>
      <c r="AC395">
        <v>53.991201424557502</v>
      </c>
    </row>
    <row r="396" spans="1:29">
      <c r="A396" t="s">
        <v>198</v>
      </c>
      <c r="B396">
        <v>7299</v>
      </c>
      <c r="C396">
        <v>1983750</v>
      </c>
      <c r="D396" t="s">
        <v>164</v>
      </c>
      <c r="E396" t="s">
        <v>126</v>
      </c>
      <c r="F396" t="s">
        <v>179</v>
      </c>
      <c r="G396" t="s">
        <v>118</v>
      </c>
      <c r="H396" s="1">
        <v>44348.436805555553</v>
      </c>
      <c r="I396" t="s">
        <v>180</v>
      </c>
      <c r="J396" t="s">
        <v>116</v>
      </c>
      <c r="K396" t="s">
        <v>199</v>
      </c>
      <c r="L396" t="s">
        <v>200</v>
      </c>
      <c r="M396" t="s">
        <v>183</v>
      </c>
      <c r="N396">
        <v>3.9E-2</v>
      </c>
      <c r="O396" t="s">
        <v>149</v>
      </c>
      <c r="P396" t="b">
        <v>0</v>
      </c>
      <c r="Q396">
        <v>138261413</v>
      </c>
      <c r="R396" t="s">
        <v>150</v>
      </c>
      <c r="S396">
        <v>1E-3</v>
      </c>
      <c r="T396" t="s">
        <v>184</v>
      </c>
      <c r="U396">
        <v>2021</v>
      </c>
      <c r="V396" t="s">
        <v>151</v>
      </c>
      <c r="W396" t="s">
        <v>201</v>
      </c>
      <c r="X396" t="s">
        <v>202</v>
      </c>
      <c r="Y396" t="s">
        <v>155</v>
      </c>
      <c r="Z396">
        <v>516100</v>
      </c>
      <c r="AA396">
        <v>253300</v>
      </c>
      <c r="AB396">
        <v>-0.30395486908298303</v>
      </c>
      <c r="AC396">
        <v>52.1657659569386</v>
      </c>
    </row>
    <row r="397" spans="1:29">
      <c r="A397" t="s">
        <v>187</v>
      </c>
      <c r="B397">
        <v>7299</v>
      </c>
      <c r="C397">
        <v>1777826</v>
      </c>
      <c r="D397" t="s">
        <v>164</v>
      </c>
      <c r="E397" t="s">
        <v>126</v>
      </c>
      <c r="F397" t="s">
        <v>179</v>
      </c>
      <c r="G397" t="s">
        <v>118</v>
      </c>
      <c r="H397" s="1">
        <v>41953.53125</v>
      </c>
      <c r="I397" t="s">
        <v>180</v>
      </c>
      <c r="J397" t="s">
        <v>116</v>
      </c>
      <c r="K397" t="s">
        <v>181</v>
      </c>
      <c r="L397" t="s">
        <v>182</v>
      </c>
      <c r="M397" t="s">
        <v>183</v>
      </c>
      <c r="N397">
        <v>0.02</v>
      </c>
      <c r="O397" t="s">
        <v>149</v>
      </c>
      <c r="P397" t="b">
        <v>0</v>
      </c>
      <c r="Q397">
        <v>138261413</v>
      </c>
      <c r="R397" t="s">
        <v>150</v>
      </c>
      <c r="S397">
        <v>1E-3</v>
      </c>
      <c r="T397" t="s">
        <v>184</v>
      </c>
      <c r="U397">
        <v>2014</v>
      </c>
      <c r="V397" t="s">
        <v>151</v>
      </c>
      <c r="W397" t="s">
        <v>188</v>
      </c>
      <c r="X397" t="s">
        <v>189</v>
      </c>
      <c r="Y397" t="s">
        <v>155</v>
      </c>
      <c r="Z397">
        <v>636400</v>
      </c>
      <c r="AA397">
        <v>291600</v>
      </c>
      <c r="AB397">
        <v>1.4791973795069699</v>
      </c>
      <c r="AC397">
        <v>52.471107816141703</v>
      </c>
    </row>
    <row r="398" spans="1:29">
      <c r="A398" t="s">
        <v>187</v>
      </c>
      <c r="B398">
        <v>7299</v>
      </c>
      <c r="C398">
        <v>1946166</v>
      </c>
      <c r="D398" t="s">
        <v>164</v>
      </c>
      <c r="E398" t="s">
        <v>126</v>
      </c>
      <c r="F398" t="s">
        <v>179</v>
      </c>
      <c r="G398" t="s">
        <v>118</v>
      </c>
      <c r="H398" s="1">
        <v>43742.375694444447</v>
      </c>
      <c r="I398" t="s">
        <v>180</v>
      </c>
      <c r="J398" t="s">
        <v>116</v>
      </c>
      <c r="K398" t="s">
        <v>181</v>
      </c>
      <c r="L398" t="s">
        <v>182</v>
      </c>
      <c r="M398" t="s">
        <v>183</v>
      </c>
      <c r="N398">
        <v>1.4999999999999999E-2</v>
      </c>
      <c r="O398" t="s">
        <v>149</v>
      </c>
      <c r="P398" t="b">
        <v>0</v>
      </c>
      <c r="Q398">
        <v>138261413</v>
      </c>
      <c r="R398" t="s">
        <v>150</v>
      </c>
      <c r="S398">
        <v>1E-3</v>
      </c>
      <c r="T398" t="s">
        <v>184</v>
      </c>
      <c r="U398">
        <v>2019</v>
      </c>
      <c r="V398" t="s">
        <v>151</v>
      </c>
      <c r="W398" t="s">
        <v>188</v>
      </c>
      <c r="X398" t="s">
        <v>189</v>
      </c>
      <c r="Y398" t="s">
        <v>155</v>
      </c>
      <c r="Z398">
        <v>636400</v>
      </c>
      <c r="AA398">
        <v>291600</v>
      </c>
      <c r="AB398">
        <v>1.4791973795069699</v>
      </c>
      <c r="AC398">
        <v>52.471107816141703</v>
      </c>
    </row>
    <row r="399" spans="1:29">
      <c r="A399" t="s">
        <v>190</v>
      </c>
      <c r="B399">
        <v>7299</v>
      </c>
      <c r="C399">
        <v>4618152</v>
      </c>
      <c r="D399" t="s">
        <v>164</v>
      </c>
      <c r="E399" t="s">
        <v>126</v>
      </c>
      <c r="F399" t="s">
        <v>179</v>
      </c>
      <c r="G399" t="s">
        <v>118</v>
      </c>
      <c r="H399" s="1">
        <v>42124.431944444441</v>
      </c>
      <c r="I399" t="s">
        <v>191</v>
      </c>
      <c r="J399" t="s">
        <v>119</v>
      </c>
      <c r="K399" t="s">
        <v>192</v>
      </c>
      <c r="L399" t="s">
        <v>193</v>
      </c>
      <c r="M399" t="s">
        <v>183</v>
      </c>
      <c r="N399">
        <v>0.2</v>
      </c>
      <c r="O399" t="s">
        <v>149</v>
      </c>
      <c r="P399" t="b">
        <v>0</v>
      </c>
      <c r="Q399">
        <v>138261413</v>
      </c>
      <c r="R399" t="s">
        <v>150</v>
      </c>
      <c r="S399">
        <v>1E-3</v>
      </c>
      <c r="T399" t="s">
        <v>184</v>
      </c>
      <c r="U399">
        <v>2015</v>
      </c>
      <c r="V399" t="s">
        <v>151</v>
      </c>
      <c r="W399" t="s">
        <v>194</v>
      </c>
      <c r="X399" t="s">
        <v>195</v>
      </c>
      <c r="Y399" t="s">
        <v>155</v>
      </c>
      <c r="Z399">
        <v>357000</v>
      </c>
      <c r="AA399">
        <v>237460</v>
      </c>
      <c r="AB399">
        <v>-2.62823009845419</v>
      </c>
      <c r="AC399">
        <v>52.033868710239098</v>
      </c>
    </row>
    <row r="400" spans="1:29">
      <c r="A400" t="s">
        <v>203</v>
      </c>
      <c r="B400">
        <v>7299</v>
      </c>
      <c r="C400">
        <v>1986492</v>
      </c>
      <c r="D400" t="s">
        <v>164</v>
      </c>
      <c r="E400" t="s">
        <v>126</v>
      </c>
      <c r="F400" t="s">
        <v>179</v>
      </c>
      <c r="G400" t="s">
        <v>118</v>
      </c>
      <c r="H400" s="1">
        <v>44386.679861111108</v>
      </c>
      <c r="I400" t="s">
        <v>180</v>
      </c>
      <c r="J400" t="s">
        <v>116</v>
      </c>
      <c r="K400" t="s">
        <v>146</v>
      </c>
      <c r="L400" t="s">
        <v>147</v>
      </c>
      <c r="M400" t="s">
        <v>183</v>
      </c>
      <c r="N400">
        <v>3.1E-2</v>
      </c>
      <c r="O400" t="s">
        <v>149</v>
      </c>
      <c r="P400" t="b">
        <v>0</v>
      </c>
      <c r="Q400">
        <v>138261413</v>
      </c>
      <c r="R400" t="s">
        <v>150</v>
      </c>
      <c r="S400">
        <v>1E-3</v>
      </c>
      <c r="T400" t="s">
        <v>184</v>
      </c>
      <c r="U400">
        <v>2021</v>
      </c>
      <c r="V400" t="s">
        <v>151</v>
      </c>
      <c r="W400" t="s">
        <v>204</v>
      </c>
      <c r="X400" t="s">
        <v>154</v>
      </c>
      <c r="Y400" t="s">
        <v>155</v>
      </c>
      <c r="Z400">
        <v>507500</v>
      </c>
      <c r="AA400">
        <v>299100</v>
      </c>
      <c r="AB400">
        <v>-0.41497245145673001</v>
      </c>
      <c r="AC400">
        <v>52.579097446717</v>
      </c>
    </row>
    <row r="401" spans="1:29">
      <c r="A401" t="s">
        <v>178</v>
      </c>
      <c r="B401">
        <v>7299</v>
      </c>
      <c r="C401">
        <v>1946016</v>
      </c>
      <c r="D401" t="s">
        <v>164</v>
      </c>
      <c r="E401" t="s">
        <v>126</v>
      </c>
      <c r="F401" t="s">
        <v>205</v>
      </c>
      <c r="G401" t="s">
        <v>112</v>
      </c>
      <c r="H401" s="1">
        <v>43740.62222222222</v>
      </c>
      <c r="I401" t="s">
        <v>180</v>
      </c>
      <c r="J401" t="s">
        <v>116</v>
      </c>
      <c r="K401" t="s">
        <v>181</v>
      </c>
      <c r="L401" t="s">
        <v>182</v>
      </c>
      <c r="M401" t="s">
        <v>183</v>
      </c>
      <c r="N401">
        <v>2.3E-2</v>
      </c>
      <c r="O401" t="s">
        <v>149</v>
      </c>
      <c r="P401" t="b">
        <v>0</v>
      </c>
      <c r="Q401">
        <v>138261413</v>
      </c>
      <c r="R401" t="s">
        <v>150</v>
      </c>
      <c r="S401">
        <v>1E-3</v>
      </c>
      <c r="T401" t="s">
        <v>184</v>
      </c>
      <c r="U401">
        <v>2019</v>
      </c>
      <c r="V401" t="s">
        <v>151</v>
      </c>
      <c r="W401" t="s">
        <v>185</v>
      </c>
      <c r="X401" t="s">
        <v>186</v>
      </c>
      <c r="Y401" t="s">
        <v>155</v>
      </c>
      <c r="Z401">
        <v>620600</v>
      </c>
      <c r="AA401">
        <v>309500</v>
      </c>
      <c r="AB401">
        <v>1.2588812496391699</v>
      </c>
      <c r="AC401">
        <v>52.638374352215699</v>
      </c>
    </row>
    <row r="402" spans="1:29">
      <c r="A402" t="s">
        <v>224</v>
      </c>
      <c r="B402">
        <v>7299</v>
      </c>
      <c r="C402">
        <v>1841853</v>
      </c>
      <c r="D402" t="s">
        <v>164</v>
      </c>
      <c r="E402" t="s">
        <v>126</v>
      </c>
      <c r="F402" t="s">
        <v>179</v>
      </c>
      <c r="G402" t="s">
        <v>118</v>
      </c>
      <c r="H402" s="1">
        <v>42597.512499999997</v>
      </c>
      <c r="I402" t="s">
        <v>180</v>
      </c>
      <c r="J402" t="s">
        <v>116</v>
      </c>
      <c r="K402" t="s">
        <v>146</v>
      </c>
      <c r="L402" t="s">
        <v>147</v>
      </c>
      <c r="M402" t="s">
        <v>183</v>
      </c>
      <c r="N402">
        <v>1.4E-2</v>
      </c>
      <c r="O402" t="s">
        <v>149</v>
      </c>
      <c r="P402" t="b">
        <v>0</v>
      </c>
      <c r="Q402">
        <v>138261413</v>
      </c>
      <c r="R402" t="s">
        <v>150</v>
      </c>
      <c r="S402">
        <v>1E-3</v>
      </c>
      <c r="T402" t="s">
        <v>184</v>
      </c>
      <c r="U402">
        <v>2016</v>
      </c>
      <c r="V402" t="s">
        <v>151</v>
      </c>
      <c r="W402" t="s">
        <v>225</v>
      </c>
      <c r="X402" t="s">
        <v>226</v>
      </c>
      <c r="Y402" t="s">
        <v>155</v>
      </c>
      <c r="Z402">
        <v>500098</v>
      </c>
      <c r="AA402">
        <v>402866</v>
      </c>
      <c r="AB402">
        <v>-0.49196935841400102</v>
      </c>
      <c r="AC402">
        <v>53.512954618294103</v>
      </c>
    </row>
    <row r="403" spans="1:29">
      <c r="A403" t="s">
        <v>224</v>
      </c>
      <c r="B403">
        <v>7299</v>
      </c>
      <c r="C403">
        <v>1943168</v>
      </c>
      <c r="D403" t="s">
        <v>164</v>
      </c>
      <c r="E403" t="s">
        <v>126</v>
      </c>
      <c r="F403" t="s">
        <v>179</v>
      </c>
      <c r="G403" t="s">
        <v>118</v>
      </c>
      <c r="H403" s="1">
        <v>43706.484722222223</v>
      </c>
      <c r="I403" t="s">
        <v>180</v>
      </c>
      <c r="J403" t="s">
        <v>116</v>
      </c>
      <c r="K403" t="s">
        <v>146</v>
      </c>
      <c r="L403" t="s">
        <v>147</v>
      </c>
      <c r="M403" t="s">
        <v>183</v>
      </c>
      <c r="N403">
        <v>9.7000000000000003E-3</v>
      </c>
      <c r="O403" t="s">
        <v>149</v>
      </c>
      <c r="P403" t="b">
        <v>0</v>
      </c>
      <c r="Q403">
        <v>138261413</v>
      </c>
      <c r="R403" t="s">
        <v>150</v>
      </c>
      <c r="S403">
        <v>1E-3</v>
      </c>
      <c r="T403" t="s">
        <v>184</v>
      </c>
      <c r="U403">
        <v>2019</v>
      </c>
      <c r="V403" t="s">
        <v>151</v>
      </c>
      <c r="W403" t="s">
        <v>225</v>
      </c>
      <c r="X403" t="s">
        <v>226</v>
      </c>
      <c r="Y403" t="s">
        <v>155</v>
      </c>
      <c r="Z403">
        <v>500098</v>
      </c>
      <c r="AA403">
        <v>402866</v>
      </c>
      <c r="AB403">
        <v>-0.49196935841400102</v>
      </c>
      <c r="AC403">
        <v>53.512954618294103</v>
      </c>
    </row>
    <row r="404" spans="1:29">
      <c r="A404" t="s">
        <v>206</v>
      </c>
      <c r="B404">
        <v>7299</v>
      </c>
      <c r="C404">
        <v>1861128</v>
      </c>
      <c r="D404" t="s">
        <v>164</v>
      </c>
      <c r="E404" t="s">
        <v>126</v>
      </c>
      <c r="F404" t="s">
        <v>179</v>
      </c>
      <c r="G404" t="s">
        <v>118</v>
      </c>
      <c r="H404" s="1">
        <v>42754.529166666667</v>
      </c>
      <c r="I404" t="s">
        <v>180</v>
      </c>
      <c r="J404" t="s">
        <v>116</v>
      </c>
      <c r="K404" t="s">
        <v>199</v>
      </c>
      <c r="L404" t="s">
        <v>200</v>
      </c>
      <c r="M404" t="s">
        <v>183</v>
      </c>
      <c r="N404">
        <v>1.9E-2</v>
      </c>
      <c r="O404" t="s">
        <v>149</v>
      </c>
      <c r="P404" t="b">
        <v>0</v>
      </c>
      <c r="Q404">
        <v>138261413</v>
      </c>
      <c r="R404" t="s">
        <v>150</v>
      </c>
      <c r="S404">
        <v>1E-3</v>
      </c>
      <c r="T404" t="s">
        <v>184</v>
      </c>
      <c r="U404">
        <v>2017</v>
      </c>
      <c r="V404" t="s">
        <v>151</v>
      </c>
      <c r="W404" t="s">
        <v>207</v>
      </c>
      <c r="X404" t="s">
        <v>208</v>
      </c>
      <c r="Y404" t="s">
        <v>155</v>
      </c>
      <c r="Z404">
        <v>515935</v>
      </c>
      <c r="AA404">
        <v>253417</v>
      </c>
      <c r="AB404">
        <v>-0.30632621725807402</v>
      </c>
      <c r="AC404">
        <v>52.1668520239771</v>
      </c>
    </row>
    <row r="405" spans="1:29">
      <c r="A405" t="s">
        <v>323</v>
      </c>
      <c r="B405">
        <v>7299</v>
      </c>
      <c r="C405">
        <v>3462726</v>
      </c>
      <c r="D405" t="s">
        <v>164</v>
      </c>
      <c r="E405" t="s">
        <v>126</v>
      </c>
      <c r="F405" t="s">
        <v>236</v>
      </c>
      <c r="G405" t="s">
        <v>115</v>
      </c>
      <c r="H405" s="1">
        <v>44826.480555555558</v>
      </c>
      <c r="I405" t="s">
        <v>180</v>
      </c>
      <c r="J405" t="s">
        <v>116</v>
      </c>
      <c r="K405" t="s">
        <v>251</v>
      </c>
      <c r="L405" t="s">
        <v>252</v>
      </c>
      <c r="M405" t="s">
        <v>183</v>
      </c>
      <c r="N405">
        <v>2.4E-2</v>
      </c>
      <c r="O405" t="s">
        <v>149</v>
      </c>
      <c r="P405" t="b">
        <v>0</v>
      </c>
      <c r="Q405">
        <v>138261413</v>
      </c>
      <c r="R405" t="s">
        <v>150</v>
      </c>
      <c r="S405">
        <v>1E-3</v>
      </c>
      <c r="T405" t="s">
        <v>184</v>
      </c>
      <c r="U405">
        <v>2022</v>
      </c>
      <c r="V405" t="s">
        <v>151</v>
      </c>
      <c r="W405" t="s">
        <v>324</v>
      </c>
      <c r="X405" t="s">
        <v>309</v>
      </c>
      <c r="Y405" t="s">
        <v>155</v>
      </c>
      <c r="Z405">
        <v>337809</v>
      </c>
      <c r="AA405">
        <v>155741</v>
      </c>
      <c r="AB405">
        <v>-2.8933761587814502</v>
      </c>
      <c r="AC405">
        <v>51.297382868079701</v>
      </c>
    </row>
    <row r="406" spans="1:29">
      <c r="A406" t="s">
        <v>206</v>
      </c>
      <c r="B406">
        <v>7299</v>
      </c>
      <c r="C406">
        <v>1831434</v>
      </c>
      <c r="D406" t="s">
        <v>164</v>
      </c>
      <c r="E406" t="s">
        <v>126</v>
      </c>
      <c r="F406" t="s">
        <v>179</v>
      </c>
      <c r="G406" t="s">
        <v>118</v>
      </c>
      <c r="H406" s="1">
        <v>42488.491666666669</v>
      </c>
      <c r="I406" t="s">
        <v>180</v>
      </c>
      <c r="J406" t="s">
        <v>116</v>
      </c>
      <c r="K406" t="s">
        <v>199</v>
      </c>
      <c r="L406" t="s">
        <v>200</v>
      </c>
      <c r="M406" t="s">
        <v>183</v>
      </c>
      <c r="N406">
        <v>3.5999999999999997E-2</v>
      </c>
      <c r="O406" t="s">
        <v>149</v>
      </c>
      <c r="P406" t="b">
        <v>0</v>
      </c>
      <c r="Q406">
        <v>138261413</v>
      </c>
      <c r="R406" t="s">
        <v>150</v>
      </c>
      <c r="S406">
        <v>1E-3</v>
      </c>
      <c r="T406" t="s">
        <v>184</v>
      </c>
      <c r="U406">
        <v>2016</v>
      </c>
      <c r="V406" t="s">
        <v>151</v>
      </c>
      <c r="W406" t="s">
        <v>207</v>
      </c>
      <c r="X406" t="s">
        <v>208</v>
      </c>
      <c r="Y406" t="s">
        <v>155</v>
      </c>
      <c r="Z406">
        <v>515935</v>
      </c>
      <c r="AA406">
        <v>253417</v>
      </c>
      <c r="AB406">
        <v>-0.30632621725807402</v>
      </c>
      <c r="AC406">
        <v>52.1668520239771</v>
      </c>
    </row>
    <row r="407" spans="1:29">
      <c r="A407" t="s">
        <v>187</v>
      </c>
      <c r="B407">
        <v>7299</v>
      </c>
      <c r="C407">
        <v>1774732</v>
      </c>
      <c r="D407" t="s">
        <v>164</v>
      </c>
      <c r="E407" t="s">
        <v>126</v>
      </c>
      <c r="F407" t="s">
        <v>179</v>
      </c>
      <c r="G407" t="s">
        <v>118</v>
      </c>
      <c r="H407" s="1">
        <v>41926.407638888886</v>
      </c>
      <c r="I407" t="s">
        <v>180</v>
      </c>
      <c r="J407" t="s">
        <v>116</v>
      </c>
      <c r="K407" t="s">
        <v>181</v>
      </c>
      <c r="L407" t="s">
        <v>182</v>
      </c>
      <c r="M407" t="s">
        <v>183</v>
      </c>
      <c r="N407">
        <v>0.02</v>
      </c>
      <c r="O407" t="s">
        <v>149</v>
      </c>
      <c r="P407" t="b">
        <v>0</v>
      </c>
      <c r="Q407">
        <v>138261413</v>
      </c>
      <c r="R407" t="s">
        <v>150</v>
      </c>
      <c r="S407">
        <v>1E-3</v>
      </c>
      <c r="T407" t="s">
        <v>184</v>
      </c>
      <c r="U407">
        <v>2014</v>
      </c>
      <c r="V407" t="s">
        <v>151</v>
      </c>
      <c r="W407" t="s">
        <v>188</v>
      </c>
      <c r="X407" t="s">
        <v>189</v>
      </c>
      <c r="Y407" t="s">
        <v>155</v>
      </c>
      <c r="Z407">
        <v>636400</v>
      </c>
      <c r="AA407">
        <v>291600</v>
      </c>
      <c r="AB407">
        <v>1.4791973795069699</v>
      </c>
      <c r="AC407">
        <v>52.471107816141703</v>
      </c>
    </row>
    <row r="408" spans="1:29">
      <c r="A408" t="s">
        <v>203</v>
      </c>
      <c r="B408">
        <v>7299</v>
      </c>
      <c r="C408">
        <v>2019361</v>
      </c>
      <c r="D408" t="s">
        <v>164</v>
      </c>
      <c r="E408" t="s">
        <v>126</v>
      </c>
      <c r="F408" t="s">
        <v>179</v>
      </c>
      <c r="G408" t="s">
        <v>118</v>
      </c>
      <c r="H408" s="1">
        <v>44824.684027777781</v>
      </c>
      <c r="I408" t="s">
        <v>180</v>
      </c>
      <c r="J408" t="s">
        <v>116</v>
      </c>
      <c r="K408" t="s">
        <v>146</v>
      </c>
      <c r="L408" t="s">
        <v>147</v>
      </c>
      <c r="M408" t="s">
        <v>183</v>
      </c>
      <c r="N408">
        <v>4.2999999999999997E-2</v>
      </c>
      <c r="O408" t="s">
        <v>149</v>
      </c>
      <c r="P408" t="b">
        <v>0</v>
      </c>
      <c r="Q408">
        <v>138261413</v>
      </c>
      <c r="R408" t="s">
        <v>150</v>
      </c>
      <c r="S408">
        <v>1E-3</v>
      </c>
      <c r="T408" t="s">
        <v>184</v>
      </c>
      <c r="U408">
        <v>2022</v>
      </c>
      <c r="V408" t="s">
        <v>151</v>
      </c>
      <c r="W408" t="s">
        <v>204</v>
      </c>
      <c r="X408" t="s">
        <v>154</v>
      </c>
      <c r="Y408" t="s">
        <v>155</v>
      </c>
      <c r="Z408">
        <v>507500</v>
      </c>
      <c r="AA408">
        <v>299100</v>
      </c>
      <c r="AB408">
        <v>-0.41497245145673001</v>
      </c>
      <c r="AC408">
        <v>52.579097446717</v>
      </c>
    </row>
    <row r="409" spans="1:29">
      <c r="A409" t="s">
        <v>187</v>
      </c>
      <c r="B409">
        <v>7299</v>
      </c>
      <c r="C409">
        <v>2020915</v>
      </c>
      <c r="D409" t="s">
        <v>164</v>
      </c>
      <c r="E409" t="s">
        <v>126</v>
      </c>
      <c r="F409" t="s">
        <v>179</v>
      </c>
      <c r="G409" t="s">
        <v>118</v>
      </c>
      <c r="H409" s="1">
        <v>44832.418749999997</v>
      </c>
      <c r="I409" t="s">
        <v>180</v>
      </c>
      <c r="J409" t="s">
        <v>116</v>
      </c>
      <c r="K409" t="s">
        <v>181</v>
      </c>
      <c r="L409" t="s">
        <v>182</v>
      </c>
      <c r="M409" t="s">
        <v>183</v>
      </c>
      <c r="N409">
        <v>1.0999999999999999E-2</v>
      </c>
      <c r="O409" t="s">
        <v>149</v>
      </c>
      <c r="P409" t="b">
        <v>0</v>
      </c>
      <c r="Q409">
        <v>138261413</v>
      </c>
      <c r="R409" t="s">
        <v>150</v>
      </c>
      <c r="S409">
        <v>1E-3</v>
      </c>
      <c r="T409" t="s">
        <v>184</v>
      </c>
      <c r="U409">
        <v>2022</v>
      </c>
      <c r="V409" t="s">
        <v>151</v>
      </c>
      <c r="W409" t="s">
        <v>188</v>
      </c>
      <c r="X409" t="s">
        <v>189</v>
      </c>
      <c r="Y409" t="s">
        <v>155</v>
      </c>
      <c r="Z409">
        <v>636400</v>
      </c>
      <c r="AA409">
        <v>291600</v>
      </c>
      <c r="AB409">
        <v>1.4791973795069699</v>
      </c>
      <c r="AC409">
        <v>52.471107816141703</v>
      </c>
    </row>
    <row r="410" spans="1:29">
      <c r="A410" t="s">
        <v>178</v>
      </c>
      <c r="B410">
        <v>7299</v>
      </c>
      <c r="C410">
        <v>1917679</v>
      </c>
      <c r="D410" t="s">
        <v>164</v>
      </c>
      <c r="E410" t="s">
        <v>126</v>
      </c>
      <c r="F410" t="s">
        <v>179</v>
      </c>
      <c r="G410" t="s">
        <v>118</v>
      </c>
      <c r="H410" s="1">
        <v>43410.45208333333</v>
      </c>
      <c r="I410" t="s">
        <v>180</v>
      </c>
      <c r="J410" t="s">
        <v>116</v>
      </c>
      <c r="K410" t="s">
        <v>181</v>
      </c>
      <c r="L410" t="s">
        <v>182</v>
      </c>
      <c r="M410" t="s">
        <v>183</v>
      </c>
      <c r="N410">
        <v>7.0000000000000001E-3</v>
      </c>
      <c r="O410" t="s">
        <v>149</v>
      </c>
      <c r="P410" t="b">
        <v>0</v>
      </c>
      <c r="Q410">
        <v>138261413</v>
      </c>
      <c r="R410" t="s">
        <v>150</v>
      </c>
      <c r="S410">
        <v>1E-3</v>
      </c>
      <c r="T410" t="s">
        <v>184</v>
      </c>
      <c r="U410">
        <v>2018</v>
      </c>
      <c r="V410" t="s">
        <v>151</v>
      </c>
      <c r="W410" t="s">
        <v>185</v>
      </c>
      <c r="X410" t="s">
        <v>186</v>
      </c>
      <c r="Y410" t="s">
        <v>155</v>
      </c>
      <c r="Z410">
        <v>620600</v>
      </c>
      <c r="AA410">
        <v>309500</v>
      </c>
      <c r="AB410">
        <v>1.2588812496391699</v>
      </c>
      <c r="AC410">
        <v>52.638374352215699</v>
      </c>
    </row>
    <row r="411" spans="1:29">
      <c r="A411" t="s">
        <v>203</v>
      </c>
      <c r="B411">
        <v>7299</v>
      </c>
      <c r="C411">
        <v>1944108</v>
      </c>
      <c r="D411" t="s">
        <v>164</v>
      </c>
      <c r="E411" t="s">
        <v>126</v>
      </c>
      <c r="F411" t="s">
        <v>179</v>
      </c>
      <c r="G411" t="s">
        <v>118</v>
      </c>
      <c r="H411" s="1">
        <v>43721.5</v>
      </c>
      <c r="I411" t="s">
        <v>180</v>
      </c>
      <c r="J411" t="s">
        <v>116</v>
      </c>
      <c r="K411" t="s">
        <v>146</v>
      </c>
      <c r="L411" t="s">
        <v>147</v>
      </c>
      <c r="M411" t="s">
        <v>183</v>
      </c>
      <c r="N411">
        <v>5.8999999999999997E-2</v>
      </c>
      <c r="O411" t="s">
        <v>149</v>
      </c>
      <c r="P411" t="b">
        <v>0</v>
      </c>
      <c r="Q411">
        <v>138261413</v>
      </c>
      <c r="R411" t="s">
        <v>150</v>
      </c>
      <c r="S411">
        <v>1E-3</v>
      </c>
      <c r="T411" t="s">
        <v>184</v>
      </c>
      <c r="U411">
        <v>2019</v>
      </c>
      <c r="V411" t="s">
        <v>151</v>
      </c>
      <c r="W411" t="s">
        <v>204</v>
      </c>
      <c r="X411" t="s">
        <v>154</v>
      </c>
      <c r="Y411" t="s">
        <v>155</v>
      </c>
      <c r="Z411">
        <v>507500</v>
      </c>
      <c r="AA411">
        <v>299100</v>
      </c>
      <c r="AB411">
        <v>-0.41497245145673001</v>
      </c>
      <c r="AC411">
        <v>52.579097446717</v>
      </c>
    </row>
    <row r="412" spans="1:29">
      <c r="A412" t="s">
        <v>198</v>
      </c>
      <c r="B412">
        <v>7299</v>
      </c>
      <c r="C412">
        <v>1907481</v>
      </c>
      <c r="D412" t="s">
        <v>164</v>
      </c>
      <c r="E412" t="s">
        <v>126</v>
      </c>
      <c r="F412" t="s">
        <v>179</v>
      </c>
      <c r="G412" t="s">
        <v>118</v>
      </c>
      <c r="H412" s="1">
        <v>43300.632638888892</v>
      </c>
      <c r="I412" t="s">
        <v>180</v>
      </c>
      <c r="J412" t="s">
        <v>116</v>
      </c>
      <c r="K412" t="s">
        <v>199</v>
      </c>
      <c r="L412" t="s">
        <v>200</v>
      </c>
      <c r="M412" t="s">
        <v>183</v>
      </c>
      <c r="N412">
        <v>5.6000000000000001E-2</v>
      </c>
      <c r="O412" t="s">
        <v>149</v>
      </c>
      <c r="P412" t="b">
        <v>0</v>
      </c>
      <c r="Q412">
        <v>138261413</v>
      </c>
      <c r="R412" t="s">
        <v>150</v>
      </c>
      <c r="S412">
        <v>1E-3</v>
      </c>
      <c r="T412" t="s">
        <v>184</v>
      </c>
      <c r="U412">
        <v>2018</v>
      </c>
      <c r="V412" t="s">
        <v>151</v>
      </c>
      <c r="W412" t="s">
        <v>201</v>
      </c>
      <c r="X412" t="s">
        <v>202</v>
      </c>
      <c r="Y412" t="s">
        <v>155</v>
      </c>
      <c r="Z412">
        <v>516100</v>
      </c>
      <c r="AA412">
        <v>253300</v>
      </c>
      <c r="AB412">
        <v>-0.30395486908298303</v>
      </c>
      <c r="AC412">
        <v>52.1657659569386</v>
      </c>
    </row>
    <row r="413" spans="1:29">
      <c r="A413" t="s">
        <v>241</v>
      </c>
      <c r="B413">
        <v>7299</v>
      </c>
      <c r="C413">
        <v>1557636</v>
      </c>
      <c r="D413" t="s">
        <v>164</v>
      </c>
      <c r="E413" t="s">
        <v>126</v>
      </c>
      <c r="F413" t="s">
        <v>179</v>
      </c>
      <c r="G413" t="s">
        <v>118</v>
      </c>
      <c r="H413" s="1">
        <v>42544.67291666667</v>
      </c>
      <c r="I413" t="s">
        <v>180</v>
      </c>
      <c r="J413" t="s">
        <v>116</v>
      </c>
      <c r="K413" t="s">
        <v>165</v>
      </c>
      <c r="L413" t="s">
        <v>166</v>
      </c>
      <c r="M413" t="s">
        <v>183</v>
      </c>
      <c r="N413">
        <v>7.0000000000000001E-3</v>
      </c>
      <c r="O413" t="s">
        <v>149</v>
      </c>
      <c r="P413" t="b">
        <v>0</v>
      </c>
      <c r="Q413">
        <v>138261413</v>
      </c>
      <c r="R413" t="s">
        <v>150</v>
      </c>
      <c r="S413">
        <v>1E-3</v>
      </c>
      <c r="T413" t="s">
        <v>184</v>
      </c>
      <c r="U413">
        <v>2016</v>
      </c>
      <c r="V413" t="s">
        <v>151</v>
      </c>
      <c r="W413" t="s">
        <v>242</v>
      </c>
      <c r="X413" t="s">
        <v>243</v>
      </c>
      <c r="Y413" t="s">
        <v>155</v>
      </c>
      <c r="Z413">
        <v>456840</v>
      </c>
      <c r="AA413">
        <v>455364</v>
      </c>
      <c r="AB413">
        <v>-1.13455725358881</v>
      </c>
      <c r="AC413">
        <v>53.991201424557502</v>
      </c>
    </row>
    <row r="414" spans="1:29">
      <c r="A414" t="s">
        <v>203</v>
      </c>
      <c r="B414">
        <v>7299</v>
      </c>
      <c r="C414">
        <v>1840325</v>
      </c>
      <c r="D414" t="s">
        <v>164</v>
      </c>
      <c r="E414" t="s">
        <v>126</v>
      </c>
      <c r="F414" t="s">
        <v>179</v>
      </c>
      <c r="G414" t="s">
        <v>118</v>
      </c>
      <c r="H414" s="1">
        <v>42579.42291666667</v>
      </c>
      <c r="I414" t="s">
        <v>180</v>
      </c>
      <c r="J414" t="s">
        <v>116</v>
      </c>
      <c r="K414" t="s">
        <v>146</v>
      </c>
      <c r="L414" t="s">
        <v>147</v>
      </c>
      <c r="M414" t="s">
        <v>183</v>
      </c>
      <c r="N414">
        <v>0.06</v>
      </c>
      <c r="O414" t="s">
        <v>149</v>
      </c>
      <c r="P414" t="b">
        <v>0</v>
      </c>
      <c r="Q414">
        <v>138261413</v>
      </c>
      <c r="R414" t="s">
        <v>150</v>
      </c>
      <c r="S414">
        <v>1E-3</v>
      </c>
      <c r="T414" t="s">
        <v>184</v>
      </c>
      <c r="U414">
        <v>2016</v>
      </c>
      <c r="V414" t="s">
        <v>151</v>
      </c>
      <c r="W414" t="s">
        <v>204</v>
      </c>
      <c r="X414" t="s">
        <v>154</v>
      </c>
      <c r="Y414" t="s">
        <v>155</v>
      </c>
      <c r="Z414">
        <v>507500</v>
      </c>
      <c r="AA414">
        <v>299100</v>
      </c>
      <c r="AB414">
        <v>-0.41497245145673001</v>
      </c>
      <c r="AC414">
        <v>52.579097446717</v>
      </c>
    </row>
    <row r="415" spans="1:29">
      <c r="A415" t="s">
        <v>325</v>
      </c>
      <c r="B415">
        <v>7299</v>
      </c>
      <c r="C415">
        <v>1509211</v>
      </c>
      <c r="D415" t="s">
        <v>164</v>
      </c>
      <c r="E415" t="s">
        <v>126</v>
      </c>
      <c r="F415" t="s">
        <v>205</v>
      </c>
      <c r="G415" t="s">
        <v>112</v>
      </c>
      <c r="H415" s="1">
        <v>43763.503472222219</v>
      </c>
      <c r="I415" t="s">
        <v>191</v>
      </c>
      <c r="J415" t="s">
        <v>119</v>
      </c>
      <c r="K415" t="s">
        <v>228</v>
      </c>
      <c r="L415" t="s">
        <v>229</v>
      </c>
      <c r="M415" t="s">
        <v>183</v>
      </c>
      <c r="N415">
        <v>1.6E-2</v>
      </c>
      <c r="O415" t="s">
        <v>149</v>
      </c>
      <c r="P415" t="b">
        <v>0</v>
      </c>
      <c r="Q415">
        <v>138261413</v>
      </c>
      <c r="R415" t="s">
        <v>150</v>
      </c>
      <c r="S415">
        <v>1E-3</v>
      </c>
      <c r="T415" t="s">
        <v>184</v>
      </c>
      <c r="U415">
        <v>2019</v>
      </c>
      <c r="V415" t="s">
        <v>151</v>
      </c>
      <c r="W415" t="s">
        <v>326</v>
      </c>
      <c r="X415" t="s">
        <v>231</v>
      </c>
      <c r="Y415" t="s">
        <v>155</v>
      </c>
      <c r="Z415">
        <v>514700</v>
      </c>
      <c r="AA415">
        <v>129600</v>
      </c>
      <c r="AB415">
        <v>-0.36485572315468501</v>
      </c>
      <c r="AC415">
        <v>51.054299651710501</v>
      </c>
    </row>
    <row r="416" spans="1:29">
      <c r="A416" t="s">
        <v>187</v>
      </c>
      <c r="B416">
        <v>7299</v>
      </c>
      <c r="C416">
        <v>2011156</v>
      </c>
      <c r="D416" t="s">
        <v>164</v>
      </c>
      <c r="E416" t="s">
        <v>126</v>
      </c>
      <c r="F416" t="s">
        <v>205</v>
      </c>
      <c r="G416" t="s">
        <v>112</v>
      </c>
      <c r="H416" s="1">
        <v>44718.452777777777</v>
      </c>
      <c r="I416" t="s">
        <v>180</v>
      </c>
      <c r="J416" t="s">
        <v>116</v>
      </c>
      <c r="K416" t="s">
        <v>181</v>
      </c>
      <c r="L416" t="s">
        <v>182</v>
      </c>
      <c r="M416" t="s">
        <v>183</v>
      </c>
      <c r="N416">
        <v>1.2E-2</v>
      </c>
      <c r="O416" t="s">
        <v>149</v>
      </c>
      <c r="P416" t="b">
        <v>0</v>
      </c>
      <c r="Q416">
        <v>138261413</v>
      </c>
      <c r="R416" t="s">
        <v>150</v>
      </c>
      <c r="S416">
        <v>1E-3</v>
      </c>
      <c r="T416" t="s">
        <v>184</v>
      </c>
      <c r="U416">
        <v>2022</v>
      </c>
      <c r="V416" t="s">
        <v>151</v>
      </c>
      <c r="W416" t="s">
        <v>188</v>
      </c>
      <c r="X416" t="s">
        <v>189</v>
      </c>
      <c r="Y416" t="s">
        <v>155</v>
      </c>
      <c r="Z416">
        <v>636400</v>
      </c>
      <c r="AA416">
        <v>291600</v>
      </c>
      <c r="AB416">
        <v>1.4791973795069699</v>
      </c>
      <c r="AC416">
        <v>52.471107816141703</v>
      </c>
    </row>
    <row r="417" spans="1:29">
      <c r="A417" t="s">
        <v>203</v>
      </c>
      <c r="B417">
        <v>7299</v>
      </c>
      <c r="C417">
        <v>1865073</v>
      </c>
      <c r="D417" t="s">
        <v>164</v>
      </c>
      <c r="E417" t="s">
        <v>126</v>
      </c>
      <c r="F417" t="s">
        <v>179</v>
      </c>
      <c r="G417" t="s">
        <v>118</v>
      </c>
      <c r="H417" s="1">
        <v>42793.411805555559</v>
      </c>
      <c r="I417" t="s">
        <v>180</v>
      </c>
      <c r="J417" t="s">
        <v>116</v>
      </c>
      <c r="K417" t="s">
        <v>146</v>
      </c>
      <c r="L417" t="s">
        <v>147</v>
      </c>
      <c r="M417" t="s">
        <v>183</v>
      </c>
      <c r="N417">
        <v>2.1999999999999999E-2</v>
      </c>
      <c r="O417" t="s">
        <v>149</v>
      </c>
      <c r="P417" t="b">
        <v>0</v>
      </c>
      <c r="Q417">
        <v>138261413</v>
      </c>
      <c r="R417" t="s">
        <v>150</v>
      </c>
      <c r="S417">
        <v>1E-3</v>
      </c>
      <c r="T417" t="s">
        <v>184</v>
      </c>
      <c r="U417">
        <v>2017</v>
      </c>
      <c r="V417" t="s">
        <v>151</v>
      </c>
      <c r="W417" t="s">
        <v>204</v>
      </c>
      <c r="X417" t="s">
        <v>154</v>
      </c>
      <c r="Y417" t="s">
        <v>155</v>
      </c>
      <c r="Z417">
        <v>507500</v>
      </c>
      <c r="AA417">
        <v>299100</v>
      </c>
      <c r="AB417">
        <v>-0.41497245145673001</v>
      </c>
      <c r="AC417">
        <v>52.579097446717</v>
      </c>
    </row>
    <row r="418" spans="1:29">
      <c r="A418" t="s">
        <v>224</v>
      </c>
      <c r="B418">
        <v>7299</v>
      </c>
      <c r="C418">
        <v>1946248</v>
      </c>
      <c r="D418" t="s">
        <v>164</v>
      </c>
      <c r="E418" t="s">
        <v>126</v>
      </c>
      <c r="F418" t="s">
        <v>179</v>
      </c>
      <c r="G418" t="s">
        <v>118</v>
      </c>
      <c r="H418" s="1">
        <v>43745.488888888889</v>
      </c>
      <c r="I418" t="s">
        <v>180</v>
      </c>
      <c r="J418" t="s">
        <v>116</v>
      </c>
      <c r="K418" t="s">
        <v>146</v>
      </c>
      <c r="L418" t="s">
        <v>147</v>
      </c>
      <c r="M418" t="s">
        <v>183</v>
      </c>
      <c r="N418">
        <v>4.1000000000000003E-3</v>
      </c>
      <c r="O418" t="s">
        <v>149</v>
      </c>
      <c r="P418" t="b">
        <v>0</v>
      </c>
      <c r="Q418">
        <v>138261413</v>
      </c>
      <c r="R418" t="s">
        <v>150</v>
      </c>
      <c r="S418">
        <v>1E-3</v>
      </c>
      <c r="T418" t="s">
        <v>184</v>
      </c>
      <c r="U418">
        <v>2019</v>
      </c>
      <c r="V418" t="s">
        <v>151</v>
      </c>
      <c r="W418" t="s">
        <v>225</v>
      </c>
      <c r="X418" t="s">
        <v>226</v>
      </c>
      <c r="Y418" t="s">
        <v>155</v>
      </c>
      <c r="Z418">
        <v>500098</v>
      </c>
      <c r="AA418">
        <v>402866</v>
      </c>
      <c r="AB418">
        <v>-0.49196935841400102</v>
      </c>
      <c r="AC418">
        <v>53.512954618294103</v>
      </c>
    </row>
    <row r="419" spans="1:29">
      <c r="A419" t="s">
        <v>187</v>
      </c>
      <c r="B419">
        <v>7299</v>
      </c>
      <c r="C419">
        <v>1809588</v>
      </c>
      <c r="D419" t="s">
        <v>164</v>
      </c>
      <c r="E419" t="s">
        <v>126</v>
      </c>
      <c r="F419" t="s">
        <v>179</v>
      </c>
      <c r="G419" t="s">
        <v>118</v>
      </c>
      <c r="H419" s="1">
        <v>42263.37777777778</v>
      </c>
      <c r="I419" t="s">
        <v>180</v>
      </c>
      <c r="J419" t="s">
        <v>116</v>
      </c>
      <c r="K419" t="s">
        <v>181</v>
      </c>
      <c r="L419" t="s">
        <v>182</v>
      </c>
      <c r="M419" t="s">
        <v>183</v>
      </c>
      <c r="N419">
        <v>1.6E-2</v>
      </c>
      <c r="O419" t="s">
        <v>149</v>
      </c>
      <c r="P419" t="b">
        <v>0</v>
      </c>
      <c r="Q419">
        <v>138261413</v>
      </c>
      <c r="R419" t="s">
        <v>150</v>
      </c>
      <c r="S419">
        <v>1E-3</v>
      </c>
      <c r="T419" t="s">
        <v>184</v>
      </c>
      <c r="U419">
        <v>2015</v>
      </c>
      <c r="V419" t="s">
        <v>151</v>
      </c>
      <c r="W419" t="s">
        <v>188</v>
      </c>
      <c r="X419" t="s">
        <v>189</v>
      </c>
      <c r="Y419" t="s">
        <v>155</v>
      </c>
      <c r="Z419">
        <v>636400</v>
      </c>
      <c r="AA419">
        <v>291600</v>
      </c>
      <c r="AB419">
        <v>1.4791973795069699</v>
      </c>
      <c r="AC419">
        <v>52.471107816141703</v>
      </c>
    </row>
    <row r="420" spans="1:29">
      <c r="A420" t="s">
        <v>190</v>
      </c>
      <c r="B420">
        <v>7299</v>
      </c>
      <c r="C420">
        <v>4640673</v>
      </c>
      <c r="D420" t="s">
        <v>164</v>
      </c>
      <c r="E420" t="s">
        <v>126</v>
      </c>
      <c r="F420" t="s">
        <v>179</v>
      </c>
      <c r="G420" t="s">
        <v>118</v>
      </c>
      <c r="H420" s="1">
        <v>42402.519444444442</v>
      </c>
      <c r="I420" t="s">
        <v>191</v>
      </c>
      <c r="J420" t="s">
        <v>119</v>
      </c>
      <c r="K420" t="s">
        <v>192</v>
      </c>
      <c r="L420" t="s">
        <v>193</v>
      </c>
      <c r="M420" t="s">
        <v>183</v>
      </c>
      <c r="N420">
        <v>4.1999999999999997E-3</v>
      </c>
      <c r="O420" t="s">
        <v>149</v>
      </c>
      <c r="P420" t="b">
        <v>0</v>
      </c>
      <c r="Q420">
        <v>138261413</v>
      </c>
      <c r="R420" t="s">
        <v>150</v>
      </c>
      <c r="S420">
        <v>1E-3</v>
      </c>
      <c r="T420" t="s">
        <v>184</v>
      </c>
      <c r="U420">
        <v>2016</v>
      </c>
      <c r="V420" t="s">
        <v>151</v>
      </c>
      <c r="W420" t="s">
        <v>194</v>
      </c>
      <c r="X420" t="s">
        <v>195</v>
      </c>
      <c r="Y420" t="s">
        <v>155</v>
      </c>
      <c r="Z420">
        <v>357000</v>
      </c>
      <c r="AA420">
        <v>237460</v>
      </c>
      <c r="AB420">
        <v>-2.62823009845419</v>
      </c>
      <c r="AC420">
        <v>52.033868710239098</v>
      </c>
    </row>
    <row r="421" spans="1:29">
      <c r="A421" t="s">
        <v>241</v>
      </c>
      <c r="B421">
        <v>7299</v>
      </c>
      <c r="C421">
        <v>1521375</v>
      </c>
      <c r="D421" t="s">
        <v>164</v>
      </c>
      <c r="E421" t="s">
        <v>126</v>
      </c>
      <c r="F421" t="s">
        <v>179</v>
      </c>
      <c r="G421" t="s">
        <v>118</v>
      </c>
      <c r="H421" s="1">
        <v>42088.46875</v>
      </c>
      <c r="I421" t="s">
        <v>180</v>
      </c>
      <c r="J421" t="s">
        <v>116</v>
      </c>
      <c r="K421" t="s">
        <v>165</v>
      </c>
      <c r="L421" t="s">
        <v>166</v>
      </c>
      <c r="M421" t="s">
        <v>183</v>
      </c>
      <c r="N421">
        <v>2.7000000000000001E-3</v>
      </c>
      <c r="O421" t="s">
        <v>149</v>
      </c>
      <c r="P421" t="b">
        <v>0</v>
      </c>
      <c r="Q421">
        <v>138261413</v>
      </c>
      <c r="R421" t="s">
        <v>150</v>
      </c>
      <c r="S421">
        <v>1E-3</v>
      </c>
      <c r="T421" t="s">
        <v>184</v>
      </c>
      <c r="U421">
        <v>2015</v>
      </c>
      <c r="V421" t="s">
        <v>151</v>
      </c>
      <c r="W421" t="s">
        <v>242</v>
      </c>
      <c r="X421" t="s">
        <v>243</v>
      </c>
      <c r="Y421" t="s">
        <v>155</v>
      </c>
      <c r="Z421">
        <v>456840</v>
      </c>
      <c r="AA421">
        <v>455364</v>
      </c>
      <c r="AB421">
        <v>-1.13455725358881</v>
      </c>
      <c r="AC421">
        <v>53.991201424557502</v>
      </c>
    </row>
    <row r="422" spans="1:29">
      <c r="A422" t="s">
        <v>198</v>
      </c>
      <c r="B422">
        <v>7299</v>
      </c>
      <c r="C422">
        <v>1894756</v>
      </c>
      <c r="D422" t="s">
        <v>164</v>
      </c>
      <c r="E422" t="s">
        <v>126</v>
      </c>
      <c r="F422" t="s">
        <v>179</v>
      </c>
      <c r="G422" t="s">
        <v>118</v>
      </c>
      <c r="H422" s="1">
        <v>43157.567361111112</v>
      </c>
      <c r="I422" t="s">
        <v>180</v>
      </c>
      <c r="J422" t="s">
        <v>116</v>
      </c>
      <c r="K422" t="s">
        <v>199</v>
      </c>
      <c r="L422" t="s">
        <v>200</v>
      </c>
      <c r="M422" t="s">
        <v>183</v>
      </c>
      <c r="N422">
        <v>0.03</v>
      </c>
      <c r="O422" t="s">
        <v>149</v>
      </c>
      <c r="P422" t="b">
        <v>0</v>
      </c>
      <c r="Q422">
        <v>138261413</v>
      </c>
      <c r="R422" t="s">
        <v>150</v>
      </c>
      <c r="S422">
        <v>1E-3</v>
      </c>
      <c r="T422" t="s">
        <v>184</v>
      </c>
      <c r="U422">
        <v>2018</v>
      </c>
      <c r="V422" t="s">
        <v>151</v>
      </c>
      <c r="W422" t="s">
        <v>201</v>
      </c>
      <c r="X422" t="s">
        <v>202</v>
      </c>
      <c r="Y422" t="s">
        <v>155</v>
      </c>
      <c r="Z422">
        <v>516100</v>
      </c>
      <c r="AA422">
        <v>253300</v>
      </c>
      <c r="AB422">
        <v>-0.30395486908298303</v>
      </c>
      <c r="AC422">
        <v>52.1657659569386</v>
      </c>
    </row>
    <row r="423" spans="1:29">
      <c r="A423" t="s">
        <v>224</v>
      </c>
      <c r="B423">
        <v>7299</v>
      </c>
      <c r="C423">
        <v>1894761</v>
      </c>
      <c r="D423" t="s">
        <v>164</v>
      </c>
      <c r="E423" t="s">
        <v>126</v>
      </c>
      <c r="F423" t="s">
        <v>179</v>
      </c>
      <c r="G423" t="s">
        <v>118</v>
      </c>
      <c r="H423" s="1">
        <v>43157.42291666667</v>
      </c>
      <c r="I423" t="s">
        <v>180</v>
      </c>
      <c r="J423" t="s">
        <v>116</v>
      </c>
      <c r="K423" t="s">
        <v>146</v>
      </c>
      <c r="L423" t="s">
        <v>147</v>
      </c>
      <c r="M423" t="s">
        <v>183</v>
      </c>
      <c r="N423">
        <v>6.4000000000000003E-3</v>
      </c>
      <c r="O423" t="s">
        <v>149</v>
      </c>
      <c r="P423" t="b">
        <v>0</v>
      </c>
      <c r="Q423">
        <v>138261413</v>
      </c>
      <c r="R423" t="s">
        <v>150</v>
      </c>
      <c r="S423">
        <v>1E-3</v>
      </c>
      <c r="T423" t="s">
        <v>184</v>
      </c>
      <c r="U423">
        <v>2018</v>
      </c>
      <c r="V423" t="s">
        <v>151</v>
      </c>
      <c r="W423" t="s">
        <v>225</v>
      </c>
      <c r="X423" t="s">
        <v>226</v>
      </c>
      <c r="Y423" t="s">
        <v>155</v>
      </c>
      <c r="Z423">
        <v>500098</v>
      </c>
      <c r="AA423">
        <v>402866</v>
      </c>
      <c r="AB423">
        <v>-0.49196935841400102</v>
      </c>
      <c r="AC423">
        <v>53.512954618294103</v>
      </c>
    </row>
    <row r="424" spans="1:29">
      <c r="A424" t="s">
        <v>178</v>
      </c>
      <c r="B424">
        <v>7299</v>
      </c>
      <c r="C424">
        <v>2018518</v>
      </c>
      <c r="D424" t="s">
        <v>164</v>
      </c>
      <c r="E424" t="s">
        <v>126</v>
      </c>
      <c r="F424" t="s">
        <v>179</v>
      </c>
      <c r="G424" t="s">
        <v>118</v>
      </c>
      <c r="H424" s="1">
        <v>44804.509722222225</v>
      </c>
      <c r="I424" t="s">
        <v>180</v>
      </c>
      <c r="J424" t="s">
        <v>116</v>
      </c>
      <c r="K424" t="s">
        <v>181</v>
      </c>
      <c r="L424" t="s">
        <v>182</v>
      </c>
      <c r="M424" t="s">
        <v>183</v>
      </c>
      <c r="N424">
        <v>9.1000000000000004E-3</v>
      </c>
      <c r="O424" t="s">
        <v>149</v>
      </c>
      <c r="P424" t="b">
        <v>0</v>
      </c>
      <c r="Q424">
        <v>138261413</v>
      </c>
      <c r="R424" t="s">
        <v>150</v>
      </c>
      <c r="S424">
        <v>1E-3</v>
      </c>
      <c r="T424" t="s">
        <v>184</v>
      </c>
      <c r="U424">
        <v>2022</v>
      </c>
      <c r="V424" t="s">
        <v>151</v>
      </c>
      <c r="W424" t="s">
        <v>185</v>
      </c>
      <c r="X424" t="s">
        <v>186</v>
      </c>
      <c r="Y424" t="s">
        <v>155</v>
      </c>
      <c r="Z424">
        <v>620600</v>
      </c>
      <c r="AA424">
        <v>309500</v>
      </c>
      <c r="AB424">
        <v>1.2588812496391699</v>
      </c>
      <c r="AC424">
        <v>52.638374352215699</v>
      </c>
    </row>
    <row r="425" spans="1:29">
      <c r="A425" t="s">
        <v>187</v>
      </c>
      <c r="B425">
        <v>7299</v>
      </c>
      <c r="C425">
        <v>1917571</v>
      </c>
      <c r="D425" t="s">
        <v>164</v>
      </c>
      <c r="E425" t="s">
        <v>126</v>
      </c>
      <c r="F425" t="s">
        <v>205</v>
      </c>
      <c r="G425" t="s">
        <v>112</v>
      </c>
      <c r="H425" s="1">
        <v>43406.345138888886</v>
      </c>
      <c r="I425" t="s">
        <v>180</v>
      </c>
      <c r="J425" t="s">
        <v>116</v>
      </c>
      <c r="K425" t="s">
        <v>181</v>
      </c>
      <c r="L425" t="s">
        <v>182</v>
      </c>
      <c r="M425" t="s">
        <v>183</v>
      </c>
      <c r="N425">
        <v>2.5999999999999999E-2</v>
      </c>
      <c r="O425" t="s">
        <v>149</v>
      </c>
      <c r="P425" t="b">
        <v>0</v>
      </c>
      <c r="Q425">
        <v>138261413</v>
      </c>
      <c r="R425" t="s">
        <v>150</v>
      </c>
      <c r="S425">
        <v>1E-3</v>
      </c>
      <c r="T425" t="s">
        <v>184</v>
      </c>
      <c r="U425">
        <v>2018</v>
      </c>
      <c r="V425" t="s">
        <v>151</v>
      </c>
      <c r="W425" t="s">
        <v>188</v>
      </c>
      <c r="X425" t="s">
        <v>189</v>
      </c>
      <c r="Y425" t="s">
        <v>155</v>
      </c>
      <c r="Z425">
        <v>636400</v>
      </c>
      <c r="AA425">
        <v>291600</v>
      </c>
      <c r="AB425">
        <v>1.4791973795069699</v>
      </c>
      <c r="AC425">
        <v>52.471107816141703</v>
      </c>
    </row>
    <row r="426" spans="1:29">
      <c r="A426" t="s">
        <v>247</v>
      </c>
      <c r="B426">
        <v>7299</v>
      </c>
      <c r="C426">
        <v>1575167</v>
      </c>
      <c r="D426" t="s">
        <v>164</v>
      </c>
      <c r="E426" t="s">
        <v>126</v>
      </c>
      <c r="F426" t="s">
        <v>205</v>
      </c>
      <c r="G426" t="s">
        <v>112</v>
      </c>
      <c r="H426" s="1">
        <v>44726.510416666664</v>
      </c>
      <c r="I426" t="s">
        <v>180</v>
      </c>
      <c r="J426" t="s">
        <v>116</v>
      </c>
      <c r="K426" t="s">
        <v>228</v>
      </c>
      <c r="L426" t="s">
        <v>229</v>
      </c>
      <c r="M426" t="s">
        <v>183</v>
      </c>
      <c r="N426">
        <v>4.1000000000000003E-3</v>
      </c>
      <c r="O426" t="s">
        <v>149</v>
      </c>
      <c r="P426" t="b">
        <v>0</v>
      </c>
      <c r="Q426">
        <v>138261413</v>
      </c>
      <c r="R426" t="s">
        <v>150</v>
      </c>
      <c r="S426">
        <v>1E-3</v>
      </c>
      <c r="T426" t="s">
        <v>184</v>
      </c>
      <c r="U426">
        <v>2022</v>
      </c>
      <c r="V426" t="s">
        <v>151</v>
      </c>
      <c r="W426" t="s">
        <v>248</v>
      </c>
      <c r="X426" t="s">
        <v>249</v>
      </c>
      <c r="Y426" t="s">
        <v>155</v>
      </c>
      <c r="Z426">
        <v>435499</v>
      </c>
      <c r="AA426">
        <v>117847</v>
      </c>
      <c r="AB426">
        <v>-1.4959290530529701</v>
      </c>
      <c r="AC426">
        <v>50.958961874929102</v>
      </c>
    </row>
    <row r="427" spans="1:29">
      <c r="A427" t="s">
        <v>178</v>
      </c>
      <c r="B427">
        <v>7299</v>
      </c>
      <c r="C427">
        <v>1944638</v>
      </c>
      <c r="D427" t="s">
        <v>164</v>
      </c>
      <c r="E427" t="s">
        <v>126</v>
      </c>
      <c r="F427" t="s">
        <v>179</v>
      </c>
      <c r="G427" t="s">
        <v>118</v>
      </c>
      <c r="H427" s="1">
        <v>43732.59097222222</v>
      </c>
      <c r="I427" t="s">
        <v>180</v>
      </c>
      <c r="J427" t="s">
        <v>116</v>
      </c>
      <c r="K427" t="s">
        <v>181</v>
      </c>
      <c r="L427" t="s">
        <v>182</v>
      </c>
      <c r="M427" t="s">
        <v>183</v>
      </c>
      <c r="N427">
        <v>1.4E-2</v>
      </c>
      <c r="O427" t="s">
        <v>149</v>
      </c>
      <c r="P427" t="b">
        <v>0</v>
      </c>
      <c r="Q427">
        <v>138261413</v>
      </c>
      <c r="R427" t="s">
        <v>150</v>
      </c>
      <c r="S427">
        <v>1E-3</v>
      </c>
      <c r="T427" t="s">
        <v>184</v>
      </c>
      <c r="U427">
        <v>2019</v>
      </c>
      <c r="V427" t="s">
        <v>151</v>
      </c>
      <c r="W427" t="s">
        <v>185</v>
      </c>
      <c r="X427" t="s">
        <v>186</v>
      </c>
      <c r="Y427" t="s">
        <v>155</v>
      </c>
      <c r="Z427">
        <v>620600</v>
      </c>
      <c r="AA427">
        <v>309500</v>
      </c>
      <c r="AB427">
        <v>1.2588812496391699</v>
      </c>
      <c r="AC427">
        <v>52.638374352215699</v>
      </c>
    </row>
    <row r="428" spans="1:29">
      <c r="A428" t="s">
        <v>190</v>
      </c>
      <c r="B428">
        <v>7299</v>
      </c>
      <c r="C428">
        <v>4650843</v>
      </c>
      <c r="D428" t="s">
        <v>164</v>
      </c>
      <c r="E428" t="s">
        <v>126</v>
      </c>
      <c r="F428" t="s">
        <v>179</v>
      </c>
      <c r="G428" t="s">
        <v>118</v>
      </c>
      <c r="H428" s="1">
        <v>42531.604861111111</v>
      </c>
      <c r="I428" t="s">
        <v>191</v>
      </c>
      <c r="J428" t="s">
        <v>119</v>
      </c>
      <c r="K428" t="s">
        <v>192</v>
      </c>
      <c r="L428" t="s">
        <v>193</v>
      </c>
      <c r="M428" t="s">
        <v>183</v>
      </c>
      <c r="N428">
        <v>4.0000000000000001E-3</v>
      </c>
      <c r="O428" t="s">
        <v>149</v>
      </c>
      <c r="P428" t="b">
        <v>0</v>
      </c>
      <c r="Q428">
        <v>138261413</v>
      </c>
      <c r="R428" t="s">
        <v>150</v>
      </c>
      <c r="S428">
        <v>1E-3</v>
      </c>
      <c r="T428" t="s">
        <v>184</v>
      </c>
      <c r="U428">
        <v>2016</v>
      </c>
      <c r="V428" t="s">
        <v>151</v>
      </c>
      <c r="W428" t="s">
        <v>194</v>
      </c>
      <c r="X428" t="s">
        <v>195</v>
      </c>
      <c r="Y428" t="s">
        <v>155</v>
      </c>
      <c r="Z428">
        <v>357000</v>
      </c>
      <c r="AA428">
        <v>237460</v>
      </c>
      <c r="AB428">
        <v>-2.62823009845419</v>
      </c>
      <c r="AC428">
        <v>52.033868710239098</v>
      </c>
    </row>
    <row r="429" spans="1:29">
      <c r="A429" t="s">
        <v>325</v>
      </c>
      <c r="B429">
        <v>7299</v>
      </c>
      <c r="C429">
        <v>1478826</v>
      </c>
      <c r="D429" t="s">
        <v>164</v>
      </c>
      <c r="E429" t="s">
        <v>126</v>
      </c>
      <c r="F429" t="s">
        <v>205</v>
      </c>
      <c r="G429" t="s">
        <v>112</v>
      </c>
      <c r="H429" s="1">
        <v>43438.597222222219</v>
      </c>
      <c r="I429" t="s">
        <v>191</v>
      </c>
      <c r="J429" t="s">
        <v>119</v>
      </c>
      <c r="K429" t="s">
        <v>228</v>
      </c>
      <c r="L429" t="s">
        <v>229</v>
      </c>
      <c r="M429" t="s">
        <v>183</v>
      </c>
      <c r="N429">
        <v>7.9000000000000001E-2</v>
      </c>
      <c r="O429" t="s">
        <v>149</v>
      </c>
      <c r="P429" t="b">
        <v>0</v>
      </c>
      <c r="Q429">
        <v>138261413</v>
      </c>
      <c r="R429" t="s">
        <v>150</v>
      </c>
      <c r="S429">
        <v>1E-3</v>
      </c>
      <c r="T429" t="s">
        <v>184</v>
      </c>
      <c r="U429">
        <v>2018</v>
      </c>
      <c r="V429" t="s">
        <v>151</v>
      </c>
      <c r="W429" t="s">
        <v>326</v>
      </c>
      <c r="X429" t="s">
        <v>231</v>
      </c>
      <c r="Y429" t="s">
        <v>155</v>
      </c>
      <c r="Z429">
        <v>514700</v>
      </c>
      <c r="AA429">
        <v>129600</v>
      </c>
      <c r="AB429">
        <v>-0.36485572315468501</v>
      </c>
      <c r="AC429">
        <v>51.054299651710501</v>
      </c>
    </row>
    <row r="430" spans="1:29">
      <c r="A430" t="s">
        <v>206</v>
      </c>
      <c r="B430">
        <v>7299</v>
      </c>
      <c r="C430">
        <v>1866366</v>
      </c>
      <c r="D430" t="s">
        <v>164</v>
      </c>
      <c r="E430" t="s">
        <v>126</v>
      </c>
      <c r="F430" t="s">
        <v>179</v>
      </c>
      <c r="G430" t="s">
        <v>118</v>
      </c>
      <c r="H430" s="1">
        <v>42817.507638888892</v>
      </c>
      <c r="I430" t="s">
        <v>180</v>
      </c>
      <c r="J430" t="s">
        <v>116</v>
      </c>
      <c r="K430" t="s">
        <v>199</v>
      </c>
      <c r="L430" t="s">
        <v>200</v>
      </c>
      <c r="M430" t="s">
        <v>183</v>
      </c>
      <c r="N430">
        <v>2.5999999999999999E-2</v>
      </c>
      <c r="O430" t="s">
        <v>149</v>
      </c>
      <c r="P430" t="b">
        <v>0</v>
      </c>
      <c r="Q430">
        <v>138261413</v>
      </c>
      <c r="R430" t="s">
        <v>150</v>
      </c>
      <c r="S430">
        <v>1E-3</v>
      </c>
      <c r="T430" t="s">
        <v>184</v>
      </c>
      <c r="U430">
        <v>2017</v>
      </c>
      <c r="V430" t="s">
        <v>151</v>
      </c>
      <c r="W430" t="s">
        <v>207</v>
      </c>
      <c r="X430" t="s">
        <v>208</v>
      </c>
      <c r="Y430" t="s">
        <v>155</v>
      </c>
      <c r="Z430">
        <v>515935</v>
      </c>
      <c r="AA430">
        <v>253417</v>
      </c>
      <c r="AB430">
        <v>-0.30632621725807402</v>
      </c>
      <c r="AC430">
        <v>52.1668520239771</v>
      </c>
    </row>
    <row r="431" spans="1:29">
      <c r="A431" t="s">
        <v>187</v>
      </c>
      <c r="B431">
        <v>7299</v>
      </c>
      <c r="C431">
        <v>2011718</v>
      </c>
      <c r="D431" t="s">
        <v>164</v>
      </c>
      <c r="E431" t="s">
        <v>126</v>
      </c>
      <c r="F431" t="s">
        <v>179</v>
      </c>
      <c r="G431" t="s">
        <v>118</v>
      </c>
      <c r="H431" s="1">
        <v>44728.413194444445</v>
      </c>
      <c r="I431" t="s">
        <v>180</v>
      </c>
      <c r="J431" t="s">
        <v>116</v>
      </c>
      <c r="K431" t="s">
        <v>181</v>
      </c>
      <c r="L431" t="s">
        <v>182</v>
      </c>
      <c r="M431" t="s">
        <v>183</v>
      </c>
      <c r="N431">
        <v>1.0999999999999999E-2</v>
      </c>
      <c r="O431" t="s">
        <v>149</v>
      </c>
      <c r="P431" t="b">
        <v>0</v>
      </c>
      <c r="Q431">
        <v>138261413</v>
      </c>
      <c r="R431" t="s">
        <v>150</v>
      </c>
      <c r="S431">
        <v>1E-3</v>
      </c>
      <c r="T431" t="s">
        <v>184</v>
      </c>
      <c r="U431">
        <v>2022</v>
      </c>
      <c r="V431" t="s">
        <v>151</v>
      </c>
      <c r="W431" t="s">
        <v>188</v>
      </c>
      <c r="X431" t="s">
        <v>189</v>
      </c>
      <c r="Y431" t="s">
        <v>155</v>
      </c>
      <c r="Z431">
        <v>636400</v>
      </c>
      <c r="AA431">
        <v>291600</v>
      </c>
      <c r="AB431">
        <v>1.4791973795069699</v>
      </c>
      <c r="AC431">
        <v>52.471107816141703</v>
      </c>
    </row>
    <row r="432" spans="1:29">
      <c r="A432" t="s">
        <v>178</v>
      </c>
      <c r="B432">
        <v>7299</v>
      </c>
      <c r="C432">
        <v>1779830</v>
      </c>
      <c r="D432" t="s">
        <v>164</v>
      </c>
      <c r="E432" t="s">
        <v>126</v>
      </c>
      <c r="F432" t="s">
        <v>179</v>
      </c>
      <c r="G432" t="s">
        <v>118</v>
      </c>
      <c r="H432" s="1">
        <v>41967.425000000003</v>
      </c>
      <c r="I432" t="s">
        <v>180</v>
      </c>
      <c r="J432" t="s">
        <v>116</v>
      </c>
      <c r="K432" t="s">
        <v>181</v>
      </c>
      <c r="L432" t="s">
        <v>182</v>
      </c>
      <c r="M432" t="s">
        <v>183</v>
      </c>
      <c r="N432">
        <v>0.01</v>
      </c>
      <c r="O432" t="s">
        <v>149</v>
      </c>
      <c r="P432" t="b">
        <v>0</v>
      </c>
      <c r="Q432">
        <v>138261413</v>
      </c>
      <c r="R432" t="s">
        <v>150</v>
      </c>
      <c r="S432">
        <v>1E-3</v>
      </c>
      <c r="T432" t="s">
        <v>184</v>
      </c>
      <c r="U432">
        <v>2014</v>
      </c>
      <c r="V432" t="s">
        <v>151</v>
      </c>
      <c r="W432" t="s">
        <v>185</v>
      </c>
      <c r="X432" t="s">
        <v>186</v>
      </c>
      <c r="Y432" t="s">
        <v>155</v>
      </c>
      <c r="Z432">
        <v>620600</v>
      </c>
      <c r="AA432">
        <v>309500</v>
      </c>
      <c r="AB432">
        <v>1.2588812496391699</v>
      </c>
      <c r="AC432">
        <v>52.638374352215699</v>
      </c>
    </row>
    <row r="433" spans="1:29">
      <c r="A433" t="s">
        <v>331</v>
      </c>
      <c r="B433">
        <v>7299</v>
      </c>
      <c r="C433">
        <v>3389315</v>
      </c>
      <c r="D433" t="s">
        <v>164</v>
      </c>
      <c r="E433" t="s">
        <v>126</v>
      </c>
      <c r="F433" t="s">
        <v>205</v>
      </c>
      <c r="G433" t="s">
        <v>112</v>
      </c>
      <c r="H433" s="1">
        <v>43710.57708333333</v>
      </c>
      <c r="I433" t="s">
        <v>180</v>
      </c>
      <c r="J433" t="s">
        <v>116</v>
      </c>
      <c r="K433" t="s">
        <v>251</v>
      </c>
      <c r="L433" t="s">
        <v>252</v>
      </c>
      <c r="M433" t="s">
        <v>183</v>
      </c>
      <c r="N433">
        <v>1.4E-2</v>
      </c>
      <c r="O433" t="s">
        <v>149</v>
      </c>
      <c r="P433" t="b">
        <v>0</v>
      </c>
      <c r="Q433">
        <v>138261413</v>
      </c>
      <c r="R433" t="s">
        <v>150</v>
      </c>
      <c r="S433">
        <v>1E-3</v>
      </c>
      <c r="T433" t="s">
        <v>184</v>
      </c>
      <c r="U433">
        <v>2019</v>
      </c>
      <c r="V433" t="s">
        <v>151</v>
      </c>
      <c r="W433" t="s">
        <v>332</v>
      </c>
      <c r="X433" t="s">
        <v>333</v>
      </c>
      <c r="Y433" t="s">
        <v>155</v>
      </c>
      <c r="Z433">
        <v>415461</v>
      </c>
      <c r="AA433">
        <v>93793</v>
      </c>
      <c r="AB433">
        <v>-1.78223967900744</v>
      </c>
      <c r="AC433">
        <v>50.7435407938503</v>
      </c>
    </row>
    <row r="434" spans="1:29">
      <c r="A434" t="s">
        <v>187</v>
      </c>
      <c r="B434">
        <v>7299</v>
      </c>
      <c r="C434">
        <v>1919816</v>
      </c>
      <c r="D434" t="s">
        <v>164</v>
      </c>
      <c r="E434" t="s">
        <v>126</v>
      </c>
      <c r="F434" t="s">
        <v>179</v>
      </c>
      <c r="G434" t="s">
        <v>118</v>
      </c>
      <c r="H434" s="1">
        <v>43433.334722222222</v>
      </c>
      <c r="I434" t="s">
        <v>180</v>
      </c>
      <c r="J434" t="s">
        <v>116</v>
      </c>
      <c r="K434" t="s">
        <v>181</v>
      </c>
      <c r="L434" t="s">
        <v>182</v>
      </c>
      <c r="M434" t="s">
        <v>183</v>
      </c>
      <c r="N434">
        <v>1.2E-2</v>
      </c>
      <c r="O434" t="s">
        <v>149</v>
      </c>
      <c r="P434" t="b">
        <v>0</v>
      </c>
      <c r="Q434">
        <v>138261413</v>
      </c>
      <c r="R434" t="s">
        <v>150</v>
      </c>
      <c r="S434">
        <v>1E-3</v>
      </c>
      <c r="T434" t="s">
        <v>184</v>
      </c>
      <c r="U434">
        <v>2018</v>
      </c>
      <c r="V434" t="s">
        <v>151</v>
      </c>
      <c r="W434" t="s">
        <v>188</v>
      </c>
      <c r="X434" t="s">
        <v>189</v>
      </c>
      <c r="Y434" t="s">
        <v>155</v>
      </c>
      <c r="Z434">
        <v>636400</v>
      </c>
      <c r="AA434">
        <v>291600</v>
      </c>
      <c r="AB434">
        <v>1.4791973795069699</v>
      </c>
      <c r="AC434">
        <v>52.471107816141703</v>
      </c>
    </row>
    <row r="435" spans="1:29">
      <c r="A435" t="s">
        <v>198</v>
      </c>
      <c r="B435">
        <v>7299</v>
      </c>
      <c r="C435">
        <v>2019485</v>
      </c>
      <c r="D435" t="s">
        <v>164</v>
      </c>
      <c r="E435" t="s">
        <v>126</v>
      </c>
      <c r="F435" t="s">
        <v>179</v>
      </c>
      <c r="G435" t="s">
        <v>118</v>
      </c>
      <c r="H435" s="1">
        <v>44827.495833333334</v>
      </c>
      <c r="I435" t="s">
        <v>180</v>
      </c>
      <c r="J435" t="s">
        <v>116</v>
      </c>
      <c r="K435" t="s">
        <v>199</v>
      </c>
      <c r="L435" t="s">
        <v>200</v>
      </c>
      <c r="M435" t="s">
        <v>183</v>
      </c>
      <c r="N435">
        <v>7.8E-2</v>
      </c>
      <c r="O435" t="s">
        <v>149</v>
      </c>
      <c r="P435" t="b">
        <v>0</v>
      </c>
      <c r="Q435">
        <v>138261413</v>
      </c>
      <c r="R435" t="s">
        <v>150</v>
      </c>
      <c r="S435">
        <v>1E-3</v>
      </c>
      <c r="T435" t="s">
        <v>184</v>
      </c>
      <c r="U435">
        <v>2022</v>
      </c>
      <c r="V435" t="s">
        <v>151</v>
      </c>
      <c r="W435" t="s">
        <v>201</v>
      </c>
      <c r="X435" t="s">
        <v>202</v>
      </c>
      <c r="Y435" t="s">
        <v>155</v>
      </c>
      <c r="Z435">
        <v>516100</v>
      </c>
      <c r="AA435">
        <v>253300</v>
      </c>
      <c r="AB435">
        <v>-0.30395486908298303</v>
      </c>
      <c r="AC435">
        <v>52.1657659569386</v>
      </c>
    </row>
    <row r="436" spans="1:29">
      <c r="A436" t="s">
        <v>227</v>
      </c>
      <c r="B436">
        <v>7299</v>
      </c>
      <c r="C436">
        <v>1465959</v>
      </c>
      <c r="D436" t="s">
        <v>164</v>
      </c>
      <c r="E436" t="s">
        <v>126</v>
      </c>
      <c r="F436" t="s">
        <v>205</v>
      </c>
      <c r="G436" t="s">
        <v>112</v>
      </c>
      <c r="H436" s="1">
        <v>43369.613888888889</v>
      </c>
      <c r="I436" t="s">
        <v>180</v>
      </c>
      <c r="J436" t="s">
        <v>116</v>
      </c>
      <c r="K436" t="s">
        <v>228</v>
      </c>
      <c r="L436" t="s">
        <v>229</v>
      </c>
      <c r="M436" t="s">
        <v>183</v>
      </c>
      <c r="N436">
        <v>2.8000000000000001E-2</v>
      </c>
      <c r="O436" t="s">
        <v>149</v>
      </c>
      <c r="P436" t="b">
        <v>0</v>
      </c>
      <c r="Q436">
        <v>138261413</v>
      </c>
      <c r="R436" t="s">
        <v>150</v>
      </c>
      <c r="S436">
        <v>1E-3</v>
      </c>
      <c r="T436" t="s">
        <v>184</v>
      </c>
      <c r="U436">
        <v>2018</v>
      </c>
      <c r="V436" t="s">
        <v>151</v>
      </c>
      <c r="W436" t="s">
        <v>230</v>
      </c>
      <c r="X436" t="s">
        <v>231</v>
      </c>
      <c r="Y436" t="s">
        <v>155</v>
      </c>
      <c r="Z436">
        <v>518152</v>
      </c>
      <c r="AA436">
        <v>129091</v>
      </c>
      <c r="AB436">
        <v>-0.31579157460538898</v>
      </c>
      <c r="AC436">
        <v>51.049025494650301</v>
      </c>
    </row>
    <row r="437" spans="1:29">
      <c r="A437" t="s">
        <v>178</v>
      </c>
      <c r="B437">
        <v>7299</v>
      </c>
      <c r="C437">
        <v>1799692</v>
      </c>
      <c r="D437" t="s">
        <v>164</v>
      </c>
      <c r="E437" t="s">
        <v>126</v>
      </c>
      <c r="F437" t="s">
        <v>179</v>
      </c>
      <c r="G437" t="s">
        <v>118</v>
      </c>
      <c r="H437" s="1">
        <v>42163.572222222225</v>
      </c>
      <c r="I437" t="s">
        <v>180</v>
      </c>
      <c r="J437" t="s">
        <v>116</v>
      </c>
      <c r="K437" t="s">
        <v>181</v>
      </c>
      <c r="L437" t="s">
        <v>182</v>
      </c>
      <c r="M437" t="s">
        <v>183</v>
      </c>
      <c r="N437">
        <v>1.0999999999999999E-2</v>
      </c>
      <c r="O437" t="s">
        <v>149</v>
      </c>
      <c r="P437" t="b">
        <v>0</v>
      </c>
      <c r="Q437">
        <v>138261413</v>
      </c>
      <c r="R437" t="s">
        <v>150</v>
      </c>
      <c r="S437">
        <v>1E-3</v>
      </c>
      <c r="T437" t="s">
        <v>184</v>
      </c>
      <c r="U437">
        <v>2015</v>
      </c>
      <c r="V437" t="s">
        <v>151</v>
      </c>
      <c r="W437" t="s">
        <v>185</v>
      </c>
      <c r="X437" t="s">
        <v>186</v>
      </c>
      <c r="Y437" t="s">
        <v>155</v>
      </c>
      <c r="Z437">
        <v>620600</v>
      </c>
      <c r="AA437">
        <v>309500</v>
      </c>
      <c r="AB437">
        <v>1.2588812496391699</v>
      </c>
      <c r="AC437">
        <v>52.638374352215699</v>
      </c>
    </row>
    <row r="438" spans="1:29">
      <c r="A438" t="s">
        <v>178</v>
      </c>
      <c r="B438">
        <v>7299</v>
      </c>
      <c r="C438">
        <v>1917916</v>
      </c>
      <c r="D438" t="s">
        <v>164</v>
      </c>
      <c r="E438" t="s">
        <v>126</v>
      </c>
      <c r="F438" t="s">
        <v>179</v>
      </c>
      <c r="G438" t="s">
        <v>118</v>
      </c>
      <c r="H438" s="1">
        <v>43413.490277777775</v>
      </c>
      <c r="I438" t="s">
        <v>180</v>
      </c>
      <c r="J438" t="s">
        <v>116</v>
      </c>
      <c r="K438" t="s">
        <v>181</v>
      </c>
      <c r="L438" t="s">
        <v>182</v>
      </c>
      <c r="M438" t="s">
        <v>183</v>
      </c>
      <c r="N438">
        <v>8.8999999999999999E-3</v>
      </c>
      <c r="O438" t="s">
        <v>149</v>
      </c>
      <c r="P438" t="b">
        <v>0</v>
      </c>
      <c r="Q438">
        <v>138261413</v>
      </c>
      <c r="R438" t="s">
        <v>150</v>
      </c>
      <c r="S438">
        <v>1E-3</v>
      </c>
      <c r="T438" t="s">
        <v>184</v>
      </c>
      <c r="U438">
        <v>2018</v>
      </c>
      <c r="V438" t="s">
        <v>151</v>
      </c>
      <c r="W438" t="s">
        <v>185</v>
      </c>
      <c r="X438" t="s">
        <v>186</v>
      </c>
      <c r="Y438" t="s">
        <v>155</v>
      </c>
      <c r="Z438">
        <v>620600</v>
      </c>
      <c r="AA438">
        <v>309500</v>
      </c>
      <c r="AB438">
        <v>1.2588812496391699</v>
      </c>
      <c r="AC438">
        <v>52.638374352215699</v>
      </c>
    </row>
    <row r="439" spans="1:29">
      <c r="A439" t="s">
        <v>203</v>
      </c>
      <c r="B439">
        <v>7299</v>
      </c>
      <c r="C439">
        <v>1832543</v>
      </c>
      <c r="D439" t="s">
        <v>164</v>
      </c>
      <c r="E439" t="s">
        <v>126</v>
      </c>
      <c r="F439" t="s">
        <v>179</v>
      </c>
      <c r="G439" t="s">
        <v>118</v>
      </c>
      <c r="H439" s="1">
        <v>42508.563888888886</v>
      </c>
      <c r="I439" t="s">
        <v>180</v>
      </c>
      <c r="J439" t="s">
        <v>116</v>
      </c>
      <c r="K439" t="s">
        <v>146</v>
      </c>
      <c r="L439" t="s">
        <v>147</v>
      </c>
      <c r="M439" t="s">
        <v>183</v>
      </c>
      <c r="N439">
        <v>4.2000000000000003E-2</v>
      </c>
      <c r="O439" t="s">
        <v>149</v>
      </c>
      <c r="P439" t="b">
        <v>0</v>
      </c>
      <c r="Q439">
        <v>138261413</v>
      </c>
      <c r="R439" t="s">
        <v>150</v>
      </c>
      <c r="S439">
        <v>1E-3</v>
      </c>
      <c r="T439" t="s">
        <v>184</v>
      </c>
      <c r="U439">
        <v>2016</v>
      </c>
      <c r="V439" t="s">
        <v>151</v>
      </c>
      <c r="W439" t="s">
        <v>204</v>
      </c>
      <c r="X439" t="s">
        <v>154</v>
      </c>
      <c r="Y439" t="s">
        <v>155</v>
      </c>
      <c r="Z439">
        <v>507500</v>
      </c>
      <c r="AA439">
        <v>299100</v>
      </c>
      <c r="AB439">
        <v>-0.41497245145673001</v>
      </c>
      <c r="AC439">
        <v>52.579097446717</v>
      </c>
    </row>
    <row r="440" spans="1:29">
      <c r="A440" t="s">
        <v>198</v>
      </c>
      <c r="B440">
        <v>7299</v>
      </c>
      <c r="C440">
        <v>1829577</v>
      </c>
      <c r="D440" t="s">
        <v>164</v>
      </c>
      <c r="E440" t="s">
        <v>126</v>
      </c>
      <c r="F440" t="s">
        <v>179</v>
      </c>
      <c r="G440" t="s">
        <v>118</v>
      </c>
      <c r="H440" s="1">
        <v>42479.70208333333</v>
      </c>
      <c r="I440" t="s">
        <v>180</v>
      </c>
      <c r="J440" t="s">
        <v>116</v>
      </c>
      <c r="K440" t="s">
        <v>199</v>
      </c>
      <c r="L440" t="s">
        <v>200</v>
      </c>
      <c r="M440" t="s">
        <v>183</v>
      </c>
      <c r="N440">
        <v>5.2999999999999999E-2</v>
      </c>
      <c r="O440" t="s">
        <v>149</v>
      </c>
      <c r="P440" t="b">
        <v>0</v>
      </c>
      <c r="Q440">
        <v>138261413</v>
      </c>
      <c r="R440" t="s">
        <v>150</v>
      </c>
      <c r="S440">
        <v>1E-3</v>
      </c>
      <c r="T440" t="s">
        <v>184</v>
      </c>
      <c r="U440">
        <v>2016</v>
      </c>
      <c r="V440" t="s">
        <v>151</v>
      </c>
      <c r="W440" t="s">
        <v>201</v>
      </c>
      <c r="X440" t="s">
        <v>202</v>
      </c>
      <c r="Y440" t="s">
        <v>155</v>
      </c>
      <c r="Z440">
        <v>516100</v>
      </c>
      <c r="AA440">
        <v>253300</v>
      </c>
      <c r="AB440">
        <v>-0.30395486908298303</v>
      </c>
      <c r="AC440">
        <v>52.1657659569386</v>
      </c>
    </row>
    <row r="441" spans="1:29">
      <c r="A441" t="s">
        <v>187</v>
      </c>
      <c r="B441">
        <v>7299</v>
      </c>
      <c r="C441">
        <v>1801827</v>
      </c>
      <c r="D441" t="s">
        <v>164</v>
      </c>
      <c r="E441" t="s">
        <v>126</v>
      </c>
      <c r="F441" t="s">
        <v>179</v>
      </c>
      <c r="G441" t="s">
        <v>118</v>
      </c>
      <c r="H441" s="1">
        <v>42184.382638888892</v>
      </c>
      <c r="I441" t="s">
        <v>180</v>
      </c>
      <c r="J441" t="s">
        <v>116</v>
      </c>
      <c r="K441" t="s">
        <v>181</v>
      </c>
      <c r="L441" t="s">
        <v>182</v>
      </c>
      <c r="M441" t="s">
        <v>183</v>
      </c>
      <c r="N441">
        <v>8.9999999999999993E-3</v>
      </c>
      <c r="O441" t="s">
        <v>149</v>
      </c>
      <c r="P441" t="b">
        <v>0</v>
      </c>
      <c r="Q441">
        <v>138261413</v>
      </c>
      <c r="R441" t="s">
        <v>150</v>
      </c>
      <c r="S441">
        <v>1E-3</v>
      </c>
      <c r="T441" t="s">
        <v>184</v>
      </c>
      <c r="U441">
        <v>2015</v>
      </c>
      <c r="V441" t="s">
        <v>151</v>
      </c>
      <c r="W441" t="s">
        <v>188</v>
      </c>
      <c r="X441" t="s">
        <v>189</v>
      </c>
      <c r="Y441" t="s">
        <v>155</v>
      </c>
      <c r="Z441">
        <v>636400</v>
      </c>
      <c r="AA441">
        <v>291600</v>
      </c>
      <c r="AB441">
        <v>1.4791973795069699</v>
      </c>
      <c r="AC441">
        <v>52.471107816141703</v>
      </c>
    </row>
    <row r="442" spans="1:29">
      <c r="A442" t="s">
        <v>206</v>
      </c>
      <c r="B442">
        <v>7299</v>
      </c>
      <c r="C442">
        <v>2029706</v>
      </c>
      <c r="D442" t="s">
        <v>164</v>
      </c>
      <c r="E442" t="s">
        <v>126</v>
      </c>
      <c r="F442" t="s">
        <v>179</v>
      </c>
      <c r="G442" t="s">
        <v>118</v>
      </c>
      <c r="H442" s="1">
        <v>44965.431944444441</v>
      </c>
      <c r="I442" t="s">
        <v>180</v>
      </c>
      <c r="J442" t="s">
        <v>116</v>
      </c>
      <c r="K442" t="s">
        <v>199</v>
      </c>
      <c r="L442" t="s">
        <v>200</v>
      </c>
      <c r="M442" t="s">
        <v>148</v>
      </c>
      <c r="N442">
        <v>2.7E-2</v>
      </c>
      <c r="O442" t="s">
        <v>149</v>
      </c>
      <c r="P442" t="b">
        <v>0</v>
      </c>
      <c r="Q442">
        <v>138261413</v>
      </c>
      <c r="R442" t="s">
        <v>150</v>
      </c>
      <c r="S442">
        <v>1E-3</v>
      </c>
      <c r="T442" t="s">
        <v>184</v>
      </c>
      <c r="U442">
        <v>2023</v>
      </c>
      <c r="V442" t="s">
        <v>151</v>
      </c>
      <c r="W442" t="s">
        <v>207</v>
      </c>
      <c r="X442" t="s">
        <v>208</v>
      </c>
      <c r="Y442" t="s">
        <v>155</v>
      </c>
      <c r="Z442">
        <v>515935</v>
      </c>
      <c r="AA442">
        <v>253417</v>
      </c>
      <c r="AB442">
        <v>-0.30632621725807402</v>
      </c>
      <c r="AC442">
        <v>52.1668520239771</v>
      </c>
    </row>
    <row r="443" spans="1:29">
      <c r="A443" t="s">
        <v>190</v>
      </c>
      <c r="B443">
        <v>7299</v>
      </c>
      <c r="C443">
        <v>4661678</v>
      </c>
      <c r="D443" t="s">
        <v>164</v>
      </c>
      <c r="E443" t="s">
        <v>126</v>
      </c>
      <c r="F443" t="s">
        <v>179</v>
      </c>
      <c r="G443" t="s">
        <v>118</v>
      </c>
      <c r="H443" s="1">
        <v>42656.549305555556</v>
      </c>
      <c r="I443" t="s">
        <v>191</v>
      </c>
      <c r="J443" t="s">
        <v>119</v>
      </c>
      <c r="K443" t="s">
        <v>192</v>
      </c>
      <c r="L443" t="s">
        <v>193</v>
      </c>
      <c r="M443" t="s">
        <v>183</v>
      </c>
      <c r="N443">
        <v>5.0000000000000001E-3</v>
      </c>
      <c r="O443" t="s">
        <v>149</v>
      </c>
      <c r="P443" t="b">
        <v>0</v>
      </c>
      <c r="Q443">
        <v>138261413</v>
      </c>
      <c r="R443" t="s">
        <v>150</v>
      </c>
      <c r="S443">
        <v>1E-3</v>
      </c>
      <c r="T443" t="s">
        <v>184</v>
      </c>
      <c r="U443">
        <v>2016</v>
      </c>
      <c r="V443" t="s">
        <v>151</v>
      </c>
      <c r="W443" t="s">
        <v>194</v>
      </c>
      <c r="X443" t="s">
        <v>195</v>
      </c>
      <c r="Y443" t="s">
        <v>155</v>
      </c>
      <c r="Z443">
        <v>357000</v>
      </c>
      <c r="AA443">
        <v>237460</v>
      </c>
      <c r="AB443">
        <v>-2.62823009845419</v>
      </c>
      <c r="AC443">
        <v>52.033868710239098</v>
      </c>
    </row>
    <row r="444" spans="1:29">
      <c r="A444" t="s">
        <v>178</v>
      </c>
      <c r="B444">
        <v>7299</v>
      </c>
      <c r="C444">
        <v>1913093</v>
      </c>
      <c r="D444" t="s">
        <v>164</v>
      </c>
      <c r="E444" t="s">
        <v>126</v>
      </c>
      <c r="F444" t="s">
        <v>179</v>
      </c>
      <c r="G444" t="s">
        <v>118</v>
      </c>
      <c r="H444" s="1">
        <v>43367.671527777777</v>
      </c>
      <c r="I444" t="s">
        <v>180</v>
      </c>
      <c r="J444" t="s">
        <v>116</v>
      </c>
      <c r="K444" t="s">
        <v>181</v>
      </c>
      <c r="L444" t="s">
        <v>182</v>
      </c>
      <c r="M444" t="s">
        <v>183</v>
      </c>
      <c r="N444">
        <v>0.01</v>
      </c>
      <c r="O444" t="s">
        <v>149</v>
      </c>
      <c r="P444" t="b">
        <v>0</v>
      </c>
      <c r="Q444">
        <v>138261413</v>
      </c>
      <c r="R444" t="s">
        <v>150</v>
      </c>
      <c r="S444">
        <v>1E-3</v>
      </c>
      <c r="T444" t="s">
        <v>184</v>
      </c>
      <c r="U444">
        <v>2018</v>
      </c>
      <c r="V444" t="s">
        <v>151</v>
      </c>
      <c r="W444" t="s">
        <v>185</v>
      </c>
      <c r="X444" t="s">
        <v>186</v>
      </c>
      <c r="Y444" t="s">
        <v>155</v>
      </c>
      <c r="Z444">
        <v>620600</v>
      </c>
      <c r="AA444">
        <v>309500</v>
      </c>
      <c r="AB444">
        <v>1.2588812496391699</v>
      </c>
      <c r="AC444">
        <v>52.638374352215699</v>
      </c>
    </row>
    <row r="445" spans="1:29">
      <c r="A445" t="s">
        <v>203</v>
      </c>
      <c r="B445">
        <v>7299</v>
      </c>
      <c r="C445">
        <v>1908537</v>
      </c>
      <c r="D445" t="s">
        <v>164</v>
      </c>
      <c r="E445" t="s">
        <v>126</v>
      </c>
      <c r="F445" t="s">
        <v>179</v>
      </c>
      <c r="G445" t="s">
        <v>118</v>
      </c>
      <c r="H445" s="1">
        <v>43307.51666666667</v>
      </c>
      <c r="I445" t="s">
        <v>180</v>
      </c>
      <c r="J445" t="s">
        <v>116</v>
      </c>
      <c r="K445" t="s">
        <v>146</v>
      </c>
      <c r="L445" t="s">
        <v>147</v>
      </c>
      <c r="M445" t="s">
        <v>183</v>
      </c>
      <c r="N445">
        <v>3.6999999999999998E-2</v>
      </c>
      <c r="O445" t="s">
        <v>149</v>
      </c>
      <c r="P445" t="b">
        <v>0</v>
      </c>
      <c r="Q445">
        <v>138261413</v>
      </c>
      <c r="R445" t="s">
        <v>150</v>
      </c>
      <c r="S445">
        <v>1E-3</v>
      </c>
      <c r="T445" t="s">
        <v>184</v>
      </c>
      <c r="U445">
        <v>2018</v>
      </c>
      <c r="V445" t="s">
        <v>151</v>
      </c>
      <c r="W445" t="s">
        <v>204</v>
      </c>
      <c r="X445" t="s">
        <v>154</v>
      </c>
      <c r="Y445" t="s">
        <v>155</v>
      </c>
      <c r="Z445">
        <v>507500</v>
      </c>
      <c r="AA445">
        <v>299100</v>
      </c>
      <c r="AB445">
        <v>-0.41497245145673001</v>
      </c>
      <c r="AC445">
        <v>52.579097446717</v>
      </c>
    </row>
    <row r="446" spans="1:29">
      <c r="A446" t="s">
        <v>187</v>
      </c>
      <c r="B446">
        <v>7299</v>
      </c>
      <c r="C446">
        <v>1805045</v>
      </c>
      <c r="D446" t="s">
        <v>164</v>
      </c>
      <c r="E446" t="s">
        <v>126</v>
      </c>
      <c r="F446" t="s">
        <v>179</v>
      </c>
      <c r="G446" t="s">
        <v>118</v>
      </c>
      <c r="H446" s="1">
        <v>42215.354166666664</v>
      </c>
      <c r="I446" t="s">
        <v>180</v>
      </c>
      <c r="J446" t="s">
        <v>116</v>
      </c>
      <c r="K446" t="s">
        <v>181</v>
      </c>
      <c r="L446" t="s">
        <v>182</v>
      </c>
      <c r="M446" t="s">
        <v>183</v>
      </c>
      <c r="N446">
        <v>1.4E-2</v>
      </c>
      <c r="O446" t="s">
        <v>149</v>
      </c>
      <c r="P446" t="b">
        <v>0</v>
      </c>
      <c r="Q446">
        <v>138261413</v>
      </c>
      <c r="R446" t="s">
        <v>150</v>
      </c>
      <c r="S446">
        <v>1E-3</v>
      </c>
      <c r="T446" t="s">
        <v>184</v>
      </c>
      <c r="U446">
        <v>2015</v>
      </c>
      <c r="V446" t="s">
        <v>151</v>
      </c>
      <c r="W446" t="s">
        <v>188</v>
      </c>
      <c r="X446" t="s">
        <v>189</v>
      </c>
      <c r="Y446" t="s">
        <v>155</v>
      </c>
      <c r="Z446">
        <v>636400</v>
      </c>
      <c r="AA446">
        <v>291600</v>
      </c>
      <c r="AB446">
        <v>1.4791973795069699</v>
      </c>
      <c r="AC446">
        <v>52.471107816141703</v>
      </c>
    </row>
    <row r="447" spans="1:29">
      <c r="A447" t="s">
        <v>219</v>
      </c>
      <c r="B447">
        <v>7299</v>
      </c>
      <c r="C447">
        <v>1595356</v>
      </c>
      <c r="D447" t="s">
        <v>164</v>
      </c>
      <c r="E447" t="s">
        <v>126</v>
      </c>
      <c r="F447" t="s">
        <v>205</v>
      </c>
      <c r="G447" t="s">
        <v>112</v>
      </c>
      <c r="H447" s="1">
        <v>44998.619444444441</v>
      </c>
      <c r="I447" t="s">
        <v>180</v>
      </c>
      <c r="J447" t="s">
        <v>116</v>
      </c>
      <c r="K447" t="s">
        <v>220</v>
      </c>
      <c r="L447" t="s">
        <v>221</v>
      </c>
      <c r="M447" t="s">
        <v>148</v>
      </c>
      <c r="N447">
        <v>4.5999999999999999E-2</v>
      </c>
      <c r="O447" t="s">
        <v>149</v>
      </c>
      <c r="P447" t="b">
        <v>0</v>
      </c>
      <c r="Q447">
        <v>138261413</v>
      </c>
      <c r="R447" t="s">
        <v>150</v>
      </c>
      <c r="S447">
        <v>1E-3</v>
      </c>
      <c r="T447" t="s">
        <v>184</v>
      </c>
      <c r="U447">
        <v>2023</v>
      </c>
      <c r="V447" t="s">
        <v>151</v>
      </c>
      <c r="W447" t="s">
        <v>222</v>
      </c>
      <c r="X447" t="s">
        <v>223</v>
      </c>
      <c r="Y447" t="s">
        <v>155</v>
      </c>
      <c r="Z447">
        <v>559400</v>
      </c>
      <c r="AA447">
        <v>142800</v>
      </c>
      <c r="AB447">
        <v>0.27827943679790101</v>
      </c>
      <c r="AC447">
        <v>51.162245506364997</v>
      </c>
    </row>
    <row r="448" spans="1:29">
      <c r="A448" t="s">
        <v>196</v>
      </c>
      <c r="B448">
        <v>7299</v>
      </c>
      <c r="C448">
        <v>1790725</v>
      </c>
      <c r="D448" t="s">
        <v>164</v>
      </c>
      <c r="E448" t="s">
        <v>126</v>
      </c>
      <c r="F448" t="s">
        <v>179</v>
      </c>
      <c r="G448" t="s">
        <v>118</v>
      </c>
      <c r="H448" s="1">
        <v>42075.407638888886</v>
      </c>
      <c r="I448" t="s">
        <v>180</v>
      </c>
      <c r="J448" t="s">
        <v>116</v>
      </c>
      <c r="K448" t="s">
        <v>181</v>
      </c>
      <c r="L448" t="s">
        <v>182</v>
      </c>
      <c r="M448" t="s">
        <v>183</v>
      </c>
      <c r="N448">
        <v>8.9999999999999993E-3</v>
      </c>
      <c r="O448" t="s">
        <v>149</v>
      </c>
      <c r="P448" t="b">
        <v>0</v>
      </c>
      <c r="Q448">
        <v>138261413</v>
      </c>
      <c r="R448" t="s">
        <v>150</v>
      </c>
      <c r="S448">
        <v>1E-3</v>
      </c>
      <c r="T448" t="s">
        <v>184</v>
      </c>
      <c r="U448">
        <v>2015</v>
      </c>
      <c r="V448" t="s">
        <v>151</v>
      </c>
      <c r="W448" t="s">
        <v>197</v>
      </c>
      <c r="X448" t="s">
        <v>186</v>
      </c>
      <c r="Y448" t="s">
        <v>155</v>
      </c>
      <c r="Z448">
        <v>624300</v>
      </c>
      <c r="AA448">
        <v>306800</v>
      </c>
      <c r="AB448">
        <v>1.3116346710660201</v>
      </c>
      <c r="AC448">
        <v>52.6126273253455</v>
      </c>
    </row>
    <row r="449" spans="1:29">
      <c r="A449" t="s">
        <v>203</v>
      </c>
      <c r="B449">
        <v>7299</v>
      </c>
      <c r="C449">
        <v>1868454</v>
      </c>
      <c r="D449" t="s">
        <v>164</v>
      </c>
      <c r="E449" t="s">
        <v>126</v>
      </c>
      <c r="F449" t="s">
        <v>179</v>
      </c>
      <c r="G449" t="s">
        <v>118</v>
      </c>
      <c r="H449" s="1">
        <v>42836.511111111111</v>
      </c>
      <c r="I449" t="s">
        <v>180</v>
      </c>
      <c r="J449" t="s">
        <v>116</v>
      </c>
      <c r="K449" t="s">
        <v>146</v>
      </c>
      <c r="L449" t="s">
        <v>147</v>
      </c>
      <c r="M449" t="s">
        <v>183</v>
      </c>
      <c r="N449">
        <v>4.9000000000000002E-2</v>
      </c>
      <c r="O449" t="s">
        <v>149</v>
      </c>
      <c r="P449" t="b">
        <v>0</v>
      </c>
      <c r="Q449">
        <v>138261413</v>
      </c>
      <c r="R449" t="s">
        <v>150</v>
      </c>
      <c r="S449">
        <v>1E-3</v>
      </c>
      <c r="T449" t="s">
        <v>184</v>
      </c>
      <c r="U449">
        <v>2017</v>
      </c>
      <c r="V449" t="s">
        <v>151</v>
      </c>
      <c r="W449" t="s">
        <v>204</v>
      </c>
      <c r="X449" t="s">
        <v>154</v>
      </c>
      <c r="Y449" t="s">
        <v>155</v>
      </c>
      <c r="Z449">
        <v>507500</v>
      </c>
      <c r="AA449">
        <v>299100</v>
      </c>
      <c r="AB449">
        <v>-0.41497245145673001</v>
      </c>
      <c r="AC449">
        <v>52.579097446717</v>
      </c>
    </row>
    <row r="450" spans="1:29">
      <c r="A450" t="s">
        <v>206</v>
      </c>
      <c r="B450">
        <v>7299</v>
      </c>
      <c r="C450">
        <v>1984436</v>
      </c>
      <c r="D450" t="s">
        <v>164</v>
      </c>
      <c r="E450" t="s">
        <v>126</v>
      </c>
      <c r="F450" t="s">
        <v>179</v>
      </c>
      <c r="G450" t="s">
        <v>118</v>
      </c>
      <c r="H450" s="1">
        <v>44362.442361111112</v>
      </c>
      <c r="I450" t="s">
        <v>180</v>
      </c>
      <c r="J450" t="s">
        <v>116</v>
      </c>
      <c r="K450" t="s">
        <v>199</v>
      </c>
      <c r="L450" t="s">
        <v>200</v>
      </c>
      <c r="M450" t="s">
        <v>183</v>
      </c>
      <c r="N450">
        <v>0.03</v>
      </c>
      <c r="O450" t="s">
        <v>149</v>
      </c>
      <c r="P450" t="b">
        <v>0</v>
      </c>
      <c r="Q450">
        <v>138261413</v>
      </c>
      <c r="R450" t="s">
        <v>150</v>
      </c>
      <c r="S450">
        <v>1E-3</v>
      </c>
      <c r="T450" t="s">
        <v>184</v>
      </c>
      <c r="U450">
        <v>2021</v>
      </c>
      <c r="V450" t="s">
        <v>151</v>
      </c>
      <c r="W450" t="s">
        <v>207</v>
      </c>
      <c r="X450" t="s">
        <v>208</v>
      </c>
      <c r="Y450" t="s">
        <v>155</v>
      </c>
      <c r="Z450">
        <v>515935</v>
      </c>
      <c r="AA450">
        <v>253417</v>
      </c>
      <c r="AB450">
        <v>-0.30632621725807402</v>
      </c>
      <c r="AC450">
        <v>52.1668520239771</v>
      </c>
    </row>
    <row r="451" spans="1:29">
      <c r="A451" t="s">
        <v>187</v>
      </c>
      <c r="B451">
        <v>7299</v>
      </c>
      <c r="C451">
        <v>1946926</v>
      </c>
      <c r="D451" t="s">
        <v>164</v>
      </c>
      <c r="E451" t="s">
        <v>126</v>
      </c>
      <c r="F451" t="s">
        <v>179</v>
      </c>
      <c r="G451" t="s">
        <v>118</v>
      </c>
      <c r="H451" s="1">
        <v>43755.388888888891</v>
      </c>
      <c r="I451" t="s">
        <v>180</v>
      </c>
      <c r="J451" t="s">
        <v>116</v>
      </c>
      <c r="K451" t="s">
        <v>181</v>
      </c>
      <c r="L451" t="s">
        <v>182</v>
      </c>
      <c r="M451" t="s">
        <v>183</v>
      </c>
      <c r="N451">
        <v>1.2E-2</v>
      </c>
      <c r="O451" t="s">
        <v>149</v>
      </c>
      <c r="P451" t="b">
        <v>0</v>
      </c>
      <c r="Q451">
        <v>138261413</v>
      </c>
      <c r="R451" t="s">
        <v>150</v>
      </c>
      <c r="S451">
        <v>1E-3</v>
      </c>
      <c r="T451" t="s">
        <v>184</v>
      </c>
      <c r="U451">
        <v>2019</v>
      </c>
      <c r="V451" t="s">
        <v>151</v>
      </c>
      <c r="W451" t="s">
        <v>188</v>
      </c>
      <c r="X451" t="s">
        <v>189</v>
      </c>
      <c r="Y451" t="s">
        <v>155</v>
      </c>
      <c r="Z451">
        <v>636400</v>
      </c>
      <c r="AA451">
        <v>291600</v>
      </c>
      <c r="AB451">
        <v>1.4791973795069699</v>
      </c>
      <c r="AC451">
        <v>52.471107816141703</v>
      </c>
    </row>
    <row r="452" spans="1:29">
      <c r="A452" t="s">
        <v>190</v>
      </c>
      <c r="B452">
        <v>7299</v>
      </c>
      <c r="C452">
        <v>4688151</v>
      </c>
      <c r="D452" t="s">
        <v>164</v>
      </c>
      <c r="E452" t="s">
        <v>126</v>
      </c>
      <c r="F452" t="s">
        <v>179</v>
      </c>
      <c r="G452" t="s">
        <v>118</v>
      </c>
      <c r="H452" s="1">
        <v>43011.583333333336</v>
      </c>
      <c r="I452" t="s">
        <v>191</v>
      </c>
      <c r="J452" t="s">
        <v>119</v>
      </c>
      <c r="K452" t="s">
        <v>192</v>
      </c>
      <c r="L452" t="s">
        <v>193</v>
      </c>
      <c r="M452" t="s">
        <v>183</v>
      </c>
      <c r="N452">
        <v>3.2000000000000002E-3</v>
      </c>
      <c r="O452" t="s">
        <v>149</v>
      </c>
      <c r="P452" t="b">
        <v>0</v>
      </c>
      <c r="Q452">
        <v>138261413</v>
      </c>
      <c r="R452" t="s">
        <v>150</v>
      </c>
      <c r="S452">
        <v>1E-3</v>
      </c>
      <c r="T452" t="s">
        <v>184</v>
      </c>
      <c r="U452">
        <v>2017</v>
      </c>
      <c r="V452" t="s">
        <v>151</v>
      </c>
      <c r="W452" t="s">
        <v>194</v>
      </c>
      <c r="X452" t="s">
        <v>195</v>
      </c>
      <c r="Y452" t="s">
        <v>155</v>
      </c>
      <c r="Z452">
        <v>357000</v>
      </c>
      <c r="AA452">
        <v>237460</v>
      </c>
      <c r="AB452">
        <v>-2.62823009845419</v>
      </c>
      <c r="AC452">
        <v>52.033868710239098</v>
      </c>
    </row>
    <row r="453" spans="1:29">
      <c r="A453" t="s">
        <v>206</v>
      </c>
      <c r="B453">
        <v>7299</v>
      </c>
      <c r="C453">
        <v>1956690</v>
      </c>
      <c r="D453" t="s">
        <v>164</v>
      </c>
      <c r="E453" t="s">
        <v>126</v>
      </c>
      <c r="F453" t="s">
        <v>179</v>
      </c>
      <c r="G453" t="s">
        <v>118</v>
      </c>
      <c r="H453" s="1">
        <v>43859.70416666667</v>
      </c>
      <c r="I453" t="s">
        <v>180</v>
      </c>
      <c r="J453" t="s">
        <v>116</v>
      </c>
      <c r="K453" t="s">
        <v>199</v>
      </c>
      <c r="L453" t="s">
        <v>200</v>
      </c>
      <c r="M453" t="s">
        <v>183</v>
      </c>
      <c r="N453">
        <v>1.4E-2</v>
      </c>
      <c r="O453" t="s">
        <v>149</v>
      </c>
      <c r="P453" t="b">
        <v>0</v>
      </c>
      <c r="Q453">
        <v>138261413</v>
      </c>
      <c r="R453" t="s">
        <v>150</v>
      </c>
      <c r="S453">
        <v>1E-3</v>
      </c>
      <c r="T453" t="s">
        <v>184</v>
      </c>
      <c r="U453">
        <v>2020</v>
      </c>
      <c r="V453" t="s">
        <v>151</v>
      </c>
      <c r="W453" t="s">
        <v>207</v>
      </c>
      <c r="X453" t="s">
        <v>208</v>
      </c>
      <c r="Y453" t="s">
        <v>155</v>
      </c>
      <c r="Z453">
        <v>515935</v>
      </c>
      <c r="AA453">
        <v>253417</v>
      </c>
      <c r="AB453">
        <v>-0.30632621725807402</v>
      </c>
      <c r="AC453">
        <v>52.1668520239771</v>
      </c>
    </row>
    <row r="454" spans="1:29">
      <c r="A454" t="s">
        <v>206</v>
      </c>
      <c r="B454">
        <v>7299</v>
      </c>
      <c r="C454">
        <v>2044577</v>
      </c>
      <c r="D454" t="s">
        <v>164</v>
      </c>
      <c r="E454" t="s">
        <v>126</v>
      </c>
      <c r="F454" t="s">
        <v>179</v>
      </c>
      <c r="G454" t="s">
        <v>118</v>
      </c>
      <c r="H454" s="1">
        <v>45141.533333333333</v>
      </c>
      <c r="I454" t="s">
        <v>180</v>
      </c>
      <c r="J454" t="s">
        <v>116</v>
      </c>
      <c r="K454" t="s">
        <v>199</v>
      </c>
      <c r="L454" t="s">
        <v>200</v>
      </c>
      <c r="M454" t="s">
        <v>183</v>
      </c>
      <c r="N454">
        <v>3.4000000000000002E-2</v>
      </c>
      <c r="O454" t="s">
        <v>149</v>
      </c>
      <c r="P454" t="b">
        <v>0</v>
      </c>
      <c r="Q454">
        <v>138261413</v>
      </c>
      <c r="R454" t="s">
        <v>150</v>
      </c>
      <c r="S454">
        <v>1E-3</v>
      </c>
      <c r="T454" t="s">
        <v>184</v>
      </c>
      <c r="U454">
        <v>2023</v>
      </c>
      <c r="V454" t="s">
        <v>151</v>
      </c>
      <c r="W454" t="s">
        <v>207</v>
      </c>
      <c r="X454" t="s">
        <v>208</v>
      </c>
      <c r="Y454" t="s">
        <v>155</v>
      </c>
      <c r="Z454">
        <v>515935</v>
      </c>
      <c r="AA454">
        <v>253417</v>
      </c>
      <c r="AB454">
        <v>-0.30632621725807402</v>
      </c>
      <c r="AC454">
        <v>52.1668520239771</v>
      </c>
    </row>
    <row r="455" spans="1:29">
      <c r="A455" t="s">
        <v>178</v>
      </c>
      <c r="B455">
        <v>7299</v>
      </c>
      <c r="C455">
        <v>1841607</v>
      </c>
      <c r="D455" t="s">
        <v>164</v>
      </c>
      <c r="E455" t="s">
        <v>126</v>
      </c>
      <c r="F455" t="s">
        <v>179</v>
      </c>
      <c r="G455" t="s">
        <v>118</v>
      </c>
      <c r="H455" s="1">
        <v>42593.414583333331</v>
      </c>
      <c r="I455" t="s">
        <v>180</v>
      </c>
      <c r="J455" t="s">
        <v>116</v>
      </c>
      <c r="K455" t="s">
        <v>181</v>
      </c>
      <c r="L455" t="s">
        <v>182</v>
      </c>
      <c r="M455" t="s">
        <v>183</v>
      </c>
      <c r="N455">
        <v>1.6E-2</v>
      </c>
      <c r="O455" t="s">
        <v>149</v>
      </c>
      <c r="P455" t="b">
        <v>0</v>
      </c>
      <c r="Q455">
        <v>138261413</v>
      </c>
      <c r="R455" t="s">
        <v>150</v>
      </c>
      <c r="S455">
        <v>1E-3</v>
      </c>
      <c r="T455" t="s">
        <v>184</v>
      </c>
      <c r="U455">
        <v>2016</v>
      </c>
      <c r="V455" t="s">
        <v>151</v>
      </c>
      <c r="W455" t="s">
        <v>185</v>
      </c>
      <c r="X455" t="s">
        <v>186</v>
      </c>
      <c r="Y455" t="s">
        <v>155</v>
      </c>
      <c r="Z455">
        <v>620600</v>
      </c>
      <c r="AA455">
        <v>309500</v>
      </c>
      <c r="AB455">
        <v>1.2588812496391699</v>
      </c>
      <c r="AC455">
        <v>52.638374352215699</v>
      </c>
    </row>
    <row r="456" spans="1:29">
      <c r="A456" t="s">
        <v>187</v>
      </c>
      <c r="B456">
        <v>7299</v>
      </c>
      <c r="C456">
        <v>1918183</v>
      </c>
      <c r="D456" t="s">
        <v>164</v>
      </c>
      <c r="E456" t="s">
        <v>126</v>
      </c>
      <c r="F456" t="s">
        <v>179</v>
      </c>
      <c r="G456" t="s">
        <v>118</v>
      </c>
      <c r="H456" s="1">
        <v>43419.333333333336</v>
      </c>
      <c r="I456" t="s">
        <v>180</v>
      </c>
      <c r="J456" t="s">
        <v>116</v>
      </c>
      <c r="K456" t="s">
        <v>181</v>
      </c>
      <c r="L456" t="s">
        <v>182</v>
      </c>
      <c r="M456" t="s">
        <v>183</v>
      </c>
      <c r="N456">
        <v>1.6E-2</v>
      </c>
      <c r="O456" t="s">
        <v>149</v>
      </c>
      <c r="P456" t="b">
        <v>0</v>
      </c>
      <c r="Q456">
        <v>138261413</v>
      </c>
      <c r="R456" t="s">
        <v>150</v>
      </c>
      <c r="S456">
        <v>1E-3</v>
      </c>
      <c r="T456" t="s">
        <v>184</v>
      </c>
      <c r="U456">
        <v>2018</v>
      </c>
      <c r="V456" t="s">
        <v>151</v>
      </c>
      <c r="W456" t="s">
        <v>188</v>
      </c>
      <c r="X456" t="s">
        <v>189</v>
      </c>
      <c r="Y456" t="s">
        <v>155</v>
      </c>
      <c r="Z456">
        <v>636400</v>
      </c>
      <c r="AA456">
        <v>291600</v>
      </c>
      <c r="AB456">
        <v>1.4791973795069699</v>
      </c>
      <c r="AC456">
        <v>52.471107816141703</v>
      </c>
    </row>
    <row r="457" spans="1:29">
      <c r="A457" t="s">
        <v>334</v>
      </c>
      <c r="B457">
        <v>7299</v>
      </c>
      <c r="C457">
        <v>4743231</v>
      </c>
      <c r="D457" t="s">
        <v>164</v>
      </c>
      <c r="E457" t="s">
        <v>126</v>
      </c>
      <c r="F457" t="s">
        <v>205</v>
      </c>
      <c r="G457" t="s">
        <v>112</v>
      </c>
      <c r="H457" s="1">
        <v>43790.431944444441</v>
      </c>
      <c r="I457" t="s">
        <v>180</v>
      </c>
      <c r="J457" t="s">
        <v>116</v>
      </c>
      <c r="K457" t="s">
        <v>192</v>
      </c>
      <c r="L457" t="s">
        <v>193</v>
      </c>
      <c r="M457" t="s">
        <v>183</v>
      </c>
      <c r="N457">
        <v>9.4000000000000004E-3</v>
      </c>
      <c r="O457" t="s">
        <v>149</v>
      </c>
      <c r="P457" t="b">
        <v>0</v>
      </c>
      <c r="Q457">
        <v>138261413</v>
      </c>
      <c r="R457" t="s">
        <v>150</v>
      </c>
      <c r="S457">
        <v>1E-3</v>
      </c>
      <c r="T457" t="s">
        <v>184</v>
      </c>
      <c r="U457">
        <v>2019</v>
      </c>
      <c r="V457" t="s">
        <v>151</v>
      </c>
      <c r="W457" t="s">
        <v>335</v>
      </c>
      <c r="X457" t="s">
        <v>281</v>
      </c>
      <c r="Y457" t="s">
        <v>155</v>
      </c>
      <c r="Z457">
        <v>403350</v>
      </c>
      <c r="AA457">
        <v>245150</v>
      </c>
      <c r="AB457">
        <v>-1.9525037440050701</v>
      </c>
      <c r="AC457">
        <v>52.104672977586198</v>
      </c>
    </row>
    <row r="458" spans="1:29">
      <c r="A458" t="s">
        <v>178</v>
      </c>
      <c r="B458">
        <v>7299</v>
      </c>
      <c r="C458">
        <v>1812383</v>
      </c>
      <c r="D458" t="s">
        <v>164</v>
      </c>
      <c r="E458" t="s">
        <v>126</v>
      </c>
      <c r="F458" t="s">
        <v>179</v>
      </c>
      <c r="G458" t="s">
        <v>118</v>
      </c>
      <c r="H458" s="1">
        <v>42292.527777777781</v>
      </c>
      <c r="I458" t="s">
        <v>180</v>
      </c>
      <c r="J458" t="s">
        <v>116</v>
      </c>
      <c r="K458" t="s">
        <v>181</v>
      </c>
      <c r="L458" t="s">
        <v>182</v>
      </c>
      <c r="M458" t="s">
        <v>183</v>
      </c>
      <c r="N458">
        <v>0.01</v>
      </c>
      <c r="O458" t="s">
        <v>149</v>
      </c>
      <c r="P458" t="b">
        <v>0</v>
      </c>
      <c r="Q458">
        <v>138261413</v>
      </c>
      <c r="R458" t="s">
        <v>150</v>
      </c>
      <c r="S458">
        <v>1E-3</v>
      </c>
      <c r="T458" t="s">
        <v>184</v>
      </c>
      <c r="U458">
        <v>2015</v>
      </c>
      <c r="V458" t="s">
        <v>151</v>
      </c>
      <c r="W458" t="s">
        <v>185</v>
      </c>
      <c r="X458" t="s">
        <v>186</v>
      </c>
      <c r="Y458" t="s">
        <v>155</v>
      </c>
      <c r="Z458">
        <v>620600</v>
      </c>
      <c r="AA458">
        <v>309500</v>
      </c>
      <c r="AB458">
        <v>1.2588812496391699</v>
      </c>
      <c r="AC458">
        <v>52.638374352215699</v>
      </c>
    </row>
    <row r="459" spans="1:29">
      <c r="A459" t="s">
        <v>247</v>
      </c>
      <c r="B459">
        <v>7299</v>
      </c>
      <c r="C459">
        <v>1519050</v>
      </c>
      <c r="D459" t="s">
        <v>164</v>
      </c>
      <c r="E459" t="s">
        <v>126</v>
      </c>
      <c r="F459" t="s">
        <v>205</v>
      </c>
      <c r="G459" t="s">
        <v>112</v>
      </c>
      <c r="H459" s="1">
        <v>43899.597222222219</v>
      </c>
      <c r="I459" t="s">
        <v>180</v>
      </c>
      <c r="J459" t="s">
        <v>116</v>
      </c>
      <c r="K459" t="s">
        <v>228</v>
      </c>
      <c r="L459" t="s">
        <v>229</v>
      </c>
      <c r="M459" t="s">
        <v>183</v>
      </c>
      <c r="N459">
        <v>3.3E-3</v>
      </c>
      <c r="O459" t="s">
        <v>149</v>
      </c>
      <c r="P459" t="b">
        <v>0</v>
      </c>
      <c r="Q459">
        <v>138261413</v>
      </c>
      <c r="R459" t="s">
        <v>150</v>
      </c>
      <c r="S459">
        <v>1E-3</v>
      </c>
      <c r="T459" t="s">
        <v>184</v>
      </c>
      <c r="U459">
        <v>2020</v>
      </c>
      <c r="V459" t="s">
        <v>151</v>
      </c>
      <c r="W459" t="s">
        <v>248</v>
      </c>
      <c r="X459" t="s">
        <v>249</v>
      </c>
      <c r="Y459" t="s">
        <v>155</v>
      </c>
      <c r="Z459">
        <v>435499</v>
      </c>
      <c r="AA459">
        <v>117847</v>
      </c>
      <c r="AB459">
        <v>-1.4959290530529701</v>
      </c>
      <c r="AC459">
        <v>50.958961874929102</v>
      </c>
    </row>
    <row r="460" spans="1:29">
      <c r="A460" t="s">
        <v>206</v>
      </c>
      <c r="B460">
        <v>7299</v>
      </c>
      <c r="C460">
        <v>2001295</v>
      </c>
      <c r="D460" t="s">
        <v>164</v>
      </c>
      <c r="E460" t="s">
        <v>126</v>
      </c>
      <c r="F460" t="s">
        <v>179</v>
      </c>
      <c r="G460" t="s">
        <v>118</v>
      </c>
      <c r="H460" s="1">
        <v>44587.560416666667</v>
      </c>
      <c r="I460" t="s">
        <v>180</v>
      </c>
      <c r="J460" t="s">
        <v>116</v>
      </c>
      <c r="K460" t="s">
        <v>199</v>
      </c>
      <c r="L460" t="s">
        <v>200</v>
      </c>
      <c r="M460" t="s">
        <v>148</v>
      </c>
      <c r="N460">
        <v>0.03</v>
      </c>
      <c r="O460" t="s">
        <v>149</v>
      </c>
      <c r="P460" t="b">
        <v>0</v>
      </c>
      <c r="Q460">
        <v>138261413</v>
      </c>
      <c r="R460" t="s">
        <v>150</v>
      </c>
      <c r="S460">
        <v>1E-3</v>
      </c>
      <c r="T460" t="s">
        <v>184</v>
      </c>
      <c r="U460">
        <v>2022</v>
      </c>
      <c r="V460" t="s">
        <v>151</v>
      </c>
      <c r="W460" t="s">
        <v>207</v>
      </c>
      <c r="X460" t="s">
        <v>208</v>
      </c>
      <c r="Y460" t="s">
        <v>155</v>
      </c>
      <c r="Z460">
        <v>515935</v>
      </c>
      <c r="AA460">
        <v>253417</v>
      </c>
      <c r="AB460">
        <v>-0.30632621725807402</v>
      </c>
      <c r="AC460">
        <v>52.1668520239771</v>
      </c>
    </row>
    <row r="461" spans="1:29">
      <c r="A461" t="s">
        <v>178</v>
      </c>
      <c r="B461">
        <v>7299</v>
      </c>
      <c r="C461">
        <v>1995441</v>
      </c>
      <c r="D461" t="s">
        <v>164</v>
      </c>
      <c r="E461" t="s">
        <v>126</v>
      </c>
      <c r="F461" t="s">
        <v>179</v>
      </c>
      <c r="G461" t="s">
        <v>118</v>
      </c>
      <c r="H461" s="1">
        <v>44505.623611111114</v>
      </c>
      <c r="I461" t="s">
        <v>180</v>
      </c>
      <c r="J461" t="s">
        <v>116</v>
      </c>
      <c r="K461" t="s">
        <v>181</v>
      </c>
      <c r="L461" t="s">
        <v>182</v>
      </c>
      <c r="M461" t="s">
        <v>183</v>
      </c>
      <c r="N461">
        <v>6.0000000000000001E-3</v>
      </c>
      <c r="O461" t="s">
        <v>149</v>
      </c>
      <c r="P461" t="b">
        <v>0</v>
      </c>
      <c r="Q461">
        <v>138261413</v>
      </c>
      <c r="R461" t="s">
        <v>150</v>
      </c>
      <c r="S461">
        <v>1E-3</v>
      </c>
      <c r="T461" t="s">
        <v>184</v>
      </c>
      <c r="U461">
        <v>2021</v>
      </c>
      <c r="V461" t="s">
        <v>151</v>
      </c>
      <c r="W461" t="s">
        <v>185</v>
      </c>
      <c r="X461" t="s">
        <v>186</v>
      </c>
      <c r="Y461" t="s">
        <v>155</v>
      </c>
      <c r="Z461">
        <v>620600</v>
      </c>
      <c r="AA461">
        <v>309500</v>
      </c>
      <c r="AB461">
        <v>1.2588812496391699</v>
      </c>
      <c r="AC461">
        <v>52.638374352215699</v>
      </c>
    </row>
    <row r="462" spans="1:29">
      <c r="A462" t="s">
        <v>224</v>
      </c>
      <c r="B462">
        <v>7299</v>
      </c>
      <c r="C462">
        <v>1955763</v>
      </c>
      <c r="D462" t="s">
        <v>164</v>
      </c>
      <c r="E462" t="s">
        <v>126</v>
      </c>
      <c r="F462" t="s">
        <v>179</v>
      </c>
      <c r="G462" t="s">
        <v>118</v>
      </c>
      <c r="H462" s="1">
        <v>43853.392361111109</v>
      </c>
      <c r="I462" t="s">
        <v>180</v>
      </c>
      <c r="J462" t="s">
        <v>116</v>
      </c>
      <c r="K462" t="s">
        <v>146</v>
      </c>
      <c r="L462" t="s">
        <v>147</v>
      </c>
      <c r="M462" t="s">
        <v>183</v>
      </c>
      <c r="N462">
        <v>2.3E-3</v>
      </c>
      <c r="O462" t="s">
        <v>149</v>
      </c>
      <c r="P462" t="b">
        <v>0</v>
      </c>
      <c r="Q462">
        <v>138261413</v>
      </c>
      <c r="R462" t="s">
        <v>150</v>
      </c>
      <c r="S462">
        <v>1E-3</v>
      </c>
      <c r="T462" t="s">
        <v>184</v>
      </c>
      <c r="U462">
        <v>2020</v>
      </c>
      <c r="V462" t="s">
        <v>151</v>
      </c>
      <c r="W462" t="s">
        <v>225</v>
      </c>
      <c r="X462" t="s">
        <v>226</v>
      </c>
      <c r="Y462" t="s">
        <v>155</v>
      </c>
      <c r="Z462">
        <v>500098</v>
      </c>
      <c r="AA462">
        <v>402866</v>
      </c>
      <c r="AB462">
        <v>-0.49196935841400102</v>
      </c>
      <c r="AC462">
        <v>53.512954618294103</v>
      </c>
    </row>
    <row r="463" spans="1:29">
      <c r="A463" t="s">
        <v>241</v>
      </c>
      <c r="B463">
        <v>7299</v>
      </c>
      <c r="C463">
        <v>1672976</v>
      </c>
      <c r="D463" t="s">
        <v>164</v>
      </c>
      <c r="E463" t="s">
        <v>126</v>
      </c>
      <c r="F463" t="s">
        <v>179</v>
      </c>
      <c r="G463" t="s">
        <v>118</v>
      </c>
      <c r="H463" s="1">
        <v>44264.529166666667</v>
      </c>
      <c r="I463" t="s">
        <v>180</v>
      </c>
      <c r="J463" t="s">
        <v>116</v>
      </c>
      <c r="K463" t="s">
        <v>165</v>
      </c>
      <c r="L463" t="s">
        <v>166</v>
      </c>
      <c r="M463" t="s">
        <v>183</v>
      </c>
      <c r="N463">
        <v>2.5999999999999999E-3</v>
      </c>
      <c r="O463" t="s">
        <v>149</v>
      </c>
      <c r="P463" t="b">
        <v>0</v>
      </c>
      <c r="Q463">
        <v>138261413</v>
      </c>
      <c r="R463" t="s">
        <v>150</v>
      </c>
      <c r="S463">
        <v>1E-3</v>
      </c>
      <c r="T463" t="s">
        <v>184</v>
      </c>
      <c r="U463">
        <v>2021</v>
      </c>
      <c r="V463" t="s">
        <v>151</v>
      </c>
      <c r="W463" t="s">
        <v>242</v>
      </c>
      <c r="X463" t="s">
        <v>243</v>
      </c>
      <c r="Y463" t="s">
        <v>155</v>
      </c>
      <c r="Z463">
        <v>456840</v>
      </c>
      <c r="AA463">
        <v>455364</v>
      </c>
      <c r="AB463">
        <v>-1.13455725358881</v>
      </c>
      <c r="AC463">
        <v>53.991201424557502</v>
      </c>
    </row>
    <row r="464" spans="1:29">
      <c r="A464" t="s">
        <v>241</v>
      </c>
      <c r="B464">
        <v>7299</v>
      </c>
      <c r="C464">
        <v>1620331</v>
      </c>
      <c r="D464" t="s">
        <v>164</v>
      </c>
      <c r="E464" t="s">
        <v>126</v>
      </c>
      <c r="F464" t="s">
        <v>179</v>
      </c>
      <c r="G464" t="s">
        <v>118</v>
      </c>
      <c r="H464" s="1">
        <v>43384.491666666669</v>
      </c>
      <c r="I464" t="s">
        <v>180</v>
      </c>
      <c r="J464" t="s">
        <v>116</v>
      </c>
      <c r="K464" t="s">
        <v>165</v>
      </c>
      <c r="L464" t="s">
        <v>166</v>
      </c>
      <c r="M464" t="s">
        <v>183</v>
      </c>
      <c r="N464">
        <v>6.0000000000000001E-3</v>
      </c>
      <c r="O464" t="s">
        <v>149</v>
      </c>
      <c r="P464" t="b">
        <v>0</v>
      </c>
      <c r="Q464">
        <v>138261413</v>
      </c>
      <c r="R464" t="s">
        <v>150</v>
      </c>
      <c r="S464">
        <v>1E-3</v>
      </c>
      <c r="T464" t="s">
        <v>184</v>
      </c>
      <c r="U464">
        <v>2018</v>
      </c>
      <c r="V464" t="s">
        <v>151</v>
      </c>
      <c r="W464" t="s">
        <v>242</v>
      </c>
      <c r="X464" t="s">
        <v>243</v>
      </c>
      <c r="Y464" t="s">
        <v>155</v>
      </c>
      <c r="Z464">
        <v>456840</v>
      </c>
      <c r="AA464">
        <v>455364</v>
      </c>
      <c r="AB464">
        <v>-1.13455725358881</v>
      </c>
      <c r="AC464">
        <v>53.991201424557502</v>
      </c>
    </row>
    <row r="465" spans="1:29">
      <c r="A465" t="s">
        <v>273</v>
      </c>
      <c r="B465">
        <v>7299</v>
      </c>
      <c r="C465">
        <v>2013647</v>
      </c>
      <c r="D465" t="s">
        <v>164</v>
      </c>
      <c r="E465" t="s">
        <v>126</v>
      </c>
      <c r="F465" t="s">
        <v>236</v>
      </c>
      <c r="G465" t="s">
        <v>115</v>
      </c>
      <c r="H465" s="1">
        <v>44746.536805555559</v>
      </c>
      <c r="I465" t="s">
        <v>180</v>
      </c>
      <c r="J465" t="s">
        <v>116</v>
      </c>
      <c r="K465" t="s">
        <v>146</v>
      </c>
      <c r="L465" t="s">
        <v>147</v>
      </c>
      <c r="M465" t="s">
        <v>183</v>
      </c>
      <c r="N465">
        <v>3.1E-2</v>
      </c>
      <c r="O465" t="s">
        <v>149</v>
      </c>
      <c r="P465" t="b">
        <v>0</v>
      </c>
      <c r="Q465">
        <v>138261413</v>
      </c>
      <c r="R465" t="s">
        <v>150</v>
      </c>
      <c r="S465">
        <v>1E-3</v>
      </c>
      <c r="T465" t="s">
        <v>184</v>
      </c>
      <c r="U465">
        <v>2022</v>
      </c>
      <c r="V465" t="s">
        <v>151</v>
      </c>
      <c r="W465" t="s">
        <v>274</v>
      </c>
      <c r="X465" t="s">
        <v>275</v>
      </c>
      <c r="Y465" t="s">
        <v>155</v>
      </c>
      <c r="Z465">
        <v>501547</v>
      </c>
      <c r="AA465">
        <v>370926</v>
      </c>
      <c r="AB465">
        <v>-0.48037495542409397</v>
      </c>
      <c r="AC465">
        <v>53.225682809836599</v>
      </c>
    </row>
    <row r="466" spans="1:29">
      <c r="A466" t="s">
        <v>178</v>
      </c>
      <c r="B466">
        <v>7299</v>
      </c>
      <c r="C466">
        <v>1781953</v>
      </c>
      <c r="D466" t="s">
        <v>164</v>
      </c>
      <c r="E466" t="s">
        <v>126</v>
      </c>
      <c r="F466" t="s">
        <v>179</v>
      </c>
      <c r="G466" t="s">
        <v>118</v>
      </c>
      <c r="H466" s="1">
        <v>41988.631944444445</v>
      </c>
      <c r="I466" t="s">
        <v>180</v>
      </c>
      <c r="J466" t="s">
        <v>116</v>
      </c>
      <c r="K466" t="s">
        <v>181</v>
      </c>
      <c r="L466" t="s">
        <v>182</v>
      </c>
      <c r="M466" t="s">
        <v>183</v>
      </c>
      <c r="N466">
        <v>8.0000000000000002E-3</v>
      </c>
      <c r="O466" t="s">
        <v>149</v>
      </c>
      <c r="P466" t="b">
        <v>0</v>
      </c>
      <c r="Q466">
        <v>138261413</v>
      </c>
      <c r="R466" t="s">
        <v>150</v>
      </c>
      <c r="S466">
        <v>1E-3</v>
      </c>
      <c r="T466" t="s">
        <v>184</v>
      </c>
      <c r="U466">
        <v>2014</v>
      </c>
      <c r="V466" t="s">
        <v>151</v>
      </c>
      <c r="W466" t="s">
        <v>185</v>
      </c>
      <c r="X466" t="s">
        <v>186</v>
      </c>
      <c r="Y466" t="s">
        <v>155</v>
      </c>
      <c r="Z466">
        <v>620600</v>
      </c>
      <c r="AA466">
        <v>309500</v>
      </c>
      <c r="AB466">
        <v>1.2588812496391699</v>
      </c>
      <c r="AC466">
        <v>52.638374352215699</v>
      </c>
    </row>
    <row r="467" spans="1:29">
      <c r="A467" t="s">
        <v>198</v>
      </c>
      <c r="B467">
        <v>7299</v>
      </c>
      <c r="C467">
        <v>1978714</v>
      </c>
      <c r="D467" t="s">
        <v>164</v>
      </c>
      <c r="E467" t="s">
        <v>126</v>
      </c>
      <c r="F467" t="s">
        <v>179</v>
      </c>
      <c r="G467" t="s">
        <v>118</v>
      </c>
      <c r="H467" s="1">
        <v>44278.308333333334</v>
      </c>
      <c r="I467" t="s">
        <v>180</v>
      </c>
      <c r="J467" t="s">
        <v>116</v>
      </c>
      <c r="K467" t="s">
        <v>199</v>
      </c>
      <c r="L467" t="s">
        <v>200</v>
      </c>
      <c r="M467" t="s">
        <v>183</v>
      </c>
      <c r="N467">
        <v>0.04</v>
      </c>
      <c r="O467" t="s">
        <v>149</v>
      </c>
      <c r="P467" t="b">
        <v>0</v>
      </c>
      <c r="Q467">
        <v>138261413</v>
      </c>
      <c r="R467" t="s">
        <v>150</v>
      </c>
      <c r="S467">
        <v>1E-3</v>
      </c>
      <c r="T467" t="s">
        <v>184</v>
      </c>
      <c r="U467">
        <v>2021</v>
      </c>
      <c r="V467" t="s">
        <v>151</v>
      </c>
      <c r="W467" t="s">
        <v>201</v>
      </c>
      <c r="X467" t="s">
        <v>202</v>
      </c>
      <c r="Y467" t="s">
        <v>155</v>
      </c>
      <c r="Z467">
        <v>516100</v>
      </c>
      <c r="AA467">
        <v>253300</v>
      </c>
      <c r="AB467">
        <v>-0.30395486908298303</v>
      </c>
      <c r="AC467">
        <v>52.1657659569386</v>
      </c>
    </row>
    <row r="468" spans="1:29">
      <c r="A468" t="s">
        <v>224</v>
      </c>
      <c r="B468">
        <v>7299</v>
      </c>
      <c r="C468">
        <v>1907121</v>
      </c>
      <c r="D468" t="s">
        <v>164</v>
      </c>
      <c r="E468" t="s">
        <v>126</v>
      </c>
      <c r="F468" t="s">
        <v>179</v>
      </c>
      <c r="G468" t="s">
        <v>118</v>
      </c>
      <c r="H468" s="1">
        <v>43292.543055555558</v>
      </c>
      <c r="I468" t="s">
        <v>180</v>
      </c>
      <c r="J468" t="s">
        <v>116</v>
      </c>
      <c r="K468" t="s">
        <v>146</v>
      </c>
      <c r="L468" t="s">
        <v>147</v>
      </c>
      <c r="M468" t="s">
        <v>183</v>
      </c>
      <c r="N468">
        <v>1.2E-2</v>
      </c>
      <c r="O468" t="s">
        <v>149</v>
      </c>
      <c r="P468" t="b">
        <v>0</v>
      </c>
      <c r="Q468">
        <v>138261413</v>
      </c>
      <c r="R468" t="s">
        <v>150</v>
      </c>
      <c r="S468">
        <v>1E-3</v>
      </c>
      <c r="T468" t="s">
        <v>184</v>
      </c>
      <c r="U468">
        <v>2018</v>
      </c>
      <c r="V468" t="s">
        <v>151</v>
      </c>
      <c r="W468" t="s">
        <v>225</v>
      </c>
      <c r="X468" t="s">
        <v>226</v>
      </c>
      <c r="Y468" t="s">
        <v>155</v>
      </c>
      <c r="Z468">
        <v>500098</v>
      </c>
      <c r="AA468">
        <v>402866</v>
      </c>
      <c r="AB468">
        <v>-0.49196935841400102</v>
      </c>
      <c r="AC468">
        <v>53.512954618294103</v>
      </c>
    </row>
    <row r="469" spans="1:29">
      <c r="A469" t="s">
        <v>235</v>
      </c>
      <c r="B469">
        <v>7299</v>
      </c>
      <c r="C469">
        <v>4827627</v>
      </c>
      <c r="D469" t="s">
        <v>164</v>
      </c>
      <c r="E469" t="s">
        <v>126</v>
      </c>
      <c r="F469" t="s">
        <v>236</v>
      </c>
      <c r="G469" t="s">
        <v>115</v>
      </c>
      <c r="H469" s="1">
        <v>45194.429861111108</v>
      </c>
      <c r="I469" t="s">
        <v>180</v>
      </c>
      <c r="J469" t="s">
        <v>116</v>
      </c>
      <c r="K469" t="s">
        <v>237</v>
      </c>
      <c r="L469" t="s">
        <v>238</v>
      </c>
      <c r="M469" t="s">
        <v>183</v>
      </c>
      <c r="N469">
        <v>0.11</v>
      </c>
      <c r="O469" t="s">
        <v>149</v>
      </c>
      <c r="P469" t="b">
        <v>0</v>
      </c>
      <c r="Q469">
        <v>138261413</v>
      </c>
      <c r="R469" t="s">
        <v>150</v>
      </c>
      <c r="S469">
        <v>1E-3</v>
      </c>
      <c r="T469" t="s">
        <v>184</v>
      </c>
      <c r="U469">
        <v>2023</v>
      </c>
      <c r="V469" t="s">
        <v>151</v>
      </c>
      <c r="W469" t="s">
        <v>239</v>
      </c>
      <c r="X469" t="s">
        <v>240</v>
      </c>
      <c r="Y469" t="s">
        <v>155</v>
      </c>
      <c r="Z469">
        <v>419190</v>
      </c>
      <c r="AA469">
        <v>291450</v>
      </c>
      <c r="AB469">
        <v>-1.7186140218863399</v>
      </c>
      <c r="AC469">
        <v>52.520595493892301</v>
      </c>
    </row>
    <row r="470" spans="1:29">
      <c r="A470" t="s">
        <v>187</v>
      </c>
      <c r="B470">
        <v>7299</v>
      </c>
      <c r="C470">
        <v>1846385</v>
      </c>
      <c r="D470" t="s">
        <v>164</v>
      </c>
      <c r="E470" t="s">
        <v>126</v>
      </c>
      <c r="F470" t="s">
        <v>179</v>
      </c>
      <c r="G470" t="s">
        <v>118</v>
      </c>
      <c r="H470" s="1">
        <v>42628.368750000001</v>
      </c>
      <c r="I470" t="s">
        <v>180</v>
      </c>
      <c r="J470" t="s">
        <v>116</v>
      </c>
      <c r="K470" t="s">
        <v>181</v>
      </c>
      <c r="L470" t="s">
        <v>182</v>
      </c>
      <c r="M470" t="s">
        <v>183</v>
      </c>
      <c r="N470">
        <v>0.02</v>
      </c>
      <c r="O470" t="s">
        <v>149</v>
      </c>
      <c r="P470" t="b">
        <v>0</v>
      </c>
      <c r="Q470">
        <v>138261413</v>
      </c>
      <c r="R470" t="s">
        <v>150</v>
      </c>
      <c r="S470">
        <v>1E-3</v>
      </c>
      <c r="T470" t="s">
        <v>184</v>
      </c>
      <c r="U470">
        <v>2016</v>
      </c>
      <c r="V470" t="s">
        <v>151</v>
      </c>
      <c r="W470" t="s">
        <v>188</v>
      </c>
      <c r="X470" t="s">
        <v>189</v>
      </c>
      <c r="Y470" t="s">
        <v>155</v>
      </c>
      <c r="Z470">
        <v>636400</v>
      </c>
      <c r="AA470">
        <v>291600</v>
      </c>
      <c r="AB470">
        <v>1.4791973795069699</v>
      </c>
      <c r="AC470">
        <v>52.471107816141703</v>
      </c>
    </row>
    <row r="471" spans="1:29">
      <c r="A471" t="s">
        <v>178</v>
      </c>
      <c r="B471">
        <v>7299</v>
      </c>
      <c r="C471">
        <v>1904585</v>
      </c>
      <c r="D471" t="s">
        <v>164</v>
      </c>
      <c r="E471" t="s">
        <v>126</v>
      </c>
      <c r="F471" t="s">
        <v>179</v>
      </c>
      <c r="G471" t="s">
        <v>118</v>
      </c>
      <c r="H471" s="1">
        <v>43262.572222222225</v>
      </c>
      <c r="I471" t="s">
        <v>180</v>
      </c>
      <c r="J471" t="s">
        <v>116</v>
      </c>
      <c r="K471" t="s">
        <v>181</v>
      </c>
      <c r="L471" t="s">
        <v>182</v>
      </c>
      <c r="M471" t="s">
        <v>183</v>
      </c>
      <c r="N471">
        <v>8.6999999999999994E-3</v>
      </c>
      <c r="O471" t="s">
        <v>149</v>
      </c>
      <c r="P471" t="b">
        <v>0</v>
      </c>
      <c r="Q471">
        <v>138261413</v>
      </c>
      <c r="R471" t="s">
        <v>150</v>
      </c>
      <c r="S471">
        <v>1E-3</v>
      </c>
      <c r="T471" t="s">
        <v>184</v>
      </c>
      <c r="U471">
        <v>2018</v>
      </c>
      <c r="V471" t="s">
        <v>151</v>
      </c>
      <c r="W471" t="s">
        <v>185</v>
      </c>
      <c r="X471" t="s">
        <v>186</v>
      </c>
      <c r="Y471" t="s">
        <v>155</v>
      </c>
      <c r="Z471">
        <v>620600</v>
      </c>
      <c r="AA471">
        <v>309500</v>
      </c>
      <c r="AB471">
        <v>1.2588812496391699</v>
      </c>
      <c r="AC471">
        <v>52.638374352215699</v>
      </c>
    </row>
    <row r="472" spans="1:29">
      <c r="A472" t="s">
        <v>206</v>
      </c>
      <c r="B472">
        <v>7299</v>
      </c>
      <c r="C472">
        <v>1905099</v>
      </c>
      <c r="D472" t="s">
        <v>164</v>
      </c>
      <c r="E472" t="s">
        <v>126</v>
      </c>
      <c r="F472" t="s">
        <v>179</v>
      </c>
      <c r="G472" t="s">
        <v>118</v>
      </c>
      <c r="H472" s="1">
        <v>43272.615277777775</v>
      </c>
      <c r="I472" t="s">
        <v>180</v>
      </c>
      <c r="J472" t="s">
        <v>116</v>
      </c>
      <c r="K472" t="s">
        <v>199</v>
      </c>
      <c r="L472" t="s">
        <v>200</v>
      </c>
      <c r="M472" t="s">
        <v>183</v>
      </c>
      <c r="N472">
        <v>3.3000000000000002E-2</v>
      </c>
      <c r="O472" t="s">
        <v>149</v>
      </c>
      <c r="P472" t="b">
        <v>0</v>
      </c>
      <c r="Q472">
        <v>138261413</v>
      </c>
      <c r="R472" t="s">
        <v>150</v>
      </c>
      <c r="S472">
        <v>1E-3</v>
      </c>
      <c r="T472" t="s">
        <v>184</v>
      </c>
      <c r="U472">
        <v>2018</v>
      </c>
      <c r="V472" t="s">
        <v>151</v>
      </c>
      <c r="W472" t="s">
        <v>207</v>
      </c>
      <c r="X472" t="s">
        <v>208</v>
      </c>
      <c r="Y472" t="s">
        <v>155</v>
      </c>
      <c r="Z472">
        <v>515935</v>
      </c>
      <c r="AA472">
        <v>253417</v>
      </c>
      <c r="AB472">
        <v>-0.30632621725807402</v>
      </c>
      <c r="AC472">
        <v>52.1668520239771</v>
      </c>
    </row>
    <row r="473" spans="1:29">
      <c r="A473" t="s">
        <v>241</v>
      </c>
      <c r="B473">
        <v>7299</v>
      </c>
      <c r="C473">
        <v>1654836</v>
      </c>
      <c r="D473" t="s">
        <v>164</v>
      </c>
      <c r="E473" t="s">
        <v>126</v>
      </c>
      <c r="F473" t="s">
        <v>179</v>
      </c>
      <c r="G473" t="s">
        <v>118</v>
      </c>
      <c r="H473" s="1">
        <v>43857.506944444445</v>
      </c>
      <c r="I473" t="s">
        <v>180</v>
      </c>
      <c r="J473" t="s">
        <v>116</v>
      </c>
      <c r="K473" t="s">
        <v>165</v>
      </c>
      <c r="L473" t="s">
        <v>166</v>
      </c>
      <c r="M473" t="s">
        <v>183</v>
      </c>
      <c r="N473">
        <v>3.2000000000000002E-3</v>
      </c>
      <c r="O473" t="s">
        <v>149</v>
      </c>
      <c r="P473" t="b">
        <v>0</v>
      </c>
      <c r="Q473">
        <v>138261413</v>
      </c>
      <c r="R473" t="s">
        <v>150</v>
      </c>
      <c r="S473">
        <v>1E-3</v>
      </c>
      <c r="T473" t="s">
        <v>184</v>
      </c>
      <c r="U473">
        <v>2020</v>
      </c>
      <c r="V473" t="s">
        <v>151</v>
      </c>
      <c r="W473" t="s">
        <v>242</v>
      </c>
      <c r="X473" t="s">
        <v>243</v>
      </c>
      <c r="Y473" t="s">
        <v>155</v>
      </c>
      <c r="Z473">
        <v>456840</v>
      </c>
      <c r="AA473">
        <v>455364</v>
      </c>
      <c r="AB473">
        <v>-1.13455725358881</v>
      </c>
      <c r="AC473">
        <v>53.991201424557502</v>
      </c>
    </row>
    <row r="474" spans="1:29">
      <c r="A474" t="s">
        <v>206</v>
      </c>
      <c r="B474">
        <v>7299</v>
      </c>
      <c r="C474">
        <v>2003957</v>
      </c>
      <c r="D474" t="s">
        <v>164</v>
      </c>
      <c r="E474" t="s">
        <v>126</v>
      </c>
      <c r="F474" t="s">
        <v>179</v>
      </c>
      <c r="G474" t="s">
        <v>118</v>
      </c>
      <c r="H474" s="1">
        <v>44627.436111111114</v>
      </c>
      <c r="I474" t="s">
        <v>180</v>
      </c>
      <c r="J474" t="s">
        <v>116</v>
      </c>
      <c r="K474" t="s">
        <v>199</v>
      </c>
      <c r="L474" t="s">
        <v>200</v>
      </c>
      <c r="M474" t="s">
        <v>183</v>
      </c>
      <c r="N474">
        <v>1.4999999999999999E-2</v>
      </c>
      <c r="O474" t="s">
        <v>149</v>
      </c>
      <c r="P474" t="b">
        <v>0</v>
      </c>
      <c r="Q474">
        <v>138261413</v>
      </c>
      <c r="R474" t="s">
        <v>150</v>
      </c>
      <c r="S474">
        <v>1E-3</v>
      </c>
      <c r="T474" t="s">
        <v>184</v>
      </c>
      <c r="U474">
        <v>2022</v>
      </c>
      <c r="V474" t="s">
        <v>151</v>
      </c>
      <c r="W474" t="s">
        <v>207</v>
      </c>
      <c r="X474" t="s">
        <v>208</v>
      </c>
      <c r="Y474" t="s">
        <v>155</v>
      </c>
      <c r="Z474">
        <v>515935</v>
      </c>
      <c r="AA474">
        <v>253417</v>
      </c>
      <c r="AB474">
        <v>-0.30632621725807402</v>
      </c>
      <c r="AC474">
        <v>52.1668520239771</v>
      </c>
    </row>
    <row r="475" spans="1:29">
      <c r="A475" t="s">
        <v>241</v>
      </c>
      <c r="B475">
        <v>7299</v>
      </c>
      <c r="C475">
        <v>1533694</v>
      </c>
      <c r="D475" t="s">
        <v>164</v>
      </c>
      <c r="E475" t="s">
        <v>126</v>
      </c>
      <c r="F475" t="s">
        <v>179</v>
      </c>
      <c r="G475" t="s">
        <v>118</v>
      </c>
      <c r="H475" s="1">
        <v>42230.633333333331</v>
      </c>
      <c r="I475" t="s">
        <v>180</v>
      </c>
      <c r="J475" t="s">
        <v>116</v>
      </c>
      <c r="K475" t="s">
        <v>165</v>
      </c>
      <c r="L475" t="s">
        <v>166</v>
      </c>
      <c r="M475" t="s">
        <v>183</v>
      </c>
      <c r="N475">
        <v>7.0000000000000001E-3</v>
      </c>
      <c r="O475" t="s">
        <v>149</v>
      </c>
      <c r="P475" t="b">
        <v>0</v>
      </c>
      <c r="Q475">
        <v>138261413</v>
      </c>
      <c r="R475" t="s">
        <v>150</v>
      </c>
      <c r="S475">
        <v>1E-3</v>
      </c>
      <c r="T475" t="s">
        <v>184</v>
      </c>
      <c r="U475">
        <v>2015</v>
      </c>
      <c r="V475" t="s">
        <v>151</v>
      </c>
      <c r="W475" t="s">
        <v>242</v>
      </c>
      <c r="X475" t="s">
        <v>243</v>
      </c>
      <c r="Y475" t="s">
        <v>155</v>
      </c>
      <c r="Z475">
        <v>456840</v>
      </c>
      <c r="AA475">
        <v>455364</v>
      </c>
      <c r="AB475">
        <v>-1.13455725358881</v>
      </c>
      <c r="AC475">
        <v>53.991201424557502</v>
      </c>
    </row>
    <row r="476" spans="1:29">
      <c r="A476" t="s">
        <v>206</v>
      </c>
      <c r="B476">
        <v>7299</v>
      </c>
      <c r="C476">
        <v>1894062</v>
      </c>
      <c r="D476" t="s">
        <v>164</v>
      </c>
      <c r="E476" t="s">
        <v>126</v>
      </c>
      <c r="F476" t="s">
        <v>179</v>
      </c>
      <c r="G476" t="s">
        <v>118</v>
      </c>
      <c r="H476" s="1">
        <v>43139.37222222222</v>
      </c>
      <c r="I476" t="s">
        <v>180</v>
      </c>
      <c r="J476" t="s">
        <v>116</v>
      </c>
      <c r="K476" t="s">
        <v>199</v>
      </c>
      <c r="L476" t="s">
        <v>200</v>
      </c>
      <c r="M476" t="s">
        <v>183</v>
      </c>
      <c r="N476">
        <v>1.6E-2</v>
      </c>
      <c r="O476" t="s">
        <v>149</v>
      </c>
      <c r="P476" t="b">
        <v>0</v>
      </c>
      <c r="Q476">
        <v>138261413</v>
      </c>
      <c r="R476" t="s">
        <v>150</v>
      </c>
      <c r="S476">
        <v>1E-3</v>
      </c>
      <c r="T476" t="s">
        <v>184</v>
      </c>
      <c r="U476">
        <v>2018</v>
      </c>
      <c r="V476" t="s">
        <v>151</v>
      </c>
      <c r="W476" t="s">
        <v>207</v>
      </c>
      <c r="X476" t="s">
        <v>208</v>
      </c>
      <c r="Y476" t="s">
        <v>155</v>
      </c>
      <c r="Z476">
        <v>515935</v>
      </c>
      <c r="AA476">
        <v>253417</v>
      </c>
      <c r="AB476">
        <v>-0.30632621725807402</v>
      </c>
      <c r="AC476">
        <v>52.1668520239771</v>
      </c>
    </row>
    <row r="477" spans="1:29">
      <c r="A477" t="s">
        <v>206</v>
      </c>
      <c r="B477">
        <v>7299</v>
      </c>
      <c r="C477">
        <v>1907407</v>
      </c>
      <c r="D477" t="s">
        <v>164</v>
      </c>
      <c r="E477" t="s">
        <v>126</v>
      </c>
      <c r="F477" t="s">
        <v>179</v>
      </c>
      <c r="G477" t="s">
        <v>118</v>
      </c>
      <c r="H477" s="1">
        <v>43299.513888888891</v>
      </c>
      <c r="I477" t="s">
        <v>180</v>
      </c>
      <c r="J477" t="s">
        <v>116</v>
      </c>
      <c r="K477" t="s">
        <v>199</v>
      </c>
      <c r="L477" t="s">
        <v>200</v>
      </c>
      <c r="M477" t="s">
        <v>183</v>
      </c>
      <c r="N477">
        <v>4.1000000000000002E-2</v>
      </c>
      <c r="O477" t="s">
        <v>149</v>
      </c>
      <c r="P477" t="b">
        <v>0</v>
      </c>
      <c r="Q477">
        <v>138261413</v>
      </c>
      <c r="R477" t="s">
        <v>150</v>
      </c>
      <c r="S477">
        <v>1E-3</v>
      </c>
      <c r="T477" t="s">
        <v>184</v>
      </c>
      <c r="U477">
        <v>2018</v>
      </c>
      <c r="V477" t="s">
        <v>151</v>
      </c>
      <c r="W477" t="s">
        <v>207</v>
      </c>
      <c r="X477" t="s">
        <v>208</v>
      </c>
      <c r="Y477" t="s">
        <v>155</v>
      </c>
      <c r="Z477">
        <v>515935</v>
      </c>
      <c r="AA477">
        <v>253417</v>
      </c>
      <c r="AB477">
        <v>-0.30632621725807402</v>
      </c>
      <c r="AC477">
        <v>52.1668520239771</v>
      </c>
    </row>
    <row r="478" spans="1:29">
      <c r="A478" t="s">
        <v>203</v>
      </c>
      <c r="B478">
        <v>7299</v>
      </c>
      <c r="C478">
        <v>1915392</v>
      </c>
      <c r="D478" t="s">
        <v>164</v>
      </c>
      <c r="E478" t="s">
        <v>126</v>
      </c>
      <c r="F478" t="s">
        <v>179</v>
      </c>
      <c r="G478" t="s">
        <v>118</v>
      </c>
      <c r="H478" s="1">
        <v>43388.480555555558</v>
      </c>
      <c r="I478" t="s">
        <v>180</v>
      </c>
      <c r="J478" t="s">
        <v>116</v>
      </c>
      <c r="K478" t="s">
        <v>146</v>
      </c>
      <c r="L478" t="s">
        <v>147</v>
      </c>
      <c r="M478" t="s">
        <v>183</v>
      </c>
      <c r="N478">
        <v>6.8000000000000005E-2</v>
      </c>
      <c r="O478" t="s">
        <v>149</v>
      </c>
      <c r="P478" t="b">
        <v>0</v>
      </c>
      <c r="Q478">
        <v>138261413</v>
      </c>
      <c r="R478" t="s">
        <v>150</v>
      </c>
      <c r="S478">
        <v>1E-3</v>
      </c>
      <c r="T478" t="s">
        <v>184</v>
      </c>
      <c r="U478">
        <v>2018</v>
      </c>
      <c r="V478" t="s">
        <v>151</v>
      </c>
      <c r="W478" t="s">
        <v>204</v>
      </c>
      <c r="X478" t="s">
        <v>154</v>
      </c>
      <c r="Y478" t="s">
        <v>155</v>
      </c>
      <c r="Z478">
        <v>507500</v>
      </c>
      <c r="AA478">
        <v>299100</v>
      </c>
      <c r="AB478">
        <v>-0.41497245145673001</v>
      </c>
      <c r="AC478">
        <v>52.579097446717</v>
      </c>
    </row>
    <row r="479" spans="1:29">
      <c r="A479" t="s">
        <v>190</v>
      </c>
      <c r="B479">
        <v>7299</v>
      </c>
      <c r="C479">
        <v>4647559</v>
      </c>
      <c r="D479" t="s">
        <v>164</v>
      </c>
      <c r="E479" t="s">
        <v>126</v>
      </c>
      <c r="F479" t="s">
        <v>179</v>
      </c>
      <c r="G479" t="s">
        <v>118</v>
      </c>
      <c r="H479" s="1">
        <v>42488.507638888892</v>
      </c>
      <c r="I479" t="s">
        <v>191</v>
      </c>
      <c r="J479" t="s">
        <v>119</v>
      </c>
      <c r="K479" t="s">
        <v>192</v>
      </c>
      <c r="L479" t="s">
        <v>193</v>
      </c>
      <c r="M479" t="s">
        <v>183</v>
      </c>
      <c r="N479">
        <v>1.6999999999999999E-3</v>
      </c>
      <c r="O479" t="s">
        <v>149</v>
      </c>
      <c r="P479" t="b">
        <v>0</v>
      </c>
      <c r="Q479">
        <v>138261413</v>
      </c>
      <c r="R479" t="s">
        <v>150</v>
      </c>
      <c r="S479">
        <v>1E-3</v>
      </c>
      <c r="T479" t="s">
        <v>184</v>
      </c>
      <c r="U479">
        <v>2016</v>
      </c>
      <c r="V479" t="s">
        <v>151</v>
      </c>
      <c r="W479" t="s">
        <v>194</v>
      </c>
      <c r="X479" t="s">
        <v>195</v>
      </c>
      <c r="Y479" t="s">
        <v>155</v>
      </c>
      <c r="Z479">
        <v>357000</v>
      </c>
      <c r="AA479">
        <v>237460</v>
      </c>
      <c r="AB479">
        <v>-2.62823009845419</v>
      </c>
      <c r="AC479">
        <v>52.033868710239098</v>
      </c>
    </row>
    <row r="480" spans="1:29">
      <c r="A480" t="s">
        <v>276</v>
      </c>
      <c r="B480">
        <v>7299</v>
      </c>
      <c r="C480">
        <v>4620281</v>
      </c>
      <c r="D480" t="s">
        <v>164</v>
      </c>
      <c r="E480" t="s">
        <v>126</v>
      </c>
      <c r="F480" t="s">
        <v>205</v>
      </c>
      <c r="G480" t="s">
        <v>112</v>
      </c>
      <c r="H480" s="1">
        <v>42153.575694444444</v>
      </c>
      <c r="I480" t="s">
        <v>180</v>
      </c>
      <c r="J480" t="s">
        <v>116</v>
      </c>
      <c r="K480" t="s">
        <v>192</v>
      </c>
      <c r="L480" t="s">
        <v>193</v>
      </c>
      <c r="M480" t="s">
        <v>183</v>
      </c>
      <c r="N480">
        <v>7.8E-2</v>
      </c>
      <c r="O480" t="s">
        <v>149</v>
      </c>
      <c r="P480" t="b">
        <v>0</v>
      </c>
      <c r="Q480">
        <v>138261413</v>
      </c>
      <c r="R480" t="s">
        <v>150</v>
      </c>
      <c r="S480">
        <v>1E-3</v>
      </c>
      <c r="T480" t="s">
        <v>184</v>
      </c>
      <c r="U480">
        <v>2015</v>
      </c>
      <c r="V480" t="s">
        <v>151</v>
      </c>
      <c r="W480" t="s">
        <v>277</v>
      </c>
      <c r="X480" t="s">
        <v>278</v>
      </c>
      <c r="Y480" t="s">
        <v>155</v>
      </c>
      <c r="Z480">
        <v>383550</v>
      </c>
      <c r="AA480">
        <v>252450</v>
      </c>
      <c r="AB480">
        <v>-2.2419417969467799</v>
      </c>
      <c r="AC480">
        <v>52.170064339376403</v>
      </c>
    </row>
    <row r="481" spans="1:29">
      <c r="A481" t="s">
        <v>265</v>
      </c>
      <c r="B481">
        <v>7299</v>
      </c>
      <c r="C481">
        <v>3444865</v>
      </c>
      <c r="D481" t="s">
        <v>164</v>
      </c>
      <c r="E481" t="s">
        <v>126</v>
      </c>
      <c r="F481" t="s">
        <v>236</v>
      </c>
      <c r="G481" t="s">
        <v>115</v>
      </c>
      <c r="H481" s="1">
        <v>44628.583333333336</v>
      </c>
      <c r="I481" t="s">
        <v>180</v>
      </c>
      <c r="J481" t="s">
        <v>116</v>
      </c>
      <c r="K481" t="s">
        <v>251</v>
      </c>
      <c r="L481" t="s">
        <v>252</v>
      </c>
      <c r="M481" t="s">
        <v>183</v>
      </c>
      <c r="N481">
        <v>5.0000000000000001E-3</v>
      </c>
      <c r="O481" t="s">
        <v>149</v>
      </c>
      <c r="P481" t="b">
        <v>0</v>
      </c>
      <c r="Q481">
        <v>138261413</v>
      </c>
      <c r="R481" t="s">
        <v>150</v>
      </c>
      <c r="S481">
        <v>1E-3</v>
      </c>
      <c r="T481" t="s">
        <v>184</v>
      </c>
      <c r="U481">
        <v>2022</v>
      </c>
      <c r="V481" t="s">
        <v>151</v>
      </c>
      <c r="W481" t="s">
        <v>266</v>
      </c>
      <c r="X481" t="s">
        <v>267</v>
      </c>
      <c r="Y481" t="s">
        <v>155</v>
      </c>
      <c r="Z481">
        <v>387717</v>
      </c>
      <c r="AA481">
        <v>106747</v>
      </c>
      <c r="AB481">
        <v>-2.1758871951171499</v>
      </c>
      <c r="AC481">
        <v>50.860100095138598</v>
      </c>
    </row>
    <row r="482" spans="1:29">
      <c r="A482" t="s">
        <v>209</v>
      </c>
      <c r="B482">
        <v>7299</v>
      </c>
      <c r="C482">
        <v>1298256</v>
      </c>
      <c r="D482" t="s">
        <v>164</v>
      </c>
      <c r="E482" t="s">
        <v>126</v>
      </c>
      <c r="F482" t="s">
        <v>205</v>
      </c>
      <c r="G482" t="s">
        <v>112</v>
      </c>
      <c r="H482" s="1">
        <v>43467.491666666669</v>
      </c>
      <c r="I482" t="s">
        <v>180</v>
      </c>
      <c r="J482" t="s">
        <v>116</v>
      </c>
      <c r="K482" t="s">
        <v>210</v>
      </c>
      <c r="L482" t="s">
        <v>211</v>
      </c>
      <c r="M482" t="s">
        <v>183</v>
      </c>
      <c r="N482">
        <v>0.11</v>
      </c>
      <c r="O482" t="s">
        <v>149</v>
      </c>
      <c r="P482" t="b">
        <v>0</v>
      </c>
      <c r="Q482">
        <v>138261413</v>
      </c>
      <c r="R482" t="s">
        <v>150</v>
      </c>
      <c r="S482">
        <v>1E-3</v>
      </c>
      <c r="T482" t="s">
        <v>184</v>
      </c>
      <c r="U482">
        <v>2019</v>
      </c>
      <c r="V482" t="s">
        <v>151</v>
      </c>
      <c r="W482" t="s">
        <v>212</v>
      </c>
      <c r="X482" t="s">
        <v>213</v>
      </c>
      <c r="Y482" t="s">
        <v>155</v>
      </c>
      <c r="Z482">
        <v>512800</v>
      </c>
      <c r="AA482">
        <v>217200</v>
      </c>
      <c r="AB482">
        <v>-0.364053577960054</v>
      </c>
      <c r="AC482">
        <v>51.842019042643301</v>
      </c>
    </row>
    <row r="483" spans="1:29">
      <c r="A483" t="s">
        <v>178</v>
      </c>
      <c r="B483">
        <v>7299</v>
      </c>
      <c r="C483">
        <v>1952008</v>
      </c>
      <c r="D483" t="s">
        <v>164</v>
      </c>
      <c r="E483" t="s">
        <v>126</v>
      </c>
      <c r="F483" t="s">
        <v>205</v>
      </c>
      <c r="G483" t="s">
        <v>112</v>
      </c>
      <c r="H483" s="1">
        <v>43803.602083333331</v>
      </c>
      <c r="I483" t="s">
        <v>180</v>
      </c>
      <c r="J483" t="s">
        <v>116</v>
      </c>
      <c r="K483" t="s">
        <v>181</v>
      </c>
      <c r="L483" t="s">
        <v>182</v>
      </c>
      <c r="M483" t="s">
        <v>183</v>
      </c>
      <c r="N483">
        <v>4.4000000000000003E-3</v>
      </c>
      <c r="O483" t="s">
        <v>149</v>
      </c>
      <c r="P483" t="b">
        <v>0</v>
      </c>
      <c r="Q483">
        <v>138261413</v>
      </c>
      <c r="R483" t="s">
        <v>150</v>
      </c>
      <c r="S483">
        <v>1E-3</v>
      </c>
      <c r="T483" t="s">
        <v>184</v>
      </c>
      <c r="U483">
        <v>2019</v>
      </c>
      <c r="V483" t="s">
        <v>151</v>
      </c>
      <c r="W483" t="s">
        <v>185</v>
      </c>
      <c r="X483" t="s">
        <v>186</v>
      </c>
      <c r="Y483" t="s">
        <v>155</v>
      </c>
      <c r="Z483">
        <v>620600</v>
      </c>
      <c r="AA483">
        <v>309500</v>
      </c>
      <c r="AB483">
        <v>1.2588812496391699</v>
      </c>
      <c r="AC483">
        <v>52.638374352215699</v>
      </c>
    </row>
    <row r="484" spans="1:29">
      <c r="A484" t="s">
        <v>219</v>
      </c>
      <c r="B484">
        <v>7299</v>
      </c>
      <c r="C484">
        <v>1516756</v>
      </c>
      <c r="D484" t="s">
        <v>164</v>
      </c>
      <c r="E484" t="s">
        <v>126</v>
      </c>
      <c r="F484" t="s">
        <v>205</v>
      </c>
      <c r="G484" t="s">
        <v>112</v>
      </c>
      <c r="H484" s="1">
        <v>43871.318749999999</v>
      </c>
      <c r="I484" t="s">
        <v>180</v>
      </c>
      <c r="J484" t="s">
        <v>116</v>
      </c>
      <c r="K484" t="s">
        <v>220</v>
      </c>
      <c r="L484" t="s">
        <v>221</v>
      </c>
      <c r="M484" t="s">
        <v>183</v>
      </c>
      <c r="N484">
        <v>2.7E-2</v>
      </c>
      <c r="O484" t="s">
        <v>149</v>
      </c>
      <c r="P484" t="b">
        <v>0</v>
      </c>
      <c r="Q484">
        <v>138261413</v>
      </c>
      <c r="R484" t="s">
        <v>150</v>
      </c>
      <c r="S484">
        <v>1E-3</v>
      </c>
      <c r="T484" t="s">
        <v>184</v>
      </c>
      <c r="U484">
        <v>2020</v>
      </c>
      <c r="V484" t="s">
        <v>151</v>
      </c>
      <c r="W484" t="s">
        <v>222</v>
      </c>
      <c r="X484" t="s">
        <v>223</v>
      </c>
      <c r="Y484" t="s">
        <v>155</v>
      </c>
      <c r="Z484">
        <v>559400</v>
      </c>
      <c r="AA484">
        <v>142800</v>
      </c>
      <c r="AB484">
        <v>0.27827943679790101</v>
      </c>
      <c r="AC484">
        <v>51.162245506364997</v>
      </c>
    </row>
    <row r="485" spans="1:29">
      <c r="A485" t="s">
        <v>336</v>
      </c>
      <c r="B485">
        <v>7299</v>
      </c>
      <c r="C485">
        <v>3390790</v>
      </c>
      <c r="D485" t="s">
        <v>164</v>
      </c>
      <c r="E485" t="s">
        <v>126</v>
      </c>
      <c r="F485" t="s">
        <v>205</v>
      </c>
      <c r="G485" t="s">
        <v>112</v>
      </c>
      <c r="H485" s="1">
        <v>43728.50277777778</v>
      </c>
      <c r="I485" t="s">
        <v>180</v>
      </c>
      <c r="J485" t="s">
        <v>116</v>
      </c>
      <c r="K485" t="s">
        <v>159</v>
      </c>
      <c r="L485" t="s">
        <v>160</v>
      </c>
      <c r="M485" t="s">
        <v>183</v>
      </c>
      <c r="N485">
        <v>6.0000000000000001E-3</v>
      </c>
      <c r="O485" t="s">
        <v>149</v>
      </c>
      <c r="P485" t="b">
        <v>0</v>
      </c>
      <c r="Q485">
        <v>138261413</v>
      </c>
      <c r="R485" t="s">
        <v>150</v>
      </c>
      <c r="S485">
        <v>1E-3</v>
      </c>
      <c r="T485" t="s">
        <v>184</v>
      </c>
      <c r="U485">
        <v>2019</v>
      </c>
      <c r="V485" t="s">
        <v>151</v>
      </c>
      <c r="W485" t="s">
        <v>337</v>
      </c>
      <c r="X485" t="s">
        <v>338</v>
      </c>
      <c r="Y485" t="s">
        <v>155</v>
      </c>
      <c r="Z485">
        <v>293608</v>
      </c>
      <c r="AA485">
        <v>101640</v>
      </c>
      <c r="AB485">
        <v>-3.5112347793894498</v>
      </c>
      <c r="AC485">
        <v>50.8045167179679</v>
      </c>
    </row>
    <row r="486" spans="1:29">
      <c r="A486" t="s">
        <v>178</v>
      </c>
      <c r="B486">
        <v>7299</v>
      </c>
      <c r="C486">
        <v>1893639</v>
      </c>
      <c r="D486" t="s">
        <v>164</v>
      </c>
      <c r="E486" t="s">
        <v>126</v>
      </c>
      <c r="F486" t="s">
        <v>205</v>
      </c>
      <c r="G486" t="s">
        <v>112</v>
      </c>
      <c r="H486" s="1">
        <v>43136.460416666669</v>
      </c>
      <c r="I486" t="s">
        <v>180</v>
      </c>
      <c r="J486" t="s">
        <v>116</v>
      </c>
      <c r="K486" t="s">
        <v>181</v>
      </c>
      <c r="L486" t="s">
        <v>182</v>
      </c>
      <c r="M486" t="s">
        <v>183</v>
      </c>
      <c r="N486">
        <v>4.7999999999999996E-3</v>
      </c>
      <c r="O486" t="s">
        <v>149</v>
      </c>
      <c r="P486" t="b">
        <v>0</v>
      </c>
      <c r="Q486">
        <v>138261413</v>
      </c>
      <c r="R486" t="s">
        <v>150</v>
      </c>
      <c r="S486">
        <v>1E-3</v>
      </c>
      <c r="T486" t="s">
        <v>184</v>
      </c>
      <c r="U486">
        <v>2018</v>
      </c>
      <c r="V486" t="s">
        <v>151</v>
      </c>
      <c r="W486" t="s">
        <v>185</v>
      </c>
      <c r="X486" t="s">
        <v>186</v>
      </c>
      <c r="Y486" t="s">
        <v>155</v>
      </c>
      <c r="Z486">
        <v>620600</v>
      </c>
      <c r="AA486">
        <v>309500</v>
      </c>
      <c r="AB486">
        <v>1.2588812496391699</v>
      </c>
      <c r="AC486">
        <v>52.638374352215699</v>
      </c>
    </row>
    <row r="487" spans="1:29">
      <c r="A487" t="s">
        <v>206</v>
      </c>
      <c r="B487">
        <v>7299</v>
      </c>
      <c r="C487">
        <v>2002329</v>
      </c>
      <c r="D487" t="s">
        <v>164</v>
      </c>
      <c r="E487" t="s">
        <v>126</v>
      </c>
      <c r="F487" t="s">
        <v>179</v>
      </c>
      <c r="G487" t="s">
        <v>118</v>
      </c>
      <c r="H487" s="1">
        <v>44613.551388888889</v>
      </c>
      <c r="I487" t="s">
        <v>180</v>
      </c>
      <c r="J487" t="s">
        <v>116</v>
      </c>
      <c r="K487" t="s">
        <v>199</v>
      </c>
      <c r="L487" t="s">
        <v>200</v>
      </c>
      <c r="M487" t="s">
        <v>148</v>
      </c>
      <c r="N487">
        <v>1.2999999999999999E-2</v>
      </c>
      <c r="O487" t="s">
        <v>149</v>
      </c>
      <c r="P487" t="b">
        <v>0</v>
      </c>
      <c r="Q487">
        <v>138261413</v>
      </c>
      <c r="R487" t="s">
        <v>150</v>
      </c>
      <c r="S487">
        <v>1E-3</v>
      </c>
      <c r="T487" t="s">
        <v>184</v>
      </c>
      <c r="U487">
        <v>2022</v>
      </c>
      <c r="V487" t="s">
        <v>151</v>
      </c>
      <c r="W487" t="s">
        <v>207</v>
      </c>
      <c r="X487" t="s">
        <v>208</v>
      </c>
      <c r="Y487" t="s">
        <v>155</v>
      </c>
      <c r="Z487">
        <v>515935</v>
      </c>
      <c r="AA487">
        <v>253417</v>
      </c>
      <c r="AB487">
        <v>-0.30632621725807402</v>
      </c>
      <c r="AC487">
        <v>52.1668520239771</v>
      </c>
    </row>
    <row r="488" spans="1:29">
      <c r="A488" t="s">
        <v>203</v>
      </c>
      <c r="B488">
        <v>7299</v>
      </c>
      <c r="C488">
        <v>1917223</v>
      </c>
      <c r="D488" t="s">
        <v>164</v>
      </c>
      <c r="E488" t="s">
        <v>126</v>
      </c>
      <c r="F488" t="s">
        <v>179</v>
      </c>
      <c r="G488" t="s">
        <v>118</v>
      </c>
      <c r="H488" s="1">
        <v>43398.497916666667</v>
      </c>
      <c r="I488" t="s">
        <v>180</v>
      </c>
      <c r="J488" t="s">
        <v>116</v>
      </c>
      <c r="K488" t="s">
        <v>146</v>
      </c>
      <c r="L488" t="s">
        <v>147</v>
      </c>
      <c r="M488" t="s">
        <v>183</v>
      </c>
      <c r="N488">
        <v>0.05</v>
      </c>
      <c r="O488" t="s">
        <v>149</v>
      </c>
      <c r="P488" t="b">
        <v>0</v>
      </c>
      <c r="Q488">
        <v>138261413</v>
      </c>
      <c r="R488" t="s">
        <v>150</v>
      </c>
      <c r="S488">
        <v>1E-3</v>
      </c>
      <c r="T488" t="s">
        <v>184</v>
      </c>
      <c r="U488">
        <v>2018</v>
      </c>
      <c r="V488" t="s">
        <v>151</v>
      </c>
      <c r="W488" t="s">
        <v>204</v>
      </c>
      <c r="X488" t="s">
        <v>154</v>
      </c>
      <c r="Y488" t="s">
        <v>155</v>
      </c>
      <c r="Z488">
        <v>507500</v>
      </c>
      <c r="AA488">
        <v>299100</v>
      </c>
      <c r="AB488">
        <v>-0.41497245145673001</v>
      </c>
      <c r="AC488">
        <v>52.579097446717</v>
      </c>
    </row>
    <row r="489" spans="1:29">
      <c r="A489" t="s">
        <v>190</v>
      </c>
      <c r="B489">
        <v>7299</v>
      </c>
      <c r="C489">
        <v>4602051</v>
      </c>
      <c r="D489" t="s">
        <v>164</v>
      </c>
      <c r="E489" t="s">
        <v>126</v>
      </c>
      <c r="F489" t="s">
        <v>179</v>
      </c>
      <c r="G489" t="s">
        <v>118</v>
      </c>
      <c r="H489" s="1">
        <v>41942.443055555559</v>
      </c>
      <c r="I489" t="s">
        <v>191</v>
      </c>
      <c r="J489" t="s">
        <v>119</v>
      </c>
      <c r="K489" t="s">
        <v>192</v>
      </c>
      <c r="L489" t="s">
        <v>193</v>
      </c>
      <c r="M489" t="s">
        <v>183</v>
      </c>
      <c r="N489">
        <v>3.5000000000000001E-3</v>
      </c>
      <c r="O489" t="s">
        <v>149</v>
      </c>
      <c r="P489" t="b">
        <v>0</v>
      </c>
      <c r="Q489">
        <v>138261413</v>
      </c>
      <c r="R489" t="s">
        <v>150</v>
      </c>
      <c r="S489">
        <v>1E-3</v>
      </c>
      <c r="T489" t="s">
        <v>184</v>
      </c>
      <c r="U489">
        <v>2014</v>
      </c>
      <c r="V489" t="s">
        <v>151</v>
      </c>
      <c r="W489" t="s">
        <v>194</v>
      </c>
      <c r="X489" t="s">
        <v>195</v>
      </c>
      <c r="Y489" t="s">
        <v>155</v>
      </c>
      <c r="Z489">
        <v>357000</v>
      </c>
      <c r="AA489">
        <v>237460</v>
      </c>
      <c r="AB489">
        <v>-2.62823009845419</v>
      </c>
      <c r="AC489">
        <v>52.033868710239098</v>
      </c>
    </row>
    <row r="490" spans="1:29">
      <c r="A490" t="s">
        <v>339</v>
      </c>
      <c r="B490">
        <v>7299</v>
      </c>
      <c r="C490">
        <v>5278862</v>
      </c>
      <c r="D490" t="s">
        <v>164</v>
      </c>
      <c r="E490" t="s">
        <v>126</v>
      </c>
      <c r="F490" t="s">
        <v>205</v>
      </c>
      <c r="G490" t="s">
        <v>112</v>
      </c>
      <c r="H490" s="1">
        <v>43717.629166666666</v>
      </c>
      <c r="I490" t="s">
        <v>180</v>
      </c>
      <c r="J490" t="s">
        <v>116</v>
      </c>
      <c r="K490" t="s">
        <v>215</v>
      </c>
      <c r="L490" t="s">
        <v>216</v>
      </c>
      <c r="M490" t="s">
        <v>183</v>
      </c>
      <c r="N490">
        <v>2.5999999999999999E-2</v>
      </c>
      <c r="O490" t="s">
        <v>149</v>
      </c>
      <c r="P490" t="b">
        <v>0</v>
      </c>
      <c r="Q490">
        <v>138261413</v>
      </c>
      <c r="R490" t="s">
        <v>150</v>
      </c>
      <c r="S490">
        <v>1E-3</v>
      </c>
      <c r="T490" t="s">
        <v>184</v>
      </c>
      <c r="U490">
        <v>2019</v>
      </c>
      <c r="V490" t="s">
        <v>151</v>
      </c>
      <c r="W490" t="s">
        <v>340</v>
      </c>
      <c r="X490" t="s">
        <v>218</v>
      </c>
      <c r="Y490" t="s">
        <v>155</v>
      </c>
      <c r="Z490">
        <v>382258</v>
      </c>
      <c r="AA490">
        <v>399020</v>
      </c>
      <c r="AB490">
        <v>-2.26885336319096</v>
      </c>
      <c r="AC490">
        <v>53.487590132543097</v>
      </c>
    </row>
    <row r="491" spans="1:29">
      <c r="A491" t="s">
        <v>341</v>
      </c>
      <c r="B491">
        <v>7299</v>
      </c>
      <c r="C491">
        <v>3389417</v>
      </c>
      <c r="D491" t="s">
        <v>164</v>
      </c>
      <c r="E491" t="s">
        <v>126</v>
      </c>
      <c r="F491" t="s">
        <v>205</v>
      </c>
      <c r="G491" t="s">
        <v>112</v>
      </c>
      <c r="H491" s="1">
        <v>43711.543749999997</v>
      </c>
      <c r="I491" t="s">
        <v>180</v>
      </c>
      <c r="J491" t="s">
        <v>116</v>
      </c>
      <c r="K491" t="s">
        <v>159</v>
      </c>
      <c r="L491" t="s">
        <v>160</v>
      </c>
      <c r="M491" t="s">
        <v>183</v>
      </c>
      <c r="N491">
        <v>8.9999999999999993E-3</v>
      </c>
      <c r="O491" t="s">
        <v>149</v>
      </c>
      <c r="P491" t="b">
        <v>0</v>
      </c>
      <c r="Q491">
        <v>138261413</v>
      </c>
      <c r="R491" t="s">
        <v>150</v>
      </c>
      <c r="S491">
        <v>1E-3</v>
      </c>
      <c r="T491" t="s">
        <v>184</v>
      </c>
      <c r="U491">
        <v>2019</v>
      </c>
      <c r="V491" t="s">
        <v>151</v>
      </c>
      <c r="W491" t="s">
        <v>342</v>
      </c>
      <c r="X491" t="s">
        <v>343</v>
      </c>
      <c r="Y491" t="s">
        <v>155</v>
      </c>
      <c r="Z491">
        <v>285580</v>
      </c>
      <c r="AA491">
        <v>74543</v>
      </c>
      <c r="AB491">
        <v>-3.6167230231819398</v>
      </c>
      <c r="AC491">
        <v>50.559406974335701</v>
      </c>
    </row>
    <row r="492" spans="1:29">
      <c r="A492" t="s">
        <v>203</v>
      </c>
      <c r="B492">
        <v>7299</v>
      </c>
      <c r="C492">
        <v>1866188</v>
      </c>
      <c r="D492" t="s">
        <v>164</v>
      </c>
      <c r="E492" t="s">
        <v>126</v>
      </c>
      <c r="F492" t="s">
        <v>179</v>
      </c>
      <c r="G492" t="s">
        <v>118</v>
      </c>
      <c r="H492" s="1">
        <v>42811.381944444445</v>
      </c>
      <c r="I492" t="s">
        <v>180</v>
      </c>
      <c r="J492" t="s">
        <v>116</v>
      </c>
      <c r="K492" t="s">
        <v>146</v>
      </c>
      <c r="L492" t="s">
        <v>147</v>
      </c>
      <c r="M492" t="s">
        <v>183</v>
      </c>
      <c r="N492">
        <v>3.1E-2</v>
      </c>
      <c r="O492" t="s">
        <v>149</v>
      </c>
      <c r="P492" t="b">
        <v>0</v>
      </c>
      <c r="Q492">
        <v>138261413</v>
      </c>
      <c r="R492" t="s">
        <v>150</v>
      </c>
      <c r="S492">
        <v>1E-3</v>
      </c>
      <c r="T492" t="s">
        <v>184</v>
      </c>
      <c r="U492">
        <v>2017</v>
      </c>
      <c r="V492" t="s">
        <v>151</v>
      </c>
      <c r="W492" t="s">
        <v>204</v>
      </c>
      <c r="X492" t="s">
        <v>154</v>
      </c>
      <c r="Y492" t="s">
        <v>155</v>
      </c>
      <c r="Z492">
        <v>507500</v>
      </c>
      <c r="AA492">
        <v>299100</v>
      </c>
      <c r="AB492">
        <v>-0.41497245145673001</v>
      </c>
      <c r="AC492">
        <v>52.579097446717</v>
      </c>
    </row>
    <row r="493" spans="1:29">
      <c r="A493" t="s">
        <v>187</v>
      </c>
      <c r="B493">
        <v>7299</v>
      </c>
      <c r="C493">
        <v>2034294</v>
      </c>
      <c r="D493" t="s">
        <v>164</v>
      </c>
      <c r="E493" t="s">
        <v>126</v>
      </c>
      <c r="F493" t="s">
        <v>179</v>
      </c>
      <c r="G493" t="s">
        <v>118</v>
      </c>
      <c r="H493" s="1">
        <v>45014.515972222223</v>
      </c>
      <c r="I493" t="s">
        <v>180</v>
      </c>
      <c r="J493" t="s">
        <v>116</v>
      </c>
      <c r="K493" t="s">
        <v>181</v>
      </c>
      <c r="L493" t="s">
        <v>182</v>
      </c>
      <c r="M493" t="s">
        <v>183</v>
      </c>
      <c r="N493">
        <v>6.1000000000000004E-3</v>
      </c>
      <c r="O493" t="s">
        <v>149</v>
      </c>
      <c r="P493" t="b">
        <v>0</v>
      </c>
      <c r="Q493">
        <v>138261413</v>
      </c>
      <c r="R493" t="s">
        <v>150</v>
      </c>
      <c r="S493">
        <v>1E-3</v>
      </c>
      <c r="T493" t="s">
        <v>184</v>
      </c>
      <c r="U493">
        <v>2023</v>
      </c>
      <c r="V493" t="s">
        <v>151</v>
      </c>
      <c r="W493" t="s">
        <v>188</v>
      </c>
      <c r="X493" t="s">
        <v>189</v>
      </c>
      <c r="Y493" t="s">
        <v>155</v>
      </c>
      <c r="Z493">
        <v>636400</v>
      </c>
      <c r="AA493">
        <v>291600</v>
      </c>
      <c r="AB493">
        <v>1.4791973795069699</v>
      </c>
      <c r="AC493">
        <v>52.471107816141703</v>
      </c>
    </row>
    <row r="494" spans="1:29">
      <c r="A494" t="s">
        <v>224</v>
      </c>
      <c r="B494">
        <v>7299</v>
      </c>
      <c r="C494">
        <v>1920762</v>
      </c>
      <c r="D494" t="s">
        <v>164</v>
      </c>
      <c r="E494" t="s">
        <v>126</v>
      </c>
      <c r="F494" t="s">
        <v>179</v>
      </c>
      <c r="G494" t="s">
        <v>118</v>
      </c>
      <c r="H494" s="1">
        <v>43451.394444444442</v>
      </c>
      <c r="I494" t="s">
        <v>180</v>
      </c>
      <c r="J494" t="s">
        <v>116</v>
      </c>
      <c r="K494" t="s">
        <v>146</v>
      </c>
      <c r="L494" t="s">
        <v>147</v>
      </c>
      <c r="M494" t="s">
        <v>183</v>
      </c>
      <c r="N494">
        <v>4.5999999999999999E-3</v>
      </c>
      <c r="O494" t="s">
        <v>149</v>
      </c>
      <c r="P494" t="b">
        <v>0</v>
      </c>
      <c r="Q494">
        <v>138261413</v>
      </c>
      <c r="R494" t="s">
        <v>150</v>
      </c>
      <c r="S494">
        <v>1E-3</v>
      </c>
      <c r="T494" t="s">
        <v>184</v>
      </c>
      <c r="U494">
        <v>2018</v>
      </c>
      <c r="V494" t="s">
        <v>151</v>
      </c>
      <c r="W494" t="s">
        <v>225</v>
      </c>
      <c r="X494" t="s">
        <v>226</v>
      </c>
      <c r="Y494" t="s">
        <v>155</v>
      </c>
      <c r="Z494">
        <v>500098</v>
      </c>
      <c r="AA494">
        <v>402866</v>
      </c>
      <c r="AB494">
        <v>-0.49196935841400102</v>
      </c>
      <c r="AC494">
        <v>53.512954618294103</v>
      </c>
    </row>
    <row r="495" spans="1:29">
      <c r="A495" t="s">
        <v>187</v>
      </c>
      <c r="B495">
        <v>7299</v>
      </c>
      <c r="C495">
        <v>1870166</v>
      </c>
      <c r="D495" t="s">
        <v>164</v>
      </c>
      <c r="E495" t="s">
        <v>126</v>
      </c>
      <c r="F495" t="s">
        <v>179</v>
      </c>
      <c r="G495" t="s">
        <v>118</v>
      </c>
      <c r="H495" s="1">
        <v>42853.469444444447</v>
      </c>
      <c r="I495" t="s">
        <v>180</v>
      </c>
      <c r="J495" t="s">
        <v>116</v>
      </c>
      <c r="K495" t="s">
        <v>181</v>
      </c>
      <c r="L495" t="s">
        <v>182</v>
      </c>
      <c r="M495" t="s">
        <v>183</v>
      </c>
      <c r="N495">
        <v>1.6E-2</v>
      </c>
      <c r="O495" t="s">
        <v>149</v>
      </c>
      <c r="P495" t="b">
        <v>0</v>
      </c>
      <c r="Q495">
        <v>138261413</v>
      </c>
      <c r="R495" t="s">
        <v>150</v>
      </c>
      <c r="S495">
        <v>1E-3</v>
      </c>
      <c r="T495" t="s">
        <v>184</v>
      </c>
      <c r="U495">
        <v>2017</v>
      </c>
      <c r="V495" t="s">
        <v>151</v>
      </c>
      <c r="W495" t="s">
        <v>188</v>
      </c>
      <c r="X495" t="s">
        <v>189</v>
      </c>
      <c r="Y495" t="s">
        <v>155</v>
      </c>
      <c r="Z495">
        <v>636400</v>
      </c>
      <c r="AA495">
        <v>291600</v>
      </c>
      <c r="AB495">
        <v>1.4791973795069699</v>
      </c>
      <c r="AC495">
        <v>52.471107816141703</v>
      </c>
    </row>
    <row r="496" spans="1:29">
      <c r="A496" t="s">
        <v>196</v>
      </c>
      <c r="B496">
        <v>7299</v>
      </c>
      <c r="C496">
        <v>1804491</v>
      </c>
      <c r="D496" t="s">
        <v>164</v>
      </c>
      <c r="E496" t="s">
        <v>126</v>
      </c>
      <c r="F496" t="s">
        <v>179</v>
      </c>
      <c r="G496" t="s">
        <v>118</v>
      </c>
      <c r="H496" s="1">
        <v>42205.681944444441</v>
      </c>
      <c r="I496" t="s">
        <v>180</v>
      </c>
      <c r="J496" t="s">
        <v>116</v>
      </c>
      <c r="K496" t="s">
        <v>181</v>
      </c>
      <c r="L496" t="s">
        <v>182</v>
      </c>
      <c r="M496" t="s">
        <v>183</v>
      </c>
      <c r="N496">
        <v>1.9E-2</v>
      </c>
      <c r="O496" t="s">
        <v>149</v>
      </c>
      <c r="P496" t="b">
        <v>0</v>
      </c>
      <c r="Q496">
        <v>138261413</v>
      </c>
      <c r="R496" t="s">
        <v>150</v>
      </c>
      <c r="S496">
        <v>1E-3</v>
      </c>
      <c r="T496" t="s">
        <v>184</v>
      </c>
      <c r="U496">
        <v>2015</v>
      </c>
      <c r="V496" t="s">
        <v>151</v>
      </c>
      <c r="W496" t="s">
        <v>197</v>
      </c>
      <c r="X496" t="s">
        <v>186</v>
      </c>
      <c r="Y496" t="s">
        <v>155</v>
      </c>
      <c r="Z496">
        <v>624300</v>
      </c>
      <c r="AA496">
        <v>306800</v>
      </c>
      <c r="AB496">
        <v>1.3116346710660201</v>
      </c>
      <c r="AC496">
        <v>52.6126273253455</v>
      </c>
    </row>
    <row r="497" spans="1:29">
      <c r="A497" t="s">
        <v>196</v>
      </c>
      <c r="B497">
        <v>7299</v>
      </c>
      <c r="C497">
        <v>1804593</v>
      </c>
      <c r="D497" t="s">
        <v>164</v>
      </c>
      <c r="E497" t="s">
        <v>126</v>
      </c>
      <c r="F497" t="s">
        <v>179</v>
      </c>
      <c r="G497" t="s">
        <v>118</v>
      </c>
      <c r="H497" s="1">
        <v>42207.451388888891</v>
      </c>
      <c r="I497" t="s">
        <v>180</v>
      </c>
      <c r="J497" t="s">
        <v>116</v>
      </c>
      <c r="K497" t="s">
        <v>181</v>
      </c>
      <c r="L497" t="s">
        <v>182</v>
      </c>
      <c r="M497" t="s">
        <v>183</v>
      </c>
      <c r="N497">
        <v>2.5000000000000001E-2</v>
      </c>
      <c r="O497" t="s">
        <v>149</v>
      </c>
      <c r="P497" t="b">
        <v>0</v>
      </c>
      <c r="Q497">
        <v>138261413</v>
      </c>
      <c r="R497" t="s">
        <v>150</v>
      </c>
      <c r="S497">
        <v>1E-3</v>
      </c>
      <c r="T497" t="s">
        <v>184</v>
      </c>
      <c r="U497">
        <v>2015</v>
      </c>
      <c r="V497" t="s">
        <v>151</v>
      </c>
      <c r="W497" t="s">
        <v>197</v>
      </c>
      <c r="X497" t="s">
        <v>186</v>
      </c>
      <c r="Y497" t="s">
        <v>155</v>
      </c>
      <c r="Z497">
        <v>624300</v>
      </c>
      <c r="AA497">
        <v>306800</v>
      </c>
      <c r="AB497">
        <v>1.3116346710660201</v>
      </c>
      <c r="AC497">
        <v>52.6126273253455</v>
      </c>
    </row>
    <row r="498" spans="1:29">
      <c r="A498" t="s">
        <v>198</v>
      </c>
      <c r="B498">
        <v>7299</v>
      </c>
      <c r="C498">
        <v>1862876</v>
      </c>
      <c r="D498" t="s">
        <v>164</v>
      </c>
      <c r="E498" t="s">
        <v>126</v>
      </c>
      <c r="F498" t="s">
        <v>205</v>
      </c>
      <c r="G498" t="s">
        <v>112</v>
      </c>
      <c r="H498" s="1">
        <v>42775.63958333333</v>
      </c>
      <c r="I498" t="s">
        <v>180</v>
      </c>
      <c r="J498" t="s">
        <v>116</v>
      </c>
      <c r="K498" t="s">
        <v>199</v>
      </c>
      <c r="L498" t="s">
        <v>200</v>
      </c>
      <c r="M498" t="s">
        <v>183</v>
      </c>
      <c r="N498">
        <v>3.7999999999999999E-2</v>
      </c>
      <c r="O498" t="s">
        <v>149</v>
      </c>
      <c r="P498" t="b">
        <v>0</v>
      </c>
      <c r="Q498">
        <v>138261413</v>
      </c>
      <c r="R498" t="s">
        <v>150</v>
      </c>
      <c r="S498">
        <v>1E-3</v>
      </c>
      <c r="T498" t="s">
        <v>184</v>
      </c>
      <c r="U498">
        <v>2017</v>
      </c>
      <c r="V498" t="s">
        <v>151</v>
      </c>
      <c r="W498" t="s">
        <v>201</v>
      </c>
      <c r="X498" t="s">
        <v>202</v>
      </c>
      <c r="Y498" t="s">
        <v>155</v>
      </c>
      <c r="Z498">
        <v>516100</v>
      </c>
      <c r="AA498">
        <v>253300</v>
      </c>
      <c r="AB498">
        <v>-0.30395486908298303</v>
      </c>
      <c r="AC498">
        <v>52.1657659569386</v>
      </c>
    </row>
    <row r="499" spans="1:29">
      <c r="A499" t="s">
        <v>198</v>
      </c>
      <c r="B499">
        <v>7299</v>
      </c>
      <c r="C499">
        <v>2014392</v>
      </c>
      <c r="D499" t="s">
        <v>164</v>
      </c>
      <c r="E499" t="s">
        <v>126</v>
      </c>
      <c r="F499" t="s">
        <v>179</v>
      </c>
      <c r="G499" t="s">
        <v>118</v>
      </c>
      <c r="H499" s="1">
        <v>44757.402083333334</v>
      </c>
      <c r="I499" t="s">
        <v>180</v>
      </c>
      <c r="J499" t="s">
        <v>116</v>
      </c>
      <c r="K499" t="s">
        <v>199</v>
      </c>
      <c r="L499" t="s">
        <v>200</v>
      </c>
      <c r="M499" t="s">
        <v>183</v>
      </c>
      <c r="N499">
        <v>6.7000000000000004E-2</v>
      </c>
      <c r="O499" t="s">
        <v>149</v>
      </c>
      <c r="P499" t="b">
        <v>0</v>
      </c>
      <c r="Q499">
        <v>138261413</v>
      </c>
      <c r="R499" t="s">
        <v>150</v>
      </c>
      <c r="S499">
        <v>1E-3</v>
      </c>
      <c r="T499" t="s">
        <v>184</v>
      </c>
      <c r="U499">
        <v>2022</v>
      </c>
      <c r="V499" t="s">
        <v>151</v>
      </c>
      <c r="W499" t="s">
        <v>201</v>
      </c>
      <c r="X499" t="s">
        <v>202</v>
      </c>
      <c r="Y499" t="s">
        <v>155</v>
      </c>
      <c r="Z499">
        <v>516100</v>
      </c>
      <c r="AA499">
        <v>253300</v>
      </c>
      <c r="AB499">
        <v>-0.30395486908298303</v>
      </c>
      <c r="AC499">
        <v>52.1657659569386</v>
      </c>
    </row>
    <row r="500" spans="1:29">
      <c r="A500" t="s">
        <v>187</v>
      </c>
      <c r="B500">
        <v>7299</v>
      </c>
      <c r="C500">
        <v>1832778</v>
      </c>
      <c r="D500" t="s">
        <v>164</v>
      </c>
      <c r="E500" t="s">
        <v>126</v>
      </c>
      <c r="F500" t="s">
        <v>179</v>
      </c>
      <c r="G500" t="s">
        <v>118</v>
      </c>
      <c r="H500" s="1">
        <v>42510.37777777778</v>
      </c>
      <c r="I500" t="s">
        <v>180</v>
      </c>
      <c r="J500" t="s">
        <v>116</v>
      </c>
      <c r="K500" t="s">
        <v>181</v>
      </c>
      <c r="L500" t="s">
        <v>182</v>
      </c>
      <c r="M500" t="s">
        <v>183</v>
      </c>
      <c r="N500">
        <v>0.02</v>
      </c>
      <c r="O500" t="s">
        <v>149</v>
      </c>
      <c r="P500" t="b">
        <v>0</v>
      </c>
      <c r="Q500">
        <v>138261413</v>
      </c>
      <c r="R500" t="s">
        <v>150</v>
      </c>
      <c r="S500">
        <v>1E-3</v>
      </c>
      <c r="T500" t="s">
        <v>184</v>
      </c>
      <c r="U500">
        <v>2016</v>
      </c>
      <c r="V500" t="s">
        <v>151</v>
      </c>
      <c r="W500" t="s">
        <v>188</v>
      </c>
      <c r="X500" t="s">
        <v>189</v>
      </c>
      <c r="Y500" t="s">
        <v>155</v>
      </c>
      <c r="Z500">
        <v>636400</v>
      </c>
      <c r="AA500">
        <v>291600</v>
      </c>
      <c r="AB500">
        <v>1.4791973795069699</v>
      </c>
      <c r="AC500">
        <v>52.471107816141703</v>
      </c>
    </row>
    <row r="501" spans="1:29">
      <c r="A501" t="s">
        <v>178</v>
      </c>
      <c r="B501">
        <v>7299</v>
      </c>
      <c r="C501">
        <v>1847273</v>
      </c>
      <c r="D501" t="s">
        <v>164</v>
      </c>
      <c r="E501" t="s">
        <v>126</v>
      </c>
      <c r="F501" t="s">
        <v>179</v>
      </c>
      <c r="G501" t="s">
        <v>118</v>
      </c>
      <c r="H501" s="1">
        <v>42647.718055555553</v>
      </c>
      <c r="I501" t="s">
        <v>180</v>
      </c>
      <c r="J501" t="s">
        <v>116</v>
      </c>
      <c r="K501" t="s">
        <v>181</v>
      </c>
      <c r="L501" t="s">
        <v>182</v>
      </c>
      <c r="M501" t="s">
        <v>183</v>
      </c>
      <c r="N501">
        <v>0.02</v>
      </c>
      <c r="O501" t="s">
        <v>149</v>
      </c>
      <c r="P501" t="b">
        <v>0</v>
      </c>
      <c r="Q501">
        <v>138261413</v>
      </c>
      <c r="R501" t="s">
        <v>150</v>
      </c>
      <c r="S501">
        <v>1E-3</v>
      </c>
      <c r="T501" t="s">
        <v>184</v>
      </c>
      <c r="U501">
        <v>2016</v>
      </c>
      <c r="V501" t="s">
        <v>151</v>
      </c>
      <c r="W501" t="s">
        <v>185</v>
      </c>
      <c r="X501" t="s">
        <v>186</v>
      </c>
      <c r="Y501" t="s">
        <v>155</v>
      </c>
      <c r="Z501">
        <v>620600</v>
      </c>
      <c r="AA501">
        <v>309500</v>
      </c>
      <c r="AB501">
        <v>1.2588812496391699</v>
      </c>
      <c r="AC501">
        <v>52.638374352215699</v>
      </c>
    </row>
    <row r="502" spans="1:29">
      <c r="A502" t="s">
        <v>206</v>
      </c>
      <c r="B502">
        <v>7299</v>
      </c>
      <c r="C502">
        <v>1976736</v>
      </c>
      <c r="D502" t="s">
        <v>164</v>
      </c>
      <c r="E502" t="s">
        <v>126</v>
      </c>
      <c r="F502" t="s">
        <v>179</v>
      </c>
      <c r="G502" t="s">
        <v>118</v>
      </c>
      <c r="H502" s="1">
        <v>44239.468055555553</v>
      </c>
      <c r="I502" t="s">
        <v>180</v>
      </c>
      <c r="J502" t="s">
        <v>116</v>
      </c>
      <c r="K502" t="s">
        <v>199</v>
      </c>
      <c r="L502" t="s">
        <v>200</v>
      </c>
      <c r="M502" t="s">
        <v>183</v>
      </c>
      <c r="N502">
        <v>9.4999999999999998E-3</v>
      </c>
      <c r="O502" t="s">
        <v>149</v>
      </c>
      <c r="P502" t="b">
        <v>0</v>
      </c>
      <c r="Q502">
        <v>138261413</v>
      </c>
      <c r="R502" t="s">
        <v>150</v>
      </c>
      <c r="S502">
        <v>1E-3</v>
      </c>
      <c r="T502" t="s">
        <v>184</v>
      </c>
      <c r="U502">
        <v>2021</v>
      </c>
      <c r="V502" t="s">
        <v>151</v>
      </c>
      <c r="W502" t="s">
        <v>207</v>
      </c>
      <c r="X502" t="s">
        <v>208</v>
      </c>
      <c r="Y502" t="s">
        <v>155</v>
      </c>
      <c r="Z502">
        <v>515935</v>
      </c>
      <c r="AA502">
        <v>253417</v>
      </c>
      <c r="AB502">
        <v>-0.30632621725807402</v>
      </c>
      <c r="AC502">
        <v>52.1668520239771</v>
      </c>
    </row>
    <row r="503" spans="1:29">
      <c r="A503" t="s">
        <v>198</v>
      </c>
      <c r="B503">
        <v>7299</v>
      </c>
      <c r="C503">
        <v>1912443</v>
      </c>
      <c r="D503" t="s">
        <v>164</v>
      </c>
      <c r="E503" t="s">
        <v>126</v>
      </c>
      <c r="F503" t="s">
        <v>179</v>
      </c>
      <c r="G503" t="s">
        <v>118</v>
      </c>
      <c r="H503" s="1">
        <v>43353.401388888888</v>
      </c>
      <c r="I503" t="s">
        <v>180</v>
      </c>
      <c r="J503" t="s">
        <v>116</v>
      </c>
      <c r="K503" t="s">
        <v>199</v>
      </c>
      <c r="L503" t="s">
        <v>200</v>
      </c>
      <c r="M503" t="s">
        <v>183</v>
      </c>
      <c r="N503">
        <v>5.5E-2</v>
      </c>
      <c r="O503" t="s">
        <v>149</v>
      </c>
      <c r="P503" t="b">
        <v>0</v>
      </c>
      <c r="Q503">
        <v>138261413</v>
      </c>
      <c r="R503" t="s">
        <v>150</v>
      </c>
      <c r="S503">
        <v>1E-3</v>
      </c>
      <c r="T503" t="s">
        <v>184</v>
      </c>
      <c r="U503">
        <v>2018</v>
      </c>
      <c r="V503" t="s">
        <v>151</v>
      </c>
      <c r="W503" t="s">
        <v>201</v>
      </c>
      <c r="X503" t="s">
        <v>202</v>
      </c>
      <c r="Y503" t="s">
        <v>155</v>
      </c>
      <c r="Z503">
        <v>516100</v>
      </c>
      <c r="AA503">
        <v>253300</v>
      </c>
      <c r="AB503">
        <v>-0.30395486908298303</v>
      </c>
      <c r="AC503">
        <v>52.1657659569386</v>
      </c>
    </row>
    <row r="504" spans="1:29">
      <c r="A504" t="s">
        <v>178</v>
      </c>
      <c r="B504">
        <v>7299</v>
      </c>
      <c r="C504">
        <v>1786827</v>
      </c>
      <c r="D504" t="s">
        <v>164</v>
      </c>
      <c r="E504" t="s">
        <v>126</v>
      </c>
      <c r="F504" t="s">
        <v>179</v>
      </c>
      <c r="G504" t="s">
        <v>118</v>
      </c>
      <c r="H504" s="1">
        <v>42044.430555555555</v>
      </c>
      <c r="I504" t="s">
        <v>180</v>
      </c>
      <c r="J504" t="s">
        <v>116</v>
      </c>
      <c r="K504" t="s">
        <v>181</v>
      </c>
      <c r="L504" t="s">
        <v>182</v>
      </c>
      <c r="M504" t="s">
        <v>183</v>
      </c>
      <c r="N504">
        <v>4.0000000000000001E-3</v>
      </c>
      <c r="O504" t="s">
        <v>149</v>
      </c>
      <c r="P504" t="b">
        <v>0</v>
      </c>
      <c r="Q504">
        <v>138261413</v>
      </c>
      <c r="R504" t="s">
        <v>150</v>
      </c>
      <c r="S504">
        <v>1E-3</v>
      </c>
      <c r="T504" t="s">
        <v>184</v>
      </c>
      <c r="U504">
        <v>2015</v>
      </c>
      <c r="V504" t="s">
        <v>151</v>
      </c>
      <c r="W504" t="s">
        <v>185</v>
      </c>
      <c r="X504" t="s">
        <v>186</v>
      </c>
      <c r="Y504" t="s">
        <v>155</v>
      </c>
      <c r="Z504">
        <v>620600</v>
      </c>
      <c r="AA504">
        <v>309500</v>
      </c>
      <c r="AB504">
        <v>1.2588812496391699</v>
      </c>
      <c r="AC504">
        <v>52.638374352215699</v>
      </c>
    </row>
    <row r="505" spans="1:29">
      <c r="A505" t="s">
        <v>178</v>
      </c>
      <c r="B505">
        <v>7299</v>
      </c>
      <c r="C505">
        <v>1823069</v>
      </c>
      <c r="D505" t="s">
        <v>164</v>
      </c>
      <c r="E505" t="s">
        <v>126</v>
      </c>
      <c r="F505" t="s">
        <v>205</v>
      </c>
      <c r="G505" t="s">
        <v>112</v>
      </c>
      <c r="H505" s="1">
        <v>42401.640972222223</v>
      </c>
      <c r="I505" t="s">
        <v>180</v>
      </c>
      <c r="J505" t="s">
        <v>116</v>
      </c>
      <c r="K505" t="s">
        <v>181</v>
      </c>
      <c r="L505" t="s">
        <v>182</v>
      </c>
      <c r="M505" t="s">
        <v>183</v>
      </c>
      <c r="N505">
        <v>8.3999999999999995E-3</v>
      </c>
      <c r="O505" t="s">
        <v>149</v>
      </c>
      <c r="P505" t="b">
        <v>0</v>
      </c>
      <c r="Q505">
        <v>138261413</v>
      </c>
      <c r="R505" t="s">
        <v>150</v>
      </c>
      <c r="S505">
        <v>1E-3</v>
      </c>
      <c r="T505" t="s">
        <v>184</v>
      </c>
      <c r="U505">
        <v>2016</v>
      </c>
      <c r="V505" t="s">
        <v>151</v>
      </c>
      <c r="W505" t="s">
        <v>185</v>
      </c>
      <c r="X505" t="s">
        <v>186</v>
      </c>
      <c r="Y505" t="s">
        <v>155</v>
      </c>
      <c r="Z505">
        <v>620600</v>
      </c>
      <c r="AA505">
        <v>309500</v>
      </c>
      <c r="AB505">
        <v>1.2588812496391699</v>
      </c>
      <c r="AC505">
        <v>52.638374352215699</v>
      </c>
    </row>
    <row r="506" spans="1:29">
      <c r="A506" t="s">
        <v>334</v>
      </c>
      <c r="B506">
        <v>7299</v>
      </c>
      <c r="C506">
        <v>4713730</v>
      </c>
      <c r="D506" t="s">
        <v>164</v>
      </c>
      <c r="E506" t="s">
        <v>126</v>
      </c>
      <c r="F506" t="s">
        <v>205</v>
      </c>
      <c r="G506" t="s">
        <v>112</v>
      </c>
      <c r="H506" s="1">
        <v>43385.563194444447</v>
      </c>
      <c r="I506" t="s">
        <v>180</v>
      </c>
      <c r="J506" t="s">
        <v>116</v>
      </c>
      <c r="K506" t="s">
        <v>192</v>
      </c>
      <c r="L506" t="s">
        <v>193</v>
      </c>
      <c r="M506" t="s">
        <v>183</v>
      </c>
      <c r="N506">
        <v>4.2000000000000003E-2</v>
      </c>
      <c r="O506" t="s">
        <v>149</v>
      </c>
      <c r="P506" t="b">
        <v>0</v>
      </c>
      <c r="Q506">
        <v>138261413</v>
      </c>
      <c r="R506" t="s">
        <v>150</v>
      </c>
      <c r="S506">
        <v>1E-3</v>
      </c>
      <c r="T506" t="s">
        <v>184</v>
      </c>
      <c r="U506">
        <v>2018</v>
      </c>
      <c r="V506" t="s">
        <v>151</v>
      </c>
      <c r="W506" t="s">
        <v>335</v>
      </c>
      <c r="X506" t="s">
        <v>281</v>
      </c>
      <c r="Y506" t="s">
        <v>155</v>
      </c>
      <c r="Z506">
        <v>403350</v>
      </c>
      <c r="AA506">
        <v>245150</v>
      </c>
      <c r="AB506">
        <v>-1.9525037440050701</v>
      </c>
      <c r="AC506">
        <v>52.104672977586198</v>
      </c>
    </row>
    <row r="507" spans="1:29">
      <c r="A507" t="s">
        <v>178</v>
      </c>
      <c r="B507">
        <v>7299</v>
      </c>
      <c r="C507">
        <v>2039952</v>
      </c>
      <c r="D507" t="s">
        <v>164</v>
      </c>
      <c r="E507" t="s">
        <v>126</v>
      </c>
      <c r="F507" t="s">
        <v>179</v>
      </c>
      <c r="G507" t="s">
        <v>118</v>
      </c>
      <c r="H507" s="1">
        <v>45098.583333333336</v>
      </c>
      <c r="I507" t="s">
        <v>180</v>
      </c>
      <c r="J507" t="s">
        <v>116</v>
      </c>
      <c r="K507" t="s">
        <v>181</v>
      </c>
      <c r="L507" t="s">
        <v>182</v>
      </c>
      <c r="M507" t="s">
        <v>183</v>
      </c>
      <c r="N507">
        <v>6.6E-3</v>
      </c>
      <c r="O507" t="s">
        <v>149</v>
      </c>
      <c r="P507" t="b">
        <v>0</v>
      </c>
      <c r="Q507">
        <v>138261413</v>
      </c>
      <c r="R507" t="s">
        <v>150</v>
      </c>
      <c r="S507">
        <v>1E-3</v>
      </c>
      <c r="T507" t="s">
        <v>184</v>
      </c>
      <c r="U507">
        <v>2023</v>
      </c>
      <c r="V507" t="s">
        <v>151</v>
      </c>
      <c r="W507" t="s">
        <v>185</v>
      </c>
      <c r="X507" t="s">
        <v>186</v>
      </c>
      <c r="Y507" t="s">
        <v>155</v>
      </c>
      <c r="Z507">
        <v>620600</v>
      </c>
      <c r="AA507">
        <v>309500</v>
      </c>
      <c r="AB507">
        <v>1.2588812496391699</v>
      </c>
      <c r="AC507">
        <v>52.638374352215699</v>
      </c>
    </row>
    <row r="508" spans="1:29">
      <c r="A508" t="s">
        <v>206</v>
      </c>
      <c r="B508">
        <v>7299</v>
      </c>
      <c r="C508">
        <v>1837517</v>
      </c>
      <c r="D508" t="s">
        <v>164</v>
      </c>
      <c r="E508" t="s">
        <v>126</v>
      </c>
      <c r="F508" t="s">
        <v>205</v>
      </c>
      <c r="G508" t="s">
        <v>112</v>
      </c>
      <c r="H508" s="1">
        <v>42556.606249999997</v>
      </c>
      <c r="I508" t="s">
        <v>180</v>
      </c>
      <c r="J508" t="s">
        <v>116</v>
      </c>
      <c r="K508" t="s">
        <v>199</v>
      </c>
      <c r="L508" t="s">
        <v>200</v>
      </c>
      <c r="M508" t="s">
        <v>183</v>
      </c>
      <c r="N508">
        <v>4.1000000000000002E-2</v>
      </c>
      <c r="O508" t="s">
        <v>149</v>
      </c>
      <c r="P508" t="b">
        <v>0</v>
      </c>
      <c r="Q508">
        <v>138261413</v>
      </c>
      <c r="R508" t="s">
        <v>150</v>
      </c>
      <c r="S508">
        <v>1E-3</v>
      </c>
      <c r="T508" t="s">
        <v>184</v>
      </c>
      <c r="U508">
        <v>2016</v>
      </c>
      <c r="V508" t="s">
        <v>151</v>
      </c>
      <c r="W508" t="s">
        <v>207</v>
      </c>
      <c r="X508" t="s">
        <v>208</v>
      </c>
      <c r="Y508" t="s">
        <v>155</v>
      </c>
      <c r="Z508">
        <v>515935</v>
      </c>
      <c r="AA508">
        <v>253417</v>
      </c>
      <c r="AB508">
        <v>-0.30632621725807402</v>
      </c>
      <c r="AC508">
        <v>52.1668520239771</v>
      </c>
    </row>
    <row r="509" spans="1:29">
      <c r="A509" t="s">
        <v>198</v>
      </c>
      <c r="B509">
        <v>7299</v>
      </c>
      <c r="C509">
        <v>1857287</v>
      </c>
      <c r="D509" t="s">
        <v>164</v>
      </c>
      <c r="E509" t="s">
        <v>126</v>
      </c>
      <c r="F509" t="s">
        <v>179</v>
      </c>
      <c r="G509" t="s">
        <v>118</v>
      </c>
      <c r="H509" s="1">
        <v>42709.357638888891</v>
      </c>
      <c r="I509" t="s">
        <v>180</v>
      </c>
      <c r="J509" t="s">
        <v>116</v>
      </c>
      <c r="K509" t="s">
        <v>199</v>
      </c>
      <c r="L509" t="s">
        <v>200</v>
      </c>
      <c r="M509" t="s">
        <v>183</v>
      </c>
      <c r="N509">
        <v>0.1</v>
      </c>
      <c r="O509" t="s">
        <v>149</v>
      </c>
      <c r="P509" t="b">
        <v>0</v>
      </c>
      <c r="Q509">
        <v>138261413</v>
      </c>
      <c r="R509" t="s">
        <v>150</v>
      </c>
      <c r="S509">
        <v>1E-3</v>
      </c>
      <c r="T509" t="s">
        <v>184</v>
      </c>
      <c r="U509">
        <v>2016</v>
      </c>
      <c r="V509" t="s">
        <v>151</v>
      </c>
      <c r="W509" t="s">
        <v>201</v>
      </c>
      <c r="X509" t="s">
        <v>202</v>
      </c>
      <c r="Y509" t="s">
        <v>155</v>
      </c>
      <c r="Z509">
        <v>516100</v>
      </c>
      <c r="AA509">
        <v>253300</v>
      </c>
      <c r="AB509">
        <v>-0.30395486908298303</v>
      </c>
      <c r="AC509">
        <v>52.1657659569386</v>
      </c>
    </row>
    <row r="510" spans="1:29">
      <c r="A510" t="s">
        <v>190</v>
      </c>
      <c r="B510">
        <v>7299</v>
      </c>
      <c r="C510">
        <v>4721558</v>
      </c>
      <c r="D510" t="s">
        <v>164</v>
      </c>
      <c r="E510" t="s">
        <v>126</v>
      </c>
      <c r="F510" t="s">
        <v>179</v>
      </c>
      <c r="G510" t="s">
        <v>118</v>
      </c>
      <c r="H510" s="1">
        <v>43503.425000000003</v>
      </c>
      <c r="I510" t="s">
        <v>191</v>
      </c>
      <c r="J510" t="s">
        <v>119</v>
      </c>
      <c r="K510" t="s">
        <v>192</v>
      </c>
      <c r="L510" t="s">
        <v>193</v>
      </c>
      <c r="M510" t="s">
        <v>183</v>
      </c>
      <c r="N510">
        <v>1.6999999999999999E-3</v>
      </c>
      <c r="O510" t="s">
        <v>149</v>
      </c>
      <c r="P510" t="b">
        <v>0</v>
      </c>
      <c r="Q510">
        <v>138261413</v>
      </c>
      <c r="R510" t="s">
        <v>150</v>
      </c>
      <c r="S510">
        <v>1E-3</v>
      </c>
      <c r="T510" t="s">
        <v>184</v>
      </c>
      <c r="U510">
        <v>2019</v>
      </c>
      <c r="V510" t="s">
        <v>151</v>
      </c>
      <c r="W510" t="s">
        <v>194</v>
      </c>
      <c r="X510" t="s">
        <v>195</v>
      </c>
      <c r="Y510" t="s">
        <v>155</v>
      </c>
      <c r="Z510">
        <v>357000</v>
      </c>
      <c r="AA510">
        <v>237460</v>
      </c>
      <c r="AB510">
        <v>-2.62823009845419</v>
      </c>
      <c r="AC510">
        <v>52.033868710239098</v>
      </c>
    </row>
    <row r="511" spans="1:29">
      <c r="A511" t="s">
        <v>344</v>
      </c>
      <c r="B511">
        <v>7299</v>
      </c>
      <c r="C511">
        <v>1506890</v>
      </c>
      <c r="D511" t="s">
        <v>164</v>
      </c>
      <c r="E511" t="s">
        <v>126</v>
      </c>
      <c r="F511" t="s">
        <v>205</v>
      </c>
      <c r="G511" t="s">
        <v>112</v>
      </c>
      <c r="H511" s="1">
        <v>43727.515277777777</v>
      </c>
      <c r="I511" t="s">
        <v>180</v>
      </c>
      <c r="J511" t="s">
        <v>116</v>
      </c>
      <c r="K511" t="s">
        <v>228</v>
      </c>
      <c r="L511" t="s">
        <v>229</v>
      </c>
      <c r="M511" t="s">
        <v>183</v>
      </c>
      <c r="N511">
        <v>1.4999999999999999E-2</v>
      </c>
      <c r="O511" t="s">
        <v>149</v>
      </c>
      <c r="P511" t="b">
        <v>0</v>
      </c>
      <c r="Q511">
        <v>138261413</v>
      </c>
      <c r="R511" t="s">
        <v>150</v>
      </c>
      <c r="S511">
        <v>1E-3</v>
      </c>
      <c r="T511" t="s">
        <v>184</v>
      </c>
      <c r="U511">
        <v>2019</v>
      </c>
      <c r="V511" t="s">
        <v>151</v>
      </c>
      <c r="W511" t="s">
        <v>345</v>
      </c>
      <c r="X511" t="s">
        <v>346</v>
      </c>
      <c r="Y511" t="s">
        <v>155</v>
      </c>
      <c r="Z511">
        <v>438165</v>
      </c>
      <c r="AA511">
        <v>103927</v>
      </c>
      <c r="AB511">
        <v>-1.45942196737831</v>
      </c>
      <c r="AC511">
        <v>50.833623393125798</v>
      </c>
    </row>
    <row r="512" spans="1:29">
      <c r="A512" t="s">
        <v>178</v>
      </c>
      <c r="B512">
        <v>7299</v>
      </c>
      <c r="C512">
        <v>1808646</v>
      </c>
      <c r="D512" t="s">
        <v>164</v>
      </c>
      <c r="E512" t="s">
        <v>126</v>
      </c>
      <c r="F512" t="s">
        <v>179</v>
      </c>
      <c r="G512" t="s">
        <v>118</v>
      </c>
      <c r="H512" s="1">
        <v>42250.47152777778</v>
      </c>
      <c r="I512" t="s">
        <v>180</v>
      </c>
      <c r="J512" t="s">
        <v>116</v>
      </c>
      <c r="K512" t="s">
        <v>181</v>
      </c>
      <c r="L512" t="s">
        <v>182</v>
      </c>
      <c r="M512" t="s">
        <v>183</v>
      </c>
      <c r="N512">
        <v>1.2E-2</v>
      </c>
      <c r="O512" t="s">
        <v>149</v>
      </c>
      <c r="P512" t="b">
        <v>0</v>
      </c>
      <c r="Q512">
        <v>138261413</v>
      </c>
      <c r="R512" t="s">
        <v>150</v>
      </c>
      <c r="S512">
        <v>1E-3</v>
      </c>
      <c r="T512" t="s">
        <v>184</v>
      </c>
      <c r="U512">
        <v>2015</v>
      </c>
      <c r="V512" t="s">
        <v>151</v>
      </c>
      <c r="W512" t="s">
        <v>185</v>
      </c>
      <c r="X512" t="s">
        <v>186</v>
      </c>
      <c r="Y512" t="s">
        <v>155</v>
      </c>
      <c r="Z512">
        <v>620600</v>
      </c>
      <c r="AA512">
        <v>309500</v>
      </c>
      <c r="AB512">
        <v>1.2588812496391699</v>
      </c>
      <c r="AC512">
        <v>52.638374352215699</v>
      </c>
    </row>
    <row r="513" spans="1:29">
      <c r="A513" t="s">
        <v>198</v>
      </c>
      <c r="B513">
        <v>7299</v>
      </c>
      <c r="C513">
        <v>1906996</v>
      </c>
      <c r="D513" t="s">
        <v>164</v>
      </c>
      <c r="E513" t="s">
        <v>126</v>
      </c>
      <c r="F513" t="s">
        <v>179</v>
      </c>
      <c r="G513" t="s">
        <v>118</v>
      </c>
      <c r="H513" s="1">
        <v>43291.539583333331</v>
      </c>
      <c r="I513" t="s">
        <v>180</v>
      </c>
      <c r="J513" t="s">
        <v>116</v>
      </c>
      <c r="K513" t="s">
        <v>199</v>
      </c>
      <c r="L513" t="s">
        <v>200</v>
      </c>
      <c r="M513" t="s">
        <v>183</v>
      </c>
      <c r="N513">
        <v>5.6000000000000001E-2</v>
      </c>
      <c r="O513" t="s">
        <v>149</v>
      </c>
      <c r="P513" t="b">
        <v>0</v>
      </c>
      <c r="Q513">
        <v>138261413</v>
      </c>
      <c r="R513" t="s">
        <v>150</v>
      </c>
      <c r="S513">
        <v>1E-3</v>
      </c>
      <c r="T513" t="s">
        <v>184</v>
      </c>
      <c r="U513">
        <v>2018</v>
      </c>
      <c r="V513" t="s">
        <v>151</v>
      </c>
      <c r="W513" t="s">
        <v>201</v>
      </c>
      <c r="X513" t="s">
        <v>202</v>
      </c>
      <c r="Y513" t="s">
        <v>155</v>
      </c>
      <c r="Z513">
        <v>516100</v>
      </c>
      <c r="AA513">
        <v>253300</v>
      </c>
      <c r="AB513">
        <v>-0.30395486908298303</v>
      </c>
      <c r="AC513">
        <v>52.1657659569386</v>
      </c>
    </row>
    <row r="514" spans="1:29">
      <c r="A514" t="s">
        <v>187</v>
      </c>
      <c r="B514">
        <v>7299</v>
      </c>
      <c r="C514">
        <v>1917833</v>
      </c>
      <c r="D514" t="s">
        <v>164</v>
      </c>
      <c r="E514" t="s">
        <v>126</v>
      </c>
      <c r="F514" t="s">
        <v>179</v>
      </c>
      <c r="G514" t="s">
        <v>118</v>
      </c>
      <c r="H514" s="1">
        <v>43412.390277777777</v>
      </c>
      <c r="I514" t="s">
        <v>180</v>
      </c>
      <c r="J514" t="s">
        <v>116</v>
      </c>
      <c r="K514" t="s">
        <v>181</v>
      </c>
      <c r="L514" t="s">
        <v>182</v>
      </c>
      <c r="M514" t="s">
        <v>183</v>
      </c>
      <c r="N514">
        <v>2.3E-2</v>
      </c>
      <c r="O514" t="s">
        <v>149</v>
      </c>
      <c r="P514" t="b">
        <v>0</v>
      </c>
      <c r="Q514">
        <v>138261413</v>
      </c>
      <c r="R514" t="s">
        <v>150</v>
      </c>
      <c r="S514">
        <v>1E-3</v>
      </c>
      <c r="T514" t="s">
        <v>184</v>
      </c>
      <c r="U514">
        <v>2018</v>
      </c>
      <c r="V514" t="s">
        <v>151</v>
      </c>
      <c r="W514" t="s">
        <v>188</v>
      </c>
      <c r="X514" t="s">
        <v>189</v>
      </c>
      <c r="Y514" t="s">
        <v>155</v>
      </c>
      <c r="Z514">
        <v>636400</v>
      </c>
      <c r="AA514">
        <v>291600</v>
      </c>
      <c r="AB514">
        <v>1.4791973795069699</v>
      </c>
      <c r="AC514">
        <v>52.471107816141703</v>
      </c>
    </row>
    <row r="515" spans="1:29">
      <c r="A515" t="s">
        <v>206</v>
      </c>
      <c r="B515">
        <v>7299</v>
      </c>
      <c r="C515">
        <v>1988574</v>
      </c>
      <c r="D515" t="s">
        <v>164</v>
      </c>
      <c r="E515" t="s">
        <v>126</v>
      </c>
      <c r="F515" t="s">
        <v>179</v>
      </c>
      <c r="G515" t="s">
        <v>118</v>
      </c>
      <c r="H515" s="1">
        <v>44411.361805555556</v>
      </c>
      <c r="I515" t="s">
        <v>180</v>
      </c>
      <c r="J515" t="s">
        <v>116</v>
      </c>
      <c r="K515" t="s">
        <v>199</v>
      </c>
      <c r="L515" t="s">
        <v>200</v>
      </c>
      <c r="M515" t="s">
        <v>183</v>
      </c>
      <c r="N515">
        <v>4.2999999999999997E-2</v>
      </c>
      <c r="O515" t="s">
        <v>149</v>
      </c>
      <c r="P515" t="b">
        <v>0</v>
      </c>
      <c r="Q515">
        <v>138261413</v>
      </c>
      <c r="R515" t="s">
        <v>150</v>
      </c>
      <c r="S515">
        <v>1E-3</v>
      </c>
      <c r="T515" t="s">
        <v>184</v>
      </c>
      <c r="U515">
        <v>2021</v>
      </c>
      <c r="V515" t="s">
        <v>151</v>
      </c>
      <c r="W515" t="s">
        <v>207</v>
      </c>
      <c r="X515" t="s">
        <v>208</v>
      </c>
      <c r="Y515" t="s">
        <v>155</v>
      </c>
      <c r="Z515">
        <v>515935</v>
      </c>
      <c r="AA515">
        <v>253417</v>
      </c>
      <c r="AB515">
        <v>-0.30632621725807402</v>
      </c>
      <c r="AC515">
        <v>52.1668520239771</v>
      </c>
    </row>
    <row r="516" spans="1:29">
      <c r="A516" t="s">
        <v>241</v>
      </c>
      <c r="B516">
        <v>7299</v>
      </c>
      <c r="C516">
        <v>1537703</v>
      </c>
      <c r="D516" t="s">
        <v>164</v>
      </c>
      <c r="E516" t="s">
        <v>126</v>
      </c>
      <c r="F516" t="s">
        <v>205</v>
      </c>
      <c r="G516" t="s">
        <v>112</v>
      </c>
      <c r="H516" s="1">
        <v>42279.525694444441</v>
      </c>
      <c r="I516" t="s">
        <v>180</v>
      </c>
      <c r="J516" t="s">
        <v>116</v>
      </c>
      <c r="K516" t="s">
        <v>165</v>
      </c>
      <c r="L516" t="s">
        <v>166</v>
      </c>
      <c r="M516" t="s">
        <v>183</v>
      </c>
      <c r="N516">
        <v>6.4000000000000003E-3</v>
      </c>
      <c r="O516" t="s">
        <v>149</v>
      </c>
      <c r="P516" t="b">
        <v>0</v>
      </c>
      <c r="Q516">
        <v>138261413</v>
      </c>
      <c r="R516" t="s">
        <v>150</v>
      </c>
      <c r="S516">
        <v>1E-3</v>
      </c>
      <c r="T516" t="s">
        <v>184</v>
      </c>
      <c r="U516">
        <v>2015</v>
      </c>
      <c r="V516" t="s">
        <v>151</v>
      </c>
      <c r="W516" t="s">
        <v>242</v>
      </c>
      <c r="X516" t="s">
        <v>243</v>
      </c>
      <c r="Y516" t="s">
        <v>155</v>
      </c>
      <c r="Z516">
        <v>456840</v>
      </c>
      <c r="AA516">
        <v>455364</v>
      </c>
      <c r="AB516">
        <v>-1.13455725358881</v>
      </c>
      <c r="AC516">
        <v>53.991201424557502</v>
      </c>
    </row>
    <row r="517" spans="1:29">
      <c r="A517" t="s">
        <v>190</v>
      </c>
      <c r="B517">
        <v>7299</v>
      </c>
      <c r="C517">
        <v>4656497</v>
      </c>
      <c r="D517" t="s">
        <v>164</v>
      </c>
      <c r="E517" t="s">
        <v>126</v>
      </c>
      <c r="F517" t="s">
        <v>179</v>
      </c>
      <c r="G517" t="s">
        <v>118</v>
      </c>
      <c r="H517" s="1">
        <v>42586.51666666667</v>
      </c>
      <c r="I517" t="s">
        <v>191</v>
      </c>
      <c r="J517" t="s">
        <v>119</v>
      </c>
      <c r="K517" t="s">
        <v>192</v>
      </c>
      <c r="L517" t="s">
        <v>193</v>
      </c>
      <c r="M517" t="s">
        <v>183</v>
      </c>
      <c r="N517">
        <v>5.7000000000000002E-3</v>
      </c>
      <c r="O517" t="s">
        <v>149</v>
      </c>
      <c r="P517" t="b">
        <v>0</v>
      </c>
      <c r="Q517">
        <v>138261413</v>
      </c>
      <c r="R517" t="s">
        <v>150</v>
      </c>
      <c r="S517">
        <v>1E-3</v>
      </c>
      <c r="T517" t="s">
        <v>184</v>
      </c>
      <c r="U517">
        <v>2016</v>
      </c>
      <c r="V517" t="s">
        <v>151</v>
      </c>
      <c r="W517" t="s">
        <v>194</v>
      </c>
      <c r="X517" t="s">
        <v>195</v>
      </c>
      <c r="Y517" t="s">
        <v>155</v>
      </c>
      <c r="Z517">
        <v>357000</v>
      </c>
      <c r="AA517">
        <v>237460</v>
      </c>
      <c r="AB517">
        <v>-2.62823009845419</v>
      </c>
      <c r="AC517">
        <v>52.033868710239098</v>
      </c>
    </row>
    <row r="518" spans="1:29">
      <c r="A518" t="s">
        <v>224</v>
      </c>
      <c r="B518">
        <v>7299</v>
      </c>
      <c r="C518">
        <v>2001436</v>
      </c>
      <c r="D518" t="s">
        <v>164</v>
      </c>
      <c r="E518" t="s">
        <v>126</v>
      </c>
      <c r="F518" t="s">
        <v>179</v>
      </c>
      <c r="G518" t="s">
        <v>118</v>
      </c>
      <c r="H518" s="1">
        <v>44594.445138888892</v>
      </c>
      <c r="I518" t="s">
        <v>180</v>
      </c>
      <c r="J518" t="s">
        <v>116</v>
      </c>
      <c r="K518" t="s">
        <v>146</v>
      </c>
      <c r="L518" t="s">
        <v>147</v>
      </c>
      <c r="M518" t="s">
        <v>148</v>
      </c>
      <c r="N518">
        <v>2.8999999999999998E-3</v>
      </c>
      <c r="O518" t="s">
        <v>149</v>
      </c>
      <c r="P518" t="b">
        <v>0</v>
      </c>
      <c r="Q518">
        <v>138261413</v>
      </c>
      <c r="R518" t="s">
        <v>150</v>
      </c>
      <c r="S518">
        <v>1E-3</v>
      </c>
      <c r="T518" t="s">
        <v>184</v>
      </c>
      <c r="U518">
        <v>2022</v>
      </c>
      <c r="V518" t="s">
        <v>151</v>
      </c>
      <c r="W518" t="s">
        <v>225</v>
      </c>
      <c r="X518" t="s">
        <v>226</v>
      </c>
      <c r="Y518" t="s">
        <v>155</v>
      </c>
      <c r="Z518">
        <v>500098</v>
      </c>
      <c r="AA518">
        <v>402866</v>
      </c>
      <c r="AB518">
        <v>-0.49196935841400102</v>
      </c>
      <c r="AC518">
        <v>53.512954618294103</v>
      </c>
    </row>
    <row r="519" spans="1:29">
      <c r="A519" t="s">
        <v>187</v>
      </c>
      <c r="B519">
        <v>7299</v>
      </c>
      <c r="C519">
        <v>2021684</v>
      </c>
      <c r="D519" t="s">
        <v>164</v>
      </c>
      <c r="E519" t="s">
        <v>126</v>
      </c>
      <c r="F519" t="s">
        <v>179</v>
      </c>
      <c r="G519" t="s">
        <v>118</v>
      </c>
      <c r="H519" s="1">
        <v>44853.402777777781</v>
      </c>
      <c r="I519" t="s">
        <v>180</v>
      </c>
      <c r="J519" t="s">
        <v>116</v>
      </c>
      <c r="K519" t="s">
        <v>181</v>
      </c>
      <c r="L519" t="s">
        <v>182</v>
      </c>
      <c r="M519" t="s">
        <v>183</v>
      </c>
      <c r="N519">
        <v>1.2999999999999999E-2</v>
      </c>
      <c r="O519" t="s">
        <v>149</v>
      </c>
      <c r="P519" t="b">
        <v>0</v>
      </c>
      <c r="Q519">
        <v>138261413</v>
      </c>
      <c r="R519" t="s">
        <v>150</v>
      </c>
      <c r="S519">
        <v>1E-3</v>
      </c>
      <c r="T519" t="s">
        <v>184</v>
      </c>
      <c r="U519">
        <v>2022</v>
      </c>
      <c r="V519" t="s">
        <v>151</v>
      </c>
      <c r="W519" t="s">
        <v>188</v>
      </c>
      <c r="X519" t="s">
        <v>189</v>
      </c>
      <c r="Y519" t="s">
        <v>155</v>
      </c>
      <c r="Z519">
        <v>636400</v>
      </c>
      <c r="AA519">
        <v>291600</v>
      </c>
      <c r="AB519">
        <v>1.4791973795069699</v>
      </c>
      <c r="AC519">
        <v>52.471107816141703</v>
      </c>
    </row>
    <row r="520" spans="1:29">
      <c r="A520" t="s">
        <v>219</v>
      </c>
      <c r="B520">
        <v>7299</v>
      </c>
      <c r="C520">
        <v>1478881</v>
      </c>
      <c r="D520" t="s">
        <v>164</v>
      </c>
      <c r="E520" t="s">
        <v>126</v>
      </c>
      <c r="F520" t="s">
        <v>205</v>
      </c>
      <c r="G520" t="s">
        <v>112</v>
      </c>
      <c r="H520" s="1">
        <v>43439.436805555553</v>
      </c>
      <c r="I520" t="s">
        <v>180</v>
      </c>
      <c r="J520" t="s">
        <v>116</v>
      </c>
      <c r="K520" t="s">
        <v>220</v>
      </c>
      <c r="L520" t="s">
        <v>221</v>
      </c>
      <c r="M520" t="s">
        <v>183</v>
      </c>
      <c r="N520">
        <v>8.8999999999999996E-2</v>
      </c>
      <c r="O520" t="s">
        <v>149</v>
      </c>
      <c r="P520" t="b">
        <v>0</v>
      </c>
      <c r="Q520">
        <v>138261413</v>
      </c>
      <c r="R520" t="s">
        <v>150</v>
      </c>
      <c r="S520">
        <v>1E-3</v>
      </c>
      <c r="T520" t="s">
        <v>184</v>
      </c>
      <c r="U520">
        <v>2018</v>
      </c>
      <c r="V520" t="s">
        <v>151</v>
      </c>
      <c r="W520" t="s">
        <v>222</v>
      </c>
      <c r="X520" t="s">
        <v>223</v>
      </c>
      <c r="Y520" t="s">
        <v>155</v>
      </c>
      <c r="Z520">
        <v>559400</v>
      </c>
      <c r="AA520">
        <v>142800</v>
      </c>
      <c r="AB520">
        <v>0.27827943679790101</v>
      </c>
      <c r="AC520">
        <v>51.162245506364997</v>
      </c>
    </row>
    <row r="521" spans="1:29">
      <c r="A521" t="s">
        <v>206</v>
      </c>
      <c r="B521">
        <v>7299</v>
      </c>
      <c r="C521">
        <v>1893606</v>
      </c>
      <c r="D521" t="s">
        <v>164</v>
      </c>
      <c r="E521" t="s">
        <v>126</v>
      </c>
      <c r="F521" t="s">
        <v>205</v>
      </c>
      <c r="G521" t="s">
        <v>112</v>
      </c>
      <c r="H521" s="1">
        <v>43136.587500000001</v>
      </c>
      <c r="I521" t="s">
        <v>180</v>
      </c>
      <c r="J521" t="s">
        <v>116</v>
      </c>
      <c r="K521" t="s">
        <v>199</v>
      </c>
      <c r="L521" t="s">
        <v>200</v>
      </c>
      <c r="M521" t="s">
        <v>183</v>
      </c>
      <c r="N521">
        <v>1.7999999999999999E-2</v>
      </c>
      <c r="O521" t="s">
        <v>149</v>
      </c>
      <c r="P521" t="b">
        <v>0</v>
      </c>
      <c r="Q521">
        <v>138261413</v>
      </c>
      <c r="R521" t="s">
        <v>150</v>
      </c>
      <c r="S521">
        <v>1E-3</v>
      </c>
      <c r="T521" t="s">
        <v>184</v>
      </c>
      <c r="U521">
        <v>2018</v>
      </c>
      <c r="V521" t="s">
        <v>151</v>
      </c>
      <c r="W521" t="s">
        <v>207</v>
      </c>
      <c r="X521" t="s">
        <v>208</v>
      </c>
      <c r="Y521" t="s">
        <v>155</v>
      </c>
      <c r="Z521">
        <v>515935</v>
      </c>
      <c r="AA521">
        <v>253417</v>
      </c>
      <c r="AB521">
        <v>-0.30632621725807402</v>
      </c>
      <c r="AC521">
        <v>52.1668520239771</v>
      </c>
    </row>
    <row r="522" spans="1:29">
      <c r="A522" t="s">
        <v>178</v>
      </c>
      <c r="B522">
        <v>7299</v>
      </c>
      <c r="C522">
        <v>2016244</v>
      </c>
      <c r="D522" t="s">
        <v>164</v>
      </c>
      <c r="E522" t="s">
        <v>126</v>
      </c>
      <c r="F522" t="s">
        <v>179</v>
      </c>
      <c r="G522" t="s">
        <v>118</v>
      </c>
      <c r="H522" s="1">
        <v>44776.602777777778</v>
      </c>
      <c r="I522" t="s">
        <v>180</v>
      </c>
      <c r="J522" t="s">
        <v>116</v>
      </c>
      <c r="K522" t="s">
        <v>181</v>
      </c>
      <c r="L522" t="s">
        <v>182</v>
      </c>
      <c r="M522" t="s">
        <v>183</v>
      </c>
      <c r="N522">
        <v>8.6E-3</v>
      </c>
      <c r="O522" t="s">
        <v>149</v>
      </c>
      <c r="P522" t="b">
        <v>0</v>
      </c>
      <c r="Q522">
        <v>138261413</v>
      </c>
      <c r="R522" t="s">
        <v>150</v>
      </c>
      <c r="S522">
        <v>1E-3</v>
      </c>
      <c r="T522" t="s">
        <v>184</v>
      </c>
      <c r="U522">
        <v>2022</v>
      </c>
      <c r="V522" t="s">
        <v>151</v>
      </c>
      <c r="W522" t="s">
        <v>185</v>
      </c>
      <c r="X522" t="s">
        <v>186</v>
      </c>
      <c r="Y522" t="s">
        <v>155</v>
      </c>
      <c r="Z522">
        <v>620600</v>
      </c>
      <c r="AA522">
        <v>309500</v>
      </c>
      <c r="AB522">
        <v>1.2588812496391699</v>
      </c>
      <c r="AC522">
        <v>52.638374352215699</v>
      </c>
    </row>
    <row r="523" spans="1:29">
      <c r="A523" t="s">
        <v>235</v>
      </c>
      <c r="B523">
        <v>7299</v>
      </c>
      <c r="C523">
        <v>4714693</v>
      </c>
      <c r="D523" t="s">
        <v>164</v>
      </c>
      <c r="E523" t="s">
        <v>126</v>
      </c>
      <c r="F523" t="s">
        <v>205</v>
      </c>
      <c r="G523" t="s">
        <v>112</v>
      </c>
      <c r="H523" s="1">
        <v>43405.468055555553</v>
      </c>
      <c r="I523" t="s">
        <v>180</v>
      </c>
      <c r="J523" t="s">
        <v>116</v>
      </c>
      <c r="K523" t="s">
        <v>237</v>
      </c>
      <c r="L523" t="s">
        <v>238</v>
      </c>
      <c r="M523" t="s">
        <v>183</v>
      </c>
      <c r="N523">
        <v>5.2999999999999999E-2</v>
      </c>
      <c r="O523" t="s">
        <v>149</v>
      </c>
      <c r="P523" t="b">
        <v>0</v>
      </c>
      <c r="Q523">
        <v>138261413</v>
      </c>
      <c r="R523" t="s">
        <v>150</v>
      </c>
      <c r="S523">
        <v>1E-3</v>
      </c>
      <c r="T523" t="s">
        <v>184</v>
      </c>
      <c r="U523">
        <v>2018</v>
      </c>
      <c r="V523" t="s">
        <v>151</v>
      </c>
      <c r="W523" t="s">
        <v>239</v>
      </c>
      <c r="X523" t="s">
        <v>240</v>
      </c>
      <c r="Y523" t="s">
        <v>155</v>
      </c>
      <c r="Z523">
        <v>419190</v>
      </c>
      <c r="AA523">
        <v>291450</v>
      </c>
      <c r="AB523">
        <v>-1.7186140218863399</v>
      </c>
      <c r="AC523">
        <v>52.520595493892301</v>
      </c>
    </row>
    <row r="524" spans="1:29">
      <c r="A524" t="s">
        <v>198</v>
      </c>
      <c r="B524">
        <v>7299</v>
      </c>
      <c r="C524">
        <v>1868521</v>
      </c>
      <c r="D524" t="s">
        <v>164</v>
      </c>
      <c r="E524" t="s">
        <v>126</v>
      </c>
      <c r="F524" t="s">
        <v>179</v>
      </c>
      <c r="G524" t="s">
        <v>118</v>
      </c>
      <c r="H524" s="1">
        <v>42837.459722222222</v>
      </c>
      <c r="I524" t="s">
        <v>180</v>
      </c>
      <c r="J524" t="s">
        <v>116</v>
      </c>
      <c r="K524" t="s">
        <v>199</v>
      </c>
      <c r="L524" t="s">
        <v>200</v>
      </c>
      <c r="M524" t="s">
        <v>183</v>
      </c>
      <c r="N524">
        <v>7.9000000000000001E-2</v>
      </c>
      <c r="O524" t="s">
        <v>149</v>
      </c>
      <c r="P524" t="b">
        <v>0</v>
      </c>
      <c r="Q524">
        <v>138261413</v>
      </c>
      <c r="R524" t="s">
        <v>150</v>
      </c>
      <c r="S524">
        <v>1E-3</v>
      </c>
      <c r="T524" t="s">
        <v>184</v>
      </c>
      <c r="U524">
        <v>2017</v>
      </c>
      <c r="V524" t="s">
        <v>151</v>
      </c>
      <c r="W524" t="s">
        <v>201</v>
      </c>
      <c r="X524" t="s">
        <v>202</v>
      </c>
      <c r="Y524" t="s">
        <v>155</v>
      </c>
      <c r="Z524">
        <v>516100</v>
      </c>
      <c r="AA524">
        <v>253300</v>
      </c>
      <c r="AB524">
        <v>-0.30395486908298303</v>
      </c>
      <c r="AC524">
        <v>52.1657659569386</v>
      </c>
    </row>
    <row r="525" spans="1:29">
      <c r="A525" t="s">
        <v>241</v>
      </c>
      <c r="B525">
        <v>7299</v>
      </c>
      <c r="C525">
        <v>1671039</v>
      </c>
      <c r="D525" t="s">
        <v>164</v>
      </c>
      <c r="E525" t="s">
        <v>126</v>
      </c>
      <c r="F525" t="s">
        <v>179</v>
      </c>
      <c r="G525" t="s">
        <v>118</v>
      </c>
      <c r="H525" s="1">
        <v>44229.473611111112</v>
      </c>
      <c r="I525" t="s">
        <v>180</v>
      </c>
      <c r="J525" t="s">
        <v>116</v>
      </c>
      <c r="K525" t="s">
        <v>165</v>
      </c>
      <c r="L525" t="s">
        <v>166</v>
      </c>
      <c r="M525" t="s">
        <v>183</v>
      </c>
      <c r="N525">
        <v>1E-3</v>
      </c>
      <c r="O525" t="s">
        <v>149</v>
      </c>
      <c r="P525" t="b">
        <v>0</v>
      </c>
      <c r="Q525">
        <v>138261413</v>
      </c>
      <c r="R525" t="s">
        <v>150</v>
      </c>
      <c r="S525">
        <v>1E-3</v>
      </c>
      <c r="T525" t="s">
        <v>184</v>
      </c>
      <c r="U525">
        <v>2021</v>
      </c>
      <c r="V525" t="s">
        <v>151</v>
      </c>
      <c r="W525" t="s">
        <v>242</v>
      </c>
      <c r="X525" t="s">
        <v>243</v>
      </c>
      <c r="Y525" t="s">
        <v>155</v>
      </c>
      <c r="Z525">
        <v>456840</v>
      </c>
      <c r="AA525">
        <v>455364</v>
      </c>
      <c r="AB525">
        <v>-1.13455725358881</v>
      </c>
      <c r="AC525">
        <v>53.991201424557502</v>
      </c>
    </row>
    <row r="526" spans="1:29">
      <c r="A526" t="s">
        <v>187</v>
      </c>
      <c r="B526">
        <v>7299</v>
      </c>
      <c r="C526">
        <v>1850961</v>
      </c>
      <c r="D526" t="s">
        <v>164</v>
      </c>
      <c r="E526" t="s">
        <v>126</v>
      </c>
      <c r="F526" t="s">
        <v>205</v>
      </c>
      <c r="G526" t="s">
        <v>112</v>
      </c>
      <c r="H526" s="1">
        <v>42676.345833333333</v>
      </c>
      <c r="I526" t="s">
        <v>180</v>
      </c>
      <c r="J526" t="s">
        <v>116</v>
      </c>
      <c r="K526" t="s">
        <v>181</v>
      </c>
      <c r="L526" t="s">
        <v>182</v>
      </c>
      <c r="M526" t="s">
        <v>183</v>
      </c>
      <c r="N526">
        <v>2.3E-2</v>
      </c>
      <c r="O526" t="s">
        <v>149</v>
      </c>
      <c r="P526" t="b">
        <v>0</v>
      </c>
      <c r="Q526">
        <v>138261413</v>
      </c>
      <c r="R526" t="s">
        <v>150</v>
      </c>
      <c r="S526">
        <v>1E-3</v>
      </c>
      <c r="T526" t="s">
        <v>184</v>
      </c>
      <c r="U526">
        <v>2016</v>
      </c>
      <c r="V526" t="s">
        <v>151</v>
      </c>
      <c r="W526" t="s">
        <v>188</v>
      </c>
      <c r="X526" t="s">
        <v>189</v>
      </c>
      <c r="Y526" t="s">
        <v>155</v>
      </c>
      <c r="Z526">
        <v>636400</v>
      </c>
      <c r="AA526">
        <v>291600</v>
      </c>
      <c r="AB526">
        <v>1.4791973795069699</v>
      </c>
      <c r="AC526">
        <v>52.471107816141703</v>
      </c>
    </row>
    <row r="527" spans="1:29">
      <c r="A527" t="s">
        <v>247</v>
      </c>
      <c r="B527">
        <v>7299</v>
      </c>
      <c r="C527">
        <v>1513146</v>
      </c>
      <c r="D527" t="s">
        <v>164</v>
      </c>
      <c r="E527" t="s">
        <v>126</v>
      </c>
      <c r="F527" t="s">
        <v>205</v>
      </c>
      <c r="G527" t="s">
        <v>112</v>
      </c>
      <c r="H527" s="1">
        <v>43811.611111111109</v>
      </c>
      <c r="I527" t="s">
        <v>180</v>
      </c>
      <c r="J527" t="s">
        <v>116</v>
      </c>
      <c r="K527" t="s">
        <v>228</v>
      </c>
      <c r="L527" t="s">
        <v>229</v>
      </c>
      <c r="M527" t="s">
        <v>183</v>
      </c>
      <c r="N527">
        <v>4.1000000000000003E-3</v>
      </c>
      <c r="O527" t="s">
        <v>149</v>
      </c>
      <c r="P527" t="b">
        <v>0</v>
      </c>
      <c r="Q527">
        <v>138261413</v>
      </c>
      <c r="R527" t="s">
        <v>150</v>
      </c>
      <c r="S527">
        <v>1E-3</v>
      </c>
      <c r="T527" t="s">
        <v>184</v>
      </c>
      <c r="U527">
        <v>2019</v>
      </c>
      <c r="V527" t="s">
        <v>151</v>
      </c>
      <c r="W527" t="s">
        <v>248</v>
      </c>
      <c r="X527" t="s">
        <v>249</v>
      </c>
      <c r="Y527" t="s">
        <v>155</v>
      </c>
      <c r="Z527">
        <v>435499</v>
      </c>
      <c r="AA527">
        <v>117847</v>
      </c>
      <c r="AB527">
        <v>-1.4959290530529701</v>
      </c>
      <c r="AC527">
        <v>50.958961874929102</v>
      </c>
    </row>
    <row r="528" spans="1:29">
      <c r="A528" t="s">
        <v>224</v>
      </c>
      <c r="B528">
        <v>7299</v>
      </c>
      <c r="C528">
        <v>2032884</v>
      </c>
      <c r="D528" t="s">
        <v>164</v>
      </c>
      <c r="E528" t="s">
        <v>126</v>
      </c>
      <c r="F528" t="s">
        <v>179</v>
      </c>
      <c r="G528" t="s">
        <v>118</v>
      </c>
      <c r="H528" s="1">
        <v>45000.450694444444</v>
      </c>
      <c r="I528" t="s">
        <v>180</v>
      </c>
      <c r="J528" t="s">
        <v>116</v>
      </c>
      <c r="K528" t="s">
        <v>146</v>
      </c>
      <c r="L528" t="s">
        <v>147</v>
      </c>
      <c r="M528" t="s">
        <v>183</v>
      </c>
      <c r="N528">
        <v>1.6000000000000001E-3</v>
      </c>
      <c r="O528" t="s">
        <v>149</v>
      </c>
      <c r="P528" t="b">
        <v>0</v>
      </c>
      <c r="Q528">
        <v>138261413</v>
      </c>
      <c r="R528" t="s">
        <v>150</v>
      </c>
      <c r="S528">
        <v>1E-3</v>
      </c>
      <c r="T528" t="s">
        <v>184</v>
      </c>
      <c r="U528">
        <v>2023</v>
      </c>
      <c r="V528" t="s">
        <v>151</v>
      </c>
      <c r="W528" t="s">
        <v>225</v>
      </c>
      <c r="X528" t="s">
        <v>226</v>
      </c>
      <c r="Y528" t="s">
        <v>155</v>
      </c>
      <c r="Z528">
        <v>500098</v>
      </c>
      <c r="AA528">
        <v>402866</v>
      </c>
      <c r="AB528">
        <v>-0.49196935841400102</v>
      </c>
      <c r="AC528">
        <v>53.512954618294103</v>
      </c>
    </row>
    <row r="529" spans="1:29">
      <c r="A529" t="s">
        <v>187</v>
      </c>
      <c r="B529">
        <v>7299</v>
      </c>
      <c r="C529">
        <v>2049707</v>
      </c>
      <c r="D529" t="s">
        <v>164</v>
      </c>
      <c r="E529" t="s">
        <v>126</v>
      </c>
      <c r="F529" t="s">
        <v>179</v>
      </c>
      <c r="G529" t="s">
        <v>118</v>
      </c>
      <c r="H529" s="1">
        <v>45203.588194444441</v>
      </c>
      <c r="I529" t="s">
        <v>180</v>
      </c>
      <c r="J529" t="s">
        <v>116</v>
      </c>
      <c r="K529" t="s">
        <v>181</v>
      </c>
      <c r="L529" t="s">
        <v>182</v>
      </c>
      <c r="M529" t="s">
        <v>183</v>
      </c>
      <c r="N529">
        <v>1.4999999999999999E-2</v>
      </c>
      <c r="O529" t="s">
        <v>149</v>
      </c>
      <c r="P529" t="b">
        <v>0</v>
      </c>
      <c r="Q529">
        <v>138261413</v>
      </c>
      <c r="R529" t="s">
        <v>150</v>
      </c>
      <c r="S529">
        <v>1E-3</v>
      </c>
      <c r="T529" t="s">
        <v>184</v>
      </c>
      <c r="U529">
        <v>2023</v>
      </c>
      <c r="V529" t="s">
        <v>151</v>
      </c>
      <c r="W529" t="s">
        <v>188</v>
      </c>
      <c r="X529" t="s">
        <v>189</v>
      </c>
      <c r="Y529" t="s">
        <v>155</v>
      </c>
      <c r="Z529">
        <v>636400</v>
      </c>
      <c r="AA529">
        <v>291600</v>
      </c>
      <c r="AB529">
        <v>1.4791973795069699</v>
      </c>
      <c r="AC529">
        <v>52.471107816141703</v>
      </c>
    </row>
    <row r="530" spans="1:29">
      <c r="A530" t="s">
        <v>190</v>
      </c>
      <c r="B530">
        <v>7299</v>
      </c>
      <c r="C530">
        <v>4602905</v>
      </c>
      <c r="D530" t="s">
        <v>164</v>
      </c>
      <c r="E530" t="s">
        <v>126</v>
      </c>
      <c r="F530" t="s">
        <v>179</v>
      </c>
      <c r="G530" t="s">
        <v>118</v>
      </c>
      <c r="H530" s="1">
        <v>41947.472916666666</v>
      </c>
      <c r="I530" t="s">
        <v>191</v>
      </c>
      <c r="J530" t="s">
        <v>119</v>
      </c>
      <c r="K530" t="s">
        <v>192</v>
      </c>
      <c r="L530" t="s">
        <v>193</v>
      </c>
      <c r="M530" t="s">
        <v>183</v>
      </c>
      <c r="N530">
        <v>2.5000000000000001E-3</v>
      </c>
      <c r="O530" t="s">
        <v>149</v>
      </c>
      <c r="P530" t="b">
        <v>0</v>
      </c>
      <c r="Q530">
        <v>138261413</v>
      </c>
      <c r="R530" t="s">
        <v>150</v>
      </c>
      <c r="S530">
        <v>1E-3</v>
      </c>
      <c r="T530" t="s">
        <v>184</v>
      </c>
      <c r="U530">
        <v>2014</v>
      </c>
      <c r="V530" t="s">
        <v>151</v>
      </c>
      <c r="W530" t="s">
        <v>194</v>
      </c>
      <c r="X530" t="s">
        <v>195</v>
      </c>
      <c r="Y530" t="s">
        <v>155</v>
      </c>
      <c r="Z530">
        <v>357000</v>
      </c>
      <c r="AA530">
        <v>237460</v>
      </c>
      <c r="AB530">
        <v>-2.62823009845419</v>
      </c>
      <c r="AC530">
        <v>52.033868710239098</v>
      </c>
    </row>
    <row r="531" spans="1:29">
      <c r="A531" t="s">
        <v>187</v>
      </c>
      <c r="B531">
        <v>7299</v>
      </c>
      <c r="C531">
        <v>1804743</v>
      </c>
      <c r="D531" t="s">
        <v>164</v>
      </c>
      <c r="E531" t="s">
        <v>126</v>
      </c>
      <c r="F531" t="s">
        <v>179</v>
      </c>
      <c r="G531" t="s">
        <v>118</v>
      </c>
      <c r="H531" s="1">
        <v>42209.380555555559</v>
      </c>
      <c r="I531" t="s">
        <v>180</v>
      </c>
      <c r="J531" t="s">
        <v>116</v>
      </c>
      <c r="K531" t="s">
        <v>181</v>
      </c>
      <c r="L531" t="s">
        <v>182</v>
      </c>
      <c r="M531" t="s">
        <v>183</v>
      </c>
      <c r="N531">
        <v>1.0999999999999999E-2</v>
      </c>
      <c r="O531" t="s">
        <v>149</v>
      </c>
      <c r="P531" t="b">
        <v>0</v>
      </c>
      <c r="Q531">
        <v>138261413</v>
      </c>
      <c r="R531" t="s">
        <v>150</v>
      </c>
      <c r="S531">
        <v>1E-3</v>
      </c>
      <c r="T531" t="s">
        <v>184</v>
      </c>
      <c r="U531">
        <v>2015</v>
      </c>
      <c r="V531" t="s">
        <v>151</v>
      </c>
      <c r="W531" t="s">
        <v>188</v>
      </c>
      <c r="X531" t="s">
        <v>189</v>
      </c>
      <c r="Y531" t="s">
        <v>155</v>
      </c>
      <c r="Z531">
        <v>636400</v>
      </c>
      <c r="AA531">
        <v>291600</v>
      </c>
      <c r="AB531">
        <v>1.4791973795069699</v>
      </c>
      <c r="AC531">
        <v>52.471107816141703</v>
      </c>
    </row>
    <row r="532" spans="1:29">
      <c r="A532" t="s">
        <v>206</v>
      </c>
      <c r="B532">
        <v>7299</v>
      </c>
      <c r="C532">
        <v>1958614</v>
      </c>
      <c r="D532" t="s">
        <v>164</v>
      </c>
      <c r="E532" t="s">
        <v>126</v>
      </c>
      <c r="F532" t="s">
        <v>179</v>
      </c>
      <c r="G532" t="s">
        <v>118</v>
      </c>
      <c r="H532" s="1">
        <v>43887.452777777777</v>
      </c>
      <c r="I532" t="s">
        <v>180</v>
      </c>
      <c r="J532" t="s">
        <v>116</v>
      </c>
      <c r="K532" t="s">
        <v>199</v>
      </c>
      <c r="L532" t="s">
        <v>200</v>
      </c>
      <c r="M532" t="s">
        <v>183</v>
      </c>
      <c r="N532">
        <v>1.2E-2</v>
      </c>
      <c r="O532" t="s">
        <v>149</v>
      </c>
      <c r="P532" t="b">
        <v>0</v>
      </c>
      <c r="Q532">
        <v>138261413</v>
      </c>
      <c r="R532" t="s">
        <v>150</v>
      </c>
      <c r="S532">
        <v>1E-3</v>
      </c>
      <c r="T532" t="s">
        <v>184</v>
      </c>
      <c r="U532">
        <v>2020</v>
      </c>
      <c r="V532" t="s">
        <v>151</v>
      </c>
      <c r="W532" t="s">
        <v>207</v>
      </c>
      <c r="X532" t="s">
        <v>208</v>
      </c>
      <c r="Y532" t="s">
        <v>155</v>
      </c>
      <c r="Z532">
        <v>515935</v>
      </c>
      <c r="AA532">
        <v>253417</v>
      </c>
      <c r="AB532">
        <v>-0.30632621725807402</v>
      </c>
      <c r="AC532">
        <v>52.1668520239771</v>
      </c>
    </row>
    <row r="533" spans="1:29">
      <c r="A533" t="s">
        <v>187</v>
      </c>
      <c r="B533">
        <v>7299</v>
      </c>
      <c r="C533">
        <v>1778509</v>
      </c>
      <c r="D533" t="s">
        <v>164</v>
      </c>
      <c r="E533" t="s">
        <v>126</v>
      </c>
      <c r="F533" t="s">
        <v>179</v>
      </c>
      <c r="G533" t="s">
        <v>118</v>
      </c>
      <c r="H533" s="1">
        <v>41962.473611111112</v>
      </c>
      <c r="I533" t="s">
        <v>180</v>
      </c>
      <c r="J533" t="s">
        <v>116</v>
      </c>
      <c r="K533" t="s">
        <v>181</v>
      </c>
      <c r="L533" t="s">
        <v>182</v>
      </c>
      <c r="M533" t="s">
        <v>183</v>
      </c>
      <c r="N533">
        <v>0.01</v>
      </c>
      <c r="O533" t="s">
        <v>149</v>
      </c>
      <c r="P533" t="b">
        <v>0</v>
      </c>
      <c r="Q533">
        <v>138261413</v>
      </c>
      <c r="R533" t="s">
        <v>150</v>
      </c>
      <c r="S533">
        <v>1E-3</v>
      </c>
      <c r="T533" t="s">
        <v>184</v>
      </c>
      <c r="U533">
        <v>2014</v>
      </c>
      <c r="V533" t="s">
        <v>151</v>
      </c>
      <c r="W533" t="s">
        <v>188</v>
      </c>
      <c r="X533" t="s">
        <v>189</v>
      </c>
      <c r="Y533" t="s">
        <v>155</v>
      </c>
      <c r="Z533">
        <v>636400</v>
      </c>
      <c r="AA533">
        <v>291600</v>
      </c>
      <c r="AB533">
        <v>1.4791973795069699</v>
      </c>
      <c r="AC533">
        <v>52.471107816141703</v>
      </c>
    </row>
    <row r="534" spans="1:29">
      <c r="A534" t="s">
        <v>227</v>
      </c>
      <c r="B534">
        <v>7299</v>
      </c>
      <c r="C534">
        <v>1508823</v>
      </c>
      <c r="D534" t="s">
        <v>164</v>
      </c>
      <c r="E534" t="s">
        <v>126</v>
      </c>
      <c r="F534" t="s">
        <v>205</v>
      </c>
      <c r="G534" t="s">
        <v>112</v>
      </c>
      <c r="H534" s="1">
        <v>43762.560416666667</v>
      </c>
      <c r="I534" t="s">
        <v>180</v>
      </c>
      <c r="J534" t="s">
        <v>116</v>
      </c>
      <c r="K534" t="s">
        <v>228</v>
      </c>
      <c r="L534" t="s">
        <v>229</v>
      </c>
      <c r="M534" t="s">
        <v>183</v>
      </c>
      <c r="N534">
        <v>7.0000000000000001E-3</v>
      </c>
      <c r="O534" t="s">
        <v>149</v>
      </c>
      <c r="P534" t="b">
        <v>0</v>
      </c>
      <c r="Q534">
        <v>138261413</v>
      </c>
      <c r="R534" t="s">
        <v>150</v>
      </c>
      <c r="S534">
        <v>1E-3</v>
      </c>
      <c r="T534" t="s">
        <v>184</v>
      </c>
      <c r="U534">
        <v>2019</v>
      </c>
      <c r="V534" t="s">
        <v>151</v>
      </c>
      <c r="W534" t="s">
        <v>230</v>
      </c>
      <c r="X534" t="s">
        <v>231</v>
      </c>
      <c r="Y534" t="s">
        <v>155</v>
      </c>
      <c r="Z534">
        <v>518152</v>
      </c>
      <c r="AA534">
        <v>129091</v>
      </c>
      <c r="AB534">
        <v>-0.31579157460538898</v>
      </c>
      <c r="AC534">
        <v>51.049025494650301</v>
      </c>
    </row>
    <row r="535" spans="1:29">
      <c r="A535" t="s">
        <v>187</v>
      </c>
      <c r="B535">
        <v>7299</v>
      </c>
      <c r="C535">
        <v>1866144</v>
      </c>
      <c r="D535" t="s">
        <v>164</v>
      </c>
      <c r="E535" t="s">
        <v>126</v>
      </c>
      <c r="F535" t="s">
        <v>179</v>
      </c>
      <c r="G535" t="s">
        <v>118</v>
      </c>
      <c r="H535" s="1">
        <v>42810.527777777781</v>
      </c>
      <c r="I535" t="s">
        <v>180</v>
      </c>
      <c r="J535" t="s">
        <v>116</v>
      </c>
      <c r="K535" t="s">
        <v>181</v>
      </c>
      <c r="L535" t="s">
        <v>182</v>
      </c>
      <c r="M535" t="s">
        <v>183</v>
      </c>
      <c r="N535">
        <v>8.8000000000000005E-3</v>
      </c>
      <c r="O535" t="s">
        <v>149</v>
      </c>
      <c r="P535" t="b">
        <v>0</v>
      </c>
      <c r="Q535">
        <v>138261413</v>
      </c>
      <c r="R535" t="s">
        <v>150</v>
      </c>
      <c r="S535">
        <v>1E-3</v>
      </c>
      <c r="T535" t="s">
        <v>184</v>
      </c>
      <c r="U535">
        <v>2017</v>
      </c>
      <c r="V535" t="s">
        <v>151</v>
      </c>
      <c r="W535" t="s">
        <v>188</v>
      </c>
      <c r="X535" t="s">
        <v>189</v>
      </c>
      <c r="Y535" t="s">
        <v>155</v>
      </c>
      <c r="Z535">
        <v>636400</v>
      </c>
      <c r="AA535">
        <v>291600</v>
      </c>
      <c r="AB535">
        <v>1.4791973795069699</v>
      </c>
      <c r="AC535">
        <v>52.471107816141703</v>
      </c>
    </row>
    <row r="536" spans="1:29">
      <c r="A536" t="s">
        <v>206</v>
      </c>
      <c r="B536">
        <v>7299</v>
      </c>
      <c r="C536">
        <v>2062313</v>
      </c>
      <c r="D536" t="s">
        <v>164</v>
      </c>
      <c r="E536" t="s">
        <v>126</v>
      </c>
      <c r="F536" t="s">
        <v>179</v>
      </c>
      <c r="G536" t="s">
        <v>118</v>
      </c>
      <c r="H536" s="1">
        <v>45352.495833333334</v>
      </c>
      <c r="I536" t="s">
        <v>180</v>
      </c>
      <c r="J536" t="s">
        <v>116</v>
      </c>
      <c r="K536" t="s">
        <v>199</v>
      </c>
      <c r="L536" t="s">
        <v>200</v>
      </c>
      <c r="M536" t="s">
        <v>183</v>
      </c>
      <c r="N536">
        <v>1.2E-2</v>
      </c>
      <c r="O536" t="s">
        <v>149</v>
      </c>
      <c r="P536" t="b">
        <v>0</v>
      </c>
      <c r="Q536">
        <v>138261413</v>
      </c>
      <c r="R536" t="s">
        <v>150</v>
      </c>
      <c r="S536">
        <v>1E-3</v>
      </c>
      <c r="T536" t="s">
        <v>184</v>
      </c>
      <c r="U536">
        <v>2024</v>
      </c>
      <c r="V536" t="s">
        <v>151</v>
      </c>
      <c r="W536" t="s">
        <v>207</v>
      </c>
      <c r="X536" t="s">
        <v>208</v>
      </c>
      <c r="Y536" t="s">
        <v>155</v>
      </c>
      <c r="Z536">
        <v>515935</v>
      </c>
      <c r="AA536">
        <v>253417</v>
      </c>
      <c r="AB536">
        <v>-0.30632621725807402</v>
      </c>
      <c r="AC536">
        <v>52.1668520239771</v>
      </c>
    </row>
    <row r="537" spans="1:29">
      <c r="A537" t="s">
        <v>190</v>
      </c>
      <c r="B537">
        <v>7299</v>
      </c>
      <c r="C537">
        <v>4772872</v>
      </c>
      <c r="D537" t="s">
        <v>164</v>
      </c>
      <c r="E537" t="s">
        <v>126</v>
      </c>
      <c r="F537" t="s">
        <v>179</v>
      </c>
      <c r="G537" t="s">
        <v>118</v>
      </c>
      <c r="H537" s="1">
        <v>44340.46597222222</v>
      </c>
      <c r="I537" t="s">
        <v>191</v>
      </c>
      <c r="J537" t="s">
        <v>119</v>
      </c>
      <c r="K537" t="s">
        <v>192</v>
      </c>
      <c r="L537" t="s">
        <v>193</v>
      </c>
      <c r="M537" t="s">
        <v>183</v>
      </c>
      <c r="N537">
        <v>2.3E-3</v>
      </c>
      <c r="O537" t="s">
        <v>149</v>
      </c>
      <c r="P537" t="b">
        <v>0</v>
      </c>
      <c r="Q537">
        <v>138261413</v>
      </c>
      <c r="R537" t="s">
        <v>150</v>
      </c>
      <c r="S537">
        <v>1E-3</v>
      </c>
      <c r="T537" t="s">
        <v>184</v>
      </c>
      <c r="U537">
        <v>2021</v>
      </c>
      <c r="V537" t="s">
        <v>151</v>
      </c>
      <c r="W537" t="s">
        <v>194</v>
      </c>
      <c r="X537" t="s">
        <v>195</v>
      </c>
      <c r="Y537" t="s">
        <v>155</v>
      </c>
      <c r="Z537">
        <v>357000</v>
      </c>
      <c r="AA537">
        <v>237460</v>
      </c>
      <c r="AB537">
        <v>-2.62823009845419</v>
      </c>
      <c r="AC537">
        <v>52.033868710239098</v>
      </c>
    </row>
    <row r="538" spans="1:29">
      <c r="A538" t="s">
        <v>203</v>
      </c>
      <c r="B538">
        <v>7299</v>
      </c>
      <c r="C538">
        <v>1897113</v>
      </c>
      <c r="D538" t="s">
        <v>164</v>
      </c>
      <c r="E538" t="s">
        <v>126</v>
      </c>
      <c r="F538" t="s">
        <v>179</v>
      </c>
      <c r="G538" t="s">
        <v>118</v>
      </c>
      <c r="H538" s="1">
        <v>43179.374305555553</v>
      </c>
      <c r="I538" t="s">
        <v>180</v>
      </c>
      <c r="J538" t="s">
        <v>116</v>
      </c>
      <c r="K538" t="s">
        <v>146</v>
      </c>
      <c r="L538" t="s">
        <v>147</v>
      </c>
      <c r="M538" t="s">
        <v>183</v>
      </c>
      <c r="N538">
        <v>1.7000000000000001E-2</v>
      </c>
      <c r="O538" t="s">
        <v>149</v>
      </c>
      <c r="P538" t="b">
        <v>0</v>
      </c>
      <c r="Q538">
        <v>138261413</v>
      </c>
      <c r="R538" t="s">
        <v>150</v>
      </c>
      <c r="S538">
        <v>1E-3</v>
      </c>
      <c r="T538" t="s">
        <v>184</v>
      </c>
      <c r="U538">
        <v>2018</v>
      </c>
      <c r="V538" t="s">
        <v>151</v>
      </c>
      <c r="W538" t="s">
        <v>204</v>
      </c>
      <c r="X538" t="s">
        <v>154</v>
      </c>
      <c r="Y538" t="s">
        <v>155</v>
      </c>
      <c r="Z538">
        <v>507500</v>
      </c>
      <c r="AA538">
        <v>299100</v>
      </c>
      <c r="AB538">
        <v>-0.41497245145673001</v>
      </c>
      <c r="AC538">
        <v>52.579097446717</v>
      </c>
    </row>
    <row r="539" spans="1:29">
      <c r="A539" t="s">
        <v>187</v>
      </c>
      <c r="B539">
        <v>7299</v>
      </c>
      <c r="C539">
        <v>1946473</v>
      </c>
      <c r="D539" t="s">
        <v>164</v>
      </c>
      <c r="E539" t="s">
        <v>126</v>
      </c>
      <c r="F539" t="s">
        <v>179</v>
      </c>
      <c r="G539" t="s">
        <v>118</v>
      </c>
      <c r="H539" s="1">
        <v>43749.383333333331</v>
      </c>
      <c r="I539" t="s">
        <v>180</v>
      </c>
      <c r="J539" t="s">
        <v>116</v>
      </c>
      <c r="K539" t="s">
        <v>181</v>
      </c>
      <c r="L539" t="s">
        <v>182</v>
      </c>
      <c r="M539" t="s">
        <v>183</v>
      </c>
      <c r="N539">
        <v>0.01</v>
      </c>
      <c r="O539" t="s">
        <v>149</v>
      </c>
      <c r="P539" t="b">
        <v>0</v>
      </c>
      <c r="Q539">
        <v>138261413</v>
      </c>
      <c r="R539" t="s">
        <v>150</v>
      </c>
      <c r="S539">
        <v>1E-3</v>
      </c>
      <c r="T539" t="s">
        <v>184</v>
      </c>
      <c r="U539">
        <v>2019</v>
      </c>
      <c r="V539" t="s">
        <v>151</v>
      </c>
      <c r="W539" t="s">
        <v>188</v>
      </c>
      <c r="X539" t="s">
        <v>189</v>
      </c>
      <c r="Y539" t="s">
        <v>155</v>
      </c>
      <c r="Z539">
        <v>636400</v>
      </c>
      <c r="AA539">
        <v>291600</v>
      </c>
      <c r="AB539">
        <v>1.4791973795069699</v>
      </c>
      <c r="AC539">
        <v>52.471107816141703</v>
      </c>
    </row>
    <row r="540" spans="1:29">
      <c r="A540" t="s">
        <v>190</v>
      </c>
      <c r="B540">
        <v>7299</v>
      </c>
      <c r="C540">
        <v>4630620</v>
      </c>
      <c r="D540" t="s">
        <v>164</v>
      </c>
      <c r="E540" t="s">
        <v>126</v>
      </c>
      <c r="F540" t="s">
        <v>179</v>
      </c>
      <c r="G540" t="s">
        <v>118</v>
      </c>
      <c r="H540" s="1">
        <v>42283.525694444441</v>
      </c>
      <c r="I540" t="s">
        <v>191</v>
      </c>
      <c r="J540" t="s">
        <v>119</v>
      </c>
      <c r="K540" t="s">
        <v>192</v>
      </c>
      <c r="L540" t="s">
        <v>193</v>
      </c>
      <c r="M540" t="s">
        <v>183</v>
      </c>
      <c r="N540">
        <v>3.2000000000000002E-3</v>
      </c>
      <c r="O540" t="s">
        <v>149</v>
      </c>
      <c r="P540" t="b">
        <v>0</v>
      </c>
      <c r="Q540">
        <v>138261413</v>
      </c>
      <c r="R540" t="s">
        <v>150</v>
      </c>
      <c r="S540">
        <v>1E-3</v>
      </c>
      <c r="T540" t="s">
        <v>184</v>
      </c>
      <c r="U540">
        <v>2015</v>
      </c>
      <c r="V540" t="s">
        <v>151</v>
      </c>
      <c r="W540" t="s">
        <v>194</v>
      </c>
      <c r="X540" t="s">
        <v>195</v>
      </c>
      <c r="Y540" t="s">
        <v>155</v>
      </c>
      <c r="Z540">
        <v>357000</v>
      </c>
      <c r="AA540">
        <v>237460</v>
      </c>
      <c r="AB540">
        <v>-2.62823009845419</v>
      </c>
      <c r="AC540">
        <v>52.033868710239098</v>
      </c>
    </row>
    <row r="541" spans="1:29">
      <c r="A541" t="s">
        <v>206</v>
      </c>
      <c r="B541">
        <v>7299</v>
      </c>
      <c r="C541">
        <v>1894745</v>
      </c>
      <c r="D541" t="s">
        <v>164</v>
      </c>
      <c r="E541" t="s">
        <v>126</v>
      </c>
      <c r="F541" t="s">
        <v>179</v>
      </c>
      <c r="G541" t="s">
        <v>118</v>
      </c>
      <c r="H541" s="1">
        <v>43157.554166666669</v>
      </c>
      <c r="I541" t="s">
        <v>180</v>
      </c>
      <c r="J541" t="s">
        <v>116</v>
      </c>
      <c r="K541" t="s">
        <v>199</v>
      </c>
      <c r="L541" t="s">
        <v>200</v>
      </c>
      <c r="M541" t="s">
        <v>183</v>
      </c>
      <c r="N541">
        <v>4.7000000000000002E-3</v>
      </c>
      <c r="O541" t="s">
        <v>149</v>
      </c>
      <c r="P541" t="b">
        <v>0</v>
      </c>
      <c r="Q541">
        <v>138261413</v>
      </c>
      <c r="R541" t="s">
        <v>150</v>
      </c>
      <c r="S541">
        <v>1E-3</v>
      </c>
      <c r="T541" t="s">
        <v>184</v>
      </c>
      <c r="U541">
        <v>2018</v>
      </c>
      <c r="V541" t="s">
        <v>151</v>
      </c>
      <c r="W541" t="s">
        <v>207</v>
      </c>
      <c r="X541" t="s">
        <v>208</v>
      </c>
      <c r="Y541" t="s">
        <v>155</v>
      </c>
      <c r="Z541">
        <v>515935</v>
      </c>
      <c r="AA541">
        <v>253417</v>
      </c>
      <c r="AB541">
        <v>-0.30632621725807402</v>
      </c>
      <c r="AC541">
        <v>52.1668520239771</v>
      </c>
    </row>
    <row r="542" spans="1:29">
      <c r="A542" t="s">
        <v>178</v>
      </c>
      <c r="B542">
        <v>7299</v>
      </c>
      <c r="C542">
        <v>1777396</v>
      </c>
      <c r="D542" t="s">
        <v>164</v>
      </c>
      <c r="E542" t="s">
        <v>126</v>
      </c>
      <c r="F542" t="s">
        <v>179</v>
      </c>
      <c r="G542" t="s">
        <v>118</v>
      </c>
      <c r="H542" s="1">
        <v>41948.418749999997</v>
      </c>
      <c r="I542" t="s">
        <v>180</v>
      </c>
      <c r="J542" t="s">
        <v>116</v>
      </c>
      <c r="K542" t="s">
        <v>181</v>
      </c>
      <c r="L542" t="s">
        <v>182</v>
      </c>
      <c r="M542" t="s">
        <v>183</v>
      </c>
      <c r="N542">
        <v>0.01</v>
      </c>
      <c r="O542" t="s">
        <v>149</v>
      </c>
      <c r="P542" t="b">
        <v>0</v>
      </c>
      <c r="Q542">
        <v>138261413</v>
      </c>
      <c r="R542" t="s">
        <v>150</v>
      </c>
      <c r="S542">
        <v>1E-3</v>
      </c>
      <c r="T542" t="s">
        <v>184</v>
      </c>
      <c r="U542">
        <v>2014</v>
      </c>
      <c r="V542" t="s">
        <v>151</v>
      </c>
      <c r="W542" t="s">
        <v>185</v>
      </c>
      <c r="X542" t="s">
        <v>186</v>
      </c>
      <c r="Y542" t="s">
        <v>155</v>
      </c>
      <c r="Z542">
        <v>620600</v>
      </c>
      <c r="AA542">
        <v>309500</v>
      </c>
      <c r="AB542">
        <v>1.2588812496391699</v>
      </c>
      <c r="AC542">
        <v>52.638374352215699</v>
      </c>
    </row>
    <row r="543" spans="1:29">
      <c r="A543" t="s">
        <v>196</v>
      </c>
      <c r="B543">
        <v>7299</v>
      </c>
      <c r="C543">
        <v>1776706</v>
      </c>
      <c r="D543" t="s">
        <v>164</v>
      </c>
      <c r="E543" t="s">
        <v>126</v>
      </c>
      <c r="F543" t="s">
        <v>179</v>
      </c>
      <c r="G543" t="s">
        <v>118</v>
      </c>
      <c r="H543" s="1">
        <v>41939.65902777778</v>
      </c>
      <c r="I543" t="s">
        <v>180</v>
      </c>
      <c r="J543" t="s">
        <v>116</v>
      </c>
      <c r="K543" t="s">
        <v>181</v>
      </c>
      <c r="L543" t="s">
        <v>182</v>
      </c>
      <c r="M543" t="s">
        <v>183</v>
      </c>
      <c r="N543">
        <v>1.4999999999999999E-2</v>
      </c>
      <c r="O543" t="s">
        <v>149</v>
      </c>
      <c r="P543" t="b">
        <v>0</v>
      </c>
      <c r="Q543">
        <v>138261413</v>
      </c>
      <c r="R543" t="s">
        <v>150</v>
      </c>
      <c r="S543">
        <v>1E-3</v>
      </c>
      <c r="T543" t="s">
        <v>184</v>
      </c>
      <c r="U543">
        <v>2014</v>
      </c>
      <c r="V543" t="s">
        <v>151</v>
      </c>
      <c r="W543" t="s">
        <v>197</v>
      </c>
      <c r="X543" t="s">
        <v>186</v>
      </c>
      <c r="Y543" t="s">
        <v>155</v>
      </c>
      <c r="Z543">
        <v>624300</v>
      </c>
      <c r="AA543">
        <v>306800</v>
      </c>
      <c r="AB543">
        <v>1.3116346710660201</v>
      </c>
      <c r="AC543">
        <v>52.6126273253455</v>
      </c>
    </row>
    <row r="544" spans="1:29">
      <c r="A544" t="s">
        <v>310</v>
      </c>
      <c r="B544">
        <v>7299</v>
      </c>
      <c r="C544">
        <v>1981597</v>
      </c>
      <c r="D544" t="s">
        <v>164</v>
      </c>
      <c r="E544" t="s">
        <v>126</v>
      </c>
      <c r="F544" t="s">
        <v>236</v>
      </c>
      <c r="G544" t="s">
        <v>115</v>
      </c>
      <c r="H544" s="1">
        <v>44320.347222222219</v>
      </c>
      <c r="I544" t="s">
        <v>180</v>
      </c>
      <c r="J544" t="s">
        <v>116</v>
      </c>
      <c r="K544" t="s">
        <v>199</v>
      </c>
      <c r="L544" t="s">
        <v>200</v>
      </c>
      <c r="M544" t="s">
        <v>183</v>
      </c>
      <c r="N544">
        <v>0.13</v>
      </c>
      <c r="O544" t="s">
        <v>149</v>
      </c>
      <c r="P544" t="b">
        <v>0</v>
      </c>
      <c r="Q544">
        <v>138261413</v>
      </c>
      <c r="R544" t="s">
        <v>150</v>
      </c>
      <c r="S544">
        <v>1E-3</v>
      </c>
      <c r="T544" t="s">
        <v>184</v>
      </c>
      <c r="U544">
        <v>2021</v>
      </c>
      <c r="V544" t="s">
        <v>151</v>
      </c>
      <c r="W544" t="s">
        <v>311</v>
      </c>
      <c r="X544" t="s">
        <v>202</v>
      </c>
      <c r="Y544" t="s">
        <v>155</v>
      </c>
      <c r="Z544">
        <v>504393</v>
      </c>
      <c r="AA544">
        <v>236465</v>
      </c>
      <c r="AB544">
        <v>-0.480199861693483</v>
      </c>
      <c r="AC544">
        <v>52.016799361112099</v>
      </c>
    </row>
    <row r="545" spans="1:29">
      <c r="A545" t="s">
        <v>224</v>
      </c>
      <c r="B545">
        <v>7299</v>
      </c>
      <c r="C545">
        <v>1848481</v>
      </c>
      <c r="D545" t="s">
        <v>164</v>
      </c>
      <c r="E545" t="s">
        <v>126</v>
      </c>
      <c r="F545" t="s">
        <v>179</v>
      </c>
      <c r="G545" t="s">
        <v>118</v>
      </c>
      <c r="H545" s="1">
        <v>42667.628472222219</v>
      </c>
      <c r="I545" t="s">
        <v>180</v>
      </c>
      <c r="J545" t="s">
        <v>116</v>
      </c>
      <c r="K545" t="s">
        <v>146</v>
      </c>
      <c r="L545" t="s">
        <v>147</v>
      </c>
      <c r="M545" t="s">
        <v>183</v>
      </c>
      <c r="N545">
        <v>8.0000000000000002E-3</v>
      </c>
      <c r="O545" t="s">
        <v>149</v>
      </c>
      <c r="P545" t="b">
        <v>0</v>
      </c>
      <c r="Q545">
        <v>138261413</v>
      </c>
      <c r="R545" t="s">
        <v>150</v>
      </c>
      <c r="S545">
        <v>1E-3</v>
      </c>
      <c r="T545" t="s">
        <v>184</v>
      </c>
      <c r="U545">
        <v>2016</v>
      </c>
      <c r="V545" t="s">
        <v>151</v>
      </c>
      <c r="W545" t="s">
        <v>225</v>
      </c>
      <c r="X545" t="s">
        <v>226</v>
      </c>
      <c r="Y545" t="s">
        <v>155</v>
      </c>
      <c r="Z545">
        <v>500098</v>
      </c>
      <c r="AA545">
        <v>402866</v>
      </c>
      <c r="AB545">
        <v>-0.49196935841400102</v>
      </c>
      <c r="AC545">
        <v>53.512954618294103</v>
      </c>
    </row>
    <row r="546" spans="1:29">
      <c r="A546" t="s">
        <v>347</v>
      </c>
      <c r="B546">
        <v>7299</v>
      </c>
      <c r="C546">
        <v>1314280</v>
      </c>
      <c r="D546" t="s">
        <v>164</v>
      </c>
      <c r="E546" t="s">
        <v>126</v>
      </c>
      <c r="F546" t="s">
        <v>205</v>
      </c>
      <c r="G546" t="s">
        <v>112</v>
      </c>
      <c r="H546" s="1">
        <v>43717.650694444441</v>
      </c>
      <c r="I546" t="s">
        <v>180</v>
      </c>
      <c r="J546" t="s">
        <v>116</v>
      </c>
      <c r="K546" t="s">
        <v>348</v>
      </c>
      <c r="L546" t="s">
        <v>349</v>
      </c>
      <c r="M546" t="s">
        <v>183</v>
      </c>
      <c r="N546">
        <v>0.11</v>
      </c>
      <c r="O546" t="s">
        <v>149</v>
      </c>
      <c r="P546" t="b">
        <v>0</v>
      </c>
      <c r="Q546">
        <v>138261413</v>
      </c>
      <c r="R546" t="s">
        <v>150</v>
      </c>
      <c r="S546">
        <v>1E-3</v>
      </c>
      <c r="T546" t="s">
        <v>184</v>
      </c>
      <c r="U546">
        <v>2019</v>
      </c>
      <c r="V546" t="s">
        <v>151</v>
      </c>
      <c r="W546" t="s">
        <v>350</v>
      </c>
      <c r="X546" t="s">
        <v>351</v>
      </c>
      <c r="Y546" t="s">
        <v>155</v>
      </c>
      <c r="Z546">
        <v>457900</v>
      </c>
      <c r="AA546">
        <v>193900</v>
      </c>
      <c r="AB546">
        <v>-1.1646909617992001</v>
      </c>
      <c r="AC546">
        <v>51.640930581436798</v>
      </c>
    </row>
    <row r="547" spans="1:29">
      <c r="A547" t="s">
        <v>203</v>
      </c>
      <c r="B547">
        <v>7299</v>
      </c>
      <c r="C547">
        <v>2045207</v>
      </c>
      <c r="D547" t="s">
        <v>164</v>
      </c>
      <c r="E547" t="s">
        <v>126</v>
      </c>
      <c r="F547" t="s">
        <v>179</v>
      </c>
      <c r="G547" t="s">
        <v>118</v>
      </c>
      <c r="H547" s="1">
        <v>45152.384722222225</v>
      </c>
      <c r="I547" t="s">
        <v>180</v>
      </c>
      <c r="J547" t="s">
        <v>116</v>
      </c>
      <c r="K547" t="s">
        <v>146</v>
      </c>
      <c r="L547" t="s">
        <v>147</v>
      </c>
      <c r="M547" t="s">
        <v>183</v>
      </c>
      <c r="N547">
        <v>3.5999999999999997E-2</v>
      </c>
      <c r="O547" t="s">
        <v>149</v>
      </c>
      <c r="P547" t="b">
        <v>0</v>
      </c>
      <c r="Q547">
        <v>138261413</v>
      </c>
      <c r="R547" t="s">
        <v>150</v>
      </c>
      <c r="S547">
        <v>1E-3</v>
      </c>
      <c r="T547" t="s">
        <v>184</v>
      </c>
      <c r="U547">
        <v>2023</v>
      </c>
      <c r="V547" t="s">
        <v>151</v>
      </c>
      <c r="W547" t="s">
        <v>204</v>
      </c>
      <c r="X547" t="s">
        <v>154</v>
      </c>
      <c r="Y547" t="s">
        <v>155</v>
      </c>
      <c r="Z547">
        <v>507500</v>
      </c>
      <c r="AA547">
        <v>299100</v>
      </c>
      <c r="AB547">
        <v>-0.41497245145673001</v>
      </c>
      <c r="AC547">
        <v>52.579097446717</v>
      </c>
    </row>
    <row r="548" spans="1:29">
      <c r="A548" t="s">
        <v>178</v>
      </c>
      <c r="B548">
        <v>7299</v>
      </c>
      <c r="C548">
        <v>1946163</v>
      </c>
      <c r="D548" t="s">
        <v>164</v>
      </c>
      <c r="E548" t="s">
        <v>126</v>
      </c>
      <c r="F548" t="s">
        <v>179</v>
      </c>
      <c r="G548" t="s">
        <v>118</v>
      </c>
      <c r="H548" s="1">
        <v>43742.600694444445</v>
      </c>
      <c r="I548" t="s">
        <v>180</v>
      </c>
      <c r="J548" t="s">
        <v>116</v>
      </c>
      <c r="K548" t="s">
        <v>181</v>
      </c>
      <c r="L548" t="s">
        <v>182</v>
      </c>
      <c r="M548" t="s">
        <v>183</v>
      </c>
      <c r="N548">
        <v>1.0999999999999999E-2</v>
      </c>
      <c r="O548" t="s">
        <v>149</v>
      </c>
      <c r="P548" t="b">
        <v>0</v>
      </c>
      <c r="Q548">
        <v>138261413</v>
      </c>
      <c r="R548" t="s">
        <v>150</v>
      </c>
      <c r="S548">
        <v>1E-3</v>
      </c>
      <c r="T548" t="s">
        <v>184</v>
      </c>
      <c r="U548">
        <v>2019</v>
      </c>
      <c r="V548" t="s">
        <v>151</v>
      </c>
      <c r="W548" t="s">
        <v>185</v>
      </c>
      <c r="X548" t="s">
        <v>186</v>
      </c>
      <c r="Y548" t="s">
        <v>155</v>
      </c>
      <c r="Z548">
        <v>620600</v>
      </c>
      <c r="AA548">
        <v>309500</v>
      </c>
      <c r="AB548">
        <v>1.2588812496391699</v>
      </c>
      <c r="AC548">
        <v>52.638374352215699</v>
      </c>
    </row>
    <row r="549" spans="1:29">
      <c r="A549" t="s">
        <v>178</v>
      </c>
      <c r="B549">
        <v>7299</v>
      </c>
      <c r="C549">
        <v>1981551</v>
      </c>
      <c r="D549" t="s">
        <v>164</v>
      </c>
      <c r="E549" t="s">
        <v>126</v>
      </c>
      <c r="F549" t="s">
        <v>179</v>
      </c>
      <c r="G549" t="s">
        <v>118</v>
      </c>
      <c r="H549" s="1">
        <v>44314.65902777778</v>
      </c>
      <c r="I549" t="s">
        <v>180</v>
      </c>
      <c r="J549" t="s">
        <v>116</v>
      </c>
      <c r="K549" t="s">
        <v>181</v>
      </c>
      <c r="L549" t="s">
        <v>182</v>
      </c>
      <c r="M549" t="s">
        <v>183</v>
      </c>
      <c r="N549">
        <v>3.8999999999999998E-3</v>
      </c>
      <c r="O549" t="s">
        <v>149</v>
      </c>
      <c r="P549" t="b">
        <v>0</v>
      </c>
      <c r="Q549">
        <v>138261413</v>
      </c>
      <c r="R549" t="s">
        <v>150</v>
      </c>
      <c r="S549">
        <v>1E-3</v>
      </c>
      <c r="T549" t="s">
        <v>184</v>
      </c>
      <c r="U549">
        <v>2021</v>
      </c>
      <c r="V549" t="s">
        <v>151</v>
      </c>
      <c r="W549" t="s">
        <v>185</v>
      </c>
      <c r="X549" t="s">
        <v>186</v>
      </c>
      <c r="Y549" t="s">
        <v>155</v>
      </c>
      <c r="Z549">
        <v>620600</v>
      </c>
      <c r="AA549">
        <v>309500</v>
      </c>
      <c r="AB549">
        <v>1.2588812496391699</v>
      </c>
      <c r="AC549">
        <v>52.638374352215699</v>
      </c>
    </row>
    <row r="550" spans="1:29">
      <c r="A550" t="s">
        <v>206</v>
      </c>
      <c r="B550">
        <v>7299</v>
      </c>
      <c r="C550">
        <v>1923632</v>
      </c>
      <c r="D550" t="s">
        <v>164</v>
      </c>
      <c r="E550" t="s">
        <v>126</v>
      </c>
      <c r="F550" t="s">
        <v>179</v>
      </c>
      <c r="G550" t="s">
        <v>118</v>
      </c>
      <c r="H550" s="1">
        <v>43486.467361111114</v>
      </c>
      <c r="I550" t="s">
        <v>180</v>
      </c>
      <c r="J550" t="s">
        <v>116</v>
      </c>
      <c r="K550" t="s">
        <v>199</v>
      </c>
      <c r="L550" t="s">
        <v>200</v>
      </c>
      <c r="M550" t="s">
        <v>183</v>
      </c>
      <c r="N550">
        <v>0.05</v>
      </c>
      <c r="O550" t="s">
        <v>149</v>
      </c>
      <c r="P550" t="b">
        <v>0</v>
      </c>
      <c r="Q550">
        <v>138261413</v>
      </c>
      <c r="R550" t="s">
        <v>150</v>
      </c>
      <c r="S550">
        <v>1E-3</v>
      </c>
      <c r="T550" t="s">
        <v>184</v>
      </c>
      <c r="U550">
        <v>2019</v>
      </c>
      <c r="V550" t="s">
        <v>151</v>
      </c>
      <c r="W550" t="s">
        <v>207</v>
      </c>
      <c r="X550" t="s">
        <v>208</v>
      </c>
      <c r="Y550" t="s">
        <v>155</v>
      </c>
      <c r="Z550">
        <v>515935</v>
      </c>
      <c r="AA550">
        <v>253417</v>
      </c>
      <c r="AB550">
        <v>-0.30632621725807402</v>
      </c>
      <c r="AC550">
        <v>52.1668520239771</v>
      </c>
    </row>
    <row r="551" spans="1:29">
      <c r="A551" t="s">
        <v>198</v>
      </c>
      <c r="B551">
        <v>7299</v>
      </c>
      <c r="C551">
        <v>1840620</v>
      </c>
      <c r="D551" t="s">
        <v>164</v>
      </c>
      <c r="E551" t="s">
        <v>126</v>
      </c>
      <c r="F551" t="s">
        <v>205</v>
      </c>
      <c r="G551" t="s">
        <v>112</v>
      </c>
      <c r="H551" s="1">
        <v>42584.447916666664</v>
      </c>
      <c r="I551" t="s">
        <v>180</v>
      </c>
      <c r="J551" t="s">
        <v>116</v>
      </c>
      <c r="K551" t="s">
        <v>199</v>
      </c>
      <c r="L551" t="s">
        <v>200</v>
      </c>
      <c r="M551" t="s">
        <v>183</v>
      </c>
      <c r="N551">
        <v>0.11</v>
      </c>
      <c r="O551" t="s">
        <v>149</v>
      </c>
      <c r="P551" t="b">
        <v>0</v>
      </c>
      <c r="Q551">
        <v>138261413</v>
      </c>
      <c r="R551" t="s">
        <v>150</v>
      </c>
      <c r="S551">
        <v>1E-3</v>
      </c>
      <c r="T551" t="s">
        <v>184</v>
      </c>
      <c r="U551">
        <v>2016</v>
      </c>
      <c r="V551" t="s">
        <v>151</v>
      </c>
      <c r="W551" t="s">
        <v>201</v>
      </c>
      <c r="X551" t="s">
        <v>202</v>
      </c>
      <c r="Y551" t="s">
        <v>155</v>
      </c>
      <c r="Z551">
        <v>516100</v>
      </c>
      <c r="AA551">
        <v>253300</v>
      </c>
      <c r="AB551">
        <v>-0.30395486908298303</v>
      </c>
      <c r="AC551">
        <v>52.1657659569386</v>
      </c>
    </row>
    <row r="552" spans="1:29">
      <c r="A552" t="s">
        <v>203</v>
      </c>
      <c r="B552">
        <v>7299</v>
      </c>
      <c r="C552">
        <v>1914654</v>
      </c>
      <c r="D552" t="s">
        <v>164</v>
      </c>
      <c r="E552" t="s">
        <v>126</v>
      </c>
      <c r="F552" t="s">
        <v>205</v>
      </c>
      <c r="G552" t="s">
        <v>112</v>
      </c>
      <c r="H552" s="1">
        <v>43375.675694444442</v>
      </c>
      <c r="I552" t="s">
        <v>180</v>
      </c>
      <c r="J552" t="s">
        <v>116</v>
      </c>
      <c r="K552" t="s">
        <v>146</v>
      </c>
      <c r="L552" t="s">
        <v>147</v>
      </c>
      <c r="M552" t="s">
        <v>183</v>
      </c>
      <c r="N552">
        <v>6.7000000000000004E-2</v>
      </c>
      <c r="O552" t="s">
        <v>149</v>
      </c>
      <c r="P552" t="b">
        <v>0</v>
      </c>
      <c r="Q552">
        <v>138261413</v>
      </c>
      <c r="R552" t="s">
        <v>150</v>
      </c>
      <c r="S552">
        <v>1E-3</v>
      </c>
      <c r="T552" t="s">
        <v>184</v>
      </c>
      <c r="U552">
        <v>2018</v>
      </c>
      <c r="V552" t="s">
        <v>151</v>
      </c>
      <c r="W552" t="s">
        <v>204</v>
      </c>
      <c r="X552" t="s">
        <v>154</v>
      </c>
      <c r="Y552" t="s">
        <v>155</v>
      </c>
      <c r="Z552">
        <v>507500</v>
      </c>
      <c r="AA552">
        <v>299100</v>
      </c>
      <c r="AB552">
        <v>-0.41497245145673001</v>
      </c>
      <c r="AC552">
        <v>52.579097446717</v>
      </c>
    </row>
    <row r="553" spans="1:29">
      <c r="A553" t="s">
        <v>187</v>
      </c>
      <c r="B553">
        <v>7299</v>
      </c>
      <c r="C553">
        <v>1949472</v>
      </c>
      <c r="D553" t="s">
        <v>164</v>
      </c>
      <c r="E553" t="s">
        <v>126</v>
      </c>
      <c r="F553" t="s">
        <v>205</v>
      </c>
      <c r="G553" t="s">
        <v>112</v>
      </c>
      <c r="H553" s="1">
        <v>43780.625</v>
      </c>
      <c r="I553" t="s">
        <v>180</v>
      </c>
      <c r="J553" t="s">
        <v>116</v>
      </c>
      <c r="K553" t="s">
        <v>181</v>
      </c>
      <c r="L553" t="s">
        <v>182</v>
      </c>
      <c r="M553" t="s">
        <v>148</v>
      </c>
      <c r="N553">
        <v>1.4999999999999999E-2</v>
      </c>
      <c r="O553" t="s">
        <v>149</v>
      </c>
      <c r="P553" t="b">
        <v>0</v>
      </c>
      <c r="Q553">
        <v>138261413</v>
      </c>
      <c r="R553" t="s">
        <v>150</v>
      </c>
      <c r="S553">
        <v>1E-3</v>
      </c>
      <c r="T553" t="s">
        <v>184</v>
      </c>
      <c r="U553">
        <v>2019</v>
      </c>
      <c r="V553" t="s">
        <v>151</v>
      </c>
      <c r="W553" t="s">
        <v>188</v>
      </c>
      <c r="X553" t="s">
        <v>189</v>
      </c>
      <c r="Y553" t="s">
        <v>155</v>
      </c>
      <c r="Z553">
        <v>636400</v>
      </c>
      <c r="AA553">
        <v>291600</v>
      </c>
      <c r="AB553">
        <v>1.4791973795069699</v>
      </c>
      <c r="AC553">
        <v>52.471107816141703</v>
      </c>
    </row>
    <row r="554" spans="1:29">
      <c r="A554" t="s">
        <v>198</v>
      </c>
      <c r="B554">
        <v>7299</v>
      </c>
      <c r="C554">
        <v>2011877</v>
      </c>
      <c r="D554" t="s">
        <v>164</v>
      </c>
      <c r="E554" t="s">
        <v>126</v>
      </c>
      <c r="F554" t="s">
        <v>179</v>
      </c>
      <c r="G554" t="s">
        <v>118</v>
      </c>
      <c r="H554" s="1">
        <v>44733.682638888888</v>
      </c>
      <c r="I554" t="s">
        <v>180</v>
      </c>
      <c r="J554" t="s">
        <v>116</v>
      </c>
      <c r="K554" t="s">
        <v>199</v>
      </c>
      <c r="L554" t="s">
        <v>200</v>
      </c>
      <c r="M554" t="s">
        <v>183</v>
      </c>
      <c r="N554">
        <v>4.7E-2</v>
      </c>
      <c r="O554" t="s">
        <v>149</v>
      </c>
      <c r="P554" t="b">
        <v>0</v>
      </c>
      <c r="Q554">
        <v>138261413</v>
      </c>
      <c r="R554" t="s">
        <v>150</v>
      </c>
      <c r="S554">
        <v>1E-3</v>
      </c>
      <c r="T554" t="s">
        <v>184</v>
      </c>
      <c r="U554">
        <v>2022</v>
      </c>
      <c r="V554" t="s">
        <v>151</v>
      </c>
      <c r="W554" t="s">
        <v>201</v>
      </c>
      <c r="X554" t="s">
        <v>202</v>
      </c>
      <c r="Y554" t="s">
        <v>155</v>
      </c>
      <c r="Z554">
        <v>516100</v>
      </c>
      <c r="AA554">
        <v>253300</v>
      </c>
      <c r="AB554">
        <v>-0.30395486908298303</v>
      </c>
      <c r="AC554">
        <v>52.1657659569386</v>
      </c>
    </row>
    <row r="555" spans="1:29">
      <c r="A555" t="s">
        <v>187</v>
      </c>
      <c r="B555">
        <v>7299</v>
      </c>
      <c r="C555">
        <v>2016139</v>
      </c>
      <c r="D555" t="s">
        <v>164</v>
      </c>
      <c r="E555" t="s">
        <v>126</v>
      </c>
      <c r="F555" t="s">
        <v>205</v>
      </c>
      <c r="G555" t="s">
        <v>112</v>
      </c>
      <c r="H555" s="1">
        <v>44775.614583333336</v>
      </c>
      <c r="I555" t="s">
        <v>180</v>
      </c>
      <c r="J555" t="s">
        <v>116</v>
      </c>
      <c r="K555" t="s">
        <v>181</v>
      </c>
      <c r="L555" t="s">
        <v>182</v>
      </c>
      <c r="M555" t="s">
        <v>183</v>
      </c>
      <c r="N555">
        <v>1.2E-2</v>
      </c>
      <c r="O555" t="s">
        <v>149</v>
      </c>
      <c r="P555" t="b">
        <v>0</v>
      </c>
      <c r="Q555">
        <v>138261413</v>
      </c>
      <c r="R555" t="s">
        <v>150</v>
      </c>
      <c r="S555">
        <v>1E-3</v>
      </c>
      <c r="T555" t="s">
        <v>184</v>
      </c>
      <c r="U555">
        <v>2022</v>
      </c>
      <c r="V555" t="s">
        <v>151</v>
      </c>
      <c r="W555" t="s">
        <v>188</v>
      </c>
      <c r="X555" t="s">
        <v>189</v>
      </c>
      <c r="Y555" t="s">
        <v>155</v>
      </c>
      <c r="Z555">
        <v>636400</v>
      </c>
      <c r="AA555">
        <v>291600</v>
      </c>
      <c r="AB555">
        <v>1.4791973795069699</v>
      </c>
      <c r="AC555">
        <v>52.471107816141703</v>
      </c>
    </row>
    <row r="556" spans="1:29">
      <c r="A556" t="s">
        <v>224</v>
      </c>
      <c r="B556">
        <v>7299</v>
      </c>
      <c r="C556">
        <v>1841231</v>
      </c>
      <c r="D556" t="s">
        <v>164</v>
      </c>
      <c r="E556" t="s">
        <v>126</v>
      </c>
      <c r="F556" t="s">
        <v>179</v>
      </c>
      <c r="G556" t="s">
        <v>118</v>
      </c>
      <c r="H556" s="1">
        <v>42590.504166666666</v>
      </c>
      <c r="I556" t="s">
        <v>180</v>
      </c>
      <c r="J556" t="s">
        <v>116</v>
      </c>
      <c r="K556" t="s">
        <v>146</v>
      </c>
      <c r="L556" t="s">
        <v>147</v>
      </c>
      <c r="M556" t="s">
        <v>183</v>
      </c>
      <c r="N556">
        <v>1.4E-2</v>
      </c>
      <c r="O556" t="s">
        <v>149</v>
      </c>
      <c r="P556" t="b">
        <v>0</v>
      </c>
      <c r="Q556">
        <v>138261413</v>
      </c>
      <c r="R556" t="s">
        <v>150</v>
      </c>
      <c r="S556">
        <v>1E-3</v>
      </c>
      <c r="T556" t="s">
        <v>184</v>
      </c>
      <c r="U556">
        <v>2016</v>
      </c>
      <c r="V556" t="s">
        <v>151</v>
      </c>
      <c r="W556" t="s">
        <v>225</v>
      </c>
      <c r="X556" t="s">
        <v>226</v>
      </c>
      <c r="Y556" t="s">
        <v>155</v>
      </c>
      <c r="Z556">
        <v>500098</v>
      </c>
      <c r="AA556">
        <v>402866</v>
      </c>
      <c r="AB556">
        <v>-0.49196935841400102</v>
      </c>
      <c r="AC556">
        <v>53.512954618294103</v>
      </c>
    </row>
    <row r="557" spans="1:29">
      <c r="A557" t="s">
        <v>187</v>
      </c>
      <c r="B557">
        <v>7299</v>
      </c>
      <c r="C557">
        <v>1851783</v>
      </c>
      <c r="D557" t="s">
        <v>164</v>
      </c>
      <c r="E557" t="s">
        <v>126</v>
      </c>
      <c r="F557" t="s">
        <v>179</v>
      </c>
      <c r="G557" t="s">
        <v>118</v>
      </c>
      <c r="H557" s="1">
        <v>42688.369444444441</v>
      </c>
      <c r="I557" t="s">
        <v>180</v>
      </c>
      <c r="J557" t="s">
        <v>116</v>
      </c>
      <c r="K557" t="s">
        <v>181</v>
      </c>
      <c r="L557" t="s">
        <v>182</v>
      </c>
      <c r="M557" t="s">
        <v>183</v>
      </c>
      <c r="N557">
        <v>2.4E-2</v>
      </c>
      <c r="O557" t="s">
        <v>149</v>
      </c>
      <c r="P557" t="b">
        <v>0</v>
      </c>
      <c r="Q557">
        <v>138261413</v>
      </c>
      <c r="R557" t="s">
        <v>150</v>
      </c>
      <c r="S557">
        <v>1E-3</v>
      </c>
      <c r="T557" t="s">
        <v>184</v>
      </c>
      <c r="U557">
        <v>2016</v>
      </c>
      <c r="V557" t="s">
        <v>151</v>
      </c>
      <c r="W557" t="s">
        <v>188</v>
      </c>
      <c r="X557" t="s">
        <v>189</v>
      </c>
      <c r="Y557" t="s">
        <v>155</v>
      </c>
      <c r="Z557">
        <v>636400</v>
      </c>
      <c r="AA557">
        <v>291600</v>
      </c>
      <c r="AB557">
        <v>1.4791973795069699</v>
      </c>
      <c r="AC557">
        <v>52.471107816141703</v>
      </c>
    </row>
    <row r="558" spans="1:29">
      <c r="A558" t="s">
        <v>187</v>
      </c>
      <c r="B558">
        <v>7299</v>
      </c>
      <c r="C558">
        <v>2028908</v>
      </c>
      <c r="D558" t="s">
        <v>164</v>
      </c>
      <c r="E558" t="s">
        <v>126</v>
      </c>
      <c r="F558" t="s">
        <v>179</v>
      </c>
      <c r="G558" t="s">
        <v>118</v>
      </c>
      <c r="H558" s="1">
        <v>44952.36041666667</v>
      </c>
      <c r="I558" t="s">
        <v>180</v>
      </c>
      <c r="J558" t="s">
        <v>116</v>
      </c>
      <c r="K558" t="s">
        <v>181</v>
      </c>
      <c r="L558" t="s">
        <v>182</v>
      </c>
      <c r="M558" t="s">
        <v>183</v>
      </c>
      <c r="N558">
        <v>6.7999999999999996E-3</v>
      </c>
      <c r="O558" t="s">
        <v>149</v>
      </c>
      <c r="P558" t="b">
        <v>0</v>
      </c>
      <c r="Q558">
        <v>138261413</v>
      </c>
      <c r="R558" t="s">
        <v>150</v>
      </c>
      <c r="S558">
        <v>1E-3</v>
      </c>
      <c r="T558" t="s">
        <v>184</v>
      </c>
      <c r="U558">
        <v>2023</v>
      </c>
      <c r="V558" t="s">
        <v>151</v>
      </c>
      <c r="W558" t="s">
        <v>188</v>
      </c>
      <c r="X558" t="s">
        <v>189</v>
      </c>
      <c r="Y558" t="s">
        <v>155</v>
      </c>
      <c r="Z558">
        <v>636400</v>
      </c>
      <c r="AA558">
        <v>291600</v>
      </c>
      <c r="AB558">
        <v>1.4791973795069699</v>
      </c>
      <c r="AC558">
        <v>52.471107816141703</v>
      </c>
    </row>
    <row r="559" spans="1:29">
      <c r="A559" t="s">
        <v>198</v>
      </c>
      <c r="B559">
        <v>7299</v>
      </c>
      <c r="C559">
        <v>1866029</v>
      </c>
      <c r="D559" t="s">
        <v>164</v>
      </c>
      <c r="E559" t="s">
        <v>126</v>
      </c>
      <c r="F559" t="s">
        <v>179</v>
      </c>
      <c r="G559" t="s">
        <v>118</v>
      </c>
      <c r="H559" s="1">
        <v>42809.584027777775</v>
      </c>
      <c r="I559" t="s">
        <v>180</v>
      </c>
      <c r="J559" t="s">
        <v>116</v>
      </c>
      <c r="K559" t="s">
        <v>199</v>
      </c>
      <c r="L559" t="s">
        <v>200</v>
      </c>
      <c r="M559" t="s">
        <v>183</v>
      </c>
      <c r="N559">
        <v>5.8999999999999997E-2</v>
      </c>
      <c r="O559" t="s">
        <v>149</v>
      </c>
      <c r="P559" t="b">
        <v>0</v>
      </c>
      <c r="Q559">
        <v>138261413</v>
      </c>
      <c r="R559" t="s">
        <v>150</v>
      </c>
      <c r="S559">
        <v>1E-3</v>
      </c>
      <c r="T559" t="s">
        <v>184</v>
      </c>
      <c r="U559">
        <v>2017</v>
      </c>
      <c r="V559" t="s">
        <v>151</v>
      </c>
      <c r="W559" t="s">
        <v>201</v>
      </c>
      <c r="X559" t="s">
        <v>202</v>
      </c>
      <c r="Y559" t="s">
        <v>155</v>
      </c>
      <c r="Z559">
        <v>516100</v>
      </c>
      <c r="AA559">
        <v>253300</v>
      </c>
      <c r="AB559">
        <v>-0.30395486908298303</v>
      </c>
      <c r="AC559">
        <v>52.1657659569386</v>
      </c>
    </row>
    <row r="560" spans="1:29">
      <c r="A560" t="s">
        <v>206</v>
      </c>
      <c r="B560">
        <v>7299</v>
      </c>
      <c r="C560">
        <v>1860230</v>
      </c>
      <c r="D560" t="s">
        <v>164</v>
      </c>
      <c r="E560" t="s">
        <v>126</v>
      </c>
      <c r="F560" t="s">
        <v>179</v>
      </c>
      <c r="G560" t="s">
        <v>118</v>
      </c>
      <c r="H560" s="1">
        <v>42745.457638888889</v>
      </c>
      <c r="I560" t="s">
        <v>180</v>
      </c>
      <c r="J560" t="s">
        <v>116</v>
      </c>
      <c r="K560" t="s">
        <v>199</v>
      </c>
      <c r="L560" t="s">
        <v>200</v>
      </c>
      <c r="M560" t="s">
        <v>183</v>
      </c>
      <c r="N560">
        <v>3.1E-2</v>
      </c>
      <c r="O560" t="s">
        <v>149</v>
      </c>
      <c r="P560" t="b">
        <v>0</v>
      </c>
      <c r="Q560">
        <v>138261413</v>
      </c>
      <c r="R560" t="s">
        <v>150</v>
      </c>
      <c r="S560">
        <v>1E-3</v>
      </c>
      <c r="T560" t="s">
        <v>184</v>
      </c>
      <c r="U560">
        <v>2017</v>
      </c>
      <c r="V560" t="s">
        <v>151</v>
      </c>
      <c r="W560" t="s">
        <v>207</v>
      </c>
      <c r="X560" t="s">
        <v>208</v>
      </c>
      <c r="Y560" t="s">
        <v>155</v>
      </c>
      <c r="Z560">
        <v>515935</v>
      </c>
      <c r="AA560">
        <v>253417</v>
      </c>
      <c r="AB560">
        <v>-0.30632621725807402</v>
      </c>
      <c r="AC560">
        <v>52.1668520239771</v>
      </c>
    </row>
    <row r="561" spans="1:29">
      <c r="A561" t="s">
        <v>187</v>
      </c>
      <c r="B561">
        <v>7299</v>
      </c>
      <c r="C561">
        <v>1789603</v>
      </c>
      <c r="D561" t="s">
        <v>164</v>
      </c>
      <c r="E561" t="s">
        <v>126</v>
      </c>
      <c r="F561" t="s">
        <v>179</v>
      </c>
      <c r="G561" t="s">
        <v>118</v>
      </c>
      <c r="H561" s="1">
        <v>42061.466666666667</v>
      </c>
      <c r="I561" t="s">
        <v>180</v>
      </c>
      <c r="J561" t="s">
        <v>116</v>
      </c>
      <c r="K561" t="s">
        <v>181</v>
      </c>
      <c r="L561" t="s">
        <v>182</v>
      </c>
      <c r="M561" t="s">
        <v>183</v>
      </c>
      <c r="N561">
        <v>6.7000000000000002E-3</v>
      </c>
      <c r="O561" t="s">
        <v>149</v>
      </c>
      <c r="P561" t="b">
        <v>0</v>
      </c>
      <c r="Q561">
        <v>138261413</v>
      </c>
      <c r="R561" t="s">
        <v>150</v>
      </c>
      <c r="S561">
        <v>1E-3</v>
      </c>
      <c r="T561" t="s">
        <v>184</v>
      </c>
      <c r="U561">
        <v>2015</v>
      </c>
      <c r="V561" t="s">
        <v>151</v>
      </c>
      <c r="W561" t="s">
        <v>188</v>
      </c>
      <c r="X561" t="s">
        <v>189</v>
      </c>
      <c r="Y561" t="s">
        <v>155</v>
      </c>
      <c r="Z561">
        <v>636400</v>
      </c>
      <c r="AA561">
        <v>291600</v>
      </c>
      <c r="AB561">
        <v>1.4791973795069699</v>
      </c>
      <c r="AC561">
        <v>52.471107816141703</v>
      </c>
    </row>
    <row r="562" spans="1:29">
      <c r="A562" t="s">
        <v>178</v>
      </c>
      <c r="B562">
        <v>7299</v>
      </c>
      <c r="C562">
        <v>1944248</v>
      </c>
      <c r="D562" t="s">
        <v>164</v>
      </c>
      <c r="E562" t="s">
        <v>126</v>
      </c>
      <c r="F562" t="s">
        <v>179</v>
      </c>
      <c r="G562" t="s">
        <v>118</v>
      </c>
      <c r="H562" s="1">
        <v>43725.59652777778</v>
      </c>
      <c r="I562" t="s">
        <v>180</v>
      </c>
      <c r="J562" t="s">
        <v>116</v>
      </c>
      <c r="K562" t="s">
        <v>181</v>
      </c>
      <c r="L562" t="s">
        <v>182</v>
      </c>
      <c r="M562" t="s">
        <v>183</v>
      </c>
      <c r="N562">
        <v>1.4E-2</v>
      </c>
      <c r="O562" t="s">
        <v>149</v>
      </c>
      <c r="P562" t="b">
        <v>0</v>
      </c>
      <c r="Q562">
        <v>138261413</v>
      </c>
      <c r="R562" t="s">
        <v>150</v>
      </c>
      <c r="S562">
        <v>1E-3</v>
      </c>
      <c r="T562" t="s">
        <v>184</v>
      </c>
      <c r="U562">
        <v>2019</v>
      </c>
      <c r="V562" t="s">
        <v>151</v>
      </c>
      <c r="W562" t="s">
        <v>185</v>
      </c>
      <c r="X562" t="s">
        <v>186</v>
      </c>
      <c r="Y562" t="s">
        <v>155</v>
      </c>
      <c r="Z562">
        <v>620600</v>
      </c>
      <c r="AA562">
        <v>309500</v>
      </c>
      <c r="AB562">
        <v>1.2588812496391699</v>
      </c>
      <c r="AC562">
        <v>52.638374352215699</v>
      </c>
    </row>
    <row r="563" spans="1:29">
      <c r="A563" t="s">
        <v>219</v>
      </c>
      <c r="B563">
        <v>7299</v>
      </c>
      <c r="C563">
        <v>1446130</v>
      </c>
      <c r="D563" t="s">
        <v>164</v>
      </c>
      <c r="E563" t="s">
        <v>126</v>
      </c>
      <c r="F563" t="s">
        <v>205</v>
      </c>
      <c r="G563" t="s">
        <v>112</v>
      </c>
      <c r="H563" s="1">
        <v>43074.593055555553</v>
      </c>
      <c r="I563" t="s">
        <v>180</v>
      </c>
      <c r="J563" t="s">
        <v>116</v>
      </c>
      <c r="K563" t="s">
        <v>220</v>
      </c>
      <c r="L563" t="s">
        <v>221</v>
      </c>
      <c r="M563" t="s">
        <v>183</v>
      </c>
      <c r="N563">
        <v>0.16</v>
      </c>
      <c r="O563" t="s">
        <v>149</v>
      </c>
      <c r="P563" t="b">
        <v>0</v>
      </c>
      <c r="Q563">
        <v>138261413</v>
      </c>
      <c r="R563" t="s">
        <v>150</v>
      </c>
      <c r="S563">
        <v>1E-3</v>
      </c>
      <c r="T563" t="s">
        <v>184</v>
      </c>
      <c r="U563">
        <v>2017</v>
      </c>
      <c r="V563" t="s">
        <v>151</v>
      </c>
      <c r="W563" t="s">
        <v>222</v>
      </c>
      <c r="X563" t="s">
        <v>223</v>
      </c>
      <c r="Y563" t="s">
        <v>155</v>
      </c>
      <c r="Z563">
        <v>559400</v>
      </c>
      <c r="AA563">
        <v>142800</v>
      </c>
      <c r="AB563">
        <v>0.27827943679790101</v>
      </c>
      <c r="AC563">
        <v>51.162245506364997</v>
      </c>
    </row>
    <row r="564" spans="1:29">
      <c r="A564" t="s">
        <v>187</v>
      </c>
      <c r="B564">
        <v>7299</v>
      </c>
      <c r="C564">
        <v>2040023</v>
      </c>
      <c r="D564" t="s">
        <v>164</v>
      </c>
      <c r="E564" t="s">
        <v>126</v>
      </c>
      <c r="F564" t="s">
        <v>179</v>
      </c>
      <c r="G564" t="s">
        <v>118</v>
      </c>
      <c r="H564" s="1">
        <v>45099.447222222225</v>
      </c>
      <c r="I564" t="s">
        <v>180</v>
      </c>
      <c r="J564" t="s">
        <v>116</v>
      </c>
      <c r="K564" t="s">
        <v>181</v>
      </c>
      <c r="L564" t="s">
        <v>182</v>
      </c>
      <c r="M564" t="s">
        <v>183</v>
      </c>
      <c r="N564">
        <v>1.0999999999999999E-2</v>
      </c>
      <c r="O564" t="s">
        <v>149</v>
      </c>
      <c r="P564" t="b">
        <v>0</v>
      </c>
      <c r="Q564">
        <v>138261413</v>
      </c>
      <c r="R564" t="s">
        <v>150</v>
      </c>
      <c r="S564">
        <v>1E-3</v>
      </c>
      <c r="T564" t="s">
        <v>184</v>
      </c>
      <c r="U564">
        <v>2023</v>
      </c>
      <c r="V564" t="s">
        <v>151</v>
      </c>
      <c r="W564" t="s">
        <v>188</v>
      </c>
      <c r="X564" t="s">
        <v>189</v>
      </c>
      <c r="Y564" t="s">
        <v>155</v>
      </c>
      <c r="Z564">
        <v>636400</v>
      </c>
      <c r="AA564">
        <v>291600</v>
      </c>
      <c r="AB564">
        <v>1.4791973795069699</v>
      </c>
      <c r="AC564">
        <v>52.471107816141703</v>
      </c>
    </row>
    <row r="565" spans="1:29">
      <c r="A565" t="s">
        <v>187</v>
      </c>
      <c r="B565">
        <v>7299</v>
      </c>
      <c r="C565">
        <v>1828831</v>
      </c>
      <c r="D565" t="s">
        <v>164</v>
      </c>
      <c r="E565" t="s">
        <v>126</v>
      </c>
      <c r="F565" t="s">
        <v>179</v>
      </c>
      <c r="G565" t="s">
        <v>118</v>
      </c>
      <c r="H565" s="1">
        <v>42467.64166666667</v>
      </c>
      <c r="I565" t="s">
        <v>180</v>
      </c>
      <c r="J565" t="s">
        <v>116</v>
      </c>
      <c r="K565" t="s">
        <v>181</v>
      </c>
      <c r="L565" t="s">
        <v>182</v>
      </c>
      <c r="M565" t="s">
        <v>183</v>
      </c>
      <c r="N565">
        <v>2.5999999999999999E-2</v>
      </c>
      <c r="O565" t="s">
        <v>149</v>
      </c>
      <c r="P565" t="b">
        <v>0</v>
      </c>
      <c r="Q565">
        <v>138261413</v>
      </c>
      <c r="R565" t="s">
        <v>150</v>
      </c>
      <c r="S565">
        <v>1E-3</v>
      </c>
      <c r="T565" t="s">
        <v>184</v>
      </c>
      <c r="U565">
        <v>2016</v>
      </c>
      <c r="V565" t="s">
        <v>151</v>
      </c>
      <c r="W565" t="s">
        <v>188</v>
      </c>
      <c r="X565" t="s">
        <v>189</v>
      </c>
      <c r="Y565" t="s">
        <v>155</v>
      </c>
      <c r="Z565">
        <v>636400</v>
      </c>
      <c r="AA565">
        <v>291600</v>
      </c>
      <c r="AB565">
        <v>1.4791973795069699</v>
      </c>
      <c r="AC565">
        <v>52.471107816141703</v>
      </c>
    </row>
    <row r="566" spans="1:29">
      <c r="A566" t="s">
        <v>198</v>
      </c>
      <c r="B566">
        <v>7299</v>
      </c>
      <c r="C566">
        <v>1904430</v>
      </c>
      <c r="D566" t="s">
        <v>164</v>
      </c>
      <c r="E566" t="s">
        <v>126</v>
      </c>
      <c r="F566" t="s">
        <v>179</v>
      </c>
      <c r="G566" t="s">
        <v>118</v>
      </c>
      <c r="H566" s="1">
        <v>43258.461111111108</v>
      </c>
      <c r="I566" t="s">
        <v>180</v>
      </c>
      <c r="J566" t="s">
        <v>116</v>
      </c>
      <c r="K566" t="s">
        <v>199</v>
      </c>
      <c r="L566" t="s">
        <v>200</v>
      </c>
      <c r="M566" t="s">
        <v>183</v>
      </c>
      <c r="N566">
        <v>4.9000000000000002E-2</v>
      </c>
      <c r="O566" t="s">
        <v>149</v>
      </c>
      <c r="P566" t="b">
        <v>0</v>
      </c>
      <c r="Q566">
        <v>138261413</v>
      </c>
      <c r="R566" t="s">
        <v>150</v>
      </c>
      <c r="S566">
        <v>1E-3</v>
      </c>
      <c r="T566" t="s">
        <v>184</v>
      </c>
      <c r="U566">
        <v>2018</v>
      </c>
      <c r="V566" t="s">
        <v>151</v>
      </c>
      <c r="W566" t="s">
        <v>201</v>
      </c>
      <c r="X566" t="s">
        <v>202</v>
      </c>
      <c r="Y566" t="s">
        <v>155</v>
      </c>
      <c r="Z566">
        <v>516100</v>
      </c>
      <c r="AA566">
        <v>253300</v>
      </c>
      <c r="AB566">
        <v>-0.30395486908298303</v>
      </c>
      <c r="AC566">
        <v>52.1657659569386</v>
      </c>
    </row>
    <row r="567" spans="1:29">
      <c r="A567" t="s">
        <v>187</v>
      </c>
      <c r="B567">
        <v>7299</v>
      </c>
      <c r="C567">
        <v>1817219</v>
      </c>
      <c r="D567" t="s">
        <v>164</v>
      </c>
      <c r="E567" t="s">
        <v>126</v>
      </c>
      <c r="F567" t="s">
        <v>179</v>
      </c>
      <c r="G567" t="s">
        <v>118</v>
      </c>
      <c r="H567" s="1">
        <v>42326.351388888892</v>
      </c>
      <c r="I567" t="s">
        <v>180</v>
      </c>
      <c r="J567" t="s">
        <v>116</v>
      </c>
      <c r="K567" t="s">
        <v>181</v>
      </c>
      <c r="L567" t="s">
        <v>182</v>
      </c>
      <c r="M567" t="s">
        <v>183</v>
      </c>
      <c r="N567">
        <v>2.5999999999999999E-2</v>
      </c>
      <c r="O567" t="s">
        <v>149</v>
      </c>
      <c r="P567" t="b">
        <v>0</v>
      </c>
      <c r="Q567">
        <v>138261413</v>
      </c>
      <c r="R567" t="s">
        <v>150</v>
      </c>
      <c r="S567">
        <v>1E-3</v>
      </c>
      <c r="T567" t="s">
        <v>184</v>
      </c>
      <c r="U567">
        <v>2015</v>
      </c>
      <c r="V567" t="s">
        <v>151</v>
      </c>
      <c r="W567" t="s">
        <v>188</v>
      </c>
      <c r="X567" t="s">
        <v>189</v>
      </c>
      <c r="Y567" t="s">
        <v>155</v>
      </c>
      <c r="Z567">
        <v>636400</v>
      </c>
      <c r="AA567">
        <v>291600</v>
      </c>
      <c r="AB567">
        <v>1.4791973795069699</v>
      </c>
      <c r="AC567">
        <v>52.471107816141703</v>
      </c>
    </row>
    <row r="568" spans="1:29">
      <c r="A568" t="s">
        <v>198</v>
      </c>
      <c r="B568">
        <v>7299</v>
      </c>
      <c r="C568">
        <v>1910208</v>
      </c>
      <c r="D568" t="s">
        <v>164</v>
      </c>
      <c r="E568" t="s">
        <v>126</v>
      </c>
      <c r="F568" t="s">
        <v>179</v>
      </c>
      <c r="G568" t="s">
        <v>118</v>
      </c>
      <c r="H568" s="1">
        <v>43328.605555555558</v>
      </c>
      <c r="I568" t="s">
        <v>180</v>
      </c>
      <c r="J568" t="s">
        <v>116</v>
      </c>
      <c r="K568" t="s">
        <v>199</v>
      </c>
      <c r="L568" t="s">
        <v>200</v>
      </c>
      <c r="M568" t="s">
        <v>183</v>
      </c>
      <c r="N568">
        <v>4.2999999999999997E-2</v>
      </c>
      <c r="O568" t="s">
        <v>149</v>
      </c>
      <c r="P568" t="b">
        <v>0</v>
      </c>
      <c r="Q568">
        <v>138261413</v>
      </c>
      <c r="R568" t="s">
        <v>150</v>
      </c>
      <c r="S568">
        <v>1E-3</v>
      </c>
      <c r="T568" t="s">
        <v>184</v>
      </c>
      <c r="U568">
        <v>2018</v>
      </c>
      <c r="V568" t="s">
        <v>151</v>
      </c>
      <c r="W568" t="s">
        <v>201</v>
      </c>
      <c r="X568" t="s">
        <v>202</v>
      </c>
      <c r="Y568" t="s">
        <v>155</v>
      </c>
      <c r="Z568">
        <v>516100</v>
      </c>
      <c r="AA568">
        <v>253300</v>
      </c>
      <c r="AB568">
        <v>-0.30395486908298303</v>
      </c>
      <c r="AC568">
        <v>52.1657659569386</v>
      </c>
    </row>
    <row r="569" spans="1:29">
      <c r="A569" t="s">
        <v>224</v>
      </c>
      <c r="B569">
        <v>7299</v>
      </c>
      <c r="C569">
        <v>2047337</v>
      </c>
      <c r="D569" t="s">
        <v>164</v>
      </c>
      <c r="E569" t="s">
        <v>126</v>
      </c>
      <c r="F569" t="s">
        <v>179</v>
      </c>
      <c r="G569" t="s">
        <v>118</v>
      </c>
      <c r="H569" s="1">
        <v>45176.615972222222</v>
      </c>
      <c r="I569" t="s">
        <v>180</v>
      </c>
      <c r="J569" t="s">
        <v>116</v>
      </c>
      <c r="K569" t="s">
        <v>146</v>
      </c>
      <c r="L569" t="s">
        <v>147</v>
      </c>
      <c r="M569" t="s">
        <v>183</v>
      </c>
      <c r="N569">
        <v>0.01</v>
      </c>
      <c r="O569" t="s">
        <v>149</v>
      </c>
      <c r="P569" t="b">
        <v>0</v>
      </c>
      <c r="Q569">
        <v>138261413</v>
      </c>
      <c r="R569" t="s">
        <v>150</v>
      </c>
      <c r="S569">
        <v>1E-3</v>
      </c>
      <c r="T569" t="s">
        <v>184</v>
      </c>
      <c r="U569">
        <v>2023</v>
      </c>
      <c r="V569" t="s">
        <v>151</v>
      </c>
      <c r="W569" t="s">
        <v>225</v>
      </c>
      <c r="X569" t="s">
        <v>226</v>
      </c>
      <c r="Y569" t="s">
        <v>155</v>
      </c>
      <c r="Z569">
        <v>500098</v>
      </c>
      <c r="AA569">
        <v>402866</v>
      </c>
      <c r="AB569">
        <v>-0.49196935841400102</v>
      </c>
      <c r="AC569">
        <v>53.512954618294103</v>
      </c>
    </row>
    <row r="570" spans="1:29">
      <c r="A570" t="s">
        <v>206</v>
      </c>
      <c r="B570">
        <v>7299</v>
      </c>
      <c r="C570">
        <v>2015838</v>
      </c>
      <c r="D570" t="s">
        <v>164</v>
      </c>
      <c r="E570" t="s">
        <v>126</v>
      </c>
      <c r="F570" t="s">
        <v>179</v>
      </c>
      <c r="G570" t="s">
        <v>118</v>
      </c>
      <c r="H570" s="1">
        <v>44767.538194444445</v>
      </c>
      <c r="I570" t="s">
        <v>180</v>
      </c>
      <c r="J570" t="s">
        <v>116</v>
      </c>
      <c r="K570" t="s">
        <v>199</v>
      </c>
      <c r="L570" t="s">
        <v>200</v>
      </c>
      <c r="M570" t="s">
        <v>183</v>
      </c>
      <c r="N570">
        <v>3.6999999999999998E-2</v>
      </c>
      <c r="O570" t="s">
        <v>149</v>
      </c>
      <c r="P570" t="b">
        <v>0</v>
      </c>
      <c r="Q570">
        <v>138261413</v>
      </c>
      <c r="R570" t="s">
        <v>150</v>
      </c>
      <c r="S570">
        <v>1E-3</v>
      </c>
      <c r="T570" t="s">
        <v>184</v>
      </c>
      <c r="U570">
        <v>2022</v>
      </c>
      <c r="V570" t="s">
        <v>151</v>
      </c>
      <c r="W570" t="s">
        <v>207</v>
      </c>
      <c r="X570" t="s">
        <v>208</v>
      </c>
      <c r="Y570" t="s">
        <v>155</v>
      </c>
      <c r="Z570">
        <v>515935</v>
      </c>
      <c r="AA570">
        <v>253417</v>
      </c>
      <c r="AB570">
        <v>-0.30632621725807402</v>
      </c>
      <c r="AC570">
        <v>52.1668520239771</v>
      </c>
    </row>
    <row r="571" spans="1:29">
      <c r="A571" t="s">
        <v>190</v>
      </c>
      <c r="B571">
        <v>7299</v>
      </c>
      <c r="C571">
        <v>4608994</v>
      </c>
      <c r="D571" t="s">
        <v>164</v>
      </c>
      <c r="E571" t="s">
        <v>126</v>
      </c>
      <c r="F571" t="s">
        <v>179</v>
      </c>
      <c r="G571" t="s">
        <v>118</v>
      </c>
      <c r="H571" s="1">
        <v>42017.481944444444</v>
      </c>
      <c r="I571" t="s">
        <v>191</v>
      </c>
      <c r="J571" t="s">
        <v>119</v>
      </c>
      <c r="K571" t="s">
        <v>192</v>
      </c>
      <c r="L571" t="s">
        <v>193</v>
      </c>
      <c r="M571" t="s">
        <v>183</v>
      </c>
      <c r="N571">
        <v>4.0000000000000001E-3</v>
      </c>
      <c r="O571" t="s">
        <v>149</v>
      </c>
      <c r="P571" t="b">
        <v>0</v>
      </c>
      <c r="Q571">
        <v>138261413</v>
      </c>
      <c r="R571" t="s">
        <v>150</v>
      </c>
      <c r="S571">
        <v>1E-3</v>
      </c>
      <c r="T571" t="s">
        <v>184</v>
      </c>
      <c r="U571">
        <v>2015</v>
      </c>
      <c r="V571" t="s">
        <v>151</v>
      </c>
      <c r="W571" t="s">
        <v>194</v>
      </c>
      <c r="X571" t="s">
        <v>195</v>
      </c>
      <c r="Y571" t="s">
        <v>155</v>
      </c>
      <c r="Z571">
        <v>357000</v>
      </c>
      <c r="AA571">
        <v>237460</v>
      </c>
      <c r="AB571">
        <v>-2.62823009845419</v>
      </c>
      <c r="AC571">
        <v>52.033868710239098</v>
      </c>
    </row>
    <row r="572" spans="1:29">
      <c r="A572" t="s">
        <v>224</v>
      </c>
      <c r="B572">
        <v>7299</v>
      </c>
      <c r="C572">
        <v>1949781</v>
      </c>
      <c r="D572" t="s">
        <v>164</v>
      </c>
      <c r="E572" t="s">
        <v>126</v>
      </c>
      <c r="F572" t="s">
        <v>179</v>
      </c>
      <c r="G572" t="s">
        <v>118</v>
      </c>
      <c r="H572" s="1">
        <v>43784.413888888892</v>
      </c>
      <c r="I572" t="s">
        <v>180</v>
      </c>
      <c r="J572" t="s">
        <v>116</v>
      </c>
      <c r="K572" t="s">
        <v>146</v>
      </c>
      <c r="L572" t="s">
        <v>147</v>
      </c>
      <c r="M572" t="s">
        <v>183</v>
      </c>
      <c r="N572">
        <v>2.3E-3</v>
      </c>
      <c r="O572" t="s">
        <v>149</v>
      </c>
      <c r="P572" t="b">
        <v>0</v>
      </c>
      <c r="Q572">
        <v>138261413</v>
      </c>
      <c r="R572" t="s">
        <v>150</v>
      </c>
      <c r="S572">
        <v>1E-3</v>
      </c>
      <c r="T572" t="s">
        <v>184</v>
      </c>
      <c r="U572">
        <v>2019</v>
      </c>
      <c r="V572" t="s">
        <v>151</v>
      </c>
      <c r="W572" t="s">
        <v>225</v>
      </c>
      <c r="X572" t="s">
        <v>226</v>
      </c>
      <c r="Y572" t="s">
        <v>155</v>
      </c>
      <c r="Z572">
        <v>500098</v>
      </c>
      <c r="AA572">
        <v>402866</v>
      </c>
      <c r="AB572">
        <v>-0.49196935841400102</v>
      </c>
      <c r="AC572">
        <v>53.512954618294103</v>
      </c>
    </row>
    <row r="573" spans="1:29">
      <c r="A573" t="s">
        <v>187</v>
      </c>
      <c r="B573">
        <v>7299</v>
      </c>
      <c r="C573">
        <v>1980108</v>
      </c>
      <c r="D573" t="s">
        <v>164</v>
      </c>
      <c r="E573" t="s">
        <v>126</v>
      </c>
      <c r="F573" t="s">
        <v>179</v>
      </c>
      <c r="G573" t="s">
        <v>118</v>
      </c>
      <c r="H573" s="1">
        <v>44298.659722222219</v>
      </c>
      <c r="I573" t="s">
        <v>180</v>
      </c>
      <c r="J573" t="s">
        <v>116</v>
      </c>
      <c r="K573" t="s">
        <v>181</v>
      </c>
      <c r="L573" t="s">
        <v>182</v>
      </c>
      <c r="M573" t="s">
        <v>183</v>
      </c>
      <c r="N573">
        <v>9.4999999999999998E-3</v>
      </c>
      <c r="O573" t="s">
        <v>149</v>
      </c>
      <c r="P573" t="b">
        <v>0</v>
      </c>
      <c r="Q573">
        <v>138261413</v>
      </c>
      <c r="R573" t="s">
        <v>150</v>
      </c>
      <c r="S573">
        <v>1E-3</v>
      </c>
      <c r="T573" t="s">
        <v>184</v>
      </c>
      <c r="U573">
        <v>2021</v>
      </c>
      <c r="V573" t="s">
        <v>151</v>
      </c>
      <c r="W573" t="s">
        <v>188</v>
      </c>
      <c r="X573" t="s">
        <v>189</v>
      </c>
      <c r="Y573" t="s">
        <v>155</v>
      </c>
      <c r="Z573">
        <v>636400</v>
      </c>
      <c r="AA573">
        <v>291600</v>
      </c>
      <c r="AB573">
        <v>1.4791973795069699</v>
      </c>
      <c r="AC573">
        <v>52.471107816141703</v>
      </c>
    </row>
    <row r="574" spans="1:29">
      <c r="A574" t="s">
        <v>187</v>
      </c>
      <c r="B574">
        <v>7299</v>
      </c>
      <c r="C574">
        <v>1833340</v>
      </c>
      <c r="D574" t="s">
        <v>164</v>
      </c>
      <c r="E574" t="s">
        <v>126</v>
      </c>
      <c r="F574" t="s">
        <v>179</v>
      </c>
      <c r="G574" t="s">
        <v>118</v>
      </c>
      <c r="H574" s="1">
        <v>42513.509027777778</v>
      </c>
      <c r="I574" t="s">
        <v>180</v>
      </c>
      <c r="J574" t="s">
        <v>116</v>
      </c>
      <c r="K574" t="s">
        <v>181</v>
      </c>
      <c r="L574" t="s">
        <v>182</v>
      </c>
      <c r="M574" t="s">
        <v>183</v>
      </c>
      <c r="N574">
        <v>0.02</v>
      </c>
      <c r="O574" t="s">
        <v>149</v>
      </c>
      <c r="P574" t="b">
        <v>0</v>
      </c>
      <c r="Q574">
        <v>138261413</v>
      </c>
      <c r="R574" t="s">
        <v>150</v>
      </c>
      <c r="S574">
        <v>1E-3</v>
      </c>
      <c r="T574" t="s">
        <v>184</v>
      </c>
      <c r="U574">
        <v>2016</v>
      </c>
      <c r="V574" t="s">
        <v>151</v>
      </c>
      <c r="W574" t="s">
        <v>188</v>
      </c>
      <c r="X574" t="s">
        <v>189</v>
      </c>
      <c r="Y574" t="s">
        <v>155</v>
      </c>
      <c r="Z574">
        <v>636400</v>
      </c>
      <c r="AA574">
        <v>291600</v>
      </c>
      <c r="AB574">
        <v>1.4791973795069699</v>
      </c>
      <c r="AC574">
        <v>52.471107816141703</v>
      </c>
    </row>
    <row r="575" spans="1:29">
      <c r="A575" t="s">
        <v>178</v>
      </c>
      <c r="B575">
        <v>7299</v>
      </c>
      <c r="C575">
        <v>1805205</v>
      </c>
      <c r="D575" t="s">
        <v>164</v>
      </c>
      <c r="E575" t="s">
        <v>126</v>
      </c>
      <c r="F575" t="s">
        <v>179</v>
      </c>
      <c r="G575" t="s">
        <v>118</v>
      </c>
      <c r="H575" s="1">
        <v>42219.711805555555</v>
      </c>
      <c r="I575" t="s">
        <v>180</v>
      </c>
      <c r="J575" t="s">
        <v>116</v>
      </c>
      <c r="K575" t="s">
        <v>181</v>
      </c>
      <c r="L575" t="s">
        <v>182</v>
      </c>
      <c r="M575" t="s">
        <v>183</v>
      </c>
      <c r="N575">
        <v>8.0000000000000002E-3</v>
      </c>
      <c r="O575" t="s">
        <v>149</v>
      </c>
      <c r="P575" t="b">
        <v>0</v>
      </c>
      <c r="Q575">
        <v>138261413</v>
      </c>
      <c r="R575" t="s">
        <v>150</v>
      </c>
      <c r="S575">
        <v>1E-3</v>
      </c>
      <c r="T575" t="s">
        <v>184</v>
      </c>
      <c r="U575">
        <v>2015</v>
      </c>
      <c r="V575" t="s">
        <v>151</v>
      </c>
      <c r="W575" t="s">
        <v>185</v>
      </c>
      <c r="X575" t="s">
        <v>186</v>
      </c>
      <c r="Y575" t="s">
        <v>155</v>
      </c>
      <c r="Z575">
        <v>620600</v>
      </c>
      <c r="AA575">
        <v>309500</v>
      </c>
      <c r="AB575">
        <v>1.2588812496391699</v>
      </c>
      <c r="AC575">
        <v>52.638374352215699</v>
      </c>
    </row>
    <row r="576" spans="1:29">
      <c r="A576" t="s">
        <v>203</v>
      </c>
      <c r="B576">
        <v>7299</v>
      </c>
      <c r="C576">
        <v>1831749</v>
      </c>
      <c r="D576" t="s">
        <v>164</v>
      </c>
      <c r="E576" t="s">
        <v>126</v>
      </c>
      <c r="F576" t="s">
        <v>205</v>
      </c>
      <c r="G576" t="s">
        <v>112</v>
      </c>
      <c r="H576" s="1">
        <v>42494.54583333333</v>
      </c>
      <c r="I576" t="s">
        <v>180</v>
      </c>
      <c r="J576" t="s">
        <v>116</v>
      </c>
      <c r="K576" t="s">
        <v>146</v>
      </c>
      <c r="L576" t="s">
        <v>147</v>
      </c>
      <c r="M576" t="s">
        <v>183</v>
      </c>
      <c r="N576">
        <v>3.6999999999999998E-2</v>
      </c>
      <c r="O576" t="s">
        <v>149</v>
      </c>
      <c r="P576" t="b">
        <v>0</v>
      </c>
      <c r="Q576">
        <v>138261413</v>
      </c>
      <c r="R576" t="s">
        <v>150</v>
      </c>
      <c r="S576">
        <v>1E-3</v>
      </c>
      <c r="T576" t="s">
        <v>184</v>
      </c>
      <c r="U576">
        <v>2016</v>
      </c>
      <c r="V576" t="s">
        <v>151</v>
      </c>
      <c r="W576" t="s">
        <v>204</v>
      </c>
      <c r="X576" t="s">
        <v>154</v>
      </c>
      <c r="Y576" t="s">
        <v>155</v>
      </c>
      <c r="Z576">
        <v>507500</v>
      </c>
      <c r="AA576">
        <v>299100</v>
      </c>
      <c r="AB576">
        <v>-0.41497245145673001</v>
      </c>
      <c r="AC576">
        <v>52.579097446717</v>
      </c>
    </row>
    <row r="577" spans="1:29">
      <c r="A577" t="s">
        <v>198</v>
      </c>
      <c r="B577">
        <v>7299</v>
      </c>
      <c r="C577">
        <v>1858468</v>
      </c>
      <c r="D577" t="s">
        <v>164</v>
      </c>
      <c r="E577" t="s">
        <v>126</v>
      </c>
      <c r="F577" t="s">
        <v>179</v>
      </c>
      <c r="G577" t="s">
        <v>118</v>
      </c>
      <c r="H577" s="1">
        <v>42719.644444444442</v>
      </c>
      <c r="I577" t="s">
        <v>180</v>
      </c>
      <c r="J577" t="s">
        <v>116</v>
      </c>
      <c r="K577" t="s">
        <v>199</v>
      </c>
      <c r="L577" t="s">
        <v>200</v>
      </c>
      <c r="M577" t="s">
        <v>183</v>
      </c>
      <c r="N577">
        <v>0.05</v>
      </c>
      <c r="O577" t="s">
        <v>149</v>
      </c>
      <c r="P577" t="b">
        <v>0</v>
      </c>
      <c r="Q577">
        <v>138261413</v>
      </c>
      <c r="R577" t="s">
        <v>150</v>
      </c>
      <c r="S577">
        <v>1E-3</v>
      </c>
      <c r="T577" t="s">
        <v>184</v>
      </c>
      <c r="U577">
        <v>2016</v>
      </c>
      <c r="V577" t="s">
        <v>151</v>
      </c>
      <c r="W577" t="s">
        <v>201</v>
      </c>
      <c r="X577" t="s">
        <v>202</v>
      </c>
      <c r="Y577" t="s">
        <v>155</v>
      </c>
      <c r="Z577">
        <v>516100</v>
      </c>
      <c r="AA577">
        <v>253300</v>
      </c>
      <c r="AB577">
        <v>-0.30395486908298303</v>
      </c>
      <c r="AC577">
        <v>52.1657659569386</v>
      </c>
    </row>
    <row r="578" spans="1:29">
      <c r="A578" t="s">
        <v>203</v>
      </c>
      <c r="B578">
        <v>7299</v>
      </c>
      <c r="C578">
        <v>2028451</v>
      </c>
      <c r="D578" t="s">
        <v>164</v>
      </c>
      <c r="E578" t="s">
        <v>126</v>
      </c>
      <c r="F578" t="s">
        <v>205</v>
      </c>
      <c r="G578" t="s">
        <v>112</v>
      </c>
      <c r="H578" s="1">
        <v>44944.553472222222</v>
      </c>
      <c r="I578" t="s">
        <v>180</v>
      </c>
      <c r="J578" t="s">
        <v>116</v>
      </c>
      <c r="K578" t="s">
        <v>146</v>
      </c>
      <c r="L578" t="s">
        <v>147</v>
      </c>
      <c r="M578" t="s">
        <v>183</v>
      </c>
      <c r="N578">
        <v>1.4E-2</v>
      </c>
      <c r="O578" t="s">
        <v>149</v>
      </c>
      <c r="P578" t="b">
        <v>0</v>
      </c>
      <c r="Q578">
        <v>138261413</v>
      </c>
      <c r="R578" t="s">
        <v>150</v>
      </c>
      <c r="S578">
        <v>1E-3</v>
      </c>
      <c r="T578" t="s">
        <v>184</v>
      </c>
      <c r="U578">
        <v>2023</v>
      </c>
      <c r="V578" t="s">
        <v>151</v>
      </c>
      <c r="W578" t="s">
        <v>204</v>
      </c>
      <c r="X578" t="s">
        <v>154</v>
      </c>
      <c r="Y578" t="s">
        <v>155</v>
      </c>
      <c r="Z578">
        <v>507500</v>
      </c>
      <c r="AA578">
        <v>299100</v>
      </c>
      <c r="AB578">
        <v>-0.41497245145673001</v>
      </c>
      <c r="AC578">
        <v>52.579097446717</v>
      </c>
    </row>
    <row r="579" spans="1:29">
      <c r="A579" t="s">
        <v>296</v>
      </c>
      <c r="B579">
        <v>7299</v>
      </c>
      <c r="C579">
        <v>4693346</v>
      </c>
      <c r="D579" t="s">
        <v>164</v>
      </c>
      <c r="E579" t="s">
        <v>126</v>
      </c>
      <c r="F579" t="s">
        <v>205</v>
      </c>
      <c r="G579" t="s">
        <v>112</v>
      </c>
      <c r="H579" s="1">
        <v>43073.601388888892</v>
      </c>
      <c r="I579" t="s">
        <v>180</v>
      </c>
      <c r="J579" t="s">
        <v>116</v>
      </c>
      <c r="K579" t="s">
        <v>192</v>
      </c>
      <c r="L579" t="s">
        <v>193</v>
      </c>
      <c r="M579" t="s">
        <v>183</v>
      </c>
      <c r="N579">
        <v>1E-3</v>
      </c>
      <c r="O579" t="s">
        <v>149</v>
      </c>
      <c r="P579" t="b">
        <v>0</v>
      </c>
      <c r="Q579">
        <v>138261413</v>
      </c>
      <c r="R579" t="s">
        <v>150</v>
      </c>
      <c r="S579">
        <v>1E-3</v>
      </c>
      <c r="T579" t="s">
        <v>184</v>
      </c>
      <c r="U579">
        <v>2017</v>
      </c>
      <c r="V579" t="s">
        <v>151</v>
      </c>
      <c r="W579" t="s">
        <v>297</v>
      </c>
      <c r="X579" t="s">
        <v>298</v>
      </c>
      <c r="Y579" t="s">
        <v>155</v>
      </c>
      <c r="Z579">
        <v>393220</v>
      </c>
      <c r="AA579">
        <v>223820</v>
      </c>
      <c r="AB579">
        <v>-2.0999740777278899</v>
      </c>
      <c r="AC579">
        <v>51.912868546681302</v>
      </c>
    </row>
    <row r="580" spans="1:29">
      <c r="A580" t="s">
        <v>198</v>
      </c>
      <c r="B580">
        <v>7299</v>
      </c>
      <c r="C580">
        <v>1834222</v>
      </c>
      <c r="D580" t="s">
        <v>164</v>
      </c>
      <c r="E580" t="s">
        <v>126</v>
      </c>
      <c r="F580" t="s">
        <v>179</v>
      </c>
      <c r="G580" t="s">
        <v>118</v>
      </c>
      <c r="H580" s="1">
        <v>42515.433333333334</v>
      </c>
      <c r="I580" t="s">
        <v>180</v>
      </c>
      <c r="J580" t="s">
        <v>116</v>
      </c>
      <c r="K580" t="s">
        <v>199</v>
      </c>
      <c r="L580" t="s">
        <v>200</v>
      </c>
      <c r="M580" t="s">
        <v>183</v>
      </c>
      <c r="N580">
        <v>7.2999999999999995E-2</v>
      </c>
      <c r="O580" t="s">
        <v>149</v>
      </c>
      <c r="P580" t="b">
        <v>0</v>
      </c>
      <c r="Q580">
        <v>138261413</v>
      </c>
      <c r="R580" t="s">
        <v>150</v>
      </c>
      <c r="S580">
        <v>1E-3</v>
      </c>
      <c r="T580" t="s">
        <v>184</v>
      </c>
      <c r="U580">
        <v>2016</v>
      </c>
      <c r="V580" t="s">
        <v>151</v>
      </c>
      <c r="W580" t="s">
        <v>201</v>
      </c>
      <c r="X580" t="s">
        <v>202</v>
      </c>
      <c r="Y580" t="s">
        <v>155</v>
      </c>
      <c r="Z580">
        <v>516100</v>
      </c>
      <c r="AA580">
        <v>253300</v>
      </c>
      <c r="AB580">
        <v>-0.30395486908298303</v>
      </c>
      <c r="AC580">
        <v>52.1657659569386</v>
      </c>
    </row>
    <row r="581" spans="1:29">
      <c r="A581" t="s">
        <v>178</v>
      </c>
      <c r="B581">
        <v>7299</v>
      </c>
      <c r="C581">
        <v>1905829</v>
      </c>
      <c r="D581" t="s">
        <v>164</v>
      </c>
      <c r="E581" t="s">
        <v>126</v>
      </c>
      <c r="F581" t="s">
        <v>179</v>
      </c>
      <c r="G581" t="s">
        <v>118</v>
      </c>
      <c r="H581" s="1">
        <v>43276.565972222219</v>
      </c>
      <c r="I581" t="s">
        <v>180</v>
      </c>
      <c r="J581" t="s">
        <v>116</v>
      </c>
      <c r="K581" t="s">
        <v>181</v>
      </c>
      <c r="L581" t="s">
        <v>182</v>
      </c>
      <c r="M581" t="s">
        <v>183</v>
      </c>
      <c r="N581">
        <v>0.01</v>
      </c>
      <c r="O581" t="s">
        <v>149</v>
      </c>
      <c r="P581" t="b">
        <v>0</v>
      </c>
      <c r="Q581">
        <v>138261413</v>
      </c>
      <c r="R581" t="s">
        <v>150</v>
      </c>
      <c r="S581">
        <v>1E-3</v>
      </c>
      <c r="T581" t="s">
        <v>184</v>
      </c>
      <c r="U581">
        <v>2018</v>
      </c>
      <c r="V581" t="s">
        <v>151</v>
      </c>
      <c r="W581" t="s">
        <v>185</v>
      </c>
      <c r="X581" t="s">
        <v>186</v>
      </c>
      <c r="Y581" t="s">
        <v>155</v>
      </c>
      <c r="Z581">
        <v>620600</v>
      </c>
      <c r="AA581">
        <v>309500</v>
      </c>
      <c r="AB581">
        <v>1.2588812496391699</v>
      </c>
      <c r="AC581">
        <v>52.638374352215699</v>
      </c>
    </row>
    <row r="582" spans="1:29">
      <c r="A582" t="s">
        <v>187</v>
      </c>
      <c r="B582">
        <v>7299</v>
      </c>
      <c r="C582">
        <v>2000464</v>
      </c>
      <c r="D582" t="s">
        <v>164</v>
      </c>
      <c r="E582" t="s">
        <v>126</v>
      </c>
      <c r="F582" t="s">
        <v>179</v>
      </c>
      <c r="G582" t="s">
        <v>118</v>
      </c>
      <c r="H582" s="1">
        <v>44580.618750000001</v>
      </c>
      <c r="I582" t="s">
        <v>180</v>
      </c>
      <c r="J582" t="s">
        <v>116</v>
      </c>
      <c r="K582" t="s">
        <v>181</v>
      </c>
      <c r="L582" t="s">
        <v>182</v>
      </c>
      <c r="M582" t="s">
        <v>148</v>
      </c>
      <c r="N582">
        <v>8.3000000000000001E-3</v>
      </c>
      <c r="O582" t="s">
        <v>149</v>
      </c>
      <c r="P582" t="b">
        <v>0</v>
      </c>
      <c r="Q582">
        <v>138261413</v>
      </c>
      <c r="R582" t="s">
        <v>150</v>
      </c>
      <c r="S582">
        <v>1E-3</v>
      </c>
      <c r="T582" t="s">
        <v>184</v>
      </c>
      <c r="U582">
        <v>2022</v>
      </c>
      <c r="V582" t="s">
        <v>151</v>
      </c>
      <c r="W582" t="s">
        <v>188</v>
      </c>
      <c r="X582" t="s">
        <v>189</v>
      </c>
      <c r="Y582" t="s">
        <v>155</v>
      </c>
      <c r="Z582">
        <v>636400</v>
      </c>
      <c r="AA582">
        <v>291600</v>
      </c>
      <c r="AB582">
        <v>1.4791973795069699</v>
      </c>
      <c r="AC582">
        <v>52.471107816141703</v>
      </c>
    </row>
    <row r="583" spans="1:29">
      <c r="A583" t="s">
        <v>203</v>
      </c>
      <c r="B583">
        <v>7299</v>
      </c>
      <c r="C583">
        <v>1942932</v>
      </c>
      <c r="D583" t="s">
        <v>164</v>
      </c>
      <c r="E583" t="s">
        <v>126</v>
      </c>
      <c r="F583" t="s">
        <v>179</v>
      </c>
      <c r="G583" t="s">
        <v>118</v>
      </c>
      <c r="H583" s="1">
        <v>43705.690972222219</v>
      </c>
      <c r="I583" t="s">
        <v>180</v>
      </c>
      <c r="J583" t="s">
        <v>116</v>
      </c>
      <c r="K583" t="s">
        <v>146</v>
      </c>
      <c r="L583" t="s">
        <v>147</v>
      </c>
      <c r="M583" t="s">
        <v>183</v>
      </c>
      <c r="N583">
        <v>4.2999999999999997E-2</v>
      </c>
      <c r="O583" t="s">
        <v>149</v>
      </c>
      <c r="P583" t="b">
        <v>0</v>
      </c>
      <c r="Q583">
        <v>138261413</v>
      </c>
      <c r="R583" t="s">
        <v>150</v>
      </c>
      <c r="S583">
        <v>1E-3</v>
      </c>
      <c r="T583" t="s">
        <v>184</v>
      </c>
      <c r="U583">
        <v>2019</v>
      </c>
      <c r="V583" t="s">
        <v>151</v>
      </c>
      <c r="W583" t="s">
        <v>204</v>
      </c>
      <c r="X583" t="s">
        <v>154</v>
      </c>
      <c r="Y583" t="s">
        <v>155</v>
      </c>
      <c r="Z583">
        <v>507500</v>
      </c>
      <c r="AA583">
        <v>299100</v>
      </c>
      <c r="AB583">
        <v>-0.41497245145673001</v>
      </c>
      <c r="AC583">
        <v>52.579097446717</v>
      </c>
    </row>
    <row r="584" spans="1:29">
      <c r="A584" t="s">
        <v>178</v>
      </c>
      <c r="B584">
        <v>7299</v>
      </c>
      <c r="C584">
        <v>1868334</v>
      </c>
      <c r="D584" t="s">
        <v>164</v>
      </c>
      <c r="E584" t="s">
        <v>126</v>
      </c>
      <c r="F584" t="s">
        <v>179</v>
      </c>
      <c r="G584" t="s">
        <v>118</v>
      </c>
      <c r="H584" s="1">
        <v>42832.609027777777</v>
      </c>
      <c r="I584" t="s">
        <v>180</v>
      </c>
      <c r="J584" t="s">
        <v>116</v>
      </c>
      <c r="K584" t="s">
        <v>181</v>
      </c>
      <c r="L584" t="s">
        <v>182</v>
      </c>
      <c r="M584" t="s">
        <v>183</v>
      </c>
      <c r="N584">
        <v>1.0999999999999999E-2</v>
      </c>
      <c r="O584" t="s">
        <v>149</v>
      </c>
      <c r="P584" t="b">
        <v>0</v>
      </c>
      <c r="Q584">
        <v>138261413</v>
      </c>
      <c r="R584" t="s">
        <v>150</v>
      </c>
      <c r="S584">
        <v>1E-3</v>
      </c>
      <c r="T584" t="s">
        <v>184</v>
      </c>
      <c r="U584">
        <v>2017</v>
      </c>
      <c r="V584" t="s">
        <v>151</v>
      </c>
      <c r="W584" t="s">
        <v>185</v>
      </c>
      <c r="X584" t="s">
        <v>186</v>
      </c>
      <c r="Y584" t="s">
        <v>155</v>
      </c>
      <c r="Z584">
        <v>620600</v>
      </c>
      <c r="AA584">
        <v>309500</v>
      </c>
      <c r="AB584">
        <v>1.2588812496391699</v>
      </c>
      <c r="AC584">
        <v>52.638374352215699</v>
      </c>
    </row>
    <row r="585" spans="1:29">
      <c r="A585" t="s">
        <v>190</v>
      </c>
      <c r="B585">
        <v>7299</v>
      </c>
      <c r="C585">
        <v>4648982</v>
      </c>
      <c r="D585" t="s">
        <v>164</v>
      </c>
      <c r="E585" t="s">
        <v>126</v>
      </c>
      <c r="F585" t="s">
        <v>179</v>
      </c>
      <c r="G585" t="s">
        <v>118</v>
      </c>
      <c r="H585" s="1">
        <v>42514.579861111109</v>
      </c>
      <c r="I585" t="s">
        <v>191</v>
      </c>
      <c r="J585" t="s">
        <v>119</v>
      </c>
      <c r="K585" t="s">
        <v>192</v>
      </c>
      <c r="L585" t="s">
        <v>193</v>
      </c>
      <c r="M585" t="s">
        <v>183</v>
      </c>
      <c r="N585">
        <v>2.2000000000000001E-3</v>
      </c>
      <c r="O585" t="s">
        <v>149</v>
      </c>
      <c r="P585" t="b">
        <v>0</v>
      </c>
      <c r="Q585">
        <v>138261413</v>
      </c>
      <c r="R585" t="s">
        <v>150</v>
      </c>
      <c r="S585">
        <v>1E-3</v>
      </c>
      <c r="T585" t="s">
        <v>184</v>
      </c>
      <c r="U585">
        <v>2016</v>
      </c>
      <c r="V585" t="s">
        <v>151</v>
      </c>
      <c r="W585" t="s">
        <v>194</v>
      </c>
      <c r="X585" t="s">
        <v>195</v>
      </c>
      <c r="Y585" t="s">
        <v>155</v>
      </c>
      <c r="Z585">
        <v>357000</v>
      </c>
      <c r="AA585">
        <v>237460</v>
      </c>
      <c r="AB585">
        <v>-2.62823009845419</v>
      </c>
      <c r="AC585">
        <v>52.033868710239098</v>
      </c>
    </row>
    <row r="586" spans="1:29">
      <c r="A586" t="s">
        <v>265</v>
      </c>
      <c r="B586">
        <v>7299</v>
      </c>
      <c r="C586">
        <v>3420419</v>
      </c>
      <c r="D586" t="s">
        <v>164</v>
      </c>
      <c r="E586" t="s">
        <v>126</v>
      </c>
      <c r="F586" t="s">
        <v>236</v>
      </c>
      <c r="G586" t="s">
        <v>115</v>
      </c>
      <c r="H586" s="1">
        <v>44316.580555555556</v>
      </c>
      <c r="I586" t="s">
        <v>180</v>
      </c>
      <c r="J586" t="s">
        <v>116</v>
      </c>
      <c r="K586" t="s">
        <v>251</v>
      </c>
      <c r="L586" t="s">
        <v>252</v>
      </c>
      <c r="M586" t="s">
        <v>183</v>
      </c>
      <c r="N586">
        <v>1.2999999999999999E-2</v>
      </c>
      <c r="O586" t="s">
        <v>149</v>
      </c>
      <c r="P586" t="b">
        <v>0</v>
      </c>
      <c r="Q586">
        <v>138261413</v>
      </c>
      <c r="R586" t="s">
        <v>150</v>
      </c>
      <c r="S586">
        <v>1E-3</v>
      </c>
      <c r="T586" t="s">
        <v>184</v>
      </c>
      <c r="U586">
        <v>2021</v>
      </c>
      <c r="V586" t="s">
        <v>151</v>
      </c>
      <c r="W586" t="s">
        <v>266</v>
      </c>
      <c r="X586" t="s">
        <v>267</v>
      </c>
      <c r="Y586" t="s">
        <v>155</v>
      </c>
      <c r="Z586">
        <v>387717</v>
      </c>
      <c r="AA586">
        <v>106747</v>
      </c>
      <c r="AB586">
        <v>-2.1758871951171499</v>
      </c>
      <c r="AC586">
        <v>50.860100095138598</v>
      </c>
    </row>
    <row r="587" spans="1:29">
      <c r="A587" t="s">
        <v>196</v>
      </c>
      <c r="B587">
        <v>7299</v>
      </c>
      <c r="C587">
        <v>1790931</v>
      </c>
      <c r="D587" t="s">
        <v>164</v>
      </c>
      <c r="E587" t="s">
        <v>126</v>
      </c>
      <c r="F587" t="s">
        <v>179</v>
      </c>
      <c r="G587" t="s">
        <v>118</v>
      </c>
      <c r="H587" s="1">
        <v>42080.595833333333</v>
      </c>
      <c r="I587" t="s">
        <v>180</v>
      </c>
      <c r="J587" t="s">
        <v>116</v>
      </c>
      <c r="K587" t="s">
        <v>181</v>
      </c>
      <c r="L587" t="s">
        <v>182</v>
      </c>
      <c r="M587" t="s">
        <v>183</v>
      </c>
      <c r="N587">
        <v>0.01</v>
      </c>
      <c r="O587" t="s">
        <v>149</v>
      </c>
      <c r="P587" t="b">
        <v>0</v>
      </c>
      <c r="Q587">
        <v>138261413</v>
      </c>
      <c r="R587" t="s">
        <v>150</v>
      </c>
      <c r="S587">
        <v>1E-3</v>
      </c>
      <c r="T587" t="s">
        <v>184</v>
      </c>
      <c r="U587">
        <v>2015</v>
      </c>
      <c r="V587" t="s">
        <v>151</v>
      </c>
      <c r="W587" t="s">
        <v>197</v>
      </c>
      <c r="X587" t="s">
        <v>186</v>
      </c>
      <c r="Y587" t="s">
        <v>155</v>
      </c>
      <c r="Z587">
        <v>624300</v>
      </c>
      <c r="AA587">
        <v>306800</v>
      </c>
      <c r="AB587">
        <v>1.3116346710660201</v>
      </c>
      <c r="AC587">
        <v>52.6126273253455</v>
      </c>
    </row>
    <row r="588" spans="1:29">
      <c r="A588" t="s">
        <v>178</v>
      </c>
      <c r="B588">
        <v>7299</v>
      </c>
      <c r="C588">
        <v>2011706</v>
      </c>
      <c r="D588" t="s">
        <v>164</v>
      </c>
      <c r="E588" t="s">
        <v>126</v>
      </c>
      <c r="F588" t="s">
        <v>179</v>
      </c>
      <c r="G588" t="s">
        <v>118</v>
      </c>
      <c r="H588" s="1">
        <v>44728.593055555553</v>
      </c>
      <c r="I588" t="s">
        <v>180</v>
      </c>
      <c r="J588" t="s">
        <v>116</v>
      </c>
      <c r="K588" t="s">
        <v>181</v>
      </c>
      <c r="L588" t="s">
        <v>182</v>
      </c>
      <c r="M588" t="s">
        <v>183</v>
      </c>
      <c r="N588">
        <v>5.1999999999999998E-3</v>
      </c>
      <c r="O588" t="s">
        <v>149</v>
      </c>
      <c r="P588" t="b">
        <v>0</v>
      </c>
      <c r="Q588">
        <v>138261413</v>
      </c>
      <c r="R588" t="s">
        <v>150</v>
      </c>
      <c r="S588">
        <v>1E-3</v>
      </c>
      <c r="T588" t="s">
        <v>184</v>
      </c>
      <c r="U588">
        <v>2022</v>
      </c>
      <c r="V588" t="s">
        <v>151</v>
      </c>
      <c r="W588" t="s">
        <v>185</v>
      </c>
      <c r="X588" t="s">
        <v>186</v>
      </c>
      <c r="Y588" t="s">
        <v>155</v>
      </c>
      <c r="Z588">
        <v>620600</v>
      </c>
      <c r="AA588">
        <v>309500</v>
      </c>
      <c r="AB588">
        <v>1.2588812496391699</v>
      </c>
      <c r="AC588">
        <v>52.638374352215699</v>
      </c>
    </row>
    <row r="589" spans="1:29">
      <c r="A589" t="s">
        <v>178</v>
      </c>
      <c r="B589">
        <v>7299</v>
      </c>
      <c r="C589">
        <v>1804794</v>
      </c>
      <c r="D589" t="s">
        <v>164</v>
      </c>
      <c r="E589" t="s">
        <v>126</v>
      </c>
      <c r="F589" t="s">
        <v>179</v>
      </c>
      <c r="G589" t="s">
        <v>118</v>
      </c>
      <c r="H589" s="1">
        <v>42212.713888888888</v>
      </c>
      <c r="I589" t="s">
        <v>180</v>
      </c>
      <c r="J589" t="s">
        <v>116</v>
      </c>
      <c r="K589" t="s">
        <v>181</v>
      </c>
      <c r="L589" t="s">
        <v>182</v>
      </c>
      <c r="M589" t="s">
        <v>183</v>
      </c>
      <c r="N589">
        <v>9.1999999999999998E-3</v>
      </c>
      <c r="O589" t="s">
        <v>149</v>
      </c>
      <c r="P589" t="b">
        <v>0</v>
      </c>
      <c r="Q589">
        <v>138261413</v>
      </c>
      <c r="R589" t="s">
        <v>150</v>
      </c>
      <c r="S589">
        <v>1E-3</v>
      </c>
      <c r="T589" t="s">
        <v>184</v>
      </c>
      <c r="U589">
        <v>2015</v>
      </c>
      <c r="V589" t="s">
        <v>151</v>
      </c>
      <c r="W589" t="s">
        <v>185</v>
      </c>
      <c r="X589" t="s">
        <v>186</v>
      </c>
      <c r="Y589" t="s">
        <v>155</v>
      </c>
      <c r="Z589">
        <v>620600</v>
      </c>
      <c r="AA589">
        <v>309500</v>
      </c>
      <c r="AB589">
        <v>1.2588812496391699</v>
      </c>
      <c r="AC589">
        <v>52.638374352215699</v>
      </c>
    </row>
    <row r="590" spans="1:29">
      <c r="A590" t="s">
        <v>247</v>
      </c>
      <c r="B590">
        <v>7299</v>
      </c>
      <c r="C590">
        <v>1593895</v>
      </c>
      <c r="D590" t="s">
        <v>164</v>
      </c>
      <c r="E590" t="s">
        <v>126</v>
      </c>
      <c r="F590" t="s">
        <v>205</v>
      </c>
      <c r="G590" t="s">
        <v>112</v>
      </c>
      <c r="H590" s="1">
        <v>44973.356944444444</v>
      </c>
      <c r="I590" t="s">
        <v>180</v>
      </c>
      <c r="J590" t="s">
        <v>116</v>
      </c>
      <c r="K590" t="s">
        <v>228</v>
      </c>
      <c r="L590" t="s">
        <v>229</v>
      </c>
      <c r="M590" t="s">
        <v>183</v>
      </c>
      <c r="N590">
        <v>2.0999999999999999E-3</v>
      </c>
      <c r="O590" t="s">
        <v>149</v>
      </c>
      <c r="P590" t="b">
        <v>0</v>
      </c>
      <c r="Q590">
        <v>138261413</v>
      </c>
      <c r="R590" t="s">
        <v>150</v>
      </c>
      <c r="S590">
        <v>1E-3</v>
      </c>
      <c r="T590" t="s">
        <v>184</v>
      </c>
      <c r="U590">
        <v>2023</v>
      </c>
      <c r="V590" t="s">
        <v>151</v>
      </c>
      <c r="W590" t="s">
        <v>248</v>
      </c>
      <c r="X590" t="s">
        <v>249</v>
      </c>
      <c r="Y590" t="s">
        <v>155</v>
      </c>
      <c r="Z590">
        <v>435499</v>
      </c>
      <c r="AA590">
        <v>117847</v>
      </c>
      <c r="AB590">
        <v>-1.4959290530529701</v>
      </c>
      <c r="AC590">
        <v>50.958961874929102</v>
      </c>
    </row>
    <row r="591" spans="1:29">
      <c r="A591" t="s">
        <v>209</v>
      </c>
      <c r="B591">
        <v>7299</v>
      </c>
      <c r="C591">
        <v>1293305</v>
      </c>
      <c r="D591" t="s">
        <v>164</v>
      </c>
      <c r="E591" t="s">
        <v>126</v>
      </c>
      <c r="F591" t="s">
        <v>205</v>
      </c>
      <c r="G591" t="s">
        <v>112</v>
      </c>
      <c r="H591" s="1">
        <v>43412.615277777775</v>
      </c>
      <c r="I591" t="s">
        <v>180</v>
      </c>
      <c r="J591" t="s">
        <v>116</v>
      </c>
      <c r="K591" t="s">
        <v>210</v>
      </c>
      <c r="L591" t="s">
        <v>211</v>
      </c>
      <c r="M591" t="s">
        <v>183</v>
      </c>
      <c r="N591">
        <v>0.1</v>
      </c>
      <c r="O591" t="s">
        <v>149</v>
      </c>
      <c r="P591" t="b">
        <v>0</v>
      </c>
      <c r="Q591">
        <v>138261413</v>
      </c>
      <c r="R591" t="s">
        <v>150</v>
      </c>
      <c r="S591">
        <v>1E-3</v>
      </c>
      <c r="T591" t="s">
        <v>184</v>
      </c>
      <c r="U591">
        <v>2018</v>
      </c>
      <c r="V591" t="s">
        <v>151</v>
      </c>
      <c r="W591" t="s">
        <v>212</v>
      </c>
      <c r="X591" t="s">
        <v>213</v>
      </c>
      <c r="Y591" t="s">
        <v>155</v>
      </c>
      <c r="Z591">
        <v>512800</v>
      </c>
      <c r="AA591">
        <v>217200</v>
      </c>
      <c r="AB591">
        <v>-0.364053577960054</v>
      </c>
      <c r="AC591">
        <v>51.842019042643301</v>
      </c>
    </row>
    <row r="592" spans="1:29">
      <c r="A592" t="s">
        <v>178</v>
      </c>
      <c r="B592">
        <v>7299</v>
      </c>
      <c r="C592">
        <v>1866136</v>
      </c>
      <c r="D592" t="s">
        <v>164</v>
      </c>
      <c r="E592" t="s">
        <v>126</v>
      </c>
      <c r="F592" t="s">
        <v>179</v>
      </c>
      <c r="G592" t="s">
        <v>118</v>
      </c>
      <c r="H592" s="1">
        <v>42810.401388888888</v>
      </c>
      <c r="I592" t="s">
        <v>180</v>
      </c>
      <c r="J592" t="s">
        <v>116</v>
      </c>
      <c r="K592" t="s">
        <v>181</v>
      </c>
      <c r="L592" t="s">
        <v>182</v>
      </c>
      <c r="M592" t="s">
        <v>183</v>
      </c>
      <c r="N592">
        <v>8.3999999999999995E-3</v>
      </c>
      <c r="O592" t="s">
        <v>149</v>
      </c>
      <c r="P592" t="b">
        <v>0</v>
      </c>
      <c r="Q592">
        <v>138261413</v>
      </c>
      <c r="R592" t="s">
        <v>150</v>
      </c>
      <c r="S592">
        <v>1E-3</v>
      </c>
      <c r="T592" t="s">
        <v>184</v>
      </c>
      <c r="U592">
        <v>2017</v>
      </c>
      <c r="V592" t="s">
        <v>151</v>
      </c>
      <c r="W592" t="s">
        <v>185</v>
      </c>
      <c r="X592" t="s">
        <v>186</v>
      </c>
      <c r="Y592" t="s">
        <v>155</v>
      </c>
      <c r="Z592">
        <v>620600</v>
      </c>
      <c r="AA592">
        <v>309500</v>
      </c>
      <c r="AB592">
        <v>1.2588812496391699</v>
      </c>
      <c r="AC592">
        <v>52.638374352215699</v>
      </c>
    </row>
    <row r="593" spans="1:29">
      <c r="A593" t="s">
        <v>224</v>
      </c>
      <c r="B593">
        <v>7299</v>
      </c>
      <c r="C593">
        <v>2014405</v>
      </c>
      <c r="D593" t="s">
        <v>164</v>
      </c>
      <c r="E593" t="s">
        <v>126</v>
      </c>
      <c r="F593" t="s">
        <v>179</v>
      </c>
      <c r="G593" t="s">
        <v>118</v>
      </c>
      <c r="H593" s="1">
        <v>44757.457638888889</v>
      </c>
      <c r="I593" t="s">
        <v>180</v>
      </c>
      <c r="J593" t="s">
        <v>116</v>
      </c>
      <c r="K593" t="s">
        <v>146</v>
      </c>
      <c r="L593" t="s">
        <v>147</v>
      </c>
      <c r="M593" t="s">
        <v>183</v>
      </c>
      <c r="N593">
        <v>1.4E-2</v>
      </c>
      <c r="O593" t="s">
        <v>149</v>
      </c>
      <c r="P593" t="b">
        <v>0</v>
      </c>
      <c r="Q593">
        <v>138261413</v>
      </c>
      <c r="R593" t="s">
        <v>150</v>
      </c>
      <c r="S593">
        <v>1E-3</v>
      </c>
      <c r="T593" t="s">
        <v>184</v>
      </c>
      <c r="U593">
        <v>2022</v>
      </c>
      <c r="V593" t="s">
        <v>151</v>
      </c>
      <c r="W593" t="s">
        <v>225</v>
      </c>
      <c r="X593" t="s">
        <v>226</v>
      </c>
      <c r="Y593" t="s">
        <v>155</v>
      </c>
      <c r="Z593">
        <v>500098</v>
      </c>
      <c r="AA593">
        <v>402866</v>
      </c>
      <c r="AB593">
        <v>-0.49196935841400102</v>
      </c>
      <c r="AC593">
        <v>53.512954618294103</v>
      </c>
    </row>
    <row r="594" spans="1:29">
      <c r="A594" t="s">
        <v>187</v>
      </c>
      <c r="B594">
        <v>7299</v>
      </c>
      <c r="C594">
        <v>1846951</v>
      </c>
      <c r="D594" t="s">
        <v>164</v>
      </c>
      <c r="E594" t="s">
        <v>126</v>
      </c>
      <c r="F594" t="s">
        <v>179</v>
      </c>
      <c r="G594" t="s">
        <v>118</v>
      </c>
      <c r="H594" s="1">
        <v>42641.538194444445</v>
      </c>
      <c r="I594" t="s">
        <v>180</v>
      </c>
      <c r="J594" t="s">
        <v>116</v>
      </c>
      <c r="K594" t="s">
        <v>181</v>
      </c>
      <c r="L594" t="s">
        <v>182</v>
      </c>
      <c r="M594" t="s">
        <v>183</v>
      </c>
      <c r="N594">
        <v>2.5999999999999999E-2</v>
      </c>
      <c r="O594" t="s">
        <v>149</v>
      </c>
      <c r="P594" t="b">
        <v>0</v>
      </c>
      <c r="Q594">
        <v>138261413</v>
      </c>
      <c r="R594" t="s">
        <v>150</v>
      </c>
      <c r="S594">
        <v>1E-3</v>
      </c>
      <c r="T594" t="s">
        <v>184</v>
      </c>
      <c r="U594">
        <v>2016</v>
      </c>
      <c r="V594" t="s">
        <v>151</v>
      </c>
      <c r="W594" t="s">
        <v>188</v>
      </c>
      <c r="X594" t="s">
        <v>189</v>
      </c>
      <c r="Y594" t="s">
        <v>155</v>
      </c>
      <c r="Z594">
        <v>636400</v>
      </c>
      <c r="AA594">
        <v>291600</v>
      </c>
      <c r="AB594">
        <v>1.4791973795069699</v>
      </c>
      <c r="AC594">
        <v>52.471107816141703</v>
      </c>
    </row>
    <row r="595" spans="1:29">
      <c r="A595" t="s">
        <v>198</v>
      </c>
      <c r="B595">
        <v>7299</v>
      </c>
      <c r="C595">
        <v>1857961</v>
      </c>
      <c r="D595" t="s">
        <v>164</v>
      </c>
      <c r="E595" t="s">
        <v>126</v>
      </c>
      <c r="F595" t="s">
        <v>179</v>
      </c>
      <c r="G595" t="s">
        <v>118</v>
      </c>
      <c r="H595" s="1">
        <v>42712.432638888888</v>
      </c>
      <c r="I595" t="s">
        <v>180</v>
      </c>
      <c r="J595" t="s">
        <v>116</v>
      </c>
      <c r="K595" t="s">
        <v>199</v>
      </c>
      <c r="L595" t="s">
        <v>200</v>
      </c>
      <c r="M595" t="s">
        <v>183</v>
      </c>
      <c r="N595">
        <v>7.9000000000000001E-2</v>
      </c>
      <c r="O595" t="s">
        <v>149</v>
      </c>
      <c r="P595" t="b">
        <v>0</v>
      </c>
      <c r="Q595">
        <v>138261413</v>
      </c>
      <c r="R595" t="s">
        <v>150</v>
      </c>
      <c r="S595">
        <v>1E-3</v>
      </c>
      <c r="T595" t="s">
        <v>184</v>
      </c>
      <c r="U595">
        <v>2016</v>
      </c>
      <c r="V595" t="s">
        <v>151</v>
      </c>
      <c r="W595" t="s">
        <v>201</v>
      </c>
      <c r="X595" t="s">
        <v>202</v>
      </c>
      <c r="Y595" t="s">
        <v>155</v>
      </c>
      <c r="Z595">
        <v>516100</v>
      </c>
      <c r="AA595">
        <v>253300</v>
      </c>
      <c r="AB595">
        <v>-0.30395486908298303</v>
      </c>
      <c r="AC595">
        <v>52.1657659569386</v>
      </c>
    </row>
    <row r="596" spans="1:29">
      <c r="A596" t="s">
        <v>203</v>
      </c>
      <c r="B596">
        <v>7299</v>
      </c>
      <c r="C596">
        <v>1862181</v>
      </c>
      <c r="D596" t="s">
        <v>164</v>
      </c>
      <c r="E596" t="s">
        <v>126</v>
      </c>
      <c r="F596" t="s">
        <v>179</v>
      </c>
      <c r="G596" t="s">
        <v>118</v>
      </c>
      <c r="H596" s="1">
        <v>42765.424305555556</v>
      </c>
      <c r="I596" t="s">
        <v>180</v>
      </c>
      <c r="J596" t="s">
        <v>116</v>
      </c>
      <c r="K596" t="s">
        <v>146</v>
      </c>
      <c r="L596" t="s">
        <v>147</v>
      </c>
      <c r="M596" t="s">
        <v>183</v>
      </c>
      <c r="N596">
        <v>6.5000000000000002E-2</v>
      </c>
      <c r="O596" t="s">
        <v>149</v>
      </c>
      <c r="P596" t="b">
        <v>0</v>
      </c>
      <c r="Q596">
        <v>138261413</v>
      </c>
      <c r="R596" t="s">
        <v>150</v>
      </c>
      <c r="S596">
        <v>1E-3</v>
      </c>
      <c r="T596" t="s">
        <v>184</v>
      </c>
      <c r="U596">
        <v>2017</v>
      </c>
      <c r="V596" t="s">
        <v>151</v>
      </c>
      <c r="W596" t="s">
        <v>204</v>
      </c>
      <c r="X596" t="s">
        <v>154</v>
      </c>
      <c r="Y596" t="s">
        <v>155</v>
      </c>
      <c r="Z596">
        <v>507500</v>
      </c>
      <c r="AA596">
        <v>299100</v>
      </c>
      <c r="AB596">
        <v>-0.41497245145673001</v>
      </c>
      <c r="AC596">
        <v>52.579097446717</v>
      </c>
    </row>
    <row r="597" spans="1:29">
      <c r="A597" t="s">
        <v>190</v>
      </c>
      <c r="B597">
        <v>7299</v>
      </c>
      <c r="C597">
        <v>4739638</v>
      </c>
      <c r="D597" t="s">
        <v>164</v>
      </c>
      <c r="E597" t="s">
        <v>126</v>
      </c>
      <c r="F597" t="s">
        <v>179</v>
      </c>
      <c r="G597" t="s">
        <v>118</v>
      </c>
      <c r="H597" s="1">
        <v>43740.404861111114</v>
      </c>
      <c r="I597" t="s">
        <v>191</v>
      </c>
      <c r="J597" t="s">
        <v>119</v>
      </c>
      <c r="K597" t="s">
        <v>192</v>
      </c>
      <c r="L597" t="s">
        <v>193</v>
      </c>
      <c r="M597" t="s">
        <v>183</v>
      </c>
      <c r="N597">
        <v>2.8E-3</v>
      </c>
      <c r="O597" t="s">
        <v>149</v>
      </c>
      <c r="P597" t="b">
        <v>0</v>
      </c>
      <c r="Q597">
        <v>138261413</v>
      </c>
      <c r="R597" t="s">
        <v>150</v>
      </c>
      <c r="S597">
        <v>1E-3</v>
      </c>
      <c r="T597" t="s">
        <v>184</v>
      </c>
      <c r="U597">
        <v>2019</v>
      </c>
      <c r="V597" t="s">
        <v>151</v>
      </c>
      <c r="W597" t="s">
        <v>194</v>
      </c>
      <c r="X597" t="s">
        <v>195</v>
      </c>
      <c r="Y597" t="s">
        <v>155</v>
      </c>
      <c r="Z597">
        <v>357000</v>
      </c>
      <c r="AA597">
        <v>237460</v>
      </c>
      <c r="AB597">
        <v>-2.62823009845419</v>
      </c>
      <c r="AC597">
        <v>52.033868710239098</v>
      </c>
    </row>
    <row r="598" spans="1:29">
      <c r="A598" t="s">
        <v>187</v>
      </c>
      <c r="B598">
        <v>7299</v>
      </c>
      <c r="C598">
        <v>2050095</v>
      </c>
      <c r="D598" t="s">
        <v>164</v>
      </c>
      <c r="E598" t="s">
        <v>126</v>
      </c>
      <c r="F598" t="s">
        <v>179</v>
      </c>
      <c r="G598" t="s">
        <v>118</v>
      </c>
      <c r="H598" s="1">
        <v>45209.450694444444</v>
      </c>
      <c r="I598" t="s">
        <v>180</v>
      </c>
      <c r="J598" t="s">
        <v>116</v>
      </c>
      <c r="K598" t="s">
        <v>181</v>
      </c>
      <c r="L598" t="s">
        <v>182</v>
      </c>
      <c r="M598" t="s">
        <v>183</v>
      </c>
      <c r="N598">
        <v>1.4E-2</v>
      </c>
      <c r="O598" t="s">
        <v>149</v>
      </c>
      <c r="P598" t="b">
        <v>0</v>
      </c>
      <c r="Q598">
        <v>138261413</v>
      </c>
      <c r="R598" t="s">
        <v>150</v>
      </c>
      <c r="S598">
        <v>1E-3</v>
      </c>
      <c r="T598" t="s">
        <v>184</v>
      </c>
      <c r="U598">
        <v>2023</v>
      </c>
      <c r="V598" t="s">
        <v>151</v>
      </c>
      <c r="W598" t="s">
        <v>188</v>
      </c>
      <c r="X598" t="s">
        <v>189</v>
      </c>
      <c r="Y598" t="s">
        <v>155</v>
      </c>
      <c r="Z598">
        <v>636400</v>
      </c>
      <c r="AA598">
        <v>291600</v>
      </c>
      <c r="AB598">
        <v>1.4791973795069699</v>
      </c>
      <c r="AC598">
        <v>52.471107816141703</v>
      </c>
    </row>
    <row r="599" spans="1:29">
      <c r="A599" t="s">
        <v>310</v>
      </c>
      <c r="B599">
        <v>7299</v>
      </c>
      <c r="C599">
        <v>2001646</v>
      </c>
      <c r="D599" t="s">
        <v>164</v>
      </c>
      <c r="E599" t="s">
        <v>126</v>
      </c>
      <c r="F599" t="s">
        <v>236</v>
      </c>
      <c r="G599" t="s">
        <v>115</v>
      </c>
      <c r="H599" s="1">
        <v>44599.484722222223</v>
      </c>
      <c r="I599" t="s">
        <v>180</v>
      </c>
      <c r="J599" t="s">
        <v>116</v>
      </c>
      <c r="K599" t="s">
        <v>199</v>
      </c>
      <c r="L599" t="s">
        <v>200</v>
      </c>
      <c r="M599" t="s">
        <v>148</v>
      </c>
      <c r="N599">
        <v>0.19</v>
      </c>
      <c r="O599" t="s">
        <v>149</v>
      </c>
      <c r="P599" t="b">
        <v>0</v>
      </c>
      <c r="Q599">
        <v>138261413</v>
      </c>
      <c r="R599" t="s">
        <v>150</v>
      </c>
      <c r="S599">
        <v>1E-3</v>
      </c>
      <c r="T599" t="s">
        <v>184</v>
      </c>
      <c r="U599">
        <v>2022</v>
      </c>
      <c r="V599" t="s">
        <v>151</v>
      </c>
      <c r="W599" t="s">
        <v>311</v>
      </c>
      <c r="X599" t="s">
        <v>202</v>
      </c>
      <c r="Y599" t="s">
        <v>155</v>
      </c>
      <c r="Z599">
        <v>504393</v>
      </c>
      <c r="AA599">
        <v>236465</v>
      </c>
      <c r="AB599">
        <v>-0.480199861693483</v>
      </c>
      <c r="AC599">
        <v>52.016799361112099</v>
      </c>
    </row>
    <row r="600" spans="1:29">
      <c r="A600" t="s">
        <v>187</v>
      </c>
      <c r="B600">
        <v>7299</v>
      </c>
      <c r="C600">
        <v>1852080</v>
      </c>
      <c r="D600" t="s">
        <v>164</v>
      </c>
      <c r="E600" t="s">
        <v>126</v>
      </c>
      <c r="F600" t="s">
        <v>179</v>
      </c>
      <c r="G600" t="s">
        <v>118</v>
      </c>
      <c r="H600" s="1">
        <v>42695.342361111114</v>
      </c>
      <c r="I600" t="s">
        <v>180</v>
      </c>
      <c r="J600" t="s">
        <v>116</v>
      </c>
      <c r="K600" t="s">
        <v>181</v>
      </c>
      <c r="L600" t="s">
        <v>182</v>
      </c>
      <c r="M600" t="s">
        <v>183</v>
      </c>
      <c r="N600">
        <v>0.03</v>
      </c>
      <c r="O600" t="s">
        <v>149</v>
      </c>
      <c r="P600" t="b">
        <v>0</v>
      </c>
      <c r="Q600">
        <v>138261413</v>
      </c>
      <c r="R600" t="s">
        <v>150</v>
      </c>
      <c r="S600">
        <v>1E-3</v>
      </c>
      <c r="T600" t="s">
        <v>184</v>
      </c>
      <c r="U600">
        <v>2016</v>
      </c>
      <c r="V600" t="s">
        <v>151</v>
      </c>
      <c r="W600" t="s">
        <v>188</v>
      </c>
      <c r="X600" t="s">
        <v>189</v>
      </c>
      <c r="Y600" t="s">
        <v>155</v>
      </c>
      <c r="Z600">
        <v>636400</v>
      </c>
      <c r="AA600">
        <v>291600</v>
      </c>
      <c r="AB600">
        <v>1.4791973795069699</v>
      </c>
      <c r="AC600">
        <v>52.471107816141703</v>
      </c>
    </row>
    <row r="601" spans="1:29">
      <c r="A601" t="s">
        <v>187</v>
      </c>
      <c r="B601">
        <v>7299</v>
      </c>
      <c r="C601">
        <v>2026213</v>
      </c>
      <c r="D601" t="s">
        <v>164</v>
      </c>
      <c r="E601" t="s">
        <v>126</v>
      </c>
      <c r="F601" t="s">
        <v>179</v>
      </c>
      <c r="G601" t="s">
        <v>118</v>
      </c>
      <c r="H601" s="1">
        <v>44902.376388888886</v>
      </c>
      <c r="I601" t="s">
        <v>180</v>
      </c>
      <c r="J601" t="s">
        <v>116</v>
      </c>
      <c r="K601" t="s">
        <v>181</v>
      </c>
      <c r="L601" t="s">
        <v>182</v>
      </c>
      <c r="M601" t="s">
        <v>183</v>
      </c>
      <c r="N601">
        <v>7.7999999999999996E-3</v>
      </c>
      <c r="O601" t="s">
        <v>149</v>
      </c>
      <c r="P601" t="b">
        <v>0</v>
      </c>
      <c r="Q601">
        <v>138261413</v>
      </c>
      <c r="R601" t="s">
        <v>150</v>
      </c>
      <c r="S601">
        <v>1E-3</v>
      </c>
      <c r="T601" t="s">
        <v>184</v>
      </c>
      <c r="U601">
        <v>2022</v>
      </c>
      <c r="V601" t="s">
        <v>151</v>
      </c>
      <c r="W601" t="s">
        <v>188</v>
      </c>
      <c r="X601" t="s">
        <v>189</v>
      </c>
      <c r="Y601" t="s">
        <v>155</v>
      </c>
      <c r="Z601">
        <v>636400</v>
      </c>
      <c r="AA601">
        <v>291600</v>
      </c>
      <c r="AB601">
        <v>1.4791973795069699</v>
      </c>
      <c r="AC601">
        <v>52.471107816141703</v>
      </c>
    </row>
    <row r="602" spans="1:29">
      <c r="A602" t="s">
        <v>209</v>
      </c>
      <c r="B602">
        <v>7299</v>
      </c>
      <c r="C602">
        <v>1289659</v>
      </c>
      <c r="D602" t="s">
        <v>164</v>
      </c>
      <c r="E602" t="s">
        <v>126</v>
      </c>
      <c r="F602" t="s">
        <v>205</v>
      </c>
      <c r="G602" t="s">
        <v>112</v>
      </c>
      <c r="H602" s="1">
        <v>43376.508333333331</v>
      </c>
      <c r="I602" t="s">
        <v>180</v>
      </c>
      <c r="J602" t="s">
        <v>116</v>
      </c>
      <c r="K602" t="s">
        <v>210</v>
      </c>
      <c r="L602" t="s">
        <v>211</v>
      </c>
      <c r="M602" t="s">
        <v>183</v>
      </c>
      <c r="N602">
        <v>0.1</v>
      </c>
      <c r="O602" t="s">
        <v>149</v>
      </c>
      <c r="P602" t="b">
        <v>0</v>
      </c>
      <c r="Q602">
        <v>138261413</v>
      </c>
      <c r="R602" t="s">
        <v>150</v>
      </c>
      <c r="S602">
        <v>1E-3</v>
      </c>
      <c r="T602" t="s">
        <v>184</v>
      </c>
      <c r="U602">
        <v>2018</v>
      </c>
      <c r="V602" t="s">
        <v>151</v>
      </c>
      <c r="W602" t="s">
        <v>212</v>
      </c>
      <c r="X602" t="s">
        <v>213</v>
      </c>
      <c r="Y602" t="s">
        <v>155</v>
      </c>
      <c r="Z602">
        <v>512800</v>
      </c>
      <c r="AA602">
        <v>217200</v>
      </c>
      <c r="AB602">
        <v>-0.364053577960054</v>
      </c>
      <c r="AC602">
        <v>51.842019042643301</v>
      </c>
    </row>
    <row r="603" spans="1:29">
      <c r="A603" t="s">
        <v>187</v>
      </c>
      <c r="B603">
        <v>7299</v>
      </c>
      <c r="C603">
        <v>1837737</v>
      </c>
      <c r="D603" t="s">
        <v>164</v>
      </c>
      <c r="E603" t="s">
        <v>126</v>
      </c>
      <c r="F603" t="s">
        <v>179</v>
      </c>
      <c r="G603" t="s">
        <v>118</v>
      </c>
      <c r="H603" s="1">
        <v>42558.5</v>
      </c>
      <c r="I603" t="s">
        <v>180</v>
      </c>
      <c r="J603" t="s">
        <v>116</v>
      </c>
      <c r="K603" t="s">
        <v>181</v>
      </c>
      <c r="L603" t="s">
        <v>182</v>
      </c>
      <c r="M603" t="s">
        <v>183</v>
      </c>
      <c r="N603">
        <v>1.7000000000000001E-2</v>
      </c>
      <c r="O603" t="s">
        <v>149</v>
      </c>
      <c r="P603" t="b">
        <v>0</v>
      </c>
      <c r="Q603">
        <v>138261413</v>
      </c>
      <c r="R603" t="s">
        <v>150</v>
      </c>
      <c r="S603">
        <v>1E-3</v>
      </c>
      <c r="T603" t="s">
        <v>184</v>
      </c>
      <c r="U603">
        <v>2016</v>
      </c>
      <c r="V603" t="s">
        <v>151</v>
      </c>
      <c r="W603" t="s">
        <v>188</v>
      </c>
      <c r="X603" t="s">
        <v>189</v>
      </c>
      <c r="Y603" t="s">
        <v>155</v>
      </c>
      <c r="Z603">
        <v>636400</v>
      </c>
      <c r="AA603">
        <v>291600</v>
      </c>
      <c r="AB603">
        <v>1.4791973795069699</v>
      </c>
      <c r="AC603">
        <v>52.471107816141703</v>
      </c>
    </row>
    <row r="604" spans="1:29">
      <c r="A604" t="s">
        <v>206</v>
      </c>
      <c r="B604">
        <v>7299</v>
      </c>
      <c r="C604">
        <v>2008828</v>
      </c>
      <c r="D604" t="s">
        <v>164</v>
      </c>
      <c r="E604" t="s">
        <v>126</v>
      </c>
      <c r="F604" t="s">
        <v>179</v>
      </c>
      <c r="G604" t="s">
        <v>118</v>
      </c>
      <c r="H604" s="1">
        <v>44684.479166666664</v>
      </c>
      <c r="I604" t="s">
        <v>180</v>
      </c>
      <c r="J604" t="s">
        <v>116</v>
      </c>
      <c r="K604" t="s">
        <v>199</v>
      </c>
      <c r="L604" t="s">
        <v>200</v>
      </c>
      <c r="M604" t="s">
        <v>183</v>
      </c>
      <c r="N604">
        <v>4.2000000000000003E-2</v>
      </c>
      <c r="O604" t="s">
        <v>149</v>
      </c>
      <c r="P604" t="b">
        <v>0</v>
      </c>
      <c r="Q604">
        <v>138261413</v>
      </c>
      <c r="R604" t="s">
        <v>150</v>
      </c>
      <c r="S604">
        <v>1E-3</v>
      </c>
      <c r="T604" t="s">
        <v>184</v>
      </c>
      <c r="U604">
        <v>2022</v>
      </c>
      <c r="V604" t="s">
        <v>151</v>
      </c>
      <c r="W604" t="s">
        <v>207</v>
      </c>
      <c r="X604" t="s">
        <v>208</v>
      </c>
      <c r="Y604" t="s">
        <v>155</v>
      </c>
      <c r="Z604">
        <v>515935</v>
      </c>
      <c r="AA604">
        <v>253417</v>
      </c>
      <c r="AB604">
        <v>-0.30632621725807402</v>
      </c>
      <c r="AC604">
        <v>52.1668520239771</v>
      </c>
    </row>
    <row r="605" spans="1:29">
      <c r="A605" t="s">
        <v>196</v>
      </c>
      <c r="B605">
        <v>7299</v>
      </c>
      <c r="C605">
        <v>1773747</v>
      </c>
      <c r="D605" t="s">
        <v>164</v>
      </c>
      <c r="E605" t="s">
        <v>126</v>
      </c>
      <c r="F605" t="s">
        <v>179</v>
      </c>
      <c r="G605" t="s">
        <v>118</v>
      </c>
      <c r="H605" s="1">
        <v>41912.463888888888</v>
      </c>
      <c r="I605" t="s">
        <v>180</v>
      </c>
      <c r="J605" t="s">
        <v>116</v>
      </c>
      <c r="K605" t="s">
        <v>181</v>
      </c>
      <c r="L605" t="s">
        <v>182</v>
      </c>
      <c r="M605" t="s">
        <v>183</v>
      </c>
      <c r="N605">
        <v>0.02</v>
      </c>
      <c r="O605" t="s">
        <v>149</v>
      </c>
      <c r="P605" t="b">
        <v>0</v>
      </c>
      <c r="Q605">
        <v>138261413</v>
      </c>
      <c r="R605" t="s">
        <v>150</v>
      </c>
      <c r="S605">
        <v>1E-3</v>
      </c>
      <c r="T605" t="s">
        <v>184</v>
      </c>
      <c r="U605">
        <v>2014</v>
      </c>
      <c r="V605" t="s">
        <v>151</v>
      </c>
      <c r="W605" t="s">
        <v>197</v>
      </c>
      <c r="X605" t="s">
        <v>186</v>
      </c>
      <c r="Y605" t="s">
        <v>155</v>
      </c>
      <c r="Z605">
        <v>624300</v>
      </c>
      <c r="AA605">
        <v>306800</v>
      </c>
      <c r="AB605">
        <v>1.3116346710660201</v>
      </c>
      <c r="AC605">
        <v>52.6126273253455</v>
      </c>
    </row>
    <row r="606" spans="1:29">
      <c r="A606" t="s">
        <v>198</v>
      </c>
      <c r="B606">
        <v>7299</v>
      </c>
      <c r="C606">
        <v>1840863</v>
      </c>
      <c r="D606" t="s">
        <v>164</v>
      </c>
      <c r="E606" t="s">
        <v>126</v>
      </c>
      <c r="F606" t="s">
        <v>179</v>
      </c>
      <c r="G606" t="s">
        <v>118</v>
      </c>
      <c r="H606" s="1">
        <v>42586.499305555553</v>
      </c>
      <c r="I606" t="s">
        <v>180</v>
      </c>
      <c r="J606" t="s">
        <v>116</v>
      </c>
      <c r="K606" t="s">
        <v>199</v>
      </c>
      <c r="L606" t="s">
        <v>200</v>
      </c>
      <c r="M606" t="s">
        <v>183</v>
      </c>
      <c r="N606">
        <v>6.2E-2</v>
      </c>
      <c r="O606" t="s">
        <v>149</v>
      </c>
      <c r="P606" t="b">
        <v>0</v>
      </c>
      <c r="Q606">
        <v>138261413</v>
      </c>
      <c r="R606" t="s">
        <v>150</v>
      </c>
      <c r="S606">
        <v>1E-3</v>
      </c>
      <c r="T606" t="s">
        <v>184</v>
      </c>
      <c r="U606">
        <v>2016</v>
      </c>
      <c r="V606" t="s">
        <v>151</v>
      </c>
      <c r="W606" t="s">
        <v>201</v>
      </c>
      <c r="X606" t="s">
        <v>202</v>
      </c>
      <c r="Y606" t="s">
        <v>155</v>
      </c>
      <c r="Z606">
        <v>516100</v>
      </c>
      <c r="AA606">
        <v>253300</v>
      </c>
      <c r="AB606">
        <v>-0.30395486908298303</v>
      </c>
      <c r="AC606">
        <v>52.1657659569386</v>
      </c>
    </row>
    <row r="607" spans="1:29">
      <c r="A607" t="s">
        <v>224</v>
      </c>
      <c r="B607">
        <v>7299</v>
      </c>
      <c r="C607">
        <v>1917154</v>
      </c>
      <c r="D607" t="s">
        <v>164</v>
      </c>
      <c r="E607" t="s">
        <v>126</v>
      </c>
      <c r="F607" t="s">
        <v>179</v>
      </c>
      <c r="G607" t="s">
        <v>118</v>
      </c>
      <c r="H607" s="1">
        <v>43396.45</v>
      </c>
      <c r="I607" t="s">
        <v>180</v>
      </c>
      <c r="J607" t="s">
        <v>116</v>
      </c>
      <c r="K607" t="s">
        <v>146</v>
      </c>
      <c r="L607" t="s">
        <v>147</v>
      </c>
      <c r="M607" t="s">
        <v>183</v>
      </c>
      <c r="N607">
        <v>1.9E-2</v>
      </c>
      <c r="O607" t="s">
        <v>149</v>
      </c>
      <c r="P607" t="b">
        <v>0</v>
      </c>
      <c r="Q607">
        <v>138261413</v>
      </c>
      <c r="R607" t="s">
        <v>150</v>
      </c>
      <c r="S607">
        <v>1E-3</v>
      </c>
      <c r="T607" t="s">
        <v>184</v>
      </c>
      <c r="U607">
        <v>2018</v>
      </c>
      <c r="V607" t="s">
        <v>151</v>
      </c>
      <c r="W607" t="s">
        <v>225</v>
      </c>
      <c r="X607" t="s">
        <v>226</v>
      </c>
      <c r="Y607" t="s">
        <v>155</v>
      </c>
      <c r="Z607">
        <v>500098</v>
      </c>
      <c r="AA607">
        <v>402866</v>
      </c>
      <c r="AB607">
        <v>-0.49196935841400102</v>
      </c>
      <c r="AC607">
        <v>53.512954618294103</v>
      </c>
    </row>
    <row r="608" spans="1:29">
      <c r="A608" t="s">
        <v>178</v>
      </c>
      <c r="B608">
        <v>7299</v>
      </c>
      <c r="C608">
        <v>1896929</v>
      </c>
      <c r="D608" t="s">
        <v>164</v>
      </c>
      <c r="E608" t="s">
        <v>126</v>
      </c>
      <c r="F608" t="s">
        <v>179</v>
      </c>
      <c r="G608" t="s">
        <v>118</v>
      </c>
      <c r="H608" s="1">
        <v>43174.568055555559</v>
      </c>
      <c r="I608" t="s">
        <v>180</v>
      </c>
      <c r="J608" t="s">
        <v>116</v>
      </c>
      <c r="K608" t="s">
        <v>181</v>
      </c>
      <c r="L608" t="s">
        <v>182</v>
      </c>
      <c r="M608" t="s">
        <v>183</v>
      </c>
      <c r="N608">
        <v>3.8E-3</v>
      </c>
      <c r="O608" t="s">
        <v>149</v>
      </c>
      <c r="P608" t="b">
        <v>0</v>
      </c>
      <c r="Q608">
        <v>138261413</v>
      </c>
      <c r="R608" t="s">
        <v>150</v>
      </c>
      <c r="S608">
        <v>1E-3</v>
      </c>
      <c r="T608" t="s">
        <v>184</v>
      </c>
      <c r="U608">
        <v>2018</v>
      </c>
      <c r="V608" t="s">
        <v>151</v>
      </c>
      <c r="W608" t="s">
        <v>185</v>
      </c>
      <c r="X608" t="s">
        <v>186</v>
      </c>
      <c r="Y608" t="s">
        <v>155</v>
      </c>
      <c r="Z608">
        <v>620600</v>
      </c>
      <c r="AA608">
        <v>309500</v>
      </c>
      <c r="AB608">
        <v>1.2588812496391699</v>
      </c>
      <c r="AC608">
        <v>52.638374352215699</v>
      </c>
    </row>
    <row r="609" spans="1:29">
      <c r="A609" t="s">
        <v>310</v>
      </c>
      <c r="B609">
        <v>7299</v>
      </c>
      <c r="C609">
        <v>2009264</v>
      </c>
      <c r="D609" t="s">
        <v>164</v>
      </c>
      <c r="E609" t="s">
        <v>126</v>
      </c>
      <c r="F609" t="s">
        <v>236</v>
      </c>
      <c r="G609" t="s">
        <v>115</v>
      </c>
      <c r="H609" s="1">
        <v>44691.668055555558</v>
      </c>
      <c r="I609" t="s">
        <v>180</v>
      </c>
      <c r="J609" t="s">
        <v>116</v>
      </c>
      <c r="K609" t="s">
        <v>199</v>
      </c>
      <c r="L609" t="s">
        <v>200</v>
      </c>
      <c r="M609" t="s">
        <v>183</v>
      </c>
      <c r="N609">
        <v>0.22</v>
      </c>
      <c r="O609" t="s">
        <v>149</v>
      </c>
      <c r="P609" t="b">
        <v>0</v>
      </c>
      <c r="Q609">
        <v>138261413</v>
      </c>
      <c r="R609" t="s">
        <v>150</v>
      </c>
      <c r="S609">
        <v>1E-3</v>
      </c>
      <c r="T609" t="s">
        <v>184</v>
      </c>
      <c r="U609">
        <v>2022</v>
      </c>
      <c r="V609" t="s">
        <v>151</v>
      </c>
      <c r="W609" t="s">
        <v>311</v>
      </c>
      <c r="X609" t="s">
        <v>202</v>
      </c>
      <c r="Y609" t="s">
        <v>155</v>
      </c>
      <c r="Z609">
        <v>504393</v>
      </c>
      <c r="AA609">
        <v>236465</v>
      </c>
      <c r="AB609">
        <v>-0.480199861693483</v>
      </c>
      <c r="AC609">
        <v>52.016799361112099</v>
      </c>
    </row>
    <row r="610" spans="1:29">
      <c r="A610" t="s">
        <v>206</v>
      </c>
      <c r="B610">
        <v>7299</v>
      </c>
      <c r="C610">
        <v>1986133</v>
      </c>
      <c r="D610" t="s">
        <v>164</v>
      </c>
      <c r="E610" t="s">
        <v>126</v>
      </c>
      <c r="F610" t="s">
        <v>179</v>
      </c>
      <c r="G610" t="s">
        <v>118</v>
      </c>
      <c r="H610" s="1">
        <v>44379.544444444444</v>
      </c>
      <c r="I610" t="s">
        <v>180</v>
      </c>
      <c r="J610" t="s">
        <v>116</v>
      </c>
      <c r="K610" t="s">
        <v>199</v>
      </c>
      <c r="L610" t="s">
        <v>200</v>
      </c>
      <c r="M610" t="s">
        <v>183</v>
      </c>
      <c r="N610">
        <v>2.1000000000000001E-2</v>
      </c>
      <c r="O610" t="s">
        <v>149</v>
      </c>
      <c r="P610" t="b">
        <v>0</v>
      </c>
      <c r="Q610">
        <v>138261413</v>
      </c>
      <c r="R610" t="s">
        <v>150</v>
      </c>
      <c r="S610">
        <v>1E-3</v>
      </c>
      <c r="T610" t="s">
        <v>184</v>
      </c>
      <c r="U610">
        <v>2021</v>
      </c>
      <c r="V610" t="s">
        <v>151</v>
      </c>
      <c r="W610" t="s">
        <v>207</v>
      </c>
      <c r="X610" t="s">
        <v>208</v>
      </c>
      <c r="Y610" t="s">
        <v>155</v>
      </c>
      <c r="Z610">
        <v>515935</v>
      </c>
      <c r="AA610">
        <v>253417</v>
      </c>
      <c r="AB610">
        <v>-0.30632621725807402</v>
      </c>
      <c r="AC610">
        <v>52.1668520239771</v>
      </c>
    </row>
    <row r="611" spans="1:29">
      <c r="A611" t="s">
        <v>178</v>
      </c>
      <c r="B611">
        <v>7299</v>
      </c>
      <c r="C611">
        <v>2045303</v>
      </c>
      <c r="D611" t="s">
        <v>164</v>
      </c>
      <c r="E611" t="s">
        <v>126</v>
      </c>
      <c r="F611" t="s">
        <v>179</v>
      </c>
      <c r="G611" t="s">
        <v>118</v>
      </c>
      <c r="H611" s="1">
        <v>45154.660416666666</v>
      </c>
      <c r="I611" t="s">
        <v>180</v>
      </c>
      <c r="J611" t="s">
        <v>116</v>
      </c>
      <c r="K611" t="s">
        <v>181</v>
      </c>
      <c r="L611" t="s">
        <v>182</v>
      </c>
      <c r="M611" t="s">
        <v>183</v>
      </c>
      <c r="N611">
        <v>6.7999999999999996E-3</v>
      </c>
      <c r="O611" t="s">
        <v>149</v>
      </c>
      <c r="P611" t="b">
        <v>0</v>
      </c>
      <c r="Q611">
        <v>138261413</v>
      </c>
      <c r="R611" t="s">
        <v>150</v>
      </c>
      <c r="S611">
        <v>1E-3</v>
      </c>
      <c r="T611" t="s">
        <v>184</v>
      </c>
      <c r="U611">
        <v>2023</v>
      </c>
      <c r="V611" t="s">
        <v>151</v>
      </c>
      <c r="W611" t="s">
        <v>185</v>
      </c>
      <c r="X611" t="s">
        <v>186</v>
      </c>
      <c r="Y611" t="s">
        <v>155</v>
      </c>
      <c r="Z611">
        <v>620600</v>
      </c>
      <c r="AA611">
        <v>309500</v>
      </c>
      <c r="AB611">
        <v>1.2588812496391699</v>
      </c>
      <c r="AC611">
        <v>52.638374352215699</v>
      </c>
    </row>
    <row r="612" spans="1:29">
      <c r="A612" t="s">
        <v>178</v>
      </c>
      <c r="B612">
        <v>7299</v>
      </c>
      <c r="C612">
        <v>1776821</v>
      </c>
      <c r="D612" t="s">
        <v>164</v>
      </c>
      <c r="E612" t="s">
        <v>126</v>
      </c>
      <c r="F612" t="s">
        <v>179</v>
      </c>
      <c r="G612" t="s">
        <v>118</v>
      </c>
      <c r="H612" s="1">
        <v>41940.649305555555</v>
      </c>
      <c r="I612" t="s">
        <v>180</v>
      </c>
      <c r="J612" t="s">
        <v>116</v>
      </c>
      <c r="K612" t="s">
        <v>181</v>
      </c>
      <c r="L612" t="s">
        <v>182</v>
      </c>
      <c r="M612" t="s">
        <v>183</v>
      </c>
      <c r="N612">
        <v>0.01</v>
      </c>
      <c r="O612" t="s">
        <v>149</v>
      </c>
      <c r="P612" t="b">
        <v>0</v>
      </c>
      <c r="Q612">
        <v>138261413</v>
      </c>
      <c r="R612" t="s">
        <v>150</v>
      </c>
      <c r="S612">
        <v>1E-3</v>
      </c>
      <c r="T612" t="s">
        <v>184</v>
      </c>
      <c r="U612">
        <v>2014</v>
      </c>
      <c r="V612" t="s">
        <v>151</v>
      </c>
      <c r="W612" t="s">
        <v>185</v>
      </c>
      <c r="X612" t="s">
        <v>186</v>
      </c>
      <c r="Y612" t="s">
        <v>155</v>
      </c>
      <c r="Z612">
        <v>620600</v>
      </c>
      <c r="AA612">
        <v>309500</v>
      </c>
      <c r="AB612">
        <v>1.2588812496391699</v>
      </c>
      <c r="AC612">
        <v>52.638374352215699</v>
      </c>
    </row>
    <row r="613" spans="1:29">
      <c r="A613" t="s">
        <v>178</v>
      </c>
      <c r="B613">
        <v>7299</v>
      </c>
      <c r="C613">
        <v>1822080</v>
      </c>
      <c r="D613" t="s">
        <v>164</v>
      </c>
      <c r="E613" t="s">
        <v>126</v>
      </c>
      <c r="F613" t="s">
        <v>179</v>
      </c>
      <c r="G613" t="s">
        <v>118</v>
      </c>
      <c r="H613" s="1">
        <v>42390.645833333336</v>
      </c>
      <c r="I613" t="s">
        <v>180</v>
      </c>
      <c r="J613" t="s">
        <v>116</v>
      </c>
      <c r="K613" t="s">
        <v>181</v>
      </c>
      <c r="L613" t="s">
        <v>182</v>
      </c>
      <c r="M613" t="s">
        <v>183</v>
      </c>
      <c r="N613">
        <v>7.1999999999999998E-3</v>
      </c>
      <c r="O613" t="s">
        <v>149</v>
      </c>
      <c r="P613" t="b">
        <v>0</v>
      </c>
      <c r="Q613">
        <v>138261413</v>
      </c>
      <c r="R613" t="s">
        <v>150</v>
      </c>
      <c r="S613">
        <v>1E-3</v>
      </c>
      <c r="T613" t="s">
        <v>184</v>
      </c>
      <c r="U613">
        <v>2016</v>
      </c>
      <c r="V613" t="s">
        <v>151</v>
      </c>
      <c r="W613" t="s">
        <v>185</v>
      </c>
      <c r="X613" t="s">
        <v>186</v>
      </c>
      <c r="Y613" t="s">
        <v>155</v>
      </c>
      <c r="Z613">
        <v>620600</v>
      </c>
      <c r="AA613">
        <v>309500</v>
      </c>
      <c r="AB613">
        <v>1.2588812496391699</v>
      </c>
      <c r="AC613">
        <v>52.638374352215699</v>
      </c>
    </row>
    <row r="614" spans="1:29">
      <c r="A614" t="s">
        <v>224</v>
      </c>
      <c r="B614">
        <v>7299</v>
      </c>
      <c r="C614">
        <v>1829501</v>
      </c>
      <c r="D614" t="s">
        <v>164</v>
      </c>
      <c r="E614" t="s">
        <v>126</v>
      </c>
      <c r="F614" t="s">
        <v>179</v>
      </c>
      <c r="G614" t="s">
        <v>118</v>
      </c>
      <c r="H614" s="1">
        <v>42478.463194444441</v>
      </c>
      <c r="I614" t="s">
        <v>180</v>
      </c>
      <c r="J614" t="s">
        <v>116</v>
      </c>
      <c r="K614" t="s">
        <v>146</v>
      </c>
      <c r="L614" t="s">
        <v>147</v>
      </c>
      <c r="M614" t="s">
        <v>183</v>
      </c>
      <c r="N614">
        <v>3.2000000000000002E-3</v>
      </c>
      <c r="O614" t="s">
        <v>149</v>
      </c>
      <c r="P614" t="b">
        <v>0</v>
      </c>
      <c r="Q614">
        <v>138261413</v>
      </c>
      <c r="R614" t="s">
        <v>150</v>
      </c>
      <c r="S614">
        <v>1E-3</v>
      </c>
      <c r="T614" t="s">
        <v>184</v>
      </c>
      <c r="U614">
        <v>2016</v>
      </c>
      <c r="V614" t="s">
        <v>151</v>
      </c>
      <c r="W614" t="s">
        <v>225</v>
      </c>
      <c r="X614" t="s">
        <v>226</v>
      </c>
      <c r="Y614" t="s">
        <v>155</v>
      </c>
      <c r="Z614">
        <v>500098</v>
      </c>
      <c r="AA614">
        <v>402866</v>
      </c>
      <c r="AB614">
        <v>-0.49196935841400102</v>
      </c>
      <c r="AC614">
        <v>53.512954618294103</v>
      </c>
    </row>
    <row r="615" spans="1:29">
      <c r="A615" t="s">
        <v>224</v>
      </c>
      <c r="B615">
        <v>7299</v>
      </c>
      <c r="C615">
        <v>2011672</v>
      </c>
      <c r="D615" t="s">
        <v>164</v>
      </c>
      <c r="E615" t="s">
        <v>126</v>
      </c>
      <c r="F615" t="s">
        <v>179</v>
      </c>
      <c r="G615" t="s">
        <v>118</v>
      </c>
      <c r="H615" s="1">
        <v>44727.459027777775</v>
      </c>
      <c r="I615" t="s">
        <v>180</v>
      </c>
      <c r="J615" t="s">
        <v>116</v>
      </c>
      <c r="K615" t="s">
        <v>146</v>
      </c>
      <c r="L615" t="s">
        <v>147</v>
      </c>
      <c r="M615" t="s">
        <v>183</v>
      </c>
      <c r="N615">
        <v>5.1999999999999998E-3</v>
      </c>
      <c r="O615" t="s">
        <v>149</v>
      </c>
      <c r="P615" t="b">
        <v>0</v>
      </c>
      <c r="Q615">
        <v>138261413</v>
      </c>
      <c r="R615" t="s">
        <v>150</v>
      </c>
      <c r="S615">
        <v>1E-3</v>
      </c>
      <c r="T615" t="s">
        <v>184</v>
      </c>
      <c r="U615">
        <v>2022</v>
      </c>
      <c r="V615" t="s">
        <v>151</v>
      </c>
      <c r="W615" t="s">
        <v>225</v>
      </c>
      <c r="X615" t="s">
        <v>226</v>
      </c>
      <c r="Y615" t="s">
        <v>155</v>
      </c>
      <c r="Z615">
        <v>500098</v>
      </c>
      <c r="AA615">
        <v>402866</v>
      </c>
      <c r="AB615">
        <v>-0.49196935841400102</v>
      </c>
      <c r="AC615">
        <v>53.512954618294103</v>
      </c>
    </row>
    <row r="616" spans="1:29">
      <c r="A616" t="s">
        <v>276</v>
      </c>
      <c r="B616">
        <v>7299</v>
      </c>
      <c r="C616">
        <v>4599985</v>
      </c>
      <c r="D616" t="s">
        <v>164</v>
      </c>
      <c r="E616" t="s">
        <v>126</v>
      </c>
      <c r="F616" t="s">
        <v>179</v>
      </c>
      <c r="G616" t="s">
        <v>118</v>
      </c>
      <c r="H616" s="1">
        <v>41918.436805555553</v>
      </c>
      <c r="I616" t="s">
        <v>180</v>
      </c>
      <c r="J616" t="s">
        <v>116</v>
      </c>
      <c r="K616" t="s">
        <v>192</v>
      </c>
      <c r="L616" t="s">
        <v>193</v>
      </c>
      <c r="M616" t="s">
        <v>183</v>
      </c>
      <c r="N616">
        <v>5.0000000000000001E-3</v>
      </c>
      <c r="O616" t="s">
        <v>149</v>
      </c>
      <c r="P616" t="b">
        <v>0</v>
      </c>
      <c r="Q616">
        <v>138261413</v>
      </c>
      <c r="R616" t="s">
        <v>150</v>
      </c>
      <c r="S616">
        <v>1E-3</v>
      </c>
      <c r="T616" t="s">
        <v>184</v>
      </c>
      <c r="U616">
        <v>2014</v>
      </c>
      <c r="V616" t="s">
        <v>151</v>
      </c>
      <c r="W616" t="s">
        <v>277</v>
      </c>
      <c r="X616" t="s">
        <v>278</v>
      </c>
      <c r="Y616" t="s">
        <v>155</v>
      </c>
      <c r="Z616">
        <v>383550</v>
      </c>
      <c r="AA616">
        <v>252450</v>
      </c>
      <c r="AB616">
        <v>-2.2419417969467799</v>
      </c>
      <c r="AC616">
        <v>52.170064339376403</v>
      </c>
    </row>
    <row r="617" spans="1:29">
      <c r="A617" t="s">
        <v>352</v>
      </c>
      <c r="B617">
        <v>7299</v>
      </c>
      <c r="C617">
        <v>1943754</v>
      </c>
      <c r="D617" t="s">
        <v>164</v>
      </c>
      <c r="E617" t="s">
        <v>126</v>
      </c>
      <c r="F617" t="s">
        <v>205</v>
      </c>
      <c r="G617" t="s">
        <v>112</v>
      </c>
      <c r="H617" s="1">
        <v>43717.59652777778</v>
      </c>
      <c r="I617" t="s">
        <v>180</v>
      </c>
      <c r="J617" t="s">
        <v>116</v>
      </c>
      <c r="K617" t="s">
        <v>181</v>
      </c>
      <c r="L617" t="s">
        <v>182</v>
      </c>
      <c r="M617" t="s">
        <v>183</v>
      </c>
      <c r="N617">
        <v>2.1999999999999999E-2</v>
      </c>
      <c r="O617" t="s">
        <v>149</v>
      </c>
      <c r="P617" t="b">
        <v>0</v>
      </c>
      <c r="Q617">
        <v>138261413</v>
      </c>
      <c r="R617" t="s">
        <v>150</v>
      </c>
      <c r="S617">
        <v>1E-3</v>
      </c>
      <c r="T617" t="s">
        <v>184</v>
      </c>
      <c r="U617">
        <v>2019</v>
      </c>
      <c r="V617" t="s">
        <v>151</v>
      </c>
      <c r="W617" t="s">
        <v>353</v>
      </c>
      <c r="X617" t="s">
        <v>354</v>
      </c>
      <c r="Y617" t="s">
        <v>155</v>
      </c>
      <c r="Z617">
        <v>614900</v>
      </c>
      <c r="AA617">
        <v>244800</v>
      </c>
      <c r="AB617">
        <v>1.1334056023585899</v>
      </c>
      <c r="AC617">
        <v>52.059878285737902</v>
      </c>
    </row>
    <row r="618" spans="1:29">
      <c r="A618" t="s">
        <v>288</v>
      </c>
      <c r="B618">
        <v>7299</v>
      </c>
      <c r="C618">
        <v>5331403</v>
      </c>
      <c r="D618" t="s">
        <v>164</v>
      </c>
      <c r="E618" t="s">
        <v>126</v>
      </c>
      <c r="F618" t="s">
        <v>236</v>
      </c>
      <c r="G618" t="s">
        <v>115</v>
      </c>
      <c r="H618" s="1">
        <v>44876.506944444445</v>
      </c>
      <c r="I618" t="s">
        <v>180</v>
      </c>
      <c r="J618" t="s">
        <v>116</v>
      </c>
      <c r="K618" t="s">
        <v>256</v>
      </c>
      <c r="L618" t="s">
        <v>257</v>
      </c>
      <c r="M618" t="s">
        <v>183</v>
      </c>
      <c r="N618">
        <v>2.1000000000000001E-2</v>
      </c>
      <c r="O618" t="s">
        <v>149</v>
      </c>
      <c r="P618" t="b">
        <v>0</v>
      </c>
      <c r="Q618">
        <v>138261413</v>
      </c>
      <c r="R618" t="s">
        <v>150</v>
      </c>
      <c r="S618">
        <v>1E-3</v>
      </c>
      <c r="T618" t="s">
        <v>184</v>
      </c>
      <c r="U618">
        <v>2022</v>
      </c>
      <c r="V618" t="s">
        <v>151</v>
      </c>
      <c r="W618" t="s">
        <v>289</v>
      </c>
      <c r="X618" t="s">
        <v>290</v>
      </c>
      <c r="Y618" t="s">
        <v>155</v>
      </c>
      <c r="Z618">
        <v>347589</v>
      </c>
      <c r="AA618">
        <v>412612</v>
      </c>
      <c r="AB618">
        <v>-2.7935865486517399</v>
      </c>
      <c r="AC618">
        <v>53.607429655734201</v>
      </c>
    </row>
    <row r="619" spans="1:29">
      <c r="A619" t="s">
        <v>241</v>
      </c>
      <c r="B619">
        <v>7299</v>
      </c>
      <c r="C619">
        <v>1539034</v>
      </c>
      <c r="D619" t="s">
        <v>164</v>
      </c>
      <c r="E619" t="s">
        <v>126</v>
      </c>
      <c r="F619" t="s">
        <v>179</v>
      </c>
      <c r="G619" t="s">
        <v>118</v>
      </c>
      <c r="H619" s="1">
        <v>42293.693749999999</v>
      </c>
      <c r="I619" t="s">
        <v>180</v>
      </c>
      <c r="J619" t="s">
        <v>116</v>
      </c>
      <c r="K619" t="s">
        <v>165</v>
      </c>
      <c r="L619" t="s">
        <v>166</v>
      </c>
      <c r="M619" t="s">
        <v>183</v>
      </c>
      <c r="N619">
        <v>3.8E-3</v>
      </c>
      <c r="O619" t="s">
        <v>149</v>
      </c>
      <c r="P619" t="b">
        <v>0</v>
      </c>
      <c r="Q619">
        <v>138261413</v>
      </c>
      <c r="R619" t="s">
        <v>150</v>
      </c>
      <c r="S619">
        <v>1E-3</v>
      </c>
      <c r="T619" t="s">
        <v>184</v>
      </c>
      <c r="U619">
        <v>2015</v>
      </c>
      <c r="V619" t="s">
        <v>151</v>
      </c>
      <c r="W619" t="s">
        <v>242</v>
      </c>
      <c r="X619" t="s">
        <v>243</v>
      </c>
      <c r="Y619" t="s">
        <v>155</v>
      </c>
      <c r="Z619">
        <v>456840</v>
      </c>
      <c r="AA619">
        <v>455364</v>
      </c>
      <c r="AB619">
        <v>-1.13455725358881</v>
      </c>
      <c r="AC619">
        <v>53.991201424557502</v>
      </c>
    </row>
    <row r="620" spans="1:29">
      <c r="A620" t="s">
        <v>206</v>
      </c>
      <c r="B620">
        <v>7299</v>
      </c>
      <c r="C620">
        <v>1907473</v>
      </c>
      <c r="D620" t="s">
        <v>164</v>
      </c>
      <c r="E620" t="s">
        <v>126</v>
      </c>
      <c r="F620" t="s">
        <v>179</v>
      </c>
      <c r="G620" t="s">
        <v>118</v>
      </c>
      <c r="H620" s="1">
        <v>43300.625694444447</v>
      </c>
      <c r="I620" t="s">
        <v>180</v>
      </c>
      <c r="J620" t="s">
        <v>116</v>
      </c>
      <c r="K620" t="s">
        <v>199</v>
      </c>
      <c r="L620" t="s">
        <v>200</v>
      </c>
      <c r="M620" t="s">
        <v>183</v>
      </c>
      <c r="N620">
        <v>3.7999999999999999E-2</v>
      </c>
      <c r="O620" t="s">
        <v>149</v>
      </c>
      <c r="P620" t="b">
        <v>0</v>
      </c>
      <c r="Q620">
        <v>138261413</v>
      </c>
      <c r="R620" t="s">
        <v>150</v>
      </c>
      <c r="S620">
        <v>1E-3</v>
      </c>
      <c r="T620" t="s">
        <v>184</v>
      </c>
      <c r="U620">
        <v>2018</v>
      </c>
      <c r="V620" t="s">
        <v>151</v>
      </c>
      <c r="W620" t="s">
        <v>207</v>
      </c>
      <c r="X620" t="s">
        <v>208</v>
      </c>
      <c r="Y620" t="s">
        <v>155</v>
      </c>
      <c r="Z620">
        <v>515935</v>
      </c>
      <c r="AA620">
        <v>253417</v>
      </c>
      <c r="AB620">
        <v>-0.30632621725807402</v>
      </c>
      <c r="AC620">
        <v>52.1668520239771</v>
      </c>
    </row>
    <row r="621" spans="1:29">
      <c r="A621" t="s">
        <v>203</v>
      </c>
      <c r="B621">
        <v>7299</v>
      </c>
      <c r="C621">
        <v>1918862</v>
      </c>
      <c r="D621" t="s">
        <v>164</v>
      </c>
      <c r="E621" t="s">
        <v>126</v>
      </c>
      <c r="F621" t="s">
        <v>179</v>
      </c>
      <c r="G621" t="s">
        <v>118</v>
      </c>
      <c r="H621" s="1">
        <v>43427.5</v>
      </c>
      <c r="I621" t="s">
        <v>180</v>
      </c>
      <c r="J621" t="s">
        <v>116</v>
      </c>
      <c r="K621" t="s">
        <v>146</v>
      </c>
      <c r="L621" t="s">
        <v>147</v>
      </c>
      <c r="M621" t="s">
        <v>183</v>
      </c>
      <c r="N621">
        <v>6.8000000000000005E-2</v>
      </c>
      <c r="O621" t="s">
        <v>149</v>
      </c>
      <c r="P621" t="b">
        <v>0</v>
      </c>
      <c r="Q621">
        <v>138261413</v>
      </c>
      <c r="R621" t="s">
        <v>150</v>
      </c>
      <c r="S621">
        <v>1E-3</v>
      </c>
      <c r="T621" t="s">
        <v>184</v>
      </c>
      <c r="U621">
        <v>2018</v>
      </c>
      <c r="V621" t="s">
        <v>151</v>
      </c>
      <c r="W621" t="s">
        <v>204</v>
      </c>
      <c r="X621" t="s">
        <v>154</v>
      </c>
      <c r="Y621" t="s">
        <v>155</v>
      </c>
      <c r="Z621">
        <v>507500</v>
      </c>
      <c r="AA621">
        <v>299100</v>
      </c>
      <c r="AB621">
        <v>-0.41497245145673001</v>
      </c>
      <c r="AC621">
        <v>52.579097446717</v>
      </c>
    </row>
    <row r="622" spans="1:29">
      <c r="A622" t="s">
        <v>178</v>
      </c>
      <c r="B622">
        <v>7299</v>
      </c>
      <c r="C622">
        <v>2017052</v>
      </c>
      <c r="D622" t="s">
        <v>164</v>
      </c>
      <c r="E622" t="s">
        <v>126</v>
      </c>
      <c r="F622" t="s">
        <v>179</v>
      </c>
      <c r="G622" t="s">
        <v>118</v>
      </c>
      <c r="H622" s="1">
        <v>44792.635416666664</v>
      </c>
      <c r="I622" t="s">
        <v>180</v>
      </c>
      <c r="J622" t="s">
        <v>116</v>
      </c>
      <c r="K622" t="s">
        <v>181</v>
      </c>
      <c r="L622" t="s">
        <v>182</v>
      </c>
      <c r="M622" t="s">
        <v>183</v>
      </c>
      <c r="N622">
        <v>7.7999999999999996E-3</v>
      </c>
      <c r="O622" t="s">
        <v>149</v>
      </c>
      <c r="P622" t="b">
        <v>0</v>
      </c>
      <c r="Q622">
        <v>138261413</v>
      </c>
      <c r="R622" t="s">
        <v>150</v>
      </c>
      <c r="S622">
        <v>1E-3</v>
      </c>
      <c r="T622" t="s">
        <v>184</v>
      </c>
      <c r="U622">
        <v>2022</v>
      </c>
      <c r="V622" t="s">
        <v>151</v>
      </c>
      <c r="W622" t="s">
        <v>185</v>
      </c>
      <c r="X622" t="s">
        <v>186</v>
      </c>
      <c r="Y622" t="s">
        <v>155</v>
      </c>
      <c r="Z622">
        <v>620600</v>
      </c>
      <c r="AA622">
        <v>309500</v>
      </c>
      <c r="AB622">
        <v>1.2588812496391699</v>
      </c>
      <c r="AC622">
        <v>52.638374352215699</v>
      </c>
    </row>
    <row r="623" spans="1:29">
      <c r="A623" t="s">
        <v>187</v>
      </c>
      <c r="B623">
        <v>7299</v>
      </c>
      <c r="C623">
        <v>2026522</v>
      </c>
      <c r="D623" t="s">
        <v>164</v>
      </c>
      <c r="E623" t="s">
        <v>126</v>
      </c>
      <c r="F623" t="s">
        <v>179</v>
      </c>
      <c r="G623" t="s">
        <v>118</v>
      </c>
      <c r="H623" s="1">
        <v>44909.384027777778</v>
      </c>
      <c r="I623" t="s">
        <v>180</v>
      </c>
      <c r="J623" t="s">
        <v>116</v>
      </c>
      <c r="K623" t="s">
        <v>181</v>
      </c>
      <c r="L623" t="s">
        <v>182</v>
      </c>
      <c r="M623" t="s">
        <v>183</v>
      </c>
      <c r="N623">
        <v>0.01</v>
      </c>
      <c r="O623" t="s">
        <v>149</v>
      </c>
      <c r="P623" t="b">
        <v>0</v>
      </c>
      <c r="Q623">
        <v>138261413</v>
      </c>
      <c r="R623" t="s">
        <v>150</v>
      </c>
      <c r="S623">
        <v>1E-3</v>
      </c>
      <c r="T623" t="s">
        <v>184</v>
      </c>
      <c r="U623">
        <v>2022</v>
      </c>
      <c r="V623" t="s">
        <v>151</v>
      </c>
      <c r="W623" t="s">
        <v>188</v>
      </c>
      <c r="X623" t="s">
        <v>189</v>
      </c>
      <c r="Y623" t="s">
        <v>155</v>
      </c>
      <c r="Z623">
        <v>636400</v>
      </c>
      <c r="AA623">
        <v>291600</v>
      </c>
      <c r="AB623">
        <v>1.4791973795069699</v>
      </c>
      <c r="AC623">
        <v>52.471107816141703</v>
      </c>
    </row>
    <row r="624" spans="1:29">
      <c r="A624" t="s">
        <v>235</v>
      </c>
      <c r="B624">
        <v>7299</v>
      </c>
      <c r="C624">
        <v>4752476</v>
      </c>
      <c r="D624" t="s">
        <v>164</v>
      </c>
      <c r="E624" t="s">
        <v>126</v>
      </c>
      <c r="F624" t="s">
        <v>205</v>
      </c>
      <c r="G624" t="s">
        <v>112</v>
      </c>
      <c r="H624" s="1">
        <v>43896.48333333333</v>
      </c>
      <c r="I624" t="s">
        <v>180</v>
      </c>
      <c r="J624" t="s">
        <v>116</v>
      </c>
      <c r="K624" t="s">
        <v>237</v>
      </c>
      <c r="L624" t="s">
        <v>238</v>
      </c>
      <c r="M624" t="s">
        <v>183</v>
      </c>
      <c r="N624">
        <v>2.5999999999999999E-2</v>
      </c>
      <c r="O624" t="s">
        <v>149</v>
      </c>
      <c r="P624" t="b">
        <v>0</v>
      </c>
      <c r="Q624">
        <v>138261413</v>
      </c>
      <c r="R624" t="s">
        <v>150</v>
      </c>
      <c r="S624">
        <v>1E-3</v>
      </c>
      <c r="T624" t="s">
        <v>184</v>
      </c>
      <c r="U624">
        <v>2020</v>
      </c>
      <c r="V624" t="s">
        <v>151</v>
      </c>
      <c r="W624" t="s">
        <v>239</v>
      </c>
      <c r="X624" t="s">
        <v>240</v>
      </c>
      <c r="Y624" t="s">
        <v>155</v>
      </c>
      <c r="Z624">
        <v>419190</v>
      </c>
      <c r="AA624">
        <v>291450</v>
      </c>
      <c r="AB624">
        <v>-1.7186140218863399</v>
      </c>
      <c r="AC624">
        <v>52.520595493892301</v>
      </c>
    </row>
    <row r="625" spans="1:29">
      <c r="A625" t="s">
        <v>219</v>
      </c>
      <c r="B625">
        <v>7299</v>
      </c>
      <c r="C625">
        <v>1603028</v>
      </c>
      <c r="D625" t="s">
        <v>164</v>
      </c>
      <c r="E625" t="s">
        <v>126</v>
      </c>
      <c r="F625" t="s">
        <v>236</v>
      </c>
      <c r="G625" t="s">
        <v>115</v>
      </c>
      <c r="H625" s="1">
        <v>45140.450694444444</v>
      </c>
      <c r="I625" t="s">
        <v>180</v>
      </c>
      <c r="J625" t="s">
        <v>116</v>
      </c>
      <c r="K625" t="s">
        <v>220</v>
      </c>
      <c r="L625" t="s">
        <v>221</v>
      </c>
      <c r="M625" t="s">
        <v>183</v>
      </c>
      <c r="N625">
        <v>5.5E-2</v>
      </c>
      <c r="O625" t="s">
        <v>149</v>
      </c>
      <c r="P625" t="b">
        <v>0</v>
      </c>
      <c r="Q625">
        <v>138261413</v>
      </c>
      <c r="R625" t="s">
        <v>150</v>
      </c>
      <c r="S625">
        <v>1E-3</v>
      </c>
      <c r="T625" t="s">
        <v>184</v>
      </c>
      <c r="U625">
        <v>2023</v>
      </c>
      <c r="V625" t="s">
        <v>151</v>
      </c>
      <c r="W625" t="s">
        <v>222</v>
      </c>
      <c r="X625" t="s">
        <v>223</v>
      </c>
      <c r="Y625" t="s">
        <v>155</v>
      </c>
      <c r="Z625">
        <v>559400</v>
      </c>
      <c r="AA625">
        <v>142800</v>
      </c>
      <c r="AB625">
        <v>0.27827943679790101</v>
      </c>
      <c r="AC625">
        <v>51.162245506364997</v>
      </c>
    </row>
    <row r="626" spans="1:29">
      <c r="A626" t="s">
        <v>178</v>
      </c>
      <c r="B626">
        <v>7299</v>
      </c>
      <c r="C626">
        <v>1844852</v>
      </c>
      <c r="D626" t="s">
        <v>164</v>
      </c>
      <c r="E626" t="s">
        <v>126</v>
      </c>
      <c r="F626" t="s">
        <v>179</v>
      </c>
      <c r="G626" t="s">
        <v>118</v>
      </c>
      <c r="H626" s="1">
        <v>42625.626388888886</v>
      </c>
      <c r="I626" t="s">
        <v>180</v>
      </c>
      <c r="J626" t="s">
        <v>116</v>
      </c>
      <c r="K626" t="s">
        <v>181</v>
      </c>
      <c r="L626" t="s">
        <v>182</v>
      </c>
      <c r="M626" t="s">
        <v>183</v>
      </c>
      <c r="N626">
        <v>1.9E-2</v>
      </c>
      <c r="O626" t="s">
        <v>149</v>
      </c>
      <c r="P626" t="b">
        <v>0</v>
      </c>
      <c r="Q626">
        <v>138261413</v>
      </c>
      <c r="R626" t="s">
        <v>150</v>
      </c>
      <c r="S626">
        <v>1E-3</v>
      </c>
      <c r="T626" t="s">
        <v>184</v>
      </c>
      <c r="U626">
        <v>2016</v>
      </c>
      <c r="V626" t="s">
        <v>151</v>
      </c>
      <c r="W626" t="s">
        <v>185</v>
      </c>
      <c r="X626" t="s">
        <v>186</v>
      </c>
      <c r="Y626" t="s">
        <v>155</v>
      </c>
      <c r="Z626">
        <v>620600</v>
      </c>
      <c r="AA626">
        <v>309500</v>
      </c>
      <c r="AB626">
        <v>1.2588812496391699</v>
      </c>
      <c r="AC626">
        <v>52.638374352215699</v>
      </c>
    </row>
    <row r="627" spans="1:29">
      <c r="A627" t="s">
        <v>198</v>
      </c>
      <c r="B627">
        <v>7299</v>
      </c>
      <c r="C627">
        <v>1949605</v>
      </c>
      <c r="D627" t="s">
        <v>164</v>
      </c>
      <c r="E627" t="s">
        <v>126</v>
      </c>
      <c r="F627" t="s">
        <v>179</v>
      </c>
      <c r="G627" t="s">
        <v>118</v>
      </c>
      <c r="H627" s="1">
        <v>43781.579861111109</v>
      </c>
      <c r="I627" t="s">
        <v>180</v>
      </c>
      <c r="J627" t="s">
        <v>116</v>
      </c>
      <c r="K627" t="s">
        <v>199</v>
      </c>
      <c r="L627" t="s">
        <v>200</v>
      </c>
      <c r="M627" t="s">
        <v>183</v>
      </c>
      <c r="N627">
        <v>6.3E-2</v>
      </c>
      <c r="O627" t="s">
        <v>149</v>
      </c>
      <c r="P627" t="b">
        <v>0</v>
      </c>
      <c r="Q627">
        <v>138261413</v>
      </c>
      <c r="R627" t="s">
        <v>150</v>
      </c>
      <c r="S627">
        <v>1E-3</v>
      </c>
      <c r="T627" t="s">
        <v>184</v>
      </c>
      <c r="U627">
        <v>2019</v>
      </c>
      <c r="V627" t="s">
        <v>151</v>
      </c>
      <c r="W627" t="s">
        <v>201</v>
      </c>
      <c r="X627" t="s">
        <v>202</v>
      </c>
      <c r="Y627" t="s">
        <v>155</v>
      </c>
      <c r="Z627">
        <v>516100</v>
      </c>
      <c r="AA627">
        <v>253300</v>
      </c>
      <c r="AB627">
        <v>-0.30395486908298303</v>
      </c>
      <c r="AC627">
        <v>52.1657659569386</v>
      </c>
    </row>
    <row r="628" spans="1:29">
      <c r="A628" t="s">
        <v>187</v>
      </c>
      <c r="B628">
        <v>7299</v>
      </c>
      <c r="C628">
        <v>1831978</v>
      </c>
      <c r="D628" t="s">
        <v>164</v>
      </c>
      <c r="E628" t="s">
        <v>126</v>
      </c>
      <c r="F628" t="s">
        <v>179</v>
      </c>
      <c r="G628" t="s">
        <v>118</v>
      </c>
      <c r="H628" s="1">
        <v>42499.386805555558</v>
      </c>
      <c r="I628" t="s">
        <v>180</v>
      </c>
      <c r="J628" t="s">
        <v>116</v>
      </c>
      <c r="K628" t="s">
        <v>181</v>
      </c>
      <c r="L628" t="s">
        <v>182</v>
      </c>
      <c r="M628" t="s">
        <v>183</v>
      </c>
      <c r="N628">
        <v>3.2000000000000001E-2</v>
      </c>
      <c r="O628" t="s">
        <v>149</v>
      </c>
      <c r="P628" t="b">
        <v>0</v>
      </c>
      <c r="Q628">
        <v>138261413</v>
      </c>
      <c r="R628" t="s">
        <v>150</v>
      </c>
      <c r="S628">
        <v>1E-3</v>
      </c>
      <c r="T628" t="s">
        <v>184</v>
      </c>
      <c r="U628">
        <v>2016</v>
      </c>
      <c r="V628" t="s">
        <v>151</v>
      </c>
      <c r="W628" t="s">
        <v>188</v>
      </c>
      <c r="X628" t="s">
        <v>189</v>
      </c>
      <c r="Y628" t="s">
        <v>155</v>
      </c>
      <c r="Z628">
        <v>636400</v>
      </c>
      <c r="AA628">
        <v>291600</v>
      </c>
      <c r="AB628">
        <v>1.4791973795069699</v>
      </c>
      <c r="AC628">
        <v>52.471107816141703</v>
      </c>
    </row>
    <row r="629" spans="1:29">
      <c r="A629" t="s">
        <v>190</v>
      </c>
      <c r="B629">
        <v>7299</v>
      </c>
      <c r="C629">
        <v>4663776</v>
      </c>
      <c r="D629" t="s">
        <v>164</v>
      </c>
      <c r="E629" t="s">
        <v>126</v>
      </c>
      <c r="F629" t="s">
        <v>179</v>
      </c>
      <c r="G629" t="s">
        <v>118</v>
      </c>
      <c r="H629" s="1">
        <v>42678.50277777778</v>
      </c>
      <c r="I629" t="s">
        <v>191</v>
      </c>
      <c r="J629" t="s">
        <v>119</v>
      </c>
      <c r="K629" t="s">
        <v>192</v>
      </c>
      <c r="L629" t="s">
        <v>193</v>
      </c>
      <c r="M629" t="s">
        <v>183</v>
      </c>
      <c r="N629">
        <v>3.3E-3</v>
      </c>
      <c r="O629" t="s">
        <v>149</v>
      </c>
      <c r="P629" t="b">
        <v>0</v>
      </c>
      <c r="Q629">
        <v>138261413</v>
      </c>
      <c r="R629" t="s">
        <v>150</v>
      </c>
      <c r="S629">
        <v>1E-3</v>
      </c>
      <c r="T629" t="s">
        <v>184</v>
      </c>
      <c r="U629">
        <v>2016</v>
      </c>
      <c r="V629" t="s">
        <v>151</v>
      </c>
      <c r="W629" t="s">
        <v>194</v>
      </c>
      <c r="X629" t="s">
        <v>195</v>
      </c>
      <c r="Y629" t="s">
        <v>155</v>
      </c>
      <c r="Z629">
        <v>357000</v>
      </c>
      <c r="AA629">
        <v>237460</v>
      </c>
      <c r="AB629">
        <v>-2.62823009845419</v>
      </c>
      <c r="AC629">
        <v>52.033868710239098</v>
      </c>
    </row>
    <row r="630" spans="1:29">
      <c r="A630" t="s">
        <v>198</v>
      </c>
      <c r="B630">
        <v>7299</v>
      </c>
      <c r="C630">
        <v>2032810</v>
      </c>
      <c r="D630" t="s">
        <v>164</v>
      </c>
      <c r="E630" t="s">
        <v>126</v>
      </c>
      <c r="F630" t="s">
        <v>179</v>
      </c>
      <c r="G630" t="s">
        <v>118</v>
      </c>
      <c r="H630" s="1">
        <v>44998.381249999999</v>
      </c>
      <c r="I630" t="s">
        <v>180</v>
      </c>
      <c r="J630" t="s">
        <v>116</v>
      </c>
      <c r="K630" t="s">
        <v>199</v>
      </c>
      <c r="L630" t="s">
        <v>200</v>
      </c>
      <c r="M630" t="s">
        <v>148</v>
      </c>
      <c r="N630">
        <v>1.7999999999999999E-2</v>
      </c>
      <c r="O630" t="s">
        <v>149</v>
      </c>
      <c r="P630" t="b">
        <v>0</v>
      </c>
      <c r="Q630">
        <v>138261413</v>
      </c>
      <c r="R630" t="s">
        <v>150</v>
      </c>
      <c r="S630">
        <v>1E-3</v>
      </c>
      <c r="T630" t="s">
        <v>184</v>
      </c>
      <c r="U630">
        <v>2023</v>
      </c>
      <c r="V630" t="s">
        <v>151</v>
      </c>
      <c r="W630" t="s">
        <v>201</v>
      </c>
      <c r="X630" t="s">
        <v>202</v>
      </c>
      <c r="Y630" t="s">
        <v>155</v>
      </c>
      <c r="Z630">
        <v>516100</v>
      </c>
      <c r="AA630">
        <v>253300</v>
      </c>
      <c r="AB630">
        <v>-0.30395486908298303</v>
      </c>
      <c r="AC630">
        <v>52.1657659569386</v>
      </c>
    </row>
    <row r="631" spans="1:29">
      <c r="A631" t="s">
        <v>244</v>
      </c>
      <c r="B631">
        <v>7299</v>
      </c>
      <c r="C631">
        <v>4769070</v>
      </c>
      <c r="D631" t="s">
        <v>164</v>
      </c>
      <c r="E631" t="s">
        <v>126</v>
      </c>
      <c r="F631" t="s">
        <v>236</v>
      </c>
      <c r="G631" t="s">
        <v>115</v>
      </c>
      <c r="H631" s="1">
        <v>44280.581250000003</v>
      </c>
      <c r="I631" t="s">
        <v>180</v>
      </c>
      <c r="J631" t="s">
        <v>116</v>
      </c>
      <c r="K631" t="s">
        <v>237</v>
      </c>
      <c r="L631" t="s">
        <v>238</v>
      </c>
      <c r="M631" t="s">
        <v>183</v>
      </c>
      <c r="N631">
        <v>4.1000000000000003E-3</v>
      </c>
      <c r="O631" t="s">
        <v>149</v>
      </c>
      <c r="P631" t="b">
        <v>0</v>
      </c>
      <c r="Q631">
        <v>138261413</v>
      </c>
      <c r="R631" t="s">
        <v>150</v>
      </c>
      <c r="S631">
        <v>1E-3</v>
      </c>
      <c r="T631" t="s">
        <v>184</v>
      </c>
      <c r="U631">
        <v>2021</v>
      </c>
      <c r="V631" t="s">
        <v>151</v>
      </c>
      <c r="W631" t="s">
        <v>245</v>
      </c>
      <c r="X631" t="s">
        <v>246</v>
      </c>
      <c r="Y631" t="s">
        <v>155</v>
      </c>
      <c r="Z631">
        <v>423475</v>
      </c>
      <c r="AA631">
        <v>247849</v>
      </c>
      <c r="AB631">
        <v>-1.65849318792552</v>
      </c>
      <c r="AC631">
        <v>52.128454142052902</v>
      </c>
    </row>
    <row r="632" spans="1:29">
      <c r="A632" t="s">
        <v>198</v>
      </c>
      <c r="B632">
        <v>7299</v>
      </c>
      <c r="C632">
        <v>1855591</v>
      </c>
      <c r="D632" t="s">
        <v>164</v>
      </c>
      <c r="E632" t="s">
        <v>126</v>
      </c>
      <c r="F632" t="s">
        <v>179</v>
      </c>
      <c r="G632" t="s">
        <v>118</v>
      </c>
      <c r="H632" s="1">
        <v>42703.441666666666</v>
      </c>
      <c r="I632" t="s">
        <v>180</v>
      </c>
      <c r="J632" t="s">
        <v>116</v>
      </c>
      <c r="K632" t="s">
        <v>199</v>
      </c>
      <c r="L632" t="s">
        <v>200</v>
      </c>
      <c r="M632" t="s">
        <v>183</v>
      </c>
      <c r="N632">
        <v>6.3E-2</v>
      </c>
      <c r="O632" t="s">
        <v>149</v>
      </c>
      <c r="P632" t="b">
        <v>0</v>
      </c>
      <c r="Q632">
        <v>138261413</v>
      </c>
      <c r="R632" t="s">
        <v>150</v>
      </c>
      <c r="S632">
        <v>1E-3</v>
      </c>
      <c r="T632" t="s">
        <v>184</v>
      </c>
      <c r="U632">
        <v>2016</v>
      </c>
      <c r="V632" t="s">
        <v>151</v>
      </c>
      <c r="W632" t="s">
        <v>201</v>
      </c>
      <c r="X632" t="s">
        <v>202</v>
      </c>
      <c r="Y632" t="s">
        <v>155</v>
      </c>
      <c r="Z632">
        <v>516100</v>
      </c>
      <c r="AA632">
        <v>253300</v>
      </c>
      <c r="AB632">
        <v>-0.30395486908298303</v>
      </c>
      <c r="AC632">
        <v>52.1657659569386</v>
      </c>
    </row>
    <row r="633" spans="1:29">
      <c r="A633" t="s">
        <v>190</v>
      </c>
      <c r="B633">
        <v>7299</v>
      </c>
      <c r="C633">
        <v>4624376</v>
      </c>
      <c r="D633" t="s">
        <v>164</v>
      </c>
      <c r="E633" t="s">
        <v>126</v>
      </c>
      <c r="F633" t="s">
        <v>179</v>
      </c>
      <c r="G633" t="s">
        <v>118</v>
      </c>
      <c r="H633" s="1">
        <v>42207.63958333333</v>
      </c>
      <c r="I633" t="s">
        <v>191</v>
      </c>
      <c r="J633" t="s">
        <v>119</v>
      </c>
      <c r="K633" t="s">
        <v>192</v>
      </c>
      <c r="L633" t="s">
        <v>193</v>
      </c>
      <c r="M633" t="s">
        <v>183</v>
      </c>
      <c r="N633">
        <v>2.5999999999999999E-3</v>
      </c>
      <c r="O633" t="s">
        <v>149</v>
      </c>
      <c r="P633" t="b">
        <v>0</v>
      </c>
      <c r="Q633">
        <v>138261413</v>
      </c>
      <c r="R633" t="s">
        <v>150</v>
      </c>
      <c r="S633">
        <v>1E-3</v>
      </c>
      <c r="T633" t="s">
        <v>184</v>
      </c>
      <c r="U633">
        <v>2015</v>
      </c>
      <c r="V633" t="s">
        <v>151</v>
      </c>
      <c r="W633" t="s">
        <v>194</v>
      </c>
      <c r="X633" t="s">
        <v>195</v>
      </c>
      <c r="Y633" t="s">
        <v>155</v>
      </c>
      <c r="Z633">
        <v>357000</v>
      </c>
      <c r="AA633">
        <v>237460</v>
      </c>
      <c r="AB633">
        <v>-2.62823009845419</v>
      </c>
      <c r="AC633">
        <v>52.033868710239098</v>
      </c>
    </row>
    <row r="634" spans="1:29">
      <c r="A634" t="s">
        <v>178</v>
      </c>
      <c r="B634">
        <v>7299</v>
      </c>
      <c r="C634">
        <v>1844704</v>
      </c>
      <c r="D634" t="s">
        <v>164</v>
      </c>
      <c r="E634" t="s">
        <v>126</v>
      </c>
      <c r="F634" t="s">
        <v>179</v>
      </c>
      <c r="G634" t="s">
        <v>118</v>
      </c>
      <c r="H634" s="1">
        <v>42621.625694444447</v>
      </c>
      <c r="I634" t="s">
        <v>180</v>
      </c>
      <c r="J634" t="s">
        <v>116</v>
      </c>
      <c r="K634" t="s">
        <v>181</v>
      </c>
      <c r="L634" t="s">
        <v>182</v>
      </c>
      <c r="M634" t="s">
        <v>183</v>
      </c>
      <c r="N634">
        <v>1.7000000000000001E-2</v>
      </c>
      <c r="O634" t="s">
        <v>149</v>
      </c>
      <c r="P634" t="b">
        <v>0</v>
      </c>
      <c r="Q634">
        <v>138261413</v>
      </c>
      <c r="R634" t="s">
        <v>150</v>
      </c>
      <c r="S634">
        <v>1E-3</v>
      </c>
      <c r="T634" t="s">
        <v>184</v>
      </c>
      <c r="U634">
        <v>2016</v>
      </c>
      <c r="V634" t="s">
        <v>151</v>
      </c>
      <c r="W634" t="s">
        <v>185</v>
      </c>
      <c r="X634" t="s">
        <v>186</v>
      </c>
      <c r="Y634" t="s">
        <v>155</v>
      </c>
      <c r="Z634">
        <v>620600</v>
      </c>
      <c r="AA634">
        <v>309500</v>
      </c>
      <c r="AB634">
        <v>1.2588812496391699</v>
      </c>
      <c r="AC634">
        <v>52.638374352215699</v>
      </c>
    </row>
    <row r="635" spans="1:29">
      <c r="A635" t="s">
        <v>206</v>
      </c>
      <c r="B635">
        <v>7299</v>
      </c>
      <c r="C635">
        <v>1894431</v>
      </c>
      <c r="D635" t="s">
        <v>164</v>
      </c>
      <c r="E635" t="s">
        <v>126</v>
      </c>
      <c r="F635" t="s">
        <v>179</v>
      </c>
      <c r="G635" t="s">
        <v>118</v>
      </c>
      <c r="H635" s="1">
        <v>43146.37777777778</v>
      </c>
      <c r="I635" t="s">
        <v>180</v>
      </c>
      <c r="J635" t="s">
        <v>116</v>
      </c>
      <c r="K635" t="s">
        <v>199</v>
      </c>
      <c r="L635" t="s">
        <v>200</v>
      </c>
      <c r="M635" t="s">
        <v>183</v>
      </c>
      <c r="N635">
        <v>0.02</v>
      </c>
      <c r="O635" t="s">
        <v>149</v>
      </c>
      <c r="P635" t="b">
        <v>0</v>
      </c>
      <c r="Q635">
        <v>138261413</v>
      </c>
      <c r="R635" t="s">
        <v>150</v>
      </c>
      <c r="S635">
        <v>1E-3</v>
      </c>
      <c r="T635" t="s">
        <v>184</v>
      </c>
      <c r="U635">
        <v>2018</v>
      </c>
      <c r="V635" t="s">
        <v>151</v>
      </c>
      <c r="W635" t="s">
        <v>207</v>
      </c>
      <c r="X635" t="s">
        <v>208</v>
      </c>
      <c r="Y635" t="s">
        <v>155</v>
      </c>
      <c r="Z635">
        <v>515935</v>
      </c>
      <c r="AA635">
        <v>253417</v>
      </c>
      <c r="AB635">
        <v>-0.30632621725807402</v>
      </c>
      <c r="AC635">
        <v>52.1668520239771</v>
      </c>
    </row>
    <row r="636" spans="1:29">
      <c r="A636" t="s">
        <v>235</v>
      </c>
      <c r="B636">
        <v>7299</v>
      </c>
      <c r="C636">
        <v>4720124</v>
      </c>
      <c r="D636" t="s">
        <v>164</v>
      </c>
      <c r="E636" t="s">
        <v>126</v>
      </c>
      <c r="F636" t="s">
        <v>205</v>
      </c>
      <c r="G636" t="s">
        <v>112</v>
      </c>
      <c r="H636" s="1">
        <v>43475.479166666664</v>
      </c>
      <c r="I636" t="s">
        <v>180</v>
      </c>
      <c r="J636" t="s">
        <v>116</v>
      </c>
      <c r="K636" t="s">
        <v>237</v>
      </c>
      <c r="L636" t="s">
        <v>238</v>
      </c>
      <c r="M636" t="s">
        <v>183</v>
      </c>
      <c r="N636">
        <v>4.7E-2</v>
      </c>
      <c r="O636" t="s">
        <v>149</v>
      </c>
      <c r="P636" t="b">
        <v>0</v>
      </c>
      <c r="Q636">
        <v>138261413</v>
      </c>
      <c r="R636" t="s">
        <v>150</v>
      </c>
      <c r="S636">
        <v>1E-3</v>
      </c>
      <c r="T636" t="s">
        <v>184</v>
      </c>
      <c r="U636">
        <v>2019</v>
      </c>
      <c r="V636" t="s">
        <v>151</v>
      </c>
      <c r="W636" t="s">
        <v>239</v>
      </c>
      <c r="X636" t="s">
        <v>240</v>
      </c>
      <c r="Y636" t="s">
        <v>155</v>
      </c>
      <c r="Z636">
        <v>419190</v>
      </c>
      <c r="AA636">
        <v>291450</v>
      </c>
      <c r="AB636">
        <v>-1.7186140218863399</v>
      </c>
      <c r="AC636">
        <v>52.520595493892301</v>
      </c>
    </row>
    <row r="637" spans="1:29">
      <c r="A637" t="s">
        <v>265</v>
      </c>
      <c r="B637">
        <v>7299</v>
      </c>
      <c r="C637">
        <v>3416507</v>
      </c>
      <c r="D637" t="s">
        <v>164</v>
      </c>
      <c r="E637" t="s">
        <v>126</v>
      </c>
      <c r="F637" t="s">
        <v>236</v>
      </c>
      <c r="G637" t="s">
        <v>115</v>
      </c>
      <c r="H637" s="1">
        <v>44244.571527777778</v>
      </c>
      <c r="I637" t="s">
        <v>180</v>
      </c>
      <c r="J637" t="s">
        <v>116</v>
      </c>
      <c r="K637" t="s">
        <v>251</v>
      </c>
      <c r="L637" t="s">
        <v>252</v>
      </c>
      <c r="M637" t="s">
        <v>183</v>
      </c>
      <c r="N637">
        <v>2.0999999999999999E-3</v>
      </c>
      <c r="O637" t="s">
        <v>149</v>
      </c>
      <c r="P637" t="b">
        <v>0</v>
      </c>
      <c r="Q637">
        <v>138261413</v>
      </c>
      <c r="R637" t="s">
        <v>150</v>
      </c>
      <c r="S637">
        <v>1E-3</v>
      </c>
      <c r="T637" t="s">
        <v>184</v>
      </c>
      <c r="U637">
        <v>2021</v>
      </c>
      <c r="V637" t="s">
        <v>151</v>
      </c>
      <c r="W637" t="s">
        <v>266</v>
      </c>
      <c r="X637" t="s">
        <v>267</v>
      </c>
      <c r="Y637" t="s">
        <v>155</v>
      </c>
      <c r="Z637">
        <v>387717</v>
      </c>
      <c r="AA637">
        <v>106747</v>
      </c>
      <c r="AB637">
        <v>-2.1758871951171499</v>
      </c>
      <c r="AC637">
        <v>50.860100095138598</v>
      </c>
    </row>
    <row r="638" spans="1:29">
      <c r="A638" t="s">
        <v>187</v>
      </c>
      <c r="B638">
        <v>7299</v>
      </c>
      <c r="C638">
        <v>1943575</v>
      </c>
      <c r="D638" t="s">
        <v>164</v>
      </c>
      <c r="E638" t="s">
        <v>126</v>
      </c>
      <c r="F638" t="s">
        <v>179</v>
      </c>
      <c r="G638" t="s">
        <v>118</v>
      </c>
      <c r="H638" s="1">
        <v>43713.37777777778</v>
      </c>
      <c r="I638" t="s">
        <v>180</v>
      </c>
      <c r="J638" t="s">
        <v>116</v>
      </c>
      <c r="K638" t="s">
        <v>181</v>
      </c>
      <c r="L638" t="s">
        <v>182</v>
      </c>
      <c r="M638" t="s">
        <v>183</v>
      </c>
      <c r="N638">
        <v>1.4999999999999999E-2</v>
      </c>
      <c r="O638" t="s">
        <v>149</v>
      </c>
      <c r="P638" t="b">
        <v>0</v>
      </c>
      <c r="Q638">
        <v>138261413</v>
      </c>
      <c r="R638" t="s">
        <v>150</v>
      </c>
      <c r="S638">
        <v>1E-3</v>
      </c>
      <c r="T638" t="s">
        <v>184</v>
      </c>
      <c r="U638">
        <v>2019</v>
      </c>
      <c r="V638" t="s">
        <v>151</v>
      </c>
      <c r="W638" t="s">
        <v>188</v>
      </c>
      <c r="X638" t="s">
        <v>189</v>
      </c>
      <c r="Y638" t="s">
        <v>155</v>
      </c>
      <c r="Z638">
        <v>636400</v>
      </c>
      <c r="AA638">
        <v>291600</v>
      </c>
      <c r="AB638">
        <v>1.4791973795069699</v>
      </c>
      <c r="AC638">
        <v>52.471107816141703</v>
      </c>
    </row>
    <row r="639" spans="1:29">
      <c r="A639" t="s">
        <v>187</v>
      </c>
      <c r="B639">
        <v>7299</v>
      </c>
      <c r="C639">
        <v>1904588</v>
      </c>
      <c r="D639" t="s">
        <v>164</v>
      </c>
      <c r="E639" t="s">
        <v>126</v>
      </c>
      <c r="F639" t="s">
        <v>179</v>
      </c>
      <c r="G639" t="s">
        <v>118</v>
      </c>
      <c r="H639" s="1">
        <v>43262.378472222219</v>
      </c>
      <c r="I639" t="s">
        <v>180</v>
      </c>
      <c r="J639" t="s">
        <v>116</v>
      </c>
      <c r="K639" t="s">
        <v>181</v>
      </c>
      <c r="L639" t="s">
        <v>182</v>
      </c>
      <c r="M639" t="s">
        <v>183</v>
      </c>
      <c r="N639">
        <v>1.2E-2</v>
      </c>
      <c r="O639" t="s">
        <v>149</v>
      </c>
      <c r="P639" t="b">
        <v>0</v>
      </c>
      <c r="Q639">
        <v>138261413</v>
      </c>
      <c r="R639" t="s">
        <v>150</v>
      </c>
      <c r="S639">
        <v>1E-3</v>
      </c>
      <c r="T639" t="s">
        <v>184</v>
      </c>
      <c r="U639">
        <v>2018</v>
      </c>
      <c r="V639" t="s">
        <v>151</v>
      </c>
      <c r="W639" t="s">
        <v>188</v>
      </c>
      <c r="X639" t="s">
        <v>189</v>
      </c>
      <c r="Y639" t="s">
        <v>155</v>
      </c>
      <c r="Z639">
        <v>636400</v>
      </c>
      <c r="AA639">
        <v>291600</v>
      </c>
      <c r="AB639">
        <v>1.4791973795069699</v>
      </c>
      <c r="AC639">
        <v>52.471107816141703</v>
      </c>
    </row>
    <row r="640" spans="1:29">
      <c r="A640" t="s">
        <v>206</v>
      </c>
      <c r="B640">
        <v>7299</v>
      </c>
      <c r="C640">
        <v>2023696</v>
      </c>
      <c r="D640" t="s">
        <v>164</v>
      </c>
      <c r="E640" t="s">
        <v>126</v>
      </c>
      <c r="F640" t="s">
        <v>179</v>
      </c>
      <c r="G640" t="s">
        <v>118</v>
      </c>
      <c r="H640" s="1">
        <v>44867.411111111112</v>
      </c>
      <c r="I640" t="s">
        <v>180</v>
      </c>
      <c r="J640" t="s">
        <v>116</v>
      </c>
      <c r="K640" t="s">
        <v>199</v>
      </c>
      <c r="L640" t="s">
        <v>200</v>
      </c>
      <c r="M640" t="s">
        <v>183</v>
      </c>
      <c r="N640">
        <v>3.6999999999999998E-2</v>
      </c>
      <c r="O640" t="s">
        <v>149</v>
      </c>
      <c r="P640" t="b">
        <v>0</v>
      </c>
      <c r="Q640">
        <v>138261413</v>
      </c>
      <c r="R640" t="s">
        <v>150</v>
      </c>
      <c r="S640">
        <v>1E-3</v>
      </c>
      <c r="T640" t="s">
        <v>184</v>
      </c>
      <c r="U640">
        <v>2022</v>
      </c>
      <c r="V640" t="s">
        <v>151</v>
      </c>
      <c r="W640" t="s">
        <v>207</v>
      </c>
      <c r="X640" t="s">
        <v>208</v>
      </c>
      <c r="Y640" t="s">
        <v>155</v>
      </c>
      <c r="Z640">
        <v>515935</v>
      </c>
      <c r="AA640">
        <v>253417</v>
      </c>
      <c r="AB640">
        <v>-0.30632621725807402</v>
      </c>
      <c r="AC640">
        <v>52.1668520239771</v>
      </c>
    </row>
    <row r="641" spans="1:29">
      <c r="A641" t="s">
        <v>187</v>
      </c>
      <c r="B641">
        <v>7299</v>
      </c>
      <c r="C641">
        <v>1806306</v>
      </c>
      <c r="D641" t="s">
        <v>164</v>
      </c>
      <c r="E641" t="s">
        <v>126</v>
      </c>
      <c r="F641" t="s">
        <v>179</v>
      </c>
      <c r="G641" t="s">
        <v>118</v>
      </c>
      <c r="H641" s="1">
        <v>42234.719444444447</v>
      </c>
      <c r="I641" t="s">
        <v>180</v>
      </c>
      <c r="J641" t="s">
        <v>116</v>
      </c>
      <c r="K641" t="s">
        <v>181</v>
      </c>
      <c r="L641" t="s">
        <v>182</v>
      </c>
      <c r="M641" t="s">
        <v>183</v>
      </c>
      <c r="N641">
        <v>1.0999999999999999E-2</v>
      </c>
      <c r="O641" t="s">
        <v>149</v>
      </c>
      <c r="P641" t="b">
        <v>0</v>
      </c>
      <c r="Q641">
        <v>138261413</v>
      </c>
      <c r="R641" t="s">
        <v>150</v>
      </c>
      <c r="S641">
        <v>1E-3</v>
      </c>
      <c r="T641" t="s">
        <v>184</v>
      </c>
      <c r="U641">
        <v>2015</v>
      </c>
      <c r="V641" t="s">
        <v>151</v>
      </c>
      <c r="W641" t="s">
        <v>188</v>
      </c>
      <c r="X641" t="s">
        <v>189</v>
      </c>
      <c r="Y641" t="s">
        <v>155</v>
      </c>
      <c r="Z641">
        <v>636400</v>
      </c>
      <c r="AA641">
        <v>291600</v>
      </c>
      <c r="AB641">
        <v>1.4791973795069699</v>
      </c>
      <c r="AC641">
        <v>52.471107816141703</v>
      </c>
    </row>
    <row r="642" spans="1:29">
      <c r="A642" t="s">
        <v>187</v>
      </c>
      <c r="B642">
        <v>7299</v>
      </c>
      <c r="C642">
        <v>1802821</v>
      </c>
      <c r="D642" t="s">
        <v>164</v>
      </c>
      <c r="E642" t="s">
        <v>126</v>
      </c>
      <c r="F642" t="s">
        <v>179</v>
      </c>
      <c r="G642" t="s">
        <v>118</v>
      </c>
      <c r="H642" s="1">
        <v>42195.376388888886</v>
      </c>
      <c r="I642" t="s">
        <v>180</v>
      </c>
      <c r="J642" t="s">
        <v>116</v>
      </c>
      <c r="K642" t="s">
        <v>181</v>
      </c>
      <c r="L642" t="s">
        <v>182</v>
      </c>
      <c r="M642" t="s">
        <v>183</v>
      </c>
      <c r="N642">
        <v>2.5000000000000001E-2</v>
      </c>
      <c r="O642" t="s">
        <v>149</v>
      </c>
      <c r="P642" t="b">
        <v>0</v>
      </c>
      <c r="Q642">
        <v>138261413</v>
      </c>
      <c r="R642" t="s">
        <v>150</v>
      </c>
      <c r="S642">
        <v>1E-3</v>
      </c>
      <c r="T642" t="s">
        <v>184</v>
      </c>
      <c r="U642">
        <v>2015</v>
      </c>
      <c r="V642" t="s">
        <v>151</v>
      </c>
      <c r="W642" t="s">
        <v>188</v>
      </c>
      <c r="X642" t="s">
        <v>189</v>
      </c>
      <c r="Y642" t="s">
        <v>155</v>
      </c>
      <c r="Z642">
        <v>636400</v>
      </c>
      <c r="AA642">
        <v>291600</v>
      </c>
      <c r="AB642">
        <v>1.4791973795069699</v>
      </c>
      <c r="AC642">
        <v>52.471107816141703</v>
      </c>
    </row>
    <row r="643" spans="1:29">
      <c r="A643" t="s">
        <v>219</v>
      </c>
      <c r="B643">
        <v>7299</v>
      </c>
      <c r="C643">
        <v>1610933</v>
      </c>
      <c r="D643" t="s">
        <v>164</v>
      </c>
      <c r="E643" t="s">
        <v>126</v>
      </c>
      <c r="F643" t="s">
        <v>205</v>
      </c>
      <c r="G643" t="s">
        <v>112</v>
      </c>
      <c r="H643" s="1">
        <v>45294.500694444447</v>
      </c>
      <c r="I643" t="s">
        <v>180</v>
      </c>
      <c r="J643" t="s">
        <v>116</v>
      </c>
      <c r="K643" t="s">
        <v>220</v>
      </c>
      <c r="L643" t="s">
        <v>221</v>
      </c>
      <c r="M643" t="s">
        <v>148</v>
      </c>
      <c r="N643">
        <v>0.03</v>
      </c>
      <c r="O643" t="s">
        <v>149</v>
      </c>
      <c r="P643" t="b">
        <v>0</v>
      </c>
      <c r="Q643">
        <v>138261413</v>
      </c>
      <c r="R643" t="s">
        <v>150</v>
      </c>
      <c r="S643">
        <v>1E-3</v>
      </c>
      <c r="T643" t="s">
        <v>184</v>
      </c>
      <c r="U643">
        <v>2024</v>
      </c>
      <c r="V643" t="s">
        <v>151</v>
      </c>
      <c r="W643" t="s">
        <v>222</v>
      </c>
      <c r="X643" t="s">
        <v>223</v>
      </c>
      <c r="Y643" t="s">
        <v>155</v>
      </c>
      <c r="Z643">
        <v>559400</v>
      </c>
      <c r="AA643">
        <v>142800</v>
      </c>
      <c r="AB643">
        <v>0.27827943679790101</v>
      </c>
      <c r="AC643">
        <v>51.162245506364997</v>
      </c>
    </row>
    <row r="644" spans="1:29">
      <c r="A644" t="s">
        <v>355</v>
      </c>
      <c r="B644">
        <v>7299</v>
      </c>
      <c r="C644">
        <v>4740772</v>
      </c>
      <c r="D644" t="s">
        <v>164</v>
      </c>
      <c r="E644" t="s">
        <v>126</v>
      </c>
      <c r="F644" t="s">
        <v>205</v>
      </c>
      <c r="G644" t="s">
        <v>112</v>
      </c>
      <c r="H644" s="1">
        <v>43759.50277777778</v>
      </c>
      <c r="I644" t="s">
        <v>180</v>
      </c>
      <c r="J644" t="s">
        <v>116</v>
      </c>
      <c r="K644" t="s">
        <v>237</v>
      </c>
      <c r="L644" t="s">
        <v>238</v>
      </c>
      <c r="M644" t="s">
        <v>183</v>
      </c>
      <c r="N644">
        <v>2.8000000000000001E-2</v>
      </c>
      <c r="O644" t="s">
        <v>149</v>
      </c>
      <c r="P644" t="b">
        <v>0</v>
      </c>
      <c r="Q644">
        <v>138261413</v>
      </c>
      <c r="R644" t="s">
        <v>150</v>
      </c>
      <c r="S644">
        <v>1E-3</v>
      </c>
      <c r="T644" t="s">
        <v>184</v>
      </c>
      <c r="U644">
        <v>2019</v>
      </c>
      <c r="V644" t="s">
        <v>151</v>
      </c>
      <c r="W644" t="s">
        <v>356</v>
      </c>
      <c r="X644" t="s">
        <v>357</v>
      </c>
      <c r="Y644" t="s">
        <v>155</v>
      </c>
      <c r="Z644">
        <v>403810</v>
      </c>
      <c r="AA644">
        <v>319759</v>
      </c>
      <c r="AB644">
        <v>-1.9449621767333201</v>
      </c>
      <c r="AC644">
        <v>52.775406138486602</v>
      </c>
    </row>
    <row r="645" spans="1:29">
      <c r="A645" t="s">
        <v>206</v>
      </c>
      <c r="B645">
        <v>7299</v>
      </c>
      <c r="C645">
        <v>1846762</v>
      </c>
      <c r="D645" t="s">
        <v>164</v>
      </c>
      <c r="E645" t="s">
        <v>126</v>
      </c>
      <c r="F645" t="s">
        <v>179</v>
      </c>
      <c r="G645" t="s">
        <v>118</v>
      </c>
      <c r="H645" s="1">
        <v>42639.363194444442</v>
      </c>
      <c r="I645" t="s">
        <v>180</v>
      </c>
      <c r="J645" t="s">
        <v>116</v>
      </c>
      <c r="K645" t="s">
        <v>199</v>
      </c>
      <c r="L645" t="s">
        <v>200</v>
      </c>
      <c r="M645" t="s">
        <v>183</v>
      </c>
      <c r="N645">
        <v>7.0999999999999994E-2</v>
      </c>
      <c r="O645" t="s">
        <v>149</v>
      </c>
      <c r="P645" t="b">
        <v>0</v>
      </c>
      <c r="Q645">
        <v>138261413</v>
      </c>
      <c r="R645" t="s">
        <v>150</v>
      </c>
      <c r="S645">
        <v>1E-3</v>
      </c>
      <c r="T645" t="s">
        <v>184</v>
      </c>
      <c r="U645">
        <v>2016</v>
      </c>
      <c r="V645" t="s">
        <v>151</v>
      </c>
      <c r="W645" t="s">
        <v>207</v>
      </c>
      <c r="X645" t="s">
        <v>208</v>
      </c>
      <c r="Y645" t="s">
        <v>155</v>
      </c>
      <c r="Z645">
        <v>515935</v>
      </c>
      <c r="AA645">
        <v>253417</v>
      </c>
      <c r="AB645">
        <v>-0.30632621725807402</v>
      </c>
      <c r="AC645">
        <v>52.1668520239771</v>
      </c>
    </row>
    <row r="646" spans="1:29">
      <c r="A646" t="s">
        <v>187</v>
      </c>
      <c r="B646">
        <v>7299</v>
      </c>
      <c r="C646">
        <v>1805344</v>
      </c>
      <c r="D646" t="s">
        <v>164</v>
      </c>
      <c r="E646" t="s">
        <v>126</v>
      </c>
      <c r="F646" t="s">
        <v>205</v>
      </c>
      <c r="G646" t="s">
        <v>112</v>
      </c>
      <c r="H646" s="1">
        <v>42220.484722222223</v>
      </c>
      <c r="I646" t="s">
        <v>180</v>
      </c>
      <c r="J646" t="s">
        <v>116</v>
      </c>
      <c r="K646" t="s">
        <v>181</v>
      </c>
      <c r="L646" t="s">
        <v>182</v>
      </c>
      <c r="M646" t="s">
        <v>183</v>
      </c>
      <c r="N646">
        <v>2.1999999999999999E-2</v>
      </c>
      <c r="O646" t="s">
        <v>149</v>
      </c>
      <c r="P646" t="b">
        <v>0</v>
      </c>
      <c r="Q646">
        <v>138261413</v>
      </c>
      <c r="R646" t="s">
        <v>150</v>
      </c>
      <c r="S646">
        <v>1E-3</v>
      </c>
      <c r="T646" t="s">
        <v>184</v>
      </c>
      <c r="U646">
        <v>2015</v>
      </c>
      <c r="V646" t="s">
        <v>151</v>
      </c>
      <c r="W646" t="s">
        <v>188</v>
      </c>
      <c r="X646" t="s">
        <v>189</v>
      </c>
      <c r="Y646" t="s">
        <v>155</v>
      </c>
      <c r="Z646">
        <v>636400</v>
      </c>
      <c r="AA646">
        <v>291600</v>
      </c>
      <c r="AB646">
        <v>1.4791973795069699</v>
      </c>
      <c r="AC646">
        <v>52.471107816141703</v>
      </c>
    </row>
    <row r="647" spans="1:29">
      <c r="A647" t="s">
        <v>187</v>
      </c>
      <c r="B647">
        <v>7299</v>
      </c>
      <c r="C647">
        <v>2055276</v>
      </c>
      <c r="D647" t="s">
        <v>164</v>
      </c>
      <c r="E647" t="s">
        <v>126</v>
      </c>
      <c r="F647" t="s">
        <v>179</v>
      </c>
      <c r="G647" t="s">
        <v>118</v>
      </c>
      <c r="H647" s="1">
        <v>45265.466666666667</v>
      </c>
      <c r="I647" t="s">
        <v>180</v>
      </c>
      <c r="J647" t="s">
        <v>116</v>
      </c>
      <c r="K647" t="s">
        <v>181</v>
      </c>
      <c r="L647" t="s">
        <v>182</v>
      </c>
      <c r="M647" t="s">
        <v>148</v>
      </c>
      <c r="N647">
        <v>2.3E-3</v>
      </c>
      <c r="O647" t="s">
        <v>149</v>
      </c>
      <c r="P647" t="b">
        <v>0</v>
      </c>
      <c r="Q647">
        <v>138261413</v>
      </c>
      <c r="R647" t="s">
        <v>150</v>
      </c>
      <c r="S647">
        <v>1E-3</v>
      </c>
      <c r="T647" t="s">
        <v>184</v>
      </c>
      <c r="U647">
        <v>2023</v>
      </c>
      <c r="V647" t="s">
        <v>151</v>
      </c>
      <c r="W647" t="s">
        <v>188</v>
      </c>
      <c r="X647" t="s">
        <v>189</v>
      </c>
      <c r="Y647" t="s">
        <v>155</v>
      </c>
      <c r="Z647">
        <v>636400</v>
      </c>
      <c r="AA647">
        <v>291600</v>
      </c>
      <c r="AB647">
        <v>1.4791973795069699</v>
      </c>
      <c r="AC647">
        <v>52.471107816141703</v>
      </c>
    </row>
    <row r="648" spans="1:29">
      <c r="A648" t="s">
        <v>178</v>
      </c>
      <c r="B648">
        <v>7299</v>
      </c>
      <c r="C648">
        <v>1912543</v>
      </c>
      <c r="D648" t="s">
        <v>164</v>
      </c>
      <c r="E648" t="s">
        <v>126</v>
      </c>
      <c r="F648" t="s">
        <v>179</v>
      </c>
      <c r="G648" t="s">
        <v>118</v>
      </c>
      <c r="H648" s="1">
        <v>43355.675000000003</v>
      </c>
      <c r="I648" t="s">
        <v>180</v>
      </c>
      <c r="J648" t="s">
        <v>116</v>
      </c>
      <c r="K648" t="s">
        <v>181</v>
      </c>
      <c r="L648" t="s">
        <v>182</v>
      </c>
      <c r="M648" t="s">
        <v>183</v>
      </c>
      <c r="N648">
        <v>3.7999999999999999E-2</v>
      </c>
      <c r="O648" t="s">
        <v>149</v>
      </c>
      <c r="P648" t="b">
        <v>0</v>
      </c>
      <c r="Q648">
        <v>138261413</v>
      </c>
      <c r="R648" t="s">
        <v>150</v>
      </c>
      <c r="S648">
        <v>1E-3</v>
      </c>
      <c r="T648" t="s">
        <v>184</v>
      </c>
      <c r="U648">
        <v>2018</v>
      </c>
      <c r="V648" t="s">
        <v>151</v>
      </c>
      <c r="W648" t="s">
        <v>185</v>
      </c>
      <c r="X648" t="s">
        <v>186</v>
      </c>
      <c r="Y648" t="s">
        <v>155</v>
      </c>
      <c r="Z648">
        <v>620600</v>
      </c>
      <c r="AA648">
        <v>309500</v>
      </c>
      <c r="AB648">
        <v>1.2588812496391699</v>
      </c>
      <c r="AC648">
        <v>52.638374352215699</v>
      </c>
    </row>
    <row r="649" spans="1:29">
      <c r="A649" t="s">
        <v>224</v>
      </c>
      <c r="B649">
        <v>7299</v>
      </c>
      <c r="C649">
        <v>1918190</v>
      </c>
      <c r="D649" t="s">
        <v>164</v>
      </c>
      <c r="E649" t="s">
        <v>126</v>
      </c>
      <c r="F649" t="s">
        <v>179</v>
      </c>
      <c r="G649" t="s">
        <v>118</v>
      </c>
      <c r="H649" s="1">
        <v>43419.511805555558</v>
      </c>
      <c r="I649" t="s">
        <v>180</v>
      </c>
      <c r="J649" t="s">
        <v>116</v>
      </c>
      <c r="K649" t="s">
        <v>146</v>
      </c>
      <c r="L649" t="s">
        <v>147</v>
      </c>
      <c r="M649" t="s">
        <v>183</v>
      </c>
      <c r="N649">
        <v>1.0999999999999999E-2</v>
      </c>
      <c r="O649" t="s">
        <v>149</v>
      </c>
      <c r="P649" t="b">
        <v>0</v>
      </c>
      <c r="Q649">
        <v>138261413</v>
      </c>
      <c r="R649" t="s">
        <v>150</v>
      </c>
      <c r="S649">
        <v>1E-3</v>
      </c>
      <c r="T649" t="s">
        <v>184</v>
      </c>
      <c r="U649">
        <v>2018</v>
      </c>
      <c r="V649" t="s">
        <v>151</v>
      </c>
      <c r="W649" t="s">
        <v>225</v>
      </c>
      <c r="X649" t="s">
        <v>226</v>
      </c>
      <c r="Y649" t="s">
        <v>155</v>
      </c>
      <c r="Z649">
        <v>500098</v>
      </c>
      <c r="AA649">
        <v>402866</v>
      </c>
      <c r="AB649">
        <v>-0.49196935841400102</v>
      </c>
      <c r="AC649">
        <v>53.512954618294103</v>
      </c>
    </row>
    <row r="650" spans="1:29">
      <c r="A650" t="s">
        <v>178</v>
      </c>
      <c r="B650">
        <v>7299</v>
      </c>
      <c r="C650">
        <v>1790072</v>
      </c>
      <c r="D650" t="s">
        <v>164</v>
      </c>
      <c r="E650" t="s">
        <v>126</v>
      </c>
      <c r="F650" t="s">
        <v>179</v>
      </c>
      <c r="G650" t="s">
        <v>118</v>
      </c>
      <c r="H650" s="1">
        <v>42067.388888888891</v>
      </c>
      <c r="I650" t="s">
        <v>180</v>
      </c>
      <c r="J650" t="s">
        <v>116</v>
      </c>
      <c r="K650" t="s">
        <v>181</v>
      </c>
      <c r="L650" t="s">
        <v>182</v>
      </c>
      <c r="M650" t="s">
        <v>183</v>
      </c>
      <c r="N650">
        <v>6.0000000000000001E-3</v>
      </c>
      <c r="O650" t="s">
        <v>149</v>
      </c>
      <c r="P650" t="b">
        <v>0</v>
      </c>
      <c r="Q650">
        <v>138261413</v>
      </c>
      <c r="R650" t="s">
        <v>150</v>
      </c>
      <c r="S650">
        <v>1E-3</v>
      </c>
      <c r="T650" t="s">
        <v>184</v>
      </c>
      <c r="U650">
        <v>2015</v>
      </c>
      <c r="V650" t="s">
        <v>151</v>
      </c>
      <c r="W650" t="s">
        <v>185</v>
      </c>
      <c r="X650" t="s">
        <v>186</v>
      </c>
      <c r="Y650" t="s">
        <v>155</v>
      </c>
      <c r="Z650">
        <v>620600</v>
      </c>
      <c r="AA650">
        <v>309500</v>
      </c>
      <c r="AB650">
        <v>1.2588812496391699</v>
      </c>
      <c r="AC650">
        <v>52.638374352215699</v>
      </c>
    </row>
    <row r="651" spans="1:29">
      <c r="A651" t="s">
        <v>241</v>
      </c>
      <c r="B651">
        <v>7299</v>
      </c>
      <c r="C651">
        <v>1644214</v>
      </c>
      <c r="D651" t="s">
        <v>164</v>
      </c>
      <c r="E651" t="s">
        <v>126</v>
      </c>
      <c r="F651" t="s">
        <v>179</v>
      </c>
      <c r="G651" t="s">
        <v>118</v>
      </c>
      <c r="H651" s="1">
        <v>43724.499305555553</v>
      </c>
      <c r="I651" t="s">
        <v>180</v>
      </c>
      <c r="J651" t="s">
        <v>116</v>
      </c>
      <c r="K651" t="s">
        <v>165</v>
      </c>
      <c r="L651" t="s">
        <v>166</v>
      </c>
      <c r="M651" t="s">
        <v>183</v>
      </c>
      <c r="N651">
        <v>4.5999999999999999E-3</v>
      </c>
      <c r="O651" t="s">
        <v>149</v>
      </c>
      <c r="P651" t="b">
        <v>0</v>
      </c>
      <c r="Q651">
        <v>138261413</v>
      </c>
      <c r="R651" t="s">
        <v>150</v>
      </c>
      <c r="S651">
        <v>1E-3</v>
      </c>
      <c r="T651" t="s">
        <v>184</v>
      </c>
      <c r="U651">
        <v>2019</v>
      </c>
      <c r="V651" t="s">
        <v>151</v>
      </c>
      <c r="W651" t="s">
        <v>242</v>
      </c>
      <c r="X651" t="s">
        <v>243</v>
      </c>
      <c r="Y651" t="s">
        <v>155</v>
      </c>
      <c r="Z651">
        <v>456840</v>
      </c>
      <c r="AA651">
        <v>455364</v>
      </c>
      <c r="AB651">
        <v>-1.13455725358881</v>
      </c>
      <c r="AC651">
        <v>53.991201424557502</v>
      </c>
    </row>
    <row r="652" spans="1:29">
      <c r="A652" t="s">
        <v>241</v>
      </c>
      <c r="B652">
        <v>7299</v>
      </c>
      <c r="C652">
        <v>1552723</v>
      </c>
      <c r="D652" t="s">
        <v>164</v>
      </c>
      <c r="E652" t="s">
        <v>126</v>
      </c>
      <c r="F652" t="s">
        <v>179</v>
      </c>
      <c r="G652" t="s">
        <v>118</v>
      </c>
      <c r="H652" s="1">
        <v>42487.538194444445</v>
      </c>
      <c r="I652" t="s">
        <v>180</v>
      </c>
      <c r="J652" t="s">
        <v>116</v>
      </c>
      <c r="K652" t="s">
        <v>165</v>
      </c>
      <c r="L652" t="s">
        <v>166</v>
      </c>
      <c r="M652" t="s">
        <v>183</v>
      </c>
      <c r="N652">
        <v>3.8999999999999998E-3</v>
      </c>
      <c r="O652" t="s">
        <v>149</v>
      </c>
      <c r="P652" t="b">
        <v>0</v>
      </c>
      <c r="Q652">
        <v>138261413</v>
      </c>
      <c r="R652" t="s">
        <v>150</v>
      </c>
      <c r="S652">
        <v>1E-3</v>
      </c>
      <c r="T652" t="s">
        <v>184</v>
      </c>
      <c r="U652">
        <v>2016</v>
      </c>
      <c r="V652" t="s">
        <v>151</v>
      </c>
      <c r="W652" t="s">
        <v>242</v>
      </c>
      <c r="X652" t="s">
        <v>243</v>
      </c>
      <c r="Y652" t="s">
        <v>155</v>
      </c>
      <c r="Z652">
        <v>456840</v>
      </c>
      <c r="AA652">
        <v>455364</v>
      </c>
      <c r="AB652">
        <v>-1.13455725358881</v>
      </c>
      <c r="AC652">
        <v>53.991201424557502</v>
      </c>
    </row>
    <row r="653" spans="1:29">
      <c r="A653" t="s">
        <v>178</v>
      </c>
      <c r="B653">
        <v>7299</v>
      </c>
      <c r="C653">
        <v>1800408</v>
      </c>
      <c r="D653" t="s">
        <v>164</v>
      </c>
      <c r="E653" t="s">
        <v>126</v>
      </c>
      <c r="F653" t="s">
        <v>179</v>
      </c>
      <c r="G653" t="s">
        <v>118</v>
      </c>
      <c r="H653" s="1">
        <v>42172.490277777775</v>
      </c>
      <c r="I653" t="s">
        <v>180</v>
      </c>
      <c r="J653" t="s">
        <v>116</v>
      </c>
      <c r="K653" t="s">
        <v>181</v>
      </c>
      <c r="L653" t="s">
        <v>182</v>
      </c>
      <c r="M653" t="s">
        <v>183</v>
      </c>
      <c r="N653">
        <v>0.02</v>
      </c>
      <c r="O653" t="s">
        <v>149</v>
      </c>
      <c r="P653" t="b">
        <v>0</v>
      </c>
      <c r="Q653">
        <v>138261413</v>
      </c>
      <c r="R653" t="s">
        <v>150</v>
      </c>
      <c r="S653">
        <v>1E-3</v>
      </c>
      <c r="T653" t="s">
        <v>184</v>
      </c>
      <c r="U653">
        <v>2015</v>
      </c>
      <c r="V653" t="s">
        <v>151</v>
      </c>
      <c r="W653" t="s">
        <v>185</v>
      </c>
      <c r="X653" t="s">
        <v>186</v>
      </c>
      <c r="Y653" t="s">
        <v>155</v>
      </c>
      <c r="Z653">
        <v>620600</v>
      </c>
      <c r="AA653">
        <v>309500</v>
      </c>
      <c r="AB653">
        <v>1.2588812496391699</v>
      </c>
      <c r="AC653">
        <v>52.638374352215699</v>
      </c>
    </row>
    <row r="654" spans="1:29">
      <c r="A654" t="s">
        <v>198</v>
      </c>
      <c r="B654">
        <v>7299</v>
      </c>
      <c r="C654">
        <v>1865436</v>
      </c>
      <c r="D654" t="s">
        <v>164</v>
      </c>
      <c r="E654" t="s">
        <v>126</v>
      </c>
      <c r="F654" t="s">
        <v>179</v>
      </c>
      <c r="G654" t="s">
        <v>118</v>
      </c>
      <c r="H654" s="1">
        <v>42800.566666666666</v>
      </c>
      <c r="I654" t="s">
        <v>180</v>
      </c>
      <c r="J654" t="s">
        <v>116</v>
      </c>
      <c r="K654" t="s">
        <v>199</v>
      </c>
      <c r="L654" t="s">
        <v>200</v>
      </c>
      <c r="M654" t="s">
        <v>183</v>
      </c>
      <c r="N654">
        <v>5.2999999999999999E-2</v>
      </c>
      <c r="O654" t="s">
        <v>149</v>
      </c>
      <c r="P654" t="b">
        <v>0</v>
      </c>
      <c r="Q654">
        <v>138261413</v>
      </c>
      <c r="R654" t="s">
        <v>150</v>
      </c>
      <c r="S654">
        <v>1E-3</v>
      </c>
      <c r="T654" t="s">
        <v>184</v>
      </c>
      <c r="U654">
        <v>2017</v>
      </c>
      <c r="V654" t="s">
        <v>151</v>
      </c>
      <c r="W654" t="s">
        <v>201</v>
      </c>
      <c r="X654" t="s">
        <v>202</v>
      </c>
      <c r="Y654" t="s">
        <v>155</v>
      </c>
      <c r="Z654">
        <v>516100</v>
      </c>
      <c r="AA654">
        <v>253300</v>
      </c>
      <c r="AB654">
        <v>-0.30395486908298303</v>
      </c>
      <c r="AC654">
        <v>52.1657659569386</v>
      </c>
    </row>
    <row r="655" spans="1:29">
      <c r="A655" t="s">
        <v>187</v>
      </c>
      <c r="B655">
        <v>7299</v>
      </c>
      <c r="C655">
        <v>1798799</v>
      </c>
      <c r="D655" t="s">
        <v>164</v>
      </c>
      <c r="E655" t="s">
        <v>126</v>
      </c>
      <c r="F655" t="s">
        <v>179</v>
      </c>
      <c r="G655" t="s">
        <v>118</v>
      </c>
      <c r="H655" s="1">
        <v>42152.359722222223</v>
      </c>
      <c r="I655" t="s">
        <v>180</v>
      </c>
      <c r="J655" t="s">
        <v>116</v>
      </c>
      <c r="K655" t="s">
        <v>181</v>
      </c>
      <c r="L655" t="s">
        <v>182</v>
      </c>
      <c r="M655" t="s">
        <v>183</v>
      </c>
      <c r="N655">
        <v>6.6000000000000003E-2</v>
      </c>
      <c r="O655" t="s">
        <v>149</v>
      </c>
      <c r="P655" t="b">
        <v>0</v>
      </c>
      <c r="Q655">
        <v>138261413</v>
      </c>
      <c r="R655" t="s">
        <v>150</v>
      </c>
      <c r="S655">
        <v>1E-3</v>
      </c>
      <c r="T655" t="s">
        <v>184</v>
      </c>
      <c r="U655">
        <v>2015</v>
      </c>
      <c r="V655" t="s">
        <v>151</v>
      </c>
      <c r="W655" t="s">
        <v>188</v>
      </c>
      <c r="X655" t="s">
        <v>189</v>
      </c>
      <c r="Y655" t="s">
        <v>155</v>
      </c>
      <c r="Z655">
        <v>636400</v>
      </c>
      <c r="AA655">
        <v>291600</v>
      </c>
      <c r="AB655">
        <v>1.4791973795069699</v>
      </c>
      <c r="AC655">
        <v>52.471107816141703</v>
      </c>
    </row>
    <row r="656" spans="1:29">
      <c r="A656" t="s">
        <v>196</v>
      </c>
      <c r="B656">
        <v>7299</v>
      </c>
      <c r="C656">
        <v>1812184</v>
      </c>
      <c r="D656" t="s">
        <v>164</v>
      </c>
      <c r="E656" t="s">
        <v>126</v>
      </c>
      <c r="F656" t="s">
        <v>179</v>
      </c>
      <c r="G656" t="s">
        <v>118</v>
      </c>
      <c r="H656" s="1">
        <v>42290.593055555553</v>
      </c>
      <c r="I656" t="s">
        <v>180</v>
      </c>
      <c r="J656" t="s">
        <v>116</v>
      </c>
      <c r="K656" t="s">
        <v>181</v>
      </c>
      <c r="L656" t="s">
        <v>182</v>
      </c>
      <c r="M656" t="s">
        <v>183</v>
      </c>
      <c r="N656">
        <v>4.1000000000000002E-2</v>
      </c>
      <c r="O656" t="s">
        <v>149</v>
      </c>
      <c r="P656" t="b">
        <v>0</v>
      </c>
      <c r="Q656">
        <v>138261413</v>
      </c>
      <c r="R656" t="s">
        <v>150</v>
      </c>
      <c r="S656">
        <v>1E-3</v>
      </c>
      <c r="T656" t="s">
        <v>184</v>
      </c>
      <c r="U656">
        <v>2015</v>
      </c>
      <c r="V656" t="s">
        <v>151</v>
      </c>
      <c r="W656" t="s">
        <v>197</v>
      </c>
      <c r="X656" t="s">
        <v>186</v>
      </c>
      <c r="Y656" t="s">
        <v>155</v>
      </c>
      <c r="Z656">
        <v>624300</v>
      </c>
      <c r="AA656">
        <v>306800</v>
      </c>
      <c r="AB656">
        <v>1.3116346710660201</v>
      </c>
      <c r="AC656">
        <v>52.6126273253455</v>
      </c>
    </row>
    <row r="657" spans="1:29">
      <c r="A657" t="s">
        <v>178</v>
      </c>
      <c r="B657">
        <v>7299</v>
      </c>
      <c r="C657">
        <v>2013819</v>
      </c>
      <c r="D657" t="s">
        <v>164</v>
      </c>
      <c r="E657" t="s">
        <v>126</v>
      </c>
      <c r="F657" t="s">
        <v>179</v>
      </c>
      <c r="G657" t="s">
        <v>118</v>
      </c>
      <c r="H657" s="1">
        <v>44748.599305555559</v>
      </c>
      <c r="I657" t="s">
        <v>180</v>
      </c>
      <c r="J657" t="s">
        <v>116</v>
      </c>
      <c r="K657" t="s">
        <v>181</v>
      </c>
      <c r="L657" t="s">
        <v>182</v>
      </c>
      <c r="M657" t="s">
        <v>183</v>
      </c>
      <c r="N657">
        <v>5.7000000000000002E-3</v>
      </c>
      <c r="O657" t="s">
        <v>149</v>
      </c>
      <c r="P657" t="b">
        <v>0</v>
      </c>
      <c r="Q657">
        <v>138261413</v>
      </c>
      <c r="R657" t="s">
        <v>150</v>
      </c>
      <c r="S657">
        <v>1E-3</v>
      </c>
      <c r="T657" t="s">
        <v>184</v>
      </c>
      <c r="U657">
        <v>2022</v>
      </c>
      <c r="V657" t="s">
        <v>151</v>
      </c>
      <c r="W657" t="s">
        <v>185</v>
      </c>
      <c r="X657" t="s">
        <v>186</v>
      </c>
      <c r="Y657" t="s">
        <v>155</v>
      </c>
      <c r="Z657">
        <v>620600</v>
      </c>
      <c r="AA657">
        <v>309500</v>
      </c>
      <c r="AB657">
        <v>1.2588812496391699</v>
      </c>
      <c r="AC657">
        <v>52.638374352215699</v>
      </c>
    </row>
    <row r="658" spans="1:29">
      <c r="A658" t="s">
        <v>178</v>
      </c>
      <c r="B658">
        <v>7299</v>
      </c>
      <c r="C658">
        <v>2039044</v>
      </c>
      <c r="D658" t="s">
        <v>164</v>
      </c>
      <c r="E658" t="s">
        <v>126</v>
      </c>
      <c r="F658" t="s">
        <v>179</v>
      </c>
      <c r="G658" t="s">
        <v>118</v>
      </c>
      <c r="H658" s="1">
        <v>45078.621527777781</v>
      </c>
      <c r="I658" t="s">
        <v>180</v>
      </c>
      <c r="J658" t="s">
        <v>116</v>
      </c>
      <c r="K658" t="s">
        <v>181</v>
      </c>
      <c r="L658" t="s">
        <v>182</v>
      </c>
      <c r="M658" t="s">
        <v>183</v>
      </c>
      <c r="N658">
        <v>4.4000000000000003E-3</v>
      </c>
      <c r="O658" t="s">
        <v>149</v>
      </c>
      <c r="P658" t="b">
        <v>0</v>
      </c>
      <c r="Q658">
        <v>138261413</v>
      </c>
      <c r="R658" t="s">
        <v>150</v>
      </c>
      <c r="S658">
        <v>1E-3</v>
      </c>
      <c r="T658" t="s">
        <v>184</v>
      </c>
      <c r="U658">
        <v>2023</v>
      </c>
      <c r="V658" t="s">
        <v>151</v>
      </c>
      <c r="W658" t="s">
        <v>185</v>
      </c>
      <c r="X658" t="s">
        <v>186</v>
      </c>
      <c r="Y658" t="s">
        <v>155</v>
      </c>
      <c r="Z658">
        <v>620600</v>
      </c>
      <c r="AA658">
        <v>309500</v>
      </c>
      <c r="AB658">
        <v>1.2588812496391699</v>
      </c>
      <c r="AC658">
        <v>52.638374352215699</v>
      </c>
    </row>
    <row r="659" spans="1:29">
      <c r="A659" t="s">
        <v>241</v>
      </c>
      <c r="B659">
        <v>7299</v>
      </c>
      <c r="C659">
        <v>1554742</v>
      </c>
      <c r="D659" t="s">
        <v>164</v>
      </c>
      <c r="E659" t="s">
        <v>126</v>
      </c>
      <c r="F659" t="s">
        <v>179</v>
      </c>
      <c r="G659" t="s">
        <v>118</v>
      </c>
      <c r="H659" s="1">
        <v>42516.683333333334</v>
      </c>
      <c r="I659" t="s">
        <v>180</v>
      </c>
      <c r="J659" t="s">
        <v>116</v>
      </c>
      <c r="K659" t="s">
        <v>165</v>
      </c>
      <c r="L659" t="s">
        <v>166</v>
      </c>
      <c r="M659" t="s">
        <v>183</v>
      </c>
      <c r="N659">
        <v>6.4000000000000003E-3</v>
      </c>
      <c r="O659" t="s">
        <v>149</v>
      </c>
      <c r="P659" t="b">
        <v>0</v>
      </c>
      <c r="Q659">
        <v>138261413</v>
      </c>
      <c r="R659" t="s">
        <v>150</v>
      </c>
      <c r="S659">
        <v>1E-3</v>
      </c>
      <c r="T659" t="s">
        <v>184</v>
      </c>
      <c r="U659">
        <v>2016</v>
      </c>
      <c r="V659" t="s">
        <v>151</v>
      </c>
      <c r="W659" t="s">
        <v>242</v>
      </c>
      <c r="X659" t="s">
        <v>243</v>
      </c>
      <c r="Y659" t="s">
        <v>155</v>
      </c>
      <c r="Z659">
        <v>456840</v>
      </c>
      <c r="AA659">
        <v>455364</v>
      </c>
      <c r="AB659">
        <v>-1.13455725358881</v>
      </c>
      <c r="AC659">
        <v>53.991201424557502</v>
      </c>
    </row>
    <row r="660" spans="1:29">
      <c r="A660" t="s">
        <v>187</v>
      </c>
      <c r="B660">
        <v>7299</v>
      </c>
      <c r="C660">
        <v>1821778</v>
      </c>
      <c r="D660" t="s">
        <v>164</v>
      </c>
      <c r="E660" t="s">
        <v>126</v>
      </c>
      <c r="F660" t="s">
        <v>179</v>
      </c>
      <c r="G660" t="s">
        <v>118</v>
      </c>
      <c r="H660" s="1">
        <v>42387.375694444447</v>
      </c>
      <c r="I660" t="s">
        <v>180</v>
      </c>
      <c r="J660" t="s">
        <v>116</v>
      </c>
      <c r="K660" t="s">
        <v>181</v>
      </c>
      <c r="L660" t="s">
        <v>182</v>
      </c>
      <c r="M660" t="s">
        <v>183</v>
      </c>
      <c r="N660">
        <v>5.0000000000000001E-3</v>
      </c>
      <c r="O660" t="s">
        <v>149</v>
      </c>
      <c r="P660" t="b">
        <v>0</v>
      </c>
      <c r="Q660">
        <v>138261413</v>
      </c>
      <c r="R660" t="s">
        <v>150</v>
      </c>
      <c r="S660">
        <v>1E-3</v>
      </c>
      <c r="T660" t="s">
        <v>184</v>
      </c>
      <c r="U660">
        <v>2016</v>
      </c>
      <c r="V660" t="s">
        <v>151</v>
      </c>
      <c r="W660" t="s">
        <v>188</v>
      </c>
      <c r="X660" t="s">
        <v>189</v>
      </c>
      <c r="Y660" t="s">
        <v>155</v>
      </c>
      <c r="Z660">
        <v>636400</v>
      </c>
      <c r="AA660">
        <v>291600</v>
      </c>
      <c r="AB660">
        <v>1.4791973795069699</v>
      </c>
      <c r="AC660">
        <v>52.471107816141703</v>
      </c>
    </row>
    <row r="661" spans="1:29">
      <c r="A661" t="s">
        <v>187</v>
      </c>
      <c r="B661">
        <v>7299</v>
      </c>
      <c r="C661">
        <v>1817990</v>
      </c>
      <c r="D661" t="s">
        <v>164</v>
      </c>
      <c r="E661" t="s">
        <v>126</v>
      </c>
      <c r="F661" t="s">
        <v>179</v>
      </c>
      <c r="G661" t="s">
        <v>118</v>
      </c>
      <c r="H661" s="1">
        <v>42335.592361111114</v>
      </c>
      <c r="I661" t="s">
        <v>180</v>
      </c>
      <c r="J661" t="s">
        <v>116</v>
      </c>
      <c r="K661" t="s">
        <v>181</v>
      </c>
      <c r="L661" t="s">
        <v>182</v>
      </c>
      <c r="M661" t="s">
        <v>183</v>
      </c>
      <c r="N661">
        <v>0.02</v>
      </c>
      <c r="O661" t="s">
        <v>149</v>
      </c>
      <c r="P661" t="b">
        <v>0</v>
      </c>
      <c r="Q661">
        <v>138261413</v>
      </c>
      <c r="R661" t="s">
        <v>150</v>
      </c>
      <c r="S661">
        <v>1E-3</v>
      </c>
      <c r="T661" t="s">
        <v>184</v>
      </c>
      <c r="U661">
        <v>2015</v>
      </c>
      <c r="V661" t="s">
        <v>151</v>
      </c>
      <c r="W661" t="s">
        <v>188</v>
      </c>
      <c r="X661" t="s">
        <v>189</v>
      </c>
      <c r="Y661" t="s">
        <v>155</v>
      </c>
      <c r="Z661">
        <v>636400</v>
      </c>
      <c r="AA661">
        <v>291600</v>
      </c>
      <c r="AB661">
        <v>1.4791973795069699</v>
      </c>
      <c r="AC661">
        <v>52.471107816141703</v>
      </c>
    </row>
    <row r="662" spans="1:29">
      <c r="A662" t="s">
        <v>187</v>
      </c>
      <c r="B662">
        <v>7299</v>
      </c>
      <c r="C662">
        <v>1800416</v>
      </c>
      <c r="D662" t="s">
        <v>164</v>
      </c>
      <c r="E662" t="s">
        <v>126</v>
      </c>
      <c r="F662" t="s">
        <v>179</v>
      </c>
      <c r="G662" t="s">
        <v>118</v>
      </c>
      <c r="H662" s="1">
        <v>42172.443055555559</v>
      </c>
      <c r="I662" t="s">
        <v>180</v>
      </c>
      <c r="J662" t="s">
        <v>116</v>
      </c>
      <c r="K662" t="s">
        <v>181</v>
      </c>
      <c r="L662" t="s">
        <v>182</v>
      </c>
      <c r="M662" t="s">
        <v>183</v>
      </c>
      <c r="N662">
        <v>3.6999999999999998E-2</v>
      </c>
      <c r="O662" t="s">
        <v>149</v>
      </c>
      <c r="P662" t="b">
        <v>0</v>
      </c>
      <c r="Q662">
        <v>138261413</v>
      </c>
      <c r="R662" t="s">
        <v>150</v>
      </c>
      <c r="S662">
        <v>1E-3</v>
      </c>
      <c r="T662" t="s">
        <v>184</v>
      </c>
      <c r="U662">
        <v>2015</v>
      </c>
      <c r="V662" t="s">
        <v>151</v>
      </c>
      <c r="W662" t="s">
        <v>188</v>
      </c>
      <c r="X662" t="s">
        <v>189</v>
      </c>
      <c r="Y662" t="s">
        <v>155</v>
      </c>
      <c r="Z662">
        <v>636400</v>
      </c>
      <c r="AA662">
        <v>291600</v>
      </c>
      <c r="AB662">
        <v>1.4791973795069699</v>
      </c>
      <c r="AC662">
        <v>52.471107816141703</v>
      </c>
    </row>
    <row r="663" spans="1:29">
      <c r="A663" t="s">
        <v>235</v>
      </c>
      <c r="B663">
        <v>7299</v>
      </c>
      <c r="C663">
        <v>4801585</v>
      </c>
      <c r="D663" t="s">
        <v>164</v>
      </c>
      <c r="E663" t="s">
        <v>126</v>
      </c>
      <c r="F663" t="s">
        <v>236</v>
      </c>
      <c r="G663" t="s">
        <v>115</v>
      </c>
      <c r="H663" s="1">
        <v>44777.595138888886</v>
      </c>
      <c r="I663" t="s">
        <v>180</v>
      </c>
      <c r="J663" t="s">
        <v>116</v>
      </c>
      <c r="K663" t="s">
        <v>237</v>
      </c>
      <c r="L663" t="s">
        <v>238</v>
      </c>
      <c r="M663" t="s">
        <v>183</v>
      </c>
      <c r="N663">
        <v>5.0999999999999997E-2</v>
      </c>
      <c r="O663" t="s">
        <v>149</v>
      </c>
      <c r="P663" t="b">
        <v>0</v>
      </c>
      <c r="Q663">
        <v>138261413</v>
      </c>
      <c r="R663" t="s">
        <v>150</v>
      </c>
      <c r="S663">
        <v>1E-3</v>
      </c>
      <c r="T663" t="s">
        <v>184</v>
      </c>
      <c r="U663">
        <v>2022</v>
      </c>
      <c r="V663" t="s">
        <v>151</v>
      </c>
      <c r="W663" t="s">
        <v>239</v>
      </c>
      <c r="X663" t="s">
        <v>240</v>
      </c>
      <c r="Y663" t="s">
        <v>155</v>
      </c>
      <c r="Z663">
        <v>419190</v>
      </c>
      <c r="AA663">
        <v>291450</v>
      </c>
      <c r="AB663">
        <v>-1.7186140218863399</v>
      </c>
      <c r="AC663">
        <v>52.520595493892301</v>
      </c>
    </row>
    <row r="664" spans="1:29">
      <c r="A664" t="s">
        <v>296</v>
      </c>
      <c r="B664">
        <v>7299</v>
      </c>
      <c r="C664">
        <v>4826890</v>
      </c>
      <c r="D664" t="s">
        <v>164</v>
      </c>
      <c r="E664" t="s">
        <v>126</v>
      </c>
      <c r="F664" t="s">
        <v>236</v>
      </c>
      <c r="G664" t="s">
        <v>115</v>
      </c>
      <c r="H664" s="1">
        <v>45180.507638888892</v>
      </c>
      <c r="I664" t="s">
        <v>180</v>
      </c>
      <c r="J664" t="s">
        <v>116</v>
      </c>
      <c r="K664" t="s">
        <v>192</v>
      </c>
      <c r="L664" t="s">
        <v>193</v>
      </c>
      <c r="M664" t="s">
        <v>183</v>
      </c>
      <c r="N664">
        <v>3.8999999999999998E-3</v>
      </c>
      <c r="O664" t="s">
        <v>149</v>
      </c>
      <c r="P664" t="b">
        <v>0</v>
      </c>
      <c r="Q664">
        <v>138261413</v>
      </c>
      <c r="R664" t="s">
        <v>150</v>
      </c>
      <c r="S664">
        <v>1E-3</v>
      </c>
      <c r="T664" t="s">
        <v>184</v>
      </c>
      <c r="U664">
        <v>2023</v>
      </c>
      <c r="V664" t="s">
        <v>151</v>
      </c>
      <c r="W664" t="s">
        <v>297</v>
      </c>
      <c r="X664" t="s">
        <v>298</v>
      </c>
      <c r="Y664" t="s">
        <v>155</v>
      </c>
      <c r="Z664">
        <v>393220</v>
      </c>
      <c r="AA664">
        <v>223820</v>
      </c>
      <c r="AB664">
        <v>-2.0999740777278899</v>
      </c>
      <c r="AC664">
        <v>51.912868546681302</v>
      </c>
    </row>
    <row r="665" spans="1:29">
      <c r="A665" t="s">
        <v>355</v>
      </c>
      <c r="B665">
        <v>7299</v>
      </c>
      <c r="C665">
        <v>4738027</v>
      </c>
      <c r="D665" t="s">
        <v>164</v>
      </c>
      <c r="E665" t="s">
        <v>126</v>
      </c>
      <c r="F665" t="s">
        <v>205</v>
      </c>
      <c r="G665" t="s">
        <v>112</v>
      </c>
      <c r="H665" s="1">
        <v>43721.625694444447</v>
      </c>
      <c r="I665" t="s">
        <v>180</v>
      </c>
      <c r="J665" t="s">
        <v>116</v>
      </c>
      <c r="K665" t="s">
        <v>237</v>
      </c>
      <c r="L665" t="s">
        <v>238</v>
      </c>
      <c r="M665" t="s">
        <v>183</v>
      </c>
      <c r="N665">
        <v>2.1999999999999999E-2</v>
      </c>
      <c r="O665" t="s">
        <v>149</v>
      </c>
      <c r="P665" t="b">
        <v>0</v>
      </c>
      <c r="Q665">
        <v>138261413</v>
      </c>
      <c r="R665" t="s">
        <v>150</v>
      </c>
      <c r="S665">
        <v>1E-3</v>
      </c>
      <c r="T665" t="s">
        <v>184</v>
      </c>
      <c r="U665">
        <v>2019</v>
      </c>
      <c r="V665" t="s">
        <v>151</v>
      </c>
      <c r="W665" t="s">
        <v>356</v>
      </c>
      <c r="X665" t="s">
        <v>357</v>
      </c>
      <c r="Y665" t="s">
        <v>155</v>
      </c>
      <c r="Z665">
        <v>403810</v>
      </c>
      <c r="AA665">
        <v>319759</v>
      </c>
      <c r="AB665">
        <v>-1.9449621767333201</v>
      </c>
      <c r="AC665">
        <v>52.775406138486602</v>
      </c>
    </row>
    <row r="666" spans="1:29">
      <c r="A666" t="s">
        <v>203</v>
      </c>
      <c r="B666">
        <v>7299</v>
      </c>
      <c r="C666">
        <v>1838646</v>
      </c>
      <c r="D666" t="s">
        <v>164</v>
      </c>
      <c r="E666" t="s">
        <v>126</v>
      </c>
      <c r="F666" t="s">
        <v>179</v>
      </c>
      <c r="G666" t="s">
        <v>118</v>
      </c>
      <c r="H666" s="1">
        <v>42571.570138888892</v>
      </c>
      <c r="I666" t="s">
        <v>180</v>
      </c>
      <c r="J666" t="s">
        <v>116</v>
      </c>
      <c r="K666" t="s">
        <v>146</v>
      </c>
      <c r="L666" t="s">
        <v>147</v>
      </c>
      <c r="M666" t="s">
        <v>183</v>
      </c>
      <c r="N666">
        <v>5.3999999999999999E-2</v>
      </c>
      <c r="O666" t="s">
        <v>149</v>
      </c>
      <c r="P666" t="b">
        <v>0</v>
      </c>
      <c r="Q666">
        <v>138261413</v>
      </c>
      <c r="R666" t="s">
        <v>150</v>
      </c>
      <c r="S666">
        <v>1E-3</v>
      </c>
      <c r="T666" t="s">
        <v>184</v>
      </c>
      <c r="U666">
        <v>2016</v>
      </c>
      <c r="V666" t="s">
        <v>151</v>
      </c>
      <c r="W666" t="s">
        <v>204</v>
      </c>
      <c r="X666" t="s">
        <v>154</v>
      </c>
      <c r="Y666" t="s">
        <v>155</v>
      </c>
      <c r="Z666">
        <v>507500</v>
      </c>
      <c r="AA666">
        <v>299100</v>
      </c>
      <c r="AB666">
        <v>-0.41497245145673001</v>
      </c>
      <c r="AC666">
        <v>52.579097446717</v>
      </c>
    </row>
    <row r="667" spans="1:29">
      <c r="A667" t="s">
        <v>203</v>
      </c>
      <c r="B667">
        <v>7299</v>
      </c>
      <c r="C667">
        <v>1899722</v>
      </c>
      <c r="D667" t="s">
        <v>164</v>
      </c>
      <c r="E667" t="s">
        <v>126</v>
      </c>
      <c r="F667" t="s">
        <v>179</v>
      </c>
      <c r="G667" t="s">
        <v>118</v>
      </c>
      <c r="H667" s="1">
        <v>43216.415277777778</v>
      </c>
      <c r="I667" t="s">
        <v>180</v>
      </c>
      <c r="J667" t="s">
        <v>116</v>
      </c>
      <c r="K667" t="s">
        <v>146</v>
      </c>
      <c r="L667" t="s">
        <v>147</v>
      </c>
      <c r="M667" t="s">
        <v>183</v>
      </c>
      <c r="N667">
        <v>2.9000000000000001E-2</v>
      </c>
      <c r="O667" t="s">
        <v>149</v>
      </c>
      <c r="P667" t="b">
        <v>0</v>
      </c>
      <c r="Q667">
        <v>138261413</v>
      </c>
      <c r="R667" t="s">
        <v>150</v>
      </c>
      <c r="S667">
        <v>1E-3</v>
      </c>
      <c r="T667" t="s">
        <v>184</v>
      </c>
      <c r="U667">
        <v>2018</v>
      </c>
      <c r="V667" t="s">
        <v>151</v>
      </c>
      <c r="W667" t="s">
        <v>204</v>
      </c>
      <c r="X667" t="s">
        <v>154</v>
      </c>
      <c r="Y667" t="s">
        <v>155</v>
      </c>
      <c r="Z667">
        <v>507500</v>
      </c>
      <c r="AA667">
        <v>299100</v>
      </c>
      <c r="AB667">
        <v>-0.41497245145673001</v>
      </c>
      <c r="AC667">
        <v>52.579097446717</v>
      </c>
    </row>
    <row r="668" spans="1:29">
      <c r="A668" t="s">
        <v>241</v>
      </c>
      <c r="B668">
        <v>7299</v>
      </c>
      <c r="C668">
        <v>1682138</v>
      </c>
      <c r="D668" t="s">
        <v>164</v>
      </c>
      <c r="E668" t="s">
        <v>126</v>
      </c>
      <c r="F668" t="s">
        <v>179</v>
      </c>
      <c r="G668" t="s">
        <v>118</v>
      </c>
      <c r="H668" s="1">
        <v>44414.518750000003</v>
      </c>
      <c r="I668" t="s">
        <v>180</v>
      </c>
      <c r="J668" t="s">
        <v>116</v>
      </c>
      <c r="K668" t="s">
        <v>165</v>
      </c>
      <c r="L668" t="s">
        <v>166</v>
      </c>
      <c r="M668" t="s">
        <v>183</v>
      </c>
      <c r="N668">
        <v>5.0000000000000001E-3</v>
      </c>
      <c r="O668" t="s">
        <v>149</v>
      </c>
      <c r="P668" t="b">
        <v>0</v>
      </c>
      <c r="Q668">
        <v>138261413</v>
      </c>
      <c r="R668" t="s">
        <v>150</v>
      </c>
      <c r="S668">
        <v>1E-3</v>
      </c>
      <c r="T668" t="s">
        <v>184</v>
      </c>
      <c r="U668">
        <v>2021</v>
      </c>
      <c r="V668" t="s">
        <v>151</v>
      </c>
      <c r="W668" t="s">
        <v>242</v>
      </c>
      <c r="X668" t="s">
        <v>243</v>
      </c>
      <c r="Y668" t="s">
        <v>155</v>
      </c>
      <c r="Z668">
        <v>456840</v>
      </c>
      <c r="AA668">
        <v>455364</v>
      </c>
      <c r="AB668">
        <v>-1.13455725358881</v>
      </c>
      <c r="AC668">
        <v>53.991201424557502</v>
      </c>
    </row>
    <row r="669" spans="1:29">
      <c r="A669" t="s">
        <v>178</v>
      </c>
      <c r="B669">
        <v>7299</v>
      </c>
      <c r="C669">
        <v>1805042</v>
      </c>
      <c r="D669" t="s">
        <v>164</v>
      </c>
      <c r="E669" t="s">
        <v>126</v>
      </c>
      <c r="F669" t="s">
        <v>179</v>
      </c>
      <c r="G669" t="s">
        <v>118</v>
      </c>
      <c r="H669" s="1">
        <v>42215.564583333333</v>
      </c>
      <c r="I669" t="s">
        <v>180</v>
      </c>
      <c r="J669" t="s">
        <v>116</v>
      </c>
      <c r="K669" t="s">
        <v>181</v>
      </c>
      <c r="L669" t="s">
        <v>182</v>
      </c>
      <c r="M669" t="s">
        <v>183</v>
      </c>
      <c r="N669">
        <v>1.0999999999999999E-2</v>
      </c>
      <c r="O669" t="s">
        <v>149</v>
      </c>
      <c r="P669" t="b">
        <v>0</v>
      </c>
      <c r="Q669">
        <v>138261413</v>
      </c>
      <c r="R669" t="s">
        <v>150</v>
      </c>
      <c r="S669">
        <v>1E-3</v>
      </c>
      <c r="T669" t="s">
        <v>184</v>
      </c>
      <c r="U669">
        <v>2015</v>
      </c>
      <c r="V669" t="s">
        <v>151</v>
      </c>
      <c r="W669" t="s">
        <v>185</v>
      </c>
      <c r="X669" t="s">
        <v>186</v>
      </c>
      <c r="Y669" t="s">
        <v>155</v>
      </c>
      <c r="Z669">
        <v>620600</v>
      </c>
      <c r="AA669">
        <v>309500</v>
      </c>
      <c r="AB669">
        <v>1.2588812496391699</v>
      </c>
      <c r="AC669">
        <v>52.638374352215699</v>
      </c>
    </row>
    <row r="670" spans="1:29">
      <c r="A670" t="s">
        <v>307</v>
      </c>
      <c r="B670">
        <v>7299</v>
      </c>
      <c r="C670">
        <v>3429013</v>
      </c>
      <c r="D670" t="s">
        <v>164</v>
      </c>
      <c r="E670" t="s">
        <v>126</v>
      </c>
      <c r="F670" t="s">
        <v>236</v>
      </c>
      <c r="G670" t="s">
        <v>115</v>
      </c>
      <c r="H670" s="1">
        <v>44411.554861111108</v>
      </c>
      <c r="I670" t="s">
        <v>180</v>
      </c>
      <c r="J670" t="s">
        <v>116</v>
      </c>
      <c r="K670" t="s">
        <v>251</v>
      </c>
      <c r="L670" t="s">
        <v>252</v>
      </c>
      <c r="M670" t="s">
        <v>183</v>
      </c>
      <c r="N670">
        <v>6.4000000000000003E-3</v>
      </c>
      <c r="O670" t="s">
        <v>149</v>
      </c>
      <c r="P670" t="b">
        <v>0</v>
      </c>
      <c r="Q670">
        <v>138261413</v>
      </c>
      <c r="R670" t="s">
        <v>150</v>
      </c>
      <c r="S670">
        <v>1E-3</v>
      </c>
      <c r="T670" t="s">
        <v>184</v>
      </c>
      <c r="U670">
        <v>2021</v>
      </c>
      <c r="V670" t="s">
        <v>151</v>
      </c>
      <c r="W670" t="s">
        <v>308</v>
      </c>
      <c r="X670" t="s">
        <v>309</v>
      </c>
      <c r="Y670" t="s">
        <v>155</v>
      </c>
      <c r="Z670">
        <v>336305</v>
      </c>
      <c r="AA670">
        <v>144790</v>
      </c>
      <c r="AB670">
        <v>-2.9129924628297901</v>
      </c>
      <c r="AC670">
        <v>51.198759046070201</v>
      </c>
    </row>
    <row r="671" spans="1:29">
      <c r="A671" t="s">
        <v>187</v>
      </c>
      <c r="B671">
        <v>7299</v>
      </c>
      <c r="C671">
        <v>1818652</v>
      </c>
      <c r="D671" t="s">
        <v>164</v>
      </c>
      <c r="E671" t="s">
        <v>126</v>
      </c>
      <c r="F671" t="s">
        <v>179</v>
      </c>
      <c r="G671" t="s">
        <v>118</v>
      </c>
      <c r="H671" s="1">
        <v>42342.402083333334</v>
      </c>
      <c r="I671" t="s">
        <v>180</v>
      </c>
      <c r="J671" t="s">
        <v>116</v>
      </c>
      <c r="K671" t="s">
        <v>181</v>
      </c>
      <c r="L671" t="s">
        <v>182</v>
      </c>
      <c r="M671" t="s">
        <v>183</v>
      </c>
      <c r="N671">
        <v>9.4999999999999998E-3</v>
      </c>
      <c r="O671" t="s">
        <v>149</v>
      </c>
      <c r="P671" t="b">
        <v>0</v>
      </c>
      <c r="Q671">
        <v>138261413</v>
      </c>
      <c r="R671" t="s">
        <v>150</v>
      </c>
      <c r="S671">
        <v>1E-3</v>
      </c>
      <c r="T671" t="s">
        <v>184</v>
      </c>
      <c r="U671">
        <v>2015</v>
      </c>
      <c r="V671" t="s">
        <v>151</v>
      </c>
      <c r="W671" t="s">
        <v>188</v>
      </c>
      <c r="X671" t="s">
        <v>189</v>
      </c>
      <c r="Y671" t="s">
        <v>155</v>
      </c>
      <c r="Z671">
        <v>636400</v>
      </c>
      <c r="AA671">
        <v>291600</v>
      </c>
      <c r="AB671">
        <v>1.4791973795069699</v>
      </c>
      <c r="AC671">
        <v>52.471107816141703</v>
      </c>
    </row>
    <row r="672" spans="1:29">
      <c r="A672" t="s">
        <v>224</v>
      </c>
      <c r="B672">
        <v>7299</v>
      </c>
      <c r="C672">
        <v>1858067</v>
      </c>
      <c r="D672" t="s">
        <v>164</v>
      </c>
      <c r="E672" t="s">
        <v>126</v>
      </c>
      <c r="F672" t="s">
        <v>179</v>
      </c>
      <c r="G672" t="s">
        <v>118</v>
      </c>
      <c r="H672" s="1">
        <v>42713.390277777777</v>
      </c>
      <c r="I672" t="s">
        <v>180</v>
      </c>
      <c r="J672" t="s">
        <v>116</v>
      </c>
      <c r="K672" t="s">
        <v>146</v>
      </c>
      <c r="L672" t="s">
        <v>147</v>
      </c>
      <c r="M672" t="s">
        <v>183</v>
      </c>
      <c r="N672">
        <v>4.7999999999999996E-3</v>
      </c>
      <c r="O672" t="s">
        <v>149</v>
      </c>
      <c r="P672" t="b">
        <v>0</v>
      </c>
      <c r="Q672">
        <v>138261413</v>
      </c>
      <c r="R672" t="s">
        <v>150</v>
      </c>
      <c r="S672">
        <v>1E-3</v>
      </c>
      <c r="T672" t="s">
        <v>184</v>
      </c>
      <c r="U672">
        <v>2016</v>
      </c>
      <c r="V672" t="s">
        <v>151</v>
      </c>
      <c r="W672" t="s">
        <v>225</v>
      </c>
      <c r="X672" t="s">
        <v>226</v>
      </c>
      <c r="Y672" t="s">
        <v>155</v>
      </c>
      <c r="Z672">
        <v>500098</v>
      </c>
      <c r="AA672">
        <v>402866</v>
      </c>
      <c r="AB672">
        <v>-0.49196935841400102</v>
      </c>
      <c r="AC672">
        <v>53.512954618294103</v>
      </c>
    </row>
    <row r="673" spans="1:29">
      <c r="A673" t="s">
        <v>206</v>
      </c>
      <c r="B673">
        <v>7299</v>
      </c>
      <c r="C673">
        <v>2050097</v>
      </c>
      <c r="D673" t="s">
        <v>164</v>
      </c>
      <c r="E673" t="s">
        <v>126</v>
      </c>
      <c r="F673" t="s">
        <v>179</v>
      </c>
      <c r="G673" t="s">
        <v>118</v>
      </c>
      <c r="H673" s="1">
        <v>45209.470833333333</v>
      </c>
      <c r="I673" t="s">
        <v>180</v>
      </c>
      <c r="J673" t="s">
        <v>116</v>
      </c>
      <c r="K673" t="s">
        <v>199</v>
      </c>
      <c r="L673" t="s">
        <v>200</v>
      </c>
      <c r="M673" t="s">
        <v>183</v>
      </c>
      <c r="N673">
        <v>4.9000000000000002E-2</v>
      </c>
      <c r="O673" t="s">
        <v>149</v>
      </c>
      <c r="P673" t="b">
        <v>0</v>
      </c>
      <c r="Q673">
        <v>138261413</v>
      </c>
      <c r="R673" t="s">
        <v>150</v>
      </c>
      <c r="S673">
        <v>1E-3</v>
      </c>
      <c r="T673" t="s">
        <v>184</v>
      </c>
      <c r="U673">
        <v>2023</v>
      </c>
      <c r="V673" t="s">
        <v>151</v>
      </c>
      <c r="W673" t="s">
        <v>207</v>
      </c>
      <c r="X673" t="s">
        <v>208</v>
      </c>
      <c r="Y673" t="s">
        <v>155</v>
      </c>
      <c r="Z673">
        <v>515935</v>
      </c>
      <c r="AA673">
        <v>253417</v>
      </c>
      <c r="AB673">
        <v>-0.30632621725807402</v>
      </c>
      <c r="AC673">
        <v>52.1668520239771</v>
      </c>
    </row>
    <row r="674" spans="1:29">
      <c r="A674" t="s">
        <v>206</v>
      </c>
      <c r="B674">
        <v>7299</v>
      </c>
      <c r="C674">
        <v>1851417</v>
      </c>
      <c r="D674" t="s">
        <v>164</v>
      </c>
      <c r="E674" t="s">
        <v>126</v>
      </c>
      <c r="F674" t="s">
        <v>179</v>
      </c>
      <c r="G674" t="s">
        <v>118</v>
      </c>
      <c r="H674" s="1">
        <v>42683.470138888886</v>
      </c>
      <c r="I674" t="s">
        <v>180</v>
      </c>
      <c r="J674" t="s">
        <v>116</v>
      </c>
      <c r="K674" t="s">
        <v>199</v>
      </c>
      <c r="L674" t="s">
        <v>200</v>
      </c>
      <c r="M674" t="s">
        <v>183</v>
      </c>
      <c r="N674">
        <v>7.5999999999999998E-2</v>
      </c>
      <c r="O674" t="s">
        <v>149</v>
      </c>
      <c r="P674" t="b">
        <v>0</v>
      </c>
      <c r="Q674">
        <v>138261413</v>
      </c>
      <c r="R674" t="s">
        <v>150</v>
      </c>
      <c r="S674">
        <v>1E-3</v>
      </c>
      <c r="T674" t="s">
        <v>184</v>
      </c>
      <c r="U674">
        <v>2016</v>
      </c>
      <c r="V674" t="s">
        <v>151</v>
      </c>
      <c r="W674" t="s">
        <v>207</v>
      </c>
      <c r="X674" t="s">
        <v>208</v>
      </c>
      <c r="Y674" t="s">
        <v>155</v>
      </c>
      <c r="Z674">
        <v>515935</v>
      </c>
      <c r="AA674">
        <v>253417</v>
      </c>
      <c r="AB674">
        <v>-0.30632621725807402</v>
      </c>
      <c r="AC674">
        <v>52.1668520239771</v>
      </c>
    </row>
    <row r="675" spans="1:29">
      <c r="A675" t="s">
        <v>187</v>
      </c>
      <c r="B675">
        <v>7299</v>
      </c>
      <c r="C675">
        <v>1796187</v>
      </c>
      <c r="D675" t="s">
        <v>164</v>
      </c>
      <c r="E675" t="s">
        <v>126</v>
      </c>
      <c r="F675" t="s">
        <v>179</v>
      </c>
      <c r="G675" t="s">
        <v>118</v>
      </c>
      <c r="H675" s="1">
        <v>42131.589583333334</v>
      </c>
      <c r="I675" t="s">
        <v>180</v>
      </c>
      <c r="J675" t="s">
        <v>116</v>
      </c>
      <c r="K675" t="s">
        <v>181</v>
      </c>
      <c r="L675" t="s">
        <v>182</v>
      </c>
      <c r="M675" t="s">
        <v>183</v>
      </c>
      <c r="N675">
        <v>1.2999999999999999E-2</v>
      </c>
      <c r="O675" t="s">
        <v>149</v>
      </c>
      <c r="P675" t="b">
        <v>0</v>
      </c>
      <c r="Q675">
        <v>138261413</v>
      </c>
      <c r="R675" t="s">
        <v>150</v>
      </c>
      <c r="S675">
        <v>1E-3</v>
      </c>
      <c r="T675" t="s">
        <v>184</v>
      </c>
      <c r="U675">
        <v>2015</v>
      </c>
      <c r="V675" t="s">
        <v>151</v>
      </c>
      <c r="W675" t="s">
        <v>188</v>
      </c>
      <c r="X675" t="s">
        <v>189</v>
      </c>
      <c r="Y675" t="s">
        <v>155</v>
      </c>
      <c r="Z675">
        <v>636400</v>
      </c>
      <c r="AA675">
        <v>291600</v>
      </c>
      <c r="AB675">
        <v>1.4791973795069699</v>
      </c>
      <c r="AC675">
        <v>52.471107816141703</v>
      </c>
    </row>
    <row r="676" spans="1:29">
      <c r="A676" t="s">
        <v>203</v>
      </c>
      <c r="B676">
        <v>7299</v>
      </c>
      <c r="C676">
        <v>1917563</v>
      </c>
      <c r="D676" t="s">
        <v>164</v>
      </c>
      <c r="E676" t="s">
        <v>126</v>
      </c>
      <c r="F676" t="s">
        <v>179</v>
      </c>
      <c r="G676" t="s">
        <v>118</v>
      </c>
      <c r="H676" s="1">
        <v>43409.408333333333</v>
      </c>
      <c r="I676" t="s">
        <v>180</v>
      </c>
      <c r="J676" t="s">
        <v>116</v>
      </c>
      <c r="K676" t="s">
        <v>146</v>
      </c>
      <c r="L676" t="s">
        <v>147</v>
      </c>
      <c r="M676" t="s">
        <v>183</v>
      </c>
      <c r="N676">
        <v>7.5999999999999998E-2</v>
      </c>
      <c r="O676" t="s">
        <v>149</v>
      </c>
      <c r="P676" t="b">
        <v>0</v>
      </c>
      <c r="Q676">
        <v>138261413</v>
      </c>
      <c r="R676" t="s">
        <v>150</v>
      </c>
      <c r="S676">
        <v>1E-3</v>
      </c>
      <c r="T676" t="s">
        <v>184</v>
      </c>
      <c r="U676">
        <v>2018</v>
      </c>
      <c r="V676" t="s">
        <v>151</v>
      </c>
      <c r="W676" t="s">
        <v>204</v>
      </c>
      <c r="X676" t="s">
        <v>154</v>
      </c>
      <c r="Y676" t="s">
        <v>155</v>
      </c>
      <c r="Z676">
        <v>507500</v>
      </c>
      <c r="AA676">
        <v>299100</v>
      </c>
      <c r="AB676">
        <v>-0.41497245145673001</v>
      </c>
      <c r="AC676">
        <v>52.579097446717</v>
      </c>
    </row>
    <row r="677" spans="1:29">
      <c r="A677" t="s">
        <v>190</v>
      </c>
      <c r="B677">
        <v>7299</v>
      </c>
      <c r="C677">
        <v>4606224</v>
      </c>
      <c r="D677" t="s">
        <v>164</v>
      </c>
      <c r="E677" t="s">
        <v>126</v>
      </c>
      <c r="F677" t="s">
        <v>179</v>
      </c>
      <c r="G677" t="s">
        <v>118</v>
      </c>
      <c r="H677" s="1">
        <v>41976.402777777781</v>
      </c>
      <c r="I677" t="s">
        <v>191</v>
      </c>
      <c r="J677" t="s">
        <v>119</v>
      </c>
      <c r="K677" t="s">
        <v>192</v>
      </c>
      <c r="L677" t="s">
        <v>193</v>
      </c>
      <c r="M677" t="s">
        <v>183</v>
      </c>
      <c r="N677">
        <v>1E-3</v>
      </c>
      <c r="O677" t="s">
        <v>149</v>
      </c>
      <c r="P677" t="b">
        <v>0</v>
      </c>
      <c r="Q677">
        <v>138261413</v>
      </c>
      <c r="R677" t="s">
        <v>150</v>
      </c>
      <c r="S677">
        <v>1E-3</v>
      </c>
      <c r="T677" t="s">
        <v>184</v>
      </c>
      <c r="U677">
        <v>2014</v>
      </c>
      <c r="V677" t="s">
        <v>151</v>
      </c>
      <c r="W677" t="s">
        <v>194</v>
      </c>
      <c r="X677" t="s">
        <v>195</v>
      </c>
      <c r="Y677" t="s">
        <v>155</v>
      </c>
      <c r="Z677">
        <v>357000</v>
      </c>
      <c r="AA677">
        <v>237460</v>
      </c>
      <c r="AB677">
        <v>-2.62823009845419</v>
      </c>
      <c r="AC677">
        <v>52.033868710239098</v>
      </c>
    </row>
    <row r="678" spans="1:29">
      <c r="A678" t="s">
        <v>187</v>
      </c>
      <c r="B678">
        <v>7299</v>
      </c>
      <c r="C678">
        <v>1995387</v>
      </c>
      <c r="D678" t="s">
        <v>164</v>
      </c>
      <c r="E678" t="s">
        <v>126</v>
      </c>
      <c r="F678" t="s">
        <v>205</v>
      </c>
      <c r="G678" t="s">
        <v>112</v>
      </c>
      <c r="H678" s="1">
        <v>44504.356944444444</v>
      </c>
      <c r="I678" t="s">
        <v>180</v>
      </c>
      <c r="J678" t="s">
        <v>116</v>
      </c>
      <c r="K678" t="s">
        <v>181</v>
      </c>
      <c r="L678" t="s">
        <v>182</v>
      </c>
      <c r="M678" t="s">
        <v>183</v>
      </c>
      <c r="N678">
        <v>1.4E-2</v>
      </c>
      <c r="O678" t="s">
        <v>149</v>
      </c>
      <c r="P678" t="b">
        <v>0</v>
      </c>
      <c r="Q678">
        <v>138261413</v>
      </c>
      <c r="R678" t="s">
        <v>150</v>
      </c>
      <c r="S678">
        <v>1E-3</v>
      </c>
      <c r="T678" t="s">
        <v>184</v>
      </c>
      <c r="U678">
        <v>2021</v>
      </c>
      <c r="V678" t="s">
        <v>151</v>
      </c>
      <c r="W678" t="s">
        <v>188</v>
      </c>
      <c r="X678" t="s">
        <v>189</v>
      </c>
      <c r="Y678" t="s">
        <v>155</v>
      </c>
      <c r="Z678">
        <v>636400</v>
      </c>
      <c r="AA678">
        <v>291600</v>
      </c>
      <c r="AB678">
        <v>1.4791973795069699</v>
      </c>
      <c r="AC678">
        <v>52.471107816141703</v>
      </c>
    </row>
    <row r="679" spans="1:29">
      <c r="A679" t="s">
        <v>203</v>
      </c>
      <c r="B679">
        <v>7299</v>
      </c>
      <c r="C679">
        <v>1832218</v>
      </c>
      <c r="D679" t="s">
        <v>164</v>
      </c>
      <c r="E679" t="s">
        <v>126</v>
      </c>
      <c r="F679" t="s">
        <v>179</v>
      </c>
      <c r="G679" t="s">
        <v>118</v>
      </c>
      <c r="H679" s="1">
        <v>42503.604861111111</v>
      </c>
      <c r="I679" t="s">
        <v>180</v>
      </c>
      <c r="J679" t="s">
        <v>116</v>
      </c>
      <c r="K679" t="s">
        <v>146</v>
      </c>
      <c r="L679" t="s">
        <v>147</v>
      </c>
      <c r="M679" t="s">
        <v>183</v>
      </c>
      <c r="N679">
        <v>5.8000000000000003E-2</v>
      </c>
      <c r="O679" t="s">
        <v>149</v>
      </c>
      <c r="P679" t="b">
        <v>0</v>
      </c>
      <c r="Q679">
        <v>138261413</v>
      </c>
      <c r="R679" t="s">
        <v>150</v>
      </c>
      <c r="S679">
        <v>1E-3</v>
      </c>
      <c r="T679" t="s">
        <v>184</v>
      </c>
      <c r="U679">
        <v>2016</v>
      </c>
      <c r="V679" t="s">
        <v>151</v>
      </c>
      <c r="W679" t="s">
        <v>204</v>
      </c>
      <c r="X679" t="s">
        <v>154</v>
      </c>
      <c r="Y679" t="s">
        <v>155</v>
      </c>
      <c r="Z679">
        <v>507500</v>
      </c>
      <c r="AA679">
        <v>299100</v>
      </c>
      <c r="AB679">
        <v>-0.41497245145673001</v>
      </c>
      <c r="AC679">
        <v>52.579097446717</v>
      </c>
    </row>
    <row r="680" spans="1:29">
      <c r="A680" t="s">
        <v>190</v>
      </c>
      <c r="B680">
        <v>7299</v>
      </c>
      <c r="C680">
        <v>4787496</v>
      </c>
      <c r="D680" t="s">
        <v>164</v>
      </c>
      <c r="E680" t="s">
        <v>126</v>
      </c>
      <c r="F680" t="s">
        <v>179</v>
      </c>
      <c r="G680" t="s">
        <v>118</v>
      </c>
      <c r="H680" s="1">
        <v>44547.51458333333</v>
      </c>
      <c r="I680" t="s">
        <v>191</v>
      </c>
      <c r="J680" t="s">
        <v>119</v>
      </c>
      <c r="K680" t="s">
        <v>192</v>
      </c>
      <c r="L680" t="s">
        <v>193</v>
      </c>
      <c r="M680" t="s">
        <v>183</v>
      </c>
      <c r="N680">
        <v>1.6000000000000001E-3</v>
      </c>
      <c r="O680" t="s">
        <v>149</v>
      </c>
      <c r="P680" t="b">
        <v>0</v>
      </c>
      <c r="Q680">
        <v>138261413</v>
      </c>
      <c r="R680" t="s">
        <v>150</v>
      </c>
      <c r="S680">
        <v>1E-3</v>
      </c>
      <c r="T680" t="s">
        <v>184</v>
      </c>
      <c r="U680">
        <v>2021</v>
      </c>
      <c r="V680" t="s">
        <v>151</v>
      </c>
      <c r="W680" t="s">
        <v>194</v>
      </c>
      <c r="X680" t="s">
        <v>195</v>
      </c>
      <c r="Y680" t="s">
        <v>155</v>
      </c>
      <c r="Z680">
        <v>357000</v>
      </c>
      <c r="AA680">
        <v>237460</v>
      </c>
      <c r="AB680">
        <v>-2.62823009845419</v>
      </c>
      <c r="AC680">
        <v>52.033868710239098</v>
      </c>
    </row>
    <row r="681" spans="1:29">
      <c r="A681" t="s">
        <v>203</v>
      </c>
      <c r="B681">
        <v>7299</v>
      </c>
      <c r="C681">
        <v>1907354</v>
      </c>
      <c r="D681" t="s">
        <v>164</v>
      </c>
      <c r="E681" t="s">
        <v>126</v>
      </c>
      <c r="F681" t="s">
        <v>179</v>
      </c>
      <c r="G681" t="s">
        <v>118</v>
      </c>
      <c r="H681" s="1">
        <v>43297.42291666667</v>
      </c>
      <c r="I681" t="s">
        <v>180</v>
      </c>
      <c r="J681" t="s">
        <v>116</v>
      </c>
      <c r="K681" t="s">
        <v>146</v>
      </c>
      <c r="L681" t="s">
        <v>147</v>
      </c>
      <c r="M681" t="s">
        <v>183</v>
      </c>
      <c r="N681">
        <v>3.7999999999999999E-2</v>
      </c>
      <c r="O681" t="s">
        <v>149</v>
      </c>
      <c r="P681" t="b">
        <v>0</v>
      </c>
      <c r="Q681">
        <v>138261413</v>
      </c>
      <c r="R681" t="s">
        <v>150</v>
      </c>
      <c r="S681">
        <v>1E-3</v>
      </c>
      <c r="T681" t="s">
        <v>184</v>
      </c>
      <c r="U681">
        <v>2018</v>
      </c>
      <c r="V681" t="s">
        <v>151</v>
      </c>
      <c r="W681" t="s">
        <v>204</v>
      </c>
      <c r="X681" t="s">
        <v>154</v>
      </c>
      <c r="Y681" t="s">
        <v>155</v>
      </c>
      <c r="Z681">
        <v>507500</v>
      </c>
      <c r="AA681">
        <v>299100</v>
      </c>
      <c r="AB681">
        <v>-0.41497245145673001</v>
      </c>
      <c r="AC681">
        <v>52.579097446717</v>
      </c>
    </row>
    <row r="682" spans="1:29">
      <c r="A682" t="s">
        <v>196</v>
      </c>
      <c r="B682">
        <v>7299</v>
      </c>
      <c r="C682">
        <v>1785991</v>
      </c>
      <c r="D682" t="s">
        <v>164</v>
      </c>
      <c r="E682" t="s">
        <v>126</v>
      </c>
      <c r="F682" t="s">
        <v>179</v>
      </c>
      <c r="G682" t="s">
        <v>118</v>
      </c>
      <c r="H682" s="1">
        <v>42032.472222222219</v>
      </c>
      <c r="I682" t="s">
        <v>180</v>
      </c>
      <c r="J682" t="s">
        <v>116</v>
      </c>
      <c r="K682" t="s">
        <v>181</v>
      </c>
      <c r="L682" t="s">
        <v>182</v>
      </c>
      <c r="M682" t="s">
        <v>183</v>
      </c>
      <c r="N682">
        <v>0.09</v>
      </c>
      <c r="O682" t="s">
        <v>149</v>
      </c>
      <c r="P682" t="b">
        <v>0</v>
      </c>
      <c r="Q682">
        <v>138261413</v>
      </c>
      <c r="R682" t="s">
        <v>150</v>
      </c>
      <c r="S682">
        <v>1E-3</v>
      </c>
      <c r="T682" t="s">
        <v>184</v>
      </c>
      <c r="U682">
        <v>2015</v>
      </c>
      <c r="V682" t="s">
        <v>151</v>
      </c>
      <c r="W682" t="s">
        <v>197</v>
      </c>
      <c r="X682" t="s">
        <v>186</v>
      </c>
      <c r="Y682" t="s">
        <v>155</v>
      </c>
      <c r="Z682">
        <v>624300</v>
      </c>
      <c r="AA682">
        <v>306800</v>
      </c>
      <c r="AB682">
        <v>1.3116346710660201</v>
      </c>
      <c r="AC682">
        <v>52.6126273253455</v>
      </c>
    </row>
    <row r="683" spans="1:29">
      <c r="A683" t="s">
        <v>198</v>
      </c>
      <c r="B683">
        <v>7299</v>
      </c>
      <c r="C683">
        <v>1917555</v>
      </c>
      <c r="D683" t="s">
        <v>164</v>
      </c>
      <c r="E683" t="s">
        <v>126</v>
      </c>
      <c r="F683" t="s">
        <v>179</v>
      </c>
      <c r="G683" t="s">
        <v>118</v>
      </c>
      <c r="H683" s="1">
        <v>43409.427083333336</v>
      </c>
      <c r="I683" t="s">
        <v>180</v>
      </c>
      <c r="J683" t="s">
        <v>116</v>
      </c>
      <c r="K683" t="s">
        <v>199</v>
      </c>
      <c r="L683" t="s">
        <v>200</v>
      </c>
      <c r="M683" t="s">
        <v>183</v>
      </c>
      <c r="N683">
        <v>5.8999999999999997E-2</v>
      </c>
      <c r="O683" t="s">
        <v>149</v>
      </c>
      <c r="P683" t="b">
        <v>0</v>
      </c>
      <c r="Q683">
        <v>138261413</v>
      </c>
      <c r="R683" t="s">
        <v>150</v>
      </c>
      <c r="S683">
        <v>1E-3</v>
      </c>
      <c r="T683" t="s">
        <v>184</v>
      </c>
      <c r="U683">
        <v>2018</v>
      </c>
      <c r="V683" t="s">
        <v>151</v>
      </c>
      <c r="W683" t="s">
        <v>201</v>
      </c>
      <c r="X683" t="s">
        <v>202</v>
      </c>
      <c r="Y683" t="s">
        <v>155</v>
      </c>
      <c r="Z683">
        <v>516100</v>
      </c>
      <c r="AA683">
        <v>253300</v>
      </c>
      <c r="AB683">
        <v>-0.30395486908298303</v>
      </c>
      <c r="AC683">
        <v>52.1657659569386</v>
      </c>
    </row>
    <row r="684" spans="1:29">
      <c r="A684" t="s">
        <v>203</v>
      </c>
      <c r="B684">
        <v>7299</v>
      </c>
      <c r="C684">
        <v>1945934</v>
      </c>
      <c r="D684" t="s">
        <v>164</v>
      </c>
      <c r="E684" t="s">
        <v>126</v>
      </c>
      <c r="F684" t="s">
        <v>179</v>
      </c>
      <c r="G684" t="s">
        <v>118</v>
      </c>
      <c r="H684" s="1">
        <v>43735.50277777778</v>
      </c>
      <c r="I684" t="s">
        <v>180</v>
      </c>
      <c r="J684" t="s">
        <v>116</v>
      </c>
      <c r="K684" t="s">
        <v>146</v>
      </c>
      <c r="L684" t="s">
        <v>147</v>
      </c>
      <c r="M684" t="s">
        <v>183</v>
      </c>
      <c r="N684">
        <v>0.1</v>
      </c>
      <c r="O684" t="s">
        <v>149</v>
      </c>
      <c r="P684" t="b">
        <v>0</v>
      </c>
      <c r="Q684">
        <v>138261413</v>
      </c>
      <c r="R684" t="s">
        <v>150</v>
      </c>
      <c r="S684">
        <v>1E-3</v>
      </c>
      <c r="T684" t="s">
        <v>184</v>
      </c>
      <c r="U684">
        <v>2019</v>
      </c>
      <c r="V684" t="s">
        <v>151</v>
      </c>
      <c r="W684" t="s">
        <v>204</v>
      </c>
      <c r="X684" t="s">
        <v>154</v>
      </c>
      <c r="Y684" t="s">
        <v>155</v>
      </c>
      <c r="Z684">
        <v>507500</v>
      </c>
      <c r="AA684">
        <v>299100</v>
      </c>
      <c r="AB684">
        <v>-0.41497245145673001</v>
      </c>
      <c r="AC684">
        <v>52.579097446717</v>
      </c>
    </row>
    <row r="685" spans="1:29">
      <c r="A685" t="s">
        <v>178</v>
      </c>
      <c r="B685">
        <v>7299</v>
      </c>
      <c r="C685">
        <v>1793218</v>
      </c>
      <c r="D685" t="s">
        <v>164</v>
      </c>
      <c r="E685" t="s">
        <v>126</v>
      </c>
      <c r="F685" t="s">
        <v>179</v>
      </c>
      <c r="G685" t="s">
        <v>118</v>
      </c>
      <c r="H685" s="1">
        <v>42104.481249999997</v>
      </c>
      <c r="I685" t="s">
        <v>180</v>
      </c>
      <c r="J685" t="s">
        <v>116</v>
      </c>
      <c r="K685" t="s">
        <v>181</v>
      </c>
      <c r="L685" t="s">
        <v>182</v>
      </c>
      <c r="M685" t="s">
        <v>183</v>
      </c>
      <c r="N685">
        <v>0.01</v>
      </c>
      <c r="O685" t="s">
        <v>149</v>
      </c>
      <c r="P685" t="b">
        <v>0</v>
      </c>
      <c r="Q685">
        <v>138261413</v>
      </c>
      <c r="R685" t="s">
        <v>150</v>
      </c>
      <c r="S685">
        <v>1E-3</v>
      </c>
      <c r="T685" t="s">
        <v>184</v>
      </c>
      <c r="U685">
        <v>2015</v>
      </c>
      <c r="V685" t="s">
        <v>151</v>
      </c>
      <c r="W685" t="s">
        <v>185</v>
      </c>
      <c r="X685" t="s">
        <v>186</v>
      </c>
      <c r="Y685" t="s">
        <v>155</v>
      </c>
      <c r="Z685">
        <v>620600</v>
      </c>
      <c r="AA685">
        <v>309500</v>
      </c>
      <c r="AB685">
        <v>1.2588812496391699</v>
      </c>
      <c r="AC685">
        <v>52.638374352215699</v>
      </c>
    </row>
    <row r="686" spans="1:29">
      <c r="A686" t="s">
        <v>178</v>
      </c>
      <c r="B686">
        <v>7299</v>
      </c>
      <c r="C686">
        <v>1784175</v>
      </c>
      <c r="D686" t="s">
        <v>164</v>
      </c>
      <c r="E686" t="s">
        <v>126</v>
      </c>
      <c r="F686" t="s">
        <v>179</v>
      </c>
      <c r="G686" t="s">
        <v>118</v>
      </c>
      <c r="H686" s="1">
        <v>42011.457638888889</v>
      </c>
      <c r="I686" t="s">
        <v>180</v>
      </c>
      <c r="J686" t="s">
        <v>116</v>
      </c>
      <c r="K686" t="s">
        <v>181</v>
      </c>
      <c r="L686" t="s">
        <v>182</v>
      </c>
      <c r="M686" t="s">
        <v>183</v>
      </c>
      <c r="N686">
        <v>8.0000000000000002E-3</v>
      </c>
      <c r="O686" t="s">
        <v>149</v>
      </c>
      <c r="P686" t="b">
        <v>0</v>
      </c>
      <c r="Q686">
        <v>138261413</v>
      </c>
      <c r="R686" t="s">
        <v>150</v>
      </c>
      <c r="S686">
        <v>1E-3</v>
      </c>
      <c r="T686" t="s">
        <v>184</v>
      </c>
      <c r="U686">
        <v>2015</v>
      </c>
      <c r="V686" t="s">
        <v>151</v>
      </c>
      <c r="W686" t="s">
        <v>185</v>
      </c>
      <c r="X686" t="s">
        <v>186</v>
      </c>
      <c r="Y686" t="s">
        <v>155</v>
      </c>
      <c r="Z686">
        <v>620600</v>
      </c>
      <c r="AA686">
        <v>309500</v>
      </c>
      <c r="AB686">
        <v>1.2588812496391699</v>
      </c>
      <c r="AC686">
        <v>52.638374352215699</v>
      </c>
    </row>
    <row r="687" spans="1:29">
      <c r="A687" t="s">
        <v>209</v>
      </c>
      <c r="B687">
        <v>7299</v>
      </c>
      <c r="C687">
        <v>1313974</v>
      </c>
      <c r="D687" t="s">
        <v>164</v>
      </c>
      <c r="E687" t="s">
        <v>126</v>
      </c>
      <c r="F687" t="s">
        <v>205</v>
      </c>
      <c r="G687" t="s">
        <v>112</v>
      </c>
      <c r="H687" s="1">
        <v>43710.530555555553</v>
      </c>
      <c r="I687" t="s">
        <v>180</v>
      </c>
      <c r="J687" t="s">
        <v>116</v>
      </c>
      <c r="K687" t="s">
        <v>210</v>
      </c>
      <c r="L687" t="s">
        <v>211</v>
      </c>
      <c r="M687" t="s">
        <v>183</v>
      </c>
      <c r="N687">
        <v>0.14000000000000001</v>
      </c>
      <c r="O687" t="s">
        <v>149</v>
      </c>
      <c r="P687" t="b">
        <v>0</v>
      </c>
      <c r="Q687">
        <v>138261413</v>
      </c>
      <c r="R687" t="s">
        <v>150</v>
      </c>
      <c r="S687">
        <v>1E-3</v>
      </c>
      <c r="T687" t="s">
        <v>184</v>
      </c>
      <c r="U687">
        <v>2019</v>
      </c>
      <c r="V687" t="s">
        <v>151</v>
      </c>
      <c r="W687" t="s">
        <v>212</v>
      </c>
      <c r="X687" t="s">
        <v>213</v>
      </c>
      <c r="Y687" t="s">
        <v>155</v>
      </c>
      <c r="Z687">
        <v>512800</v>
      </c>
      <c r="AA687">
        <v>217200</v>
      </c>
      <c r="AB687">
        <v>-0.364053577960054</v>
      </c>
      <c r="AC687">
        <v>51.842019042643301</v>
      </c>
    </row>
    <row r="688" spans="1:29">
      <c r="A688" t="s">
        <v>219</v>
      </c>
      <c r="B688">
        <v>7299</v>
      </c>
      <c r="C688">
        <v>1599168</v>
      </c>
      <c r="D688" t="s">
        <v>164</v>
      </c>
      <c r="E688" t="s">
        <v>126</v>
      </c>
      <c r="F688" t="s">
        <v>236</v>
      </c>
      <c r="G688" t="s">
        <v>115</v>
      </c>
      <c r="H688" s="1">
        <v>45083.606249999997</v>
      </c>
      <c r="I688" t="s">
        <v>180</v>
      </c>
      <c r="J688" t="s">
        <v>116</v>
      </c>
      <c r="K688" t="s">
        <v>220</v>
      </c>
      <c r="L688" t="s">
        <v>221</v>
      </c>
      <c r="M688" t="s">
        <v>148</v>
      </c>
      <c r="N688">
        <v>9.5000000000000001E-2</v>
      </c>
      <c r="O688" t="s">
        <v>149</v>
      </c>
      <c r="P688" t="b">
        <v>0</v>
      </c>
      <c r="Q688">
        <v>138261413</v>
      </c>
      <c r="R688" t="s">
        <v>150</v>
      </c>
      <c r="S688">
        <v>1E-3</v>
      </c>
      <c r="T688" t="s">
        <v>184</v>
      </c>
      <c r="U688">
        <v>2023</v>
      </c>
      <c r="V688" t="s">
        <v>151</v>
      </c>
      <c r="W688" t="s">
        <v>222</v>
      </c>
      <c r="X688" t="s">
        <v>223</v>
      </c>
      <c r="Y688" t="s">
        <v>155</v>
      </c>
      <c r="Z688">
        <v>559400</v>
      </c>
      <c r="AA688">
        <v>142800</v>
      </c>
      <c r="AB688">
        <v>0.27827943679790101</v>
      </c>
      <c r="AC688">
        <v>51.162245506364997</v>
      </c>
    </row>
    <row r="689" spans="1:29">
      <c r="A689" t="s">
        <v>288</v>
      </c>
      <c r="B689">
        <v>7299</v>
      </c>
      <c r="C689">
        <v>5320028</v>
      </c>
      <c r="D689" t="s">
        <v>164</v>
      </c>
      <c r="E689" t="s">
        <v>126</v>
      </c>
      <c r="F689" t="s">
        <v>179</v>
      </c>
      <c r="G689" t="s">
        <v>118</v>
      </c>
      <c r="H689" s="1">
        <v>44652.640972222223</v>
      </c>
      <c r="I689" t="s">
        <v>180</v>
      </c>
      <c r="J689" t="s">
        <v>116</v>
      </c>
      <c r="K689" t="s">
        <v>256</v>
      </c>
      <c r="L689" t="s">
        <v>257</v>
      </c>
      <c r="M689" t="s">
        <v>183</v>
      </c>
      <c r="N689">
        <v>3.1E-2</v>
      </c>
      <c r="O689" t="s">
        <v>149</v>
      </c>
      <c r="P689" t="b">
        <v>0</v>
      </c>
      <c r="Q689">
        <v>138261413</v>
      </c>
      <c r="R689" t="s">
        <v>150</v>
      </c>
      <c r="S689">
        <v>1E-3</v>
      </c>
      <c r="T689" t="s">
        <v>184</v>
      </c>
      <c r="U689">
        <v>2022</v>
      </c>
      <c r="V689" t="s">
        <v>151</v>
      </c>
      <c r="W689" t="s">
        <v>289</v>
      </c>
      <c r="X689" t="s">
        <v>290</v>
      </c>
      <c r="Y689" t="s">
        <v>155</v>
      </c>
      <c r="Z689">
        <v>347589</v>
      </c>
      <c r="AA689">
        <v>412612</v>
      </c>
      <c r="AB689">
        <v>-2.7935865486517399</v>
      </c>
      <c r="AC689">
        <v>53.607429655734201</v>
      </c>
    </row>
    <row r="690" spans="1:29">
      <c r="A690" t="s">
        <v>198</v>
      </c>
      <c r="B690">
        <v>7299</v>
      </c>
      <c r="C690">
        <v>1914505</v>
      </c>
      <c r="D690" t="s">
        <v>164</v>
      </c>
      <c r="E690" t="s">
        <v>126</v>
      </c>
      <c r="F690" t="s">
        <v>179</v>
      </c>
      <c r="G690" t="s">
        <v>118</v>
      </c>
      <c r="H690" s="1">
        <v>43371.693055555559</v>
      </c>
      <c r="I690" t="s">
        <v>180</v>
      </c>
      <c r="J690" t="s">
        <v>116</v>
      </c>
      <c r="K690" t="s">
        <v>199</v>
      </c>
      <c r="L690" t="s">
        <v>200</v>
      </c>
      <c r="M690" t="s">
        <v>183</v>
      </c>
      <c r="N690">
        <v>6.8000000000000005E-2</v>
      </c>
      <c r="O690" t="s">
        <v>149</v>
      </c>
      <c r="P690" t="b">
        <v>0</v>
      </c>
      <c r="Q690">
        <v>138261413</v>
      </c>
      <c r="R690" t="s">
        <v>150</v>
      </c>
      <c r="S690">
        <v>1E-3</v>
      </c>
      <c r="T690" t="s">
        <v>184</v>
      </c>
      <c r="U690">
        <v>2018</v>
      </c>
      <c r="V690" t="s">
        <v>151</v>
      </c>
      <c r="W690" t="s">
        <v>201</v>
      </c>
      <c r="X690" t="s">
        <v>202</v>
      </c>
      <c r="Y690" t="s">
        <v>155</v>
      </c>
      <c r="Z690">
        <v>516100</v>
      </c>
      <c r="AA690">
        <v>253300</v>
      </c>
      <c r="AB690">
        <v>-0.30395486908298303</v>
      </c>
      <c r="AC690">
        <v>52.1657659569386</v>
      </c>
    </row>
    <row r="691" spans="1:29">
      <c r="A691" t="s">
        <v>206</v>
      </c>
      <c r="B691">
        <v>7299</v>
      </c>
      <c r="C691">
        <v>2063267</v>
      </c>
      <c r="D691" t="s">
        <v>164</v>
      </c>
      <c r="E691" t="s">
        <v>126</v>
      </c>
      <c r="F691" t="s">
        <v>179</v>
      </c>
      <c r="G691" t="s">
        <v>118</v>
      </c>
      <c r="H691" s="1">
        <v>45372.395138888889</v>
      </c>
      <c r="I691" t="s">
        <v>180</v>
      </c>
      <c r="J691" t="s">
        <v>116</v>
      </c>
      <c r="K691" t="s">
        <v>199</v>
      </c>
      <c r="L691" t="s">
        <v>200</v>
      </c>
      <c r="M691" t="s">
        <v>183</v>
      </c>
      <c r="N691">
        <v>0.02</v>
      </c>
      <c r="O691" t="s">
        <v>149</v>
      </c>
      <c r="P691" t="b">
        <v>0</v>
      </c>
      <c r="Q691">
        <v>138261413</v>
      </c>
      <c r="R691" t="s">
        <v>150</v>
      </c>
      <c r="S691">
        <v>1E-3</v>
      </c>
      <c r="T691" t="s">
        <v>184</v>
      </c>
      <c r="U691">
        <v>2024</v>
      </c>
      <c r="V691" t="s">
        <v>151</v>
      </c>
      <c r="W691" t="s">
        <v>207</v>
      </c>
      <c r="X691" t="s">
        <v>208</v>
      </c>
      <c r="Y691" t="s">
        <v>155</v>
      </c>
      <c r="Z691">
        <v>515935</v>
      </c>
      <c r="AA691">
        <v>253417</v>
      </c>
      <c r="AB691">
        <v>-0.30632621725807402</v>
      </c>
      <c r="AC691">
        <v>52.1668520239771</v>
      </c>
    </row>
    <row r="692" spans="1:29">
      <c r="A692" t="s">
        <v>358</v>
      </c>
      <c r="B692">
        <v>7299</v>
      </c>
      <c r="C692">
        <v>1314221</v>
      </c>
      <c r="D692" t="s">
        <v>164</v>
      </c>
      <c r="E692" t="s">
        <v>126</v>
      </c>
      <c r="F692" t="s">
        <v>205</v>
      </c>
      <c r="G692" t="s">
        <v>112</v>
      </c>
      <c r="H692" s="1">
        <v>43714.644444444442</v>
      </c>
      <c r="I692" t="s">
        <v>180</v>
      </c>
      <c r="J692" t="s">
        <v>116</v>
      </c>
      <c r="K692" t="s">
        <v>348</v>
      </c>
      <c r="L692" t="s">
        <v>349</v>
      </c>
      <c r="M692" t="s">
        <v>183</v>
      </c>
      <c r="N692">
        <v>7.2999999999999995E-2</v>
      </c>
      <c r="O692" t="s">
        <v>149</v>
      </c>
      <c r="P692" t="b">
        <v>0</v>
      </c>
      <c r="Q692">
        <v>138261413</v>
      </c>
      <c r="R692" t="s">
        <v>150</v>
      </c>
      <c r="S692">
        <v>1E-3</v>
      </c>
      <c r="T692" t="s">
        <v>184</v>
      </c>
      <c r="U692">
        <v>2019</v>
      </c>
      <c r="V692" t="s">
        <v>151</v>
      </c>
      <c r="W692" t="s">
        <v>359</v>
      </c>
      <c r="X692" t="s">
        <v>360</v>
      </c>
      <c r="Y692" t="s">
        <v>155</v>
      </c>
      <c r="Z692">
        <v>517020</v>
      </c>
      <c r="AA692">
        <v>171370</v>
      </c>
      <c r="AB692">
        <v>-0.31813221906170103</v>
      </c>
      <c r="AC692">
        <v>51.429261573055001</v>
      </c>
    </row>
    <row r="693" spans="1:29">
      <c r="A693" t="s">
        <v>178</v>
      </c>
      <c r="B693">
        <v>7299</v>
      </c>
      <c r="C693">
        <v>1986891</v>
      </c>
      <c r="D693" t="s">
        <v>164</v>
      </c>
      <c r="E693" t="s">
        <v>126</v>
      </c>
      <c r="F693" t="s">
        <v>179</v>
      </c>
      <c r="G693" t="s">
        <v>118</v>
      </c>
      <c r="H693" s="1">
        <v>44392.552083333336</v>
      </c>
      <c r="I693" t="s">
        <v>180</v>
      </c>
      <c r="J693" t="s">
        <v>116</v>
      </c>
      <c r="K693" t="s">
        <v>181</v>
      </c>
      <c r="L693" t="s">
        <v>182</v>
      </c>
      <c r="M693" t="s">
        <v>183</v>
      </c>
      <c r="N693">
        <v>5.7000000000000002E-3</v>
      </c>
      <c r="O693" t="s">
        <v>149</v>
      </c>
      <c r="P693" t="b">
        <v>0</v>
      </c>
      <c r="Q693">
        <v>138261413</v>
      </c>
      <c r="R693" t="s">
        <v>150</v>
      </c>
      <c r="S693">
        <v>1E-3</v>
      </c>
      <c r="T693" t="s">
        <v>184</v>
      </c>
      <c r="U693">
        <v>2021</v>
      </c>
      <c r="V693" t="s">
        <v>151</v>
      </c>
      <c r="W693" t="s">
        <v>185</v>
      </c>
      <c r="X693" t="s">
        <v>186</v>
      </c>
      <c r="Y693" t="s">
        <v>155</v>
      </c>
      <c r="Z693">
        <v>620600</v>
      </c>
      <c r="AA693">
        <v>309500</v>
      </c>
      <c r="AB693">
        <v>1.2588812496391699</v>
      </c>
      <c r="AC693">
        <v>52.638374352215699</v>
      </c>
    </row>
    <row r="694" spans="1:29">
      <c r="A694" t="s">
        <v>190</v>
      </c>
      <c r="B694">
        <v>7299</v>
      </c>
      <c r="C694">
        <v>4774164</v>
      </c>
      <c r="D694" t="s">
        <v>164</v>
      </c>
      <c r="E694" t="s">
        <v>126</v>
      </c>
      <c r="F694" t="s">
        <v>205</v>
      </c>
      <c r="G694" t="s">
        <v>112</v>
      </c>
      <c r="H694" s="1">
        <v>44351.527777777781</v>
      </c>
      <c r="I694" t="s">
        <v>191</v>
      </c>
      <c r="J694" t="s">
        <v>119</v>
      </c>
      <c r="K694" t="s">
        <v>192</v>
      </c>
      <c r="L694" t="s">
        <v>193</v>
      </c>
      <c r="M694" t="s">
        <v>183</v>
      </c>
      <c r="N694">
        <v>1.8E-3</v>
      </c>
      <c r="O694" t="s">
        <v>149</v>
      </c>
      <c r="P694" t="b">
        <v>0</v>
      </c>
      <c r="Q694">
        <v>138261413</v>
      </c>
      <c r="R694" t="s">
        <v>150</v>
      </c>
      <c r="S694">
        <v>1E-3</v>
      </c>
      <c r="T694" t="s">
        <v>184</v>
      </c>
      <c r="U694">
        <v>2021</v>
      </c>
      <c r="V694" t="s">
        <v>151</v>
      </c>
      <c r="W694" t="s">
        <v>194</v>
      </c>
      <c r="X694" t="s">
        <v>195</v>
      </c>
      <c r="Y694" t="s">
        <v>155</v>
      </c>
      <c r="Z694">
        <v>357000</v>
      </c>
      <c r="AA694">
        <v>237460</v>
      </c>
      <c r="AB694">
        <v>-2.62823009845419</v>
      </c>
      <c r="AC694">
        <v>52.033868710239098</v>
      </c>
    </row>
    <row r="695" spans="1:29">
      <c r="A695" t="s">
        <v>247</v>
      </c>
      <c r="B695">
        <v>7299</v>
      </c>
      <c r="C695">
        <v>1515693</v>
      </c>
      <c r="D695" t="s">
        <v>164</v>
      </c>
      <c r="E695" t="s">
        <v>126</v>
      </c>
      <c r="F695" t="s">
        <v>205</v>
      </c>
      <c r="G695" t="s">
        <v>112</v>
      </c>
      <c r="H695" s="1">
        <v>43857.532638888886</v>
      </c>
      <c r="I695" t="s">
        <v>180</v>
      </c>
      <c r="J695" t="s">
        <v>116</v>
      </c>
      <c r="K695" t="s">
        <v>228</v>
      </c>
      <c r="L695" t="s">
        <v>229</v>
      </c>
      <c r="M695" t="s">
        <v>183</v>
      </c>
      <c r="N695">
        <v>4.7000000000000002E-3</v>
      </c>
      <c r="O695" t="s">
        <v>149</v>
      </c>
      <c r="P695" t="b">
        <v>0</v>
      </c>
      <c r="Q695">
        <v>138261413</v>
      </c>
      <c r="R695" t="s">
        <v>150</v>
      </c>
      <c r="S695">
        <v>1E-3</v>
      </c>
      <c r="T695" t="s">
        <v>184</v>
      </c>
      <c r="U695">
        <v>2020</v>
      </c>
      <c r="V695" t="s">
        <v>151</v>
      </c>
      <c r="W695" t="s">
        <v>248</v>
      </c>
      <c r="X695" t="s">
        <v>249</v>
      </c>
      <c r="Y695" t="s">
        <v>155</v>
      </c>
      <c r="Z695">
        <v>435499</v>
      </c>
      <c r="AA695">
        <v>117847</v>
      </c>
      <c r="AB695">
        <v>-1.4959290530529701</v>
      </c>
      <c r="AC695">
        <v>50.958961874929102</v>
      </c>
    </row>
    <row r="696" spans="1:29">
      <c r="A696" t="s">
        <v>206</v>
      </c>
      <c r="B696">
        <v>7299</v>
      </c>
      <c r="C696">
        <v>1851193</v>
      </c>
      <c r="D696" t="s">
        <v>164</v>
      </c>
      <c r="E696" t="s">
        <v>126</v>
      </c>
      <c r="F696" t="s">
        <v>179</v>
      </c>
      <c r="G696" t="s">
        <v>118</v>
      </c>
      <c r="H696" s="1">
        <v>42681.473611111112</v>
      </c>
      <c r="I696" t="s">
        <v>180</v>
      </c>
      <c r="J696" t="s">
        <v>116</v>
      </c>
      <c r="K696" t="s">
        <v>199</v>
      </c>
      <c r="L696" t="s">
        <v>200</v>
      </c>
      <c r="M696" t="s">
        <v>183</v>
      </c>
      <c r="N696">
        <v>9.1999999999999998E-2</v>
      </c>
      <c r="O696" t="s">
        <v>149</v>
      </c>
      <c r="P696" t="b">
        <v>0</v>
      </c>
      <c r="Q696">
        <v>138261413</v>
      </c>
      <c r="R696" t="s">
        <v>150</v>
      </c>
      <c r="S696">
        <v>1E-3</v>
      </c>
      <c r="T696" t="s">
        <v>184</v>
      </c>
      <c r="U696">
        <v>2016</v>
      </c>
      <c r="V696" t="s">
        <v>151</v>
      </c>
      <c r="W696" t="s">
        <v>207</v>
      </c>
      <c r="X696" t="s">
        <v>208</v>
      </c>
      <c r="Y696" t="s">
        <v>155</v>
      </c>
      <c r="Z696">
        <v>515935</v>
      </c>
      <c r="AA696">
        <v>253417</v>
      </c>
      <c r="AB696">
        <v>-0.30632621725807402</v>
      </c>
      <c r="AC696">
        <v>52.1668520239771</v>
      </c>
    </row>
    <row r="697" spans="1:29">
      <c r="A697" t="s">
        <v>224</v>
      </c>
      <c r="B697">
        <v>7299</v>
      </c>
      <c r="C697">
        <v>1847853</v>
      </c>
      <c r="D697" t="s">
        <v>164</v>
      </c>
      <c r="E697" t="s">
        <v>126</v>
      </c>
      <c r="F697" t="s">
        <v>179</v>
      </c>
      <c r="G697" t="s">
        <v>118</v>
      </c>
      <c r="H697" s="1">
        <v>42656.604861111111</v>
      </c>
      <c r="I697" t="s">
        <v>180</v>
      </c>
      <c r="J697" t="s">
        <v>116</v>
      </c>
      <c r="K697" t="s">
        <v>146</v>
      </c>
      <c r="L697" t="s">
        <v>147</v>
      </c>
      <c r="M697" t="s">
        <v>183</v>
      </c>
      <c r="N697">
        <v>1.7000000000000001E-2</v>
      </c>
      <c r="O697" t="s">
        <v>149</v>
      </c>
      <c r="P697" t="b">
        <v>0</v>
      </c>
      <c r="Q697">
        <v>138261413</v>
      </c>
      <c r="R697" t="s">
        <v>150</v>
      </c>
      <c r="S697">
        <v>1E-3</v>
      </c>
      <c r="T697" t="s">
        <v>184</v>
      </c>
      <c r="U697">
        <v>2016</v>
      </c>
      <c r="V697" t="s">
        <v>151</v>
      </c>
      <c r="W697" t="s">
        <v>225</v>
      </c>
      <c r="X697" t="s">
        <v>226</v>
      </c>
      <c r="Y697" t="s">
        <v>155</v>
      </c>
      <c r="Z697">
        <v>500098</v>
      </c>
      <c r="AA697">
        <v>402866</v>
      </c>
      <c r="AB697">
        <v>-0.49196935841400102</v>
      </c>
      <c r="AC697">
        <v>53.512954618294103</v>
      </c>
    </row>
    <row r="698" spans="1:29">
      <c r="A698" t="s">
        <v>178</v>
      </c>
      <c r="B698">
        <v>7299</v>
      </c>
      <c r="C698">
        <v>2008921</v>
      </c>
      <c r="D698" t="s">
        <v>164</v>
      </c>
      <c r="E698" t="s">
        <v>126</v>
      </c>
      <c r="F698" t="s">
        <v>179</v>
      </c>
      <c r="G698" t="s">
        <v>118</v>
      </c>
      <c r="H698" s="1">
        <v>44685.592361111114</v>
      </c>
      <c r="I698" t="s">
        <v>180</v>
      </c>
      <c r="J698" t="s">
        <v>116</v>
      </c>
      <c r="K698" t="s">
        <v>181</v>
      </c>
      <c r="L698" t="s">
        <v>182</v>
      </c>
      <c r="M698" t="s">
        <v>183</v>
      </c>
      <c r="N698">
        <v>5.4000000000000003E-3</v>
      </c>
      <c r="O698" t="s">
        <v>149</v>
      </c>
      <c r="P698" t="b">
        <v>0</v>
      </c>
      <c r="Q698">
        <v>138261413</v>
      </c>
      <c r="R698" t="s">
        <v>150</v>
      </c>
      <c r="S698">
        <v>1E-3</v>
      </c>
      <c r="T698" t="s">
        <v>184</v>
      </c>
      <c r="U698">
        <v>2022</v>
      </c>
      <c r="V698" t="s">
        <v>151</v>
      </c>
      <c r="W698" t="s">
        <v>185</v>
      </c>
      <c r="X698" t="s">
        <v>186</v>
      </c>
      <c r="Y698" t="s">
        <v>155</v>
      </c>
      <c r="Z698">
        <v>620600</v>
      </c>
      <c r="AA698">
        <v>309500</v>
      </c>
      <c r="AB698">
        <v>1.2588812496391699</v>
      </c>
      <c r="AC698">
        <v>52.638374352215699</v>
      </c>
    </row>
    <row r="699" spans="1:29">
      <c r="A699" t="s">
        <v>190</v>
      </c>
      <c r="B699">
        <v>7299</v>
      </c>
      <c r="C699">
        <v>4637068</v>
      </c>
      <c r="D699" t="s">
        <v>164</v>
      </c>
      <c r="E699" t="s">
        <v>126</v>
      </c>
      <c r="F699" t="s">
        <v>179</v>
      </c>
      <c r="G699" t="s">
        <v>118</v>
      </c>
      <c r="H699" s="1">
        <v>42352.448611111111</v>
      </c>
      <c r="I699" t="s">
        <v>191</v>
      </c>
      <c r="J699" t="s">
        <v>119</v>
      </c>
      <c r="K699" t="s">
        <v>192</v>
      </c>
      <c r="L699" t="s">
        <v>193</v>
      </c>
      <c r="M699" t="s">
        <v>183</v>
      </c>
      <c r="N699">
        <v>1.8E-3</v>
      </c>
      <c r="O699" t="s">
        <v>149</v>
      </c>
      <c r="P699" t="b">
        <v>0</v>
      </c>
      <c r="Q699">
        <v>138261413</v>
      </c>
      <c r="R699" t="s">
        <v>150</v>
      </c>
      <c r="S699">
        <v>1E-3</v>
      </c>
      <c r="T699" t="s">
        <v>184</v>
      </c>
      <c r="U699">
        <v>2015</v>
      </c>
      <c r="V699" t="s">
        <v>151</v>
      </c>
      <c r="W699" t="s">
        <v>194</v>
      </c>
      <c r="X699" t="s">
        <v>195</v>
      </c>
      <c r="Y699" t="s">
        <v>155</v>
      </c>
      <c r="Z699">
        <v>357000</v>
      </c>
      <c r="AA699">
        <v>237460</v>
      </c>
      <c r="AB699">
        <v>-2.62823009845419</v>
      </c>
      <c r="AC699">
        <v>52.033868710239098</v>
      </c>
    </row>
    <row r="700" spans="1:29">
      <c r="A700" t="s">
        <v>187</v>
      </c>
      <c r="B700">
        <v>7299</v>
      </c>
      <c r="C700">
        <v>2032219</v>
      </c>
      <c r="D700" t="s">
        <v>164</v>
      </c>
      <c r="E700" t="s">
        <v>126</v>
      </c>
      <c r="F700" t="s">
        <v>205</v>
      </c>
      <c r="G700" t="s">
        <v>112</v>
      </c>
      <c r="H700" s="1">
        <v>44986.370833333334</v>
      </c>
      <c r="I700" t="s">
        <v>180</v>
      </c>
      <c r="J700" t="s">
        <v>116</v>
      </c>
      <c r="K700" t="s">
        <v>181</v>
      </c>
      <c r="L700" t="s">
        <v>182</v>
      </c>
      <c r="M700" t="s">
        <v>183</v>
      </c>
      <c r="N700">
        <v>1.6E-2</v>
      </c>
      <c r="O700" t="s">
        <v>149</v>
      </c>
      <c r="P700" t="b">
        <v>0</v>
      </c>
      <c r="Q700">
        <v>138261413</v>
      </c>
      <c r="R700" t="s">
        <v>150</v>
      </c>
      <c r="S700">
        <v>1E-3</v>
      </c>
      <c r="T700" t="s">
        <v>184</v>
      </c>
      <c r="U700">
        <v>2023</v>
      </c>
      <c r="V700" t="s">
        <v>151</v>
      </c>
      <c r="W700" t="s">
        <v>188</v>
      </c>
      <c r="X700" t="s">
        <v>189</v>
      </c>
      <c r="Y700" t="s">
        <v>155</v>
      </c>
      <c r="Z700">
        <v>636400</v>
      </c>
      <c r="AA700">
        <v>291600</v>
      </c>
      <c r="AB700">
        <v>1.4791973795069699</v>
      </c>
      <c r="AC700">
        <v>52.471107816141703</v>
      </c>
    </row>
    <row r="701" spans="1:29">
      <c r="A701" t="s">
        <v>187</v>
      </c>
      <c r="B701">
        <v>7299</v>
      </c>
      <c r="C701">
        <v>1775075</v>
      </c>
      <c r="D701" t="s">
        <v>164</v>
      </c>
      <c r="E701" t="s">
        <v>126</v>
      </c>
      <c r="F701" t="s">
        <v>179</v>
      </c>
      <c r="G701" t="s">
        <v>118</v>
      </c>
      <c r="H701" s="1">
        <v>41929.495138888888</v>
      </c>
      <c r="I701" t="s">
        <v>180</v>
      </c>
      <c r="J701" t="s">
        <v>116</v>
      </c>
      <c r="K701" t="s">
        <v>181</v>
      </c>
      <c r="L701" t="s">
        <v>182</v>
      </c>
      <c r="M701" t="s">
        <v>183</v>
      </c>
      <c r="N701">
        <v>1.7999999999999999E-2</v>
      </c>
      <c r="O701" t="s">
        <v>149</v>
      </c>
      <c r="P701" t="b">
        <v>0</v>
      </c>
      <c r="Q701">
        <v>138261413</v>
      </c>
      <c r="R701" t="s">
        <v>150</v>
      </c>
      <c r="S701">
        <v>1E-3</v>
      </c>
      <c r="T701" t="s">
        <v>184</v>
      </c>
      <c r="U701">
        <v>2014</v>
      </c>
      <c r="V701" t="s">
        <v>151</v>
      </c>
      <c r="W701" t="s">
        <v>188</v>
      </c>
      <c r="X701" t="s">
        <v>189</v>
      </c>
      <c r="Y701" t="s">
        <v>155</v>
      </c>
      <c r="Z701">
        <v>636400</v>
      </c>
      <c r="AA701">
        <v>291600</v>
      </c>
      <c r="AB701">
        <v>1.4791973795069699</v>
      </c>
      <c r="AC701">
        <v>52.471107816141703</v>
      </c>
    </row>
    <row r="702" spans="1:29">
      <c r="A702" t="s">
        <v>198</v>
      </c>
      <c r="B702">
        <v>7299</v>
      </c>
      <c r="C702">
        <v>1995954</v>
      </c>
      <c r="D702" t="s">
        <v>164</v>
      </c>
      <c r="E702" t="s">
        <v>126</v>
      </c>
      <c r="F702" t="s">
        <v>179</v>
      </c>
      <c r="G702" t="s">
        <v>118</v>
      </c>
      <c r="H702" s="1">
        <v>44522.484722222223</v>
      </c>
      <c r="I702" t="s">
        <v>180</v>
      </c>
      <c r="J702" t="s">
        <v>116</v>
      </c>
      <c r="K702" t="s">
        <v>199</v>
      </c>
      <c r="L702" t="s">
        <v>200</v>
      </c>
      <c r="M702" t="s">
        <v>148</v>
      </c>
      <c r="N702">
        <v>6.8000000000000005E-2</v>
      </c>
      <c r="O702" t="s">
        <v>149</v>
      </c>
      <c r="P702" t="b">
        <v>0</v>
      </c>
      <c r="Q702">
        <v>138261413</v>
      </c>
      <c r="R702" t="s">
        <v>150</v>
      </c>
      <c r="S702">
        <v>1E-3</v>
      </c>
      <c r="T702" t="s">
        <v>184</v>
      </c>
      <c r="U702">
        <v>2021</v>
      </c>
      <c r="V702" t="s">
        <v>151</v>
      </c>
      <c r="W702" t="s">
        <v>201</v>
      </c>
      <c r="X702" t="s">
        <v>202</v>
      </c>
      <c r="Y702" t="s">
        <v>155</v>
      </c>
      <c r="Z702">
        <v>516100</v>
      </c>
      <c r="AA702">
        <v>253300</v>
      </c>
      <c r="AB702">
        <v>-0.30395486908298303</v>
      </c>
      <c r="AC702">
        <v>52.1657659569386</v>
      </c>
    </row>
    <row r="703" spans="1:29">
      <c r="A703" t="s">
        <v>203</v>
      </c>
      <c r="B703">
        <v>7299</v>
      </c>
      <c r="C703">
        <v>1920677</v>
      </c>
      <c r="D703" t="s">
        <v>164</v>
      </c>
      <c r="E703" t="s">
        <v>126</v>
      </c>
      <c r="F703" t="s">
        <v>179</v>
      </c>
      <c r="G703" t="s">
        <v>118</v>
      </c>
      <c r="H703" s="1">
        <v>43448.47152777778</v>
      </c>
      <c r="I703" t="s">
        <v>180</v>
      </c>
      <c r="J703" t="s">
        <v>116</v>
      </c>
      <c r="K703" t="s">
        <v>146</v>
      </c>
      <c r="L703" t="s">
        <v>147</v>
      </c>
      <c r="M703" t="s">
        <v>183</v>
      </c>
      <c r="N703">
        <v>7.5999999999999998E-2</v>
      </c>
      <c r="O703" t="s">
        <v>149</v>
      </c>
      <c r="P703" t="b">
        <v>0</v>
      </c>
      <c r="Q703">
        <v>138261413</v>
      </c>
      <c r="R703" t="s">
        <v>150</v>
      </c>
      <c r="S703">
        <v>1E-3</v>
      </c>
      <c r="T703" t="s">
        <v>184</v>
      </c>
      <c r="U703">
        <v>2018</v>
      </c>
      <c r="V703" t="s">
        <v>151</v>
      </c>
      <c r="W703" t="s">
        <v>204</v>
      </c>
      <c r="X703" t="s">
        <v>154</v>
      </c>
      <c r="Y703" t="s">
        <v>155</v>
      </c>
      <c r="Z703">
        <v>507500</v>
      </c>
      <c r="AA703">
        <v>299100</v>
      </c>
      <c r="AB703">
        <v>-0.41497245145673001</v>
      </c>
      <c r="AC703">
        <v>52.579097446717</v>
      </c>
    </row>
    <row r="704" spans="1:29">
      <c r="A704" t="s">
        <v>190</v>
      </c>
      <c r="B704">
        <v>7299</v>
      </c>
      <c r="C704">
        <v>4622420</v>
      </c>
      <c r="D704" t="s">
        <v>164</v>
      </c>
      <c r="E704" t="s">
        <v>126</v>
      </c>
      <c r="F704" t="s">
        <v>179</v>
      </c>
      <c r="G704" t="s">
        <v>118</v>
      </c>
      <c r="H704" s="1">
        <v>42177.494444444441</v>
      </c>
      <c r="I704" t="s">
        <v>191</v>
      </c>
      <c r="J704" t="s">
        <v>119</v>
      </c>
      <c r="K704" t="s">
        <v>192</v>
      </c>
      <c r="L704" t="s">
        <v>193</v>
      </c>
      <c r="M704" t="s">
        <v>183</v>
      </c>
      <c r="N704">
        <v>2.7000000000000001E-3</v>
      </c>
      <c r="O704" t="s">
        <v>149</v>
      </c>
      <c r="P704" t="b">
        <v>0</v>
      </c>
      <c r="Q704">
        <v>138261413</v>
      </c>
      <c r="R704" t="s">
        <v>150</v>
      </c>
      <c r="S704">
        <v>1E-3</v>
      </c>
      <c r="T704" t="s">
        <v>184</v>
      </c>
      <c r="U704">
        <v>2015</v>
      </c>
      <c r="V704" t="s">
        <v>151</v>
      </c>
      <c r="W704" t="s">
        <v>194</v>
      </c>
      <c r="X704" t="s">
        <v>195</v>
      </c>
      <c r="Y704" t="s">
        <v>155</v>
      </c>
      <c r="Z704">
        <v>357000</v>
      </c>
      <c r="AA704">
        <v>237460</v>
      </c>
      <c r="AB704">
        <v>-2.62823009845419</v>
      </c>
      <c r="AC704">
        <v>52.033868710239098</v>
      </c>
    </row>
    <row r="705" spans="1:29">
      <c r="A705" t="s">
        <v>178</v>
      </c>
      <c r="B705">
        <v>7299</v>
      </c>
      <c r="C705">
        <v>2011279</v>
      </c>
      <c r="D705" t="s">
        <v>164</v>
      </c>
      <c r="E705" t="s">
        <v>126</v>
      </c>
      <c r="F705" t="s">
        <v>179</v>
      </c>
      <c r="G705" t="s">
        <v>118</v>
      </c>
      <c r="H705" s="1">
        <v>44720.59375</v>
      </c>
      <c r="I705" t="s">
        <v>180</v>
      </c>
      <c r="J705" t="s">
        <v>116</v>
      </c>
      <c r="K705" t="s">
        <v>181</v>
      </c>
      <c r="L705" t="s">
        <v>182</v>
      </c>
      <c r="M705" t="s">
        <v>183</v>
      </c>
      <c r="N705">
        <v>6.4000000000000003E-3</v>
      </c>
      <c r="O705" t="s">
        <v>149</v>
      </c>
      <c r="P705" t="b">
        <v>0</v>
      </c>
      <c r="Q705">
        <v>138261413</v>
      </c>
      <c r="R705" t="s">
        <v>150</v>
      </c>
      <c r="S705">
        <v>1E-3</v>
      </c>
      <c r="T705" t="s">
        <v>184</v>
      </c>
      <c r="U705">
        <v>2022</v>
      </c>
      <c r="V705" t="s">
        <v>151</v>
      </c>
      <c r="W705" t="s">
        <v>185</v>
      </c>
      <c r="X705" t="s">
        <v>186</v>
      </c>
      <c r="Y705" t="s">
        <v>155</v>
      </c>
      <c r="Z705">
        <v>620600</v>
      </c>
      <c r="AA705">
        <v>309500</v>
      </c>
      <c r="AB705">
        <v>1.2588812496391699</v>
      </c>
      <c r="AC705">
        <v>52.638374352215699</v>
      </c>
    </row>
    <row r="706" spans="1:29">
      <c r="A706" t="s">
        <v>187</v>
      </c>
      <c r="B706">
        <v>7299</v>
      </c>
      <c r="C706">
        <v>2024392</v>
      </c>
      <c r="D706" t="s">
        <v>164</v>
      </c>
      <c r="E706" t="s">
        <v>126</v>
      </c>
      <c r="F706" t="s">
        <v>179</v>
      </c>
      <c r="G706" t="s">
        <v>118</v>
      </c>
      <c r="H706" s="1">
        <v>44881.372916666667</v>
      </c>
      <c r="I706" t="s">
        <v>180</v>
      </c>
      <c r="J706" t="s">
        <v>116</v>
      </c>
      <c r="K706" t="s">
        <v>181</v>
      </c>
      <c r="L706" t="s">
        <v>182</v>
      </c>
      <c r="M706" t="s">
        <v>183</v>
      </c>
      <c r="N706">
        <v>1.2999999999999999E-2</v>
      </c>
      <c r="O706" t="s">
        <v>149</v>
      </c>
      <c r="P706" t="b">
        <v>0</v>
      </c>
      <c r="Q706">
        <v>138261413</v>
      </c>
      <c r="R706" t="s">
        <v>150</v>
      </c>
      <c r="S706">
        <v>1E-3</v>
      </c>
      <c r="T706" t="s">
        <v>184</v>
      </c>
      <c r="U706">
        <v>2022</v>
      </c>
      <c r="V706" t="s">
        <v>151</v>
      </c>
      <c r="W706" t="s">
        <v>188</v>
      </c>
      <c r="X706" t="s">
        <v>189</v>
      </c>
      <c r="Y706" t="s">
        <v>155</v>
      </c>
      <c r="Z706">
        <v>636400</v>
      </c>
      <c r="AA706">
        <v>291600</v>
      </c>
      <c r="AB706">
        <v>1.4791973795069699</v>
      </c>
      <c r="AC706">
        <v>52.471107816141703</v>
      </c>
    </row>
    <row r="707" spans="1:29">
      <c r="A707" t="s">
        <v>178</v>
      </c>
      <c r="B707">
        <v>7299</v>
      </c>
      <c r="C707">
        <v>1870750</v>
      </c>
      <c r="D707" t="s">
        <v>164</v>
      </c>
      <c r="E707" t="s">
        <v>126</v>
      </c>
      <c r="F707" t="s">
        <v>179</v>
      </c>
      <c r="G707" t="s">
        <v>118</v>
      </c>
      <c r="H707" s="1">
        <v>42858.593055555553</v>
      </c>
      <c r="I707" t="s">
        <v>180</v>
      </c>
      <c r="J707" t="s">
        <v>116</v>
      </c>
      <c r="K707" t="s">
        <v>181</v>
      </c>
      <c r="L707" t="s">
        <v>182</v>
      </c>
      <c r="M707" t="s">
        <v>183</v>
      </c>
      <c r="N707">
        <v>1.0999999999999999E-2</v>
      </c>
      <c r="O707" t="s">
        <v>149</v>
      </c>
      <c r="P707" t="b">
        <v>0</v>
      </c>
      <c r="Q707">
        <v>138261413</v>
      </c>
      <c r="R707" t="s">
        <v>150</v>
      </c>
      <c r="S707">
        <v>1E-3</v>
      </c>
      <c r="T707" t="s">
        <v>184</v>
      </c>
      <c r="U707">
        <v>2017</v>
      </c>
      <c r="V707" t="s">
        <v>151</v>
      </c>
      <c r="W707" t="s">
        <v>185</v>
      </c>
      <c r="X707" t="s">
        <v>186</v>
      </c>
      <c r="Y707" t="s">
        <v>155</v>
      </c>
      <c r="Z707">
        <v>620600</v>
      </c>
      <c r="AA707">
        <v>309500</v>
      </c>
      <c r="AB707">
        <v>1.2588812496391699</v>
      </c>
      <c r="AC707">
        <v>52.638374352215699</v>
      </c>
    </row>
    <row r="708" spans="1:29">
      <c r="A708" t="s">
        <v>187</v>
      </c>
      <c r="B708">
        <v>7299</v>
      </c>
      <c r="C708">
        <v>2039723</v>
      </c>
      <c r="D708" t="s">
        <v>164</v>
      </c>
      <c r="E708" t="s">
        <v>126</v>
      </c>
      <c r="F708" t="s">
        <v>179</v>
      </c>
      <c r="G708" t="s">
        <v>118</v>
      </c>
      <c r="H708" s="1">
        <v>45092.535416666666</v>
      </c>
      <c r="I708" t="s">
        <v>180</v>
      </c>
      <c r="J708" t="s">
        <v>116</v>
      </c>
      <c r="K708" t="s">
        <v>181</v>
      </c>
      <c r="L708" t="s">
        <v>182</v>
      </c>
      <c r="M708" t="s">
        <v>183</v>
      </c>
      <c r="N708">
        <v>0.01</v>
      </c>
      <c r="O708" t="s">
        <v>149</v>
      </c>
      <c r="P708" t="b">
        <v>0</v>
      </c>
      <c r="Q708">
        <v>138261413</v>
      </c>
      <c r="R708" t="s">
        <v>150</v>
      </c>
      <c r="S708">
        <v>1E-3</v>
      </c>
      <c r="T708" t="s">
        <v>184</v>
      </c>
      <c r="U708">
        <v>2023</v>
      </c>
      <c r="V708" t="s">
        <v>151</v>
      </c>
      <c r="W708" t="s">
        <v>188</v>
      </c>
      <c r="X708" t="s">
        <v>189</v>
      </c>
      <c r="Y708" t="s">
        <v>155</v>
      </c>
      <c r="Z708">
        <v>636400</v>
      </c>
      <c r="AA708">
        <v>291600</v>
      </c>
      <c r="AB708">
        <v>1.4791973795069699</v>
      </c>
      <c r="AC708">
        <v>52.471107816141703</v>
      </c>
    </row>
    <row r="709" spans="1:29">
      <c r="A709" t="s">
        <v>198</v>
      </c>
      <c r="B709">
        <v>7299</v>
      </c>
      <c r="C709">
        <v>1918223</v>
      </c>
      <c r="D709" t="s">
        <v>164</v>
      </c>
      <c r="E709" t="s">
        <v>126</v>
      </c>
      <c r="F709" t="s">
        <v>179</v>
      </c>
      <c r="G709" t="s">
        <v>118</v>
      </c>
      <c r="H709" s="1">
        <v>43420.369444444441</v>
      </c>
      <c r="I709" t="s">
        <v>180</v>
      </c>
      <c r="J709" t="s">
        <v>116</v>
      </c>
      <c r="K709" t="s">
        <v>199</v>
      </c>
      <c r="L709" t="s">
        <v>200</v>
      </c>
      <c r="M709" t="s">
        <v>183</v>
      </c>
      <c r="N709">
        <v>7.0000000000000007E-2</v>
      </c>
      <c r="O709" t="s">
        <v>149</v>
      </c>
      <c r="P709" t="b">
        <v>0</v>
      </c>
      <c r="Q709">
        <v>138261413</v>
      </c>
      <c r="R709" t="s">
        <v>150</v>
      </c>
      <c r="S709">
        <v>1E-3</v>
      </c>
      <c r="T709" t="s">
        <v>184</v>
      </c>
      <c r="U709">
        <v>2018</v>
      </c>
      <c r="V709" t="s">
        <v>151</v>
      </c>
      <c r="W709" t="s">
        <v>201</v>
      </c>
      <c r="X709" t="s">
        <v>202</v>
      </c>
      <c r="Y709" t="s">
        <v>155</v>
      </c>
      <c r="Z709">
        <v>516100</v>
      </c>
      <c r="AA709">
        <v>253300</v>
      </c>
      <c r="AB709">
        <v>-0.30395486908298303</v>
      </c>
      <c r="AC709">
        <v>52.1657659569386</v>
      </c>
    </row>
    <row r="710" spans="1:29">
      <c r="A710" t="s">
        <v>198</v>
      </c>
      <c r="B710">
        <v>7299</v>
      </c>
      <c r="C710">
        <v>1905107</v>
      </c>
      <c r="D710" t="s">
        <v>164</v>
      </c>
      <c r="E710" t="s">
        <v>126</v>
      </c>
      <c r="F710" t="s">
        <v>179</v>
      </c>
      <c r="G710" t="s">
        <v>118</v>
      </c>
      <c r="H710" s="1">
        <v>43272.607638888891</v>
      </c>
      <c r="I710" t="s">
        <v>180</v>
      </c>
      <c r="J710" t="s">
        <v>116</v>
      </c>
      <c r="K710" t="s">
        <v>199</v>
      </c>
      <c r="L710" t="s">
        <v>200</v>
      </c>
      <c r="M710" t="s">
        <v>183</v>
      </c>
      <c r="N710">
        <v>5.2999999999999999E-2</v>
      </c>
      <c r="O710" t="s">
        <v>149</v>
      </c>
      <c r="P710" t="b">
        <v>0</v>
      </c>
      <c r="Q710">
        <v>138261413</v>
      </c>
      <c r="R710" t="s">
        <v>150</v>
      </c>
      <c r="S710">
        <v>1E-3</v>
      </c>
      <c r="T710" t="s">
        <v>184</v>
      </c>
      <c r="U710">
        <v>2018</v>
      </c>
      <c r="V710" t="s">
        <v>151</v>
      </c>
      <c r="W710" t="s">
        <v>201</v>
      </c>
      <c r="X710" t="s">
        <v>202</v>
      </c>
      <c r="Y710" t="s">
        <v>155</v>
      </c>
      <c r="Z710">
        <v>516100</v>
      </c>
      <c r="AA710">
        <v>253300</v>
      </c>
      <c r="AB710">
        <v>-0.30395486908298303</v>
      </c>
      <c r="AC710">
        <v>52.1657659569386</v>
      </c>
    </row>
    <row r="711" spans="1:29">
      <c r="A711" t="s">
        <v>206</v>
      </c>
      <c r="B711">
        <v>7299</v>
      </c>
      <c r="C711">
        <v>1982189</v>
      </c>
      <c r="D711" t="s">
        <v>164</v>
      </c>
      <c r="E711" t="s">
        <v>126</v>
      </c>
      <c r="F711" t="s">
        <v>179</v>
      </c>
      <c r="G711" t="s">
        <v>118</v>
      </c>
      <c r="H711" s="1">
        <v>44333.551388888889</v>
      </c>
      <c r="I711" t="s">
        <v>180</v>
      </c>
      <c r="J711" t="s">
        <v>116</v>
      </c>
      <c r="K711" t="s">
        <v>199</v>
      </c>
      <c r="L711" t="s">
        <v>200</v>
      </c>
      <c r="M711" t="s">
        <v>183</v>
      </c>
      <c r="N711">
        <v>2.1999999999999999E-2</v>
      </c>
      <c r="O711" t="s">
        <v>149</v>
      </c>
      <c r="P711" t="b">
        <v>0</v>
      </c>
      <c r="Q711">
        <v>138261413</v>
      </c>
      <c r="R711" t="s">
        <v>150</v>
      </c>
      <c r="S711">
        <v>1E-3</v>
      </c>
      <c r="T711" t="s">
        <v>184</v>
      </c>
      <c r="U711">
        <v>2021</v>
      </c>
      <c r="V711" t="s">
        <v>151</v>
      </c>
      <c r="W711" t="s">
        <v>207</v>
      </c>
      <c r="X711" t="s">
        <v>208</v>
      </c>
      <c r="Y711" t="s">
        <v>155</v>
      </c>
      <c r="Z711">
        <v>515935</v>
      </c>
      <c r="AA711">
        <v>253417</v>
      </c>
      <c r="AB711">
        <v>-0.30632621725807402</v>
      </c>
      <c r="AC711">
        <v>52.1668520239771</v>
      </c>
    </row>
    <row r="712" spans="1:29">
      <c r="A712" t="s">
        <v>178</v>
      </c>
      <c r="B712">
        <v>7299</v>
      </c>
      <c r="C712">
        <v>1838340</v>
      </c>
      <c r="D712" t="s">
        <v>164</v>
      </c>
      <c r="E712" t="s">
        <v>126</v>
      </c>
      <c r="F712" t="s">
        <v>179</v>
      </c>
      <c r="G712" t="s">
        <v>118</v>
      </c>
      <c r="H712" s="1">
        <v>42565.461111111108</v>
      </c>
      <c r="I712" t="s">
        <v>180</v>
      </c>
      <c r="J712" t="s">
        <v>116</v>
      </c>
      <c r="K712" t="s">
        <v>181</v>
      </c>
      <c r="L712" t="s">
        <v>182</v>
      </c>
      <c r="M712" t="s">
        <v>183</v>
      </c>
      <c r="N712">
        <v>1.4E-2</v>
      </c>
      <c r="O712" t="s">
        <v>149</v>
      </c>
      <c r="P712" t="b">
        <v>0</v>
      </c>
      <c r="Q712">
        <v>138261413</v>
      </c>
      <c r="R712" t="s">
        <v>150</v>
      </c>
      <c r="S712">
        <v>1E-3</v>
      </c>
      <c r="T712" t="s">
        <v>184</v>
      </c>
      <c r="U712">
        <v>2016</v>
      </c>
      <c r="V712" t="s">
        <v>151</v>
      </c>
      <c r="W712" t="s">
        <v>185</v>
      </c>
      <c r="X712" t="s">
        <v>186</v>
      </c>
      <c r="Y712" t="s">
        <v>155</v>
      </c>
      <c r="Z712">
        <v>620600</v>
      </c>
      <c r="AA712">
        <v>309500</v>
      </c>
      <c r="AB712">
        <v>1.2588812496391699</v>
      </c>
      <c r="AC712">
        <v>52.638374352215699</v>
      </c>
    </row>
    <row r="713" spans="1:29">
      <c r="A713" t="s">
        <v>224</v>
      </c>
      <c r="B713">
        <v>7299</v>
      </c>
      <c r="C713">
        <v>1847087</v>
      </c>
      <c r="D713" t="s">
        <v>164</v>
      </c>
      <c r="E713" t="s">
        <v>126</v>
      </c>
      <c r="F713" t="s">
        <v>179</v>
      </c>
      <c r="G713" t="s">
        <v>118</v>
      </c>
      <c r="H713" s="1">
        <v>42643.46875</v>
      </c>
      <c r="I713" t="s">
        <v>180</v>
      </c>
      <c r="J713" t="s">
        <v>116</v>
      </c>
      <c r="K713" t="s">
        <v>146</v>
      </c>
      <c r="L713" t="s">
        <v>147</v>
      </c>
      <c r="M713" t="s">
        <v>183</v>
      </c>
      <c r="N713">
        <v>1.2999999999999999E-2</v>
      </c>
      <c r="O713" t="s">
        <v>149</v>
      </c>
      <c r="P713" t="b">
        <v>0</v>
      </c>
      <c r="Q713">
        <v>138261413</v>
      </c>
      <c r="R713" t="s">
        <v>150</v>
      </c>
      <c r="S713">
        <v>1E-3</v>
      </c>
      <c r="T713" t="s">
        <v>184</v>
      </c>
      <c r="U713">
        <v>2016</v>
      </c>
      <c r="V713" t="s">
        <v>151</v>
      </c>
      <c r="W713" t="s">
        <v>225</v>
      </c>
      <c r="X713" t="s">
        <v>226</v>
      </c>
      <c r="Y713" t="s">
        <v>155</v>
      </c>
      <c r="Z713">
        <v>500098</v>
      </c>
      <c r="AA713">
        <v>402866</v>
      </c>
      <c r="AB713">
        <v>-0.49196935841400102</v>
      </c>
      <c r="AC713">
        <v>53.512954618294103</v>
      </c>
    </row>
    <row r="714" spans="1:29">
      <c r="A714" t="s">
        <v>187</v>
      </c>
      <c r="B714">
        <v>7299</v>
      </c>
      <c r="C714">
        <v>1978307</v>
      </c>
      <c r="D714" t="s">
        <v>164</v>
      </c>
      <c r="E714" t="s">
        <v>126</v>
      </c>
      <c r="F714" t="s">
        <v>179</v>
      </c>
      <c r="G714" t="s">
        <v>118</v>
      </c>
      <c r="H714" s="1">
        <v>44265.415972222225</v>
      </c>
      <c r="I714" t="s">
        <v>180</v>
      </c>
      <c r="J714" t="s">
        <v>116</v>
      </c>
      <c r="K714" t="s">
        <v>181</v>
      </c>
      <c r="L714" t="s">
        <v>182</v>
      </c>
      <c r="M714" t="s">
        <v>148</v>
      </c>
      <c r="N714">
        <v>9.4999999999999998E-3</v>
      </c>
      <c r="O714" t="s">
        <v>149</v>
      </c>
      <c r="P714" t="b">
        <v>0</v>
      </c>
      <c r="Q714">
        <v>138261413</v>
      </c>
      <c r="R714" t="s">
        <v>150</v>
      </c>
      <c r="S714">
        <v>1E-3</v>
      </c>
      <c r="T714" t="s">
        <v>184</v>
      </c>
      <c r="U714">
        <v>2021</v>
      </c>
      <c r="V714" t="s">
        <v>151</v>
      </c>
      <c r="W714" t="s">
        <v>188</v>
      </c>
      <c r="X714" t="s">
        <v>189</v>
      </c>
      <c r="Y714" t="s">
        <v>155</v>
      </c>
      <c r="Z714">
        <v>636400</v>
      </c>
      <c r="AA714">
        <v>291600</v>
      </c>
      <c r="AB714">
        <v>1.4791973795069699</v>
      </c>
      <c r="AC714">
        <v>52.471107816141703</v>
      </c>
    </row>
    <row r="715" spans="1:29">
      <c r="A715" t="s">
        <v>206</v>
      </c>
      <c r="B715">
        <v>7299</v>
      </c>
      <c r="C715">
        <v>1831366</v>
      </c>
      <c r="D715" t="s">
        <v>164</v>
      </c>
      <c r="E715" t="s">
        <v>126</v>
      </c>
      <c r="F715" t="s">
        <v>179</v>
      </c>
      <c r="G715" t="s">
        <v>118</v>
      </c>
      <c r="H715" s="1">
        <v>42488.418055555558</v>
      </c>
      <c r="I715" t="s">
        <v>180</v>
      </c>
      <c r="J715" t="s">
        <v>116</v>
      </c>
      <c r="K715" t="s">
        <v>199</v>
      </c>
      <c r="L715" t="s">
        <v>200</v>
      </c>
      <c r="M715" t="s">
        <v>183</v>
      </c>
      <c r="N715">
        <v>3.4000000000000002E-2</v>
      </c>
      <c r="O715" t="s">
        <v>149</v>
      </c>
      <c r="P715" t="b">
        <v>0</v>
      </c>
      <c r="Q715">
        <v>138261413</v>
      </c>
      <c r="R715" t="s">
        <v>150</v>
      </c>
      <c r="S715">
        <v>1E-3</v>
      </c>
      <c r="T715" t="s">
        <v>184</v>
      </c>
      <c r="U715">
        <v>2016</v>
      </c>
      <c r="V715" t="s">
        <v>151</v>
      </c>
      <c r="W715" t="s">
        <v>207</v>
      </c>
      <c r="X715" t="s">
        <v>208</v>
      </c>
      <c r="Y715" t="s">
        <v>155</v>
      </c>
      <c r="Z715">
        <v>515935</v>
      </c>
      <c r="AA715">
        <v>253417</v>
      </c>
      <c r="AB715">
        <v>-0.30632621725807402</v>
      </c>
      <c r="AC715">
        <v>52.1668520239771</v>
      </c>
    </row>
    <row r="716" spans="1:29">
      <c r="A716" t="s">
        <v>196</v>
      </c>
      <c r="B716">
        <v>7299</v>
      </c>
      <c r="C716">
        <v>1799813</v>
      </c>
      <c r="D716" t="s">
        <v>164</v>
      </c>
      <c r="E716" t="s">
        <v>126</v>
      </c>
      <c r="F716" t="s">
        <v>179</v>
      </c>
      <c r="G716" t="s">
        <v>118</v>
      </c>
      <c r="H716" s="1">
        <v>42164.361805555556</v>
      </c>
      <c r="I716" t="s">
        <v>180</v>
      </c>
      <c r="J716" t="s">
        <v>116</v>
      </c>
      <c r="K716" t="s">
        <v>181</v>
      </c>
      <c r="L716" t="s">
        <v>182</v>
      </c>
      <c r="M716" t="s">
        <v>183</v>
      </c>
      <c r="N716">
        <v>2.3E-2</v>
      </c>
      <c r="O716" t="s">
        <v>149</v>
      </c>
      <c r="P716" t="b">
        <v>0</v>
      </c>
      <c r="Q716">
        <v>138261413</v>
      </c>
      <c r="R716" t="s">
        <v>150</v>
      </c>
      <c r="S716">
        <v>1E-3</v>
      </c>
      <c r="T716" t="s">
        <v>184</v>
      </c>
      <c r="U716">
        <v>2015</v>
      </c>
      <c r="V716" t="s">
        <v>151</v>
      </c>
      <c r="W716" t="s">
        <v>197</v>
      </c>
      <c r="X716" t="s">
        <v>186</v>
      </c>
      <c r="Y716" t="s">
        <v>155</v>
      </c>
      <c r="Z716">
        <v>624300</v>
      </c>
      <c r="AA716">
        <v>306800</v>
      </c>
      <c r="AB716">
        <v>1.3116346710660201</v>
      </c>
      <c r="AC716">
        <v>52.6126273253455</v>
      </c>
    </row>
    <row r="717" spans="1:29">
      <c r="A717" t="s">
        <v>296</v>
      </c>
      <c r="B717">
        <v>7299</v>
      </c>
      <c r="C717">
        <v>4640823</v>
      </c>
      <c r="D717" t="s">
        <v>164</v>
      </c>
      <c r="E717" t="s">
        <v>126</v>
      </c>
      <c r="F717" t="s">
        <v>205</v>
      </c>
      <c r="G717" t="s">
        <v>112</v>
      </c>
      <c r="H717" s="1">
        <v>42403.533333333333</v>
      </c>
      <c r="I717" t="s">
        <v>180</v>
      </c>
      <c r="J717" t="s">
        <v>116</v>
      </c>
      <c r="K717" t="s">
        <v>192</v>
      </c>
      <c r="L717" t="s">
        <v>193</v>
      </c>
      <c r="M717" t="s">
        <v>183</v>
      </c>
      <c r="N717">
        <v>1E-3</v>
      </c>
      <c r="O717" t="s">
        <v>149</v>
      </c>
      <c r="P717" t="b">
        <v>0</v>
      </c>
      <c r="Q717">
        <v>138261413</v>
      </c>
      <c r="R717" t="s">
        <v>150</v>
      </c>
      <c r="S717">
        <v>1E-3</v>
      </c>
      <c r="T717" t="s">
        <v>184</v>
      </c>
      <c r="U717">
        <v>2016</v>
      </c>
      <c r="V717" t="s">
        <v>151</v>
      </c>
      <c r="W717" t="s">
        <v>297</v>
      </c>
      <c r="X717" t="s">
        <v>298</v>
      </c>
      <c r="Y717" t="s">
        <v>155</v>
      </c>
      <c r="Z717">
        <v>393220</v>
      </c>
      <c r="AA717">
        <v>223820</v>
      </c>
      <c r="AB717">
        <v>-2.0999740777278899</v>
      </c>
      <c r="AC717">
        <v>51.912868546681302</v>
      </c>
    </row>
    <row r="718" spans="1:29">
      <c r="A718" t="s">
        <v>241</v>
      </c>
      <c r="B718">
        <v>7299</v>
      </c>
      <c r="C718">
        <v>1675721</v>
      </c>
      <c r="D718" t="s">
        <v>164</v>
      </c>
      <c r="E718" t="s">
        <v>126</v>
      </c>
      <c r="F718" t="s">
        <v>179</v>
      </c>
      <c r="G718" t="s">
        <v>118</v>
      </c>
      <c r="H718" s="1">
        <v>44321.500694444447</v>
      </c>
      <c r="I718" t="s">
        <v>180</v>
      </c>
      <c r="J718" t="s">
        <v>116</v>
      </c>
      <c r="K718" t="s">
        <v>165</v>
      </c>
      <c r="L718" t="s">
        <v>166</v>
      </c>
      <c r="M718" t="s">
        <v>183</v>
      </c>
      <c r="N718">
        <v>3.3E-3</v>
      </c>
      <c r="O718" t="s">
        <v>149</v>
      </c>
      <c r="P718" t="b">
        <v>0</v>
      </c>
      <c r="Q718">
        <v>138261413</v>
      </c>
      <c r="R718" t="s">
        <v>150</v>
      </c>
      <c r="S718">
        <v>1E-3</v>
      </c>
      <c r="T718" t="s">
        <v>184</v>
      </c>
      <c r="U718">
        <v>2021</v>
      </c>
      <c r="V718" t="s">
        <v>151</v>
      </c>
      <c r="W718" t="s">
        <v>242</v>
      </c>
      <c r="X718" t="s">
        <v>243</v>
      </c>
      <c r="Y718" t="s">
        <v>155</v>
      </c>
      <c r="Z718">
        <v>456840</v>
      </c>
      <c r="AA718">
        <v>455364</v>
      </c>
      <c r="AB718">
        <v>-1.13455725358881</v>
      </c>
      <c r="AC718">
        <v>53.991201424557502</v>
      </c>
    </row>
    <row r="719" spans="1:29">
      <c r="A719" t="s">
        <v>203</v>
      </c>
      <c r="B719">
        <v>7299</v>
      </c>
      <c r="C719">
        <v>1901404</v>
      </c>
      <c r="D719" t="s">
        <v>164</v>
      </c>
      <c r="E719" t="s">
        <v>126</v>
      </c>
      <c r="F719" t="s">
        <v>179</v>
      </c>
      <c r="G719" t="s">
        <v>118</v>
      </c>
      <c r="H719" s="1">
        <v>43224.525694444441</v>
      </c>
      <c r="I719" t="s">
        <v>180</v>
      </c>
      <c r="J719" t="s">
        <v>116</v>
      </c>
      <c r="K719" t="s">
        <v>146</v>
      </c>
      <c r="L719" t="s">
        <v>147</v>
      </c>
      <c r="M719" t="s">
        <v>183</v>
      </c>
      <c r="N719">
        <v>2.1999999999999999E-2</v>
      </c>
      <c r="O719" t="s">
        <v>149</v>
      </c>
      <c r="P719" t="b">
        <v>0</v>
      </c>
      <c r="Q719">
        <v>138261413</v>
      </c>
      <c r="R719" t="s">
        <v>150</v>
      </c>
      <c r="S719">
        <v>1E-3</v>
      </c>
      <c r="T719" t="s">
        <v>184</v>
      </c>
      <c r="U719">
        <v>2018</v>
      </c>
      <c r="V719" t="s">
        <v>151</v>
      </c>
      <c r="W719" t="s">
        <v>204</v>
      </c>
      <c r="X719" t="s">
        <v>154</v>
      </c>
      <c r="Y719" t="s">
        <v>155</v>
      </c>
      <c r="Z719">
        <v>507500</v>
      </c>
      <c r="AA719">
        <v>299100</v>
      </c>
      <c r="AB719">
        <v>-0.41497245145673001</v>
      </c>
      <c r="AC719">
        <v>52.579097446717</v>
      </c>
    </row>
    <row r="720" spans="1:29">
      <c r="A720" t="s">
        <v>214</v>
      </c>
      <c r="B720">
        <v>7299</v>
      </c>
      <c r="C720">
        <v>5179489</v>
      </c>
      <c r="D720" t="s">
        <v>164</v>
      </c>
      <c r="E720" t="s">
        <v>126</v>
      </c>
      <c r="F720" t="s">
        <v>205</v>
      </c>
      <c r="G720" t="s">
        <v>112</v>
      </c>
      <c r="H720" s="1">
        <v>42415.490277777775</v>
      </c>
      <c r="I720" t="s">
        <v>180</v>
      </c>
      <c r="J720" t="s">
        <v>116</v>
      </c>
      <c r="K720" t="s">
        <v>215</v>
      </c>
      <c r="L720" t="s">
        <v>216</v>
      </c>
      <c r="M720" t="s">
        <v>183</v>
      </c>
      <c r="N720">
        <v>1.2E-2</v>
      </c>
      <c r="O720" t="s">
        <v>149</v>
      </c>
      <c r="P720" t="b">
        <v>0</v>
      </c>
      <c r="Q720">
        <v>138261413</v>
      </c>
      <c r="R720" t="s">
        <v>150</v>
      </c>
      <c r="S720">
        <v>1E-3</v>
      </c>
      <c r="T720" t="s">
        <v>184</v>
      </c>
      <c r="U720">
        <v>2016</v>
      </c>
      <c r="V720" t="s">
        <v>151</v>
      </c>
      <c r="W720" t="s">
        <v>217</v>
      </c>
      <c r="X720" t="s">
        <v>218</v>
      </c>
      <c r="Y720" t="s">
        <v>155</v>
      </c>
      <c r="Z720">
        <v>376325</v>
      </c>
      <c r="AA720">
        <v>405313</v>
      </c>
      <c r="AB720">
        <v>-2.35874412504654</v>
      </c>
      <c r="AC720">
        <v>53.543918148915097</v>
      </c>
    </row>
    <row r="721" spans="1:29">
      <c r="A721" t="s">
        <v>224</v>
      </c>
      <c r="B721">
        <v>7299</v>
      </c>
      <c r="C721">
        <v>1846501</v>
      </c>
      <c r="D721" t="s">
        <v>164</v>
      </c>
      <c r="E721" t="s">
        <v>126</v>
      </c>
      <c r="F721" t="s">
        <v>179</v>
      </c>
      <c r="G721" t="s">
        <v>118</v>
      </c>
      <c r="H721" s="1">
        <v>42633.466666666667</v>
      </c>
      <c r="I721" t="s">
        <v>180</v>
      </c>
      <c r="J721" t="s">
        <v>116</v>
      </c>
      <c r="K721" t="s">
        <v>146</v>
      </c>
      <c r="L721" t="s">
        <v>147</v>
      </c>
      <c r="M721" t="s">
        <v>183</v>
      </c>
      <c r="N721">
        <v>1.2E-2</v>
      </c>
      <c r="O721" t="s">
        <v>149</v>
      </c>
      <c r="P721" t="b">
        <v>0</v>
      </c>
      <c r="Q721">
        <v>138261413</v>
      </c>
      <c r="R721" t="s">
        <v>150</v>
      </c>
      <c r="S721">
        <v>1E-3</v>
      </c>
      <c r="T721" t="s">
        <v>184</v>
      </c>
      <c r="U721">
        <v>2016</v>
      </c>
      <c r="V721" t="s">
        <v>151</v>
      </c>
      <c r="W721" t="s">
        <v>225</v>
      </c>
      <c r="X721" t="s">
        <v>226</v>
      </c>
      <c r="Y721" t="s">
        <v>155</v>
      </c>
      <c r="Z721">
        <v>500098</v>
      </c>
      <c r="AA721">
        <v>402866</v>
      </c>
      <c r="AB721">
        <v>-0.49196935841400102</v>
      </c>
      <c r="AC721">
        <v>53.512954618294103</v>
      </c>
    </row>
    <row r="722" spans="1:29">
      <c r="A722" t="s">
        <v>178</v>
      </c>
      <c r="B722">
        <v>7299</v>
      </c>
      <c r="C722">
        <v>2059554</v>
      </c>
      <c r="D722" t="s">
        <v>164</v>
      </c>
      <c r="E722" t="s">
        <v>126</v>
      </c>
      <c r="F722" t="s">
        <v>179</v>
      </c>
      <c r="G722" t="s">
        <v>118</v>
      </c>
      <c r="H722" s="1">
        <v>45315.529861111114</v>
      </c>
      <c r="I722" t="s">
        <v>180</v>
      </c>
      <c r="J722" t="s">
        <v>116</v>
      </c>
      <c r="K722" t="s">
        <v>181</v>
      </c>
      <c r="L722" t="s">
        <v>182</v>
      </c>
      <c r="M722" t="s">
        <v>183</v>
      </c>
      <c r="N722">
        <v>5.7999999999999996E-3</v>
      </c>
      <c r="O722" t="s">
        <v>149</v>
      </c>
      <c r="P722" t="b">
        <v>0</v>
      </c>
      <c r="Q722">
        <v>138261413</v>
      </c>
      <c r="R722" t="s">
        <v>150</v>
      </c>
      <c r="S722">
        <v>1E-3</v>
      </c>
      <c r="T722" t="s">
        <v>184</v>
      </c>
      <c r="U722">
        <v>2024</v>
      </c>
      <c r="V722" t="s">
        <v>151</v>
      </c>
      <c r="W722" t="s">
        <v>185</v>
      </c>
      <c r="X722" t="s">
        <v>186</v>
      </c>
      <c r="Y722" t="s">
        <v>155</v>
      </c>
      <c r="Z722">
        <v>620600</v>
      </c>
      <c r="AA722">
        <v>309500</v>
      </c>
      <c r="AB722">
        <v>1.2588812496391699</v>
      </c>
      <c r="AC722">
        <v>52.638374352215699</v>
      </c>
    </row>
    <row r="723" spans="1:29">
      <c r="A723" t="s">
        <v>178</v>
      </c>
      <c r="B723">
        <v>7299</v>
      </c>
      <c r="C723">
        <v>2024060</v>
      </c>
      <c r="D723" t="s">
        <v>164</v>
      </c>
      <c r="E723" t="s">
        <v>126</v>
      </c>
      <c r="F723" t="s">
        <v>179</v>
      </c>
      <c r="G723" t="s">
        <v>118</v>
      </c>
      <c r="H723" s="1">
        <v>44874.573611111111</v>
      </c>
      <c r="I723" t="s">
        <v>180</v>
      </c>
      <c r="J723" t="s">
        <v>116</v>
      </c>
      <c r="K723" t="s">
        <v>181</v>
      </c>
      <c r="L723" t="s">
        <v>182</v>
      </c>
      <c r="M723" t="s">
        <v>183</v>
      </c>
      <c r="N723">
        <v>4.3E-3</v>
      </c>
      <c r="O723" t="s">
        <v>149</v>
      </c>
      <c r="P723" t="b">
        <v>0</v>
      </c>
      <c r="Q723">
        <v>138261413</v>
      </c>
      <c r="R723" t="s">
        <v>150</v>
      </c>
      <c r="S723">
        <v>1E-3</v>
      </c>
      <c r="T723" t="s">
        <v>184</v>
      </c>
      <c r="U723">
        <v>2022</v>
      </c>
      <c r="V723" t="s">
        <v>151</v>
      </c>
      <c r="W723" t="s">
        <v>185</v>
      </c>
      <c r="X723" t="s">
        <v>186</v>
      </c>
      <c r="Y723" t="s">
        <v>155</v>
      </c>
      <c r="Z723">
        <v>620600</v>
      </c>
      <c r="AA723">
        <v>309500</v>
      </c>
      <c r="AB723">
        <v>1.2588812496391699</v>
      </c>
      <c r="AC723">
        <v>52.638374352215699</v>
      </c>
    </row>
    <row r="724" spans="1:29">
      <c r="A724" t="s">
        <v>198</v>
      </c>
      <c r="B724">
        <v>7299</v>
      </c>
      <c r="C724">
        <v>2024297</v>
      </c>
      <c r="D724" t="s">
        <v>164</v>
      </c>
      <c r="E724" t="s">
        <v>126</v>
      </c>
      <c r="F724" t="s">
        <v>179</v>
      </c>
      <c r="G724" t="s">
        <v>118</v>
      </c>
      <c r="H724" s="1">
        <v>44879.458333333336</v>
      </c>
      <c r="I724" t="s">
        <v>180</v>
      </c>
      <c r="J724" t="s">
        <v>116</v>
      </c>
      <c r="K724" t="s">
        <v>199</v>
      </c>
      <c r="L724" t="s">
        <v>200</v>
      </c>
      <c r="M724" t="s">
        <v>148</v>
      </c>
      <c r="N724">
        <v>3.6999999999999998E-2</v>
      </c>
      <c r="O724" t="s">
        <v>149</v>
      </c>
      <c r="P724" t="b">
        <v>0</v>
      </c>
      <c r="Q724">
        <v>138261413</v>
      </c>
      <c r="R724" t="s">
        <v>150</v>
      </c>
      <c r="S724">
        <v>1E-3</v>
      </c>
      <c r="T724" t="s">
        <v>184</v>
      </c>
      <c r="U724">
        <v>2022</v>
      </c>
      <c r="V724" t="s">
        <v>151</v>
      </c>
      <c r="W724" t="s">
        <v>201</v>
      </c>
      <c r="X724" t="s">
        <v>202</v>
      </c>
      <c r="Y724" t="s">
        <v>155</v>
      </c>
      <c r="Z724">
        <v>516100</v>
      </c>
      <c r="AA724">
        <v>253300</v>
      </c>
      <c r="AB724">
        <v>-0.30395486908298303</v>
      </c>
      <c r="AC724">
        <v>52.1657659569386</v>
      </c>
    </row>
    <row r="725" spans="1:29">
      <c r="A725" t="s">
        <v>196</v>
      </c>
      <c r="B725">
        <v>7299</v>
      </c>
      <c r="C725">
        <v>1805043</v>
      </c>
      <c r="D725" t="s">
        <v>164</v>
      </c>
      <c r="E725" t="s">
        <v>126</v>
      </c>
      <c r="F725" t="s">
        <v>179</v>
      </c>
      <c r="G725" t="s">
        <v>118</v>
      </c>
      <c r="H725" s="1">
        <v>42215.521527777775</v>
      </c>
      <c r="I725" t="s">
        <v>180</v>
      </c>
      <c r="J725" t="s">
        <v>116</v>
      </c>
      <c r="K725" t="s">
        <v>181</v>
      </c>
      <c r="L725" t="s">
        <v>182</v>
      </c>
      <c r="M725" t="s">
        <v>183</v>
      </c>
      <c r="N725">
        <v>1.9E-2</v>
      </c>
      <c r="O725" t="s">
        <v>149</v>
      </c>
      <c r="P725" t="b">
        <v>0</v>
      </c>
      <c r="Q725">
        <v>138261413</v>
      </c>
      <c r="R725" t="s">
        <v>150</v>
      </c>
      <c r="S725">
        <v>1E-3</v>
      </c>
      <c r="T725" t="s">
        <v>184</v>
      </c>
      <c r="U725">
        <v>2015</v>
      </c>
      <c r="V725" t="s">
        <v>151</v>
      </c>
      <c r="W725" t="s">
        <v>197</v>
      </c>
      <c r="X725" t="s">
        <v>186</v>
      </c>
      <c r="Y725" t="s">
        <v>155</v>
      </c>
      <c r="Z725">
        <v>624300</v>
      </c>
      <c r="AA725">
        <v>306800</v>
      </c>
      <c r="AB725">
        <v>1.3116346710660201</v>
      </c>
      <c r="AC725">
        <v>52.6126273253455</v>
      </c>
    </row>
    <row r="726" spans="1:29">
      <c r="A726" t="s">
        <v>187</v>
      </c>
      <c r="B726">
        <v>7299</v>
      </c>
      <c r="C726">
        <v>1811054</v>
      </c>
      <c r="D726" t="s">
        <v>164</v>
      </c>
      <c r="E726" t="s">
        <v>126</v>
      </c>
      <c r="F726" t="s">
        <v>179</v>
      </c>
      <c r="G726" t="s">
        <v>118</v>
      </c>
      <c r="H726" s="1">
        <v>42275.373611111114</v>
      </c>
      <c r="I726" t="s">
        <v>180</v>
      </c>
      <c r="J726" t="s">
        <v>116</v>
      </c>
      <c r="K726" t="s">
        <v>181</v>
      </c>
      <c r="L726" t="s">
        <v>182</v>
      </c>
      <c r="M726" t="s">
        <v>183</v>
      </c>
      <c r="N726">
        <v>1.2E-2</v>
      </c>
      <c r="O726" t="s">
        <v>149</v>
      </c>
      <c r="P726" t="b">
        <v>0</v>
      </c>
      <c r="Q726">
        <v>138261413</v>
      </c>
      <c r="R726" t="s">
        <v>150</v>
      </c>
      <c r="S726">
        <v>1E-3</v>
      </c>
      <c r="T726" t="s">
        <v>184</v>
      </c>
      <c r="U726">
        <v>2015</v>
      </c>
      <c r="V726" t="s">
        <v>151</v>
      </c>
      <c r="W726" t="s">
        <v>188</v>
      </c>
      <c r="X726" t="s">
        <v>189</v>
      </c>
      <c r="Y726" t="s">
        <v>155</v>
      </c>
      <c r="Z726">
        <v>636400</v>
      </c>
      <c r="AA726">
        <v>291600</v>
      </c>
      <c r="AB726">
        <v>1.4791973795069699</v>
      </c>
      <c r="AC726">
        <v>52.471107816141703</v>
      </c>
    </row>
    <row r="727" spans="1:29">
      <c r="A727" t="s">
        <v>187</v>
      </c>
      <c r="B727">
        <v>7299</v>
      </c>
      <c r="C727">
        <v>2007325</v>
      </c>
      <c r="D727" t="s">
        <v>164</v>
      </c>
      <c r="E727" t="s">
        <v>126</v>
      </c>
      <c r="F727" t="s">
        <v>179</v>
      </c>
      <c r="G727" t="s">
        <v>118</v>
      </c>
      <c r="H727" s="1">
        <v>44679.382638888892</v>
      </c>
      <c r="I727" t="s">
        <v>180</v>
      </c>
      <c r="J727" t="s">
        <v>116</v>
      </c>
      <c r="K727" t="s">
        <v>181</v>
      </c>
      <c r="L727" t="s">
        <v>182</v>
      </c>
      <c r="M727" t="s">
        <v>183</v>
      </c>
      <c r="N727">
        <v>1.2999999999999999E-2</v>
      </c>
      <c r="O727" t="s">
        <v>149</v>
      </c>
      <c r="P727" t="b">
        <v>0</v>
      </c>
      <c r="Q727">
        <v>138261413</v>
      </c>
      <c r="R727" t="s">
        <v>150</v>
      </c>
      <c r="S727">
        <v>1E-3</v>
      </c>
      <c r="T727" t="s">
        <v>184</v>
      </c>
      <c r="U727">
        <v>2022</v>
      </c>
      <c r="V727" t="s">
        <v>151</v>
      </c>
      <c r="W727" t="s">
        <v>188</v>
      </c>
      <c r="X727" t="s">
        <v>189</v>
      </c>
      <c r="Y727" t="s">
        <v>155</v>
      </c>
      <c r="Z727">
        <v>636400</v>
      </c>
      <c r="AA727">
        <v>291600</v>
      </c>
      <c r="AB727">
        <v>1.4791973795069699</v>
      </c>
      <c r="AC727">
        <v>52.471107816141703</v>
      </c>
    </row>
    <row r="728" spans="1:29">
      <c r="A728" t="s">
        <v>196</v>
      </c>
      <c r="B728">
        <v>7299</v>
      </c>
      <c r="C728">
        <v>1796178</v>
      </c>
      <c r="D728" t="s">
        <v>164</v>
      </c>
      <c r="E728" t="s">
        <v>126</v>
      </c>
      <c r="F728" t="s">
        <v>179</v>
      </c>
      <c r="G728" t="s">
        <v>118</v>
      </c>
      <c r="H728" s="1">
        <v>42131.469444444447</v>
      </c>
      <c r="I728" t="s">
        <v>180</v>
      </c>
      <c r="J728" t="s">
        <v>116</v>
      </c>
      <c r="K728" t="s">
        <v>181</v>
      </c>
      <c r="L728" t="s">
        <v>182</v>
      </c>
      <c r="M728" t="s">
        <v>183</v>
      </c>
      <c r="N728">
        <v>1.2999999999999999E-2</v>
      </c>
      <c r="O728" t="s">
        <v>149</v>
      </c>
      <c r="P728" t="b">
        <v>0</v>
      </c>
      <c r="Q728">
        <v>138261413</v>
      </c>
      <c r="R728" t="s">
        <v>150</v>
      </c>
      <c r="S728">
        <v>1E-3</v>
      </c>
      <c r="T728" t="s">
        <v>184</v>
      </c>
      <c r="U728">
        <v>2015</v>
      </c>
      <c r="V728" t="s">
        <v>151</v>
      </c>
      <c r="W728" t="s">
        <v>197</v>
      </c>
      <c r="X728" t="s">
        <v>186</v>
      </c>
      <c r="Y728" t="s">
        <v>155</v>
      </c>
      <c r="Z728">
        <v>624300</v>
      </c>
      <c r="AA728">
        <v>306800</v>
      </c>
      <c r="AB728">
        <v>1.3116346710660201</v>
      </c>
      <c r="AC728">
        <v>52.6126273253455</v>
      </c>
    </row>
    <row r="729" spans="1:29">
      <c r="A729" t="s">
        <v>187</v>
      </c>
      <c r="B729">
        <v>7299</v>
      </c>
      <c r="C729">
        <v>1808665</v>
      </c>
      <c r="D729" t="s">
        <v>164</v>
      </c>
      <c r="E729" t="s">
        <v>126</v>
      </c>
      <c r="F729" t="s">
        <v>179</v>
      </c>
      <c r="G729" t="s">
        <v>118</v>
      </c>
      <c r="H729" s="1">
        <v>42250.400694444441</v>
      </c>
      <c r="I729" t="s">
        <v>180</v>
      </c>
      <c r="J729" t="s">
        <v>116</v>
      </c>
      <c r="K729" t="s">
        <v>181</v>
      </c>
      <c r="L729" t="s">
        <v>182</v>
      </c>
      <c r="M729" t="s">
        <v>183</v>
      </c>
      <c r="N729">
        <v>3.5999999999999997E-2</v>
      </c>
      <c r="O729" t="s">
        <v>149</v>
      </c>
      <c r="P729" t="b">
        <v>0</v>
      </c>
      <c r="Q729">
        <v>138261413</v>
      </c>
      <c r="R729" t="s">
        <v>150</v>
      </c>
      <c r="S729">
        <v>1E-3</v>
      </c>
      <c r="T729" t="s">
        <v>184</v>
      </c>
      <c r="U729">
        <v>2015</v>
      </c>
      <c r="V729" t="s">
        <v>151</v>
      </c>
      <c r="W729" t="s">
        <v>188</v>
      </c>
      <c r="X729" t="s">
        <v>189</v>
      </c>
      <c r="Y729" t="s">
        <v>155</v>
      </c>
      <c r="Z729">
        <v>636400</v>
      </c>
      <c r="AA729">
        <v>291600</v>
      </c>
      <c r="AB729">
        <v>1.4791973795069699</v>
      </c>
      <c r="AC729">
        <v>52.471107816141703</v>
      </c>
    </row>
    <row r="730" spans="1:29">
      <c r="A730" t="s">
        <v>241</v>
      </c>
      <c r="B730">
        <v>7299</v>
      </c>
      <c r="C730">
        <v>1557430</v>
      </c>
      <c r="D730" t="s">
        <v>164</v>
      </c>
      <c r="E730" t="s">
        <v>126</v>
      </c>
      <c r="F730" t="s">
        <v>179</v>
      </c>
      <c r="G730" t="s">
        <v>118</v>
      </c>
      <c r="H730" s="1">
        <v>42543.602777777778</v>
      </c>
      <c r="I730" t="s">
        <v>180</v>
      </c>
      <c r="J730" t="s">
        <v>116</v>
      </c>
      <c r="K730" t="s">
        <v>165</v>
      </c>
      <c r="L730" t="s">
        <v>166</v>
      </c>
      <c r="M730" t="s">
        <v>183</v>
      </c>
      <c r="N730">
        <v>6.7999999999999996E-3</v>
      </c>
      <c r="O730" t="s">
        <v>149</v>
      </c>
      <c r="P730" t="b">
        <v>0</v>
      </c>
      <c r="Q730">
        <v>138261413</v>
      </c>
      <c r="R730" t="s">
        <v>150</v>
      </c>
      <c r="S730">
        <v>1E-3</v>
      </c>
      <c r="T730" t="s">
        <v>184</v>
      </c>
      <c r="U730">
        <v>2016</v>
      </c>
      <c r="V730" t="s">
        <v>151</v>
      </c>
      <c r="W730" t="s">
        <v>242</v>
      </c>
      <c r="X730" t="s">
        <v>243</v>
      </c>
      <c r="Y730" t="s">
        <v>155</v>
      </c>
      <c r="Z730">
        <v>456840</v>
      </c>
      <c r="AA730">
        <v>455364</v>
      </c>
      <c r="AB730">
        <v>-1.13455725358881</v>
      </c>
      <c r="AC730">
        <v>53.991201424557502</v>
      </c>
    </row>
    <row r="731" spans="1:29">
      <c r="A731" t="s">
        <v>323</v>
      </c>
      <c r="B731">
        <v>7299</v>
      </c>
      <c r="C731">
        <v>3459412</v>
      </c>
      <c r="D731" t="s">
        <v>164</v>
      </c>
      <c r="E731" t="s">
        <v>126</v>
      </c>
      <c r="F731" t="s">
        <v>236</v>
      </c>
      <c r="G731" t="s">
        <v>115</v>
      </c>
      <c r="H731" s="1">
        <v>44791.507638888892</v>
      </c>
      <c r="I731" t="s">
        <v>180</v>
      </c>
      <c r="J731" t="s">
        <v>116</v>
      </c>
      <c r="K731" t="s">
        <v>251</v>
      </c>
      <c r="L731" t="s">
        <v>252</v>
      </c>
      <c r="M731" t="s">
        <v>183</v>
      </c>
      <c r="N731">
        <v>4.2000000000000003E-2</v>
      </c>
      <c r="O731" t="s">
        <v>149</v>
      </c>
      <c r="P731" t="b">
        <v>0</v>
      </c>
      <c r="Q731">
        <v>138261413</v>
      </c>
      <c r="R731" t="s">
        <v>150</v>
      </c>
      <c r="S731">
        <v>1E-3</v>
      </c>
      <c r="T731" t="s">
        <v>184</v>
      </c>
      <c r="U731">
        <v>2022</v>
      </c>
      <c r="V731" t="s">
        <v>151</v>
      </c>
      <c r="W731" t="s">
        <v>324</v>
      </c>
      <c r="X731" t="s">
        <v>309</v>
      </c>
      <c r="Y731" t="s">
        <v>155</v>
      </c>
      <c r="Z731">
        <v>337809</v>
      </c>
      <c r="AA731">
        <v>155741</v>
      </c>
      <c r="AB731">
        <v>-2.8933761587814502</v>
      </c>
      <c r="AC731">
        <v>51.297382868079701</v>
      </c>
    </row>
    <row r="732" spans="1:29">
      <c r="A732" t="s">
        <v>178</v>
      </c>
      <c r="B732">
        <v>7299</v>
      </c>
      <c r="C732">
        <v>1911837</v>
      </c>
      <c r="D732" t="s">
        <v>164</v>
      </c>
      <c r="E732" t="s">
        <v>126</v>
      </c>
      <c r="F732" t="s">
        <v>179</v>
      </c>
      <c r="G732" t="s">
        <v>118</v>
      </c>
      <c r="H732" s="1">
        <v>43340.600694444445</v>
      </c>
      <c r="I732" t="s">
        <v>180</v>
      </c>
      <c r="J732" t="s">
        <v>116</v>
      </c>
      <c r="K732" t="s">
        <v>181</v>
      </c>
      <c r="L732" t="s">
        <v>182</v>
      </c>
      <c r="M732" t="s">
        <v>183</v>
      </c>
      <c r="N732">
        <v>1.0999999999999999E-2</v>
      </c>
      <c r="O732" t="s">
        <v>149</v>
      </c>
      <c r="P732" t="b">
        <v>0</v>
      </c>
      <c r="Q732">
        <v>138261413</v>
      </c>
      <c r="R732" t="s">
        <v>150</v>
      </c>
      <c r="S732">
        <v>1E-3</v>
      </c>
      <c r="T732" t="s">
        <v>184</v>
      </c>
      <c r="U732">
        <v>2018</v>
      </c>
      <c r="V732" t="s">
        <v>151</v>
      </c>
      <c r="W732" t="s">
        <v>185</v>
      </c>
      <c r="X732" t="s">
        <v>186</v>
      </c>
      <c r="Y732" t="s">
        <v>155</v>
      </c>
      <c r="Z732">
        <v>620600</v>
      </c>
      <c r="AA732">
        <v>309500</v>
      </c>
      <c r="AB732">
        <v>1.2588812496391699</v>
      </c>
      <c r="AC732">
        <v>52.638374352215699</v>
      </c>
    </row>
    <row r="733" spans="1:29">
      <c r="A733" t="s">
        <v>206</v>
      </c>
      <c r="B733">
        <v>7299</v>
      </c>
      <c r="C733">
        <v>1998017</v>
      </c>
      <c r="D733" t="s">
        <v>164</v>
      </c>
      <c r="E733" t="s">
        <v>126</v>
      </c>
      <c r="F733" t="s">
        <v>179</v>
      </c>
      <c r="G733" t="s">
        <v>118</v>
      </c>
      <c r="H733" s="1">
        <v>44538.408333333333</v>
      </c>
      <c r="I733" t="s">
        <v>180</v>
      </c>
      <c r="J733" t="s">
        <v>116</v>
      </c>
      <c r="K733" t="s">
        <v>199</v>
      </c>
      <c r="L733" t="s">
        <v>200</v>
      </c>
      <c r="M733" t="s">
        <v>183</v>
      </c>
      <c r="N733">
        <v>4.4999999999999998E-2</v>
      </c>
      <c r="O733" t="s">
        <v>149</v>
      </c>
      <c r="P733" t="b">
        <v>0</v>
      </c>
      <c r="Q733">
        <v>138261413</v>
      </c>
      <c r="R733" t="s">
        <v>150</v>
      </c>
      <c r="S733">
        <v>1E-3</v>
      </c>
      <c r="T733" t="s">
        <v>184</v>
      </c>
      <c r="U733">
        <v>2021</v>
      </c>
      <c r="V733" t="s">
        <v>151</v>
      </c>
      <c r="W733" t="s">
        <v>207</v>
      </c>
      <c r="X733" t="s">
        <v>208</v>
      </c>
      <c r="Y733" t="s">
        <v>155</v>
      </c>
      <c r="Z733">
        <v>515935</v>
      </c>
      <c r="AA733">
        <v>253417</v>
      </c>
      <c r="AB733">
        <v>-0.30632621725807402</v>
      </c>
      <c r="AC733">
        <v>52.1668520239771</v>
      </c>
    </row>
    <row r="734" spans="1:29">
      <c r="A734" t="s">
        <v>206</v>
      </c>
      <c r="B734">
        <v>7299</v>
      </c>
      <c r="C734">
        <v>1840804</v>
      </c>
      <c r="D734" t="s">
        <v>164</v>
      </c>
      <c r="E734" t="s">
        <v>126</v>
      </c>
      <c r="F734" t="s">
        <v>179</v>
      </c>
      <c r="G734" t="s">
        <v>118</v>
      </c>
      <c r="H734" s="1">
        <v>42586.498611111114</v>
      </c>
      <c r="I734" t="s">
        <v>180</v>
      </c>
      <c r="J734" t="s">
        <v>116</v>
      </c>
      <c r="K734" t="s">
        <v>199</v>
      </c>
      <c r="L734" t="s">
        <v>200</v>
      </c>
      <c r="M734" t="s">
        <v>183</v>
      </c>
      <c r="N734">
        <v>8.2000000000000003E-2</v>
      </c>
      <c r="O734" t="s">
        <v>149</v>
      </c>
      <c r="P734" t="b">
        <v>0</v>
      </c>
      <c r="Q734">
        <v>138261413</v>
      </c>
      <c r="R734" t="s">
        <v>150</v>
      </c>
      <c r="S734">
        <v>1E-3</v>
      </c>
      <c r="T734" t="s">
        <v>184</v>
      </c>
      <c r="U734">
        <v>2016</v>
      </c>
      <c r="V734" t="s">
        <v>151</v>
      </c>
      <c r="W734" t="s">
        <v>207</v>
      </c>
      <c r="X734" t="s">
        <v>208</v>
      </c>
      <c r="Y734" t="s">
        <v>155</v>
      </c>
      <c r="Z734">
        <v>515935</v>
      </c>
      <c r="AA734">
        <v>253417</v>
      </c>
      <c r="AB734">
        <v>-0.30632621725807402</v>
      </c>
      <c r="AC734">
        <v>52.1668520239771</v>
      </c>
    </row>
    <row r="735" spans="1:29">
      <c r="A735" t="s">
        <v>187</v>
      </c>
      <c r="B735">
        <v>7299</v>
      </c>
      <c r="C735">
        <v>2004071</v>
      </c>
      <c r="D735" t="s">
        <v>164</v>
      </c>
      <c r="E735" t="s">
        <v>126</v>
      </c>
      <c r="F735" t="s">
        <v>179</v>
      </c>
      <c r="G735" t="s">
        <v>118</v>
      </c>
      <c r="H735" s="1">
        <v>44628.44027777778</v>
      </c>
      <c r="I735" t="s">
        <v>180</v>
      </c>
      <c r="J735" t="s">
        <v>116</v>
      </c>
      <c r="K735" t="s">
        <v>181</v>
      </c>
      <c r="L735" t="s">
        <v>182</v>
      </c>
      <c r="M735" t="s">
        <v>148</v>
      </c>
      <c r="N735">
        <v>5.3E-3</v>
      </c>
      <c r="O735" t="s">
        <v>149</v>
      </c>
      <c r="P735" t="b">
        <v>0</v>
      </c>
      <c r="Q735">
        <v>138261413</v>
      </c>
      <c r="R735" t="s">
        <v>150</v>
      </c>
      <c r="S735">
        <v>1E-3</v>
      </c>
      <c r="T735" t="s">
        <v>184</v>
      </c>
      <c r="U735">
        <v>2022</v>
      </c>
      <c r="V735" t="s">
        <v>151</v>
      </c>
      <c r="W735" t="s">
        <v>188</v>
      </c>
      <c r="X735" t="s">
        <v>189</v>
      </c>
      <c r="Y735" t="s">
        <v>155</v>
      </c>
      <c r="Z735">
        <v>636400</v>
      </c>
      <c r="AA735">
        <v>291600</v>
      </c>
      <c r="AB735">
        <v>1.4791973795069699</v>
      </c>
      <c r="AC735">
        <v>52.471107816141703</v>
      </c>
    </row>
    <row r="736" spans="1:29">
      <c r="A736" t="s">
        <v>178</v>
      </c>
      <c r="B736">
        <v>7299</v>
      </c>
      <c r="C736">
        <v>1829302</v>
      </c>
      <c r="D736" t="s">
        <v>164</v>
      </c>
      <c r="E736" t="s">
        <v>126</v>
      </c>
      <c r="F736" t="s">
        <v>179</v>
      </c>
      <c r="G736" t="s">
        <v>118</v>
      </c>
      <c r="H736" s="1">
        <v>42474.440972222219</v>
      </c>
      <c r="I736" t="s">
        <v>180</v>
      </c>
      <c r="J736" t="s">
        <v>116</v>
      </c>
      <c r="K736" t="s">
        <v>181</v>
      </c>
      <c r="L736" t="s">
        <v>182</v>
      </c>
      <c r="M736" t="s">
        <v>183</v>
      </c>
      <c r="N736">
        <v>1.4E-2</v>
      </c>
      <c r="O736" t="s">
        <v>149</v>
      </c>
      <c r="P736" t="b">
        <v>0</v>
      </c>
      <c r="Q736">
        <v>138261413</v>
      </c>
      <c r="R736" t="s">
        <v>150</v>
      </c>
      <c r="S736">
        <v>1E-3</v>
      </c>
      <c r="T736" t="s">
        <v>184</v>
      </c>
      <c r="U736">
        <v>2016</v>
      </c>
      <c r="V736" t="s">
        <v>151</v>
      </c>
      <c r="W736" t="s">
        <v>185</v>
      </c>
      <c r="X736" t="s">
        <v>186</v>
      </c>
      <c r="Y736" t="s">
        <v>155</v>
      </c>
      <c r="Z736">
        <v>620600</v>
      </c>
      <c r="AA736">
        <v>309500</v>
      </c>
      <c r="AB736">
        <v>1.2588812496391699</v>
      </c>
      <c r="AC736">
        <v>52.638374352215699</v>
      </c>
    </row>
    <row r="737" spans="1:29">
      <c r="A737" t="s">
        <v>178</v>
      </c>
      <c r="B737">
        <v>7299</v>
      </c>
      <c r="C737">
        <v>1790723</v>
      </c>
      <c r="D737" t="s">
        <v>164</v>
      </c>
      <c r="E737" t="s">
        <v>126</v>
      </c>
      <c r="F737" t="s">
        <v>179</v>
      </c>
      <c r="G737" t="s">
        <v>118</v>
      </c>
      <c r="H737" s="1">
        <v>42075.39166666667</v>
      </c>
      <c r="I737" t="s">
        <v>180</v>
      </c>
      <c r="J737" t="s">
        <v>116</v>
      </c>
      <c r="K737" t="s">
        <v>181</v>
      </c>
      <c r="L737" t="s">
        <v>182</v>
      </c>
      <c r="M737" t="s">
        <v>183</v>
      </c>
      <c r="N737">
        <v>8.3999999999999995E-3</v>
      </c>
      <c r="O737" t="s">
        <v>149</v>
      </c>
      <c r="P737" t="b">
        <v>0</v>
      </c>
      <c r="Q737">
        <v>138261413</v>
      </c>
      <c r="R737" t="s">
        <v>150</v>
      </c>
      <c r="S737">
        <v>1E-3</v>
      </c>
      <c r="T737" t="s">
        <v>184</v>
      </c>
      <c r="U737">
        <v>2015</v>
      </c>
      <c r="V737" t="s">
        <v>151</v>
      </c>
      <c r="W737" t="s">
        <v>185</v>
      </c>
      <c r="X737" t="s">
        <v>186</v>
      </c>
      <c r="Y737" t="s">
        <v>155</v>
      </c>
      <c r="Z737">
        <v>620600</v>
      </c>
      <c r="AA737">
        <v>309500</v>
      </c>
      <c r="AB737">
        <v>1.2588812496391699</v>
      </c>
      <c r="AC737">
        <v>52.638374352215699</v>
      </c>
    </row>
    <row r="738" spans="1:29">
      <c r="A738" t="s">
        <v>247</v>
      </c>
      <c r="B738">
        <v>7299</v>
      </c>
      <c r="C738">
        <v>1603005</v>
      </c>
      <c r="D738" t="s">
        <v>164</v>
      </c>
      <c r="E738" t="s">
        <v>126</v>
      </c>
      <c r="F738" t="s">
        <v>205</v>
      </c>
      <c r="G738" t="s">
        <v>112</v>
      </c>
      <c r="H738" s="1">
        <v>45140.62222222222</v>
      </c>
      <c r="I738" t="s">
        <v>180</v>
      </c>
      <c r="J738" t="s">
        <v>116</v>
      </c>
      <c r="K738" t="s">
        <v>228</v>
      </c>
      <c r="L738" t="s">
        <v>229</v>
      </c>
      <c r="M738" t="s">
        <v>183</v>
      </c>
      <c r="N738">
        <v>3.7000000000000002E-3</v>
      </c>
      <c r="O738" t="s">
        <v>149</v>
      </c>
      <c r="P738" t="b">
        <v>0</v>
      </c>
      <c r="Q738">
        <v>138261413</v>
      </c>
      <c r="R738" t="s">
        <v>150</v>
      </c>
      <c r="S738">
        <v>1E-3</v>
      </c>
      <c r="T738" t="s">
        <v>184</v>
      </c>
      <c r="U738">
        <v>2023</v>
      </c>
      <c r="V738" t="s">
        <v>151</v>
      </c>
      <c r="W738" t="s">
        <v>248</v>
      </c>
      <c r="X738" t="s">
        <v>249</v>
      </c>
      <c r="Y738" t="s">
        <v>155</v>
      </c>
      <c r="Z738">
        <v>435499</v>
      </c>
      <c r="AA738">
        <v>117847</v>
      </c>
      <c r="AB738">
        <v>-1.4959290530529701</v>
      </c>
      <c r="AC738">
        <v>50.958961874929102</v>
      </c>
    </row>
    <row r="739" spans="1:29">
      <c r="A739" t="s">
        <v>241</v>
      </c>
      <c r="B739">
        <v>7299</v>
      </c>
      <c r="C739">
        <v>1709097</v>
      </c>
      <c r="D739" t="s">
        <v>164</v>
      </c>
      <c r="E739" t="s">
        <v>126</v>
      </c>
      <c r="F739" t="s">
        <v>179</v>
      </c>
      <c r="G739" t="s">
        <v>118</v>
      </c>
      <c r="H739" s="1">
        <v>44838.600694444445</v>
      </c>
      <c r="I739" t="s">
        <v>180</v>
      </c>
      <c r="J739" t="s">
        <v>116</v>
      </c>
      <c r="K739" t="s">
        <v>165</v>
      </c>
      <c r="L739" t="s">
        <v>166</v>
      </c>
      <c r="M739" t="s">
        <v>183</v>
      </c>
      <c r="N739">
        <v>7.1999999999999998E-3</v>
      </c>
      <c r="O739" t="s">
        <v>149</v>
      </c>
      <c r="P739" t="b">
        <v>0</v>
      </c>
      <c r="Q739">
        <v>138261413</v>
      </c>
      <c r="R739" t="s">
        <v>150</v>
      </c>
      <c r="S739">
        <v>1E-3</v>
      </c>
      <c r="T739" t="s">
        <v>184</v>
      </c>
      <c r="U739">
        <v>2022</v>
      </c>
      <c r="V739" t="s">
        <v>151</v>
      </c>
      <c r="W739" t="s">
        <v>242</v>
      </c>
      <c r="X739" t="s">
        <v>243</v>
      </c>
      <c r="Y739" t="s">
        <v>155</v>
      </c>
      <c r="Z739">
        <v>456840</v>
      </c>
      <c r="AA739">
        <v>455364</v>
      </c>
      <c r="AB739">
        <v>-1.13455725358881</v>
      </c>
      <c r="AC739">
        <v>53.991201424557502</v>
      </c>
    </row>
    <row r="740" spans="1:29">
      <c r="A740" t="s">
        <v>178</v>
      </c>
      <c r="B740">
        <v>7299</v>
      </c>
      <c r="C740">
        <v>1818947</v>
      </c>
      <c r="D740" t="s">
        <v>164</v>
      </c>
      <c r="E740" t="s">
        <v>126</v>
      </c>
      <c r="F740" t="s">
        <v>179</v>
      </c>
      <c r="G740" t="s">
        <v>118</v>
      </c>
      <c r="H740" s="1">
        <v>42347.645138888889</v>
      </c>
      <c r="I740" t="s">
        <v>180</v>
      </c>
      <c r="J740" t="s">
        <v>116</v>
      </c>
      <c r="K740" t="s">
        <v>181</v>
      </c>
      <c r="L740" t="s">
        <v>182</v>
      </c>
      <c r="M740" t="s">
        <v>183</v>
      </c>
      <c r="N740">
        <v>9.1999999999999998E-3</v>
      </c>
      <c r="O740" t="s">
        <v>149</v>
      </c>
      <c r="P740" t="b">
        <v>0</v>
      </c>
      <c r="Q740">
        <v>138261413</v>
      </c>
      <c r="R740" t="s">
        <v>150</v>
      </c>
      <c r="S740">
        <v>1E-3</v>
      </c>
      <c r="T740" t="s">
        <v>184</v>
      </c>
      <c r="U740">
        <v>2015</v>
      </c>
      <c r="V740" t="s">
        <v>151</v>
      </c>
      <c r="W740" t="s">
        <v>185</v>
      </c>
      <c r="X740" t="s">
        <v>186</v>
      </c>
      <c r="Y740" t="s">
        <v>155</v>
      </c>
      <c r="Z740">
        <v>620600</v>
      </c>
      <c r="AA740">
        <v>309500</v>
      </c>
      <c r="AB740">
        <v>1.2588812496391699</v>
      </c>
      <c r="AC740">
        <v>52.638374352215699</v>
      </c>
    </row>
    <row r="741" spans="1:29">
      <c r="A741" t="s">
        <v>224</v>
      </c>
      <c r="B741">
        <v>7299</v>
      </c>
      <c r="C741">
        <v>1923156</v>
      </c>
      <c r="D741" t="s">
        <v>164</v>
      </c>
      <c r="E741" t="s">
        <v>126</v>
      </c>
      <c r="F741" t="s">
        <v>179</v>
      </c>
      <c r="G741" t="s">
        <v>118</v>
      </c>
      <c r="H741" s="1">
        <v>43480.493055555555</v>
      </c>
      <c r="I741" t="s">
        <v>180</v>
      </c>
      <c r="J741" t="s">
        <v>116</v>
      </c>
      <c r="K741" t="s">
        <v>146</v>
      </c>
      <c r="L741" t="s">
        <v>147</v>
      </c>
      <c r="M741" t="s">
        <v>183</v>
      </c>
      <c r="N741">
        <v>4.1000000000000003E-3</v>
      </c>
      <c r="O741" t="s">
        <v>149</v>
      </c>
      <c r="P741" t="b">
        <v>0</v>
      </c>
      <c r="Q741">
        <v>138261413</v>
      </c>
      <c r="R741" t="s">
        <v>150</v>
      </c>
      <c r="S741">
        <v>1E-3</v>
      </c>
      <c r="T741" t="s">
        <v>184</v>
      </c>
      <c r="U741">
        <v>2019</v>
      </c>
      <c r="V741" t="s">
        <v>151</v>
      </c>
      <c r="W741" t="s">
        <v>225</v>
      </c>
      <c r="X741" t="s">
        <v>226</v>
      </c>
      <c r="Y741" t="s">
        <v>155</v>
      </c>
      <c r="Z741">
        <v>500098</v>
      </c>
      <c r="AA741">
        <v>402866</v>
      </c>
      <c r="AB741">
        <v>-0.49196935841400102</v>
      </c>
      <c r="AC741">
        <v>53.512954618294103</v>
      </c>
    </row>
    <row r="742" spans="1:29">
      <c r="A742" t="s">
        <v>203</v>
      </c>
      <c r="B742">
        <v>7299</v>
      </c>
      <c r="C742">
        <v>1899470</v>
      </c>
      <c r="D742" t="s">
        <v>164</v>
      </c>
      <c r="E742" t="s">
        <v>126</v>
      </c>
      <c r="F742" t="s">
        <v>179</v>
      </c>
      <c r="G742" t="s">
        <v>118</v>
      </c>
      <c r="H742" s="1">
        <v>43209.417361111111</v>
      </c>
      <c r="I742" t="s">
        <v>180</v>
      </c>
      <c r="J742" t="s">
        <v>116</v>
      </c>
      <c r="K742" t="s">
        <v>146</v>
      </c>
      <c r="L742" t="s">
        <v>147</v>
      </c>
      <c r="M742" t="s">
        <v>183</v>
      </c>
      <c r="N742">
        <v>0.02</v>
      </c>
      <c r="O742" t="s">
        <v>149</v>
      </c>
      <c r="P742" t="b">
        <v>0</v>
      </c>
      <c r="Q742">
        <v>138261413</v>
      </c>
      <c r="R742" t="s">
        <v>150</v>
      </c>
      <c r="S742">
        <v>1E-3</v>
      </c>
      <c r="T742" t="s">
        <v>184</v>
      </c>
      <c r="U742">
        <v>2018</v>
      </c>
      <c r="V742" t="s">
        <v>151</v>
      </c>
      <c r="W742" t="s">
        <v>204</v>
      </c>
      <c r="X742" t="s">
        <v>154</v>
      </c>
      <c r="Y742" t="s">
        <v>155</v>
      </c>
      <c r="Z742">
        <v>507500</v>
      </c>
      <c r="AA742">
        <v>299100</v>
      </c>
      <c r="AB742">
        <v>-0.41497245145673001</v>
      </c>
      <c r="AC742">
        <v>52.579097446717</v>
      </c>
    </row>
    <row r="743" spans="1:29">
      <c r="A743" t="s">
        <v>206</v>
      </c>
      <c r="B743">
        <v>7299</v>
      </c>
      <c r="C743">
        <v>1914784</v>
      </c>
      <c r="D743" t="s">
        <v>164</v>
      </c>
      <c r="E743" t="s">
        <v>126</v>
      </c>
      <c r="F743" t="s">
        <v>179</v>
      </c>
      <c r="G743" t="s">
        <v>118</v>
      </c>
      <c r="H743" s="1">
        <v>43377.478472222225</v>
      </c>
      <c r="I743" t="s">
        <v>180</v>
      </c>
      <c r="J743" t="s">
        <v>116</v>
      </c>
      <c r="K743" t="s">
        <v>199</v>
      </c>
      <c r="L743" t="s">
        <v>200</v>
      </c>
      <c r="M743" t="s">
        <v>183</v>
      </c>
      <c r="N743">
        <v>6.7000000000000004E-2</v>
      </c>
      <c r="O743" t="s">
        <v>149</v>
      </c>
      <c r="P743" t="b">
        <v>0</v>
      </c>
      <c r="Q743">
        <v>138261413</v>
      </c>
      <c r="R743" t="s">
        <v>150</v>
      </c>
      <c r="S743">
        <v>1E-3</v>
      </c>
      <c r="T743" t="s">
        <v>184</v>
      </c>
      <c r="U743">
        <v>2018</v>
      </c>
      <c r="V743" t="s">
        <v>151</v>
      </c>
      <c r="W743" t="s">
        <v>207</v>
      </c>
      <c r="X743" t="s">
        <v>208</v>
      </c>
      <c r="Y743" t="s">
        <v>155</v>
      </c>
      <c r="Z743">
        <v>515935</v>
      </c>
      <c r="AA743">
        <v>253417</v>
      </c>
      <c r="AB743">
        <v>-0.30632621725807402</v>
      </c>
      <c r="AC743">
        <v>52.1668520239771</v>
      </c>
    </row>
    <row r="744" spans="1:29">
      <c r="A744" t="s">
        <v>203</v>
      </c>
      <c r="B744">
        <v>7299</v>
      </c>
      <c r="C744">
        <v>2023304</v>
      </c>
      <c r="D744" t="s">
        <v>164</v>
      </c>
      <c r="E744" t="s">
        <v>126</v>
      </c>
      <c r="F744" t="s">
        <v>179</v>
      </c>
      <c r="G744" t="s">
        <v>118</v>
      </c>
      <c r="H744" s="1">
        <v>44859.547222222223</v>
      </c>
      <c r="I744" t="s">
        <v>180</v>
      </c>
      <c r="J744" t="s">
        <v>116</v>
      </c>
      <c r="K744" t="s">
        <v>146</v>
      </c>
      <c r="L744" t="s">
        <v>147</v>
      </c>
      <c r="M744" t="s">
        <v>183</v>
      </c>
      <c r="N744">
        <v>3.5999999999999997E-2</v>
      </c>
      <c r="O744" t="s">
        <v>149</v>
      </c>
      <c r="P744" t="b">
        <v>0</v>
      </c>
      <c r="Q744">
        <v>138261413</v>
      </c>
      <c r="R744" t="s">
        <v>150</v>
      </c>
      <c r="S744">
        <v>1E-3</v>
      </c>
      <c r="T744" t="s">
        <v>184</v>
      </c>
      <c r="U744">
        <v>2022</v>
      </c>
      <c r="V744" t="s">
        <v>151</v>
      </c>
      <c r="W744" t="s">
        <v>204</v>
      </c>
      <c r="X744" t="s">
        <v>154</v>
      </c>
      <c r="Y744" t="s">
        <v>155</v>
      </c>
      <c r="Z744">
        <v>507500</v>
      </c>
      <c r="AA744">
        <v>299100</v>
      </c>
      <c r="AB744">
        <v>-0.41497245145673001</v>
      </c>
      <c r="AC744">
        <v>52.579097446717</v>
      </c>
    </row>
    <row r="745" spans="1:29">
      <c r="A745" t="s">
        <v>190</v>
      </c>
      <c r="B745">
        <v>7299</v>
      </c>
      <c r="C745">
        <v>4769008</v>
      </c>
      <c r="D745" t="s">
        <v>164</v>
      </c>
      <c r="E745" t="s">
        <v>126</v>
      </c>
      <c r="F745" t="s">
        <v>179</v>
      </c>
      <c r="G745" t="s">
        <v>118</v>
      </c>
      <c r="H745" s="1">
        <v>44277.446527777778</v>
      </c>
      <c r="I745" t="s">
        <v>191</v>
      </c>
      <c r="J745" t="s">
        <v>119</v>
      </c>
      <c r="K745" t="s">
        <v>192</v>
      </c>
      <c r="L745" t="s">
        <v>193</v>
      </c>
      <c r="M745" t="s">
        <v>183</v>
      </c>
      <c r="N745">
        <v>1.1000000000000001E-3</v>
      </c>
      <c r="O745" t="s">
        <v>149</v>
      </c>
      <c r="P745" t="b">
        <v>0</v>
      </c>
      <c r="Q745">
        <v>138261413</v>
      </c>
      <c r="R745" t="s">
        <v>150</v>
      </c>
      <c r="S745">
        <v>1E-3</v>
      </c>
      <c r="T745" t="s">
        <v>184</v>
      </c>
      <c r="U745">
        <v>2021</v>
      </c>
      <c r="V745" t="s">
        <v>151</v>
      </c>
      <c r="W745" t="s">
        <v>194</v>
      </c>
      <c r="X745" t="s">
        <v>195</v>
      </c>
      <c r="Y745" t="s">
        <v>155</v>
      </c>
      <c r="Z745">
        <v>357000</v>
      </c>
      <c r="AA745">
        <v>237460</v>
      </c>
      <c r="AB745">
        <v>-2.62823009845419</v>
      </c>
      <c r="AC745">
        <v>52.033868710239098</v>
      </c>
    </row>
    <row r="746" spans="1:29">
      <c r="A746" t="s">
        <v>196</v>
      </c>
      <c r="B746">
        <v>7299</v>
      </c>
      <c r="C746">
        <v>1812385</v>
      </c>
      <c r="D746" t="s">
        <v>164</v>
      </c>
      <c r="E746" t="s">
        <v>126</v>
      </c>
      <c r="F746" t="s">
        <v>179</v>
      </c>
      <c r="G746" t="s">
        <v>118</v>
      </c>
      <c r="H746" s="1">
        <v>42292.489583333336</v>
      </c>
      <c r="I746" t="s">
        <v>180</v>
      </c>
      <c r="J746" t="s">
        <v>116</v>
      </c>
      <c r="K746" t="s">
        <v>181</v>
      </c>
      <c r="L746" t="s">
        <v>182</v>
      </c>
      <c r="M746" t="s">
        <v>183</v>
      </c>
      <c r="N746">
        <v>1.7999999999999999E-2</v>
      </c>
      <c r="O746" t="s">
        <v>149</v>
      </c>
      <c r="P746" t="b">
        <v>0</v>
      </c>
      <c r="Q746">
        <v>138261413</v>
      </c>
      <c r="R746" t="s">
        <v>150</v>
      </c>
      <c r="S746">
        <v>1E-3</v>
      </c>
      <c r="T746" t="s">
        <v>184</v>
      </c>
      <c r="U746">
        <v>2015</v>
      </c>
      <c r="V746" t="s">
        <v>151</v>
      </c>
      <c r="W746" t="s">
        <v>197</v>
      </c>
      <c r="X746" t="s">
        <v>186</v>
      </c>
      <c r="Y746" t="s">
        <v>155</v>
      </c>
      <c r="Z746">
        <v>624300</v>
      </c>
      <c r="AA746">
        <v>306800</v>
      </c>
      <c r="AB746">
        <v>1.3116346710660201</v>
      </c>
      <c r="AC746">
        <v>52.6126273253455</v>
      </c>
    </row>
    <row r="747" spans="1:29">
      <c r="A747" t="s">
        <v>241</v>
      </c>
      <c r="B747">
        <v>7299</v>
      </c>
      <c r="C747">
        <v>1603531</v>
      </c>
      <c r="D747" t="s">
        <v>164</v>
      </c>
      <c r="E747" t="s">
        <v>126</v>
      </c>
      <c r="F747" t="s">
        <v>179</v>
      </c>
      <c r="G747" t="s">
        <v>118</v>
      </c>
      <c r="H747" s="1">
        <v>43157.519444444442</v>
      </c>
      <c r="I747" t="s">
        <v>180</v>
      </c>
      <c r="J747" t="s">
        <v>116</v>
      </c>
      <c r="K747" t="s">
        <v>165</v>
      </c>
      <c r="L747" t="s">
        <v>166</v>
      </c>
      <c r="M747" t="s">
        <v>183</v>
      </c>
      <c r="N747">
        <v>1.6000000000000001E-3</v>
      </c>
      <c r="O747" t="s">
        <v>149</v>
      </c>
      <c r="P747" t="b">
        <v>0</v>
      </c>
      <c r="Q747">
        <v>138261413</v>
      </c>
      <c r="R747" t="s">
        <v>150</v>
      </c>
      <c r="S747">
        <v>1E-3</v>
      </c>
      <c r="T747" t="s">
        <v>184</v>
      </c>
      <c r="U747">
        <v>2018</v>
      </c>
      <c r="V747" t="s">
        <v>151</v>
      </c>
      <c r="W747" t="s">
        <v>242</v>
      </c>
      <c r="X747" t="s">
        <v>243</v>
      </c>
      <c r="Y747" t="s">
        <v>155</v>
      </c>
      <c r="Z747">
        <v>456840</v>
      </c>
      <c r="AA747">
        <v>455364</v>
      </c>
      <c r="AB747">
        <v>-1.13455725358881</v>
      </c>
      <c r="AC747">
        <v>53.991201424557502</v>
      </c>
    </row>
    <row r="748" spans="1:29">
      <c r="A748" t="s">
        <v>178</v>
      </c>
      <c r="B748">
        <v>7299</v>
      </c>
      <c r="C748">
        <v>1944099</v>
      </c>
      <c r="D748" t="s">
        <v>164</v>
      </c>
      <c r="E748" t="s">
        <v>126</v>
      </c>
      <c r="F748" t="s">
        <v>179</v>
      </c>
      <c r="G748" t="s">
        <v>118</v>
      </c>
      <c r="H748" s="1">
        <v>43721.597222222219</v>
      </c>
      <c r="I748" t="s">
        <v>180</v>
      </c>
      <c r="J748" t="s">
        <v>116</v>
      </c>
      <c r="K748" t="s">
        <v>181</v>
      </c>
      <c r="L748" t="s">
        <v>182</v>
      </c>
      <c r="M748" t="s">
        <v>183</v>
      </c>
      <c r="N748">
        <v>1.4E-2</v>
      </c>
      <c r="O748" t="s">
        <v>149</v>
      </c>
      <c r="P748" t="b">
        <v>0</v>
      </c>
      <c r="Q748">
        <v>138261413</v>
      </c>
      <c r="R748" t="s">
        <v>150</v>
      </c>
      <c r="S748">
        <v>1E-3</v>
      </c>
      <c r="T748" t="s">
        <v>184</v>
      </c>
      <c r="U748">
        <v>2019</v>
      </c>
      <c r="V748" t="s">
        <v>151</v>
      </c>
      <c r="W748" t="s">
        <v>185</v>
      </c>
      <c r="X748" t="s">
        <v>186</v>
      </c>
      <c r="Y748" t="s">
        <v>155</v>
      </c>
      <c r="Z748">
        <v>620600</v>
      </c>
      <c r="AA748">
        <v>309500</v>
      </c>
      <c r="AB748">
        <v>1.2588812496391699</v>
      </c>
      <c r="AC748">
        <v>52.638374352215699</v>
      </c>
    </row>
    <row r="749" spans="1:29">
      <c r="A749" t="s">
        <v>203</v>
      </c>
      <c r="B749">
        <v>7299</v>
      </c>
      <c r="C749">
        <v>1841974</v>
      </c>
      <c r="D749" t="s">
        <v>164</v>
      </c>
      <c r="E749" t="s">
        <v>126</v>
      </c>
      <c r="F749" t="s">
        <v>179</v>
      </c>
      <c r="G749" t="s">
        <v>118</v>
      </c>
      <c r="H749" s="1">
        <v>42598.51458333333</v>
      </c>
      <c r="I749" t="s">
        <v>180</v>
      </c>
      <c r="J749" t="s">
        <v>116</v>
      </c>
      <c r="K749" t="s">
        <v>146</v>
      </c>
      <c r="L749" t="s">
        <v>147</v>
      </c>
      <c r="M749" t="s">
        <v>183</v>
      </c>
      <c r="N749">
        <v>5.1999999999999998E-2</v>
      </c>
      <c r="O749" t="s">
        <v>149</v>
      </c>
      <c r="P749" t="b">
        <v>0</v>
      </c>
      <c r="Q749">
        <v>138261413</v>
      </c>
      <c r="R749" t="s">
        <v>150</v>
      </c>
      <c r="S749">
        <v>1E-3</v>
      </c>
      <c r="T749" t="s">
        <v>184</v>
      </c>
      <c r="U749">
        <v>2016</v>
      </c>
      <c r="V749" t="s">
        <v>151</v>
      </c>
      <c r="W749" t="s">
        <v>204</v>
      </c>
      <c r="X749" t="s">
        <v>154</v>
      </c>
      <c r="Y749" t="s">
        <v>155</v>
      </c>
      <c r="Z749">
        <v>507500</v>
      </c>
      <c r="AA749">
        <v>299100</v>
      </c>
      <c r="AB749">
        <v>-0.41497245145673001</v>
      </c>
      <c r="AC749">
        <v>52.579097446717</v>
      </c>
    </row>
    <row r="750" spans="1:29">
      <c r="A750" t="s">
        <v>241</v>
      </c>
      <c r="B750">
        <v>7299</v>
      </c>
      <c r="C750">
        <v>1508038</v>
      </c>
      <c r="D750" t="s">
        <v>164</v>
      </c>
      <c r="E750" t="s">
        <v>126</v>
      </c>
      <c r="F750" t="s">
        <v>179</v>
      </c>
      <c r="G750" t="s">
        <v>118</v>
      </c>
      <c r="H750" s="1">
        <v>41918.607638888891</v>
      </c>
      <c r="I750" t="s">
        <v>180</v>
      </c>
      <c r="J750" t="s">
        <v>116</v>
      </c>
      <c r="K750" t="s">
        <v>165</v>
      </c>
      <c r="L750" t="s">
        <v>166</v>
      </c>
      <c r="M750" t="s">
        <v>183</v>
      </c>
      <c r="N750">
        <v>7.0000000000000001E-3</v>
      </c>
      <c r="O750" t="s">
        <v>149</v>
      </c>
      <c r="P750" t="b">
        <v>0</v>
      </c>
      <c r="Q750">
        <v>138261413</v>
      </c>
      <c r="R750" t="s">
        <v>150</v>
      </c>
      <c r="S750">
        <v>1E-3</v>
      </c>
      <c r="T750" t="s">
        <v>184</v>
      </c>
      <c r="U750">
        <v>2014</v>
      </c>
      <c r="V750" t="s">
        <v>151</v>
      </c>
      <c r="W750" t="s">
        <v>242</v>
      </c>
      <c r="X750" t="s">
        <v>243</v>
      </c>
      <c r="Y750" t="s">
        <v>155</v>
      </c>
      <c r="Z750">
        <v>456840</v>
      </c>
      <c r="AA750">
        <v>455364</v>
      </c>
      <c r="AB750">
        <v>-1.13455725358881</v>
      </c>
      <c r="AC750">
        <v>53.991201424557502</v>
      </c>
    </row>
    <row r="751" spans="1:29">
      <c r="A751" t="s">
        <v>198</v>
      </c>
      <c r="B751">
        <v>7299</v>
      </c>
      <c r="C751">
        <v>1841970</v>
      </c>
      <c r="D751" t="s">
        <v>164</v>
      </c>
      <c r="E751" t="s">
        <v>126</v>
      </c>
      <c r="F751" t="s">
        <v>179</v>
      </c>
      <c r="G751" t="s">
        <v>118</v>
      </c>
      <c r="H751" s="1">
        <v>42598.520138888889</v>
      </c>
      <c r="I751" t="s">
        <v>180</v>
      </c>
      <c r="J751" t="s">
        <v>116</v>
      </c>
      <c r="K751" t="s">
        <v>199</v>
      </c>
      <c r="L751" t="s">
        <v>200</v>
      </c>
      <c r="M751" t="s">
        <v>183</v>
      </c>
      <c r="N751">
        <v>8.4000000000000005E-2</v>
      </c>
      <c r="O751" t="s">
        <v>149</v>
      </c>
      <c r="P751" t="b">
        <v>0</v>
      </c>
      <c r="Q751">
        <v>138261413</v>
      </c>
      <c r="R751" t="s">
        <v>150</v>
      </c>
      <c r="S751">
        <v>1E-3</v>
      </c>
      <c r="T751" t="s">
        <v>184</v>
      </c>
      <c r="U751">
        <v>2016</v>
      </c>
      <c r="V751" t="s">
        <v>151</v>
      </c>
      <c r="W751" t="s">
        <v>201</v>
      </c>
      <c r="X751" t="s">
        <v>202</v>
      </c>
      <c r="Y751" t="s">
        <v>155</v>
      </c>
      <c r="Z751">
        <v>516100</v>
      </c>
      <c r="AA751">
        <v>253300</v>
      </c>
      <c r="AB751">
        <v>-0.30395486908298303</v>
      </c>
      <c r="AC751">
        <v>52.1657659569386</v>
      </c>
    </row>
    <row r="752" spans="1:29">
      <c r="A752" t="s">
        <v>203</v>
      </c>
      <c r="B752">
        <v>7299</v>
      </c>
      <c r="C752">
        <v>1829970</v>
      </c>
      <c r="D752" t="s">
        <v>164</v>
      </c>
      <c r="E752" t="s">
        <v>126</v>
      </c>
      <c r="F752" t="s">
        <v>179</v>
      </c>
      <c r="G752" t="s">
        <v>118</v>
      </c>
      <c r="H752" s="1">
        <v>42486.48541666667</v>
      </c>
      <c r="I752" t="s">
        <v>180</v>
      </c>
      <c r="J752" t="s">
        <v>116</v>
      </c>
      <c r="K752" t="s">
        <v>146</v>
      </c>
      <c r="L752" t="s">
        <v>147</v>
      </c>
      <c r="M752" t="s">
        <v>183</v>
      </c>
      <c r="N752">
        <v>5.1999999999999998E-2</v>
      </c>
      <c r="O752" t="s">
        <v>149</v>
      </c>
      <c r="P752" t="b">
        <v>0</v>
      </c>
      <c r="Q752">
        <v>138261413</v>
      </c>
      <c r="R752" t="s">
        <v>150</v>
      </c>
      <c r="S752">
        <v>1E-3</v>
      </c>
      <c r="T752" t="s">
        <v>184</v>
      </c>
      <c r="U752">
        <v>2016</v>
      </c>
      <c r="V752" t="s">
        <v>151</v>
      </c>
      <c r="W752" t="s">
        <v>204</v>
      </c>
      <c r="X752" t="s">
        <v>154</v>
      </c>
      <c r="Y752" t="s">
        <v>155</v>
      </c>
      <c r="Z752">
        <v>507500</v>
      </c>
      <c r="AA752">
        <v>299100</v>
      </c>
      <c r="AB752">
        <v>-0.41497245145673001</v>
      </c>
      <c r="AC752">
        <v>52.579097446717</v>
      </c>
    </row>
    <row r="753" spans="1:29">
      <c r="A753" t="s">
        <v>224</v>
      </c>
      <c r="B753">
        <v>7299</v>
      </c>
      <c r="C753">
        <v>1948809</v>
      </c>
      <c r="D753" t="s">
        <v>164</v>
      </c>
      <c r="E753" t="s">
        <v>126</v>
      </c>
      <c r="F753" t="s">
        <v>179</v>
      </c>
      <c r="G753" t="s">
        <v>118</v>
      </c>
      <c r="H753" s="1">
        <v>43763.529166666667</v>
      </c>
      <c r="I753" t="s">
        <v>180</v>
      </c>
      <c r="J753" t="s">
        <v>116</v>
      </c>
      <c r="K753" t="s">
        <v>146</v>
      </c>
      <c r="L753" t="s">
        <v>147</v>
      </c>
      <c r="M753" t="s">
        <v>183</v>
      </c>
      <c r="N753">
        <v>3.8E-3</v>
      </c>
      <c r="O753" t="s">
        <v>149</v>
      </c>
      <c r="P753" t="b">
        <v>0</v>
      </c>
      <c r="Q753">
        <v>138261413</v>
      </c>
      <c r="R753" t="s">
        <v>150</v>
      </c>
      <c r="S753">
        <v>1E-3</v>
      </c>
      <c r="T753" t="s">
        <v>184</v>
      </c>
      <c r="U753">
        <v>2019</v>
      </c>
      <c r="V753" t="s">
        <v>151</v>
      </c>
      <c r="W753" t="s">
        <v>225</v>
      </c>
      <c r="X753" t="s">
        <v>226</v>
      </c>
      <c r="Y753" t="s">
        <v>155</v>
      </c>
      <c r="Z753">
        <v>500098</v>
      </c>
      <c r="AA753">
        <v>402866</v>
      </c>
      <c r="AB753">
        <v>-0.49196935841400102</v>
      </c>
      <c r="AC753">
        <v>53.512954618294103</v>
      </c>
    </row>
    <row r="754" spans="1:29">
      <c r="A754" t="s">
        <v>178</v>
      </c>
      <c r="B754">
        <v>7299</v>
      </c>
      <c r="C754">
        <v>1865314</v>
      </c>
      <c r="D754" t="s">
        <v>164</v>
      </c>
      <c r="E754" t="s">
        <v>126</v>
      </c>
      <c r="F754" t="s">
        <v>205</v>
      </c>
      <c r="G754" t="s">
        <v>112</v>
      </c>
      <c r="H754" s="1">
        <v>42797.449305555558</v>
      </c>
      <c r="I754" t="s">
        <v>180</v>
      </c>
      <c r="J754" t="s">
        <v>116</v>
      </c>
      <c r="K754" t="s">
        <v>181</v>
      </c>
      <c r="L754" t="s">
        <v>182</v>
      </c>
      <c r="M754" t="s">
        <v>183</v>
      </c>
      <c r="N754">
        <v>9.2999999999999992E-3</v>
      </c>
      <c r="O754" t="s">
        <v>149</v>
      </c>
      <c r="P754" t="b">
        <v>0</v>
      </c>
      <c r="Q754">
        <v>138261413</v>
      </c>
      <c r="R754" t="s">
        <v>150</v>
      </c>
      <c r="S754">
        <v>1E-3</v>
      </c>
      <c r="T754" t="s">
        <v>184</v>
      </c>
      <c r="U754">
        <v>2017</v>
      </c>
      <c r="V754" t="s">
        <v>151</v>
      </c>
      <c r="W754" t="s">
        <v>185</v>
      </c>
      <c r="X754" t="s">
        <v>186</v>
      </c>
      <c r="Y754" t="s">
        <v>155</v>
      </c>
      <c r="Z754">
        <v>620600</v>
      </c>
      <c r="AA754">
        <v>309500</v>
      </c>
      <c r="AB754">
        <v>1.2588812496391699</v>
      </c>
      <c r="AC754">
        <v>52.638374352215699</v>
      </c>
    </row>
    <row r="755" spans="1:29">
      <c r="A755" t="s">
        <v>187</v>
      </c>
      <c r="B755">
        <v>7299</v>
      </c>
      <c r="C755">
        <v>1862030</v>
      </c>
      <c r="D755" t="s">
        <v>164</v>
      </c>
      <c r="E755" t="s">
        <v>126</v>
      </c>
      <c r="F755" t="s">
        <v>179</v>
      </c>
      <c r="G755" t="s">
        <v>118</v>
      </c>
      <c r="H755" s="1">
        <v>42761.331944444442</v>
      </c>
      <c r="I755" t="s">
        <v>180</v>
      </c>
      <c r="J755" t="s">
        <v>116</v>
      </c>
      <c r="K755" t="s">
        <v>181</v>
      </c>
      <c r="L755" t="s">
        <v>182</v>
      </c>
      <c r="M755" t="s">
        <v>183</v>
      </c>
      <c r="N755">
        <v>9.4999999999999998E-3</v>
      </c>
      <c r="O755" t="s">
        <v>149</v>
      </c>
      <c r="P755" t="b">
        <v>0</v>
      </c>
      <c r="Q755">
        <v>138261413</v>
      </c>
      <c r="R755" t="s">
        <v>150</v>
      </c>
      <c r="S755">
        <v>1E-3</v>
      </c>
      <c r="T755" t="s">
        <v>184</v>
      </c>
      <c r="U755">
        <v>2017</v>
      </c>
      <c r="V755" t="s">
        <v>151</v>
      </c>
      <c r="W755" t="s">
        <v>188</v>
      </c>
      <c r="X755" t="s">
        <v>189</v>
      </c>
      <c r="Y755" t="s">
        <v>155</v>
      </c>
      <c r="Z755">
        <v>636400</v>
      </c>
      <c r="AA755">
        <v>291600</v>
      </c>
      <c r="AB755">
        <v>1.4791973795069699</v>
      </c>
      <c r="AC755">
        <v>52.471107816141703</v>
      </c>
    </row>
    <row r="756" spans="1:29">
      <c r="A756" t="s">
        <v>224</v>
      </c>
      <c r="B756">
        <v>7299</v>
      </c>
      <c r="C756">
        <v>1917598</v>
      </c>
      <c r="D756" t="s">
        <v>164</v>
      </c>
      <c r="E756" t="s">
        <v>126</v>
      </c>
      <c r="F756" t="s">
        <v>179</v>
      </c>
      <c r="G756" t="s">
        <v>118</v>
      </c>
      <c r="H756" s="1">
        <v>43409.587500000001</v>
      </c>
      <c r="I756" t="s">
        <v>180</v>
      </c>
      <c r="J756" t="s">
        <v>116</v>
      </c>
      <c r="K756" t="s">
        <v>146</v>
      </c>
      <c r="L756" t="s">
        <v>147</v>
      </c>
      <c r="M756" t="s">
        <v>183</v>
      </c>
      <c r="N756">
        <v>2.5000000000000001E-2</v>
      </c>
      <c r="O756" t="s">
        <v>149</v>
      </c>
      <c r="P756" t="b">
        <v>0</v>
      </c>
      <c r="Q756">
        <v>138261413</v>
      </c>
      <c r="R756" t="s">
        <v>150</v>
      </c>
      <c r="S756">
        <v>1E-3</v>
      </c>
      <c r="T756" t="s">
        <v>184</v>
      </c>
      <c r="U756">
        <v>2018</v>
      </c>
      <c r="V756" t="s">
        <v>151</v>
      </c>
      <c r="W756" t="s">
        <v>225</v>
      </c>
      <c r="X756" t="s">
        <v>226</v>
      </c>
      <c r="Y756" t="s">
        <v>155</v>
      </c>
      <c r="Z756">
        <v>500098</v>
      </c>
      <c r="AA756">
        <v>402866</v>
      </c>
      <c r="AB756">
        <v>-0.49196935841400102</v>
      </c>
      <c r="AC756">
        <v>53.512954618294103</v>
      </c>
    </row>
    <row r="757" spans="1:29">
      <c r="A757" t="s">
        <v>187</v>
      </c>
      <c r="B757">
        <v>7299</v>
      </c>
      <c r="C757">
        <v>1786675</v>
      </c>
      <c r="D757" t="s">
        <v>164</v>
      </c>
      <c r="E757" t="s">
        <v>126</v>
      </c>
      <c r="F757" t="s">
        <v>179</v>
      </c>
      <c r="G757" t="s">
        <v>118</v>
      </c>
      <c r="H757" s="1">
        <v>42041.339583333334</v>
      </c>
      <c r="I757" t="s">
        <v>180</v>
      </c>
      <c r="J757" t="s">
        <v>116</v>
      </c>
      <c r="K757" t="s">
        <v>181</v>
      </c>
      <c r="L757" t="s">
        <v>182</v>
      </c>
      <c r="M757" t="s">
        <v>183</v>
      </c>
      <c r="N757">
        <v>1.6E-2</v>
      </c>
      <c r="O757" t="s">
        <v>149</v>
      </c>
      <c r="P757" t="b">
        <v>0</v>
      </c>
      <c r="Q757">
        <v>138261413</v>
      </c>
      <c r="R757" t="s">
        <v>150</v>
      </c>
      <c r="S757">
        <v>1E-3</v>
      </c>
      <c r="T757" t="s">
        <v>184</v>
      </c>
      <c r="U757">
        <v>2015</v>
      </c>
      <c r="V757" t="s">
        <v>151</v>
      </c>
      <c r="W757" t="s">
        <v>188</v>
      </c>
      <c r="X757" t="s">
        <v>189</v>
      </c>
      <c r="Y757" t="s">
        <v>155</v>
      </c>
      <c r="Z757">
        <v>636400</v>
      </c>
      <c r="AA757">
        <v>291600</v>
      </c>
      <c r="AB757">
        <v>1.4791973795069699</v>
      </c>
      <c r="AC757">
        <v>52.471107816141703</v>
      </c>
    </row>
    <row r="758" spans="1:29">
      <c r="A758" t="s">
        <v>273</v>
      </c>
      <c r="B758">
        <v>7299</v>
      </c>
      <c r="C758">
        <v>2018938</v>
      </c>
      <c r="D758" t="s">
        <v>164</v>
      </c>
      <c r="E758" t="s">
        <v>126</v>
      </c>
      <c r="F758" t="s">
        <v>236</v>
      </c>
      <c r="G758" t="s">
        <v>115</v>
      </c>
      <c r="H758" s="1">
        <v>44812.547222222223</v>
      </c>
      <c r="I758" t="s">
        <v>180</v>
      </c>
      <c r="J758" t="s">
        <v>116</v>
      </c>
      <c r="K758" t="s">
        <v>146</v>
      </c>
      <c r="L758" t="s">
        <v>147</v>
      </c>
      <c r="M758" t="s">
        <v>148</v>
      </c>
      <c r="N758">
        <v>4.2999999999999997E-2</v>
      </c>
      <c r="O758" t="s">
        <v>149</v>
      </c>
      <c r="P758" t="b">
        <v>0</v>
      </c>
      <c r="Q758">
        <v>138261413</v>
      </c>
      <c r="R758" t="s">
        <v>150</v>
      </c>
      <c r="S758">
        <v>1E-3</v>
      </c>
      <c r="T758" t="s">
        <v>184</v>
      </c>
      <c r="U758">
        <v>2022</v>
      </c>
      <c r="V758" t="s">
        <v>151</v>
      </c>
      <c r="W758" t="s">
        <v>274</v>
      </c>
      <c r="X758" t="s">
        <v>275</v>
      </c>
      <c r="Y758" t="s">
        <v>155</v>
      </c>
      <c r="Z758">
        <v>501547</v>
      </c>
      <c r="AA758">
        <v>370926</v>
      </c>
      <c r="AB758">
        <v>-0.48037495542409397</v>
      </c>
      <c r="AC758">
        <v>53.225682809836599</v>
      </c>
    </row>
    <row r="759" spans="1:29">
      <c r="A759" t="s">
        <v>178</v>
      </c>
      <c r="B759">
        <v>7299</v>
      </c>
      <c r="C759">
        <v>1946466</v>
      </c>
      <c r="D759" t="s">
        <v>164</v>
      </c>
      <c r="E759" t="s">
        <v>126</v>
      </c>
      <c r="F759" t="s">
        <v>179</v>
      </c>
      <c r="G759" t="s">
        <v>118</v>
      </c>
      <c r="H759" s="1">
        <v>43749.583333333336</v>
      </c>
      <c r="I759" t="s">
        <v>180</v>
      </c>
      <c r="J759" t="s">
        <v>116</v>
      </c>
      <c r="K759" t="s">
        <v>181</v>
      </c>
      <c r="L759" t="s">
        <v>182</v>
      </c>
      <c r="M759" t="s">
        <v>183</v>
      </c>
      <c r="N759">
        <v>9.2999999999999992E-3</v>
      </c>
      <c r="O759" t="s">
        <v>149</v>
      </c>
      <c r="P759" t="b">
        <v>0</v>
      </c>
      <c r="Q759">
        <v>138261413</v>
      </c>
      <c r="R759" t="s">
        <v>150</v>
      </c>
      <c r="S759">
        <v>1E-3</v>
      </c>
      <c r="T759" t="s">
        <v>184</v>
      </c>
      <c r="U759">
        <v>2019</v>
      </c>
      <c r="V759" t="s">
        <v>151</v>
      </c>
      <c r="W759" t="s">
        <v>185</v>
      </c>
      <c r="X759" t="s">
        <v>186</v>
      </c>
      <c r="Y759" t="s">
        <v>155</v>
      </c>
      <c r="Z759">
        <v>620600</v>
      </c>
      <c r="AA759">
        <v>309500</v>
      </c>
      <c r="AB759">
        <v>1.2588812496391699</v>
      </c>
      <c r="AC759">
        <v>52.638374352215699</v>
      </c>
    </row>
    <row r="760" spans="1:29">
      <c r="A760" t="s">
        <v>178</v>
      </c>
      <c r="B760">
        <v>7299</v>
      </c>
      <c r="C760">
        <v>1987127</v>
      </c>
      <c r="D760" t="s">
        <v>164</v>
      </c>
      <c r="E760" t="s">
        <v>126</v>
      </c>
      <c r="F760" t="s">
        <v>179</v>
      </c>
      <c r="G760" t="s">
        <v>118</v>
      </c>
      <c r="H760" s="1">
        <v>44400.616666666669</v>
      </c>
      <c r="I760" t="s">
        <v>180</v>
      </c>
      <c r="J760" t="s">
        <v>116</v>
      </c>
      <c r="K760" t="s">
        <v>181</v>
      </c>
      <c r="L760" t="s">
        <v>182</v>
      </c>
      <c r="M760" t="s">
        <v>183</v>
      </c>
      <c r="N760">
        <v>6.1999999999999998E-3</v>
      </c>
      <c r="O760" t="s">
        <v>149</v>
      </c>
      <c r="P760" t="b">
        <v>0</v>
      </c>
      <c r="Q760">
        <v>138261413</v>
      </c>
      <c r="R760" t="s">
        <v>150</v>
      </c>
      <c r="S760">
        <v>1E-3</v>
      </c>
      <c r="T760" t="s">
        <v>184</v>
      </c>
      <c r="U760">
        <v>2021</v>
      </c>
      <c r="V760" t="s">
        <v>151</v>
      </c>
      <c r="W760" t="s">
        <v>185</v>
      </c>
      <c r="X760" t="s">
        <v>186</v>
      </c>
      <c r="Y760" t="s">
        <v>155</v>
      </c>
      <c r="Z760">
        <v>620600</v>
      </c>
      <c r="AA760">
        <v>309500</v>
      </c>
      <c r="AB760">
        <v>1.2588812496391699</v>
      </c>
      <c r="AC760">
        <v>52.638374352215699</v>
      </c>
    </row>
    <row r="761" spans="1:29">
      <c r="A761" t="s">
        <v>178</v>
      </c>
      <c r="B761">
        <v>7299</v>
      </c>
      <c r="C761">
        <v>1815070</v>
      </c>
      <c r="D761" t="s">
        <v>164</v>
      </c>
      <c r="E761" t="s">
        <v>126</v>
      </c>
      <c r="F761" t="s">
        <v>179</v>
      </c>
      <c r="G761" t="s">
        <v>118</v>
      </c>
      <c r="H761" s="1">
        <v>42317.643055555556</v>
      </c>
      <c r="I761" t="s">
        <v>180</v>
      </c>
      <c r="J761" t="s">
        <v>116</v>
      </c>
      <c r="K761" t="s">
        <v>181</v>
      </c>
      <c r="L761" t="s">
        <v>182</v>
      </c>
      <c r="M761" t="s">
        <v>183</v>
      </c>
      <c r="N761">
        <v>1.4999999999999999E-2</v>
      </c>
      <c r="O761" t="s">
        <v>149</v>
      </c>
      <c r="P761" t="b">
        <v>0</v>
      </c>
      <c r="Q761">
        <v>138261413</v>
      </c>
      <c r="R761" t="s">
        <v>150</v>
      </c>
      <c r="S761">
        <v>1E-3</v>
      </c>
      <c r="T761" t="s">
        <v>184</v>
      </c>
      <c r="U761">
        <v>2015</v>
      </c>
      <c r="V761" t="s">
        <v>151</v>
      </c>
      <c r="W761" t="s">
        <v>185</v>
      </c>
      <c r="X761" t="s">
        <v>186</v>
      </c>
      <c r="Y761" t="s">
        <v>155</v>
      </c>
      <c r="Z761">
        <v>620600</v>
      </c>
      <c r="AA761">
        <v>309500</v>
      </c>
      <c r="AB761">
        <v>1.2588812496391699</v>
      </c>
      <c r="AC761">
        <v>52.638374352215699</v>
      </c>
    </row>
    <row r="762" spans="1:29">
      <c r="A762" t="s">
        <v>361</v>
      </c>
      <c r="B762">
        <v>7299</v>
      </c>
      <c r="C762">
        <v>1314080</v>
      </c>
      <c r="D762" t="s">
        <v>164</v>
      </c>
      <c r="E762" t="s">
        <v>126</v>
      </c>
      <c r="F762" t="s">
        <v>205</v>
      </c>
      <c r="G762" t="s">
        <v>112</v>
      </c>
      <c r="H762" s="1">
        <v>43712.598611111112</v>
      </c>
      <c r="I762" t="s">
        <v>180</v>
      </c>
      <c r="J762" t="s">
        <v>116</v>
      </c>
      <c r="K762" t="s">
        <v>348</v>
      </c>
      <c r="L762" t="s">
        <v>349</v>
      </c>
      <c r="M762" t="s">
        <v>183</v>
      </c>
      <c r="N762">
        <v>0.1</v>
      </c>
      <c r="O762" t="s">
        <v>149</v>
      </c>
      <c r="P762" t="b">
        <v>0</v>
      </c>
      <c r="Q762">
        <v>138261413</v>
      </c>
      <c r="R762" t="s">
        <v>150</v>
      </c>
      <c r="S762">
        <v>1E-3</v>
      </c>
      <c r="T762" t="s">
        <v>184</v>
      </c>
      <c r="U762">
        <v>2019</v>
      </c>
      <c r="V762" t="s">
        <v>151</v>
      </c>
      <c r="W762" t="s">
        <v>362</v>
      </c>
      <c r="X762" t="s">
        <v>363</v>
      </c>
      <c r="Y762" t="s">
        <v>155</v>
      </c>
      <c r="Z762">
        <v>477880</v>
      </c>
      <c r="AA762">
        <v>176590</v>
      </c>
      <c r="AB762">
        <v>-0.87984353614247102</v>
      </c>
      <c r="AC762">
        <v>51.482912105699199</v>
      </c>
    </row>
    <row r="763" spans="1:29">
      <c r="A763" t="s">
        <v>198</v>
      </c>
      <c r="B763">
        <v>7299</v>
      </c>
      <c r="C763">
        <v>1954963</v>
      </c>
      <c r="D763" t="s">
        <v>164</v>
      </c>
      <c r="E763" t="s">
        <v>126</v>
      </c>
      <c r="F763" t="s">
        <v>179</v>
      </c>
      <c r="G763" t="s">
        <v>118</v>
      </c>
      <c r="H763" s="1">
        <v>43843.525000000001</v>
      </c>
      <c r="I763" t="s">
        <v>180</v>
      </c>
      <c r="J763" t="s">
        <v>116</v>
      </c>
      <c r="K763" t="s">
        <v>199</v>
      </c>
      <c r="L763" t="s">
        <v>200</v>
      </c>
      <c r="M763" t="s">
        <v>183</v>
      </c>
      <c r="N763">
        <v>3.6999999999999998E-2</v>
      </c>
      <c r="O763" t="s">
        <v>149</v>
      </c>
      <c r="P763" t="b">
        <v>0</v>
      </c>
      <c r="Q763">
        <v>138261413</v>
      </c>
      <c r="R763" t="s">
        <v>150</v>
      </c>
      <c r="S763">
        <v>1E-3</v>
      </c>
      <c r="T763" t="s">
        <v>184</v>
      </c>
      <c r="U763">
        <v>2020</v>
      </c>
      <c r="V763" t="s">
        <v>151</v>
      </c>
      <c r="W763" t="s">
        <v>201</v>
      </c>
      <c r="X763" t="s">
        <v>202</v>
      </c>
      <c r="Y763" t="s">
        <v>155</v>
      </c>
      <c r="Z763">
        <v>516100</v>
      </c>
      <c r="AA763">
        <v>253300</v>
      </c>
      <c r="AB763">
        <v>-0.30395486908298303</v>
      </c>
      <c r="AC763">
        <v>52.1657659569386</v>
      </c>
    </row>
    <row r="764" spans="1:29">
      <c r="A764" t="s">
        <v>187</v>
      </c>
      <c r="B764">
        <v>7299</v>
      </c>
      <c r="C764">
        <v>1865724</v>
      </c>
      <c r="D764" t="s">
        <v>164</v>
      </c>
      <c r="E764" t="s">
        <v>126</v>
      </c>
      <c r="F764" t="s">
        <v>179</v>
      </c>
      <c r="G764" t="s">
        <v>118</v>
      </c>
      <c r="H764" s="1">
        <v>42803.340277777781</v>
      </c>
      <c r="I764" t="s">
        <v>180</v>
      </c>
      <c r="J764" t="s">
        <v>116</v>
      </c>
      <c r="K764" t="s">
        <v>181</v>
      </c>
      <c r="L764" t="s">
        <v>182</v>
      </c>
      <c r="M764" t="s">
        <v>183</v>
      </c>
      <c r="N764">
        <v>0.02</v>
      </c>
      <c r="O764" t="s">
        <v>149</v>
      </c>
      <c r="P764" t="b">
        <v>0</v>
      </c>
      <c r="Q764">
        <v>138261413</v>
      </c>
      <c r="R764" t="s">
        <v>150</v>
      </c>
      <c r="S764">
        <v>1E-3</v>
      </c>
      <c r="T764" t="s">
        <v>184</v>
      </c>
      <c r="U764">
        <v>2017</v>
      </c>
      <c r="V764" t="s">
        <v>151</v>
      </c>
      <c r="W764" t="s">
        <v>188</v>
      </c>
      <c r="X764" t="s">
        <v>189</v>
      </c>
      <c r="Y764" t="s">
        <v>155</v>
      </c>
      <c r="Z764">
        <v>636400</v>
      </c>
      <c r="AA764">
        <v>291600</v>
      </c>
      <c r="AB764">
        <v>1.4791973795069699</v>
      </c>
      <c r="AC764">
        <v>52.471107816141703</v>
      </c>
    </row>
    <row r="765" spans="1:29">
      <c r="A765" t="s">
        <v>187</v>
      </c>
      <c r="B765">
        <v>7299</v>
      </c>
      <c r="C765">
        <v>2025556</v>
      </c>
      <c r="D765" t="s">
        <v>164</v>
      </c>
      <c r="E765" t="s">
        <v>126</v>
      </c>
      <c r="F765" t="s">
        <v>179</v>
      </c>
      <c r="G765" t="s">
        <v>118</v>
      </c>
      <c r="H765" s="1">
        <v>44888.367361111108</v>
      </c>
      <c r="I765" t="s">
        <v>180</v>
      </c>
      <c r="J765" t="s">
        <v>116</v>
      </c>
      <c r="K765" t="s">
        <v>181</v>
      </c>
      <c r="L765" t="s">
        <v>182</v>
      </c>
      <c r="M765" t="s">
        <v>183</v>
      </c>
      <c r="N765">
        <v>9.4000000000000004E-3</v>
      </c>
      <c r="O765" t="s">
        <v>149</v>
      </c>
      <c r="P765" t="b">
        <v>0</v>
      </c>
      <c r="Q765">
        <v>138261413</v>
      </c>
      <c r="R765" t="s">
        <v>150</v>
      </c>
      <c r="S765">
        <v>1E-3</v>
      </c>
      <c r="T765" t="s">
        <v>184</v>
      </c>
      <c r="U765">
        <v>2022</v>
      </c>
      <c r="V765" t="s">
        <v>151</v>
      </c>
      <c r="W765" t="s">
        <v>188</v>
      </c>
      <c r="X765" t="s">
        <v>189</v>
      </c>
      <c r="Y765" t="s">
        <v>155</v>
      </c>
      <c r="Z765">
        <v>636400</v>
      </c>
      <c r="AA765">
        <v>291600</v>
      </c>
      <c r="AB765">
        <v>1.4791973795069699</v>
      </c>
      <c r="AC765">
        <v>52.471107816141703</v>
      </c>
    </row>
    <row r="766" spans="1:29">
      <c r="A766" t="s">
        <v>364</v>
      </c>
      <c r="B766">
        <v>7299</v>
      </c>
      <c r="C766">
        <v>1847017</v>
      </c>
      <c r="D766" t="s">
        <v>164</v>
      </c>
      <c r="E766" t="s">
        <v>126</v>
      </c>
      <c r="F766" t="s">
        <v>205</v>
      </c>
      <c r="G766" t="s">
        <v>112</v>
      </c>
      <c r="H766" s="1">
        <v>42642.522916666669</v>
      </c>
      <c r="I766" t="s">
        <v>180</v>
      </c>
      <c r="J766" t="s">
        <v>116</v>
      </c>
      <c r="K766" t="s">
        <v>146</v>
      </c>
      <c r="L766" t="s">
        <v>147</v>
      </c>
      <c r="M766" t="s">
        <v>183</v>
      </c>
      <c r="N766">
        <v>1.2E-2</v>
      </c>
      <c r="O766" t="s">
        <v>149</v>
      </c>
      <c r="P766" t="b">
        <v>0</v>
      </c>
      <c r="Q766">
        <v>138261413</v>
      </c>
      <c r="R766" t="s">
        <v>150</v>
      </c>
      <c r="S766">
        <v>1E-3</v>
      </c>
      <c r="T766" t="s">
        <v>184</v>
      </c>
      <c r="U766">
        <v>2016</v>
      </c>
      <c r="V766" t="s">
        <v>151</v>
      </c>
      <c r="W766" t="s">
        <v>365</v>
      </c>
      <c r="X766" t="s">
        <v>226</v>
      </c>
      <c r="Y766" t="s">
        <v>155</v>
      </c>
      <c r="Z766">
        <v>497350</v>
      </c>
      <c r="AA766">
        <v>418990</v>
      </c>
      <c r="AB766">
        <v>-0.52837034717403697</v>
      </c>
      <c r="AC766">
        <v>53.658349259166002</v>
      </c>
    </row>
    <row r="767" spans="1:29">
      <c r="A767" t="s">
        <v>187</v>
      </c>
      <c r="B767">
        <v>7299</v>
      </c>
      <c r="C767">
        <v>1917295</v>
      </c>
      <c r="D767" t="s">
        <v>164</v>
      </c>
      <c r="E767" t="s">
        <v>126</v>
      </c>
      <c r="F767" t="s">
        <v>179</v>
      </c>
      <c r="G767" t="s">
        <v>118</v>
      </c>
      <c r="H767" s="1">
        <v>43402.631944444445</v>
      </c>
      <c r="I767" t="s">
        <v>180</v>
      </c>
      <c r="J767" t="s">
        <v>116</v>
      </c>
      <c r="K767" t="s">
        <v>181</v>
      </c>
      <c r="L767" t="s">
        <v>182</v>
      </c>
      <c r="M767" t="s">
        <v>183</v>
      </c>
      <c r="N767">
        <v>1.6E-2</v>
      </c>
      <c r="O767" t="s">
        <v>149</v>
      </c>
      <c r="P767" t="b">
        <v>0</v>
      </c>
      <c r="Q767">
        <v>138261413</v>
      </c>
      <c r="R767" t="s">
        <v>150</v>
      </c>
      <c r="S767">
        <v>1E-3</v>
      </c>
      <c r="T767" t="s">
        <v>184</v>
      </c>
      <c r="U767">
        <v>2018</v>
      </c>
      <c r="V767" t="s">
        <v>151</v>
      </c>
      <c r="W767" t="s">
        <v>188</v>
      </c>
      <c r="X767" t="s">
        <v>189</v>
      </c>
      <c r="Y767" t="s">
        <v>155</v>
      </c>
      <c r="Z767">
        <v>636400</v>
      </c>
      <c r="AA767">
        <v>291600</v>
      </c>
      <c r="AB767">
        <v>1.4791973795069699</v>
      </c>
      <c r="AC767">
        <v>52.471107816141703</v>
      </c>
    </row>
    <row r="768" spans="1:29">
      <c r="A768" t="s">
        <v>247</v>
      </c>
      <c r="B768">
        <v>7299</v>
      </c>
      <c r="C768">
        <v>1589197</v>
      </c>
      <c r="D768" t="s">
        <v>164</v>
      </c>
      <c r="E768" t="s">
        <v>126</v>
      </c>
      <c r="F768" t="s">
        <v>205</v>
      </c>
      <c r="G768" t="s">
        <v>112</v>
      </c>
      <c r="H768" s="1">
        <v>44874.51666666667</v>
      </c>
      <c r="I768" t="s">
        <v>180</v>
      </c>
      <c r="J768" t="s">
        <v>116</v>
      </c>
      <c r="K768" t="s">
        <v>228</v>
      </c>
      <c r="L768" t="s">
        <v>229</v>
      </c>
      <c r="M768" t="s">
        <v>183</v>
      </c>
      <c r="N768">
        <v>2.8999999999999998E-3</v>
      </c>
      <c r="O768" t="s">
        <v>149</v>
      </c>
      <c r="P768" t="b">
        <v>0</v>
      </c>
      <c r="Q768">
        <v>138261413</v>
      </c>
      <c r="R768" t="s">
        <v>150</v>
      </c>
      <c r="S768">
        <v>1E-3</v>
      </c>
      <c r="T768" t="s">
        <v>184</v>
      </c>
      <c r="U768">
        <v>2022</v>
      </c>
      <c r="V768" t="s">
        <v>151</v>
      </c>
      <c r="W768" t="s">
        <v>248</v>
      </c>
      <c r="X768" t="s">
        <v>249</v>
      </c>
      <c r="Y768" t="s">
        <v>155</v>
      </c>
      <c r="Z768">
        <v>435499</v>
      </c>
      <c r="AA768">
        <v>117847</v>
      </c>
      <c r="AB768">
        <v>-1.4959290530529701</v>
      </c>
      <c r="AC768">
        <v>50.958961874929102</v>
      </c>
    </row>
    <row r="769" spans="1:29">
      <c r="A769" t="s">
        <v>203</v>
      </c>
      <c r="B769">
        <v>7299</v>
      </c>
      <c r="C769">
        <v>1946552</v>
      </c>
      <c r="D769" t="s">
        <v>164</v>
      </c>
      <c r="E769" t="s">
        <v>126</v>
      </c>
      <c r="F769" t="s">
        <v>179</v>
      </c>
      <c r="G769" t="s">
        <v>118</v>
      </c>
      <c r="H769" s="1">
        <v>43752.577777777777</v>
      </c>
      <c r="I769" t="s">
        <v>180</v>
      </c>
      <c r="J769" t="s">
        <v>116</v>
      </c>
      <c r="K769" t="s">
        <v>146</v>
      </c>
      <c r="L769" t="s">
        <v>147</v>
      </c>
      <c r="M769" t="s">
        <v>148</v>
      </c>
      <c r="N769">
        <v>5.2999999999999999E-2</v>
      </c>
      <c r="O769" t="s">
        <v>149</v>
      </c>
      <c r="P769" t="b">
        <v>0</v>
      </c>
      <c r="Q769">
        <v>138261413</v>
      </c>
      <c r="R769" t="s">
        <v>150</v>
      </c>
      <c r="S769">
        <v>1E-3</v>
      </c>
      <c r="T769" t="s">
        <v>184</v>
      </c>
      <c r="U769">
        <v>2019</v>
      </c>
      <c r="V769" t="s">
        <v>151</v>
      </c>
      <c r="W769" t="s">
        <v>204</v>
      </c>
      <c r="X769" t="s">
        <v>154</v>
      </c>
      <c r="Y769" t="s">
        <v>155</v>
      </c>
      <c r="Z769">
        <v>507500</v>
      </c>
      <c r="AA769">
        <v>299100</v>
      </c>
      <c r="AB769">
        <v>-0.41497245145673001</v>
      </c>
      <c r="AC769">
        <v>52.579097446717</v>
      </c>
    </row>
    <row r="770" spans="1:29">
      <c r="A770" t="s">
        <v>206</v>
      </c>
      <c r="B770">
        <v>7299</v>
      </c>
      <c r="C770">
        <v>1862396</v>
      </c>
      <c r="D770" t="s">
        <v>164</v>
      </c>
      <c r="E770" t="s">
        <v>126</v>
      </c>
      <c r="F770" t="s">
        <v>205</v>
      </c>
      <c r="G770" t="s">
        <v>112</v>
      </c>
      <c r="H770" s="1">
        <v>42768.594444444447</v>
      </c>
      <c r="I770" t="s">
        <v>180</v>
      </c>
      <c r="J770" t="s">
        <v>116</v>
      </c>
      <c r="K770" t="s">
        <v>199</v>
      </c>
      <c r="L770" t="s">
        <v>200</v>
      </c>
      <c r="M770" t="s">
        <v>183</v>
      </c>
      <c r="N770">
        <v>2.1000000000000001E-2</v>
      </c>
      <c r="O770" t="s">
        <v>149</v>
      </c>
      <c r="P770" t="b">
        <v>0</v>
      </c>
      <c r="Q770">
        <v>138261413</v>
      </c>
      <c r="R770" t="s">
        <v>150</v>
      </c>
      <c r="S770">
        <v>1E-3</v>
      </c>
      <c r="T770" t="s">
        <v>184</v>
      </c>
      <c r="U770">
        <v>2017</v>
      </c>
      <c r="V770" t="s">
        <v>151</v>
      </c>
      <c r="W770" t="s">
        <v>207</v>
      </c>
      <c r="X770" t="s">
        <v>208</v>
      </c>
      <c r="Y770" t="s">
        <v>155</v>
      </c>
      <c r="Z770">
        <v>515935</v>
      </c>
      <c r="AA770">
        <v>253417</v>
      </c>
      <c r="AB770">
        <v>-0.30632621725807402</v>
      </c>
      <c r="AC770">
        <v>52.1668520239771</v>
      </c>
    </row>
    <row r="771" spans="1:29">
      <c r="A771" t="s">
        <v>178</v>
      </c>
      <c r="B771">
        <v>7299</v>
      </c>
      <c r="C771">
        <v>1924259</v>
      </c>
      <c r="D771" t="s">
        <v>164</v>
      </c>
      <c r="E771" t="s">
        <v>126</v>
      </c>
      <c r="F771" t="s">
        <v>179</v>
      </c>
      <c r="G771" t="s">
        <v>118</v>
      </c>
      <c r="H771" s="1">
        <v>43494.509027777778</v>
      </c>
      <c r="I771" t="s">
        <v>180</v>
      </c>
      <c r="J771" t="s">
        <v>116</v>
      </c>
      <c r="K771" t="s">
        <v>181</v>
      </c>
      <c r="L771" t="s">
        <v>182</v>
      </c>
      <c r="M771" t="s">
        <v>183</v>
      </c>
      <c r="N771">
        <v>9.1000000000000004E-3</v>
      </c>
      <c r="O771" t="s">
        <v>149</v>
      </c>
      <c r="P771" t="b">
        <v>0</v>
      </c>
      <c r="Q771">
        <v>138261413</v>
      </c>
      <c r="R771" t="s">
        <v>150</v>
      </c>
      <c r="S771">
        <v>1E-3</v>
      </c>
      <c r="T771" t="s">
        <v>184</v>
      </c>
      <c r="U771">
        <v>2019</v>
      </c>
      <c r="V771" t="s">
        <v>151</v>
      </c>
      <c r="W771" t="s">
        <v>185</v>
      </c>
      <c r="X771" t="s">
        <v>186</v>
      </c>
      <c r="Y771" t="s">
        <v>155</v>
      </c>
      <c r="Z771">
        <v>620600</v>
      </c>
      <c r="AA771">
        <v>309500</v>
      </c>
      <c r="AB771">
        <v>1.2588812496391699</v>
      </c>
      <c r="AC771">
        <v>52.638374352215699</v>
      </c>
    </row>
    <row r="772" spans="1:29">
      <c r="A772" t="s">
        <v>224</v>
      </c>
      <c r="B772">
        <v>7299</v>
      </c>
      <c r="C772">
        <v>1917231</v>
      </c>
      <c r="D772" t="s">
        <v>164</v>
      </c>
      <c r="E772" t="s">
        <v>126</v>
      </c>
      <c r="F772" t="s">
        <v>179</v>
      </c>
      <c r="G772" t="s">
        <v>118</v>
      </c>
      <c r="H772" s="1">
        <v>43398.45</v>
      </c>
      <c r="I772" t="s">
        <v>180</v>
      </c>
      <c r="J772" t="s">
        <v>116</v>
      </c>
      <c r="K772" t="s">
        <v>146</v>
      </c>
      <c r="L772" t="s">
        <v>147</v>
      </c>
      <c r="M772" t="s">
        <v>183</v>
      </c>
      <c r="N772">
        <v>1.6E-2</v>
      </c>
      <c r="O772" t="s">
        <v>149</v>
      </c>
      <c r="P772" t="b">
        <v>0</v>
      </c>
      <c r="Q772">
        <v>138261413</v>
      </c>
      <c r="R772" t="s">
        <v>150</v>
      </c>
      <c r="S772">
        <v>1E-3</v>
      </c>
      <c r="T772" t="s">
        <v>184</v>
      </c>
      <c r="U772">
        <v>2018</v>
      </c>
      <c r="V772" t="s">
        <v>151</v>
      </c>
      <c r="W772" t="s">
        <v>225</v>
      </c>
      <c r="X772" t="s">
        <v>226</v>
      </c>
      <c r="Y772" t="s">
        <v>155</v>
      </c>
      <c r="Z772">
        <v>500098</v>
      </c>
      <c r="AA772">
        <v>402866</v>
      </c>
      <c r="AB772">
        <v>-0.49196935841400102</v>
      </c>
      <c r="AC772">
        <v>53.512954618294103</v>
      </c>
    </row>
    <row r="773" spans="1:29">
      <c r="A773" t="s">
        <v>178</v>
      </c>
      <c r="B773">
        <v>7299</v>
      </c>
      <c r="C773">
        <v>1979931</v>
      </c>
      <c r="D773" t="s">
        <v>164</v>
      </c>
      <c r="E773" t="s">
        <v>126</v>
      </c>
      <c r="F773" t="s">
        <v>179</v>
      </c>
      <c r="G773" t="s">
        <v>118</v>
      </c>
      <c r="H773" s="1">
        <v>44286.673611111109</v>
      </c>
      <c r="I773" t="s">
        <v>180</v>
      </c>
      <c r="J773" t="s">
        <v>116</v>
      </c>
      <c r="K773" t="s">
        <v>181</v>
      </c>
      <c r="L773" t="s">
        <v>182</v>
      </c>
      <c r="M773" t="s">
        <v>183</v>
      </c>
      <c r="N773">
        <v>4.3E-3</v>
      </c>
      <c r="O773" t="s">
        <v>149</v>
      </c>
      <c r="P773" t="b">
        <v>0</v>
      </c>
      <c r="Q773">
        <v>138261413</v>
      </c>
      <c r="R773" t="s">
        <v>150</v>
      </c>
      <c r="S773">
        <v>1E-3</v>
      </c>
      <c r="T773" t="s">
        <v>184</v>
      </c>
      <c r="U773">
        <v>2021</v>
      </c>
      <c r="V773" t="s">
        <v>151</v>
      </c>
      <c r="W773" t="s">
        <v>185</v>
      </c>
      <c r="X773" t="s">
        <v>186</v>
      </c>
      <c r="Y773" t="s">
        <v>155</v>
      </c>
      <c r="Z773">
        <v>620600</v>
      </c>
      <c r="AA773">
        <v>309500</v>
      </c>
      <c r="AB773">
        <v>1.2588812496391699</v>
      </c>
      <c r="AC773">
        <v>52.638374352215699</v>
      </c>
    </row>
    <row r="774" spans="1:29">
      <c r="A774" t="s">
        <v>247</v>
      </c>
      <c r="B774">
        <v>7299</v>
      </c>
      <c r="C774">
        <v>1587560</v>
      </c>
      <c r="D774" t="s">
        <v>164</v>
      </c>
      <c r="E774" t="s">
        <v>126</v>
      </c>
      <c r="F774" t="s">
        <v>205</v>
      </c>
      <c r="G774" t="s">
        <v>112</v>
      </c>
      <c r="H774" s="1">
        <v>44846.436805555553</v>
      </c>
      <c r="I774" t="s">
        <v>180</v>
      </c>
      <c r="J774" t="s">
        <v>116</v>
      </c>
      <c r="K774" t="s">
        <v>228</v>
      </c>
      <c r="L774" t="s">
        <v>229</v>
      </c>
      <c r="M774" t="s">
        <v>183</v>
      </c>
      <c r="N774">
        <v>5.1999999999999998E-3</v>
      </c>
      <c r="O774" t="s">
        <v>149</v>
      </c>
      <c r="P774" t="b">
        <v>0</v>
      </c>
      <c r="Q774">
        <v>138261413</v>
      </c>
      <c r="R774" t="s">
        <v>150</v>
      </c>
      <c r="S774">
        <v>1E-3</v>
      </c>
      <c r="T774" t="s">
        <v>184</v>
      </c>
      <c r="U774">
        <v>2022</v>
      </c>
      <c r="V774" t="s">
        <v>151</v>
      </c>
      <c r="W774" t="s">
        <v>248</v>
      </c>
      <c r="X774" t="s">
        <v>249</v>
      </c>
      <c r="Y774" t="s">
        <v>155</v>
      </c>
      <c r="Z774">
        <v>435499</v>
      </c>
      <c r="AA774">
        <v>117847</v>
      </c>
      <c r="AB774">
        <v>-1.4959290530529701</v>
      </c>
      <c r="AC774">
        <v>50.958961874929102</v>
      </c>
    </row>
    <row r="775" spans="1:29">
      <c r="A775" t="s">
        <v>263</v>
      </c>
      <c r="B775">
        <v>7299</v>
      </c>
      <c r="C775">
        <v>1707204</v>
      </c>
      <c r="D775" t="s">
        <v>164</v>
      </c>
      <c r="E775" t="s">
        <v>126</v>
      </c>
      <c r="F775" t="s">
        <v>236</v>
      </c>
      <c r="G775" t="s">
        <v>115</v>
      </c>
      <c r="H775" s="1">
        <v>44809.46597222222</v>
      </c>
      <c r="I775" t="s">
        <v>180</v>
      </c>
      <c r="J775" t="s">
        <v>116</v>
      </c>
      <c r="K775" t="s">
        <v>165</v>
      </c>
      <c r="L775" t="s">
        <v>166</v>
      </c>
      <c r="M775" t="s">
        <v>183</v>
      </c>
      <c r="N775">
        <v>0.01</v>
      </c>
      <c r="O775" t="s">
        <v>149</v>
      </c>
      <c r="P775" t="b">
        <v>0</v>
      </c>
      <c r="Q775">
        <v>138261413</v>
      </c>
      <c r="R775" t="s">
        <v>150</v>
      </c>
      <c r="S775">
        <v>1E-3</v>
      </c>
      <c r="T775" t="s">
        <v>184</v>
      </c>
      <c r="U775">
        <v>2022</v>
      </c>
      <c r="V775" t="s">
        <v>151</v>
      </c>
      <c r="W775" t="s">
        <v>264</v>
      </c>
      <c r="X775" t="s">
        <v>243</v>
      </c>
      <c r="Y775" t="s">
        <v>155</v>
      </c>
      <c r="Z775">
        <v>459334</v>
      </c>
      <c r="AA775">
        <v>444561</v>
      </c>
      <c r="AB775">
        <v>-1.0986183304297801</v>
      </c>
      <c r="AC775">
        <v>53.893839137414503</v>
      </c>
    </row>
    <row r="776" spans="1:29">
      <c r="A776" t="s">
        <v>190</v>
      </c>
      <c r="B776">
        <v>7299</v>
      </c>
      <c r="C776">
        <v>4656762</v>
      </c>
      <c r="D776" t="s">
        <v>164</v>
      </c>
      <c r="E776" t="s">
        <v>126</v>
      </c>
      <c r="F776" t="s">
        <v>179</v>
      </c>
      <c r="G776" t="s">
        <v>118</v>
      </c>
      <c r="H776" s="1">
        <v>42591.495833333334</v>
      </c>
      <c r="I776" t="s">
        <v>191</v>
      </c>
      <c r="J776" t="s">
        <v>119</v>
      </c>
      <c r="K776" t="s">
        <v>192</v>
      </c>
      <c r="L776" t="s">
        <v>193</v>
      </c>
      <c r="M776" t="s">
        <v>183</v>
      </c>
      <c r="N776">
        <v>3.8999999999999998E-3</v>
      </c>
      <c r="O776" t="s">
        <v>149</v>
      </c>
      <c r="P776" t="b">
        <v>0</v>
      </c>
      <c r="Q776">
        <v>138261413</v>
      </c>
      <c r="R776" t="s">
        <v>150</v>
      </c>
      <c r="S776">
        <v>1E-3</v>
      </c>
      <c r="T776" t="s">
        <v>184</v>
      </c>
      <c r="U776">
        <v>2016</v>
      </c>
      <c r="V776" t="s">
        <v>151</v>
      </c>
      <c r="W776" t="s">
        <v>194</v>
      </c>
      <c r="X776" t="s">
        <v>195</v>
      </c>
      <c r="Y776" t="s">
        <v>155</v>
      </c>
      <c r="Z776">
        <v>357000</v>
      </c>
      <c r="AA776">
        <v>237460</v>
      </c>
      <c r="AB776">
        <v>-2.62823009845419</v>
      </c>
      <c r="AC776">
        <v>52.033868710239098</v>
      </c>
    </row>
    <row r="777" spans="1:29">
      <c r="A777" t="s">
        <v>198</v>
      </c>
      <c r="B777">
        <v>7299</v>
      </c>
      <c r="C777">
        <v>1851060</v>
      </c>
      <c r="D777" t="s">
        <v>164</v>
      </c>
      <c r="E777" t="s">
        <v>126</v>
      </c>
      <c r="F777" t="s">
        <v>179</v>
      </c>
      <c r="G777" t="s">
        <v>118</v>
      </c>
      <c r="H777" s="1">
        <v>42677.492361111108</v>
      </c>
      <c r="I777" t="s">
        <v>180</v>
      </c>
      <c r="J777" t="s">
        <v>116</v>
      </c>
      <c r="K777" t="s">
        <v>199</v>
      </c>
      <c r="L777" t="s">
        <v>200</v>
      </c>
      <c r="M777" t="s">
        <v>183</v>
      </c>
      <c r="N777">
        <v>7.5999999999999998E-2</v>
      </c>
      <c r="O777" t="s">
        <v>149</v>
      </c>
      <c r="P777" t="b">
        <v>0</v>
      </c>
      <c r="Q777">
        <v>138261413</v>
      </c>
      <c r="R777" t="s">
        <v>150</v>
      </c>
      <c r="S777">
        <v>1E-3</v>
      </c>
      <c r="T777" t="s">
        <v>184</v>
      </c>
      <c r="U777">
        <v>2016</v>
      </c>
      <c r="V777" t="s">
        <v>151</v>
      </c>
      <c r="W777" t="s">
        <v>201</v>
      </c>
      <c r="X777" t="s">
        <v>202</v>
      </c>
      <c r="Y777" t="s">
        <v>155</v>
      </c>
      <c r="Z777">
        <v>516100</v>
      </c>
      <c r="AA777">
        <v>253300</v>
      </c>
      <c r="AB777">
        <v>-0.30395486908298303</v>
      </c>
      <c r="AC777">
        <v>52.1657659569386</v>
      </c>
    </row>
    <row r="778" spans="1:29">
      <c r="A778" t="s">
        <v>196</v>
      </c>
      <c r="B778">
        <v>7299</v>
      </c>
      <c r="C778">
        <v>1795676</v>
      </c>
      <c r="D778" t="s">
        <v>164</v>
      </c>
      <c r="E778" t="s">
        <v>126</v>
      </c>
      <c r="F778" t="s">
        <v>179</v>
      </c>
      <c r="G778" t="s">
        <v>118</v>
      </c>
      <c r="H778" s="1">
        <v>42123.611111111109</v>
      </c>
      <c r="I778" t="s">
        <v>180</v>
      </c>
      <c r="J778" t="s">
        <v>116</v>
      </c>
      <c r="K778" t="s">
        <v>181</v>
      </c>
      <c r="L778" t="s">
        <v>182</v>
      </c>
      <c r="M778" t="s">
        <v>183</v>
      </c>
      <c r="N778">
        <v>1.0999999999999999E-2</v>
      </c>
      <c r="O778" t="s">
        <v>149</v>
      </c>
      <c r="P778" t="b">
        <v>0</v>
      </c>
      <c r="Q778">
        <v>138261413</v>
      </c>
      <c r="R778" t="s">
        <v>150</v>
      </c>
      <c r="S778">
        <v>1E-3</v>
      </c>
      <c r="T778" t="s">
        <v>184</v>
      </c>
      <c r="U778">
        <v>2015</v>
      </c>
      <c r="V778" t="s">
        <v>151</v>
      </c>
      <c r="W778" t="s">
        <v>197</v>
      </c>
      <c r="X778" t="s">
        <v>186</v>
      </c>
      <c r="Y778" t="s">
        <v>155</v>
      </c>
      <c r="Z778">
        <v>624300</v>
      </c>
      <c r="AA778">
        <v>306800</v>
      </c>
      <c r="AB778">
        <v>1.3116346710660201</v>
      </c>
      <c r="AC778">
        <v>52.6126273253455</v>
      </c>
    </row>
    <row r="779" spans="1:29">
      <c r="A779" t="s">
        <v>198</v>
      </c>
      <c r="B779">
        <v>7299</v>
      </c>
      <c r="C779">
        <v>1868939</v>
      </c>
      <c r="D779" t="s">
        <v>164</v>
      </c>
      <c r="E779" t="s">
        <v>126</v>
      </c>
      <c r="F779" t="s">
        <v>179</v>
      </c>
      <c r="G779" t="s">
        <v>118</v>
      </c>
      <c r="H779" s="1">
        <v>42845.455555555556</v>
      </c>
      <c r="I779" t="s">
        <v>180</v>
      </c>
      <c r="J779" t="s">
        <v>116</v>
      </c>
      <c r="K779" t="s">
        <v>199</v>
      </c>
      <c r="L779" t="s">
        <v>200</v>
      </c>
      <c r="M779" t="s">
        <v>183</v>
      </c>
      <c r="N779">
        <v>6.8000000000000005E-2</v>
      </c>
      <c r="O779" t="s">
        <v>149</v>
      </c>
      <c r="P779" t="b">
        <v>0</v>
      </c>
      <c r="Q779">
        <v>138261413</v>
      </c>
      <c r="R779" t="s">
        <v>150</v>
      </c>
      <c r="S779">
        <v>1E-3</v>
      </c>
      <c r="T779" t="s">
        <v>184</v>
      </c>
      <c r="U779">
        <v>2017</v>
      </c>
      <c r="V779" t="s">
        <v>151</v>
      </c>
      <c r="W779" t="s">
        <v>201</v>
      </c>
      <c r="X779" t="s">
        <v>202</v>
      </c>
      <c r="Y779" t="s">
        <v>155</v>
      </c>
      <c r="Z779">
        <v>516100</v>
      </c>
      <c r="AA779">
        <v>253300</v>
      </c>
      <c r="AB779">
        <v>-0.30395486908298303</v>
      </c>
      <c r="AC779">
        <v>52.1657659569386</v>
      </c>
    </row>
    <row r="780" spans="1:29">
      <c r="A780" t="s">
        <v>178</v>
      </c>
      <c r="B780">
        <v>7299</v>
      </c>
      <c r="C780">
        <v>2006414</v>
      </c>
      <c r="D780" t="s">
        <v>164</v>
      </c>
      <c r="E780" t="s">
        <v>126</v>
      </c>
      <c r="F780" t="s">
        <v>179</v>
      </c>
      <c r="G780" t="s">
        <v>118</v>
      </c>
      <c r="H780" s="1">
        <v>44657.606944444444</v>
      </c>
      <c r="I780" t="s">
        <v>180</v>
      </c>
      <c r="J780" t="s">
        <v>116</v>
      </c>
      <c r="K780" t="s">
        <v>181</v>
      </c>
      <c r="L780" t="s">
        <v>182</v>
      </c>
      <c r="M780" t="s">
        <v>183</v>
      </c>
      <c r="N780">
        <v>3.5000000000000001E-3</v>
      </c>
      <c r="O780" t="s">
        <v>149</v>
      </c>
      <c r="P780" t="b">
        <v>0</v>
      </c>
      <c r="Q780">
        <v>138261413</v>
      </c>
      <c r="R780" t="s">
        <v>150</v>
      </c>
      <c r="S780">
        <v>1E-3</v>
      </c>
      <c r="T780" t="s">
        <v>184</v>
      </c>
      <c r="U780">
        <v>2022</v>
      </c>
      <c r="V780" t="s">
        <v>151</v>
      </c>
      <c r="W780" t="s">
        <v>185</v>
      </c>
      <c r="X780" t="s">
        <v>186</v>
      </c>
      <c r="Y780" t="s">
        <v>155</v>
      </c>
      <c r="Z780">
        <v>620600</v>
      </c>
      <c r="AA780">
        <v>309500</v>
      </c>
      <c r="AB780">
        <v>1.2588812496391699</v>
      </c>
      <c r="AC780">
        <v>52.638374352215699</v>
      </c>
    </row>
    <row r="781" spans="1:29">
      <c r="A781" t="s">
        <v>241</v>
      </c>
      <c r="B781">
        <v>7299</v>
      </c>
      <c r="C781">
        <v>1679141</v>
      </c>
      <c r="D781" t="s">
        <v>164</v>
      </c>
      <c r="E781" t="s">
        <v>126</v>
      </c>
      <c r="F781" t="s">
        <v>179</v>
      </c>
      <c r="G781" t="s">
        <v>118</v>
      </c>
      <c r="H781" s="1">
        <v>44369.416666666664</v>
      </c>
      <c r="I781" t="s">
        <v>180</v>
      </c>
      <c r="J781" t="s">
        <v>116</v>
      </c>
      <c r="K781" t="s">
        <v>165</v>
      </c>
      <c r="L781" t="s">
        <v>166</v>
      </c>
      <c r="M781" t="s">
        <v>183</v>
      </c>
      <c r="N781">
        <v>4.4000000000000003E-3</v>
      </c>
      <c r="O781" t="s">
        <v>149</v>
      </c>
      <c r="P781" t="b">
        <v>0</v>
      </c>
      <c r="Q781">
        <v>138261413</v>
      </c>
      <c r="R781" t="s">
        <v>150</v>
      </c>
      <c r="S781">
        <v>1E-3</v>
      </c>
      <c r="T781" t="s">
        <v>184</v>
      </c>
      <c r="U781">
        <v>2021</v>
      </c>
      <c r="V781" t="s">
        <v>151</v>
      </c>
      <c r="W781" t="s">
        <v>242</v>
      </c>
      <c r="X781" t="s">
        <v>243</v>
      </c>
      <c r="Y781" t="s">
        <v>155</v>
      </c>
      <c r="Z781">
        <v>456840</v>
      </c>
      <c r="AA781">
        <v>455364</v>
      </c>
      <c r="AB781">
        <v>-1.13455725358881</v>
      </c>
      <c r="AC781">
        <v>53.991201424557502</v>
      </c>
    </row>
    <row r="782" spans="1:29">
      <c r="A782" t="s">
        <v>187</v>
      </c>
      <c r="B782">
        <v>7299</v>
      </c>
      <c r="C782">
        <v>1865532</v>
      </c>
      <c r="D782" t="s">
        <v>164</v>
      </c>
      <c r="E782" t="s">
        <v>126</v>
      </c>
      <c r="F782" t="s">
        <v>179</v>
      </c>
      <c r="G782" t="s">
        <v>118</v>
      </c>
      <c r="H782" s="1">
        <v>42801.339583333334</v>
      </c>
      <c r="I782" t="s">
        <v>180</v>
      </c>
      <c r="J782" t="s">
        <v>116</v>
      </c>
      <c r="K782" t="s">
        <v>181</v>
      </c>
      <c r="L782" t="s">
        <v>182</v>
      </c>
      <c r="M782" t="s">
        <v>183</v>
      </c>
      <c r="N782">
        <v>7.3000000000000001E-3</v>
      </c>
      <c r="O782" t="s">
        <v>149</v>
      </c>
      <c r="P782" t="b">
        <v>0</v>
      </c>
      <c r="Q782">
        <v>138261413</v>
      </c>
      <c r="R782" t="s">
        <v>150</v>
      </c>
      <c r="S782">
        <v>1E-3</v>
      </c>
      <c r="T782" t="s">
        <v>184</v>
      </c>
      <c r="U782">
        <v>2017</v>
      </c>
      <c r="V782" t="s">
        <v>151</v>
      </c>
      <c r="W782" t="s">
        <v>188</v>
      </c>
      <c r="X782" t="s">
        <v>189</v>
      </c>
      <c r="Y782" t="s">
        <v>155</v>
      </c>
      <c r="Z782">
        <v>636400</v>
      </c>
      <c r="AA782">
        <v>291600</v>
      </c>
      <c r="AB782">
        <v>1.4791973795069699</v>
      </c>
      <c r="AC782">
        <v>52.471107816141703</v>
      </c>
    </row>
    <row r="783" spans="1:29">
      <c r="A783" t="s">
        <v>241</v>
      </c>
      <c r="B783">
        <v>7299</v>
      </c>
      <c r="C783">
        <v>1537969</v>
      </c>
      <c r="D783" t="s">
        <v>164</v>
      </c>
      <c r="E783" t="s">
        <v>126</v>
      </c>
      <c r="F783" t="s">
        <v>179</v>
      </c>
      <c r="G783" t="s">
        <v>118</v>
      </c>
      <c r="H783" s="1">
        <v>42283.62777777778</v>
      </c>
      <c r="I783" t="s">
        <v>180</v>
      </c>
      <c r="J783" t="s">
        <v>116</v>
      </c>
      <c r="K783" t="s">
        <v>165</v>
      </c>
      <c r="L783" t="s">
        <v>166</v>
      </c>
      <c r="M783" t="s">
        <v>183</v>
      </c>
      <c r="N783">
        <v>6.3E-3</v>
      </c>
      <c r="O783" t="s">
        <v>149</v>
      </c>
      <c r="P783" t="b">
        <v>0</v>
      </c>
      <c r="Q783">
        <v>138261413</v>
      </c>
      <c r="R783" t="s">
        <v>150</v>
      </c>
      <c r="S783">
        <v>1E-3</v>
      </c>
      <c r="T783" t="s">
        <v>184</v>
      </c>
      <c r="U783">
        <v>2015</v>
      </c>
      <c r="V783" t="s">
        <v>151</v>
      </c>
      <c r="W783" t="s">
        <v>242</v>
      </c>
      <c r="X783" t="s">
        <v>243</v>
      </c>
      <c r="Y783" t="s">
        <v>155</v>
      </c>
      <c r="Z783">
        <v>456840</v>
      </c>
      <c r="AA783">
        <v>455364</v>
      </c>
      <c r="AB783">
        <v>-1.13455725358881</v>
      </c>
      <c r="AC783">
        <v>53.991201424557502</v>
      </c>
    </row>
    <row r="784" spans="1:29">
      <c r="A784" t="s">
        <v>276</v>
      </c>
      <c r="B784">
        <v>7299</v>
      </c>
      <c r="C784">
        <v>4598267</v>
      </c>
      <c r="D784" t="s">
        <v>164</v>
      </c>
      <c r="E784" t="s">
        <v>126</v>
      </c>
      <c r="F784" t="s">
        <v>179</v>
      </c>
      <c r="G784" t="s">
        <v>118</v>
      </c>
      <c r="H784" s="1">
        <v>41891.480555555558</v>
      </c>
      <c r="I784" t="s">
        <v>180</v>
      </c>
      <c r="J784" t="s">
        <v>116</v>
      </c>
      <c r="K784" t="s">
        <v>192</v>
      </c>
      <c r="L784" t="s">
        <v>193</v>
      </c>
      <c r="M784" t="s">
        <v>183</v>
      </c>
      <c r="N784">
        <v>4.0000000000000001E-3</v>
      </c>
      <c r="O784" t="s">
        <v>149</v>
      </c>
      <c r="P784" t="b">
        <v>0</v>
      </c>
      <c r="Q784">
        <v>138261413</v>
      </c>
      <c r="R784" t="s">
        <v>150</v>
      </c>
      <c r="S784">
        <v>1E-3</v>
      </c>
      <c r="T784" t="s">
        <v>184</v>
      </c>
      <c r="U784">
        <v>2014</v>
      </c>
      <c r="V784" t="s">
        <v>151</v>
      </c>
      <c r="W784" t="s">
        <v>277</v>
      </c>
      <c r="X784" t="s">
        <v>278</v>
      </c>
      <c r="Y784" t="s">
        <v>155</v>
      </c>
      <c r="Z784">
        <v>383550</v>
      </c>
      <c r="AA784">
        <v>252450</v>
      </c>
      <c r="AB784">
        <v>-2.2419417969467799</v>
      </c>
      <c r="AC784">
        <v>52.170064339376403</v>
      </c>
    </row>
    <row r="785" spans="1:29">
      <c r="A785" t="s">
        <v>224</v>
      </c>
      <c r="B785">
        <v>7299</v>
      </c>
      <c r="C785">
        <v>1931359</v>
      </c>
      <c r="D785" t="s">
        <v>164</v>
      </c>
      <c r="E785" t="s">
        <v>126</v>
      </c>
      <c r="F785" t="s">
        <v>205</v>
      </c>
      <c r="G785" t="s">
        <v>112</v>
      </c>
      <c r="H785" s="1">
        <v>43586.564583333333</v>
      </c>
      <c r="I785" t="s">
        <v>180</v>
      </c>
      <c r="J785" t="s">
        <v>116</v>
      </c>
      <c r="K785" t="s">
        <v>146</v>
      </c>
      <c r="L785" t="s">
        <v>147</v>
      </c>
      <c r="M785" t="s">
        <v>183</v>
      </c>
      <c r="N785">
        <v>3.8E-3</v>
      </c>
      <c r="O785" t="s">
        <v>149</v>
      </c>
      <c r="P785" t="b">
        <v>0</v>
      </c>
      <c r="Q785">
        <v>138261413</v>
      </c>
      <c r="R785" t="s">
        <v>150</v>
      </c>
      <c r="S785">
        <v>1E-3</v>
      </c>
      <c r="T785" t="s">
        <v>184</v>
      </c>
      <c r="U785">
        <v>2019</v>
      </c>
      <c r="V785" t="s">
        <v>151</v>
      </c>
      <c r="W785" t="s">
        <v>225</v>
      </c>
      <c r="X785" t="s">
        <v>226</v>
      </c>
      <c r="Y785" t="s">
        <v>155</v>
      </c>
      <c r="Z785">
        <v>500098</v>
      </c>
      <c r="AA785">
        <v>402866</v>
      </c>
      <c r="AB785">
        <v>-0.49196935841400102</v>
      </c>
      <c r="AC785">
        <v>53.512954618294103</v>
      </c>
    </row>
    <row r="786" spans="1:29">
      <c r="A786" t="s">
        <v>190</v>
      </c>
      <c r="B786">
        <v>7299</v>
      </c>
      <c r="C786">
        <v>4804029</v>
      </c>
      <c r="D786" t="s">
        <v>164</v>
      </c>
      <c r="E786" t="s">
        <v>126</v>
      </c>
      <c r="F786" t="s">
        <v>179</v>
      </c>
      <c r="G786" t="s">
        <v>118</v>
      </c>
      <c r="H786" s="1">
        <v>44824.535416666666</v>
      </c>
      <c r="I786" t="s">
        <v>191</v>
      </c>
      <c r="J786" t="s">
        <v>119</v>
      </c>
      <c r="K786" t="s">
        <v>192</v>
      </c>
      <c r="L786" t="s">
        <v>193</v>
      </c>
      <c r="M786" t="s">
        <v>183</v>
      </c>
      <c r="N786">
        <v>2.8E-3</v>
      </c>
      <c r="O786" t="s">
        <v>149</v>
      </c>
      <c r="P786" t="b">
        <v>0</v>
      </c>
      <c r="Q786">
        <v>138261413</v>
      </c>
      <c r="R786" t="s">
        <v>150</v>
      </c>
      <c r="S786">
        <v>1E-3</v>
      </c>
      <c r="T786" t="s">
        <v>184</v>
      </c>
      <c r="U786">
        <v>2022</v>
      </c>
      <c r="V786" t="s">
        <v>151</v>
      </c>
      <c r="W786" t="s">
        <v>194</v>
      </c>
      <c r="X786" t="s">
        <v>195</v>
      </c>
      <c r="Y786" t="s">
        <v>155</v>
      </c>
      <c r="Z786">
        <v>357000</v>
      </c>
      <c r="AA786">
        <v>237460</v>
      </c>
      <c r="AB786">
        <v>-2.62823009845419</v>
      </c>
      <c r="AC786">
        <v>52.033868710239098</v>
      </c>
    </row>
    <row r="787" spans="1:29">
      <c r="A787" t="s">
        <v>187</v>
      </c>
      <c r="B787">
        <v>7299</v>
      </c>
      <c r="C787">
        <v>1943225</v>
      </c>
      <c r="D787" t="s">
        <v>164</v>
      </c>
      <c r="E787" t="s">
        <v>126</v>
      </c>
      <c r="F787" t="s">
        <v>179</v>
      </c>
      <c r="G787" t="s">
        <v>118</v>
      </c>
      <c r="H787" s="1">
        <v>43707.378472222219</v>
      </c>
      <c r="I787" t="s">
        <v>180</v>
      </c>
      <c r="J787" t="s">
        <v>116</v>
      </c>
      <c r="K787" t="s">
        <v>181</v>
      </c>
      <c r="L787" t="s">
        <v>182</v>
      </c>
      <c r="M787" t="s">
        <v>183</v>
      </c>
      <c r="N787">
        <v>1.4999999999999999E-2</v>
      </c>
      <c r="O787" t="s">
        <v>149</v>
      </c>
      <c r="P787" t="b">
        <v>0</v>
      </c>
      <c r="Q787">
        <v>138261413</v>
      </c>
      <c r="R787" t="s">
        <v>150</v>
      </c>
      <c r="S787">
        <v>1E-3</v>
      </c>
      <c r="T787" t="s">
        <v>184</v>
      </c>
      <c r="U787">
        <v>2019</v>
      </c>
      <c r="V787" t="s">
        <v>151</v>
      </c>
      <c r="W787" t="s">
        <v>188</v>
      </c>
      <c r="X787" t="s">
        <v>189</v>
      </c>
      <c r="Y787" t="s">
        <v>155</v>
      </c>
      <c r="Z787">
        <v>636400</v>
      </c>
      <c r="AA787">
        <v>291600</v>
      </c>
      <c r="AB787">
        <v>1.4791973795069699</v>
      </c>
      <c r="AC787">
        <v>52.471107816141703</v>
      </c>
    </row>
    <row r="788" spans="1:29">
      <c r="A788" t="s">
        <v>198</v>
      </c>
      <c r="B788">
        <v>7299</v>
      </c>
      <c r="C788">
        <v>1867224</v>
      </c>
      <c r="D788" t="s">
        <v>164</v>
      </c>
      <c r="E788" t="s">
        <v>126</v>
      </c>
      <c r="F788" t="s">
        <v>179</v>
      </c>
      <c r="G788" t="s">
        <v>118</v>
      </c>
      <c r="H788" s="1">
        <v>42821.634722222225</v>
      </c>
      <c r="I788" t="s">
        <v>180</v>
      </c>
      <c r="J788" t="s">
        <v>116</v>
      </c>
      <c r="K788" t="s">
        <v>199</v>
      </c>
      <c r="L788" t="s">
        <v>200</v>
      </c>
      <c r="M788" t="s">
        <v>183</v>
      </c>
      <c r="N788">
        <v>3.9E-2</v>
      </c>
      <c r="O788" t="s">
        <v>149</v>
      </c>
      <c r="P788" t="b">
        <v>0</v>
      </c>
      <c r="Q788">
        <v>138261413</v>
      </c>
      <c r="R788" t="s">
        <v>150</v>
      </c>
      <c r="S788">
        <v>1E-3</v>
      </c>
      <c r="T788" t="s">
        <v>184</v>
      </c>
      <c r="U788">
        <v>2017</v>
      </c>
      <c r="V788" t="s">
        <v>151</v>
      </c>
      <c r="W788" t="s">
        <v>201</v>
      </c>
      <c r="X788" t="s">
        <v>202</v>
      </c>
      <c r="Y788" t="s">
        <v>155</v>
      </c>
      <c r="Z788">
        <v>516100</v>
      </c>
      <c r="AA788">
        <v>253300</v>
      </c>
      <c r="AB788">
        <v>-0.30395486908298303</v>
      </c>
      <c r="AC788">
        <v>52.1657659569386</v>
      </c>
    </row>
    <row r="789" spans="1:29">
      <c r="A789" t="s">
        <v>203</v>
      </c>
      <c r="B789">
        <v>7299</v>
      </c>
      <c r="C789">
        <v>1905789</v>
      </c>
      <c r="D789" t="s">
        <v>164</v>
      </c>
      <c r="E789" t="s">
        <v>126</v>
      </c>
      <c r="F789" t="s">
        <v>179</v>
      </c>
      <c r="G789" t="s">
        <v>118</v>
      </c>
      <c r="H789" s="1">
        <v>43273.443055555559</v>
      </c>
      <c r="I789" t="s">
        <v>180</v>
      </c>
      <c r="J789" t="s">
        <v>116</v>
      </c>
      <c r="K789" t="s">
        <v>146</v>
      </c>
      <c r="L789" t="s">
        <v>147</v>
      </c>
      <c r="M789" t="s">
        <v>183</v>
      </c>
      <c r="N789">
        <v>3.5999999999999997E-2</v>
      </c>
      <c r="O789" t="s">
        <v>149</v>
      </c>
      <c r="P789" t="b">
        <v>0</v>
      </c>
      <c r="Q789">
        <v>138261413</v>
      </c>
      <c r="R789" t="s">
        <v>150</v>
      </c>
      <c r="S789">
        <v>1E-3</v>
      </c>
      <c r="T789" t="s">
        <v>184</v>
      </c>
      <c r="U789">
        <v>2018</v>
      </c>
      <c r="V789" t="s">
        <v>151</v>
      </c>
      <c r="W789" t="s">
        <v>204</v>
      </c>
      <c r="X789" t="s">
        <v>154</v>
      </c>
      <c r="Y789" t="s">
        <v>155</v>
      </c>
      <c r="Z789">
        <v>507500</v>
      </c>
      <c r="AA789">
        <v>299100</v>
      </c>
      <c r="AB789">
        <v>-0.41497245145673001</v>
      </c>
      <c r="AC789">
        <v>52.579097446717</v>
      </c>
    </row>
    <row r="790" spans="1:29">
      <c r="A790" t="s">
        <v>178</v>
      </c>
      <c r="B790">
        <v>7299</v>
      </c>
      <c r="C790">
        <v>1788264</v>
      </c>
      <c r="D790" t="s">
        <v>164</v>
      </c>
      <c r="E790" t="s">
        <v>126</v>
      </c>
      <c r="F790" t="s">
        <v>179</v>
      </c>
      <c r="G790" t="s">
        <v>118</v>
      </c>
      <c r="H790" s="1">
        <v>42053.374305555553</v>
      </c>
      <c r="I790" t="s">
        <v>180</v>
      </c>
      <c r="J790" t="s">
        <v>116</v>
      </c>
      <c r="K790" t="s">
        <v>181</v>
      </c>
      <c r="L790" t="s">
        <v>182</v>
      </c>
      <c r="M790" t="s">
        <v>183</v>
      </c>
      <c r="N790">
        <v>7.4999999999999997E-3</v>
      </c>
      <c r="O790" t="s">
        <v>149</v>
      </c>
      <c r="P790" t="b">
        <v>0</v>
      </c>
      <c r="Q790">
        <v>138261413</v>
      </c>
      <c r="R790" t="s">
        <v>150</v>
      </c>
      <c r="S790">
        <v>1E-3</v>
      </c>
      <c r="T790" t="s">
        <v>184</v>
      </c>
      <c r="U790">
        <v>2015</v>
      </c>
      <c r="V790" t="s">
        <v>151</v>
      </c>
      <c r="W790" t="s">
        <v>185</v>
      </c>
      <c r="X790" t="s">
        <v>186</v>
      </c>
      <c r="Y790" t="s">
        <v>155</v>
      </c>
      <c r="Z790">
        <v>620600</v>
      </c>
      <c r="AA790">
        <v>309500</v>
      </c>
      <c r="AB790">
        <v>1.2588812496391699</v>
      </c>
      <c r="AC790">
        <v>52.638374352215699</v>
      </c>
    </row>
    <row r="791" spans="1:29">
      <c r="A791" t="s">
        <v>190</v>
      </c>
      <c r="B791">
        <v>7299</v>
      </c>
      <c r="C791">
        <v>4658788</v>
      </c>
      <c r="D791" t="s">
        <v>164</v>
      </c>
      <c r="E791" t="s">
        <v>126</v>
      </c>
      <c r="F791" t="s">
        <v>179</v>
      </c>
      <c r="G791" t="s">
        <v>118</v>
      </c>
      <c r="H791" s="1">
        <v>42621.48541666667</v>
      </c>
      <c r="I791" t="s">
        <v>191</v>
      </c>
      <c r="J791" t="s">
        <v>119</v>
      </c>
      <c r="K791" t="s">
        <v>192</v>
      </c>
      <c r="L791" t="s">
        <v>193</v>
      </c>
      <c r="M791" t="s">
        <v>183</v>
      </c>
      <c r="N791">
        <v>5.2999999999999999E-2</v>
      </c>
      <c r="O791" t="s">
        <v>149</v>
      </c>
      <c r="P791" t="b">
        <v>0</v>
      </c>
      <c r="Q791">
        <v>138261413</v>
      </c>
      <c r="R791" t="s">
        <v>150</v>
      </c>
      <c r="S791">
        <v>1E-3</v>
      </c>
      <c r="T791" t="s">
        <v>184</v>
      </c>
      <c r="U791">
        <v>2016</v>
      </c>
      <c r="V791" t="s">
        <v>151</v>
      </c>
      <c r="W791" t="s">
        <v>194</v>
      </c>
      <c r="X791" t="s">
        <v>195</v>
      </c>
      <c r="Y791" t="s">
        <v>155</v>
      </c>
      <c r="Z791">
        <v>357000</v>
      </c>
      <c r="AA791">
        <v>237460</v>
      </c>
      <c r="AB791">
        <v>-2.62823009845419</v>
      </c>
      <c r="AC791">
        <v>52.033868710239098</v>
      </c>
    </row>
    <row r="792" spans="1:29">
      <c r="A792" t="s">
        <v>187</v>
      </c>
      <c r="B792">
        <v>7299</v>
      </c>
      <c r="C792">
        <v>1959991</v>
      </c>
      <c r="D792" t="s">
        <v>164</v>
      </c>
      <c r="E792" t="s">
        <v>126</v>
      </c>
      <c r="F792" t="s">
        <v>205</v>
      </c>
      <c r="G792" t="s">
        <v>112</v>
      </c>
      <c r="H792" s="1">
        <v>43892.419444444444</v>
      </c>
      <c r="I792" t="s">
        <v>180</v>
      </c>
      <c r="J792" t="s">
        <v>116</v>
      </c>
      <c r="K792" t="s">
        <v>181</v>
      </c>
      <c r="L792" t="s">
        <v>182</v>
      </c>
      <c r="M792" t="s">
        <v>183</v>
      </c>
      <c r="N792">
        <v>6.1000000000000004E-3</v>
      </c>
      <c r="O792" t="s">
        <v>149</v>
      </c>
      <c r="P792" t="b">
        <v>0</v>
      </c>
      <c r="Q792">
        <v>138261413</v>
      </c>
      <c r="R792" t="s">
        <v>150</v>
      </c>
      <c r="S792">
        <v>1E-3</v>
      </c>
      <c r="T792" t="s">
        <v>184</v>
      </c>
      <c r="U792">
        <v>2020</v>
      </c>
      <c r="V792" t="s">
        <v>151</v>
      </c>
      <c r="W792" t="s">
        <v>188</v>
      </c>
      <c r="X792" t="s">
        <v>189</v>
      </c>
      <c r="Y792" t="s">
        <v>155</v>
      </c>
      <c r="Z792">
        <v>636400</v>
      </c>
      <c r="AA792">
        <v>291600</v>
      </c>
      <c r="AB792">
        <v>1.4791973795069699</v>
      </c>
      <c r="AC792">
        <v>52.471107816141703</v>
      </c>
    </row>
    <row r="793" spans="1:29">
      <c r="A793" t="s">
        <v>190</v>
      </c>
      <c r="B793">
        <v>7299</v>
      </c>
      <c r="C793">
        <v>4654340</v>
      </c>
      <c r="D793" t="s">
        <v>164</v>
      </c>
      <c r="E793" t="s">
        <v>126</v>
      </c>
      <c r="F793" t="s">
        <v>179</v>
      </c>
      <c r="G793" t="s">
        <v>118</v>
      </c>
      <c r="H793" s="1">
        <v>42563.463888888888</v>
      </c>
      <c r="I793" t="s">
        <v>191</v>
      </c>
      <c r="J793" t="s">
        <v>119</v>
      </c>
      <c r="K793" t="s">
        <v>192</v>
      </c>
      <c r="L793" t="s">
        <v>193</v>
      </c>
      <c r="M793" t="s">
        <v>183</v>
      </c>
      <c r="N793">
        <v>2.3E-3</v>
      </c>
      <c r="O793" t="s">
        <v>149</v>
      </c>
      <c r="P793" t="b">
        <v>0</v>
      </c>
      <c r="Q793">
        <v>138261413</v>
      </c>
      <c r="R793" t="s">
        <v>150</v>
      </c>
      <c r="S793">
        <v>1E-3</v>
      </c>
      <c r="T793" t="s">
        <v>184</v>
      </c>
      <c r="U793">
        <v>2016</v>
      </c>
      <c r="V793" t="s">
        <v>151</v>
      </c>
      <c r="W793" t="s">
        <v>194</v>
      </c>
      <c r="X793" t="s">
        <v>195</v>
      </c>
      <c r="Y793" t="s">
        <v>155</v>
      </c>
      <c r="Z793">
        <v>357000</v>
      </c>
      <c r="AA793">
        <v>237460</v>
      </c>
      <c r="AB793">
        <v>-2.62823009845419</v>
      </c>
      <c r="AC793">
        <v>52.033868710239098</v>
      </c>
    </row>
    <row r="794" spans="1:29">
      <c r="A794" t="s">
        <v>219</v>
      </c>
      <c r="B794">
        <v>7299</v>
      </c>
      <c r="C794">
        <v>1512745</v>
      </c>
      <c r="D794" t="s">
        <v>164</v>
      </c>
      <c r="E794" t="s">
        <v>126</v>
      </c>
      <c r="F794" t="s">
        <v>205</v>
      </c>
      <c r="G794" t="s">
        <v>112</v>
      </c>
      <c r="H794" s="1">
        <v>43802.352083333331</v>
      </c>
      <c r="I794" t="s">
        <v>180</v>
      </c>
      <c r="J794" t="s">
        <v>116</v>
      </c>
      <c r="K794" t="s">
        <v>220</v>
      </c>
      <c r="L794" t="s">
        <v>221</v>
      </c>
      <c r="M794" t="s">
        <v>183</v>
      </c>
      <c r="N794">
        <v>9.8000000000000004E-2</v>
      </c>
      <c r="O794" t="s">
        <v>149</v>
      </c>
      <c r="P794" t="b">
        <v>0</v>
      </c>
      <c r="Q794">
        <v>138261413</v>
      </c>
      <c r="R794" t="s">
        <v>150</v>
      </c>
      <c r="S794">
        <v>1E-3</v>
      </c>
      <c r="T794" t="s">
        <v>184</v>
      </c>
      <c r="U794">
        <v>2019</v>
      </c>
      <c r="V794" t="s">
        <v>151</v>
      </c>
      <c r="W794" t="s">
        <v>222</v>
      </c>
      <c r="X794" t="s">
        <v>223</v>
      </c>
      <c r="Y794" t="s">
        <v>155</v>
      </c>
      <c r="Z794">
        <v>559400</v>
      </c>
      <c r="AA794">
        <v>142800</v>
      </c>
      <c r="AB794">
        <v>0.27827943679790101</v>
      </c>
      <c r="AC794">
        <v>51.162245506364997</v>
      </c>
    </row>
    <row r="795" spans="1:29">
      <c r="A795" t="s">
        <v>235</v>
      </c>
      <c r="B795">
        <v>7299</v>
      </c>
      <c r="C795">
        <v>4707139</v>
      </c>
      <c r="D795" t="s">
        <v>164</v>
      </c>
      <c r="E795" t="s">
        <v>126</v>
      </c>
      <c r="F795" t="s">
        <v>205</v>
      </c>
      <c r="G795" t="s">
        <v>112</v>
      </c>
      <c r="H795" s="1">
        <v>43284.65</v>
      </c>
      <c r="I795" t="s">
        <v>180</v>
      </c>
      <c r="J795" t="s">
        <v>116</v>
      </c>
      <c r="K795" t="s">
        <v>237</v>
      </c>
      <c r="L795" t="s">
        <v>238</v>
      </c>
      <c r="M795" t="s">
        <v>183</v>
      </c>
      <c r="N795">
        <v>6.7000000000000004E-2</v>
      </c>
      <c r="O795" t="s">
        <v>149</v>
      </c>
      <c r="P795" t="b">
        <v>0</v>
      </c>
      <c r="Q795">
        <v>138261413</v>
      </c>
      <c r="R795" t="s">
        <v>150</v>
      </c>
      <c r="S795">
        <v>1E-3</v>
      </c>
      <c r="T795" t="s">
        <v>184</v>
      </c>
      <c r="U795">
        <v>2018</v>
      </c>
      <c r="V795" t="s">
        <v>151</v>
      </c>
      <c r="W795" t="s">
        <v>239</v>
      </c>
      <c r="X795" t="s">
        <v>240</v>
      </c>
      <c r="Y795" t="s">
        <v>155</v>
      </c>
      <c r="Z795">
        <v>419190</v>
      </c>
      <c r="AA795">
        <v>291450</v>
      </c>
      <c r="AB795">
        <v>-1.7186140218863399</v>
      </c>
      <c r="AC795">
        <v>52.520595493892301</v>
      </c>
    </row>
    <row r="796" spans="1:29">
      <c r="A796" t="s">
        <v>196</v>
      </c>
      <c r="B796">
        <v>7299</v>
      </c>
      <c r="C796">
        <v>1791033</v>
      </c>
      <c r="D796" t="s">
        <v>164</v>
      </c>
      <c r="E796" t="s">
        <v>126</v>
      </c>
      <c r="F796" t="s">
        <v>179</v>
      </c>
      <c r="G796" t="s">
        <v>118</v>
      </c>
      <c r="H796" s="1">
        <v>42082.453472222223</v>
      </c>
      <c r="I796" t="s">
        <v>180</v>
      </c>
      <c r="J796" t="s">
        <v>116</v>
      </c>
      <c r="K796" t="s">
        <v>181</v>
      </c>
      <c r="L796" t="s">
        <v>182</v>
      </c>
      <c r="M796" t="s">
        <v>183</v>
      </c>
      <c r="N796">
        <v>9.2999999999999992E-3</v>
      </c>
      <c r="O796" t="s">
        <v>149</v>
      </c>
      <c r="P796" t="b">
        <v>0</v>
      </c>
      <c r="Q796">
        <v>138261413</v>
      </c>
      <c r="R796" t="s">
        <v>150</v>
      </c>
      <c r="S796">
        <v>1E-3</v>
      </c>
      <c r="T796" t="s">
        <v>184</v>
      </c>
      <c r="U796">
        <v>2015</v>
      </c>
      <c r="V796" t="s">
        <v>151</v>
      </c>
      <c r="W796" t="s">
        <v>197</v>
      </c>
      <c r="X796" t="s">
        <v>186</v>
      </c>
      <c r="Y796" t="s">
        <v>155</v>
      </c>
      <c r="Z796">
        <v>624300</v>
      </c>
      <c r="AA796">
        <v>306800</v>
      </c>
      <c r="AB796">
        <v>1.3116346710660201</v>
      </c>
      <c r="AC796">
        <v>52.6126273253455</v>
      </c>
    </row>
    <row r="797" spans="1:29">
      <c r="A797" t="s">
        <v>203</v>
      </c>
      <c r="B797">
        <v>7299</v>
      </c>
      <c r="C797">
        <v>2029641</v>
      </c>
      <c r="D797" t="s">
        <v>164</v>
      </c>
      <c r="E797" t="s">
        <v>126</v>
      </c>
      <c r="F797" t="s">
        <v>179</v>
      </c>
      <c r="G797" t="s">
        <v>118</v>
      </c>
      <c r="H797" s="1">
        <v>44965.496527777781</v>
      </c>
      <c r="I797" t="s">
        <v>180</v>
      </c>
      <c r="J797" t="s">
        <v>116</v>
      </c>
      <c r="K797" t="s">
        <v>146</v>
      </c>
      <c r="L797" t="s">
        <v>147</v>
      </c>
      <c r="M797" t="s">
        <v>148</v>
      </c>
      <c r="N797">
        <v>2.8000000000000001E-2</v>
      </c>
      <c r="O797" t="s">
        <v>149</v>
      </c>
      <c r="P797" t="b">
        <v>0</v>
      </c>
      <c r="Q797">
        <v>138261413</v>
      </c>
      <c r="R797" t="s">
        <v>150</v>
      </c>
      <c r="S797">
        <v>1E-3</v>
      </c>
      <c r="T797" t="s">
        <v>184</v>
      </c>
      <c r="U797">
        <v>2023</v>
      </c>
      <c r="V797" t="s">
        <v>151</v>
      </c>
      <c r="W797" t="s">
        <v>204</v>
      </c>
      <c r="X797" t="s">
        <v>154</v>
      </c>
      <c r="Y797" t="s">
        <v>155</v>
      </c>
      <c r="Z797">
        <v>507500</v>
      </c>
      <c r="AA797">
        <v>299100</v>
      </c>
      <c r="AB797">
        <v>-0.41497245145673001</v>
      </c>
      <c r="AC797">
        <v>52.579097446717</v>
      </c>
    </row>
    <row r="798" spans="1:29">
      <c r="A798" t="s">
        <v>190</v>
      </c>
      <c r="B798">
        <v>7299</v>
      </c>
      <c r="C798">
        <v>4606787</v>
      </c>
      <c r="D798" t="s">
        <v>164</v>
      </c>
      <c r="E798" t="s">
        <v>126</v>
      </c>
      <c r="F798" t="s">
        <v>179</v>
      </c>
      <c r="G798" t="s">
        <v>118</v>
      </c>
      <c r="H798" s="1">
        <v>41983.479166666664</v>
      </c>
      <c r="I798" t="s">
        <v>191</v>
      </c>
      <c r="J798" t="s">
        <v>119</v>
      </c>
      <c r="K798" t="s">
        <v>192</v>
      </c>
      <c r="L798" t="s">
        <v>193</v>
      </c>
      <c r="M798" t="s">
        <v>183</v>
      </c>
      <c r="N798">
        <v>1.5E-3</v>
      </c>
      <c r="O798" t="s">
        <v>149</v>
      </c>
      <c r="P798" t="b">
        <v>0</v>
      </c>
      <c r="Q798">
        <v>138261413</v>
      </c>
      <c r="R798" t="s">
        <v>150</v>
      </c>
      <c r="S798">
        <v>1E-3</v>
      </c>
      <c r="T798" t="s">
        <v>184</v>
      </c>
      <c r="U798">
        <v>2014</v>
      </c>
      <c r="V798" t="s">
        <v>151</v>
      </c>
      <c r="W798" t="s">
        <v>194</v>
      </c>
      <c r="X798" t="s">
        <v>195</v>
      </c>
      <c r="Y798" t="s">
        <v>155</v>
      </c>
      <c r="Z798">
        <v>357000</v>
      </c>
      <c r="AA798">
        <v>237460</v>
      </c>
      <c r="AB798">
        <v>-2.62823009845419</v>
      </c>
      <c r="AC798">
        <v>52.033868710239098</v>
      </c>
    </row>
    <row r="799" spans="1:29">
      <c r="A799" t="s">
        <v>196</v>
      </c>
      <c r="B799">
        <v>7299</v>
      </c>
      <c r="C799">
        <v>1814295</v>
      </c>
      <c r="D799" t="s">
        <v>164</v>
      </c>
      <c r="E799" t="s">
        <v>126</v>
      </c>
      <c r="F799" t="s">
        <v>179</v>
      </c>
      <c r="G799" t="s">
        <v>118</v>
      </c>
      <c r="H799" s="1">
        <v>42305.664583333331</v>
      </c>
      <c r="I799" t="s">
        <v>180</v>
      </c>
      <c r="J799" t="s">
        <v>116</v>
      </c>
      <c r="K799" t="s">
        <v>181</v>
      </c>
      <c r="L799" t="s">
        <v>182</v>
      </c>
      <c r="M799" t="s">
        <v>183</v>
      </c>
      <c r="N799">
        <v>2.4E-2</v>
      </c>
      <c r="O799" t="s">
        <v>149</v>
      </c>
      <c r="P799" t="b">
        <v>0</v>
      </c>
      <c r="Q799">
        <v>138261413</v>
      </c>
      <c r="R799" t="s">
        <v>150</v>
      </c>
      <c r="S799">
        <v>1E-3</v>
      </c>
      <c r="T799" t="s">
        <v>184</v>
      </c>
      <c r="U799">
        <v>2015</v>
      </c>
      <c r="V799" t="s">
        <v>151</v>
      </c>
      <c r="W799" t="s">
        <v>197</v>
      </c>
      <c r="X799" t="s">
        <v>186</v>
      </c>
      <c r="Y799" t="s">
        <v>155</v>
      </c>
      <c r="Z799">
        <v>624300</v>
      </c>
      <c r="AA799">
        <v>306800</v>
      </c>
      <c r="AB799">
        <v>1.3116346710660201</v>
      </c>
      <c r="AC799">
        <v>52.6126273253455</v>
      </c>
    </row>
    <row r="800" spans="1:29">
      <c r="A800" t="s">
        <v>206</v>
      </c>
      <c r="B800">
        <v>7299</v>
      </c>
      <c r="C800">
        <v>2063039</v>
      </c>
      <c r="D800" t="s">
        <v>164</v>
      </c>
      <c r="E800" t="s">
        <v>126</v>
      </c>
      <c r="F800" t="s">
        <v>179</v>
      </c>
      <c r="G800" t="s">
        <v>118</v>
      </c>
      <c r="H800" s="1">
        <v>45369.417361111111</v>
      </c>
      <c r="I800" t="s">
        <v>180</v>
      </c>
      <c r="J800" t="s">
        <v>116</v>
      </c>
      <c r="K800" t="s">
        <v>199</v>
      </c>
      <c r="L800" t="s">
        <v>200</v>
      </c>
      <c r="M800" t="s">
        <v>183</v>
      </c>
      <c r="N800">
        <v>1.4999999999999999E-2</v>
      </c>
      <c r="O800" t="s">
        <v>149</v>
      </c>
      <c r="P800" t="b">
        <v>0</v>
      </c>
      <c r="Q800">
        <v>138261413</v>
      </c>
      <c r="R800" t="s">
        <v>150</v>
      </c>
      <c r="S800">
        <v>1E-3</v>
      </c>
      <c r="T800" t="s">
        <v>184</v>
      </c>
      <c r="U800">
        <v>2024</v>
      </c>
      <c r="V800" t="s">
        <v>151</v>
      </c>
      <c r="W800" t="s">
        <v>207</v>
      </c>
      <c r="X800" t="s">
        <v>208</v>
      </c>
      <c r="Y800" t="s">
        <v>155</v>
      </c>
      <c r="Z800">
        <v>515935</v>
      </c>
      <c r="AA800">
        <v>253417</v>
      </c>
      <c r="AB800">
        <v>-0.30632621725807402</v>
      </c>
      <c r="AC800">
        <v>52.1668520239771</v>
      </c>
    </row>
    <row r="801" spans="1:29">
      <c r="A801" t="s">
        <v>276</v>
      </c>
      <c r="B801">
        <v>7299</v>
      </c>
      <c r="C801">
        <v>4813034</v>
      </c>
      <c r="D801" t="s">
        <v>164</v>
      </c>
      <c r="E801" t="s">
        <v>126</v>
      </c>
      <c r="F801" t="s">
        <v>236</v>
      </c>
      <c r="G801" t="s">
        <v>115</v>
      </c>
      <c r="H801" s="1">
        <v>44986.498611111114</v>
      </c>
      <c r="I801" t="s">
        <v>180</v>
      </c>
      <c r="J801" t="s">
        <v>116</v>
      </c>
      <c r="K801" t="s">
        <v>192</v>
      </c>
      <c r="L801" t="s">
        <v>193</v>
      </c>
      <c r="M801" t="s">
        <v>183</v>
      </c>
      <c r="N801">
        <v>3.5000000000000001E-3</v>
      </c>
      <c r="O801" t="s">
        <v>149</v>
      </c>
      <c r="P801" t="b">
        <v>0</v>
      </c>
      <c r="Q801">
        <v>138261413</v>
      </c>
      <c r="R801" t="s">
        <v>150</v>
      </c>
      <c r="S801">
        <v>1E-3</v>
      </c>
      <c r="T801" t="s">
        <v>184</v>
      </c>
      <c r="U801">
        <v>2023</v>
      </c>
      <c r="V801" t="s">
        <v>151</v>
      </c>
      <c r="W801" t="s">
        <v>277</v>
      </c>
      <c r="X801" t="s">
        <v>278</v>
      </c>
      <c r="Y801" t="s">
        <v>155</v>
      </c>
      <c r="Z801">
        <v>383550</v>
      </c>
      <c r="AA801">
        <v>252450</v>
      </c>
      <c r="AB801">
        <v>-2.2419417969467799</v>
      </c>
      <c r="AC801">
        <v>52.170064339376403</v>
      </c>
    </row>
    <row r="802" spans="1:29">
      <c r="A802" t="s">
        <v>224</v>
      </c>
      <c r="B802">
        <v>7299</v>
      </c>
      <c r="C802">
        <v>1833344</v>
      </c>
      <c r="D802" t="s">
        <v>164</v>
      </c>
      <c r="E802" t="s">
        <v>126</v>
      </c>
      <c r="F802" t="s">
        <v>179</v>
      </c>
      <c r="G802" t="s">
        <v>118</v>
      </c>
      <c r="H802" s="1">
        <v>42513.460416666669</v>
      </c>
      <c r="I802" t="s">
        <v>180</v>
      </c>
      <c r="J802" t="s">
        <v>116</v>
      </c>
      <c r="K802" t="s">
        <v>146</v>
      </c>
      <c r="L802" t="s">
        <v>147</v>
      </c>
      <c r="M802" t="s">
        <v>183</v>
      </c>
      <c r="N802">
        <v>7.0000000000000001E-3</v>
      </c>
      <c r="O802" t="s">
        <v>149</v>
      </c>
      <c r="P802" t="b">
        <v>0</v>
      </c>
      <c r="Q802">
        <v>138261413</v>
      </c>
      <c r="R802" t="s">
        <v>150</v>
      </c>
      <c r="S802">
        <v>1E-3</v>
      </c>
      <c r="T802" t="s">
        <v>184</v>
      </c>
      <c r="U802">
        <v>2016</v>
      </c>
      <c r="V802" t="s">
        <v>151</v>
      </c>
      <c r="W802" t="s">
        <v>225</v>
      </c>
      <c r="X802" t="s">
        <v>226</v>
      </c>
      <c r="Y802" t="s">
        <v>155</v>
      </c>
      <c r="Z802">
        <v>500098</v>
      </c>
      <c r="AA802">
        <v>402866</v>
      </c>
      <c r="AB802">
        <v>-0.49196935841400102</v>
      </c>
      <c r="AC802">
        <v>53.512954618294103</v>
      </c>
    </row>
    <row r="803" spans="1:29">
      <c r="A803" t="s">
        <v>288</v>
      </c>
      <c r="B803">
        <v>7299</v>
      </c>
      <c r="C803">
        <v>5279313</v>
      </c>
      <c r="D803" t="s">
        <v>164</v>
      </c>
      <c r="E803" t="s">
        <v>126</v>
      </c>
      <c r="F803" t="s">
        <v>205</v>
      </c>
      <c r="G803" t="s">
        <v>112</v>
      </c>
      <c r="H803" s="1">
        <v>43728.629166666666</v>
      </c>
      <c r="I803" t="s">
        <v>180</v>
      </c>
      <c r="J803" t="s">
        <v>116</v>
      </c>
      <c r="K803" t="s">
        <v>256</v>
      </c>
      <c r="L803" t="s">
        <v>257</v>
      </c>
      <c r="M803" t="s">
        <v>183</v>
      </c>
      <c r="N803">
        <v>1.4E-2</v>
      </c>
      <c r="O803" t="s">
        <v>149</v>
      </c>
      <c r="P803" t="b">
        <v>0</v>
      </c>
      <c r="Q803">
        <v>138261413</v>
      </c>
      <c r="R803" t="s">
        <v>150</v>
      </c>
      <c r="S803">
        <v>1E-3</v>
      </c>
      <c r="T803" t="s">
        <v>184</v>
      </c>
      <c r="U803">
        <v>2019</v>
      </c>
      <c r="V803" t="s">
        <v>151</v>
      </c>
      <c r="W803" t="s">
        <v>289</v>
      </c>
      <c r="X803" t="s">
        <v>290</v>
      </c>
      <c r="Y803" t="s">
        <v>155</v>
      </c>
      <c r="Z803">
        <v>347589</v>
      </c>
      <c r="AA803">
        <v>412612</v>
      </c>
      <c r="AB803">
        <v>-2.7935865486517399</v>
      </c>
      <c r="AC803">
        <v>53.607429655734201</v>
      </c>
    </row>
    <row r="804" spans="1:29">
      <c r="A804" t="s">
        <v>235</v>
      </c>
      <c r="B804">
        <v>7299</v>
      </c>
      <c r="C804">
        <v>4838062</v>
      </c>
      <c r="D804" t="s">
        <v>164</v>
      </c>
      <c r="E804" t="s">
        <v>126</v>
      </c>
      <c r="F804" t="s">
        <v>236</v>
      </c>
      <c r="G804" t="s">
        <v>115</v>
      </c>
      <c r="H804" s="1">
        <v>45324.499305555553</v>
      </c>
      <c r="I804" t="s">
        <v>180</v>
      </c>
      <c r="J804" t="s">
        <v>116</v>
      </c>
      <c r="K804" t="s">
        <v>237</v>
      </c>
      <c r="L804" t="s">
        <v>238</v>
      </c>
      <c r="M804" t="s">
        <v>148</v>
      </c>
      <c r="N804">
        <v>7.2999999999999995E-2</v>
      </c>
      <c r="O804" t="s">
        <v>149</v>
      </c>
      <c r="P804" t="b">
        <v>0</v>
      </c>
      <c r="Q804">
        <v>138261413</v>
      </c>
      <c r="R804" t="s">
        <v>150</v>
      </c>
      <c r="S804">
        <v>1E-3</v>
      </c>
      <c r="T804" t="s">
        <v>184</v>
      </c>
      <c r="U804">
        <v>2024</v>
      </c>
      <c r="V804" t="s">
        <v>151</v>
      </c>
      <c r="W804" t="s">
        <v>239</v>
      </c>
      <c r="X804" t="s">
        <v>240</v>
      </c>
      <c r="Y804" t="s">
        <v>155</v>
      </c>
      <c r="Z804">
        <v>419190</v>
      </c>
      <c r="AA804">
        <v>291450</v>
      </c>
      <c r="AB804">
        <v>-1.7186140218863399</v>
      </c>
      <c r="AC804">
        <v>52.520595493892301</v>
      </c>
    </row>
    <row r="805" spans="1:29">
      <c r="A805" t="s">
        <v>206</v>
      </c>
      <c r="B805">
        <v>7299</v>
      </c>
      <c r="C805">
        <v>2013636</v>
      </c>
      <c r="D805" t="s">
        <v>164</v>
      </c>
      <c r="E805" t="s">
        <v>126</v>
      </c>
      <c r="F805" t="s">
        <v>179</v>
      </c>
      <c r="G805" t="s">
        <v>118</v>
      </c>
      <c r="H805" s="1">
        <v>44746.364583333336</v>
      </c>
      <c r="I805" t="s">
        <v>180</v>
      </c>
      <c r="J805" t="s">
        <v>116</v>
      </c>
      <c r="K805" t="s">
        <v>199</v>
      </c>
      <c r="L805" t="s">
        <v>200</v>
      </c>
      <c r="M805" t="s">
        <v>183</v>
      </c>
      <c r="N805">
        <v>3.5000000000000003E-2</v>
      </c>
      <c r="O805" t="s">
        <v>149</v>
      </c>
      <c r="P805" t="b">
        <v>0</v>
      </c>
      <c r="Q805">
        <v>138261413</v>
      </c>
      <c r="R805" t="s">
        <v>150</v>
      </c>
      <c r="S805">
        <v>1E-3</v>
      </c>
      <c r="T805" t="s">
        <v>184</v>
      </c>
      <c r="U805">
        <v>2022</v>
      </c>
      <c r="V805" t="s">
        <v>151</v>
      </c>
      <c r="W805" t="s">
        <v>207</v>
      </c>
      <c r="X805" t="s">
        <v>208</v>
      </c>
      <c r="Y805" t="s">
        <v>155</v>
      </c>
      <c r="Z805">
        <v>515935</v>
      </c>
      <c r="AA805">
        <v>253417</v>
      </c>
      <c r="AB805">
        <v>-0.30632621725807402</v>
      </c>
      <c r="AC805">
        <v>52.1668520239771</v>
      </c>
    </row>
    <row r="806" spans="1:29">
      <c r="A806" t="s">
        <v>206</v>
      </c>
      <c r="B806">
        <v>7299</v>
      </c>
      <c r="C806">
        <v>1903935</v>
      </c>
      <c r="D806" t="s">
        <v>164</v>
      </c>
      <c r="E806" t="s">
        <v>126</v>
      </c>
      <c r="F806" t="s">
        <v>179</v>
      </c>
      <c r="G806" t="s">
        <v>118</v>
      </c>
      <c r="H806" s="1">
        <v>43249.500694444447</v>
      </c>
      <c r="I806" t="s">
        <v>180</v>
      </c>
      <c r="J806" t="s">
        <v>116</v>
      </c>
      <c r="K806" t="s">
        <v>199</v>
      </c>
      <c r="L806" t="s">
        <v>200</v>
      </c>
      <c r="M806" t="s">
        <v>183</v>
      </c>
      <c r="N806">
        <v>3.7999999999999999E-2</v>
      </c>
      <c r="O806" t="s">
        <v>149</v>
      </c>
      <c r="P806" t="b">
        <v>0</v>
      </c>
      <c r="Q806">
        <v>138261413</v>
      </c>
      <c r="R806" t="s">
        <v>150</v>
      </c>
      <c r="S806">
        <v>1E-3</v>
      </c>
      <c r="T806" t="s">
        <v>184</v>
      </c>
      <c r="U806">
        <v>2018</v>
      </c>
      <c r="V806" t="s">
        <v>151</v>
      </c>
      <c r="W806" t="s">
        <v>207</v>
      </c>
      <c r="X806" t="s">
        <v>208</v>
      </c>
      <c r="Y806" t="s">
        <v>155</v>
      </c>
      <c r="Z806">
        <v>515935</v>
      </c>
      <c r="AA806">
        <v>253417</v>
      </c>
      <c r="AB806">
        <v>-0.30632621725807402</v>
      </c>
      <c r="AC806">
        <v>52.1668520239771</v>
      </c>
    </row>
    <row r="807" spans="1:29">
      <c r="A807" t="s">
        <v>206</v>
      </c>
      <c r="B807">
        <v>7299</v>
      </c>
      <c r="C807">
        <v>1924254</v>
      </c>
      <c r="D807" t="s">
        <v>164</v>
      </c>
      <c r="E807" t="s">
        <v>126</v>
      </c>
      <c r="F807" t="s">
        <v>179</v>
      </c>
      <c r="G807" t="s">
        <v>118</v>
      </c>
      <c r="H807" s="1">
        <v>43494.347222222219</v>
      </c>
      <c r="I807" t="s">
        <v>180</v>
      </c>
      <c r="J807" t="s">
        <v>116</v>
      </c>
      <c r="K807" t="s">
        <v>199</v>
      </c>
      <c r="L807" t="s">
        <v>200</v>
      </c>
      <c r="M807" t="s">
        <v>183</v>
      </c>
      <c r="N807">
        <v>5.1999999999999998E-2</v>
      </c>
      <c r="O807" t="s">
        <v>149</v>
      </c>
      <c r="P807" t="b">
        <v>0</v>
      </c>
      <c r="Q807">
        <v>138261413</v>
      </c>
      <c r="R807" t="s">
        <v>150</v>
      </c>
      <c r="S807">
        <v>1E-3</v>
      </c>
      <c r="T807" t="s">
        <v>184</v>
      </c>
      <c r="U807">
        <v>2019</v>
      </c>
      <c r="V807" t="s">
        <v>151</v>
      </c>
      <c r="W807" t="s">
        <v>207</v>
      </c>
      <c r="X807" t="s">
        <v>208</v>
      </c>
      <c r="Y807" t="s">
        <v>155</v>
      </c>
      <c r="Z807">
        <v>515935</v>
      </c>
      <c r="AA807">
        <v>253417</v>
      </c>
      <c r="AB807">
        <v>-0.30632621725807402</v>
      </c>
      <c r="AC807">
        <v>52.1668520239771</v>
      </c>
    </row>
    <row r="808" spans="1:29">
      <c r="A808" t="s">
        <v>203</v>
      </c>
      <c r="B808">
        <v>7299</v>
      </c>
      <c r="C808">
        <v>1917294</v>
      </c>
      <c r="D808" t="s">
        <v>164</v>
      </c>
      <c r="E808" t="s">
        <v>126</v>
      </c>
      <c r="F808" t="s">
        <v>179</v>
      </c>
      <c r="G808" t="s">
        <v>118</v>
      </c>
      <c r="H808" s="1">
        <v>43402.511111111111</v>
      </c>
      <c r="I808" t="s">
        <v>180</v>
      </c>
      <c r="J808" t="s">
        <v>116</v>
      </c>
      <c r="K808" t="s">
        <v>146</v>
      </c>
      <c r="L808" t="s">
        <v>147</v>
      </c>
      <c r="M808" t="s">
        <v>183</v>
      </c>
      <c r="N808">
        <v>6.5000000000000002E-2</v>
      </c>
      <c r="O808" t="s">
        <v>149</v>
      </c>
      <c r="P808" t="b">
        <v>0</v>
      </c>
      <c r="Q808">
        <v>138261413</v>
      </c>
      <c r="R808" t="s">
        <v>150</v>
      </c>
      <c r="S808">
        <v>1E-3</v>
      </c>
      <c r="T808" t="s">
        <v>184</v>
      </c>
      <c r="U808">
        <v>2018</v>
      </c>
      <c r="V808" t="s">
        <v>151</v>
      </c>
      <c r="W808" t="s">
        <v>204</v>
      </c>
      <c r="X808" t="s">
        <v>154</v>
      </c>
      <c r="Y808" t="s">
        <v>155</v>
      </c>
      <c r="Z808">
        <v>507500</v>
      </c>
      <c r="AA808">
        <v>299100</v>
      </c>
      <c r="AB808">
        <v>-0.41497245145673001</v>
      </c>
      <c r="AC808">
        <v>52.579097446717</v>
      </c>
    </row>
    <row r="809" spans="1:29">
      <c r="A809" t="s">
        <v>190</v>
      </c>
      <c r="B809">
        <v>7299</v>
      </c>
      <c r="C809">
        <v>4639272</v>
      </c>
      <c r="D809" t="s">
        <v>164</v>
      </c>
      <c r="E809" t="s">
        <v>126</v>
      </c>
      <c r="F809" t="s">
        <v>179</v>
      </c>
      <c r="G809" t="s">
        <v>118</v>
      </c>
      <c r="H809" s="1">
        <v>42387.45208333333</v>
      </c>
      <c r="I809" t="s">
        <v>191</v>
      </c>
      <c r="J809" t="s">
        <v>119</v>
      </c>
      <c r="K809" t="s">
        <v>192</v>
      </c>
      <c r="L809" t="s">
        <v>193</v>
      </c>
      <c r="M809" t="s">
        <v>183</v>
      </c>
      <c r="N809">
        <v>8.9999999999999998E-4</v>
      </c>
      <c r="O809" t="s">
        <v>149</v>
      </c>
      <c r="P809" t="b">
        <v>0</v>
      </c>
      <c r="Q809">
        <v>138261413</v>
      </c>
      <c r="R809" t="s">
        <v>150</v>
      </c>
      <c r="S809">
        <v>1E-3</v>
      </c>
      <c r="T809" t="s">
        <v>184</v>
      </c>
      <c r="U809">
        <v>2016</v>
      </c>
      <c r="V809" t="s">
        <v>151</v>
      </c>
      <c r="W809" t="s">
        <v>194</v>
      </c>
      <c r="X809" t="s">
        <v>195</v>
      </c>
      <c r="Y809" t="s">
        <v>155</v>
      </c>
      <c r="Z809">
        <v>357000</v>
      </c>
      <c r="AA809">
        <v>237460</v>
      </c>
      <c r="AB809">
        <v>-2.62823009845419</v>
      </c>
      <c r="AC809">
        <v>52.033868710239098</v>
      </c>
    </row>
    <row r="810" spans="1:29">
      <c r="A810" t="s">
        <v>178</v>
      </c>
      <c r="B810">
        <v>7299</v>
      </c>
      <c r="C810">
        <v>1848324</v>
      </c>
      <c r="D810" t="s">
        <v>164</v>
      </c>
      <c r="E810" t="s">
        <v>126</v>
      </c>
      <c r="F810" t="s">
        <v>179</v>
      </c>
      <c r="G810" t="s">
        <v>118</v>
      </c>
      <c r="H810" s="1">
        <v>42663.622916666667</v>
      </c>
      <c r="I810" t="s">
        <v>180</v>
      </c>
      <c r="J810" t="s">
        <v>116</v>
      </c>
      <c r="K810" t="s">
        <v>181</v>
      </c>
      <c r="L810" t="s">
        <v>182</v>
      </c>
      <c r="M810" t="s">
        <v>183</v>
      </c>
      <c r="N810">
        <v>1.9E-2</v>
      </c>
      <c r="O810" t="s">
        <v>149</v>
      </c>
      <c r="P810" t="b">
        <v>0</v>
      </c>
      <c r="Q810">
        <v>138261413</v>
      </c>
      <c r="R810" t="s">
        <v>150</v>
      </c>
      <c r="S810">
        <v>1E-3</v>
      </c>
      <c r="T810" t="s">
        <v>184</v>
      </c>
      <c r="U810">
        <v>2016</v>
      </c>
      <c r="V810" t="s">
        <v>151</v>
      </c>
      <c r="W810" t="s">
        <v>185</v>
      </c>
      <c r="X810" t="s">
        <v>186</v>
      </c>
      <c r="Y810" t="s">
        <v>155</v>
      </c>
      <c r="Z810">
        <v>620600</v>
      </c>
      <c r="AA810">
        <v>309500</v>
      </c>
      <c r="AB810">
        <v>1.2588812496391699</v>
      </c>
      <c r="AC810">
        <v>52.638374352215699</v>
      </c>
    </row>
    <row r="811" spans="1:29">
      <c r="A811" t="s">
        <v>219</v>
      </c>
      <c r="B811">
        <v>7299</v>
      </c>
      <c r="C811">
        <v>1442891</v>
      </c>
      <c r="D811" t="s">
        <v>164</v>
      </c>
      <c r="E811" t="s">
        <v>126</v>
      </c>
      <c r="F811" t="s">
        <v>205</v>
      </c>
      <c r="G811" t="s">
        <v>112</v>
      </c>
      <c r="H811" s="1">
        <v>43026.615277777775</v>
      </c>
      <c r="I811" t="s">
        <v>180</v>
      </c>
      <c r="J811" t="s">
        <v>116</v>
      </c>
      <c r="K811" t="s">
        <v>220</v>
      </c>
      <c r="L811" t="s">
        <v>221</v>
      </c>
      <c r="M811" t="s">
        <v>183</v>
      </c>
      <c r="N811">
        <v>0.19</v>
      </c>
      <c r="O811" t="s">
        <v>149</v>
      </c>
      <c r="P811" t="b">
        <v>0</v>
      </c>
      <c r="Q811">
        <v>138261413</v>
      </c>
      <c r="R811" t="s">
        <v>150</v>
      </c>
      <c r="S811">
        <v>1E-3</v>
      </c>
      <c r="T811" t="s">
        <v>184</v>
      </c>
      <c r="U811">
        <v>2017</v>
      </c>
      <c r="V811" t="s">
        <v>151</v>
      </c>
      <c r="W811" t="s">
        <v>222</v>
      </c>
      <c r="X811" t="s">
        <v>223</v>
      </c>
      <c r="Y811" t="s">
        <v>155</v>
      </c>
      <c r="Z811">
        <v>559400</v>
      </c>
      <c r="AA811">
        <v>142800</v>
      </c>
      <c r="AB811">
        <v>0.27827943679790101</v>
      </c>
      <c r="AC811">
        <v>51.162245506364997</v>
      </c>
    </row>
    <row r="812" spans="1:29">
      <c r="A812" t="s">
        <v>214</v>
      </c>
      <c r="B812">
        <v>7299</v>
      </c>
      <c r="C812">
        <v>5281392</v>
      </c>
      <c r="D812" t="s">
        <v>164</v>
      </c>
      <c r="E812" t="s">
        <v>126</v>
      </c>
      <c r="F812" t="s">
        <v>205</v>
      </c>
      <c r="G812" t="s">
        <v>112</v>
      </c>
      <c r="H812" s="1">
        <v>43761.600694444445</v>
      </c>
      <c r="I812" t="s">
        <v>180</v>
      </c>
      <c r="J812" t="s">
        <v>116</v>
      </c>
      <c r="K812" t="s">
        <v>215</v>
      </c>
      <c r="L812" t="s">
        <v>216</v>
      </c>
      <c r="M812" t="s">
        <v>183</v>
      </c>
      <c r="N812">
        <v>1.2E-2</v>
      </c>
      <c r="O812" t="s">
        <v>149</v>
      </c>
      <c r="P812" t="b">
        <v>0</v>
      </c>
      <c r="Q812">
        <v>138261413</v>
      </c>
      <c r="R812" t="s">
        <v>150</v>
      </c>
      <c r="S812">
        <v>1E-3</v>
      </c>
      <c r="T812" t="s">
        <v>184</v>
      </c>
      <c r="U812">
        <v>2019</v>
      </c>
      <c r="V812" t="s">
        <v>151</v>
      </c>
      <c r="W812" t="s">
        <v>217</v>
      </c>
      <c r="X812" t="s">
        <v>218</v>
      </c>
      <c r="Y812" t="s">
        <v>155</v>
      </c>
      <c r="Z812">
        <v>376325</v>
      </c>
      <c r="AA812">
        <v>405313</v>
      </c>
      <c r="AB812">
        <v>-2.35874412504654</v>
      </c>
      <c r="AC812">
        <v>53.543918148915097</v>
      </c>
    </row>
    <row r="813" spans="1:29">
      <c r="A813" t="s">
        <v>178</v>
      </c>
      <c r="B813">
        <v>7299</v>
      </c>
      <c r="C813">
        <v>1868141</v>
      </c>
      <c r="D813" t="s">
        <v>164</v>
      </c>
      <c r="E813" t="s">
        <v>126</v>
      </c>
      <c r="F813" t="s">
        <v>179</v>
      </c>
      <c r="G813" t="s">
        <v>118</v>
      </c>
      <c r="H813" s="1">
        <v>42829.444444444445</v>
      </c>
      <c r="I813" t="s">
        <v>180</v>
      </c>
      <c r="J813" t="s">
        <v>116</v>
      </c>
      <c r="K813" t="s">
        <v>181</v>
      </c>
      <c r="L813" t="s">
        <v>182</v>
      </c>
      <c r="M813" t="s">
        <v>183</v>
      </c>
      <c r="N813">
        <v>0.01</v>
      </c>
      <c r="O813" t="s">
        <v>149</v>
      </c>
      <c r="P813" t="b">
        <v>0</v>
      </c>
      <c r="Q813">
        <v>138261413</v>
      </c>
      <c r="R813" t="s">
        <v>150</v>
      </c>
      <c r="S813">
        <v>1E-3</v>
      </c>
      <c r="T813" t="s">
        <v>184</v>
      </c>
      <c r="U813">
        <v>2017</v>
      </c>
      <c r="V813" t="s">
        <v>151</v>
      </c>
      <c r="W813" t="s">
        <v>185</v>
      </c>
      <c r="X813" t="s">
        <v>186</v>
      </c>
      <c r="Y813" t="s">
        <v>155</v>
      </c>
      <c r="Z813">
        <v>620600</v>
      </c>
      <c r="AA813">
        <v>309500</v>
      </c>
      <c r="AB813">
        <v>1.2588812496391699</v>
      </c>
      <c r="AC813">
        <v>52.638374352215699</v>
      </c>
    </row>
    <row r="814" spans="1:29">
      <c r="A814" t="s">
        <v>187</v>
      </c>
      <c r="B814">
        <v>7299</v>
      </c>
      <c r="C814">
        <v>1870878</v>
      </c>
      <c r="D814" t="s">
        <v>164</v>
      </c>
      <c r="E814" t="s">
        <v>126</v>
      </c>
      <c r="F814" t="s">
        <v>179</v>
      </c>
      <c r="G814" t="s">
        <v>118</v>
      </c>
      <c r="H814" s="1">
        <v>42863.363888888889</v>
      </c>
      <c r="I814" t="s">
        <v>180</v>
      </c>
      <c r="J814" t="s">
        <v>116</v>
      </c>
      <c r="K814" t="s">
        <v>181</v>
      </c>
      <c r="L814" t="s">
        <v>182</v>
      </c>
      <c r="M814" t="s">
        <v>183</v>
      </c>
      <c r="N814">
        <v>1.4999999999999999E-2</v>
      </c>
      <c r="O814" t="s">
        <v>149</v>
      </c>
      <c r="P814" t="b">
        <v>0</v>
      </c>
      <c r="Q814">
        <v>138261413</v>
      </c>
      <c r="R814" t="s">
        <v>150</v>
      </c>
      <c r="S814">
        <v>1E-3</v>
      </c>
      <c r="T814" t="s">
        <v>184</v>
      </c>
      <c r="U814">
        <v>2017</v>
      </c>
      <c r="V814" t="s">
        <v>151</v>
      </c>
      <c r="W814" t="s">
        <v>188</v>
      </c>
      <c r="X814" t="s">
        <v>189</v>
      </c>
      <c r="Y814" t="s">
        <v>155</v>
      </c>
      <c r="Z814">
        <v>636400</v>
      </c>
      <c r="AA814">
        <v>291600</v>
      </c>
      <c r="AB814">
        <v>1.4791973795069699</v>
      </c>
      <c r="AC814">
        <v>52.471107816141703</v>
      </c>
    </row>
    <row r="815" spans="1:29">
      <c r="A815" t="s">
        <v>241</v>
      </c>
      <c r="B815">
        <v>7299</v>
      </c>
      <c r="C815">
        <v>1621590</v>
      </c>
      <c r="D815" t="s">
        <v>164</v>
      </c>
      <c r="E815" t="s">
        <v>126</v>
      </c>
      <c r="F815" t="s">
        <v>179</v>
      </c>
      <c r="G815" t="s">
        <v>118</v>
      </c>
      <c r="H815" s="1">
        <v>43409.67291666667</v>
      </c>
      <c r="I815" t="s">
        <v>180</v>
      </c>
      <c r="J815" t="s">
        <v>116</v>
      </c>
      <c r="K815" t="s">
        <v>165</v>
      </c>
      <c r="L815" t="s">
        <v>166</v>
      </c>
      <c r="M815" t="s">
        <v>183</v>
      </c>
      <c r="N815">
        <v>1.4999999999999999E-2</v>
      </c>
      <c r="O815" t="s">
        <v>149</v>
      </c>
      <c r="P815" t="b">
        <v>0</v>
      </c>
      <c r="Q815">
        <v>138261413</v>
      </c>
      <c r="R815" t="s">
        <v>150</v>
      </c>
      <c r="S815">
        <v>1E-3</v>
      </c>
      <c r="T815" t="s">
        <v>184</v>
      </c>
      <c r="U815">
        <v>2018</v>
      </c>
      <c r="V815" t="s">
        <v>151</v>
      </c>
      <c r="W815" t="s">
        <v>242</v>
      </c>
      <c r="X815" t="s">
        <v>243</v>
      </c>
      <c r="Y815" t="s">
        <v>155</v>
      </c>
      <c r="Z815">
        <v>456840</v>
      </c>
      <c r="AA815">
        <v>455364</v>
      </c>
      <c r="AB815">
        <v>-1.13455725358881</v>
      </c>
      <c r="AC815">
        <v>53.991201424557502</v>
      </c>
    </row>
    <row r="816" spans="1:29">
      <c r="A816" t="s">
        <v>178</v>
      </c>
      <c r="B816">
        <v>7299</v>
      </c>
      <c r="C816">
        <v>1942786</v>
      </c>
      <c r="D816" t="s">
        <v>164</v>
      </c>
      <c r="E816" t="s">
        <v>126</v>
      </c>
      <c r="F816" t="s">
        <v>179</v>
      </c>
      <c r="G816" t="s">
        <v>118</v>
      </c>
      <c r="H816" s="1">
        <v>43700.443055555559</v>
      </c>
      <c r="I816" t="s">
        <v>180</v>
      </c>
      <c r="J816" t="s">
        <v>116</v>
      </c>
      <c r="K816" t="s">
        <v>181</v>
      </c>
      <c r="L816" t="s">
        <v>182</v>
      </c>
      <c r="M816" t="s">
        <v>183</v>
      </c>
      <c r="N816">
        <v>1.2999999999999999E-2</v>
      </c>
      <c r="O816" t="s">
        <v>149</v>
      </c>
      <c r="P816" t="b">
        <v>0</v>
      </c>
      <c r="Q816">
        <v>138261413</v>
      </c>
      <c r="R816" t="s">
        <v>150</v>
      </c>
      <c r="S816">
        <v>1E-3</v>
      </c>
      <c r="T816" t="s">
        <v>184</v>
      </c>
      <c r="U816">
        <v>2019</v>
      </c>
      <c r="V816" t="s">
        <v>151</v>
      </c>
      <c r="W816" t="s">
        <v>185</v>
      </c>
      <c r="X816" t="s">
        <v>186</v>
      </c>
      <c r="Y816" t="s">
        <v>155</v>
      </c>
      <c r="Z816">
        <v>620600</v>
      </c>
      <c r="AA816">
        <v>309500</v>
      </c>
      <c r="AB816">
        <v>1.2588812496391699</v>
      </c>
      <c r="AC816">
        <v>52.638374352215699</v>
      </c>
    </row>
    <row r="817" spans="1:29">
      <c r="A817" t="s">
        <v>366</v>
      </c>
      <c r="B817">
        <v>7299</v>
      </c>
      <c r="C817">
        <v>4745766</v>
      </c>
      <c r="D817" t="s">
        <v>164</v>
      </c>
      <c r="E817" t="s">
        <v>126</v>
      </c>
      <c r="F817" t="s">
        <v>205</v>
      </c>
      <c r="G817" t="s">
        <v>112</v>
      </c>
      <c r="H817" s="1">
        <v>43811.598611111112</v>
      </c>
      <c r="I817" t="s">
        <v>180</v>
      </c>
      <c r="J817" t="s">
        <v>116</v>
      </c>
      <c r="K817" t="s">
        <v>367</v>
      </c>
      <c r="L817" t="s">
        <v>368</v>
      </c>
      <c r="M817" t="s">
        <v>183</v>
      </c>
      <c r="N817">
        <v>3.7000000000000002E-3</v>
      </c>
      <c r="O817" t="s">
        <v>149</v>
      </c>
      <c r="P817" t="b">
        <v>0</v>
      </c>
      <c r="Q817">
        <v>138261413</v>
      </c>
      <c r="R817" t="s">
        <v>150</v>
      </c>
      <c r="S817">
        <v>1E-3</v>
      </c>
      <c r="T817" t="s">
        <v>184</v>
      </c>
      <c r="U817">
        <v>2019</v>
      </c>
      <c r="V817" t="s">
        <v>151</v>
      </c>
      <c r="W817" t="s">
        <v>369</v>
      </c>
      <c r="X817" t="s">
        <v>370</v>
      </c>
      <c r="Y817" t="s">
        <v>155</v>
      </c>
      <c r="Z817">
        <v>445202</v>
      </c>
      <c r="AA817">
        <v>331459</v>
      </c>
      <c r="AB817">
        <v>-1.3297934375135601</v>
      </c>
      <c r="AC817">
        <v>52.878705660268103</v>
      </c>
    </row>
    <row r="818" spans="1:29">
      <c r="A818" t="s">
        <v>224</v>
      </c>
      <c r="B818">
        <v>7299</v>
      </c>
      <c r="C818">
        <v>1917839</v>
      </c>
      <c r="D818" t="s">
        <v>164</v>
      </c>
      <c r="E818" t="s">
        <v>126</v>
      </c>
      <c r="F818" t="s">
        <v>179</v>
      </c>
      <c r="G818" t="s">
        <v>118</v>
      </c>
      <c r="H818" s="1">
        <v>43412.46875</v>
      </c>
      <c r="I818" t="s">
        <v>180</v>
      </c>
      <c r="J818" t="s">
        <v>116</v>
      </c>
      <c r="K818" t="s">
        <v>146</v>
      </c>
      <c r="L818" t="s">
        <v>147</v>
      </c>
      <c r="M818" t="s">
        <v>183</v>
      </c>
      <c r="N818">
        <v>1.4E-2</v>
      </c>
      <c r="O818" t="s">
        <v>149</v>
      </c>
      <c r="P818" t="b">
        <v>0</v>
      </c>
      <c r="Q818">
        <v>138261413</v>
      </c>
      <c r="R818" t="s">
        <v>150</v>
      </c>
      <c r="S818">
        <v>1E-3</v>
      </c>
      <c r="T818" t="s">
        <v>184</v>
      </c>
      <c r="U818">
        <v>2018</v>
      </c>
      <c r="V818" t="s">
        <v>151</v>
      </c>
      <c r="W818" t="s">
        <v>225</v>
      </c>
      <c r="X818" t="s">
        <v>226</v>
      </c>
      <c r="Y818" t="s">
        <v>155</v>
      </c>
      <c r="Z818">
        <v>500098</v>
      </c>
      <c r="AA818">
        <v>402866</v>
      </c>
      <c r="AB818">
        <v>-0.49196935841400102</v>
      </c>
      <c r="AC818">
        <v>53.512954618294103</v>
      </c>
    </row>
    <row r="819" spans="1:29">
      <c r="A819" t="s">
        <v>178</v>
      </c>
      <c r="B819">
        <v>7299</v>
      </c>
      <c r="C819">
        <v>1773825</v>
      </c>
      <c r="D819" t="s">
        <v>164</v>
      </c>
      <c r="E819" t="s">
        <v>126</v>
      </c>
      <c r="F819" t="s">
        <v>179</v>
      </c>
      <c r="G819" t="s">
        <v>118</v>
      </c>
      <c r="H819" s="1">
        <v>41913.664583333331</v>
      </c>
      <c r="I819" t="s">
        <v>180</v>
      </c>
      <c r="J819" t="s">
        <v>116</v>
      </c>
      <c r="K819" t="s">
        <v>181</v>
      </c>
      <c r="L819" t="s">
        <v>182</v>
      </c>
      <c r="M819" t="s">
        <v>183</v>
      </c>
      <c r="N819">
        <v>0.01</v>
      </c>
      <c r="O819" t="s">
        <v>149</v>
      </c>
      <c r="P819" t="b">
        <v>0</v>
      </c>
      <c r="Q819">
        <v>138261413</v>
      </c>
      <c r="R819" t="s">
        <v>150</v>
      </c>
      <c r="S819">
        <v>1E-3</v>
      </c>
      <c r="T819" t="s">
        <v>184</v>
      </c>
      <c r="U819">
        <v>2014</v>
      </c>
      <c r="V819" t="s">
        <v>151</v>
      </c>
      <c r="W819" t="s">
        <v>185</v>
      </c>
      <c r="X819" t="s">
        <v>186</v>
      </c>
      <c r="Y819" t="s">
        <v>155</v>
      </c>
      <c r="Z819">
        <v>620600</v>
      </c>
      <c r="AA819">
        <v>309500</v>
      </c>
      <c r="AB819">
        <v>1.2588812496391699</v>
      </c>
      <c r="AC819">
        <v>52.638374352215699</v>
      </c>
    </row>
    <row r="820" spans="1:29">
      <c r="A820" t="s">
        <v>187</v>
      </c>
      <c r="B820">
        <v>7299</v>
      </c>
      <c r="C820">
        <v>2047575</v>
      </c>
      <c r="D820" t="s">
        <v>164</v>
      </c>
      <c r="E820" t="s">
        <v>126</v>
      </c>
      <c r="F820" t="s">
        <v>179</v>
      </c>
      <c r="G820" t="s">
        <v>118</v>
      </c>
      <c r="H820" s="1">
        <v>45181.568749999999</v>
      </c>
      <c r="I820" t="s">
        <v>180</v>
      </c>
      <c r="J820" t="s">
        <v>116</v>
      </c>
      <c r="K820" t="s">
        <v>181</v>
      </c>
      <c r="L820" t="s">
        <v>182</v>
      </c>
      <c r="M820" t="s">
        <v>183</v>
      </c>
      <c r="N820">
        <v>1.0999999999999999E-2</v>
      </c>
      <c r="O820" t="s">
        <v>149</v>
      </c>
      <c r="P820" t="b">
        <v>0</v>
      </c>
      <c r="Q820">
        <v>138261413</v>
      </c>
      <c r="R820" t="s">
        <v>150</v>
      </c>
      <c r="S820">
        <v>1E-3</v>
      </c>
      <c r="T820" t="s">
        <v>184</v>
      </c>
      <c r="U820">
        <v>2023</v>
      </c>
      <c r="V820" t="s">
        <v>151</v>
      </c>
      <c r="W820" t="s">
        <v>188</v>
      </c>
      <c r="X820" t="s">
        <v>189</v>
      </c>
      <c r="Y820" t="s">
        <v>155</v>
      </c>
      <c r="Z820">
        <v>636400</v>
      </c>
      <c r="AA820">
        <v>291600</v>
      </c>
      <c r="AB820">
        <v>1.4791973795069699</v>
      </c>
      <c r="AC820">
        <v>52.471107816141703</v>
      </c>
    </row>
    <row r="821" spans="1:29">
      <c r="A821" t="s">
        <v>187</v>
      </c>
      <c r="B821">
        <v>7299</v>
      </c>
      <c r="C821">
        <v>1918269</v>
      </c>
      <c r="D821" t="s">
        <v>164</v>
      </c>
      <c r="E821" t="s">
        <v>126</v>
      </c>
      <c r="F821" t="s">
        <v>179</v>
      </c>
      <c r="G821" t="s">
        <v>118</v>
      </c>
      <c r="H821" s="1">
        <v>43423.331944444442</v>
      </c>
      <c r="I821" t="s">
        <v>180</v>
      </c>
      <c r="J821" t="s">
        <v>116</v>
      </c>
      <c r="K821" t="s">
        <v>181</v>
      </c>
      <c r="L821" t="s">
        <v>182</v>
      </c>
      <c r="M821" t="s">
        <v>183</v>
      </c>
      <c r="N821">
        <v>1.6E-2</v>
      </c>
      <c r="O821" t="s">
        <v>149</v>
      </c>
      <c r="P821" t="b">
        <v>0</v>
      </c>
      <c r="Q821">
        <v>138261413</v>
      </c>
      <c r="R821" t="s">
        <v>150</v>
      </c>
      <c r="S821">
        <v>1E-3</v>
      </c>
      <c r="T821" t="s">
        <v>184</v>
      </c>
      <c r="U821">
        <v>2018</v>
      </c>
      <c r="V821" t="s">
        <v>151</v>
      </c>
      <c r="W821" t="s">
        <v>188</v>
      </c>
      <c r="X821" t="s">
        <v>189</v>
      </c>
      <c r="Y821" t="s">
        <v>155</v>
      </c>
      <c r="Z821">
        <v>636400</v>
      </c>
      <c r="AA821">
        <v>291600</v>
      </c>
      <c r="AB821">
        <v>1.4791973795069699</v>
      </c>
      <c r="AC821">
        <v>52.471107816141703</v>
      </c>
    </row>
    <row r="822" spans="1:29">
      <c r="A822" t="s">
        <v>203</v>
      </c>
      <c r="B822">
        <v>7299</v>
      </c>
      <c r="C822">
        <v>1846382</v>
      </c>
      <c r="D822" t="s">
        <v>164</v>
      </c>
      <c r="E822" t="s">
        <v>126</v>
      </c>
      <c r="F822" t="s">
        <v>179</v>
      </c>
      <c r="G822" t="s">
        <v>118</v>
      </c>
      <c r="H822" s="1">
        <v>42629.470138888886</v>
      </c>
      <c r="I822" t="s">
        <v>180</v>
      </c>
      <c r="J822" t="s">
        <v>116</v>
      </c>
      <c r="K822" t="s">
        <v>146</v>
      </c>
      <c r="L822" t="s">
        <v>147</v>
      </c>
      <c r="M822" t="s">
        <v>183</v>
      </c>
      <c r="N822">
        <v>6.9000000000000006E-2</v>
      </c>
      <c r="O822" t="s">
        <v>149</v>
      </c>
      <c r="P822" t="b">
        <v>0</v>
      </c>
      <c r="Q822">
        <v>138261413</v>
      </c>
      <c r="R822" t="s">
        <v>150</v>
      </c>
      <c r="S822">
        <v>1E-3</v>
      </c>
      <c r="T822" t="s">
        <v>184</v>
      </c>
      <c r="U822">
        <v>2016</v>
      </c>
      <c r="V822" t="s">
        <v>151</v>
      </c>
      <c r="W822" t="s">
        <v>204</v>
      </c>
      <c r="X822" t="s">
        <v>154</v>
      </c>
      <c r="Y822" t="s">
        <v>155</v>
      </c>
      <c r="Z822">
        <v>507500</v>
      </c>
      <c r="AA822">
        <v>299100</v>
      </c>
      <c r="AB822">
        <v>-0.41497245145673001</v>
      </c>
      <c r="AC822">
        <v>52.579097446717</v>
      </c>
    </row>
    <row r="823" spans="1:29">
      <c r="A823" t="s">
        <v>224</v>
      </c>
      <c r="B823">
        <v>7299</v>
      </c>
      <c r="C823">
        <v>1987066</v>
      </c>
      <c r="D823" t="s">
        <v>164</v>
      </c>
      <c r="E823" t="s">
        <v>126</v>
      </c>
      <c r="F823" t="s">
        <v>179</v>
      </c>
      <c r="G823" t="s">
        <v>118</v>
      </c>
      <c r="H823" s="1">
        <v>44398.376388888886</v>
      </c>
      <c r="I823" t="s">
        <v>180</v>
      </c>
      <c r="J823" t="s">
        <v>116</v>
      </c>
      <c r="K823" t="s">
        <v>146</v>
      </c>
      <c r="L823" t="s">
        <v>147</v>
      </c>
      <c r="M823" t="s">
        <v>183</v>
      </c>
      <c r="N823">
        <v>9.4999999999999998E-3</v>
      </c>
      <c r="O823" t="s">
        <v>149</v>
      </c>
      <c r="P823" t="b">
        <v>0</v>
      </c>
      <c r="Q823">
        <v>138261413</v>
      </c>
      <c r="R823" t="s">
        <v>150</v>
      </c>
      <c r="S823">
        <v>1E-3</v>
      </c>
      <c r="T823" t="s">
        <v>184</v>
      </c>
      <c r="U823">
        <v>2021</v>
      </c>
      <c r="V823" t="s">
        <v>151</v>
      </c>
      <c r="W823" t="s">
        <v>225</v>
      </c>
      <c r="X823" t="s">
        <v>226</v>
      </c>
      <c r="Y823" t="s">
        <v>155</v>
      </c>
      <c r="Z823">
        <v>500098</v>
      </c>
      <c r="AA823">
        <v>402866</v>
      </c>
      <c r="AB823">
        <v>-0.49196935841400102</v>
      </c>
      <c r="AC823">
        <v>53.512954618294103</v>
      </c>
    </row>
    <row r="824" spans="1:29">
      <c r="A824" t="s">
        <v>206</v>
      </c>
      <c r="B824">
        <v>7299</v>
      </c>
      <c r="C824">
        <v>2039815</v>
      </c>
      <c r="D824" t="s">
        <v>164</v>
      </c>
      <c r="E824" t="s">
        <v>126</v>
      </c>
      <c r="F824" t="s">
        <v>179</v>
      </c>
      <c r="G824" t="s">
        <v>118</v>
      </c>
      <c r="H824" s="1">
        <v>45096.461805555555</v>
      </c>
      <c r="I824" t="s">
        <v>180</v>
      </c>
      <c r="J824" t="s">
        <v>116</v>
      </c>
      <c r="K824" t="s">
        <v>199</v>
      </c>
      <c r="L824" t="s">
        <v>200</v>
      </c>
      <c r="M824" t="s">
        <v>183</v>
      </c>
      <c r="N824">
        <v>0.04</v>
      </c>
      <c r="O824" t="s">
        <v>149</v>
      </c>
      <c r="P824" t="b">
        <v>0</v>
      </c>
      <c r="Q824">
        <v>138261413</v>
      </c>
      <c r="R824" t="s">
        <v>150</v>
      </c>
      <c r="S824">
        <v>1E-3</v>
      </c>
      <c r="T824" t="s">
        <v>184</v>
      </c>
      <c r="U824">
        <v>2023</v>
      </c>
      <c r="V824" t="s">
        <v>151</v>
      </c>
      <c r="W824" t="s">
        <v>207</v>
      </c>
      <c r="X824" t="s">
        <v>208</v>
      </c>
      <c r="Y824" t="s">
        <v>155</v>
      </c>
      <c r="Z824">
        <v>515935</v>
      </c>
      <c r="AA824">
        <v>253417</v>
      </c>
      <c r="AB824">
        <v>-0.30632621725807402</v>
      </c>
      <c r="AC824">
        <v>52.1668520239771</v>
      </c>
    </row>
    <row r="825" spans="1:29">
      <c r="A825" t="s">
        <v>178</v>
      </c>
      <c r="B825">
        <v>7299</v>
      </c>
      <c r="C825">
        <v>1774240</v>
      </c>
      <c r="D825" t="s">
        <v>164</v>
      </c>
      <c r="E825" t="s">
        <v>126</v>
      </c>
      <c r="F825" t="s">
        <v>179</v>
      </c>
      <c r="G825" t="s">
        <v>118</v>
      </c>
      <c r="H825" s="1">
        <v>41919.681250000001</v>
      </c>
      <c r="I825" t="s">
        <v>180</v>
      </c>
      <c r="J825" t="s">
        <v>116</v>
      </c>
      <c r="K825" t="s">
        <v>181</v>
      </c>
      <c r="L825" t="s">
        <v>182</v>
      </c>
      <c r="M825" t="s">
        <v>183</v>
      </c>
      <c r="N825">
        <v>0.01</v>
      </c>
      <c r="O825" t="s">
        <v>149</v>
      </c>
      <c r="P825" t="b">
        <v>0</v>
      </c>
      <c r="Q825">
        <v>138261413</v>
      </c>
      <c r="R825" t="s">
        <v>150</v>
      </c>
      <c r="S825">
        <v>1E-3</v>
      </c>
      <c r="T825" t="s">
        <v>184</v>
      </c>
      <c r="U825">
        <v>2014</v>
      </c>
      <c r="V825" t="s">
        <v>151</v>
      </c>
      <c r="W825" t="s">
        <v>185</v>
      </c>
      <c r="X825" t="s">
        <v>186</v>
      </c>
      <c r="Y825" t="s">
        <v>155</v>
      </c>
      <c r="Z825">
        <v>620600</v>
      </c>
      <c r="AA825">
        <v>309500</v>
      </c>
      <c r="AB825">
        <v>1.2588812496391699</v>
      </c>
      <c r="AC825">
        <v>52.638374352215699</v>
      </c>
    </row>
    <row r="826" spans="1:29">
      <c r="A826" t="s">
        <v>190</v>
      </c>
      <c r="B826">
        <v>7299</v>
      </c>
      <c r="C826">
        <v>4803425</v>
      </c>
      <c r="D826" t="s">
        <v>164</v>
      </c>
      <c r="E826" t="s">
        <v>126</v>
      </c>
      <c r="F826" t="s">
        <v>205</v>
      </c>
      <c r="G826" t="s">
        <v>112</v>
      </c>
      <c r="H826" s="1">
        <v>44809.595138888886</v>
      </c>
      <c r="I826" t="s">
        <v>191</v>
      </c>
      <c r="J826" t="s">
        <v>119</v>
      </c>
      <c r="K826" t="s">
        <v>192</v>
      </c>
      <c r="L826" t="s">
        <v>193</v>
      </c>
      <c r="M826" t="s">
        <v>183</v>
      </c>
      <c r="N826">
        <v>3.2000000000000002E-3</v>
      </c>
      <c r="O826" t="s">
        <v>149</v>
      </c>
      <c r="P826" t="b">
        <v>0</v>
      </c>
      <c r="Q826">
        <v>138261413</v>
      </c>
      <c r="R826" t="s">
        <v>150</v>
      </c>
      <c r="S826">
        <v>1E-3</v>
      </c>
      <c r="T826" t="s">
        <v>184</v>
      </c>
      <c r="U826">
        <v>2022</v>
      </c>
      <c r="V826" t="s">
        <v>151</v>
      </c>
      <c r="W826" t="s">
        <v>194</v>
      </c>
      <c r="X826" t="s">
        <v>195</v>
      </c>
      <c r="Y826" t="s">
        <v>155</v>
      </c>
      <c r="Z826">
        <v>357000</v>
      </c>
      <c r="AA826">
        <v>237460</v>
      </c>
      <c r="AB826">
        <v>-2.62823009845419</v>
      </c>
      <c r="AC826">
        <v>52.033868710239098</v>
      </c>
    </row>
    <row r="827" spans="1:29">
      <c r="A827" t="s">
        <v>178</v>
      </c>
      <c r="B827">
        <v>7299</v>
      </c>
      <c r="C827">
        <v>1797403</v>
      </c>
      <c r="D827" t="s">
        <v>164</v>
      </c>
      <c r="E827" t="s">
        <v>126</v>
      </c>
      <c r="F827" t="s">
        <v>179</v>
      </c>
      <c r="G827" t="s">
        <v>118</v>
      </c>
      <c r="H827" s="1">
        <v>42145.604166666664</v>
      </c>
      <c r="I827" t="s">
        <v>180</v>
      </c>
      <c r="J827" t="s">
        <v>116</v>
      </c>
      <c r="K827" t="s">
        <v>181</v>
      </c>
      <c r="L827" t="s">
        <v>182</v>
      </c>
      <c r="M827" t="s">
        <v>183</v>
      </c>
      <c r="N827">
        <v>0.01</v>
      </c>
      <c r="O827" t="s">
        <v>149</v>
      </c>
      <c r="P827" t="b">
        <v>0</v>
      </c>
      <c r="Q827">
        <v>138261413</v>
      </c>
      <c r="R827" t="s">
        <v>150</v>
      </c>
      <c r="S827">
        <v>1E-3</v>
      </c>
      <c r="T827" t="s">
        <v>184</v>
      </c>
      <c r="U827">
        <v>2015</v>
      </c>
      <c r="V827" t="s">
        <v>151</v>
      </c>
      <c r="W827" t="s">
        <v>185</v>
      </c>
      <c r="X827" t="s">
        <v>186</v>
      </c>
      <c r="Y827" t="s">
        <v>155</v>
      </c>
      <c r="Z827">
        <v>620600</v>
      </c>
      <c r="AA827">
        <v>309500</v>
      </c>
      <c r="AB827">
        <v>1.2588812496391699</v>
      </c>
      <c r="AC827">
        <v>52.638374352215699</v>
      </c>
    </row>
    <row r="828" spans="1:29">
      <c r="A828" t="s">
        <v>196</v>
      </c>
      <c r="B828">
        <v>7299</v>
      </c>
      <c r="C828">
        <v>1786293</v>
      </c>
      <c r="D828" t="s">
        <v>164</v>
      </c>
      <c r="E828" t="s">
        <v>126</v>
      </c>
      <c r="F828" t="s">
        <v>179</v>
      </c>
      <c r="G828" t="s">
        <v>118</v>
      </c>
      <c r="H828" s="1">
        <v>42038.506249999999</v>
      </c>
      <c r="I828" t="s">
        <v>180</v>
      </c>
      <c r="J828" t="s">
        <v>116</v>
      </c>
      <c r="K828" t="s">
        <v>181</v>
      </c>
      <c r="L828" t="s">
        <v>182</v>
      </c>
      <c r="M828" t="s">
        <v>183</v>
      </c>
      <c r="N828">
        <v>3.5000000000000003E-2</v>
      </c>
      <c r="O828" t="s">
        <v>149</v>
      </c>
      <c r="P828" t="b">
        <v>0</v>
      </c>
      <c r="Q828">
        <v>138261413</v>
      </c>
      <c r="R828" t="s">
        <v>150</v>
      </c>
      <c r="S828">
        <v>1E-3</v>
      </c>
      <c r="T828" t="s">
        <v>184</v>
      </c>
      <c r="U828">
        <v>2015</v>
      </c>
      <c r="V828" t="s">
        <v>151</v>
      </c>
      <c r="W828" t="s">
        <v>197</v>
      </c>
      <c r="X828" t="s">
        <v>186</v>
      </c>
      <c r="Y828" t="s">
        <v>155</v>
      </c>
      <c r="Z828">
        <v>624300</v>
      </c>
      <c r="AA828">
        <v>306800</v>
      </c>
      <c r="AB828">
        <v>1.3116346710660201</v>
      </c>
      <c r="AC828">
        <v>52.6126273253455</v>
      </c>
    </row>
    <row r="829" spans="1:29">
      <c r="A829" t="s">
        <v>325</v>
      </c>
      <c r="B829">
        <v>7299</v>
      </c>
      <c r="C829">
        <v>1511839</v>
      </c>
      <c r="D829" t="s">
        <v>164</v>
      </c>
      <c r="E829" t="s">
        <v>126</v>
      </c>
      <c r="F829" t="s">
        <v>205</v>
      </c>
      <c r="G829" t="s">
        <v>112</v>
      </c>
      <c r="H829" s="1">
        <v>43782.486111111109</v>
      </c>
      <c r="I829" t="s">
        <v>191</v>
      </c>
      <c r="J829" t="s">
        <v>119</v>
      </c>
      <c r="K829" t="s">
        <v>228</v>
      </c>
      <c r="L829" t="s">
        <v>229</v>
      </c>
      <c r="M829" t="s">
        <v>183</v>
      </c>
      <c r="N829">
        <v>7.0000000000000007E-2</v>
      </c>
      <c r="O829" t="s">
        <v>149</v>
      </c>
      <c r="P829" t="b">
        <v>0</v>
      </c>
      <c r="Q829">
        <v>138261413</v>
      </c>
      <c r="R829" t="s">
        <v>150</v>
      </c>
      <c r="S829">
        <v>1E-3</v>
      </c>
      <c r="T829" t="s">
        <v>184</v>
      </c>
      <c r="U829">
        <v>2019</v>
      </c>
      <c r="V829" t="s">
        <v>151</v>
      </c>
      <c r="W829" t="s">
        <v>326</v>
      </c>
      <c r="X829" t="s">
        <v>231</v>
      </c>
      <c r="Y829" t="s">
        <v>155</v>
      </c>
      <c r="Z829">
        <v>514700</v>
      </c>
      <c r="AA829">
        <v>129600</v>
      </c>
      <c r="AB829">
        <v>-0.36485572315468501</v>
      </c>
      <c r="AC829">
        <v>51.054299651710501</v>
      </c>
    </row>
    <row r="830" spans="1:29">
      <c r="A830" t="s">
        <v>178</v>
      </c>
      <c r="B830">
        <v>7299</v>
      </c>
      <c r="C830">
        <v>1831386</v>
      </c>
      <c r="D830" t="s">
        <v>164</v>
      </c>
      <c r="E830" t="s">
        <v>126</v>
      </c>
      <c r="F830" t="s">
        <v>179</v>
      </c>
      <c r="G830" t="s">
        <v>118</v>
      </c>
      <c r="H830" s="1">
        <v>42488.53125</v>
      </c>
      <c r="I830" t="s">
        <v>180</v>
      </c>
      <c r="J830" t="s">
        <v>116</v>
      </c>
      <c r="K830" t="s">
        <v>181</v>
      </c>
      <c r="L830" t="s">
        <v>182</v>
      </c>
      <c r="M830" t="s">
        <v>183</v>
      </c>
      <c r="N830">
        <v>9.7999999999999997E-3</v>
      </c>
      <c r="O830" t="s">
        <v>149</v>
      </c>
      <c r="P830" t="b">
        <v>0</v>
      </c>
      <c r="Q830">
        <v>138261413</v>
      </c>
      <c r="R830" t="s">
        <v>150</v>
      </c>
      <c r="S830">
        <v>1E-3</v>
      </c>
      <c r="T830" t="s">
        <v>184</v>
      </c>
      <c r="U830">
        <v>2016</v>
      </c>
      <c r="V830" t="s">
        <v>151</v>
      </c>
      <c r="W830" t="s">
        <v>185</v>
      </c>
      <c r="X830" t="s">
        <v>186</v>
      </c>
      <c r="Y830" t="s">
        <v>155</v>
      </c>
      <c r="Z830">
        <v>620600</v>
      </c>
      <c r="AA830">
        <v>309500</v>
      </c>
      <c r="AB830">
        <v>1.2588812496391699</v>
      </c>
      <c r="AC830">
        <v>52.638374352215699</v>
      </c>
    </row>
    <row r="831" spans="1:29">
      <c r="A831" t="s">
        <v>203</v>
      </c>
      <c r="B831">
        <v>7299</v>
      </c>
      <c r="C831">
        <v>1911839</v>
      </c>
      <c r="D831" t="s">
        <v>164</v>
      </c>
      <c r="E831" t="s">
        <v>126</v>
      </c>
      <c r="F831" t="s">
        <v>179</v>
      </c>
      <c r="G831" t="s">
        <v>118</v>
      </c>
      <c r="H831" s="1">
        <v>43340.652777777781</v>
      </c>
      <c r="I831" t="s">
        <v>180</v>
      </c>
      <c r="J831" t="s">
        <v>116</v>
      </c>
      <c r="K831" t="s">
        <v>146</v>
      </c>
      <c r="L831" t="s">
        <v>147</v>
      </c>
      <c r="M831" t="s">
        <v>183</v>
      </c>
      <c r="N831">
        <v>3.6999999999999998E-2</v>
      </c>
      <c r="O831" t="s">
        <v>149</v>
      </c>
      <c r="P831" t="b">
        <v>0</v>
      </c>
      <c r="Q831">
        <v>138261413</v>
      </c>
      <c r="R831" t="s">
        <v>150</v>
      </c>
      <c r="S831">
        <v>1E-3</v>
      </c>
      <c r="T831" t="s">
        <v>184</v>
      </c>
      <c r="U831">
        <v>2018</v>
      </c>
      <c r="V831" t="s">
        <v>151</v>
      </c>
      <c r="W831" t="s">
        <v>204</v>
      </c>
      <c r="X831" t="s">
        <v>154</v>
      </c>
      <c r="Y831" t="s">
        <v>155</v>
      </c>
      <c r="Z831">
        <v>507500</v>
      </c>
      <c r="AA831">
        <v>299100</v>
      </c>
      <c r="AB831">
        <v>-0.41497245145673001</v>
      </c>
      <c r="AC831">
        <v>52.579097446717</v>
      </c>
    </row>
    <row r="832" spans="1:29">
      <c r="A832" t="s">
        <v>235</v>
      </c>
      <c r="B832">
        <v>7299</v>
      </c>
      <c r="C832">
        <v>4745266</v>
      </c>
      <c r="D832" t="s">
        <v>164</v>
      </c>
      <c r="E832" t="s">
        <v>126</v>
      </c>
      <c r="F832" t="s">
        <v>205</v>
      </c>
      <c r="G832" t="s">
        <v>112</v>
      </c>
      <c r="H832" s="1">
        <v>43808.552777777775</v>
      </c>
      <c r="I832" t="s">
        <v>180</v>
      </c>
      <c r="J832" t="s">
        <v>116</v>
      </c>
      <c r="K832" t="s">
        <v>237</v>
      </c>
      <c r="L832" t="s">
        <v>238</v>
      </c>
      <c r="M832" t="s">
        <v>183</v>
      </c>
      <c r="N832">
        <v>1.7999999999999999E-2</v>
      </c>
      <c r="O832" t="s">
        <v>149</v>
      </c>
      <c r="P832" t="b">
        <v>0</v>
      </c>
      <c r="Q832">
        <v>138261413</v>
      </c>
      <c r="R832" t="s">
        <v>150</v>
      </c>
      <c r="S832">
        <v>1E-3</v>
      </c>
      <c r="T832" t="s">
        <v>184</v>
      </c>
      <c r="U832">
        <v>2019</v>
      </c>
      <c r="V832" t="s">
        <v>151</v>
      </c>
      <c r="W832" t="s">
        <v>239</v>
      </c>
      <c r="X832" t="s">
        <v>240</v>
      </c>
      <c r="Y832" t="s">
        <v>155</v>
      </c>
      <c r="Z832">
        <v>419190</v>
      </c>
      <c r="AA832">
        <v>291450</v>
      </c>
      <c r="AB832">
        <v>-1.7186140218863399</v>
      </c>
      <c r="AC832">
        <v>52.520595493892301</v>
      </c>
    </row>
    <row r="833" spans="1:29">
      <c r="A833" t="s">
        <v>224</v>
      </c>
      <c r="B833">
        <v>7299</v>
      </c>
      <c r="C833">
        <v>1943479</v>
      </c>
      <c r="D833" t="s">
        <v>164</v>
      </c>
      <c r="E833" t="s">
        <v>126</v>
      </c>
      <c r="F833" t="s">
        <v>205</v>
      </c>
      <c r="G833" t="s">
        <v>112</v>
      </c>
      <c r="H833" s="1">
        <v>43712.461111111108</v>
      </c>
      <c r="I833" t="s">
        <v>180</v>
      </c>
      <c r="J833" t="s">
        <v>116</v>
      </c>
      <c r="K833" t="s">
        <v>146</v>
      </c>
      <c r="L833" t="s">
        <v>147</v>
      </c>
      <c r="M833" t="s">
        <v>183</v>
      </c>
      <c r="N833">
        <v>9.2999999999999992E-3</v>
      </c>
      <c r="O833" t="s">
        <v>149</v>
      </c>
      <c r="P833" t="b">
        <v>0</v>
      </c>
      <c r="Q833">
        <v>138261413</v>
      </c>
      <c r="R833" t="s">
        <v>150</v>
      </c>
      <c r="S833">
        <v>1E-3</v>
      </c>
      <c r="T833" t="s">
        <v>184</v>
      </c>
      <c r="U833">
        <v>2019</v>
      </c>
      <c r="V833" t="s">
        <v>151</v>
      </c>
      <c r="W833" t="s">
        <v>225</v>
      </c>
      <c r="X833" t="s">
        <v>226</v>
      </c>
      <c r="Y833" t="s">
        <v>155</v>
      </c>
      <c r="Z833">
        <v>500098</v>
      </c>
      <c r="AA833">
        <v>402866</v>
      </c>
      <c r="AB833">
        <v>-0.49196935841400102</v>
      </c>
      <c r="AC833">
        <v>53.512954618294103</v>
      </c>
    </row>
    <row r="834" spans="1:29">
      <c r="A834" t="s">
        <v>187</v>
      </c>
      <c r="B834">
        <v>7299</v>
      </c>
      <c r="C834">
        <v>1998335</v>
      </c>
      <c r="D834" t="s">
        <v>164</v>
      </c>
      <c r="E834" t="s">
        <v>126</v>
      </c>
      <c r="F834" t="s">
        <v>179</v>
      </c>
      <c r="G834" t="s">
        <v>118</v>
      </c>
      <c r="H834" s="1">
        <v>44545.363194444442</v>
      </c>
      <c r="I834" t="s">
        <v>180</v>
      </c>
      <c r="J834" t="s">
        <v>116</v>
      </c>
      <c r="K834" t="s">
        <v>181</v>
      </c>
      <c r="L834" t="s">
        <v>182</v>
      </c>
      <c r="M834" t="s">
        <v>183</v>
      </c>
      <c r="N834">
        <v>5.3E-3</v>
      </c>
      <c r="O834" t="s">
        <v>149</v>
      </c>
      <c r="P834" t="b">
        <v>0</v>
      </c>
      <c r="Q834">
        <v>138261413</v>
      </c>
      <c r="R834" t="s">
        <v>150</v>
      </c>
      <c r="S834">
        <v>1E-3</v>
      </c>
      <c r="T834" t="s">
        <v>184</v>
      </c>
      <c r="U834">
        <v>2021</v>
      </c>
      <c r="V834" t="s">
        <v>151</v>
      </c>
      <c r="W834" t="s">
        <v>188</v>
      </c>
      <c r="X834" t="s">
        <v>189</v>
      </c>
      <c r="Y834" t="s">
        <v>155</v>
      </c>
      <c r="Z834">
        <v>636400</v>
      </c>
      <c r="AA834">
        <v>291600</v>
      </c>
      <c r="AB834">
        <v>1.4791973795069699</v>
      </c>
      <c r="AC834">
        <v>52.471107816141703</v>
      </c>
    </row>
    <row r="835" spans="1:29">
      <c r="A835" t="s">
        <v>268</v>
      </c>
      <c r="B835">
        <v>7299</v>
      </c>
      <c r="C835">
        <v>1655633</v>
      </c>
      <c r="D835" t="s">
        <v>164</v>
      </c>
      <c r="E835" t="s">
        <v>126</v>
      </c>
      <c r="F835" t="s">
        <v>205</v>
      </c>
      <c r="G835" t="s">
        <v>112</v>
      </c>
      <c r="H835" s="1">
        <v>43866.478472222225</v>
      </c>
      <c r="I835" t="s">
        <v>180</v>
      </c>
      <c r="J835" t="s">
        <v>116</v>
      </c>
      <c r="K835" t="s">
        <v>269</v>
      </c>
      <c r="L835" t="s">
        <v>270</v>
      </c>
      <c r="M835" t="s">
        <v>183</v>
      </c>
      <c r="N835">
        <v>1.1999999999999999E-3</v>
      </c>
      <c r="O835" t="s">
        <v>149</v>
      </c>
      <c r="P835" t="b">
        <v>0</v>
      </c>
      <c r="Q835">
        <v>138261413</v>
      </c>
      <c r="R835" t="s">
        <v>150</v>
      </c>
      <c r="S835">
        <v>1E-3</v>
      </c>
      <c r="T835" t="s">
        <v>184</v>
      </c>
      <c r="U835">
        <v>2020</v>
      </c>
      <c r="V835" t="s">
        <v>151</v>
      </c>
      <c r="W835" t="s">
        <v>271</v>
      </c>
      <c r="X835" t="s">
        <v>272</v>
      </c>
      <c r="Y835" t="s">
        <v>155</v>
      </c>
      <c r="Z835">
        <v>426660</v>
      </c>
      <c r="AA835">
        <v>581425</v>
      </c>
      <c r="AB835">
        <v>-1.5834660112324299</v>
      </c>
      <c r="AC835">
        <v>55.126490648696702</v>
      </c>
    </row>
    <row r="836" spans="1:29">
      <c r="A836" t="s">
        <v>206</v>
      </c>
      <c r="B836">
        <v>7299</v>
      </c>
      <c r="C836">
        <v>1911972</v>
      </c>
      <c r="D836" t="s">
        <v>164</v>
      </c>
      <c r="E836" t="s">
        <v>126</v>
      </c>
      <c r="F836" t="s">
        <v>179</v>
      </c>
      <c r="G836" t="s">
        <v>118</v>
      </c>
      <c r="H836" s="1">
        <v>43342.454861111109</v>
      </c>
      <c r="I836" t="s">
        <v>180</v>
      </c>
      <c r="J836" t="s">
        <v>116</v>
      </c>
      <c r="K836" t="s">
        <v>199</v>
      </c>
      <c r="L836" t="s">
        <v>200</v>
      </c>
      <c r="M836" t="s">
        <v>183</v>
      </c>
      <c r="N836">
        <v>0.05</v>
      </c>
      <c r="O836" t="s">
        <v>149</v>
      </c>
      <c r="P836" t="b">
        <v>0</v>
      </c>
      <c r="Q836">
        <v>138261413</v>
      </c>
      <c r="R836" t="s">
        <v>150</v>
      </c>
      <c r="S836">
        <v>1E-3</v>
      </c>
      <c r="T836" t="s">
        <v>184</v>
      </c>
      <c r="U836">
        <v>2018</v>
      </c>
      <c r="V836" t="s">
        <v>151</v>
      </c>
      <c r="W836" t="s">
        <v>207</v>
      </c>
      <c r="X836" t="s">
        <v>208</v>
      </c>
      <c r="Y836" t="s">
        <v>155</v>
      </c>
      <c r="Z836">
        <v>515935</v>
      </c>
      <c r="AA836">
        <v>253417</v>
      </c>
      <c r="AB836">
        <v>-0.30632621725807402</v>
      </c>
      <c r="AC836">
        <v>52.1668520239771</v>
      </c>
    </row>
    <row r="837" spans="1:29">
      <c r="A837" t="s">
        <v>198</v>
      </c>
      <c r="B837">
        <v>7299</v>
      </c>
      <c r="C837">
        <v>2023936</v>
      </c>
      <c r="D837" t="s">
        <v>164</v>
      </c>
      <c r="E837" t="s">
        <v>126</v>
      </c>
      <c r="F837" t="s">
        <v>179</v>
      </c>
      <c r="G837" t="s">
        <v>118</v>
      </c>
      <c r="H837" s="1">
        <v>44872.397222222222</v>
      </c>
      <c r="I837" t="s">
        <v>180</v>
      </c>
      <c r="J837" t="s">
        <v>116</v>
      </c>
      <c r="K837" t="s">
        <v>199</v>
      </c>
      <c r="L837" t="s">
        <v>200</v>
      </c>
      <c r="M837" t="s">
        <v>148</v>
      </c>
      <c r="N837">
        <v>3.5000000000000003E-2</v>
      </c>
      <c r="O837" t="s">
        <v>149</v>
      </c>
      <c r="P837" t="b">
        <v>0</v>
      </c>
      <c r="Q837">
        <v>138261413</v>
      </c>
      <c r="R837" t="s">
        <v>150</v>
      </c>
      <c r="S837">
        <v>1E-3</v>
      </c>
      <c r="T837" t="s">
        <v>184</v>
      </c>
      <c r="U837">
        <v>2022</v>
      </c>
      <c r="V837" t="s">
        <v>151</v>
      </c>
      <c r="W837" t="s">
        <v>201</v>
      </c>
      <c r="X837" t="s">
        <v>202</v>
      </c>
      <c r="Y837" t="s">
        <v>155</v>
      </c>
      <c r="Z837">
        <v>516100</v>
      </c>
      <c r="AA837">
        <v>253300</v>
      </c>
      <c r="AB837">
        <v>-0.30395486908298303</v>
      </c>
      <c r="AC837">
        <v>52.1657659569386</v>
      </c>
    </row>
    <row r="838" spans="1:29">
      <c r="A838" t="s">
        <v>178</v>
      </c>
      <c r="B838">
        <v>7299</v>
      </c>
      <c r="C838">
        <v>2046740</v>
      </c>
      <c r="D838" t="s">
        <v>164</v>
      </c>
      <c r="E838" t="s">
        <v>126</v>
      </c>
      <c r="F838" t="s">
        <v>179</v>
      </c>
      <c r="G838" t="s">
        <v>118</v>
      </c>
      <c r="H838" s="1">
        <v>45161.467361111114</v>
      </c>
      <c r="I838" t="s">
        <v>180</v>
      </c>
      <c r="J838" t="s">
        <v>116</v>
      </c>
      <c r="K838" t="s">
        <v>181</v>
      </c>
      <c r="L838" t="s">
        <v>182</v>
      </c>
      <c r="M838" t="s">
        <v>183</v>
      </c>
      <c r="N838">
        <v>6.6E-3</v>
      </c>
      <c r="O838" t="s">
        <v>149</v>
      </c>
      <c r="P838" t="b">
        <v>0</v>
      </c>
      <c r="Q838">
        <v>138261413</v>
      </c>
      <c r="R838" t="s">
        <v>150</v>
      </c>
      <c r="S838">
        <v>1E-3</v>
      </c>
      <c r="T838" t="s">
        <v>184</v>
      </c>
      <c r="U838">
        <v>2023</v>
      </c>
      <c r="V838" t="s">
        <v>151</v>
      </c>
      <c r="W838" t="s">
        <v>185</v>
      </c>
      <c r="X838" t="s">
        <v>186</v>
      </c>
      <c r="Y838" t="s">
        <v>155</v>
      </c>
      <c r="Z838">
        <v>620600</v>
      </c>
      <c r="AA838">
        <v>309500</v>
      </c>
      <c r="AB838">
        <v>1.2588812496391699</v>
      </c>
      <c r="AC838">
        <v>52.638374352215699</v>
      </c>
    </row>
    <row r="839" spans="1:29">
      <c r="A839" t="s">
        <v>198</v>
      </c>
      <c r="B839">
        <v>7299</v>
      </c>
      <c r="C839">
        <v>1860424</v>
      </c>
      <c r="D839" t="s">
        <v>164</v>
      </c>
      <c r="E839" t="s">
        <v>126</v>
      </c>
      <c r="F839" t="s">
        <v>179</v>
      </c>
      <c r="G839" t="s">
        <v>118</v>
      </c>
      <c r="H839" s="1">
        <v>42747.537499999999</v>
      </c>
      <c r="I839" t="s">
        <v>180</v>
      </c>
      <c r="J839" t="s">
        <v>116</v>
      </c>
      <c r="K839" t="s">
        <v>199</v>
      </c>
      <c r="L839" t="s">
        <v>200</v>
      </c>
      <c r="M839" t="s">
        <v>183</v>
      </c>
      <c r="N839">
        <v>6.2E-2</v>
      </c>
      <c r="O839" t="s">
        <v>149</v>
      </c>
      <c r="P839" t="b">
        <v>0</v>
      </c>
      <c r="Q839">
        <v>138261413</v>
      </c>
      <c r="R839" t="s">
        <v>150</v>
      </c>
      <c r="S839">
        <v>1E-3</v>
      </c>
      <c r="T839" t="s">
        <v>184</v>
      </c>
      <c r="U839">
        <v>2017</v>
      </c>
      <c r="V839" t="s">
        <v>151</v>
      </c>
      <c r="W839" t="s">
        <v>201</v>
      </c>
      <c r="X839" t="s">
        <v>202</v>
      </c>
      <c r="Y839" t="s">
        <v>155</v>
      </c>
      <c r="Z839">
        <v>516100</v>
      </c>
      <c r="AA839">
        <v>253300</v>
      </c>
      <c r="AB839">
        <v>-0.30395486908298303</v>
      </c>
      <c r="AC839">
        <v>52.1657659569386</v>
      </c>
    </row>
    <row r="840" spans="1:29">
      <c r="A840" t="s">
        <v>198</v>
      </c>
      <c r="B840">
        <v>7299</v>
      </c>
      <c r="C840">
        <v>1995796</v>
      </c>
      <c r="D840" t="s">
        <v>164</v>
      </c>
      <c r="E840" t="s">
        <v>126</v>
      </c>
      <c r="F840" t="s">
        <v>179</v>
      </c>
      <c r="G840" t="s">
        <v>118</v>
      </c>
      <c r="H840" s="1">
        <v>44515.43472222222</v>
      </c>
      <c r="I840" t="s">
        <v>180</v>
      </c>
      <c r="J840" t="s">
        <v>116</v>
      </c>
      <c r="K840" t="s">
        <v>199</v>
      </c>
      <c r="L840" t="s">
        <v>200</v>
      </c>
      <c r="M840" t="s">
        <v>148</v>
      </c>
      <c r="N840">
        <v>7.1999999999999995E-2</v>
      </c>
      <c r="O840" t="s">
        <v>149</v>
      </c>
      <c r="P840" t="b">
        <v>0</v>
      </c>
      <c r="Q840">
        <v>138261413</v>
      </c>
      <c r="R840" t="s">
        <v>150</v>
      </c>
      <c r="S840">
        <v>1E-3</v>
      </c>
      <c r="T840" t="s">
        <v>184</v>
      </c>
      <c r="U840">
        <v>2021</v>
      </c>
      <c r="V840" t="s">
        <v>151</v>
      </c>
      <c r="W840" t="s">
        <v>201</v>
      </c>
      <c r="X840" t="s">
        <v>202</v>
      </c>
      <c r="Y840" t="s">
        <v>155</v>
      </c>
      <c r="Z840">
        <v>516100</v>
      </c>
      <c r="AA840">
        <v>253300</v>
      </c>
      <c r="AB840">
        <v>-0.30395486908298303</v>
      </c>
      <c r="AC840">
        <v>52.1657659569386</v>
      </c>
    </row>
    <row r="841" spans="1:29">
      <c r="A841" t="s">
        <v>198</v>
      </c>
      <c r="B841">
        <v>7299</v>
      </c>
      <c r="C841">
        <v>2018789</v>
      </c>
      <c r="D841" t="s">
        <v>164</v>
      </c>
      <c r="E841" t="s">
        <v>126</v>
      </c>
      <c r="F841" t="s">
        <v>179</v>
      </c>
      <c r="G841" t="s">
        <v>118</v>
      </c>
      <c r="H841" s="1">
        <v>44809.469444444447</v>
      </c>
      <c r="I841" t="s">
        <v>180</v>
      </c>
      <c r="J841" t="s">
        <v>116</v>
      </c>
      <c r="K841" t="s">
        <v>199</v>
      </c>
      <c r="L841" t="s">
        <v>200</v>
      </c>
      <c r="M841" t="s">
        <v>148</v>
      </c>
      <c r="N841">
        <v>6.9000000000000006E-2</v>
      </c>
      <c r="O841" t="s">
        <v>149</v>
      </c>
      <c r="P841" t="b">
        <v>0</v>
      </c>
      <c r="Q841">
        <v>138261413</v>
      </c>
      <c r="R841" t="s">
        <v>150</v>
      </c>
      <c r="S841">
        <v>1E-3</v>
      </c>
      <c r="T841" t="s">
        <v>184</v>
      </c>
      <c r="U841">
        <v>2022</v>
      </c>
      <c r="V841" t="s">
        <v>151</v>
      </c>
      <c r="W841" t="s">
        <v>201</v>
      </c>
      <c r="X841" t="s">
        <v>202</v>
      </c>
      <c r="Y841" t="s">
        <v>155</v>
      </c>
      <c r="Z841">
        <v>516100</v>
      </c>
      <c r="AA841">
        <v>253300</v>
      </c>
      <c r="AB841">
        <v>-0.30395486908298303</v>
      </c>
      <c r="AC841">
        <v>52.1657659569386</v>
      </c>
    </row>
    <row r="842" spans="1:29">
      <c r="A842" t="s">
        <v>224</v>
      </c>
      <c r="B842">
        <v>7299</v>
      </c>
      <c r="C842">
        <v>1917306</v>
      </c>
      <c r="D842" t="s">
        <v>164</v>
      </c>
      <c r="E842" t="s">
        <v>126</v>
      </c>
      <c r="F842" t="s">
        <v>179</v>
      </c>
      <c r="G842" t="s">
        <v>118</v>
      </c>
      <c r="H842" s="1">
        <v>43402.412499999999</v>
      </c>
      <c r="I842" t="s">
        <v>180</v>
      </c>
      <c r="J842" t="s">
        <v>116</v>
      </c>
      <c r="K842" t="s">
        <v>146</v>
      </c>
      <c r="L842" t="s">
        <v>147</v>
      </c>
      <c r="M842" t="s">
        <v>183</v>
      </c>
      <c r="N842">
        <v>2.1999999999999999E-2</v>
      </c>
      <c r="O842" t="s">
        <v>149</v>
      </c>
      <c r="P842" t="b">
        <v>0</v>
      </c>
      <c r="Q842">
        <v>138261413</v>
      </c>
      <c r="R842" t="s">
        <v>150</v>
      </c>
      <c r="S842">
        <v>1E-3</v>
      </c>
      <c r="T842" t="s">
        <v>184</v>
      </c>
      <c r="U842">
        <v>2018</v>
      </c>
      <c r="V842" t="s">
        <v>151</v>
      </c>
      <c r="W842" t="s">
        <v>225</v>
      </c>
      <c r="X842" t="s">
        <v>226</v>
      </c>
      <c r="Y842" t="s">
        <v>155</v>
      </c>
      <c r="Z842">
        <v>500098</v>
      </c>
      <c r="AA842">
        <v>402866</v>
      </c>
      <c r="AB842">
        <v>-0.49196935841400102</v>
      </c>
      <c r="AC842">
        <v>53.512954618294103</v>
      </c>
    </row>
    <row r="843" spans="1:29">
      <c r="A843" t="s">
        <v>265</v>
      </c>
      <c r="B843">
        <v>7299</v>
      </c>
      <c r="C843">
        <v>3421323</v>
      </c>
      <c r="D843" t="s">
        <v>164</v>
      </c>
      <c r="E843" t="s">
        <v>126</v>
      </c>
      <c r="F843" t="s">
        <v>236</v>
      </c>
      <c r="G843" t="s">
        <v>115</v>
      </c>
      <c r="H843" s="1">
        <v>44321.558333333334</v>
      </c>
      <c r="I843" t="s">
        <v>180</v>
      </c>
      <c r="J843" t="s">
        <v>116</v>
      </c>
      <c r="K843" t="s">
        <v>251</v>
      </c>
      <c r="L843" t="s">
        <v>252</v>
      </c>
      <c r="M843" t="s">
        <v>183</v>
      </c>
      <c r="N843">
        <v>1.2E-2</v>
      </c>
      <c r="O843" t="s">
        <v>149</v>
      </c>
      <c r="P843" t="b">
        <v>0</v>
      </c>
      <c r="Q843">
        <v>138261413</v>
      </c>
      <c r="R843" t="s">
        <v>150</v>
      </c>
      <c r="S843">
        <v>1E-3</v>
      </c>
      <c r="T843" t="s">
        <v>184</v>
      </c>
      <c r="U843">
        <v>2021</v>
      </c>
      <c r="V843" t="s">
        <v>151</v>
      </c>
      <c r="W843" t="s">
        <v>266</v>
      </c>
      <c r="X843" t="s">
        <v>267</v>
      </c>
      <c r="Y843" t="s">
        <v>155</v>
      </c>
      <c r="Z843">
        <v>387717</v>
      </c>
      <c r="AA843">
        <v>106747</v>
      </c>
      <c r="AB843">
        <v>-2.1758871951171499</v>
      </c>
      <c r="AC843">
        <v>50.860100095138598</v>
      </c>
    </row>
    <row r="844" spans="1:29">
      <c r="A844" t="s">
        <v>190</v>
      </c>
      <c r="B844">
        <v>7299</v>
      </c>
      <c r="C844">
        <v>4601212</v>
      </c>
      <c r="D844" t="s">
        <v>164</v>
      </c>
      <c r="E844" t="s">
        <v>126</v>
      </c>
      <c r="F844" t="s">
        <v>179</v>
      </c>
      <c r="G844" t="s">
        <v>118</v>
      </c>
      <c r="H844" s="1">
        <v>41926.446527777778</v>
      </c>
      <c r="I844" t="s">
        <v>191</v>
      </c>
      <c r="J844" t="s">
        <v>119</v>
      </c>
      <c r="K844" t="s">
        <v>192</v>
      </c>
      <c r="L844" t="s">
        <v>193</v>
      </c>
      <c r="M844" t="s">
        <v>183</v>
      </c>
      <c r="N844">
        <v>4.0000000000000001E-3</v>
      </c>
      <c r="O844" t="s">
        <v>149</v>
      </c>
      <c r="P844" t="b">
        <v>0</v>
      </c>
      <c r="Q844">
        <v>138261413</v>
      </c>
      <c r="R844" t="s">
        <v>150</v>
      </c>
      <c r="S844">
        <v>1E-3</v>
      </c>
      <c r="T844" t="s">
        <v>184</v>
      </c>
      <c r="U844">
        <v>2014</v>
      </c>
      <c r="V844" t="s">
        <v>151</v>
      </c>
      <c r="W844" t="s">
        <v>194</v>
      </c>
      <c r="X844" t="s">
        <v>195</v>
      </c>
      <c r="Y844" t="s">
        <v>155</v>
      </c>
      <c r="Z844">
        <v>357000</v>
      </c>
      <c r="AA844">
        <v>237460</v>
      </c>
      <c r="AB844">
        <v>-2.62823009845419</v>
      </c>
      <c r="AC844">
        <v>52.033868710239098</v>
      </c>
    </row>
    <row r="845" spans="1:29">
      <c r="A845" t="s">
        <v>178</v>
      </c>
      <c r="B845">
        <v>7299</v>
      </c>
      <c r="C845">
        <v>2065008</v>
      </c>
      <c r="D845" t="s">
        <v>164</v>
      </c>
      <c r="E845" t="s">
        <v>126</v>
      </c>
      <c r="F845" t="s">
        <v>179</v>
      </c>
      <c r="G845" t="s">
        <v>118</v>
      </c>
      <c r="H845" s="1">
        <v>45393.601388888892</v>
      </c>
      <c r="I845" t="s">
        <v>180</v>
      </c>
      <c r="J845" t="s">
        <v>116</v>
      </c>
      <c r="K845" t="s">
        <v>181</v>
      </c>
      <c r="L845" t="s">
        <v>182</v>
      </c>
      <c r="M845" t="s">
        <v>183</v>
      </c>
      <c r="N845">
        <v>5.4999999999999997E-3</v>
      </c>
      <c r="O845" t="s">
        <v>149</v>
      </c>
      <c r="P845" t="b">
        <v>0</v>
      </c>
      <c r="Q845">
        <v>138261413</v>
      </c>
      <c r="R845" t="s">
        <v>150</v>
      </c>
      <c r="S845">
        <v>1E-3</v>
      </c>
      <c r="T845" t="s">
        <v>184</v>
      </c>
      <c r="U845">
        <v>2024</v>
      </c>
      <c r="V845" t="s">
        <v>151</v>
      </c>
      <c r="W845" t="s">
        <v>185</v>
      </c>
      <c r="X845" t="s">
        <v>186</v>
      </c>
      <c r="Y845" t="s">
        <v>155</v>
      </c>
      <c r="Z845">
        <v>620600</v>
      </c>
      <c r="AA845">
        <v>309500</v>
      </c>
      <c r="AB845">
        <v>1.2588812496391699</v>
      </c>
      <c r="AC845">
        <v>52.638374352215699</v>
      </c>
    </row>
    <row r="846" spans="1:29">
      <c r="A846" t="s">
        <v>196</v>
      </c>
      <c r="B846">
        <v>7299</v>
      </c>
      <c r="C846">
        <v>1793221</v>
      </c>
      <c r="D846" t="s">
        <v>164</v>
      </c>
      <c r="E846" t="s">
        <v>126</v>
      </c>
      <c r="F846" t="s">
        <v>179</v>
      </c>
      <c r="G846" t="s">
        <v>118</v>
      </c>
      <c r="H846" s="1">
        <v>42104.529166666667</v>
      </c>
      <c r="I846" t="s">
        <v>180</v>
      </c>
      <c r="J846" t="s">
        <v>116</v>
      </c>
      <c r="K846" t="s">
        <v>181</v>
      </c>
      <c r="L846" t="s">
        <v>182</v>
      </c>
      <c r="M846" t="s">
        <v>183</v>
      </c>
      <c r="N846">
        <v>0.01</v>
      </c>
      <c r="O846" t="s">
        <v>149</v>
      </c>
      <c r="P846" t="b">
        <v>0</v>
      </c>
      <c r="Q846">
        <v>138261413</v>
      </c>
      <c r="R846" t="s">
        <v>150</v>
      </c>
      <c r="S846">
        <v>1E-3</v>
      </c>
      <c r="T846" t="s">
        <v>184</v>
      </c>
      <c r="U846">
        <v>2015</v>
      </c>
      <c r="V846" t="s">
        <v>151</v>
      </c>
      <c r="W846" t="s">
        <v>197</v>
      </c>
      <c r="X846" t="s">
        <v>186</v>
      </c>
      <c r="Y846" t="s">
        <v>155</v>
      </c>
      <c r="Z846">
        <v>624300</v>
      </c>
      <c r="AA846">
        <v>306800</v>
      </c>
      <c r="AB846">
        <v>1.3116346710660201</v>
      </c>
      <c r="AC846">
        <v>52.6126273253455</v>
      </c>
    </row>
    <row r="847" spans="1:29">
      <c r="A847" t="s">
        <v>203</v>
      </c>
      <c r="B847">
        <v>7299</v>
      </c>
      <c r="C847">
        <v>1912883</v>
      </c>
      <c r="D847" t="s">
        <v>164</v>
      </c>
      <c r="E847" t="s">
        <v>126</v>
      </c>
      <c r="F847" t="s">
        <v>179</v>
      </c>
      <c r="G847" t="s">
        <v>118</v>
      </c>
      <c r="H847" s="1">
        <v>43361.506249999999</v>
      </c>
      <c r="I847" t="s">
        <v>180</v>
      </c>
      <c r="J847" t="s">
        <v>116</v>
      </c>
      <c r="K847" t="s">
        <v>146</v>
      </c>
      <c r="L847" t="s">
        <v>147</v>
      </c>
      <c r="M847" t="s">
        <v>183</v>
      </c>
      <c r="N847">
        <v>4.5999999999999999E-2</v>
      </c>
      <c r="O847" t="s">
        <v>149</v>
      </c>
      <c r="P847" t="b">
        <v>0</v>
      </c>
      <c r="Q847">
        <v>138261413</v>
      </c>
      <c r="R847" t="s">
        <v>150</v>
      </c>
      <c r="S847">
        <v>1E-3</v>
      </c>
      <c r="T847" t="s">
        <v>184</v>
      </c>
      <c r="U847">
        <v>2018</v>
      </c>
      <c r="V847" t="s">
        <v>151</v>
      </c>
      <c r="W847" t="s">
        <v>204</v>
      </c>
      <c r="X847" t="s">
        <v>154</v>
      </c>
      <c r="Y847" t="s">
        <v>155</v>
      </c>
      <c r="Z847">
        <v>507500</v>
      </c>
      <c r="AA847">
        <v>299100</v>
      </c>
      <c r="AB847">
        <v>-0.41497245145673001</v>
      </c>
      <c r="AC847">
        <v>52.579097446717</v>
      </c>
    </row>
    <row r="848" spans="1:29">
      <c r="A848" t="s">
        <v>187</v>
      </c>
      <c r="B848">
        <v>7299</v>
      </c>
      <c r="C848">
        <v>1805272</v>
      </c>
      <c r="D848" t="s">
        <v>164</v>
      </c>
      <c r="E848" t="s">
        <v>126</v>
      </c>
      <c r="F848" t="s">
        <v>179</v>
      </c>
      <c r="G848" t="s">
        <v>118</v>
      </c>
      <c r="H848" s="1">
        <v>42220.406944444447</v>
      </c>
      <c r="I848" t="s">
        <v>180</v>
      </c>
      <c r="J848" t="s">
        <v>116</v>
      </c>
      <c r="K848" t="s">
        <v>181</v>
      </c>
      <c r="L848" t="s">
        <v>182</v>
      </c>
      <c r="M848" t="s">
        <v>183</v>
      </c>
      <c r="N848">
        <v>1.6E-2</v>
      </c>
      <c r="O848" t="s">
        <v>149</v>
      </c>
      <c r="P848" t="b">
        <v>0</v>
      </c>
      <c r="Q848">
        <v>138261413</v>
      </c>
      <c r="R848" t="s">
        <v>150</v>
      </c>
      <c r="S848">
        <v>1E-3</v>
      </c>
      <c r="T848" t="s">
        <v>184</v>
      </c>
      <c r="U848">
        <v>2015</v>
      </c>
      <c r="V848" t="s">
        <v>151</v>
      </c>
      <c r="W848" t="s">
        <v>188</v>
      </c>
      <c r="X848" t="s">
        <v>189</v>
      </c>
      <c r="Y848" t="s">
        <v>155</v>
      </c>
      <c r="Z848">
        <v>636400</v>
      </c>
      <c r="AA848">
        <v>291600</v>
      </c>
      <c r="AB848">
        <v>1.4791973795069699</v>
      </c>
      <c r="AC848">
        <v>52.471107816141703</v>
      </c>
    </row>
    <row r="849" spans="1:29">
      <c r="A849" t="s">
        <v>187</v>
      </c>
      <c r="B849">
        <v>7299</v>
      </c>
      <c r="C849">
        <v>1894261</v>
      </c>
      <c r="D849" t="s">
        <v>164</v>
      </c>
      <c r="E849" t="s">
        <v>126</v>
      </c>
      <c r="F849" t="s">
        <v>179</v>
      </c>
      <c r="G849" t="s">
        <v>118</v>
      </c>
      <c r="H849" s="1">
        <v>43143.347222222219</v>
      </c>
      <c r="I849" t="s">
        <v>180</v>
      </c>
      <c r="J849" t="s">
        <v>116</v>
      </c>
      <c r="K849" t="s">
        <v>181</v>
      </c>
      <c r="L849" t="s">
        <v>182</v>
      </c>
      <c r="M849" t="s">
        <v>183</v>
      </c>
      <c r="N849">
        <v>4.4999999999999997E-3</v>
      </c>
      <c r="O849" t="s">
        <v>149</v>
      </c>
      <c r="P849" t="b">
        <v>0</v>
      </c>
      <c r="Q849">
        <v>138261413</v>
      </c>
      <c r="R849" t="s">
        <v>150</v>
      </c>
      <c r="S849">
        <v>1E-3</v>
      </c>
      <c r="T849" t="s">
        <v>184</v>
      </c>
      <c r="U849">
        <v>2018</v>
      </c>
      <c r="V849" t="s">
        <v>151</v>
      </c>
      <c r="W849" t="s">
        <v>188</v>
      </c>
      <c r="X849" t="s">
        <v>189</v>
      </c>
      <c r="Y849" t="s">
        <v>155</v>
      </c>
      <c r="Z849">
        <v>636400</v>
      </c>
      <c r="AA849">
        <v>291600</v>
      </c>
      <c r="AB849">
        <v>1.4791973795069699</v>
      </c>
      <c r="AC849">
        <v>52.471107816141703</v>
      </c>
    </row>
    <row r="850" spans="1:29">
      <c r="A850" t="s">
        <v>288</v>
      </c>
      <c r="B850">
        <v>7299</v>
      </c>
      <c r="C850">
        <v>5283338</v>
      </c>
      <c r="D850" t="s">
        <v>164</v>
      </c>
      <c r="E850" t="s">
        <v>126</v>
      </c>
      <c r="F850" t="s">
        <v>205</v>
      </c>
      <c r="G850" t="s">
        <v>112</v>
      </c>
      <c r="H850" s="1">
        <v>43795.572916666664</v>
      </c>
      <c r="I850" t="s">
        <v>180</v>
      </c>
      <c r="J850" t="s">
        <v>116</v>
      </c>
      <c r="K850" t="s">
        <v>256</v>
      </c>
      <c r="L850" t="s">
        <v>257</v>
      </c>
      <c r="M850" t="s">
        <v>183</v>
      </c>
      <c r="N850">
        <v>1.7999999999999999E-2</v>
      </c>
      <c r="O850" t="s">
        <v>149</v>
      </c>
      <c r="P850" t="b">
        <v>0</v>
      </c>
      <c r="Q850">
        <v>138261413</v>
      </c>
      <c r="R850" t="s">
        <v>150</v>
      </c>
      <c r="S850">
        <v>1E-3</v>
      </c>
      <c r="T850" t="s">
        <v>184</v>
      </c>
      <c r="U850">
        <v>2019</v>
      </c>
      <c r="V850" t="s">
        <v>151</v>
      </c>
      <c r="W850" t="s">
        <v>289</v>
      </c>
      <c r="X850" t="s">
        <v>290</v>
      </c>
      <c r="Y850" t="s">
        <v>155</v>
      </c>
      <c r="Z850">
        <v>347589</v>
      </c>
      <c r="AA850">
        <v>412612</v>
      </c>
      <c r="AB850">
        <v>-2.7935865486517399</v>
      </c>
      <c r="AC850">
        <v>53.607429655734201</v>
      </c>
    </row>
    <row r="851" spans="1:29">
      <c r="A851" t="s">
        <v>219</v>
      </c>
      <c r="B851">
        <v>7299</v>
      </c>
      <c r="C851">
        <v>1609486</v>
      </c>
      <c r="D851" t="s">
        <v>164</v>
      </c>
      <c r="E851" t="s">
        <v>126</v>
      </c>
      <c r="F851" t="s">
        <v>236</v>
      </c>
      <c r="G851" t="s">
        <v>115</v>
      </c>
      <c r="H851" s="1">
        <v>45261.438194444447</v>
      </c>
      <c r="I851" t="s">
        <v>180</v>
      </c>
      <c r="J851" t="s">
        <v>116</v>
      </c>
      <c r="K851" t="s">
        <v>220</v>
      </c>
      <c r="L851" t="s">
        <v>221</v>
      </c>
      <c r="M851" t="s">
        <v>148</v>
      </c>
      <c r="N851">
        <v>9.2999999999999999E-2</v>
      </c>
      <c r="O851" t="s">
        <v>149</v>
      </c>
      <c r="P851" t="b">
        <v>0</v>
      </c>
      <c r="Q851">
        <v>138261413</v>
      </c>
      <c r="R851" t="s">
        <v>150</v>
      </c>
      <c r="S851">
        <v>1E-3</v>
      </c>
      <c r="T851" t="s">
        <v>184</v>
      </c>
      <c r="U851">
        <v>2023</v>
      </c>
      <c r="V851" t="s">
        <v>151</v>
      </c>
      <c r="W851" t="s">
        <v>222</v>
      </c>
      <c r="X851" t="s">
        <v>223</v>
      </c>
      <c r="Y851" t="s">
        <v>155</v>
      </c>
      <c r="Z851">
        <v>559400</v>
      </c>
      <c r="AA851">
        <v>142800</v>
      </c>
      <c r="AB851">
        <v>0.27827943679790101</v>
      </c>
      <c r="AC851">
        <v>51.162245506364997</v>
      </c>
    </row>
    <row r="852" spans="1:29">
      <c r="A852" t="s">
        <v>224</v>
      </c>
      <c r="B852">
        <v>7299</v>
      </c>
      <c r="C852">
        <v>1981556</v>
      </c>
      <c r="D852" t="s">
        <v>164</v>
      </c>
      <c r="E852" t="s">
        <v>126</v>
      </c>
      <c r="F852" t="s">
        <v>179</v>
      </c>
      <c r="G852" t="s">
        <v>118</v>
      </c>
      <c r="H852" s="1">
        <v>44314.422222222223</v>
      </c>
      <c r="I852" t="s">
        <v>180</v>
      </c>
      <c r="J852" t="s">
        <v>116</v>
      </c>
      <c r="K852" t="s">
        <v>146</v>
      </c>
      <c r="L852" t="s">
        <v>147</v>
      </c>
      <c r="M852" t="s">
        <v>183</v>
      </c>
      <c r="N852">
        <v>4.8999999999999998E-3</v>
      </c>
      <c r="O852" t="s">
        <v>149</v>
      </c>
      <c r="P852" t="b">
        <v>0</v>
      </c>
      <c r="Q852">
        <v>138261413</v>
      </c>
      <c r="R852" t="s">
        <v>150</v>
      </c>
      <c r="S852">
        <v>1E-3</v>
      </c>
      <c r="T852" t="s">
        <v>184</v>
      </c>
      <c r="U852">
        <v>2021</v>
      </c>
      <c r="V852" t="s">
        <v>151</v>
      </c>
      <c r="W852" t="s">
        <v>225</v>
      </c>
      <c r="X852" t="s">
        <v>226</v>
      </c>
      <c r="Y852" t="s">
        <v>155</v>
      </c>
      <c r="Z852">
        <v>500098</v>
      </c>
      <c r="AA852">
        <v>402866</v>
      </c>
      <c r="AB852">
        <v>-0.49196935841400102</v>
      </c>
      <c r="AC852">
        <v>53.512954618294103</v>
      </c>
    </row>
    <row r="853" spans="1:29">
      <c r="A853" t="s">
        <v>206</v>
      </c>
      <c r="B853">
        <v>7299</v>
      </c>
      <c r="C853">
        <v>1980161</v>
      </c>
      <c r="D853" t="s">
        <v>164</v>
      </c>
      <c r="E853" t="s">
        <v>126</v>
      </c>
      <c r="F853" t="s">
        <v>179</v>
      </c>
      <c r="G853" t="s">
        <v>118</v>
      </c>
      <c r="H853" s="1">
        <v>44300.374305555553</v>
      </c>
      <c r="I853" t="s">
        <v>180</v>
      </c>
      <c r="J853" t="s">
        <v>116</v>
      </c>
      <c r="K853" t="s">
        <v>199</v>
      </c>
      <c r="L853" t="s">
        <v>200</v>
      </c>
      <c r="M853" t="s">
        <v>183</v>
      </c>
      <c r="N853">
        <v>3.5999999999999997E-2</v>
      </c>
      <c r="O853" t="s">
        <v>149</v>
      </c>
      <c r="P853" t="b">
        <v>0</v>
      </c>
      <c r="Q853">
        <v>138261413</v>
      </c>
      <c r="R853" t="s">
        <v>150</v>
      </c>
      <c r="S853">
        <v>1E-3</v>
      </c>
      <c r="T853" t="s">
        <v>184</v>
      </c>
      <c r="U853">
        <v>2021</v>
      </c>
      <c r="V853" t="s">
        <v>151</v>
      </c>
      <c r="W853" t="s">
        <v>207</v>
      </c>
      <c r="X853" t="s">
        <v>208</v>
      </c>
      <c r="Y853" t="s">
        <v>155</v>
      </c>
      <c r="Z853">
        <v>515935</v>
      </c>
      <c r="AA853">
        <v>253417</v>
      </c>
      <c r="AB853">
        <v>-0.30632621725807402</v>
      </c>
      <c r="AC853">
        <v>52.1668520239771</v>
      </c>
    </row>
    <row r="854" spans="1:29">
      <c r="A854" t="s">
        <v>198</v>
      </c>
      <c r="B854">
        <v>7299</v>
      </c>
      <c r="C854">
        <v>1918266</v>
      </c>
      <c r="D854" t="s">
        <v>164</v>
      </c>
      <c r="E854" t="s">
        <v>126</v>
      </c>
      <c r="F854" t="s">
        <v>179</v>
      </c>
      <c r="G854" t="s">
        <v>118</v>
      </c>
      <c r="H854" s="1">
        <v>43423.55972222222</v>
      </c>
      <c r="I854" t="s">
        <v>180</v>
      </c>
      <c r="J854" t="s">
        <v>116</v>
      </c>
      <c r="K854" t="s">
        <v>199</v>
      </c>
      <c r="L854" t="s">
        <v>200</v>
      </c>
      <c r="M854" t="s">
        <v>183</v>
      </c>
      <c r="N854">
        <v>6.5000000000000002E-2</v>
      </c>
      <c r="O854" t="s">
        <v>149</v>
      </c>
      <c r="P854" t="b">
        <v>0</v>
      </c>
      <c r="Q854">
        <v>138261413</v>
      </c>
      <c r="R854" t="s">
        <v>150</v>
      </c>
      <c r="S854">
        <v>1E-3</v>
      </c>
      <c r="T854" t="s">
        <v>184</v>
      </c>
      <c r="U854">
        <v>2018</v>
      </c>
      <c r="V854" t="s">
        <v>151</v>
      </c>
      <c r="W854" t="s">
        <v>201</v>
      </c>
      <c r="X854" t="s">
        <v>202</v>
      </c>
      <c r="Y854" t="s">
        <v>155</v>
      </c>
      <c r="Z854">
        <v>516100</v>
      </c>
      <c r="AA854">
        <v>253300</v>
      </c>
      <c r="AB854">
        <v>-0.30395486908298303</v>
      </c>
      <c r="AC854">
        <v>52.1657659569386</v>
      </c>
    </row>
    <row r="855" spans="1:29">
      <c r="A855" t="s">
        <v>206</v>
      </c>
      <c r="B855">
        <v>7299</v>
      </c>
      <c r="C855">
        <v>1863057</v>
      </c>
      <c r="D855" t="s">
        <v>164</v>
      </c>
      <c r="E855" t="s">
        <v>126</v>
      </c>
      <c r="F855" t="s">
        <v>179</v>
      </c>
      <c r="G855" t="s">
        <v>118</v>
      </c>
      <c r="H855" s="1">
        <v>42779.573611111111</v>
      </c>
      <c r="I855" t="s">
        <v>180</v>
      </c>
      <c r="J855" t="s">
        <v>116</v>
      </c>
      <c r="K855" t="s">
        <v>199</v>
      </c>
      <c r="L855" t="s">
        <v>200</v>
      </c>
      <c r="M855" t="s">
        <v>183</v>
      </c>
      <c r="N855">
        <v>1.9E-2</v>
      </c>
      <c r="O855" t="s">
        <v>149</v>
      </c>
      <c r="P855" t="b">
        <v>0</v>
      </c>
      <c r="Q855">
        <v>138261413</v>
      </c>
      <c r="R855" t="s">
        <v>150</v>
      </c>
      <c r="S855">
        <v>1E-3</v>
      </c>
      <c r="T855" t="s">
        <v>184</v>
      </c>
      <c r="U855">
        <v>2017</v>
      </c>
      <c r="V855" t="s">
        <v>151</v>
      </c>
      <c r="W855" t="s">
        <v>207</v>
      </c>
      <c r="X855" t="s">
        <v>208</v>
      </c>
      <c r="Y855" t="s">
        <v>155</v>
      </c>
      <c r="Z855">
        <v>515935</v>
      </c>
      <c r="AA855">
        <v>253417</v>
      </c>
      <c r="AB855">
        <v>-0.30632621725807402</v>
      </c>
      <c r="AC855">
        <v>52.1668520239771</v>
      </c>
    </row>
    <row r="856" spans="1:29">
      <c r="A856" t="s">
        <v>206</v>
      </c>
      <c r="B856">
        <v>7299</v>
      </c>
      <c r="C856">
        <v>1916808</v>
      </c>
      <c r="D856" t="s">
        <v>164</v>
      </c>
      <c r="E856" t="s">
        <v>126</v>
      </c>
      <c r="F856" t="s">
        <v>179</v>
      </c>
      <c r="G856" t="s">
        <v>118</v>
      </c>
      <c r="H856" s="1">
        <v>43391.396527777775</v>
      </c>
      <c r="I856" t="s">
        <v>180</v>
      </c>
      <c r="J856" t="s">
        <v>116</v>
      </c>
      <c r="K856" t="s">
        <v>199</v>
      </c>
      <c r="L856" t="s">
        <v>200</v>
      </c>
      <c r="M856" t="s">
        <v>183</v>
      </c>
      <c r="N856">
        <v>0.06</v>
      </c>
      <c r="O856" t="s">
        <v>149</v>
      </c>
      <c r="P856" t="b">
        <v>0</v>
      </c>
      <c r="Q856">
        <v>138261413</v>
      </c>
      <c r="R856" t="s">
        <v>150</v>
      </c>
      <c r="S856">
        <v>1E-3</v>
      </c>
      <c r="T856" t="s">
        <v>184</v>
      </c>
      <c r="U856">
        <v>2018</v>
      </c>
      <c r="V856" t="s">
        <v>151</v>
      </c>
      <c r="W856" t="s">
        <v>207</v>
      </c>
      <c r="X856" t="s">
        <v>208</v>
      </c>
      <c r="Y856" t="s">
        <v>155</v>
      </c>
      <c r="Z856">
        <v>515935</v>
      </c>
      <c r="AA856">
        <v>253417</v>
      </c>
      <c r="AB856">
        <v>-0.30632621725807402</v>
      </c>
      <c r="AC856">
        <v>52.1668520239771</v>
      </c>
    </row>
    <row r="857" spans="1:29">
      <c r="A857" t="s">
        <v>224</v>
      </c>
      <c r="B857">
        <v>7299</v>
      </c>
      <c r="C857">
        <v>1918133</v>
      </c>
      <c r="D857" t="s">
        <v>164</v>
      </c>
      <c r="E857" t="s">
        <v>126</v>
      </c>
      <c r="F857" t="s">
        <v>179</v>
      </c>
      <c r="G857" t="s">
        <v>118</v>
      </c>
      <c r="H857" s="1">
        <v>43418.563888888886</v>
      </c>
      <c r="I857" t="s">
        <v>180</v>
      </c>
      <c r="J857" t="s">
        <v>116</v>
      </c>
      <c r="K857" t="s">
        <v>146</v>
      </c>
      <c r="L857" t="s">
        <v>147</v>
      </c>
      <c r="M857" t="s">
        <v>183</v>
      </c>
      <c r="N857">
        <v>1.2E-2</v>
      </c>
      <c r="O857" t="s">
        <v>149</v>
      </c>
      <c r="P857" t="b">
        <v>0</v>
      </c>
      <c r="Q857">
        <v>138261413</v>
      </c>
      <c r="R857" t="s">
        <v>150</v>
      </c>
      <c r="S857">
        <v>1E-3</v>
      </c>
      <c r="T857" t="s">
        <v>184</v>
      </c>
      <c r="U857">
        <v>2018</v>
      </c>
      <c r="V857" t="s">
        <v>151</v>
      </c>
      <c r="W857" t="s">
        <v>225</v>
      </c>
      <c r="X857" t="s">
        <v>226</v>
      </c>
      <c r="Y857" t="s">
        <v>155</v>
      </c>
      <c r="Z857">
        <v>500098</v>
      </c>
      <c r="AA857">
        <v>402866</v>
      </c>
      <c r="AB857">
        <v>-0.49196935841400102</v>
      </c>
      <c r="AC857">
        <v>53.512954618294103</v>
      </c>
    </row>
    <row r="858" spans="1:29">
      <c r="A858" t="s">
        <v>206</v>
      </c>
      <c r="B858">
        <v>7299</v>
      </c>
      <c r="C858">
        <v>2055673</v>
      </c>
      <c r="D858" t="s">
        <v>164</v>
      </c>
      <c r="E858" t="s">
        <v>126</v>
      </c>
      <c r="F858" t="s">
        <v>179</v>
      </c>
      <c r="G858" t="s">
        <v>118</v>
      </c>
      <c r="H858" s="1">
        <v>45271.359722222223</v>
      </c>
      <c r="I858" t="s">
        <v>180</v>
      </c>
      <c r="J858" t="s">
        <v>116</v>
      </c>
      <c r="K858" t="s">
        <v>199</v>
      </c>
      <c r="L858" t="s">
        <v>200</v>
      </c>
      <c r="M858" t="s">
        <v>148</v>
      </c>
      <c r="N858">
        <v>9.1999999999999998E-3</v>
      </c>
      <c r="O858" t="s">
        <v>149</v>
      </c>
      <c r="P858" t="b">
        <v>0</v>
      </c>
      <c r="Q858">
        <v>138261413</v>
      </c>
      <c r="R858" t="s">
        <v>150</v>
      </c>
      <c r="S858">
        <v>1E-3</v>
      </c>
      <c r="T858" t="s">
        <v>184</v>
      </c>
      <c r="U858">
        <v>2023</v>
      </c>
      <c r="V858" t="s">
        <v>151</v>
      </c>
      <c r="W858" t="s">
        <v>207</v>
      </c>
      <c r="X858" t="s">
        <v>208</v>
      </c>
      <c r="Y858" t="s">
        <v>155</v>
      </c>
      <c r="Z858">
        <v>515935</v>
      </c>
      <c r="AA858">
        <v>253417</v>
      </c>
      <c r="AB858">
        <v>-0.30632621725807402</v>
      </c>
      <c r="AC858">
        <v>52.1668520239771</v>
      </c>
    </row>
    <row r="859" spans="1:29">
      <c r="A859" t="s">
        <v>190</v>
      </c>
      <c r="B859">
        <v>7299</v>
      </c>
      <c r="C859">
        <v>4740670</v>
      </c>
      <c r="D859" t="s">
        <v>164</v>
      </c>
      <c r="E859" t="s">
        <v>126</v>
      </c>
      <c r="F859" t="s">
        <v>179</v>
      </c>
      <c r="G859" t="s">
        <v>118</v>
      </c>
      <c r="H859" s="1">
        <v>43756.522222222222</v>
      </c>
      <c r="I859" t="s">
        <v>191</v>
      </c>
      <c r="J859" t="s">
        <v>119</v>
      </c>
      <c r="K859" t="s">
        <v>192</v>
      </c>
      <c r="L859" t="s">
        <v>193</v>
      </c>
      <c r="M859" t="s">
        <v>183</v>
      </c>
      <c r="N859">
        <v>1.9E-3</v>
      </c>
      <c r="O859" t="s">
        <v>149</v>
      </c>
      <c r="P859" t="b">
        <v>0</v>
      </c>
      <c r="Q859">
        <v>138261413</v>
      </c>
      <c r="R859" t="s">
        <v>150</v>
      </c>
      <c r="S859">
        <v>1E-3</v>
      </c>
      <c r="T859" t="s">
        <v>184</v>
      </c>
      <c r="U859">
        <v>2019</v>
      </c>
      <c r="V859" t="s">
        <v>151</v>
      </c>
      <c r="W859" t="s">
        <v>194</v>
      </c>
      <c r="X859" t="s">
        <v>195</v>
      </c>
      <c r="Y859" t="s">
        <v>155</v>
      </c>
      <c r="Z859">
        <v>357000</v>
      </c>
      <c r="AA859">
        <v>237460</v>
      </c>
      <c r="AB859">
        <v>-2.62823009845419</v>
      </c>
      <c r="AC859">
        <v>52.033868710239098</v>
      </c>
    </row>
    <row r="860" spans="1:29">
      <c r="A860" t="s">
        <v>203</v>
      </c>
      <c r="B860">
        <v>7299</v>
      </c>
      <c r="C860">
        <v>2018522</v>
      </c>
      <c r="D860" t="s">
        <v>164</v>
      </c>
      <c r="E860" t="s">
        <v>126</v>
      </c>
      <c r="F860" t="s">
        <v>179</v>
      </c>
      <c r="G860" t="s">
        <v>118</v>
      </c>
      <c r="H860" s="1">
        <v>44804.486111111109</v>
      </c>
      <c r="I860" t="s">
        <v>180</v>
      </c>
      <c r="J860" t="s">
        <v>116</v>
      </c>
      <c r="K860" t="s">
        <v>146</v>
      </c>
      <c r="L860" t="s">
        <v>147</v>
      </c>
      <c r="M860" t="s">
        <v>183</v>
      </c>
      <c r="N860">
        <v>3.5000000000000003E-2</v>
      </c>
      <c r="O860" t="s">
        <v>149</v>
      </c>
      <c r="P860" t="b">
        <v>0</v>
      </c>
      <c r="Q860">
        <v>138261413</v>
      </c>
      <c r="R860" t="s">
        <v>150</v>
      </c>
      <c r="S860">
        <v>1E-3</v>
      </c>
      <c r="T860" t="s">
        <v>184</v>
      </c>
      <c r="U860">
        <v>2022</v>
      </c>
      <c r="V860" t="s">
        <v>151</v>
      </c>
      <c r="W860" t="s">
        <v>204</v>
      </c>
      <c r="X860" t="s">
        <v>154</v>
      </c>
      <c r="Y860" t="s">
        <v>155</v>
      </c>
      <c r="Z860">
        <v>507500</v>
      </c>
      <c r="AA860">
        <v>299100</v>
      </c>
      <c r="AB860">
        <v>-0.41497245145673001</v>
      </c>
      <c r="AC860">
        <v>52.579097446717</v>
      </c>
    </row>
    <row r="861" spans="1:29">
      <c r="A861" t="s">
        <v>198</v>
      </c>
      <c r="B861">
        <v>7299</v>
      </c>
      <c r="C861">
        <v>2019255</v>
      </c>
      <c r="D861" t="s">
        <v>164</v>
      </c>
      <c r="E861" t="s">
        <v>126</v>
      </c>
      <c r="F861" t="s">
        <v>179</v>
      </c>
      <c r="G861" t="s">
        <v>118</v>
      </c>
      <c r="H861" s="1">
        <v>44819.490277777775</v>
      </c>
      <c r="I861" t="s">
        <v>180</v>
      </c>
      <c r="J861" t="s">
        <v>116</v>
      </c>
      <c r="K861" t="s">
        <v>199</v>
      </c>
      <c r="L861" t="s">
        <v>200</v>
      </c>
      <c r="M861" t="s">
        <v>148</v>
      </c>
      <c r="N861">
        <v>5.8999999999999997E-2</v>
      </c>
      <c r="O861" t="s">
        <v>149</v>
      </c>
      <c r="P861" t="b">
        <v>0</v>
      </c>
      <c r="Q861">
        <v>138261413</v>
      </c>
      <c r="R861" t="s">
        <v>150</v>
      </c>
      <c r="S861">
        <v>1E-3</v>
      </c>
      <c r="T861" t="s">
        <v>184</v>
      </c>
      <c r="U861">
        <v>2022</v>
      </c>
      <c r="V861" t="s">
        <v>151</v>
      </c>
      <c r="W861" t="s">
        <v>201</v>
      </c>
      <c r="X861" t="s">
        <v>202</v>
      </c>
      <c r="Y861" t="s">
        <v>155</v>
      </c>
      <c r="Z861">
        <v>516100</v>
      </c>
      <c r="AA861">
        <v>253300</v>
      </c>
      <c r="AB861">
        <v>-0.30395486908298303</v>
      </c>
      <c r="AC861">
        <v>52.1657659569386</v>
      </c>
    </row>
    <row r="862" spans="1:29">
      <c r="A862" t="s">
        <v>371</v>
      </c>
      <c r="B862">
        <v>7299</v>
      </c>
      <c r="C862">
        <v>1646874</v>
      </c>
      <c r="D862" t="s">
        <v>164</v>
      </c>
      <c r="E862" t="s">
        <v>126</v>
      </c>
      <c r="F862" t="s">
        <v>205</v>
      </c>
      <c r="G862" t="s">
        <v>112</v>
      </c>
      <c r="H862" s="1">
        <v>43755.543055555558</v>
      </c>
      <c r="I862" t="s">
        <v>180</v>
      </c>
      <c r="J862" t="s">
        <v>116</v>
      </c>
      <c r="K862" t="s">
        <v>165</v>
      </c>
      <c r="L862" t="s">
        <v>166</v>
      </c>
      <c r="M862" t="s">
        <v>183</v>
      </c>
      <c r="N862">
        <v>9.5999999999999992E-3</v>
      </c>
      <c r="O862" t="s">
        <v>149</v>
      </c>
      <c r="P862" t="b">
        <v>0</v>
      </c>
      <c r="Q862">
        <v>138261413</v>
      </c>
      <c r="R862" t="s">
        <v>150</v>
      </c>
      <c r="S862">
        <v>1E-3</v>
      </c>
      <c r="T862" t="s">
        <v>184</v>
      </c>
      <c r="U862">
        <v>2019</v>
      </c>
      <c r="V862" t="s">
        <v>151</v>
      </c>
      <c r="W862" t="s">
        <v>372</v>
      </c>
      <c r="X862" t="s">
        <v>373</v>
      </c>
      <c r="Y862" t="s">
        <v>155</v>
      </c>
      <c r="Z862">
        <v>453283</v>
      </c>
      <c r="AA862">
        <v>425562</v>
      </c>
      <c r="AB862">
        <v>-1.1939649717886001</v>
      </c>
      <c r="AC862">
        <v>53.723749998792499</v>
      </c>
    </row>
    <row r="863" spans="1:29">
      <c r="A863" t="s">
        <v>178</v>
      </c>
      <c r="B863">
        <v>7299</v>
      </c>
      <c r="C863">
        <v>2025809</v>
      </c>
      <c r="D863" t="s">
        <v>164</v>
      </c>
      <c r="E863" t="s">
        <v>126</v>
      </c>
      <c r="F863" t="s">
        <v>179</v>
      </c>
      <c r="G863" t="s">
        <v>118</v>
      </c>
      <c r="H863" s="1">
        <v>44895.561805555553</v>
      </c>
      <c r="I863" t="s">
        <v>180</v>
      </c>
      <c r="J863" t="s">
        <v>116</v>
      </c>
      <c r="K863" t="s">
        <v>181</v>
      </c>
      <c r="L863" t="s">
        <v>182</v>
      </c>
      <c r="M863" t="s">
        <v>183</v>
      </c>
      <c r="N863">
        <v>3.7000000000000002E-3</v>
      </c>
      <c r="O863" t="s">
        <v>149</v>
      </c>
      <c r="P863" t="b">
        <v>0</v>
      </c>
      <c r="Q863">
        <v>138261413</v>
      </c>
      <c r="R863" t="s">
        <v>150</v>
      </c>
      <c r="S863">
        <v>1E-3</v>
      </c>
      <c r="T863" t="s">
        <v>184</v>
      </c>
      <c r="U863">
        <v>2022</v>
      </c>
      <c r="V863" t="s">
        <v>151</v>
      </c>
      <c r="W863" t="s">
        <v>185</v>
      </c>
      <c r="X863" t="s">
        <v>186</v>
      </c>
      <c r="Y863" t="s">
        <v>155</v>
      </c>
      <c r="Z863">
        <v>620600</v>
      </c>
      <c r="AA863">
        <v>309500</v>
      </c>
      <c r="AB863">
        <v>1.2588812496391699</v>
      </c>
      <c r="AC863">
        <v>52.638374352215699</v>
      </c>
    </row>
    <row r="864" spans="1:29">
      <c r="A864" t="s">
        <v>206</v>
      </c>
      <c r="B864">
        <v>7299</v>
      </c>
      <c r="C864">
        <v>2050297</v>
      </c>
      <c r="D864" t="s">
        <v>164</v>
      </c>
      <c r="E864" t="s">
        <v>126</v>
      </c>
      <c r="F864" t="s">
        <v>179</v>
      </c>
      <c r="G864" t="s">
        <v>118</v>
      </c>
      <c r="H864" s="1">
        <v>45215.525694444441</v>
      </c>
      <c r="I864" t="s">
        <v>180</v>
      </c>
      <c r="J864" t="s">
        <v>116</v>
      </c>
      <c r="K864" t="s">
        <v>199</v>
      </c>
      <c r="L864" t="s">
        <v>200</v>
      </c>
      <c r="M864" t="s">
        <v>148</v>
      </c>
      <c r="N864">
        <v>3.7999999999999999E-2</v>
      </c>
      <c r="O864" t="s">
        <v>149</v>
      </c>
      <c r="P864" t="b">
        <v>0</v>
      </c>
      <c r="Q864">
        <v>138261413</v>
      </c>
      <c r="R864" t="s">
        <v>150</v>
      </c>
      <c r="S864">
        <v>1E-3</v>
      </c>
      <c r="T864" t="s">
        <v>184</v>
      </c>
      <c r="U864">
        <v>2023</v>
      </c>
      <c r="V864" t="s">
        <v>151</v>
      </c>
      <c r="W864" t="s">
        <v>207</v>
      </c>
      <c r="X864" t="s">
        <v>208</v>
      </c>
      <c r="Y864" t="s">
        <v>155</v>
      </c>
      <c r="Z864">
        <v>515935</v>
      </c>
      <c r="AA864">
        <v>253417</v>
      </c>
      <c r="AB864">
        <v>-0.30632621725807402</v>
      </c>
      <c r="AC864">
        <v>52.1668520239771</v>
      </c>
    </row>
    <row r="865" spans="1:29">
      <c r="A865" t="s">
        <v>206</v>
      </c>
      <c r="B865">
        <v>7299</v>
      </c>
      <c r="C865">
        <v>1997809</v>
      </c>
      <c r="D865" t="s">
        <v>164</v>
      </c>
      <c r="E865" t="s">
        <v>126</v>
      </c>
      <c r="F865" t="s">
        <v>179</v>
      </c>
      <c r="G865" t="s">
        <v>118</v>
      </c>
      <c r="H865" s="1">
        <v>44533.468055555553</v>
      </c>
      <c r="I865" t="s">
        <v>180</v>
      </c>
      <c r="J865" t="s">
        <v>116</v>
      </c>
      <c r="K865" t="s">
        <v>199</v>
      </c>
      <c r="L865" t="s">
        <v>200</v>
      </c>
      <c r="M865" t="s">
        <v>183</v>
      </c>
      <c r="N865">
        <v>5.3999999999999999E-2</v>
      </c>
      <c r="O865" t="s">
        <v>149</v>
      </c>
      <c r="P865" t="b">
        <v>0</v>
      </c>
      <c r="Q865">
        <v>138261413</v>
      </c>
      <c r="R865" t="s">
        <v>150</v>
      </c>
      <c r="S865">
        <v>1E-3</v>
      </c>
      <c r="T865" t="s">
        <v>184</v>
      </c>
      <c r="U865">
        <v>2021</v>
      </c>
      <c r="V865" t="s">
        <v>151</v>
      </c>
      <c r="W865" t="s">
        <v>207</v>
      </c>
      <c r="X865" t="s">
        <v>208</v>
      </c>
      <c r="Y865" t="s">
        <v>155</v>
      </c>
      <c r="Z865">
        <v>515935</v>
      </c>
      <c r="AA865">
        <v>253417</v>
      </c>
      <c r="AB865">
        <v>-0.30632621725807402</v>
      </c>
      <c r="AC865">
        <v>52.1668520239771</v>
      </c>
    </row>
    <row r="866" spans="1:29">
      <c r="A866" t="s">
        <v>187</v>
      </c>
      <c r="B866">
        <v>7299</v>
      </c>
      <c r="C866">
        <v>1894106</v>
      </c>
      <c r="D866" t="s">
        <v>164</v>
      </c>
      <c r="E866" t="s">
        <v>126</v>
      </c>
      <c r="F866" t="s">
        <v>179</v>
      </c>
      <c r="G866" t="s">
        <v>118</v>
      </c>
      <c r="H866" s="1">
        <v>43139.368055555555</v>
      </c>
      <c r="I866" t="s">
        <v>180</v>
      </c>
      <c r="J866" t="s">
        <v>116</v>
      </c>
      <c r="K866" t="s">
        <v>181</v>
      </c>
      <c r="L866" t="s">
        <v>182</v>
      </c>
      <c r="M866" t="s">
        <v>183</v>
      </c>
      <c r="N866">
        <v>6.1999999999999998E-3</v>
      </c>
      <c r="O866" t="s">
        <v>149</v>
      </c>
      <c r="P866" t="b">
        <v>0</v>
      </c>
      <c r="Q866">
        <v>138261413</v>
      </c>
      <c r="R866" t="s">
        <v>150</v>
      </c>
      <c r="S866">
        <v>1E-3</v>
      </c>
      <c r="T866" t="s">
        <v>184</v>
      </c>
      <c r="U866">
        <v>2018</v>
      </c>
      <c r="V866" t="s">
        <v>151</v>
      </c>
      <c r="W866" t="s">
        <v>188</v>
      </c>
      <c r="X866" t="s">
        <v>189</v>
      </c>
      <c r="Y866" t="s">
        <v>155</v>
      </c>
      <c r="Z866">
        <v>636400</v>
      </c>
      <c r="AA866">
        <v>291600</v>
      </c>
      <c r="AB866">
        <v>1.4791973795069699</v>
      </c>
      <c r="AC866">
        <v>52.471107816141703</v>
      </c>
    </row>
    <row r="867" spans="1:29">
      <c r="A867" t="s">
        <v>187</v>
      </c>
      <c r="B867">
        <v>7299</v>
      </c>
      <c r="C867">
        <v>1788406</v>
      </c>
      <c r="D867" t="s">
        <v>164</v>
      </c>
      <c r="E867" t="s">
        <v>126</v>
      </c>
      <c r="F867" t="s">
        <v>179</v>
      </c>
      <c r="G867" t="s">
        <v>118</v>
      </c>
      <c r="H867" s="1">
        <v>42058.433333333334</v>
      </c>
      <c r="I867" t="s">
        <v>180</v>
      </c>
      <c r="J867" t="s">
        <v>116</v>
      </c>
      <c r="K867" t="s">
        <v>181</v>
      </c>
      <c r="L867" t="s">
        <v>182</v>
      </c>
      <c r="M867" t="s">
        <v>183</v>
      </c>
      <c r="N867">
        <v>6.0000000000000001E-3</v>
      </c>
      <c r="O867" t="s">
        <v>149</v>
      </c>
      <c r="P867" t="b">
        <v>0</v>
      </c>
      <c r="Q867">
        <v>138261413</v>
      </c>
      <c r="R867" t="s">
        <v>150</v>
      </c>
      <c r="S867">
        <v>1E-3</v>
      </c>
      <c r="T867" t="s">
        <v>184</v>
      </c>
      <c r="U867">
        <v>2015</v>
      </c>
      <c r="V867" t="s">
        <v>151</v>
      </c>
      <c r="W867" t="s">
        <v>188</v>
      </c>
      <c r="X867" t="s">
        <v>189</v>
      </c>
      <c r="Y867" t="s">
        <v>155</v>
      </c>
      <c r="Z867">
        <v>636400</v>
      </c>
      <c r="AA867">
        <v>291600</v>
      </c>
      <c r="AB867">
        <v>1.4791973795069699</v>
      </c>
      <c r="AC867">
        <v>52.471107816141703</v>
      </c>
    </row>
    <row r="868" spans="1:29">
      <c r="A868" t="s">
        <v>196</v>
      </c>
      <c r="B868">
        <v>7299</v>
      </c>
      <c r="C868">
        <v>1814714</v>
      </c>
      <c r="D868" t="s">
        <v>164</v>
      </c>
      <c r="E868" t="s">
        <v>126</v>
      </c>
      <c r="F868" t="s">
        <v>179</v>
      </c>
      <c r="G868" t="s">
        <v>118</v>
      </c>
      <c r="H868" s="1">
        <v>42312.364583333336</v>
      </c>
      <c r="I868" t="s">
        <v>180</v>
      </c>
      <c r="J868" t="s">
        <v>116</v>
      </c>
      <c r="K868" t="s">
        <v>181</v>
      </c>
      <c r="L868" t="s">
        <v>182</v>
      </c>
      <c r="M868" t="s">
        <v>183</v>
      </c>
      <c r="N868">
        <v>2.1999999999999999E-2</v>
      </c>
      <c r="O868" t="s">
        <v>149</v>
      </c>
      <c r="P868" t="b">
        <v>0</v>
      </c>
      <c r="Q868">
        <v>138261413</v>
      </c>
      <c r="R868" t="s">
        <v>150</v>
      </c>
      <c r="S868">
        <v>1E-3</v>
      </c>
      <c r="T868" t="s">
        <v>184</v>
      </c>
      <c r="U868">
        <v>2015</v>
      </c>
      <c r="V868" t="s">
        <v>151</v>
      </c>
      <c r="W868" t="s">
        <v>197</v>
      </c>
      <c r="X868" t="s">
        <v>186</v>
      </c>
      <c r="Y868" t="s">
        <v>155</v>
      </c>
      <c r="Z868">
        <v>624300</v>
      </c>
      <c r="AA868">
        <v>306800</v>
      </c>
      <c r="AB868">
        <v>1.3116346710660201</v>
      </c>
      <c r="AC868">
        <v>52.6126273253455</v>
      </c>
    </row>
    <row r="869" spans="1:29">
      <c r="A869" t="s">
        <v>178</v>
      </c>
      <c r="B869">
        <v>7299</v>
      </c>
      <c r="C869">
        <v>1998015</v>
      </c>
      <c r="D869" t="s">
        <v>164</v>
      </c>
      <c r="E869" t="s">
        <v>126</v>
      </c>
      <c r="F869" t="s">
        <v>179</v>
      </c>
      <c r="G869" t="s">
        <v>118</v>
      </c>
      <c r="H869" s="1">
        <v>44538.54791666667</v>
      </c>
      <c r="I869" t="s">
        <v>180</v>
      </c>
      <c r="J869" t="s">
        <v>116</v>
      </c>
      <c r="K869" t="s">
        <v>181</v>
      </c>
      <c r="L869" t="s">
        <v>182</v>
      </c>
      <c r="M869" t="s">
        <v>183</v>
      </c>
      <c r="N869">
        <v>3.5000000000000001E-3</v>
      </c>
      <c r="O869" t="s">
        <v>149</v>
      </c>
      <c r="P869" t="b">
        <v>0</v>
      </c>
      <c r="Q869">
        <v>138261413</v>
      </c>
      <c r="R869" t="s">
        <v>150</v>
      </c>
      <c r="S869">
        <v>1E-3</v>
      </c>
      <c r="T869" t="s">
        <v>184</v>
      </c>
      <c r="U869">
        <v>2021</v>
      </c>
      <c r="V869" t="s">
        <v>151</v>
      </c>
      <c r="W869" t="s">
        <v>185</v>
      </c>
      <c r="X869" t="s">
        <v>186</v>
      </c>
      <c r="Y869" t="s">
        <v>155</v>
      </c>
      <c r="Z869">
        <v>620600</v>
      </c>
      <c r="AA869">
        <v>309500</v>
      </c>
      <c r="AB869">
        <v>1.2588812496391699</v>
      </c>
      <c r="AC869">
        <v>52.638374352215699</v>
      </c>
    </row>
    <row r="870" spans="1:29">
      <c r="A870" t="s">
        <v>178</v>
      </c>
      <c r="B870">
        <v>7299</v>
      </c>
      <c r="C870">
        <v>2023687</v>
      </c>
      <c r="D870" t="s">
        <v>164</v>
      </c>
      <c r="E870" t="s">
        <v>126</v>
      </c>
      <c r="F870" t="s">
        <v>179</v>
      </c>
      <c r="G870" t="s">
        <v>118</v>
      </c>
      <c r="H870" s="1">
        <v>44867.55</v>
      </c>
      <c r="I870" t="s">
        <v>180</v>
      </c>
      <c r="J870" t="s">
        <v>116</v>
      </c>
      <c r="K870" t="s">
        <v>181</v>
      </c>
      <c r="L870" t="s">
        <v>182</v>
      </c>
      <c r="M870" t="s">
        <v>183</v>
      </c>
      <c r="N870">
        <v>5.8999999999999999E-3</v>
      </c>
      <c r="O870" t="s">
        <v>149</v>
      </c>
      <c r="P870" t="b">
        <v>0</v>
      </c>
      <c r="Q870">
        <v>138261413</v>
      </c>
      <c r="R870" t="s">
        <v>150</v>
      </c>
      <c r="S870">
        <v>1E-3</v>
      </c>
      <c r="T870" t="s">
        <v>184</v>
      </c>
      <c r="U870">
        <v>2022</v>
      </c>
      <c r="V870" t="s">
        <v>151</v>
      </c>
      <c r="W870" t="s">
        <v>185</v>
      </c>
      <c r="X870" t="s">
        <v>186</v>
      </c>
      <c r="Y870" t="s">
        <v>155</v>
      </c>
      <c r="Z870">
        <v>620600</v>
      </c>
      <c r="AA870">
        <v>309500</v>
      </c>
      <c r="AB870">
        <v>1.2588812496391699</v>
      </c>
      <c r="AC870">
        <v>52.638374352215699</v>
      </c>
    </row>
    <row r="871" spans="1:29">
      <c r="A871" t="s">
        <v>178</v>
      </c>
      <c r="B871">
        <v>7299</v>
      </c>
      <c r="C871">
        <v>1923590</v>
      </c>
      <c r="D871" t="s">
        <v>164</v>
      </c>
      <c r="E871" t="s">
        <v>126</v>
      </c>
      <c r="F871" t="s">
        <v>179</v>
      </c>
      <c r="G871" t="s">
        <v>118</v>
      </c>
      <c r="H871" s="1">
        <v>43483.546527777777</v>
      </c>
      <c r="I871" t="s">
        <v>180</v>
      </c>
      <c r="J871" t="s">
        <v>116</v>
      </c>
      <c r="K871" t="s">
        <v>181</v>
      </c>
      <c r="L871" t="s">
        <v>182</v>
      </c>
      <c r="M871" t="s">
        <v>183</v>
      </c>
      <c r="N871">
        <v>0.01</v>
      </c>
      <c r="O871" t="s">
        <v>149</v>
      </c>
      <c r="P871" t="b">
        <v>0</v>
      </c>
      <c r="Q871">
        <v>138261413</v>
      </c>
      <c r="R871" t="s">
        <v>150</v>
      </c>
      <c r="S871">
        <v>1E-3</v>
      </c>
      <c r="T871" t="s">
        <v>184</v>
      </c>
      <c r="U871">
        <v>2019</v>
      </c>
      <c r="V871" t="s">
        <v>151</v>
      </c>
      <c r="W871" t="s">
        <v>185</v>
      </c>
      <c r="X871" t="s">
        <v>186</v>
      </c>
      <c r="Y871" t="s">
        <v>155</v>
      </c>
      <c r="Z871">
        <v>620600</v>
      </c>
      <c r="AA871">
        <v>309500</v>
      </c>
      <c r="AB871">
        <v>1.2588812496391699</v>
      </c>
      <c r="AC871">
        <v>52.638374352215699</v>
      </c>
    </row>
    <row r="872" spans="1:29">
      <c r="A872" t="s">
        <v>206</v>
      </c>
      <c r="B872">
        <v>7299</v>
      </c>
      <c r="C872">
        <v>1838316</v>
      </c>
      <c r="D872" t="s">
        <v>164</v>
      </c>
      <c r="E872" t="s">
        <v>126</v>
      </c>
      <c r="F872" t="s">
        <v>179</v>
      </c>
      <c r="G872" t="s">
        <v>118</v>
      </c>
      <c r="H872" s="1">
        <v>42565.634722222225</v>
      </c>
      <c r="I872" t="s">
        <v>180</v>
      </c>
      <c r="J872" t="s">
        <v>116</v>
      </c>
      <c r="K872" t="s">
        <v>199</v>
      </c>
      <c r="L872" t="s">
        <v>200</v>
      </c>
      <c r="M872" t="s">
        <v>183</v>
      </c>
      <c r="N872">
        <v>4.1000000000000002E-2</v>
      </c>
      <c r="O872" t="s">
        <v>149</v>
      </c>
      <c r="P872" t="b">
        <v>0</v>
      </c>
      <c r="Q872">
        <v>138261413</v>
      </c>
      <c r="R872" t="s">
        <v>150</v>
      </c>
      <c r="S872">
        <v>1E-3</v>
      </c>
      <c r="T872" t="s">
        <v>184</v>
      </c>
      <c r="U872">
        <v>2016</v>
      </c>
      <c r="V872" t="s">
        <v>151</v>
      </c>
      <c r="W872" t="s">
        <v>207</v>
      </c>
      <c r="X872" t="s">
        <v>208</v>
      </c>
      <c r="Y872" t="s">
        <v>155</v>
      </c>
      <c r="Z872">
        <v>515935</v>
      </c>
      <c r="AA872">
        <v>253417</v>
      </c>
      <c r="AB872">
        <v>-0.30632621725807402</v>
      </c>
      <c r="AC872">
        <v>52.1668520239771</v>
      </c>
    </row>
    <row r="873" spans="1:29">
      <c r="A873" t="s">
        <v>196</v>
      </c>
      <c r="B873">
        <v>7299</v>
      </c>
      <c r="C873">
        <v>1773831</v>
      </c>
      <c r="D873" t="s">
        <v>164</v>
      </c>
      <c r="E873" t="s">
        <v>126</v>
      </c>
      <c r="F873" t="s">
        <v>179</v>
      </c>
      <c r="G873" t="s">
        <v>118</v>
      </c>
      <c r="H873" s="1">
        <v>41913.695138888892</v>
      </c>
      <c r="I873" t="s">
        <v>180</v>
      </c>
      <c r="J873" t="s">
        <v>116</v>
      </c>
      <c r="K873" t="s">
        <v>181</v>
      </c>
      <c r="L873" t="s">
        <v>182</v>
      </c>
      <c r="M873" t="s">
        <v>183</v>
      </c>
      <c r="N873">
        <v>0.02</v>
      </c>
      <c r="O873" t="s">
        <v>149</v>
      </c>
      <c r="P873" t="b">
        <v>0</v>
      </c>
      <c r="Q873">
        <v>138261413</v>
      </c>
      <c r="R873" t="s">
        <v>150</v>
      </c>
      <c r="S873">
        <v>1E-3</v>
      </c>
      <c r="T873" t="s">
        <v>184</v>
      </c>
      <c r="U873">
        <v>2014</v>
      </c>
      <c r="V873" t="s">
        <v>151</v>
      </c>
      <c r="W873" t="s">
        <v>197</v>
      </c>
      <c r="X873" t="s">
        <v>186</v>
      </c>
      <c r="Y873" t="s">
        <v>155</v>
      </c>
      <c r="Z873">
        <v>624300</v>
      </c>
      <c r="AA873">
        <v>306800</v>
      </c>
      <c r="AB873">
        <v>1.3116346710660201</v>
      </c>
      <c r="AC873">
        <v>52.6126273253455</v>
      </c>
    </row>
    <row r="874" spans="1:29">
      <c r="A874" t="s">
        <v>196</v>
      </c>
      <c r="B874">
        <v>7299</v>
      </c>
      <c r="C874">
        <v>1788405</v>
      </c>
      <c r="D874" t="s">
        <v>164</v>
      </c>
      <c r="E874" t="s">
        <v>126</v>
      </c>
      <c r="F874" t="s">
        <v>179</v>
      </c>
      <c r="G874" t="s">
        <v>118</v>
      </c>
      <c r="H874" s="1">
        <v>42058.408333333333</v>
      </c>
      <c r="I874" t="s">
        <v>180</v>
      </c>
      <c r="J874" t="s">
        <v>116</v>
      </c>
      <c r="K874" t="s">
        <v>181</v>
      </c>
      <c r="L874" t="s">
        <v>182</v>
      </c>
      <c r="M874" t="s">
        <v>183</v>
      </c>
      <c r="N874">
        <v>8.5000000000000006E-3</v>
      </c>
      <c r="O874" t="s">
        <v>149</v>
      </c>
      <c r="P874" t="b">
        <v>0</v>
      </c>
      <c r="Q874">
        <v>138261413</v>
      </c>
      <c r="R874" t="s">
        <v>150</v>
      </c>
      <c r="S874">
        <v>1E-3</v>
      </c>
      <c r="T874" t="s">
        <v>184</v>
      </c>
      <c r="U874">
        <v>2015</v>
      </c>
      <c r="V874" t="s">
        <v>151</v>
      </c>
      <c r="W874" t="s">
        <v>197</v>
      </c>
      <c r="X874" t="s">
        <v>186</v>
      </c>
      <c r="Y874" t="s">
        <v>155</v>
      </c>
      <c r="Z874">
        <v>624300</v>
      </c>
      <c r="AA874">
        <v>306800</v>
      </c>
      <c r="AB874">
        <v>1.3116346710660201</v>
      </c>
      <c r="AC874">
        <v>52.6126273253455</v>
      </c>
    </row>
    <row r="875" spans="1:29">
      <c r="A875" t="s">
        <v>187</v>
      </c>
      <c r="B875">
        <v>7299</v>
      </c>
      <c r="C875">
        <v>1782021</v>
      </c>
      <c r="D875" t="s">
        <v>164</v>
      </c>
      <c r="E875" t="s">
        <v>126</v>
      </c>
      <c r="F875" t="s">
        <v>179</v>
      </c>
      <c r="G875" t="s">
        <v>118</v>
      </c>
      <c r="H875" s="1">
        <v>41990.481944444444</v>
      </c>
      <c r="I875" t="s">
        <v>180</v>
      </c>
      <c r="J875" t="s">
        <v>116</v>
      </c>
      <c r="K875" t="s">
        <v>181</v>
      </c>
      <c r="L875" t="s">
        <v>182</v>
      </c>
      <c r="M875" t="s">
        <v>183</v>
      </c>
      <c r="N875">
        <v>1.4999999999999999E-2</v>
      </c>
      <c r="O875" t="s">
        <v>149</v>
      </c>
      <c r="P875" t="b">
        <v>0</v>
      </c>
      <c r="Q875">
        <v>138261413</v>
      </c>
      <c r="R875" t="s">
        <v>150</v>
      </c>
      <c r="S875">
        <v>1E-3</v>
      </c>
      <c r="T875" t="s">
        <v>184</v>
      </c>
      <c r="U875">
        <v>2014</v>
      </c>
      <c r="V875" t="s">
        <v>151</v>
      </c>
      <c r="W875" t="s">
        <v>188</v>
      </c>
      <c r="X875" t="s">
        <v>189</v>
      </c>
      <c r="Y875" t="s">
        <v>155</v>
      </c>
      <c r="Z875">
        <v>636400</v>
      </c>
      <c r="AA875">
        <v>291600</v>
      </c>
      <c r="AB875">
        <v>1.4791973795069699</v>
      </c>
      <c r="AC875">
        <v>52.471107816141703</v>
      </c>
    </row>
    <row r="876" spans="1:29">
      <c r="A876" t="s">
        <v>198</v>
      </c>
      <c r="B876">
        <v>7299</v>
      </c>
      <c r="C876">
        <v>1922891</v>
      </c>
      <c r="D876" t="s">
        <v>164</v>
      </c>
      <c r="E876" t="s">
        <v>126</v>
      </c>
      <c r="F876" t="s">
        <v>179</v>
      </c>
      <c r="G876" t="s">
        <v>118</v>
      </c>
      <c r="H876" s="1">
        <v>43475.53402777778</v>
      </c>
      <c r="I876" t="s">
        <v>180</v>
      </c>
      <c r="J876" t="s">
        <v>116</v>
      </c>
      <c r="K876" t="s">
        <v>199</v>
      </c>
      <c r="L876" t="s">
        <v>200</v>
      </c>
      <c r="M876" t="s">
        <v>183</v>
      </c>
      <c r="N876">
        <v>6.7000000000000004E-2</v>
      </c>
      <c r="O876" t="s">
        <v>149</v>
      </c>
      <c r="P876" t="b">
        <v>0</v>
      </c>
      <c r="Q876">
        <v>138261413</v>
      </c>
      <c r="R876" t="s">
        <v>150</v>
      </c>
      <c r="S876">
        <v>1E-3</v>
      </c>
      <c r="T876" t="s">
        <v>184</v>
      </c>
      <c r="U876">
        <v>2019</v>
      </c>
      <c r="V876" t="s">
        <v>151</v>
      </c>
      <c r="W876" t="s">
        <v>201</v>
      </c>
      <c r="X876" t="s">
        <v>202</v>
      </c>
      <c r="Y876" t="s">
        <v>155</v>
      </c>
      <c r="Z876">
        <v>516100</v>
      </c>
      <c r="AA876">
        <v>253300</v>
      </c>
      <c r="AB876">
        <v>-0.30395486908298303</v>
      </c>
      <c r="AC876">
        <v>52.1657659569386</v>
      </c>
    </row>
    <row r="877" spans="1:29">
      <c r="A877" t="s">
        <v>276</v>
      </c>
      <c r="B877">
        <v>7299</v>
      </c>
      <c r="C877">
        <v>4618112</v>
      </c>
      <c r="D877" t="s">
        <v>164</v>
      </c>
      <c r="E877" t="s">
        <v>126</v>
      </c>
      <c r="F877" t="s">
        <v>205</v>
      </c>
      <c r="G877" t="s">
        <v>112</v>
      </c>
      <c r="H877" s="1">
        <v>42124.394444444442</v>
      </c>
      <c r="I877" t="s">
        <v>180</v>
      </c>
      <c r="J877" t="s">
        <v>116</v>
      </c>
      <c r="K877" t="s">
        <v>192</v>
      </c>
      <c r="L877" t="s">
        <v>193</v>
      </c>
      <c r="M877" t="s">
        <v>183</v>
      </c>
      <c r="N877">
        <v>1.0999999999999999E-2</v>
      </c>
      <c r="O877" t="s">
        <v>149</v>
      </c>
      <c r="P877" t="b">
        <v>0</v>
      </c>
      <c r="Q877">
        <v>138261413</v>
      </c>
      <c r="R877" t="s">
        <v>150</v>
      </c>
      <c r="S877">
        <v>1E-3</v>
      </c>
      <c r="T877" t="s">
        <v>184</v>
      </c>
      <c r="U877">
        <v>2015</v>
      </c>
      <c r="V877" t="s">
        <v>151</v>
      </c>
      <c r="W877" t="s">
        <v>277</v>
      </c>
      <c r="X877" t="s">
        <v>278</v>
      </c>
      <c r="Y877" t="s">
        <v>155</v>
      </c>
      <c r="Z877">
        <v>383550</v>
      </c>
      <c r="AA877">
        <v>252450</v>
      </c>
      <c r="AB877">
        <v>-2.2419417969467799</v>
      </c>
      <c r="AC877">
        <v>52.170064339376403</v>
      </c>
    </row>
    <row r="878" spans="1:29">
      <c r="A878" t="s">
        <v>187</v>
      </c>
      <c r="B878">
        <v>7299</v>
      </c>
      <c r="C878">
        <v>1821655</v>
      </c>
      <c r="D878" t="s">
        <v>164</v>
      </c>
      <c r="E878" t="s">
        <v>126</v>
      </c>
      <c r="F878" t="s">
        <v>179</v>
      </c>
      <c r="G878" t="s">
        <v>118</v>
      </c>
      <c r="H878" s="1">
        <v>42383.338194444441</v>
      </c>
      <c r="I878" t="s">
        <v>180</v>
      </c>
      <c r="J878" t="s">
        <v>116</v>
      </c>
      <c r="K878" t="s">
        <v>181</v>
      </c>
      <c r="L878" t="s">
        <v>182</v>
      </c>
      <c r="M878" t="s">
        <v>183</v>
      </c>
      <c r="N878">
        <v>8.2000000000000007E-3</v>
      </c>
      <c r="O878" t="s">
        <v>149</v>
      </c>
      <c r="P878" t="b">
        <v>0</v>
      </c>
      <c r="Q878">
        <v>138261413</v>
      </c>
      <c r="R878" t="s">
        <v>150</v>
      </c>
      <c r="S878">
        <v>1E-3</v>
      </c>
      <c r="T878" t="s">
        <v>184</v>
      </c>
      <c r="U878">
        <v>2016</v>
      </c>
      <c r="V878" t="s">
        <v>151</v>
      </c>
      <c r="W878" t="s">
        <v>188</v>
      </c>
      <c r="X878" t="s">
        <v>189</v>
      </c>
      <c r="Y878" t="s">
        <v>155</v>
      </c>
      <c r="Z878">
        <v>636400</v>
      </c>
      <c r="AA878">
        <v>291600</v>
      </c>
      <c r="AB878">
        <v>1.4791973795069699</v>
      </c>
      <c r="AC878">
        <v>52.471107816141703</v>
      </c>
    </row>
    <row r="879" spans="1:29">
      <c r="A879" t="s">
        <v>247</v>
      </c>
      <c r="B879">
        <v>7299</v>
      </c>
      <c r="C879">
        <v>1508037</v>
      </c>
      <c r="D879" t="s">
        <v>164</v>
      </c>
      <c r="E879" t="s">
        <v>126</v>
      </c>
      <c r="F879" t="s">
        <v>205</v>
      </c>
      <c r="G879" t="s">
        <v>112</v>
      </c>
      <c r="H879" s="1">
        <v>43746.643750000003</v>
      </c>
      <c r="I879" t="s">
        <v>180</v>
      </c>
      <c r="J879" t="s">
        <v>116</v>
      </c>
      <c r="K879" t="s">
        <v>228</v>
      </c>
      <c r="L879" t="s">
        <v>229</v>
      </c>
      <c r="M879" t="s">
        <v>183</v>
      </c>
      <c r="N879">
        <v>6.4999999999999997E-3</v>
      </c>
      <c r="O879" t="s">
        <v>149</v>
      </c>
      <c r="P879" t="b">
        <v>0</v>
      </c>
      <c r="Q879">
        <v>138261413</v>
      </c>
      <c r="R879" t="s">
        <v>150</v>
      </c>
      <c r="S879">
        <v>1E-3</v>
      </c>
      <c r="T879" t="s">
        <v>184</v>
      </c>
      <c r="U879">
        <v>2019</v>
      </c>
      <c r="V879" t="s">
        <v>151</v>
      </c>
      <c r="W879" t="s">
        <v>248</v>
      </c>
      <c r="X879" t="s">
        <v>249</v>
      </c>
      <c r="Y879" t="s">
        <v>155</v>
      </c>
      <c r="Z879">
        <v>435499</v>
      </c>
      <c r="AA879">
        <v>117847</v>
      </c>
      <c r="AB879">
        <v>-1.4959290530529701</v>
      </c>
      <c r="AC879">
        <v>50.958961874929102</v>
      </c>
    </row>
    <row r="880" spans="1:29">
      <c r="A880" t="s">
        <v>241</v>
      </c>
      <c r="B880">
        <v>7299</v>
      </c>
      <c r="C880">
        <v>1567984</v>
      </c>
      <c r="D880" t="s">
        <v>164</v>
      </c>
      <c r="E880" t="s">
        <v>126</v>
      </c>
      <c r="F880" t="s">
        <v>179</v>
      </c>
      <c r="G880" t="s">
        <v>118</v>
      </c>
      <c r="H880" s="1">
        <v>42677.518750000003</v>
      </c>
      <c r="I880" t="s">
        <v>180</v>
      </c>
      <c r="J880" t="s">
        <v>116</v>
      </c>
      <c r="K880" t="s">
        <v>165</v>
      </c>
      <c r="L880" t="s">
        <v>166</v>
      </c>
      <c r="M880" t="s">
        <v>183</v>
      </c>
      <c r="N880">
        <v>4.7000000000000002E-3</v>
      </c>
      <c r="O880" t="s">
        <v>149</v>
      </c>
      <c r="P880" t="b">
        <v>0</v>
      </c>
      <c r="Q880">
        <v>138261413</v>
      </c>
      <c r="R880" t="s">
        <v>150</v>
      </c>
      <c r="S880">
        <v>1E-3</v>
      </c>
      <c r="T880" t="s">
        <v>184</v>
      </c>
      <c r="U880">
        <v>2016</v>
      </c>
      <c r="V880" t="s">
        <v>151</v>
      </c>
      <c r="W880" t="s">
        <v>242</v>
      </c>
      <c r="X880" t="s">
        <v>243</v>
      </c>
      <c r="Y880" t="s">
        <v>155</v>
      </c>
      <c r="Z880">
        <v>456840</v>
      </c>
      <c r="AA880">
        <v>455364</v>
      </c>
      <c r="AB880">
        <v>-1.13455725358881</v>
      </c>
      <c r="AC880">
        <v>53.991201424557502</v>
      </c>
    </row>
    <row r="881" spans="1:29">
      <c r="A881" t="s">
        <v>241</v>
      </c>
      <c r="B881">
        <v>7299</v>
      </c>
      <c r="C881">
        <v>1626136</v>
      </c>
      <c r="D881" t="s">
        <v>164</v>
      </c>
      <c r="E881" t="s">
        <v>126</v>
      </c>
      <c r="F881" t="s">
        <v>179</v>
      </c>
      <c r="G881" t="s">
        <v>118</v>
      </c>
      <c r="H881" s="1">
        <v>43475.529861111114</v>
      </c>
      <c r="I881" t="s">
        <v>180</v>
      </c>
      <c r="J881" t="s">
        <v>116</v>
      </c>
      <c r="K881" t="s">
        <v>165</v>
      </c>
      <c r="L881" t="s">
        <v>166</v>
      </c>
      <c r="M881" t="s">
        <v>183</v>
      </c>
      <c r="N881">
        <v>3.7000000000000002E-3</v>
      </c>
      <c r="O881" t="s">
        <v>149</v>
      </c>
      <c r="P881" t="b">
        <v>0</v>
      </c>
      <c r="Q881">
        <v>138261413</v>
      </c>
      <c r="R881" t="s">
        <v>150</v>
      </c>
      <c r="S881">
        <v>1E-3</v>
      </c>
      <c r="T881" t="s">
        <v>184</v>
      </c>
      <c r="U881">
        <v>2019</v>
      </c>
      <c r="V881" t="s">
        <v>151</v>
      </c>
      <c r="W881" t="s">
        <v>242</v>
      </c>
      <c r="X881" t="s">
        <v>243</v>
      </c>
      <c r="Y881" t="s">
        <v>155</v>
      </c>
      <c r="Z881">
        <v>456840</v>
      </c>
      <c r="AA881">
        <v>455364</v>
      </c>
      <c r="AB881">
        <v>-1.13455725358881</v>
      </c>
      <c r="AC881">
        <v>53.991201424557502</v>
      </c>
    </row>
    <row r="882" spans="1:29">
      <c r="A882" t="s">
        <v>187</v>
      </c>
      <c r="B882">
        <v>7299</v>
      </c>
      <c r="C882">
        <v>1949038</v>
      </c>
      <c r="D882" t="s">
        <v>164</v>
      </c>
      <c r="E882" t="s">
        <v>126</v>
      </c>
      <c r="F882" t="s">
        <v>179</v>
      </c>
      <c r="G882" t="s">
        <v>118</v>
      </c>
      <c r="H882" s="1">
        <v>43768.415277777778</v>
      </c>
      <c r="I882" t="s">
        <v>180</v>
      </c>
      <c r="J882" t="s">
        <v>116</v>
      </c>
      <c r="K882" t="s">
        <v>181</v>
      </c>
      <c r="L882" t="s">
        <v>182</v>
      </c>
      <c r="M882" t="s">
        <v>183</v>
      </c>
      <c r="N882">
        <v>1.7999999999999999E-2</v>
      </c>
      <c r="O882" t="s">
        <v>149</v>
      </c>
      <c r="P882" t="b">
        <v>0</v>
      </c>
      <c r="Q882">
        <v>138261413</v>
      </c>
      <c r="R882" t="s">
        <v>150</v>
      </c>
      <c r="S882">
        <v>1E-3</v>
      </c>
      <c r="T882" t="s">
        <v>184</v>
      </c>
      <c r="U882">
        <v>2019</v>
      </c>
      <c r="V882" t="s">
        <v>151</v>
      </c>
      <c r="W882" t="s">
        <v>188</v>
      </c>
      <c r="X882" t="s">
        <v>189</v>
      </c>
      <c r="Y882" t="s">
        <v>155</v>
      </c>
      <c r="Z882">
        <v>636400</v>
      </c>
      <c r="AA882">
        <v>291600</v>
      </c>
      <c r="AB882">
        <v>1.4791973795069699</v>
      </c>
      <c r="AC882">
        <v>52.471107816141703</v>
      </c>
    </row>
    <row r="883" spans="1:29">
      <c r="A883" t="s">
        <v>241</v>
      </c>
      <c r="B883">
        <v>7299</v>
      </c>
      <c r="C883">
        <v>1531253</v>
      </c>
      <c r="D883" t="s">
        <v>164</v>
      </c>
      <c r="E883" t="s">
        <v>126</v>
      </c>
      <c r="F883" t="s">
        <v>179</v>
      </c>
      <c r="G883" t="s">
        <v>118</v>
      </c>
      <c r="H883" s="1">
        <v>42202.473611111112</v>
      </c>
      <c r="I883" t="s">
        <v>180</v>
      </c>
      <c r="J883" t="s">
        <v>116</v>
      </c>
      <c r="K883" t="s">
        <v>165</v>
      </c>
      <c r="L883" t="s">
        <v>166</v>
      </c>
      <c r="M883" t="s">
        <v>183</v>
      </c>
      <c r="N883">
        <v>4.4999999999999997E-3</v>
      </c>
      <c r="O883" t="s">
        <v>149</v>
      </c>
      <c r="P883" t="b">
        <v>0</v>
      </c>
      <c r="Q883">
        <v>138261413</v>
      </c>
      <c r="R883" t="s">
        <v>150</v>
      </c>
      <c r="S883">
        <v>1E-3</v>
      </c>
      <c r="T883" t="s">
        <v>184</v>
      </c>
      <c r="U883">
        <v>2015</v>
      </c>
      <c r="V883" t="s">
        <v>151</v>
      </c>
      <c r="W883" t="s">
        <v>242</v>
      </c>
      <c r="X883" t="s">
        <v>243</v>
      </c>
      <c r="Y883" t="s">
        <v>155</v>
      </c>
      <c r="Z883">
        <v>456840</v>
      </c>
      <c r="AA883">
        <v>455364</v>
      </c>
      <c r="AB883">
        <v>-1.13455725358881</v>
      </c>
      <c r="AC883">
        <v>53.991201424557502</v>
      </c>
    </row>
    <row r="884" spans="1:29">
      <c r="A884" t="s">
        <v>206</v>
      </c>
      <c r="B884">
        <v>7299</v>
      </c>
      <c r="C884">
        <v>1841333</v>
      </c>
      <c r="D884" t="s">
        <v>164</v>
      </c>
      <c r="E884" t="s">
        <v>126</v>
      </c>
      <c r="F884" t="s">
        <v>179</v>
      </c>
      <c r="G884" t="s">
        <v>118</v>
      </c>
      <c r="H884" s="1">
        <v>42591.40625</v>
      </c>
      <c r="I884" t="s">
        <v>180</v>
      </c>
      <c r="J884" t="s">
        <v>116</v>
      </c>
      <c r="K884" t="s">
        <v>199</v>
      </c>
      <c r="L884" t="s">
        <v>200</v>
      </c>
      <c r="M884" t="s">
        <v>183</v>
      </c>
      <c r="N884">
        <v>4.5999999999999999E-2</v>
      </c>
      <c r="O884" t="s">
        <v>149</v>
      </c>
      <c r="P884" t="b">
        <v>0</v>
      </c>
      <c r="Q884">
        <v>138261413</v>
      </c>
      <c r="R884" t="s">
        <v>150</v>
      </c>
      <c r="S884">
        <v>1E-3</v>
      </c>
      <c r="T884" t="s">
        <v>184</v>
      </c>
      <c r="U884">
        <v>2016</v>
      </c>
      <c r="V884" t="s">
        <v>151</v>
      </c>
      <c r="W884" t="s">
        <v>207</v>
      </c>
      <c r="X884" t="s">
        <v>208</v>
      </c>
      <c r="Y884" t="s">
        <v>155</v>
      </c>
      <c r="Z884">
        <v>515935</v>
      </c>
      <c r="AA884">
        <v>253417</v>
      </c>
      <c r="AB884">
        <v>-0.30632621725807402</v>
      </c>
      <c r="AC884">
        <v>52.1668520239771</v>
      </c>
    </row>
    <row r="885" spans="1:29">
      <c r="A885" t="s">
        <v>203</v>
      </c>
      <c r="B885">
        <v>7299</v>
      </c>
      <c r="C885">
        <v>1869995</v>
      </c>
      <c r="D885" t="s">
        <v>164</v>
      </c>
      <c r="E885" t="s">
        <v>126</v>
      </c>
      <c r="F885" t="s">
        <v>179</v>
      </c>
      <c r="G885" t="s">
        <v>118</v>
      </c>
      <c r="H885" s="1">
        <v>42851.695833333331</v>
      </c>
      <c r="I885" t="s">
        <v>180</v>
      </c>
      <c r="J885" t="s">
        <v>116</v>
      </c>
      <c r="K885" t="s">
        <v>146</v>
      </c>
      <c r="L885" t="s">
        <v>147</v>
      </c>
      <c r="M885" t="s">
        <v>183</v>
      </c>
      <c r="N885">
        <v>6.3E-2</v>
      </c>
      <c r="O885" t="s">
        <v>149</v>
      </c>
      <c r="P885" t="b">
        <v>0</v>
      </c>
      <c r="Q885">
        <v>138261413</v>
      </c>
      <c r="R885" t="s">
        <v>150</v>
      </c>
      <c r="S885">
        <v>1E-3</v>
      </c>
      <c r="T885" t="s">
        <v>184</v>
      </c>
      <c r="U885">
        <v>2017</v>
      </c>
      <c r="V885" t="s">
        <v>151</v>
      </c>
      <c r="W885" t="s">
        <v>204</v>
      </c>
      <c r="X885" t="s">
        <v>154</v>
      </c>
      <c r="Y885" t="s">
        <v>155</v>
      </c>
      <c r="Z885">
        <v>507500</v>
      </c>
      <c r="AA885">
        <v>299100</v>
      </c>
      <c r="AB885">
        <v>-0.41497245145673001</v>
      </c>
      <c r="AC885">
        <v>52.579097446717</v>
      </c>
    </row>
    <row r="886" spans="1:29">
      <c r="A886" t="s">
        <v>323</v>
      </c>
      <c r="B886">
        <v>7299</v>
      </c>
      <c r="C886">
        <v>3457616</v>
      </c>
      <c r="D886" t="s">
        <v>164</v>
      </c>
      <c r="E886" t="s">
        <v>126</v>
      </c>
      <c r="F886" t="s">
        <v>236</v>
      </c>
      <c r="G886" t="s">
        <v>115</v>
      </c>
      <c r="H886" s="1">
        <v>44770.503472222219</v>
      </c>
      <c r="I886" t="s">
        <v>180</v>
      </c>
      <c r="J886" t="s">
        <v>116</v>
      </c>
      <c r="K886" t="s">
        <v>251</v>
      </c>
      <c r="L886" t="s">
        <v>252</v>
      </c>
      <c r="M886" t="s">
        <v>183</v>
      </c>
      <c r="N886">
        <v>1.2E-2</v>
      </c>
      <c r="O886" t="s">
        <v>149</v>
      </c>
      <c r="P886" t="b">
        <v>0</v>
      </c>
      <c r="Q886">
        <v>138261413</v>
      </c>
      <c r="R886" t="s">
        <v>150</v>
      </c>
      <c r="S886">
        <v>1E-3</v>
      </c>
      <c r="T886" t="s">
        <v>184</v>
      </c>
      <c r="U886">
        <v>2022</v>
      </c>
      <c r="V886" t="s">
        <v>151</v>
      </c>
      <c r="W886" t="s">
        <v>324</v>
      </c>
      <c r="X886" t="s">
        <v>309</v>
      </c>
      <c r="Y886" t="s">
        <v>155</v>
      </c>
      <c r="Z886">
        <v>337809</v>
      </c>
      <c r="AA886">
        <v>155741</v>
      </c>
      <c r="AB886">
        <v>-2.8933761587814502</v>
      </c>
      <c r="AC886">
        <v>51.297382868079701</v>
      </c>
    </row>
    <row r="887" spans="1:29">
      <c r="A887" t="s">
        <v>190</v>
      </c>
      <c r="B887">
        <v>7299</v>
      </c>
      <c r="C887">
        <v>4832860</v>
      </c>
      <c r="D887" t="s">
        <v>164</v>
      </c>
      <c r="E887" t="s">
        <v>126</v>
      </c>
      <c r="F887" t="s">
        <v>179</v>
      </c>
      <c r="G887" t="s">
        <v>118</v>
      </c>
      <c r="H887" s="1">
        <v>45253.418055555558</v>
      </c>
      <c r="I887" t="s">
        <v>191</v>
      </c>
      <c r="J887" t="s">
        <v>119</v>
      </c>
      <c r="K887" t="s">
        <v>192</v>
      </c>
      <c r="L887" t="s">
        <v>193</v>
      </c>
      <c r="M887" t="s">
        <v>183</v>
      </c>
      <c r="N887">
        <v>1.6000000000000001E-3</v>
      </c>
      <c r="O887" t="s">
        <v>149</v>
      </c>
      <c r="P887" t="b">
        <v>0</v>
      </c>
      <c r="Q887">
        <v>138261413</v>
      </c>
      <c r="R887" t="s">
        <v>150</v>
      </c>
      <c r="S887">
        <v>1E-3</v>
      </c>
      <c r="T887" t="s">
        <v>184</v>
      </c>
      <c r="U887">
        <v>2023</v>
      </c>
      <c r="V887" t="s">
        <v>151</v>
      </c>
      <c r="W887" t="s">
        <v>194</v>
      </c>
      <c r="X887" t="s">
        <v>195</v>
      </c>
      <c r="Y887" t="s">
        <v>155</v>
      </c>
      <c r="Z887">
        <v>357000</v>
      </c>
      <c r="AA887">
        <v>237460</v>
      </c>
      <c r="AB887">
        <v>-2.62823009845419</v>
      </c>
      <c r="AC887">
        <v>52.033868710239098</v>
      </c>
    </row>
    <row r="888" spans="1:29">
      <c r="A888" t="s">
        <v>203</v>
      </c>
      <c r="B888">
        <v>7299</v>
      </c>
      <c r="C888">
        <v>1954970</v>
      </c>
      <c r="D888" t="s">
        <v>164</v>
      </c>
      <c r="E888" t="s">
        <v>126</v>
      </c>
      <c r="F888" t="s">
        <v>179</v>
      </c>
      <c r="G888" t="s">
        <v>118</v>
      </c>
      <c r="H888" s="1">
        <v>43843.464583333334</v>
      </c>
      <c r="I888" t="s">
        <v>180</v>
      </c>
      <c r="J888" t="s">
        <v>116</v>
      </c>
      <c r="K888" t="s">
        <v>146</v>
      </c>
      <c r="L888" t="s">
        <v>147</v>
      </c>
      <c r="M888" t="s">
        <v>183</v>
      </c>
      <c r="N888">
        <v>1.2999999999999999E-2</v>
      </c>
      <c r="O888" t="s">
        <v>149</v>
      </c>
      <c r="P888" t="b">
        <v>0</v>
      </c>
      <c r="Q888">
        <v>138261413</v>
      </c>
      <c r="R888" t="s">
        <v>150</v>
      </c>
      <c r="S888">
        <v>1E-3</v>
      </c>
      <c r="T888" t="s">
        <v>184</v>
      </c>
      <c r="U888">
        <v>2020</v>
      </c>
      <c r="V888" t="s">
        <v>151</v>
      </c>
      <c r="W888" t="s">
        <v>204</v>
      </c>
      <c r="X888" t="s">
        <v>154</v>
      </c>
      <c r="Y888" t="s">
        <v>155</v>
      </c>
      <c r="Z888">
        <v>507500</v>
      </c>
      <c r="AA888">
        <v>299100</v>
      </c>
      <c r="AB888">
        <v>-0.41497245145673001</v>
      </c>
      <c r="AC888">
        <v>52.579097446717</v>
      </c>
    </row>
    <row r="889" spans="1:29">
      <c r="A889" t="s">
        <v>196</v>
      </c>
      <c r="B889">
        <v>7299</v>
      </c>
      <c r="C889">
        <v>1788183</v>
      </c>
      <c r="D889" t="s">
        <v>164</v>
      </c>
      <c r="E889" t="s">
        <v>126</v>
      </c>
      <c r="F889" t="s">
        <v>179</v>
      </c>
      <c r="G889" t="s">
        <v>118</v>
      </c>
      <c r="H889" s="1">
        <v>42052.445138888892</v>
      </c>
      <c r="I889" t="s">
        <v>180</v>
      </c>
      <c r="J889" t="s">
        <v>116</v>
      </c>
      <c r="K889" t="s">
        <v>181</v>
      </c>
      <c r="L889" t="s">
        <v>182</v>
      </c>
      <c r="M889" t="s">
        <v>183</v>
      </c>
      <c r="N889">
        <v>7.4999999999999997E-3</v>
      </c>
      <c r="O889" t="s">
        <v>149</v>
      </c>
      <c r="P889" t="b">
        <v>0</v>
      </c>
      <c r="Q889">
        <v>138261413</v>
      </c>
      <c r="R889" t="s">
        <v>150</v>
      </c>
      <c r="S889">
        <v>1E-3</v>
      </c>
      <c r="T889" t="s">
        <v>184</v>
      </c>
      <c r="U889">
        <v>2015</v>
      </c>
      <c r="V889" t="s">
        <v>151</v>
      </c>
      <c r="W889" t="s">
        <v>197</v>
      </c>
      <c r="X889" t="s">
        <v>186</v>
      </c>
      <c r="Y889" t="s">
        <v>155</v>
      </c>
      <c r="Z889">
        <v>624300</v>
      </c>
      <c r="AA889">
        <v>306800</v>
      </c>
      <c r="AB889">
        <v>1.3116346710660201</v>
      </c>
      <c r="AC889">
        <v>52.6126273253455</v>
      </c>
    </row>
    <row r="890" spans="1:29">
      <c r="A890" t="s">
        <v>288</v>
      </c>
      <c r="B890">
        <v>7299</v>
      </c>
      <c r="C890">
        <v>5347258</v>
      </c>
      <c r="D890" t="s">
        <v>164</v>
      </c>
      <c r="E890" t="s">
        <v>126</v>
      </c>
      <c r="F890" t="s">
        <v>179</v>
      </c>
      <c r="G890" t="s">
        <v>118</v>
      </c>
      <c r="H890" s="1">
        <v>45174.582638888889</v>
      </c>
      <c r="I890" t="s">
        <v>180</v>
      </c>
      <c r="J890" t="s">
        <v>116</v>
      </c>
      <c r="K890" t="s">
        <v>256</v>
      </c>
      <c r="L890" t="s">
        <v>257</v>
      </c>
      <c r="M890" t="s">
        <v>183</v>
      </c>
      <c r="N890">
        <v>4.4999999999999998E-2</v>
      </c>
      <c r="O890" t="s">
        <v>149</v>
      </c>
      <c r="P890" t="b">
        <v>0</v>
      </c>
      <c r="Q890">
        <v>138261413</v>
      </c>
      <c r="R890" t="s">
        <v>150</v>
      </c>
      <c r="S890">
        <v>1E-3</v>
      </c>
      <c r="T890" t="s">
        <v>184</v>
      </c>
      <c r="U890">
        <v>2023</v>
      </c>
      <c r="V890" t="s">
        <v>151</v>
      </c>
      <c r="W890" t="s">
        <v>289</v>
      </c>
      <c r="X890" t="s">
        <v>290</v>
      </c>
      <c r="Y890" t="s">
        <v>155</v>
      </c>
      <c r="Z890">
        <v>347589</v>
      </c>
      <c r="AA890">
        <v>412612</v>
      </c>
      <c r="AB890">
        <v>-2.7935865486517399</v>
      </c>
      <c r="AC890">
        <v>53.607429655734201</v>
      </c>
    </row>
    <row r="891" spans="1:29">
      <c r="A891" t="s">
        <v>178</v>
      </c>
      <c r="B891">
        <v>7299</v>
      </c>
      <c r="C891">
        <v>1844140</v>
      </c>
      <c r="D891" t="s">
        <v>164</v>
      </c>
      <c r="E891" t="s">
        <v>126</v>
      </c>
      <c r="F891" t="s">
        <v>179</v>
      </c>
      <c r="G891" t="s">
        <v>118</v>
      </c>
      <c r="H891" s="1">
        <v>42608.623611111114</v>
      </c>
      <c r="I891" t="s">
        <v>180</v>
      </c>
      <c r="J891" t="s">
        <v>116</v>
      </c>
      <c r="K891" t="s">
        <v>181</v>
      </c>
      <c r="L891" t="s">
        <v>182</v>
      </c>
      <c r="M891" t="s">
        <v>183</v>
      </c>
      <c r="N891">
        <v>1.7000000000000001E-2</v>
      </c>
      <c r="O891" t="s">
        <v>149</v>
      </c>
      <c r="P891" t="b">
        <v>0</v>
      </c>
      <c r="Q891">
        <v>138261413</v>
      </c>
      <c r="R891" t="s">
        <v>150</v>
      </c>
      <c r="S891">
        <v>1E-3</v>
      </c>
      <c r="T891" t="s">
        <v>184</v>
      </c>
      <c r="U891">
        <v>2016</v>
      </c>
      <c r="V891" t="s">
        <v>151</v>
      </c>
      <c r="W891" t="s">
        <v>185</v>
      </c>
      <c r="X891" t="s">
        <v>186</v>
      </c>
      <c r="Y891" t="s">
        <v>155</v>
      </c>
      <c r="Z891">
        <v>620600</v>
      </c>
      <c r="AA891">
        <v>309500</v>
      </c>
      <c r="AB891">
        <v>1.2588812496391699</v>
      </c>
      <c r="AC891">
        <v>52.638374352215699</v>
      </c>
    </row>
    <row r="892" spans="1:29">
      <c r="A892" t="s">
        <v>187</v>
      </c>
      <c r="B892">
        <v>7299</v>
      </c>
      <c r="C892">
        <v>1814222</v>
      </c>
      <c r="D892" t="s">
        <v>164</v>
      </c>
      <c r="E892" t="s">
        <v>126</v>
      </c>
      <c r="F892" t="s">
        <v>179</v>
      </c>
      <c r="G892" t="s">
        <v>118</v>
      </c>
      <c r="H892" s="1">
        <v>42303.34652777778</v>
      </c>
      <c r="I892" t="s">
        <v>180</v>
      </c>
      <c r="J892" t="s">
        <v>116</v>
      </c>
      <c r="K892" t="s">
        <v>181</v>
      </c>
      <c r="L892" t="s">
        <v>182</v>
      </c>
      <c r="M892" t="s">
        <v>183</v>
      </c>
      <c r="N892">
        <v>1.7999999999999999E-2</v>
      </c>
      <c r="O892" t="s">
        <v>149</v>
      </c>
      <c r="P892" t="b">
        <v>0</v>
      </c>
      <c r="Q892">
        <v>138261413</v>
      </c>
      <c r="R892" t="s">
        <v>150</v>
      </c>
      <c r="S892">
        <v>1E-3</v>
      </c>
      <c r="T892" t="s">
        <v>184</v>
      </c>
      <c r="U892">
        <v>2015</v>
      </c>
      <c r="V892" t="s">
        <v>151</v>
      </c>
      <c r="W892" t="s">
        <v>188</v>
      </c>
      <c r="X892" t="s">
        <v>189</v>
      </c>
      <c r="Y892" t="s">
        <v>155</v>
      </c>
      <c r="Z892">
        <v>636400</v>
      </c>
      <c r="AA892">
        <v>291600</v>
      </c>
      <c r="AB892">
        <v>1.4791973795069699</v>
      </c>
      <c r="AC892">
        <v>52.471107816141703</v>
      </c>
    </row>
    <row r="893" spans="1:29">
      <c r="A893" t="s">
        <v>187</v>
      </c>
      <c r="B893">
        <v>7299</v>
      </c>
      <c r="C893">
        <v>1834584</v>
      </c>
      <c r="D893" t="s">
        <v>164</v>
      </c>
      <c r="E893" t="s">
        <v>126</v>
      </c>
      <c r="F893" t="s">
        <v>205</v>
      </c>
      <c r="G893" t="s">
        <v>112</v>
      </c>
      <c r="H893" s="1">
        <v>42523.643750000003</v>
      </c>
      <c r="I893" t="s">
        <v>180</v>
      </c>
      <c r="J893" t="s">
        <v>116</v>
      </c>
      <c r="K893" t="s">
        <v>181</v>
      </c>
      <c r="L893" t="s">
        <v>182</v>
      </c>
      <c r="M893" t="s">
        <v>183</v>
      </c>
      <c r="N893">
        <v>0.04</v>
      </c>
      <c r="O893" t="s">
        <v>149</v>
      </c>
      <c r="P893" t="b">
        <v>0</v>
      </c>
      <c r="Q893">
        <v>138261413</v>
      </c>
      <c r="R893" t="s">
        <v>150</v>
      </c>
      <c r="S893">
        <v>1E-3</v>
      </c>
      <c r="T893" t="s">
        <v>184</v>
      </c>
      <c r="U893">
        <v>2016</v>
      </c>
      <c r="V893" t="s">
        <v>151</v>
      </c>
      <c r="W893" t="s">
        <v>188</v>
      </c>
      <c r="X893" t="s">
        <v>189</v>
      </c>
      <c r="Y893" t="s">
        <v>155</v>
      </c>
      <c r="Z893">
        <v>636400</v>
      </c>
      <c r="AA893">
        <v>291600</v>
      </c>
      <c r="AB893">
        <v>1.4791973795069699</v>
      </c>
      <c r="AC893">
        <v>52.471107816141703</v>
      </c>
    </row>
    <row r="894" spans="1:29">
      <c r="A894" t="s">
        <v>247</v>
      </c>
      <c r="B894">
        <v>7299</v>
      </c>
      <c r="C894">
        <v>1444213</v>
      </c>
      <c r="D894" t="s">
        <v>164</v>
      </c>
      <c r="E894" t="s">
        <v>126</v>
      </c>
      <c r="F894" t="s">
        <v>205</v>
      </c>
      <c r="G894" t="s">
        <v>112</v>
      </c>
      <c r="H894" s="1">
        <v>43067.520138888889</v>
      </c>
      <c r="I894" t="s">
        <v>180</v>
      </c>
      <c r="J894" t="s">
        <v>116</v>
      </c>
      <c r="K894" t="s">
        <v>228</v>
      </c>
      <c r="L894" t="s">
        <v>229</v>
      </c>
      <c r="M894" t="s">
        <v>183</v>
      </c>
      <c r="N894">
        <v>5.4000000000000003E-3</v>
      </c>
      <c r="O894" t="s">
        <v>149</v>
      </c>
      <c r="P894" t="b">
        <v>0</v>
      </c>
      <c r="Q894">
        <v>138261413</v>
      </c>
      <c r="R894" t="s">
        <v>150</v>
      </c>
      <c r="S894">
        <v>1E-3</v>
      </c>
      <c r="T894" t="s">
        <v>184</v>
      </c>
      <c r="U894">
        <v>2017</v>
      </c>
      <c r="V894" t="s">
        <v>151</v>
      </c>
      <c r="W894" t="s">
        <v>248</v>
      </c>
      <c r="X894" t="s">
        <v>249</v>
      </c>
      <c r="Y894" t="s">
        <v>155</v>
      </c>
      <c r="Z894">
        <v>435499</v>
      </c>
      <c r="AA894">
        <v>117847</v>
      </c>
      <c r="AB894">
        <v>-1.4959290530529701</v>
      </c>
      <c r="AC894">
        <v>50.958961874929102</v>
      </c>
    </row>
    <row r="895" spans="1:29">
      <c r="A895" t="s">
        <v>187</v>
      </c>
      <c r="B895">
        <v>7299</v>
      </c>
      <c r="C895">
        <v>1844863</v>
      </c>
      <c r="D895" t="s">
        <v>164</v>
      </c>
      <c r="E895" t="s">
        <v>126</v>
      </c>
      <c r="F895" t="s">
        <v>179</v>
      </c>
      <c r="G895" t="s">
        <v>118</v>
      </c>
      <c r="H895" s="1">
        <v>42625.394444444442</v>
      </c>
      <c r="I895" t="s">
        <v>180</v>
      </c>
      <c r="J895" t="s">
        <v>116</v>
      </c>
      <c r="K895" t="s">
        <v>181</v>
      </c>
      <c r="L895" t="s">
        <v>182</v>
      </c>
      <c r="M895" t="s">
        <v>183</v>
      </c>
      <c r="N895">
        <v>2.4E-2</v>
      </c>
      <c r="O895" t="s">
        <v>149</v>
      </c>
      <c r="P895" t="b">
        <v>0</v>
      </c>
      <c r="Q895">
        <v>138261413</v>
      </c>
      <c r="R895" t="s">
        <v>150</v>
      </c>
      <c r="S895">
        <v>1E-3</v>
      </c>
      <c r="T895" t="s">
        <v>184</v>
      </c>
      <c r="U895">
        <v>2016</v>
      </c>
      <c r="V895" t="s">
        <v>151</v>
      </c>
      <c r="W895" t="s">
        <v>188</v>
      </c>
      <c r="X895" t="s">
        <v>189</v>
      </c>
      <c r="Y895" t="s">
        <v>155</v>
      </c>
      <c r="Z895">
        <v>636400</v>
      </c>
      <c r="AA895">
        <v>291600</v>
      </c>
      <c r="AB895">
        <v>1.4791973795069699</v>
      </c>
      <c r="AC895">
        <v>52.471107816141703</v>
      </c>
    </row>
    <row r="896" spans="1:29">
      <c r="A896" t="s">
        <v>247</v>
      </c>
      <c r="B896">
        <v>7299</v>
      </c>
      <c r="C896">
        <v>1578435</v>
      </c>
      <c r="D896" t="s">
        <v>164</v>
      </c>
      <c r="E896" t="s">
        <v>126</v>
      </c>
      <c r="F896" t="s">
        <v>205</v>
      </c>
      <c r="G896" t="s">
        <v>112</v>
      </c>
      <c r="H896" s="1">
        <v>44763.491666666669</v>
      </c>
      <c r="I896" t="s">
        <v>180</v>
      </c>
      <c r="J896" t="s">
        <v>116</v>
      </c>
      <c r="K896" t="s">
        <v>228</v>
      </c>
      <c r="L896" t="s">
        <v>229</v>
      </c>
      <c r="M896" t="s">
        <v>183</v>
      </c>
      <c r="N896">
        <v>4.5999999999999999E-3</v>
      </c>
      <c r="O896" t="s">
        <v>149</v>
      </c>
      <c r="P896" t="b">
        <v>0</v>
      </c>
      <c r="Q896">
        <v>138261413</v>
      </c>
      <c r="R896" t="s">
        <v>150</v>
      </c>
      <c r="S896">
        <v>1E-3</v>
      </c>
      <c r="T896" t="s">
        <v>184</v>
      </c>
      <c r="U896">
        <v>2022</v>
      </c>
      <c r="V896" t="s">
        <v>151</v>
      </c>
      <c r="W896" t="s">
        <v>248</v>
      </c>
      <c r="X896" t="s">
        <v>249</v>
      </c>
      <c r="Y896" t="s">
        <v>155</v>
      </c>
      <c r="Z896">
        <v>435499</v>
      </c>
      <c r="AA896">
        <v>117847</v>
      </c>
      <c r="AB896">
        <v>-1.4959290530529701</v>
      </c>
      <c r="AC896">
        <v>50.958961874929102</v>
      </c>
    </row>
    <row r="897" spans="1:29">
      <c r="A897" t="s">
        <v>187</v>
      </c>
      <c r="B897">
        <v>7299</v>
      </c>
      <c r="C897">
        <v>2054973</v>
      </c>
      <c r="D897" t="s">
        <v>164</v>
      </c>
      <c r="E897" t="s">
        <v>126</v>
      </c>
      <c r="F897" t="s">
        <v>179</v>
      </c>
      <c r="G897" t="s">
        <v>118</v>
      </c>
      <c r="H897" s="1">
        <v>45260.378472222219</v>
      </c>
      <c r="I897" t="s">
        <v>180</v>
      </c>
      <c r="J897" t="s">
        <v>116</v>
      </c>
      <c r="K897" t="s">
        <v>181</v>
      </c>
      <c r="L897" t="s">
        <v>182</v>
      </c>
      <c r="M897" t="s">
        <v>183</v>
      </c>
      <c r="N897">
        <v>5.1999999999999998E-3</v>
      </c>
      <c r="O897" t="s">
        <v>149</v>
      </c>
      <c r="P897" t="b">
        <v>0</v>
      </c>
      <c r="Q897">
        <v>138261413</v>
      </c>
      <c r="R897" t="s">
        <v>150</v>
      </c>
      <c r="S897">
        <v>1E-3</v>
      </c>
      <c r="T897" t="s">
        <v>184</v>
      </c>
      <c r="U897">
        <v>2023</v>
      </c>
      <c r="V897" t="s">
        <v>151</v>
      </c>
      <c r="W897" t="s">
        <v>188</v>
      </c>
      <c r="X897" t="s">
        <v>189</v>
      </c>
      <c r="Y897" t="s">
        <v>155</v>
      </c>
      <c r="Z897">
        <v>636400</v>
      </c>
      <c r="AA897">
        <v>291600</v>
      </c>
      <c r="AB897">
        <v>1.4791973795069699</v>
      </c>
      <c r="AC897">
        <v>52.471107816141703</v>
      </c>
    </row>
    <row r="898" spans="1:29">
      <c r="A898" t="s">
        <v>198</v>
      </c>
      <c r="B898">
        <v>7299</v>
      </c>
      <c r="C898">
        <v>1865070</v>
      </c>
      <c r="D898" t="s">
        <v>164</v>
      </c>
      <c r="E898" t="s">
        <v>126</v>
      </c>
      <c r="F898" t="s">
        <v>179</v>
      </c>
      <c r="G898" t="s">
        <v>118</v>
      </c>
      <c r="H898" s="1">
        <v>42793.399305555555</v>
      </c>
      <c r="I898" t="s">
        <v>180</v>
      </c>
      <c r="J898" t="s">
        <v>116</v>
      </c>
      <c r="K898" t="s">
        <v>199</v>
      </c>
      <c r="L898" t="s">
        <v>200</v>
      </c>
      <c r="M898" t="s">
        <v>183</v>
      </c>
      <c r="N898">
        <v>5.1999999999999998E-2</v>
      </c>
      <c r="O898" t="s">
        <v>149</v>
      </c>
      <c r="P898" t="b">
        <v>0</v>
      </c>
      <c r="Q898">
        <v>138261413</v>
      </c>
      <c r="R898" t="s">
        <v>150</v>
      </c>
      <c r="S898">
        <v>1E-3</v>
      </c>
      <c r="T898" t="s">
        <v>184</v>
      </c>
      <c r="U898">
        <v>2017</v>
      </c>
      <c r="V898" t="s">
        <v>151</v>
      </c>
      <c r="W898" t="s">
        <v>201</v>
      </c>
      <c r="X898" t="s">
        <v>202</v>
      </c>
      <c r="Y898" t="s">
        <v>155</v>
      </c>
      <c r="Z898">
        <v>516100</v>
      </c>
      <c r="AA898">
        <v>253300</v>
      </c>
      <c r="AB898">
        <v>-0.30395486908298303</v>
      </c>
      <c r="AC898">
        <v>52.1657659569386</v>
      </c>
    </row>
    <row r="899" spans="1:29">
      <c r="A899" t="s">
        <v>178</v>
      </c>
      <c r="B899">
        <v>7299</v>
      </c>
      <c r="C899">
        <v>1924683</v>
      </c>
      <c r="D899" t="s">
        <v>164</v>
      </c>
      <c r="E899" t="s">
        <v>126</v>
      </c>
      <c r="F899" t="s">
        <v>179</v>
      </c>
      <c r="G899" t="s">
        <v>118</v>
      </c>
      <c r="H899" s="1">
        <v>43503.614583333336</v>
      </c>
      <c r="I899" t="s">
        <v>180</v>
      </c>
      <c r="J899" t="s">
        <v>116</v>
      </c>
      <c r="K899" t="s">
        <v>181</v>
      </c>
      <c r="L899" t="s">
        <v>182</v>
      </c>
      <c r="M899" t="s">
        <v>183</v>
      </c>
      <c r="N899">
        <v>6.4000000000000003E-3</v>
      </c>
      <c r="O899" t="s">
        <v>149</v>
      </c>
      <c r="P899" t="b">
        <v>0</v>
      </c>
      <c r="Q899">
        <v>138261413</v>
      </c>
      <c r="R899" t="s">
        <v>150</v>
      </c>
      <c r="S899">
        <v>1E-3</v>
      </c>
      <c r="T899" t="s">
        <v>184</v>
      </c>
      <c r="U899">
        <v>2019</v>
      </c>
      <c r="V899" t="s">
        <v>151</v>
      </c>
      <c r="W899" t="s">
        <v>185</v>
      </c>
      <c r="X899" t="s">
        <v>186</v>
      </c>
      <c r="Y899" t="s">
        <v>155</v>
      </c>
      <c r="Z899">
        <v>620600</v>
      </c>
      <c r="AA899">
        <v>309500</v>
      </c>
      <c r="AB899">
        <v>1.2588812496391699</v>
      </c>
      <c r="AC899">
        <v>52.638374352215699</v>
      </c>
    </row>
    <row r="900" spans="1:29">
      <c r="A900" t="s">
        <v>219</v>
      </c>
      <c r="B900">
        <v>7299</v>
      </c>
      <c r="C900">
        <v>1456038</v>
      </c>
      <c r="D900" t="s">
        <v>164</v>
      </c>
      <c r="E900" t="s">
        <v>126</v>
      </c>
      <c r="F900" t="s">
        <v>205</v>
      </c>
      <c r="G900" t="s">
        <v>112</v>
      </c>
      <c r="H900" s="1">
        <v>43231.395833333336</v>
      </c>
      <c r="I900" t="s">
        <v>180</v>
      </c>
      <c r="J900" t="s">
        <v>116</v>
      </c>
      <c r="K900" t="s">
        <v>220</v>
      </c>
      <c r="L900" t="s">
        <v>221</v>
      </c>
      <c r="M900" t="s">
        <v>183</v>
      </c>
      <c r="N900">
        <v>0.15</v>
      </c>
      <c r="O900" t="s">
        <v>149</v>
      </c>
      <c r="P900" t="b">
        <v>0</v>
      </c>
      <c r="Q900">
        <v>138261413</v>
      </c>
      <c r="R900" t="s">
        <v>150</v>
      </c>
      <c r="S900">
        <v>1E-3</v>
      </c>
      <c r="T900" t="s">
        <v>184</v>
      </c>
      <c r="U900">
        <v>2018</v>
      </c>
      <c r="V900" t="s">
        <v>151</v>
      </c>
      <c r="W900" t="s">
        <v>222</v>
      </c>
      <c r="X900" t="s">
        <v>223</v>
      </c>
      <c r="Y900" t="s">
        <v>155</v>
      </c>
      <c r="Z900">
        <v>559400</v>
      </c>
      <c r="AA900">
        <v>142800</v>
      </c>
      <c r="AB900">
        <v>0.27827943679790101</v>
      </c>
      <c r="AC900">
        <v>51.162245506364997</v>
      </c>
    </row>
    <row r="901" spans="1:29">
      <c r="A901" t="s">
        <v>203</v>
      </c>
      <c r="B901">
        <v>7299</v>
      </c>
      <c r="C901">
        <v>1868523</v>
      </c>
      <c r="D901" t="s">
        <v>164</v>
      </c>
      <c r="E901" t="s">
        <v>126</v>
      </c>
      <c r="F901" t="s">
        <v>179</v>
      </c>
      <c r="G901" t="s">
        <v>118</v>
      </c>
      <c r="H901" s="1">
        <v>42837.563194444447</v>
      </c>
      <c r="I901" t="s">
        <v>180</v>
      </c>
      <c r="J901" t="s">
        <v>116</v>
      </c>
      <c r="K901" t="s">
        <v>146</v>
      </c>
      <c r="L901" t="s">
        <v>147</v>
      </c>
      <c r="M901" t="s">
        <v>183</v>
      </c>
      <c r="N901">
        <v>5.6000000000000001E-2</v>
      </c>
      <c r="O901" t="s">
        <v>149</v>
      </c>
      <c r="P901" t="b">
        <v>0</v>
      </c>
      <c r="Q901">
        <v>138261413</v>
      </c>
      <c r="R901" t="s">
        <v>150</v>
      </c>
      <c r="S901">
        <v>1E-3</v>
      </c>
      <c r="T901" t="s">
        <v>184</v>
      </c>
      <c r="U901">
        <v>2017</v>
      </c>
      <c r="V901" t="s">
        <v>151</v>
      </c>
      <c r="W901" t="s">
        <v>204</v>
      </c>
      <c r="X901" t="s">
        <v>154</v>
      </c>
      <c r="Y901" t="s">
        <v>155</v>
      </c>
      <c r="Z901">
        <v>507500</v>
      </c>
      <c r="AA901">
        <v>299100</v>
      </c>
      <c r="AB901">
        <v>-0.41497245145673001</v>
      </c>
      <c r="AC901">
        <v>52.579097446717</v>
      </c>
    </row>
    <row r="902" spans="1:29">
      <c r="A902" t="s">
        <v>187</v>
      </c>
      <c r="B902">
        <v>7299</v>
      </c>
      <c r="C902">
        <v>1957013</v>
      </c>
      <c r="D902" t="s">
        <v>164</v>
      </c>
      <c r="E902" t="s">
        <v>126</v>
      </c>
      <c r="F902" t="s">
        <v>205</v>
      </c>
      <c r="G902" t="s">
        <v>112</v>
      </c>
      <c r="H902" s="1">
        <v>43866.411805555559</v>
      </c>
      <c r="I902" t="s">
        <v>180</v>
      </c>
      <c r="J902" t="s">
        <v>116</v>
      </c>
      <c r="K902" t="s">
        <v>181</v>
      </c>
      <c r="L902" t="s">
        <v>182</v>
      </c>
      <c r="M902" t="s">
        <v>183</v>
      </c>
      <c r="N902">
        <v>1.0999999999999999E-2</v>
      </c>
      <c r="O902" t="s">
        <v>149</v>
      </c>
      <c r="P902" t="b">
        <v>0</v>
      </c>
      <c r="Q902">
        <v>138261413</v>
      </c>
      <c r="R902" t="s">
        <v>150</v>
      </c>
      <c r="S902">
        <v>1E-3</v>
      </c>
      <c r="T902" t="s">
        <v>184</v>
      </c>
      <c r="U902">
        <v>2020</v>
      </c>
      <c r="V902" t="s">
        <v>151</v>
      </c>
      <c r="W902" t="s">
        <v>188</v>
      </c>
      <c r="X902" t="s">
        <v>189</v>
      </c>
      <c r="Y902" t="s">
        <v>155</v>
      </c>
      <c r="Z902">
        <v>636400</v>
      </c>
      <c r="AA902">
        <v>291600</v>
      </c>
      <c r="AB902">
        <v>1.4791973795069699</v>
      </c>
      <c r="AC902">
        <v>52.471107816141703</v>
      </c>
    </row>
    <row r="903" spans="1:29">
      <c r="A903" t="s">
        <v>206</v>
      </c>
      <c r="B903">
        <v>7299</v>
      </c>
      <c r="C903">
        <v>1858142</v>
      </c>
      <c r="D903" t="s">
        <v>164</v>
      </c>
      <c r="E903" t="s">
        <v>126</v>
      </c>
      <c r="F903" t="s">
        <v>179</v>
      </c>
      <c r="G903" t="s">
        <v>118</v>
      </c>
      <c r="H903" s="1">
        <v>42716.396527777775</v>
      </c>
      <c r="I903" t="s">
        <v>180</v>
      </c>
      <c r="J903" t="s">
        <v>116</v>
      </c>
      <c r="K903" t="s">
        <v>199</v>
      </c>
      <c r="L903" t="s">
        <v>200</v>
      </c>
      <c r="M903" t="s">
        <v>183</v>
      </c>
      <c r="N903">
        <v>4.2000000000000003E-2</v>
      </c>
      <c r="O903" t="s">
        <v>149</v>
      </c>
      <c r="P903" t="b">
        <v>0</v>
      </c>
      <c r="Q903">
        <v>138261413</v>
      </c>
      <c r="R903" t="s">
        <v>150</v>
      </c>
      <c r="S903">
        <v>1E-3</v>
      </c>
      <c r="T903" t="s">
        <v>184</v>
      </c>
      <c r="U903">
        <v>2016</v>
      </c>
      <c r="V903" t="s">
        <v>151</v>
      </c>
      <c r="W903" t="s">
        <v>207</v>
      </c>
      <c r="X903" t="s">
        <v>208</v>
      </c>
      <c r="Y903" t="s">
        <v>155</v>
      </c>
      <c r="Z903">
        <v>515935</v>
      </c>
      <c r="AA903">
        <v>253417</v>
      </c>
      <c r="AB903">
        <v>-0.30632621725807402</v>
      </c>
      <c r="AC903">
        <v>52.1668520239771</v>
      </c>
    </row>
    <row r="904" spans="1:29">
      <c r="A904" t="s">
        <v>187</v>
      </c>
      <c r="B904">
        <v>7299</v>
      </c>
      <c r="C904">
        <v>1860087</v>
      </c>
      <c r="D904" t="s">
        <v>164</v>
      </c>
      <c r="E904" t="s">
        <v>126</v>
      </c>
      <c r="F904" t="s">
        <v>205</v>
      </c>
      <c r="G904" t="s">
        <v>112</v>
      </c>
      <c r="H904" s="1">
        <v>42741.695138888892</v>
      </c>
      <c r="I904" t="s">
        <v>180</v>
      </c>
      <c r="J904" t="s">
        <v>116</v>
      </c>
      <c r="K904" t="s">
        <v>181</v>
      </c>
      <c r="L904" t="s">
        <v>182</v>
      </c>
      <c r="M904" t="s">
        <v>183</v>
      </c>
      <c r="N904">
        <v>1.7000000000000001E-2</v>
      </c>
      <c r="O904" t="s">
        <v>149</v>
      </c>
      <c r="P904" t="b">
        <v>0</v>
      </c>
      <c r="Q904">
        <v>138261413</v>
      </c>
      <c r="R904" t="s">
        <v>150</v>
      </c>
      <c r="S904">
        <v>1E-3</v>
      </c>
      <c r="T904" t="s">
        <v>184</v>
      </c>
      <c r="U904">
        <v>2017</v>
      </c>
      <c r="V904" t="s">
        <v>151</v>
      </c>
      <c r="W904" t="s">
        <v>188</v>
      </c>
      <c r="X904" t="s">
        <v>189</v>
      </c>
      <c r="Y904" t="s">
        <v>155</v>
      </c>
      <c r="Z904">
        <v>636400</v>
      </c>
      <c r="AA904">
        <v>291600</v>
      </c>
      <c r="AB904">
        <v>1.4791973795069699</v>
      </c>
      <c r="AC904">
        <v>52.471107816141703</v>
      </c>
    </row>
    <row r="905" spans="1:29">
      <c r="A905" t="s">
        <v>203</v>
      </c>
      <c r="B905">
        <v>7299</v>
      </c>
      <c r="C905">
        <v>1988947</v>
      </c>
      <c r="D905" t="s">
        <v>164</v>
      </c>
      <c r="E905" t="s">
        <v>126</v>
      </c>
      <c r="F905" t="s">
        <v>179</v>
      </c>
      <c r="G905" t="s">
        <v>118</v>
      </c>
      <c r="H905" s="1">
        <v>44418.613888888889</v>
      </c>
      <c r="I905" t="s">
        <v>180</v>
      </c>
      <c r="J905" t="s">
        <v>116</v>
      </c>
      <c r="K905" t="s">
        <v>146</v>
      </c>
      <c r="L905" t="s">
        <v>147</v>
      </c>
      <c r="M905" t="s">
        <v>183</v>
      </c>
      <c r="N905">
        <v>4.5999999999999999E-2</v>
      </c>
      <c r="O905" t="s">
        <v>149</v>
      </c>
      <c r="P905" t="b">
        <v>0</v>
      </c>
      <c r="Q905">
        <v>138261413</v>
      </c>
      <c r="R905" t="s">
        <v>150</v>
      </c>
      <c r="S905">
        <v>1E-3</v>
      </c>
      <c r="T905" t="s">
        <v>184</v>
      </c>
      <c r="U905">
        <v>2021</v>
      </c>
      <c r="V905" t="s">
        <v>151</v>
      </c>
      <c r="W905" t="s">
        <v>204</v>
      </c>
      <c r="X905" t="s">
        <v>154</v>
      </c>
      <c r="Y905" t="s">
        <v>155</v>
      </c>
      <c r="Z905">
        <v>507500</v>
      </c>
      <c r="AA905">
        <v>299100</v>
      </c>
      <c r="AB905">
        <v>-0.41497245145673001</v>
      </c>
      <c r="AC905">
        <v>52.579097446717</v>
      </c>
    </row>
    <row r="906" spans="1:29">
      <c r="A906" t="s">
        <v>203</v>
      </c>
      <c r="B906">
        <v>7299</v>
      </c>
      <c r="C906">
        <v>1976451</v>
      </c>
      <c r="D906" t="s">
        <v>164</v>
      </c>
      <c r="E906" t="s">
        <v>126</v>
      </c>
      <c r="F906" t="s">
        <v>179</v>
      </c>
      <c r="G906" t="s">
        <v>118</v>
      </c>
      <c r="H906" s="1">
        <v>44229.561805555553</v>
      </c>
      <c r="I906" t="s">
        <v>180</v>
      </c>
      <c r="J906" t="s">
        <v>116</v>
      </c>
      <c r="K906" t="s">
        <v>146</v>
      </c>
      <c r="L906" t="s">
        <v>147</v>
      </c>
      <c r="M906" t="s">
        <v>183</v>
      </c>
      <c r="N906">
        <v>6.1999999999999998E-3</v>
      </c>
      <c r="O906" t="s">
        <v>149</v>
      </c>
      <c r="P906" t="b">
        <v>0</v>
      </c>
      <c r="Q906">
        <v>138261413</v>
      </c>
      <c r="R906" t="s">
        <v>150</v>
      </c>
      <c r="S906">
        <v>1E-3</v>
      </c>
      <c r="T906" t="s">
        <v>184</v>
      </c>
      <c r="U906">
        <v>2021</v>
      </c>
      <c r="V906" t="s">
        <v>151</v>
      </c>
      <c r="W906" t="s">
        <v>204</v>
      </c>
      <c r="X906" t="s">
        <v>154</v>
      </c>
      <c r="Y906" t="s">
        <v>155</v>
      </c>
      <c r="Z906">
        <v>507500</v>
      </c>
      <c r="AA906">
        <v>299100</v>
      </c>
      <c r="AB906">
        <v>-0.41497245145673001</v>
      </c>
      <c r="AC906">
        <v>52.579097446717</v>
      </c>
    </row>
    <row r="907" spans="1:29">
      <c r="A907" t="s">
        <v>178</v>
      </c>
      <c r="B907">
        <v>7299</v>
      </c>
      <c r="C907">
        <v>1781849</v>
      </c>
      <c r="D907" t="s">
        <v>164</v>
      </c>
      <c r="E907" t="s">
        <v>126</v>
      </c>
      <c r="F907" t="s">
        <v>179</v>
      </c>
      <c r="G907" t="s">
        <v>118</v>
      </c>
      <c r="H907" s="1">
        <v>41984.400694444441</v>
      </c>
      <c r="I907" t="s">
        <v>180</v>
      </c>
      <c r="J907" t="s">
        <v>116</v>
      </c>
      <c r="K907" t="s">
        <v>181</v>
      </c>
      <c r="L907" t="s">
        <v>182</v>
      </c>
      <c r="M907" t="s">
        <v>183</v>
      </c>
      <c r="N907">
        <v>8.9999999999999993E-3</v>
      </c>
      <c r="O907" t="s">
        <v>149</v>
      </c>
      <c r="P907" t="b">
        <v>0</v>
      </c>
      <c r="Q907">
        <v>138261413</v>
      </c>
      <c r="R907" t="s">
        <v>150</v>
      </c>
      <c r="S907">
        <v>1E-3</v>
      </c>
      <c r="T907" t="s">
        <v>184</v>
      </c>
      <c r="U907">
        <v>2014</v>
      </c>
      <c r="V907" t="s">
        <v>151</v>
      </c>
      <c r="W907" t="s">
        <v>185</v>
      </c>
      <c r="X907" t="s">
        <v>186</v>
      </c>
      <c r="Y907" t="s">
        <v>155</v>
      </c>
      <c r="Z907">
        <v>620600</v>
      </c>
      <c r="AA907">
        <v>309500</v>
      </c>
      <c r="AB907">
        <v>1.2588812496391699</v>
      </c>
      <c r="AC907">
        <v>52.638374352215699</v>
      </c>
    </row>
    <row r="908" spans="1:29">
      <c r="A908" t="s">
        <v>178</v>
      </c>
      <c r="B908">
        <v>7299</v>
      </c>
      <c r="C908">
        <v>1984684</v>
      </c>
      <c r="D908" t="s">
        <v>164</v>
      </c>
      <c r="E908" t="s">
        <v>126</v>
      </c>
      <c r="F908" t="s">
        <v>179</v>
      </c>
      <c r="G908" t="s">
        <v>118</v>
      </c>
      <c r="H908" s="1">
        <v>44370.581250000003</v>
      </c>
      <c r="I908" t="s">
        <v>180</v>
      </c>
      <c r="J908" t="s">
        <v>116</v>
      </c>
      <c r="K908" t="s">
        <v>181</v>
      </c>
      <c r="L908" t="s">
        <v>182</v>
      </c>
      <c r="M908" t="s">
        <v>183</v>
      </c>
      <c r="N908">
        <v>4.4999999999999997E-3</v>
      </c>
      <c r="O908" t="s">
        <v>149</v>
      </c>
      <c r="P908" t="b">
        <v>0</v>
      </c>
      <c r="Q908">
        <v>138261413</v>
      </c>
      <c r="R908" t="s">
        <v>150</v>
      </c>
      <c r="S908">
        <v>1E-3</v>
      </c>
      <c r="T908" t="s">
        <v>184</v>
      </c>
      <c r="U908">
        <v>2021</v>
      </c>
      <c r="V908" t="s">
        <v>151</v>
      </c>
      <c r="W908" t="s">
        <v>185</v>
      </c>
      <c r="X908" t="s">
        <v>186</v>
      </c>
      <c r="Y908" t="s">
        <v>155</v>
      </c>
      <c r="Z908">
        <v>620600</v>
      </c>
      <c r="AA908">
        <v>309500</v>
      </c>
      <c r="AB908">
        <v>1.2588812496391699</v>
      </c>
      <c r="AC908">
        <v>52.638374352215699</v>
      </c>
    </row>
    <row r="909" spans="1:29">
      <c r="A909" t="s">
        <v>247</v>
      </c>
      <c r="B909">
        <v>7299</v>
      </c>
      <c r="C909">
        <v>1446253</v>
      </c>
      <c r="D909" t="s">
        <v>164</v>
      </c>
      <c r="E909" t="s">
        <v>126</v>
      </c>
      <c r="F909" t="s">
        <v>205</v>
      </c>
      <c r="G909" t="s">
        <v>112</v>
      </c>
      <c r="H909" s="1">
        <v>43077.563194444447</v>
      </c>
      <c r="I909" t="s">
        <v>180</v>
      </c>
      <c r="J909" t="s">
        <v>116</v>
      </c>
      <c r="K909" t="s">
        <v>228</v>
      </c>
      <c r="L909" t="s">
        <v>229</v>
      </c>
      <c r="M909" t="s">
        <v>183</v>
      </c>
      <c r="N909">
        <v>5.3E-3</v>
      </c>
      <c r="O909" t="s">
        <v>149</v>
      </c>
      <c r="P909" t="b">
        <v>0</v>
      </c>
      <c r="Q909">
        <v>138261413</v>
      </c>
      <c r="R909" t="s">
        <v>150</v>
      </c>
      <c r="S909">
        <v>1E-3</v>
      </c>
      <c r="T909" t="s">
        <v>184</v>
      </c>
      <c r="U909">
        <v>2017</v>
      </c>
      <c r="V909" t="s">
        <v>151</v>
      </c>
      <c r="W909" t="s">
        <v>248</v>
      </c>
      <c r="X909" t="s">
        <v>249</v>
      </c>
      <c r="Y909" t="s">
        <v>155</v>
      </c>
      <c r="Z909">
        <v>435499</v>
      </c>
      <c r="AA909">
        <v>117847</v>
      </c>
      <c r="AB909">
        <v>-1.4959290530529701</v>
      </c>
      <c r="AC909">
        <v>50.958961874929102</v>
      </c>
    </row>
    <row r="910" spans="1:29">
      <c r="A910" t="s">
        <v>203</v>
      </c>
      <c r="B910">
        <v>7299</v>
      </c>
      <c r="C910">
        <v>1842261</v>
      </c>
      <c r="D910" t="s">
        <v>164</v>
      </c>
      <c r="E910" t="s">
        <v>126</v>
      </c>
      <c r="F910" t="s">
        <v>179</v>
      </c>
      <c r="G910" t="s">
        <v>118</v>
      </c>
      <c r="H910" s="1">
        <v>42600.489583333336</v>
      </c>
      <c r="I910" t="s">
        <v>180</v>
      </c>
      <c r="J910" t="s">
        <v>116</v>
      </c>
      <c r="K910" t="s">
        <v>146</v>
      </c>
      <c r="L910" t="s">
        <v>147</v>
      </c>
      <c r="M910" t="s">
        <v>183</v>
      </c>
      <c r="N910">
        <v>5.0999999999999997E-2</v>
      </c>
      <c r="O910" t="s">
        <v>149</v>
      </c>
      <c r="P910" t="b">
        <v>0</v>
      </c>
      <c r="Q910">
        <v>138261413</v>
      </c>
      <c r="R910" t="s">
        <v>150</v>
      </c>
      <c r="S910">
        <v>1E-3</v>
      </c>
      <c r="T910" t="s">
        <v>184</v>
      </c>
      <c r="U910">
        <v>2016</v>
      </c>
      <c r="V910" t="s">
        <v>151</v>
      </c>
      <c r="W910" t="s">
        <v>204</v>
      </c>
      <c r="X910" t="s">
        <v>154</v>
      </c>
      <c r="Y910" t="s">
        <v>155</v>
      </c>
      <c r="Z910">
        <v>507500</v>
      </c>
      <c r="AA910">
        <v>299100</v>
      </c>
      <c r="AB910">
        <v>-0.41497245145673001</v>
      </c>
      <c r="AC910">
        <v>52.579097446717</v>
      </c>
    </row>
    <row r="911" spans="1:29">
      <c r="A911" t="s">
        <v>190</v>
      </c>
      <c r="B911">
        <v>7299</v>
      </c>
      <c r="C911">
        <v>4739564</v>
      </c>
      <c r="D911" t="s">
        <v>164</v>
      </c>
      <c r="E911" t="s">
        <v>126</v>
      </c>
      <c r="F911" t="s">
        <v>179</v>
      </c>
      <c r="G911" t="s">
        <v>118</v>
      </c>
      <c r="H911" s="1">
        <v>43739.447222222225</v>
      </c>
      <c r="I911" t="s">
        <v>191</v>
      </c>
      <c r="J911" t="s">
        <v>119</v>
      </c>
      <c r="K911" t="s">
        <v>192</v>
      </c>
      <c r="L911" t="s">
        <v>193</v>
      </c>
      <c r="M911" t="s">
        <v>183</v>
      </c>
      <c r="N911">
        <v>2.8E-3</v>
      </c>
      <c r="O911" t="s">
        <v>149</v>
      </c>
      <c r="P911" t="b">
        <v>0</v>
      </c>
      <c r="Q911">
        <v>138261413</v>
      </c>
      <c r="R911" t="s">
        <v>150</v>
      </c>
      <c r="S911">
        <v>1E-3</v>
      </c>
      <c r="T911" t="s">
        <v>184</v>
      </c>
      <c r="U911">
        <v>2019</v>
      </c>
      <c r="V911" t="s">
        <v>151</v>
      </c>
      <c r="W911" t="s">
        <v>194</v>
      </c>
      <c r="X911" t="s">
        <v>195</v>
      </c>
      <c r="Y911" t="s">
        <v>155</v>
      </c>
      <c r="Z911">
        <v>357000</v>
      </c>
      <c r="AA911">
        <v>237460</v>
      </c>
      <c r="AB911">
        <v>-2.62823009845419</v>
      </c>
      <c r="AC911">
        <v>52.033868710239098</v>
      </c>
    </row>
    <row r="912" spans="1:29">
      <c r="A912" t="s">
        <v>203</v>
      </c>
      <c r="B912">
        <v>7299</v>
      </c>
      <c r="C912">
        <v>1848474</v>
      </c>
      <c r="D912" t="s">
        <v>164</v>
      </c>
      <c r="E912" t="s">
        <v>126</v>
      </c>
      <c r="F912" t="s">
        <v>179</v>
      </c>
      <c r="G912" t="s">
        <v>118</v>
      </c>
      <c r="H912" s="1">
        <v>42667.597222222219</v>
      </c>
      <c r="I912" t="s">
        <v>180</v>
      </c>
      <c r="J912" t="s">
        <v>116</v>
      </c>
      <c r="K912" t="s">
        <v>146</v>
      </c>
      <c r="L912" t="s">
        <v>147</v>
      </c>
      <c r="M912" t="s">
        <v>183</v>
      </c>
      <c r="N912">
        <v>0.1</v>
      </c>
      <c r="O912" t="s">
        <v>149</v>
      </c>
      <c r="P912" t="b">
        <v>0</v>
      </c>
      <c r="Q912">
        <v>138261413</v>
      </c>
      <c r="R912" t="s">
        <v>150</v>
      </c>
      <c r="S912">
        <v>1E-3</v>
      </c>
      <c r="T912" t="s">
        <v>184</v>
      </c>
      <c r="U912">
        <v>2016</v>
      </c>
      <c r="V912" t="s">
        <v>151</v>
      </c>
      <c r="W912" t="s">
        <v>204</v>
      </c>
      <c r="X912" t="s">
        <v>154</v>
      </c>
      <c r="Y912" t="s">
        <v>155</v>
      </c>
      <c r="Z912">
        <v>507500</v>
      </c>
      <c r="AA912">
        <v>299100</v>
      </c>
      <c r="AB912">
        <v>-0.41497245145673001</v>
      </c>
      <c r="AC912">
        <v>52.579097446717</v>
      </c>
    </row>
    <row r="913" spans="1:29">
      <c r="A913" t="s">
        <v>241</v>
      </c>
      <c r="B913">
        <v>7299</v>
      </c>
      <c r="C913">
        <v>1646182</v>
      </c>
      <c r="D913" t="s">
        <v>164</v>
      </c>
      <c r="E913" t="s">
        <v>126</v>
      </c>
      <c r="F913" t="s">
        <v>179</v>
      </c>
      <c r="G913" t="s">
        <v>118</v>
      </c>
      <c r="H913" s="1">
        <v>43745.643750000003</v>
      </c>
      <c r="I913" t="s">
        <v>180</v>
      </c>
      <c r="J913" t="s">
        <v>116</v>
      </c>
      <c r="K913" t="s">
        <v>165</v>
      </c>
      <c r="L913" t="s">
        <v>166</v>
      </c>
      <c r="M913" t="s">
        <v>183</v>
      </c>
      <c r="N913">
        <v>1.2999999999999999E-3</v>
      </c>
      <c r="O913" t="s">
        <v>149</v>
      </c>
      <c r="P913" t="b">
        <v>0</v>
      </c>
      <c r="Q913">
        <v>138261413</v>
      </c>
      <c r="R913" t="s">
        <v>150</v>
      </c>
      <c r="S913">
        <v>1E-3</v>
      </c>
      <c r="T913" t="s">
        <v>184</v>
      </c>
      <c r="U913">
        <v>2019</v>
      </c>
      <c r="V913" t="s">
        <v>151</v>
      </c>
      <c r="W913" t="s">
        <v>242</v>
      </c>
      <c r="X913" t="s">
        <v>243</v>
      </c>
      <c r="Y913" t="s">
        <v>155</v>
      </c>
      <c r="Z913">
        <v>456840</v>
      </c>
      <c r="AA913">
        <v>455364</v>
      </c>
      <c r="AB913">
        <v>-1.13455725358881</v>
      </c>
      <c r="AC913">
        <v>53.991201424557502</v>
      </c>
    </row>
    <row r="914" spans="1:29">
      <c r="A914" t="s">
        <v>178</v>
      </c>
      <c r="B914">
        <v>7299</v>
      </c>
      <c r="C914">
        <v>1817675</v>
      </c>
      <c r="D914" t="s">
        <v>164</v>
      </c>
      <c r="E914" t="s">
        <v>126</v>
      </c>
      <c r="F914" t="s">
        <v>179</v>
      </c>
      <c r="G914" t="s">
        <v>118</v>
      </c>
      <c r="H914" s="1">
        <v>42333.369444444441</v>
      </c>
      <c r="I914" t="s">
        <v>180</v>
      </c>
      <c r="J914" t="s">
        <v>116</v>
      </c>
      <c r="K914" t="s">
        <v>181</v>
      </c>
      <c r="L914" t="s">
        <v>182</v>
      </c>
      <c r="M914" t="s">
        <v>183</v>
      </c>
      <c r="N914">
        <v>1.0999999999999999E-2</v>
      </c>
      <c r="O914" t="s">
        <v>149</v>
      </c>
      <c r="P914" t="b">
        <v>0</v>
      </c>
      <c r="Q914">
        <v>138261413</v>
      </c>
      <c r="R914" t="s">
        <v>150</v>
      </c>
      <c r="S914">
        <v>1E-3</v>
      </c>
      <c r="T914" t="s">
        <v>184</v>
      </c>
      <c r="U914">
        <v>2015</v>
      </c>
      <c r="V914" t="s">
        <v>151</v>
      </c>
      <c r="W914" t="s">
        <v>185</v>
      </c>
      <c r="X914" t="s">
        <v>186</v>
      </c>
      <c r="Y914" t="s">
        <v>155</v>
      </c>
      <c r="Z914">
        <v>620600</v>
      </c>
      <c r="AA914">
        <v>309500</v>
      </c>
      <c r="AB914">
        <v>1.2588812496391699</v>
      </c>
      <c r="AC914">
        <v>52.638374352215699</v>
      </c>
    </row>
    <row r="915" spans="1:29">
      <c r="A915" t="s">
        <v>209</v>
      </c>
      <c r="B915">
        <v>7299</v>
      </c>
      <c r="C915">
        <v>1284853</v>
      </c>
      <c r="D915" t="s">
        <v>164</v>
      </c>
      <c r="E915" t="s">
        <v>126</v>
      </c>
      <c r="F915" t="s">
        <v>205</v>
      </c>
      <c r="G915" t="s">
        <v>112</v>
      </c>
      <c r="H915" s="1">
        <v>43327.518750000003</v>
      </c>
      <c r="I915" t="s">
        <v>180</v>
      </c>
      <c r="J915" t="s">
        <v>116</v>
      </c>
      <c r="K915" t="s">
        <v>210</v>
      </c>
      <c r="L915" t="s">
        <v>211</v>
      </c>
      <c r="M915" t="s">
        <v>183</v>
      </c>
      <c r="N915">
        <v>6.6000000000000003E-2</v>
      </c>
      <c r="O915" t="s">
        <v>149</v>
      </c>
      <c r="P915" t="b">
        <v>0</v>
      </c>
      <c r="Q915">
        <v>138261413</v>
      </c>
      <c r="R915" t="s">
        <v>150</v>
      </c>
      <c r="S915">
        <v>1E-3</v>
      </c>
      <c r="T915" t="s">
        <v>184</v>
      </c>
      <c r="U915">
        <v>2018</v>
      </c>
      <c r="V915" t="s">
        <v>151</v>
      </c>
      <c r="W915" t="s">
        <v>212</v>
      </c>
      <c r="X915" t="s">
        <v>213</v>
      </c>
      <c r="Y915" t="s">
        <v>155</v>
      </c>
      <c r="Z915">
        <v>512800</v>
      </c>
      <c r="AA915">
        <v>217200</v>
      </c>
      <c r="AB915">
        <v>-0.364053577960054</v>
      </c>
      <c r="AC915">
        <v>51.842019042643301</v>
      </c>
    </row>
    <row r="916" spans="1:29">
      <c r="A916" t="s">
        <v>187</v>
      </c>
      <c r="B916">
        <v>7299</v>
      </c>
      <c r="C916">
        <v>1815490</v>
      </c>
      <c r="D916" t="s">
        <v>164</v>
      </c>
      <c r="E916" t="s">
        <v>126</v>
      </c>
      <c r="F916" t="s">
        <v>179</v>
      </c>
      <c r="G916" t="s">
        <v>118</v>
      </c>
      <c r="H916" s="1">
        <v>42324.361805555556</v>
      </c>
      <c r="I916" t="s">
        <v>180</v>
      </c>
      <c r="J916" t="s">
        <v>116</v>
      </c>
      <c r="K916" t="s">
        <v>181</v>
      </c>
      <c r="L916" t="s">
        <v>182</v>
      </c>
      <c r="M916" t="s">
        <v>183</v>
      </c>
      <c r="N916">
        <v>1.7999999999999999E-2</v>
      </c>
      <c r="O916" t="s">
        <v>149</v>
      </c>
      <c r="P916" t="b">
        <v>0</v>
      </c>
      <c r="Q916">
        <v>138261413</v>
      </c>
      <c r="R916" t="s">
        <v>150</v>
      </c>
      <c r="S916">
        <v>1E-3</v>
      </c>
      <c r="T916" t="s">
        <v>184</v>
      </c>
      <c r="U916">
        <v>2015</v>
      </c>
      <c r="V916" t="s">
        <v>151</v>
      </c>
      <c r="W916" t="s">
        <v>188</v>
      </c>
      <c r="X916" t="s">
        <v>189</v>
      </c>
      <c r="Y916" t="s">
        <v>155</v>
      </c>
      <c r="Z916">
        <v>636400</v>
      </c>
      <c r="AA916">
        <v>291600</v>
      </c>
      <c r="AB916">
        <v>1.4791973795069699</v>
      </c>
      <c r="AC916">
        <v>52.471107816141703</v>
      </c>
    </row>
    <row r="917" spans="1:29">
      <c r="A917" t="s">
        <v>247</v>
      </c>
      <c r="B917">
        <v>7299</v>
      </c>
      <c r="C917">
        <v>1590507</v>
      </c>
      <c r="D917" t="s">
        <v>164</v>
      </c>
      <c r="E917" t="s">
        <v>126</v>
      </c>
      <c r="F917" t="s">
        <v>205</v>
      </c>
      <c r="G917" t="s">
        <v>112</v>
      </c>
      <c r="H917" s="1">
        <v>44897.520138888889</v>
      </c>
      <c r="I917" t="s">
        <v>180</v>
      </c>
      <c r="J917" t="s">
        <v>116</v>
      </c>
      <c r="K917" t="s">
        <v>228</v>
      </c>
      <c r="L917" t="s">
        <v>229</v>
      </c>
      <c r="M917" t="s">
        <v>183</v>
      </c>
      <c r="N917">
        <v>2.8E-3</v>
      </c>
      <c r="O917" t="s">
        <v>149</v>
      </c>
      <c r="P917" t="b">
        <v>0</v>
      </c>
      <c r="Q917">
        <v>138261413</v>
      </c>
      <c r="R917" t="s">
        <v>150</v>
      </c>
      <c r="S917">
        <v>1E-3</v>
      </c>
      <c r="T917" t="s">
        <v>184</v>
      </c>
      <c r="U917">
        <v>2022</v>
      </c>
      <c r="V917" t="s">
        <v>151</v>
      </c>
      <c r="W917" t="s">
        <v>248</v>
      </c>
      <c r="X917" t="s">
        <v>249</v>
      </c>
      <c r="Y917" t="s">
        <v>155</v>
      </c>
      <c r="Z917">
        <v>435499</v>
      </c>
      <c r="AA917">
        <v>117847</v>
      </c>
      <c r="AB917">
        <v>-1.4959290530529701</v>
      </c>
      <c r="AC917">
        <v>50.958961874929102</v>
      </c>
    </row>
    <row r="918" spans="1:29">
      <c r="A918" t="s">
        <v>206</v>
      </c>
      <c r="B918">
        <v>7299</v>
      </c>
      <c r="C918">
        <v>1834454</v>
      </c>
      <c r="D918" t="s">
        <v>164</v>
      </c>
      <c r="E918" t="s">
        <v>126</v>
      </c>
      <c r="F918" t="s">
        <v>205</v>
      </c>
      <c r="G918" t="s">
        <v>112</v>
      </c>
      <c r="H918" s="1">
        <v>42522.601388888892</v>
      </c>
      <c r="I918" t="s">
        <v>180</v>
      </c>
      <c r="J918" t="s">
        <v>116</v>
      </c>
      <c r="K918" t="s">
        <v>199</v>
      </c>
      <c r="L918" t="s">
        <v>200</v>
      </c>
      <c r="M918" t="s">
        <v>183</v>
      </c>
      <c r="N918">
        <v>5.1999999999999998E-2</v>
      </c>
      <c r="O918" t="s">
        <v>149</v>
      </c>
      <c r="P918" t="b">
        <v>0</v>
      </c>
      <c r="Q918">
        <v>138261413</v>
      </c>
      <c r="R918" t="s">
        <v>150</v>
      </c>
      <c r="S918">
        <v>1E-3</v>
      </c>
      <c r="T918" t="s">
        <v>184</v>
      </c>
      <c r="U918">
        <v>2016</v>
      </c>
      <c r="V918" t="s">
        <v>151</v>
      </c>
      <c r="W918" t="s">
        <v>207</v>
      </c>
      <c r="X918" t="s">
        <v>208</v>
      </c>
      <c r="Y918" t="s">
        <v>155</v>
      </c>
      <c r="Z918">
        <v>515935</v>
      </c>
      <c r="AA918">
        <v>253417</v>
      </c>
      <c r="AB918">
        <v>-0.30632621725807402</v>
      </c>
      <c r="AC918">
        <v>52.1668520239771</v>
      </c>
    </row>
    <row r="919" spans="1:29">
      <c r="A919" t="s">
        <v>190</v>
      </c>
      <c r="B919">
        <v>7299</v>
      </c>
      <c r="C919">
        <v>4720488</v>
      </c>
      <c r="D919" t="s">
        <v>164</v>
      </c>
      <c r="E919" t="s">
        <v>126</v>
      </c>
      <c r="F919" t="s">
        <v>179</v>
      </c>
      <c r="G919" t="s">
        <v>118</v>
      </c>
      <c r="H919" s="1">
        <v>43482.420138888891</v>
      </c>
      <c r="I919" t="s">
        <v>191</v>
      </c>
      <c r="J919" t="s">
        <v>119</v>
      </c>
      <c r="K919" t="s">
        <v>192</v>
      </c>
      <c r="L919" t="s">
        <v>193</v>
      </c>
      <c r="M919" t="s">
        <v>183</v>
      </c>
      <c r="N919">
        <v>1.1000000000000001E-3</v>
      </c>
      <c r="O919" t="s">
        <v>149</v>
      </c>
      <c r="P919" t="b">
        <v>0</v>
      </c>
      <c r="Q919">
        <v>138261413</v>
      </c>
      <c r="R919" t="s">
        <v>150</v>
      </c>
      <c r="S919">
        <v>1E-3</v>
      </c>
      <c r="T919" t="s">
        <v>184</v>
      </c>
      <c r="U919">
        <v>2019</v>
      </c>
      <c r="V919" t="s">
        <v>151</v>
      </c>
      <c r="W919" t="s">
        <v>194</v>
      </c>
      <c r="X919" t="s">
        <v>195</v>
      </c>
      <c r="Y919" t="s">
        <v>155</v>
      </c>
      <c r="Z919">
        <v>357000</v>
      </c>
      <c r="AA919">
        <v>237460</v>
      </c>
      <c r="AB919">
        <v>-2.62823009845419</v>
      </c>
      <c r="AC919">
        <v>52.033868710239098</v>
      </c>
    </row>
    <row r="920" spans="1:29">
      <c r="A920" t="s">
        <v>187</v>
      </c>
      <c r="B920">
        <v>7299</v>
      </c>
      <c r="C920">
        <v>1918863</v>
      </c>
      <c r="D920" t="s">
        <v>164</v>
      </c>
      <c r="E920" t="s">
        <v>126</v>
      </c>
      <c r="F920" t="s">
        <v>179</v>
      </c>
      <c r="G920" t="s">
        <v>118</v>
      </c>
      <c r="H920" s="1">
        <v>43427.626388888886</v>
      </c>
      <c r="I920" t="s">
        <v>180</v>
      </c>
      <c r="J920" t="s">
        <v>116</v>
      </c>
      <c r="K920" t="s">
        <v>181</v>
      </c>
      <c r="L920" t="s">
        <v>182</v>
      </c>
      <c r="M920" t="s">
        <v>183</v>
      </c>
      <c r="N920">
        <v>1.6E-2</v>
      </c>
      <c r="O920" t="s">
        <v>149</v>
      </c>
      <c r="P920" t="b">
        <v>0</v>
      </c>
      <c r="Q920">
        <v>138261413</v>
      </c>
      <c r="R920" t="s">
        <v>150</v>
      </c>
      <c r="S920">
        <v>1E-3</v>
      </c>
      <c r="T920" t="s">
        <v>184</v>
      </c>
      <c r="U920">
        <v>2018</v>
      </c>
      <c r="V920" t="s">
        <v>151</v>
      </c>
      <c r="W920" t="s">
        <v>188</v>
      </c>
      <c r="X920" t="s">
        <v>189</v>
      </c>
      <c r="Y920" t="s">
        <v>155</v>
      </c>
      <c r="Z920">
        <v>636400</v>
      </c>
      <c r="AA920">
        <v>291600</v>
      </c>
      <c r="AB920">
        <v>1.4791973795069699</v>
      </c>
      <c r="AC920">
        <v>52.471107816141703</v>
      </c>
    </row>
    <row r="921" spans="1:29">
      <c r="A921" t="s">
        <v>323</v>
      </c>
      <c r="B921">
        <v>7299</v>
      </c>
      <c r="C921">
        <v>3450261</v>
      </c>
      <c r="D921" t="s">
        <v>164</v>
      </c>
      <c r="E921" t="s">
        <v>126</v>
      </c>
      <c r="F921" t="s">
        <v>236</v>
      </c>
      <c r="G921" t="s">
        <v>115</v>
      </c>
      <c r="H921" s="1">
        <v>44700.613194444442</v>
      </c>
      <c r="I921" t="s">
        <v>180</v>
      </c>
      <c r="J921" t="s">
        <v>116</v>
      </c>
      <c r="K921" t="s">
        <v>251</v>
      </c>
      <c r="L921" t="s">
        <v>252</v>
      </c>
      <c r="M921" t="s">
        <v>183</v>
      </c>
      <c r="N921">
        <v>1.7000000000000001E-2</v>
      </c>
      <c r="O921" t="s">
        <v>149</v>
      </c>
      <c r="P921" t="b">
        <v>0</v>
      </c>
      <c r="Q921">
        <v>138261413</v>
      </c>
      <c r="R921" t="s">
        <v>150</v>
      </c>
      <c r="S921">
        <v>1E-3</v>
      </c>
      <c r="T921" t="s">
        <v>184</v>
      </c>
      <c r="U921">
        <v>2022</v>
      </c>
      <c r="V921" t="s">
        <v>151</v>
      </c>
      <c r="W921" t="s">
        <v>324</v>
      </c>
      <c r="X921" t="s">
        <v>309</v>
      </c>
      <c r="Y921" t="s">
        <v>155</v>
      </c>
      <c r="Z921">
        <v>337809</v>
      </c>
      <c r="AA921">
        <v>155741</v>
      </c>
      <c r="AB921">
        <v>-2.8933761587814502</v>
      </c>
      <c r="AC921">
        <v>51.297382868079701</v>
      </c>
    </row>
    <row r="922" spans="1:29">
      <c r="A922" t="s">
        <v>276</v>
      </c>
      <c r="B922">
        <v>7299</v>
      </c>
      <c r="C922">
        <v>4606728</v>
      </c>
      <c r="D922" t="s">
        <v>164</v>
      </c>
      <c r="E922" t="s">
        <v>126</v>
      </c>
      <c r="F922" t="s">
        <v>179</v>
      </c>
      <c r="G922" t="s">
        <v>118</v>
      </c>
      <c r="H922" s="1">
        <v>41982.352083333331</v>
      </c>
      <c r="I922" t="s">
        <v>180</v>
      </c>
      <c r="J922" t="s">
        <v>116</v>
      </c>
      <c r="K922" t="s">
        <v>192</v>
      </c>
      <c r="L922" t="s">
        <v>193</v>
      </c>
      <c r="M922" t="s">
        <v>183</v>
      </c>
      <c r="N922">
        <v>1.5E-3</v>
      </c>
      <c r="O922" t="s">
        <v>149</v>
      </c>
      <c r="P922" t="b">
        <v>0</v>
      </c>
      <c r="Q922">
        <v>138261413</v>
      </c>
      <c r="R922" t="s">
        <v>150</v>
      </c>
      <c r="S922">
        <v>1E-3</v>
      </c>
      <c r="T922" t="s">
        <v>184</v>
      </c>
      <c r="U922">
        <v>2014</v>
      </c>
      <c r="V922" t="s">
        <v>151</v>
      </c>
      <c r="W922" t="s">
        <v>277</v>
      </c>
      <c r="X922" t="s">
        <v>278</v>
      </c>
      <c r="Y922" t="s">
        <v>155</v>
      </c>
      <c r="Z922">
        <v>383550</v>
      </c>
      <c r="AA922">
        <v>252450</v>
      </c>
      <c r="AB922">
        <v>-2.2419417969467799</v>
      </c>
      <c r="AC922">
        <v>52.170064339376403</v>
      </c>
    </row>
    <row r="923" spans="1:29">
      <c r="A923" t="s">
        <v>203</v>
      </c>
      <c r="B923">
        <v>7299</v>
      </c>
      <c r="C923">
        <v>1853578</v>
      </c>
      <c r="D923" t="s">
        <v>164</v>
      </c>
      <c r="E923" t="s">
        <v>126</v>
      </c>
      <c r="F923" t="s">
        <v>179</v>
      </c>
      <c r="G923" t="s">
        <v>118</v>
      </c>
      <c r="H923" s="1">
        <v>42697.570833333331</v>
      </c>
      <c r="I923" t="s">
        <v>180</v>
      </c>
      <c r="J923" t="s">
        <v>116</v>
      </c>
      <c r="K923" t="s">
        <v>146</v>
      </c>
      <c r="L923" t="s">
        <v>147</v>
      </c>
      <c r="M923" t="s">
        <v>183</v>
      </c>
      <c r="N923">
        <v>4.3999999999999997E-2</v>
      </c>
      <c r="O923" t="s">
        <v>149</v>
      </c>
      <c r="P923" t="b">
        <v>0</v>
      </c>
      <c r="Q923">
        <v>138261413</v>
      </c>
      <c r="R923" t="s">
        <v>150</v>
      </c>
      <c r="S923">
        <v>1E-3</v>
      </c>
      <c r="T923" t="s">
        <v>184</v>
      </c>
      <c r="U923">
        <v>2016</v>
      </c>
      <c r="V923" t="s">
        <v>151</v>
      </c>
      <c r="W923" t="s">
        <v>204</v>
      </c>
      <c r="X923" t="s">
        <v>154</v>
      </c>
      <c r="Y923" t="s">
        <v>155</v>
      </c>
      <c r="Z923">
        <v>507500</v>
      </c>
      <c r="AA923">
        <v>299100</v>
      </c>
      <c r="AB923">
        <v>-0.41497245145673001</v>
      </c>
      <c r="AC923">
        <v>52.579097446717</v>
      </c>
    </row>
    <row r="924" spans="1:29">
      <c r="A924" t="s">
        <v>206</v>
      </c>
      <c r="B924">
        <v>7299</v>
      </c>
      <c r="C924">
        <v>1907140</v>
      </c>
      <c r="D924" t="s">
        <v>164</v>
      </c>
      <c r="E924" t="s">
        <v>126</v>
      </c>
      <c r="F924" t="s">
        <v>179</v>
      </c>
      <c r="G924" t="s">
        <v>118</v>
      </c>
      <c r="H924" s="1">
        <v>43293.624305555553</v>
      </c>
      <c r="I924" t="s">
        <v>180</v>
      </c>
      <c r="J924" t="s">
        <v>116</v>
      </c>
      <c r="K924" t="s">
        <v>199</v>
      </c>
      <c r="L924" t="s">
        <v>200</v>
      </c>
      <c r="M924" t="s">
        <v>183</v>
      </c>
      <c r="N924">
        <v>4.5999999999999999E-2</v>
      </c>
      <c r="O924" t="s">
        <v>149</v>
      </c>
      <c r="P924" t="b">
        <v>0</v>
      </c>
      <c r="Q924">
        <v>138261413</v>
      </c>
      <c r="R924" t="s">
        <v>150</v>
      </c>
      <c r="S924">
        <v>1E-3</v>
      </c>
      <c r="T924" t="s">
        <v>184</v>
      </c>
      <c r="U924">
        <v>2018</v>
      </c>
      <c r="V924" t="s">
        <v>151</v>
      </c>
      <c r="W924" t="s">
        <v>207</v>
      </c>
      <c r="X924" t="s">
        <v>208</v>
      </c>
      <c r="Y924" t="s">
        <v>155</v>
      </c>
      <c r="Z924">
        <v>515935</v>
      </c>
      <c r="AA924">
        <v>253417</v>
      </c>
      <c r="AB924">
        <v>-0.30632621725807402</v>
      </c>
      <c r="AC924">
        <v>52.1668520239771</v>
      </c>
    </row>
    <row r="925" spans="1:29">
      <c r="A925" t="s">
        <v>178</v>
      </c>
      <c r="B925">
        <v>7299</v>
      </c>
      <c r="C925">
        <v>2009430</v>
      </c>
      <c r="D925" t="s">
        <v>164</v>
      </c>
      <c r="E925" t="s">
        <v>126</v>
      </c>
      <c r="F925" t="s">
        <v>179</v>
      </c>
      <c r="G925" t="s">
        <v>118</v>
      </c>
      <c r="H925" s="1">
        <v>44693.598611111112</v>
      </c>
      <c r="I925" t="s">
        <v>180</v>
      </c>
      <c r="J925" t="s">
        <v>116</v>
      </c>
      <c r="K925" t="s">
        <v>181</v>
      </c>
      <c r="L925" t="s">
        <v>182</v>
      </c>
      <c r="M925" t="s">
        <v>183</v>
      </c>
      <c r="N925">
        <v>6.0000000000000001E-3</v>
      </c>
      <c r="O925" t="s">
        <v>149</v>
      </c>
      <c r="P925" t="b">
        <v>0</v>
      </c>
      <c r="Q925">
        <v>138261413</v>
      </c>
      <c r="R925" t="s">
        <v>150</v>
      </c>
      <c r="S925">
        <v>1E-3</v>
      </c>
      <c r="T925" t="s">
        <v>184</v>
      </c>
      <c r="U925">
        <v>2022</v>
      </c>
      <c r="V925" t="s">
        <v>151</v>
      </c>
      <c r="W925" t="s">
        <v>185</v>
      </c>
      <c r="X925" t="s">
        <v>186</v>
      </c>
      <c r="Y925" t="s">
        <v>155</v>
      </c>
      <c r="Z925">
        <v>620600</v>
      </c>
      <c r="AA925">
        <v>309500</v>
      </c>
      <c r="AB925">
        <v>1.2588812496391699</v>
      </c>
      <c r="AC925">
        <v>52.638374352215699</v>
      </c>
    </row>
    <row r="926" spans="1:29">
      <c r="A926" t="s">
        <v>196</v>
      </c>
      <c r="B926">
        <v>7299</v>
      </c>
      <c r="C926">
        <v>1782020</v>
      </c>
      <c r="D926" t="s">
        <v>164</v>
      </c>
      <c r="E926" t="s">
        <v>126</v>
      </c>
      <c r="F926" t="s">
        <v>179</v>
      </c>
      <c r="G926" t="s">
        <v>118</v>
      </c>
      <c r="H926" s="1">
        <v>41990.446527777778</v>
      </c>
      <c r="I926" t="s">
        <v>180</v>
      </c>
      <c r="J926" t="s">
        <v>116</v>
      </c>
      <c r="K926" t="s">
        <v>181</v>
      </c>
      <c r="L926" t="s">
        <v>182</v>
      </c>
      <c r="M926" t="s">
        <v>183</v>
      </c>
      <c r="N926">
        <v>0.02</v>
      </c>
      <c r="O926" t="s">
        <v>149</v>
      </c>
      <c r="P926" t="b">
        <v>0</v>
      </c>
      <c r="Q926">
        <v>138261413</v>
      </c>
      <c r="R926" t="s">
        <v>150</v>
      </c>
      <c r="S926">
        <v>1E-3</v>
      </c>
      <c r="T926" t="s">
        <v>184</v>
      </c>
      <c r="U926">
        <v>2014</v>
      </c>
      <c r="V926" t="s">
        <v>151</v>
      </c>
      <c r="W926" t="s">
        <v>197</v>
      </c>
      <c r="X926" t="s">
        <v>186</v>
      </c>
      <c r="Y926" t="s">
        <v>155</v>
      </c>
      <c r="Z926">
        <v>624300</v>
      </c>
      <c r="AA926">
        <v>306800</v>
      </c>
      <c r="AB926">
        <v>1.3116346710660201</v>
      </c>
      <c r="AC926">
        <v>52.6126273253455</v>
      </c>
    </row>
    <row r="927" spans="1:29">
      <c r="A927" t="s">
        <v>187</v>
      </c>
      <c r="B927">
        <v>7299</v>
      </c>
      <c r="C927">
        <v>1917758</v>
      </c>
      <c r="D927" t="s">
        <v>164</v>
      </c>
      <c r="E927" t="s">
        <v>126</v>
      </c>
      <c r="F927" t="s">
        <v>179</v>
      </c>
      <c r="G927" t="s">
        <v>118</v>
      </c>
      <c r="H927" s="1">
        <v>43411.322916666664</v>
      </c>
      <c r="I927" t="s">
        <v>180</v>
      </c>
      <c r="J927" t="s">
        <v>116</v>
      </c>
      <c r="K927" t="s">
        <v>181</v>
      </c>
      <c r="L927" t="s">
        <v>182</v>
      </c>
      <c r="M927" t="s">
        <v>183</v>
      </c>
      <c r="N927">
        <v>1.7999999999999999E-2</v>
      </c>
      <c r="O927" t="s">
        <v>149</v>
      </c>
      <c r="P927" t="b">
        <v>0</v>
      </c>
      <c r="Q927">
        <v>138261413</v>
      </c>
      <c r="R927" t="s">
        <v>150</v>
      </c>
      <c r="S927">
        <v>1E-3</v>
      </c>
      <c r="T927" t="s">
        <v>184</v>
      </c>
      <c r="U927">
        <v>2018</v>
      </c>
      <c r="V927" t="s">
        <v>151</v>
      </c>
      <c r="W927" t="s">
        <v>188</v>
      </c>
      <c r="X927" t="s">
        <v>189</v>
      </c>
      <c r="Y927" t="s">
        <v>155</v>
      </c>
      <c r="Z927">
        <v>636400</v>
      </c>
      <c r="AA927">
        <v>291600</v>
      </c>
      <c r="AB927">
        <v>1.4791973795069699</v>
      </c>
      <c r="AC927">
        <v>52.471107816141703</v>
      </c>
    </row>
    <row r="928" spans="1:29">
      <c r="A928" t="s">
        <v>265</v>
      </c>
      <c r="B928">
        <v>7299</v>
      </c>
      <c r="C928">
        <v>3423987</v>
      </c>
      <c r="D928" t="s">
        <v>164</v>
      </c>
      <c r="E928" t="s">
        <v>126</v>
      </c>
      <c r="F928" t="s">
        <v>236</v>
      </c>
      <c r="G928" t="s">
        <v>115</v>
      </c>
      <c r="H928" s="1">
        <v>44355.606944444444</v>
      </c>
      <c r="I928" t="s">
        <v>180</v>
      </c>
      <c r="J928" t="s">
        <v>116</v>
      </c>
      <c r="K928" t="s">
        <v>251</v>
      </c>
      <c r="L928" t="s">
        <v>252</v>
      </c>
      <c r="M928" t="s">
        <v>183</v>
      </c>
      <c r="N928">
        <v>1.2E-2</v>
      </c>
      <c r="O928" t="s">
        <v>149</v>
      </c>
      <c r="P928" t="b">
        <v>0</v>
      </c>
      <c r="Q928">
        <v>138261413</v>
      </c>
      <c r="R928" t="s">
        <v>150</v>
      </c>
      <c r="S928">
        <v>1E-3</v>
      </c>
      <c r="T928" t="s">
        <v>184</v>
      </c>
      <c r="U928">
        <v>2021</v>
      </c>
      <c r="V928" t="s">
        <v>151</v>
      </c>
      <c r="W928" t="s">
        <v>266</v>
      </c>
      <c r="X928" t="s">
        <v>267</v>
      </c>
      <c r="Y928" t="s">
        <v>155</v>
      </c>
      <c r="Z928">
        <v>387717</v>
      </c>
      <c r="AA928">
        <v>106747</v>
      </c>
      <c r="AB928">
        <v>-2.1758871951171499</v>
      </c>
      <c r="AC928">
        <v>50.860100095138598</v>
      </c>
    </row>
    <row r="929" spans="1:29">
      <c r="A929" t="s">
        <v>178</v>
      </c>
      <c r="B929">
        <v>7299</v>
      </c>
      <c r="C929">
        <v>1846617</v>
      </c>
      <c r="D929" t="s">
        <v>164</v>
      </c>
      <c r="E929" t="s">
        <v>126</v>
      </c>
      <c r="F929" t="s">
        <v>179</v>
      </c>
      <c r="G929" t="s">
        <v>118</v>
      </c>
      <c r="H929" s="1">
        <v>42635.62777777778</v>
      </c>
      <c r="I929" t="s">
        <v>180</v>
      </c>
      <c r="J929" t="s">
        <v>116</v>
      </c>
      <c r="K929" t="s">
        <v>181</v>
      </c>
      <c r="L929" t="s">
        <v>182</v>
      </c>
      <c r="M929" t="s">
        <v>183</v>
      </c>
      <c r="N929">
        <v>1.6E-2</v>
      </c>
      <c r="O929" t="s">
        <v>149</v>
      </c>
      <c r="P929" t="b">
        <v>0</v>
      </c>
      <c r="Q929">
        <v>138261413</v>
      </c>
      <c r="R929" t="s">
        <v>150</v>
      </c>
      <c r="S929">
        <v>1E-3</v>
      </c>
      <c r="T929" t="s">
        <v>184</v>
      </c>
      <c r="U929">
        <v>2016</v>
      </c>
      <c r="V929" t="s">
        <v>151</v>
      </c>
      <c r="W929" t="s">
        <v>185</v>
      </c>
      <c r="X929" t="s">
        <v>186</v>
      </c>
      <c r="Y929" t="s">
        <v>155</v>
      </c>
      <c r="Z929">
        <v>620600</v>
      </c>
      <c r="AA929">
        <v>309500</v>
      </c>
      <c r="AB929">
        <v>1.2588812496391699</v>
      </c>
      <c r="AC929">
        <v>52.638374352215699</v>
      </c>
    </row>
    <row r="930" spans="1:29">
      <c r="A930" t="s">
        <v>187</v>
      </c>
      <c r="B930">
        <v>7299</v>
      </c>
      <c r="C930">
        <v>1914819</v>
      </c>
      <c r="D930" t="s">
        <v>164</v>
      </c>
      <c r="E930" t="s">
        <v>126</v>
      </c>
      <c r="F930" t="s">
        <v>179</v>
      </c>
      <c r="G930" t="s">
        <v>118</v>
      </c>
      <c r="H930" s="1">
        <v>43377.384027777778</v>
      </c>
      <c r="I930" t="s">
        <v>180</v>
      </c>
      <c r="J930" t="s">
        <v>116</v>
      </c>
      <c r="K930" t="s">
        <v>181</v>
      </c>
      <c r="L930" t="s">
        <v>182</v>
      </c>
      <c r="M930" t="s">
        <v>183</v>
      </c>
      <c r="N930">
        <v>0.01</v>
      </c>
      <c r="O930" t="s">
        <v>149</v>
      </c>
      <c r="P930" t="b">
        <v>0</v>
      </c>
      <c r="Q930">
        <v>138261413</v>
      </c>
      <c r="R930" t="s">
        <v>150</v>
      </c>
      <c r="S930">
        <v>1E-3</v>
      </c>
      <c r="T930" t="s">
        <v>184</v>
      </c>
      <c r="U930">
        <v>2018</v>
      </c>
      <c r="V930" t="s">
        <v>151</v>
      </c>
      <c r="W930" t="s">
        <v>188</v>
      </c>
      <c r="X930" t="s">
        <v>189</v>
      </c>
      <c r="Y930" t="s">
        <v>155</v>
      </c>
      <c r="Z930">
        <v>636400</v>
      </c>
      <c r="AA930">
        <v>291600</v>
      </c>
      <c r="AB930">
        <v>1.4791973795069699</v>
      </c>
      <c r="AC930">
        <v>52.471107816141703</v>
      </c>
    </row>
    <row r="931" spans="1:29">
      <c r="A931" t="s">
        <v>323</v>
      </c>
      <c r="B931">
        <v>7299</v>
      </c>
      <c r="C931">
        <v>3491561</v>
      </c>
      <c r="D931" t="s">
        <v>164</v>
      </c>
      <c r="E931" t="s">
        <v>126</v>
      </c>
      <c r="F931" t="s">
        <v>236</v>
      </c>
      <c r="G931" t="s">
        <v>115</v>
      </c>
      <c r="H931" s="1">
        <v>45175.558333333334</v>
      </c>
      <c r="I931" t="s">
        <v>180</v>
      </c>
      <c r="J931" t="s">
        <v>116</v>
      </c>
      <c r="K931" t="s">
        <v>251</v>
      </c>
      <c r="L931" t="s">
        <v>252</v>
      </c>
      <c r="M931" t="s">
        <v>183</v>
      </c>
      <c r="N931">
        <v>1.0999999999999999E-2</v>
      </c>
      <c r="O931" t="s">
        <v>149</v>
      </c>
      <c r="P931" t="b">
        <v>0</v>
      </c>
      <c r="Q931">
        <v>138261413</v>
      </c>
      <c r="R931" t="s">
        <v>150</v>
      </c>
      <c r="S931">
        <v>1E-3</v>
      </c>
      <c r="T931" t="s">
        <v>184</v>
      </c>
      <c r="U931">
        <v>2023</v>
      </c>
      <c r="V931" t="s">
        <v>151</v>
      </c>
      <c r="W931" t="s">
        <v>324</v>
      </c>
      <c r="X931" t="s">
        <v>309</v>
      </c>
      <c r="Y931" t="s">
        <v>155</v>
      </c>
      <c r="Z931">
        <v>337809</v>
      </c>
      <c r="AA931">
        <v>155741</v>
      </c>
      <c r="AB931">
        <v>-2.8933761587814502</v>
      </c>
      <c r="AC931">
        <v>51.297382868079701</v>
      </c>
    </row>
    <row r="932" spans="1:29">
      <c r="A932" t="s">
        <v>187</v>
      </c>
      <c r="B932">
        <v>7299</v>
      </c>
      <c r="C932">
        <v>1829917</v>
      </c>
      <c r="D932" t="s">
        <v>164</v>
      </c>
      <c r="E932" t="s">
        <v>126</v>
      </c>
      <c r="F932" t="s">
        <v>179</v>
      </c>
      <c r="G932" t="s">
        <v>118</v>
      </c>
      <c r="H932" s="1">
        <v>42485.386805555558</v>
      </c>
      <c r="I932" t="s">
        <v>180</v>
      </c>
      <c r="J932" t="s">
        <v>116</v>
      </c>
      <c r="K932" t="s">
        <v>181</v>
      </c>
      <c r="L932" t="s">
        <v>182</v>
      </c>
      <c r="M932" t="s">
        <v>183</v>
      </c>
      <c r="N932">
        <v>1.4999999999999999E-2</v>
      </c>
      <c r="O932" t="s">
        <v>149</v>
      </c>
      <c r="P932" t="b">
        <v>0</v>
      </c>
      <c r="Q932">
        <v>138261413</v>
      </c>
      <c r="R932" t="s">
        <v>150</v>
      </c>
      <c r="S932">
        <v>1E-3</v>
      </c>
      <c r="T932" t="s">
        <v>184</v>
      </c>
      <c r="U932">
        <v>2016</v>
      </c>
      <c r="V932" t="s">
        <v>151</v>
      </c>
      <c r="W932" t="s">
        <v>188</v>
      </c>
      <c r="X932" t="s">
        <v>189</v>
      </c>
      <c r="Y932" t="s">
        <v>155</v>
      </c>
      <c r="Z932">
        <v>636400</v>
      </c>
      <c r="AA932">
        <v>291600</v>
      </c>
      <c r="AB932">
        <v>1.4791973795069699</v>
      </c>
      <c r="AC932">
        <v>52.471107816141703</v>
      </c>
    </row>
    <row r="933" spans="1:29">
      <c r="A933" t="s">
        <v>198</v>
      </c>
      <c r="B933">
        <v>7299</v>
      </c>
      <c r="C933">
        <v>1924260</v>
      </c>
      <c r="D933" t="s">
        <v>164</v>
      </c>
      <c r="E933" t="s">
        <v>126</v>
      </c>
      <c r="F933" t="s">
        <v>179</v>
      </c>
      <c r="G933" t="s">
        <v>118</v>
      </c>
      <c r="H933" s="1">
        <v>43494.339583333334</v>
      </c>
      <c r="I933" t="s">
        <v>180</v>
      </c>
      <c r="J933" t="s">
        <v>116</v>
      </c>
      <c r="K933" t="s">
        <v>199</v>
      </c>
      <c r="L933" t="s">
        <v>200</v>
      </c>
      <c r="M933" t="s">
        <v>183</v>
      </c>
      <c r="N933">
        <v>0.11</v>
      </c>
      <c r="O933" t="s">
        <v>149</v>
      </c>
      <c r="P933" t="b">
        <v>0</v>
      </c>
      <c r="Q933">
        <v>138261413</v>
      </c>
      <c r="R933" t="s">
        <v>150</v>
      </c>
      <c r="S933">
        <v>1E-3</v>
      </c>
      <c r="T933" t="s">
        <v>184</v>
      </c>
      <c r="U933">
        <v>2019</v>
      </c>
      <c r="V933" t="s">
        <v>151</v>
      </c>
      <c r="W933" t="s">
        <v>201</v>
      </c>
      <c r="X933" t="s">
        <v>202</v>
      </c>
      <c r="Y933" t="s">
        <v>155</v>
      </c>
      <c r="Z933">
        <v>516100</v>
      </c>
      <c r="AA933">
        <v>253300</v>
      </c>
      <c r="AB933">
        <v>-0.30395486908298303</v>
      </c>
      <c r="AC933">
        <v>52.1657659569386</v>
      </c>
    </row>
    <row r="934" spans="1:29">
      <c r="A934" t="s">
        <v>178</v>
      </c>
      <c r="B934">
        <v>7299</v>
      </c>
      <c r="C934">
        <v>1922212</v>
      </c>
      <c r="D934" t="s">
        <v>164</v>
      </c>
      <c r="E934" t="s">
        <v>126</v>
      </c>
      <c r="F934" t="s">
        <v>179</v>
      </c>
      <c r="G934" t="s">
        <v>118</v>
      </c>
      <c r="H934" s="1">
        <v>43469.580555555556</v>
      </c>
      <c r="I934" t="s">
        <v>180</v>
      </c>
      <c r="J934" t="s">
        <v>116</v>
      </c>
      <c r="K934" t="s">
        <v>181</v>
      </c>
      <c r="L934" t="s">
        <v>182</v>
      </c>
      <c r="M934" t="s">
        <v>183</v>
      </c>
      <c r="N934">
        <v>8.6E-3</v>
      </c>
      <c r="O934" t="s">
        <v>149</v>
      </c>
      <c r="P934" t="b">
        <v>0</v>
      </c>
      <c r="Q934">
        <v>138261413</v>
      </c>
      <c r="R934" t="s">
        <v>150</v>
      </c>
      <c r="S934">
        <v>1E-3</v>
      </c>
      <c r="T934" t="s">
        <v>184</v>
      </c>
      <c r="U934">
        <v>2019</v>
      </c>
      <c r="V934" t="s">
        <v>151</v>
      </c>
      <c r="W934" t="s">
        <v>185</v>
      </c>
      <c r="X934" t="s">
        <v>186</v>
      </c>
      <c r="Y934" t="s">
        <v>155</v>
      </c>
      <c r="Z934">
        <v>620600</v>
      </c>
      <c r="AA934">
        <v>309500</v>
      </c>
      <c r="AB934">
        <v>1.2588812496391699</v>
      </c>
      <c r="AC934">
        <v>52.638374352215699</v>
      </c>
    </row>
    <row r="935" spans="1:29">
      <c r="A935" t="s">
        <v>206</v>
      </c>
      <c r="B935">
        <v>7299</v>
      </c>
      <c r="C935">
        <v>1829964</v>
      </c>
      <c r="D935" t="s">
        <v>164</v>
      </c>
      <c r="E935" t="s">
        <v>126</v>
      </c>
      <c r="F935" t="s">
        <v>179</v>
      </c>
      <c r="G935" t="s">
        <v>118</v>
      </c>
      <c r="H935" s="1">
        <v>42486.370138888888</v>
      </c>
      <c r="I935" t="s">
        <v>180</v>
      </c>
      <c r="J935" t="s">
        <v>116</v>
      </c>
      <c r="K935" t="s">
        <v>199</v>
      </c>
      <c r="L935" t="s">
        <v>200</v>
      </c>
      <c r="M935" t="s">
        <v>183</v>
      </c>
      <c r="N935">
        <v>4.5999999999999999E-2</v>
      </c>
      <c r="O935" t="s">
        <v>149</v>
      </c>
      <c r="P935" t="b">
        <v>0</v>
      </c>
      <c r="Q935">
        <v>138261413</v>
      </c>
      <c r="R935" t="s">
        <v>150</v>
      </c>
      <c r="S935">
        <v>1E-3</v>
      </c>
      <c r="T935" t="s">
        <v>184</v>
      </c>
      <c r="U935">
        <v>2016</v>
      </c>
      <c r="V935" t="s">
        <v>151</v>
      </c>
      <c r="W935" t="s">
        <v>207</v>
      </c>
      <c r="X935" t="s">
        <v>208</v>
      </c>
      <c r="Y935" t="s">
        <v>155</v>
      </c>
      <c r="Z935">
        <v>515935</v>
      </c>
      <c r="AA935">
        <v>253417</v>
      </c>
      <c r="AB935">
        <v>-0.30632621725807402</v>
      </c>
      <c r="AC935">
        <v>52.1668520239771</v>
      </c>
    </row>
    <row r="936" spans="1:29">
      <c r="A936" t="s">
        <v>198</v>
      </c>
      <c r="B936">
        <v>7299</v>
      </c>
      <c r="C936">
        <v>1835291</v>
      </c>
      <c r="D936" t="s">
        <v>164</v>
      </c>
      <c r="E936" t="s">
        <v>126</v>
      </c>
      <c r="F936" t="s">
        <v>179</v>
      </c>
      <c r="G936" t="s">
        <v>118</v>
      </c>
      <c r="H936" s="1">
        <v>42535.510416666664</v>
      </c>
      <c r="I936" t="s">
        <v>180</v>
      </c>
      <c r="J936" t="s">
        <v>116</v>
      </c>
      <c r="K936" t="s">
        <v>199</v>
      </c>
      <c r="L936" t="s">
        <v>200</v>
      </c>
      <c r="M936" t="s">
        <v>183</v>
      </c>
      <c r="N936">
        <v>0.06</v>
      </c>
      <c r="O936" t="s">
        <v>149</v>
      </c>
      <c r="P936" t="b">
        <v>0</v>
      </c>
      <c r="Q936">
        <v>138261413</v>
      </c>
      <c r="R936" t="s">
        <v>150</v>
      </c>
      <c r="S936">
        <v>1E-3</v>
      </c>
      <c r="T936" t="s">
        <v>184</v>
      </c>
      <c r="U936">
        <v>2016</v>
      </c>
      <c r="V936" t="s">
        <v>151</v>
      </c>
      <c r="W936" t="s">
        <v>201</v>
      </c>
      <c r="X936" t="s">
        <v>202</v>
      </c>
      <c r="Y936" t="s">
        <v>155</v>
      </c>
      <c r="Z936">
        <v>516100</v>
      </c>
      <c r="AA936">
        <v>253300</v>
      </c>
      <c r="AB936">
        <v>-0.30395486908298303</v>
      </c>
      <c r="AC936">
        <v>52.1657659569386</v>
      </c>
    </row>
    <row r="937" spans="1:29">
      <c r="A937" t="s">
        <v>203</v>
      </c>
      <c r="B937">
        <v>7299</v>
      </c>
      <c r="C937">
        <v>1922792</v>
      </c>
      <c r="D937" t="s">
        <v>164</v>
      </c>
      <c r="E937" t="s">
        <v>126</v>
      </c>
      <c r="F937" t="s">
        <v>179</v>
      </c>
      <c r="G937" t="s">
        <v>118</v>
      </c>
      <c r="H937" s="1">
        <v>43474.451388888891</v>
      </c>
      <c r="I937" t="s">
        <v>180</v>
      </c>
      <c r="J937" t="s">
        <v>116</v>
      </c>
      <c r="K937" t="s">
        <v>146</v>
      </c>
      <c r="L937" t="s">
        <v>147</v>
      </c>
      <c r="M937" t="s">
        <v>148</v>
      </c>
      <c r="N937">
        <v>5.8000000000000003E-2</v>
      </c>
      <c r="O937" t="s">
        <v>149</v>
      </c>
      <c r="P937" t="b">
        <v>0</v>
      </c>
      <c r="Q937">
        <v>138261413</v>
      </c>
      <c r="R937" t="s">
        <v>150</v>
      </c>
      <c r="S937">
        <v>1E-3</v>
      </c>
      <c r="T937" t="s">
        <v>184</v>
      </c>
      <c r="U937">
        <v>2019</v>
      </c>
      <c r="V937" t="s">
        <v>151</v>
      </c>
      <c r="W937" t="s">
        <v>204</v>
      </c>
      <c r="X937" t="s">
        <v>154</v>
      </c>
      <c r="Y937" t="s">
        <v>155</v>
      </c>
      <c r="Z937">
        <v>507500</v>
      </c>
      <c r="AA937">
        <v>299100</v>
      </c>
      <c r="AB937">
        <v>-0.41497245145673001</v>
      </c>
      <c r="AC937">
        <v>52.579097446717</v>
      </c>
    </row>
    <row r="938" spans="1:29">
      <c r="A938" t="s">
        <v>203</v>
      </c>
      <c r="B938">
        <v>7299</v>
      </c>
      <c r="C938">
        <v>1848244</v>
      </c>
      <c r="D938" t="s">
        <v>164</v>
      </c>
      <c r="E938" t="s">
        <v>126</v>
      </c>
      <c r="F938" t="s">
        <v>179</v>
      </c>
      <c r="G938" t="s">
        <v>118</v>
      </c>
      <c r="H938" s="1">
        <v>42662.413888888892</v>
      </c>
      <c r="I938" t="s">
        <v>180</v>
      </c>
      <c r="J938" t="s">
        <v>116</v>
      </c>
      <c r="K938" t="s">
        <v>146</v>
      </c>
      <c r="L938" t="s">
        <v>147</v>
      </c>
      <c r="M938" t="s">
        <v>183</v>
      </c>
      <c r="N938">
        <v>8.4000000000000005E-2</v>
      </c>
      <c r="O938" t="s">
        <v>149</v>
      </c>
      <c r="P938" t="b">
        <v>0</v>
      </c>
      <c r="Q938">
        <v>138261413</v>
      </c>
      <c r="R938" t="s">
        <v>150</v>
      </c>
      <c r="S938">
        <v>1E-3</v>
      </c>
      <c r="T938" t="s">
        <v>184</v>
      </c>
      <c r="U938">
        <v>2016</v>
      </c>
      <c r="V938" t="s">
        <v>151</v>
      </c>
      <c r="W938" t="s">
        <v>204</v>
      </c>
      <c r="X938" t="s">
        <v>154</v>
      </c>
      <c r="Y938" t="s">
        <v>155</v>
      </c>
      <c r="Z938">
        <v>507500</v>
      </c>
      <c r="AA938">
        <v>299100</v>
      </c>
      <c r="AB938">
        <v>-0.41497245145673001</v>
      </c>
      <c r="AC938">
        <v>52.579097446717</v>
      </c>
    </row>
    <row r="939" spans="1:29">
      <c r="A939" t="s">
        <v>187</v>
      </c>
      <c r="B939">
        <v>7299</v>
      </c>
      <c r="C939">
        <v>1804307</v>
      </c>
      <c r="D939" t="s">
        <v>164</v>
      </c>
      <c r="E939" t="s">
        <v>126</v>
      </c>
      <c r="F939" t="s">
        <v>179</v>
      </c>
      <c r="G939" t="s">
        <v>118</v>
      </c>
      <c r="H939" s="1">
        <v>42199.40625</v>
      </c>
      <c r="I939" t="s">
        <v>180</v>
      </c>
      <c r="J939" t="s">
        <v>116</v>
      </c>
      <c r="K939" t="s">
        <v>181</v>
      </c>
      <c r="L939" t="s">
        <v>182</v>
      </c>
      <c r="M939" t="s">
        <v>183</v>
      </c>
      <c r="N939">
        <v>1.4E-2</v>
      </c>
      <c r="O939" t="s">
        <v>149</v>
      </c>
      <c r="P939" t="b">
        <v>0</v>
      </c>
      <c r="Q939">
        <v>138261413</v>
      </c>
      <c r="R939" t="s">
        <v>150</v>
      </c>
      <c r="S939">
        <v>1E-3</v>
      </c>
      <c r="T939" t="s">
        <v>184</v>
      </c>
      <c r="U939">
        <v>2015</v>
      </c>
      <c r="V939" t="s">
        <v>151</v>
      </c>
      <c r="W939" t="s">
        <v>188</v>
      </c>
      <c r="X939" t="s">
        <v>189</v>
      </c>
      <c r="Y939" t="s">
        <v>155</v>
      </c>
      <c r="Z939">
        <v>636400</v>
      </c>
      <c r="AA939">
        <v>291600</v>
      </c>
      <c r="AB939">
        <v>1.4791973795069699</v>
      </c>
      <c r="AC939">
        <v>52.471107816141703</v>
      </c>
    </row>
    <row r="940" spans="1:29">
      <c r="A940" t="s">
        <v>224</v>
      </c>
      <c r="B940">
        <v>7299</v>
      </c>
      <c r="C940">
        <v>1843975</v>
      </c>
      <c r="D940" t="s">
        <v>164</v>
      </c>
      <c r="E940" t="s">
        <v>126</v>
      </c>
      <c r="F940" t="s">
        <v>179</v>
      </c>
      <c r="G940" t="s">
        <v>118</v>
      </c>
      <c r="H940" s="1">
        <v>42607.507638888892</v>
      </c>
      <c r="I940" t="s">
        <v>180</v>
      </c>
      <c r="J940" t="s">
        <v>116</v>
      </c>
      <c r="K940" t="s">
        <v>146</v>
      </c>
      <c r="L940" t="s">
        <v>147</v>
      </c>
      <c r="M940" t="s">
        <v>183</v>
      </c>
      <c r="N940">
        <v>1.7000000000000001E-2</v>
      </c>
      <c r="O940" t="s">
        <v>149</v>
      </c>
      <c r="P940" t="b">
        <v>0</v>
      </c>
      <c r="Q940">
        <v>138261413</v>
      </c>
      <c r="R940" t="s">
        <v>150</v>
      </c>
      <c r="S940">
        <v>1E-3</v>
      </c>
      <c r="T940" t="s">
        <v>184</v>
      </c>
      <c r="U940">
        <v>2016</v>
      </c>
      <c r="V940" t="s">
        <v>151</v>
      </c>
      <c r="W940" t="s">
        <v>225</v>
      </c>
      <c r="X940" t="s">
        <v>226</v>
      </c>
      <c r="Y940" t="s">
        <v>155</v>
      </c>
      <c r="Z940">
        <v>500098</v>
      </c>
      <c r="AA940">
        <v>402866</v>
      </c>
      <c r="AB940">
        <v>-0.49196935841400102</v>
      </c>
      <c r="AC940">
        <v>53.512954618294103</v>
      </c>
    </row>
    <row r="941" spans="1:29">
      <c r="A941" t="s">
        <v>206</v>
      </c>
      <c r="B941">
        <v>7299</v>
      </c>
      <c r="C941">
        <v>2047793</v>
      </c>
      <c r="D941" t="s">
        <v>164</v>
      </c>
      <c r="E941" t="s">
        <v>126</v>
      </c>
      <c r="F941" t="s">
        <v>179</v>
      </c>
      <c r="G941" t="s">
        <v>118</v>
      </c>
      <c r="H941" s="1">
        <v>45187.473611111112</v>
      </c>
      <c r="I941" t="s">
        <v>180</v>
      </c>
      <c r="J941" t="s">
        <v>116</v>
      </c>
      <c r="K941" t="s">
        <v>199</v>
      </c>
      <c r="L941" t="s">
        <v>200</v>
      </c>
      <c r="M941" t="s">
        <v>183</v>
      </c>
      <c r="N941">
        <v>0.03</v>
      </c>
      <c r="O941" t="s">
        <v>149</v>
      </c>
      <c r="P941" t="b">
        <v>0</v>
      </c>
      <c r="Q941">
        <v>138261413</v>
      </c>
      <c r="R941" t="s">
        <v>150</v>
      </c>
      <c r="S941">
        <v>1E-3</v>
      </c>
      <c r="T941" t="s">
        <v>184</v>
      </c>
      <c r="U941">
        <v>2023</v>
      </c>
      <c r="V941" t="s">
        <v>151</v>
      </c>
      <c r="W941" t="s">
        <v>207</v>
      </c>
      <c r="X941" t="s">
        <v>208</v>
      </c>
      <c r="Y941" t="s">
        <v>155</v>
      </c>
      <c r="Z941">
        <v>515935</v>
      </c>
      <c r="AA941">
        <v>253417</v>
      </c>
      <c r="AB941">
        <v>-0.30632621725807402</v>
      </c>
      <c r="AC941">
        <v>52.1668520239771</v>
      </c>
    </row>
    <row r="942" spans="1:29">
      <c r="A942" t="s">
        <v>196</v>
      </c>
      <c r="B942">
        <v>7299</v>
      </c>
      <c r="C942">
        <v>1791152</v>
      </c>
      <c r="D942" t="s">
        <v>164</v>
      </c>
      <c r="E942" t="s">
        <v>126</v>
      </c>
      <c r="F942" t="s">
        <v>179</v>
      </c>
      <c r="G942" t="s">
        <v>118</v>
      </c>
      <c r="H942" s="1">
        <v>42086.627083333333</v>
      </c>
      <c r="I942" t="s">
        <v>180</v>
      </c>
      <c r="J942" t="s">
        <v>116</v>
      </c>
      <c r="K942" t="s">
        <v>181</v>
      </c>
      <c r="L942" t="s">
        <v>182</v>
      </c>
      <c r="M942" t="s">
        <v>183</v>
      </c>
      <c r="N942">
        <v>1.4E-2</v>
      </c>
      <c r="O942" t="s">
        <v>149</v>
      </c>
      <c r="P942" t="b">
        <v>0</v>
      </c>
      <c r="Q942">
        <v>138261413</v>
      </c>
      <c r="R942" t="s">
        <v>150</v>
      </c>
      <c r="S942">
        <v>1E-3</v>
      </c>
      <c r="T942" t="s">
        <v>184</v>
      </c>
      <c r="U942">
        <v>2015</v>
      </c>
      <c r="V942" t="s">
        <v>151</v>
      </c>
      <c r="W942" t="s">
        <v>197</v>
      </c>
      <c r="X942" t="s">
        <v>186</v>
      </c>
      <c r="Y942" t="s">
        <v>155</v>
      </c>
      <c r="Z942">
        <v>624300</v>
      </c>
      <c r="AA942">
        <v>306800</v>
      </c>
      <c r="AB942">
        <v>1.3116346710660201</v>
      </c>
      <c r="AC942">
        <v>52.6126273253455</v>
      </c>
    </row>
    <row r="943" spans="1:29">
      <c r="A943" t="s">
        <v>198</v>
      </c>
      <c r="B943">
        <v>7299</v>
      </c>
      <c r="C943">
        <v>1952610</v>
      </c>
      <c r="D943" t="s">
        <v>164</v>
      </c>
      <c r="E943" t="s">
        <v>126</v>
      </c>
      <c r="F943" t="s">
        <v>179</v>
      </c>
      <c r="G943" t="s">
        <v>118</v>
      </c>
      <c r="H943" s="1">
        <v>43809.532638888886</v>
      </c>
      <c r="I943" t="s">
        <v>180</v>
      </c>
      <c r="J943" t="s">
        <v>116</v>
      </c>
      <c r="K943" t="s">
        <v>199</v>
      </c>
      <c r="L943" t="s">
        <v>200</v>
      </c>
      <c r="M943" t="s">
        <v>148</v>
      </c>
      <c r="N943">
        <v>0.05</v>
      </c>
      <c r="O943" t="s">
        <v>149</v>
      </c>
      <c r="P943" t="b">
        <v>0</v>
      </c>
      <c r="Q943">
        <v>138261413</v>
      </c>
      <c r="R943" t="s">
        <v>150</v>
      </c>
      <c r="S943">
        <v>1E-3</v>
      </c>
      <c r="T943" t="s">
        <v>184</v>
      </c>
      <c r="U943">
        <v>2019</v>
      </c>
      <c r="V943" t="s">
        <v>151</v>
      </c>
      <c r="W943" t="s">
        <v>201</v>
      </c>
      <c r="X943" t="s">
        <v>202</v>
      </c>
      <c r="Y943" t="s">
        <v>155</v>
      </c>
      <c r="Z943">
        <v>516100</v>
      </c>
      <c r="AA943">
        <v>253300</v>
      </c>
      <c r="AB943">
        <v>-0.30395486908298303</v>
      </c>
      <c r="AC943">
        <v>52.1657659569386</v>
      </c>
    </row>
    <row r="944" spans="1:29">
      <c r="A944" t="s">
        <v>178</v>
      </c>
      <c r="B944">
        <v>7299</v>
      </c>
      <c r="C944">
        <v>1917546</v>
      </c>
      <c r="D944" t="s">
        <v>164</v>
      </c>
      <c r="E944" t="s">
        <v>126</v>
      </c>
      <c r="F944" t="s">
        <v>205</v>
      </c>
      <c r="G944" t="s">
        <v>112</v>
      </c>
      <c r="H944" s="1">
        <v>43406.648611111108</v>
      </c>
      <c r="I944" t="s">
        <v>180</v>
      </c>
      <c r="J944" t="s">
        <v>116</v>
      </c>
      <c r="K944" t="s">
        <v>181</v>
      </c>
      <c r="L944" t="s">
        <v>182</v>
      </c>
      <c r="M944" t="s">
        <v>183</v>
      </c>
      <c r="N944">
        <v>1.0999999999999999E-2</v>
      </c>
      <c r="O944" t="s">
        <v>149</v>
      </c>
      <c r="P944" t="b">
        <v>0</v>
      </c>
      <c r="Q944">
        <v>138261413</v>
      </c>
      <c r="R944" t="s">
        <v>150</v>
      </c>
      <c r="S944">
        <v>1E-3</v>
      </c>
      <c r="T944" t="s">
        <v>184</v>
      </c>
      <c r="U944">
        <v>2018</v>
      </c>
      <c r="V944" t="s">
        <v>151</v>
      </c>
      <c r="W944" t="s">
        <v>185</v>
      </c>
      <c r="X944" t="s">
        <v>186</v>
      </c>
      <c r="Y944" t="s">
        <v>155</v>
      </c>
      <c r="Z944">
        <v>620600</v>
      </c>
      <c r="AA944">
        <v>309500</v>
      </c>
      <c r="AB944">
        <v>1.2588812496391699</v>
      </c>
      <c r="AC944">
        <v>52.638374352215699</v>
      </c>
    </row>
    <row r="945" spans="1:29">
      <c r="A945" t="s">
        <v>187</v>
      </c>
      <c r="B945">
        <v>7299</v>
      </c>
      <c r="C945">
        <v>1920020</v>
      </c>
      <c r="D945" t="s">
        <v>164</v>
      </c>
      <c r="E945" t="s">
        <v>126</v>
      </c>
      <c r="F945" t="s">
        <v>205</v>
      </c>
      <c r="G945" t="s">
        <v>112</v>
      </c>
      <c r="H945" s="1">
        <v>43438.368750000001</v>
      </c>
      <c r="I945" t="s">
        <v>180</v>
      </c>
      <c r="J945" t="s">
        <v>116</v>
      </c>
      <c r="K945" t="s">
        <v>181</v>
      </c>
      <c r="L945" t="s">
        <v>182</v>
      </c>
      <c r="M945" t="s">
        <v>183</v>
      </c>
      <c r="N945">
        <v>1.4999999999999999E-2</v>
      </c>
      <c r="O945" t="s">
        <v>149</v>
      </c>
      <c r="P945" t="b">
        <v>0</v>
      </c>
      <c r="Q945">
        <v>138261413</v>
      </c>
      <c r="R945" t="s">
        <v>150</v>
      </c>
      <c r="S945">
        <v>1E-3</v>
      </c>
      <c r="T945" t="s">
        <v>184</v>
      </c>
      <c r="U945">
        <v>2018</v>
      </c>
      <c r="V945" t="s">
        <v>151</v>
      </c>
      <c r="W945" t="s">
        <v>188</v>
      </c>
      <c r="X945" t="s">
        <v>189</v>
      </c>
      <c r="Y945" t="s">
        <v>155</v>
      </c>
      <c r="Z945">
        <v>636400</v>
      </c>
      <c r="AA945">
        <v>291600</v>
      </c>
      <c r="AB945">
        <v>1.4791973795069699</v>
      </c>
      <c r="AC945">
        <v>52.471107816141703</v>
      </c>
    </row>
    <row r="946" spans="1:29">
      <c r="A946" t="s">
        <v>374</v>
      </c>
      <c r="B946">
        <v>7299</v>
      </c>
      <c r="C946">
        <v>4727468</v>
      </c>
      <c r="D946" t="s">
        <v>164</v>
      </c>
      <c r="E946" t="s">
        <v>126</v>
      </c>
      <c r="F946" t="s">
        <v>328</v>
      </c>
      <c r="G946" t="s">
        <v>124</v>
      </c>
      <c r="H946" s="1">
        <v>43588.590277777781</v>
      </c>
      <c r="I946" t="s">
        <v>145</v>
      </c>
      <c r="J946" t="s">
        <v>135</v>
      </c>
      <c r="K946" t="s">
        <v>367</v>
      </c>
      <c r="L946" t="s">
        <v>368</v>
      </c>
      <c r="M946" t="s">
        <v>183</v>
      </c>
      <c r="N946">
        <v>2.5999999999999999E-3</v>
      </c>
      <c r="O946" t="s">
        <v>149</v>
      </c>
      <c r="P946" t="b">
        <v>0</v>
      </c>
      <c r="Q946">
        <v>138261413</v>
      </c>
      <c r="R946" t="s">
        <v>150</v>
      </c>
      <c r="S946">
        <v>1E-3</v>
      </c>
      <c r="T946" t="s">
        <v>184</v>
      </c>
      <c r="U946">
        <v>2019</v>
      </c>
      <c r="V946" t="s">
        <v>151</v>
      </c>
      <c r="W946" t="s">
        <v>375</v>
      </c>
      <c r="X946" t="s">
        <v>151</v>
      </c>
      <c r="Y946" t="s">
        <v>155</v>
      </c>
      <c r="Z946">
        <v>500000</v>
      </c>
      <c r="AA946">
        <v>2</v>
      </c>
      <c r="AB946">
        <v>-0.60913153561602296</v>
      </c>
      <c r="AC946">
        <v>49.891915171476597</v>
      </c>
    </row>
    <row r="947" spans="1:29">
      <c r="A947" t="s">
        <v>178</v>
      </c>
      <c r="B947">
        <v>7299</v>
      </c>
      <c r="C947">
        <v>1868931</v>
      </c>
      <c r="D947" t="s">
        <v>164</v>
      </c>
      <c r="E947" t="s">
        <v>126</v>
      </c>
      <c r="F947" t="s">
        <v>179</v>
      </c>
      <c r="G947" t="s">
        <v>118</v>
      </c>
      <c r="H947" s="1">
        <v>42845.590277777781</v>
      </c>
      <c r="I947" t="s">
        <v>180</v>
      </c>
      <c r="J947" t="s">
        <v>116</v>
      </c>
      <c r="K947" t="s">
        <v>181</v>
      </c>
      <c r="L947" t="s">
        <v>182</v>
      </c>
      <c r="M947" t="s">
        <v>183</v>
      </c>
      <c r="N947">
        <v>0.01</v>
      </c>
      <c r="O947" t="s">
        <v>149</v>
      </c>
      <c r="P947" t="b">
        <v>0</v>
      </c>
      <c r="Q947">
        <v>138261413</v>
      </c>
      <c r="R947" t="s">
        <v>150</v>
      </c>
      <c r="S947">
        <v>1E-3</v>
      </c>
      <c r="T947" t="s">
        <v>184</v>
      </c>
      <c r="U947">
        <v>2017</v>
      </c>
      <c r="V947" t="s">
        <v>151</v>
      </c>
      <c r="W947" t="s">
        <v>185</v>
      </c>
      <c r="X947" t="s">
        <v>186</v>
      </c>
      <c r="Y947" t="s">
        <v>155</v>
      </c>
      <c r="Z947">
        <v>620600</v>
      </c>
      <c r="AA947">
        <v>309500</v>
      </c>
      <c r="AB947">
        <v>1.2588812496391699</v>
      </c>
      <c r="AC947">
        <v>52.638374352215699</v>
      </c>
    </row>
    <row r="948" spans="1:29">
      <c r="A948" t="s">
        <v>206</v>
      </c>
      <c r="B948">
        <v>7299</v>
      </c>
      <c r="C948">
        <v>1917499</v>
      </c>
      <c r="D948" t="s">
        <v>164</v>
      </c>
      <c r="E948" t="s">
        <v>126</v>
      </c>
      <c r="F948" t="s">
        <v>179</v>
      </c>
      <c r="G948" t="s">
        <v>118</v>
      </c>
      <c r="H948" s="1">
        <v>43409.43472222222</v>
      </c>
      <c r="I948" t="s">
        <v>180</v>
      </c>
      <c r="J948" t="s">
        <v>116</v>
      </c>
      <c r="K948" t="s">
        <v>199</v>
      </c>
      <c r="L948" t="s">
        <v>200</v>
      </c>
      <c r="M948" t="s">
        <v>183</v>
      </c>
      <c r="N948">
        <v>5.3999999999999999E-2</v>
      </c>
      <c r="O948" t="s">
        <v>149</v>
      </c>
      <c r="P948" t="b">
        <v>0</v>
      </c>
      <c r="Q948">
        <v>138261413</v>
      </c>
      <c r="R948" t="s">
        <v>150</v>
      </c>
      <c r="S948">
        <v>1E-3</v>
      </c>
      <c r="T948" t="s">
        <v>184</v>
      </c>
      <c r="U948">
        <v>2018</v>
      </c>
      <c r="V948" t="s">
        <v>151</v>
      </c>
      <c r="W948" t="s">
        <v>207</v>
      </c>
      <c r="X948" t="s">
        <v>208</v>
      </c>
      <c r="Y948" t="s">
        <v>155</v>
      </c>
      <c r="Z948">
        <v>515935</v>
      </c>
      <c r="AA948">
        <v>253417</v>
      </c>
      <c r="AB948">
        <v>-0.30632621725807402</v>
      </c>
      <c r="AC948">
        <v>52.1668520239771</v>
      </c>
    </row>
    <row r="949" spans="1:29">
      <c r="A949" t="s">
        <v>198</v>
      </c>
      <c r="B949">
        <v>7299</v>
      </c>
      <c r="C949">
        <v>1910514</v>
      </c>
      <c r="D949" t="s">
        <v>164</v>
      </c>
      <c r="E949" t="s">
        <v>126</v>
      </c>
      <c r="F949" t="s">
        <v>179</v>
      </c>
      <c r="G949" t="s">
        <v>118</v>
      </c>
      <c r="H949" s="1">
        <v>43335.404166666667</v>
      </c>
      <c r="I949" t="s">
        <v>180</v>
      </c>
      <c r="J949" t="s">
        <v>116</v>
      </c>
      <c r="K949" t="s">
        <v>199</v>
      </c>
      <c r="L949" t="s">
        <v>200</v>
      </c>
      <c r="M949" t="s">
        <v>183</v>
      </c>
      <c r="N949">
        <v>6.3E-2</v>
      </c>
      <c r="O949" t="s">
        <v>149</v>
      </c>
      <c r="P949" t="b">
        <v>0</v>
      </c>
      <c r="Q949">
        <v>138261413</v>
      </c>
      <c r="R949" t="s">
        <v>150</v>
      </c>
      <c r="S949">
        <v>1E-3</v>
      </c>
      <c r="T949" t="s">
        <v>184</v>
      </c>
      <c r="U949">
        <v>2018</v>
      </c>
      <c r="V949" t="s">
        <v>151</v>
      </c>
      <c r="W949" t="s">
        <v>201</v>
      </c>
      <c r="X949" t="s">
        <v>202</v>
      </c>
      <c r="Y949" t="s">
        <v>155</v>
      </c>
      <c r="Z949">
        <v>516100</v>
      </c>
      <c r="AA949">
        <v>253300</v>
      </c>
      <c r="AB949">
        <v>-0.30395486908298303</v>
      </c>
      <c r="AC949">
        <v>52.1657659569386</v>
      </c>
    </row>
    <row r="950" spans="1:29">
      <c r="A950" t="s">
        <v>203</v>
      </c>
      <c r="B950">
        <v>7299</v>
      </c>
      <c r="C950">
        <v>1868290</v>
      </c>
      <c r="D950" t="s">
        <v>164</v>
      </c>
      <c r="E950" t="s">
        <v>126</v>
      </c>
      <c r="F950" t="s">
        <v>179</v>
      </c>
      <c r="G950" t="s">
        <v>118</v>
      </c>
      <c r="H950" s="1">
        <v>42831.425694444442</v>
      </c>
      <c r="I950" t="s">
        <v>180</v>
      </c>
      <c r="J950" t="s">
        <v>116</v>
      </c>
      <c r="K950" t="s">
        <v>146</v>
      </c>
      <c r="L950" t="s">
        <v>147</v>
      </c>
      <c r="M950" t="s">
        <v>183</v>
      </c>
      <c r="N950">
        <v>3.5000000000000003E-2</v>
      </c>
      <c r="O950" t="s">
        <v>149</v>
      </c>
      <c r="P950" t="b">
        <v>0</v>
      </c>
      <c r="Q950">
        <v>138261413</v>
      </c>
      <c r="R950" t="s">
        <v>150</v>
      </c>
      <c r="S950">
        <v>1E-3</v>
      </c>
      <c r="T950" t="s">
        <v>184</v>
      </c>
      <c r="U950">
        <v>2017</v>
      </c>
      <c r="V950" t="s">
        <v>151</v>
      </c>
      <c r="W950" t="s">
        <v>204</v>
      </c>
      <c r="X950" t="s">
        <v>154</v>
      </c>
      <c r="Y950" t="s">
        <v>155</v>
      </c>
      <c r="Z950">
        <v>507500</v>
      </c>
      <c r="AA950">
        <v>299100</v>
      </c>
      <c r="AB950">
        <v>-0.41497245145673001</v>
      </c>
      <c r="AC950">
        <v>52.579097446717</v>
      </c>
    </row>
    <row r="951" spans="1:29">
      <c r="A951" t="s">
        <v>214</v>
      </c>
      <c r="B951">
        <v>7299</v>
      </c>
      <c r="C951">
        <v>5288143</v>
      </c>
      <c r="D951" t="s">
        <v>164</v>
      </c>
      <c r="E951" t="s">
        <v>126</v>
      </c>
      <c r="F951" t="s">
        <v>205</v>
      </c>
      <c r="G951" t="s">
        <v>112</v>
      </c>
      <c r="H951" s="1">
        <v>43872.46875</v>
      </c>
      <c r="I951" t="s">
        <v>180</v>
      </c>
      <c r="J951" t="s">
        <v>116</v>
      </c>
      <c r="K951" t="s">
        <v>215</v>
      </c>
      <c r="L951" t="s">
        <v>216</v>
      </c>
      <c r="M951" t="s">
        <v>183</v>
      </c>
      <c r="N951">
        <v>4.4000000000000003E-3</v>
      </c>
      <c r="O951" t="s">
        <v>149</v>
      </c>
      <c r="P951" t="b">
        <v>0</v>
      </c>
      <c r="Q951">
        <v>138261413</v>
      </c>
      <c r="R951" t="s">
        <v>150</v>
      </c>
      <c r="S951">
        <v>1E-3</v>
      </c>
      <c r="T951" t="s">
        <v>184</v>
      </c>
      <c r="U951">
        <v>2020</v>
      </c>
      <c r="V951" t="s">
        <v>151</v>
      </c>
      <c r="W951" t="s">
        <v>217</v>
      </c>
      <c r="X951" t="s">
        <v>218</v>
      </c>
      <c r="Y951" t="s">
        <v>155</v>
      </c>
      <c r="Z951">
        <v>376325</v>
      </c>
      <c r="AA951">
        <v>405313</v>
      </c>
      <c r="AB951">
        <v>-2.35874412504654</v>
      </c>
      <c r="AC951">
        <v>53.543918148915097</v>
      </c>
    </row>
    <row r="952" spans="1:29">
      <c r="A952" t="s">
        <v>235</v>
      </c>
      <c r="B952">
        <v>7299</v>
      </c>
      <c r="C952">
        <v>4831163</v>
      </c>
      <c r="D952" t="s">
        <v>164</v>
      </c>
      <c r="E952" t="s">
        <v>126</v>
      </c>
      <c r="F952" t="s">
        <v>236</v>
      </c>
      <c r="G952" t="s">
        <v>115</v>
      </c>
      <c r="H952" s="1">
        <v>45233.509722222225</v>
      </c>
      <c r="I952" t="s">
        <v>180</v>
      </c>
      <c r="J952" t="s">
        <v>116</v>
      </c>
      <c r="K952" t="s">
        <v>237</v>
      </c>
      <c r="L952" t="s">
        <v>238</v>
      </c>
      <c r="M952" t="s">
        <v>183</v>
      </c>
      <c r="N952">
        <v>0.03</v>
      </c>
      <c r="O952" t="s">
        <v>149</v>
      </c>
      <c r="P952" t="b">
        <v>0</v>
      </c>
      <c r="Q952">
        <v>138261413</v>
      </c>
      <c r="R952" t="s">
        <v>150</v>
      </c>
      <c r="S952">
        <v>1E-3</v>
      </c>
      <c r="T952" t="s">
        <v>184</v>
      </c>
      <c r="U952">
        <v>2023</v>
      </c>
      <c r="V952" t="s">
        <v>151</v>
      </c>
      <c r="W952" t="s">
        <v>239</v>
      </c>
      <c r="X952" t="s">
        <v>240</v>
      </c>
      <c r="Y952" t="s">
        <v>155</v>
      </c>
      <c r="Z952">
        <v>419190</v>
      </c>
      <c r="AA952">
        <v>291450</v>
      </c>
      <c r="AB952">
        <v>-1.7186140218863399</v>
      </c>
      <c r="AC952">
        <v>52.520595493892301</v>
      </c>
    </row>
    <row r="953" spans="1:29">
      <c r="A953" t="s">
        <v>334</v>
      </c>
      <c r="B953">
        <v>7299</v>
      </c>
      <c r="C953">
        <v>4740009</v>
      </c>
      <c r="D953" t="s">
        <v>164</v>
      </c>
      <c r="E953" t="s">
        <v>126</v>
      </c>
      <c r="F953" t="s">
        <v>205</v>
      </c>
      <c r="G953" t="s">
        <v>112</v>
      </c>
      <c r="H953" s="1">
        <v>43748.584027777775</v>
      </c>
      <c r="I953" t="s">
        <v>180</v>
      </c>
      <c r="J953" t="s">
        <v>116</v>
      </c>
      <c r="K953" t="s">
        <v>192</v>
      </c>
      <c r="L953" t="s">
        <v>193</v>
      </c>
      <c r="M953" t="s">
        <v>183</v>
      </c>
      <c r="N953">
        <v>2.1000000000000001E-2</v>
      </c>
      <c r="O953" t="s">
        <v>149</v>
      </c>
      <c r="P953" t="b">
        <v>0</v>
      </c>
      <c r="Q953">
        <v>138261413</v>
      </c>
      <c r="R953" t="s">
        <v>150</v>
      </c>
      <c r="S953">
        <v>1E-3</v>
      </c>
      <c r="T953" t="s">
        <v>184</v>
      </c>
      <c r="U953">
        <v>2019</v>
      </c>
      <c r="V953" t="s">
        <v>151</v>
      </c>
      <c r="W953" t="s">
        <v>335</v>
      </c>
      <c r="X953" t="s">
        <v>281</v>
      </c>
      <c r="Y953" t="s">
        <v>155</v>
      </c>
      <c r="Z953">
        <v>403350</v>
      </c>
      <c r="AA953">
        <v>245150</v>
      </c>
      <c r="AB953">
        <v>-1.9525037440050701</v>
      </c>
      <c r="AC953">
        <v>52.104672977586198</v>
      </c>
    </row>
    <row r="954" spans="1:29">
      <c r="A954" t="s">
        <v>206</v>
      </c>
      <c r="B954">
        <v>7299</v>
      </c>
      <c r="C954">
        <v>1851528</v>
      </c>
      <c r="D954" t="s">
        <v>164</v>
      </c>
      <c r="E954" t="s">
        <v>126</v>
      </c>
      <c r="F954" t="s">
        <v>205</v>
      </c>
      <c r="G954" t="s">
        <v>112</v>
      </c>
      <c r="H954" s="1">
        <v>42683.469444444447</v>
      </c>
      <c r="I954" t="s">
        <v>180</v>
      </c>
      <c r="J954" t="s">
        <v>116</v>
      </c>
      <c r="K954" t="s">
        <v>199</v>
      </c>
      <c r="L954" t="s">
        <v>200</v>
      </c>
      <c r="M954" t="s">
        <v>183</v>
      </c>
      <c r="N954">
        <v>9.6000000000000002E-2</v>
      </c>
      <c r="O954" t="s">
        <v>149</v>
      </c>
      <c r="P954" t="b">
        <v>0</v>
      </c>
      <c r="Q954">
        <v>138261413</v>
      </c>
      <c r="R954" t="s">
        <v>150</v>
      </c>
      <c r="S954">
        <v>1E-3</v>
      </c>
      <c r="T954" t="s">
        <v>184</v>
      </c>
      <c r="U954">
        <v>2016</v>
      </c>
      <c r="V954" t="s">
        <v>151</v>
      </c>
      <c r="W954" t="s">
        <v>207</v>
      </c>
      <c r="X954" t="s">
        <v>208</v>
      </c>
      <c r="Y954" t="s">
        <v>155</v>
      </c>
      <c r="Z954">
        <v>515935</v>
      </c>
      <c r="AA954">
        <v>253417</v>
      </c>
      <c r="AB954">
        <v>-0.30632621725807402</v>
      </c>
      <c r="AC954">
        <v>52.1668520239771</v>
      </c>
    </row>
    <row r="955" spans="1:29">
      <c r="A955" t="s">
        <v>187</v>
      </c>
      <c r="B955">
        <v>7299</v>
      </c>
      <c r="C955">
        <v>1868682</v>
      </c>
      <c r="D955" t="s">
        <v>164</v>
      </c>
      <c r="E955" t="s">
        <v>126</v>
      </c>
      <c r="F955" t="s">
        <v>179</v>
      </c>
      <c r="G955" t="s">
        <v>118</v>
      </c>
      <c r="H955" s="1">
        <v>42844.511805555558</v>
      </c>
      <c r="I955" t="s">
        <v>180</v>
      </c>
      <c r="J955" t="s">
        <v>116</v>
      </c>
      <c r="K955" t="s">
        <v>181</v>
      </c>
      <c r="L955" t="s">
        <v>182</v>
      </c>
      <c r="M955" t="s">
        <v>183</v>
      </c>
      <c r="N955">
        <v>1.6E-2</v>
      </c>
      <c r="O955" t="s">
        <v>149</v>
      </c>
      <c r="P955" t="b">
        <v>0</v>
      </c>
      <c r="Q955">
        <v>138261413</v>
      </c>
      <c r="R955" t="s">
        <v>150</v>
      </c>
      <c r="S955">
        <v>1E-3</v>
      </c>
      <c r="T955" t="s">
        <v>184</v>
      </c>
      <c r="U955">
        <v>2017</v>
      </c>
      <c r="V955" t="s">
        <v>151</v>
      </c>
      <c r="W955" t="s">
        <v>188</v>
      </c>
      <c r="X955" t="s">
        <v>189</v>
      </c>
      <c r="Y955" t="s">
        <v>155</v>
      </c>
      <c r="Z955">
        <v>636400</v>
      </c>
      <c r="AA955">
        <v>291600</v>
      </c>
      <c r="AB955">
        <v>1.4791973795069699</v>
      </c>
      <c r="AC955">
        <v>52.471107816141703</v>
      </c>
    </row>
    <row r="956" spans="1:29">
      <c r="A956" t="s">
        <v>203</v>
      </c>
      <c r="B956">
        <v>7299</v>
      </c>
      <c r="C956">
        <v>1949177</v>
      </c>
      <c r="D956" t="s">
        <v>164</v>
      </c>
      <c r="E956" t="s">
        <v>126</v>
      </c>
      <c r="F956" t="s">
        <v>179</v>
      </c>
      <c r="G956" t="s">
        <v>118</v>
      </c>
      <c r="H956" s="1">
        <v>43773.572916666664</v>
      </c>
      <c r="I956" t="s">
        <v>180</v>
      </c>
      <c r="J956" t="s">
        <v>116</v>
      </c>
      <c r="K956" t="s">
        <v>146</v>
      </c>
      <c r="L956" t="s">
        <v>147</v>
      </c>
      <c r="M956" t="s">
        <v>148</v>
      </c>
      <c r="N956">
        <v>2.9000000000000001E-2</v>
      </c>
      <c r="O956" t="s">
        <v>149</v>
      </c>
      <c r="P956" t="b">
        <v>0</v>
      </c>
      <c r="Q956">
        <v>138261413</v>
      </c>
      <c r="R956" t="s">
        <v>150</v>
      </c>
      <c r="S956">
        <v>1E-3</v>
      </c>
      <c r="T956" t="s">
        <v>184</v>
      </c>
      <c r="U956">
        <v>2019</v>
      </c>
      <c r="V956" t="s">
        <v>151</v>
      </c>
      <c r="W956" t="s">
        <v>204</v>
      </c>
      <c r="X956" t="s">
        <v>154</v>
      </c>
      <c r="Y956" t="s">
        <v>155</v>
      </c>
      <c r="Z956">
        <v>507500</v>
      </c>
      <c r="AA956">
        <v>299100</v>
      </c>
      <c r="AB956">
        <v>-0.41497245145673001</v>
      </c>
      <c r="AC956">
        <v>52.579097446717</v>
      </c>
    </row>
    <row r="957" spans="1:29">
      <c r="A957" t="s">
        <v>203</v>
      </c>
      <c r="B957">
        <v>7299</v>
      </c>
      <c r="C957">
        <v>1909452</v>
      </c>
      <c r="D957" t="s">
        <v>164</v>
      </c>
      <c r="E957" t="s">
        <v>126</v>
      </c>
      <c r="F957" t="s">
        <v>205</v>
      </c>
      <c r="G957" t="s">
        <v>112</v>
      </c>
      <c r="H957" s="1">
        <v>43314.570833333331</v>
      </c>
      <c r="I957" t="s">
        <v>180</v>
      </c>
      <c r="J957" t="s">
        <v>116</v>
      </c>
      <c r="K957" t="s">
        <v>146</v>
      </c>
      <c r="L957" t="s">
        <v>147</v>
      </c>
      <c r="M957" t="s">
        <v>183</v>
      </c>
      <c r="N957">
        <v>3.7999999999999999E-2</v>
      </c>
      <c r="O957" t="s">
        <v>149</v>
      </c>
      <c r="P957" t="b">
        <v>0</v>
      </c>
      <c r="Q957">
        <v>138261413</v>
      </c>
      <c r="R957" t="s">
        <v>150</v>
      </c>
      <c r="S957">
        <v>1E-3</v>
      </c>
      <c r="T957" t="s">
        <v>184</v>
      </c>
      <c r="U957">
        <v>2018</v>
      </c>
      <c r="V957" t="s">
        <v>151</v>
      </c>
      <c r="W957" t="s">
        <v>204</v>
      </c>
      <c r="X957" t="s">
        <v>154</v>
      </c>
      <c r="Y957" t="s">
        <v>155</v>
      </c>
      <c r="Z957">
        <v>507500</v>
      </c>
      <c r="AA957">
        <v>299100</v>
      </c>
      <c r="AB957">
        <v>-0.41497245145673001</v>
      </c>
      <c r="AC957">
        <v>52.579097446717</v>
      </c>
    </row>
    <row r="958" spans="1:29">
      <c r="A958" t="s">
        <v>187</v>
      </c>
      <c r="B958">
        <v>7299</v>
      </c>
      <c r="C958">
        <v>2059903</v>
      </c>
      <c r="D958" t="s">
        <v>164</v>
      </c>
      <c r="E958" t="s">
        <v>126</v>
      </c>
      <c r="F958" t="s">
        <v>179</v>
      </c>
      <c r="G958" t="s">
        <v>118</v>
      </c>
      <c r="H958" s="1">
        <v>45324.52847222222</v>
      </c>
      <c r="I958" t="s">
        <v>180</v>
      </c>
      <c r="J958" t="s">
        <v>116</v>
      </c>
      <c r="K958" t="s">
        <v>181</v>
      </c>
      <c r="L958" t="s">
        <v>182</v>
      </c>
      <c r="M958" t="s">
        <v>183</v>
      </c>
      <c r="N958">
        <v>0.01</v>
      </c>
      <c r="O958" t="s">
        <v>149</v>
      </c>
      <c r="P958" t="b">
        <v>0</v>
      </c>
      <c r="Q958">
        <v>138261413</v>
      </c>
      <c r="R958" t="s">
        <v>150</v>
      </c>
      <c r="S958">
        <v>1E-3</v>
      </c>
      <c r="T958" t="s">
        <v>184</v>
      </c>
      <c r="U958">
        <v>2024</v>
      </c>
      <c r="V958" t="s">
        <v>151</v>
      </c>
      <c r="W958" t="s">
        <v>188</v>
      </c>
      <c r="X958" t="s">
        <v>189</v>
      </c>
      <c r="Y958" t="s">
        <v>155</v>
      </c>
      <c r="Z958">
        <v>636400</v>
      </c>
      <c r="AA958">
        <v>291600</v>
      </c>
      <c r="AB958">
        <v>1.4791973795069699</v>
      </c>
      <c r="AC958">
        <v>52.471107816141703</v>
      </c>
    </row>
    <row r="959" spans="1:29">
      <c r="A959" t="s">
        <v>224</v>
      </c>
      <c r="B959">
        <v>7299</v>
      </c>
      <c r="C959">
        <v>1922396</v>
      </c>
      <c r="D959" t="s">
        <v>164</v>
      </c>
      <c r="E959" t="s">
        <v>126</v>
      </c>
      <c r="F959" t="s">
        <v>179</v>
      </c>
      <c r="G959" t="s">
        <v>118</v>
      </c>
      <c r="H959" s="1">
        <v>43473.529861111114</v>
      </c>
      <c r="I959" t="s">
        <v>180</v>
      </c>
      <c r="J959" t="s">
        <v>116</v>
      </c>
      <c r="K959" t="s">
        <v>146</v>
      </c>
      <c r="L959" t="s">
        <v>147</v>
      </c>
      <c r="M959" t="s">
        <v>183</v>
      </c>
      <c r="N959">
        <v>4.3E-3</v>
      </c>
      <c r="O959" t="s">
        <v>149</v>
      </c>
      <c r="P959" t="b">
        <v>0</v>
      </c>
      <c r="Q959">
        <v>138261413</v>
      </c>
      <c r="R959" t="s">
        <v>150</v>
      </c>
      <c r="S959">
        <v>1E-3</v>
      </c>
      <c r="T959" t="s">
        <v>184</v>
      </c>
      <c r="U959">
        <v>2019</v>
      </c>
      <c r="V959" t="s">
        <v>151</v>
      </c>
      <c r="W959" t="s">
        <v>225</v>
      </c>
      <c r="X959" t="s">
        <v>226</v>
      </c>
      <c r="Y959" t="s">
        <v>155</v>
      </c>
      <c r="Z959">
        <v>500098</v>
      </c>
      <c r="AA959">
        <v>402866</v>
      </c>
      <c r="AB959">
        <v>-0.49196935841400102</v>
      </c>
      <c r="AC959">
        <v>53.512954618294103</v>
      </c>
    </row>
    <row r="960" spans="1:29">
      <c r="A960" t="s">
        <v>206</v>
      </c>
      <c r="B960">
        <v>7299</v>
      </c>
      <c r="C960">
        <v>2052465</v>
      </c>
      <c r="D960" t="s">
        <v>164</v>
      </c>
      <c r="E960" t="s">
        <v>126</v>
      </c>
      <c r="F960" t="s">
        <v>179</v>
      </c>
      <c r="G960" t="s">
        <v>118</v>
      </c>
      <c r="H960" s="1">
        <v>45233.505555555559</v>
      </c>
      <c r="I960" t="s">
        <v>180</v>
      </c>
      <c r="J960" t="s">
        <v>116</v>
      </c>
      <c r="K960" t="s">
        <v>199</v>
      </c>
      <c r="L960" t="s">
        <v>200</v>
      </c>
      <c r="M960" t="s">
        <v>183</v>
      </c>
      <c r="N960">
        <v>2.1000000000000001E-2</v>
      </c>
      <c r="O960" t="s">
        <v>149</v>
      </c>
      <c r="P960" t="b">
        <v>0</v>
      </c>
      <c r="Q960">
        <v>138261413</v>
      </c>
      <c r="R960" t="s">
        <v>150</v>
      </c>
      <c r="S960">
        <v>1E-3</v>
      </c>
      <c r="T960" t="s">
        <v>184</v>
      </c>
      <c r="U960">
        <v>2023</v>
      </c>
      <c r="V960" t="s">
        <v>151</v>
      </c>
      <c r="W960" t="s">
        <v>207</v>
      </c>
      <c r="X960" t="s">
        <v>208</v>
      </c>
      <c r="Y960" t="s">
        <v>155</v>
      </c>
      <c r="Z960">
        <v>515935</v>
      </c>
      <c r="AA960">
        <v>253417</v>
      </c>
      <c r="AB960">
        <v>-0.30632621725807402</v>
      </c>
      <c r="AC960">
        <v>52.1668520239771</v>
      </c>
    </row>
    <row r="961" spans="1:29">
      <c r="A961" t="s">
        <v>178</v>
      </c>
      <c r="B961">
        <v>7299</v>
      </c>
      <c r="C961">
        <v>1836841</v>
      </c>
      <c r="D961" t="s">
        <v>164</v>
      </c>
      <c r="E961" t="s">
        <v>126</v>
      </c>
      <c r="F961" t="s">
        <v>179</v>
      </c>
      <c r="G961" t="s">
        <v>118</v>
      </c>
      <c r="H961" s="1">
        <v>42541.646527777775</v>
      </c>
      <c r="I961" t="s">
        <v>180</v>
      </c>
      <c r="J961" t="s">
        <v>116</v>
      </c>
      <c r="K961" t="s">
        <v>181</v>
      </c>
      <c r="L961" t="s">
        <v>182</v>
      </c>
      <c r="M961" t="s">
        <v>183</v>
      </c>
      <c r="N961">
        <v>1.4E-2</v>
      </c>
      <c r="O961" t="s">
        <v>149</v>
      </c>
      <c r="P961" t="b">
        <v>0</v>
      </c>
      <c r="Q961">
        <v>138261413</v>
      </c>
      <c r="R961" t="s">
        <v>150</v>
      </c>
      <c r="S961">
        <v>1E-3</v>
      </c>
      <c r="T961" t="s">
        <v>184</v>
      </c>
      <c r="U961">
        <v>2016</v>
      </c>
      <c r="V961" t="s">
        <v>151</v>
      </c>
      <c r="W961" t="s">
        <v>185</v>
      </c>
      <c r="X961" t="s">
        <v>186</v>
      </c>
      <c r="Y961" t="s">
        <v>155</v>
      </c>
      <c r="Z961">
        <v>620600</v>
      </c>
      <c r="AA961">
        <v>309500</v>
      </c>
      <c r="AB961">
        <v>1.2588812496391699</v>
      </c>
      <c r="AC961">
        <v>52.638374352215699</v>
      </c>
    </row>
    <row r="962" spans="1:29">
      <c r="A962" t="s">
        <v>198</v>
      </c>
      <c r="B962">
        <v>7299</v>
      </c>
      <c r="C962">
        <v>1899608</v>
      </c>
      <c r="D962" t="s">
        <v>164</v>
      </c>
      <c r="E962" t="s">
        <v>126</v>
      </c>
      <c r="F962" t="s">
        <v>179</v>
      </c>
      <c r="G962" t="s">
        <v>118</v>
      </c>
      <c r="H962" s="1">
        <v>43214.678472222222</v>
      </c>
      <c r="I962" t="s">
        <v>180</v>
      </c>
      <c r="J962" t="s">
        <v>116</v>
      </c>
      <c r="K962" t="s">
        <v>199</v>
      </c>
      <c r="L962" t="s">
        <v>200</v>
      </c>
      <c r="M962" t="s">
        <v>183</v>
      </c>
      <c r="N962">
        <v>4.2999999999999997E-2</v>
      </c>
      <c r="O962" t="s">
        <v>149</v>
      </c>
      <c r="P962" t="b">
        <v>0</v>
      </c>
      <c r="Q962">
        <v>138261413</v>
      </c>
      <c r="R962" t="s">
        <v>150</v>
      </c>
      <c r="S962">
        <v>1E-3</v>
      </c>
      <c r="T962" t="s">
        <v>184</v>
      </c>
      <c r="U962">
        <v>2018</v>
      </c>
      <c r="V962" t="s">
        <v>151</v>
      </c>
      <c r="W962" t="s">
        <v>201</v>
      </c>
      <c r="X962" t="s">
        <v>202</v>
      </c>
      <c r="Y962" t="s">
        <v>155</v>
      </c>
      <c r="Z962">
        <v>516100</v>
      </c>
      <c r="AA962">
        <v>253300</v>
      </c>
      <c r="AB962">
        <v>-0.30395486908298303</v>
      </c>
      <c r="AC962">
        <v>52.1657659569386</v>
      </c>
    </row>
    <row r="963" spans="1:29">
      <c r="A963" t="s">
        <v>206</v>
      </c>
      <c r="B963">
        <v>7299</v>
      </c>
      <c r="C963">
        <v>2011552</v>
      </c>
      <c r="D963" t="s">
        <v>164</v>
      </c>
      <c r="E963" t="s">
        <v>126</v>
      </c>
      <c r="F963" t="s">
        <v>179</v>
      </c>
      <c r="G963" t="s">
        <v>118</v>
      </c>
      <c r="H963" s="1">
        <v>44726.651388888888</v>
      </c>
      <c r="I963" t="s">
        <v>180</v>
      </c>
      <c r="J963" t="s">
        <v>116</v>
      </c>
      <c r="K963" t="s">
        <v>199</v>
      </c>
      <c r="L963" t="s">
        <v>200</v>
      </c>
      <c r="M963" t="s">
        <v>183</v>
      </c>
      <c r="N963">
        <v>4.2000000000000003E-2</v>
      </c>
      <c r="O963" t="s">
        <v>149</v>
      </c>
      <c r="P963" t="b">
        <v>0</v>
      </c>
      <c r="Q963">
        <v>138261413</v>
      </c>
      <c r="R963" t="s">
        <v>150</v>
      </c>
      <c r="S963">
        <v>1E-3</v>
      </c>
      <c r="T963" t="s">
        <v>184</v>
      </c>
      <c r="U963">
        <v>2022</v>
      </c>
      <c r="V963" t="s">
        <v>151</v>
      </c>
      <c r="W963" t="s">
        <v>207</v>
      </c>
      <c r="X963" t="s">
        <v>208</v>
      </c>
      <c r="Y963" t="s">
        <v>155</v>
      </c>
      <c r="Z963">
        <v>515935</v>
      </c>
      <c r="AA963">
        <v>253417</v>
      </c>
      <c r="AB963">
        <v>-0.30632621725807402</v>
      </c>
      <c r="AC963">
        <v>52.1668520239771</v>
      </c>
    </row>
    <row r="964" spans="1:29">
      <c r="A964" t="s">
        <v>187</v>
      </c>
      <c r="B964">
        <v>7299</v>
      </c>
      <c r="C964">
        <v>1806377</v>
      </c>
      <c r="D964" t="s">
        <v>164</v>
      </c>
      <c r="E964" t="s">
        <v>126</v>
      </c>
      <c r="F964" t="s">
        <v>179</v>
      </c>
      <c r="G964" t="s">
        <v>118</v>
      </c>
      <c r="H964" s="1">
        <v>42235.40902777778</v>
      </c>
      <c r="I964" t="s">
        <v>180</v>
      </c>
      <c r="J964" t="s">
        <v>116</v>
      </c>
      <c r="K964" t="s">
        <v>181</v>
      </c>
      <c r="L964" t="s">
        <v>182</v>
      </c>
      <c r="M964" t="s">
        <v>183</v>
      </c>
      <c r="N964">
        <v>2.9000000000000001E-2</v>
      </c>
      <c r="O964" t="s">
        <v>149</v>
      </c>
      <c r="P964" t="b">
        <v>0</v>
      </c>
      <c r="Q964">
        <v>138261413</v>
      </c>
      <c r="R964" t="s">
        <v>150</v>
      </c>
      <c r="S964">
        <v>1E-3</v>
      </c>
      <c r="T964" t="s">
        <v>184</v>
      </c>
      <c r="U964">
        <v>2015</v>
      </c>
      <c r="V964" t="s">
        <v>151</v>
      </c>
      <c r="W964" t="s">
        <v>188</v>
      </c>
      <c r="X964" t="s">
        <v>189</v>
      </c>
      <c r="Y964" t="s">
        <v>155</v>
      </c>
      <c r="Z964">
        <v>636400</v>
      </c>
      <c r="AA964">
        <v>291600</v>
      </c>
      <c r="AB964">
        <v>1.4791973795069699</v>
      </c>
      <c r="AC964">
        <v>52.471107816141703</v>
      </c>
    </row>
    <row r="965" spans="1:29">
      <c r="A965" t="s">
        <v>203</v>
      </c>
      <c r="B965">
        <v>7299</v>
      </c>
      <c r="C965">
        <v>1837048</v>
      </c>
      <c r="D965" t="s">
        <v>164</v>
      </c>
      <c r="E965" t="s">
        <v>126</v>
      </c>
      <c r="F965" t="s">
        <v>179</v>
      </c>
      <c r="G965" t="s">
        <v>118</v>
      </c>
      <c r="H965" s="1">
        <v>42544.462500000001</v>
      </c>
      <c r="I965" t="s">
        <v>180</v>
      </c>
      <c r="J965" t="s">
        <v>116</v>
      </c>
      <c r="K965" t="s">
        <v>146</v>
      </c>
      <c r="L965" t="s">
        <v>147</v>
      </c>
      <c r="M965" t="s">
        <v>183</v>
      </c>
      <c r="N965">
        <v>3.9E-2</v>
      </c>
      <c r="O965" t="s">
        <v>149</v>
      </c>
      <c r="P965" t="b">
        <v>0</v>
      </c>
      <c r="Q965">
        <v>138261413</v>
      </c>
      <c r="R965" t="s">
        <v>150</v>
      </c>
      <c r="S965">
        <v>1E-3</v>
      </c>
      <c r="T965" t="s">
        <v>184</v>
      </c>
      <c r="U965">
        <v>2016</v>
      </c>
      <c r="V965" t="s">
        <v>151</v>
      </c>
      <c r="W965" t="s">
        <v>204</v>
      </c>
      <c r="X965" t="s">
        <v>154</v>
      </c>
      <c r="Y965" t="s">
        <v>155</v>
      </c>
      <c r="Z965">
        <v>507500</v>
      </c>
      <c r="AA965">
        <v>299100</v>
      </c>
      <c r="AB965">
        <v>-0.41497245145673001</v>
      </c>
      <c r="AC965">
        <v>52.579097446717</v>
      </c>
    </row>
    <row r="966" spans="1:29">
      <c r="A966" t="s">
        <v>190</v>
      </c>
      <c r="B966">
        <v>7299</v>
      </c>
      <c r="C966">
        <v>4622965</v>
      </c>
      <c r="D966" t="s">
        <v>164</v>
      </c>
      <c r="E966" t="s">
        <v>126</v>
      </c>
      <c r="F966" t="s">
        <v>179</v>
      </c>
      <c r="G966" t="s">
        <v>118</v>
      </c>
      <c r="H966" s="1">
        <v>42184.461111111108</v>
      </c>
      <c r="I966" t="s">
        <v>191</v>
      </c>
      <c r="J966" t="s">
        <v>119</v>
      </c>
      <c r="K966" t="s">
        <v>192</v>
      </c>
      <c r="L966" t="s">
        <v>193</v>
      </c>
      <c r="M966" t="s">
        <v>183</v>
      </c>
      <c r="N966">
        <v>2.7000000000000001E-3</v>
      </c>
      <c r="O966" t="s">
        <v>149</v>
      </c>
      <c r="P966" t="b">
        <v>0</v>
      </c>
      <c r="Q966">
        <v>138261413</v>
      </c>
      <c r="R966" t="s">
        <v>150</v>
      </c>
      <c r="S966">
        <v>1E-3</v>
      </c>
      <c r="T966" t="s">
        <v>184</v>
      </c>
      <c r="U966">
        <v>2015</v>
      </c>
      <c r="V966" t="s">
        <v>151</v>
      </c>
      <c r="W966" t="s">
        <v>194</v>
      </c>
      <c r="X966" t="s">
        <v>195</v>
      </c>
      <c r="Y966" t="s">
        <v>155</v>
      </c>
      <c r="Z966">
        <v>357000</v>
      </c>
      <c r="AA966">
        <v>237460</v>
      </c>
      <c r="AB966">
        <v>-2.62823009845419</v>
      </c>
      <c r="AC966">
        <v>52.033868710239098</v>
      </c>
    </row>
    <row r="967" spans="1:29">
      <c r="A967" t="s">
        <v>187</v>
      </c>
      <c r="B967">
        <v>7299</v>
      </c>
      <c r="C967">
        <v>1802340</v>
      </c>
      <c r="D967" t="s">
        <v>164</v>
      </c>
      <c r="E967" t="s">
        <v>126</v>
      </c>
      <c r="F967" t="s">
        <v>179</v>
      </c>
      <c r="G967" t="s">
        <v>118</v>
      </c>
      <c r="H967" s="1">
        <v>42191.379166666666</v>
      </c>
      <c r="I967" t="s">
        <v>180</v>
      </c>
      <c r="J967" t="s">
        <v>116</v>
      </c>
      <c r="K967" t="s">
        <v>181</v>
      </c>
      <c r="L967" t="s">
        <v>182</v>
      </c>
      <c r="M967" t="s">
        <v>183</v>
      </c>
      <c r="N967">
        <v>0.01</v>
      </c>
      <c r="O967" t="s">
        <v>149</v>
      </c>
      <c r="P967" t="b">
        <v>0</v>
      </c>
      <c r="Q967">
        <v>138261413</v>
      </c>
      <c r="R967" t="s">
        <v>150</v>
      </c>
      <c r="S967">
        <v>1E-3</v>
      </c>
      <c r="T967" t="s">
        <v>184</v>
      </c>
      <c r="U967">
        <v>2015</v>
      </c>
      <c r="V967" t="s">
        <v>151</v>
      </c>
      <c r="W967" t="s">
        <v>188</v>
      </c>
      <c r="X967" t="s">
        <v>189</v>
      </c>
      <c r="Y967" t="s">
        <v>155</v>
      </c>
      <c r="Z967">
        <v>636400</v>
      </c>
      <c r="AA967">
        <v>291600</v>
      </c>
      <c r="AB967">
        <v>1.4791973795069699</v>
      </c>
      <c r="AC967">
        <v>52.471107816141703</v>
      </c>
    </row>
    <row r="968" spans="1:29">
      <c r="A968" t="s">
        <v>241</v>
      </c>
      <c r="B968">
        <v>7299</v>
      </c>
      <c r="C968">
        <v>1536219</v>
      </c>
      <c r="D968" t="s">
        <v>164</v>
      </c>
      <c r="E968" t="s">
        <v>126</v>
      </c>
      <c r="F968" t="s">
        <v>179</v>
      </c>
      <c r="G968" t="s">
        <v>118</v>
      </c>
      <c r="H968" s="1">
        <v>42268.539583333331</v>
      </c>
      <c r="I968" t="s">
        <v>180</v>
      </c>
      <c r="J968" t="s">
        <v>116</v>
      </c>
      <c r="K968" t="s">
        <v>165</v>
      </c>
      <c r="L968" t="s">
        <v>166</v>
      </c>
      <c r="M968" t="s">
        <v>183</v>
      </c>
      <c r="N968">
        <v>1.2999999999999999E-2</v>
      </c>
      <c r="O968" t="s">
        <v>149</v>
      </c>
      <c r="P968" t="b">
        <v>0</v>
      </c>
      <c r="Q968">
        <v>138261413</v>
      </c>
      <c r="R968" t="s">
        <v>150</v>
      </c>
      <c r="S968">
        <v>1E-3</v>
      </c>
      <c r="T968" t="s">
        <v>184</v>
      </c>
      <c r="U968">
        <v>2015</v>
      </c>
      <c r="V968" t="s">
        <v>151</v>
      </c>
      <c r="W968" t="s">
        <v>242</v>
      </c>
      <c r="X968" t="s">
        <v>243</v>
      </c>
      <c r="Y968" t="s">
        <v>155</v>
      </c>
      <c r="Z968">
        <v>456840</v>
      </c>
      <c r="AA968">
        <v>455364</v>
      </c>
      <c r="AB968">
        <v>-1.13455725358881</v>
      </c>
      <c r="AC968">
        <v>53.991201424557502</v>
      </c>
    </row>
    <row r="969" spans="1:29">
      <c r="A969" t="s">
        <v>178</v>
      </c>
      <c r="B969">
        <v>7299</v>
      </c>
      <c r="C969">
        <v>1857276</v>
      </c>
      <c r="D969" t="s">
        <v>164</v>
      </c>
      <c r="E969" t="s">
        <v>126</v>
      </c>
      <c r="F969" t="s">
        <v>179</v>
      </c>
      <c r="G969" t="s">
        <v>118</v>
      </c>
      <c r="H969" s="1">
        <v>42709.570833333331</v>
      </c>
      <c r="I969" t="s">
        <v>180</v>
      </c>
      <c r="J969" t="s">
        <v>116</v>
      </c>
      <c r="K969" t="s">
        <v>181</v>
      </c>
      <c r="L969" t="s">
        <v>182</v>
      </c>
      <c r="M969" t="s">
        <v>183</v>
      </c>
      <c r="N969">
        <v>1.2E-2</v>
      </c>
      <c r="O969" t="s">
        <v>149</v>
      </c>
      <c r="P969" t="b">
        <v>0</v>
      </c>
      <c r="Q969">
        <v>138261413</v>
      </c>
      <c r="R969" t="s">
        <v>150</v>
      </c>
      <c r="S969">
        <v>1E-3</v>
      </c>
      <c r="T969" t="s">
        <v>184</v>
      </c>
      <c r="U969">
        <v>2016</v>
      </c>
      <c r="V969" t="s">
        <v>151</v>
      </c>
      <c r="W969" t="s">
        <v>185</v>
      </c>
      <c r="X969" t="s">
        <v>186</v>
      </c>
      <c r="Y969" t="s">
        <v>155</v>
      </c>
      <c r="Z969">
        <v>620600</v>
      </c>
      <c r="AA969">
        <v>309500</v>
      </c>
      <c r="AB969">
        <v>1.2588812496391699</v>
      </c>
      <c r="AC969">
        <v>52.638374352215699</v>
      </c>
    </row>
    <row r="970" spans="1:29">
      <c r="A970" t="s">
        <v>187</v>
      </c>
      <c r="B970">
        <v>7299</v>
      </c>
      <c r="C970">
        <v>1866245</v>
      </c>
      <c r="D970" t="s">
        <v>164</v>
      </c>
      <c r="E970" t="s">
        <v>126</v>
      </c>
      <c r="F970" t="s">
        <v>179</v>
      </c>
      <c r="G970" t="s">
        <v>118</v>
      </c>
      <c r="H970" s="1">
        <v>42814.375694444447</v>
      </c>
      <c r="I970" t="s">
        <v>180</v>
      </c>
      <c r="J970" t="s">
        <v>116</v>
      </c>
      <c r="K970" t="s">
        <v>181</v>
      </c>
      <c r="L970" t="s">
        <v>182</v>
      </c>
      <c r="M970" t="s">
        <v>183</v>
      </c>
      <c r="N970">
        <v>1.4E-2</v>
      </c>
      <c r="O970" t="s">
        <v>149</v>
      </c>
      <c r="P970" t="b">
        <v>0</v>
      </c>
      <c r="Q970">
        <v>138261413</v>
      </c>
      <c r="R970" t="s">
        <v>150</v>
      </c>
      <c r="S970">
        <v>1E-3</v>
      </c>
      <c r="T970" t="s">
        <v>184</v>
      </c>
      <c r="U970">
        <v>2017</v>
      </c>
      <c r="V970" t="s">
        <v>151</v>
      </c>
      <c r="W970" t="s">
        <v>188</v>
      </c>
      <c r="X970" t="s">
        <v>189</v>
      </c>
      <c r="Y970" t="s">
        <v>155</v>
      </c>
      <c r="Z970">
        <v>636400</v>
      </c>
      <c r="AA970">
        <v>291600</v>
      </c>
      <c r="AB970">
        <v>1.4791973795069699</v>
      </c>
      <c r="AC970">
        <v>52.471107816141703</v>
      </c>
    </row>
    <row r="971" spans="1:29">
      <c r="A971" t="s">
        <v>190</v>
      </c>
      <c r="B971">
        <v>7299</v>
      </c>
      <c r="C971">
        <v>4606583</v>
      </c>
      <c r="D971" t="s">
        <v>164</v>
      </c>
      <c r="E971" t="s">
        <v>126</v>
      </c>
      <c r="F971" t="s">
        <v>179</v>
      </c>
      <c r="G971" t="s">
        <v>118</v>
      </c>
      <c r="H971" s="1">
        <v>41981.453472222223</v>
      </c>
      <c r="I971" t="s">
        <v>191</v>
      </c>
      <c r="J971" t="s">
        <v>119</v>
      </c>
      <c r="K971" t="s">
        <v>192</v>
      </c>
      <c r="L971" t="s">
        <v>193</v>
      </c>
      <c r="M971" t="s">
        <v>183</v>
      </c>
      <c r="N971">
        <v>1.5E-3</v>
      </c>
      <c r="O971" t="s">
        <v>149</v>
      </c>
      <c r="P971" t="b">
        <v>0</v>
      </c>
      <c r="Q971">
        <v>138261413</v>
      </c>
      <c r="R971" t="s">
        <v>150</v>
      </c>
      <c r="S971">
        <v>1E-3</v>
      </c>
      <c r="T971" t="s">
        <v>184</v>
      </c>
      <c r="U971">
        <v>2014</v>
      </c>
      <c r="V971" t="s">
        <v>151</v>
      </c>
      <c r="W971" t="s">
        <v>194</v>
      </c>
      <c r="X971" t="s">
        <v>195</v>
      </c>
      <c r="Y971" t="s">
        <v>155</v>
      </c>
      <c r="Z971">
        <v>357000</v>
      </c>
      <c r="AA971">
        <v>237460</v>
      </c>
      <c r="AB971">
        <v>-2.62823009845419</v>
      </c>
      <c r="AC971">
        <v>52.033868710239098</v>
      </c>
    </row>
    <row r="972" spans="1:29">
      <c r="A972" t="s">
        <v>178</v>
      </c>
      <c r="B972">
        <v>7299</v>
      </c>
      <c r="C972">
        <v>2039678</v>
      </c>
      <c r="D972" t="s">
        <v>164</v>
      </c>
      <c r="E972" t="s">
        <v>126</v>
      </c>
      <c r="F972" t="s">
        <v>179</v>
      </c>
      <c r="G972" t="s">
        <v>118</v>
      </c>
      <c r="H972" s="1">
        <v>45091.609027777777</v>
      </c>
      <c r="I972" t="s">
        <v>180</v>
      </c>
      <c r="J972" t="s">
        <v>116</v>
      </c>
      <c r="K972" t="s">
        <v>181</v>
      </c>
      <c r="L972" t="s">
        <v>182</v>
      </c>
      <c r="M972" t="s">
        <v>183</v>
      </c>
      <c r="N972">
        <v>5.5999999999999999E-3</v>
      </c>
      <c r="O972" t="s">
        <v>149</v>
      </c>
      <c r="P972" t="b">
        <v>0</v>
      </c>
      <c r="Q972">
        <v>138261413</v>
      </c>
      <c r="R972" t="s">
        <v>150</v>
      </c>
      <c r="S972">
        <v>1E-3</v>
      </c>
      <c r="T972" t="s">
        <v>184</v>
      </c>
      <c r="U972">
        <v>2023</v>
      </c>
      <c r="V972" t="s">
        <v>151</v>
      </c>
      <c r="W972" t="s">
        <v>185</v>
      </c>
      <c r="X972" t="s">
        <v>186</v>
      </c>
      <c r="Y972" t="s">
        <v>155</v>
      </c>
      <c r="Z972">
        <v>620600</v>
      </c>
      <c r="AA972">
        <v>309500</v>
      </c>
      <c r="AB972">
        <v>1.2588812496391699</v>
      </c>
      <c r="AC972">
        <v>52.638374352215699</v>
      </c>
    </row>
    <row r="973" spans="1:29">
      <c r="A973" t="s">
        <v>206</v>
      </c>
      <c r="B973">
        <v>7299</v>
      </c>
      <c r="C973">
        <v>1959900</v>
      </c>
      <c r="D973" t="s">
        <v>164</v>
      </c>
      <c r="E973" t="s">
        <v>126</v>
      </c>
      <c r="F973" t="s">
        <v>205</v>
      </c>
      <c r="G973" t="s">
        <v>112</v>
      </c>
      <c r="H973" s="1">
        <v>43888.637499999997</v>
      </c>
      <c r="I973" t="s">
        <v>180</v>
      </c>
      <c r="J973" t="s">
        <v>116</v>
      </c>
      <c r="K973" t="s">
        <v>199</v>
      </c>
      <c r="L973" t="s">
        <v>200</v>
      </c>
      <c r="M973" t="s">
        <v>183</v>
      </c>
      <c r="N973">
        <v>1.2999999999999999E-2</v>
      </c>
      <c r="O973" t="s">
        <v>149</v>
      </c>
      <c r="P973" t="b">
        <v>0</v>
      </c>
      <c r="Q973">
        <v>138261413</v>
      </c>
      <c r="R973" t="s">
        <v>150</v>
      </c>
      <c r="S973">
        <v>1E-3</v>
      </c>
      <c r="T973" t="s">
        <v>184</v>
      </c>
      <c r="U973">
        <v>2020</v>
      </c>
      <c r="V973" t="s">
        <v>151</v>
      </c>
      <c r="W973" t="s">
        <v>207</v>
      </c>
      <c r="X973" t="s">
        <v>208</v>
      </c>
      <c r="Y973" t="s">
        <v>155</v>
      </c>
      <c r="Z973">
        <v>515935</v>
      </c>
      <c r="AA973">
        <v>253417</v>
      </c>
      <c r="AB973">
        <v>-0.30632621725807402</v>
      </c>
      <c r="AC973">
        <v>52.1668520239771</v>
      </c>
    </row>
    <row r="974" spans="1:29">
      <c r="A974" t="s">
        <v>235</v>
      </c>
      <c r="B974">
        <v>7299</v>
      </c>
      <c r="C974">
        <v>4798145</v>
      </c>
      <c r="D974" t="s">
        <v>164</v>
      </c>
      <c r="E974" t="s">
        <v>126</v>
      </c>
      <c r="F974" t="s">
        <v>236</v>
      </c>
      <c r="G974" t="s">
        <v>115</v>
      </c>
      <c r="H974" s="1">
        <v>44727.506944444445</v>
      </c>
      <c r="I974" t="s">
        <v>180</v>
      </c>
      <c r="J974" t="s">
        <v>116</v>
      </c>
      <c r="K974" t="s">
        <v>237</v>
      </c>
      <c r="L974" t="s">
        <v>238</v>
      </c>
      <c r="M974" t="s">
        <v>183</v>
      </c>
      <c r="N974">
        <v>2.9000000000000001E-2</v>
      </c>
      <c r="O974" t="s">
        <v>149</v>
      </c>
      <c r="P974" t="b">
        <v>0</v>
      </c>
      <c r="Q974">
        <v>138261413</v>
      </c>
      <c r="R974" t="s">
        <v>150</v>
      </c>
      <c r="S974">
        <v>1E-3</v>
      </c>
      <c r="T974" t="s">
        <v>184</v>
      </c>
      <c r="U974">
        <v>2022</v>
      </c>
      <c r="V974" t="s">
        <v>151</v>
      </c>
      <c r="W974" t="s">
        <v>239</v>
      </c>
      <c r="X974" t="s">
        <v>240</v>
      </c>
      <c r="Y974" t="s">
        <v>155</v>
      </c>
      <c r="Z974">
        <v>419190</v>
      </c>
      <c r="AA974">
        <v>291450</v>
      </c>
      <c r="AB974">
        <v>-1.7186140218863399</v>
      </c>
      <c r="AC974">
        <v>52.520595493892301</v>
      </c>
    </row>
    <row r="975" spans="1:29">
      <c r="A975" t="s">
        <v>190</v>
      </c>
      <c r="B975">
        <v>7299</v>
      </c>
      <c r="C975">
        <v>4657497</v>
      </c>
      <c r="D975" t="s">
        <v>164</v>
      </c>
      <c r="E975" t="s">
        <v>126</v>
      </c>
      <c r="F975" t="s">
        <v>179</v>
      </c>
      <c r="G975" t="s">
        <v>118</v>
      </c>
      <c r="H975" s="1">
        <v>42606.648611111108</v>
      </c>
      <c r="I975" t="s">
        <v>191</v>
      </c>
      <c r="J975" t="s">
        <v>119</v>
      </c>
      <c r="K975" t="s">
        <v>192</v>
      </c>
      <c r="L975" t="s">
        <v>193</v>
      </c>
      <c r="M975" t="s">
        <v>183</v>
      </c>
      <c r="N975">
        <v>4.8000000000000001E-2</v>
      </c>
      <c r="O975" t="s">
        <v>149</v>
      </c>
      <c r="P975" t="b">
        <v>0</v>
      </c>
      <c r="Q975">
        <v>138261413</v>
      </c>
      <c r="R975" t="s">
        <v>150</v>
      </c>
      <c r="S975">
        <v>1E-3</v>
      </c>
      <c r="T975" t="s">
        <v>184</v>
      </c>
      <c r="U975">
        <v>2016</v>
      </c>
      <c r="V975" t="s">
        <v>151</v>
      </c>
      <c r="W975" t="s">
        <v>194</v>
      </c>
      <c r="X975" t="s">
        <v>195</v>
      </c>
      <c r="Y975" t="s">
        <v>155</v>
      </c>
      <c r="Z975">
        <v>357000</v>
      </c>
      <c r="AA975">
        <v>237460</v>
      </c>
      <c r="AB975">
        <v>-2.62823009845419</v>
      </c>
      <c r="AC975">
        <v>52.033868710239098</v>
      </c>
    </row>
    <row r="976" spans="1:29">
      <c r="A976" t="s">
        <v>224</v>
      </c>
      <c r="B976">
        <v>7299</v>
      </c>
      <c r="C976">
        <v>1955382</v>
      </c>
      <c r="D976" t="s">
        <v>164</v>
      </c>
      <c r="E976" t="s">
        <v>126</v>
      </c>
      <c r="F976" t="s">
        <v>179</v>
      </c>
      <c r="G976" t="s">
        <v>118</v>
      </c>
      <c r="H976" s="1">
        <v>43847.411111111112</v>
      </c>
      <c r="I976" t="s">
        <v>180</v>
      </c>
      <c r="J976" t="s">
        <v>116</v>
      </c>
      <c r="K976" t="s">
        <v>146</v>
      </c>
      <c r="L976" t="s">
        <v>147</v>
      </c>
      <c r="M976" t="s">
        <v>183</v>
      </c>
      <c r="N976">
        <v>2.5999999999999999E-3</v>
      </c>
      <c r="O976" t="s">
        <v>149</v>
      </c>
      <c r="P976" t="b">
        <v>0</v>
      </c>
      <c r="Q976">
        <v>138261413</v>
      </c>
      <c r="R976" t="s">
        <v>150</v>
      </c>
      <c r="S976">
        <v>1E-3</v>
      </c>
      <c r="T976" t="s">
        <v>184</v>
      </c>
      <c r="U976">
        <v>2020</v>
      </c>
      <c r="V976" t="s">
        <v>151</v>
      </c>
      <c r="W976" t="s">
        <v>225</v>
      </c>
      <c r="X976" t="s">
        <v>226</v>
      </c>
      <c r="Y976" t="s">
        <v>155</v>
      </c>
      <c r="Z976">
        <v>500098</v>
      </c>
      <c r="AA976">
        <v>402866</v>
      </c>
      <c r="AB976">
        <v>-0.49196935841400102</v>
      </c>
      <c r="AC976">
        <v>53.512954618294103</v>
      </c>
    </row>
    <row r="977" spans="1:29">
      <c r="A977" t="s">
        <v>203</v>
      </c>
      <c r="B977">
        <v>7299</v>
      </c>
      <c r="C977">
        <v>1943466</v>
      </c>
      <c r="D977" t="s">
        <v>164</v>
      </c>
      <c r="E977" t="s">
        <v>126</v>
      </c>
      <c r="F977" t="s">
        <v>205</v>
      </c>
      <c r="G977" t="s">
        <v>112</v>
      </c>
      <c r="H977" s="1">
        <v>43712.663194444445</v>
      </c>
      <c r="I977" t="s">
        <v>180</v>
      </c>
      <c r="J977" t="s">
        <v>116</v>
      </c>
      <c r="K977" t="s">
        <v>146</v>
      </c>
      <c r="L977" t="s">
        <v>147</v>
      </c>
      <c r="M977" t="s">
        <v>183</v>
      </c>
      <c r="N977">
        <v>5.6000000000000001E-2</v>
      </c>
      <c r="O977" t="s">
        <v>149</v>
      </c>
      <c r="P977" t="b">
        <v>0</v>
      </c>
      <c r="Q977">
        <v>138261413</v>
      </c>
      <c r="R977" t="s">
        <v>150</v>
      </c>
      <c r="S977">
        <v>1E-3</v>
      </c>
      <c r="T977" t="s">
        <v>184</v>
      </c>
      <c r="U977">
        <v>2019</v>
      </c>
      <c r="V977" t="s">
        <v>151</v>
      </c>
      <c r="W977" t="s">
        <v>204</v>
      </c>
      <c r="X977" t="s">
        <v>154</v>
      </c>
      <c r="Y977" t="s">
        <v>155</v>
      </c>
      <c r="Z977">
        <v>507500</v>
      </c>
      <c r="AA977">
        <v>299100</v>
      </c>
      <c r="AB977">
        <v>-0.41497245145673001</v>
      </c>
      <c r="AC977">
        <v>52.579097446717</v>
      </c>
    </row>
    <row r="978" spans="1:29">
      <c r="A978" t="s">
        <v>376</v>
      </c>
      <c r="B978">
        <v>7299</v>
      </c>
      <c r="C978">
        <v>1943287</v>
      </c>
      <c r="D978" t="s">
        <v>164</v>
      </c>
      <c r="E978" t="s">
        <v>126</v>
      </c>
      <c r="F978" t="s">
        <v>205</v>
      </c>
      <c r="G978" t="s">
        <v>112</v>
      </c>
      <c r="H978" s="1">
        <v>43710.690972222219</v>
      </c>
      <c r="I978" t="s">
        <v>180</v>
      </c>
      <c r="J978" t="s">
        <v>116</v>
      </c>
      <c r="K978" t="s">
        <v>199</v>
      </c>
      <c r="L978" t="s">
        <v>200</v>
      </c>
      <c r="M978" t="s">
        <v>183</v>
      </c>
      <c r="N978">
        <v>1.6E-2</v>
      </c>
      <c r="O978" t="s">
        <v>149</v>
      </c>
      <c r="P978" t="b">
        <v>0</v>
      </c>
      <c r="Q978">
        <v>138261413</v>
      </c>
      <c r="R978" t="s">
        <v>150</v>
      </c>
      <c r="S978">
        <v>1E-3</v>
      </c>
      <c r="T978" t="s">
        <v>184</v>
      </c>
      <c r="U978">
        <v>2019</v>
      </c>
      <c r="V978" t="s">
        <v>151</v>
      </c>
      <c r="W978" t="s">
        <v>377</v>
      </c>
      <c r="X978" t="s">
        <v>378</v>
      </c>
      <c r="Y978" t="s">
        <v>155</v>
      </c>
      <c r="Z978">
        <v>558900</v>
      </c>
      <c r="AA978">
        <v>300900</v>
      </c>
      <c r="AB978">
        <v>0.34386104091484898</v>
      </c>
      <c r="AC978">
        <v>52.582691181692603</v>
      </c>
    </row>
    <row r="979" spans="1:29">
      <c r="A979" t="s">
        <v>224</v>
      </c>
      <c r="B979">
        <v>7299</v>
      </c>
      <c r="C979">
        <v>1995980</v>
      </c>
      <c r="D979" t="s">
        <v>164</v>
      </c>
      <c r="E979" t="s">
        <v>126</v>
      </c>
      <c r="F979" t="s">
        <v>179</v>
      </c>
      <c r="G979" t="s">
        <v>118</v>
      </c>
      <c r="H979" s="1">
        <v>44523.379166666666</v>
      </c>
      <c r="I979" t="s">
        <v>180</v>
      </c>
      <c r="J979" t="s">
        <v>116</v>
      </c>
      <c r="K979" t="s">
        <v>146</v>
      </c>
      <c r="L979" t="s">
        <v>147</v>
      </c>
      <c r="M979" t="s">
        <v>183</v>
      </c>
      <c r="N979">
        <v>7.1999999999999998E-3</v>
      </c>
      <c r="O979" t="s">
        <v>149</v>
      </c>
      <c r="P979" t="b">
        <v>0</v>
      </c>
      <c r="Q979">
        <v>138261413</v>
      </c>
      <c r="R979" t="s">
        <v>150</v>
      </c>
      <c r="S979">
        <v>1E-3</v>
      </c>
      <c r="T979" t="s">
        <v>184</v>
      </c>
      <c r="U979">
        <v>2021</v>
      </c>
      <c r="V979" t="s">
        <v>151</v>
      </c>
      <c r="W979" t="s">
        <v>225</v>
      </c>
      <c r="X979" t="s">
        <v>226</v>
      </c>
      <c r="Y979" t="s">
        <v>155</v>
      </c>
      <c r="Z979">
        <v>500098</v>
      </c>
      <c r="AA979">
        <v>402866</v>
      </c>
      <c r="AB979">
        <v>-0.49196935841400102</v>
      </c>
      <c r="AC979">
        <v>53.512954618294103</v>
      </c>
    </row>
    <row r="980" spans="1:29">
      <c r="A980" t="s">
        <v>178</v>
      </c>
      <c r="B980">
        <v>7299</v>
      </c>
      <c r="C980">
        <v>1846942</v>
      </c>
      <c r="D980" t="s">
        <v>164</v>
      </c>
      <c r="E980" t="s">
        <v>126</v>
      </c>
      <c r="F980" t="s">
        <v>179</v>
      </c>
      <c r="G980" t="s">
        <v>118</v>
      </c>
      <c r="H980" s="1">
        <v>42641.495833333334</v>
      </c>
      <c r="I980" t="s">
        <v>180</v>
      </c>
      <c r="J980" t="s">
        <v>116</v>
      </c>
      <c r="K980" t="s">
        <v>181</v>
      </c>
      <c r="L980" t="s">
        <v>182</v>
      </c>
      <c r="M980" t="s">
        <v>183</v>
      </c>
      <c r="N980">
        <v>1.7000000000000001E-2</v>
      </c>
      <c r="O980" t="s">
        <v>149</v>
      </c>
      <c r="P980" t="b">
        <v>0</v>
      </c>
      <c r="Q980">
        <v>138261413</v>
      </c>
      <c r="R980" t="s">
        <v>150</v>
      </c>
      <c r="S980">
        <v>1E-3</v>
      </c>
      <c r="T980" t="s">
        <v>184</v>
      </c>
      <c r="U980">
        <v>2016</v>
      </c>
      <c r="V980" t="s">
        <v>151</v>
      </c>
      <c r="W980" t="s">
        <v>185</v>
      </c>
      <c r="X980" t="s">
        <v>186</v>
      </c>
      <c r="Y980" t="s">
        <v>155</v>
      </c>
      <c r="Z980">
        <v>620600</v>
      </c>
      <c r="AA980">
        <v>309500</v>
      </c>
      <c r="AB980">
        <v>1.2588812496391699</v>
      </c>
      <c r="AC980">
        <v>52.638374352215699</v>
      </c>
    </row>
    <row r="981" spans="1:29">
      <c r="A981" t="s">
        <v>198</v>
      </c>
      <c r="B981">
        <v>7299</v>
      </c>
      <c r="C981">
        <v>1870656</v>
      </c>
      <c r="D981" t="s">
        <v>164</v>
      </c>
      <c r="E981" t="s">
        <v>126</v>
      </c>
      <c r="F981" t="s">
        <v>205</v>
      </c>
      <c r="G981" t="s">
        <v>112</v>
      </c>
      <c r="H981" s="1">
        <v>42857.486111111109</v>
      </c>
      <c r="I981" t="s">
        <v>180</v>
      </c>
      <c r="J981" t="s">
        <v>116</v>
      </c>
      <c r="K981" t="s">
        <v>199</v>
      </c>
      <c r="L981" t="s">
        <v>200</v>
      </c>
      <c r="M981" t="s">
        <v>183</v>
      </c>
      <c r="N981">
        <v>6.5000000000000002E-2</v>
      </c>
      <c r="O981" t="s">
        <v>149</v>
      </c>
      <c r="P981" t="b">
        <v>0</v>
      </c>
      <c r="Q981">
        <v>138261413</v>
      </c>
      <c r="R981" t="s">
        <v>150</v>
      </c>
      <c r="S981">
        <v>1E-3</v>
      </c>
      <c r="T981" t="s">
        <v>184</v>
      </c>
      <c r="U981">
        <v>2017</v>
      </c>
      <c r="V981" t="s">
        <v>151</v>
      </c>
      <c r="W981" t="s">
        <v>201</v>
      </c>
      <c r="X981" t="s">
        <v>202</v>
      </c>
      <c r="Y981" t="s">
        <v>155</v>
      </c>
      <c r="Z981">
        <v>516100</v>
      </c>
      <c r="AA981">
        <v>253300</v>
      </c>
      <c r="AB981">
        <v>-0.30395486908298303</v>
      </c>
      <c r="AC981">
        <v>52.1657659569386</v>
      </c>
    </row>
    <row r="982" spans="1:29">
      <c r="A982" t="s">
        <v>178</v>
      </c>
      <c r="B982">
        <v>7299</v>
      </c>
      <c r="C982">
        <v>2016674</v>
      </c>
      <c r="D982" t="s">
        <v>164</v>
      </c>
      <c r="E982" t="s">
        <v>126</v>
      </c>
      <c r="F982" t="s">
        <v>179</v>
      </c>
      <c r="G982" t="s">
        <v>118</v>
      </c>
      <c r="H982" s="1">
        <v>44783.594444444447</v>
      </c>
      <c r="I982" t="s">
        <v>180</v>
      </c>
      <c r="J982" t="s">
        <v>116</v>
      </c>
      <c r="K982" t="s">
        <v>181</v>
      </c>
      <c r="L982" t="s">
        <v>182</v>
      </c>
      <c r="M982" t="s">
        <v>183</v>
      </c>
      <c r="N982">
        <v>6.4999999999999997E-3</v>
      </c>
      <c r="O982" t="s">
        <v>149</v>
      </c>
      <c r="P982" t="b">
        <v>0</v>
      </c>
      <c r="Q982">
        <v>138261413</v>
      </c>
      <c r="R982" t="s">
        <v>150</v>
      </c>
      <c r="S982">
        <v>1E-3</v>
      </c>
      <c r="T982" t="s">
        <v>184</v>
      </c>
      <c r="U982">
        <v>2022</v>
      </c>
      <c r="V982" t="s">
        <v>151</v>
      </c>
      <c r="W982" t="s">
        <v>185</v>
      </c>
      <c r="X982" t="s">
        <v>186</v>
      </c>
      <c r="Y982" t="s">
        <v>155</v>
      </c>
      <c r="Z982">
        <v>620600</v>
      </c>
      <c r="AA982">
        <v>309500</v>
      </c>
      <c r="AB982">
        <v>1.2588812496391699</v>
      </c>
      <c r="AC982">
        <v>52.638374352215699</v>
      </c>
    </row>
    <row r="983" spans="1:29">
      <c r="A983" t="s">
        <v>276</v>
      </c>
      <c r="B983">
        <v>7299</v>
      </c>
      <c r="C983">
        <v>4618048</v>
      </c>
      <c r="D983" t="s">
        <v>164</v>
      </c>
      <c r="E983" t="s">
        <v>126</v>
      </c>
      <c r="F983" t="s">
        <v>179</v>
      </c>
      <c r="G983" t="s">
        <v>118</v>
      </c>
      <c r="H983" s="1">
        <v>42122.614583333336</v>
      </c>
      <c r="I983" t="s">
        <v>180</v>
      </c>
      <c r="J983" t="s">
        <v>116</v>
      </c>
      <c r="K983" t="s">
        <v>192</v>
      </c>
      <c r="L983" t="s">
        <v>193</v>
      </c>
      <c r="M983" t="s">
        <v>183</v>
      </c>
      <c r="N983">
        <v>2.2000000000000001E-3</v>
      </c>
      <c r="O983" t="s">
        <v>149</v>
      </c>
      <c r="P983" t="b">
        <v>0</v>
      </c>
      <c r="Q983">
        <v>138261413</v>
      </c>
      <c r="R983" t="s">
        <v>150</v>
      </c>
      <c r="S983">
        <v>1E-3</v>
      </c>
      <c r="T983" t="s">
        <v>184</v>
      </c>
      <c r="U983">
        <v>2015</v>
      </c>
      <c r="V983" t="s">
        <v>151</v>
      </c>
      <c r="W983" t="s">
        <v>277</v>
      </c>
      <c r="X983" t="s">
        <v>278</v>
      </c>
      <c r="Y983" t="s">
        <v>155</v>
      </c>
      <c r="Z983">
        <v>383550</v>
      </c>
      <c r="AA983">
        <v>252450</v>
      </c>
      <c r="AB983">
        <v>-2.2419417969467799</v>
      </c>
      <c r="AC983">
        <v>52.170064339376403</v>
      </c>
    </row>
    <row r="984" spans="1:29">
      <c r="A984" t="s">
        <v>190</v>
      </c>
      <c r="B984">
        <v>7299</v>
      </c>
      <c r="C984">
        <v>4641027</v>
      </c>
      <c r="D984" t="s">
        <v>164</v>
      </c>
      <c r="E984" t="s">
        <v>126</v>
      </c>
      <c r="F984" t="s">
        <v>205</v>
      </c>
      <c r="G984" t="s">
        <v>112</v>
      </c>
      <c r="H984" s="1">
        <v>42405.447222222225</v>
      </c>
      <c r="I984" t="s">
        <v>191</v>
      </c>
      <c r="J984" t="s">
        <v>119</v>
      </c>
      <c r="K984" t="s">
        <v>192</v>
      </c>
      <c r="L984" t="s">
        <v>193</v>
      </c>
      <c r="M984" t="s">
        <v>183</v>
      </c>
      <c r="N984">
        <v>8.9999999999999998E-4</v>
      </c>
      <c r="O984" t="s">
        <v>149</v>
      </c>
      <c r="P984" t="b">
        <v>0</v>
      </c>
      <c r="Q984">
        <v>138261413</v>
      </c>
      <c r="R984" t="s">
        <v>150</v>
      </c>
      <c r="S984">
        <v>1E-3</v>
      </c>
      <c r="T984" t="s">
        <v>184</v>
      </c>
      <c r="U984">
        <v>2016</v>
      </c>
      <c r="V984" t="s">
        <v>151</v>
      </c>
      <c r="W984" t="s">
        <v>194</v>
      </c>
      <c r="X984" t="s">
        <v>195</v>
      </c>
      <c r="Y984" t="s">
        <v>155</v>
      </c>
      <c r="Z984">
        <v>357000</v>
      </c>
      <c r="AA984">
        <v>237460</v>
      </c>
      <c r="AB984">
        <v>-2.62823009845419</v>
      </c>
      <c r="AC984">
        <v>52.033868710239098</v>
      </c>
    </row>
    <row r="985" spans="1:29">
      <c r="A985" t="s">
        <v>187</v>
      </c>
      <c r="B985">
        <v>7299</v>
      </c>
      <c r="C985">
        <v>1951681</v>
      </c>
      <c r="D985" t="s">
        <v>164</v>
      </c>
      <c r="E985" t="s">
        <v>126</v>
      </c>
      <c r="F985" t="s">
        <v>205</v>
      </c>
      <c r="G985" t="s">
        <v>112</v>
      </c>
      <c r="H985" s="1">
        <v>43797.42083333333</v>
      </c>
      <c r="I985" t="s">
        <v>180</v>
      </c>
      <c r="J985" t="s">
        <v>116</v>
      </c>
      <c r="K985" t="s">
        <v>181</v>
      </c>
      <c r="L985" t="s">
        <v>182</v>
      </c>
      <c r="M985" t="s">
        <v>183</v>
      </c>
      <c r="N985">
        <v>6.7999999999999996E-3</v>
      </c>
      <c r="O985" t="s">
        <v>149</v>
      </c>
      <c r="P985" t="b">
        <v>0</v>
      </c>
      <c r="Q985">
        <v>138261413</v>
      </c>
      <c r="R985" t="s">
        <v>150</v>
      </c>
      <c r="S985">
        <v>1E-3</v>
      </c>
      <c r="T985" t="s">
        <v>184</v>
      </c>
      <c r="U985">
        <v>2019</v>
      </c>
      <c r="V985" t="s">
        <v>151</v>
      </c>
      <c r="W985" t="s">
        <v>188</v>
      </c>
      <c r="X985" t="s">
        <v>189</v>
      </c>
      <c r="Y985" t="s">
        <v>155</v>
      </c>
      <c r="Z985">
        <v>636400</v>
      </c>
      <c r="AA985">
        <v>291600</v>
      </c>
      <c r="AB985">
        <v>1.4791973795069699</v>
      </c>
      <c r="AC985">
        <v>52.471107816141703</v>
      </c>
    </row>
    <row r="986" spans="1:29">
      <c r="A986" t="s">
        <v>214</v>
      </c>
      <c r="B986">
        <v>7299</v>
      </c>
      <c r="C986">
        <v>5358754</v>
      </c>
      <c r="D986" t="s">
        <v>164</v>
      </c>
      <c r="E986" t="s">
        <v>126</v>
      </c>
      <c r="F986" t="s">
        <v>236</v>
      </c>
      <c r="G986" t="s">
        <v>115</v>
      </c>
      <c r="H986" s="1">
        <v>45364.338194444441</v>
      </c>
      <c r="I986" t="s">
        <v>180</v>
      </c>
      <c r="J986" t="s">
        <v>116</v>
      </c>
      <c r="K986" t="s">
        <v>215</v>
      </c>
      <c r="L986" t="s">
        <v>216</v>
      </c>
      <c r="M986" t="s">
        <v>183</v>
      </c>
      <c r="N986">
        <v>0.02</v>
      </c>
      <c r="O986" t="s">
        <v>149</v>
      </c>
      <c r="P986" t="b">
        <v>0</v>
      </c>
      <c r="Q986">
        <v>138261413</v>
      </c>
      <c r="R986" t="s">
        <v>150</v>
      </c>
      <c r="S986">
        <v>1E-3</v>
      </c>
      <c r="T986" t="s">
        <v>184</v>
      </c>
      <c r="U986">
        <v>2024</v>
      </c>
      <c r="V986" t="s">
        <v>151</v>
      </c>
      <c r="W986" t="s">
        <v>217</v>
      </c>
      <c r="X986" t="s">
        <v>218</v>
      </c>
      <c r="Y986" t="s">
        <v>155</v>
      </c>
      <c r="Z986">
        <v>376325</v>
      </c>
      <c r="AA986">
        <v>405313</v>
      </c>
      <c r="AB986">
        <v>-2.35874412504654</v>
      </c>
      <c r="AC986">
        <v>53.543918148915097</v>
      </c>
    </row>
    <row r="987" spans="1:29">
      <c r="A987" t="s">
        <v>206</v>
      </c>
      <c r="B987">
        <v>7299</v>
      </c>
      <c r="C987">
        <v>2030395</v>
      </c>
      <c r="D987" t="s">
        <v>164</v>
      </c>
      <c r="E987" t="s">
        <v>126</v>
      </c>
      <c r="F987" t="s">
        <v>179</v>
      </c>
      <c r="G987" t="s">
        <v>118</v>
      </c>
      <c r="H987" s="1">
        <v>44977.418749999997</v>
      </c>
      <c r="I987" t="s">
        <v>180</v>
      </c>
      <c r="J987" t="s">
        <v>116</v>
      </c>
      <c r="K987" t="s">
        <v>199</v>
      </c>
      <c r="L987" t="s">
        <v>200</v>
      </c>
      <c r="M987" t="s">
        <v>183</v>
      </c>
      <c r="N987">
        <v>3.5999999999999997E-2</v>
      </c>
      <c r="O987" t="s">
        <v>149</v>
      </c>
      <c r="P987" t="b">
        <v>0</v>
      </c>
      <c r="Q987">
        <v>138261413</v>
      </c>
      <c r="R987" t="s">
        <v>150</v>
      </c>
      <c r="S987">
        <v>1E-3</v>
      </c>
      <c r="T987" t="s">
        <v>184</v>
      </c>
      <c r="U987">
        <v>2023</v>
      </c>
      <c r="V987" t="s">
        <v>151</v>
      </c>
      <c r="W987" t="s">
        <v>207</v>
      </c>
      <c r="X987" t="s">
        <v>208</v>
      </c>
      <c r="Y987" t="s">
        <v>155</v>
      </c>
      <c r="Z987">
        <v>515935</v>
      </c>
      <c r="AA987">
        <v>253417</v>
      </c>
      <c r="AB987">
        <v>-0.30632621725807402</v>
      </c>
      <c r="AC987">
        <v>52.1668520239771</v>
      </c>
    </row>
    <row r="988" spans="1:29">
      <c r="A988" t="s">
        <v>206</v>
      </c>
      <c r="B988">
        <v>7299</v>
      </c>
      <c r="C988">
        <v>1866224</v>
      </c>
      <c r="D988" t="s">
        <v>164</v>
      </c>
      <c r="E988" t="s">
        <v>126</v>
      </c>
      <c r="F988" t="s">
        <v>179</v>
      </c>
      <c r="G988" t="s">
        <v>118</v>
      </c>
      <c r="H988" s="1">
        <v>42814.339583333334</v>
      </c>
      <c r="I988" t="s">
        <v>180</v>
      </c>
      <c r="J988" t="s">
        <v>116</v>
      </c>
      <c r="K988" t="s">
        <v>199</v>
      </c>
      <c r="L988" t="s">
        <v>200</v>
      </c>
      <c r="M988" t="s">
        <v>183</v>
      </c>
      <c r="N988">
        <v>2.8000000000000001E-2</v>
      </c>
      <c r="O988" t="s">
        <v>149</v>
      </c>
      <c r="P988" t="b">
        <v>0</v>
      </c>
      <c r="Q988">
        <v>138261413</v>
      </c>
      <c r="R988" t="s">
        <v>150</v>
      </c>
      <c r="S988">
        <v>1E-3</v>
      </c>
      <c r="T988" t="s">
        <v>184</v>
      </c>
      <c r="U988">
        <v>2017</v>
      </c>
      <c r="V988" t="s">
        <v>151</v>
      </c>
      <c r="W988" t="s">
        <v>207</v>
      </c>
      <c r="X988" t="s">
        <v>208</v>
      </c>
      <c r="Y988" t="s">
        <v>155</v>
      </c>
      <c r="Z988">
        <v>515935</v>
      </c>
      <c r="AA988">
        <v>253417</v>
      </c>
      <c r="AB988">
        <v>-0.30632621725807402</v>
      </c>
      <c r="AC988">
        <v>52.1668520239771</v>
      </c>
    </row>
    <row r="989" spans="1:29">
      <c r="A989" t="s">
        <v>203</v>
      </c>
      <c r="B989">
        <v>7299</v>
      </c>
      <c r="C989">
        <v>1897204</v>
      </c>
      <c r="D989" t="s">
        <v>164</v>
      </c>
      <c r="E989" t="s">
        <v>126</v>
      </c>
      <c r="F989" t="s">
        <v>179</v>
      </c>
      <c r="G989" t="s">
        <v>118</v>
      </c>
      <c r="H989" s="1">
        <v>43180.393750000003</v>
      </c>
      <c r="I989" t="s">
        <v>180</v>
      </c>
      <c r="J989" t="s">
        <v>116</v>
      </c>
      <c r="K989" t="s">
        <v>146</v>
      </c>
      <c r="L989" t="s">
        <v>147</v>
      </c>
      <c r="M989" t="s">
        <v>183</v>
      </c>
      <c r="N989">
        <v>1.9E-2</v>
      </c>
      <c r="O989" t="s">
        <v>149</v>
      </c>
      <c r="P989" t="b">
        <v>0</v>
      </c>
      <c r="Q989">
        <v>138261413</v>
      </c>
      <c r="R989" t="s">
        <v>150</v>
      </c>
      <c r="S989">
        <v>1E-3</v>
      </c>
      <c r="T989" t="s">
        <v>184</v>
      </c>
      <c r="U989">
        <v>2018</v>
      </c>
      <c r="V989" t="s">
        <v>151</v>
      </c>
      <c r="W989" t="s">
        <v>204</v>
      </c>
      <c r="X989" t="s">
        <v>154</v>
      </c>
      <c r="Y989" t="s">
        <v>155</v>
      </c>
      <c r="Z989">
        <v>507500</v>
      </c>
      <c r="AA989">
        <v>299100</v>
      </c>
      <c r="AB989">
        <v>-0.41497245145673001</v>
      </c>
      <c r="AC989">
        <v>52.579097446717</v>
      </c>
    </row>
    <row r="990" spans="1:29">
      <c r="A990" t="s">
        <v>224</v>
      </c>
      <c r="B990">
        <v>7299</v>
      </c>
      <c r="C990">
        <v>1916832</v>
      </c>
      <c r="D990" t="s">
        <v>164</v>
      </c>
      <c r="E990" t="s">
        <v>126</v>
      </c>
      <c r="F990" t="s">
        <v>179</v>
      </c>
      <c r="G990" t="s">
        <v>118</v>
      </c>
      <c r="H990" s="1">
        <v>43391.48541666667</v>
      </c>
      <c r="I990" t="s">
        <v>180</v>
      </c>
      <c r="J990" t="s">
        <v>116</v>
      </c>
      <c r="K990" t="s">
        <v>146</v>
      </c>
      <c r="L990" t="s">
        <v>147</v>
      </c>
      <c r="M990" t="s">
        <v>183</v>
      </c>
      <c r="N990">
        <v>1.2999999999999999E-2</v>
      </c>
      <c r="O990" t="s">
        <v>149</v>
      </c>
      <c r="P990" t="b">
        <v>0</v>
      </c>
      <c r="Q990">
        <v>138261413</v>
      </c>
      <c r="R990" t="s">
        <v>150</v>
      </c>
      <c r="S990">
        <v>1E-3</v>
      </c>
      <c r="T990" t="s">
        <v>184</v>
      </c>
      <c r="U990">
        <v>2018</v>
      </c>
      <c r="V990" t="s">
        <v>151</v>
      </c>
      <c r="W990" t="s">
        <v>225</v>
      </c>
      <c r="X990" t="s">
        <v>226</v>
      </c>
      <c r="Y990" t="s">
        <v>155</v>
      </c>
      <c r="Z990">
        <v>500098</v>
      </c>
      <c r="AA990">
        <v>402866</v>
      </c>
      <c r="AB990">
        <v>-0.49196935841400102</v>
      </c>
      <c r="AC990">
        <v>53.512954618294103</v>
      </c>
    </row>
    <row r="991" spans="1:29">
      <c r="A991" t="s">
        <v>198</v>
      </c>
      <c r="B991">
        <v>7299</v>
      </c>
      <c r="C991">
        <v>1846495</v>
      </c>
      <c r="D991" t="s">
        <v>164</v>
      </c>
      <c r="E991" t="s">
        <v>126</v>
      </c>
      <c r="F991" t="s">
        <v>179</v>
      </c>
      <c r="G991" t="s">
        <v>118</v>
      </c>
      <c r="H991" s="1">
        <v>42633.579861111109</v>
      </c>
      <c r="I991" t="s">
        <v>180</v>
      </c>
      <c r="J991" t="s">
        <v>116</v>
      </c>
      <c r="K991" t="s">
        <v>199</v>
      </c>
      <c r="L991" t="s">
        <v>200</v>
      </c>
      <c r="M991" t="s">
        <v>183</v>
      </c>
      <c r="N991">
        <v>7.6999999999999999E-2</v>
      </c>
      <c r="O991" t="s">
        <v>149</v>
      </c>
      <c r="P991" t="b">
        <v>0</v>
      </c>
      <c r="Q991">
        <v>138261413</v>
      </c>
      <c r="R991" t="s">
        <v>150</v>
      </c>
      <c r="S991">
        <v>1E-3</v>
      </c>
      <c r="T991" t="s">
        <v>184</v>
      </c>
      <c r="U991">
        <v>2016</v>
      </c>
      <c r="V991" t="s">
        <v>151</v>
      </c>
      <c r="W991" t="s">
        <v>201</v>
      </c>
      <c r="X991" t="s">
        <v>202</v>
      </c>
      <c r="Y991" t="s">
        <v>155</v>
      </c>
      <c r="Z991">
        <v>516100</v>
      </c>
      <c r="AA991">
        <v>253300</v>
      </c>
      <c r="AB991">
        <v>-0.30395486908298303</v>
      </c>
      <c r="AC991">
        <v>52.1657659569386</v>
      </c>
    </row>
    <row r="992" spans="1:29">
      <c r="A992" t="s">
        <v>178</v>
      </c>
      <c r="B992">
        <v>7299</v>
      </c>
      <c r="C992">
        <v>1786287</v>
      </c>
      <c r="D992" t="s">
        <v>164</v>
      </c>
      <c r="E992" t="s">
        <v>126</v>
      </c>
      <c r="F992" t="s">
        <v>179</v>
      </c>
      <c r="G992" t="s">
        <v>118</v>
      </c>
      <c r="H992" s="1">
        <v>42038.524305555555</v>
      </c>
      <c r="I992" t="s">
        <v>180</v>
      </c>
      <c r="J992" t="s">
        <v>116</v>
      </c>
      <c r="K992" t="s">
        <v>181</v>
      </c>
      <c r="L992" t="s">
        <v>182</v>
      </c>
      <c r="M992" t="s">
        <v>183</v>
      </c>
      <c r="N992">
        <v>1.0999999999999999E-2</v>
      </c>
      <c r="O992" t="s">
        <v>149</v>
      </c>
      <c r="P992" t="b">
        <v>0</v>
      </c>
      <c r="Q992">
        <v>138261413</v>
      </c>
      <c r="R992" t="s">
        <v>150</v>
      </c>
      <c r="S992">
        <v>1E-3</v>
      </c>
      <c r="T992" t="s">
        <v>184</v>
      </c>
      <c r="U992">
        <v>2015</v>
      </c>
      <c r="V992" t="s">
        <v>151</v>
      </c>
      <c r="W992" t="s">
        <v>185</v>
      </c>
      <c r="X992" t="s">
        <v>186</v>
      </c>
      <c r="Y992" t="s">
        <v>155</v>
      </c>
      <c r="Z992">
        <v>620600</v>
      </c>
      <c r="AA992">
        <v>309500</v>
      </c>
      <c r="AB992">
        <v>1.2588812496391699</v>
      </c>
      <c r="AC992">
        <v>52.638374352215699</v>
      </c>
    </row>
    <row r="993" spans="1:29">
      <c r="A993" t="s">
        <v>187</v>
      </c>
      <c r="B993">
        <v>7299</v>
      </c>
      <c r="C993">
        <v>1781429</v>
      </c>
      <c r="D993" t="s">
        <v>164</v>
      </c>
      <c r="E993" t="s">
        <v>126</v>
      </c>
      <c r="F993" t="s">
        <v>179</v>
      </c>
      <c r="G993" t="s">
        <v>118</v>
      </c>
      <c r="H993" s="1">
        <v>41977.348611111112</v>
      </c>
      <c r="I993" t="s">
        <v>180</v>
      </c>
      <c r="J993" t="s">
        <v>116</v>
      </c>
      <c r="K993" t="s">
        <v>181</v>
      </c>
      <c r="L993" t="s">
        <v>182</v>
      </c>
      <c r="M993" t="s">
        <v>183</v>
      </c>
      <c r="N993">
        <v>0.01</v>
      </c>
      <c r="O993" t="s">
        <v>149</v>
      </c>
      <c r="P993" t="b">
        <v>0</v>
      </c>
      <c r="Q993">
        <v>138261413</v>
      </c>
      <c r="R993" t="s">
        <v>150</v>
      </c>
      <c r="S993">
        <v>1E-3</v>
      </c>
      <c r="T993" t="s">
        <v>184</v>
      </c>
      <c r="U993">
        <v>2014</v>
      </c>
      <c r="V993" t="s">
        <v>151</v>
      </c>
      <c r="W993" t="s">
        <v>188</v>
      </c>
      <c r="X993" t="s">
        <v>189</v>
      </c>
      <c r="Y993" t="s">
        <v>155</v>
      </c>
      <c r="Z993">
        <v>636400</v>
      </c>
      <c r="AA993">
        <v>291600</v>
      </c>
      <c r="AB993">
        <v>1.4791973795069699</v>
      </c>
      <c r="AC993">
        <v>52.471107816141703</v>
      </c>
    </row>
    <row r="994" spans="1:29">
      <c r="A994" t="s">
        <v>190</v>
      </c>
      <c r="B994">
        <v>7299</v>
      </c>
      <c r="C994">
        <v>4804109</v>
      </c>
      <c r="D994" t="s">
        <v>164</v>
      </c>
      <c r="E994" t="s">
        <v>126</v>
      </c>
      <c r="F994" t="s">
        <v>179</v>
      </c>
      <c r="G994" t="s">
        <v>118</v>
      </c>
      <c r="H994" s="1">
        <v>44831.538194444445</v>
      </c>
      <c r="I994" t="s">
        <v>191</v>
      </c>
      <c r="J994" t="s">
        <v>119</v>
      </c>
      <c r="K994" t="s">
        <v>192</v>
      </c>
      <c r="L994" t="s">
        <v>193</v>
      </c>
      <c r="M994" t="s">
        <v>183</v>
      </c>
      <c r="N994">
        <v>3.0000000000000001E-3</v>
      </c>
      <c r="O994" t="s">
        <v>149</v>
      </c>
      <c r="P994" t="b">
        <v>0</v>
      </c>
      <c r="Q994">
        <v>138261413</v>
      </c>
      <c r="R994" t="s">
        <v>150</v>
      </c>
      <c r="S994">
        <v>1E-3</v>
      </c>
      <c r="T994" t="s">
        <v>184</v>
      </c>
      <c r="U994">
        <v>2022</v>
      </c>
      <c r="V994" t="s">
        <v>151</v>
      </c>
      <c r="W994" t="s">
        <v>194</v>
      </c>
      <c r="X994" t="s">
        <v>195</v>
      </c>
      <c r="Y994" t="s">
        <v>155</v>
      </c>
      <c r="Z994">
        <v>357000</v>
      </c>
      <c r="AA994">
        <v>237460</v>
      </c>
      <c r="AB994">
        <v>-2.62823009845419</v>
      </c>
      <c r="AC994">
        <v>52.033868710239098</v>
      </c>
    </row>
    <row r="995" spans="1:29">
      <c r="A995" t="s">
        <v>178</v>
      </c>
      <c r="B995">
        <v>7299</v>
      </c>
      <c r="C995">
        <v>1829485</v>
      </c>
      <c r="D995" t="s">
        <v>164</v>
      </c>
      <c r="E995" t="s">
        <v>126</v>
      </c>
      <c r="F995" t="s">
        <v>179</v>
      </c>
      <c r="G995" t="s">
        <v>118</v>
      </c>
      <c r="H995" s="1">
        <v>42478.644444444442</v>
      </c>
      <c r="I995" t="s">
        <v>180</v>
      </c>
      <c r="J995" t="s">
        <v>116</v>
      </c>
      <c r="K995" t="s">
        <v>181</v>
      </c>
      <c r="L995" t="s">
        <v>182</v>
      </c>
      <c r="M995" t="s">
        <v>183</v>
      </c>
      <c r="N995">
        <v>9.4999999999999998E-3</v>
      </c>
      <c r="O995" t="s">
        <v>149</v>
      </c>
      <c r="P995" t="b">
        <v>0</v>
      </c>
      <c r="Q995">
        <v>138261413</v>
      </c>
      <c r="R995" t="s">
        <v>150</v>
      </c>
      <c r="S995">
        <v>1E-3</v>
      </c>
      <c r="T995" t="s">
        <v>184</v>
      </c>
      <c r="U995">
        <v>2016</v>
      </c>
      <c r="V995" t="s">
        <v>151</v>
      </c>
      <c r="W995" t="s">
        <v>185</v>
      </c>
      <c r="X995" t="s">
        <v>186</v>
      </c>
      <c r="Y995" t="s">
        <v>155</v>
      </c>
      <c r="Z995">
        <v>620600</v>
      </c>
      <c r="AA995">
        <v>309500</v>
      </c>
      <c r="AB995">
        <v>1.2588812496391699</v>
      </c>
      <c r="AC995">
        <v>52.638374352215699</v>
      </c>
    </row>
    <row r="996" spans="1:29">
      <c r="A996" t="s">
        <v>187</v>
      </c>
      <c r="B996">
        <v>7299</v>
      </c>
      <c r="C996">
        <v>1795611</v>
      </c>
      <c r="D996" t="s">
        <v>164</v>
      </c>
      <c r="E996" t="s">
        <v>126</v>
      </c>
      <c r="F996" t="s">
        <v>179</v>
      </c>
      <c r="G996" t="s">
        <v>118</v>
      </c>
      <c r="H996" s="1">
        <v>42122.473611111112</v>
      </c>
      <c r="I996" t="s">
        <v>180</v>
      </c>
      <c r="J996" t="s">
        <v>116</v>
      </c>
      <c r="K996" t="s">
        <v>181</v>
      </c>
      <c r="L996" t="s">
        <v>182</v>
      </c>
      <c r="M996" t="s">
        <v>183</v>
      </c>
      <c r="N996">
        <v>1.2999999999999999E-2</v>
      </c>
      <c r="O996" t="s">
        <v>149</v>
      </c>
      <c r="P996" t="b">
        <v>0</v>
      </c>
      <c r="Q996">
        <v>138261413</v>
      </c>
      <c r="R996" t="s">
        <v>150</v>
      </c>
      <c r="S996">
        <v>1E-3</v>
      </c>
      <c r="T996" t="s">
        <v>184</v>
      </c>
      <c r="U996">
        <v>2015</v>
      </c>
      <c r="V996" t="s">
        <v>151</v>
      </c>
      <c r="W996" t="s">
        <v>188</v>
      </c>
      <c r="X996" t="s">
        <v>189</v>
      </c>
      <c r="Y996" t="s">
        <v>155</v>
      </c>
      <c r="Z996">
        <v>636400</v>
      </c>
      <c r="AA996">
        <v>291600</v>
      </c>
      <c r="AB996">
        <v>1.4791973795069699</v>
      </c>
      <c r="AC996">
        <v>52.471107816141703</v>
      </c>
    </row>
    <row r="997" spans="1:29">
      <c r="A997" t="s">
        <v>178</v>
      </c>
      <c r="B997">
        <v>7299</v>
      </c>
      <c r="C997">
        <v>1773746</v>
      </c>
      <c r="D997" t="s">
        <v>164</v>
      </c>
      <c r="E997" t="s">
        <v>126</v>
      </c>
      <c r="F997" t="s">
        <v>179</v>
      </c>
      <c r="G997" t="s">
        <v>118</v>
      </c>
      <c r="H997" s="1">
        <v>41912.450694444444</v>
      </c>
      <c r="I997" t="s">
        <v>180</v>
      </c>
      <c r="J997" t="s">
        <v>116</v>
      </c>
      <c r="K997" t="s">
        <v>181</v>
      </c>
      <c r="L997" t="s">
        <v>182</v>
      </c>
      <c r="M997" t="s">
        <v>183</v>
      </c>
      <c r="N997">
        <v>0.01</v>
      </c>
      <c r="O997" t="s">
        <v>149</v>
      </c>
      <c r="P997" t="b">
        <v>0</v>
      </c>
      <c r="Q997">
        <v>138261413</v>
      </c>
      <c r="R997" t="s">
        <v>150</v>
      </c>
      <c r="S997">
        <v>1E-3</v>
      </c>
      <c r="T997" t="s">
        <v>184</v>
      </c>
      <c r="U997">
        <v>2014</v>
      </c>
      <c r="V997" t="s">
        <v>151</v>
      </c>
      <c r="W997" t="s">
        <v>185</v>
      </c>
      <c r="X997" t="s">
        <v>186</v>
      </c>
      <c r="Y997" t="s">
        <v>155</v>
      </c>
      <c r="Z997">
        <v>620600</v>
      </c>
      <c r="AA997">
        <v>309500</v>
      </c>
      <c r="AB997">
        <v>1.2588812496391699</v>
      </c>
      <c r="AC997">
        <v>52.638374352215699</v>
      </c>
    </row>
    <row r="998" spans="1:29">
      <c r="A998" t="s">
        <v>206</v>
      </c>
      <c r="B998">
        <v>7299</v>
      </c>
      <c r="C998">
        <v>1835235</v>
      </c>
      <c r="D998" t="s">
        <v>164</v>
      </c>
      <c r="E998" t="s">
        <v>126</v>
      </c>
      <c r="F998" t="s">
        <v>179</v>
      </c>
      <c r="G998" t="s">
        <v>118</v>
      </c>
      <c r="H998" s="1">
        <v>42535.520138888889</v>
      </c>
      <c r="I998" t="s">
        <v>180</v>
      </c>
      <c r="J998" t="s">
        <v>116</v>
      </c>
      <c r="K998" t="s">
        <v>199</v>
      </c>
      <c r="L998" t="s">
        <v>200</v>
      </c>
      <c r="M998" t="s">
        <v>183</v>
      </c>
      <c r="N998">
        <v>4.1000000000000002E-2</v>
      </c>
      <c r="O998" t="s">
        <v>149</v>
      </c>
      <c r="P998" t="b">
        <v>0</v>
      </c>
      <c r="Q998">
        <v>138261413</v>
      </c>
      <c r="R998" t="s">
        <v>150</v>
      </c>
      <c r="S998">
        <v>1E-3</v>
      </c>
      <c r="T998" t="s">
        <v>184</v>
      </c>
      <c r="U998">
        <v>2016</v>
      </c>
      <c r="V998" t="s">
        <v>151</v>
      </c>
      <c r="W998" t="s">
        <v>207</v>
      </c>
      <c r="X998" t="s">
        <v>208</v>
      </c>
      <c r="Y998" t="s">
        <v>155</v>
      </c>
      <c r="Z998">
        <v>515935</v>
      </c>
      <c r="AA998">
        <v>253417</v>
      </c>
      <c r="AB998">
        <v>-0.30632621725807402</v>
      </c>
      <c r="AC998">
        <v>52.1668520239771</v>
      </c>
    </row>
    <row r="999" spans="1:29">
      <c r="A999" t="s">
        <v>273</v>
      </c>
      <c r="B999">
        <v>7299</v>
      </c>
      <c r="C999">
        <v>1904900</v>
      </c>
      <c r="D999" t="s">
        <v>164</v>
      </c>
      <c r="E999" t="s">
        <v>126</v>
      </c>
      <c r="F999" t="s">
        <v>205</v>
      </c>
      <c r="G999" t="s">
        <v>112</v>
      </c>
      <c r="H999" s="1">
        <v>43266.452777777777</v>
      </c>
      <c r="I999" t="s">
        <v>180</v>
      </c>
      <c r="J999" t="s">
        <v>116</v>
      </c>
      <c r="K999" t="s">
        <v>146</v>
      </c>
      <c r="L999" t="s">
        <v>147</v>
      </c>
      <c r="M999" t="s">
        <v>183</v>
      </c>
      <c r="N999">
        <v>5.8999999999999997E-2</v>
      </c>
      <c r="O999" t="s">
        <v>149</v>
      </c>
      <c r="P999" t="b">
        <v>0</v>
      </c>
      <c r="Q999">
        <v>138261413</v>
      </c>
      <c r="R999" t="s">
        <v>150</v>
      </c>
      <c r="S999">
        <v>1E-3</v>
      </c>
      <c r="T999" t="s">
        <v>184</v>
      </c>
      <c r="U999">
        <v>2018</v>
      </c>
      <c r="V999" t="s">
        <v>151</v>
      </c>
      <c r="W999" t="s">
        <v>274</v>
      </c>
      <c r="X999" t="s">
        <v>275</v>
      </c>
      <c r="Y999" t="s">
        <v>155</v>
      </c>
      <c r="Z999">
        <v>501547</v>
      </c>
      <c r="AA999">
        <v>370926</v>
      </c>
      <c r="AB999">
        <v>-0.48037495542409397</v>
      </c>
      <c r="AC999">
        <v>53.225682809836599</v>
      </c>
    </row>
    <row r="1000" spans="1:29">
      <c r="A1000" t="s">
        <v>178</v>
      </c>
      <c r="B1000">
        <v>7299</v>
      </c>
      <c r="C1000">
        <v>1828816</v>
      </c>
      <c r="D1000" t="s">
        <v>164</v>
      </c>
      <c r="E1000" t="s">
        <v>126</v>
      </c>
      <c r="F1000" t="s">
        <v>179</v>
      </c>
      <c r="G1000" t="s">
        <v>118</v>
      </c>
      <c r="H1000" s="1">
        <v>42467.76458333333</v>
      </c>
      <c r="I1000" t="s">
        <v>180</v>
      </c>
      <c r="J1000" t="s">
        <v>116</v>
      </c>
      <c r="K1000" t="s">
        <v>181</v>
      </c>
      <c r="L1000" t="s">
        <v>182</v>
      </c>
      <c r="M1000" t="s">
        <v>183</v>
      </c>
      <c r="N1000">
        <v>1.2999999999999999E-2</v>
      </c>
      <c r="O1000" t="s">
        <v>149</v>
      </c>
      <c r="P1000" t="b">
        <v>0</v>
      </c>
      <c r="Q1000">
        <v>138261413</v>
      </c>
      <c r="R1000" t="s">
        <v>150</v>
      </c>
      <c r="S1000">
        <v>1E-3</v>
      </c>
      <c r="T1000" t="s">
        <v>184</v>
      </c>
      <c r="U1000">
        <v>2016</v>
      </c>
      <c r="V1000" t="s">
        <v>151</v>
      </c>
      <c r="W1000" t="s">
        <v>185</v>
      </c>
      <c r="X1000" t="s">
        <v>186</v>
      </c>
      <c r="Y1000" t="s">
        <v>155</v>
      </c>
      <c r="Z1000">
        <v>620600</v>
      </c>
      <c r="AA1000">
        <v>309500</v>
      </c>
      <c r="AB1000">
        <v>1.2588812496391699</v>
      </c>
      <c r="AC1000">
        <v>52.638374352215699</v>
      </c>
    </row>
    <row r="1001" spans="1:29">
      <c r="A1001" t="s">
        <v>203</v>
      </c>
      <c r="B1001">
        <v>7299</v>
      </c>
      <c r="C1001">
        <v>1949699</v>
      </c>
      <c r="D1001" t="s">
        <v>164</v>
      </c>
      <c r="E1001" t="s">
        <v>126</v>
      </c>
      <c r="F1001" t="s">
        <v>179</v>
      </c>
      <c r="G1001" t="s">
        <v>118</v>
      </c>
      <c r="H1001" s="1">
        <v>43783.380555555559</v>
      </c>
      <c r="I1001" t="s">
        <v>180</v>
      </c>
      <c r="J1001" t="s">
        <v>116</v>
      </c>
      <c r="K1001" t="s">
        <v>146</v>
      </c>
      <c r="L1001" t="s">
        <v>147</v>
      </c>
      <c r="M1001" t="s">
        <v>183</v>
      </c>
      <c r="N1001">
        <v>1.2999999999999999E-2</v>
      </c>
      <c r="O1001" t="s">
        <v>149</v>
      </c>
      <c r="P1001" t="b">
        <v>0</v>
      </c>
      <c r="Q1001">
        <v>138261413</v>
      </c>
      <c r="R1001" t="s">
        <v>150</v>
      </c>
      <c r="S1001">
        <v>1E-3</v>
      </c>
      <c r="T1001" t="s">
        <v>184</v>
      </c>
      <c r="U1001">
        <v>2019</v>
      </c>
      <c r="V1001" t="s">
        <v>151</v>
      </c>
      <c r="W1001" t="s">
        <v>204</v>
      </c>
      <c r="X1001" t="s">
        <v>154</v>
      </c>
      <c r="Y1001" t="s">
        <v>155</v>
      </c>
      <c r="Z1001">
        <v>507500</v>
      </c>
      <c r="AA1001">
        <v>299100</v>
      </c>
      <c r="AB1001">
        <v>-0.41497245145673001</v>
      </c>
      <c r="AC1001">
        <v>52.579097446717</v>
      </c>
    </row>
    <row r="1002" spans="1:29">
      <c r="A1002" t="s">
        <v>203</v>
      </c>
      <c r="B1002">
        <v>7299</v>
      </c>
      <c r="C1002">
        <v>1831976</v>
      </c>
      <c r="D1002" t="s">
        <v>164</v>
      </c>
      <c r="E1002" t="s">
        <v>126</v>
      </c>
      <c r="F1002" t="s">
        <v>179</v>
      </c>
      <c r="G1002" t="s">
        <v>118</v>
      </c>
      <c r="H1002" s="1">
        <v>42499.48333333333</v>
      </c>
      <c r="I1002" t="s">
        <v>180</v>
      </c>
      <c r="J1002" t="s">
        <v>116</v>
      </c>
      <c r="K1002" t="s">
        <v>146</v>
      </c>
      <c r="L1002" t="s">
        <v>147</v>
      </c>
      <c r="M1002" t="s">
        <v>183</v>
      </c>
      <c r="N1002">
        <v>4.3999999999999997E-2</v>
      </c>
      <c r="O1002" t="s">
        <v>149</v>
      </c>
      <c r="P1002" t="b">
        <v>0</v>
      </c>
      <c r="Q1002">
        <v>138261413</v>
      </c>
      <c r="R1002" t="s">
        <v>150</v>
      </c>
      <c r="S1002">
        <v>1E-3</v>
      </c>
      <c r="T1002" t="s">
        <v>184</v>
      </c>
      <c r="U1002">
        <v>2016</v>
      </c>
      <c r="V1002" t="s">
        <v>151</v>
      </c>
      <c r="W1002" t="s">
        <v>204</v>
      </c>
      <c r="X1002" t="s">
        <v>154</v>
      </c>
      <c r="Y1002" t="s">
        <v>155</v>
      </c>
      <c r="Z1002">
        <v>507500</v>
      </c>
      <c r="AA1002">
        <v>299100</v>
      </c>
      <c r="AB1002">
        <v>-0.41497245145673001</v>
      </c>
      <c r="AC1002">
        <v>52.579097446717</v>
      </c>
    </row>
    <row r="1003" spans="1:29">
      <c r="A1003" t="s">
        <v>241</v>
      </c>
      <c r="B1003">
        <v>7299</v>
      </c>
      <c r="C1003">
        <v>1699027</v>
      </c>
      <c r="D1003" t="s">
        <v>164</v>
      </c>
      <c r="E1003" t="s">
        <v>126</v>
      </c>
      <c r="F1003" t="s">
        <v>179</v>
      </c>
      <c r="G1003" t="s">
        <v>118</v>
      </c>
      <c r="H1003" s="1">
        <v>44686.607638888891</v>
      </c>
      <c r="I1003" t="s">
        <v>180</v>
      </c>
      <c r="J1003" t="s">
        <v>116</v>
      </c>
      <c r="K1003" t="s">
        <v>165</v>
      </c>
      <c r="L1003" t="s">
        <v>166</v>
      </c>
      <c r="M1003" t="s">
        <v>183</v>
      </c>
      <c r="N1003">
        <v>3.3E-3</v>
      </c>
      <c r="O1003" t="s">
        <v>149</v>
      </c>
      <c r="P1003" t="b">
        <v>0</v>
      </c>
      <c r="Q1003">
        <v>138261413</v>
      </c>
      <c r="R1003" t="s">
        <v>150</v>
      </c>
      <c r="S1003">
        <v>1E-3</v>
      </c>
      <c r="T1003" t="s">
        <v>184</v>
      </c>
      <c r="U1003">
        <v>2022</v>
      </c>
      <c r="V1003" t="s">
        <v>151</v>
      </c>
      <c r="W1003" t="s">
        <v>242</v>
      </c>
      <c r="X1003" t="s">
        <v>243</v>
      </c>
      <c r="Y1003" t="s">
        <v>155</v>
      </c>
      <c r="Z1003">
        <v>456840</v>
      </c>
      <c r="AA1003">
        <v>455364</v>
      </c>
      <c r="AB1003">
        <v>-1.13455725358881</v>
      </c>
      <c r="AC1003">
        <v>53.991201424557502</v>
      </c>
    </row>
    <row r="1004" spans="1:29">
      <c r="A1004" t="s">
        <v>198</v>
      </c>
      <c r="B1004">
        <v>7299</v>
      </c>
      <c r="C1004">
        <v>1907411</v>
      </c>
      <c r="D1004" t="s">
        <v>164</v>
      </c>
      <c r="E1004" t="s">
        <v>126</v>
      </c>
      <c r="F1004" t="s">
        <v>179</v>
      </c>
      <c r="G1004" t="s">
        <v>118</v>
      </c>
      <c r="H1004" s="1">
        <v>43299.515277777777</v>
      </c>
      <c r="I1004" t="s">
        <v>180</v>
      </c>
      <c r="J1004" t="s">
        <v>116</v>
      </c>
      <c r="K1004" t="s">
        <v>199</v>
      </c>
      <c r="L1004" t="s">
        <v>200</v>
      </c>
      <c r="M1004" t="s">
        <v>183</v>
      </c>
      <c r="N1004">
        <v>0.06</v>
      </c>
      <c r="O1004" t="s">
        <v>149</v>
      </c>
      <c r="P1004" t="b">
        <v>0</v>
      </c>
      <c r="Q1004">
        <v>138261413</v>
      </c>
      <c r="R1004" t="s">
        <v>150</v>
      </c>
      <c r="S1004">
        <v>1E-3</v>
      </c>
      <c r="T1004" t="s">
        <v>184</v>
      </c>
      <c r="U1004">
        <v>2018</v>
      </c>
      <c r="V1004" t="s">
        <v>151</v>
      </c>
      <c r="W1004" t="s">
        <v>201</v>
      </c>
      <c r="X1004" t="s">
        <v>202</v>
      </c>
      <c r="Y1004" t="s">
        <v>155</v>
      </c>
      <c r="Z1004">
        <v>516100</v>
      </c>
      <c r="AA1004">
        <v>253300</v>
      </c>
      <c r="AB1004">
        <v>-0.30395486908298303</v>
      </c>
      <c r="AC1004">
        <v>52.1657659569386</v>
      </c>
    </row>
    <row r="1005" spans="1:29">
      <c r="A1005" t="s">
        <v>206</v>
      </c>
      <c r="B1005">
        <v>7299</v>
      </c>
      <c r="C1005">
        <v>2007232</v>
      </c>
      <c r="D1005" t="s">
        <v>164</v>
      </c>
      <c r="E1005" t="s">
        <v>126</v>
      </c>
      <c r="F1005" t="s">
        <v>179</v>
      </c>
      <c r="G1005" t="s">
        <v>118</v>
      </c>
      <c r="H1005" s="1">
        <v>44677.50277777778</v>
      </c>
      <c r="I1005" t="s">
        <v>180</v>
      </c>
      <c r="J1005" t="s">
        <v>116</v>
      </c>
      <c r="K1005" t="s">
        <v>199</v>
      </c>
      <c r="L1005" t="s">
        <v>200</v>
      </c>
      <c r="M1005" t="s">
        <v>183</v>
      </c>
      <c r="N1005">
        <v>3.6999999999999998E-2</v>
      </c>
      <c r="O1005" t="s">
        <v>149</v>
      </c>
      <c r="P1005" t="b">
        <v>0</v>
      </c>
      <c r="Q1005">
        <v>138261413</v>
      </c>
      <c r="R1005" t="s">
        <v>150</v>
      </c>
      <c r="S1005">
        <v>1E-3</v>
      </c>
      <c r="T1005" t="s">
        <v>184</v>
      </c>
      <c r="U1005">
        <v>2022</v>
      </c>
      <c r="V1005" t="s">
        <v>151</v>
      </c>
      <c r="W1005" t="s">
        <v>207</v>
      </c>
      <c r="X1005" t="s">
        <v>208</v>
      </c>
      <c r="Y1005" t="s">
        <v>155</v>
      </c>
      <c r="Z1005">
        <v>515935</v>
      </c>
      <c r="AA1005">
        <v>253417</v>
      </c>
      <c r="AB1005">
        <v>-0.30632621725807402</v>
      </c>
      <c r="AC1005">
        <v>52.1668520239771</v>
      </c>
    </row>
    <row r="1006" spans="1:29">
      <c r="A1006" t="s">
        <v>198</v>
      </c>
      <c r="B1006">
        <v>7299</v>
      </c>
      <c r="C1006">
        <v>2049347</v>
      </c>
      <c r="D1006" t="s">
        <v>164</v>
      </c>
      <c r="E1006" t="s">
        <v>126</v>
      </c>
      <c r="F1006" t="s">
        <v>179</v>
      </c>
      <c r="G1006" t="s">
        <v>118</v>
      </c>
      <c r="H1006" s="1">
        <v>45195.554861111108</v>
      </c>
      <c r="I1006" t="s">
        <v>180</v>
      </c>
      <c r="J1006" t="s">
        <v>116</v>
      </c>
      <c r="K1006" t="s">
        <v>199</v>
      </c>
      <c r="L1006" t="s">
        <v>200</v>
      </c>
      <c r="M1006" t="s">
        <v>183</v>
      </c>
      <c r="N1006">
        <v>0.04</v>
      </c>
      <c r="O1006" t="s">
        <v>149</v>
      </c>
      <c r="P1006" t="b">
        <v>0</v>
      </c>
      <c r="Q1006">
        <v>138261413</v>
      </c>
      <c r="R1006" t="s">
        <v>150</v>
      </c>
      <c r="S1006">
        <v>1E-3</v>
      </c>
      <c r="T1006" t="s">
        <v>184</v>
      </c>
      <c r="U1006">
        <v>2023</v>
      </c>
      <c r="V1006" t="s">
        <v>151</v>
      </c>
      <c r="W1006" t="s">
        <v>201</v>
      </c>
      <c r="X1006" t="s">
        <v>202</v>
      </c>
      <c r="Y1006" t="s">
        <v>155</v>
      </c>
      <c r="Z1006">
        <v>516100</v>
      </c>
      <c r="AA1006">
        <v>253300</v>
      </c>
      <c r="AB1006">
        <v>-0.30395486908298303</v>
      </c>
      <c r="AC1006">
        <v>52.1657659569386</v>
      </c>
    </row>
    <row r="1007" spans="1:29">
      <c r="A1007" t="s">
        <v>206</v>
      </c>
      <c r="B1007">
        <v>7299</v>
      </c>
      <c r="C1007">
        <v>1868907</v>
      </c>
      <c r="D1007" t="s">
        <v>164</v>
      </c>
      <c r="E1007" t="s">
        <v>126</v>
      </c>
      <c r="F1007" t="s">
        <v>179</v>
      </c>
      <c r="G1007" t="s">
        <v>118</v>
      </c>
      <c r="H1007" s="1">
        <v>42845.48333333333</v>
      </c>
      <c r="I1007" t="s">
        <v>180</v>
      </c>
      <c r="J1007" t="s">
        <v>116</v>
      </c>
      <c r="K1007" t="s">
        <v>199</v>
      </c>
      <c r="L1007" t="s">
        <v>200</v>
      </c>
      <c r="M1007" t="s">
        <v>183</v>
      </c>
      <c r="N1007">
        <v>0.05</v>
      </c>
      <c r="O1007" t="s">
        <v>149</v>
      </c>
      <c r="P1007" t="b">
        <v>0</v>
      </c>
      <c r="Q1007">
        <v>138261413</v>
      </c>
      <c r="R1007" t="s">
        <v>150</v>
      </c>
      <c r="S1007">
        <v>1E-3</v>
      </c>
      <c r="T1007" t="s">
        <v>184</v>
      </c>
      <c r="U1007">
        <v>2017</v>
      </c>
      <c r="V1007" t="s">
        <v>151</v>
      </c>
      <c r="W1007" t="s">
        <v>207</v>
      </c>
      <c r="X1007" t="s">
        <v>208</v>
      </c>
      <c r="Y1007" t="s">
        <v>155</v>
      </c>
      <c r="Z1007">
        <v>515935</v>
      </c>
      <c r="AA1007">
        <v>253417</v>
      </c>
      <c r="AB1007">
        <v>-0.30632621725807402</v>
      </c>
      <c r="AC1007">
        <v>52.1668520239771</v>
      </c>
    </row>
    <row r="1008" spans="1:29">
      <c r="A1008" t="s">
        <v>379</v>
      </c>
      <c r="B1008">
        <v>7299</v>
      </c>
      <c r="C1008">
        <v>1944094</v>
      </c>
      <c r="D1008" t="s">
        <v>164</v>
      </c>
      <c r="E1008" t="s">
        <v>126</v>
      </c>
      <c r="F1008" t="s">
        <v>205</v>
      </c>
      <c r="G1008" t="s">
        <v>112</v>
      </c>
      <c r="H1008" s="1">
        <v>43721.500694444447</v>
      </c>
      <c r="I1008" t="s">
        <v>180</v>
      </c>
      <c r="J1008" t="s">
        <v>116</v>
      </c>
      <c r="K1008" t="s">
        <v>181</v>
      </c>
      <c r="L1008" t="s">
        <v>182</v>
      </c>
      <c r="M1008" t="s">
        <v>183</v>
      </c>
      <c r="N1008">
        <v>3.5999999999999999E-3</v>
      </c>
      <c r="O1008" t="s">
        <v>149</v>
      </c>
      <c r="P1008" t="b">
        <v>0</v>
      </c>
      <c r="Q1008">
        <v>138261413</v>
      </c>
      <c r="R1008" t="s">
        <v>150</v>
      </c>
      <c r="S1008">
        <v>1E-3</v>
      </c>
      <c r="T1008" t="s">
        <v>184</v>
      </c>
      <c r="U1008">
        <v>2019</v>
      </c>
      <c r="V1008" t="s">
        <v>151</v>
      </c>
      <c r="W1008" t="s">
        <v>380</v>
      </c>
      <c r="X1008" t="s">
        <v>381</v>
      </c>
      <c r="Y1008" t="s">
        <v>155</v>
      </c>
      <c r="Z1008">
        <v>594200</v>
      </c>
      <c r="AA1008">
        <v>339700</v>
      </c>
      <c r="AB1008">
        <v>0.88717930320210003</v>
      </c>
      <c r="AC1008">
        <v>52.919597117908303</v>
      </c>
    </row>
    <row r="1009" spans="1:29">
      <c r="A1009" t="s">
        <v>241</v>
      </c>
      <c r="B1009">
        <v>7299</v>
      </c>
      <c r="C1009">
        <v>1672236</v>
      </c>
      <c r="D1009" t="s">
        <v>164</v>
      </c>
      <c r="E1009" t="s">
        <v>126</v>
      </c>
      <c r="F1009" t="s">
        <v>179</v>
      </c>
      <c r="G1009" t="s">
        <v>118</v>
      </c>
      <c r="H1009" s="1">
        <v>44249.568749999999</v>
      </c>
      <c r="I1009" t="s">
        <v>180</v>
      </c>
      <c r="J1009" t="s">
        <v>116</v>
      </c>
      <c r="K1009" t="s">
        <v>165</v>
      </c>
      <c r="L1009" t="s">
        <v>166</v>
      </c>
      <c r="M1009" t="s">
        <v>183</v>
      </c>
      <c r="N1009">
        <v>8.9999999999999998E-4</v>
      </c>
      <c r="O1009" t="s">
        <v>149</v>
      </c>
      <c r="P1009" t="b">
        <v>0</v>
      </c>
      <c r="Q1009">
        <v>138261413</v>
      </c>
      <c r="R1009" t="s">
        <v>150</v>
      </c>
      <c r="S1009">
        <v>1E-3</v>
      </c>
      <c r="T1009" t="s">
        <v>184</v>
      </c>
      <c r="U1009">
        <v>2021</v>
      </c>
      <c r="V1009" t="s">
        <v>151</v>
      </c>
      <c r="W1009" t="s">
        <v>242</v>
      </c>
      <c r="X1009" t="s">
        <v>243</v>
      </c>
      <c r="Y1009" t="s">
        <v>155</v>
      </c>
      <c r="Z1009">
        <v>456840</v>
      </c>
      <c r="AA1009">
        <v>455364</v>
      </c>
      <c r="AB1009">
        <v>-1.13455725358881</v>
      </c>
      <c r="AC1009">
        <v>53.991201424557502</v>
      </c>
    </row>
    <row r="1010" spans="1:29">
      <c r="A1010" t="s">
        <v>276</v>
      </c>
      <c r="B1010">
        <v>7299</v>
      </c>
      <c r="C1010">
        <v>4625359</v>
      </c>
      <c r="D1010" t="s">
        <v>164</v>
      </c>
      <c r="E1010" t="s">
        <v>126</v>
      </c>
      <c r="F1010" t="s">
        <v>179</v>
      </c>
      <c r="G1010" t="s">
        <v>118</v>
      </c>
      <c r="H1010" s="1">
        <v>42214.696527777778</v>
      </c>
      <c r="I1010" t="s">
        <v>180</v>
      </c>
      <c r="J1010" t="s">
        <v>116</v>
      </c>
      <c r="K1010" t="s">
        <v>192</v>
      </c>
      <c r="L1010" t="s">
        <v>193</v>
      </c>
      <c r="M1010" t="s">
        <v>183</v>
      </c>
      <c r="N1010">
        <v>3.0000000000000001E-3</v>
      </c>
      <c r="O1010" t="s">
        <v>149</v>
      </c>
      <c r="P1010" t="b">
        <v>0</v>
      </c>
      <c r="Q1010">
        <v>138261413</v>
      </c>
      <c r="R1010" t="s">
        <v>150</v>
      </c>
      <c r="S1010">
        <v>1E-3</v>
      </c>
      <c r="T1010" t="s">
        <v>184</v>
      </c>
      <c r="U1010">
        <v>2015</v>
      </c>
      <c r="V1010" t="s">
        <v>151</v>
      </c>
      <c r="W1010" t="s">
        <v>277</v>
      </c>
      <c r="X1010" t="s">
        <v>278</v>
      </c>
      <c r="Y1010" t="s">
        <v>155</v>
      </c>
      <c r="Z1010">
        <v>383550</v>
      </c>
      <c r="AA1010">
        <v>252450</v>
      </c>
      <c r="AB1010">
        <v>-2.2419417969467799</v>
      </c>
      <c r="AC1010">
        <v>52.170064339376403</v>
      </c>
    </row>
    <row r="1011" spans="1:29">
      <c r="A1011" t="s">
        <v>206</v>
      </c>
      <c r="B1011">
        <v>7299</v>
      </c>
      <c r="C1011">
        <v>1906340</v>
      </c>
      <c r="D1011" t="s">
        <v>164</v>
      </c>
      <c r="E1011" t="s">
        <v>126</v>
      </c>
      <c r="F1011" t="s">
        <v>179</v>
      </c>
      <c r="G1011" t="s">
        <v>118</v>
      </c>
      <c r="H1011" s="1">
        <v>43278.61041666667</v>
      </c>
      <c r="I1011" t="s">
        <v>180</v>
      </c>
      <c r="J1011" t="s">
        <v>116</v>
      </c>
      <c r="K1011" t="s">
        <v>199</v>
      </c>
      <c r="L1011" t="s">
        <v>200</v>
      </c>
      <c r="M1011" t="s">
        <v>183</v>
      </c>
      <c r="N1011">
        <v>3.3000000000000002E-2</v>
      </c>
      <c r="O1011" t="s">
        <v>149</v>
      </c>
      <c r="P1011" t="b">
        <v>0</v>
      </c>
      <c r="Q1011">
        <v>138261413</v>
      </c>
      <c r="R1011" t="s">
        <v>150</v>
      </c>
      <c r="S1011">
        <v>1E-3</v>
      </c>
      <c r="T1011" t="s">
        <v>184</v>
      </c>
      <c r="U1011">
        <v>2018</v>
      </c>
      <c r="V1011" t="s">
        <v>151</v>
      </c>
      <c r="W1011" t="s">
        <v>207</v>
      </c>
      <c r="X1011" t="s">
        <v>208</v>
      </c>
      <c r="Y1011" t="s">
        <v>155</v>
      </c>
      <c r="Z1011">
        <v>515935</v>
      </c>
      <c r="AA1011">
        <v>253417</v>
      </c>
      <c r="AB1011">
        <v>-0.30632621725807402</v>
      </c>
      <c r="AC1011">
        <v>52.1668520239771</v>
      </c>
    </row>
    <row r="1012" spans="1:29">
      <c r="A1012" t="s">
        <v>187</v>
      </c>
      <c r="B1012">
        <v>7299</v>
      </c>
      <c r="C1012">
        <v>1844710</v>
      </c>
      <c r="D1012" t="s">
        <v>164</v>
      </c>
      <c r="E1012" t="s">
        <v>126</v>
      </c>
      <c r="F1012" t="s">
        <v>179</v>
      </c>
      <c r="G1012" t="s">
        <v>118</v>
      </c>
      <c r="H1012" s="1">
        <v>42621.432638888888</v>
      </c>
      <c r="I1012" t="s">
        <v>180</v>
      </c>
      <c r="J1012" t="s">
        <v>116</v>
      </c>
      <c r="K1012" t="s">
        <v>181</v>
      </c>
      <c r="L1012" t="s">
        <v>182</v>
      </c>
      <c r="M1012" t="s">
        <v>183</v>
      </c>
      <c r="N1012">
        <v>2.1999999999999999E-2</v>
      </c>
      <c r="O1012" t="s">
        <v>149</v>
      </c>
      <c r="P1012" t="b">
        <v>0</v>
      </c>
      <c r="Q1012">
        <v>138261413</v>
      </c>
      <c r="R1012" t="s">
        <v>150</v>
      </c>
      <c r="S1012">
        <v>1E-3</v>
      </c>
      <c r="T1012" t="s">
        <v>184</v>
      </c>
      <c r="U1012">
        <v>2016</v>
      </c>
      <c r="V1012" t="s">
        <v>151</v>
      </c>
      <c r="W1012" t="s">
        <v>188</v>
      </c>
      <c r="X1012" t="s">
        <v>189</v>
      </c>
      <c r="Y1012" t="s">
        <v>155</v>
      </c>
      <c r="Z1012">
        <v>636400</v>
      </c>
      <c r="AA1012">
        <v>291600</v>
      </c>
      <c r="AB1012">
        <v>1.4791973795069699</v>
      </c>
      <c r="AC1012">
        <v>52.471107816141703</v>
      </c>
    </row>
    <row r="1013" spans="1:29">
      <c r="A1013" t="s">
        <v>196</v>
      </c>
      <c r="B1013">
        <v>7299</v>
      </c>
      <c r="C1013">
        <v>1821287</v>
      </c>
      <c r="D1013" t="s">
        <v>164</v>
      </c>
      <c r="E1013" t="s">
        <v>126</v>
      </c>
      <c r="F1013" t="s">
        <v>179</v>
      </c>
      <c r="G1013" t="s">
        <v>118</v>
      </c>
      <c r="H1013" s="1">
        <v>42381.421527777777</v>
      </c>
      <c r="I1013" t="s">
        <v>180</v>
      </c>
      <c r="J1013" t="s">
        <v>116</v>
      </c>
      <c r="K1013" t="s">
        <v>181</v>
      </c>
      <c r="L1013" t="s">
        <v>182</v>
      </c>
      <c r="M1013" t="s">
        <v>183</v>
      </c>
      <c r="N1013">
        <v>8.2000000000000007E-3</v>
      </c>
      <c r="O1013" t="s">
        <v>149</v>
      </c>
      <c r="P1013" t="b">
        <v>0</v>
      </c>
      <c r="Q1013">
        <v>138261413</v>
      </c>
      <c r="R1013" t="s">
        <v>150</v>
      </c>
      <c r="S1013">
        <v>1E-3</v>
      </c>
      <c r="T1013" t="s">
        <v>184</v>
      </c>
      <c r="U1013">
        <v>2016</v>
      </c>
      <c r="V1013" t="s">
        <v>151</v>
      </c>
      <c r="W1013" t="s">
        <v>197</v>
      </c>
      <c r="X1013" t="s">
        <v>186</v>
      </c>
      <c r="Y1013" t="s">
        <v>155</v>
      </c>
      <c r="Z1013">
        <v>624300</v>
      </c>
      <c r="AA1013">
        <v>306800</v>
      </c>
      <c r="AB1013">
        <v>1.3116346710660201</v>
      </c>
      <c r="AC1013">
        <v>52.6126273253455</v>
      </c>
    </row>
    <row r="1014" spans="1:29">
      <c r="A1014" t="s">
        <v>187</v>
      </c>
      <c r="B1014">
        <v>7299</v>
      </c>
      <c r="C1014">
        <v>1814562</v>
      </c>
      <c r="D1014" t="s">
        <v>164</v>
      </c>
      <c r="E1014" t="s">
        <v>126</v>
      </c>
      <c r="F1014" t="s">
        <v>205</v>
      </c>
      <c r="G1014" t="s">
        <v>112</v>
      </c>
      <c r="H1014" s="1">
        <v>42311.345833333333</v>
      </c>
      <c r="I1014" t="s">
        <v>180</v>
      </c>
      <c r="J1014" t="s">
        <v>116</v>
      </c>
      <c r="K1014" t="s">
        <v>181</v>
      </c>
      <c r="L1014" t="s">
        <v>182</v>
      </c>
      <c r="M1014" t="s">
        <v>183</v>
      </c>
      <c r="N1014">
        <v>2.1999999999999999E-2</v>
      </c>
      <c r="O1014" t="s">
        <v>149</v>
      </c>
      <c r="P1014" t="b">
        <v>0</v>
      </c>
      <c r="Q1014">
        <v>138261413</v>
      </c>
      <c r="R1014" t="s">
        <v>150</v>
      </c>
      <c r="S1014">
        <v>1E-3</v>
      </c>
      <c r="T1014" t="s">
        <v>184</v>
      </c>
      <c r="U1014">
        <v>2015</v>
      </c>
      <c r="V1014" t="s">
        <v>151</v>
      </c>
      <c r="W1014" t="s">
        <v>188</v>
      </c>
      <c r="X1014" t="s">
        <v>189</v>
      </c>
      <c r="Y1014" t="s">
        <v>155</v>
      </c>
      <c r="Z1014">
        <v>636400</v>
      </c>
      <c r="AA1014">
        <v>291600</v>
      </c>
      <c r="AB1014">
        <v>1.4791973795069699</v>
      </c>
      <c r="AC1014">
        <v>52.471107816141703</v>
      </c>
    </row>
    <row r="1015" spans="1:29">
      <c r="A1015" t="s">
        <v>244</v>
      </c>
      <c r="B1015">
        <v>7299</v>
      </c>
      <c r="C1015">
        <v>4787506</v>
      </c>
      <c r="D1015" t="s">
        <v>164</v>
      </c>
      <c r="E1015" t="s">
        <v>126</v>
      </c>
      <c r="F1015" t="s">
        <v>236</v>
      </c>
      <c r="G1015" t="s">
        <v>115</v>
      </c>
      <c r="H1015" s="1">
        <v>44547.6</v>
      </c>
      <c r="I1015" t="s">
        <v>180</v>
      </c>
      <c r="J1015" t="s">
        <v>116</v>
      </c>
      <c r="K1015" t="s">
        <v>237</v>
      </c>
      <c r="L1015" t="s">
        <v>238</v>
      </c>
      <c r="M1015" t="s">
        <v>183</v>
      </c>
      <c r="N1015">
        <v>6.4999999999999997E-3</v>
      </c>
      <c r="O1015" t="s">
        <v>149</v>
      </c>
      <c r="P1015" t="b">
        <v>0</v>
      </c>
      <c r="Q1015">
        <v>138261413</v>
      </c>
      <c r="R1015" t="s">
        <v>150</v>
      </c>
      <c r="S1015">
        <v>1E-3</v>
      </c>
      <c r="T1015" t="s">
        <v>184</v>
      </c>
      <c r="U1015">
        <v>2021</v>
      </c>
      <c r="V1015" t="s">
        <v>151</v>
      </c>
      <c r="W1015" t="s">
        <v>245</v>
      </c>
      <c r="X1015" t="s">
        <v>246</v>
      </c>
      <c r="Y1015" t="s">
        <v>155</v>
      </c>
      <c r="Z1015">
        <v>423475</v>
      </c>
      <c r="AA1015">
        <v>247849</v>
      </c>
      <c r="AB1015">
        <v>-1.65849318792552</v>
      </c>
      <c r="AC1015">
        <v>52.128454142052902</v>
      </c>
    </row>
    <row r="1016" spans="1:29">
      <c r="A1016" t="s">
        <v>241</v>
      </c>
      <c r="B1016">
        <v>7299</v>
      </c>
      <c r="C1016">
        <v>1731305</v>
      </c>
      <c r="D1016" t="s">
        <v>164</v>
      </c>
      <c r="E1016" t="s">
        <v>126</v>
      </c>
      <c r="F1016" t="s">
        <v>179</v>
      </c>
      <c r="G1016" t="s">
        <v>118</v>
      </c>
      <c r="H1016" s="1">
        <v>45175.577777777777</v>
      </c>
      <c r="I1016" t="s">
        <v>180</v>
      </c>
      <c r="J1016" t="s">
        <v>116</v>
      </c>
      <c r="K1016" t="s">
        <v>165</v>
      </c>
      <c r="L1016" t="s">
        <v>166</v>
      </c>
      <c r="M1016" t="s">
        <v>183</v>
      </c>
      <c r="N1016">
        <v>3.8999999999999998E-3</v>
      </c>
      <c r="O1016" t="s">
        <v>149</v>
      </c>
      <c r="P1016" t="b">
        <v>0</v>
      </c>
      <c r="Q1016">
        <v>138261413</v>
      </c>
      <c r="R1016" t="s">
        <v>150</v>
      </c>
      <c r="S1016">
        <v>1E-3</v>
      </c>
      <c r="T1016" t="s">
        <v>184</v>
      </c>
      <c r="U1016">
        <v>2023</v>
      </c>
      <c r="V1016" t="s">
        <v>151</v>
      </c>
      <c r="W1016" t="s">
        <v>242</v>
      </c>
      <c r="X1016" t="s">
        <v>243</v>
      </c>
      <c r="Y1016" t="s">
        <v>155</v>
      </c>
      <c r="Z1016">
        <v>456840</v>
      </c>
      <c r="AA1016">
        <v>455364</v>
      </c>
      <c r="AB1016">
        <v>-1.13455725358881</v>
      </c>
      <c r="AC1016">
        <v>53.991201424557502</v>
      </c>
    </row>
    <row r="1017" spans="1:29">
      <c r="A1017" t="s">
        <v>178</v>
      </c>
      <c r="B1017">
        <v>7299</v>
      </c>
      <c r="C1017">
        <v>1835387</v>
      </c>
      <c r="D1017" t="s">
        <v>164</v>
      </c>
      <c r="E1017" t="s">
        <v>126</v>
      </c>
      <c r="F1017" t="s">
        <v>179</v>
      </c>
      <c r="G1017" t="s">
        <v>118</v>
      </c>
      <c r="H1017" s="1">
        <v>42536.404861111114</v>
      </c>
      <c r="I1017" t="s">
        <v>180</v>
      </c>
      <c r="J1017" t="s">
        <v>116</v>
      </c>
      <c r="K1017" t="s">
        <v>181</v>
      </c>
      <c r="L1017" t="s">
        <v>182</v>
      </c>
      <c r="M1017" t="s">
        <v>183</v>
      </c>
      <c r="N1017">
        <v>2.1000000000000001E-2</v>
      </c>
      <c r="O1017" t="s">
        <v>149</v>
      </c>
      <c r="P1017" t="b">
        <v>0</v>
      </c>
      <c r="Q1017">
        <v>138261413</v>
      </c>
      <c r="R1017" t="s">
        <v>150</v>
      </c>
      <c r="S1017">
        <v>1E-3</v>
      </c>
      <c r="T1017" t="s">
        <v>184</v>
      </c>
      <c r="U1017">
        <v>2016</v>
      </c>
      <c r="V1017" t="s">
        <v>151</v>
      </c>
      <c r="W1017" t="s">
        <v>185</v>
      </c>
      <c r="X1017" t="s">
        <v>186</v>
      </c>
      <c r="Y1017" t="s">
        <v>155</v>
      </c>
      <c r="Z1017">
        <v>620600</v>
      </c>
      <c r="AA1017">
        <v>309500</v>
      </c>
      <c r="AB1017">
        <v>1.2588812496391699</v>
      </c>
      <c r="AC1017">
        <v>52.638374352215699</v>
      </c>
    </row>
    <row r="1018" spans="1:29">
      <c r="A1018" t="s">
        <v>178</v>
      </c>
      <c r="B1018">
        <v>7299</v>
      </c>
      <c r="C1018">
        <v>1781736</v>
      </c>
      <c r="D1018" t="s">
        <v>164</v>
      </c>
      <c r="E1018" t="s">
        <v>126</v>
      </c>
      <c r="F1018" t="s">
        <v>179</v>
      </c>
      <c r="G1018" t="s">
        <v>118</v>
      </c>
      <c r="H1018" s="1">
        <v>41982.552083333336</v>
      </c>
      <c r="I1018" t="s">
        <v>180</v>
      </c>
      <c r="J1018" t="s">
        <v>116</v>
      </c>
      <c r="K1018" t="s">
        <v>181</v>
      </c>
      <c r="L1018" t="s">
        <v>182</v>
      </c>
      <c r="M1018" t="s">
        <v>183</v>
      </c>
      <c r="N1018">
        <v>6.4999999999999997E-3</v>
      </c>
      <c r="O1018" t="s">
        <v>149</v>
      </c>
      <c r="P1018" t="b">
        <v>0</v>
      </c>
      <c r="Q1018">
        <v>138261413</v>
      </c>
      <c r="R1018" t="s">
        <v>150</v>
      </c>
      <c r="S1018">
        <v>1E-3</v>
      </c>
      <c r="T1018" t="s">
        <v>184</v>
      </c>
      <c r="U1018">
        <v>2014</v>
      </c>
      <c r="V1018" t="s">
        <v>151</v>
      </c>
      <c r="W1018" t="s">
        <v>185</v>
      </c>
      <c r="X1018" t="s">
        <v>186</v>
      </c>
      <c r="Y1018" t="s">
        <v>155</v>
      </c>
      <c r="Z1018">
        <v>620600</v>
      </c>
      <c r="AA1018">
        <v>309500</v>
      </c>
      <c r="AB1018">
        <v>1.2588812496391699</v>
      </c>
      <c r="AC1018">
        <v>52.638374352215699</v>
      </c>
    </row>
    <row r="1019" spans="1:29">
      <c r="A1019" t="s">
        <v>198</v>
      </c>
      <c r="B1019">
        <v>7299</v>
      </c>
      <c r="C1019">
        <v>1916942</v>
      </c>
      <c r="D1019" t="s">
        <v>164</v>
      </c>
      <c r="E1019" t="s">
        <v>126</v>
      </c>
      <c r="F1019" t="s">
        <v>179</v>
      </c>
      <c r="G1019" t="s">
        <v>118</v>
      </c>
      <c r="H1019" s="1">
        <v>43395.448611111111</v>
      </c>
      <c r="I1019" t="s">
        <v>180</v>
      </c>
      <c r="J1019" t="s">
        <v>116</v>
      </c>
      <c r="K1019" t="s">
        <v>199</v>
      </c>
      <c r="L1019" t="s">
        <v>200</v>
      </c>
      <c r="M1019" t="s">
        <v>183</v>
      </c>
      <c r="N1019">
        <v>5.7000000000000002E-2</v>
      </c>
      <c r="O1019" t="s">
        <v>149</v>
      </c>
      <c r="P1019" t="b">
        <v>0</v>
      </c>
      <c r="Q1019">
        <v>138261413</v>
      </c>
      <c r="R1019" t="s">
        <v>150</v>
      </c>
      <c r="S1019">
        <v>1E-3</v>
      </c>
      <c r="T1019" t="s">
        <v>184</v>
      </c>
      <c r="U1019">
        <v>2018</v>
      </c>
      <c r="V1019" t="s">
        <v>151</v>
      </c>
      <c r="W1019" t="s">
        <v>201</v>
      </c>
      <c r="X1019" t="s">
        <v>202</v>
      </c>
      <c r="Y1019" t="s">
        <v>155</v>
      </c>
      <c r="Z1019">
        <v>516100</v>
      </c>
      <c r="AA1019">
        <v>253300</v>
      </c>
      <c r="AB1019">
        <v>-0.30395486908298303</v>
      </c>
      <c r="AC1019">
        <v>52.1657659569386</v>
      </c>
    </row>
    <row r="1020" spans="1:29">
      <c r="A1020" t="s">
        <v>190</v>
      </c>
      <c r="B1020">
        <v>7299</v>
      </c>
      <c r="C1020">
        <v>4667823</v>
      </c>
      <c r="D1020" t="s">
        <v>164</v>
      </c>
      <c r="E1020" t="s">
        <v>126</v>
      </c>
      <c r="F1020" t="s">
        <v>179</v>
      </c>
      <c r="G1020" t="s">
        <v>118</v>
      </c>
      <c r="H1020" s="1">
        <v>42733.436111111114</v>
      </c>
      <c r="I1020" t="s">
        <v>191</v>
      </c>
      <c r="J1020" t="s">
        <v>119</v>
      </c>
      <c r="K1020" t="s">
        <v>192</v>
      </c>
      <c r="L1020" t="s">
        <v>193</v>
      </c>
      <c r="M1020" t="s">
        <v>183</v>
      </c>
      <c r="N1020">
        <v>2.3E-3</v>
      </c>
      <c r="O1020" t="s">
        <v>149</v>
      </c>
      <c r="P1020" t="b">
        <v>0</v>
      </c>
      <c r="Q1020">
        <v>138261413</v>
      </c>
      <c r="R1020" t="s">
        <v>150</v>
      </c>
      <c r="S1020">
        <v>1E-3</v>
      </c>
      <c r="T1020" t="s">
        <v>184</v>
      </c>
      <c r="U1020">
        <v>2016</v>
      </c>
      <c r="V1020" t="s">
        <v>151</v>
      </c>
      <c r="W1020" t="s">
        <v>194</v>
      </c>
      <c r="X1020" t="s">
        <v>195</v>
      </c>
      <c r="Y1020" t="s">
        <v>155</v>
      </c>
      <c r="Z1020">
        <v>357000</v>
      </c>
      <c r="AA1020">
        <v>237460</v>
      </c>
      <c r="AB1020">
        <v>-2.62823009845419</v>
      </c>
      <c r="AC1020">
        <v>52.033868710239098</v>
      </c>
    </row>
    <row r="1021" spans="1:29">
      <c r="A1021" t="s">
        <v>310</v>
      </c>
      <c r="B1021">
        <v>7299</v>
      </c>
      <c r="C1021">
        <v>1997604</v>
      </c>
      <c r="D1021" t="s">
        <v>164</v>
      </c>
      <c r="E1021" t="s">
        <v>126</v>
      </c>
      <c r="F1021" t="s">
        <v>236</v>
      </c>
      <c r="G1021" t="s">
        <v>115</v>
      </c>
      <c r="H1021" s="1">
        <v>44525.466666666667</v>
      </c>
      <c r="I1021" t="s">
        <v>180</v>
      </c>
      <c r="J1021" t="s">
        <v>116</v>
      </c>
      <c r="K1021" t="s">
        <v>199</v>
      </c>
      <c r="L1021" t="s">
        <v>200</v>
      </c>
      <c r="M1021" t="s">
        <v>183</v>
      </c>
      <c r="N1021">
        <v>0.22</v>
      </c>
      <c r="O1021" t="s">
        <v>149</v>
      </c>
      <c r="P1021" t="b">
        <v>0</v>
      </c>
      <c r="Q1021">
        <v>138261413</v>
      </c>
      <c r="R1021" t="s">
        <v>150</v>
      </c>
      <c r="S1021">
        <v>1E-3</v>
      </c>
      <c r="T1021" t="s">
        <v>184</v>
      </c>
      <c r="U1021">
        <v>2021</v>
      </c>
      <c r="V1021" t="s">
        <v>151</v>
      </c>
      <c r="W1021" t="s">
        <v>311</v>
      </c>
      <c r="X1021" t="s">
        <v>202</v>
      </c>
      <c r="Y1021" t="s">
        <v>155</v>
      </c>
      <c r="Z1021">
        <v>504393</v>
      </c>
      <c r="AA1021">
        <v>236465</v>
      </c>
      <c r="AB1021">
        <v>-0.480199861693483</v>
      </c>
      <c r="AC1021">
        <v>52.016799361112099</v>
      </c>
    </row>
    <row r="1022" spans="1:29">
      <c r="A1022" t="s">
        <v>288</v>
      </c>
      <c r="B1022">
        <v>7299</v>
      </c>
      <c r="C1022">
        <v>5336035</v>
      </c>
      <c r="D1022" t="s">
        <v>164</v>
      </c>
      <c r="E1022" t="s">
        <v>126</v>
      </c>
      <c r="F1022" t="s">
        <v>236</v>
      </c>
      <c r="G1022" t="s">
        <v>115</v>
      </c>
      <c r="H1022" s="1">
        <v>44963.506944444445</v>
      </c>
      <c r="I1022" t="s">
        <v>180</v>
      </c>
      <c r="J1022" t="s">
        <v>116</v>
      </c>
      <c r="K1022" t="s">
        <v>256</v>
      </c>
      <c r="L1022" t="s">
        <v>257</v>
      </c>
      <c r="M1022" t="s">
        <v>183</v>
      </c>
      <c r="N1022">
        <v>4.1000000000000002E-2</v>
      </c>
      <c r="O1022" t="s">
        <v>149</v>
      </c>
      <c r="P1022" t="b">
        <v>0</v>
      </c>
      <c r="Q1022">
        <v>138261413</v>
      </c>
      <c r="R1022" t="s">
        <v>150</v>
      </c>
      <c r="S1022">
        <v>1E-3</v>
      </c>
      <c r="T1022" t="s">
        <v>184</v>
      </c>
      <c r="U1022">
        <v>2023</v>
      </c>
      <c r="V1022" t="s">
        <v>151</v>
      </c>
      <c r="W1022" t="s">
        <v>289</v>
      </c>
      <c r="X1022" t="s">
        <v>290</v>
      </c>
      <c r="Y1022" t="s">
        <v>155</v>
      </c>
      <c r="Z1022">
        <v>347589</v>
      </c>
      <c r="AA1022">
        <v>412612</v>
      </c>
      <c r="AB1022">
        <v>-2.7935865486517399</v>
      </c>
      <c r="AC1022">
        <v>53.607429655734201</v>
      </c>
    </row>
    <row r="1023" spans="1:29">
      <c r="A1023" t="s">
        <v>203</v>
      </c>
      <c r="B1023">
        <v>7299</v>
      </c>
      <c r="C1023">
        <v>1851157</v>
      </c>
      <c r="D1023" t="s">
        <v>164</v>
      </c>
      <c r="E1023" t="s">
        <v>126</v>
      </c>
      <c r="F1023" t="s">
        <v>205</v>
      </c>
      <c r="G1023" t="s">
        <v>112</v>
      </c>
      <c r="H1023" s="1">
        <v>42678.393055555556</v>
      </c>
      <c r="I1023" t="s">
        <v>180</v>
      </c>
      <c r="J1023" t="s">
        <v>116</v>
      </c>
      <c r="K1023" t="s">
        <v>146</v>
      </c>
      <c r="L1023" t="s">
        <v>147</v>
      </c>
      <c r="M1023" t="s">
        <v>183</v>
      </c>
      <c r="N1023">
        <v>8.4000000000000005E-2</v>
      </c>
      <c r="O1023" t="s">
        <v>149</v>
      </c>
      <c r="P1023" t="b">
        <v>0</v>
      </c>
      <c r="Q1023">
        <v>138261413</v>
      </c>
      <c r="R1023" t="s">
        <v>150</v>
      </c>
      <c r="S1023">
        <v>1E-3</v>
      </c>
      <c r="T1023" t="s">
        <v>184</v>
      </c>
      <c r="U1023">
        <v>2016</v>
      </c>
      <c r="V1023" t="s">
        <v>151</v>
      </c>
      <c r="W1023" t="s">
        <v>204</v>
      </c>
      <c r="X1023" t="s">
        <v>154</v>
      </c>
      <c r="Y1023" t="s">
        <v>155</v>
      </c>
      <c r="Z1023">
        <v>507500</v>
      </c>
      <c r="AA1023">
        <v>299100</v>
      </c>
      <c r="AB1023">
        <v>-0.41497245145673001</v>
      </c>
      <c r="AC1023">
        <v>52.579097446717</v>
      </c>
    </row>
    <row r="1024" spans="1:29">
      <c r="A1024" t="s">
        <v>206</v>
      </c>
      <c r="B1024">
        <v>7299</v>
      </c>
      <c r="C1024">
        <v>1978630</v>
      </c>
      <c r="D1024" t="s">
        <v>164</v>
      </c>
      <c r="E1024" t="s">
        <v>126</v>
      </c>
      <c r="F1024" t="s">
        <v>179</v>
      </c>
      <c r="G1024" t="s">
        <v>118</v>
      </c>
      <c r="H1024" s="1">
        <v>44271.321527777778</v>
      </c>
      <c r="I1024" t="s">
        <v>180</v>
      </c>
      <c r="J1024" t="s">
        <v>116</v>
      </c>
      <c r="K1024" t="s">
        <v>199</v>
      </c>
      <c r="L1024" t="s">
        <v>200</v>
      </c>
      <c r="M1024" t="s">
        <v>183</v>
      </c>
      <c r="N1024">
        <v>1.7999999999999999E-2</v>
      </c>
      <c r="O1024" t="s">
        <v>149</v>
      </c>
      <c r="P1024" t="b">
        <v>0</v>
      </c>
      <c r="Q1024">
        <v>138261413</v>
      </c>
      <c r="R1024" t="s">
        <v>150</v>
      </c>
      <c r="S1024">
        <v>1E-3</v>
      </c>
      <c r="T1024" t="s">
        <v>184</v>
      </c>
      <c r="U1024">
        <v>2021</v>
      </c>
      <c r="V1024" t="s">
        <v>151</v>
      </c>
      <c r="W1024" t="s">
        <v>207</v>
      </c>
      <c r="X1024" t="s">
        <v>208</v>
      </c>
      <c r="Y1024" t="s">
        <v>155</v>
      </c>
      <c r="Z1024">
        <v>515935</v>
      </c>
      <c r="AA1024">
        <v>253417</v>
      </c>
      <c r="AB1024">
        <v>-0.30632621725807402</v>
      </c>
      <c r="AC1024">
        <v>52.1668520239771</v>
      </c>
    </row>
    <row r="1025" spans="1:29">
      <c r="A1025" t="s">
        <v>178</v>
      </c>
      <c r="B1025">
        <v>7299</v>
      </c>
      <c r="C1025">
        <v>2020922</v>
      </c>
      <c r="D1025" t="s">
        <v>164</v>
      </c>
      <c r="E1025" t="s">
        <v>126</v>
      </c>
      <c r="F1025" t="s">
        <v>179</v>
      </c>
      <c r="G1025" t="s">
        <v>118</v>
      </c>
      <c r="H1025" s="1">
        <v>44832.598611111112</v>
      </c>
      <c r="I1025" t="s">
        <v>180</v>
      </c>
      <c r="J1025" t="s">
        <v>116</v>
      </c>
      <c r="K1025" t="s">
        <v>181</v>
      </c>
      <c r="L1025" t="s">
        <v>182</v>
      </c>
      <c r="M1025" t="s">
        <v>183</v>
      </c>
      <c r="N1025">
        <v>6.6E-3</v>
      </c>
      <c r="O1025" t="s">
        <v>149</v>
      </c>
      <c r="P1025" t="b">
        <v>0</v>
      </c>
      <c r="Q1025">
        <v>138261413</v>
      </c>
      <c r="R1025" t="s">
        <v>150</v>
      </c>
      <c r="S1025">
        <v>1E-3</v>
      </c>
      <c r="T1025" t="s">
        <v>184</v>
      </c>
      <c r="U1025">
        <v>2022</v>
      </c>
      <c r="V1025" t="s">
        <v>151</v>
      </c>
      <c r="W1025" t="s">
        <v>185</v>
      </c>
      <c r="X1025" t="s">
        <v>186</v>
      </c>
      <c r="Y1025" t="s">
        <v>155</v>
      </c>
      <c r="Z1025">
        <v>620600</v>
      </c>
      <c r="AA1025">
        <v>309500</v>
      </c>
      <c r="AB1025">
        <v>1.2588812496391699</v>
      </c>
      <c r="AC1025">
        <v>52.638374352215699</v>
      </c>
    </row>
    <row r="1026" spans="1:29">
      <c r="A1026" t="s">
        <v>235</v>
      </c>
      <c r="B1026">
        <v>7299</v>
      </c>
      <c r="C1026">
        <v>4713030</v>
      </c>
      <c r="D1026" t="s">
        <v>164</v>
      </c>
      <c r="E1026" t="s">
        <v>126</v>
      </c>
      <c r="F1026" t="s">
        <v>205</v>
      </c>
      <c r="G1026" t="s">
        <v>112</v>
      </c>
      <c r="H1026" s="1">
        <v>43375.630555555559</v>
      </c>
      <c r="I1026" t="s">
        <v>180</v>
      </c>
      <c r="J1026" t="s">
        <v>116</v>
      </c>
      <c r="K1026" t="s">
        <v>237</v>
      </c>
      <c r="L1026" t="s">
        <v>238</v>
      </c>
      <c r="M1026" t="s">
        <v>183</v>
      </c>
      <c r="N1026">
        <v>5.8999999999999997E-2</v>
      </c>
      <c r="O1026" t="s">
        <v>149</v>
      </c>
      <c r="P1026" t="b">
        <v>0</v>
      </c>
      <c r="Q1026">
        <v>138261413</v>
      </c>
      <c r="R1026" t="s">
        <v>150</v>
      </c>
      <c r="S1026">
        <v>1E-3</v>
      </c>
      <c r="T1026" t="s">
        <v>184</v>
      </c>
      <c r="U1026">
        <v>2018</v>
      </c>
      <c r="V1026" t="s">
        <v>151</v>
      </c>
      <c r="W1026" t="s">
        <v>239</v>
      </c>
      <c r="X1026" t="s">
        <v>240</v>
      </c>
      <c r="Y1026" t="s">
        <v>155</v>
      </c>
      <c r="Z1026">
        <v>419190</v>
      </c>
      <c r="AA1026">
        <v>291450</v>
      </c>
      <c r="AB1026">
        <v>-1.7186140218863399</v>
      </c>
      <c r="AC1026">
        <v>52.520595493892301</v>
      </c>
    </row>
    <row r="1027" spans="1:29">
      <c r="A1027" t="s">
        <v>206</v>
      </c>
      <c r="B1027">
        <v>7299</v>
      </c>
      <c r="C1027">
        <v>1912955</v>
      </c>
      <c r="D1027" t="s">
        <v>164</v>
      </c>
      <c r="E1027" t="s">
        <v>126</v>
      </c>
      <c r="F1027" t="s">
        <v>179</v>
      </c>
      <c r="G1027" t="s">
        <v>118</v>
      </c>
      <c r="H1027" s="1">
        <v>43363.630555555559</v>
      </c>
      <c r="I1027" t="s">
        <v>180</v>
      </c>
      <c r="J1027" t="s">
        <v>116</v>
      </c>
      <c r="K1027" t="s">
        <v>199</v>
      </c>
      <c r="L1027" t="s">
        <v>200</v>
      </c>
      <c r="M1027" t="s">
        <v>183</v>
      </c>
      <c r="N1027">
        <v>0.04</v>
      </c>
      <c r="O1027" t="s">
        <v>149</v>
      </c>
      <c r="P1027" t="b">
        <v>0</v>
      </c>
      <c r="Q1027">
        <v>138261413</v>
      </c>
      <c r="R1027" t="s">
        <v>150</v>
      </c>
      <c r="S1027">
        <v>1E-3</v>
      </c>
      <c r="T1027" t="s">
        <v>184</v>
      </c>
      <c r="U1027">
        <v>2018</v>
      </c>
      <c r="V1027" t="s">
        <v>151</v>
      </c>
      <c r="W1027" t="s">
        <v>207</v>
      </c>
      <c r="X1027" t="s">
        <v>208</v>
      </c>
      <c r="Y1027" t="s">
        <v>155</v>
      </c>
      <c r="Z1027">
        <v>515935</v>
      </c>
      <c r="AA1027">
        <v>253417</v>
      </c>
      <c r="AB1027">
        <v>-0.30632621725807402</v>
      </c>
      <c r="AC1027">
        <v>52.1668520239771</v>
      </c>
    </row>
    <row r="1028" spans="1:29">
      <c r="A1028" t="s">
        <v>178</v>
      </c>
      <c r="B1028">
        <v>7299</v>
      </c>
      <c r="C1028">
        <v>1978139</v>
      </c>
      <c r="D1028" t="s">
        <v>164</v>
      </c>
      <c r="E1028" t="s">
        <v>126</v>
      </c>
      <c r="F1028" t="s">
        <v>179</v>
      </c>
      <c r="G1028" t="s">
        <v>118</v>
      </c>
      <c r="H1028" s="1">
        <v>44258.529166666667</v>
      </c>
      <c r="I1028" t="s">
        <v>180</v>
      </c>
      <c r="J1028" t="s">
        <v>116</v>
      </c>
      <c r="K1028" t="s">
        <v>181</v>
      </c>
      <c r="L1028" t="s">
        <v>182</v>
      </c>
      <c r="M1028" t="s">
        <v>183</v>
      </c>
      <c r="N1028">
        <v>3.2000000000000002E-3</v>
      </c>
      <c r="O1028" t="s">
        <v>149</v>
      </c>
      <c r="P1028" t="b">
        <v>0</v>
      </c>
      <c r="Q1028">
        <v>138261413</v>
      </c>
      <c r="R1028" t="s">
        <v>150</v>
      </c>
      <c r="S1028">
        <v>1E-3</v>
      </c>
      <c r="T1028" t="s">
        <v>184</v>
      </c>
      <c r="U1028">
        <v>2021</v>
      </c>
      <c r="V1028" t="s">
        <v>151</v>
      </c>
      <c r="W1028" t="s">
        <v>185</v>
      </c>
      <c r="X1028" t="s">
        <v>186</v>
      </c>
      <c r="Y1028" t="s">
        <v>155</v>
      </c>
      <c r="Z1028">
        <v>620600</v>
      </c>
      <c r="AA1028">
        <v>309500</v>
      </c>
      <c r="AB1028">
        <v>1.2588812496391699</v>
      </c>
      <c r="AC1028">
        <v>52.638374352215699</v>
      </c>
    </row>
    <row r="1029" spans="1:29">
      <c r="A1029" t="s">
        <v>178</v>
      </c>
      <c r="B1029">
        <v>7299</v>
      </c>
      <c r="C1029">
        <v>1847171</v>
      </c>
      <c r="D1029" t="s">
        <v>164</v>
      </c>
      <c r="E1029" t="s">
        <v>126</v>
      </c>
      <c r="F1029" t="s">
        <v>205</v>
      </c>
      <c r="G1029" t="s">
        <v>112</v>
      </c>
      <c r="H1029" s="1">
        <v>42646.565972222219</v>
      </c>
      <c r="I1029" t="s">
        <v>180</v>
      </c>
      <c r="J1029" t="s">
        <v>116</v>
      </c>
      <c r="K1029" t="s">
        <v>181</v>
      </c>
      <c r="L1029" t="s">
        <v>182</v>
      </c>
      <c r="M1029" t="s">
        <v>183</v>
      </c>
      <c r="N1029">
        <v>0.02</v>
      </c>
      <c r="O1029" t="s">
        <v>149</v>
      </c>
      <c r="P1029" t="b">
        <v>0</v>
      </c>
      <c r="Q1029">
        <v>138261413</v>
      </c>
      <c r="R1029" t="s">
        <v>150</v>
      </c>
      <c r="S1029">
        <v>1E-3</v>
      </c>
      <c r="T1029" t="s">
        <v>184</v>
      </c>
      <c r="U1029">
        <v>2016</v>
      </c>
      <c r="V1029" t="s">
        <v>151</v>
      </c>
      <c r="W1029" t="s">
        <v>185</v>
      </c>
      <c r="X1029" t="s">
        <v>186</v>
      </c>
      <c r="Y1029" t="s">
        <v>155</v>
      </c>
      <c r="Z1029">
        <v>620600</v>
      </c>
      <c r="AA1029">
        <v>309500</v>
      </c>
      <c r="AB1029">
        <v>1.2588812496391699</v>
      </c>
      <c r="AC1029">
        <v>52.638374352215699</v>
      </c>
    </row>
    <row r="1030" spans="1:29">
      <c r="A1030" t="s">
        <v>178</v>
      </c>
      <c r="B1030">
        <v>7299</v>
      </c>
      <c r="C1030">
        <v>1812561</v>
      </c>
      <c r="D1030" t="s">
        <v>164</v>
      </c>
      <c r="E1030" t="s">
        <v>126</v>
      </c>
      <c r="F1030" t="s">
        <v>179</v>
      </c>
      <c r="G1030" t="s">
        <v>118</v>
      </c>
      <c r="H1030" s="1">
        <v>42297.636111111111</v>
      </c>
      <c r="I1030" t="s">
        <v>180</v>
      </c>
      <c r="J1030" t="s">
        <v>116</v>
      </c>
      <c r="K1030" t="s">
        <v>181</v>
      </c>
      <c r="L1030" t="s">
        <v>182</v>
      </c>
      <c r="M1030" t="s">
        <v>183</v>
      </c>
      <c r="N1030">
        <v>1.6E-2</v>
      </c>
      <c r="O1030" t="s">
        <v>149</v>
      </c>
      <c r="P1030" t="b">
        <v>0</v>
      </c>
      <c r="Q1030">
        <v>138261413</v>
      </c>
      <c r="R1030" t="s">
        <v>150</v>
      </c>
      <c r="S1030">
        <v>1E-3</v>
      </c>
      <c r="T1030" t="s">
        <v>184</v>
      </c>
      <c r="U1030">
        <v>2015</v>
      </c>
      <c r="V1030" t="s">
        <v>151</v>
      </c>
      <c r="W1030" t="s">
        <v>185</v>
      </c>
      <c r="X1030" t="s">
        <v>186</v>
      </c>
      <c r="Y1030" t="s">
        <v>155</v>
      </c>
      <c r="Z1030">
        <v>620600</v>
      </c>
      <c r="AA1030">
        <v>309500</v>
      </c>
      <c r="AB1030">
        <v>1.2588812496391699</v>
      </c>
      <c r="AC1030">
        <v>52.638374352215699</v>
      </c>
    </row>
    <row r="1031" spans="1:29">
      <c r="A1031" t="s">
        <v>235</v>
      </c>
      <c r="B1031">
        <v>7299</v>
      </c>
      <c r="C1031">
        <v>4813199</v>
      </c>
      <c r="D1031" t="s">
        <v>164</v>
      </c>
      <c r="E1031" t="s">
        <v>126</v>
      </c>
      <c r="F1031" t="s">
        <v>236</v>
      </c>
      <c r="G1031" t="s">
        <v>115</v>
      </c>
      <c r="H1031" s="1">
        <v>44988.582638888889</v>
      </c>
      <c r="I1031" t="s">
        <v>180</v>
      </c>
      <c r="J1031" t="s">
        <v>116</v>
      </c>
      <c r="K1031" t="s">
        <v>237</v>
      </c>
      <c r="L1031" t="s">
        <v>238</v>
      </c>
      <c r="M1031" t="s">
        <v>183</v>
      </c>
      <c r="N1031">
        <v>6.0999999999999999E-2</v>
      </c>
      <c r="O1031" t="s">
        <v>149</v>
      </c>
      <c r="P1031" t="b">
        <v>0</v>
      </c>
      <c r="Q1031">
        <v>138261413</v>
      </c>
      <c r="R1031" t="s">
        <v>150</v>
      </c>
      <c r="S1031">
        <v>1E-3</v>
      </c>
      <c r="T1031" t="s">
        <v>184</v>
      </c>
      <c r="U1031">
        <v>2023</v>
      </c>
      <c r="V1031" t="s">
        <v>151</v>
      </c>
      <c r="W1031" t="s">
        <v>239</v>
      </c>
      <c r="X1031" t="s">
        <v>240</v>
      </c>
      <c r="Y1031" t="s">
        <v>155</v>
      </c>
      <c r="Z1031">
        <v>419190</v>
      </c>
      <c r="AA1031">
        <v>291450</v>
      </c>
      <c r="AB1031">
        <v>-1.7186140218863399</v>
      </c>
      <c r="AC1031">
        <v>52.520595493892301</v>
      </c>
    </row>
    <row r="1032" spans="1:29">
      <c r="A1032" t="s">
        <v>178</v>
      </c>
      <c r="B1032">
        <v>7299</v>
      </c>
      <c r="C1032">
        <v>1802327</v>
      </c>
      <c r="D1032" t="s">
        <v>164</v>
      </c>
      <c r="E1032" t="s">
        <v>126</v>
      </c>
      <c r="F1032" t="s">
        <v>179</v>
      </c>
      <c r="G1032" t="s">
        <v>118</v>
      </c>
      <c r="H1032" s="1">
        <v>42191.46597222222</v>
      </c>
      <c r="I1032" t="s">
        <v>180</v>
      </c>
      <c r="J1032" t="s">
        <v>116</v>
      </c>
      <c r="K1032" t="s">
        <v>181</v>
      </c>
      <c r="L1032" t="s">
        <v>182</v>
      </c>
      <c r="M1032" t="s">
        <v>183</v>
      </c>
      <c r="N1032">
        <v>0.01</v>
      </c>
      <c r="O1032" t="s">
        <v>149</v>
      </c>
      <c r="P1032" t="b">
        <v>0</v>
      </c>
      <c r="Q1032">
        <v>138261413</v>
      </c>
      <c r="R1032" t="s">
        <v>150</v>
      </c>
      <c r="S1032">
        <v>1E-3</v>
      </c>
      <c r="T1032" t="s">
        <v>184</v>
      </c>
      <c r="U1032">
        <v>2015</v>
      </c>
      <c r="V1032" t="s">
        <v>151</v>
      </c>
      <c r="W1032" t="s">
        <v>185</v>
      </c>
      <c r="X1032" t="s">
        <v>186</v>
      </c>
      <c r="Y1032" t="s">
        <v>155</v>
      </c>
      <c r="Z1032">
        <v>620600</v>
      </c>
      <c r="AA1032">
        <v>309500</v>
      </c>
      <c r="AB1032">
        <v>1.2588812496391699</v>
      </c>
      <c r="AC1032">
        <v>52.638374352215699</v>
      </c>
    </row>
    <row r="1033" spans="1:29">
      <c r="A1033" t="s">
        <v>178</v>
      </c>
      <c r="B1033">
        <v>7299</v>
      </c>
      <c r="C1033">
        <v>2019421</v>
      </c>
      <c r="D1033" t="s">
        <v>164</v>
      </c>
      <c r="E1033" t="s">
        <v>126</v>
      </c>
      <c r="F1033" t="s">
        <v>179</v>
      </c>
      <c r="G1033" t="s">
        <v>118</v>
      </c>
      <c r="H1033" s="1">
        <v>44825.604166666664</v>
      </c>
      <c r="I1033" t="s">
        <v>180</v>
      </c>
      <c r="J1033" t="s">
        <v>116</v>
      </c>
      <c r="K1033" t="s">
        <v>181</v>
      </c>
      <c r="L1033" t="s">
        <v>182</v>
      </c>
      <c r="M1033" t="s">
        <v>183</v>
      </c>
      <c r="N1033">
        <v>6.1000000000000004E-3</v>
      </c>
      <c r="O1033" t="s">
        <v>149</v>
      </c>
      <c r="P1033" t="b">
        <v>0</v>
      </c>
      <c r="Q1033">
        <v>138261413</v>
      </c>
      <c r="R1033" t="s">
        <v>150</v>
      </c>
      <c r="S1033">
        <v>1E-3</v>
      </c>
      <c r="T1033" t="s">
        <v>184</v>
      </c>
      <c r="U1033">
        <v>2022</v>
      </c>
      <c r="V1033" t="s">
        <v>151</v>
      </c>
      <c r="W1033" t="s">
        <v>185</v>
      </c>
      <c r="X1033" t="s">
        <v>186</v>
      </c>
      <c r="Y1033" t="s">
        <v>155</v>
      </c>
      <c r="Z1033">
        <v>620600</v>
      </c>
      <c r="AA1033">
        <v>309500</v>
      </c>
      <c r="AB1033">
        <v>1.2588812496391699</v>
      </c>
      <c r="AC1033">
        <v>52.638374352215699</v>
      </c>
    </row>
    <row r="1034" spans="1:29">
      <c r="A1034" t="s">
        <v>206</v>
      </c>
      <c r="B1034">
        <v>7299</v>
      </c>
      <c r="C1034">
        <v>1920146</v>
      </c>
      <c r="D1034" t="s">
        <v>164</v>
      </c>
      <c r="E1034" t="s">
        <v>126</v>
      </c>
      <c r="F1034" t="s">
        <v>179</v>
      </c>
      <c r="G1034" t="s">
        <v>118</v>
      </c>
      <c r="H1034" s="1">
        <v>43440.363194444442</v>
      </c>
      <c r="I1034" t="s">
        <v>180</v>
      </c>
      <c r="J1034" t="s">
        <v>116</v>
      </c>
      <c r="K1034" t="s">
        <v>199</v>
      </c>
      <c r="L1034" t="s">
        <v>200</v>
      </c>
      <c r="M1034" t="s">
        <v>183</v>
      </c>
      <c r="N1034">
        <v>6.6000000000000003E-2</v>
      </c>
      <c r="O1034" t="s">
        <v>149</v>
      </c>
      <c r="P1034" t="b">
        <v>0</v>
      </c>
      <c r="Q1034">
        <v>138261413</v>
      </c>
      <c r="R1034" t="s">
        <v>150</v>
      </c>
      <c r="S1034">
        <v>1E-3</v>
      </c>
      <c r="T1034" t="s">
        <v>184</v>
      </c>
      <c r="U1034">
        <v>2018</v>
      </c>
      <c r="V1034" t="s">
        <v>151</v>
      </c>
      <c r="W1034" t="s">
        <v>207</v>
      </c>
      <c r="X1034" t="s">
        <v>208</v>
      </c>
      <c r="Y1034" t="s">
        <v>155</v>
      </c>
      <c r="Z1034">
        <v>515935</v>
      </c>
      <c r="AA1034">
        <v>253417</v>
      </c>
      <c r="AB1034">
        <v>-0.30632621725807402</v>
      </c>
      <c r="AC1034">
        <v>52.1668520239771</v>
      </c>
    </row>
    <row r="1035" spans="1:29">
      <c r="A1035" t="s">
        <v>206</v>
      </c>
      <c r="B1035">
        <v>7299</v>
      </c>
      <c r="C1035">
        <v>1894313</v>
      </c>
      <c r="D1035" t="s">
        <v>164</v>
      </c>
      <c r="E1035" t="s">
        <v>126</v>
      </c>
      <c r="F1035" t="s">
        <v>179</v>
      </c>
      <c r="G1035" t="s">
        <v>118</v>
      </c>
      <c r="H1035" s="1">
        <v>43144.566666666666</v>
      </c>
      <c r="I1035" t="s">
        <v>180</v>
      </c>
      <c r="J1035" t="s">
        <v>116</v>
      </c>
      <c r="K1035" t="s">
        <v>199</v>
      </c>
      <c r="L1035" t="s">
        <v>200</v>
      </c>
      <c r="M1035" t="s">
        <v>183</v>
      </c>
      <c r="N1035">
        <v>2.1999999999999999E-2</v>
      </c>
      <c r="O1035" t="s">
        <v>149</v>
      </c>
      <c r="P1035" t="b">
        <v>0</v>
      </c>
      <c r="Q1035">
        <v>138261413</v>
      </c>
      <c r="R1035" t="s">
        <v>150</v>
      </c>
      <c r="S1035">
        <v>1E-3</v>
      </c>
      <c r="T1035" t="s">
        <v>184</v>
      </c>
      <c r="U1035">
        <v>2018</v>
      </c>
      <c r="V1035" t="s">
        <v>151</v>
      </c>
      <c r="W1035" t="s">
        <v>207</v>
      </c>
      <c r="X1035" t="s">
        <v>208</v>
      </c>
      <c r="Y1035" t="s">
        <v>155</v>
      </c>
      <c r="Z1035">
        <v>515935</v>
      </c>
      <c r="AA1035">
        <v>253417</v>
      </c>
      <c r="AB1035">
        <v>-0.30632621725807402</v>
      </c>
      <c r="AC1035">
        <v>52.1668520239771</v>
      </c>
    </row>
    <row r="1036" spans="1:29">
      <c r="A1036" t="s">
        <v>276</v>
      </c>
      <c r="B1036">
        <v>7299</v>
      </c>
      <c r="C1036">
        <v>4599165</v>
      </c>
      <c r="D1036" t="s">
        <v>164</v>
      </c>
      <c r="E1036" t="s">
        <v>126</v>
      </c>
      <c r="F1036" t="s">
        <v>179</v>
      </c>
      <c r="G1036" t="s">
        <v>118</v>
      </c>
      <c r="H1036" s="1">
        <v>41905.705555555556</v>
      </c>
      <c r="I1036" t="s">
        <v>180</v>
      </c>
      <c r="J1036" t="s">
        <v>116</v>
      </c>
      <c r="K1036" t="s">
        <v>192</v>
      </c>
      <c r="L1036" t="s">
        <v>193</v>
      </c>
      <c r="M1036" t="s">
        <v>183</v>
      </c>
      <c r="N1036">
        <v>3.0000000000000001E-3</v>
      </c>
      <c r="O1036" t="s">
        <v>149</v>
      </c>
      <c r="P1036" t="b">
        <v>0</v>
      </c>
      <c r="Q1036">
        <v>138261413</v>
      </c>
      <c r="R1036" t="s">
        <v>150</v>
      </c>
      <c r="S1036">
        <v>1E-3</v>
      </c>
      <c r="T1036" t="s">
        <v>184</v>
      </c>
      <c r="U1036">
        <v>2014</v>
      </c>
      <c r="V1036" t="s">
        <v>151</v>
      </c>
      <c r="W1036" t="s">
        <v>277</v>
      </c>
      <c r="X1036" t="s">
        <v>278</v>
      </c>
      <c r="Y1036" t="s">
        <v>155</v>
      </c>
      <c r="Z1036">
        <v>383550</v>
      </c>
      <c r="AA1036">
        <v>252450</v>
      </c>
      <c r="AB1036">
        <v>-2.2419417969467799</v>
      </c>
      <c r="AC1036">
        <v>52.170064339376403</v>
      </c>
    </row>
    <row r="1037" spans="1:29">
      <c r="A1037" t="s">
        <v>178</v>
      </c>
      <c r="B1037">
        <v>7299</v>
      </c>
      <c r="C1037">
        <v>1806441</v>
      </c>
      <c r="D1037" t="s">
        <v>164</v>
      </c>
      <c r="E1037" t="s">
        <v>126</v>
      </c>
      <c r="F1037" t="s">
        <v>179</v>
      </c>
      <c r="G1037" t="s">
        <v>118</v>
      </c>
      <c r="H1037" s="1">
        <v>42235.632638888892</v>
      </c>
      <c r="I1037" t="s">
        <v>180</v>
      </c>
      <c r="J1037" t="s">
        <v>116</v>
      </c>
      <c r="K1037" t="s">
        <v>181</v>
      </c>
      <c r="L1037" t="s">
        <v>182</v>
      </c>
      <c r="M1037" t="s">
        <v>183</v>
      </c>
      <c r="N1037">
        <v>1.4E-2</v>
      </c>
      <c r="O1037" t="s">
        <v>149</v>
      </c>
      <c r="P1037" t="b">
        <v>0</v>
      </c>
      <c r="Q1037">
        <v>138261413</v>
      </c>
      <c r="R1037" t="s">
        <v>150</v>
      </c>
      <c r="S1037">
        <v>1E-3</v>
      </c>
      <c r="T1037" t="s">
        <v>184</v>
      </c>
      <c r="U1037">
        <v>2015</v>
      </c>
      <c r="V1037" t="s">
        <v>151</v>
      </c>
      <c r="W1037" t="s">
        <v>185</v>
      </c>
      <c r="X1037" t="s">
        <v>186</v>
      </c>
      <c r="Y1037" t="s">
        <v>155</v>
      </c>
      <c r="Z1037">
        <v>620600</v>
      </c>
      <c r="AA1037">
        <v>309500</v>
      </c>
      <c r="AB1037">
        <v>1.2588812496391699</v>
      </c>
      <c r="AC1037">
        <v>52.638374352215699</v>
      </c>
    </row>
    <row r="1038" spans="1:29">
      <c r="A1038" t="s">
        <v>206</v>
      </c>
      <c r="B1038">
        <v>7299</v>
      </c>
      <c r="C1038">
        <v>1960822</v>
      </c>
      <c r="D1038" t="s">
        <v>164</v>
      </c>
      <c r="E1038" t="s">
        <v>126</v>
      </c>
      <c r="F1038" t="s">
        <v>179</v>
      </c>
      <c r="G1038" t="s">
        <v>118</v>
      </c>
      <c r="H1038" s="1">
        <v>43902.634722222225</v>
      </c>
      <c r="I1038" t="s">
        <v>180</v>
      </c>
      <c r="J1038" t="s">
        <v>116</v>
      </c>
      <c r="K1038" t="s">
        <v>199</v>
      </c>
      <c r="L1038" t="s">
        <v>200</v>
      </c>
      <c r="M1038" t="s">
        <v>183</v>
      </c>
      <c r="N1038">
        <v>0.02</v>
      </c>
      <c r="O1038" t="s">
        <v>149</v>
      </c>
      <c r="P1038" t="b">
        <v>0</v>
      </c>
      <c r="Q1038">
        <v>138261413</v>
      </c>
      <c r="R1038" t="s">
        <v>150</v>
      </c>
      <c r="S1038">
        <v>1E-3</v>
      </c>
      <c r="T1038" t="s">
        <v>184</v>
      </c>
      <c r="U1038">
        <v>2020</v>
      </c>
      <c r="V1038" t="s">
        <v>151</v>
      </c>
      <c r="W1038" t="s">
        <v>207</v>
      </c>
      <c r="X1038" t="s">
        <v>208</v>
      </c>
      <c r="Y1038" t="s">
        <v>155</v>
      </c>
      <c r="Z1038">
        <v>515935</v>
      </c>
      <c r="AA1038">
        <v>253417</v>
      </c>
      <c r="AB1038">
        <v>-0.30632621725807402</v>
      </c>
      <c r="AC1038">
        <v>52.1668520239771</v>
      </c>
    </row>
    <row r="1039" spans="1:29">
      <c r="A1039" t="s">
        <v>187</v>
      </c>
      <c r="B1039">
        <v>7299</v>
      </c>
      <c r="C1039">
        <v>1799459</v>
      </c>
      <c r="D1039" t="s">
        <v>164</v>
      </c>
      <c r="E1039" t="s">
        <v>126</v>
      </c>
      <c r="F1039" t="s">
        <v>179</v>
      </c>
      <c r="G1039" t="s">
        <v>118</v>
      </c>
      <c r="H1039" s="1">
        <v>42159.363888888889</v>
      </c>
      <c r="I1039" t="s">
        <v>180</v>
      </c>
      <c r="J1039" t="s">
        <v>116</v>
      </c>
      <c r="K1039" t="s">
        <v>181</v>
      </c>
      <c r="L1039" t="s">
        <v>182</v>
      </c>
      <c r="M1039" t="s">
        <v>183</v>
      </c>
      <c r="N1039">
        <v>1.2E-2</v>
      </c>
      <c r="O1039" t="s">
        <v>149</v>
      </c>
      <c r="P1039" t="b">
        <v>0</v>
      </c>
      <c r="Q1039">
        <v>138261413</v>
      </c>
      <c r="R1039" t="s">
        <v>150</v>
      </c>
      <c r="S1039">
        <v>1E-3</v>
      </c>
      <c r="T1039" t="s">
        <v>184</v>
      </c>
      <c r="U1039">
        <v>2015</v>
      </c>
      <c r="V1039" t="s">
        <v>151</v>
      </c>
      <c r="W1039" t="s">
        <v>188</v>
      </c>
      <c r="X1039" t="s">
        <v>189</v>
      </c>
      <c r="Y1039" t="s">
        <v>155</v>
      </c>
      <c r="Z1039">
        <v>636400</v>
      </c>
      <c r="AA1039">
        <v>291600</v>
      </c>
      <c r="AB1039">
        <v>1.4791973795069699</v>
      </c>
      <c r="AC1039">
        <v>52.471107816141703</v>
      </c>
    </row>
    <row r="1040" spans="1:29">
      <c r="A1040" t="s">
        <v>241</v>
      </c>
      <c r="B1040">
        <v>7299</v>
      </c>
      <c r="C1040">
        <v>1693649</v>
      </c>
      <c r="D1040" t="s">
        <v>164</v>
      </c>
      <c r="E1040" t="s">
        <v>126</v>
      </c>
      <c r="F1040" t="s">
        <v>179</v>
      </c>
      <c r="G1040" t="s">
        <v>118</v>
      </c>
      <c r="H1040" s="1">
        <v>44588.444444444445</v>
      </c>
      <c r="I1040" t="s">
        <v>180</v>
      </c>
      <c r="J1040" t="s">
        <v>116</v>
      </c>
      <c r="K1040" t="s">
        <v>165</v>
      </c>
      <c r="L1040" t="s">
        <v>166</v>
      </c>
      <c r="M1040" t="s">
        <v>183</v>
      </c>
      <c r="N1040">
        <v>2.3999999999999998E-3</v>
      </c>
      <c r="O1040" t="s">
        <v>149</v>
      </c>
      <c r="P1040" t="b">
        <v>0</v>
      </c>
      <c r="Q1040">
        <v>138261413</v>
      </c>
      <c r="R1040" t="s">
        <v>150</v>
      </c>
      <c r="S1040">
        <v>1E-3</v>
      </c>
      <c r="T1040" t="s">
        <v>184</v>
      </c>
      <c r="U1040">
        <v>2022</v>
      </c>
      <c r="V1040" t="s">
        <v>151</v>
      </c>
      <c r="W1040" t="s">
        <v>242</v>
      </c>
      <c r="X1040" t="s">
        <v>243</v>
      </c>
      <c r="Y1040" t="s">
        <v>155</v>
      </c>
      <c r="Z1040">
        <v>456840</v>
      </c>
      <c r="AA1040">
        <v>455364</v>
      </c>
      <c r="AB1040">
        <v>-1.13455725358881</v>
      </c>
      <c r="AC1040">
        <v>53.991201424557502</v>
      </c>
    </row>
    <row r="1041" spans="1:29">
      <c r="A1041" t="s">
        <v>190</v>
      </c>
      <c r="B1041">
        <v>7299</v>
      </c>
      <c r="C1041">
        <v>4796552</v>
      </c>
      <c r="D1041" t="s">
        <v>164</v>
      </c>
      <c r="E1041" t="s">
        <v>126</v>
      </c>
      <c r="F1041" t="s">
        <v>179</v>
      </c>
      <c r="G1041" t="s">
        <v>118</v>
      </c>
      <c r="H1041" s="1">
        <v>44706.565972222219</v>
      </c>
      <c r="I1041" t="s">
        <v>191</v>
      </c>
      <c r="J1041" t="s">
        <v>119</v>
      </c>
      <c r="K1041" t="s">
        <v>192</v>
      </c>
      <c r="L1041" t="s">
        <v>193</v>
      </c>
      <c r="M1041" t="s">
        <v>183</v>
      </c>
      <c r="N1041">
        <v>2.5999999999999999E-2</v>
      </c>
      <c r="O1041" t="s">
        <v>149</v>
      </c>
      <c r="P1041" t="b">
        <v>0</v>
      </c>
      <c r="Q1041">
        <v>138261413</v>
      </c>
      <c r="R1041" t="s">
        <v>150</v>
      </c>
      <c r="S1041">
        <v>1E-3</v>
      </c>
      <c r="T1041" t="s">
        <v>184</v>
      </c>
      <c r="U1041">
        <v>2022</v>
      </c>
      <c r="V1041" t="s">
        <v>151</v>
      </c>
      <c r="W1041" t="s">
        <v>194</v>
      </c>
      <c r="X1041" t="s">
        <v>195</v>
      </c>
      <c r="Y1041" t="s">
        <v>155</v>
      </c>
      <c r="Z1041">
        <v>357000</v>
      </c>
      <c r="AA1041">
        <v>237460</v>
      </c>
      <c r="AB1041">
        <v>-2.62823009845419</v>
      </c>
      <c r="AC1041">
        <v>52.033868710239098</v>
      </c>
    </row>
    <row r="1042" spans="1:29">
      <c r="A1042" t="s">
        <v>334</v>
      </c>
      <c r="B1042">
        <v>7299</v>
      </c>
      <c r="C1042">
        <v>4702460</v>
      </c>
      <c r="D1042" t="s">
        <v>164</v>
      </c>
      <c r="E1042" t="s">
        <v>126</v>
      </c>
      <c r="F1042" t="s">
        <v>205</v>
      </c>
      <c r="G1042" t="s">
        <v>112</v>
      </c>
      <c r="H1042" s="1">
        <v>43217.613194444442</v>
      </c>
      <c r="I1042" t="s">
        <v>180</v>
      </c>
      <c r="J1042" t="s">
        <v>116</v>
      </c>
      <c r="K1042" t="s">
        <v>192</v>
      </c>
      <c r="L1042" t="s">
        <v>193</v>
      </c>
      <c r="M1042" t="s">
        <v>183</v>
      </c>
      <c r="N1042">
        <v>3.5000000000000003E-2</v>
      </c>
      <c r="O1042" t="s">
        <v>149</v>
      </c>
      <c r="P1042" t="b">
        <v>0</v>
      </c>
      <c r="Q1042">
        <v>138261413</v>
      </c>
      <c r="R1042" t="s">
        <v>150</v>
      </c>
      <c r="S1042">
        <v>1E-3</v>
      </c>
      <c r="T1042" t="s">
        <v>184</v>
      </c>
      <c r="U1042">
        <v>2018</v>
      </c>
      <c r="V1042" t="s">
        <v>151</v>
      </c>
      <c r="W1042" t="s">
        <v>335</v>
      </c>
      <c r="X1042" t="s">
        <v>281</v>
      </c>
      <c r="Y1042" t="s">
        <v>155</v>
      </c>
      <c r="Z1042">
        <v>403350</v>
      </c>
      <c r="AA1042">
        <v>245150</v>
      </c>
      <c r="AB1042">
        <v>-1.9525037440050701</v>
      </c>
      <c r="AC1042">
        <v>52.104672977586198</v>
      </c>
    </row>
    <row r="1043" spans="1:29">
      <c r="A1043" t="s">
        <v>206</v>
      </c>
      <c r="B1043">
        <v>7299</v>
      </c>
      <c r="C1043">
        <v>1865406</v>
      </c>
      <c r="D1043" t="s">
        <v>164</v>
      </c>
      <c r="E1043" t="s">
        <v>126</v>
      </c>
      <c r="F1043" t="s">
        <v>179</v>
      </c>
      <c r="G1043" t="s">
        <v>118</v>
      </c>
      <c r="H1043" s="1">
        <v>42800.569444444445</v>
      </c>
      <c r="I1043" t="s">
        <v>180</v>
      </c>
      <c r="J1043" t="s">
        <v>116</v>
      </c>
      <c r="K1043" t="s">
        <v>199</v>
      </c>
      <c r="L1043" t="s">
        <v>200</v>
      </c>
      <c r="M1043" t="s">
        <v>183</v>
      </c>
      <c r="N1043">
        <v>1.4999999999999999E-2</v>
      </c>
      <c r="O1043" t="s">
        <v>149</v>
      </c>
      <c r="P1043" t="b">
        <v>0</v>
      </c>
      <c r="Q1043">
        <v>138261413</v>
      </c>
      <c r="R1043" t="s">
        <v>150</v>
      </c>
      <c r="S1043">
        <v>1E-3</v>
      </c>
      <c r="T1043" t="s">
        <v>184</v>
      </c>
      <c r="U1043">
        <v>2017</v>
      </c>
      <c r="V1043" t="s">
        <v>151</v>
      </c>
      <c r="W1043" t="s">
        <v>207</v>
      </c>
      <c r="X1043" t="s">
        <v>208</v>
      </c>
      <c r="Y1043" t="s">
        <v>155</v>
      </c>
      <c r="Z1043">
        <v>515935</v>
      </c>
      <c r="AA1043">
        <v>253417</v>
      </c>
      <c r="AB1043">
        <v>-0.30632621725807402</v>
      </c>
      <c r="AC1043">
        <v>52.1668520239771</v>
      </c>
    </row>
    <row r="1044" spans="1:29">
      <c r="A1044" t="s">
        <v>235</v>
      </c>
      <c r="B1044">
        <v>7299</v>
      </c>
      <c r="C1044">
        <v>4806994</v>
      </c>
      <c r="D1044" t="s">
        <v>164</v>
      </c>
      <c r="E1044" t="s">
        <v>126</v>
      </c>
      <c r="F1044" t="s">
        <v>236</v>
      </c>
      <c r="G1044" t="s">
        <v>115</v>
      </c>
      <c r="H1044" s="1">
        <v>44867.40347222222</v>
      </c>
      <c r="I1044" t="s">
        <v>180</v>
      </c>
      <c r="J1044" t="s">
        <v>116</v>
      </c>
      <c r="K1044" t="s">
        <v>237</v>
      </c>
      <c r="L1044" t="s">
        <v>238</v>
      </c>
      <c r="M1044" t="s">
        <v>183</v>
      </c>
      <c r="N1044">
        <v>1.9E-2</v>
      </c>
      <c r="O1044" t="s">
        <v>149</v>
      </c>
      <c r="P1044" t="b">
        <v>0</v>
      </c>
      <c r="Q1044">
        <v>138261413</v>
      </c>
      <c r="R1044" t="s">
        <v>150</v>
      </c>
      <c r="S1044">
        <v>1E-3</v>
      </c>
      <c r="T1044" t="s">
        <v>184</v>
      </c>
      <c r="U1044">
        <v>2022</v>
      </c>
      <c r="V1044" t="s">
        <v>151</v>
      </c>
      <c r="W1044" t="s">
        <v>239</v>
      </c>
      <c r="X1044" t="s">
        <v>240</v>
      </c>
      <c r="Y1044" t="s">
        <v>155</v>
      </c>
      <c r="Z1044">
        <v>419190</v>
      </c>
      <c r="AA1044">
        <v>291450</v>
      </c>
      <c r="AB1044">
        <v>-1.7186140218863399</v>
      </c>
      <c r="AC1044">
        <v>52.520595493892301</v>
      </c>
    </row>
    <row r="1045" spans="1:29">
      <c r="A1045" t="s">
        <v>198</v>
      </c>
      <c r="B1045">
        <v>7299</v>
      </c>
      <c r="C1045">
        <v>1837230</v>
      </c>
      <c r="D1045" t="s">
        <v>164</v>
      </c>
      <c r="E1045" t="s">
        <v>126</v>
      </c>
      <c r="F1045" t="s">
        <v>179</v>
      </c>
      <c r="G1045" t="s">
        <v>118</v>
      </c>
      <c r="H1045" s="1">
        <v>42549.613888888889</v>
      </c>
      <c r="I1045" t="s">
        <v>180</v>
      </c>
      <c r="J1045" t="s">
        <v>116</v>
      </c>
      <c r="K1045" t="s">
        <v>199</v>
      </c>
      <c r="L1045" t="s">
        <v>200</v>
      </c>
      <c r="M1045" t="s">
        <v>183</v>
      </c>
      <c r="N1045">
        <v>6.3E-2</v>
      </c>
      <c r="O1045" t="s">
        <v>149</v>
      </c>
      <c r="P1045" t="b">
        <v>0</v>
      </c>
      <c r="Q1045">
        <v>138261413</v>
      </c>
      <c r="R1045" t="s">
        <v>150</v>
      </c>
      <c r="S1045">
        <v>1E-3</v>
      </c>
      <c r="T1045" t="s">
        <v>184</v>
      </c>
      <c r="U1045">
        <v>2016</v>
      </c>
      <c r="V1045" t="s">
        <v>151</v>
      </c>
      <c r="W1045" t="s">
        <v>201</v>
      </c>
      <c r="X1045" t="s">
        <v>202</v>
      </c>
      <c r="Y1045" t="s">
        <v>155</v>
      </c>
      <c r="Z1045">
        <v>516100</v>
      </c>
      <c r="AA1045">
        <v>253300</v>
      </c>
      <c r="AB1045">
        <v>-0.30395486908298303</v>
      </c>
      <c r="AC1045">
        <v>52.1657659569386</v>
      </c>
    </row>
    <row r="1046" spans="1:29">
      <c r="A1046" t="s">
        <v>190</v>
      </c>
      <c r="B1046">
        <v>7299</v>
      </c>
      <c r="C1046">
        <v>4658921</v>
      </c>
      <c r="D1046" t="s">
        <v>164</v>
      </c>
      <c r="E1046" t="s">
        <v>126</v>
      </c>
      <c r="F1046" t="s">
        <v>179</v>
      </c>
      <c r="G1046" t="s">
        <v>118</v>
      </c>
      <c r="H1046" s="1">
        <v>42626.60833333333</v>
      </c>
      <c r="I1046" t="s">
        <v>191</v>
      </c>
      <c r="J1046" t="s">
        <v>119</v>
      </c>
      <c r="K1046" t="s">
        <v>192</v>
      </c>
      <c r="L1046" t="s">
        <v>193</v>
      </c>
      <c r="M1046" t="s">
        <v>183</v>
      </c>
      <c r="N1046">
        <v>5.5999999999999999E-3</v>
      </c>
      <c r="O1046" t="s">
        <v>149</v>
      </c>
      <c r="P1046" t="b">
        <v>0</v>
      </c>
      <c r="Q1046">
        <v>138261413</v>
      </c>
      <c r="R1046" t="s">
        <v>150</v>
      </c>
      <c r="S1046">
        <v>1E-3</v>
      </c>
      <c r="T1046" t="s">
        <v>184</v>
      </c>
      <c r="U1046">
        <v>2016</v>
      </c>
      <c r="V1046" t="s">
        <v>151</v>
      </c>
      <c r="W1046" t="s">
        <v>194</v>
      </c>
      <c r="X1046" t="s">
        <v>195</v>
      </c>
      <c r="Y1046" t="s">
        <v>155</v>
      </c>
      <c r="Z1046">
        <v>357000</v>
      </c>
      <c r="AA1046">
        <v>237460</v>
      </c>
      <c r="AB1046">
        <v>-2.62823009845419</v>
      </c>
      <c r="AC1046">
        <v>52.033868710239098</v>
      </c>
    </row>
    <row r="1047" spans="1:29">
      <c r="A1047" t="s">
        <v>190</v>
      </c>
      <c r="B1047">
        <v>7299</v>
      </c>
      <c r="C1047">
        <v>4785463</v>
      </c>
      <c r="D1047" t="s">
        <v>164</v>
      </c>
      <c r="E1047" t="s">
        <v>126</v>
      </c>
      <c r="F1047" t="s">
        <v>179</v>
      </c>
      <c r="G1047" t="s">
        <v>118</v>
      </c>
      <c r="H1047" s="1">
        <v>44518.445833333331</v>
      </c>
      <c r="I1047" t="s">
        <v>191</v>
      </c>
      <c r="J1047" t="s">
        <v>119</v>
      </c>
      <c r="K1047" t="s">
        <v>192</v>
      </c>
      <c r="L1047" t="s">
        <v>193</v>
      </c>
      <c r="M1047" t="s">
        <v>183</v>
      </c>
      <c r="N1047">
        <v>1.8E-3</v>
      </c>
      <c r="O1047" t="s">
        <v>149</v>
      </c>
      <c r="P1047" t="b">
        <v>0</v>
      </c>
      <c r="Q1047">
        <v>138261413</v>
      </c>
      <c r="R1047" t="s">
        <v>150</v>
      </c>
      <c r="S1047">
        <v>1E-3</v>
      </c>
      <c r="T1047" t="s">
        <v>184</v>
      </c>
      <c r="U1047">
        <v>2021</v>
      </c>
      <c r="V1047" t="s">
        <v>151</v>
      </c>
      <c r="W1047" t="s">
        <v>194</v>
      </c>
      <c r="X1047" t="s">
        <v>195</v>
      </c>
      <c r="Y1047" t="s">
        <v>155</v>
      </c>
      <c r="Z1047">
        <v>357000</v>
      </c>
      <c r="AA1047">
        <v>237460</v>
      </c>
      <c r="AB1047">
        <v>-2.62823009845419</v>
      </c>
      <c r="AC1047">
        <v>52.033868710239098</v>
      </c>
    </row>
    <row r="1048" spans="1:29">
      <c r="A1048" t="s">
        <v>178</v>
      </c>
      <c r="B1048">
        <v>7299</v>
      </c>
      <c r="C1048">
        <v>2025563</v>
      </c>
      <c r="D1048" t="s">
        <v>164</v>
      </c>
      <c r="E1048" t="s">
        <v>126</v>
      </c>
      <c r="F1048" t="s">
        <v>179</v>
      </c>
      <c r="G1048" t="s">
        <v>118</v>
      </c>
      <c r="H1048" s="1">
        <v>44888.573611111111</v>
      </c>
      <c r="I1048" t="s">
        <v>180</v>
      </c>
      <c r="J1048" t="s">
        <v>116</v>
      </c>
      <c r="K1048" t="s">
        <v>181</v>
      </c>
      <c r="L1048" t="s">
        <v>182</v>
      </c>
      <c r="M1048" t="s">
        <v>183</v>
      </c>
      <c r="N1048">
        <v>6.6E-3</v>
      </c>
      <c r="O1048" t="s">
        <v>149</v>
      </c>
      <c r="P1048" t="b">
        <v>0</v>
      </c>
      <c r="Q1048">
        <v>138261413</v>
      </c>
      <c r="R1048" t="s">
        <v>150</v>
      </c>
      <c r="S1048">
        <v>1E-3</v>
      </c>
      <c r="T1048" t="s">
        <v>184</v>
      </c>
      <c r="U1048">
        <v>2022</v>
      </c>
      <c r="V1048" t="s">
        <v>151</v>
      </c>
      <c r="W1048" t="s">
        <v>185</v>
      </c>
      <c r="X1048" t="s">
        <v>186</v>
      </c>
      <c r="Y1048" t="s">
        <v>155</v>
      </c>
      <c r="Z1048">
        <v>620600</v>
      </c>
      <c r="AA1048">
        <v>309500</v>
      </c>
      <c r="AB1048">
        <v>1.2588812496391699</v>
      </c>
      <c r="AC1048">
        <v>52.638374352215699</v>
      </c>
    </row>
    <row r="1049" spans="1:29">
      <c r="A1049" t="s">
        <v>203</v>
      </c>
      <c r="B1049">
        <v>7299</v>
      </c>
      <c r="C1049">
        <v>1987992</v>
      </c>
      <c r="D1049" t="s">
        <v>164</v>
      </c>
      <c r="E1049" t="s">
        <v>126</v>
      </c>
      <c r="F1049" t="s">
        <v>179</v>
      </c>
      <c r="G1049" t="s">
        <v>118</v>
      </c>
      <c r="H1049" s="1">
        <v>44403.480555555558</v>
      </c>
      <c r="I1049" t="s">
        <v>180</v>
      </c>
      <c r="J1049" t="s">
        <v>116</v>
      </c>
      <c r="K1049" t="s">
        <v>146</v>
      </c>
      <c r="L1049" t="s">
        <v>147</v>
      </c>
      <c r="M1049" t="s">
        <v>183</v>
      </c>
      <c r="N1049">
        <v>4.1000000000000002E-2</v>
      </c>
      <c r="O1049" t="s">
        <v>149</v>
      </c>
      <c r="P1049" t="b">
        <v>0</v>
      </c>
      <c r="Q1049">
        <v>138261413</v>
      </c>
      <c r="R1049" t="s">
        <v>150</v>
      </c>
      <c r="S1049">
        <v>1E-3</v>
      </c>
      <c r="T1049" t="s">
        <v>184</v>
      </c>
      <c r="U1049">
        <v>2021</v>
      </c>
      <c r="V1049" t="s">
        <v>151</v>
      </c>
      <c r="W1049" t="s">
        <v>204</v>
      </c>
      <c r="X1049" t="s">
        <v>154</v>
      </c>
      <c r="Y1049" t="s">
        <v>155</v>
      </c>
      <c r="Z1049">
        <v>507500</v>
      </c>
      <c r="AA1049">
        <v>299100</v>
      </c>
      <c r="AB1049">
        <v>-0.41497245145673001</v>
      </c>
      <c r="AC1049">
        <v>52.579097446717</v>
      </c>
    </row>
    <row r="1050" spans="1:29">
      <c r="A1050" t="s">
        <v>206</v>
      </c>
      <c r="B1050">
        <v>7299</v>
      </c>
      <c r="C1050">
        <v>1954825</v>
      </c>
      <c r="D1050" t="s">
        <v>164</v>
      </c>
      <c r="E1050" t="s">
        <v>126</v>
      </c>
      <c r="F1050" t="s">
        <v>205</v>
      </c>
      <c r="G1050" t="s">
        <v>112</v>
      </c>
      <c r="H1050" s="1">
        <v>43840.509027777778</v>
      </c>
      <c r="I1050" t="s">
        <v>180</v>
      </c>
      <c r="J1050" t="s">
        <v>116</v>
      </c>
      <c r="K1050" t="s">
        <v>199</v>
      </c>
      <c r="L1050" t="s">
        <v>200</v>
      </c>
      <c r="M1050" t="s">
        <v>183</v>
      </c>
      <c r="N1050">
        <v>1.4999999999999999E-2</v>
      </c>
      <c r="O1050" t="s">
        <v>149</v>
      </c>
      <c r="P1050" t="b">
        <v>0</v>
      </c>
      <c r="Q1050">
        <v>138261413</v>
      </c>
      <c r="R1050" t="s">
        <v>150</v>
      </c>
      <c r="S1050">
        <v>1E-3</v>
      </c>
      <c r="T1050" t="s">
        <v>184</v>
      </c>
      <c r="U1050">
        <v>2020</v>
      </c>
      <c r="V1050" t="s">
        <v>151</v>
      </c>
      <c r="W1050" t="s">
        <v>207</v>
      </c>
      <c r="X1050" t="s">
        <v>208</v>
      </c>
      <c r="Y1050" t="s">
        <v>155</v>
      </c>
      <c r="Z1050">
        <v>515935</v>
      </c>
      <c r="AA1050">
        <v>253417</v>
      </c>
      <c r="AB1050">
        <v>-0.30632621725807402</v>
      </c>
      <c r="AC1050">
        <v>52.1668520239771</v>
      </c>
    </row>
    <row r="1051" spans="1:29">
      <c r="A1051" t="s">
        <v>198</v>
      </c>
      <c r="B1051">
        <v>7299</v>
      </c>
      <c r="C1051">
        <v>1844479</v>
      </c>
      <c r="D1051" t="s">
        <v>164</v>
      </c>
      <c r="E1051" t="s">
        <v>126</v>
      </c>
      <c r="F1051" t="s">
        <v>179</v>
      </c>
      <c r="G1051" t="s">
        <v>118</v>
      </c>
      <c r="H1051" s="1">
        <v>42618.484722222223</v>
      </c>
      <c r="I1051" t="s">
        <v>180</v>
      </c>
      <c r="J1051" t="s">
        <v>116</v>
      </c>
      <c r="K1051" t="s">
        <v>199</v>
      </c>
      <c r="L1051" t="s">
        <v>200</v>
      </c>
      <c r="M1051" t="s">
        <v>183</v>
      </c>
      <c r="N1051">
        <v>7.2999999999999995E-2</v>
      </c>
      <c r="O1051" t="s">
        <v>149</v>
      </c>
      <c r="P1051" t="b">
        <v>0</v>
      </c>
      <c r="Q1051">
        <v>138261413</v>
      </c>
      <c r="R1051" t="s">
        <v>150</v>
      </c>
      <c r="S1051">
        <v>1E-3</v>
      </c>
      <c r="T1051" t="s">
        <v>184</v>
      </c>
      <c r="U1051">
        <v>2016</v>
      </c>
      <c r="V1051" t="s">
        <v>151</v>
      </c>
      <c r="W1051" t="s">
        <v>201</v>
      </c>
      <c r="X1051" t="s">
        <v>202</v>
      </c>
      <c r="Y1051" t="s">
        <v>155</v>
      </c>
      <c r="Z1051">
        <v>516100</v>
      </c>
      <c r="AA1051">
        <v>253300</v>
      </c>
      <c r="AB1051">
        <v>-0.30395486908298303</v>
      </c>
      <c r="AC1051">
        <v>52.1657659569386</v>
      </c>
    </row>
    <row r="1052" spans="1:29">
      <c r="A1052" t="s">
        <v>196</v>
      </c>
      <c r="B1052">
        <v>7299</v>
      </c>
      <c r="C1052">
        <v>1774129</v>
      </c>
      <c r="D1052" t="s">
        <v>164</v>
      </c>
      <c r="E1052" t="s">
        <v>126</v>
      </c>
      <c r="F1052" t="s">
        <v>179</v>
      </c>
      <c r="G1052" t="s">
        <v>118</v>
      </c>
      <c r="H1052" s="1">
        <v>41918.582638888889</v>
      </c>
      <c r="I1052" t="s">
        <v>180</v>
      </c>
      <c r="J1052" t="s">
        <v>116</v>
      </c>
      <c r="K1052" t="s">
        <v>181</v>
      </c>
      <c r="L1052" t="s">
        <v>182</v>
      </c>
      <c r="M1052" t="s">
        <v>183</v>
      </c>
      <c r="N1052">
        <v>0.02</v>
      </c>
      <c r="O1052" t="s">
        <v>149</v>
      </c>
      <c r="P1052" t="b">
        <v>0</v>
      </c>
      <c r="Q1052">
        <v>138261413</v>
      </c>
      <c r="R1052" t="s">
        <v>150</v>
      </c>
      <c r="S1052">
        <v>1E-3</v>
      </c>
      <c r="T1052" t="s">
        <v>184</v>
      </c>
      <c r="U1052">
        <v>2014</v>
      </c>
      <c r="V1052" t="s">
        <v>151</v>
      </c>
      <c r="W1052" t="s">
        <v>197</v>
      </c>
      <c r="X1052" t="s">
        <v>186</v>
      </c>
      <c r="Y1052" t="s">
        <v>155</v>
      </c>
      <c r="Z1052">
        <v>624300</v>
      </c>
      <c r="AA1052">
        <v>306800</v>
      </c>
      <c r="AB1052">
        <v>1.3116346710660201</v>
      </c>
      <c r="AC1052">
        <v>52.6126273253455</v>
      </c>
    </row>
    <row r="1053" spans="1:29">
      <c r="A1053" t="s">
        <v>196</v>
      </c>
      <c r="B1053">
        <v>7299</v>
      </c>
      <c r="C1053">
        <v>1774642</v>
      </c>
      <c r="D1053" t="s">
        <v>164</v>
      </c>
      <c r="E1053" t="s">
        <v>126</v>
      </c>
      <c r="F1053" t="s">
        <v>179</v>
      </c>
      <c r="G1053" t="s">
        <v>118</v>
      </c>
      <c r="H1053" s="1">
        <v>41922.763888888891</v>
      </c>
      <c r="I1053" t="s">
        <v>180</v>
      </c>
      <c r="J1053" t="s">
        <v>116</v>
      </c>
      <c r="K1053" t="s">
        <v>181</v>
      </c>
      <c r="L1053" t="s">
        <v>182</v>
      </c>
      <c r="M1053" t="s">
        <v>183</v>
      </c>
      <c r="N1053">
        <v>0.02</v>
      </c>
      <c r="O1053" t="s">
        <v>149</v>
      </c>
      <c r="P1053" t="b">
        <v>0</v>
      </c>
      <c r="Q1053">
        <v>138261413</v>
      </c>
      <c r="R1053" t="s">
        <v>150</v>
      </c>
      <c r="S1053">
        <v>1E-3</v>
      </c>
      <c r="T1053" t="s">
        <v>184</v>
      </c>
      <c r="U1053">
        <v>2014</v>
      </c>
      <c r="V1053" t="s">
        <v>151</v>
      </c>
      <c r="W1053" t="s">
        <v>197</v>
      </c>
      <c r="X1053" t="s">
        <v>186</v>
      </c>
      <c r="Y1053" t="s">
        <v>155</v>
      </c>
      <c r="Z1053">
        <v>624300</v>
      </c>
      <c r="AA1053">
        <v>306800</v>
      </c>
      <c r="AB1053">
        <v>1.3116346710660201</v>
      </c>
      <c r="AC1053">
        <v>52.6126273253455</v>
      </c>
    </row>
    <row r="1054" spans="1:29">
      <c r="A1054" t="s">
        <v>206</v>
      </c>
      <c r="B1054">
        <v>7299</v>
      </c>
      <c r="C1054">
        <v>1924402</v>
      </c>
      <c r="D1054" t="s">
        <v>164</v>
      </c>
      <c r="E1054" t="s">
        <v>126</v>
      </c>
      <c r="F1054" t="s">
        <v>179</v>
      </c>
      <c r="G1054" t="s">
        <v>118</v>
      </c>
      <c r="H1054" s="1">
        <v>43500.48333333333</v>
      </c>
      <c r="I1054" t="s">
        <v>180</v>
      </c>
      <c r="J1054" t="s">
        <v>116</v>
      </c>
      <c r="K1054" t="s">
        <v>199</v>
      </c>
      <c r="L1054" t="s">
        <v>200</v>
      </c>
      <c r="M1054" t="s">
        <v>183</v>
      </c>
      <c r="N1054">
        <v>4.4999999999999998E-2</v>
      </c>
      <c r="O1054" t="s">
        <v>149</v>
      </c>
      <c r="P1054" t="b">
        <v>0</v>
      </c>
      <c r="Q1054">
        <v>138261413</v>
      </c>
      <c r="R1054" t="s">
        <v>150</v>
      </c>
      <c r="S1054">
        <v>1E-3</v>
      </c>
      <c r="T1054" t="s">
        <v>184</v>
      </c>
      <c r="U1054">
        <v>2019</v>
      </c>
      <c r="V1054" t="s">
        <v>151</v>
      </c>
      <c r="W1054" t="s">
        <v>207</v>
      </c>
      <c r="X1054" t="s">
        <v>208</v>
      </c>
      <c r="Y1054" t="s">
        <v>155</v>
      </c>
      <c r="Z1054">
        <v>515935</v>
      </c>
      <c r="AA1054">
        <v>253417</v>
      </c>
      <c r="AB1054">
        <v>-0.30632621725807402</v>
      </c>
      <c r="AC1054">
        <v>52.1668520239771</v>
      </c>
    </row>
    <row r="1055" spans="1:29">
      <c r="A1055" t="s">
        <v>187</v>
      </c>
      <c r="B1055">
        <v>7299</v>
      </c>
      <c r="C1055">
        <v>1788191</v>
      </c>
      <c r="D1055" t="s">
        <v>164</v>
      </c>
      <c r="E1055" t="s">
        <v>126</v>
      </c>
      <c r="F1055" t="s">
        <v>179</v>
      </c>
      <c r="G1055" t="s">
        <v>118</v>
      </c>
      <c r="H1055" s="1">
        <v>42052.393750000003</v>
      </c>
      <c r="I1055" t="s">
        <v>180</v>
      </c>
      <c r="J1055" t="s">
        <v>116</v>
      </c>
      <c r="K1055" t="s">
        <v>181</v>
      </c>
      <c r="L1055" t="s">
        <v>182</v>
      </c>
      <c r="M1055" t="s">
        <v>183</v>
      </c>
      <c r="N1055">
        <v>5.0000000000000001E-3</v>
      </c>
      <c r="O1055" t="s">
        <v>149</v>
      </c>
      <c r="P1055" t="b">
        <v>0</v>
      </c>
      <c r="Q1055">
        <v>138261413</v>
      </c>
      <c r="R1055" t="s">
        <v>150</v>
      </c>
      <c r="S1055">
        <v>1E-3</v>
      </c>
      <c r="T1055" t="s">
        <v>184</v>
      </c>
      <c r="U1055">
        <v>2015</v>
      </c>
      <c r="V1055" t="s">
        <v>151</v>
      </c>
      <c r="W1055" t="s">
        <v>188</v>
      </c>
      <c r="X1055" t="s">
        <v>189</v>
      </c>
      <c r="Y1055" t="s">
        <v>155</v>
      </c>
      <c r="Z1055">
        <v>636400</v>
      </c>
      <c r="AA1055">
        <v>291600</v>
      </c>
      <c r="AB1055">
        <v>1.4791973795069699</v>
      </c>
      <c r="AC1055">
        <v>52.471107816141703</v>
      </c>
    </row>
    <row r="1056" spans="1:29">
      <c r="A1056" t="s">
        <v>265</v>
      </c>
      <c r="B1056">
        <v>7299</v>
      </c>
      <c r="C1056">
        <v>3418202</v>
      </c>
      <c r="D1056" t="s">
        <v>164</v>
      </c>
      <c r="E1056" t="s">
        <v>126</v>
      </c>
      <c r="F1056" t="s">
        <v>236</v>
      </c>
      <c r="G1056" t="s">
        <v>115</v>
      </c>
      <c r="H1056" s="1">
        <v>44270.555555555555</v>
      </c>
      <c r="I1056" t="s">
        <v>180</v>
      </c>
      <c r="J1056" t="s">
        <v>116</v>
      </c>
      <c r="K1056" t="s">
        <v>251</v>
      </c>
      <c r="L1056" t="s">
        <v>252</v>
      </c>
      <c r="M1056" t="s">
        <v>183</v>
      </c>
      <c r="N1056">
        <v>2.2000000000000001E-3</v>
      </c>
      <c r="O1056" t="s">
        <v>149</v>
      </c>
      <c r="P1056" t="b">
        <v>0</v>
      </c>
      <c r="Q1056">
        <v>138261413</v>
      </c>
      <c r="R1056" t="s">
        <v>150</v>
      </c>
      <c r="S1056">
        <v>1E-3</v>
      </c>
      <c r="T1056" t="s">
        <v>184</v>
      </c>
      <c r="U1056">
        <v>2021</v>
      </c>
      <c r="V1056" t="s">
        <v>151</v>
      </c>
      <c r="W1056" t="s">
        <v>266</v>
      </c>
      <c r="X1056" t="s">
        <v>267</v>
      </c>
      <c r="Y1056" t="s">
        <v>155</v>
      </c>
      <c r="Z1056">
        <v>387717</v>
      </c>
      <c r="AA1056">
        <v>106747</v>
      </c>
      <c r="AB1056">
        <v>-2.1758871951171499</v>
      </c>
      <c r="AC1056">
        <v>50.860100095138598</v>
      </c>
    </row>
    <row r="1057" spans="1:29">
      <c r="A1057" t="s">
        <v>187</v>
      </c>
      <c r="B1057">
        <v>7299</v>
      </c>
      <c r="C1057">
        <v>1922298</v>
      </c>
      <c r="D1057" t="s">
        <v>164</v>
      </c>
      <c r="E1057" t="s">
        <v>126</v>
      </c>
      <c r="F1057" t="s">
        <v>179</v>
      </c>
      <c r="G1057" t="s">
        <v>118</v>
      </c>
      <c r="H1057" s="1">
        <v>43472.348611111112</v>
      </c>
      <c r="I1057" t="s">
        <v>180</v>
      </c>
      <c r="J1057" t="s">
        <v>116</v>
      </c>
      <c r="K1057" t="s">
        <v>181</v>
      </c>
      <c r="L1057" t="s">
        <v>182</v>
      </c>
      <c r="M1057" t="s">
        <v>183</v>
      </c>
      <c r="N1057">
        <v>1.0999999999999999E-2</v>
      </c>
      <c r="O1057" t="s">
        <v>149</v>
      </c>
      <c r="P1057" t="b">
        <v>0</v>
      </c>
      <c r="Q1057">
        <v>138261413</v>
      </c>
      <c r="R1057" t="s">
        <v>150</v>
      </c>
      <c r="S1057">
        <v>1E-3</v>
      </c>
      <c r="T1057" t="s">
        <v>184</v>
      </c>
      <c r="U1057">
        <v>2019</v>
      </c>
      <c r="V1057" t="s">
        <v>151</v>
      </c>
      <c r="W1057" t="s">
        <v>188</v>
      </c>
      <c r="X1057" t="s">
        <v>189</v>
      </c>
      <c r="Y1057" t="s">
        <v>155</v>
      </c>
      <c r="Z1057">
        <v>636400</v>
      </c>
      <c r="AA1057">
        <v>291600</v>
      </c>
      <c r="AB1057">
        <v>1.4791973795069699</v>
      </c>
      <c r="AC1057">
        <v>52.471107816141703</v>
      </c>
    </row>
    <row r="1058" spans="1:29">
      <c r="A1058" t="s">
        <v>241</v>
      </c>
      <c r="B1058">
        <v>7299</v>
      </c>
      <c r="C1058">
        <v>1508525</v>
      </c>
      <c r="D1058" t="s">
        <v>164</v>
      </c>
      <c r="E1058" t="s">
        <v>126</v>
      </c>
      <c r="F1058" t="s">
        <v>179</v>
      </c>
      <c r="G1058" t="s">
        <v>118</v>
      </c>
      <c r="H1058" s="1">
        <v>41920.473611111112</v>
      </c>
      <c r="I1058" t="s">
        <v>180</v>
      </c>
      <c r="J1058" t="s">
        <v>116</v>
      </c>
      <c r="K1058" t="s">
        <v>165</v>
      </c>
      <c r="L1058" t="s">
        <v>166</v>
      </c>
      <c r="M1058" t="s">
        <v>183</v>
      </c>
      <c r="N1058">
        <v>6.0000000000000001E-3</v>
      </c>
      <c r="O1058" t="s">
        <v>149</v>
      </c>
      <c r="P1058" t="b">
        <v>0</v>
      </c>
      <c r="Q1058">
        <v>138261413</v>
      </c>
      <c r="R1058" t="s">
        <v>150</v>
      </c>
      <c r="S1058">
        <v>1E-3</v>
      </c>
      <c r="T1058" t="s">
        <v>184</v>
      </c>
      <c r="U1058">
        <v>2014</v>
      </c>
      <c r="V1058" t="s">
        <v>151</v>
      </c>
      <c r="W1058" t="s">
        <v>242</v>
      </c>
      <c r="X1058" t="s">
        <v>243</v>
      </c>
      <c r="Y1058" t="s">
        <v>155</v>
      </c>
      <c r="Z1058">
        <v>456840</v>
      </c>
      <c r="AA1058">
        <v>455364</v>
      </c>
      <c r="AB1058">
        <v>-1.13455725358881</v>
      </c>
      <c r="AC1058">
        <v>53.991201424557502</v>
      </c>
    </row>
    <row r="1059" spans="1:29">
      <c r="A1059" t="s">
        <v>198</v>
      </c>
      <c r="B1059">
        <v>7299</v>
      </c>
      <c r="C1059">
        <v>1917921</v>
      </c>
      <c r="D1059" t="s">
        <v>164</v>
      </c>
      <c r="E1059" t="s">
        <v>126</v>
      </c>
      <c r="F1059" t="s">
        <v>179</v>
      </c>
      <c r="G1059" t="s">
        <v>118</v>
      </c>
      <c r="H1059" s="1">
        <v>43413.324305555558</v>
      </c>
      <c r="I1059" t="s">
        <v>180</v>
      </c>
      <c r="J1059" t="s">
        <v>116</v>
      </c>
      <c r="K1059" t="s">
        <v>199</v>
      </c>
      <c r="L1059" t="s">
        <v>200</v>
      </c>
      <c r="M1059" t="s">
        <v>183</v>
      </c>
      <c r="N1059">
        <v>6.2E-2</v>
      </c>
      <c r="O1059" t="s">
        <v>149</v>
      </c>
      <c r="P1059" t="b">
        <v>0</v>
      </c>
      <c r="Q1059">
        <v>138261413</v>
      </c>
      <c r="R1059" t="s">
        <v>150</v>
      </c>
      <c r="S1059">
        <v>1E-3</v>
      </c>
      <c r="T1059" t="s">
        <v>184</v>
      </c>
      <c r="U1059">
        <v>2018</v>
      </c>
      <c r="V1059" t="s">
        <v>151</v>
      </c>
      <c r="W1059" t="s">
        <v>201</v>
      </c>
      <c r="X1059" t="s">
        <v>202</v>
      </c>
      <c r="Y1059" t="s">
        <v>155</v>
      </c>
      <c r="Z1059">
        <v>516100</v>
      </c>
      <c r="AA1059">
        <v>253300</v>
      </c>
      <c r="AB1059">
        <v>-0.30395486908298303</v>
      </c>
      <c r="AC1059">
        <v>52.1657659569386</v>
      </c>
    </row>
    <row r="1060" spans="1:29">
      <c r="A1060" t="s">
        <v>187</v>
      </c>
      <c r="B1060">
        <v>7299</v>
      </c>
      <c r="C1060">
        <v>2019414</v>
      </c>
      <c r="D1060" t="s">
        <v>164</v>
      </c>
      <c r="E1060" t="s">
        <v>126</v>
      </c>
      <c r="F1060" t="s">
        <v>179</v>
      </c>
      <c r="G1060" t="s">
        <v>118</v>
      </c>
      <c r="H1060" s="1">
        <v>44825.404166666667</v>
      </c>
      <c r="I1060" t="s">
        <v>180</v>
      </c>
      <c r="J1060" t="s">
        <v>116</v>
      </c>
      <c r="K1060" t="s">
        <v>181</v>
      </c>
      <c r="L1060" t="s">
        <v>182</v>
      </c>
      <c r="M1060" t="s">
        <v>183</v>
      </c>
      <c r="N1060">
        <v>0.01</v>
      </c>
      <c r="O1060" t="s">
        <v>149</v>
      </c>
      <c r="P1060" t="b">
        <v>0</v>
      </c>
      <c r="Q1060">
        <v>138261413</v>
      </c>
      <c r="R1060" t="s">
        <v>150</v>
      </c>
      <c r="S1060">
        <v>1E-3</v>
      </c>
      <c r="T1060" t="s">
        <v>184</v>
      </c>
      <c r="U1060">
        <v>2022</v>
      </c>
      <c r="V1060" t="s">
        <v>151</v>
      </c>
      <c r="W1060" t="s">
        <v>188</v>
      </c>
      <c r="X1060" t="s">
        <v>189</v>
      </c>
      <c r="Y1060" t="s">
        <v>155</v>
      </c>
      <c r="Z1060">
        <v>636400</v>
      </c>
      <c r="AA1060">
        <v>291600</v>
      </c>
      <c r="AB1060">
        <v>1.4791973795069699</v>
      </c>
      <c r="AC1060">
        <v>52.471107816141703</v>
      </c>
    </row>
    <row r="1061" spans="1:29">
      <c r="A1061" t="s">
        <v>382</v>
      </c>
      <c r="B1061">
        <v>7299</v>
      </c>
      <c r="C1061">
        <v>1315223</v>
      </c>
      <c r="D1061" t="s">
        <v>164</v>
      </c>
      <c r="E1061" t="s">
        <v>126</v>
      </c>
      <c r="F1061" t="s">
        <v>205</v>
      </c>
      <c r="G1061" t="s">
        <v>112</v>
      </c>
      <c r="H1061" s="1">
        <v>43733.505555555559</v>
      </c>
      <c r="I1061" t="s">
        <v>180</v>
      </c>
      <c r="J1061" t="s">
        <v>116</v>
      </c>
      <c r="K1061" t="s">
        <v>210</v>
      </c>
      <c r="L1061" t="s">
        <v>211</v>
      </c>
      <c r="M1061" t="s">
        <v>183</v>
      </c>
      <c r="N1061">
        <v>7.3999999999999996E-2</v>
      </c>
      <c r="O1061" t="s">
        <v>149</v>
      </c>
      <c r="P1061" t="b">
        <v>0</v>
      </c>
      <c r="Q1061">
        <v>138261413</v>
      </c>
      <c r="R1061" t="s">
        <v>150</v>
      </c>
      <c r="S1061">
        <v>1E-3</v>
      </c>
      <c r="T1061" t="s">
        <v>184</v>
      </c>
      <c r="U1061">
        <v>2019</v>
      </c>
      <c r="V1061" t="s">
        <v>151</v>
      </c>
      <c r="W1061" t="s">
        <v>383</v>
      </c>
      <c r="X1061" t="s">
        <v>384</v>
      </c>
      <c r="Y1061" t="s">
        <v>155</v>
      </c>
      <c r="Z1061">
        <v>541939</v>
      </c>
      <c r="AA1061">
        <v>191565</v>
      </c>
      <c r="AB1061">
        <v>4.8213346559923903E-2</v>
      </c>
      <c r="AC1061">
        <v>51.605040276685799</v>
      </c>
    </row>
    <row r="1062" spans="1:29">
      <c r="A1062" t="s">
        <v>214</v>
      </c>
      <c r="B1062">
        <v>7299</v>
      </c>
      <c r="C1062">
        <v>5334527</v>
      </c>
      <c r="D1062" t="s">
        <v>164</v>
      </c>
      <c r="E1062" t="s">
        <v>126</v>
      </c>
      <c r="F1062" t="s">
        <v>205</v>
      </c>
      <c r="G1062" t="s">
        <v>112</v>
      </c>
      <c r="H1062" s="1">
        <v>44952.378472222219</v>
      </c>
      <c r="I1062" t="s">
        <v>180</v>
      </c>
      <c r="J1062" t="s">
        <v>116</v>
      </c>
      <c r="K1062" t="s">
        <v>215</v>
      </c>
      <c r="L1062" t="s">
        <v>216</v>
      </c>
      <c r="M1062" t="s">
        <v>183</v>
      </c>
      <c r="N1062">
        <v>9.4999999999999998E-3</v>
      </c>
      <c r="O1062" t="s">
        <v>149</v>
      </c>
      <c r="P1062" t="b">
        <v>0</v>
      </c>
      <c r="Q1062">
        <v>138261413</v>
      </c>
      <c r="R1062" t="s">
        <v>150</v>
      </c>
      <c r="S1062">
        <v>1E-3</v>
      </c>
      <c r="T1062" t="s">
        <v>184</v>
      </c>
      <c r="U1062">
        <v>2023</v>
      </c>
      <c r="V1062" t="s">
        <v>151</v>
      </c>
      <c r="W1062" t="s">
        <v>217</v>
      </c>
      <c r="X1062" t="s">
        <v>218</v>
      </c>
      <c r="Y1062" t="s">
        <v>155</v>
      </c>
      <c r="Z1062">
        <v>376325</v>
      </c>
      <c r="AA1062">
        <v>405313</v>
      </c>
      <c r="AB1062">
        <v>-2.35874412504654</v>
      </c>
      <c r="AC1062">
        <v>53.543918148915097</v>
      </c>
    </row>
    <row r="1063" spans="1:29">
      <c r="A1063" t="s">
        <v>196</v>
      </c>
      <c r="B1063">
        <v>7299</v>
      </c>
      <c r="C1063">
        <v>1800341</v>
      </c>
      <c r="D1063" t="s">
        <v>164</v>
      </c>
      <c r="E1063" t="s">
        <v>126</v>
      </c>
      <c r="F1063" t="s">
        <v>179</v>
      </c>
      <c r="G1063" t="s">
        <v>118</v>
      </c>
      <c r="H1063" s="1">
        <v>42171.45</v>
      </c>
      <c r="I1063" t="s">
        <v>180</v>
      </c>
      <c r="J1063" t="s">
        <v>116</v>
      </c>
      <c r="K1063" t="s">
        <v>181</v>
      </c>
      <c r="L1063" t="s">
        <v>182</v>
      </c>
      <c r="M1063" t="s">
        <v>183</v>
      </c>
      <c r="N1063">
        <v>1.7999999999999999E-2</v>
      </c>
      <c r="O1063" t="s">
        <v>149</v>
      </c>
      <c r="P1063" t="b">
        <v>0</v>
      </c>
      <c r="Q1063">
        <v>138261413</v>
      </c>
      <c r="R1063" t="s">
        <v>150</v>
      </c>
      <c r="S1063">
        <v>1E-3</v>
      </c>
      <c r="T1063" t="s">
        <v>184</v>
      </c>
      <c r="U1063">
        <v>2015</v>
      </c>
      <c r="V1063" t="s">
        <v>151</v>
      </c>
      <c r="W1063" t="s">
        <v>197</v>
      </c>
      <c r="X1063" t="s">
        <v>186</v>
      </c>
      <c r="Y1063" t="s">
        <v>155</v>
      </c>
      <c r="Z1063">
        <v>624300</v>
      </c>
      <c r="AA1063">
        <v>306800</v>
      </c>
      <c r="AB1063">
        <v>1.3116346710660201</v>
      </c>
      <c r="AC1063">
        <v>52.6126273253455</v>
      </c>
    </row>
    <row r="1064" spans="1:29">
      <c r="A1064" t="s">
        <v>206</v>
      </c>
      <c r="B1064">
        <v>7299</v>
      </c>
      <c r="C1064">
        <v>1863510</v>
      </c>
      <c r="D1064" t="s">
        <v>164</v>
      </c>
      <c r="E1064" t="s">
        <v>126</v>
      </c>
      <c r="F1064" t="s">
        <v>179</v>
      </c>
      <c r="G1064" t="s">
        <v>118</v>
      </c>
      <c r="H1064" s="1">
        <v>42787.394444444442</v>
      </c>
      <c r="I1064" t="s">
        <v>180</v>
      </c>
      <c r="J1064" t="s">
        <v>116</v>
      </c>
      <c r="K1064" t="s">
        <v>199</v>
      </c>
      <c r="L1064" t="s">
        <v>200</v>
      </c>
      <c r="M1064" t="s">
        <v>183</v>
      </c>
      <c r="N1064">
        <v>2.3E-2</v>
      </c>
      <c r="O1064" t="s">
        <v>149</v>
      </c>
      <c r="P1064" t="b">
        <v>0</v>
      </c>
      <c r="Q1064">
        <v>138261413</v>
      </c>
      <c r="R1064" t="s">
        <v>150</v>
      </c>
      <c r="S1064">
        <v>1E-3</v>
      </c>
      <c r="T1064" t="s">
        <v>184</v>
      </c>
      <c r="U1064">
        <v>2017</v>
      </c>
      <c r="V1064" t="s">
        <v>151</v>
      </c>
      <c r="W1064" t="s">
        <v>207</v>
      </c>
      <c r="X1064" t="s">
        <v>208</v>
      </c>
      <c r="Y1064" t="s">
        <v>155</v>
      </c>
      <c r="Z1064">
        <v>515935</v>
      </c>
      <c r="AA1064">
        <v>253417</v>
      </c>
      <c r="AB1064">
        <v>-0.30632621725807402</v>
      </c>
      <c r="AC1064">
        <v>52.1668520239771</v>
      </c>
    </row>
    <row r="1065" spans="1:29">
      <c r="A1065" t="s">
        <v>190</v>
      </c>
      <c r="B1065">
        <v>7299</v>
      </c>
      <c r="C1065">
        <v>4777122</v>
      </c>
      <c r="D1065" t="s">
        <v>164</v>
      </c>
      <c r="E1065" t="s">
        <v>126</v>
      </c>
      <c r="F1065" t="s">
        <v>179</v>
      </c>
      <c r="G1065" t="s">
        <v>118</v>
      </c>
      <c r="H1065" s="1">
        <v>44403.48333333333</v>
      </c>
      <c r="I1065" t="s">
        <v>191</v>
      </c>
      <c r="J1065" t="s">
        <v>119</v>
      </c>
      <c r="K1065" t="s">
        <v>192</v>
      </c>
      <c r="L1065" t="s">
        <v>193</v>
      </c>
      <c r="M1065" t="s">
        <v>183</v>
      </c>
      <c r="N1065">
        <v>4.1999999999999997E-3</v>
      </c>
      <c r="O1065" t="s">
        <v>149</v>
      </c>
      <c r="P1065" t="b">
        <v>0</v>
      </c>
      <c r="Q1065">
        <v>138261413</v>
      </c>
      <c r="R1065" t="s">
        <v>150</v>
      </c>
      <c r="S1065">
        <v>1E-3</v>
      </c>
      <c r="T1065" t="s">
        <v>184</v>
      </c>
      <c r="U1065">
        <v>2021</v>
      </c>
      <c r="V1065" t="s">
        <v>151</v>
      </c>
      <c r="W1065" t="s">
        <v>194</v>
      </c>
      <c r="X1065" t="s">
        <v>195</v>
      </c>
      <c r="Y1065" t="s">
        <v>155</v>
      </c>
      <c r="Z1065">
        <v>357000</v>
      </c>
      <c r="AA1065">
        <v>237460</v>
      </c>
      <c r="AB1065">
        <v>-2.62823009845419</v>
      </c>
      <c r="AC1065">
        <v>52.033868710239098</v>
      </c>
    </row>
    <row r="1066" spans="1:29">
      <c r="A1066" t="s">
        <v>206</v>
      </c>
      <c r="B1066">
        <v>7299</v>
      </c>
      <c r="C1066">
        <v>1915369</v>
      </c>
      <c r="D1066" t="s">
        <v>164</v>
      </c>
      <c r="E1066" t="s">
        <v>126</v>
      </c>
      <c r="F1066" t="s">
        <v>179</v>
      </c>
      <c r="G1066" t="s">
        <v>118</v>
      </c>
      <c r="H1066" s="1">
        <v>43388.617361111108</v>
      </c>
      <c r="I1066" t="s">
        <v>180</v>
      </c>
      <c r="J1066" t="s">
        <v>116</v>
      </c>
      <c r="K1066" t="s">
        <v>199</v>
      </c>
      <c r="L1066" t="s">
        <v>200</v>
      </c>
      <c r="M1066" t="s">
        <v>183</v>
      </c>
      <c r="N1066">
        <v>0.04</v>
      </c>
      <c r="O1066" t="s">
        <v>149</v>
      </c>
      <c r="P1066" t="b">
        <v>0</v>
      </c>
      <c r="Q1066">
        <v>138261413</v>
      </c>
      <c r="R1066" t="s">
        <v>150</v>
      </c>
      <c r="S1066">
        <v>1E-3</v>
      </c>
      <c r="T1066" t="s">
        <v>184</v>
      </c>
      <c r="U1066">
        <v>2018</v>
      </c>
      <c r="V1066" t="s">
        <v>151</v>
      </c>
      <c r="W1066" t="s">
        <v>207</v>
      </c>
      <c r="X1066" t="s">
        <v>208</v>
      </c>
      <c r="Y1066" t="s">
        <v>155</v>
      </c>
      <c r="Z1066">
        <v>515935</v>
      </c>
      <c r="AA1066">
        <v>253417</v>
      </c>
      <c r="AB1066">
        <v>-0.30632621725807402</v>
      </c>
      <c r="AC1066">
        <v>52.1668520239771</v>
      </c>
    </row>
    <row r="1067" spans="1:29">
      <c r="A1067" t="s">
        <v>178</v>
      </c>
      <c r="B1067">
        <v>7299</v>
      </c>
      <c r="C1067">
        <v>1838091</v>
      </c>
      <c r="D1067" t="s">
        <v>164</v>
      </c>
      <c r="E1067" t="s">
        <v>126</v>
      </c>
      <c r="F1067" t="s">
        <v>179</v>
      </c>
      <c r="G1067" t="s">
        <v>118</v>
      </c>
      <c r="H1067" s="1">
        <v>42563.55</v>
      </c>
      <c r="I1067" t="s">
        <v>180</v>
      </c>
      <c r="J1067" t="s">
        <v>116</v>
      </c>
      <c r="K1067" t="s">
        <v>181</v>
      </c>
      <c r="L1067" t="s">
        <v>182</v>
      </c>
      <c r="M1067" t="s">
        <v>183</v>
      </c>
      <c r="N1067">
        <v>1.4E-2</v>
      </c>
      <c r="O1067" t="s">
        <v>149</v>
      </c>
      <c r="P1067" t="b">
        <v>0</v>
      </c>
      <c r="Q1067">
        <v>138261413</v>
      </c>
      <c r="R1067" t="s">
        <v>150</v>
      </c>
      <c r="S1067">
        <v>1E-3</v>
      </c>
      <c r="T1067" t="s">
        <v>184</v>
      </c>
      <c r="U1067">
        <v>2016</v>
      </c>
      <c r="V1067" t="s">
        <v>151</v>
      </c>
      <c r="W1067" t="s">
        <v>185</v>
      </c>
      <c r="X1067" t="s">
        <v>186</v>
      </c>
      <c r="Y1067" t="s">
        <v>155</v>
      </c>
      <c r="Z1067">
        <v>620600</v>
      </c>
      <c r="AA1067">
        <v>309500</v>
      </c>
      <c r="AB1067">
        <v>1.2588812496391699</v>
      </c>
      <c r="AC1067">
        <v>52.638374352215699</v>
      </c>
    </row>
    <row r="1068" spans="1:29">
      <c r="A1068" t="s">
        <v>203</v>
      </c>
      <c r="B1068">
        <v>7299</v>
      </c>
      <c r="C1068">
        <v>2021711</v>
      </c>
      <c r="D1068" t="s">
        <v>164</v>
      </c>
      <c r="E1068" t="s">
        <v>126</v>
      </c>
      <c r="F1068" t="s">
        <v>179</v>
      </c>
      <c r="G1068" t="s">
        <v>118</v>
      </c>
      <c r="H1068" s="1">
        <v>44853.453472222223</v>
      </c>
      <c r="I1068" t="s">
        <v>180</v>
      </c>
      <c r="J1068" t="s">
        <v>116</v>
      </c>
      <c r="K1068" t="s">
        <v>146</v>
      </c>
      <c r="L1068" t="s">
        <v>147</v>
      </c>
      <c r="M1068" t="s">
        <v>183</v>
      </c>
      <c r="N1068">
        <v>4.4999999999999998E-2</v>
      </c>
      <c r="O1068" t="s">
        <v>149</v>
      </c>
      <c r="P1068" t="b">
        <v>0</v>
      </c>
      <c r="Q1068">
        <v>138261413</v>
      </c>
      <c r="R1068" t="s">
        <v>150</v>
      </c>
      <c r="S1068">
        <v>1E-3</v>
      </c>
      <c r="T1068" t="s">
        <v>184</v>
      </c>
      <c r="U1068">
        <v>2022</v>
      </c>
      <c r="V1068" t="s">
        <v>151</v>
      </c>
      <c r="W1068" t="s">
        <v>204</v>
      </c>
      <c r="X1068" t="s">
        <v>154</v>
      </c>
      <c r="Y1068" t="s">
        <v>155</v>
      </c>
      <c r="Z1068">
        <v>507500</v>
      </c>
      <c r="AA1068">
        <v>299100</v>
      </c>
      <c r="AB1068">
        <v>-0.41497245145673001</v>
      </c>
      <c r="AC1068">
        <v>52.579097446717</v>
      </c>
    </row>
    <row r="1069" spans="1:29">
      <c r="A1069" t="s">
        <v>178</v>
      </c>
      <c r="B1069">
        <v>7299</v>
      </c>
      <c r="C1069">
        <v>1923650</v>
      </c>
      <c r="D1069" t="s">
        <v>164</v>
      </c>
      <c r="E1069" t="s">
        <v>126</v>
      </c>
      <c r="F1069" t="s">
        <v>179</v>
      </c>
      <c r="G1069" t="s">
        <v>118</v>
      </c>
      <c r="H1069" s="1">
        <v>43486.61041666667</v>
      </c>
      <c r="I1069" t="s">
        <v>180</v>
      </c>
      <c r="J1069" t="s">
        <v>116</v>
      </c>
      <c r="K1069" t="s">
        <v>181</v>
      </c>
      <c r="L1069" t="s">
        <v>182</v>
      </c>
      <c r="M1069" t="s">
        <v>183</v>
      </c>
      <c r="N1069">
        <v>8.2000000000000007E-3</v>
      </c>
      <c r="O1069" t="s">
        <v>149</v>
      </c>
      <c r="P1069" t="b">
        <v>0</v>
      </c>
      <c r="Q1069">
        <v>138261413</v>
      </c>
      <c r="R1069" t="s">
        <v>150</v>
      </c>
      <c r="S1069">
        <v>1E-3</v>
      </c>
      <c r="T1069" t="s">
        <v>184</v>
      </c>
      <c r="U1069">
        <v>2019</v>
      </c>
      <c r="V1069" t="s">
        <v>151</v>
      </c>
      <c r="W1069" t="s">
        <v>185</v>
      </c>
      <c r="X1069" t="s">
        <v>186</v>
      </c>
      <c r="Y1069" t="s">
        <v>155</v>
      </c>
      <c r="Z1069">
        <v>620600</v>
      </c>
      <c r="AA1069">
        <v>309500</v>
      </c>
      <c r="AB1069">
        <v>1.2588812496391699</v>
      </c>
      <c r="AC1069">
        <v>52.638374352215699</v>
      </c>
    </row>
    <row r="1070" spans="1:29">
      <c r="A1070" t="s">
        <v>206</v>
      </c>
      <c r="B1070">
        <v>7299</v>
      </c>
      <c r="C1070">
        <v>1987054</v>
      </c>
      <c r="D1070" t="s">
        <v>164</v>
      </c>
      <c r="E1070" t="s">
        <v>126</v>
      </c>
      <c r="F1070" t="s">
        <v>179</v>
      </c>
      <c r="G1070" t="s">
        <v>118</v>
      </c>
      <c r="H1070" s="1">
        <v>44398.375</v>
      </c>
      <c r="I1070" t="s">
        <v>180</v>
      </c>
      <c r="J1070" t="s">
        <v>116</v>
      </c>
      <c r="K1070" t="s">
        <v>199</v>
      </c>
      <c r="L1070" t="s">
        <v>200</v>
      </c>
      <c r="M1070" t="s">
        <v>183</v>
      </c>
      <c r="N1070">
        <v>3.3000000000000002E-2</v>
      </c>
      <c r="O1070" t="s">
        <v>149</v>
      </c>
      <c r="P1070" t="b">
        <v>0</v>
      </c>
      <c r="Q1070">
        <v>138261413</v>
      </c>
      <c r="R1070" t="s">
        <v>150</v>
      </c>
      <c r="S1070">
        <v>1E-3</v>
      </c>
      <c r="T1070" t="s">
        <v>184</v>
      </c>
      <c r="U1070">
        <v>2021</v>
      </c>
      <c r="V1070" t="s">
        <v>151</v>
      </c>
      <c r="W1070" t="s">
        <v>207</v>
      </c>
      <c r="X1070" t="s">
        <v>208</v>
      </c>
      <c r="Y1070" t="s">
        <v>155</v>
      </c>
      <c r="Z1070">
        <v>515935</v>
      </c>
      <c r="AA1070">
        <v>253417</v>
      </c>
      <c r="AB1070">
        <v>-0.30632621725807402</v>
      </c>
      <c r="AC1070">
        <v>52.1668520239771</v>
      </c>
    </row>
    <row r="1071" spans="1:29">
      <c r="A1071" t="s">
        <v>187</v>
      </c>
      <c r="B1071">
        <v>7299</v>
      </c>
      <c r="C1071">
        <v>1848130</v>
      </c>
      <c r="D1071" t="s">
        <v>164</v>
      </c>
      <c r="E1071" t="s">
        <v>126</v>
      </c>
      <c r="F1071" t="s">
        <v>179</v>
      </c>
      <c r="G1071" t="s">
        <v>118</v>
      </c>
      <c r="H1071" s="1">
        <v>42661.422222222223</v>
      </c>
      <c r="I1071" t="s">
        <v>180</v>
      </c>
      <c r="J1071" t="s">
        <v>116</v>
      </c>
      <c r="K1071" t="s">
        <v>181</v>
      </c>
      <c r="L1071" t="s">
        <v>182</v>
      </c>
      <c r="M1071" t="s">
        <v>183</v>
      </c>
      <c r="N1071">
        <v>2.5000000000000001E-2</v>
      </c>
      <c r="O1071" t="s">
        <v>149</v>
      </c>
      <c r="P1071" t="b">
        <v>0</v>
      </c>
      <c r="Q1071">
        <v>138261413</v>
      </c>
      <c r="R1071" t="s">
        <v>150</v>
      </c>
      <c r="S1071">
        <v>1E-3</v>
      </c>
      <c r="T1071" t="s">
        <v>184</v>
      </c>
      <c r="U1071">
        <v>2016</v>
      </c>
      <c r="V1071" t="s">
        <v>151</v>
      </c>
      <c r="W1071" t="s">
        <v>188</v>
      </c>
      <c r="X1071" t="s">
        <v>189</v>
      </c>
      <c r="Y1071" t="s">
        <v>155</v>
      </c>
      <c r="Z1071">
        <v>636400</v>
      </c>
      <c r="AA1071">
        <v>291600</v>
      </c>
      <c r="AB1071">
        <v>1.4791973795069699</v>
      </c>
      <c r="AC1071">
        <v>52.471107816141703</v>
      </c>
    </row>
    <row r="1072" spans="1:29">
      <c r="A1072" t="s">
        <v>187</v>
      </c>
      <c r="B1072">
        <v>7299</v>
      </c>
      <c r="C1072">
        <v>1781742</v>
      </c>
      <c r="D1072" t="s">
        <v>164</v>
      </c>
      <c r="E1072" t="s">
        <v>126</v>
      </c>
      <c r="F1072" t="s">
        <v>179</v>
      </c>
      <c r="G1072" t="s">
        <v>118</v>
      </c>
      <c r="H1072" s="1">
        <v>41982.480555555558</v>
      </c>
      <c r="I1072" t="s">
        <v>180</v>
      </c>
      <c r="J1072" t="s">
        <v>116</v>
      </c>
      <c r="K1072" t="s">
        <v>181</v>
      </c>
      <c r="L1072" t="s">
        <v>182</v>
      </c>
      <c r="M1072" t="s">
        <v>183</v>
      </c>
      <c r="N1072">
        <v>7.0000000000000001E-3</v>
      </c>
      <c r="O1072" t="s">
        <v>149</v>
      </c>
      <c r="P1072" t="b">
        <v>0</v>
      </c>
      <c r="Q1072">
        <v>138261413</v>
      </c>
      <c r="R1072" t="s">
        <v>150</v>
      </c>
      <c r="S1072">
        <v>1E-3</v>
      </c>
      <c r="T1072" t="s">
        <v>184</v>
      </c>
      <c r="U1072">
        <v>2014</v>
      </c>
      <c r="V1072" t="s">
        <v>151</v>
      </c>
      <c r="W1072" t="s">
        <v>188</v>
      </c>
      <c r="X1072" t="s">
        <v>189</v>
      </c>
      <c r="Y1072" t="s">
        <v>155</v>
      </c>
      <c r="Z1072">
        <v>636400</v>
      </c>
      <c r="AA1072">
        <v>291600</v>
      </c>
      <c r="AB1072">
        <v>1.4791973795069699</v>
      </c>
      <c r="AC1072">
        <v>52.471107816141703</v>
      </c>
    </row>
    <row r="1073" spans="1:29">
      <c r="A1073" t="s">
        <v>178</v>
      </c>
      <c r="B1073">
        <v>7299</v>
      </c>
      <c r="C1073">
        <v>1902194</v>
      </c>
      <c r="D1073" t="s">
        <v>164</v>
      </c>
      <c r="E1073" t="s">
        <v>126</v>
      </c>
      <c r="F1073" t="s">
        <v>179</v>
      </c>
      <c r="G1073" t="s">
        <v>118</v>
      </c>
      <c r="H1073" s="1">
        <v>43238.575694444444</v>
      </c>
      <c r="I1073" t="s">
        <v>180</v>
      </c>
      <c r="J1073" t="s">
        <v>116</v>
      </c>
      <c r="K1073" t="s">
        <v>181</v>
      </c>
      <c r="L1073" t="s">
        <v>182</v>
      </c>
      <c r="M1073" t="s">
        <v>183</v>
      </c>
      <c r="N1073">
        <v>8.3999999999999995E-3</v>
      </c>
      <c r="O1073" t="s">
        <v>149</v>
      </c>
      <c r="P1073" t="b">
        <v>0</v>
      </c>
      <c r="Q1073">
        <v>138261413</v>
      </c>
      <c r="R1073" t="s">
        <v>150</v>
      </c>
      <c r="S1073">
        <v>1E-3</v>
      </c>
      <c r="T1073" t="s">
        <v>184</v>
      </c>
      <c r="U1073">
        <v>2018</v>
      </c>
      <c r="V1073" t="s">
        <v>151</v>
      </c>
      <c r="W1073" t="s">
        <v>185</v>
      </c>
      <c r="X1073" t="s">
        <v>186</v>
      </c>
      <c r="Y1073" t="s">
        <v>155</v>
      </c>
      <c r="Z1073">
        <v>620600</v>
      </c>
      <c r="AA1073">
        <v>309500</v>
      </c>
      <c r="AB1073">
        <v>1.2588812496391699</v>
      </c>
      <c r="AC1073">
        <v>52.638374352215699</v>
      </c>
    </row>
    <row r="1074" spans="1:29">
      <c r="A1074" t="s">
        <v>190</v>
      </c>
      <c r="B1074">
        <v>7299</v>
      </c>
      <c r="C1074">
        <v>4738319</v>
      </c>
      <c r="D1074" t="s">
        <v>164</v>
      </c>
      <c r="E1074" t="s">
        <v>126</v>
      </c>
      <c r="F1074" t="s">
        <v>179</v>
      </c>
      <c r="G1074" t="s">
        <v>118</v>
      </c>
      <c r="H1074" s="1">
        <v>43728.570138888892</v>
      </c>
      <c r="I1074" t="s">
        <v>191</v>
      </c>
      <c r="J1074" t="s">
        <v>119</v>
      </c>
      <c r="K1074" t="s">
        <v>192</v>
      </c>
      <c r="L1074" t="s">
        <v>193</v>
      </c>
      <c r="M1074" t="s">
        <v>183</v>
      </c>
      <c r="N1074">
        <v>3.2000000000000002E-3</v>
      </c>
      <c r="O1074" t="s">
        <v>149</v>
      </c>
      <c r="P1074" t="b">
        <v>0</v>
      </c>
      <c r="Q1074">
        <v>138261413</v>
      </c>
      <c r="R1074" t="s">
        <v>150</v>
      </c>
      <c r="S1074">
        <v>1E-3</v>
      </c>
      <c r="T1074" t="s">
        <v>184</v>
      </c>
      <c r="U1074">
        <v>2019</v>
      </c>
      <c r="V1074" t="s">
        <v>151</v>
      </c>
      <c r="W1074" t="s">
        <v>194</v>
      </c>
      <c r="X1074" t="s">
        <v>195</v>
      </c>
      <c r="Y1074" t="s">
        <v>155</v>
      </c>
      <c r="Z1074">
        <v>357000</v>
      </c>
      <c r="AA1074">
        <v>237460</v>
      </c>
      <c r="AB1074">
        <v>-2.62823009845419</v>
      </c>
      <c r="AC1074">
        <v>52.033868710239098</v>
      </c>
    </row>
    <row r="1075" spans="1:29">
      <c r="A1075" t="s">
        <v>187</v>
      </c>
      <c r="B1075">
        <v>7299</v>
      </c>
      <c r="C1075">
        <v>1784545</v>
      </c>
      <c r="D1075" t="s">
        <v>164</v>
      </c>
      <c r="E1075" t="s">
        <v>126</v>
      </c>
      <c r="F1075" t="s">
        <v>179</v>
      </c>
      <c r="G1075" t="s">
        <v>118</v>
      </c>
      <c r="H1075" s="1">
        <v>42016.331250000003</v>
      </c>
      <c r="I1075" t="s">
        <v>180</v>
      </c>
      <c r="J1075" t="s">
        <v>116</v>
      </c>
      <c r="K1075" t="s">
        <v>181</v>
      </c>
      <c r="L1075" t="s">
        <v>182</v>
      </c>
      <c r="M1075" t="s">
        <v>183</v>
      </c>
      <c r="N1075">
        <v>7.0000000000000001E-3</v>
      </c>
      <c r="O1075" t="s">
        <v>149</v>
      </c>
      <c r="P1075" t="b">
        <v>0</v>
      </c>
      <c r="Q1075">
        <v>138261413</v>
      </c>
      <c r="R1075" t="s">
        <v>150</v>
      </c>
      <c r="S1075">
        <v>1E-3</v>
      </c>
      <c r="T1075" t="s">
        <v>184</v>
      </c>
      <c r="U1075">
        <v>2015</v>
      </c>
      <c r="V1075" t="s">
        <v>151</v>
      </c>
      <c r="W1075" t="s">
        <v>188</v>
      </c>
      <c r="X1075" t="s">
        <v>189</v>
      </c>
      <c r="Y1075" t="s">
        <v>155</v>
      </c>
      <c r="Z1075">
        <v>636400</v>
      </c>
      <c r="AA1075">
        <v>291600</v>
      </c>
      <c r="AB1075">
        <v>1.4791973795069699</v>
      </c>
      <c r="AC1075">
        <v>52.471107816141703</v>
      </c>
    </row>
    <row r="1076" spans="1:29">
      <c r="A1076" t="s">
        <v>198</v>
      </c>
      <c r="B1076">
        <v>7299</v>
      </c>
      <c r="C1076">
        <v>1863549</v>
      </c>
      <c r="D1076" t="s">
        <v>164</v>
      </c>
      <c r="E1076" t="s">
        <v>126</v>
      </c>
      <c r="F1076" t="s">
        <v>179</v>
      </c>
      <c r="G1076" t="s">
        <v>118</v>
      </c>
      <c r="H1076" s="1">
        <v>42787.395138888889</v>
      </c>
      <c r="I1076" t="s">
        <v>180</v>
      </c>
      <c r="J1076" t="s">
        <v>116</v>
      </c>
      <c r="K1076" t="s">
        <v>199</v>
      </c>
      <c r="L1076" t="s">
        <v>200</v>
      </c>
      <c r="M1076" t="s">
        <v>183</v>
      </c>
      <c r="N1076">
        <v>5.5E-2</v>
      </c>
      <c r="O1076" t="s">
        <v>149</v>
      </c>
      <c r="P1076" t="b">
        <v>0</v>
      </c>
      <c r="Q1076">
        <v>138261413</v>
      </c>
      <c r="R1076" t="s">
        <v>150</v>
      </c>
      <c r="S1076">
        <v>1E-3</v>
      </c>
      <c r="T1076" t="s">
        <v>184</v>
      </c>
      <c r="U1076">
        <v>2017</v>
      </c>
      <c r="V1076" t="s">
        <v>151</v>
      </c>
      <c r="W1076" t="s">
        <v>201</v>
      </c>
      <c r="X1076" t="s">
        <v>202</v>
      </c>
      <c r="Y1076" t="s">
        <v>155</v>
      </c>
      <c r="Z1076">
        <v>516100</v>
      </c>
      <c r="AA1076">
        <v>253300</v>
      </c>
      <c r="AB1076">
        <v>-0.30395486908298303</v>
      </c>
      <c r="AC1076">
        <v>52.1657659569386</v>
      </c>
    </row>
    <row r="1077" spans="1:29">
      <c r="A1077" t="s">
        <v>190</v>
      </c>
      <c r="B1077">
        <v>7299</v>
      </c>
      <c r="C1077">
        <v>4621544</v>
      </c>
      <c r="D1077" t="s">
        <v>164</v>
      </c>
      <c r="E1077" t="s">
        <v>126</v>
      </c>
      <c r="F1077" t="s">
        <v>179</v>
      </c>
      <c r="G1077" t="s">
        <v>118</v>
      </c>
      <c r="H1077" s="1">
        <v>42170.479861111111</v>
      </c>
      <c r="I1077" t="s">
        <v>191</v>
      </c>
      <c r="J1077" t="s">
        <v>119</v>
      </c>
      <c r="K1077" t="s">
        <v>192</v>
      </c>
      <c r="L1077" t="s">
        <v>193</v>
      </c>
      <c r="M1077" t="s">
        <v>183</v>
      </c>
      <c r="N1077">
        <v>3.0000000000000001E-3</v>
      </c>
      <c r="O1077" t="s">
        <v>149</v>
      </c>
      <c r="P1077" t="b">
        <v>0</v>
      </c>
      <c r="Q1077">
        <v>138261413</v>
      </c>
      <c r="R1077" t="s">
        <v>150</v>
      </c>
      <c r="S1077">
        <v>1E-3</v>
      </c>
      <c r="T1077" t="s">
        <v>184</v>
      </c>
      <c r="U1077">
        <v>2015</v>
      </c>
      <c r="V1077" t="s">
        <v>151</v>
      </c>
      <c r="W1077" t="s">
        <v>194</v>
      </c>
      <c r="X1077" t="s">
        <v>195</v>
      </c>
      <c r="Y1077" t="s">
        <v>155</v>
      </c>
      <c r="Z1077">
        <v>357000</v>
      </c>
      <c r="AA1077">
        <v>237460</v>
      </c>
      <c r="AB1077">
        <v>-2.62823009845419</v>
      </c>
      <c r="AC1077">
        <v>52.033868710239098</v>
      </c>
    </row>
    <row r="1078" spans="1:29">
      <c r="A1078" t="s">
        <v>187</v>
      </c>
      <c r="B1078">
        <v>7299</v>
      </c>
      <c r="C1078">
        <v>1799962</v>
      </c>
      <c r="D1078" t="s">
        <v>164</v>
      </c>
      <c r="E1078" t="s">
        <v>126</v>
      </c>
      <c r="F1078" t="s">
        <v>179</v>
      </c>
      <c r="G1078" t="s">
        <v>118</v>
      </c>
      <c r="H1078" s="1">
        <v>42165.38958333333</v>
      </c>
      <c r="I1078" t="s">
        <v>180</v>
      </c>
      <c r="J1078" t="s">
        <v>116</v>
      </c>
      <c r="K1078" t="s">
        <v>181</v>
      </c>
      <c r="L1078" t="s">
        <v>182</v>
      </c>
      <c r="M1078" t="s">
        <v>183</v>
      </c>
      <c r="N1078">
        <v>1.2999999999999999E-2</v>
      </c>
      <c r="O1078" t="s">
        <v>149</v>
      </c>
      <c r="P1078" t="b">
        <v>0</v>
      </c>
      <c r="Q1078">
        <v>138261413</v>
      </c>
      <c r="R1078" t="s">
        <v>150</v>
      </c>
      <c r="S1078">
        <v>1E-3</v>
      </c>
      <c r="T1078" t="s">
        <v>184</v>
      </c>
      <c r="U1078">
        <v>2015</v>
      </c>
      <c r="V1078" t="s">
        <v>151</v>
      </c>
      <c r="W1078" t="s">
        <v>188</v>
      </c>
      <c r="X1078" t="s">
        <v>189</v>
      </c>
      <c r="Y1078" t="s">
        <v>155</v>
      </c>
      <c r="Z1078">
        <v>636400</v>
      </c>
      <c r="AA1078">
        <v>291600</v>
      </c>
      <c r="AB1078">
        <v>1.4791973795069699</v>
      </c>
      <c r="AC1078">
        <v>52.471107816141703</v>
      </c>
    </row>
    <row r="1079" spans="1:29">
      <c r="A1079" t="s">
        <v>187</v>
      </c>
      <c r="B1079">
        <v>7299</v>
      </c>
      <c r="C1079">
        <v>1835403</v>
      </c>
      <c r="D1079" t="s">
        <v>164</v>
      </c>
      <c r="E1079" t="s">
        <v>126</v>
      </c>
      <c r="F1079" t="s">
        <v>179</v>
      </c>
      <c r="G1079" t="s">
        <v>118</v>
      </c>
      <c r="H1079" s="1">
        <v>42536.552083333336</v>
      </c>
      <c r="I1079" t="s">
        <v>180</v>
      </c>
      <c r="J1079" t="s">
        <v>116</v>
      </c>
      <c r="K1079" t="s">
        <v>181</v>
      </c>
      <c r="L1079" t="s">
        <v>182</v>
      </c>
      <c r="M1079" t="s">
        <v>183</v>
      </c>
      <c r="N1079">
        <v>2.4E-2</v>
      </c>
      <c r="O1079" t="s">
        <v>149</v>
      </c>
      <c r="P1079" t="b">
        <v>0</v>
      </c>
      <c r="Q1079">
        <v>138261413</v>
      </c>
      <c r="R1079" t="s">
        <v>150</v>
      </c>
      <c r="S1079">
        <v>1E-3</v>
      </c>
      <c r="T1079" t="s">
        <v>184</v>
      </c>
      <c r="U1079">
        <v>2016</v>
      </c>
      <c r="V1079" t="s">
        <v>151</v>
      </c>
      <c r="W1079" t="s">
        <v>188</v>
      </c>
      <c r="X1079" t="s">
        <v>189</v>
      </c>
      <c r="Y1079" t="s">
        <v>155</v>
      </c>
      <c r="Z1079">
        <v>636400</v>
      </c>
      <c r="AA1079">
        <v>291600</v>
      </c>
      <c r="AB1079">
        <v>1.4791973795069699</v>
      </c>
      <c r="AC1079">
        <v>52.471107816141703</v>
      </c>
    </row>
    <row r="1080" spans="1:29">
      <c r="A1080" t="s">
        <v>190</v>
      </c>
      <c r="B1080">
        <v>7299</v>
      </c>
      <c r="C1080">
        <v>4640573</v>
      </c>
      <c r="D1080" t="s">
        <v>164</v>
      </c>
      <c r="E1080" t="s">
        <v>126</v>
      </c>
      <c r="F1080" t="s">
        <v>179</v>
      </c>
      <c r="G1080" t="s">
        <v>118</v>
      </c>
      <c r="H1080" s="1">
        <v>42401.597916666666</v>
      </c>
      <c r="I1080" t="s">
        <v>191</v>
      </c>
      <c r="J1080" t="s">
        <v>119</v>
      </c>
      <c r="K1080" t="s">
        <v>192</v>
      </c>
      <c r="L1080" t="s">
        <v>193</v>
      </c>
      <c r="M1080" t="s">
        <v>183</v>
      </c>
      <c r="N1080">
        <v>1E-3</v>
      </c>
      <c r="O1080" t="s">
        <v>149</v>
      </c>
      <c r="P1080" t="b">
        <v>0</v>
      </c>
      <c r="Q1080">
        <v>138261413</v>
      </c>
      <c r="R1080" t="s">
        <v>150</v>
      </c>
      <c r="S1080">
        <v>1E-3</v>
      </c>
      <c r="T1080" t="s">
        <v>184</v>
      </c>
      <c r="U1080">
        <v>2016</v>
      </c>
      <c r="V1080" t="s">
        <v>151</v>
      </c>
      <c r="W1080" t="s">
        <v>194</v>
      </c>
      <c r="X1080" t="s">
        <v>195</v>
      </c>
      <c r="Y1080" t="s">
        <v>155</v>
      </c>
      <c r="Z1080">
        <v>357000</v>
      </c>
      <c r="AA1080">
        <v>237460</v>
      </c>
      <c r="AB1080">
        <v>-2.62823009845419</v>
      </c>
      <c r="AC1080">
        <v>52.033868710239098</v>
      </c>
    </row>
    <row r="1081" spans="1:29">
      <c r="A1081" t="s">
        <v>206</v>
      </c>
      <c r="B1081">
        <v>7299</v>
      </c>
      <c r="C1081">
        <v>1846361</v>
      </c>
      <c r="D1081" t="s">
        <v>164</v>
      </c>
      <c r="E1081" t="s">
        <v>126</v>
      </c>
      <c r="F1081" t="s">
        <v>179</v>
      </c>
      <c r="G1081" t="s">
        <v>118</v>
      </c>
      <c r="H1081" s="1">
        <v>42628.443055555559</v>
      </c>
      <c r="I1081" t="s">
        <v>180</v>
      </c>
      <c r="J1081" t="s">
        <v>116</v>
      </c>
      <c r="K1081" t="s">
        <v>199</v>
      </c>
      <c r="L1081" t="s">
        <v>200</v>
      </c>
      <c r="M1081" t="s">
        <v>183</v>
      </c>
      <c r="N1081">
        <v>6.0999999999999999E-2</v>
      </c>
      <c r="O1081" t="s">
        <v>149</v>
      </c>
      <c r="P1081" t="b">
        <v>0</v>
      </c>
      <c r="Q1081">
        <v>138261413</v>
      </c>
      <c r="R1081" t="s">
        <v>150</v>
      </c>
      <c r="S1081">
        <v>1E-3</v>
      </c>
      <c r="T1081" t="s">
        <v>184</v>
      </c>
      <c r="U1081">
        <v>2016</v>
      </c>
      <c r="V1081" t="s">
        <v>151</v>
      </c>
      <c r="W1081" t="s">
        <v>207</v>
      </c>
      <c r="X1081" t="s">
        <v>208</v>
      </c>
      <c r="Y1081" t="s">
        <v>155</v>
      </c>
      <c r="Z1081">
        <v>515935</v>
      </c>
      <c r="AA1081">
        <v>253417</v>
      </c>
      <c r="AB1081">
        <v>-0.30632621725807402</v>
      </c>
      <c r="AC1081">
        <v>52.1668520239771</v>
      </c>
    </row>
    <row r="1082" spans="1:29">
      <c r="A1082" t="s">
        <v>196</v>
      </c>
      <c r="B1082">
        <v>7299</v>
      </c>
      <c r="C1082">
        <v>1779975</v>
      </c>
      <c r="D1082" t="s">
        <v>164</v>
      </c>
      <c r="E1082" t="s">
        <v>126</v>
      </c>
      <c r="F1082" t="s">
        <v>179</v>
      </c>
      <c r="G1082" t="s">
        <v>118</v>
      </c>
      <c r="H1082" s="1">
        <v>41968.415972222225</v>
      </c>
      <c r="I1082" t="s">
        <v>180</v>
      </c>
      <c r="J1082" t="s">
        <v>116</v>
      </c>
      <c r="K1082" t="s">
        <v>181</v>
      </c>
      <c r="L1082" t="s">
        <v>182</v>
      </c>
      <c r="M1082" t="s">
        <v>183</v>
      </c>
      <c r="N1082">
        <v>0.01</v>
      </c>
      <c r="O1082" t="s">
        <v>149</v>
      </c>
      <c r="P1082" t="b">
        <v>0</v>
      </c>
      <c r="Q1082">
        <v>138261413</v>
      </c>
      <c r="R1082" t="s">
        <v>150</v>
      </c>
      <c r="S1082">
        <v>1E-3</v>
      </c>
      <c r="T1082" t="s">
        <v>184</v>
      </c>
      <c r="U1082">
        <v>2014</v>
      </c>
      <c r="V1082" t="s">
        <v>151</v>
      </c>
      <c r="W1082" t="s">
        <v>197</v>
      </c>
      <c r="X1082" t="s">
        <v>186</v>
      </c>
      <c r="Y1082" t="s">
        <v>155</v>
      </c>
      <c r="Z1082">
        <v>624300</v>
      </c>
      <c r="AA1082">
        <v>306800</v>
      </c>
      <c r="AB1082">
        <v>1.3116346710660201</v>
      </c>
      <c r="AC1082">
        <v>52.6126273253455</v>
      </c>
    </row>
    <row r="1083" spans="1:29">
      <c r="A1083" t="s">
        <v>187</v>
      </c>
      <c r="B1083">
        <v>7299</v>
      </c>
      <c r="C1083">
        <v>1809754</v>
      </c>
      <c r="D1083" t="s">
        <v>164</v>
      </c>
      <c r="E1083" t="s">
        <v>126</v>
      </c>
      <c r="F1083" t="s">
        <v>179</v>
      </c>
      <c r="G1083" t="s">
        <v>118</v>
      </c>
      <c r="H1083" s="1">
        <v>42268.37777777778</v>
      </c>
      <c r="I1083" t="s">
        <v>180</v>
      </c>
      <c r="J1083" t="s">
        <v>116</v>
      </c>
      <c r="K1083" t="s">
        <v>181</v>
      </c>
      <c r="L1083" t="s">
        <v>182</v>
      </c>
      <c r="M1083" t="s">
        <v>183</v>
      </c>
      <c r="N1083">
        <v>0.02</v>
      </c>
      <c r="O1083" t="s">
        <v>149</v>
      </c>
      <c r="P1083" t="b">
        <v>0</v>
      </c>
      <c r="Q1083">
        <v>138261413</v>
      </c>
      <c r="R1083" t="s">
        <v>150</v>
      </c>
      <c r="S1083">
        <v>1E-3</v>
      </c>
      <c r="T1083" t="s">
        <v>184</v>
      </c>
      <c r="U1083">
        <v>2015</v>
      </c>
      <c r="V1083" t="s">
        <v>151</v>
      </c>
      <c r="W1083" t="s">
        <v>188</v>
      </c>
      <c r="X1083" t="s">
        <v>189</v>
      </c>
      <c r="Y1083" t="s">
        <v>155</v>
      </c>
      <c r="Z1083">
        <v>636400</v>
      </c>
      <c r="AA1083">
        <v>291600</v>
      </c>
      <c r="AB1083">
        <v>1.4791973795069699</v>
      </c>
      <c r="AC1083">
        <v>52.471107816141703</v>
      </c>
    </row>
    <row r="1084" spans="1:29">
      <c r="A1084" t="s">
        <v>379</v>
      </c>
      <c r="B1084">
        <v>7299</v>
      </c>
      <c r="C1084">
        <v>1944678</v>
      </c>
      <c r="D1084" t="s">
        <v>164</v>
      </c>
      <c r="E1084" t="s">
        <v>126</v>
      </c>
      <c r="F1084" t="s">
        <v>205</v>
      </c>
      <c r="G1084" t="s">
        <v>112</v>
      </c>
      <c r="H1084" s="1">
        <v>43733.509722222225</v>
      </c>
      <c r="I1084" t="s">
        <v>180</v>
      </c>
      <c r="J1084" t="s">
        <v>116</v>
      </c>
      <c r="K1084" t="s">
        <v>181</v>
      </c>
      <c r="L1084" t="s">
        <v>182</v>
      </c>
      <c r="M1084" t="s">
        <v>183</v>
      </c>
      <c r="N1084">
        <v>5.1000000000000004E-3</v>
      </c>
      <c r="O1084" t="s">
        <v>149</v>
      </c>
      <c r="P1084" t="b">
        <v>0</v>
      </c>
      <c r="Q1084">
        <v>138261413</v>
      </c>
      <c r="R1084" t="s">
        <v>150</v>
      </c>
      <c r="S1084">
        <v>1E-3</v>
      </c>
      <c r="T1084" t="s">
        <v>184</v>
      </c>
      <c r="U1084">
        <v>2019</v>
      </c>
      <c r="V1084" t="s">
        <v>151</v>
      </c>
      <c r="W1084" t="s">
        <v>380</v>
      </c>
      <c r="X1084" t="s">
        <v>381</v>
      </c>
      <c r="Y1084" t="s">
        <v>155</v>
      </c>
      <c r="Z1084">
        <v>594200</v>
      </c>
      <c r="AA1084">
        <v>339700</v>
      </c>
      <c r="AB1084">
        <v>0.88717930320210003</v>
      </c>
      <c r="AC1084">
        <v>52.919597117908303</v>
      </c>
    </row>
    <row r="1085" spans="1:29">
      <c r="A1085" t="s">
        <v>178</v>
      </c>
      <c r="B1085">
        <v>7299</v>
      </c>
      <c r="C1085">
        <v>1837529</v>
      </c>
      <c r="D1085" t="s">
        <v>164</v>
      </c>
      <c r="E1085" t="s">
        <v>126</v>
      </c>
      <c r="F1085" t="s">
        <v>205</v>
      </c>
      <c r="G1085" t="s">
        <v>112</v>
      </c>
      <c r="H1085" s="1">
        <v>42556.623611111114</v>
      </c>
      <c r="I1085" t="s">
        <v>180</v>
      </c>
      <c r="J1085" t="s">
        <v>116</v>
      </c>
      <c r="K1085" t="s">
        <v>181</v>
      </c>
      <c r="L1085" t="s">
        <v>182</v>
      </c>
      <c r="M1085" t="s">
        <v>183</v>
      </c>
      <c r="N1085">
        <v>1.0999999999999999E-2</v>
      </c>
      <c r="O1085" t="s">
        <v>149</v>
      </c>
      <c r="P1085" t="b">
        <v>0</v>
      </c>
      <c r="Q1085">
        <v>138261413</v>
      </c>
      <c r="R1085" t="s">
        <v>150</v>
      </c>
      <c r="S1085">
        <v>1E-3</v>
      </c>
      <c r="T1085" t="s">
        <v>184</v>
      </c>
      <c r="U1085">
        <v>2016</v>
      </c>
      <c r="V1085" t="s">
        <v>151</v>
      </c>
      <c r="W1085" t="s">
        <v>185</v>
      </c>
      <c r="X1085" t="s">
        <v>186</v>
      </c>
      <c r="Y1085" t="s">
        <v>155</v>
      </c>
      <c r="Z1085">
        <v>620600</v>
      </c>
      <c r="AA1085">
        <v>309500</v>
      </c>
      <c r="AB1085">
        <v>1.2588812496391699</v>
      </c>
      <c r="AC1085">
        <v>52.638374352215699</v>
      </c>
    </row>
    <row r="1086" spans="1:29">
      <c r="A1086" t="s">
        <v>206</v>
      </c>
      <c r="B1086">
        <v>7299</v>
      </c>
      <c r="C1086">
        <v>1851027</v>
      </c>
      <c r="D1086" t="s">
        <v>164</v>
      </c>
      <c r="E1086" t="s">
        <v>126</v>
      </c>
      <c r="F1086" t="s">
        <v>179</v>
      </c>
      <c r="G1086" t="s">
        <v>118</v>
      </c>
      <c r="H1086" s="1">
        <v>42677.503472222219</v>
      </c>
      <c r="I1086" t="s">
        <v>180</v>
      </c>
      <c r="J1086" t="s">
        <v>116</v>
      </c>
      <c r="K1086" t="s">
        <v>199</v>
      </c>
      <c r="L1086" t="s">
        <v>200</v>
      </c>
      <c r="M1086" t="s">
        <v>183</v>
      </c>
      <c r="N1086">
        <v>6.2E-2</v>
      </c>
      <c r="O1086" t="s">
        <v>149</v>
      </c>
      <c r="P1086" t="b">
        <v>0</v>
      </c>
      <c r="Q1086">
        <v>138261413</v>
      </c>
      <c r="R1086" t="s">
        <v>150</v>
      </c>
      <c r="S1086">
        <v>1E-3</v>
      </c>
      <c r="T1086" t="s">
        <v>184</v>
      </c>
      <c r="U1086">
        <v>2016</v>
      </c>
      <c r="V1086" t="s">
        <v>151</v>
      </c>
      <c r="W1086" t="s">
        <v>207</v>
      </c>
      <c r="X1086" t="s">
        <v>208</v>
      </c>
      <c r="Y1086" t="s">
        <v>155</v>
      </c>
      <c r="Z1086">
        <v>515935</v>
      </c>
      <c r="AA1086">
        <v>253417</v>
      </c>
      <c r="AB1086">
        <v>-0.30632621725807402</v>
      </c>
      <c r="AC1086">
        <v>52.1668520239771</v>
      </c>
    </row>
    <row r="1087" spans="1:29">
      <c r="A1087" t="s">
        <v>178</v>
      </c>
      <c r="B1087">
        <v>7299</v>
      </c>
      <c r="C1087">
        <v>1812638</v>
      </c>
      <c r="D1087" t="s">
        <v>164</v>
      </c>
      <c r="E1087" t="s">
        <v>126</v>
      </c>
      <c r="F1087" t="s">
        <v>179</v>
      </c>
      <c r="G1087" t="s">
        <v>118</v>
      </c>
      <c r="H1087" s="1">
        <v>42298.418055555558</v>
      </c>
      <c r="I1087" t="s">
        <v>180</v>
      </c>
      <c r="J1087" t="s">
        <v>116</v>
      </c>
      <c r="K1087" t="s">
        <v>181</v>
      </c>
      <c r="L1087" t="s">
        <v>182</v>
      </c>
      <c r="M1087" t="s">
        <v>183</v>
      </c>
      <c r="N1087">
        <v>1.2999999999999999E-2</v>
      </c>
      <c r="O1087" t="s">
        <v>149</v>
      </c>
      <c r="P1087" t="b">
        <v>0</v>
      </c>
      <c r="Q1087">
        <v>138261413</v>
      </c>
      <c r="R1087" t="s">
        <v>150</v>
      </c>
      <c r="S1087">
        <v>1E-3</v>
      </c>
      <c r="T1087" t="s">
        <v>184</v>
      </c>
      <c r="U1087">
        <v>2015</v>
      </c>
      <c r="V1087" t="s">
        <v>151</v>
      </c>
      <c r="W1087" t="s">
        <v>185</v>
      </c>
      <c r="X1087" t="s">
        <v>186</v>
      </c>
      <c r="Y1087" t="s">
        <v>155</v>
      </c>
      <c r="Z1087">
        <v>620600</v>
      </c>
      <c r="AA1087">
        <v>309500</v>
      </c>
      <c r="AB1087">
        <v>1.2588812496391699</v>
      </c>
      <c r="AC1087">
        <v>52.638374352215699</v>
      </c>
    </row>
    <row r="1088" spans="1:29">
      <c r="A1088" t="s">
        <v>206</v>
      </c>
      <c r="B1088">
        <v>7299</v>
      </c>
      <c r="C1088">
        <v>1854098</v>
      </c>
      <c r="D1088" t="s">
        <v>164</v>
      </c>
      <c r="E1088" t="s">
        <v>126</v>
      </c>
      <c r="F1088" t="s">
        <v>179</v>
      </c>
      <c r="G1088" t="s">
        <v>118</v>
      </c>
      <c r="H1088" s="1">
        <v>42698.636805555558</v>
      </c>
      <c r="I1088" t="s">
        <v>180</v>
      </c>
      <c r="J1088" t="s">
        <v>116</v>
      </c>
      <c r="K1088" t="s">
        <v>199</v>
      </c>
      <c r="L1088" t="s">
        <v>200</v>
      </c>
      <c r="M1088" t="s">
        <v>183</v>
      </c>
      <c r="N1088">
        <v>3.5999999999999997E-2</v>
      </c>
      <c r="O1088" t="s">
        <v>149</v>
      </c>
      <c r="P1088" t="b">
        <v>0</v>
      </c>
      <c r="Q1088">
        <v>138261413</v>
      </c>
      <c r="R1088" t="s">
        <v>150</v>
      </c>
      <c r="S1088">
        <v>1E-3</v>
      </c>
      <c r="T1088" t="s">
        <v>184</v>
      </c>
      <c r="U1088">
        <v>2016</v>
      </c>
      <c r="V1088" t="s">
        <v>151</v>
      </c>
      <c r="W1088" t="s">
        <v>207</v>
      </c>
      <c r="X1088" t="s">
        <v>208</v>
      </c>
      <c r="Y1088" t="s">
        <v>155</v>
      </c>
      <c r="Z1088">
        <v>515935</v>
      </c>
      <c r="AA1088">
        <v>253417</v>
      </c>
      <c r="AB1088">
        <v>-0.30632621725807402</v>
      </c>
      <c r="AC1088">
        <v>52.1668520239771</v>
      </c>
    </row>
    <row r="1089" spans="1:29">
      <c r="A1089" t="s">
        <v>178</v>
      </c>
      <c r="B1089">
        <v>7299</v>
      </c>
      <c r="C1089">
        <v>1832279</v>
      </c>
      <c r="D1089" t="s">
        <v>164</v>
      </c>
      <c r="E1089" t="s">
        <v>126</v>
      </c>
      <c r="F1089" t="s">
        <v>179</v>
      </c>
      <c r="G1089" t="s">
        <v>118</v>
      </c>
      <c r="H1089" s="1">
        <v>42506.702777777777</v>
      </c>
      <c r="I1089" t="s">
        <v>180</v>
      </c>
      <c r="J1089" t="s">
        <v>116</v>
      </c>
      <c r="K1089" t="s">
        <v>181</v>
      </c>
      <c r="L1089" t="s">
        <v>182</v>
      </c>
      <c r="M1089" t="s">
        <v>183</v>
      </c>
      <c r="N1089">
        <v>9.9000000000000008E-3</v>
      </c>
      <c r="O1089" t="s">
        <v>149</v>
      </c>
      <c r="P1089" t="b">
        <v>0</v>
      </c>
      <c r="Q1089">
        <v>138261413</v>
      </c>
      <c r="R1089" t="s">
        <v>150</v>
      </c>
      <c r="S1089">
        <v>1E-3</v>
      </c>
      <c r="T1089" t="s">
        <v>184</v>
      </c>
      <c r="U1089">
        <v>2016</v>
      </c>
      <c r="V1089" t="s">
        <v>151</v>
      </c>
      <c r="W1089" t="s">
        <v>185</v>
      </c>
      <c r="X1089" t="s">
        <v>186</v>
      </c>
      <c r="Y1089" t="s">
        <v>155</v>
      </c>
      <c r="Z1089">
        <v>620600</v>
      </c>
      <c r="AA1089">
        <v>309500</v>
      </c>
      <c r="AB1089">
        <v>1.2588812496391699</v>
      </c>
      <c r="AC1089">
        <v>52.638374352215699</v>
      </c>
    </row>
    <row r="1090" spans="1:29">
      <c r="A1090" t="s">
        <v>198</v>
      </c>
      <c r="B1090">
        <v>7299</v>
      </c>
      <c r="C1090">
        <v>1843864</v>
      </c>
      <c r="D1090" t="s">
        <v>164</v>
      </c>
      <c r="E1090" t="s">
        <v>126</v>
      </c>
      <c r="F1090" t="s">
        <v>179</v>
      </c>
      <c r="G1090" t="s">
        <v>118</v>
      </c>
      <c r="H1090" s="1">
        <v>42606.39166666667</v>
      </c>
      <c r="I1090" t="s">
        <v>180</v>
      </c>
      <c r="J1090" t="s">
        <v>116</v>
      </c>
      <c r="K1090" t="s">
        <v>199</v>
      </c>
      <c r="L1090" t="s">
        <v>200</v>
      </c>
      <c r="M1090" t="s">
        <v>183</v>
      </c>
      <c r="N1090">
        <v>1.7000000000000001E-2</v>
      </c>
      <c r="O1090" t="s">
        <v>149</v>
      </c>
      <c r="P1090" t="b">
        <v>0</v>
      </c>
      <c r="Q1090">
        <v>138261413</v>
      </c>
      <c r="R1090" t="s">
        <v>150</v>
      </c>
      <c r="S1090">
        <v>1E-3</v>
      </c>
      <c r="T1090" t="s">
        <v>184</v>
      </c>
      <c r="U1090">
        <v>2016</v>
      </c>
      <c r="V1090" t="s">
        <v>151</v>
      </c>
      <c r="W1090" t="s">
        <v>201</v>
      </c>
      <c r="X1090" t="s">
        <v>202</v>
      </c>
      <c r="Y1090" t="s">
        <v>155</v>
      </c>
      <c r="Z1090">
        <v>516100</v>
      </c>
      <c r="AA1090">
        <v>253300</v>
      </c>
      <c r="AB1090">
        <v>-0.30395486908298303</v>
      </c>
      <c r="AC1090">
        <v>52.1657659569386</v>
      </c>
    </row>
    <row r="1091" spans="1:29">
      <c r="A1091" t="s">
        <v>206</v>
      </c>
      <c r="B1091">
        <v>7299</v>
      </c>
      <c r="C1091">
        <v>1846480</v>
      </c>
      <c r="D1091" t="s">
        <v>164</v>
      </c>
      <c r="E1091" t="s">
        <v>126</v>
      </c>
      <c r="F1091" t="s">
        <v>179</v>
      </c>
      <c r="G1091" t="s">
        <v>118</v>
      </c>
      <c r="H1091" s="1">
        <v>42633.587500000001</v>
      </c>
      <c r="I1091" t="s">
        <v>180</v>
      </c>
      <c r="J1091" t="s">
        <v>116</v>
      </c>
      <c r="K1091" t="s">
        <v>199</v>
      </c>
      <c r="L1091" t="s">
        <v>200</v>
      </c>
      <c r="M1091" t="s">
        <v>183</v>
      </c>
      <c r="N1091">
        <v>6.8000000000000005E-2</v>
      </c>
      <c r="O1091" t="s">
        <v>149</v>
      </c>
      <c r="P1091" t="b">
        <v>0</v>
      </c>
      <c r="Q1091">
        <v>138261413</v>
      </c>
      <c r="R1091" t="s">
        <v>150</v>
      </c>
      <c r="S1091">
        <v>1E-3</v>
      </c>
      <c r="T1091" t="s">
        <v>184</v>
      </c>
      <c r="U1091">
        <v>2016</v>
      </c>
      <c r="V1091" t="s">
        <v>151</v>
      </c>
      <c r="W1091" t="s">
        <v>207</v>
      </c>
      <c r="X1091" t="s">
        <v>208</v>
      </c>
      <c r="Y1091" t="s">
        <v>155</v>
      </c>
      <c r="Z1091">
        <v>515935</v>
      </c>
      <c r="AA1091">
        <v>253417</v>
      </c>
      <c r="AB1091">
        <v>-0.30632621725807402</v>
      </c>
      <c r="AC1091">
        <v>52.1668520239771</v>
      </c>
    </row>
    <row r="1092" spans="1:29">
      <c r="A1092" t="s">
        <v>206</v>
      </c>
      <c r="B1092">
        <v>7299</v>
      </c>
      <c r="C1092">
        <v>1912859</v>
      </c>
      <c r="D1092" t="s">
        <v>164</v>
      </c>
      <c r="E1092" t="s">
        <v>126</v>
      </c>
      <c r="F1092" t="s">
        <v>179</v>
      </c>
      <c r="G1092" t="s">
        <v>118</v>
      </c>
      <c r="H1092" s="1">
        <v>43361.618055555555</v>
      </c>
      <c r="I1092" t="s">
        <v>180</v>
      </c>
      <c r="J1092" t="s">
        <v>116</v>
      </c>
      <c r="K1092" t="s">
        <v>199</v>
      </c>
      <c r="L1092" t="s">
        <v>200</v>
      </c>
      <c r="M1092" t="s">
        <v>183</v>
      </c>
      <c r="N1092">
        <v>3.6999999999999998E-2</v>
      </c>
      <c r="O1092" t="s">
        <v>149</v>
      </c>
      <c r="P1092" t="b">
        <v>0</v>
      </c>
      <c r="Q1092">
        <v>138261413</v>
      </c>
      <c r="R1092" t="s">
        <v>150</v>
      </c>
      <c r="S1092">
        <v>1E-3</v>
      </c>
      <c r="T1092" t="s">
        <v>184</v>
      </c>
      <c r="U1092">
        <v>2018</v>
      </c>
      <c r="V1092" t="s">
        <v>151</v>
      </c>
      <c r="W1092" t="s">
        <v>207</v>
      </c>
      <c r="X1092" t="s">
        <v>208</v>
      </c>
      <c r="Y1092" t="s">
        <v>155</v>
      </c>
      <c r="Z1092">
        <v>515935</v>
      </c>
      <c r="AA1092">
        <v>253417</v>
      </c>
      <c r="AB1092">
        <v>-0.30632621725807402</v>
      </c>
      <c r="AC1092">
        <v>52.1668520239771</v>
      </c>
    </row>
    <row r="1093" spans="1:29">
      <c r="A1093" t="s">
        <v>187</v>
      </c>
      <c r="B1093">
        <v>7299</v>
      </c>
      <c r="C1093">
        <v>1986242</v>
      </c>
      <c r="D1093" t="s">
        <v>164</v>
      </c>
      <c r="E1093" t="s">
        <v>126</v>
      </c>
      <c r="F1093" t="s">
        <v>179</v>
      </c>
      <c r="G1093" t="s">
        <v>118</v>
      </c>
      <c r="H1093" s="1">
        <v>44382.438194444447</v>
      </c>
      <c r="I1093" t="s">
        <v>180</v>
      </c>
      <c r="J1093" t="s">
        <v>116</v>
      </c>
      <c r="K1093" t="s">
        <v>181</v>
      </c>
      <c r="L1093" t="s">
        <v>182</v>
      </c>
      <c r="M1093" t="s">
        <v>183</v>
      </c>
      <c r="N1093">
        <v>8.6999999999999994E-3</v>
      </c>
      <c r="O1093" t="s">
        <v>149</v>
      </c>
      <c r="P1093" t="b">
        <v>0</v>
      </c>
      <c r="Q1093">
        <v>138261413</v>
      </c>
      <c r="R1093" t="s">
        <v>150</v>
      </c>
      <c r="S1093">
        <v>1E-3</v>
      </c>
      <c r="T1093" t="s">
        <v>184</v>
      </c>
      <c r="U1093">
        <v>2021</v>
      </c>
      <c r="V1093" t="s">
        <v>151</v>
      </c>
      <c r="W1093" t="s">
        <v>188</v>
      </c>
      <c r="X1093" t="s">
        <v>189</v>
      </c>
      <c r="Y1093" t="s">
        <v>155</v>
      </c>
      <c r="Z1093">
        <v>636400</v>
      </c>
      <c r="AA1093">
        <v>291600</v>
      </c>
      <c r="AB1093">
        <v>1.4791973795069699</v>
      </c>
      <c r="AC1093">
        <v>52.471107816141703</v>
      </c>
    </row>
    <row r="1094" spans="1:29">
      <c r="A1094" t="s">
        <v>206</v>
      </c>
      <c r="B1094">
        <v>7299</v>
      </c>
      <c r="C1094">
        <v>1832354</v>
      </c>
      <c r="D1094" t="s">
        <v>164</v>
      </c>
      <c r="E1094" t="s">
        <v>126</v>
      </c>
      <c r="F1094" t="s">
        <v>179</v>
      </c>
      <c r="G1094" t="s">
        <v>118</v>
      </c>
      <c r="H1094" s="1">
        <v>42507.536805555559</v>
      </c>
      <c r="I1094" t="s">
        <v>180</v>
      </c>
      <c r="J1094" t="s">
        <v>116</v>
      </c>
      <c r="K1094" t="s">
        <v>199</v>
      </c>
      <c r="L1094" t="s">
        <v>200</v>
      </c>
      <c r="M1094" t="s">
        <v>183</v>
      </c>
      <c r="N1094">
        <v>5.7000000000000002E-2</v>
      </c>
      <c r="O1094" t="s">
        <v>149</v>
      </c>
      <c r="P1094" t="b">
        <v>0</v>
      </c>
      <c r="Q1094">
        <v>138261413</v>
      </c>
      <c r="R1094" t="s">
        <v>150</v>
      </c>
      <c r="S1094">
        <v>1E-3</v>
      </c>
      <c r="T1094" t="s">
        <v>184</v>
      </c>
      <c r="U1094">
        <v>2016</v>
      </c>
      <c r="V1094" t="s">
        <v>151</v>
      </c>
      <c r="W1094" t="s">
        <v>207</v>
      </c>
      <c r="X1094" t="s">
        <v>208</v>
      </c>
      <c r="Y1094" t="s">
        <v>155</v>
      </c>
      <c r="Z1094">
        <v>515935</v>
      </c>
      <c r="AA1094">
        <v>253417</v>
      </c>
      <c r="AB1094">
        <v>-0.30632621725807402</v>
      </c>
      <c r="AC1094">
        <v>52.1668520239771</v>
      </c>
    </row>
    <row r="1095" spans="1:29">
      <c r="A1095" t="s">
        <v>187</v>
      </c>
      <c r="B1095">
        <v>7299</v>
      </c>
      <c r="C1095">
        <v>1858474</v>
      </c>
      <c r="D1095" t="s">
        <v>164</v>
      </c>
      <c r="E1095" t="s">
        <v>126</v>
      </c>
      <c r="F1095" t="s">
        <v>179</v>
      </c>
      <c r="G1095" t="s">
        <v>118</v>
      </c>
      <c r="H1095" s="1">
        <v>42719.332638888889</v>
      </c>
      <c r="I1095" t="s">
        <v>180</v>
      </c>
      <c r="J1095" t="s">
        <v>116</v>
      </c>
      <c r="K1095" t="s">
        <v>181</v>
      </c>
      <c r="L1095" t="s">
        <v>182</v>
      </c>
      <c r="M1095" t="s">
        <v>183</v>
      </c>
      <c r="N1095">
        <v>1.2E-2</v>
      </c>
      <c r="O1095" t="s">
        <v>149</v>
      </c>
      <c r="P1095" t="b">
        <v>0</v>
      </c>
      <c r="Q1095">
        <v>138261413</v>
      </c>
      <c r="R1095" t="s">
        <v>150</v>
      </c>
      <c r="S1095">
        <v>1E-3</v>
      </c>
      <c r="T1095" t="s">
        <v>184</v>
      </c>
      <c r="U1095">
        <v>2016</v>
      </c>
      <c r="V1095" t="s">
        <v>151</v>
      </c>
      <c r="W1095" t="s">
        <v>188</v>
      </c>
      <c r="X1095" t="s">
        <v>189</v>
      </c>
      <c r="Y1095" t="s">
        <v>155</v>
      </c>
      <c r="Z1095">
        <v>636400</v>
      </c>
      <c r="AA1095">
        <v>291600</v>
      </c>
      <c r="AB1095">
        <v>1.4791973795069699</v>
      </c>
      <c r="AC1095">
        <v>52.471107816141703</v>
      </c>
    </row>
    <row r="1096" spans="1:29">
      <c r="A1096" t="s">
        <v>385</v>
      </c>
      <c r="B1096">
        <v>7299</v>
      </c>
      <c r="C1096">
        <v>1507012</v>
      </c>
      <c r="D1096" t="s">
        <v>164</v>
      </c>
      <c r="E1096" t="s">
        <v>126</v>
      </c>
      <c r="F1096" t="s">
        <v>205</v>
      </c>
      <c r="G1096" t="s">
        <v>112</v>
      </c>
      <c r="H1096" s="1">
        <v>43731.695833333331</v>
      </c>
      <c r="I1096" t="s">
        <v>180</v>
      </c>
      <c r="J1096" t="s">
        <v>116</v>
      </c>
      <c r="K1096" t="s">
        <v>228</v>
      </c>
      <c r="L1096" t="s">
        <v>229</v>
      </c>
      <c r="M1096" t="s">
        <v>183</v>
      </c>
      <c r="N1096">
        <v>8.5000000000000006E-3</v>
      </c>
      <c r="O1096" t="s">
        <v>149</v>
      </c>
      <c r="P1096" t="b">
        <v>0</v>
      </c>
      <c r="Q1096">
        <v>138261413</v>
      </c>
      <c r="R1096" t="s">
        <v>150</v>
      </c>
      <c r="S1096">
        <v>1E-3</v>
      </c>
      <c r="T1096" t="s">
        <v>184</v>
      </c>
      <c r="U1096">
        <v>2019</v>
      </c>
      <c r="V1096" t="s">
        <v>151</v>
      </c>
      <c r="W1096" t="s">
        <v>386</v>
      </c>
      <c r="X1096" t="s">
        <v>249</v>
      </c>
      <c r="Y1096" t="s">
        <v>155</v>
      </c>
      <c r="Z1096">
        <v>435294</v>
      </c>
      <c r="AA1096">
        <v>115330</v>
      </c>
      <c r="AB1096">
        <v>-1.4990909482578001</v>
      </c>
      <c r="AC1096">
        <v>50.936341628790302</v>
      </c>
    </row>
    <row r="1097" spans="1:29">
      <c r="A1097" t="s">
        <v>224</v>
      </c>
      <c r="B1097">
        <v>7299</v>
      </c>
      <c r="C1097">
        <v>1945897</v>
      </c>
      <c r="D1097" t="s">
        <v>164</v>
      </c>
      <c r="E1097" t="s">
        <v>126</v>
      </c>
      <c r="F1097" t="s">
        <v>179</v>
      </c>
      <c r="G1097" t="s">
        <v>118</v>
      </c>
      <c r="H1097" s="1">
        <v>43734.532638888886</v>
      </c>
      <c r="I1097" t="s">
        <v>180</v>
      </c>
      <c r="J1097" t="s">
        <v>116</v>
      </c>
      <c r="K1097" t="s">
        <v>146</v>
      </c>
      <c r="L1097" t="s">
        <v>147</v>
      </c>
      <c r="M1097" t="s">
        <v>183</v>
      </c>
      <c r="N1097">
        <v>1.4999999999999999E-2</v>
      </c>
      <c r="O1097" t="s">
        <v>149</v>
      </c>
      <c r="P1097" t="b">
        <v>0</v>
      </c>
      <c r="Q1097">
        <v>138261413</v>
      </c>
      <c r="R1097" t="s">
        <v>150</v>
      </c>
      <c r="S1097">
        <v>1E-3</v>
      </c>
      <c r="T1097" t="s">
        <v>184</v>
      </c>
      <c r="U1097">
        <v>2019</v>
      </c>
      <c r="V1097" t="s">
        <v>151</v>
      </c>
      <c r="W1097" t="s">
        <v>225</v>
      </c>
      <c r="X1097" t="s">
        <v>226</v>
      </c>
      <c r="Y1097" t="s">
        <v>155</v>
      </c>
      <c r="Z1097">
        <v>500098</v>
      </c>
      <c r="AA1097">
        <v>402866</v>
      </c>
      <c r="AB1097">
        <v>-0.49196935841400102</v>
      </c>
      <c r="AC1097">
        <v>53.512954618294103</v>
      </c>
    </row>
    <row r="1098" spans="1:29">
      <c r="A1098" t="s">
        <v>203</v>
      </c>
      <c r="B1098">
        <v>7299</v>
      </c>
      <c r="C1098">
        <v>2053105</v>
      </c>
      <c r="D1098" t="s">
        <v>164</v>
      </c>
      <c r="E1098" t="s">
        <v>126</v>
      </c>
      <c r="F1098" t="s">
        <v>179</v>
      </c>
      <c r="G1098" t="s">
        <v>118</v>
      </c>
      <c r="H1098" s="1">
        <v>45246.336805555555</v>
      </c>
      <c r="I1098" t="s">
        <v>180</v>
      </c>
      <c r="J1098" t="s">
        <v>116</v>
      </c>
      <c r="K1098" t="s">
        <v>146</v>
      </c>
      <c r="L1098" t="s">
        <v>147</v>
      </c>
      <c r="M1098" t="s">
        <v>183</v>
      </c>
      <c r="N1098">
        <v>3.5000000000000003E-2</v>
      </c>
      <c r="O1098" t="s">
        <v>149</v>
      </c>
      <c r="P1098" t="b">
        <v>0</v>
      </c>
      <c r="Q1098">
        <v>138261413</v>
      </c>
      <c r="R1098" t="s">
        <v>150</v>
      </c>
      <c r="S1098">
        <v>1E-3</v>
      </c>
      <c r="T1098" t="s">
        <v>184</v>
      </c>
      <c r="U1098">
        <v>2023</v>
      </c>
      <c r="V1098" t="s">
        <v>151</v>
      </c>
      <c r="W1098" t="s">
        <v>204</v>
      </c>
      <c r="X1098" t="s">
        <v>154</v>
      </c>
      <c r="Y1098" t="s">
        <v>155</v>
      </c>
      <c r="Z1098">
        <v>507500</v>
      </c>
      <c r="AA1098">
        <v>299100</v>
      </c>
      <c r="AB1098">
        <v>-0.41497245145673001</v>
      </c>
      <c r="AC1098">
        <v>52.579097446717</v>
      </c>
    </row>
    <row r="1099" spans="1:29">
      <c r="A1099" t="s">
        <v>206</v>
      </c>
      <c r="B1099">
        <v>7299</v>
      </c>
      <c r="C1099">
        <v>1829265</v>
      </c>
      <c r="D1099" t="s">
        <v>164</v>
      </c>
      <c r="E1099" t="s">
        <v>126</v>
      </c>
      <c r="F1099" t="s">
        <v>179</v>
      </c>
      <c r="G1099" t="s">
        <v>118</v>
      </c>
      <c r="H1099" s="1">
        <v>42474.631249999999</v>
      </c>
      <c r="I1099" t="s">
        <v>180</v>
      </c>
      <c r="J1099" t="s">
        <v>116</v>
      </c>
      <c r="K1099" t="s">
        <v>199</v>
      </c>
      <c r="L1099" t="s">
        <v>200</v>
      </c>
      <c r="M1099" t="s">
        <v>183</v>
      </c>
      <c r="N1099">
        <v>3.2000000000000001E-2</v>
      </c>
      <c r="O1099" t="s">
        <v>149</v>
      </c>
      <c r="P1099" t="b">
        <v>0</v>
      </c>
      <c r="Q1099">
        <v>138261413</v>
      </c>
      <c r="R1099" t="s">
        <v>150</v>
      </c>
      <c r="S1099">
        <v>1E-3</v>
      </c>
      <c r="T1099" t="s">
        <v>184</v>
      </c>
      <c r="U1099">
        <v>2016</v>
      </c>
      <c r="V1099" t="s">
        <v>151</v>
      </c>
      <c r="W1099" t="s">
        <v>207</v>
      </c>
      <c r="X1099" t="s">
        <v>208</v>
      </c>
      <c r="Y1099" t="s">
        <v>155</v>
      </c>
      <c r="Z1099">
        <v>515935</v>
      </c>
      <c r="AA1099">
        <v>253417</v>
      </c>
      <c r="AB1099">
        <v>-0.30632621725807402</v>
      </c>
      <c r="AC1099">
        <v>52.1668520239771</v>
      </c>
    </row>
    <row r="1100" spans="1:29">
      <c r="A1100" t="s">
        <v>203</v>
      </c>
      <c r="B1100">
        <v>7299</v>
      </c>
      <c r="C1100">
        <v>2016825</v>
      </c>
      <c r="D1100" t="s">
        <v>164</v>
      </c>
      <c r="E1100" t="s">
        <v>126</v>
      </c>
      <c r="F1100" t="s">
        <v>179</v>
      </c>
      <c r="G1100" t="s">
        <v>118</v>
      </c>
      <c r="H1100" s="1">
        <v>44788.400694444441</v>
      </c>
      <c r="I1100" t="s">
        <v>180</v>
      </c>
      <c r="J1100" t="s">
        <v>116</v>
      </c>
      <c r="K1100" t="s">
        <v>146</v>
      </c>
      <c r="L1100" t="s">
        <v>147</v>
      </c>
      <c r="M1100" t="s">
        <v>183</v>
      </c>
      <c r="N1100">
        <v>3.3000000000000002E-2</v>
      </c>
      <c r="O1100" t="s">
        <v>149</v>
      </c>
      <c r="P1100" t="b">
        <v>0</v>
      </c>
      <c r="Q1100">
        <v>138261413</v>
      </c>
      <c r="R1100" t="s">
        <v>150</v>
      </c>
      <c r="S1100">
        <v>1E-3</v>
      </c>
      <c r="T1100" t="s">
        <v>184</v>
      </c>
      <c r="U1100">
        <v>2022</v>
      </c>
      <c r="V1100" t="s">
        <v>151</v>
      </c>
      <c r="W1100" t="s">
        <v>204</v>
      </c>
      <c r="X1100" t="s">
        <v>154</v>
      </c>
      <c r="Y1100" t="s">
        <v>155</v>
      </c>
      <c r="Z1100">
        <v>507500</v>
      </c>
      <c r="AA1100">
        <v>299100</v>
      </c>
      <c r="AB1100">
        <v>-0.41497245145673001</v>
      </c>
      <c r="AC1100">
        <v>52.579097446717</v>
      </c>
    </row>
    <row r="1101" spans="1:29">
      <c r="A1101" t="s">
        <v>203</v>
      </c>
      <c r="B1101">
        <v>7299</v>
      </c>
      <c r="C1101">
        <v>1848127</v>
      </c>
      <c r="D1101" t="s">
        <v>164</v>
      </c>
      <c r="E1101" t="s">
        <v>126</v>
      </c>
      <c r="F1101" t="s">
        <v>179</v>
      </c>
      <c r="G1101" t="s">
        <v>118</v>
      </c>
      <c r="H1101" s="1">
        <v>42661.423611111109</v>
      </c>
      <c r="I1101" t="s">
        <v>180</v>
      </c>
      <c r="J1101" t="s">
        <v>116</v>
      </c>
      <c r="K1101" t="s">
        <v>146</v>
      </c>
      <c r="L1101" t="s">
        <v>147</v>
      </c>
      <c r="M1101" t="s">
        <v>183</v>
      </c>
      <c r="N1101">
        <v>8.4000000000000005E-2</v>
      </c>
      <c r="O1101" t="s">
        <v>149</v>
      </c>
      <c r="P1101" t="b">
        <v>0</v>
      </c>
      <c r="Q1101">
        <v>138261413</v>
      </c>
      <c r="R1101" t="s">
        <v>150</v>
      </c>
      <c r="S1101">
        <v>1E-3</v>
      </c>
      <c r="T1101" t="s">
        <v>184</v>
      </c>
      <c r="U1101">
        <v>2016</v>
      </c>
      <c r="V1101" t="s">
        <v>151</v>
      </c>
      <c r="W1101" t="s">
        <v>204</v>
      </c>
      <c r="X1101" t="s">
        <v>154</v>
      </c>
      <c r="Y1101" t="s">
        <v>155</v>
      </c>
      <c r="Z1101">
        <v>507500</v>
      </c>
      <c r="AA1101">
        <v>299100</v>
      </c>
      <c r="AB1101">
        <v>-0.41497245145673001</v>
      </c>
      <c r="AC1101">
        <v>52.579097446717</v>
      </c>
    </row>
    <row r="1102" spans="1:29">
      <c r="A1102" t="s">
        <v>241</v>
      </c>
      <c r="B1102">
        <v>7299</v>
      </c>
      <c r="C1102">
        <v>1530799</v>
      </c>
      <c r="D1102" t="s">
        <v>164</v>
      </c>
      <c r="E1102" t="s">
        <v>126</v>
      </c>
      <c r="F1102" t="s">
        <v>179</v>
      </c>
      <c r="G1102" t="s">
        <v>118</v>
      </c>
      <c r="H1102" s="1">
        <v>42199.472916666666</v>
      </c>
      <c r="I1102" t="s">
        <v>180</v>
      </c>
      <c r="J1102" t="s">
        <v>116</v>
      </c>
      <c r="K1102" t="s">
        <v>165</v>
      </c>
      <c r="L1102" t="s">
        <v>166</v>
      </c>
      <c r="M1102" t="s">
        <v>183</v>
      </c>
      <c r="N1102">
        <v>5.5999999999999999E-3</v>
      </c>
      <c r="O1102" t="s">
        <v>149</v>
      </c>
      <c r="P1102" t="b">
        <v>0</v>
      </c>
      <c r="Q1102">
        <v>138261413</v>
      </c>
      <c r="R1102" t="s">
        <v>150</v>
      </c>
      <c r="S1102">
        <v>1E-3</v>
      </c>
      <c r="T1102" t="s">
        <v>184</v>
      </c>
      <c r="U1102">
        <v>2015</v>
      </c>
      <c r="V1102" t="s">
        <v>151</v>
      </c>
      <c r="W1102" t="s">
        <v>242</v>
      </c>
      <c r="X1102" t="s">
        <v>243</v>
      </c>
      <c r="Y1102" t="s">
        <v>155</v>
      </c>
      <c r="Z1102">
        <v>456840</v>
      </c>
      <c r="AA1102">
        <v>455364</v>
      </c>
      <c r="AB1102">
        <v>-1.13455725358881</v>
      </c>
      <c r="AC1102">
        <v>53.991201424557502</v>
      </c>
    </row>
    <row r="1103" spans="1:29">
      <c r="A1103" t="s">
        <v>187</v>
      </c>
      <c r="B1103">
        <v>7299</v>
      </c>
      <c r="C1103">
        <v>1840527</v>
      </c>
      <c r="D1103" t="s">
        <v>164</v>
      </c>
      <c r="E1103" t="s">
        <v>126</v>
      </c>
      <c r="F1103" t="s">
        <v>205</v>
      </c>
      <c r="G1103" t="s">
        <v>112</v>
      </c>
      <c r="H1103" s="1">
        <v>42583.674305555556</v>
      </c>
      <c r="I1103" t="s">
        <v>180</v>
      </c>
      <c r="J1103" t="s">
        <v>116</v>
      </c>
      <c r="K1103" t="s">
        <v>181</v>
      </c>
      <c r="L1103" t="s">
        <v>182</v>
      </c>
      <c r="M1103" t="s">
        <v>183</v>
      </c>
      <c r="N1103">
        <v>2.5000000000000001E-2</v>
      </c>
      <c r="O1103" t="s">
        <v>149</v>
      </c>
      <c r="P1103" t="b">
        <v>0</v>
      </c>
      <c r="Q1103">
        <v>138261413</v>
      </c>
      <c r="R1103" t="s">
        <v>150</v>
      </c>
      <c r="S1103">
        <v>1E-3</v>
      </c>
      <c r="T1103" t="s">
        <v>184</v>
      </c>
      <c r="U1103">
        <v>2016</v>
      </c>
      <c r="V1103" t="s">
        <v>151</v>
      </c>
      <c r="W1103" t="s">
        <v>188</v>
      </c>
      <c r="X1103" t="s">
        <v>189</v>
      </c>
      <c r="Y1103" t="s">
        <v>155</v>
      </c>
      <c r="Z1103">
        <v>636400</v>
      </c>
      <c r="AA1103">
        <v>291600</v>
      </c>
      <c r="AB1103">
        <v>1.4791973795069699</v>
      </c>
      <c r="AC1103">
        <v>52.471107816141703</v>
      </c>
    </row>
    <row r="1104" spans="1:29">
      <c r="A1104" t="s">
        <v>387</v>
      </c>
      <c r="B1104">
        <v>7299</v>
      </c>
      <c r="C1104">
        <v>1785009</v>
      </c>
      <c r="D1104" t="s">
        <v>164</v>
      </c>
      <c r="E1104" t="s">
        <v>126</v>
      </c>
      <c r="F1104" t="s">
        <v>328</v>
      </c>
      <c r="G1104" t="s">
        <v>124</v>
      </c>
      <c r="H1104" s="1">
        <v>42020.4375</v>
      </c>
      <c r="I1104" t="s">
        <v>180</v>
      </c>
      <c r="J1104" t="s">
        <v>116</v>
      </c>
      <c r="K1104" t="s">
        <v>146</v>
      </c>
      <c r="L1104" t="s">
        <v>147</v>
      </c>
      <c r="M1104" t="s">
        <v>183</v>
      </c>
      <c r="N1104">
        <v>2.5000000000000001E-3</v>
      </c>
      <c r="O1104" t="s">
        <v>149</v>
      </c>
      <c r="P1104" t="b">
        <v>0</v>
      </c>
      <c r="Q1104">
        <v>138261413</v>
      </c>
      <c r="R1104" t="s">
        <v>150</v>
      </c>
      <c r="S1104">
        <v>1E-3</v>
      </c>
      <c r="T1104" t="s">
        <v>184</v>
      </c>
      <c r="U1104">
        <v>2015</v>
      </c>
      <c r="V1104" t="s">
        <v>151</v>
      </c>
      <c r="W1104" t="s">
        <v>388</v>
      </c>
      <c r="X1104" t="s">
        <v>330</v>
      </c>
      <c r="Y1104" t="s">
        <v>155</v>
      </c>
      <c r="Z1104">
        <v>492840</v>
      </c>
      <c r="AA1104">
        <v>341380</v>
      </c>
      <c r="AB1104">
        <v>-0.61927975940306101</v>
      </c>
      <c r="AC1104">
        <v>52.961761777216203</v>
      </c>
    </row>
    <row r="1105" spans="1:29">
      <c r="A1105" t="s">
        <v>198</v>
      </c>
      <c r="B1105">
        <v>7299</v>
      </c>
      <c r="C1105">
        <v>2023368</v>
      </c>
      <c r="D1105" t="s">
        <v>164</v>
      </c>
      <c r="E1105" t="s">
        <v>126</v>
      </c>
      <c r="F1105" t="s">
        <v>179</v>
      </c>
      <c r="G1105" t="s">
        <v>118</v>
      </c>
      <c r="H1105" s="1">
        <v>44861.636805555558</v>
      </c>
      <c r="I1105" t="s">
        <v>180</v>
      </c>
      <c r="J1105" t="s">
        <v>116</v>
      </c>
      <c r="K1105" t="s">
        <v>199</v>
      </c>
      <c r="L1105" t="s">
        <v>200</v>
      </c>
      <c r="M1105" t="s">
        <v>183</v>
      </c>
      <c r="N1105">
        <v>3.5999999999999997E-2</v>
      </c>
      <c r="O1105" t="s">
        <v>149</v>
      </c>
      <c r="P1105" t="b">
        <v>0</v>
      </c>
      <c r="Q1105">
        <v>138261413</v>
      </c>
      <c r="R1105" t="s">
        <v>150</v>
      </c>
      <c r="S1105">
        <v>1E-3</v>
      </c>
      <c r="T1105" t="s">
        <v>184</v>
      </c>
      <c r="U1105">
        <v>2022</v>
      </c>
      <c r="V1105" t="s">
        <v>151</v>
      </c>
      <c r="W1105" t="s">
        <v>201</v>
      </c>
      <c r="X1105" t="s">
        <v>202</v>
      </c>
      <c r="Y1105" t="s">
        <v>155</v>
      </c>
      <c r="Z1105">
        <v>516100</v>
      </c>
      <c r="AA1105">
        <v>253300</v>
      </c>
      <c r="AB1105">
        <v>-0.30395486908298303</v>
      </c>
      <c r="AC1105">
        <v>52.1657659569386</v>
      </c>
    </row>
    <row r="1106" spans="1:29">
      <c r="A1106" t="s">
        <v>389</v>
      </c>
      <c r="B1106">
        <v>7299</v>
      </c>
      <c r="C1106">
        <v>1314270</v>
      </c>
      <c r="D1106" t="s">
        <v>164</v>
      </c>
      <c r="E1106" t="s">
        <v>126</v>
      </c>
      <c r="F1106" t="s">
        <v>236</v>
      </c>
      <c r="G1106" t="s">
        <v>115</v>
      </c>
      <c r="H1106" s="1">
        <v>43717.548611111109</v>
      </c>
      <c r="I1106" t="s">
        <v>180</v>
      </c>
      <c r="J1106" t="s">
        <v>116</v>
      </c>
      <c r="K1106" t="s">
        <v>210</v>
      </c>
      <c r="L1106" t="s">
        <v>211</v>
      </c>
      <c r="M1106" t="s">
        <v>183</v>
      </c>
      <c r="N1106">
        <v>9.6000000000000002E-2</v>
      </c>
      <c r="O1106" t="s">
        <v>149</v>
      </c>
      <c r="P1106" t="b">
        <v>0</v>
      </c>
      <c r="Q1106">
        <v>138261413</v>
      </c>
      <c r="R1106" t="s">
        <v>150</v>
      </c>
      <c r="S1106">
        <v>1E-3</v>
      </c>
      <c r="T1106" t="s">
        <v>184</v>
      </c>
      <c r="U1106">
        <v>2019</v>
      </c>
      <c r="V1106" t="s">
        <v>151</v>
      </c>
      <c r="W1106" t="s">
        <v>390</v>
      </c>
      <c r="X1106" t="s">
        <v>234</v>
      </c>
      <c r="Y1106" t="s">
        <v>155</v>
      </c>
      <c r="Z1106">
        <v>509799</v>
      </c>
      <c r="AA1106">
        <v>193977</v>
      </c>
      <c r="AB1106">
        <v>-0.41491634291297702</v>
      </c>
      <c r="AC1106">
        <v>51.633896669239903</v>
      </c>
    </row>
    <row r="1107" spans="1:29">
      <c r="A1107" t="s">
        <v>203</v>
      </c>
      <c r="B1107">
        <v>7299</v>
      </c>
      <c r="C1107">
        <v>1905831</v>
      </c>
      <c r="D1107" t="s">
        <v>164</v>
      </c>
      <c r="E1107" t="s">
        <v>126</v>
      </c>
      <c r="F1107" t="s">
        <v>179</v>
      </c>
      <c r="G1107" t="s">
        <v>118</v>
      </c>
      <c r="H1107" s="1">
        <v>43276.5</v>
      </c>
      <c r="I1107" t="s">
        <v>180</v>
      </c>
      <c r="J1107" t="s">
        <v>116</v>
      </c>
      <c r="K1107" t="s">
        <v>146</v>
      </c>
      <c r="L1107" t="s">
        <v>147</v>
      </c>
      <c r="M1107" t="s">
        <v>183</v>
      </c>
      <c r="N1107">
        <v>0.04</v>
      </c>
      <c r="O1107" t="s">
        <v>149</v>
      </c>
      <c r="P1107" t="b">
        <v>0</v>
      </c>
      <c r="Q1107">
        <v>138261413</v>
      </c>
      <c r="R1107" t="s">
        <v>150</v>
      </c>
      <c r="S1107">
        <v>1E-3</v>
      </c>
      <c r="T1107" t="s">
        <v>184</v>
      </c>
      <c r="U1107">
        <v>2018</v>
      </c>
      <c r="V1107" t="s">
        <v>151</v>
      </c>
      <c r="W1107" t="s">
        <v>204</v>
      </c>
      <c r="X1107" t="s">
        <v>154</v>
      </c>
      <c r="Y1107" t="s">
        <v>155</v>
      </c>
      <c r="Z1107">
        <v>507500</v>
      </c>
      <c r="AA1107">
        <v>299100</v>
      </c>
      <c r="AB1107">
        <v>-0.41497245145673001</v>
      </c>
      <c r="AC1107">
        <v>52.579097446717</v>
      </c>
    </row>
    <row r="1108" spans="1:29">
      <c r="A1108" t="s">
        <v>364</v>
      </c>
      <c r="B1108">
        <v>7299</v>
      </c>
      <c r="C1108">
        <v>1884459</v>
      </c>
      <c r="D1108" t="s">
        <v>164</v>
      </c>
      <c r="E1108" t="s">
        <v>126</v>
      </c>
      <c r="F1108" t="s">
        <v>205</v>
      </c>
      <c r="G1108" t="s">
        <v>112</v>
      </c>
      <c r="H1108" s="1">
        <v>43020.465277777781</v>
      </c>
      <c r="I1108" t="s">
        <v>180</v>
      </c>
      <c r="J1108" t="s">
        <v>116</v>
      </c>
      <c r="K1108" t="s">
        <v>146</v>
      </c>
      <c r="L1108" t="s">
        <v>147</v>
      </c>
      <c r="M1108" t="s">
        <v>183</v>
      </c>
      <c r="N1108">
        <v>7.9000000000000008E-3</v>
      </c>
      <c r="O1108" t="s">
        <v>149</v>
      </c>
      <c r="P1108" t="b">
        <v>0</v>
      </c>
      <c r="Q1108">
        <v>138261413</v>
      </c>
      <c r="R1108" t="s">
        <v>150</v>
      </c>
      <c r="S1108">
        <v>1E-3</v>
      </c>
      <c r="T1108" t="s">
        <v>184</v>
      </c>
      <c r="U1108">
        <v>2017</v>
      </c>
      <c r="V1108" t="s">
        <v>151</v>
      </c>
      <c r="W1108" t="s">
        <v>365</v>
      </c>
      <c r="X1108" t="s">
        <v>226</v>
      </c>
      <c r="Y1108" t="s">
        <v>155</v>
      </c>
      <c r="Z1108">
        <v>497350</v>
      </c>
      <c r="AA1108">
        <v>418990</v>
      </c>
      <c r="AB1108">
        <v>-0.52837034717403697</v>
      </c>
      <c r="AC1108">
        <v>53.658349259166002</v>
      </c>
    </row>
    <row r="1109" spans="1:29">
      <c r="A1109" t="s">
        <v>198</v>
      </c>
      <c r="B1109">
        <v>7299</v>
      </c>
      <c r="C1109">
        <v>1861321</v>
      </c>
      <c r="D1109" t="s">
        <v>164</v>
      </c>
      <c r="E1109" t="s">
        <v>126</v>
      </c>
      <c r="F1109" t="s">
        <v>179</v>
      </c>
      <c r="G1109" t="s">
        <v>118</v>
      </c>
      <c r="H1109" s="1">
        <v>42758.493055555555</v>
      </c>
      <c r="I1109" t="s">
        <v>180</v>
      </c>
      <c r="J1109" t="s">
        <v>116</v>
      </c>
      <c r="K1109" t="s">
        <v>199</v>
      </c>
      <c r="L1109" t="s">
        <v>200</v>
      </c>
      <c r="M1109" t="s">
        <v>183</v>
      </c>
      <c r="N1109">
        <v>3.6999999999999998E-2</v>
      </c>
      <c r="O1109" t="s">
        <v>149</v>
      </c>
      <c r="P1109" t="b">
        <v>0</v>
      </c>
      <c r="Q1109">
        <v>138261413</v>
      </c>
      <c r="R1109" t="s">
        <v>150</v>
      </c>
      <c r="S1109">
        <v>1E-3</v>
      </c>
      <c r="T1109" t="s">
        <v>184</v>
      </c>
      <c r="U1109">
        <v>2017</v>
      </c>
      <c r="V1109" t="s">
        <v>151</v>
      </c>
      <c r="W1109" t="s">
        <v>201</v>
      </c>
      <c r="X1109" t="s">
        <v>202</v>
      </c>
      <c r="Y1109" t="s">
        <v>155</v>
      </c>
      <c r="Z1109">
        <v>516100</v>
      </c>
      <c r="AA1109">
        <v>253300</v>
      </c>
      <c r="AB1109">
        <v>-0.30395486908298303</v>
      </c>
      <c r="AC1109">
        <v>52.1657659569386</v>
      </c>
    </row>
    <row r="1110" spans="1:29">
      <c r="A1110" t="s">
        <v>206</v>
      </c>
      <c r="B1110">
        <v>7299</v>
      </c>
      <c r="C1110">
        <v>1961050</v>
      </c>
      <c r="D1110" t="s">
        <v>164</v>
      </c>
      <c r="E1110" t="s">
        <v>126</v>
      </c>
      <c r="F1110" t="s">
        <v>179</v>
      </c>
      <c r="G1110" t="s">
        <v>118</v>
      </c>
      <c r="H1110" s="1">
        <v>43906.420138888891</v>
      </c>
      <c r="I1110" t="s">
        <v>180</v>
      </c>
      <c r="J1110" t="s">
        <v>116</v>
      </c>
      <c r="K1110" t="s">
        <v>199</v>
      </c>
      <c r="L1110" t="s">
        <v>200</v>
      </c>
      <c r="M1110" t="s">
        <v>183</v>
      </c>
      <c r="N1110">
        <v>1.7999999999999999E-2</v>
      </c>
      <c r="O1110" t="s">
        <v>149</v>
      </c>
      <c r="P1110" t="b">
        <v>0</v>
      </c>
      <c r="Q1110">
        <v>138261413</v>
      </c>
      <c r="R1110" t="s">
        <v>150</v>
      </c>
      <c r="S1110">
        <v>1E-3</v>
      </c>
      <c r="T1110" t="s">
        <v>184</v>
      </c>
      <c r="U1110">
        <v>2020</v>
      </c>
      <c r="V1110" t="s">
        <v>151</v>
      </c>
      <c r="W1110" t="s">
        <v>207</v>
      </c>
      <c r="X1110" t="s">
        <v>208</v>
      </c>
      <c r="Y1110" t="s">
        <v>155</v>
      </c>
      <c r="Z1110">
        <v>515935</v>
      </c>
      <c r="AA1110">
        <v>253417</v>
      </c>
      <c r="AB1110">
        <v>-0.30632621725807402</v>
      </c>
      <c r="AC1110">
        <v>52.1668520239771</v>
      </c>
    </row>
    <row r="1111" spans="1:29">
      <c r="A1111" t="s">
        <v>206</v>
      </c>
      <c r="B1111">
        <v>7299</v>
      </c>
      <c r="C1111">
        <v>1841936</v>
      </c>
      <c r="D1111" t="s">
        <v>164</v>
      </c>
      <c r="E1111" t="s">
        <v>126</v>
      </c>
      <c r="F1111" t="s">
        <v>179</v>
      </c>
      <c r="G1111" t="s">
        <v>118</v>
      </c>
      <c r="H1111" s="1">
        <v>42598.527083333334</v>
      </c>
      <c r="I1111" t="s">
        <v>180</v>
      </c>
      <c r="J1111" t="s">
        <v>116</v>
      </c>
      <c r="K1111" t="s">
        <v>199</v>
      </c>
      <c r="L1111" t="s">
        <v>200</v>
      </c>
      <c r="M1111" t="s">
        <v>183</v>
      </c>
      <c r="N1111">
        <v>4.8000000000000001E-2</v>
      </c>
      <c r="O1111" t="s">
        <v>149</v>
      </c>
      <c r="P1111" t="b">
        <v>0</v>
      </c>
      <c r="Q1111">
        <v>138261413</v>
      </c>
      <c r="R1111" t="s">
        <v>150</v>
      </c>
      <c r="S1111">
        <v>1E-3</v>
      </c>
      <c r="T1111" t="s">
        <v>184</v>
      </c>
      <c r="U1111">
        <v>2016</v>
      </c>
      <c r="V1111" t="s">
        <v>151</v>
      </c>
      <c r="W1111" t="s">
        <v>207</v>
      </c>
      <c r="X1111" t="s">
        <v>208</v>
      </c>
      <c r="Y1111" t="s">
        <v>155</v>
      </c>
      <c r="Z1111">
        <v>515935</v>
      </c>
      <c r="AA1111">
        <v>253417</v>
      </c>
      <c r="AB1111">
        <v>-0.30632621725807402</v>
      </c>
      <c r="AC1111">
        <v>52.1668520239771</v>
      </c>
    </row>
    <row r="1112" spans="1:29">
      <c r="A1112" t="s">
        <v>178</v>
      </c>
      <c r="B1112">
        <v>7299</v>
      </c>
      <c r="C1112">
        <v>1924534</v>
      </c>
      <c r="D1112" t="s">
        <v>164</v>
      </c>
      <c r="E1112" t="s">
        <v>126</v>
      </c>
      <c r="F1112" t="s">
        <v>205</v>
      </c>
      <c r="G1112" t="s">
        <v>112</v>
      </c>
      <c r="H1112" s="1">
        <v>43501.461805555555</v>
      </c>
      <c r="I1112" t="s">
        <v>180</v>
      </c>
      <c r="J1112" t="s">
        <v>116</v>
      </c>
      <c r="K1112" t="s">
        <v>181</v>
      </c>
      <c r="L1112" t="s">
        <v>182</v>
      </c>
      <c r="M1112" t="s">
        <v>183</v>
      </c>
      <c r="N1112">
        <v>7.3000000000000001E-3</v>
      </c>
      <c r="O1112" t="s">
        <v>149</v>
      </c>
      <c r="P1112" t="b">
        <v>0</v>
      </c>
      <c r="Q1112">
        <v>138261413</v>
      </c>
      <c r="R1112" t="s">
        <v>150</v>
      </c>
      <c r="S1112">
        <v>1E-3</v>
      </c>
      <c r="T1112" t="s">
        <v>184</v>
      </c>
      <c r="U1112">
        <v>2019</v>
      </c>
      <c r="V1112" t="s">
        <v>151</v>
      </c>
      <c r="W1112" t="s">
        <v>185</v>
      </c>
      <c r="X1112" t="s">
        <v>186</v>
      </c>
      <c r="Y1112" t="s">
        <v>155</v>
      </c>
      <c r="Z1112">
        <v>620600</v>
      </c>
      <c r="AA1112">
        <v>309500</v>
      </c>
      <c r="AB1112">
        <v>1.2588812496391699</v>
      </c>
      <c r="AC1112">
        <v>52.638374352215699</v>
      </c>
    </row>
    <row r="1113" spans="1:29">
      <c r="A1113" t="s">
        <v>187</v>
      </c>
      <c r="B1113">
        <v>7299</v>
      </c>
      <c r="C1113">
        <v>1861966</v>
      </c>
      <c r="D1113" t="s">
        <v>164</v>
      </c>
      <c r="E1113" t="s">
        <v>126</v>
      </c>
      <c r="F1113" t="s">
        <v>179</v>
      </c>
      <c r="G1113" t="s">
        <v>118</v>
      </c>
      <c r="H1113" s="1">
        <v>42760.335416666669</v>
      </c>
      <c r="I1113" t="s">
        <v>180</v>
      </c>
      <c r="J1113" t="s">
        <v>116</v>
      </c>
      <c r="K1113" t="s">
        <v>181</v>
      </c>
      <c r="L1113" t="s">
        <v>182</v>
      </c>
      <c r="M1113" t="s">
        <v>183</v>
      </c>
      <c r="N1113">
        <v>9.2999999999999992E-3</v>
      </c>
      <c r="O1113" t="s">
        <v>149</v>
      </c>
      <c r="P1113" t="b">
        <v>0</v>
      </c>
      <c r="Q1113">
        <v>138261413</v>
      </c>
      <c r="R1113" t="s">
        <v>150</v>
      </c>
      <c r="S1113">
        <v>1E-3</v>
      </c>
      <c r="T1113" t="s">
        <v>184</v>
      </c>
      <c r="U1113">
        <v>2017</v>
      </c>
      <c r="V1113" t="s">
        <v>151</v>
      </c>
      <c r="W1113" t="s">
        <v>188</v>
      </c>
      <c r="X1113" t="s">
        <v>189</v>
      </c>
      <c r="Y1113" t="s">
        <v>155</v>
      </c>
      <c r="Z1113">
        <v>636400</v>
      </c>
      <c r="AA1113">
        <v>291600</v>
      </c>
      <c r="AB1113">
        <v>1.4791973795069699</v>
      </c>
      <c r="AC1113">
        <v>52.471107816141703</v>
      </c>
    </row>
    <row r="1114" spans="1:29">
      <c r="A1114" t="s">
        <v>198</v>
      </c>
      <c r="B1114">
        <v>7299</v>
      </c>
      <c r="C1114">
        <v>1912974</v>
      </c>
      <c r="D1114" t="s">
        <v>164</v>
      </c>
      <c r="E1114" t="s">
        <v>126</v>
      </c>
      <c r="F1114" t="s">
        <v>179</v>
      </c>
      <c r="G1114" t="s">
        <v>118</v>
      </c>
      <c r="H1114" s="1">
        <v>43363.602777777778</v>
      </c>
      <c r="I1114" t="s">
        <v>180</v>
      </c>
      <c r="J1114" t="s">
        <v>116</v>
      </c>
      <c r="K1114" t="s">
        <v>199</v>
      </c>
      <c r="L1114" t="s">
        <v>200</v>
      </c>
      <c r="M1114" t="s">
        <v>183</v>
      </c>
      <c r="N1114">
        <v>6.0999999999999999E-2</v>
      </c>
      <c r="O1114" t="s">
        <v>149</v>
      </c>
      <c r="P1114" t="b">
        <v>0</v>
      </c>
      <c r="Q1114">
        <v>138261413</v>
      </c>
      <c r="R1114" t="s">
        <v>150</v>
      </c>
      <c r="S1114">
        <v>1E-3</v>
      </c>
      <c r="T1114" t="s">
        <v>184</v>
      </c>
      <c r="U1114">
        <v>2018</v>
      </c>
      <c r="V1114" t="s">
        <v>151</v>
      </c>
      <c r="W1114" t="s">
        <v>201</v>
      </c>
      <c r="X1114" t="s">
        <v>202</v>
      </c>
      <c r="Y1114" t="s">
        <v>155</v>
      </c>
      <c r="Z1114">
        <v>516100</v>
      </c>
      <c r="AA1114">
        <v>253300</v>
      </c>
      <c r="AB1114">
        <v>-0.30395486908298303</v>
      </c>
      <c r="AC1114">
        <v>52.1657659569386</v>
      </c>
    </row>
    <row r="1115" spans="1:29">
      <c r="A1115" t="s">
        <v>235</v>
      </c>
      <c r="B1115">
        <v>7299</v>
      </c>
      <c r="C1115">
        <v>4745982</v>
      </c>
      <c r="D1115" t="s">
        <v>164</v>
      </c>
      <c r="E1115" t="s">
        <v>126</v>
      </c>
      <c r="F1115" t="s">
        <v>205</v>
      </c>
      <c r="G1115" t="s">
        <v>112</v>
      </c>
      <c r="H1115" s="1">
        <v>43815.55972222222</v>
      </c>
      <c r="I1115" t="s">
        <v>180</v>
      </c>
      <c r="J1115" t="s">
        <v>116</v>
      </c>
      <c r="K1115" t="s">
        <v>237</v>
      </c>
      <c r="L1115" t="s">
        <v>238</v>
      </c>
      <c r="M1115" t="s">
        <v>183</v>
      </c>
      <c r="N1115">
        <v>3.5000000000000003E-2</v>
      </c>
      <c r="O1115" t="s">
        <v>149</v>
      </c>
      <c r="P1115" t="b">
        <v>0</v>
      </c>
      <c r="Q1115">
        <v>138261413</v>
      </c>
      <c r="R1115" t="s">
        <v>150</v>
      </c>
      <c r="S1115">
        <v>1E-3</v>
      </c>
      <c r="T1115" t="s">
        <v>184</v>
      </c>
      <c r="U1115">
        <v>2019</v>
      </c>
      <c r="V1115" t="s">
        <v>151</v>
      </c>
      <c r="W1115" t="s">
        <v>239</v>
      </c>
      <c r="X1115" t="s">
        <v>240</v>
      </c>
      <c r="Y1115" t="s">
        <v>155</v>
      </c>
      <c r="Z1115">
        <v>419190</v>
      </c>
      <c r="AA1115">
        <v>291450</v>
      </c>
      <c r="AB1115">
        <v>-1.7186140218863399</v>
      </c>
      <c r="AC1115">
        <v>52.520595493892301</v>
      </c>
    </row>
    <row r="1116" spans="1:29">
      <c r="A1116" t="s">
        <v>203</v>
      </c>
      <c r="B1116">
        <v>7299</v>
      </c>
      <c r="C1116">
        <v>1983174</v>
      </c>
      <c r="D1116" t="s">
        <v>164</v>
      </c>
      <c r="E1116" t="s">
        <v>126</v>
      </c>
      <c r="F1116" t="s">
        <v>179</v>
      </c>
      <c r="G1116" t="s">
        <v>118</v>
      </c>
      <c r="H1116" s="1">
        <v>44340.57916666667</v>
      </c>
      <c r="I1116" t="s">
        <v>180</v>
      </c>
      <c r="J1116" t="s">
        <v>116</v>
      </c>
      <c r="K1116" t="s">
        <v>146</v>
      </c>
      <c r="L1116" t="s">
        <v>147</v>
      </c>
      <c r="M1116" t="s">
        <v>183</v>
      </c>
      <c r="N1116">
        <v>0.02</v>
      </c>
      <c r="O1116" t="s">
        <v>149</v>
      </c>
      <c r="P1116" t="b">
        <v>0</v>
      </c>
      <c r="Q1116">
        <v>138261413</v>
      </c>
      <c r="R1116" t="s">
        <v>150</v>
      </c>
      <c r="S1116">
        <v>1E-3</v>
      </c>
      <c r="T1116" t="s">
        <v>184</v>
      </c>
      <c r="U1116">
        <v>2021</v>
      </c>
      <c r="V1116" t="s">
        <v>151</v>
      </c>
      <c r="W1116" t="s">
        <v>204</v>
      </c>
      <c r="X1116" t="s">
        <v>154</v>
      </c>
      <c r="Y1116" t="s">
        <v>155</v>
      </c>
      <c r="Z1116">
        <v>507500</v>
      </c>
      <c r="AA1116">
        <v>299100</v>
      </c>
      <c r="AB1116">
        <v>-0.41497245145673001</v>
      </c>
      <c r="AC1116">
        <v>52.579097446717</v>
      </c>
    </row>
    <row r="1117" spans="1:29">
      <c r="A1117" t="s">
        <v>187</v>
      </c>
      <c r="B1117">
        <v>7299</v>
      </c>
      <c r="C1117">
        <v>1869170</v>
      </c>
      <c r="D1117" t="s">
        <v>164</v>
      </c>
      <c r="E1117" t="s">
        <v>126</v>
      </c>
      <c r="F1117" t="s">
        <v>179</v>
      </c>
      <c r="G1117" t="s">
        <v>118</v>
      </c>
      <c r="H1117" s="1">
        <v>42850.629861111112</v>
      </c>
      <c r="I1117" t="s">
        <v>180</v>
      </c>
      <c r="J1117" t="s">
        <v>116</v>
      </c>
      <c r="K1117" t="s">
        <v>181</v>
      </c>
      <c r="L1117" t="s">
        <v>182</v>
      </c>
      <c r="M1117" t="s">
        <v>183</v>
      </c>
      <c r="N1117">
        <v>3.2000000000000001E-2</v>
      </c>
      <c r="O1117" t="s">
        <v>149</v>
      </c>
      <c r="P1117" t="b">
        <v>0</v>
      </c>
      <c r="Q1117">
        <v>138261413</v>
      </c>
      <c r="R1117" t="s">
        <v>150</v>
      </c>
      <c r="S1117">
        <v>1E-3</v>
      </c>
      <c r="T1117" t="s">
        <v>184</v>
      </c>
      <c r="U1117">
        <v>2017</v>
      </c>
      <c r="V1117" t="s">
        <v>151</v>
      </c>
      <c r="W1117" t="s">
        <v>188</v>
      </c>
      <c r="X1117" t="s">
        <v>189</v>
      </c>
      <c r="Y1117" t="s">
        <v>155</v>
      </c>
      <c r="Z1117">
        <v>636400</v>
      </c>
      <c r="AA1117">
        <v>291600</v>
      </c>
      <c r="AB1117">
        <v>1.4791973795069699</v>
      </c>
      <c r="AC1117">
        <v>52.471107816141703</v>
      </c>
    </row>
    <row r="1118" spans="1:29">
      <c r="A1118" t="s">
        <v>187</v>
      </c>
      <c r="B1118">
        <v>7299</v>
      </c>
      <c r="C1118">
        <v>1800347</v>
      </c>
      <c r="D1118" t="s">
        <v>164</v>
      </c>
      <c r="E1118" t="s">
        <v>126</v>
      </c>
      <c r="F1118" t="s">
        <v>179</v>
      </c>
      <c r="G1118" t="s">
        <v>118</v>
      </c>
      <c r="H1118" s="1">
        <v>42171.407638888886</v>
      </c>
      <c r="I1118" t="s">
        <v>180</v>
      </c>
      <c r="J1118" t="s">
        <v>116</v>
      </c>
      <c r="K1118" t="s">
        <v>181</v>
      </c>
      <c r="L1118" t="s">
        <v>182</v>
      </c>
      <c r="M1118" t="s">
        <v>183</v>
      </c>
      <c r="N1118">
        <v>0.02</v>
      </c>
      <c r="O1118" t="s">
        <v>149</v>
      </c>
      <c r="P1118" t="b">
        <v>0</v>
      </c>
      <c r="Q1118">
        <v>138261413</v>
      </c>
      <c r="R1118" t="s">
        <v>150</v>
      </c>
      <c r="S1118">
        <v>1E-3</v>
      </c>
      <c r="T1118" t="s">
        <v>184</v>
      </c>
      <c r="U1118">
        <v>2015</v>
      </c>
      <c r="V1118" t="s">
        <v>151</v>
      </c>
      <c r="W1118" t="s">
        <v>188</v>
      </c>
      <c r="X1118" t="s">
        <v>189</v>
      </c>
      <c r="Y1118" t="s">
        <v>155</v>
      </c>
      <c r="Z1118">
        <v>636400</v>
      </c>
      <c r="AA1118">
        <v>291600</v>
      </c>
      <c r="AB1118">
        <v>1.4791973795069699</v>
      </c>
      <c r="AC1118">
        <v>52.471107816141703</v>
      </c>
    </row>
    <row r="1119" spans="1:29">
      <c r="A1119" t="s">
        <v>235</v>
      </c>
      <c r="B1119">
        <v>7299</v>
      </c>
      <c r="C1119">
        <v>4839960</v>
      </c>
      <c r="D1119" t="s">
        <v>164</v>
      </c>
      <c r="E1119" t="s">
        <v>126</v>
      </c>
      <c r="F1119" t="s">
        <v>236</v>
      </c>
      <c r="G1119" t="s">
        <v>115</v>
      </c>
      <c r="H1119" s="1">
        <v>45355.447916666664</v>
      </c>
      <c r="I1119" t="s">
        <v>180</v>
      </c>
      <c r="J1119" t="s">
        <v>116</v>
      </c>
      <c r="K1119" t="s">
        <v>237</v>
      </c>
      <c r="L1119" t="s">
        <v>238</v>
      </c>
      <c r="M1119" t="s">
        <v>183</v>
      </c>
      <c r="N1119">
        <v>1.4999999999999999E-2</v>
      </c>
      <c r="O1119" t="s">
        <v>149</v>
      </c>
      <c r="P1119" t="b">
        <v>0</v>
      </c>
      <c r="Q1119">
        <v>138261413</v>
      </c>
      <c r="R1119" t="s">
        <v>150</v>
      </c>
      <c r="S1119">
        <v>1E-3</v>
      </c>
      <c r="T1119" t="s">
        <v>184</v>
      </c>
      <c r="U1119">
        <v>2024</v>
      </c>
      <c r="V1119" t="s">
        <v>151</v>
      </c>
      <c r="W1119" t="s">
        <v>239</v>
      </c>
      <c r="X1119" t="s">
        <v>240</v>
      </c>
      <c r="Y1119" t="s">
        <v>155</v>
      </c>
      <c r="Z1119">
        <v>419190</v>
      </c>
      <c r="AA1119">
        <v>291450</v>
      </c>
      <c r="AB1119">
        <v>-1.7186140218863399</v>
      </c>
      <c r="AC1119">
        <v>52.520595493892301</v>
      </c>
    </row>
    <row r="1120" spans="1:29">
      <c r="A1120" t="s">
        <v>187</v>
      </c>
      <c r="B1120">
        <v>7299</v>
      </c>
      <c r="C1120">
        <v>1831455</v>
      </c>
      <c r="D1120" t="s">
        <v>164</v>
      </c>
      <c r="E1120" t="s">
        <v>126</v>
      </c>
      <c r="F1120" t="s">
        <v>179</v>
      </c>
      <c r="G1120" t="s">
        <v>118</v>
      </c>
      <c r="H1120" s="1">
        <v>42489.645138888889</v>
      </c>
      <c r="I1120" t="s">
        <v>180</v>
      </c>
      <c r="J1120" t="s">
        <v>116</v>
      </c>
      <c r="K1120" t="s">
        <v>181</v>
      </c>
      <c r="L1120" t="s">
        <v>182</v>
      </c>
      <c r="M1120" t="s">
        <v>183</v>
      </c>
      <c r="N1120">
        <v>1.6E-2</v>
      </c>
      <c r="O1120" t="s">
        <v>149</v>
      </c>
      <c r="P1120" t="b">
        <v>0</v>
      </c>
      <c r="Q1120">
        <v>138261413</v>
      </c>
      <c r="R1120" t="s">
        <v>150</v>
      </c>
      <c r="S1120">
        <v>1E-3</v>
      </c>
      <c r="T1120" t="s">
        <v>184</v>
      </c>
      <c r="U1120">
        <v>2016</v>
      </c>
      <c r="V1120" t="s">
        <v>151</v>
      </c>
      <c r="W1120" t="s">
        <v>188</v>
      </c>
      <c r="X1120" t="s">
        <v>189</v>
      </c>
      <c r="Y1120" t="s">
        <v>155</v>
      </c>
      <c r="Z1120">
        <v>636400</v>
      </c>
      <c r="AA1120">
        <v>291600</v>
      </c>
      <c r="AB1120">
        <v>1.4791973795069699</v>
      </c>
      <c r="AC1120">
        <v>52.471107816141703</v>
      </c>
    </row>
    <row r="1121" spans="1:29">
      <c r="A1121" t="s">
        <v>196</v>
      </c>
      <c r="B1121">
        <v>7299</v>
      </c>
      <c r="C1121">
        <v>1812485</v>
      </c>
      <c r="D1121" t="s">
        <v>164</v>
      </c>
      <c r="E1121" t="s">
        <v>126</v>
      </c>
      <c r="F1121" t="s">
        <v>179</v>
      </c>
      <c r="G1121" t="s">
        <v>118</v>
      </c>
      <c r="H1121" s="1">
        <v>42296.457638888889</v>
      </c>
      <c r="I1121" t="s">
        <v>180</v>
      </c>
      <c r="J1121" t="s">
        <v>116</v>
      </c>
      <c r="K1121" t="s">
        <v>181</v>
      </c>
      <c r="L1121" t="s">
        <v>182</v>
      </c>
      <c r="M1121" t="s">
        <v>183</v>
      </c>
      <c r="N1121">
        <v>0.02</v>
      </c>
      <c r="O1121" t="s">
        <v>149</v>
      </c>
      <c r="P1121" t="b">
        <v>0</v>
      </c>
      <c r="Q1121">
        <v>138261413</v>
      </c>
      <c r="R1121" t="s">
        <v>150</v>
      </c>
      <c r="S1121">
        <v>1E-3</v>
      </c>
      <c r="T1121" t="s">
        <v>184</v>
      </c>
      <c r="U1121">
        <v>2015</v>
      </c>
      <c r="V1121" t="s">
        <v>151</v>
      </c>
      <c r="W1121" t="s">
        <v>197</v>
      </c>
      <c r="X1121" t="s">
        <v>186</v>
      </c>
      <c r="Y1121" t="s">
        <v>155</v>
      </c>
      <c r="Z1121">
        <v>624300</v>
      </c>
      <c r="AA1121">
        <v>306800</v>
      </c>
      <c r="AB1121">
        <v>1.3116346710660201</v>
      </c>
      <c r="AC1121">
        <v>52.6126273253455</v>
      </c>
    </row>
    <row r="1122" spans="1:29">
      <c r="A1122" t="s">
        <v>198</v>
      </c>
      <c r="B1122">
        <v>7299</v>
      </c>
      <c r="C1122">
        <v>1894330</v>
      </c>
      <c r="D1122" t="s">
        <v>164</v>
      </c>
      <c r="E1122" t="s">
        <v>126</v>
      </c>
      <c r="F1122" t="s">
        <v>179</v>
      </c>
      <c r="G1122" t="s">
        <v>118</v>
      </c>
      <c r="H1122" s="1">
        <v>43144.559027777781</v>
      </c>
      <c r="I1122" t="s">
        <v>180</v>
      </c>
      <c r="J1122" t="s">
        <v>116</v>
      </c>
      <c r="K1122" t="s">
        <v>199</v>
      </c>
      <c r="L1122" t="s">
        <v>200</v>
      </c>
      <c r="M1122" t="s">
        <v>183</v>
      </c>
      <c r="N1122">
        <v>3.5999999999999997E-2</v>
      </c>
      <c r="O1122" t="s">
        <v>149</v>
      </c>
      <c r="P1122" t="b">
        <v>0</v>
      </c>
      <c r="Q1122">
        <v>138261413</v>
      </c>
      <c r="R1122" t="s">
        <v>150</v>
      </c>
      <c r="S1122">
        <v>1E-3</v>
      </c>
      <c r="T1122" t="s">
        <v>184</v>
      </c>
      <c r="U1122">
        <v>2018</v>
      </c>
      <c r="V1122" t="s">
        <v>151</v>
      </c>
      <c r="W1122" t="s">
        <v>201</v>
      </c>
      <c r="X1122" t="s">
        <v>202</v>
      </c>
      <c r="Y1122" t="s">
        <v>155</v>
      </c>
      <c r="Z1122">
        <v>516100</v>
      </c>
      <c r="AA1122">
        <v>253300</v>
      </c>
      <c r="AB1122">
        <v>-0.30395486908298303</v>
      </c>
      <c r="AC1122">
        <v>52.1657659569386</v>
      </c>
    </row>
    <row r="1123" spans="1:29">
      <c r="A1123" t="s">
        <v>203</v>
      </c>
      <c r="B1123">
        <v>7299</v>
      </c>
      <c r="C1123">
        <v>1866244</v>
      </c>
      <c r="D1123" t="s">
        <v>164</v>
      </c>
      <c r="E1123" t="s">
        <v>126</v>
      </c>
      <c r="F1123" t="s">
        <v>179</v>
      </c>
      <c r="G1123" t="s">
        <v>118</v>
      </c>
      <c r="H1123" s="1">
        <v>42814.418055555558</v>
      </c>
      <c r="I1123" t="s">
        <v>180</v>
      </c>
      <c r="J1123" t="s">
        <v>116</v>
      </c>
      <c r="K1123" t="s">
        <v>146</v>
      </c>
      <c r="L1123" t="s">
        <v>147</v>
      </c>
      <c r="M1123" t="s">
        <v>183</v>
      </c>
      <c r="N1123">
        <v>2.8000000000000001E-2</v>
      </c>
      <c r="O1123" t="s">
        <v>149</v>
      </c>
      <c r="P1123" t="b">
        <v>0</v>
      </c>
      <c r="Q1123">
        <v>138261413</v>
      </c>
      <c r="R1123" t="s">
        <v>150</v>
      </c>
      <c r="S1123">
        <v>1E-3</v>
      </c>
      <c r="T1123" t="s">
        <v>184</v>
      </c>
      <c r="U1123">
        <v>2017</v>
      </c>
      <c r="V1123" t="s">
        <v>151</v>
      </c>
      <c r="W1123" t="s">
        <v>204</v>
      </c>
      <c r="X1123" t="s">
        <v>154</v>
      </c>
      <c r="Y1123" t="s">
        <v>155</v>
      </c>
      <c r="Z1123">
        <v>507500</v>
      </c>
      <c r="AA1123">
        <v>299100</v>
      </c>
      <c r="AB1123">
        <v>-0.41497245145673001</v>
      </c>
      <c r="AC1123">
        <v>52.579097446717</v>
      </c>
    </row>
    <row r="1124" spans="1:29">
      <c r="A1124" t="s">
        <v>241</v>
      </c>
      <c r="B1124">
        <v>7299</v>
      </c>
      <c r="C1124">
        <v>1535397</v>
      </c>
      <c r="D1124" t="s">
        <v>164</v>
      </c>
      <c r="E1124" t="s">
        <v>126</v>
      </c>
      <c r="F1124" t="s">
        <v>179</v>
      </c>
      <c r="G1124" t="s">
        <v>118</v>
      </c>
      <c r="H1124" s="1">
        <v>42254.477777777778</v>
      </c>
      <c r="I1124" t="s">
        <v>180</v>
      </c>
      <c r="J1124" t="s">
        <v>116</v>
      </c>
      <c r="K1124" t="s">
        <v>165</v>
      </c>
      <c r="L1124" t="s">
        <v>166</v>
      </c>
      <c r="M1124" t="s">
        <v>183</v>
      </c>
      <c r="N1124">
        <v>2.9000000000000001E-2</v>
      </c>
      <c r="O1124" t="s">
        <v>149</v>
      </c>
      <c r="P1124" t="b">
        <v>0</v>
      </c>
      <c r="Q1124">
        <v>138261413</v>
      </c>
      <c r="R1124" t="s">
        <v>150</v>
      </c>
      <c r="S1124">
        <v>1E-3</v>
      </c>
      <c r="T1124" t="s">
        <v>184</v>
      </c>
      <c r="U1124">
        <v>2015</v>
      </c>
      <c r="V1124" t="s">
        <v>151</v>
      </c>
      <c r="W1124" t="s">
        <v>242</v>
      </c>
      <c r="X1124" t="s">
        <v>243</v>
      </c>
      <c r="Y1124" t="s">
        <v>155</v>
      </c>
      <c r="Z1124">
        <v>456840</v>
      </c>
      <c r="AA1124">
        <v>455364</v>
      </c>
      <c r="AB1124">
        <v>-1.13455725358881</v>
      </c>
      <c r="AC1124">
        <v>53.991201424557502</v>
      </c>
    </row>
    <row r="1125" spans="1:29">
      <c r="A1125" t="s">
        <v>196</v>
      </c>
      <c r="B1125">
        <v>7299</v>
      </c>
      <c r="C1125">
        <v>1796835</v>
      </c>
      <c r="D1125" t="s">
        <v>164</v>
      </c>
      <c r="E1125" t="s">
        <v>126</v>
      </c>
      <c r="F1125" t="s">
        <v>179</v>
      </c>
      <c r="G1125" t="s">
        <v>118</v>
      </c>
      <c r="H1125" s="1">
        <v>42143.701388888891</v>
      </c>
      <c r="I1125" t="s">
        <v>180</v>
      </c>
      <c r="J1125" t="s">
        <v>116</v>
      </c>
      <c r="K1125" t="s">
        <v>181</v>
      </c>
      <c r="L1125" t="s">
        <v>182</v>
      </c>
      <c r="M1125" t="s">
        <v>183</v>
      </c>
      <c r="N1125">
        <v>1.6E-2</v>
      </c>
      <c r="O1125" t="s">
        <v>149</v>
      </c>
      <c r="P1125" t="b">
        <v>0</v>
      </c>
      <c r="Q1125">
        <v>138261413</v>
      </c>
      <c r="R1125" t="s">
        <v>150</v>
      </c>
      <c r="S1125">
        <v>1E-3</v>
      </c>
      <c r="T1125" t="s">
        <v>184</v>
      </c>
      <c r="U1125">
        <v>2015</v>
      </c>
      <c r="V1125" t="s">
        <v>151</v>
      </c>
      <c r="W1125" t="s">
        <v>197</v>
      </c>
      <c r="X1125" t="s">
        <v>186</v>
      </c>
      <c r="Y1125" t="s">
        <v>155</v>
      </c>
      <c r="Z1125">
        <v>624300</v>
      </c>
      <c r="AA1125">
        <v>306800</v>
      </c>
      <c r="AB1125">
        <v>1.3116346710660201</v>
      </c>
      <c r="AC1125">
        <v>52.6126273253455</v>
      </c>
    </row>
    <row r="1126" spans="1:29">
      <c r="A1126" t="s">
        <v>178</v>
      </c>
      <c r="B1126">
        <v>7299</v>
      </c>
      <c r="C1126">
        <v>1995875</v>
      </c>
      <c r="D1126" t="s">
        <v>164</v>
      </c>
      <c r="E1126" t="s">
        <v>126</v>
      </c>
      <c r="F1126" t="s">
        <v>179</v>
      </c>
      <c r="G1126" t="s">
        <v>118</v>
      </c>
      <c r="H1126" s="1">
        <v>44517.56527777778</v>
      </c>
      <c r="I1126" t="s">
        <v>180</v>
      </c>
      <c r="J1126" t="s">
        <v>116</v>
      </c>
      <c r="K1126" t="s">
        <v>181</v>
      </c>
      <c r="L1126" t="s">
        <v>182</v>
      </c>
      <c r="M1126" t="s">
        <v>183</v>
      </c>
      <c r="N1126">
        <v>7.4000000000000003E-3</v>
      </c>
      <c r="O1126" t="s">
        <v>149</v>
      </c>
      <c r="P1126" t="b">
        <v>0</v>
      </c>
      <c r="Q1126">
        <v>138261413</v>
      </c>
      <c r="R1126" t="s">
        <v>150</v>
      </c>
      <c r="S1126">
        <v>1E-3</v>
      </c>
      <c r="T1126" t="s">
        <v>184</v>
      </c>
      <c r="U1126">
        <v>2021</v>
      </c>
      <c r="V1126" t="s">
        <v>151</v>
      </c>
      <c r="W1126" t="s">
        <v>185</v>
      </c>
      <c r="X1126" t="s">
        <v>186</v>
      </c>
      <c r="Y1126" t="s">
        <v>155</v>
      </c>
      <c r="Z1126">
        <v>620600</v>
      </c>
      <c r="AA1126">
        <v>309500</v>
      </c>
      <c r="AB1126">
        <v>1.2588812496391699</v>
      </c>
      <c r="AC1126">
        <v>52.638374352215699</v>
      </c>
    </row>
    <row r="1127" spans="1:29">
      <c r="A1127" t="s">
        <v>224</v>
      </c>
      <c r="B1127">
        <v>7299</v>
      </c>
      <c r="C1127">
        <v>1846630</v>
      </c>
      <c r="D1127" t="s">
        <v>164</v>
      </c>
      <c r="E1127" t="s">
        <v>126</v>
      </c>
      <c r="F1127" t="s">
        <v>179</v>
      </c>
      <c r="G1127" t="s">
        <v>118</v>
      </c>
      <c r="H1127" s="1">
        <v>42635.555555555555</v>
      </c>
      <c r="I1127" t="s">
        <v>180</v>
      </c>
      <c r="J1127" t="s">
        <v>116</v>
      </c>
      <c r="K1127" t="s">
        <v>146</v>
      </c>
      <c r="L1127" t="s">
        <v>147</v>
      </c>
      <c r="M1127" t="s">
        <v>183</v>
      </c>
      <c r="N1127">
        <v>1.6E-2</v>
      </c>
      <c r="O1127" t="s">
        <v>149</v>
      </c>
      <c r="P1127" t="b">
        <v>0</v>
      </c>
      <c r="Q1127">
        <v>138261413</v>
      </c>
      <c r="R1127" t="s">
        <v>150</v>
      </c>
      <c r="S1127">
        <v>1E-3</v>
      </c>
      <c r="T1127" t="s">
        <v>184</v>
      </c>
      <c r="U1127">
        <v>2016</v>
      </c>
      <c r="V1127" t="s">
        <v>151</v>
      </c>
      <c r="W1127" t="s">
        <v>225</v>
      </c>
      <c r="X1127" t="s">
        <v>226</v>
      </c>
      <c r="Y1127" t="s">
        <v>155</v>
      </c>
      <c r="Z1127">
        <v>500098</v>
      </c>
      <c r="AA1127">
        <v>402866</v>
      </c>
      <c r="AB1127">
        <v>-0.49196935841400102</v>
      </c>
      <c r="AC1127">
        <v>53.512954618294103</v>
      </c>
    </row>
    <row r="1128" spans="1:29">
      <c r="A1128" t="s">
        <v>276</v>
      </c>
      <c r="B1128">
        <v>7299</v>
      </c>
      <c r="C1128">
        <v>4624388</v>
      </c>
      <c r="D1128" t="s">
        <v>164</v>
      </c>
      <c r="E1128" t="s">
        <v>126</v>
      </c>
      <c r="F1128" t="s">
        <v>179</v>
      </c>
      <c r="G1128" t="s">
        <v>118</v>
      </c>
      <c r="H1128" s="1">
        <v>42207.598611111112</v>
      </c>
      <c r="I1128" t="s">
        <v>180</v>
      </c>
      <c r="J1128" t="s">
        <v>116</v>
      </c>
      <c r="K1128" t="s">
        <v>192</v>
      </c>
      <c r="L1128" t="s">
        <v>193</v>
      </c>
      <c r="M1128" t="s">
        <v>183</v>
      </c>
      <c r="N1128">
        <v>2.2000000000000001E-3</v>
      </c>
      <c r="O1128" t="s">
        <v>149</v>
      </c>
      <c r="P1128" t="b">
        <v>0</v>
      </c>
      <c r="Q1128">
        <v>138261413</v>
      </c>
      <c r="R1128" t="s">
        <v>150</v>
      </c>
      <c r="S1128">
        <v>1E-3</v>
      </c>
      <c r="T1128" t="s">
        <v>184</v>
      </c>
      <c r="U1128">
        <v>2015</v>
      </c>
      <c r="V1128" t="s">
        <v>151</v>
      </c>
      <c r="W1128" t="s">
        <v>277</v>
      </c>
      <c r="X1128" t="s">
        <v>278</v>
      </c>
      <c r="Y1128" t="s">
        <v>155</v>
      </c>
      <c r="Z1128">
        <v>383550</v>
      </c>
      <c r="AA1128">
        <v>252450</v>
      </c>
      <c r="AB1128">
        <v>-2.2419417969467799</v>
      </c>
      <c r="AC1128">
        <v>52.170064339376403</v>
      </c>
    </row>
    <row r="1129" spans="1:29">
      <c r="A1129" t="s">
        <v>187</v>
      </c>
      <c r="B1129">
        <v>7299</v>
      </c>
      <c r="C1129">
        <v>1976511</v>
      </c>
      <c r="D1129" t="s">
        <v>164</v>
      </c>
      <c r="E1129" t="s">
        <v>126</v>
      </c>
      <c r="F1129" t="s">
        <v>179</v>
      </c>
      <c r="G1129" t="s">
        <v>118</v>
      </c>
      <c r="H1129" s="1">
        <v>44232.613888888889</v>
      </c>
      <c r="I1129" t="s">
        <v>180</v>
      </c>
      <c r="J1129" t="s">
        <v>116</v>
      </c>
      <c r="K1129" t="s">
        <v>181</v>
      </c>
      <c r="L1129" t="s">
        <v>182</v>
      </c>
      <c r="M1129" t="s">
        <v>148</v>
      </c>
      <c r="N1129">
        <v>4.3E-3</v>
      </c>
      <c r="O1129" t="s">
        <v>149</v>
      </c>
      <c r="P1129" t="b">
        <v>0</v>
      </c>
      <c r="Q1129">
        <v>138261413</v>
      </c>
      <c r="R1129" t="s">
        <v>150</v>
      </c>
      <c r="S1129">
        <v>1E-3</v>
      </c>
      <c r="T1129" t="s">
        <v>184</v>
      </c>
      <c r="U1129">
        <v>2021</v>
      </c>
      <c r="V1129" t="s">
        <v>151</v>
      </c>
      <c r="W1129" t="s">
        <v>188</v>
      </c>
      <c r="X1129" t="s">
        <v>189</v>
      </c>
      <c r="Y1129" t="s">
        <v>155</v>
      </c>
      <c r="Z1129">
        <v>636400</v>
      </c>
      <c r="AA1129">
        <v>291600</v>
      </c>
      <c r="AB1129">
        <v>1.4791973795069699</v>
      </c>
      <c r="AC1129">
        <v>52.471107816141703</v>
      </c>
    </row>
    <row r="1130" spans="1:29">
      <c r="A1130" t="s">
        <v>224</v>
      </c>
      <c r="B1130">
        <v>7299</v>
      </c>
      <c r="C1130">
        <v>1918831</v>
      </c>
      <c r="D1130" t="s">
        <v>164</v>
      </c>
      <c r="E1130" t="s">
        <v>126</v>
      </c>
      <c r="F1130" t="s">
        <v>179</v>
      </c>
      <c r="G1130" t="s">
        <v>118</v>
      </c>
      <c r="H1130" s="1">
        <v>43426.423611111109</v>
      </c>
      <c r="I1130" t="s">
        <v>180</v>
      </c>
      <c r="J1130" t="s">
        <v>116</v>
      </c>
      <c r="K1130" t="s">
        <v>146</v>
      </c>
      <c r="L1130" t="s">
        <v>147</v>
      </c>
      <c r="M1130" t="s">
        <v>183</v>
      </c>
      <c r="N1130">
        <v>1.2999999999999999E-2</v>
      </c>
      <c r="O1130" t="s">
        <v>149</v>
      </c>
      <c r="P1130" t="b">
        <v>0</v>
      </c>
      <c r="Q1130">
        <v>138261413</v>
      </c>
      <c r="R1130" t="s">
        <v>150</v>
      </c>
      <c r="S1130">
        <v>1E-3</v>
      </c>
      <c r="T1130" t="s">
        <v>184</v>
      </c>
      <c r="U1130">
        <v>2018</v>
      </c>
      <c r="V1130" t="s">
        <v>151</v>
      </c>
      <c r="W1130" t="s">
        <v>225</v>
      </c>
      <c r="X1130" t="s">
        <v>226</v>
      </c>
      <c r="Y1130" t="s">
        <v>155</v>
      </c>
      <c r="Z1130">
        <v>500098</v>
      </c>
      <c r="AA1130">
        <v>402866</v>
      </c>
      <c r="AB1130">
        <v>-0.49196935841400102</v>
      </c>
      <c r="AC1130">
        <v>53.512954618294103</v>
      </c>
    </row>
    <row r="1131" spans="1:29">
      <c r="A1131" t="s">
        <v>219</v>
      </c>
      <c r="B1131">
        <v>7299</v>
      </c>
      <c r="C1131">
        <v>1404655</v>
      </c>
      <c r="D1131" t="s">
        <v>164</v>
      </c>
      <c r="E1131" t="s">
        <v>126</v>
      </c>
      <c r="F1131" t="s">
        <v>205</v>
      </c>
      <c r="G1131" t="s">
        <v>112</v>
      </c>
      <c r="H1131" s="1">
        <v>42639.668749999997</v>
      </c>
      <c r="I1131" t="s">
        <v>180</v>
      </c>
      <c r="J1131" t="s">
        <v>116</v>
      </c>
      <c r="K1131" t="s">
        <v>220</v>
      </c>
      <c r="L1131" t="s">
        <v>221</v>
      </c>
      <c r="M1131" t="s">
        <v>183</v>
      </c>
      <c r="N1131">
        <v>0.18</v>
      </c>
      <c r="O1131" t="s">
        <v>149</v>
      </c>
      <c r="P1131" t="b">
        <v>0</v>
      </c>
      <c r="Q1131">
        <v>138261413</v>
      </c>
      <c r="R1131" t="s">
        <v>150</v>
      </c>
      <c r="S1131">
        <v>1E-3</v>
      </c>
      <c r="T1131" t="s">
        <v>184</v>
      </c>
      <c r="U1131">
        <v>2016</v>
      </c>
      <c r="V1131" t="s">
        <v>151</v>
      </c>
      <c r="W1131" t="s">
        <v>222</v>
      </c>
      <c r="X1131" t="s">
        <v>223</v>
      </c>
      <c r="Y1131" t="s">
        <v>155</v>
      </c>
      <c r="Z1131">
        <v>559400</v>
      </c>
      <c r="AA1131">
        <v>142800</v>
      </c>
      <c r="AB1131">
        <v>0.27827943679790101</v>
      </c>
      <c r="AC1131">
        <v>51.162245506364997</v>
      </c>
    </row>
    <row r="1132" spans="1:29">
      <c r="A1132" t="s">
        <v>203</v>
      </c>
      <c r="B1132">
        <v>7299</v>
      </c>
      <c r="C1132">
        <v>1906376</v>
      </c>
      <c r="D1132" t="s">
        <v>164</v>
      </c>
      <c r="E1132" t="s">
        <v>126</v>
      </c>
      <c r="F1132" t="s">
        <v>179</v>
      </c>
      <c r="G1132" t="s">
        <v>118</v>
      </c>
      <c r="H1132" s="1">
        <v>43279.650694444441</v>
      </c>
      <c r="I1132" t="s">
        <v>180</v>
      </c>
      <c r="J1132" t="s">
        <v>116</v>
      </c>
      <c r="K1132" t="s">
        <v>146</v>
      </c>
      <c r="L1132" t="s">
        <v>147</v>
      </c>
      <c r="M1132" t="s">
        <v>183</v>
      </c>
      <c r="N1132">
        <v>2.8000000000000001E-2</v>
      </c>
      <c r="O1132" t="s">
        <v>149</v>
      </c>
      <c r="P1132" t="b">
        <v>0</v>
      </c>
      <c r="Q1132">
        <v>138261413</v>
      </c>
      <c r="R1132" t="s">
        <v>150</v>
      </c>
      <c r="S1132">
        <v>1E-3</v>
      </c>
      <c r="T1132" t="s">
        <v>184</v>
      </c>
      <c r="U1132">
        <v>2018</v>
      </c>
      <c r="V1132" t="s">
        <v>151</v>
      </c>
      <c r="W1132" t="s">
        <v>204</v>
      </c>
      <c r="X1132" t="s">
        <v>154</v>
      </c>
      <c r="Y1132" t="s">
        <v>155</v>
      </c>
      <c r="Z1132">
        <v>507500</v>
      </c>
      <c r="AA1132">
        <v>299100</v>
      </c>
      <c r="AB1132">
        <v>-0.41497245145673001</v>
      </c>
      <c r="AC1132">
        <v>52.579097446717</v>
      </c>
    </row>
    <row r="1133" spans="1:29">
      <c r="A1133" t="s">
        <v>203</v>
      </c>
      <c r="B1133">
        <v>7299</v>
      </c>
      <c r="C1133">
        <v>1847674</v>
      </c>
      <c r="D1133" t="s">
        <v>164</v>
      </c>
      <c r="E1133" t="s">
        <v>126</v>
      </c>
      <c r="F1133" t="s">
        <v>205</v>
      </c>
      <c r="G1133" t="s">
        <v>112</v>
      </c>
      <c r="H1133" s="1">
        <v>42654.5625</v>
      </c>
      <c r="I1133" t="s">
        <v>180</v>
      </c>
      <c r="J1133" t="s">
        <v>116</v>
      </c>
      <c r="K1133" t="s">
        <v>146</v>
      </c>
      <c r="L1133" t="s">
        <v>147</v>
      </c>
      <c r="M1133" t="s">
        <v>183</v>
      </c>
      <c r="N1133">
        <v>8.2000000000000003E-2</v>
      </c>
      <c r="O1133" t="s">
        <v>149</v>
      </c>
      <c r="P1133" t="b">
        <v>0</v>
      </c>
      <c r="Q1133">
        <v>138261413</v>
      </c>
      <c r="R1133" t="s">
        <v>150</v>
      </c>
      <c r="S1133">
        <v>1E-3</v>
      </c>
      <c r="T1133" t="s">
        <v>184</v>
      </c>
      <c r="U1133">
        <v>2016</v>
      </c>
      <c r="V1133" t="s">
        <v>151</v>
      </c>
      <c r="W1133" t="s">
        <v>204</v>
      </c>
      <c r="X1133" t="s">
        <v>154</v>
      </c>
      <c r="Y1133" t="s">
        <v>155</v>
      </c>
      <c r="Z1133">
        <v>507500</v>
      </c>
      <c r="AA1133">
        <v>299100</v>
      </c>
      <c r="AB1133">
        <v>-0.41497245145673001</v>
      </c>
      <c r="AC1133">
        <v>52.579097446717</v>
      </c>
    </row>
    <row r="1134" spans="1:29">
      <c r="A1134" t="s">
        <v>206</v>
      </c>
      <c r="B1134">
        <v>7299</v>
      </c>
      <c r="C1134">
        <v>1951885</v>
      </c>
      <c r="D1134" t="s">
        <v>164</v>
      </c>
      <c r="E1134" t="s">
        <v>126</v>
      </c>
      <c r="F1134" t="s">
        <v>205</v>
      </c>
      <c r="G1134" t="s">
        <v>112</v>
      </c>
      <c r="H1134" s="1">
        <v>43801.488194444442</v>
      </c>
      <c r="I1134" t="s">
        <v>180</v>
      </c>
      <c r="J1134" t="s">
        <v>116</v>
      </c>
      <c r="K1134" t="s">
        <v>199</v>
      </c>
      <c r="L1134" t="s">
        <v>200</v>
      </c>
      <c r="M1134" t="s">
        <v>148</v>
      </c>
      <c r="N1134">
        <v>1.6E-2</v>
      </c>
      <c r="O1134" t="s">
        <v>149</v>
      </c>
      <c r="P1134" t="b">
        <v>0</v>
      </c>
      <c r="Q1134">
        <v>138261413</v>
      </c>
      <c r="R1134" t="s">
        <v>150</v>
      </c>
      <c r="S1134">
        <v>1E-3</v>
      </c>
      <c r="T1134" t="s">
        <v>184</v>
      </c>
      <c r="U1134">
        <v>2019</v>
      </c>
      <c r="V1134" t="s">
        <v>151</v>
      </c>
      <c r="W1134" t="s">
        <v>207</v>
      </c>
      <c r="X1134" t="s">
        <v>208</v>
      </c>
      <c r="Y1134" t="s">
        <v>155</v>
      </c>
      <c r="Z1134">
        <v>515935</v>
      </c>
      <c r="AA1134">
        <v>253417</v>
      </c>
      <c r="AB1134">
        <v>-0.30632621725807402</v>
      </c>
      <c r="AC1134">
        <v>52.1668520239771</v>
      </c>
    </row>
    <row r="1135" spans="1:29">
      <c r="A1135" t="s">
        <v>187</v>
      </c>
      <c r="B1135">
        <v>7299</v>
      </c>
      <c r="C1135">
        <v>1999832</v>
      </c>
      <c r="D1135" t="s">
        <v>164</v>
      </c>
      <c r="E1135" t="s">
        <v>126</v>
      </c>
      <c r="F1135" t="s">
        <v>205</v>
      </c>
      <c r="G1135" t="s">
        <v>112</v>
      </c>
      <c r="H1135" s="1">
        <v>44568.397222222222</v>
      </c>
      <c r="I1135" t="s">
        <v>180</v>
      </c>
      <c r="J1135" t="s">
        <v>116</v>
      </c>
      <c r="K1135" t="s">
        <v>181</v>
      </c>
      <c r="L1135" t="s">
        <v>182</v>
      </c>
      <c r="M1135" t="s">
        <v>148</v>
      </c>
      <c r="N1135">
        <v>7.3000000000000001E-3</v>
      </c>
      <c r="O1135" t="s">
        <v>149</v>
      </c>
      <c r="P1135" t="b">
        <v>0</v>
      </c>
      <c r="Q1135">
        <v>138261413</v>
      </c>
      <c r="R1135" t="s">
        <v>150</v>
      </c>
      <c r="S1135">
        <v>1E-3</v>
      </c>
      <c r="T1135" t="s">
        <v>184</v>
      </c>
      <c r="U1135">
        <v>2022</v>
      </c>
      <c r="V1135" t="s">
        <v>151</v>
      </c>
      <c r="W1135" t="s">
        <v>188</v>
      </c>
      <c r="X1135" t="s">
        <v>189</v>
      </c>
      <c r="Y1135" t="s">
        <v>155</v>
      </c>
      <c r="Z1135">
        <v>636400</v>
      </c>
      <c r="AA1135">
        <v>291600</v>
      </c>
      <c r="AB1135">
        <v>1.4791973795069699</v>
      </c>
      <c r="AC1135">
        <v>52.471107816141703</v>
      </c>
    </row>
    <row r="1136" spans="1:29">
      <c r="A1136" t="s">
        <v>198</v>
      </c>
      <c r="B1136">
        <v>7299</v>
      </c>
      <c r="C1136">
        <v>2047827</v>
      </c>
      <c r="D1136" t="s">
        <v>164</v>
      </c>
      <c r="E1136" t="s">
        <v>126</v>
      </c>
      <c r="F1136" t="s">
        <v>179</v>
      </c>
      <c r="G1136" t="s">
        <v>118</v>
      </c>
      <c r="H1136" s="1">
        <v>45187.478472222225</v>
      </c>
      <c r="I1136" t="s">
        <v>180</v>
      </c>
      <c r="J1136" t="s">
        <v>116</v>
      </c>
      <c r="K1136" t="s">
        <v>199</v>
      </c>
      <c r="L1136" t="s">
        <v>200</v>
      </c>
      <c r="M1136" t="s">
        <v>183</v>
      </c>
      <c r="N1136">
        <v>3.6999999999999998E-2</v>
      </c>
      <c r="O1136" t="s">
        <v>149</v>
      </c>
      <c r="P1136" t="b">
        <v>0</v>
      </c>
      <c r="Q1136">
        <v>138261413</v>
      </c>
      <c r="R1136" t="s">
        <v>150</v>
      </c>
      <c r="S1136">
        <v>1E-3</v>
      </c>
      <c r="T1136" t="s">
        <v>184</v>
      </c>
      <c r="U1136">
        <v>2023</v>
      </c>
      <c r="V1136" t="s">
        <v>151</v>
      </c>
      <c r="W1136" t="s">
        <v>201</v>
      </c>
      <c r="X1136" t="s">
        <v>202</v>
      </c>
      <c r="Y1136" t="s">
        <v>155</v>
      </c>
      <c r="Z1136">
        <v>516100</v>
      </c>
      <c r="AA1136">
        <v>253300</v>
      </c>
      <c r="AB1136">
        <v>-0.30395486908298303</v>
      </c>
      <c r="AC1136">
        <v>52.1657659569386</v>
      </c>
    </row>
    <row r="1137" spans="1:29">
      <c r="A1137" t="s">
        <v>273</v>
      </c>
      <c r="B1137">
        <v>7299</v>
      </c>
      <c r="C1137">
        <v>2028021</v>
      </c>
      <c r="D1137" t="s">
        <v>164</v>
      </c>
      <c r="E1137" t="s">
        <v>126</v>
      </c>
      <c r="F1137" t="s">
        <v>236</v>
      </c>
      <c r="G1137" t="s">
        <v>115</v>
      </c>
      <c r="H1137" s="1">
        <v>44935.531944444447</v>
      </c>
      <c r="I1137" t="s">
        <v>180</v>
      </c>
      <c r="J1137" t="s">
        <v>116</v>
      </c>
      <c r="K1137" t="s">
        <v>146</v>
      </c>
      <c r="L1137" t="s">
        <v>147</v>
      </c>
      <c r="M1137" t="s">
        <v>183</v>
      </c>
      <c r="N1137">
        <v>9.1999999999999998E-3</v>
      </c>
      <c r="O1137" t="s">
        <v>149</v>
      </c>
      <c r="P1137" t="b">
        <v>0</v>
      </c>
      <c r="Q1137">
        <v>138261413</v>
      </c>
      <c r="R1137" t="s">
        <v>150</v>
      </c>
      <c r="S1137">
        <v>1E-3</v>
      </c>
      <c r="T1137" t="s">
        <v>184</v>
      </c>
      <c r="U1137">
        <v>2023</v>
      </c>
      <c r="V1137" t="s">
        <v>151</v>
      </c>
      <c r="W1137" t="s">
        <v>274</v>
      </c>
      <c r="X1137" t="s">
        <v>275</v>
      </c>
      <c r="Y1137" t="s">
        <v>155</v>
      </c>
      <c r="Z1137">
        <v>501547</v>
      </c>
      <c r="AA1137">
        <v>370926</v>
      </c>
      <c r="AB1137">
        <v>-0.48037495542409397</v>
      </c>
      <c r="AC1137">
        <v>53.225682809836599</v>
      </c>
    </row>
    <row r="1138" spans="1:29">
      <c r="A1138" t="s">
        <v>187</v>
      </c>
      <c r="B1138">
        <v>7299</v>
      </c>
      <c r="C1138">
        <v>1981898</v>
      </c>
      <c r="D1138" t="s">
        <v>164</v>
      </c>
      <c r="E1138" t="s">
        <v>126</v>
      </c>
      <c r="F1138" t="s">
        <v>179</v>
      </c>
      <c r="G1138" t="s">
        <v>118</v>
      </c>
      <c r="H1138" s="1">
        <v>44326.456944444442</v>
      </c>
      <c r="I1138" t="s">
        <v>180</v>
      </c>
      <c r="J1138" t="s">
        <v>116</v>
      </c>
      <c r="K1138" t="s">
        <v>181</v>
      </c>
      <c r="L1138" t="s">
        <v>182</v>
      </c>
      <c r="M1138" t="s">
        <v>183</v>
      </c>
      <c r="N1138">
        <v>1.0999999999999999E-2</v>
      </c>
      <c r="O1138" t="s">
        <v>149</v>
      </c>
      <c r="P1138" t="b">
        <v>0</v>
      </c>
      <c r="Q1138">
        <v>138261413</v>
      </c>
      <c r="R1138" t="s">
        <v>150</v>
      </c>
      <c r="S1138">
        <v>1E-3</v>
      </c>
      <c r="T1138" t="s">
        <v>184</v>
      </c>
      <c r="U1138">
        <v>2021</v>
      </c>
      <c r="V1138" t="s">
        <v>151</v>
      </c>
      <c r="W1138" t="s">
        <v>188</v>
      </c>
      <c r="X1138" t="s">
        <v>189</v>
      </c>
      <c r="Y1138" t="s">
        <v>155</v>
      </c>
      <c r="Z1138">
        <v>636400</v>
      </c>
      <c r="AA1138">
        <v>291600</v>
      </c>
      <c r="AB1138">
        <v>1.4791973795069699</v>
      </c>
      <c r="AC1138">
        <v>52.471107816141703</v>
      </c>
    </row>
    <row r="1139" spans="1:29">
      <c r="A1139" t="s">
        <v>203</v>
      </c>
      <c r="B1139">
        <v>7299</v>
      </c>
      <c r="C1139">
        <v>1868598</v>
      </c>
      <c r="D1139" t="s">
        <v>164</v>
      </c>
      <c r="E1139" t="s">
        <v>126</v>
      </c>
      <c r="F1139" t="s">
        <v>179</v>
      </c>
      <c r="G1139" t="s">
        <v>118</v>
      </c>
      <c r="H1139" s="1">
        <v>42843.500694444447</v>
      </c>
      <c r="I1139" t="s">
        <v>180</v>
      </c>
      <c r="J1139" t="s">
        <v>116</v>
      </c>
      <c r="K1139" t="s">
        <v>146</v>
      </c>
      <c r="L1139" t="s">
        <v>147</v>
      </c>
      <c r="M1139" t="s">
        <v>183</v>
      </c>
      <c r="N1139">
        <v>6.7000000000000004E-2</v>
      </c>
      <c r="O1139" t="s">
        <v>149</v>
      </c>
      <c r="P1139" t="b">
        <v>0</v>
      </c>
      <c r="Q1139">
        <v>138261413</v>
      </c>
      <c r="R1139" t="s">
        <v>150</v>
      </c>
      <c r="S1139">
        <v>1E-3</v>
      </c>
      <c r="T1139" t="s">
        <v>184</v>
      </c>
      <c r="U1139">
        <v>2017</v>
      </c>
      <c r="V1139" t="s">
        <v>151</v>
      </c>
      <c r="W1139" t="s">
        <v>204</v>
      </c>
      <c r="X1139" t="s">
        <v>154</v>
      </c>
      <c r="Y1139" t="s">
        <v>155</v>
      </c>
      <c r="Z1139">
        <v>507500</v>
      </c>
      <c r="AA1139">
        <v>299100</v>
      </c>
      <c r="AB1139">
        <v>-0.41497245145673001</v>
      </c>
      <c r="AC1139">
        <v>52.579097446717</v>
      </c>
    </row>
    <row r="1140" spans="1:29">
      <c r="A1140" t="s">
        <v>203</v>
      </c>
      <c r="B1140">
        <v>7299</v>
      </c>
      <c r="C1140">
        <v>1838462</v>
      </c>
      <c r="D1140" t="s">
        <v>164</v>
      </c>
      <c r="E1140" t="s">
        <v>126</v>
      </c>
      <c r="F1140" t="s">
        <v>179</v>
      </c>
      <c r="G1140" t="s">
        <v>118</v>
      </c>
      <c r="H1140" s="1">
        <v>42569.554861111108</v>
      </c>
      <c r="I1140" t="s">
        <v>180</v>
      </c>
      <c r="J1140" t="s">
        <v>116</v>
      </c>
      <c r="K1140" t="s">
        <v>146</v>
      </c>
      <c r="L1140" t="s">
        <v>147</v>
      </c>
      <c r="M1140" t="s">
        <v>183</v>
      </c>
      <c r="N1140">
        <v>5.6000000000000001E-2</v>
      </c>
      <c r="O1140" t="s">
        <v>149</v>
      </c>
      <c r="P1140" t="b">
        <v>0</v>
      </c>
      <c r="Q1140">
        <v>138261413</v>
      </c>
      <c r="R1140" t="s">
        <v>150</v>
      </c>
      <c r="S1140">
        <v>1E-3</v>
      </c>
      <c r="T1140" t="s">
        <v>184</v>
      </c>
      <c r="U1140">
        <v>2016</v>
      </c>
      <c r="V1140" t="s">
        <v>151</v>
      </c>
      <c r="W1140" t="s">
        <v>204</v>
      </c>
      <c r="X1140" t="s">
        <v>154</v>
      </c>
      <c r="Y1140" t="s">
        <v>155</v>
      </c>
      <c r="Z1140">
        <v>507500</v>
      </c>
      <c r="AA1140">
        <v>299100</v>
      </c>
      <c r="AB1140">
        <v>-0.41497245145673001</v>
      </c>
      <c r="AC1140">
        <v>52.579097446717</v>
      </c>
    </row>
    <row r="1141" spans="1:29">
      <c r="A1141" t="s">
        <v>203</v>
      </c>
      <c r="B1141">
        <v>7299</v>
      </c>
      <c r="C1141">
        <v>2006445</v>
      </c>
      <c r="D1141" t="s">
        <v>164</v>
      </c>
      <c r="E1141" t="s">
        <v>126</v>
      </c>
      <c r="F1141" t="s">
        <v>205</v>
      </c>
      <c r="G1141" t="s">
        <v>112</v>
      </c>
      <c r="H1141" s="1">
        <v>44657.368750000001</v>
      </c>
      <c r="I1141" t="s">
        <v>180</v>
      </c>
      <c r="J1141" t="s">
        <v>116</v>
      </c>
      <c r="K1141" t="s">
        <v>146</v>
      </c>
      <c r="L1141" t="s">
        <v>147</v>
      </c>
      <c r="M1141" t="s">
        <v>183</v>
      </c>
      <c r="N1141">
        <v>2.7E-2</v>
      </c>
      <c r="O1141" t="s">
        <v>149</v>
      </c>
      <c r="P1141" t="b">
        <v>0</v>
      </c>
      <c r="Q1141">
        <v>138261413</v>
      </c>
      <c r="R1141" t="s">
        <v>150</v>
      </c>
      <c r="S1141">
        <v>1E-3</v>
      </c>
      <c r="T1141" t="s">
        <v>184</v>
      </c>
      <c r="U1141">
        <v>2022</v>
      </c>
      <c r="V1141" t="s">
        <v>151</v>
      </c>
      <c r="W1141" t="s">
        <v>204</v>
      </c>
      <c r="X1141" t="s">
        <v>154</v>
      </c>
      <c r="Y1141" t="s">
        <v>155</v>
      </c>
      <c r="Z1141">
        <v>507500</v>
      </c>
      <c r="AA1141">
        <v>299100</v>
      </c>
      <c r="AB1141">
        <v>-0.41497245145673001</v>
      </c>
      <c r="AC1141">
        <v>52.579097446717</v>
      </c>
    </row>
    <row r="1142" spans="1:29">
      <c r="A1142" t="s">
        <v>196</v>
      </c>
      <c r="B1142">
        <v>7299</v>
      </c>
      <c r="C1142">
        <v>1774839</v>
      </c>
      <c r="D1142" t="s">
        <v>164</v>
      </c>
      <c r="E1142" t="s">
        <v>126</v>
      </c>
      <c r="F1142" t="s">
        <v>179</v>
      </c>
      <c r="G1142" t="s">
        <v>118</v>
      </c>
      <c r="H1142" s="1">
        <v>41926.443055555559</v>
      </c>
      <c r="I1142" t="s">
        <v>180</v>
      </c>
      <c r="J1142" t="s">
        <v>116</v>
      </c>
      <c r="K1142" t="s">
        <v>181</v>
      </c>
      <c r="L1142" t="s">
        <v>182</v>
      </c>
      <c r="M1142" t="s">
        <v>183</v>
      </c>
      <c r="N1142">
        <v>0.02</v>
      </c>
      <c r="O1142" t="s">
        <v>149</v>
      </c>
      <c r="P1142" t="b">
        <v>0</v>
      </c>
      <c r="Q1142">
        <v>138261413</v>
      </c>
      <c r="R1142" t="s">
        <v>150</v>
      </c>
      <c r="S1142">
        <v>1E-3</v>
      </c>
      <c r="T1142" t="s">
        <v>184</v>
      </c>
      <c r="U1142">
        <v>2014</v>
      </c>
      <c r="V1142" t="s">
        <v>151</v>
      </c>
      <c r="W1142" t="s">
        <v>197</v>
      </c>
      <c r="X1142" t="s">
        <v>186</v>
      </c>
      <c r="Y1142" t="s">
        <v>155</v>
      </c>
      <c r="Z1142">
        <v>624300</v>
      </c>
      <c r="AA1142">
        <v>306800</v>
      </c>
      <c r="AB1142">
        <v>1.3116346710660201</v>
      </c>
      <c r="AC1142">
        <v>52.6126273253455</v>
      </c>
    </row>
    <row r="1143" spans="1:29">
      <c r="A1143" t="s">
        <v>203</v>
      </c>
      <c r="B1143">
        <v>7299</v>
      </c>
      <c r="C1143">
        <v>1980172</v>
      </c>
      <c r="D1143" t="s">
        <v>164</v>
      </c>
      <c r="E1143" t="s">
        <v>126</v>
      </c>
      <c r="F1143" t="s">
        <v>179</v>
      </c>
      <c r="G1143" t="s">
        <v>118</v>
      </c>
      <c r="H1143" s="1">
        <v>44300.447222222225</v>
      </c>
      <c r="I1143" t="s">
        <v>180</v>
      </c>
      <c r="J1143" t="s">
        <v>116</v>
      </c>
      <c r="K1143" t="s">
        <v>146</v>
      </c>
      <c r="L1143" t="s">
        <v>147</v>
      </c>
      <c r="M1143" t="s">
        <v>183</v>
      </c>
      <c r="N1143">
        <v>3.5000000000000003E-2</v>
      </c>
      <c r="O1143" t="s">
        <v>149</v>
      </c>
      <c r="P1143" t="b">
        <v>0</v>
      </c>
      <c r="Q1143">
        <v>138261413</v>
      </c>
      <c r="R1143" t="s">
        <v>150</v>
      </c>
      <c r="S1143">
        <v>1E-3</v>
      </c>
      <c r="T1143" t="s">
        <v>184</v>
      </c>
      <c r="U1143">
        <v>2021</v>
      </c>
      <c r="V1143" t="s">
        <v>151</v>
      </c>
      <c r="W1143" t="s">
        <v>204</v>
      </c>
      <c r="X1143" t="s">
        <v>154</v>
      </c>
      <c r="Y1143" t="s">
        <v>155</v>
      </c>
      <c r="Z1143">
        <v>507500</v>
      </c>
      <c r="AA1143">
        <v>299100</v>
      </c>
      <c r="AB1143">
        <v>-0.41497245145673001</v>
      </c>
      <c r="AC1143">
        <v>52.579097446717</v>
      </c>
    </row>
    <row r="1144" spans="1:29">
      <c r="A1144" t="s">
        <v>196</v>
      </c>
      <c r="B1144">
        <v>7299</v>
      </c>
      <c r="C1144">
        <v>1798795</v>
      </c>
      <c r="D1144" t="s">
        <v>164</v>
      </c>
      <c r="E1144" t="s">
        <v>126</v>
      </c>
      <c r="F1144" t="s">
        <v>179</v>
      </c>
      <c r="G1144" t="s">
        <v>118</v>
      </c>
      <c r="H1144" s="1">
        <v>42152.465277777781</v>
      </c>
      <c r="I1144" t="s">
        <v>180</v>
      </c>
      <c r="J1144" t="s">
        <v>116</v>
      </c>
      <c r="K1144" t="s">
        <v>181</v>
      </c>
      <c r="L1144" t="s">
        <v>182</v>
      </c>
      <c r="M1144" t="s">
        <v>183</v>
      </c>
      <c r="N1144">
        <v>1.4999999999999999E-2</v>
      </c>
      <c r="O1144" t="s">
        <v>149</v>
      </c>
      <c r="P1144" t="b">
        <v>0</v>
      </c>
      <c r="Q1144">
        <v>138261413</v>
      </c>
      <c r="R1144" t="s">
        <v>150</v>
      </c>
      <c r="S1144">
        <v>1E-3</v>
      </c>
      <c r="T1144" t="s">
        <v>184</v>
      </c>
      <c r="U1144">
        <v>2015</v>
      </c>
      <c r="V1144" t="s">
        <v>151</v>
      </c>
      <c r="W1144" t="s">
        <v>197</v>
      </c>
      <c r="X1144" t="s">
        <v>186</v>
      </c>
      <c r="Y1144" t="s">
        <v>155</v>
      </c>
      <c r="Z1144">
        <v>624300</v>
      </c>
      <c r="AA1144">
        <v>306800</v>
      </c>
      <c r="AB1144">
        <v>1.3116346710660201</v>
      </c>
      <c r="AC1144">
        <v>52.6126273253455</v>
      </c>
    </row>
    <row r="1145" spans="1:29">
      <c r="A1145" t="s">
        <v>203</v>
      </c>
      <c r="B1145">
        <v>7299</v>
      </c>
      <c r="C1145">
        <v>1863167</v>
      </c>
      <c r="D1145" t="s">
        <v>164</v>
      </c>
      <c r="E1145" t="s">
        <v>126</v>
      </c>
      <c r="F1145" t="s">
        <v>179</v>
      </c>
      <c r="G1145" t="s">
        <v>118</v>
      </c>
      <c r="H1145" s="1">
        <v>42780.475694444445</v>
      </c>
      <c r="I1145" t="s">
        <v>180</v>
      </c>
      <c r="J1145" t="s">
        <v>116</v>
      </c>
      <c r="K1145" t="s">
        <v>146</v>
      </c>
      <c r="L1145" t="s">
        <v>147</v>
      </c>
      <c r="M1145" t="s">
        <v>183</v>
      </c>
      <c r="N1145">
        <v>2.8000000000000001E-2</v>
      </c>
      <c r="O1145" t="s">
        <v>149</v>
      </c>
      <c r="P1145" t="b">
        <v>0</v>
      </c>
      <c r="Q1145">
        <v>138261413</v>
      </c>
      <c r="R1145" t="s">
        <v>150</v>
      </c>
      <c r="S1145">
        <v>1E-3</v>
      </c>
      <c r="T1145" t="s">
        <v>184</v>
      </c>
      <c r="U1145">
        <v>2017</v>
      </c>
      <c r="V1145" t="s">
        <v>151</v>
      </c>
      <c r="W1145" t="s">
        <v>204</v>
      </c>
      <c r="X1145" t="s">
        <v>154</v>
      </c>
      <c r="Y1145" t="s">
        <v>155</v>
      </c>
      <c r="Z1145">
        <v>507500</v>
      </c>
      <c r="AA1145">
        <v>299100</v>
      </c>
      <c r="AB1145">
        <v>-0.41497245145673001</v>
      </c>
      <c r="AC1145">
        <v>52.579097446717</v>
      </c>
    </row>
    <row r="1146" spans="1:29">
      <c r="A1146" t="s">
        <v>187</v>
      </c>
      <c r="B1146">
        <v>7299</v>
      </c>
      <c r="C1146">
        <v>1981571</v>
      </c>
      <c r="D1146" t="s">
        <v>164</v>
      </c>
      <c r="E1146" t="s">
        <v>126</v>
      </c>
      <c r="F1146" t="s">
        <v>179</v>
      </c>
      <c r="G1146" t="s">
        <v>118</v>
      </c>
      <c r="H1146" s="1">
        <v>44315.404166666667</v>
      </c>
      <c r="I1146" t="s">
        <v>180</v>
      </c>
      <c r="J1146" t="s">
        <v>116</v>
      </c>
      <c r="K1146" t="s">
        <v>181</v>
      </c>
      <c r="L1146" t="s">
        <v>182</v>
      </c>
      <c r="M1146" t="s">
        <v>183</v>
      </c>
      <c r="N1146">
        <v>0.01</v>
      </c>
      <c r="O1146" t="s">
        <v>149</v>
      </c>
      <c r="P1146" t="b">
        <v>0</v>
      </c>
      <c r="Q1146">
        <v>138261413</v>
      </c>
      <c r="R1146" t="s">
        <v>150</v>
      </c>
      <c r="S1146">
        <v>1E-3</v>
      </c>
      <c r="T1146" t="s">
        <v>184</v>
      </c>
      <c r="U1146">
        <v>2021</v>
      </c>
      <c r="V1146" t="s">
        <v>151</v>
      </c>
      <c r="W1146" t="s">
        <v>188</v>
      </c>
      <c r="X1146" t="s">
        <v>189</v>
      </c>
      <c r="Y1146" t="s">
        <v>155</v>
      </c>
      <c r="Z1146">
        <v>636400</v>
      </c>
      <c r="AA1146">
        <v>291600</v>
      </c>
      <c r="AB1146">
        <v>1.4791973795069699</v>
      </c>
      <c r="AC1146">
        <v>52.471107816141703</v>
      </c>
    </row>
    <row r="1147" spans="1:29">
      <c r="A1147" t="s">
        <v>203</v>
      </c>
      <c r="B1147">
        <v>7299</v>
      </c>
      <c r="C1147">
        <v>1867285</v>
      </c>
      <c r="D1147" t="s">
        <v>164</v>
      </c>
      <c r="E1147" t="s">
        <v>126</v>
      </c>
      <c r="F1147" t="s">
        <v>179</v>
      </c>
      <c r="G1147" t="s">
        <v>118</v>
      </c>
      <c r="H1147" s="1">
        <v>42822.559027777781</v>
      </c>
      <c r="I1147" t="s">
        <v>180</v>
      </c>
      <c r="J1147" t="s">
        <v>116</v>
      </c>
      <c r="K1147" t="s">
        <v>146</v>
      </c>
      <c r="L1147" t="s">
        <v>147</v>
      </c>
      <c r="M1147" t="s">
        <v>183</v>
      </c>
      <c r="N1147">
        <v>2.9000000000000001E-2</v>
      </c>
      <c r="O1147" t="s">
        <v>149</v>
      </c>
      <c r="P1147" t="b">
        <v>0</v>
      </c>
      <c r="Q1147">
        <v>138261413</v>
      </c>
      <c r="R1147" t="s">
        <v>150</v>
      </c>
      <c r="S1147">
        <v>1E-3</v>
      </c>
      <c r="T1147" t="s">
        <v>184</v>
      </c>
      <c r="U1147">
        <v>2017</v>
      </c>
      <c r="V1147" t="s">
        <v>151</v>
      </c>
      <c r="W1147" t="s">
        <v>204</v>
      </c>
      <c r="X1147" t="s">
        <v>154</v>
      </c>
      <c r="Y1147" t="s">
        <v>155</v>
      </c>
      <c r="Z1147">
        <v>507500</v>
      </c>
      <c r="AA1147">
        <v>299100</v>
      </c>
      <c r="AB1147">
        <v>-0.41497245145673001</v>
      </c>
      <c r="AC1147">
        <v>52.579097446717</v>
      </c>
    </row>
    <row r="1148" spans="1:29">
      <c r="A1148" t="s">
        <v>190</v>
      </c>
      <c r="B1148">
        <v>7299</v>
      </c>
      <c r="C1148">
        <v>4631140</v>
      </c>
      <c r="D1148" t="s">
        <v>164</v>
      </c>
      <c r="E1148" t="s">
        <v>126</v>
      </c>
      <c r="F1148" t="s">
        <v>179</v>
      </c>
      <c r="G1148" t="s">
        <v>118</v>
      </c>
      <c r="H1148" s="1">
        <v>42291.512499999997</v>
      </c>
      <c r="I1148" t="s">
        <v>191</v>
      </c>
      <c r="J1148" t="s">
        <v>119</v>
      </c>
      <c r="K1148" t="s">
        <v>192</v>
      </c>
      <c r="L1148" t="s">
        <v>193</v>
      </c>
      <c r="M1148" t="s">
        <v>183</v>
      </c>
      <c r="N1148">
        <v>5.5999999999999999E-3</v>
      </c>
      <c r="O1148" t="s">
        <v>149</v>
      </c>
      <c r="P1148" t="b">
        <v>0</v>
      </c>
      <c r="Q1148">
        <v>138261413</v>
      </c>
      <c r="R1148" t="s">
        <v>150</v>
      </c>
      <c r="S1148">
        <v>1E-3</v>
      </c>
      <c r="T1148" t="s">
        <v>184</v>
      </c>
      <c r="U1148">
        <v>2015</v>
      </c>
      <c r="V1148" t="s">
        <v>151</v>
      </c>
      <c r="W1148" t="s">
        <v>194</v>
      </c>
      <c r="X1148" t="s">
        <v>195</v>
      </c>
      <c r="Y1148" t="s">
        <v>155</v>
      </c>
      <c r="Z1148">
        <v>357000</v>
      </c>
      <c r="AA1148">
        <v>237460</v>
      </c>
      <c r="AB1148">
        <v>-2.62823009845419</v>
      </c>
      <c r="AC1148">
        <v>52.033868710239098</v>
      </c>
    </row>
    <row r="1149" spans="1:29">
      <c r="A1149" t="s">
        <v>178</v>
      </c>
      <c r="B1149">
        <v>7299</v>
      </c>
      <c r="C1149">
        <v>1792676</v>
      </c>
      <c r="D1149" t="s">
        <v>164</v>
      </c>
      <c r="E1149" t="s">
        <v>126</v>
      </c>
      <c r="F1149" t="s">
        <v>179</v>
      </c>
      <c r="G1149" t="s">
        <v>118</v>
      </c>
      <c r="H1149" s="1">
        <v>42095.678472222222</v>
      </c>
      <c r="I1149" t="s">
        <v>180</v>
      </c>
      <c r="J1149" t="s">
        <v>116</v>
      </c>
      <c r="K1149" t="s">
        <v>181</v>
      </c>
      <c r="L1149" t="s">
        <v>182</v>
      </c>
      <c r="M1149" t="s">
        <v>183</v>
      </c>
      <c r="N1149">
        <v>8.9999999999999993E-3</v>
      </c>
      <c r="O1149" t="s">
        <v>149</v>
      </c>
      <c r="P1149" t="b">
        <v>0</v>
      </c>
      <c r="Q1149">
        <v>138261413</v>
      </c>
      <c r="R1149" t="s">
        <v>150</v>
      </c>
      <c r="S1149">
        <v>1E-3</v>
      </c>
      <c r="T1149" t="s">
        <v>184</v>
      </c>
      <c r="U1149">
        <v>2015</v>
      </c>
      <c r="V1149" t="s">
        <v>151</v>
      </c>
      <c r="W1149" t="s">
        <v>185</v>
      </c>
      <c r="X1149" t="s">
        <v>186</v>
      </c>
      <c r="Y1149" t="s">
        <v>155</v>
      </c>
      <c r="Z1149">
        <v>620600</v>
      </c>
      <c r="AA1149">
        <v>309500</v>
      </c>
      <c r="AB1149">
        <v>1.2588812496391699</v>
      </c>
      <c r="AC1149">
        <v>52.638374352215699</v>
      </c>
    </row>
    <row r="1150" spans="1:29">
      <c r="A1150" t="s">
        <v>224</v>
      </c>
      <c r="B1150">
        <v>7299</v>
      </c>
      <c r="C1150">
        <v>1947809</v>
      </c>
      <c r="D1150" t="s">
        <v>164</v>
      </c>
      <c r="E1150" t="s">
        <v>126</v>
      </c>
      <c r="F1150" t="s">
        <v>179</v>
      </c>
      <c r="G1150" t="s">
        <v>118</v>
      </c>
      <c r="H1150" s="1">
        <v>43761.524305555555</v>
      </c>
      <c r="I1150" t="s">
        <v>180</v>
      </c>
      <c r="J1150" t="s">
        <v>116</v>
      </c>
      <c r="K1150" t="s">
        <v>146</v>
      </c>
      <c r="L1150" t="s">
        <v>147</v>
      </c>
      <c r="M1150" t="s">
        <v>183</v>
      </c>
      <c r="N1150">
        <v>2.7000000000000001E-3</v>
      </c>
      <c r="O1150" t="s">
        <v>149</v>
      </c>
      <c r="P1150" t="b">
        <v>0</v>
      </c>
      <c r="Q1150">
        <v>138261413</v>
      </c>
      <c r="R1150" t="s">
        <v>150</v>
      </c>
      <c r="S1150">
        <v>1E-3</v>
      </c>
      <c r="T1150" t="s">
        <v>184</v>
      </c>
      <c r="U1150">
        <v>2019</v>
      </c>
      <c r="V1150" t="s">
        <v>151</v>
      </c>
      <c r="W1150" t="s">
        <v>225</v>
      </c>
      <c r="X1150" t="s">
        <v>226</v>
      </c>
      <c r="Y1150" t="s">
        <v>155</v>
      </c>
      <c r="Z1150">
        <v>500098</v>
      </c>
      <c r="AA1150">
        <v>402866</v>
      </c>
      <c r="AB1150">
        <v>-0.49196935841400102</v>
      </c>
      <c r="AC1150">
        <v>53.512954618294103</v>
      </c>
    </row>
    <row r="1151" spans="1:29">
      <c r="A1151" t="s">
        <v>198</v>
      </c>
      <c r="B1151">
        <v>7299</v>
      </c>
      <c r="C1151">
        <v>2044605</v>
      </c>
      <c r="D1151" t="s">
        <v>164</v>
      </c>
      <c r="E1151" t="s">
        <v>126</v>
      </c>
      <c r="F1151" t="s">
        <v>179</v>
      </c>
      <c r="G1151" t="s">
        <v>118</v>
      </c>
      <c r="H1151" s="1">
        <v>45141.519444444442</v>
      </c>
      <c r="I1151" t="s">
        <v>180</v>
      </c>
      <c r="J1151" t="s">
        <v>116</v>
      </c>
      <c r="K1151" t="s">
        <v>199</v>
      </c>
      <c r="L1151" t="s">
        <v>200</v>
      </c>
      <c r="M1151" t="s">
        <v>148</v>
      </c>
      <c r="N1151">
        <v>4.7E-2</v>
      </c>
      <c r="O1151" t="s">
        <v>149</v>
      </c>
      <c r="P1151" t="b">
        <v>0</v>
      </c>
      <c r="Q1151">
        <v>138261413</v>
      </c>
      <c r="R1151" t="s">
        <v>150</v>
      </c>
      <c r="S1151">
        <v>1E-3</v>
      </c>
      <c r="T1151" t="s">
        <v>184</v>
      </c>
      <c r="U1151">
        <v>2023</v>
      </c>
      <c r="V1151" t="s">
        <v>151</v>
      </c>
      <c r="W1151" t="s">
        <v>201</v>
      </c>
      <c r="X1151" t="s">
        <v>202</v>
      </c>
      <c r="Y1151" t="s">
        <v>155</v>
      </c>
      <c r="Z1151">
        <v>516100</v>
      </c>
      <c r="AA1151">
        <v>253300</v>
      </c>
      <c r="AB1151">
        <v>-0.30395486908298303</v>
      </c>
      <c r="AC1151">
        <v>52.1657659569386</v>
      </c>
    </row>
    <row r="1152" spans="1:29">
      <c r="A1152" t="s">
        <v>178</v>
      </c>
      <c r="B1152">
        <v>7299</v>
      </c>
      <c r="C1152">
        <v>1821768</v>
      </c>
      <c r="D1152" t="s">
        <v>164</v>
      </c>
      <c r="E1152" t="s">
        <v>126</v>
      </c>
      <c r="F1152" t="s">
        <v>179</v>
      </c>
      <c r="G1152" t="s">
        <v>118</v>
      </c>
      <c r="H1152" s="1">
        <v>42387.654166666667</v>
      </c>
      <c r="I1152" t="s">
        <v>180</v>
      </c>
      <c r="J1152" t="s">
        <v>116</v>
      </c>
      <c r="K1152" t="s">
        <v>181</v>
      </c>
      <c r="L1152" t="s">
        <v>182</v>
      </c>
      <c r="M1152" t="s">
        <v>183</v>
      </c>
      <c r="N1152">
        <v>6.4999999999999997E-3</v>
      </c>
      <c r="O1152" t="s">
        <v>149</v>
      </c>
      <c r="P1152" t="b">
        <v>0</v>
      </c>
      <c r="Q1152">
        <v>138261413</v>
      </c>
      <c r="R1152" t="s">
        <v>150</v>
      </c>
      <c r="S1152">
        <v>1E-3</v>
      </c>
      <c r="T1152" t="s">
        <v>184</v>
      </c>
      <c r="U1152">
        <v>2016</v>
      </c>
      <c r="V1152" t="s">
        <v>151</v>
      </c>
      <c r="W1152" t="s">
        <v>185</v>
      </c>
      <c r="X1152" t="s">
        <v>186</v>
      </c>
      <c r="Y1152" t="s">
        <v>155</v>
      </c>
      <c r="Z1152">
        <v>620600</v>
      </c>
      <c r="AA1152">
        <v>309500</v>
      </c>
      <c r="AB1152">
        <v>1.2588812496391699</v>
      </c>
      <c r="AC1152">
        <v>52.638374352215699</v>
      </c>
    </row>
    <row r="1153" spans="1:29">
      <c r="A1153" t="s">
        <v>198</v>
      </c>
      <c r="B1153">
        <v>7299</v>
      </c>
      <c r="C1153">
        <v>1902072</v>
      </c>
      <c r="D1153" t="s">
        <v>164</v>
      </c>
      <c r="E1153" t="s">
        <v>126</v>
      </c>
      <c r="F1153" t="s">
        <v>179</v>
      </c>
      <c r="G1153" t="s">
        <v>118</v>
      </c>
      <c r="H1153" s="1">
        <v>43237.557638888888</v>
      </c>
      <c r="I1153" t="s">
        <v>180</v>
      </c>
      <c r="J1153" t="s">
        <v>116</v>
      </c>
      <c r="K1153" t="s">
        <v>199</v>
      </c>
      <c r="L1153" t="s">
        <v>200</v>
      </c>
      <c r="M1153" t="s">
        <v>183</v>
      </c>
      <c r="N1153">
        <v>4.9000000000000002E-2</v>
      </c>
      <c r="O1153" t="s">
        <v>149</v>
      </c>
      <c r="P1153" t="b">
        <v>0</v>
      </c>
      <c r="Q1153">
        <v>138261413</v>
      </c>
      <c r="R1153" t="s">
        <v>150</v>
      </c>
      <c r="S1153">
        <v>1E-3</v>
      </c>
      <c r="T1153" t="s">
        <v>184</v>
      </c>
      <c r="U1153">
        <v>2018</v>
      </c>
      <c r="V1153" t="s">
        <v>151</v>
      </c>
      <c r="W1153" t="s">
        <v>201</v>
      </c>
      <c r="X1153" t="s">
        <v>202</v>
      </c>
      <c r="Y1153" t="s">
        <v>155</v>
      </c>
      <c r="Z1153">
        <v>516100</v>
      </c>
      <c r="AA1153">
        <v>253300</v>
      </c>
      <c r="AB1153">
        <v>-0.30395486908298303</v>
      </c>
      <c r="AC1153">
        <v>52.1657659569386</v>
      </c>
    </row>
    <row r="1154" spans="1:29">
      <c r="A1154" t="s">
        <v>190</v>
      </c>
      <c r="B1154">
        <v>7299</v>
      </c>
      <c r="C1154">
        <v>4774486</v>
      </c>
      <c r="D1154" t="s">
        <v>164</v>
      </c>
      <c r="E1154" t="s">
        <v>126</v>
      </c>
      <c r="F1154" t="s">
        <v>179</v>
      </c>
      <c r="G1154" t="s">
        <v>118</v>
      </c>
      <c r="H1154" s="1">
        <v>44358.572916666664</v>
      </c>
      <c r="I1154" t="s">
        <v>191</v>
      </c>
      <c r="J1154" t="s">
        <v>119</v>
      </c>
      <c r="K1154" t="s">
        <v>192</v>
      </c>
      <c r="L1154" t="s">
        <v>193</v>
      </c>
      <c r="M1154" t="s">
        <v>183</v>
      </c>
      <c r="N1154">
        <v>4.8999999999999998E-3</v>
      </c>
      <c r="O1154" t="s">
        <v>149</v>
      </c>
      <c r="P1154" t="b">
        <v>0</v>
      </c>
      <c r="Q1154">
        <v>138261413</v>
      </c>
      <c r="R1154" t="s">
        <v>150</v>
      </c>
      <c r="S1154">
        <v>1E-3</v>
      </c>
      <c r="T1154" t="s">
        <v>184</v>
      </c>
      <c r="U1154">
        <v>2021</v>
      </c>
      <c r="V1154" t="s">
        <v>151</v>
      </c>
      <c r="W1154" t="s">
        <v>194</v>
      </c>
      <c r="X1154" t="s">
        <v>195</v>
      </c>
      <c r="Y1154" t="s">
        <v>155</v>
      </c>
      <c r="Z1154">
        <v>357000</v>
      </c>
      <c r="AA1154">
        <v>237460</v>
      </c>
      <c r="AB1154">
        <v>-2.62823009845419</v>
      </c>
      <c r="AC1154">
        <v>52.033868710239098</v>
      </c>
    </row>
    <row r="1155" spans="1:29">
      <c r="A1155" t="s">
        <v>241</v>
      </c>
      <c r="B1155">
        <v>7299</v>
      </c>
      <c r="C1155">
        <v>1529933</v>
      </c>
      <c r="D1155" t="s">
        <v>164</v>
      </c>
      <c r="E1155" t="s">
        <v>126</v>
      </c>
      <c r="F1155" t="s">
        <v>179</v>
      </c>
      <c r="G1155" t="s">
        <v>118</v>
      </c>
      <c r="H1155" s="1">
        <v>42192.533333333333</v>
      </c>
      <c r="I1155" t="s">
        <v>180</v>
      </c>
      <c r="J1155" t="s">
        <v>116</v>
      </c>
      <c r="K1155" t="s">
        <v>165</v>
      </c>
      <c r="L1155" t="s">
        <v>166</v>
      </c>
      <c r="M1155" t="s">
        <v>183</v>
      </c>
      <c r="N1155">
        <v>5.4999999999999997E-3</v>
      </c>
      <c r="O1155" t="s">
        <v>149</v>
      </c>
      <c r="P1155" t="b">
        <v>0</v>
      </c>
      <c r="Q1155">
        <v>138261413</v>
      </c>
      <c r="R1155" t="s">
        <v>150</v>
      </c>
      <c r="S1155">
        <v>1E-3</v>
      </c>
      <c r="T1155" t="s">
        <v>184</v>
      </c>
      <c r="U1155">
        <v>2015</v>
      </c>
      <c r="V1155" t="s">
        <v>151</v>
      </c>
      <c r="W1155" t="s">
        <v>242</v>
      </c>
      <c r="X1155" t="s">
        <v>243</v>
      </c>
      <c r="Y1155" t="s">
        <v>155</v>
      </c>
      <c r="Z1155">
        <v>456840</v>
      </c>
      <c r="AA1155">
        <v>455364</v>
      </c>
      <c r="AB1155">
        <v>-1.13455725358881</v>
      </c>
      <c r="AC1155">
        <v>53.991201424557502</v>
      </c>
    </row>
    <row r="1156" spans="1:29">
      <c r="A1156" t="s">
        <v>190</v>
      </c>
      <c r="B1156">
        <v>7299</v>
      </c>
      <c r="C1156">
        <v>4599415</v>
      </c>
      <c r="D1156" t="s">
        <v>164</v>
      </c>
      <c r="E1156" t="s">
        <v>126</v>
      </c>
      <c r="F1156" t="s">
        <v>179</v>
      </c>
      <c r="G1156" t="s">
        <v>118</v>
      </c>
      <c r="H1156" s="1">
        <v>41911.574305555558</v>
      </c>
      <c r="I1156" t="s">
        <v>191</v>
      </c>
      <c r="J1156" t="s">
        <v>119</v>
      </c>
      <c r="K1156" t="s">
        <v>192</v>
      </c>
      <c r="L1156" t="s">
        <v>193</v>
      </c>
      <c r="M1156" t="s">
        <v>183</v>
      </c>
      <c r="N1156">
        <v>3.0000000000000001E-3</v>
      </c>
      <c r="O1156" t="s">
        <v>149</v>
      </c>
      <c r="P1156" t="b">
        <v>0</v>
      </c>
      <c r="Q1156">
        <v>138261413</v>
      </c>
      <c r="R1156" t="s">
        <v>150</v>
      </c>
      <c r="S1156">
        <v>1E-3</v>
      </c>
      <c r="T1156" t="s">
        <v>184</v>
      </c>
      <c r="U1156">
        <v>2014</v>
      </c>
      <c r="V1156" t="s">
        <v>151</v>
      </c>
      <c r="W1156" t="s">
        <v>194</v>
      </c>
      <c r="X1156" t="s">
        <v>195</v>
      </c>
      <c r="Y1156" t="s">
        <v>155</v>
      </c>
      <c r="Z1156">
        <v>357000</v>
      </c>
      <c r="AA1156">
        <v>237460</v>
      </c>
      <c r="AB1156">
        <v>-2.62823009845419</v>
      </c>
      <c r="AC1156">
        <v>52.033868710239098</v>
      </c>
    </row>
    <row r="1157" spans="1:29">
      <c r="A1157" t="s">
        <v>187</v>
      </c>
      <c r="B1157">
        <v>7299</v>
      </c>
      <c r="C1157">
        <v>2006714</v>
      </c>
      <c r="D1157" t="s">
        <v>164</v>
      </c>
      <c r="E1157" t="s">
        <v>126</v>
      </c>
      <c r="F1157" t="s">
        <v>179</v>
      </c>
      <c r="G1157" t="s">
        <v>118</v>
      </c>
      <c r="H1157" s="1">
        <v>44664.431944444441</v>
      </c>
      <c r="I1157" t="s">
        <v>180</v>
      </c>
      <c r="J1157" t="s">
        <v>116</v>
      </c>
      <c r="K1157" t="s">
        <v>181</v>
      </c>
      <c r="L1157" t="s">
        <v>182</v>
      </c>
      <c r="M1157" t="s">
        <v>183</v>
      </c>
      <c r="N1157">
        <v>0.01</v>
      </c>
      <c r="O1157" t="s">
        <v>149</v>
      </c>
      <c r="P1157" t="b">
        <v>0</v>
      </c>
      <c r="Q1157">
        <v>138261413</v>
      </c>
      <c r="R1157" t="s">
        <v>150</v>
      </c>
      <c r="S1157">
        <v>1E-3</v>
      </c>
      <c r="T1157" t="s">
        <v>184</v>
      </c>
      <c r="U1157">
        <v>2022</v>
      </c>
      <c r="V1157" t="s">
        <v>151</v>
      </c>
      <c r="W1157" t="s">
        <v>188</v>
      </c>
      <c r="X1157" t="s">
        <v>189</v>
      </c>
      <c r="Y1157" t="s">
        <v>155</v>
      </c>
      <c r="Z1157">
        <v>636400</v>
      </c>
      <c r="AA1157">
        <v>291600</v>
      </c>
      <c r="AB1157">
        <v>1.4791973795069699</v>
      </c>
      <c r="AC1157">
        <v>52.471107816141703</v>
      </c>
    </row>
    <row r="1158" spans="1:29">
      <c r="A1158" t="s">
        <v>187</v>
      </c>
      <c r="B1158">
        <v>7299</v>
      </c>
      <c r="C1158">
        <v>1958061</v>
      </c>
      <c r="D1158" t="s">
        <v>164</v>
      </c>
      <c r="E1158" t="s">
        <v>126</v>
      </c>
      <c r="F1158" t="s">
        <v>205</v>
      </c>
      <c r="G1158" t="s">
        <v>112</v>
      </c>
      <c r="H1158" s="1">
        <v>43878.457638888889</v>
      </c>
      <c r="I1158" t="s">
        <v>180</v>
      </c>
      <c r="J1158" t="s">
        <v>116</v>
      </c>
      <c r="K1158" t="s">
        <v>181</v>
      </c>
      <c r="L1158" t="s">
        <v>182</v>
      </c>
      <c r="M1158" t="s">
        <v>183</v>
      </c>
      <c r="N1158">
        <v>0.01</v>
      </c>
      <c r="O1158" t="s">
        <v>149</v>
      </c>
      <c r="P1158" t="b">
        <v>0</v>
      </c>
      <c r="Q1158">
        <v>138261413</v>
      </c>
      <c r="R1158" t="s">
        <v>150</v>
      </c>
      <c r="S1158">
        <v>1E-3</v>
      </c>
      <c r="T1158" t="s">
        <v>184</v>
      </c>
      <c r="U1158">
        <v>2020</v>
      </c>
      <c r="V1158" t="s">
        <v>151</v>
      </c>
      <c r="W1158" t="s">
        <v>188</v>
      </c>
      <c r="X1158" t="s">
        <v>189</v>
      </c>
      <c r="Y1158" t="s">
        <v>155</v>
      </c>
      <c r="Z1158">
        <v>636400</v>
      </c>
      <c r="AA1158">
        <v>291600</v>
      </c>
      <c r="AB1158">
        <v>1.4791973795069699</v>
      </c>
      <c r="AC1158">
        <v>52.471107816141703</v>
      </c>
    </row>
    <row r="1159" spans="1:29">
      <c r="A1159" t="s">
        <v>187</v>
      </c>
      <c r="B1159">
        <v>7299</v>
      </c>
      <c r="C1159">
        <v>1863022</v>
      </c>
      <c r="D1159" t="s">
        <v>164</v>
      </c>
      <c r="E1159" t="s">
        <v>126</v>
      </c>
      <c r="F1159" t="s">
        <v>179</v>
      </c>
      <c r="G1159" t="s">
        <v>118</v>
      </c>
      <c r="H1159" s="1">
        <v>42776.524305555555</v>
      </c>
      <c r="I1159" t="s">
        <v>180</v>
      </c>
      <c r="J1159" t="s">
        <v>116</v>
      </c>
      <c r="K1159" t="s">
        <v>181</v>
      </c>
      <c r="L1159" t="s">
        <v>182</v>
      </c>
      <c r="M1159" t="s">
        <v>183</v>
      </c>
      <c r="N1159">
        <v>1.0999999999999999E-2</v>
      </c>
      <c r="O1159" t="s">
        <v>149</v>
      </c>
      <c r="P1159" t="b">
        <v>0</v>
      </c>
      <c r="Q1159">
        <v>138261413</v>
      </c>
      <c r="R1159" t="s">
        <v>150</v>
      </c>
      <c r="S1159">
        <v>1E-3</v>
      </c>
      <c r="T1159" t="s">
        <v>184</v>
      </c>
      <c r="U1159">
        <v>2017</v>
      </c>
      <c r="V1159" t="s">
        <v>151</v>
      </c>
      <c r="W1159" t="s">
        <v>188</v>
      </c>
      <c r="X1159" t="s">
        <v>189</v>
      </c>
      <c r="Y1159" t="s">
        <v>155</v>
      </c>
      <c r="Z1159">
        <v>636400</v>
      </c>
      <c r="AA1159">
        <v>291600</v>
      </c>
      <c r="AB1159">
        <v>1.4791973795069699</v>
      </c>
      <c r="AC1159">
        <v>52.471107816141703</v>
      </c>
    </row>
    <row r="1160" spans="1:29">
      <c r="A1160" t="s">
        <v>190</v>
      </c>
      <c r="B1160">
        <v>7299</v>
      </c>
      <c r="C1160">
        <v>4798170</v>
      </c>
      <c r="D1160" t="s">
        <v>164</v>
      </c>
      <c r="E1160" t="s">
        <v>126</v>
      </c>
      <c r="F1160" t="s">
        <v>179</v>
      </c>
      <c r="G1160" t="s">
        <v>118</v>
      </c>
      <c r="H1160" s="1">
        <v>44729.481249999997</v>
      </c>
      <c r="I1160" t="s">
        <v>191</v>
      </c>
      <c r="J1160" t="s">
        <v>119</v>
      </c>
      <c r="K1160" t="s">
        <v>192</v>
      </c>
      <c r="L1160" t="s">
        <v>193</v>
      </c>
      <c r="M1160" t="s">
        <v>183</v>
      </c>
      <c r="N1160">
        <v>1.8E-3</v>
      </c>
      <c r="O1160" t="s">
        <v>149</v>
      </c>
      <c r="P1160" t="b">
        <v>0</v>
      </c>
      <c r="Q1160">
        <v>138261413</v>
      </c>
      <c r="R1160" t="s">
        <v>150</v>
      </c>
      <c r="S1160">
        <v>1E-3</v>
      </c>
      <c r="T1160" t="s">
        <v>184</v>
      </c>
      <c r="U1160">
        <v>2022</v>
      </c>
      <c r="V1160" t="s">
        <v>151</v>
      </c>
      <c r="W1160" t="s">
        <v>194</v>
      </c>
      <c r="X1160" t="s">
        <v>195</v>
      </c>
      <c r="Y1160" t="s">
        <v>155</v>
      </c>
      <c r="Z1160">
        <v>357000</v>
      </c>
      <c r="AA1160">
        <v>237460</v>
      </c>
      <c r="AB1160">
        <v>-2.62823009845419</v>
      </c>
      <c r="AC1160">
        <v>52.033868710239098</v>
      </c>
    </row>
    <row r="1161" spans="1:29">
      <c r="A1161" t="s">
        <v>178</v>
      </c>
      <c r="B1161">
        <v>7299</v>
      </c>
      <c r="C1161">
        <v>1840398</v>
      </c>
      <c r="D1161" t="s">
        <v>164</v>
      </c>
      <c r="E1161" t="s">
        <v>126</v>
      </c>
      <c r="F1161" t="s">
        <v>179</v>
      </c>
      <c r="G1161" t="s">
        <v>118</v>
      </c>
      <c r="H1161" s="1">
        <v>42580.527083333334</v>
      </c>
      <c r="I1161" t="s">
        <v>180</v>
      </c>
      <c r="J1161" t="s">
        <v>116</v>
      </c>
      <c r="K1161" t="s">
        <v>181</v>
      </c>
      <c r="L1161" t="s">
        <v>182</v>
      </c>
      <c r="M1161" t="s">
        <v>183</v>
      </c>
      <c r="N1161">
        <v>0.02</v>
      </c>
      <c r="O1161" t="s">
        <v>149</v>
      </c>
      <c r="P1161" t="b">
        <v>0</v>
      </c>
      <c r="Q1161">
        <v>138261413</v>
      </c>
      <c r="R1161" t="s">
        <v>150</v>
      </c>
      <c r="S1161">
        <v>1E-3</v>
      </c>
      <c r="T1161" t="s">
        <v>184</v>
      </c>
      <c r="U1161">
        <v>2016</v>
      </c>
      <c r="V1161" t="s">
        <v>151</v>
      </c>
      <c r="W1161" t="s">
        <v>185</v>
      </c>
      <c r="X1161" t="s">
        <v>186</v>
      </c>
      <c r="Y1161" t="s">
        <v>155</v>
      </c>
      <c r="Z1161">
        <v>620600</v>
      </c>
      <c r="AA1161">
        <v>309500</v>
      </c>
      <c r="AB1161">
        <v>1.2588812496391699</v>
      </c>
      <c r="AC1161">
        <v>52.638374352215699</v>
      </c>
    </row>
    <row r="1162" spans="1:29">
      <c r="A1162" t="s">
        <v>206</v>
      </c>
      <c r="B1162">
        <v>7299</v>
      </c>
      <c r="C1162">
        <v>2042927</v>
      </c>
      <c r="D1162" t="s">
        <v>164</v>
      </c>
      <c r="E1162" t="s">
        <v>126</v>
      </c>
      <c r="F1162" t="s">
        <v>179</v>
      </c>
      <c r="G1162" t="s">
        <v>118</v>
      </c>
      <c r="H1162" s="1">
        <v>45132.53402777778</v>
      </c>
      <c r="I1162" t="s">
        <v>180</v>
      </c>
      <c r="J1162" t="s">
        <v>116</v>
      </c>
      <c r="K1162" t="s">
        <v>199</v>
      </c>
      <c r="L1162" t="s">
        <v>200</v>
      </c>
      <c r="M1162" t="s">
        <v>183</v>
      </c>
      <c r="N1162">
        <v>2.8000000000000001E-2</v>
      </c>
      <c r="O1162" t="s">
        <v>149</v>
      </c>
      <c r="P1162" t="b">
        <v>0</v>
      </c>
      <c r="Q1162">
        <v>138261413</v>
      </c>
      <c r="R1162" t="s">
        <v>150</v>
      </c>
      <c r="S1162">
        <v>1E-3</v>
      </c>
      <c r="T1162" t="s">
        <v>184</v>
      </c>
      <c r="U1162">
        <v>2023</v>
      </c>
      <c r="V1162" t="s">
        <v>151</v>
      </c>
      <c r="W1162" t="s">
        <v>207</v>
      </c>
      <c r="X1162" t="s">
        <v>208</v>
      </c>
      <c r="Y1162" t="s">
        <v>155</v>
      </c>
      <c r="Z1162">
        <v>515935</v>
      </c>
      <c r="AA1162">
        <v>253417</v>
      </c>
      <c r="AB1162">
        <v>-0.30632621725807402</v>
      </c>
      <c r="AC1162">
        <v>52.1668520239771</v>
      </c>
    </row>
    <row r="1163" spans="1:29">
      <c r="A1163" t="s">
        <v>187</v>
      </c>
      <c r="B1163">
        <v>7299</v>
      </c>
      <c r="C1163">
        <v>2063024</v>
      </c>
      <c r="D1163" t="s">
        <v>164</v>
      </c>
      <c r="E1163" t="s">
        <v>126</v>
      </c>
      <c r="F1163" t="s">
        <v>179</v>
      </c>
      <c r="G1163" t="s">
        <v>118</v>
      </c>
      <c r="H1163" s="1">
        <v>45366.477083333331</v>
      </c>
      <c r="I1163" t="s">
        <v>180</v>
      </c>
      <c r="J1163" t="s">
        <v>116</v>
      </c>
      <c r="K1163" t="s">
        <v>181</v>
      </c>
      <c r="L1163" t="s">
        <v>182</v>
      </c>
      <c r="M1163" t="s">
        <v>183</v>
      </c>
      <c r="N1163">
        <v>6.8999999999999999E-3</v>
      </c>
      <c r="O1163" t="s">
        <v>149</v>
      </c>
      <c r="P1163" t="b">
        <v>0</v>
      </c>
      <c r="Q1163">
        <v>138261413</v>
      </c>
      <c r="R1163" t="s">
        <v>150</v>
      </c>
      <c r="S1163">
        <v>1E-3</v>
      </c>
      <c r="T1163" t="s">
        <v>184</v>
      </c>
      <c r="U1163">
        <v>2024</v>
      </c>
      <c r="V1163" t="s">
        <v>151</v>
      </c>
      <c r="W1163" t="s">
        <v>188</v>
      </c>
      <c r="X1163" t="s">
        <v>189</v>
      </c>
      <c r="Y1163" t="s">
        <v>155</v>
      </c>
      <c r="Z1163">
        <v>636400</v>
      </c>
      <c r="AA1163">
        <v>291600</v>
      </c>
      <c r="AB1163">
        <v>1.4791973795069699</v>
      </c>
      <c r="AC1163">
        <v>52.471107816141703</v>
      </c>
    </row>
    <row r="1164" spans="1:29">
      <c r="A1164" t="s">
        <v>187</v>
      </c>
      <c r="B1164">
        <v>7299</v>
      </c>
      <c r="C1164">
        <v>1834358</v>
      </c>
      <c r="D1164" t="s">
        <v>164</v>
      </c>
      <c r="E1164" t="s">
        <v>126</v>
      </c>
      <c r="F1164" t="s">
        <v>179</v>
      </c>
      <c r="G1164" t="s">
        <v>118</v>
      </c>
      <c r="H1164" s="1">
        <v>42517.634027777778</v>
      </c>
      <c r="I1164" t="s">
        <v>180</v>
      </c>
      <c r="J1164" t="s">
        <v>116</v>
      </c>
      <c r="K1164" t="s">
        <v>181</v>
      </c>
      <c r="L1164" t="s">
        <v>182</v>
      </c>
      <c r="M1164" t="s">
        <v>183</v>
      </c>
      <c r="N1164">
        <v>1.2999999999999999E-2</v>
      </c>
      <c r="O1164" t="s">
        <v>149</v>
      </c>
      <c r="P1164" t="b">
        <v>0</v>
      </c>
      <c r="Q1164">
        <v>138261413</v>
      </c>
      <c r="R1164" t="s">
        <v>150</v>
      </c>
      <c r="S1164">
        <v>1E-3</v>
      </c>
      <c r="T1164" t="s">
        <v>184</v>
      </c>
      <c r="U1164">
        <v>2016</v>
      </c>
      <c r="V1164" t="s">
        <v>151</v>
      </c>
      <c r="W1164" t="s">
        <v>188</v>
      </c>
      <c r="X1164" t="s">
        <v>189</v>
      </c>
      <c r="Y1164" t="s">
        <v>155</v>
      </c>
      <c r="Z1164">
        <v>636400</v>
      </c>
      <c r="AA1164">
        <v>291600</v>
      </c>
      <c r="AB1164">
        <v>1.4791973795069699</v>
      </c>
      <c r="AC1164">
        <v>52.471107816141703</v>
      </c>
    </row>
    <row r="1165" spans="1:29">
      <c r="A1165" t="s">
        <v>187</v>
      </c>
      <c r="B1165">
        <v>7299</v>
      </c>
      <c r="C1165">
        <v>1924690</v>
      </c>
      <c r="D1165" t="s">
        <v>164</v>
      </c>
      <c r="E1165" t="s">
        <v>126</v>
      </c>
      <c r="F1165" t="s">
        <v>179</v>
      </c>
      <c r="G1165" t="s">
        <v>118</v>
      </c>
      <c r="H1165" s="1">
        <v>43503.336805555555</v>
      </c>
      <c r="I1165" t="s">
        <v>180</v>
      </c>
      <c r="J1165" t="s">
        <v>116</v>
      </c>
      <c r="K1165" t="s">
        <v>181</v>
      </c>
      <c r="L1165" t="s">
        <v>182</v>
      </c>
      <c r="M1165" t="s">
        <v>183</v>
      </c>
      <c r="N1165">
        <v>1.0999999999999999E-2</v>
      </c>
      <c r="O1165" t="s">
        <v>149</v>
      </c>
      <c r="P1165" t="b">
        <v>0</v>
      </c>
      <c r="Q1165">
        <v>138261413</v>
      </c>
      <c r="R1165" t="s">
        <v>150</v>
      </c>
      <c r="S1165">
        <v>1E-3</v>
      </c>
      <c r="T1165" t="s">
        <v>184</v>
      </c>
      <c r="U1165">
        <v>2019</v>
      </c>
      <c r="V1165" t="s">
        <v>151</v>
      </c>
      <c r="W1165" t="s">
        <v>188</v>
      </c>
      <c r="X1165" t="s">
        <v>189</v>
      </c>
      <c r="Y1165" t="s">
        <v>155</v>
      </c>
      <c r="Z1165">
        <v>636400</v>
      </c>
      <c r="AA1165">
        <v>291600</v>
      </c>
      <c r="AB1165">
        <v>1.4791973795069699</v>
      </c>
      <c r="AC1165">
        <v>52.471107816141703</v>
      </c>
    </row>
    <row r="1166" spans="1:29">
      <c r="A1166" t="s">
        <v>187</v>
      </c>
      <c r="B1166">
        <v>7299</v>
      </c>
      <c r="C1166">
        <v>1812324</v>
      </c>
      <c r="D1166" t="s">
        <v>164</v>
      </c>
      <c r="E1166" t="s">
        <v>126</v>
      </c>
      <c r="F1166" t="s">
        <v>179</v>
      </c>
      <c r="G1166" t="s">
        <v>118</v>
      </c>
      <c r="H1166" s="1">
        <v>42291.422222222223</v>
      </c>
      <c r="I1166" t="s">
        <v>180</v>
      </c>
      <c r="J1166" t="s">
        <v>116</v>
      </c>
      <c r="K1166" t="s">
        <v>181</v>
      </c>
      <c r="L1166" t="s">
        <v>182</v>
      </c>
      <c r="M1166" t="s">
        <v>183</v>
      </c>
      <c r="N1166">
        <v>1.6E-2</v>
      </c>
      <c r="O1166" t="s">
        <v>149</v>
      </c>
      <c r="P1166" t="b">
        <v>0</v>
      </c>
      <c r="Q1166">
        <v>138261413</v>
      </c>
      <c r="R1166" t="s">
        <v>150</v>
      </c>
      <c r="S1166">
        <v>1E-3</v>
      </c>
      <c r="T1166" t="s">
        <v>184</v>
      </c>
      <c r="U1166">
        <v>2015</v>
      </c>
      <c r="V1166" t="s">
        <v>151</v>
      </c>
      <c r="W1166" t="s">
        <v>188</v>
      </c>
      <c r="X1166" t="s">
        <v>189</v>
      </c>
      <c r="Y1166" t="s">
        <v>155</v>
      </c>
      <c r="Z1166">
        <v>636400</v>
      </c>
      <c r="AA1166">
        <v>291600</v>
      </c>
      <c r="AB1166">
        <v>1.4791973795069699</v>
      </c>
      <c r="AC1166">
        <v>52.471107816141703</v>
      </c>
    </row>
    <row r="1167" spans="1:29">
      <c r="A1167" t="s">
        <v>187</v>
      </c>
      <c r="B1167">
        <v>7299</v>
      </c>
      <c r="C1167">
        <v>1847846</v>
      </c>
      <c r="D1167" t="s">
        <v>164</v>
      </c>
      <c r="E1167" t="s">
        <v>126</v>
      </c>
      <c r="F1167" t="s">
        <v>179</v>
      </c>
      <c r="G1167" t="s">
        <v>118</v>
      </c>
      <c r="H1167" s="1">
        <v>42656.506944444445</v>
      </c>
      <c r="I1167" t="s">
        <v>180</v>
      </c>
      <c r="J1167" t="s">
        <v>116</v>
      </c>
      <c r="K1167" t="s">
        <v>181</v>
      </c>
      <c r="L1167" t="s">
        <v>182</v>
      </c>
      <c r="M1167" t="s">
        <v>183</v>
      </c>
      <c r="N1167">
        <v>0.01</v>
      </c>
      <c r="O1167" t="s">
        <v>149</v>
      </c>
      <c r="P1167" t="b">
        <v>0</v>
      </c>
      <c r="Q1167">
        <v>138261413</v>
      </c>
      <c r="R1167" t="s">
        <v>150</v>
      </c>
      <c r="S1167">
        <v>1E-3</v>
      </c>
      <c r="T1167" t="s">
        <v>184</v>
      </c>
      <c r="U1167">
        <v>2016</v>
      </c>
      <c r="V1167" t="s">
        <v>151</v>
      </c>
      <c r="W1167" t="s">
        <v>188</v>
      </c>
      <c r="X1167" t="s">
        <v>189</v>
      </c>
      <c r="Y1167" t="s">
        <v>155</v>
      </c>
      <c r="Z1167">
        <v>636400</v>
      </c>
      <c r="AA1167">
        <v>291600</v>
      </c>
      <c r="AB1167">
        <v>1.4791973795069699</v>
      </c>
      <c r="AC1167">
        <v>52.471107816141703</v>
      </c>
    </row>
    <row r="1168" spans="1:29">
      <c r="A1168" t="s">
        <v>241</v>
      </c>
      <c r="B1168">
        <v>7299</v>
      </c>
      <c r="C1168">
        <v>1528776</v>
      </c>
      <c r="D1168" t="s">
        <v>164</v>
      </c>
      <c r="E1168" t="s">
        <v>126</v>
      </c>
      <c r="F1168" t="s">
        <v>179</v>
      </c>
      <c r="G1168" t="s">
        <v>118</v>
      </c>
      <c r="H1168" s="1">
        <v>42177.679166666669</v>
      </c>
      <c r="I1168" t="s">
        <v>180</v>
      </c>
      <c r="J1168" t="s">
        <v>116</v>
      </c>
      <c r="K1168" t="s">
        <v>165</v>
      </c>
      <c r="L1168" t="s">
        <v>166</v>
      </c>
      <c r="M1168" t="s">
        <v>183</v>
      </c>
      <c r="N1168">
        <v>4.4999999999999997E-3</v>
      </c>
      <c r="O1168" t="s">
        <v>149</v>
      </c>
      <c r="P1168" t="b">
        <v>0</v>
      </c>
      <c r="Q1168">
        <v>138261413</v>
      </c>
      <c r="R1168" t="s">
        <v>150</v>
      </c>
      <c r="S1168">
        <v>1E-3</v>
      </c>
      <c r="T1168" t="s">
        <v>184</v>
      </c>
      <c r="U1168">
        <v>2015</v>
      </c>
      <c r="V1168" t="s">
        <v>151</v>
      </c>
      <c r="W1168" t="s">
        <v>242</v>
      </c>
      <c r="X1168" t="s">
        <v>243</v>
      </c>
      <c r="Y1168" t="s">
        <v>155</v>
      </c>
      <c r="Z1168">
        <v>456840</v>
      </c>
      <c r="AA1168">
        <v>455364</v>
      </c>
      <c r="AB1168">
        <v>-1.13455725358881</v>
      </c>
      <c r="AC1168">
        <v>53.991201424557502</v>
      </c>
    </row>
    <row r="1169" spans="1:29">
      <c r="A1169" t="s">
        <v>190</v>
      </c>
      <c r="B1169">
        <v>7299</v>
      </c>
      <c r="C1169">
        <v>4737287</v>
      </c>
      <c r="D1169" t="s">
        <v>164</v>
      </c>
      <c r="E1169" t="s">
        <v>126</v>
      </c>
      <c r="F1169" t="s">
        <v>205</v>
      </c>
      <c r="G1169" t="s">
        <v>112</v>
      </c>
      <c r="H1169" s="1">
        <v>43710.497916666667</v>
      </c>
      <c r="I1169" t="s">
        <v>191</v>
      </c>
      <c r="J1169" t="s">
        <v>119</v>
      </c>
      <c r="K1169" t="s">
        <v>192</v>
      </c>
      <c r="L1169" t="s">
        <v>193</v>
      </c>
      <c r="M1169" t="s">
        <v>183</v>
      </c>
      <c r="N1169">
        <v>3.0999999999999999E-3</v>
      </c>
      <c r="O1169" t="s">
        <v>149</v>
      </c>
      <c r="P1169" t="b">
        <v>0</v>
      </c>
      <c r="Q1169">
        <v>138261413</v>
      </c>
      <c r="R1169" t="s">
        <v>150</v>
      </c>
      <c r="S1169">
        <v>1E-3</v>
      </c>
      <c r="T1169" t="s">
        <v>184</v>
      </c>
      <c r="U1169">
        <v>2019</v>
      </c>
      <c r="V1169" t="s">
        <v>151</v>
      </c>
      <c r="W1169" t="s">
        <v>194</v>
      </c>
      <c r="X1169" t="s">
        <v>195</v>
      </c>
      <c r="Y1169" t="s">
        <v>155</v>
      </c>
      <c r="Z1169">
        <v>357000</v>
      </c>
      <c r="AA1169">
        <v>237460</v>
      </c>
      <c r="AB1169">
        <v>-2.62823009845419</v>
      </c>
      <c r="AC1169">
        <v>52.033868710239098</v>
      </c>
    </row>
    <row r="1170" spans="1:29">
      <c r="A1170" t="s">
        <v>203</v>
      </c>
      <c r="B1170">
        <v>7299</v>
      </c>
      <c r="C1170">
        <v>1898902</v>
      </c>
      <c r="D1170" t="s">
        <v>164</v>
      </c>
      <c r="E1170" t="s">
        <v>126</v>
      </c>
      <c r="F1170" t="s">
        <v>179</v>
      </c>
      <c r="G1170" t="s">
        <v>118</v>
      </c>
      <c r="H1170" s="1">
        <v>43199.506249999999</v>
      </c>
      <c r="I1170" t="s">
        <v>180</v>
      </c>
      <c r="J1170" t="s">
        <v>116</v>
      </c>
      <c r="K1170" t="s">
        <v>146</v>
      </c>
      <c r="L1170" t="s">
        <v>147</v>
      </c>
      <c r="M1170" t="s">
        <v>183</v>
      </c>
      <c r="N1170">
        <v>1.7000000000000001E-2</v>
      </c>
      <c r="O1170" t="s">
        <v>149</v>
      </c>
      <c r="P1170" t="b">
        <v>0</v>
      </c>
      <c r="Q1170">
        <v>138261413</v>
      </c>
      <c r="R1170" t="s">
        <v>150</v>
      </c>
      <c r="S1170">
        <v>1E-3</v>
      </c>
      <c r="T1170" t="s">
        <v>184</v>
      </c>
      <c r="U1170">
        <v>2018</v>
      </c>
      <c r="V1170" t="s">
        <v>151</v>
      </c>
      <c r="W1170" t="s">
        <v>204</v>
      </c>
      <c r="X1170" t="s">
        <v>154</v>
      </c>
      <c r="Y1170" t="s">
        <v>155</v>
      </c>
      <c r="Z1170">
        <v>507500</v>
      </c>
      <c r="AA1170">
        <v>299100</v>
      </c>
      <c r="AB1170">
        <v>-0.41497245145673001</v>
      </c>
      <c r="AC1170">
        <v>52.579097446717</v>
      </c>
    </row>
    <row r="1171" spans="1:29">
      <c r="A1171" t="s">
        <v>235</v>
      </c>
      <c r="B1171">
        <v>7299</v>
      </c>
      <c r="C1171">
        <v>4703353</v>
      </c>
      <c r="D1171" t="s">
        <v>164</v>
      </c>
      <c r="E1171" t="s">
        <v>126</v>
      </c>
      <c r="F1171" t="s">
        <v>205</v>
      </c>
      <c r="G1171" t="s">
        <v>112</v>
      </c>
      <c r="H1171" s="1">
        <v>43229.554861111108</v>
      </c>
      <c r="I1171" t="s">
        <v>180</v>
      </c>
      <c r="J1171" t="s">
        <v>116</v>
      </c>
      <c r="K1171" t="s">
        <v>237</v>
      </c>
      <c r="L1171" t="s">
        <v>238</v>
      </c>
      <c r="M1171" t="s">
        <v>183</v>
      </c>
      <c r="N1171">
        <v>7.3999999999999996E-2</v>
      </c>
      <c r="O1171" t="s">
        <v>149</v>
      </c>
      <c r="P1171" t="b">
        <v>0</v>
      </c>
      <c r="Q1171">
        <v>138261413</v>
      </c>
      <c r="R1171" t="s">
        <v>150</v>
      </c>
      <c r="S1171">
        <v>1E-3</v>
      </c>
      <c r="T1171" t="s">
        <v>184</v>
      </c>
      <c r="U1171">
        <v>2018</v>
      </c>
      <c r="V1171" t="s">
        <v>151</v>
      </c>
      <c r="W1171" t="s">
        <v>239</v>
      </c>
      <c r="X1171" t="s">
        <v>240</v>
      </c>
      <c r="Y1171" t="s">
        <v>155</v>
      </c>
      <c r="Z1171">
        <v>419190</v>
      </c>
      <c r="AA1171">
        <v>291450</v>
      </c>
      <c r="AB1171">
        <v>-1.7186140218863399</v>
      </c>
      <c r="AC1171">
        <v>52.520595493892301</v>
      </c>
    </row>
    <row r="1172" spans="1:29">
      <c r="A1172" t="s">
        <v>187</v>
      </c>
      <c r="B1172">
        <v>7299</v>
      </c>
      <c r="C1172">
        <v>1800580</v>
      </c>
      <c r="D1172" t="s">
        <v>164</v>
      </c>
      <c r="E1172" t="s">
        <v>126</v>
      </c>
      <c r="F1172" t="s">
        <v>179</v>
      </c>
      <c r="G1172" t="s">
        <v>118</v>
      </c>
      <c r="H1172" s="1">
        <v>42177.46875</v>
      </c>
      <c r="I1172" t="s">
        <v>180</v>
      </c>
      <c r="J1172" t="s">
        <v>116</v>
      </c>
      <c r="K1172" t="s">
        <v>181</v>
      </c>
      <c r="L1172" t="s">
        <v>182</v>
      </c>
      <c r="M1172" t="s">
        <v>183</v>
      </c>
      <c r="N1172">
        <v>1.2E-2</v>
      </c>
      <c r="O1172" t="s">
        <v>149</v>
      </c>
      <c r="P1172" t="b">
        <v>0</v>
      </c>
      <c r="Q1172">
        <v>138261413</v>
      </c>
      <c r="R1172" t="s">
        <v>150</v>
      </c>
      <c r="S1172">
        <v>1E-3</v>
      </c>
      <c r="T1172" t="s">
        <v>184</v>
      </c>
      <c r="U1172">
        <v>2015</v>
      </c>
      <c r="V1172" t="s">
        <v>151</v>
      </c>
      <c r="W1172" t="s">
        <v>188</v>
      </c>
      <c r="X1172" t="s">
        <v>189</v>
      </c>
      <c r="Y1172" t="s">
        <v>155</v>
      </c>
      <c r="Z1172">
        <v>636400</v>
      </c>
      <c r="AA1172">
        <v>291600</v>
      </c>
      <c r="AB1172">
        <v>1.4791973795069699</v>
      </c>
      <c r="AC1172">
        <v>52.471107816141703</v>
      </c>
    </row>
    <row r="1173" spans="1:29">
      <c r="A1173" t="s">
        <v>391</v>
      </c>
      <c r="B1173">
        <v>7299</v>
      </c>
      <c r="C1173">
        <v>1313984</v>
      </c>
      <c r="D1173" t="s">
        <v>164</v>
      </c>
      <c r="E1173" t="s">
        <v>126</v>
      </c>
      <c r="F1173" t="s">
        <v>205</v>
      </c>
      <c r="G1173" t="s">
        <v>112</v>
      </c>
      <c r="H1173" s="1">
        <v>43710.515277777777</v>
      </c>
      <c r="I1173" t="s">
        <v>180</v>
      </c>
      <c r="J1173" t="s">
        <v>116</v>
      </c>
      <c r="K1173" t="s">
        <v>210</v>
      </c>
      <c r="L1173" t="s">
        <v>211</v>
      </c>
      <c r="M1173" t="s">
        <v>183</v>
      </c>
      <c r="N1173">
        <v>2.7E-2</v>
      </c>
      <c r="O1173" t="s">
        <v>149</v>
      </c>
      <c r="P1173" t="b">
        <v>0</v>
      </c>
      <c r="Q1173">
        <v>138261413</v>
      </c>
      <c r="R1173" t="s">
        <v>150</v>
      </c>
      <c r="S1173">
        <v>1E-3</v>
      </c>
      <c r="T1173" t="s">
        <v>184</v>
      </c>
      <c r="U1173">
        <v>2019</v>
      </c>
      <c r="V1173" t="s">
        <v>151</v>
      </c>
      <c r="W1173" t="s">
        <v>392</v>
      </c>
      <c r="X1173" t="s">
        <v>213</v>
      </c>
      <c r="Y1173" t="s">
        <v>155</v>
      </c>
      <c r="Z1173">
        <v>535200</v>
      </c>
      <c r="AA1173">
        <v>214300</v>
      </c>
      <c r="AB1173">
        <v>-4.0225665042602297E-2</v>
      </c>
      <c r="AC1173">
        <v>51.8109915584714</v>
      </c>
    </row>
    <row r="1174" spans="1:29">
      <c r="A1174" t="s">
        <v>203</v>
      </c>
      <c r="B1174">
        <v>7299</v>
      </c>
      <c r="C1174">
        <v>1912977</v>
      </c>
      <c r="D1174" t="s">
        <v>164</v>
      </c>
      <c r="E1174" t="s">
        <v>126</v>
      </c>
      <c r="F1174" t="s">
        <v>179</v>
      </c>
      <c r="G1174" t="s">
        <v>118</v>
      </c>
      <c r="H1174" s="1">
        <v>43363.431250000001</v>
      </c>
      <c r="I1174" t="s">
        <v>180</v>
      </c>
      <c r="J1174" t="s">
        <v>116</v>
      </c>
      <c r="K1174" t="s">
        <v>146</v>
      </c>
      <c r="L1174" t="s">
        <v>147</v>
      </c>
      <c r="M1174" t="s">
        <v>183</v>
      </c>
      <c r="N1174">
        <v>4.5999999999999999E-2</v>
      </c>
      <c r="O1174" t="s">
        <v>149</v>
      </c>
      <c r="P1174" t="b">
        <v>0</v>
      </c>
      <c r="Q1174">
        <v>138261413</v>
      </c>
      <c r="R1174" t="s">
        <v>150</v>
      </c>
      <c r="S1174">
        <v>1E-3</v>
      </c>
      <c r="T1174" t="s">
        <v>184</v>
      </c>
      <c r="U1174">
        <v>2018</v>
      </c>
      <c r="V1174" t="s">
        <v>151</v>
      </c>
      <c r="W1174" t="s">
        <v>204</v>
      </c>
      <c r="X1174" t="s">
        <v>154</v>
      </c>
      <c r="Y1174" t="s">
        <v>155</v>
      </c>
      <c r="Z1174">
        <v>507500</v>
      </c>
      <c r="AA1174">
        <v>299100</v>
      </c>
      <c r="AB1174">
        <v>-0.41497245145673001</v>
      </c>
      <c r="AC1174">
        <v>52.579097446717</v>
      </c>
    </row>
    <row r="1175" spans="1:29">
      <c r="A1175" t="s">
        <v>178</v>
      </c>
      <c r="B1175">
        <v>7299</v>
      </c>
      <c r="C1175">
        <v>1858463</v>
      </c>
      <c r="D1175" t="s">
        <v>164</v>
      </c>
      <c r="E1175" t="s">
        <v>126</v>
      </c>
      <c r="F1175" t="s">
        <v>179</v>
      </c>
      <c r="G1175" t="s">
        <v>118</v>
      </c>
      <c r="H1175" s="1">
        <v>42719.593055555553</v>
      </c>
      <c r="I1175" t="s">
        <v>180</v>
      </c>
      <c r="J1175" t="s">
        <v>116</v>
      </c>
      <c r="K1175" t="s">
        <v>181</v>
      </c>
      <c r="L1175" t="s">
        <v>182</v>
      </c>
      <c r="M1175" t="s">
        <v>183</v>
      </c>
      <c r="N1175">
        <v>0.02</v>
      </c>
      <c r="O1175" t="s">
        <v>149</v>
      </c>
      <c r="P1175" t="b">
        <v>0</v>
      </c>
      <c r="Q1175">
        <v>138261413</v>
      </c>
      <c r="R1175" t="s">
        <v>150</v>
      </c>
      <c r="S1175">
        <v>1E-3</v>
      </c>
      <c r="T1175" t="s">
        <v>184</v>
      </c>
      <c r="U1175">
        <v>2016</v>
      </c>
      <c r="V1175" t="s">
        <v>151</v>
      </c>
      <c r="W1175" t="s">
        <v>185</v>
      </c>
      <c r="X1175" t="s">
        <v>186</v>
      </c>
      <c r="Y1175" t="s">
        <v>155</v>
      </c>
      <c r="Z1175">
        <v>620600</v>
      </c>
      <c r="AA1175">
        <v>309500</v>
      </c>
      <c r="AB1175">
        <v>1.2588812496391699</v>
      </c>
      <c r="AC1175">
        <v>52.638374352215699</v>
      </c>
    </row>
    <row r="1176" spans="1:29">
      <c r="A1176" t="s">
        <v>203</v>
      </c>
      <c r="B1176">
        <v>7299</v>
      </c>
      <c r="C1176">
        <v>1899590</v>
      </c>
      <c r="D1176" t="s">
        <v>164</v>
      </c>
      <c r="E1176" t="s">
        <v>126</v>
      </c>
      <c r="F1176" t="s">
        <v>179</v>
      </c>
      <c r="G1176" t="s">
        <v>118</v>
      </c>
      <c r="H1176" s="1">
        <v>43214.536111111112</v>
      </c>
      <c r="I1176" t="s">
        <v>180</v>
      </c>
      <c r="J1176" t="s">
        <v>116</v>
      </c>
      <c r="K1176" t="s">
        <v>146</v>
      </c>
      <c r="L1176" t="s">
        <v>147</v>
      </c>
      <c r="M1176" t="s">
        <v>183</v>
      </c>
      <c r="N1176">
        <v>2.4E-2</v>
      </c>
      <c r="O1176" t="s">
        <v>149</v>
      </c>
      <c r="P1176" t="b">
        <v>0</v>
      </c>
      <c r="Q1176">
        <v>138261413</v>
      </c>
      <c r="R1176" t="s">
        <v>150</v>
      </c>
      <c r="S1176">
        <v>1E-3</v>
      </c>
      <c r="T1176" t="s">
        <v>184</v>
      </c>
      <c r="U1176">
        <v>2018</v>
      </c>
      <c r="V1176" t="s">
        <v>151</v>
      </c>
      <c r="W1176" t="s">
        <v>204</v>
      </c>
      <c r="X1176" t="s">
        <v>154</v>
      </c>
      <c r="Y1176" t="s">
        <v>155</v>
      </c>
      <c r="Z1176">
        <v>507500</v>
      </c>
      <c r="AA1176">
        <v>299100</v>
      </c>
      <c r="AB1176">
        <v>-0.41497245145673001</v>
      </c>
      <c r="AC1176">
        <v>52.579097446717</v>
      </c>
    </row>
    <row r="1177" spans="1:29">
      <c r="A1177" t="s">
        <v>190</v>
      </c>
      <c r="B1177">
        <v>7299</v>
      </c>
      <c r="C1177">
        <v>4640177</v>
      </c>
      <c r="D1177" t="s">
        <v>164</v>
      </c>
      <c r="E1177" t="s">
        <v>126</v>
      </c>
      <c r="F1177" t="s">
        <v>179</v>
      </c>
      <c r="G1177" t="s">
        <v>118</v>
      </c>
      <c r="H1177" s="1">
        <v>42394.560416666667</v>
      </c>
      <c r="I1177" t="s">
        <v>191</v>
      </c>
      <c r="J1177" t="s">
        <v>119</v>
      </c>
      <c r="K1177" t="s">
        <v>192</v>
      </c>
      <c r="L1177" t="s">
        <v>193</v>
      </c>
      <c r="M1177" t="s">
        <v>183</v>
      </c>
      <c r="N1177">
        <v>1E-3</v>
      </c>
      <c r="O1177" t="s">
        <v>149</v>
      </c>
      <c r="P1177" t="b">
        <v>0</v>
      </c>
      <c r="Q1177">
        <v>138261413</v>
      </c>
      <c r="R1177" t="s">
        <v>150</v>
      </c>
      <c r="S1177">
        <v>1E-3</v>
      </c>
      <c r="T1177" t="s">
        <v>184</v>
      </c>
      <c r="U1177">
        <v>2016</v>
      </c>
      <c r="V1177" t="s">
        <v>151</v>
      </c>
      <c r="W1177" t="s">
        <v>194</v>
      </c>
      <c r="X1177" t="s">
        <v>195</v>
      </c>
      <c r="Y1177" t="s">
        <v>155</v>
      </c>
      <c r="Z1177">
        <v>357000</v>
      </c>
      <c r="AA1177">
        <v>237460</v>
      </c>
      <c r="AB1177">
        <v>-2.62823009845419</v>
      </c>
      <c r="AC1177">
        <v>52.033868710239098</v>
      </c>
    </row>
    <row r="1178" spans="1:29">
      <c r="A1178" t="s">
        <v>178</v>
      </c>
      <c r="B1178">
        <v>7299</v>
      </c>
      <c r="C1178">
        <v>1918910</v>
      </c>
      <c r="D1178" t="s">
        <v>164</v>
      </c>
      <c r="E1178" t="s">
        <v>126</v>
      </c>
      <c r="F1178" t="s">
        <v>179</v>
      </c>
      <c r="G1178" t="s">
        <v>118</v>
      </c>
      <c r="H1178" s="1">
        <v>43430.378472222219</v>
      </c>
      <c r="I1178" t="s">
        <v>180</v>
      </c>
      <c r="J1178" t="s">
        <v>116</v>
      </c>
      <c r="K1178" t="s">
        <v>181</v>
      </c>
      <c r="L1178" t="s">
        <v>182</v>
      </c>
      <c r="M1178" t="s">
        <v>183</v>
      </c>
      <c r="N1178">
        <v>9.9000000000000008E-3</v>
      </c>
      <c r="O1178" t="s">
        <v>149</v>
      </c>
      <c r="P1178" t="b">
        <v>0</v>
      </c>
      <c r="Q1178">
        <v>138261413</v>
      </c>
      <c r="R1178" t="s">
        <v>150</v>
      </c>
      <c r="S1178">
        <v>1E-3</v>
      </c>
      <c r="T1178" t="s">
        <v>184</v>
      </c>
      <c r="U1178">
        <v>2018</v>
      </c>
      <c r="V1178" t="s">
        <v>151</v>
      </c>
      <c r="W1178" t="s">
        <v>185</v>
      </c>
      <c r="X1178" t="s">
        <v>186</v>
      </c>
      <c r="Y1178" t="s">
        <v>155</v>
      </c>
      <c r="Z1178">
        <v>620600</v>
      </c>
      <c r="AA1178">
        <v>309500</v>
      </c>
      <c r="AB1178">
        <v>1.2588812496391699</v>
      </c>
      <c r="AC1178">
        <v>52.638374352215699</v>
      </c>
    </row>
    <row r="1179" spans="1:29">
      <c r="A1179" t="s">
        <v>196</v>
      </c>
      <c r="B1179">
        <v>7299</v>
      </c>
      <c r="C1179">
        <v>1814220</v>
      </c>
      <c r="D1179" t="s">
        <v>164</v>
      </c>
      <c r="E1179" t="s">
        <v>126</v>
      </c>
      <c r="F1179" t="s">
        <v>179</v>
      </c>
      <c r="G1179" t="s">
        <v>118</v>
      </c>
      <c r="H1179" s="1">
        <v>42303.404861111114</v>
      </c>
      <c r="I1179" t="s">
        <v>180</v>
      </c>
      <c r="J1179" t="s">
        <v>116</v>
      </c>
      <c r="K1179" t="s">
        <v>181</v>
      </c>
      <c r="L1179" t="s">
        <v>182</v>
      </c>
      <c r="M1179" t="s">
        <v>183</v>
      </c>
      <c r="N1179">
        <v>0.02</v>
      </c>
      <c r="O1179" t="s">
        <v>149</v>
      </c>
      <c r="P1179" t="b">
        <v>0</v>
      </c>
      <c r="Q1179">
        <v>138261413</v>
      </c>
      <c r="R1179" t="s">
        <v>150</v>
      </c>
      <c r="S1179">
        <v>1E-3</v>
      </c>
      <c r="T1179" t="s">
        <v>184</v>
      </c>
      <c r="U1179">
        <v>2015</v>
      </c>
      <c r="V1179" t="s">
        <v>151</v>
      </c>
      <c r="W1179" t="s">
        <v>197</v>
      </c>
      <c r="X1179" t="s">
        <v>186</v>
      </c>
      <c r="Y1179" t="s">
        <v>155</v>
      </c>
      <c r="Z1179">
        <v>624300</v>
      </c>
      <c r="AA1179">
        <v>306800</v>
      </c>
      <c r="AB1179">
        <v>1.3116346710660201</v>
      </c>
      <c r="AC1179">
        <v>52.6126273253455</v>
      </c>
    </row>
    <row r="1180" spans="1:29">
      <c r="A1180" t="s">
        <v>178</v>
      </c>
      <c r="B1180">
        <v>7299</v>
      </c>
      <c r="C1180">
        <v>1955473</v>
      </c>
      <c r="D1180" t="s">
        <v>164</v>
      </c>
      <c r="E1180" t="s">
        <v>126</v>
      </c>
      <c r="F1180" t="s">
        <v>179</v>
      </c>
      <c r="G1180" t="s">
        <v>118</v>
      </c>
      <c r="H1180" s="1">
        <v>43850.423611111109</v>
      </c>
      <c r="I1180" t="s">
        <v>180</v>
      </c>
      <c r="J1180" t="s">
        <v>116</v>
      </c>
      <c r="K1180" t="s">
        <v>181</v>
      </c>
      <c r="L1180" t="s">
        <v>182</v>
      </c>
      <c r="M1180" t="s">
        <v>183</v>
      </c>
      <c r="N1180">
        <v>2.8999999999999998E-3</v>
      </c>
      <c r="O1180" t="s">
        <v>149</v>
      </c>
      <c r="P1180" t="b">
        <v>0</v>
      </c>
      <c r="Q1180">
        <v>138261413</v>
      </c>
      <c r="R1180" t="s">
        <v>150</v>
      </c>
      <c r="S1180">
        <v>1E-3</v>
      </c>
      <c r="T1180" t="s">
        <v>184</v>
      </c>
      <c r="U1180">
        <v>2020</v>
      </c>
      <c r="V1180" t="s">
        <v>151</v>
      </c>
      <c r="W1180" t="s">
        <v>185</v>
      </c>
      <c r="X1180" t="s">
        <v>186</v>
      </c>
      <c r="Y1180" t="s">
        <v>155</v>
      </c>
      <c r="Z1180">
        <v>620600</v>
      </c>
      <c r="AA1180">
        <v>309500</v>
      </c>
      <c r="AB1180">
        <v>1.2588812496391699</v>
      </c>
      <c r="AC1180">
        <v>52.638374352215699</v>
      </c>
    </row>
    <row r="1181" spans="1:29">
      <c r="A1181" t="s">
        <v>393</v>
      </c>
      <c r="B1181">
        <v>7299</v>
      </c>
      <c r="C1181">
        <v>3390787</v>
      </c>
      <c r="D1181" t="s">
        <v>164</v>
      </c>
      <c r="E1181" t="s">
        <v>126</v>
      </c>
      <c r="F1181" t="s">
        <v>205</v>
      </c>
      <c r="G1181" t="s">
        <v>112</v>
      </c>
      <c r="H1181" s="1">
        <v>43728.451388888891</v>
      </c>
      <c r="I1181" t="s">
        <v>180</v>
      </c>
      <c r="J1181" t="s">
        <v>116</v>
      </c>
      <c r="K1181" t="s">
        <v>251</v>
      </c>
      <c r="L1181" t="s">
        <v>252</v>
      </c>
      <c r="M1181" t="s">
        <v>183</v>
      </c>
      <c r="N1181">
        <v>8.9999999999999993E-3</v>
      </c>
      <c r="O1181" t="s">
        <v>149</v>
      </c>
      <c r="P1181" t="b">
        <v>0</v>
      </c>
      <c r="Q1181">
        <v>138261413</v>
      </c>
      <c r="R1181" t="s">
        <v>150</v>
      </c>
      <c r="S1181">
        <v>1E-3</v>
      </c>
      <c r="T1181" t="s">
        <v>184</v>
      </c>
      <c r="U1181">
        <v>2019</v>
      </c>
      <c r="V1181" t="s">
        <v>151</v>
      </c>
      <c r="W1181" t="s">
        <v>394</v>
      </c>
      <c r="X1181" t="s">
        <v>395</v>
      </c>
      <c r="Y1181" t="s">
        <v>155</v>
      </c>
      <c r="Z1181">
        <v>389053</v>
      </c>
      <c r="AA1181">
        <v>86656</v>
      </c>
      <c r="AB1181">
        <v>-2.15630104985601</v>
      </c>
      <c r="AC1181">
        <v>50.679457671127302</v>
      </c>
    </row>
    <row r="1182" spans="1:29">
      <c r="A1182" t="s">
        <v>209</v>
      </c>
      <c r="B1182">
        <v>7299</v>
      </c>
      <c r="C1182">
        <v>1299314</v>
      </c>
      <c r="D1182" t="s">
        <v>164</v>
      </c>
      <c r="E1182" t="s">
        <v>126</v>
      </c>
      <c r="F1182" t="s">
        <v>205</v>
      </c>
      <c r="G1182" t="s">
        <v>112</v>
      </c>
      <c r="H1182" s="1">
        <v>43497.393750000003</v>
      </c>
      <c r="I1182" t="s">
        <v>180</v>
      </c>
      <c r="J1182" t="s">
        <v>116</v>
      </c>
      <c r="K1182" t="s">
        <v>210</v>
      </c>
      <c r="L1182" t="s">
        <v>211</v>
      </c>
      <c r="M1182" t="s">
        <v>183</v>
      </c>
      <c r="N1182">
        <v>7.8E-2</v>
      </c>
      <c r="O1182" t="s">
        <v>149</v>
      </c>
      <c r="P1182" t="b">
        <v>0</v>
      </c>
      <c r="Q1182">
        <v>138261413</v>
      </c>
      <c r="R1182" t="s">
        <v>150</v>
      </c>
      <c r="S1182">
        <v>1E-3</v>
      </c>
      <c r="T1182" t="s">
        <v>184</v>
      </c>
      <c r="U1182">
        <v>2019</v>
      </c>
      <c r="V1182" t="s">
        <v>151</v>
      </c>
      <c r="W1182" t="s">
        <v>212</v>
      </c>
      <c r="X1182" t="s">
        <v>213</v>
      </c>
      <c r="Y1182" t="s">
        <v>155</v>
      </c>
      <c r="Z1182">
        <v>512800</v>
      </c>
      <c r="AA1182">
        <v>217200</v>
      </c>
      <c r="AB1182">
        <v>-0.364053577960054</v>
      </c>
      <c r="AC1182">
        <v>51.842019042643301</v>
      </c>
    </row>
    <row r="1183" spans="1:29">
      <c r="A1183" t="s">
        <v>187</v>
      </c>
      <c r="B1183">
        <v>7299</v>
      </c>
      <c r="C1183">
        <v>1849749</v>
      </c>
      <c r="D1183" t="s">
        <v>164</v>
      </c>
      <c r="E1183" t="s">
        <v>126</v>
      </c>
      <c r="F1183" t="s">
        <v>179</v>
      </c>
      <c r="G1183" t="s">
        <v>118</v>
      </c>
      <c r="H1183" s="1">
        <v>42668.435416666667</v>
      </c>
      <c r="I1183" t="s">
        <v>180</v>
      </c>
      <c r="J1183" t="s">
        <v>116</v>
      </c>
      <c r="K1183" t="s">
        <v>181</v>
      </c>
      <c r="L1183" t="s">
        <v>182</v>
      </c>
      <c r="M1183" t="s">
        <v>183</v>
      </c>
      <c r="N1183">
        <v>2.3E-2</v>
      </c>
      <c r="O1183" t="s">
        <v>149</v>
      </c>
      <c r="P1183" t="b">
        <v>0</v>
      </c>
      <c r="Q1183">
        <v>138261413</v>
      </c>
      <c r="R1183" t="s">
        <v>150</v>
      </c>
      <c r="S1183">
        <v>1E-3</v>
      </c>
      <c r="T1183" t="s">
        <v>184</v>
      </c>
      <c r="U1183">
        <v>2016</v>
      </c>
      <c r="V1183" t="s">
        <v>151</v>
      </c>
      <c r="W1183" t="s">
        <v>188</v>
      </c>
      <c r="X1183" t="s">
        <v>189</v>
      </c>
      <c r="Y1183" t="s">
        <v>155</v>
      </c>
      <c r="Z1183">
        <v>636400</v>
      </c>
      <c r="AA1183">
        <v>291600</v>
      </c>
      <c r="AB1183">
        <v>1.4791973795069699</v>
      </c>
      <c r="AC1183">
        <v>52.471107816141703</v>
      </c>
    </row>
    <row r="1184" spans="1:29">
      <c r="A1184" t="s">
        <v>190</v>
      </c>
      <c r="B1184">
        <v>7299</v>
      </c>
      <c r="C1184">
        <v>4608460</v>
      </c>
      <c r="D1184" t="s">
        <v>164</v>
      </c>
      <c r="E1184" t="s">
        <v>126</v>
      </c>
      <c r="F1184" t="s">
        <v>179</v>
      </c>
      <c r="G1184" t="s">
        <v>118</v>
      </c>
      <c r="H1184" s="1">
        <v>42010.445138888892</v>
      </c>
      <c r="I1184" t="s">
        <v>191</v>
      </c>
      <c r="J1184" t="s">
        <v>119</v>
      </c>
      <c r="K1184" t="s">
        <v>192</v>
      </c>
      <c r="L1184" t="s">
        <v>193</v>
      </c>
      <c r="M1184" t="s">
        <v>183</v>
      </c>
      <c r="N1184">
        <v>1E-3</v>
      </c>
      <c r="O1184" t="s">
        <v>149</v>
      </c>
      <c r="P1184" t="b">
        <v>0</v>
      </c>
      <c r="Q1184">
        <v>138261413</v>
      </c>
      <c r="R1184" t="s">
        <v>150</v>
      </c>
      <c r="S1184">
        <v>1E-3</v>
      </c>
      <c r="T1184" t="s">
        <v>184</v>
      </c>
      <c r="U1184">
        <v>2015</v>
      </c>
      <c r="V1184" t="s">
        <v>151</v>
      </c>
      <c r="W1184" t="s">
        <v>194</v>
      </c>
      <c r="X1184" t="s">
        <v>195</v>
      </c>
      <c r="Y1184" t="s">
        <v>155</v>
      </c>
      <c r="Z1184">
        <v>357000</v>
      </c>
      <c r="AA1184">
        <v>237460</v>
      </c>
      <c r="AB1184">
        <v>-2.62823009845419</v>
      </c>
      <c r="AC1184">
        <v>52.033868710239098</v>
      </c>
    </row>
    <row r="1185" spans="1:29">
      <c r="A1185" t="s">
        <v>206</v>
      </c>
      <c r="B1185">
        <v>7299</v>
      </c>
      <c r="C1185">
        <v>1868508</v>
      </c>
      <c r="D1185" t="s">
        <v>164</v>
      </c>
      <c r="E1185" t="s">
        <v>126</v>
      </c>
      <c r="F1185" t="s">
        <v>179</v>
      </c>
      <c r="G1185" t="s">
        <v>118</v>
      </c>
      <c r="H1185" s="1">
        <v>42837.459027777775</v>
      </c>
      <c r="I1185" t="s">
        <v>180</v>
      </c>
      <c r="J1185" t="s">
        <v>116</v>
      </c>
      <c r="K1185" t="s">
        <v>199</v>
      </c>
      <c r="L1185" t="s">
        <v>200</v>
      </c>
      <c r="M1185" t="s">
        <v>183</v>
      </c>
      <c r="N1185">
        <v>3.9E-2</v>
      </c>
      <c r="O1185" t="s">
        <v>149</v>
      </c>
      <c r="P1185" t="b">
        <v>0</v>
      </c>
      <c r="Q1185">
        <v>138261413</v>
      </c>
      <c r="R1185" t="s">
        <v>150</v>
      </c>
      <c r="S1185">
        <v>1E-3</v>
      </c>
      <c r="T1185" t="s">
        <v>184</v>
      </c>
      <c r="U1185">
        <v>2017</v>
      </c>
      <c r="V1185" t="s">
        <v>151</v>
      </c>
      <c r="W1185" t="s">
        <v>207</v>
      </c>
      <c r="X1185" t="s">
        <v>208</v>
      </c>
      <c r="Y1185" t="s">
        <v>155</v>
      </c>
      <c r="Z1185">
        <v>515935</v>
      </c>
      <c r="AA1185">
        <v>253417</v>
      </c>
      <c r="AB1185">
        <v>-0.30632621725807402</v>
      </c>
      <c r="AC1185">
        <v>52.1668520239771</v>
      </c>
    </row>
    <row r="1186" spans="1:29">
      <c r="A1186" t="s">
        <v>198</v>
      </c>
      <c r="B1186">
        <v>7299</v>
      </c>
      <c r="C1186">
        <v>1865160</v>
      </c>
      <c r="D1186" t="s">
        <v>164</v>
      </c>
      <c r="E1186" t="s">
        <v>126</v>
      </c>
      <c r="F1186" t="s">
        <v>205</v>
      </c>
      <c r="G1186" t="s">
        <v>112</v>
      </c>
      <c r="H1186" s="1">
        <v>42795.566666666666</v>
      </c>
      <c r="I1186" t="s">
        <v>180</v>
      </c>
      <c r="J1186" t="s">
        <v>116</v>
      </c>
      <c r="K1186" t="s">
        <v>199</v>
      </c>
      <c r="L1186" t="s">
        <v>200</v>
      </c>
      <c r="M1186" t="s">
        <v>183</v>
      </c>
      <c r="N1186">
        <v>4.7E-2</v>
      </c>
      <c r="O1186" t="s">
        <v>149</v>
      </c>
      <c r="P1186" t="b">
        <v>0</v>
      </c>
      <c r="Q1186">
        <v>138261413</v>
      </c>
      <c r="R1186" t="s">
        <v>150</v>
      </c>
      <c r="S1186">
        <v>1E-3</v>
      </c>
      <c r="T1186" t="s">
        <v>184</v>
      </c>
      <c r="U1186">
        <v>2017</v>
      </c>
      <c r="V1186" t="s">
        <v>151</v>
      </c>
      <c r="W1186" t="s">
        <v>201</v>
      </c>
      <c r="X1186" t="s">
        <v>202</v>
      </c>
      <c r="Y1186" t="s">
        <v>155</v>
      </c>
      <c r="Z1186">
        <v>516100</v>
      </c>
      <c r="AA1186">
        <v>253300</v>
      </c>
      <c r="AB1186">
        <v>-0.30395486908298303</v>
      </c>
      <c r="AC1186">
        <v>52.1657659569386</v>
      </c>
    </row>
    <row r="1187" spans="1:29">
      <c r="A1187" t="s">
        <v>206</v>
      </c>
      <c r="B1187">
        <v>7299</v>
      </c>
      <c r="C1187">
        <v>1834801</v>
      </c>
      <c r="D1187" t="s">
        <v>164</v>
      </c>
      <c r="E1187" t="s">
        <v>126</v>
      </c>
      <c r="F1187" t="s">
        <v>179</v>
      </c>
      <c r="G1187" t="s">
        <v>118</v>
      </c>
      <c r="H1187" s="1">
        <v>42528.334722222222</v>
      </c>
      <c r="I1187" t="s">
        <v>180</v>
      </c>
      <c r="J1187" t="s">
        <v>116</v>
      </c>
      <c r="K1187" t="s">
        <v>199</v>
      </c>
      <c r="L1187" t="s">
        <v>200</v>
      </c>
      <c r="M1187" t="s">
        <v>183</v>
      </c>
      <c r="N1187">
        <v>5.1999999999999998E-2</v>
      </c>
      <c r="O1187" t="s">
        <v>149</v>
      </c>
      <c r="P1187" t="b">
        <v>0</v>
      </c>
      <c r="Q1187">
        <v>138261413</v>
      </c>
      <c r="R1187" t="s">
        <v>150</v>
      </c>
      <c r="S1187">
        <v>1E-3</v>
      </c>
      <c r="T1187" t="s">
        <v>184</v>
      </c>
      <c r="U1187">
        <v>2016</v>
      </c>
      <c r="V1187" t="s">
        <v>151</v>
      </c>
      <c r="W1187" t="s">
        <v>207</v>
      </c>
      <c r="X1187" t="s">
        <v>208</v>
      </c>
      <c r="Y1187" t="s">
        <v>155</v>
      </c>
      <c r="Z1187">
        <v>515935</v>
      </c>
      <c r="AA1187">
        <v>253417</v>
      </c>
      <c r="AB1187">
        <v>-0.30632621725807402</v>
      </c>
      <c r="AC1187">
        <v>52.1668520239771</v>
      </c>
    </row>
    <row r="1188" spans="1:29">
      <c r="A1188" t="s">
        <v>241</v>
      </c>
      <c r="B1188">
        <v>7299</v>
      </c>
      <c r="C1188">
        <v>1566838</v>
      </c>
      <c r="D1188" t="s">
        <v>164</v>
      </c>
      <c r="E1188" t="s">
        <v>126</v>
      </c>
      <c r="F1188" t="s">
        <v>179</v>
      </c>
      <c r="G1188" t="s">
        <v>118</v>
      </c>
      <c r="H1188" s="1">
        <v>42663.643750000003</v>
      </c>
      <c r="I1188" t="s">
        <v>180</v>
      </c>
      <c r="J1188" t="s">
        <v>116</v>
      </c>
      <c r="K1188" t="s">
        <v>165</v>
      </c>
      <c r="L1188" t="s">
        <v>166</v>
      </c>
      <c r="M1188" t="s">
        <v>183</v>
      </c>
      <c r="N1188">
        <v>4.1000000000000003E-3</v>
      </c>
      <c r="O1188" t="s">
        <v>149</v>
      </c>
      <c r="P1188" t="b">
        <v>0</v>
      </c>
      <c r="Q1188">
        <v>138261413</v>
      </c>
      <c r="R1188" t="s">
        <v>150</v>
      </c>
      <c r="S1188">
        <v>1E-3</v>
      </c>
      <c r="T1188" t="s">
        <v>184</v>
      </c>
      <c r="U1188">
        <v>2016</v>
      </c>
      <c r="V1188" t="s">
        <v>151</v>
      </c>
      <c r="W1188" t="s">
        <v>242</v>
      </c>
      <c r="X1188" t="s">
        <v>243</v>
      </c>
      <c r="Y1188" t="s">
        <v>155</v>
      </c>
      <c r="Z1188">
        <v>456840</v>
      </c>
      <c r="AA1188">
        <v>455364</v>
      </c>
      <c r="AB1188">
        <v>-1.13455725358881</v>
      </c>
      <c r="AC1188">
        <v>53.991201424557502</v>
      </c>
    </row>
    <row r="1189" spans="1:29">
      <c r="A1189" t="s">
        <v>203</v>
      </c>
      <c r="B1189">
        <v>7299</v>
      </c>
      <c r="C1189">
        <v>1862595</v>
      </c>
      <c r="D1189" t="s">
        <v>164</v>
      </c>
      <c r="E1189" t="s">
        <v>126</v>
      </c>
      <c r="F1189" t="s">
        <v>179</v>
      </c>
      <c r="G1189" t="s">
        <v>118</v>
      </c>
      <c r="H1189" s="1">
        <v>42772.428472222222</v>
      </c>
      <c r="I1189" t="s">
        <v>180</v>
      </c>
      <c r="J1189" t="s">
        <v>116</v>
      </c>
      <c r="K1189" t="s">
        <v>146</v>
      </c>
      <c r="L1189" t="s">
        <v>147</v>
      </c>
      <c r="M1189" t="s">
        <v>183</v>
      </c>
      <c r="N1189">
        <v>2.1000000000000001E-2</v>
      </c>
      <c r="O1189" t="s">
        <v>149</v>
      </c>
      <c r="P1189" t="b">
        <v>0</v>
      </c>
      <c r="Q1189">
        <v>138261413</v>
      </c>
      <c r="R1189" t="s">
        <v>150</v>
      </c>
      <c r="S1189">
        <v>1E-3</v>
      </c>
      <c r="T1189" t="s">
        <v>184</v>
      </c>
      <c r="U1189">
        <v>2017</v>
      </c>
      <c r="V1189" t="s">
        <v>151</v>
      </c>
      <c r="W1189" t="s">
        <v>204</v>
      </c>
      <c r="X1189" t="s">
        <v>154</v>
      </c>
      <c r="Y1189" t="s">
        <v>155</v>
      </c>
      <c r="Z1189">
        <v>507500</v>
      </c>
      <c r="AA1189">
        <v>299100</v>
      </c>
      <c r="AB1189">
        <v>-0.41497245145673001</v>
      </c>
      <c r="AC1189">
        <v>52.579097446717</v>
      </c>
    </row>
    <row r="1190" spans="1:29">
      <c r="A1190" t="s">
        <v>203</v>
      </c>
      <c r="B1190">
        <v>7299</v>
      </c>
      <c r="C1190">
        <v>1914818</v>
      </c>
      <c r="D1190" t="s">
        <v>164</v>
      </c>
      <c r="E1190" t="s">
        <v>126</v>
      </c>
      <c r="F1190" t="s">
        <v>179</v>
      </c>
      <c r="G1190" t="s">
        <v>118</v>
      </c>
      <c r="H1190" s="1">
        <v>43377.531944444447</v>
      </c>
      <c r="I1190" t="s">
        <v>180</v>
      </c>
      <c r="J1190" t="s">
        <v>116</v>
      </c>
      <c r="K1190" t="s">
        <v>146</v>
      </c>
      <c r="L1190" t="s">
        <v>147</v>
      </c>
      <c r="M1190" t="s">
        <v>183</v>
      </c>
      <c r="N1190">
        <v>6.6000000000000003E-2</v>
      </c>
      <c r="O1190" t="s">
        <v>149</v>
      </c>
      <c r="P1190" t="b">
        <v>0</v>
      </c>
      <c r="Q1190">
        <v>138261413</v>
      </c>
      <c r="R1190" t="s">
        <v>150</v>
      </c>
      <c r="S1190">
        <v>1E-3</v>
      </c>
      <c r="T1190" t="s">
        <v>184</v>
      </c>
      <c r="U1190">
        <v>2018</v>
      </c>
      <c r="V1190" t="s">
        <v>151</v>
      </c>
      <c r="W1190" t="s">
        <v>204</v>
      </c>
      <c r="X1190" t="s">
        <v>154</v>
      </c>
      <c r="Y1190" t="s">
        <v>155</v>
      </c>
      <c r="Z1190">
        <v>507500</v>
      </c>
      <c r="AA1190">
        <v>299100</v>
      </c>
      <c r="AB1190">
        <v>-0.41497245145673001</v>
      </c>
      <c r="AC1190">
        <v>52.579097446717</v>
      </c>
    </row>
    <row r="1191" spans="1:29">
      <c r="A1191" t="s">
        <v>187</v>
      </c>
      <c r="B1191">
        <v>7299</v>
      </c>
      <c r="C1191">
        <v>1995881</v>
      </c>
      <c r="D1191" t="s">
        <v>164</v>
      </c>
      <c r="E1191" t="s">
        <v>126</v>
      </c>
      <c r="F1191" t="s">
        <v>179</v>
      </c>
      <c r="G1191" t="s">
        <v>118</v>
      </c>
      <c r="H1191" s="1">
        <v>44517.35833333333</v>
      </c>
      <c r="I1191" t="s">
        <v>180</v>
      </c>
      <c r="J1191" t="s">
        <v>116</v>
      </c>
      <c r="K1191" t="s">
        <v>181</v>
      </c>
      <c r="L1191" t="s">
        <v>182</v>
      </c>
      <c r="M1191" t="s">
        <v>183</v>
      </c>
      <c r="N1191">
        <v>1.9E-2</v>
      </c>
      <c r="O1191" t="s">
        <v>149</v>
      </c>
      <c r="P1191" t="b">
        <v>0</v>
      </c>
      <c r="Q1191">
        <v>138261413</v>
      </c>
      <c r="R1191" t="s">
        <v>150</v>
      </c>
      <c r="S1191">
        <v>1E-3</v>
      </c>
      <c r="T1191" t="s">
        <v>184</v>
      </c>
      <c r="U1191">
        <v>2021</v>
      </c>
      <c r="V1191" t="s">
        <v>151</v>
      </c>
      <c r="W1191" t="s">
        <v>188</v>
      </c>
      <c r="X1191" t="s">
        <v>189</v>
      </c>
      <c r="Y1191" t="s">
        <v>155</v>
      </c>
      <c r="Z1191">
        <v>636400</v>
      </c>
      <c r="AA1191">
        <v>291600</v>
      </c>
      <c r="AB1191">
        <v>1.4791973795069699</v>
      </c>
      <c r="AC1191">
        <v>52.471107816141703</v>
      </c>
    </row>
    <row r="1192" spans="1:29">
      <c r="A1192" t="s">
        <v>178</v>
      </c>
      <c r="B1192">
        <v>7299</v>
      </c>
      <c r="C1192">
        <v>1834425</v>
      </c>
      <c r="D1192" t="s">
        <v>164</v>
      </c>
      <c r="E1192" t="s">
        <v>126</v>
      </c>
      <c r="F1192" t="s">
        <v>179</v>
      </c>
      <c r="G1192" t="s">
        <v>118</v>
      </c>
      <c r="H1192" s="1">
        <v>42521.477777777778</v>
      </c>
      <c r="I1192" t="s">
        <v>180</v>
      </c>
      <c r="J1192" t="s">
        <v>116</v>
      </c>
      <c r="K1192" t="s">
        <v>181</v>
      </c>
      <c r="L1192" t="s">
        <v>182</v>
      </c>
      <c r="M1192" t="s">
        <v>183</v>
      </c>
      <c r="N1192">
        <v>1.2999999999999999E-2</v>
      </c>
      <c r="O1192" t="s">
        <v>149</v>
      </c>
      <c r="P1192" t="b">
        <v>0</v>
      </c>
      <c r="Q1192">
        <v>138261413</v>
      </c>
      <c r="R1192" t="s">
        <v>150</v>
      </c>
      <c r="S1192">
        <v>1E-3</v>
      </c>
      <c r="T1192" t="s">
        <v>184</v>
      </c>
      <c r="U1192">
        <v>2016</v>
      </c>
      <c r="V1192" t="s">
        <v>151</v>
      </c>
      <c r="W1192" t="s">
        <v>185</v>
      </c>
      <c r="X1192" t="s">
        <v>186</v>
      </c>
      <c r="Y1192" t="s">
        <v>155</v>
      </c>
      <c r="Z1192">
        <v>620600</v>
      </c>
      <c r="AA1192">
        <v>309500</v>
      </c>
      <c r="AB1192">
        <v>1.2588812496391699</v>
      </c>
      <c r="AC1192">
        <v>52.638374352215699</v>
      </c>
    </row>
    <row r="1193" spans="1:29">
      <c r="A1193" t="s">
        <v>198</v>
      </c>
      <c r="B1193">
        <v>7299</v>
      </c>
      <c r="C1193">
        <v>1848326</v>
      </c>
      <c r="D1193" t="s">
        <v>164</v>
      </c>
      <c r="E1193" t="s">
        <v>126</v>
      </c>
      <c r="F1193" t="s">
        <v>179</v>
      </c>
      <c r="G1193" t="s">
        <v>118</v>
      </c>
      <c r="H1193" s="1">
        <v>42663.626388888886</v>
      </c>
      <c r="I1193" t="s">
        <v>180</v>
      </c>
      <c r="J1193" t="s">
        <v>116</v>
      </c>
      <c r="K1193" t="s">
        <v>199</v>
      </c>
      <c r="L1193" t="s">
        <v>200</v>
      </c>
      <c r="M1193" t="s">
        <v>183</v>
      </c>
      <c r="N1193">
        <v>9.6000000000000002E-2</v>
      </c>
      <c r="O1193" t="s">
        <v>149</v>
      </c>
      <c r="P1193" t="b">
        <v>0</v>
      </c>
      <c r="Q1193">
        <v>138261413</v>
      </c>
      <c r="R1193" t="s">
        <v>150</v>
      </c>
      <c r="S1193">
        <v>1E-3</v>
      </c>
      <c r="T1193" t="s">
        <v>184</v>
      </c>
      <c r="U1193">
        <v>2016</v>
      </c>
      <c r="V1193" t="s">
        <v>151</v>
      </c>
      <c r="W1193" t="s">
        <v>201</v>
      </c>
      <c r="X1193" t="s">
        <v>202</v>
      </c>
      <c r="Y1193" t="s">
        <v>155</v>
      </c>
      <c r="Z1193">
        <v>516100</v>
      </c>
      <c r="AA1193">
        <v>253300</v>
      </c>
      <c r="AB1193">
        <v>-0.30395486908298303</v>
      </c>
      <c r="AC1193">
        <v>52.1657659569386</v>
      </c>
    </row>
    <row r="1194" spans="1:29">
      <c r="A1194" t="s">
        <v>190</v>
      </c>
      <c r="B1194">
        <v>7299</v>
      </c>
      <c r="C1194">
        <v>4653898</v>
      </c>
      <c r="D1194" t="s">
        <v>164</v>
      </c>
      <c r="E1194" t="s">
        <v>126</v>
      </c>
      <c r="F1194" t="s">
        <v>205</v>
      </c>
      <c r="G1194" t="s">
        <v>112</v>
      </c>
      <c r="H1194" s="1">
        <v>42556.384027777778</v>
      </c>
      <c r="I1194" t="s">
        <v>191</v>
      </c>
      <c r="J1194" t="s">
        <v>119</v>
      </c>
      <c r="K1194" t="s">
        <v>192</v>
      </c>
      <c r="L1194" t="s">
        <v>193</v>
      </c>
      <c r="M1194" t="s">
        <v>183</v>
      </c>
      <c r="N1194">
        <v>1.6000000000000001E-3</v>
      </c>
      <c r="O1194" t="s">
        <v>149</v>
      </c>
      <c r="P1194" t="b">
        <v>0</v>
      </c>
      <c r="Q1194">
        <v>138261413</v>
      </c>
      <c r="R1194" t="s">
        <v>150</v>
      </c>
      <c r="S1194">
        <v>1E-3</v>
      </c>
      <c r="T1194" t="s">
        <v>184</v>
      </c>
      <c r="U1194">
        <v>2016</v>
      </c>
      <c r="V1194" t="s">
        <v>151</v>
      </c>
      <c r="W1194" t="s">
        <v>194</v>
      </c>
      <c r="X1194" t="s">
        <v>195</v>
      </c>
      <c r="Y1194" t="s">
        <v>155</v>
      </c>
      <c r="Z1194">
        <v>357000</v>
      </c>
      <c r="AA1194">
        <v>237460</v>
      </c>
      <c r="AB1194">
        <v>-2.62823009845419</v>
      </c>
      <c r="AC1194">
        <v>52.033868710239098</v>
      </c>
    </row>
    <row r="1195" spans="1:29">
      <c r="A1195" t="s">
        <v>247</v>
      </c>
      <c r="B1195">
        <v>7299</v>
      </c>
      <c r="C1195">
        <v>1611347</v>
      </c>
      <c r="D1195" t="s">
        <v>164</v>
      </c>
      <c r="E1195" t="s">
        <v>126</v>
      </c>
      <c r="F1195" t="s">
        <v>236</v>
      </c>
      <c r="G1195" t="s">
        <v>115</v>
      </c>
      <c r="H1195" s="1">
        <v>45302.348611111112</v>
      </c>
      <c r="I1195" t="s">
        <v>180</v>
      </c>
      <c r="J1195" t="s">
        <v>116</v>
      </c>
      <c r="K1195" t="s">
        <v>228</v>
      </c>
      <c r="L1195" t="s">
        <v>229</v>
      </c>
      <c r="M1195" t="s">
        <v>183</v>
      </c>
      <c r="N1195">
        <v>1.8E-3</v>
      </c>
      <c r="O1195" t="s">
        <v>149</v>
      </c>
      <c r="P1195" t="b">
        <v>0</v>
      </c>
      <c r="Q1195">
        <v>138261413</v>
      </c>
      <c r="R1195" t="s">
        <v>150</v>
      </c>
      <c r="S1195">
        <v>1E-3</v>
      </c>
      <c r="T1195" t="s">
        <v>184</v>
      </c>
      <c r="U1195">
        <v>2024</v>
      </c>
      <c r="V1195" t="s">
        <v>151</v>
      </c>
      <c r="W1195" t="s">
        <v>248</v>
      </c>
      <c r="X1195" t="s">
        <v>249</v>
      </c>
      <c r="Y1195" t="s">
        <v>155</v>
      </c>
      <c r="Z1195">
        <v>435499</v>
      </c>
      <c r="AA1195">
        <v>117847</v>
      </c>
      <c r="AB1195">
        <v>-1.4959290530529701</v>
      </c>
      <c r="AC1195">
        <v>50.958961874929102</v>
      </c>
    </row>
    <row r="1196" spans="1:29">
      <c r="A1196" t="s">
        <v>203</v>
      </c>
      <c r="B1196">
        <v>7299</v>
      </c>
      <c r="C1196">
        <v>2063157</v>
      </c>
      <c r="D1196" t="s">
        <v>164</v>
      </c>
      <c r="E1196" t="s">
        <v>126</v>
      </c>
      <c r="F1196" t="s">
        <v>179</v>
      </c>
      <c r="G1196" t="s">
        <v>118</v>
      </c>
      <c r="H1196" s="1">
        <v>45370.490277777775</v>
      </c>
      <c r="I1196" t="s">
        <v>180</v>
      </c>
      <c r="J1196" t="s">
        <v>116</v>
      </c>
      <c r="K1196" t="s">
        <v>146</v>
      </c>
      <c r="L1196" t="s">
        <v>147</v>
      </c>
      <c r="M1196" t="s">
        <v>183</v>
      </c>
      <c r="N1196">
        <v>1.9E-2</v>
      </c>
      <c r="O1196" t="s">
        <v>149</v>
      </c>
      <c r="P1196" t="b">
        <v>0</v>
      </c>
      <c r="Q1196">
        <v>138261413</v>
      </c>
      <c r="R1196" t="s">
        <v>150</v>
      </c>
      <c r="S1196">
        <v>1E-3</v>
      </c>
      <c r="T1196" t="s">
        <v>184</v>
      </c>
      <c r="U1196">
        <v>2024</v>
      </c>
      <c r="V1196" t="s">
        <v>151</v>
      </c>
      <c r="W1196" t="s">
        <v>204</v>
      </c>
      <c r="X1196" t="s">
        <v>154</v>
      </c>
      <c r="Y1196" t="s">
        <v>155</v>
      </c>
      <c r="Z1196">
        <v>507500</v>
      </c>
      <c r="AA1196">
        <v>299100</v>
      </c>
      <c r="AB1196">
        <v>-0.41497245145673001</v>
      </c>
      <c r="AC1196">
        <v>52.579097446717</v>
      </c>
    </row>
    <row r="1197" spans="1:29">
      <c r="A1197" t="s">
        <v>178</v>
      </c>
      <c r="B1197">
        <v>7299</v>
      </c>
      <c r="C1197">
        <v>1894492</v>
      </c>
      <c r="D1197" t="s">
        <v>164</v>
      </c>
      <c r="E1197" t="s">
        <v>126</v>
      </c>
      <c r="F1197" t="s">
        <v>179</v>
      </c>
      <c r="G1197" t="s">
        <v>118</v>
      </c>
      <c r="H1197" s="1">
        <v>43147.603472222225</v>
      </c>
      <c r="I1197" t="s">
        <v>180</v>
      </c>
      <c r="J1197" t="s">
        <v>116</v>
      </c>
      <c r="K1197" t="s">
        <v>181</v>
      </c>
      <c r="L1197" t="s">
        <v>182</v>
      </c>
      <c r="M1197" t="s">
        <v>183</v>
      </c>
      <c r="N1197">
        <v>5.0000000000000001E-3</v>
      </c>
      <c r="O1197" t="s">
        <v>149</v>
      </c>
      <c r="P1197" t="b">
        <v>0</v>
      </c>
      <c r="Q1197">
        <v>138261413</v>
      </c>
      <c r="R1197" t="s">
        <v>150</v>
      </c>
      <c r="S1197">
        <v>1E-3</v>
      </c>
      <c r="T1197" t="s">
        <v>184</v>
      </c>
      <c r="U1197">
        <v>2018</v>
      </c>
      <c r="V1197" t="s">
        <v>151</v>
      </c>
      <c r="W1197" t="s">
        <v>185</v>
      </c>
      <c r="X1197" t="s">
        <v>186</v>
      </c>
      <c r="Y1197" t="s">
        <v>155</v>
      </c>
      <c r="Z1197">
        <v>620600</v>
      </c>
      <c r="AA1197">
        <v>309500</v>
      </c>
      <c r="AB1197">
        <v>1.2588812496391699</v>
      </c>
      <c r="AC1197">
        <v>52.638374352215699</v>
      </c>
    </row>
    <row r="1198" spans="1:29">
      <c r="A1198" t="s">
        <v>178</v>
      </c>
      <c r="B1198">
        <v>7299</v>
      </c>
      <c r="C1198">
        <v>2032183</v>
      </c>
      <c r="D1198" t="s">
        <v>164</v>
      </c>
      <c r="E1198" t="s">
        <v>126</v>
      </c>
      <c r="F1198" t="s">
        <v>179</v>
      </c>
      <c r="G1198" t="s">
        <v>118</v>
      </c>
      <c r="H1198" s="1">
        <v>44986.56527777778</v>
      </c>
      <c r="I1198" t="s">
        <v>180</v>
      </c>
      <c r="J1198" t="s">
        <v>116</v>
      </c>
      <c r="K1198" t="s">
        <v>181</v>
      </c>
      <c r="L1198" t="s">
        <v>182</v>
      </c>
      <c r="M1198" t="s">
        <v>183</v>
      </c>
      <c r="N1198">
        <v>4.8999999999999998E-3</v>
      </c>
      <c r="O1198" t="s">
        <v>149</v>
      </c>
      <c r="P1198" t="b">
        <v>0</v>
      </c>
      <c r="Q1198">
        <v>138261413</v>
      </c>
      <c r="R1198" t="s">
        <v>150</v>
      </c>
      <c r="S1198">
        <v>1E-3</v>
      </c>
      <c r="T1198" t="s">
        <v>184</v>
      </c>
      <c r="U1198">
        <v>2023</v>
      </c>
      <c r="V1198" t="s">
        <v>151</v>
      </c>
      <c r="W1198" t="s">
        <v>185</v>
      </c>
      <c r="X1198" t="s">
        <v>186</v>
      </c>
      <c r="Y1198" t="s">
        <v>155</v>
      </c>
      <c r="Z1198">
        <v>620600</v>
      </c>
      <c r="AA1198">
        <v>309500</v>
      </c>
      <c r="AB1198">
        <v>1.2588812496391699</v>
      </c>
      <c r="AC1198">
        <v>52.638374352215699</v>
      </c>
    </row>
    <row r="1199" spans="1:29">
      <c r="A1199" t="s">
        <v>187</v>
      </c>
      <c r="B1199">
        <v>7299</v>
      </c>
      <c r="C1199">
        <v>1954731</v>
      </c>
      <c r="D1199" t="s">
        <v>164</v>
      </c>
      <c r="E1199" t="s">
        <v>126</v>
      </c>
      <c r="F1199" t="s">
        <v>205</v>
      </c>
      <c r="G1199" t="s">
        <v>112</v>
      </c>
      <c r="H1199" s="1">
        <v>43839.577777777777</v>
      </c>
      <c r="I1199" t="s">
        <v>180</v>
      </c>
      <c r="J1199" t="s">
        <v>116</v>
      </c>
      <c r="K1199" t="s">
        <v>181</v>
      </c>
      <c r="L1199" t="s">
        <v>182</v>
      </c>
      <c r="M1199" t="s">
        <v>183</v>
      </c>
      <c r="N1199">
        <v>5.7000000000000002E-3</v>
      </c>
      <c r="O1199" t="s">
        <v>149</v>
      </c>
      <c r="P1199" t="b">
        <v>0</v>
      </c>
      <c r="Q1199">
        <v>138261413</v>
      </c>
      <c r="R1199" t="s">
        <v>150</v>
      </c>
      <c r="S1199">
        <v>1E-3</v>
      </c>
      <c r="T1199" t="s">
        <v>184</v>
      </c>
      <c r="U1199">
        <v>2020</v>
      </c>
      <c r="V1199" t="s">
        <v>151</v>
      </c>
      <c r="W1199" t="s">
        <v>188</v>
      </c>
      <c r="X1199" t="s">
        <v>189</v>
      </c>
      <c r="Y1199" t="s">
        <v>155</v>
      </c>
      <c r="Z1199">
        <v>636400</v>
      </c>
      <c r="AA1199">
        <v>291600</v>
      </c>
      <c r="AB1199">
        <v>1.4791973795069699</v>
      </c>
      <c r="AC1199">
        <v>52.471107816141703</v>
      </c>
    </row>
    <row r="1200" spans="1:29">
      <c r="A1200" t="s">
        <v>178</v>
      </c>
      <c r="B1200">
        <v>7299</v>
      </c>
      <c r="C1200">
        <v>1841083</v>
      </c>
      <c r="D1200" t="s">
        <v>164</v>
      </c>
      <c r="E1200" t="s">
        <v>126</v>
      </c>
      <c r="F1200" t="s">
        <v>179</v>
      </c>
      <c r="G1200" t="s">
        <v>118</v>
      </c>
      <c r="H1200" s="1">
        <v>42587.521527777775</v>
      </c>
      <c r="I1200" t="s">
        <v>180</v>
      </c>
      <c r="J1200" t="s">
        <v>116</v>
      </c>
      <c r="K1200" t="s">
        <v>181</v>
      </c>
      <c r="L1200" t="s">
        <v>182</v>
      </c>
      <c r="M1200" t="s">
        <v>183</v>
      </c>
      <c r="N1200">
        <v>1.4999999999999999E-2</v>
      </c>
      <c r="O1200" t="s">
        <v>149</v>
      </c>
      <c r="P1200" t="b">
        <v>0</v>
      </c>
      <c r="Q1200">
        <v>138261413</v>
      </c>
      <c r="R1200" t="s">
        <v>150</v>
      </c>
      <c r="S1200">
        <v>1E-3</v>
      </c>
      <c r="T1200" t="s">
        <v>184</v>
      </c>
      <c r="U1200">
        <v>2016</v>
      </c>
      <c r="V1200" t="s">
        <v>151</v>
      </c>
      <c r="W1200" t="s">
        <v>185</v>
      </c>
      <c r="X1200" t="s">
        <v>186</v>
      </c>
      <c r="Y1200" t="s">
        <v>155</v>
      </c>
      <c r="Z1200">
        <v>620600</v>
      </c>
      <c r="AA1200">
        <v>309500</v>
      </c>
      <c r="AB1200">
        <v>1.2588812496391699</v>
      </c>
      <c r="AC1200">
        <v>52.638374352215699</v>
      </c>
    </row>
    <row r="1201" spans="1:29">
      <c r="A1201" t="s">
        <v>203</v>
      </c>
      <c r="B1201">
        <v>7299</v>
      </c>
      <c r="C1201">
        <v>1844625</v>
      </c>
      <c r="D1201" t="s">
        <v>164</v>
      </c>
      <c r="E1201" t="s">
        <v>126</v>
      </c>
      <c r="F1201" t="s">
        <v>179</v>
      </c>
      <c r="G1201" t="s">
        <v>118</v>
      </c>
      <c r="H1201" s="1">
        <v>42620.59375</v>
      </c>
      <c r="I1201" t="s">
        <v>180</v>
      </c>
      <c r="J1201" t="s">
        <v>116</v>
      </c>
      <c r="K1201" t="s">
        <v>146</v>
      </c>
      <c r="L1201" t="s">
        <v>147</v>
      </c>
      <c r="M1201" t="s">
        <v>183</v>
      </c>
      <c r="N1201">
        <v>4.5999999999999999E-2</v>
      </c>
      <c r="O1201" t="s">
        <v>149</v>
      </c>
      <c r="P1201" t="b">
        <v>0</v>
      </c>
      <c r="Q1201">
        <v>138261413</v>
      </c>
      <c r="R1201" t="s">
        <v>150</v>
      </c>
      <c r="S1201">
        <v>1E-3</v>
      </c>
      <c r="T1201" t="s">
        <v>184</v>
      </c>
      <c r="U1201">
        <v>2016</v>
      </c>
      <c r="V1201" t="s">
        <v>151</v>
      </c>
      <c r="W1201" t="s">
        <v>204</v>
      </c>
      <c r="X1201" t="s">
        <v>154</v>
      </c>
      <c r="Y1201" t="s">
        <v>155</v>
      </c>
      <c r="Z1201">
        <v>507500</v>
      </c>
      <c r="AA1201">
        <v>299100</v>
      </c>
      <c r="AB1201">
        <v>-0.41497245145673001</v>
      </c>
      <c r="AC1201">
        <v>52.579097446717</v>
      </c>
    </row>
    <row r="1202" spans="1:29">
      <c r="A1202" t="s">
        <v>206</v>
      </c>
      <c r="B1202">
        <v>7299</v>
      </c>
      <c r="C1202">
        <v>2011059</v>
      </c>
      <c r="D1202" t="s">
        <v>164</v>
      </c>
      <c r="E1202" t="s">
        <v>126</v>
      </c>
      <c r="F1202" t="s">
        <v>179</v>
      </c>
      <c r="G1202" t="s">
        <v>118</v>
      </c>
      <c r="H1202" s="1">
        <v>44708.421527777777</v>
      </c>
      <c r="I1202" t="s">
        <v>180</v>
      </c>
      <c r="J1202" t="s">
        <v>116</v>
      </c>
      <c r="K1202" t="s">
        <v>199</v>
      </c>
      <c r="L1202" t="s">
        <v>200</v>
      </c>
      <c r="M1202" t="s">
        <v>183</v>
      </c>
      <c r="N1202">
        <v>2.5999999999999999E-2</v>
      </c>
      <c r="O1202" t="s">
        <v>149</v>
      </c>
      <c r="P1202" t="b">
        <v>0</v>
      </c>
      <c r="Q1202">
        <v>138261413</v>
      </c>
      <c r="R1202" t="s">
        <v>150</v>
      </c>
      <c r="S1202">
        <v>1E-3</v>
      </c>
      <c r="T1202" t="s">
        <v>184</v>
      </c>
      <c r="U1202">
        <v>2022</v>
      </c>
      <c r="V1202" t="s">
        <v>151</v>
      </c>
      <c r="W1202" t="s">
        <v>207</v>
      </c>
      <c r="X1202" t="s">
        <v>208</v>
      </c>
      <c r="Y1202" t="s">
        <v>155</v>
      </c>
      <c r="Z1202">
        <v>515935</v>
      </c>
      <c r="AA1202">
        <v>253417</v>
      </c>
      <c r="AB1202">
        <v>-0.30632621725807402</v>
      </c>
      <c r="AC1202">
        <v>52.1668520239771</v>
      </c>
    </row>
    <row r="1203" spans="1:29">
      <c r="A1203" t="s">
        <v>334</v>
      </c>
      <c r="B1203">
        <v>7299</v>
      </c>
      <c r="C1203">
        <v>4711941</v>
      </c>
      <c r="D1203" t="s">
        <v>164</v>
      </c>
      <c r="E1203" t="s">
        <v>126</v>
      </c>
      <c r="F1203" t="s">
        <v>205</v>
      </c>
      <c r="G1203" t="s">
        <v>112</v>
      </c>
      <c r="H1203" s="1">
        <v>43357.609027777777</v>
      </c>
      <c r="I1203" t="s">
        <v>180</v>
      </c>
      <c r="J1203" t="s">
        <v>116</v>
      </c>
      <c r="K1203" t="s">
        <v>192</v>
      </c>
      <c r="L1203" t="s">
        <v>193</v>
      </c>
      <c r="M1203" t="s">
        <v>183</v>
      </c>
      <c r="N1203">
        <v>3.4000000000000002E-2</v>
      </c>
      <c r="O1203" t="s">
        <v>149</v>
      </c>
      <c r="P1203" t="b">
        <v>0</v>
      </c>
      <c r="Q1203">
        <v>138261413</v>
      </c>
      <c r="R1203" t="s">
        <v>150</v>
      </c>
      <c r="S1203">
        <v>1E-3</v>
      </c>
      <c r="T1203" t="s">
        <v>184</v>
      </c>
      <c r="U1203">
        <v>2018</v>
      </c>
      <c r="V1203" t="s">
        <v>151</v>
      </c>
      <c r="W1203" t="s">
        <v>335</v>
      </c>
      <c r="X1203" t="s">
        <v>281</v>
      </c>
      <c r="Y1203" t="s">
        <v>155</v>
      </c>
      <c r="Z1203">
        <v>403350</v>
      </c>
      <c r="AA1203">
        <v>245150</v>
      </c>
      <c r="AB1203">
        <v>-1.9525037440050701</v>
      </c>
      <c r="AC1203">
        <v>52.104672977586198</v>
      </c>
    </row>
    <row r="1204" spans="1:29">
      <c r="A1204" t="s">
        <v>190</v>
      </c>
      <c r="B1204">
        <v>7299</v>
      </c>
      <c r="C1204">
        <v>4691937</v>
      </c>
      <c r="D1204" t="s">
        <v>164</v>
      </c>
      <c r="E1204" t="s">
        <v>126</v>
      </c>
      <c r="F1204" t="s">
        <v>179</v>
      </c>
      <c r="G1204" t="s">
        <v>118</v>
      </c>
      <c r="H1204" s="1">
        <v>43059.420138888891</v>
      </c>
      <c r="I1204" t="s">
        <v>191</v>
      </c>
      <c r="J1204" t="s">
        <v>119</v>
      </c>
      <c r="K1204" t="s">
        <v>192</v>
      </c>
      <c r="L1204" t="s">
        <v>193</v>
      </c>
      <c r="M1204" t="s">
        <v>183</v>
      </c>
      <c r="N1204">
        <v>2E-3</v>
      </c>
      <c r="O1204" t="s">
        <v>149</v>
      </c>
      <c r="P1204" t="b">
        <v>0</v>
      </c>
      <c r="Q1204">
        <v>138261413</v>
      </c>
      <c r="R1204" t="s">
        <v>150</v>
      </c>
      <c r="S1204">
        <v>1E-3</v>
      </c>
      <c r="T1204" t="s">
        <v>184</v>
      </c>
      <c r="U1204">
        <v>2017</v>
      </c>
      <c r="V1204" t="s">
        <v>151</v>
      </c>
      <c r="W1204" t="s">
        <v>194</v>
      </c>
      <c r="X1204" t="s">
        <v>195</v>
      </c>
      <c r="Y1204" t="s">
        <v>155</v>
      </c>
      <c r="Z1204">
        <v>357000</v>
      </c>
      <c r="AA1204">
        <v>237460</v>
      </c>
      <c r="AB1204">
        <v>-2.62823009845419</v>
      </c>
      <c r="AC1204">
        <v>52.033868710239098</v>
      </c>
    </row>
    <row r="1205" spans="1:29">
      <c r="A1205" t="s">
        <v>198</v>
      </c>
      <c r="B1205">
        <v>7299</v>
      </c>
      <c r="C1205">
        <v>1843963</v>
      </c>
      <c r="D1205" t="s">
        <v>164</v>
      </c>
      <c r="E1205" t="s">
        <v>126</v>
      </c>
      <c r="F1205" t="s">
        <v>179</v>
      </c>
      <c r="G1205" t="s">
        <v>118</v>
      </c>
      <c r="H1205" s="1">
        <v>42607.67291666667</v>
      </c>
      <c r="I1205" t="s">
        <v>180</v>
      </c>
      <c r="J1205" t="s">
        <v>116</v>
      </c>
      <c r="K1205" t="s">
        <v>199</v>
      </c>
      <c r="L1205" t="s">
        <v>200</v>
      </c>
      <c r="M1205" t="s">
        <v>183</v>
      </c>
      <c r="N1205">
        <v>8.3000000000000004E-2</v>
      </c>
      <c r="O1205" t="s">
        <v>149</v>
      </c>
      <c r="P1205" t="b">
        <v>0</v>
      </c>
      <c r="Q1205">
        <v>138261413</v>
      </c>
      <c r="R1205" t="s">
        <v>150</v>
      </c>
      <c r="S1205">
        <v>1E-3</v>
      </c>
      <c r="T1205" t="s">
        <v>184</v>
      </c>
      <c r="U1205">
        <v>2016</v>
      </c>
      <c r="V1205" t="s">
        <v>151</v>
      </c>
      <c r="W1205" t="s">
        <v>201</v>
      </c>
      <c r="X1205" t="s">
        <v>202</v>
      </c>
      <c r="Y1205" t="s">
        <v>155</v>
      </c>
      <c r="Z1205">
        <v>516100</v>
      </c>
      <c r="AA1205">
        <v>253300</v>
      </c>
      <c r="AB1205">
        <v>-0.30395486908298303</v>
      </c>
      <c r="AC1205">
        <v>52.1657659569386</v>
      </c>
    </row>
    <row r="1206" spans="1:29">
      <c r="A1206" t="s">
        <v>178</v>
      </c>
      <c r="B1206">
        <v>7299</v>
      </c>
      <c r="C1206">
        <v>2047245</v>
      </c>
      <c r="D1206" t="s">
        <v>164</v>
      </c>
      <c r="E1206" t="s">
        <v>126</v>
      </c>
      <c r="F1206" t="s">
        <v>179</v>
      </c>
      <c r="G1206" t="s">
        <v>118</v>
      </c>
      <c r="H1206" s="1">
        <v>45175.59652777778</v>
      </c>
      <c r="I1206" t="s">
        <v>180</v>
      </c>
      <c r="J1206" t="s">
        <v>116</v>
      </c>
      <c r="K1206" t="s">
        <v>181</v>
      </c>
      <c r="L1206" t="s">
        <v>182</v>
      </c>
      <c r="M1206" t="s">
        <v>183</v>
      </c>
      <c r="N1206">
        <v>7.1000000000000004E-3</v>
      </c>
      <c r="O1206" t="s">
        <v>149</v>
      </c>
      <c r="P1206" t="b">
        <v>0</v>
      </c>
      <c r="Q1206">
        <v>138261413</v>
      </c>
      <c r="R1206" t="s">
        <v>150</v>
      </c>
      <c r="S1206">
        <v>1E-3</v>
      </c>
      <c r="T1206" t="s">
        <v>184</v>
      </c>
      <c r="U1206">
        <v>2023</v>
      </c>
      <c r="V1206" t="s">
        <v>151</v>
      </c>
      <c r="W1206" t="s">
        <v>185</v>
      </c>
      <c r="X1206" t="s">
        <v>186</v>
      </c>
      <c r="Y1206" t="s">
        <v>155</v>
      </c>
      <c r="Z1206">
        <v>620600</v>
      </c>
      <c r="AA1206">
        <v>309500</v>
      </c>
      <c r="AB1206">
        <v>1.2588812496391699</v>
      </c>
      <c r="AC1206">
        <v>52.638374352215699</v>
      </c>
    </row>
    <row r="1207" spans="1:29">
      <c r="A1207" t="s">
        <v>227</v>
      </c>
      <c r="B1207">
        <v>7299</v>
      </c>
      <c r="C1207">
        <v>1461926</v>
      </c>
      <c r="D1207" t="s">
        <v>164</v>
      </c>
      <c r="E1207" t="s">
        <v>126</v>
      </c>
      <c r="F1207" t="s">
        <v>205</v>
      </c>
      <c r="G1207" t="s">
        <v>112</v>
      </c>
      <c r="H1207" s="1">
        <v>43342.614583333336</v>
      </c>
      <c r="I1207" t="s">
        <v>180</v>
      </c>
      <c r="J1207" t="s">
        <v>116</v>
      </c>
      <c r="K1207" t="s">
        <v>228</v>
      </c>
      <c r="L1207" t="s">
        <v>229</v>
      </c>
      <c r="M1207" t="s">
        <v>183</v>
      </c>
      <c r="N1207">
        <v>2.9000000000000001E-2</v>
      </c>
      <c r="O1207" t="s">
        <v>149</v>
      </c>
      <c r="P1207" t="b">
        <v>0</v>
      </c>
      <c r="Q1207">
        <v>138261413</v>
      </c>
      <c r="R1207" t="s">
        <v>150</v>
      </c>
      <c r="S1207">
        <v>1E-3</v>
      </c>
      <c r="T1207" t="s">
        <v>184</v>
      </c>
      <c r="U1207">
        <v>2018</v>
      </c>
      <c r="V1207" t="s">
        <v>151</v>
      </c>
      <c r="W1207" t="s">
        <v>230</v>
      </c>
      <c r="X1207" t="s">
        <v>231</v>
      </c>
      <c r="Y1207" t="s">
        <v>155</v>
      </c>
      <c r="Z1207">
        <v>518152</v>
      </c>
      <c r="AA1207">
        <v>129091</v>
      </c>
      <c r="AB1207">
        <v>-0.31579157460538898</v>
      </c>
      <c r="AC1207">
        <v>51.049025494650301</v>
      </c>
    </row>
    <row r="1208" spans="1:29">
      <c r="A1208" t="s">
        <v>203</v>
      </c>
      <c r="B1208">
        <v>7299</v>
      </c>
      <c r="C1208">
        <v>1960713</v>
      </c>
      <c r="D1208" t="s">
        <v>164</v>
      </c>
      <c r="E1208" t="s">
        <v>126</v>
      </c>
      <c r="F1208" t="s">
        <v>179</v>
      </c>
      <c r="G1208" t="s">
        <v>118</v>
      </c>
      <c r="H1208" s="1">
        <v>43901.349305555559</v>
      </c>
      <c r="I1208" t="s">
        <v>180</v>
      </c>
      <c r="J1208" t="s">
        <v>116</v>
      </c>
      <c r="K1208" t="s">
        <v>146</v>
      </c>
      <c r="L1208" t="s">
        <v>147</v>
      </c>
      <c r="M1208" t="s">
        <v>183</v>
      </c>
      <c r="N1208">
        <v>2.4E-2</v>
      </c>
      <c r="O1208" t="s">
        <v>149</v>
      </c>
      <c r="P1208" t="b">
        <v>0</v>
      </c>
      <c r="Q1208">
        <v>138261413</v>
      </c>
      <c r="R1208" t="s">
        <v>150</v>
      </c>
      <c r="S1208">
        <v>1E-3</v>
      </c>
      <c r="T1208" t="s">
        <v>184</v>
      </c>
      <c r="U1208">
        <v>2020</v>
      </c>
      <c r="V1208" t="s">
        <v>151</v>
      </c>
      <c r="W1208" t="s">
        <v>204</v>
      </c>
      <c r="X1208" t="s">
        <v>154</v>
      </c>
      <c r="Y1208" t="s">
        <v>155</v>
      </c>
      <c r="Z1208">
        <v>507500</v>
      </c>
      <c r="AA1208">
        <v>299100</v>
      </c>
      <c r="AB1208">
        <v>-0.41497245145673001</v>
      </c>
      <c r="AC1208">
        <v>52.579097446717</v>
      </c>
    </row>
    <row r="1209" spans="1:29">
      <c r="A1209" t="s">
        <v>276</v>
      </c>
      <c r="B1209">
        <v>7299</v>
      </c>
      <c r="C1209">
        <v>4624207</v>
      </c>
      <c r="D1209" t="s">
        <v>164</v>
      </c>
      <c r="E1209" t="s">
        <v>126</v>
      </c>
      <c r="F1209" t="s">
        <v>179</v>
      </c>
      <c r="G1209" t="s">
        <v>118</v>
      </c>
      <c r="H1209" s="1">
        <v>42202.595138888886</v>
      </c>
      <c r="I1209" t="s">
        <v>180</v>
      </c>
      <c r="J1209" t="s">
        <v>116</v>
      </c>
      <c r="K1209" t="s">
        <v>192</v>
      </c>
      <c r="L1209" t="s">
        <v>193</v>
      </c>
      <c r="M1209" t="s">
        <v>183</v>
      </c>
      <c r="N1209">
        <v>2.8E-3</v>
      </c>
      <c r="O1209" t="s">
        <v>149</v>
      </c>
      <c r="P1209" t="b">
        <v>0</v>
      </c>
      <c r="Q1209">
        <v>138261413</v>
      </c>
      <c r="R1209" t="s">
        <v>150</v>
      </c>
      <c r="S1209">
        <v>1E-3</v>
      </c>
      <c r="T1209" t="s">
        <v>184</v>
      </c>
      <c r="U1209">
        <v>2015</v>
      </c>
      <c r="V1209" t="s">
        <v>151</v>
      </c>
      <c r="W1209" t="s">
        <v>277</v>
      </c>
      <c r="X1209" t="s">
        <v>278</v>
      </c>
      <c r="Y1209" t="s">
        <v>155</v>
      </c>
      <c r="Z1209">
        <v>383550</v>
      </c>
      <c r="AA1209">
        <v>252450</v>
      </c>
      <c r="AB1209">
        <v>-2.2419417969467799</v>
      </c>
      <c r="AC1209">
        <v>52.170064339376403</v>
      </c>
    </row>
    <row r="1210" spans="1:29">
      <c r="A1210" t="s">
        <v>203</v>
      </c>
      <c r="B1210">
        <v>7299</v>
      </c>
      <c r="C1210">
        <v>2052085</v>
      </c>
      <c r="D1210" t="s">
        <v>164</v>
      </c>
      <c r="E1210" t="s">
        <v>126</v>
      </c>
      <c r="F1210" t="s">
        <v>179</v>
      </c>
      <c r="G1210" t="s">
        <v>118</v>
      </c>
      <c r="H1210" s="1">
        <v>45229.387499999997</v>
      </c>
      <c r="I1210" t="s">
        <v>180</v>
      </c>
      <c r="J1210" t="s">
        <v>116</v>
      </c>
      <c r="K1210" t="s">
        <v>146</v>
      </c>
      <c r="L1210" t="s">
        <v>147</v>
      </c>
      <c r="M1210" t="s">
        <v>183</v>
      </c>
      <c r="N1210">
        <v>3.3000000000000002E-2</v>
      </c>
      <c r="O1210" t="s">
        <v>149</v>
      </c>
      <c r="P1210" t="b">
        <v>0</v>
      </c>
      <c r="Q1210">
        <v>138261413</v>
      </c>
      <c r="R1210" t="s">
        <v>150</v>
      </c>
      <c r="S1210">
        <v>1E-3</v>
      </c>
      <c r="T1210" t="s">
        <v>184</v>
      </c>
      <c r="U1210">
        <v>2023</v>
      </c>
      <c r="V1210" t="s">
        <v>151</v>
      </c>
      <c r="W1210" t="s">
        <v>204</v>
      </c>
      <c r="X1210" t="s">
        <v>154</v>
      </c>
      <c r="Y1210" t="s">
        <v>155</v>
      </c>
      <c r="Z1210">
        <v>507500</v>
      </c>
      <c r="AA1210">
        <v>299100</v>
      </c>
      <c r="AB1210">
        <v>-0.41497245145673001</v>
      </c>
      <c r="AC1210">
        <v>52.579097446717</v>
      </c>
    </row>
    <row r="1211" spans="1:29">
      <c r="A1211" t="s">
        <v>178</v>
      </c>
      <c r="B1211">
        <v>7299</v>
      </c>
      <c r="C1211">
        <v>1868676</v>
      </c>
      <c r="D1211" t="s">
        <v>164</v>
      </c>
      <c r="E1211" t="s">
        <v>126</v>
      </c>
      <c r="F1211" t="s">
        <v>179</v>
      </c>
      <c r="G1211" t="s">
        <v>118</v>
      </c>
      <c r="H1211" s="1">
        <v>42844.57916666667</v>
      </c>
      <c r="I1211" t="s">
        <v>180</v>
      </c>
      <c r="J1211" t="s">
        <v>116</v>
      </c>
      <c r="K1211" t="s">
        <v>181</v>
      </c>
      <c r="L1211" t="s">
        <v>182</v>
      </c>
      <c r="M1211" t="s">
        <v>183</v>
      </c>
      <c r="N1211">
        <v>1.2E-2</v>
      </c>
      <c r="O1211" t="s">
        <v>149</v>
      </c>
      <c r="P1211" t="b">
        <v>0</v>
      </c>
      <c r="Q1211">
        <v>138261413</v>
      </c>
      <c r="R1211" t="s">
        <v>150</v>
      </c>
      <c r="S1211">
        <v>1E-3</v>
      </c>
      <c r="T1211" t="s">
        <v>184</v>
      </c>
      <c r="U1211">
        <v>2017</v>
      </c>
      <c r="V1211" t="s">
        <v>151</v>
      </c>
      <c r="W1211" t="s">
        <v>185</v>
      </c>
      <c r="X1211" t="s">
        <v>186</v>
      </c>
      <c r="Y1211" t="s">
        <v>155</v>
      </c>
      <c r="Z1211">
        <v>620600</v>
      </c>
      <c r="AA1211">
        <v>309500</v>
      </c>
      <c r="AB1211">
        <v>1.2588812496391699</v>
      </c>
      <c r="AC1211">
        <v>52.638374352215699</v>
      </c>
    </row>
    <row r="1212" spans="1:29">
      <c r="A1212" t="s">
        <v>187</v>
      </c>
      <c r="B1212">
        <v>7299</v>
      </c>
      <c r="C1212">
        <v>1809846</v>
      </c>
      <c r="D1212" t="s">
        <v>164</v>
      </c>
      <c r="E1212" t="s">
        <v>126</v>
      </c>
      <c r="F1212" t="s">
        <v>179</v>
      </c>
      <c r="G1212" t="s">
        <v>118</v>
      </c>
      <c r="H1212" s="1">
        <v>42270.376388888886</v>
      </c>
      <c r="I1212" t="s">
        <v>180</v>
      </c>
      <c r="J1212" t="s">
        <v>116</v>
      </c>
      <c r="K1212" t="s">
        <v>181</v>
      </c>
      <c r="L1212" t="s">
        <v>182</v>
      </c>
      <c r="M1212" t="s">
        <v>183</v>
      </c>
      <c r="N1212">
        <v>0.02</v>
      </c>
      <c r="O1212" t="s">
        <v>149</v>
      </c>
      <c r="P1212" t="b">
        <v>0</v>
      </c>
      <c r="Q1212">
        <v>138261413</v>
      </c>
      <c r="R1212" t="s">
        <v>150</v>
      </c>
      <c r="S1212">
        <v>1E-3</v>
      </c>
      <c r="T1212" t="s">
        <v>184</v>
      </c>
      <c r="U1212">
        <v>2015</v>
      </c>
      <c r="V1212" t="s">
        <v>151</v>
      </c>
      <c r="W1212" t="s">
        <v>188</v>
      </c>
      <c r="X1212" t="s">
        <v>189</v>
      </c>
      <c r="Y1212" t="s">
        <v>155</v>
      </c>
      <c r="Z1212">
        <v>636400</v>
      </c>
      <c r="AA1212">
        <v>291600</v>
      </c>
      <c r="AB1212">
        <v>1.4791973795069699</v>
      </c>
      <c r="AC1212">
        <v>52.471107816141703</v>
      </c>
    </row>
    <row r="1213" spans="1:29">
      <c r="A1213" t="s">
        <v>196</v>
      </c>
      <c r="B1213">
        <v>7299</v>
      </c>
      <c r="C1213">
        <v>1784407</v>
      </c>
      <c r="D1213" t="s">
        <v>164</v>
      </c>
      <c r="E1213" t="s">
        <v>126</v>
      </c>
      <c r="F1213" t="s">
        <v>179</v>
      </c>
      <c r="G1213" t="s">
        <v>118</v>
      </c>
      <c r="H1213" s="1">
        <v>42013.635416666664</v>
      </c>
      <c r="I1213" t="s">
        <v>180</v>
      </c>
      <c r="J1213" t="s">
        <v>116</v>
      </c>
      <c r="K1213" t="s">
        <v>181</v>
      </c>
      <c r="L1213" t="s">
        <v>182</v>
      </c>
      <c r="M1213" t="s">
        <v>183</v>
      </c>
      <c r="N1213">
        <v>0.01</v>
      </c>
      <c r="O1213" t="s">
        <v>149</v>
      </c>
      <c r="P1213" t="b">
        <v>0</v>
      </c>
      <c r="Q1213">
        <v>138261413</v>
      </c>
      <c r="R1213" t="s">
        <v>150</v>
      </c>
      <c r="S1213">
        <v>1E-3</v>
      </c>
      <c r="T1213" t="s">
        <v>184</v>
      </c>
      <c r="U1213">
        <v>2015</v>
      </c>
      <c r="V1213" t="s">
        <v>151</v>
      </c>
      <c r="W1213" t="s">
        <v>197</v>
      </c>
      <c r="X1213" t="s">
        <v>186</v>
      </c>
      <c r="Y1213" t="s">
        <v>155</v>
      </c>
      <c r="Z1213">
        <v>624300</v>
      </c>
      <c r="AA1213">
        <v>306800</v>
      </c>
      <c r="AB1213">
        <v>1.3116346710660201</v>
      </c>
      <c r="AC1213">
        <v>52.6126273253455</v>
      </c>
    </row>
    <row r="1214" spans="1:29">
      <c r="A1214" t="s">
        <v>203</v>
      </c>
      <c r="B1214">
        <v>7299</v>
      </c>
      <c r="C1214">
        <v>1986067</v>
      </c>
      <c r="D1214" t="s">
        <v>164</v>
      </c>
      <c r="E1214" t="s">
        <v>126</v>
      </c>
      <c r="F1214" t="s">
        <v>179</v>
      </c>
      <c r="G1214" t="s">
        <v>118</v>
      </c>
      <c r="H1214" s="1">
        <v>44378.450694444444</v>
      </c>
      <c r="I1214" t="s">
        <v>180</v>
      </c>
      <c r="J1214" t="s">
        <v>116</v>
      </c>
      <c r="K1214" t="s">
        <v>146</v>
      </c>
      <c r="L1214" t="s">
        <v>147</v>
      </c>
      <c r="M1214" t="s">
        <v>183</v>
      </c>
      <c r="N1214">
        <v>2.9000000000000001E-2</v>
      </c>
      <c r="O1214" t="s">
        <v>149</v>
      </c>
      <c r="P1214" t="b">
        <v>0</v>
      </c>
      <c r="Q1214">
        <v>138261413</v>
      </c>
      <c r="R1214" t="s">
        <v>150</v>
      </c>
      <c r="S1214">
        <v>1E-3</v>
      </c>
      <c r="T1214" t="s">
        <v>184</v>
      </c>
      <c r="U1214">
        <v>2021</v>
      </c>
      <c r="V1214" t="s">
        <v>151</v>
      </c>
      <c r="W1214" t="s">
        <v>204</v>
      </c>
      <c r="X1214" t="s">
        <v>154</v>
      </c>
      <c r="Y1214" t="s">
        <v>155</v>
      </c>
      <c r="Z1214">
        <v>507500</v>
      </c>
      <c r="AA1214">
        <v>299100</v>
      </c>
      <c r="AB1214">
        <v>-0.41497245145673001</v>
      </c>
      <c r="AC1214">
        <v>52.579097446717</v>
      </c>
    </row>
    <row r="1215" spans="1:29">
      <c r="A1215" t="s">
        <v>178</v>
      </c>
      <c r="B1215">
        <v>7299</v>
      </c>
      <c r="C1215">
        <v>1801825</v>
      </c>
      <c r="D1215" t="s">
        <v>164</v>
      </c>
      <c r="E1215" t="s">
        <v>126</v>
      </c>
      <c r="F1215" t="s">
        <v>179</v>
      </c>
      <c r="G1215" t="s">
        <v>118</v>
      </c>
      <c r="H1215" s="1">
        <v>42184.481944444444</v>
      </c>
      <c r="I1215" t="s">
        <v>180</v>
      </c>
      <c r="J1215" t="s">
        <v>116</v>
      </c>
      <c r="K1215" t="s">
        <v>181</v>
      </c>
      <c r="L1215" t="s">
        <v>182</v>
      </c>
      <c r="M1215" t="s">
        <v>183</v>
      </c>
      <c r="N1215">
        <v>9.2999999999999992E-3</v>
      </c>
      <c r="O1215" t="s">
        <v>149</v>
      </c>
      <c r="P1215" t="b">
        <v>0</v>
      </c>
      <c r="Q1215">
        <v>138261413</v>
      </c>
      <c r="R1215" t="s">
        <v>150</v>
      </c>
      <c r="S1215">
        <v>1E-3</v>
      </c>
      <c r="T1215" t="s">
        <v>184</v>
      </c>
      <c r="U1215">
        <v>2015</v>
      </c>
      <c r="V1215" t="s">
        <v>151</v>
      </c>
      <c r="W1215" t="s">
        <v>185</v>
      </c>
      <c r="X1215" t="s">
        <v>186</v>
      </c>
      <c r="Y1215" t="s">
        <v>155</v>
      </c>
      <c r="Z1215">
        <v>620600</v>
      </c>
      <c r="AA1215">
        <v>309500</v>
      </c>
      <c r="AB1215">
        <v>1.2588812496391699</v>
      </c>
      <c r="AC1215">
        <v>52.638374352215699</v>
      </c>
    </row>
    <row r="1216" spans="1:29">
      <c r="A1216" t="s">
        <v>187</v>
      </c>
      <c r="B1216">
        <v>7299</v>
      </c>
      <c r="C1216">
        <v>1822150</v>
      </c>
      <c r="D1216" t="s">
        <v>164</v>
      </c>
      <c r="E1216" t="s">
        <v>126</v>
      </c>
      <c r="F1216" t="s">
        <v>179</v>
      </c>
      <c r="G1216" t="s">
        <v>118</v>
      </c>
      <c r="H1216" s="1">
        <v>42391.410416666666</v>
      </c>
      <c r="I1216" t="s">
        <v>180</v>
      </c>
      <c r="J1216" t="s">
        <v>116</v>
      </c>
      <c r="K1216" t="s">
        <v>181</v>
      </c>
      <c r="L1216" t="s">
        <v>182</v>
      </c>
      <c r="M1216" t="s">
        <v>183</v>
      </c>
      <c r="N1216">
        <v>8.8000000000000005E-3</v>
      </c>
      <c r="O1216" t="s">
        <v>149</v>
      </c>
      <c r="P1216" t="b">
        <v>0</v>
      </c>
      <c r="Q1216">
        <v>138261413</v>
      </c>
      <c r="R1216" t="s">
        <v>150</v>
      </c>
      <c r="S1216">
        <v>1E-3</v>
      </c>
      <c r="T1216" t="s">
        <v>184</v>
      </c>
      <c r="U1216">
        <v>2016</v>
      </c>
      <c r="V1216" t="s">
        <v>151</v>
      </c>
      <c r="W1216" t="s">
        <v>188</v>
      </c>
      <c r="X1216" t="s">
        <v>189</v>
      </c>
      <c r="Y1216" t="s">
        <v>155</v>
      </c>
      <c r="Z1216">
        <v>636400</v>
      </c>
      <c r="AA1216">
        <v>291600</v>
      </c>
      <c r="AB1216">
        <v>1.4791973795069699</v>
      </c>
      <c r="AC1216">
        <v>52.471107816141703</v>
      </c>
    </row>
    <row r="1217" spans="1:29">
      <c r="A1217" t="s">
        <v>178</v>
      </c>
      <c r="B1217">
        <v>7299</v>
      </c>
      <c r="C1217">
        <v>1831840</v>
      </c>
      <c r="D1217" t="s">
        <v>164</v>
      </c>
      <c r="E1217" t="s">
        <v>126</v>
      </c>
      <c r="F1217" t="s">
        <v>179</v>
      </c>
      <c r="G1217" t="s">
        <v>118</v>
      </c>
      <c r="H1217" s="1">
        <v>42495.628472222219</v>
      </c>
      <c r="I1217" t="s">
        <v>180</v>
      </c>
      <c r="J1217" t="s">
        <v>116</v>
      </c>
      <c r="K1217" t="s">
        <v>181</v>
      </c>
      <c r="L1217" t="s">
        <v>182</v>
      </c>
      <c r="M1217" t="s">
        <v>183</v>
      </c>
      <c r="N1217">
        <v>1.2999999999999999E-2</v>
      </c>
      <c r="O1217" t="s">
        <v>149</v>
      </c>
      <c r="P1217" t="b">
        <v>0</v>
      </c>
      <c r="Q1217">
        <v>138261413</v>
      </c>
      <c r="R1217" t="s">
        <v>150</v>
      </c>
      <c r="S1217">
        <v>1E-3</v>
      </c>
      <c r="T1217" t="s">
        <v>184</v>
      </c>
      <c r="U1217">
        <v>2016</v>
      </c>
      <c r="V1217" t="s">
        <v>151</v>
      </c>
      <c r="W1217" t="s">
        <v>185</v>
      </c>
      <c r="X1217" t="s">
        <v>186</v>
      </c>
      <c r="Y1217" t="s">
        <v>155</v>
      </c>
      <c r="Z1217">
        <v>620600</v>
      </c>
      <c r="AA1217">
        <v>309500</v>
      </c>
      <c r="AB1217">
        <v>1.2588812496391699</v>
      </c>
      <c r="AC1217">
        <v>52.638374352215699</v>
      </c>
    </row>
    <row r="1218" spans="1:29">
      <c r="A1218" t="s">
        <v>178</v>
      </c>
      <c r="B1218">
        <v>7299</v>
      </c>
      <c r="C1218">
        <v>2041913</v>
      </c>
      <c r="D1218" t="s">
        <v>164</v>
      </c>
      <c r="E1218" t="s">
        <v>126</v>
      </c>
      <c r="F1218" t="s">
        <v>179</v>
      </c>
      <c r="G1218" t="s">
        <v>118</v>
      </c>
      <c r="H1218" s="1">
        <v>45112.434027777781</v>
      </c>
      <c r="I1218" t="s">
        <v>180</v>
      </c>
      <c r="J1218" t="s">
        <v>116</v>
      </c>
      <c r="K1218" t="s">
        <v>181</v>
      </c>
      <c r="L1218" t="s">
        <v>182</v>
      </c>
      <c r="M1218" t="s">
        <v>183</v>
      </c>
      <c r="N1218">
        <v>6.4000000000000003E-3</v>
      </c>
      <c r="O1218" t="s">
        <v>149</v>
      </c>
      <c r="P1218" t="b">
        <v>0</v>
      </c>
      <c r="Q1218">
        <v>138261413</v>
      </c>
      <c r="R1218" t="s">
        <v>150</v>
      </c>
      <c r="S1218">
        <v>1E-3</v>
      </c>
      <c r="T1218" t="s">
        <v>184</v>
      </c>
      <c r="U1218">
        <v>2023</v>
      </c>
      <c r="V1218" t="s">
        <v>151</v>
      </c>
      <c r="W1218" t="s">
        <v>185</v>
      </c>
      <c r="X1218" t="s">
        <v>186</v>
      </c>
      <c r="Y1218" t="s">
        <v>155</v>
      </c>
      <c r="Z1218">
        <v>620600</v>
      </c>
      <c r="AA1218">
        <v>309500</v>
      </c>
      <c r="AB1218">
        <v>1.2588812496391699</v>
      </c>
      <c r="AC1218">
        <v>52.638374352215699</v>
      </c>
    </row>
    <row r="1219" spans="1:29">
      <c r="A1219" t="s">
        <v>178</v>
      </c>
      <c r="B1219">
        <v>7299</v>
      </c>
      <c r="C1219">
        <v>1918264</v>
      </c>
      <c r="D1219" t="s">
        <v>164</v>
      </c>
      <c r="E1219" t="s">
        <v>126</v>
      </c>
      <c r="F1219" t="s">
        <v>179</v>
      </c>
      <c r="G1219" t="s">
        <v>118</v>
      </c>
      <c r="H1219" s="1">
        <v>43423.694444444445</v>
      </c>
      <c r="I1219" t="s">
        <v>180</v>
      </c>
      <c r="J1219" t="s">
        <v>116</v>
      </c>
      <c r="K1219" t="s">
        <v>181</v>
      </c>
      <c r="L1219" t="s">
        <v>182</v>
      </c>
      <c r="M1219" t="s">
        <v>183</v>
      </c>
      <c r="N1219">
        <v>7.7999999999999996E-3</v>
      </c>
      <c r="O1219" t="s">
        <v>149</v>
      </c>
      <c r="P1219" t="b">
        <v>0</v>
      </c>
      <c r="Q1219">
        <v>138261413</v>
      </c>
      <c r="R1219" t="s">
        <v>150</v>
      </c>
      <c r="S1219">
        <v>1E-3</v>
      </c>
      <c r="T1219" t="s">
        <v>184</v>
      </c>
      <c r="U1219">
        <v>2018</v>
      </c>
      <c r="V1219" t="s">
        <v>151</v>
      </c>
      <c r="W1219" t="s">
        <v>185</v>
      </c>
      <c r="X1219" t="s">
        <v>186</v>
      </c>
      <c r="Y1219" t="s">
        <v>155</v>
      </c>
      <c r="Z1219">
        <v>620600</v>
      </c>
      <c r="AA1219">
        <v>309500</v>
      </c>
      <c r="AB1219">
        <v>1.2588812496391699</v>
      </c>
      <c r="AC1219">
        <v>52.638374352215699</v>
      </c>
    </row>
    <row r="1220" spans="1:29">
      <c r="A1220" t="s">
        <v>187</v>
      </c>
      <c r="B1220">
        <v>7299</v>
      </c>
      <c r="C1220">
        <v>2030071</v>
      </c>
      <c r="D1220" t="s">
        <v>164</v>
      </c>
      <c r="E1220" t="s">
        <v>126</v>
      </c>
      <c r="F1220" t="s">
        <v>179</v>
      </c>
      <c r="G1220" t="s">
        <v>118</v>
      </c>
      <c r="H1220" s="1">
        <v>44972.513888888891</v>
      </c>
      <c r="I1220" t="s">
        <v>180</v>
      </c>
      <c r="J1220" t="s">
        <v>116</v>
      </c>
      <c r="K1220" t="s">
        <v>181</v>
      </c>
      <c r="L1220" t="s">
        <v>182</v>
      </c>
      <c r="M1220" t="s">
        <v>183</v>
      </c>
      <c r="N1220">
        <v>0.01</v>
      </c>
      <c r="O1220" t="s">
        <v>149</v>
      </c>
      <c r="P1220" t="b">
        <v>0</v>
      </c>
      <c r="Q1220">
        <v>138261413</v>
      </c>
      <c r="R1220" t="s">
        <v>150</v>
      </c>
      <c r="S1220">
        <v>1E-3</v>
      </c>
      <c r="T1220" t="s">
        <v>184</v>
      </c>
      <c r="U1220">
        <v>2023</v>
      </c>
      <c r="V1220" t="s">
        <v>151</v>
      </c>
      <c r="W1220" t="s">
        <v>188</v>
      </c>
      <c r="X1220" t="s">
        <v>189</v>
      </c>
      <c r="Y1220" t="s">
        <v>155</v>
      </c>
      <c r="Z1220">
        <v>636400</v>
      </c>
      <c r="AA1220">
        <v>291600</v>
      </c>
      <c r="AB1220">
        <v>1.4791973795069699</v>
      </c>
      <c r="AC1220">
        <v>52.471107816141703</v>
      </c>
    </row>
    <row r="1221" spans="1:29">
      <c r="A1221" t="s">
        <v>196</v>
      </c>
      <c r="B1221">
        <v>7299</v>
      </c>
      <c r="C1221">
        <v>1797404</v>
      </c>
      <c r="D1221" t="s">
        <v>164</v>
      </c>
      <c r="E1221" t="s">
        <v>126</v>
      </c>
      <c r="F1221" t="s">
        <v>179</v>
      </c>
      <c r="G1221" t="s">
        <v>118</v>
      </c>
      <c r="H1221" s="1">
        <v>42145.625</v>
      </c>
      <c r="I1221" t="s">
        <v>180</v>
      </c>
      <c r="J1221" t="s">
        <v>116</v>
      </c>
      <c r="K1221" t="s">
        <v>181</v>
      </c>
      <c r="L1221" t="s">
        <v>182</v>
      </c>
      <c r="M1221" t="s">
        <v>183</v>
      </c>
      <c r="N1221">
        <v>1.0999999999999999E-2</v>
      </c>
      <c r="O1221" t="s">
        <v>149</v>
      </c>
      <c r="P1221" t="b">
        <v>0</v>
      </c>
      <c r="Q1221">
        <v>138261413</v>
      </c>
      <c r="R1221" t="s">
        <v>150</v>
      </c>
      <c r="S1221">
        <v>1E-3</v>
      </c>
      <c r="T1221" t="s">
        <v>184</v>
      </c>
      <c r="U1221">
        <v>2015</v>
      </c>
      <c r="V1221" t="s">
        <v>151</v>
      </c>
      <c r="W1221" t="s">
        <v>197</v>
      </c>
      <c r="X1221" t="s">
        <v>186</v>
      </c>
      <c r="Y1221" t="s">
        <v>155</v>
      </c>
      <c r="Z1221">
        <v>624300</v>
      </c>
      <c r="AA1221">
        <v>306800</v>
      </c>
      <c r="AB1221">
        <v>1.3116346710660201</v>
      </c>
      <c r="AC1221">
        <v>52.6126273253455</v>
      </c>
    </row>
    <row r="1222" spans="1:29">
      <c r="A1222" t="s">
        <v>178</v>
      </c>
      <c r="B1222">
        <v>7299</v>
      </c>
      <c r="C1222">
        <v>1800660</v>
      </c>
      <c r="D1222" t="s">
        <v>164</v>
      </c>
      <c r="E1222" t="s">
        <v>126</v>
      </c>
      <c r="F1222" t="s">
        <v>179</v>
      </c>
      <c r="G1222" t="s">
        <v>118</v>
      </c>
      <c r="H1222" s="1">
        <v>42179.526388888888</v>
      </c>
      <c r="I1222" t="s">
        <v>180</v>
      </c>
      <c r="J1222" t="s">
        <v>116</v>
      </c>
      <c r="K1222" t="s">
        <v>181</v>
      </c>
      <c r="L1222" t="s">
        <v>182</v>
      </c>
      <c r="M1222" t="s">
        <v>183</v>
      </c>
      <c r="N1222">
        <v>8.9999999999999993E-3</v>
      </c>
      <c r="O1222" t="s">
        <v>149</v>
      </c>
      <c r="P1222" t="b">
        <v>0</v>
      </c>
      <c r="Q1222">
        <v>138261413</v>
      </c>
      <c r="R1222" t="s">
        <v>150</v>
      </c>
      <c r="S1222">
        <v>1E-3</v>
      </c>
      <c r="T1222" t="s">
        <v>184</v>
      </c>
      <c r="U1222">
        <v>2015</v>
      </c>
      <c r="V1222" t="s">
        <v>151</v>
      </c>
      <c r="W1222" t="s">
        <v>185</v>
      </c>
      <c r="X1222" t="s">
        <v>186</v>
      </c>
      <c r="Y1222" t="s">
        <v>155</v>
      </c>
      <c r="Z1222">
        <v>620600</v>
      </c>
      <c r="AA1222">
        <v>309500</v>
      </c>
      <c r="AB1222">
        <v>1.2588812496391699</v>
      </c>
      <c r="AC1222">
        <v>52.638374352215699</v>
      </c>
    </row>
    <row r="1223" spans="1:29">
      <c r="A1223" t="s">
        <v>235</v>
      </c>
      <c r="B1223">
        <v>7299</v>
      </c>
      <c r="C1223">
        <v>4810254</v>
      </c>
      <c r="D1223" t="s">
        <v>164</v>
      </c>
      <c r="E1223" t="s">
        <v>126</v>
      </c>
      <c r="F1223" t="s">
        <v>236</v>
      </c>
      <c r="G1223" t="s">
        <v>115</v>
      </c>
      <c r="H1223" s="1">
        <v>44935.498611111114</v>
      </c>
      <c r="I1223" t="s">
        <v>180</v>
      </c>
      <c r="J1223" t="s">
        <v>116</v>
      </c>
      <c r="K1223" t="s">
        <v>237</v>
      </c>
      <c r="L1223" t="s">
        <v>238</v>
      </c>
      <c r="M1223" t="s">
        <v>183</v>
      </c>
      <c r="N1223">
        <v>1.4999999999999999E-2</v>
      </c>
      <c r="O1223" t="s">
        <v>149</v>
      </c>
      <c r="P1223" t="b">
        <v>0</v>
      </c>
      <c r="Q1223">
        <v>138261413</v>
      </c>
      <c r="R1223" t="s">
        <v>150</v>
      </c>
      <c r="S1223">
        <v>1E-3</v>
      </c>
      <c r="T1223" t="s">
        <v>184</v>
      </c>
      <c r="U1223">
        <v>2023</v>
      </c>
      <c r="V1223" t="s">
        <v>151</v>
      </c>
      <c r="W1223" t="s">
        <v>239</v>
      </c>
      <c r="X1223" t="s">
        <v>240</v>
      </c>
      <c r="Y1223" t="s">
        <v>155</v>
      </c>
      <c r="Z1223">
        <v>419190</v>
      </c>
      <c r="AA1223">
        <v>291450</v>
      </c>
      <c r="AB1223">
        <v>-1.7186140218863399</v>
      </c>
      <c r="AC1223">
        <v>52.520595493892301</v>
      </c>
    </row>
    <row r="1224" spans="1:29">
      <c r="A1224" t="s">
        <v>190</v>
      </c>
      <c r="B1224">
        <v>7299</v>
      </c>
      <c r="C1224">
        <v>4693446</v>
      </c>
      <c r="D1224" t="s">
        <v>164</v>
      </c>
      <c r="E1224" t="s">
        <v>126</v>
      </c>
      <c r="F1224" t="s">
        <v>205</v>
      </c>
      <c r="G1224" t="s">
        <v>112</v>
      </c>
      <c r="H1224" s="1">
        <v>43074.569444444445</v>
      </c>
      <c r="I1224" t="s">
        <v>191</v>
      </c>
      <c r="J1224" t="s">
        <v>119</v>
      </c>
      <c r="K1224" t="s">
        <v>192</v>
      </c>
      <c r="L1224" t="s">
        <v>193</v>
      </c>
      <c r="M1224" t="s">
        <v>183</v>
      </c>
      <c r="N1224">
        <v>1E-3</v>
      </c>
      <c r="O1224" t="s">
        <v>149</v>
      </c>
      <c r="P1224" t="b">
        <v>0</v>
      </c>
      <c r="Q1224">
        <v>138261413</v>
      </c>
      <c r="R1224" t="s">
        <v>150</v>
      </c>
      <c r="S1224">
        <v>1E-3</v>
      </c>
      <c r="T1224" t="s">
        <v>184</v>
      </c>
      <c r="U1224">
        <v>2017</v>
      </c>
      <c r="V1224" t="s">
        <v>151</v>
      </c>
      <c r="W1224" t="s">
        <v>194</v>
      </c>
      <c r="X1224" t="s">
        <v>195</v>
      </c>
      <c r="Y1224" t="s">
        <v>155</v>
      </c>
      <c r="Z1224">
        <v>357000</v>
      </c>
      <c r="AA1224">
        <v>237460</v>
      </c>
      <c r="AB1224">
        <v>-2.62823009845419</v>
      </c>
      <c r="AC1224">
        <v>52.033868710239098</v>
      </c>
    </row>
    <row r="1225" spans="1:29">
      <c r="A1225" t="s">
        <v>190</v>
      </c>
      <c r="B1225">
        <v>7299</v>
      </c>
      <c r="C1225">
        <v>4626975</v>
      </c>
      <c r="D1225" t="s">
        <v>164</v>
      </c>
      <c r="E1225" t="s">
        <v>126</v>
      </c>
      <c r="F1225" t="s">
        <v>179</v>
      </c>
      <c r="G1225" t="s">
        <v>118</v>
      </c>
      <c r="H1225" s="1">
        <v>42236.457638888889</v>
      </c>
      <c r="I1225" t="s">
        <v>191</v>
      </c>
      <c r="J1225" t="s">
        <v>119</v>
      </c>
      <c r="K1225" t="s">
        <v>192</v>
      </c>
      <c r="L1225" t="s">
        <v>193</v>
      </c>
      <c r="M1225" t="s">
        <v>183</v>
      </c>
      <c r="N1225">
        <v>6.7000000000000004E-2</v>
      </c>
      <c r="O1225" t="s">
        <v>149</v>
      </c>
      <c r="P1225" t="b">
        <v>0</v>
      </c>
      <c r="Q1225">
        <v>138261413</v>
      </c>
      <c r="R1225" t="s">
        <v>150</v>
      </c>
      <c r="S1225">
        <v>1E-3</v>
      </c>
      <c r="T1225" t="s">
        <v>184</v>
      </c>
      <c r="U1225">
        <v>2015</v>
      </c>
      <c r="V1225" t="s">
        <v>151</v>
      </c>
      <c r="W1225" t="s">
        <v>194</v>
      </c>
      <c r="X1225" t="s">
        <v>195</v>
      </c>
      <c r="Y1225" t="s">
        <v>155</v>
      </c>
      <c r="Z1225">
        <v>357000</v>
      </c>
      <c r="AA1225">
        <v>237460</v>
      </c>
      <c r="AB1225">
        <v>-2.62823009845419</v>
      </c>
      <c r="AC1225">
        <v>52.033868710239098</v>
      </c>
    </row>
    <row r="1226" spans="1:29">
      <c r="A1226" t="s">
        <v>198</v>
      </c>
      <c r="B1226">
        <v>7299</v>
      </c>
      <c r="C1226">
        <v>1912301</v>
      </c>
      <c r="D1226" t="s">
        <v>164</v>
      </c>
      <c r="E1226" t="s">
        <v>126</v>
      </c>
      <c r="F1226" t="s">
        <v>179</v>
      </c>
      <c r="G1226" t="s">
        <v>118</v>
      </c>
      <c r="H1226" s="1">
        <v>43349.628472222219</v>
      </c>
      <c r="I1226" t="s">
        <v>180</v>
      </c>
      <c r="J1226" t="s">
        <v>116</v>
      </c>
      <c r="K1226" t="s">
        <v>199</v>
      </c>
      <c r="L1226" t="s">
        <v>200</v>
      </c>
      <c r="M1226" t="s">
        <v>183</v>
      </c>
      <c r="N1226">
        <v>5.3999999999999999E-2</v>
      </c>
      <c r="O1226" t="s">
        <v>149</v>
      </c>
      <c r="P1226" t="b">
        <v>0</v>
      </c>
      <c r="Q1226">
        <v>138261413</v>
      </c>
      <c r="R1226" t="s">
        <v>150</v>
      </c>
      <c r="S1226">
        <v>1E-3</v>
      </c>
      <c r="T1226" t="s">
        <v>184</v>
      </c>
      <c r="U1226">
        <v>2018</v>
      </c>
      <c r="V1226" t="s">
        <v>151</v>
      </c>
      <c r="W1226" t="s">
        <v>201</v>
      </c>
      <c r="X1226" t="s">
        <v>202</v>
      </c>
      <c r="Y1226" t="s">
        <v>155</v>
      </c>
      <c r="Z1226">
        <v>516100</v>
      </c>
      <c r="AA1226">
        <v>253300</v>
      </c>
      <c r="AB1226">
        <v>-0.30395486908298303</v>
      </c>
      <c r="AC1226">
        <v>52.1657659569386</v>
      </c>
    </row>
    <row r="1227" spans="1:29">
      <c r="A1227" t="s">
        <v>209</v>
      </c>
      <c r="B1227">
        <v>7299</v>
      </c>
      <c r="C1227">
        <v>1285576</v>
      </c>
      <c r="D1227" t="s">
        <v>164</v>
      </c>
      <c r="E1227" t="s">
        <v>126</v>
      </c>
      <c r="F1227" t="s">
        <v>205</v>
      </c>
      <c r="G1227" t="s">
        <v>112</v>
      </c>
      <c r="H1227" s="1">
        <v>43348.591666666667</v>
      </c>
      <c r="I1227" t="s">
        <v>180</v>
      </c>
      <c r="J1227" t="s">
        <v>116</v>
      </c>
      <c r="K1227" t="s">
        <v>210</v>
      </c>
      <c r="L1227" t="s">
        <v>211</v>
      </c>
      <c r="M1227" t="s">
        <v>183</v>
      </c>
      <c r="N1227">
        <v>7.8E-2</v>
      </c>
      <c r="O1227" t="s">
        <v>149</v>
      </c>
      <c r="P1227" t="b">
        <v>0</v>
      </c>
      <c r="Q1227">
        <v>138261413</v>
      </c>
      <c r="R1227" t="s">
        <v>150</v>
      </c>
      <c r="S1227">
        <v>1E-3</v>
      </c>
      <c r="T1227" t="s">
        <v>184</v>
      </c>
      <c r="U1227">
        <v>2018</v>
      </c>
      <c r="V1227" t="s">
        <v>151</v>
      </c>
      <c r="W1227" t="s">
        <v>212</v>
      </c>
      <c r="X1227" t="s">
        <v>213</v>
      </c>
      <c r="Y1227" t="s">
        <v>155</v>
      </c>
      <c r="Z1227">
        <v>512800</v>
      </c>
      <c r="AA1227">
        <v>217200</v>
      </c>
      <c r="AB1227">
        <v>-0.364053577960054</v>
      </c>
      <c r="AC1227">
        <v>51.842019042643301</v>
      </c>
    </row>
    <row r="1228" spans="1:29">
      <c r="A1228" t="s">
        <v>187</v>
      </c>
      <c r="B1228">
        <v>7299</v>
      </c>
      <c r="C1228">
        <v>2003872</v>
      </c>
      <c r="D1228" t="s">
        <v>164</v>
      </c>
      <c r="E1228" t="s">
        <v>126</v>
      </c>
      <c r="F1228" t="s">
        <v>205</v>
      </c>
      <c r="G1228" t="s">
        <v>112</v>
      </c>
      <c r="H1228" s="1">
        <v>44623.412499999999</v>
      </c>
      <c r="I1228" t="s">
        <v>180</v>
      </c>
      <c r="J1228" t="s">
        <v>116</v>
      </c>
      <c r="K1228" t="s">
        <v>181</v>
      </c>
      <c r="L1228" t="s">
        <v>182</v>
      </c>
      <c r="M1228" t="s">
        <v>183</v>
      </c>
      <c r="N1228">
        <v>6.0000000000000001E-3</v>
      </c>
      <c r="O1228" t="s">
        <v>149</v>
      </c>
      <c r="P1228" t="b">
        <v>0</v>
      </c>
      <c r="Q1228">
        <v>138261413</v>
      </c>
      <c r="R1228" t="s">
        <v>150</v>
      </c>
      <c r="S1228">
        <v>1E-3</v>
      </c>
      <c r="T1228" t="s">
        <v>184</v>
      </c>
      <c r="U1228">
        <v>2022</v>
      </c>
      <c r="V1228" t="s">
        <v>151</v>
      </c>
      <c r="W1228" t="s">
        <v>188</v>
      </c>
      <c r="X1228" t="s">
        <v>189</v>
      </c>
      <c r="Y1228" t="s">
        <v>155</v>
      </c>
      <c r="Z1228">
        <v>636400</v>
      </c>
      <c r="AA1228">
        <v>291600</v>
      </c>
      <c r="AB1228">
        <v>1.4791973795069699</v>
      </c>
      <c r="AC1228">
        <v>52.471107816141703</v>
      </c>
    </row>
    <row r="1229" spans="1:29">
      <c r="A1229" t="s">
        <v>203</v>
      </c>
      <c r="B1229">
        <v>7299</v>
      </c>
      <c r="C1229">
        <v>1862029</v>
      </c>
      <c r="D1229" t="s">
        <v>164</v>
      </c>
      <c r="E1229" t="s">
        <v>126</v>
      </c>
      <c r="F1229" t="s">
        <v>179</v>
      </c>
      <c r="G1229" t="s">
        <v>118</v>
      </c>
      <c r="H1229" s="1">
        <v>42761.383333333331</v>
      </c>
      <c r="I1229" t="s">
        <v>180</v>
      </c>
      <c r="J1229" t="s">
        <v>116</v>
      </c>
      <c r="K1229" t="s">
        <v>146</v>
      </c>
      <c r="L1229" t="s">
        <v>147</v>
      </c>
      <c r="M1229" t="s">
        <v>183</v>
      </c>
      <c r="N1229">
        <v>7.8E-2</v>
      </c>
      <c r="O1229" t="s">
        <v>149</v>
      </c>
      <c r="P1229" t="b">
        <v>0</v>
      </c>
      <c r="Q1229">
        <v>138261413</v>
      </c>
      <c r="R1229" t="s">
        <v>150</v>
      </c>
      <c r="S1229">
        <v>1E-3</v>
      </c>
      <c r="T1229" t="s">
        <v>184</v>
      </c>
      <c r="U1229">
        <v>2017</v>
      </c>
      <c r="V1229" t="s">
        <v>151</v>
      </c>
      <c r="W1229" t="s">
        <v>204</v>
      </c>
      <c r="X1229" t="s">
        <v>154</v>
      </c>
      <c r="Y1229" t="s">
        <v>155</v>
      </c>
      <c r="Z1229">
        <v>507500</v>
      </c>
      <c r="AA1229">
        <v>299100</v>
      </c>
      <c r="AB1229">
        <v>-0.41497245145673001</v>
      </c>
      <c r="AC1229">
        <v>52.579097446717</v>
      </c>
    </row>
    <row r="1230" spans="1:29">
      <c r="A1230" t="s">
        <v>187</v>
      </c>
      <c r="B1230">
        <v>7299</v>
      </c>
      <c r="C1230">
        <v>1948858</v>
      </c>
      <c r="D1230" t="s">
        <v>164</v>
      </c>
      <c r="E1230" t="s">
        <v>126</v>
      </c>
      <c r="F1230" t="s">
        <v>205</v>
      </c>
      <c r="G1230" t="s">
        <v>112</v>
      </c>
      <c r="H1230" s="1">
        <v>43766.334722222222</v>
      </c>
      <c r="I1230" t="s">
        <v>180</v>
      </c>
      <c r="J1230" t="s">
        <v>116</v>
      </c>
      <c r="K1230" t="s">
        <v>181</v>
      </c>
      <c r="L1230" t="s">
        <v>182</v>
      </c>
      <c r="M1230" t="s">
        <v>183</v>
      </c>
      <c r="N1230">
        <v>1.2999999999999999E-2</v>
      </c>
      <c r="O1230" t="s">
        <v>149</v>
      </c>
      <c r="P1230" t="b">
        <v>0</v>
      </c>
      <c r="Q1230">
        <v>138261413</v>
      </c>
      <c r="R1230" t="s">
        <v>150</v>
      </c>
      <c r="S1230">
        <v>1E-3</v>
      </c>
      <c r="T1230" t="s">
        <v>184</v>
      </c>
      <c r="U1230">
        <v>2019</v>
      </c>
      <c r="V1230" t="s">
        <v>151</v>
      </c>
      <c r="W1230" t="s">
        <v>188</v>
      </c>
      <c r="X1230" t="s">
        <v>189</v>
      </c>
      <c r="Y1230" t="s">
        <v>155</v>
      </c>
      <c r="Z1230">
        <v>636400</v>
      </c>
      <c r="AA1230">
        <v>291600</v>
      </c>
      <c r="AB1230">
        <v>1.4791973795069699</v>
      </c>
      <c r="AC1230">
        <v>52.471107816141703</v>
      </c>
    </row>
    <row r="1231" spans="1:29">
      <c r="A1231" t="s">
        <v>178</v>
      </c>
      <c r="B1231">
        <v>7299</v>
      </c>
      <c r="C1231">
        <v>1818406</v>
      </c>
      <c r="D1231" t="s">
        <v>164</v>
      </c>
      <c r="E1231" t="s">
        <v>126</v>
      </c>
      <c r="F1231" t="s">
        <v>205</v>
      </c>
      <c r="G1231" t="s">
        <v>112</v>
      </c>
      <c r="H1231" s="1">
        <v>42340.379166666666</v>
      </c>
      <c r="I1231" t="s">
        <v>180</v>
      </c>
      <c r="J1231" t="s">
        <v>116</v>
      </c>
      <c r="K1231" t="s">
        <v>181</v>
      </c>
      <c r="L1231" t="s">
        <v>182</v>
      </c>
      <c r="M1231" t="s">
        <v>183</v>
      </c>
      <c r="N1231">
        <v>1.0999999999999999E-2</v>
      </c>
      <c r="O1231" t="s">
        <v>149</v>
      </c>
      <c r="P1231" t="b">
        <v>0</v>
      </c>
      <c r="Q1231">
        <v>138261413</v>
      </c>
      <c r="R1231" t="s">
        <v>150</v>
      </c>
      <c r="S1231">
        <v>1E-3</v>
      </c>
      <c r="T1231" t="s">
        <v>184</v>
      </c>
      <c r="U1231">
        <v>2015</v>
      </c>
      <c r="V1231" t="s">
        <v>151</v>
      </c>
      <c r="W1231" t="s">
        <v>185</v>
      </c>
      <c r="X1231" t="s">
        <v>186</v>
      </c>
      <c r="Y1231" t="s">
        <v>155</v>
      </c>
      <c r="Z1231">
        <v>620600</v>
      </c>
      <c r="AA1231">
        <v>309500</v>
      </c>
      <c r="AB1231">
        <v>1.2588812496391699</v>
      </c>
      <c r="AC1231">
        <v>52.638374352215699</v>
      </c>
    </row>
    <row r="1232" spans="1:29">
      <c r="A1232" t="s">
        <v>187</v>
      </c>
      <c r="B1232">
        <v>7299</v>
      </c>
      <c r="C1232">
        <v>1785214</v>
      </c>
      <c r="D1232" t="s">
        <v>164</v>
      </c>
      <c r="E1232" t="s">
        <v>126</v>
      </c>
      <c r="F1232" t="s">
        <v>179</v>
      </c>
      <c r="G1232" t="s">
        <v>118</v>
      </c>
      <c r="H1232" s="1">
        <v>42025.593055555553</v>
      </c>
      <c r="I1232" t="s">
        <v>180</v>
      </c>
      <c r="J1232" t="s">
        <v>116</v>
      </c>
      <c r="K1232" t="s">
        <v>181</v>
      </c>
      <c r="L1232" t="s">
        <v>182</v>
      </c>
      <c r="M1232" t="s">
        <v>183</v>
      </c>
      <c r="N1232">
        <v>8.0000000000000002E-3</v>
      </c>
      <c r="O1232" t="s">
        <v>149</v>
      </c>
      <c r="P1232" t="b">
        <v>0</v>
      </c>
      <c r="Q1232">
        <v>138261413</v>
      </c>
      <c r="R1232" t="s">
        <v>150</v>
      </c>
      <c r="S1232">
        <v>1E-3</v>
      </c>
      <c r="T1232" t="s">
        <v>184</v>
      </c>
      <c r="U1232">
        <v>2015</v>
      </c>
      <c r="V1232" t="s">
        <v>151</v>
      </c>
      <c r="W1232" t="s">
        <v>188</v>
      </c>
      <c r="X1232" t="s">
        <v>189</v>
      </c>
      <c r="Y1232" t="s">
        <v>155</v>
      </c>
      <c r="Z1232">
        <v>636400</v>
      </c>
      <c r="AA1232">
        <v>291600</v>
      </c>
      <c r="AB1232">
        <v>1.4791973795069699</v>
      </c>
      <c r="AC1232">
        <v>52.471107816141703</v>
      </c>
    </row>
    <row r="1233" spans="1:29">
      <c r="A1233" t="s">
        <v>198</v>
      </c>
      <c r="B1233">
        <v>7299</v>
      </c>
      <c r="C1233">
        <v>1982200</v>
      </c>
      <c r="D1233" t="s">
        <v>164</v>
      </c>
      <c r="E1233" t="s">
        <v>126</v>
      </c>
      <c r="F1233" t="s">
        <v>179</v>
      </c>
      <c r="G1233" t="s">
        <v>118</v>
      </c>
      <c r="H1233" s="1">
        <v>44333.543055555558</v>
      </c>
      <c r="I1233" t="s">
        <v>180</v>
      </c>
      <c r="J1233" t="s">
        <v>116</v>
      </c>
      <c r="K1233" t="s">
        <v>199</v>
      </c>
      <c r="L1233" t="s">
        <v>200</v>
      </c>
      <c r="M1233" t="s">
        <v>183</v>
      </c>
      <c r="N1233">
        <v>3.4000000000000002E-2</v>
      </c>
      <c r="O1233" t="s">
        <v>149</v>
      </c>
      <c r="P1233" t="b">
        <v>0</v>
      </c>
      <c r="Q1233">
        <v>138261413</v>
      </c>
      <c r="R1233" t="s">
        <v>150</v>
      </c>
      <c r="S1233">
        <v>1E-3</v>
      </c>
      <c r="T1233" t="s">
        <v>184</v>
      </c>
      <c r="U1233">
        <v>2021</v>
      </c>
      <c r="V1233" t="s">
        <v>151</v>
      </c>
      <c r="W1233" t="s">
        <v>201</v>
      </c>
      <c r="X1233" t="s">
        <v>202</v>
      </c>
      <c r="Y1233" t="s">
        <v>155</v>
      </c>
      <c r="Z1233">
        <v>516100</v>
      </c>
      <c r="AA1233">
        <v>253300</v>
      </c>
      <c r="AB1233">
        <v>-0.30395486908298303</v>
      </c>
      <c r="AC1233">
        <v>52.1657659569386</v>
      </c>
    </row>
    <row r="1234" spans="1:29">
      <c r="A1234" t="s">
        <v>178</v>
      </c>
      <c r="B1234">
        <v>7299</v>
      </c>
      <c r="C1234">
        <v>1889407</v>
      </c>
      <c r="D1234" t="s">
        <v>164</v>
      </c>
      <c r="E1234" t="s">
        <v>126</v>
      </c>
      <c r="F1234" t="s">
        <v>205</v>
      </c>
      <c r="G1234" t="s">
        <v>112</v>
      </c>
      <c r="H1234" s="1">
        <v>43070.37777777778</v>
      </c>
      <c r="I1234" t="s">
        <v>180</v>
      </c>
      <c r="J1234" t="s">
        <v>116</v>
      </c>
      <c r="K1234" t="s">
        <v>181</v>
      </c>
      <c r="L1234" t="s">
        <v>182</v>
      </c>
      <c r="M1234" t="s">
        <v>183</v>
      </c>
      <c r="N1234">
        <v>1.2E-2</v>
      </c>
      <c r="O1234" t="s">
        <v>149</v>
      </c>
      <c r="P1234" t="b">
        <v>0</v>
      </c>
      <c r="Q1234">
        <v>138261413</v>
      </c>
      <c r="R1234" t="s">
        <v>150</v>
      </c>
      <c r="S1234">
        <v>1E-3</v>
      </c>
      <c r="T1234" t="s">
        <v>184</v>
      </c>
      <c r="U1234">
        <v>2017</v>
      </c>
      <c r="V1234" t="s">
        <v>151</v>
      </c>
      <c r="W1234" t="s">
        <v>185</v>
      </c>
      <c r="X1234" t="s">
        <v>186</v>
      </c>
      <c r="Y1234" t="s">
        <v>155</v>
      </c>
      <c r="Z1234">
        <v>620600</v>
      </c>
      <c r="AA1234">
        <v>309500</v>
      </c>
      <c r="AB1234">
        <v>1.2588812496391699</v>
      </c>
      <c r="AC1234">
        <v>52.638374352215699</v>
      </c>
    </row>
    <row r="1235" spans="1:29">
      <c r="A1235" t="s">
        <v>364</v>
      </c>
      <c r="B1235">
        <v>7299</v>
      </c>
      <c r="C1235">
        <v>1887499</v>
      </c>
      <c r="D1235" t="s">
        <v>164</v>
      </c>
      <c r="E1235" t="s">
        <v>126</v>
      </c>
      <c r="F1235" t="s">
        <v>205</v>
      </c>
      <c r="G1235" t="s">
        <v>112</v>
      </c>
      <c r="H1235" s="1">
        <v>43054.418055555558</v>
      </c>
      <c r="I1235" t="s">
        <v>180</v>
      </c>
      <c r="J1235" t="s">
        <v>116</v>
      </c>
      <c r="K1235" t="s">
        <v>146</v>
      </c>
      <c r="L1235" t="s">
        <v>147</v>
      </c>
      <c r="M1235" t="s">
        <v>183</v>
      </c>
      <c r="N1235">
        <v>1E-3</v>
      </c>
      <c r="O1235" t="s">
        <v>149</v>
      </c>
      <c r="P1235" t="b">
        <v>0</v>
      </c>
      <c r="Q1235">
        <v>138261413</v>
      </c>
      <c r="R1235" t="s">
        <v>150</v>
      </c>
      <c r="S1235">
        <v>1E-3</v>
      </c>
      <c r="T1235" t="s">
        <v>184</v>
      </c>
      <c r="U1235">
        <v>2017</v>
      </c>
      <c r="V1235" t="s">
        <v>151</v>
      </c>
      <c r="W1235" t="s">
        <v>365</v>
      </c>
      <c r="X1235" t="s">
        <v>226</v>
      </c>
      <c r="Y1235" t="s">
        <v>155</v>
      </c>
      <c r="Z1235">
        <v>497350</v>
      </c>
      <c r="AA1235">
        <v>418990</v>
      </c>
      <c r="AB1235">
        <v>-0.52837034717403697</v>
      </c>
      <c r="AC1235">
        <v>53.658349259166002</v>
      </c>
    </row>
    <row r="1236" spans="1:29">
      <c r="A1236" t="s">
        <v>198</v>
      </c>
      <c r="B1236">
        <v>7299</v>
      </c>
      <c r="C1236">
        <v>1829092</v>
      </c>
      <c r="D1236" t="s">
        <v>164</v>
      </c>
      <c r="E1236" t="s">
        <v>126</v>
      </c>
      <c r="F1236" t="s">
        <v>179</v>
      </c>
      <c r="G1236" t="s">
        <v>118</v>
      </c>
      <c r="H1236" s="1">
        <v>42472.429861111108</v>
      </c>
      <c r="I1236" t="s">
        <v>180</v>
      </c>
      <c r="J1236" t="s">
        <v>116</v>
      </c>
      <c r="K1236" t="s">
        <v>199</v>
      </c>
      <c r="L1236" t="s">
        <v>200</v>
      </c>
      <c r="M1236" t="s">
        <v>183</v>
      </c>
      <c r="N1236">
        <v>5.8000000000000003E-2</v>
      </c>
      <c r="O1236" t="s">
        <v>149</v>
      </c>
      <c r="P1236" t="b">
        <v>0</v>
      </c>
      <c r="Q1236">
        <v>138261413</v>
      </c>
      <c r="R1236" t="s">
        <v>150</v>
      </c>
      <c r="S1236">
        <v>1E-3</v>
      </c>
      <c r="T1236" t="s">
        <v>184</v>
      </c>
      <c r="U1236">
        <v>2016</v>
      </c>
      <c r="V1236" t="s">
        <v>151</v>
      </c>
      <c r="W1236" t="s">
        <v>201</v>
      </c>
      <c r="X1236" t="s">
        <v>202</v>
      </c>
      <c r="Y1236" t="s">
        <v>155</v>
      </c>
      <c r="Z1236">
        <v>516100</v>
      </c>
      <c r="AA1236">
        <v>253300</v>
      </c>
      <c r="AB1236">
        <v>-0.30395486908298303</v>
      </c>
      <c r="AC1236">
        <v>52.1657659569386</v>
      </c>
    </row>
    <row r="1237" spans="1:29">
      <c r="A1237" t="s">
        <v>198</v>
      </c>
      <c r="B1237">
        <v>7299</v>
      </c>
      <c r="C1237">
        <v>1922144</v>
      </c>
      <c r="D1237" t="s">
        <v>164</v>
      </c>
      <c r="E1237" t="s">
        <v>126</v>
      </c>
      <c r="F1237" t="s">
        <v>205</v>
      </c>
      <c r="G1237" t="s">
        <v>112</v>
      </c>
      <c r="H1237" s="1">
        <v>43468.460416666669</v>
      </c>
      <c r="I1237" t="s">
        <v>180</v>
      </c>
      <c r="J1237" t="s">
        <v>116</v>
      </c>
      <c r="K1237" t="s">
        <v>199</v>
      </c>
      <c r="L1237" t="s">
        <v>200</v>
      </c>
      <c r="M1237" t="s">
        <v>183</v>
      </c>
      <c r="N1237">
        <v>6.3E-2</v>
      </c>
      <c r="O1237" t="s">
        <v>149</v>
      </c>
      <c r="P1237" t="b">
        <v>0</v>
      </c>
      <c r="Q1237">
        <v>138261413</v>
      </c>
      <c r="R1237" t="s">
        <v>150</v>
      </c>
      <c r="S1237">
        <v>1E-3</v>
      </c>
      <c r="T1237" t="s">
        <v>184</v>
      </c>
      <c r="U1237">
        <v>2019</v>
      </c>
      <c r="V1237" t="s">
        <v>151</v>
      </c>
      <c r="W1237" t="s">
        <v>201</v>
      </c>
      <c r="X1237" t="s">
        <v>202</v>
      </c>
      <c r="Y1237" t="s">
        <v>155</v>
      </c>
      <c r="Z1237">
        <v>516100</v>
      </c>
      <c r="AA1237">
        <v>253300</v>
      </c>
      <c r="AB1237">
        <v>-0.30395486908298303</v>
      </c>
      <c r="AC1237">
        <v>52.1657659569386</v>
      </c>
    </row>
    <row r="1238" spans="1:29">
      <c r="A1238" t="s">
        <v>187</v>
      </c>
      <c r="B1238">
        <v>7299</v>
      </c>
      <c r="C1238">
        <v>1915200</v>
      </c>
      <c r="D1238" t="s">
        <v>164</v>
      </c>
      <c r="E1238" t="s">
        <v>126</v>
      </c>
      <c r="F1238" t="s">
        <v>179</v>
      </c>
      <c r="G1238" t="s">
        <v>118</v>
      </c>
      <c r="H1238" s="1">
        <v>43384.369444444441</v>
      </c>
      <c r="I1238" t="s">
        <v>180</v>
      </c>
      <c r="J1238" t="s">
        <v>116</v>
      </c>
      <c r="K1238" t="s">
        <v>181</v>
      </c>
      <c r="L1238" t="s">
        <v>182</v>
      </c>
      <c r="M1238" t="s">
        <v>183</v>
      </c>
      <c r="N1238">
        <v>1.0999999999999999E-2</v>
      </c>
      <c r="O1238" t="s">
        <v>149</v>
      </c>
      <c r="P1238" t="b">
        <v>0</v>
      </c>
      <c r="Q1238">
        <v>138261413</v>
      </c>
      <c r="R1238" t="s">
        <v>150</v>
      </c>
      <c r="S1238">
        <v>1E-3</v>
      </c>
      <c r="T1238" t="s">
        <v>184</v>
      </c>
      <c r="U1238">
        <v>2018</v>
      </c>
      <c r="V1238" t="s">
        <v>151</v>
      </c>
      <c r="W1238" t="s">
        <v>188</v>
      </c>
      <c r="X1238" t="s">
        <v>189</v>
      </c>
      <c r="Y1238" t="s">
        <v>155</v>
      </c>
      <c r="Z1238">
        <v>636400</v>
      </c>
      <c r="AA1238">
        <v>291600</v>
      </c>
      <c r="AB1238">
        <v>1.4791973795069699</v>
      </c>
      <c r="AC1238">
        <v>52.471107816141703</v>
      </c>
    </row>
    <row r="1239" spans="1:29">
      <c r="A1239" t="s">
        <v>214</v>
      </c>
      <c r="B1239">
        <v>7299</v>
      </c>
      <c r="C1239">
        <v>5339117</v>
      </c>
      <c r="D1239" t="s">
        <v>164</v>
      </c>
      <c r="E1239" t="s">
        <v>126</v>
      </c>
      <c r="F1239" t="s">
        <v>236</v>
      </c>
      <c r="G1239" t="s">
        <v>115</v>
      </c>
      <c r="H1239" s="1">
        <v>45034.53125</v>
      </c>
      <c r="I1239" t="s">
        <v>180</v>
      </c>
      <c r="J1239" t="s">
        <v>116</v>
      </c>
      <c r="K1239" t="s">
        <v>215</v>
      </c>
      <c r="L1239" t="s">
        <v>216</v>
      </c>
      <c r="M1239" t="s">
        <v>148</v>
      </c>
      <c r="N1239">
        <v>8.3999999999999995E-3</v>
      </c>
      <c r="O1239" t="s">
        <v>149</v>
      </c>
      <c r="P1239" t="b">
        <v>0</v>
      </c>
      <c r="Q1239">
        <v>138261413</v>
      </c>
      <c r="R1239" t="s">
        <v>150</v>
      </c>
      <c r="S1239">
        <v>1E-3</v>
      </c>
      <c r="T1239" t="s">
        <v>184</v>
      </c>
      <c r="U1239">
        <v>2023</v>
      </c>
      <c r="V1239" t="s">
        <v>151</v>
      </c>
      <c r="W1239" t="s">
        <v>217</v>
      </c>
      <c r="X1239" t="s">
        <v>218</v>
      </c>
      <c r="Y1239" t="s">
        <v>155</v>
      </c>
      <c r="Z1239">
        <v>376325</v>
      </c>
      <c r="AA1239">
        <v>405313</v>
      </c>
      <c r="AB1239">
        <v>-2.35874412504654</v>
      </c>
      <c r="AC1239">
        <v>53.543918148915097</v>
      </c>
    </row>
    <row r="1240" spans="1:29">
      <c r="A1240" t="s">
        <v>198</v>
      </c>
      <c r="B1240">
        <v>7299</v>
      </c>
      <c r="C1240">
        <v>1976737</v>
      </c>
      <c r="D1240" t="s">
        <v>164</v>
      </c>
      <c r="E1240" t="s">
        <v>126</v>
      </c>
      <c r="F1240" t="s">
        <v>179</v>
      </c>
      <c r="G1240" t="s">
        <v>118</v>
      </c>
      <c r="H1240" s="1">
        <v>44239.462500000001</v>
      </c>
      <c r="I1240" t="s">
        <v>180</v>
      </c>
      <c r="J1240" t="s">
        <v>116</v>
      </c>
      <c r="K1240" t="s">
        <v>199</v>
      </c>
      <c r="L1240" t="s">
        <v>200</v>
      </c>
      <c r="M1240" t="s">
        <v>183</v>
      </c>
      <c r="N1240">
        <v>1.6E-2</v>
      </c>
      <c r="O1240" t="s">
        <v>149</v>
      </c>
      <c r="P1240" t="b">
        <v>0</v>
      </c>
      <c r="Q1240">
        <v>138261413</v>
      </c>
      <c r="R1240" t="s">
        <v>150</v>
      </c>
      <c r="S1240">
        <v>1E-3</v>
      </c>
      <c r="T1240" t="s">
        <v>184</v>
      </c>
      <c r="U1240">
        <v>2021</v>
      </c>
      <c r="V1240" t="s">
        <v>151</v>
      </c>
      <c r="W1240" t="s">
        <v>201</v>
      </c>
      <c r="X1240" t="s">
        <v>202</v>
      </c>
      <c r="Y1240" t="s">
        <v>155</v>
      </c>
      <c r="Z1240">
        <v>516100</v>
      </c>
      <c r="AA1240">
        <v>253300</v>
      </c>
      <c r="AB1240">
        <v>-0.30395486908298303</v>
      </c>
      <c r="AC1240">
        <v>52.1657659569386</v>
      </c>
    </row>
    <row r="1241" spans="1:29">
      <c r="A1241" t="s">
        <v>178</v>
      </c>
      <c r="B1241">
        <v>7299</v>
      </c>
      <c r="C1241">
        <v>1773517</v>
      </c>
      <c r="D1241" t="s">
        <v>164</v>
      </c>
      <c r="E1241" t="s">
        <v>126</v>
      </c>
      <c r="F1241" t="s">
        <v>179</v>
      </c>
      <c r="G1241" t="s">
        <v>118</v>
      </c>
      <c r="H1241" s="1">
        <v>41906.45208333333</v>
      </c>
      <c r="I1241" t="s">
        <v>180</v>
      </c>
      <c r="J1241" t="s">
        <v>116</v>
      </c>
      <c r="K1241" t="s">
        <v>181</v>
      </c>
      <c r="L1241" t="s">
        <v>182</v>
      </c>
      <c r="M1241" t="s">
        <v>183</v>
      </c>
      <c r="N1241">
        <v>1.4999999999999999E-2</v>
      </c>
      <c r="O1241" t="s">
        <v>149</v>
      </c>
      <c r="P1241" t="b">
        <v>0</v>
      </c>
      <c r="Q1241">
        <v>138261413</v>
      </c>
      <c r="R1241" t="s">
        <v>150</v>
      </c>
      <c r="S1241">
        <v>1E-3</v>
      </c>
      <c r="T1241" t="s">
        <v>184</v>
      </c>
      <c r="U1241">
        <v>2014</v>
      </c>
      <c r="V1241" t="s">
        <v>151</v>
      </c>
      <c r="W1241" t="s">
        <v>185</v>
      </c>
      <c r="X1241" t="s">
        <v>186</v>
      </c>
      <c r="Y1241" t="s">
        <v>155</v>
      </c>
      <c r="Z1241">
        <v>620600</v>
      </c>
      <c r="AA1241">
        <v>309500</v>
      </c>
      <c r="AB1241">
        <v>1.2588812496391699</v>
      </c>
      <c r="AC1241">
        <v>52.638374352215699</v>
      </c>
    </row>
    <row r="1242" spans="1:29">
      <c r="A1242" t="s">
        <v>235</v>
      </c>
      <c r="B1242">
        <v>7299</v>
      </c>
      <c r="C1242">
        <v>4805140</v>
      </c>
      <c r="D1242" t="s">
        <v>164</v>
      </c>
      <c r="E1242" t="s">
        <v>126</v>
      </c>
      <c r="F1242" t="s">
        <v>236</v>
      </c>
      <c r="G1242" t="s">
        <v>115</v>
      </c>
      <c r="H1242" s="1">
        <v>44838.40625</v>
      </c>
      <c r="I1242" t="s">
        <v>180</v>
      </c>
      <c r="J1242" t="s">
        <v>116</v>
      </c>
      <c r="K1242" t="s">
        <v>237</v>
      </c>
      <c r="L1242" t="s">
        <v>238</v>
      </c>
      <c r="M1242" t="s">
        <v>183</v>
      </c>
      <c r="N1242">
        <v>6.0999999999999999E-2</v>
      </c>
      <c r="O1242" t="s">
        <v>149</v>
      </c>
      <c r="P1242" t="b">
        <v>0</v>
      </c>
      <c r="Q1242">
        <v>138261413</v>
      </c>
      <c r="R1242" t="s">
        <v>150</v>
      </c>
      <c r="S1242">
        <v>1E-3</v>
      </c>
      <c r="T1242" t="s">
        <v>184</v>
      </c>
      <c r="U1242">
        <v>2022</v>
      </c>
      <c r="V1242" t="s">
        <v>151</v>
      </c>
      <c r="W1242" t="s">
        <v>239</v>
      </c>
      <c r="X1242" t="s">
        <v>240</v>
      </c>
      <c r="Y1242" t="s">
        <v>155</v>
      </c>
      <c r="Z1242">
        <v>419190</v>
      </c>
      <c r="AA1242">
        <v>291450</v>
      </c>
      <c r="AB1242">
        <v>-1.7186140218863399</v>
      </c>
      <c r="AC1242">
        <v>52.520595493892301</v>
      </c>
    </row>
    <row r="1243" spans="1:29">
      <c r="A1243" t="s">
        <v>198</v>
      </c>
      <c r="B1243">
        <v>7299</v>
      </c>
      <c r="C1243">
        <v>1983988</v>
      </c>
      <c r="D1243" t="s">
        <v>164</v>
      </c>
      <c r="E1243" t="s">
        <v>126</v>
      </c>
      <c r="F1243" t="s">
        <v>179</v>
      </c>
      <c r="G1243" t="s">
        <v>118</v>
      </c>
      <c r="H1243" s="1">
        <v>44354.538888888892</v>
      </c>
      <c r="I1243" t="s">
        <v>180</v>
      </c>
      <c r="J1243" t="s">
        <v>116</v>
      </c>
      <c r="K1243" t="s">
        <v>199</v>
      </c>
      <c r="L1243" t="s">
        <v>200</v>
      </c>
      <c r="M1243" t="s">
        <v>183</v>
      </c>
      <c r="N1243">
        <v>4.2999999999999997E-2</v>
      </c>
      <c r="O1243" t="s">
        <v>149</v>
      </c>
      <c r="P1243" t="b">
        <v>0</v>
      </c>
      <c r="Q1243">
        <v>138261413</v>
      </c>
      <c r="R1243" t="s">
        <v>150</v>
      </c>
      <c r="S1243">
        <v>1E-3</v>
      </c>
      <c r="T1243" t="s">
        <v>184</v>
      </c>
      <c r="U1243">
        <v>2021</v>
      </c>
      <c r="V1243" t="s">
        <v>151</v>
      </c>
      <c r="W1243" t="s">
        <v>201</v>
      </c>
      <c r="X1243" t="s">
        <v>202</v>
      </c>
      <c r="Y1243" t="s">
        <v>155</v>
      </c>
      <c r="Z1243">
        <v>516100</v>
      </c>
      <c r="AA1243">
        <v>253300</v>
      </c>
      <c r="AB1243">
        <v>-0.30395486908298303</v>
      </c>
      <c r="AC1243">
        <v>52.1657659569386</v>
      </c>
    </row>
    <row r="1244" spans="1:29">
      <c r="A1244" t="s">
        <v>190</v>
      </c>
      <c r="B1244">
        <v>7299</v>
      </c>
      <c r="C1244">
        <v>4656363</v>
      </c>
      <c r="D1244" t="s">
        <v>164</v>
      </c>
      <c r="E1244" t="s">
        <v>126</v>
      </c>
      <c r="F1244" t="s">
        <v>205</v>
      </c>
      <c r="G1244" t="s">
        <v>112</v>
      </c>
      <c r="H1244" s="1">
        <v>42585.493055555555</v>
      </c>
      <c r="I1244" t="s">
        <v>191</v>
      </c>
      <c r="J1244" t="s">
        <v>119</v>
      </c>
      <c r="K1244" t="s">
        <v>192</v>
      </c>
      <c r="L1244" t="s">
        <v>193</v>
      </c>
      <c r="M1244" t="s">
        <v>183</v>
      </c>
      <c r="N1244">
        <v>9.4000000000000004E-3</v>
      </c>
      <c r="O1244" t="s">
        <v>149</v>
      </c>
      <c r="P1244" t="b">
        <v>0</v>
      </c>
      <c r="Q1244">
        <v>138261413</v>
      </c>
      <c r="R1244" t="s">
        <v>150</v>
      </c>
      <c r="S1244">
        <v>1E-3</v>
      </c>
      <c r="T1244" t="s">
        <v>184</v>
      </c>
      <c r="U1244">
        <v>2016</v>
      </c>
      <c r="V1244" t="s">
        <v>151</v>
      </c>
      <c r="W1244" t="s">
        <v>194</v>
      </c>
      <c r="X1244" t="s">
        <v>195</v>
      </c>
      <c r="Y1244" t="s">
        <v>155</v>
      </c>
      <c r="Z1244">
        <v>357000</v>
      </c>
      <c r="AA1244">
        <v>237460</v>
      </c>
      <c r="AB1244">
        <v>-2.62823009845419</v>
      </c>
      <c r="AC1244">
        <v>52.033868710239098</v>
      </c>
    </row>
    <row r="1245" spans="1:29">
      <c r="A1245" t="s">
        <v>198</v>
      </c>
      <c r="B1245">
        <v>7299</v>
      </c>
      <c r="C1245">
        <v>1842257</v>
      </c>
      <c r="D1245" t="s">
        <v>164</v>
      </c>
      <c r="E1245" t="s">
        <v>126</v>
      </c>
      <c r="F1245" t="s">
        <v>179</v>
      </c>
      <c r="G1245" t="s">
        <v>118</v>
      </c>
      <c r="H1245" s="1">
        <v>42600.568749999999</v>
      </c>
      <c r="I1245" t="s">
        <v>180</v>
      </c>
      <c r="J1245" t="s">
        <v>116</v>
      </c>
      <c r="K1245" t="s">
        <v>199</v>
      </c>
      <c r="L1245" t="s">
        <v>200</v>
      </c>
      <c r="M1245" t="s">
        <v>183</v>
      </c>
      <c r="N1245">
        <v>7.6999999999999999E-2</v>
      </c>
      <c r="O1245" t="s">
        <v>149</v>
      </c>
      <c r="P1245" t="b">
        <v>0</v>
      </c>
      <c r="Q1245">
        <v>138261413</v>
      </c>
      <c r="R1245" t="s">
        <v>150</v>
      </c>
      <c r="S1245">
        <v>1E-3</v>
      </c>
      <c r="T1245" t="s">
        <v>184</v>
      </c>
      <c r="U1245">
        <v>2016</v>
      </c>
      <c r="V1245" t="s">
        <v>151</v>
      </c>
      <c r="W1245" t="s">
        <v>201</v>
      </c>
      <c r="X1245" t="s">
        <v>202</v>
      </c>
      <c r="Y1245" t="s">
        <v>155</v>
      </c>
      <c r="Z1245">
        <v>516100</v>
      </c>
      <c r="AA1245">
        <v>253300</v>
      </c>
      <c r="AB1245">
        <v>-0.30395486908298303</v>
      </c>
      <c r="AC1245">
        <v>52.1657659569386</v>
      </c>
    </row>
    <row r="1246" spans="1:29">
      <c r="A1246" t="s">
        <v>178</v>
      </c>
      <c r="B1246">
        <v>7299</v>
      </c>
      <c r="C1246">
        <v>1773953</v>
      </c>
      <c r="D1246" t="s">
        <v>164</v>
      </c>
      <c r="E1246" t="s">
        <v>126</v>
      </c>
      <c r="F1246" t="s">
        <v>179</v>
      </c>
      <c r="G1246" t="s">
        <v>118</v>
      </c>
      <c r="H1246" s="1">
        <v>41914.424305555556</v>
      </c>
      <c r="I1246" t="s">
        <v>180</v>
      </c>
      <c r="J1246" t="s">
        <v>116</v>
      </c>
      <c r="K1246" t="s">
        <v>181</v>
      </c>
      <c r="L1246" t="s">
        <v>182</v>
      </c>
      <c r="M1246" t="s">
        <v>183</v>
      </c>
      <c r="N1246">
        <v>0.01</v>
      </c>
      <c r="O1246" t="s">
        <v>149</v>
      </c>
      <c r="P1246" t="b">
        <v>0</v>
      </c>
      <c r="Q1246">
        <v>138261413</v>
      </c>
      <c r="R1246" t="s">
        <v>150</v>
      </c>
      <c r="S1246">
        <v>1E-3</v>
      </c>
      <c r="T1246" t="s">
        <v>184</v>
      </c>
      <c r="U1246">
        <v>2014</v>
      </c>
      <c r="V1246" t="s">
        <v>151</v>
      </c>
      <c r="W1246" t="s">
        <v>185</v>
      </c>
      <c r="X1246" t="s">
        <v>186</v>
      </c>
      <c r="Y1246" t="s">
        <v>155</v>
      </c>
      <c r="Z1246">
        <v>620600</v>
      </c>
      <c r="AA1246">
        <v>309500</v>
      </c>
      <c r="AB1246">
        <v>1.2588812496391699</v>
      </c>
      <c r="AC1246">
        <v>52.638374352215699</v>
      </c>
    </row>
    <row r="1247" spans="1:29">
      <c r="A1247" t="s">
        <v>203</v>
      </c>
      <c r="B1247">
        <v>7299</v>
      </c>
      <c r="C1247">
        <v>2058649</v>
      </c>
      <c r="D1247" t="s">
        <v>164</v>
      </c>
      <c r="E1247" t="s">
        <v>126</v>
      </c>
      <c r="F1247" t="s">
        <v>179</v>
      </c>
      <c r="G1247" t="s">
        <v>118</v>
      </c>
      <c r="H1247" s="1">
        <v>45307.445138888892</v>
      </c>
      <c r="I1247" t="s">
        <v>180</v>
      </c>
      <c r="J1247" t="s">
        <v>116</v>
      </c>
      <c r="K1247" t="s">
        <v>146</v>
      </c>
      <c r="L1247" t="s">
        <v>147</v>
      </c>
      <c r="M1247" t="s">
        <v>148</v>
      </c>
      <c r="N1247">
        <v>2.1000000000000001E-2</v>
      </c>
      <c r="O1247" t="s">
        <v>149</v>
      </c>
      <c r="P1247" t="b">
        <v>0</v>
      </c>
      <c r="Q1247">
        <v>138261413</v>
      </c>
      <c r="R1247" t="s">
        <v>150</v>
      </c>
      <c r="S1247">
        <v>1E-3</v>
      </c>
      <c r="T1247" t="s">
        <v>184</v>
      </c>
      <c r="U1247">
        <v>2024</v>
      </c>
      <c r="V1247" t="s">
        <v>151</v>
      </c>
      <c r="W1247" t="s">
        <v>204</v>
      </c>
      <c r="X1247" t="s">
        <v>154</v>
      </c>
      <c r="Y1247" t="s">
        <v>155</v>
      </c>
      <c r="Z1247">
        <v>507500</v>
      </c>
      <c r="AA1247">
        <v>299100</v>
      </c>
      <c r="AB1247">
        <v>-0.41497245145673001</v>
      </c>
      <c r="AC1247">
        <v>52.579097446717</v>
      </c>
    </row>
    <row r="1248" spans="1:29">
      <c r="A1248" t="s">
        <v>206</v>
      </c>
      <c r="B1248">
        <v>7299</v>
      </c>
      <c r="C1248">
        <v>1857928</v>
      </c>
      <c r="D1248" t="s">
        <v>164</v>
      </c>
      <c r="E1248" t="s">
        <v>126</v>
      </c>
      <c r="F1248" t="s">
        <v>179</v>
      </c>
      <c r="G1248" t="s">
        <v>118</v>
      </c>
      <c r="H1248" s="1">
        <v>42712.500694444447</v>
      </c>
      <c r="I1248" t="s">
        <v>180</v>
      </c>
      <c r="J1248" t="s">
        <v>116</v>
      </c>
      <c r="K1248" t="s">
        <v>199</v>
      </c>
      <c r="L1248" t="s">
        <v>200</v>
      </c>
      <c r="M1248" t="s">
        <v>183</v>
      </c>
      <c r="N1248">
        <v>4.4999999999999998E-2</v>
      </c>
      <c r="O1248" t="s">
        <v>149</v>
      </c>
      <c r="P1248" t="b">
        <v>0</v>
      </c>
      <c r="Q1248">
        <v>138261413</v>
      </c>
      <c r="R1248" t="s">
        <v>150</v>
      </c>
      <c r="S1248">
        <v>1E-3</v>
      </c>
      <c r="T1248" t="s">
        <v>184</v>
      </c>
      <c r="U1248">
        <v>2016</v>
      </c>
      <c r="V1248" t="s">
        <v>151</v>
      </c>
      <c r="W1248" t="s">
        <v>207</v>
      </c>
      <c r="X1248" t="s">
        <v>208</v>
      </c>
      <c r="Y1248" t="s">
        <v>155</v>
      </c>
      <c r="Z1248">
        <v>515935</v>
      </c>
      <c r="AA1248">
        <v>253417</v>
      </c>
      <c r="AB1248">
        <v>-0.30632621725807402</v>
      </c>
      <c r="AC1248">
        <v>52.1668520239771</v>
      </c>
    </row>
    <row r="1249" spans="1:29">
      <c r="A1249" t="s">
        <v>198</v>
      </c>
      <c r="B1249">
        <v>7299</v>
      </c>
      <c r="C1249">
        <v>2013652</v>
      </c>
      <c r="D1249" t="s">
        <v>164</v>
      </c>
      <c r="E1249" t="s">
        <v>126</v>
      </c>
      <c r="F1249" t="s">
        <v>179</v>
      </c>
      <c r="G1249" t="s">
        <v>118</v>
      </c>
      <c r="H1249" s="1">
        <v>44746.354861111111</v>
      </c>
      <c r="I1249" t="s">
        <v>180</v>
      </c>
      <c r="J1249" t="s">
        <v>116</v>
      </c>
      <c r="K1249" t="s">
        <v>199</v>
      </c>
      <c r="L1249" t="s">
        <v>200</v>
      </c>
      <c r="M1249" t="s">
        <v>183</v>
      </c>
      <c r="N1249">
        <v>4.1000000000000002E-2</v>
      </c>
      <c r="O1249" t="s">
        <v>149</v>
      </c>
      <c r="P1249" t="b">
        <v>0</v>
      </c>
      <c r="Q1249">
        <v>138261413</v>
      </c>
      <c r="R1249" t="s">
        <v>150</v>
      </c>
      <c r="S1249">
        <v>1E-3</v>
      </c>
      <c r="T1249" t="s">
        <v>184</v>
      </c>
      <c r="U1249">
        <v>2022</v>
      </c>
      <c r="V1249" t="s">
        <v>151</v>
      </c>
      <c r="W1249" t="s">
        <v>201</v>
      </c>
      <c r="X1249" t="s">
        <v>202</v>
      </c>
      <c r="Y1249" t="s">
        <v>155</v>
      </c>
      <c r="Z1249">
        <v>516100</v>
      </c>
      <c r="AA1249">
        <v>253300</v>
      </c>
      <c r="AB1249">
        <v>-0.30395486908298303</v>
      </c>
      <c r="AC1249">
        <v>52.1657659569386</v>
      </c>
    </row>
    <row r="1250" spans="1:29">
      <c r="A1250" t="s">
        <v>224</v>
      </c>
      <c r="B1250">
        <v>7299</v>
      </c>
      <c r="C1250">
        <v>1944185</v>
      </c>
      <c r="D1250" t="s">
        <v>164</v>
      </c>
      <c r="E1250" t="s">
        <v>126</v>
      </c>
      <c r="F1250" t="s">
        <v>179</v>
      </c>
      <c r="G1250" t="s">
        <v>118</v>
      </c>
      <c r="H1250" s="1">
        <v>43724.451388888891</v>
      </c>
      <c r="I1250" t="s">
        <v>180</v>
      </c>
      <c r="J1250" t="s">
        <v>116</v>
      </c>
      <c r="K1250" t="s">
        <v>146</v>
      </c>
      <c r="L1250" t="s">
        <v>147</v>
      </c>
      <c r="M1250" t="s">
        <v>183</v>
      </c>
      <c r="N1250">
        <v>1.2E-2</v>
      </c>
      <c r="O1250" t="s">
        <v>149</v>
      </c>
      <c r="P1250" t="b">
        <v>0</v>
      </c>
      <c r="Q1250">
        <v>138261413</v>
      </c>
      <c r="R1250" t="s">
        <v>150</v>
      </c>
      <c r="S1250">
        <v>1E-3</v>
      </c>
      <c r="T1250" t="s">
        <v>184</v>
      </c>
      <c r="U1250">
        <v>2019</v>
      </c>
      <c r="V1250" t="s">
        <v>151</v>
      </c>
      <c r="W1250" t="s">
        <v>225</v>
      </c>
      <c r="X1250" t="s">
        <v>226</v>
      </c>
      <c r="Y1250" t="s">
        <v>155</v>
      </c>
      <c r="Z1250">
        <v>500098</v>
      </c>
      <c r="AA1250">
        <v>402866</v>
      </c>
      <c r="AB1250">
        <v>-0.49196935841400102</v>
      </c>
      <c r="AC1250">
        <v>53.512954618294103</v>
      </c>
    </row>
    <row r="1251" spans="1:29">
      <c r="A1251" t="s">
        <v>206</v>
      </c>
      <c r="B1251">
        <v>7299</v>
      </c>
      <c r="C1251">
        <v>1828651</v>
      </c>
      <c r="D1251" t="s">
        <v>164</v>
      </c>
      <c r="E1251" t="s">
        <v>126</v>
      </c>
      <c r="F1251" t="s">
        <v>205</v>
      </c>
      <c r="G1251" t="s">
        <v>112</v>
      </c>
      <c r="H1251" s="1">
        <v>42465.622916666667</v>
      </c>
      <c r="I1251" t="s">
        <v>180</v>
      </c>
      <c r="J1251" t="s">
        <v>116</v>
      </c>
      <c r="K1251" t="s">
        <v>199</v>
      </c>
      <c r="L1251" t="s">
        <v>200</v>
      </c>
      <c r="M1251" t="s">
        <v>183</v>
      </c>
      <c r="N1251">
        <v>2.5000000000000001E-2</v>
      </c>
      <c r="O1251" t="s">
        <v>149</v>
      </c>
      <c r="P1251" t="b">
        <v>0</v>
      </c>
      <c r="Q1251">
        <v>138261413</v>
      </c>
      <c r="R1251" t="s">
        <v>150</v>
      </c>
      <c r="S1251">
        <v>1E-3</v>
      </c>
      <c r="T1251" t="s">
        <v>184</v>
      </c>
      <c r="U1251">
        <v>2016</v>
      </c>
      <c r="V1251" t="s">
        <v>151</v>
      </c>
      <c r="W1251" t="s">
        <v>207</v>
      </c>
      <c r="X1251" t="s">
        <v>208</v>
      </c>
      <c r="Y1251" t="s">
        <v>155</v>
      </c>
      <c r="Z1251">
        <v>515935</v>
      </c>
      <c r="AA1251">
        <v>253417</v>
      </c>
      <c r="AB1251">
        <v>-0.30632621725807402</v>
      </c>
      <c r="AC1251">
        <v>52.1668520239771</v>
      </c>
    </row>
    <row r="1252" spans="1:29">
      <c r="A1252" t="s">
        <v>214</v>
      </c>
      <c r="B1252">
        <v>7299</v>
      </c>
      <c r="C1252">
        <v>5338860</v>
      </c>
      <c r="D1252" t="s">
        <v>164</v>
      </c>
      <c r="E1252" t="s">
        <v>126</v>
      </c>
      <c r="F1252" t="s">
        <v>236</v>
      </c>
      <c r="G1252" t="s">
        <v>115</v>
      </c>
      <c r="H1252" s="1">
        <v>45019.563194444447</v>
      </c>
      <c r="I1252" t="s">
        <v>180</v>
      </c>
      <c r="J1252" t="s">
        <v>116</v>
      </c>
      <c r="K1252" t="s">
        <v>215</v>
      </c>
      <c r="L1252" t="s">
        <v>216</v>
      </c>
      <c r="M1252" t="s">
        <v>183</v>
      </c>
      <c r="N1252">
        <v>9.4999999999999998E-3</v>
      </c>
      <c r="O1252" t="s">
        <v>149</v>
      </c>
      <c r="P1252" t="b">
        <v>0</v>
      </c>
      <c r="Q1252">
        <v>138261413</v>
      </c>
      <c r="R1252" t="s">
        <v>150</v>
      </c>
      <c r="S1252">
        <v>1E-3</v>
      </c>
      <c r="T1252" t="s">
        <v>184</v>
      </c>
      <c r="U1252">
        <v>2023</v>
      </c>
      <c r="V1252" t="s">
        <v>151</v>
      </c>
      <c r="W1252" t="s">
        <v>217</v>
      </c>
      <c r="X1252" t="s">
        <v>218</v>
      </c>
      <c r="Y1252" t="s">
        <v>155</v>
      </c>
      <c r="Z1252">
        <v>376325</v>
      </c>
      <c r="AA1252">
        <v>405313</v>
      </c>
      <c r="AB1252">
        <v>-2.35874412504654</v>
      </c>
      <c r="AC1252">
        <v>53.543918148915097</v>
      </c>
    </row>
    <row r="1253" spans="1:29">
      <c r="A1253" t="s">
        <v>187</v>
      </c>
      <c r="B1253">
        <v>7299</v>
      </c>
      <c r="C1253">
        <v>1784962</v>
      </c>
      <c r="D1253" t="s">
        <v>164</v>
      </c>
      <c r="E1253" t="s">
        <v>126</v>
      </c>
      <c r="F1253" t="s">
        <v>179</v>
      </c>
      <c r="G1253" t="s">
        <v>118</v>
      </c>
      <c r="H1253" s="1">
        <v>42020.625694444447</v>
      </c>
      <c r="I1253" t="s">
        <v>180</v>
      </c>
      <c r="J1253" t="s">
        <v>116</v>
      </c>
      <c r="K1253" t="s">
        <v>181</v>
      </c>
      <c r="L1253" t="s">
        <v>182</v>
      </c>
      <c r="M1253" t="s">
        <v>183</v>
      </c>
      <c r="N1253">
        <v>6.0000000000000001E-3</v>
      </c>
      <c r="O1253" t="s">
        <v>149</v>
      </c>
      <c r="P1253" t="b">
        <v>0</v>
      </c>
      <c r="Q1253">
        <v>138261413</v>
      </c>
      <c r="R1253" t="s">
        <v>150</v>
      </c>
      <c r="S1253">
        <v>1E-3</v>
      </c>
      <c r="T1253" t="s">
        <v>184</v>
      </c>
      <c r="U1253">
        <v>2015</v>
      </c>
      <c r="V1253" t="s">
        <v>151</v>
      </c>
      <c r="W1253" t="s">
        <v>188</v>
      </c>
      <c r="X1253" t="s">
        <v>189</v>
      </c>
      <c r="Y1253" t="s">
        <v>155</v>
      </c>
      <c r="Z1253">
        <v>636400</v>
      </c>
      <c r="AA1253">
        <v>291600</v>
      </c>
      <c r="AB1253">
        <v>1.4791973795069699</v>
      </c>
      <c r="AC1253">
        <v>52.471107816141703</v>
      </c>
    </row>
    <row r="1254" spans="1:29">
      <c r="A1254" t="s">
        <v>203</v>
      </c>
      <c r="B1254">
        <v>7299</v>
      </c>
      <c r="C1254">
        <v>2020812</v>
      </c>
      <c r="D1254" t="s">
        <v>164</v>
      </c>
      <c r="E1254" t="s">
        <v>126</v>
      </c>
      <c r="F1254" t="s">
        <v>179</v>
      </c>
      <c r="G1254" t="s">
        <v>118</v>
      </c>
      <c r="H1254" s="1">
        <v>44830.631944444445</v>
      </c>
      <c r="I1254" t="s">
        <v>180</v>
      </c>
      <c r="J1254" t="s">
        <v>116</v>
      </c>
      <c r="K1254" t="s">
        <v>146</v>
      </c>
      <c r="L1254" t="s">
        <v>147</v>
      </c>
      <c r="M1254" t="s">
        <v>183</v>
      </c>
      <c r="N1254">
        <v>4.4999999999999998E-2</v>
      </c>
      <c r="O1254" t="s">
        <v>149</v>
      </c>
      <c r="P1254" t="b">
        <v>0</v>
      </c>
      <c r="Q1254">
        <v>138261413</v>
      </c>
      <c r="R1254" t="s">
        <v>150</v>
      </c>
      <c r="S1254">
        <v>1E-3</v>
      </c>
      <c r="T1254" t="s">
        <v>184</v>
      </c>
      <c r="U1254">
        <v>2022</v>
      </c>
      <c r="V1254" t="s">
        <v>151</v>
      </c>
      <c r="W1254" t="s">
        <v>204</v>
      </c>
      <c r="X1254" t="s">
        <v>154</v>
      </c>
      <c r="Y1254" t="s">
        <v>155</v>
      </c>
      <c r="Z1254">
        <v>507500</v>
      </c>
      <c r="AA1254">
        <v>299100</v>
      </c>
      <c r="AB1254">
        <v>-0.41497245145673001</v>
      </c>
      <c r="AC1254">
        <v>52.579097446717</v>
      </c>
    </row>
    <row r="1255" spans="1:29">
      <c r="A1255" t="s">
        <v>203</v>
      </c>
      <c r="B1255">
        <v>7299</v>
      </c>
      <c r="C1255">
        <v>1865810</v>
      </c>
      <c r="D1255" t="s">
        <v>164</v>
      </c>
      <c r="E1255" t="s">
        <v>126</v>
      </c>
      <c r="F1255" t="s">
        <v>179</v>
      </c>
      <c r="G1255" t="s">
        <v>118</v>
      </c>
      <c r="H1255" s="1">
        <v>42804.414583333331</v>
      </c>
      <c r="I1255" t="s">
        <v>180</v>
      </c>
      <c r="J1255" t="s">
        <v>116</v>
      </c>
      <c r="K1255" t="s">
        <v>146</v>
      </c>
      <c r="L1255" t="s">
        <v>147</v>
      </c>
      <c r="M1255" t="s">
        <v>183</v>
      </c>
      <c r="N1255">
        <v>0.02</v>
      </c>
      <c r="O1255" t="s">
        <v>149</v>
      </c>
      <c r="P1255" t="b">
        <v>0</v>
      </c>
      <c r="Q1255">
        <v>138261413</v>
      </c>
      <c r="R1255" t="s">
        <v>150</v>
      </c>
      <c r="S1255">
        <v>1E-3</v>
      </c>
      <c r="T1255" t="s">
        <v>184</v>
      </c>
      <c r="U1255">
        <v>2017</v>
      </c>
      <c r="V1255" t="s">
        <v>151</v>
      </c>
      <c r="W1255" t="s">
        <v>204</v>
      </c>
      <c r="X1255" t="s">
        <v>154</v>
      </c>
      <c r="Y1255" t="s">
        <v>155</v>
      </c>
      <c r="Z1255">
        <v>507500</v>
      </c>
      <c r="AA1255">
        <v>299100</v>
      </c>
      <c r="AB1255">
        <v>-0.41497245145673001</v>
      </c>
      <c r="AC1255">
        <v>52.579097446717</v>
      </c>
    </row>
    <row r="1256" spans="1:29">
      <c r="A1256" t="s">
        <v>178</v>
      </c>
      <c r="B1256">
        <v>7299</v>
      </c>
      <c r="C1256">
        <v>1943410</v>
      </c>
      <c r="D1256" t="s">
        <v>164</v>
      </c>
      <c r="E1256" t="s">
        <v>126</v>
      </c>
      <c r="F1256" t="s">
        <v>205</v>
      </c>
      <c r="G1256" t="s">
        <v>112</v>
      </c>
      <c r="H1256" s="1">
        <v>43711.426388888889</v>
      </c>
      <c r="I1256" t="s">
        <v>180</v>
      </c>
      <c r="J1256" t="s">
        <v>116</v>
      </c>
      <c r="K1256" t="s">
        <v>181</v>
      </c>
      <c r="L1256" t="s">
        <v>182</v>
      </c>
      <c r="M1256" t="s">
        <v>183</v>
      </c>
      <c r="N1256">
        <v>1.2999999999999999E-2</v>
      </c>
      <c r="O1256" t="s">
        <v>149</v>
      </c>
      <c r="P1256" t="b">
        <v>0</v>
      </c>
      <c r="Q1256">
        <v>138261413</v>
      </c>
      <c r="R1256" t="s">
        <v>150</v>
      </c>
      <c r="S1256">
        <v>1E-3</v>
      </c>
      <c r="T1256" t="s">
        <v>184</v>
      </c>
      <c r="U1256">
        <v>2019</v>
      </c>
      <c r="V1256" t="s">
        <v>151</v>
      </c>
      <c r="W1256" t="s">
        <v>185</v>
      </c>
      <c r="X1256" t="s">
        <v>186</v>
      </c>
      <c r="Y1256" t="s">
        <v>155</v>
      </c>
      <c r="Z1256">
        <v>620600</v>
      </c>
      <c r="AA1256">
        <v>309500</v>
      </c>
      <c r="AB1256">
        <v>1.2588812496391699</v>
      </c>
      <c r="AC1256">
        <v>52.638374352215699</v>
      </c>
    </row>
    <row r="1257" spans="1:29">
      <c r="A1257" t="s">
        <v>206</v>
      </c>
      <c r="B1257">
        <v>7299</v>
      </c>
      <c r="C1257">
        <v>2032643</v>
      </c>
      <c r="D1257" t="s">
        <v>164</v>
      </c>
      <c r="E1257" t="s">
        <v>126</v>
      </c>
      <c r="F1257" t="s">
        <v>179</v>
      </c>
      <c r="G1257" t="s">
        <v>118</v>
      </c>
      <c r="H1257" s="1">
        <v>44994.444444444445</v>
      </c>
      <c r="I1257" t="s">
        <v>180</v>
      </c>
      <c r="J1257" t="s">
        <v>116</v>
      </c>
      <c r="K1257" t="s">
        <v>199</v>
      </c>
      <c r="L1257" t="s">
        <v>200</v>
      </c>
      <c r="M1257" t="s">
        <v>183</v>
      </c>
      <c r="N1257">
        <v>4.1000000000000002E-2</v>
      </c>
      <c r="O1257" t="s">
        <v>149</v>
      </c>
      <c r="P1257" t="b">
        <v>0</v>
      </c>
      <c r="Q1257">
        <v>138261413</v>
      </c>
      <c r="R1257" t="s">
        <v>150</v>
      </c>
      <c r="S1257">
        <v>1E-3</v>
      </c>
      <c r="T1257" t="s">
        <v>184</v>
      </c>
      <c r="U1257">
        <v>2023</v>
      </c>
      <c r="V1257" t="s">
        <v>151</v>
      </c>
      <c r="W1257" t="s">
        <v>207</v>
      </c>
      <c r="X1257" t="s">
        <v>208</v>
      </c>
      <c r="Y1257" t="s">
        <v>155</v>
      </c>
      <c r="Z1257">
        <v>515935</v>
      </c>
      <c r="AA1257">
        <v>253417</v>
      </c>
      <c r="AB1257">
        <v>-0.30632621725807402</v>
      </c>
      <c r="AC1257">
        <v>52.1668520239771</v>
      </c>
    </row>
    <row r="1258" spans="1:29">
      <c r="A1258" t="s">
        <v>206</v>
      </c>
      <c r="B1258">
        <v>7299</v>
      </c>
      <c r="C1258">
        <v>2029310</v>
      </c>
      <c r="D1258" t="s">
        <v>164</v>
      </c>
      <c r="E1258" t="s">
        <v>126</v>
      </c>
      <c r="F1258" t="s">
        <v>179</v>
      </c>
      <c r="G1258" t="s">
        <v>118</v>
      </c>
      <c r="H1258" s="1">
        <v>44958.416666666664</v>
      </c>
      <c r="I1258" t="s">
        <v>180</v>
      </c>
      <c r="J1258" t="s">
        <v>116</v>
      </c>
      <c r="K1258" t="s">
        <v>199</v>
      </c>
      <c r="L1258" t="s">
        <v>200</v>
      </c>
      <c r="M1258" t="s">
        <v>183</v>
      </c>
      <c r="N1258">
        <v>0.02</v>
      </c>
      <c r="O1258" t="s">
        <v>149</v>
      </c>
      <c r="P1258" t="b">
        <v>0</v>
      </c>
      <c r="Q1258">
        <v>138261413</v>
      </c>
      <c r="R1258" t="s">
        <v>150</v>
      </c>
      <c r="S1258">
        <v>1E-3</v>
      </c>
      <c r="T1258" t="s">
        <v>184</v>
      </c>
      <c r="U1258">
        <v>2023</v>
      </c>
      <c r="V1258" t="s">
        <v>151</v>
      </c>
      <c r="W1258" t="s">
        <v>207</v>
      </c>
      <c r="X1258" t="s">
        <v>208</v>
      </c>
      <c r="Y1258" t="s">
        <v>155</v>
      </c>
      <c r="Z1258">
        <v>515935</v>
      </c>
      <c r="AA1258">
        <v>253417</v>
      </c>
      <c r="AB1258">
        <v>-0.30632621725807402</v>
      </c>
      <c r="AC1258">
        <v>52.1668520239771</v>
      </c>
    </row>
    <row r="1259" spans="1:29">
      <c r="A1259" t="s">
        <v>203</v>
      </c>
      <c r="B1259">
        <v>7299</v>
      </c>
      <c r="C1259">
        <v>1858470</v>
      </c>
      <c r="D1259" t="s">
        <v>164</v>
      </c>
      <c r="E1259" t="s">
        <v>126</v>
      </c>
      <c r="F1259" t="s">
        <v>179</v>
      </c>
      <c r="G1259" t="s">
        <v>118</v>
      </c>
      <c r="H1259" s="1">
        <v>42719.551388888889</v>
      </c>
      <c r="I1259" t="s">
        <v>180</v>
      </c>
      <c r="J1259" t="s">
        <v>116</v>
      </c>
      <c r="K1259" t="s">
        <v>146</v>
      </c>
      <c r="L1259" t="s">
        <v>147</v>
      </c>
      <c r="M1259" t="s">
        <v>183</v>
      </c>
      <c r="N1259">
        <v>4.2999999999999997E-2</v>
      </c>
      <c r="O1259" t="s">
        <v>149</v>
      </c>
      <c r="P1259" t="b">
        <v>0</v>
      </c>
      <c r="Q1259">
        <v>138261413</v>
      </c>
      <c r="R1259" t="s">
        <v>150</v>
      </c>
      <c r="S1259">
        <v>1E-3</v>
      </c>
      <c r="T1259" t="s">
        <v>184</v>
      </c>
      <c r="U1259">
        <v>2016</v>
      </c>
      <c r="V1259" t="s">
        <v>151</v>
      </c>
      <c r="W1259" t="s">
        <v>204</v>
      </c>
      <c r="X1259" t="s">
        <v>154</v>
      </c>
      <c r="Y1259" t="s">
        <v>155</v>
      </c>
      <c r="Z1259">
        <v>507500</v>
      </c>
      <c r="AA1259">
        <v>299100</v>
      </c>
      <c r="AB1259">
        <v>-0.41497245145673001</v>
      </c>
      <c r="AC1259">
        <v>52.579097446717</v>
      </c>
    </row>
    <row r="1260" spans="1:29">
      <c r="A1260" t="s">
        <v>206</v>
      </c>
      <c r="B1260">
        <v>7299</v>
      </c>
      <c r="C1260">
        <v>1909425</v>
      </c>
      <c r="D1260" t="s">
        <v>164</v>
      </c>
      <c r="E1260" t="s">
        <v>126</v>
      </c>
      <c r="F1260" t="s">
        <v>179</v>
      </c>
      <c r="G1260" t="s">
        <v>118</v>
      </c>
      <c r="H1260" s="1">
        <v>43314.527777777781</v>
      </c>
      <c r="I1260" t="s">
        <v>180</v>
      </c>
      <c r="J1260" t="s">
        <v>116</v>
      </c>
      <c r="K1260" t="s">
        <v>199</v>
      </c>
      <c r="L1260" t="s">
        <v>200</v>
      </c>
      <c r="M1260" t="s">
        <v>183</v>
      </c>
      <c r="N1260">
        <v>3.7999999999999999E-2</v>
      </c>
      <c r="O1260" t="s">
        <v>149</v>
      </c>
      <c r="P1260" t="b">
        <v>0</v>
      </c>
      <c r="Q1260">
        <v>138261413</v>
      </c>
      <c r="R1260" t="s">
        <v>150</v>
      </c>
      <c r="S1260">
        <v>1E-3</v>
      </c>
      <c r="T1260" t="s">
        <v>184</v>
      </c>
      <c r="U1260">
        <v>2018</v>
      </c>
      <c r="V1260" t="s">
        <v>151</v>
      </c>
      <c r="W1260" t="s">
        <v>207</v>
      </c>
      <c r="X1260" t="s">
        <v>208</v>
      </c>
      <c r="Y1260" t="s">
        <v>155</v>
      </c>
      <c r="Z1260">
        <v>515935</v>
      </c>
      <c r="AA1260">
        <v>253417</v>
      </c>
      <c r="AB1260">
        <v>-0.30632621725807402</v>
      </c>
      <c r="AC1260">
        <v>52.1668520239771</v>
      </c>
    </row>
    <row r="1261" spans="1:29">
      <c r="A1261" t="s">
        <v>196</v>
      </c>
      <c r="B1261">
        <v>7299</v>
      </c>
      <c r="C1261">
        <v>1781954</v>
      </c>
      <c r="D1261" t="s">
        <v>164</v>
      </c>
      <c r="E1261" t="s">
        <v>126</v>
      </c>
      <c r="F1261" t="s">
        <v>179</v>
      </c>
      <c r="G1261" t="s">
        <v>118</v>
      </c>
      <c r="H1261" s="1">
        <v>41988.649305555555</v>
      </c>
      <c r="I1261" t="s">
        <v>180</v>
      </c>
      <c r="J1261" t="s">
        <v>116</v>
      </c>
      <c r="K1261" t="s">
        <v>181</v>
      </c>
      <c r="L1261" t="s">
        <v>182</v>
      </c>
      <c r="M1261" t="s">
        <v>183</v>
      </c>
      <c r="N1261">
        <v>0.01</v>
      </c>
      <c r="O1261" t="s">
        <v>149</v>
      </c>
      <c r="P1261" t="b">
        <v>0</v>
      </c>
      <c r="Q1261">
        <v>138261413</v>
      </c>
      <c r="R1261" t="s">
        <v>150</v>
      </c>
      <c r="S1261">
        <v>1E-3</v>
      </c>
      <c r="T1261" t="s">
        <v>184</v>
      </c>
      <c r="U1261">
        <v>2014</v>
      </c>
      <c r="V1261" t="s">
        <v>151</v>
      </c>
      <c r="W1261" t="s">
        <v>197</v>
      </c>
      <c r="X1261" t="s">
        <v>186</v>
      </c>
      <c r="Y1261" t="s">
        <v>155</v>
      </c>
      <c r="Z1261">
        <v>624300</v>
      </c>
      <c r="AA1261">
        <v>306800</v>
      </c>
      <c r="AB1261">
        <v>1.3116346710660201</v>
      </c>
      <c r="AC1261">
        <v>52.6126273253455</v>
      </c>
    </row>
    <row r="1262" spans="1:29">
      <c r="A1262" t="s">
        <v>323</v>
      </c>
      <c r="B1262">
        <v>7299</v>
      </c>
      <c r="C1262">
        <v>3483612</v>
      </c>
      <c r="D1262" t="s">
        <v>164</v>
      </c>
      <c r="E1262" t="s">
        <v>126</v>
      </c>
      <c r="F1262" t="s">
        <v>236</v>
      </c>
      <c r="G1262" t="s">
        <v>115</v>
      </c>
      <c r="H1262" s="1">
        <v>45099.538888888892</v>
      </c>
      <c r="I1262" t="s">
        <v>180</v>
      </c>
      <c r="J1262" t="s">
        <v>116</v>
      </c>
      <c r="K1262" t="s">
        <v>251</v>
      </c>
      <c r="L1262" t="s">
        <v>252</v>
      </c>
      <c r="M1262" t="s">
        <v>183</v>
      </c>
      <c r="N1262">
        <v>2.1000000000000001E-2</v>
      </c>
      <c r="O1262" t="s">
        <v>149</v>
      </c>
      <c r="P1262" t="b">
        <v>0</v>
      </c>
      <c r="Q1262">
        <v>138261413</v>
      </c>
      <c r="R1262" t="s">
        <v>150</v>
      </c>
      <c r="S1262">
        <v>1E-3</v>
      </c>
      <c r="T1262" t="s">
        <v>184</v>
      </c>
      <c r="U1262">
        <v>2023</v>
      </c>
      <c r="V1262" t="s">
        <v>151</v>
      </c>
      <c r="W1262" t="s">
        <v>324</v>
      </c>
      <c r="X1262" t="s">
        <v>309</v>
      </c>
      <c r="Y1262" t="s">
        <v>155</v>
      </c>
      <c r="Z1262">
        <v>337809</v>
      </c>
      <c r="AA1262">
        <v>155741</v>
      </c>
      <c r="AB1262">
        <v>-2.8933761587814502</v>
      </c>
      <c r="AC1262">
        <v>51.297382868079701</v>
      </c>
    </row>
    <row r="1263" spans="1:29">
      <c r="A1263" t="s">
        <v>206</v>
      </c>
      <c r="B1263">
        <v>7299</v>
      </c>
      <c r="C1263">
        <v>2024278</v>
      </c>
      <c r="D1263" t="s">
        <v>164</v>
      </c>
      <c r="E1263" t="s">
        <v>126</v>
      </c>
      <c r="F1263" t="s">
        <v>179</v>
      </c>
      <c r="G1263" t="s">
        <v>118</v>
      </c>
      <c r="H1263" s="1">
        <v>44879.457638888889</v>
      </c>
      <c r="I1263" t="s">
        <v>180</v>
      </c>
      <c r="J1263" t="s">
        <v>116</v>
      </c>
      <c r="K1263" t="s">
        <v>199</v>
      </c>
      <c r="L1263" t="s">
        <v>200</v>
      </c>
      <c r="M1263" t="s">
        <v>183</v>
      </c>
      <c r="N1263">
        <v>2.7E-2</v>
      </c>
      <c r="O1263" t="s">
        <v>149</v>
      </c>
      <c r="P1263" t="b">
        <v>0</v>
      </c>
      <c r="Q1263">
        <v>138261413</v>
      </c>
      <c r="R1263" t="s">
        <v>150</v>
      </c>
      <c r="S1263">
        <v>1E-3</v>
      </c>
      <c r="T1263" t="s">
        <v>184</v>
      </c>
      <c r="U1263">
        <v>2022</v>
      </c>
      <c r="V1263" t="s">
        <v>151</v>
      </c>
      <c r="W1263" t="s">
        <v>207</v>
      </c>
      <c r="X1263" t="s">
        <v>208</v>
      </c>
      <c r="Y1263" t="s">
        <v>155</v>
      </c>
      <c r="Z1263">
        <v>515935</v>
      </c>
      <c r="AA1263">
        <v>253417</v>
      </c>
      <c r="AB1263">
        <v>-0.30632621725807402</v>
      </c>
      <c r="AC1263">
        <v>52.1668520239771</v>
      </c>
    </row>
    <row r="1264" spans="1:29">
      <c r="A1264" t="s">
        <v>263</v>
      </c>
      <c r="B1264">
        <v>7299</v>
      </c>
      <c r="C1264">
        <v>1741154</v>
      </c>
      <c r="D1264" t="s">
        <v>164</v>
      </c>
      <c r="E1264" t="s">
        <v>126</v>
      </c>
      <c r="F1264" t="s">
        <v>205</v>
      </c>
      <c r="G1264" t="s">
        <v>112</v>
      </c>
      <c r="H1264" s="1">
        <v>45309.618055555555</v>
      </c>
      <c r="I1264" t="s">
        <v>180</v>
      </c>
      <c r="J1264" t="s">
        <v>116</v>
      </c>
      <c r="K1264" t="s">
        <v>165</v>
      </c>
      <c r="L1264" t="s">
        <v>166</v>
      </c>
      <c r="M1264" t="s">
        <v>183</v>
      </c>
      <c r="N1264">
        <v>2.8999999999999998E-3</v>
      </c>
      <c r="O1264" t="s">
        <v>149</v>
      </c>
      <c r="P1264" t="b">
        <v>0</v>
      </c>
      <c r="Q1264">
        <v>138261413</v>
      </c>
      <c r="R1264" t="s">
        <v>150</v>
      </c>
      <c r="S1264">
        <v>1E-3</v>
      </c>
      <c r="T1264" t="s">
        <v>184</v>
      </c>
      <c r="U1264">
        <v>2024</v>
      </c>
      <c r="V1264" t="s">
        <v>151</v>
      </c>
      <c r="W1264" t="s">
        <v>264</v>
      </c>
      <c r="X1264" t="s">
        <v>243</v>
      </c>
      <c r="Y1264" t="s">
        <v>155</v>
      </c>
      <c r="Z1264">
        <v>459334</v>
      </c>
      <c r="AA1264">
        <v>444561</v>
      </c>
      <c r="AB1264">
        <v>-1.0986183304297801</v>
      </c>
      <c r="AC1264">
        <v>53.893839137414503</v>
      </c>
    </row>
    <row r="1265" spans="1:29">
      <c r="A1265" t="s">
        <v>190</v>
      </c>
      <c r="B1265">
        <v>7299</v>
      </c>
      <c r="C1265">
        <v>4645624</v>
      </c>
      <c r="D1265" t="s">
        <v>164</v>
      </c>
      <c r="E1265" t="s">
        <v>126</v>
      </c>
      <c r="F1265" t="s">
        <v>179</v>
      </c>
      <c r="G1265" t="s">
        <v>118</v>
      </c>
      <c r="H1265" s="1">
        <v>42466.670138888891</v>
      </c>
      <c r="I1265" t="s">
        <v>191</v>
      </c>
      <c r="J1265" t="s">
        <v>119</v>
      </c>
      <c r="K1265" t="s">
        <v>192</v>
      </c>
      <c r="L1265" t="s">
        <v>193</v>
      </c>
      <c r="M1265" t="s">
        <v>183</v>
      </c>
      <c r="N1265">
        <v>1E-3</v>
      </c>
      <c r="O1265" t="s">
        <v>149</v>
      </c>
      <c r="P1265" t="b">
        <v>0</v>
      </c>
      <c r="Q1265">
        <v>138261413</v>
      </c>
      <c r="R1265" t="s">
        <v>150</v>
      </c>
      <c r="S1265">
        <v>1E-3</v>
      </c>
      <c r="T1265" t="s">
        <v>184</v>
      </c>
      <c r="U1265">
        <v>2016</v>
      </c>
      <c r="V1265" t="s">
        <v>151</v>
      </c>
      <c r="W1265" t="s">
        <v>194</v>
      </c>
      <c r="X1265" t="s">
        <v>195</v>
      </c>
      <c r="Y1265" t="s">
        <v>155</v>
      </c>
      <c r="Z1265">
        <v>357000</v>
      </c>
      <c r="AA1265">
        <v>237460</v>
      </c>
      <c r="AB1265">
        <v>-2.62823009845419</v>
      </c>
      <c r="AC1265">
        <v>52.033868710239098</v>
      </c>
    </row>
    <row r="1266" spans="1:29">
      <c r="A1266" t="s">
        <v>206</v>
      </c>
      <c r="B1266">
        <v>7299</v>
      </c>
      <c r="C1266">
        <v>1865066</v>
      </c>
      <c r="D1266" t="s">
        <v>164</v>
      </c>
      <c r="E1266" t="s">
        <v>126</v>
      </c>
      <c r="F1266" t="s">
        <v>179</v>
      </c>
      <c r="G1266" t="s">
        <v>118</v>
      </c>
      <c r="H1266" s="1">
        <v>42793.399305555555</v>
      </c>
      <c r="I1266" t="s">
        <v>180</v>
      </c>
      <c r="J1266" t="s">
        <v>116</v>
      </c>
      <c r="K1266" t="s">
        <v>199</v>
      </c>
      <c r="L1266" t="s">
        <v>200</v>
      </c>
      <c r="M1266" t="s">
        <v>183</v>
      </c>
      <c r="N1266">
        <v>2.7E-2</v>
      </c>
      <c r="O1266" t="s">
        <v>149</v>
      </c>
      <c r="P1266" t="b">
        <v>0</v>
      </c>
      <c r="Q1266">
        <v>138261413</v>
      </c>
      <c r="R1266" t="s">
        <v>150</v>
      </c>
      <c r="S1266">
        <v>1E-3</v>
      </c>
      <c r="T1266" t="s">
        <v>184</v>
      </c>
      <c r="U1266">
        <v>2017</v>
      </c>
      <c r="V1266" t="s">
        <v>151</v>
      </c>
      <c r="W1266" t="s">
        <v>207</v>
      </c>
      <c r="X1266" t="s">
        <v>208</v>
      </c>
      <c r="Y1266" t="s">
        <v>155</v>
      </c>
      <c r="Z1266">
        <v>515935</v>
      </c>
      <c r="AA1266">
        <v>253417</v>
      </c>
      <c r="AB1266">
        <v>-0.30632621725807402</v>
      </c>
      <c r="AC1266">
        <v>52.1668520239771</v>
      </c>
    </row>
    <row r="1267" spans="1:29">
      <c r="A1267" t="s">
        <v>198</v>
      </c>
      <c r="B1267">
        <v>7299</v>
      </c>
      <c r="C1267">
        <v>1906758</v>
      </c>
      <c r="D1267" t="s">
        <v>164</v>
      </c>
      <c r="E1267" t="s">
        <v>126</v>
      </c>
      <c r="F1267" t="s">
        <v>179</v>
      </c>
      <c r="G1267" t="s">
        <v>118</v>
      </c>
      <c r="H1267" s="1">
        <v>43286.534722222219</v>
      </c>
      <c r="I1267" t="s">
        <v>180</v>
      </c>
      <c r="J1267" t="s">
        <v>116</v>
      </c>
      <c r="K1267" t="s">
        <v>199</v>
      </c>
      <c r="L1267" t="s">
        <v>200</v>
      </c>
      <c r="M1267" t="s">
        <v>183</v>
      </c>
      <c r="N1267">
        <v>5.3999999999999999E-2</v>
      </c>
      <c r="O1267" t="s">
        <v>149</v>
      </c>
      <c r="P1267" t="b">
        <v>0</v>
      </c>
      <c r="Q1267">
        <v>138261413</v>
      </c>
      <c r="R1267" t="s">
        <v>150</v>
      </c>
      <c r="S1267">
        <v>1E-3</v>
      </c>
      <c r="T1267" t="s">
        <v>184</v>
      </c>
      <c r="U1267">
        <v>2018</v>
      </c>
      <c r="V1267" t="s">
        <v>151</v>
      </c>
      <c r="W1267" t="s">
        <v>201</v>
      </c>
      <c r="X1267" t="s">
        <v>202</v>
      </c>
      <c r="Y1267" t="s">
        <v>155</v>
      </c>
      <c r="Z1267">
        <v>516100</v>
      </c>
      <c r="AA1267">
        <v>253300</v>
      </c>
      <c r="AB1267">
        <v>-0.30395486908298303</v>
      </c>
      <c r="AC1267">
        <v>52.1657659569386</v>
      </c>
    </row>
    <row r="1268" spans="1:29">
      <c r="A1268" t="s">
        <v>224</v>
      </c>
      <c r="B1268">
        <v>7299</v>
      </c>
      <c r="C1268">
        <v>1844768</v>
      </c>
      <c r="D1268" t="s">
        <v>164</v>
      </c>
      <c r="E1268" t="s">
        <v>126</v>
      </c>
      <c r="F1268" t="s">
        <v>179</v>
      </c>
      <c r="G1268" t="s">
        <v>118</v>
      </c>
      <c r="H1268" s="1">
        <v>42622.481944444444</v>
      </c>
      <c r="I1268" t="s">
        <v>180</v>
      </c>
      <c r="J1268" t="s">
        <v>116</v>
      </c>
      <c r="K1268" t="s">
        <v>146</v>
      </c>
      <c r="L1268" t="s">
        <v>147</v>
      </c>
      <c r="M1268" t="s">
        <v>183</v>
      </c>
      <c r="N1268">
        <v>1.4999999999999999E-2</v>
      </c>
      <c r="O1268" t="s">
        <v>149</v>
      </c>
      <c r="P1268" t="b">
        <v>0</v>
      </c>
      <c r="Q1268">
        <v>138261413</v>
      </c>
      <c r="R1268" t="s">
        <v>150</v>
      </c>
      <c r="S1268">
        <v>1E-3</v>
      </c>
      <c r="T1268" t="s">
        <v>184</v>
      </c>
      <c r="U1268">
        <v>2016</v>
      </c>
      <c r="V1268" t="s">
        <v>151</v>
      </c>
      <c r="W1268" t="s">
        <v>225</v>
      </c>
      <c r="X1268" t="s">
        <v>226</v>
      </c>
      <c r="Y1268" t="s">
        <v>155</v>
      </c>
      <c r="Z1268">
        <v>500098</v>
      </c>
      <c r="AA1268">
        <v>402866</v>
      </c>
      <c r="AB1268">
        <v>-0.49196935841400102</v>
      </c>
      <c r="AC1268">
        <v>53.512954618294103</v>
      </c>
    </row>
    <row r="1269" spans="1:29">
      <c r="A1269" t="s">
        <v>203</v>
      </c>
      <c r="B1269">
        <v>7299</v>
      </c>
      <c r="C1269">
        <v>1851633</v>
      </c>
      <c r="D1269" t="s">
        <v>164</v>
      </c>
      <c r="E1269" t="s">
        <v>126</v>
      </c>
      <c r="F1269" t="s">
        <v>179</v>
      </c>
      <c r="G1269" t="s">
        <v>118</v>
      </c>
      <c r="H1269" s="1">
        <v>42684.490972222222</v>
      </c>
      <c r="I1269" t="s">
        <v>180</v>
      </c>
      <c r="J1269" t="s">
        <v>116</v>
      </c>
      <c r="K1269" t="s">
        <v>146</v>
      </c>
      <c r="L1269" t="s">
        <v>147</v>
      </c>
      <c r="M1269" t="s">
        <v>183</v>
      </c>
      <c r="N1269">
        <v>9.1999999999999998E-2</v>
      </c>
      <c r="O1269" t="s">
        <v>149</v>
      </c>
      <c r="P1269" t="b">
        <v>0</v>
      </c>
      <c r="Q1269">
        <v>138261413</v>
      </c>
      <c r="R1269" t="s">
        <v>150</v>
      </c>
      <c r="S1269">
        <v>1E-3</v>
      </c>
      <c r="T1269" t="s">
        <v>184</v>
      </c>
      <c r="U1269">
        <v>2016</v>
      </c>
      <c r="V1269" t="s">
        <v>151</v>
      </c>
      <c r="W1269" t="s">
        <v>204</v>
      </c>
      <c r="X1269" t="s">
        <v>154</v>
      </c>
      <c r="Y1269" t="s">
        <v>155</v>
      </c>
      <c r="Z1269">
        <v>507500</v>
      </c>
      <c r="AA1269">
        <v>299100</v>
      </c>
      <c r="AB1269">
        <v>-0.41497245145673001</v>
      </c>
      <c r="AC1269">
        <v>52.579097446717</v>
      </c>
    </row>
    <row r="1270" spans="1:29">
      <c r="A1270" t="s">
        <v>198</v>
      </c>
      <c r="B1270">
        <v>7299</v>
      </c>
      <c r="C1270">
        <v>1868066</v>
      </c>
      <c r="D1270" t="s">
        <v>164</v>
      </c>
      <c r="E1270" t="s">
        <v>126</v>
      </c>
      <c r="F1270" t="s">
        <v>205</v>
      </c>
      <c r="G1270" t="s">
        <v>112</v>
      </c>
      <c r="H1270" s="1">
        <v>42828.681944444441</v>
      </c>
      <c r="I1270" t="s">
        <v>180</v>
      </c>
      <c r="J1270" t="s">
        <v>116</v>
      </c>
      <c r="K1270" t="s">
        <v>199</v>
      </c>
      <c r="L1270" t="s">
        <v>200</v>
      </c>
      <c r="M1270" t="s">
        <v>183</v>
      </c>
      <c r="N1270">
        <v>4.5999999999999999E-2</v>
      </c>
      <c r="O1270" t="s">
        <v>149</v>
      </c>
      <c r="P1270" t="b">
        <v>0</v>
      </c>
      <c r="Q1270">
        <v>138261413</v>
      </c>
      <c r="R1270" t="s">
        <v>150</v>
      </c>
      <c r="S1270">
        <v>1E-3</v>
      </c>
      <c r="T1270" t="s">
        <v>184</v>
      </c>
      <c r="U1270">
        <v>2017</v>
      </c>
      <c r="V1270" t="s">
        <v>151</v>
      </c>
      <c r="W1270" t="s">
        <v>201</v>
      </c>
      <c r="X1270" t="s">
        <v>202</v>
      </c>
      <c r="Y1270" t="s">
        <v>155</v>
      </c>
      <c r="Z1270">
        <v>516100</v>
      </c>
      <c r="AA1270">
        <v>253300</v>
      </c>
      <c r="AB1270">
        <v>-0.30395486908298303</v>
      </c>
      <c r="AC1270">
        <v>52.1657659569386</v>
      </c>
    </row>
    <row r="1271" spans="1:29">
      <c r="A1271" t="s">
        <v>203</v>
      </c>
      <c r="B1271">
        <v>7299</v>
      </c>
      <c r="C1271">
        <v>1860083</v>
      </c>
      <c r="D1271" t="s">
        <v>164</v>
      </c>
      <c r="E1271" t="s">
        <v>126</v>
      </c>
      <c r="F1271" t="s">
        <v>205</v>
      </c>
      <c r="G1271" t="s">
        <v>112</v>
      </c>
      <c r="H1271" s="1">
        <v>42741.447222222225</v>
      </c>
      <c r="I1271" t="s">
        <v>180</v>
      </c>
      <c r="J1271" t="s">
        <v>116</v>
      </c>
      <c r="K1271" t="s">
        <v>146</v>
      </c>
      <c r="L1271" t="s">
        <v>147</v>
      </c>
      <c r="M1271" t="s">
        <v>183</v>
      </c>
      <c r="N1271">
        <v>8.7999999999999995E-2</v>
      </c>
      <c r="O1271" t="s">
        <v>149</v>
      </c>
      <c r="P1271" t="b">
        <v>0</v>
      </c>
      <c r="Q1271">
        <v>138261413</v>
      </c>
      <c r="R1271" t="s">
        <v>150</v>
      </c>
      <c r="S1271">
        <v>1E-3</v>
      </c>
      <c r="T1271" t="s">
        <v>184</v>
      </c>
      <c r="U1271">
        <v>2017</v>
      </c>
      <c r="V1271" t="s">
        <v>151</v>
      </c>
      <c r="W1271" t="s">
        <v>204</v>
      </c>
      <c r="X1271" t="s">
        <v>154</v>
      </c>
      <c r="Y1271" t="s">
        <v>155</v>
      </c>
      <c r="Z1271">
        <v>507500</v>
      </c>
      <c r="AA1271">
        <v>299100</v>
      </c>
      <c r="AB1271">
        <v>-0.41497245145673001</v>
      </c>
      <c r="AC1271">
        <v>52.579097446717</v>
      </c>
    </row>
    <row r="1272" spans="1:29">
      <c r="A1272" t="s">
        <v>241</v>
      </c>
      <c r="B1272">
        <v>7299</v>
      </c>
      <c r="C1272">
        <v>1537108</v>
      </c>
      <c r="D1272" t="s">
        <v>164</v>
      </c>
      <c r="E1272" t="s">
        <v>126</v>
      </c>
      <c r="F1272" t="s">
        <v>179</v>
      </c>
      <c r="G1272" t="s">
        <v>118</v>
      </c>
      <c r="H1272" s="1">
        <v>42277.505555555559</v>
      </c>
      <c r="I1272" t="s">
        <v>180</v>
      </c>
      <c r="J1272" t="s">
        <v>116</v>
      </c>
      <c r="K1272" t="s">
        <v>165</v>
      </c>
      <c r="L1272" t="s">
        <v>166</v>
      </c>
      <c r="M1272" t="s">
        <v>183</v>
      </c>
      <c r="N1272">
        <v>5.0000000000000001E-3</v>
      </c>
      <c r="O1272" t="s">
        <v>149</v>
      </c>
      <c r="P1272" t="b">
        <v>0</v>
      </c>
      <c r="Q1272">
        <v>138261413</v>
      </c>
      <c r="R1272" t="s">
        <v>150</v>
      </c>
      <c r="S1272">
        <v>1E-3</v>
      </c>
      <c r="T1272" t="s">
        <v>184</v>
      </c>
      <c r="U1272">
        <v>2015</v>
      </c>
      <c r="V1272" t="s">
        <v>151</v>
      </c>
      <c r="W1272" t="s">
        <v>242</v>
      </c>
      <c r="X1272" t="s">
        <v>243</v>
      </c>
      <c r="Y1272" t="s">
        <v>155</v>
      </c>
      <c r="Z1272">
        <v>456840</v>
      </c>
      <c r="AA1272">
        <v>455364</v>
      </c>
      <c r="AB1272">
        <v>-1.13455725358881</v>
      </c>
      <c r="AC1272">
        <v>53.991201424557502</v>
      </c>
    </row>
    <row r="1273" spans="1:29">
      <c r="A1273" t="s">
        <v>235</v>
      </c>
      <c r="B1273">
        <v>7299</v>
      </c>
      <c r="C1273">
        <v>4704813</v>
      </c>
      <c r="D1273" t="s">
        <v>164</v>
      </c>
      <c r="E1273" t="s">
        <v>126</v>
      </c>
      <c r="F1273" t="s">
        <v>205</v>
      </c>
      <c r="G1273" t="s">
        <v>112</v>
      </c>
      <c r="H1273" s="1">
        <v>43259.704861111109</v>
      </c>
      <c r="I1273" t="s">
        <v>180</v>
      </c>
      <c r="J1273" t="s">
        <v>116</v>
      </c>
      <c r="K1273" t="s">
        <v>237</v>
      </c>
      <c r="L1273" t="s">
        <v>238</v>
      </c>
      <c r="M1273" t="s">
        <v>183</v>
      </c>
      <c r="N1273">
        <v>6.9000000000000006E-2</v>
      </c>
      <c r="O1273" t="s">
        <v>149</v>
      </c>
      <c r="P1273" t="b">
        <v>0</v>
      </c>
      <c r="Q1273">
        <v>138261413</v>
      </c>
      <c r="R1273" t="s">
        <v>150</v>
      </c>
      <c r="S1273">
        <v>1E-3</v>
      </c>
      <c r="T1273" t="s">
        <v>184</v>
      </c>
      <c r="U1273">
        <v>2018</v>
      </c>
      <c r="V1273" t="s">
        <v>151</v>
      </c>
      <c r="W1273" t="s">
        <v>239</v>
      </c>
      <c r="X1273" t="s">
        <v>240</v>
      </c>
      <c r="Y1273" t="s">
        <v>155</v>
      </c>
      <c r="Z1273">
        <v>419190</v>
      </c>
      <c r="AA1273">
        <v>291450</v>
      </c>
      <c r="AB1273">
        <v>-1.7186140218863399</v>
      </c>
      <c r="AC1273">
        <v>52.520595493892301</v>
      </c>
    </row>
    <row r="1274" spans="1:29">
      <c r="A1274" t="s">
        <v>206</v>
      </c>
      <c r="B1274">
        <v>7299</v>
      </c>
      <c r="C1274">
        <v>2052554</v>
      </c>
      <c r="D1274" t="s">
        <v>164</v>
      </c>
      <c r="E1274" t="s">
        <v>126</v>
      </c>
      <c r="F1274" t="s">
        <v>179</v>
      </c>
      <c r="G1274" t="s">
        <v>118</v>
      </c>
      <c r="H1274" s="1">
        <v>45236.539583333331</v>
      </c>
      <c r="I1274" t="s">
        <v>180</v>
      </c>
      <c r="J1274" t="s">
        <v>116</v>
      </c>
      <c r="K1274" t="s">
        <v>199</v>
      </c>
      <c r="L1274" t="s">
        <v>200</v>
      </c>
      <c r="M1274" t="s">
        <v>183</v>
      </c>
      <c r="N1274">
        <v>1.2999999999999999E-2</v>
      </c>
      <c r="O1274" t="s">
        <v>149</v>
      </c>
      <c r="P1274" t="b">
        <v>0</v>
      </c>
      <c r="Q1274">
        <v>138261413</v>
      </c>
      <c r="R1274" t="s">
        <v>150</v>
      </c>
      <c r="S1274">
        <v>1E-3</v>
      </c>
      <c r="T1274" t="s">
        <v>184</v>
      </c>
      <c r="U1274">
        <v>2023</v>
      </c>
      <c r="V1274" t="s">
        <v>151</v>
      </c>
      <c r="W1274" t="s">
        <v>207</v>
      </c>
      <c r="X1274" t="s">
        <v>208</v>
      </c>
      <c r="Y1274" t="s">
        <v>155</v>
      </c>
      <c r="Z1274">
        <v>515935</v>
      </c>
      <c r="AA1274">
        <v>253417</v>
      </c>
      <c r="AB1274">
        <v>-0.30632621725807402</v>
      </c>
      <c r="AC1274">
        <v>52.1668520239771</v>
      </c>
    </row>
    <row r="1275" spans="1:29">
      <c r="A1275" t="s">
        <v>178</v>
      </c>
      <c r="B1275">
        <v>7299</v>
      </c>
      <c r="C1275">
        <v>1945932</v>
      </c>
      <c r="D1275" t="s">
        <v>164</v>
      </c>
      <c r="E1275" t="s">
        <v>126</v>
      </c>
      <c r="F1275" t="s">
        <v>179</v>
      </c>
      <c r="G1275" t="s">
        <v>118</v>
      </c>
      <c r="H1275" s="1">
        <v>43735.554861111108</v>
      </c>
      <c r="I1275" t="s">
        <v>180</v>
      </c>
      <c r="J1275" t="s">
        <v>116</v>
      </c>
      <c r="K1275" t="s">
        <v>181</v>
      </c>
      <c r="L1275" t="s">
        <v>182</v>
      </c>
      <c r="M1275" t="s">
        <v>183</v>
      </c>
      <c r="N1275">
        <v>1.4999999999999999E-2</v>
      </c>
      <c r="O1275" t="s">
        <v>149</v>
      </c>
      <c r="P1275" t="b">
        <v>0</v>
      </c>
      <c r="Q1275">
        <v>138261413</v>
      </c>
      <c r="R1275" t="s">
        <v>150</v>
      </c>
      <c r="S1275">
        <v>1E-3</v>
      </c>
      <c r="T1275" t="s">
        <v>184</v>
      </c>
      <c r="U1275">
        <v>2019</v>
      </c>
      <c r="V1275" t="s">
        <v>151</v>
      </c>
      <c r="W1275" t="s">
        <v>185</v>
      </c>
      <c r="X1275" t="s">
        <v>186</v>
      </c>
      <c r="Y1275" t="s">
        <v>155</v>
      </c>
      <c r="Z1275">
        <v>620600</v>
      </c>
      <c r="AA1275">
        <v>309500</v>
      </c>
      <c r="AB1275">
        <v>1.2588812496391699</v>
      </c>
      <c r="AC1275">
        <v>52.638374352215699</v>
      </c>
    </row>
    <row r="1276" spans="1:29">
      <c r="A1276" t="s">
        <v>206</v>
      </c>
      <c r="B1276">
        <v>7299</v>
      </c>
      <c r="C1276">
        <v>1924672</v>
      </c>
      <c r="D1276" t="s">
        <v>164</v>
      </c>
      <c r="E1276" t="s">
        <v>126</v>
      </c>
      <c r="F1276" t="s">
        <v>179</v>
      </c>
      <c r="G1276" t="s">
        <v>118</v>
      </c>
      <c r="H1276" s="1">
        <v>43503.356249999997</v>
      </c>
      <c r="I1276" t="s">
        <v>180</v>
      </c>
      <c r="J1276" t="s">
        <v>116</v>
      </c>
      <c r="K1276" t="s">
        <v>199</v>
      </c>
      <c r="L1276" t="s">
        <v>200</v>
      </c>
      <c r="M1276" t="s">
        <v>183</v>
      </c>
      <c r="N1276">
        <v>7.3999999999999996E-2</v>
      </c>
      <c r="O1276" t="s">
        <v>149</v>
      </c>
      <c r="P1276" t="b">
        <v>0</v>
      </c>
      <c r="Q1276">
        <v>138261413</v>
      </c>
      <c r="R1276" t="s">
        <v>150</v>
      </c>
      <c r="S1276">
        <v>1E-3</v>
      </c>
      <c r="T1276" t="s">
        <v>184</v>
      </c>
      <c r="U1276">
        <v>2019</v>
      </c>
      <c r="V1276" t="s">
        <v>151</v>
      </c>
      <c r="W1276" t="s">
        <v>207</v>
      </c>
      <c r="X1276" t="s">
        <v>208</v>
      </c>
      <c r="Y1276" t="s">
        <v>155</v>
      </c>
      <c r="Z1276">
        <v>515935</v>
      </c>
      <c r="AA1276">
        <v>253417</v>
      </c>
      <c r="AB1276">
        <v>-0.30632621725807402</v>
      </c>
      <c r="AC1276">
        <v>52.1668520239771</v>
      </c>
    </row>
    <row r="1277" spans="1:29">
      <c r="A1277" t="s">
        <v>323</v>
      </c>
      <c r="B1277">
        <v>7299</v>
      </c>
      <c r="C1277">
        <v>3485631</v>
      </c>
      <c r="D1277" t="s">
        <v>164</v>
      </c>
      <c r="E1277" t="s">
        <v>126</v>
      </c>
      <c r="F1277" t="s">
        <v>236</v>
      </c>
      <c r="G1277" t="s">
        <v>115</v>
      </c>
      <c r="H1277" s="1">
        <v>45117.643055555556</v>
      </c>
      <c r="I1277" t="s">
        <v>180</v>
      </c>
      <c r="J1277" t="s">
        <v>116</v>
      </c>
      <c r="K1277" t="s">
        <v>251</v>
      </c>
      <c r="L1277" t="s">
        <v>252</v>
      </c>
      <c r="M1277" t="s">
        <v>183</v>
      </c>
      <c r="N1277">
        <v>1.7000000000000001E-2</v>
      </c>
      <c r="O1277" t="s">
        <v>149</v>
      </c>
      <c r="P1277" t="b">
        <v>0</v>
      </c>
      <c r="Q1277">
        <v>138261413</v>
      </c>
      <c r="R1277" t="s">
        <v>150</v>
      </c>
      <c r="S1277">
        <v>1E-3</v>
      </c>
      <c r="T1277" t="s">
        <v>184</v>
      </c>
      <c r="U1277">
        <v>2023</v>
      </c>
      <c r="V1277" t="s">
        <v>151</v>
      </c>
      <c r="W1277" t="s">
        <v>324</v>
      </c>
      <c r="X1277" t="s">
        <v>309</v>
      </c>
      <c r="Y1277" t="s">
        <v>155</v>
      </c>
      <c r="Z1277">
        <v>337809</v>
      </c>
      <c r="AA1277">
        <v>155741</v>
      </c>
      <c r="AB1277">
        <v>-2.8933761587814502</v>
      </c>
      <c r="AC1277">
        <v>51.297382868079701</v>
      </c>
    </row>
    <row r="1278" spans="1:29">
      <c r="A1278" t="s">
        <v>206</v>
      </c>
      <c r="B1278">
        <v>7299</v>
      </c>
      <c r="C1278">
        <v>1954932</v>
      </c>
      <c r="D1278" t="s">
        <v>164</v>
      </c>
      <c r="E1278" t="s">
        <v>126</v>
      </c>
      <c r="F1278" t="s">
        <v>179</v>
      </c>
      <c r="G1278" t="s">
        <v>118</v>
      </c>
      <c r="H1278" s="1">
        <v>43843.518750000003</v>
      </c>
      <c r="I1278" t="s">
        <v>180</v>
      </c>
      <c r="J1278" t="s">
        <v>116</v>
      </c>
      <c r="K1278" t="s">
        <v>199</v>
      </c>
      <c r="L1278" t="s">
        <v>200</v>
      </c>
      <c r="M1278" t="s">
        <v>183</v>
      </c>
      <c r="N1278">
        <v>1.0999999999999999E-2</v>
      </c>
      <c r="O1278" t="s">
        <v>149</v>
      </c>
      <c r="P1278" t="b">
        <v>0</v>
      </c>
      <c r="Q1278">
        <v>138261413</v>
      </c>
      <c r="R1278" t="s">
        <v>150</v>
      </c>
      <c r="S1278">
        <v>1E-3</v>
      </c>
      <c r="T1278" t="s">
        <v>184</v>
      </c>
      <c r="U1278">
        <v>2020</v>
      </c>
      <c r="V1278" t="s">
        <v>151</v>
      </c>
      <c r="W1278" t="s">
        <v>207</v>
      </c>
      <c r="X1278" t="s">
        <v>208</v>
      </c>
      <c r="Y1278" t="s">
        <v>155</v>
      </c>
      <c r="Z1278">
        <v>515935</v>
      </c>
      <c r="AA1278">
        <v>253417</v>
      </c>
      <c r="AB1278">
        <v>-0.30632621725807402</v>
      </c>
      <c r="AC1278">
        <v>52.1668520239771</v>
      </c>
    </row>
    <row r="1279" spans="1:29">
      <c r="A1279" t="s">
        <v>206</v>
      </c>
      <c r="B1279">
        <v>7299</v>
      </c>
      <c r="C1279">
        <v>1858441</v>
      </c>
      <c r="D1279" t="s">
        <v>164</v>
      </c>
      <c r="E1279" t="s">
        <v>126</v>
      </c>
      <c r="F1279" t="s">
        <v>179</v>
      </c>
      <c r="G1279" t="s">
        <v>118</v>
      </c>
      <c r="H1279" s="1">
        <v>42719.645138888889</v>
      </c>
      <c r="I1279" t="s">
        <v>180</v>
      </c>
      <c r="J1279" t="s">
        <v>116</v>
      </c>
      <c r="K1279" t="s">
        <v>199</v>
      </c>
      <c r="L1279" t="s">
        <v>200</v>
      </c>
      <c r="M1279" t="s">
        <v>183</v>
      </c>
      <c r="N1279">
        <v>2.5999999999999999E-2</v>
      </c>
      <c r="O1279" t="s">
        <v>149</v>
      </c>
      <c r="P1279" t="b">
        <v>0</v>
      </c>
      <c r="Q1279">
        <v>138261413</v>
      </c>
      <c r="R1279" t="s">
        <v>150</v>
      </c>
      <c r="S1279">
        <v>1E-3</v>
      </c>
      <c r="T1279" t="s">
        <v>184</v>
      </c>
      <c r="U1279">
        <v>2016</v>
      </c>
      <c r="V1279" t="s">
        <v>151</v>
      </c>
      <c r="W1279" t="s">
        <v>207</v>
      </c>
      <c r="X1279" t="s">
        <v>208</v>
      </c>
      <c r="Y1279" t="s">
        <v>155</v>
      </c>
      <c r="Z1279">
        <v>515935</v>
      </c>
      <c r="AA1279">
        <v>253417</v>
      </c>
      <c r="AB1279">
        <v>-0.30632621725807402</v>
      </c>
      <c r="AC1279">
        <v>52.1668520239771</v>
      </c>
    </row>
    <row r="1280" spans="1:29">
      <c r="A1280" t="s">
        <v>196</v>
      </c>
      <c r="B1280">
        <v>7299</v>
      </c>
      <c r="C1280">
        <v>1805893</v>
      </c>
      <c r="D1280" t="s">
        <v>164</v>
      </c>
      <c r="E1280" t="s">
        <v>126</v>
      </c>
      <c r="F1280" t="s">
        <v>179</v>
      </c>
      <c r="G1280" t="s">
        <v>118</v>
      </c>
      <c r="H1280" s="1">
        <v>42227.456944444442</v>
      </c>
      <c r="I1280" t="s">
        <v>180</v>
      </c>
      <c r="J1280" t="s">
        <v>116</v>
      </c>
      <c r="K1280" t="s">
        <v>181</v>
      </c>
      <c r="L1280" t="s">
        <v>182</v>
      </c>
      <c r="M1280" t="s">
        <v>183</v>
      </c>
      <c r="N1280">
        <v>2.1999999999999999E-2</v>
      </c>
      <c r="O1280" t="s">
        <v>149</v>
      </c>
      <c r="P1280" t="b">
        <v>0</v>
      </c>
      <c r="Q1280">
        <v>138261413</v>
      </c>
      <c r="R1280" t="s">
        <v>150</v>
      </c>
      <c r="S1280">
        <v>1E-3</v>
      </c>
      <c r="T1280" t="s">
        <v>184</v>
      </c>
      <c r="U1280">
        <v>2015</v>
      </c>
      <c r="V1280" t="s">
        <v>151</v>
      </c>
      <c r="W1280" t="s">
        <v>197</v>
      </c>
      <c r="X1280" t="s">
        <v>186</v>
      </c>
      <c r="Y1280" t="s">
        <v>155</v>
      </c>
      <c r="Z1280">
        <v>624300</v>
      </c>
      <c r="AA1280">
        <v>306800</v>
      </c>
      <c r="AB1280">
        <v>1.3116346710660201</v>
      </c>
      <c r="AC1280">
        <v>52.6126273253455</v>
      </c>
    </row>
    <row r="1281" spans="1:29">
      <c r="A1281" t="s">
        <v>206</v>
      </c>
      <c r="B1281">
        <v>7299</v>
      </c>
      <c r="C1281">
        <v>1831792</v>
      </c>
      <c r="D1281" t="s">
        <v>164</v>
      </c>
      <c r="E1281" t="s">
        <v>126</v>
      </c>
      <c r="F1281" t="s">
        <v>179</v>
      </c>
      <c r="G1281" t="s">
        <v>118</v>
      </c>
      <c r="H1281" s="1">
        <v>42495.49722222222</v>
      </c>
      <c r="I1281" t="s">
        <v>180</v>
      </c>
      <c r="J1281" t="s">
        <v>116</v>
      </c>
      <c r="K1281" t="s">
        <v>199</v>
      </c>
      <c r="L1281" t="s">
        <v>200</v>
      </c>
      <c r="M1281" t="s">
        <v>183</v>
      </c>
      <c r="N1281">
        <v>3.7999999999999999E-2</v>
      </c>
      <c r="O1281" t="s">
        <v>149</v>
      </c>
      <c r="P1281" t="b">
        <v>0</v>
      </c>
      <c r="Q1281">
        <v>138261413</v>
      </c>
      <c r="R1281" t="s">
        <v>150</v>
      </c>
      <c r="S1281">
        <v>1E-3</v>
      </c>
      <c r="T1281" t="s">
        <v>184</v>
      </c>
      <c r="U1281">
        <v>2016</v>
      </c>
      <c r="V1281" t="s">
        <v>151</v>
      </c>
      <c r="W1281" t="s">
        <v>207</v>
      </c>
      <c r="X1281" t="s">
        <v>208</v>
      </c>
      <c r="Y1281" t="s">
        <v>155</v>
      </c>
      <c r="Z1281">
        <v>515935</v>
      </c>
      <c r="AA1281">
        <v>253417</v>
      </c>
      <c r="AB1281">
        <v>-0.30632621725807402</v>
      </c>
      <c r="AC1281">
        <v>52.1668520239771</v>
      </c>
    </row>
    <row r="1282" spans="1:29">
      <c r="A1282" t="s">
        <v>196</v>
      </c>
      <c r="B1282">
        <v>7299</v>
      </c>
      <c r="C1282">
        <v>1777964</v>
      </c>
      <c r="D1282" t="s">
        <v>164</v>
      </c>
      <c r="E1282" t="s">
        <v>126</v>
      </c>
      <c r="F1282" t="s">
        <v>179</v>
      </c>
      <c r="G1282" t="s">
        <v>118</v>
      </c>
      <c r="H1282" s="1">
        <v>41954.396527777775</v>
      </c>
      <c r="I1282" t="s">
        <v>180</v>
      </c>
      <c r="J1282" t="s">
        <v>116</v>
      </c>
      <c r="K1282" t="s">
        <v>181</v>
      </c>
      <c r="L1282" t="s">
        <v>182</v>
      </c>
      <c r="M1282" t="s">
        <v>183</v>
      </c>
      <c r="N1282">
        <v>1.7999999999999999E-2</v>
      </c>
      <c r="O1282" t="s">
        <v>149</v>
      </c>
      <c r="P1282" t="b">
        <v>0</v>
      </c>
      <c r="Q1282">
        <v>138261413</v>
      </c>
      <c r="R1282" t="s">
        <v>150</v>
      </c>
      <c r="S1282">
        <v>1E-3</v>
      </c>
      <c r="T1282" t="s">
        <v>184</v>
      </c>
      <c r="U1282">
        <v>2014</v>
      </c>
      <c r="V1282" t="s">
        <v>151</v>
      </c>
      <c r="W1282" t="s">
        <v>197</v>
      </c>
      <c r="X1282" t="s">
        <v>186</v>
      </c>
      <c r="Y1282" t="s">
        <v>155</v>
      </c>
      <c r="Z1282">
        <v>624300</v>
      </c>
      <c r="AA1282">
        <v>306800</v>
      </c>
      <c r="AB1282">
        <v>1.3116346710660201</v>
      </c>
      <c r="AC1282">
        <v>52.6126273253455</v>
      </c>
    </row>
    <row r="1283" spans="1:29">
      <c r="A1283" t="s">
        <v>288</v>
      </c>
      <c r="B1283">
        <v>7299</v>
      </c>
      <c r="C1283">
        <v>5329605</v>
      </c>
      <c r="D1283" t="s">
        <v>164</v>
      </c>
      <c r="E1283" t="s">
        <v>126</v>
      </c>
      <c r="F1283" t="s">
        <v>236</v>
      </c>
      <c r="G1283" t="s">
        <v>115</v>
      </c>
      <c r="H1283" s="1">
        <v>44838.529861111114</v>
      </c>
      <c r="I1283" t="s">
        <v>180</v>
      </c>
      <c r="J1283" t="s">
        <v>116</v>
      </c>
      <c r="K1283" t="s">
        <v>256</v>
      </c>
      <c r="L1283" t="s">
        <v>257</v>
      </c>
      <c r="M1283" t="s">
        <v>183</v>
      </c>
      <c r="N1283">
        <v>2.4E-2</v>
      </c>
      <c r="O1283" t="s">
        <v>149</v>
      </c>
      <c r="P1283" t="b">
        <v>0</v>
      </c>
      <c r="Q1283">
        <v>138261413</v>
      </c>
      <c r="R1283" t="s">
        <v>150</v>
      </c>
      <c r="S1283">
        <v>1E-3</v>
      </c>
      <c r="T1283" t="s">
        <v>184</v>
      </c>
      <c r="U1283">
        <v>2022</v>
      </c>
      <c r="V1283" t="s">
        <v>151</v>
      </c>
      <c r="W1283" t="s">
        <v>289</v>
      </c>
      <c r="X1283" t="s">
        <v>290</v>
      </c>
      <c r="Y1283" t="s">
        <v>155</v>
      </c>
      <c r="Z1283">
        <v>347589</v>
      </c>
      <c r="AA1283">
        <v>412612</v>
      </c>
      <c r="AB1283">
        <v>-2.7935865486517399</v>
      </c>
      <c r="AC1283">
        <v>53.607429655734201</v>
      </c>
    </row>
    <row r="1284" spans="1:29">
      <c r="A1284" t="s">
        <v>198</v>
      </c>
      <c r="B1284">
        <v>7299</v>
      </c>
      <c r="C1284">
        <v>1863711</v>
      </c>
      <c r="D1284" t="s">
        <v>164</v>
      </c>
      <c r="E1284" t="s">
        <v>126</v>
      </c>
      <c r="F1284" t="s">
        <v>179</v>
      </c>
      <c r="G1284" t="s">
        <v>118</v>
      </c>
      <c r="H1284" s="1">
        <v>42789.438888888886</v>
      </c>
      <c r="I1284" t="s">
        <v>180</v>
      </c>
      <c r="J1284" t="s">
        <v>116</v>
      </c>
      <c r="K1284" t="s">
        <v>199</v>
      </c>
      <c r="L1284" t="s">
        <v>200</v>
      </c>
      <c r="M1284" t="s">
        <v>183</v>
      </c>
      <c r="N1284">
        <v>0.05</v>
      </c>
      <c r="O1284" t="s">
        <v>149</v>
      </c>
      <c r="P1284" t="b">
        <v>0</v>
      </c>
      <c r="Q1284">
        <v>138261413</v>
      </c>
      <c r="R1284" t="s">
        <v>150</v>
      </c>
      <c r="S1284">
        <v>1E-3</v>
      </c>
      <c r="T1284" t="s">
        <v>184</v>
      </c>
      <c r="U1284">
        <v>2017</v>
      </c>
      <c r="V1284" t="s">
        <v>151</v>
      </c>
      <c r="W1284" t="s">
        <v>201</v>
      </c>
      <c r="X1284" t="s">
        <v>202</v>
      </c>
      <c r="Y1284" t="s">
        <v>155</v>
      </c>
      <c r="Z1284">
        <v>516100</v>
      </c>
      <c r="AA1284">
        <v>253300</v>
      </c>
      <c r="AB1284">
        <v>-0.30395486908298303</v>
      </c>
      <c r="AC1284">
        <v>52.1657659569386</v>
      </c>
    </row>
    <row r="1285" spans="1:29">
      <c r="A1285" t="s">
        <v>203</v>
      </c>
      <c r="B1285">
        <v>7299</v>
      </c>
      <c r="C1285">
        <v>1923139</v>
      </c>
      <c r="D1285" t="s">
        <v>164</v>
      </c>
      <c r="E1285" t="s">
        <v>126</v>
      </c>
      <c r="F1285" t="s">
        <v>179</v>
      </c>
      <c r="G1285" t="s">
        <v>118</v>
      </c>
      <c r="H1285" s="1">
        <v>43480.455555555556</v>
      </c>
      <c r="I1285" t="s">
        <v>180</v>
      </c>
      <c r="J1285" t="s">
        <v>116</v>
      </c>
      <c r="K1285" t="s">
        <v>146</v>
      </c>
      <c r="L1285" t="s">
        <v>147</v>
      </c>
      <c r="M1285" t="s">
        <v>148</v>
      </c>
      <c r="N1285">
        <v>6.5000000000000002E-2</v>
      </c>
      <c r="O1285" t="s">
        <v>149</v>
      </c>
      <c r="P1285" t="b">
        <v>0</v>
      </c>
      <c r="Q1285">
        <v>138261413</v>
      </c>
      <c r="R1285" t="s">
        <v>150</v>
      </c>
      <c r="S1285">
        <v>1E-3</v>
      </c>
      <c r="T1285" t="s">
        <v>184</v>
      </c>
      <c r="U1285">
        <v>2019</v>
      </c>
      <c r="V1285" t="s">
        <v>151</v>
      </c>
      <c r="W1285" t="s">
        <v>204</v>
      </c>
      <c r="X1285" t="s">
        <v>154</v>
      </c>
      <c r="Y1285" t="s">
        <v>155</v>
      </c>
      <c r="Z1285">
        <v>507500</v>
      </c>
      <c r="AA1285">
        <v>299100</v>
      </c>
      <c r="AB1285">
        <v>-0.41497245145673001</v>
      </c>
      <c r="AC1285">
        <v>52.579097446717</v>
      </c>
    </row>
    <row r="1286" spans="1:29">
      <c r="A1286" t="s">
        <v>206</v>
      </c>
      <c r="B1286">
        <v>7299</v>
      </c>
      <c r="C1286">
        <v>2016365</v>
      </c>
      <c r="D1286" t="s">
        <v>164</v>
      </c>
      <c r="E1286" t="s">
        <v>126</v>
      </c>
      <c r="F1286" t="s">
        <v>179</v>
      </c>
      <c r="G1286" t="s">
        <v>118</v>
      </c>
      <c r="H1286" s="1">
        <v>44777.538194444445</v>
      </c>
      <c r="I1286" t="s">
        <v>180</v>
      </c>
      <c r="J1286" t="s">
        <v>116</v>
      </c>
      <c r="K1286" t="s">
        <v>199</v>
      </c>
      <c r="L1286" t="s">
        <v>200</v>
      </c>
      <c r="M1286" t="s">
        <v>183</v>
      </c>
      <c r="N1286">
        <v>4.7E-2</v>
      </c>
      <c r="O1286" t="s">
        <v>149</v>
      </c>
      <c r="P1286" t="b">
        <v>0</v>
      </c>
      <c r="Q1286">
        <v>138261413</v>
      </c>
      <c r="R1286" t="s">
        <v>150</v>
      </c>
      <c r="S1286">
        <v>1E-3</v>
      </c>
      <c r="T1286" t="s">
        <v>184</v>
      </c>
      <c r="U1286">
        <v>2022</v>
      </c>
      <c r="V1286" t="s">
        <v>151</v>
      </c>
      <c r="W1286" t="s">
        <v>207</v>
      </c>
      <c r="X1286" t="s">
        <v>208</v>
      </c>
      <c r="Y1286" t="s">
        <v>155</v>
      </c>
      <c r="Z1286">
        <v>515935</v>
      </c>
      <c r="AA1286">
        <v>253417</v>
      </c>
      <c r="AB1286">
        <v>-0.30632621725807402</v>
      </c>
      <c r="AC1286">
        <v>52.1668520239771</v>
      </c>
    </row>
    <row r="1287" spans="1:29">
      <c r="A1287" t="s">
        <v>178</v>
      </c>
      <c r="B1287">
        <v>7299</v>
      </c>
      <c r="C1287">
        <v>1983733</v>
      </c>
      <c r="D1287" t="s">
        <v>164</v>
      </c>
      <c r="E1287" t="s">
        <v>126</v>
      </c>
      <c r="F1287" t="s">
        <v>179</v>
      </c>
      <c r="G1287" t="s">
        <v>118</v>
      </c>
      <c r="H1287" s="1">
        <v>44348.513888888891</v>
      </c>
      <c r="I1287" t="s">
        <v>180</v>
      </c>
      <c r="J1287" t="s">
        <v>116</v>
      </c>
      <c r="K1287" t="s">
        <v>181</v>
      </c>
      <c r="L1287" t="s">
        <v>182</v>
      </c>
      <c r="M1287" t="s">
        <v>183</v>
      </c>
      <c r="N1287">
        <v>5.1000000000000004E-3</v>
      </c>
      <c r="O1287" t="s">
        <v>149</v>
      </c>
      <c r="P1287" t="b">
        <v>0</v>
      </c>
      <c r="Q1287">
        <v>138261413</v>
      </c>
      <c r="R1287" t="s">
        <v>150</v>
      </c>
      <c r="S1287">
        <v>1E-3</v>
      </c>
      <c r="T1287" t="s">
        <v>184</v>
      </c>
      <c r="U1287">
        <v>2021</v>
      </c>
      <c r="V1287" t="s">
        <v>151</v>
      </c>
      <c r="W1287" t="s">
        <v>185</v>
      </c>
      <c r="X1287" t="s">
        <v>186</v>
      </c>
      <c r="Y1287" t="s">
        <v>155</v>
      </c>
      <c r="Z1287">
        <v>620600</v>
      </c>
      <c r="AA1287">
        <v>309500</v>
      </c>
      <c r="AB1287">
        <v>1.2588812496391699</v>
      </c>
      <c r="AC1287">
        <v>52.638374352215699</v>
      </c>
    </row>
    <row r="1288" spans="1:29">
      <c r="A1288" t="s">
        <v>203</v>
      </c>
      <c r="B1288">
        <v>7299</v>
      </c>
      <c r="C1288">
        <v>1829582</v>
      </c>
      <c r="D1288" t="s">
        <v>164</v>
      </c>
      <c r="E1288" t="s">
        <v>126</v>
      </c>
      <c r="F1288" t="s">
        <v>179</v>
      </c>
      <c r="G1288" t="s">
        <v>118</v>
      </c>
      <c r="H1288" s="1">
        <v>42479.589583333334</v>
      </c>
      <c r="I1288" t="s">
        <v>180</v>
      </c>
      <c r="J1288" t="s">
        <v>116</v>
      </c>
      <c r="K1288" t="s">
        <v>146</v>
      </c>
      <c r="L1288" t="s">
        <v>147</v>
      </c>
      <c r="M1288" t="s">
        <v>183</v>
      </c>
      <c r="N1288">
        <v>2.4E-2</v>
      </c>
      <c r="O1288" t="s">
        <v>149</v>
      </c>
      <c r="P1288" t="b">
        <v>0</v>
      </c>
      <c r="Q1288">
        <v>138261413</v>
      </c>
      <c r="R1288" t="s">
        <v>150</v>
      </c>
      <c r="S1288">
        <v>1E-3</v>
      </c>
      <c r="T1288" t="s">
        <v>184</v>
      </c>
      <c r="U1288">
        <v>2016</v>
      </c>
      <c r="V1288" t="s">
        <v>151</v>
      </c>
      <c r="W1288" t="s">
        <v>204</v>
      </c>
      <c r="X1288" t="s">
        <v>154</v>
      </c>
      <c r="Y1288" t="s">
        <v>155</v>
      </c>
      <c r="Z1288">
        <v>507500</v>
      </c>
      <c r="AA1288">
        <v>299100</v>
      </c>
      <c r="AB1288">
        <v>-0.41497245145673001</v>
      </c>
      <c r="AC1288">
        <v>52.579097446717</v>
      </c>
    </row>
    <row r="1289" spans="1:29">
      <c r="A1289" t="s">
        <v>203</v>
      </c>
      <c r="B1289">
        <v>7299</v>
      </c>
      <c r="C1289">
        <v>2011571</v>
      </c>
      <c r="D1289" t="s">
        <v>164</v>
      </c>
      <c r="E1289" t="s">
        <v>126</v>
      </c>
      <c r="F1289" t="s">
        <v>179</v>
      </c>
      <c r="G1289" t="s">
        <v>118</v>
      </c>
      <c r="H1289" s="1">
        <v>44726.601388888892</v>
      </c>
      <c r="I1289" t="s">
        <v>180</v>
      </c>
      <c r="J1289" t="s">
        <v>116</v>
      </c>
      <c r="K1289" t="s">
        <v>146</v>
      </c>
      <c r="L1289" t="s">
        <v>147</v>
      </c>
      <c r="M1289" t="s">
        <v>183</v>
      </c>
      <c r="N1289">
        <v>2.5999999999999999E-2</v>
      </c>
      <c r="O1289" t="s">
        <v>149</v>
      </c>
      <c r="P1289" t="b">
        <v>0</v>
      </c>
      <c r="Q1289">
        <v>138261413</v>
      </c>
      <c r="R1289" t="s">
        <v>150</v>
      </c>
      <c r="S1289">
        <v>1E-3</v>
      </c>
      <c r="T1289" t="s">
        <v>184</v>
      </c>
      <c r="U1289">
        <v>2022</v>
      </c>
      <c r="V1289" t="s">
        <v>151</v>
      </c>
      <c r="W1289" t="s">
        <v>204</v>
      </c>
      <c r="X1289" t="s">
        <v>154</v>
      </c>
      <c r="Y1289" t="s">
        <v>155</v>
      </c>
      <c r="Z1289">
        <v>507500</v>
      </c>
      <c r="AA1289">
        <v>299100</v>
      </c>
      <c r="AB1289">
        <v>-0.41497245145673001</v>
      </c>
      <c r="AC1289">
        <v>52.579097446717</v>
      </c>
    </row>
    <row r="1290" spans="1:29">
      <c r="A1290" t="s">
        <v>178</v>
      </c>
      <c r="B1290">
        <v>7299</v>
      </c>
      <c r="C1290">
        <v>1811860</v>
      </c>
      <c r="D1290" t="s">
        <v>164</v>
      </c>
      <c r="E1290" t="s">
        <v>126</v>
      </c>
      <c r="F1290" t="s">
        <v>179</v>
      </c>
      <c r="G1290" t="s">
        <v>118</v>
      </c>
      <c r="H1290" s="1">
        <v>42285.734722222223</v>
      </c>
      <c r="I1290" t="s">
        <v>180</v>
      </c>
      <c r="J1290" t="s">
        <v>116</v>
      </c>
      <c r="K1290" t="s">
        <v>181</v>
      </c>
      <c r="L1290" t="s">
        <v>182</v>
      </c>
      <c r="M1290" t="s">
        <v>183</v>
      </c>
      <c r="N1290">
        <v>1.6E-2</v>
      </c>
      <c r="O1290" t="s">
        <v>149</v>
      </c>
      <c r="P1290" t="b">
        <v>0</v>
      </c>
      <c r="Q1290">
        <v>138261413</v>
      </c>
      <c r="R1290" t="s">
        <v>150</v>
      </c>
      <c r="S1290">
        <v>1E-3</v>
      </c>
      <c r="T1290" t="s">
        <v>184</v>
      </c>
      <c r="U1290">
        <v>2015</v>
      </c>
      <c r="V1290" t="s">
        <v>151</v>
      </c>
      <c r="W1290" t="s">
        <v>185</v>
      </c>
      <c r="X1290" t="s">
        <v>186</v>
      </c>
      <c r="Y1290" t="s">
        <v>155</v>
      </c>
      <c r="Z1290">
        <v>620600</v>
      </c>
      <c r="AA1290">
        <v>309500</v>
      </c>
      <c r="AB1290">
        <v>1.2588812496391699</v>
      </c>
      <c r="AC1290">
        <v>52.638374352215699</v>
      </c>
    </row>
    <row r="1291" spans="1:29">
      <c r="A1291" t="s">
        <v>187</v>
      </c>
      <c r="B1291">
        <v>7299</v>
      </c>
      <c r="C1291">
        <v>2059654</v>
      </c>
      <c r="D1291" t="s">
        <v>164</v>
      </c>
      <c r="E1291" t="s">
        <v>126</v>
      </c>
      <c r="F1291" t="s">
        <v>179</v>
      </c>
      <c r="G1291" t="s">
        <v>118</v>
      </c>
      <c r="H1291" s="1">
        <v>45322.39166666667</v>
      </c>
      <c r="I1291" t="s">
        <v>180</v>
      </c>
      <c r="J1291" t="s">
        <v>116</v>
      </c>
      <c r="K1291" t="s">
        <v>181</v>
      </c>
      <c r="L1291" t="s">
        <v>182</v>
      </c>
      <c r="M1291" t="s">
        <v>183</v>
      </c>
      <c r="N1291">
        <v>0.01</v>
      </c>
      <c r="O1291" t="s">
        <v>149</v>
      </c>
      <c r="P1291" t="b">
        <v>0</v>
      </c>
      <c r="Q1291">
        <v>138261413</v>
      </c>
      <c r="R1291" t="s">
        <v>150</v>
      </c>
      <c r="S1291">
        <v>1E-3</v>
      </c>
      <c r="T1291" t="s">
        <v>184</v>
      </c>
      <c r="U1291">
        <v>2024</v>
      </c>
      <c r="V1291" t="s">
        <v>151</v>
      </c>
      <c r="W1291" t="s">
        <v>188</v>
      </c>
      <c r="X1291" t="s">
        <v>189</v>
      </c>
      <c r="Y1291" t="s">
        <v>155</v>
      </c>
      <c r="Z1291">
        <v>636400</v>
      </c>
      <c r="AA1291">
        <v>291600</v>
      </c>
      <c r="AB1291">
        <v>1.4791973795069699</v>
      </c>
      <c r="AC1291">
        <v>52.471107816141703</v>
      </c>
    </row>
    <row r="1292" spans="1:29">
      <c r="A1292" t="s">
        <v>187</v>
      </c>
      <c r="B1292">
        <v>7299</v>
      </c>
      <c r="C1292">
        <v>1988669</v>
      </c>
      <c r="D1292" t="s">
        <v>164</v>
      </c>
      <c r="E1292" t="s">
        <v>126</v>
      </c>
      <c r="F1292" t="s">
        <v>205</v>
      </c>
      <c r="G1292" t="s">
        <v>112</v>
      </c>
      <c r="H1292" s="1">
        <v>44412.420138888891</v>
      </c>
      <c r="I1292" t="s">
        <v>180</v>
      </c>
      <c r="J1292" t="s">
        <v>116</v>
      </c>
      <c r="K1292" t="s">
        <v>181</v>
      </c>
      <c r="L1292" t="s">
        <v>182</v>
      </c>
      <c r="M1292" t="s">
        <v>183</v>
      </c>
      <c r="N1292">
        <v>1.4999999999999999E-2</v>
      </c>
      <c r="O1292" t="s">
        <v>149</v>
      </c>
      <c r="P1292" t="b">
        <v>0</v>
      </c>
      <c r="Q1292">
        <v>138261413</v>
      </c>
      <c r="R1292" t="s">
        <v>150</v>
      </c>
      <c r="S1292">
        <v>1E-3</v>
      </c>
      <c r="T1292" t="s">
        <v>184</v>
      </c>
      <c r="U1292">
        <v>2021</v>
      </c>
      <c r="V1292" t="s">
        <v>151</v>
      </c>
      <c r="W1292" t="s">
        <v>188</v>
      </c>
      <c r="X1292" t="s">
        <v>189</v>
      </c>
      <c r="Y1292" t="s">
        <v>155</v>
      </c>
      <c r="Z1292">
        <v>636400</v>
      </c>
      <c r="AA1292">
        <v>291600</v>
      </c>
      <c r="AB1292">
        <v>1.4791973795069699</v>
      </c>
      <c r="AC1292">
        <v>52.471107816141703</v>
      </c>
    </row>
    <row r="1293" spans="1:29">
      <c r="A1293" t="s">
        <v>203</v>
      </c>
      <c r="B1293">
        <v>7299</v>
      </c>
      <c r="C1293">
        <v>1997840</v>
      </c>
      <c r="D1293" t="s">
        <v>164</v>
      </c>
      <c r="E1293" t="s">
        <v>126</v>
      </c>
      <c r="F1293" t="s">
        <v>179</v>
      </c>
      <c r="G1293" t="s">
        <v>118</v>
      </c>
      <c r="H1293" s="1">
        <v>44533.325694444444</v>
      </c>
      <c r="I1293" t="s">
        <v>180</v>
      </c>
      <c r="J1293" t="s">
        <v>116</v>
      </c>
      <c r="K1293" t="s">
        <v>146</v>
      </c>
      <c r="L1293" t="s">
        <v>147</v>
      </c>
      <c r="M1293" t="s">
        <v>148</v>
      </c>
      <c r="N1293">
        <v>0.06</v>
      </c>
      <c r="O1293" t="s">
        <v>149</v>
      </c>
      <c r="P1293" t="b">
        <v>0</v>
      </c>
      <c r="Q1293">
        <v>138261413</v>
      </c>
      <c r="R1293" t="s">
        <v>150</v>
      </c>
      <c r="S1293">
        <v>1E-3</v>
      </c>
      <c r="T1293" t="s">
        <v>184</v>
      </c>
      <c r="U1293">
        <v>2021</v>
      </c>
      <c r="V1293" t="s">
        <v>151</v>
      </c>
      <c r="W1293" t="s">
        <v>204</v>
      </c>
      <c r="X1293" t="s">
        <v>154</v>
      </c>
      <c r="Y1293" t="s">
        <v>155</v>
      </c>
      <c r="Z1293">
        <v>507500</v>
      </c>
      <c r="AA1293">
        <v>299100</v>
      </c>
      <c r="AB1293">
        <v>-0.41497245145673001</v>
      </c>
      <c r="AC1293">
        <v>52.579097446717</v>
      </c>
    </row>
    <row r="1294" spans="1:29">
      <c r="A1294" t="s">
        <v>203</v>
      </c>
      <c r="B1294">
        <v>7299</v>
      </c>
      <c r="C1294">
        <v>1847471</v>
      </c>
      <c r="D1294" t="s">
        <v>164</v>
      </c>
      <c r="E1294" t="s">
        <v>126</v>
      </c>
      <c r="F1294" t="s">
        <v>179</v>
      </c>
      <c r="G1294" t="s">
        <v>118</v>
      </c>
      <c r="H1294" s="1">
        <v>42649.438194444447</v>
      </c>
      <c r="I1294" t="s">
        <v>180</v>
      </c>
      <c r="J1294" t="s">
        <v>116</v>
      </c>
      <c r="K1294" t="s">
        <v>146</v>
      </c>
      <c r="L1294" t="s">
        <v>147</v>
      </c>
      <c r="M1294" t="s">
        <v>183</v>
      </c>
      <c r="N1294">
        <v>3.5999999999999997E-2</v>
      </c>
      <c r="O1294" t="s">
        <v>149</v>
      </c>
      <c r="P1294" t="b">
        <v>0</v>
      </c>
      <c r="Q1294">
        <v>138261413</v>
      </c>
      <c r="R1294" t="s">
        <v>150</v>
      </c>
      <c r="S1294">
        <v>1E-3</v>
      </c>
      <c r="T1294" t="s">
        <v>184</v>
      </c>
      <c r="U1294">
        <v>2016</v>
      </c>
      <c r="V1294" t="s">
        <v>151</v>
      </c>
      <c r="W1294" t="s">
        <v>204</v>
      </c>
      <c r="X1294" t="s">
        <v>154</v>
      </c>
      <c r="Y1294" t="s">
        <v>155</v>
      </c>
      <c r="Z1294">
        <v>507500</v>
      </c>
      <c r="AA1294">
        <v>299100</v>
      </c>
      <c r="AB1294">
        <v>-0.41497245145673001</v>
      </c>
      <c r="AC1294">
        <v>52.579097446717</v>
      </c>
    </row>
    <row r="1295" spans="1:29">
      <c r="A1295" t="s">
        <v>187</v>
      </c>
      <c r="B1295">
        <v>7299</v>
      </c>
      <c r="C1295">
        <v>1861163</v>
      </c>
      <c r="D1295" t="s">
        <v>164</v>
      </c>
      <c r="E1295" t="s">
        <v>126</v>
      </c>
      <c r="F1295" t="s">
        <v>179</v>
      </c>
      <c r="G1295" t="s">
        <v>118</v>
      </c>
      <c r="H1295" s="1">
        <v>42754.338194444441</v>
      </c>
      <c r="I1295" t="s">
        <v>180</v>
      </c>
      <c r="J1295" t="s">
        <v>116</v>
      </c>
      <c r="K1295" t="s">
        <v>181</v>
      </c>
      <c r="L1295" t="s">
        <v>182</v>
      </c>
      <c r="M1295" t="s">
        <v>183</v>
      </c>
      <c r="N1295">
        <v>6.7999999999999996E-3</v>
      </c>
      <c r="O1295" t="s">
        <v>149</v>
      </c>
      <c r="P1295" t="b">
        <v>0</v>
      </c>
      <c r="Q1295">
        <v>138261413</v>
      </c>
      <c r="R1295" t="s">
        <v>150</v>
      </c>
      <c r="S1295">
        <v>1E-3</v>
      </c>
      <c r="T1295" t="s">
        <v>184</v>
      </c>
      <c r="U1295">
        <v>2017</v>
      </c>
      <c r="V1295" t="s">
        <v>151</v>
      </c>
      <c r="W1295" t="s">
        <v>188</v>
      </c>
      <c r="X1295" t="s">
        <v>189</v>
      </c>
      <c r="Y1295" t="s">
        <v>155</v>
      </c>
      <c r="Z1295">
        <v>636400</v>
      </c>
      <c r="AA1295">
        <v>291600</v>
      </c>
      <c r="AB1295">
        <v>1.4791973795069699</v>
      </c>
      <c r="AC1295">
        <v>52.471107816141703</v>
      </c>
    </row>
    <row r="1296" spans="1:29">
      <c r="A1296" t="s">
        <v>178</v>
      </c>
      <c r="B1296">
        <v>7299</v>
      </c>
      <c r="C1296">
        <v>1913044</v>
      </c>
      <c r="D1296" t="s">
        <v>164</v>
      </c>
      <c r="E1296" t="s">
        <v>126</v>
      </c>
      <c r="F1296" t="s">
        <v>179</v>
      </c>
      <c r="G1296" t="s">
        <v>118</v>
      </c>
      <c r="H1296" s="1">
        <v>43364.463888888888</v>
      </c>
      <c r="I1296" t="s">
        <v>180</v>
      </c>
      <c r="J1296" t="s">
        <v>116</v>
      </c>
      <c r="K1296" t="s">
        <v>181</v>
      </c>
      <c r="L1296" t="s">
        <v>182</v>
      </c>
      <c r="M1296" t="s">
        <v>183</v>
      </c>
      <c r="N1296">
        <v>0.01</v>
      </c>
      <c r="O1296" t="s">
        <v>149</v>
      </c>
      <c r="P1296" t="b">
        <v>0</v>
      </c>
      <c r="Q1296">
        <v>138261413</v>
      </c>
      <c r="R1296" t="s">
        <v>150</v>
      </c>
      <c r="S1296">
        <v>1E-3</v>
      </c>
      <c r="T1296" t="s">
        <v>184</v>
      </c>
      <c r="U1296">
        <v>2018</v>
      </c>
      <c r="V1296" t="s">
        <v>151</v>
      </c>
      <c r="W1296" t="s">
        <v>185</v>
      </c>
      <c r="X1296" t="s">
        <v>186</v>
      </c>
      <c r="Y1296" t="s">
        <v>155</v>
      </c>
      <c r="Z1296">
        <v>620600</v>
      </c>
      <c r="AA1296">
        <v>309500</v>
      </c>
      <c r="AB1296">
        <v>1.2588812496391699</v>
      </c>
      <c r="AC1296">
        <v>52.638374352215699</v>
      </c>
    </row>
    <row r="1297" spans="1:29">
      <c r="A1297" t="s">
        <v>323</v>
      </c>
      <c r="B1297">
        <v>7299</v>
      </c>
      <c r="C1297">
        <v>3452145</v>
      </c>
      <c r="D1297" t="s">
        <v>164</v>
      </c>
      <c r="E1297" t="s">
        <v>126</v>
      </c>
      <c r="F1297" t="s">
        <v>236</v>
      </c>
      <c r="G1297" t="s">
        <v>115</v>
      </c>
      <c r="H1297" s="1">
        <v>44719.581944444442</v>
      </c>
      <c r="I1297" t="s">
        <v>180</v>
      </c>
      <c r="J1297" t="s">
        <v>116</v>
      </c>
      <c r="K1297" t="s">
        <v>251</v>
      </c>
      <c r="L1297" t="s">
        <v>252</v>
      </c>
      <c r="M1297" t="s">
        <v>183</v>
      </c>
      <c r="N1297">
        <v>7.7000000000000002E-3</v>
      </c>
      <c r="O1297" t="s">
        <v>149</v>
      </c>
      <c r="P1297" t="b">
        <v>0</v>
      </c>
      <c r="Q1297">
        <v>138261413</v>
      </c>
      <c r="R1297" t="s">
        <v>150</v>
      </c>
      <c r="S1297">
        <v>1E-3</v>
      </c>
      <c r="T1297" t="s">
        <v>184</v>
      </c>
      <c r="U1297">
        <v>2022</v>
      </c>
      <c r="V1297" t="s">
        <v>151</v>
      </c>
      <c r="W1297" t="s">
        <v>324</v>
      </c>
      <c r="X1297" t="s">
        <v>309</v>
      </c>
      <c r="Y1297" t="s">
        <v>155</v>
      </c>
      <c r="Z1297">
        <v>337809</v>
      </c>
      <c r="AA1297">
        <v>155741</v>
      </c>
      <c r="AB1297">
        <v>-2.8933761587814502</v>
      </c>
      <c r="AC1297">
        <v>51.297382868079701</v>
      </c>
    </row>
    <row r="1298" spans="1:29">
      <c r="A1298" t="s">
        <v>178</v>
      </c>
      <c r="B1298">
        <v>7299</v>
      </c>
      <c r="C1298">
        <v>1798794</v>
      </c>
      <c r="D1298" t="s">
        <v>164</v>
      </c>
      <c r="E1298" t="s">
        <v>126</v>
      </c>
      <c r="F1298" t="s">
        <v>179</v>
      </c>
      <c r="G1298" t="s">
        <v>118</v>
      </c>
      <c r="H1298" s="1">
        <v>42152.48541666667</v>
      </c>
      <c r="I1298" t="s">
        <v>180</v>
      </c>
      <c r="J1298" t="s">
        <v>116</v>
      </c>
      <c r="K1298" t="s">
        <v>181</v>
      </c>
      <c r="L1298" t="s">
        <v>182</v>
      </c>
      <c r="M1298" t="s">
        <v>183</v>
      </c>
      <c r="N1298">
        <v>0.01</v>
      </c>
      <c r="O1298" t="s">
        <v>149</v>
      </c>
      <c r="P1298" t="b">
        <v>0</v>
      </c>
      <c r="Q1298">
        <v>138261413</v>
      </c>
      <c r="R1298" t="s">
        <v>150</v>
      </c>
      <c r="S1298">
        <v>1E-3</v>
      </c>
      <c r="T1298" t="s">
        <v>184</v>
      </c>
      <c r="U1298">
        <v>2015</v>
      </c>
      <c r="V1298" t="s">
        <v>151</v>
      </c>
      <c r="W1298" t="s">
        <v>185</v>
      </c>
      <c r="X1298" t="s">
        <v>186</v>
      </c>
      <c r="Y1298" t="s">
        <v>155</v>
      </c>
      <c r="Z1298">
        <v>620600</v>
      </c>
      <c r="AA1298">
        <v>309500</v>
      </c>
      <c r="AB1298">
        <v>1.2588812496391699</v>
      </c>
      <c r="AC1298">
        <v>52.638374352215699</v>
      </c>
    </row>
    <row r="1299" spans="1:29">
      <c r="A1299" t="s">
        <v>190</v>
      </c>
      <c r="B1299">
        <v>7299</v>
      </c>
      <c r="C1299">
        <v>4688429</v>
      </c>
      <c r="D1299" t="s">
        <v>164</v>
      </c>
      <c r="E1299" t="s">
        <v>126</v>
      </c>
      <c r="F1299" t="s">
        <v>179</v>
      </c>
      <c r="G1299" t="s">
        <v>118</v>
      </c>
      <c r="H1299" s="1">
        <v>43018.43472222222</v>
      </c>
      <c r="I1299" t="s">
        <v>191</v>
      </c>
      <c r="J1299" t="s">
        <v>119</v>
      </c>
      <c r="K1299" t="s">
        <v>192</v>
      </c>
      <c r="L1299" t="s">
        <v>193</v>
      </c>
      <c r="M1299" t="s">
        <v>183</v>
      </c>
      <c r="N1299">
        <v>2.8E-3</v>
      </c>
      <c r="O1299" t="s">
        <v>149</v>
      </c>
      <c r="P1299" t="b">
        <v>0</v>
      </c>
      <c r="Q1299">
        <v>138261413</v>
      </c>
      <c r="R1299" t="s">
        <v>150</v>
      </c>
      <c r="S1299">
        <v>1E-3</v>
      </c>
      <c r="T1299" t="s">
        <v>184</v>
      </c>
      <c r="U1299">
        <v>2017</v>
      </c>
      <c r="V1299" t="s">
        <v>151</v>
      </c>
      <c r="W1299" t="s">
        <v>194</v>
      </c>
      <c r="X1299" t="s">
        <v>195</v>
      </c>
      <c r="Y1299" t="s">
        <v>155</v>
      </c>
      <c r="Z1299">
        <v>357000</v>
      </c>
      <c r="AA1299">
        <v>237460</v>
      </c>
      <c r="AB1299">
        <v>-2.62823009845419</v>
      </c>
      <c r="AC1299">
        <v>52.033868710239098</v>
      </c>
    </row>
    <row r="1300" spans="1:29">
      <c r="A1300" t="s">
        <v>178</v>
      </c>
      <c r="B1300">
        <v>7299</v>
      </c>
      <c r="C1300">
        <v>1947077</v>
      </c>
      <c r="D1300" t="s">
        <v>164</v>
      </c>
      <c r="E1300" t="s">
        <v>126</v>
      </c>
      <c r="F1300" t="s">
        <v>179</v>
      </c>
      <c r="G1300" t="s">
        <v>118</v>
      </c>
      <c r="H1300" s="1">
        <v>43759.65625</v>
      </c>
      <c r="I1300" t="s">
        <v>180</v>
      </c>
      <c r="J1300" t="s">
        <v>116</v>
      </c>
      <c r="K1300" t="s">
        <v>181</v>
      </c>
      <c r="L1300" t="s">
        <v>182</v>
      </c>
      <c r="M1300" t="s">
        <v>183</v>
      </c>
      <c r="N1300">
        <v>7.7999999999999996E-3</v>
      </c>
      <c r="O1300" t="s">
        <v>149</v>
      </c>
      <c r="P1300" t="b">
        <v>0</v>
      </c>
      <c r="Q1300">
        <v>138261413</v>
      </c>
      <c r="R1300" t="s">
        <v>150</v>
      </c>
      <c r="S1300">
        <v>1E-3</v>
      </c>
      <c r="T1300" t="s">
        <v>184</v>
      </c>
      <c r="U1300">
        <v>2019</v>
      </c>
      <c r="V1300" t="s">
        <v>151</v>
      </c>
      <c r="W1300" t="s">
        <v>185</v>
      </c>
      <c r="X1300" t="s">
        <v>186</v>
      </c>
      <c r="Y1300" t="s">
        <v>155</v>
      </c>
      <c r="Z1300">
        <v>620600</v>
      </c>
      <c r="AA1300">
        <v>309500</v>
      </c>
      <c r="AB1300">
        <v>1.2588812496391699</v>
      </c>
      <c r="AC1300">
        <v>52.638374352215699</v>
      </c>
    </row>
    <row r="1301" spans="1:29">
      <c r="A1301" t="s">
        <v>190</v>
      </c>
      <c r="B1301">
        <v>7299</v>
      </c>
      <c r="C1301">
        <v>4774839</v>
      </c>
      <c r="D1301" t="s">
        <v>164</v>
      </c>
      <c r="E1301" t="s">
        <v>126</v>
      </c>
      <c r="F1301" t="s">
        <v>179</v>
      </c>
      <c r="G1301" t="s">
        <v>118</v>
      </c>
      <c r="H1301" s="1">
        <v>44362.466666666667</v>
      </c>
      <c r="I1301" t="s">
        <v>191</v>
      </c>
      <c r="J1301" t="s">
        <v>119</v>
      </c>
      <c r="K1301" t="s">
        <v>192</v>
      </c>
      <c r="L1301" t="s">
        <v>193</v>
      </c>
      <c r="M1301" t="s">
        <v>183</v>
      </c>
      <c r="N1301">
        <v>4.5999999999999999E-3</v>
      </c>
      <c r="O1301" t="s">
        <v>149</v>
      </c>
      <c r="P1301" t="b">
        <v>0</v>
      </c>
      <c r="Q1301">
        <v>138261413</v>
      </c>
      <c r="R1301" t="s">
        <v>150</v>
      </c>
      <c r="S1301">
        <v>1E-3</v>
      </c>
      <c r="T1301" t="s">
        <v>184</v>
      </c>
      <c r="U1301">
        <v>2021</v>
      </c>
      <c r="V1301" t="s">
        <v>151</v>
      </c>
      <c r="W1301" t="s">
        <v>194</v>
      </c>
      <c r="X1301" t="s">
        <v>195</v>
      </c>
      <c r="Y1301" t="s">
        <v>155</v>
      </c>
      <c r="Z1301">
        <v>357000</v>
      </c>
      <c r="AA1301">
        <v>237460</v>
      </c>
      <c r="AB1301">
        <v>-2.62823009845419</v>
      </c>
      <c r="AC1301">
        <v>52.033868710239098</v>
      </c>
    </row>
    <row r="1302" spans="1:29">
      <c r="A1302" t="s">
        <v>187</v>
      </c>
      <c r="B1302">
        <v>7299</v>
      </c>
      <c r="C1302">
        <v>2057767</v>
      </c>
      <c r="D1302" t="s">
        <v>164</v>
      </c>
      <c r="E1302" t="s">
        <v>126</v>
      </c>
      <c r="F1302" t="s">
        <v>179</v>
      </c>
      <c r="G1302" t="s">
        <v>118</v>
      </c>
      <c r="H1302" s="1">
        <v>45294.379861111112</v>
      </c>
      <c r="I1302" t="s">
        <v>180</v>
      </c>
      <c r="J1302" t="s">
        <v>116</v>
      </c>
      <c r="K1302" t="s">
        <v>181</v>
      </c>
      <c r="L1302" t="s">
        <v>182</v>
      </c>
      <c r="M1302" t="s">
        <v>183</v>
      </c>
      <c r="N1302">
        <v>4.4000000000000003E-3</v>
      </c>
      <c r="O1302" t="s">
        <v>149</v>
      </c>
      <c r="P1302" t="b">
        <v>0</v>
      </c>
      <c r="Q1302">
        <v>138261413</v>
      </c>
      <c r="R1302" t="s">
        <v>150</v>
      </c>
      <c r="S1302">
        <v>1E-3</v>
      </c>
      <c r="T1302" t="s">
        <v>184</v>
      </c>
      <c r="U1302">
        <v>2024</v>
      </c>
      <c r="V1302" t="s">
        <v>151</v>
      </c>
      <c r="W1302" t="s">
        <v>188</v>
      </c>
      <c r="X1302" t="s">
        <v>189</v>
      </c>
      <c r="Y1302" t="s">
        <v>155</v>
      </c>
      <c r="Z1302">
        <v>636400</v>
      </c>
      <c r="AA1302">
        <v>291600</v>
      </c>
      <c r="AB1302">
        <v>1.4791973795069699</v>
      </c>
      <c r="AC1302">
        <v>52.471107816141703</v>
      </c>
    </row>
    <row r="1303" spans="1:29">
      <c r="A1303" t="s">
        <v>241</v>
      </c>
      <c r="B1303">
        <v>7299</v>
      </c>
      <c r="C1303">
        <v>1507426</v>
      </c>
      <c r="D1303" t="s">
        <v>164</v>
      </c>
      <c r="E1303" t="s">
        <v>126</v>
      </c>
      <c r="F1303" t="s">
        <v>205</v>
      </c>
      <c r="G1303" t="s">
        <v>112</v>
      </c>
      <c r="H1303" s="1">
        <v>41913.476388888892</v>
      </c>
      <c r="I1303" t="s">
        <v>180</v>
      </c>
      <c r="J1303" t="s">
        <v>116</v>
      </c>
      <c r="K1303" t="s">
        <v>165</v>
      </c>
      <c r="L1303" t="s">
        <v>166</v>
      </c>
      <c r="M1303" t="s">
        <v>183</v>
      </c>
      <c r="N1303">
        <v>6.0000000000000001E-3</v>
      </c>
      <c r="O1303" t="s">
        <v>149</v>
      </c>
      <c r="P1303" t="b">
        <v>0</v>
      </c>
      <c r="Q1303">
        <v>138261413</v>
      </c>
      <c r="R1303" t="s">
        <v>150</v>
      </c>
      <c r="S1303">
        <v>1E-3</v>
      </c>
      <c r="T1303" t="s">
        <v>184</v>
      </c>
      <c r="U1303">
        <v>2014</v>
      </c>
      <c r="V1303" t="s">
        <v>151</v>
      </c>
      <c r="W1303" t="s">
        <v>242</v>
      </c>
      <c r="X1303" t="s">
        <v>243</v>
      </c>
      <c r="Y1303" t="s">
        <v>155</v>
      </c>
      <c r="Z1303">
        <v>456840</v>
      </c>
      <c r="AA1303">
        <v>455364</v>
      </c>
      <c r="AB1303">
        <v>-1.13455725358881</v>
      </c>
      <c r="AC1303">
        <v>53.991201424557502</v>
      </c>
    </row>
    <row r="1304" spans="1:29">
      <c r="A1304" t="s">
        <v>203</v>
      </c>
      <c r="B1304">
        <v>7299</v>
      </c>
      <c r="C1304">
        <v>1844764</v>
      </c>
      <c r="D1304" t="s">
        <v>164</v>
      </c>
      <c r="E1304" t="s">
        <v>126</v>
      </c>
      <c r="F1304" t="s">
        <v>179</v>
      </c>
      <c r="G1304" t="s">
        <v>118</v>
      </c>
      <c r="H1304" s="1">
        <v>42622.584722222222</v>
      </c>
      <c r="I1304" t="s">
        <v>180</v>
      </c>
      <c r="J1304" t="s">
        <v>116</v>
      </c>
      <c r="K1304" t="s">
        <v>146</v>
      </c>
      <c r="L1304" t="s">
        <v>147</v>
      </c>
      <c r="M1304" t="s">
        <v>183</v>
      </c>
      <c r="N1304">
        <v>5.5E-2</v>
      </c>
      <c r="O1304" t="s">
        <v>149</v>
      </c>
      <c r="P1304" t="b">
        <v>0</v>
      </c>
      <c r="Q1304">
        <v>138261413</v>
      </c>
      <c r="R1304" t="s">
        <v>150</v>
      </c>
      <c r="S1304">
        <v>1E-3</v>
      </c>
      <c r="T1304" t="s">
        <v>184</v>
      </c>
      <c r="U1304">
        <v>2016</v>
      </c>
      <c r="V1304" t="s">
        <v>151</v>
      </c>
      <c r="W1304" t="s">
        <v>204</v>
      </c>
      <c r="X1304" t="s">
        <v>154</v>
      </c>
      <c r="Y1304" t="s">
        <v>155</v>
      </c>
      <c r="Z1304">
        <v>507500</v>
      </c>
      <c r="AA1304">
        <v>299100</v>
      </c>
      <c r="AB1304">
        <v>-0.41497245145673001</v>
      </c>
      <c r="AC1304">
        <v>52.579097446717</v>
      </c>
    </row>
    <row r="1305" spans="1:29">
      <c r="A1305" t="s">
        <v>196</v>
      </c>
      <c r="B1305">
        <v>7299</v>
      </c>
      <c r="C1305">
        <v>1778080</v>
      </c>
      <c r="D1305" t="s">
        <v>164</v>
      </c>
      <c r="E1305" t="s">
        <v>126</v>
      </c>
      <c r="F1305" t="s">
        <v>179</v>
      </c>
      <c r="G1305" t="s">
        <v>118</v>
      </c>
      <c r="H1305" s="1">
        <v>41955.398611111108</v>
      </c>
      <c r="I1305" t="s">
        <v>180</v>
      </c>
      <c r="J1305" t="s">
        <v>116</v>
      </c>
      <c r="K1305" t="s">
        <v>181</v>
      </c>
      <c r="L1305" t="s">
        <v>182</v>
      </c>
      <c r="M1305" t="s">
        <v>183</v>
      </c>
      <c r="N1305">
        <v>1.4999999999999999E-2</v>
      </c>
      <c r="O1305" t="s">
        <v>149</v>
      </c>
      <c r="P1305" t="b">
        <v>0</v>
      </c>
      <c r="Q1305">
        <v>138261413</v>
      </c>
      <c r="R1305" t="s">
        <v>150</v>
      </c>
      <c r="S1305">
        <v>1E-3</v>
      </c>
      <c r="T1305" t="s">
        <v>184</v>
      </c>
      <c r="U1305">
        <v>2014</v>
      </c>
      <c r="V1305" t="s">
        <v>151</v>
      </c>
      <c r="W1305" t="s">
        <v>197</v>
      </c>
      <c r="X1305" t="s">
        <v>186</v>
      </c>
      <c r="Y1305" t="s">
        <v>155</v>
      </c>
      <c r="Z1305">
        <v>624300</v>
      </c>
      <c r="AA1305">
        <v>306800</v>
      </c>
      <c r="AB1305">
        <v>1.3116346710660201</v>
      </c>
      <c r="AC1305">
        <v>52.6126273253455</v>
      </c>
    </row>
    <row r="1306" spans="1:29">
      <c r="A1306" t="s">
        <v>178</v>
      </c>
      <c r="B1306">
        <v>7299</v>
      </c>
      <c r="C1306">
        <v>1959923</v>
      </c>
      <c r="D1306" t="s">
        <v>164</v>
      </c>
      <c r="E1306" t="s">
        <v>126</v>
      </c>
      <c r="F1306" t="s">
        <v>179</v>
      </c>
      <c r="G1306" t="s">
        <v>118</v>
      </c>
      <c r="H1306" s="1">
        <v>43888.535416666666</v>
      </c>
      <c r="I1306" t="s">
        <v>180</v>
      </c>
      <c r="J1306" t="s">
        <v>116</v>
      </c>
      <c r="K1306" t="s">
        <v>181</v>
      </c>
      <c r="L1306" t="s">
        <v>182</v>
      </c>
      <c r="M1306" t="s">
        <v>183</v>
      </c>
      <c r="N1306">
        <v>4.3E-3</v>
      </c>
      <c r="O1306" t="s">
        <v>149</v>
      </c>
      <c r="P1306" t="b">
        <v>0</v>
      </c>
      <c r="Q1306">
        <v>138261413</v>
      </c>
      <c r="R1306" t="s">
        <v>150</v>
      </c>
      <c r="S1306">
        <v>1E-3</v>
      </c>
      <c r="T1306" t="s">
        <v>184</v>
      </c>
      <c r="U1306">
        <v>2020</v>
      </c>
      <c r="V1306" t="s">
        <v>151</v>
      </c>
      <c r="W1306" t="s">
        <v>185</v>
      </c>
      <c r="X1306" t="s">
        <v>186</v>
      </c>
      <c r="Y1306" t="s">
        <v>155</v>
      </c>
      <c r="Z1306">
        <v>620600</v>
      </c>
      <c r="AA1306">
        <v>309500</v>
      </c>
      <c r="AB1306">
        <v>1.2588812496391699</v>
      </c>
      <c r="AC1306">
        <v>52.638374352215699</v>
      </c>
    </row>
    <row r="1307" spans="1:29">
      <c r="A1307" t="s">
        <v>178</v>
      </c>
      <c r="B1307">
        <v>7299</v>
      </c>
      <c r="C1307">
        <v>2060336</v>
      </c>
      <c r="D1307" t="s">
        <v>164</v>
      </c>
      <c r="E1307" t="s">
        <v>126</v>
      </c>
      <c r="F1307" t="s">
        <v>179</v>
      </c>
      <c r="G1307" t="s">
        <v>118</v>
      </c>
      <c r="H1307" s="1">
        <v>45329.569444444445</v>
      </c>
      <c r="I1307" t="s">
        <v>180</v>
      </c>
      <c r="J1307" t="s">
        <v>116</v>
      </c>
      <c r="K1307" t="s">
        <v>181</v>
      </c>
      <c r="L1307" t="s">
        <v>182</v>
      </c>
      <c r="M1307" t="s">
        <v>183</v>
      </c>
      <c r="N1307">
        <v>4.1999999999999997E-3</v>
      </c>
      <c r="O1307" t="s">
        <v>149</v>
      </c>
      <c r="P1307" t="b">
        <v>0</v>
      </c>
      <c r="Q1307">
        <v>138261413</v>
      </c>
      <c r="R1307" t="s">
        <v>150</v>
      </c>
      <c r="S1307">
        <v>1E-3</v>
      </c>
      <c r="T1307" t="s">
        <v>184</v>
      </c>
      <c r="U1307">
        <v>2024</v>
      </c>
      <c r="V1307" t="s">
        <v>151</v>
      </c>
      <c r="W1307" t="s">
        <v>185</v>
      </c>
      <c r="X1307" t="s">
        <v>186</v>
      </c>
      <c r="Y1307" t="s">
        <v>155</v>
      </c>
      <c r="Z1307">
        <v>620600</v>
      </c>
      <c r="AA1307">
        <v>309500</v>
      </c>
      <c r="AB1307">
        <v>1.2588812496391699</v>
      </c>
      <c r="AC1307">
        <v>52.638374352215699</v>
      </c>
    </row>
    <row r="1308" spans="1:29">
      <c r="A1308" t="s">
        <v>203</v>
      </c>
      <c r="B1308">
        <v>7299</v>
      </c>
      <c r="C1308">
        <v>1897722</v>
      </c>
      <c r="D1308" t="s">
        <v>164</v>
      </c>
      <c r="E1308" t="s">
        <v>126</v>
      </c>
      <c r="F1308" t="s">
        <v>179</v>
      </c>
      <c r="G1308" t="s">
        <v>118</v>
      </c>
      <c r="H1308" s="1">
        <v>43186.643055555556</v>
      </c>
      <c r="I1308" t="s">
        <v>180</v>
      </c>
      <c r="J1308" t="s">
        <v>116</v>
      </c>
      <c r="K1308" t="s">
        <v>146</v>
      </c>
      <c r="L1308" t="s">
        <v>147</v>
      </c>
      <c r="M1308" t="s">
        <v>183</v>
      </c>
      <c r="N1308">
        <v>2.1000000000000001E-2</v>
      </c>
      <c r="O1308" t="s">
        <v>149</v>
      </c>
      <c r="P1308" t="b">
        <v>0</v>
      </c>
      <c r="Q1308">
        <v>138261413</v>
      </c>
      <c r="R1308" t="s">
        <v>150</v>
      </c>
      <c r="S1308">
        <v>1E-3</v>
      </c>
      <c r="T1308" t="s">
        <v>184</v>
      </c>
      <c r="U1308">
        <v>2018</v>
      </c>
      <c r="V1308" t="s">
        <v>151</v>
      </c>
      <c r="W1308" t="s">
        <v>204</v>
      </c>
      <c r="X1308" t="s">
        <v>154</v>
      </c>
      <c r="Y1308" t="s">
        <v>155</v>
      </c>
      <c r="Z1308">
        <v>507500</v>
      </c>
      <c r="AA1308">
        <v>299100</v>
      </c>
      <c r="AB1308">
        <v>-0.41497245145673001</v>
      </c>
      <c r="AC1308">
        <v>52.579097446717</v>
      </c>
    </row>
    <row r="1309" spans="1:29">
      <c r="A1309" t="s">
        <v>190</v>
      </c>
      <c r="B1309">
        <v>7299</v>
      </c>
      <c r="C1309">
        <v>4629355</v>
      </c>
      <c r="D1309" t="s">
        <v>164</v>
      </c>
      <c r="E1309" t="s">
        <v>126</v>
      </c>
      <c r="F1309" t="s">
        <v>179</v>
      </c>
      <c r="G1309" t="s">
        <v>118</v>
      </c>
      <c r="H1309" s="1">
        <v>42272.40902777778</v>
      </c>
      <c r="I1309" t="s">
        <v>191</v>
      </c>
      <c r="J1309" t="s">
        <v>119</v>
      </c>
      <c r="K1309" t="s">
        <v>192</v>
      </c>
      <c r="L1309" t="s">
        <v>193</v>
      </c>
      <c r="M1309" t="s">
        <v>183</v>
      </c>
      <c r="N1309">
        <v>2.9000000000000001E-2</v>
      </c>
      <c r="O1309" t="s">
        <v>149</v>
      </c>
      <c r="P1309" t="b">
        <v>0</v>
      </c>
      <c r="Q1309">
        <v>138261413</v>
      </c>
      <c r="R1309" t="s">
        <v>150</v>
      </c>
      <c r="S1309">
        <v>1E-3</v>
      </c>
      <c r="T1309" t="s">
        <v>184</v>
      </c>
      <c r="U1309">
        <v>2015</v>
      </c>
      <c r="V1309" t="s">
        <v>151</v>
      </c>
      <c r="W1309" t="s">
        <v>194</v>
      </c>
      <c r="X1309" t="s">
        <v>195</v>
      </c>
      <c r="Y1309" t="s">
        <v>155</v>
      </c>
      <c r="Z1309">
        <v>357000</v>
      </c>
      <c r="AA1309">
        <v>237460</v>
      </c>
      <c r="AB1309">
        <v>-2.62823009845419</v>
      </c>
      <c r="AC1309">
        <v>52.033868710239098</v>
      </c>
    </row>
    <row r="1310" spans="1:29">
      <c r="A1310" t="s">
        <v>396</v>
      </c>
      <c r="B1310">
        <v>7299</v>
      </c>
      <c r="C1310">
        <v>1785014</v>
      </c>
      <c r="D1310" t="s">
        <v>164</v>
      </c>
      <c r="E1310" t="s">
        <v>126</v>
      </c>
      <c r="F1310" t="s">
        <v>328</v>
      </c>
      <c r="G1310" t="s">
        <v>124</v>
      </c>
      <c r="H1310" s="1">
        <v>42020.479166666664</v>
      </c>
      <c r="I1310" t="s">
        <v>145</v>
      </c>
      <c r="J1310" t="s">
        <v>135</v>
      </c>
      <c r="K1310" t="s">
        <v>146</v>
      </c>
      <c r="L1310" t="s">
        <v>147</v>
      </c>
      <c r="M1310" t="s">
        <v>183</v>
      </c>
      <c r="N1310">
        <v>2.5000000000000001E-3</v>
      </c>
      <c r="O1310" t="s">
        <v>149</v>
      </c>
      <c r="P1310" t="b">
        <v>0</v>
      </c>
      <c r="Q1310">
        <v>138261413</v>
      </c>
      <c r="R1310" t="s">
        <v>150</v>
      </c>
      <c r="S1310">
        <v>1E-3</v>
      </c>
      <c r="T1310" t="s">
        <v>184</v>
      </c>
      <c r="U1310">
        <v>2015</v>
      </c>
      <c r="V1310" t="s">
        <v>151</v>
      </c>
      <c r="W1310" t="s">
        <v>397</v>
      </c>
      <c r="X1310" t="s">
        <v>330</v>
      </c>
      <c r="Y1310" t="s">
        <v>155</v>
      </c>
      <c r="Z1310">
        <v>490000</v>
      </c>
      <c r="AA1310">
        <v>330000</v>
      </c>
      <c r="AB1310">
        <v>-0.66469653856910604</v>
      </c>
      <c r="AC1310">
        <v>52.859974833137798</v>
      </c>
    </row>
    <row r="1311" spans="1:29">
      <c r="A1311" t="s">
        <v>398</v>
      </c>
      <c r="B1311">
        <v>7299</v>
      </c>
      <c r="C1311">
        <v>1565054</v>
      </c>
      <c r="D1311" t="s">
        <v>164</v>
      </c>
      <c r="E1311" t="s">
        <v>126</v>
      </c>
      <c r="F1311" t="s">
        <v>205</v>
      </c>
      <c r="G1311" t="s">
        <v>112</v>
      </c>
      <c r="H1311" s="1">
        <v>42640.481249999997</v>
      </c>
      <c r="I1311" t="s">
        <v>180</v>
      </c>
      <c r="J1311" t="s">
        <v>116</v>
      </c>
      <c r="K1311" t="s">
        <v>165</v>
      </c>
      <c r="L1311" t="s">
        <v>166</v>
      </c>
      <c r="M1311" t="s">
        <v>183</v>
      </c>
      <c r="N1311">
        <v>6.0999999999999999E-2</v>
      </c>
      <c r="O1311" t="s">
        <v>149</v>
      </c>
      <c r="P1311" t="b">
        <v>0</v>
      </c>
      <c r="Q1311">
        <v>138261413</v>
      </c>
      <c r="R1311" t="s">
        <v>150</v>
      </c>
      <c r="S1311">
        <v>1E-3</v>
      </c>
      <c r="T1311" t="s">
        <v>184</v>
      </c>
      <c r="U1311">
        <v>2016</v>
      </c>
      <c r="V1311" t="s">
        <v>151</v>
      </c>
      <c r="W1311" t="s">
        <v>399</v>
      </c>
      <c r="X1311" t="s">
        <v>373</v>
      </c>
      <c r="Y1311" t="s">
        <v>155</v>
      </c>
      <c r="Z1311">
        <v>434596</v>
      </c>
      <c r="AA1311">
        <v>430313</v>
      </c>
      <c r="AB1311">
        <v>-1.47662310609403</v>
      </c>
      <c r="AC1311">
        <v>53.7680199666571</v>
      </c>
    </row>
    <row r="1312" spans="1:29">
      <c r="A1312" t="s">
        <v>198</v>
      </c>
      <c r="B1312">
        <v>7299</v>
      </c>
      <c r="C1312">
        <v>1912879</v>
      </c>
      <c r="D1312" t="s">
        <v>164</v>
      </c>
      <c r="E1312" t="s">
        <v>126</v>
      </c>
      <c r="F1312" t="s">
        <v>179</v>
      </c>
      <c r="G1312" t="s">
        <v>118</v>
      </c>
      <c r="H1312" s="1">
        <v>43361.61041666667</v>
      </c>
      <c r="I1312" t="s">
        <v>180</v>
      </c>
      <c r="J1312" t="s">
        <v>116</v>
      </c>
      <c r="K1312" t="s">
        <v>199</v>
      </c>
      <c r="L1312" t="s">
        <v>200</v>
      </c>
      <c r="M1312" t="s">
        <v>183</v>
      </c>
      <c r="N1312">
        <v>5.0999999999999997E-2</v>
      </c>
      <c r="O1312" t="s">
        <v>149</v>
      </c>
      <c r="P1312" t="b">
        <v>0</v>
      </c>
      <c r="Q1312">
        <v>138261413</v>
      </c>
      <c r="R1312" t="s">
        <v>150</v>
      </c>
      <c r="S1312">
        <v>1E-3</v>
      </c>
      <c r="T1312" t="s">
        <v>184</v>
      </c>
      <c r="U1312">
        <v>2018</v>
      </c>
      <c r="V1312" t="s">
        <v>151</v>
      </c>
      <c r="W1312" t="s">
        <v>201</v>
      </c>
      <c r="X1312" t="s">
        <v>202</v>
      </c>
      <c r="Y1312" t="s">
        <v>155</v>
      </c>
      <c r="Z1312">
        <v>516100</v>
      </c>
      <c r="AA1312">
        <v>253300</v>
      </c>
      <c r="AB1312">
        <v>-0.30395486908298303</v>
      </c>
      <c r="AC1312">
        <v>52.1657659569386</v>
      </c>
    </row>
    <row r="1313" spans="1:29">
      <c r="A1313" t="s">
        <v>190</v>
      </c>
      <c r="B1313">
        <v>7299</v>
      </c>
      <c r="C1313">
        <v>4663940</v>
      </c>
      <c r="D1313" t="s">
        <v>164</v>
      </c>
      <c r="E1313" t="s">
        <v>126</v>
      </c>
      <c r="F1313" t="s">
        <v>179</v>
      </c>
      <c r="G1313" t="s">
        <v>118</v>
      </c>
      <c r="H1313" s="1">
        <v>42682.573611111111</v>
      </c>
      <c r="I1313" t="s">
        <v>191</v>
      </c>
      <c r="J1313" t="s">
        <v>119</v>
      </c>
      <c r="K1313" t="s">
        <v>192</v>
      </c>
      <c r="L1313" t="s">
        <v>193</v>
      </c>
      <c r="M1313" t="s">
        <v>183</v>
      </c>
      <c r="N1313">
        <v>4.1999999999999997E-3</v>
      </c>
      <c r="O1313" t="s">
        <v>149</v>
      </c>
      <c r="P1313" t="b">
        <v>0</v>
      </c>
      <c r="Q1313">
        <v>138261413</v>
      </c>
      <c r="R1313" t="s">
        <v>150</v>
      </c>
      <c r="S1313">
        <v>1E-3</v>
      </c>
      <c r="T1313" t="s">
        <v>184</v>
      </c>
      <c r="U1313">
        <v>2016</v>
      </c>
      <c r="V1313" t="s">
        <v>151</v>
      </c>
      <c r="W1313" t="s">
        <v>194</v>
      </c>
      <c r="X1313" t="s">
        <v>195</v>
      </c>
      <c r="Y1313" t="s">
        <v>155</v>
      </c>
      <c r="Z1313">
        <v>357000</v>
      </c>
      <c r="AA1313">
        <v>237460</v>
      </c>
      <c r="AB1313">
        <v>-2.62823009845419</v>
      </c>
      <c r="AC1313">
        <v>52.033868710239098</v>
      </c>
    </row>
    <row r="1314" spans="1:29">
      <c r="A1314" t="s">
        <v>276</v>
      </c>
      <c r="B1314">
        <v>7299</v>
      </c>
      <c r="C1314">
        <v>4742076</v>
      </c>
      <c r="D1314" t="s">
        <v>164</v>
      </c>
      <c r="E1314" t="s">
        <v>126</v>
      </c>
      <c r="F1314" t="s">
        <v>205</v>
      </c>
      <c r="G1314" t="s">
        <v>112</v>
      </c>
      <c r="H1314" s="1">
        <v>43769.560416666667</v>
      </c>
      <c r="I1314" t="s">
        <v>180</v>
      </c>
      <c r="J1314" t="s">
        <v>116</v>
      </c>
      <c r="K1314" t="s">
        <v>192</v>
      </c>
      <c r="L1314" t="s">
        <v>193</v>
      </c>
      <c r="M1314" t="s">
        <v>183</v>
      </c>
      <c r="N1314">
        <v>1.1999999999999999E-3</v>
      </c>
      <c r="O1314" t="s">
        <v>149</v>
      </c>
      <c r="P1314" t="b">
        <v>0</v>
      </c>
      <c r="Q1314">
        <v>138261413</v>
      </c>
      <c r="R1314" t="s">
        <v>150</v>
      </c>
      <c r="S1314">
        <v>1E-3</v>
      </c>
      <c r="T1314" t="s">
        <v>184</v>
      </c>
      <c r="U1314">
        <v>2019</v>
      </c>
      <c r="V1314" t="s">
        <v>151</v>
      </c>
      <c r="W1314" t="s">
        <v>277</v>
      </c>
      <c r="X1314" t="s">
        <v>278</v>
      </c>
      <c r="Y1314" t="s">
        <v>155</v>
      </c>
      <c r="Z1314">
        <v>383550</v>
      </c>
      <c r="AA1314">
        <v>252450</v>
      </c>
      <c r="AB1314">
        <v>-2.2419417969467799</v>
      </c>
      <c r="AC1314">
        <v>52.170064339376403</v>
      </c>
    </row>
    <row r="1315" spans="1:29">
      <c r="A1315" t="s">
        <v>178</v>
      </c>
      <c r="B1315">
        <v>7299</v>
      </c>
      <c r="C1315">
        <v>1922286</v>
      </c>
      <c r="D1315" t="s">
        <v>164</v>
      </c>
      <c r="E1315" t="s">
        <v>126</v>
      </c>
      <c r="F1315" t="s">
        <v>205</v>
      </c>
      <c r="G1315" t="s">
        <v>112</v>
      </c>
      <c r="H1315" s="1">
        <v>43472.412499999999</v>
      </c>
      <c r="I1315" t="s">
        <v>180</v>
      </c>
      <c r="J1315" t="s">
        <v>116</v>
      </c>
      <c r="K1315" t="s">
        <v>181</v>
      </c>
      <c r="L1315" t="s">
        <v>182</v>
      </c>
      <c r="M1315" t="s">
        <v>183</v>
      </c>
      <c r="N1315">
        <v>7.1999999999999998E-3</v>
      </c>
      <c r="O1315" t="s">
        <v>149</v>
      </c>
      <c r="P1315" t="b">
        <v>0</v>
      </c>
      <c r="Q1315">
        <v>138261413</v>
      </c>
      <c r="R1315" t="s">
        <v>150</v>
      </c>
      <c r="S1315">
        <v>1E-3</v>
      </c>
      <c r="T1315" t="s">
        <v>184</v>
      </c>
      <c r="U1315">
        <v>2019</v>
      </c>
      <c r="V1315" t="s">
        <v>151</v>
      </c>
      <c r="W1315" t="s">
        <v>185</v>
      </c>
      <c r="X1315" t="s">
        <v>186</v>
      </c>
      <c r="Y1315" t="s">
        <v>155</v>
      </c>
      <c r="Z1315">
        <v>620600</v>
      </c>
      <c r="AA1315">
        <v>309500</v>
      </c>
      <c r="AB1315">
        <v>1.2588812496391699</v>
      </c>
      <c r="AC1315">
        <v>52.638374352215699</v>
      </c>
    </row>
    <row r="1316" spans="1:29">
      <c r="A1316" t="s">
        <v>187</v>
      </c>
      <c r="B1316">
        <v>7299</v>
      </c>
      <c r="C1316">
        <v>1894697</v>
      </c>
      <c r="D1316" t="s">
        <v>164</v>
      </c>
      <c r="E1316" t="s">
        <v>126</v>
      </c>
      <c r="F1316" t="s">
        <v>179</v>
      </c>
      <c r="G1316" t="s">
        <v>118</v>
      </c>
      <c r="H1316" s="1">
        <v>43153.330555555556</v>
      </c>
      <c r="I1316" t="s">
        <v>180</v>
      </c>
      <c r="J1316" t="s">
        <v>116</v>
      </c>
      <c r="K1316" t="s">
        <v>181</v>
      </c>
      <c r="L1316" t="s">
        <v>182</v>
      </c>
      <c r="M1316" t="s">
        <v>183</v>
      </c>
      <c r="N1316">
        <v>7.3000000000000001E-3</v>
      </c>
      <c r="O1316" t="s">
        <v>149</v>
      </c>
      <c r="P1316" t="b">
        <v>0</v>
      </c>
      <c r="Q1316">
        <v>138261413</v>
      </c>
      <c r="R1316" t="s">
        <v>150</v>
      </c>
      <c r="S1316">
        <v>1E-3</v>
      </c>
      <c r="T1316" t="s">
        <v>184</v>
      </c>
      <c r="U1316">
        <v>2018</v>
      </c>
      <c r="V1316" t="s">
        <v>151</v>
      </c>
      <c r="W1316" t="s">
        <v>188</v>
      </c>
      <c r="X1316" t="s">
        <v>189</v>
      </c>
      <c r="Y1316" t="s">
        <v>155</v>
      </c>
      <c r="Z1316">
        <v>636400</v>
      </c>
      <c r="AA1316">
        <v>291600</v>
      </c>
      <c r="AB1316">
        <v>1.4791973795069699</v>
      </c>
      <c r="AC1316">
        <v>52.471107816141703</v>
      </c>
    </row>
    <row r="1317" spans="1:29">
      <c r="A1317" t="s">
        <v>206</v>
      </c>
      <c r="B1317">
        <v>7299</v>
      </c>
      <c r="C1317">
        <v>1983737</v>
      </c>
      <c r="D1317" t="s">
        <v>164</v>
      </c>
      <c r="E1317" t="s">
        <v>126</v>
      </c>
      <c r="F1317" t="s">
        <v>179</v>
      </c>
      <c r="G1317" t="s">
        <v>118</v>
      </c>
      <c r="H1317" s="1">
        <v>44348.442361111112</v>
      </c>
      <c r="I1317" t="s">
        <v>180</v>
      </c>
      <c r="J1317" t="s">
        <v>116</v>
      </c>
      <c r="K1317" t="s">
        <v>199</v>
      </c>
      <c r="L1317" t="s">
        <v>200</v>
      </c>
      <c r="M1317" t="s">
        <v>183</v>
      </c>
      <c r="N1317">
        <v>1.9E-2</v>
      </c>
      <c r="O1317" t="s">
        <v>149</v>
      </c>
      <c r="P1317" t="b">
        <v>0</v>
      </c>
      <c r="Q1317">
        <v>138261413</v>
      </c>
      <c r="R1317" t="s">
        <v>150</v>
      </c>
      <c r="S1317">
        <v>1E-3</v>
      </c>
      <c r="T1317" t="s">
        <v>184</v>
      </c>
      <c r="U1317">
        <v>2021</v>
      </c>
      <c r="V1317" t="s">
        <v>151</v>
      </c>
      <c r="W1317" t="s">
        <v>207</v>
      </c>
      <c r="X1317" t="s">
        <v>208</v>
      </c>
      <c r="Y1317" t="s">
        <v>155</v>
      </c>
      <c r="Z1317">
        <v>515935</v>
      </c>
      <c r="AA1317">
        <v>253417</v>
      </c>
      <c r="AB1317">
        <v>-0.30632621725807402</v>
      </c>
      <c r="AC1317">
        <v>52.1668520239771</v>
      </c>
    </row>
    <row r="1318" spans="1:29">
      <c r="A1318" t="s">
        <v>190</v>
      </c>
      <c r="B1318">
        <v>7299</v>
      </c>
      <c r="C1318">
        <v>4772726</v>
      </c>
      <c r="D1318" t="s">
        <v>164</v>
      </c>
      <c r="E1318" t="s">
        <v>126</v>
      </c>
      <c r="F1318" t="s">
        <v>179</v>
      </c>
      <c r="G1318" t="s">
        <v>118</v>
      </c>
      <c r="H1318" s="1">
        <v>44336.555555555555</v>
      </c>
      <c r="I1318" t="s">
        <v>191</v>
      </c>
      <c r="J1318" t="s">
        <v>119</v>
      </c>
      <c r="K1318" t="s">
        <v>192</v>
      </c>
      <c r="L1318" t="s">
        <v>193</v>
      </c>
      <c r="M1318" t="s">
        <v>183</v>
      </c>
      <c r="N1318">
        <v>1.4E-3</v>
      </c>
      <c r="O1318" t="s">
        <v>149</v>
      </c>
      <c r="P1318" t="b">
        <v>0</v>
      </c>
      <c r="Q1318">
        <v>138261413</v>
      </c>
      <c r="R1318" t="s">
        <v>150</v>
      </c>
      <c r="S1318">
        <v>1E-3</v>
      </c>
      <c r="T1318" t="s">
        <v>184</v>
      </c>
      <c r="U1318">
        <v>2021</v>
      </c>
      <c r="V1318" t="s">
        <v>151</v>
      </c>
      <c r="W1318" t="s">
        <v>194</v>
      </c>
      <c r="X1318" t="s">
        <v>195</v>
      </c>
      <c r="Y1318" t="s">
        <v>155</v>
      </c>
      <c r="Z1318">
        <v>357000</v>
      </c>
      <c r="AA1318">
        <v>237460</v>
      </c>
      <c r="AB1318">
        <v>-2.62823009845419</v>
      </c>
      <c r="AC1318">
        <v>52.033868710239098</v>
      </c>
    </row>
    <row r="1319" spans="1:29">
      <c r="A1319" t="s">
        <v>206</v>
      </c>
      <c r="B1319">
        <v>7299</v>
      </c>
      <c r="C1319">
        <v>1847960</v>
      </c>
      <c r="D1319" t="s">
        <v>164</v>
      </c>
      <c r="E1319" t="s">
        <v>126</v>
      </c>
      <c r="F1319" t="s">
        <v>179</v>
      </c>
      <c r="G1319" t="s">
        <v>118</v>
      </c>
      <c r="H1319" s="1">
        <v>42660.375</v>
      </c>
      <c r="I1319" t="s">
        <v>180</v>
      </c>
      <c r="J1319" t="s">
        <v>116</v>
      </c>
      <c r="K1319" t="s">
        <v>199</v>
      </c>
      <c r="L1319" t="s">
        <v>200</v>
      </c>
      <c r="M1319" t="s">
        <v>183</v>
      </c>
      <c r="N1319">
        <v>6.8000000000000005E-2</v>
      </c>
      <c r="O1319" t="s">
        <v>149</v>
      </c>
      <c r="P1319" t="b">
        <v>0</v>
      </c>
      <c r="Q1319">
        <v>138261413</v>
      </c>
      <c r="R1319" t="s">
        <v>150</v>
      </c>
      <c r="S1319">
        <v>1E-3</v>
      </c>
      <c r="T1319" t="s">
        <v>184</v>
      </c>
      <c r="U1319">
        <v>2016</v>
      </c>
      <c r="V1319" t="s">
        <v>151</v>
      </c>
      <c r="W1319" t="s">
        <v>207</v>
      </c>
      <c r="X1319" t="s">
        <v>208</v>
      </c>
      <c r="Y1319" t="s">
        <v>155</v>
      </c>
      <c r="Z1319">
        <v>515935</v>
      </c>
      <c r="AA1319">
        <v>253417</v>
      </c>
      <c r="AB1319">
        <v>-0.30632621725807402</v>
      </c>
      <c r="AC1319">
        <v>52.1668520239771</v>
      </c>
    </row>
    <row r="1320" spans="1:29">
      <c r="A1320" t="s">
        <v>187</v>
      </c>
      <c r="B1320">
        <v>7299</v>
      </c>
      <c r="C1320">
        <v>2035113</v>
      </c>
      <c r="D1320" t="s">
        <v>164</v>
      </c>
      <c r="E1320" t="s">
        <v>126</v>
      </c>
      <c r="F1320" t="s">
        <v>179</v>
      </c>
      <c r="G1320" t="s">
        <v>118</v>
      </c>
      <c r="H1320" s="1">
        <v>45036.491666666669</v>
      </c>
      <c r="I1320" t="s">
        <v>180</v>
      </c>
      <c r="J1320" t="s">
        <v>116</v>
      </c>
      <c r="K1320" t="s">
        <v>181</v>
      </c>
      <c r="L1320" t="s">
        <v>182</v>
      </c>
      <c r="M1320" t="s">
        <v>183</v>
      </c>
      <c r="N1320">
        <v>8.2000000000000007E-3</v>
      </c>
      <c r="O1320" t="s">
        <v>149</v>
      </c>
      <c r="P1320" t="b">
        <v>0</v>
      </c>
      <c r="Q1320">
        <v>138261413</v>
      </c>
      <c r="R1320" t="s">
        <v>150</v>
      </c>
      <c r="S1320">
        <v>1E-3</v>
      </c>
      <c r="T1320" t="s">
        <v>184</v>
      </c>
      <c r="U1320">
        <v>2023</v>
      </c>
      <c r="V1320" t="s">
        <v>151</v>
      </c>
      <c r="W1320" t="s">
        <v>188</v>
      </c>
      <c r="X1320" t="s">
        <v>189</v>
      </c>
      <c r="Y1320" t="s">
        <v>155</v>
      </c>
      <c r="Z1320">
        <v>636400</v>
      </c>
      <c r="AA1320">
        <v>291600</v>
      </c>
      <c r="AB1320">
        <v>1.4791973795069699</v>
      </c>
      <c r="AC1320">
        <v>52.471107816141703</v>
      </c>
    </row>
    <row r="1321" spans="1:29">
      <c r="A1321" t="s">
        <v>196</v>
      </c>
      <c r="B1321">
        <v>7299</v>
      </c>
      <c r="C1321">
        <v>1777553</v>
      </c>
      <c r="D1321" t="s">
        <v>164</v>
      </c>
      <c r="E1321" t="s">
        <v>126</v>
      </c>
      <c r="F1321" t="s">
        <v>179</v>
      </c>
      <c r="G1321" t="s">
        <v>118</v>
      </c>
      <c r="H1321" s="1">
        <v>41949.647916666669</v>
      </c>
      <c r="I1321" t="s">
        <v>180</v>
      </c>
      <c r="J1321" t="s">
        <v>116</v>
      </c>
      <c r="K1321" t="s">
        <v>181</v>
      </c>
      <c r="L1321" t="s">
        <v>182</v>
      </c>
      <c r="M1321" t="s">
        <v>183</v>
      </c>
      <c r="N1321">
        <v>0.02</v>
      </c>
      <c r="O1321" t="s">
        <v>149</v>
      </c>
      <c r="P1321" t="b">
        <v>0</v>
      </c>
      <c r="Q1321">
        <v>138261413</v>
      </c>
      <c r="R1321" t="s">
        <v>150</v>
      </c>
      <c r="S1321">
        <v>1E-3</v>
      </c>
      <c r="T1321" t="s">
        <v>184</v>
      </c>
      <c r="U1321">
        <v>2014</v>
      </c>
      <c r="V1321" t="s">
        <v>151</v>
      </c>
      <c r="W1321" t="s">
        <v>197</v>
      </c>
      <c r="X1321" t="s">
        <v>186</v>
      </c>
      <c r="Y1321" t="s">
        <v>155</v>
      </c>
      <c r="Z1321">
        <v>624300</v>
      </c>
      <c r="AA1321">
        <v>306800</v>
      </c>
      <c r="AB1321">
        <v>1.3116346710660201</v>
      </c>
      <c r="AC1321">
        <v>52.6126273253455</v>
      </c>
    </row>
    <row r="1322" spans="1:29">
      <c r="A1322" t="s">
        <v>219</v>
      </c>
      <c r="B1322">
        <v>7299</v>
      </c>
      <c r="C1322">
        <v>1444075</v>
      </c>
      <c r="D1322" t="s">
        <v>164</v>
      </c>
      <c r="E1322" t="s">
        <v>126</v>
      </c>
      <c r="F1322" t="s">
        <v>205</v>
      </c>
      <c r="G1322" t="s">
        <v>112</v>
      </c>
      <c r="H1322" s="1">
        <v>43055.56527777778</v>
      </c>
      <c r="I1322" t="s">
        <v>180</v>
      </c>
      <c r="J1322" t="s">
        <v>116</v>
      </c>
      <c r="K1322" t="s">
        <v>220</v>
      </c>
      <c r="L1322" t="s">
        <v>221</v>
      </c>
      <c r="M1322" t="s">
        <v>183</v>
      </c>
      <c r="N1322">
        <v>0.13</v>
      </c>
      <c r="O1322" t="s">
        <v>149</v>
      </c>
      <c r="P1322" t="b">
        <v>0</v>
      </c>
      <c r="Q1322">
        <v>138261413</v>
      </c>
      <c r="R1322" t="s">
        <v>150</v>
      </c>
      <c r="S1322">
        <v>1E-3</v>
      </c>
      <c r="T1322" t="s">
        <v>184</v>
      </c>
      <c r="U1322">
        <v>2017</v>
      </c>
      <c r="V1322" t="s">
        <v>151</v>
      </c>
      <c r="W1322" t="s">
        <v>222</v>
      </c>
      <c r="X1322" t="s">
        <v>223</v>
      </c>
      <c r="Y1322" t="s">
        <v>155</v>
      </c>
      <c r="Z1322">
        <v>559400</v>
      </c>
      <c r="AA1322">
        <v>142800</v>
      </c>
      <c r="AB1322">
        <v>0.27827943679790101</v>
      </c>
      <c r="AC1322">
        <v>51.162245506364997</v>
      </c>
    </row>
    <row r="1323" spans="1:29">
      <c r="A1323" t="s">
        <v>178</v>
      </c>
      <c r="B1323">
        <v>7299</v>
      </c>
      <c r="C1323">
        <v>1863017</v>
      </c>
      <c r="D1323" t="s">
        <v>164</v>
      </c>
      <c r="E1323" t="s">
        <v>126</v>
      </c>
      <c r="F1323" t="s">
        <v>179</v>
      </c>
      <c r="G1323" t="s">
        <v>118</v>
      </c>
      <c r="H1323" s="1">
        <v>42776.604861111111</v>
      </c>
      <c r="I1323" t="s">
        <v>180</v>
      </c>
      <c r="J1323" t="s">
        <v>116</v>
      </c>
      <c r="K1323" t="s">
        <v>181</v>
      </c>
      <c r="L1323" t="s">
        <v>182</v>
      </c>
      <c r="M1323" t="s">
        <v>183</v>
      </c>
      <c r="N1323">
        <v>0.01</v>
      </c>
      <c r="O1323" t="s">
        <v>149</v>
      </c>
      <c r="P1323" t="b">
        <v>0</v>
      </c>
      <c r="Q1323">
        <v>138261413</v>
      </c>
      <c r="R1323" t="s">
        <v>150</v>
      </c>
      <c r="S1323">
        <v>1E-3</v>
      </c>
      <c r="T1323" t="s">
        <v>184</v>
      </c>
      <c r="U1323">
        <v>2017</v>
      </c>
      <c r="V1323" t="s">
        <v>151</v>
      </c>
      <c r="W1323" t="s">
        <v>185</v>
      </c>
      <c r="X1323" t="s">
        <v>186</v>
      </c>
      <c r="Y1323" t="s">
        <v>155</v>
      </c>
      <c r="Z1323">
        <v>620600</v>
      </c>
      <c r="AA1323">
        <v>309500</v>
      </c>
      <c r="AB1323">
        <v>1.2588812496391699</v>
      </c>
      <c r="AC1323">
        <v>52.638374352215699</v>
      </c>
    </row>
    <row r="1324" spans="1:29">
      <c r="A1324" t="s">
        <v>203</v>
      </c>
      <c r="B1324">
        <v>7299</v>
      </c>
      <c r="C1324">
        <v>2041637</v>
      </c>
      <c r="D1324" t="s">
        <v>164</v>
      </c>
      <c r="E1324" t="s">
        <v>126</v>
      </c>
      <c r="F1324" t="s">
        <v>179</v>
      </c>
      <c r="G1324" t="s">
        <v>118</v>
      </c>
      <c r="H1324" s="1">
        <v>45105.508333333331</v>
      </c>
      <c r="I1324" t="s">
        <v>180</v>
      </c>
      <c r="J1324" t="s">
        <v>116</v>
      </c>
      <c r="K1324" t="s">
        <v>146</v>
      </c>
      <c r="L1324" t="s">
        <v>147</v>
      </c>
      <c r="M1324" t="s">
        <v>183</v>
      </c>
      <c r="N1324">
        <v>3.5999999999999997E-2</v>
      </c>
      <c r="O1324" t="s">
        <v>149</v>
      </c>
      <c r="P1324" t="b">
        <v>0</v>
      </c>
      <c r="Q1324">
        <v>138261413</v>
      </c>
      <c r="R1324" t="s">
        <v>150</v>
      </c>
      <c r="S1324">
        <v>1E-3</v>
      </c>
      <c r="T1324" t="s">
        <v>184</v>
      </c>
      <c r="U1324">
        <v>2023</v>
      </c>
      <c r="V1324" t="s">
        <v>151</v>
      </c>
      <c r="W1324" t="s">
        <v>204</v>
      </c>
      <c r="X1324" t="s">
        <v>154</v>
      </c>
      <c r="Y1324" t="s">
        <v>155</v>
      </c>
      <c r="Z1324">
        <v>507500</v>
      </c>
      <c r="AA1324">
        <v>299100</v>
      </c>
      <c r="AB1324">
        <v>-0.41497245145673001</v>
      </c>
      <c r="AC1324">
        <v>52.579097446717</v>
      </c>
    </row>
    <row r="1325" spans="1:29">
      <c r="A1325" t="s">
        <v>187</v>
      </c>
      <c r="B1325">
        <v>7299</v>
      </c>
      <c r="C1325">
        <v>1915394</v>
      </c>
      <c r="D1325" t="s">
        <v>164</v>
      </c>
      <c r="E1325" t="s">
        <v>126</v>
      </c>
      <c r="F1325" t="s">
        <v>179</v>
      </c>
      <c r="G1325" t="s">
        <v>118</v>
      </c>
      <c r="H1325" s="1">
        <v>43388.387499999997</v>
      </c>
      <c r="I1325" t="s">
        <v>180</v>
      </c>
      <c r="J1325" t="s">
        <v>116</v>
      </c>
      <c r="K1325" t="s">
        <v>181</v>
      </c>
      <c r="L1325" t="s">
        <v>182</v>
      </c>
      <c r="M1325" t="s">
        <v>183</v>
      </c>
      <c r="N1325">
        <v>1.4E-2</v>
      </c>
      <c r="O1325" t="s">
        <v>149</v>
      </c>
      <c r="P1325" t="b">
        <v>0</v>
      </c>
      <c r="Q1325">
        <v>138261413</v>
      </c>
      <c r="R1325" t="s">
        <v>150</v>
      </c>
      <c r="S1325">
        <v>1E-3</v>
      </c>
      <c r="T1325" t="s">
        <v>184</v>
      </c>
      <c r="U1325">
        <v>2018</v>
      </c>
      <c r="V1325" t="s">
        <v>151</v>
      </c>
      <c r="W1325" t="s">
        <v>188</v>
      </c>
      <c r="X1325" t="s">
        <v>189</v>
      </c>
      <c r="Y1325" t="s">
        <v>155</v>
      </c>
      <c r="Z1325">
        <v>636400</v>
      </c>
      <c r="AA1325">
        <v>291600</v>
      </c>
      <c r="AB1325">
        <v>1.4791973795069699</v>
      </c>
      <c r="AC1325">
        <v>52.471107816141703</v>
      </c>
    </row>
    <row r="1326" spans="1:29">
      <c r="A1326" t="s">
        <v>187</v>
      </c>
      <c r="B1326">
        <v>7299</v>
      </c>
      <c r="C1326">
        <v>1858170</v>
      </c>
      <c r="D1326" t="s">
        <v>164</v>
      </c>
      <c r="E1326" t="s">
        <v>126</v>
      </c>
      <c r="F1326" t="s">
        <v>179</v>
      </c>
      <c r="G1326" t="s">
        <v>118</v>
      </c>
      <c r="H1326" s="1">
        <v>42716.344444444447</v>
      </c>
      <c r="I1326" t="s">
        <v>180</v>
      </c>
      <c r="J1326" t="s">
        <v>116</v>
      </c>
      <c r="K1326" t="s">
        <v>181</v>
      </c>
      <c r="L1326" t="s">
        <v>182</v>
      </c>
      <c r="M1326" t="s">
        <v>183</v>
      </c>
      <c r="N1326">
        <v>1.7999999999999999E-2</v>
      </c>
      <c r="O1326" t="s">
        <v>149</v>
      </c>
      <c r="P1326" t="b">
        <v>0</v>
      </c>
      <c r="Q1326">
        <v>138261413</v>
      </c>
      <c r="R1326" t="s">
        <v>150</v>
      </c>
      <c r="S1326">
        <v>1E-3</v>
      </c>
      <c r="T1326" t="s">
        <v>184</v>
      </c>
      <c r="U1326">
        <v>2016</v>
      </c>
      <c r="V1326" t="s">
        <v>151</v>
      </c>
      <c r="W1326" t="s">
        <v>188</v>
      </c>
      <c r="X1326" t="s">
        <v>189</v>
      </c>
      <c r="Y1326" t="s">
        <v>155</v>
      </c>
      <c r="Z1326">
        <v>636400</v>
      </c>
      <c r="AA1326">
        <v>291600</v>
      </c>
      <c r="AB1326">
        <v>1.4791973795069699</v>
      </c>
      <c r="AC1326">
        <v>52.471107816141703</v>
      </c>
    </row>
    <row r="1327" spans="1:29">
      <c r="A1327" t="s">
        <v>203</v>
      </c>
      <c r="B1327">
        <v>7299</v>
      </c>
      <c r="C1327">
        <v>1894101</v>
      </c>
      <c r="D1327" t="s">
        <v>164</v>
      </c>
      <c r="E1327" t="s">
        <v>126</v>
      </c>
      <c r="F1327" t="s">
        <v>179</v>
      </c>
      <c r="G1327" t="s">
        <v>118</v>
      </c>
      <c r="H1327" s="1">
        <v>43139.446527777778</v>
      </c>
      <c r="I1327" t="s">
        <v>180</v>
      </c>
      <c r="J1327" t="s">
        <v>116</v>
      </c>
      <c r="K1327" t="s">
        <v>146</v>
      </c>
      <c r="L1327" t="s">
        <v>147</v>
      </c>
      <c r="M1327" t="s">
        <v>183</v>
      </c>
      <c r="N1327">
        <v>2.8000000000000001E-2</v>
      </c>
      <c r="O1327" t="s">
        <v>149</v>
      </c>
      <c r="P1327" t="b">
        <v>0</v>
      </c>
      <c r="Q1327">
        <v>138261413</v>
      </c>
      <c r="R1327" t="s">
        <v>150</v>
      </c>
      <c r="S1327">
        <v>1E-3</v>
      </c>
      <c r="T1327" t="s">
        <v>184</v>
      </c>
      <c r="U1327">
        <v>2018</v>
      </c>
      <c r="V1327" t="s">
        <v>151</v>
      </c>
      <c r="W1327" t="s">
        <v>204</v>
      </c>
      <c r="X1327" t="s">
        <v>154</v>
      </c>
      <c r="Y1327" t="s">
        <v>155</v>
      </c>
      <c r="Z1327">
        <v>507500</v>
      </c>
      <c r="AA1327">
        <v>299100</v>
      </c>
      <c r="AB1327">
        <v>-0.41497245145673001</v>
      </c>
      <c r="AC1327">
        <v>52.579097446717</v>
      </c>
    </row>
    <row r="1328" spans="1:29">
      <c r="A1328" t="s">
        <v>334</v>
      </c>
      <c r="B1328">
        <v>7299</v>
      </c>
      <c r="C1328">
        <v>4715735</v>
      </c>
      <c r="D1328" t="s">
        <v>164</v>
      </c>
      <c r="E1328" t="s">
        <v>126</v>
      </c>
      <c r="F1328" t="s">
        <v>205</v>
      </c>
      <c r="G1328" t="s">
        <v>112</v>
      </c>
      <c r="H1328" s="1">
        <v>43427.466666666667</v>
      </c>
      <c r="I1328" t="s">
        <v>180</v>
      </c>
      <c r="J1328" t="s">
        <v>116</v>
      </c>
      <c r="K1328" t="s">
        <v>192</v>
      </c>
      <c r="L1328" t="s">
        <v>193</v>
      </c>
      <c r="M1328" t="s">
        <v>183</v>
      </c>
      <c r="N1328">
        <v>4.2000000000000003E-2</v>
      </c>
      <c r="O1328" t="s">
        <v>149</v>
      </c>
      <c r="P1328" t="b">
        <v>0</v>
      </c>
      <c r="Q1328">
        <v>138261413</v>
      </c>
      <c r="R1328" t="s">
        <v>150</v>
      </c>
      <c r="S1328">
        <v>1E-3</v>
      </c>
      <c r="T1328" t="s">
        <v>184</v>
      </c>
      <c r="U1328">
        <v>2018</v>
      </c>
      <c r="V1328" t="s">
        <v>151</v>
      </c>
      <c r="W1328" t="s">
        <v>335</v>
      </c>
      <c r="X1328" t="s">
        <v>281</v>
      </c>
      <c r="Y1328" t="s">
        <v>155</v>
      </c>
      <c r="Z1328">
        <v>403350</v>
      </c>
      <c r="AA1328">
        <v>245150</v>
      </c>
      <c r="AB1328">
        <v>-1.9525037440050701</v>
      </c>
      <c r="AC1328">
        <v>52.104672977586198</v>
      </c>
    </row>
    <row r="1329" spans="1:29">
      <c r="A1329" t="s">
        <v>276</v>
      </c>
      <c r="B1329">
        <v>7299</v>
      </c>
      <c r="C1329">
        <v>4599326</v>
      </c>
      <c r="D1329" t="s">
        <v>164</v>
      </c>
      <c r="E1329" t="s">
        <v>126</v>
      </c>
      <c r="F1329" t="s">
        <v>179</v>
      </c>
      <c r="G1329" t="s">
        <v>118</v>
      </c>
      <c r="H1329" s="1">
        <v>41908.470138888886</v>
      </c>
      <c r="I1329" t="s">
        <v>180</v>
      </c>
      <c r="J1329" t="s">
        <v>116</v>
      </c>
      <c r="K1329" t="s">
        <v>192</v>
      </c>
      <c r="L1329" t="s">
        <v>193</v>
      </c>
      <c r="M1329" t="s">
        <v>183</v>
      </c>
      <c r="N1329">
        <v>3.0000000000000001E-3</v>
      </c>
      <c r="O1329" t="s">
        <v>149</v>
      </c>
      <c r="P1329" t="b">
        <v>0</v>
      </c>
      <c r="Q1329">
        <v>138261413</v>
      </c>
      <c r="R1329" t="s">
        <v>150</v>
      </c>
      <c r="S1329">
        <v>1E-3</v>
      </c>
      <c r="T1329" t="s">
        <v>184</v>
      </c>
      <c r="U1329">
        <v>2014</v>
      </c>
      <c r="V1329" t="s">
        <v>151</v>
      </c>
      <c r="W1329" t="s">
        <v>277</v>
      </c>
      <c r="X1329" t="s">
        <v>278</v>
      </c>
      <c r="Y1329" t="s">
        <v>155</v>
      </c>
      <c r="Z1329">
        <v>383550</v>
      </c>
      <c r="AA1329">
        <v>252450</v>
      </c>
      <c r="AB1329">
        <v>-2.2419417969467799</v>
      </c>
      <c r="AC1329">
        <v>52.170064339376403</v>
      </c>
    </row>
    <row r="1330" spans="1:29">
      <c r="A1330" t="s">
        <v>206</v>
      </c>
      <c r="B1330">
        <v>7299</v>
      </c>
      <c r="C1330">
        <v>1873336</v>
      </c>
      <c r="D1330" t="s">
        <v>164</v>
      </c>
      <c r="E1330" t="s">
        <v>126</v>
      </c>
      <c r="F1330" t="s">
        <v>205</v>
      </c>
      <c r="G1330" t="s">
        <v>112</v>
      </c>
      <c r="H1330" s="1">
        <v>42886.630555555559</v>
      </c>
      <c r="I1330" t="s">
        <v>180</v>
      </c>
      <c r="J1330" t="s">
        <v>116</v>
      </c>
      <c r="K1330" t="s">
        <v>199</v>
      </c>
      <c r="L1330" t="s">
        <v>200</v>
      </c>
      <c r="M1330" t="s">
        <v>183</v>
      </c>
      <c r="N1330">
        <v>3.2000000000000001E-2</v>
      </c>
      <c r="O1330" t="s">
        <v>149</v>
      </c>
      <c r="P1330" t="b">
        <v>0</v>
      </c>
      <c r="Q1330">
        <v>138261413</v>
      </c>
      <c r="R1330" t="s">
        <v>150</v>
      </c>
      <c r="S1330">
        <v>1E-3</v>
      </c>
      <c r="T1330" t="s">
        <v>184</v>
      </c>
      <c r="U1330">
        <v>2017</v>
      </c>
      <c r="V1330" t="s">
        <v>151</v>
      </c>
      <c r="W1330" t="s">
        <v>207</v>
      </c>
      <c r="X1330" t="s">
        <v>208</v>
      </c>
      <c r="Y1330" t="s">
        <v>155</v>
      </c>
      <c r="Z1330">
        <v>515935</v>
      </c>
      <c r="AA1330">
        <v>253417</v>
      </c>
      <c r="AB1330">
        <v>-0.30632621725807402</v>
      </c>
      <c r="AC1330">
        <v>52.1668520239771</v>
      </c>
    </row>
    <row r="1331" spans="1:29">
      <c r="A1331" t="s">
        <v>206</v>
      </c>
      <c r="B1331">
        <v>7299</v>
      </c>
      <c r="C1331">
        <v>2042544</v>
      </c>
      <c r="D1331" t="s">
        <v>164</v>
      </c>
      <c r="E1331" t="s">
        <v>126</v>
      </c>
      <c r="F1331" t="s">
        <v>179</v>
      </c>
      <c r="G1331" t="s">
        <v>118</v>
      </c>
      <c r="H1331" s="1">
        <v>45124.551388888889</v>
      </c>
      <c r="I1331" t="s">
        <v>180</v>
      </c>
      <c r="J1331" t="s">
        <v>116</v>
      </c>
      <c r="K1331" t="s">
        <v>199</v>
      </c>
      <c r="L1331" t="s">
        <v>200</v>
      </c>
      <c r="M1331" t="s">
        <v>183</v>
      </c>
      <c r="N1331">
        <v>3.2000000000000001E-2</v>
      </c>
      <c r="O1331" t="s">
        <v>149</v>
      </c>
      <c r="P1331" t="b">
        <v>0</v>
      </c>
      <c r="Q1331">
        <v>138261413</v>
      </c>
      <c r="R1331" t="s">
        <v>150</v>
      </c>
      <c r="S1331">
        <v>1E-3</v>
      </c>
      <c r="T1331" t="s">
        <v>184</v>
      </c>
      <c r="U1331">
        <v>2023</v>
      </c>
      <c r="V1331" t="s">
        <v>151</v>
      </c>
      <c r="W1331" t="s">
        <v>207</v>
      </c>
      <c r="X1331" t="s">
        <v>208</v>
      </c>
      <c r="Y1331" t="s">
        <v>155</v>
      </c>
      <c r="Z1331">
        <v>515935</v>
      </c>
      <c r="AA1331">
        <v>253417</v>
      </c>
      <c r="AB1331">
        <v>-0.30632621725807402</v>
      </c>
      <c r="AC1331">
        <v>52.1668520239771</v>
      </c>
    </row>
    <row r="1332" spans="1:29">
      <c r="A1332" t="s">
        <v>178</v>
      </c>
      <c r="B1332">
        <v>7299</v>
      </c>
      <c r="C1332">
        <v>1847737</v>
      </c>
      <c r="D1332" t="s">
        <v>164</v>
      </c>
      <c r="E1332" t="s">
        <v>126</v>
      </c>
      <c r="F1332" t="s">
        <v>179</v>
      </c>
      <c r="G1332" t="s">
        <v>118</v>
      </c>
      <c r="H1332" s="1">
        <v>42655.631249999999</v>
      </c>
      <c r="I1332" t="s">
        <v>180</v>
      </c>
      <c r="J1332" t="s">
        <v>116</v>
      </c>
      <c r="K1332" t="s">
        <v>181</v>
      </c>
      <c r="L1332" t="s">
        <v>182</v>
      </c>
      <c r="M1332" t="s">
        <v>183</v>
      </c>
      <c r="N1332">
        <v>2.1000000000000001E-2</v>
      </c>
      <c r="O1332" t="s">
        <v>149</v>
      </c>
      <c r="P1332" t="b">
        <v>0</v>
      </c>
      <c r="Q1332">
        <v>138261413</v>
      </c>
      <c r="R1332" t="s">
        <v>150</v>
      </c>
      <c r="S1332">
        <v>1E-3</v>
      </c>
      <c r="T1332" t="s">
        <v>184</v>
      </c>
      <c r="U1332">
        <v>2016</v>
      </c>
      <c r="V1332" t="s">
        <v>151</v>
      </c>
      <c r="W1332" t="s">
        <v>185</v>
      </c>
      <c r="X1332" t="s">
        <v>186</v>
      </c>
      <c r="Y1332" t="s">
        <v>155</v>
      </c>
      <c r="Z1332">
        <v>620600</v>
      </c>
      <c r="AA1332">
        <v>309500</v>
      </c>
      <c r="AB1332">
        <v>1.2588812496391699</v>
      </c>
      <c r="AC1332">
        <v>52.638374352215699</v>
      </c>
    </row>
    <row r="1333" spans="1:29">
      <c r="A1333" t="s">
        <v>334</v>
      </c>
      <c r="B1333">
        <v>7299</v>
      </c>
      <c r="C1333">
        <v>4703895</v>
      </c>
      <c r="D1333" t="s">
        <v>164</v>
      </c>
      <c r="E1333" t="s">
        <v>126</v>
      </c>
      <c r="F1333" t="s">
        <v>205</v>
      </c>
      <c r="G1333" t="s">
        <v>112</v>
      </c>
      <c r="H1333" s="1">
        <v>43238.638194444444</v>
      </c>
      <c r="I1333" t="s">
        <v>180</v>
      </c>
      <c r="J1333" t="s">
        <v>116</v>
      </c>
      <c r="K1333" t="s">
        <v>192</v>
      </c>
      <c r="L1333" t="s">
        <v>193</v>
      </c>
      <c r="M1333" t="s">
        <v>183</v>
      </c>
      <c r="N1333">
        <v>0.03</v>
      </c>
      <c r="O1333" t="s">
        <v>149</v>
      </c>
      <c r="P1333" t="b">
        <v>0</v>
      </c>
      <c r="Q1333">
        <v>138261413</v>
      </c>
      <c r="R1333" t="s">
        <v>150</v>
      </c>
      <c r="S1333">
        <v>1E-3</v>
      </c>
      <c r="T1333" t="s">
        <v>184</v>
      </c>
      <c r="U1333">
        <v>2018</v>
      </c>
      <c r="V1333" t="s">
        <v>151</v>
      </c>
      <c r="W1333" t="s">
        <v>335</v>
      </c>
      <c r="X1333" t="s">
        <v>281</v>
      </c>
      <c r="Y1333" t="s">
        <v>155</v>
      </c>
      <c r="Z1333">
        <v>403350</v>
      </c>
      <c r="AA1333">
        <v>245150</v>
      </c>
      <c r="AB1333">
        <v>-1.9525037440050701</v>
      </c>
      <c r="AC1333">
        <v>52.104672977586198</v>
      </c>
    </row>
    <row r="1334" spans="1:29">
      <c r="A1334" t="s">
        <v>187</v>
      </c>
      <c r="B1334">
        <v>7299</v>
      </c>
      <c r="C1334">
        <v>1792526</v>
      </c>
      <c r="D1334" t="s">
        <v>164</v>
      </c>
      <c r="E1334" t="s">
        <v>126</v>
      </c>
      <c r="F1334" t="s">
        <v>179</v>
      </c>
      <c r="G1334" t="s">
        <v>118</v>
      </c>
      <c r="H1334" s="1">
        <v>42089.554861111108</v>
      </c>
      <c r="I1334" t="s">
        <v>180</v>
      </c>
      <c r="J1334" t="s">
        <v>116</v>
      </c>
      <c r="K1334" t="s">
        <v>181</v>
      </c>
      <c r="L1334" t="s">
        <v>182</v>
      </c>
      <c r="M1334" t="s">
        <v>183</v>
      </c>
      <c r="N1334">
        <v>0.04</v>
      </c>
      <c r="O1334" t="s">
        <v>149</v>
      </c>
      <c r="P1334" t="b">
        <v>0</v>
      </c>
      <c r="Q1334">
        <v>138261413</v>
      </c>
      <c r="R1334" t="s">
        <v>150</v>
      </c>
      <c r="S1334">
        <v>1E-3</v>
      </c>
      <c r="T1334" t="s">
        <v>184</v>
      </c>
      <c r="U1334">
        <v>2015</v>
      </c>
      <c r="V1334" t="s">
        <v>151</v>
      </c>
      <c r="W1334" t="s">
        <v>188</v>
      </c>
      <c r="X1334" t="s">
        <v>189</v>
      </c>
      <c r="Y1334" t="s">
        <v>155</v>
      </c>
      <c r="Z1334">
        <v>636400</v>
      </c>
      <c r="AA1334">
        <v>291600</v>
      </c>
      <c r="AB1334">
        <v>1.4791973795069699</v>
      </c>
      <c r="AC1334">
        <v>52.471107816141703</v>
      </c>
    </row>
    <row r="1335" spans="1:29">
      <c r="A1335" t="s">
        <v>203</v>
      </c>
      <c r="B1335">
        <v>7299</v>
      </c>
      <c r="C1335">
        <v>1946412</v>
      </c>
      <c r="D1335" t="s">
        <v>164</v>
      </c>
      <c r="E1335" t="s">
        <v>126</v>
      </c>
      <c r="F1335" t="s">
        <v>179</v>
      </c>
      <c r="G1335" t="s">
        <v>118</v>
      </c>
      <c r="H1335" s="1">
        <v>43748.626388888886</v>
      </c>
      <c r="I1335" t="s">
        <v>180</v>
      </c>
      <c r="J1335" t="s">
        <v>116</v>
      </c>
      <c r="K1335" t="s">
        <v>146</v>
      </c>
      <c r="L1335" t="s">
        <v>147</v>
      </c>
      <c r="M1335" t="s">
        <v>183</v>
      </c>
      <c r="N1335">
        <v>4.2000000000000003E-2</v>
      </c>
      <c r="O1335" t="s">
        <v>149</v>
      </c>
      <c r="P1335" t="b">
        <v>0</v>
      </c>
      <c r="Q1335">
        <v>138261413</v>
      </c>
      <c r="R1335" t="s">
        <v>150</v>
      </c>
      <c r="S1335">
        <v>1E-3</v>
      </c>
      <c r="T1335" t="s">
        <v>184</v>
      </c>
      <c r="U1335">
        <v>2019</v>
      </c>
      <c r="V1335" t="s">
        <v>151</v>
      </c>
      <c r="W1335" t="s">
        <v>204</v>
      </c>
      <c r="X1335" t="s">
        <v>154</v>
      </c>
      <c r="Y1335" t="s">
        <v>155</v>
      </c>
      <c r="Z1335">
        <v>507500</v>
      </c>
      <c r="AA1335">
        <v>299100</v>
      </c>
      <c r="AB1335">
        <v>-0.41497245145673001</v>
      </c>
      <c r="AC1335">
        <v>52.579097446717</v>
      </c>
    </row>
    <row r="1336" spans="1:29">
      <c r="A1336" t="s">
        <v>400</v>
      </c>
      <c r="B1336">
        <v>7299</v>
      </c>
      <c r="C1336">
        <v>3389974</v>
      </c>
      <c r="D1336" t="s">
        <v>164</v>
      </c>
      <c r="E1336" t="s">
        <v>126</v>
      </c>
      <c r="F1336" t="s">
        <v>205</v>
      </c>
      <c r="G1336" t="s">
        <v>112</v>
      </c>
      <c r="H1336" s="1">
        <v>43718.583333333336</v>
      </c>
      <c r="I1336" t="s">
        <v>180</v>
      </c>
      <c r="J1336" t="s">
        <v>116</v>
      </c>
      <c r="K1336" t="s">
        <v>159</v>
      </c>
      <c r="L1336" t="s">
        <v>160</v>
      </c>
      <c r="M1336" t="s">
        <v>183</v>
      </c>
      <c r="N1336">
        <v>1.4E-2</v>
      </c>
      <c r="O1336" t="s">
        <v>149</v>
      </c>
      <c r="P1336" t="b">
        <v>0</v>
      </c>
      <c r="Q1336">
        <v>138261413</v>
      </c>
      <c r="R1336" t="s">
        <v>150</v>
      </c>
      <c r="S1336">
        <v>1E-3</v>
      </c>
      <c r="T1336" t="s">
        <v>184</v>
      </c>
      <c r="U1336">
        <v>2019</v>
      </c>
      <c r="V1336" t="s">
        <v>151</v>
      </c>
      <c r="W1336" t="s">
        <v>401</v>
      </c>
      <c r="X1336" t="s">
        <v>402</v>
      </c>
      <c r="Y1336" t="s">
        <v>155</v>
      </c>
      <c r="Z1336">
        <v>164250</v>
      </c>
      <c r="AA1336">
        <v>24280</v>
      </c>
      <c r="AB1336">
        <v>-5.29598988852399</v>
      </c>
      <c r="AC1336">
        <v>50.071788997337698</v>
      </c>
    </row>
    <row r="1337" spans="1:29">
      <c r="A1337" t="s">
        <v>187</v>
      </c>
      <c r="B1337">
        <v>7299</v>
      </c>
      <c r="C1337">
        <v>1894784</v>
      </c>
      <c r="D1337" t="s">
        <v>164</v>
      </c>
      <c r="E1337" t="s">
        <v>126</v>
      </c>
      <c r="F1337" t="s">
        <v>179</v>
      </c>
      <c r="G1337" t="s">
        <v>118</v>
      </c>
      <c r="H1337" s="1">
        <v>43158.34652777778</v>
      </c>
      <c r="I1337" t="s">
        <v>180</v>
      </c>
      <c r="J1337" t="s">
        <v>116</v>
      </c>
      <c r="K1337" t="s">
        <v>181</v>
      </c>
      <c r="L1337" t="s">
        <v>182</v>
      </c>
      <c r="M1337" t="s">
        <v>183</v>
      </c>
      <c r="N1337">
        <v>2.1000000000000001E-2</v>
      </c>
      <c r="O1337" t="s">
        <v>149</v>
      </c>
      <c r="P1337" t="b">
        <v>0</v>
      </c>
      <c r="Q1337">
        <v>138261413</v>
      </c>
      <c r="R1337" t="s">
        <v>150</v>
      </c>
      <c r="S1337">
        <v>1E-3</v>
      </c>
      <c r="T1337" t="s">
        <v>184</v>
      </c>
      <c r="U1337">
        <v>2018</v>
      </c>
      <c r="V1337" t="s">
        <v>151</v>
      </c>
      <c r="W1337" t="s">
        <v>188</v>
      </c>
      <c r="X1337" t="s">
        <v>189</v>
      </c>
      <c r="Y1337" t="s">
        <v>155</v>
      </c>
      <c r="Z1337">
        <v>636400</v>
      </c>
      <c r="AA1337">
        <v>291600</v>
      </c>
      <c r="AB1337">
        <v>1.4791973795069699</v>
      </c>
      <c r="AC1337">
        <v>52.471107816141703</v>
      </c>
    </row>
    <row r="1338" spans="1:29">
      <c r="A1338" t="s">
        <v>187</v>
      </c>
      <c r="B1338">
        <v>7299</v>
      </c>
      <c r="C1338">
        <v>1800664</v>
      </c>
      <c r="D1338" t="s">
        <v>164</v>
      </c>
      <c r="E1338" t="s">
        <v>126</v>
      </c>
      <c r="F1338" t="s">
        <v>179</v>
      </c>
      <c r="G1338" t="s">
        <v>118</v>
      </c>
      <c r="H1338" s="1">
        <v>42179.59375</v>
      </c>
      <c r="I1338" t="s">
        <v>180</v>
      </c>
      <c r="J1338" t="s">
        <v>116</v>
      </c>
      <c r="K1338" t="s">
        <v>181</v>
      </c>
      <c r="L1338" t="s">
        <v>182</v>
      </c>
      <c r="M1338" t="s">
        <v>183</v>
      </c>
      <c r="N1338">
        <v>9.7999999999999997E-3</v>
      </c>
      <c r="O1338" t="s">
        <v>149</v>
      </c>
      <c r="P1338" t="b">
        <v>0</v>
      </c>
      <c r="Q1338">
        <v>138261413</v>
      </c>
      <c r="R1338" t="s">
        <v>150</v>
      </c>
      <c r="S1338">
        <v>1E-3</v>
      </c>
      <c r="T1338" t="s">
        <v>184</v>
      </c>
      <c r="U1338">
        <v>2015</v>
      </c>
      <c r="V1338" t="s">
        <v>151</v>
      </c>
      <c r="W1338" t="s">
        <v>188</v>
      </c>
      <c r="X1338" t="s">
        <v>189</v>
      </c>
      <c r="Y1338" t="s">
        <v>155</v>
      </c>
      <c r="Z1338">
        <v>636400</v>
      </c>
      <c r="AA1338">
        <v>291600</v>
      </c>
      <c r="AB1338">
        <v>1.4791973795069699</v>
      </c>
      <c r="AC1338">
        <v>52.471107816141703</v>
      </c>
    </row>
    <row r="1339" spans="1:29">
      <c r="A1339" t="s">
        <v>187</v>
      </c>
      <c r="B1339">
        <v>7299</v>
      </c>
      <c r="C1339">
        <v>1820941</v>
      </c>
      <c r="D1339" t="s">
        <v>164</v>
      </c>
      <c r="E1339" t="s">
        <v>126</v>
      </c>
      <c r="F1339" t="s">
        <v>179</v>
      </c>
      <c r="G1339" t="s">
        <v>118</v>
      </c>
      <c r="H1339" s="1">
        <v>42375.340277777781</v>
      </c>
      <c r="I1339" t="s">
        <v>180</v>
      </c>
      <c r="J1339" t="s">
        <v>116</v>
      </c>
      <c r="K1339" t="s">
        <v>181</v>
      </c>
      <c r="L1339" t="s">
        <v>182</v>
      </c>
      <c r="M1339" t="s">
        <v>183</v>
      </c>
      <c r="N1339">
        <v>8.0000000000000002E-3</v>
      </c>
      <c r="O1339" t="s">
        <v>149</v>
      </c>
      <c r="P1339" t="b">
        <v>0</v>
      </c>
      <c r="Q1339">
        <v>138261413</v>
      </c>
      <c r="R1339" t="s">
        <v>150</v>
      </c>
      <c r="S1339">
        <v>1E-3</v>
      </c>
      <c r="T1339" t="s">
        <v>184</v>
      </c>
      <c r="U1339">
        <v>2016</v>
      </c>
      <c r="V1339" t="s">
        <v>151</v>
      </c>
      <c r="W1339" t="s">
        <v>188</v>
      </c>
      <c r="X1339" t="s">
        <v>189</v>
      </c>
      <c r="Y1339" t="s">
        <v>155</v>
      </c>
      <c r="Z1339">
        <v>636400</v>
      </c>
      <c r="AA1339">
        <v>291600</v>
      </c>
      <c r="AB1339">
        <v>1.4791973795069699</v>
      </c>
      <c r="AC1339">
        <v>52.471107816141703</v>
      </c>
    </row>
    <row r="1340" spans="1:29">
      <c r="A1340" t="s">
        <v>198</v>
      </c>
      <c r="B1340">
        <v>7299</v>
      </c>
      <c r="C1340">
        <v>1828670</v>
      </c>
      <c r="D1340" t="s">
        <v>164</v>
      </c>
      <c r="E1340" t="s">
        <v>126</v>
      </c>
      <c r="F1340" t="s">
        <v>205</v>
      </c>
      <c r="G1340" t="s">
        <v>112</v>
      </c>
      <c r="H1340" s="1">
        <v>42465.630555555559</v>
      </c>
      <c r="I1340" t="s">
        <v>180</v>
      </c>
      <c r="J1340" t="s">
        <v>116</v>
      </c>
      <c r="K1340" t="s">
        <v>199</v>
      </c>
      <c r="L1340" t="s">
        <v>200</v>
      </c>
      <c r="M1340" t="s">
        <v>183</v>
      </c>
      <c r="N1340">
        <v>5.2999999999999999E-2</v>
      </c>
      <c r="O1340" t="s">
        <v>149</v>
      </c>
      <c r="P1340" t="b">
        <v>0</v>
      </c>
      <c r="Q1340">
        <v>138261413</v>
      </c>
      <c r="R1340" t="s">
        <v>150</v>
      </c>
      <c r="S1340">
        <v>1E-3</v>
      </c>
      <c r="T1340" t="s">
        <v>184</v>
      </c>
      <c r="U1340">
        <v>2016</v>
      </c>
      <c r="V1340" t="s">
        <v>151</v>
      </c>
      <c r="W1340" t="s">
        <v>201</v>
      </c>
      <c r="X1340" t="s">
        <v>202</v>
      </c>
      <c r="Y1340" t="s">
        <v>155</v>
      </c>
      <c r="Z1340">
        <v>516100</v>
      </c>
      <c r="AA1340">
        <v>253300</v>
      </c>
      <c r="AB1340">
        <v>-0.30395486908298303</v>
      </c>
      <c r="AC1340">
        <v>52.1657659569386</v>
      </c>
    </row>
    <row r="1341" spans="1:29">
      <c r="A1341" t="s">
        <v>178</v>
      </c>
      <c r="B1341">
        <v>7299</v>
      </c>
      <c r="C1341">
        <v>1863542</v>
      </c>
      <c r="D1341" t="s">
        <v>164</v>
      </c>
      <c r="E1341" t="s">
        <v>126</v>
      </c>
      <c r="F1341" t="s">
        <v>179</v>
      </c>
      <c r="G1341" t="s">
        <v>118</v>
      </c>
      <c r="H1341" s="1">
        <v>42787.574999999997</v>
      </c>
      <c r="I1341" t="s">
        <v>180</v>
      </c>
      <c r="J1341" t="s">
        <v>116</v>
      </c>
      <c r="K1341" t="s">
        <v>181</v>
      </c>
      <c r="L1341" t="s">
        <v>182</v>
      </c>
      <c r="M1341" t="s">
        <v>183</v>
      </c>
      <c r="N1341">
        <v>1.0999999999999999E-2</v>
      </c>
      <c r="O1341" t="s">
        <v>149</v>
      </c>
      <c r="P1341" t="b">
        <v>0</v>
      </c>
      <c r="Q1341">
        <v>138261413</v>
      </c>
      <c r="R1341" t="s">
        <v>150</v>
      </c>
      <c r="S1341">
        <v>1E-3</v>
      </c>
      <c r="T1341" t="s">
        <v>184</v>
      </c>
      <c r="U1341">
        <v>2017</v>
      </c>
      <c r="V1341" t="s">
        <v>151</v>
      </c>
      <c r="W1341" t="s">
        <v>185</v>
      </c>
      <c r="X1341" t="s">
        <v>186</v>
      </c>
      <c r="Y1341" t="s">
        <v>155</v>
      </c>
      <c r="Z1341">
        <v>620600</v>
      </c>
      <c r="AA1341">
        <v>309500</v>
      </c>
      <c r="AB1341">
        <v>1.2588812496391699</v>
      </c>
      <c r="AC1341">
        <v>52.638374352215699</v>
      </c>
    </row>
    <row r="1342" spans="1:29">
      <c r="A1342" t="s">
        <v>187</v>
      </c>
      <c r="B1342">
        <v>7299</v>
      </c>
      <c r="C1342">
        <v>1917224</v>
      </c>
      <c r="D1342" t="s">
        <v>164</v>
      </c>
      <c r="E1342" t="s">
        <v>126</v>
      </c>
      <c r="F1342" t="s">
        <v>179</v>
      </c>
      <c r="G1342" t="s">
        <v>118</v>
      </c>
      <c r="H1342" s="1">
        <v>43398.469444444447</v>
      </c>
      <c r="I1342" t="s">
        <v>180</v>
      </c>
      <c r="J1342" t="s">
        <v>116</v>
      </c>
      <c r="K1342" t="s">
        <v>181</v>
      </c>
      <c r="L1342" t="s">
        <v>182</v>
      </c>
      <c r="M1342" t="s">
        <v>183</v>
      </c>
      <c r="N1342">
        <v>1.2999999999999999E-2</v>
      </c>
      <c r="O1342" t="s">
        <v>149</v>
      </c>
      <c r="P1342" t="b">
        <v>0</v>
      </c>
      <c r="Q1342">
        <v>138261413</v>
      </c>
      <c r="R1342" t="s">
        <v>150</v>
      </c>
      <c r="S1342">
        <v>1E-3</v>
      </c>
      <c r="T1342" t="s">
        <v>184</v>
      </c>
      <c r="U1342">
        <v>2018</v>
      </c>
      <c r="V1342" t="s">
        <v>151</v>
      </c>
      <c r="W1342" t="s">
        <v>188</v>
      </c>
      <c r="X1342" t="s">
        <v>189</v>
      </c>
      <c r="Y1342" t="s">
        <v>155</v>
      </c>
      <c r="Z1342">
        <v>636400</v>
      </c>
      <c r="AA1342">
        <v>291600</v>
      </c>
      <c r="AB1342">
        <v>1.4791973795069699</v>
      </c>
      <c r="AC1342">
        <v>52.471107816141703</v>
      </c>
    </row>
    <row r="1343" spans="1:29">
      <c r="A1343" t="s">
        <v>178</v>
      </c>
      <c r="B1343">
        <v>7299</v>
      </c>
      <c r="C1343">
        <v>1862416</v>
      </c>
      <c r="D1343" t="s">
        <v>164</v>
      </c>
      <c r="E1343" t="s">
        <v>126</v>
      </c>
      <c r="F1343" t="s">
        <v>205</v>
      </c>
      <c r="G1343" t="s">
        <v>112</v>
      </c>
      <c r="H1343" s="1">
        <v>42768.579861111109</v>
      </c>
      <c r="I1343" t="s">
        <v>180</v>
      </c>
      <c r="J1343" t="s">
        <v>116</v>
      </c>
      <c r="K1343" t="s">
        <v>181</v>
      </c>
      <c r="L1343" t="s">
        <v>182</v>
      </c>
      <c r="M1343" t="s">
        <v>183</v>
      </c>
      <c r="N1343">
        <v>1.0999999999999999E-2</v>
      </c>
      <c r="O1343" t="s">
        <v>149</v>
      </c>
      <c r="P1343" t="b">
        <v>0</v>
      </c>
      <c r="Q1343">
        <v>138261413</v>
      </c>
      <c r="R1343" t="s">
        <v>150</v>
      </c>
      <c r="S1343">
        <v>1E-3</v>
      </c>
      <c r="T1343" t="s">
        <v>184</v>
      </c>
      <c r="U1343">
        <v>2017</v>
      </c>
      <c r="V1343" t="s">
        <v>151</v>
      </c>
      <c r="W1343" t="s">
        <v>185</v>
      </c>
      <c r="X1343" t="s">
        <v>186</v>
      </c>
      <c r="Y1343" t="s">
        <v>155</v>
      </c>
      <c r="Z1343">
        <v>620600</v>
      </c>
      <c r="AA1343">
        <v>309500</v>
      </c>
      <c r="AB1343">
        <v>1.2588812496391699</v>
      </c>
      <c r="AC1343">
        <v>52.638374352215699</v>
      </c>
    </row>
    <row r="1344" spans="1:29">
      <c r="A1344" t="s">
        <v>196</v>
      </c>
      <c r="B1344">
        <v>7299</v>
      </c>
      <c r="C1344">
        <v>1781165</v>
      </c>
      <c r="D1344" t="s">
        <v>164</v>
      </c>
      <c r="E1344" t="s">
        <v>126</v>
      </c>
      <c r="F1344" t="s">
        <v>179</v>
      </c>
      <c r="G1344" t="s">
        <v>118</v>
      </c>
      <c r="H1344" s="1">
        <v>41974.60833333333</v>
      </c>
      <c r="I1344" t="s">
        <v>180</v>
      </c>
      <c r="J1344" t="s">
        <v>116</v>
      </c>
      <c r="K1344" t="s">
        <v>181</v>
      </c>
      <c r="L1344" t="s">
        <v>182</v>
      </c>
      <c r="M1344" t="s">
        <v>183</v>
      </c>
      <c r="N1344">
        <v>8.5000000000000006E-3</v>
      </c>
      <c r="O1344" t="s">
        <v>149</v>
      </c>
      <c r="P1344" t="b">
        <v>0</v>
      </c>
      <c r="Q1344">
        <v>138261413</v>
      </c>
      <c r="R1344" t="s">
        <v>150</v>
      </c>
      <c r="S1344">
        <v>1E-3</v>
      </c>
      <c r="T1344" t="s">
        <v>184</v>
      </c>
      <c r="U1344">
        <v>2014</v>
      </c>
      <c r="V1344" t="s">
        <v>151</v>
      </c>
      <c r="W1344" t="s">
        <v>197</v>
      </c>
      <c r="X1344" t="s">
        <v>186</v>
      </c>
      <c r="Y1344" t="s">
        <v>155</v>
      </c>
      <c r="Z1344">
        <v>624300</v>
      </c>
      <c r="AA1344">
        <v>306800</v>
      </c>
      <c r="AB1344">
        <v>1.3116346710660201</v>
      </c>
      <c r="AC1344">
        <v>52.6126273253455</v>
      </c>
    </row>
    <row r="1345" spans="1:29">
      <c r="A1345" t="s">
        <v>224</v>
      </c>
      <c r="B1345">
        <v>7299</v>
      </c>
      <c r="C1345">
        <v>1870012</v>
      </c>
      <c r="D1345" t="s">
        <v>164</v>
      </c>
      <c r="E1345" t="s">
        <v>126</v>
      </c>
      <c r="F1345" t="s">
        <v>179</v>
      </c>
      <c r="G1345" t="s">
        <v>118</v>
      </c>
      <c r="H1345" s="1">
        <v>42851.479166666664</v>
      </c>
      <c r="I1345" t="s">
        <v>180</v>
      </c>
      <c r="J1345" t="s">
        <v>116</v>
      </c>
      <c r="K1345" t="s">
        <v>146</v>
      </c>
      <c r="L1345" t="s">
        <v>147</v>
      </c>
      <c r="M1345" t="s">
        <v>183</v>
      </c>
      <c r="N1345">
        <v>6.3E-3</v>
      </c>
      <c r="O1345" t="s">
        <v>149</v>
      </c>
      <c r="P1345" t="b">
        <v>0</v>
      </c>
      <c r="Q1345">
        <v>138261413</v>
      </c>
      <c r="R1345" t="s">
        <v>150</v>
      </c>
      <c r="S1345">
        <v>1E-3</v>
      </c>
      <c r="T1345" t="s">
        <v>184</v>
      </c>
      <c r="U1345">
        <v>2017</v>
      </c>
      <c r="V1345" t="s">
        <v>151</v>
      </c>
      <c r="W1345" t="s">
        <v>225</v>
      </c>
      <c r="X1345" t="s">
        <v>226</v>
      </c>
      <c r="Y1345" t="s">
        <v>155</v>
      </c>
      <c r="Z1345">
        <v>500098</v>
      </c>
      <c r="AA1345">
        <v>402866</v>
      </c>
      <c r="AB1345">
        <v>-0.49196935841400102</v>
      </c>
      <c r="AC1345">
        <v>53.512954618294103</v>
      </c>
    </row>
    <row r="1346" spans="1:29">
      <c r="A1346" t="s">
        <v>224</v>
      </c>
      <c r="B1346">
        <v>7299</v>
      </c>
      <c r="C1346">
        <v>1946855</v>
      </c>
      <c r="D1346" t="s">
        <v>164</v>
      </c>
      <c r="E1346" t="s">
        <v>126</v>
      </c>
      <c r="F1346" t="s">
        <v>179</v>
      </c>
      <c r="G1346" t="s">
        <v>118</v>
      </c>
      <c r="H1346" s="1">
        <v>43754.480555555558</v>
      </c>
      <c r="I1346" t="s">
        <v>180</v>
      </c>
      <c r="J1346" t="s">
        <v>116</v>
      </c>
      <c r="K1346" t="s">
        <v>146</v>
      </c>
      <c r="L1346" t="s">
        <v>147</v>
      </c>
      <c r="M1346" t="s">
        <v>183</v>
      </c>
      <c r="N1346">
        <v>5.1000000000000004E-3</v>
      </c>
      <c r="O1346" t="s">
        <v>149</v>
      </c>
      <c r="P1346" t="b">
        <v>0</v>
      </c>
      <c r="Q1346">
        <v>138261413</v>
      </c>
      <c r="R1346" t="s">
        <v>150</v>
      </c>
      <c r="S1346">
        <v>1E-3</v>
      </c>
      <c r="T1346" t="s">
        <v>184</v>
      </c>
      <c r="U1346">
        <v>2019</v>
      </c>
      <c r="V1346" t="s">
        <v>151</v>
      </c>
      <c r="W1346" t="s">
        <v>225</v>
      </c>
      <c r="X1346" t="s">
        <v>226</v>
      </c>
      <c r="Y1346" t="s">
        <v>155</v>
      </c>
      <c r="Z1346">
        <v>500098</v>
      </c>
      <c r="AA1346">
        <v>402866</v>
      </c>
      <c r="AB1346">
        <v>-0.49196935841400102</v>
      </c>
      <c r="AC1346">
        <v>53.512954618294103</v>
      </c>
    </row>
    <row r="1347" spans="1:29">
      <c r="A1347" t="s">
        <v>190</v>
      </c>
      <c r="B1347">
        <v>7299</v>
      </c>
      <c r="C1347">
        <v>4635803</v>
      </c>
      <c r="D1347" t="s">
        <v>164</v>
      </c>
      <c r="E1347" t="s">
        <v>126</v>
      </c>
      <c r="F1347" t="s">
        <v>179</v>
      </c>
      <c r="G1347" t="s">
        <v>118</v>
      </c>
      <c r="H1347" s="1">
        <v>42338.44027777778</v>
      </c>
      <c r="I1347" t="s">
        <v>191</v>
      </c>
      <c r="J1347" t="s">
        <v>119</v>
      </c>
      <c r="K1347" t="s">
        <v>192</v>
      </c>
      <c r="L1347" t="s">
        <v>193</v>
      </c>
      <c r="M1347" t="s">
        <v>183</v>
      </c>
      <c r="N1347">
        <v>4.0000000000000001E-3</v>
      </c>
      <c r="O1347" t="s">
        <v>149</v>
      </c>
      <c r="P1347" t="b">
        <v>0</v>
      </c>
      <c r="Q1347">
        <v>138261413</v>
      </c>
      <c r="R1347" t="s">
        <v>150</v>
      </c>
      <c r="S1347">
        <v>1E-3</v>
      </c>
      <c r="T1347" t="s">
        <v>184</v>
      </c>
      <c r="U1347">
        <v>2015</v>
      </c>
      <c r="V1347" t="s">
        <v>151</v>
      </c>
      <c r="W1347" t="s">
        <v>194</v>
      </c>
      <c r="X1347" t="s">
        <v>195</v>
      </c>
      <c r="Y1347" t="s">
        <v>155</v>
      </c>
      <c r="Z1347">
        <v>357000</v>
      </c>
      <c r="AA1347">
        <v>237460</v>
      </c>
      <c r="AB1347">
        <v>-2.62823009845419</v>
      </c>
      <c r="AC1347">
        <v>52.033868710239098</v>
      </c>
    </row>
    <row r="1348" spans="1:29">
      <c r="A1348" t="s">
        <v>196</v>
      </c>
      <c r="B1348">
        <v>7299</v>
      </c>
      <c r="C1348">
        <v>1790350</v>
      </c>
      <c r="D1348" t="s">
        <v>164</v>
      </c>
      <c r="E1348" t="s">
        <v>126</v>
      </c>
      <c r="F1348" t="s">
        <v>179</v>
      </c>
      <c r="G1348" t="s">
        <v>118</v>
      </c>
      <c r="H1348" s="1">
        <v>42069.390972222223</v>
      </c>
      <c r="I1348" t="s">
        <v>180</v>
      </c>
      <c r="J1348" t="s">
        <v>116</v>
      </c>
      <c r="K1348" t="s">
        <v>181</v>
      </c>
      <c r="L1348" t="s">
        <v>182</v>
      </c>
      <c r="M1348" t="s">
        <v>183</v>
      </c>
      <c r="N1348">
        <v>6.4999999999999997E-3</v>
      </c>
      <c r="O1348" t="s">
        <v>149</v>
      </c>
      <c r="P1348" t="b">
        <v>0</v>
      </c>
      <c r="Q1348">
        <v>138261413</v>
      </c>
      <c r="R1348" t="s">
        <v>150</v>
      </c>
      <c r="S1348">
        <v>1E-3</v>
      </c>
      <c r="T1348" t="s">
        <v>184</v>
      </c>
      <c r="U1348">
        <v>2015</v>
      </c>
      <c r="V1348" t="s">
        <v>151</v>
      </c>
      <c r="W1348" t="s">
        <v>197</v>
      </c>
      <c r="X1348" t="s">
        <v>186</v>
      </c>
      <c r="Y1348" t="s">
        <v>155</v>
      </c>
      <c r="Z1348">
        <v>624300</v>
      </c>
      <c r="AA1348">
        <v>306800</v>
      </c>
      <c r="AB1348">
        <v>1.3116346710660201</v>
      </c>
      <c r="AC1348">
        <v>52.6126273253455</v>
      </c>
    </row>
    <row r="1349" spans="1:29">
      <c r="A1349" t="s">
        <v>196</v>
      </c>
      <c r="B1349">
        <v>7299</v>
      </c>
      <c r="C1349">
        <v>1781027</v>
      </c>
      <c r="D1349" t="s">
        <v>164</v>
      </c>
      <c r="E1349" t="s">
        <v>126</v>
      </c>
      <c r="F1349" t="s">
        <v>179</v>
      </c>
      <c r="G1349" t="s">
        <v>118</v>
      </c>
      <c r="H1349" s="1">
        <v>41971.5625</v>
      </c>
      <c r="I1349" t="s">
        <v>180</v>
      </c>
      <c r="J1349" t="s">
        <v>116</v>
      </c>
      <c r="K1349" t="s">
        <v>181</v>
      </c>
      <c r="L1349" t="s">
        <v>182</v>
      </c>
      <c r="M1349" t="s">
        <v>183</v>
      </c>
      <c r="N1349">
        <v>8.0000000000000002E-3</v>
      </c>
      <c r="O1349" t="s">
        <v>149</v>
      </c>
      <c r="P1349" t="b">
        <v>0</v>
      </c>
      <c r="Q1349">
        <v>138261413</v>
      </c>
      <c r="R1349" t="s">
        <v>150</v>
      </c>
      <c r="S1349">
        <v>1E-3</v>
      </c>
      <c r="T1349" t="s">
        <v>184</v>
      </c>
      <c r="U1349">
        <v>2014</v>
      </c>
      <c r="V1349" t="s">
        <v>151</v>
      </c>
      <c r="W1349" t="s">
        <v>197</v>
      </c>
      <c r="X1349" t="s">
        <v>186</v>
      </c>
      <c r="Y1349" t="s">
        <v>155</v>
      </c>
      <c r="Z1349">
        <v>624300</v>
      </c>
      <c r="AA1349">
        <v>306800</v>
      </c>
      <c r="AB1349">
        <v>1.3116346710660201</v>
      </c>
      <c r="AC1349">
        <v>52.6126273253455</v>
      </c>
    </row>
    <row r="1350" spans="1:29">
      <c r="A1350" t="s">
        <v>198</v>
      </c>
      <c r="B1350">
        <v>7299</v>
      </c>
      <c r="C1350">
        <v>1899131</v>
      </c>
      <c r="D1350" t="s">
        <v>164</v>
      </c>
      <c r="E1350" t="s">
        <v>126</v>
      </c>
      <c r="F1350" t="s">
        <v>179</v>
      </c>
      <c r="G1350" t="s">
        <v>118</v>
      </c>
      <c r="H1350" s="1">
        <v>43201.447222222225</v>
      </c>
      <c r="I1350" t="s">
        <v>180</v>
      </c>
      <c r="J1350" t="s">
        <v>116</v>
      </c>
      <c r="K1350" t="s">
        <v>199</v>
      </c>
      <c r="L1350" t="s">
        <v>200</v>
      </c>
      <c r="M1350" t="s">
        <v>183</v>
      </c>
      <c r="N1350">
        <v>1.2999999999999999E-2</v>
      </c>
      <c r="O1350" t="s">
        <v>149</v>
      </c>
      <c r="P1350" t="b">
        <v>0</v>
      </c>
      <c r="Q1350">
        <v>138261413</v>
      </c>
      <c r="R1350" t="s">
        <v>150</v>
      </c>
      <c r="S1350">
        <v>1E-3</v>
      </c>
      <c r="T1350" t="s">
        <v>184</v>
      </c>
      <c r="U1350">
        <v>2018</v>
      </c>
      <c r="V1350" t="s">
        <v>151</v>
      </c>
      <c r="W1350" t="s">
        <v>201</v>
      </c>
      <c r="X1350" t="s">
        <v>202</v>
      </c>
      <c r="Y1350" t="s">
        <v>155</v>
      </c>
      <c r="Z1350">
        <v>516100</v>
      </c>
      <c r="AA1350">
        <v>253300</v>
      </c>
      <c r="AB1350">
        <v>-0.30395486908298303</v>
      </c>
      <c r="AC1350">
        <v>52.1657659569386</v>
      </c>
    </row>
    <row r="1351" spans="1:29">
      <c r="A1351" t="s">
        <v>187</v>
      </c>
      <c r="B1351">
        <v>7299</v>
      </c>
      <c r="C1351">
        <v>1983898</v>
      </c>
      <c r="D1351" t="s">
        <v>164</v>
      </c>
      <c r="E1351" t="s">
        <v>126</v>
      </c>
      <c r="F1351" t="s">
        <v>205</v>
      </c>
      <c r="G1351" t="s">
        <v>112</v>
      </c>
      <c r="H1351" s="1">
        <v>44351.711805555555</v>
      </c>
      <c r="I1351" t="s">
        <v>180</v>
      </c>
      <c r="J1351" t="s">
        <v>116</v>
      </c>
      <c r="K1351" t="s">
        <v>181</v>
      </c>
      <c r="L1351" t="s">
        <v>182</v>
      </c>
      <c r="M1351" t="s">
        <v>183</v>
      </c>
      <c r="N1351">
        <v>9.7999999999999997E-3</v>
      </c>
      <c r="O1351" t="s">
        <v>149</v>
      </c>
      <c r="P1351" t="b">
        <v>0</v>
      </c>
      <c r="Q1351">
        <v>138261413</v>
      </c>
      <c r="R1351" t="s">
        <v>150</v>
      </c>
      <c r="S1351">
        <v>1E-3</v>
      </c>
      <c r="T1351" t="s">
        <v>184</v>
      </c>
      <c r="U1351">
        <v>2021</v>
      </c>
      <c r="V1351" t="s">
        <v>151</v>
      </c>
      <c r="W1351" t="s">
        <v>188</v>
      </c>
      <c r="X1351" t="s">
        <v>189</v>
      </c>
      <c r="Y1351" t="s">
        <v>155</v>
      </c>
      <c r="Z1351">
        <v>636400</v>
      </c>
      <c r="AA1351">
        <v>291600</v>
      </c>
      <c r="AB1351">
        <v>1.4791973795069699</v>
      </c>
      <c r="AC1351">
        <v>52.471107816141703</v>
      </c>
    </row>
    <row r="1352" spans="1:29">
      <c r="A1352" t="s">
        <v>187</v>
      </c>
      <c r="B1352">
        <v>7299</v>
      </c>
      <c r="C1352">
        <v>1805494</v>
      </c>
      <c r="D1352" t="s">
        <v>164</v>
      </c>
      <c r="E1352" t="s">
        <v>126</v>
      </c>
      <c r="F1352" t="s">
        <v>179</v>
      </c>
      <c r="G1352" t="s">
        <v>118</v>
      </c>
      <c r="H1352" s="1">
        <v>42221.554861111108</v>
      </c>
      <c r="I1352" t="s">
        <v>180</v>
      </c>
      <c r="J1352" t="s">
        <v>116</v>
      </c>
      <c r="K1352" t="s">
        <v>181</v>
      </c>
      <c r="L1352" t="s">
        <v>182</v>
      </c>
      <c r="M1352" t="s">
        <v>183</v>
      </c>
      <c r="N1352">
        <v>1.6E-2</v>
      </c>
      <c r="O1352" t="s">
        <v>149</v>
      </c>
      <c r="P1352" t="b">
        <v>0</v>
      </c>
      <c r="Q1352">
        <v>138261413</v>
      </c>
      <c r="R1352" t="s">
        <v>150</v>
      </c>
      <c r="S1352">
        <v>1E-3</v>
      </c>
      <c r="T1352" t="s">
        <v>184</v>
      </c>
      <c r="U1352">
        <v>2015</v>
      </c>
      <c r="V1352" t="s">
        <v>151</v>
      </c>
      <c r="W1352" t="s">
        <v>188</v>
      </c>
      <c r="X1352" t="s">
        <v>189</v>
      </c>
      <c r="Y1352" t="s">
        <v>155</v>
      </c>
      <c r="Z1352">
        <v>636400</v>
      </c>
      <c r="AA1352">
        <v>291600</v>
      </c>
      <c r="AB1352">
        <v>1.4791973795069699</v>
      </c>
      <c r="AC1352">
        <v>52.471107816141703</v>
      </c>
    </row>
    <row r="1353" spans="1:29">
      <c r="A1353" t="s">
        <v>198</v>
      </c>
      <c r="B1353">
        <v>7299</v>
      </c>
      <c r="C1353">
        <v>1831435</v>
      </c>
      <c r="D1353" t="s">
        <v>164</v>
      </c>
      <c r="E1353" t="s">
        <v>126</v>
      </c>
      <c r="F1353" t="s">
        <v>179</v>
      </c>
      <c r="G1353" t="s">
        <v>118</v>
      </c>
      <c r="H1353" s="1">
        <v>42488.490972222222</v>
      </c>
      <c r="I1353" t="s">
        <v>180</v>
      </c>
      <c r="J1353" t="s">
        <v>116</v>
      </c>
      <c r="K1353" t="s">
        <v>199</v>
      </c>
      <c r="L1353" t="s">
        <v>200</v>
      </c>
      <c r="M1353" t="s">
        <v>183</v>
      </c>
      <c r="N1353">
        <v>4.8000000000000001E-2</v>
      </c>
      <c r="O1353" t="s">
        <v>149</v>
      </c>
      <c r="P1353" t="b">
        <v>0</v>
      </c>
      <c r="Q1353">
        <v>138261413</v>
      </c>
      <c r="R1353" t="s">
        <v>150</v>
      </c>
      <c r="S1353">
        <v>1E-3</v>
      </c>
      <c r="T1353" t="s">
        <v>184</v>
      </c>
      <c r="U1353">
        <v>2016</v>
      </c>
      <c r="V1353" t="s">
        <v>151</v>
      </c>
      <c r="W1353" t="s">
        <v>201</v>
      </c>
      <c r="X1353" t="s">
        <v>202</v>
      </c>
      <c r="Y1353" t="s">
        <v>155</v>
      </c>
      <c r="Z1353">
        <v>516100</v>
      </c>
      <c r="AA1353">
        <v>253300</v>
      </c>
      <c r="AB1353">
        <v>-0.30395486908298303</v>
      </c>
      <c r="AC1353">
        <v>52.1657659569386</v>
      </c>
    </row>
    <row r="1354" spans="1:29">
      <c r="A1354" t="s">
        <v>187</v>
      </c>
      <c r="B1354">
        <v>7299</v>
      </c>
      <c r="C1354">
        <v>2021404</v>
      </c>
      <c r="D1354" t="s">
        <v>164</v>
      </c>
      <c r="E1354" t="s">
        <v>126</v>
      </c>
      <c r="F1354" t="s">
        <v>179</v>
      </c>
      <c r="G1354" t="s">
        <v>118</v>
      </c>
      <c r="H1354" s="1">
        <v>44846.611805555556</v>
      </c>
      <c r="I1354" t="s">
        <v>180</v>
      </c>
      <c r="J1354" t="s">
        <v>116</v>
      </c>
      <c r="K1354" t="s">
        <v>181</v>
      </c>
      <c r="L1354" t="s">
        <v>182</v>
      </c>
      <c r="M1354" t="s">
        <v>183</v>
      </c>
      <c r="N1354">
        <v>1.0999999999999999E-2</v>
      </c>
      <c r="O1354" t="s">
        <v>149</v>
      </c>
      <c r="P1354" t="b">
        <v>0</v>
      </c>
      <c r="Q1354">
        <v>138261413</v>
      </c>
      <c r="R1354" t="s">
        <v>150</v>
      </c>
      <c r="S1354">
        <v>1E-3</v>
      </c>
      <c r="T1354" t="s">
        <v>184</v>
      </c>
      <c r="U1354">
        <v>2022</v>
      </c>
      <c r="V1354" t="s">
        <v>151</v>
      </c>
      <c r="W1354" t="s">
        <v>188</v>
      </c>
      <c r="X1354" t="s">
        <v>189</v>
      </c>
      <c r="Y1354" t="s">
        <v>155</v>
      </c>
      <c r="Z1354">
        <v>636400</v>
      </c>
      <c r="AA1354">
        <v>291600</v>
      </c>
      <c r="AB1354">
        <v>1.4791973795069699</v>
      </c>
      <c r="AC1354">
        <v>52.471107816141703</v>
      </c>
    </row>
    <row r="1355" spans="1:29">
      <c r="A1355" t="s">
        <v>198</v>
      </c>
      <c r="B1355">
        <v>7299</v>
      </c>
      <c r="C1355">
        <v>1914814</v>
      </c>
      <c r="D1355" t="s">
        <v>164</v>
      </c>
      <c r="E1355" t="s">
        <v>126</v>
      </c>
      <c r="F1355" t="s">
        <v>179</v>
      </c>
      <c r="G1355" t="s">
        <v>118</v>
      </c>
      <c r="H1355" s="1">
        <v>43377.482638888891</v>
      </c>
      <c r="I1355" t="s">
        <v>180</v>
      </c>
      <c r="J1355" t="s">
        <v>116</v>
      </c>
      <c r="K1355" t="s">
        <v>199</v>
      </c>
      <c r="L1355" t="s">
        <v>200</v>
      </c>
      <c r="M1355" t="s">
        <v>148</v>
      </c>
      <c r="N1355">
        <v>7.3999999999999996E-2</v>
      </c>
      <c r="O1355" t="s">
        <v>149</v>
      </c>
      <c r="P1355" t="b">
        <v>0</v>
      </c>
      <c r="Q1355">
        <v>138261413</v>
      </c>
      <c r="R1355" t="s">
        <v>150</v>
      </c>
      <c r="S1355">
        <v>1E-3</v>
      </c>
      <c r="T1355" t="s">
        <v>184</v>
      </c>
      <c r="U1355">
        <v>2018</v>
      </c>
      <c r="V1355" t="s">
        <v>151</v>
      </c>
      <c r="W1355" t="s">
        <v>201</v>
      </c>
      <c r="X1355" t="s">
        <v>202</v>
      </c>
      <c r="Y1355" t="s">
        <v>155</v>
      </c>
      <c r="Z1355">
        <v>516100</v>
      </c>
      <c r="AA1355">
        <v>253300</v>
      </c>
      <c r="AB1355">
        <v>-0.30395486908298303</v>
      </c>
      <c r="AC1355">
        <v>52.1657659569386</v>
      </c>
    </row>
    <row r="1356" spans="1:29">
      <c r="A1356" t="s">
        <v>196</v>
      </c>
      <c r="B1356">
        <v>7299</v>
      </c>
      <c r="C1356">
        <v>1785058</v>
      </c>
      <c r="D1356" t="s">
        <v>164</v>
      </c>
      <c r="E1356" t="s">
        <v>126</v>
      </c>
      <c r="F1356" t="s">
        <v>179</v>
      </c>
      <c r="G1356" t="s">
        <v>118</v>
      </c>
      <c r="H1356" s="1">
        <v>42023.598611111112</v>
      </c>
      <c r="I1356" t="s">
        <v>180</v>
      </c>
      <c r="J1356" t="s">
        <v>116</v>
      </c>
      <c r="K1356" t="s">
        <v>181</v>
      </c>
      <c r="L1356" t="s">
        <v>182</v>
      </c>
      <c r="M1356" t="s">
        <v>183</v>
      </c>
      <c r="N1356">
        <v>7.0000000000000001E-3</v>
      </c>
      <c r="O1356" t="s">
        <v>149</v>
      </c>
      <c r="P1356" t="b">
        <v>0</v>
      </c>
      <c r="Q1356">
        <v>138261413</v>
      </c>
      <c r="R1356" t="s">
        <v>150</v>
      </c>
      <c r="S1356">
        <v>1E-3</v>
      </c>
      <c r="T1356" t="s">
        <v>184</v>
      </c>
      <c r="U1356">
        <v>2015</v>
      </c>
      <c r="V1356" t="s">
        <v>151</v>
      </c>
      <c r="W1356" t="s">
        <v>197</v>
      </c>
      <c r="X1356" t="s">
        <v>186</v>
      </c>
      <c r="Y1356" t="s">
        <v>155</v>
      </c>
      <c r="Z1356">
        <v>624300</v>
      </c>
      <c r="AA1356">
        <v>306800</v>
      </c>
      <c r="AB1356">
        <v>1.3116346710660201</v>
      </c>
      <c r="AC1356">
        <v>52.6126273253455</v>
      </c>
    </row>
    <row r="1357" spans="1:29">
      <c r="A1357" t="s">
        <v>198</v>
      </c>
      <c r="B1357">
        <v>7299</v>
      </c>
      <c r="C1357">
        <v>1863093</v>
      </c>
      <c r="D1357" t="s">
        <v>164</v>
      </c>
      <c r="E1357" t="s">
        <v>126</v>
      </c>
      <c r="F1357" t="s">
        <v>179</v>
      </c>
      <c r="G1357" t="s">
        <v>118</v>
      </c>
      <c r="H1357" s="1">
        <v>42779.573611111111</v>
      </c>
      <c r="I1357" t="s">
        <v>180</v>
      </c>
      <c r="J1357" t="s">
        <v>116</v>
      </c>
      <c r="K1357" t="s">
        <v>199</v>
      </c>
      <c r="L1357" t="s">
        <v>200</v>
      </c>
      <c r="M1357" t="s">
        <v>183</v>
      </c>
      <c r="N1357">
        <v>4.2000000000000003E-2</v>
      </c>
      <c r="O1357" t="s">
        <v>149</v>
      </c>
      <c r="P1357" t="b">
        <v>0</v>
      </c>
      <c r="Q1357">
        <v>138261413</v>
      </c>
      <c r="R1357" t="s">
        <v>150</v>
      </c>
      <c r="S1357">
        <v>1E-3</v>
      </c>
      <c r="T1357" t="s">
        <v>184</v>
      </c>
      <c r="U1357">
        <v>2017</v>
      </c>
      <c r="V1357" t="s">
        <v>151</v>
      </c>
      <c r="W1357" t="s">
        <v>201</v>
      </c>
      <c r="X1357" t="s">
        <v>202</v>
      </c>
      <c r="Y1357" t="s">
        <v>155</v>
      </c>
      <c r="Z1357">
        <v>516100</v>
      </c>
      <c r="AA1357">
        <v>253300</v>
      </c>
      <c r="AB1357">
        <v>-0.30395486908298303</v>
      </c>
      <c r="AC1357">
        <v>52.1657659569386</v>
      </c>
    </row>
    <row r="1358" spans="1:29">
      <c r="A1358" t="s">
        <v>276</v>
      </c>
      <c r="B1358">
        <v>7299</v>
      </c>
      <c r="C1358">
        <v>4623958</v>
      </c>
      <c r="D1358" t="s">
        <v>164</v>
      </c>
      <c r="E1358" t="s">
        <v>126</v>
      </c>
      <c r="F1358" t="s">
        <v>179</v>
      </c>
      <c r="G1358" t="s">
        <v>118</v>
      </c>
      <c r="H1358" s="1">
        <v>42199.463888888888</v>
      </c>
      <c r="I1358" t="s">
        <v>180</v>
      </c>
      <c r="J1358" t="s">
        <v>116</v>
      </c>
      <c r="K1358" t="s">
        <v>192</v>
      </c>
      <c r="L1358" t="s">
        <v>193</v>
      </c>
      <c r="M1358" t="s">
        <v>183</v>
      </c>
      <c r="N1358">
        <v>2.5999999999999999E-3</v>
      </c>
      <c r="O1358" t="s">
        <v>149</v>
      </c>
      <c r="P1358" t="b">
        <v>0</v>
      </c>
      <c r="Q1358">
        <v>138261413</v>
      </c>
      <c r="R1358" t="s">
        <v>150</v>
      </c>
      <c r="S1358">
        <v>1E-3</v>
      </c>
      <c r="T1358" t="s">
        <v>184</v>
      </c>
      <c r="U1358">
        <v>2015</v>
      </c>
      <c r="V1358" t="s">
        <v>151</v>
      </c>
      <c r="W1358" t="s">
        <v>277</v>
      </c>
      <c r="X1358" t="s">
        <v>278</v>
      </c>
      <c r="Y1358" t="s">
        <v>155</v>
      </c>
      <c r="Z1358">
        <v>383550</v>
      </c>
      <c r="AA1358">
        <v>252450</v>
      </c>
      <c r="AB1358">
        <v>-2.2419417969467799</v>
      </c>
      <c r="AC1358">
        <v>52.170064339376403</v>
      </c>
    </row>
    <row r="1359" spans="1:29">
      <c r="A1359" t="s">
        <v>198</v>
      </c>
      <c r="B1359">
        <v>7299</v>
      </c>
      <c r="C1359">
        <v>1829308</v>
      </c>
      <c r="D1359" t="s">
        <v>164</v>
      </c>
      <c r="E1359" t="s">
        <v>126</v>
      </c>
      <c r="F1359" t="s">
        <v>179</v>
      </c>
      <c r="G1359" t="s">
        <v>118</v>
      </c>
      <c r="H1359" s="1">
        <v>42474.622916666667</v>
      </c>
      <c r="I1359" t="s">
        <v>180</v>
      </c>
      <c r="J1359" t="s">
        <v>116</v>
      </c>
      <c r="K1359" t="s">
        <v>199</v>
      </c>
      <c r="L1359" t="s">
        <v>200</v>
      </c>
      <c r="M1359" t="s">
        <v>183</v>
      </c>
      <c r="N1359">
        <v>4.3999999999999997E-2</v>
      </c>
      <c r="O1359" t="s">
        <v>149</v>
      </c>
      <c r="P1359" t="b">
        <v>0</v>
      </c>
      <c r="Q1359">
        <v>138261413</v>
      </c>
      <c r="R1359" t="s">
        <v>150</v>
      </c>
      <c r="S1359">
        <v>1E-3</v>
      </c>
      <c r="T1359" t="s">
        <v>184</v>
      </c>
      <c r="U1359">
        <v>2016</v>
      </c>
      <c r="V1359" t="s">
        <v>151</v>
      </c>
      <c r="W1359" t="s">
        <v>201</v>
      </c>
      <c r="X1359" t="s">
        <v>202</v>
      </c>
      <c r="Y1359" t="s">
        <v>155</v>
      </c>
      <c r="Z1359">
        <v>516100</v>
      </c>
      <c r="AA1359">
        <v>253300</v>
      </c>
      <c r="AB1359">
        <v>-0.30395486908298303</v>
      </c>
      <c r="AC1359">
        <v>52.1657659569386</v>
      </c>
    </row>
    <row r="1360" spans="1:29">
      <c r="A1360" t="s">
        <v>203</v>
      </c>
      <c r="B1360">
        <v>7299</v>
      </c>
      <c r="C1360">
        <v>2043031</v>
      </c>
      <c r="D1360" t="s">
        <v>164</v>
      </c>
      <c r="E1360" t="s">
        <v>126</v>
      </c>
      <c r="F1360" t="s">
        <v>179</v>
      </c>
      <c r="G1360" t="s">
        <v>118</v>
      </c>
      <c r="H1360" s="1">
        <v>45135.540972222225</v>
      </c>
      <c r="I1360" t="s">
        <v>180</v>
      </c>
      <c r="J1360" t="s">
        <v>116</v>
      </c>
      <c r="K1360" t="s">
        <v>146</v>
      </c>
      <c r="L1360" t="s">
        <v>147</v>
      </c>
      <c r="M1360" t="s">
        <v>183</v>
      </c>
      <c r="N1360">
        <v>3.5000000000000003E-2</v>
      </c>
      <c r="O1360" t="s">
        <v>149</v>
      </c>
      <c r="P1360" t="b">
        <v>0</v>
      </c>
      <c r="Q1360">
        <v>138261413</v>
      </c>
      <c r="R1360" t="s">
        <v>150</v>
      </c>
      <c r="S1360">
        <v>1E-3</v>
      </c>
      <c r="T1360" t="s">
        <v>184</v>
      </c>
      <c r="U1360">
        <v>2023</v>
      </c>
      <c r="V1360" t="s">
        <v>151</v>
      </c>
      <c r="W1360" t="s">
        <v>204</v>
      </c>
      <c r="X1360" t="s">
        <v>154</v>
      </c>
      <c r="Y1360" t="s">
        <v>155</v>
      </c>
      <c r="Z1360">
        <v>507500</v>
      </c>
      <c r="AA1360">
        <v>299100</v>
      </c>
      <c r="AB1360">
        <v>-0.41497245145673001</v>
      </c>
      <c r="AC1360">
        <v>52.579097446717</v>
      </c>
    </row>
    <row r="1361" spans="1:29">
      <c r="A1361" t="s">
        <v>224</v>
      </c>
      <c r="B1361">
        <v>7299</v>
      </c>
      <c r="C1361">
        <v>1918330</v>
      </c>
      <c r="D1361" t="s">
        <v>164</v>
      </c>
      <c r="E1361" t="s">
        <v>126</v>
      </c>
      <c r="F1361" t="s">
        <v>179</v>
      </c>
      <c r="G1361" t="s">
        <v>118</v>
      </c>
      <c r="H1361" s="1">
        <v>43425.418749999997</v>
      </c>
      <c r="I1361" t="s">
        <v>180</v>
      </c>
      <c r="J1361" t="s">
        <v>116</v>
      </c>
      <c r="K1361" t="s">
        <v>146</v>
      </c>
      <c r="L1361" t="s">
        <v>147</v>
      </c>
      <c r="M1361" t="s">
        <v>183</v>
      </c>
      <c r="N1361">
        <v>1.2E-2</v>
      </c>
      <c r="O1361" t="s">
        <v>149</v>
      </c>
      <c r="P1361" t="b">
        <v>0</v>
      </c>
      <c r="Q1361">
        <v>138261413</v>
      </c>
      <c r="R1361" t="s">
        <v>150</v>
      </c>
      <c r="S1361">
        <v>1E-3</v>
      </c>
      <c r="T1361" t="s">
        <v>184</v>
      </c>
      <c r="U1361">
        <v>2018</v>
      </c>
      <c r="V1361" t="s">
        <v>151</v>
      </c>
      <c r="W1361" t="s">
        <v>225</v>
      </c>
      <c r="X1361" t="s">
        <v>226</v>
      </c>
      <c r="Y1361" t="s">
        <v>155</v>
      </c>
      <c r="Z1361">
        <v>500098</v>
      </c>
      <c r="AA1361">
        <v>402866</v>
      </c>
      <c r="AB1361">
        <v>-0.49196935841400102</v>
      </c>
      <c r="AC1361">
        <v>53.512954618294103</v>
      </c>
    </row>
    <row r="1362" spans="1:29">
      <c r="A1362" t="s">
        <v>187</v>
      </c>
      <c r="B1362">
        <v>7299</v>
      </c>
      <c r="C1362">
        <v>1984655</v>
      </c>
      <c r="D1362" t="s">
        <v>164</v>
      </c>
      <c r="E1362" t="s">
        <v>126</v>
      </c>
      <c r="F1362" t="s">
        <v>179</v>
      </c>
      <c r="G1362" t="s">
        <v>118</v>
      </c>
      <c r="H1362" s="1">
        <v>44369.515972222223</v>
      </c>
      <c r="I1362" t="s">
        <v>180</v>
      </c>
      <c r="J1362" t="s">
        <v>116</v>
      </c>
      <c r="K1362" t="s">
        <v>181</v>
      </c>
      <c r="L1362" t="s">
        <v>182</v>
      </c>
      <c r="M1362" t="s">
        <v>183</v>
      </c>
      <c r="N1362">
        <v>1.2E-2</v>
      </c>
      <c r="O1362" t="s">
        <v>149</v>
      </c>
      <c r="P1362" t="b">
        <v>0</v>
      </c>
      <c r="Q1362">
        <v>138261413</v>
      </c>
      <c r="R1362" t="s">
        <v>150</v>
      </c>
      <c r="S1362">
        <v>1E-3</v>
      </c>
      <c r="T1362" t="s">
        <v>184</v>
      </c>
      <c r="U1362">
        <v>2021</v>
      </c>
      <c r="V1362" t="s">
        <v>151</v>
      </c>
      <c r="W1362" t="s">
        <v>188</v>
      </c>
      <c r="X1362" t="s">
        <v>189</v>
      </c>
      <c r="Y1362" t="s">
        <v>155</v>
      </c>
      <c r="Z1362">
        <v>636400</v>
      </c>
      <c r="AA1362">
        <v>291600</v>
      </c>
      <c r="AB1362">
        <v>1.4791973795069699</v>
      </c>
      <c r="AC1362">
        <v>52.471107816141703</v>
      </c>
    </row>
    <row r="1363" spans="1:29">
      <c r="A1363" t="s">
        <v>178</v>
      </c>
      <c r="B1363">
        <v>7299</v>
      </c>
      <c r="C1363">
        <v>1809105</v>
      </c>
      <c r="D1363" t="s">
        <v>164</v>
      </c>
      <c r="E1363" t="s">
        <v>126</v>
      </c>
      <c r="F1363" t="s">
        <v>179</v>
      </c>
      <c r="G1363" t="s">
        <v>118</v>
      </c>
      <c r="H1363" s="1">
        <v>42256.671527777777</v>
      </c>
      <c r="I1363" t="s">
        <v>180</v>
      </c>
      <c r="J1363" t="s">
        <v>116</v>
      </c>
      <c r="K1363" t="s">
        <v>181</v>
      </c>
      <c r="L1363" t="s">
        <v>182</v>
      </c>
      <c r="M1363" t="s">
        <v>183</v>
      </c>
      <c r="N1363">
        <v>9.7999999999999997E-3</v>
      </c>
      <c r="O1363" t="s">
        <v>149</v>
      </c>
      <c r="P1363" t="b">
        <v>0</v>
      </c>
      <c r="Q1363">
        <v>138261413</v>
      </c>
      <c r="R1363" t="s">
        <v>150</v>
      </c>
      <c r="S1363">
        <v>1E-3</v>
      </c>
      <c r="T1363" t="s">
        <v>184</v>
      </c>
      <c r="U1363">
        <v>2015</v>
      </c>
      <c r="V1363" t="s">
        <v>151</v>
      </c>
      <c r="W1363" t="s">
        <v>185</v>
      </c>
      <c r="X1363" t="s">
        <v>186</v>
      </c>
      <c r="Y1363" t="s">
        <v>155</v>
      </c>
      <c r="Z1363">
        <v>620600</v>
      </c>
      <c r="AA1363">
        <v>309500</v>
      </c>
      <c r="AB1363">
        <v>1.2588812496391699</v>
      </c>
      <c r="AC1363">
        <v>52.638374352215699</v>
      </c>
    </row>
    <row r="1364" spans="1:29">
      <c r="A1364" t="s">
        <v>209</v>
      </c>
      <c r="B1364">
        <v>7299</v>
      </c>
      <c r="C1364">
        <v>1282077</v>
      </c>
      <c r="D1364" t="s">
        <v>164</v>
      </c>
      <c r="E1364" t="s">
        <v>126</v>
      </c>
      <c r="F1364" t="s">
        <v>205</v>
      </c>
      <c r="G1364" t="s">
        <v>112</v>
      </c>
      <c r="H1364" s="1">
        <v>43249.519444444442</v>
      </c>
      <c r="I1364" t="s">
        <v>180</v>
      </c>
      <c r="J1364" t="s">
        <v>116</v>
      </c>
      <c r="K1364" t="s">
        <v>210</v>
      </c>
      <c r="L1364" t="s">
        <v>211</v>
      </c>
      <c r="M1364" t="s">
        <v>183</v>
      </c>
      <c r="N1364">
        <v>7.1999999999999995E-2</v>
      </c>
      <c r="O1364" t="s">
        <v>149</v>
      </c>
      <c r="P1364" t="b">
        <v>0</v>
      </c>
      <c r="Q1364">
        <v>138261413</v>
      </c>
      <c r="R1364" t="s">
        <v>150</v>
      </c>
      <c r="S1364">
        <v>1E-3</v>
      </c>
      <c r="T1364" t="s">
        <v>184</v>
      </c>
      <c r="U1364">
        <v>2018</v>
      </c>
      <c r="V1364" t="s">
        <v>151</v>
      </c>
      <c r="W1364" t="s">
        <v>212</v>
      </c>
      <c r="X1364" t="s">
        <v>213</v>
      </c>
      <c r="Y1364" t="s">
        <v>155</v>
      </c>
      <c r="Z1364">
        <v>512800</v>
      </c>
      <c r="AA1364">
        <v>217200</v>
      </c>
      <c r="AB1364">
        <v>-0.364053577960054</v>
      </c>
      <c r="AC1364">
        <v>51.842019042643301</v>
      </c>
    </row>
    <row r="1365" spans="1:29">
      <c r="A1365" t="s">
        <v>187</v>
      </c>
      <c r="B1365">
        <v>7299</v>
      </c>
      <c r="C1365">
        <v>2018524</v>
      </c>
      <c r="D1365" t="s">
        <v>164</v>
      </c>
      <c r="E1365" t="s">
        <v>126</v>
      </c>
      <c r="F1365" t="s">
        <v>179</v>
      </c>
      <c r="G1365" t="s">
        <v>118</v>
      </c>
      <c r="H1365" s="1">
        <v>44804.401388888888</v>
      </c>
      <c r="I1365" t="s">
        <v>180</v>
      </c>
      <c r="J1365" t="s">
        <v>116</v>
      </c>
      <c r="K1365" t="s">
        <v>181</v>
      </c>
      <c r="L1365" t="s">
        <v>182</v>
      </c>
      <c r="M1365" t="s">
        <v>183</v>
      </c>
      <c r="N1365">
        <v>0.01</v>
      </c>
      <c r="O1365" t="s">
        <v>149</v>
      </c>
      <c r="P1365" t="b">
        <v>0</v>
      </c>
      <c r="Q1365">
        <v>138261413</v>
      </c>
      <c r="R1365" t="s">
        <v>150</v>
      </c>
      <c r="S1365">
        <v>1E-3</v>
      </c>
      <c r="T1365" t="s">
        <v>184</v>
      </c>
      <c r="U1365">
        <v>2022</v>
      </c>
      <c r="V1365" t="s">
        <v>151</v>
      </c>
      <c r="W1365" t="s">
        <v>188</v>
      </c>
      <c r="X1365" t="s">
        <v>189</v>
      </c>
      <c r="Y1365" t="s">
        <v>155</v>
      </c>
      <c r="Z1365">
        <v>636400</v>
      </c>
      <c r="AA1365">
        <v>291600</v>
      </c>
      <c r="AB1365">
        <v>1.4791973795069699</v>
      </c>
      <c r="AC1365">
        <v>52.471107816141703</v>
      </c>
    </row>
    <row r="1366" spans="1:29">
      <c r="A1366" t="s">
        <v>187</v>
      </c>
      <c r="B1366">
        <v>7299</v>
      </c>
      <c r="C1366">
        <v>1942868</v>
      </c>
      <c r="D1366" t="s">
        <v>164</v>
      </c>
      <c r="E1366" t="s">
        <v>126</v>
      </c>
      <c r="F1366" t="s">
        <v>179</v>
      </c>
      <c r="G1366" t="s">
        <v>118</v>
      </c>
      <c r="H1366" s="1">
        <v>43704.384027777778</v>
      </c>
      <c r="I1366" t="s">
        <v>180</v>
      </c>
      <c r="J1366" t="s">
        <v>116</v>
      </c>
      <c r="K1366" t="s">
        <v>181</v>
      </c>
      <c r="L1366" t="s">
        <v>182</v>
      </c>
      <c r="M1366" t="s">
        <v>183</v>
      </c>
      <c r="N1366">
        <v>0.01</v>
      </c>
      <c r="O1366" t="s">
        <v>149</v>
      </c>
      <c r="P1366" t="b">
        <v>0</v>
      </c>
      <c r="Q1366">
        <v>138261413</v>
      </c>
      <c r="R1366" t="s">
        <v>150</v>
      </c>
      <c r="S1366">
        <v>1E-3</v>
      </c>
      <c r="T1366" t="s">
        <v>184</v>
      </c>
      <c r="U1366">
        <v>2019</v>
      </c>
      <c r="V1366" t="s">
        <v>151</v>
      </c>
      <c r="W1366" t="s">
        <v>188</v>
      </c>
      <c r="X1366" t="s">
        <v>189</v>
      </c>
      <c r="Y1366" t="s">
        <v>155</v>
      </c>
      <c r="Z1366">
        <v>636400</v>
      </c>
      <c r="AA1366">
        <v>291600</v>
      </c>
      <c r="AB1366">
        <v>1.4791973795069699</v>
      </c>
      <c r="AC1366">
        <v>52.471107816141703</v>
      </c>
    </row>
    <row r="1367" spans="1:29">
      <c r="A1367" t="s">
        <v>198</v>
      </c>
      <c r="B1367">
        <v>7299</v>
      </c>
      <c r="C1367">
        <v>1901704</v>
      </c>
      <c r="D1367" t="s">
        <v>164</v>
      </c>
      <c r="E1367" t="s">
        <v>126</v>
      </c>
      <c r="F1367" t="s">
        <v>179</v>
      </c>
      <c r="G1367" t="s">
        <v>118</v>
      </c>
      <c r="H1367" s="1">
        <v>43230.379861111112</v>
      </c>
      <c r="I1367" t="s">
        <v>180</v>
      </c>
      <c r="J1367" t="s">
        <v>116</v>
      </c>
      <c r="K1367" t="s">
        <v>199</v>
      </c>
      <c r="L1367" t="s">
        <v>200</v>
      </c>
      <c r="M1367" t="s">
        <v>183</v>
      </c>
      <c r="N1367">
        <v>5.6000000000000001E-2</v>
      </c>
      <c r="O1367" t="s">
        <v>149</v>
      </c>
      <c r="P1367" t="b">
        <v>0</v>
      </c>
      <c r="Q1367">
        <v>138261413</v>
      </c>
      <c r="R1367" t="s">
        <v>150</v>
      </c>
      <c r="S1367">
        <v>1E-3</v>
      </c>
      <c r="T1367" t="s">
        <v>184</v>
      </c>
      <c r="U1367">
        <v>2018</v>
      </c>
      <c r="V1367" t="s">
        <v>151</v>
      </c>
      <c r="W1367" t="s">
        <v>201</v>
      </c>
      <c r="X1367" t="s">
        <v>202</v>
      </c>
      <c r="Y1367" t="s">
        <v>155</v>
      </c>
      <c r="Z1367">
        <v>516100</v>
      </c>
      <c r="AA1367">
        <v>253300</v>
      </c>
      <c r="AB1367">
        <v>-0.30395486908298303</v>
      </c>
      <c r="AC1367">
        <v>52.1657659569386</v>
      </c>
    </row>
    <row r="1368" spans="1:29">
      <c r="A1368" t="s">
        <v>178</v>
      </c>
      <c r="B1368">
        <v>7299</v>
      </c>
      <c r="C1368">
        <v>1851057</v>
      </c>
      <c r="D1368" t="s">
        <v>164</v>
      </c>
      <c r="E1368" t="s">
        <v>126</v>
      </c>
      <c r="F1368" t="s">
        <v>179</v>
      </c>
      <c r="G1368" t="s">
        <v>118</v>
      </c>
      <c r="H1368" s="1">
        <v>42677.414583333331</v>
      </c>
      <c r="I1368" t="s">
        <v>180</v>
      </c>
      <c r="J1368" t="s">
        <v>116</v>
      </c>
      <c r="K1368" t="s">
        <v>181</v>
      </c>
      <c r="L1368" t="s">
        <v>182</v>
      </c>
      <c r="M1368" t="s">
        <v>183</v>
      </c>
      <c r="N1368">
        <v>1.0999999999999999E-2</v>
      </c>
      <c r="O1368" t="s">
        <v>149</v>
      </c>
      <c r="P1368" t="b">
        <v>0</v>
      </c>
      <c r="Q1368">
        <v>138261413</v>
      </c>
      <c r="R1368" t="s">
        <v>150</v>
      </c>
      <c r="S1368">
        <v>1E-3</v>
      </c>
      <c r="T1368" t="s">
        <v>184</v>
      </c>
      <c r="U1368">
        <v>2016</v>
      </c>
      <c r="V1368" t="s">
        <v>151</v>
      </c>
      <c r="W1368" t="s">
        <v>185</v>
      </c>
      <c r="X1368" t="s">
        <v>186</v>
      </c>
      <c r="Y1368" t="s">
        <v>155</v>
      </c>
      <c r="Z1368">
        <v>620600</v>
      </c>
      <c r="AA1368">
        <v>309500</v>
      </c>
      <c r="AB1368">
        <v>1.2588812496391699</v>
      </c>
      <c r="AC1368">
        <v>52.638374352215699</v>
      </c>
    </row>
    <row r="1369" spans="1:29">
      <c r="A1369" t="s">
        <v>190</v>
      </c>
      <c r="B1369">
        <v>7299</v>
      </c>
      <c r="C1369">
        <v>4771771</v>
      </c>
      <c r="D1369" t="s">
        <v>164</v>
      </c>
      <c r="E1369" t="s">
        <v>126</v>
      </c>
      <c r="F1369" t="s">
        <v>205</v>
      </c>
      <c r="G1369" t="s">
        <v>112</v>
      </c>
      <c r="H1369" s="1">
        <v>44322.519444444442</v>
      </c>
      <c r="I1369" t="s">
        <v>191</v>
      </c>
      <c r="J1369" t="s">
        <v>119</v>
      </c>
      <c r="K1369" t="s">
        <v>192</v>
      </c>
      <c r="L1369" t="s">
        <v>193</v>
      </c>
      <c r="M1369" t="s">
        <v>148</v>
      </c>
      <c r="N1369">
        <v>2.0999999999999999E-3</v>
      </c>
      <c r="O1369" t="s">
        <v>149</v>
      </c>
      <c r="P1369" t="b">
        <v>0</v>
      </c>
      <c r="Q1369">
        <v>138261413</v>
      </c>
      <c r="R1369" t="s">
        <v>150</v>
      </c>
      <c r="S1369">
        <v>1E-3</v>
      </c>
      <c r="T1369" t="s">
        <v>184</v>
      </c>
      <c r="U1369">
        <v>2021</v>
      </c>
      <c r="V1369" t="s">
        <v>151</v>
      </c>
      <c r="W1369" t="s">
        <v>194</v>
      </c>
      <c r="X1369" t="s">
        <v>195</v>
      </c>
      <c r="Y1369" t="s">
        <v>155</v>
      </c>
      <c r="Z1369">
        <v>357000</v>
      </c>
      <c r="AA1369">
        <v>237460</v>
      </c>
      <c r="AB1369">
        <v>-2.62823009845419</v>
      </c>
      <c r="AC1369">
        <v>52.033868710239098</v>
      </c>
    </row>
    <row r="1370" spans="1:29">
      <c r="A1370" t="s">
        <v>203</v>
      </c>
      <c r="B1370">
        <v>7299</v>
      </c>
      <c r="C1370">
        <v>1947088</v>
      </c>
      <c r="D1370" t="s">
        <v>164</v>
      </c>
      <c r="E1370" t="s">
        <v>126</v>
      </c>
      <c r="F1370" t="s">
        <v>179</v>
      </c>
      <c r="G1370" t="s">
        <v>118</v>
      </c>
      <c r="H1370" s="1">
        <v>43759.613888888889</v>
      </c>
      <c r="I1370" t="s">
        <v>180</v>
      </c>
      <c r="J1370" t="s">
        <v>116</v>
      </c>
      <c r="K1370" t="s">
        <v>146</v>
      </c>
      <c r="L1370" t="s">
        <v>147</v>
      </c>
      <c r="M1370" t="s">
        <v>183</v>
      </c>
      <c r="N1370">
        <v>2.5999999999999999E-2</v>
      </c>
      <c r="O1370" t="s">
        <v>149</v>
      </c>
      <c r="P1370" t="b">
        <v>0</v>
      </c>
      <c r="Q1370">
        <v>138261413</v>
      </c>
      <c r="R1370" t="s">
        <v>150</v>
      </c>
      <c r="S1370">
        <v>1E-3</v>
      </c>
      <c r="T1370" t="s">
        <v>184</v>
      </c>
      <c r="U1370">
        <v>2019</v>
      </c>
      <c r="V1370" t="s">
        <v>151</v>
      </c>
      <c r="W1370" t="s">
        <v>204</v>
      </c>
      <c r="X1370" t="s">
        <v>154</v>
      </c>
      <c r="Y1370" t="s">
        <v>155</v>
      </c>
      <c r="Z1370">
        <v>507500</v>
      </c>
      <c r="AA1370">
        <v>299100</v>
      </c>
      <c r="AB1370">
        <v>-0.41497245145673001</v>
      </c>
      <c r="AC1370">
        <v>52.579097446717</v>
      </c>
    </row>
    <row r="1371" spans="1:29">
      <c r="A1371" t="s">
        <v>288</v>
      </c>
      <c r="B1371">
        <v>7299</v>
      </c>
      <c r="C1371">
        <v>5324841</v>
      </c>
      <c r="D1371" t="s">
        <v>164</v>
      </c>
      <c r="E1371" t="s">
        <v>126</v>
      </c>
      <c r="F1371" t="s">
        <v>236</v>
      </c>
      <c r="G1371" t="s">
        <v>115</v>
      </c>
      <c r="H1371" s="1">
        <v>44748.711805555555</v>
      </c>
      <c r="I1371" t="s">
        <v>180</v>
      </c>
      <c r="J1371" t="s">
        <v>116</v>
      </c>
      <c r="K1371" t="s">
        <v>256</v>
      </c>
      <c r="L1371" t="s">
        <v>257</v>
      </c>
      <c r="M1371" t="s">
        <v>183</v>
      </c>
      <c r="N1371">
        <v>2.5000000000000001E-2</v>
      </c>
      <c r="O1371" t="s">
        <v>149</v>
      </c>
      <c r="P1371" t="b">
        <v>0</v>
      </c>
      <c r="Q1371">
        <v>138261413</v>
      </c>
      <c r="R1371" t="s">
        <v>150</v>
      </c>
      <c r="S1371">
        <v>1E-3</v>
      </c>
      <c r="T1371" t="s">
        <v>184</v>
      </c>
      <c r="U1371">
        <v>2022</v>
      </c>
      <c r="V1371" t="s">
        <v>151</v>
      </c>
      <c r="W1371" t="s">
        <v>289</v>
      </c>
      <c r="X1371" t="s">
        <v>290</v>
      </c>
      <c r="Y1371" t="s">
        <v>155</v>
      </c>
      <c r="Z1371">
        <v>347589</v>
      </c>
      <c r="AA1371">
        <v>412612</v>
      </c>
      <c r="AB1371">
        <v>-2.7935865486517399</v>
      </c>
      <c r="AC1371">
        <v>53.607429655734201</v>
      </c>
    </row>
    <row r="1372" spans="1:29">
      <c r="A1372" t="s">
        <v>178</v>
      </c>
      <c r="B1372">
        <v>7299</v>
      </c>
      <c r="C1372">
        <v>1946922</v>
      </c>
      <c r="D1372" t="s">
        <v>164</v>
      </c>
      <c r="E1372" t="s">
        <v>126</v>
      </c>
      <c r="F1372" t="s">
        <v>179</v>
      </c>
      <c r="G1372" t="s">
        <v>118</v>
      </c>
      <c r="H1372" s="1">
        <v>43755.431250000001</v>
      </c>
      <c r="I1372" t="s">
        <v>180</v>
      </c>
      <c r="J1372" t="s">
        <v>116</v>
      </c>
      <c r="K1372" t="s">
        <v>181</v>
      </c>
      <c r="L1372" t="s">
        <v>182</v>
      </c>
      <c r="M1372" t="s">
        <v>183</v>
      </c>
      <c r="N1372">
        <v>7.7999999999999996E-3</v>
      </c>
      <c r="O1372" t="s">
        <v>149</v>
      </c>
      <c r="P1372" t="b">
        <v>0</v>
      </c>
      <c r="Q1372">
        <v>138261413</v>
      </c>
      <c r="R1372" t="s">
        <v>150</v>
      </c>
      <c r="S1372">
        <v>1E-3</v>
      </c>
      <c r="T1372" t="s">
        <v>184</v>
      </c>
      <c r="U1372">
        <v>2019</v>
      </c>
      <c r="V1372" t="s">
        <v>151</v>
      </c>
      <c r="W1372" t="s">
        <v>185</v>
      </c>
      <c r="X1372" t="s">
        <v>186</v>
      </c>
      <c r="Y1372" t="s">
        <v>155</v>
      </c>
      <c r="Z1372">
        <v>620600</v>
      </c>
      <c r="AA1372">
        <v>309500</v>
      </c>
      <c r="AB1372">
        <v>1.2588812496391699</v>
      </c>
      <c r="AC1372">
        <v>52.638374352215699</v>
      </c>
    </row>
    <row r="1373" spans="1:29">
      <c r="A1373" t="s">
        <v>187</v>
      </c>
      <c r="B1373">
        <v>7299</v>
      </c>
      <c r="C1373">
        <v>1865263</v>
      </c>
      <c r="D1373" t="s">
        <v>164</v>
      </c>
      <c r="E1373" t="s">
        <v>126</v>
      </c>
      <c r="F1373" t="s">
        <v>205</v>
      </c>
      <c r="G1373" t="s">
        <v>112</v>
      </c>
      <c r="H1373" s="1">
        <v>42796.399305555555</v>
      </c>
      <c r="I1373" t="s">
        <v>180</v>
      </c>
      <c r="J1373" t="s">
        <v>116</v>
      </c>
      <c r="K1373" t="s">
        <v>181</v>
      </c>
      <c r="L1373" t="s">
        <v>182</v>
      </c>
      <c r="M1373" t="s">
        <v>183</v>
      </c>
      <c r="N1373">
        <v>9.9000000000000008E-3</v>
      </c>
      <c r="O1373" t="s">
        <v>149</v>
      </c>
      <c r="P1373" t="b">
        <v>0</v>
      </c>
      <c r="Q1373">
        <v>138261413</v>
      </c>
      <c r="R1373" t="s">
        <v>150</v>
      </c>
      <c r="S1373">
        <v>1E-3</v>
      </c>
      <c r="T1373" t="s">
        <v>184</v>
      </c>
      <c r="U1373">
        <v>2017</v>
      </c>
      <c r="V1373" t="s">
        <v>151</v>
      </c>
      <c r="W1373" t="s">
        <v>188</v>
      </c>
      <c r="X1373" t="s">
        <v>189</v>
      </c>
      <c r="Y1373" t="s">
        <v>155</v>
      </c>
      <c r="Z1373">
        <v>636400</v>
      </c>
      <c r="AA1373">
        <v>291600</v>
      </c>
      <c r="AB1373">
        <v>1.4791973795069699</v>
      </c>
      <c r="AC1373">
        <v>52.471107816141703</v>
      </c>
    </row>
    <row r="1374" spans="1:29">
      <c r="A1374" t="s">
        <v>187</v>
      </c>
      <c r="B1374">
        <v>7299</v>
      </c>
      <c r="C1374">
        <v>2060666</v>
      </c>
      <c r="D1374" t="s">
        <v>164</v>
      </c>
      <c r="E1374" t="s">
        <v>126</v>
      </c>
      <c r="F1374" t="s">
        <v>179</v>
      </c>
      <c r="G1374" t="s">
        <v>118</v>
      </c>
      <c r="H1374" s="1">
        <v>45341.383333333331</v>
      </c>
      <c r="I1374" t="s">
        <v>180</v>
      </c>
      <c r="J1374" t="s">
        <v>116</v>
      </c>
      <c r="K1374" t="s">
        <v>181</v>
      </c>
      <c r="L1374" t="s">
        <v>182</v>
      </c>
      <c r="M1374" t="s">
        <v>183</v>
      </c>
      <c r="N1374">
        <v>4.5999999999999999E-3</v>
      </c>
      <c r="O1374" t="s">
        <v>149</v>
      </c>
      <c r="P1374" t="b">
        <v>0</v>
      </c>
      <c r="Q1374">
        <v>138261413</v>
      </c>
      <c r="R1374" t="s">
        <v>150</v>
      </c>
      <c r="S1374">
        <v>1E-3</v>
      </c>
      <c r="T1374" t="s">
        <v>184</v>
      </c>
      <c r="U1374">
        <v>2024</v>
      </c>
      <c r="V1374" t="s">
        <v>151</v>
      </c>
      <c r="W1374" t="s">
        <v>188</v>
      </c>
      <c r="X1374" t="s">
        <v>189</v>
      </c>
      <c r="Y1374" t="s">
        <v>155</v>
      </c>
      <c r="Z1374">
        <v>636400</v>
      </c>
      <c r="AA1374">
        <v>291600</v>
      </c>
      <c r="AB1374">
        <v>1.4791973795069699</v>
      </c>
      <c r="AC1374">
        <v>52.471107816141703</v>
      </c>
    </row>
    <row r="1375" spans="1:29">
      <c r="A1375" t="s">
        <v>178</v>
      </c>
      <c r="B1375">
        <v>7299</v>
      </c>
      <c r="C1375">
        <v>1814219</v>
      </c>
      <c r="D1375" t="s">
        <v>164</v>
      </c>
      <c r="E1375" t="s">
        <v>126</v>
      </c>
      <c r="F1375" t="s">
        <v>179</v>
      </c>
      <c r="G1375" t="s">
        <v>118</v>
      </c>
      <c r="H1375" s="1">
        <v>42303.432638888888</v>
      </c>
      <c r="I1375" t="s">
        <v>180</v>
      </c>
      <c r="J1375" t="s">
        <v>116</v>
      </c>
      <c r="K1375" t="s">
        <v>181</v>
      </c>
      <c r="L1375" t="s">
        <v>182</v>
      </c>
      <c r="M1375" t="s">
        <v>183</v>
      </c>
      <c r="N1375">
        <v>1.4E-2</v>
      </c>
      <c r="O1375" t="s">
        <v>149</v>
      </c>
      <c r="P1375" t="b">
        <v>0</v>
      </c>
      <c r="Q1375">
        <v>138261413</v>
      </c>
      <c r="R1375" t="s">
        <v>150</v>
      </c>
      <c r="S1375">
        <v>1E-3</v>
      </c>
      <c r="T1375" t="s">
        <v>184</v>
      </c>
      <c r="U1375">
        <v>2015</v>
      </c>
      <c r="V1375" t="s">
        <v>151</v>
      </c>
      <c r="W1375" t="s">
        <v>185</v>
      </c>
      <c r="X1375" t="s">
        <v>186</v>
      </c>
      <c r="Y1375" t="s">
        <v>155</v>
      </c>
      <c r="Z1375">
        <v>620600</v>
      </c>
      <c r="AA1375">
        <v>309500</v>
      </c>
      <c r="AB1375">
        <v>1.2588812496391699</v>
      </c>
      <c r="AC1375">
        <v>52.638374352215699</v>
      </c>
    </row>
    <row r="1376" spans="1:29">
      <c r="A1376" t="s">
        <v>187</v>
      </c>
      <c r="B1376">
        <v>7299</v>
      </c>
      <c r="C1376">
        <v>1858062</v>
      </c>
      <c r="D1376" t="s">
        <v>164</v>
      </c>
      <c r="E1376" t="s">
        <v>126</v>
      </c>
      <c r="F1376" t="s">
        <v>179</v>
      </c>
      <c r="G1376" t="s">
        <v>118</v>
      </c>
      <c r="H1376" s="1">
        <v>42713.564583333333</v>
      </c>
      <c r="I1376" t="s">
        <v>180</v>
      </c>
      <c r="J1376" t="s">
        <v>116</v>
      </c>
      <c r="K1376" t="s">
        <v>181</v>
      </c>
      <c r="L1376" t="s">
        <v>182</v>
      </c>
      <c r="M1376" t="s">
        <v>183</v>
      </c>
      <c r="N1376">
        <v>1.7999999999999999E-2</v>
      </c>
      <c r="O1376" t="s">
        <v>149</v>
      </c>
      <c r="P1376" t="b">
        <v>0</v>
      </c>
      <c r="Q1376">
        <v>138261413</v>
      </c>
      <c r="R1376" t="s">
        <v>150</v>
      </c>
      <c r="S1376">
        <v>1E-3</v>
      </c>
      <c r="T1376" t="s">
        <v>184</v>
      </c>
      <c r="U1376">
        <v>2016</v>
      </c>
      <c r="V1376" t="s">
        <v>151</v>
      </c>
      <c r="W1376" t="s">
        <v>188</v>
      </c>
      <c r="X1376" t="s">
        <v>189</v>
      </c>
      <c r="Y1376" t="s">
        <v>155</v>
      </c>
      <c r="Z1376">
        <v>636400</v>
      </c>
      <c r="AA1376">
        <v>291600</v>
      </c>
      <c r="AB1376">
        <v>1.4791973795069699</v>
      </c>
      <c r="AC1376">
        <v>52.471107816141703</v>
      </c>
    </row>
    <row r="1377" spans="1:29">
      <c r="A1377" t="s">
        <v>241</v>
      </c>
      <c r="B1377">
        <v>7299</v>
      </c>
      <c r="C1377">
        <v>1675205</v>
      </c>
      <c r="D1377" t="s">
        <v>164</v>
      </c>
      <c r="E1377" t="s">
        <v>126</v>
      </c>
      <c r="F1377" t="s">
        <v>179</v>
      </c>
      <c r="G1377" t="s">
        <v>118</v>
      </c>
      <c r="H1377" s="1">
        <v>44313.51666666667</v>
      </c>
      <c r="I1377" t="s">
        <v>180</v>
      </c>
      <c r="J1377" t="s">
        <v>116</v>
      </c>
      <c r="K1377" t="s">
        <v>165</v>
      </c>
      <c r="L1377" t="s">
        <v>166</v>
      </c>
      <c r="M1377" t="s">
        <v>183</v>
      </c>
      <c r="N1377">
        <v>4.4000000000000003E-3</v>
      </c>
      <c r="O1377" t="s">
        <v>149</v>
      </c>
      <c r="P1377" t="b">
        <v>0</v>
      </c>
      <c r="Q1377">
        <v>138261413</v>
      </c>
      <c r="R1377" t="s">
        <v>150</v>
      </c>
      <c r="S1377">
        <v>1E-3</v>
      </c>
      <c r="T1377" t="s">
        <v>184</v>
      </c>
      <c r="U1377">
        <v>2021</v>
      </c>
      <c r="V1377" t="s">
        <v>151</v>
      </c>
      <c r="W1377" t="s">
        <v>242</v>
      </c>
      <c r="X1377" t="s">
        <v>243</v>
      </c>
      <c r="Y1377" t="s">
        <v>155</v>
      </c>
      <c r="Z1377">
        <v>456840</v>
      </c>
      <c r="AA1377">
        <v>455364</v>
      </c>
      <c r="AB1377">
        <v>-1.13455725358881</v>
      </c>
      <c r="AC1377">
        <v>53.991201424557502</v>
      </c>
    </row>
    <row r="1378" spans="1:29">
      <c r="A1378" t="s">
        <v>187</v>
      </c>
      <c r="B1378">
        <v>7299</v>
      </c>
      <c r="C1378">
        <v>1857419</v>
      </c>
      <c r="D1378" t="s">
        <v>164</v>
      </c>
      <c r="E1378" t="s">
        <v>126</v>
      </c>
      <c r="F1378" t="s">
        <v>179</v>
      </c>
      <c r="G1378" t="s">
        <v>118</v>
      </c>
      <c r="H1378" s="1">
        <v>42710.334027777775</v>
      </c>
      <c r="I1378" t="s">
        <v>180</v>
      </c>
      <c r="J1378" t="s">
        <v>116</v>
      </c>
      <c r="K1378" t="s">
        <v>181</v>
      </c>
      <c r="L1378" t="s">
        <v>182</v>
      </c>
      <c r="M1378" t="s">
        <v>183</v>
      </c>
      <c r="N1378">
        <v>1.2E-2</v>
      </c>
      <c r="O1378" t="s">
        <v>149</v>
      </c>
      <c r="P1378" t="b">
        <v>0</v>
      </c>
      <c r="Q1378">
        <v>138261413</v>
      </c>
      <c r="R1378" t="s">
        <v>150</v>
      </c>
      <c r="S1378">
        <v>1E-3</v>
      </c>
      <c r="T1378" t="s">
        <v>184</v>
      </c>
      <c r="U1378">
        <v>2016</v>
      </c>
      <c r="V1378" t="s">
        <v>151</v>
      </c>
      <c r="W1378" t="s">
        <v>188</v>
      </c>
      <c r="X1378" t="s">
        <v>189</v>
      </c>
      <c r="Y1378" t="s">
        <v>155</v>
      </c>
      <c r="Z1378">
        <v>636400</v>
      </c>
      <c r="AA1378">
        <v>291600</v>
      </c>
      <c r="AB1378">
        <v>1.4791973795069699</v>
      </c>
      <c r="AC1378">
        <v>52.471107816141703</v>
      </c>
    </row>
    <row r="1379" spans="1:29">
      <c r="A1379" t="s">
        <v>187</v>
      </c>
      <c r="B1379">
        <v>7299</v>
      </c>
      <c r="C1379">
        <v>1923739</v>
      </c>
      <c r="D1379" t="s">
        <v>164</v>
      </c>
      <c r="E1379" t="s">
        <v>126</v>
      </c>
      <c r="F1379" t="s">
        <v>179</v>
      </c>
      <c r="G1379" t="s">
        <v>118</v>
      </c>
      <c r="H1379" s="1">
        <v>43487.372916666667</v>
      </c>
      <c r="I1379" t="s">
        <v>180</v>
      </c>
      <c r="J1379" t="s">
        <v>116</v>
      </c>
      <c r="K1379" t="s">
        <v>181</v>
      </c>
      <c r="L1379" t="s">
        <v>182</v>
      </c>
      <c r="M1379" t="s">
        <v>183</v>
      </c>
      <c r="N1379">
        <v>1.4E-2</v>
      </c>
      <c r="O1379" t="s">
        <v>149</v>
      </c>
      <c r="P1379" t="b">
        <v>0</v>
      </c>
      <c r="Q1379">
        <v>138261413</v>
      </c>
      <c r="R1379" t="s">
        <v>150</v>
      </c>
      <c r="S1379">
        <v>1E-3</v>
      </c>
      <c r="T1379" t="s">
        <v>184</v>
      </c>
      <c r="U1379">
        <v>2019</v>
      </c>
      <c r="V1379" t="s">
        <v>151</v>
      </c>
      <c r="W1379" t="s">
        <v>188</v>
      </c>
      <c r="X1379" t="s">
        <v>189</v>
      </c>
      <c r="Y1379" t="s">
        <v>155</v>
      </c>
      <c r="Z1379">
        <v>636400</v>
      </c>
      <c r="AA1379">
        <v>291600</v>
      </c>
      <c r="AB1379">
        <v>1.4791973795069699</v>
      </c>
      <c r="AC1379">
        <v>52.471107816141703</v>
      </c>
    </row>
    <row r="1380" spans="1:29">
      <c r="A1380" t="s">
        <v>235</v>
      </c>
      <c r="B1380">
        <v>7299</v>
      </c>
      <c r="C1380">
        <v>4716322</v>
      </c>
      <c r="D1380" t="s">
        <v>164</v>
      </c>
      <c r="E1380" t="s">
        <v>126</v>
      </c>
      <c r="F1380" t="s">
        <v>205</v>
      </c>
      <c r="G1380" t="s">
        <v>112</v>
      </c>
      <c r="H1380" s="1">
        <v>43439.51666666667</v>
      </c>
      <c r="I1380" t="s">
        <v>180</v>
      </c>
      <c r="J1380" t="s">
        <v>116</v>
      </c>
      <c r="K1380" t="s">
        <v>237</v>
      </c>
      <c r="L1380" t="s">
        <v>238</v>
      </c>
      <c r="M1380" t="s">
        <v>183</v>
      </c>
      <c r="N1380">
        <v>3.5000000000000003E-2</v>
      </c>
      <c r="O1380" t="s">
        <v>149</v>
      </c>
      <c r="P1380" t="b">
        <v>0</v>
      </c>
      <c r="Q1380">
        <v>138261413</v>
      </c>
      <c r="R1380" t="s">
        <v>150</v>
      </c>
      <c r="S1380">
        <v>1E-3</v>
      </c>
      <c r="T1380" t="s">
        <v>184</v>
      </c>
      <c r="U1380">
        <v>2018</v>
      </c>
      <c r="V1380" t="s">
        <v>151</v>
      </c>
      <c r="W1380" t="s">
        <v>239</v>
      </c>
      <c r="X1380" t="s">
        <v>240</v>
      </c>
      <c r="Y1380" t="s">
        <v>155</v>
      </c>
      <c r="Z1380">
        <v>419190</v>
      </c>
      <c r="AA1380">
        <v>291450</v>
      </c>
      <c r="AB1380">
        <v>-1.7186140218863399</v>
      </c>
      <c r="AC1380">
        <v>52.520595493892301</v>
      </c>
    </row>
    <row r="1381" spans="1:29">
      <c r="A1381" t="s">
        <v>178</v>
      </c>
      <c r="B1381">
        <v>7299</v>
      </c>
      <c r="C1381">
        <v>1790546</v>
      </c>
      <c r="D1381" t="s">
        <v>164</v>
      </c>
      <c r="E1381" t="s">
        <v>126</v>
      </c>
      <c r="F1381" t="s">
        <v>179</v>
      </c>
      <c r="G1381" t="s">
        <v>118</v>
      </c>
      <c r="H1381" s="1">
        <v>42073.54791666667</v>
      </c>
      <c r="I1381" t="s">
        <v>180</v>
      </c>
      <c r="J1381" t="s">
        <v>116</v>
      </c>
      <c r="K1381" t="s">
        <v>181</v>
      </c>
      <c r="L1381" t="s">
        <v>182</v>
      </c>
      <c r="M1381" t="s">
        <v>183</v>
      </c>
      <c r="N1381">
        <v>6.7000000000000002E-3</v>
      </c>
      <c r="O1381" t="s">
        <v>149</v>
      </c>
      <c r="P1381" t="b">
        <v>0</v>
      </c>
      <c r="Q1381">
        <v>138261413</v>
      </c>
      <c r="R1381" t="s">
        <v>150</v>
      </c>
      <c r="S1381">
        <v>1E-3</v>
      </c>
      <c r="T1381" t="s">
        <v>184</v>
      </c>
      <c r="U1381">
        <v>2015</v>
      </c>
      <c r="V1381" t="s">
        <v>151</v>
      </c>
      <c r="W1381" t="s">
        <v>185</v>
      </c>
      <c r="X1381" t="s">
        <v>186</v>
      </c>
      <c r="Y1381" t="s">
        <v>155</v>
      </c>
      <c r="Z1381">
        <v>620600</v>
      </c>
      <c r="AA1381">
        <v>309500</v>
      </c>
      <c r="AB1381">
        <v>1.2588812496391699</v>
      </c>
      <c r="AC1381">
        <v>52.638374352215699</v>
      </c>
    </row>
    <row r="1382" spans="1:29">
      <c r="A1382" t="s">
        <v>198</v>
      </c>
      <c r="B1382">
        <v>7299</v>
      </c>
      <c r="C1382">
        <v>1899735</v>
      </c>
      <c r="D1382" t="s">
        <v>164</v>
      </c>
      <c r="E1382" t="s">
        <v>126</v>
      </c>
      <c r="F1382" t="s">
        <v>179</v>
      </c>
      <c r="G1382" t="s">
        <v>118</v>
      </c>
      <c r="H1382" s="1">
        <v>43216.499305555553</v>
      </c>
      <c r="I1382" t="s">
        <v>180</v>
      </c>
      <c r="J1382" t="s">
        <v>116</v>
      </c>
      <c r="K1382" t="s">
        <v>199</v>
      </c>
      <c r="L1382" t="s">
        <v>200</v>
      </c>
      <c r="M1382" t="s">
        <v>183</v>
      </c>
      <c r="N1382">
        <v>3.3000000000000002E-2</v>
      </c>
      <c r="O1382" t="s">
        <v>149</v>
      </c>
      <c r="P1382" t="b">
        <v>0</v>
      </c>
      <c r="Q1382">
        <v>138261413</v>
      </c>
      <c r="R1382" t="s">
        <v>150</v>
      </c>
      <c r="S1382">
        <v>1E-3</v>
      </c>
      <c r="T1382" t="s">
        <v>184</v>
      </c>
      <c r="U1382">
        <v>2018</v>
      </c>
      <c r="V1382" t="s">
        <v>151</v>
      </c>
      <c r="W1382" t="s">
        <v>201</v>
      </c>
      <c r="X1382" t="s">
        <v>202</v>
      </c>
      <c r="Y1382" t="s">
        <v>155</v>
      </c>
      <c r="Z1382">
        <v>516100</v>
      </c>
      <c r="AA1382">
        <v>253300</v>
      </c>
      <c r="AB1382">
        <v>-0.30395486908298303</v>
      </c>
      <c r="AC1382">
        <v>52.1657659569386</v>
      </c>
    </row>
    <row r="1383" spans="1:29">
      <c r="A1383" t="s">
        <v>198</v>
      </c>
      <c r="B1383">
        <v>7299</v>
      </c>
      <c r="C1383">
        <v>1828825</v>
      </c>
      <c r="D1383" t="s">
        <v>164</v>
      </c>
      <c r="E1383" t="s">
        <v>126</v>
      </c>
      <c r="F1383" t="s">
        <v>179</v>
      </c>
      <c r="G1383" t="s">
        <v>118</v>
      </c>
      <c r="H1383" s="1">
        <v>42467.456944444442</v>
      </c>
      <c r="I1383" t="s">
        <v>180</v>
      </c>
      <c r="J1383" t="s">
        <v>116</v>
      </c>
      <c r="K1383" t="s">
        <v>199</v>
      </c>
      <c r="L1383" t="s">
        <v>200</v>
      </c>
      <c r="M1383" t="s">
        <v>183</v>
      </c>
      <c r="N1383">
        <v>5.7000000000000002E-2</v>
      </c>
      <c r="O1383" t="s">
        <v>149</v>
      </c>
      <c r="P1383" t="b">
        <v>0</v>
      </c>
      <c r="Q1383">
        <v>138261413</v>
      </c>
      <c r="R1383" t="s">
        <v>150</v>
      </c>
      <c r="S1383">
        <v>1E-3</v>
      </c>
      <c r="T1383" t="s">
        <v>184</v>
      </c>
      <c r="U1383">
        <v>2016</v>
      </c>
      <c r="V1383" t="s">
        <v>151</v>
      </c>
      <c r="W1383" t="s">
        <v>201</v>
      </c>
      <c r="X1383" t="s">
        <v>202</v>
      </c>
      <c r="Y1383" t="s">
        <v>155</v>
      </c>
      <c r="Z1383">
        <v>516100</v>
      </c>
      <c r="AA1383">
        <v>253300</v>
      </c>
      <c r="AB1383">
        <v>-0.30395486908298303</v>
      </c>
      <c r="AC1383">
        <v>52.1657659569386</v>
      </c>
    </row>
    <row r="1384" spans="1:29">
      <c r="A1384" t="s">
        <v>403</v>
      </c>
      <c r="B1384">
        <v>7299</v>
      </c>
      <c r="C1384">
        <v>1506283</v>
      </c>
      <c r="D1384" t="s">
        <v>164</v>
      </c>
      <c r="E1384" t="s">
        <v>126</v>
      </c>
      <c r="F1384" t="s">
        <v>205</v>
      </c>
      <c r="G1384" t="s">
        <v>112</v>
      </c>
      <c r="H1384" s="1">
        <v>43713.52847222222</v>
      </c>
      <c r="I1384" t="s">
        <v>180</v>
      </c>
      <c r="J1384" t="s">
        <v>116</v>
      </c>
      <c r="K1384" t="s">
        <v>228</v>
      </c>
      <c r="L1384" t="s">
        <v>229</v>
      </c>
      <c r="M1384" t="s">
        <v>183</v>
      </c>
      <c r="N1384">
        <v>7.2999999999999995E-2</v>
      </c>
      <c r="O1384" t="s">
        <v>149</v>
      </c>
      <c r="P1384" t="b">
        <v>0</v>
      </c>
      <c r="Q1384">
        <v>138261413</v>
      </c>
      <c r="R1384" t="s">
        <v>150</v>
      </c>
      <c r="S1384">
        <v>1E-3</v>
      </c>
      <c r="T1384" t="s">
        <v>184</v>
      </c>
      <c r="U1384">
        <v>2019</v>
      </c>
      <c r="V1384" t="s">
        <v>151</v>
      </c>
      <c r="W1384" t="s">
        <v>404</v>
      </c>
      <c r="X1384" t="s">
        <v>405</v>
      </c>
      <c r="Y1384" t="s">
        <v>155</v>
      </c>
      <c r="Z1384">
        <v>553200</v>
      </c>
      <c r="AA1384">
        <v>105050</v>
      </c>
      <c r="AB1384">
        <v>0.17377027105154899</v>
      </c>
      <c r="AC1384">
        <v>50.824727052915897</v>
      </c>
    </row>
    <row r="1385" spans="1:29">
      <c r="A1385" t="s">
        <v>203</v>
      </c>
      <c r="B1385">
        <v>7299</v>
      </c>
      <c r="C1385">
        <v>1837829</v>
      </c>
      <c r="D1385" t="s">
        <v>164</v>
      </c>
      <c r="E1385" t="s">
        <v>126</v>
      </c>
      <c r="F1385" t="s">
        <v>179</v>
      </c>
      <c r="G1385" t="s">
        <v>118</v>
      </c>
      <c r="H1385" s="1">
        <v>42559.611111111109</v>
      </c>
      <c r="I1385" t="s">
        <v>180</v>
      </c>
      <c r="J1385" t="s">
        <v>116</v>
      </c>
      <c r="K1385" t="s">
        <v>146</v>
      </c>
      <c r="L1385" t="s">
        <v>147</v>
      </c>
      <c r="M1385" t="s">
        <v>183</v>
      </c>
      <c r="N1385">
        <v>4.8000000000000001E-2</v>
      </c>
      <c r="O1385" t="s">
        <v>149</v>
      </c>
      <c r="P1385" t="b">
        <v>0</v>
      </c>
      <c r="Q1385">
        <v>138261413</v>
      </c>
      <c r="R1385" t="s">
        <v>150</v>
      </c>
      <c r="S1385">
        <v>1E-3</v>
      </c>
      <c r="T1385" t="s">
        <v>184</v>
      </c>
      <c r="U1385">
        <v>2016</v>
      </c>
      <c r="V1385" t="s">
        <v>151</v>
      </c>
      <c r="W1385" t="s">
        <v>204</v>
      </c>
      <c r="X1385" t="s">
        <v>154</v>
      </c>
      <c r="Y1385" t="s">
        <v>155</v>
      </c>
      <c r="Z1385">
        <v>507500</v>
      </c>
      <c r="AA1385">
        <v>299100</v>
      </c>
      <c r="AB1385">
        <v>-0.41497245145673001</v>
      </c>
      <c r="AC1385">
        <v>52.579097446717</v>
      </c>
    </row>
    <row r="1386" spans="1:29">
      <c r="A1386" t="s">
        <v>187</v>
      </c>
      <c r="B1386">
        <v>7299</v>
      </c>
      <c r="C1386">
        <v>1862231</v>
      </c>
      <c r="D1386" t="s">
        <v>164</v>
      </c>
      <c r="E1386" t="s">
        <v>126</v>
      </c>
      <c r="F1386" t="s">
        <v>179</v>
      </c>
      <c r="G1386" t="s">
        <v>118</v>
      </c>
      <c r="H1386" s="1">
        <v>42766.345138888886</v>
      </c>
      <c r="I1386" t="s">
        <v>180</v>
      </c>
      <c r="J1386" t="s">
        <v>116</v>
      </c>
      <c r="K1386" t="s">
        <v>181</v>
      </c>
      <c r="L1386" t="s">
        <v>182</v>
      </c>
      <c r="M1386" t="s">
        <v>183</v>
      </c>
      <c r="N1386">
        <v>1.2E-2</v>
      </c>
      <c r="O1386" t="s">
        <v>149</v>
      </c>
      <c r="P1386" t="b">
        <v>0</v>
      </c>
      <c r="Q1386">
        <v>138261413</v>
      </c>
      <c r="R1386" t="s">
        <v>150</v>
      </c>
      <c r="S1386">
        <v>1E-3</v>
      </c>
      <c r="T1386" t="s">
        <v>184</v>
      </c>
      <c r="U1386">
        <v>2017</v>
      </c>
      <c r="V1386" t="s">
        <v>151</v>
      </c>
      <c r="W1386" t="s">
        <v>188</v>
      </c>
      <c r="X1386" t="s">
        <v>189</v>
      </c>
      <c r="Y1386" t="s">
        <v>155</v>
      </c>
      <c r="Z1386">
        <v>636400</v>
      </c>
      <c r="AA1386">
        <v>291600</v>
      </c>
      <c r="AB1386">
        <v>1.4791973795069699</v>
      </c>
      <c r="AC1386">
        <v>52.471107816141703</v>
      </c>
    </row>
    <row r="1387" spans="1:29">
      <c r="A1387" t="s">
        <v>224</v>
      </c>
      <c r="B1387">
        <v>7299</v>
      </c>
      <c r="C1387">
        <v>1847028</v>
      </c>
      <c r="D1387" t="s">
        <v>164</v>
      </c>
      <c r="E1387" t="s">
        <v>126</v>
      </c>
      <c r="F1387" t="s">
        <v>179</v>
      </c>
      <c r="G1387" t="s">
        <v>118</v>
      </c>
      <c r="H1387" s="1">
        <v>42642.448611111111</v>
      </c>
      <c r="I1387" t="s">
        <v>180</v>
      </c>
      <c r="J1387" t="s">
        <v>116</v>
      </c>
      <c r="K1387" t="s">
        <v>146</v>
      </c>
      <c r="L1387" t="s">
        <v>147</v>
      </c>
      <c r="M1387" t="s">
        <v>183</v>
      </c>
      <c r="N1387">
        <v>1.2999999999999999E-2</v>
      </c>
      <c r="O1387" t="s">
        <v>149</v>
      </c>
      <c r="P1387" t="b">
        <v>0</v>
      </c>
      <c r="Q1387">
        <v>138261413</v>
      </c>
      <c r="R1387" t="s">
        <v>150</v>
      </c>
      <c r="S1387">
        <v>1E-3</v>
      </c>
      <c r="T1387" t="s">
        <v>184</v>
      </c>
      <c r="U1387">
        <v>2016</v>
      </c>
      <c r="V1387" t="s">
        <v>151</v>
      </c>
      <c r="W1387" t="s">
        <v>225</v>
      </c>
      <c r="X1387" t="s">
        <v>226</v>
      </c>
      <c r="Y1387" t="s">
        <v>155</v>
      </c>
      <c r="Z1387">
        <v>500098</v>
      </c>
      <c r="AA1387">
        <v>402866</v>
      </c>
      <c r="AB1387">
        <v>-0.49196935841400102</v>
      </c>
      <c r="AC1387">
        <v>53.512954618294103</v>
      </c>
    </row>
    <row r="1388" spans="1:29">
      <c r="A1388" t="s">
        <v>178</v>
      </c>
      <c r="B1388">
        <v>7299</v>
      </c>
      <c r="C1388">
        <v>1920008</v>
      </c>
      <c r="D1388" t="s">
        <v>164</v>
      </c>
      <c r="E1388" t="s">
        <v>126</v>
      </c>
      <c r="F1388" t="s">
        <v>205</v>
      </c>
      <c r="G1388" t="s">
        <v>112</v>
      </c>
      <c r="H1388" s="1">
        <v>43438.57916666667</v>
      </c>
      <c r="I1388" t="s">
        <v>180</v>
      </c>
      <c r="J1388" t="s">
        <v>116</v>
      </c>
      <c r="K1388" t="s">
        <v>181</v>
      </c>
      <c r="L1388" t="s">
        <v>182</v>
      </c>
      <c r="M1388" t="s">
        <v>183</v>
      </c>
      <c r="N1388">
        <v>8.3999999999999995E-3</v>
      </c>
      <c r="O1388" t="s">
        <v>149</v>
      </c>
      <c r="P1388" t="b">
        <v>0</v>
      </c>
      <c r="Q1388">
        <v>138261413</v>
      </c>
      <c r="R1388" t="s">
        <v>150</v>
      </c>
      <c r="S1388">
        <v>1E-3</v>
      </c>
      <c r="T1388" t="s">
        <v>184</v>
      </c>
      <c r="U1388">
        <v>2018</v>
      </c>
      <c r="V1388" t="s">
        <v>151</v>
      </c>
      <c r="W1388" t="s">
        <v>185</v>
      </c>
      <c r="X1388" t="s">
        <v>186</v>
      </c>
      <c r="Y1388" t="s">
        <v>155</v>
      </c>
      <c r="Z1388">
        <v>620600</v>
      </c>
      <c r="AA1388">
        <v>309500</v>
      </c>
      <c r="AB1388">
        <v>1.2588812496391699</v>
      </c>
      <c r="AC1388">
        <v>52.638374352215699</v>
      </c>
    </row>
    <row r="1389" spans="1:29">
      <c r="A1389" t="s">
        <v>178</v>
      </c>
      <c r="B1389">
        <v>7299</v>
      </c>
      <c r="C1389">
        <v>1860340</v>
      </c>
      <c r="D1389" t="s">
        <v>164</v>
      </c>
      <c r="E1389" t="s">
        <v>126</v>
      </c>
      <c r="F1389" t="s">
        <v>179</v>
      </c>
      <c r="G1389" t="s">
        <v>118</v>
      </c>
      <c r="H1389" s="1">
        <v>42746.393750000003</v>
      </c>
      <c r="I1389" t="s">
        <v>180</v>
      </c>
      <c r="J1389" t="s">
        <v>116</v>
      </c>
      <c r="K1389" t="s">
        <v>181</v>
      </c>
      <c r="L1389" t="s">
        <v>182</v>
      </c>
      <c r="M1389" t="s">
        <v>183</v>
      </c>
      <c r="N1389">
        <v>1.2E-2</v>
      </c>
      <c r="O1389" t="s">
        <v>149</v>
      </c>
      <c r="P1389" t="b">
        <v>0</v>
      </c>
      <c r="Q1389">
        <v>138261413</v>
      </c>
      <c r="R1389" t="s">
        <v>150</v>
      </c>
      <c r="S1389">
        <v>1E-3</v>
      </c>
      <c r="T1389" t="s">
        <v>184</v>
      </c>
      <c r="U1389">
        <v>2017</v>
      </c>
      <c r="V1389" t="s">
        <v>151</v>
      </c>
      <c r="W1389" t="s">
        <v>185</v>
      </c>
      <c r="X1389" t="s">
        <v>186</v>
      </c>
      <c r="Y1389" t="s">
        <v>155</v>
      </c>
      <c r="Z1389">
        <v>620600</v>
      </c>
      <c r="AA1389">
        <v>309500</v>
      </c>
      <c r="AB1389">
        <v>1.2588812496391699</v>
      </c>
      <c r="AC1389">
        <v>52.638374352215699</v>
      </c>
    </row>
    <row r="1390" spans="1:29">
      <c r="A1390" t="s">
        <v>187</v>
      </c>
      <c r="B1390">
        <v>7299</v>
      </c>
      <c r="C1390">
        <v>1946617</v>
      </c>
      <c r="D1390" t="s">
        <v>164</v>
      </c>
      <c r="E1390" t="s">
        <v>126</v>
      </c>
      <c r="F1390" t="s">
        <v>205</v>
      </c>
      <c r="G1390" t="s">
        <v>112</v>
      </c>
      <c r="H1390" s="1">
        <v>43753.368055555555</v>
      </c>
      <c r="I1390" t="s">
        <v>180</v>
      </c>
      <c r="J1390" t="s">
        <v>116</v>
      </c>
      <c r="K1390" t="s">
        <v>181</v>
      </c>
      <c r="L1390" t="s">
        <v>182</v>
      </c>
      <c r="M1390" t="s">
        <v>183</v>
      </c>
      <c r="N1390">
        <v>1.7000000000000001E-2</v>
      </c>
      <c r="O1390" t="s">
        <v>149</v>
      </c>
      <c r="P1390" t="b">
        <v>0</v>
      </c>
      <c r="Q1390">
        <v>138261413</v>
      </c>
      <c r="R1390" t="s">
        <v>150</v>
      </c>
      <c r="S1390">
        <v>1E-3</v>
      </c>
      <c r="T1390" t="s">
        <v>184</v>
      </c>
      <c r="U1390">
        <v>2019</v>
      </c>
      <c r="V1390" t="s">
        <v>151</v>
      </c>
      <c r="W1390" t="s">
        <v>188</v>
      </c>
      <c r="X1390" t="s">
        <v>189</v>
      </c>
      <c r="Y1390" t="s">
        <v>155</v>
      </c>
      <c r="Z1390">
        <v>636400</v>
      </c>
      <c r="AA1390">
        <v>291600</v>
      </c>
      <c r="AB1390">
        <v>1.4791973795069699</v>
      </c>
      <c r="AC1390">
        <v>52.471107816141703</v>
      </c>
    </row>
    <row r="1391" spans="1:29">
      <c r="A1391" t="s">
        <v>206</v>
      </c>
      <c r="B1391">
        <v>7299</v>
      </c>
      <c r="C1391">
        <v>1906726</v>
      </c>
      <c r="D1391" t="s">
        <v>164</v>
      </c>
      <c r="E1391" t="s">
        <v>126</v>
      </c>
      <c r="F1391" t="s">
        <v>179</v>
      </c>
      <c r="G1391" t="s">
        <v>118</v>
      </c>
      <c r="H1391" s="1">
        <v>43286.529166666667</v>
      </c>
      <c r="I1391" t="s">
        <v>180</v>
      </c>
      <c r="J1391" t="s">
        <v>116</v>
      </c>
      <c r="K1391" t="s">
        <v>199</v>
      </c>
      <c r="L1391" t="s">
        <v>200</v>
      </c>
      <c r="M1391" t="s">
        <v>183</v>
      </c>
      <c r="N1391">
        <v>2.5000000000000001E-2</v>
      </c>
      <c r="O1391" t="s">
        <v>149</v>
      </c>
      <c r="P1391" t="b">
        <v>0</v>
      </c>
      <c r="Q1391">
        <v>138261413</v>
      </c>
      <c r="R1391" t="s">
        <v>150</v>
      </c>
      <c r="S1391">
        <v>1E-3</v>
      </c>
      <c r="T1391" t="s">
        <v>184</v>
      </c>
      <c r="U1391">
        <v>2018</v>
      </c>
      <c r="V1391" t="s">
        <v>151</v>
      </c>
      <c r="W1391" t="s">
        <v>207</v>
      </c>
      <c r="X1391" t="s">
        <v>208</v>
      </c>
      <c r="Y1391" t="s">
        <v>155</v>
      </c>
      <c r="Z1391">
        <v>515935</v>
      </c>
      <c r="AA1391">
        <v>253417</v>
      </c>
      <c r="AB1391">
        <v>-0.30632621725807402</v>
      </c>
      <c r="AC1391">
        <v>52.1668520239771</v>
      </c>
    </row>
    <row r="1392" spans="1:29">
      <c r="A1392" t="s">
        <v>203</v>
      </c>
      <c r="B1392">
        <v>7299</v>
      </c>
      <c r="C1392">
        <v>1924445</v>
      </c>
      <c r="D1392" t="s">
        <v>164</v>
      </c>
      <c r="E1392" t="s">
        <v>126</v>
      </c>
      <c r="F1392" t="s">
        <v>205</v>
      </c>
      <c r="G1392" t="s">
        <v>112</v>
      </c>
      <c r="H1392" s="1">
        <v>43500.548611111109</v>
      </c>
      <c r="I1392" t="s">
        <v>180</v>
      </c>
      <c r="J1392" t="s">
        <v>116</v>
      </c>
      <c r="K1392" t="s">
        <v>146</v>
      </c>
      <c r="L1392" t="s">
        <v>147</v>
      </c>
      <c r="M1392" t="s">
        <v>183</v>
      </c>
      <c r="N1392">
        <v>9.6000000000000002E-2</v>
      </c>
      <c r="O1392" t="s">
        <v>149</v>
      </c>
      <c r="P1392" t="b">
        <v>0</v>
      </c>
      <c r="Q1392">
        <v>138261413</v>
      </c>
      <c r="R1392" t="s">
        <v>150</v>
      </c>
      <c r="S1392">
        <v>1E-3</v>
      </c>
      <c r="T1392" t="s">
        <v>184</v>
      </c>
      <c r="U1392">
        <v>2019</v>
      </c>
      <c r="V1392" t="s">
        <v>151</v>
      </c>
      <c r="W1392" t="s">
        <v>204</v>
      </c>
      <c r="X1392" t="s">
        <v>154</v>
      </c>
      <c r="Y1392" t="s">
        <v>155</v>
      </c>
      <c r="Z1392">
        <v>507500</v>
      </c>
      <c r="AA1392">
        <v>299100</v>
      </c>
      <c r="AB1392">
        <v>-0.41497245145673001</v>
      </c>
      <c r="AC1392">
        <v>52.579097446717</v>
      </c>
    </row>
    <row r="1393" spans="1:29">
      <c r="A1393" t="s">
        <v>206</v>
      </c>
      <c r="B1393">
        <v>7299</v>
      </c>
      <c r="C1393">
        <v>1832496</v>
      </c>
      <c r="D1393" t="s">
        <v>164</v>
      </c>
      <c r="E1393" t="s">
        <v>126</v>
      </c>
      <c r="F1393" t="s">
        <v>179</v>
      </c>
      <c r="G1393" t="s">
        <v>118</v>
      </c>
      <c r="H1393" s="1">
        <v>42508.638194444444</v>
      </c>
      <c r="I1393" t="s">
        <v>180</v>
      </c>
      <c r="J1393" t="s">
        <v>116</v>
      </c>
      <c r="K1393" t="s">
        <v>199</v>
      </c>
      <c r="L1393" t="s">
        <v>200</v>
      </c>
      <c r="M1393" t="s">
        <v>183</v>
      </c>
      <c r="N1393">
        <v>5.1999999999999998E-2</v>
      </c>
      <c r="O1393" t="s">
        <v>149</v>
      </c>
      <c r="P1393" t="b">
        <v>0</v>
      </c>
      <c r="Q1393">
        <v>138261413</v>
      </c>
      <c r="R1393" t="s">
        <v>150</v>
      </c>
      <c r="S1393">
        <v>1E-3</v>
      </c>
      <c r="T1393" t="s">
        <v>184</v>
      </c>
      <c r="U1393">
        <v>2016</v>
      </c>
      <c r="V1393" t="s">
        <v>151</v>
      </c>
      <c r="W1393" t="s">
        <v>207</v>
      </c>
      <c r="X1393" t="s">
        <v>208</v>
      </c>
      <c r="Y1393" t="s">
        <v>155</v>
      </c>
      <c r="Z1393">
        <v>515935</v>
      </c>
      <c r="AA1393">
        <v>253417</v>
      </c>
      <c r="AB1393">
        <v>-0.30632621725807402</v>
      </c>
      <c r="AC1393">
        <v>52.1668520239771</v>
      </c>
    </row>
    <row r="1394" spans="1:29">
      <c r="A1394" t="s">
        <v>203</v>
      </c>
      <c r="B1394">
        <v>7299</v>
      </c>
      <c r="C1394">
        <v>1858273</v>
      </c>
      <c r="D1394" t="s">
        <v>164</v>
      </c>
      <c r="E1394" t="s">
        <v>126</v>
      </c>
      <c r="F1394" t="s">
        <v>179</v>
      </c>
      <c r="G1394" t="s">
        <v>118</v>
      </c>
      <c r="H1394" s="1">
        <v>42717.566666666666</v>
      </c>
      <c r="I1394" t="s">
        <v>180</v>
      </c>
      <c r="J1394" t="s">
        <v>116</v>
      </c>
      <c r="K1394" t="s">
        <v>146</v>
      </c>
      <c r="L1394" t="s">
        <v>147</v>
      </c>
      <c r="M1394" t="s">
        <v>183</v>
      </c>
      <c r="N1394">
        <v>6.6000000000000003E-2</v>
      </c>
      <c r="O1394" t="s">
        <v>149</v>
      </c>
      <c r="P1394" t="b">
        <v>0</v>
      </c>
      <c r="Q1394">
        <v>138261413</v>
      </c>
      <c r="R1394" t="s">
        <v>150</v>
      </c>
      <c r="S1394">
        <v>1E-3</v>
      </c>
      <c r="T1394" t="s">
        <v>184</v>
      </c>
      <c r="U1394">
        <v>2016</v>
      </c>
      <c r="V1394" t="s">
        <v>151</v>
      </c>
      <c r="W1394" t="s">
        <v>204</v>
      </c>
      <c r="X1394" t="s">
        <v>154</v>
      </c>
      <c r="Y1394" t="s">
        <v>155</v>
      </c>
      <c r="Z1394">
        <v>507500</v>
      </c>
      <c r="AA1394">
        <v>299100</v>
      </c>
      <c r="AB1394">
        <v>-0.41497245145673001</v>
      </c>
      <c r="AC1394">
        <v>52.579097446717</v>
      </c>
    </row>
    <row r="1395" spans="1:29">
      <c r="A1395" t="s">
        <v>198</v>
      </c>
      <c r="B1395">
        <v>7299</v>
      </c>
      <c r="C1395">
        <v>1862419</v>
      </c>
      <c r="D1395" t="s">
        <v>164</v>
      </c>
      <c r="E1395" t="s">
        <v>126</v>
      </c>
      <c r="F1395" t="s">
        <v>205</v>
      </c>
      <c r="G1395" t="s">
        <v>112</v>
      </c>
      <c r="H1395" s="1">
        <v>42768.580555555556</v>
      </c>
      <c r="I1395" t="s">
        <v>180</v>
      </c>
      <c r="J1395" t="s">
        <v>116</v>
      </c>
      <c r="K1395" t="s">
        <v>199</v>
      </c>
      <c r="L1395" t="s">
        <v>200</v>
      </c>
      <c r="M1395" t="s">
        <v>183</v>
      </c>
      <c r="N1395">
        <v>3.4000000000000002E-2</v>
      </c>
      <c r="O1395" t="s">
        <v>149</v>
      </c>
      <c r="P1395" t="b">
        <v>0</v>
      </c>
      <c r="Q1395">
        <v>138261413</v>
      </c>
      <c r="R1395" t="s">
        <v>150</v>
      </c>
      <c r="S1395">
        <v>1E-3</v>
      </c>
      <c r="T1395" t="s">
        <v>184</v>
      </c>
      <c r="U1395">
        <v>2017</v>
      </c>
      <c r="V1395" t="s">
        <v>151</v>
      </c>
      <c r="W1395" t="s">
        <v>201</v>
      </c>
      <c r="X1395" t="s">
        <v>202</v>
      </c>
      <c r="Y1395" t="s">
        <v>155</v>
      </c>
      <c r="Z1395">
        <v>516100</v>
      </c>
      <c r="AA1395">
        <v>253300</v>
      </c>
      <c r="AB1395">
        <v>-0.30395486908298303</v>
      </c>
      <c r="AC1395">
        <v>52.1657659569386</v>
      </c>
    </row>
    <row r="1396" spans="1:29">
      <c r="A1396" t="s">
        <v>355</v>
      </c>
      <c r="B1396">
        <v>7299</v>
      </c>
      <c r="C1396">
        <v>4704582</v>
      </c>
      <c r="D1396" t="s">
        <v>164</v>
      </c>
      <c r="E1396" t="s">
        <v>126</v>
      </c>
      <c r="F1396" t="s">
        <v>205</v>
      </c>
      <c r="G1396" t="s">
        <v>112</v>
      </c>
      <c r="H1396" s="1">
        <v>43255.479166666664</v>
      </c>
      <c r="I1396" t="s">
        <v>180</v>
      </c>
      <c r="J1396" t="s">
        <v>116</v>
      </c>
      <c r="K1396" t="s">
        <v>237</v>
      </c>
      <c r="L1396" t="s">
        <v>238</v>
      </c>
      <c r="M1396" t="s">
        <v>183</v>
      </c>
      <c r="N1396">
        <v>2.8000000000000001E-2</v>
      </c>
      <c r="O1396" t="s">
        <v>149</v>
      </c>
      <c r="P1396" t="b">
        <v>0</v>
      </c>
      <c r="Q1396">
        <v>138261413</v>
      </c>
      <c r="R1396" t="s">
        <v>150</v>
      </c>
      <c r="S1396">
        <v>1E-3</v>
      </c>
      <c r="T1396" t="s">
        <v>184</v>
      </c>
      <c r="U1396">
        <v>2018</v>
      </c>
      <c r="V1396" t="s">
        <v>151</v>
      </c>
      <c r="W1396" t="s">
        <v>356</v>
      </c>
      <c r="X1396" t="s">
        <v>357</v>
      </c>
      <c r="Y1396" t="s">
        <v>155</v>
      </c>
      <c r="Z1396">
        <v>403810</v>
      </c>
      <c r="AA1396">
        <v>319759</v>
      </c>
      <c r="AB1396">
        <v>-1.9449621767333201</v>
      </c>
      <c r="AC1396">
        <v>52.775406138486602</v>
      </c>
    </row>
    <row r="1397" spans="1:29">
      <c r="A1397" t="s">
        <v>219</v>
      </c>
      <c r="B1397">
        <v>7299</v>
      </c>
      <c r="C1397">
        <v>1575491</v>
      </c>
      <c r="D1397" t="s">
        <v>164</v>
      </c>
      <c r="E1397" t="s">
        <v>126</v>
      </c>
      <c r="F1397" t="s">
        <v>205</v>
      </c>
      <c r="G1397" t="s">
        <v>112</v>
      </c>
      <c r="H1397" s="1">
        <v>44734.507638888892</v>
      </c>
      <c r="I1397" t="s">
        <v>180</v>
      </c>
      <c r="J1397" t="s">
        <v>116</v>
      </c>
      <c r="K1397" t="s">
        <v>220</v>
      </c>
      <c r="L1397" t="s">
        <v>221</v>
      </c>
      <c r="M1397" t="s">
        <v>148</v>
      </c>
      <c r="N1397">
        <v>0.14000000000000001</v>
      </c>
      <c r="O1397" t="s">
        <v>149</v>
      </c>
      <c r="P1397" t="b">
        <v>0</v>
      </c>
      <c r="Q1397">
        <v>138261413</v>
      </c>
      <c r="R1397" t="s">
        <v>150</v>
      </c>
      <c r="S1397">
        <v>1E-3</v>
      </c>
      <c r="T1397" t="s">
        <v>184</v>
      </c>
      <c r="U1397">
        <v>2022</v>
      </c>
      <c r="V1397" t="s">
        <v>151</v>
      </c>
      <c r="W1397" t="s">
        <v>222</v>
      </c>
      <c r="X1397" t="s">
        <v>223</v>
      </c>
      <c r="Y1397" t="s">
        <v>155</v>
      </c>
      <c r="Z1397">
        <v>559400</v>
      </c>
      <c r="AA1397">
        <v>142800</v>
      </c>
      <c r="AB1397">
        <v>0.27827943679790101</v>
      </c>
      <c r="AC1397">
        <v>51.162245506364997</v>
      </c>
    </row>
    <row r="1398" spans="1:29">
      <c r="A1398" t="s">
        <v>206</v>
      </c>
      <c r="B1398">
        <v>7299</v>
      </c>
      <c r="C1398">
        <v>1917279</v>
      </c>
      <c r="D1398" t="s">
        <v>164</v>
      </c>
      <c r="E1398" t="s">
        <v>126</v>
      </c>
      <c r="F1398" t="s">
        <v>179</v>
      </c>
      <c r="G1398" t="s">
        <v>118</v>
      </c>
      <c r="H1398" s="1">
        <v>43402.524305555555</v>
      </c>
      <c r="I1398" t="s">
        <v>180</v>
      </c>
      <c r="J1398" t="s">
        <v>116</v>
      </c>
      <c r="K1398" t="s">
        <v>199</v>
      </c>
      <c r="L1398" t="s">
        <v>200</v>
      </c>
      <c r="M1398" t="s">
        <v>183</v>
      </c>
      <c r="N1398">
        <v>8.5000000000000006E-2</v>
      </c>
      <c r="O1398" t="s">
        <v>149</v>
      </c>
      <c r="P1398" t="b">
        <v>0</v>
      </c>
      <c r="Q1398">
        <v>138261413</v>
      </c>
      <c r="R1398" t="s">
        <v>150</v>
      </c>
      <c r="S1398">
        <v>1E-3</v>
      </c>
      <c r="T1398" t="s">
        <v>184</v>
      </c>
      <c r="U1398">
        <v>2018</v>
      </c>
      <c r="V1398" t="s">
        <v>151</v>
      </c>
      <c r="W1398" t="s">
        <v>207</v>
      </c>
      <c r="X1398" t="s">
        <v>208</v>
      </c>
      <c r="Y1398" t="s">
        <v>155</v>
      </c>
      <c r="Z1398">
        <v>515935</v>
      </c>
      <c r="AA1398">
        <v>253417</v>
      </c>
      <c r="AB1398">
        <v>-0.30632621725807402</v>
      </c>
      <c r="AC1398">
        <v>52.1668520239771</v>
      </c>
    </row>
    <row r="1399" spans="1:29">
      <c r="A1399" t="s">
        <v>190</v>
      </c>
      <c r="B1399">
        <v>7299</v>
      </c>
      <c r="C1399">
        <v>4601688</v>
      </c>
      <c r="D1399" t="s">
        <v>164</v>
      </c>
      <c r="E1399" t="s">
        <v>126</v>
      </c>
      <c r="F1399" t="s">
        <v>179</v>
      </c>
      <c r="G1399" t="s">
        <v>118</v>
      </c>
      <c r="H1399" s="1">
        <v>41933.54791666667</v>
      </c>
      <c r="I1399" t="s">
        <v>191</v>
      </c>
      <c r="J1399" t="s">
        <v>119</v>
      </c>
      <c r="K1399" t="s">
        <v>192</v>
      </c>
      <c r="L1399" t="s">
        <v>193</v>
      </c>
      <c r="M1399" t="s">
        <v>183</v>
      </c>
      <c r="N1399">
        <v>2E-3</v>
      </c>
      <c r="O1399" t="s">
        <v>149</v>
      </c>
      <c r="P1399" t="b">
        <v>0</v>
      </c>
      <c r="Q1399">
        <v>138261413</v>
      </c>
      <c r="R1399" t="s">
        <v>150</v>
      </c>
      <c r="S1399">
        <v>1E-3</v>
      </c>
      <c r="T1399" t="s">
        <v>184</v>
      </c>
      <c r="U1399">
        <v>2014</v>
      </c>
      <c r="V1399" t="s">
        <v>151</v>
      </c>
      <c r="W1399" t="s">
        <v>194</v>
      </c>
      <c r="X1399" t="s">
        <v>195</v>
      </c>
      <c r="Y1399" t="s">
        <v>155</v>
      </c>
      <c r="Z1399">
        <v>357000</v>
      </c>
      <c r="AA1399">
        <v>237460</v>
      </c>
      <c r="AB1399">
        <v>-2.62823009845419</v>
      </c>
      <c r="AC1399">
        <v>52.033868710239098</v>
      </c>
    </row>
    <row r="1400" spans="1:29">
      <c r="A1400" t="s">
        <v>206</v>
      </c>
      <c r="B1400">
        <v>7299</v>
      </c>
      <c r="C1400">
        <v>1902045</v>
      </c>
      <c r="D1400" t="s">
        <v>164</v>
      </c>
      <c r="E1400" t="s">
        <v>126</v>
      </c>
      <c r="F1400" t="s">
        <v>179</v>
      </c>
      <c r="G1400" t="s">
        <v>118</v>
      </c>
      <c r="H1400" s="1">
        <v>43237.564583333333</v>
      </c>
      <c r="I1400" t="s">
        <v>180</v>
      </c>
      <c r="J1400" t="s">
        <v>116</v>
      </c>
      <c r="K1400" t="s">
        <v>199</v>
      </c>
      <c r="L1400" t="s">
        <v>200</v>
      </c>
      <c r="M1400" t="s">
        <v>183</v>
      </c>
      <c r="N1400">
        <v>3.5000000000000003E-2</v>
      </c>
      <c r="O1400" t="s">
        <v>149</v>
      </c>
      <c r="P1400" t="b">
        <v>0</v>
      </c>
      <c r="Q1400">
        <v>138261413</v>
      </c>
      <c r="R1400" t="s">
        <v>150</v>
      </c>
      <c r="S1400">
        <v>1E-3</v>
      </c>
      <c r="T1400" t="s">
        <v>184</v>
      </c>
      <c r="U1400">
        <v>2018</v>
      </c>
      <c r="V1400" t="s">
        <v>151</v>
      </c>
      <c r="W1400" t="s">
        <v>207</v>
      </c>
      <c r="X1400" t="s">
        <v>208</v>
      </c>
      <c r="Y1400" t="s">
        <v>155</v>
      </c>
      <c r="Z1400">
        <v>515935</v>
      </c>
      <c r="AA1400">
        <v>253417</v>
      </c>
      <c r="AB1400">
        <v>-0.30632621725807402</v>
      </c>
      <c r="AC1400">
        <v>52.1668520239771</v>
      </c>
    </row>
    <row r="1401" spans="1:29">
      <c r="A1401" t="s">
        <v>276</v>
      </c>
      <c r="B1401">
        <v>7299</v>
      </c>
      <c r="C1401">
        <v>4691182</v>
      </c>
      <c r="D1401" t="s">
        <v>164</v>
      </c>
      <c r="E1401" t="s">
        <v>126</v>
      </c>
      <c r="F1401" t="s">
        <v>205</v>
      </c>
      <c r="G1401" t="s">
        <v>112</v>
      </c>
      <c r="H1401" s="1">
        <v>43045.547222222223</v>
      </c>
      <c r="I1401" t="s">
        <v>180</v>
      </c>
      <c r="J1401" t="s">
        <v>116</v>
      </c>
      <c r="K1401" t="s">
        <v>192</v>
      </c>
      <c r="L1401" t="s">
        <v>193</v>
      </c>
      <c r="M1401" t="s">
        <v>183</v>
      </c>
      <c r="N1401">
        <v>2.3999999999999998E-3</v>
      </c>
      <c r="O1401" t="s">
        <v>149</v>
      </c>
      <c r="P1401" t="b">
        <v>0</v>
      </c>
      <c r="Q1401">
        <v>138261413</v>
      </c>
      <c r="R1401" t="s">
        <v>150</v>
      </c>
      <c r="S1401">
        <v>1E-3</v>
      </c>
      <c r="T1401" t="s">
        <v>184</v>
      </c>
      <c r="U1401">
        <v>2017</v>
      </c>
      <c r="V1401" t="s">
        <v>151</v>
      </c>
      <c r="W1401" t="s">
        <v>277</v>
      </c>
      <c r="X1401" t="s">
        <v>278</v>
      </c>
      <c r="Y1401" t="s">
        <v>155</v>
      </c>
      <c r="Z1401">
        <v>383550</v>
      </c>
      <c r="AA1401">
        <v>252450</v>
      </c>
      <c r="AB1401">
        <v>-2.2419417969467799</v>
      </c>
      <c r="AC1401">
        <v>52.170064339376403</v>
      </c>
    </row>
    <row r="1402" spans="1:29">
      <c r="A1402" t="s">
        <v>187</v>
      </c>
      <c r="B1402">
        <v>7299</v>
      </c>
      <c r="C1402">
        <v>1808948</v>
      </c>
      <c r="D1402" t="s">
        <v>164</v>
      </c>
      <c r="E1402" t="s">
        <v>126</v>
      </c>
      <c r="F1402" t="s">
        <v>179</v>
      </c>
      <c r="G1402" t="s">
        <v>118</v>
      </c>
      <c r="H1402" s="1">
        <v>42254.486111111109</v>
      </c>
      <c r="I1402" t="s">
        <v>180</v>
      </c>
      <c r="J1402" t="s">
        <v>116</v>
      </c>
      <c r="K1402" t="s">
        <v>181</v>
      </c>
      <c r="L1402" t="s">
        <v>182</v>
      </c>
      <c r="M1402" t="s">
        <v>183</v>
      </c>
      <c r="N1402">
        <v>7.0999999999999994E-2</v>
      </c>
      <c r="O1402" t="s">
        <v>149</v>
      </c>
      <c r="P1402" t="b">
        <v>0</v>
      </c>
      <c r="Q1402">
        <v>138261413</v>
      </c>
      <c r="R1402" t="s">
        <v>150</v>
      </c>
      <c r="S1402">
        <v>1E-3</v>
      </c>
      <c r="T1402" t="s">
        <v>184</v>
      </c>
      <c r="U1402">
        <v>2015</v>
      </c>
      <c r="V1402" t="s">
        <v>151</v>
      </c>
      <c r="W1402" t="s">
        <v>188</v>
      </c>
      <c r="X1402" t="s">
        <v>189</v>
      </c>
      <c r="Y1402" t="s">
        <v>155</v>
      </c>
      <c r="Z1402">
        <v>636400</v>
      </c>
      <c r="AA1402">
        <v>291600</v>
      </c>
      <c r="AB1402">
        <v>1.4791973795069699</v>
      </c>
      <c r="AC1402">
        <v>52.471107816141703</v>
      </c>
    </row>
    <row r="1403" spans="1:29">
      <c r="A1403" t="s">
        <v>178</v>
      </c>
      <c r="B1403">
        <v>7299</v>
      </c>
      <c r="C1403">
        <v>1949196</v>
      </c>
      <c r="D1403" t="s">
        <v>164</v>
      </c>
      <c r="E1403" t="s">
        <v>126</v>
      </c>
      <c r="F1403" t="s">
        <v>205</v>
      </c>
      <c r="G1403" t="s">
        <v>112</v>
      </c>
      <c r="H1403" s="1">
        <v>43774.625</v>
      </c>
      <c r="I1403" t="s">
        <v>180</v>
      </c>
      <c r="J1403" t="s">
        <v>116</v>
      </c>
      <c r="K1403" t="s">
        <v>181</v>
      </c>
      <c r="L1403" t="s">
        <v>182</v>
      </c>
      <c r="M1403" t="s">
        <v>148</v>
      </c>
      <c r="N1403">
        <v>9.4000000000000004E-3</v>
      </c>
      <c r="O1403" t="s">
        <v>149</v>
      </c>
      <c r="P1403" t="b">
        <v>0</v>
      </c>
      <c r="Q1403">
        <v>138261413</v>
      </c>
      <c r="R1403" t="s">
        <v>150</v>
      </c>
      <c r="S1403">
        <v>1E-3</v>
      </c>
      <c r="T1403" t="s">
        <v>184</v>
      </c>
      <c r="U1403">
        <v>2019</v>
      </c>
      <c r="V1403" t="s">
        <v>151</v>
      </c>
      <c r="W1403" t="s">
        <v>185</v>
      </c>
      <c r="X1403" t="s">
        <v>186</v>
      </c>
      <c r="Y1403" t="s">
        <v>155</v>
      </c>
      <c r="Z1403">
        <v>620600</v>
      </c>
      <c r="AA1403">
        <v>309500</v>
      </c>
      <c r="AB1403">
        <v>1.2588812496391699</v>
      </c>
      <c r="AC1403">
        <v>52.638374352215699</v>
      </c>
    </row>
    <row r="1404" spans="1:29">
      <c r="A1404" t="s">
        <v>196</v>
      </c>
      <c r="B1404">
        <v>7299</v>
      </c>
      <c r="C1404">
        <v>1804343</v>
      </c>
      <c r="D1404" t="s">
        <v>164</v>
      </c>
      <c r="E1404" t="s">
        <v>126</v>
      </c>
      <c r="F1404" t="s">
        <v>179</v>
      </c>
      <c r="G1404" t="s">
        <v>118</v>
      </c>
      <c r="H1404" s="1">
        <v>42200.458333333336</v>
      </c>
      <c r="I1404" t="s">
        <v>180</v>
      </c>
      <c r="J1404" t="s">
        <v>116</v>
      </c>
      <c r="K1404" t="s">
        <v>181</v>
      </c>
      <c r="L1404" t="s">
        <v>182</v>
      </c>
      <c r="M1404" t="s">
        <v>183</v>
      </c>
      <c r="N1404">
        <v>2.1000000000000001E-2</v>
      </c>
      <c r="O1404" t="s">
        <v>149</v>
      </c>
      <c r="P1404" t="b">
        <v>0</v>
      </c>
      <c r="Q1404">
        <v>138261413</v>
      </c>
      <c r="R1404" t="s">
        <v>150</v>
      </c>
      <c r="S1404">
        <v>1E-3</v>
      </c>
      <c r="T1404" t="s">
        <v>184</v>
      </c>
      <c r="U1404">
        <v>2015</v>
      </c>
      <c r="V1404" t="s">
        <v>151</v>
      </c>
      <c r="W1404" t="s">
        <v>197</v>
      </c>
      <c r="X1404" t="s">
        <v>186</v>
      </c>
      <c r="Y1404" t="s">
        <v>155</v>
      </c>
      <c r="Z1404">
        <v>624300</v>
      </c>
      <c r="AA1404">
        <v>306800</v>
      </c>
      <c r="AB1404">
        <v>1.3116346710660201</v>
      </c>
      <c r="AC1404">
        <v>52.6126273253455</v>
      </c>
    </row>
    <row r="1405" spans="1:29">
      <c r="A1405" t="s">
        <v>178</v>
      </c>
      <c r="B1405">
        <v>7299</v>
      </c>
      <c r="C1405">
        <v>1811938</v>
      </c>
      <c r="D1405" t="s">
        <v>164</v>
      </c>
      <c r="E1405" t="s">
        <v>126</v>
      </c>
      <c r="F1405" t="s">
        <v>179</v>
      </c>
      <c r="G1405" t="s">
        <v>118</v>
      </c>
      <c r="H1405" s="1">
        <v>42286.581250000003</v>
      </c>
      <c r="I1405" t="s">
        <v>180</v>
      </c>
      <c r="J1405" t="s">
        <v>116</v>
      </c>
      <c r="K1405" t="s">
        <v>181</v>
      </c>
      <c r="L1405" t="s">
        <v>182</v>
      </c>
      <c r="M1405" t="s">
        <v>183</v>
      </c>
      <c r="N1405">
        <v>1.7999999999999999E-2</v>
      </c>
      <c r="O1405" t="s">
        <v>149</v>
      </c>
      <c r="P1405" t="b">
        <v>0</v>
      </c>
      <c r="Q1405">
        <v>138261413</v>
      </c>
      <c r="R1405" t="s">
        <v>150</v>
      </c>
      <c r="S1405">
        <v>1E-3</v>
      </c>
      <c r="T1405" t="s">
        <v>184</v>
      </c>
      <c r="U1405">
        <v>2015</v>
      </c>
      <c r="V1405" t="s">
        <v>151</v>
      </c>
      <c r="W1405" t="s">
        <v>185</v>
      </c>
      <c r="X1405" t="s">
        <v>186</v>
      </c>
      <c r="Y1405" t="s">
        <v>155</v>
      </c>
      <c r="Z1405">
        <v>620600</v>
      </c>
      <c r="AA1405">
        <v>309500</v>
      </c>
      <c r="AB1405">
        <v>1.2588812496391699</v>
      </c>
      <c r="AC1405">
        <v>52.638374352215699</v>
      </c>
    </row>
    <row r="1406" spans="1:29">
      <c r="A1406" t="s">
        <v>203</v>
      </c>
      <c r="B1406">
        <v>7299</v>
      </c>
      <c r="C1406">
        <v>1915295</v>
      </c>
      <c r="D1406" t="s">
        <v>164</v>
      </c>
      <c r="E1406" t="s">
        <v>126</v>
      </c>
      <c r="F1406" t="s">
        <v>179</v>
      </c>
      <c r="G1406" t="s">
        <v>118</v>
      </c>
      <c r="H1406" s="1">
        <v>43385.586111111108</v>
      </c>
      <c r="I1406" t="s">
        <v>180</v>
      </c>
      <c r="J1406" t="s">
        <v>116</v>
      </c>
      <c r="K1406" t="s">
        <v>146</v>
      </c>
      <c r="L1406" t="s">
        <v>147</v>
      </c>
      <c r="M1406" t="s">
        <v>183</v>
      </c>
      <c r="N1406">
        <v>6.5000000000000002E-2</v>
      </c>
      <c r="O1406" t="s">
        <v>149</v>
      </c>
      <c r="P1406" t="b">
        <v>0</v>
      </c>
      <c r="Q1406">
        <v>138261413</v>
      </c>
      <c r="R1406" t="s">
        <v>150</v>
      </c>
      <c r="S1406">
        <v>1E-3</v>
      </c>
      <c r="T1406" t="s">
        <v>184</v>
      </c>
      <c r="U1406">
        <v>2018</v>
      </c>
      <c r="V1406" t="s">
        <v>151</v>
      </c>
      <c r="W1406" t="s">
        <v>204</v>
      </c>
      <c r="X1406" t="s">
        <v>154</v>
      </c>
      <c r="Y1406" t="s">
        <v>155</v>
      </c>
      <c r="Z1406">
        <v>507500</v>
      </c>
      <c r="AA1406">
        <v>299100</v>
      </c>
      <c r="AB1406">
        <v>-0.41497245145673001</v>
      </c>
      <c r="AC1406">
        <v>52.579097446717</v>
      </c>
    </row>
    <row r="1407" spans="1:29">
      <c r="A1407" t="s">
        <v>206</v>
      </c>
      <c r="B1407">
        <v>7299</v>
      </c>
      <c r="C1407">
        <v>1865683</v>
      </c>
      <c r="D1407" t="s">
        <v>164</v>
      </c>
      <c r="E1407" t="s">
        <v>126</v>
      </c>
      <c r="F1407" t="s">
        <v>179</v>
      </c>
      <c r="G1407" t="s">
        <v>118</v>
      </c>
      <c r="H1407" s="1">
        <v>42803.343055555553</v>
      </c>
      <c r="I1407" t="s">
        <v>180</v>
      </c>
      <c r="J1407" t="s">
        <v>116</v>
      </c>
      <c r="K1407" t="s">
        <v>199</v>
      </c>
      <c r="L1407" t="s">
        <v>200</v>
      </c>
      <c r="M1407" t="s">
        <v>183</v>
      </c>
      <c r="N1407">
        <v>1.4999999999999999E-2</v>
      </c>
      <c r="O1407" t="s">
        <v>149</v>
      </c>
      <c r="P1407" t="b">
        <v>0</v>
      </c>
      <c r="Q1407">
        <v>138261413</v>
      </c>
      <c r="R1407" t="s">
        <v>150</v>
      </c>
      <c r="S1407">
        <v>1E-3</v>
      </c>
      <c r="T1407" t="s">
        <v>184</v>
      </c>
      <c r="U1407">
        <v>2017</v>
      </c>
      <c r="V1407" t="s">
        <v>151</v>
      </c>
      <c r="W1407" t="s">
        <v>207</v>
      </c>
      <c r="X1407" t="s">
        <v>208</v>
      </c>
      <c r="Y1407" t="s">
        <v>155</v>
      </c>
      <c r="Z1407">
        <v>515935</v>
      </c>
      <c r="AA1407">
        <v>253417</v>
      </c>
      <c r="AB1407">
        <v>-0.30632621725807402</v>
      </c>
      <c r="AC1407">
        <v>52.1668520239771</v>
      </c>
    </row>
    <row r="1408" spans="1:29">
      <c r="A1408" t="s">
        <v>206</v>
      </c>
      <c r="B1408">
        <v>7299</v>
      </c>
      <c r="C1408">
        <v>1837571</v>
      </c>
      <c r="D1408" t="s">
        <v>164</v>
      </c>
      <c r="E1408" t="s">
        <v>126</v>
      </c>
      <c r="F1408" t="s">
        <v>179</v>
      </c>
      <c r="G1408" t="s">
        <v>118</v>
      </c>
      <c r="H1408" s="1">
        <v>42557.46875</v>
      </c>
      <c r="I1408" t="s">
        <v>180</v>
      </c>
      <c r="J1408" t="s">
        <v>116</v>
      </c>
      <c r="K1408" t="s">
        <v>199</v>
      </c>
      <c r="L1408" t="s">
        <v>200</v>
      </c>
      <c r="M1408" t="s">
        <v>183</v>
      </c>
      <c r="N1408">
        <v>4.3999999999999997E-2</v>
      </c>
      <c r="O1408" t="s">
        <v>149</v>
      </c>
      <c r="P1408" t="b">
        <v>0</v>
      </c>
      <c r="Q1408">
        <v>138261413</v>
      </c>
      <c r="R1408" t="s">
        <v>150</v>
      </c>
      <c r="S1408">
        <v>1E-3</v>
      </c>
      <c r="T1408" t="s">
        <v>184</v>
      </c>
      <c r="U1408">
        <v>2016</v>
      </c>
      <c r="V1408" t="s">
        <v>151</v>
      </c>
      <c r="W1408" t="s">
        <v>207</v>
      </c>
      <c r="X1408" t="s">
        <v>208</v>
      </c>
      <c r="Y1408" t="s">
        <v>155</v>
      </c>
      <c r="Z1408">
        <v>515935</v>
      </c>
      <c r="AA1408">
        <v>253417</v>
      </c>
      <c r="AB1408">
        <v>-0.30632621725807402</v>
      </c>
      <c r="AC1408">
        <v>52.1668520239771</v>
      </c>
    </row>
    <row r="1409" spans="1:29">
      <c r="A1409" t="s">
        <v>206</v>
      </c>
      <c r="B1409">
        <v>7299</v>
      </c>
      <c r="C1409">
        <v>1914501</v>
      </c>
      <c r="D1409" t="s">
        <v>164</v>
      </c>
      <c r="E1409" t="s">
        <v>126</v>
      </c>
      <c r="F1409" t="s">
        <v>179</v>
      </c>
      <c r="G1409" t="s">
        <v>118</v>
      </c>
      <c r="H1409" s="1">
        <v>43371.698611111111</v>
      </c>
      <c r="I1409" t="s">
        <v>180</v>
      </c>
      <c r="J1409" t="s">
        <v>116</v>
      </c>
      <c r="K1409" t="s">
        <v>199</v>
      </c>
      <c r="L1409" t="s">
        <v>200</v>
      </c>
      <c r="M1409" t="s">
        <v>183</v>
      </c>
      <c r="N1409">
        <v>5.6000000000000001E-2</v>
      </c>
      <c r="O1409" t="s">
        <v>149</v>
      </c>
      <c r="P1409" t="b">
        <v>0</v>
      </c>
      <c r="Q1409">
        <v>138261413</v>
      </c>
      <c r="R1409" t="s">
        <v>150</v>
      </c>
      <c r="S1409">
        <v>1E-3</v>
      </c>
      <c r="T1409" t="s">
        <v>184</v>
      </c>
      <c r="U1409">
        <v>2018</v>
      </c>
      <c r="V1409" t="s">
        <v>151</v>
      </c>
      <c r="W1409" t="s">
        <v>207</v>
      </c>
      <c r="X1409" t="s">
        <v>208</v>
      </c>
      <c r="Y1409" t="s">
        <v>155</v>
      </c>
      <c r="Z1409">
        <v>515935</v>
      </c>
      <c r="AA1409">
        <v>253417</v>
      </c>
      <c r="AB1409">
        <v>-0.30632621725807402</v>
      </c>
      <c r="AC1409">
        <v>52.1668520239771</v>
      </c>
    </row>
    <row r="1410" spans="1:29">
      <c r="A1410" t="s">
        <v>219</v>
      </c>
      <c r="B1410">
        <v>7299</v>
      </c>
      <c r="C1410">
        <v>1508383</v>
      </c>
      <c r="D1410" t="s">
        <v>164</v>
      </c>
      <c r="E1410" t="s">
        <v>126</v>
      </c>
      <c r="F1410" t="s">
        <v>205</v>
      </c>
      <c r="G1410" t="s">
        <v>112</v>
      </c>
      <c r="H1410" s="1">
        <v>43752.402777777781</v>
      </c>
      <c r="I1410" t="s">
        <v>180</v>
      </c>
      <c r="J1410" t="s">
        <v>116</v>
      </c>
      <c r="K1410" t="s">
        <v>220</v>
      </c>
      <c r="L1410" t="s">
        <v>221</v>
      </c>
      <c r="M1410" t="s">
        <v>183</v>
      </c>
      <c r="N1410">
        <v>0.14000000000000001</v>
      </c>
      <c r="O1410" t="s">
        <v>149</v>
      </c>
      <c r="P1410" t="b">
        <v>0</v>
      </c>
      <c r="Q1410">
        <v>138261413</v>
      </c>
      <c r="R1410" t="s">
        <v>150</v>
      </c>
      <c r="S1410">
        <v>1E-3</v>
      </c>
      <c r="T1410" t="s">
        <v>184</v>
      </c>
      <c r="U1410">
        <v>2019</v>
      </c>
      <c r="V1410" t="s">
        <v>151</v>
      </c>
      <c r="W1410" t="s">
        <v>222</v>
      </c>
      <c r="X1410" t="s">
        <v>223</v>
      </c>
      <c r="Y1410" t="s">
        <v>155</v>
      </c>
      <c r="Z1410">
        <v>559400</v>
      </c>
      <c r="AA1410">
        <v>142800</v>
      </c>
      <c r="AB1410">
        <v>0.27827943679790101</v>
      </c>
      <c r="AC1410">
        <v>51.162245506364997</v>
      </c>
    </row>
    <row r="1411" spans="1:29">
      <c r="A1411" t="s">
        <v>198</v>
      </c>
      <c r="B1411">
        <v>7299</v>
      </c>
      <c r="C1411">
        <v>1846380</v>
      </c>
      <c r="D1411" t="s">
        <v>164</v>
      </c>
      <c r="E1411" t="s">
        <v>126</v>
      </c>
      <c r="F1411" t="s">
        <v>179</v>
      </c>
      <c r="G1411" t="s">
        <v>118</v>
      </c>
      <c r="H1411" s="1">
        <v>42628.441666666666</v>
      </c>
      <c r="I1411" t="s">
        <v>180</v>
      </c>
      <c r="J1411" t="s">
        <v>116</v>
      </c>
      <c r="K1411" t="s">
        <v>199</v>
      </c>
      <c r="L1411" t="s">
        <v>200</v>
      </c>
      <c r="M1411" t="s">
        <v>183</v>
      </c>
      <c r="N1411">
        <v>0.1</v>
      </c>
      <c r="O1411" t="s">
        <v>149</v>
      </c>
      <c r="P1411" t="b">
        <v>0</v>
      </c>
      <c r="Q1411">
        <v>138261413</v>
      </c>
      <c r="R1411" t="s">
        <v>150</v>
      </c>
      <c r="S1411">
        <v>1E-3</v>
      </c>
      <c r="T1411" t="s">
        <v>184</v>
      </c>
      <c r="U1411">
        <v>2016</v>
      </c>
      <c r="V1411" t="s">
        <v>151</v>
      </c>
      <c r="W1411" t="s">
        <v>201</v>
      </c>
      <c r="X1411" t="s">
        <v>202</v>
      </c>
      <c r="Y1411" t="s">
        <v>155</v>
      </c>
      <c r="Z1411">
        <v>516100</v>
      </c>
      <c r="AA1411">
        <v>253300</v>
      </c>
      <c r="AB1411">
        <v>-0.30395486908298303</v>
      </c>
      <c r="AC1411">
        <v>52.1657659569386</v>
      </c>
    </row>
    <row r="1412" spans="1:29">
      <c r="A1412" t="s">
        <v>196</v>
      </c>
      <c r="B1412">
        <v>7299</v>
      </c>
      <c r="C1412">
        <v>1806098</v>
      </c>
      <c r="D1412" t="s">
        <v>164</v>
      </c>
      <c r="E1412" t="s">
        <v>126</v>
      </c>
      <c r="F1412" t="s">
        <v>179</v>
      </c>
      <c r="G1412" t="s">
        <v>118</v>
      </c>
      <c r="H1412" s="1">
        <v>42230.643055555556</v>
      </c>
      <c r="I1412" t="s">
        <v>180</v>
      </c>
      <c r="J1412" t="s">
        <v>116</v>
      </c>
      <c r="K1412" t="s">
        <v>181</v>
      </c>
      <c r="L1412" t="s">
        <v>182</v>
      </c>
      <c r="M1412" t="s">
        <v>183</v>
      </c>
      <c r="N1412">
        <v>2.8000000000000001E-2</v>
      </c>
      <c r="O1412" t="s">
        <v>149</v>
      </c>
      <c r="P1412" t="b">
        <v>0</v>
      </c>
      <c r="Q1412">
        <v>138261413</v>
      </c>
      <c r="R1412" t="s">
        <v>150</v>
      </c>
      <c r="S1412">
        <v>1E-3</v>
      </c>
      <c r="T1412" t="s">
        <v>184</v>
      </c>
      <c r="U1412">
        <v>2015</v>
      </c>
      <c r="V1412" t="s">
        <v>151</v>
      </c>
      <c r="W1412" t="s">
        <v>197</v>
      </c>
      <c r="X1412" t="s">
        <v>186</v>
      </c>
      <c r="Y1412" t="s">
        <v>155</v>
      </c>
      <c r="Z1412">
        <v>624300</v>
      </c>
      <c r="AA1412">
        <v>306800</v>
      </c>
      <c r="AB1412">
        <v>1.3116346710660201</v>
      </c>
      <c r="AC1412">
        <v>52.6126273253455</v>
      </c>
    </row>
    <row r="1413" spans="1:29">
      <c r="A1413" t="s">
        <v>187</v>
      </c>
      <c r="B1413">
        <v>7299</v>
      </c>
      <c r="C1413">
        <v>1841093</v>
      </c>
      <c r="D1413" t="s">
        <v>164</v>
      </c>
      <c r="E1413" t="s">
        <v>126</v>
      </c>
      <c r="F1413" t="s">
        <v>179</v>
      </c>
      <c r="G1413" t="s">
        <v>118</v>
      </c>
      <c r="H1413" s="1">
        <v>42587.627083333333</v>
      </c>
      <c r="I1413" t="s">
        <v>180</v>
      </c>
      <c r="J1413" t="s">
        <v>116</v>
      </c>
      <c r="K1413" t="s">
        <v>181</v>
      </c>
      <c r="L1413" t="s">
        <v>182</v>
      </c>
      <c r="M1413" t="s">
        <v>183</v>
      </c>
      <c r="N1413">
        <v>1.9E-2</v>
      </c>
      <c r="O1413" t="s">
        <v>149</v>
      </c>
      <c r="P1413" t="b">
        <v>0</v>
      </c>
      <c r="Q1413">
        <v>138261413</v>
      </c>
      <c r="R1413" t="s">
        <v>150</v>
      </c>
      <c r="S1413">
        <v>1E-3</v>
      </c>
      <c r="T1413" t="s">
        <v>184</v>
      </c>
      <c r="U1413">
        <v>2016</v>
      </c>
      <c r="V1413" t="s">
        <v>151</v>
      </c>
      <c r="W1413" t="s">
        <v>188</v>
      </c>
      <c r="X1413" t="s">
        <v>189</v>
      </c>
      <c r="Y1413" t="s">
        <v>155</v>
      </c>
      <c r="Z1413">
        <v>636400</v>
      </c>
      <c r="AA1413">
        <v>291600</v>
      </c>
      <c r="AB1413">
        <v>1.4791973795069699</v>
      </c>
      <c r="AC1413">
        <v>52.471107816141703</v>
      </c>
    </row>
    <row r="1414" spans="1:29">
      <c r="A1414" t="s">
        <v>187</v>
      </c>
      <c r="B1414">
        <v>7299</v>
      </c>
      <c r="C1414">
        <v>1785059</v>
      </c>
      <c r="D1414" t="s">
        <v>164</v>
      </c>
      <c r="E1414" t="s">
        <v>126</v>
      </c>
      <c r="F1414" t="s">
        <v>179</v>
      </c>
      <c r="G1414" t="s">
        <v>118</v>
      </c>
      <c r="H1414" s="1">
        <v>42023.612500000003</v>
      </c>
      <c r="I1414" t="s">
        <v>180</v>
      </c>
      <c r="J1414" t="s">
        <v>116</v>
      </c>
      <c r="K1414" t="s">
        <v>181</v>
      </c>
      <c r="L1414" t="s">
        <v>182</v>
      </c>
      <c r="M1414" t="s">
        <v>183</v>
      </c>
      <c r="N1414">
        <v>6.4999999999999997E-3</v>
      </c>
      <c r="O1414" t="s">
        <v>149</v>
      </c>
      <c r="P1414" t="b">
        <v>0</v>
      </c>
      <c r="Q1414">
        <v>138261413</v>
      </c>
      <c r="R1414" t="s">
        <v>150</v>
      </c>
      <c r="S1414">
        <v>1E-3</v>
      </c>
      <c r="T1414" t="s">
        <v>184</v>
      </c>
      <c r="U1414">
        <v>2015</v>
      </c>
      <c r="V1414" t="s">
        <v>151</v>
      </c>
      <c r="W1414" t="s">
        <v>188</v>
      </c>
      <c r="X1414" t="s">
        <v>189</v>
      </c>
      <c r="Y1414" t="s">
        <v>155</v>
      </c>
      <c r="Z1414">
        <v>636400</v>
      </c>
      <c r="AA1414">
        <v>291600</v>
      </c>
      <c r="AB1414">
        <v>1.4791973795069699</v>
      </c>
      <c r="AC1414">
        <v>52.471107816141703</v>
      </c>
    </row>
    <row r="1415" spans="1:29">
      <c r="A1415" t="s">
        <v>206</v>
      </c>
      <c r="B1415">
        <v>7299</v>
      </c>
      <c r="C1415">
        <v>1863340</v>
      </c>
      <c r="D1415" t="s">
        <v>164</v>
      </c>
      <c r="E1415" t="s">
        <v>126</v>
      </c>
      <c r="F1415" t="s">
        <v>179</v>
      </c>
      <c r="G1415" t="s">
        <v>118</v>
      </c>
      <c r="H1415" s="1">
        <v>42782.404166666667</v>
      </c>
      <c r="I1415" t="s">
        <v>180</v>
      </c>
      <c r="J1415" t="s">
        <v>116</v>
      </c>
      <c r="K1415" t="s">
        <v>199</v>
      </c>
      <c r="L1415" t="s">
        <v>200</v>
      </c>
      <c r="M1415" t="s">
        <v>183</v>
      </c>
      <c r="N1415">
        <v>2.3E-2</v>
      </c>
      <c r="O1415" t="s">
        <v>149</v>
      </c>
      <c r="P1415" t="b">
        <v>0</v>
      </c>
      <c r="Q1415">
        <v>138261413</v>
      </c>
      <c r="R1415" t="s">
        <v>150</v>
      </c>
      <c r="S1415">
        <v>1E-3</v>
      </c>
      <c r="T1415" t="s">
        <v>184</v>
      </c>
      <c r="U1415">
        <v>2017</v>
      </c>
      <c r="V1415" t="s">
        <v>151</v>
      </c>
      <c r="W1415" t="s">
        <v>207</v>
      </c>
      <c r="X1415" t="s">
        <v>208</v>
      </c>
      <c r="Y1415" t="s">
        <v>155</v>
      </c>
      <c r="Z1415">
        <v>515935</v>
      </c>
      <c r="AA1415">
        <v>253417</v>
      </c>
      <c r="AB1415">
        <v>-0.30632621725807402</v>
      </c>
      <c r="AC1415">
        <v>52.1668520239771</v>
      </c>
    </row>
    <row r="1416" spans="1:29">
      <c r="A1416" t="s">
        <v>187</v>
      </c>
      <c r="B1416">
        <v>7299</v>
      </c>
      <c r="C1416">
        <v>2006865</v>
      </c>
      <c r="D1416" t="s">
        <v>164</v>
      </c>
      <c r="E1416" t="s">
        <v>126</v>
      </c>
      <c r="F1416" t="s">
        <v>179</v>
      </c>
      <c r="G1416" t="s">
        <v>118</v>
      </c>
      <c r="H1416" s="1">
        <v>44671.513194444444</v>
      </c>
      <c r="I1416" t="s">
        <v>180</v>
      </c>
      <c r="J1416" t="s">
        <v>116</v>
      </c>
      <c r="K1416" t="s">
        <v>181</v>
      </c>
      <c r="L1416" t="s">
        <v>182</v>
      </c>
      <c r="M1416" t="s">
        <v>183</v>
      </c>
      <c r="N1416">
        <v>9.2999999999999992E-3</v>
      </c>
      <c r="O1416" t="s">
        <v>149</v>
      </c>
      <c r="P1416" t="b">
        <v>0</v>
      </c>
      <c r="Q1416">
        <v>138261413</v>
      </c>
      <c r="R1416" t="s">
        <v>150</v>
      </c>
      <c r="S1416">
        <v>1E-3</v>
      </c>
      <c r="T1416" t="s">
        <v>184</v>
      </c>
      <c r="U1416">
        <v>2022</v>
      </c>
      <c r="V1416" t="s">
        <v>151</v>
      </c>
      <c r="W1416" t="s">
        <v>188</v>
      </c>
      <c r="X1416" t="s">
        <v>189</v>
      </c>
      <c r="Y1416" t="s">
        <v>155</v>
      </c>
      <c r="Z1416">
        <v>636400</v>
      </c>
      <c r="AA1416">
        <v>291600</v>
      </c>
      <c r="AB1416">
        <v>1.4791973795069699</v>
      </c>
      <c r="AC1416">
        <v>52.471107816141703</v>
      </c>
    </row>
    <row r="1417" spans="1:29">
      <c r="A1417" t="s">
        <v>198</v>
      </c>
      <c r="B1417">
        <v>7299</v>
      </c>
      <c r="C1417">
        <v>1837532</v>
      </c>
      <c r="D1417" t="s">
        <v>164</v>
      </c>
      <c r="E1417" t="s">
        <v>126</v>
      </c>
      <c r="F1417" t="s">
        <v>205</v>
      </c>
      <c r="G1417" t="s">
        <v>112</v>
      </c>
      <c r="H1417" s="1">
        <v>42556.588888888888</v>
      </c>
      <c r="I1417" t="s">
        <v>180</v>
      </c>
      <c r="J1417" t="s">
        <v>116</v>
      </c>
      <c r="K1417" t="s">
        <v>199</v>
      </c>
      <c r="L1417" t="s">
        <v>200</v>
      </c>
      <c r="M1417" t="s">
        <v>183</v>
      </c>
      <c r="N1417">
        <v>6.8000000000000005E-2</v>
      </c>
      <c r="O1417" t="s">
        <v>149</v>
      </c>
      <c r="P1417" t="b">
        <v>0</v>
      </c>
      <c r="Q1417">
        <v>138261413</v>
      </c>
      <c r="R1417" t="s">
        <v>150</v>
      </c>
      <c r="S1417">
        <v>1E-3</v>
      </c>
      <c r="T1417" t="s">
        <v>184</v>
      </c>
      <c r="U1417">
        <v>2016</v>
      </c>
      <c r="V1417" t="s">
        <v>151</v>
      </c>
      <c r="W1417" t="s">
        <v>201</v>
      </c>
      <c r="X1417" t="s">
        <v>202</v>
      </c>
      <c r="Y1417" t="s">
        <v>155</v>
      </c>
      <c r="Z1417">
        <v>516100</v>
      </c>
      <c r="AA1417">
        <v>253300</v>
      </c>
      <c r="AB1417">
        <v>-0.30395486908298303</v>
      </c>
      <c r="AC1417">
        <v>52.1657659569386</v>
      </c>
    </row>
    <row r="1418" spans="1:29">
      <c r="A1418" t="s">
        <v>198</v>
      </c>
      <c r="B1418">
        <v>7299</v>
      </c>
      <c r="C1418">
        <v>2047727</v>
      </c>
      <c r="D1418" t="s">
        <v>164</v>
      </c>
      <c r="E1418" t="s">
        <v>126</v>
      </c>
      <c r="F1418" t="s">
        <v>179</v>
      </c>
      <c r="G1418" t="s">
        <v>118</v>
      </c>
      <c r="H1418" s="1">
        <v>45183.477777777778</v>
      </c>
      <c r="I1418" t="s">
        <v>180</v>
      </c>
      <c r="J1418" t="s">
        <v>116</v>
      </c>
      <c r="K1418" t="s">
        <v>199</v>
      </c>
      <c r="L1418" t="s">
        <v>200</v>
      </c>
      <c r="M1418" t="s">
        <v>183</v>
      </c>
      <c r="N1418">
        <v>0.05</v>
      </c>
      <c r="O1418" t="s">
        <v>149</v>
      </c>
      <c r="P1418" t="b">
        <v>0</v>
      </c>
      <c r="Q1418">
        <v>138261413</v>
      </c>
      <c r="R1418" t="s">
        <v>150</v>
      </c>
      <c r="S1418">
        <v>1E-3</v>
      </c>
      <c r="T1418" t="s">
        <v>184</v>
      </c>
      <c r="U1418">
        <v>2023</v>
      </c>
      <c r="V1418" t="s">
        <v>151</v>
      </c>
      <c r="W1418" t="s">
        <v>201</v>
      </c>
      <c r="X1418" t="s">
        <v>202</v>
      </c>
      <c r="Y1418" t="s">
        <v>155</v>
      </c>
      <c r="Z1418">
        <v>516100</v>
      </c>
      <c r="AA1418">
        <v>253300</v>
      </c>
      <c r="AB1418">
        <v>-0.30395486908298303</v>
      </c>
      <c r="AC1418">
        <v>52.1657659569386</v>
      </c>
    </row>
    <row r="1419" spans="1:29">
      <c r="A1419" t="s">
        <v>178</v>
      </c>
      <c r="B1419">
        <v>7299</v>
      </c>
      <c r="C1419">
        <v>1851967</v>
      </c>
      <c r="D1419" t="s">
        <v>164</v>
      </c>
      <c r="E1419" t="s">
        <v>126</v>
      </c>
      <c r="F1419" t="s">
        <v>179</v>
      </c>
      <c r="G1419" t="s">
        <v>118</v>
      </c>
      <c r="H1419" s="1">
        <v>42691.426388888889</v>
      </c>
      <c r="I1419" t="s">
        <v>180</v>
      </c>
      <c r="J1419" t="s">
        <v>116</v>
      </c>
      <c r="K1419" t="s">
        <v>181</v>
      </c>
      <c r="L1419" t="s">
        <v>182</v>
      </c>
      <c r="M1419" t="s">
        <v>183</v>
      </c>
      <c r="N1419">
        <v>1.6E-2</v>
      </c>
      <c r="O1419" t="s">
        <v>149</v>
      </c>
      <c r="P1419" t="b">
        <v>0</v>
      </c>
      <c r="Q1419">
        <v>138261413</v>
      </c>
      <c r="R1419" t="s">
        <v>150</v>
      </c>
      <c r="S1419">
        <v>1E-3</v>
      </c>
      <c r="T1419" t="s">
        <v>184</v>
      </c>
      <c r="U1419">
        <v>2016</v>
      </c>
      <c r="V1419" t="s">
        <v>151</v>
      </c>
      <c r="W1419" t="s">
        <v>185</v>
      </c>
      <c r="X1419" t="s">
        <v>186</v>
      </c>
      <c r="Y1419" t="s">
        <v>155</v>
      </c>
      <c r="Z1419">
        <v>620600</v>
      </c>
      <c r="AA1419">
        <v>309500</v>
      </c>
      <c r="AB1419">
        <v>1.2588812496391699</v>
      </c>
      <c r="AC1419">
        <v>52.638374352215699</v>
      </c>
    </row>
    <row r="1420" spans="1:29">
      <c r="A1420" t="s">
        <v>224</v>
      </c>
      <c r="B1420">
        <v>7299</v>
      </c>
      <c r="C1420">
        <v>1914740</v>
      </c>
      <c r="D1420" t="s">
        <v>164</v>
      </c>
      <c r="E1420" t="s">
        <v>126</v>
      </c>
      <c r="F1420" t="s">
        <v>179</v>
      </c>
      <c r="G1420" t="s">
        <v>118</v>
      </c>
      <c r="H1420" s="1">
        <v>43376.529166666667</v>
      </c>
      <c r="I1420" t="s">
        <v>180</v>
      </c>
      <c r="J1420" t="s">
        <v>116</v>
      </c>
      <c r="K1420" t="s">
        <v>146</v>
      </c>
      <c r="L1420" t="s">
        <v>147</v>
      </c>
      <c r="M1420" t="s">
        <v>183</v>
      </c>
      <c r="N1420">
        <v>2.1999999999999999E-2</v>
      </c>
      <c r="O1420" t="s">
        <v>149</v>
      </c>
      <c r="P1420" t="b">
        <v>0</v>
      </c>
      <c r="Q1420">
        <v>138261413</v>
      </c>
      <c r="R1420" t="s">
        <v>150</v>
      </c>
      <c r="S1420">
        <v>1E-3</v>
      </c>
      <c r="T1420" t="s">
        <v>184</v>
      </c>
      <c r="U1420">
        <v>2018</v>
      </c>
      <c r="V1420" t="s">
        <v>151</v>
      </c>
      <c r="W1420" t="s">
        <v>225</v>
      </c>
      <c r="X1420" t="s">
        <v>226</v>
      </c>
      <c r="Y1420" t="s">
        <v>155</v>
      </c>
      <c r="Z1420">
        <v>500098</v>
      </c>
      <c r="AA1420">
        <v>402866</v>
      </c>
      <c r="AB1420">
        <v>-0.49196935841400102</v>
      </c>
      <c r="AC1420">
        <v>53.512954618294103</v>
      </c>
    </row>
    <row r="1421" spans="1:29">
      <c r="A1421" t="s">
        <v>196</v>
      </c>
      <c r="B1421">
        <v>7299</v>
      </c>
      <c r="C1421">
        <v>1771098</v>
      </c>
      <c r="D1421" t="s">
        <v>164</v>
      </c>
      <c r="E1421" t="s">
        <v>126</v>
      </c>
      <c r="F1421" t="s">
        <v>179</v>
      </c>
      <c r="G1421" t="s">
        <v>118</v>
      </c>
      <c r="H1421" s="1">
        <v>41890.551388888889</v>
      </c>
      <c r="I1421" t="s">
        <v>180</v>
      </c>
      <c r="J1421" t="s">
        <v>116</v>
      </c>
      <c r="K1421" t="s">
        <v>181</v>
      </c>
      <c r="L1421" t="s">
        <v>182</v>
      </c>
      <c r="M1421" t="s">
        <v>183</v>
      </c>
      <c r="N1421">
        <v>0.02</v>
      </c>
      <c r="O1421" t="s">
        <v>149</v>
      </c>
      <c r="P1421" t="b">
        <v>0</v>
      </c>
      <c r="Q1421">
        <v>138261413</v>
      </c>
      <c r="R1421" t="s">
        <v>150</v>
      </c>
      <c r="S1421">
        <v>1E-3</v>
      </c>
      <c r="T1421" t="s">
        <v>184</v>
      </c>
      <c r="U1421">
        <v>2014</v>
      </c>
      <c r="V1421" t="s">
        <v>151</v>
      </c>
      <c r="W1421" t="s">
        <v>197</v>
      </c>
      <c r="X1421" t="s">
        <v>186</v>
      </c>
      <c r="Y1421" t="s">
        <v>155</v>
      </c>
      <c r="Z1421">
        <v>624300</v>
      </c>
      <c r="AA1421">
        <v>306800</v>
      </c>
      <c r="AB1421">
        <v>1.3116346710660201</v>
      </c>
      <c r="AC1421">
        <v>52.6126273253455</v>
      </c>
    </row>
    <row r="1422" spans="1:29">
      <c r="A1422" t="s">
        <v>247</v>
      </c>
      <c r="B1422">
        <v>7299</v>
      </c>
      <c r="C1422">
        <v>1598881</v>
      </c>
      <c r="D1422" t="s">
        <v>164</v>
      </c>
      <c r="E1422" t="s">
        <v>126</v>
      </c>
      <c r="F1422" t="s">
        <v>236</v>
      </c>
      <c r="G1422" t="s">
        <v>115</v>
      </c>
      <c r="H1422" s="1">
        <v>45078.429166666669</v>
      </c>
      <c r="I1422" t="s">
        <v>180</v>
      </c>
      <c r="J1422" t="s">
        <v>116</v>
      </c>
      <c r="K1422" t="s">
        <v>228</v>
      </c>
      <c r="L1422" t="s">
        <v>229</v>
      </c>
      <c r="M1422" t="s">
        <v>183</v>
      </c>
      <c r="N1422">
        <v>3.2000000000000002E-3</v>
      </c>
      <c r="O1422" t="s">
        <v>149</v>
      </c>
      <c r="P1422" t="b">
        <v>0</v>
      </c>
      <c r="Q1422">
        <v>138261413</v>
      </c>
      <c r="R1422" t="s">
        <v>150</v>
      </c>
      <c r="S1422">
        <v>1E-3</v>
      </c>
      <c r="T1422" t="s">
        <v>184</v>
      </c>
      <c r="U1422">
        <v>2023</v>
      </c>
      <c r="V1422" t="s">
        <v>151</v>
      </c>
      <c r="W1422" t="s">
        <v>248</v>
      </c>
      <c r="X1422" t="s">
        <v>249</v>
      </c>
      <c r="Y1422" t="s">
        <v>155</v>
      </c>
      <c r="Z1422">
        <v>435499</v>
      </c>
      <c r="AA1422">
        <v>117847</v>
      </c>
      <c r="AB1422">
        <v>-1.4959290530529701</v>
      </c>
      <c r="AC1422">
        <v>50.958961874929102</v>
      </c>
    </row>
    <row r="1423" spans="1:29">
      <c r="A1423" t="s">
        <v>241</v>
      </c>
      <c r="B1423">
        <v>7299</v>
      </c>
      <c r="C1423">
        <v>1626641</v>
      </c>
      <c r="D1423" t="s">
        <v>164</v>
      </c>
      <c r="E1423" t="s">
        <v>126</v>
      </c>
      <c r="F1423" t="s">
        <v>179</v>
      </c>
      <c r="G1423" t="s">
        <v>118</v>
      </c>
      <c r="H1423" s="1">
        <v>43482.506249999999</v>
      </c>
      <c r="I1423" t="s">
        <v>180</v>
      </c>
      <c r="J1423" t="s">
        <v>116</v>
      </c>
      <c r="K1423" t="s">
        <v>165</v>
      </c>
      <c r="L1423" t="s">
        <v>166</v>
      </c>
      <c r="M1423" t="s">
        <v>183</v>
      </c>
      <c r="N1423">
        <v>3.3E-3</v>
      </c>
      <c r="O1423" t="s">
        <v>149</v>
      </c>
      <c r="P1423" t="b">
        <v>0</v>
      </c>
      <c r="Q1423">
        <v>138261413</v>
      </c>
      <c r="R1423" t="s">
        <v>150</v>
      </c>
      <c r="S1423">
        <v>1E-3</v>
      </c>
      <c r="T1423" t="s">
        <v>184</v>
      </c>
      <c r="U1423">
        <v>2019</v>
      </c>
      <c r="V1423" t="s">
        <v>151</v>
      </c>
      <c r="W1423" t="s">
        <v>242</v>
      </c>
      <c r="X1423" t="s">
        <v>243</v>
      </c>
      <c r="Y1423" t="s">
        <v>155</v>
      </c>
      <c r="Z1423">
        <v>456840</v>
      </c>
      <c r="AA1423">
        <v>455364</v>
      </c>
      <c r="AB1423">
        <v>-1.13455725358881</v>
      </c>
      <c r="AC1423">
        <v>53.991201424557502</v>
      </c>
    </row>
    <row r="1424" spans="1:29">
      <c r="A1424" t="s">
        <v>178</v>
      </c>
      <c r="B1424">
        <v>7299</v>
      </c>
      <c r="C1424">
        <v>1806543</v>
      </c>
      <c r="D1424" t="s">
        <v>164</v>
      </c>
      <c r="E1424" t="s">
        <v>126</v>
      </c>
      <c r="F1424" t="s">
        <v>179</v>
      </c>
      <c r="G1424" t="s">
        <v>118</v>
      </c>
      <c r="H1424" s="1">
        <v>42240.679166666669</v>
      </c>
      <c r="I1424" t="s">
        <v>180</v>
      </c>
      <c r="J1424" t="s">
        <v>116</v>
      </c>
      <c r="K1424" t="s">
        <v>181</v>
      </c>
      <c r="L1424" t="s">
        <v>182</v>
      </c>
      <c r="M1424" t="s">
        <v>183</v>
      </c>
      <c r="N1424">
        <v>1.2999999999999999E-2</v>
      </c>
      <c r="O1424" t="s">
        <v>149</v>
      </c>
      <c r="P1424" t="b">
        <v>0</v>
      </c>
      <c r="Q1424">
        <v>138261413</v>
      </c>
      <c r="R1424" t="s">
        <v>150</v>
      </c>
      <c r="S1424">
        <v>1E-3</v>
      </c>
      <c r="T1424" t="s">
        <v>184</v>
      </c>
      <c r="U1424">
        <v>2015</v>
      </c>
      <c r="V1424" t="s">
        <v>151</v>
      </c>
      <c r="W1424" t="s">
        <v>185</v>
      </c>
      <c r="X1424" t="s">
        <v>186</v>
      </c>
      <c r="Y1424" t="s">
        <v>155</v>
      </c>
      <c r="Z1424">
        <v>620600</v>
      </c>
      <c r="AA1424">
        <v>309500</v>
      </c>
      <c r="AB1424">
        <v>1.2588812496391699</v>
      </c>
      <c r="AC1424">
        <v>52.638374352215699</v>
      </c>
    </row>
    <row r="1425" spans="1:29">
      <c r="A1425" t="s">
        <v>203</v>
      </c>
      <c r="B1425">
        <v>7299</v>
      </c>
      <c r="C1425">
        <v>1836920</v>
      </c>
      <c r="D1425" t="s">
        <v>164</v>
      </c>
      <c r="E1425" t="s">
        <v>126</v>
      </c>
      <c r="F1425" t="s">
        <v>179</v>
      </c>
      <c r="G1425" t="s">
        <v>118</v>
      </c>
      <c r="H1425" s="1">
        <v>42542.44027777778</v>
      </c>
      <c r="I1425" t="s">
        <v>180</v>
      </c>
      <c r="J1425" t="s">
        <v>116</v>
      </c>
      <c r="K1425" t="s">
        <v>146</v>
      </c>
      <c r="L1425" t="s">
        <v>147</v>
      </c>
      <c r="M1425" t="s">
        <v>183</v>
      </c>
      <c r="N1425">
        <v>3.4000000000000002E-2</v>
      </c>
      <c r="O1425" t="s">
        <v>149</v>
      </c>
      <c r="P1425" t="b">
        <v>0</v>
      </c>
      <c r="Q1425">
        <v>138261413</v>
      </c>
      <c r="R1425" t="s">
        <v>150</v>
      </c>
      <c r="S1425">
        <v>1E-3</v>
      </c>
      <c r="T1425" t="s">
        <v>184</v>
      </c>
      <c r="U1425">
        <v>2016</v>
      </c>
      <c r="V1425" t="s">
        <v>151</v>
      </c>
      <c r="W1425" t="s">
        <v>204</v>
      </c>
      <c r="X1425" t="s">
        <v>154</v>
      </c>
      <c r="Y1425" t="s">
        <v>155</v>
      </c>
      <c r="Z1425">
        <v>507500</v>
      </c>
      <c r="AA1425">
        <v>299100</v>
      </c>
      <c r="AB1425">
        <v>-0.41497245145673001</v>
      </c>
      <c r="AC1425">
        <v>52.579097446717</v>
      </c>
    </row>
    <row r="1426" spans="1:29">
      <c r="A1426" t="s">
        <v>206</v>
      </c>
      <c r="B1426">
        <v>7299</v>
      </c>
      <c r="C1426">
        <v>1828788</v>
      </c>
      <c r="D1426" t="s">
        <v>164</v>
      </c>
      <c r="E1426" t="s">
        <v>126</v>
      </c>
      <c r="F1426" t="s">
        <v>179</v>
      </c>
      <c r="G1426" t="s">
        <v>118</v>
      </c>
      <c r="H1426" s="1">
        <v>42467.463888888888</v>
      </c>
      <c r="I1426" t="s">
        <v>180</v>
      </c>
      <c r="J1426" t="s">
        <v>116</v>
      </c>
      <c r="K1426" t="s">
        <v>199</v>
      </c>
      <c r="L1426" t="s">
        <v>200</v>
      </c>
      <c r="M1426" t="s">
        <v>183</v>
      </c>
      <c r="N1426">
        <v>7.9000000000000001E-2</v>
      </c>
      <c r="O1426" t="s">
        <v>149</v>
      </c>
      <c r="P1426" t="b">
        <v>0</v>
      </c>
      <c r="Q1426">
        <v>138261413</v>
      </c>
      <c r="R1426" t="s">
        <v>150</v>
      </c>
      <c r="S1426">
        <v>1E-3</v>
      </c>
      <c r="T1426" t="s">
        <v>184</v>
      </c>
      <c r="U1426">
        <v>2016</v>
      </c>
      <c r="V1426" t="s">
        <v>151</v>
      </c>
      <c r="W1426" t="s">
        <v>207</v>
      </c>
      <c r="X1426" t="s">
        <v>208</v>
      </c>
      <c r="Y1426" t="s">
        <v>155</v>
      </c>
      <c r="Z1426">
        <v>515935</v>
      </c>
      <c r="AA1426">
        <v>253417</v>
      </c>
      <c r="AB1426">
        <v>-0.30632621725807402</v>
      </c>
      <c r="AC1426">
        <v>52.1668520239771</v>
      </c>
    </row>
    <row r="1427" spans="1:29">
      <c r="A1427" t="s">
        <v>190</v>
      </c>
      <c r="B1427">
        <v>7299</v>
      </c>
      <c r="C1427">
        <v>4770334</v>
      </c>
      <c r="D1427" t="s">
        <v>164</v>
      </c>
      <c r="E1427" t="s">
        <v>126</v>
      </c>
      <c r="F1427" t="s">
        <v>179</v>
      </c>
      <c r="G1427" t="s">
        <v>118</v>
      </c>
      <c r="H1427" s="1">
        <v>44302.525000000001</v>
      </c>
      <c r="I1427" t="s">
        <v>191</v>
      </c>
      <c r="J1427" t="s">
        <v>119</v>
      </c>
      <c r="K1427" t="s">
        <v>192</v>
      </c>
      <c r="L1427" t="s">
        <v>193</v>
      </c>
      <c r="M1427" t="s">
        <v>183</v>
      </c>
      <c r="N1427">
        <v>1.8E-3</v>
      </c>
      <c r="O1427" t="s">
        <v>149</v>
      </c>
      <c r="P1427" t="b">
        <v>0</v>
      </c>
      <c r="Q1427">
        <v>138261413</v>
      </c>
      <c r="R1427" t="s">
        <v>150</v>
      </c>
      <c r="S1427">
        <v>1E-3</v>
      </c>
      <c r="T1427" t="s">
        <v>184</v>
      </c>
      <c r="U1427">
        <v>2021</v>
      </c>
      <c r="V1427" t="s">
        <v>151</v>
      </c>
      <c r="W1427" t="s">
        <v>194</v>
      </c>
      <c r="X1427" t="s">
        <v>195</v>
      </c>
      <c r="Y1427" t="s">
        <v>155</v>
      </c>
      <c r="Z1427">
        <v>357000</v>
      </c>
      <c r="AA1427">
        <v>237460</v>
      </c>
      <c r="AB1427">
        <v>-2.62823009845419</v>
      </c>
      <c r="AC1427">
        <v>52.033868710239098</v>
      </c>
    </row>
    <row r="1428" spans="1:29">
      <c r="A1428" t="s">
        <v>178</v>
      </c>
      <c r="B1428">
        <v>7299</v>
      </c>
      <c r="C1428">
        <v>1920181</v>
      </c>
      <c r="D1428" t="s">
        <v>164</v>
      </c>
      <c r="E1428" t="s">
        <v>126</v>
      </c>
      <c r="F1428" t="s">
        <v>179</v>
      </c>
      <c r="G1428" t="s">
        <v>118</v>
      </c>
      <c r="H1428" s="1">
        <v>43440.438888888886</v>
      </c>
      <c r="I1428" t="s">
        <v>180</v>
      </c>
      <c r="J1428" t="s">
        <v>116</v>
      </c>
      <c r="K1428" t="s">
        <v>181</v>
      </c>
      <c r="L1428" t="s">
        <v>182</v>
      </c>
      <c r="M1428" t="s">
        <v>183</v>
      </c>
      <c r="N1428">
        <v>0.01</v>
      </c>
      <c r="O1428" t="s">
        <v>149</v>
      </c>
      <c r="P1428" t="b">
        <v>0</v>
      </c>
      <c r="Q1428">
        <v>138261413</v>
      </c>
      <c r="R1428" t="s">
        <v>150</v>
      </c>
      <c r="S1428">
        <v>1E-3</v>
      </c>
      <c r="T1428" t="s">
        <v>184</v>
      </c>
      <c r="U1428">
        <v>2018</v>
      </c>
      <c r="V1428" t="s">
        <v>151</v>
      </c>
      <c r="W1428" t="s">
        <v>185</v>
      </c>
      <c r="X1428" t="s">
        <v>186</v>
      </c>
      <c r="Y1428" t="s">
        <v>155</v>
      </c>
      <c r="Z1428">
        <v>620600</v>
      </c>
      <c r="AA1428">
        <v>309500</v>
      </c>
      <c r="AB1428">
        <v>1.2588812496391699</v>
      </c>
      <c r="AC1428">
        <v>52.638374352215699</v>
      </c>
    </row>
    <row r="1429" spans="1:29">
      <c r="A1429" t="s">
        <v>187</v>
      </c>
      <c r="B1429">
        <v>7299</v>
      </c>
      <c r="C1429">
        <v>1777067</v>
      </c>
      <c r="D1429" t="s">
        <v>164</v>
      </c>
      <c r="E1429" t="s">
        <v>126</v>
      </c>
      <c r="F1429" t="s">
        <v>179</v>
      </c>
      <c r="G1429" t="s">
        <v>118</v>
      </c>
      <c r="H1429" s="1">
        <v>41946.401388888888</v>
      </c>
      <c r="I1429" t="s">
        <v>180</v>
      </c>
      <c r="J1429" t="s">
        <v>116</v>
      </c>
      <c r="K1429" t="s">
        <v>181</v>
      </c>
      <c r="L1429" t="s">
        <v>182</v>
      </c>
      <c r="M1429" t="s">
        <v>183</v>
      </c>
      <c r="N1429">
        <v>1.4999999999999999E-2</v>
      </c>
      <c r="O1429" t="s">
        <v>149</v>
      </c>
      <c r="P1429" t="b">
        <v>0</v>
      </c>
      <c r="Q1429">
        <v>138261413</v>
      </c>
      <c r="R1429" t="s">
        <v>150</v>
      </c>
      <c r="S1429">
        <v>1E-3</v>
      </c>
      <c r="T1429" t="s">
        <v>184</v>
      </c>
      <c r="U1429">
        <v>2014</v>
      </c>
      <c r="V1429" t="s">
        <v>151</v>
      </c>
      <c r="W1429" t="s">
        <v>188</v>
      </c>
      <c r="X1429" t="s">
        <v>189</v>
      </c>
      <c r="Y1429" t="s">
        <v>155</v>
      </c>
      <c r="Z1429">
        <v>636400</v>
      </c>
      <c r="AA1429">
        <v>291600</v>
      </c>
      <c r="AB1429">
        <v>1.4791973795069699</v>
      </c>
      <c r="AC1429">
        <v>52.471107816141703</v>
      </c>
    </row>
    <row r="1430" spans="1:29">
      <c r="A1430" t="s">
        <v>198</v>
      </c>
      <c r="B1430">
        <v>7299</v>
      </c>
      <c r="C1430">
        <v>2052955</v>
      </c>
      <c r="D1430" t="s">
        <v>164</v>
      </c>
      <c r="E1430" t="s">
        <v>126</v>
      </c>
      <c r="F1430" t="s">
        <v>179</v>
      </c>
      <c r="G1430" t="s">
        <v>118</v>
      </c>
      <c r="H1430" s="1">
        <v>45243.452777777777</v>
      </c>
      <c r="I1430" t="s">
        <v>180</v>
      </c>
      <c r="J1430" t="s">
        <v>116</v>
      </c>
      <c r="K1430" t="s">
        <v>199</v>
      </c>
      <c r="L1430" t="s">
        <v>200</v>
      </c>
      <c r="M1430" t="s">
        <v>148</v>
      </c>
      <c r="N1430">
        <v>5.6000000000000001E-2</v>
      </c>
      <c r="O1430" t="s">
        <v>149</v>
      </c>
      <c r="P1430" t="b">
        <v>0</v>
      </c>
      <c r="Q1430">
        <v>138261413</v>
      </c>
      <c r="R1430" t="s">
        <v>150</v>
      </c>
      <c r="S1430">
        <v>1E-3</v>
      </c>
      <c r="T1430" t="s">
        <v>184</v>
      </c>
      <c r="U1430">
        <v>2023</v>
      </c>
      <c r="V1430" t="s">
        <v>151</v>
      </c>
      <c r="W1430" t="s">
        <v>201</v>
      </c>
      <c r="X1430" t="s">
        <v>202</v>
      </c>
      <c r="Y1430" t="s">
        <v>155</v>
      </c>
      <c r="Z1430">
        <v>516100</v>
      </c>
      <c r="AA1430">
        <v>253300</v>
      </c>
      <c r="AB1430">
        <v>-0.30395486908298303</v>
      </c>
      <c r="AC1430">
        <v>52.1657659569386</v>
      </c>
    </row>
    <row r="1431" spans="1:29">
      <c r="A1431" t="s">
        <v>203</v>
      </c>
      <c r="B1431">
        <v>7299</v>
      </c>
      <c r="C1431">
        <v>1911838</v>
      </c>
      <c r="D1431" t="s">
        <v>164</v>
      </c>
      <c r="E1431" t="s">
        <v>126</v>
      </c>
      <c r="F1431" t="s">
        <v>179</v>
      </c>
      <c r="G1431" t="s">
        <v>118</v>
      </c>
      <c r="H1431" s="1">
        <v>43340.604861111111</v>
      </c>
      <c r="I1431" t="s">
        <v>180</v>
      </c>
      <c r="J1431" t="s">
        <v>116</v>
      </c>
      <c r="K1431" t="s">
        <v>146</v>
      </c>
      <c r="L1431" t="s">
        <v>147</v>
      </c>
      <c r="M1431" t="s">
        <v>183</v>
      </c>
      <c r="N1431">
        <v>3.7999999999999999E-2</v>
      </c>
      <c r="O1431" t="s">
        <v>149</v>
      </c>
      <c r="P1431" t="b">
        <v>0</v>
      </c>
      <c r="Q1431">
        <v>138261413</v>
      </c>
      <c r="R1431" t="s">
        <v>150</v>
      </c>
      <c r="S1431">
        <v>1E-3</v>
      </c>
      <c r="T1431" t="s">
        <v>184</v>
      </c>
      <c r="U1431">
        <v>2018</v>
      </c>
      <c r="V1431" t="s">
        <v>151</v>
      </c>
      <c r="W1431" t="s">
        <v>204</v>
      </c>
      <c r="X1431" t="s">
        <v>154</v>
      </c>
      <c r="Y1431" t="s">
        <v>155</v>
      </c>
      <c r="Z1431">
        <v>507500</v>
      </c>
      <c r="AA1431">
        <v>299100</v>
      </c>
      <c r="AB1431">
        <v>-0.41497245145673001</v>
      </c>
      <c r="AC1431">
        <v>52.579097446717</v>
      </c>
    </row>
    <row r="1432" spans="1:29">
      <c r="A1432" t="s">
        <v>206</v>
      </c>
      <c r="B1432">
        <v>7299</v>
      </c>
      <c r="C1432">
        <v>1862177</v>
      </c>
      <c r="D1432" t="s">
        <v>164</v>
      </c>
      <c r="E1432" t="s">
        <v>126</v>
      </c>
      <c r="F1432" t="s">
        <v>179</v>
      </c>
      <c r="G1432" t="s">
        <v>118</v>
      </c>
      <c r="H1432" s="1">
        <v>42765.640972222223</v>
      </c>
      <c r="I1432" t="s">
        <v>180</v>
      </c>
      <c r="J1432" t="s">
        <v>116</v>
      </c>
      <c r="K1432" t="s">
        <v>199</v>
      </c>
      <c r="L1432" t="s">
        <v>200</v>
      </c>
      <c r="M1432" t="s">
        <v>183</v>
      </c>
      <c r="N1432">
        <v>3.2000000000000001E-2</v>
      </c>
      <c r="O1432" t="s">
        <v>149</v>
      </c>
      <c r="P1432" t="b">
        <v>0</v>
      </c>
      <c r="Q1432">
        <v>138261413</v>
      </c>
      <c r="R1432" t="s">
        <v>150</v>
      </c>
      <c r="S1432">
        <v>1E-3</v>
      </c>
      <c r="T1432" t="s">
        <v>184</v>
      </c>
      <c r="U1432">
        <v>2017</v>
      </c>
      <c r="V1432" t="s">
        <v>151</v>
      </c>
      <c r="W1432" t="s">
        <v>207</v>
      </c>
      <c r="X1432" t="s">
        <v>208</v>
      </c>
      <c r="Y1432" t="s">
        <v>155</v>
      </c>
      <c r="Z1432">
        <v>515935</v>
      </c>
      <c r="AA1432">
        <v>253417</v>
      </c>
      <c r="AB1432">
        <v>-0.30632621725807402</v>
      </c>
      <c r="AC1432">
        <v>52.1668520239771</v>
      </c>
    </row>
    <row r="1433" spans="1:29">
      <c r="A1433" t="s">
        <v>178</v>
      </c>
      <c r="B1433">
        <v>7299</v>
      </c>
      <c r="C1433">
        <v>2004637</v>
      </c>
      <c r="D1433" t="s">
        <v>164</v>
      </c>
      <c r="E1433" t="s">
        <v>126</v>
      </c>
      <c r="F1433" t="s">
        <v>179</v>
      </c>
      <c r="G1433" t="s">
        <v>118</v>
      </c>
      <c r="H1433" s="1">
        <v>44644.457638888889</v>
      </c>
      <c r="I1433" t="s">
        <v>180</v>
      </c>
      <c r="J1433" t="s">
        <v>116</v>
      </c>
      <c r="K1433" t="s">
        <v>181</v>
      </c>
      <c r="L1433" t="s">
        <v>182</v>
      </c>
      <c r="M1433" t="s">
        <v>183</v>
      </c>
      <c r="N1433">
        <v>4.3E-3</v>
      </c>
      <c r="O1433" t="s">
        <v>149</v>
      </c>
      <c r="P1433" t="b">
        <v>0</v>
      </c>
      <c r="Q1433">
        <v>138261413</v>
      </c>
      <c r="R1433" t="s">
        <v>150</v>
      </c>
      <c r="S1433">
        <v>1E-3</v>
      </c>
      <c r="T1433" t="s">
        <v>184</v>
      </c>
      <c r="U1433">
        <v>2022</v>
      </c>
      <c r="V1433" t="s">
        <v>151</v>
      </c>
      <c r="W1433" t="s">
        <v>185</v>
      </c>
      <c r="X1433" t="s">
        <v>186</v>
      </c>
      <c r="Y1433" t="s">
        <v>155</v>
      </c>
      <c r="Z1433">
        <v>620600</v>
      </c>
      <c r="AA1433">
        <v>309500</v>
      </c>
      <c r="AB1433">
        <v>1.2588812496391699</v>
      </c>
      <c r="AC1433">
        <v>52.638374352215699</v>
      </c>
    </row>
    <row r="1434" spans="1:29">
      <c r="A1434" t="s">
        <v>187</v>
      </c>
      <c r="B1434">
        <v>7299</v>
      </c>
      <c r="C1434">
        <v>2049400</v>
      </c>
      <c r="D1434" t="s">
        <v>164</v>
      </c>
      <c r="E1434" t="s">
        <v>126</v>
      </c>
      <c r="F1434" t="s">
        <v>179</v>
      </c>
      <c r="G1434" t="s">
        <v>118</v>
      </c>
      <c r="H1434" s="1">
        <v>45196.443749999999</v>
      </c>
      <c r="I1434" t="s">
        <v>180</v>
      </c>
      <c r="J1434" t="s">
        <v>116</v>
      </c>
      <c r="K1434" t="s">
        <v>181</v>
      </c>
      <c r="L1434" t="s">
        <v>182</v>
      </c>
      <c r="M1434" t="s">
        <v>183</v>
      </c>
      <c r="N1434">
        <v>1.4E-2</v>
      </c>
      <c r="O1434" t="s">
        <v>149</v>
      </c>
      <c r="P1434" t="b">
        <v>0</v>
      </c>
      <c r="Q1434">
        <v>138261413</v>
      </c>
      <c r="R1434" t="s">
        <v>150</v>
      </c>
      <c r="S1434">
        <v>1E-3</v>
      </c>
      <c r="T1434" t="s">
        <v>184</v>
      </c>
      <c r="U1434">
        <v>2023</v>
      </c>
      <c r="V1434" t="s">
        <v>151</v>
      </c>
      <c r="W1434" t="s">
        <v>188</v>
      </c>
      <c r="X1434" t="s">
        <v>189</v>
      </c>
      <c r="Y1434" t="s">
        <v>155</v>
      </c>
      <c r="Z1434">
        <v>636400</v>
      </c>
      <c r="AA1434">
        <v>291600</v>
      </c>
      <c r="AB1434">
        <v>1.4791973795069699</v>
      </c>
      <c r="AC1434">
        <v>52.471107816141703</v>
      </c>
    </row>
    <row r="1435" spans="1:29">
      <c r="A1435" t="s">
        <v>241</v>
      </c>
      <c r="B1435">
        <v>7299</v>
      </c>
      <c r="C1435">
        <v>1626707</v>
      </c>
      <c r="D1435" t="s">
        <v>164</v>
      </c>
      <c r="E1435" t="s">
        <v>126</v>
      </c>
      <c r="F1435" t="s">
        <v>179</v>
      </c>
      <c r="G1435" t="s">
        <v>118</v>
      </c>
      <c r="H1435" s="1">
        <v>43486.527777777781</v>
      </c>
      <c r="I1435" t="s">
        <v>180</v>
      </c>
      <c r="J1435" t="s">
        <v>116</v>
      </c>
      <c r="K1435" t="s">
        <v>165</v>
      </c>
      <c r="L1435" t="s">
        <v>166</v>
      </c>
      <c r="M1435" t="s">
        <v>183</v>
      </c>
      <c r="N1435">
        <v>3.7000000000000002E-3</v>
      </c>
      <c r="O1435" t="s">
        <v>149</v>
      </c>
      <c r="P1435" t="b">
        <v>0</v>
      </c>
      <c r="Q1435">
        <v>138261413</v>
      </c>
      <c r="R1435" t="s">
        <v>150</v>
      </c>
      <c r="S1435">
        <v>1E-3</v>
      </c>
      <c r="T1435" t="s">
        <v>184</v>
      </c>
      <c r="U1435">
        <v>2019</v>
      </c>
      <c r="V1435" t="s">
        <v>151</v>
      </c>
      <c r="W1435" t="s">
        <v>242</v>
      </c>
      <c r="X1435" t="s">
        <v>243</v>
      </c>
      <c r="Y1435" t="s">
        <v>155</v>
      </c>
      <c r="Z1435">
        <v>456840</v>
      </c>
      <c r="AA1435">
        <v>455364</v>
      </c>
      <c r="AB1435">
        <v>-1.13455725358881</v>
      </c>
      <c r="AC1435">
        <v>53.991201424557502</v>
      </c>
    </row>
    <row r="1436" spans="1:29">
      <c r="A1436" t="s">
        <v>206</v>
      </c>
      <c r="B1436">
        <v>7299</v>
      </c>
      <c r="C1436">
        <v>1901482</v>
      </c>
      <c r="D1436" t="s">
        <v>164</v>
      </c>
      <c r="E1436" t="s">
        <v>126</v>
      </c>
      <c r="F1436" t="s">
        <v>179</v>
      </c>
      <c r="G1436" t="s">
        <v>118</v>
      </c>
      <c r="H1436" s="1">
        <v>43228.582638888889</v>
      </c>
      <c r="I1436" t="s">
        <v>180</v>
      </c>
      <c r="J1436" t="s">
        <v>116</v>
      </c>
      <c r="K1436" t="s">
        <v>199</v>
      </c>
      <c r="L1436" t="s">
        <v>200</v>
      </c>
      <c r="M1436" t="s">
        <v>183</v>
      </c>
      <c r="N1436">
        <v>2.1999999999999999E-2</v>
      </c>
      <c r="O1436" t="s">
        <v>149</v>
      </c>
      <c r="P1436" t="b">
        <v>0</v>
      </c>
      <c r="Q1436">
        <v>138261413</v>
      </c>
      <c r="R1436" t="s">
        <v>150</v>
      </c>
      <c r="S1436">
        <v>1E-3</v>
      </c>
      <c r="T1436" t="s">
        <v>184</v>
      </c>
      <c r="U1436">
        <v>2018</v>
      </c>
      <c r="V1436" t="s">
        <v>151</v>
      </c>
      <c r="W1436" t="s">
        <v>207</v>
      </c>
      <c r="X1436" t="s">
        <v>208</v>
      </c>
      <c r="Y1436" t="s">
        <v>155</v>
      </c>
      <c r="Z1436">
        <v>515935</v>
      </c>
      <c r="AA1436">
        <v>253417</v>
      </c>
      <c r="AB1436">
        <v>-0.30632621725807402</v>
      </c>
      <c r="AC1436">
        <v>52.1668520239771</v>
      </c>
    </row>
    <row r="1437" spans="1:29">
      <c r="A1437" t="s">
        <v>196</v>
      </c>
      <c r="B1437">
        <v>7299</v>
      </c>
      <c r="C1437">
        <v>1796611</v>
      </c>
      <c r="D1437" t="s">
        <v>164</v>
      </c>
      <c r="E1437" t="s">
        <v>126</v>
      </c>
      <c r="F1437" t="s">
        <v>179</v>
      </c>
      <c r="G1437" t="s">
        <v>118</v>
      </c>
      <c r="H1437" s="1">
        <v>42137.727083333331</v>
      </c>
      <c r="I1437" t="s">
        <v>180</v>
      </c>
      <c r="J1437" t="s">
        <v>116</v>
      </c>
      <c r="K1437" t="s">
        <v>181</v>
      </c>
      <c r="L1437" t="s">
        <v>182</v>
      </c>
      <c r="M1437" t="s">
        <v>183</v>
      </c>
      <c r="N1437">
        <v>1.2E-2</v>
      </c>
      <c r="O1437" t="s">
        <v>149</v>
      </c>
      <c r="P1437" t="b">
        <v>0</v>
      </c>
      <c r="Q1437">
        <v>138261413</v>
      </c>
      <c r="R1437" t="s">
        <v>150</v>
      </c>
      <c r="S1437">
        <v>1E-3</v>
      </c>
      <c r="T1437" t="s">
        <v>184</v>
      </c>
      <c r="U1437">
        <v>2015</v>
      </c>
      <c r="V1437" t="s">
        <v>151</v>
      </c>
      <c r="W1437" t="s">
        <v>197</v>
      </c>
      <c r="X1437" t="s">
        <v>186</v>
      </c>
      <c r="Y1437" t="s">
        <v>155</v>
      </c>
      <c r="Z1437">
        <v>624300</v>
      </c>
      <c r="AA1437">
        <v>306800</v>
      </c>
      <c r="AB1437">
        <v>1.3116346710660201</v>
      </c>
      <c r="AC1437">
        <v>52.6126273253455</v>
      </c>
    </row>
    <row r="1438" spans="1:29">
      <c r="A1438" t="s">
        <v>241</v>
      </c>
      <c r="B1438">
        <v>7299</v>
      </c>
      <c r="C1438">
        <v>1676339</v>
      </c>
      <c r="D1438" t="s">
        <v>164</v>
      </c>
      <c r="E1438" t="s">
        <v>126</v>
      </c>
      <c r="F1438" t="s">
        <v>179</v>
      </c>
      <c r="G1438" t="s">
        <v>118</v>
      </c>
      <c r="H1438" s="1">
        <v>44328.523611111108</v>
      </c>
      <c r="I1438" t="s">
        <v>180</v>
      </c>
      <c r="J1438" t="s">
        <v>116</v>
      </c>
      <c r="K1438" t="s">
        <v>165</v>
      </c>
      <c r="L1438" t="s">
        <v>166</v>
      </c>
      <c r="M1438" t="s">
        <v>183</v>
      </c>
      <c r="N1438">
        <v>5.4000000000000003E-3</v>
      </c>
      <c r="O1438" t="s">
        <v>149</v>
      </c>
      <c r="P1438" t="b">
        <v>0</v>
      </c>
      <c r="Q1438">
        <v>138261413</v>
      </c>
      <c r="R1438" t="s">
        <v>150</v>
      </c>
      <c r="S1438">
        <v>1E-3</v>
      </c>
      <c r="T1438" t="s">
        <v>184</v>
      </c>
      <c r="U1438">
        <v>2021</v>
      </c>
      <c r="V1438" t="s">
        <v>151</v>
      </c>
      <c r="W1438" t="s">
        <v>242</v>
      </c>
      <c r="X1438" t="s">
        <v>243</v>
      </c>
      <c r="Y1438" t="s">
        <v>155</v>
      </c>
      <c r="Z1438">
        <v>456840</v>
      </c>
      <c r="AA1438">
        <v>455364</v>
      </c>
      <c r="AB1438">
        <v>-1.13455725358881</v>
      </c>
      <c r="AC1438">
        <v>53.991201424557502</v>
      </c>
    </row>
    <row r="1439" spans="1:29">
      <c r="A1439" t="s">
        <v>203</v>
      </c>
      <c r="B1439">
        <v>7299</v>
      </c>
      <c r="C1439">
        <v>2028945</v>
      </c>
      <c r="D1439" t="s">
        <v>164</v>
      </c>
      <c r="E1439" t="s">
        <v>126</v>
      </c>
      <c r="F1439" t="s">
        <v>179</v>
      </c>
      <c r="G1439" t="s">
        <v>118</v>
      </c>
      <c r="H1439" s="1">
        <v>44952.448611111111</v>
      </c>
      <c r="I1439" t="s">
        <v>180</v>
      </c>
      <c r="J1439" t="s">
        <v>116</v>
      </c>
      <c r="K1439" t="s">
        <v>146</v>
      </c>
      <c r="L1439" t="s">
        <v>147</v>
      </c>
      <c r="M1439" t="s">
        <v>183</v>
      </c>
      <c r="N1439">
        <v>1.7999999999999999E-2</v>
      </c>
      <c r="O1439" t="s">
        <v>149</v>
      </c>
      <c r="P1439" t="b">
        <v>0</v>
      </c>
      <c r="Q1439">
        <v>138261413</v>
      </c>
      <c r="R1439" t="s">
        <v>150</v>
      </c>
      <c r="S1439">
        <v>1E-3</v>
      </c>
      <c r="T1439" t="s">
        <v>184</v>
      </c>
      <c r="U1439">
        <v>2023</v>
      </c>
      <c r="V1439" t="s">
        <v>151</v>
      </c>
      <c r="W1439" t="s">
        <v>204</v>
      </c>
      <c r="X1439" t="s">
        <v>154</v>
      </c>
      <c r="Y1439" t="s">
        <v>155</v>
      </c>
      <c r="Z1439">
        <v>507500</v>
      </c>
      <c r="AA1439">
        <v>299100</v>
      </c>
      <c r="AB1439">
        <v>-0.41497245145673001</v>
      </c>
      <c r="AC1439">
        <v>52.579097446717</v>
      </c>
    </row>
    <row r="1440" spans="1:29">
      <c r="A1440" t="s">
        <v>178</v>
      </c>
      <c r="B1440">
        <v>7299</v>
      </c>
      <c r="C1440">
        <v>1800618</v>
      </c>
      <c r="D1440" t="s">
        <v>164</v>
      </c>
      <c r="E1440" t="s">
        <v>126</v>
      </c>
      <c r="F1440" t="s">
        <v>179</v>
      </c>
      <c r="G1440" t="s">
        <v>118</v>
      </c>
      <c r="H1440" s="1">
        <v>42178.406944444447</v>
      </c>
      <c r="I1440" t="s">
        <v>180</v>
      </c>
      <c r="J1440" t="s">
        <v>116</v>
      </c>
      <c r="K1440" t="s">
        <v>181</v>
      </c>
      <c r="L1440" t="s">
        <v>182</v>
      </c>
      <c r="M1440" t="s">
        <v>183</v>
      </c>
      <c r="N1440">
        <v>0.01</v>
      </c>
      <c r="O1440" t="s">
        <v>149</v>
      </c>
      <c r="P1440" t="b">
        <v>0</v>
      </c>
      <c r="Q1440">
        <v>138261413</v>
      </c>
      <c r="R1440" t="s">
        <v>150</v>
      </c>
      <c r="S1440">
        <v>1E-3</v>
      </c>
      <c r="T1440" t="s">
        <v>184</v>
      </c>
      <c r="U1440">
        <v>2015</v>
      </c>
      <c r="V1440" t="s">
        <v>151</v>
      </c>
      <c r="W1440" t="s">
        <v>185</v>
      </c>
      <c r="X1440" t="s">
        <v>186</v>
      </c>
      <c r="Y1440" t="s">
        <v>155</v>
      </c>
      <c r="Z1440">
        <v>620600</v>
      </c>
      <c r="AA1440">
        <v>309500</v>
      </c>
      <c r="AB1440">
        <v>1.2588812496391699</v>
      </c>
      <c r="AC1440">
        <v>52.638374352215699</v>
      </c>
    </row>
    <row r="1441" spans="1:29">
      <c r="A1441" t="s">
        <v>198</v>
      </c>
      <c r="B1441">
        <v>7299</v>
      </c>
      <c r="C1441">
        <v>2042937</v>
      </c>
      <c r="D1441" t="s">
        <v>164</v>
      </c>
      <c r="E1441" t="s">
        <v>126</v>
      </c>
      <c r="F1441" t="s">
        <v>179</v>
      </c>
      <c r="G1441" t="s">
        <v>118</v>
      </c>
      <c r="H1441" s="1">
        <v>45132.527083333334</v>
      </c>
      <c r="I1441" t="s">
        <v>180</v>
      </c>
      <c r="J1441" t="s">
        <v>116</v>
      </c>
      <c r="K1441" t="s">
        <v>199</v>
      </c>
      <c r="L1441" t="s">
        <v>200</v>
      </c>
      <c r="M1441" t="s">
        <v>148</v>
      </c>
      <c r="N1441">
        <v>5.1999999999999998E-2</v>
      </c>
      <c r="O1441" t="s">
        <v>149</v>
      </c>
      <c r="P1441" t="b">
        <v>0</v>
      </c>
      <c r="Q1441">
        <v>138261413</v>
      </c>
      <c r="R1441" t="s">
        <v>150</v>
      </c>
      <c r="S1441">
        <v>1E-3</v>
      </c>
      <c r="T1441" t="s">
        <v>184</v>
      </c>
      <c r="U1441">
        <v>2023</v>
      </c>
      <c r="V1441" t="s">
        <v>151</v>
      </c>
      <c r="W1441" t="s">
        <v>201</v>
      </c>
      <c r="X1441" t="s">
        <v>202</v>
      </c>
      <c r="Y1441" t="s">
        <v>155</v>
      </c>
      <c r="Z1441">
        <v>516100</v>
      </c>
      <c r="AA1441">
        <v>253300</v>
      </c>
      <c r="AB1441">
        <v>-0.30395486908298303</v>
      </c>
      <c r="AC1441">
        <v>52.1657659569386</v>
      </c>
    </row>
    <row r="1442" spans="1:29">
      <c r="A1442" t="s">
        <v>178</v>
      </c>
      <c r="B1442">
        <v>7299</v>
      </c>
      <c r="C1442">
        <v>2026529</v>
      </c>
      <c r="D1442" t="s">
        <v>164</v>
      </c>
      <c r="E1442" t="s">
        <v>126</v>
      </c>
      <c r="F1442" t="s">
        <v>179</v>
      </c>
      <c r="G1442" t="s">
        <v>118</v>
      </c>
      <c r="H1442" s="1">
        <v>44909.554166666669</v>
      </c>
      <c r="I1442" t="s">
        <v>180</v>
      </c>
      <c r="J1442" t="s">
        <v>116</v>
      </c>
      <c r="K1442" t="s">
        <v>181</v>
      </c>
      <c r="L1442" t="s">
        <v>182</v>
      </c>
      <c r="M1442" t="s">
        <v>183</v>
      </c>
      <c r="N1442">
        <v>4.3E-3</v>
      </c>
      <c r="O1442" t="s">
        <v>149</v>
      </c>
      <c r="P1442" t="b">
        <v>0</v>
      </c>
      <c r="Q1442">
        <v>138261413</v>
      </c>
      <c r="R1442" t="s">
        <v>150</v>
      </c>
      <c r="S1442">
        <v>1E-3</v>
      </c>
      <c r="T1442" t="s">
        <v>184</v>
      </c>
      <c r="U1442">
        <v>2022</v>
      </c>
      <c r="V1442" t="s">
        <v>151</v>
      </c>
      <c r="W1442" t="s">
        <v>185</v>
      </c>
      <c r="X1442" t="s">
        <v>186</v>
      </c>
      <c r="Y1442" t="s">
        <v>155</v>
      </c>
      <c r="Z1442">
        <v>620600</v>
      </c>
      <c r="AA1442">
        <v>309500</v>
      </c>
      <c r="AB1442">
        <v>1.2588812496391699</v>
      </c>
      <c r="AC1442">
        <v>52.638374352215699</v>
      </c>
    </row>
    <row r="1443" spans="1:29">
      <c r="A1443" t="s">
        <v>178</v>
      </c>
      <c r="B1443">
        <v>7299</v>
      </c>
      <c r="C1443">
        <v>1988455</v>
      </c>
      <c r="D1443" t="s">
        <v>164</v>
      </c>
      <c r="E1443" t="s">
        <v>126</v>
      </c>
      <c r="F1443" t="s">
        <v>179</v>
      </c>
      <c r="G1443" t="s">
        <v>118</v>
      </c>
      <c r="H1443" s="1">
        <v>44405.566666666666</v>
      </c>
      <c r="I1443" t="s">
        <v>180</v>
      </c>
      <c r="J1443" t="s">
        <v>116</v>
      </c>
      <c r="K1443" t="s">
        <v>181</v>
      </c>
      <c r="L1443" t="s">
        <v>182</v>
      </c>
      <c r="M1443" t="s">
        <v>183</v>
      </c>
      <c r="N1443">
        <v>6.8999999999999999E-3</v>
      </c>
      <c r="O1443" t="s">
        <v>149</v>
      </c>
      <c r="P1443" t="b">
        <v>0</v>
      </c>
      <c r="Q1443">
        <v>138261413</v>
      </c>
      <c r="R1443" t="s">
        <v>150</v>
      </c>
      <c r="S1443">
        <v>1E-3</v>
      </c>
      <c r="T1443" t="s">
        <v>184</v>
      </c>
      <c r="U1443">
        <v>2021</v>
      </c>
      <c r="V1443" t="s">
        <v>151</v>
      </c>
      <c r="W1443" t="s">
        <v>185</v>
      </c>
      <c r="X1443" t="s">
        <v>186</v>
      </c>
      <c r="Y1443" t="s">
        <v>155</v>
      </c>
      <c r="Z1443">
        <v>620600</v>
      </c>
      <c r="AA1443">
        <v>309500</v>
      </c>
      <c r="AB1443">
        <v>1.2588812496391699</v>
      </c>
      <c r="AC1443">
        <v>52.638374352215699</v>
      </c>
    </row>
    <row r="1444" spans="1:29">
      <c r="A1444" t="s">
        <v>187</v>
      </c>
      <c r="B1444">
        <v>7299</v>
      </c>
      <c r="C1444">
        <v>1776375</v>
      </c>
      <c r="D1444" t="s">
        <v>164</v>
      </c>
      <c r="E1444" t="s">
        <v>126</v>
      </c>
      <c r="F1444" t="s">
        <v>179</v>
      </c>
      <c r="G1444" t="s">
        <v>118</v>
      </c>
      <c r="H1444" s="1">
        <v>41932.368750000001</v>
      </c>
      <c r="I1444" t="s">
        <v>180</v>
      </c>
      <c r="J1444" t="s">
        <v>116</v>
      </c>
      <c r="K1444" t="s">
        <v>181</v>
      </c>
      <c r="L1444" t="s">
        <v>182</v>
      </c>
      <c r="M1444" t="s">
        <v>183</v>
      </c>
      <c r="N1444">
        <v>1.7999999999999999E-2</v>
      </c>
      <c r="O1444" t="s">
        <v>149</v>
      </c>
      <c r="P1444" t="b">
        <v>0</v>
      </c>
      <c r="Q1444">
        <v>138261413</v>
      </c>
      <c r="R1444" t="s">
        <v>150</v>
      </c>
      <c r="S1444">
        <v>1E-3</v>
      </c>
      <c r="T1444" t="s">
        <v>184</v>
      </c>
      <c r="U1444">
        <v>2014</v>
      </c>
      <c r="V1444" t="s">
        <v>151</v>
      </c>
      <c r="W1444" t="s">
        <v>188</v>
      </c>
      <c r="X1444" t="s">
        <v>189</v>
      </c>
      <c r="Y1444" t="s">
        <v>155</v>
      </c>
      <c r="Z1444">
        <v>636400</v>
      </c>
      <c r="AA1444">
        <v>291600</v>
      </c>
      <c r="AB1444">
        <v>1.4791973795069699</v>
      </c>
      <c r="AC1444">
        <v>52.471107816141703</v>
      </c>
    </row>
    <row r="1445" spans="1:29">
      <c r="A1445" t="s">
        <v>206</v>
      </c>
      <c r="B1445">
        <v>7299</v>
      </c>
      <c r="C1445">
        <v>2011872</v>
      </c>
      <c r="D1445" t="s">
        <v>164</v>
      </c>
      <c r="E1445" t="s">
        <v>126</v>
      </c>
      <c r="F1445" t="s">
        <v>179</v>
      </c>
      <c r="G1445" t="s">
        <v>118</v>
      </c>
      <c r="H1445" s="1">
        <v>44733.693055555559</v>
      </c>
      <c r="I1445" t="s">
        <v>180</v>
      </c>
      <c r="J1445" t="s">
        <v>116</v>
      </c>
      <c r="K1445" t="s">
        <v>199</v>
      </c>
      <c r="L1445" t="s">
        <v>200</v>
      </c>
      <c r="M1445" t="s">
        <v>183</v>
      </c>
      <c r="N1445">
        <v>2.8000000000000001E-2</v>
      </c>
      <c r="O1445" t="s">
        <v>149</v>
      </c>
      <c r="P1445" t="b">
        <v>0</v>
      </c>
      <c r="Q1445">
        <v>138261413</v>
      </c>
      <c r="R1445" t="s">
        <v>150</v>
      </c>
      <c r="S1445">
        <v>1E-3</v>
      </c>
      <c r="T1445" t="s">
        <v>184</v>
      </c>
      <c r="U1445">
        <v>2022</v>
      </c>
      <c r="V1445" t="s">
        <v>151</v>
      </c>
      <c r="W1445" t="s">
        <v>207</v>
      </c>
      <c r="X1445" t="s">
        <v>208</v>
      </c>
      <c r="Y1445" t="s">
        <v>155</v>
      </c>
      <c r="Z1445">
        <v>515935</v>
      </c>
      <c r="AA1445">
        <v>253417</v>
      </c>
      <c r="AB1445">
        <v>-0.30632621725807402</v>
      </c>
      <c r="AC1445">
        <v>52.1668520239771</v>
      </c>
    </row>
    <row r="1446" spans="1:29">
      <c r="A1446" t="s">
        <v>190</v>
      </c>
      <c r="B1446">
        <v>7299</v>
      </c>
      <c r="C1446">
        <v>4657421</v>
      </c>
      <c r="D1446" t="s">
        <v>164</v>
      </c>
      <c r="E1446" t="s">
        <v>126</v>
      </c>
      <c r="F1446" t="s">
        <v>179</v>
      </c>
      <c r="G1446" t="s">
        <v>118</v>
      </c>
      <c r="H1446" s="1">
        <v>42601.54583333333</v>
      </c>
      <c r="I1446" t="s">
        <v>191</v>
      </c>
      <c r="J1446" t="s">
        <v>119</v>
      </c>
      <c r="K1446" t="s">
        <v>192</v>
      </c>
      <c r="L1446" t="s">
        <v>193</v>
      </c>
      <c r="M1446" t="s">
        <v>183</v>
      </c>
      <c r="N1446">
        <v>4.4000000000000003E-3</v>
      </c>
      <c r="O1446" t="s">
        <v>149</v>
      </c>
      <c r="P1446" t="b">
        <v>0</v>
      </c>
      <c r="Q1446">
        <v>138261413</v>
      </c>
      <c r="R1446" t="s">
        <v>150</v>
      </c>
      <c r="S1446">
        <v>1E-3</v>
      </c>
      <c r="T1446" t="s">
        <v>184</v>
      </c>
      <c r="U1446">
        <v>2016</v>
      </c>
      <c r="V1446" t="s">
        <v>151</v>
      </c>
      <c r="W1446" t="s">
        <v>194</v>
      </c>
      <c r="X1446" t="s">
        <v>195</v>
      </c>
      <c r="Y1446" t="s">
        <v>155</v>
      </c>
      <c r="Z1446">
        <v>357000</v>
      </c>
      <c r="AA1446">
        <v>237460</v>
      </c>
      <c r="AB1446">
        <v>-2.62823009845419</v>
      </c>
      <c r="AC1446">
        <v>52.033868710239098</v>
      </c>
    </row>
    <row r="1447" spans="1:29">
      <c r="A1447" t="s">
        <v>206</v>
      </c>
      <c r="B1447">
        <v>7299</v>
      </c>
      <c r="C1447">
        <v>2047167</v>
      </c>
      <c r="D1447" t="s">
        <v>164</v>
      </c>
      <c r="E1447" t="s">
        <v>126</v>
      </c>
      <c r="F1447" t="s">
        <v>179</v>
      </c>
      <c r="G1447" t="s">
        <v>118</v>
      </c>
      <c r="H1447" s="1">
        <v>45174.361111111109</v>
      </c>
      <c r="I1447" t="s">
        <v>180</v>
      </c>
      <c r="J1447" t="s">
        <v>116</v>
      </c>
      <c r="K1447" t="s">
        <v>199</v>
      </c>
      <c r="L1447" t="s">
        <v>200</v>
      </c>
      <c r="M1447" t="s">
        <v>183</v>
      </c>
      <c r="N1447">
        <v>4.1000000000000002E-2</v>
      </c>
      <c r="O1447" t="s">
        <v>149</v>
      </c>
      <c r="P1447" t="b">
        <v>0</v>
      </c>
      <c r="Q1447">
        <v>138261413</v>
      </c>
      <c r="R1447" t="s">
        <v>150</v>
      </c>
      <c r="S1447">
        <v>1E-3</v>
      </c>
      <c r="T1447" t="s">
        <v>184</v>
      </c>
      <c r="U1447">
        <v>2023</v>
      </c>
      <c r="V1447" t="s">
        <v>151</v>
      </c>
      <c r="W1447" t="s">
        <v>207</v>
      </c>
      <c r="X1447" t="s">
        <v>208</v>
      </c>
      <c r="Y1447" t="s">
        <v>155</v>
      </c>
      <c r="Z1447">
        <v>515935</v>
      </c>
      <c r="AA1447">
        <v>253417</v>
      </c>
      <c r="AB1447">
        <v>-0.30632621725807402</v>
      </c>
      <c r="AC1447">
        <v>52.1668520239771</v>
      </c>
    </row>
    <row r="1448" spans="1:29">
      <c r="A1448" t="s">
        <v>203</v>
      </c>
      <c r="B1448">
        <v>7299</v>
      </c>
      <c r="C1448">
        <v>1914506</v>
      </c>
      <c r="D1448" t="s">
        <v>164</v>
      </c>
      <c r="E1448" t="s">
        <v>126</v>
      </c>
      <c r="F1448" t="s">
        <v>179</v>
      </c>
      <c r="G1448" t="s">
        <v>118</v>
      </c>
      <c r="H1448" s="1">
        <v>43371.464583333334</v>
      </c>
      <c r="I1448" t="s">
        <v>180</v>
      </c>
      <c r="J1448" t="s">
        <v>116</v>
      </c>
      <c r="K1448" t="s">
        <v>146</v>
      </c>
      <c r="L1448" t="s">
        <v>147</v>
      </c>
      <c r="M1448" t="s">
        <v>183</v>
      </c>
      <c r="N1448">
        <v>7.0000000000000007E-2</v>
      </c>
      <c r="O1448" t="s">
        <v>149</v>
      </c>
      <c r="P1448" t="b">
        <v>0</v>
      </c>
      <c r="Q1448">
        <v>138261413</v>
      </c>
      <c r="R1448" t="s">
        <v>150</v>
      </c>
      <c r="S1448">
        <v>1E-3</v>
      </c>
      <c r="T1448" t="s">
        <v>184</v>
      </c>
      <c r="U1448">
        <v>2018</v>
      </c>
      <c r="V1448" t="s">
        <v>151</v>
      </c>
      <c r="W1448" t="s">
        <v>204</v>
      </c>
      <c r="X1448" t="s">
        <v>154</v>
      </c>
      <c r="Y1448" t="s">
        <v>155</v>
      </c>
      <c r="Z1448">
        <v>507500</v>
      </c>
      <c r="AA1448">
        <v>299100</v>
      </c>
      <c r="AB1448">
        <v>-0.41497245145673001</v>
      </c>
      <c r="AC1448">
        <v>52.579097446717</v>
      </c>
    </row>
    <row r="1449" spans="1:29">
      <c r="A1449" t="s">
        <v>203</v>
      </c>
      <c r="B1449">
        <v>7299</v>
      </c>
      <c r="C1449">
        <v>1868945</v>
      </c>
      <c r="D1449" t="s">
        <v>164</v>
      </c>
      <c r="E1449" t="s">
        <v>126</v>
      </c>
      <c r="F1449" t="s">
        <v>179</v>
      </c>
      <c r="G1449" t="s">
        <v>118</v>
      </c>
      <c r="H1449" s="1">
        <v>42845.409722222219</v>
      </c>
      <c r="I1449" t="s">
        <v>180</v>
      </c>
      <c r="J1449" t="s">
        <v>116</v>
      </c>
      <c r="K1449" t="s">
        <v>146</v>
      </c>
      <c r="L1449" t="s">
        <v>147</v>
      </c>
      <c r="M1449" t="s">
        <v>183</v>
      </c>
      <c r="N1449">
        <v>5.1999999999999998E-2</v>
      </c>
      <c r="O1449" t="s">
        <v>149</v>
      </c>
      <c r="P1449" t="b">
        <v>0</v>
      </c>
      <c r="Q1449">
        <v>138261413</v>
      </c>
      <c r="R1449" t="s">
        <v>150</v>
      </c>
      <c r="S1449">
        <v>1E-3</v>
      </c>
      <c r="T1449" t="s">
        <v>184</v>
      </c>
      <c r="U1449">
        <v>2017</v>
      </c>
      <c r="V1449" t="s">
        <v>151</v>
      </c>
      <c r="W1449" t="s">
        <v>204</v>
      </c>
      <c r="X1449" t="s">
        <v>154</v>
      </c>
      <c r="Y1449" t="s">
        <v>155</v>
      </c>
      <c r="Z1449">
        <v>507500</v>
      </c>
      <c r="AA1449">
        <v>299100</v>
      </c>
      <c r="AB1449">
        <v>-0.41497245145673001</v>
      </c>
      <c r="AC1449">
        <v>52.579097446717</v>
      </c>
    </row>
    <row r="1450" spans="1:29">
      <c r="A1450" t="s">
        <v>187</v>
      </c>
      <c r="B1450">
        <v>7299</v>
      </c>
      <c r="C1450">
        <v>2004552</v>
      </c>
      <c r="D1450" t="s">
        <v>164</v>
      </c>
      <c r="E1450" t="s">
        <v>126</v>
      </c>
      <c r="F1450" t="s">
        <v>179</v>
      </c>
      <c r="G1450" t="s">
        <v>118</v>
      </c>
      <c r="H1450" s="1">
        <v>44641.445833333331</v>
      </c>
      <c r="I1450" t="s">
        <v>180</v>
      </c>
      <c r="J1450" t="s">
        <v>116</v>
      </c>
      <c r="K1450" t="s">
        <v>181</v>
      </c>
      <c r="L1450" t="s">
        <v>182</v>
      </c>
      <c r="M1450" t="s">
        <v>148</v>
      </c>
      <c r="N1450">
        <v>1.0999999999999999E-2</v>
      </c>
      <c r="O1450" t="s">
        <v>149</v>
      </c>
      <c r="P1450" t="b">
        <v>0</v>
      </c>
      <c r="Q1450">
        <v>138261413</v>
      </c>
      <c r="R1450" t="s">
        <v>150</v>
      </c>
      <c r="S1450">
        <v>1E-3</v>
      </c>
      <c r="T1450" t="s">
        <v>184</v>
      </c>
      <c r="U1450">
        <v>2022</v>
      </c>
      <c r="V1450" t="s">
        <v>151</v>
      </c>
      <c r="W1450" t="s">
        <v>188</v>
      </c>
      <c r="X1450" t="s">
        <v>189</v>
      </c>
      <c r="Y1450" t="s">
        <v>155</v>
      </c>
      <c r="Z1450">
        <v>636400</v>
      </c>
      <c r="AA1450">
        <v>291600</v>
      </c>
      <c r="AB1450">
        <v>1.4791973795069699</v>
      </c>
      <c r="AC1450">
        <v>52.471107816141703</v>
      </c>
    </row>
    <row r="1451" spans="1:29">
      <c r="A1451" t="s">
        <v>219</v>
      </c>
      <c r="B1451">
        <v>7299</v>
      </c>
      <c r="C1451">
        <v>1508699</v>
      </c>
      <c r="D1451" t="s">
        <v>164</v>
      </c>
      <c r="E1451" t="s">
        <v>126</v>
      </c>
      <c r="F1451" t="s">
        <v>205</v>
      </c>
      <c r="G1451" t="s">
        <v>112</v>
      </c>
      <c r="H1451" s="1">
        <v>43756.586111111108</v>
      </c>
      <c r="I1451" t="s">
        <v>180</v>
      </c>
      <c r="J1451" t="s">
        <v>116</v>
      </c>
      <c r="K1451" t="s">
        <v>220</v>
      </c>
      <c r="L1451" t="s">
        <v>221</v>
      </c>
      <c r="M1451" t="s">
        <v>183</v>
      </c>
      <c r="N1451">
        <v>5.8000000000000003E-2</v>
      </c>
      <c r="O1451" t="s">
        <v>149</v>
      </c>
      <c r="P1451" t="b">
        <v>0</v>
      </c>
      <c r="Q1451">
        <v>138261413</v>
      </c>
      <c r="R1451" t="s">
        <v>150</v>
      </c>
      <c r="S1451">
        <v>1E-3</v>
      </c>
      <c r="T1451" t="s">
        <v>184</v>
      </c>
      <c r="U1451">
        <v>2019</v>
      </c>
      <c r="V1451" t="s">
        <v>151</v>
      </c>
      <c r="W1451" t="s">
        <v>222</v>
      </c>
      <c r="X1451" t="s">
        <v>223</v>
      </c>
      <c r="Y1451" t="s">
        <v>155</v>
      </c>
      <c r="Z1451">
        <v>559400</v>
      </c>
      <c r="AA1451">
        <v>142800</v>
      </c>
      <c r="AB1451">
        <v>0.27827943679790101</v>
      </c>
      <c r="AC1451">
        <v>51.162245506364997</v>
      </c>
    </row>
    <row r="1452" spans="1:29">
      <c r="A1452" t="s">
        <v>203</v>
      </c>
      <c r="B1452">
        <v>7299</v>
      </c>
      <c r="C1452">
        <v>1847049</v>
      </c>
      <c r="D1452" t="s">
        <v>164</v>
      </c>
      <c r="E1452" t="s">
        <v>126</v>
      </c>
      <c r="F1452" t="s">
        <v>179</v>
      </c>
      <c r="G1452" t="s">
        <v>118</v>
      </c>
      <c r="H1452" s="1">
        <v>42642.438194444447</v>
      </c>
      <c r="I1452" t="s">
        <v>180</v>
      </c>
      <c r="J1452" t="s">
        <v>116</v>
      </c>
      <c r="K1452" t="s">
        <v>146</v>
      </c>
      <c r="L1452" t="s">
        <v>147</v>
      </c>
      <c r="M1452" t="s">
        <v>183</v>
      </c>
      <c r="N1452">
        <v>6.3E-2</v>
      </c>
      <c r="O1452" t="s">
        <v>149</v>
      </c>
      <c r="P1452" t="b">
        <v>0</v>
      </c>
      <c r="Q1452">
        <v>138261413</v>
      </c>
      <c r="R1452" t="s">
        <v>150</v>
      </c>
      <c r="S1452">
        <v>1E-3</v>
      </c>
      <c r="T1452" t="s">
        <v>184</v>
      </c>
      <c r="U1452">
        <v>2016</v>
      </c>
      <c r="V1452" t="s">
        <v>151</v>
      </c>
      <c r="W1452" t="s">
        <v>204</v>
      </c>
      <c r="X1452" t="s">
        <v>154</v>
      </c>
      <c r="Y1452" t="s">
        <v>155</v>
      </c>
      <c r="Z1452">
        <v>507500</v>
      </c>
      <c r="AA1452">
        <v>299100</v>
      </c>
      <c r="AB1452">
        <v>-0.41497245145673001</v>
      </c>
      <c r="AC1452">
        <v>52.579097446717</v>
      </c>
    </row>
    <row r="1453" spans="1:29">
      <c r="A1453" t="s">
        <v>325</v>
      </c>
      <c r="B1453">
        <v>7299</v>
      </c>
      <c r="C1453">
        <v>1478140</v>
      </c>
      <c r="D1453" t="s">
        <v>164</v>
      </c>
      <c r="E1453" t="s">
        <v>126</v>
      </c>
      <c r="F1453" t="s">
        <v>205</v>
      </c>
      <c r="G1453" t="s">
        <v>112</v>
      </c>
      <c r="H1453" s="1">
        <v>43433.515277777777</v>
      </c>
      <c r="I1453" t="s">
        <v>191</v>
      </c>
      <c r="J1453" t="s">
        <v>119</v>
      </c>
      <c r="K1453" t="s">
        <v>228</v>
      </c>
      <c r="L1453" t="s">
        <v>229</v>
      </c>
      <c r="M1453" t="s">
        <v>183</v>
      </c>
      <c r="N1453">
        <v>0.02</v>
      </c>
      <c r="O1453" t="s">
        <v>149</v>
      </c>
      <c r="P1453" t="b">
        <v>0</v>
      </c>
      <c r="Q1453">
        <v>138261413</v>
      </c>
      <c r="R1453" t="s">
        <v>150</v>
      </c>
      <c r="S1453">
        <v>1E-3</v>
      </c>
      <c r="T1453" t="s">
        <v>184</v>
      </c>
      <c r="U1453">
        <v>2018</v>
      </c>
      <c r="V1453" t="s">
        <v>151</v>
      </c>
      <c r="W1453" t="s">
        <v>326</v>
      </c>
      <c r="X1453" t="s">
        <v>231</v>
      </c>
      <c r="Y1453" t="s">
        <v>155</v>
      </c>
      <c r="Z1453">
        <v>514700</v>
      </c>
      <c r="AA1453">
        <v>129600</v>
      </c>
      <c r="AB1453">
        <v>-0.36485572315468501</v>
      </c>
      <c r="AC1453">
        <v>51.054299651710501</v>
      </c>
    </row>
    <row r="1454" spans="1:29">
      <c r="A1454" t="s">
        <v>235</v>
      </c>
      <c r="B1454">
        <v>7299</v>
      </c>
      <c r="C1454">
        <v>4659853</v>
      </c>
      <c r="D1454" t="s">
        <v>164</v>
      </c>
      <c r="E1454" t="s">
        <v>126</v>
      </c>
      <c r="F1454" t="s">
        <v>205</v>
      </c>
      <c r="G1454" t="s">
        <v>112</v>
      </c>
      <c r="H1454" s="1">
        <v>42640.665972222225</v>
      </c>
      <c r="I1454" t="s">
        <v>180</v>
      </c>
      <c r="J1454" t="s">
        <v>116</v>
      </c>
      <c r="K1454" t="s">
        <v>237</v>
      </c>
      <c r="L1454" t="s">
        <v>238</v>
      </c>
      <c r="M1454" t="s">
        <v>183</v>
      </c>
      <c r="N1454">
        <v>6.2E-2</v>
      </c>
      <c r="O1454" t="s">
        <v>149</v>
      </c>
      <c r="P1454" t="b">
        <v>0</v>
      </c>
      <c r="Q1454">
        <v>138261413</v>
      </c>
      <c r="R1454" t="s">
        <v>150</v>
      </c>
      <c r="S1454">
        <v>1E-3</v>
      </c>
      <c r="T1454" t="s">
        <v>184</v>
      </c>
      <c r="U1454">
        <v>2016</v>
      </c>
      <c r="V1454" t="s">
        <v>151</v>
      </c>
      <c r="W1454" t="s">
        <v>239</v>
      </c>
      <c r="X1454" t="s">
        <v>240</v>
      </c>
      <c r="Y1454" t="s">
        <v>155</v>
      </c>
      <c r="Z1454">
        <v>419190</v>
      </c>
      <c r="AA1454">
        <v>291450</v>
      </c>
      <c r="AB1454">
        <v>-1.7186140218863399</v>
      </c>
      <c r="AC1454">
        <v>52.520595493892301</v>
      </c>
    </row>
    <row r="1455" spans="1:29">
      <c r="A1455" t="s">
        <v>178</v>
      </c>
      <c r="B1455">
        <v>7299</v>
      </c>
      <c r="C1455">
        <v>1988747</v>
      </c>
      <c r="D1455" t="s">
        <v>164</v>
      </c>
      <c r="E1455" t="s">
        <v>126</v>
      </c>
      <c r="F1455" t="s">
        <v>179</v>
      </c>
      <c r="G1455" t="s">
        <v>118</v>
      </c>
      <c r="H1455" s="1">
        <v>44413.765277777777</v>
      </c>
      <c r="I1455" t="s">
        <v>180</v>
      </c>
      <c r="J1455" t="s">
        <v>116</v>
      </c>
      <c r="K1455" t="s">
        <v>181</v>
      </c>
      <c r="L1455" t="s">
        <v>182</v>
      </c>
      <c r="M1455" t="s">
        <v>183</v>
      </c>
      <c r="N1455">
        <v>7.4999999999999997E-3</v>
      </c>
      <c r="O1455" t="s">
        <v>149</v>
      </c>
      <c r="P1455" t="b">
        <v>0</v>
      </c>
      <c r="Q1455">
        <v>138261413</v>
      </c>
      <c r="R1455" t="s">
        <v>150</v>
      </c>
      <c r="S1455">
        <v>1E-3</v>
      </c>
      <c r="T1455" t="s">
        <v>184</v>
      </c>
      <c r="U1455">
        <v>2021</v>
      </c>
      <c r="V1455" t="s">
        <v>151</v>
      </c>
      <c r="W1455" t="s">
        <v>185</v>
      </c>
      <c r="X1455" t="s">
        <v>186</v>
      </c>
      <c r="Y1455" t="s">
        <v>155</v>
      </c>
      <c r="Z1455">
        <v>620600</v>
      </c>
      <c r="AA1455">
        <v>309500</v>
      </c>
      <c r="AB1455">
        <v>1.2588812496391699</v>
      </c>
      <c r="AC1455">
        <v>52.638374352215699</v>
      </c>
    </row>
    <row r="1456" spans="1:29">
      <c r="A1456" t="s">
        <v>190</v>
      </c>
      <c r="B1456">
        <v>7299</v>
      </c>
      <c r="C1456">
        <v>4651335</v>
      </c>
      <c r="D1456" t="s">
        <v>164</v>
      </c>
      <c r="E1456" t="s">
        <v>126</v>
      </c>
      <c r="F1456" t="s">
        <v>179</v>
      </c>
      <c r="G1456" t="s">
        <v>118</v>
      </c>
      <c r="H1456" s="1">
        <v>42543.475694444445</v>
      </c>
      <c r="I1456" t="s">
        <v>191</v>
      </c>
      <c r="J1456" t="s">
        <v>119</v>
      </c>
      <c r="K1456" t="s">
        <v>192</v>
      </c>
      <c r="L1456" t="s">
        <v>193</v>
      </c>
      <c r="M1456" t="s">
        <v>183</v>
      </c>
      <c r="N1456">
        <v>2.3999999999999998E-3</v>
      </c>
      <c r="O1456" t="s">
        <v>149</v>
      </c>
      <c r="P1456" t="b">
        <v>0</v>
      </c>
      <c r="Q1456">
        <v>138261413</v>
      </c>
      <c r="R1456" t="s">
        <v>150</v>
      </c>
      <c r="S1456">
        <v>1E-3</v>
      </c>
      <c r="T1456" t="s">
        <v>184</v>
      </c>
      <c r="U1456">
        <v>2016</v>
      </c>
      <c r="V1456" t="s">
        <v>151</v>
      </c>
      <c r="W1456" t="s">
        <v>194</v>
      </c>
      <c r="X1456" t="s">
        <v>195</v>
      </c>
      <c r="Y1456" t="s">
        <v>155</v>
      </c>
      <c r="Z1456">
        <v>357000</v>
      </c>
      <c r="AA1456">
        <v>237460</v>
      </c>
      <c r="AB1456">
        <v>-2.62823009845419</v>
      </c>
      <c r="AC1456">
        <v>52.033868710239098</v>
      </c>
    </row>
    <row r="1457" spans="1:29">
      <c r="A1457" t="s">
        <v>178</v>
      </c>
      <c r="B1457">
        <v>7299</v>
      </c>
      <c r="C1457">
        <v>1778423</v>
      </c>
      <c r="D1457" t="s">
        <v>164</v>
      </c>
      <c r="E1457" t="s">
        <v>126</v>
      </c>
      <c r="F1457" t="s">
        <v>179</v>
      </c>
      <c r="G1457" t="s">
        <v>118</v>
      </c>
      <c r="H1457" s="1">
        <v>41961.465277777781</v>
      </c>
      <c r="I1457" t="s">
        <v>180</v>
      </c>
      <c r="J1457" t="s">
        <v>116</v>
      </c>
      <c r="K1457" t="s">
        <v>181</v>
      </c>
      <c r="L1457" t="s">
        <v>182</v>
      </c>
      <c r="M1457" t="s">
        <v>183</v>
      </c>
      <c r="N1457">
        <v>1.4999999999999999E-2</v>
      </c>
      <c r="O1457" t="s">
        <v>149</v>
      </c>
      <c r="P1457" t="b">
        <v>0</v>
      </c>
      <c r="Q1457">
        <v>138261413</v>
      </c>
      <c r="R1457" t="s">
        <v>150</v>
      </c>
      <c r="S1457">
        <v>1E-3</v>
      </c>
      <c r="T1457" t="s">
        <v>184</v>
      </c>
      <c r="U1457">
        <v>2014</v>
      </c>
      <c r="V1457" t="s">
        <v>151</v>
      </c>
      <c r="W1457" t="s">
        <v>185</v>
      </c>
      <c r="X1457" t="s">
        <v>186</v>
      </c>
      <c r="Y1457" t="s">
        <v>155</v>
      </c>
      <c r="Z1457">
        <v>620600</v>
      </c>
      <c r="AA1457">
        <v>309500</v>
      </c>
      <c r="AB1457">
        <v>1.2588812496391699</v>
      </c>
      <c r="AC1457">
        <v>52.638374352215699</v>
      </c>
    </row>
    <row r="1458" spans="1:29">
      <c r="A1458" t="s">
        <v>235</v>
      </c>
      <c r="B1458">
        <v>7299</v>
      </c>
      <c r="C1458">
        <v>4737546</v>
      </c>
      <c r="D1458" t="s">
        <v>164</v>
      </c>
      <c r="E1458" t="s">
        <v>126</v>
      </c>
      <c r="F1458" t="s">
        <v>205</v>
      </c>
      <c r="G1458" t="s">
        <v>112</v>
      </c>
      <c r="H1458" s="1">
        <v>43714.405555555553</v>
      </c>
      <c r="I1458" t="s">
        <v>180</v>
      </c>
      <c r="J1458" t="s">
        <v>116</v>
      </c>
      <c r="K1458" t="s">
        <v>237</v>
      </c>
      <c r="L1458" t="s">
        <v>238</v>
      </c>
      <c r="M1458" t="s">
        <v>183</v>
      </c>
      <c r="N1458">
        <v>7.1999999999999995E-2</v>
      </c>
      <c r="O1458" t="s">
        <v>149</v>
      </c>
      <c r="P1458" t="b">
        <v>0</v>
      </c>
      <c r="Q1458">
        <v>138261413</v>
      </c>
      <c r="R1458" t="s">
        <v>150</v>
      </c>
      <c r="S1458">
        <v>1E-3</v>
      </c>
      <c r="T1458" t="s">
        <v>184</v>
      </c>
      <c r="U1458">
        <v>2019</v>
      </c>
      <c r="V1458" t="s">
        <v>151</v>
      </c>
      <c r="W1458" t="s">
        <v>239</v>
      </c>
      <c r="X1458" t="s">
        <v>240</v>
      </c>
      <c r="Y1458" t="s">
        <v>155</v>
      </c>
      <c r="Z1458">
        <v>419190</v>
      </c>
      <c r="AA1458">
        <v>291450</v>
      </c>
      <c r="AB1458">
        <v>-1.7186140218863399</v>
      </c>
      <c r="AC1458">
        <v>52.520595493892301</v>
      </c>
    </row>
    <row r="1459" spans="1:29">
      <c r="A1459" t="s">
        <v>196</v>
      </c>
      <c r="B1459">
        <v>7299</v>
      </c>
      <c r="C1459">
        <v>1812639</v>
      </c>
      <c r="D1459" t="s">
        <v>164</v>
      </c>
      <c r="E1459" t="s">
        <v>126</v>
      </c>
      <c r="F1459" t="s">
        <v>179</v>
      </c>
      <c r="G1459" t="s">
        <v>118</v>
      </c>
      <c r="H1459" s="1">
        <v>42298.445833333331</v>
      </c>
      <c r="I1459" t="s">
        <v>180</v>
      </c>
      <c r="J1459" t="s">
        <v>116</v>
      </c>
      <c r="K1459" t="s">
        <v>181</v>
      </c>
      <c r="L1459" t="s">
        <v>182</v>
      </c>
      <c r="M1459" t="s">
        <v>183</v>
      </c>
      <c r="N1459">
        <v>1.9E-2</v>
      </c>
      <c r="O1459" t="s">
        <v>149</v>
      </c>
      <c r="P1459" t="b">
        <v>0</v>
      </c>
      <c r="Q1459">
        <v>138261413</v>
      </c>
      <c r="R1459" t="s">
        <v>150</v>
      </c>
      <c r="S1459">
        <v>1E-3</v>
      </c>
      <c r="T1459" t="s">
        <v>184</v>
      </c>
      <c r="U1459">
        <v>2015</v>
      </c>
      <c r="V1459" t="s">
        <v>151</v>
      </c>
      <c r="W1459" t="s">
        <v>197</v>
      </c>
      <c r="X1459" t="s">
        <v>186</v>
      </c>
      <c r="Y1459" t="s">
        <v>155</v>
      </c>
      <c r="Z1459">
        <v>624300</v>
      </c>
      <c r="AA1459">
        <v>306800</v>
      </c>
      <c r="AB1459">
        <v>1.3116346710660201</v>
      </c>
      <c r="AC1459">
        <v>52.6126273253455</v>
      </c>
    </row>
    <row r="1460" spans="1:29">
      <c r="A1460" t="s">
        <v>187</v>
      </c>
      <c r="B1460">
        <v>7299</v>
      </c>
      <c r="C1460">
        <v>2024053</v>
      </c>
      <c r="D1460" t="s">
        <v>164</v>
      </c>
      <c r="E1460" t="s">
        <v>126</v>
      </c>
      <c r="F1460" t="s">
        <v>179</v>
      </c>
      <c r="G1460" t="s">
        <v>118</v>
      </c>
      <c r="H1460" s="1">
        <v>44874.369444444441</v>
      </c>
      <c r="I1460" t="s">
        <v>180</v>
      </c>
      <c r="J1460" t="s">
        <v>116</v>
      </c>
      <c r="K1460" t="s">
        <v>181</v>
      </c>
      <c r="L1460" t="s">
        <v>182</v>
      </c>
      <c r="M1460" t="s">
        <v>183</v>
      </c>
      <c r="N1460">
        <v>1.4E-2</v>
      </c>
      <c r="O1460" t="s">
        <v>149</v>
      </c>
      <c r="P1460" t="b">
        <v>0</v>
      </c>
      <c r="Q1460">
        <v>138261413</v>
      </c>
      <c r="R1460" t="s">
        <v>150</v>
      </c>
      <c r="S1460">
        <v>1E-3</v>
      </c>
      <c r="T1460" t="s">
        <v>184</v>
      </c>
      <c r="U1460">
        <v>2022</v>
      </c>
      <c r="V1460" t="s">
        <v>151</v>
      </c>
      <c r="W1460" t="s">
        <v>188</v>
      </c>
      <c r="X1460" t="s">
        <v>189</v>
      </c>
      <c r="Y1460" t="s">
        <v>155</v>
      </c>
      <c r="Z1460">
        <v>636400</v>
      </c>
      <c r="AA1460">
        <v>291600</v>
      </c>
      <c r="AB1460">
        <v>1.4791973795069699</v>
      </c>
      <c r="AC1460">
        <v>52.471107816141703</v>
      </c>
    </row>
    <row r="1461" spans="1:29">
      <c r="A1461" t="s">
        <v>276</v>
      </c>
      <c r="B1461">
        <v>7299</v>
      </c>
      <c r="C1461">
        <v>4622999</v>
      </c>
      <c r="D1461" t="s">
        <v>164</v>
      </c>
      <c r="E1461" t="s">
        <v>126</v>
      </c>
      <c r="F1461" t="s">
        <v>179</v>
      </c>
      <c r="G1461" t="s">
        <v>118</v>
      </c>
      <c r="H1461" s="1">
        <v>42186.591666666667</v>
      </c>
      <c r="I1461" t="s">
        <v>180</v>
      </c>
      <c r="J1461" t="s">
        <v>116</v>
      </c>
      <c r="K1461" t="s">
        <v>192</v>
      </c>
      <c r="L1461" t="s">
        <v>193</v>
      </c>
      <c r="M1461" t="s">
        <v>183</v>
      </c>
      <c r="N1461">
        <v>1.6999999999999999E-3</v>
      </c>
      <c r="O1461" t="s">
        <v>149</v>
      </c>
      <c r="P1461" t="b">
        <v>0</v>
      </c>
      <c r="Q1461">
        <v>138261413</v>
      </c>
      <c r="R1461" t="s">
        <v>150</v>
      </c>
      <c r="S1461">
        <v>1E-3</v>
      </c>
      <c r="T1461" t="s">
        <v>184</v>
      </c>
      <c r="U1461">
        <v>2015</v>
      </c>
      <c r="V1461" t="s">
        <v>151</v>
      </c>
      <c r="W1461" t="s">
        <v>277</v>
      </c>
      <c r="X1461" t="s">
        <v>278</v>
      </c>
      <c r="Y1461" t="s">
        <v>155</v>
      </c>
      <c r="Z1461">
        <v>383550</v>
      </c>
      <c r="AA1461">
        <v>252450</v>
      </c>
      <c r="AB1461">
        <v>-2.2419417969467799</v>
      </c>
      <c r="AC1461">
        <v>52.170064339376403</v>
      </c>
    </row>
    <row r="1462" spans="1:29">
      <c r="A1462" t="s">
        <v>203</v>
      </c>
      <c r="B1462">
        <v>7299</v>
      </c>
      <c r="C1462">
        <v>1837324</v>
      </c>
      <c r="D1462" t="s">
        <v>164</v>
      </c>
      <c r="E1462" t="s">
        <v>126</v>
      </c>
      <c r="F1462" t="s">
        <v>179</v>
      </c>
      <c r="G1462" t="s">
        <v>118</v>
      </c>
      <c r="H1462" s="1">
        <v>42550.606944444444</v>
      </c>
      <c r="I1462" t="s">
        <v>180</v>
      </c>
      <c r="J1462" t="s">
        <v>116</v>
      </c>
      <c r="K1462" t="s">
        <v>146</v>
      </c>
      <c r="L1462" t="s">
        <v>147</v>
      </c>
      <c r="M1462" t="s">
        <v>183</v>
      </c>
      <c r="N1462">
        <v>4.2000000000000003E-2</v>
      </c>
      <c r="O1462" t="s">
        <v>149</v>
      </c>
      <c r="P1462" t="b">
        <v>0</v>
      </c>
      <c r="Q1462">
        <v>138261413</v>
      </c>
      <c r="R1462" t="s">
        <v>150</v>
      </c>
      <c r="S1462">
        <v>1E-3</v>
      </c>
      <c r="T1462" t="s">
        <v>184</v>
      </c>
      <c r="U1462">
        <v>2016</v>
      </c>
      <c r="V1462" t="s">
        <v>151</v>
      </c>
      <c r="W1462" t="s">
        <v>204</v>
      </c>
      <c r="X1462" t="s">
        <v>154</v>
      </c>
      <c r="Y1462" t="s">
        <v>155</v>
      </c>
      <c r="Z1462">
        <v>507500</v>
      </c>
      <c r="AA1462">
        <v>299100</v>
      </c>
      <c r="AB1462">
        <v>-0.41497245145673001</v>
      </c>
      <c r="AC1462">
        <v>52.579097446717</v>
      </c>
    </row>
    <row r="1463" spans="1:29">
      <c r="A1463" t="s">
        <v>214</v>
      </c>
      <c r="B1463">
        <v>7299</v>
      </c>
      <c r="C1463">
        <v>5341512</v>
      </c>
      <c r="D1463" t="s">
        <v>164</v>
      </c>
      <c r="E1463" t="s">
        <v>126</v>
      </c>
      <c r="F1463" t="s">
        <v>236</v>
      </c>
      <c r="G1463" t="s">
        <v>115</v>
      </c>
      <c r="H1463" s="1">
        <v>45085.525000000001</v>
      </c>
      <c r="I1463" t="s">
        <v>180</v>
      </c>
      <c r="J1463" t="s">
        <v>116</v>
      </c>
      <c r="K1463" t="s">
        <v>215</v>
      </c>
      <c r="L1463" t="s">
        <v>216</v>
      </c>
      <c r="M1463" t="s">
        <v>183</v>
      </c>
      <c r="N1463">
        <v>2.4E-2</v>
      </c>
      <c r="O1463" t="s">
        <v>149</v>
      </c>
      <c r="P1463" t="b">
        <v>0</v>
      </c>
      <c r="Q1463">
        <v>138261413</v>
      </c>
      <c r="R1463" t="s">
        <v>150</v>
      </c>
      <c r="S1463">
        <v>1E-3</v>
      </c>
      <c r="T1463" t="s">
        <v>184</v>
      </c>
      <c r="U1463">
        <v>2023</v>
      </c>
      <c r="V1463" t="s">
        <v>151</v>
      </c>
      <c r="W1463" t="s">
        <v>217</v>
      </c>
      <c r="X1463" t="s">
        <v>218</v>
      </c>
      <c r="Y1463" t="s">
        <v>155</v>
      </c>
      <c r="Z1463">
        <v>376325</v>
      </c>
      <c r="AA1463">
        <v>405313</v>
      </c>
      <c r="AB1463">
        <v>-2.35874412504654</v>
      </c>
      <c r="AC1463">
        <v>53.543918148915097</v>
      </c>
    </row>
    <row r="1464" spans="1:29">
      <c r="A1464" t="s">
        <v>206</v>
      </c>
      <c r="B1464">
        <v>7299</v>
      </c>
      <c r="C1464">
        <v>1922352</v>
      </c>
      <c r="D1464" t="s">
        <v>164</v>
      </c>
      <c r="E1464" t="s">
        <v>126</v>
      </c>
      <c r="F1464" t="s">
        <v>179</v>
      </c>
      <c r="G1464" t="s">
        <v>118</v>
      </c>
      <c r="H1464" s="1">
        <v>43473.577777777777</v>
      </c>
      <c r="I1464" t="s">
        <v>180</v>
      </c>
      <c r="J1464" t="s">
        <v>116</v>
      </c>
      <c r="K1464" t="s">
        <v>199</v>
      </c>
      <c r="L1464" t="s">
        <v>200</v>
      </c>
      <c r="M1464" t="s">
        <v>183</v>
      </c>
      <c r="N1464">
        <v>3.5999999999999997E-2</v>
      </c>
      <c r="O1464" t="s">
        <v>149</v>
      </c>
      <c r="P1464" t="b">
        <v>0</v>
      </c>
      <c r="Q1464">
        <v>138261413</v>
      </c>
      <c r="R1464" t="s">
        <v>150</v>
      </c>
      <c r="S1464">
        <v>1E-3</v>
      </c>
      <c r="T1464" t="s">
        <v>184</v>
      </c>
      <c r="U1464">
        <v>2019</v>
      </c>
      <c r="V1464" t="s">
        <v>151</v>
      </c>
      <c r="W1464" t="s">
        <v>207</v>
      </c>
      <c r="X1464" t="s">
        <v>208</v>
      </c>
      <c r="Y1464" t="s">
        <v>155</v>
      </c>
      <c r="Z1464">
        <v>515935</v>
      </c>
      <c r="AA1464">
        <v>253417</v>
      </c>
      <c r="AB1464">
        <v>-0.30632621725807402</v>
      </c>
      <c r="AC1464">
        <v>52.1668520239771</v>
      </c>
    </row>
    <row r="1465" spans="1:29">
      <c r="A1465" t="s">
        <v>190</v>
      </c>
      <c r="B1465">
        <v>7299</v>
      </c>
      <c r="C1465">
        <v>4621705</v>
      </c>
      <c r="D1465" t="s">
        <v>164</v>
      </c>
      <c r="E1465" t="s">
        <v>126</v>
      </c>
      <c r="F1465" t="s">
        <v>179</v>
      </c>
      <c r="G1465" t="s">
        <v>118</v>
      </c>
      <c r="H1465" s="1">
        <v>42172.439583333333</v>
      </c>
      <c r="I1465" t="s">
        <v>191</v>
      </c>
      <c r="J1465" t="s">
        <v>119</v>
      </c>
      <c r="K1465" t="s">
        <v>192</v>
      </c>
      <c r="L1465" t="s">
        <v>193</v>
      </c>
      <c r="M1465" t="s">
        <v>183</v>
      </c>
      <c r="N1465">
        <v>2E-3</v>
      </c>
      <c r="O1465" t="s">
        <v>149</v>
      </c>
      <c r="P1465" t="b">
        <v>0</v>
      </c>
      <c r="Q1465">
        <v>138261413</v>
      </c>
      <c r="R1465" t="s">
        <v>150</v>
      </c>
      <c r="S1465">
        <v>1E-3</v>
      </c>
      <c r="T1465" t="s">
        <v>184</v>
      </c>
      <c r="U1465">
        <v>2015</v>
      </c>
      <c r="V1465" t="s">
        <v>151</v>
      </c>
      <c r="W1465" t="s">
        <v>194</v>
      </c>
      <c r="X1465" t="s">
        <v>195</v>
      </c>
      <c r="Y1465" t="s">
        <v>155</v>
      </c>
      <c r="Z1465">
        <v>357000</v>
      </c>
      <c r="AA1465">
        <v>237460</v>
      </c>
      <c r="AB1465">
        <v>-2.62823009845419</v>
      </c>
      <c r="AC1465">
        <v>52.033868710239098</v>
      </c>
    </row>
    <row r="1466" spans="1:29">
      <c r="A1466" t="s">
        <v>235</v>
      </c>
      <c r="B1466">
        <v>7299</v>
      </c>
      <c r="C1466">
        <v>4748215</v>
      </c>
      <c r="D1466" t="s">
        <v>164</v>
      </c>
      <c r="E1466" t="s">
        <v>126</v>
      </c>
      <c r="F1466" t="s">
        <v>205</v>
      </c>
      <c r="G1466" t="s">
        <v>112</v>
      </c>
      <c r="H1466" s="1">
        <v>43847.445833333331</v>
      </c>
      <c r="I1466" t="s">
        <v>180</v>
      </c>
      <c r="J1466" t="s">
        <v>116</v>
      </c>
      <c r="K1466" t="s">
        <v>237</v>
      </c>
      <c r="L1466" t="s">
        <v>238</v>
      </c>
      <c r="M1466" t="s">
        <v>183</v>
      </c>
      <c r="N1466">
        <v>3.5999999999999997E-2</v>
      </c>
      <c r="O1466" t="s">
        <v>149</v>
      </c>
      <c r="P1466" t="b">
        <v>0</v>
      </c>
      <c r="Q1466">
        <v>138261413</v>
      </c>
      <c r="R1466" t="s">
        <v>150</v>
      </c>
      <c r="S1466">
        <v>1E-3</v>
      </c>
      <c r="T1466" t="s">
        <v>184</v>
      </c>
      <c r="U1466">
        <v>2020</v>
      </c>
      <c r="V1466" t="s">
        <v>151</v>
      </c>
      <c r="W1466" t="s">
        <v>239</v>
      </c>
      <c r="X1466" t="s">
        <v>240</v>
      </c>
      <c r="Y1466" t="s">
        <v>155</v>
      </c>
      <c r="Z1466">
        <v>419190</v>
      </c>
      <c r="AA1466">
        <v>291450</v>
      </c>
      <c r="AB1466">
        <v>-1.7186140218863399</v>
      </c>
      <c r="AC1466">
        <v>52.520595493892301</v>
      </c>
    </row>
    <row r="1467" spans="1:29">
      <c r="A1467" t="s">
        <v>203</v>
      </c>
      <c r="B1467">
        <v>7299</v>
      </c>
      <c r="C1467">
        <v>1858060</v>
      </c>
      <c r="D1467" t="s">
        <v>164</v>
      </c>
      <c r="E1467" t="s">
        <v>126</v>
      </c>
      <c r="F1467" t="s">
        <v>179</v>
      </c>
      <c r="G1467" t="s">
        <v>118</v>
      </c>
      <c r="H1467" s="1">
        <v>42713.415277777778</v>
      </c>
      <c r="I1467" t="s">
        <v>180</v>
      </c>
      <c r="J1467" t="s">
        <v>116</v>
      </c>
      <c r="K1467" t="s">
        <v>146</v>
      </c>
      <c r="L1467" t="s">
        <v>147</v>
      </c>
      <c r="M1467" t="s">
        <v>183</v>
      </c>
      <c r="N1467">
        <v>0.05</v>
      </c>
      <c r="O1467" t="s">
        <v>149</v>
      </c>
      <c r="P1467" t="b">
        <v>0</v>
      </c>
      <c r="Q1467">
        <v>138261413</v>
      </c>
      <c r="R1467" t="s">
        <v>150</v>
      </c>
      <c r="S1467">
        <v>1E-3</v>
      </c>
      <c r="T1467" t="s">
        <v>184</v>
      </c>
      <c r="U1467">
        <v>2016</v>
      </c>
      <c r="V1467" t="s">
        <v>151</v>
      </c>
      <c r="W1467" t="s">
        <v>204</v>
      </c>
      <c r="X1467" t="s">
        <v>154</v>
      </c>
      <c r="Y1467" t="s">
        <v>155</v>
      </c>
      <c r="Z1467">
        <v>507500</v>
      </c>
      <c r="AA1467">
        <v>299100</v>
      </c>
      <c r="AB1467">
        <v>-0.41497245145673001</v>
      </c>
      <c r="AC1467">
        <v>52.579097446717</v>
      </c>
    </row>
    <row r="1468" spans="1:29">
      <c r="A1468" t="s">
        <v>190</v>
      </c>
      <c r="B1468">
        <v>7299</v>
      </c>
      <c r="C1468">
        <v>4713474</v>
      </c>
      <c r="D1468" t="s">
        <v>164</v>
      </c>
      <c r="E1468" t="s">
        <v>126</v>
      </c>
      <c r="F1468" t="s">
        <v>179</v>
      </c>
      <c r="G1468" t="s">
        <v>118</v>
      </c>
      <c r="H1468" s="1">
        <v>43384.584027777775</v>
      </c>
      <c r="I1468" t="s">
        <v>191</v>
      </c>
      <c r="J1468" t="s">
        <v>119</v>
      </c>
      <c r="K1468" t="s">
        <v>192</v>
      </c>
      <c r="L1468" t="s">
        <v>193</v>
      </c>
      <c r="M1468" t="s">
        <v>183</v>
      </c>
      <c r="N1468">
        <v>2.8999999999999998E-3</v>
      </c>
      <c r="O1468" t="s">
        <v>149</v>
      </c>
      <c r="P1468" t="b">
        <v>0</v>
      </c>
      <c r="Q1468">
        <v>138261413</v>
      </c>
      <c r="R1468" t="s">
        <v>150</v>
      </c>
      <c r="S1468">
        <v>1E-3</v>
      </c>
      <c r="T1468" t="s">
        <v>184</v>
      </c>
      <c r="U1468">
        <v>2018</v>
      </c>
      <c r="V1468" t="s">
        <v>151</v>
      </c>
      <c r="W1468" t="s">
        <v>194</v>
      </c>
      <c r="X1468" t="s">
        <v>195</v>
      </c>
      <c r="Y1468" t="s">
        <v>155</v>
      </c>
      <c r="Z1468">
        <v>357000</v>
      </c>
      <c r="AA1468">
        <v>237460</v>
      </c>
      <c r="AB1468">
        <v>-2.62823009845419</v>
      </c>
      <c r="AC1468">
        <v>52.033868710239098</v>
      </c>
    </row>
    <row r="1469" spans="1:29">
      <c r="A1469" t="s">
        <v>187</v>
      </c>
      <c r="B1469">
        <v>7299</v>
      </c>
      <c r="C1469">
        <v>1860510</v>
      </c>
      <c r="D1469" t="s">
        <v>164</v>
      </c>
      <c r="E1469" t="s">
        <v>126</v>
      </c>
      <c r="F1469" t="s">
        <v>179</v>
      </c>
      <c r="G1469" t="s">
        <v>118</v>
      </c>
      <c r="H1469" s="1">
        <v>42748.339583333334</v>
      </c>
      <c r="I1469" t="s">
        <v>180</v>
      </c>
      <c r="J1469" t="s">
        <v>116</v>
      </c>
      <c r="K1469" t="s">
        <v>181</v>
      </c>
      <c r="L1469" t="s">
        <v>182</v>
      </c>
      <c r="M1469" t="s">
        <v>183</v>
      </c>
      <c r="N1469">
        <v>1.4999999999999999E-2</v>
      </c>
      <c r="O1469" t="s">
        <v>149</v>
      </c>
      <c r="P1469" t="b">
        <v>0</v>
      </c>
      <c r="Q1469">
        <v>138261413</v>
      </c>
      <c r="R1469" t="s">
        <v>150</v>
      </c>
      <c r="S1469">
        <v>1E-3</v>
      </c>
      <c r="T1469" t="s">
        <v>184</v>
      </c>
      <c r="U1469">
        <v>2017</v>
      </c>
      <c r="V1469" t="s">
        <v>151</v>
      </c>
      <c r="W1469" t="s">
        <v>188</v>
      </c>
      <c r="X1469" t="s">
        <v>189</v>
      </c>
      <c r="Y1469" t="s">
        <v>155</v>
      </c>
      <c r="Z1469">
        <v>636400</v>
      </c>
      <c r="AA1469">
        <v>291600</v>
      </c>
      <c r="AB1469">
        <v>1.4791973795069699</v>
      </c>
      <c r="AC1469">
        <v>52.471107816141703</v>
      </c>
    </row>
    <row r="1470" spans="1:29">
      <c r="A1470" t="s">
        <v>178</v>
      </c>
      <c r="B1470">
        <v>7299</v>
      </c>
      <c r="C1470">
        <v>1778078</v>
      </c>
      <c r="D1470" t="s">
        <v>164</v>
      </c>
      <c r="E1470" t="s">
        <v>126</v>
      </c>
      <c r="F1470" t="s">
        <v>179</v>
      </c>
      <c r="G1470" t="s">
        <v>118</v>
      </c>
      <c r="H1470" s="1">
        <v>41955.381249999999</v>
      </c>
      <c r="I1470" t="s">
        <v>180</v>
      </c>
      <c r="J1470" t="s">
        <v>116</v>
      </c>
      <c r="K1470" t="s">
        <v>181</v>
      </c>
      <c r="L1470" t="s">
        <v>182</v>
      </c>
      <c r="M1470" t="s">
        <v>183</v>
      </c>
      <c r="N1470">
        <v>0.01</v>
      </c>
      <c r="O1470" t="s">
        <v>149</v>
      </c>
      <c r="P1470" t="b">
        <v>0</v>
      </c>
      <c r="Q1470">
        <v>138261413</v>
      </c>
      <c r="R1470" t="s">
        <v>150</v>
      </c>
      <c r="S1470">
        <v>1E-3</v>
      </c>
      <c r="T1470" t="s">
        <v>184</v>
      </c>
      <c r="U1470">
        <v>2014</v>
      </c>
      <c r="V1470" t="s">
        <v>151</v>
      </c>
      <c r="W1470" t="s">
        <v>185</v>
      </c>
      <c r="X1470" t="s">
        <v>186</v>
      </c>
      <c r="Y1470" t="s">
        <v>155</v>
      </c>
      <c r="Z1470">
        <v>620600</v>
      </c>
      <c r="AA1470">
        <v>309500</v>
      </c>
      <c r="AB1470">
        <v>1.2588812496391699</v>
      </c>
      <c r="AC1470">
        <v>52.638374352215699</v>
      </c>
    </row>
    <row r="1471" spans="1:29">
      <c r="A1471" t="s">
        <v>203</v>
      </c>
      <c r="B1471">
        <v>7299</v>
      </c>
      <c r="C1471">
        <v>1829784</v>
      </c>
      <c r="D1471" t="s">
        <v>164</v>
      </c>
      <c r="E1471" t="s">
        <v>126</v>
      </c>
      <c r="F1471" t="s">
        <v>179</v>
      </c>
      <c r="G1471" t="s">
        <v>118</v>
      </c>
      <c r="H1471" s="1">
        <v>42481.535416666666</v>
      </c>
      <c r="I1471" t="s">
        <v>180</v>
      </c>
      <c r="J1471" t="s">
        <v>116</v>
      </c>
      <c r="K1471" t="s">
        <v>146</v>
      </c>
      <c r="L1471" t="s">
        <v>147</v>
      </c>
      <c r="M1471" t="s">
        <v>183</v>
      </c>
      <c r="N1471">
        <v>5.3999999999999999E-2</v>
      </c>
      <c r="O1471" t="s">
        <v>149</v>
      </c>
      <c r="P1471" t="b">
        <v>0</v>
      </c>
      <c r="Q1471">
        <v>138261413</v>
      </c>
      <c r="R1471" t="s">
        <v>150</v>
      </c>
      <c r="S1471">
        <v>1E-3</v>
      </c>
      <c r="T1471" t="s">
        <v>184</v>
      </c>
      <c r="U1471">
        <v>2016</v>
      </c>
      <c r="V1471" t="s">
        <v>151</v>
      </c>
      <c r="W1471" t="s">
        <v>204</v>
      </c>
      <c r="X1471" t="s">
        <v>154</v>
      </c>
      <c r="Y1471" t="s">
        <v>155</v>
      </c>
      <c r="Z1471">
        <v>507500</v>
      </c>
      <c r="AA1471">
        <v>299100</v>
      </c>
      <c r="AB1471">
        <v>-0.41497245145673001</v>
      </c>
      <c r="AC1471">
        <v>52.579097446717</v>
      </c>
    </row>
    <row r="1472" spans="1:29">
      <c r="A1472" t="s">
        <v>178</v>
      </c>
      <c r="B1472">
        <v>7299</v>
      </c>
      <c r="C1472">
        <v>1942925</v>
      </c>
      <c r="D1472" t="s">
        <v>164</v>
      </c>
      <c r="E1472" t="s">
        <v>126</v>
      </c>
      <c r="F1472" t="s">
        <v>179</v>
      </c>
      <c r="G1472" t="s">
        <v>118</v>
      </c>
      <c r="H1472" s="1">
        <v>43705.659722222219</v>
      </c>
      <c r="I1472" t="s">
        <v>180</v>
      </c>
      <c r="J1472" t="s">
        <v>116</v>
      </c>
      <c r="K1472" t="s">
        <v>181</v>
      </c>
      <c r="L1472" t="s">
        <v>182</v>
      </c>
      <c r="M1472" t="s">
        <v>183</v>
      </c>
      <c r="N1472">
        <v>1.2999999999999999E-2</v>
      </c>
      <c r="O1472" t="s">
        <v>149</v>
      </c>
      <c r="P1472" t="b">
        <v>0</v>
      </c>
      <c r="Q1472">
        <v>138261413</v>
      </c>
      <c r="R1472" t="s">
        <v>150</v>
      </c>
      <c r="S1472">
        <v>1E-3</v>
      </c>
      <c r="T1472" t="s">
        <v>184</v>
      </c>
      <c r="U1472">
        <v>2019</v>
      </c>
      <c r="V1472" t="s">
        <v>151</v>
      </c>
      <c r="W1472" t="s">
        <v>185</v>
      </c>
      <c r="X1472" t="s">
        <v>186</v>
      </c>
      <c r="Y1472" t="s">
        <v>155</v>
      </c>
      <c r="Z1472">
        <v>620600</v>
      </c>
      <c r="AA1472">
        <v>309500</v>
      </c>
      <c r="AB1472">
        <v>1.2588812496391699</v>
      </c>
      <c r="AC1472">
        <v>52.638374352215699</v>
      </c>
    </row>
    <row r="1473" spans="1:29">
      <c r="A1473" t="s">
        <v>187</v>
      </c>
      <c r="B1473">
        <v>7299</v>
      </c>
      <c r="C1473">
        <v>1835175</v>
      </c>
      <c r="D1473" t="s">
        <v>164</v>
      </c>
      <c r="E1473" t="s">
        <v>126</v>
      </c>
      <c r="F1473" t="s">
        <v>179</v>
      </c>
      <c r="G1473" t="s">
        <v>118</v>
      </c>
      <c r="H1473" s="1">
        <v>42534.407638888886</v>
      </c>
      <c r="I1473" t="s">
        <v>180</v>
      </c>
      <c r="J1473" t="s">
        <v>116</v>
      </c>
      <c r="K1473" t="s">
        <v>181</v>
      </c>
      <c r="L1473" t="s">
        <v>182</v>
      </c>
      <c r="M1473" t="s">
        <v>183</v>
      </c>
      <c r="N1473">
        <v>1.7999999999999999E-2</v>
      </c>
      <c r="O1473" t="s">
        <v>149</v>
      </c>
      <c r="P1473" t="b">
        <v>0</v>
      </c>
      <c r="Q1473">
        <v>138261413</v>
      </c>
      <c r="R1473" t="s">
        <v>150</v>
      </c>
      <c r="S1473">
        <v>1E-3</v>
      </c>
      <c r="T1473" t="s">
        <v>184</v>
      </c>
      <c r="U1473">
        <v>2016</v>
      </c>
      <c r="V1473" t="s">
        <v>151</v>
      </c>
      <c r="W1473" t="s">
        <v>188</v>
      </c>
      <c r="X1473" t="s">
        <v>189</v>
      </c>
      <c r="Y1473" t="s">
        <v>155</v>
      </c>
      <c r="Z1473">
        <v>636400</v>
      </c>
      <c r="AA1473">
        <v>291600</v>
      </c>
      <c r="AB1473">
        <v>1.4791973795069699</v>
      </c>
      <c r="AC1473">
        <v>52.471107816141703</v>
      </c>
    </row>
    <row r="1474" spans="1:29">
      <c r="A1474" t="s">
        <v>219</v>
      </c>
      <c r="B1474">
        <v>7299</v>
      </c>
      <c r="C1474">
        <v>1460484</v>
      </c>
      <c r="D1474" t="s">
        <v>164</v>
      </c>
      <c r="E1474" t="s">
        <v>126</v>
      </c>
      <c r="F1474" t="s">
        <v>205</v>
      </c>
      <c r="G1474" t="s">
        <v>112</v>
      </c>
      <c r="H1474" s="1">
        <v>43314.59652777778</v>
      </c>
      <c r="I1474" t="s">
        <v>180</v>
      </c>
      <c r="J1474" t="s">
        <v>116</v>
      </c>
      <c r="K1474" t="s">
        <v>220</v>
      </c>
      <c r="L1474" t="s">
        <v>221</v>
      </c>
      <c r="M1474" t="s">
        <v>183</v>
      </c>
      <c r="N1474">
        <v>0.14000000000000001</v>
      </c>
      <c r="O1474" t="s">
        <v>149</v>
      </c>
      <c r="P1474" t="b">
        <v>0</v>
      </c>
      <c r="Q1474">
        <v>138261413</v>
      </c>
      <c r="R1474" t="s">
        <v>150</v>
      </c>
      <c r="S1474">
        <v>1E-3</v>
      </c>
      <c r="T1474" t="s">
        <v>184</v>
      </c>
      <c r="U1474">
        <v>2018</v>
      </c>
      <c r="V1474" t="s">
        <v>151</v>
      </c>
      <c r="W1474" t="s">
        <v>222</v>
      </c>
      <c r="X1474" t="s">
        <v>223</v>
      </c>
      <c r="Y1474" t="s">
        <v>155</v>
      </c>
      <c r="Z1474">
        <v>559400</v>
      </c>
      <c r="AA1474">
        <v>142800</v>
      </c>
      <c r="AB1474">
        <v>0.27827943679790101</v>
      </c>
      <c r="AC1474">
        <v>51.162245506364997</v>
      </c>
    </row>
    <row r="1475" spans="1:29">
      <c r="A1475" t="s">
        <v>178</v>
      </c>
      <c r="B1475">
        <v>7299</v>
      </c>
      <c r="C1475">
        <v>1976779</v>
      </c>
      <c r="D1475" t="s">
        <v>164</v>
      </c>
      <c r="E1475" t="s">
        <v>126</v>
      </c>
      <c r="F1475" t="s">
        <v>179</v>
      </c>
      <c r="G1475" t="s">
        <v>118</v>
      </c>
      <c r="H1475" s="1">
        <v>44244.581250000003</v>
      </c>
      <c r="I1475" t="s">
        <v>180</v>
      </c>
      <c r="J1475" t="s">
        <v>116</v>
      </c>
      <c r="K1475" t="s">
        <v>181</v>
      </c>
      <c r="L1475" t="s">
        <v>182</v>
      </c>
      <c r="M1475" t="s">
        <v>183</v>
      </c>
      <c r="N1475">
        <v>3.0999999999999999E-3</v>
      </c>
      <c r="O1475" t="s">
        <v>149</v>
      </c>
      <c r="P1475" t="b">
        <v>0</v>
      </c>
      <c r="Q1475">
        <v>138261413</v>
      </c>
      <c r="R1475" t="s">
        <v>150</v>
      </c>
      <c r="S1475">
        <v>1E-3</v>
      </c>
      <c r="T1475" t="s">
        <v>184</v>
      </c>
      <c r="U1475">
        <v>2021</v>
      </c>
      <c r="V1475" t="s">
        <v>151</v>
      </c>
      <c r="W1475" t="s">
        <v>185</v>
      </c>
      <c r="X1475" t="s">
        <v>186</v>
      </c>
      <c r="Y1475" t="s">
        <v>155</v>
      </c>
      <c r="Z1475">
        <v>620600</v>
      </c>
      <c r="AA1475">
        <v>309500</v>
      </c>
      <c r="AB1475">
        <v>1.2588812496391699</v>
      </c>
      <c r="AC1475">
        <v>52.638374352215699</v>
      </c>
    </row>
    <row r="1476" spans="1:29">
      <c r="A1476" t="s">
        <v>224</v>
      </c>
      <c r="B1476">
        <v>7299</v>
      </c>
      <c r="C1476">
        <v>2002299</v>
      </c>
      <c r="D1476" t="s">
        <v>164</v>
      </c>
      <c r="E1476" t="s">
        <v>126</v>
      </c>
      <c r="F1476" t="s">
        <v>179</v>
      </c>
      <c r="G1476" t="s">
        <v>118</v>
      </c>
      <c r="H1476" s="1">
        <v>44608.361111111109</v>
      </c>
      <c r="I1476" t="s">
        <v>180</v>
      </c>
      <c r="J1476" t="s">
        <v>116</v>
      </c>
      <c r="K1476" t="s">
        <v>146</v>
      </c>
      <c r="L1476" t="s">
        <v>147</v>
      </c>
      <c r="M1476" t="s">
        <v>148</v>
      </c>
      <c r="N1476">
        <v>2.2000000000000001E-3</v>
      </c>
      <c r="O1476" t="s">
        <v>149</v>
      </c>
      <c r="P1476" t="b">
        <v>0</v>
      </c>
      <c r="Q1476">
        <v>138261413</v>
      </c>
      <c r="R1476" t="s">
        <v>150</v>
      </c>
      <c r="S1476">
        <v>1E-3</v>
      </c>
      <c r="T1476" t="s">
        <v>184</v>
      </c>
      <c r="U1476">
        <v>2022</v>
      </c>
      <c r="V1476" t="s">
        <v>151</v>
      </c>
      <c r="W1476" t="s">
        <v>225</v>
      </c>
      <c r="X1476" t="s">
        <v>226</v>
      </c>
      <c r="Y1476" t="s">
        <v>155</v>
      </c>
      <c r="Z1476">
        <v>500098</v>
      </c>
      <c r="AA1476">
        <v>402866</v>
      </c>
      <c r="AB1476">
        <v>-0.49196935841400102</v>
      </c>
      <c r="AC1476">
        <v>53.512954618294103</v>
      </c>
    </row>
    <row r="1477" spans="1:29">
      <c r="A1477" t="s">
        <v>206</v>
      </c>
      <c r="B1477">
        <v>7299</v>
      </c>
      <c r="C1477">
        <v>1880619</v>
      </c>
      <c r="D1477" t="s">
        <v>164</v>
      </c>
      <c r="E1477" t="s">
        <v>126</v>
      </c>
      <c r="F1477" t="s">
        <v>179</v>
      </c>
      <c r="G1477" t="s">
        <v>118</v>
      </c>
      <c r="H1477" s="1">
        <v>42970.597222222219</v>
      </c>
      <c r="I1477" t="s">
        <v>180</v>
      </c>
      <c r="J1477" t="s">
        <v>116</v>
      </c>
      <c r="K1477" t="s">
        <v>199</v>
      </c>
      <c r="L1477" t="s">
        <v>200</v>
      </c>
      <c r="M1477" t="s">
        <v>183</v>
      </c>
      <c r="N1477">
        <v>3.5999999999999997E-2</v>
      </c>
      <c r="O1477" t="s">
        <v>149</v>
      </c>
      <c r="P1477" t="b">
        <v>0</v>
      </c>
      <c r="Q1477">
        <v>138261413</v>
      </c>
      <c r="R1477" t="s">
        <v>150</v>
      </c>
      <c r="S1477">
        <v>1E-3</v>
      </c>
      <c r="T1477" t="s">
        <v>184</v>
      </c>
      <c r="U1477">
        <v>2017</v>
      </c>
      <c r="V1477" t="s">
        <v>151</v>
      </c>
      <c r="W1477" t="s">
        <v>207</v>
      </c>
      <c r="X1477" t="s">
        <v>208</v>
      </c>
      <c r="Y1477" t="s">
        <v>155</v>
      </c>
      <c r="Z1477">
        <v>515935</v>
      </c>
      <c r="AA1477">
        <v>253417</v>
      </c>
      <c r="AB1477">
        <v>-0.30632621725807402</v>
      </c>
      <c r="AC1477">
        <v>52.1668520239771</v>
      </c>
    </row>
    <row r="1478" spans="1:29">
      <c r="A1478" t="s">
        <v>334</v>
      </c>
      <c r="B1478">
        <v>7299</v>
      </c>
      <c r="C1478">
        <v>4704812</v>
      </c>
      <c r="D1478" t="s">
        <v>164</v>
      </c>
      <c r="E1478" t="s">
        <v>126</v>
      </c>
      <c r="F1478" t="s">
        <v>205</v>
      </c>
      <c r="G1478" t="s">
        <v>112</v>
      </c>
      <c r="H1478" s="1">
        <v>43259.579861111109</v>
      </c>
      <c r="I1478" t="s">
        <v>180</v>
      </c>
      <c r="J1478" t="s">
        <v>116</v>
      </c>
      <c r="K1478" t="s">
        <v>192</v>
      </c>
      <c r="L1478" t="s">
        <v>193</v>
      </c>
      <c r="M1478" t="s">
        <v>183</v>
      </c>
      <c r="N1478">
        <v>2.8000000000000001E-2</v>
      </c>
      <c r="O1478" t="s">
        <v>149</v>
      </c>
      <c r="P1478" t="b">
        <v>0</v>
      </c>
      <c r="Q1478">
        <v>138261413</v>
      </c>
      <c r="R1478" t="s">
        <v>150</v>
      </c>
      <c r="S1478">
        <v>1E-3</v>
      </c>
      <c r="T1478" t="s">
        <v>184</v>
      </c>
      <c r="U1478">
        <v>2018</v>
      </c>
      <c r="V1478" t="s">
        <v>151</v>
      </c>
      <c r="W1478" t="s">
        <v>335</v>
      </c>
      <c r="X1478" t="s">
        <v>281</v>
      </c>
      <c r="Y1478" t="s">
        <v>155</v>
      </c>
      <c r="Z1478">
        <v>403350</v>
      </c>
      <c r="AA1478">
        <v>245150</v>
      </c>
      <c r="AB1478">
        <v>-1.9525037440050701</v>
      </c>
      <c r="AC1478">
        <v>52.104672977586198</v>
      </c>
    </row>
    <row r="1479" spans="1:29">
      <c r="A1479" t="s">
        <v>178</v>
      </c>
      <c r="B1479">
        <v>7299</v>
      </c>
      <c r="C1479">
        <v>1863350</v>
      </c>
      <c r="D1479" t="s">
        <v>164</v>
      </c>
      <c r="E1479" t="s">
        <v>126</v>
      </c>
      <c r="F1479" t="s">
        <v>179</v>
      </c>
      <c r="G1479" t="s">
        <v>118</v>
      </c>
      <c r="H1479" s="1">
        <v>42782.441666666666</v>
      </c>
      <c r="I1479" t="s">
        <v>180</v>
      </c>
      <c r="J1479" t="s">
        <v>116</v>
      </c>
      <c r="K1479" t="s">
        <v>181</v>
      </c>
      <c r="L1479" t="s">
        <v>182</v>
      </c>
      <c r="M1479" t="s">
        <v>183</v>
      </c>
      <c r="N1479">
        <v>8.5000000000000006E-3</v>
      </c>
      <c r="O1479" t="s">
        <v>149</v>
      </c>
      <c r="P1479" t="b">
        <v>0</v>
      </c>
      <c r="Q1479">
        <v>138261413</v>
      </c>
      <c r="R1479" t="s">
        <v>150</v>
      </c>
      <c r="S1479">
        <v>1E-3</v>
      </c>
      <c r="T1479" t="s">
        <v>184</v>
      </c>
      <c r="U1479">
        <v>2017</v>
      </c>
      <c r="V1479" t="s">
        <v>151</v>
      </c>
      <c r="W1479" t="s">
        <v>185</v>
      </c>
      <c r="X1479" t="s">
        <v>186</v>
      </c>
      <c r="Y1479" t="s">
        <v>155</v>
      </c>
      <c r="Z1479">
        <v>620600</v>
      </c>
      <c r="AA1479">
        <v>309500</v>
      </c>
      <c r="AB1479">
        <v>1.2588812496391699</v>
      </c>
      <c r="AC1479">
        <v>52.638374352215699</v>
      </c>
    </row>
    <row r="1480" spans="1:29">
      <c r="A1480" t="s">
        <v>178</v>
      </c>
      <c r="B1480">
        <v>7299</v>
      </c>
      <c r="C1480">
        <v>1838559</v>
      </c>
      <c r="D1480" t="s">
        <v>164</v>
      </c>
      <c r="E1480" t="s">
        <v>126</v>
      </c>
      <c r="F1480" t="s">
        <v>179</v>
      </c>
      <c r="G1480" t="s">
        <v>118</v>
      </c>
      <c r="H1480" s="1">
        <v>42570.717361111114</v>
      </c>
      <c r="I1480" t="s">
        <v>180</v>
      </c>
      <c r="J1480" t="s">
        <v>116</v>
      </c>
      <c r="K1480" t="s">
        <v>181</v>
      </c>
      <c r="L1480" t="s">
        <v>182</v>
      </c>
      <c r="M1480" t="s">
        <v>183</v>
      </c>
      <c r="N1480">
        <v>1.2999999999999999E-2</v>
      </c>
      <c r="O1480" t="s">
        <v>149</v>
      </c>
      <c r="P1480" t="b">
        <v>0</v>
      </c>
      <c r="Q1480">
        <v>138261413</v>
      </c>
      <c r="R1480" t="s">
        <v>150</v>
      </c>
      <c r="S1480">
        <v>1E-3</v>
      </c>
      <c r="T1480" t="s">
        <v>184</v>
      </c>
      <c r="U1480">
        <v>2016</v>
      </c>
      <c r="V1480" t="s">
        <v>151</v>
      </c>
      <c r="W1480" t="s">
        <v>185</v>
      </c>
      <c r="X1480" t="s">
        <v>186</v>
      </c>
      <c r="Y1480" t="s">
        <v>155</v>
      </c>
      <c r="Z1480">
        <v>620600</v>
      </c>
      <c r="AA1480">
        <v>309500</v>
      </c>
      <c r="AB1480">
        <v>1.2588812496391699</v>
      </c>
      <c r="AC1480">
        <v>52.638374352215699</v>
      </c>
    </row>
    <row r="1481" spans="1:29">
      <c r="A1481" t="s">
        <v>273</v>
      </c>
      <c r="B1481">
        <v>7299</v>
      </c>
      <c r="C1481">
        <v>1901679</v>
      </c>
      <c r="D1481" t="s">
        <v>164</v>
      </c>
      <c r="E1481" t="s">
        <v>126</v>
      </c>
      <c r="F1481" t="s">
        <v>205</v>
      </c>
      <c r="G1481" t="s">
        <v>112</v>
      </c>
      <c r="H1481" s="1">
        <v>43230.362500000003</v>
      </c>
      <c r="I1481" t="s">
        <v>180</v>
      </c>
      <c r="J1481" t="s">
        <v>116</v>
      </c>
      <c r="K1481" t="s">
        <v>146</v>
      </c>
      <c r="L1481" t="s">
        <v>147</v>
      </c>
      <c r="M1481" t="s">
        <v>183</v>
      </c>
      <c r="N1481">
        <v>3.5999999999999997E-2</v>
      </c>
      <c r="O1481" t="s">
        <v>149</v>
      </c>
      <c r="P1481" t="b">
        <v>0</v>
      </c>
      <c r="Q1481">
        <v>138261413</v>
      </c>
      <c r="R1481" t="s">
        <v>150</v>
      </c>
      <c r="S1481">
        <v>1E-3</v>
      </c>
      <c r="T1481" t="s">
        <v>184</v>
      </c>
      <c r="U1481">
        <v>2018</v>
      </c>
      <c r="V1481" t="s">
        <v>151</v>
      </c>
      <c r="W1481" t="s">
        <v>274</v>
      </c>
      <c r="X1481" t="s">
        <v>275</v>
      </c>
      <c r="Y1481" t="s">
        <v>155</v>
      </c>
      <c r="Z1481">
        <v>501547</v>
      </c>
      <c r="AA1481">
        <v>370926</v>
      </c>
      <c r="AB1481">
        <v>-0.48037495542409397</v>
      </c>
      <c r="AC1481">
        <v>53.225682809836599</v>
      </c>
    </row>
    <row r="1482" spans="1:29">
      <c r="A1482" t="s">
        <v>219</v>
      </c>
      <c r="B1482">
        <v>7299</v>
      </c>
      <c r="C1482">
        <v>1589694</v>
      </c>
      <c r="D1482" t="s">
        <v>164</v>
      </c>
      <c r="E1482" t="s">
        <v>126</v>
      </c>
      <c r="F1482" t="s">
        <v>205</v>
      </c>
      <c r="G1482" t="s">
        <v>112</v>
      </c>
      <c r="H1482" s="1">
        <v>44889.467361111114</v>
      </c>
      <c r="I1482" t="s">
        <v>180</v>
      </c>
      <c r="J1482" t="s">
        <v>116</v>
      </c>
      <c r="K1482" t="s">
        <v>220</v>
      </c>
      <c r="L1482" t="s">
        <v>221</v>
      </c>
      <c r="M1482" t="s">
        <v>183</v>
      </c>
      <c r="N1482">
        <v>2.5000000000000001E-2</v>
      </c>
      <c r="O1482" t="s">
        <v>149</v>
      </c>
      <c r="P1482" t="b">
        <v>0</v>
      </c>
      <c r="Q1482">
        <v>138261413</v>
      </c>
      <c r="R1482" t="s">
        <v>150</v>
      </c>
      <c r="S1482">
        <v>1E-3</v>
      </c>
      <c r="T1482" t="s">
        <v>184</v>
      </c>
      <c r="U1482">
        <v>2022</v>
      </c>
      <c r="V1482" t="s">
        <v>151</v>
      </c>
      <c r="W1482" t="s">
        <v>222</v>
      </c>
      <c r="X1482" t="s">
        <v>223</v>
      </c>
      <c r="Y1482" t="s">
        <v>155</v>
      </c>
      <c r="Z1482">
        <v>559400</v>
      </c>
      <c r="AA1482">
        <v>142800</v>
      </c>
      <c r="AB1482">
        <v>0.27827943679790101</v>
      </c>
      <c r="AC1482">
        <v>51.162245506364997</v>
      </c>
    </row>
    <row r="1483" spans="1:29">
      <c r="A1483" t="s">
        <v>203</v>
      </c>
      <c r="B1483">
        <v>7299</v>
      </c>
      <c r="C1483">
        <v>1857291</v>
      </c>
      <c r="D1483" t="s">
        <v>164</v>
      </c>
      <c r="E1483" t="s">
        <v>126</v>
      </c>
      <c r="F1483" t="s">
        <v>179</v>
      </c>
      <c r="G1483" t="s">
        <v>118</v>
      </c>
      <c r="H1483" s="1">
        <v>42709.400694444441</v>
      </c>
      <c r="I1483" t="s">
        <v>180</v>
      </c>
      <c r="J1483" t="s">
        <v>116</v>
      </c>
      <c r="K1483" t="s">
        <v>146</v>
      </c>
      <c r="L1483" t="s">
        <v>147</v>
      </c>
      <c r="M1483" t="s">
        <v>183</v>
      </c>
      <c r="N1483">
        <v>0.05</v>
      </c>
      <c r="O1483" t="s">
        <v>149</v>
      </c>
      <c r="P1483" t="b">
        <v>0</v>
      </c>
      <c r="Q1483">
        <v>138261413</v>
      </c>
      <c r="R1483" t="s">
        <v>150</v>
      </c>
      <c r="S1483">
        <v>1E-3</v>
      </c>
      <c r="T1483" t="s">
        <v>184</v>
      </c>
      <c r="U1483">
        <v>2016</v>
      </c>
      <c r="V1483" t="s">
        <v>151</v>
      </c>
      <c r="W1483" t="s">
        <v>204</v>
      </c>
      <c r="X1483" t="s">
        <v>154</v>
      </c>
      <c r="Y1483" t="s">
        <v>155</v>
      </c>
      <c r="Z1483">
        <v>507500</v>
      </c>
      <c r="AA1483">
        <v>299100</v>
      </c>
      <c r="AB1483">
        <v>-0.41497245145673001</v>
      </c>
      <c r="AC1483">
        <v>52.579097446717</v>
      </c>
    </row>
    <row r="1484" spans="1:29">
      <c r="A1484" t="s">
        <v>323</v>
      </c>
      <c r="B1484">
        <v>7299</v>
      </c>
      <c r="C1484">
        <v>3469796</v>
      </c>
      <c r="D1484" t="s">
        <v>164</v>
      </c>
      <c r="E1484" t="s">
        <v>126</v>
      </c>
      <c r="F1484" t="s">
        <v>236</v>
      </c>
      <c r="G1484" t="s">
        <v>115</v>
      </c>
      <c r="H1484" s="1">
        <v>44907.5</v>
      </c>
      <c r="I1484" t="s">
        <v>180</v>
      </c>
      <c r="J1484" t="s">
        <v>116</v>
      </c>
      <c r="K1484" t="s">
        <v>251</v>
      </c>
      <c r="L1484" t="s">
        <v>252</v>
      </c>
      <c r="M1484" t="s">
        <v>183</v>
      </c>
      <c r="N1484">
        <v>6.3E-3</v>
      </c>
      <c r="O1484" t="s">
        <v>149</v>
      </c>
      <c r="P1484" t="b">
        <v>0</v>
      </c>
      <c r="Q1484">
        <v>138261413</v>
      </c>
      <c r="R1484" t="s">
        <v>150</v>
      </c>
      <c r="S1484">
        <v>1E-3</v>
      </c>
      <c r="T1484" t="s">
        <v>184</v>
      </c>
      <c r="U1484">
        <v>2022</v>
      </c>
      <c r="V1484" t="s">
        <v>151</v>
      </c>
      <c r="W1484" t="s">
        <v>324</v>
      </c>
      <c r="X1484" t="s">
        <v>309</v>
      </c>
      <c r="Y1484" t="s">
        <v>155</v>
      </c>
      <c r="Z1484">
        <v>337809</v>
      </c>
      <c r="AA1484">
        <v>155741</v>
      </c>
      <c r="AB1484">
        <v>-2.8933761587814502</v>
      </c>
      <c r="AC1484">
        <v>51.297382868079701</v>
      </c>
    </row>
    <row r="1485" spans="1:29">
      <c r="A1485" t="s">
        <v>224</v>
      </c>
      <c r="B1485">
        <v>7299</v>
      </c>
      <c r="C1485">
        <v>1850057</v>
      </c>
      <c r="D1485" t="s">
        <v>164</v>
      </c>
      <c r="E1485" t="s">
        <v>126</v>
      </c>
      <c r="F1485" t="s">
        <v>179</v>
      </c>
      <c r="G1485" t="s">
        <v>118</v>
      </c>
      <c r="H1485" s="1">
        <v>42674.616666666669</v>
      </c>
      <c r="I1485" t="s">
        <v>180</v>
      </c>
      <c r="J1485" t="s">
        <v>116</v>
      </c>
      <c r="K1485" t="s">
        <v>146</v>
      </c>
      <c r="L1485" t="s">
        <v>147</v>
      </c>
      <c r="M1485" t="s">
        <v>183</v>
      </c>
      <c r="N1485">
        <v>0.01</v>
      </c>
      <c r="O1485" t="s">
        <v>149</v>
      </c>
      <c r="P1485" t="b">
        <v>0</v>
      </c>
      <c r="Q1485">
        <v>138261413</v>
      </c>
      <c r="R1485" t="s">
        <v>150</v>
      </c>
      <c r="S1485">
        <v>1E-3</v>
      </c>
      <c r="T1485" t="s">
        <v>184</v>
      </c>
      <c r="U1485">
        <v>2016</v>
      </c>
      <c r="V1485" t="s">
        <v>151</v>
      </c>
      <c r="W1485" t="s">
        <v>225</v>
      </c>
      <c r="X1485" t="s">
        <v>226</v>
      </c>
      <c r="Y1485" t="s">
        <v>155</v>
      </c>
      <c r="Z1485">
        <v>500098</v>
      </c>
      <c r="AA1485">
        <v>402866</v>
      </c>
      <c r="AB1485">
        <v>-0.49196935841400102</v>
      </c>
      <c r="AC1485">
        <v>53.512954618294103</v>
      </c>
    </row>
    <row r="1486" spans="1:29">
      <c r="A1486" t="s">
        <v>247</v>
      </c>
      <c r="B1486">
        <v>7299</v>
      </c>
      <c r="C1486">
        <v>1585448</v>
      </c>
      <c r="D1486" t="s">
        <v>164</v>
      </c>
      <c r="E1486" t="s">
        <v>126</v>
      </c>
      <c r="F1486" t="s">
        <v>205</v>
      </c>
      <c r="G1486" t="s">
        <v>112</v>
      </c>
      <c r="H1486" s="1">
        <v>44809.590277777781</v>
      </c>
      <c r="I1486" t="s">
        <v>180</v>
      </c>
      <c r="J1486" t="s">
        <v>116</v>
      </c>
      <c r="K1486" t="s">
        <v>228</v>
      </c>
      <c r="L1486" t="s">
        <v>229</v>
      </c>
      <c r="M1486" t="s">
        <v>183</v>
      </c>
      <c r="N1486">
        <v>6.1999999999999998E-3</v>
      </c>
      <c r="O1486" t="s">
        <v>149</v>
      </c>
      <c r="P1486" t="b">
        <v>0</v>
      </c>
      <c r="Q1486">
        <v>138261413</v>
      </c>
      <c r="R1486" t="s">
        <v>150</v>
      </c>
      <c r="S1486">
        <v>1E-3</v>
      </c>
      <c r="T1486" t="s">
        <v>184</v>
      </c>
      <c r="U1486">
        <v>2022</v>
      </c>
      <c r="V1486" t="s">
        <v>151</v>
      </c>
      <c r="W1486" t="s">
        <v>248</v>
      </c>
      <c r="X1486" t="s">
        <v>249</v>
      </c>
      <c r="Y1486" t="s">
        <v>155</v>
      </c>
      <c r="Z1486">
        <v>435499</v>
      </c>
      <c r="AA1486">
        <v>117847</v>
      </c>
      <c r="AB1486">
        <v>-1.4959290530529701</v>
      </c>
      <c r="AC1486">
        <v>50.958961874929102</v>
      </c>
    </row>
    <row r="1487" spans="1:29">
      <c r="A1487" t="s">
        <v>203</v>
      </c>
      <c r="B1487">
        <v>7299</v>
      </c>
      <c r="C1487">
        <v>1986985</v>
      </c>
      <c r="D1487" t="s">
        <v>164</v>
      </c>
      <c r="E1487" t="s">
        <v>126</v>
      </c>
      <c r="F1487" t="s">
        <v>179</v>
      </c>
      <c r="G1487" t="s">
        <v>118</v>
      </c>
      <c r="H1487" s="1">
        <v>44396.563888888886</v>
      </c>
      <c r="I1487" t="s">
        <v>180</v>
      </c>
      <c r="J1487" t="s">
        <v>116</v>
      </c>
      <c r="K1487" t="s">
        <v>146</v>
      </c>
      <c r="L1487" t="s">
        <v>147</v>
      </c>
      <c r="M1487" t="s">
        <v>183</v>
      </c>
      <c r="N1487">
        <v>2.9000000000000001E-2</v>
      </c>
      <c r="O1487" t="s">
        <v>149</v>
      </c>
      <c r="P1487" t="b">
        <v>0</v>
      </c>
      <c r="Q1487">
        <v>138261413</v>
      </c>
      <c r="R1487" t="s">
        <v>150</v>
      </c>
      <c r="S1487">
        <v>1E-3</v>
      </c>
      <c r="T1487" t="s">
        <v>184</v>
      </c>
      <c r="U1487">
        <v>2021</v>
      </c>
      <c r="V1487" t="s">
        <v>151</v>
      </c>
      <c r="W1487" t="s">
        <v>204</v>
      </c>
      <c r="X1487" t="s">
        <v>154</v>
      </c>
      <c r="Y1487" t="s">
        <v>155</v>
      </c>
      <c r="Z1487">
        <v>507500</v>
      </c>
      <c r="AA1487">
        <v>299100</v>
      </c>
      <c r="AB1487">
        <v>-0.41497245145673001</v>
      </c>
      <c r="AC1487">
        <v>52.579097446717</v>
      </c>
    </row>
    <row r="1488" spans="1:29">
      <c r="A1488" t="s">
        <v>273</v>
      </c>
      <c r="B1488">
        <v>7299</v>
      </c>
      <c r="C1488">
        <v>1907277</v>
      </c>
      <c r="D1488" t="s">
        <v>164</v>
      </c>
      <c r="E1488" t="s">
        <v>126</v>
      </c>
      <c r="F1488" t="s">
        <v>205</v>
      </c>
      <c r="G1488" t="s">
        <v>112</v>
      </c>
      <c r="H1488" s="1">
        <v>43294.434027777781</v>
      </c>
      <c r="I1488" t="s">
        <v>180</v>
      </c>
      <c r="J1488" t="s">
        <v>116</v>
      </c>
      <c r="K1488" t="s">
        <v>146</v>
      </c>
      <c r="L1488" t="s">
        <v>147</v>
      </c>
      <c r="M1488" t="s">
        <v>183</v>
      </c>
      <c r="N1488">
        <v>5.6000000000000001E-2</v>
      </c>
      <c r="O1488" t="s">
        <v>149</v>
      </c>
      <c r="P1488" t="b">
        <v>0</v>
      </c>
      <c r="Q1488">
        <v>138261413</v>
      </c>
      <c r="R1488" t="s">
        <v>150</v>
      </c>
      <c r="S1488">
        <v>1E-3</v>
      </c>
      <c r="T1488" t="s">
        <v>184</v>
      </c>
      <c r="U1488">
        <v>2018</v>
      </c>
      <c r="V1488" t="s">
        <v>151</v>
      </c>
      <c r="W1488" t="s">
        <v>274</v>
      </c>
      <c r="X1488" t="s">
        <v>275</v>
      </c>
      <c r="Y1488" t="s">
        <v>155</v>
      </c>
      <c r="Z1488">
        <v>501547</v>
      </c>
      <c r="AA1488">
        <v>370926</v>
      </c>
      <c r="AB1488">
        <v>-0.48037495542409397</v>
      </c>
      <c r="AC1488">
        <v>53.225682809836599</v>
      </c>
    </row>
    <row r="1489" spans="1:29">
      <c r="A1489" t="s">
        <v>187</v>
      </c>
      <c r="B1489">
        <v>7299</v>
      </c>
      <c r="C1489">
        <v>1943318</v>
      </c>
      <c r="D1489" t="s">
        <v>164</v>
      </c>
      <c r="E1489" t="s">
        <v>126</v>
      </c>
      <c r="F1489" t="s">
        <v>205</v>
      </c>
      <c r="G1489" t="s">
        <v>112</v>
      </c>
      <c r="H1489" s="1">
        <v>43710.583333333336</v>
      </c>
      <c r="I1489" t="s">
        <v>180</v>
      </c>
      <c r="J1489" t="s">
        <v>116</v>
      </c>
      <c r="K1489" t="s">
        <v>181</v>
      </c>
      <c r="L1489" t="s">
        <v>182</v>
      </c>
      <c r="M1489" t="s">
        <v>183</v>
      </c>
      <c r="N1489">
        <v>1.6E-2</v>
      </c>
      <c r="O1489" t="s">
        <v>149</v>
      </c>
      <c r="P1489" t="b">
        <v>0</v>
      </c>
      <c r="Q1489">
        <v>138261413</v>
      </c>
      <c r="R1489" t="s">
        <v>150</v>
      </c>
      <c r="S1489">
        <v>1E-3</v>
      </c>
      <c r="T1489" t="s">
        <v>184</v>
      </c>
      <c r="U1489">
        <v>2019</v>
      </c>
      <c r="V1489" t="s">
        <v>151</v>
      </c>
      <c r="W1489" t="s">
        <v>188</v>
      </c>
      <c r="X1489" t="s">
        <v>189</v>
      </c>
      <c r="Y1489" t="s">
        <v>155</v>
      </c>
      <c r="Z1489">
        <v>636400</v>
      </c>
      <c r="AA1489">
        <v>291600</v>
      </c>
      <c r="AB1489">
        <v>1.4791973795069699</v>
      </c>
      <c r="AC1489">
        <v>52.471107816141703</v>
      </c>
    </row>
    <row r="1490" spans="1:29">
      <c r="A1490" t="s">
        <v>203</v>
      </c>
      <c r="B1490">
        <v>7299</v>
      </c>
      <c r="C1490">
        <v>1976691</v>
      </c>
      <c r="D1490" t="s">
        <v>164</v>
      </c>
      <c r="E1490" t="s">
        <v>126</v>
      </c>
      <c r="F1490" t="s">
        <v>179</v>
      </c>
      <c r="G1490" t="s">
        <v>118</v>
      </c>
      <c r="H1490" s="1">
        <v>44236.426388888889</v>
      </c>
      <c r="I1490" t="s">
        <v>180</v>
      </c>
      <c r="J1490" t="s">
        <v>116</v>
      </c>
      <c r="K1490" t="s">
        <v>146</v>
      </c>
      <c r="L1490" t="s">
        <v>147</v>
      </c>
      <c r="M1490" t="s">
        <v>148</v>
      </c>
      <c r="N1490">
        <v>8.6999999999999994E-3</v>
      </c>
      <c r="O1490" t="s">
        <v>149</v>
      </c>
      <c r="P1490" t="b">
        <v>0</v>
      </c>
      <c r="Q1490">
        <v>138261413</v>
      </c>
      <c r="R1490" t="s">
        <v>150</v>
      </c>
      <c r="S1490">
        <v>1E-3</v>
      </c>
      <c r="T1490" t="s">
        <v>184</v>
      </c>
      <c r="U1490">
        <v>2021</v>
      </c>
      <c r="V1490" t="s">
        <v>151</v>
      </c>
      <c r="W1490" t="s">
        <v>204</v>
      </c>
      <c r="X1490" t="s">
        <v>154</v>
      </c>
      <c r="Y1490" t="s">
        <v>155</v>
      </c>
      <c r="Z1490">
        <v>507500</v>
      </c>
      <c r="AA1490">
        <v>299100</v>
      </c>
      <c r="AB1490">
        <v>-0.41497245145673001</v>
      </c>
      <c r="AC1490">
        <v>52.579097446717</v>
      </c>
    </row>
    <row r="1491" spans="1:29">
      <c r="A1491" t="s">
        <v>178</v>
      </c>
      <c r="B1491">
        <v>7299</v>
      </c>
      <c r="C1491">
        <v>1984177</v>
      </c>
      <c r="D1491" t="s">
        <v>164</v>
      </c>
      <c r="E1491" t="s">
        <v>126</v>
      </c>
      <c r="F1491" t="s">
        <v>179</v>
      </c>
      <c r="G1491" t="s">
        <v>118</v>
      </c>
      <c r="H1491" s="1">
        <v>44357.529861111114</v>
      </c>
      <c r="I1491" t="s">
        <v>180</v>
      </c>
      <c r="J1491" t="s">
        <v>116</v>
      </c>
      <c r="K1491" t="s">
        <v>181</v>
      </c>
      <c r="L1491" t="s">
        <v>182</v>
      </c>
      <c r="M1491" t="s">
        <v>183</v>
      </c>
      <c r="N1491">
        <v>5.3E-3</v>
      </c>
      <c r="O1491" t="s">
        <v>149</v>
      </c>
      <c r="P1491" t="b">
        <v>0</v>
      </c>
      <c r="Q1491">
        <v>138261413</v>
      </c>
      <c r="R1491" t="s">
        <v>150</v>
      </c>
      <c r="S1491">
        <v>1E-3</v>
      </c>
      <c r="T1491" t="s">
        <v>184</v>
      </c>
      <c r="U1491">
        <v>2021</v>
      </c>
      <c r="V1491" t="s">
        <v>151</v>
      </c>
      <c r="W1491" t="s">
        <v>185</v>
      </c>
      <c r="X1491" t="s">
        <v>186</v>
      </c>
      <c r="Y1491" t="s">
        <v>155</v>
      </c>
      <c r="Z1491">
        <v>620600</v>
      </c>
      <c r="AA1491">
        <v>309500</v>
      </c>
      <c r="AB1491">
        <v>1.2588812496391699</v>
      </c>
      <c r="AC1491">
        <v>52.638374352215699</v>
      </c>
    </row>
    <row r="1492" spans="1:29">
      <c r="A1492" t="s">
        <v>224</v>
      </c>
      <c r="B1492">
        <v>7299</v>
      </c>
      <c r="C1492">
        <v>2011886</v>
      </c>
      <c r="D1492" t="s">
        <v>164</v>
      </c>
      <c r="E1492" t="s">
        <v>126</v>
      </c>
      <c r="F1492" t="s">
        <v>179</v>
      </c>
      <c r="G1492" t="s">
        <v>118</v>
      </c>
      <c r="H1492" s="1">
        <v>44733.428472222222</v>
      </c>
      <c r="I1492" t="s">
        <v>180</v>
      </c>
      <c r="J1492" t="s">
        <v>116</v>
      </c>
      <c r="K1492" t="s">
        <v>146</v>
      </c>
      <c r="L1492" t="s">
        <v>147</v>
      </c>
      <c r="M1492" t="s">
        <v>183</v>
      </c>
      <c r="N1492">
        <v>7.4999999999999997E-3</v>
      </c>
      <c r="O1492" t="s">
        <v>149</v>
      </c>
      <c r="P1492" t="b">
        <v>0</v>
      </c>
      <c r="Q1492">
        <v>138261413</v>
      </c>
      <c r="R1492" t="s">
        <v>150</v>
      </c>
      <c r="S1492">
        <v>1E-3</v>
      </c>
      <c r="T1492" t="s">
        <v>184</v>
      </c>
      <c r="U1492">
        <v>2022</v>
      </c>
      <c r="V1492" t="s">
        <v>151</v>
      </c>
      <c r="W1492" t="s">
        <v>225</v>
      </c>
      <c r="X1492" t="s">
        <v>226</v>
      </c>
      <c r="Y1492" t="s">
        <v>155</v>
      </c>
      <c r="Z1492">
        <v>500098</v>
      </c>
      <c r="AA1492">
        <v>402866</v>
      </c>
      <c r="AB1492">
        <v>-0.49196935841400102</v>
      </c>
      <c r="AC1492">
        <v>53.512954618294103</v>
      </c>
    </row>
    <row r="1493" spans="1:29">
      <c r="A1493" t="s">
        <v>224</v>
      </c>
      <c r="B1493">
        <v>7299</v>
      </c>
      <c r="C1493">
        <v>1943951</v>
      </c>
      <c r="D1493" t="s">
        <v>164</v>
      </c>
      <c r="E1493" t="s">
        <v>126</v>
      </c>
      <c r="F1493" t="s">
        <v>179</v>
      </c>
      <c r="G1493" t="s">
        <v>118</v>
      </c>
      <c r="H1493" s="1">
        <v>43719.479166666664</v>
      </c>
      <c r="I1493" t="s">
        <v>180</v>
      </c>
      <c r="J1493" t="s">
        <v>116</v>
      </c>
      <c r="K1493" t="s">
        <v>146</v>
      </c>
      <c r="L1493" t="s">
        <v>147</v>
      </c>
      <c r="M1493" t="s">
        <v>183</v>
      </c>
      <c r="N1493">
        <v>8.8999999999999999E-3</v>
      </c>
      <c r="O1493" t="s">
        <v>149</v>
      </c>
      <c r="P1493" t="b">
        <v>0</v>
      </c>
      <c r="Q1493">
        <v>138261413</v>
      </c>
      <c r="R1493" t="s">
        <v>150</v>
      </c>
      <c r="S1493">
        <v>1E-3</v>
      </c>
      <c r="T1493" t="s">
        <v>184</v>
      </c>
      <c r="U1493">
        <v>2019</v>
      </c>
      <c r="V1493" t="s">
        <v>151</v>
      </c>
      <c r="W1493" t="s">
        <v>225</v>
      </c>
      <c r="X1493" t="s">
        <v>226</v>
      </c>
      <c r="Y1493" t="s">
        <v>155</v>
      </c>
      <c r="Z1493">
        <v>500098</v>
      </c>
      <c r="AA1493">
        <v>402866</v>
      </c>
      <c r="AB1493">
        <v>-0.49196935841400102</v>
      </c>
      <c r="AC1493">
        <v>53.512954618294103</v>
      </c>
    </row>
    <row r="1494" spans="1:29">
      <c r="A1494" t="s">
        <v>206</v>
      </c>
      <c r="B1494">
        <v>7299</v>
      </c>
      <c r="C1494">
        <v>2016840</v>
      </c>
      <c r="D1494" t="s">
        <v>164</v>
      </c>
      <c r="E1494" t="s">
        <v>126</v>
      </c>
      <c r="F1494" t="s">
        <v>179</v>
      </c>
      <c r="G1494" t="s">
        <v>118</v>
      </c>
      <c r="H1494" s="1">
        <v>44788.626388888886</v>
      </c>
      <c r="I1494" t="s">
        <v>180</v>
      </c>
      <c r="J1494" t="s">
        <v>116</v>
      </c>
      <c r="K1494" t="s">
        <v>199</v>
      </c>
      <c r="L1494" t="s">
        <v>200</v>
      </c>
      <c r="M1494" t="s">
        <v>183</v>
      </c>
      <c r="N1494">
        <v>4.5999999999999999E-2</v>
      </c>
      <c r="O1494" t="s">
        <v>149</v>
      </c>
      <c r="P1494" t="b">
        <v>0</v>
      </c>
      <c r="Q1494">
        <v>138261413</v>
      </c>
      <c r="R1494" t="s">
        <v>150</v>
      </c>
      <c r="S1494">
        <v>1E-3</v>
      </c>
      <c r="T1494" t="s">
        <v>184</v>
      </c>
      <c r="U1494">
        <v>2022</v>
      </c>
      <c r="V1494" t="s">
        <v>151</v>
      </c>
      <c r="W1494" t="s">
        <v>207</v>
      </c>
      <c r="X1494" t="s">
        <v>208</v>
      </c>
      <c r="Y1494" t="s">
        <v>155</v>
      </c>
      <c r="Z1494">
        <v>515935</v>
      </c>
      <c r="AA1494">
        <v>253417</v>
      </c>
      <c r="AB1494">
        <v>-0.30632621725807402</v>
      </c>
      <c r="AC1494">
        <v>52.1668520239771</v>
      </c>
    </row>
    <row r="1495" spans="1:29">
      <c r="A1495" t="s">
        <v>206</v>
      </c>
      <c r="B1495">
        <v>7299</v>
      </c>
      <c r="C1495">
        <v>1862005</v>
      </c>
      <c r="D1495" t="s">
        <v>164</v>
      </c>
      <c r="E1495" t="s">
        <v>126</v>
      </c>
      <c r="F1495" t="s">
        <v>179</v>
      </c>
      <c r="G1495" t="s">
        <v>118</v>
      </c>
      <c r="H1495" s="1">
        <v>42761.386111111111</v>
      </c>
      <c r="I1495" t="s">
        <v>180</v>
      </c>
      <c r="J1495" t="s">
        <v>116</v>
      </c>
      <c r="K1495" t="s">
        <v>199</v>
      </c>
      <c r="L1495" t="s">
        <v>200</v>
      </c>
      <c r="M1495" t="s">
        <v>183</v>
      </c>
      <c r="N1495">
        <v>0.02</v>
      </c>
      <c r="O1495" t="s">
        <v>149</v>
      </c>
      <c r="P1495" t="b">
        <v>0</v>
      </c>
      <c r="Q1495">
        <v>138261413</v>
      </c>
      <c r="R1495" t="s">
        <v>150</v>
      </c>
      <c r="S1495">
        <v>1E-3</v>
      </c>
      <c r="T1495" t="s">
        <v>184</v>
      </c>
      <c r="U1495">
        <v>2017</v>
      </c>
      <c r="V1495" t="s">
        <v>151</v>
      </c>
      <c r="W1495" t="s">
        <v>207</v>
      </c>
      <c r="X1495" t="s">
        <v>208</v>
      </c>
      <c r="Y1495" t="s">
        <v>155</v>
      </c>
      <c r="Z1495">
        <v>515935</v>
      </c>
      <c r="AA1495">
        <v>253417</v>
      </c>
      <c r="AB1495">
        <v>-0.30632621725807402</v>
      </c>
      <c r="AC1495">
        <v>52.1668520239771</v>
      </c>
    </row>
    <row r="1496" spans="1:29">
      <c r="A1496" t="s">
        <v>178</v>
      </c>
      <c r="B1496">
        <v>7299</v>
      </c>
      <c r="C1496">
        <v>1774833</v>
      </c>
      <c r="D1496" t="s">
        <v>164</v>
      </c>
      <c r="E1496" t="s">
        <v>126</v>
      </c>
      <c r="F1496" t="s">
        <v>179</v>
      </c>
      <c r="G1496" t="s">
        <v>118</v>
      </c>
      <c r="H1496" s="1">
        <v>41926.415972222225</v>
      </c>
      <c r="I1496" t="s">
        <v>180</v>
      </c>
      <c r="J1496" t="s">
        <v>116</v>
      </c>
      <c r="K1496" t="s">
        <v>181</v>
      </c>
      <c r="L1496" t="s">
        <v>182</v>
      </c>
      <c r="M1496" t="s">
        <v>183</v>
      </c>
      <c r="N1496">
        <v>0.01</v>
      </c>
      <c r="O1496" t="s">
        <v>149</v>
      </c>
      <c r="P1496" t="b">
        <v>0</v>
      </c>
      <c r="Q1496">
        <v>138261413</v>
      </c>
      <c r="R1496" t="s">
        <v>150</v>
      </c>
      <c r="S1496">
        <v>1E-3</v>
      </c>
      <c r="T1496" t="s">
        <v>184</v>
      </c>
      <c r="U1496">
        <v>2014</v>
      </c>
      <c r="V1496" t="s">
        <v>151</v>
      </c>
      <c r="W1496" t="s">
        <v>185</v>
      </c>
      <c r="X1496" t="s">
        <v>186</v>
      </c>
      <c r="Y1496" t="s">
        <v>155</v>
      </c>
      <c r="Z1496">
        <v>620600</v>
      </c>
      <c r="AA1496">
        <v>309500</v>
      </c>
      <c r="AB1496">
        <v>1.2588812496391699</v>
      </c>
      <c r="AC1496">
        <v>52.638374352215699</v>
      </c>
    </row>
    <row r="1497" spans="1:29">
      <c r="A1497" t="s">
        <v>355</v>
      </c>
      <c r="B1497">
        <v>7299</v>
      </c>
      <c r="C1497">
        <v>4711548</v>
      </c>
      <c r="D1497" t="s">
        <v>164</v>
      </c>
      <c r="E1497" t="s">
        <v>126</v>
      </c>
      <c r="F1497" t="s">
        <v>205</v>
      </c>
      <c r="G1497" t="s">
        <v>112</v>
      </c>
      <c r="H1497" s="1">
        <v>43349.640277777777</v>
      </c>
      <c r="I1497" t="s">
        <v>180</v>
      </c>
      <c r="J1497" t="s">
        <v>116</v>
      </c>
      <c r="K1497" t="s">
        <v>237</v>
      </c>
      <c r="L1497" t="s">
        <v>238</v>
      </c>
      <c r="M1497" t="s">
        <v>183</v>
      </c>
      <c r="N1497">
        <v>3.5999999999999997E-2</v>
      </c>
      <c r="O1497" t="s">
        <v>149</v>
      </c>
      <c r="P1497" t="b">
        <v>0</v>
      </c>
      <c r="Q1497">
        <v>138261413</v>
      </c>
      <c r="R1497" t="s">
        <v>150</v>
      </c>
      <c r="S1497">
        <v>1E-3</v>
      </c>
      <c r="T1497" t="s">
        <v>184</v>
      </c>
      <c r="U1497">
        <v>2018</v>
      </c>
      <c r="V1497" t="s">
        <v>151</v>
      </c>
      <c r="W1497" t="s">
        <v>356</v>
      </c>
      <c r="X1497" t="s">
        <v>357</v>
      </c>
      <c r="Y1497" t="s">
        <v>155</v>
      </c>
      <c r="Z1497">
        <v>403810</v>
      </c>
      <c r="AA1497">
        <v>319759</v>
      </c>
      <c r="AB1497">
        <v>-1.9449621767333201</v>
      </c>
      <c r="AC1497">
        <v>52.775406138486602</v>
      </c>
    </row>
    <row r="1498" spans="1:29">
      <c r="A1498" t="s">
        <v>206</v>
      </c>
      <c r="B1498">
        <v>7299</v>
      </c>
      <c r="C1498">
        <v>1848312</v>
      </c>
      <c r="D1498" t="s">
        <v>164</v>
      </c>
      <c r="E1498" t="s">
        <v>126</v>
      </c>
      <c r="F1498" t="s">
        <v>179</v>
      </c>
      <c r="G1498" t="s">
        <v>118</v>
      </c>
      <c r="H1498" s="1">
        <v>42663.634722222225</v>
      </c>
      <c r="I1498" t="s">
        <v>180</v>
      </c>
      <c r="J1498" t="s">
        <v>116</v>
      </c>
      <c r="K1498" t="s">
        <v>199</v>
      </c>
      <c r="L1498" t="s">
        <v>200</v>
      </c>
      <c r="M1498" t="s">
        <v>183</v>
      </c>
      <c r="N1498">
        <v>6.2E-2</v>
      </c>
      <c r="O1498" t="s">
        <v>149</v>
      </c>
      <c r="P1498" t="b">
        <v>0</v>
      </c>
      <c r="Q1498">
        <v>138261413</v>
      </c>
      <c r="R1498" t="s">
        <v>150</v>
      </c>
      <c r="S1498">
        <v>1E-3</v>
      </c>
      <c r="T1498" t="s">
        <v>184</v>
      </c>
      <c r="U1498">
        <v>2016</v>
      </c>
      <c r="V1498" t="s">
        <v>151</v>
      </c>
      <c r="W1498" t="s">
        <v>207</v>
      </c>
      <c r="X1498" t="s">
        <v>208</v>
      </c>
      <c r="Y1498" t="s">
        <v>155</v>
      </c>
      <c r="Z1498">
        <v>515935</v>
      </c>
      <c r="AA1498">
        <v>253417</v>
      </c>
      <c r="AB1498">
        <v>-0.30632621725807402</v>
      </c>
      <c r="AC1498">
        <v>52.1668520239771</v>
      </c>
    </row>
    <row r="1499" spans="1:29">
      <c r="A1499" t="s">
        <v>178</v>
      </c>
      <c r="B1499">
        <v>7299</v>
      </c>
      <c r="C1499">
        <v>1793994</v>
      </c>
      <c r="D1499" t="s">
        <v>164</v>
      </c>
      <c r="E1499" t="s">
        <v>126</v>
      </c>
      <c r="F1499" t="s">
        <v>179</v>
      </c>
      <c r="G1499" t="s">
        <v>118</v>
      </c>
      <c r="H1499" s="1">
        <v>42115.386111111111</v>
      </c>
      <c r="I1499" t="s">
        <v>180</v>
      </c>
      <c r="J1499" t="s">
        <v>116</v>
      </c>
      <c r="K1499" t="s">
        <v>181</v>
      </c>
      <c r="L1499" t="s">
        <v>182</v>
      </c>
      <c r="M1499" t="s">
        <v>183</v>
      </c>
      <c r="N1499">
        <v>1.4E-2</v>
      </c>
      <c r="O1499" t="s">
        <v>149</v>
      </c>
      <c r="P1499" t="b">
        <v>0</v>
      </c>
      <c r="Q1499">
        <v>138261413</v>
      </c>
      <c r="R1499" t="s">
        <v>150</v>
      </c>
      <c r="S1499">
        <v>1E-3</v>
      </c>
      <c r="T1499" t="s">
        <v>184</v>
      </c>
      <c r="U1499">
        <v>2015</v>
      </c>
      <c r="V1499" t="s">
        <v>151</v>
      </c>
      <c r="W1499" t="s">
        <v>185</v>
      </c>
      <c r="X1499" t="s">
        <v>186</v>
      </c>
      <c r="Y1499" t="s">
        <v>155</v>
      </c>
      <c r="Z1499">
        <v>620600</v>
      </c>
      <c r="AA1499">
        <v>309500</v>
      </c>
      <c r="AB1499">
        <v>1.2588812496391699</v>
      </c>
      <c r="AC1499">
        <v>52.638374352215699</v>
      </c>
    </row>
    <row r="1500" spans="1:29">
      <c r="A1500" t="s">
        <v>406</v>
      </c>
      <c r="B1500">
        <v>7299</v>
      </c>
      <c r="C1500">
        <v>1544739</v>
      </c>
      <c r="D1500" t="s">
        <v>164</v>
      </c>
      <c r="E1500" t="s">
        <v>126</v>
      </c>
      <c r="F1500" t="s">
        <v>236</v>
      </c>
      <c r="G1500" t="s">
        <v>115</v>
      </c>
      <c r="H1500" s="1">
        <v>44314.47152777778</v>
      </c>
      <c r="I1500" t="s">
        <v>180</v>
      </c>
      <c r="J1500" t="s">
        <v>116</v>
      </c>
      <c r="K1500" t="s">
        <v>228</v>
      </c>
      <c r="L1500" t="s">
        <v>229</v>
      </c>
      <c r="M1500" t="s">
        <v>183</v>
      </c>
      <c r="N1500">
        <v>1.4999999999999999E-2</v>
      </c>
      <c r="O1500" t="s">
        <v>149</v>
      </c>
      <c r="P1500" t="b">
        <v>0</v>
      </c>
      <c r="Q1500">
        <v>138261413</v>
      </c>
      <c r="R1500" t="s">
        <v>150</v>
      </c>
      <c r="S1500">
        <v>1E-3</v>
      </c>
      <c r="T1500" t="s">
        <v>184</v>
      </c>
      <c r="U1500">
        <v>2021</v>
      </c>
      <c r="V1500" t="s">
        <v>151</v>
      </c>
      <c r="W1500" t="s">
        <v>407</v>
      </c>
      <c r="X1500" t="s">
        <v>346</v>
      </c>
      <c r="Y1500" t="s">
        <v>155</v>
      </c>
      <c r="Z1500">
        <v>435477</v>
      </c>
      <c r="AA1500">
        <v>107545</v>
      </c>
      <c r="AB1500">
        <v>-1.4972407652914499</v>
      </c>
      <c r="AC1500">
        <v>50.866327379607704</v>
      </c>
    </row>
    <row r="1501" spans="1:29">
      <c r="A1501" t="s">
        <v>187</v>
      </c>
      <c r="B1501">
        <v>7299</v>
      </c>
      <c r="C1501">
        <v>1846628</v>
      </c>
      <c r="D1501" t="s">
        <v>164</v>
      </c>
      <c r="E1501" t="s">
        <v>126</v>
      </c>
      <c r="F1501" t="s">
        <v>179</v>
      </c>
      <c r="G1501" t="s">
        <v>118</v>
      </c>
      <c r="H1501" s="1">
        <v>42635.621527777781</v>
      </c>
      <c r="I1501" t="s">
        <v>180</v>
      </c>
      <c r="J1501" t="s">
        <v>116</v>
      </c>
      <c r="K1501" t="s">
        <v>181</v>
      </c>
      <c r="L1501" t="s">
        <v>182</v>
      </c>
      <c r="M1501" t="s">
        <v>183</v>
      </c>
      <c r="N1501">
        <v>2.1000000000000001E-2</v>
      </c>
      <c r="O1501" t="s">
        <v>149</v>
      </c>
      <c r="P1501" t="b">
        <v>0</v>
      </c>
      <c r="Q1501">
        <v>138261413</v>
      </c>
      <c r="R1501" t="s">
        <v>150</v>
      </c>
      <c r="S1501">
        <v>1E-3</v>
      </c>
      <c r="T1501" t="s">
        <v>184</v>
      </c>
      <c r="U1501">
        <v>2016</v>
      </c>
      <c r="V1501" t="s">
        <v>151</v>
      </c>
      <c r="W1501" t="s">
        <v>188</v>
      </c>
      <c r="X1501" t="s">
        <v>189</v>
      </c>
      <c r="Y1501" t="s">
        <v>155</v>
      </c>
      <c r="Z1501">
        <v>636400</v>
      </c>
      <c r="AA1501">
        <v>291600</v>
      </c>
      <c r="AB1501">
        <v>1.4791973795069699</v>
      </c>
      <c r="AC1501">
        <v>52.471107816141703</v>
      </c>
    </row>
    <row r="1502" spans="1:29">
      <c r="A1502" t="s">
        <v>235</v>
      </c>
      <c r="B1502">
        <v>7299</v>
      </c>
      <c r="C1502">
        <v>4693456</v>
      </c>
      <c r="D1502" t="s">
        <v>164</v>
      </c>
      <c r="E1502" t="s">
        <v>126</v>
      </c>
      <c r="F1502" t="s">
        <v>205</v>
      </c>
      <c r="G1502" t="s">
        <v>112</v>
      </c>
      <c r="H1502" s="1">
        <v>43074.416666666664</v>
      </c>
      <c r="I1502" t="s">
        <v>180</v>
      </c>
      <c r="J1502" t="s">
        <v>116</v>
      </c>
      <c r="K1502" t="s">
        <v>237</v>
      </c>
      <c r="L1502" t="s">
        <v>238</v>
      </c>
      <c r="M1502" t="s">
        <v>183</v>
      </c>
      <c r="N1502">
        <v>6.9000000000000006E-2</v>
      </c>
      <c r="O1502" t="s">
        <v>149</v>
      </c>
      <c r="P1502" t="b">
        <v>0</v>
      </c>
      <c r="Q1502">
        <v>138261413</v>
      </c>
      <c r="R1502" t="s">
        <v>150</v>
      </c>
      <c r="S1502">
        <v>1E-3</v>
      </c>
      <c r="T1502" t="s">
        <v>184</v>
      </c>
      <c r="U1502">
        <v>2017</v>
      </c>
      <c r="V1502" t="s">
        <v>151</v>
      </c>
      <c r="W1502" t="s">
        <v>239</v>
      </c>
      <c r="X1502" t="s">
        <v>240</v>
      </c>
      <c r="Y1502" t="s">
        <v>155</v>
      </c>
      <c r="Z1502">
        <v>419190</v>
      </c>
      <c r="AA1502">
        <v>291450</v>
      </c>
      <c r="AB1502">
        <v>-1.7186140218863399</v>
      </c>
      <c r="AC1502">
        <v>52.520595493892301</v>
      </c>
    </row>
    <row r="1503" spans="1:29">
      <c r="A1503" t="s">
        <v>190</v>
      </c>
      <c r="B1503">
        <v>7299</v>
      </c>
      <c r="C1503">
        <v>4713365</v>
      </c>
      <c r="D1503" t="s">
        <v>164</v>
      </c>
      <c r="E1503" t="s">
        <v>126</v>
      </c>
      <c r="F1503" t="s">
        <v>179</v>
      </c>
      <c r="G1503" t="s">
        <v>118</v>
      </c>
      <c r="H1503" s="1">
        <v>43382.592361111114</v>
      </c>
      <c r="I1503" t="s">
        <v>191</v>
      </c>
      <c r="J1503" t="s">
        <v>119</v>
      </c>
      <c r="K1503" t="s">
        <v>192</v>
      </c>
      <c r="L1503" t="s">
        <v>193</v>
      </c>
      <c r="M1503" t="s">
        <v>183</v>
      </c>
      <c r="N1503">
        <v>3.8E-3</v>
      </c>
      <c r="O1503" t="s">
        <v>149</v>
      </c>
      <c r="P1503" t="b">
        <v>0</v>
      </c>
      <c r="Q1503">
        <v>138261413</v>
      </c>
      <c r="R1503" t="s">
        <v>150</v>
      </c>
      <c r="S1503">
        <v>1E-3</v>
      </c>
      <c r="T1503" t="s">
        <v>184</v>
      </c>
      <c r="U1503">
        <v>2018</v>
      </c>
      <c r="V1503" t="s">
        <v>151</v>
      </c>
      <c r="W1503" t="s">
        <v>194</v>
      </c>
      <c r="X1503" t="s">
        <v>195</v>
      </c>
      <c r="Y1503" t="s">
        <v>155</v>
      </c>
      <c r="Z1503">
        <v>357000</v>
      </c>
      <c r="AA1503">
        <v>237460</v>
      </c>
      <c r="AB1503">
        <v>-2.62823009845419</v>
      </c>
      <c r="AC1503">
        <v>52.033868710239098</v>
      </c>
    </row>
    <row r="1504" spans="1:29">
      <c r="A1504" t="s">
        <v>196</v>
      </c>
      <c r="B1504">
        <v>7299</v>
      </c>
      <c r="C1504">
        <v>1784947</v>
      </c>
      <c r="D1504" t="s">
        <v>164</v>
      </c>
      <c r="E1504" t="s">
        <v>126</v>
      </c>
      <c r="F1504" t="s">
        <v>179</v>
      </c>
      <c r="G1504" t="s">
        <v>118</v>
      </c>
      <c r="H1504" s="1">
        <v>42020.62777777778</v>
      </c>
      <c r="I1504" t="s">
        <v>180</v>
      </c>
      <c r="J1504" t="s">
        <v>116</v>
      </c>
      <c r="K1504" t="s">
        <v>181</v>
      </c>
      <c r="L1504" t="s">
        <v>182</v>
      </c>
      <c r="M1504" t="s">
        <v>183</v>
      </c>
      <c r="N1504">
        <v>6.0000000000000001E-3</v>
      </c>
      <c r="O1504" t="s">
        <v>149</v>
      </c>
      <c r="P1504" t="b">
        <v>0</v>
      </c>
      <c r="Q1504">
        <v>138261413</v>
      </c>
      <c r="R1504" t="s">
        <v>150</v>
      </c>
      <c r="S1504">
        <v>1E-3</v>
      </c>
      <c r="T1504" t="s">
        <v>184</v>
      </c>
      <c r="U1504">
        <v>2015</v>
      </c>
      <c r="V1504" t="s">
        <v>151</v>
      </c>
      <c r="W1504" t="s">
        <v>197</v>
      </c>
      <c r="X1504" t="s">
        <v>186</v>
      </c>
      <c r="Y1504" t="s">
        <v>155</v>
      </c>
      <c r="Z1504">
        <v>624300</v>
      </c>
      <c r="AA1504">
        <v>306800</v>
      </c>
      <c r="AB1504">
        <v>1.3116346710660201</v>
      </c>
      <c r="AC1504">
        <v>52.6126273253455</v>
      </c>
    </row>
    <row r="1505" spans="1:29">
      <c r="A1505" t="s">
        <v>178</v>
      </c>
      <c r="B1505">
        <v>7299</v>
      </c>
      <c r="C1505">
        <v>1918076</v>
      </c>
      <c r="D1505" t="s">
        <v>164</v>
      </c>
      <c r="E1505" t="s">
        <v>126</v>
      </c>
      <c r="F1505" t="s">
        <v>205</v>
      </c>
      <c r="G1505" t="s">
        <v>112</v>
      </c>
      <c r="H1505" s="1">
        <v>43418.623611111114</v>
      </c>
      <c r="I1505" t="s">
        <v>180</v>
      </c>
      <c r="J1505" t="s">
        <v>116</v>
      </c>
      <c r="K1505" t="s">
        <v>181</v>
      </c>
      <c r="L1505" t="s">
        <v>182</v>
      </c>
      <c r="M1505" t="s">
        <v>183</v>
      </c>
      <c r="N1505">
        <v>1.2999999999999999E-2</v>
      </c>
      <c r="O1505" t="s">
        <v>149</v>
      </c>
      <c r="P1505" t="b">
        <v>0</v>
      </c>
      <c r="Q1505">
        <v>138261413</v>
      </c>
      <c r="R1505" t="s">
        <v>150</v>
      </c>
      <c r="S1505">
        <v>1E-3</v>
      </c>
      <c r="T1505" t="s">
        <v>184</v>
      </c>
      <c r="U1505">
        <v>2018</v>
      </c>
      <c r="V1505" t="s">
        <v>151</v>
      </c>
      <c r="W1505" t="s">
        <v>185</v>
      </c>
      <c r="X1505" t="s">
        <v>186</v>
      </c>
      <c r="Y1505" t="s">
        <v>155</v>
      </c>
      <c r="Z1505">
        <v>620600</v>
      </c>
      <c r="AA1505">
        <v>309500</v>
      </c>
      <c r="AB1505">
        <v>1.2588812496391699</v>
      </c>
      <c r="AC1505">
        <v>52.638374352215699</v>
      </c>
    </row>
    <row r="1506" spans="1:29">
      <c r="A1506" t="s">
        <v>203</v>
      </c>
      <c r="B1506">
        <v>7299</v>
      </c>
      <c r="C1506">
        <v>1847842</v>
      </c>
      <c r="D1506" t="s">
        <v>164</v>
      </c>
      <c r="E1506" t="s">
        <v>126</v>
      </c>
      <c r="F1506" t="s">
        <v>179</v>
      </c>
      <c r="G1506" t="s">
        <v>118</v>
      </c>
      <c r="H1506" s="1">
        <v>42656.613888888889</v>
      </c>
      <c r="I1506" t="s">
        <v>180</v>
      </c>
      <c r="J1506" t="s">
        <v>116</v>
      </c>
      <c r="K1506" t="s">
        <v>146</v>
      </c>
      <c r="L1506" t="s">
        <v>147</v>
      </c>
      <c r="M1506" t="s">
        <v>183</v>
      </c>
      <c r="N1506">
        <v>6.7000000000000004E-2</v>
      </c>
      <c r="O1506" t="s">
        <v>149</v>
      </c>
      <c r="P1506" t="b">
        <v>0</v>
      </c>
      <c r="Q1506">
        <v>138261413</v>
      </c>
      <c r="R1506" t="s">
        <v>150</v>
      </c>
      <c r="S1506">
        <v>1E-3</v>
      </c>
      <c r="T1506" t="s">
        <v>184</v>
      </c>
      <c r="U1506">
        <v>2016</v>
      </c>
      <c r="V1506" t="s">
        <v>151</v>
      </c>
      <c r="W1506" t="s">
        <v>204</v>
      </c>
      <c r="X1506" t="s">
        <v>154</v>
      </c>
      <c r="Y1506" t="s">
        <v>155</v>
      </c>
      <c r="Z1506">
        <v>507500</v>
      </c>
      <c r="AA1506">
        <v>299100</v>
      </c>
      <c r="AB1506">
        <v>-0.41497245145673001</v>
      </c>
      <c r="AC1506">
        <v>52.579097446717</v>
      </c>
    </row>
    <row r="1507" spans="1:29">
      <c r="A1507" t="s">
        <v>203</v>
      </c>
      <c r="B1507">
        <v>7299</v>
      </c>
      <c r="C1507">
        <v>1897205</v>
      </c>
      <c r="D1507" t="s">
        <v>164</v>
      </c>
      <c r="E1507" t="s">
        <v>126</v>
      </c>
      <c r="F1507" t="s">
        <v>179</v>
      </c>
      <c r="G1507" t="s">
        <v>118</v>
      </c>
      <c r="H1507" s="1">
        <v>43181.442361111112</v>
      </c>
      <c r="I1507" t="s">
        <v>180</v>
      </c>
      <c r="J1507" t="s">
        <v>116</v>
      </c>
      <c r="K1507" t="s">
        <v>146</v>
      </c>
      <c r="L1507" t="s">
        <v>147</v>
      </c>
      <c r="M1507" t="s">
        <v>183</v>
      </c>
      <c r="N1507">
        <v>2.1999999999999999E-2</v>
      </c>
      <c r="O1507" t="s">
        <v>149</v>
      </c>
      <c r="P1507" t="b">
        <v>0</v>
      </c>
      <c r="Q1507">
        <v>138261413</v>
      </c>
      <c r="R1507" t="s">
        <v>150</v>
      </c>
      <c r="S1507">
        <v>1E-3</v>
      </c>
      <c r="T1507" t="s">
        <v>184</v>
      </c>
      <c r="U1507">
        <v>2018</v>
      </c>
      <c r="V1507" t="s">
        <v>151</v>
      </c>
      <c r="W1507" t="s">
        <v>204</v>
      </c>
      <c r="X1507" t="s">
        <v>154</v>
      </c>
      <c r="Y1507" t="s">
        <v>155</v>
      </c>
      <c r="Z1507">
        <v>507500</v>
      </c>
      <c r="AA1507">
        <v>299100</v>
      </c>
      <c r="AB1507">
        <v>-0.41497245145673001</v>
      </c>
      <c r="AC1507">
        <v>52.579097446717</v>
      </c>
    </row>
    <row r="1508" spans="1:29">
      <c r="A1508" t="s">
        <v>224</v>
      </c>
      <c r="B1508">
        <v>7299</v>
      </c>
      <c r="C1508">
        <v>1915404</v>
      </c>
      <c r="D1508" t="s">
        <v>164</v>
      </c>
      <c r="E1508" t="s">
        <v>126</v>
      </c>
      <c r="F1508" t="s">
        <v>179</v>
      </c>
      <c r="G1508" t="s">
        <v>118</v>
      </c>
      <c r="H1508" s="1">
        <v>43388.44027777778</v>
      </c>
      <c r="I1508" t="s">
        <v>180</v>
      </c>
      <c r="J1508" t="s">
        <v>116</v>
      </c>
      <c r="K1508" t="s">
        <v>146</v>
      </c>
      <c r="L1508" t="s">
        <v>147</v>
      </c>
      <c r="M1508" t="s">
        <v>183</v>
      </c>
      <c r="N1508">
        <v>1.7999999999999999E-2</v>
      </c>
      <c r="O1508" t="s">
        <v>149</v>
      </c>
      <c r="P1508" t="b">
        <v>0</v>
      </c>
      <c r="Q1508">
        <v>138261413</v>
      </c>
      <c r="R1508" t="s">
        <v>150</v>
      </c>
      <c r="S1508">
        <v>1E-3</v>
      </c>
      <c r="T1508" t="s">
        <v>184</v>
      </c>
      <c r="U1508">
        <v>2018</v>
      </c>
      <c r="V1508" t="s">
        <v>151</v>
      </c>
      <c r="W1508" t="s">
        <v>225</v>
      </c>
      <c r="X1508" t="s">
        <v>226</v>
      </c>
      <c r="Y1508" t="s">
        <v>155</v>
      </c>
      <c r="Z1508">
        <v>500098</v>
      </c>
      <c r="AA1508">
        <v>402866</v>
      </c>
      <c r="AB1508">
        <v>-0.49196935841400102</v>
      </c>
      <c r="AC1508">
        <v>53.512954618294103</v>
      </c>
    </row>
    <row r="1509" spans="1:29">
      <c r="A1509" t="s">
        <v>206</v>
      </c>
      <c r="B1509">
        <v>7299</v>
      </c>
      <c r="C1509">
        <v>2020800</v>
      </c>
      <c r="D1509" t="s">
        <v>164</v>
      </c>
      <c r="E1509" t="s">
        <v>126</v>
      </c>
      <c r="F1509" t="s">
        <v>179</v>
      </c>
      <c r="G1509" t="s">
        <v>118</v>
      </c>
      <c r="H1509" s="1">
        <v>44830.463194444441</v>
      </c>
      <c r="I1509" t="s">
        <v>180</v>
      </c>
      <c r="J1509" t="s">
        <v>116</v>
      </c>
      <c r="K1509" t="s">
        <v>199</v>
      </c>
      <c r="L1509" t="s">
        <v>200</v>
      </c>
      <c r="M1509" t="s">
        <v>183</v>
      </c>
      <c r="N1509">
        <v>0.05</v>
      </c>
      <c r="O1509" t="s">
        <v>149</v>
      </c>
      <c r="P1509" t="b">
        <v>0</v>
      </c>
      <c r="Q1509">
        <v>138261413</v>
      </c>
      <c r="R1509" t="s">
        <v>150</v>
      </c>
      <c r="S1509">
        <v>1E-3</v>
      </c>
      <c r="T1509" t="s">
        <v>184</v>
      </c>
      <c r="U1509">
        <v>2022</v>
      </c>
      <c r="V1509" t="s">
        <v>151</v>
      </c>
      <c r="W1509" t="s">
        <v>207</v>
      </c>
      <c r="X1509" t="s">
        <v>208</v>
      </c>
      <c r="Y1509" t="s">
        <v>155</v>
      </c>
      <c r="Z1509">
        <v>515935</v>
      </c>
      <c r="AA1509">
        <v>253417</v>
      </c>
      <c r="AB1509">
        <v>-0.30632621725807402</v>
      </c>
      <c r="AC1509">
        <v>52.1668520239771</v>
      </c>
    </row>
    <row r="1510" spans="1:29">
      <c r="A1510" t="s">
        <v>408</v>
      </c>
      <c r="B1510">
        <v>7299</v>
      </c>
      <c r="C1510">
        <v>5278656</v>
      </c>
      <c r="D1510" t="s">
        <v>164</v>
      </c>
      <c r="E1510" t="s">
        <v>126</v>
      </c>
      <c r="F1510" t="s">
        <v>205</v>
      </c>
      <c r="G1510" t="s">
        <v>112</v>
      </c>
      <c r="H1510" s="1">
        <v>43711.532638888886</v>
      </c>
      <c r="I1510" t="s">
        <v>180</v>
      </c>
      <c r="J1510" t="s">
        <v>116</v>
      </c>
      <c r="K1510" t="s">
        <v>256</v>
      </c>
      <c r="L1510" t="s">
        <v>257</v>
      </c>
      <c r="M1510" t="s">
        <v>183</v>
      </c>
      <c r="N1510">
        <v>9.1999999999999998E-3</v>
      </c>
      <c r="O1510" t="s">
        <v>149</v>
      </c>
      <c r="P1510" t="b">
        <v>0</v>
      </c>
      <c r="Q1510">
        <v>138261413</v>
      </c>
      <c r="R1510" t="s">
        <v>150</v>
      </c>
      <c r="S1510">
        <v>1E-3</v>
      </c>
      <c r="T1510" t="s">
        <v>184</v>
      </c>
      <c r="U1510">
        <v>2019</v>
      </c>
      <c r="V1510" t="s">
        <v>151</v>
      </c>
      <c r="W1510" t="s">
        <v>409</v>
      </c>
      <c r="X1510" t="s">
        <v>410</v>
      </c>
      <c r="Y1510" t="s">
        <v>155</v>
      </c>
      <c r="Z1510">
        <v>358888</v>
      </c>
      <c r="AA1510">
        <v>430433</v>
      </c>
      <c r="AB1510">
        <v>-2.6252010411042499</v>
      </c>
      <c r="AC1510">
        <v>53.768608279487403</v>
      </c>
    </row>
    <row r="1511" spans="1:29">
      <c r="A1511" t="s">
        <v>247</v>
      </c>
      <c r="B1511">
        <v>7299</v>
      </c>
      <c r="C1511">
        <v>1579799</v>
      </c>
      <c r="D1511" t="s">
        <v>164</v>
      </c>
      <c r="E1511" t="s">
        <v>126</v>
      </c>
      <c r="F1511" t="s">
        <v>205</v>
      </c>
      <c r="G1511" t="s">
        <v>112</v>
      </c>
      <c r="H1511" s="1">
        <v>44778.57708333333</v>
      </c>
      <c r="I1511" t="s">
        <v>180</v>
      </c>
      <c r="J1511" t="s">
        <v>116</v>
      </c>
      <c r="K1511" t="s">
        <v>228</v>
      </c>
      <c r="L1511" t="s">
        <v>229</v>
      </c>
      <c r="M1511" t="s">
        <v>183</v>
      </c>
      <c r="N1511">
        <v>4.5999999999999999E-3</v>
      </c>
      <c r="O1511" t="s">
        <v>149</v>
      </c>
      <c r="P1511" t="b">
        <v>0</v>
      </c>
      <c r="Q1511">
        <v>138261413</v>
      </c>
      <c r="R1511" t="s">
        <v>150</v>
      </c>
      <c r="S1511">
        <v>1E-3</v>
      </c>
      <c r="T1511" t="s">
        <v>184</v>
      </c>
      <c r="U1511">
        <v>2022</v>
      </c>
      <c r="V1511" t="s">
        <v>151</v>
      </c>
      <c r="W1511" t="s">
        <v>248</v>
      </c>
      <c r="X1511" t="s">
        <v>249</v>
      </c>
      <c r="Y1511" t="s">
        <v>155</v>
      </c>
      <c r="Z1511">
        <v>435499</v>
      </c>
      <c r="AA1511">
        <v>117847</v>
      </c>
      <c r="AB1511">
        <v>-1.4959290530529701</v>
      </c>
      <c r="AC1511">
        <v>50.958961874929102</v>
      </c>
    </row>
    <row r="1512" spans="1:29">
      <c r="A1512" t="s">
        <v>178</v>
      </c>
      <c r="B1512">
        <v>7299</v>
      </c>
      <c r="C1512">
        <v>2049775</v>
      </c>
      <c r="D1512" t="s">
        <v>164</v>
      </c>
      <c r="E1512" t="s">
        <v>126</v>
      </c>
      <c r="F1512" t="s">
        <v>179</v>
      </c>
      <c r="G1512" t="s">
        <v>118</v>
      </c>
      <c r="H1512" s="1">
        <v>45203.59097222222</v>
      </c>
      <c r="I1512" t="s">
        <v>180</v>
      </c>
      <c r="J1512" t="s">
        <v>116</v>
      </c>
      <c r="K1512" t="s">
        <v>181</v>
      </c>
      <c r="L1512" t="s">
        <v>182</v>
      </c>
      <c r="M1512" t="s">
        <v>183</v>
      </c>
      <c r="N1512">
        <v>5.4000000000000003E-3</v>
      </c>
      <c r="O1512" t="s">
        <v>149</v>
      </c>
      <c r="P1512" t="b">
        <v>0</v>
      </c>
      <c r="Q1512">
        <v>138261413</v>
      </c>
      <c r="R1512" t="s">
        <v>150</v>
      </c>
      <c r="S1512">
        <v>1E-3</v>
      </c>
      <c r="T1512" t="s">
        <v>184</v>
      </c>
      <c r="U1512">
        <v>2023</v>
      </c>
      <c r="V1512" t="s">
        <v>151</v>
      </c>
      <c r="W1512" t="s">
        <v>185</v>
      </c>
      <c r="X1512" t="s">
        <v>186</v>
      </c>
      <c r="Y1512" t="s">
        <v>155</v>
      </c>
      <c r="Z1512">
        <v>620600</v>
      </c>
      <c r="AA1512">
        <v>309500</v>
      </c>
      <c r="AB1512">
        <v>1.2588812496391699</v>
      </c>
      <c r="AC1512">
        <v>52.638374352215699</v>
      </c>
    </row>
    <row r="1513" spans="1:29">
      <c r="A1513" t="s">
        <v>198</v>
      </c>
      <c r="B1513">
        <v>7299</v>
      </c>
      <c r="C1513">
        <v>2006650</v>
      </c>
      <c r="D1513" t="s">
        <v>164</v>
      </c>
      <c r="E1513" t="s">
        <v>126</v>
      </c>
      <c r="F1513" t="s">
        <v>179</v>
      </c>
      <c r="G1513" t="s">
        <v>118</v>
      </c>
      <c r="H1513" s="1">
        <v>44662.371527777781</v>
      </c>
      <c r="I1513" t="s">
        <v>180</v>
      </c>
      <c r="J1513" t="s">
        <v>116</v>
      </c>
      <c r="K1513" t="s">
        <v>199</v>
      </c>
      <c r="L1513" t="s">
        <v>200</v>
      </c>
      <c r="M1513" t="s">
        <v>148</v>
      </c>
      <c r="N1513">
        <v>3.9E-2</v>
      </c>
      <c r="O1513" t="s">
        <v>149</v>
      </c>
      <c r="P1513" t="b">
        <v>0</v>
      </c>
      <c r="Q1513">
        <v>138261413</v>
      </c>
      <c r="R1513" t="s">
        <v>150</v>
      </c>
      <c r="S1513">
        <v>1E-3</v>
      </c>
      <c r="T1513" t="s">
        <v>184</v>
      </c>
      <c r="U1513">
        <v>2022</v>
      </c>
      <c r="V1513" t="s">
        <v>151</v>
      </c>
      <c r="W1513" t="s">
        <v>201</v>
      </c>
      <c r="X1513" t="s">
        <v>202</v>
      </c>
      <c r="Y1513" t="s">
        <v>155</v>
      </c>
      <c r="Z1513">
        <v>516100</v>
      </c>
      <c r="AA1513">
        <v>253300</v>
      </c>
      <c r="AB1513">
        <v>-0.30395486908298303</v>
      </c>
      <c r="AC1513">
        <v>52.1657659569386</v>
      </c>
    </row>
    <row r="1514" spans="1:29">
      <c r="A1514" t="s">
        <v>203</v>
      </c>
      <c r="B1514">
        <v>7299</v>
      </c>
      <c r="C1514">
        <v>1870660</v>
      </c>
      <c r="D1514" t="s">
        <v>164</v>
      </c>
      <c r="E1514" t="s">
        <v>126</v>
      </c>
      <c r="F1514" t="s">
        <v>205</v>
      </c>
      <c r="G1514" t="s">
        <v>112</v>
      </c>
      <c r="H1514" s="1">
        <v>42857.588888888888</v>
      </c>
      <c r="I1514" t="s">
        <v>180</v>
      </c>
      <c r="J1514" t="s">
        <v>116</v>
      </c>
      <c r="K1514" t="s">
        <v>146</v>
      </c>
      <c r="L1514" t="s">
        <v>147</v>
      </c>
      <c r="M1514" t="s">
        <v>183</v>
      </c>
      <c r="N1514">
        <v>6.3E-2</v>
      </c>
      <c r="O1514" t="s">
        <v>149</v>
      </c>
      <c r="P1514" t="b">
        <v>0</v>
      </c>
      <c r="Q1514">
        <v>138261413</v>
      </c>
      <c r="R1514" t="s">
        <v>150</v>
      </c>
      <c r="S1514">
        <v>1E-3</v>
      </c>
      <c r="T1514" t="s">
        <v>184</v>
      </c>
      <c r="U1514">
        <v>2017</v>
      </c>
      <c r="V1514" t="s">
        <v>151</v>
      </c>
      <c r="W1514" t="s">
        <v>204</v>
      </c>
      <c r="X1514" t="s">
        <v>154</v>
      </c>
      <c r="Y1514" t="s">
        <v>155</v>
      </c>
      <c r="Z1514">
        <v>507500</v>
      </c>
      <c r="AA1514">
        <v>299100</v>
      </c>
      <c r="AB1514">
        <v>-0.41497245145673001</v>
      </c>
      <c r="AC1514">
        <v>52.579097446717</v>
      </c>
    </row>
    <row r="1515" spans="1:29">
      <c r="A1515" t="s">
        <v>198</v>
      </c>
      <c r="B1515">
        <v>7299</v>
      </c>
      <c r="C1515">
        <v>1834170</v>
      </c>
      <c r="D1515" t="s">
        <v>164</v>
      </c>
      <c r="E1515" t="s">
        <v>126</v>
      </c>
      <c r="F1515" t="s">
        <v>179</v>
      </c>
      <c r="G1515" t="s">
        <v>118</v>
      </c>
      <c r="H1515" s="1">
        <v>42514.402083333334</v>
      </c>
      <c r="I1515" t="s">
        <v>180</v>
      </c>
      <c r="J1515" t="s">
        <v>116</v>
      </c>
      <c r="K1515" t="s">
        <v>199</v>
      </c>
      <c r="L1515" t="s">
        <v>200</v>
      </c>
      <c r="M1515" t="s">
        <v>183</v>
      </c>
      <c r="N1515">
        <v>7.2999999999999995E-2</v>
      </c>
      <c r="O1515" t="s">
        <v>149</v>
      </c>
      <c r="P1515" t="b">
        <v>0</v>
      </c>
      <c r="Q1515">
        <v>138261413</v>
      </c>
      <c r="R1515" t="s">
        <v>150</v>
      </c>
      <c r="S1515">
        <v>1E-3</v>
      </c>
      <c r="T1515" t="s">
        <v>184</v>
      </c>
      <c r="U1515">
        <v>2016</v>
      </c>
      <c r="V1515" t="s">
        <v>151</v>
      </c>
      <c r="W1515" t="s">
        <v>201</v>
      </c>
      <c r="X1515" t="s">
        <v>202</v>
      </c>
      <c r="Y1515" t="s">
        <v>155</v>
      </c>
      <c r="Z1515">
        <v>516100</v>
      </c>
      <c r="AA1515">
        <v>253300</v>
      </c>
      <c r="AB1515">
        <v>-0.30395486908298303</v>
      </c>
      <c r="AC1515">
        <v>52.1657659569386</v>
      </c>
    </row>
    <row r="1516" spans="1:29">
      <c r="A1516" t="s">
        <v>293</v>
      </c>
      <c r="B1516">
        <v>7299</v>
      </c>
      <c r="C1516">
        <v>1944643</v>
      </c>
      <c r="D1516" t="s">
        <v>164</v>
      </c>
      <c r="E1516" t="s">
        <v>126</v>
      </c>
      <c r="F1516" t="s">
        <v>205</v>
      </c>
      <c r="G1516" t="s">
        <v>112</v>
      </c>
      <c r="H1516" s="1">
        <v>43732.595833333333</v>
      </c>
      <c r="I1516" t="s">
        <v>180</v>
      </c>
      <c r="J1516" t="s">
        <v>116</v>
      </c>
      <c r="K1516" t="s">
        <v>181</v>
      </c>
      <c r="L1516" t="s">
        <v>182</v>
      </c>
      <c r="M1516" t="s">
        <v>183</v>
      </c>
      <c r="N1516">
        <v>0.22</v>
      </c>
      <c r="O1516" t="s">
        <v>149</v>
      </c>
      <c r="P1516" t="b">
        <v>0</v>
      </c>
      <c r="Q1516">
        <v>138261413</v>
      </c>
      <c r="R1516" t="s">
        <v>150</v>
      </c>
      <c r="S1516">
        <v>1E-3</v>
      </c>
      <c r="T1516" t="s">
        <v>184</v>
      </c>
      <c r="U1516">
        <v>2019</v>
      </c>
      <c r="V1516" t="s">
        <v>151</v>
      </c>
      <c r="W1516" t="s">
        <v>294</v>
      </c>
      <c r="X1516" t="s">
        <v>295</v>
      </c>
      <c r="Y1516" t="s">
        <v>155</v>
      </c>
      <c r="Z1516">
        <v>559388</v>
      </c>
      <c r="AA1516">
        <v>180415</v>
      </c>
      <c r="AB1516">
        <v>0.29492377096999001</v>
      </c>
      <c r="AC1516">
        <v>51.5002030463572</v>
      </c>
    </row>
    <row r="1517" spans="1:29">
      <c r="A1517" t="s">
        <v>241</v>
      </c>
      <c r="B1517">
        <v>7299</v>
      </c>
      <c r="C1517">
        <v>1560174</v>
      </c>
      <c r="D1517" t="s">
        <v>164</v>
      </c>
      <c r="E1517" t="s">
        <v>126</v>
      </c>
      <c r="F1517" t="s">
        <v>179</v>
      </c>
      <c r="G1517" t="s">
        <v>118</v>
      </c>
      <c r="H1517" s="1">
        <v>42580.64166666667</v>
      </c>
      <c r="I1517" t="s">
        <v>180</v>
      </c>
      <c r="J1517" t="s">
        <v>116</v>
      </c>
      <c r="K1517" t="s">
        <v>165</v>
      </c>
      <c r="L1517" t="s">
        <v>166</v>
      </c>
      <c r="M1517" t="s">
        <v>183</v>
      </c>
      <c r="N1517">
        <v>8.8000000000000005E-3</v>
      </c>
      <c r="O1517" t="s">
        <v>149</v>
      </c>
      <c r="P1517" t="b">
        <v>0</v>
      </c>
      <c r="Q1517">
        <v>138261413</v>
      </c>
      <c r="R1517" t="s">
        <v>150</v>
      </c>
      <c r="S1517">
        <v>1E-3</v>
      </c>
      <c r="T1517" t="s">
        <v>184</v>
      </c>
      <c r="U1517">
        <v>2016</v>
      </c>
      <c r="V1517" t="s">
        <v>151</v>
      </c>
      <c r="W1517" t="s">
        <v>242</v>
      </c>
      <c r="X1517" t="s">
        <v>243</v>
      </c>
      <c r="Y1517" t="s">
        <v>155</v>
      </c>
      <c r="Z1517">
        <v>456840</v>
      </c>
      <c r="AA1517">
        <v>455364</v>
      </c>
      <c r="AB1517">
        <v>-1.13455725358881</v>
      </c>
      <c r="AC1517">
        <v>53.991201424557502</v>
      </c>
    </row>
    <row r="1518" spans="1:29">
      <c r="A1518" t="s">
        <v>187</v>
      </c>
      <c r="B1518">
        <v>7299</v>
      </c>
      <c r="C1518">
        <v>1797561</v>
      </c>
      <c r="D1518" t="s">
        <v>164</v>
      </c>
      <c r="E1518" t="s">
        <v>126</v>
      </c>
      <c r="F1518" t="s">
        <v>179</v>
      </c>
      <c r="G1518" t="s">
        <v>118</v>
      </c>
      <c r="H1518" s="1">
        <v>42150.351388888892</v>
      </c>
      <c r="I1518" t="s">
        <v>180</v>
      </c>
      <c r="J1518" t="s">
        <v>116</v>
      </c>
      <c r="K1518" t="s">
        <v>181</v>
      </c>
      <c r="L1518" t="s">
        <v>182</v>
      </c>
      <c r="M1518" t="s">
        <v>183</v>
      </c>
      <c r="N1518">
        <v>1.7000000000000001E-2</v>
      </c>
      <c r="O1518" t="s">
        <v>149</v>
      </c>
      <c r="P1518" t="b">
        <v>0</v>
      </c>
      <c r="Q1518">
        <v>138261413</v>
      </c>
      <c r="R1518" t="s">
        <v>150</v>
      </c>
      <c r="S1518">
        <v>1E-3</v>
      </c>
      <c r="T1518" t="s">
        <v>184</v>
      </c>
      <c r="U1518">
        <v>2015</v>
      </c>
      <c r="V1518" t="s">
        <v>151</v>
      </c>
      <c r="W1518" t="s">
        <v>188</v>
      </c>
      <c r="X1518" t="s">
        <v>189</v>
      </c>
      <c r="Y1518" t="s">
        <v>155</v>
      </c>
      <c r="Z1518">
        <v>636400</v>
      </c>
      <c r="AA1518">
        <v>291600</v>
      </c>
      <c r="AB1518">
        <v>1.4791973795069699</v>
      </c>
      <c r="AC1518">
        <v>52.471107816141703</v>
      </c>
    </row>
    <row r="1519" spans="1:29">
      <c r="A1519" t="s">
        <v>190</v>
      </c>
      <c r="B1519">
        <v>7299</v>
      </c>
      <c r="C1519">
        <v>4622588</v>
      </c>
      <c r="D1519" t="s">
        <v>164</v>
      </c>
      <c r="E1519" t="s">
        <v>126</v>
      </c>
      <c r="F1519" t="s">
        <v>179</v>
      </c>
      <c r="G1519" t="s">
        <v>118</v>
      </c>
      <c r="H1519" s="1">
        <v>42179.454861111109</v>
      </c>
      <c r="I1519" t="s">
        <v>191</v>
      </c>
      <c r="J1519" t="s">
        <v>119</v>
      </c>
      <c r="K1519" t="s">
        <v>192</v>
      </c>
      <c r="L1519" t="s">
        <v>193</v>
      </c>
      <c r="M1519" t="s">
        <v>183</v>
      </c>
      <c r="N1519">
        <v>2E-3</v>
      </c>
      <c r="O1519" t="s">
        <v>149</v>
      </c>
      <c r="P1519" t="b">
        <v>0</v>
      </c>
      <c r="Q1519">
        <v>138261413</v>
      </c>
      <c r="R1519" t="s">
        <v>150</v>
      </c>
      <c r="S1519">
        <v>1E-3</v>
      </c>
      <c r="T1519" t="s">
        <v>184</v>
      </c>
      <c r="U1519">
        <v>2015</v>
      </c>
      <c r="V1519" t="s">
        <v>151</v>
      </c>
      <c r="W1519" t="s">
        <v>194</v>
      </c>
      <c r="X1519" t="s">
        <v>195</v>
      </c>
      <c r="Y1519" t="s">
        <v>155</v>
      </c>
      <c r="Z1519">
        <v>357000</v>
      </c>
      <c r="AA1519">
        <v>237460</v>
      </c>
      <c r="AB1519">
        <v>-2.62823009845419</v>
      </c>
      <c r="AC1519">
        <v>52.033868710239098</v>
      </c>
    </row>
    <row r="1520" spans="1:29">
      <c r="A1520" t="s">
        <v>187</v>
      </c>
      <c r="B1520">
        <v>7299</v>
      </c>
      <c r="C1520">
        <v>1914507</v>
      </c>
      <c r="D1520" t="s">
        <v>164</v>
      </c>
      <c r="E1520" t="s">
        <v>126</v>
      </c>
      <c r="F1520" t="s">
        <v>179</v>
      </c>
      <c r="G1520" t="s">
        <v>118</v>
      </c>
      <c r="H1520" s="1">
        <v>43371.415972222225</v>
      </c>
      <c r="I1520" t="s">
        <v>180</v>
      </c>
      <c r="J1520" t="s">
        <v>116</v>
      </c>
      <c r="K1520" t="s">
        <v>181</v>
      </c>
      <c r="L1520" t="s">
        <v>182</v>
      </c>
      <c r="M1520" t="s">
        <v>183</v>
      </c>
      <c r="N1520">
        <v>1.4E-2</v>
      </c>
      <c r="O1520" t="s">
        <v>149</v>
      </c>
      <c r="P1520" t="b">
        <v>0</v>
      </c>
      <c r="Q1520">
        <v>138261413</v>
      </c>
      <c r="R1520" t="s">
        <v>150</v>
      </c>
      <c r="S1520">
        <v>1E-3</v>
      </c>
      <c r="T1520" t="s">
        <v>184</v>
      </c>
      <c r="U1520">
        <v>2018</v>
      </c>
      <c r="V1520" t="s">
        <v>151</v>
      </c>
      <c r="W1520" t="s">
        <v>188</v>
      </c>
      <c r="X1520" t="s">
        <v>189</v>
      </c>
      <c r="Y1520" t="s">
        <v>155</v>
      </c>
      <c r="Z1520">
        <v>636400</v>
      </c>
      <c r="AA1520">
        <v>291600</v>
      </c>
      <c r="AB1520">
        <v>1.4791973795069699</v>
      </c>
      <c r="AC1520">
        <v>52.471107816141703</v>
      </c>
    </row>
    <row r="1521" spans="1:29">
      <c r="A1521" t="s">
        <v>203</v>
      </c>
      <c r="B1521">
        <v>7299</v>
      </c>
      <c r="C1521">
        <v>1980306</v>
      </c>
      <c r="D1521" t="s">
        <v>164</v>
      </c>
      <c r="E1521" t="s">
        <v>126</v>
      </c>
      <c r="F1521" t="s">
        <v>179</v>
      </c>
      <c r="G1521" t="s">
        <v>118</v>
      </c>
      <c r="H1521" s="1">
        <v>44308.698611111111</v>
      </c>
      <c r="I1521" t="s">
        <v>180</v>
      </c>
      <c r="J1521" t="s">
        <v>116</v>
      </c>
      <c r="K1521" t="s">
        <v>146</v>
      </c>
      <c r="L1521" t="s">
        <v>147</v>
      </c>
      <c r="M1521" t="s">
        <v>183</v>
      </c>
      <c r="N1521">
        <v>2.4E-2</v>
      </c>
      <c r="O1521" t="s">
        <v>149</v>
      </c>
      <c r="P1521" t="b">
        <v>0</v>
      </c>
      <c r="Q1521">
        <v>138261413</v>
      </c>
      <c r="R1521" t="s">
        <v>150</v>
      </c>
      <c r="S1521">
        <v>1E-3</v>
      </c>
      <c r="T1521" t="s">
        <v>184</v>
      </c>
      <c r="U1521">
        <v>2021</v>
      </c>
      <c r="V1521" t="s">
        <v>151</v>
      </c>
      <c r="W1521" t="s">
        <v>204</v>
      </c>
      <c r="X1521" t="s">
        <v>154</v>
      </c>
      <c r="Y1521" t="s">
        <v>155</v>
      </c>
      <c r="Z1521">
        <v>507500</v>
      </c>
      <c r="AA1521">
        <v>299100</v>
      </c>
      <c r="AB1521">
        <v>-0.41497245145673001</v>
      </c>
      <c r="AC1521">
        <v>52.579097446717</v>
      </c>
    </row>
    <row r="1522" spans="1:29">
      <c r="A1522" t="s">
        <v>187</v>
      </c>
      <c r="B1522">
        <v>7299</v>
      </c>
      <c r="C1522">
        <v>2003269</v>
      </c>
      <c r="D1522" t="s">
        <v>164</v>
      </c>
      <c r="E1522" t="s">
        <v>126</v>
      </c>
      <c r="F1522" t="s">
        <v>179</v>
      </c>
      <c r="G1522" t="s">
        <v>118</v>
      </c>
      <c r="H1522" s="1">
        <v>44617.384027777778</v>
      </c>
      <c r="I1522" t="s">
        <v>180</v>
      </c>
      <c r="J1522" t="s">
        <v>116</v>
      </c>
      <c r="K1522" t="s">
        <v>181</v>
      </c>
      <c r="L1522" t="s">
        <v>182</v>
      </c>
      <c r="M1522" t="s">
        <v>183</v>
      </c>
      <c r="N1522">
        <v>4.4000000000000003E-3</v>
      </c>
      <c r="O1522" t="s">
        <v>149</v>
      </c>
      <c r="P1522" t="b">
        <v>0</v>
      </c>
      <c r="Q1522">
        <v>138261413</v>
      </c>
      <c r="R1522" t="s">
        <v>150</v>
      </c>
      <c r="S1522">
        <v>1E-3</v>
      </c>
      <c r="T1522" t="s">
        <v>184</v>
      </c>
      <c r="U1522">
        <v>2022</v>
      </c>
      <c r="V1522" t="s">
        <v>151</v>
      </c>
      <c r="W1522" t="s">
        <v>188</v>
      </c>
      <c r="X1522" t="s">
        <v>189</v>
      </c>
      <c r="Y1522" t="s">
        <v>155</v>
      </c>
      <c r="Z1522">
        <v>636400</v>
      </c>
      <c r="AA1522">
        <v>291600</v>
      </c>
      <c r="AB1522">
        <v>1.4791973795069699</v>
      </c>
      <c r="AC1522">
        <v>52.471107816141703</v>
      </c>
    </row>
    <row r="1523" spans="1:29">
      <c r="A1523" t="s">
        <v>187</v>
      </c>
      <c r="B1523">
        <v>7299</v>
      </c>
      <c r="C1523">
        <v>1997584</v>
      </c>
      <c r="D1523" t="s">
        <v>164</v>
      </c>
      <c r="E1523" t="s">
        <v>126</v>
      </c>
      <c r="F1523" t="s">
        <v>179</v>
      </c>
      <c r="G1523" t="s">
        <v>118</v>
      </c>
      <c r="H1523" s="1">
        <v>44524.362500000003</v>
      </c>
      <c r="I1523" t="s">
        <v>180</v>
      </c>
      <c r="J1523" t="s">
        <v>116</v>
      </c>
      <c r="K1523" t="s">
        <v>181</v>
      </c>
      <c r="L1523" t="s">
        <v>182</v>
      </c>
      <c r="M1523" t="s">
        <v>183</v>
      </c>
      <c r="N1523">
        <v>0.02</v>
      </c>
      <c r="O1523" t="s">
        <v>149</v>
      </c>
      <c r="P1523" t="b">
        <v>0</v>
      </c>
      <c r="Q1523">
        <v>138261413</v>
      </c>
      <c r="R1523" t="s">
        <v>150</v>
      </c>
      <c r="S1523">
        <v>1E-3</v>
      </c>
      <c r="T1523" t="s">
        <v>184</v>
      </c>
      <c r="U1523">
        <v>2021</v>
      </c>
      <c r="V1523" t="s">
        <v>151</v>
      </c>
      <c r="W1523" t="s">
        <v>188</v>
      </c>
      <c r="X1523" t="s">
        <v>189</v>
      </c>
      <c r="Y1523" t="s">
        <v>155</v>
      </c>
      <c r="Z1523">
        <v>636400</v>
      </c>
      <c r="AA1523">
        <v>291600</v>
      </c>
      <c r="AB1523">
        <v>1.4791973795069699</v>
      </c>
      <c r="AC1523">
        <v>52.471107816141703</v>
      </c>
    </row>
    <row r="1524" spans="1:29">
      <c r="A1524" t="s">
        <v>187</v>
      </c>
      <c r="B1524">
        <v>7299</v>
      </c>
      <c r="C1524">
        <v>1793323</v>
      </c>
      <c r="D1524" t="s">
        <v>164</v>
      </c>
      <c r="E1524" t="s">
        <v>126</v>
      </c>
      <c r="F1524" t="s">
        <v>179</v>
      </c>
      <c r="G1524" t="s">
        <v>118</v>
      </c>
      <c r="H1524" s="1">
        <v>42107.375694444447</v>
      </c>
      <c r="I1524" t="s">
        <v>180</v>
      </c>
      <c r="J1524" t="s">
        <v>116</v>
      </c>
      <c r="K1524" t="s">
        <v>181</v>
      </c>
      <c r="L1524" t="s">
        <v>182</v>
      </c>
      <c r="M1524" t="s">
        <v>183</v>
      </c>
      <c r="N1524">
        <v>1.4E-2</v>
      </c>
      <c r="O1524" t="s">
        <v>149</v>
      </c>
      <c r="P1524" t="b">
        <v>0</v>
      </c>
      <c r="Q1524">
        <v>138261413</v>
      </c>
      <c r="R1524" t="s">
        <v>150</v>
      </c>
      <c r="S1524">
        <v>1E-3</v>
      </c>
      <c r="T1524" t="s">
        <v>184</v>
      </c>
      <c r="U1524">
        <v>2015</v>
      </c>
      <c r="V1524" t="s">
        <v>151</v>
      </c>
      <c r="W1524" t="s">
        <v>188</v>
      </c>
      <c r="X1524" t="s">
        <v>189</v>
      </c>
      <c r="Y1524" t="s">
        <v>155</v>
      </c>
      <c r="Z1524">
        <v>636400</v>
      </c>
      <c r="AA1524">
        <v>291600</v>
      </c>
      <c r="AB1524">
        <v>1.4791973795069699</v>
      </c>
      <c r="AC1524">
        <v>52.471107816141703</v>
      </c>
    </row>
    <row r="1525" spans="1:29">
      <c r="A1525" t="s">
        <v>203</v>
      </c>
      <c r="B1525">
        <v>7299</v>
      </c>
      <c r="C1525">
        <v>2055696</v>
      </c>
      <c r="D1525" t="s">
        <v>164</v>
      </c>
      <c r="E1525" t="s">
        <v>126</v>
      </c>
      <c r="F1525" t="s">
        <v>179</v>
      </c>
      <c r="G1525" t="s">
        <v>118</v>
      </c>
      <c r="H1525" s="1">
        <v>45271.481944444444</v>
      </c>
      <c r="I1525" t="s">
        <v>180</v>
      </c>
      <c r="J1525" t="s">
        <v>116</v>
      </c>
      <c r="K1525" t="s">
        <v>146</v>
      </c>
      <c r="L1525" t="s">
        <v>147</v>
      </c>
      <c r="M1525" t="s">
        <v>148</v>
      </c>
      <c r="N1525">
        <v>9.7000000000000003E-3</v>
      </c>
      <c r="O1525" t="s">
        <v>149</v>
      </c>
      <c r="P1525" t="b">
        <v>0</v>
      </c>
      <c r="Q1525">
        <v>138261413</v>
      </c>
      <c r="R1525" t="s">
        <v>150</v>
      </c>
      <c r="S1525">
        <v>1E-3</v>
      </c>
      <c r="T1525" t="s">
        <v>184</v>
      </c>
      <c r="U1525">
        <v>2023</v>
      </c>
      <c r="V1525" t="s">
        <v>151</v>
      </c>
      <c r="W1525" t="s">
        <v>204</v>
      </c>
      <c r="X1525" t="s">
        <v>154</v>
      </c>
      <c r="Y1525" t="s">
        <v>155</v>
      </c>
      <c r="Z1525">
        <v>507500</v>
      </c>
      <c r="AA1525">
        <v>299100</v>
      </c>
      <c r="AB1525">
        <v>-0.41497245145673001</v>
      </c>
      <c r="AC1525">
        <v>52.579097446717</v>
      </c>
    </row>
    <row r="1526" spans="1:29">
      <c r="A1526" t="s">
        <v>203</v>
      </c>
      <c r="B1526">
        <v>7299</v>
      </c>
      <c r="C1526">
        <v>1898624</v>
      </c>
      <c r="D1526" t="s">
        <v>164</v>
      </c>
      <c r="E1526" t="s">
        <v>126</v>
      </c>
      <c r="F1526" t="s">
        <v>205</v>
      </c>
      <c r="G1526" t="s">
        <v>112</v>
      </c>
      <c r="H1526" s="1">
        <v>43194.512499999997</v>
      </c>
      <c r="I1526" t="s">
        <v>180</v>
      </c>
      <c r="J1526" t="s">
        <v>116</v>
      </c>
      <c r="K1526" t="s">
        <v>146</v>
      </c>
      <c r="L1526" t="s">
        <v>147</v>
      </c>
      <c r="M1526" t="s">
        <v>183</v>
      </c>
      <c r="N1526">
        <v>9.5999999999999992E-3</v>
      </c>
      <c r="O1526" t="s">
        <v>149</v>
      </c>
      <c r="P1526" t="b">
        <v>0</v>
      </c>
      <c r="Q1526">
        <v>138261413</v>
      </c>
      <c r="R1526" t="s">
        <v>150</v>
      </c>
      <c r="S1526">
        <v>1E-3</v>
      </c>
      <c r="T1526" t="s">
        <v>184</v>
      </c>
      <c r="U1526">
        <v>2018</v>
      </c>
      <c r="V1526" t="s">
        <v>151</v>
      </c>
      <c r="W1526" t="s">
        <v>204</v>
      </c>
      <c r="X1526" t="s">
        <v>154</v>
      </c>
      <c r="Y1526" t="s">
        <v>155</v>
      </c>
      <c r="Z1526">
        <v>507500</v>
      </c>
      <c r="AA1526">
        <v>299100</v>
      </c>
      <c r="AB1526">
        <v>-0.41497245145673001</v>
      </c>
      <c r="AC1526">
        <v>52.579097446717</v>
      </c>
    </row>
    <row r="1527" spans="1:29">
      <c r="A1527" t="s">
        <v>196</v>
      </c>
      <c r="B1527">
        <v>7299</v>
      </c>
      <c r="C1527">
        <v>1811232</v>
      </c>
      <c r="D1527" t="s">
        <v>164</v>
      </c>
      <c r="E1527" t="s">
        <v>126</v>
      </c>
      <c r="F1527" t="s">
        <v>179</v>
      </c>
      <c r="G1527" t="s">
        <v>118</v>
      </c>
      <c r="H1527" s="1">
        <v>42278.654166666667</v>
      </c>
      <c r="I1527" t="s">
        <v>180</v>
      </c>
      <c r="J1527" t="s">
        <v>116</v>
      </c>
      <c r="K1527" t="s">
        <v>181</v>
      </c>
      <c r="L1527" t="s">
        <v>182</v>
      </c>
      <c r="M1527" t="s">
        <v>183</v>
      </c>
      <c r="N1527">
        <v>1.6E-2</v>
      </c>
      <c r="O1527" t="s">
        <v>149</v>
      </c>
      <c r="P1527" t="b">
        <v>0</v>
      </c>
      <c r="Q1527">
        <v>138261413</v>
      </c>
      <c r="R1527" t="s">
        <v>150</v>
      </c>
      <c r="S1527">
        <v>1E-3</v>
      </c>
      <c r="T1527" t="s">
        <v>184</v>
      </c>
      <c r="U1527">
        <v>2015</v>
      </c>
      <c r="V1527" t="s">
        <v>151</v>
      </c>
      <c r="W1527" t="s">
        <v>197</v>
      </c>
      <c r="X1527" t="s">
        <v>186</v>
      </c>
      <c r="Y1527" t="s">
        <v>155</v>
      </c>
      <c r="Z1527">
        <v>624300</v>
      </c>
      <c r="AA1527">
        <v>306800</v>
      </c>
      <c r="AB1527">
        <v>1.3116346710660201</v>
      </c>
      <c r="AC1527">
        <v>52.6126273253455</v>
      </c>
    </row>
    <row r="1528" spans="1:29">
      <c r="A1528" t="s">
        <v>224</v>
      </c>
      <c r="B1528">
        <v>7299</v>
      </c>
      <c r="C1528">
        <v>1942937</v>
      </c>
      <c r="D1528" t="s">
        <v>164</v>
      </c>
      <c r="E1528" t="s">
        <v>126</v>
      </c>
      <c r="F1528" t="s">
        <v>179</v>
      </c>
      <c r="G1528" t="s">
        <v>118</v>
      </c>
      <c r="H1528" s="1">
        <v>43705.523611111108</v>
      </c>
      <c r="I1528" t="s">
        <v>180</v>
      </c>
      <c r="J1528" t="s">
        <v>116</v>
      </c>
      <c r="K1528" t="s">
        <v>146</v>
      </c>
      <c r="L1528" t="s">
        <v>147</v>
      </c>
      <c r="M1528" t="s">
        <v>183</v>
      </c>
      <c r="N1528">
        <v>0.01</v>
      </c>
      <c r="O1528" t="s">
        <v>149</v>
      </c>
      <c r="P1528" t="b">
        <v>0</v>
      </c>
      <c r="Q1528">
        <v>138261413</v>
      </c>
      <c r="R1528" t="s">
        <v>150</v>
      </c>
      <c r="S1528">
        <v>1E-3</v>
      </c>
      <c r="T1528" t="s">
        <v>184</v>
      </c>
      <c r="U1528">
        <v>2019</v>
      </c>
      <c r="V1528" t="s">
        <v>151</v>
      </c>
      <c r="W1528" t="s">
        <v>225</v>
      </c>
      <c r="X1528" t="s">
        <v>226</v>
      </c>
      <c r="Y1528" t="s">
        <v>155</v>
      </c>
      <c r="Z1528">
        <v>500098</v>
      </c>
      <c r="AA1528">
        <v>402866</v>
      </c>
      <c r="AB1528">
        <v>-0.49196935841400102</v>
      </c>
      <c r="AC1528">
        <v>53.512954618294103</v>
      </c>
    </row>
    <row r="1529" spans="1:29">
      <c r="A1529" t="s">
        <v>323</v>
      </c>
      <c r="B1529">
        <v>7299</v>
      </c>
      <c r="C1529">
        <v>3464104</v>
      </c>
      <c r="D1529" t="s">
        <v>164</v>
      </c>
      <c r="E1529" t="s">
        <v>126</v>
      </c>
      <c r="F1529" t="s">
        <v>236</v>
      </c>
      <c r="G1529" t="s">
        <v>115</v>
      </c>
      <c r="H1529" s="1">
        <v>44840.65347222222</v>
      </c>
      <c r="I1529" t="s">
        <v>180</v>
      </c>
      <c r="J1529" t="s">
        <v>116</v>
      </c>
      <c r="K1529" t="s">
        <v>251</v>
      </c>
      <c r="L1529" t="s">
        <v>252</v>
      </c>
      <c r="M1529" t="s">
        <v>183</v>
      </c>
      <c r="N1529">
        <v>7.7000000000000002E-3</v>
      </c>
      <c r="O1529" t="s">
        <v>149</v>
      </c>
      <c r="P1529" t="b">
        <v>0</v>
      </c>
      <c r="Q1529">
        <v>138261413</v>
      </c>
      <c r="R1529" t="s">
        <v>150</v>
      </c>
      <c r="S1529">
        <v>1E-3</v>
      </c>
      <c r="T1529" t="s">
        <v>184</v>
      </c>
      <c r="U1529">
        <v>2022</v>
      </c>
      <c r="V1529" t="s">
        <v>151</v>
      </c>
      <c r="W1529" t="s">
        <v>324</v>
      </c>
      <c r="X1529" t="s">
        <v>309</v>
      </c>
      <c r="Y1529" t="s">
        <v>155</v>
      </c>
      <c r="Z1529">
        <v>337809</v>
      </c>
      <c r="AA1529">
        <v>155741</v>
      </c>
      <c r="AB1529">
        <v>-2.8933761587814502</v>
      </c>
      <c r="AC1529">
        <v>51.297382868079701</v>
      </c>
    </row>
    <row r="1530" spans="1:29">
      <c r="A1530" t="s">
        <v>190</v>
      </c>
      <c r="B1530">
        <v>7299</v>
      </c>
      <c r="C1530">
        <v>4828819</v>
      </c>
      <c r="D1530" t="s">
        <v>164</v>
      </c>
      <c r="E1530" t="s">
        <v>126</v>
      </c>
      <c r="F1530" t="s">
        <v>205</v>
      </c>
      <c r="G1530" t="s">
        <v>112</v>
      </c>
      <c r="H1530" s="1">
        <v>45203.474305555559</v>
      </c>
      <c r="I1530" t="s">
        <v>191</v>
      </c>
      <c r="J1530" t="s">
        <v>119</v>
      </c>
      <c r="K1530" t="s">
        <v>192</v>
      </c>
      <c r="L1530" t="s">
        <v>193</v>
      </c>
      <c r="M1530" t="s">
        <v>183</v>
      </c>
      <c r="N1530">
        <v>1.2999999999999999E-3</v>
      </c>
      <c r="O1530" t="s">
        <v>149</v>
      </c>
      <c r="P1530" t="b">
        <v>0</v>
      </c>
      <c r="Q1530">
        <v>138261413</v>
      </c>
      <c r="R1530" t="s">
        <v>150</v>
      </c>
      <c r="S1530">
        <v>1E-3</v>
      </c>
      <c r="T1530" t="s">
        <v>184</v>
      </c>
      <c r="U1530">
        <v>2023</v>
      </c>
      <c r="V1530" t="s">
        <v>151</v>
      </c>
      <c r="W1530" t="s">
        <v>194</v>
      </c>
      <c r="X1530" t="s">
        <v>195</v>
      </c>
      <c r="Y1530" t="s">
        <v>155</v>
      </c>
      <c r="Z1530">
        <v>357000</v>
      </c>
      <c r="AA1530">
        <v>237460</v>
      </c>
      <c r="AB1530">
        <v>-2.62823009845419</v>
      </c>
      <c r="AC1530">
        <v>52.033868710239098</v>
      </c>
    </row>
    <row r="1531" spans="1:29">
      <c r="A1531" t="s">
        <v>206</v>
      </c>
      <c r="B1531">
        <v>7299</v>
      </c>
      <c r="C1531">
        <v>1868043</v>
      </c>
      <c r="D1531" t="s">
        <v>164</v>
      </c>
      <c r="E1531" t="s">
        <v>126</v>
      </c>
      <c r="F1531" t="s">
        <v>205</v>
      </c>
      <c r="G1531" t="s">
        <v>112</v>
      </c>
      <c r="H1531" s="1">
        <v>42828.695138888892</v>
      </c>
      <c r="I1531" t="s">
        <v>180</v>
      </c>
      <c r="J1531" t="s">
        <v>116</v>
      </c>
      <c r="K1531" t="s">
        <v>199</v>
      </c>
      <c r="L1531" t="s">
        <v>200</v>
      </c>
      <c r="M1531" t="s">
        <v>183</v>
      </c>
      <c r="N1531">
        <v>3.1E-2</v>
      </c>
      <c r="O1531" t="s">
        <v>149</v>
      </c>
      <c r="P1531" t="b">
        <v>0</v>
      </c>
      <c r="Q1531">
        <v>138261413</v>
      </c>
      <c r="R1531" t="s">
        <v>150</v>
      </c>
      <c r="S1531">
        <v>1E-3</v>
      </c>
      <c r="T1531" t="s">
        <v>184</v>
      </c>
      <c r="U1531">
        <v>2017</v>
      </c>
      <c r="V1531" t="s">
        <v>151</v>
      </c>
      <c r="W1531" t="s">
        <v>207</v>
      </c>
      <c r="X1531" t="s">
        <v>208</v>
      </c>
      <c r="Y1531" t="s">
        <v>155</v>
      </c>
      <c r="Z1531">
        <v>515935</v>
      </c>
      <c r="AA1531">
        <v>253417</v>
      </c>
      <c r="AB1531">
        <v>-0.30632621725807402</v>
      </c>
      <c r="AC1531">
        <v>52.1668520239771</v>
      </c>
    </row>
    <row r="1532" spans="1:29">
      <c r="A1532" t="s">
        <v>241</v>
      </c>
      <c r="B1532">
        <v>7299</v>
      </c>
      <c r="C1532">
        <v>1566168</v>
      </c>
      <c r="D1532" t="s">
        <v>164</v>
      </c>
      <c r="E1532" t="s">
        <v>126</v>
      </c>
      <c r="F1532" t="s">
        <v>179</v>
      </c>
      <c r="G1532" t="s">
        <v>118</v>
      </c>
      <c r="H1532" s="1">
        <v>42655.61041666667</v>
      </c>
      <c r="I1532" t="s">
        <v>180</v>
      </c>
      <c r="J1532" t="s">
        <v>116</v>
      </c>
      <c r="K1532" t="s">
        <v>165</v>
      </c>
      <c r="L1532" t="s">
        <v>166</v>
      </c>
      <c r="M1532" t="s">
        <v>183</v>
      </c>
      <c r="N1532">
        <v>8.8999999999999999E-3</v>
      </c>
      <c r="O1532" t="s">
        <v>149</v>
      </c>
      <c r="P1532" t="b">
        <v>0</v>
      </c>
      <c r="Q1532">
        <v>138261413</v>
      </c>
      <c r="R1532" t="s">
        <v>150</v>
      </c>
      <c r="S1532">
        <v>1E-3</v>
      </c>
      <c r="T1532" t="s">
        <v>184</v>
      </c>
      <c r="U1532">
        <v>2016</v>
      </c>
      <c r="V1532" t="s">
        <v>151</v>
      </c>
      <c r="W1532" t="s">
        <v>242</v>
      </c>
      <c r="X1532" t="s">
        <v>243</v>
      </c>
      <c r="Y1532" t="s">
        <v>155</v>
      </c>
      <c r="Z1532">
        <v>456840</v>
      </c>
      <c r="AA1532">
        <v>455364</v>
      </c>
      <c r="AB1532">
        <v>-1.13455725358881</v>
      </c>
      <c r="AC1532">
        <v>53.991201424557502</v>
      </c>
    </row>
    <row r="1533" spans="1:29">
      <c r="A1533" t="s">
        <v>263</v>
      </c>
      <c r="B1533">
        <v>7299</v>
      </c>
      <c r="C1533">
        <v>1697718</v>
      </c>
      <c r="D1533" t="s">
        <v>164</v>
      </c>
      <c r="E1533" t="s">
        <v>126</v>
      </c>
      <c r="F1533" t="s">
        <v>179</v>
      </c>
      <c r="G1533" t="s">
        <v>118</v>
      </c>
      <c r="H1533" s="1">
        <v>44658.676388888889</v>
      </c>
      <c r="I1533" t="s">
        <v>180</v>
      </c>
      <c r="J1533" t="s">
        <v>116</v>
      </c>
      <c r="K1533" t="s">
        <v>165</v>
      </c>
      <c r="L1533" t="s">
        <v>166</v>
      </c>
      <c r="M1533" t="s">
        <v>148</v>
      </c>
      <c r="N1533">
        <v>3.7000000000000002E-3</v>
      </c>
      <c r="O1533" t="s">
        <v>149</v>
      </c>
      <c r="P1533" t="b">
        <v>0</v>
      </c>
      <c r="Q1533">
        <v>138261413</v>
      </c>
      <c r="R1533" t="s">
        <v>150</v>
      </c>
      <c r="S1533">
        <v>1E-3</v>
      </c>
      <c r="T1533" t="s">
        <v>184</v>
      </c>
      <c r="U1533">
        <v>2022</v>
      </c>
      <c r="V1533" t="s">
        <v>151</v>
      </c>
      <c r="W1533" t="s">
        <v>264</v>
      </c>
      <c r="X1533" t="s">
        <v>243</v>
      </c>
      <c r="Y1533" t="s">
        <v>155</v>
      </c>
      <c r="Z1533">
        <v>459334</v>
      </c>
      <c r="AA1533">
        <v>444561</v>
      </c>
      <c r="AB1533">
        <v>-1.0986183304297801</v>
      </c>
      <c r="AC1533">
        <v>53.893839137414503</v>
      </c>
    </row>
    <row r="1534" spans="1:29">
      <c r="A1534" t="s">
        <v>276</v>
      </c>
      <c r="B1534">
        <v>7299</v>
      </c>
      <c r="C1534">
        <v>4600741</v>
      </c>
      <c r="D1534" t="s">
        <v>164</v>
      </c>
      <c r="E1534" t="s">
        <v>126</v>
      </c>
      <c r="F1534" t="s">
        <v>179</v>
      </c>
      <c r="G1534" t="s">
        <v>118</v>
      </c>
      <c r="H1534" s="1">
        <v>41920.521527777775</v>
      </c>
      <c r="I1534" t="s">
        <v>180</v>
      </c>
      <c r="J1534" t="s">
        <v>116</v>
      </c>
      <c r="K1534" t="s">
        <v>192</v>
      </c>
      <c r="L1534" t="s">
        <v>193</v>
      </c>
      <c r="M1534" t="s">
        <v>183</v>
      </c>
      <c r="N1534">
        <v>6.0000000000000001E-3</v>
      </c>
      <c r="O1534" t="s">
        <v>149</v>
      </c>
      <c r="P1534" t="b">
        <v>0</v>
      </c>
      <c r="Q1534">
        <v>138261413</v>
      </c>
      <c r="R1534" t="s">
        <v>150</v>
      </c>
      <c r="S1534">
        <v>1E-3</v>
      </c>
      <c r="T1534" t="s">
        <v>184</v>
      </c>
      <c r="U1534">
        <v>2014</v>
      </c>
      <c r="V1534" t="s">
        <v>151</v>
      </c>
      <c r="W1534" t="s">
        <v>277</v>
      </c>
      <c r="X1534" t="s">
        <v>278</v>
      </c>
      <c r="Y1534" t="s">
        <v>155</v>
      </c>
      <c r="Z1534">
        <v>383550</v>
      </c>
      <c r="AA1534">
        <v>252450</v>
      </c>
      <c r="AB1534">
        <v>-2.2419417969467799</v>
      </c>
      <c r="AC1534">
        <v>52.170064339376403</v>
      </c>
    </row>
    <row r="1535" spans="1:29">
      <c r="A1535" t="s">
        <v>190</v>
      </c>
      <c r="B1535">
        <v>7299</v>
      </c>
      <c r="C1535">
        <v>4663473</v>
      </c>
      <c r="D1535" t="s">
        <v>164</v>
      </c>
      <c r="E1535" t="s">
        <v>126</v>
      </c>
      <c r="F1535" t="s">
        <v>205</v>
      </c>
      <c r="G1535" t="s">
        <v>112</v>
      </c>
      <c r="H1535" s="1">
        <v>42675.631944444445</v>
      </c>
      <c r="I1535" t="s">
        <v>191</v>
      </c>
      <c r="J1535" t="s">
        <v>119</v>
      </c>
      <c r="K1535" t="s">
        <v>192</v>
      </c>
      <c r="L1535" t="s">
        <v>193</v>
      </c>
      <c r="M1535" t="s">
        <v>183</v>
      </c>
      <c r="N1535">
        <v>5.3E-3</v>
      </c>
      <c r="O1535" t="s">
        <v>149</v>
      </c>
      <c r="P1535" t="b">
        <v>0</v>
      </c>
      <c r="Q1535">
        <v>138261413</v>
      </c>
      <c r="R1535" t="s">
        <v>150</v>
      </c>
      <c r="S1535">
        <v>1E-3</v>
      </c>
      <c r="T1535" t="s">
        <v>184</v>
      </c>
      <c r="U1535">
        <v>2016</v>
      </c>
      <c r="V1535" t="s">
        <v>151</v>
      </c>
      <c r="W1535" t="s">
        <v>194</v>
      </c>
      <c r="X1535" t="s">
        <v>195</v>
      </c>
      <c r="Y1535" t="s">
        <v>155</v>
      </c>
      <c r="Z1535">
        <v>357000</v>
      </c>
      <c r="AA1535">
        <v>237460</v>
      </c>
      <c r="AB1535">
        <v>-2.62823009845419</v>
      </c>
      <c r="AC1535">
        <v>52.033868710239098</v>
      </c>
    </row>
    <row r="1536" spans="1:29">
      <c r="A1536" t="s">
        <v>206</v>
      </c>
      <c r="B1536">
        <v>7299</v>
      </c>
      <c r="C1536">
        <v>1949604</v>
      </c>
      <c r="D1536" t="s">
        <v>164</v>
      </c>
      <c r="E1536" t="s">
        <v>126</v>
      </c>
      <c r="F1536" t="s">
        <v>179</v>
      </c>
      <c r="G1536" t="s">
        <v>118</v>
      </c>
      <c r="H1536" s="1">
        <v>43781.57916666667</v>
      </c>
      <c r="I1536" t="s">
        <v>180</v>
      </c>
      <c r="J1536" t="s">
        <v>116</v>
      </c>
      <c r="K1536" t="s">
        <v>199</v>
      </c>
      <c r="L1536" t="s">
        <v>200</v>
      </c>
      <c r="M1536" t="s">
        <v>183</v>
      </c>
      <c r="N1536">
        <v>1.6E-2</v>
      </c>
      <c r="O1536" t="s">
        <v>149</v>
      </c>
      <c r="P1536" t="b">
        <v>0</v>
      </c>
      <c r="Q1536">
        <v>138261413</v>
      </c>
      <c r="R1536" t="s">
        <v>150</v>
      </c>
      <c r="S1536">
        <v>1E-3</v>
      </c>
      <c r="T1536" t="s">
        <v>184</v>
      </c>
      <c r="U1536">
        <v>2019</v>
      </c>
      <c r="V1536" t="s">
        <v>151</v>
      </c>
      <c r="W1536" t="s">
        <v>207</v>
      </c>
      <c r="X1536" t="s">
        <v>208</v>
      </c>
      <c r="Y1536" t="s">
        <v>155</v>
      </c>
      <c r="Z1536">
        <v>515935</v>
      </c>
      <c r="AA1536">
        <v>253417</v>
      </c>
      <c r="AB1536">
        <v>-0.30632621725807402</v>
      </c>
      <c r="AC1536">
        <v>52.1668520239771</v>
      </c>
    </row>
    <row r="1537" spans="1:29">
      <c r="A1537" t="s">
        <v>196</v>
      </c>
      <c r="B1537">
        <v>7299</v>
      </c>
      <c r="C1537">
        <v>1776822</v>
      </c>
      <c r="D1537" t="s">
        <v>164</v>
      </c>
      <c r="E1537" t="s">
        <v>126</v>
      </c>
      <c r="F1537" t="s">
        <v>179</v>
      </c>
      <c r="G1537" t="s">
        <v>118</v>
      </c>
      <c r="H1537" s="1">
        <v>41941.654166666667</v>
      </c>
      <c r="I1537" t="s">
        <v>180</v>
      </c>
      <c r="J1537" t="s">
        <v>116</v>
      </c>
      <c r="K1537" t="s">
        <v>181</v>
      </c>
      <c r="L1537" t="s">
        <v>182</v>
      </c>
      <c r="M1537" t="s">
        <v>183</v>
      </c>
      <c r="N1537">
        <v>1.7999999999999999E-2</v>
      </c>
      <c r="O1537" t="s">
        <v>149</v>
      </c>
      <c r="P1537" t="b">
        <v>0</v>
      </c>
      <c r="Q1537">
        <v>138261413</v>
      </c>
      <c r="R1537" t="s">
        <v>150</v>
      </c>
      <c r="S1537">
        <v>1E-3</v>
      </c>
      <c r="T1537" t="s">
        <v>184</v>
      </c>
      <c r="U1537">
        <v>2014</v>
      </c>
      <c r="V1537" t="s">
        <v>151</v>
      </c>
      <c r="W1537" t="s">
        <v>197</v>
      </c>
      <c r="X1537" t="s">
        <v>186</v>
      </c>
      <c r="Y1537" t="s">
        <v>155</v>
      </c>
      <c r="Z1537">
        <v>624300</v>
      </c>
      <c r="AA1537">
        <v>306800</v>
      </c>
      <c r="AB1537">
        <v>1.3116346710660201</v>
      </c>
      <c r="AC1537">
        <v>52.6126273253455</v>
      </c>
    </row>
    <row r="1538" spans="1:29">
      <c r="A1538" t="s">
        <v>198</v>
      </c>
      <c r="B1538">
        <v>7299</v>
      </c>
      <c r="C1538">
        <v>1862591</v>
      </c>
      <c r="D1538" t="s">
        <v>164</v>
      </c>
      <c r="E1538" t="s">
        <v>126</v>
      </c>
      <c r="F1538" t="s">
        <v>179</v>
      </c>
      <c r="G1538" t="s">
        <v>118</v>
      </c>
      <c r="H1538" s="1">
        <v>42772.421527777777</v>
      </c>
      <c r="I1538" t="s">
        <v>180</v>
      </c>
      <c r="J1538" t="s">
        <v>116</v>
      </c>
      <c r="K1538" t="s">
        <v>199</v>
      </c>
      <c r="L1538" t="s">
        <v>200</v>
      </c>
      <c r="M1538" t="s">
        <v>183</v>
      </c>
      <c r="N1538">
        <v>4.2999999999999997E-2</v>
      </c>
      <c r="O1538" t="s">
        <v>149</v>
      </c>
      <c r="P1538" t="b">
        <v>0</v>
      </c>
      <c r="Q1538">
        <v>138261413</v>
      </c>
      <c r="R1538" t="s">
        <v>150</v>
      </c>
      <c r="S1538">
        <v>1E-3</v>
      </c>
      <c r="T1538" t="s">
        <v>184</v>
      </c>
      <c r="U1538">
        <v>2017</v>
      </c>
      <c r="V1538" t="s">
        <v>151</v>
      </c>
      <c r="W1538" t="s">
        <v>201</v>
      </c>
      <c r="X1538" t="s">
        <v>202</v>
      </c>
      <c r="Y1538" t="s">
        <v>155</v>
      </c>
      <c r="Z1538">
        <v>516100</v>
      </c>
      <c r="AA1538">
        <v>253300</v>
      </c>
      <c r="AB1538">
        <v>-0.30395486908298303</v>
      </c>
      <c r="AC1538">
        <v>52.1657659569386</v>
      </c>
    </row>
    <row r="1539" spans="1:29">
      <c r="A1539" t="s">
        <v>178</v>
      </c>
      <c r="B1539">
        <v>7299</v>
      </c>
      <c r="C1539">
        <v>1807250</v>
      </c>
      <c r="D1539" t="s">
        <v>164</v>
      </c>
      <c r="E1539" t="s">
        <v>126</v>
      </c>
      <c r="F1539" t="s">
        <v>179</v>
      </c>
      <c r="G1539" t="s">
        <v>118</v>
      </c>
      <c r="H1539" s="1">
        <v>42243.428472222222</v>
      </c>
      <c r="I1539" t="s">
        <v>180</v>
      </c>
      <c r="J1539" t="s">
        <v>116</v>
      </c>
      <c r="K1539" t="s">
        <v>181</v>
      </c>
      <c r="L1539" t="s">
        <v>182</v>
      </c>
      <c r="M1539" t="s">
        <v>183</v>
      </c>
      <c r="N1539">
        <v>1.0999999999999999E-2</v>
      </c>
      <c r="O1539" t="s">
        <v>149</v>
      </c>
      <c r="P1539" t="b">
        <v>0</v>
      </c>
      <c r="Q1539">
        <v>138261413</v>
      </c>
      <c r="R1539" t="s">
        <v>150</v>
      </c>
      <c r="S1539">
        <v>1E-3</v>
      </c>
      <c r="T1539" t="s">
        <v>184</v>
      </c>
      <c r="U1539">
        <v>2015</v>
      </c>
      <c r="V1539" t="s">
        <v>151</v>
      </c>
      <c r="W1539" t="s">
        <v>185</v>
      </c>
      <c r="X1539" t="s">
        <v>186</v>
      </c>
      <c r="Y1539" t="s">
        <v>155</v>
      </c>
      <c r="Z1539">
        <v>620600</v>
      </c>
      <c r="AA1539">
        <v>309500</v>
      </c>
      <c r="AB1539">
        <v>1.2588812496391699</v>
      </c>
      <c r="AC1539">
        <v>52.638374352215699</v>
      </c>
    </row>
    <row r="1540" spans="1:29">
      <c r="A1540" t="s">
        <v>214</v>
      </c>
      <c r="B1540">
        <v>7299</v>
      </c>
      <c r="C1540">
        <v>5353253</v>
      </c>
      <c r="D1540" t="s">
        <v>164</v>
      </c>
      <c r="E1540" t="s">
        <v>126</v>
      </c>
      <c r="F1540" t="s">
        <v>236</v>
      </c>
      <c r="G1540" t="s">
        <v>115</v>
      </c>
      <c r="H1540" s="1">
        <v>45273.444444444445</v>
      </c>
      <c r="I1540" t="s">
        <v>180</v>
      </c>
      <c r="J1540" t="s">
        <v>116</v>
      </c>
      <c r="K1540" t="s">
        <v>215</v>
      </c>
      <c r="L1540" t="s">
        <v>216</v>
      </c>
      <c r="M1540" t="s">
        <v>183</v>
      </c>
      <c r="N1540">
        <v>5.8999999999999999E-3</v>
      </c>
      <c r="O1540" t="s">
        <v>149</v>
      </c>
      <c r="P1540" t="b">
        <v>0</v>
      </c>
      <c r="Q1540">
        <v>138261413</v>
      </c>
      <c r="R1540" t="s">
        <v>150</v>
      </c>
      <c r="S1540">
        <v>1E-3</v>
      </c>
      <c r="T1540" t="s">
        <v>184</v>
      </c>
      <c r="U1540">
        <v>2023</v>
      </c>
      <c r="V1540" t="s">
        <v>151</v>
      </c>
      <c r="W1540" t="s">
        <v>217</v>
      </c>
      <c r="X1540" t="s">
        <v>218</v>
      </c>
      <c r="Y1540" t="s">
        <v>155</v>
      </c>
      <c r="Z1540">
        <v>376325</v>
      </c>
      <c r="AA1540">
        <v>405313</v>
      </c>
      <c r="AB1540">
        <v>-2.35874412504654</v>
      </c>
      <c r="AC1540">
        <v>53.543918148915097</v>
      </c>
    </row>
    <row r="1541" spans="1:29">
      <c r="A1541" t="s">
        <v>178</v>
      </c>
      <c r="B1541">
        <v>7299</v>
      </c>
      <c r="C1541">
        <v>1984564</v>
      </c>
      <c r="D1541" t="s">
        <v>164</v>
      </c>
      <c r="E1541" t="s">
        <v>126</v>
      </c>
      <c r="F1541" t="s">
        <v>179</v>
      </c>
      <c r="G1541" t="s">
        <v>118</v>
      </c>
      <c r="H1541" s="1">
        <v>44364.571527777778</v>
      </c>
      <c r="I1541" t="s">
        <v>180</v>
      </c>
      <c r="J1541" t="s">
        <v>116</v>
      </c>
      <c r="K1541" t="s">
        <v>181</v>
      </c>
      <c r="L1541" t="s">
        <v>182</v>
      </c>
      <c r="M1541" t="s">
        <v>183</v>
      </c>
      <c r="N1541">
        <v>6.1999999999999998E-3</v>
      </c>
      <c r="O1541" t="s">
        <v>149</v>
      </c>
      <c r="P1541" t="b">
        <v>0</v>
      </c>
      <c r="Q1541">
        <v>138261413</v>
      </c>
      <c r="R1541" t="s">
        <v>150</v>
      </c>
      <c r="S1541">
        <v>1E-3</v>
      </c>
      <c r="T1541" t="s">
        <v>184</v>
      </c>
      <c r="U1541">
        <v>2021</v>
      </c>
      <c r="V1541" t="s">
        <v>151</v>
      </c>
      <c r="W1541" t="s">
        <v>185</v>
      </c>
      <c r="X1541" t="s">
        <v>186</v>
      </c>
      <c r="Y1541" t="s">
        <v>155</v>
      </c>
      <c r="Z1541">
        <v>620600</v>
      </c>
      <c r="AA1541">
        <v>309500</v>
      </c>
      <c r="AB1541">
        <v>1.2588812496391699</v>
      </c>
      <c r="AC1541">
        <v>52.638374352215699</v>
      </c>
    </row>
    <row r="1542" spans="1:29">
      <c r="A1542" t="s">
        <v>224</v>
      </c>
      <c r="B1542">
        <v>7299</v>
      </c>
      <c r="C1542">
        <v>1832792</v>
      </c>
      <c r="D1542" t="s">
        <v>164</v>
      </c>
      <c r="E1542" t="s">
        <v>126</v>
      </c>
      <c r="F1542" t="s">
        <v>205</v>
      </c>
      <c r="G1542" t="s">
        <v>112</v>
      </c>
      <c r="H1542" s="1">
        <v>42510.444444444445</v>
      </c>
      <c r="I1542" t="s">
        <v>180</v>
      </c>
      <c r="J1542" t="s">
        <v>116</v>
      </c>
      <c r="K1542" t="s">
        <v>146</v>
      </c>
      <c r="L1542" t="s">
        <v>147</v>
      </c>
      <c r="M1542" t="s">
        <v>183</v>
      </c>
      <c r="N1542">
        <v>6.0000000000000001E-3</v>
      </c>
      <c r="O1542" t="s">
        <v>149</v>
      </c>
      <c r="P1542" t="b">
        <v>0</v>
      </c>
      <c r="Q1542">
        <v>138261413</v>
      </c>
      <c r="R1542" t="s">
        <v>150</v>
      </c>
      <c r="S1542">
        <v>1E-3</v>
      </c>
      <c r="T1542" t="s">
        <v>184</v>
      </c>
      <c r="U1542">
        <v>2016</v>
      </c>
      <c r="V1542" t="s">
        <v>151</v>
      </c>
      <c r="W1542" t="s">
        <v>225</v>
      </c>
      <c r="X1542" t="s">
        <v>226</v>
      </c>
      <c r="Y1542" t="s">
        <v>155</v>
      </c>
      <c r="Z1542">
        <v>500098</v>
      </c>
      <c r="AA1542">
        <v>402866</v>
      </c>
      <c r="AB1542">
        <v>-0.49196935841400102</v>
      </c>
      <c r="AC1542">
        <v>53.512954618294103</v>
      </c>
    </row>
    <row r="1543" spans="1:29">
      <c r="A1543" t="s">
        <v>203</v>
      </c>
      <c r="B1543">
        <v>7299</v>
      </c>
      <c r="C1543">
        <v>1867921</v>
      </c>
      <c r="D1543" t="s">
        <v>164</v>
      </c>
      <c r="E1543" t="s">
        <v>126</v>
      </c>
      <c r="F1543" t="s">
        <v>179</v>
      </c>
      <c r="G1543" t="s">
        <v>118</v>
      </c>
      <c r="H1543" s="1">
        <v>42824.411111111112</v>
      </c>
      <c r="I1543" t="s">
        <v>180</v>
      </c>
      <c r="J1543" t="s">
        <v>116</v>
      </c>
      <c r="K1543" t="s">
        <v>146</v>
      </c>
      <c r="L1543" t="s">
        <v>147</v>
      </c>
      <c r="M1543" t="s">
        <v>183</v>
      </c>
      <c r="N1543">
        <v>3.2000000000000001E-2</v>
      </c>
      <c r="O1543" t="s">
        <v>149</v>
      </c>
      <c r="P1543" t="b">
        <v>0</v>
      </c>
      <c r="Q1543">
        <v>138261413</v>
      </c>
      <c r="R1543" t="s">
        <v>150</v>
      </c>
      <c r="S1543">
        <v>1E-3</v>
      </c>
      <c r="T1543" t="s">
        <v>184</v>
      </c>
      <c r="U1543">
        <v>2017</v>
      </c>
      <c r="V1543" t="s">
        <v>151</v>
      </c>
      <c r="W1543" t="s">
        <v>204</v>
      </c>
      <c r="X1543" t="s">
        <v>154</v>
      </c>
      <c r="Y1543" t="s">
        <v>155</v>
      </c>
      <c r="Z1543">
        <v>507500</v>
      </c>
      <c r="AA1543">
        <v>299100</v>
      </c>
      <c r="AB1543">
        <v>-0.41497245145673001</v>
      </c>
      <c r="AC1543">
        <v>52.579097446717</v>
      </c>
    </row>
    <row r="1544" spans="1:29">
      <c r="A1544" t="s">
        <v>187</v>
      </c>
      <c r="B1544">
        <v>7299</v>
      </c>
      <c r="C1544">
        <v>1922217</v>
      </c>
      <c r="D1544" t="s">
        <v>164</v>
      </c>
      <c r="E1544" t="s">
        <v>126</v>
      </c>
      <c r="F1544" t="s">
        <v>205</v>
      </c>
      <c r="G1544" t="s">
        <v>112</v>
      </c>
      <c r="H1544" s="1">
        <v>43469.412499999999</v>
      </c>
      <c r="I1544" t="s">
        <v>180</v>
      </c>
      <c r="J1544" t="s">
        <v>116</v>
      </c>
      <c r="K1544" t="s">
        <v>181</v>
      </c>
      <c r="L1544" t="s">
        <v>182</v>
      </c>
      <c r="M1544" t="s">
        <v>183</v>
      </c>
      <c r="N1544">
        <v>9.4999999999999998E-3</v>
      </c>
      <c r="O1544" t="s">
        <v>149</v>
      </c>
      <c r="P1544" t="b">
        <v>0</v>
      </c>
      <c r="Q1544">
        <v>138261413</v>
      </c>
      <c r="R1544" t="s">
        <v>150</v>
      </c>
      <c r="S1544">
        <v>1E-3</v>
      </c>
      <c r="T1544" t="s">
        <v>184</v>
      </c>
      <c r="U1544">
        <v>2019</v>
      </c>
      <c r="V1544" t="s">
        <v>151</v>
      </c>
      <c r="W1544" t="s">
        <v>188</v>
      </c>
      <c r="X1544" t="s">
        <v>189</v>
      </c>
      <c r="Y1544" t="s">
        <v>155</v>
      </c>
      <c r="Z1544">
        <v>636400</v>
      </c>
      <c r="AA1544">
        <v>291600</v>
      </c>
      <c r="AB1544">
        <v>1.4791973795069699</v>
      </c>
      <c r="AC1544">
        <v>52.471107816141703</v>
      </c>
    </row>
    <row r="1545" spans="1:29">
      <c r="A1545" t="s">
        <v>206</v>
      </c>
      <c r="B1545">
        <v>7299</v>
      </c>
      <c r="C1545">
        <v>1943146</v>
      </c>
      <c r="D1545" t="s">
        <v>164</v>
      </c>
      <c r="E1545" t="s">
        <v>126</v>
      </c>
      <c r="F1545" t="s">
        <v>179</v>
      </c>
      <c r="G1545" t="s">
        <v>118</v>
      </c>
      <c r="H1545" s="1">
        <v>43706.632638888892</v>
      </c>
      <c r="I1545" t="s">
        <v>180</v>
      </c>
      <c r="J1545" t="s">
        <v>116</v>
      </c>
      <c r="K1545" t="s">
        <v>199</v>
      </c>
      <c r="L1545" t="s">
        <v>200</v>
      </c>
      <c r="M1545" t="s">
        <v>183</v>
      </c>
      <c r="N1545">
        <v>8.3000000000000004E-2</v>
      </c>
      <c r="O1545" t="s">
        <v>149</v>
      </c>
      <c r="P1545" t="b">
        <v>0</v>
      </c>
      <c r="Q1545">
        <v>138261413</v>
      </c>
      <c r="R1545" t="s">
        <v>150</v>
      </c>
      <c r="S1545">
        <v>1E-3</v>
      </c>
      <c r="T1545" t="s">
        <v>184</v>
      </c>
      <c r="U1545">
        <v>2019</v>
      </c>
      <c r="V1545" t="s">
        <v>151</v>
      </c>
      <c r="W1545" t="s">
        <v>207</v>
      </c>
      <c r="X1545" t="s">
        <v>208</v>
      </c>
      <c r="Y1545" t="s">
        <v>155</v>
      </c>
      <c r="Z1545">
        <v>515935</v>
      </c>
      <c r="AA1545">
        <v>253417</v>
      </c>
      <c r="AB1545">
        <v>-0.30632621725807402</v>
      </c>
      <c r="AC1545">
        <v>52.1668520239771</v>
      </c>
    </row>
    <row r="1546" spans="1:29">
      <c r="A1546" t="s">
        <v>187</v>
      </c>
      <c r="B1546">
        <v>7299</v>
      </c>
      <c r="C1546">
        <v>1829786</v>
      </c>
      <c r="D1546" t="s">
        <v>164</v>
      </c>
      <c r="E1546" t="s">
        <v>126</v>
      </c>
      <c r="F1546" t="s">
        <v>179</v>
      </c>
      <c r="G1546" t="s">
        <v>118</v>
      </c>
      <c r="H1546" s="1">
        <v>42481.39166666667</v>
      </c>
      <c r="I1546" t="s">
        <v>180</v>
      </c>
      <c r="J1546" t="s">
        <v>116</v>
      </c>
      <c r="K1546" t="s">
        <v>181</v>
      </c>
      <c r="L1546" t="s">
        <v>182</v>
      </c>
      <c r="M1546" t="s">
        <v>183</v>
      </c>
      <c r="N1546">
        <v>0.01</v>
      </c>
      <c r="O1546" t="s">
        <v>149</v>
      </c>
      <c r="P1546" t="b">
        <v>0</v>
      </c>
      <c r="Q1546">
        <v>138261413</v>
      </c>
      <c r="R1546" t="s">
        <v>150</v>
      </c>
      <c r="S1546">
        <v>1E-3</v>
      </c>
      <c r="T1546" t="s">
        <v>184</v>
      </c>
      <c r="U1546">
        <v>2016</v>
      </c>
      <c r="V1546" t="s">
        <v>151</v>
      </c>
      <c r="W1546" t="s">
        <v>188</v>
      </c>
      <c r="X1546" t="s">
        <v>189</v>
      </c>
      <c r="Y1546" t="s">
        <v>155</v>
      </c>
      <c r="Z1546">
        <v>636400</v>
      </c>
      <c r="AA1546">
        <v>291600</v>
      </c>
      <c r="AB1546">
        <v>1.4791973795069699</v>
      </c>
      <c r="AC1546">
        <v>52.471107816141703</v>
      </c>
    </row>
    <row r="1547" spans="1:29">
      <c r="A1547" t="s">
        <v>178</v>
      </c>
      <c r="B1547">
        <v>7299</v>
      </c>
      <c r="C1547">
        <v>1777044</v>
      </c>
      <c r="D1547" t="s">
        <v>164</v>
      </c>
      <c r="E1547" t="s">
        <v>126</v>
      </c>
      <c r="F1547" t="s">
        <v>205</v>
      </c>
      <c r="G1547" t="s">
        <v>112</v>
      </c>
      <c r="H1547" s="1">
        <v>41946.581944444442</v>
      </c>
      <c r="I1547" t="s">
        <v>180</v>
      </c>
      <c r="J1547" t="s">
        <v>116</v>
      </c>
      <c r="K1547" t="s">
        <v>181</v>
      </c>
      <c r="L1547" t="s">
        <v>182</v>
      </c>
      <c r="M1547" t="s">
        <v>183</v>
      </c>
      <c r="N1547">
        <v>0.01</v>
      </c>
      <c r="O1547" t="s">
        <v>149</v>
      </c>
      <c r="P1547" t="b">
        <v>0</v>
      </c>
      <c r="Q1547">
        <v>138261413</v>
      </c>
      <c r="R1547" t="s">
        <v>150</v>
      </c>
      <c r="S1547">
        <v>1E-3</v>
      </c>
      <c r="T1547" t="s">
        <v>184</v>
      </c>
      <c r="U1547">
        <v>2014</v>
      </c>
      <c r="V1547" t="s">
        <v>151</v>
      </c>
      <c r="W1547" t="s">
        <v>185</v>
      </c>
      <c r="X1547" t="s">
        <v>186</v>
      </c>
      <c r="Y1547" t="s">
        <v>155</v>
      </c>
      <c r="Z1547">
        <v>620600</v>
      </c>
      <c r="AA1547">
        <v>309500</v>
      </c>
      <c r="AB1547">
        <v>1.2588812496391699</v>
      </c>
      <c r="AC1547">
        <v>52.638374352215699</v>
      </c>
    </row>
    <row r="1548" spans="1:29">
      <c r="A1548" t="s">
        <v>206</v>
      </c>
      <c r="B1548">
        <v>7299</v>
      </c>
      <c r="C1548">
        <v>1979948</v>
      </c>
      <c r="D1548" t="s">
        <v>164</v>
      </c>
      <c r="E1548" t="s">
        <v>126</v>
      </c>
      <c r="F1548" t="s">
        <v>179</v>
      </c>
      <c r="G1548" t="s">
        <v>118</v>
      </c>
      <c r="H1548" s="1">
        <v>44292.510416666664</v>
      </c>
      <c r="I1548" t="s">
        <v>180</v>
      </c>
      <c r="J1548" t="s">
        <v>116</v>
      </c>
      <c r="K1548" t="s">
        <v>199</v>
      </c>
      <c r="L1548" t="s">
        <v>200</v>
      </c>
      <c r="M1548" t="s">
        <v>183</v>
      </c>
      <c r="N1548">
        <v>3.3000000000000002E-2</v>
      </c>
      <c r="O1548" t="s">
        <v>149</v>
      </c>
      <c r="P1548" t="b">
        <v>0</v>
      </c>
      <c r="Q1548">
        <v>138261413</v>
      </c>
      <c r="R1548" t="s">
        <v>150</v>
      </c>
      <c r="S1548">
        <v>1E-3</v>
      </c>
      <c r="T1548" t="s">
        <v>184</v>
      </c>
      <c r="U1548">
        <v>2021</v>
      </c>
      <c r="V1548" t="s">
        <v>151</v>
      </c>
      <c r="W1548" t="s">
        <v>207</v>
      </c>
      <c r="X1548" t="s">
        <v>208</v>
      </c>
      <c r="Y1548" t="s">
        <v>155</v>
      </c>
      <c r="Z1548">
        <v>515935</v>
      </c>
      <c r="AA1548">
        <v>253417</v>
      </c>
      <c r="AB1548">
        <v>-0.30632621725807402</v>
      </c>
      <c r="AC1548">
        <v>52.1668520239771</v>
      </c>
    </row>
    <row r="1549" spans="1:29">
      <c r="A1549" t="s">
        <v>187</v>
      </c>
      <c r="B1549">
        <v>7299</v>
      </c>
      <c r="C1549">
        <v>1793926</v>
      </c>
      <c r="D1549" t="s">
        <v>164</v>
      </c>
      <c r="E1549" t="s">
        <v>126</v>
      </c>
      <c r="F1549" t="s">
        <v>179</v>
      </c>
      <c r="G1549" t="s">
        <v>118</v>
      </c>
      <c r="H1549" s="1">
        <v>42114.606944444444</v>
      </c>
      <c r="I1549" t="s">
        <v>180</v>
      </c>
      <c r="J1549" t="s">
        <v>116</v>
      </c>
      <c r="K1549" t="s">
        <v>181</v>
      </c>
      <c r="L1549" t="s">
        <v>182</v>
      </c>
      <c r="M1549" t="s">
        <v>183</v>
      </c>
      <c r="N1549">
        <v>1.7000000000000001E-2</v>
      </c>
      <c r="O1549" t="s">
        <v>149</v>
      </c>
      <c r="P1549" t="b">
        <v>0</v>
      </c>
      <c r="Q1549">
        <v>138261413</v>
      </c>
      <c r="R1549" t="s">
        <v>150</v>
      </c>
      <c r="S1549">
        <v>1E-3</v>
      </c>
      <c r="T1549" t="s">
        <v>184</v>
      </c>
      <c r="U1549">
        <v>2015</v>
      </c>
      <c r="V1549" t="s">
        <v>151</v>
      </c>
      <c r="W1549" t="s">
        <v>188</v>
      </c>
      <c r="X1549" t="s">
        <v>189</v>
      </c>
      <c r="Y1549" t="s">
        <v>155</v>
      </c>
      <c r="Z1549">
        <v>636400</v>
      </c>
      <c r="AA1549">
        <v>291600</v>
      </c>
      <c r="AB1549">
        <v>1.4791973795069699</v>
      </c>
      <c r="AC1549">
        <v>52.471107816141703</v>
      </c>
    </row>
    <row r="1550" spans="1:29">
      <c r="A1550" t="s">
        <v>187</v>
      </c>
      <c r="B1550">
        <v>7299</v>
      </c>
      <c r="C1550">
        <v>1951854</v>
      </c>
      <c r="D1550" t="s">
        <v>164</v>
      </c>
      <c r="E1550" t="s">
        <v>126</v>
      </c>
      <c r="F1550" t="s">
        <v>205</v>
      </c>
      <c r="G1550" t="s">
        <v>112</v>
      </c>
      <c r="H1550" s="1">
        <v>43801.34375</v>
      </c>
      <c r="I1550" t="s">
        <v>180</v>
      </c>
      <c r="J1550" t="s">
        <v>116</v>
      </c>
      <c r="K1550" t="s">
        <v>181</v>
      </c>
      <c r="L1550" t="s">
        <v>182</v>
      </c>
      <c r="M1550" t="s">
        <v>183</v>
      </c>
      <c r="N1550">
        <v>5.4000000000000003E-3</v>
      </c>
      <c r="O1550" t="s">
        <v>149</v>
      </c>
      <c r="P1550" t="b">
        <v>0</v>
      </c>
      <c r="Q1550">
        <v>138261413</v>
      </c>
      <c r="R1550" t="s">
        <v>150</v>
      </c>
      <c r="S1550">
        <v>1E-3</v>
      </c>
      <c r="T1550" t="s">
        <v>184</v>
      </c>
      <c r="U1550">
        <v>2019</v>
      </c>
      <c r="V1550" t="s">
        <v>151</v>
      </c>
      <c r="W1550" t="s">
        <v>188</v>
      </c>
      <c r="X1550" t="s">
        <v>189</v>
      </c>
      <c r="Y1550" t="s">
        <v>155</v>
      </c>
      <c r="Z1550">
        <v>636400</v>
      </c>
      <c r="AA1550">
        <v>291600</v>
      </c>
      <c r="AB1550">
        <v>1.4791973795069699</v>
      </c>
      <c r="AC1550">
        <v>52.471107816141703</v>
      </c>
    </row>
    <row r="1551" spans="1:29">
      <c r="A1551" t="s">
        <v>178</v>
      </c>
      <c r="B1551">
        <v>7299</v>
      </c>
      <c r="C1551">
        <v>1951480</v>
      </c>
      <c r="D1551" t="s">
        <v>164</v>
      </c>
      <c r="E1551" t="s">
        <v>126</v>
      </c>
      <c r="F1551" t="s">
        <v>179</v>
      </c>
      <c r="G1551" t="s">
        <v>118</v>
      </c>
      <c r="H1551" s="1">
        <v>43794.522222222222</v>
      </c>
      <c r="I1551" t="s">
        <v>180</v>
      </c>
      <c r="J1551" t="s">
        <v>116</v>
      </c>
      <c r="K1551" t="s">
        <v>181</v>
      </c>
      <c r="L1551" t="s">
        <v>182</v>
      </c>
      <c r="M1551" t="s">
        <v>183</v>
      </c>
      <c r="N1551">
        <v>6.4999999999999997E-3</v>
      </c>
      <c r="O1551" t="s">
        <v>149</v>
      </c>
      <c r="P1551" t="b">
        <v>0</v>
      </c>
      <c r="Q1551">
        <v>138261413</v>
      </c>
      <c r="R1551" t="s">
        <v>150</v>
      </c>
      <c r="S1551">
        <v>1E-3</v>
      </c>
      <c r="T1551" t="s">
        <v>184</v>
      </c>
      <c r="U1551">
        <v>2019</v>
      </c>
      <c r="V1551" t="s">
        <v>151</v>
      </c>
      <c r="W1551" t="s">
        <v>185</v>
      </c>
      <c r="X1551" t="s">
        <v>186</v>
      </c>
      <c r="Y1551" t="s">
        <v>155</v>
      </c>
      <c r="Z1551">
        <v>620600</v>
      </c>
      <c r="AA1551">
        <v>309500</v>
      </c>
      <c r="AB1551">
        <v>1.2588812496391699</v>
      </c>
      <c r="AC1551">
        <v>52.638374352215699</v>
      </c>
    </row>
    <row r="1552" spans="1:29">
      <c r="A1552" t="s">
        <v>206</v>
      </c>
      <c r="B1552">
        <v>7299</v>
      </c>
      <c r="C1552">
        <v>2019478</v>
      </c>
      <c r="D1552" t="s">
        <v>164</v>
      </c>
      <c r="E1552" t="s">
        <v>126</v>
      </c>
      <c r="F1552" t="s">
        <v>179</v>
      </c>
      <c r="G1552" t="s">
        <v>118</v>
      </c>
      <c r="H1552" s="1">
        <v>44827.5</v>
      </c>
      <c r="I1552" t="s">
        <v>180</v>
      </c>
      <c r="J1552" t="s">
        <v>116</v>
      </c>
      <c r="K1552" t="s">
        <v>199</v>
      </c>
      <c r="L1552" t="s">
        <v>200</v>
      </c>
      <c r="M1552" t="s">
        <v>183</v>
      </c>
      <c r="N1552">
        <v>8.2000000000000003E-2</v>
      </c>
      <c r="O1552" t="s">
        <v>149</v>
      </c>
      <c r="P1552" t="b">
        <v>0</v>
      </c>
      <c r="Q1552">
        <v>138261413</v>
      </c>
      <c r="R1552" t="s">
        <v>150</v>
      </c>
      <c r="S1552">
        <v>1E-3</v>
      </c>
      <c r="T1552" t="s">
        <v>184</v>
      </c>
      <c r="U1552">
        <v>2022</v>
      </c>
      <c r="V1552" t="s">
        <v>151</v>
      </c>
      <c r="W1552" t="s">
        <v>207</v>
      </c>
      <c r="X1552" t="s">
        <v>208</v>
      </c>
      <c r="Y1552" t="s">
        <v>155</v>
      </c>
      <c r="Z1552">
        <v>515935</v>
      </c>
      <c r="AA1552">
        <v>253417</v>
      </c>
      <c r="AB1552">
        <v>-0.30632621725807402</v>
      </c>
      <c r="AC1552">
        <v>52.1668520239771</v>
      </c>
    </row>
    <row r="1553" spans="1:29">
      <c r="A1553" t="s">
        <v>323</v>
      </c>
      <c r="B1553">
        <v>7299</v>
      </c>
      <c r="C1553">
        <v>3467360</v>
      </c>
      <c r="D1553" t="s">
        <v>164</v>
      </c>
      <c r="E1553" t="s">
        <v>126</v>
      </c>
      <c r="F1553" t="s">
        <v>236</v>
      </c>
      <c r="G1553" t="s">
        <v>115</v>
      </c>
      <c r="H1553" s="1">
        <v>44882.539583333331</v>
      </c>
      <c r="I1553" t="s">
        <v>180</v>
      </c>
      <c r="J1553" t="s">
        <v>116</v>
      </c>
      <c r="K1553" t="s">
        <v>251</v>
      </c>
      <c r="L1553" t="s">
        <v>252</v>
      </c>
      <c r="M1553" t="s">
        <v>183</v>
      </c>
      <c r="N1553">
        <v>3.0999999999999999E-3</v>
      </c>
      <c r="O1553" t="s">
        <v>149</v>
      </c>
      <c r="P1553" t="b">
        <v>0</v>
      </c>
      <c r="Q1553">
        <v>138261413</v>
      </c>
      <c r="R1553" t="s">
        <v>150</v>
      </c>
      <c r="S1553">
        <v>1E-3</v>
      </c>
      <c r="T1553" t="s">
        <v>184</v>
      </c>
      <c r="U1553">
        <v>2022</v>
      </c>
      <c r="V1553" t="s">
        <v>151</v>
      </c>
      <c r="W1553" t="s">
        <v>324</v>
      </c>
      <c r="X1553" t="s">
        <v>309</v>
      </c>
      <c r="Y1553" t="s">
        <v>155</v>
      </c>
      <c r="Z1553">
        <v>337809</v>
      </c>
      <c r="AA1553">
        <v>155741</v>
      </c>
      <c r="AB1553">
        <v>-2.8933761587814502</v>
      </c>
      <c r="AC1553">
        <v>51.297382868079701</v>
      </c>
    </row>
    <row r="1554" spans="1:29">
      <c r="A1554" t="s">
        <v>203</v>
      </c>
      <c r="B1554">
        <v>7299</v>
      </c>
      <c r="C1554">
        <v>1902205</v>
      </c>
      <c r="D1554" t="s">
        <v>164</v>
      </c>
      <c r="E1554" t="s">
        <v>126</v>
      </c>
      <c r="F1554" t="s">
        <v>179</v>
      </c>
      <c r="G1554" t="s">
        <v>118</v>
      </c>
      <c r="H1554" s="1">
        <v>43238.574305555558</v>
      </c>
      <c r="I1554" t="s">
        <v>180</v>
      </c>
      <c r="J1554" t="s">
        <v>116</v>
      </c>
      <c r="K1554" t="s">
        <v>146</v>
      </c>
      <c r="L1554" t="s">
        <v>147</v>
      </c>
      <c r="M1554" t="s">
        <v>183</v>
      </c>
      <c r="N1554">
        <v>3.3000000000000002E-2</v>
      </c>
      <c r="O1554" t="s">
        <v>149</v>
      </c>
      <c r="P1554" t="b">
        <v>0</v>
      </c>
      <c r="Q1554">
        <v>138261413</v>
      </c>
      <c r="R1554" t="s">
        <v>150</v>
      </c>
      <c r="S1554">
        <v>1E-3</v>
      </c>
      <c r="T1554" t="s">
        <v>184</v>
      </c>
      <c r="U1554">
        <v>2018</v>
      </c>
      <c r="V1554" t="s">
        <v>151</v>
      </c>
      <c r="W1554" t="s">
        <v>204</v>
      </c>
      <c r="X1554" t="s">
        <v>154</v>
      </c>
      <c r="Y1554" t="s">
        <v>155</v>
      </c>
      <c r="Z1554">
        <v>507500</v>
      </c>
      <c r="AA1554">
        <v>299100</v>
      </c>
      <c r="AB1554">
        <v>-0.41497245145673001</v>
      </c>
      <c r="AC1554">
        <v>52.579097446717</v>
      </c>
    </row>
    <row r="1555" spans="1:29">
      <c r="A1555" t="s">
        <v>178</v>
      </c>
      <c r="B1555">
        <v>7299</v>
      </c>
      <c r="C1555">
        <v>1860420</v>
      </c>
      <c r="D1555" t="s">
        <v>164</v>
      </c>
      <c r="E1555" t="s">
        <v>126</v>
      </c>
      <c r="F1555" t="s">
        <v>179</v>
      </c>
      <c r="G1555" t="s">
        <v>118</v>
      </c>
      <c r="H1555" s="1">
        <v>42747.571527777778</v>
      </c>
      <c r="I1555" t="s">
        <v>180</v>
      </c>
      <c r="J1555" t="s">
        <v>116</v>
      </c>
      <c r="K1555" t="s">
        <v>181</v>
      </c>
      <c r="L1555" t="s">
        <v>182</v>
      </c>
      <c r="M1555" t="s">
        <v>183</v>
      </c>
      <c r="N1555">
        <v>2.8000000000000001E-2</v>
      </c>
      <c r="O1555" t="s">
        <v>149</v>
      </c>
      <c r="P1555" t="b">
        <v>0</v>
      </c>
      <c r="Q1555">
        <v>138261413</v>
      </c>
      <c r="R1555" t="s">
        <v>150</v>
      </c>
      <c r="S1555">
        <v>1E-3</v>
      </c>
      <c r="T1555" t="s">
        <v>184</v>
      </c>
      <c r="U1555">
        <v>2017</v>
      </c>
      <c r="V1555" t="s">
        <v>151</v>
      </c>
      <c r="W1555" t="s">
        <v>185</v>
      </c>
      <c r="X1555" t="s">
        <v>186</v>
      </c>
      <c r="Y1555" t="s">
        <v>155</v>
      </c>
      <c r="Z1555">
        <v>620600</v>
      </c>
      <c r="AA1555">
        <v>309500</v>
      </c>
      <c r="AB1555">
        <v>1.2588812496391699</v>
      </c>
      <c r="AC1555">
        <v>52.638374352215699</v>
      </c>
    </row>
    <row r="1556" spans="1:29">
      <c r="A1556" t="s">
        <v>411</v>
      </c>
      <c r="B1556">
        <v>7299</v>
      </c>
      <c r="C1556">
        <v>4739846</v>
      </c>
      <c r="D1556" t="s">
        <v>164</v>
      </c>
      <c r="E1556" t="s">
        <v>126</v>
      </c>
      <c r="F1556" t="s">
        <v>205</v>
      </c>
      <c r="G1556" t="s">
        <v>112</v>
      </c>
      <c r="H1556" s="1">
        <v>43746.460416666669</v>
      </c>
      <c r="I1556" t="s">
        <v>180</v>
      </c>
      <c r="J1556" t="s">
        <v>116</v>
      </c>
      <c r="K1556" t="s">
        <v>192</v>
      </c>
      <c r="L1556" t="s">
        <v>193</v>
      </c>
      <c r="M1556" t="s">
        <v>148</v>
      </c>
      <c r="N1556">
        <v>7.4999999999999997E-2</v>
      </c>
      <c r="O1556" t="s">
        <v>149</v>
      </c>
      <c r="P1556" t="b">
        <v>0</v>
      </c>
      <c r="Q1556">
        <v>138261413</v>
      </c>
      <c r="R1556" t="s">
        <v>150</v>
      </c>
      <c r="S1556">
        <v>1E-3</v>
      </c>
      <c r="T1556" t="s">
        <v>184</v>
      </c>
      <c r="U1556">
        <v>2019</v>
      </c>
      <c r="V1556" t="s">
        <v>151</v>
      </c>
      <c r="W1556" t="s">
        <v>412</v>
      </c>
      <c r="X1556" t="s">
        <v>413</v>
      </c>
      <c r="Y1556" t="s">
        <v>155</v>
      </c>
      <c r="Z1556">
        <v>381270</v>
      </c>
      <c r="AA1556">
        <v>270790</v>
      </c>
      <c r="AB1556">
        <v>-2.27630210230316</v>
      </c>
      <c r="AC1556">
        <v>52.334871492664497</v>
      </c>
    </row>
    <row r="1557" spans="1:29">
      <c r="A1557" t="s">
        <v>206</v>
      </c>
      <c r="B1557">
        <v>7299</v>
      </c>
      <c r="C1557">
        <v>1832146</v>
      </c>
      <c r="D1557" t="s">
        <v>164</v>
      </c>
      <c r="E1557" t="s">
        <v>126</v>
      </c>
      <c r="F1557" t="s">
        <v>179</v>
      </c>
      <c r="G1557" t="s">
        <v>118</v>
      </c>
      <c r="H1557" s="1">
        <v>42502.431250000001</v>
      </c>
      <c r="I1557" t="s">
        <v>180</v>
      </c>
      <c r="J1557" t="s">
        <v>116</v>
      </c>
      <c r="K1557" t="s">
        <v>199</v>
      </c>
      <c r="L1557" t="s">
        <v>200</v>
      </c>
      <c r="M1557" t="s">
        <v>183</v>
      </c>
      <c r="N1557">
        <v>4.1000000000000002E-2</v>
      </c>
      <c r="O1557" t="s">
        <v>149</v>
      </c>
      <c r="P1557" t="b">
        <v>0</v>
      </c>
      <c r="Q1557">
        <v>138261413</v>
      </c>
      <c r="R1557" t="s">
        <v>150</v>
      </c>
      <c r="S1557">
        <v>1E-3</v>
      </c>
      <c r="T1557" t="s">
        <v>184</v>
      </c>
      <c r="U1557">
        <v>2016</v>
      </c>
      <c r="V1557" t="s">
        <v>151</v>
      </c>
      <c r="W1557" t="s">
        <v>207</v>
      </c>
      <c r="X1557" t="s">
        <v>208</v>
      </c>
      <c r="Y1557" t="s">
        <v>155</v>
      </c>
      <c r="Z1557">
        <v>515935</v>
      </c>
      <c r="AA1557">
        <v>253417</v>
      </c>
      <c r="AB1557">
        <v>-0.30632621725807402</v>
      </c>
      <c r="AC1557">
        <v>52.1668520239771</v>
      </c>
    </row>
    <row r="1558" spans="1:29">
      <c r="A1558" t="s">
        <v>206</v>
      </c>
      <c r="B1558">
        <v>7299</v>
      </c>
      <c r="C1558">
        <v>1981595</v>
      </c>
      <c r="D1558" t="s">
        <v>164</v>
      </c>
      <c r="E1558" t="s">
        <v>126</v>
      </c>
      <c r="F1558" t="s">
        <v>179</v>
      </c>
      <c r="G1558" t="s">
        <v>118</v>
      </c>
      <c r="H1558" s="1">
        <v>44320.473611111112</v>
      </c>
      <c r="I1558" t="s">
        <v>180</v>
      </c>
      <c r="J1558" t="s">
        <v>116</v>
      </c>
      <c r="K1558" t="s">
        <v>199</v>
      </c>
      <c r="L1558" t="s">
        <v>200</v>
      </c>
      <c r="M1558" t="s">
        <v>183</v>
      </c>
      <c r="N1558">
        <v>3.4000000000000002E-2</v>
      </c>
      <c r="O1558" t="s">
        <v>149</v>
      </c>
      <c r="P1558" t="b">
        <v>0</v>
      </c>
      <c r="Q1558">
        <v>138261413</v>
      </c>
      <c r="R1558" t="s">
        <v>150</v>
      </c>
      <c r="S1558">
        <v>1E-3</v>
      </c>
      <c r="T1558" t="s">
        <v>184</v>
      </c>
      <c r="U1558">
        <v>2021</v>
      </c>
      <c r="V1558" t="s">
        <v>151</v>
      </c>
      <c r="W1558" t="s">
        <v>207</v>
      </c>
      <c r="X1558" t="s">
        <v>208</v>
      </c>
      <c r="Y1558" t="s">
        <v>155</v>
      </c>
      <c r="Z1558">
        <v>515935</v>
      </c>
      <c r="AA1558">
        <v>253417</v>
      </c>
      <c r="AB1558">
        <v>-0.30632621725807402</v>
      </c>
      <c r="AC1558">
        <v>52.1668520239771</v>
      </c>
    </row>
    <row r="1559" spans="1:29">
      <c r="A1559" t="s">
        <v>196</v>
      </c>
      <c r="B1559">
        <v>7299</v>
      </c>
      <c r="C1559">
        <v>1805333</v>
      </c>
      <c r="D1559" t="s">
        <v>164</v>
      </c>
      <c r="E1559" t="s">
        <v>126</v>
      </c>
      <c r="F1559" t="s">
        <v>179</v>
      </c>
      <c r="G1559" t="s">
        <v>118</v>
      </c>
      <c r="H1559" s="1">
        <v>42220.615972222222</v>
      </c>
      <c r="I1559" t="s">
        <v>180</v>
      </c>
      <c r="J1559" t="s">
        <v>116</v>
      </c>
      <c r="K1559" t="s">
        <v>181</v>
      </c>
      <c r="L1559" t="s">
        <v>182</v>
      </c>
      <c r="M1559" t="s">
        <v>183</v>
      </c>
      <c r="N1559">
        <v>3.3000000000000002E-2</v>
      </c>
      <c r="O1559" t="s">
        <v>149</v>
      </c>
      <c r="P1559" t="b">
        <v>0</v>
      </c>
      <c r="Q1559">
        <v>138261413</v>
      </c>
      <c r="R1559" t="s">
        <v>150</v>
      </c>
      <c r="S1559">
        <v>1E-3</v>
      </c>
      <c r="T1559" t="s">
        <v>184</v>
      </c>
      <c r="U1559">
        <v>2015</v>
      </c>
      <c r="V1559" t="s">
        <v>151</v>
      </c>
      <c r="W1559" t="s">
        <v>197</v>
      </c>
      <c r="X1559" t="s">
        <v>186</v>
      </c>
      <c r="Y1559" t="s">
        <v>155</v>
      </c>
      <c r="Z1559">
        <v>624300</v>
      </c>
      <c r="AA1559">
        <v>306800</v>
      </c>
      <c r="AB1559">
        <v>1.3116346710660201</v>
      </c>
      <c r="AC1559">
        <v>52.6126273253455</v>
      </c>
    </row>
    <row r="1560" spans="1:29">
      <c r="A1560" t="s">
        <v>206</v>
      </c>
      <c r="B1560">
        <v>7299</v>
      </c>
      <c r="C1560">
        <v>2030006</v>
      </c>
      <c r="D1560" t="s">
        <v>164</v>
      </c>
      <c r="E1560" t="s">
        <v>126</v>
      </c>
      <c r="F1560" t="s">
        <v>179</v>
      </c>
      <c r="G1560" t="s">
        <v>118</v>
      </c>
      <c r="H1560" s="1">
        <v>44971.411805555559</v>
      </c>
      <c r="I1560" t="s">
        <v>180</v>
      </c>
      <c r="J1560" t="s">
        <v>116</v>
      </c>
      <c r="K1560" t="s">
        <v>199</v>
      </c>
      <c r="L1560" t="s">
        <v>200</v>
      </c>
      <c r="M1560" t="s">
        <v>183</v>
      </c>
      <c r="N1560">
        <v>3.3000000000000002E-2</v>
      </c>
      <c r="O1560" t="s">
        <v>149</v>
      </c>
      <c r="P1560" t="b">
        <v>0</v>
      </c>
      <c r="Q1560">
        <v>138261413</v>
      </c>
      <c r="R1560" t="s">
        <v>150</v>
      </c>
      <c r="S1560">
        <v>1E-3</v>
      </c>
      <c r="T1560" t="s">
        <v>184</v>
      </c>
      <c r="U1560">
        <v>2023</v>
      </c>
      <c r="V1560" t="s">
        <v>151</v>
      </c>
      <c r="W1560" t="s">
        <v>207</v>
      </c>
      <c r="X1560" t="s">
        <v>208</v>
      </c>
      <c r="Y1560" t="s">
        <v>155</v>
      </c>
      <c r="Z1560">
        <v>515935</v>
      </c>
      <c r="AA1560">
        <v>253417</v>
      </c>
      <c r="AB1560">
        <v>-0.30632621725807402</v>
      </c>
      <c r="AC1560">
        <v>52.1668520239771</v>
      </c>
    </row>
    <row r="1561" spans="1:29">
      <c r="A1561" t="s">
        <v>178</v>
      </c>
      <c r="B1561">
        <v>7299</v>
      </c>
      <c r="C1561">
        <v>1929141</v>
      </c>
      <c r="D1561" t="s">
        <v>164</v>
      </c>
      <c r="E1561" t="s">
        <v>126</v>
      </c>
      <c r="F1561" t="s">
        <v>205</v>
      </c>
      <c r="G1561" t="s">
        <v>112</v>
      </c>
      <c r="H1561" s="1">
        <v>43558.625694444447</v>
      </c>
      <c r="I1561" t="s">
        <v>180</v>
      </c>
      <c r="J1561" t="s">
        <v>116</v>
      </c>
      <c r="K1561" t="s">
        <v>181</v>
      </c>
      <c r="L1561" t="s">
        <v>182</v>
      </c>
      <c r="M1561" t="s">
        <v>183</v>
      </c>
      <c r="N1561">
        <v>9.4000000000000004E-3</v>
      </c>
      <c r="O1561" t="s">
        <v>149</v>
      </c>
      <c r="P1561" t="b">
        <v>0</v>
      </c>
      <c r="Q1561">
        <v>138261413</v>
      </c>
      <c r="R1561" t="s">
        <v>150</v>
      </c>
      <c r="S1561">
        <v>1E-3</v>
      </c>
      <c r="T1561" t="s">
        <v>184</v>
      </c>
      <c r="U1561">
        <v>2019</v>
      </c>
      <c r="V1561" t="s">
        <v>151</v>
      </c>
      <c r="W1561" t="s">
        <v>185</v>
      </c>
      <c r="X1561" t="s">
        <v>186</v>
      </c>
      <c r="Y1561" t="s">
        <v>155</v>
      </c>
      <c r="Z1561">
        <v>620600</v>
      </c>
      <c r="AA1561">
        <v>309500</v>
      </c>
      <c r="AB1561">
        <v>1.2588812496391699</v>
      </c>
      <c r="AC1561">
        <v>52.638374352215699</v>
      </c>
    </row>
    <row r="1562" spans="1:29">
      <c r="A1562" t="s">
        <v>190</v>
      </c>
      <c r="B1562">
        <v>7299</v>
      </c>
      <c r="C1562">
        <v>4615799</v>
      </c>
      <c r="D1562" t="s">
        <v>164</v>
      </c>
      <c r="E1562" t="s">
        <v>126</v>
      </c>
      <c r="F1562" t="s">
        <v>179</v>
      </c>
      <c r="G1562" t="s">
        <v>118</v>
      </c>
      <c r="H1562" s="1">
        <v>42095.618055555555</v>
      </c>
      <c r="I1562" t="s">
        <v>191</v>
      </c>
      <c r="J1562" t="s">
        <v>119</v>
      </c>
      <c r="K1562" t="s">
        <v>192</v>
      </c>
      <c r="L1562" t="s">
        <v>193</v>
      </c>
      <c r="M1562" t="s">
        <v>183</v>
      </c>
      <c r="N1562">
        <v>1.1999999999999999E-3</v>
      </c>
      <c r="O1562" t="s">
        <v>149</v>
      </c>
      <c r="P1562" t="b">
        <v>0</v>
      </c>
      <c r="Q1562">
        <v>138261413</v>
      </c>
      <c r="R1562" t="s">
        <v>150</v>
      </c>
      <c r="S1562">
        <v>1E-3</v>
      </c>
      <c r="T1562" t="s">
        <v>184</v>
      </c>
      <c r="U1562">
        <v>2015</v>
      </c>
      <c r="V1562" t="s">
        <v>151</v>
      </c>
      <c r="W1562" t="s">
        <v>194</v>
      </c>
      <c r="X1562" t="s">
        <v>195</v>
      </c>
      <c r="Y1562" t="s">
        <v>155</v>
      </c>
      <c r="Z1562">
        <v>357000</v>
      </c>
      <c r="AA1562">
        <v>237460</v>
      </c>
      <c r="AB1562">
        <v>-2.62823009845419</v>
      </c>
      <c r="AC1562">
        <v>52.033868710239098</v>
      </c>
    </row>
    <row r="1563" spans="1:29">
      <c r="A1563" t="s">
        <v>203</v>
      </c>
      <c r="B1563">
        <v>7299</v>
      </c>
      <c r="C1563">
        <v>2060571</v>
      </c>
      <c r="D1563" t="s">
        <v>164</v>
      </c>
      <c r="E1563" t="s">
        <v>126</v>
      </c>
      <c r="F1563" t="s">
        <v>179</v>
      </c>
      <c r="G1563" t="s">
        <v>118</v>
      </c>
      <c r="H1563" s="1">
        <v>45336.4</v>
      </c>
      <c r="I1563" t="s">
        <v>180</v>
      </c>
      <c r="J1563" t="s">
        <v>116</v>
      </c>
      <c r="K1563" t="s">
        <v>146</v>
      </c>
      <c r="L1563" t="s">
        <v>147</v>
      </c>
      <c r="M1563" t="s">
        <v>183</v>
      </c>
      <c r="N1563">
        <v>8.8999999999999999E-3</v>
      </c>
      <c r="O1563" t="s">
        <v>149</v>
      </c>
      <c r="P1563" t="b">
        <v>0</v>
      </c>
      <c r="Q1563">
        <v>138261413</v>
      </c>
      <c r="R1563" t="s">
        <v>150</v>
      </c>
      <c r="S1563">
        <v>1E-3</v>
      </c>
      <c r="T1563" t="s">
        <v>184</v>
      </c>
      <c r="U1563">
        <v>2024</v>
      </c>
      <c r="V1563" t="s">
        <v>151</v>
      </c>
      <c r="W1563" t="s">
        <v>204</v>
      </c>
      <c r="X1563" t="s">
        <v>154</v>
      </c>
      <c r="Y1563" t="s">
        <v>155</v>
      </c>
      <c r="Z1563">
        <v>507500</v>
      </c>
      <c r="AA1563">
        <v>299100</v>
      </c>
      <c r="AB1563">
        <v>-0.41497245145673001</v>
      </c>
      <c r="AC1563">
        <v>52.579097446717</v>
      </c>
    </row>
    <row r="1564" spans="1:29">
      <c r="A1564" t="s">
        <v>178</v>
      </c>
      <c r="B1564">
        <v>7299</v>
      </c>
      <c r="C1564">
        <v>1808929</v>
      </c>
      <c r="D1564" t="s">
        <v>164</v>
      </c>
      <c r="E1564" t="s">
        <v>126</v>
      </c>
      <c r="F1564" t="s">
        <v>179</v>
      </c>
      <c r="G1564" t="s">
        <v>118</v>
      </c>
      <c r="H1564" s="1">
        <v>42254.509722222225</v>
      </c>
      <c r="I1564" t="s">
        <v>180</v>
      </c>
      <c r="J1564" t="s">
        <v>116</v>
      </c>
      <c r="K1564" t="s">
        <v>181</v>
      </c>
      <c r="L1564" t="s">
        <v>182</v>
      </c>
      <c r="M1564" t="s">
        <v>183</v>
      </c>
      <c r="N1564">
        <v>8.9999999999999993E-3</v>
      </c>
      <c r="O1564" t="s">
        <v>149</v>
      </c>
      <c r="P1564" t="b">
        <v>0</v>
      </c>
      <c r="Q1564">
        <v>138261413</v>
      </c>
      <c r="R1564" t="s">
        <v>150</v>
      </c>
      <c r="S1564">
        <v>1E-3</v>
      </c>
      <c r="T1564" t="s">
        <v>184</v>
      </c>
      <c r="U1564">
        <v>2015</v>
      </c>
      <c r="V1564" t="s">
        <v>151</v>
      </c>
      <c r="W1564" t="s">
        <v>185</v>
      </c>
      <c r="X1564" t="s">
        <v>186</v>
      </c>
      <c r="Y1564" t="s">
        <v>155</v>
      </c>
      <c r="Z1564">
        <v>620600</v>
      </c>
      <c r="AA1564">
        <v>309500</v>
      </c>
      <c r="AB1564">
        <v>1.2588812496391699</v>
      </c>
      <c r="AC1564">
        <v>52.638374352215699</v>
      </c>
    </row>
    <row r="1565" spans="1:29">
      <c r="A1565" t="s">
        <v>247</v>
      </c>
      <c r="B1565">
        <v>7299</v>
      </c>
      <c r="C1565">
        <v>1613741</v>
      </c>
      <c r="D1565" t="s">
        <v>164</v>
      </c>
      <c r="E1565" t="s">
        <v>126</v>
      </c>
      <c r="F1565" t="s">
        <v>236</v>
      </c>
      <c r="G1565" t="s">
        <v>115</v>
      </c>
      <c r="H1565" s="1">
        <v>45352.671527777777</v>
      </c>
      <c r="I1565" t="s">
        <v>180</v>
      </c>
      <c r="J1565" t="s">
        <v>116</v>
      </c>
      <c r="K1565" t="s">
        <v>228</v>
      </c>
      <c r="L1565" t="s">
        <v>229</v>
      </c>
      <c r="M1565" t="s">
        <v>183</v>
      </c>
      <c r="N1565">
        <v>1.6000000000000001E-3</v>
      </c>
      <c r="O1565" t="s">
        <v>149</v>
      </c>
      <c r="P1565" t="b">
        <v>0</v>
      </c>
      <c r="Q1565">
        <v>138261413</v>
      </c>
      <c r="R1565" t="s">
        <v>150</v>
      </c>
      <c r="S1565">
        <v>1E-3</v>
      </c>
      <c r="T1565" t="s">
        <v>184</v>
      </c>
      <c r="U1565">
        <v>2024</v>
      </c>
      <c r="V1565" t="s">
        <v>151</v>
      </c>
      <c r="W1565" t="s">
        <v>248</v>
      </c>
      <c r="X1565" t="s">
        <v>249</v>
      </c>
      <c r="Y1565" t="s">
        <v>155</v>
      </c>
      <c r="Z1565">
        <v>435499</v>
      </c>
      <c r="AA1565">
        <v>117847</v>
      </c>
      <c r="AB1565">
        <v>-1.4959290530529701</v>
      </c>
      <c r="AC1565">
        <v>50.958961874929102</v>
      </c>
    </row>
    <row r="1566" spans="1:29">
      <c r="A1566" t="s">
        <v>307</v>
      </c>
      <c r="B1566">
        <v>7299</v>
      </c>
      <c r="C1566">
        <v>3418282</v>
      </c>
      <c r="D1566" t="s">
        <v>164</v>
      </c>
      <c r="E1566" t="s">
        <v>126</v>
      </c>
      <c r="F1566" t="s">
        <v>236</v>
      </c>
      <c r="G1566" t="s">
        <v>115</v>
      </c>
      <c r="H1566" s="1">
        <v>44272.557638888888</v>
      </c>
      <c r="I1566" t="s">
        <v>180</v>
      </c>
      <c r="J1566" t="s">
        <v>116</v>
      </c>
      <c r="K1566" t="s">
        <v>251</v>
      </c>
      <c r="L1566" t="s">
        <v>252</v>
      </c>
      <c r="M1566" t="s">
        <v>183</v>
      </c>
      <c r="N1566">
        <v>4.4999999999999997E-3</v>
      </c>
      <c r="O1566" t="s">
        <v>149</v>
      </c>
      <c r="P1566" t="b">
        <v>0</v>
      </c>
      <c r="Q1566">
        <v>138261413</v>
      </c>
      <c r="R1566" t="s">
        <v>150</v>
      </c>
      <c r="S1566">
        <v>1E-3</v>
      </c>
      <c r="T1566" t="s">
        <v>184</v>
      </c>
      <c r="U1566">
        <v>2021</v>
      </c>
      <c r="V1566" t="s">
        <v>151</v>
      </c>
      <c r="W1566" t="s">
        <v>308</v>
      </c>
      <c r="X1566" t="s">
        <v>309</v>
      </c>
      <c r="Y1566" t="s">
        <v>155</v>
      </c>
      <c r="Z1566">
        <v>336305</v>
      </c>
      <c r="AA1566">
        <v>144790</v>
      </c>
      <c r="AB1566">
        <v>-2.9129924628297901</v>
      </c>
      <c r="AC1566">
        <v>51.198759046070201</v>
      </c>
    </row>
    <row r="1567" spans="1:29">
      <c r="A1567" t="s">
        <v>178</v>
      </c>
      <c r="B1567">
        <v>7299</v>
      </c>
      <c r="C1567">
        <v>2017140</v>
      </c>
      <c r="D1567" t="s">
        <v>164</v>
      </c>
      <c r="E1567" t="s">
        <v>126</v>
      </c>
      <c r="F1567" t="s">
        <v>179</v>
      </c>
      <c r="G1567" t="s">
        <v>118</v>
      </c>
      <c r="H1567" s="1">
        <v>44797.515972222223</v>
      </c>
      <c r="I1567" t="s">
        <v>180</v>
      </c>
      <c r="J1567" t="s">
        <v>116</v>
      </c>
      <c r="K1567" t="s">
        <v>181</v>
      </c>
      <c r="L1567" t="s">
        <v>182</v>
      </c>
      <c r="M1567" t="s">
        <v>183</v>
      </c>
      <c r="N1567">
        <v>8.5000000000000006E-3</v>
      </c>
      <c r="O1567" t="s">
        <v>149</v>
      </c>
      <c r="P1567" t="b">
        <v>0</v>
      </c>
      <c r="Q1567">
        <v>138261413</v>
      </c>
      <c r="R1567" t="s">
        <v>150</v>
      </c>
      <c r="S1567">
        <v>1E-3</v>
      </c>
      <c r="T1567" t="s">
        <v>184</v>
      </c>
      <c r="U1567">
        <v>2022</v>
      </c>
      <c r="V1567" t="s">
        <v>151</v>
      </c>
      <c r="W1567" t="s">
        <v>185</v>
      </c>
      <c r="X1567" t="s">
        <v>186</v>
      </c>
      <c r="Y1567" t="s">
        <v>155</v>
      </c>
      <c r="Z1567">
        <v>620600</v>
      </c>
      <c r="AA1567">
        <v>309500</v>
      </c>
      <c r="AB1567">
        <v>1.2588812496391699</v>
      </c>
      <c r="AC1567">
        <v>52.638374352215699</v>
      </c>
    </row>
    <row r="1568" spans="1:29">
      <c r="A1568" t="s">
        <v>187</v>
      </c>
      <c r="B1568">
        <v>7299</v>
      </c>
      <c r="C1568">
        <v>2062269</v>
      </c>
      <c r="D1568" t="s">
        <v>164</v>
      </c>
      <c r="E1568" t="s">
        <v>126</v>
      </c>
      <c r="F1568" t="s">
        <v>179</v>
      </c>
      <c r="G1568" t="s">
        <v>118</v>
      </c>
      <c r="H1568" s="1">
        <v>45352.451388888891</v>
      </c>
      <c r="I1568" t="s">
        <v>180</v>
      </c>
      <c r="J1568" t="s">
        <v>116</v>
      </c>
      <c r="K1568" t="s">
        <v>181</v>
      </c>
      <c r="L1568" t="s">
        <v>182</v>
      </c>
      <c r="M1568" t="s">
        <v>183</v>
      </c>
      <c r="N1568">
        <v>5.5999999999999999E-3</v>
      </c>
      <c r="O1568" t="s">
        <v>149</v>
      </c>
      <c r="P1568" t="b">
        <v>0</v>
      </c>
      <c r="Q1568">
        <v>138261413</v>
      </c>
      <c r="R1568" t="s">
        <v>150</v>
      </c>
      <c r="S1568">
        <v>1E-3</v>
      </c>
      <c r="T1568" t="s">
        <v>184</v>
      </c>
      <c r="U1568">
        <v>2024</v>
      </c>
      <c r="V1568" t="s">
        <v>151</v>
      </c>
      <c r="W1568" t="s">
        <v>188</v>
      </c>
      <c r="X1568" t="s">
        <v>189</v>
      </c>
      <c r="Y1568" t="s">
        <v>155</v>
      </c>
      <c r="Z1568">
        <v>636400</v>
      </c>
      <c r="AA1568">
        <v>291600</v>
      </c>
      <c r="AB1568">
        <v>1.4791973795069699</v>
      </c>
      <c r="AC1568">
        <v>52.471107816141703</v>
      </c>
    </row>
    <row r="1569" spans="1:29">
      <c r="A1569" t="s">
        <v>203</v>
      </c>
      <c r="B1569">
        <v>7299</v>
      </c>
      <c r="C1569">
        <v>2007076</v>
      </c>
      <c r="D1569" t="s">
        <v>164</v>
      </c>
      <c r="E1569" t="s">
        <v>126</v>
      </c>
      <c r="F1569" t="s">
        <v>179</v>
      </c>
      <c r="G1569" t="s">
        <v>118</v>
      </c>
      <c r="H1569" s="1">
        <v>44676.587500000001</v>
      </c>
      <c r="I1569" t="s">
        <v>180</v>
      </c>
      <c r="J1569" t="s">
        <v>116</v>
      </c>
      <c r="K1569" t="s">
        <v>146</v>
      </c>
      <c r="L1569" t="s">
        <v>147</v>
      </c>
      <c r="M1569" t="s">
        <v>183</v>
      </c>
      <c r="N1569">
        <v>3.7999999999999999E-2</v>
      </c>
      <c r="O1569" t="s">
        <v>149</v>
      </c>
      <c r="P1569" t="b">
        <v>0</v>
      </c>
      <c r="Q1569">
        <v>138261413</v>
      </c>
      <c r="R1569" t="s">
        <v>150</v>
      </c>
      <c r="S1569">
        <v>1E-3</v>
      </c>
      <c r="T1569" t="s">
        <v>184</v>
      </c>
      <c r="U1569">
        <v>2022</v>
      </c>
      <c r="V1569" t="s">
        <v>151</v>
      </c>
      <c r="W1569" t="s">
        <v>204</v>
      </c>
      <c r="X1569" t="s">
        <v>154</v>
      </c>
      <c r="Y1569" t="s">
        <v>155</v>
      </c>
      <c r="Z1569">
        <v>507500</v>
      </c>
      <c r="AA1569">
        <v>299100</v>
      </c>
      <c r="AB1569">
        <v>-0.41497245145673001</v>
      </c>
      <c r="AC1569">
        <v>52.579097446717</v>
      </c>
    </row>
    <row r="1570" spans="1:29">
      <c r="A1570" t="s">
        <v>178</v>
      </c>
      <c r="B1570">
        <v>7299</v>
      </c>
      <c r="C1570">
        <v>1788404</v>
      </c>
      <c r="D1570" t="s">
        <v>164</v>
      </c>
      <c r="E1570" t="s">
        <v>126</v>
      </c>
      <c r="F1570" t="s">
        <v>179</v>
      </c>
      <c r="G1570" t="s">
        <v>118</v>
      </c>
      <c r="H1570" s="1">
        <v>42058.400694444441</v>
      </c>
      <c r="I1570" t="s">
        <v>180</v>
      </c>
      <c r="J1570" t="s">
        <v>116</v>
      </c>
      <c r="K1570" t="s">
        <v>181</v>
      </c>
      <c r="L1570" t="s">
        <v>182</v>
      </c>
      <c r="M1570" t="s">
        <v>183</v>
      </c>
      <c r="N1570">
        <v>6.3E-3</v>
      </c>
      <c r="O1570" t="s">
        <v>149</v>
      </c>
      <c r="P1570" t="b">
        <v>0</v>
      </c>
      <c r="Q1570">
        <v>138261413</v>
      </c>
      <c r="R1570" t="s">
        <v>150</v>
      </c>
      <c r="S1570">
        <v>1E-3</v>
      </c>
      <c r="T1570" t="s">
        <v>184</v>
      </c>
      <c r="U1570">
        <v>2015</v>
      </c>
      <c r="V1570" t="s">
        <v>151</v>
      </c>
      <c r="W1570" t="s">
        <v>185</v>
      </c>
      <c r="X1570" t="s">
        <v>186</v>
      </c>
      <c r="Y1570" t="s">
        <v>155</v>
      </c>
      <c r="Z1570">
        <v>620600</v>
      </c>
      <c r="AA1570">
        <v>309500</v>
      </c>
      <c r="AB1570">
        <v>1.2588812496391699</v>
      </c>
      <c r="AC1570">
        <v>52.638374352215699</v>
      </c>
    </row>
    <row r="1571" spans="1:29">
      <c r="A1571" t="s">
        <v>187</v>
      </c>
      <c r="B1571">
        <v>7299</v>
      </c>
      <c r="C1571">
        <v>1832293</v>
      </c>
      <c r="D1571" t="s">
        <v>164</v>
      </c>
      <c r="E1571" t="s">
        <v>126</v>
      </c>
      <c r="F1571" t="s">
        <v>179</v>
      </c>
      <c r="G1571" t="s">
        <v>118</v>
      </c>
      <c r="H1571" s="1">
        <v>42506.53125</v>
      </c>
      <c r="I1571" t="s">
        <v>180</v>
      </c>
      <c r="J1571" t="s">
        <v>116</v>
      </c>
      <c r="K1571" t="s">
        <v>181</v>
      </c>
      <c r="L1571" t="s">
        <v>182</v>
      </c>
      <c r="M1571" t="s">
        <v>183</v>
      </c>
      <c r="N1571">
        <v>1.7000000000000001E-2</v>
      </c>
      <c r="O1571" t="s">
        <v>149</v>
      </c>
      <c r="P1571" t="b">
        <v>0</v>
      </c>
      <c r="Q1571">
        <v>138261413</v>
      </c>
      <c r="R1571" t="s">
        <v>150</v>
      </c>
      <c r="S1571">
        <v>1E-3</v>
      </c>
      <c r="T1571" t="s">
        <v>184</v>
      </c>
      <c r="U1571">
        <v>2016</v>
      </c>
      <c r="V1571" t="s">
        <v>151</v>
      </c>
      <c r="W1571" t="s">
        <v>188</v>
      </c>
      <c r="X1571" t="s">
        <v>189</v>
      </c>
      <c r="Y1571" t="s">
        <v>155</v>
      </c>
      <c r="Z1571">
        <v>636400</v>
      </c>
      <c r="AA1571">
        <v>291600</v>
      </c>
      <c r="AB1571">
        <v>1.4791973795069699</v>
      </c>
      <c r="AC1571">
        <v>52.471107816141703</v>
      </c>
    </row>
    <row r="1572" spans="1:29">
      <c r="A1572" t="s">
        <v>187</v>
      </c>
      <c r="B1572">
        <v>7299</v>
      </c>
      <c r="C1572">
        <v>1868368</v>
      </c>
      <c r="D1572" t="s">
        <v>164</v>
      </c>
      <c r="E1572" t="s">
        <v>126</v>
      </c>
      <c r="F1572" t="s">
        <v>179</v>
      </c>
      <c r="G1572" t="s">
        <v>118</v>
      </c>
      <c r="H1572" s="1">
        <v>42832.368750000001</v>
      </c>
      <c r="I1572" t="s">
        <v>180</v>
      </c>
      <c r="J1572" t="s">
        <v>116</v>
      </c>
      <c r="K1572" t="s">
        <v>181</v>
      </c>
      <c r="L1572" t="s">
        <v>182</v>
      </c>
      <c r="M1572" t="s">
        <v>183</v>
      </c>
      <c r="N1572">
        <v>1.4999999999999999E-2</v>
      </c>
      <c r="O1572" t="s">
        <v>149</v>
      </c>
      <c r="P1572" t="b">
        <v>0</v>
      </c>
      <c r="Q1572">
        <v>138261413</v>
      </c>
      <c r="R1572" t="s">
        <v>150</v>
      </c>
      <c r="S1572">
        <v>1E-3</v>
      </c>
      <c r="T1572" t="s">
        <v>184</v>
      </c>
      <c r="U1572">
        <v>2017</v>
      </c>
      <c r="V1572" t="s">
        <v>151</v>
      </c>
      <c r="W1572" t="s">
        <v>188</v>
      </c>
      <c r="X1572" t="s">
        <v>189</v>
      </c>
      <c r="Y1572" t="s">
        <v>155</v>
      </c>
      <c r="Z1572">
        <v>636400</v>
      </c>
      <c r="AA1572">
        <v>291600</v>
      </c>
      <c r="AB1572">
        <v>1.4791973795069699</v>
      </c>
      <c r="AC1572">
        <v>52.471107816141703</v>
      </c>
    </row>
    <row r="1573" spans="1:29">
      <c r="A1573" t="s">
        <v>187</v>
      </c>
      <c r="B1573">
        <v>7299</v>
      </c>
      <c r="C1573">
        <v>1777413</v>
      </c>
      <c r="D1573" t="s">
        <v>164</v>
      </c>
      <c r="E1573" t="s">
        <v>126</v>
      </c>
      <c r="F1573" t="s">
        <v>179</v>
      </c>
      <c r="G1573" t="s">
        <v>118</v>
      </c>
      <c r="H1573" s="1">
        <v>41948.611805555556</v>
      </c>
      <c r="I1573" t="s">
        <v>180</v>
      </c>
      <c r="J1573" t="s">
        <v>116</v>
      </c>
      <c r="K1573" t="s">
        <v>181</v>
      </c>
      <c r="L1573" t="s">
        <v>182</v>
      </c>
      <c r="M1573" t="s">
        <v>183</v>
      </c>
      <c r="N1573">
        <v>1.4999999999999999E-2</v>
      </c>
      <c r="O1573" t="s">
        <v>149</v>
      </c>
      <c r="P1573" t="b">
        <v>0</v>
      </c>
      <c r="Q1573">
        <v>138261413</v>
      </c>
      <c r="R1573" t="s">
        <v>150</v>
      </c>
      <c r="S1573">
        <v>1E-3</v>
      </c>
      <c r="T1573" t="s">
        <v>184</v>
      </c>
      <c r="U1573">
        <v>2014</v>
      </c>
      <c r="V1573" t="s">
        <v>151</v>
      </c>
      <c r="W1573" t="s">
        <v>188</v>
      </c>
      <c r="X1573" t="s">
        <v>189</v>
      </c>
      <c r="Y1573" t="s">
        <v>155</v>
      </c>
      <c r="Z1573">
        <v>636400</v>
      </c>
      <c r="AA1573">
        <v>291600</v>
      </c>
      <c r="AB1573">
        <v>1.4791973795069699</v>
      </c>
      <c r="AC1573">
        <v>52.471107816141703</v>
      </c>
    </row>
    <row r="1574" spans="1:29">
      <c r="A1574" t="s">
        <v>187</v>
      </c>
      <c r="B1574">
        <v>7299</v>
      </c>
      <c r="C1574">
        <v>1944111</v>
      </c>
      <c r="D1574" t="s">
        <v>164</v>
      </c>
      <c r="E1574" t="s">
        <v>126</v>
      </c>
      <c r="F1574" t="s">
        <v>179</v>
      </c>
      <c r="G1574" t="s">
        <v>118</v>
      </c>
      <c r="H1574" s="1">
        <v>43721.376388888886</v>
      </c>
      <c r="I1574" t="s">
        <v>180</v>
      </c>
      <c r="J1574" t="s">
        <v>116</v>
      </c>
      <c r="K1574" t="s">
        <v>181</v>
      </c>
      <c r="L1574" t="s">
        <v>182</v>
      </c>
      <c r="M1574" t="s">
        <v>183</v>
      </c>
      <c r="N1574">
        <v>0.01</v>
      </c>
      <c r="O1574" t="s">
        <v>149</v>
      </c>
      <c r="P1574" t="b">
        <v>0</v>
      </c>
      <c r="Q1574">
        <v>138261413</v>
      </c>
      <c r="R1574" t="s">
        <v>150</v>
      </c>
      <c r="S1574">
        <v>1E-3</v>
      </c>
      <c r="T1574" t="s">
        <v>184</v>
      </c>
      <c r="U1574">
        <v>2019</v>
      </c>
      <c r="V1574" t="s">
        <v>151</v>
      </c>
      <c r="W1574" t="s">
        <v>188</v>
      </c>
      <c r="X1574" t="s">
        <v>189</v>
      </c>
      <c r="Y1574" t="s">
        <v>155</v>
      </c>
      <c r="Z1574">
        <v>636400</v>
      </c>
      <c r="AA1574">
        <v>291600</v>
      </c>
      <c r="AB1574">
        <v>1.4791973795069699</v>
      </c>
      <c r="AC1574">
        <v>52.471107816141703</v>
      </c>
    </row>
    <row r="1575" spans="1:29">
      <c r="A1575" t="s">
        <v>178</v>
      </c>
      <c r="B1575">
        <v>7299</v>
      </c>
      <c r="C1575">
        <v>1920668</v>
      </c>
      <c r="D1575" t="s">
        <v>164</v>
      </c>
      <c r="E1575" t="s">
        <v>126</v>
      </c>
      <c r="F1575" t="s">
        <v>179</v>
      </c>
      <c r="G1575" t="s">
        <v>118</v>
      </c>
      <c r="H1575" s="1">
        <v>43448.534722222219</v>
      </c>
      <c r="I1575" t="s">
        <v>180</v>
      </c>
      <c r="J1575" t="s">
        <v>116</v>
      </c>
      <c r="K1575" t="s">
        <v>181</v>
      </c>
      <c r="L1575" t="s">
        <v>182</v>
      </c>
      <c r="M1575" t="s">
        <v>183</v>
      </c>
      <c r="N1575">
        <v>8.2000000000000007E-3</v>
      </c>
      <c r="O1575" t="s">
        <v>149</v>
      </c>
      <c r="P1575" t="b">
        <v>0</v>
      </c>
      <c r="Q1575">
        <v>138261413</v>
      </c>
      <c r="R1575" t="s">
        <v>150</v>
      </c>
      <c r="S1575">
        <v>1E-3</v>
      </c>
      <c r="T1575" t="s">
        <v>184</v>
      </c>
      <c r="U1575">
        <v>2018</v>
      </c>
      <c r="V1575" t="s">
        <v>151</v>
      </c>
      <c r="W1575" t="s">
        <v>185</v>
      </c>
      <c r="X1575" t="s">
        <v>186</v>
      </c>
      <c r="Y1575" t="s">
        <v>155</v>
      </c>
      <c r="Z1575">
        <v>620600</v>
      </c>
      <c r="AA1575">
        <v>309500</v>
      </c>
      <c r="AB1575">
        <v>1.2588812496391699</v>
      </c>
      <c r="AC1575">
        <v>52.638374352215699</v>
      </c>
    </row>
    <row r="1576" spans="1:29">
      <c r="A1576" t="s">
        <v>187</v>
      </c>
      <c r="B1576">
        <v>7299</v>
      </c>
      <c r="C1576">
        <v>1829207</v>
      </c>
      <c r="D1576" t="s">
        <v>164</v>
      </c>
      <c r="E1576" t="s">
        <v>126</v>
      </c>
      <c r="F1576" t="s">
        <v>179</v>
      </c>
      <c r="G1576" t="s">
        <v>118</v>
      </c>
      <c r="H1576" s="1">
        <v>42473.478472222225</v>
      </c>
      <c r="I1576" t="s">
        <v>180</v>
      </c>
      <c r="J1576" t="s">
        <v>116</v>
      </c>
      <c r="K1576" t="s">
        <v>181</v>
      </c>
      <c r="L1576" t="s">
        <v>182</v>
      </c>
      <c r="M1576" t="s">
        <v>183</v>
      </c>
      <c r="N1576">
        <v>1.4999999999999999E-2</v>
      </c>
      <c r="O1576" t="s">
        <v>149</v>
      </c>
      <c r="P1576" t="b">
        <v>0</v>
      </c>
      <c r="Q1576">
        <v>138261413</v>
      </c>
      <c r="R1576" t="s">
        <v>150</v>
      </c>
      <c r="S1576">
        <v>1E-3</v>
      </c>
      <c r="T1576" t="s">
        <v>184</v>
      </c>
      <c r="U1576">
        <v>2016</v>
      </c>
      <c r="V1576" t="s">
        <v>151</v>
      </c>
      <c r="W1576" t="s">
        <v>188</v>
      </c>
      <c r="X1576" t="s">
        <v>189</v>
      </c>
      <c r="Y1576" t="s">
        <v>155</v>
      </c>
      <c r="Z1576">
        <v>636400</v>
      </c>
      <c r="AA1576">
        <v>291600</v>
      </c>
      <c r="AB1576">
        <v>1.4791973795069699</v>
      </c>
      <c r="AC1576">
        <v>52.471107816141703</v>
      </c>
    </row>
    <row r="1577" spans="1:29">
      <c r="A1577" t="s">
        <v>198</v>
      </c>
      <c r="B1577">
        <v>7299</v>
      </c>
      <c r="C1577">
        <v>1988595</v>
      </c>
      <c r="D1577" t="s">
        <v>164</v>
      </c>
      <c r="E1577" t="s">
        <v>126</v>
      </c>
      <c r="F1577" t="s">
        <v>179</v>
      </c>
      <c r="G1577" t="s">
        <v>118</v>
      </c>
      <c r="H1577" s="1">
        <v>44411.370138888888</v>
      </c>
      <c r="I1577" t="s">
        <v>180</v>
      </c>
      <c r="J1577" t="s">
        <v>116</v>
      </c>
      <c r="K1577" t="s">
        <v>199</v>
      </c>
      <c r="L1577" t="s">
        <v>200</v>
      </c>
      <c r="M1577" t="s">
        <v>183</v>
      </c>
      <c r="N1577">
        <v>5.8999999999999997E-2</v>
      </c>
      <c r="O1577" t="s">
        <v>149</v>
      </c>
      <c r="P1577" t="b">
        <v>0</v>
      </c>
      <c r="Q1577">
        <v>138261413</v>
      </c>
      <c r="R1577" t="s">
        <v>150</v>
      </c>
      <c r="S1577">
        <v>1E-3</v>
      </c>
      <c r="T1577" t="s">
        <v>184</v>
      </c>
      <c r="U1577">
        <v>2021</v>
      </c>
      <c r="V1577" t="s">
        <v>151</v>
      </c>
      <c r="W1577" t="s">
        <v>201</v>
      </c>
      <c r="X1577" t="s">
        <v>202</v>
      </c>
      <c r="Y1577" t="s">
        <v>155</v>
      </c>
      <c r="Z1577">
        <v>516100</v>
      </c>
      <c r="AA1577">
        <v>253300</v>
      </c>
      <c r="AB1577">
        <v>-0.30395486908298303</v>
      </c>
      <c r="AC1577">
        <v>52.1657659569386</v>
      </c>
    </row>
    <row r="1578" spans="1:29">
      <c r="A1578" t="s">
        <v>178</v>
      </c>
      <c r="B1578">
        <v>7299</v>
      </c>
      <c r="C1578">
        <v>1778501</v>
      </c>
      <c r="D1578" t="s">
        <v>164</v>
      </c>
      <c r="E1578" t="s">
        <v>126</v>
      </c>
      <c r="F1578" t="s">
        <v>179</v>
      </c>
      <c r="G1578" t="s">
        <v>118</v>
      </c>
      <c r="H1578" s="1">
        <v>41962.59375</v>
      </c>
      <c r="I1578" t="s">
        <v>180</v>
      </c>
      <c r="J1578" t="s">
        <v>116</v>
      </c>
      <c r="K1578" t="s">
        <v>181</v>
      </c>
      <c r="L1578" t="s">
        <v>182</v>
      </c>
      <c r="M1578" t="s">
        <v>183</v>
      </c>
      <c r="N1578">
        <v>0.01</v>
      </c>
      <c r="O1578" t="s">
        <v>149</v>
      </c>
      <c r="P1578" t="b">
        <v>0</v>
      </c>
      <c r="Q1578">
        <v>138261413</v>
      </c>
      <c r="R1578" t="s">
        <v>150</v>
      </c>
      <c r="S1578">
        <v>1E-3</v>
      </c>
      <c r="T1578" t="s">
        <v>184</v>
      </c>
      <c r="U1578">
        <v>2014</v>
      </c>
      <c r="V1578" t="s">
        <v>151</v>
      </c>
      <c r="W1578" t="s">
        <v>185</v>
      </c>
      <c r="X1578" t="s">
        <v>186</v>
      </c>
      <c r="Y1578" t="s">
        <v>155</v>
      </c>
      <c r="Z1578">
        <v>620600</v>
      </c>
      <c r="AA1578">
        <v>309500</v>
      </c>
      <c r="AB1578">
        <v>1.2588812496391699</v>
      </c>
      <c r="AC1578">
        <v>52.638374352215699</v>
      </c>
    </row>
    <row r="1579" spans="1:29">
      <c r="A1579" t="s">
        <v>206</v>
      </c>
      <c r="B1579">
        <v>7299</v>
      </c>
      <c r="C1579">
        <v>1981887</v>
      </c>
      <c r="D1579" t="s">
        <v>164</v>
      </c>
      <c r="E1579" t="s">
        <v>126</v>
      </c>
      <c r="F1579" t="s">
        <v>179</v>
      </c>
      <c r="G1579" t="s">
        <v>118</v>
      </c>
      <c r="H1579" s="1">
        <v>44326.481249999997</v>
      </c>
      <c r="I1579" t="s">
        <v>180</v>
      </c>
      <c r="J1579" t="s">
        <v>116</v>
      </c>
      <c r="K1579" t="s">
        <v>199</v>
      </c>
      <c r="L1579" t="s">
        <v>200</v>
      </c>
      <c r="M1579" t="s">
        <v>183</v>
      </c>
      <c r="N1579">
        <v>2.4E-2</v>
      </c>
      <c r="O1579" t="s">
        <v>149</v>
      </c>
      <c r="P1579" t="b">
        <v>0</v>
      </c>
      <c r="Q1579">
        <v>138261413</v>
      </c>
      <c r="R1579" t="s">
        <v>150</v>
      </c>
      <c r="S1579">
        <v>1E-3</v>
      </c>
      <c r="T1579" t="s">
        <v>184</v>
      </c>
      <c r="U1579">
        <v>2021</v>
      </c>
      <c r="V1579" t="s">
        <v>151</v>
      </c>
      <c r="W1579" t="s">
        <v>207</v>
      </c>
      <c r="X1579" t="s">
        <v>208</v>
      </c>
      <c r="Y1579" t="s">
        <v>155</v>
      </c>
      <c r="Z1579">
        <v>515935</v>
      </c>
      <c r="AA1579">
        <v>253417</v>
      </c>
      <c r="AB1579">
        <v>-0.30632621725807402</v>
      </c>
      <c r="AC1579">
        <v>52.1668520239771</v>
      </c>
    </row>
    <row r="1580" spans="1:29">
      <c r="A1580" t="s">
        <v>178</v>
      </c>
      <c r="B1580">
        <v>7299</v>
      </c>
      <c r="C1580">
        <v>1804644</v>
      </c>
      <c r="D1580" t="s">
        <v>164</v>
      </c>
      <c r="E1580" t="s">
        <v>126</v>
      </c>
      <c r="F1580" t="s">
        <v>179</v>
      </c>
      <c r="G1580" t="s">
        <v>118</v>
      </c>
      <c r="H1580" s="1">
        <v>42208.429166666669</v>
      </c>
      <c r="I1580" t="s">
        <v>180</v>
      </c>
      <c r="J1580" t="s">
        <v>116</v>
      </c>
      <c r="K1580" t="s">
        <v>181</v>
      </c>
      <c r="L1580" t="s">
        <v>182</v>
      </c>
      <c r="M1580" t="s">
        <v>183</v>
      </c>
      <c r="N1580">
        <v>1.4999999999999999E-2</v>
      </c>
      <c r="O1580" t="s">
        <v>149</v>
      </c>
      <c r="P1580" t="b">
        <v>0</v>
      </c>
      <c r="Q1580">
        <v>138261413</v>
      </c>
      <c r="R1580" t="s">
        <v>150</v>
      </c>
      <c r="S1580">
        <v>1E-3</v>
      </c>
      <c r="T1580" t="s">
        <v>184</v>
      </c>
      <c r="U1580">
        <v>2015</v>
      </c>
      <c r="V1580" t="s">
        <v>151</v>
      </c>
      <c r="W1580" t="s">
        <v>185</v>
      </c>
      <c r="X1580" t="s">
        <v>186</v>
      </c>
      <c r="Y1580" t="s">
        <v>155</v>
      </c>
      <c r="Z1580">
        <v>620600</v>
      </c>
      <c r="AA1580">
        <v>309500</v>
      </c>
      <c r="AB1580">
        <v>1.2588812496391699</v>
      </c>
      <c r="AC1580">
        <v>52.638374352215699</v>
      </c>
    </row>
    <row r="1581" spans="1:29">
      <c r="A1581" t="s">
        <v>198</v>
      </c>
      <c r="B1581">
        <v>7299</v>
      </c>
      <c r="C1581">
        <v>2016518</v>
      </c>
      <c r="D1581" t="s">
        <v>164</v>
      </c>
      <c r="E1581" t="s">
        <v>126</v>
      </c>
      <c r="F1581" t="s">
        <v>179</v>
      </c>
      <c r="G1581" t="s">
        <v>118</v>
      </c>
      <c r="H1581" s="1">
        <v>44781.509027777778</v>
      </c>
      <c r="I1581" t="s">
        <v>180</v>
      </c>
      <c r="J1581" t="s">
        <v>116</v>
      </c>
      <c r="K1581" t="s">
        <v>199</v>
      </c>
      <c r="L1581" t="s">
        <v>200</v>
      </c>
      <c r="M1581" t="s">
        <v>183</v>
      </c>
      <c r="N1581">
        <v>6.9000000000000006E-2</v>
      </c>
      <c r="O1581" t="s">
        <v>149</v>
      </c>
      <c r="P1581" t="b">
        <v>0</v>
      </c>
      <c r="Q1581">
        <v>138261413</v>
      </c>
      <c r="R1581" t="s">
        <v>150</v>
      </c>
      <c r="S1581">
        <v>1E-3</v>
      </c>
      <c r="T1581" t="s">
        <v>184</v>
      </c>
      <c r="U1581">
        <v>2022</v>
      </c>
      <c r="V1581" t="s">
        <v>151</v>
      </c>
      <c r="W1581" t="s">
        <v>201</v>
      </c>
      <c r="X1581" t="s">
        <v>202</v>
      </c>
      <c r="Y1581" t="s">
        <v>155</v>
      </c>
      <c r="Z1581">
        <v>516100</v>
      </c>
      <c r="AA1581">
        <v>253300</v>
      </c>
      <c r="AB1581">
        <v>-0.30395486908298303</v>
      </c>
      <c r="AC1581">
        <v>52.1657659569386</v>
      </c>
    </row>
    <row r="1582" spans="1:29">
      <c r="A1582" t="s">
        <v>198</v>
      </c>
      <c r="B1582">
        <v>7299</v>
      </c>
      <c r="C1582">
        <v>1903812</v>
      </c>
      <c r="D1582" t="s">
        <v>164</v>
      </c>
      <c r="E1582" t="s">
        <v>126</v>
      </c>
      <c r="F1582" t="s">
        <v>179</v>
      </c>
      <c r="G1582" t="s">
        <v>118</v>
      </c>
      <c r="H1582" s="1">
        <v>43244.612500000003</v>
      </c>
      <c r="I1582" t="s">
        <v>180</v>
      </c>
      <c r="J1582" t="s">
        <v>116</v>
      </c>
      <c r="K1582" t="s">
        <v>199</v>
      </c>
      <c r="L1582" t="s">
        <v>200</v>
      </c>
      <c r="M1582" t="s">
        <v>183</v>
      </c>
      <c r="N1582">
        <v>1E-3</v>
      </c>
      <c r="O1582" t="s">
        <v>149</v>
      </c>
      <c r="P1582" t="b">
        <v>1</v>
      </c>
      <c r="Q1582">
        <v>138261413</v>
      </c>
      <c r="R1582" t="s">
        <v>150</v>
      </c>
      <c r="S1582">
        <v>1E-3</v>
      </c>
      <c r="T1582" t="s">
        <v>184</v>
      </c>
      <c r="U1582">
        <v>2018</v>
      </c>
      <c r="V1582" t="s">
        <v>151</v>
      </c>
      <c r="W1582" t="s">
        <v>201</v>
      </c>
      <c r="X1582" t="s">
        <v>202</v>
      </c>
      <c r="Y1582" t="s">
        <v>155</v>
      </c>
      <c r="Z1582">
        <v>516100</v>
      </c>
      <c r="AA1582">
        <v>253300</v>
      </c>
      <c r="AB1582">
        <v>-0.30395486908298303</v>
      </c>
      <c r="AC1582">
        <v>52.1657659569386</v>
      </c>
    </row>
    <row r="1583" spans="1:29">
      <c r="A1583" t="s">
        <v>187</v>
      </c>
      <c r="B1583">
        <v>7299</v>
      </c>
      <c r="C1583">
        <v>1914969</v>
      </c>
      <c r="D1583" t="s">
        <v>164</v>
      </c>
      <c r="E1583" t="s">
        <v>126</v>
      </c>
      <c r="F1583" t="s">
        <v>179</v>
      </c>
      <c r="G1583" t="s">
        <v>118</v>
      </c>
      <c r="H1583" s="1">
        <v>43381.37222222222</v>
      </c>
      <c r="I1583" t="s">
        <v>180</v>
      </c>
      <c r="J1583" t="s">
        <v>116</v>
      </c>
      <c r="K1583" t="s">
        <v>181</v>
      </c>
      <c r="L1583" t="s">
        <v>182</v>
      </c>
      <c r="M1583" t="s">
        <v>183</v>
      </c>
      <c r="N1583">
        <v>1.0999999999999999E-2</v>
      </c>
      <c r="O1583" t="s">
        <v>149</v>
      </c>
      <c r="P1583" t="b">
        <v>0</v>
      </c>
      <c r="Q1583">
        <v>138261413</v>
      </c>
      <c r="R1583" t="s">
        <v>150</v>
      </c>
      <c r="S1583">
        <v>1E-3</v>
      </c>
      <c r="T1583" t="s">
        <v>184</v>
      </c>
      <c r="U1583">
        <v>2018</v>
      </c>
      <c r="V1583" t="s">
        <v>151</v>
      </c>
      <c r="W1583" t="s">
        <v>188</v>
      </c>
      <c r="X1583" t="s">
        <v>189</v>
      </c>
      <c r="Y1583" t="s">
        <v>155</v>
      </c>
      <c r="Z1583">
        <v>636400</v>
      </c>
      <c r="AA1583">
        <v>291600</v>
      </c>
      <c r="AB1583">
        <v>1.4791973795069699</v>
      </c>
      <c r="AC1583">
        <v>52.471107816141703</v>
      </c>
    </row>
    <row r="1584" spans="1:29">
      <c r="A1584" t="s">
        <v>241</v>
      </c>
      <c r="B1584">
        <v>7299</v>
      </c>
      <c r="C1584">
        <v>1545807</v>
      </c>
      <c r="D1584" t="s">
        <v>164</v>
      </c>
      <c r="E1584" t="s">
        <v>126</v>
      </c>
      <c r="F1584" t="s">
        <v>179</v>
      </c>
      <c r="G1584" t="s">
        <v>118</v>
      </c>
      <c r="H1584" s="1">
        <v>42389.606944444444</v>
      </c>
      <c r="I1584" t="s">
        <v>180</v>
      </c>
      <c r="J1584" t="s">
        <v>116</v>
      </c>
      <c r="K1584" t="s">
        <v>165</v>
      </c>
      <c r="L1584" t="s">
        <v>166</v>
      </c>
      <c r="M1584" t="s">
        <v>183</v>
      </c>
      <c r="N1584">
        <v>1.5E-3</v>
      </c>
      <c r="O1584" t="s">
        <v>149</v>
      </c>
      <c r="P1584" t="b">
        <v>0</v>
      </c>
      <c r="Q1584">
        <v>138261413</v>
      </c>
      <c r="R1584" t="s">
        <v>150</v>
      </c>
      <c r="S1584">
        <v>1E-3</v>
      </c>
      <c r="T1584" t="s">
        <v>184</v>
      </c>
      <c r="U1584">
        <v>2016</v>
      </c>
      <c r="V1584" t="s">
        <v>151</v>
      </c>
      <c r="W1584" t="s">
        <v>242</v>
      </c>
      <c r="X1584" t="s">
        <v>243</v>
      </c>
      <c r="Y1584" t="s">
        <v>155</v>
      </c>
      <c r="Z1584">
        <v>456840</v>
      </c>
      <c r="AA1584">
        <v>455364</v>
      </c>
      <c r="AB1584">
        <v>-1.13455725358881</v>
      </c>
      <c r="AC1584">
        <v>53.991201424557502</v>
      </c>
    </row>
    <row r="1585" spans="1:29">
      <c r="A1585" t="s">
        <v>198</v>
      </c>
      <c r="B1585">
        <v>7299</v>
      </c>
      <c r="C1585">
        <v>2008854</v>
      </c>
      <c r="D1585" t="s">
        <v>164</v>
      </c>
      <c r="E1585" t="s">
        <v>126</v>
      </c>
      <c r="F1585" t="s">
        <v>179</v>
      </c>
      <c r="G1585" t="s">
        <v>118</v>
      </c>
      <c r="H1585" s="1">
        <v>44684.486805555556</v>
      </c>
      <c r="I1585" t="s">
        <v>180</v>
      </c>
      <c r="J1585" t="s">
        <v>116</v>
      </c>
      <c r="K1585" t="s">
        <v>199</v>
      </c>
      <c r="L1585" t="s">
        <v>200</v>
      </c>
      <c r="M1585" t="s">
        <v>148</v>
      </c>
      <c r="N1585">
        <v>5.0999999999999997E-2</v>
      </c>
      <c r="O1585" t="s">
        <v>149</v>
      </c>
      <c r="P1585" t="b">
        <v>0</v>
      </c>
      <c r="Q1585">
        <v>138261413</v>
      </c>
      <c r="R1585" t="s">
        <v>150</v>
      </c>
      <c r="S1585">
        <v>1E-3</v>
      </c>
      <c r="T1585" t="s">
        <v>184</v>
      </c>
      <c r="U1585">
        <v>2022</v>
      </c>
      <c r="V1585" t="s">
        <v>151</v>
      </c>
      <c r="W1585" t="s">
        <v>201</v>
      </c>
      <c r="X1585" t="s">
        <v>202</v>
      </c>
      <c r="Y1585" t="s">
        <v>155</v>
      </c>
      <c r="Z1585">
        <v>516100</v>
      </c>
      <c r="AA1585">
        <v>253300</v>
      </c>
      <c r="AB1585">
        <v>-0.30395486908298303</v>
      </c>
      <c r="AC1585">
        <v>52.1657659569386</v>
      </c>
    </row>
    <row r="1586" spans="1:29">
      <c r="A1586" t="s">
        <v>178</v>
      </c>
      <c r="B1586">
        <v>7299</v>
      </c>
      <c r="C1586">
        <v>1788181</v>
      </c>
      <c r="D1586" t="s">
        <v>164</v>
      </c>
      <c r="E1586" t="s">
        <v>126</v>
      </c>
      <c r="F1586" t="s">
        <v>179</v>
      </c>
      <c r="G1586" t="s">
        <v>118</v>
      </c>
      <c r="H1586" s="1">
        <v>42052.579861111109</v>
      </c>
      <c r="I1586" t="s">
        <v>180</v>
      </c>
      <c r="J1586" t="s">
        <v>116</v>
      </c>
      <c r="K1586" t="s">
        <v>181</v>
      </c>
      <c r="L1586" t="s">
        <v>182</v>
      </c>
      <c r="M1586" t="s">
        <v>183</v>
      </c>
      <c r="N1586">
        <v>7.0000000000000001E-3</v>
      </c>
      <c r="O1586" t="s">
        <v>149</v>
      </c>
      <c r="P1586" t="b">
        <v>0</v>
      </c>
      <c r="Q1586">
        <v>138261413</v>
      </c>
      <c r="R1586" t="s">
        <v>150</v>
      </c>
      <c r="S1586">
        <v>1E-3</v>
      </c>
      <c r="T1586" t="s">
        <v>184</v>
      </c>
      <c r="U1586">
        <v>2015</v>
      </c>
      <c r="V1586" t="s">
        <v>151</v>
      </c>
      <c r="W1586" t="s">
        <v>185</v>
      </c>
      <c r="X1586" t="s">
        <v>186</v>
      </c>
      <c r="Y1586" t="s">
        <v>155</v>
      </c>
      <c r="Z1586">
        <v>620600</v>
      </c>
      <c r="AA1586">
        <v>309500</v>
      </c>
      <c r="AB1586">
        <v>1.2588812496391699</v>
      </c>
      <c r="AC1586">
        <v>52.638374352215699</v>
      </c>
    </row>
    <row r="1587" spans="1:29">
      <c r="A1587" t="s">
        <v>178</v>
      </c>
      <c r="B1587">
        <v>7299</v>
      </c>
      <c r="C1587">
        <v>1791151</v>
      </c>
      <c r="D1587" t="s">
        <v>164</v>
      </c>
      <c r="E1587" t="s">
        <v>126</v>
      </c>
      <c r="F1587" t="s">
        <v>179</v>
      </c>
      <c r="G1587" t="s">
        <v>118</v>
      </c>
      <c r="H1587" s="1">
        <v>42086.605555555558</v>
      </c>
      <c r="I1587" t="s">
        <v>180</v>
      </c>
      <c r="J1587" t="s">
        <v>116</v>
      </c>
      <c r="K1587" t="s">
        <v>181</v>
      </c>
      <c r="L1587" t="s">
        <v>182</v>
      </c>
      <c r="M1587" t="s">
        <v>183</v>
      </c>
      <c r="N1587">
        <v>0.01</v>
      </c>
      <c r="O1587" t="s">
        <v>149</v>
      </c>
      <c r="P1587" t="b">
        <v>0</v>
      </c>
      <c r="Q1587">
        <v>138261413</v>
      </c>
      <c r="R1587" t="s">
        <v>150</v>
      </c>
      <c r="S1587">
        <v>1E-3</v>
      </c>
      <c r="T1587" t="s">
        <v>184</v>
      </c>
      <c r="U1587">
        <v>2015</v>
      </c>
      <c r="V1587" t="s">
        <v>151</v>
      </c>
      <c r="W1587" t="s">
        <v>185</v>
      </c>
      <c r="X1587" t="s">
        <v>186</v>
      </c>
      <c r="Y1587" t="s">
        <v>155</v>
      </c>
      <c r="Z1587">
        <v>620600</v>
      </c>
      <c r="AA1587">
        <v>309500</v>
      </c>
      <c r="AB1587">
        <v>1.2588812496391699</v>
      </c>
      <c r="AC1587">
        <v>52.638374352215699</v>
      </c>
    </row>
    <row r="1588" spans="1:29">
      <c r="A1588" t="s">
        <v>187</v>
      </c>
      <c r="B1588">
        <v>7299</v>
      </c>
      <c r="C1588">
        <v>1776711</v>
      </c>
      <c r="D1588" t="s">
        <v>164</v>
      </c>
      <c r="E1588" t="s">
        <v>126</v>
      </c>
      <c r="F1588" t="s">
        <v>179</v>
      </c>
      <c r="G1588" t="s">
        <v>118</v>
      </c>
      <c r="H1588" s="1">
        <v>41939.433333333334</v>
      </c>
      <c r="I1588" t="s">
        <v>180</v>
      </c>
      <c r="J1588" t="s">
        <v>116</v>
      </c>
      <c r="K1588" t="s">
        <v>181</v>
      </c>
      <c r="L1588" t="s">
        <v>182</v>
      </c>
      <c r="M1588" t="s">
        <v>183</v>
      </c>
      <c r="N1588">
        <v>0.01</v>
      </c>
      <c r="O1588" t="s">
        <v>149</v>
      </c>
      <c r="P1588" t="b">
        <v>0</v>
      </c>
      <c r="Q1588">
        <v>138261413</v>
      </c>
      <c r="R1588" t="s">
        <v>150</v>
      </c>
      <c r="S1588">
        <v>1E-3</v>
      </c>
      <c r="T1588" t="s">
        <v>184</v>
      </c>
      <c r="U1588">
        <v>2014</v>
      </c>
      <c r="V1588" t="s">
        <v>151</v>
      </c>
      <c r="W1588" t="s">
        <v>188</v>
      </c>
      <c r="X1588" t="s">
        <v>189</v>
      </c>
      <c r="Y1588" t="s">
        <v>155</v>
      </c>
      <c r="Z1588">
        <v>636400</v>
      </c>
      <c r="AA1588">
        <v>291600</v>
      </c>
      <c r="AB1588">
        <v>1.4791973795069699</v>
      </c>
      <c r="AC1588">
        <v>52.471107816141703</v>
      </c>
    </row>
    <row r="1589" spans="1:29">
      <c r="A1589" t="s">
        <v>178</v>
      </c>
      <c r="B1589">
        <v>7299</v>
      </c>
      <c r="C1589">
        <v>1914504</v>
      </c>
      <c r="D1589" t="s">
        <v>164</v>
      </c>
      <c r="E1589" t="s">
        <v>126</v>
      </c>
      <c r="F1589" t="s">
        <v>179</v>
      </c>
      <c r="G1589" t="s">
        <v>118</v>
      </c>
      <c r="H1589" s="1">
        <v>43371.618750000001</v>
      </c>
      <c r="I1589" t="s">
        <v>180</v>
      </c>
      <c r="J1589" t="s">
        <v>116</v>
      </c>
      <c r="K1589" t="s">
        <v>181</v>
      </c>
      <c r="L1589" t="s">
        <v>182</v>
      </c>
      <c r="M1589" t="s">
        <v>183</v>
      </c>
      <c r="N1589">
        <v>1.2E-2</v>
      </c>
      <c r="O1589" t="s">
        <v>149</v>
      </c>
      <c r="P1589" t="b">
        <v>0</v>
      </c>
      <c r="Q1589">
        <v>138261413</v>
      </c>
      <c r="R1589" t="s">
        <v>150</v>
      </c>
      <c r="S1589">
        <v>1E-3</v>
      </c>
      <c r="T1589" t="s">
        <v>184</v>
      </c>
      <c r="U1589">
        <v>2018</v>
      </c>
      <c r="V1589" t="s">
        <v>151</v>
      </c>
      <c r="W1589" t="s">
        <v>185</v>
      </c>
      <c r="X1589" t="s">
        <v>186</v>
      </c>
      <c r="Y1589" t="s">
        <v>155</v>
      </c>
      <c r="Z1589">
        <v>620600</v>
      </c>
      <c r="AA1589">
        <v>309500</v>
      </c>
      <c r="AB1589">
        <v>1.2588812496391699</v>
      </c>
      <c r="AC1589">
        <v>52.638374352215699</v>
      </c>
    </row>
    <row r="1590" spans="1:29">
      <c r="A1590" t="s">
        <v>198</v>
      </c>
      <c r="B1590">
        <v>7299</v>
      </c>
      <c r="C1590">
        <v>1915385</v>
      </c>
      <c r="D1590" t="s">
        <v>164</v>
      </c>
      <c r="E1590" t="s">
        <v>126</v>
      </c>
      <c r="F1590" t="s">
        <v>179</v>
      </c>
      <c r="G1590" t="s">
        <v>118</v>
      </c>
      <c r="H1590" s="1">
        <v>43388.606944444444</v>
      </c>
      <c r="I1590" t="s">
        <v>180</v>
      </c>
      <c r="J1590" t="s">
        <v>116</v>
      </c>
      <c r="K1590" t="s">
        <v>199</v>
      </c>
      <c r="L1590" t="s">
        <v>200</v>
      </c>
      <c r="M1590" t="s">
        <v>183</v>
      </c>
      <c r="N1590">
        <v>7.6999999999999999E-2</v>
      </c>
      <c r="O1590" t="s">
        <v>149</v>
      </c>
      <c r="P1590" t="b">
        <v>0</v>
      </c>
      <c r="Q1590">
        <v>138261413</v>
      </c>
      <c r="R1590" t="s">
        <v>150</v>
      </c>
      <c r="S1590">
        <v>1E-3</v>
      </c>
      <c r="T1590" t="s">
        <v>184</v>
      </c>
      <c r="U1590">
        <v>2018</v>
      </c>
      <c r="V1590" t="s">
        <v>151</v>
      </c>
      <c r="W1590" t="s">
        <v>201</v>
      </c>
      <c r="X1590" t="s">
        <v>202</v>
      </c>
      <c r="Y1590" t="s">
        <v>155</v>
      </c>
      <c r="Z1590">
        <v>516100</v>
      </c>
      <c r="AA1590">
        <v>253300</v>
      </c>
      <c r="AB1590">
        <v>-0.30395486908298303</v>
      </c>
      <c r="AC1590">
        <v>52.1657659569386</v>
      </c>
    </row>
    <row r="1591" spans="1:29">
      <c r="A1591" t="s">
        <v>196</v>
      </c>
      <c r="B1591">
        <v>7299</v>
      </c>
      <c r="C1591">
        <v>1785736</v>
      </c>
      <c r="D1591" t="s">
        <v>164</v>
      </c>
      <c r="E1591" t="s">
        <v>126</v>
      </c>
      <c r="F1591" t="s">
        <v>179</v>
      </c>
      <c r="G1591" t="s">
        <v>118</v>
      </c>
      <c r="H1591" s="1">
        <v>42031.481249999997</v>
      </c>
      <c r="I1591" t="s">
        <v>180</v>
      </c>
      <c r="J1591" t="s">
        <v>116</v>
      </c>
      <c r="K1591" t="s">
        <v>181</v>
      </c>
      <c r="L1591" t="s">
        <v>182</v>
      </c>
      <c r="M1591" t="s">
        <v>183</v>
      </c>
      <c r="N1591">
        <v>1.7000000000000001E-2</v>
      </c>
      <c r="O1591" t="s">
        <v>149</v>
      </c>
      <c r="P1591" t="b">
        <v>0</v>
      </c>
      <c r="Q1591">
        <v>138261413</v>
      </c>
      <c r="R1591" t="s">
        <v>150</v>
      </c>
      <c r="S1591">
        <v>1E-3</v>
      </c>
      <c r="T1591" t="s">
        <v>184</v>
      </c>
      <c r="U1591">
        <v>2015</v>
      </c>
      <c r="V1591" t="s">
        <v>151</v>
      </c>
      <c r="W1591" t="s">
        <v>197</v>
      </c>
      <c r="X1591" t="s">
        <v>186</v>
      </c>
      <c r="Y1591" t="s">
        <v>155</v>
      </c>
      <c r="Z1591">
        <v>624300</v>
      </c>
      <c r="AA1591">
        <v>306800</v>
      </c>
      <c r="AB1591">
        <v>1.3116346710660201</v>
      </c>
      <c r="AC1591">
        <v>52.6126273253455</v>
      </c>
    </row>
    <row r="1592" spans="1:29">
      <c r="A1592" t="s">
        <v>187</v>
      </c>
      <c r="B1592">
        <v>7299</v>
      </c>
      <c r="C1592">
        <v>1841365</v>
      </c>
      <c r="D1592" t="s">
        <v>164</v>
      </c>
      <c r="E1592" t="s">
        <v>126</v>
      </c>
      <c r="F1592" t="s">
        <v>179</v>
      </c>
      <c r="G1592" t="s">
        <v>118</v>
      </c>
      <c r="H1592" s="1">
        <v>42591.7</v>
      </c>
      <c r="I1592" t="s">
        <v>180</v>
      </c>
      <c r="J1592" t="s">
        <v>116</v>
      </c>
      <c r="K1592" t="s">
        <v>181</v>
      </c>
      <c r="L1592" t="s">
        <v>182</v>
      </c>
      <c r="M1592" t="s">
        <v>183</v>
      </c>
      <c r="N1592">
        <v>1.6E-2</v>
      </c>
      <c r="O1592" t="s">
        <v>149</v>
      </c>
      <c r="P1592" t="b">
        <v>0</v>
      </c>
      <c r="Q1592">
        <v>138261413</v>
      </c>
      <c r="R1592" t="s">
        <v>150</v>
      </c>
      <c r="S1592">
        <v>1E-3</v>
      </c>
      <c r="T1592" t="s">
        <v>184</v>
      </c>
      <c r="U1592">
        <v>2016</v>
      </c>
      <c r="V1592" t="s">
        <v>151</v>
      </c>
      <c r="W1592" t="s">
        <v>188</v>
      </c>
      <c r="X1592" t="s">
        <v>189</v>
      </c>
      <c r="Y1592" t="s">
        <v>155</v>
      </c>
      <c r="Z1592">
        <v>636400</v>
      </c>
      <c r="AA1592">
        <v>291600</v>
      </c>
      <c r="AB1592">
        <v>1.4791973795069699</v>
      </c>
      <c r="AC1592">
        <v>52.471107816141703</v>
      </c>
    </row>
    <row r="1593" spans="1:29">
      <c r="A1593" t="s">
        <v>196</v>
      </c>
      <c r="B1593">
        <v>7299</v>
      </c>
      <c r="C1593">
        <v>1800619</v>
      </c>
      <c r="D1593" t="s">
        <v>164</v>
      </c>
      <c r="E1593" t="s">
        <v>126</v>
      </c>
      <c r="F1593" t="s">
        <v>179</v>
      </c>
      <c r="G1593" t="s">
        <v>118</v>
      </c>
      <c r="H1593" s="1">
        <v>42178.448611111111</v>
      </c>
      <c r="I1593" t="s">
        <v>180</v>
      </c>
      <c r="J1593" t="s">
        <v>116</v>
      </c>
      <c r="K1593" t="s">
        <v>181</v>
      </c>
      <c r="L1593" t="s">
        <v>182</v>
      </c>
      <c r="M1593" t="s">
        <v>183</v>
      </c>
      <c r="N1593">
        <v>2.3E-2</v>
      </c>
      <c r="O1593" t="s">
        <v>149</v>
      </c>
      <c r="P1593" t="b">
        <v>0</v>
      </c>
      <c r="Q1593">
        <v>138261413</v>
      </c>
      <c r="R1593" t="s">
        <v>150</v>
      </c>
      <c r="S1593">
        <v>1E-3</v>
      </c>
      <c r="T1593" t="s">
        <v>184</v>
      </c>
      <c r="U1593">
        <v>2015</v>
      </c>
      <c r="V1593" t="s">
        <v>151</v>
      </c>
      <c r="W1593" t="s">
        <v>197</v>
      </c>
      <c r="X1593" t="s">
        <v>186</v>
      </c>
      <c r="Y1593" t="s">
        <v>155</v>
      </c>
      <c r="Z1593">
        <v>624300</v>
      </c>
      <c r="AA1593">
        <v>306800</v>
      </c>
      <c r="AB1593">
        <v>1.3116346710660201</v>
      </c>
      <c r="AC1593">
        <v>52.6126273253455</v>
      </c>
    </row>
    <row r="1594" spans="1:29">
      <c r="A1594" t="s">
        <v>206</v>
      </c>
      <c r="B1594">
        <v>7299</v>
      </c>
      <c r="C1594">
        <v>1904400</v>
      </c>
      <c r="D1594" t="s">
        <v>164</v>
      </c>
      <c r="E1594" t="s">
        <v>126</v>
      </c>
      <c r="F1594" t="s">
        <v>179</v>
      </c>
      <c r="G1594" t="s">
        <v>118</v>
      </c>
      <c r="H1594" s="1">
        <v>43258.458333333336</v>
      </c>
      <c r="I1594" t="s">
        <v>180</v>
      </c>
      <c r="J1594" t="s">
        <v>116</v>
      </c>
      <c r="K1594" t="s">
        <v>199</v>
      </c>
      <c r="L1594" t="s">
        <v>200</v>
      </c>
      <c r="M1594" t="s">
        <v>183</v>
      </c>
      <c r="N1594">
        <v>2.7E-2</v>
      </c>
      <c r="O1594" t="s">
        <v>149</v>
      </c>
      <c r="P1594" t="b">
        <v>0</v>
      </c>
      <c r="Q1594">
        <v>138261413</v>
      </c>
      <c r="R1594" t="s">
        <v>150</v>
      </c>
      <c r="S1594">
        <v>1E-3</v>
      </c>
      <c r="T1594" t="s">
        <v>184</v>
      </c>
      <c r="U1594">
        <v>2018</v>
      </c>
      <c r="V1594" t="s">
        <v>151</v>
      </c>
      <c r="W1594" t="s">
        <v>207</v>
      </c>
      <c r="X1594" t="s">
        <v>208</v>
      </c>
      <c r="Y1594" t="s">
        <v>155</v>
      </c>
      <c r="Z1594">
        <v>515935</v>
      </c>
      <c r="AA1594">
        <v>253417</v>
      </c>
      <c r="AB1594">
        <v>-0.30632621725807402</v>
      </c>
      <c r="AC1594">
        <v>52.1668520239771</v>
      </c>
    </row>
    <row r="1595" spans="1:29">
      <c r="A1595" t="s">
        <v>224</v>
      </c>
      <c r="B1595">
        <v>7299</v>
      </c>
      <c r="C1595">
        <v>1924263</v>
      </c>
      <c r="D1595" t="s">
        <v>164</v>
      </c>
      <c r="E1595" t="s">
        <v>126</v>
      </c>
      <c r="F1595" t="s">
        <v>179</v>
      </c>
      <c r="G1595" t="s">
        <v>118</v>
      </c>
      <c r="H1595" s="1">
        <v>43494.506944444445</v>
      </c>
      <c r="I1595" t="s">
        <v>180</v>
      </c>
      <c r="J1595" t="s">
        <v>116</v>
      </c>
      <c r="K1595" t="s">
        <v>146</v>
      </c>
      <c r="L1595" t="s">
        <v>147</v>
      </c>
      <c r="M1595" t="s">
        <v>183</v>
      </c>
      <c r="N1595">
        <v>3.8999999999999998E-3</v>
      </c>
      <c r="O1595" t="s">
        <v>149</v>
      </c>
      <c r="P1595" t="b">
        <v>0</v>
      </c>
      <c r="Q1595">
        <v>138261413</v>
      </c>
      <c r="R1595" t="s">
        <v>150</v>
      </c>
      <c r="S1595">
        <v>1E-3</v>
      </c>
      <c r="T1595" t="s">
        <v>184</v>
      </c>
      <c r="U1595">
        <v>2019</v>
      </c>
      <c r="V1595" t="s">
        <v>151</v>
      </c>
      <c r="W1595" t="s">
        <v>225</v>
      </c>
      <c r="X1595" t="s">
        <v>226</v>
      </c>
      <c r="Y1595" t="s">
        <v>155</v>
      </c>
      <c r="Z1595">
        <v>500098</v>
      </c>
      <c r="AA1595">
        <v>402866</v>
      </c>
      <c r="AB1595">
        <v>-0.49196935841400102</v>
      </c>
      <c r="AC1595">
        <v>53.512954618294103</v>
      </c>
    </row>
    <row r="1596" spans="1:29">
      <c r="A1596" t="s">
        <v>198</v>
      </c>
      <c r="B1596">
        <v>7299</v>
      </c>
      <c r="C1596">
        <v>2016351</v>
      </c>
      <c r="D1596" t="s">
        <v>164</v>
      </c>
      <c r="E1596" t="s">
        <v>126</v>
      </c>
      <c r="F1596" t="s">
        <v>179</v>
      </c>
      <c r="G1596" t="s">
        <v>118</v>
      </c>
      <c r="H1596" s="1">
        <v>44777.530555555553</v>
      </c>
      <c r="I1596" t="s">
        <v>180</v>
      </c>
      <c r="J1596" t="s">
        <v>116</v>
      </c>
      <c r="K1596" t="s">
        <v>199</v>
      </c>
      <c r="L1596" t="s">
        <v>200</v>
      </c>
      <c r="M1596" t="s">
        <v>183</v>
      </c>
      <c r="N1596">
        <v>0.06</v>
      </c>
      <c r="O1596" t="s">
        <v>149</v>
      </c>
      <c r="P1596" t="b">
        <v>0</v>
      </c>
      <c r="Q1596">
        <v>138261413</v>
      </c>
      <c r="R1596" t="s">
        <v>150</v>
      </c>
      <c r="S1596">
        <v>1E-3</v>
      </c>
      <c r="T1596" t="s">
        <v>184</v>
      </c>
      <c r="U1596">
        <v>2022</v>
      </c>
      <c r="V1596" t="s">
        <v>151</v>
      </c>
      <c r="W1596" t="s">
        <v>201</v>
      </c>
      <c r="X1596" t="s">
        <v>202</v>
      </c>
      <c r="Y1596" t="s">
        <v>155</v>
      </c>
      <c r="Z1596">
        <v>516100</v>
      </c>
      <c r="AA1596">
        <v>253300</v>
      </c>
      <c r="AB1596">
        <v>-0.30395486908298303</v>
      </c>
      <c r="AC1596">
        <v>52.1657659569386</v>
      </c>
    </row>
    <row r="1597" spans="1:29">
      <c r="A1597" t="s">
        <v>265</v>
      </c>
      <c r="B1597">
        <v>7299</v>
      </c>
      <c r="C1597">
        <v>3449982</v>
      </c>
      <c r="D1597" t="s">
        <v>164</v>
      </c>
      <c r="E1597" t="s">
        <v>126</v>
      </c>
      <c r="F1597" t="s">
        <v>236</v>
      </c>
      <c r="G1597" t="s">
        <v>115</v>
      </c>
      <c r="H1597" s="1">
        <v>44694.720833333333</v>
      </c>
      <c r="I1597" t="s">
        <v>180</v>
      </c>
      <c r="J1597" t="s">
        <v>116</v>
      </c>
      <c r="K1597" t="s">
        <v>251</v>
      </c>
      <c r="L1597" t="s">
        <v>252</v>
      </c>
      <c r="M1597" t="s">
        <v>183</v>
      </c>
      <c r="N1597">
        <v>1.0999999999999999E-2</v>
      </c>
      <c r="O1597" t="s">
        <v>149</v>
      </c>
      <c r="P1597" t="b">
        <v>0</v>
      </c>
      <c r="Q1597">
        <v>138261413</v>
      </c>
      <c r="R1597" t="s">
        <v>150</v>
      </c>
      <c r="S1597">
        <v>1E-3</v>
      </c>
      <c r="T1597" t="s">
        <v>184</v>
      </c>
      <c r="U1597">
        <v>2022</v>
      </c>
      <c r="V1597" t="s">
        <v>151</v>
      </c>
      <c r="W1597" t="s">
        <v>266</v>
      </c>
      <c r="X1597" t="s">
        <v>267</v>
      </c>
      <c r="Y1597" t="s">
        <v>155</v>
      </c>
      <c r="Z1597">
        <v>387717</v>
      </c>
      <c r="AA1597">
        <v>106747</v>
      </c>
      <c r="AB1597">
        <v>-2.1758871951171499</v>
      </c>
      <c r="AC1597">
        <v>50.860100095138598</v>
      </c>
    </row>
    <row r="1598" spans="1:29">
      <c r="A1598" t="s">
        <v>273</v>
      </c>
      <c r="B1598">
        <v>7299</v>
      </c>
      <c r="C1598">
        <v>1924426</v>
      </c>
      <c r="D1598" t="s">
        <v>164</v>
      </c>
      <c r="E1598" t="s">
        <v>126</v>
      </c>
      <c r="F1598" t="s">
        <v>205</v>
      </c>
      <c r="G1598" t="s">
        <v>112</v>
      </c>
      <c r="H1598" s="1">
        <v>43500.46597222222</v>
      </c>
      <c r="I1598" t="s">
        <v>180</v>
      </c>
      <c r="J1598" t="s">
        <v>116</v>
      </c>
      <c r="K1598" t="s">
        <v>146</v>
      </c>
      <c r="L1598" t="s">
        <v>147</v>
      </c>
      <c r="M1598" t="s">
        <v>183</v>
      </c>
      <c r="N1598">
        <v>5.1999999999999998E-2</v>
      </c>
      <c r="O1598" t="s">
        <v>149</v>
      </c>
      <c r="P1598" t="b">
        <v>0</v>
      </c>
      <c r="Q1598">
        <v>138261413</v>
      </c>
      <c r="R1598" t="s">
        <v>150</v>
      </c>
      <c r="S1598">
        <v>1E-3</v>
      </c>
      <c r="T1598" t="s">
        <v>184</v>
      </c>
      <c r="U1598">
        <v>2019</v>
      </c>
      <c r="V1598" t="s">
        <v>151</v>
      </c>
      <c r="W1598" t="s">
        <v>274</v>
      </c>
      <c r="X1598" t="s">
        <v>275</v>
      </c>
      <c r="Y1598" t="s">
        <v>155</v>
      </c>
      <c r="Z1598">
        <v>501547</v>
      </c>
      <c r="AA1598">
        <v>370926</v>
      </c>
      <c r="AB1598">
        <v>-0.48037495542409397</v>
      </c>
      <c r="AC1598">
        <v>53.225682809836599</v>
      </c>
    </row>
    <row r="1599" spans="1:29">
      <c r="A1599" t="s">
        <v>219</v>
      </c>
      <c r="B1599">
        <v>7299</v>
      </c>
      <c r="C1599">
        <v>1383825</v>
      </c>
      <c r="D1599" t="s">
        <v>164</v>
      </c>
      <c r="E1599" t="s">
        <v>126</v>
      </c>
      <c r="F1599" t="s">
        <v>205</v>
      </c>
      <c r="G1599" t="s">
        <v>112</v>
      </c>
      <c r="H1599" s="1">
        <v>42402.34097222222</v>
      </c>
      <c r="I1599" t="s">
        <v>180</v>
      </c>
      <c r="J1599" t="s">
        <v>116</v>
      </c>
      <c r="K1599" t="s">
        <v>220</v>
      </c>
      <c r="L1599" t="s">
        <v>221</v>
      </c>
      <c r="M1599" t="s">
        <v>183</v>
      </c>
      <c r="N1599">
        <v>8.8999999999999996E-2</v>
      </c>
      <c r="O1599" t="s">
        <v>149</v>
      </c>
      <c r="P1599" t="b">
        <v>0</v>
      </c>
      <c r="Q1599">
        <v>138261413</v>
      </c>
      <c r="R1599" t="s">
        <v>150</v>
      </c>
      <c r="S1599">
        <v>1E-3</v>
      </c>
      <c r="T1599" t="s">
        <v>184</v>
      </c>
      <c r="U1599">
        <v>2016</v>
      </c>
      <c r="V1599" t="s">
        <v>151</v>
      </c>
      <c r="W1599" t="s">
        <v>222</v>
      </c>
      <c r="X1599" t="s">
        <v>223</v>
      </c>
      <c r="Y1599" t="s">
        <v>155</v>
      </c>
      <c r="Z1599">
        <v>559400</v>
      </c>
      <c r="AA1599">
        <v>142800</v>
      </c>
      <c r="AB1599">
        <v>0.27827943679790101</v>
      </c>
      <c r="AC1599">
        <v>51.162245506364997</v>
      </c>
    </row>
    <row r="1600" spans="1:29">
      <c r="A1600" t="s">
        <v>178</v>
      </c>
      <c r="B1600">
        <v>7299</v>
      </c>
      <c r="C1600">
        <v>2063263</v>
      </c>
      <c r="D1600" t="s">
        <v>164</v>
      </c>
      <c r="E1600" t="s">
        <v>126</v>
      </c>
      <c r="F1600" t="s">
        <v>179</v>
      </c>
      <c r="G1600" t="s">
        <v>118</v>
      </c>
      <c r="H1600" s="1">
        <v>45371.517361111109</v>
      </c>
      <c r="I1600" t="s">
        <v>180</v>
      </c>
      <c r="J1600" t="s">
        <v>116</v>
      </c>
      <c r="K1600" t="s">
        <v>181</v>
      </c>
      <c r="L1600" t="s">
        <v>182</v>
      </c>
      <c r="M1600" t="s">
        <v>183</v>
      </c>
      <c r="N1600">
        <v>4.4000000000000003E-3</v>
      </c>
      <c r="O1600" t="s">
        <v>149</v>
      </c>
      <c r="P1600" t="b">
        <v>0</v>
      </c>
      <c r="Q1600">
        <v>138261413</v>
      </c>
      <c r="R1600" t="s">
        <v>150</v>
      </c>
      <c r="S1600">
        <v>1E-3</v>
      </c>
      <c r="T1600" t="s">
        <v>184</v>
      </c>
      <c r="U1600">
        <v>2024</v>
      </c>
      <c r="V1600" t="s">
        <v>151</v>
      </c>
      <c r="W1600" t="s">
        <v>185</v>
      </c>
      <c r="X1600" t="s">
        <v>186</v>
      </c>
      <c r="Y1600" t="s">
        <v>155</v>
      </c>
      <c r="Z1600">
        <v>620600</v>
      </c>
      <c r="AA1600">
        <v>309500</v>
      </c>
      <c r="AB1600">
        <v>1.2588812496391699</v>
      </c>
      <c r="AC1600">
        <v>52.638374352215699</v>
      </c>
    </row>
    <row r="1601" spans="1:29">
      <c r="A1601" t="s">
        <v>178</v>
      </c>
      <c r="B1601">
        <v>7299</v>
      </c>
      <c r="C1601">
        <v>1916387</v>
      </c>
      <c r="D1601" t="s">
        <v>164</v>
      </c>
      <c r="E1601" t="s">
        <v>126</v>
      </c>
      <c r="F1601" t="s">
        <v>179</v>
      </c>
      <c r="G1601" t="s">
        <v>118</v>
      </c>
      <c r="H1601" s="1">
        <v>43390.492361111108</v>
      </c>
      <c r="I1601" t="s">
        <v>180</v>
      </c>
      <c r="J1601" t="s">
        <v>116</v>
      </c>
      <c r="K1601" t="s">
        <v>181</v>
      </c>
      <c r="L1601" t="s">
        <v>182</v>
      </c>
      <c r="M1601" t="s">
        <v>183</v>
      </c>
      <c r="N1601">
        <v>1.4E-2</v>
      </c>
      <c r="O1601" t="s">
        <v>149</v>
      </c>
      <c r="P1601" t="b">
        <v>0</v>
      </c>
      <c r="Q1601">
        <v>138261413</v>
      </c>
      <c r="R1601" t="s">
        <v>150</v>
      </c>
      <c r="S1601">
        <v>1E-3</v>
      </c>
      <c r="T1601" t="s">
        <v>184</v>
      </c>
      <c r="U1601">
        <v>2018</v>
      </c>
      <c r="V1601" t="s">
        <v>151</v>
      </c>
      <c r="W1601" t="s">
        <v>185</v>
      </c>
      <c r="X1601" t="s">
        <v>186</v>
      </c>
      <c r="Y1601" t="s">
        <v>155</v>
      </c>
      <c r="Z1601">
        <v>620600</v>
      </c>
      <c r="AA1601">
        <v>309500</v>
      </c>
      <c r="AB1601">
        <v>1.2588812496391699</v>
      </c>
      <c r="AC1601">
        <v>52.638374352215699</v>
      </c>
    </row>
    <row r="1602" spans="1:29">
      <c r="A1602" t="s">
        <v>190</v>
      </c>
      <c r="B1602">
        <v>7299</v>
      </c>
      <c r="C1602">
        <v>4778767</v>
      </c>
      <c r="D1602" t="s">
        <v>164</v>
      </c>
      <c r="E1602" t="s">
        <v>126</v>
      </c>
      <c r="F1602" t="s">
        <v>179</v>
      </c>
      <c r="G1602" t="s">
        <v>118</v>
      </c>
      <c r="H1602" s="1">
        <v>44419.595138888886</v>
      </c>
      <c r="I1602" t="s">
        <v>191</v>
      </c>
      <c r="J1602" t="s">
        <v>119</v>
      </c>
      <c r="K1602" t="s">
        <v>192</v>
      </c>
      <c r="L1602" t="s">
        <v>193</v>
      </c>
      <c r="M1602" t="s">
        <v>148</v>
      </c>
      <c r="N1602">
        <v>3.3E-3</v>
      </c>
      <c r="O1602" t="s">
        <v>149</v>
      </c>
      <c r="P1602" t="b">
        <v>0</v>
      </c>
      <c r="Q1602">
        <v>138261413</v>
      </c>
      <c r="R1602" t="s">
        <v>150</v>
      </c>
      <c r="S1602">
        <v>1E-3</v>
      </c>
      <c r="T1602" t="s">
        <v>184</v>
      </c>
      <c r="U1602">
        <v>2021</v>
      </c>
      <c r="V1602" t="s">
        <v>151</v>
      </c>
      <c r="W1602" t="s">
        <v>194</v>
      </c>
      <c r="X1602" t="s">
        <v>195</v>
      </c>
      <c r="Y1602" t="s">
        <v>155</v>
      </c>
      <c r="Z1602">
        <v>357000</v>
      </c>
      <c r="AA1602">
        <v>237460</v>
      </c>
      <c r="AB1602">
        <v>-2.62823009845419</v>
      </c>
      <c r="AC1602">
        <v>52.033868710239098</v>
      </c>
    </row>
    <row r="1603" spans="1:29">
      <c r="A1603" t="s">
        <v>196</v>
      </c>
      <c r="B1603">
        <v>7299</v>
      </c>
      <c r="C1603">
        <v>1800662</v>
      </c>
      <c r="D1603" t="s">
        <v>164</v>
      </c>
      <c r="E1603" t="s">
        <v>126</v>
      </c>
      <c r="F1603" t="s">
        <v>179</v>
      </c>
      <c r="G1603" t="s">
        <v>118</v>
      </c>
      <c r="H1603" s="1">
        <v>42179.554861111108</v>
      </c>
      <c r="I1603" t="s">
        <v>180</v>
      </c>
      <c r="J1603" t="s">
        <v>116</v>
      </c>
      <c r="K1603" t="s">
        <v>181</v>
      </c>
      <c r="L1603" t="s">
        <v>182</v>
      </c>
      <c r="M1603" t="s">
        <v>183</v>
      </c>
      <c r="N1603">
        <v>0.02</v>
      </c>
      <c r="O1603" t="s">
        <v>149</v>
      </c>
      <c r="P1603" t="b">
        <v>0</v>
      </c>
      <c r="Q1603">
        <v>138261413</v>
      </c>
      <c r="R1603" t="s">
        <v>150</v>
      </c>
      <c r="S1603">
        <v>1E-3</v>
      </c>
      <c r="T1603" t="s">
        <v>184</v>
      </c>
      <c r="U1603">
        <v>2015</v>
      </c>
      <c r="V1603" t="s">
        <v>151</v>
      </c>
      <c r="W1603" t="s">
        <v>197</v>
      </c>
      <c r="X1603" t="s">
        <v>186</v>
      </c>
      <c r="Y1603" t="s">
        <v>155</v>
      </c>
      <c r="Z1603">
        <v>624300</v>
      </c>
      <c r="AA1603">
        <v>306800</v>
      </c>
      <c r="AB1603">
        <v>1.3116346710660201</v>
      </c>
      <c r="AC1603">
        <v>52.6126273253455</v>
      </c>
    </row>
    <row r="1604" spans="1:29">
      <c r="A1604" t="s">
        <v>196</v>
      </c>
      <c r="B1604">
        <v>7299</v>
      </c>
      <c r="C1604">
        <v>1811051</v>
      </c>
      <c r="D1604" t="s">
        <v>164</v>
      </c>
      <c r="E1604" t="s">
        <v>126</v>
      </c>
      <c r="F1604" t="s">
        <v>179</v>
      </c>
      <c r="G1604" t="s">
        <v>118</v>
      </c>
      <c r="H1604" s="1">
        <v>42275.534722222219</v>
      </c>
      <c r="I1604" t="s">
        <v>180</v>
      </c>
      <c r="J1604" t="s">
        <v>116</v>
      </c>
      <c r="K1604" t="s">
        <v>181</v>
      </c>
      <c r="L1604" t="s">
        <v>182</v>
      </c>
      <c r="M1604" t="s">
        <v>183</v>
      </c>
      <c r="N1604">
        <v>1.7000000000000001E-2</v>
      </c>
      <c r="O1604" t="s">
        <v>149</v>
      </c>
      <c r="P1604" t="b">
        <v>0</v>
      </c>
      <c r="Q1604">
        <v>138261413</v>
      </c>
      <c r="R1604" t="s">
        <v>150</v>
      </c>
      <c r="S1604">
        <v>1E-3</v>
      </c>
      <c r="T1604" t="s">
        <v>184</v>
      </c>
      <c r="U1604">
        <v>2015</v>
      </c>
      <c r="V1604" t="s">
        <v>151</v>
      </c>
      <c r="W1604" t="s">
        <v>197</v>
      </c>
      <c r="X1604" t="s">
        <v>186</v>
      </c>
      <c r="Y1604" t="s">
        <v>155</v>
      </c>
      <c r="Z1604">
        <v>624300</v>
      </c>
      <c r="AA1604">
        <v>306800</v>
      </c>
      <c r="AB1604">
        <v>1.3116346710660201</v>
      </c>
      <c r="AC1604">
        <v>52.6126273253455</v>
      </c>
    </row>
    <row r="1605" spans="1:29">
      <c r="A1605" t="s">
        <v>178</v>
      </c>
      <c r="B1605">
        <v>7299</v>
      </c>
      <c r="C1605">
        <v>1864171</v>
      </c>
      <c r="D1605" t="s">
        <v>164</v>
      </c>
      <c r="E1605" t="s">
        <v>126</v>
      </c>
      <c r="F1605" t="s">
        <v>179</v>
      </c>
      <c r="G1605" t="s">
        <v>118</v>
      </c>
      <c r="H1605" s="1">
        <v>42790.413194444445</v>
      </c>
      <c r="I1605" t="s">
        <v>180</v>
      </c>
      <c r="J1605" t="s">
        <v>116</v>
      </c>
      <c r="K1605" t="s">
        <v>181</v>
      </c>
      <c r="L1605" t="s">
        <v>182</v>
      </c>
      <c r="M1605" t="s">
        <v>183</v>
      </c>
      <c r="N1605">
        <v>1.2E-2</v>
      </c>
      <c r="O1605" t="s">
        <v>149</v>
      </c>
      <c r="P1605" t="b">
        <v>0</v>
      </c>
      <c r="Q1605">
        <v>138261413</v>
      </c>
      <c r="R1605" t="s">
        <v>150</v>
      </c>
      <c r="S1605">
        <v>1E-3</v>
      </c>
      <c r="T1605" t="s">
        <v>184</v>
      </c>
      <c r="U1605">
        <v>2017</v>
      </c>
      <c r="V1605" t="s">
        <v>151</v>
      </c>
      <c r="W1605" t="s">
        <v>185</v>
      </c>
      <c r="X1605" t="s">
        <v>186</v>
      </c>
      <c r="Y1605" t="s">
        <v>155</v>
      </c>
      <c r="Z1605">
        <v>620600</v>
      </c>
      <c r="AA1605">
        <v>309500</v>
      </c>
      <c r="AB1605">
        <v>1.2588812496391699</v>
      </c>
      <c r="AC1605">
        <v>52.638374352215699</v>
      </c>
    </row>
    <row r="1606" spans="1:29">
      <c r="A1606" t="s">
        <v>203</v>
      </c>
      <c r="B1606">
        <v>7299</v>
      </c>
      <c r="C1606">
        <v>1832404</v>
      </c>
      <c r="D1606" t="s">
        <v>164</v>
      </c>
      <c r="E1606" t="s">
        <v>126</v>
      </c>
      <c r="F1606" t="s">
        <v>179</v>
      </c>
      <c r="G1606" t="s">
        <v>118</v>
      </c>
      <c r="H1606" s="1">
        <v>42507.415972222225</v>
      </c>
      <c r="I1606" t="s">
        <v>180</v>
      </c>
      <c r="J1606" t="s">
        <v>116</v>
      </c>
      <c r="K1606" t="s">
        <v>146</v>
      </c>
      <c r="L1606" t="s">
        <v>147</v>
      </c>
      <c r="M1606" t="s">
        <v>183</v>
      </c>
      <c r="N1606">
        <v>4.4999999999999998E-2</v>
      </c>
      <c r="O1606" t="s">
        <v>149</v>
      </c>
      <c r="P1606" t="b">
        <v>0</v>
      </c>
      <c r="Q1606">
        <v>138261413</v>
      </c>
      <c r="R1606" t="s">
        <v>150</v>
      </c>
      <c r="S1606">
        <v>1E-3</v>
      </c>
      <c r="T1606" t="s">
        <v>184</v>
      </c>
      <c r="U1606">
        <v>2016</v>
      </c>
      <c r="V1606" t="s">
        <v>151</v>
      </c>
      <c r="W1606" t="s">
        <v>204</v>
      </c>
      <c r="X1606" t="s">
        <v>154</v>
      </c>
      <c r="Y1606" t="s">
        <v>155</v>
      </c>
      <c r="Z1606">
        <v>507500</v>
      </c>
      <c r="AA1606">
        <v>299100</v>
      </c>
      <c r="AB1606">
        <v>-0.41497245145673001</v>
      </c>
      <c r="AC1606">
        <v>52.579097446717</v>
      </c>
    </row>
    <row r="1607" spans="1:29">
      <c r="A1607" t="s">
        <v>196</v>
      </c>
      <c r="B1607">
        <v>7299</v>
      </c>
      <c r="C1607">
        <v>1817213</v>
      </c>
      <c r="D1607" t="s">
        <v>164</v>
      </c>
      <c r="E1607" t="s">
        <v>126</v>
      </c>
      <c r="F1607" t="s">
        <v>179</v>
      </c>
      <c r="G1607" t="s">
        <v>118</v>
      </c>
      <c r="H1607" s="1">
        <v>42326.54583333333</v>
      </c>
      <c r="I1607" t="s">
        <v>180</v>
      </c>
      <c r="J1607" t="s">
        <v>116</v>
      </c>
      <c r="K1607" t="s">
        <v>181</v>
      </c>
      <c r="L1607" t="s">
        <v>182</v>
      </c>
      <c r="M1607" t="s">
        <v>183</v>
      </c>
      <c r="N1607">
        <v>2.4E-2</v>
      </c>
      <c r="O1607" t="s">
        <v>149</v>
      </c>
      <c r="P1607" t="b">
        <v>0</v>
      </c>
      <c r="Q1607">
        <v>138261413</v>
      </c>
      <c r="R1607" t="s">
        <v>150</v>
      </c>
      <c r="S1607">
        <v>1E-3</v>
      </c>
      <c r="T1607" t="s">
        <v>184</v>
      </c>
      <c r="U1607">
        <v>2015</v>
      </c>
      <c r="V1607" t="s">
        <v>151</v>
      </c>
      <c r="W1607" t="s">
        <v>197</v>
      </c>
      <c r="X1607" t="s">
        <v>186</v>
      </c>
      <c r="Y1607" t="s">
        <v>155</v>
      </c>
      <c r="Z1607">
        <v>624300</v>
      </c>
      <c r="AA1607">
        <v>306800</v>
      </c>
      <c r="AB1607">
        <v>1.3116346710660201</v>
      </c>
      <c r="AC1607">
        <v>52.6126273253455</v>
      </c>
    </row>
    <row r="1608" spans="1:29">
      <c r="A1608" t="s">
        <v>198</v>
      </c>
      <c r="B1608">
        <v>7299</v>
      </c>
      <c r="C1608">
        <v>2041499</v>
      </c>
      <c r="D1608" t="s">
        <v>164</v>
      </c>
      <c r="E1608" t="s">
        <v>126</v>
      </c>
      <c r="F1608" t="s">
        <v>179</v>
      </c>
      <c r="G1608" t="s">
        <v>118</v>
      </c>
      <c r="H1608" s="1">
        <v>45103.491666666669</v>
      </c>
      <c r="I1608" t="s">
        <v>180</v>
      </c>
      <c r="J1608" t="s">
        <v>116</v>
      </c>
      <c r="K1608" t="s">
        <v>199</v>
      </c>
      <c r="L1608" t="s">
        <v>200</v>
      </c>
      <c r="M1608" t="s">
        <v>148</v>
      </c>
      <c r="N1608">
        <v>4.3999999999999997E-2</v>
      </c>
      <c r="O1608" t="s">
        <v>149</v>
      </c>
      <c r="P1608" t="b">
        <v>0</v>
      </c>
      <c r="Q1608">
        <v>138261413</v>
      </c>
      <c r="R1608" t="s">
        <v>150</v>
      </c>
      <c r="S1608">
        <v>1E-3</v>
      </c>
      <c r="T1608" t="s">
        <v>184</v>
      </c>
      <c r="U1608">
        <v>2023</v>
      </c>
      <c r="V1608" t="s">
        <v>151</v>
      </c>
      <c r="W1608" t="s">
        <v>201</v>
      </c>
      <c r="X1608" t="s">
        <v>202</v>
      </c>
      <c r="Y1608" t="s">
        <v>155</v>
      </c>
      <c r="Z1608">
        <v>516100</v>
      </c>
      <c r="AA1608">
        <v>253300</v>
      </c>
      <c r="AB1608">
        <v>-0.30395486908298303</v>
      </c>
      <c r="AC1608">
        <v>52.1657659569386</v>
      </c>
    </row>
    <row r="1609" spans="1:29">
      <c r="A1609" t="s">
        <v>198</v>
      </c>
      <c r="B1609">
        <v>7299</v>
      </c>
      <c r="C1609">
        <v>2002045</v>
      </c>
      <c r="D1609" t="s">
        <v>164</v>
      </c>
      <c r="E1609" t="s">
        <v>126</v>
      </c>
      <c r="F1609" t="s">
        <v>179</v>
      </c>
      <c r="G1609" t="s">
        <v>118</v>
      </c>
      <c r="H1609" s="1">
        <v>44600.476388888892</v>
      </c>
      <c r="I1609" t="s">
        <v>180</v>
      </c>
      <c r="J1609" t="s">
        <v>116</v>
      </c>
      <c r="K1609" t="s">
        <v>199</v>
      </c>
      <c r="L1609" t="s">
        <v>200</v>
      </c>
      <c r="M1609" t="s">
        <v>148</v>
      </c>
      <c r="N1609">
        <v>0.04</v>
      </c>
      <c r="O1609" t="s">
        <v>149</v>
      </c>
      <c r="P1609" t="b">
        <v>0</v>
      </c>
      <c r="Q1609">
        <v>138261413</v>
      </c>
      <c r="R1609" t="s">
        <v>150</v>
      </c>
      <c r="S1609">
        <v>1E-3</v>
      </c>
      <c r="T1609" t="s">
        <v>184</v>
      </c>
      <c r="U1609">
        <v>2022</v>
      </c>
      <c r="V1609" t="s">
        <v>151</v>
      </c>
      <c r="W1609" t="s">
        <v>201</v>
      </c>
      <c r="X1609" t="s">
        <v>202</v>
      </c>
      <c r="Y1609" t="s">
        <v>155</v>
      </c>
      <c r="Z1609">
        <v>516100</v>
      </c>
      <c r="AA1609">
        <v>253300</v>
      </c>
      <c r="AB1609">
        <v>-0.30395486908298303</v>
      </c>
      <c r="AC1609">
        <v>52.1657659569386</v>
      </c>
    </row>
    <row r="1610" spans="1:29">
      <c r="A1610" t="s">
        <v>187</v>
      </c>
      <c r="B1610">
        <v>7299</v>
      </c>
      <c r="C1610">
        <v>2047283</v>
      </c>
      <c r="D1610" t="s">
        <v>164</v>
      </c>
      <c r="E1610" t="s">
        <v>126</v>
      </c>
      <c r="F1610" t="s">
        <v>179</v>
      </c>
      <c r="G1610" t="s">
        <v>118</v>
      </c>
      <c r="H1610" s="1">
        <v>45175.472222222219</v>
      </c>
      <c r="I1610" t="s">
        <v>180</v>
      </c>
      <c r="J1610" t="s">
        <v>116</v>
      </c>
      <c r="K1610" t="s">
        <v>181</v>
      </c>
      <c r="L1610" t="s">
        <v>182</v>
      </c>
      <c r="M1610" t="s">
        <v>183</v>
      </c>
      <c r="N1610">
        <v>1.4E-2</v>
      </c>
      <c r="O1610" t="s">
        <v>149</v>
      </c>
      <c r="P1610" t="b">
        <v>0</v>
      </c>
      <c r="Q1610">
        <v>138261413</v>
      </c>
      <c r="R1610" t="s">
        <v>150</v>
      </c>
      <c r="S1610">
        <v>1E-3</v>
      </c>
      <c r="T1610" t="s">
        <v>184</v>
      </c>
      <c r="U1610">
        <v>2023</v>
      </c>
      <c r="V1610" t="s">
        <v>151</v>
      </c>
      <c r="W1610" t="s">
        <v>188</v>
      </c>
      <c r="X1610" t="s">
        <v>189</v>
      </c>
      <c r="Y1610" t="s">
        <v>155</v>
      </c>
      <c r="Z1610">
        <v>636400</v>
      </c>
      <c r="AA1610">
        <v>291600</v>
      </c>
      <c r="AB1610">
        <v>1.4791973795069699</v>
      </c>
      <c r="AC1610">
        <v>52.471107816141703</v>
      </c>
    </row>
    <row r="1611" spans="1:29">
      <c r="A1611" t="s">
        <v>224</v>
      </c>
      <c r="B1611">
        <v>7299</v>
      </c>
      <c r="C1611">
        <v>1842273</v>
      </c>
      <c r="D1611" t="s">
        <v>164</v>
      </c>
      <c r="E1611" t="s">
        <v>126</v>
      </c>
      <c r="F1611" t="s">
        <v>179</v>
      </c>
      <c r="G1611" t="s">
        <v>118</v>
      </c>
      <c r="H1611" s="1">
        <v>42600.513888888891</v>
      </c>
      <c r="I1611" t="s">
        <v>180</v>
      </c>
      <c r="J1611" t="s">
        <v>116</v>
      </c>
      <c r="K1611" t="s">
        <v>146</v>
      </c>
      <c r="L1611" t="s">
        <v>147</v>
      </c>
      <c r="M1611" t="s">
        <v>183</v>
      </c>
      <c r="N1611">
        <v>1.4E-2</v>
      </c>
      <c r="O1611" t="s">
        <v>149</v>
      </c>
      <c r="P1611" t="b">
        <v>0</v>
      </c>
      <c r="Q1611">
        <v>138261413</v>
      </c>
      <c r="R1611" t="s">
        <v>150</v>
      </c>
      <c r="S1611">
        <v>1E-3</v>
      </c>
      <c r="T1611" t="s">
        <v>184</v>
      </c>
      <c r="U1611">
        <v>2016</v>
      </c>
      <c r="V1611" t="s">
        <v>151</v>
      </c>
      <c r="W1611" t="s">
        <v>225</v>
      </c>
      <c r="X1611" t="s">
        <v>226</v>
      </c>
      <c r="Y1611" t="s">
        <v>155</v>
      </c>
      <c r="Z1611">
        <v>500098</v>
      </c>
      <c r="AA1611">
        <v>402866</v>
      </c>
      <c r="AB1611">
        <v>-0.49196935841400102</v>
      </c>
      <c r="AC1611">
        <v>53.512954618294103</v>
      </c>
    </row>
    <row r="1612" spans="1:29">
      <c r="A1612" t="s">
        <v>288</v>
      </c>
      <c r="B1612">
        <v>7299</v>
      </c>
      <c r="C1612">
        <v>5322849</v>
      </c>
      <c r="D1612" t="s">
        <v>164</v>
      </c>
      <c r="E1612" t="s">
        <v>126</v>
      </c>
      <c r="F1612" t="s">
        <v>236</v>
      </c>
      <c r="G1612" t="s">
        <v>115</v>
      </c>
      <c r="H1612" s="1">
        <v>44718.500694444447</v>
      </c>
      <c r="I1612" t="s">
        <v>180</v>
      </c>
      <c r="J1612" t="s">
        <v>116</v>
      </c>
      <c r="K1612" t="s">
        <v>256</v>
      </c>
      <c r="L1612" t="s">
        <v>257</v>
      </c>
      <c r="M1612" t="s">
        <v>183</v>
      </c>
      <c r="N1612">
        <v>2.7E-2</v>
      </c>
      <c r="O1612" t="s">
        <v>149</v>
      </c>
      <c r="P1612" t="b">
        <v>0</v>
      </c>
      <c r="Q1612">
        <v>138261413</v>
      </c>
      <c r="R1612" t="s">
        <v>150</v>
      </c>
      <c r="S1612">
        <v>1E-3</v>
      </c>
      <c r="T1612" t="s">
        <v>184</v>
      </c>
      <c r="U1612">
        <v>2022</v>
      </c>
      <c r="V1612" t="s">
        <v>151</v>
      </c>
      <c r="W1612" t="s">
        <v>289</v>
      </c>
      <c r="X1612" t="s">
        <v>290</v>
      </c>
      <c r="Y1612" t="s">
        <v>155</v>
      </c>
      <c r="Z1612">
        <v>347589</v>
      </c>
      <c r="AA1612">
        <v>412612</v>
      </c>
      <c r="AB1612">
        <v>-2.7935865486517399</v>
      </c>
      <c r="AC1612">
        <v>53.607429655734201</v>
      </c>
    </row>
    <row r="1613" spans="1:29">
      <c r="A1613" t="s">
        <v>323</v>
      </c>
      <c r="B1613">
        <v>7299</v>
      </c>
      <c r="C1613">
        <v>3505310</v>
      </c>
      <c r="D1613" t="s">
        <v>164</v>
      </c>
      <c r="E1613" t="s">
        <v>126</v>
      </c>
      <c r="F1613" t="s">
        <v>236</v>
      </c>
      <c r="G1613" t="s">
        <v>115</v>
      </c>
      <c r="H1613" s="1">
        <v>45323.425694444442</v>
      </c>
      <c r="I1613" t="s">
        <v>180</v>
      </c>
      <c r="J1613" t="s">
        <v>116</v>
      </c>
      <c r="K1613" t="s">
        <v>251</v>
      </c>
      <c r="L1613" t="s">
        <v>252</v>
      </c>
      <c r="M1613" t="s">
        <v>183</v>
      </c>
      <c r="N1613">
        <v>1.4999999999999999E-2</v>
      </c>
      <c r="O1613" t="s">
        <v>149</v>
      </c>
      <c r="P1613" t="b">
        <v>0</v>
      </c>
      <c r="Q1613">
        <v>138261413</v>
      </c>
      <c r="R1613" t="s">
        <v>150</v>
      </c>
      <c r="S1613">
        <v>1E-3</v>
      </c>
      <c r="T1613" t="s">
        <v>184</v>
      </c>
      <c r="U1613">
        <v>2024</v>
      </c>
      <c r="V1613" t="s">
        <v>151</v>
      </c>
      <c r="W1613" t="s">
        <v>324</v>
      </c>
      <c r="X1613" t="s">
        <v>309</v>
      </c>
      <c r="Y1613" t="s">
        <v>155</v>
      </c>
      <c r="Z1613">
        <v>337809</v>
      </c>
      <c r="AA1613">
        <v>155741</v>
      </c>
      <c r="AB1613">
        <v>-2.8933761587814502</v>
      </c>
      <c r="AC1613">
        <v>51.297382868079701</v>
      </c>
    </row>
    <row r="1614" spans="1:29">
      <c r="A1614" t="s">
        <v>187</v>
      </c>
      <c r="B1614">
        <v>7299</v>
      </c>
      <c r="C1614">
        <v>2042812</v>
      </c>
      <c r="D1614" t="s">
        <v>164</v>
      </c>
      <c r="E1614" t="s">
        <v>126</v>
      </c>
      <c r="F1614" t="s">
        <v>179</v>
      </c>
      <c r="G1614" t="s">
        <v>118</v>
      </c>
      <c r="H1614" s="1">
        <v>45128.493750000001</v>
      </c>
      <c r="I1614" t="s">
        <v>180</v>
      </c>
      <c r="J1614" t="s">
        <v>116</v>
      </c>
      <c r="K1614" t="s">
        <v>181</v>
      </c>
      <c r="L1614" t="s">
        <v>182</v>
      </c>
      <c r="M1614" t="s">
        <v>183</v>
      </c>
      <c r="N1614">
        <v>0.01</v>
      </c>
      <c r="O1614" t="s">
        <v>149</v>
      </c>
      <c r="P1614" t="b">
        <v>0</v>
      </c>
      <c r="Q1614">
        <v>138261413</v>
      </c>
      <c r="R1614" t="s">
        <v>150</v>
      </c>
      <c r="S1614">
        <v>1E-3</v>
      </c>
      <c r="T1614" t="s">
        <v>184</v>
      </c>
      <c r="U1614">
        <v>2023</v>
      </c>
      <c r="V1614" t="s">
        <v>151</v>
      </c>
      <c r="W1614" t="s">
        <v>188</v>
      </c>
      <c r="X1614" t="s">
        <v>189</v>
      </c>
      <c r="Y1614" t="s">
        <v>155</v>
      </c>
      <c r="Z1614">
        <v>636400</v>
      </c>
      <c r="AA1614">
        <v>291600</v>
      </c>
      <c r="AB1614">
        <v>1.4791973795069699</v>
      </c>
      <c r="AC1614">
        <v>52.471107816141703</v>
      </c>
    </row>
    <row r="1615" spans="1:29">
      <c r="A1615" t="s">
        <v>187</v>
      </c>
      <c r="B1615">
        <v>7299</v>
      </c>
      <c r="C1615">
        <v>2019166</v>
      </c>
      <c r="D1615" t="s">
        <v>164</v>
      </c>
      <c r="E1615" t="s">
        <v>126</v>
      </c>
      <c r="F1615" t="s">
        <v>179</v>
      </c>
      <c r="G1615" t="s">
        <v>118</v>
      </c>
      <c r="H1615" s="1">
        <v>44818.386111111111</v>
      </c>
      <c r="I1615" t="s">
        <v>180</v>
      </c>
      <c r="J1615" t="s">
        <v>116</v>
      </c>
      <c r="K1615" t="s">
        <v>181</v>
      </c>
      <c r="L1615" t="s">
        <v>182</v>
      </c>
      <c r="M1615" t="s">
        <v>183</v>
      </c>
      <c r="N1615">
        <v>1.0999999999999999E-2</v>
      </c>
      <c r="O1615" t="s">
        <v>149</v>
      </c>
      <c r="P1615" t="b">
        <v>0</v>
      </c>
      <c r="Q1615">
        <v>138261413</v>
      </c>
      <c r="R1615" t="s">
        <v>150</v>
      </c>
      <c r="S1615">
        <v>1E-3</v>
      </c>
      <c r="T1615" t="s">
        <v>184</v>
      </c>
      <c r="U1615">
        <v>2022</v>
      </c>
      <c r="V1615" t="s">
        <v>151</v>
      </c>
      <c r="W1615" t="s">
        <v>188</v>
      </c>
      <c r="X1615" t="s">
        <v>189</v>
      </c>
      <c r="Y1615" t="s">
        <v>155</v>
      </c>
      <c r="Z1615">
        <v>636400</v>
      </c>
      <c r="AA1615">
        <v>291600</v>
      </c>
      <c r="AB1615">
        <v>1.4791973795069699</v>
      </c>
      <c r="AC1615">
        <v>52.471107816141703</v>
      </c>
    </row>
    <row r="1616" spans="1:29">
      <c r="A1616" t="s">
        <v>187</v>
      </c>
      <c r="B1616">
        <v>7299</v>
      </c>
      <c r="C1616">
        <v>1905873</v>
      </c>
      <c r="D1616" t="s">
        <v>164</v>
      </c>
      <c r="E1616" t="s">
        <v>126</v>
      </c>
      <c r="F1616" t="s">
        <v>179</v>
      </c>
      <c r="G1616" t="s">
        <v>118</v>
      </c>
      <c r="H1616" s="1">
        <v>43277.343055555553</v>
      </c>
      <c r="I1616" t="s">
        <v>180</v>
      </c>
      <c r="J1616" t="s">
        <v>116</v>
      </c>
      <c r="K1616" t="s">
        <v>181</v>
      </c>
      <c r="L1616" t="s">
        <v>182</v>
      </c>
      <c r="M1616" t="s">
        <v>183</v>
      </c>
      <c r="N1616">
        <v>1.2999999999999999E-2</v>
      </c>
      <c r="O1616" t="s">
        <v>149</v>
      </c>
      <c r="P1616" t="b">
        <v>0</v>
      </c>
      <c r="Q1616">
        <v>138261413</v>
      </c>
      <c r="R1616" t="s">
        <v>150</v>
      </c>
      <c r="S1616">
        <v>1E-3</v>
      </c>
      <c r="T1616" t="s">
        <v>184</v>
      </c>
      <c r="U1616">
        <v>2018</v>
      </c>
      <c r="V1616" t="s">
        <v>151</v>
      </c>
      <c r="W1616" t="s">
        <v>188</v>
      </c>
      <c r="X1616" t="s">
        <v>189</v>
      </c>
      <c r="Y1616" t="s">
        <v>155</v>
      </c>
      <c r="Z1616">
        <v>636400</v>
      </c>
      <c r="AA1616">
        <v>291600</v>
      </c>
      <c r="AB1616">
        <v>1.4791973795069699</v>
      </c>
      <c r="AC1616">
        <v>52.471107816141703</v>
      </c>
    </row>
    <row r="1617" spans="1:29">
      <c r="A1617" t="s">
        <v>241</v>
      </c>
      <c r="B1617">
        <v>7299</v>
      </c>
      <c r="C1617">
        <v>1529229</v>
      </c>
      <c r="D1617" t="s">
        <v>164</v>
      </c>
      <c r="E1617" t="s">
        <v>126</v>
      </c>
      <c r="F1617" t="s">
        <v>179</v>
      </c>
      <c r="G1617" t="s">
        <v>118</v>
      </c>
      <c r="H1617" s="1">
        <v>42185.724999999999</v>
      </c>
      <c r="I1617" t="s">
        <v>180</v>
      </c>
      <c r="J1617" t="s">
        <v>116</v>
      </c>
      <c r="K1617" t="s">
        <v>165</v>
      </c>
      <c r="L1617" t="s">
        <v>166</v>
      </c>
      <c r="M1617" t="s">
        <v>183</v>
      </c>
      <c r="N1617">
        <v>4.7000000000000002E-3</v>
      </c>
      <c r="O1617" t="s">
        <v>149</v>
      </c>
      <c r="P1617" t="b">
        <v>0</v>
      </c>
      <c r="Q1617">
        <v>138261413</v>
      </c>
      <c r="R1617" t="s">
        <v>150</v>
      </c>
      <c r="S1617">
        <v>1E-3</v>
      </c>
      <c r="T1617" t="s">
        <v>184</v>
      </c>
      <c r="U1617">
        <v>2015</v>
      </c>
      <c r="V1617" t="s">
        <v>151</v>
      </c>
      <c r="W1617" t="s">
        <v>242</v>
      </c>
      <c r="X1617" t="s">
        <v>243</v>
      </c>
      <c r="Y1617" t="s">
        <v>155</v>
      </c>
      <c r="Z1617">
        <v>456840</v>
      </c>
      <c r="AA1617">
        <v>455364</v>
      </c>
      <c r="AB1617">
        <v>-1.13455725358881</v>
      </c>
      <c r="AC1617">
        <v>53.991201424557502</v>
      </c>
    </row>
    <row r="1618" spans="1:29">
      <c r="A1618" t="s">
        <v>190</v>
      </c>
      <c r="B1618">
        <v>7299</v>
      </c>
      <c r="C1618">
        <v>4659971</v>
      </c>
      <c r="D1618" t="s">
        <v>164</v>
      </c>
      <c r="E1618" t="s">
        <v>126</v>
      </c>
      <c r="F1618" t="s">
        <v>179</v>
      </c>
      <c r="G1618" t="s">
        <v>118</v>
      </c>
      <c r="H1618" s="1">
        <v>42642.643055555556</v>
      </c>
      <c r="I1618" t="s">
        <v>191</v>
      </c>
      <c r="J1618" t="s">
        <v>119</v>
      </c>
      <c r="K1618" t="s">
        <v>192</v>
      </c>
      <c r="L1618" t="s">
        <v>193</v>
      </c>
      <c r="M1618" t="s">
        <v>183</v>
      </c>
      <c r="N1618">
        <v>4.7000000000000002E-3</v>
      </c>
      <c r="O1618" t="s">
        <v>149</v>
      </c>
      <c r="P1618" t="b">
        <v>0</v>
      </c>
      <c r="Q1618">
        <v>138261413</v>
      </c>
      <c r="R1618" t="s">
        <v>150</v>
      </c>
      <c r="S1618">
        <v>1E-3</v>
      </c>
      <c r="T1618" t="s">
        <v>184</v>
      </c>
      <c r="U1618">
        <v>2016</v>
      </c>
      <c r="V1618" t="s">
        <v>151</v>
      </c>
      <c r="W1618" t="s">
        <v>194</v>
      </c>
      <c r="X1618" t="s">
        <v>195</v>
      </c>
      <c r="Y1618" t="s">
        <v>155</v>
      </c>
      <c r="Z1618">
        <v>357000</v>
      </c>
      <c r="AA1618">
        <v>237460</v>
      </c>
      <c r="AB1618">
        <v>-2.62823009845419</v>
      </c>
      <c r="AC1618">
        <v>52.033868710239098</v>
      </c>
    </row>
    <row r="1619" spans="1:29">
      <c r="A1619" t="s">
        <v>203</v>
      </c>
      <c r="B1619">
        <v>7299</v>
      </c>
      <c r="C1619">
        <v>1840736</v>
      </c>
      <c r="D1619" t="s">
        <v>164</v>
      </c>
      <c r="E1619" t="s">
        <v>126</v>
      </c>
      <c r="F1619" t="s">
        <v>205</v>
      </c>
      <c r="G1619" t="s">
        <v>112</v>
      </c>
      <c r="H1619" s="1">
        <v>42585.619444444441</v>
      </c>
      <c r="I1619" t="s">
        <v>180</v>
      </c>
      <c r="J1619" t="s">
        <v>116</v>
      </c>
      <c r="K1619" t="s">
        <v>146</v>
      </c>
      <c r="L1619" t="s">
        <v>147</v>
      </c>
      <c r="M1619" t="s">
        <v>183</v>
      </c>
      <c r="N1619">
        <v>8.5000000000000006E-2</v>
      </c>
      <c r="O1619" t="s">
        <v>149</v>
      </c>
      <c r="P1619" t="b">
        <v>0</v>
      </c>
      <c r="Q1619">
        <v>138261413</v>
      </c>
      <c r="R1619" t="s">
        <v>150</v>
      </c>
      <c r="S1619">
        <v>1E-3</v>
      </c>
      <c r="T1619" t="s">
        <v>184</v>
      </c>
      <c r="U1619">
        <v>2016</v>
      </c>
      <c r="V1619" t="s">
        <v>151</v>
      </c>
      <c r="W1619" t="s">
        <v>204</v>
      </c>
      <c r="X1619" t="s">
        <v>154</v>
      </c>
      <c r="Y1619" t="s">
        <v>155</v>
      </c>
      <c r="Z1619">
        <v>507500</v>
      </c>
      <c r="AA1619">
        <v>299100</v>
      </c>
      <c r="AB1619">
        <v>-0.41497245145673001</v>
      </c>
      <c r="AC1619">
        <v>52.579097446717</v>
      </c>
    </row>
    <row r="1620" spans="1:29">
      <c r="A1620" t="s">
        <v>203</v>
      </c>
      <c r="B1620">
        <v>7299</v>
      </c>
      <c r="C1620">
        <v>1920018</v>
      </c>
      <c r="D1620" t="s">
        <v>164</v>
      </c>
      <c r="E1620" t="s">
        <v>126</v>
      </c>
      <c r="F1620" t="s">
        <v>205</v>
      </c>
      <c r="G1620" t="s">
        <v>112</v>
      </c>
      <c r="H1620" s="1">
        <v>43438.504166666666</v>
      </c>
      <c r="I1620" t="s">
        <v>180</v>
      </c>
      <c r="J1620" t="s">
        <v>116</v>
      </c>
      <c r="K1620" t="s">
        <v>146</v>
      </c>
      <c r="L1620" t="s">
        <v>147</v>
      </c>
      <c r="M1620" t="s">
        <v>183</v>
      </c>
      <c r="N1620">
        <v>0.1</v>
      </c>
      <c r="O1620" t="s">
        <v>149</v>
      </c>
      <c r="P1620" t="b">
        <v>0</v>
      </c>
      <c r="Q1620">
        <v>138261413</v>
      </c>
      <c r="R1620" t="s">
        <v>150</v>
      </c>
      <c r="S1620">
        <v>1E-3</v>
      </c>
      <c r="T1620" t="s">
        <v>184</v>
      </c>
      <c r="U1620">
        <v>2018</v>
      </c>
      <c r="V1620" t="s">
        <v>151</v>
      </c>
      <c r="W1620" t="s">
        <v>204</v>
      </c>
      <c r="X1620" t="s">
        <v>154</v>
      </c>
      <c r="Y1620" t="s">
        <v>155</v>
      </c>
      <c r="Z1620">
        <v>507500</v>
      </c>
      <c r="AA1620">
        <v>299100</v>
      </c>
      <c r="AB1620">
        <v>-0.41497245145673001</v>
      </c>
      <c r="AC1620">
        <v>52.579097446717</v>
      </c>
    </row>
    <row r="1621" spans="1:29">
      <c r="A1621" t="s">
        <v>196</v>
      </c>
      <c r="B1621">
        <v>7299</v>
      </c>
      <c r="C1621">
        <v>1804896</v>
      </c>
      <c r="D1621" t="s">
        <v>164</v>
      </c>
      <c r="E1621" t="s">
        <v>126</v>
      </c>
      <c r="F1621" t="s">
        <v>179</v>
      </c>
      <c r="G1621" t="s">
        <v>118</v>
      </c>
      <c r="H1621" s="1">
        <v>42214.388194444444</v>
      </c>
      <c r="I1621" t="s">
        <v>180</v>
      </c>
      <c r="J1621" t="s">
        <v>116</v>
      </c>
      <c r="K1621" t="s">
        <v>181</v>
      </c>
      <c r="L1621" t="s">
        <v>182</v>
      </c>
      <c r="M1621" t="s">
        <v>183</v>
      </c>
      <c r="N1621">
        <v>2.1999999999999999E-2</v>
      </c>
      <c r="O1621" t="s">
        <v>149</v>
      </c>
      <c r="P1621" t="b">
        <v>0</v>
      </c>
      <c r="Q1621">
        <v>138261413</v>
      </c>
      <c r="R1621" t="s">
        <v>150</v>
      </c>
      <c r="S1621">
        <v>1E-3</v>
      </c>
      <c r="T1621" t="s">
        <v>184</v>
      </c>
      <c r="U1621">
        <v>2015</v>
      </c>
      <c r="V1621" t="s">
        <v>151</v>
      </c>
      <c r="W1621" t="s">
        <v>197</v>
      </c>
      <c r="X1621" t="s">
        <v>186</v>
      </c>
      <c r="Y1621" t="s">
        <v>155</v>
      </c>
      <c r="Z1621">
        <v>624300</v>
      </c>
      <c r="AA1621">
        <v>306800</v>
      </c>
      <c r="AB1621">
        <v>1.3116346710660201</v>
      </c>
      <c r="AC1621">
        <v>52.6126273253455</v>
      </c>
    </row>
    <row r="1622" spans="1:29">
      <c r="A1622" t="s">
        <v>198</v>
      </c>
      <c r="B1622">
        <v>7299</v>
      </c>
      <c r="C1622">
        <v>1847996</v>
      </c>
      <c r="D1622" t="s">
        <v>164</v>
      </c>
      <c r="E1622" t="s">
        <v>126</v>
      </c>
      <c r="F1622" t="s">
        <v>179</v>
      </c>
      <c r="G1622" t="s">
        <v>118</v>
      </c>
      <c r="H1622" s="1">
        <v>42660.363194444442</v>
      </c>
      <c r="I1622" t="s">
        <v>180</v>
      </c>
      <c r="J1622" t="s">
        <v>116</v>
      </c>
      <c r="K1622" t="s">
        <v>199</v>
      </c>
      <c r="L1622" t="s">
        <v>200</v>
      </c>
      <c r="M1622" t="s">
        <v>183</v>
      </c>
      <c r="N1622">
        <v>0.1</v>
      </c>
      <c r="O1622" t="s">
        <v>149</v>
      </c>
      <c r="P1622" t="b">
        <v>0</v>
      </c>
      <c r="Q1622">
        <v>138261413</v>
      </c>
      <c r="R1622" t="s">
        <v>150</v>
      </c>
      <c r="S1622">
        <v>1E-3</v>
      </c>
      <c r="T1622" t="s">
        <v>184</v>
      </c>
      <c r="U1622">
        <v>2016</v>
      </c>
      <c r="V1622" t="s">
        <v>151</v>
      </c>
      <c r="W1622" t="s">
        <v>201</v>
      </c>
      <c r="X1622" t="s">
        <v>202</v>
      </c>
      <c r="Y1622" t="s">
        <v>155</v>
      </c>
      <c r="Z1622">
        <v>516100</v>
      </c>
      <c r="AA1622">
        <v>253300</v>
      </c>
      <c r="AB1622">
        <v>-0.30395486908298303</v>
      </c>
      <c r="AC1622">
        <v>52.1657659569386</v>
      </c>
    </row>
    <row r="1623" spans="1:29">
      <c r="A1623" t="s">
        <v>265</v>
      </c>
      <c r="B1623">
        <v>7299</v>
      </c>
      <c r="C1623">
        <v>3442746</v>
      </c>
      <c r="D1623" t="s">
        <v>164</v>
      </c>
      <c r="E1623" t="s">
        <v>126</v>
      </c>
      <c r="F1623" t="s">
        <v>236</v>
      </c>
      <c r="G1623" t="s">
        <v>115</v>
      </c>
      <c r="H1623" s="1">
        <v>44599.601388888892</v>
      </c>
      <c r="I1623" t="s">
        <v>180</v>
      </c>
      <c r="J1623" t="s">
        <v>116</v>
      </c>
      <c r="K1623" t="s">
        <v>251</v>
      </c>
      <c r="L1623" t="s">
        <v>252</v>
      </c>
      <c r="M1623" t="s">
        <v>183</v>
      </c>
      <c r="N1623">
        <v>1.0999999999999999E-2</v>
      </c>
      <c r="O1623" t="s">
        <v>149</v>
      </c>
      <c r="P1623" t="b">
        <v>0</v>
      </c>
      <c r="Q1623">
        <v>138261413</v>
      </c>
      <c r="R1623" t="s">
        <v>150</v>
      </c>
      <c r="S1623">
        <v>1E-3</v>
      </c>
      <c r="T1623" t="s">
        <v>184</v>
      </c>
      <c r="U1623">
        <v>2022</v>
      </c>
      <c r="V1623" t="s">
        <v>151</v>
      </c>
      <c r="W1623" t="s">
        <v>266</v>
      </c>
      <c r="X1623" t="s">
        <v>267</v>
      </c>
      <c r="Y1623" t="s">
        <v>155</v>
      </c>
      <c r="Z1623">
        <v>387717</v>
      </c>
      <c r="AA1623">
        <v>106747</v>
      </c>
      <c r="AB1623">
        <v>-2.1758871951171499</v>
      </c>
      <c r="AC1623">
        <v>50.860100095138598</v>
      </c>
    </row>
    <row r="1624" spans="1:29">
      <c r="A1624" t="s">
        <v>198</v>
      </c>
      <c r="B1624">
        <v>7299</v>
      </c>
      <c r="C1624">
        <v>2015843</v>
      </c>
      <c r="D1624" t="s">
        <v>164</v>
      </c>
      <c r="E1624" t="s">
        <v>126</v>
      </c>
      <c r="F1624" t="s">
        <v>179</v>
      </c>
      <c r="G1624" t="s">
        <v>118</v>
      </c>
      <c r="H1624" s="1">
        <v>44767.533333333333</v>
      </c>
      <c r="I1624" t="s">
        <v>180</v>
      </c>
      <c r="J1624" t="s">
        <v>116</v>
      </c>
      <c r="K1624" t="s">
        <v>199</v>
      </c>
      <c r="L1624" t="s">
        <v>200</v>
      </c>
      <c r="M1624" t="s">
        <v>183</v>
      </c>
      <c r="N1624">
        <v>7.2999999999999995E-2</v>
      </c>
      <c r="O1624" t="s">
        <v>149</v>
      </c>
      <c r="P1624" t="b">
        <v>0</v>
      </c>
      <c r="Q1624">
        <v>138261413</v>
      </c>
      <c r="R1624" t="s">
        <v>150</v>
      </c>
      <c r="S1624">
        <v>1E-3</v>
      </c>
      <c r="T1624" t="s">
        <v>184</v>
      </c>
      <c r="U1624">
        <v>2022</v>
      </c>
      <c r="V1624" t="s">
        <v>151</v>
      </c>
      <c r="W1624" t="s">
        <v>201</v>
      </c>
      <c r="X1624" t="s">
        <v>202</v>
      </c>
      <c r="Y1624" t="s">
        <v>155</v>
      </c>
      <c r="Z1624">
        <v>516100</v>
      </c>
      <c r="AA1624">
        <v>253300</v>
      </c>
      <c r="AB1624">
        <v>-0.30395486908298303</v>
      </c>
      <c r="AC1624">
        <v>52.1657659569386</v>
      </c>
    </row>
    <row r="1625" spans="1:29">
      <c r="A1625" t="s">
        <v>206</v>
      </c>
      <c r="B1625">
        <v>7299</v>
      </c>
      <c r="C1625">
        <v>1914941</v>
      </c>
      <c r="D1625" t="s">
        <v>164</v>
      </c>
      <c r="E1625" t="s">
        <v>126</v>
      </c>
      <c r="F1625" t="s">
        <v>179</v>
      </c>
      <c r="G1625" t="s">
        <v>118</v>
      </c>
      <c r="H1625" s="1">
        <v>43381.560416666667</v>
      </c>
      <c r="I1625" t="s">
        <v>180</v>
      </c>
      <c r="J1625" t="s">
        <v>116</v>
      </c>
      <c r="K1625" t="s">
        <v>199</v>
      </c>
      <c r="L1625" t="s">
        <v>200</v>
      </c>
      <c r="M1625" t="s">
        <v>183</v>
      </c>
      <c r="N1625">
        <v>5.8000000000000003E-2</v>
      </c>
      <c r="O1625" t="s">
        <v>149</v>
      </c>
      <c r="P1625" t="b">
        <v>0</v>
      </c>
      <c r="Q1625">
        <v>138261413</v>
      </c>
      <c r="R1625" t="s">
        <v>150</v>
      </c>
      <c r="S1625">
        <v>1E-3</v>
      </c>
      <c r="T1625" t="s">
        <v>184</v>
      </c>
      <c r="U1625">
        <v>2018</v>
      </c>
      <c r="V1625" t="s">
        <v>151</v>
      </c>
      <c r="W1625" t="s">
        <v>207</v>
      </c>
      <c r="X1625" t="s">
        <v>208</v>
      </c>
      <c r="Y1625" t="s">
        <v>155</v>
      </c>
      <c r="Z1625">
        <v>515935</v>
      </c>
      <c r="AA1625">
        <v>253417</v>
      </c>
      <c r="AB1625">
        <v>-0.30632621725807402</v>
      </c>
      <c r="AC1625">
        <v>52.1668520239771</v>
      </c>
    </row>
    <row r="1626" spans="1:29">
      <c r="A1626" t="s">
        <v>224</v>
      </c>
      <c r="B1626">
        <v>7299</v>
      </c>
      <c r="C1626">
        <v>1999791</v>
      </c>
      <c r="D1626" t="s">
        <v>164</v>
      </c>
      <c r="E1626" t="s">
        <v>126</v>
      </c>
      <c r="F1626" t="s">
        <v>179</v>
      </c>
      <c r="G1626" t="s">
        <v>118</v>
      </c>
      <c r="H1626" s="1">
        <v>44567.448611111111</v>
      </c>
      <c r="I1626" t="s">
        <v>180</v>
      </c>
      <c r="J1626" t="s">
        <v>116</v>
      </c>
      <c r="K1626" t="s">
        <v>146</v>
      </c>
      <c r="L1626" t="s">
        <v>147</v>
      </c>
      <c r="M1626" t="s">
        <v>183</v>
      </c>
      <c r="N1626">
        <v>2.3E-3</v>
      </c>
      <c r="O1626" t="s">
        <v>149</v>
      </c>
      <c r="P1626" t="b">
        <v>0</v>
      </c>
      <c r="Q1626">
        <v>138261413</v>
      </c>
      <c r="R1626" t="s">
        <v>150</v>
      </c>
      <c r="S1626">
        <v>1E-3</v>
      </c>
      <c r="T1626" t="s">
        <v>184</v>
      </c>
      <c r="U1626">
        <v>2022</v>
      </c>
      <c r="V1626" t="s">
        <v>151</v>
      </c>
      <c r="W1626" t="s">
        <v>225</v>
      </c>
      <c r="X1626" t="s">
        <v>226</v>
      </c>
      <c r="Y1626" t="s">
        <v>155</v>
      </c>
      <c r="Z1626">
        <v>500098</v>
      </c>
      <c r="AA1626">
        <v>402866</v>
      </c>
      <c r="AB1626">
        <v>-0.49196935841400102</v>
      </c>
      <c r="AC1626">
        <v>53.512954618294103</v>
      </c>
    </row>
    <row r="1627" spans="1:29">
      <c r="A1627" t="s">
        <v>178</v>
      </c>
      <c r="B1627">
        <v>7299</v>
      </c>
      <c r="C1627">
        <v>1775071</v>
      </c>
      <c r="D1627" t="s">
        <v>164</v>
      </c>
      <c r="E1627" t="s">
        <v>126</v>
      </c>
      <c r="F1627" t="s">
        <v>179</v>
      </c>
      <c r="G1627" t="s">
        <v>118</v>
      </c>
      <c r="H1627" s="1">
        <v>41929.618750000001</v>
      </c>
      <c r="I1627" t="s">
        <v>180</v>
      </c>
      <c r="J1627" t="s">
        <v>116</v>
      </c>
      <c r="K1627" t="s">
        <v>181</v>
      </c>
      <c r="L1627" t="s">
        <v>182</v>
      </c>
      <c r="M1627" t="s">
        <v>183</v>
      </c>
      <c r="N1627">
        <v>0.01</v>
      </c>
      <c r="O1627" t="s">
        <v>149</v>
      </c>
      <c r="P1627" t="b">
        <v>0</v>
      </c>
      <c r="Q1627">
        <v>138261413</v>
      </c>
      <c r="R1627" t="s">
        <v>150</v>
      </c>
      <c r="S1627">
        <v>1E-3</v>
      </c>
      <c r="T1627" t="s">
        <v>184</v>
      </c>
      <c r="U1627">
        <v>2014</v>
      </c>
      <c r="V1627" t="s">
        <v>151</v>
      </c>
      <c r="W1627" t="s">
        <v>185</v>
      </c>
      <c r="X1627" t="s">
        <v>186</v>
      </c>
      <c r="Y1627" t="s">
        <v>155</v>
      </c>
      <c r="Z1627">
        <v>620600</v>
      </c>
      <c r="AA1627">
        <v>309500</v>
      </c>
      <c r="AB1627">
        <v>1.2588812496391699</v>
      </c>
      <c r="AC1627">
        <v>52.638374352215699</v>
      </c>
    </row>
    <row r="1628" spans="1:29">
      <c r="A1628" t="s">
        <v>178</v>
      </c>
      <c r="B1628">
        <v>7299</v>
      </c>
      <c r="C1628">
        <v>1831684</v>
      </c>
      <c r="D1628" t="s">
        <v>164</v>
      </c>
      <c r="E1628" t="s">
        <v>126</v>
      </c>
      <c r="F1628" t="s">
        <v>205</v>
      </c>
      <c r="G1628" t="s">
        <v>112</v>
      </c>
      <c r="H1628" s="1">
        <v>42493.675000000003</v>
      </c>
      <c r="I1628" t="s">
        <v>180</v>
      </c>
      <c r="J1628" t="s">
        <v>116</v>
      </c>
      <c r="K1628" t="s">
        <v>181</v>
      </c>
      <c r="L1628" t="s">
        <v>182</v>
      </c>
      <c r="M1628" t="s">
        <v>183</v>
      </c>
      <c r="N1628">
        <v>8.3000000000000001E-3</v>
      </c>
      <c r="O1628" t="s">
        <v>149</v>
      </c>
      <c r="P1628" t="b">
        <v>0</v>
      </c>
      <c r="Q1628">
        <v>138261413</v>
      </c>
      <c r="R1628" t="s">
        <v>150</v>
      </c>
      <c r="S1628">
        <v>1E-3</v>
      </c>
      <c r="T1628" t="s">
        <v>184</v>
      </c>
      <c r="U1628">
        <v>2016</v>
      </c>
      <c r="V1628" t="s">
        <v>151</v>
      </c>
      <c r="W1628" t="s">
        <v>185</v>
      </c>
      <c r="X1628" t="s">
        <v>186</v>
      </c>
      <c r="Y1628" t="s">
        <v>155</v>
      </c>
      <c r="Z1628">
        <v>620600</v>
      </c>
      <c r="AA1628">
        <v>309500</v>
      </c>
      <c r="AB1628">
        <v>1.2588812496391699</v>
      </c>
      <c r="AC1628">
        <v>52.638374352215699</v>
      </c>
    </row>
    <row r="1629" spans="1:29">
      <c r="A1629" t="s">
        <v>187</v>
      </c>
      <c r="B1629">
        <v>7299</v>
      </c>
      <c r="C1629">
        <v>1846545</v>
      </c>
      <c r="D1629" t="s">
        <v>164</v>
      </c>
      <c r="E1629" t="s">
        <v>126</v>
      </c>
      <c r="F1629" t="s">
        <v>179</v>
      </c>
      <c r="G1629" t="s">
        <v>118</v>
      </c>
      <c r="H1629" s="1">
        <v>42634.394444444442</v>
      </c>
      <c r="I1629" t="s">
        <v>180</v>
      </c>
      <c r="J1629" t="s">
        <v>116</v>
      </c>
      <c r="K1629" t="s">
        <v>181</v>
      </c>
      <c r="L1629" t="s">
        <v>182</v>
      </c>
      <c r="M1629" t="s">
        <v>183</v>
      </c>
      <c r="N1629">
        <v>2.4E-2</v>
      </c>
      <c r="O1629" t="s">
        <v>149</v>
      </c>
      <c r="P1629" t="b">
        <v>0</v>
      </c>
      <c r="Q1629">
        <v>138261413</v>
      </c>
      <c r="R1629" t="s">
        <v>150</v>
      </c>
      <c r="S1629">
        <v>1E-3</v>
      </c>
      <c r="T1629" t="s">
        <v>184</v>
      </c>
      <c r="U1629">
        <v>2016</v>
      </c>
      <c r="V1629" t="s">
        <v>151</v>
      </c>
      <c r="W1629" t="s">
        <v>188</v>
      </c>
      <c r="X1629" t="s">
        <v>189</v>
      </c>
      <c r="Y1629" t="s">
        <v>155</v>
      </c>
      <c r="Z1629">
        <v>636400</v>
      </c>
      <c r="AA1629">
        <v>291600</v>
      </c>
      <c r="AB1629">
        <v>1.4791973795069699</v>
      </c>
      <c r="AC1629">
        <v>52.471107816141703</v>
      </c>
    </row>
    <row r="1630" spans="1:29">
      <c r="A1630" t="s">
        <v>178</v>
      </c>
      <c r="B1630">
        <v>7299</v>
      </c>
      <c r="C1630">
        <v>1805588</v>
      </c>
      <c r="D1630" t="s">
        <v>164</v>
      </c>
      <c r="E1630" t="s">
        <v>126</v>
      </c>
      <c r="F1630" t="s">
        <v>179</v>
      </c>
      <c r="G1630" t="s">
        <v>118</v>
      </c>
      <c r="H1630" s="1">
        <v>42222.74722222222</v>
      </c>
      <c r="I1630" t="s">
        <v>180</v>
      </c>
      <c r="J1630" t="s">
        <v>116</v>
      </c>
      <c r="K1630" t="s">
        <v>181</v>
      </c>
      <c r="L1630" t="s">
        <v>182</v>
      </c>
      <c r="M1630" t="s">
        <v>183</v>
      </c>
      <c r="N1630">
        <v>0.01</v>
      </c>
      <c r="O1630" t="s">
        <v>149</v>
      </c>
      <c r="P1630" t="b">
        <v>0</v>
      </c>
      <c r="Q1630">
        <v>138261413</v>
      </c>
      <c r="R1630" t="s">
        <v>150</v>
      </c>
      <c r="S1630">
        <v>1E-3</v>
      </c>
      <c r="T1630" t="s">
        <v>184</v>
      </c>
      <c r="U1630">
        <v>2015</v>
      </c>
      <c r="V1630" t="s">
        <v>151</v>
      </c>
      <c r="W1630" t="s">
        <v>185</v>
      </c>
      <c r="X1630" t="s">
        <v>186</v>
      </c>
      <c r="Y1630" t="s">
        <v>155</v>
      </c>
      <c r="Z1630">
        <v>620600</v>
      </c>
      <c r="AA1630">
        <v>309500</v>
      </c>
      <c r="AB1630">
        <v>1.2588812496391699</v>
      </c>
      <c r="AC1630">
        <v>52.638374352215699</v>
      </c>
    </row>
    <row r="1631" spans="1:29">
      <c r="A1631" t="s">
        <v>187</v>
      </c>
      <c r="B1631">
        <v>7299</v>
      </c>
      <c r="C1631">
        <v>1956424</v>
      </c>
      <c r="D1631" t="s">
        <v>164</v>
      </c>
      <c r="E1631" t="s">
        <v>126</v>
      </c>
      <c r="F1631" t="s">
        <v>205</v>
      </c>
      <c r="G1631" t="s">
        <v>112</v>
      </c>
      <c r="H1631" s="1">
        <v>43858.408333333333</v>
      </c>
      <c r="I1631" t="s">
        <v>180</v>
      </c>
      <c r="J1631" t="s">
        <v>116</v>
      </c>
      <c r="K1631" t="s">
        <v>181</v>
      </c>
      <c r="L1631" t="s">
        <v>182</v>
      </c>
      <c r="M1631" t="s">
        <v>183</v>
      </c>
      <c r="N1631">
        <v>7.0000000000000001E-3</v>
      </c>
      <c r="O1631" t="s">
        <v>149</v>
      </c>
      <c r="P1631" t="b">
        <v>0</v>
      </c>
      <c r="Q1631">
        <v>138261413</v>
      </c>
      <c r="R1631" t="s">
        <v>150</v>
      </c>
      <c r="S1631">
        <v>1E-3</v>
      </c>
      <c r="T1631" t="s">
        <v>184</v>
      </c>
      <c r="U1631">
        <v>2020</v>
      </c>
      <c r="V1631" t="s">
        <v>151</v>
      </c>
      <c r="W1631" t="s">
        <v>188</v>
      </c>
      <c r="X1631" t="s">
        <v>189</v>
      </c>
      <c r="Y1631" t="s">
        <v>155</v>
      </c>
      <c r="Z1631">
        <v>636400</v>
      </c>
      <c r="AA1631">
        <v>291600</v>
      </c>
      <c r="AB1631">
        <v>1.4791973795069699</v>
      </c>
      <c r="AC1631">
        <v>52.471107816141703</v>
      </c>
    </row>
    <row r="1632" spans="1:29">
      <c r="A1632" t="s">
        <v>187</v>
      </c>
      <c r="B1632">
        <v>7299</v>
      </c>
      <c r="C1632">
        <v>1837959</v>
      </c>
      <c r="D1632" t="s">
        <v>164</v>
      </c>
      <c r="E1632" t="s">
        <v>126</v>
      </c>
      <c r="F1632" t="s">
        <v>179</v>
      </c>
      <c r="G1632" t="s">
        <v>118</v>
      </c>
      <c r="H1632" s="1">
        <v>42562.456944444442</v>
      </c>
      <c r="I1632" t="s">
        <v>180</v>
      </c>
      <c r="J1632" t="s">
        <v>116</v>
      </c>
      <c r="K1632" t="s">
        <v>181</v>
      </c>
      <c r="L1632" t="s">
        <v>182</v>
      </c>
      <c r="M1632" t="s">
        <v>183</v>
      </c>
      <c r="N1632">
        <v>1.6E-2</v>
      </c>
      <c r="O1632" t="s">
        <v>149</v>
      </c>
      <c r="P1632" t="b">
        <v>0</v>
      </c>
      <c r="Q1632">
        <v>138261413</v>
      </c>
      <c r="R1632" t="s">
        <v>150</v>
      </c>
      <c r="S1632">
        <v>1E-3</v>
      </c>
      <c r="T1632" t="s">
        <v>184</v>
      </c>
      <c r="U1632">
        <v>2016</v>
      </c>
      <c r="V1632" t="s">
        <v>151</v>
      </c>
      <c r="W1632" t="s">
        <v>188</v>
      </c>
      <c r="X1632" t="s">
        <v>189</v>
      </c>
      <c r="Y1632" t="s">
        <v>155</v>
      </c>
      <c r="Z1632">
        <v>636400</v>
      </c>
      <c r="AA1632">
        <v>291600</v>
      </c>
      <c r="AB1632">
        <v>1.4791973795069699</v>
      </c>
      <c r="AC1632">
        <v>52.471107816141703</v>
      </c>
    </row>
    <row r="1633" spans="1:29">
      <c r="A1633" t="s">
        <v>178</v>
      </c>
      <c r="B1633">
        <v>7299</v>
      </c>
      <c r="C1633">
        <v>2058765</v>
      </c>
      <c r="D1633" t="s">
        <v>164</v>
      </c>
      <c r="E1633" t="s">
        <v>126</v>
      </c>
      <c r="F1633" t="s">
        <v>179</v>
      </c>
      <c r="G1633" t="s">
        <v>118</v>
      </c>
      <c r="H1633" s="1">
        <v>45308.538194444445</v>
      </c>
      <c r="I1633" t="s">
        <v>180</v>
      </c>
      <c r="J1633" t="s">
        <v>116</v>
      </c>
      <c r="K1633" t="s">
        <v>181</v>
      </c>
      <c r="L1633" t="s">
        <v>182</v>
      </c>
      <c r="M1633" t="s">
        <v>183</v>
      </c>
      <c r="N1633">
        <v>3.7000000000000002E-3</v>
      </c>
      <c r="O1633" t="s">
        <v>149</v>
      </c>
      <c r="P1633" t="b">
        <v>0</v>
      </c>
      <c r="Q1633">
        <v>138261413</v>
      </c>
      <c r="R1633" t="s">
        <v>150</v>
      </c>
      <c r="S1633">
        <v>1E-3</v>
      </c>
      <c r="T1633" t="s">
        <v>184</v>
      </c>
      <c r="U1633">
        <v>2024</v>
      </c>
      <c r="V1633" t="s">
        <v>151</v>
      </c>
      <c r="W1633" t="s">
        <v>185</v>
      </c>
      <c r="X1633" t="s">
        <v>186</v>
      </c>
      <c r="Y1633" t="s">
        <v>155</v>
      </c>
      <c r="Z1633">
        <v>620600</v>
      </c>
      <c r="AA1633">
        <v>309500</v>
      </c>
      <c r="AB1633">
        <v>1.2588812496391699</v>
      </c>
      <c r="AC1633">
        <v>52.638374352215699</v>
      </c>
    </row>
    <row r="1634" spans="1:29">
      <c r="A1634" t="s">
        <v>190</v>
      </c>
      <c r="B1634">
        <v>7299</v>
      </c>
      <c r="C1634">
        <v>4663635</v>
      </c>
      <c r="D1634" t="s">
        <v>164</v>
      </c>
      <c r="E1634" t="s">
        <v>126</v>
      </c>
      <c r="F1634" t="s">
        <v>179</v>
      </c>
      <c r="G1634" t="s">
        <v>118</v>
      </c>
      <c r="H1634" s="1">
        <v>42677.629861111112</v>
      </c>
      <c r="I1634" t="s">
        <v>191</v>
      </c>
      <c r="J1634" t="s">
        <v>119</v>
      </c>
      <c r="K1634" t="s">
        <v>192</v>
      </c>
      <c r="L1634" t="s">
        <v>193</v>
      </c>
      <c r="M1634" t="s">
        <v>183</v>
      </c>
      <c r="N1634">
        <v>3.3999999999999998E-3</v>
      </c>
      <c r="O1634" t="s">
        <v>149</v>
      </c>
      <c r="P1634" t="b">
        <v>0</v>
      </c>
      <c r="Q1634">
        <v>138261413</v>
      </c>
      <c r="R1634" t="s">
        <v>150</v>
      </c>
      <c r="S1634">
        <v>1E-3</v>
      </c>
      <c r="T1634" t="s">
        <v>184</v>
      </c>
      <c r="U1634">
        <v>2016</v>
      </c>
      <c r="V1634" t="s">
        <v>151</v>
      </c>
      <c r="W1634" t="s">
        <v>194</v>
      </c>
      <c r="X1634" t="s">
        <v>195</v>
      </c>
      <c r="Y1634" t="s">
        <v>155</v>
      </c>
      <c r="Z1634">
        <v>357000</v>
      </c>
      <c r="AA1634">
        <v>237460</v>
      </c>
      <c r="AB1634">
        <v>-2.62823009845419</v>
      </c>
      <c r="AC1634">
        <v>52.033868710239098</v>
      </c>
    </row>
    <row r="1635" spans="1:29">
      <c r="A1635" t="s">
        <v>178</v>
      </c>
      <c r="B1635">
        <v>7299</v>
      </c>
      <c r="C1635">
        <v>1832766</v>
      </c>
      <c r="D1635" t="s">
        <v>164</v>
      </c>
      <c r="E1635" t="s">
        <v>126</v>
      </c>
      <c r="F1635" t="s">
        <v>179</v>
      </c>
      <c r="G1635" t="s">
        <v>118</v>
      </c>
      <c r="H1635" s="1">
        <v>42510.589583333334</v>
      </c>
      <c r="I1635" t="s">
        <v>180</v>
      </c>
      <c r="J1635" t="s">
        <v>116</v>
      </c>
      <c r="K1635" t="s">
        <v>181</v>
      </c>
      <c r="L1635" t="s">
        <v>182</v>
      </c>
      <c r="M1635" t="s">
        <v>183</v>
      </c>
      <c r="N1635">
        <v>1.4E-2</v>
      </c>
      <c r="O1635" t="s">
        <v>149</v>
      </c>
      <c r="P1635" t="b">
        <v>0</v>
      </c>
      <c r="Q1635">
        <v>138261413</v>
      </c>
      <c r="R1635" t="s">
        <v>150</v>
      </c>
      <c r="S1635">
        <v>1E-3</v>
      </c>
      <c r="T1635" t="s">
        <v>184</v>
      </c>
      <c r="U1635">
        <v>2016</v>
      </c>
      <c r="V1635" t="s">
        <v>151</v>
      </c>
      <c r="W1635" t="s">
        <v>185</v>
      </c>
      <c r="X1635" t="s">
        <v>186</v>
      </c>
      <c r="Y1635" t="s">
        <v>155</v>
      </c>
      <c r="Z1635">
        <v>620600</v>
      </c>
      <c r="AA1635">
        <v>309500</v>
      </c>
      <c r="AB1635">
        <v>1.2588812496391699</v>
      </c>
      <c r="AC1635">
        <v>52.638374352215699</v>
      </c>
    </row>
    <row r="1636" spans="1:29">
      <c r="A1636" t="s">
        <v>334</v>
      </c>
      <c r="B1636">
        <v>7299</v>
      </c>
      <c r="C1636">
        <v>4717677</v>
      </c>
      <c r="D1636" t="s">
        <v>164</v>
      </c>
      <c r="E1636" t="s">
        <v>126</v>
      </c>
      <c r="F1636" t="s">
        <v>205</v>
      </c>
      <c r="G1636" t="s">
        <v>112</v>
      </c>
      <c r="H1636" s="1">
        <v>43440.529861111114</v>
      </c>
      <c r="I1636" t="s">
        <v>180</v>
      </c>
      <c r="J1636" t="s">
        <v>116</v>
      </c>
      <c r="K1636" t="s">
        <v>192</v>
      </c>
      <c r="L1636" t="s">
        <v>193</v>
      </c>
      <c r="M1636" t="s">
        <v>183</v>
      </c>
      <c r="N1636">
        <v>2.1000000000000001E-2</v>
      </c>
      <c r="O1636" t="s">
        <v>149</v>
      </c>
      <c r="P1636" t="b">
        <v>0</v>
      </c>
      <c r="Q1636">
        <v>138261413</v>
      </c>
      <c r="R1636" t="s">
        <v>150</v>
      </c>
      <c r="S1636">
        <v>1E-3</v>
      </c>
      <c r="T1636" t="s">
        <v>184</v>
      </c>
      <c r="U1636">
        <v>2018</v>
      </c>
      <c r="V1636" t="s">
        <v>151</v>
      </c>
      <c r="W1636" t="s">
        <v>335</v>
      </c>
      <c r="X1636" t="s">
        <v>281</v>
      </c>
      <c r="Y1636" t="s">
        <v>155</v>
      </c>
      <c r="Z1636">
        <v>403350</v>
      </c>
      <c r="AA1636">
        <v>245150</v>
      </c>
      <c r="AB1636">
        <v>-1.9525037440050701</v>
      </c>
      <c r="AC1636">
        <v>52.104672977586198</v>
      </c>
    </row>
    <row r="1637" spans="1:29">
      <c r="A1637" t="s">
        <v>178</v>
      </c>
      <c r="B1637">
        <v>7299</v>
      </c>
      <c r="C1637">
        <v>2000307</v>
      </c>
      <c r="D1637" t="s">
        <v>164</v>
      </c>
      <c r="E1637" t="s">
        <v>126</v>
      </c>
      <c r="F1637" t="s">
        <v>179</v>
      </c>
      <c r="G1637" t="s">
        <v>118</v>
      </c>
      <c r="H1637" s="1">
        <v>44574.546527777777</v>
      </c>
      <c r="I1637" t="s">
        <v>180</v>
      </c>
      <c r="J1637" t="s">
        <v>116</v>
      </c>
      <c r="K1637" t="s">
        <v>181</v>
      </c>
      <c r="L1637" t="s">
        <v>182</v>
      </c>
      <c r="M1637" t="s">
        <v>148</v>
      </c>
      <c r="N1637">
        <v>3.3999999999999998E-3</v>
      </c>
      <c r="O1637" t="s">
        <v>149</v>
      </c>
      <c r="P1637" t="b">
        <v>0</v>
      </c>
      <c r="Q1637">
        <v>138261413</v>
      </c>
      <c r="R1637" t="s">
        <v>150</v>
      </c>
      <c r="S1637">
        <v>1E-3</v>
      </c>
      <c r="T1637" t="s">
        <v>184</v>
      </c>
      <c r="U1637">
        <v>2022</v>
      </c>
      <c r="V1637" t="s">
        <v>151</v>
      </c>
      <c r="W1637" t="s">
        <v>185</v>
      </c>
      <c r="X1637" t="s">
        <v>186</v>
      </c>
      <c r="Y1637" t="s">
        <v>155</v>
      </c>
      <c r="Z1637">
        <v>620600</v>
      </c>
      <c r="AA1637">
        <v>309500</v>
      </c>
      <c r="AB1637">
        <v>1.2588812496391699</v>
      </c>
      <c r="AC1637">
        <v>52.638374352215699</v>
      </c>
    </row>
    <row r="1638" spans="1:29">
      <c r="A1638" t="s">
        <v>244</v>
      </c>
      <c r="B1638">
        <v>7299</v>
      </c>
      <c r="C1638">
        <v>4772187</v>
      </c>
      <c r="D1638" t="s">
        <v>164</v>
      </c>
      <c r="E1638" t="s">
        <v>126</v>
      </c>
      <c r="F1638" t="s">
        <v>236</v>
      </c>
      <c r="G1638" t="s">
        <v>115</v>
      </c>
      <c r="H1638" s="1">
        <v>44328.647222222222</v>
      </c>
      <c r="I1638" t="s">
        <v>180</v>
      </c>
      <c r="J1638" t="s">
        <v>116</v>
      </c>
      <c r="K1638" t="s">
        <v>237</v>
      </c>
      <c r="L1638" t="s">
        <v>238</v>
      </c>
      <c r="M1638" t="s">
        <v>183</v>
      </c>
      <c r="N1638">
        <v>8.5000000000000006E-3</v>
      </c>
      <c r="O1638" t="s">
        <v>149</v>
      </c>
      <c r="P1638" t="b">
        <v>0</v>
      </c>
      <c r="Q1638">
        <v>138261413</v>
      </c>
      <c r="R1638" t="s">
        <v>150</v>
      </c>
      <c r="S1638">
        <v>1E-3</v>
      </c>
      <c r="T1638" t="s">
        <v>184</v>
      </c>
      <c r="U1638">
        <v>2021</v>
      </c>
      <c r="V1638" t="s">
        <v>151</v>
      </c>
      <c r="W1638" t="s">
        <v>245</v>
      </c>
      <c r="X1638" t="s">
        <v>246</v>
      </c>
      <c r="Y1638" t="s">
        <v>155</v>
      </c>
      <c r="Z1638">
        <v>423475</v>
      </c>
      <c r="AA1638">
        <v>247849</v>
      </c>
      <c r="AB1638">
        <v>-1.65849318792552</v>
      </c>
      <c r="AC1638">
        <v>52.128454142052902</v>
      </c>
    </row>
    <row r="1639" spans="1:29">
      <c r="A1639" t="s">
        <v>190</v>
      </c>
      <c r="B1639">
        <v>7299</v>
      </c>
      <c r="C1639">
        <v>4631077</v>
      </c>
      <c r="D1639" t="s">
        <v>164</v>
      </c>
      <c r="E1639" t="s">
        <v>126</v>
      </c>
      <c r="F1639" t="s">
        <v>179</v>
      </c>
      <c r="G1639" t="s">
        <v>118</v>
      </c>
      <c r="H1639" s="1">
        <v>42290.458333333336</v>
      </c>
      <c r="I1639" t="s">
        <v>191</v>
      </c>
      <c r="J1639" t="s">
        <v>119</v>
      </c>
      <c r="K1639" t="s">
        <v>192</v>
      </c>
      <c r="L1639" t="s">
        <v>193</v>
      </c>
      <c r="M1639" t="s">
        <v>183</v>
      </c>
      <c r="N1639">
        <v>3.5999999999999999E-3</v>
      </c>
      <c r="O1639" t="s">
        <v>149</v>
      </c>
      <c r="P1639" t="b">
        <v>0</v>
      </c>
      <c r="Q1639">
        <v>138261413</v>
      </c>
      <c r="R1639" t="s">
        <v>150</v>
      </c>
      <c r="S1639">
        <v>1E-3</v>
      </c>
      <c r="T1639" t="s">
        <v>184</v>
      </c>
      <c r="U1639">
        <v>2015</v>
      </c>
      <c r="V1639" t="s">
        <v>151</v>
      </c>
      <c r="W1639" t="s">
        <v>194</v>
      </c>
      <c r="X1639" t="s">
        <v>195</v>
      </c>
      <c r="Y1639" t="s">
        <v>155</v>
      </c>
      <c r="Z1639">
        <v>357000</v>
      </c>
      <c r="AA1639">
        <v>237460</v>
      </c>
      <c r="AB1639">
        <v>-2.62823009845419</v>
      </c>
      <c r="AC1639">
        <v>52.033868710239098</v>
      </c>
    </row>
    <row r="1640" spans="1:29">
      <c r="A1640" t="s">
        <v>241</v>
      </c>
      <c r="B1640">
        <v>7299</v>
      </c>
      <c r="C1640">
        <v>1539183</v>
      </c>
      <c r="D1640" t="s">
        <v>164</v>
      </c>
      <c r="E1640" t="s">
        <v>126</v>
      </c>
      <c r="F1640" t="s">
        <v>179</v>
      </c>
      <c r="G1640" t="s">
        <v>118</v>
      </c>
      <c r="H1640" s="1">
        <v>42298.711805555555</v>
      </c>
      <c r="I1640" t="s">
        <v>180</v>
      </c>
      <c r="J1640" t="s">
        <v>116</v>
      </c>
      <c r="K1640" t="s">
        <v>165</v>
      </c>
      <c r="L1640" t="s">
        <v>166</v>
      </c>
      <c r="M1640" t="s">
        <v>183</v>
      </c>
      <c r="N1640">
        <v>4.7000000000000002E-3</v>
      </c>
      <c r="O1640" t="s">
        <v>149</v>
      </c>
      <c r="P1640" t="b">
        <v>0</v>
      </c>
      <c r="Q1640">
        <v>138261413</v>
      </c>
      <c r="R1640" t="s">
        <v>150</v>
      </c>
      <c r="S1640">
        <v>1E-3</v>
      </c>
      <c r="T1640" t="s">
        <v>184</v>
      </c>
      <c r="U1640">
        <v>2015</v>
      </c>
      <c r="V1640" t="s">
        <v>151</v>
      </c>
      <c r="W1640" t="s">
        <v>242</v>
      </c>
      <c r="X1640" t="s">
        <v>243</v>
      </c>
      <c r="Y1640" t="s">
        <v>155</v>
      </c>
      <c r="Z1640">
        <v>456840</v>
      </c>
      <c r="AA1640">
        <v>455364</v>
      </c>
      <c r="AB1640">
        <v>-1.13455725358881</v>
      </c>
      <c r="AC1640">
        <v>53.991201424557502</v>
      </c>
    </row>
    <row r="1641" spans="1:29">
      <c r="A1641" t="s">
        <v>206</v>
      </c>
      <c r="B1641">
        <v>7299</v>
      </c>
      <c r="C1641">
        <v>2028927</v>
      </c>
      <c r="D1641" t="s">
        <v>164</v>
      </c>
      <c r="E1641" t="s">
        <v>126</v>
      </c>
      <c r="F1641" t="s">
        <v>179</v>
      </c>
      <c r="G1641" t="s">
        <v>118</v>
      </c>
      <c r="H1641" s="1">
        <v>44952.495138888888</v>
      </c>
      <c r="I1641" t="s">
        <v>180</v>
      </c>
      <c r="J1641" t="s">
        <v>116</v>
      </c>
      <c r="K1641" t="s">
        <v>199</v>
      </c>
      <c r="L1641" t="s">
        <v>200</v>
      </c>
      <c r="M1641" t="s">
        <v>183</v>
      </c>
      <c r="N1641">
        <v>1.4E-2</v>
      </c>
      <c r="O1641" t="s">
        <v>149</v>
      </c>
      <c r="P1641" t="b">
        <v>0</v>
      </c>
      <c r="Q1641">
        <v>138261413</v>
      </c>
      <c r="R1641" t="s">
        <v>150</v>
      </c>
      <c r="S1641">
        <v>1E-3</v>
      </c>
      <c r="T1641" t="s">
        <v>184</v>
      </c>
      <c r="U1641">
        <v>2023</v>
      </c>
      <c r="V1641" t="s">
        <v>151</v>
      </c>
      <c r="W1641" t="s">
        <v>207</v>
      </c>
      <c r="X1641" t="s">
        <v>208</v>
      </c>
      <c r="Y1641" t="s">
        <v>155</v>
      </c>
      <c r="Z1641">
        <v>515935</v>
      </c>
      <c r="AA1641">
        <v>253417</v>
      </c>
      <c r="AB1641">
        <v>-0.30632621725807402</v>
      </c>
      <c r="AC1641">
        <v>52.1668520239771</v>
      </c>
    </row>
    <row r="1642" spans="1:29">
      <c r="A1642" t="s">
        <v>178</v>
      </c>
      <c r="B1642">
        <v>7299</v>
      </c>
      <c r="C1642">
        <v>2015960</v>
      </c>
      <c r="D1642" t="s">
        <v>164</v>
      </c>
      <c r="E1642" t="s">
        <v>126</v>
      </c>
      <c r="F1642" t="s">
        <v>179</v>
      </c>
      <c r="G1642" t="s">
        <v>118</v>
      </c>
      <c r="H1642" s="1">
        <v>44770.593055555553</v>
      </c>
      <c r="I1642" t="s">
        <v>180</v>
      </c>
      <c r="J1642" t="s">
        <v>116</v>
      </c>
      <c r="K1642" t="s">
        <v>181</v>
      </c>
      <c r="L1642" t="s">
        <v>182</v>
      </c>
      <c r="M1642" t="s">
        <v>183</v>
      </c>
      <c r="N1642">
        <v>6.7000000000000002E-3</v>
      </c>
      <c r="O1642" t="s">
        <v>149</v>
      </c>
      <c r="P1642" t="b">
        <v>0</v>
      </c>
      <c r="Q1642">
        <v>138261413</v>
      </c>
      <c r="R1642" t="s">
        <v>150</v>
      </c>
      <c r="S1642">
        <v>1E-3</v>
      </c>
      <c r="T1642" t="s">
        <v>184</v>
      </c>
      <c r="U1642">
        <v>2022</v>
      </c>
      <c r="V1642" t="s">
        <v>151</v>
      </c>
      <c r="W1642" t="s">
        <v>185</v>
      </c>
      <c r="X1642" t="s">
        <v>186</v>
      </c>
      <c r="Y1642" t="s">
        <v>155</v>
      </c>
      <c r="Z1642">
        <v>620600</v>
      </c>
      <c r="AA1642">
        <v>309500</v>
      </c>
      <c r="AB1642">
        <v>1.2588812496391699</v>
      </c>
      <c r="AC1642">
        <v>52.638374352215699</v>
      </c>
    </row>
    <row r="1643" spans="1:29">
      <c r="A1643" t="s">
        <v>178</v>
      </c>
      <c r="B1643">
        <v>7299</v>
      </c>
      <c r="C1643">
        <v>1982279</v>
      </c>
      <c r="D1643" t="s">
        <v>164</v>
      </c>
      <c r="E1643" t="s">
        <v>126</v>
      </c>
      <c r="F1643" t="s">
        <v>179</v>
      </c>
      <c r="G1643" t="s">
        <v>118</v>
      </c>
      <c r="H1643" s="1">
        <v>44335.579861111109</v>
      </c>
      <c r="I1643" t="s">
        <v>180</v>
      </c>
      <c r="J1643" t="s">
        <v>116</v>
      </c>
      <c r="K1643" t="s">
        <v>181</v>
      </c>
      <c r="L1643" t="s">
        <v>182</v>
      </c>
      <c r="M1643" t="s">
        <v>183</v>
      </c>
      <c r="N1643">
        <v>6.7000000000000002E-3</v>
      </c>
      <c r="O1643" t="s">
        <v>149</v>
      </c>
      <c r="P1643" t="b">
        <v>0</v>
      </c>
      <c r="Q1643">
        <v>138261413</v>
      </c>
      <c r="R1643" t="s">
        <v>150</v>
      </c>
      <c r="S1643">
        <v>1E-3</v>
      </c>
      <c r="T1643" t="s">
        <v>184</v>
      </c>
      <c r="U1643">
        <v>2021</v>
      </c>
      <c r="V1643" t="s">
        <v>151</v>
      </c>
      <c r="W1643" t="s">
        <v>185</v>
      </c>
      <c r="X1643" t="s">
        <v>186</v>
      </c>
      <c r="Y1643" t="s">
        <v>155</v>
      </c>
      <c r="Z1643">
        <v>620600</v>
      </c>
      <c r="AA1643">
        <v>309500</v>
      </c>
      <c r="AB1643">
        <v>1.2588812496391699</v>
      </c>
      <c r="AC1643">
        <v>52.638374352215699</v>
      </c>
    </row>
    <row r="1644" spans="1:29">
      <c r="A1644" t="s">
        <v>187</v>
      </c>
      <c r="B1644">
        <v>7299</v>
      </c>
      <c r="C1644">
        <v>2009747</v>
      </c>
      <c r="D1644" t="s">
        <v>164</v>
      </c>
      <c r="E1644" t="s">
        <v>126</v>
      </c>
      <c r="F1644" t="s">
        <v>179</v>
      </c>
      <c r="G1644" t="s">
        <v>118</v>
      </c>
      <c r="H1644" s="1">
        <v>44704.481944444444</v>
      </c>
      <c r="I1644" t="s">
        <v>180</v>
      </c>
      <c r="J1644" t="s">
        <v>116</v>
      </c>
      <c r="K1644" t="s">
        <v>181</v>
      </c>
      <c r="L1644" t="s">
        <v>182</v>
      </c>
      <c r="M1644" t="s">
        <v>183</v>
      </c>
      <c r="N1644">
        <v>1.2E-2</v>
      </c>
      <c r="O1644" t="s">
        <v>149</v>
      </c>
      <c r="P1644" t="b">
        <v>0</v>
      </c>
      <c r="Q1644">
        <v>138261413</v>
      </c>
      <c r="R1644" t="s">
        <v>150</v>
      </c>
      <c r="S1644">
        <v>1E-3</v>
      </c>
      <c r="T1644" t="s">
        <v>184</v>
      </c>
      <c r="U1644">
        <v>2022</v>
      </c>
      <c r="V1644" t="s">
        <v>151</v>
      </c>
      <c r="W1644" t="s">
        <v>188</v>
      </c>
      <c r="X1644" t="s">
        <v>189</v>
      </c>
      <c r="Y1644" t="s">
        <v>155</v>
      </c>
      <c r="Z1644">
        <v>636400</v>
      </c>
      <c r="AA1644">
        <v>291600</v>
      </c>
      <c r="AB1644">
        <v>1.4791973795069699</v>
      </c>
      <c r="AC1644">
        <v>52.471107816141703</v>
      </c>
    </row>
    <row r="1645" spans="1:29">
      <c r="A1645" t="s">
        <v>203</v>
      </c>
      <c r="B1645">
        <v>7299</v>
      </c>
      <c r="C1645">
        <v>1910266</v>
      </c>
      <c r="D1645" t="s">
        <v>164</v>
      </c>
      <c r="E1645" t="s">
        <v>126</v>
      </c>
      <c r="F1645" t="s">
        <v>179</v>
      </c>
      <c r="G1645" t="s">
        <v>118</v>
      </c>
      <c r="H1645" s="1">
        <v>43329.580555555556</v>
      </c>
      <c r="I1645" t="s">
        <v>180</v>
      </c>
      <c r="J1645" t="s">
        <v>116</v>
      </c>
      <c r="K1645" t="s">
        <v>146</v>
      </c>
      <c r="L1645" t="s">
        <v>147</v>
      </c>
      <c r="M1645" t="s">
        <v>183</v>
      </c>
      <c r="N1645">
        <v>4.4999999999999998E-2</v>
      </c>
      <c r="O1645" t="s">
        <v>149</v>
      </c>
      <c r="P1645" t="b">
        <v>0</v>
      </c>
      <c r="Q1645">
        <v>138261413</v>
      </c>
      <c r="R1645" t="s">
        <v>150</v>
      </c>
      <c r="S1645">
        <v>1E-3</v>
      </c>
      <c r="T1645" t="s">
        <v>184</v>
      </c>
      <c r="U1645">
        <v>2018</v>
      </c>
      <c r="V1645" t="s">
        <v>151</v>
      </c>
      <c r="W1645" t="s">
        <v>204</v>
      </c>
      <c r="X1645" t="s">
        <v>154</v>
      </c>
      <c r="Y1645" t="s">
        <v>155</v>
      </c>
      <c r="Z1645">
        <v>507500</v>
      </c>
      <c r="AA1645">
        <v>299100</v>
      </c>
      <c r="AB1645">
        <v>-0.41497245145673001</v>
      </c>
      <c r="AC1645">
        <v>52.579097446717</v>
      </c>
    </row>
    <row r="1646" spans="1:29">
      <c r="A1646" t="s">
        <v>244</v>
      </c>
      <c r="B1646">
        <v>7299</v>
      </c>
      <c r="C1646">
        <v>4794724</v>
      </c>
      <c r="D1646" t="s">
        <v>164</v>
      </c>
      <c r="E1646" t="s">
        <v>126</v>
      </c>
      <c r="F1646" t="s">
        <v>236</v>
      </c>
      <c r="G1646" t="s">
        <v>115</v>
      </c>
      <c r="H1646" s="1">
        <v>44678.59652777778</v>
      </c>
      <c r="I1646" t="s">
        <v>180</v>
      </c>
      <c r="J1646" t="s">
        <v>116</v>
      </c>
      <c r="K1646" t="s">
        <v>237</v>
      </c>
      <c r="L1646" t="s">
        <v>238</v>
      </c>
      <c r="M1646" t="s">
        <v>148</v>
      </c>
      <c r="N1646">
        <v>7.4000000000000003E-3</v>
      </c>
      <c r="O1646" t="s">
        <v>149</v>
      </c>
      <c r="P1646" t="b">
        <v>0</v>
      </c>
      <c r="Q1646">
        <v>138261413</v>
      </c>
      <c r="R1646" t="s">
        <v>150</v>
      </c>
      <c r="S1646">
        <v>1E-3</v>
      </c>
      <c r="T1646" t="s">
        <v>184</v>
      </c>
      <c r="U1646">
        <v>2022</v>
      </c>
      <c r="V1646" t="s">
        <v>151</v>
      </c>
      <c r="W1646" t="s">
        <v>245</v>
      </c>
      <c r="X1646" t="s">
        <v>246</v>
      </c>
      <c r="Y1646" t="s">
        <v>155</v>
      </c>
      <c r="Z1646">
        <v>423475</v>
      </c>
      <c r="AA1646">
        <v>247849</v>
      </c>
      <c r="AB1646">
        <v>-1.65849318792552</v>
      </c>
      <c r="AC1646">
        <v>52.128454142052902</v>
      </c>
    </row>
    <row r="1647" spans="1:29">
      <c r="A1647" t="s">
        <v>203</v>
      </c>
      <c r="B1647">
        <v>7299</v>
      </c>
      <c r="C1647">
        <v>2009548</v>
      </c>
      <c r="D1647" t="s">
        <v>164</v>
      </c>
      <c r="E1647" t="s">
        <v>126</v>
      </c>
      <c r="F1647" t="s">
        <v>179</v>
      </c>
      <c r="G1647" t="s">
        <v>118</v>
      </c>
      <c r="H1647" s="1">
        <v>44697.631944444445</v>
      </c>
      <c r="I1647" t="s">
        <v>180</v>
      </c>
      <c r="J1647" t="s">
        <v>116</v>
      </c>
      <c r="K1647" t="s">
        <v>146</v>
      </c>
      <c r="L1647" t="s">
        <v>147</v>
      </c>
      <c r="M1647" t="s">
        <v>183</v>
      </c>
      <c r="N1647">
        <v>3.9E-2</v>
      </c>
      <c r="O1647" t="s">
        <v>149</v>
      </c>
      <c r="P1647" t="b">
        <v>0</v>
      </c>
      <c r="Q1647">
        <v>138261413</v>
      </c>
      <c r="R1647" t="s">
        <v>150</v>
      </c>
      <c r="S1647">
        <v>1E-3</v>
      </c>
      <c r="T1647" t="s">
        <v>184</v>
      </c>
      <c r="U1647">
        <v>2022</v>
      </c>
      <c r="V1647" t="s">
        <v>151</v>
      </c>
      <c r="W1647" t="s">
        <v>204</v>
      </c>
      <c r="X1647" t="s">
        <v>154</v>
      </c>
      <c r="Y1647" t="s">
        <v>155</v>
      </c>
      <c r="Z1647">
        <v>507500</v>
      </c>
      <c r="AA1647">
        <v>299100</v>
      </c>
      <c r="AB1647">
        <v>-0.41497245145673001</v>
      </c>
      <c r="AC1647">
        <v>52.579097446717</v>
      </c>
    </row>
    <row r="1648" spans="1:29">
      <c r="A1648" t="s">
        <v>206</v>
      </c>
      <c r="B1648">
        <v>7299</v>
      </c>
      <c r="C1648">
        <v>1867220</v>
      </c>
      <c r="D1648" t="s">
        <v>164</v>
      </c>
      <c r="E1648" t="s">
        <v>126</v>
      </c>
      <c r="F1648" t="s">
        <v>179</v>
      </c>
      <c r="G1648" t="s">
        <v>118</v>
      </c>
      <c r="H1648" s="1">
        <v>42821.634722222225</v>
      </c>
      <c r="I1648" t="s">
        <v>180</v>
      </c>
      <c r="J1648" t="s">
        <v>116</v>
      </c>
      <c r="K1648" t="s">
        <v>199</v>
      </c>
      <c r="L1648" t="s">
        <v>200</v>
      </c>
      <c r="M1648" t="s">
        <v>183</v>
      </c>
      <c r="N1648">
        <v>0.03</v>
      </c>
      <c r="O1648" t="s">
        <v>149</v>
      </c>
      <c r="P1648" t="b">
        <v>0</v>
      </c>
      <c r="Q1648">
        <v>138261413</v>
      </c>
      <c r="R1648" t="s">
        <v>150</v>
      </c>
      <c r="S1648">
        <v>1E-3</v>
      </c>
      <c r="T1648" t="s">
        <v>184</v>
      </c>
      <c r="U1648">
        <v>2017</v>
      </c>
      <c r="V1648" t="s">
        <v>151</v>
      </c>
      <c r="W1648" t="s">
        <v>207</v>
      </c>
      <c r="X1648" t="s">
        <v>208</v>
      </c>
      <c r="Y1648" t="s">
        <v>155</v>
      </c>
      <c r="Z1648">
        <v>515935</v>
      </c>
      <c r="AA1648">
        <v>253417</v>
      </c>
      <c r="AB1648">
        <v>-0.30632621725807402</v>
      </c>
      <c r="AC1648">
        <v>52.1668520239771</v>
      </c>
    </row>
    <row r="1649" spans="1:29">
      <c r="A1649" t="s">
        <v>224</v>
      </c>
      <c r="B1649">
        <v>7299</v>
      </c>
      <c r="C1649">
        <v>1857305</v>
      </c>
      <c r="D1649" t="s">
        <v>164</v>
      </c>
      <c r="E1649" t="s">
        <v>126</v>
      </c>
      <c r="F1649" t="s">
        <v>179</v>
      </c>
      <c r="G1649" t="s">
        <v>118</v>
      </c>
      <c r="H1649" s="1">
        <v>42709.566666666666</v>
      </c>
      <c r="I1649" t="s">
        <v>180</v>
      </c>
      <c r="J1649" t="s">
        <v>116</v>
      </c>
      <c r="K1649" t="s">
        <v>146</v>
      </c>
      <c r="L1649" t="s">
        <v>147</v>
      </c>
      <c r="M1649" t="s">
        <v>183</v>
      </c>
      <c r="N1649">
        <v>4.7000000000000002E-3</v>
      </c>
      <c r="O1649" t="s">
        <v>149</v>
      </c>
      <c r="P1649" t="b">
        <v>0</v>
      </c>
      <c r="Q1649">
        <v>138261413</v>
      </c>
      <c r="R1649" t="s">
        <v>150</v>
      </c>
      <c r="S1649">
        <v>1E-3</v>
      </c>
      <c r="T1649" t="s">
        <v>184</v>
      </c>
      <c r="U1649">
        <v>2016</v>
      </c>
      <c r="V1649" t="s">
        <v>151</v>
      </c>
      <c r="W1649" t="s">
        <v>225</v>
      </c>
      <c r="X1649" t="s">
        <v>226</v>
      </c>
      <c r="Y1649" t="s">
        <v>155</v>
      </c>
      <c r="Z1649">
        <v>500098</v>
      </c>
      <c r="AA1649">
        <v>402866</v>
      </c>
      <c r="AB1649">
        <v>-0.49196935841400102</v>
      </c>
      <c r="AC1649">
        <v>53.512954618294103</v>
      </c>
    </row>
    <row r="1650" spans="1:29">
      <c r="A1650" t="s">
        <v>178</v>
      </c>
      <c r="B1650">
        <v>7299</v>
      </c>
      <c r="C1650">
        <v>1999744</v>
      </c>
      <c r="D1650" t="s">
        <v>164</v>
      </c>
      <c r="E1650" t="s">
        <v>126</v>
      </c>
      <c r="F1650" t="s">
        <v>179</v>
      </c>
      <c r="G1650" t="s">
        <v>118</v>
      </c>
      <c r="H1650" s="1">
        <v>44567.561111111114</v>
      </c>
      <c r="I1650" t="s">
        <v>180</v>
      </c>
      <c r="J1650" t="s">
        <v>116</v>
      </c>
      <c r="K1650" t="s">
        <v>181</v>
      </c>
      <c r="L1650" t="s">
        <v>182</v>
      </c>
      <c r="M1650" t="s">
        <v>183</v>
      </c>
      <c r="N1650">
        <v>4.4000000000000003E-3</v>
      </c>
      <c r="O1650" t="s">
        <v>149</v>
      </c>
      <c r="P1650" t="b">
        <v>0</v>
      </c>
      <c r="Q1650">
        <v>138261413</v>
      </c>
      <c r="R1650" t="s">
        <v>150</v>
      </c>
      <c r="S1650">
        <v>1E-3</v>
      </c>
      <c r="T1650" t="s">
        <v>184</v>
      </c>
      <c r="U1650">
        <v>2022</v>
      </c>
      <c r="V1650" t="s">
        <v>151</v>
      </c>
      <c r="W1650" t="s">
        <v>185</v>
      </c>
      <c r="X1650" t="s">
        <v>186</v>
      </c>
      <c r="Y1650" t="s">
        <v>155</v>
      </c>
      <c r="Z1650">
        <v>620600</v>
      </c>
      <c r="AA1650">
        <v>309500</v>
      </c>
      <c r="AB1650">
        <v>1.2588812496391699</v>
      </c>
      <c r="AC1650">
        <v>52.638374352215699</v>
      </c>
    </row>
    <row r="1651" spans="1:29">
      <c r="A1651" t="s">
        <v>198</v>
      </c>
      <c r="B1651">
        <v>7299</v>
      </c>
      <c r="C1651">
        <v>1837617</v>
      </c>
      <c r="D1651" t="s">
        <v>164</v>
      </c>
      <c r="E1651" t="s">
        <v>126</v>
      </c>
      <c r="F1651" t="s">
        <v>179</v>
      </c>
      <c r="G1651" t="s">
        <v>118</v>
      </c>
      <c r="H1651" s="1">
        <v>42557.472222222219</v>
      </c>
      <c r="I1651" t="s">
        <v>180</v>
      </c>
      <c r="J1651" t="s">
        <v>116</v>
      </c>
      <c r="K1651" t="s">
        <v>199</v>
      </c>
      <c r="L1651" t="s">
        <v>200</v>
      </c>
      <c r="M1651" t="s">
        <v>183</v>
      </c>
      <c r="N1651">
        <v>7.2999999999999995E-2</v>
      </c>
      <c r="O1651" t="s">
        <v>149</v>
      </c>
      <c r="P1651" t="b">
        <v>0</v>
      </c>
      <c r="Q1651">
        <v>138261413</v>
      </c>
      <c r="R1651" t="s">
        <v>150</v>
      </c>
      <c r="S1651">
        <v>1E-3</v>
      </c>
      <c r="T1651" t="s">
        <v>184</v>
      </c>
      <c r="U1651">
        <v>2016</v>
      </c>
      <c r="V1651" t="s">
        <v>151</v>
      </c>
      <c r="W1651" t="s">
        <v>201</v>
      </c>
      <c r="X1651" t="s">
        <v>202</v>
      </c>
      <c r="Y1651" t="s">
        <v>155</v>
      </c>
      <c r="Z1651">
        <v>516100</v>
      </c>
      <c r="AA1651">
        <v>253300</v>
      </c>
      <c r="AB1651">
        <v>-0.30395486908298303</v>
      </c>
      <c r="AC1651">
        <v>52.1657659569386</v>
      </c>
    </row>
    <row r="1652" spans="1:29">
      <c r="A1652" t="s">
        <v>198</v>
      </c>
      <c r="B1652">
        <v>7299</v>
      </c>
      <c r="C1652">
        <v>2018461</v>
      </c>
      <c r="D1652" t="s">
        <v>164</v>
      </c>
      <c r="E1652" t="s">
        <v>126</v>
      </c>
      <c r="F1652" t="s">
        <v>179</v>
      </c>
      <c r="G1652" t="s">
        <v>118</v>
      </c>
      <c r="H1652" s="1">
        <v>44803.423611111109</v>
      </c>
      <c r="I1652" t="s">
        <v>180</v>
      </c>
      <c r="J1652" t="s">
        <v>116</v>
      </c>
      <c r="K1652" t="s">
        <v>199</v>
      </c>
      <c r="L1652" t="s">
        <v>200</v>
      </c>
      <c r="M1652" t="s">
        <v>183</v>
      </c>
      <c r="N1652">
        <v>7.0999999999999994E-2</v>
      </c>
      <c r="O1652" t="s">
        <v>149</v>
      </c>
      <c r="P1652" t="b">
        <v>0</v>
      </c>
      <c r="Q1652">
        <v>138261413</v>
      </c>
      <c r="R1652" t="s">
        <v>150</v>
      </c>
      <c r="S1652">
        <v>1E-3</v>
      </c>
      <c r="T1652" t="s">
        <v>184</v>
      </c>
      <c r="U1652">
        <v>2022</v>
      </c>
      <c r="V1652" t="s">
        <v>151</v>
      </c>
      <c r="W1652" t="s">
        <v>201</v>
      </c>
      <c r="X1652" t="s">
        <v>202</v>
      </c>
      <c r="Y1652" t="s">
        <v>155</v>
      </c>
      <c r="Z1652">
        <v>516100</v>
      </c>
      <c r="AA1652">
        <v>253300</v>
      </c>
      <c r="AB1652">
        <v>-0.30395486908298303</v>
      </c>
      <c r="AC1652">
        <v>52.1657659569386</v>
      </c>
    </row>
    <row r="1653" spans="1:29">
      <c r="A1653" t="s">
        <v>187</v>
      </c>
      <c r="B1653">
        <v>7299</v>
      </c>
      <c r="C1653">
        <v>2045327</v>
      </c>
      <c r="D1653" t="s">
        <v>164</v>
      </c>
      <c r="E1653" t="s">
        <v>126</v>
      </c>
      <c r="F1653" t="s">
        <v>179</v>
      </c>
      <c r="G1653" t="s">
        <v>118</v>
      </c>
      <c r="H1653" s="1">
        <v>45154.406944444447</v>
      </c>
      <c r="I1653" t="s">
        <v>180</v>
      </c>
      <c r="J1653" t="s">
        <v>116</v>
      </c>
      <c r="K1653" t="s">
        <v>181</v>
      </c>
      <c r="L1653" t="s">
        <v>182</v>
      </c>
      <c r="M1653" t="s">
        <v>183</v>
      </c>
      <c r="N1653">
        <v>1.2999999999999999E-2</v>
      </c>
      <c r="O1653" t="s">
        <v>149</v>
      </c>
      <c r="P1653" t="b">
        <v>0</v>
      </c>
      <c r="Q1653">
        <v>138261413</v>
      </c>
      <c r="R1653" t="s">
        <v>150</v>
      </c>
      <c r="S1653">
        <v>1E-3</v>
      </c>
      <c r="T1653" t="s">
        <v>184</v>
      </c>
      <c r="U1653">
        <v>2023</v>
      </c>
      <c r="V1653" t="s">
        <v>151</v>
      </c>
      <c r="W1653" t="s">
        <v>188</v>
      </c>
      <c r="X1653" t="s">
        <v>189</v>
      </c>
      <c r="Y1653" t="s">
        <v>155</v>
      </c>
      <c r="Z1653">
        <v>636400</v>
      </c>
      <c r="AA1653">
        <v>291600</v>
      </c>
      <c r="AB1653">
        <v>1.4791973795069699</v>
      </c>
      <c r="AC1653">
        <v>52.471107816141703</v>
      </c>
    </row>
    <row r="1654" spans="1:29">
      <c r="A1654" t="s">
        <v>198</v>
      </c>
      <c r="B1654">
        <v>7299</v>
      </c>
      <c r="C1654">
        <v>1844218</v>
      </c>
      <c r="D1654" t="s">
        <v>164</v>
      </c>
      <c r="E1654" t="s">
        <v>126</v>
      </c>
      <c r="F1654" t="s">
        <v>179</v>
      </c>
      <c r="G1654" t="s">
        <v>118</v>
      </c>
      <c r="H1654" s="1">
        <v>42612.584027777775</v>
      </c>
      <c r="I1654" t="s">
        <v>180</v>
      </c>
      <c r="J1654" t="s">
        <v>116</v>
      </c>
      <c r="K1654" t="s">
        <v>199</v>
      </c>
      <c r="L1654" t="s">
        <v>200</v>
      </c>
      <c r="M1654" t="s">
        <v>183</v>
      </c>
      <c r="N1654">
        <v>0.08</v>
      </c>
      <c r="O1654" t="s">
        <v>149</v>
      </c>
      <c r="P1654" t="b">
        <v>0</v>
      </c>
      <c r="Q1654">
        <v>138261413</v>
      </c>
      <c r="R1654" t="s">
        <v>150</v>
      </c>
      <c r="S1654">
        <v>1E-3</v>
      </c>
      <c r="T1654" t="s">
        <v>184</v>
      </c>
      <c r="U1654">
        <v>2016</v>
      </c>
      <c r="V1654" t="s">
        <v>151</v>
      </c>
      <c r="W1654" t="s">
        <v>201</v>
      </c>
      <c r="X1654" t="s">
        <v>202</v>
      </c>
      <c r="Y1654" t="s">
        <v>155</v>
      </c>
      <c r="Z1654">
        <v>516100</v>
      </c>
      <c r="AA1654">
        <v>253300</v>
      </c>
      <c r="AB1654">
        <v>-0.30395486908298303</v>
      </c>
      <c r="AC1654">
        <v>52.1657659569386</v>
      </c>
    </row>
    <row r="1655" spans="1:29">
      <c r="A1655" t="s">
        <v>224</v>
      </c>
      <c r="B1655">
        <v>7299</v>
      </c>
      <c r="C1655">
        <v>1986161</v>
      </c>
      <c r="D1655" t="s">
        <v>164</v>
      </c>
      <c r="E1655" t="s">
        <v>126</v>
      </c>
      <c r="F1655" t="s">
        <v>179</v>
      </c>
      <c r="G1655" t="s">
        <v>118</v>
      </c>
      <c r="H1655" s="1">
        <v>44379.488194444442</v>
      </c>
      <c r="I1655" t="s">
        <v>180</v>
      </c>
      <c r="J1655" t="s">
        <v>116</v>
      </c>
      <c r="K1655" t="s">
        <v>146</v>
      </c>
      <c r="L1655" t="s">
        <v>147</v>
      </c>
      <c r="M1655" t="s">
        <v>183</v>
      </c>
      <c r="N1655">
        <v>6.3E-3</v>
      </c>
      <c r="O1655" t="s">
        <v>149</v>
      </c>
      <c r="P1655" t="b">
        <v>0</v>
      </c>
      <c r="Q1655">
        <v>138261413</v>
      </c>
      <c r="R1655" t="s">
        <v>150</v>
      </c>
      <c r="S1655">
        <v>1E-3</v>
      </c>
      <c r="T1655" t="s">
        <v>184</v>
      </c>
      <c r="U1655">
        <v>2021</v>
      </c>
      <c r="V1655" t="s">
        <v>151</v>
      </c>
      <c r="W1655" t="s">
        <v>225</v>
      </c>
      <c r="X1655" t="s">
        <v>226</v>
      </c>
      <c r="Y1655" t="s">
        <v>155</v>
      </c>
      <c r="Z1655">
        <v>500098</v>
      </c>
      <c r="AA1655">
        <v>402866</v>
      </c>
      <c r="AB1655">
        <v>-0.49196935841400102</v>
      </c>
      <c r="AC1655">
        <v>53.512954618294103</v>
      </c>
    </row>
    <row r="1656" spans="1:29">
      <c r="A1656" t="s">
        <v>241</v>
      </c>
      <c r="B1656">
        <v>7299</v>
      </c>
      <c r="C1656">
        <v>1513272</v>
      </c>
      <c r="D1656" t="s">
        <v>164</v>
      </c>
      <c r="E1656" t="s">
        <v>126</v>
      </c>
      <c r="F1656" t="s">
        <v>179</v>
      </c>
      <c r="G1656" t="s">
        <v>118</v>
      </c>
      <c r="H1656" s="1">
        <v>41976.602083333331</v>
      </c>
      <c r="I1656" t="s">
        <v>180</v>
      </c>
      <c r="J1656" t="s">
        <v>116</v>
      </c>
      <c r="K1656" t="s">
        <v>165</v>
      </c>
      <c r="L1656" t="s">
        <v>166</v>
      </c>
      <c r="M1656" t="s">
        <v>183</v>
      </c>
      <c r="N1656">
        <v>2.5000000000000001E-3</v>
      </c>
      <c r="O1656" t="s">
        <v>149</v>
      </c>
      <c r="P1656" t="b">
        <v>0</v>
      </c>
      <c r="Q1656">
        <v>138261413</v>
      </c>
      <c r="R1656" t="s">
        <v>150</v>
      </c>
      <c r="S1656">
        <v>1E-3</v>
      </c>
      <c r="T1656" t="s">
        <v>184</v>
      </c>
      <c r="U1656">
        <v>2014</v>
      </c>
      <c r="V1656" t="s">
        <v>151</v>
      </c>
      <c r="W1656" t="s">
        <v>242</v>
      </c>
      <c r="X1656" t="s">
        <v>243</v>
      </c>
      <c r="Y1656" t="s">
        <v>155</v>
      </c>
      <c r="Z1656">
        <v>456840</v>
      </c>
      <c r="AA1656">
        <v>455364</v>
      </c>
      <c r="AB1656">
        <v>-1.13455725358881</v>
      </c>
      <c r="AC1656">
        <v>53.991201424557502</v>
      </c>
    </row>
    <row r="1657" spans="1:29">
      <c r="A1657" t="s">
        <v>178</v>
      </c>
      <c r="B1657">
        <v>7299</v>
      </c>
      <c r="C1657">
        <v>1980340</v>
      </c>
      <c r="D1657" t="s">
        <v>164</v>
      </c>
      <c r="E1657" t="s">
        <v>126</v>
      </c>
      <c r="F1657" t="s">
        <v>179</v>
      </c>
      <c r="G1657" t="s">
        <v>118</v>
      </c>
      <c r="H1657" s="1">
        <v>44309.633333333331</v>
      </c>
      <c r="I1657" t="s">
        <v>180</v>
      </c>
      <c r="J1657" t="s">
        <v>116</v>
      </c>
      <c r="K1657" t="s">
        <v>181</v>
      </c>
      <c r="L1657" t="s">
        <v>182</v>
      </c>
      <c r="M1657" t="s">
        <v>183</v>
      </c>
      <c r="N1657">
        <v>4.7000000000000002E-3</v>
      </c>
      <c r="O1657" t="s">
        <v>149</v>
      </c>
      <c r="P1657" t="b">
        <v>0</v>
      </c>
      <c r="Q1657">
        <v>138261413</v>
      </c>
      <c r="R1657" t="s">
        <v>150</v>
      </c>
      <c r="S1657">
        <v>1E-3</v>
      </c>
      <c r="T1657" t="s">
        <v>184</v>
      </c>
      <c r="U1657">
        <v>2021</v>
      </c>
      <c r="V1657" t="s">
        <v>151</v>
      </c>
      <c r="W1657" t="s">
        <v>185</v>
      </c>
      <c r="X1657" t="s">
        <v>186</v>
      </c>
      <c r="Y1657" t="s">
        <v>155</v>
      </c>
      <c r="Z1657">
        <v>620600</v>
      </c>
      <c r="AA1657">
        <v>309500</v>
      </c>
      <c r="AB1657">
        <v>1.2588812496391699</v>
      </c>
      <c r="AC1657">
        <v>52.638374352215699</v>
      </c>
    </row>
    <row r="1658" spans="1:29">
      <c r="A1658" t="s">
        <v>190</v>
      </c>
      <c r="B1658">
        <v>7299</v>
      </c>
      <c r="C1658">
        <v>4777092</v>
      </c>
      <c r="D1658" t="s">
        <v>164</v>
      </c>
      <c r="E1658" t="s">
        <v>126</v>
      </c>
      <c r="F1658" t="s">
        <v>179</v>
      </c>
      <c r="G1658" t="s">
        <v>118</v>
      </c>
      <c r="H1658" s="1">
        <v>44400.494444444441</v>
      </c>
      <c r="I1658" t="s">
        <v>191</v>
      </c>
      <c r="J1658" t="s">
        <v>119</v>
      </c>
      <c r="K1658" t="s">
        <v>192</v>
      </c>
      <c r="L1658" t="s">
        <v>193</v>
      </c>
      <c r="M1658" t="s">
        <v>183</v>
      </c>
      <c r="N1658">
        <v>3.0999999999999999E-3</v>
      </c>
      <c r="O1658" t="s">
        <v>149</v>
      </c>
      <c r="P1658" t="b">
        <v>0</v>
      </c>
      <c r="Q1658">
        <v>138261413</v>
      </c>
      <c r="R1658" t="s">
        <v>150</v>
      </c>
      <c r="S1658">
        <v>1E-3</v>
      </c>
      <c r="T1658" t="s">
        <v>184</v>
      </c>
      <c r="U1658">
        <v>2021</v>
      </c>
      <c r="V1658" t="s">
        <v>151</v>
      </c>
      <c r="W1658" t="s">
        <v>194</v>
      </c>
      <c r="X1658" t="s">
        <v>195</v>
      </c>
      <c r="Y1658" t="s">
        <v>155</v>
      </c>
      <c r="Z1658">
        <v>357000</v>
      </c>
      <c r="AA1658">
        <v>237460</v>
      </c>
      <c r="AB1658">
        <v>-2.62823009845419</v>
      </c>
      <c r="AC1658">
        <v>52.033868710239098</v>
      </c>
    </row>
    <row r="1659" spans="1:29">
      <c r="A1659" t="s">
        <v>219</v>
      </c>
      <c r="B1659">
        <v>7299</v>
      </c>
      <c r="C1659">
        <v>1578039</v>
      </c>
      <c r="D1659" t="s">
        <v>164</v>
      </c>
      <c r="E1659" t="s">
        <v>126</v>
      </c>
      <c r="F1659" t="s">
        <v>205</v>
      </c>
      <c r="G1659" t="s">
        <v>112</v>
      </c>
      <c r="H1659" s="1">
        <v>44756.356944444444</v>
      </c>
      <c r="I1659" t="s">
        <v>180</v>
      </c>
      <c r="J1659" t="s">
        <v>116</v>
      </c>
      <c r="K1659" t="s">
        <v>220</v>
      </c>
      <c r="L1659" t="s">
        <v>221</v>
      </c>
      <c r="M1659" t="s">
        <v>183</v>
      </c>
      <c r="N1659">
        <v>0.11</v>
      </c>
      <c r="O1659" t="s">
        <v>149</v>
      </c>
      <c r="P1659" t="b">
        <v>0</v>
      </c>
      <c r="Q1659">
        <v>138261413</v>
      </c>
      <c r="R1659" t="s">
        <v>150</v>
      </c>
      <c r="S1659">
        <v>1E-3</v>
      </c>
      <c r="T1659" t="s">
        <v>184</v>
      </c>
      <c r="U1659">
        <v>2022</v>
      </c>
      <c r="V1659" t="s">
        <v>151</v>
      </c>
      <c r="W1659" t="s">
        <v>222</v>
      </c>
      <c r="X1659" t="s">
        <v>223</v>
      </c>
      <c r="Y1659" t="s">
        <v>155</v>
      </c>
      <c r="Z1659">
        <v>559400</v>
      </c>
      <c r="AA1659">
        <v>142800</v>
      </c>
      <c r="AB1659">
        <v>0.27827943679790101</v>
      </c>
      <c r="AC1659">
        <v>51.162245506364997</v>
      </c>
    </row>
    <row r="1660" spans="1:29">
      <c r="A1660" t="s">
        <v>187</v>
      </c>
      <c r="B1660">
        <v>7299</v>
      </c>
      <c r="C1660">
        <v>1788270</v>
      </c>
      <c r="D1660" t="s">
        <v>164</v>
      </c>
      <c r="E1660" t="s">
        <v>126</v>
      </c>
      <c r="F1660" t="s">
        <v>179</v>
      </c>
      <c r="G1660" t="s">
        <v>118</v>
      </c>
      <c r="H1660" s="1">
        <v>42053.355555555558</v>
      </c>
      <c r="I1660" t="s">
        <v>180</v>
      </c>
      <c r="J1660" t="s">
        <v>116</v>
      </c>
      <c r="K1660" t="s">
        <v>181</v>
      </c>
      <c r="L1660" t="s">
        <v>182</v>
      </c>
      <c r="M1660" t="s">
        <v>183</v>
      </c>
      <c r="N1660">
        <v>0.14000000000000001</v>
      </c>
      <c r="O1660" t="s">
        <v>149</v>
      </c>
      <c r="P1660" t="b">
        <v>0</v>
      </c>
      <c r="Q1660">
        <v>138261413</v>
      </c>
      <c r="R1660" t="s">
        <v>150</v>
      </c>
      <c r="S1660">
        <v>1E-3</v>
      </c>
      <c r="T1660" t="s">
        <v>184</v>
      </c>
      <c r="U1660">
        <v>2015</v>
      </c>
      <c r="V1660" t="s">
        <v>151</v>
      </c>
      <c r="W1660" t="s">
        <v>188</v>
      </c>
      <c r="X1660" t="s">
        <v>189</v>
      </c>
      <c r="Y1660" t="s">
        <v>155</v>
      </c>
      <c r="Z1660">
        <v>636400</v>
      </c>
      <c r="AA1660">
        <v>291600</v>
      </c>
      <c r="AB1660">
        <v>1.4791973795069699</v>
      </c>
      <c r="AC1660">
        <v>52.471107816141703</v>
      </c>
    </row>
    <row r="1661" spans="1:29">
      <c r="A1661" t="s">
        <v>224</v>
      </c>
      <c r="B1661">
        <v>7299</v>
      </c>
      <c r="C1661">
        <v>1995553</v>
      </c>
      <c r="D1661" t="s">
        <v>164</v>
      </c>
      <c r="E1661" t="s">
        <v>126</v>
      </c>
      <c r="F1661" t="s">
        <v>179</v>
      </c>
      <c r="G1661" t="s">
        <v>118</v>
      </c>
      <c r="H1661" s="1">
        <v>44508.406944444447</v>
      </c>
      <c r="I1661" t="s">
        <v>180</v>
      </c>
      <c r="J1661" t="s">
        <v>116</v>
      </c>
      <c r="K1661" t="s">
        <v>146</v>
      </c>
      <c r="L1661" t="s">
        <v>147</v>
      </c>
      <c r="M1661" t="s">
        <v>183</v>
      </c>
      <c r="N1661">
        <v>4.1000000000000003E-3</v>
      </c>
      <c r="O1661" t="s">
        <v>149</v>
      </c>
      <c r="P1661" t="b">
        <v>0</v>
      </c>
      <c r="Q1661">
        <v>138261413</v>
      </c>
      <c r="R1661" t="s">
        <v>150</v>
      </c>
      <c r="S1661">
        <v>1E-3</v>
      </c>
      <c r="T1661" t="s">
        <v>184</v>
      </c>
      <c r="U1661">
        <v>2021</v>
      </c>
      <c r="V1661" t="s">
        <v>151</v>
      </c>
      <c r="W1661" t="s">
        <v>225</v>
      </c>
      <c r="X1661" t="s">
        <v>226</v>
      </c>
      <c r="Y1661" t="s">
        <v>155</v>
      </c>
      <c r="Z1661">
        <v>500098</v>
      </c>
      <c r="AA1661">
        <v>402866</v>
      </c>
      <c r="AB1661">
        <v>-0.49196935841400102</v>
      </c>
      <c r="AC1661">
        <v>53.512954618294103</v>
      </c>
    </row>
    <row r="1662" spans="1:29">
      <c r="A1662" t="s">
        <v>206</v>
      </c>
      <c r="B1662">
        <v>7299</v>
      </c>
      <c r="C1662">
        <v>1917902</v>
      </c>
      <c r="D1662" t="s">
        <v>164</v>
      </c>
      <c r="E1662" t="s">
        <v>126</v>
      </c>
      <c r="F1662" t="s">
        <v>179</v>
      </c>
      <c r="G1662" t="s">
        <v>118</v>
      </c>
      <c r="H1662" s="1">
        <v>43413.323611111111</v>
      </c>
      <c r="I1662" t="s">
        <v>180</v>
      </c>
      <c r="J1662" t="s">
        <v>116</v>
      </c>
      <c r="K1662" t="s">
        <v>199</v>
      </c>
      <c r="L1662" t="s">
        <v>200</v>
      </c>
      <c r="M1662" t="s">
        <v>183</v>
      </c>
      <c r="N1662">
        <v>0.06</v>
      </c>
      <c r="O1662" t="s">
        <v>149</v>
      </c>
      <c r="P1662" t="b">
        <v>0</v>
      </c>
      <c r="Q1662">
        <v>138261413</v>
      </c>
      <c r="R1662" t="s">
        <v>150</v>
      </c>
      <c r="S1662">
        <v>1E-3</v>
      </c>
      <c r="T1662" t="s">
        <v>184</v>
      </c>
      <c r="U1662">
        <v>2018</v>
      </c>
      <c r="V1662" t="s">
        <v>151</v>
      </c>
      <c r="W1662" t="s">
        <v>207</v>
      </c>
      <c r="X1662" t="s">
        <v>208</v>
      </c>
      <c r="Y1662" t="s">
        <v>155</v>
      </c>
      <c r="Z1662">
        <v>515935</v>
      </c>
      <c r="AA1662">
        <v>253417</v>
      </c>
      <c r="AB1662">
        <v>-0.30632621725807402</v>
      </c>
      <c r="AC1662">
        <v>52.1668520239771</v>
      </c>
    </row>
    <row r="1663" spans="1:29">
      <c r="A1663" t="s">
        <v>355</v>
      </c>
      <c r="B1663">
        <v>7299</v>
      </c>
      <c r="C1663">
        <v>4716325</v>
      </c>
      <c r="D1663" t="s">
        <v>164</v>
      </c>
      <c r="E1663" t="s">
        <v>126</v>
      </c>
      <c r="F1663" t="s">
        <v>205</v>
      </c>
      <c r="G1663" t="s">
        <v>112</v>
      </c>
      <c r="H1663" s="1">
        <v>43439.529166666667</v>
      </c>
      <c r="I1663" t="s">
        <v>180</v>
      </c>
      <c r="J1663" t="s">
        <v>116</v>
      </c>
      <c r="K1663" t="s">
        <v>237</v>
      </c>
      <c r="L1663" t="s">
        <v>238</v>
      </c>
      <c r="M1663" t="s">
        <v>183</v>
      </c>
      <c r="N1663">
        <v>1.2E-2</v>
      </c>
      <c r="O1663" t="s">
        <v>149</v>
      </c>
      <c r="P1663" t="b">
        <v>0</v>
      </c>
      <c r="Q1663">
        <v>138261413</v>
      </c>
      <c r="R1663" t="s">
        <v>150</v>
      </c>
      <c r="S1663">
        <v>1E-3</v>
      </c>
      <c r="T1663" t="s">
        <v>184</v>
      </c>
      <c r="U1663">
        <v>2018</v>
      </c>
      <c r="V1663" t="s">
        <v>151</v>
      </c>
      <c r="W1663" t="s">
        <v>356</v>
      </c>
      <c r="X1663" t="s">
        <v>357</v>
      </c>
      <c r="Y1663" t="s">
        <v>155</v>
      </c>
      <c r="Z1663">
        <v>403810</v>
      </c>
      <c r="AA1663">
        <v>319759</v>
      </c>
      <c r="AB1663">
        <v>-1.9449621767333201</v>
      </c>
      <c r="AC1663">
        <v>52.775406138486602</v>
      </c>
    </row>
    <row r="1664" spans="1:29">
      <c r="A1664" t="s">
        <v>206</v>
      </c>
      <c r="B1664">
        <v>7299</v>
      </c>
      <c r="C1664">
        <v>1917203</v>
      </c>
      <c r="D1664" t="s">
        <v>164</v>
      </c>
      <c r="E1664" t="s">
        <v>126</v>
      </c>
      <c r="F1664" t="s">
        <v>179</v>
      </c>
      <c r="G1664" t="s">
        <v>118</v>
      </c>
      <c r="H1664" s="1">
        <v>43398.413888888892</v>
      </c>
      <c r="I1664" t="s">
        <v>180</v>
      </c>
      <c r="J1664" t="s">
        <v>116</v>
      </c>
      <c r="K1664" t="s">
        <v>199</v>
      </c>
      <c r="L1664" t="s">
        <v>200</v>
      </c>
      <c r="M1664" t="s">
        <v>183</v>
      </c>
      <c r="N1664">
        <v>5.8999999999999997E-2</v>
      </c>
      <c r="O1664" t="s">
        <v>149</v>
      </c>
      <c r="P1664" t="b">
        <v>0</v>
      </c>
      <c r="Q1664">
        <v>138261413</v>
      </c>
      <c r="R1664" t="s">
        <v>150</v>
      </c>
      <c r="S1664">
        <v>1E-3</v>
      </c>
      <c r="T1664" t="s">
        <v>184</v>
      </c>
      <c r="U1664">
        <v>2018</v>
      </c>
      <c r="V1664" t="s">
        <v>151</v>
      </c>
      <c r="W1664" t="s">
        <v>207</v>
      </c>
      <c r="X1664" t="s">
        <v>208</v>
      </c>
      <c r="Y1664" t="s">
        <v>155</v>
      </c>
      <c r="Z1664">
        <v>515935</v>
      </c>
      <c r="AA1664">
        <v>253417</v>
      </c>
      <c r="AB1664">
        <v>-0.30632621725807402</v>
      </c>
      <c r="AC1664">
        <v>52.1668520239771</v>
      </c>
    </row>
    <row r="1665" spans="1:29">
      <c r="A1665" t="s">
        <v>334</v>
      </c>
      <c r="B1665">
        <v>7299</v>
      </c>
      <c r="C1665">
        <v>4737438</v>
      </c>
      <c r="D1665" t="s">
        <v>164</v>
      </c>
      <c r="E1665" t="s">
        <v>126</v>
      </c>
      <c r="F1665" t="s">
        <v>205</v>
      </c>
      <c r="G1665" t="s">
        <v>112</v>
      </c>
      <c r="H1665" s="1">
        <v>43712.446527777778</v>
      </c>
      <c r="I1665" t="s">
        <v>180</v>
      </c>
      <c r="J1665" t="s">
        <v>116</v>
      </c>
      <c r="K1665" t="s">
        <v>192</v>
      </c>
      <c r="L1665" t="s">
        <v>193</v>
      </c>
      <c r="M1665" t="s">
        <v>183</v>
      </c>
      <c r="N1665">
        <v>0.1</v>
      </c>
      <c r="O1665" t="s">
        <v>149</v>
      </c>
      <c r="P1665" t="b">
        <v>0</v>
      </c>
      <c r="Q1665">
        <v>138261413</v>
      </c>
      <c r="R1665" t="s">
        <v>150</v>
      </c>
      <c r="S1665">
        <v>1E-3</v>
      </c>
      <c r="T1665" t="s">
        <v>184</v>
      </c>
      <c r="U1665">
        <v>2019</v>
      </c>
      <c r="V1665" t="s">
        <v>151</v>
      </c>
      <c r="W1665" t="s">
        <v>335</v>
      </c>
      <c r="X1665" t="s">
        <v>281</v>
      </c>
      <c r="Y1665" t="s">
        <v>155</v>
      </c>
      <c r="Z1665">
        <v>403350</v>
      </c>
      <c r="AA1665">
        <v>245150</v>
      </c>
      <c r="AB1665">
        <v>-1.9525037440050701</v>
      </c>
      <c r="AC1665">
        <v>52.104672977586198</v>
      </c>
    </row>
    <row r="1666" spans="1:29">
      <c r="A1666" t="s">
        <v>206</v>
      </c>
      <c r="B1666">
        <v>7299</v>
      </c>
      <c r="C1666">
        <v>1931312</v>
      </c>
      <c r="D1666" t="s">
        <v>164</v>
      </c>
      <c r="E1666" t="s">
        <v>126</v>
      </c>
      <c r="F1666" t="s">
        <v>205</v>
      </c>
      <c r="G1666" t="s">
        <v>112</v>
      </c>
      <c r="H1666" s="1">
        <v>43586.352083333331</v>
      </c>
      <c r="I1666" t="s">
        <v>180</v>
      </c>
      <c r="J1666" t="s">
        <v>116</v>
      </c>
      <c r="K1666" t="s">
        <v>199</v>
      </c>
      <c r="L1666" t="s">
        <v>200</v>
      </c>
      <c r="M1666" t="s">
        <v>183</v>
      </c>
      <c r="N1666">
        <v>4.4999999999999998E-2</v>
      </c>
      <c r="O1666" t="s">
        <v>149</v>
      </c>
      <c r="P1666" t="b">
        <v>0</v>
      </c>
      <c r="Q1666">
        <v>138261413</v>
      </c>
      <c r="R1666" t="s">
        <v>150</v>
      </c>
      <c r="S1666">
        <v>1E-3</v>
      </c>
      <c r="T1666" t="s">
        <v>184</v>
      </c>
      <c r="U1666">
        <v>2019</v>
      </c>
      <c r="V1666" t="s">
        <v>151</v>
      </c>
      <c r="W1666" t="s">
        <v>207</v>
      </c>
      <c r="X1666" t="s">
        <v>208</v>
      </c>
      <c r="Y1666" t="s">
        <v>155</v>
      </c>
      <c r="Z1666">
        <v>515935</v>
      </c>
      <c r="AA1666">
        <v>253417</v>
      </c>
      <c r="AB1666">
        <v>-0.30632621725807402</v>
      </c>
      <c r="AC1666">
        <v>52.1668520239771</v>
      </c>
    </row>
    <row r="1667" spans="1:29">
      <c r="A1667" t="s">
        <v>187</v>
      </c>
      <c r="B1667">
        <v>7299</v>
      </c>
      <c r="C1667">
        <v>1944645</v>
      </c>
      <c r="D1667" t="s">
        <v>164</v>
      </c>
      <c r="E1667" t="s">
        <v>126</v>
      </c>
      <c r="F1667" t="s">
        <v>205</v>
      </c>
      <c r="G1667" t="s">
        <v>112</v>
      </c>
      <c r="H1667" s="1">
        <v>43732.381249999999</v>
      </c>
      <c r="I1667" t="s">
        <v>180</v>
      </c>
      <c r="J1667" t="s">
        <v>116</v>
      </c>
      <c r="K1667" t="s">
        <v>181</v>
      </c>
      <c r="L1667" t="s">
        <v>182</v>
      </c>
      <c r="M1667" t="s">
        <v>183</v>
      </c>
      <c r="N1667">
        <v>8.9999999999999993E-3</v>
      </c>
      <c r="O1667" t="s">
        <v>149</v>
      </c>
      <c r="P1667" t="b">
        <v>0</v>
      </c>
      <c r="Q1667">
        <v>138261413</v>
      </c>
      <c r="R1667" t="s">
        <v>150</v>
      </c>
      <c r="S1667">
        <v>1E-3</v>
      </c>
      <c r="T1667" t="s">
        <v>184</v>
      </c>
      <c r="U1667">
        <v>2019</v>
      </c>
      <c r="V1667" t="s">
        <v>151</v>
      </c>
      <c r="W1667" t="s">
        <v>188</v>
      </c>
      <c r="X1667" t="s">
        <v>189</v>
      </c>
      <c r="Y1667" t="s">
        <v>155</v>
      </c>
      <c r="Z1667">
        <v>636400</v>
      </c>
      <c r="AA1667">
        <v>291600</v>
      </c>
      <c r="AB1667">
        <v>1.4791973795069699</v>
      </c>
      <c r="AC1667">
        <v>52.471107816141703</v>
      </c>
    </row>
    <row r="1668" spans="1:29">
      <c r="A1668" t="s">
        <v>196</v>
      </c>
      <c r="B1668">
        <v>7299</v>
      </c>
      <c r="C1668">
        <v>1776478</v>
      </c>
      <c r="D1668" t="s">
        <v>164</v>
      </c>
      <c r="E1668" t="s">
        <v>126</v>
      </c>
      <c r="F1668" t="s">
        <v>179</v>
      </c>
      <c r="G1668" t="s">
        <v>118</v>
      </c>
      <c r="H1668" s="1">
        <v>41934.40902777778</v>
      </c>
      <c r="I1668" t="s">
        <v>180</v>
      </c>
      <c r="J1668" t="s">
        <v>116</v>
      </c>
      <c r="K1668" t="s">
        <v>181</v>
      </c>
      <c r="L1668" t="s">
        <v>182</v>
      </c>
      <c r="M1668" t="s">
        <v>183</v>
      </c>
      <c r="N1668">
        <v>0.01</v>
      </c>
      <c r="O1668" t="s">
        <v>149</v>
      </c>
      <c r="P1668" t="b">
        <v>0</v>
      </c>
      <c r="Q1668">
        <v>138261413</v>
      </c>
      <c r="R1668" t="s">
        <v>150</v>
      </c>
      <c r="S1668">
        <v>1E-3</v>
      </c>
      <c r="T1668" t="s">
        <v>184</v>
      </c>
      <c r="U1668">
        <v>2014</v>
      </c>
      <c r="V1668" t="s">
        <v>151</v>
      </c>
      <c r="W1668" t="s">
        <v>197</v>
      </c>
      <c r="X1668" t="s">
        <v>186</v>
      </c>
      <c r="Y1668" t="s">
        <v>155</v>
      </c>
      <c r="Z1668">
        <v>624300</v>
      </c>
      <c r="AA1668">
        <v>306800</v>
      </c>
      <c r="AB1668">
        <v>1.3116346710660201</v>
      </c>
      <c r="AC1668">
        <v>52.6126273253455</v>
      </c>
    </row>
    <row r="1669" spans="1:29">
      <c r="A1669" t="s">
        <v>206</v>
      </c>
      <c r="B1669">
        <v>7299</v>
      </c>
      <c r="C1669">
        <v>1847440</v>
      </c>
      <c r="D1669" t="s">
        <v>164</v>
      </c>
      <c r="E1669" t="s">
        <v>126</v>
      </c>
      <c r="F1669" t="s">
        <v>179</v>
      </c>
      <c r="G1669" t="s">
        <v>118</v>
      </c>
      <c r="H1669" s="1">
        <v>42649.431944444441</v>
      </c>
      <c r="I1669" t="s">
        <v>180</v>
      </c>
      <c r="J1669" t="s">
        <v>116</v>
      </c>
      <c r="K1669" t="s">
        <v>199</v>
      </c>
      <c r="L1669" t="s">
        <v>200</v>
      </c>
      <c r="M1669" t="s">
        <v>183</v>
      </c>
      <c r="N1669">
        <v>6.2E-2</v>
      </c>
      <c r="O1669" t="s">
        <v>149</v>
      </c>
      <c r="P1669" t="b">
        <v>0</v>
      </c>
      <c r="Q1669">
        <v>138261413</v>
      </c>
      <c r="R1669" t="s">
        <v>150</v>
      </c>
      <c r="S1669">
        <v>1E-3</v>
      </c>
      <c r="T1669" t="s">
        <v>184</v>
      </c>
      <c r="U1669">
        <v>2016</v>
      </c>
      <c r="V1669" t="s">
        <v>151</v>
      </c>
      <c r="W1669" t="s">
        <v>207</v>
      </c>
      <c r="X1669" t="s">
        <v>208</v>
      </c>
      <c r="Y1669" t="s">
        <v>155</v>
      </c>
      <c r="Z1669">
        <v>515935</v>
      </c>
      <c r="AA1669">
        <v>253417</v>
      </c>
      <c r="AB1669">
        <v>-0.30632621725807402</v>
      </c>
      <c r="AC1669">
        <v>52.1668520239771</v>
      </c>
    </row>
    <row r="1670" spans="1:29">
      <c r="A1670" t="s">
        <v>187</v>
      </c>
      <c r="B1670">
        <v>7299</v>
      </c>
      <c r="C1670">
        <v>1817508</v>
      </c>
      <c r="D1670" t="s">
        <v>164</v>
      </c>
      <c r="E1670" t="s">
        <v>126</v>
      </c>
      <c r="F1670" t="s">
        <v>179</v>
      </c>
      <c r="G1670" t="s">
        <v>118</v>
      </c>
      <c r="H1670" s="1">
        <v>42332.52847222222</v>
      </c>
      <c r="I1670" t="s">
        <v>180</v>
      </c>
      <c r="J1670" t="s">
        <v>116</v>
      </c>
      <c r="K1670" t="s">
        <v>181</v>
      </c>
      <c r="L1670" t="s">
        <v>182</v>
      </c>
      <c r="M1670" t="s">
        <v>183</v>
      </c>
      <c r="N1670">
        <v>1.7999999999999999E-2</v>
      </c>
      <c r="O1670" t="s">
        <v>149</v>
      </c>
      <c r="P1670" t="b">
        <v>0</v>
      </c>
      <c r="Q1670">
        <v>138261413</v>
      </c>
      <c r="R1670" t="s">
        <v>150</v>
      </c>
      <c r="S1670">
        <v>1E-3</v>
      </c>
      <c r="T1670" t="s">
        <v>184</v>
      </c>
      <c r="U1670">
        <v>2015</v>
      </c>
      <c r="V1670" t="s">
        <v>151</v>
      </c>
      <c r="W1670" t="s">
        <v>188</v>
      </c>
      <c r="X1670" t="s">
        <v>189</v>
      </c>
      <c r="Y1670" t="s">
        <v>155</v>
      </c>
      <c r="Z1670">
        <v>636400</v>
      </c>
      <c r="AA1670">
        <v>291600</v>
      </c>
      <c r="AB1670">
        <v>1.4791973795069699</v>
      </c>
      <c r="AC1670">
        <v>52.471107816141703</v>
      </c>
    </row>
    <row r="1671" spans="1:29">
      <c r="A1671" t="s">
        <v>198</v>
      </c>
      <c r="B1671">
        <v>7299</v>
      </c>
      <c r="C1671">
        <v>1868008</v>
      </c>
      <c r="D1671" t="s">
        <v>164</v>
      </c>
      <c r="E1671" t="s">
        <v>126</v>
      </c>
      <c r="F1671" t="s">
        <v>179</v>
      </c>
      <c r="G1671" t="s">
        <v>118</v>
      </c>
      <c r="H1671" s="1">
        <v>42825.679166666669</v>
      </c>
      <c r="I1671" t="s">
        <v>180</v>
      </c>
      <c r="J1671" t="s">
        <v>116</v>
      </c>
      <c r="K1671" t="s">
        <v>199</v>
      </c>
      <c r="L1671" t="s">
        <v>200</v>
      </c>
      <c r="M1671" t="s">
        <v>183</v>
      </c>
      <c r="N1671">
        <v>5.0999999999999997E-2</v>
      </c>
      <c r="O1671" t="s">
        <v>149</v>
      </c>
      <c r="P1671" t="b">
        <v>0</v>
      </c>
      <c r="Q1671">
        <v>138261413</v>
      </c>
      <c r="R1671" t="s">
        <v>150</v>
      </c>
      <c r="S1671">
        <v>1E-3</v>
      </c>
      <c r="T1671" t="s">
        <v>184</v>
      </c>
      <c r="U1671">
        <v>2017</v>
      </c>
      <c r="V1671" t="s">
        <v>151</v>
      </c>
      <c r="W1671" t="s">
        <v>201</v>
      </c>
      <c r="X1671" t="s">
        <v>202</v>
      </c>
      <c r="Y1671" t="s">
        <v>155</v>
      </c>
      <c r="Z1671">
        <v>516100</v>
      </c>
      <c r="AA1671">
        <v>253300</v>
      </c>
      <c r="AB1671">
        <v>-0.30395486908298303</v>
      </c>
      <c r="AC1671">
        <v>52.1657659569386</v>
      </c>
    </row>
    <row r="1672" spans="1:29">
      <c r="A1672" t="s">
        <v>265</v>
      </c>
      <c r="B1672">
        <v>7299</v>
      </c>
      <c r="C1672">
        <v>3440739</v>
      </c>
      <c r="D1672" t="s">
        <v>164</v>
      </c>
      <c r="E1672" t="s">
        <v>126</v>
      </c>
      <c r="F1672" t="s">
        <v>236</v>
      </c>
      <c r="G1672" t="s">
        <v>115</v>
      </c>
      <c r="H1672" s="1">
        <v>44567.617361111108</v>
      </c>
      <c r="I1672" t="s">
        <v>180</v>
      </c>
      <c r="J1672" t="s">
        <v>116</v>
      </c>
      <c r="K1672" t="s">
        <v>251</v>
      </c>
      <c r="L1672" t="s">
        <v>252</v>
      </c>
      <c r="M1672" t="s">
        <v>183</v>
      </c>
      <c r="N1672">
        <v>4.5999999999999999E-3</v>
      </c>
      <c r="O1672" t="s">
        <v>149</v>
      </c>
      <c r="P1672" t="b">
        <v>0</v>
      </c>
      <c r="Q1672">
        <v>138261413</v>
      </c>
      <c r="R1672" t="s">
        <v>150</v>
      </c>
      <c r="S1672">
        <v>1E-3</v>
      </c>
      <c r="T1672" t="s">
        <v>184</v>
      </c>
      <c r="U1672">
        <v>2022</v>
      </c>
      <c r="V1672" t="s">
        <v>151</v>
      </c>
      <c r="W1672" t="s">
        <v>266</v>
      </c>
      <c r="X1672" t="s">
        <v>267</v>
      </c>
      <c r="Y1672" t="s">
        <v>155</v>
      </c>
      <c r="Z1672">
        <v>387717</v>
      </c>
      <c r="AA1672">
        <v>106747</v>
      </c>
      <c r="AB1672">
        <v>-2.1758871951171499</v>
      </c>
      <c r="AC1672">
        <v>50.860100095138598</v>
      </c>
    </row>
    <row r="1673" spans="1:29">
      <c r="A1673" t="s">
        <v>203</v>
      </c>
      <c r="B1673">
        <v>7299</v>
      </c>
      <c r="C1673">
        <v>1871201</v>
      </c>
      <c r="D1673" t="s">
        <v>164</v>
      </c>
      <c r="E1673" t="s">
        <v>126</v>
      </c>
      <c r="F1673" t="s">
        <v>179</v>
      </c>
      <c r="G1673" t="s">
        <v>118</v>
      </c>
      <c r="H1673" s="1">
        <v>42866.518750000003</v>
      </c>
      <c r="I1673" t="s">
        <v>180</v>
      </c>
      <c r="J1673" t="s">
        <v>116</v>
      </c>
      <c r="K1673" t="s">
        <v>146</v>
      </c>
      <c r="L1673" t="s">
        <v>147</v>
      </c>
      <c r="M1673" t="s">
        <v>183</v>
      </c>
      <c r="N1673">
        <v>7.1999999999999995E-2</v>
      </c>
      <c r="O1673" t="s">
        <v>149</v>
      </c>
      <c r="P1673" t="b">
        <v>0</v>
      </c>
      <c r="Q1673">
        <v>138261413</v>
      </c>
      <c r="R1673" t="s">
        <v>150</v>
      </c>
      <c r="S1673">
        <v>1E-3</v>
      </c>
      <c r="T1673" t="s">
        <v>184</v>
      </c>
      <c r="U1673">
        <v>2017</v>
      </c>
      <c r="V1673" t="s">
        <v>151</v>
      </c>
      <c r="W1673" t="s">
        <v>204</v>
      </c>
      <c r="X1673" t="s">
        <v>154</v>
      </c>
      <c r="Y1673" t="s">
        <v>155</v>
      </c>
      <c r="Z1673">
        <v>507500</v>
      </c>
      <c r="AA1673">
        <v>299100</v>
      </c>
      <c r="AB1673">
        <v>-0.41497245145673001</v>
      </c>
      <c r="AC1673">
        <v>52.579097446717</v>
      </c>
    </row>
    <row r="1674" spans="1:29">
      <c r="A1674" t="s">
        <v>310</v>
      </c>
      <c r="B1674">
        <v>7299</v>
      </c>
      <c r="C1674">
        <v>1988765</v>
      </c>
      <c r="D1674" t="s">
        <v>164</v>
      </c>
      <c r="E1674" t="s">
        <v>126</v>
      </c>
      <c r="F1674" t="s">
        <v>236</v>
      </c>
      <c r="G1674" t="s">
        <v>115</v>
      </c>
      <c r="H1674" s="1">
        <v>44413.367361111108</v>
      </c>
      <c r="I1674" t="s">
        <v>180</v>
      </c>
      <c r="J1674" t="s">
        <v>116</v>
      </c>
      <c r="K1674" t="s">
        <v>199</v>
      </c>
      <c r="L1674" t="s">
        <v>200</v>
      </c>
      <c r="M1674" t="s">
        <v>148</v>
      </c>
      <c r="N1674">
        <v>0.13</v>
      </c>
      <c r="O1674" t="s">
        <v>149</v>
      </c>
      <c r="P1674" t="b">
        <v>0</v>
      </c>
      <c r="Q1674">
        <v>138261413</v>
      </c>
      <c r="R1674" t="s">
        <v>150</v>
      </c>
      <c r="S1674">
        <v>1E-3</v>
      </c>
      <c r="T1674" t="s">
        <v>184</v>
      </c>
      <c r="U1674">
        <v>2021</v>
      </c>
      <c r="V1674" t="s">
        <v>151</v>
      </c>
      <c r="W1674" t="s">
        <v>311</v>
      </c>
      <c r="X1674" t="s">
        <v>202</v>
      </c>
      <c r="Y1674" t="s">
        <v>155</v>
      </c>
      <c r="Z1674">
        <v>504393</v>
      </c>
      <c r="AA1674">
        <v>236465</v>
      </c>
      <c r="AB1674">
        <v>-0.480199861693483</v>
      </c>
      <c r="AC1674">
        <v>52.016799361112099</v>
      </c>
    </row>
    <row r="1675" spans="1:29">
      <c r="A1675" t="s">
        <v>187</v>
      </c>
      <c r="B1675">
        <v>7299</v>
      </c>
      <c r="C1675">
        <v>1783918</v>
      </c>
      <c r="D1675" t="s">
        <v>164</v>
      </c>
      <c r="E1675" t="s">
        <v>126</v>
      </c>
      <c r="F1675" t="s">
        <v>179</v>
      </c>
      <c r="G1675" t="s">
        <v>118</v>
      </c>
      <c r="H1675" s="1">
        <v>42011.334722222222</v>
      </c>
      <c r="I1675" t="s">
        <v>180</v>
      </c>
      <c r="J1675" t="s">
        <v>116</v>
      </c>
      <c r="K1675" t="s">
        <v>181</v>
      </c>
      <c r="L1675" t="s">
        <v>182</v>
      </c>
      <c r="M1675" t="s">
        <v>183</v>
      </c>
      <c r="N1675">
        <v>7.0000000000000001E-3</v>
      </c>
      <c r="O1675" t="s">
        <v>149</v>
      </c>
      <c r="P1675" t="b">
        <v>0</v>
      </c>
      <c r="Q1675">
        <v>138261413</v>
      </c>
      <c r="R1675" t="s">
        <v>150</v>
      </c>
      <c r="S1675">
        <v>1E-3</v>
      </c>
      <c r="T1675" t="s">
        <v>184</v>
      </c>
      <c r="U1675">
        <v>2015</v>
      </c>
      <c r="V1675" t="s">
        <v>151</v>
      </c>
      <c r="W1675" t="s">
        <v>188</v>
      </c>
      <c r="X1675" t="s">
        <v>189</v>
      </c>
      <c r="Y1675" t="s">
        <v>155</v>
      </c>
      <c r="Z1675">
        <v>636400</v>
      </c>
      <c r="AA1675">
        <v>291600</v>
      </c>
      <c r="AB1675">
        <v>1.4791973795069699</v>
      </c>
      <c r="AC1675">
        <v>52.471107816141703</v>
      </c>
    </row>
    <row r="1676" spans="1:29">
      <c r="A1676" t="s">
        <v>206</v>
      </c>
      <c r="B1676">
        <v>7299</v>
      </c>
      <c r="C1676">
        <v>1834183</v>
      </c>
      <c r="D1676" t="s">
        <v>164</v>
      </c>
      <c r="E1676" t="s">
        <v>126</v>
      </c>
      <c r="F1676" t="s">
        <v>179</v>
      </c>
      <c r="G1676" t="s">
        <v>118</v>
      </c>
      <c r="H1676" s="1">
        <v>42515.441666666666</v>
      </c>
      <c r="I1676" t="s">
        <v>180</v>
      </c>
      <c r="J1676" t="s">
        <v>116</v>
      </c>
      <c r="K1676" t="s">
        <v>199</v>
      </c>
      <c r="L1676" t="s">
        <v>200</v>
      </c>
      <c r="M1676" t="s">
        <v>183</v>
      </c>
      <c r="N1676">
        <v>4.4999999999999998E-2</v>
      </c>
      <c r="O1676" t="s">
        <v>149</v>
      </c>
      <c r="P1676" t="b">
        <v>0</v>
      </c>
      <c r="Q1676">
        <v>138261413</v>
      </c>
      <c r="R1676" t="s">
        <v>150</v>
      </c>
      <c r="S1676">
        <v>1E-3</v>
      </c>
      <c r="T1676" t="s">
        <v>184</v>
      </c>
      <c r="U1676">
        <v>2016</v>
      </c>
      <c r="V1676" t="s">
        <v>151</v>
      </c>
      <c r="W1676" t="s">
        <v>207</v>
      </c>
      <c r="X1676" t="s">
        <v>208</v>
      </c>
      <c r="Y1676" t="s">
        <v>155</v>
      </c>
      <c r="Z1676">
        <v>515935</v>
      </c>
      <c r="AA1676">
        <v>253417</v>
      </c>
      <c r="AB1676">
        <v>-0.30632621725807402</v>
      </c>
      <c r="AC1676">
        <v>52.1668520239771</v>
      </c>
    </row>
    <row r="1677" spans="1:29">
      <c r="A1677" t="s">
        <v>235</v>
      </c>
      <c r="B1677">
        <v>7299</v>
      </c>
      <c r="C1677">
        <v>4836179</v>
      </c>
      <c r="D1677" t="s">
        <v>164</v>
      </c>
      <c r="E1677" t="s">
        <v>126</v>
      </c>
      <c r="F1677" t="s">
        <v>236</v>
      </c>
      <c r="G1677" t="s">
        <v>115</v>
      </c>
      <c r="H1677" s="1">
        <v>45299.495833333334</v>
      </c>
      <c r="I1677" t="s">
        <v>180</v>
      </c>
      <c r="J1677" t="s">
        <v>116</v>
      </c>
      <c r="K1677" t="s">
        <v>237</v>
      </c>
      <c r="L1677" t="s">
        <v>238</v>
      </c>
      <c r="M1677" t="s">
        <v>183</v>
      </c>
      <c r="N1677">
        <v>2.5000000000000001E-2</v>
      </c>
      <c r="O1677" t="s">
        <v>149</v>
      </c>
      <c r="P1677" t="b">
        <v>0</v>
      </c>
      <c r="Q1677">
        <v>138261413</v>
      </c>
      <c r="R1677" t="s">
        <v>150</v>
      </c>
      <c r="S1677">
        <v>1E-3</v>
      </c>
      <c r="T1677" t="s">
        <v>184</v>
      </c>
      <c r="U1677">
        <v>2024</v>
      </c>
      <c r="V1677" t="s">
        <v>151</v>
      </c>
      <c r="W1677" t="s">
        <v>239</v>
      </c>
      <c r="X1677" t="s">
        <v>240</v>
      </c>
      <c r="Y1677" t="s">
        <v>155</v>
      </c>
      <c r="Z1677">
        <v>419190</v>
      </c>
      <c r="AA1677">
        <v>291450</v>
      </c>
      <c r="AB1677">
        <v>-1.7186140218863399</v>
      </c>
      <c r="AC1677">
        <v>52.520595493892301</v>
      </c>
    </row>
    <row r="1678" spans="1:29">
      <c r="A1678" t="s">
        <v>196</v>
      </c>
      <c r="B1678">
        <v>7299</v>
      </c>
      <c r="C1678">
        <v>1802328</v>
      </c>
      <c r="D1678" t="s">
        <v>164</v>
      </c>
      <c r="E1678" t="s">
        <v>126</v>
      </c>
      <c r="F1678" t="s">
        <v>179</v>
      </c>
      <c r="G1678" t="s">
        <v>118</v>
      </c>
      <c r="H1678" s="1">
        <v>42191.430555555555</v>
      </c>
      <c r="I1678" t="s">
        <v>180</v>
      </c>
      <c r="J1678" t="s">
        <v>116</v>
      </c>
      <c r="K1678" t="s">
        <v>181</v>
      </c>
      <c r="L1678" t="s">
        <v>182</v>
      </c>
      <c r="M1678" t="s">
        <v>183</v>
      </c>
      <c r="N1678">
        <v>2.1999999999999999E-2</v>
      </c>
      <c r="O1678" t="s">
        <v>149</v>
      </c>
      <c r="P1678" t="b">
        <v>0</v>
      </c>
      <c r="Q1678">
        <v>138261413</v>
      </c>
      <c r="R1678" t="s">
        <v>150</v>
      </c>
      <c r="S1678">
        <v>1E-3</v>
      </c>
      <c r="T1678" t="s">
        <v>184</v>
      </c>
      <c r="U1678">
        <v>2015</v>
      </c>
      <c r="V1678" t="s">
        <v>151</v>
      </c>
      <c r="W1678" t="s">
        <v>197</v>
      </c>
      <c r="X1678" t="s">
        <v>186</v>
      </c>
      <c r="Y1678" t="s">
        <v>155</v>
      </c>
      <c r="Z1678">
        <v>624300</v>
      </c>
      <c r="AA1678">
        <v>306800</v>
      </c>
      <c r="AB1678">
        <v>1.3116346710660201</v>
      </c>
      <c r="AC1678">
        <v>52.6126273253455</v>
      </c>
    </row>
    <row r="1679" spans="1:29">
      <c r="A1679" t="s">
        <v>227</v>
      </c>
      <c r="B1679">
        <v>7299</v>
      </c>
      <c r="C1679">
        <v>1457609</v>
      </c>
      <c r="D1679" t="s">
        <v>164</v>
      </c>
      <c r="E1679" t="s">
        <v>126</v>
      </c>
      <c r="F1679" t="s">
        <v>205</v>
      </c>
      <c r="G1679" t="s">
        <v>112</v>
      </c>
      <c r="H1679" s="1">
        <v>43265.506249999999</v>
      </c>
      <c r="I1679" t="s">
        <v>180</v>
      </c>
      <c r="J1679" t="s">
        <v>116</v>
      </c>
      <c r="K1679" t="s">
        <v>228</v>
      </c>
      <c r="L1679" t="s">
        <v>229</v>
      </c>
      <c r="M1679" t="s">
        <v>183</v>
      </c>
      <c r="N1679">
        <v>2.4E-2</v>
      </c>
      <c r="O1679" t="s">
        <v>149</v>
      </c>
      <c r="P1679" t="b">
        <v>0</v>
      </c>
      <c r="Q1679">
        <v>138261413</v>
      </c>
      <c r="R1679" t="s">
        <v>150</v>
      </c>
      <c r="S1679">
        <v>1E-3</v>
      </c>
      <c r="T1679" t="s">
        <v>184</v>
      </c>
      <c r="U1679">
        <v>2018</v>
      </c>
      <c r="V1679" t="s">
        <v>151</v>
      </c>
      <c r="W1679" t="s">
        <v>230</v>
      </c>
      <c r="X1679" t="s">
        <v>231</v>
      </c>
      <c r="Y1679" t="s">
        <v>155</v>
      </c>
      <c r="Z1679">
        <v>518152</v>
      </c>
      <c r="AA1679">
        <v>129091</v>
      </c>
      <c r="AB1679">
        <v>-0.31579157460538898</v>
      </c>
      <c r="AC1679">
        <v>51.049025494650301</v>
      </c>
    </row>
    <row r="1680" spans="1:29">
      <c r="A1680" t="s">
        <v>241</v>
      </c>
      <c r="B1680">
        <v>7299</v>
      </c>
      <c r="C1680">
        <v>1507282</v>
      </c>
      <c r="D1680" t="s">
        <v>164</v>
      </c>
      <c r="E1680" t="s">
        <v>126</v>
      </c>
      <c r="F1680" t="s">
        <v>179</v>
      </c>
      <c r="G1680" t="s">
        <v>118</v>
      </c>
      <c r="H1680" s="1">
        <v>41912.442361111112</v>
      </c>
      <c r="I1680" t="s">
        <v>180</v>
      </c>
      <c r="J1680" t="s">
        <v>116</v>
      </c>
      <c r="K1680" t="s">
        <v>165</v>
      </c>
      <c r="L1680" t="s">
        <v>166</v>
      </c>
      <c r="M1680" t="s">
        <v>183</v>
      </c>
      <c r="N1680">
        <v>5.0000000000000001E-3</v>
      </c>
      <c r="O1680" t="s">
        <v>149</v>
      </c>
      <c r="P1680" t="b">
        <v>0</v>
      </c>
      <c r="Q1680">
        <v>138261413</v>
      </c>
      <c r="R1680" t="s">
        <v>150</v>
      </c>
      <c r="S1680">
        <v>1E-3</v>
      </c>
      <c r="T1680" t="s">
        <v>184</v>
      </c>
      <c r="U1680">
        <v>2014</v>
      </c>
      <c r="V1680" t="s">
        <v>151</v>
      </c>
      <c r="W1680" t="s">
        <v>242</v>
      </c>
      <c r="X1680" t="s">
        <v>243</v>
      </c>
      <c r="Y1680" t="s">
        <v>155</v>
      </c>
      <c r="Z1680">
        <v>456840</v>
      </c>
      <c r="AA1680">
        <v>455364</v>
      </c>
      <c r="AB1680">
        <v>-1.13455725358881</v>
      </c>
      <c r="AC1680">
        <v>53.991201424557502</v>
      </c>
    </row>
    <row r="1681" spans="1:29">
      <c r="A1681" t="s">
        <v>178</v>
      </c>
      <c r="B1681">
        <v>7299</v>
      </c>
      <c r="C1681">
        <v>1818769</v>
      </c>
      <c r="D1681" t="s">
        <v>164</v>
      </c>
      <c r="E1681" t="s">
        <v>126</v>
      </c>
      <c r="F1681" t="s">
        <v>179</v>
      </c>
      <c r="G1681" t="s">
        <v>118</v>
      </c>
      <c r="H1681" s="1">
        <v>42345.631249999999</v>
      </c>
      <c r="I1681" t="s">
        <v>180</v>
      </c>
      <c r="J1681" t="s">
        <v>116</v>
      </c>
      <c r="K1681" t="s">
        <v>181</v>
      </c>
      <c r="L1681" t="s">
        <v>182</v>
      </c>
      <c r="M1681" t="s">
        <v>183</v>
      </c>
      <c r="N1681">
        <v>7.4000000000000003E-3</v>
      </c>
      <c r="O1681" t="s">
        <v>149</v>
      </c>
      <c r="P1681" t="b">
        <v>0</v>
      </c>
      <c r="Q1681">
        <v>138261413</v>
      </c>
      <c r="R1681" t="s">
        <v>150</v>
      </c>
      <c r="S1681">
        <v>1E-3</v>
      </c>
      <c r="T1681" t="s">
        <v>184</v>
      </c>
      <c r="U1681">
        <v>2015</v>
      </c>
      <c r="V1681" t="s">
        <v>151</v>
      </c>
      <c r="W1681" t="s">
        <v>185</v>
      </c>
      <c r="X1681" t="s">
        <v>186</v>
      </c>
      <c r="Y1681" t="s">
        <v>155</v>
      </c>
      <c r="Z1681">
        <v>620600</v>
      </c>
      <c r="AA1681">
        <v>309500</v>
      </c>
      <c r="AB1681">
        <v>1.2588812496391699</v>
      </c>
      <c r="AC1681">
        <v>52.638374352215699</v>
      </c>
    </row>
    <row r="1682" spans="1:29">
      <c r="A1682" t="s">
        <v>263</v>
      </c>
      <c r="B1682">
        <v>7299</v>
      </c>
      <c r="C1682">
        <v>1718761</v>
      </c>
      <c r="D1682" t="s">
        <v>164</v>
      </c>
      <c r="E1682" t="s">
        <v>126</v>
      </c>
      <c r="F1682" t="s">
        <v>236</v>
      </c>
      <c r="G1682" t="s">
        <v>115</v>
      </c>
      <c r="H1682" s="1">
        <v>44994.429166666669</v>
      </c>
      <c r="I1682" t="s">
        <v>180</v>
      </c>
      <c r="J1682" t="s">
        <v>116</v>
      </c>
      <c r="K1682" t="s">
        <v>165</v>
      </c>
      <c r="L1682" t="s">
        <v>166</v>
      </c>
      <c r="M1682" t="s">
        <v>148</v>
      </c>
      <c r="N1682">
        <v>3.0999999999999999E-3</v>
      </c>
      <c r="O1682" t="s">
        <v>149</v>
      </c>
      <c r="P1682" t="b">
        <v>0</v>
      </c>
      <c r="Q1682">
        <v>138261413</v>
      </c>
      <c r="R1682" t="s">
        <v>150</v>
      </c>
      <c r="S1682">
        <v>1E-3</v>
      </c>
      <c r="T1682" t="s">
        <v>184</v>
      </c>
      <c r="U1682">
        <v>2023</v>
      </c>
      <c r="V1682" t="s">
        <v>151</v>
      </c>
      <c r="W1682" t="s">
        <v>264</v>
      </c>
      <c r="X1682" t="s">
        <v>243</v>
      </c>
      <c r="Y1682" t="s">
        <v>155</v>
      </c>
      <c r="Z1682">
        <v>459334</v>
      </c>
      <c r="AA1682">
        <v>444561</v>
      </c>
      <c r="AB1682">
        <v>-1.0986183304297801</v>
      </c>
      <c r="AC1682">
        <v>53.893839137414503</v>
      </c>
    </row>
    <row r="1683" spans="1:29">
      <c r="A1683" t="s">
        <v>190</v>
      </c>
      <c r="B1683">
        <v>7299</v>
      </c>
      <c r="C1683">
        <v>4654255</v>
      </c>
      <c r="D1683" t="s">
        <v>164</v>
      </c>
      <c r="E1683" t="s">
        <v>126</v>
      </c>
      <c r="F1683" t="s">
        <v>179</v>
      </c>
      <c r="G1683" t="s">
        <v>118</v>
      </c>
      <c r="H1683" s="1">
        <v>42562.427777777775</v>
      </c>
      <c r="I1683" t="s">
        <v>191</v>
      </c>
      <c r="J1683" t="s">
        <v>119</v>
      </c>
      <c r="K1683" t="s">
        <v>192</v>
      </c>
      <c r="L1683" t="s">
        <v>193</v>
      </c>
      <c r="M1683" t="s">
        <v>183</v>
      </c>
      <c r="N1683">
        <v>2.3E-3</v>
      </c>
      <c r="O1683" t="s">
        <v>149</v>
      </c>
      <c r="P1683" t="b">
        <v>0</v>
      </c>
      <c r="Q1683">
        <v>138261413</v>
      </c>
      <c r="R1683" t="s">
        <v>150</v>
      </c>
      <c r="S1683">
        <v>1E-3</v>
      </c>
      <c r="T1683" t="s">
        <v>184</v>
      </c>
      <c r="U1683">
        <v>2016</v>
      </c>
      <c r="V1683" t="s">
        <v>151</v>
      </c>
      <c r="W1683" t="s">
        <v>194</v>
      </c>
      <c r="X1683" t="s">
        <v>195</v>
      </c>
      <c r="Y1683" t="s">
        <v>155</v>
      </c>
      <c r="Z1683">
        <v>357000</v>
      </c>
      <c r="AA1683">
        <v>237460</v>
      </c>
      <c r="AB1683">
        <v>-2.62823009845419</v>
      </c>
      <c r="AC1683">
        <v>52.033868710239098</v>
      </c>
    </row>
    <row r="1684" spans="1:29">
      <c r="A1684" t="s">
        <v>178</v>
      </c>
      <c r="B1684">
        <v>7299</v>
      </c>
      <c r="C1684">
        <v>1796834</v>
      </c>
      <c r="D1684" t="s">
        <v>164</v>
      </c>
      <c r="E1684" t="s">
        <v>126</v>
      </c>
      <c r="F1684" t="s">
        <v>179</v>
      </c>
      <c r="G1684" t="s">
        <v>118</v>
      </c>
      <c r="H1684" s="1">
        <v>42143.680555555555</v>
      </c>
      <c r="I1684" t="s">
        <v>180</v>
      </c>
      <c r="J1684" t="s">
        <v>116</v>
      </c>
      <c r="K1684" t="s">
        <v>181</v>
      </c>
      <c r="L1684" t="s">
        <v>182</v>
      </c>
      <c r="M1684" t="s">
        <v>183</v>
      </c>
      <c r="N1684">
        <v>8.8000000000000005E-3</v>
      </c>
      <c r="O1684" t="s">
        <v>149</v>
      </c>
      <c r="P1684" t="b">
        <v>0</v>
      </c>
      <c r="Q1684">
        <v>138261413</v>
      </c>
      <c r="R1684" t="s">
        <v>150</v>
      </c>
      <c r="S1684">
        <v>1E-3</v>
      </c>
      <c r="T1684" t="s">
        <v>184</v>
      </c>
      <c r="U1684">
        <v>2015</v>
      </c>
      <c r="V1684" t="s">
        <v>151</v>
      </c>
      <c r="W1684" t="s">
        <v>185</v>
      </c>
      <c r="X1684" t="s">
        <v>186</v>
      </c>
      <c r="Y1684" t="s">
        <v>155</v>
      </c>
      <c r="Z1684">
        <v>620600</v>
      </c>
      <c r="AA1684">
        <v>309500</v>
      </c>
      <c r="AB1684">
        <v>1.2588812496391699</v>
      </c>
      <c r="AC1684">
        <v>52.638374352215699</v>
      </c>
    </row>
    <row r="1685" spans="1:29">
      <c r="A1685" t="s">
        <v>178</v>
      </c>
      <c r="B1685">
        <v>7299</v>
      </c>
      <c r="C1685">
        <v>1799953</v>
      </c>
      <c r="D1685" t="s">
        <v>164</v>
      </c>
      <c r="E1685" t="s">
        <v>126</v>
      </c>
      <c r="F1685" t="s">
        <v>179</v>
      </c>
      <c r="G1685" t="s">
        <v>118</v>
      </c>
      <c r="H1685" s="1">
        <v>42165.438888888886</v>
      </c>
      <c r="I1685" t="s">
        <v>180</v>
      </c>
      <c r="J1685" t="s">
        <v>116</v>
      </c>
      <c r="K1685" t="s">
        <v>181</v>
      </c>
      <c r="L1685" t="s">
        <v>182</v>
      </c>
      <c r="M1685" t="s">
        <v>183</v>
      </c>
      <c r="N1685">
        <v>0.01</v>
      </c>
      <c r="O1685" t="s">
        <v>149</v>
      </c>
      <c r="P1685" t="b">
        <v>0</v>
      </c>
      <c r="Q1685">
        <v>138261413</v>
      </c>
      <c r="R1685" t="s">
        <v>150</v>
      </c>
      <c r="S1685">
        <v>1E-3</v>
      </c>
      <c r="T1685" t="s">
        <v>184</v>
      </c>
      <c r="U1685">
        <v>2015</v>
      </c>
      <c r="V1685" t="s">
        <v>151</v>
      </c>
      <c r="W1685" t="s">
        <v>185</v>
      </c>
      <c r="X1685" t="s">
        <v>186</v>
      </c>
      <c r="Y1685" t="s">
        <v>155</v>
      </c>
      <c r="Z1685">
        <v>620600</v>
      </c>
      <c r="AA1685">
        <v>309500</v>
      </c>
      <c r="AB1685">
        <v>1.2588812496391699</v>
      </c>
      <c r="AC1685">
        <v>52.638374352215699</v>
      </c>
    </row>
    <row r="1686" spans="1:29">
      <c r="A1686" t="s">
        <v>219</v>
      </c>
      <c r="B1686">
        <v>7299</v>
      </c>
      <c r="C1686">
        <v>1590977</v>
      </c>
      <c r="D1686" t="s">
        <v>164</v>
      </c>
      <c r="E1686" t="s">
        <v>126</v>
      </c>
      <c r="F1686" t="s">
        <v>205</v>
      </c>
      <c r="G1686" t="s">
        <v>112</v>
      </c>
      <c r="H1686" s="1">
        <v>44909.540972222225</v>
      </c>
      <c r="I1686" t="s">
        <v>180</v>
      </c>
      <c r="J1686" t="s">
        <v>116</v>
      </c>
      <c r="K1686" t="s">
        <v>220</v>
      </c>
      <c r="L1686" t="s">
        <v>221</v>
      </c>
      <c r="M1686" t="s">
        <v>148</v>
      </c>
      <c r="N1686">
        <v>9.0999999999999998E-2</v>
      </c>
      <c r="O1686" t="s">
        <v>149</v>
      </c>
      <c r="P1686" t="b">
        <v>0</v>
      </c>
      <c r="Q1686">
        <v>138261413</v>
      </c>
      <c r="R1686" t="s">
        <v>150</v>
      </c>
      <c r="S1686">
        <v>1E-3</v>
      </c>
      <c r="T1686" t="s">
        <v>184</v>
      </c>
      <c r="U1686">
        <v>2022</v>
      </c>
      <c r="V1686" t="s">
        <v>151</v>
      </c>
      <c r="W1686" t="s">
        <v>222</v>
      </c>
      <c r="X1686" t="s">
        <v>223</v>
      </c>
      <c r="Y1686" t="s">
        <v>155</v>
      </c>
      <c r="Z1686">
        <v>559400</v>
      </c>
      <c r="AA1686">
        <v>142800</v>
      </c>
      <c r="AB1686">
        <v>0.27827943679790101</v>
      </c>
      <c r="AC1686">
        <v>51.162245506364997</v>
      </c>
    </row>
    <row r="1687" spans="1:29">
      <c r="A1687" t="s">
        <v>203</v>
      </c>
      <c r="B1687">
        <v>7299</v>
      </c>
      <c r="C1687">
        <v>1896786</v>
      </c>
      <c r="D1687" t="s">
        <v>164</v>
      </c>
      <c r="E1687" t="s">
        <v>126</v>
      </c>
      <c r="F1687" t="s">
        <v>179</v>
      </c>
      <c r="G1687" t="s">
        <v>118</v>
      </c>
      <c r="H1687" s="1">
        <v>43172.571527777778</v>
      </c>
      <c r="I1687" t="s">
        <v>180</v>
      </c>
      <c r="J1687" t="s">
        <v>116</v>
      </c>
      <c r="K1687" t="s">
        <v>146</v>
      </c>
      <c r="L1687" t="s">
        <v>147</v>
      </c>
      <c r="M1687" t="s">
        <v>183</v>
      </c>
      <c r="N1687">
        <v>1.2999999999999999E-2</v>
      </c>
      <c r="O1687" t="s">
        <v>149</v>
      </c>
      <c r="P1687" t="b">
        <v>0</v>
      </c>
      <c r="Q1687">
        <v>138261413</v>
      </c>
      <c r="R1687" t="s">
        <v>150</v>
      </c>
      <c r="S1687">
        <v>1E-3</v>
      </c>
      <c r="T1687" t="s">
        <v>184</v>
      </c>
      <c r="U1687">
        <v>2018</v>
      </c>
      <c r="V1687" t="s">
        <v>151</v>
      </c>
      <c r="W1687" t="s">
        <v>204</v>
      </c>
      <c r="X1687" t="s">
        <v>154</v>
      </c>
      <c r="Y1687" t="s">
        <v>155</v>
      </c>
      <c r="Z1687">
        <v>507500</v>
      </c>
      <c r="AA1687">
        <v>299100</v>
      </c>
      <c r="AB1687">
        <v>-0.41497245145673001</v>
      </c>
      <c r="AC1687">
        <v>52.579097446717</v>
      </c>
    </row>
    <row r="1688" spans="1:29">
      <c r="A1688" t="s">
        <v>178</v>
      </c>
      <c r="B1688">
        <v>7299</v>
      </c>
      <c r="C1688">
        <v>1846941</v>
      </c>
      <c r="D1688" t="s">
        <v>164</v>
      </c>
      <c r="E1688" t="s">
        <v>126</v>
      </c>
      <c r="F1688" t="s">
        <v>205</v>
      </c>
      <c r="G1688" t="s">
        <v>112</v>
      </c>
      <c r="H1688" s="1">
        <v>42641.49722222222</v>
      </c>
      <c r="I1688" t="s">
        <v>180</v>
      </c>
      <c r="J1688" t="s">
        <v>116</v>
      </c>
      <c r="K1688" t="s">
        <v>181</v>
      </c>
      <c r="L1688" t="s">
        <v>182</v>
      </c>
      <c r="M1688" t="s">
        <v>183</v>
      </c>
      <c r="N1688">
        <v>1.7000000000000001E-2</v>
      </c>
      <c r="O1688" t="s">
        <v>149</v>
      </c>
      <c r="P1688" t="b">
        <v>0</v>
      </c>
      <c r="Q1688">
        <v>138261413</v>
      </c>
      <c r="R1688" t="s">
        <v>150</v>
      </c>
      <c r="S1688">
        <v>1E-3</v>
      </c>
      <c r="T1688" t="s">
        <v>184</v>
      </c>
      <c r="U1688">
        <v>2016</v>
      </c>
      <c r="V1688" t="s">
        <v>151</v>
      </c>
      <c r="W1688" t="s">
        <v>185</v>
      </c>
      <c r="X1688" t="s">
        <v>186</v>
      </c>
      <c r="Y1688" t="s">
        <v>155</v>
      </c>
      <c r="Z1688">
        <v>620600</v>
      </c>
      <c r="AA1688">
        <v>309500</v>
      </c>
      <c r="AB1688">
        <v>1.2588812496391699</v>
      </c>
      <c r="AC1688">
        <v>52.638374352215699</v>
      </c>
    </row>
    <row r="1689" spans="1:29">
      <c r="A1689" t="s">
        <v>198</v>
      </c>
      <c r="B1689">
        <v>7299</v>
      </c>
      <c r="C1689">
        <v>1869167</v>
      </c>
      <c r="D1689" t="s">
        <v>164</v>
      </c>
      <c r="E1689" t="s">
        <v>126</v>
      </c>
      <c r="F1689" t="s">
        <v>179</v>
      </c>
      <c r="G1689" t="s">
        <v>118</v>
      </c>
      <c r="H1689" s="1">
        <v>42850.385416666664</v>
      </c>
      <c r="I1689" t="s">
        <v>180</v>
      </c>
      <c r="J1689" t="s">
        <v>116</v>
      </c>
      <c r="K1689" t="s">
        <v>199</v>
      </c>
      <c r="L1689" t="s">
        <v>200</v>
      </c>
      <c r="M1689" t="s">
        <v>183</v>
      </c>
      <c r="N1689">
        <v>6.7000000000000004E-2</v>
      </c>
      <c r="O1689" t="s">
        <v>149</v>
      </c>
      <c r="P1689" t="b">
        <v>0</v>
      </c>
      <c r="Q1689">
        <v>138261413</v>
      </c>
      <c r="R1689" t="s">
        <v>150</v>
      </c>
      <c r="S1689">
        <v>1E-3</v>
      </c>
      <c r="T1689" t="s">
        <v>184</v>
      </c>
      <c r="U1689">
        <v>2017</v>
      </c>
      <c r="V1689" t="s">
        <v>151</v>
      </c>
      <c r="W1689" t="s">
        <v>201</v>
      </c>
      <c r="X1689" t="s">
        <v>202</v>
      </c>
      <c r="Y1689" t="s">
        <v>155</v>
      </c>
      <c r="Z1689">
        <v>516100</v>
      </c>
      <c r="AA1689">
        <v>253300</v>
      </c>
      <c r="AB1689">
        <v>-0.30395486908298303</v>
      </c>
      <c r="AC1689">
        <v>52.1657659569386</v>
      </c>
    </row>
    <row r="1690" spans="1:29">
      <c r="A1690" t="s">
        <v>206</v>
      </c>
      <c r="B1690">
        <v>7299</v>
      </c>
      <c r="C1690">
        <v>1829058</v>
      </c>
      <c r="D1690" t="s">
        <v>164</v>
      </c>
      <c r="E1690" t="s">
        <v>126</v>
      </c>
      <c r="F1690" t="s">
        <v>179</v>
      </c>
      <c r="G1690" t="s">
        <v>118</v>
      </c>
      <c r="H1690" s="1">
        <v>42472.426388888889</v>
      </c>
      <c r="I1690" t="s">
        <v>180</v>
      </c>
      <c r="J1690" t="s">
        <v>116</v>
      </c>
      <c r="K1690" t="s">
        <v>199</v>
      </c>
      <c r="L1690" t="s">
        <v>200</v>
      </c>
      <c r="M1690" t="s">
        <v>183</v>
      </c>
      <c r="N1690">
        <v>0.04</v>
      </c>
      <c r="O1690" t="s">
        <v>149</v>
      </c>
      <c r="P1690" t="b">
        <v>0</v>
      </c>
      <c r="Q1690">
        <v>138261413</v>
      </c>
      <c r="R1690" t="s">
        <v>150</v>
      </c>
      <c r="S1690">
        <v>1E-3</v>
      </c>
      <c r="T1690" t="s">
        <v>184</v>
      </c>
      <c r="U1690">
        <v>2016</v>
      </c>
      <c r="V1690" t="s">
        <v>151</v>
      </c>
      <c r="W1690" t="s">
        <v>207</v>
      </c>
      <c r="X1690" t="s">
        <v>208</v>
      </c>
      <c r="Y1690" t="s">
        <v>155</v>
      </c>
      <c r="Z1690">
        <v>515935</v>
      </c>
      <c r="AA1690">
        <v>253417</v>
      </c>
      <c r="AB1690">
        <v>-0.30632621725807402</v>
      </c>
      <c r="AC1690">
        <v>52.1668520239771</v>
      </c>
    </row>
    <row r="1691" spans="1:29">
      <c r="A1691" t="s">
        <v>196</v>
      </c>
      <c r="B1691">
        <v>7299</v>
      </c>
      <c r="C1691">
        <v>1822148</v>
      </c>
      <c r="D1691" t="s">
        <v>164</v>
      </c>
      <c r="E1691" t="s">
        <v>126</v>
      </c>
      <c r="F1691" t="s">
        <v>179</v>
      </c>
      <c r="G1691" t="s">
        <v>118</v>
      </c>
      <c r="H1691" s="1">
        <v>42391.530555555553</v>
      </c>
      <c r="I1691" t="s">
        <v>180</v>
      </c>
      <c r="J1691" t="s">
        <v>116</v>
      </c>
      <c r="K1691" t="s">
        <v>181</v>
      </c>
      <c r="L1691" t="s">
        <v>182</v>
      </c>
      <c r="M1691" t="s">
        <v>183</v>
      </c>
      <c r="N1691">
        <v>7.7000000000000002E-3</v>
      </c>
      <c r="O1691" t="s">
        <v>149</v>
      </c>
      <c r="P1691" t="b">
        <v>0</v>
      </c>
      <c r="Q1691">
        <v>138261413</v>
      </c>
      <c r="R1691" t="s">
        <v>150</v>
      </c>
      <c r="S1691">
        <v>1E-3</v>
      </c>
      <c r="T1691" t="s">
        <v>184</v>
      </c>
      <c r="U1691">
        <v>2016</v>
      </c>
      <c r="V1691" t="s">
        <v>151</v>
      </c>
      <c r="W1691" t="s">
        <v>197</v>
      </c>
      <c r="X1691" t="s">
        <v>186</v>
      </c>
      <c r="Y1691" t="s">
        <v>155</v>
      </c>
      <c r="Z1691">
        <v>624300</v>
      </c>
      <c r="AA1691">
        <v>306800</v>
      </c>
      <c r="AB1691">
        <v>1.3116346710660201</v>
      </c>
      <c r="AC1691">
        <v>52.6126273253455</v>
      </c>
    </row>
    <row r="1692" spans="1:29">
      <c r="A1692" t="s">
        <v>214</v>
      </c>
      <c r="B1692">
        <v>7299</v>
      </c>
      <c r="C1692">
        <v>5278860</v>
      </c>
      <c r="D1692" t="s">
        <v>164</v>
      </c>
      <c r="E1692" t="s">
        <v>126</v>
      </c>
      <c r="F1692" t="s">
        <v>205</v>
      </c>
      <c r="G1692" t="s">
        <v>112</v>
      </c>
      <c r="H1692" s="1">
        <v>43717.575694444444</v>
      </c>
      <c r="I1692" t="s">
        <v>180</v>
      </c>
      <c r="J1692" t="s">
        <v>116</v>
      </c>
      <c r="K1692" t="s">
        <v>215</v>
      </c>
      <c r="L1692" t="s">
        <v>216</v>
      </c>
      <c r="M1692" t="s">
        <v>183</v>
      </c>
      <c r="N1692">
        <v>1.4E-2</v>
      </c>
      <c r="O1692" t="s">
        <v>149</v>
      </c>
      <c r="P1692" t="b">
        <v>0</v>
      </c>
      <c r="Q1692">
        <v>138261413</v>
      </c>
      <c r="R1692" t="s">
        <v>150</v>
      </c>
      <c r="S1692">
        <v>1E-3</v>
      </c>
      <c r="T1692" t="s">
        <v>184</v>
      </c>
      <c r="U1692">
        <v>2019</v>
      </c>
      <c r="V1692" t="s">
        <v>151</v>
      </c>
      <c r="W1692" t="s">
        <v>217</v>
      </c>
      <c r="X1692" t="s">
        <v>218</v>
      </c>
      <c r="Y1692" t="s">
        <v>155</v>
      </c>
      <c r="Z1692">
        <v>376325</v>
      </c>
      <c r="AA1692">
        <v>405313</v>
      </c>
      <c r="AB1692">
        <v>-2.35874412504654</v>
      </c>
      <c r="AC1692">
        <v>53.543918148915097</v>
      </c>
    </row>
    <row r="1693" spans="1:29">
      <c r="A1693" t="s">
        <v>190</v>
      </c>
      <c r="B1693">
        <v>7299</v>
      </c>
      <c r="C1693">
        <v>4626301</v>
      </c>
      <c r="D1693" t="s">
        <v>164</v>
      </c>
      <c r="E1693" t="s">
        <v>126</v>
      </c>
      <c r="F1693" t="s">
        <v>179</v>
      </c>
      <c r="G1693" t="s">
        <v>118</v>
      </c>
      <c r="H1693" s="1">
        <v>42228.431250000001</v>
      </c>
      <c r="I1693" t="s">
        <v>191</v>
      </c>
      <c r="J1693" t="s">
        <v>119</v>
      </c>
      <c r="K1693" t="s">
        <v>192</v>
      </c>
      <c r="L1693" t="s">
        <v>193</v>
      </c>
      <c r="M1693" t="s">
        <v>183</v>
      </c>
      <c r="N1693">
        <v>4.4000000000000003E-3</v>
      </c>
      <c r="O1693" t="s">
        <v>149</v>
      </c>
      <c r="P1693" t="b">
        <v>0</v>
      </c>
      <c r="Q1693">
        <v>138261413</v>
      </c>
      <c r="R1693" t="s">
        <v>150</v>
      </c>
      <c r="S1693">
        <v>1E-3</v>
      </c>
      <c r="T1693" t="s">
        <v>184</v>
      </c>
      <c r="U1693">
        <v>2015</v>
      </c>
      <c r="V1693" t="s">
        <v>151</v>
      </c>
      <c r="W1693" t="s">
        <v>194</v>
      </c>
      <c r="X1693" t="s">
        <v>195</v>
      </c>
      <c r="Y1693" t="s">
        <v>155</v>
      </c>
      <c r="Z1693">
        <v>357000</v>
      </c>
      <c r="AA1693">
        <v>237460</v>
      </c>
      <c r="AB1693">
        <v>-2.62823009845419</v>
      </c>
      <c r="AC1693">
        <v>52.033868710239098</v>
      </c>
    </row>
    <row r="1694" spans="1:29">
      <c r="A1694" t="s">
        <v>178</v>
      </c>
      <c r="B1694">
        <v>7299</v>
      </c>
      <c r="C1694">
        <v>1801891</v>
      </c>
      <c r="D1694" t="s">
        <v>164</v>
      </c>
      <c r="E1694" t="s">
        <v>126</v>
      </c>
      <c r="F1694" t="s">
        <v>179</v>
      </c>
      <c r="G1694" t="s">
        <v>118</v>
      </c>
      <c r="H1694" s="1">
        <v>42185.54791666667</v>
      </c>
      <c r="I1694" t="s">
        <v>180</v>
      </c>
      <c r="J1694" t="s">
        <v>116</v>
      </c>
      <c r="K1694" t="s">
        <v>181</v>
      </c>
      <c r="L1694" t="s">
        <v>182</v>
      </c>
      <c r="M1694" t="s">
        <v>183</v>
      </c>
      <c r="N1694">
        <v>8.2000000000000007E-3</v>
      </c>
      <c r="O1694" t="s">
        <v>149</v>
      </c>
      <c r="P1694" t="b">
        <v>0</v>
      </c>
      <c r="Q1694">
        <v>138261413</v>
      </c>
      <c r="R1694" t="s">
        <v>150</v>
      </c>
      <c r="S1694">
        <v>1E-3</v>
      </c>
      <c r="T1694" t="s">
        <v>184</v>
      </c>
      <c r="U1694">
        <v>2015</v>
      </c>
      <c r="V1694" t="s">
        <v>151</v>
      </c>
      <c r="W1694" t="s">
        <v>185</v>
      </c>
      <c r="X1694" t="s">
        <v>186</v>
      </c>
      <c r="Y1694" t="s">
        <v>155</v>
      </c>
      <c r="Z1694">
        <v>620600</v>
      </c>
      <c r="AA1694">
        <v>309500</v>
      </c>
      <c r="AB1694">
        <v>1.2588812496391699</v>
      </c>
      <c r="AC1694">
        <v>52.638374352215699</v>
      </c>
    </row>
    <row r="1695" spans="1:29">
      <c r="A1695" t="s">
        <v>414</v>
      </c>
      <c r="B1695">
        <v>7299</v>
      </c>
      <c r="C1695">
        <v>1506961</v>
      </c>
      <c r="D1695" t="s">
        <v>164</v>
      </c>
      <c r="E1695" t="s">
        <v>126</v>
      </c>
      <c r="F1695" t="s">
        <v>205</v>
      </c>
      <c r="G1695" t="s">
        <v>112</v>
      </c>
      <c r="H1695" s="1">
        <v>43728.604861111111</v>
      </c>
      <c r="I1695" t="s">
        <v>191</v>
      </c>
      <c r="J1695" t="s">
        <v>119</v>
      </c>
      <c r="K1695" t="s">
        <v>220</v>
      </c>
      <c r="L1695" t="s">
        <v>221</v>
      </c>
      <c r="M1695" t="s">
        <v>183</v>
      </c>
      <c r="N1695">
        <v>1.2E-2</v>
      </c>
      <c r="O1695" t="s">
        <v>149</v>
      </c>
      <c r="P1695" t="b">
        <v>0</v>
      </c>
      <c r="Q1695">
        <v>138261413</v>
      </c>
      <c r="R1695" t="s">
        <v>150</v>
      </c>
      <c r="S1695">
        <v>1E-3</v>
      </c>
      <c r="T1695" t="s">
        <v>184</v>
      </c>
      <c r="U1695">
        <v>2019</v>
      </c>
      <c r="V1695" t="s">
        <v>151</v>
      </c>
      <c r="W1695" t="s">
        <v>415</v>
      </c>
      <c r="X1695" t="s">
        <v>416</v>
      </c>
      <c r="Y1695" t="s">
        <v>155</v>
      </c>
      <c r="Z1695">
        <v>552750</v>
      </c>
      <c r="AA1695">
        <v>175310</v>
      </c>
      <c r="AB1695">
        <v>0.19716121439846099</v>
      </c>
      <c r="AC1695">
        <v>51.456166577055598</v>
      </c>
    </row>
    <row r="1696" spans="1:29">
      <c r="A1696" t="s">
        <v>187</v>
      </c>
      <c r="B1696">
        <v>7299</v>
      </c>
      <c r="C1696">
        <v>1804356</v>
      </c>
      <c r="D1696" t="s">
        <v>164</v>
      </c>
      <c r="E1696" t="s">
        <v>126</v>
      </c>
      <c r="F1696" t="s">
        <v>179</v>
      </c>
      <c r="G1696" t="s">
        <v>118</v>
      </c>
      <c r="H1696" s="1">
        <v>42200.375</v>
      </c>
      <c r="I1696" t="s">
        <v>180</v>
      </c>
      <c r="J1696" t="s">
        <v>116</v>
      </c>
      <c r="K1696" t="s">
        <v>181</v>
      </c>
      <c r="L1696" t="s">
        <v>182</v>
      </c>
      <c r="M1696" t="s">
        <v>183</v>
      </c>
      <c r="N1696">
        <v>1.2999999999999999E-2</v>
      </c>
      <c r="O1696" t="s">
        <v>149</v>
      </c>
      <c r="P1696" t="b">
        <v>0</v>
      </c>
      <c r="Q1696">
        <v>138261413</v>
      </c>
      <c r="R1696" t="s">
        <v>150</v>
      </c>
      <c r="S1696">
        <v>1E-3</v>
      </c>
      <c r="T1696" t="s">
        <v>184</v>
      </c>
      <c r="U1696">
        <v>2015</v>
      </c>
      <c r="V1696" t="s">
        <v>151</v>
      </c>
      <c r="W1696" t="s">
        <v>188</v>
      </c>
      <c r="X1696" t="s">
        <v>189</v>
      </c>
      <c r="Y1696" t="s">
        <v>155</v>
      </c>
      <c r="Z1696">
        <v>636400</v>
      </c>
      <c r="AA1696">
        <v>291600</v>
      </c>
      <c r="AB1696">
        <v>1.4791973795069699</v>
      </c>
      <c r="AC1696">
        <v>52.471107816141703</v>
      </c>
    </row>
    <row r="1697" spans="1:29">
      <c r="A1697" t="s">
        <v>276</v>
      </c>
      <c r="B1697">
        <v>7299</v>
      </c>
      <c r="C1697">
        <v>4688139</v>
      </c>
      <c r="D1697" t="s">
        <v>164</v>
      </c>
      <c r="E1697" t="s">
        <v>126</v>
      </c>
      <c r="F1697" t="s">
        <v>205</v>
      </c>
      <c r="G1697" t="s">
        <v>112</v>
      </c>
      <c r="H1697" s="1">
        <v>43010.480555555558</v>
      </c>
      <c r="I1697" t="s">
        <v>180</v>
      </c>
      <c r="J1697" t="s">
        <v>116</v>
      </c>
      <c r="K1697" t="s">
        <v>192</v>
      </c>
      <c r="L1697" t="s">
        <v>193</v>
      </c>
      <c r="M1697" t="s">
        <v>183</v>
      </c>
      <c r="N1697">
        <v>2.1000000000000001E-2</v>
      </c>
      <c r="O1697" t="s">
        <v>149</v>
      </c>
      <c r="P1697" t="b">
        <v>0</v>
      </c>
      <c r="Q1697">
        <v>138261413</v>
      </c>
      <c r="R1697" t="s">
        <v>150</v>
      </c>
      <c r="S1697">
        <v>1E-3</v>
      </c>
      <c r="T1697" t="s">
        <v>184</v>
      </c>
      <c r="U1697">
        <v>2017</v>
      </c>
      <c r="V1697" t="s">
        <v>151</v>
      </c>
      <c r="W1697" t="s">
        <v>277</v>
      </c>
      <c r="X1697" t="s">
        <v>278</v>
      </c>
      <c r="Y1697" t="s">
        <v>155</v>
      </c>
      <c r="Z1697">
        <v>383550</v>
      </c>
      <c r="AA1697">
        <v>252450</v>
      </c>
      <c r="AB1697">
        <v>-2.2419417969467799</v>
      </c>
      <c r="AC1697">
        <v>52.170064339376403</v>
      </c>
    </row>
    <row r="1698" spans="1:29">
      <c r="A1698" t="s">
        <v>198</v>
      </c>
      <c r="B1698">
        <v>7299</v>
      </c>
      <c r="C1698">
        <v>1847671</v>
      </c>
      <c r="D1698" t="s">
        <v>164</v>
      </c>
      <c r="E1698" t="s">
        <v>126</v>
      </c>
      <c r="F1698" t="s">
        <v>179</v>
      </c>
      <c r="G1698" t="s">
        <v>118</v>
      </c>
      <c r="H1698" s="1">
        <v>42654.701388888891</v>
      </c>
      <c r="I1698" t="s">
        <v>180</v>
      </c>
      <c r="J1698" t="s">
        <v>116</v>
      </c>
      <c r="K1698" t="s">
        <v>199</v>
      </c>
      <c r="L1698" t="s">
        <v>200</v>
      </c>
      <c r="M1698" t="s">
        <v>183</v>
      </c>
      <c r="N1698">
        <v>9.9000000000000005E-2</v>
      </c>
      <c r="O1698" t="s">
        <v>149</v>
      </c>
      <c r="P1698" t="b">
        <v>0</v>
      </c>
      <c r="Q1698">
        <v>138261413</v>
      </c>
      <c r="R1698" t="s">
        <v>150</v>
      </c>
      <c r="S1698">
        <v>1E-3</v>
      </c>
      <c r="T1698" t="s">
        <v>184</v>
      </c>
      <c r="U1698">
        <v>2016</v>
      </c>
      <c r="V1698" t="s">
        <v>151</v>
      </c>
      <c r="W1698" t="s">
        <v>201</v>
      </c>
      <c r="X1698" t="s">
        <v>202</v>
      </c>
      <c r="Y1698" t="s">
        <v>155</v>
      </c>
      <c r="Z1698">
        <v>516100</v>
      </c>
      <c r="AA1698">
        <v>253300</v>
      </c>
      <c r="AB1698">
        <v>-0.30395486908298303</v>
      </c>
      <c r="AC1698">
        <v>52.1657659569386</v>
      </c>
    </row>
    <row r="1699" spans="1:29">
      <c r="A1699" t="s">
        <v>187</v>
      </c>
      <c r="B1699">
        <v>7299</v>
      </c>
      <c r="C1699">
        <v>2032611</v>
      </c>
      <c r="D1699" t="s">
        <v>164</v>
      </c>
      <c r="E1699" t="s">
        <v>126</v>
      </c>
      <c r="F1699" t="s">
        <v>179</v>
      </c>
      <c r="G1699" t="s">
        <v>118</v>
      </c>
      <c r="H1699" s="1">
        <v>44993.359722222223</v>
      </c>
      <c r="I1699" t="s">
        <v>180</v>
      </c>
      <c r="J1699" t="s">
        <v>116</v>
      </c>
      <c r="K1699" t="s">
        <v>181</v>
      </c>
      <c r="L1699" t="s">
        <v>182</v>
      </c>
      <c r="M1699" t="s">
        <v>183</v>
      </c>
      <c r="N1699">
        <v>1.4E-2</v>
      </c>
      <c r="O1699" t="s">
        <v>149</v>
      </c>
      <c r="P1699" t="b">
        <v>0</v>
      </c>
      <c r="Q1699">
        <v>138261413</v>
      </c>
      <c r="R1699" t="s">
        <v>150</v>
      </c>
      <c r="S1699">
        <v>1E-3</v>
      </c>
      <c r="T1699" t="s">
        <v>184</v>
      </c>
      <c r="U1699">
        <v>2023</v>
      </c>
      <c r="V1699" t="s">
        <v>151</v>
      </c>
      <c r="W1699" t="s">
        <v>188</v>
      </c>
      <c r="X1699" t="s">
        <v>189</v>
      </c>
      <c r="Y1699" t="s">
        <v>155</v>
      </c>
      <c r="Z1699">
        <v>636400</v>
      </c>
      <c r="AA1699">
        <v>291600</v>
      </c>
      <c r="AB1699">
        <v>1.4791973795069699</v>
      </c>
      <c r="AC1699">
        <v>52.471107816141703</v>
      </c>
    </row>
    <row r="1700" spans="1:29">
      <c r="A1700" t="s">
        <v>214</v>
      </c>
      <c r="B1700">
        <v>7299</v>
      </c>
      <c r="C1700">
        <v>5337576</v>
      </c>
      <c r="D1700" t="s">
        <v>164</v>
      </c>
      <c r="E1700" t="s">
        <v>126</v>
      </c>
      <c r="F1700" t="s">
        <v>205</v>
      </c>
      <c r="G1700" t="s">
        <v>112</v>
      </c>
      <c r="H1700" s="1">
        <v>44993.581944444442</v>
      </c>
      <c r="I1700" t="s">
        <v>180</v>
      </c>
      <c r="J1700" t="s">
        <v>116</v>
      </c>
      <c r="K1700" t="s">
        <v>215</v>
      </c>
      <c r="L1700" t="s">
        <v>216</v>
      </c>
      <c r="M1700" t="s">
        <v>183</v>
      </c>
      <c r="N1700">
        <v>1.7000000000000001E-2</v>
      </c>
      <c r="O1700" t="s">
        <v>149</v>
      </c>
      <c r="P1700" t="b">
        <v>0</v>
      </c>
      <c r="Q1700">
        <v>138261413</v>
      </c>
      <c r="R1700" t="s">
        <v>150</v>
      </c>
      <c r="S1700">
        <v>1E-3</v>
      </c>
      <c r="T1700" t="s">
        <v>184</v>
      </c>
      <c r="U1700">
        <v>2023</v>
      </c>
      <c r="V1700" t="s">
        <v>151</v>
      </c>
      <c r="W1700" t="s">
        <v>217</v>
      </c>
      <c r="X1700" t="s">
        <v>218</v>
      </c>
      <c r="Y1700" t="s">
        <v>155</v>
      </c>
      <c r="Z1700">
        <v>376325</v>
      </c>
      <c r="AA1700">
        <v>405313</v>
      </c>
      <c r="AB1700">
        <v>-2.35874412504654</v>
      </c>
      <c r="AC1700">
        <v>53.543918148915097</v>
      </c>
    </row>
    <row r="1701" spans="1:29">
      <c r="A1701" t="s">
        <v>241</v>
      </c>
      <c r="B1701">
        <v>7299</v>
      </c>
      <c r="C1701">
        <v>1621391</v>
      </c>
      <c r="D1701" t="s">
        <v>164</v>
      </c>
      <c r="E1701" t="s">
        <v>126</v>
      </c>
      <c r="F1701" t="s">
        <v>179</v>
      </c>
      <c r="G1701" t="s">
        <v>118</v>
      </c>
      <c r="H1701" s="1">
        <v>43404.654861111114</v>
      </c>
      <c r="I1701" t="s">
        <v>180</v>
      </c>
      <c r="J1701" t="s">
        <v>116</v>
      </c>
      <c r="K1701" t="s">
        <v>165</v>
      </c>
      <c r="L1701" t="s">
        <v>166</v>
      </c>
      <c r="M1701" t="s">
        <v>183</v>
      </c>
      <c r="N1701">
        <v>5.0000000000000001E-3</v>
      </c>
      <c r="O1701" t="s">
        <v>149</v>
      </c>
      <c r="P1701" t="b">
        <v>0</v>
      </c>
      <c r="Q1701">
        <v>138261413</v>
      </c>
      <c r="R1701" t="s">
        <v>150</v>
      </c>
      <c r="S1701">
        <v>1E-3</v>
      </c>
      <c r="T1701" t="s">
        <v>184</v>
      </c>
      <c r="U1701">
        <v>2018</v>
      </c>
      <c r="V1701" t="s">
        <v>151</v>
      </c>
      <c r="W1701" t="s">
        <v>242</v>
      </c>
      <c r="X1701" t="s">
        <v>243</v>
      </c>
      <c r="Y1701" t="s">
        <v>155</v>
      </c>
      <c r="Z1701">
        <v>456840</v>
      </c>
      <c r="AA1701">
        <v>455364</v>
      </c>
      <c r="AB1701">
        <v>-1.13455725358881</v>
      </c>
      <c r="AC1701">
        <v>53.991201424557502</v>
      </c>
    </row>
    <row r="1702" spans="1:29">
      <c r="A1702" t="s">
        <v>196</v>
      </c>
      <c r="B1702">
        <v>7299</v>
      </c>
      <c r="C1702">
        <v>1789602</v>
      </c>
      <c r="D1702" t="s">
        <v>164</v>
      </c>
      <c r="E1702" t="s">
        <v>126</v>
      </c>
      <c r="F1702" t="s">
        <v>179</v>
      </c>
      <c r="G1702" t="s">
        <v>118</v>
      </c>
      <c r="H1702" s="1">
        <v>42061.509027777778</v>
      </c>
      <c r="I1702" t="s">
        <v>180</v>
      </c>
      <c r="J1702" t="s">
        <v>116</v>
      </c>
      <c r="K1702" t="s">
        <v>181</v>
      </c>
      <c r="L1702" t="s">
        <v>182</v>
      </c>
      <c r="M1702" t="s">
        <v>183</v>
      </c>
      <c r="N1702">
        <v>6.0000000000000001E-3</v>
      </c>
      <c r="O1702" t="s">
        <v>149</v>
      </c>
      <c r="P1702" t="b">
        <v>0</v>
      </c>
      <c r="Q1702">
        <v>138261413</v>
      </c>
      <c r="R1702" t="s">
        <v>150</v>
      </c>
      <c r="S1702">
        <v>1E-3</v>
      </c>
      <c r="T1702" t="s">
        <v>184</v>
      </c>
      <c r="U1702">
        <v>2015</v>
      </c>
      <c r="V1702" t="s">
        <v>151</v>
      </c>
      <c r="W1702" t="s">
        <v>197</v>
      </c>
      <c r="X1702" t="s">
        <v>186</v>
      </c>
      <c r="Y1702" t="s">
        <v>155</v>
      </c>
      <c r="Z1702">
        <v>624300</v>
      </c>
      <c r="AA1702">
        <v>306800</v>
      </c>
      <c r="AB1702">
        <v>1.3116346710660201</v>
      </c>
      <c r="AC1702">
        <v>52.6126273253455</v>
      </c>
    </row>
    <row r="1703" spans="1:29">
      <c r="A1703" t="s">
        <v>178</v>
      </c>
      <c r="B1703">
        <v>7299</v>
      </c>
      <c r="C1703">
        <v>1870771</v>
      </c>
      <c r="D1703" t="s">
        <v>164</v>
      </c>
      <c r="E1703" t="s">
        <v>126</v>
      </c>
      <c r="F1703" t="s">
        <v>205</v>
      </c>
      <c r="G1703" t="s">
        <v>112</v>
      </c>
      <c r="H1703" s="1">
        <v>42858.591666666667</v>
      </c>
      <c r="I1703" t="s">
        <v>180</v>
      </c>
      <c r="J1703" t="s">
        <v>116</v>
      </c>
      <c r="K1703" t="s">
        <v>181</v>
      </c>
      <c r="L1703" t="s">
        <v>182</v>
      </c>
      <c r="M1703" t="s">
        <v>183</v>
      </c>
      <c r="N1703">
        <v>0.01</v>
      </c>
      <c r="O1703" t="s">
        <v>149</v>
      </c>
      <c r="P1703" t="b">
        <v>0</v>
      </c>
      <c r="Q1703">
        <v>138261413</v>
      </c>
      <c r="R1703" t="s">
        <v>150</v>
      </c>
      <c r="S1703">
        <v>1E-3</v>
      </c>
      <c r="T1703" t="s">
        <v>184</v>
      </c>
      <c r="U1703">
        <v>2017</v>
      </c>
      <c r="V1703" t="s">
        <v>151</v>
      </c>
      <c r="W1703" t="s">
        <v>185</v>
      </c>
      <c r="X1703" t="s">
        <v>186</v>
      </c>
      <c r="Y1703" t="s">
        <v>155</v>
      </c>
      <c r="Z1703">
        <v>620600</v>
      </c>
      <c r="AA1703">
        <v>309500</v>
      </c>
      <c r="AB1703">
        <v>1.2588812496391699</v>
      </c>
      <c r="AC1703">
        <v>52.638374352215699</v>
      </c>
    </row>
    <row r="1704" spans="1:29">
      <c r="A1704" t="s">
        <v>203</v>
      </c>
      <c r="B1704">
        <v>7299</v>
      </c>
      <c r="C1704">
        <v>2042108</v>
      </c>
      <c r="D1704" t="s">
        <v>164</v>
      </c>
      <c r="E1704" t="s">
        <v>126</v>
      </c>
      <c r="F1704" t="s">
        <v>205</v>
      </c>
      <c r="G1704" t="s">
        <v>112</v>
      </c>
      <c r="H1704" s="1">
        <v>45114.581250000003</v>
      </c>
      <c r="I1704" t="s">
        <v>180</v>
      </c>
      <c r="J1704" t="s">
        <v>116</v>
      </c>
      <c r="K1704" t="s">
        <v>146</v>
      </c>
      <c r="L1704" t="s">
        <v>147</v>
      </c>
      <c r="M1704" t="s">
        <v>183</v>
      </c>
      <c r="N1704">
        <v>4.2999999999999997E-2</v>
      </c>
      <c r="O1704" t="s">
        <v>149</v>
      </c>
      <c r="P1704" t="b">
        <v>0</v>
      </c>
      <c r="Q1704">
        <v>138261413</v>
      </c>
      <c r="R1704" t="s">
        <v>150</v>
      </c>
      <c r="S1704">
        <v>1E-3</v>
      </c>
      <c r="T1704" t="s">
        <v>184</v>
      </c>
      <c r="U1704">
        <v>2023</v>
      </c>
      <c r="V1704" t="s">
        <v>151</v>
      </c>
      <c r="W1704" t="s">
        <v>204</v>
      </c>
      <c r="X1704" t="s">
        <v>154</v>
      </c>
      <c r="Y1704" t="s">
        <v>155</v>
      </c>
      <c r="Z1704">
        <v>507500</v>
      </c>
      <c r="AA1704">
        <v>299100</v>
      </c>
      <c r="AB1704">
        <v>-0.41497245145673001</v>
      </c>
      <c r="AC1704">
        <v>52.579097446717</v>
      </c>
    </row>
    <row r="1705" spans="1:29">
      <c r="A1705" t="s">
        <v>190</v>
      </c>
      <c r="B1705">
        <v>7299</v>
      </c>
      <c r="C1705">
        <v>4655049</v>
      </c>
      <c r="D1705" t="s">
        <v>164</v>
      </c>
      <c r="E1705" t="s">
        <v>126</v>
      </c>
      <c r="F1705" t="s">
        <v>179</v>
      </c>
      <c r="G1705" t="s">
        <v>118</v>
      </c>
      <c r="H1705" s="1">
        <v>42577.509722222225</v>
      </c>
      <c r="I1705" t="s">
        <v>191</v>
      </c>
      <c r="J1705" t="s">
        <v>119</v>
      </c>
      <c r="K1705" t="s">
        <v>192</v>
      </c>
      <c r="L1705" t="s">
        <v>193</v>
      </c>
      <c r="M1705" t="s">
        <v>183</v>
      </c>
      <c r="N1705">
        <v>1.6E-2</v>
      </c>
      <c r="O1705" t="s">
        <v>149</v>
      </c>
      <c r="P1705" t="b">
        <v>0</v>
      </c>
      <c r="Q1705">
        <v>138261413</v>
      </c>
      <c r="R1705" t="s">
        <v>150</v>
      </c>
      <c r="S1705">
        <v>1E-3</v>
      </c>
      <c r="T1705" t="s">
        <v>184</v>
      </c>
      <c r="U1705">
        <v>2016</v>
      </c>
      <c r="V1705" t="s">
        <v>151</v>
      </c>
      <c r="W1705" t="s">
        <v>194</v>
      </c>
      <c r="X1705" t="s">
        <v>195</v>
      </c>
      <c r="Y1705" t="s">
        <v>155</v>
      </c>
      <c r="Z1705">
        <v>357000</v>
      </c>
      <c r="AA1705">
        <v>237460</v>
      </c>
      <c r="AB1705">
        <v>-2.62823009845419</v>
      </c>
      <c r="AC1705">
        <v>52.033868710239098</v>
      </c>
    </row>
    <row r="1706" spans="1:29">
      <c r="A1706" t="s">
        <v>187</v>
      </c>
      <c r="B1706">
        <v>7299</v>
      </c>
      <c r="C1706">
        <v>1821060</v>
      </c>
      <c r="D1706" t="s">
        <v>164</v>
      </c>
      <c r="E1706" t="s">
        <v>126</v>
      </c>
      <c r="F1706" t="s">
        <v>179</v>
      </c>
      <c r="G1706" t="s">
        <v>118</v>
      </c>
      <c r="H1706" s="1">
        <v>42377.572222222225</v>
      </c>
      <c r="I1706" t="s">
        <v>180</v>
      </c>
      <c r="J1706" t="s">
        <v>116</v>
      </c>
      <c r="K1706" t="s">
        <v>181</v>
      </c>
      <c r="L1706" t="s">
        <v>182</v>
      </c>
      <c r="M1706" t="s">
        <v>183</v>
      </c>
      <c r="N1706">
        <v>7.4000000000000003E-3</v>
      </c>
      <c r="O1706" t="s">
        <v>149</v>
      </c>
      <c r="P1706" t="b">
        <v>0</v>
      </c>
      <c r="Q1706">
        <v>138261413</v>
      </c>
      <c r="R1706" t="s">
        <v>150</v>
      </c>
      <c r="S1706">
        <v>1E-3</v>
      </c>
      <c r="T1706" t="s">
        <v>184</v>
      </c>
      <c r="U1706">
        <v>2016</v>
      </c>
      <c r="V1706" t="s">
        <v>151</v>
      </c>
      <c r="W1706" t="s">
        <v>188</v>
      </c>
      <c r="X1706" t="s">
        <v>189</v>
      </c>
      <c r="Y1706" t="s">
        <v>155</v>
      </c>
      <c r="Z1706">
        <v>636400</v>
      </c>
      <c r="AA1706">
        <v>291600</v>
      </c>
      <c r="AB1706">
        <v>1.4791973795069699</v>
      </c>
      <c r="AC1706">
        <v>52.471107816141703</v>
      </c>
    </row>
    <row r="1707" spans="1:29">
      <c r="A1707" t="s">
        <v>178</v>
      </c>
      <c r="B1707">
        <v>7299</v>
      </c>
      <c r="C1707">
        <v>1795675</v>
      </c>
      <c r="D1707" t="s">
        <v>164</v>
      </c>
      <c r="E1707" t="s">
        <v>126</v>
      </c>
      <c r="F1707" t="s">
        <v>179</v>
      </c>
      <c r="G1707" t="s">
        <v>118</v>
      </c>
      <c r="H1707" s="1">
        <v>42123.576388888891</v>
      </c>
      <c r="I1707" t="s">
        <v>180</v>
      </c>
      <c r="J1707" t="s">
        <v>116</v>
      </c>
      <c r="K1707" t="s">
        <v>181</v>
      </c>
      <c r="L1707" t="s">
        <v>182</v>
      </c>
      <c r="M1707" t="s">
        <v>183</v>
      </c>
      <c r="N1707">
        <v>8.9999999999999993E-3</v>
      </c>
      <c r="O1707" t="s">
        <v>149</v>
      </c>
      <c r="P1707" t="b">
        <v>0</v>
      </c>
      <c r="Q1707">
        <v>138261413</v>
      </c>
      <c r="R1707" t="s">
        <v>150</v>
      </c>
      <c r="S1707">
        <v>1E-3</v>
      </c>
      <c r="T1707" t="s">
        <v>184</v>
      </c>
      <c r="U1707">
        <v>2015</v>
      </c>
      <c r="V1707" t="s">
        <v>151</v>
      </c>
      <c r="W1707" t="s">
        <v>185</v>
      </c>
      <c r="X1707" t="s">
        <v>186</v>
      </c>
      <c r="Y1707" t="s">
        <v>155</v>
      </c>
      <c r="Z1707">
        <v>620600</v>
      </c>
      <c r="AA1707">
        <v>309500</v>
      </c>
      <c r="AB1707">
        <v>1.2588812496391699</v>
      </c>
      <c r="AC1707">
        <v>52.638374352215699</v>
      </c>
    </row>
    <row r="1708" spans="1:29">
      <c r="A1708" t="s">
        <v>187</v>
      </c>
      <c r="B1708">
        <v>7299</v>
      </c>
      <c r="C1708">
        <v>1988487</v>
      </c>
      <c r="D1708" t="s">
        <v>164</v>
      </c>
      <c r="E1708" t="s">
        <v>126</v>
      </c>
      <c r="F1708" t="s">
        <v>179</v>
      </c>
      <c r="G1708" t="s">
        <v>118</v>
      </c>
      <c r="H1708" s="1">
        <v>44407.49722222222</v>
      </c>
      <c r="I1708" t="s">
        <v>180</v>
      </c>
      <c r="J1708" t="s">
        <v>116</v>
      </c>
      <c r="K1708" t="s">
        <v>181</v>
      </c>
      <c r="L1708" t="s">
        <v>182</v>
      </c>
      <c r="M1708" t="s">
        <v>183</v>
      </c>
      <c r="N1708">
        <v>1.0999999999999999E-2</v>
      </c>
      <c r="O1708" t="s">
        <v>149</v>
      </c>
      <c r="P1708" t="b">
        <v>0</v>
      </c>
      <c r="Q1708">
        <v>138261413</v>
      </c>
      <c r="R1708" t="s">
        <v>150</v>
      </c>
      <c r="S1708">
        <v>1E-3</v>
      </c>
      <c r="T1708" t="s">
        <v>184</v>
      </c>
      <c r="U1708">
        <v>2021</v>
      </c>
      <c r="V1708" t="s">
        <v>151</v>
      </c>
      <c r="W1708" t="s">
        <v>188</v>
      </c>
      <c r="X1708" t="s">
        <v>189</v>
      </c>
      <c r="Y1708" t="s">
        <v>155</v>
      </c>
      <c r="Z1708">
        <v>636400</v>
      </c>
      <c r="AA1708">
        <v>291600</v>
      </c>
      <c r="AB1708">
        <v>1.4791973795069699</v>
      </c>
      <c r="AC1708">
        <v>52.471107816141703</v>
      </c>
    </row>
    <row r="1709" spans="1:29">
      <c r="A1709" t="s">
        <v>203</v>
      </c>
      <c r="B1709">
        <v>7299</v>
      </c>
      <c r="C1709">
        <v>1844144</v>
      </c>
      <c r="D1709" t="s">
        <v>164</v>
      </c>
      <c r="E1709" t="s">
        <v>126</v>
      </c>
      <c r="F1709" t="s">
        <v>179</v>
      </c>
      <c r="G1709" t="s">
        <v>118</v>
      </c>
      <c r="H1709" s="1">
        <v>42608.601388888892</v>
      </c>
      <c r="I1709" t="s">
        <v>180</v>
      </c>
      <c r="J1709" t="s">
        <v>116</v>
      </c>
      <c r="K1709" t="s">
        <v>146</v>
      </c>
      <c r="L1709" t="s">
        <v>147</v>
      </c>
      <c r="M1709" t="s">
        <v>183</v>
      </c>
      <c r="N1709">
        <v>6.2E-2</v>
      </c>
      <c r="O1709" t="s">
        <v>149</v>
      </c>
      <c r="P1709" t="b">
        <v>0</v>
      </c>
      <c r="Q1709">
        <v>138261413</v>
      </c>
      <c r="R1709" t="s">
        <v>150</v>
      </c>
      <c r="S1709">
        <v>1E-3</v>
      </c>
      <c r="T1709" t="s">
        <v>184</v>
      </c>
      <c r="U1709">
        <v>2016</v>
      </c>
      <c r="V1709" t="s">
        <v>151</v>
      </c>
      <c r="W1709" t="s">
        <v>204</v>
      </c>
      <c r="X1709" t="s">
        <v>154</v>
      </c>
      <c r="Y1709" t="s">
        <v>155</v>
      </c>
      <c r="Z1709">
        <v>507500</v>
      </c>
      <c r="AA1709">
        <v>299100</v>
      </c>
      <c r="AB1709">
        <v>-0.41497245145673001</v>
      </c>
      <c r="AC1709">
        <v>52.579097446717</v>
      </c>
    </row>
    <row r="1710" spans="1:29">
      <c r="A1710" t="s">
        <v>203</v>
      </c>
      <c r="B1710">
        <v>7299</v>
      </c>
      <c r="C1710">
        <v>1912305</v>
      </c>
      <c r="D1710" t="s">
        <v>164</v>
      </c>
      <c r="E1710" t="s">
        <v>126</v>
      </c>
      <c r="F1710" t="s">
        <v>179</v>
      </c>
      <c r="G1710" t="s">
        <v>118</v>
      </c>
      <c r="H1710" s="1">
        <v>43349.59652777778</v>
      </c>
      <c r="I1710" t="s">
        <v>180</v>
      </c>
      <c r="J1710" t="s">
        <v>116</v>
      </c>
      <c r="K1710" t="s">
        <v>146</v>
      </c>
      <c r="L1710" t="s">
        <v>147</v>
      </c>
      <c r="M1710" t="s">
        <v>183</v>
      </c>
      <c r="N1710">
        <v>5.5E-2</v>
      </c>
      <c r="O1710" t="s">
        <v>149</v>
      </c>
      <c r="P1710" t="b">
        <v>0</v>
      </c>
      <c r="Q1710">
        <v>138261413</v>
      </c>
      <c r="R1710" t="s">
        <v>150</v>
      </c>
      <c r="S1710">
        <v>1E-3</v>
      </c>
      <c r="T1710" t="s">
        <v>184</v>
      </c>
      <c r="U1710">
        <v>2018</v>
      </c>
      <c r="V1710" t="s">
        <v>151</v>
      </c>
      <c r="W1710" t="s">
        <v>204</v>
      </c>
      <c r="X1710" t="s">
        <v>154</v>
      </c>
      <c r="Y1710" t="s">
        <v>155</v>
      </c>
      <c r="Z1710">
        <v>507500</v>
      </c>
      <c r="AA1710">
        <v>299100</v>
      </c>
      <c r="AB1710">
        <v>-0.41497245145673001</v>
      </c>
      <c r="AC1710">
        <v>52.579097446717</v>
      </c>
    </row>
    <row r="1711" spans="1:29">
      <c r="A1711" t="s">
        <v>224</v>
      </c>
      <c r="B1711">
        <v>7299</v>
      </c>
      <c r="C1711">
        <v>1869060</v>
      </c>
      <c r="D1711" t="s">
        <v>164</v>
      </c>
      <c r="E1711" t="s">
        <v>126</v>
      </c>
      <c r="F1711" t="s">
        <v>179</v>
      </c>
      <c r="G1711" t="s">
        <v>118</v>
      </c>
      <c r="H1711" s="1">
        <v>42846.46597222222</v>
      </c>
      <c r="I1711" t="s">
        <v>180</v>
      </c>
      <c r="J1711" t="s">
        <v>116</v>
      </c>
      <c r="K1711" t="s">
        <v>146</v>
      </c>
      <c r="L1711" t="s">
        <v>147</v>
      </c>
      <c r="M1711" t="s">
        <v>183</v>
      </c>
      <c r="N1711">
        <v>4.8999999999999998E-3</v>
      </c>
      <c r="O1711" t="s">
        <v>149</v>
      </c>
      <c r="P1711" t="b">
        <v>0</v>
      </c>
      <c r="Q1711">
        <v>138261413</v>
      </c>
      <c r="R1711" t="s">
        <v>150</v>
      </c>
      <c r="S1711">
        <v>1E-3</v>
      </c>
      <c r="T1711" t="s">
        <v>184</v>
      </c>
      <c r="U1711">
        <v>2017</v>
      </c>
      <c r="V1711" t="s">
        <v>151</v>
      </c>
      <c r="W1711" t="s">
        <v>225</v>
      </c>
      <c r="X1711" t="s">
        <v>226</v>
      </c>
      <c r="Y1711" t="s">
        <v>155</v>
      </c>
      <c r="Z1711">
        <v>500098</v>
      </c>
      <c r="AA1711">
        <v>402866</v>
      </c>
      <c r="AB1711">
        <v>-0.49196935841400102</v>
      </c>
      <c r="AC1711">
        <v>53.512954618294103</v>
      </c>
    </row>
    <row r="1712" spans="1:29">
      <c r="A1712" t="s">
        <v>196</v>
      </c>
      <c r="B1712">
        <v>7299</v>
      </c>
      <c r="C1712">
        <v>1777048</v>
      </c>
      <c r="D1712" t="s">
        <v>164</v>
      </c>
      <c r="E1712" t="s">
        <v>126</v>
      </c>
      <c r="F1712" t="s">
        <v>179</v>
      </c>
      <c r="G1712" t="s">
        <v>118</v>
      </c>
      <c r="H1712" s="1">
        <v>41946.563888888886</v>
      </c>
      <c r="I1712" t="s">
        <v>180</v>
      </c>
      <c r="J1712" t="s">
        <v>116</v>
      </c>
      <c r="K1712" t="s">
        <v>181</v>
      </c>
      <c r="L1712" t="s">
        <v>182</v>
      </c>
      <c r="M1712" t="s">
        <v>183</v>
      </c>
      <c r="N1712">
        <v>1.4999999999999999E-2</v>
      </c>
      <c r="O1712" t="s">
        <v>149</v>
      </c>
      <c r="P1712" t="b">
        <v>0</v>
      </c>
      <c r="Q1712">
        <v>138261413</v>
      </c>
      <c r="R1712" t="s">
        <v>150</v>
      </c>
      <c r="S1712">
        <v>1E-3</v>
      </c>
      <c r="T1712" t="s">
        <v>184</v>
      </c>
      <c r="U1712">
        <v>2014</v>
      </c>
      <c r="V1712" t="s">
        <v>151</v>
      </c>
      <c r="W1712" t="s">
        <v>197</v>
      </c>
      <c r="X1712" t="s">
        <v>186</v>
      </c>
      <c r="Y1712" t="s">
        <v>155</v>
      </c>
      <c r="Z1712">
        <v>624300</v>
      </c>
      <c r="AA1712">
        <v>306800</v>
      </c>
      <c r="AB1712">
        <v>1.3116346710660201</v>
      </c>
      <c r="AC1712">
        <v>52.6126273253455</v>
      </c>
    </row>
    <row r="1713" spans="1:29">
      <c r="A1713" t="s">
        <v>187</v>
      </c>
      <c r="B1713">
        <v>7299</v>
      </c>
      <c r="C1713">
        <v>1804797</v>
      </c>
      <c r="D1713" t="s">
        <v>164</v>
      </c>
      <c r="E1713" t="s">
        <v>126</v>
      </c>
      <c r="F1713" t="s">
        <v>179</v>
      </c>
      <c r="G1713" t="s">
        <v>118</v>
      </c>
      <c r="H1713" s="1">
        <v>42212.42083333333</v>
      </c>
      <c r="I1713" t="s">
        <v>180</v>
      </c>
      <c r="J1713" t="s">
        <v>116</v>
      </c>
      <c r="K1713" t="s">
        <v>181</v>
      </c>
      <c r="L1713" t="s">
        <v>182</v>
      </c>
      <c r="M1713" t="s">
        <v>183</v>
      </c>
      <c r="N1713">
        <v>0.01</v>
      </c>
      <c r="O1713" t="s">
        <v>149</v>
      </c>
      <c r="P1713" t="b">
        <v>0</v>
      </c>
      <c r="Q1713">
        <v>138261413</v>
      </c>
      <c r="R1713" t="s">
        <v>150</v>
      </c>
      <c r="S1713">
        <v>1E-3</v>
      </c>
      <c r="T1713" t="s">
        <v>184</v>
      </c>
      <c r="U1713">
        <v>2015</v>
      </c>
      <c r="V1713" t="s">
        <v>151</v>
      </c>
      <c r="W1713" t="s">
        <v>188</v>
      </c>
      <c r="X1713" t="s">
        <v>189</v>
      </c>
      <c r="Y1713" t="s">
        <v>155</v>
      </c>
      <c r="Z1713">
        <v>636400</v>
      </c>
      <c r="AA1713">
        <v>291600</v>
      </c>
      <c r="AB1713">
        <v>1.4791973795069699</v>
      </c>
      <c r="AC1713">
        <v>52.471107816141703</v>
      </c>
    </row>
    <row r="1714" spans="1:29">
      <c r="A1714" t="s">
        <v>196</v>
      </c>
      <c r="B1714">
        <v>7299</v>
      </c>
      <c r="C1714">
        <v>1792887</v>
      </c>
      <c r="D1714" t="s">
        <v>164</v>
      </c>
      <c r="E1714" t="s">
        <v>126</v>
      </c>
      <c r="F1714" t="s">
        <v>179</v>
      </c>
      <c r="G1714" t="s">
        <v>118</v>
      </c>
      <c r="H1714" s="1">
        <v>42101.669444444444</v>
      </c>
      <c r="I1714" t="s">
        <v>180</v>
      </c>
      <c r="J1714" t="s">
        <v>116</v>
      </c>
      <c r="K1714" t="s">
        <v>181</v>
      </c>
      <c r="L1714" t="s">
        <v>182</v>
      </c>
      <c r="M1714" t="s">
        <v>183</v>
      </c>
      <c r="N1714">
        <v>1.0999999999999999E-2</v>
      </c>
      <c r="O1714" t="s">
        <v>149</v>
      </c>
      <c r="P1714" t="b">
        <v>0</v>
      </c>
      <c r="Q1714">
        <v>138261413</v>
      </c>
      <c r="R1714" t="s">
        <v>150</v>
      </c>
      <c r="S1714">
        <v>1E-3</v>
      </c>
      <c r="T1714" t="s">
        <v>184</v>
      </c>
      <c r="U1714">
        <v>2015</v>
      </c>
      <c r="V1714" t="s">
        <v>151</v>
      </c>
      <c r="W1714" t="s">
        <v>197</v>
      </c>
      <c r="X1714" t="s">
        <v>186</v>
      </c>
      <c r="Y1714" t="s">
        <v>155</v>
      </c>
      <c r="Z1714">
        <v>624300</v>
      </c>
      <c r="AA1714">
        <v>306800</v>
      </c>
      <c r="AB1714">
        <v>1.3116346710660201</v>
      </c>
      <c r="AC1714">
        <v>52.6126273253455</v>
      </c>
    </row>
    <row r="1715" spans="1:29">
      <c r="A1715" t="s">
        <v>187</v>
      </c>
      <c r="B1715">
        <v>7299</v>
      </c>
      <c r="C1715">
        <v>1785992</v>
      </c>
      <c r="D1715" t="s">
        <v>164</v>
      </c>
      <c r="E1715" t="s">
        <v>126</v>
      </c>
      <c r="F1715" t="s">
        <v>179</v>
      </c>
      <c r="G1715" t="s">
        <v>118</v>
      </c>
      <c r="H1715" s="1">
        <v>42032.411111111112</v>
      </c>
      <c r="I1715" t="s">
        <v>180</v>
      </c>
      <c r="J1715" t="s">
        <v>116</v>
      </c>
      <c r="K1715" t="s">
        <v>181</v>
      </c>
      <c r="L1715" t="s">
        <v>182</v>
      </c>
      <c r="M1715" t="s">
        <v>183</v>
      </c>
      <c r="N1715">
        <v>0.01</v>
      </c>
      <c r="O1715" t="s">
        <v>149</v>
      </c>
      <c r="P1715" t="b">
        <v>0</v>
      </c>
      <c r="Q1715">
        <v>138261413</v>
      </c>
      <c r="R1715" t="s">
        <v>150</v>
      </c>
      <c r="S1715">
        <v>1E-3</v>
      </c>
      <c r="T1715" t="s">
        <v>184</v>
      </c>
      <c r="U1715">
        <v>2015</v>
      </c>
      <c r="V1715" t="s">
        <v>151</v>
      </c>
      <c r="W1715" t="s">
        <v>188</v>
      </c>
      <c r="X1715" t="s">
        <v>189</v>
      </c>
      <c r="Y1715" t="s">
        <v>155</v>
      </c>
      <c r="Z1715">
        <v>636400</v>
      </c>
      <c r="AA1715">
        <v>291600</v>
      </c>
      <c r="AB1715">
        <v>1.4791973795069699</v>
      </c>
      <c r="AC1715">
        <v>52.471107816141703</v>
      </c>
    </row>
    <row r="1716" spans="1:29">
      <c r="A1716" t="s">
        <v>198</v>
      </c>
      <c r="B1716">
        <v>7299</v>
      </c>
      <c r="C1716">
        <v>1907570</v>
      </c>
      <c r="D1716" t="s">
        <v>164</v>
      </c>
      <c r="E1716" t="s">
        <v>126</v>
      </c>
      <c r="F1716" t="s">
        <v>179</v>
      </c>
      <c r="G1716" t="s">
        <v>118</v>
      </c>
      <c r="H1716" s="1">
        <v>43304.655555555553</v>
      </c>
      <c r="I1716" t="s">
        <v>180</v>
      </c>
      <c r="J1716" t="s">
        <v>116</v>
      </c>
      <c r="K1716" t="s">
        <v>199</v>
      </c>
      <c r="L1716" t="s">
        <v>200</v>
      </c>
      <c r="M1716" t="s">
        <v>183</v>
      </c>
      <c r="N1716">
        <v>0.05</v>
      </c>
      <c r="O1716" t="s">
        <v>149</v>
      </c>
      <c r="P1716" t="b">
        <v>0</v>
      </c>
      <c r="Q1716">
        <v>138261413</v>
      </c>
      <c r="R1716" t="s">
        <v>150</v>
      </c>
      <c r="S1716">
        <v>1E-3</v>
      </c>
      <c r="T1716" t="s">
        <v>184</v>
      </c>
      <c r="U1716">
        <v>2018</v>
      </c>
      <c r="V1716" t="s">
        <v>151</v>
      </c>
      <c r="W1716" t="s">
        <v>201</v>
      </c>
      <c r="X1716" t="s">
        <v>202</v>
      </c>
      <c r="Y1716" t="s">
        <v>155</v>
      </c>
      <c r="Z1716">
        <v>516100</v>
      </c>
      <c r="AA1716">
        <v>253300</v>
      </c>
      <c r="AB1716">
        <v>-0.30395486908298303</v>
      </c>
      <c r="AC1716">
        <v>52.1657659569386</v>
      </c>
    </row>
    <row r="1717" spans="1:29">
      <c r="A1717" t="s">
        <v>203</v>
      </c>
      <c r="B1717">
        <v>7299</v>
      </c>
      <c r="C1717">
        <v>1912171</v>
      </c>
      <c r="D1717" t="s">
        <v>164</v>
      </c>
      <c r="E1717" t="s">
        <v>126</v>
      </c>
      <c r="F1717" t="s">
        <v>205</v>
      </c>
      <c r="G1717" t="s">
        <v>112</v>
      </c>
      <c r="H1717" s="1">
        <v>43348.563888888886</v>
      </c>
      <c r="I1717" t="s">
        <v>180</v>
      </c>
      <c r="J1717" t="s">
        <v>116</v>
      </c>
      <c r="K1717" t="s">
        <v>146</v>
      </c>
      <c r="L1717" t="s">
        <v>147</v>
      </c>
      <c r="M1717" t="s">
        <v>183</v>
      </c>
      <c r="N1717">
        <v>3.2000000000000001E-2</v>
      </c>
      <c r="O1717" t="s">
        <v>149</v>
      </c>
      <c r="P1717" t="b">
        <v>0</v>
      </c>
      <c r="Q1717">
        <v>138261413</v>
      </c>
      <c r="R1717" t="s">
        <v>150</v>
      </c>
      <c r="S1717">
        <v>1E-3</v>
      </c>
      <c r="T1717" t="s">
        <v>184</v>
      </c>
      <c r="U1717">
        <v>2018</v>
      </c>
      <c r="V1717" t="s">
        <v>151</v>
      </c>
      <c r="W1717" t="s">
        <v>204</v>
      </c>
      <c r="X1717" t="s">
        <v>154</v>
      </c>
      <c r="Y1717" t="s">
        <v>155</v>
      </c>
      <c r="Z1717">
        <v>507500</v>
      </c>
      <c r="AA1717">
        <v>299100</v>
      </c>
      <c r="AB1717">
        <v>-0.41497245145673001</v>
      </c>
      <c r="AC1717">
        <v>52.579097446717</v>
      </c>
    </row>
    <row r="1718" spans="1:29">
      <c r="A1718" t="s">
        <v>273</v>
      </c>
      <c r="B1718">
        <v>7299</v>
      </c>
      <c r="C1718">
        <v>1917533</v>
      </c>
      <c r="D1718" t="s">
        <v>164</v>
      </c>
      <c r="E1718" t="s">
        <v>126</v>
      </c>
      <c r="F1718" t="s">
        <v>205</v>
      </c>
      <c r="G1718" t="s">
        <v>112</v>
      </c>
      <c r="H1718" s="1">
        <v>43406.347916666666</v>
      </c>
      <c r="I1718" t="s">
        <v>180</v>
      </c>
      <c r="J1718" t="s">
        <v>116</v>
      </c>
      <c r="K1718" t="s">
        <v>146</v>
      </c>
      <c r="L1718" t="s">
        <v>147</v>
      </c>
      <c r="M1718" t="s">
        <v>183</v>
      </c>
      <c r="N1718">
        <v>5.1999999999999998E-2</v>
      </c>
      <c r="O1718" t="s">
        <v>149</v>
      </c>
      <c r="P1718" t="b">
        <v>0</v>
      </c>
      <c r="Q1718">
        <v>138261413</v>
      </c>
      <c r="R1718" t="s">
        <v>150</v>
      </c>
      <c r="S1718">
        <v>1E-3</v>
      </c>
      <c r="T1718" t="s">
        <v>184</v>
      </c>
      <c r="U1718">
        <v>2018</v>
      </c>
      <c r="V1718" t="s">
        <v>151</v>
      </c>
      <c r="W1718" t="s">
        <v>274</v>
      </c>
      <c r="X1718" t="s">
        <v>275</v>
      </c>
      <c r="Y1718" t="s">
        <v>155</v>
      </c>
      <c r="Z1718">
        <v>501547</v>
      </c>
      <c r="AA1718">
        <v>370926</v>
      </c>
      <c r="AB1718">
        <v>-0.48037495542409397</v>
      </c>
      <c r="AC1718">
        <v>53.225682809836599</v>
      </c>
    </row>
    <row r="1719" spans="1:29">
      <c r="A1719" t="s">
        <v>296</v>
      </c>
      <c r="B1719">
        <v>7299</v>
      </c>
      <c r="C1719">
        <v>4658680</v>
      </c>
      <c r="D1719" t="s">
        <v>164</v>
      </c>
      <c r="E1719" t="s">
        <v>126</v>
      </c>
      <c r="F1719" t="s">
        <v>205</v>
      </c>
      <c r="G1719" t="s">
        <v>112</v>
      </c>
      <c r="H1719" s="1">
        <v>42618.663888888892</v>
      </c>
      <c r="I1719" t="s">
        <v>180</v>
      </c>
      <c r="J1719" t="s">
        <v>116</v>
      </c>
      <c r="K1719" t="s">
        <v>192</v>
      </c>
      <c r="L1719" t="s">
        <v>193</v>
      </c>
      <c r="M1719" t="s">
        <v>183</v>
      </c>
      <c r="N1719">
        <v>0.03</v>
      </c>
      <c r="O1719" t="s">
        <v>149</v>
      </c>
      <c r="P1719" t="b">
        <v>0</v>
      </c>
      <c r="Q1719">
        <v>138261413</v>
      </c>
      <c r="R1719" t="s">
        <v>150</v>
      </c>
      <c r="S1719">
        <v>1E-3</v>
      </c>
      <c r="T1719" t="s">
        <v>184</v>
      </c>
      <c r="U1719">
        <v>2016</v>
      </c>
      <c r="V1719" t="s">
        <v>151</v>
      </c>
      <c r="W1719" t="s">
        <v>297</v>
      </c>
      <c r="X1719" t="s">
        <v>298</v>
      </c>
      <c r="Y1719" t="s">
        <v>155</v>
      </c>
      <c r="Z1719">
        <v>393220</v>
      </c>
      <c r="AA1719">
        <v>223820</v>
      </c>
      <c r="AB1719">
        <v>-2.0999740777278899</v>
      </c>
      <c r="AC1719">
        <v>51.912868546681302</v>
      </c>
    </row>
    <row r="1720" spans="1:29">
      <c r="A1720" t="s">
        <v>241</v>
      </c>
      <c r="B1720">
        <v>7299</v>
      </c>
      <c r="C1720">
        <v>1565071</v>
      </c>
      <c r="D1720" t="s">
        <v>164</v>
      </c>
      <c r="E1720" t="s">
        <v>126</v>
      </c>
      <c r="F1720" t="s">
        <v>179</v>
      </c>
      <c r="G1720" t="s">
        <v>118</v>
      </c>
      <c r="H1720" s="1">
        <v>42640.626388888886</v>
      </c>
      <c r="I1720" t="s">
        <v>180</v>
      </c>
      <c r="J1720" t="s">
        <v>116</v>
      </c>
      <c r="K1720" t="s">
        <v>165</v>
      </c>
      <c r="L1720" t="s">
        <v>166</v>
      </c>
      <c r="M1720" t="s">
        <v>183</v>
      </c>
      <c r="N1720">
        <v>9.2999999999999992E-3</v>
      </c>
      <c r="O1720" t="s">
        <v>149</v>
      </c>
      <c r="P1720" t="b">
        <v>0</v>
      </c>
      <c r="Q1720">
        <v>138261413</v>
      </c>
      <c r="R1720" t="s">
        <v>150</v>
      </c>
      <c r="S1720">
        <v>1E-3</v>
      </c>
      <c r="T1720" t="s">
        <v>184</v>
      </c>
      <c r="U1720">
        <v>2016</v>
      </c>
      <c r="V1720" t="s">
        <v>151</v>
      </c>
      <c r="W1720" t="s">
        <v>242</v>
      </c>
      <c r="X1720" t="s">
        <v>243</v>
      </c>
      <c r="Y1720" t="s">
        <v>155</v>
      </c>
      <c r="Z1720">
        <v>456840</v>
      </c>
      <c r="AA1720">
        <v>455364</v>
      </c>
      <c r="AB1720">
        <v>-1.13455725358881</v>
      </c>
      <c r="AC1720">
        <v>53.991201424557502</v>
      </c>
    </row>
    <row r="1721" spans="1:29">
      <c r="A1721" t="s">
        <v>263</v>
      </c>
      <c r="B1721">
        <v>7299</v>
      </c>
      <c r="C1721">
        <v>1647583</v>
      </c>
      <c r="D1721" t="s">
        <v>164</v>
      </c>
      <c r="E1721" t="s">
        <v>126</v>
      </c>
      <c r="F1721" t="s">
        <v>205</v>
      </c>
      <c r="G1721" t="s">
        <v>112</v>
      </c>
      <c r="H1721" s="1">
        <v>43762.620138888888</v>
      </c>
      <c r="I1721" t="s">
        <v>180</v>
      </c>
      <c r="J1721" t="s">
        <v>116</v>
      </c>
      <c r="K1721" t="s">
        <v>165</v>
      </c>
      <c r="L1721" t="s">
        <v>166</v>
      </c>
      <c r="M1721" t="s">
        <v>183</v>
      </c>
      <c r="N1721">
        <v>3.0000000000000001E-3</v>
      </c>
      <c r="O1721" t="s">
        <v>149</v>
      </c>
      <c r="P1721" t="b">
        <v>0</v>
      </c>
      <c r="Q1721">
        <v>138261413</v>
      </c>
      <c r="R1721" t="s">
        <v>150</v>
      </c>
      <c r="S1721">
        <v>1E-3</v>
      </c>
      <c r="T1721" t="s">
        <v>184</v>
      </c>
      <c r="U1721">
        <v>2019</v>
      </c>
      <c r="V1721" t="s">
        <v>151</v>
      </c>
      <c r="W1721" t="s">
        <v>264</v>
      </c>
      <c r="X1721" t="s">
        <v>243</v>
      </c>
      <c r="Y1721" t="s">
        <v>155</v>
      </c>
      <c r="Z1721">
        <v>459334</v>
      </c>
      <c r="AA1721">
        <v>444561</v>
      </c>
      <c r="AB1721">
        <v>-1.0986183304297801</v>
      </c>
      <c r="AC1721">
        <v>53.893839137414503</v>
      </c>
    </row>
    <row r="1722" spans="1:29">
      <c r="A1722" t="s">
        <v>178</v>
      </c>
      <c r="B1722">
        <v>7299</v>
      </c>
      <c r="C1722">
        <v>1818645</v>
      </c>
      <c r="D1722" t="s">
        <v>164</v>
      </c>
      <c r="E1722" t="s">
        <v>126</v>
      </c>
      <c r="F1722" t="s">
        <v>179</v>
      </c>
      <c r="G1722" t="s">
        <v>118</v>
      </c>
      <c r="H1722" s="1">
        <v>42342.630555555559</v>
      </c>
      <c r="I1722" t="s">
        <v>180</v>
      </c>
      <c r="J1722" t="s">
        <v>116</v>
      </c>
      <c r="K1722" t="s">
        <v>181</v>
      </c>
      <c r="L1722" t="s">
        <v>182</v>
      </c>
      <c r="M1722" t="s">
        <v>183</v>
      </c>
      <c r="N1722">
        <v>8.3000000000000001E-3</v>
      </c>
      <c r="O1722" t="s">
        <v>149</v>
      </c>
      <c r="P1722" t="b">
        <v>0</v>
      </c>
      <c r="Q1722">
        <v>138261413</v>
      </c>
      <c r="R1722" t="s">
        <v>150</v>
      </c>
      <c r="S1722">
        <v>1E-3</v>
      </c>
      <c r="T1722" t="s">
        <v>184</v>
      </c>
      <c r="U1722">
        <v>2015</v>
      </c>
      <c r="V1722" t="s">
        <v>151</v>
      </c>
      <c r="W1722" t="s">
        <v>185</v>
      </c>
      <c r="X1722" t="s">
        <v>186</v>
      </c>
      <c r="Y1722" t="s">
        <v>155</v>
      </c>
      <c r="Z1722">
        <v>620600</v>
      </c>
      <c r="AA1722">
        <v>309500</v>
      </c>
      <c r="AB1722">
        <v>1.2588812496391699</v>
      </c>
      <c r="AC1722">
        <v>52.638374352215699</v>
      </c>
    </row>
    <row r="1723" spans="1:29">
      <c r="A1723" t="s">
        <v>198</v>
      </c>
      <c r="B1723">
        <v>7299</v>
      </c>
      <c r="C1723">
        <v>1917217</v>
      </c>
      <c r="D1723" t="s">
        <v>164</v>
      </c>
      <c r="E1723" t="s">
        <v>126</v>
      </c>
      <c r="F1723" t="s">
        <v>179</v>
      </c>
      <c r="G1723" t="s">
        <v>118</v>
      </c>
      <c r="H1723" s="1">
        <v>43398.413194444445</v>
      </c>
      <c r="I1723" t="s">
        <v>180</v>
      </c>
      <c r="J1723" t="s">
        <v>116</v>
      </c>
      <c r="K1723" t="s">
        <v>199</v>
      </c>
      <c r="L1723" t="s">
        <v>200</v>
      </c>
      <c r="M1723" t="s">
        <v>183</v>
      </c>
      <c r="N1723">
        <v>6.8000000000000005E-2</v>
      </c>
      <c r="O1723" t="s">
        <v>149</v>
      </c>
      <c r="P1723" t="b">
        <v>0</v>
      </c>
      <c r="Q1723">
        <v>138261413</v>
      </c>
      <c r="R1723" t="s">
        <v>150</v>
      </c>
      <c r="S1723">
        <v>1E-3</v>
      </c>
      <c r="T1723" t="s">
        <v>184</v>
      </c>
      <c r="U1723">
        <v>2018</v>
      </c>
      <c r="V1723" t="s">
        <v>151</v>
      </c>
      <c r="W1723" t="s">
        <v>201</v>
      </c>
      <c r="X1723" t="s">
        <v>202</v>
      </c>
      <c r="Y1723" t="s">
        <v>155</v>
      </c>
      <c r="Z1723">
        <v>516100</v>
      </c>
      <c r="AA1723">
        <v>253300</v>
      </c>
      <c r="AB1723">
        <v>-0.30395486908298303</v>
      </c>
      <c r="AC1723">
        <v>52.1657659569386</v>
      </c>
    </row>
    <row r="1724" spans="1:29">
      <c r="A1724" t="s">
        <v>224</v>
      </c>
      <c r="B1724">
        <v>7299</v>
      </c>
      <c r="C1724">
        <v>1955631</v>
      </c>
      <c r="D1724" t="s">
        <v>164</v>
      </c>
      <c r="E1724" t="s">
        <v>126</v>
      </c>
      <c r="F1724" t="s">
        <v>179</v>
      </c>
      <c r="G1724" t="s">
        <v>118</v>
      </c>
      <c r="H1724" s="1">
        <v>43852.429166666669</v>
      </c>
      <c r="I1724" t="s">
        <v>180</v>
      </c>
      <c r="J1724" t="s">
        <v>116</v>
      </c>
      <c r="K1724" t="s">
        <v>146</v>
      </c>
      <c r="L1724" t="s">
        <v>147</v>
      </c>
      <c r="M1724" t="s">
        <v>183</v>
      </c>
      <c r="N1724">
        <v>1.5E-3</v>
      </c>
      <c r="O1724" t="s">
        <v>149</v>
      </c>
      <c r="P1724" t="b">
        <v>0</v>
      </c>
      <c r="Q1724">
        <v>138261413</v>
      </c>
      <c r="R1724" t="s">
        <v>150</v>
      </c>
      <c r="S1724">
        <v>1E-3</v>
      </c>
      <c r="T1724" t="s">
        <v>184</v>
      </c>
      <c r="U1724">
        <v>2020</v>
      </c>
      <c r="V1724" t="s">
        <v>151</v>
      </c>
      <c r="W1724" t="s">
        <v>225</v>
      </c>
      <c r="X1724" t="s">
        <v>226</v>
      </c>
      <c r="Y1724" t="s">
        <v>155</v>
      </c>
      <c r="Z1724">
        <v>500098</v>
      </c>
      <c r="AA1724">
        <v>402866</v>
      </c>
      <c r="AB1724">
        <v>-0.49196935841400102</v>
      </c>
      <c r="AC1724">
        <v>53.512954618294103</v>
      </c>
    </row>
    <row r="1725" spans="1:29">
      <c r="A1725" t="s">
        <v>241</v>
      </c>
      <c r="B1725">
        <v>7299</v>
      </c>
      <c r="C1725">
        <v>1674970</v>
      </c>
      <c r="D1725" t="s">
        <v>164</v>
      </c>
      <c r="E1725" t="s">
        <v>126</v>
      </c>
      <c r="F1725" t="s">
        <v>179</v>
      </c>
      <c r="G1725" t="s">
        <v>118</v>
      </c>
      <c r="H1725" s="1">
        <v>44306.520833333336</v>
      </c>
      <c r="I1725" t="s">
        <v>180</v>
      </c>
      <c r="J1725" t="s">
        <v>116</v>
      </c>
      <c r="K1725" t="s">
        <v>165</v>
      </c>
      <c r="L1725" t="s">
        <v>166</v>
      </c>
      <c r="M1725" t="s">
        <v>183</v>
      </c>
      <c r="N1725">
        <v>3.3E-3</v>
      </c>
      <c r="O1725" t="s">
        <v>149</v>
      </c>
      <c r="P1725" t="b">
        <v>0</v>
      </c>
      <c r="Q1725">
        <v>138261413</v>
      </c>
      <c r="R1725" t="s">
        <v>150</v>
      </c>
      <c r="S1725">
        <v>1E-3</v>
      </c>
      <c r="T1725" t="s">
        <v>184</v>
      </c>
      <c r="U1725">
        <v>2021</v>
      </c>
      <c r="V1725" t="s">
        <v>151</v>
      </c>
      <c r="W1725" t="s">
        <v>242</v>
      </c>
      <c r="X1725" t="s">
        <v>243</v>
      </c>
      <c r="Y1725" t="s">
        <v>155</v>
      </c>
      <c r="Z1725">
        <v>456840</v>
      </c>
      <c r="AA1725">
        <v>455364</v>
      </c>
      <c r="AB1725">
        <v>-1.13455725358881</v>
      </c>
      <c r="AC1725">
        <v>53.991201424557502</v>
      </c>
    </row>
    <row r="1726" spans="1:29">
      <c r="A1726" t="s">
        <v>206</v>
      </c>
      <c r="B1726">
        <v>7299</v>
      </c>
      <c r="C1726">
        <v>1870642</v>
      </c>
      <c r="D1726" t="s">
        <v>164</v>
      </c>
      <c r="E1726" t="s">
        <v>126</v>
      </c>
      <c r="F1726" t="s">
        <v>205</v>
      </c>
      <c r="G1726" t="s">
        <v>112</v>
      </c>
      <c r="H1726" s="1">
        <v>42857.484027777777</v>
      </c>
      <c r="I1726" t="s">
        <v>180</v>
      </c>
      <c r="J1726" t="s">
        <v>116</v>
      </c>
      <c r="K1726" t="s">
        <v>199</v>
      </c>
      <c r="L1726" t="s">
        <v>200</v>
      </c>
      <c r="M1726" t="s">
        <v>183</v>
      </c>
      <c r="N1726">
        <v>5.1999999999999998E-2</v>
      </c>
      <c r="O1726" t="s">
        <v>149</v>
      </c>
      <c r="P1726" t="b">
        <v>0</v>
      </c>
      <c r="Q1726">
        <v>138261413</v>
      </c>
      <c r="R1726" t="s">
        <v>150</v>
      </c>
      <c r="S1726">
        <v>1E-3</v>
      </c>
      <c r="T1726" t="s">
        <v>184</v>
      </c>
      <c r="U1726">
        <v>2017</v>
      </c>
      <c r="V1726" t="s">
        <v>151</v>
      </c>
      <c r="W1726" t="s">
        <v>207</v>
      </c>
      <c r="X1726" t="s">
        <v>208</v>
      </c>
      <c r="Y1726" t="s">
        <v>155</v>
      </c>
      <c r="Z1726">
        <v>515935</v>
      </c>
      <c r="AA1726">
        <v>253417</v>
      </c>
      <c r="AB1726">
        <v>-0.30632621725807402</v>
      </c>
      <c r="AC1726">
        <v>52.1668520239771</v>
      </c>
    </row>
    <row r="1727" spans="1:29">
      <c r="A1727" t="s">
        <v>190</v>
      </c>
      <c r="B1727">
        <v>7299</v>
      </c>
      <c r="C1727">
        <v>4599314</v>
      </c>
      <c r="D1727" t="s">
        <v>164</v>
      </c>
      <c r="E1727" t="s">
        <v>126</v>
      </c>
      <c r="F1727" t="s">
        <v>179</v>
      </c>
      <c r="G1727" t="s">
        <v>118</v>
      </c>
      <c r="H1727" s="1">
        <v>41908.565972222219</v>
      </c>
      <c r="I1727" t="s">
        <v>191</v>
      </c>
      <c r="J1727" t="s">
        <v>119</v>
      </c>
      <c r="K1727" t="s">
        <v>192</v>
      </c>
      <c r="L1727" t="s">
        <v>193</v>
      </c>
      <c r="M1727" t="s">
        <v>183</v>
      </c>
      <c r="N1727">
        <v>3.0000000000000001E-3</v>
      </c>
      <c r="O1727" t="s">
        <v>149</v>
      </c>
      <c r="P1727" t="b">
        <v>0</v>
      </c>
      <c r="Q1727">
        <v>138261413</v>
      </c>
      <c r="R1727" t="s">
        <v>150</v>
      </c>
      <c r="S1727">
        <v>1E-3</v>
      </c>
      <c r="T1727" t="s">
        <v>184</v>
      </c>
      <c r="U1727">
        <v>2014</v>
      </c>
      <c r="V1727" t="s">
        <v>151</v>
      </c>
      <c r="W1727" t="s">
        <v>194</v>
      </c>
      <c r="X1727" t="s">
        <v>195</v>
      </c>
      <c r="Y1727" t="s">
        <v>155</v>
      </c>
      <c r="Z1727">
        <v>357000</v>
      </c>
      <c r="AA1727">
        <v>237460</v>
      </c>
      <c r="AB1727">
        <v>-2.62823009845419</v>
      </c>
      <c r="AC1727">
        <v>52.033868710239098</v>
      </c>
    </row>
    <row r="1728" spans="1:29">
      <c r="A1728" t="s">
        <v>247</v>
      </c>
      <c r="B1728">
        <v>7299</v>
      </c>
      <c r="C1728">
        <v>1608267</v>
      </c>
      <c r="D1728" t="s">
        <v>164</v>
      </c>
      <c r="E1728" t="s">
        <v>126</v>
      </c>
      <c r="F1728" t="s">
        <v>205</v>
      </c>
      <c r="G1728" t="s">
        <v>112</v>
      </c>
      <c r="H1728" s="1">
        <v>45236.651388888888</v>
      </c>
      <c r="I1728" t="s">
        <v>180</v>
      </c>
      <c r="J1728" t="s">
        <v>116</v>
      </c>
      <c r="K1728" t="s">
        <v>228</v>
      </c>
      <c r="L1728" t="s">
        <v>229</v>
      </c>
      <c r="M1728" t="s">
        <v>183</v>
      </c>
      <c r="N1728">
        <v>2.8E-3</v>
      </c>
      <c r="O1728" t="s">
        <v>149</v>
      </c>
      <c r="P1728" t="b">
        <v>0</v>
      </c>
      <c r="Q1728">
        <v>138261413</v>
      </c>
      <c r="R1728" t="s">
        <v>150</v>
      </c>
      <c r="S1728">
        <v>1E-3</v>
      </c>
      <c r="T1728" t="s">
        <v>184</v>
      </c>
      <c r="U1728">
        <v>2023</v>
      </c>
      <c r="V1728" t="s">
        <v>151</v>
      </c>
      <c r="W1728" t="s">
        <v>248</v>
      </c>
      <c r="X1728" t="s">
        <v>249</v>
      </c>
      <c r="Y1728" t="s">
        <v>155</v>
      </c>
      <c r="Z1728">
        <v>435499</v>
      </c>
      <c r="AA1728">
        <v>117847</v>
      </c>
      <c r="AB1728">
        <v>-1.4959290530529701</v>
      </c>
      <c r="AC1728">
        <v>50.958961874929102</v>
      </c>
    </row>
    <row r="1729" spans="1:29">
      <c r="A1729" t="s">
        <v>198</v>
      </c>
      <c r="B1729">
        <v>7299</v>
      </c>
      <c r="C1729">
        <v>2045125</v>
      </c>
      <c r="D1729" t="s">
        <v>164</v>
      </c>
      <c r="E1729" t="s">
        <v>126</v>
      </c>
      <c r="F1729" t="s">
        <v>179</v>
      </c>
      <c r="G1729" t="s">
        <v>118</v>
      </c>
      <c r="H1729" s="1">
        <v>45149.543749999997</v>
      </c>
      <c r="I1729" t="s">
        <v>180</v>
      </c>
      <c r="J1729" t="s">
        <v>116</v>
      </c>
      <c r="K1729" t="s">
        <v>199</v>
      </c>
      <c r="L1729" t="s">
        <v>200</v>
      </c>
      <c r="M1729" t="s">
        <v>183</v>
      </c>
      <c r="N1729">
        <v>5.8999999999999997E-2</v>
      </c>
      <c r="O1729" t="s">
        <v>149</v>
      </c>
      <c r="P1729" t="b">
        <v>0</v>
      </c>
      <c r="Q1729">
        <v>138261413</v>
      </c>
      <c r="R1729" t="s">
        <v>150</v>
      </c>
      <c r="S1729">
        <v>1E-3</v>
      </c>
      <c r="T1729" t="s">
        <v>184</v>
      </c>
      <c r="U1729">
        <v>2023</v>
      </c>
      <c r="V1729" t="s">
        <v>151</v>
      </c>
      <c r="W1729" t="s">
        <v>201</v>
      </c>
      <c r="X1729" t="s">
        <v>202</v>
      </c>
      <c r="Y1729" t="s">
        <v>155</v>
      </c>
      <c r="Z1729">
        <v>516100</v>
      </c>
      <c r="AA1729">
        <v>253300</v>
      </c>
      <c r="AB1729">
        <v>-0.30395486908298303</v>
      </c>
      <c r="AC1729">
        <v>52.1657659569386</v>
      </c>
    </row>
    <row r="1730" spans="1:29">
      <c r="A1730" t="s">
        <v>187</v>
      </c>
      <c r="B1730">
        <v>7299</v>
      </c>
      <c r="C1730">
        <v>1849888</v>
      </c>
      <c r="D1730" t="s">
        <v>164</v>
      </c>
      <c r="E1730" t="s">
        <v>126</v>
      </c>
      <c r="F1730" t="s">
        <v>179</v>
      </c>
      <c r="G1730" t="s">
        <v>118</v>
      </c>
      <c r="H1730" s="1">
        <v>42670.386805555558</v>
      </c>
      <c r="I1730" t="s">
        <v>180</v>
      </c>
      <c r="J1730" t="s">
        <v>116</v>
      </c>
      <c r="K1730" t="s">
        <v>181</v>
      </c>
      <c r="L1730" t="s">
        <v>182</v>
      </c>
      <c r="M1730" t="s">
        <v>183</v>
      </c>
      <c r="N1730">
        <v>2.4E-2</v>
      </c>
      <c r="O1730" t="s">
        <v>149</v>
      </c>
      <c r="P1730" t="b">
        <v>0</v>
      </c>
      <c r="Q1730">
        <v>138261413</v>
      </c>
      <c r="R1730" t="s">
        <v>150</v>
      </c>
      <c r="S1730">
        <v>1E-3</v>
      </c>
      <c r="T1730" t="s">
        <v>184</v>
      </c>
      <c r="U1730">
        <v>2016</v>
      </c>
      <c r="V1730" t="s">
        <v>151</v>
      </c>
      <c r="W1730" t="s">
        <v>188</v>
      </c>
      <c r="X1730" t="s">
        <v>189</v>
      </c>
      <c r="Y1730" t="s">
        <v>155</v>
      </c>
      <c r="Z1730">
        <v>636400</v>
      </c>
      <c r="AA1730">
        <v>291600</v>
      </c>
      <c r="AB1730">
        <v>1.4791973795069699</v>
      </c>
      <c r="AC1730">
        <v>52.471107816141703</v>
      </c>
    </row>
    <row r="1731" spans="1:29">
      <c r="A1731" t="s">
        <v>235</v>
      </c>
      <c r="B1731">
        <v>7299</v>
      </c>
      <c r="C1731">
        <v>4833821</v>
      </c>
      <c r="D1731" t="s">
        <v>164</v>
      </c>
      <c r="E1731" t="s">
        <v>126</v>
      </c>
      <c r="F1731" t="s">
        <v>236</v>
      </c>
      <c r="G1731" t="s">
        <v>115</v>
      </c>
      <c r="H1731" s="1">
        <v>45267.368055555555</v>
      </c>
      <c r="I1731" t="s">
        <v>180</v>
      </c>
      <c r="J1731" t="s">
        <v>116</v>
      </c>
      <c r="K1731" t="s">
        <v>237</v>
      </c>
      <c r="L1731" t="s">
        <v>238</v>
      </c>
      <c r="M1731" t="s">
        <v>183</v>
      </c>
      <c r="N1731">
        <v>3.4000000000000002E-2</v>
      </c>
      <c r="O1731" t="s">
        <v>149</v>
      </c>
      <c r="P1731" t="b">
        <v>0</v>
      </c>
      <c r="Q1731">
        <v>138261413</v>
      </c>
      <c r="R1731" t="s">
        <v>150</v>
      </c>
      <c r="S1731">
        <v>1E-3</v>
      </c>
      <c r="T1731" t="s">
        <v>184</v>
      </c>
      <c r="U1731">
        <v>2023</v>
      </c>
      <c r="V1731" t="s">
        <v>151</v>
      </c>
      <c r="W1731" t="s">
        <v>239</v>
      </c>
      <c r="X1731" t="s">
        <v>240</v>
      </c>
      <c r="Y1731" t="s">
        <v>155</v>
      </c>
      <c r="Z1731">
        <v>419190</v>
      </c>
      <c r="AA1731">
        <v>291450</v>
      </c>
      <c r="AB1731">
        <v>-1.7186140218863399</v>
      </c>
      <c r="AC1731">
        <v>52.520595493892301</v>
      </c>
    </row>
    <row r="1732" spans="1:29">
      <c r="A1732" t="s">
        <v>178</v>
      </c>
      <c r="B1732">
        <v>7299</v>
      </c>
      <c r="C1732">
        <v>2006692</v>
      </c>
      <c r="D1732" t="s">
        <v>164</v>
      </c>
      <c r="E1732" t="s">
        <v>126</v>
      </c>
      <c r="F1732" t="s">
        <v>179</v>
      </c>
      <c r="G1732" t="s">
        <v>118</v>
      </c>
      <c r="H1732" s="1">
        <v>44664.583333333336</v>
      </c>
      <c r="I1732" t="s">
        <v>180</v>
      </c>
      <c r="J1732" t="s">
        <v>116</v>
      </c>
      <c r="K1732" t="s">
        <v>181</v>
      </c>
      <c r="L1732" t="s">
        <v>182</v>
      </c>
      <c r="M1732" t="s">
        <v>183</v>
      </c>
      <c r="N1732">
        <v>4.7999999999999996E-3</v>
      </c>
      <c r="O1732" t="s">
        <v>149</v>
      </c>
      <c r="P1732" t="b">
        <v>0</v>
      </c>
      <c r="Q1732">
        <v>138261413</v>
      </c>
      <c r="R1732" t="s">
        <v>150</v>
      </c>
      <c r="S1732">
        <v>1E-3</v>
      </c>
      <c r="T1732" t="s">
        <v>184</v>
      </c>
      <c r="U1732">
        <v>2022</v>
      </c>
      <c r="V1732" t="s">
        <v>151</v>
      </c>
      <c r="W1732" t="s">
        <v>185</v>
      </c>
      <c r="X1732" t="s">
        <v>186</v>
      </c>
      <c r="Y1732" t="s">
        <v>155</v>
      </c>
      <c r="Z1732">
        <v>620600</v>
      </c>
      <c r="AA1732">
        <v>309500</v>
      </c>
      <c r="AB1732">
        <v>1.2588812496391699</v>
      </c>
      <c r="AC1732">
        <v>52.638374352215699</v>
      </c>
    </row>
    <row r="1733" spans="1:29">
      <c r="A1733" t="s">
        <v>178</v>
      </c>
      <c r="B1733">
        <v>7299</v>
      </c>
      <c r="C1733">
        <v>1850950</v>
      </c>
      <c r="D1733" t="s">
        <v>164</v>
      </c>
      <c r="E1733" t="s">
        <v>126</v>
      </c>
      <c r="F1733" t="s">
        <v>205</v>
      </c>
      <c r="G1733" t="s">
        <v>112</v>
      </c>
      <c r="H1733" s="1">
        <v>42676.598611111112</v>
      </c>
      <c r="I1733" t="s">
        <v>180</v>
      </c>
      <c r="J1733" t="s">
        <v>116</v>
      </c>
      <c r="K1733" t="s">
        <v>181</v>
      </c>
      <c r="L1733" t="s">
        <v>182</v>
      </c>
      <c r="M1733" t="s">
        <v>183</v>
      </c>
      <c r="N1733">
        <v>1.7999999999999999E-2</v>
      </c>
      <c r="O1733" t="s">
        <v>149</v>
      </c>
      <c r="P1733" t="b">
        <v>0</v>
      </c>
      <c r="Q1733">
        <v>138261413</v>
      </c>
      <c r="R1733" t="s">
        <v>150</v>
      </c>
      <c r="S1733">
        <v>1E-3</v>
      </c>
      <c r="T1733" t="s">
        <v>184</v>
      </c>
      <c r="U1733">
        <v>2016</v>
      </c>
      <c r="V1733" t="s">
        <v>151</v>
      </c>
      <c r="W1733" t="s">
        <v>185</v>
      </c>
      <c r="X1733" t="s">
        <v>186</v>
      </c>
      <c r="Y1733" t="s">
        <v>155</v>
      </c>
      <c r="Z1733">
        <v>620600</v>
      </c>
      <c r="AA1733">
        <v>309500</v>
      </c>
      <c r="AB1733">
        <v>1.2588812496391699</v>
      </c>
      <c r="AC1733">
        <v>52.638374352215699</v>
      </c>
    </row>
    <row r="1734" spans="1:29">
      <c r="A1734" t="s">
        <v>203</v>
      </c>
      <c r="B1734">
        <v>7299</v>
      </c>
      <c r="C1734">
        <v>2016678</v>
      </c>
      <c r="D1734" t="s">
        <v>164</v>
      </c>
      <c r="E1734" t="s">
        <v>126</v>
      </c>
      <c r="F1734" t="s">
        <v>179</v>
      </c>
      <c r="G1734" t="s">
        <v>118</v>
      </c>
      <c r="H1734" s="1">
        <v>44783.465277777781</v>
      </c>
      <c r="I1734" t="s">
        <v>180</v>
      </c>
      <c r="J1734" t="s">
        <v>116</v>
      </c>
      <c r="K1734" t="s">
        <v>146</v>
      </c>
      <c r="L1734" t="s">
        <v>147</v>
      </c>
      <c r="M1734" t="s">
        <v>183</v>
      </c>
      <c r="N1734">
        <v>3.5000000000000003E-2</v>
      </c>
      <c r="O1734" t="s">
        <v>149</v>
      </c>
      <c r="P1734" t="b">
        <v>0</v>
      </c>
      <c r="Q1734">
        <v>138261413</v>
      </c>
      <c r="R1734" t="s">
        <v>150</v>
      </c>
      <c r="S1734">
        <v>1E-3</v>
      </c>
      <c r="T1734" t="s">
        <v>184</v>
      </c>
      <c r="U1734">
        <v>2022</v>
      </c>
      <c r="V1734" t="s">
        <v>151</v>
      </c>
      <c r="W1734" t="s">
        <v>204</v>
      </c>
      <c r="X1734" t="s">
        <v>154</v>
      </c>
      <c r="Y1734" t="s">
        <v>155</v>
      </c>
      <c r="Z1734">
        <v>507500</v>
      </c>
      <c r="AA1734">
        <v>299100</v>
      </c>
      <c r="AB1734">
        <v>-0.41497245145673001</v>
      </c>
      <c r="AC1734">
        <v>52.579097446717</v>
      </c>
    </row>
    <row r="1735" spans="1:29">
      <c r="A1735" t="s">
        <v>273</v>
      </c>
      <c r="B1735">
        <v>7299</v>
      </c>
      <c r="C1735">
        <v>1960506</v>
      </c>
      <c r="D1735" t="s">
        <v>164</v>
      </c>
      <c r="E1735" t="s">
        <v>126</v>
      </c>
      <c r="F1735" t="s">
        <v>205</v>
      </c>
      <c r="G1735" t="s">
        <v>112</v>
      </c>
      <c r="H1735" s="1">
        <v>43899.429166666669</v>
      </c>
      <c r="I1735" t="s">
        <v>180</v>
      </c>
      <c r="J1735" t="s">
        <v>116</v>
      </c>
      <c r="K1735" t="s">
        <v>146</v>
      </c>
      <c r="L1735" t="s">
        <v>147</v>
      </c>
      <c r="M1735" t="s">
        <v>148</v>
      </c>
      <c r="N1735">
        <v>5.1999999999999998E-3</v>
      </c>
      <c r="O1735" t="s">
        <v>149</v>
      </c>
      <c r="P1735" t="b">
        <v>0</v>
      </c>
      <c r="Q1735">
        <v>138261413</v>
      </c>
      <c r="R1735" t="s">
        <v>150</v>
      </c>
      <c r="S1735">
        <v>1E-3</v>
      </c>
      <c r="T1735" t="s">
        <v>184</v>
      </c>
      <c r="U1735">
        <v>2020</v>
      </c>
      <c r="V1735" t="s">
        <v>151</v>
      </c>
      <c r="W1735" t="s">
        <v>274</v>
      </c>
      <c r="X1735" t="s">
        <v>275</v>
      </c>
      <c r="Y1735" t="s">
        <v>155</v>
      </c>
      <c r="Z1735">
        <v>501547</v>
      </c>
      <c r="AA1735">
        <v>370926</v>
      </c>
      <c r="AB1735">
        <v>-0.48037495542409397</v>
      </c>
      <c r="AC1735">
        <v>53.225682809836599</v>
      </c>
    </row>
    <row r="1736" spans="1:29">
      <c r="A1736" t="s">
        <v>198</v>
      </c>
      <c r="B1736">
        <v>7299</v>
      </c>
      <c r="C1736">
        <v>1919818</v>
      </c>
      <c r="D1736" t="s">
        <v>164</v>
      </c>
      <c r="E1736" t="s">
        <v>126</v>
      </c>
      <c r="F1736" t="s">
        <v>205</v>
      </c>
      <c r="G1736" t="s">
        <v>112</v>
      </c>
      <c r="H1736" s="1">
        <v>43433.544444444444</v>
      </c>
      <c r="I1736" t="s">
        <v>180</v>
      </c>
      <c r="J1736" t="s">
        <v>116</v>
      </c>
      <c r="K1736" t="s">
        <v>199</v>
      </c>
      <c r="L1736" t="s">
        <v>200</v>
      </c>
      <c r="M1736" t="s">
        <v>183</v>
      </c>
      <c r="N1736">
        <v>8.2000000000000003E-2</v>
      </c>
      <c r="O1736" t="s">
        <v>149</v>
      </c>
      <c r="P1736" t="b">
        <v>0</v>
      </c>
      <c r="Q1736">
        <v>138261413</v>
      </c>
      <c r="R1736" t="s">
        <v>150</v>
      </c>
      <c r="S1736">
        <v>1E-3</v>
      </c>
      <c r="T1736" t="s">
        <v>184</v>
      </c>
      <c r="U1736">
        <v>2018</v>
      </c>
      <c r="V1736" t="s">
        <v>151</v>
      </c>
      <c r="W1736" t="s">
        <v>201</v>
      </c>
      <c r="X1736" t="s">
        <v>202</v>
      </c>
      <c r="Y1736" t="s">
        <v>155</v>
      </c>
      <c r="Z1736">
        <v>516100</v>
      </c>
      <c r="AA1736">
        <v>253300</v>
      </c>
      <c r="AB1736">
        <v>-0.30395486908298303</v>
      </c>
      <c r="AC1736">
        <v>52.1657659569386</v>
      </c>
    </row>
    <row r="1737" spans="1:29">
      <c r="A1737" t="s">
        <v>178</v>
      </c>
      <c r="B1737">
        <v>7299</v>
      </c>
      <c r="C1737">
        <v>1785056</v>
      </c>
      <c r="D1737" t="s">
        <v>164</v>
      </c>
      <c r="E1737" t="s">
        <v>126</v>
      </c>
      <c r="F1737" t="s">
        <v>179</v>
      </c>
      <c r="G1737" t="s">
        <v>118</v>
      </c>
      <c r="H1737" s="1">
        <v>42023.59652777778</v>
      </c>
      <c r="I1737" t="s">
        <v>180</v>
      </c>
      <c r="J1737" t="s">
        <v>116</v>
      </c>
      <c r="K1737" t="s">
        <v>181</v>
      </c>
      <c r="L1737" t="s">
        <v>182</v>
      </c>
      <c r="M1737" t="s">
        <v>183</v>
      </c>
      <c r="N1737">
        <v>5.0000000000000001E-3</v>
      </c>
      <c r="O1737" t="s">
        <v>149</v>
      </c>
      <c r="P1737" t="b">
        <v>0</v>
      </c>
      <c r="Q1737">
        <v>138261413</v>
      </c>
      <c r="R1737" t="s">
        <v>150</v>
      </c>
      <c r="S1737">
        <v>1E-3</v>
      </c>
      <c r="T1737" t="s">
        <v>184</v>
      </c>
      <c r="U1737">
        <v>2015</v>
      </c>
      <c r="V1737" t="s">
        <v>151</v>
      </c>
      <c r="W1737" t="s">
        <v>185</v>
      </c>
      <c r="X1737" t="s">
        <v>186</v>
      </c>
      <c r="Y1737" t="s">
        <v>155</v>
      </c>
      <c r="Z1737">
        <v>620600</v>
      </c>
      <c r="AA1737">
        <v>309500</v>
      </c>
      <c r="AB1737">
        <v>1.2588812496391699</v>
      </c>
      <c r="AC1737">
        <v>52.638374352215699</v>
      </c>
    </row>
    <row r="1738" spans="1:29">
      <c r="A1738" t="s">
        <v>288</v>
      </c>
      <c r="B1738">
        <v>7299</v>
      </c>
      <c r="C1738">
        <v>5353012</v>
      </c>
      <c r="D1738" t="s">
        <v>164</v>
      </c>
      <c r="E1738" t="s">
        <v>126</v>
      </c>
      <c r="F1738" t="s">
        <v>179</v>
      </c>
      <c r="G1738" t="s">
        <v>118</v>
      </c>
      <c r="H1738" s="1">
        <v>45266.506249999999</v>
      </c>
      <c r="I1738" t="s">
        <v>180</v>
      </c>
      <c r="J1738" t="s">
        <v>116</v>
      </c>
      <c r="K1738" t="s">
        <v>256</v>
      </c>
      <c r="L1738" t="s">
        <v>257</v>
      </c>
      <c r="M1738" t="s">
        <v>183</v>
      </c>
      <c r="N1738">
        <v>8.6999999999999994E-3</v>
      </c>
      <c r="O1738" t="s">
        <v>149</v>
      </c>
      <c r="P1738" t="b">
        <v>0</v>
      </c>
      <c r="Q1738">
        <v>138261413</v>
      </c>
      <c r="R1738" t="s">
        <v>150</v>
      </c>
      <c r="S1738">
        <v>1E-3</v>
      </c>
      <c r="T1738" t="s">
        <v>184</v>
      </c>
      <c r="U1738">
        <v>2023</v>
      </c>
      <c r="V1738" t="s">
        <v>151</v>
      </c>
      <c r="W1738" t="s">
        <v>289</v>
      </c>
      <c r="X1738" t="s">
        <v>290</v>
      </c>
      <c r="Y1738" t="s">
        <v>155</v>
      </c>
      <c r="Z1738">
        <v>347589</v>
      </c>
      <c r="AA1738">
        <v>412612</v>
      </c>
      <c r="AB1738">
        <v>-2.7935865486517399</v>
      </c>
      <c r="AC1738">
        <v>53.607429655734201</v>
      </c>
    </row>
    <row r="1739" spans="1:29">
      <c r="A1739" t="s">
        <v>178</v>
      </c>
      <c r="B1739">
        <v>7299</v>
      </c>
      <c r="C1739">
        <v>2050170</v>
      </c>
      <c r="D1739" t="s">
        <v>164</v>
      </c>
      <c r="E1739" t="s">
        <v>126</v>
      </c>
      <c r="F1739" t="s">
        <v>179</v>
      </c>
      <c r="G1739" t="s">
        <v>118</v>
      </c>
      <c r="H1739" s="1">
        <v>45210.530555555553</v>
      </c>
      <c r="I1739" t="s">
        <v>180</v>
      </c>
      <c r="J1739" t="s">
        <v>116</v>
      </c>
      <c r="K1739" t="s">
        <v>181</v>
      </c>
      <c r="L1739" t="s">
        <v>182</v>
      </c>
      <c r="M1739" t="s">
        <v>183</v>
      </c>
      <c r="N1739">
        <v>6.3E-3</v>
      </c>
      <c r="O1739" t="s">
        <v>149</v>
      </c>
      <c r="P1739" t="b">
        <v>0</v>
      </c>
      <c r="Q1739">
        <v>138261413</v>
      </c>
      <c r="R1739" t="s">
        <v>150</v>
      </c>
      <c r="S1739">
        <v>1E-3</v>
      </c>
      <c r="T1739" t="s">
        <v>184</v>
      </c>
      <c r="U1739">
        <v>2023</v>
      </c>
      <c r="V1739" t="s">
        <v>151</v>
      </c>
      <c r="W1739" t="s">
        <v>185</v>
      </c>
      <c r="X1739" t="s">
        <v>186</v>
      </c>
      <c r="Y1739" t="s">
        <v>155</v>
      </c>
      <c r="Z1739">
        <v>620600</v>
      </c>
      <c r="AA1739">
        <v>309500</v>
      </c>
      <c r="AB1739">
        <v>1.2588812496391699</v>
      </c>
      <c r="AC1739">
        <v>52.638374352215699</v>
      </c>
    </row>
    <row r="1740" spans="1:29">
      <c r="A1740" t="s">
        <v>198</v>
      </c>
      <c r="B1740">
        <v>7299</v>
      </c>
      <c r="C1740">
        <v>1904131</v>
      </c>
      <c r="D1740" t="s">
        <v>164</v>
      </c>
      <c r="E1740" t="s">
        <v>126</v>
      </c>
      <c r="F1740" t="s">
        <v>179</v>
      </c>
      <c r="G1740" t="s">
        <v>118</v>
      </c>
      <c r="H1740" s="1">
        <v>43255.6</v>
      </c>
      <c r="I1740" t="s">
        <v>180</v>
      </c>
      <c r="J1740" t="s">
        <v>116</v>
      </c>
      <c r="K1740" t="s">
        <v>199</v>
      </c>
      <c r="L1740" t="s">
        <v>200</v>
      </c>
      <c r="M1740" t="s">
        <v>183</v>
      </c>
      <c r="N1740">
        <v>3.7999999999999999E-2</v>
      </c>
      <c r="O1740" t="s">
        <v>149</v>
      </c>
      <c r="P1740" t="b">
        <v>0</v>
      </c>
      <c r="Q1740">
        <v>138261413</v>
      </c>
      <c r="R1740" t="s">
        <v>150</v>
      </c>
      <c r="S1740">
        <v>1E-3</v>
      </c>
      <c r="T1740" t="s">
        <v>184</v>
      </c>
      <c r="U1740">
        <v>2018</v>
      </c>
      <c r="V1740" t="s">
        <v>151</v>
      </c>
      <c r="W1740" t="s">
        <v>201</v>
      </c>
      <c r="X1740" t="s">
        <v>202</v>
      </c>
      <c r="Y1740" t="s">
        <v>155</v>
      </c>
      <c r="Z1740">
        <v>516100</v>
      </c>
      <c r="AA1740">
        <v>253300</v>
      </c>
      <c r="AB1740">
        <v>-0.30395486908298303</v>
      </c>
      <c r="AC1740">
        <v>52.1657659569386</v>
      </c>
    </row>
    <row r="1741" spans="1:29">
      <c r="A1741" t="s">
        <v>190</v>
      </c>
      <c r="B1741">
        <v>7299</v>
      </c>
      <c r="C1741">
        <v>4645623</v>
      </c>
      <c r="D1741" t="s">
        <v>164</v>
      </c>
      <c r="E1741" t="s">
        <v>126</v>
      </c>
      <c r="F1741" t="s">
        <v>205</v>
      </c>
      <c r="G1741" t="s">
        <v>112</v>
      </c>
      <c r="H1741" s="1">
        <v>42466.630555555559</v>
      </c>
      <c r="I1741" t="s">
        <v>191</v>
      </c>
      <c r="J1741" t="s">
        <v>119</v>
      </c>
      <c r="K1741" t="s">
        <v>192</v>
      </c>
      <c r="L1741" t="s">
        <v>193</v>
      </c>
      <c r="M1741" t="s">
        <v>183</v>
      </c>
      <c r="N1741">
        <v>1.2999999999999999E-3</v>
      </c>
      <c r="O1741" t="s">
        <v>149</v>
      </c>
      <c r="P1741" t="b">
        <v>0</v>
      </c>
      <c r="Q1741">
        <v>138261413</v>
      </c>
      <c r="R1741" t="s">
        <v>150</v>
      </c>
      <c r="S1741">
        <v>1E-3</v>
      </c>
      <c r="T1741" t="s">
        <v>184</v>
      </c>
      <c r="U1741">
        <v>2016</v>
      </c>
      <c r="V1741" t="s">
        <v>151</v>
      </c>
      <c r="W1741" t="s">
        <v>194</v>
      </c>
      <c r="X1741" t="s">
        <v>195</v>
      </c>
      <c r="Y1741" t="s">
        <v>155</v>
      </c>
      <c r="Z1741">
        <v>357000</v>
      </c>
      <c r="AA1741">
        <v>237460</v>
      </c>
      <c r="AB1741">
        <v>-2.62823009845419</v>
      </c>
      <c r="AC1741">
        <v>52.033868710239098</v>
      </c>
    </row>
    <row r="1742" spans="1:29">
      <c r="A1742" t="s">
        <v>196</v>
      </c>
      <c r="B1742">
        <v>7299</v>
      </c>
      <c r="C1742">
        <v>1801892</v>
      </c>
      <c r="D1742" t="s">
        <v>164</v>
      </c>
      <c r="E1742" t="s">
        <v>126</v>
      </c>
      <c r="F1742" t="s">
        <v>179</v>
      </c>
      <c r="G1742" t="s">
        <v>118</v>
      </c>
      <c r="H1742" s="1">
        <v>42185.584027777775</v>
      </c>
      <c r="I1742" t="s">
        <v>180</v>
      </c>
      <c r="J1742" t="s">
        <v>116</v>
      </c>
      <c r="K1742" t="s">
        <v>181</v>
      </c>
      <c r="L1742" t="s">
        <v>182</v>
      </c>
      <c r="M1742" t="s">
        <v>183</v>
      </c>
      <c r="N1742">
        <v>1.4999999999999999E-2</v>
      </c>
      <c r="O1742" t="s">
        <v>149</v>
      </c>
      <c r="P1742" t="b">
        <v>0</v>
      </c>
      <c r="Q1742">
        <v>138261413</v>
      </c>
      <c r="R1742" t="s">
        <v>150</v>
      </c>
      <c r="S1742">
        <v>1E-3</v>
      </c>
      <c r="T1742" t="s">
        <v>184</v>
      </c>
      <c r="U1742">
        <v>2015</v>
      </c>
      <c r="V1742" t="s">
        <v>151</v>
      </c>
      <c r="W1742" t="s">
        <v>197</v>
      </c>
      <c r="X1742" t="s">
        <v>186</v>
      </c>
      <c r="Y1742" t="s">
        <v>155</v>
      </c>
      <c r="Z1742">
        <v>624300</v>
      </c>
      <c r="AA1742">
        <v>306800</v>
      </c>
      <c r="AB1742">
        <v>1.3116346710660201</v>
      </c>
      <c r="AC1742">
        <v>52.6126273253455</v>
      </c>
    </row>
    <row r="1743" spans="1:29">
      <c r="A1743" t="s">
        <v>206</v>
      </c>
      <c r="B1743">
        <v>7299</v>
      </c>
      <c r="C1743">
        <v>1866183</v>
      </c>
      <c r="D1743" t="s">
        <v>164</v>
      </c>
      <c r="E1743" t="s">
        <v>126</v>
      </c>
      <c r="F1743" t="s">
        <v>179</v>
      </c>
      <c r="G1743" t="s">
        <v>118</v>
      </c>
      <c r="H1743" s="1">
        <v>42811.615972222222</v>
      </c>
      <c r="I1743" t="s">
        <v>180</v>
      </c>
      <c r="J1743" t="s">
        <v>116</v>
      </c>
      <c r="K1743" t="s">
        <v>199</v>
      </c>
      <c r="L1743" t="s">
        <v>200</v>
      </c>
      <c r="M1743" t="s">
        <v>183</v>
      </c>
      <c r="N1743">
        <v>2.5000000000000001E-2</v>
      </c>
      <c r="O1743" t="s">
        <v>149</v>
      </c>
      <c r="P1743" t="b">
        <v>0</v>
      </c>
      <c r="Q1743">
        <v>138261413</v>
      </c>
      <c r="R1743" t="s">
        <v>150</v>
      </c>
      <c r="S1743">
        <v>1E-3</v>
      </c>
      <c r="T1743" t="s">
        <v>184</v>
      </c>
      <c r="U1743">
        <v>2017</v>
      </c>
      <c r="V1743" t="s">
        <v>151</v>
      </c>
      <c r="W1743" t="s">
        <v>207</v>
      </c>
      <c r="X1743" t="s">
        <v>208</v>
      </c>
      <c r="Y1743" t="s">
        <v>155</v>
      </c>
      <c r="Z1743">
        <v>515935</v>
      </c>
      <c r="AA1743">
        <v>253417</v>
      </c>
      <c r="AB1743">
        <v>-0.30632621725807402</v>
      </c>
      <c r="AC1743">
        <v>52.1668520239771</v>
      </c>
    </row>
    <row r="1744" spans="1:29">
      <c r="A1744" t="s">
        <v>198</v>
      </c>
      <c r="B1744">
        <v>7299</v>
      </c>
      <c r="C1744">
        <v>1912599</v>
      </c>
      <c r="D1744" t="s">
        <v>164</v>
      </c>
      <c r="E1744" t="s">
        <v>126</v>
      </c>
      <c r="F1744" t="s">
        <v>179</v>
      </c>
      <c r="G1744" t="s">
        <v>118</v>
      </c>
      <c r="H1744" s="1">
        <v>43356.443055555559</v>
      </c>
      <c r="I1744" t="s">
        <v>180</v>
      </c>
      <c r="J1744" t="s">
        <v>116</v>
      </c>
      <c r="K1744" t="s">
        <v>199</v>
      </c>
      <c r="L1744" t="s">
        <v>200</v>
      </c>
      <c r="M1744" t="s">
        <v>183</v>
      </c>
      <c r="N1744">
        <v>5.5E-2</v>
      </c>
      <c r="O1744" t="s">
        <v>149</v>
      </c>
      <c r="P1744" t="b">
        <v>0</v>
      </c>
      <c r="Q1744">
        <v>138261413</v>
      </c>
      <c r="R1744" t="s">
        <v>150</v>
      </c>
      <c r="S1744">
        <v>1E-3</v>
      </c>
      <c r="T1744" t="s">
        <v>184</v>
      </c>
      <c r="U1744">
        <v>2018</v>
      </c>
      <c r="V1744" t="s">
        <v>151</v>
      </c>
      <c r="W1744" t="s">
        <v>201</v>
      </c>
      <c r="X1744" t="s">
        <v>202</v>
      </c>
      <c r="Y1744" t="s">
        <v>155</v>
      </c>
      <c r="Z1744">
        <v>516100</v>
      </c>
      <c r="AA1744">
        <v>253300</v>
      </c>
      <c r="AB1744">
        <v>-0.30395486908298303</v>
      </c>
      <c r="AC1744">
        <v>52.1657659569386</v>
      </c>
    </row>
    <row r="1745" spans="1:29">
      <c r="A1745" t="s">
        <v>198</v>
      </c>
      <c r="B1745">
        <v>7299</v>
      </c>
      <c r="C1745">
        <v>1834480</v>
      </c>
      <c r="D1745" t="s">
        <v>164</v>
      </c>
      <c r="E1745" t="s">
        <v>126</v>
      </c>
      <c r="F1745" t="s">
        <v>205</v>
      </c>
      <c r="G1745" t="s">
        <v>112</v>
      </c>
      <c r="H1745" s="1">
        <v>42522.605555555558</v>
      </c>
      <c r="I1745" t="s">
        <v>180</v>
      </c>
      <c r="J1745" t="s">
        <v>116</v>
      </c>
      <c r="K1745" t="s">
        <v>199</v>
      </c>
      <c r="L1745" t="s">
        <v>200</v>
      </c>
      <c r="M1745" t="s">
        <v>183</v>
      </c>
      <c r="N1745">
        <v>7.4999999999999997E-2</v>
      </c>
      <c r="O1745" t="s">
        <v>149</v>
      </c>
      <c r="P1745" t="b">
        <v>0</v>
      </c>
      <c r="Q1745">
        <v>138261413</v>
      </c>
      <c r="R1745" t="s">
        <v>150</v>
      </c>
      <c r="S1745">
        <v>1E-3</v>
      </c>
      <c r="T1745" t="s">
        <v>184</v>
      </c>
      <c r="U1745">
        <v>2016</v>
      </c>
      <c r="V1745" t="s">
        <v>151</v>
      </c>
      <c r="W1745" t="s">
        <v>201</v>
      </c>
      <c r="X1745" t="s">
        <v>202</v>
      </c>
      <c r="Y1745" t="s">
        <v>155</v>
      </c>
      <c r="Z1745">
        <v>516100</v>
      </c>
      <c r="AA1745">
        <v>253300</v>
      </c>
      <c r="AB1745">
        <v>-0.30395486908298303</v>
      </c>
      <c r="AC1745">
        <v>52.1657659569386</v>
      </c>
    </row>
    <row r="1746" spans="1:29">
      <c r="A1746" t="s">
        <v>198</v>
      </c>
      <c r="B1746">
        <v>7299</v>
      </c>
      <c r="C1746">
        <v>1980280</v>
      </c>
      <c r="D1746" t="s">
        <v>164</v>
      </c>
      <c r="E1746" t="s">
        <v>126</v>
      </c>
      <c r="F1746" t="s">
        <v>179</v>
      </c>
      <c r="G1746" t="s">
        <v>118</v>
      </c>
      <c r="H1746" s="1">
        <v>44307.361111111109</v>
      </c>
      <c r="I1746" t="s">
        <v>180</v>
      </c>
      <c r="J1746" t="s">
        <v>116</v>
      </c>
      <c r="K1746" t="s">
        <v>199</v>
      </c>
      <c r="L1746" t="s">
        <v>200</v>
      </c>
      <c r="M1746" t="s">
        <v>148</v>
      </c>
      <c r="N1746">
        <v>4.4999999999999998E-2</v>
      </c>
      <c r="O1746" t="s">
        <v>149</v>
      </c>
      <c r="P1746" t="b">
        <v>0</v>
      </c>
      <c r="Q1746">
        <v>138261413</v>
      </c>
      <c r="R1746" t="s">
        <v>150</v>
      </c>
      <c r="S1746">
        <v>1E-3</v>
      </c>
      <c r="T1746" t="s">
        <v>184</v>
      </c>
      <c r="U1746">
        <v>2021</v>
      </c>
      <c r="V1746" t="s">
        <v>151</v>
      </c>
      <c r="W1746" t="s">
        <v>201</v>
      </c>
      <c r="X1746" t="s">
        <v>202</v>
      </c>
      <c r="Y1746" t="s">
        <v>155</v>
      </c>
      <c r="Z1746">
        <v>516100</v>
      </c>
      <c r="AA1746">
        <v>253300</v>
      </c>
      <c r="AB1746">
        <v>-0.30395486908298303</v>
      </c>
      <c r="AC1746">
        <v>52.1657659569386</v>
      </c>
    </row>
    <row r="1747" spans="1:29">
      <c r="A1747" t="s">
        <v>178</v>
      </c>
      <c r="B1747">
        <v>7299</v>
      </c>
      <c r="C1747">
        <v>1931341</v>
      </c>
      <c r="D1747" t="s">
        <v>164</v>
      </c>
      <c r="E1747" t="s">
        <v>126</v>
      </c>
      <c r="F1747" t="s">
        <v>205</v>
      </c>
      <c r="G1747" t="s">
        <v>112</v>
      </c>
      <c r="H1747" s="1">
        <v>43586.638194444444</v>
      </c>
      <c r="I1747" t="s">
        <v>180</v>
      </c>
      <c r="J1747" t="s">
        <v>116</v>
      </c>
      <c r="K1747" t="s">
        <v>181</v>
      </c>
      <c r="L1747" t="s">
        <v>182</v>
      </c>
      <c r="M1747" t="s">
        <v>183</v>
      </c>
      <c r="N1747">
        <v>1.0999999999999999E-2</v>
      </c>
      <c r="O1747" t="s">
        <v>149</v>
      </c>
      <c r="P1747" t="b">
        <v>0</v>
      </c>
      <c r="Q1747">
        <v>138261413</v>
      </c>
      <c r="R1747" t="s">
        <v>150</v>
      </c>
      <c r="S1747">
        <v>1E-3</v>
      </c>
      <c r="T1747" t="s">
        <v>184</v>
      </c>
      <c r="U1747">
        <v>2019</v>
      </c>
      <c r="V1747" t="s">
        <v>151</v>
      </c>
      <c r="W1747" t="s">
        <v>185</v>
      </c>
      <c r="X1747" t="s">
        <v>186</v>
      </c>
      <c r="Y1747" t="s">
        <v>155</v>
      </c>
      <c r="Z1747">
        <v>620600</v>
      </c>
      <c r="AA1747">
        <v>309500</v>
      </c>
      <c r="AB1747">
        <v>1.2588812496391699</v>
      </c>
      <c r="AC1747">
        <v>52.638374352215699</v>
      </c>
    </row>
    <row r="1748" spans="1:29">
      <c r="A1748" t="s">
        <v>178</v>
      </c>
      <c r="B1748">
        <v>7299</v>
      </c>
      <c r="C1748">
        <v>2021411</v>
      </c>
      <c r="D1748" t="s">
        <v>164</v>
      </c>
      <c r="E1748" t="s">
        <v>126</v>
      </c>
      <c r="F1748" t="s">
        <v>179</v>
      </c>
      <c r="G1748" t="s">
        <v>118</v>
      </c>
      <c r="H1748" s="1">
        <v>44846.557638888888</v>
      </c>
      <c r="I1748" t="s">
        <v>180</v>
      </c>
      <c r="J1748" t="s">
        <v>116</v>
      </c>
      <c r="K1748" t="s">
        <v>181</v>
      </c>
      <c r="L1748" t="s">
        <v>182</v>
      </c>
      <c r="M1748" t="s">
        <v>183</v>
      </c>
      <c r="N1748">
        <v>7.6E-3</v>
      </c>
      <c r="O1748" t="s">
        <v>149</v>
      </c>
      <c r="P1748" t="b">
        <v>0</v>
      </c>
      <c r="Q1748">
        <v>138261413</v>
      </c>
      <c r="R1748" t="s">
        <v>150</v>
      </c>
      <c r="S1748">
        <v>1E-3</v>
      </c>
      <c r="T1748" t="s">
        <v>184</v>
      </c>
      <c r="U1748">
        <v>2022</v>
      </c>
      <c r="V1748" t="s">
        <v>151</v>
      </c>
      <c r="W1748" t="s">
        <v>185</v>
      </c>
      <c r="X1748" t="s">
        <v>186</v>
      </c>
      <c r="Y1748" t="s">
        <v>155</v>
      </c>
      <c r="Z1748">
        <v>620600</v>
      </c>
      <c r="AA1748">
        <v>309500</v>
      </c>
      <c r="AB1748">
        <v>1.2588812496391699</v>
      </c>
      <c r="AC1748">
        <v>52.638374352215699</v>
      </c>
    </row>
    <row r="1749" spans="1:29">
      <c r="A1749" t="s">
        <v>187</v>
      </c>
      <c r="B1749">
        <v>7299</v>
      </c>
      <c r="C1749">
        <v>1957842</v>
      </c>
      <c r="D1749" t="s">
        <v>164</v>
      </c>
      <c r="E1749" t="s">
        <v>126</v>
      </c>
      <c r="F1749" t="s">
        <v>205</v>
      </c>
      <c r="G1749" t="s">
        <v>112</v>
      </c>
      <c r="H1749" s="1">
        <v>43874.586111111108</v>
      </c>
      <c r="I1749" t="s">
        <v>180</v>
      </c>
      <c r="J1749" t="s">
        <v>116</v>
      </c>
      <c r="K1749" t="s">
        <v>181</v>
      </c>
      <c r="L1749" t="s">
        <v>182</v>
      </c>
      <c r="M1749" t="s">
        <v>148</v>
      </c>
      <c r="N1749">
        <v>0.01</v>
      </c>
      <c r="O1749" t="s">
        <v>149</v>
      </c>
      <c r="P1749" t="b">
        <v>0</v>
      </c>
      <c r="Q1749">
        <v>138261413</v>
      </c>
      <c r="R1749" t="s">
        <v>150</v>
      </c>
      <c r="S1749">
        <v>1E-3</v>
      </c>
      <c r="T1749" t="s">
        <v>184</v>
      </c>
      <c r="U1749">
        <v>2020</v>
      </c>
      <c r="V1749" t="s">
        <v>151</v>
      </c>
      <c r="W1749" t="s">
        <v>188</v>
      </c>
      <c r="X1749" t="s">
        <v>189</v>
      </c>
      <c r="Y1749" t="s">
        <v>155</v>
      </c>
      <c r="Z1749">
        <v>636400</v>
      </c>
      <c r="AA1749">
        <v>291600</v>
      </c>
      <c r="AB1749">
        <v>1.4791973795069699</v>
      </c>
      <c r="AC1749">
        <v>52.471107816141703</v>
      </c>
    </row>
    <row r="1750" spans="1:29">
      <c r="A1750" t="s">
        <v>178</v>
      </c>
      <c r="B1750">
        <v>7299</v>
      </c>
      <c r="C1750">
        <v>1828590</v>
      </c>
      <c r="D1750" t="s">
        <v>164</v>
      </c>
      <c r="E1750" t="s">
        <v>126</v>
      </c>
      <c r="F1750" t="s">
        <v>205</v>
      </c>
      <c r="G1750" t="s">
        <v>112</v>
      </c>
      <c r="H1750" s="1">
        <v>42464.7</v>
      </c>
      <c r="I1750" t="s">
        <v>180</v>
      </c>
      <c r="J1750" t="s">
        <v>116</v>
      </c>
      <c r="K1750" t="s">
        <v>181</v>
      </c>
      <c r="L1750" t="s">
        <v>182</v>
      </c>
      <c r="M1750" t="s">
        <v>183</v>
      </c>
      <c r="N1750">
        <v>0.01</v>
      </c>
      <c r="O1750" t="s">
        <v>149</v>
      </c>
      <c r="P1750" t="b">
        <v>0</v>
      </c>
      <c r="Q1750">
        <v>138261413</v>
      </c>
      <c r="R1750" t="s">
        <v>150</v>
      </c>
      <c r="S1750">
        <v>1E-3</v>
      </c>
      <c r="T1750" t="s">
        <v>184</v>
      </c>
      <c r="U1750">
        <v>2016</v>
      </c>
      <c r="V1750" t="s">
        <v>151</v>
      </c>
      <c r="W1750" t="s">
        <v>185</v>
      </c>
      <c r="X1750" t="s">
        <v>186</v>
      </c>
      <c r="Y1750" t="s">
        <v>155</v>
      </c>
      <c r="Z1750">
        <v>620600</v>
      </c>
      <c r="AA1750">
        <v>309500</v>
      </c>
      <c r="AB1750">
        <v>1.2588812496391699</v>
      </c>
      <c r="AC1750">
        <v>52.638374352215699</v>
      </c>
    </row>
    <row r="1751" spans="1:29">
      <c r="A1751" t="s">
        <v>241</v>
      </c>
      <c r="B1751">
        <v>7299</v>
      </c>
      <c r="C1751">
        <v>1531379</v>
      </c>
      <c r="D1751" t="s">
        <v>164</v>
      </c>
      <c r="E1751" t="s">
        <v>126</v>
      </c>
      <c r="F1751" t="s">
        <v>179</v>
      </c>
      <c r="G1751" t="s">
        <v>118</v>
      </c>
      <c r="H1751" s="1">
        <v>42206.555555555555</v>
      </c>
      <c r="I1751" t="s">
        <v>180</v>
      </c>
      <c r="J1751" t="s">
        <v>116</v>
      </c>
      <c r="K1751" t="s">
        <v>165</v>
      </c>
      <c r="L1751" t="s">
        <v>166</v>
      </c>
      <c r="M1751" t="s">
        <v>183</v>
      </c>
      <c r="N1751">
        <v>5.3E-3</v>
      </c>
      <c r="O1751" t="s">
        <v>149</v>
      </c>
      <c r="P1751" t="b">
        <v>0</v>
      </c>
      <c r="Q1751">
        <v>138261413</v>
      </c>
      <c r="R1751" t="s">
        <v>150</v>
      </c>
      <c r="S1751">
        <v>1E-3</v>
      </c>
      <c r="T1751" t="s">
        <v>184</v>
      </c>
      <c r="U1751">
        <v>2015</v>
      </c>
      <c r="V1751" t="s">
        <v>151</v>
      </c>
      <c r="W1751" t="s">
        <v>242</v>
      </c>
      <c r="X1751" t="s">
        <v>243</v>
      </c>
      <c r="Y1751" t="s">
        <v>155</v>
      </c>
      <c r="Z1751">
        <v>456840</v>
      </c>
      <c r="AA1751">
        <v>455364</v>
      </c>
      <c r="AB1751">
        <v>-1.13455725358881</v>
      </c>
      <c r="AC1751">
        <v>53.991201424557502</v>
      </c>
    </row>
    <row r="1752" spans="1:29">
      <c r="A1752" t="s">
        <v>198</v>
      </c>
      <c r="B1752">
        <v>7299</v>
      </c>
      <c r="C1752">
        <v>1832535</v>
      </c>
      <c r="D1752" t="s">
        <v>164</v>
      </c>
      <c r="E1752" t="s">
        <v>126</v>
      </c>
      <c r="F1752" t="s">
        <v>179</v>
      </c>
      <c r="G1752" t="s">
        <v>118</v>
      </c>
      <c r="H1752" s="1">
        <v>42508.631249999999</v>
      </c>
      <c r="I1752" t="s">
        <v>180</v>
      </c>
      <c r="J1752" t="s">
        <v>116</v>
      </c>
      <c r="K1752" t="s">
        <v>199</v>
      </c>
      <c r="L1752" t="s">
        <v>200</v>
      </c>
      <c r="M1752" t="s">
        <v>183</v>
      </c>
      <c r="N1752">
        <v>7.0000000000000007E-2</v>
      </c>
      <c r="O1752" t="s">
        <v>149</v>
      </c>
      <c r="P1752" t="b">
        <v>0</v>
      </c>
      <c r="Q1752">
        <v>138261413</v>
      </c>
      <c r="R1752" t="s">
        <v>150</v>
      </c>
      <c r="S1752">
        <v>1E-3</v>
      </c>
      <c r="T1752" t="s">
        <v>184</v>
      </c>
      <c r="U1752">
        <v>2016</v>
      </c>
      <c r="V1752" t="s">
        <v>151</v>
      </c>
      <c r="W1752" t="s">
        <v>201</v>
      </c>
      <c r="X1752" t="s">
        <v>202</v>
      </c>
      <c r="Y1752" t="s">
        <v>155</v>
      </c>
      <c r="Z1752">
        <v>516100</v>
      </c>
      <c r="AA1752">
        <v>253300</v>
      </c>
      <c r="AB1752">
        <v>-0.30395486908298303</v>
      </c>
      <c r="AC1752">
        <v>52.1657659569386</v>
      </c>
    </row>
    <row r="1753" spans="1:29">
      <c r="A1753" t="s">
        <v>206</v>
      </c>
      <c r="B1753">
        <v>7299</v>
      </c>
      <c r="C1753">
        <v>2064492</v>
      </c>
      <c r="D1753" t="s">
        <v>164</v>
      </c>
      <c r="E1753" t="s">
        <v>126</v>
      </c>
      <c r="F1753" t="s">
        <v>179</v>
      </c>
      <c r="G1753" t="s">
        <v>118</v>
      </c>
      <c r="H1753" s="1">
        <v>45377.417361111111</v>
      </c>
      <c r="I1753" t="s">
        <v>180</v>
      </c>
      <c r="J1753" t="s">
        <v>116</v>
      </c>
      <c r="K1753" t="s">
        <v>199</v>
      </c>
      <c r="L1753" t="s">
        <v>200</v>
      </c>
      <c r="M1753" t="s">
        <v>183</v>
      </c>
      <c r="N1753">
        <v>2.5000000000000001E-2</v>
      </c>
      <c r="O1753" t="s">
        <v>149</v>
      </c>
      <c r="P1753" t="b">
        <v>0</v>
      </c>
      <c r="Q1753">
        <v>138261413</v>
      </c>
      <c r="R1753" t="s">
        <v>150</v>
      </c>
      <c r="S1753">
        <v>1E-3</v>
      </c>
      <c r="T1753" t="s">
        <v>184</v>
      </c>
      <c r="U1753">
        <v>2024</v>
      </c>
      <c r="V1753" t="s">
        <v>151</v>
      </c>
      <c r="W1753" t="s">
        <v>207</v>
      </c>
      <c r="X1753" t="s">
        <v>208</v>
      </c>
      <c r="Y1753" t="s">
        <v>155</v>
      </c>
      <c r="Z1753">
        <v>515935</v>
      </c>
      <c r="AA1753">
        <v>253417</v>
      </c>
      <c r="AB1753">
        <v>-0.30632621725807402</v>
      </c>
      <c r="AC1753">
        <v>52.1668520239771</v>
      </c>
    </row>
    <row r="1754" spans="1:29">
      <c r="A1754" t="s">
        <v>206</v>
      </c>
      <c r="B1754">
        <v>7299</v>
      </c>
      <c r="C1754">
        <v>1843938</v>
      </c>
      <c r="D1754" t="s">
        <v>164</v>
      </c>
      <c r="E1754" t="s">
        <v>126</v>
      </c>
      <c r="F1754" t="s">
        <v>179</v>
      </c>
      <c r="G1754" t="s">
        <v>118</v>
      </c>
      <c r="H1754" s="1">
        <v>42607.668749999997</v>
      </c>
      <c r="I1754" t="s">
        <v>180</v>
      </c>
      <c r="J1754" t="s">
        <v>116</v>
      </c>
      <c r="K1754" t="s">
        <v>199</v>
      </c>
      <c r="L1754" t="s">
        <v>200</v>
      </c>
      <c r="M1754" t="s">
        <v>183</v>
      </c>
      <c r="N1754">
        <v>5.0999999999999997E-2</v>
      </c>
      <c r="O1754" t="s">
        <v>149</v>
      </c>
      <c r="P1754" t="b">
        <v>0</v>
      </c>
      <c r="Q1754">
        <v>138261413</v>
      </c>
      <c r="R1754" t="s">
        <v>150</v>
      </c>
      <c r="S1754">
        <v>1E-3</v>
      </c>
      <c r="T1754" t="s">
        <v>184</v>
      </c>
      <c r="U1754">
        <v>2016</v>
      </c>
      <c r="V1754" t="s">
        <v>151</v>
      </c>
      <c r="W1754" t="s">
        <v>207</v>
      </c>
      <c r="X1754" t="s">
        <v>208</v>
      </c>
      <c r="Y1754" t="s">
        <v>155</v>
      </c>
      <c r="Z1754">
        <v>515935</v>
      </c>
      <c r="AA1754">
        <v>253417</v>
      </c>
      <c r="AB1754">
        <v>-0.30632621725807402</v>
      </c>
      <c r="AC1754">
        <v>52.1668520239771</v>
      </c>
    </row>
    <row r="1755" spans="1:29">
      <c r="A1755" t="s">
        <v>178</v>
      </c>
      <c r="B1755">
        <v>7299</v>
      </c>
      <c r="C1755">
        <v>1814294</v>
      </c>
      <c r="D1755" t="s">
        <v>164</v>
      </c>
      <c r="E1755" t="s">
        <v>126</v>
      </c>
      <c r="F1755" t="s">
        <v>179</v>
      </c>
      <c r="G1755" t="s">
        <v>118</v>
      </c>
      <c r="H1755" s="1">
        <v>42305.53402777778</v>
      </c>
      <c r="I1755" t="s">
        <v>180</v>
      </c>
      <c r="J1755" t="s">
        <v>116</v>
      </c>
      <c r="K1755" t="s">
        <v>181</v>
      </c>
      <c r="L1755" t="s">
        <v>182</v>
      </c>
      <c r="M1755" t="s">
        <v>183</v>
      </c>
      <c r="N1755">
        <v>1.2E-2</v>
      </c>
      <c r="O1755" t="s">
        <v>149</v>
      </c>
      <c r="P1755" t="b">
        <v>0</v>
      </c>
      <c r="Q1755">
        <v>138261413</v>
      </c>
      <c r="R1755" t="s">
        <v>150</v>
      </c>
      <c r="S1755">
        <v>1E-3</v>
      </c>
      <c r="T1755" t="s">
        <v>184</v>
      </c>
      <c r="U1755">
        <v>2015</v>
      </c>
      <c r="V1755" t="s">
        <v>151</v>
      </c>
      <c r="W1755" t="s">
        <v>185</v>
      </c>
      <c r="X1755" t="s">
        <v>186</v>
      </c>
      <c r="Y1755" t="s">
        <v>155</v>
      </c>
      <c r="Z1755">
        <v>620600</v>
      </c>
      <c r="AA1755">
        <v>309500</v>
      </c>
      <c r="AB1755">
        <v>1.2588812496391699</v>
      </c>
      <c r="AC1755">
        <v>52.638374352215699</v>
      </c>
    </row>
    <row r="1756" spans="1:29">
      <c r="A1756" t="s">
        <v>187</v>
      </c>
      <c r="B1756">
        <v>7299</v>
      </c>
      <c r="C1756">
        <v>1823009</v>
      </c>
      <c r="D1756" t="s">
        <v>164</v>
      </c>
      <c r="E1756" t="s">
        <v>126</v>
      </c>
      <c r="F1756" t="s">
        <v>179</v>
      </c>
      <c r="G1756" t="s">
        <v>118</v>
      </c>
      <c r="H1756" s="1">
        <v>42398.4375</v>
      </c>
      <c r="I1756" t="s">
        <v>180</v>
      </c>
      <c r="J1756" t="s">
        <v>116</v>
      </c>
      <c r="K1756" t="s">
        <v>181</v>
      </c>
      <c r="L1756" t="s">
        <v>182</v>
      </c>
      <c r="M1756" t="s">
        <v>183</v>
      </c>
      <c r="N1756">
        <v>7.4999999999999997E-3</v>
      </c>
      <c r="O1756" t="s">
        <v>149</v>
      </c>
      <c r="P1756" t="b">
        <v>0</v>
      </c>
      <c r="Q1756">
        <v>138261413</v>
      </c>
      <c r="R1756" t="s">
        <v>150</v>
      </c>
      <c r="S1756">
        <v>1E-3</v>
      </c>
      <c r="T1756" t="s">
        <v>184</v>
      </c>
      <c r="U1756">
        <v>2016</v>
      </c>
      <c r="V1756" t="s">
        <v>151</v>
      </c>
      <c r="W1756" t="s">
        <v>188</v>
      </c>
      <c r="X1756" t="s">
        <v>189</v>
      </c>
      <c r="Y1756" t="s">
        <v>155</v>
      </c>
      <c r="Z1756">
        <v>636400</v>
      </c>
      <c r="AA1756">
        <v>291600</v>
      </c>
      <c r="AB1756">
        <v>1.4791973795069699</v>
      </c>
      <c r="AC1756">
        <v>52.471107816141703</v>
      </c>
    </row>
    <row r="1757" spans="1:29">
      <c r="A1757" t="s">
        <v>206</v>
      </c>
      <c r="B1757">
        <v>7299</v>
      </c>
      <c r="C1757">
        <v>1912421</v>
      </c>
      <c r="D1757" t="s">
        <v>164</v>
      </c>
      <c r="E1757" t="s">
        <v>126</v>
      </c>
      <c r="F1757" t="s">
        <v>179</v>
      </c>
      <c r="G1757" t="s">
        <v>118</v>
      </c>
      <c r="H1757" s="1">
        <v>43353.411111111112</v>
      </c>
      <c r="I1757" t="s">
        <v>180</v>
      </c>
      <c r="J1757" t="s">
        <v>116</v>
      </c>
      <c r="K1757" t="s">
        <v>199</v>
      </c>
      <c r="L1757" t="s">
        <v>200</v>
      </c>
      <c r="M1757" t="s">
        <v>183</v>
      </c>
      <c r="N1757">
        <v>0.04</v>
      </c>
      <c r="O1757" t="s">
        <v>149</v>
      </c>
      <c r="P1757" t="b">
        <v>0</v>
      </c>
      <c r="Q1757">
        <v>138261413</v>
      </c>
      <c r="R1757" t="s">
        <v>150</v>
      </c>
      <c r="S1757">
        <v>1E-3</v>
      </c>
      <c r="T1757" t="s">
        <v>184</v>
      </c>
      <c r="U1757">
        <v>2018</v>
      </c>
      <c r="V1757" t="s">
        <v>151</v>
      </c>
      <c r="W1757" t="s">
        <v>207</v>
      </c>
      <c r="X1757" t="s">
        <v>208</v>
      </c>
      <c r="Y1757" t="s">
        <v>155</v>
      </c>
      <c r="Z1757">
        <v>515935</v>
      </c>
      <c r="AA1757">
        <v>253417</v>
      </c>
      <c r="AB1757">
        <v>-0.30632621725807402</v>
      </c>
      <c r="AC1757">
        <v>52.1668520239771</v>
      </c>
    </row>
    <row r="1758" spans="1:29">
      <c r="A1758" t="s">
        <v>235</v>
      </c>
      <c r="B1758">
        <v>7299</v>
      </c>
      <c r="C1758">
        <v>4796351</v>
      </c>
      <c r="D1758" t="s">
        <v>164</v>
      </c>
      <c r="E1758" t="s">
        <v>126</v>
      </c>
      <c r="F1758" t="s">
        <v>236</v>
      </c>
      <c r="G1758" t="s">
        <v>115</v>
      </c>
      <c r="H1758" s="1">
        <v>44694.527777777781</v>
      </c>
      <c r="I1758" t="s">
        <v>180</v>
      </c>
      <c r="J1758" t="s">
        <v>116</v>
      </c>
      <c r="K1758" t="s">
        <v>237</v>
      </c>
      <c r="L1758" t="s">
        <v>238</v>
      </c>
      <c r="M1758" t="s">
        <v>183</v>
      </c>
      <c r="N1758">
        <v>4.2000000000000003E-2</v>
      </c>
      <c r="O1758" t="s">
        <v>149</v>
      </c>
      <c r="P1758" t="b">
        <v>0</v>
      </c>
      <c r="Q1758">
        <v>138261413</v>
      </c>
      <c r="R1758" t="s">
        <v>150</v>
      </c>
      <c r="S1758">
        <v>1E-3</v>
      </c>
      <c r="T1758" t="s">
        <v>184</v>
      </c>
      <c r="U1758">
        <v>2022</v>
      </c>
      <c r="V1758" t="s">
        <v>151</v>
      </c>
      <c r="W1758" t="s">
        <v>239</v>
      </c>
      <c r="X1758" t="s">
        <v>240</v>
      </c>
      <c r="Y1758" t="s">
        <v>155</v>
      </c>
      <c r="Z1758">
        <v>419190</v>
      </c>
      <c r="AA1758">
        <v>291450</v>
      </c>
      <c r="AB1758">
        <v>-1.7186140218863399</v>
      </c>
      <c r="AC1758">
        <v>52.520595493892301</v>
      </c>
    </row>
    <row r="1759" spans="1:29">
      <c r="A1759" t="s">
        <v>178</v>
      </c>
      <c r="B1759">
        <v>7299</v>
      </c>
      <c r="C1759">
        <v>2064529</v>
      </c>
      <c r="D1759" t="s">
        <v>164</v>
      </c>
      <c r="E1759" t="s">
        <v>126</v>
      </c>
      <c r="F1759" t="s">
        <v>179</v>
      </c>
      <c r="G1759" t="s">
        <v>118</v>
      </c>
      <c r="H1759" s="1">
        <v>45378.529166666667</v>
      </c>
      <c r="I1759" t="s">
        <v>180</v>
      </c>
      <c r="J1759" t="s">
        <v>116</v>
      </c>
      <c r="K1759" t="s">
        <v>181</v>
      </c>
      <c r="L1759" t="s">
        <v>182</v>
      </c>
      <c r="M1759" t="s">
        <v>183</v>
      </c>
      <c r="N1759">
        <v>4.0000000000000001E-3</v>
      </c>
      <c r="O1759" t="s">
        <v>149</v>
      </c>
      <c r="P1759" t="b">
        <v>0</v>
      </c>
      <c r="Q1759">
        <v>138261413</v>
      </c>
      <c r="R1759" t="s">
        <v>150</v>
      </c>
      <c r="S1759">
        <v>1E-3</v>
      </c>
      <c r="T1759" t="s">
        <v>184</v>
      </c>
      <c r="U1759">
        <v>2024</v>
      </c>
      <c r="V1759" t="s">
        <v>151</v>
      </c>
      <c r="W1759" t="s">
        <v>185</v>
      </c>
      <c r="X1759" t="s">
        <v>186</v>
      </c>
      <c r="Y1759" t="s">
        <v>155</v>
      </c>
      <c r="Z1759">
        <v>620600</v>
      </c>
      <c r="AA1759">
        <v>309500</v>
      </c>
      <c r="AB1759">
        <v>1.2588812496391699</v>
      </c>
      <c r="AC1759">
        <v>52.638374352215699</v>
      </c>
    </row>
    <row r="1760" spans="1:29">
      <c r="A1760" t="s">
        <v>310</v>
      </c>
      <c r="B1760">
        <v>7299</v>
      </c>
      <c r="C1760">
        <v>1998125</v>
      </c>
      <c r="D1760" t="s">
        <v>164</v>
      </c>
      <c r="E1760" t="s">
        <v>126</v>
      </c>
      <c r="F1760" t="s">
        <v>236</v>
      </c>
      <c r="G1760" t="s">
        <v>115</v>
      </c>
      <c r="H1760" s="1">
        <v>44540.385416666664</v>
      </c>
      <c r="I1760" t="s">
        <v>180</v>
      </c>
      <c r="J1760" t="s">
        <v>116</v>
      </c>
      <c r="K1760" t="s">
        <v>199</v>
      </c>
      <c r="L1760" t="s">
        <v>200</v>
      </c>
      <c r="M1760" t="s">
        <v>148</v>
      </c>
      <c r="N1760">
        <v>9.4E-2</v>
      </c>
      <c r="O1760" t="s">
        <v>149</v>
      </c>
      <c r="P1760" t="b">
        <v>0</v>
      </c>
      <c r="Q1760">
        <v>138261413</v>
      </c>
      <c r="R1760" t="s">
        <v>150</v>
      </c>
      <c r="S1760">
        <v>1E-3</v>
      </c>
      <c r="T1760" t="s">
        <v>184</v>
      </c>
      <c r="U1760">
        <v>2021</v>
      </c>
      <c r="V1760" t="s">
        <v>151</v>
      </c>
      <c r="W1760" t="s">
        <v>311</v>
      </c>
      <c r="X1760" t="s">
        <v>202</v>
      </c>
      <c r="Y1760" t="s">
        <v>155</v>
      </c>
      <c r="Z1760">
        <v>504393</v>
      </c>
      <c r="AA1760">
        <v>236465</v>
      </c>
      <c r="AB1760">
        <v>-0.480199861693483</v>
      </c>
      <c r="AC1760">
        <v>52.016799361112099</v>
      </c>
    </row>
    <row r="1761" spans="1:29">
      <c r="A1761" t="s">
        <v>187</v>
      </c>
      <c r="B1761">
        <v>7299</v>
      </c>
      <c r="C1761">
        <v>1781955</v>
      </c>
      <c r="D1761" t="s">
        <v>164</v>
      </c>
      <c r="E1761" t="s">
        <v>126</v>
      </c>
      <c r="F1761" t="s">
        <v>179</v>
      </c>
      <c r="G1761" t="s">
        <v>118</v>
      </c>
      <c r="H1761" s="1">
        <v>41988.625694444447</v>
      </c>
      <c r="I1761" t="s">
        <v>180</v>
      </c>
      <c r="J1761" t="s">
        <v>116</v>
      </c>
      <c r="K1761" t="s">
        <v>181</v>
      </c>
      <c r="L1761" t="s">
        <v>182</v>
      </c>
      <c r="M1761" t="s">
        <v>183</v>
      </c>
      <c r="N1761">
        <v>7.4999999999999997E-3</v>
      </c>
      <c r="O1761" t="s">
        <v>149</v>
      </c>
      <c r="P1761" t="b">
        <v>0</v>
      </c>
      <c r="Q1761">
        <v>138261413</v>
      </c>
      <c r="R1761" t="s">
        <v>150</v>
      </c>
      <c r="S1761">
        <v>1E-3</v>
      </c>
      <c r="T1761" t="s">
        <v>184</v>
      </c>
      <c r="U1761">
        <v>2014</v>
      </c>
      <c r="V1761" t="s">
        <v>151</v>
      </c>
      <c r="W1761" t="s">
        <v>188</v>
      </c>
      <c r="X1761" t="s">
        <v>189</v>
      </c>
      <c r="Y1761" t="s">
        <v>155</v>
      </c>
      <c r="Z1761">
        <v>636400</v>
      </c>
      <c r="AA1761">
        <v>291600</v>
      </c>
      <c r="AB1761">
        <v>1.4791973795069699</v>
      </c>
      <c r="AC1761">
        <v>52.471107816141703</v>
      </c>
    </row>
    <row r="1762" spans="1:29">
      <c r="A1762" t="s">
        <v>187</v>
      </c>
      <c r="B1762">
        <v>7299</v>
      </c>
      <c r="C1762">
        <v>2052402</v>
      </c>
      <c r="D1762" t="s">
        <v>164</v>
      </c>
      <c r="E1762" t="s">
        <v>126</v>
      </c>
      <c r="F1762" t="s">
        <v>179</v>
      </c>
      <c r="G1762" t="s">
        <v>118</v>
      </c>
      <c r="H1762" s="1">
        <v>45232.54791666667</v>
      </c>
      <c r="I1762" t="s">
        <v>180</v>
      </c>
      <c r="J1762" t="s">
        <v>116</v>
      </c>
      <c r="K1762" t="s">
        <v>181</v>
      </c>
      <c r="L1762" t="s">
        <v>182</v>
      </c>
      <c r="M1762" t="s">
        <v>183</v>
      </c>
      <c r="N1762">
        <v>5.1999999999999998E-3</v>
      </c>
      <c r="O1762" t="s">
        <v>149</v>
      </c>
      <c r="P1762" t="b">
        <v>0</v>
      </c>
      <c r="Q1762">
        <v>138261413</v>
      </c>
      <c r="R1762" t="s">
        <v>150</v>
      </c>
      <c r="S1762">
        <v>1E-3</v>
      </c>
      <c r="T1762" t="s">
        <v>184</v>
      </c>
      <c r="U1762">
        <v>2023</v>
      </c>
      <c r="V1762" t="s">
        <v>151</v>
      </c>
      <c r="W1762" t="s">
        <v>188</v>
      </c>
      <c r="X1762" t="s">
        <v>189</v>
      </c>
      <c r="Y1762" t="s">
        <v>155</v>
      </c>
      <c r="Z1762">
        <v>636400</v>
      </c>
      <c r="AA1762">
        <v>291600</v>
      </c>
      <c r="AB1762">
        <v>1.4791973795069699</v>
      </c>
      <c r="AC1762">
        <v>52.471107816141703</v>
      </c>
    </row>
    <row r="1763" spans="1:29">
      <c r="A1763" t="s">
        <v>178</v>
      </c>
      <c r="B1763">
        <v>7299</v>
      </c>
      <c r="C1763">
        <v>1796044</v>
      </c>
      <c r="D1763" t="s">
        <v>164</v>
      </c>
      <c r="E1763" t="s">
        <v>126</v>
      </c>
      <c r="F1763" t="s">
        <v>179</v>
      </c>
      <c r="G1763" t="s">
        <v>118</v>
      </c>
      <c r="H1763" s="1">
        <v>42130.645138888889</v>
      </c>
      <c r="I1763" t="s">
        <v>180</v>
      </c>
      <c r="J1763" t="s">
        <v>116</v>
      </c>
      <c r="K1763" t="s">
        <v>181</v>
      </c>
      <c r="L1763" t="s">
        <v>182</v>
      </c>
      <c r="M1763" t="s">
        <v>183</v>
      </c>
      <c r="N1763">
        <v>2.1000000000000001E-2</v>
      </c>
      <c r="O1763" t="s">
        <v>149</v>
      </c>
      <c r="P1763" t="b">
        <v>0</v>
      </c>
      <c r="Q1763">
        <v>138261413</v>
      </c>
      <c r="R1763" t="s">
        <v>150</v>
      </c>
      <c r="S1763">
        <v>1E-3</v>
      </c>
      <c r="T1763" t="s">
        <v>184</v>
      </c>
      <c r="U1763">
        <v>2015</v>
      </c>
      <c r="V1763" t="s">
        <v>151</v>
      </c>
      <c r="W1763" t="s">
        <v>185</v>
      </c>
      <c r="X1763" t="s">
        <v>186</v>
      </c>
      <c r="Y1763" t="s">
        <v>155</v>
      </c>
      <c r="Z1763">
        <v>620600</v>
      </c>
      <c r="AA1763">
        <v>309500</v>
      </c>
      <c r="AB1763">
        <v>1.2588812496391699</v>
      </c>
      <c r="AC1763">
        <v>52.638374352215699</v>
      </c>
    </row>
    <row r="1764" spans="1:29">
      <c r="A1764" t="s">
        <v>187</v>
      </c>
      <c r="B1764">
        <v>7299</v>
      </c>
      <c r="C1764">
        <v>1815278</v>
      </c>
      <c r="D1764" t="s">
        <v>164</v>
      </c>
      <c r="E1764" t="s">
        <v>126</v>
      </c>
      <c r="F1764" t="s">
        <v>179</v>
      </c>
      <c r="G1764" t="s">
        <v>118</v>
      </c>
      <c r="H1764" s="1">
        <v>42319.605555555558</v>
      </c>
      <c r="I1764" t="s">
        <v>180</v>
      </c>
      <c r="J1764" t="s">
        <v>116</v>
      </c>
      <c r="K1764" t="s">
        <v>181</v>
      </c>
      <c r="L1764" t="s">
        <v>182</v>
      </c>
      <c r="M1764" t="s">
        <v>183</v>
      </c>
      <c r="N1764">
        <v>3.5999999999999997E-2</v>
      </c>
      <c r="O1764" t="s">
        <v>149</v>
      </c>
      <c r="P1764" t="b">
        <v>0</v>
      </c>
      <c r="Q1764">
        <v>138261413</v>
      </c>
      <c r="R1764" t="s">
        <v>150</v>
      </c>
      <c r="S1764">
        <v>1E-3</v>
      </c>
      <c r="T1764" t="s">
        <v>184</v>
      </c>
      <c r="U1764">
        <v>2015</v>
      </c>
      <c r="V1764" t="s">
        <v>151</v>
      </c>
      <c r="W1764" t="s">
        <v>188</v>
      </c>
      <c r="X1764" t="s">
        <v>189</v>
      </c>
      <c r="Y1764" t="s">
        <v>155</v>
      </c>
      <c r="Z1764">
        <v>636400</v>
      </c>
      <c r="AA1764">
        <v>291600</v>
      </c>
      <c r="AB1764">
        <v>1.4791973795069699</v>
      </c>
      <c r="AC1764">
        <v>52.471107816141703</v>
      </c>
    </row>
    <row r="1765" spans="1:29">
      <c r="A1765" t="s">
        <v>187</v>
      </c>
      <c r="B1765">
        <v>7299</v>
      </c>
      <c r="C1765">
        <v>1831855</v>
      </c>
      <c r="D1765" t="s">
        <v>164</v>
      </c>
      <c r="E1765" t="s">
        <v>126</v>
      </c>
      <c r="F1765" t="s">
        <v>179</v>
      </c>
      <c r="G1765" t="s">
        <v>118</v>
      </c>
      <c r="H1765" s="1">
        <v>42495.361111111109</v>
      </c>
      <c r="I1765" t="s">
        <v>180</v>
      </c>
      <c r="J1765" t="s">
        <v>116</v>
      </c>
      <c r="K1765" t="s">
        <v>181</v>
      </c>
      <c r="L1765" t="s">
        <v>182</v>
      </c>
      <c r="M1765" t="s">
        <v>183</v>
      </c>
      <c r="N1765">
        <v>1.4999999999999999E-2</v>
      </c>
      <c r="O1765" t="s">
        <v>149</v>
      </c>
      <c r="P1765" t="b">
        <v>0</v>
      </c>
      <c r="Q1765">
        <v>138261413</v>
      </c>
      <c r="R1765" t="s">
        <v>150</v>
      </c>
      <c r="S1765">
        <v>1E-3</v>
      </c>
      <c r="T1765" t="s">
        <v>184</v>
      </c>
      <c r="U1765">
        <v>2016</v>
      </c>
      <c r="V1765" t="s">
        <v>151</v>
      </c>
      <c r="W1765" t="s">
        <v>188</v>
      </c>
      <c r="X1765" t="s">
        <v>189</v>
      </c>
      <c r="Y1765" t="s">
        <v>155</v>
      </c>
      <c r="Z1765">
        <v>636400</v>
      </c>
      <c r="AA1765">
        <v>291600</v>
      </c>
      <c r="AB1765">
        <v>1.4791973795069699</v>
      </c>
      <c r="AC1765">
        <v>52.471107816141703</v>
      </c>
    </row>
    <row r="1766" spans="1:29">
      <c r="A1766" t="s">
        <v>178</v>
      </c>
      <c r="B1766">
        <v>7299</v>
      </c>
      <c r="C1766">
        <v>2007252</v>
      </c>
      <c r="D1766" t="s">
        <v>164</v>
      </c>
      <c r="E1766" t="s">
        <v>126</v>
      </c>
      <c r="F1766" t="s">
        <v>179</v>
      </c>
      <c r="G1766" t="s">
        <v>118</v>
      </c>
      <c r="H1766" s="1">
        <v>44678.618055555555</v>
      </c>
      <c r="I1766" t="s">
        <v>180</v>
      </c>
      <c r="J1766" t="s">
        <v>116</v>
      </c>
      <c r="K1766" t="s">
        <v>181</v>
      </c>
      <c r="L1766" t="s">
        <v>182</v>
      </c>
      <c r="M1766" t="s">
        <v>183</v>
      </c>
      <c r="N1766">
        <v>5.1999999999999998E-3</v>
      </c>
      <c r="O1766" t="s">
        <v>149</v>
      </c>
      <c r="P1766" t="b">
        <v>0</v>
      </c>
      <c r="Q1766">
        <v>138261413</v>
      </c>
      <c r="R1766" t="s">
        <v>150</v>
      </c>
      <c r="S1766">
        <v>1E-3</v>
      </c>
      <c r="T1766" t="s">
        <v>184</v>
      </c>
      <c r="U1766">
        <v>2022</v>
      </c>
      <c r="V1766" t="s">
        <v>151</v>
      </c>
      <c r="W1766" t="s">
        <v>185</v>
      </c>
      <c r="X1766" t="s">
        <v>186</v>
      </c>
      <c r="Y1766" t="s">
        <v>155</v>
      </c>
      <c r="Z1766">
        <v>620600</v>
      </c>
      <c r="AA1766">
        <v>309500</v>
      </c>
      <c r="AB1766">
        <v>1.2588812496391699</v>
      </c>
      <c r="AC1766">
        <v>52.638374352215699</v>
      </c>
    </row>
    <row r="1767" spans="1:29">
      <c r="A1767" t="s">
        <v>198</v>
      </c>
      <c r="B1767">
        <v>7299</v>
      </c>
      <c r="C1767">
        <v>1847281</v>
      </c>
      <c r="D1767" t="s">
        <v>164</v>
      </c>
      <c r="E1767" t="s">
        <v>126</v>
      </c>
      <c r="F1767" t="s">
        <v>205</v>
      </c>
      <c r="G1767" t="s">
        <v>112</v>
      </c>
      <c r="H1767" s="1">
        <v>42647.572916666664</v>
      </c>
      <c r="I1767" t="s">
        <v>180</v>
      </c>
      <c r="J1767" t="s">
        <v>116</v>
      </c>
      <c r="K1767" t="s">
        <v>199</v>
      </c>
      <c r="L1767" t="s">
        <v>200</v>
      </c>
      <c r="M1767" t="s">
        <v>183</v>
      </c>
      <c r="N1767">
        <v>9.2999999999999999E-2</v>
      </c>
      <c r="O1767" t="s">
        <v>149</v>
      </c>
      <c r="P1767" t="b">
        <v>0</v>
      </c>
      <c r="Q1767">
        <v>138261413</v>
      </c>
      <c r="R1767" t="s">
        <v>150</v>
      </c>
      <c r="S1767">
        <v>1E-3</v>
      </c>
      <c r="T1767" t="s">
        <v>184</v>
      </c>
      <c r="U1767">
        <v>2016</v>
      </c>
      <c r="V1767" t="s">
        <v>151</v>
      </c>
      <c r="W1767" t="s">
        <v>201</v>
      </c>
      <c r="X1767" t="s">
        <v>202</v>
      </c>
      <c r="Y1767" t="s">
        <v>155</v>
      </c>
      <c r="Z1767">
        <v>516100</v>
      </c>
      <c r="AA1767">
        <v>253300</v>
      </c>
      <c r="AB1767">
        <v>-0.30395486908298303</v>
      </c>
      <c r="AC1767">
        <v>52.1657659569386</v>
      </c>
    </row>
    <row r="1768" spans="1:29">
      <c r="A1768" t="s">
        <v>214</v>
      </c>
      <c r="B1768">
        <v>7299</v>
      </c>
      <c r="C1768">
        <v>5269348</v>
      </c>
      <c r="D1768" t="s">
        <v>164</v>
      </c>
      <c r="E1768" t="s">
        <v>126</v>
      </c>
      <c r="F1768" t="s">
        <v>205</v>
      </c>
      <c r="G1768" t="s">
        <v>112</v>
      </c>
      <c r="H1768" s="1">
        <v>43558.674305555556</v>
      </c>
      <c r="I1768" t="s">
        <v>180</v>
      </c>
      <c r="J1768" t="s">
        <v>116</v>
      </c>
      <c r="K1768" t="s">
        <v>215</v>
      </c>
      <c r="L1768" t="s">
        <v>216</v>
      </c>
      <c r="M1768" t="s">
        <v>183</v>
      </c>
      <c r="N1768">
        <v>1.0999999999999999E-2</v>
      </c>
      <c r="O1768" t="s">
        <v>149</v>
      </c>
      <c r="P1768" t="b">
        <v>0</v>
      </c>
      <c r="Q1768">
        <v>138261413</v>
      </c>
      <c r="R1768" t="s">
        <v>150</v>
      </c>
      <c r="S1768">
        <v>1E-3</v>
      </c>
      <c r="T1768" t="s">
        <v>184</v>
      </c>
      <c r="U1768">
        <v>2019</v>
      </c>
      <c r="V1768" t="s">
        <v>151</v>
      </c>
      <c r="W1768" t="s">
        <v>217</v>
      </c>
      <c r="X1768" t="s">
        <v>218</v>
      </c>
      <c r="Y1768" t="s">
        <v>155</v>
      </c>
      <c r="Z1768">
        <v>376325</v>
      </c>
      <c r="AA1768">
        <v>405313</v>
      </c>
      <c r="AB1768">
        <v>-2.35874412504654</v>
      </c>
      <c r="AC1768">
        <v>53.543918148915097</v>
      </c>
    </row>
    <row r="1769" spans="1:29">
      <c r="A1769" t="s">
        <v>178</v>
      </c>
      <c r="B1769">
        <v>7299</v>
      </c>
      <c r="C1769">
        <v>2032925</v>
      </c>
      <c r="D1769" t="s">
        <v>164</v>
      </c>
      <c r="E1769" t="s">
        <v>126</v>
      </c>
      <c r="F1769" t="s">
        <v>179</v>
      </c>
      <c r="G1769" t="s">
        <v>118</v>
      </c>
      <c r="H1769" s="1">
        <v>45001.616666666669</v>
      </c>
      <c r="I1769" t="s">
        <v>180</v>
      </c>
      <c r="J1769" t="s">
        <v>116</v>
      </c>
      <c r="K1769" t="s">
        <v>181</v>
      </c>
      <c r="L1769" t="s">
        <v>182</v>
      </c>
      <c r="M1769" t="s">
        <v>183</v>
      </c>
      <c r="N1769">
        <v>3.3999999999999998E-3</v>
      </c>
      <c r="O1769" t="s">
        <v>149</v>
      </c>
      <c r="P1769" t="b">
        <v>0</v>
      </c>
      <c r="Q1769">
        <v>138261413</v>
      </c>
      <c r="R1769" t="s">
        <v>150</v>
      </c>
      <c r="S1769">
        <v>1E-3</v>
      </c>
      <c r="T1769" t="s">
        <v>184</v>
      </c>
      <c r="U1769">
        <v>2023</v>
      </c>
      <c r="V1769" t="s">
        <v>151</v>
      </c>
      <c r="W1769" t="s">
        <v>185</v>
      </c>
      <c r="X1769" t="s">
        <v>186</v>
      </c>
      <c r="Y1769" t="s">
        <v>155</v>
      </c>
      <c r="Z1769">
        <v>620600</v>
      </c>
      <c r="AA1769">
        <v>309500</v>
      </c>
      <c r="AB1769">
        <v>1.2588812496391699</v>
      </c>
      <c r="AC1769">
        <v>52.638374352215699</v>
      </c>
    </row>
    <row r="1770" spans="1:29">
      <c r="A1770" t="s">
        <v>203</v>
      </c>
      <c r="B1770">
        <v>7299</v>
      </c>
      <c r="C1770">
        <v>1906762</v>
      </c>
      <c r="D1770" t="s">
        <v>164</v>
      </c>
      <c r="E1770" t="s">
        <v>126</v>
      </c>
      <c r="F1770" t="s">
        <v>179</v>
      </c>
      <c r="G1770" t="s">
        <v>118</v>
      </c>
      <c r="H1770" s="1">
        <v>43286.40902777778</v>
      </c>
      <c r="I1770" t="s">
        <v>180</v>
      </c>
      <c r="J1770" t="s">
        <v>116</v>
      </c>
      <c r="K1770" t="s">
        <v>146</v>
      </c>
      <c r="L1770" t="s">
        <v>147</v>
      </c>
      <c r="M1770" t="s">
        <v>183</v>
      </c>
      <c r="N1770">
        <v>2.8000000000000001E-2</v>
      </c>
      <c r="O1770" t="s">
        <v>149</v>
      </c>
      <c r="P1770" t="b">
        <v>0</v>
      </c>
      <c r="Q1770">
        <v>138261413</v>
      </c>
      <c r="R1770" t="s">
        <v>150</v>
      </c>
      <c r="S1770">
        <v>1E-3</v>
      </c>
      <c r="T1770" t="s">
        <v>184</v>
      </c>
      <c r="U1770">
        <v>2018</v>
      </c>
      <c r="V1770" t="s">
        <v>151</v>
      </c>
      <c r="W1770" t="s">
        <v>204</v>
      </c>
      <c r="X1770" t="s">
        <v>154</v>
      </c>
      <c r="Y1770" t="s">
        <v>155</v>
      </c>
      <c r="Z1770">
        <v>507500</v>
      </c>
      <c r="AA1770">
        <v>299100</v>
      </c>
      <c r="AB1770">
        <v>-0.41497245145673001</v>
      </c>
      <c r="AC1770">
        <v>52.579097446717</v>
      </c>
    </row>
    <row r="1771" spans="1:29">
      <c r="A1771" t="s">
        <v>198</v>
      </c>
      <c r="B1771">
        <v>7299</v>
      </c>
      <c r="C1771">
        <v>1909609</v>
      </c>
      <c r="D1771" t="s">
        <v>164</v>
      </c>
      <c r="E1771" t="s">
        <v>126</v>
      </c>
      <c r="F1771" t="s">
        <v>179</v>
      </c>
      <c r="G1771" t="s">
        <v>118</v>
      </c>
      <c r="H1771" s="1">
        <v>43318.474305555559</v>
      </c>
      <c r="I1771" t="s">
        <v>180</v>
      </c>
      <c r="J1771" t="s">
        <v>116</v>
      </c>
      <c r="K1771" t="s">
        <v>199</v>
      </c>
      <c r="L1771" t="s">
        <v>200</v>
      </c>
      <c r="M1771" t="s">
        <v>183</v>
      </c>
      <c r="N1771">
        <v>4.2999999999999997E-2</v>
      </c>
      <c r="O1771" t="s">
        <v>149</v>
      </c>
      <c r="P1771" t="b">
        <v>0</v>
      </c>
      <c r="Q1771">
        <v>138261413</v>
      </c>
      <c r="R1771" t="s">
        <v>150</v>
      </c>
      <c r="S1771">
        <v>1E-3</v>
      </c>
      <c r="T1771" t="s">
        <v>184</v>
      </c>
      <c r="U1771">
        <v>2018</v>
      </c>
      <c r="V1771" t="s">
        <v>151</v>
      </c>
      <c r="W1771" t="s">
        <v>201</v>
      </c>
      <c r="X1771" t="s">
        <v>202</v>
      </c>
      <c r="Y1771" t="s">
        <v>155</v>
      </c>
      <c r="Z1771">
        <v>516100</v>
      </c>
      <c r="AA1771">
        <v>253300</v>
      </c>
      <c r="AB1771">
        <v>-0.30395486908298303</v>
      </c>
      <c r="AC1771">
        <v>52.1657659569386</v>
      </c>
    </row>
    <row r="1772" spans="1:29">
      <c r="A1772" t="s">
        <v>224</v>
      </c>
      <c r="B1772">
        <v>7299</v>
      </c>
      <c r="C1772">
        <v>1851650</v>
      </c>
      <c r="D1772" t="s">
        <v>164</v>
      </c>
      <c r="E1772" t="s">
        <v>126</v>
      </c>
      <c r="F1772" t="s">
        <v>179</v>
      </c>
      <c r="G1772" t="s">
        <v>118</v>
      </c>
      <c r="H1772" s="1">
        <v>42684.474305555559</v>
      </c>
      <c r="I1772" t="s">
        <v>180</v>
      </c>
      <c r="J1772" t="s">
        <v>116</v>
      </c>
      <c r="K1772" t="s">
        <v>146</v>
      </c>
      <c r="L1772" t="s">
        <v>147</v>
      </c>
      <c r="M1772" t="s">
        <v>183</v>
      </c>
      <c r="N1772">
        <v>1.2E-2</v>
      </c>
      <c r="O1772" t="s">
        <v>149</v>
      </c>
      <c r="P1772" t="b">
        <v>0</v>
      </c>
      <c r="Q1772">
        <v>138261413</v>
      </c>
      <c r="R1772" t="s">
        <v>150</v>
      </c>
      <c r="S1772">
        <v>1E-3</v>
      </c>
      <c r="T1772" t="s">
        <v>184</v>
      </c>
      <c r="U1772">
        <v>2016</v>
      </c>
      <c r="V1772" t="s">
        <v>151</v>
      </c>
      <c r="W1772" t="s">
        <v>225</v>
      </c>
      <c r="X1772" t="s">
        <v>226</v>
      </c>
      <c r="Y1772" t="s">
        <v>155</v>
      </c>
      <c r="Z1772">
        <v>500098</v>
      </c>
      <c r="AA1772">
        <v>402866</v>
      </c>
      <c r="AB1772">
        <v>-0.49196935841400102</v>
      </c>
      <c r="AC1772">
        <v>53.512954618294103</v>
      </c>
    </row>
    <row r="1773" spans="1:29">
      <c r="A1773" t="s">
        <v>206</v>
      </c>
      <c r="B1773">
        <v>7299</v>
      </c>
      <c r="C1773">
        <v>1829554</v>
      </c>
      <c r="D1773" t="s">
        <v>164</v>
      </c>
      <c r="E1773" t="s">
        <v>126</v>
      </c>
      <c r="F1773" t="s">
        <v>179</v>
      </c>
      <c r="G1773" t="s">
        <v>118</v>
      </c>
      <c r="H1773" s="1">
        <v>42479.708333333336</v>
      </c>
      <c r="I1773" t="s">
        <v>180</v>
      </c>
      <c r="J1773" t="s">
        <v>116</v>
      </c>
      <c r="K1773" t="s">
        <v>199</v>
      </c>
      <c r="L1773" t="s">
        <v>200</v>
      </c>
      <c r="M1773" t="s">
        <v>183</v>
      </c>
      <c r="N1773">
        <v>2.9000000000000001E-2</v>
      </c>
      <c r="O1773" t="s">
        <v>149</v>
      </c>
      <c r="P1773" t="b">
        <v>0</v>
      </c>
      <c r="Q1773">
        <v>138261413</v>
      </c>
      <c r="R1773" t="s">
        <v>150</v>
      </c>
      <c r="S1773">
        <v>1E-3</v>
      </c>
      <c r="T1773" t="s">
        <v>184</v>
      </c>
      <c r="U1773">
        <v>2016</v>
      </c>
      <c r="V1773" t="s">
        <v>151</v>
      </c>
      <c r="W1773" t="s">
        <v>207</v>
      </c>
      <c r="X1773" t="s">
        <v>208</v>
      </c>
      <c r="Y1773" t="s">
        <v>155</v>
      </c>
      <c r="Z1773">
        <v>515935</v>
      </c>
      <c r="AA1773">
        <v>253417</v>
      </c>
      <c r="AB1773">
        <v>-0.30632621725807402</v>
      </c>
      <c r="AC1773">
        <v>52.1668520239771</v>
      </c>
    </row>
    <row r="1774" spans="1:29">
      <c r="A1774" t="s">
        <v>219</v>
      </c>
      <c r="B1774">
        <v>7299</v>
      </c>
      <c r="C1774">
        <v>1607132</v>
      </c>
      <c r="D1774" t="s">
        <v>164</v>
      </c>
      <c r="E1774" t="s">
        <v>126</v>
      </c>
      <c r="F1774" t="s">
        <v>205</v>
      </c>
      <c r="G1774" t="s">
        <v>112</v>
      </c>
      <c r="H1774" s="1">
        <v>45217.486111111109</v>
      </c>
      <c r="I1774" t="s">
        <v>180</v>
      </c>
      <c r="J1774" t="s">
        <v>116</v>
      </c>
      <c r="K1774" t="s">
        <v>220</v>
      </c>
      <c r="L1774" t="s">
        <v>221</v>
      </c>
      <c r="M1774" t="s">
        <v>183</v>
      </c>
      <c r="N1774">
        <v>0.11</v>
      </c>
      <c r="O1774" t="s">
        <v>149</v>
      </c>
      <c r="P1774" t="b">
        <v>0</v>
      </c>
      <c r="Q1774">
        <v>138261413</v>
      </c>
      <c r="R1774" t="s">
        <v>150</v>
      </c>
      <c r="S1774">
        <v>1E-3</v>
      </c>
      <c r="T1774" t="s">
        <v>184</v>
      </c>
      <c r="U1774">
        <v>2023</v>
      </c>
      <c r="V1774" t="s">
        <v>151</v>
      </c>
      <c r="W1774" t="s">
        <v>222</v>
      </c>
      <c r="X1774" t="s">
        <v>223</v>
      </c>
      <c r="Y1774" t="s">
        <v>155</v>
      </c>
      <c r="Z1774">
        <v>559400</v>
      </c>
      <c r="AA1774">
        <v>142800</v>
      </c>
      <c r="AB1774">
        <v>0.27827943679790101</v>
      </c>
      <c r="AC1774">
        <v>51.162245506364997</v>
      </c>
    </row>
    <row r="1775" spans="1:29">
      <c r="A1775" t="s">
        <v>190</v>
      </c>
      <c r="B1775">
        <v>7299</v>
      </c>
      <c r="C1775">
        <v>4670060</v>
      </c>
      <c r="D1775" t="s">
        <v>164</v>
      </c>
      <c r="E1775" t="s">
        <v>126</v>
      </c>
      <c r="F1775" t="s">
        <v>179</v>
      </c>
      <c r="G1775" t="s">
        <v>118</v>
      </c>
      <c r="H1775" s="1">
        <v>42754.464583333334</v>
      </c>
      <c r="I1775" t="s">
        <v>191</v>
      </c>
      <c r="J1775" t="s">
        <v>119</v>
      </c>
      <c r="K1775" t="s">
        <v>192</v>
      </c>
      <c r="L1775" t="s">
        <v>193</v>
      </c>
      <c r="M1775" t="s">
        <v>183</v>
      </c>
      <c r="N1775">
        <v>2E-3</v>
      </c>
      <c r="O1775" t="s">
        <v>149</v>
      </c>
      <c r="P1775" t="b">
        <v>0</v>
      </c>
      <c r="Q1775">
        <v>138261413</v>
      </c>
      <c r="R1775" t="s">
        <v>150</v>
      </c>
      <c r="S1775">
        <v>1E-3</v>
      </c>
      <c r="T1775" t="s">
        <v>184</v>
      </c>
      <c r="U1775">
        <v>2017</v>
      </c>
      <c r="V1775" t="s">
        <v>151</v>
      </c>
      <c r="W1775" t="s">
        <v>194</v>
      </c>
      <c r="X1775" t="s">
        <v>195</v>
      </c>
      <c r="Y1775" t="s">
        <v>155</v>
      </c>
      <c r="Z1775">
        <v>357000</v>
      </c>
      <c r="AA1775">
        <v>237460</v>
      </c>
      <c r="AB1775">
        <v>-2.62823009845419</v>
      </c>
      <c r="AC1775">
        <v>52.033868710239098</v>
      </c>
    </row>
    <row r="1776" spans="1:29">
      <c r="A1776" t="s">
        <v>325</v>
      </c>
      <c r="B1776">
        <v>7299</v>
      </c>
      <c r="C1776">
        <v>1461878</v>
      </c>
      <c r="D1776" t="s">
        <v>164</v>
      </c>
      <c r="E1776" t="s">
        <v>126</v>
      </c>
      <c r="F1776" t="s">
        <v>205</v>
      </c>
      <c r="G1776" t="s">
        <v>112</v>
      </c>
      <c r="H1776" s="1">
        <v>43342.594444444447</v>
      </c>
      <c r="I1776" t="s">
        <v>191</v>
      </c>
      <c r="J1776" t="s">
        <v>119</v>
      </c>
      <c r="K1776" t="s">
        <v>228</v>
      </c>
      <c r="L1776" t="s">
        <v>229</v>
      </c>
      <c r="M1776" t="s">
        <v>183</v>
      </c>
      <c r="N1776">
        <v>0.19</v>
      </c>
      <c r="O1776" t="s">
        <v>149</v>
      </c>
      <c r="P1776" t="b">
        <v>0</v>
      </c>
      <c r="Q1776">
        <v>138261413</v>
      </c>
      <c r="R1776" t="s">
        <v>150</v>
      </c>
      <c r="S1776">
        <v>1E-3</v>
      </c>
      <c r="T1776" t="s">
        <v>184</v>
      </c>
      <c r="U1776">
        <v>2018</v>
      </c>
      <c r="V1776" t="s">
        <v>151</v>
      </c>
      <c r="W1776" t="s">
        <v>326</v>
      </c>
      <c r="X1776" t="s">
        <v>231</v>
      </c>
      <c r="Y1776" t="s">
        <v>155</v>
      </c>
      <c r="Z1776">
        <v>514700</v>
      </c>
      <c r="AA1776">
        <v>129600</v>
      </c>
      <c r="AB1776">
        <v>-0.36485572315468501</v>
      </c>
      <c r="AC1776">
        <v>51.054299651710501</v>
      </c>
    </row>
    <row r="1777" spans="1:29">
      <c r="A1777" t="s">
        <v>273</v>
      </c>
      <c r="B1777">
        <v>7299</v>
      </c>
      <c r="C1777">
        <v>1873369</v>
      </c>
      <c r="D1777" t="s">
        <v>164</v>
      </c>
      <c r="E1777" t="s">
        <v>126</v>
      </c>
      <c r="F1777" t="s">
        <v>205</v>
      </c>
      <c r="G1777" t="s">
        <v>112</v>
      </c>
      <c r="H1777" s="1">
        <v>42887.426388888889</v>
      </c>
      <c r="I1777" t="s">
        <v>180</v>
      </c>
      <c r="J1777" t="s">
        <v>116</v>
      </c>
      <c r="K1777" t="s">
        <v>146</v>
      </c>
      <c r="L1777" t="s">
        <v>147</v>
      </c>
      <c r="M1777" t="s">
        <v>183</v>
      </c>
      <c r="N1777">
        <v>7.5999999999999998E-2</v>
      </c>
      <c r="O1777" t="s">
        <v>149</v>
      </c>
      <c r="P1777" t="b">
        <v>0</v>
      </c>
      <c r="Q1777">
        <v>138261413</v>
      </c>
      <c r="R1777" t="s">
        <v>150</v>
      </c>
      <c r="S1777">
        <v>1E-3</v>
      </c>
      <c r="T1777" t="s">
        <v>184</v>
      </c>
      <c r="U1777">
        <v>2017</v>
      </c>
      <c r="V1777" t="s">
        <v>151</v>
      </c>
      <c r="W1777" t="s">
        <v>274</v>
      </c>
      <c r="X1777" t="s">
        <v>275</v>
      </c>
      <c r="Y1777" t="s">
        <v>155</v>
      </c>
      <c r="Z1777">
        <v>501547</v>
      </c>
      <c r="AA1777">
        <v>370926</v>
      </c>
      <c r="AB1777">
        <v>-0.48037495542409397</v>
      </c>
      <c r="AC1777">
        <v>53.225682809836599</v>
      </c>
    </row>
    <row r="1778" spans="1:29">
      <c r="A1778" t="s">
        <v>273</v>
      </c>
      <c r="B1778">
        <v>7299</v>
      </c>
      <c r="C1778">
        <v>1922136</v>
      </c>
      <c r="D1778" t="s">
        <v>164</v>
      </c>
      <c r="E1778" t="s">
        <v>126</v>
      </c>
      <c r="F1778" t="s">
        <v>205</v>
      </c>
      <c r="G1778" t="s">
        <v>112</v>
      </c>
      <c r="H1778" s="1">
        <v>43468.377083333333</v>
      </c>
      <c r="I1778" t="s">
        <v>180</v>
      </c>
      <c r="J1778" t="s">
        <v>116</v>
      </c>
      <c r="K1778" t="s">
        <v>146</v>
      </c>
      <c r="L1778" t="s">
        <v>147</v>
      </c>
      <c r="M1778" t="s">
        <v>183</v>
      </c>
      <c r="N1778">
        <v>6.4000000000000001E-2</v>
      </c>
      <c r="O1778" t="s">
        <v>149</v>
      </c>
      <c r="P1778" t="b">
        <v>0</v>
      </c>
      <c r="Q1778">
        <v>138261413</v>
      </c>
      <c r="R1778" t="s">
        <v>150</v>
      </c>
      <c r="S1778">
        <v>1E-3</v>
      </c>
      <c r="T1778" t="s">
        <v>184</v>
      </c>
      <c r="U1778">
        <v>2019</v>
      </c>
      <c r="V1778" t="s">
        <v>151</v>
      </c>
      <c r="W1778" t="s">
        <v>274</v>
      </c>
      <c r="X1778" t="s">
        <v>275</v>
      </c>
      <c r="Y1778" t="s">
        <v>155</v>
      </c>
      <c r="Z1778">
        <v>501547</v>
      </c>
      <c r="AA1778">
        <v>370926</v>
      </c>
      <c r="AB1778">
        <v>-0.48037495542409397</v>
      </c>
      <c r="AC1778">
        <v>53.225682809836599</v>
      </c>
    </row>
    <row r="1779" spans="1:29">
      <c r="A1779" t="s">
        <v>190</v>
      </c>
      <c r="B1779">
        <v>7299</v>
      </c>
      <c r="C1779">
        <v>4661021</v>
      </c>
      <c r="D1779" t="s">
        <v>164</v>
      </c>
      <c r="E1779" t="s">
        <v>126</v>
      </c>
      <c r="F1779" t="s">
        <v>179</v>
      </c>
      <c r="G1779" t="s">
        <v>118</v>
      </c>
      <c r="H1779" s="1">
        <v>42648.436805555553</v>
      </c>
      <c r="I1779" t="s">
        <v>191</v>
      </c>
      <c r="J1779" t="s">
        <v>119</v>
      </c>
      <c r="K1779" t="s">
        <v>192</v>
      </c>
      <c r="L1779" t="s">
        <v>193</v>
      </c>
      <c r="M1779" t="s">
        <v>183</v>
      </c>
      <c r="N1779">
        <v>5.0000000000000001E-3</v>
      </c>
      <c r="O1779" t="s">
        <v>149</v>
      </c>
      <c r="P1779" t="b">
        <v>0</v>
      </c>
      <c r="Q1779">
        <v>138261413</v>
      </c>
      <c r="R1779" t="s">
        <v>150</v>
      </c>
      <c r="S1779">
        <v>1E-3</v>
      </c>
      <c r="T1779" t="s">
        <v>184</v>
      </c>
      <c r="U1779">
        <v>2016</v>
      </c>
      <c r="V1779" t="s">
        <v>151</v>
      </c>
      <c r="W1779" t="s">
        <v>194</v>
      </c>
      <c r="X1779" t="s">
        <v>195</v>
      </c>
      <c r="Y1779" t="s">
        <v>155</v>
      </c>
      <c r="Z1779">
        <v>357000</v>
      </c>
      <c r="AA1779">
        <v>237460</v>
      </c>
      <c r="AB1779">
        <v>-2.62823009845419</v>
      </c>
      <c r="AC1779">
        <v>52.033868710239098</v>
      </c>
    </row>
    <row r="1780" spans="1:29">
      <c r="A1780" t="s">
        <v>224</v>
      </c>
      <c r="B1780">
        <v>7299</v>
      </c>
      <c r="C1780">
        <v>1980284</v>
      </c>
      <c r="D1780" t="s">
        <v>164</v>
      </c>
      <c r="E1780" t="s">
        <v>126</v>
      </c>
      <c r="F1780" t="s">
        <v>179</v>
      </c>
      <c r="G1780" t="s">
        <v>118</v>
      </c>
      <c r="H1780" s="1">
        <v>44307.501388888886</v>
      </c>
      <c r="I1780" t="s">
        <v>180</v>
      </c>
      <c r="J1780" t="s">
        <v>116</v>
      </c>
      <c r="K1780" t="s">
        <v>146</v>
      </c>
      <c r="L1780" t="s">
        <v>147</v>
      </c>
      <c r="M1780" t="s">
        <v>148</v>
      </c>
      <c r="N1780">
        <v>4.1999999999999997E-3</v>
      </c>
      <c r="O1780" t="s">
        <v>149</v>
      </c>
      <c r="P1780" t="b">
        <v>0</v>
      </c>
      <c r="Q1780">
        <v>138261413</v>
      </c>
      <c r="R1780" t="s">
        <v>150</v>
      </c>
      <c r="S1780">
        <v>1E-3</v>
      </c>
      <c r="T1780" t="s">
        <v>184</v>
      </c>
      <c r="U1780">
        <v>2021</v>
      </c>
      <c r="V1780" t="s">
        <v>151</v>
      </c>
      <c r="W1780" t="s">
        <v>225</v>
      </c>
      <c r="X1780" t="s">
        <v>226</v>
      </c>
      <c r="Y1780" t="s">
        <v>155</v>
      </c>
      <c r="Z1780">
        <v>500098</v>
      </c>
      <c r="AA1780">
        <v>402866</v>
      </c>
      <c r="AB1780">
        <v>-0.49196935841400102</v>
      </c>
      <c r="AC1780">
        <v>53.512954618294103</v>
      </c>
    </row>
    <row r="1781" spans="1:29">
      <c r="A1781" t="s">
        <v>206</v>
      </c>
      <c r="B1781">
        <v>7299</v>
      </c>
      <c r="C1781">
        <v>2028417</v>
      </c>
      <c r="D1781" t="s">
        <v>164</v>
      </c>
      <c r="E1781" t="s">
        <v>126</v>
      </c>
      <c r="F1781" t="s">
        <v>179</v>
      </c>
      <c r="G1781" t="s">
        <v>118</v>
      </c>
      <c r="H1781" s="1">
        <v>44944.411805555559</v>
      </c>
      <c r="I1781" t="s">
        <v>180</v>
      </c>
      <c r="J1781" t="s">
        <v>116</v>
      </c>
      <c r="K1781" t="s">
        <v>199</v>
      </c>
      <c r="L1781" t="s">
        <v>200</v>
      </c>
      <c r="M1781" t="s">
        <v>183</v>
      </c>
      <c r="N1781">
        <v>7.3000000000000001E-3</v>
      </c>
      <c r="O1781" t="s">
        <v>149</v>
      </c>
      <c r="P1781" t="b">
        <v>0</v>
      </c>
      <c r="Q1781">
        <v>138261413</v>
      </c>
      <c r="R1781" t="s">
        <v>150</v>
      </c>
      <c r="S1781">
        <v>1E-3</v>
      </c>
      <c r="T1781" t="s">
        <v>184</v>
      </c>
      <c r="U1781">
        <v>2023</v>
      </c>
      <c r="V1781" t="s">
        <v>151</v>
      </c>
      <c r="W1781" t="s">
        <v>207</v>
      </c>
      <c r="X1781" t="s">
        <v>208</v>
      </c>
      <c r="Y1781" t="s">
        <v>155</v>
      </c>
      <c r="Z1781">
        <v>515935</v>
      </c>
      <c r="AA1781">
        <v>253417</v>
      </c>
      <c r="AB1781">
        <v>-0.30632621725807402</v>
      </c>
      <c r="AC1781">
        <v>52.1668520239771</v>
      </c>
    </row>
    <row r="1782" spans="1:29">
      <c r="A1782" t="s">
        <v>203</v>
      </c>
      <c r="B1782">
        <v>7299</v>
      </c>
      <c r="C1782">
        <v>2017084</v>
      </c>
      <c r="D1782" t="s">
        <v>164</v>
      </c>
      <c r="E1782" t="s">
        <v>126</v>
      </c>
      <c r="F1782" t="s">
        <v>179</v>
      </c>
      <c r="G1782" t="s">
        <v>118</v>
      </c>
      <c r="H1782" s="1">
        <v>44795.380555555559</v>
      </c>
      <c r="I1782" t="s">
        <v>180</v>
      </c>
      <c r="J1782" t="s">
        <v>116</v>
      </c>
      <c r="K1782" t="s">
        <v>146</v>
      </c>
      <c r="L1782" t="s">
        <v>147</v>
      </c>
      <c r="M1782" t="s">
        <v>183</v>
      </c>
      <c r="N1782">
        <v>4.3999999999999997E-2</v>
      </c>
      <c r="O1782" t="s">
        <v>149</v>
      </c>
      <c r="P1782" t="b">
        <v>0</v>
      </c>
      <c r="Q1782">
        <v>138261413</v>
      </c>
      <c r="R1782" t="s">
        <v>150</v>
      </c>
      <c r="S1782">
        <v>1E-3</v>
      </c>
      <c r="T1782" t="s">
        <v>184</v>
      </c>
      <c r="U1782">
        <v>2022</v>
      </c>
      <c r="V1782" t="s">
        <v>151</v>
      </c>
      <c r="W1782" t="s">
        <v>204</v>
      </c>
      <c r="X1782" t="s">
        <v>154</v>
      </c>
      <c r="Y1782" t="s">
        <v>155</v>
      </c>
      <c r="Z1782">
        <v>507500</v>
      </c>
      <c r="AA1782">
        <v>299100</v>
      </c>
      <c r="AB1782">
        <v>-0.41497245145673001</v>
      </c>
      <c r="AC1782">
        <v>52.579097446717</v>
      </c>
    </row>
    <row r="1783" spans="1:29">
      <c r="A1783" t="s">
        <v>198</v>
      </c>
      <c r="B1783">
        <v>7299</v>
      </c>
      <c r="C1783">
        <v>1834426</v>
      </c>
      <c r="D1783" t="s">
        <v>164</v>
      </c>
      <c r="E1783" t="s">
        <v>126</v>
      </c>
      <c r="F1783" t="s">
        <v>179</v>
      </c>
      <c r="G1783" t="s">
        <v>118</v>
      </c>
      <c r="H1783" s="1">
        <v>42521.647222222222</v>
      </c>
      <c r="I1783" t="s">
        <v>180</v>
      </c>
      <c r="J1783" t="s">
        <v>116</v>
      </c>
      <c r="K1783" t="s">
        <v>199</v>
      </c>
      <c r="L1783" t="s">
        <v>200</v>
      </c>
      <c r="M1783" t="s">
        <v>183</v>
      </c>
      <c r="N1783">
        <v>4.7E-2</v>
      </c>
      <c r="O1783" t="s">
        <v>149</v>
      </c>
      <c r="P1783" t="b">
        <v>0</v>
      </c>
      <c r="Q1783">
        <v>138261413</v>
      </c>
      <c r="R1783" t="s">
        <v>150</v>
      </c>
      <c r="S1783">
        <v>1E-3</v>
      </c>
      <c r="T1783" t="s">
        <v>184</v>
      </c>
      <c r="U1783">
        <v>2016</v>
      </c>
      <c r="V1783" t="s">
        <v>151</v>
      </c>
      <c r="W1783" t="s">
        <v>201</v>
      </c>
      <c r="X1783" t="s">
        <v>202</v>
      </c>
      <c r="Y1783" t="s">
        <v>155</v>
      </c>
      <c r="Z1783">
        <v>516100</v>
      </c>
      <c r="AA1783">
        <v>253300</v>
      </c>
      <c r="AB1783">
        <v>-0.30395486908298303</v>
      </c>
      <c r="AC1783">
        <v>52.1657659569386</v>
      </c>
    </row>
    <row r="1784" spans="1:29">
      <c r="A1784" t="s">
        <v>224</v>
      </c>
      <c r="B1784">
        <v>7299</v>
      </c>
      <c r="C1784">
        <v>1850968</v>
      </c>
      <c r="D1784" t="s">
        <v>164</v>
      </c>
      <c r="E1784" t="s">
        <v>126</v>
      </c>
      <c r="F1784" t="s">
        <v>205</v>
      </c>
      <c r="G1784" t="s">
        <v>112</v>
      </c>
      <c r="H1784" s="1">
        <v>42676.458333333336</v>
      </c>
      <c r="I1784" t="s">
        <v>180</v>
      </c>
      <c r="J1784" t="s">
        <v>116</v>
      </c>
      <c r="K1784" t="s">
        <v>146</v>
      </c>
      <c r="L1784" t="s">
        <v>147</v>
      </c>
      <c r="M1784" t="s">
        <v>183</v>
      </c>
      <c r="N1784">
        <v>9.4000000000000004E-3</v>
      </c>
      <c r="O1784" t="s">
        <v>149</v>
      </c>
      <c r="P1784" t="b">
        <v>0</v>
      </c>
      <c r="Q1784">
        <v>138261413</v>
      </c>
      <c r="R1784" t="s">
        <v>150</v>
      </c>
      <c r="S1784">
        <v>1E-3</v>
      </c>
      <c r="T1784" t="s">
        <v>184</v>
      </c>
      <c r="U1784">
        <v>2016</v>
      </c>
      <c r="V1784" t="s">
        <v>151</v>
      </c>
      <c r="W1784" t="s">
        <v>225</v>
      </c>
      <c r="X1784" t="s">
        <v>226</v>
      </c>
      <c r="Y1784" t="s">
        <v>155</v>
      </c>
      <c r="Z1784">
        <v>500098</v>
      </c>
      <c r="AA1784">
        <v>402866</v>
      </c>
      <c r="AB1784">
        <v>-0.49196935841400102</v>
      </c>
      <c r="AC1784">
        <v>53.512954618294103</v>
      </c>
    </row>
    <row r="1785" spans="1:29">
      <c r="A1785" t="s">
        <v>178</v>
      </c>
      <c r="B1785">
        <v>7299</v>
      </c>
      <c r="C1785">
        <v>1796684</v>
      </c>
      <c r="D1785" t="s">
        <v>164</v>
      </c>
      <c r="E1785" t="s">
        <v>126</v>
      </c>
      <c r="F1785" t="s">
        <v>179</v>
      </c>
      <c r="G1785" t="s">
        <v>118</v>
      </c>
      <c r="H1785" s="1">
        <v>42138.414583333331</v>
      </c>
      <c r="I1785" t="s">
        <v>180</v>
      </c>
      <c r="J1785" t="s">
        <v>116</v>
      </c>
      <c r="K1785" t="s">
        <v>181</v>
      </c>
      <c r="L1785" t="s">
        <v>182</v>
      </c>
      <c r="M1785" t="s">
        <v>183</v>
      </c>
      <c r="N1785">
        <v>8.3000000000000001E-3</v>
      </c>
      <c r="O1785" t="s">
        <v>149</v>
      </c>
      <c r="P1785" t="b">
        <v>0</v>
      </c>
      <c r="Q1785">
        <v>138261413</v>
      </c>
      <c r="R1785" t="s">
        <v>150</v>
      </c>
      <c r="S1785">
        <v>1E-3</v>
      </c>
      <c r="T1785" t="s">
        <v>184</v>
      </c>
      <c r="U1785">
        <v>2015</v>
      </c>
      <c r="V1785" t="s">
        <v>151</v>
      </c>
      <c r="W1785" t="s">
        <v>185</v>
      </c>
      <c r="X1785" t="s">
        <v>186</v>
      </c>
      <c r="Y1785" t="s">
        <v>155</v>
      </c>
      <c r="Z1785">
        <v>620600</v>
      </c>
      <c r="AA1785">
        <v>309500</v>
      </c>
      <c r="AB1785">
        <v>1.2588812496391699</v>
      </c>
      <c r="AC1785">
        <v>52.638374352215699</v>
      </c>
    </row>
    <row r="1786" spans="1:29">
      <c r="A1786" t="s">
        <v>196</v>
      </c>
      <c r="B1786">
        <v>7299</v>
      </c>
      <c r="C1786">
        <v>1786518</v>
      </c>
      <c r="D1786" t="s">
        <v>164</v>
      </c>
      <c r="E1786" t="s">
        <v>126</v>
      </c>
      <c r="F1786" t="s">
        <v>179</v>
      </c>
      <c r="G1786" t="s">
        <v>118</v>
      </c>
      <c r="H1786" s="1">
        <v>42040.609027777777</v>
      </c>
      <c r="I1786" t="s">
        <v>180</v>
      </c>
      <c r="J1786" t="s">
        <v>116</v>
      </c>
      <c r="K1786" t="s">
        <v>181</v>
      </c>
      <c r="L1786" t="s">
        <v>182</v>
      </c>
      <c r="M1786" t="s">
        <v>183</v>
      </c>
      <c r="N1786">
        <v>0.16</v>
      </c>
      <c r="O1786" t="s">
        <v>149</v>
      </c>
      <c r="P1786" t="b">
        <v>0</v>
      </c>
      <c r="Q1786">
        <v>138261413</v>
      </c>
      <c r="R1786" t="s">
        <v>150</v>
      </c>
      <c r="S1786">
        <v>1E-3</v>
      </c>
      <c r="T1786" t="s">
        <v>184</v>
      </c>
      <c r="U1786">
        <v>2015</v>
      </c>
      <c r="V1786" t="s">
        <v>151</v>
      </c>
      <c r="W1786" t="s">
        <v>197</v>
      </c>
      <c r="X1786" t="s">
        <v>186</v>
      </c>
      <c r="Y1786" t="s">
        <v>155</v>
      </c>
      <c r="Z1786">
        <v>624300</v>
      </c>
      <c r="AA1786">
        <v>306800</v>
      </c>
      <c r="AB1786">
        <v>1.3116346710660201</v>
      </c>
      <c r="AC1786">
        <v>52.6126273253455</v>
      </c>
    </row>
    <row r="1787" spans="1:29">
      <c r="A1787" t="s">
        <v>178</v>
      </c>
      <c r="B1787">
        <v>7299</v>
      </c>
      <c r="C1787">
        <v>1805891</v>
      </c>
      <c r="D1787" t="s">
        <v>164</v>
      </c>
      <c r="E1787" t="s">
        <v>126</v>
      </c>
      <c r="F1787" t="s">
        <v>179</v>
      </c>
      <c r="G1787" t="s">
        <v>118</v>
      </c>
      <c r="H1787" s="1">
        <v>42227.694444444445</v>
      </c>
      <c r="I1787" t="s">
        <v>180</v>
      </c>
      <c r="J1787" t="s">
        <v>116</v>
      </c>
      <c r="K1787" t="s">
        <v>181</v>
      </c>
      <c r="L1787" t="s">
        <v>182</v>
      </c>
      <c r="M1787" t="s">
        <v>183</v>
      </c>
      <c r="N1787">
        <v>0.01</v>
      </c>
      <c r="O1787" t="s">
        <v>149</v>
      </c>
      <c r="P1787" t="b">
        <v>0</v>
      </c>
      <c r="Q1787">
        <v>138261413</v>
      </c>
      <c r="R1787" t="s">
        <v>150</v>
      </c>
      <c r="S1787">
        <v>1E-3</v>
      </c>
      <c r="T1787" t="s">
        <v>184</v>
      </c>
      <c r="U1787">
        <v>2015</v>
      </c>
      <c r="V1787" t="s">
        <v>151</v>
      </c>
      <c r="W1787" t="s">
        <v>185</v>
      </c>
      <c r="X1787" t="s">
        <v>186</v>
      </c>
      <c r="Y1787" t="s">
        <v>155</v>
      </c>
      <c r="Z1787">
        <v>620600</v>
      </c>
      <c r="AA1787">
        <v>309500</v>
      </c>
      <c r="AB1787">
        <v>1.2588812496391699</v>
      </c>
      <c r="AC1787">
        <v>52.638374352215699</v>
      </c>
    </row>
    <row r="1788" spans="1:29">
      <c r="A1788" t="s">
        <v>203</v>
      </c>
      <c r="B1788">
        <v>7299</v>
      </c>
      <c r="C1788">
        <v>2014349</v>
      </c>
      <c r="D1788" t="s">
        <v>164</v>
      </c>
      <c r="E1788" t="s">
        <v>126</v>
      </c>
      <c r="F1788" t="s">
        <v>179</v>
      </c>
      <c r="G1788" t="s">
        <v>118</v>
      </c>
      <c r="H1788" s="1">
        <v>44756.522916666669</v>
      </c>
      <c r="I1788" t="s">
        <v>180</v>
      </c>
      <c r="J1788" t="s">
        <v>116</v>
      </c>
      <c r="K1788" t="s">
        <v>146</v>
      </c>
      <c r="L1788" t="s">
        <v>147</v>
      </c>
      <c r="M1788" t="s">
        <v>183</v>
      </c>
      <c r="N1788">
        <v>2.5000000000000001E-2</v>
      </c>
      <c r="O1788" t="s">
        <v>149</v>
      </c>
      <c r="P1788" t="b">
        <v>0</v>
      </c>
      <c r="Q1788">
        <v>138261413</v>
      </c>
      <c r="R1788" t="s">
        <v>150</v>
      </c>
      <c r="S1788">
        <v>1E-3</v>
      </c>
      <c r="T1788" t="s">
        <v>184</v>
      </c>
      <c r="U1788">
        <v>2022</v>
      </c>
      <c r="V1788" t="s">
        <v>151</v>
      </c>
      <c r="W1788" t="s">
        <v>204</v>
      </c>
      <c r="X1788" t="s">
        <v>154</v>
      </c>
      <c r="Y1788" t="s">
        <v>155</v>
      </c>
      <c r="Z1788">
        <v>507500</v>
      </c>
      <c r="AA1788">
        <v>299100</v>
      </c>
      <c r="AB1788">
        <v>-0.41497245145673001</v>
      </c>
      <c r="AC1788">
        <v>52.579097446717</v>
      </c>
    </row>
    <row r="1789" spans="1:29">
      <c r="A1789" t="s">
        <v>206</v>
      </c>
      <c r="B1789">
        <v>7299</v>
      </c>
      <c r="C1789">
        <v>2023364</v>
      </c>
      <c r="D1789" t="s">
        <v>164</v>
      </c>
      <c r="E1789" t="s">
        <v>126</v>
      </c>
      <c r="F1789" t="s">
        <v>179</v>
      </c>
      <c r="G1789" t="s">
        <v>118</v>
      </c>
      <c r="H1789" s="1">
        <v>44861.636805555558</v>
      </c>
      <c r="I1789" t="s">
        <v>180</v>
      </c>
      <c r="J1789" t="s">
        <v>116</v>
      </c>
      <c r="K1789" t="s">
        <v>199</v>
      </c>
      <c r="L1789" t="s">
        <v>200</v>
      </c>
      <c r="M1789" t="s">
        <v>183</v>
      </c>
      <c r="N1789">
        <v>5.2999999999999999E-2</v>
      </c>
      <c r="O1789" t="s">
        <v>149</v>
      </c>
      <c r="P1789" t="b">
        <v>0</v>
      </c>
      <c r="Q1789">
        <v>138261413</v>
      </c>
      <c r="R1789" t="s">
        <v>150</v>
      </c>
      <c r="S1789">
        <v>1E-3</v>
      </c>
      <c r="T1789" t="s">
        <v>184</v>
      </c>
      <c r="U1789">
        <v>2022</v>
      </c>
      <c r="V1789" t="s">
        <v>151</v>
      </c>
      <c r="W1789" t="s">
        <v>207</v>
      </c>
      <c r="X1789" t="s">
        <v>208</v>
      </c>
      <c r="Y1789" t="s">
        <v>155</v>
      </c>
      <c r="Z1789">
        <v>515935</v>
      </c>
      <c r="AA1789">
        <v>253417</v>
      </c>
      <c r="AB1789">
        <v>-0.30632621725807402</v>
      </c>
      <c r="AC1789">
        <v>52.1668520239771</v>
      </c>
    </row>
    <row r="1790" spans="1:29">
      <c r="A1790" t="s">
        <v>178</v>
      </c>
      <c r="B1790">
        <v>7299</v>
      </c>
      <c r="C1790">
        <v>1901596</v>
      </c>
      <c r="D1790" t="s">
        <v>164</v>
      </c>
      <c r="E1790" t="s">
        <v>126</v>
      </c>
      <c r="F1790" t="s">
        <v>179</v>
      </c>
      <c r="G1790" t="s">
        <v>118</v>
      </c>
      <c r="H1790" s="1">
        <v>43229.430555555555</v>
      </c>
      <c r="I1790" t="s">
        <v>180</v>
      </c>
      <c r="J1790" t="s">
        <v>116</v>
      </c>
      <c r="K1790" t="s">
        <v>181</v>
      </c>
      <c r="L1790" t="s">
        <v>182</v>
      </c>
      <c r="M1790" t="s">
        <v>183</v>
      </c>
      <c r="N1790">
        <v>8.8000000000000005E-3</v>
      </c>
      <c r="O1790" t="s">
        <v>149</v>
      </c>
      <c r="P1790" t="b">
        <v>0</v>
      </c>
      <c r="Q1790">
        <v>138261413</v>
      </c>
      <c r="R1790" t="s">
        <v>150</v>
      </c>
      <c r="S1790">
        <v>1E-3</v>
      </c>
      <c r="T1790" t="s">
        <v>184</v>
      </c>
      <c r="U1790">
        <v>2018</v>
      </c>
      <c r="V1790" t="s">
        <v>151</v>
      </c>
      <c r="W1790" t="s">
        <v>185</v>
      </c>
      <c r="X1790" t="s">
        <v>186</v>
      </c>
      <c r="Y1790" t="s">
        <v>155</v>
      </c>
      <c r="Z1790">
        <v>620600</v>
      </c>
      <c r="AA1790">
        <v>309500</v>
      </c>
      <c r="AB1790">
        <v>1.2588812496391699</v>
      </c>
      <c r="AC1790">
        <v>52.638374352215699</v>
      </c>
    </row>
    <row r="1791" spans="1:29">
      <c r="A1791" t="s">
        <v>276</v>
      </c>
      <c r="B1791">
        <v>7299</v>
      </c>
      <c r="C1791">
        <v>4604437</v>
      </c>
      <c r="D1791" t="s">
        <v>164</v>
      </c>
      <c r="E1791" t="s">
        <v>126</v>
      </c>
      <c r="F1791" t="s">
        <v>179</v>
      </c>
      <c r="G1791" t="s">
        <v>118</v>
      </c>
      <c r="H1791" s="1">
        <v>41962.445833333331</v>
      </c>
      <c r="I1791" t="s">
        <v>180</v>
      </c>
      <c r="J1791" t="s">
        <v>116</v>
      </c>
      <c r="K1791" t="s">
        <v>192</v>
      </c>
      <c r="L1791" t="s">
        <v>193</v>
      </c>
      <c r="M1791" t="s">
        <v>183</v>
      </c>
      <c r="N1791">
        <v>3.0000000000000001E-3</v>
      </c>
      <c r="O1791" t="s">
        <v>149</v>
      </c>
      <c r="P1791" t="b">
        <v>0</v>
      </c>
      <c r="Q1791">
        <v>138261413</v>
      </c>
      <c r="R1791" t="s">
        <v>150</v>
      </c>
      <c r="S1791">
        <v>1E-3</v>
      </c>
      <c r="T1791" t="s">
        <v>184</v>
      </c>
      <c r="U1791">
        <v>2014</v>
      </c>
      <c r="V1791" t="s">
        <v>151</v>
      </c>
      <c r="W1791" t="s">
        <v>277</v>
      </c>
      <c r="X1791" t="s">
        <v>278</v>
      </c>
      <c r="Y1791" t="s">
        <v>155</v>
      </c>
      <c r="Z1791">
        <v>383550</v>
      </c>
      <c r="AA1791">
        <v>252450</v>
      </c>
      <c r="AB1791">
        <v>-2.2419417969467799</v>
      </c>
      <c r="AC1791">
        <v>52.170064339376403</v>
      </c>
    </row>
    <row r="1792" spans="1:29">
      <c r="A1792" t="s">
        <v>198</v>
      </c>
      <c r="B1792">
        <v>7299</v>
      </c>
      <c r="C1792">
        <v>1986151</v>
      </c>
      <c r="D1792" t="s">
        <v>164</v>
      </c>
      <c r="E1792" t="s">
        <v>126</v>
      </c>
      <c r="F1792" t="s">
        <v>179</v>
      </c>
      <c r="G1792" t="s">
        <v>118</v>
      </c>
      <c r="H1792" s="1">
        <v>44379.523611111108</v>
      </c>
      <c r="I1792" t="s">
        <v>180</v>
      </c>
      <c r="J1792" t="s">
        <v>116</v>
      </c>
      <c r="K1792" t="s">
        <v>199</v>
      </c>
      <c r="L1792" t="s">
        <v>200</v>
      </c>
      <c r="M1792" t="s">
        <v>183</v>
      </c>
      <c r="N1792">
        <v>4.4999999999999998E-2</v>
      </c>
      <c r="O1792" t="s">
        <v>149</v>
      </c>
      <c r="P1792" t="b">
        <v>0</v>
      </c>
      <c r="Q1792">
        <v>138261413</v>
      </c>
      <c r="R1792" t="s">
        <v>150</v>
      </c>
      <c r="S1792">
        <v>1E-3</v>
      </c>
      <c r="T1792" t="s">
        <v>184</v>
      </c>
      <c r="U1792">
        <v>2021</v>
      </c>
      <c r="V1792" t="s">
        <v>151</v>
      </c>
      <c r="W1792" t="s">
        <v>201</v>
      </c>
      <c r="X1792" t="s">
        <v>202</v>
      </c>
      <c r="Y1792" t="s">
        <v>155</v>
      </c>
      <c r="Z1792">
        <v>516100</v>
      </c>
      <c r="AA1792">
        <v>253300</v>
      </c>
      <c r="AB1792">
        <v>-0.30395486908298303</v>
      </c>
      <c r="AC1792">
        <v>52.1657659569386</v>
      </c>
    </row>
    <row r="1793" spans="1:29">
      <c r="A1793" t="s">
        <v>203</v>
      </c>
      <c r="B1793">
        <v>7299</v>
      </c>
      <c r="C1793">
        <v>1894449</v>
      </c>
      <c r="D1793" t="s">
        <v>164</v>
      </c>
      <c r="E1793" t="s">
        <v>126</v>
      </c>
      <c r="F1793" t="s">
        <v>179</v>
      </c>
      <c r="G1793" t="s">
        <v>118</v>
      </c>
      <c r="H1793" s="1">
        <v>43146.481944444444</v>
      </c>
      <c r="I1793" t="s">
        <v>180</v>
      </c>
      <c r="J1793" t="s">
        <v>116</v>
      </c>
      <c r="K1793" t="s">
        <v>146</v>
      </c>
      <c r="L1793" t="s">
        <v>147</v>
      </c>
      <c r="M1793" t="s">
        <v>183</v>
      </c>
      <c r="N1793">
        <v>2.8000000000000001E-2</v>
      </c>
      <c r="O1793" t="s">
        <v>149</v>
      </c>
      <c r="P1793" t="b">
        <v>0</v>
      </c>
      <c r="Q1793">
        <v>138261413</v>
      </c>
      <c r="R1793" t="s">
        <v>150</v>
      </c>
      <c r="S1793">
        <v>1E-3</v>
      </c>
      <c r="T1793" t="s">
        <v>184</v>
      </c>
      <c r="U1793">
        <v>2018</v>
      </c>
      <c r="V1793" t="s">
        <v>151</v>
      </c>
      <c r="W1793" t="s">
        <v>204</v>
      </c>
      <c r="X1793" t="s">
        <v>154</v>
      </c>
      <c r="Y1793" t="s">
        <v>155</v>
      </c>
      <c r="Z1793">
        <v>507500</v>
      </c>
      <c r="AA1793">
        <v>299100</v>
      </c>
      <c r="AB1793">
        <v>-0.41497245145673001</v>
      </c>
      <c r="AC1793">
        <v>52.579097446717</v>
      </c>
    </row>
    <row r="1794" spans="1:29">
      <c r="A1794" t="s">
        <v>187</v>
      </c>
      <c r="B1794">
        <v>7299</v>
      </c>
      <c r="C1794">
        <v>1998071</v>
      </c>
      <c r="D1794" t="s">
        <v>164</v>
      </c>
      <c r="E1794" t="s">
        <v>126</v>
      </c>
      <c r="F1794" t="s">
        <v>179</v>
      </c>
      <c r="G1794" t="s">
        <v>118</v>
      </c>
      <c r="H1794" s="1">
        <v>44539.386111111111</v>
      </c>
      <c r="I1794" t="s">
        <v>180</v>
      </c>
      <c r="J1794" t="s">
        <v>116</v>
      </c>
      <c r="K1794" t="s">
        <v>181</v>
      </c>
      <c r="L1794" t="s">
        <v>182</v>
      </c>
      <c r="M1794" t="s">
        <v>183</v>
      </c>
      <c r="N1794">
        <v>7.1999999999999998E-3</v>
      </c>
      <c r="O1794" t="s">
        <v>149</v>
      </c>
      <c r="P1794" t="b">
        <v>0</v>
      </c>
      <c r="Q1794">
        <v>138261413</v>
      </c>
      <c r="R1794" t="s">
        <v>150</v>
      </c>
      <c r="S1794">
        <v>1E-3</v>
      </c>
      <c r="T1794" t="s">
        <v>184</v>
      </c>
      <c r="U1794">
        <v>2021</v>
      </c>
      <c r="V1794" t="s">
        <v>151</v>
      </c>
      <c r="W1794" t="s">
        <v>188</v>
      </c>
      <c r="X1794" t="s">
        <v>189</v>
      </c>
      <c r="Y1794" t="s">
        <v>155</v>
      </c>
      <c r="Z1794">
        <v>636400</v>
      </c>
      <c r="AA1794">
        <v>291600</v>
      </c>
      <c r="AB1794">
        <v>1.4791973795069699</v>
      </c>
      <c r="AC1794">
        <v>52.471107816141703</v>
      </c>
    </row>
    <row r="1795" spans="1:29">
      <c r="A1795" t="s">
        <v>196</v>
      </c>
      <c r="B1795">
        <v>7299</v>
      </c>
      <c r="C1795">
        <v>1789895</v>
      </c>
      <c r="D1795" t="s">
        <v>164</v>
      </c>
      <c r="E1795" t="s">
        <v>126</v>
      </c>
      <c r="F1795" t="s">
        <v>179</v>
      </c>
      <c r="G1795" t="s">
        <v>118</v>
      </c>
      <c r="H1795" s="1">
        <v>42066.441666666666</v>
      </c>
      <c r="I1795" t="s">
        <v>180</v>
      </c>
      <c r="J1795" t="s">
        <v>116</v>
      </c>
      <c r="K1795" t="s">
        <v>181</v>
      </c>
      <c r="L1795" t="s">
        <v>182</v>
      </c>
      <c r="M1795" t="s">
        <v>183</v>
      </c>
      <c r="N1795">
        <v>6.4999999999999997E-3</v>
      </c>
      <c r="O1795" t="s">
        <v>149</v>
      </c>
      <c r="P1795" t="b">
        <v>0</v>
      </c>
      <c r="Q1795">
        <v>138261413</v>
      </c>
      <c r="R1795" t="s">
        <v>150</v>
      </c>
      <c r="S1795">
        <v>1E-3</v>
      </c>
      <c r="T1795" t="s">
        <v>184</v>
      </c>
      <c r="U1795">
        <v>2015</v>
      </c>
      <c r="V1795" t="s">
        <v>151</v>
      </c>
      <c r="W1795" t="s">
        <v>197</v>
      </c>
      <c r="X1795" t="s">
        <v>186</v>
      </c>
      <c r="Y1795" t="s">
        <v>155</v>
      </c>
      <c r="Z1795">
        <v>624300</v>
      </c>
      <c r="AA1795">
        <v>306800</v>
      </c>
      <c r="AB1795">
        <v>1.3116346710660201</v>
      </c>
      <c r="AC1795">
        <v>52.6126273253455</v>
      </c>
    </row>
    <row r="1796" spans="1:29">
      <c r="A1796" t="s">
        <v>203</v>
      </c>
      <c r="B1796">
        <v>7299</v>
      </c>
      <c r="C1796">
        <v>1863554</v>
      </c>
      <c r="D1796" t="s">
        <v>164</v>
      </c>
      <c r="E1796" t="s">
        <v>126</v>
      </c>
      <c r="F1796" t="s">
        <v>179</v>
      </c>
      <c r="G1796" t="s">
        <v>118</v>
      </c>
      <c r="H1796" s="1">
        <v>42787.366666666669</v>
      </c>
      <c r="I1796" t="s">
        <v>180</v>
      </c>
      <c r="J1796" t="s">
        <v>116</v>
      </c>
      <c r="K1796" t="s">
        <v>146</v>
      </c>
      <c r="L1796" t="s">
        <v>147</v>
      </c>
      <c r="M1796" t="s">
        <v>183</v>
      </c>
      <c r="N1796">
        <v>2.3E-2</v>
      </c>
      <c r="O1796" t="s">
        <v>149</v>
      </c>
      <c r="P1796" t="b">
        <v>0</v>
      </c>
      <c r="Q1796">
        <v>138261413</v>
      </c>
      <c r="R1796" t="s">
        <v>150</v>
      </c>
      <c r="S1796">
        <v>1E-3</v>
      </c>
      <c r="T1796" t="s">
        <v>184</v>
      </c>
      <c r="U1796">
        <v>2017</v>
      </c>
      <c r="V1796" t="s">
        <v>151</v>
      </c>
      <c r="W1796" t="s">
        <v>204</v>
      </c>
      <c r="X1796" t="s">
        <v>154</v>
      </c>
      <c r="Y1796" t="s">
        <v>155</v>
      </c>
      <c r="Z1796">
        <v>507500</v>
      </c>
      <c r="AA1796">
        <v>299100</v>
      </c>
      <c r="AB1796">
        <v>-0.41497245145673001</v>
      </c>
      <c r="AC1796">
        <v>52.579097446717</v>
      </c>
    </row>
    <row r="1797" spans="1:29">
      <c r="A1797" t="s">
        <v>196</v>
      </c>
      <c r="B1797">
        <v>7299</v>
      </c>
      <c r="C1797">
        <v>1793314</v>
      </c>
      <c r="D1797" t="s">
        <v>164</v>
      </c>
      <c r="E1797" t="s">
        <v>126</v>
      </c>
      <c r="F1797" t="s">
        <v>179</v>
      </c>
      <c r="G1797" t="s">
        <v>118</v>
      </c>
      <c r="H1797" s="1">
        <v>42107.504166666666</v>
      </c>
      <c r="I1797" t="s">
        <v>180</v>
      </c>
      <c r="J1797" t="s">
        <v>116</v>
      </c>
      <c r="K1797" t="s">
        <v>181</v>
      </c>
      <c r="L1797" t="s">
        <v>182</v>
      </c>
      <c r="M1797" t="s">
        <v>183</v>
      </c>
      <c r="N1797">
        <v>0.05</v>
      </c>
      <c r="O1797" t="s">
        <v>149</v>
      </c>
      <c r="P1797" t="b">
        <v>0</v>
      </c>
      <c r="Q1797">
        <v>138261413</v>
      </c>
      <c r="R1797" t="s">
        <v>150</v>
      </c>
      <c r="S1797">
        <v>1E-3</v>
      </c>
      <c r="T1797" t="s">
        <v>184</v>
      </c>
      <c r="U1797">
        <v>2015</v>
      </c>
      <c r="V1797" t="s">
        <v>151</v>
      </c>
      <c r="W1797" t="s">
        <v>197</v>
      </c>
      <c r="X1797" t="s">
        <v>186</v>
      </c>
      <c r="Y1797" t="s">
        <v>155</v>
      </c>
      <c r="Z1797">
        <v>624300</v>
      </c>
      <c r="AA1797">
        <v>306800</v>
      </c>
      <c r="AB1797">
        <v>1.3116346710660201</v>
      </c>
      <c r="AC1797">
        <v>52.6126273253455</v>
      </c>
    </row>
    <row r="1798" spans="1:29">
      <c r="A1798" t="s">
        <v>187</v>
      </c>
      <c r="B1798">
        <v>7299</v>
      </c>
      <c r="C1798">
        <v>1841223</v>
      </c>
      <c r="D1798" t="s">
        <v>164</v>
      </c>
      <c r="E1798" t="s">
        <v>126</v>
      </c>
      <c r="F1798" t="s">
        <v>179</v>
      </c>
      <c r="G1798" t="s">
        <v>118</v>
      </c>
      <c r="H1798" s="1">
        <v>42590.693055555559</v>
      </c>
      <c r="I1798" t="s">
        <v>180</v>
      </c>
      <c r="J1798" t="s">
        <v>116</v>
      </c>
      <c r="K1798" t="s">
        <v>181</v>
      </c>
      <c r="L1798" t="s">
        <v>182</v>
      </c>
      <c r="M1798" t="s">
        <v>183</v>
      </c>
      <c r="N1798">
        <v>0.02</v>
      </c>
      <c r="O1798" t="s">
        <v>149</v>
      </c>
      <c r="P1798" t="b">
        <v>0</v>
      </c>
      <c r="Q1798">
        <v>138261413</v>
      </c>
      <c r="R1798" t="s">
        <v>150</v>
      </c>
      <c r="S1798">
        <v>1E-3</v>
      </c>
      <c r="T1798" t="s">
        <v>184</v>
      </c>
      <c r="U1798">
        <v>2016</v>
      </c>
      <c r="V1798" t="s">
        <v>151</v>
      </c>
      <c r="W1798" t="s">
        <v>188</v>
      </c>
      <c r="X1798" t="s">
        <v>189</v>
      </c>
      <c r="Y1798" t="s">
        <v>155</v>
      </c>
      <c r="Z1798">
        <v>636400</v>
      </c>
      <c r="AA1798">
        <v>291600</v>
      </c>
      <c r="AB1798">
        <v>1.4791973795069699</v>
      </c>
      <c r="AC1798">
        <v>52.471107816141703</v>
      </c>
    </row>
    <row r="1799" spans="1:29">
      <c r="A1799" t="s">
        <v>206</v>
      </c>
      <c r="B1799">
        <v>7299</v>
      </c>
      <c r="C1799">
        <v>1860702</v>
      </c>
      <c r="D1799" t="s">
        <v>164</v>
      </c>
      <c r="E1799" t="s">
        <v>126</v>
      </c>
      <c r="F1799" t="s">
        <v>205</v>
      </c>
      <c r="G1799" t="s">
        <v>112</v>
      </c>
      <c r="H1799" s="1">
        <v>42752.409722222219</v>
      </c>
      <c r="I1799" t="s">
        <v>180</v>
      </c>
      <c r="J1799" t="s">
        <v>116</v>
      </c>
      <c r="K1799" t="s">
        <v>199</v>
      </c>
      <c r="L1799" t="s">
        <v>200</v>
      </c>
      <c r="M1799" t="s">
        <v>183</v>
      </c>
      <c r="N1799">
        <v>2.3E-2</v>
      </c>
      <c r="O1799" t="s">
        <v>149</v>
      </c>
      <c r="P1799" t="b">
        <v>0</v>
      </c>
      <c r="Q1799">
        <v>138261413</v>
      </c>
      <c r="R1799" t="s">
        <v>150</v>
      </c>
      <c r="S1799">
        <v>1E-3</v>
      </c>
      <c r="T1799" t="s">
        <v>184</v>
      </c>
      <c r="U1799">
        <v>2017</v>
      </c>
      <c r="V1799" t="s">
        <v>151</v>
      </c>
      <c r="W1799" t="s">
        <v>207</v>
      </c>
      <c r="X1799" t="s">
        <v>208</v>
      </c>
      <c r="Y1799" t="s">
        <v>155</v>
      </c>
      <c r="Z1799">
        <v>515935</v>
      </c>
      <c r="AA1799">
        <v>253417</v>
      </c>
      <c r="AB1799">
        <v>-0.30632621725807402</v>
      </c>
      <c r="AC1799">
        <v>52.1668520239771</v>
      </c>
    </row>
    <row r="1800" spans="1:29">
      <c r="A1800" t="s">
        <v>187</v>
      </c>
      <c r="B1800">
        <v>7299</v>
      </c>
      <c r="C1800">
        <v>1793515</v>
      </c>
      <c r="D1800" t="s">
        <v>164</v>
      </c>
      <c r="E1800" t="s">
        <v>126</v>
      </c>
      <c r="F1800" t="s">
        <v>179</v>
      </c>
      <c r="G1800" t="s">
        <v>118</v>
      </c>
      <c r="H1800" s="1">
        <v>42109.374305555553</v>
      </c>
      <c r="I1800" t="s">
        <v>180</v>
      </c>
      <c r="J1800" t="s">
        <v>116</v>
      </c>
      <c r="K1800" t="s">
        <v>181</v>
      </c>
      <c r="L1800" t="s">
        <v>182</v>
      </c>
      <c r="M1800" t="s">
        <v>183</v>
      </c>
      <c r="N1800">
        <v>1.0999999999999999E-2</v>
      </c>
      <c r="O1800" t="s">
        <v>149</v>
      </c>
      <c r="P1800" t="b">
        <v>0</v>
      </c>
      <c r="Q1800">
        <v>138261413</v>
      </c>
      <c r="R1800" t="s">
        <v>150</v>
      </c>
      <c r="S1800">
        <v>1E-3</v>
      </c>
      <c r="T1800" t="s">
        <v>184</v>
      </c>
      <c r="U1800">
        <v>2015</v>
      </c>
      <c r="V1800" t="s">
        <v>151</v>
      </c>
      <c r="W1800" t="s">
        <v>188</v>
      </c>
      <c r="X1800" t="s">
        <v>189</v>
      </c>
      <c r="Y1800" t="s">
        <v>155</v>
      </c>
      <c r="Z1800">
        <v>636400</v>
      </c>
      <c r="AA1800">
        <v>291600</v>
      </c>
      <c r="AB1800">
        <v>1.4791973795069699</v>
      </c>
      <c r="AC1800">
        <v>52.471107816141703</v>
      </c>
    </row>
    <row r="1801" spans="1:29">
      <c r="A1801" t="s">
        <v>190</v>
      </c>
      <c r="B1801">
        <v>7299</v>
      </c>
      <c r="C1801">
        <v>4666924</v>
      </c>
      <c r="D1801" t="s">
        <v>164</v>
      </c>
      <c r="E1801" t="s">
        <v>126</v>
      </c>
      <c r="F1801" t="s">
        <v>179</v>
      </c>
      <c r="G1801" t="s">
        <v>118</v>
      </c>
      <c r="H1801" s="1">
        <v>42713.413194444445</v>
      </c>
      <c r="I1801" t="s">
        <v>191</v>
      </c>
      <c r="J1801" t="s">
        <v>119</v>
      </c>
      <c r="K1801" t="s">
        <v>192</v>
      </c>
      <c r="L1801" t="s">
        <v>193</v>
      </c>
      <c r="M1801" t="s">
        <v>183</v>
      </c>
      <c r="N1801">
        <v>1.9E-3</v>
      </c>
      <c r="O1801" t="s">
        <v>149</v>
      </c>
      <c r="P1801" t="b">
        <v>0</v>
      </c>
      <c r="Q1801">
        <v>138261413</v>
      </c>
      <c r="R1801" t="s">
        <v>150</v>
      </c>
      <c r="S1801">
        <v>1E-3</v>
      </c>
      <c r="T1801" t="s">
        <v>184</v>
      </c>
      <c r="U1801">
        <v>2016</v>
      </c>
      <c r="V1801" t="s">
        <v>151</v>
      </c>
      <c r="W1801" t="s">
        <v>194</v>
      </c>
      <c r="X1801" t="s">
        <v>195</v>
      </c>
      <c r="Y1801" t="s">
        <v>155</v>
      </c>
      <c r="Z1801">
        <v>357000</v>
      </c>
      <c r="AA1801">
        <v>237460</v>
      </c>
      <c r="AB1801">
        <v>-2.62823009845419</v>
      </c>
      <c r="AC1801">
        <v>52.033868710239098</v>
      </c>
    </row>
    <row r="1802" spans="1:29">
      <c r="A1802" t="s">
        <v>241</v>
      </c>
      <c r="B1802">
        <v>7299</v>
      </c>
      <c r="C1802">
        <v>1560133</v>
      </c>
      <c r="D1802" t="s">
        <v>164</v>
      </c>
      <c r="E1802" t="s">
        <v>126</v>
      </c>
      <c r="F1802" t="s">
        <v>179</v>
      </c>
      <c r="G1802" t="s">
        <v>118</v>
      </c>
      <c r="H1802" s="1">
        <v>42579.601388888892</v>
      </c>
      <c r="I1802" t="s">
        <v>180</v>
      </c>
      <c r="J1802" t="s">
        <v>116</v>
      </c>
      <c r="K1802" t="s">
        <v>165</v>
      </c>
      <c r="L1802" t="s">
        <v>166</v>
      </c>
      <c r="M1802" t="s">
        <v>183</v>
      </c>
      <c r="N1802">
        <v>1.2E-2</v>
      </c>
      <c r="O1802" t="s">
        <v>149</v>
      </c>
      <c r="P1802" t="b">
        <v>0</v>
      </c>
      <c r="Q1802">
        <v>138261413</v>
      </c>
      <c r="R1802" t="s">
        <v>150</v>
      </c>
      <c r="S1802">
        <v>1E-3</v>
      </c>
      <c r="T1802" t="s">
        <v>184</v>
      </c>
      <c r="U1802">
        <v>2016</v>
      </c>
      <c r="V1802" t="s">
        <v>151</v>
      </c>
      <c r="W1802" t="s">
        <v>242</v>
      </c>
      <c r="X1802" t="s">
        <v>243</v>
      </c>
      <c r="Y1802" t="s">
        <v>155</v>
      </c>
      <c r="Z1802">
        <v>456840</v>
      </c>
      <c r="AA1802">
        <v>455364</v>
      </c>
      <c r="AB1802">
        <v>-1.13455725358881</v>
      </c>
      <c r="AC1802">
        <v>53.991201424557502</v>
      </c>
    </row>
    <row r="1803" spans="1:29">
      <c r="A1803" t="s">
        <v>203</v>
      </c>
      <c r="B1803">
        <v>7299</v>
      </c>
      <c r="C1803">
        <v>1903816</v>
      </c>
      <c r="D1803" t="s">
        <v>164</v>
      </c>
      <c r="E1803" t="s">
        <v>126</v>
      </c>
      <c r="F1803" t="s">
        <v>179</v>
      </c>
      <c r="G1803" t="s">
        <v>118</v>
      </c>
      <c r="H1803" s="1">
        <v>43244.436111111114</v>
      </c>
      <c r="I1803" t="s">
        <v>180</v>
      </c>
      <c r="J1803" t="s">
        <v>116</v>
      </c>
      <c r="K1803" t="s">
        <v>146</v>
      </c>
      <c r="L1803" t="s">
        <v>147</v>
      </c>
      <c r="M1803" t="s">
        <v>183</v>
      </c>
      <c r="N1803">
        <v>2.5999999999999999E-2</v>
      </c>
      <c r="O1803" t="s">
        <v>149</v>
      </c>
      <c r="P1803" t="b">
        <v>0</v>
      </c>
      <c r="Q1803">
        <v>138261413</v>
      </c>
      <c r="R1803" t="s">
        <v>150</v>
      </c>
      <c r="S1803">
        <v>1E-3</v>
      </c>
      <c r="T1803" t="s">
        <v>184</v>
      </c>
      <c r="U1803">
        <v>2018</v>
      </c>
      <c r="V1803" t="s">
        <v>151</v>
      </c>
      <c r="W1803" t="s">
        <v>204</v>
      </c>
      <c r="X1803" t="s">
        <v>154</v>
      </c>
      <c r="Y1803" t="s">
        <v>155</v>
      </c>
      <c r="Z1803">
        <v>507500</v>
      </c>
      <c r="AA1803">
        <v>299100</v>
      </c>
      <c r="AB1803">
        <v>-0.41497245145673001</v>
      </c>
      <c r="AC1803">
        <v>52.579097446717</v>
      </c>
    </row>
    <row r="1804" spans="1:29">
      <c r="A1804" t="s">
        <v>206</v>
      </c>
      <c r="B1804">
        <v>7299</v>
      </c>
      <c r="C1804">
        <v>1840593</v>
      </c>
      <c r="D1804" t="s">
        <v>164</v>
      </c>
      <c r="E1804" t="s">
        <v>126</v>
      </c>
      <c r="F1804" t="s">
        <v>205</v>
      </c>
      <c r="G1804" t="s">
        <v>112</v>
      </c>
      <c r="H1804" s="1">
        <v>42584.655555555553</v>
      </c>
      <c r="I1804" t="s">
        <v>180</v>
      </c>
      <c r="J1804" t="s">
        <v>116</v>
      </c>
      <c r="K1804" t="s">
        <v>199</v>
      </c>
      <c r="L1804" t="s">
        <v>200</v>
      </c>
      <c r="M1804" t="s">
        <v>183</v>
      </c>
      <c r="N1804">
        <v>5.2999999999999999E-2</v>
      </c>
      <c r="O1804" t="s">
        <v>149</v>
      </c>
      <c r="P1804" t="b">
        <v>0</v>
      </c>
      <c r="Q1804">
        <v>138261413</v>
      </c>
      <c r="R1804" t="s">
        <v>150</v>
      </c>
      <c r="S1804">
        <v>1E-3</v>
      </c>
      <c r="T1804" t="s">
        <v>184</v>
      </c>
      <c r="U1804">
        <v>2016</v>
      </c>
      <c r="V1804" t="s">
        <v>151</v>
      </c>
      <c r="W1804" t="s">
        <v>207</v>
      </c>
      <c r="X1804" t="s">
        <v>208</v>
      </c>
      <c r="Y1804" t="s">
        <v>155</v>
      </c>
      <c r="Z1804">
        <v>515935</v>
      </c>
      <c r="AA1804">
        <v>253417</v>
      </c>
      <c r="AB1804">
        <v>-0.30632621725807402</v>
      </c>
      <c r="AC1804">
        <v>52.1668520239771</v>
      </c>
    </row>
    <row r="1805" spans="1:29">
      <c r="A1805" t="s">
        <v>310</v>
      </c>
      <c r="B1805">
        <v>7299</v>
      </c>
      <c r="C1805">
        <v>1979932</v>
      </c>
      <c r="D1805" t="s">
        <v>164</v>
      </c>
      <c r="E1805" t="s">
        <v>126</v>
      </c>
      <c r="F1805" t="s">
        <v>236</v>
      </c>
      <c r="G1805" t="s">
        <v>115</v>
      </c>
      <c r="H1805" s="1">
        <v>44286.606249999997</v>
      </c>
      <c r="I1805" t="s">
        <v>180</v>
      </c>
      <c r="J1805" t="s">
        <v>116</v>
      </c>
      <c r="K1805" t="s">
        <v>199</v>
      </c>
      <c r="L1805" t="s">
        <v>200</v>
      </c>
      <c r="M1805" t="s">
        <v>183</v>
      </c>
      <c r="N1805">
        <v>0.2</v>
      </c>
      <c r="O1805" t="s">
        <v>149</v>
      </c>
      <c r="P1805" t="b">
        <v>0</v>
      </c>
      <c r="Q1805">
        <v>138261413</v>
      </c>
      <c r="R1805" t="s">
        <v>150</v>
      </c>
      <c r="S1805">
        <v>1E-3</v>
      </c>
      <c r="T1805" t="s">
        <v>184</v>
      </c>
      <c r="U1805">
        <v>2021</v>
      </c>
      <c r="V1805" t="s">
        <v>151</v>
      </c>
      <c r="W1805" t="s">
        <v>311</v>
      </c>
      <c r="X1805" t="s">
        <v>202</v>
      </c>
      <c r="Y1805" t="s">
        <v>155</v>
      </c>
      <c r="Z1805">
        <v>504393</v>
      </c>
      <c r="AA1805">
        <v>236465</v>
      </c>
      <c r="AB1805">
        <v>-0.480199861693483</v>
      </c>
      <c r="AC1805">
        <v>52.016799361112099</v>
      </c>
    </row>
    <row r="1806" spans="1:29">
      <c r="A1806" t="s">
        <v>178</v>
      </c>
      <c r="B1806">
        <v>7299</v>
      </c>
      <c r="C1806">
        <v>1956962</v>
      </c>
      <c r="D1806" t="s">
        <v>164</v>
      </c>
      <c r="E1806" t="s">
        <v>126</v>
      </c>
      <c r="F1806" t="s">
        <v>205</v>
      </c>
      <c r="G1806" t="s">
        <v>112</v>
      </c>
      <c r="H1806" s="1">
        <v>43865.455555555556</v>
      </c>
      <c r="I1806" t="s">
        <v>180</v>
      </c>
      <c r="J1806" t="s">
        <v>116</v>
      </c>
      <c r="K1806" t="s">
        <v>181</v>
      </c>
      <c r="L1806" t="s">
        <v>182</v>
      </c>
      <c r="M1806" t="s">
        <v>183</v>
      </c>
      <c r="N1806">
        <v>5.5999999999999999E-3</v>
      </c>
      <c r="O1806" t="s">
        <v>149</v>
      </c>
      <c r="P1806" t="b">
        <v>0</v>
      </c>
      <c r="Q1806">
        <v>138261413</v>
      </c>
      <c r="R1806" t="s">
        <v>150</v>
      </c>
      <c r="S1806">
        <v>1E-3</v>
      </c>
      <c r="T1806" t="s">
        <v>184</v>
      </c>
      <c r="U1806">
        <v>2020</v>
      </c>
      <c r="V1806" t="s">
        <v>151</v>
      </c>
      <c r="W1806" t="s">
        <v>185</v>
      </c>
      <c r="X1806" t="s">
        <v>186</v>
      </c>
      <c r="Y1806" t="s">
        <v>155</v>
      </c>
      <c r="Z1806">
        <v>620600</v>
      </c>
      <c r="AA1806">
        <v>309500</v>
      </c>
      <c r="AB1806">
        <v>1.2588812496391699</v>
      </c>
      <c r="AC1806">
        <v>52.638374352215699</v>
      </c>
    </row>
    <row r="1807" spans="1:29">
      <c r="A1807" t="s">
        <v>241</v>
      </c>
      <c r="B1807">
        <v>7299</v>
      </c>
      <c r="C1807">
        <v>1581756</v>
      </c>
      <c r="D1807" t="s">
        <v>164</v>
      </c>
      <c r="E1807" t="s">
        <v>126</v>
      </c>
      <c r="F1807" t="s">
        <v>179</v>
      </c>
      <c r="G1807" t="s">
        <v>118</v>
      </c>
      <c r="H1807" s="1">
        <v>42852.459722222222</v>
      </c>
      <c r="I1807" t="s">
        <v>180</v>
      </c>
      <c r="J1807" t="s">
        <v>116</v>
      </c>
      <c r="K1807" t="s">
        <v>165</v>
      </c>
      <c r="L1807" t="s">
        <v>166</v>
      </c>
      <c r="M1807" t="s">
        <v>183</v>
      </c>
      <c r="N1807">
        <v>6.1999999999999998E-3</v>
      </c>
      <c r="O1807" t="s">
        <v>149</v>
      </c>
      <c r="P1807" t="b">
        <v>0</v>
      </c>
      <c r="Q1807">
        <v>138261413</v>
      </c>
      <c r="R1807" t="s">
        <v>150</v>
      </c>
      <c r="S1807">
        <v>1E-3</v>
      </c>
      <c r="T1807" t="s">
        <v>184</v>
      </c>
      <c r="U1807">
        <v>2017</v>
      </c>
      <c r="V1807" t="s">
        <v>151</v>
      </c>
      <c r="W1807" t="s">
        <v>242</v>
      </c>
      <c r="X1807" t="s">
        <v>243</v>
      </c>
      <c r="Y1807" t="s">
        <v>155</v>
      </c>
      <c r="Z1807">
        <v>456840</v>
      </c>
      <c r="AA1807">
        <v>455364</v>
      </c>
      <c r="AB1807">
        <v>-1.13455725358881</v>
      </c>
      <c r="AC1807">
        <v>53.991201424557502</v>
      </c>
    </row>
    <row r="1808" spans="1:29">
      <c r="A1808" t="s">
        <v>206</v>
      </c>
      <c r="B1808">
        <v>7299</v>
      </c>
      <c r="C1808">
        <v>1844200</v>
      </c>
      <c r="D1808" t="s">
        <v>164</v>
      </c>
      <c r="E1808" t="s">
        <v>126</v>
      </c>
      <c r="F1808" t="s">
        <v>179</v>
      </c>
      <c r="G1808" t="s">
        <v>118</v>
      </c>
      <c r="H1808" s="1">
        <v>42612.580555555556</v>
      </c>
      <c r="I1808" t="s">
        <v>180</v>
      </c>
      <c r="J1808" t="s">
        <v>116</v>
      </c>
      <c r="K1808" t="s">
        <v>199</v>
      </c>
      <c r="L1808" t="s">
        <v>200</v>
      </c>
      <c r="M1808" t="s">
        <v>183</v>
      </c>
      <c r="N1808">
        <v>5.5E-2</v>
      </c>
      <c r="O1808" t="s">
        <v>149</v>
      </c>
      <c r="P1808" t="b">
        <v>0</v>
      </c>
      <c r="Q1808">
        <v>138261413</v>
      </c>
      <c r="R1808" t="s">
        <v>150</v>
      </c>
      <c r="S1808">
        <v>1E-3</v>
      </c>
      <c r="T1808" t="s">
        <v>184</v>
      </c>
      <c r="U1808">
        <v>2016</v>
      </c>
      <c r="V1808" t="s">
        <v>151</v>
      </c>
      <c r="W1808" t="s">
        <v>207</v>
      </c>
      <c r="X1808" t="s">
        <v>208</v>
      </c>
      <c r="Y1808" t="s">
        <v>155</v>
      </c>
      <c r="Z1808">
        <v>515935</v>
      </c>
      <c r="AA1808">
        <v>253417</v>
      </c>
      <c r="AB1808">
        <v>-0.30632621725807402</v>
      </c>
      <c r="AC1808">
        <v>52.1668520239771</v>
      </c>
    </row>
    <row r="1809" spans="1:29">
      <c r="A1809" t="s">
        <v>187</v>
      </c>
      <c r="B1809">
        <v>7299</v>
      </c>
      <c r="C1809">
        <v>2029796</v>
      </c>
      <c r="D1809" t="s">
        <v>164</v>
      </c>
      <c r="E1809" t="s">
        <v>126</v>
      </c>
      <c r="F1809" t="s">
        <v>179</v>
      </c>
      <c r="G1809" t="s">
        <v>118</v>
      </c>
      <c r="H1809" s="1">
        <v>44966.369444444441</v>
      </c>
      <c r="I1809" t="s">
        <v>180</v>
      </c>
      <c r="J1809" t="s">
        <v>116</v>
      </c>
      <c r="K1809" t="s">
        <v>181</v>
      </c>
      <c r="L1809" t="s">
        <v>182</v>
      </c>
      <c r="M1809" t="s">
        <v>183</v>
      </c>
      <c r="N1809">
        <v>8.8999999999999999E-3</v>
      </c>
      <c r="O1809" t="s">
        <v>149</v>
      </c>
      <c r="P1809" t="b">
        <v>0</v>
      </c>
      <c r="Q1809">
        <v>138261413</v>
      </c>
      <c r="R1809" t="s">
        <v>150</v>
      </c>
      <c r="S1809">
        <v>1E-3</v>
      </c>
      <c r="T1809" t="s">
        <v>184</v>
      </c>
      <c r="U1809">
        <v>2023</v>
      </c>
      <c r="V1809" t="s">
        <v>151</v>
      </c>
      <c r="W1809" t="s">
        <v>188</v>
      </c>
      <c r="X1809" t="s">
        <v>189</v>
      </c>
      <c r="Y1809" t="s">
        <v>155</v>
      </c>
      <c r="Z1809">
        <v>636400</v>
      </c>
      <c r="AA1809">
        <v>291600</v>
      </c>
      <c r="AB1809">
        <v>1.4791973795069699</v>
      </c>
      <c r="AC1809">
        <v>52.471107816141703</v>
      </c>
    </row>
    <row r="1810" spans="1:29">
      <c r="A1810" t="s">
        <v>198</v>
      </c>
      <c r="B1810">
        <v>7299</v>
      </c>
      <c r="C1810">
        <v>1866240</v>
      </c>
      <c r="D1810" t="s">
        <v>164</v>
      </c>
      <c r="E1810" t="s">
        <v>126</v>
      </c>
      <c r="F1810" t="s">
        <v>179</v>
      </c>
      <c r="G1810" t="s">
        <v>118</v>
      </c>
      <c r="H1810" s="1">
        <v>42814.34097222222</v>
      </c>
      <c r="I1810" t="s">
        <v>180</v>
      </c>
      <c r="J1810" t="s">
        <v>116</v>
      </c>
      <c r="K1810" t="s">
        <v>199</v>
      </c>
      <c r="L1810" t="s">
        <v>200</v>
      </c>
      <c r="M1810" t="s">
        <v>183</v>
      </c>
      <c r="N1810">
        <v>4.9000000000000002E-2</v>
      </c>
      <c r="O1810" t="s">
        <v>149</v>
      </c>
      <c r="P1810" t="b">
        <v>0</v>
      </c>
      <c r="Q1810">
        <v>138261413</v>
      </c>
      <c r="R1810" t="s">
        <v>150</v>
      </c>
      <c r="S1810">
        <v>1E-3</v>
      </c>
      <c r="T1810" t="s">
        <v>184</v>
      </c>
      <c r="U1810">
        <v>2017</v>
      </c>
      <c r="V1810" t="s">
        <v>151</v>
      </c>
      <c r="W1810" t="s">
        <v>201</v>
      </c>
      <c r="X1810" t="s">
        <v>202</v>
      </c>
      <c r="Y1810" t="s">
        <v>155</v>
      </c>
      <c r="Z1810">
        <v>516100</v>
      </c>
      <c r="AA1810">
        <v>253300</v>
      </c>
      <c r="AB1810">
        <v>-0.30395486908298303</v>
      </c>
      <c r="AC1810">
        <v>52.1657659569386</v>
      </c>
    </row>
    <row r="1811" spans="1:29">
      <c r="A1811" t="s">
        <v>203</v>
      </c>
      <c r="B1811">
        <v>7299</v>
      </c>
      <c r="C1811">
        <v>1915196</v>
      </c>
      <c r="D1811" t="s">
        <v>164</v>
      </c>
      <c r="E1811" t="s">
        <v>126</v>
      </c>
      <c r="F1811" t="s">
        <v>179</v>
      </c>
      <c r="G1811" t="s">
        <v>118</v>
      </c>
      <c r="H1811" s="1">
        <v>43384.472916666666</v>
      </c>
      <c r="I1811" t="s">
        <v>180</v>
      </c>
      <c r="J1811" t="s">
        <v>116</v>
      </c>
      <c r="K1811" t="s">
        <v>146</v>
      </c>
      <c r="L1811" t="s">
        <v>147</v>
      </c>
      <c r="M1811" t="s">
        <v>183</v>
      </c>
      <c r="N1811">
        <v>6.4000000000000001E-2</v>
      </c>
      <c r="O1811" t="s">
        <v>149</v>
      </c>
      <c r="P1811" t="b">
        <v>0</v>
      </c>
      <c r="Q1811">
        <v>138261413</v>
      </c>
      <c r="R1811" t="s">
        <v>150</v>
      </c>
      <c r="S1811">
        <v>1E-3</v>
      </c>
      <c r="T1811" t="s">
        <v>184</v>
      </c>
      <c r="U1811">
        <v>2018</v>
      </c>
      <c r="V1811" t="s">
        <v>151</v>
      </c>
      <c r="W1811" t="s">
        <v>204</v>
      </c>
      <c r="X1811" t="s">
        <v>154</v>
      </c>
      <c r="Y1811" t="s">
        <v>155</v>
      </c>
      <c r="Z1811">
        <v>507500</v>
      </c>
      <c r="AA1811">
        <v>299100</v>
      </c>
      <c r="AB1811">
        <v>-0.41497245145673001</v>
      </c>
      <c r="AC1811">
        <v>52.579097446717</v>
      </c>
    </row>
    <row r="1812" spans="1:29">
      <c r="A1812" t="s">
        <v>178</v>
      </c>
      <c r="B1812">
        <v>7299</v>
      </c>
      <c r="C1812">
        <v>1943220</v>
      </c>
      <c r="D1812" t="s">
        <v>164</v>
      </c>
      <c r="E1812" t="s">
        <v>126</v>
      </c>
      <c r="F1812" t="s">
        <v>179</v>
      </c>
      <c r="G1812" t="s">
        <v>118</v>
      </c>
      <c r="H1812" s="1">
        <v>43707.618750000001</v>
      </c>
      <c r="I1812" t="s">
        <v>180</v>
      </c>
      <c r="J1812" t="s">
        <v>116</v>
      </c>
      <c r="K1812" t="s">
        <v>181</v>
      </c>
      <c r="L1812" t="s">
        <v>182</v>
      </c>
      <c r="M1812" t="s">
        <v>183</v>
      </c>
      <c r="N1812">
        <v>1.4999999999999999E-2</v>
      </c>
      <c r="O1812" t="s">
        <v>149</v>
      </c>
      <c r="P1812" t="b">
        <v>0</v>
      </c>
      <c r="Q1812">
        <v>138261413</v>
      </c>
      <c r="R1812" t="s">
        <v>150</v>
      </c>
      <c r="S1812">
        <v>1E-3</v>
      </c>
      <c r="T1812" t="s">
        <v>184</v>
      </c>
      <c r="U1812">
        <v>2019</v>
      </c>
      <c r="V1812" t="s">
        <v>151</v>
      </c>
      <c r="W1812" t="s">
        <v>185</v>
      </c>
      <c r="X1812" t="s">
        <v>186</v>
      </c>
      <c r="Y1812" t="s">
        <v>155</v>
      </c>
      <c r="Z1812">
        <v>620600</v>
      </c>
      <c r="AA1812">
        <v>309500</v>
      </c>
      <c r="AB1812">
        <v>1.2588812496391699</v>
      </c>
      <c r="AC1812">
        <v>52.638374352215699</v>
      </c>
    </row>
    <row r="1813" spans="1:29">
      <c r="A1813" t="s">
        <v>209</v>
      </c>
      <c r="B1813">
        <v>7299</v>
      </c>
      <c r="C1813">
        <v>1296831</v>
      </c>
      <c r="D1813" t="s">
        <v>164</v>
      </c>
      <c r="E1813" t="s">
        <v>126</v>
      </c>
      <c r="F1813" t="s">
        <v>205</v>
      </c>
      <c r="G1813" t="s">
        <v>112</v>
      </c>
      <c r="H1813" s="1">
        <v>43431.525694444441</v>
      </c>
      <c r="I1813" t="s">
        <v>180</v>
      </c>
      <c r="J1813" t="s">
        <v>116</v>
      </c>
      <c r="K1813" t="s">
        <v>210</v>
      </c>
      <c r="L1813" t="s">
        <v>211</v>
      </c>
      <c r="M1813" t="s">
        <v>183</v>
      </c>
      <c r="N1813">
        <v>0.11</v>
      </c>
      <c r="O1813" t="s">
        <v>149</v>
      </c>
      <c r="P1813" t="b">
        <v>0</v>
      </c>
      <c r="Q1813">
        <v>138261413</v>
      </c>
      <c r="R1813" t="s">
        <v>150</v>
      </c>
      <c r="S1813">
        <v>1E-3</v>
      </c>
      <c r="T1813" t="s">
        <v>184</v>
      </c>
      <c r="U1813">
        <v>2018</v>
      </c>
      <c r="V1813" t="s">
        <v>151</v>
      </c>
      <c r="W1813" t="s">
        <v>212</v>
      </c>
      <c r="X1813" t="s">
        <v>213</v>
      </c>
      <c r="Y1813" t="s">
        <v>155</v>
      </c>
      <c r="Z1813">
        <v>512800</v>
      </c>
      <c r="AA1813">
        <v>217200</v>
      </c>
      <c r="AB1813">
        <v>-0.364053577960054</v>
      </c>
      <c r="AC1813">
        <v>51.842019042643301</v>
      </c>
    </row>
    <row r="1814" spans="1:29">
      <c r="A1814" t="s">
        <v>178</v>
      </c>
      <c r="B1814">
        <v>7299</v>
      </c>
      <c r="C1814">
        <v>1995652</v>
      </c>
      <c r="D1814" t="s">
        <v>164</v>
      </c>
      <c r="E1814" t="s">
        <v>126</v>
      </c>
      <c r="F1814" t="s">
        <v>179</v>
      </c>
      <c r="G1814" t="s">
        <v>118</v>
      </c>
      <c r="H1814" s="1">
        <v>44510.545138888891</v>
      </c>
      <c r="I1814" t="s">
        <v>180</v>
      </c>
      <c r="J1814" t="s">
        <v>116</v>
      </c>
      <c r="K1814" t="s">
        <v>181</v>
      </c>
      <c r="L1814" t="s">
        <v>182</v>
      </c>
      <c r="M1814" t="s">
        <v>183</v>
      </c>
      <c r="N1814">
        <v>6.1000000000000004E-3</v>
      </c>
      <c r="O1814" t="s">
        <v>149</v>
      </c>
      <c r="P1814" t="b">
        <v>0</v>
      </c>
      <c r="Q1814">
        <v>138261413</v>
      </c>
      <c r="R1814" t="s">
        <v>150</v>
      </c>
      <c r="S1814">
        <v>1E-3</v>
      </c>
      <c r="T1814" t="s">
        <v>184</v>
      </c>
      <c r="U1814">
        <v>2021</v>
      </c>
      <c r="V1814" t="s">
        <v>151</v>
      </c>
      <c r="W1814" t="s">
        <v>185</v>
      </c>
      <c r="X1814" t="s">
        <v>186</v>
      </c>
      <c r="Y1814" t="s">
        <v>155</v>
      </c>
      <c r="Z1814">
        <v>620600</v>
      </c>
      <c r="AA1814">
        <v>309500</v>
      </c>
      <c r="AB1814">
        <v>1.2588812496391699</v>
      </c>
      <c r="AC1814">
        <v>52.638374352215699</v>
      </c>
    </row>
    <row r="1815" spans="1:29">
      <c r="A1815" t="s">
        <v>214</v>
      </c>
      <c r="B1815">
        <v>7299</v>
      </c>
      <c r="C1815">
        <v>5340102</v>
      </c>
      <c r="D1815" t="s">
        <v>164</v>
      </c>
      <c r="E1815" t="s">
        <v>126</v>
      </c>
      <c r="F1815" t="s">
        <v>236</v>
      </c>
      <c r="G1815" t="s">
        <v>115</v>
      </c>
      <c r="H1815" s="1">
        <v>45048.512499999997</v>
      </c>
      <c r="I1815" t="s">
        <v>180</v>
      </c>
      <c r="J1815" t="s">
        <v>116</v>
      </c>
      <c r="K1815" t="s">
        <v>215</v>
      </c>
      <c r="L1815" t="s">
        <v>216</v>
      </c>
      <c r="M1815" t="s">
        <v>183</v>
      </c>
      <c r="N1815">
        <v>1.0999999999999999E-2</v>
      </c>
      <c r="O1815" t="s">
        <v>149</v>
      </c>
      <c r="P1815" t="b">
        <v>0</v>
      </c>
      <c r="Q1815">
        <v>138261413</v>
      </c>
      <c r="R1815" t="s">
        <v>150</v>
      </c>
      <c r="S1815">
        <v>1E-3</v>
      </c>
      <c r="T1815" t="s">
        <v>184</v>
      </c>
      <c r="U1815">
        <v>2023</v>
      </c>
      <c r="V1815" t="s">
        <v>151</v>
      </c>
      <c r="W1815" t="s">
        <v>217</v>
      </c>
      <c r="X1815" t="s">
        <v>218</v>
      </c>
      <c r="Y1815" t="s">
        <v>155</v>
      </c>
      <c r="Z1815">
        <v>376325</v>
      </c>
      <c r="AA1815">
        <v>405313</v>
      </c>
      <c r="AB1815">
        <v>-2.35874412504654</v>
      </c>
      <c r="AC1815">
        <v>53.543918148915097</v>
      </c>
    </row>
    <row r="1816" spans="1:29">
      <c r="A1816" t="s">
        <v>203</v>
      </c>
      <c r="B1816">
        <v>7299</v>
      </c>
      <c r="C1816">
        <v>1913096</v>
      </c>
      <c r="D1816" t="s">
        <v>164</v>
      </c>
      <c r="E1816" t="s">
        <v>126</v>
      </c>
      <c r="F1816" t="s">
        <v>179</v>
      </c>
      <c r="G1816" t="s">
        <v>118</v>
      </c>
      <c r="H1816" s="1">
        <v>43367.601388888892</v>
      </c>
      <c r="I1816" t="s">
        <v>180</v>
      </c>
      <c r="J1816" t="s">
        <v>116</v>
      </c>
      <c r="K1816" t="s">
        <v>146</v>
      </c>
      <c r="L1816" t="s">
        <v>147</v>
      </c>
      <c r="M1816" t="s">
        <v>183</v>
      </c>
      <c r="N1816">
        <v>6.7000000000000004E-2</v>
      </c>
      <c r="O1816" t="s">
        <v>149</v>
      </c>
      <c r="P1816" t="b">
        <v>0</v>
      </c>
      <c r="Q1816">
        <v>138261413</v>
      </c>
      <c r="R1816" t="s">
        <v>150</v>
      </c>
      <c r="S1816">
        <v>1E-3</v>
      </c>
      <c r="T1816" t="s">
        <v>184</v>
      </c>
      <c r="U1816">
        <v>2018</v>
      </c>
      <c r="V1816" t="s">
        <v>151</v>
      </c>
      <c r="W1816" t="s">
        <v>204</v>
      </c>
      <c r="X1816" t="s">
        <v>154</v>
      </c>
      <c r="Y1816" t="s">
        <v>155</v>
      </c>
      <c r="Z1816">
        <v>507500</v>
      </c>
      <c r="AA1816">
        <v>299100</v>
      </c>
      <c r="AB1816">
        <v>-0.41497245145673001</v>
      </c>
      <c r="AC1816">
        <v>52.579097446717</v>
      </c>
    </row>
    <row r="1817" spans="1:29">
      <c r="A1817" t="s">
        <v>178</v>
      </c>
      <c r="B1817">
        <v>7299</v>
      </c>
      <c r="C1817">
        <v>2006108</v>
      </c>
      <c r="D1817" t="s">
        <v>164</v>
      </c>
      <c r="E1817" t="s">
        <v>126</v>
      </c>
      <c r="F1817" t="s">
        <v>179</v>
      </c>
      <c r="G1817" t="s">
        <v>118</v>
      </c>
      <c r="H1817" s="1">
        <v>44650.563888888886</v>
      </c>
      <c r="I1817" t="s">
        <v>180</v>
      </c>
      <c r="J1817" t="s">
        <v>116</v>
      </c>
      <c r="K1817" t="s">
        <v>181</v>
      </c>
      <c r="L1817" t="s">
        <v>182</v>
      </c>
      <c r="M1817" t="s">
        <v>183</v>
      </c>
      <c r="N1817">
        <v>4.7000000000000002E-3</v>
      </c>
      <c r="O1817" t="s">
        <v>149</v>
      </c>
      <c r="P1817" t="b">
        <v>0</v>
      </c>
      <c r="Q1817">
        <v>138261413</v>
      </c>
      <c r="R1817" t="s">
        <v>150</v>
      </c>
      <c r="S1817">
        <v>1E-3</v>
      </c>
      <c r="T1817" t="s">
        <v>184</v>
      </c>
      <c r="U1817">
        <v>2022</v>
      </c>
      <c r="V1817" t="s">
        <v>151</v>
      </c>
      <c r="W1817" t="s">
        <v>185</v>
      </c>
      <c r="X1817" t="s">
        <v>186</v>
      </c>
      <c r="Y1817" t="s">
        <v>155</v>
      </c>
      <c r="Z1817">
        <v>620600</v>
      </c>
      <c r="AA1817">
        <v>309500</v>
      </c>
      <c r="AB1817">
        <v>1.2588812496391699</v>
      </c>
      <c r="AC1817">
        <v>52.638374352215699</v>
      </c>
    </row>
    <row r="1818" spans="1:29">
      <c r="A1818" t="s">
        <v>224</v>
      </c>
      <c r="B1818">
        <v>7299</v>
      </c>
      <c r="C1818">
        <v>2047905</v>
      </c>
      <c r="D1818" t="s">
        <v>164</v>
      </c>
      <c r="E1818" t="s">
        <v>126</v>
      </c>
      <c r="F1818" t="s">
        <v>179</v>
      </c>
      <c r="G1818" t="s">
        <v>118</v>
      </c>
      <c r="H1818" s="1">
        <v>45188.47152777778</v>
      </c>
      <c r="I1818" t="s">
        <v>180</v>
      </c>
      <c r="J1818" t="s">
        <v>116</v>
      </c>
      <c r="K1818" t="s">
        <v>146</v>
      </c>
      <c r="L1818" t="s">
        <v>147</v>
      </c>
      <c r="M1818" t="s">
        <v>183</v>
      </c>
      <c r="N1818">
        <v>5.3E-3</v>
      </c>
      <c r="O1818" t="s">
        <v>149</v>
      </c>
      <c r="P1818" t="b">
        <v>0</v>
      </c>
      <c r="Q1818">
        <v>138261413</v>
      </c>
      <c r="R1818" t="s">
        <v>150</v>
      </c>
      <c r="S1818">
        <v>1E-3</v>
      </c>
      <c r="T1818" t="s">
        <v>184</v>
      </c>
      <c r="U1818">
        <v>2023</v>
      </c>
      <c r="V1818" t="s">
        <v>151</v>
      </c>
      <c r="W1818" t="s">
        <v>225</v>
      </c>
      <c r="X1818" t="s">
        <v>226</v>
      </c>
      <c r="Y1818" t="s">
        <v>155</v>
      </c>
      <c r="Z1818">
        <v>500098</v>
      </c>
      <c r="AA1818">
        <v>402866</v>
      </c>
      <c r="AB1818">
        <v>-0.49196935841400102</v>
      </c>
      <c r="AC1818">
        <v>53.512954618294103</v>
      </c>
    </row>
    <row r="1819" spans="1:29">
      <c r="A1819" t="s">
        <v>196</v>
      </c>
      <c r="B1819">
        <v>7299</v>
      </c>
      <c r="C1819">
        <v>1800052</v>
      </c>
      <c r="D1819" t="s">
        <v>164</v>
      </c>
      <c r="E1819" t="s">
        <v>126</v>
      </c>
      <c r="F1819" t="s">
        <v>179</v>
      </c>
      <c r="G1819" t="s">
        <v>118</v>
      </c>
      <c r="H1819" s="1">
        <v>42166.475694444445</v>
      </c>
      <c r="I1819" t="s">
        <v>180</v>
      </c>
      <c r="J1819" t="s">
        <v>116</v>
      </c>
      <c r="K1819" t="s">
        <v>181</v>
      </c>
      <c r="L1819" t="s">
        <v>182</v>
      </c>
      <c r="M1819" t="s">
        <v>183</v>
      </c>
      <c r="N1819">
        <v>1.9E-2</v>
      </c>
      <c r="O1819" t="s">
        <v>149</v>
      </c>
      <c r="P1819" t="b">
        <v>0</v>
      </c>
      <c r="Q1819">
        <v>138261413</v>
      </c>
      <c r="R1819" t="s">
        <v>150</v>
      </c>
      <c r="S1819">
        <v>1E-3</v>
      </c>
      <c r="T1819" t="s">
        <v>184</v>
      </c>
      <c r="U1819">
        <v>2015</v>
      </c>
      <c r="V1819" t="s">
        <v>151</v>
      </c>
      <c r="W1819" t="s">
        <v>197</v>
      </c>
      <c r="X1819" t="s">
        <v>186</v>
      </c>
      <c r="Y1819" t="s">
        <v>155</v>
      </c>
      <c r="Z1819">
        <v>624300</v>
      </c>
      <c r="AA1819">
        <v>306800</v>
      </c>
      <c r="AB1819">
        <v>1.3116346710660201</v>
      </c>
      <c r="AC1819">
        <v>52.6126273253455</v>
      </c>
    </row>
    <row r="1820" spans="1:29">
      <c r="A1820" t="s">
        <v>190</v>
      </c>
      <c r="B1820">
        <v>7299</v>
      </c>
      <c r="C1820">
        <v>4600097</v>
      </c>
      <c r="D1820" t="s">
        <v>164</v>
      </c>
      <c r="E1820" t="s">
        <v>126</v>
      </c>
      <c r="F1820" t="s">
        <v>179</v>
      </c>
      <c r="G1820" t="s">
        <v>118</v>
      </c>
      <c r="H1820" s="1">
        <v>41919.570833333331</v>
      </c>
      <c r="I1820" t="s">
        <v>191</v>
      </c>
      <c r="J1820" t="s">
        <v>119</v>
      </c>
      <c r="K1820" t="s">
        <v>192</v>
      </c>
      <c r="L1820" t="s">
        <v>193</v>
      </c>
      <c r="M1820" t="s">
        <v>183</v>
      </c>
      <c r="N1820">
        <v>6.0000000000000001E-3</v>
      </c>
      <c r="O1820" t="s">
        <v>149</v>
      </c>
      <c r="P1820" t="b">
        <v>0</v>
      </c>
      <c r="Q1820">
        <v>138261413</v>
      </c>
      <c r="R1820" t="s">
        <v>150</v>
      </c>
      <c r="S1820">
        <v>1E-3</v>
      </c>
      <c r="T1820" t="s">
        <v>184</v>
      </c>
      <c r="U1820">
        <v>2014</v>
      </c>
      <c r="V1820" t="s">
        <v>151</v>
      </c>
      <c r="W1820" t="s">
        <v>194</v>
      </c>
      <c r="X1820" t="s">
        <v>195</v>
      </c>
      <c r="Y1820" t="s">
        <v>155</v>
      </c>
      <c r="Z1820">
        <v>357000</v>
      </c>
      <c r="AA1820">
        <v>237460</v>
      </c>
      <c r="AB1820">
        <v>-2.62823009845419</v>
      </c>
      <c r="AC1820">
        <v>52.033868710239098</v>
      </c>
    </row>
    <row r="1821" spans="1:29">
      <c r="A1821" t="s">
        <v>206</v>
      </c>
      <c r="B1821">
        <v>7299</v>
      </c>
      <c r="C1821">
        <v>1957854</v>
      </c>
      <c r="D1821" t="s">
        <v>164</v>
      </c>
      <c r="E1821" t="s">
        <v>126</v>
      </c>
      <c r="F1821" t="s">
        <v>179</v>
      </c>
      <c r="G1821" t="s">
        <v>118</v>
      </c>
      <c r="H1821" s="1">
        <v>43874.618750000001</v>
      </c>
      <c r="I1821" t="s">
        <v>180</v>
      </c>
      <c r="J1821" t="s">
        <v>116</v>
      </c>
      <c r="K1821" t="s">
        <v>199</v>
      </c>
      <c r="L1821" t="s">
        <v>200</v>
      </c>
      <c r="M1821" t="s">
        <v>183</v>
      </c>
      <c r="N1821">
        <v>1.9E-2</v>
      </c>
      <c r="O1821" t="s">
        <v>149</v>
      </c>
      <c r="P1821" t="b">
        <v>0</v>
      </c>
      <c r="Q1821">
        <v>138261413</v>
      </c>
      <c r="R1821" t="s">
        <v>150</v>
      </c>
      <c r="S1821">
        <v>1E-3</v>
      </c>
      <c r="T1821" t="s">
        <v>184</v>
      </c>
      <c r="U1821">
        <v>2020</v>
      </c>
      <c r="V1821" t="s">
        <v>151</v>
      </c>
      <c r="W1821" t="s">
        <v>207</v>
      </c>
      <c r="X1821" t="s">
        <v>208</v>
      </c>
      <c r="Y1821" t="s">
        <v>155</v>
      </c>
      <c r="Z1821">
        <v>515935</v>
      </c>
      <c r="AA1821">
        <v>253417</v>
      </c>
      <c r="AB1821">
        <v>-0.30632621725807402</v>
      </c>
      <c r="AC1821">
        <v>52.1668520239771</v>
      </c>
    </row>
    <row r="1822" spans="1:29">
      <c r="A1822" t="s">
        <v>206</v>
      </c>
      <c r="B1822">
        <v>7299</v>
      </c>
      <c r="C1822">
        <v>2021200</v>
      </c>
      <c r="D1822" t="s">
        <v>164</v>
      </c>
      <c r="E1822" t="s">
        <v>126</v>
      </c>
      <c r="F1822" t="s">
        <v>179</v>
      </c>
      <c r="G1822" t="s">
        <v>118</v>
      </c>
      <c r="H1822" s="1">
        <v>44840.382638888892</v>
      </c>
      <c r="I1822" t="s">
        <v>180</v>
      </c>
      <c r="J1822" t="s">
        <v>116</v>
      </c>
      <c r="K1822" t="s">
        <v>199</v>
      </c>
      <c r="L1822" t="s">
        <v>200</v>
      </c>
      <c r="M1822" t="s">
        <v>183</v>
      </c>
      <c r="N1822">
        <v>5.0999999999999997E-2</v>
      </c>
      <c r="O1822" t="s">
        <v>149</v>
      </c>
      <c r="P1822" t="b">
        <v>0</v>
      </c>
      <c r="Q1822">
        <v>138261413</v>
      </c>
      <c r="R1822" t="s">
        <v>150</v>
      </c>
      <c r="S1822">
        <v>1E-3</v>
      </c>
      <c r="T1822" t="s">
        <v>184</v>
      </c>
      <c r="U1822">
        <v>2022</v>
      </c>
      <c r="V1822" t="s">
        <v>151</v>
      </c>
      <c r="W1822" t="s">
        <v>207</v>
      </c>
      <c r="X1822" t="s">
        <v>208</v>
      </c>
      <c r="Y1822" t="s">
        <v>155</v>
      </c>
      <c r="Z1822">
        <v>515935</v>
      </c>
      <c r="AA1822">
        <v>253417</v>
      </c>
      <c r="AB1822">
        <v>-0.30632621725807402</v>
      </c>
      <c r="AC1822">
        <v>52.1668520239771</v>
      </c>
    </row>
    <row r="1823" spans="1:29">
      <c r="A1823" t="s">
        <v>206</v>
      </c>
      <c r="B1823">
        <v>7299</v>
      </c>
      <c r="C1823">
        <v>2011207</v>
      </c>
      <c r="D1823" t="s">
        <v>164</v>
      </c>
      <c r="E1823" t="s">
        <v>126</v>
      </c>
      <c r="F1823" t="s">
        <v>179</v>
      </c>
      <c r="G1823" t="s">
        <v>118</v>
      </c>
      <c r="H1823" s="1">
        <v>44719.566666666666</v>
      </c>
      <c r="I1823" t="s">
        <v>180</v>
      </c>
      <c r="J1823" t="s">
        <v>116</v>
      </c>
      <c r="K1823" t="s">
        <v>199</v>
      </c>
      <c r="L1823" t="s">
        <v>200</v>
      </c>
      <c r="M1823" t="s">
        <v>183</v>
      </c>
      <c r="N1823">
        <v>3.4000000000000002E-2</v>
      </c>
      <c r="O1823" t="s">
        <v>149</v>
      </c>
      <c r="P1823" t="b">
        <v>0</v>
      </c>
      <c r="Q1823">
        <v>138261413</v>
      </c>
      <c r="R1823" t="s">
        <v>150</v>
      </c>
      <c r="S1823">
        <v>1E-3</v>
      </c>
      <c r="T1823" t="s">
        <v>184</v>
      </c>
      <c r="U1823">
        <v>2022</v>
      </c>
      <c r="V1823" t="s">
        <v>151</v>
      </c>
      <c r="W1823" t="s">
        <v>207</v>
      </c>
      <c r="X1823" t="s">
        <v>208</v>
      </c>
      <c r="Y1823" t="s">
        <v>155</v>
      </c>
      <c r="Z1823">
        <v>515935</v>
      </c>
      <c r="AA1823">
        <v>253417</v>
      </c>
      <c r="AB1823">
        <v>-0.30632621725807402</v>
      </c>
      <c r="AC1823">
        <v>52.1668520239771</v>
      </c>
    </row>
    <row r="1824" spans="1:29">
      <c r="A1824" t="s">
        <v>187</v>
      </c>
      <c r="B1824">
        <v>7299</v>
      </c>
      <c r="C1824">
        <v>1982202</v>
      </c>
      <c r="D1824" t="s">
        <v>164</v>
      </c>
      <c r="E1824" t="s">
        <v>126</v>
      </c>
      <c r="F1824" t="s">
        <v>179</v>
      </c>
      <c r="G1824" t="s">
        <v>118</v>
      </c>
      <c r="H1824" s="1">
        <v>44333.393750000003</v>
      </c>
      <c r="I1824" t="s">
        <v>180</v>
      </c>
      <c r="J1824" t="s">
        <v>116</v>
      </c>
      <c r="K1824" t="s">
        <v>181</v>
      </c>
      <c r="L1824" t="s">
        <v>182</v>
      </c>
      <c r="M1824" t="s">
        <v>183</v>
      </c>
      <c r="N1824">
        <v>1.0999999999999999E-2</v>
      </c>
      <c r="O1824" t="s">
        <v>149</v>
      </c>
      <c r="P1824" t="b">
        <v>0</v>
      </c>
      <c r="Q1824">
        <v>138261413</v>
      </c>
      <c r="R1824" t="s">
        <v>150</v>
      </c>
      <c r="S1824">
        <v>1E-3</v>
      </c>
      <c r="T1824" t="s">
        <v>184</v>
      </c>
      <c r="U1824">
        <v>2021</v>
      </c>
      <c r="V1824" t="s">
        <v>151</v>
      </c>
      <c r="W1824" t="s">
        <v>188</v>
      </c>
      <c r="X1824" t="s">
        <v>189</v>
      </c>
      <c r="Y1824" t="s">
        <v>155</v>
      </c>
      <c r="Z1824">
        <v>636400</v>
      </c>
      <c r="AA1824">
        <v>291600</v>
      </c>
      <c r="AB1824">
        <v>1.4791973795069699</v>
      </c>
      <c r="AC1824">
        <v>52.471107816141703</v>
      </c>
    </row>
    <row r="1825" spans="1:29">
      <c r="A1825" t="s">
        <v>323</v>
      </c>
      <c r="B1825">
        <v>7299</v>
      </c>
      <c r="C1825">
        <v>3473659</v>
      </c>
      <c r="D1825" t="s">
        <v>164</v>
      </c>
      <c r="E1825" t="s">
        <v>126</v>
      </c>
      <c r="F1825" t="s">
        <v>236</v>
      </c>
      <c r="G1825" t="s">
        <v>115</v>
      </c>
      <c r="H1825" s="1">
        <v>44973.529861111114</v>
      </c>
      <c r="I1825" t="s">
        <v>180</v>
      </c>
      <c r="J1825" t="s">
        <v>116</v>
      </c>
      <c r="K1825" t="s">
        <v>251</v>
      </c>
      <c r="L1825" t="s">
        <v>252</v>
      </c>
      <c r="M1825" t="s">
        <v>183</v>
      </c>
      <c r="N1825">
        <v>5.1000000000000004E-3</v>
      </c>
      <c r="O1825" t="s">
        <v>149</v>
      </c>
      <c r="P1825" t="b">
        <v>0</v>
      </c>
      <c r="Q1825">
        <v>138261413</v>
      </c>
      <c r="R1825" t="s">
        <v>150</v>
      </c>
      <c r="S1825">
        <v>1E-3</v>
      </c>
      <c r="T1825" t="s">
        <v>184</v>
      </c>
      <c r="U1825">
        <v>2023</v>
      </c>
      <c r="V1825" t="s">
        <v>151</v>
      </c>
      <c r="W1825" t="s">
        <v>324</v>
      </c>
      <c r="X1825" t="s">
        <v>309</v>
      </c>
      <c r="Y1825" t="s">
        <v>155</v>
      </c>
      <c r="Z1825">
        <v>337809</v>
      </c>
      <c r="AA1825">
        <v>155741</v>
      </c>
      <c r="AB1825">
        <v>-2.8933761587814502</v>
      </c>
      <c r="AC1825">
        <v>51.297382868079701</v>
      </c>
    </row>
    <row r="1826" spans="1:29">
      <c r="A1826" t="s">
        <v>325</v>
      </c>
      <c r="B1826">
        <v>7299</v>
      </c>
      <c r="C1826">
        <v>1474536</v>
      </c>
      <c r="D1826" t="s">
        <v>164</v>
      </c>
      <c r="E1826" t="s">
        <v>126</v>
      </c>
      <c r="F1826" t="s">
        <v>205</v>
      </c>
      <c r="G1826" t="s">
        <v>112</v>
      </c>
      <c r="H1826" s="1">
        <v>43399.604861111111</v>
      </c>
      <c r="I1826" t="s">
        <v>191</v>
      </c>
      <c r="J1826" t="s">
        <v>119</v>
      </c>
      <c r="K1826" t="s">
        <v>228</v>
      </c>
      <c r="L1826" t="s">
        <v>229</v>
      </c>
      <c r="M1826" t="s">
        <v>183</v>
      </c>
      <c r="N1826">
        <v>0.35</v>
      </c>
      <c r="O1826" t="s">
        <v>149</v>
      </c>
      <c r="P1826" t="b">
        <v>0</v>
      </c>
      <c r="Q1826">
        <v>138261413</v>
      </c>
      <c r="R1826" t="s">
        <v>150</v>
      </c>
      <c r="S1826">
        <v>1E-3</v>
      </c>
      <c r="T1826" t="s">
        <v>184</v>
      </c>
      <c r="U1826">
        <v>2018</v>
      </c>
      <c r="V1826" t="s">
        <v>151</v>
      </c>
      <c r="W1826" t="s">
        <v>326</v>
      </c>
      <c r="X1826" t="s">
        <v>231</v>
      </c>
      <c r="Y1826" t="s">
        <v>155</v>
      </c>
      <c r="Z1826">
        <v>514700</v>
      </c>
      <c r="AA1826">
        <v>129600</v>
      </c>
      <c r="AB1826">
        <v>-0.36485572315468501</v>
      </c>
      <c r="AC1826">
        <v>51.054299651710501</v>
      </c>
    </row>
    <row r="1827" spans="1:29">
      <c r="A1827" t="s">
        <v>379</v>
      </c>
      <c r="B1827">
        <v>7299</v>
      </c>
      <c r="C1827">
        <v>1951796</v>
      </c>
      <c r="D1827" t="s">
        <v>164</v>
      </c>
      <c r="E1827" t="s">
        <v>126</v>
      </c>
      <c r="F1827" t="s">
        <v>205</v>
      </c>
      <c r="G1827" t="s">
        <v>112</v>
      </c>
      <c r="H1827" s="1">
        <v>43797.494444444441</v>
      </c>
      <c r="I1827" t="s">
        <v>180</v>
      </c>
      <c r="J1827" t="s">
        <v>116</v>
      </c>
      <c r="K1827" t="s">
        <v>181</v>
      </c>
      <c r="L1827" t="s">
        <v>182</v>
      </c>
      <c r="M1827" t="s">
        <v>183</v>
      </c>
      <c r="N1827">
        <v>2.3E-3</v>
      </c>
      <c r="O1827" t="s">
        <v>149</v>
      </c>
      <c r="P1827" t="b">
        <v>0</v>
      </c>
      <c r="Q1827">
        <v>138261413</v>
      </c>
      <c r="R1827" t="s">
        <v>150</v>
      </c>
      <c r="S1827">
        <v>1E-3</v>
      </c>
      <c r="T1827" t="s">
        <v>184</v>
      </c>
      <c r="U1827">
        <v>2019</v>
      </c>
      <c r="V1827" t="s">
        <v>151</v>
      </c>
      <c r="W1827" t="s">
        <v>380</v>
      </c>
      <c r="X1827" t="s">
        <v>381</v>
      </c>
      <c r="Y1827" t="s">
        <v>155</v>
      </c>
      <c r="Z1827">
        <v>594200</v>
      </c>
      <c r="AA1827">
        <v>339700</v>
      </c>
      <c r="AB1827">
        <v>0.88717930320210003</v>
      </c>
      <c r="AC1827">
        <v>52.919597117908303</v>
      </c>
    </row>
    <row r="1828" spans="1:29">
      <c r="A1828" t="s">
        <v>206</v>
      </c>
      <c r="B1828">
        <v>7299</v>
      </c>
      <c r="C1828">
        <v>1902324</v>
      </c>
      <c r="D1828" t="s">
        <v>164</v>
      </c>
      <c r="E1828" t="s">
        <v>126</v>
      </c>
      <c r="F1828" t="s">
        <v>179</v>
      </c>
      <c r="G1828" t="s">
        <v>118</v>
      </c>
      <c r="H1828" s="1">
        <v>43243.585416666669</v>
      </c>
      <c r="I1828" t="s">
        <v>180</v>
      </c>
      <c r="J1828" t="s">
        <v>116</v>
      </c>
      <c r="K1828" t="s">
        <v>199</v>
      </c>
      <c r="L1828" t="s">
        <v>200</v>
      </c>
      <c r="M1828" t="s">
        <v>183</v>
      </c>
      <c r="N1828">
        <v>0.02</v>
      </c>
      <c r="O1828" t="s">
        <v>149</v>
      </c>
      <c r="P1828" t="b">
        <v>0</v>
      </c>
      <c r="Q1828">
        <v>138261413</v>
      </c>
      <c r="R1828" t="s">
        <v>150</v>
      </c>
      <c r="S1828">
        <v>1E-3</v>
      </c>
      <c r="T1828" t="s">
        <v>184</v>
      </c>
      <c r="U1828">
        <v>2018</v>
      </c>
      <c r="V1828" t="s">
        <v>151</v>
      </c>
      <c r="W1828" t="s">
        <v>207</v>
      </c>
      <c r="X1828" t="s">
        <v>208</v>
      </c>
      <c r="Y1828" t="s">
        <v>155</v>
      </c>
      <c r="Z1828">
        <v>515935</v>
      </c>
      <c r="AA1828">
        <v>253417</v>
      </c>
      <c r="AB1828">
        <v>-0.30632621725807402</v>
      </c>
      <c r="AC1828">
        <v>52.1668520239771</v>
      </c>
    </row>
    <row r="1829" spans="1:29">
      <c r="A1829" t="s">
        <v>198</v>
      </c>
      <c r="B1829">
        <v>7299</v>
      </c>
      <c r="C1829">
        <v>1909449</v>
      </c>
      <c r="D1829" t="s">
        <v>164</v>
      </c>
      <c r="E1829" t="s">
        <v>126</v>
      </c>
      <c r="F1829" t="s">
        <v>179</v>
      </c>
      <c r="G1829" t="s">
        <v>118</v>
      </c>
      <c r="H1829" s="1">
        <v>43314.517361111109</v>
      </c>
      <c r="I1829" t="s">
        <v>180</v>
      </c>
      <c r="J1829" t="s">
        <v>116</v>
      </c>
      <c r="K1829" t="s">
        <v>199</v>
      </c>
      <c r="L1829" t="s">
        <v>200</v>
      </c>
      <c r="M1829" t="s">
        <v>183</v>
      </c>
      <c r="N1829">
        <v>6.0999999999999999E-2</v>
      </c>
      <c r="O1829" t="s">
        <v>149</v>
      </c>
      <c r="P1829" t="b">
        <v>0</v>
      </c>
      <c r="Q1829">
        <v>138261413</v>
      </c>
      <c r="R1829" t="s">
        <v>150</v>
      </c>
      <c r="S1829">
        <v>1E-3</v>
      </c>
      <c r="T1829" t="s">
        <v>184</v>
      </c>
      <c r="U1829">
        <v>2018</v>
      </c>
      <c r="V1829" t="s">
        <v>151</v>
      </c>
      <c r="W1829" t="s">
        <v>201</v>
      </c>
      <c r="X1829" t="s">
        <v>202</v>
      </c>
      <c r="Y1829" t="s">
        <v>155</v>
      </c>
      <c r="Z1829">
        <v>516100</v>
      </c>
      <c r="AA1829">
        <v>253300</v>
      </c>
      <c r="AB1829">
        <v>-0.30395486908298303</v>
      </c>
      <c r="AC1829">
        <v>52.1657659569386</v>
      </c>
    </row>
    <row r="1830" spans="1:29">
      <c r="A1830" t="s">
        <v>196</v>
      </c>
      <c r="B1830">
        <v>7299</v>
      </c>
      <c r="C1830">
        <v>1818770</v>
      </c>
      <c r="D1830" t="s">
        <v>164</v>
      </c>
      <c r="E1830" t="s">
        <v>126</v>
      </c>
      <c r="F1830" t="s">
        <v>179</v>
      </c>
      <c r="G1830" t="s">
        <v>118</v>
      </c>
      <c r="H1830" s="1">
        <v>42345.649305555555</v>
      </c>
      <c r="I1830" t="s">
        <v>180</v>
      </c>
      <c r="J1830" t="s">
        <v>116</v>
      </c>
      <c r="K1830" t="s">
        <v>181</v>
      </c>
      <c r="L1830" t="s">
        <v>182</v>
      </c>
      <c r="M1830" t="s">
        <v>183</v>
      </c>
      <c r="N1830">
        <v>1.2E-2</v>
      </c>
      <c r="O1830" t="s">
        <v>149</v>
      </c>
      <c r="P1830" t="b">
        <v>0</v>
      </c>
      <c r="Q1830">
        <v>138261413</v>
      </c>
      <c r="R1830" t="s">
        <v>150</v>
      </c>
      <c r="S1830">
        <v>1E-3</v>
      </c>
      <c r="T1830" t="s">
        <v>184</v>
      </c>
      <c r="U1830">
        <v>2015</v>
      </c>
      <c r="V1830" t="s">
        <v>151</v>
      </c>
      <c r="W1830" t="s">
        <v>197</v>
      </c>
      <c r="X1830" t="s">
        <v>186</v>
      </c>
      <c r="Y1830" t="s">
        <v>155</v>
      </c>
      <c r="Z1830">
        <v>624300</v>
      </c>
      <c r="AA1830">
        <v>306800</v>
      </c>
      <c r="AB1830">
        <v>1.3116346710660201</v>
      </c>
      <c r="AC1830">
        <v>52.6126273253455</v>
      </c>
    </row>
    <row r="1831" spans="1:29">
      <c r="A1831" t="s">
        <v>203</v>
      </c>
      <c r="B1831">
        <v>7299</v>
      </c>
      <c r="C1831">
        <v>1831926</v>
      </c>
      <c r="D1831" t="s">
        <v>164</v>
      </c>
      <c r="E1831" t="s">
        <v>126</v>
      </c>
      <c r="F1831" t="s">
        <v>179</v>
      </c>
      <c r="G1831" t="s">
        <v>118</v>
      </c>
      <c r="H1831" s="1">
        <v>42496.40347222222</v>
      </c>
      <c r="I1831" t="s">
        <v>180</v>
      </c>
      <c r="J1831" t="s">
        <v>116</v>
      </c>
      <c r="K1831" t="s">
        <v>146</v>
      </c>
      <c r="L1831" t="s">
        <v>147</v>
      </c>
      <c r="M1831" t="s">
        <v>183</v>
      </c>
      <c r="N1831">
        <v>3.5999999999999997E-2</v>
      </c>
      <c r="O1831" t="s">
        <v>149</v>
      </c>
      <c r="P1831" t="b">
        <v>0</v>
      </c>
      <c r="Q1831">
        <v>138261413</v>
      </c>
      <c r="R1831" t="s">
        <v>150</v>
      </c>
      <c r="S1831">
        <v>1E-3</v>
      </c>
      <c r="T1831" t="s">
        <v>184</v>
      </c>
      <c r="U1831">
        <v>2016</v>
      </c>
      <c r="V1831" t="s">
        <v>151</v>
      </c>
      <c r="W1831" t="s">
        <v>204</v>
      </c>
      <c r="X1831" t="s">
        <v>154</v>
      </c>
      <c r="Y1831" t="s">
        <v>155</v>
      </c>
      <c r="Z1831">
        <v>507500</v>
      </c>
      <c r="AA1831">
        <v>299100</v>
      </c>
      <c r="AB1831">
        <v>-0.41497245145673001</v>
      </c>
      <c r="AC1831">
        <v>52.579097446717</v>
      </c>
    </row>
    <row r="1832" spans="1:29">
      <c r="A1832" t="s">
        <v>190</v>
      </c>
      <c r="B1832">
        <v>7299</v>
      </c>
      <c r="C1832">
        <v>4788994</v>
      </c>
      <c r="D1832" t="s">
        <v>164</v>
      </c>
      <c r="E1832" t="s">
        <v>126</v>
      </c>
      <c r="F1832" t="s">
        <v>179</v>
      </c>
      <c r="G1832" t="s">
        <v>118</v>
      </c>
      <c r="H1832" s="1">
        <v>44579.481249999997</v>
      </c>
      <c r="I1832" t="s">
        <v>191</v>
      </c>
      <c r="J1832" t="s">
        <v>119</v>
      </c>
      <c r="K1832" t="s">
        <v>192</v>
      </c>
      <c r="L1832" t="s">
        <v>193</v>
      </c>
      <c r="M1832" t="s">
        <v>183</v>
      </c>
      <c r="N1832">
        <v>8.0000000000000004E-4</v>
      </c>
      <c r="O1832" t="s">
        <v>149</v>
      </c>
      <c r="P1832" t="b">
        <v>0</v>
      </c>
      <c r="Q1832">
        <v>138261413</v>
      </c>
      <c r="R1832" t="s">
        <v>150</v>
      </c>
      <c r="S1832">
        <v>1E-3</v>
      </c>
      <c r="T1832" t="s">
        <v>184</v>
      </c>
      <c r="U1832">
        <v>2022</v>
      </c>
      <c r="V1832" t="s">
        <v>151</v>
      </c>
      <c r="W1832" t="s">
        <v>194</v>
      </c>
      <c r="X1832" t="s">
        <v>195</v>
      </c>
      <c r="Y1832" t="s">
        <v>155</v>
      </c>
      <c r="Z1832">
        <v>357000</v>
      </c>
      <c r="AA1832">
        <v>237460</v>
      </c>
      <c r="AB1832">
        <v>-2.62823009845419</v>
      </c>
      <c r="AC1832">
        <v>52.033868710239098</v>
      </c>
    </row>
    <row r="1833" spans="1:29">
      <c r="A1833" t="s">
        <v>187</v>
      </c>
      <c r="B1833">
        <v>7299</v>
      </c>
      <c r="C1833">
        <v>1796058</v>
      </c>
      <c r="D1833" t="s">
        <v>164</v>
      </c>
      <c r="E1833" t="s">
        <v>126</v>
      </c>
      <c r="F1833" t="s">
        <v>205</v>
      </c>
      <c r="G1833" t="s">
        <v>112</v>
      </c>
      <c r="H1833" s="1">
        <v>42130.481249999997</v>
      </c>
      <c r="I1833" t="s">
        <v>180</v>
      </c>
      <c r="J1833" t="s">
        <v>116</v>
      </c>
      <c r="K1833" t="s">
        <v>181</v>
      </c>
      <c r="L1833" t="s">
        <v>182</v>
      </c>
      <c r="M1833" t="s">
        <v>183</v>
      </c>
      <c r="N1833">
        <v>1.4E-2</v>
      </c>
      <c r="O1833" t="s">
        <v>149</v>
      </c>
      <c r="P1833" t="b">
        <v>0</v>
      </c>
      <c r="Q1833">
        <v>138261413</v>
      </c>
      <c r="R1833" t="s">
        <v>150</v>
      </c>
      <c r="S1833">
        <v>1E-3</v>
      </c>
      <c r="T1833" t="s">
        <v>184</v>
      </c>
      <c r="U1833">
        <v>2015</v>
      </c>
      <c r="V1833" t="s">
        <v>151</v>
      </c>
      <c r="W1833" t="s">
        <v>188</v>
      </c>
      <c r="X1833" t="s">
        <v>189</v>
      </c>
      <c r="Y1833" t="s">
        <v>155</v>
      </c>
      <c r="Z1833">
        <v>636400</v>
      </c>
      <c r="AA1833">
        <v>291600</v>
      </c>
      <c r="AB1833">
        <v>1.4791973795069699</v>
      </c>
      <c r="AC1833">
        <v>52.471107816141703</v>
      </c>
    </row>
    <row r="1834" spans="1:29">
      <c r="A1834" t="s">
        <v>224</v>
      </c>
      <c r="B1834">
        <v>7299</v>
      </c>
      <c r="C1834">
        <v>1842562</v>
      </c>
      <c r="D1834" t="s">
        <v>164</v>
      </c>
      <c r="E1834" t="s">
        <v>126</v>
      </c>
      <c r="F1834" t="s">
        <v>179</v>
      </c>
      <c r="G1834" t="s">
        <v>118</v>
      </c>
      <c r="H1834" s="1">
        <v>42604.565972222219</v>
      </c>
      <c r="I1834" t="s">
        <v>180</v>
      </c>
      <c r="J1834" t="s">
        <v>116</v>
      </c>
      <c r="K1834" t="s">
        <v>146</v>
      </c>
      <c r="L1834" t="s">
        <v>147</v>
      </c>
      <c r="M1834" t="s">
        <v>183</v>
      </c>
      <c r="N1834">
        <v>1.0999999999999999E-2</v>
      </c>
      <c r="O1834" t="s">
        <v>149</v>
      </c>
      <c r="P1834" t="b">
        <v>0</v>
      </c>
      <c r="Q1834">
        <v>138261413</v>
      </c>
      <c r="R1834" t="s">
        <v>150</v>
      </c>
      <c r="S1834">
        <v>1E-3</v>
      </c>
      <c r="T1834" t="s">
        <v>184</v>
      </c>
      <c r="U1834">
        <v>2016</v>
      </c>
      <c r="V1834" t="s">
        <v>151</v>
      </c>
      <c r="W1834" t="s">
        <v>225</v>
      </c>
      <c r="X1834" t="s">
        <v>226</v>
      </c>
      <c r="Y1834" t="s">
        <v>155</v>
      </c>
      <c r="Z1834">
        <v>500098</v>
      </c>
      <c r="AA1834">
        <v>402866</v>
      </c>
      <c r="AB1834">
        <v>-0.49196935841400102</v>
      </c>
      <c r="AC1834">
        <v>53.512954618294103</v>
      </c>
    </row>
    <row r="1835" spans="1:29">
      <c r="A1835" t="s">
        <v>187</v>
      </c>
      <c r="B1835">
        <v>7299</v>
      </c>
      <c r="C1835">
        <v>1805801</v>
      </c>
      <c r="D1835" t="s">
        <v>164</v>
      </c>
      <c r="E1835" t="s">
        <v>126</v>
      </c>
      <c r="F1835" t="s">
        <v>179</v>
      </c>
      <c r="G1835" t="s">
        <v>118</v>
      </c>
      <c r="H1835" s="1">
        <v>42226.385416666664</v>
      </c>
      <c r="I1835" t="s">
        <v>180</v>
      </c>
      <c r="J1835" t="s">
        <v>116</v>
      </c>
      <c r="K1835" t="s">
        <v>181</v>
      </c>
      <c r="L1835" t="s">
        <v>182</v>
      </c>
      <c r="M1835" t="s">
        <v>183</v>
      </c>
      <c r="N1835">
        <v>1.4E-2</v>
      </c>
      <c r="O1835" t="s">
        <v>149</v>
      </c>
      <c r="P1835" t="b">
        <v>0</v>
      </c>
      <c r="Q1835">
        <v>138261413</v>
      </c>
      <c r="R1835" t="s">
        <v>150</v>
      </c>
      <c r="S1835">
        <v>1E-3</v>
      </c>
      <c r="T1835" t="s">
        <v>184</v>
      </c>
      <c r="U1835">
        <v>2015</v>
      </c>
      <c r="V1835" t="s">
        <v>151</v>
      </c>
      <c r="W1835" t="s">
        <v>188</v>
      </c>
      <c r="X1835" t="s">
        <v>189</v>
      </c>
      <c r="Y1835" t="s">
        <v>155</v>
      </c>
      <c r="Z1835">
        <v>636400</v>
      </c>
      <c r="AA1835">
        <v>291600</v>
      </c>
      <c r="AB1835">
        <v>1.4791973795069699</v>
      </c>
      <c r="AC1835">
        <v>52.471107816141703</v>
      </c>
    </row>
    <row r="1836" spans="1:29">
      <c r="A1836" t="s">
        <v>190</v>
      </c>
      <c r="B1836">
        <v>7299</v>
      </c>
      <c r="C1836">
        <v>4656958</v>
      </c>
      <c r="D1836" t="s">
        <v>164</v>
      </c>
      <c r="E1836" t="s">
        <v>126</v>
      </c>
      <c r="F1836" t="s">
        <v>179</v>
      </c>
      <c r="G1836" t="s">
        <v>118</v>
      </c>
      <c r="H1836" s="1">
        <v>42594.646527777775</v>
      </c>
      <c r="I1836" t="s">
        <v>191</v>
      </c>
      <c r="J1836" t="s">
        <v>119</v>
      </c>
      <c r="K1836" t="s">
        <v>192</v>
      </c>
      <c r="L1836" t="s">
        <v>193</v>
      </c>
      <c r="M1836" t="s">
        <v>183</v>
      </c>
      <c r="N1836">
        <v>4.4000000000000003E-3</v>
      </c>
      <c r="O1836" t="s">
        <v>149</v>
      </c>
      <c r="P1836" t="b">
        <v>0</v>
      </c>
      <c r="Q1836">
        <v>138261413</v>
      </c>
      <c r="R1836" t="s">
        <v>150</v>
      </c>
      <c r="S1836">
        <v>1E-3</v>
      </c>
      <c r="T1836" t="s">
        <v>184</v>
      </c>
      <c r="U1836">
        <v>2016</v>
      </c>
      <c r="V1836" t="s">
        <v>151</v>
      </c>
      <c r="W1836" t="s">
        <v>194</v>
      </c>
      <c r="X1836" t="s">
        <v>195</v>
      </c>
      <c r="Y1836" t="s">
        <v>155</v>
      </c>
      <c r="Z1836">
        <v>357000</v>
      </c>
      <c r="AA1836">
        <v>237460</v>
      </c>
      <c r="AB1836">
        <v>-2.62823009845419</v>
      </c>
      <c r="AC1836">
        <v>52.033868710239098</v>
      </c>
    </row>
    <row r="1837" spans="1:29">
      <c r="A1837" t="s">
        <v>196</v>
      </c>
      <c r="B1837">
        <v>7299</v>
      </c>
      <c r="C1837">
        <v>1815482</v>
      </c>
      <c r="D1837" t="s">
        <v>164</v>
      </c>
      <c r="E1837" t="s">
        <v>126</v>
      </c>
      <c r="F1837" t="s">
        <v>179</v>
      </c>
      <c r="G1837" t="s">
        <v>118</v>
      </c>
      <c r="H1837" s="1">
        <v>42324.52847222222</v>
      </c>
      <c r="I1837" t="s">
        <v>180</v>
      </c>
      <c r="J1837" t="s">
        <v>116</v>
      </c>
      <c r="K1837" t="s">
        <v>181</v>
      </c>
      <c r="L1837" t="s">
        <v>182</v>
      </c>
      <c r="M1837" t="s">
        <v>183</v>
      </c>
      <c r="N1837">
        <v>1.7999999999999999E-2</v>
      </c>
      <c r="O1837" t="s">
        <v>149</v>
      </c>
      <c r="P1837" t="b">
        <v>0</v>
      </c>
      <c r="Q1837">
        <v>138261413</v>
      </c>
      <c r="R1837" t="s">
        <v>150</v>
      </c>
      <c r="S1837">
        <v>1E-3</v>
      </c>
      <c r="T1837" t="s">
        <v>184</v>
      </c>
      <c r="U1837">
        <v>2015</v>
      </c>
      <c r="V1837" t="s">
        <v>151</v>
      </c>
      <c r="W1837" t="s">
        <v>197</v>
      </c>
      <c r="X1837" t="s">
        <v>186</v>
      </c>
      <c r="Y1837" t="s">
        <v>155</v>
      </c>
      <c r="Z1837">
        <v>624300</v>
      </c>
      <c r="AA1837">
        <v>306800</v>
      </c>
      <c r="AB1837">
        <v>1.3116346710660201</v>
      </c>
      <c r="AC1837">
        <v>52.6126273253455</v>
      </c>
    </row>
    <row r="1838" spans="1:29">
      <c r="A1838" t="s">
        <v>203</v>
      </c>
      <c r="B1838">
        <v>7299</v>
      </c>
      <c r="C1838">
        <v>1924240</v>
      </c>
      <c r="D1838" t="s">
        <v>164</v>
      </c>
      <c r="E1838" t="s">
        <v>126</v>
      </c>
      <c r="F1838" t="s">
        <v>179</v>
      </c>
      <c r="G1838" t="s">
        <v>118</v>
      </c>
      <c r="H1838" s="1">
        <v>43493.564583333333</v>
      </c>
      <c r="I1838" t="s">
        <v>180</v>
      </c>
      <c r="J1838" t="s">
        <v>116</v>
      </c>
      <c r="K1838" t="s">
        <v>146</v>
      </c>
      <c r="L1838" t="s">
        <v>147</v>
      </c>
      <c r="M1838" t="s">
        <v>183</v>
      </c>
      <c r="N1838">
        <v>9.2999999999999999E-2</v>
      </c>
      <c r="O1838" t="s">
        <v>149</v>
      </c>
      <c r="P1838" t="b">
        <v>0</v>
      </c>
      <c r="Q1838">
        <v>138261413</v>
      </c>
      <c r="R1838" t="s">
        <v>150</v>
      </c>
      <c r="S1838">
        <v>1E-3</v>
      </c>
      <c r="T1838" t="s">
        <v>184</v>
      </c>
      <c r="U1838">
        <v>2019</v>
      </c>
      <c r="V1838" t="s">
        <v>151</v>
      </c>
      <c r="W1838" t="s">
        <v>204</v>
      </c>
      <c r="X1838" t="s">
        <v>154</v>
      </c>
      <c r="Y1838" t="s">
        <v>155</v>
      </c>
      <c r="Z1838">
        <v>507500</v>
      </c>
      <c r="AA1838">
        <v>299100</v>
      </c>
      <c r="AB1838">
        <v>-0.41497245145673001</v>
      </c>
      <c r="AC1838">
        <v>52.579097446717</v>
      </c>
    </row>
    <row r="1839" spans="1:29">
      <c r="A1839" t="s">
        <v>178</v>
      </c>
      <c r="B1839">
        <v>7299</v>
      </c>
      <c r="C1839">
        <v>1943941</v>
      </c>
      <c r="D1839" t="s">
        <v>164</v>
      </c>
      <c r="E1839" t="s">
        <v>126</v>
      </c>
      <c r="F1839" t="s">
        <v>179</v>
      </c>
      <c r="G1839" t="s">
        <v>118</v>
      </c>
      <c r="H1839" s="1">
        <v>43719.605555555558</v>
      </c>
      <c r="I1839" t="s">
        <v>180</v>
      </c>
      <c r="J1839" t="s">
        <v>116</v>
      </c>
      <c r="K1839" t="s">
        <v>181</v>
      </c>
      <c r="L1839" t="s">
        <v>182</v>
      </c>
      <c r="M1839" t="s">
        <v>183</v>
      </c>
      <c r="N1839">
        <v>1.0999999999999999E-2</v>
      </c>
      <c r="O1839" t="s">
        <v>149</v>
      </c>
      <c r="P1839" t="b">
        <v>0</v>
      </c>
      <c r="Q1839">
        <v>138261413</v>
      </c>
      <c r="R1839" t="s">
        <v>150</v>
      </c>
      <c r="S1839">
        <v>1E-3</v>
      </c>
      <c r="T1839" t="s">
        <v>184</v>
      </c>
      <c r="U1839">
        <v>2019</v>
      </c>
      <c r="V1839" t="s">
        <v>151</v>
      </c>
      <c r="W1839" t="s">
        <v>185</v>
      </c>
      <c r="X1839" t="s">
        <v>186</v>
      </c>
      <c r="Y1839" t="s">
        <v>155</v>
      </c>
      <c r="Z1839">
        <v>620600</v>
      </c>
      <c r="AA1839">
        <v>309500</v>
      </c>
      <c r="AB1839">
        <v>1.2588812496391699</v>
      </c>
      <c r="AC1839">
        <v>52.638374352215699</v>
      </c>
    </row>
    <row r="1840" spans="1:29">
      <c r="A1840" t="s">
        <v>187</v>
      </c>
      <c r="B1840">
        <v>7299</v>
      </c>
      <c r="C1840">
        <v>1952586</v>
      </c>
      <c r="D1840" t="s">
        <v>164</v>
      </c>
      <c r="E1840" t="s">
        <v>126</v>
      </c>
      <c r="F1840" t="s">
        <v>205</v>
      </c>
      <c r="G1840" t="s">
        <v>112</v>
      </c>
      <c r="H1840" s="1">
        <v>43809.370833333334</v>
      </c>
      <c r="I1840" t="s">
        <v>180</v>
      </c>
      <c r="J1840" t="s">
        <v>116</v>
      </c>
      <c r="K1840" t="s">
        <v>181</v>
      </c>
      <c r="L1840" t="s">
        <v>182</v>
      </c>
      <c r="M1840" t="s">
        <v>183</v>
      </c>
      <c r="N1840">
        <v>6.7999999999999996E-3</v>
      </c>
      <c r="O1840" t="s">
        <v>149</v>
      </c>
      <c r="P1840" t="b">
        <v>0</v>
      </c>
      <c r="Q1840">
        <v>138261413</v>
      </c>
      <c r="R1840" t="s">
        <v>150</v>
      </c>
      <c r="S1840">
        <v>1E-3</v>
      </c>
      <c r="T1840" t="s">
        <v>184</v>
      </c>
      <c r="U1840">
        <v>2019</v>
      </c>
      <c r="V1840" t="s">
        <v>151</v>
      </c>
      <c r="W1840" t="s">
        <v>188</v>
      </c>
      <c r="X1840" t="s">
        <v>189</v>
      </c>
      <c r="Y1840" t="s">
        <v>155</v>
      </c>
      <c r="Z1840">
        <v>636400</v>
      </c>
      <c r="AA1840">
        <v>291600</v>
      </c>
      <c r="AB1840">
        <v>1.4791973795069699</v>
      </c>
      <c r="AC1840">
        <v>52.471107816141703</v>
      </c>
    </row>
    <row r="1841" spans="1:29">
      <c r="A1841" t="s">
        <v>198</v>
      </c>
      <c r="B1841">
        <v>7299</v>
      </c>
      <c r="C1841">
        <v>1923656</v>
      </c>
      <c r="D1841" t="s">
        <v>164</v>
      </c>
      <c r="E1841" t="s">
        <v>126</v>
      </c>
      <c r="F1841" t="s">
        <v>179</v>
      </c>
      <c r="G1841" t="s">
        <v>118</v>
      </c>
      <c r="H1841" s="1">
        <v>43486.470833333333</v>
      </c>
      <c r="I1841" t="s">
        <v>180</v>
      </c>
      <c r="J1841" t="s">
        <v>116</v>
      </c>
      <c r="K1841" t="s">
        <v>199</v>
      </c>
      <c r="L1841" t="s">
        <v>200</v>
      </c>
      <c r="M1841" t="s">
        <v>183</v>
      </c>
      <c r="N1841">
        <v>6.0999999999999999E-2</v>
      </c>
      <c r="O1841" t="s">
        <v>149</v>
      </c>
      <c r="P1841" t="b">
        <v>0</v>
      </c>
      <c r="Q1841">
        <v>138261413</v>
      </c>
      <c r="R1841" t="s">
        <v>150</v>
      </c>
      <c r="S1841">
        <v>1E-3</v>
      </c>
      <c r="T1841" t="s">
        <v>184</v>
      </c>
      <c r="U1841">
        <v>2019</v>
      </c>
      <c r="V1841" t="s">
        <v>151</v>
      </c>
      <c r="W1841" t="s">
        <v>201</v>
      </c>
      <c r="X1841" t="s">
        <v>202</v>
      </c>
      <c r="Y1841" t="s">
        <v>155</v>
      </c>
      <c r="Z1841">
        <v>516100</v>
      </c>
      <c r="AA1841">
        <v>253300</v>
      </c>
      <c r="AB1841">
        <v>-0.30395486908298303</v>
      </c>
      <c r="AC1841">
        <v>52.1657659569386</v>
      </c>
    </row>
    <row r="1842" spans="1:29">
      <c r="A1842" t="s">
        <v>178</v>
      </c>
      <c r="B1842">
        <v>7299</v>
      </c>
      <c r="C1842">
        <v>1782019</v>
      </c>
      <c r="D1842" t="s">
        <v>164</v>
      </c>
      <c r="E1842" t="s">
        <v>126</v>
      </c>
      <c r="F1842" t="s">
        <v>179</v>
      </c>
      <c r="G1842" t="s">
        <v>118</v>
      </c>
      <c r="H1842" s="1">
        <v>41990.412499999999</v>
      </c>
      <c r="I1842" t="s">
        <v>180</v>
      </c>
      <c r="J1842" t="s">
        <v>116</v>
      </c>
      <c r="K1842" t="s">
        <v>181</v>
      </c>
      <c r="L1842" t="s">
        <v>182</v>
      </c>
      <c r="M1842" t="s">
        <v>183</v>
      </c>
      <c r="N1842">
        <v>0.01</v>
      </c>
      <c r="O1842" t="s">
        <v>149</v>
      </c>
      <c r="P1842" t="b">
        <v>0</v>
      </c>
      <c r="Q1842">
        <v>138261413</v>
      </c>
      <c r="R1842" t="s">
        <v>150</v>
      </c>
      <c r="S1842">
        <v>1E-3</v>
      </c>
      <c r="T1842" t="s">
        <v>184</v>
      </c>
      <c r="U1842">
        <v>2014</v>
      </c>
      <c r="V1842" t="s">
        <v>151</v>
      </c>
      <c r="W1842" t="s">
        <v>185</v>
      </c>
      <c r="X1842" t="s">
        <v>186</v>
      </c>
      <c r="Y1842" t="s">
        <v>155</v>
      </c>
      <c r="Z1842">
        <v>620600</v>
      </c>
      <c r="AA1842">
        <v>309500</v>
      </c>
      <c r="AB1842">
        <v>1.2588812496391699</v>
      </c>
      <c r="AC1842">
        <v>52.638374352215699</v>
      </c>
    </row>
    <row r="1843" spans="1:29">
      <c r="A1843" t="s">
        <v>187</v>
      </c>
      <c r="B1843">
        <v>7299</v>
      </c>
      <c r="C1843">
        <v>1812644</v>
      </c>
      <c r="D1843" t="s">
        <v>164</v>
      </c>
      <c r="E1843" t="s">
        <v>126</v>
      </c>
      <c r="F1843" t="s">
        <v>179</v>
      </c>
      <c r="G1843" t="s">
        <v>118</v>
      </c>
      <c r="H1843" s="1">
        <v>42298.384722222225</v>
      </c>
      <c r="I1843" t="s">
        <v>180</v>
      </c>
      <c r="J1843" t="s">
        <v>116</v>
      </c>
      <c r="K1843" t="s">
        <v>181</v>
      </c>
      <c r="L1843" t="s">
        <v>182</v>
      </c>
      <c r="M1843" t="s">
        <v>183</v>
      </c>
      <c r="N1843">
        <v>1.7999999999999999E-2</v>
      </c>
      <c r="O1843" t="s">
        <v>149</v>
      </c>
      <c r="P1843" t="b">
        <v>0</v>
      </c>
      <c r="Q1843">
        <v>138261413</v>
      </c>
      <c r="R1843" t="s">
        <v>150</v>
      </c>
      <c r="S1843">
        <v>1E-3</v>
      </c>
      <c r="T1843" t="s">
        <v>184</v>
      </c>
      <c r="U1843">
        <v>2015</v>
      </c>
      <c r="V1843" t="s">
        <v>151</v>
      </c>
      <c r="W1843" t="s">
        <v>188</v>
      </c>
      <c r="X1843" t="s">
        <v>189</v>
      </c>
      <c r="Y1843" t="s">
        <v>155</v>
      </c>
      <c r="Z1843">
        <v>636400</v>
      </c>
      <c r="AA1843">
        <v>291600</v>
      </c>
      <c r="AB1843">
        <v>1.4791973795069699</v>
      </c>
      <c r="AC1843">
        <v>52.471107816141703</v>
      </c>
    </row>
    <row r="1844" spans="1:29">
      <c r="A1844" t="s">
        <v>203</v>
      </c>
      <c r="B1844">
        <v>7299</v>
      </c>
      <c r="C1844">
        <v>1920203</v>
      </c>
      <c r="D1844" t="s">
        <v>164</v>
      </c>
      <c r="E1844" t="s">
        <v>126</v>
      </c>
      <c r="F1844" t="s">
        <v>179</v>
      </c>
      <c r="G1844" t="s">
        <v>118</v>
      </c>
      <c r="H1844" s="1">
        <v>43440.587500000001</v>
      </c>
      <c r="I1844" t="s">
        <v>180</v>
      </c>
      <c r="J1844" t="s">
        <v>116</v>
      </c>
      <c r="K1844" t="s">
        <v>146</v>
      </c>
      <c r="L1844" t="s">
        <v>147</v>
      </c>
      <c r="M1844" t="s">
        <v>183</v>
      </c>
      <c r="N1844">
        <v>0.1</v>
      </c>
      <c r="O1844" t="s">
        <v>149</v>
      </c>
      <c r="P1844" t="b">
        <v>0</v>
      </c>
      <c r="Q1844">
        <v>138261413</v>
      </c>
      <c r="R1844" t="s">
        <v>150</v>
      </c>
      <c r="S1844">
        <v>1E-3</v>
      </c>
      <c r="T1844" t="s">
        <v>184</v>
      </c>
      <c r="U1844">
        <v>2018</v>
      </c>
      <c r="V1844" t="s">
        <v>151</v>
      </c>
      <c r="W1844" t="s">
        <v>204</v>
      </c>
      <c r="X1844" t="s">
        <v>154</v>
      </c>
      <c r="Y1844" t="s">
        <v>155</v>
      </c>
      <c r="Z1844">
        <v>507500</v>
      </c>
      <c r="AA1844">
        <v>299100</v>
      </c>
      <c r="AB1844">
        <v>-0.41497245145673001</v>
      </c>
      <c r="AC1844">
        <v>52.579097446717</v>
      </c>
    </row>
    <row r="1845" spans="1:29">
      <c r="A1845" t="s">
        <v>178</v>
      </c>
      <c r="B1845">
        <v>7299</v>
      </c>
      <c r="C1845">
        <v>1842249</v>
      </c>
      <c r="D1845" t="s">
        <v>164</v>
      </c>
      <c r="E1845" t="s">
        <v>126</v>
      </c>
      <c r="F1845" t="s">
        <v>179</v>
      </c>
      <c r="G1845" t="s">
        <v>118</v>
      </c>
      <c r="H1845" s="1">
        <v>42600.624305555553</v>
      </c>
      <c r="I1845" t="s">
        <v>180</v>
      </c>
      <c r="J1845" t="s">
        <v>116</v>
      </c>
      <c r="K1845" t="s">
        <v>181</v>
      </c>
      <c r="L1845" t="s">
        <v>182</v>
      </c>
      <c r="M1845" t="s">
        <v>183</v>
      </c>
      <c r="N1845">
        <v>1.6E-2</v>
      </c>
      <c r="O1845" t="s">
        <v>149</v>
      </c>
      <c r="P1845" t="b">
        <v>0</v>
      </c>
      <c r="Q1845">
        <v>138261413</v>
      </c>
      <c r="R1845" t="s">
        <v>150</v>
      </c>
      <c r="S1845">
        <v>1E-3</v>
      </c>
      <c r="T1845" t="s">
        <v>184</v>
      </c>
      <c r="U1845">
        <v>2016</v>
      </c>
      <c r="V1845" t="s">
        <v>151</v>
      </c>
      <c r="W1845" t="s">
        <v>185</v>
      </c>
      <c r="X1845" t="s">
        <v>186</v>
      </c>
      <c r="Y1845" t="s">
        <v>155</v>
      </c>
      <c r="Z1845">
        <v>620600</v>
      </c>
      <c r="AA1845">
        <v>309500</v>
      </c>
      <c r="AB1845">
        <v>1.2588812496391699</v>
      </c>
      <c r="AC1845">
        <v>52.638374352215699</v>
      </c>
    </row>
    <row r="1846" spans="1:29">
      <c r="A1846" t="s">
        <v>203</v>
      </c>
      <c r="B1846">
        <v>7299</v>
      </c>
      <c r="C1846">
        <v>1861878</v>
      </c>
      <c r="D1846" t="s">
        <v>164</v>
      </c>
      <c r="E1846" t="s">
        <v>126</v>
      </c>
      <c r="F1846" t="s">
        <v>179</v>
      </c>
      <c r="G1846" t="s">
        <v>118</v>
      </c>
      <c r="H1846" s="1">
        <v>42759.37777777778</v>
      </c>
      <c r="I1846" t="s">
        <v>180</v>
      </c>
      <c r="J1846" t="s">
        <v>116</v>
      </c>
      <c r="K1846" t="s">
        <v>146</v>
      </c>
      <c r="L1846" t="s">
        <v>147</v>
      </c>
      <c r="M1846" t="s">
        <v>183</v>
      </c>
      <c r="N1846">
        <v>2.5000000000000001E-2</v>
      </c>
      <c r="O1846" t="s">
        <v>149</v>
      </c>
      <c r="P1846" t="b">
        <v>0</v>
      </c>
      <c r="Q1846">
        <v>138261413</v>
      </c>
      <c r="R1846" t="s">
        <v>150</v>
      </c>
      <c r="S1846">
        <v>1E-3</v>
      </c>
      <c r="T1846" t="s">
        <v>184</v>
      </c>
      <c r="U1846">
        <v>2017</v>
      </c>
      <c r="V1846" t="s">
        <v>151</v>
      </c>
      <c r="W1846" t="s">
        <v>204</v>
      </c>
      <c r="X1846" t="s">
        <v>154</v>
      </c>
      <c r="Y1846" t="s">
        <v>155</v>
      </c>
      <c r="Z1846">
        <v>507500</v>
      </c>
      <c r="AA1846">
        <v>299100</v>
      </c>
      <c r="AB1846">
        <v>-0.41497245145673001</v>
      </c>
      <c r="AC1846">
        <v>52.579097446717</v>
      </c>
    </row>
    <row r="1847" spans="1:29">
      <c r="A1847" t="s">
        <v>206</v>
      </c>
      <c r="B1847">
        <v>7299</v>
      </c>
      <c r="C1847">
        <v>1829682</v>
      </c>
      <c r="D1847" t="s">
        <v>164</v>
      </c>
      <c r="E1847" t="s">
        <v>126</v>
      </c>
      <c r="F1847" t="s">
        <v>179</v>
      </c>
      <c r="G1847" t="s">
        <v>118</v>
      </c>
      <c r="H1847" s="1">
        <v>42480.460416666669</v>
      </c>
      <c r="I1847" t="s">
        <v>180</v>
      </c>
      <c r="J1847" t="s">
        <v>116</v>
      </c>
      <c r="K1847" t="s">
        <v>199</v>
      </c>
      <c r="L1847" t="s">
        <v>200</v>
      </c>
      <c r="M1847" t="s">
        <v>183</v>
      </c>
      <c r="N1847">
        <v>0.03</v>
      </c>
      <c r="O1847" t="s">
        <v>149</v>
      </c>
      <c r="P1847" t="b">
        <v>0</v>
      </c>
      <c r="Q1847">
        <v>138261413</v>
      </c>
      <c r="R1847" t="s">
        <v>150</v>
      </c>
      <c r="S1847">
        <v>1E-3</v>
      </c>
      <c r="T1847" t="s">
        <v>184</v>
      </c>
      <c r="U1847">
        <v>2016</v>
      </c>
      <c r="V1847" t="s">
        <v>151</v>
      </c>
      <c r="W1847" t="s">
        <v>207</v>
      </c>
      <c r="X1847" t="s">
        <v>208</v>
      </c>
      <c r="Y1847" t="s">
        <v>155</v>
      </c>
      <c r="Z1847">
        <v>515935</v>
      </c>
      <c r="AA1847">
        <v>253417</v>
      </c>
      <c r="AB1847">
        <v>-0.30632621725807402</v>
      </c>
      <c r="AC1847">
        <v>52.1668520239771</v>
      </c>
    </row>
    <row r="1848" spans="1:29">
      <c r="A1848" t="s">
        <v>203</v>
      </c>
      <c r="B1848">
        <v>7299</v>
      </c>
      <c r="C1848">
        <v>1949940</v>
      </c>
      <c r="D1848" t="s">
        <v>164</v>
      </c>
      <c r="E1848" t="s">
        <v>126</v>
      </c>
      <c r="F1848" t="s">
        <v>179</v>
      </c>
      <c r="G1848" t="s">
        <v>118</v>
      </c>
      <c r="H1848" s="1">
        <v>43789.455555555556</v>
      </c>
      <c r="I1848" t="s">
        <v>180</v>
      </c>
      <c r="J1848" t="s">
        <v>116</v>
      </c>
      <c r="K1848" t="s">
        <v>146</v>
      </c>
      <c r="L1848" t="s">
        <v>147</v>
      </c>
      <c r="M1848" t="s">
        <v>183</v>
      </c>
      <c r="N1848">
        <v>1.0999999999999999E-2</v>
      </c>
      <c r="O1848" t="s">
        <v>149</v>
      </c>
      <c r="P1848" t="b">
        <v>0</v>
      </c>
      <c r="Q1848">
        <v>138261413</v>
      </c>
      <c r="R1848" t="s">
        <v>150</v>
      </c>
      <c r="S1848">
        <v>1E-3</v>
      </c>
      <c r="T1848" t="s">
        <v>184</v>
      </c>
      <c r="U1848">
        <v>2019</v>
      </c>
      <c r="V1848" t="s">
        <v>151</v>
      </c>
      <c r="W1848" t="s">
        <v>204</v>
      </c>
      <c r="X1848" t="s">
        <v>154</v>
      </c>
      <c r="Y1848" t="s">
        <v>155</v>
      </c>
      <c r="Z1848">
        <v>507500</v>
      </c>
      <c r="AA1848">
        <v>299100</v>
      </c>
      <c r="AB1848">
        <v>-0.41497245145673001</v>
      </c>
      <c r="AC1848">
        <v>52.579097446717</v>
      </c>
    </row>
    <row r="1849" spans="1:29">
      <c r="A1849" t="s">
        <v>198</v>
      </c>
      <c r="B1849">
        <v>7299</v>
      </c>
      <c r="C1849">
        <v>1841358</v>
      </c>
      <c r="D1849" t="s">
        <v>164</v>
      </c>
      <c r="E1849" t="s">
        <v>126</v>
      </c>
      <c r="F1849" t="s">
        <v>179</v>
      </c>
      <c r="G1849" t="s">
        <v>118</v>
      </c>
      <c r="H1849" s="1">
        <v>42591.397916666669</v>
      </c>
      <c r="I1849" t="s">
        <v>180</v>
      </c>
      <c r="J1849" t="s">
        <v>116</v>
      </c>
      <c r="K1849" t="s">
        <v>199</v>
      </c>
      <c r="L1849" t="s">
        <v>200</v>
      </c>
      <c r="M1849" t="s">
        <v>183</v>
      </c>
      <c r="N1849">
        <v>7.4999999999999997E-2</v>
      </c>
      <c r="O1849" t="s">
        <v>149</v>
      </c>
      <c r="P1849" t="b">
        <v>0</v>
      </c>
      <c r="Q1849">
        <v>138261413</v>
      </c>
      <c r="R1849" t="s">
        <v>150</v>
      </c>
      <c r="S1849">
        <v>1E-3</v>
      </c>
      <c r="T1849" t="s">
        <v>184</v>
      </c>
      <c r="U1849">
        <v>2016</v>
      </c>
      <c r="V1849" t="s">
        <v>151</v>
      </c>
      <c r="W1849" t="s">
        <v>201</v>
      </c>
      <c r="X1849" t="s">
        <v>202</v>
      </c>
      <c r="Y1849" t="s">
        <v>155</v>
      </c>
      <c r="Z1849">
        <v>516100</v>
      </c>
      <c r="AA1849">
        <v>253300</v>
      </c>
      <c r="AB1849">
        <v>-0.30395486908298303</v>
      </c>
      <c r="AC1849">
        <v>52.1657659569386</v>
      </c>
    </row>
    <row r="1850" spans="1:29">
      <c r="A1850" t="s">
        <v>178</v>
      </c>
      <c r="B1850">
        <v>7299</v>
      </c>
      <c r="C1850">
        <v>1998326</v>
      </c>
      <c r="D1850" t="s">
        <v>164</v>
      </c>
      <c r="E1850" t="s">
        <v>126</v>
      </c>
      <c r="F1850" t="s">
        <v>179</v>
      </c>
      <c r="G1850" t="s">
        <v>118</v>
      </c>
      <c r="H1850" s="1">
        <v>44545.533333333333</v>
      </c>
      <c r="I1850" t="s">
        <v>180</v>
      </c>
      <c r="J1850" t="s">
        <v>116</v>
      </c>
      <c r="K1850" t="s">
        <v>181</v>
      </c>
      <c r="L1850" t="s">
        <v>182</v>
      </c>
      <c r="M1850" t="s">
        <v>183</v>
      </c>
      <c r="N1850">
        <v>3.3E-3</v>
      </c>
      <c r="O1850" t="s">
        <v>149</v>
      </c>
      <c r="P1850" t="b">
        <v>0</v>
      </c>
      <c r="Q1850">
        <v>138261413</v>
      </c>
      <c r="R1850" t="s">
        <v>150</v>
      </c>
      <c r="S1850">
        <v>1E-3</v>
      </c>
      <c r="T1850" t="s">
        <v>184</v>
      </c>
      <c r="U1850">
        <v>2021</v>
      </c>
      <c r="V1850" t="s">
        <v>151</v>
      </c>
      <c r="W1850" t="s">
        <v>185</v>
      </c>
      <c r="X1850" t="s">
        <v>186</v>
      </c>
      <c r="Y1850" t="s">
        <v>155</v>
      </c>
      <c r="Z1850">
        <v>620600</v>
      </c>
      <c r="AA1850">
        <v>309500</v>
      </c>
      <c r="AB1850">
        <v>1.2588812496391699</v>
      </c>
      <c r="AC1850">
        <v>52.638374352215699</v>
      </c>
    </row>
    <row r="1851" spans="1:29">
      <c r="A1851" t="s">
        <v>178</v>
      </c>
      <c r="B1851">
        <v>7299</v>
      </c>
      <c r="C1851">
        <v>1785734</v>
      </c>
      <c r="D1851" t="s">
        <v>164</v>
      </c>
      <c r="E1851" t="s">
        <v>126</v>
      </c>
      <c r="F1851" t="s">
        <v>179</v>
      </c>
      <c r="G1851" t="s">
        <v>118</v>
      </c>
      <c r="H1851" s="1">
        <v>42031.502083333333</v>
      </c>
      <c r="I1851" t="s">
        <v>180</v>
      </c>
      <c r="J1851" t="s">
        <v>116</v>
      </c>
      <c r="K1851" t="s">
        <v>181</v>
      </c>
      <c r="L1851" t="s">
        <v>182</v>
      </c>
      <c r="M1851" t="s">
        <v>183</v>
      </c>
      <c r="N1851">
        <v>1.7999999999999999E-2</v>
      </c>
      <c r="O1851" t="s">
        <v>149</v>
      </c>
      <c r="P1851" t="b">
        <v>0</v>
      </c>
      <c r="Q1851">
        <v>138261413</v>
      </c>
      <c r="R1851" t="s">
        <v>150</v>
      </c>
      <c r="S1851">
        <v>1E-3</v>
      </c>
      <c r="T1851" t="s">
        <v>184</v>
      </c>
      <c r="U1851">
        <v>2015</v>
      </c>
      <c r="V1851" t="s">
        <v>151</v>
      </c>
      <c r="W1851" t="s">
        <v>185</v>
      </c>
      <c r="X1851" t="s">
        <v>186</v>
      </c>
      <c r="Y1851" t="s">
        <v>155</v>
      </c>
      <c r="Z1851">
        <v>620600</v>
      </c>
      <c r="AA1851">
        <v>309500</v>
      </c>
      <c r="AB1851">
        <v>1.2588812496391699</v>
      </c>
      <c r="AC1851">
        <v>52.638374352215699</v>
      </c>
    </row>
    <row r="1852" spans="1:29">
      <c r="A1852" t="s">
        <v>178</v>
      </c>
      <c r="B1852">
        <v>7299</v>
      </c>
      <c r="C1852">
        <v>1829780</v>
      </c>
      <c r="D1852" t="s">
        <v>164</v>
      </c>
      <c r="E1852" t="s">
        <v>126</v>
      </c>
      <c r="F1852" t="s">
        <v>179</v>
      </c>
      <c r="G1852" t="s">
        <v>118</v>
      </c>
      <c r="H1852" s="1">
        <v>42481.677083333336</v>
      </c>
      <c r="I1852" t="s">
        <v>180</v>
      </c>
      <c r="J1852" t="s">
        <v>116</v>
      </c>
      <c r="K1852" t="s">
        <v>181</v>
      </c>
      <c r="L1852" t="s">
        <v>182</v>
      </c>
      <c r="M1852" t="s">
        <v>183</v>
      </c>
      <c r="N1852">
        <v>1.4E-2</v>
      </c>
      <c r="O1852" t="s">
        <v>149</v>
      </c>
      <c r="P1852" t="b">
        <v>0</v>
      </c>
      <c r="Q1852">
        <v>138261413</v>
      </c>
      <c r="R1852" t="s">
        <v>150</v>
      </c>
      <c r="S1852">
        <v>1E-3</v>
      </c>
      <c r="T1852" t="s">
        <v>184</v>
      </c>
      <c r="U1852">
        <v>2016</v>
      </c>
      <c r="V1852" t="s">
        <v>151</v>
      </c>
      <c r="W1852" t="s">
        <v>185</v>
      </c>
      <c r="X1852" t="s">
        <v>186</v>
      </c>
      <c r="Y1852" t="s">
        <v>155</v>
      </c>
      <c r="Z1852">
        <v>620600</v>
      </c>
      <c r="AA1852">
        <v>309500</v>
      </c>
      <c r="AB1852">
        <v>1.2588812496391699</v>
      </c>
      <c r="AC1852">
        <v>52.638374352215699</v>
      </c>
    </row>
    <row r="1853" spans="1:29">
      <c r="A1853" t="s">
        <v>178</v>
      </c>
      <c r="B1853">
        <v>7299</v>
      </c>
      <c r="C1853">
        <v>1907188</v>
      </c>
      <c r="D1853" t="s">
        <v>164</v>
      </c>
      <c r="E1853" t="s">
        <v>126</v>
      </c>
      <c r="F1853" t="s">
        <v>179</v>
      </c>
      <c r="G1853" t="s">
        <v>118</v>
      </c>
      <c r="H1853" s="1">
        <v>43293.684027777781</v>
      </c>
      <c r="I1853" t="s">
        <v>180</v>
      </c>
      <c r="J1853" t="s">
        <v>116</v>
      </c>
      <c r="K1853" t="s">
        <v>181</v>
      </c>
      <c r="L1853" t="s">
        <v>182</v>
      </c>
      <c r="M1853" t="s">
        <v>183</v>
      </c>
      <c r="N1853">
        <v>9.4999999999999998E-3</v>
      </c>
      <c r="O1853" t="s">
        <v>149</v>
      </c>
      <c r="P1853" t="b">
        <v>0</v>
      </c>
      <c r="Q1853">
        <v>138261413</v>
      </c>
      <c r="R1853" t="s">
        <v>150</v>
      </c>
      <c r="S1853">
        <v>1E-3</v>
      </c>
      <c r="T1853" t="s">
        <v>184</v>
      </c>
      <c r="U1853">
        <v>2018</v>
      </c>
      <c r="V1853" t="s">
        <v>151</v>
      </c>
      <c r="W1853" t="s">
        <v>185</v>
      </c>
      <c r="X1853" t="s">
        <v>186</v>
      </c>
      <c r="Y1853" t="s">
        <v>155</v>
      </c>
      <c r="Z1853">
        <v>620600</v>
      </c>
      <c r="AA1853">
        <v>309500</v>
      </c>
      <c r="AB1853">
        <v>1.2588812496391699</v>
      </c>
      <c r="AC1853">
        <v>52.638374352215699</v>
      </c>
    </row>
    <row r="1854" spans="1:29">
      <c r="A1854" t="s">
        <v>206</v>
      </c>
      <c r="B1854">
        <v>7299</v>
      </c>
      <c r="C1854">
        <v>1857249</v>
      </c>
      <c r="D1854" t="s">
        <v>164</v>
      </c>
      <c r="E1854" t="s">
        <v>126</v>
      </c>
      <c r="F1854" t="s">
        <v>179</v>
      </c>
      <c r="G1854" t="s">
        <v>118</v>
      </c>
      <c r="H1854" s="1">
        <v>42709.363888888889</v>
      </c>
      <c r="I1854" t="s">
        <v>180</v>
      </c>
      <c r="J1854" t="s">
        <v>116</v>
      </c>
      <c r="K1854" t="s">
        <v>199</v>
      </c>
      <c r="L1854" t="s">
        <v>200</v>
      </c>
      <c r="M1854" t="s">
        <v>183</v>
      </c>
      <c r="N1854">
        <v>3.7999999999999999E-2</v>
      </c>
      <c r="O1854" t="s">
        <v>149</v>
      </c>
      <c r="P1854" t="b">
        <v>0</v>
      </c>
      <c r="Q1854">
        <v>138261413</v>
      </c>
      <c r="R1854" t="s">
        <v>150</v>
      </c>
      <c r="S1854">
        <v>1E-3</v>
      </c>
      <c r="T1854" t="s">
        <v>184</v>
      </c>
      <c r="U1854">
        <v>2016</v>
      </c>
      <c r="V1854" t="s">
        <v>151</v>
      </c>
      <c r="W1854" t="s">
        <v>207</v>
      </c>
      <c r="X1854" t="s">
        <v>208</v>
      </c>
      <c r="Y1854" t="s">
        <v>155</v>
      </c>
      <c r="Z1854">
        <v>515935</v>
      </c>
      <c r="AA1854">
        <v>253417</v>
      </c>
      <c r="AB1854">
        <v>-0.30632621725807402</v>
      </c>
      <c r="AC1854">
        <v>52.1668520239771</v>
      </c>
    </row>
    <row r="1855" spans="1:29">
      <c r="A1855" t="s">
        <v>196</v>
      </c>
      <c r="B1855">
        <v>7299</v>
      </c>
      <c r="C1855">
        <v>1792685</v>
      </c>
      <c r="D1855" t="s">
        <v>164</v>
      </c>
      <c r="E1855" t="s">
        <v>126</v>
      </c>
      <c r="F1855" t="s">
        <v>179</v>
      </c>
      <c r="G1855" t="s">
        <v>118</v>
      </c>
      <c r="H1855" s="1">
        <v>42095.439583333333</v>
      </c>
      <c r="I1855" t="s">
        <v>180</v>
      </c>
      <c r="J1855" t="s">
        <v>116</v>
      </c>
      <c r="K1855" t="s">
        <v>181</v>
      </c>
      <c r="L1855" t="s">
        <v>182</v>
      </c>
      <c r="M1855" t="s">
        <v>183</v>
      </c>
      <c r="N1855">
        <v>1.2E-2</v>
      </c>
      <c r="O1855" t="s">
        <v>149</v>
      </c>
      <c r="P1855" t="b">
        <v>0</v>
      </c>
      <c r="Q1855">
        <v>138261413</v>
      </c>
      <c r="R1855" t="s">
        <v>150</v>
      </c>
      <c r="S1855">
        <v>1E-3</v>
      </c>
      <c r="T1855" t="s">
        <v>184</v>
      </c>
      <c r="U1855">
        <v>2015</v>
      </c>
      <c r="V1855" t="s">
        <v>151</v>
      </c>
      <c r="W1855" t="s">
        <v>197</v>
      </c>
      <c r="X1855" t="s">
        <v>186</v>
      </c>
      <c r="Y1855" t="s">
        <v>155</v>
      </c>
      <c r="Z1855">
        <v>624300</v>
      </c>
      <c r="AA1855">
        <v>306800</v>
      </c>
      <c r="AB1855">
        <v>1.3116346710660201</v>
      </c>
      <c r="AC1855">
        <v>52.6126273253455</v>
      </c>
    </row>
    <row r="1856" spans="1:29">
      <c r="A1856" t="s">
        <v>398</v>
      </c>
      <c r="B1856">
        <v>7299</v>
      </c>
      <c r="C1856">
        <v>1547518</v>
      </c>
      <c r="D1856" t="s">
        <v>164</v>
      </c>
      <c r="E1856" t="s">
        <v>126</v>
      </c>
      <c r="F1856" t="s">
        <v>205</v>
      </c>
      <c r="G1856" t="s">
        <v>112</v>
      </c>
      <c r="H1856" s="1">
        <v>42411.629166666666</v>
      </c>
      <c r="I1856" t="s">
        <v>180</v>
      </c>
      <c r="J1856" t="s">
        <v>116</v>
      </c>
      <c r="K1856" t="s">
        <v>165</v>
      </c>
      <c r="L1856" t="s">
        <v>166</v>
      </c>
      <c r="M1856" t="s">
        <v>183</v>
      </c>
      <c r="N1856">
        <v>2.5999999999999999E-2</v>
      </c>
      <c r="O1856" t="s">
        <v>149</v>
      </c>
      <c r="P1856" t="b">
        <v>0</v>
      </c>
      <c r="Q1856">
        <v>138261413</v>
      </c>
      <c r="R1856" t="s">
        <v>150</v>
      </c>
      <c r="S1856">
        <v>1E-3</v>
      </c>
      <c r="T1856" t="s">
        <v>184</v>
      </c>
      <c r="U1856">
        <v>2016</v>
      </c>
      <c r="V1856" t="s">
        <v>151</v>
      </c>
      <c r="W1856" t="s">
        <v>399</v>
      </c>
      <c r="X1856" t="s">
        <v>373</v>
      </c>
      <c r="Y1856" t="s">
        <v>155</v>
      </c>
      <c r="Z1856">
        <v>434596</v>
      </c>
      <c r="AA1856">
        <v>430313</v>
      </c>
      <c r="AB1856">
        <v>-1.47662310609403</v>
      </c>
      <c r="AC1856">
        <v>53.7680199666571</v>
      </c>
    </row>
    <row r="1857" spans="1:29">
      <c r="A1857" t="s">
        <v>203</v>
      </c>
      <c r="B1857">
        <v>7299</v>
      </c>
      <c r="C1857">
        <v>1919879</v>
      </c>
      <c r="D1857" t="s">
        <v>164</v>
      </c>
      <c r="E1857" t="s">
        <v>126</v>
      </c>
      <c r="F1857" t="s">
        <v>179</v>
      </c>
      <c r="G1857" t="s">
        <v>118</v>
      </c>
      <c r="H1857" s="1">
        <v>43434.40347222222</v>
      </c>
      <c r="I1857" t="s">
        <v>180</v>
      </c>
      <c r="J1857" t="s">
        <v>116</v>
      </c>
      <c r="K1857" t="s">
        <v>146</v>
      </c>
      <c r="L1857" t="s">
        <v>147</v>
      </c>
      <c r="M1857" t="s">
        <v>183</v>
      </c>
      <c r="N1857">
        <v>8.8999999999999996E-2</v>
      </c>
      <c r="O1857" t="s">
        <v>149</v>
      </c>
      <c r="P1857" t="b">
        <v>0</v>
      </c>
      <c r="Q1857">
        <v>138261413</v>
      </c>
      <c r="R1857" t="s">
        <v>150</v>
      </c>
      <c r="S1857">
        <v>1E-3</v>
      </c>
      <c r="T1857" t="s">
        <v>184</v>
      </c>
      <c r="U1857">
        <v>2018</v>
      </c>
      <c r="V1857" t="s">
        <v>151</v>
      </c>
      <c r="W1857" t="s">
        <v>204</v>
      </c>
      <c r="X1857" t="s">
        <v>154</v>
      </c>
      <c r="Y1857" t="s">
        <v>155</v>
      </c>
      <c r="Z1857">
        <v>507500</v>
      </c>
      <c r="AA1857">
        <v>299100</v>
      </c>
      <c r="AB1857">
        <v>-0.41497245145673001</v>
      </c>
      <c r="AC1857">
        <v>52.579097446717</v>
      </c>
    </row>
    <row r="1858" spans="1:29">
      <c r="A1858" t="s">
        <v>178</v>
      </c>
      <c r="B1858">
        <v>7299</v>
      </c>
      <c r="C1858">
        <v>1794284</v>
      </c>
      <c r="D1858" t="s">
        <v>164</v>
      </c>
      <c r="E1858" t="s">
        <v>126</v>
      </c>
      <c r="F1858" t="s">
        <v>179</v>
      </c>
      <c r="G1858" t="s">
        <v>118</v>
      </c>
      <c r="H1858" s="1">
        <v>42121.713194444441</v>
      </c>
      <c r="I1858" t="s">
        <v>180</v>
      </c>
      <c r="J1858" t="s">
        <v>116</v>
      </c>
      <c r="K1858" t="s">
        <v>181</v>
      </c>
      <c r="L1858" t="s">
        <v>182</v>
      </c>
      <c r="M1858" t="s">
        <v>183</v>
      </c>
      <c r="N1858">
        <v>1.0999999999999999E-2</v>
      </c>
      <c r="O1858" t="s">
        <v>149</v>
      </c>
      <c r="P1858" t="b">
        <v>0</v>
      </c>
      <c r="Q1858">
        <v>138261413</v>
      </c>
      <c r="R1858" t="s">
        <v>150</v>
      </c>
      <c r="S1858">
        <v>1E-3</v>
      </c>
      <c r="T1858" t="s">
        <v>184</v>
      </c>
      <c r="U1858">
        <v>2015</v>
      </c>
      <c r="V1858" t="s">
        <v>151</v>
      </c>
      <c r="W1858" t="s">
        <v>185</v>
      </c>
      <c r="X1858" t="s">
        <v>186</v>
      </c>
      <c r="Y1858" t="s">
        <v>155</v>
      </c>
      <c r="Z1858">
        <v>620600</v>
      </c>
      <c r="AA1858">
        <v>309500</v>
      </c>
      <c r="AB1858">
        <v>1.2588812496391699</v>
      </c>
      <c r="AC1858">
        <v>52.638374352215699</v>
      </c>
    </row>
    <row r="1859" spans="1:29">
      <c r="A1859" t="s">
        <v>203</v>
      </c>
      <c r="B1859">
        <v>7299</v>
      </c>
      <c r="C1859">
        <v>1894258</v>
      </c>
      <c r="D1859" t="s">
        <v>164</v>
      </c>
      <c r="E1859" t="s">
        <v>126</v>
      </c>
      <c r="F1859" t="s">
        <v>179</v>
      </c>
      <c r="G1859" t="s">
        <v>118</v>
      </c>
      <c r="H1859" s="1">
        <v>43143.577777777777</v>
      </c>
      <c r="I1859" t="s">
        <v>180</v>
      </c>
      <c r="J1859" t="s">
        <v>116</v>
      </c>
      <c r="K1859" t="s">
        <v>146</v>
      </c>
      <c r="L1859" t="s">
        <v>147</v>
      </c>
      <c r="M1859" t="s">
        <v>183</v>
      </c>
      <c r="N1859">
        <v>2.5000000000000001E-2</v>
      </c>
      <c r="O1859" t="s">
        <v>149</v>
      </c>
      <c r="P1859" t="b">
        <v>0</v>
      </c>
      <c r="Q1859">
        <v>138261413</v>
      </c>
      <c r="R1859" t="s">
        <v>150</v>
      </c>
      <c r="S1859">
        <v>1E-3</v>
      </c>
      <c r="T1859" t="s">
        <v>184</v>
      </c>
      <c r="U1859">
        <v>2018</v>
      </c>
      <c r="V1859" t="s">
        <v>151</v>
      </c>
      <c r="W1859" t="s">
        <v>204</v>
      </c>
      <c r="X1859" t="s">
        <v>154</v>
      </c>
      <c r="Y1859" t="s">
        <v>155</v>
      </c>
      <c r="Z1859">
        <v>507500</v>
      </c>
      <c r="AA1859">
        <v>299100</v>
      </c>
      <c r="AB1859">
        <v>-0.41497245145673001</v>
      </c>
      <c r="AC1859">
        <v>52.579097446717</v>
      </c>
    </row>
    <row r="1860" spans="1:29">
      <c r="A1860" t="s">
        <v>187</v>
      </c>
      <c r="B1860">
        <v>7299</v>
      </c>
      <c r="C1860">
        <v>2030831</v>
      </c>
      <c r="D1860" t="s">
        <v>164</v>
      </c>
      <c r="E1860" t="s">
        <v>126</v>
      </c>
      <c r="F1860" t="s">
        <v>179</v>
      </c>
      <c r="G1860" t="s">
        <v>118</v>
      </c>
      <c r="H1860" s="1">
        <v>44979.353472222225</v>
      </c>
      <c r="I1860" t="s">
        <v>180</v>
      </c>
      <c r="J1860" t="s">
        <v>116</v>
      </c>
      <c r="K1860" t="s">
        <v>181</v>
      </c>
      <c r="L1860" t="s">
        <v>182</v>
      </c>
      <c r="M1860" t="s">
        <v>183</v>
      </c>
      <c r="N1860">
        <v>1.4999999999999999E-2</v>
      </c>
      <c r="O1860" t="s">
        <v>149</v>
      </c>
      <c r="P1860" t="b">
        <v>0</v>
      </c>
      <c r="Q1860">
        <v>138261413</v>
      </c>
      <c r="R1860" t="s">
        <v>150</v>
      </c>
      <c r="S1860">
        <v>1E-3</v>
      </c>
      <c r="T1860" t="s">
        <v>184</v>
      </c>
      <c r="U1860">
        <v>2023</v>
      </c>
      <c r="V1860" t="s">
        <v>151</v>
      </c>
      <c r="W1860" t="s">
        <v>188</v>
      </c>
      <c r="X1860" t="s">
        <v>189</v>
      </c>
      <c r="Y1860" t="s">
        <v>155</v>
      </c>
      <c r="Z1860">
        <v>636400</v>
      </c>
      <c r="AA1860">
        <v>291600</v>
      </c>
      <c r="AB1860">
        <v>1.4791973795069699</v>
      </c>
      <c r="AC1860">
        <v>52.471107816141703</v>
      </c>
    </row>
    <row r="1861" spans="1:29">
      <c r="A1861" t="s">
        <v>241</v>
      </c>
      <c r="B1861">
        <v>7299</v>
      </c>
      <c r="C1861">
        <v>1626296</v>
      </c>
      <c r="D1861" t="s">
        <v>164</v>
      </c>
      <c r="E1861" t="s">
        <v>126</v>
      </c>
      <c r="F1861" t="s">
        <v>179</v>
      </c>
      <c r="G1861" t="s">
        <v>118</v>
      </c>
      <c r="H1861" s="1">
        <v>43479.634722222225</v>
      </c>
      <c r="I1861" t="s">
        <v>180</v>
      </c>
      <c r="J1861" t="s">
        <v>116</v>
      </c>
      <c r="K1861" t="s">
        <v>165</v>
      </c>
      <c r="L1861" t="s">
        <v>166</v>
      </c>
      <c r="M1861" t="s">
        <v>183</v>
      </c>
      <c r="N1861">
        <v>2.8999999999999998E-3</v>
      </c>
      <c r="O1861" t="s">
        <v>149</v>
      </c>
      <c r="P1861" t="b">
        <v>0</v>
      </c>
      <c r="Q1861">
        <v>138261413</v>
      </c>
      <c r="R1861" t="s">
        <v>150</v>
      </c>
      <c r="S1861">
        <v>1E-3</v>
      </c>
      <c r="T1861" t="s">
        <v>184</v>
      </c>
      <c r="U1861">
        <v>2019</v>
      </c>
      <c r="V1861" t="s">
        <v>151</v>
      </c>
      <c r="W1861" t="s">
        <v>242</v>
      </c>
      <c r="X1861" t="s">
        <v>243</v>
      </c>
      <c r="Y1861" t="s">
        <v>155</v>
      </c>
      <c r="Z1861">
        <v>456840</v>
      </c>
      <c r="AA1861">
        <v>455364</v>
      </c>
      <c r="AB1861">
        <v>-1.13455725358881</v>
      </c>
      <c r="AC1861">
        <v>53.991201424557502</v>
      </c>
    </row>
    <row r="1862" spans="1:29">
      <c r="A1862" t="s">
        <v>206</v>
      </c>
      <c r="B1862">
        <v>7299</v>
      </c>
      <c r="C1862">
        <v>2014434</v>
      </c>
      <c r="D1862" t="s">
        <v>164</v>
      </c>
      <c r="E1862" t="s">
        <v>126</v>
      </c>
      <c r="F1862" t="s">
        <v>179</v>
      </c>
      <c r="G1862" t="s">
        <v>118</v>
      </c>
      <c r="H1862" s="1">
        <v>44760.40902777778</v>
      </c>
      <c r="I1862" t="s">
        <v>180</v>
      </c>
      <c r="J1862" t="s">
        <v>116</v>
      </c>
      <c r="K1862" t="s">
        <v>199</v>
      </c>
      <c r="L1862" t="s">
        <v>200</v>
      </c>
      <c r="M1862" t="s">
        <v>183</v>
      </c>
      <c r="N1862">
        <v>0.03</v>
      </c>
      <c r="O1862" t="s">
        <v>149</v>
      </c>
      <c r="P1862" t="b">
        <v>0</v>
      </c>
      <c r="Q1862">
        <v>138261413</v>
      </c>
      <c r="R1862" t="s">
        <v>150</v>
      </c>
      <c r="S1862">
        <v>1E-3</v>
      </c>
      <c r="T1862" t="s">
        <v>184</v>
      </c>
      <c r="U1862">
        <v>2022</v>
      </c>
      <c r="V1862" t="s">
        <v>151</v>
      </c>
      <c r="W1862" t="s">
        <v>207</v>
      </c>
      <c r="X1862" t="s">
        <v>208</v>
      </c>
      <c r="Y1862" t="s">
        <v>155</v>
      </c>
      <c r="Z1862">
        <v>515935</v>
      </c>
      <c r="AA1862">
        <v>253417</v>
      </c>
      <c r="AB1862">
        <v>-0.30632621725807402</v>
      </c>
      <c r="AC1862">
        <v>52.1668520239771</v>
      </c>
    </row>
    <row r="1863" spans="1:29">
      <c r="A1863" t="s">
        <v>178</v>
      </c>
      <c r="B1863">
        <v>7299</v>
      </c>
      <c r="C1863">
        <v>1894090</v>
      </c>
      <c r="D1863" t="s">
        <v>164</v>
      </c>
      <c r="E1863" t="s">
        <v>126</v>
      </c>
      <c r="F1863" t="s">
        <v>179</v>
      </c>
      <c r="G1863" t="s">
        <v>118</v>
      </c>
      <c r="H1863" s="1">
        <v>43139.598611111112</v>
      </c>
      <c r="I1863" t="s">
        <v>180</v>
      </c>
      <c r="J1863" t="s">
        <v>116</v>
      </c>
      <c r="K1863" t="s">
        <v>181</v>
      </c>
      <c r="L1863" t="s">
        <v>182</v>
      </c>
      <c r="M1863" t="s">
        <v>183</v>
      </c>
      <c r="N1863">
        <v>4.8999999999999998E-3</v>
      </c>
      <c r="O1863" t="s">
        <v>149</v>
      </c>
      <c r="P1863" t="b">
        <v>0</v>
      </c>
      <c r="Q1863">
        <v>138261413</v>
      </c>
      <c r="R1863" t="s">
        <v>150</v>
      </c>
      <c r="S1863">
        <v>1E-3</v>
      </c>
      <c r="T1863" t="s">
        <v>184</v>
      </c>
      <c r="U1863">
        <v>2018</v>
      </c>
      <c r="V1863" t="s">
        <v>151</v>
      </c>
      <c r="W1863" t="s">
        <v>185</v>
      </c>
      <c r="X1863" t="s">
        <v>186</v>
      </c>
      <c r="Y1863" t="s">
        <v>155</v>
      </c>
      <c r="Z1863">
        <v>620600</v>
      </c>
      <c r="AA1863">
        <v>309500</v>
      </c>
      <c r="AB1863">
        <v>1.2588812496391699</v>
      </c>
      <c r="AC1863">
        <v>52.638374352215699</v>
      </c>
    </row>
    <row r="1864" spans="1:29">
      <c r="A1864" t="s">
        <v>417</v>
      </c>
      <c r="B1864">
        <v>7299</v>
      </c>
      <c r="C1864">
        <v>5278689</v>
      </c>
      <c r="D1864" t="s">
        <v>164</v>
      </c>
      <c r="E1864" t="s">
        <v>126</v>
      </c>
      <c r="F1864" t="s">
        <v>205</v>
      </c>
      <c r="G1864" t="s">
        <v>112</v>
      </c>
      <c r="H1864" s="1">
        <v>43712.442361111112</v>
      </c>
      <c r="I1864" t="s">
        <v>180</v>
      </c>
      <c r="J1864" t="s">
        <v>116</v>
      </c>
      <c r="K1864" t="s">
        <v>215</v>
      </c>
      <c r="L1864" t="s">
        <v>216</v>
      </c>
      <c r="M1864" t="s">
        <v>183</v>
      </c>
      <c r="N1864">
        <v>3.9E-2</v>
      </c>
      <c r="O1864" t="s">
        <v>149</v>
      </c>
      <c r="P1864" t="b">
        <v>0</v>
      </c>
      <c r="Q1864">
        <v>138261413</v>
      </c>
      <c r="R1864" t="s">
        <v>150</v>
      </c>
      <c r="S1864">
        <v>1E-3</v>
      </c>
      <c r="T1864" t="s">
        <v>184</v>
      </c>
      <c r="U1864">
        <v>2019</v>
      </c>
      <c r="V1864" t="s">
        <v>151</v>
      </c>
      <c r="W1864" t="s">
        <v>418</v>
      </c>
      <c r="X1864" t="s">
        <v>419</v>
      </c>
      <c r="Y1864" t="s">
        <v>155</v>
      </c>
      <c r="Z1864">
        <v>374213</v>
      </c>
      <c r="AA1864">
        <v>393762</v>
      </c>
      <c r="AB1864">
        <v>-2.3896615129824701</v>
      </c>
      <c r="AC1864">
        <v>53.439995432524498</v>
      </c>
    </row>
    <row r="1865" spans="1:29">
      <c r="A1865" t="s">
        <v>178</v>
      </c>
      <c r="B1865">
        <v>7299</v>
      </c>
      <c r="C1865">
        <v>2019173</v>
      </c>
      <c r="D1865" t="s">
        <v>164</v>
      </c>
      <c r="E1865" t="s">
        <v>126</v>
      </c>
      <c r="F1865" t="s">
        <v>179</v>
      </c>
      <c r="G1865" t="s">
        <v>118</v>
      </c>
      <c r="H1865" s="1">
        <v>44818.476388888892</v>
      </c>
      <c r="I1865" t="s">
        <v>180</v>
      </c>
      <c r="J1865" t="s">
        <v>116</v>
      </c>
      <c r="K1865" t="s">
        <v>181</v>
      </c>
      <c r="L1865" t="s">
        <v>182</v>
      </c>
      <c r="M1865" t="s">
        <v>183</v>
      </c>
      <c r="N1865">
        <v>8.5000000000000006E-3</v>
      </c>
      <c r="O1865" t="s">
        <v>149</v>
      </c>
      <c r="P1865" t="b">
        <v>0</v>
      </c>
      <c r="Q1865">
        <v>138261413</v>
      </c>
      <c r="R1865" t="s">
        <v>150</v>
      </c>
      <c r="S1865">
        <v>1E-3</v>
      </c>
      <c r="T1865" t="s">
        <v>184</v>
      </c>
      <c r="U1865">
        <v>2022</v>
      </c>
      <c r="V1865" t="s">
        <v>151</v>
      </c>
      <c r="W1865" t="s">
        <v>185</v>
      </c>
      <c r="X1865" t="s">
        <v>186</v>
      </c>
      <c r="Y1865" t="s">
        <v>155</v>
      </c>
      <c r="Z1865">
        <v>620600</v>
      </c>
      <c r="AA1865">
        <v>309500</v>
      </c>
      <c r="AB1865">
        <v>1.2588812496391699</v>
      </c>
      <c r="AC1865">
        <v>52.638374352215699</v>
      </c>
    </row>
    <row r="1866" spans="1:29">
      <c r="A1866" t="s">
        <v>178</v>
      </c>
      <c r="B1866">
        <v>7299</v>
      </c>
      <c r="C1866">
        <v>1804342</v>
      </c>
      <c r="D1866" t="s">
        <v>164</v>
      </c>
      <c r="E1866" t="s">
        <v>126</v>
      </c>
      <c r="F1866" t="s">
        <v>179</v>
      </c>
      <c r="G1866" t="s">
        <v>118</v>
      </c>
      <c r="H1866" s="1">
        <v>42200.44027777778</v>
      </c>
      <c r="I1866" t="s">
        <v>180</v>
      </c>
      <c r="J1866" t="s">
        <v>116</v>
      </c>
      <c r="K1866" t="s">
        <v>181</v>
      </c>
      <c r="L1866" t="s">
        <v>182</v>
      </c>
      <c r="M1866" t="s">
        <v>183</v>
      </c>
      <c r="N1866">
        <v>1.7000000000000001E-2</v>
      </c>
      <c r="O1866" t="s">
        <v>149</v>
      </c>
      <c r="P1866" t="b">
        <v>0</v>
      </c>
      <c r="Q1866">
        <v>138261413</v>
      </c>
      <c r="R1866" t="s">
        <v>150</v>
      </c>
      <c r="S1866">
        <v>1E-3</v>
      </c>
      <c r="T1866" t="s">
        <v>184</v>
      </c>
      <c r="U1866">
        <v>2015</v>
      </c>
      <c r="V1866" t="s">
        <v>151</v>
      </c>
      <c r="W1866" t="s">
        <v>185</v>
      </c>
      <c r="X1866" t="s">
        <v>186</v>
      </c>
      <c r="Y1866" t="s">
        <v>155</v>
      </c>
      <c r="Z1866">
        <v>620600</v>
      </c>
      <c r="AA1866">
        <v>309500</v>
      </c>
      <c r="AB1866">
        <v>1.2588812496391699</v>
      </c>
      <c r="AC1866">
        <v>52.638374352215699</v>
      </c>
    </row>
    <row r="1867" spans="1:29">
      <c r="A1867" t="s">
        <v>241</v>
      </c>
      <c r="B1867">
        <v>7299</v>
      </c>
      <c r="C1867">
        <v>1554273</v>
      </c>
      <c r="D1867" t="s">
        <v>164</v>
      </c>
      <c r="E1867" t="s">
        <v>126</v>
      </c>
      <c r="F1867" t="s">
        <v>179</v>
      </c>
      <c r="G1867" t="s">
        <v>118</v>
      </c>
      <c r="H1867" s="1">
        <v>42508.551388888889</v>
      </c>
      <c r="I1867" t="s">
        <v>180</v>
      </c>
      <c r="J1867" t="s">
        <v>116</v>
      </c>
      <c r="K1867" t="s">
        <v>165</v>
      </c>
      <c r="L1867" t="s">
        <v>166</v>
      </c>
      <c r="M1867" t="s">
        <v>183</v>
      </c>
      <c r="N1867">
        <v>6.8999999999999999E-3</v>
      </c>
      <c r="O1867" t="s">
        <v>149</v>
      </c>
      <c r="P1867" t="b">
        <v>0</v>
      </c>
      <c r="Q1867">
        <v>138261413</v>
      </c>
      <c r="R1867" t="s">
        <v>150</v>
      </c>
      <c r="S1867">
        <v>1E-3</v>
      </c>
      <c r="T1867" t="s">
        <v>184</v>
      </c>
      <c r="U1867">
        <v>2016</v>
      </c>
      <c r="V1867" t="s">
        <v>151</v>
      </c>
      <c r="W1867" t="s">
        <v>242</v>
      </c>
      <c r="X1867" t="s">
        <v>243</v>
      </c>
      <c r="Y1867" t="s">
        <v>155</v>
      </c>
      <c r="Z1867">
        <v>456840</v>
      </c>
      <c r="AA1867">
        <v>455364</v>
      </c>
      <c r="AB1867">
        <v>-1.13455725358881</v>
      </c>
      <c r="AC1867">
        <v>53.991201424557502</v>
      </c>
    </row>
    <row r="1868" spans="1:29">
      <c r="A1868" t="s">
        <v>206</v>
      </c>
      <c r="B1868">
        <v>7299</v>
      </c>
      <c r="C1868">
        <v>2006912</v>
      </c>
      <c r="D1868" t="s">
        <v>164</v>
      </c>
      <c r="E1868" t="s">
        <v>126</v>
      </c>
      <c r="F1868" t="s">
        <v>179</v>
      </c>
      <c r="G1868" t="s">
        <v>118</v>
      </c>
      <c r="H1868" s="1">
        <v>44672.518055555556</v>
      </c>
      <c r="I1868" t="s">
        <v>180</v>
      </c>
      <c r="J1868" t="s">
        <v>116</v>
      </c>
      <c r="K1868" t="s">
        <v>199</v>
      </c>
      <c r="L1868" t="s">
        <v>200</v>
      </c>
      <c r="M1868" t="s">
        <v>183</v>
      </c>
      <c r="N1868">
        <v>3.1E-2</v>
      </c>
      <c r="O1868" t="s">
        <v>149</v>
      </c>
      <c r="P1868" t="b">
        <v>0</v>
      </c>
      <c r="Q1868">
        <v>138261413</v>
      </c>
      <c r="R1868" t="s">
        <v>150</v>
      </c>
      <c r="S1868">
        <v>1E-3</v>
      </c>
      <c r="T1868" t="s">
        <v>184</v>
      </c>
      <c r="U1868">
        <v>2022</v>
      </c>
      <c r="V1868" t="s">
        <v>151</v>
      </c>
      <c r="W1868" t="s">
        <v>207</v>
      </c>
      <c r="X1868" t="s">
        <v>208</v>
      </c>
      <c r="Y1868" t="s">
        <v>155</v>
      </c>
      <c r="Z1868">
        <v>515935</v>
      </c>
      <c r="AA1868">
        <v>253417</v>
      </c>
      <c r="AB1868">
        <v>-0.30632621725807402</v>
      </c>
      <c r="AC1868">
        <v>52.1668520239771</v>
      </c>
    </row>
    <row r="1869" spans="1:29">
      <c r="A1869" t="s">
        <v>187</v>
      </c>
      <c r="B1869">
        <v>7299</v>
      </c>
      <c r="C1869">
        <v>1811515</v>
      </c>
      <c r="D1869" t="s">
        <v>164</v>
      </c>
      <c r="E1869" t="s">
        <v>126</v>
      </c>
      <c r="F1869" t="s">
        <v>179</v>
      </c>
      <c r="G1869" t="s">
        <v>118</v>
      </c>
      <c r="H1869" s="1">
        <v>42282.418055555558</v>
      </c>
      <c r="I1869" t="s">
        <v>180</v>
      </c>
      <c r="J1869" t="s">
        <v>116</v>
      </c>
      <c r="K1869" t="s">
        <v>181</v>
      </c>
      <c r="L1869" t="s">
        <v>182</v>
      </c>
      <c r="M1869" t="s">
        <v>183</v>
      </c>
      <c r="N1869">
        <v>1.4E-2</v>
      </c>
      <c r="O1869" t="s">
        <v>149</v>
      </c>
      <c r="P1869" t="b">
        <v>0</v>
      </c>
      <c r="Q1869">
        <v>138261413</v>
      </c>
      <c r="R1869" t="s">
        <v>150</v>
      </c>
      <c r="S1869">
        <v>1E-3</v>
      </c>
      <c r="T1869" t="s">
        <v>184</v>
      </c>
      <c r="U1869">
        <v>2015</v>
      </c>
      <c r="V1869" t="s">
        <v>151</v>
      </c>
      <c r="W1869" t="s">
        <v>188</v>
      </c>
      <c r="X1869" t="s">
        <v>189</v>
      </c>
      <c r="Y1869" t="s">
        <v>155</v>
      </c>
      <c r="Z1869">
        <v>636400</v>
      </c>
      <c r="AA1869">
        <v>291600</v>
      </c>
      <c r="AB1869">
        <v>1.4791973795069699</v>
      </c>
      <c r="AC1869">
        <v>52.471107816141703</v>
      </c>
    </row>
    <row r="1870" spans="1:29">
      <c r="A1870" t="s">
        <v>187</v>
      </c>
      <c r="B1870">
        <v>7299</v>
      </c>
      <c r="C1870">
        <v>1916948</v>
      </c>
      <c r="D1870" t="s">
        <v>164</v>
      </c>
      <c r="E1870" t="s">
        <v>126</v>
      </c>
      <c r="F1870" t="s">
        <v>179</v>
      </c>
      <c r="G1870" t="s">
        <v>118</v>
      </c>
      <c r="H1870" s="1">
        <v>43395.376388888886</v>
      </c>
      <c r="I1870" t="s">
        <v>180</v>
      </c>
      <c r="J1870" t="s">
        <v>116</v>
      </c>
      <c r="K1870" t="s">
        <v>181</v>
      </c>
      <c r="L1870" t="s">
        <v>182</v>
      </c>
      <c r="M1870" t="s">
        <v>183</v>
      </c>
      <c r="N1870">
        <v>1.4E-2</v>
      </c>
      <c r="O1870" t="s">
        <v>149</v>
      </c>
      <c r="P1870" t="b">
        <v>0</v>
      </c>
      <c r="Q1870">
        <v>138261413</v>
      </c>
      <c r="R1870" t="s">
        <v>150</v>
      </c>
      <c r="S1870">
        <v>1E-3</v>
      </c>
      <c r="T1870" t="s">
        <v>184</v>
      </c>
      <c r="U1870">
        <v>2018</v>
      </c>
      <c r="V1870" t="s">
        <v>151</v>
      </c>
      <c r="W1870" t="s">
        <v>188</v>
      </c>
      <c r="X1870" t="s">
        <v>189</v>
      </c>
      <c r="Y1870" t="s">
        <v>155</v>
      </c>
      <c r="Z1870">
        <v>636400</v>
      </c>
      <c r="AA1870">
        <v>291600</v>
      </c>
      <c r="AB1870">
        <v>1.4791973795069699</v>
      </c>
      <c r="AC1870">
        <v>52.471107816141703</v>
      </c>
    </row>
    <row r="1871" spans="1:29">
      <c r="A1871" t="s">
        <v>203</v>
      </c>
      <c r="B1871">
        <v>7299</v>
      </c>
      <c r="C1871">
        <v>1912448</v>
      </c>
      <c r="D1871" t="s">
        <v>164</v>
      </c>
      <c r="E1871" t="s">
        <v>126</v>
      </c>
      <c r="F1871" t="s">
        <v>179</v>
      </c>
      <c r="G1871" t="s">
        <v>118</v>
      </c>
      <c r="H1871" s="1">
        <v>43353.565972222219</v>
      </c>
      <c r="I1871" t="s">
        <v>180</v>
      </c>
      <c r="J1871" t="s">
        <v>116</v>
      </c>
      <c r="K1871" t="s">
        <v>146</v>
      </c>
      <c r="L1871" t="s">
        <v>147</v>
      </c>
      <c r="M1871" t="s">
        <v>183</v>
      </c>
      <c r="N1871">
        <v>4.3999999999999997E-2</v>
      </c>
      <c r="O1871" t="s">
        <v>149</v>
      </c>
      <c r="P1871" t="b">
        <v>0</v>
      </c>
      <c r="Q1871">
        <v>138261413</v>
      </c>
      <c r="R1871" t="s">
        <v>150</v>
      </c>
      <c r="S1871">
        <v>1E-3</v>
      </c>
      <c r="T1871" t="s">
        <v>184</v>
      </c>
      <c r="U1871">
        <v>2018</v>
      </c>
      <c r="V1871" t="s">
        <v>151</v>
      </c>
      <c r="W1871" t="s">
        <v>204</v>
      </c>
      <c r="X1871" t="s">
        <v>154</v>
      </c>
      <c r="Y1871" t="s">
        <v>155</v>
      </c>
      <c r="Z1871">
        <v>507500</v>
      </c>
      <c r="AA1871">
        <v>299100</v>
      </c>
      <c r="AB1871">
        <v>-0.41497245145673001</v>
      </c>
      <c r="AC1871">
        <v>52.579097446717</v>
      </c>
    </row>
    <row r="1872" spans="1:29">
      <c r="A1872" t="s">
        <v>224</v>
      </c>
      <c r="B1872">
        <v>7299</v>
      </c>
      <c r="C1872">
        <v>2021421</v>
      </c>
      <c r="D1872" t="s">
        <v>164</v>
      </c>
      <c r="E1872" t="s">
        <v>126</v>
      </c>
      <c r="F1872" t="s">
        <v>179</v>
      </c>
      <c r="G1872" t="s">
        <v>118</v>
      </c>
      <c r="H1872" s="1">
        <v>44846.478472222225</v>
      </c>
      <c r="I1872" t="s">
        <v>180</v>
      </c>
      <c r="J1872" t="s">
        <v>116</v>
      </c>
      <c r="K1872" t="s">
        <v>146</v>
      </c>
      <c r="L1872" t="s">
        <v>147</v>
      </c>
      <c r="M1872" t="s">
        <v>183</v>
      </c>
      <c r="N1872">
        <v>1.2E-2</v>
      </c>
      <c r="O1872" t="s">
        <v>149</v>
      </c>
      <c r="P1872" t="b">
        <v>0</v>
      </c>
      <c r="Q1872">
        <v>138261413</v>
      </c>
      <c r="R1872" t="s">
        <v>150</v>
      </c>
      <c r="S1872">
        <v>1E-3</v>
      </c>
      <c r="T1872" t="s">
        <v>184</v>
      </c>
      <c r="U1872">
        <v>2022</v>
      </c>
      <c r="V1872" t="s">
        <v>151</v>
      </c>
      <c r="W1872" t="s">
        <v>225</v>
      </c>
      <c r="X1872" t="s">
        <v>226</v>
      </c>
      <c r="Y1872" t="s">
        <v>155</v>
      </c>
      <c r="Z1872">
        <v>500098</v>
      </c>
      <c r="AA1872">
        <v>402866</v>
      </c>
      <c r="AB1872">
        <v>-0.49196935841400102</v>
      </c>
      <c r="AC1872">
        <v>53.512954618294103</v>
      </c>
    </row>
    <row r="1873" spans="1:29">
      <c r="A1873" t="s">
        <v>273</v>
      </c>
      <c r="B1873">
        <v>7299</v>
      </c>
      <c r="C1873">
        <v>1943890</v>
      </c>
      <c r="D1873" t="s">
        <v>164</v>
      </c>
      <c r="E1873" t="s">
        <v>126</v>
      </c>
      <c r="F1873" t="s">
        <v>205</v>
      </c>
      <c r="G1873" t="s">
        <v>112</v>
      </c>
      <c r="H1873" s="1">
        <v>43718.475694444445</v>
      </c>
      <c r="I1873" t="s">
        <v>180</v>
      </c>
      <c r="J1873" t="s">
        <v>116</v>
      </c>
      <c r="K1873" t="s">
        <v>146</v>
      </c>
      <c r="L1873" t="s">
        <v>147</v>
      </c>
      <c r="M1873" t="s">
        <v>183</v>
      </c>
      <c r="N1873">
        <v>3.3000000000000002E-2</v>
      </c>
      <c r="O1873" t="s">
        <v>149</v>
      </c>
      <c r="P1873" t="b">
        <v>0</v>
      </c>
      <c r="Q1873">
        <v>138261413</v>
      </c>
      <c r="R1873" t="s">
        <v>150</v>
      </c>
      <c r="S1873">
        <v>1E-3</v>
      </c>
      <c r="T1873" t="s">
        <v>184</v>
      </c>
      <c r="U1873">
        <v>2019</v>
      </c>
      <c r="V1873" t="s">
        <v>151</v>
      </c>
      <c r="W1873" t="s">
        <v>274</v>
      </c>
      <c r="X1873" t="s">
        <v>275</v>
      </c>
      <c r="Y1873" t="s">
        <v>155</v>
      </c>
      <c r="Z1873">
        <v>501547</v>
      </c>
      <c r="AA1873">
        <v>370926</v>
      </c>
      <c r="AB1873">
        <v>-0.48037495542409397</v>
      </c>
      <c r="AC1873">
        <v>53.225682809836599</v>
      </c>
    </row>
    <row r="1874" spans="1:29">
      <c r="A1874" t="s">
        <v>364</v>
      </c>
      <c r="B1874">
        <v>7299</v>
      </c>
      <c r="C1874">
        <v>1823992</v>
      </c>
      <c r="D1874" t="s">
        <v>164</v>
      </c>
      <c r="E1874" t="s">
        <v>126</v>
      </c>
      <c r="F1874" t="s">
        <v>205</v>
      </c>
      <c r="G1874" t="s">
        <v>112</v>
      </c>
      <c r="H1874" s="1">
        <v>42411.462500000001</v>
      </c>
      <c r="I1874" t="s">
        <v>180</v>
      </c>
      <c r="J1874" t="s">
        <v>116</v>
      </c>
      <c r="K1874" t="s">
        <v>146</v>
      </c>
      <c r="L1874" t="s">
        <v>147</v>
      </c>
      <c r="M1874" t="s">
        <v>183</v>
      </c>
      <c r="N1874">
        <v>4.0000000000000001E-3</v>
      </c>
      <c r="O1874" t="s">
        <v>149</v>
      </c>
      <c r="P1874" t="b">
        <v>0</v>
      </c>
      <c r="Q1874">
        <v>138261413</v>
      </c>
      <c r="R1874" t="s">
        <v>150</v>
      </c>
      <c r="S1874">
        <v>1E-3</v>
      </c>
      <c r="T1874" t="s">
        <v>184</v>
      </c>
      <c r="U1874">
        <v>2016</v>
      </c>
      <c r="V1874" t="s">
        <v>151</v>
      </c>
      <c r="W1874" t="s">
        <v>365</v>
      </c>
      <c r="X1874" t="s">
        <v>226</v>
      </c>
      <c r="Y1874" t="s">
        <v>155</v>
      </c>
      <c r="Z1874">
        <v>497350</v>
      </c>
      <c r="AA1874">
        <v>418990</v>
      </c>
      <c r="AB1874">
        <v>-0.52837034717403697</v>
      </c>
      <c r="AC1874">
        <v>53.658349259166002</v>
      </c>
    </row>
    <row r="1875" spans="1:29">
      <c r="A1875" t="s">
        <v>224</v>
      </c>
      <c r="B1875">
        <v>7299</v>
      </c>
      <c r="C1875">
        <v>1840301</v>
      </c>
      <c r="D1875" t="s">
        <v>164</v>
      </c>
      <c r="E1875" t="s">
        <v>126</v>
      </c>
      <c r="F1875" t="s">
        <v>179</v>
      </c>
      <c r="G1875" t="s">
        <v>118</v>
      </c>
      <c r="H1875" s="1">
        <v>42578.52847222222</v>
      </c>
      <c r="I1875" t="s">
        <v>180</v>
      </c>
      <c r="J1875" t="s">
        <v>116</v>
      </c>
      <c r="K1875" t="s">
        <v>146</v>
      </c>
      <c r="L1875" t="s">
        <v>147</v>
      </c>
      <c r="M1875" t="s">
        <v>183</v>
      </c>
      <c r="N1875">
        <v>1.0999999999999999E-2</v>
      </c>
      <c r="O1875" t="s">
        <v>149</v>
      </c>
      <c r="P1875" t="b">
        <v>0</v>
      </c>
      <c r="Q1875">
        <v>138261413</v>
      </c>
      <c r="R1875" t="s">
        <v>150</v>
      </c>
      <c r="S1875">
        <v>1E-3</v>
      </c>
      <c r="T1875" t="s">
        <v>184</v>
      </c>
      <c r="U1875">
        <v>2016</v>
      </c>
      <c r="V1875" t="s">
        <v>151</v>
      </c>
      <c r="W1875" t="s">
        <v>225</v>
      </c>
      <c r="X1875" t="s">
        <v>226</v>
      </c>
      <c r="Y1875" t="s">
        <v>155</v>
      </c>
      <c r="Z1875">
        <v>500098</v>
      </c>
      <c r="AA1875">
        <v>402866</v>
      </c>
      <c r="AB1875">
        <v>-0.49196935841400102</v>
      </c>
      <c r="AC1875">
        <v>53.512954618294103</v>
      </c>
    </row>
    <row r="1876" spans="1:29">
      <c r="A1876" t="s">
        <v>190</v>
      </c>
      <c r="B1876">
        <v>7299</v>
      </c>
      <c r="C1876">
        <v>4688367</v>
      </c>
      <c r="D1876" t="s">
        <v>164</v>
      </c>
      <c r="E1876" t="s">
        <v>126</v>
      </c>
      <c r="F1876" t="s">
        <v>179</v>
      </c>
      <c r="G1876" t="s">
        <v>118</v>
      </c>
      <c r="H1876" s="1">
        <v>43017.581250000003</v>
      </c>
      <c r="I1876" t="s">
        <v>191</v>
      </c>
      <c r="J1876" t="s">
        <v>119</v>
      </c>
      <c r="K1876" t="s">
        <v>192</v>
      </c>
      <c r="L1876" t="s">
        <v>193</v>
      </c>
      <c r="M1876" t="s">
        <v>183</v>
      </c>
      <c r="N1876">
        <v>2.5000000000000001E-3</v>
      </c>
      <c r="O1876" t="s">
        <v>149</v>
      </c>
      <c r="P1876" t="b">
        <v>0</v>
      </c>
      <c r="Q1876">
        <v>138261413</v>
      </c>
      <c r="R1876" t="s">
        <v>150</v>
      </c>
      <c r="S1876">
        <v>1E-3</v>
      </c>
      <c r="T1876" t="s">
        <v>184</v>
      </c>
      <c r="U1876">
        <v>2017</v>
      </c>
      <c r="V1876" t="s">
        <v>151</v>
      </c>
      <c r="W1876" t="s">
        <v>194</v>
      </c>
      <c r="X1876" t="s">
        <v>195</v>
      </c>
      <c r="Y1876" t="s">
        <v>155</v>
      </c>
      <c r="Z1876">
        <v>357000</v>
      </c>
      <c r="AA1876">
        <v>237460</v>
      </c>
      <c r="AB1876">
        <v>-2.62823009845419</v>
      </c>
      <c r="AC1876">
        <v>52.033868710239098</v>
      </c>
    </row>
    <row r="1877" spans="1:29">
      <c r="A1877" t="s">
        <v>203</v>
      </c>
      <c r="B1877">
        <v>7299</v>
      </c>
      <c r="C1877">
        <v>2042225</v>
      </c>
      <c r="D1877" t="s">
        <v>164</v>
      </c>
      <c r="E1877" t="s">
        <v>126</v>
      </c>
      <c r="F1877" t="s">
        <v>179</v>
      </c>
      <c r="G1877" t="s">
        <v>118</v>
      </c>
      <c r="H1877" s="1">
        <v>45117.661111111112</v>
      </c>
      <c r="I1877" t="s">
        <v>180</v>
      </c>
      <c r="J1877" t="s">
        <v>116</v>
      </c>
      <c r="K1877" t="s">
        <v>146</v>
      </c>
      <c r="L1877" t="s">
        <v>147</v>
      </c>
      <c r="M1877" t="s">
        <v>183</v>
      </c>
      <c r="N1877">
        <v>4.3999999999999997E-2</v>
      </c>
      <c r="O1877" t="s">
        <v>149</v>
      </c>
      <c r="P1877" t="b">
        <v>0</v>
      </c>
      <c r="Q1877">
        <v>138261413</v>
      </c>
      <c r="R1877" t="s">
        <v>150</v>
      </c>
      <c r="S1877">
        <v>1E-3</v>
      </c>
      <c r="T1877" t="s">
        <v>184</v>
      </c>
      <c r="U1877">
        <v>2023</v>
      </c>
      <c r="V1877" t="s">
        <v>151</v>
      </c>
      <c r="W1877" t="s">
        <v>204</v>
      </c>
      <c r="X1877" t="s">
        <v>154</v>
      </c>
      <c r="Y1877" t="s">
        <v>155</v>
      </c>
      <c r="Z1877">
        <v>507500</v>
      </c>
      <c r="AA1877">
        <v>299100</v>
      </c>
      <c r="AB1877">
        <v>-0.41497245145673001</v>
      </c>
      <c r="AC1877">
        <v>52.579097446717</v>
      </c>
    </row>
    <row r="1878" spans="1:29">
      <c r="A1878" t="s">
        <v>190</v>
      </c>
      <c r="B1878">
        <v>7299</v>
      </c>
      <c r="C1878">
        <v>4770781</v>
      </c>
      <c r="D1878" t="s">
        <v>164</v>
      </c>
      <c r="E1878" t="s">
        <v>126</v>
      </c>
      <c r="F1878" t="s">
        <v>179</v>
      </c>
      <c r="G1878" t="s">
        <v>118</v>
      </c>
      <c r="H1878" s="1">
        <v>44313.480555555558</v>
      </c>
      <c r="I1878" t="s">
        <v>191</v>
      </c>
      <c r="J1878" t="s">
        <v>119</v>
      </c>
      <c r="K1878" t="s">
        <v>192</v>
      </c>
      <c r="L1878" t="s">
        <v>193</v>
      </c>
      <c r="M1878" t="s">
        <v>183</v>
      </c>
      <c r="N1878">
        <v>2.5999999999999999E-3</v>
      </c>
      <c r="O1878" t="s">
        <v>149</v>
      </c>
      <c r="P1878" t="b">
        <v>0</v>
      </c>
      <c r="Q1878">
        <v>138261413</v>
      </c>
      <c r="R1878" t="s">
        <v>150</v>
      </c>
      <c r="S1878">
        <v>1E-3</v>
      </c>
      <c r="T1878" t="s">
        <v>184</v>
      </c>
      <c r="U1878">
        <v>2021</v>
      </c>
      <c r="V1878" t="s">
        <v>151</v>
      </c>
      <c r="W1878" t="s">
        <v>194</v>
      </c>
      <c r="X1878" t="s">
        <v>195</v>
      </c>
      <c r="Y1878" t="s">
        <v>155</v>
      </c>
      <c r="Z1878">
        <v>357000</v>
      </c>
      <c r="AA1878">
        <v>237460</v>
      </c>
      <c r="AB1878">
        <v>-2.62823009845419</v>
      </c>
      <c r="AC1878">
        <v>52.033868710239098</v>
      </c>
    </row>
    <row r="1879" spans="1:29">
      <c r="A1879" t="s">
        <v>190</v>
      </c>
      <c r="B1879">
        <v>7299</v>
      </c>
      <c r="C1879">
        <v>4686898</v>
      </c>
      <c r="D1879" t="s">
        <v>164</v>
      </c>
      <c r="E1879" t="s">
        <v>126</v>
      </c>
      <c r="F1879" t="s">
        <v>179</v>
      </c>
      <c r="G1879" t="s">
        <v>118</v>
      </c>
      <c r="H1879" s="1">
        <v>42982.668749999997</v>
      </c>
      <c r="I1879" t="s">
        <v>191</v>
      </c>
      <c r="J1879" t="s">
        <v>119</v>
      </c>
      <c r="K1879" t="s">
        <v>192</v>
      </c>
      <c r="L1879" t="s">
        <v>193</v>
      </c>
      <c r="M1879" t="s">
        <v>183</v>
      </c>
      <c r="N1879">
        <v>3.3999999999999998E-3</v>
      </c>
      <c r="O1879" t="s">
        <v>149</v>
      </c>
      <c r="P1879" t="b">
        <v>0</v>
      </c>
      <c r="Q1879">
        <v>138261413</v>
      </c>
      <c r="R1879" t="s">
        <v>150</v>
      </c>
      <c r="S1879">
        <v>1E-3</v>
      </c>
      <c r="T1879" t="s">
        <v>184</v>
      </c>
      <c r="U1879">
        <v>2017</v>
      </c>
      <c r="V1879" t="s">
        <v>151</v>
      </c>
      <c r="W1879" t="s">
        <v>194</v>
      </c>
      <c r="X1879" t="s">
        <v>195</v>
      </c>
      <c r="Y1879" t="s">
        <v>155</v>
      </c>
      <c r="Z1879">
        <v>357000</v>
      </c>
      <c r="AA1879">
        <v>237460</v>
      </c>
      <c r="AB1879">
        <v>-2.62823009845419</v>
      </c>
      <c r="AC1879">
        <v>52.033868710239098</v>
      </c>
    </row>
    <row r="1880" spans="1:29">
      <c r="A1880" t="s">
        <v>203</v>
      </c>
      <c r="B1880">
        <v>7299</v>
      </c>
      <c r="C1880">
        <v>1870992</v>
      </c>
      <c r="D1880" t="s">
        <v>164</v>
      </c>
      <c r="E1880" t="s">
        <v>126</v>
      </c>
      <c r="F1880" t="s">
        <v>179</v>
      </c>
      <c r="G1880" t="s">
        <v>118</v>
      </c>
      <c r="H1880" s="1">
        <v>42864.401388888888</v>
      </c>
      <c r="I1880" t="s">
        <v>180</v>
      </c>
      <c r="J1880" t="s">
        <v>116</v>
      </c>
      <c r="K1880" t="s">
        <v>146</v>
      </c>
      <c r="L1880" t="s">
        <v>147</v>
      </c>
      <c r="M1880" t="s">
        <v>183</v>
      </c>
      <c r="N1880">
        <v>7.8E-2</v>
      </c>
      <c r="O1880" t="s">
        <v>149</v>
      </c>
      <c r="P1880" t="b">
        <v>0</v>
      </c>
      <c r="Q1880">
        <v>138261413</v>
      </c>
      <c r="R1880" t="s">
        <v>150</v>
      </c>
      <c r="S1880">
        <v>1E-3</v>
      </c>
      <c r="T1880" t="s">
        <v>184</v>
      </c>
      <c r="U1880">
        <v>2017</v>
      </c>
      <c r="V1880" t="s">
        <v>151</v>
      </c>
      <c r="W1880" t="s">
        <v>204</v>
      </c>
      <c r="X1880" t="s">
        <v>154</v>
      </c>
      <c r="Y1880" t="s">
        <v>155</v>
      </c>
      <c r="Z1880">
        <v>507500</v>
      </c>
      <c r="AA1880">
        <v>299100</v>
      </c>
      <c r="AB1880">
        <v>-0.41497245145673001</v>
      </c>
      <c r="AC1880">
        <v>52.579097446717</v>
      </c>
    </row>
    <row r="1881" spans="1:29">
      <c r="A1881" t="s">
        <v>203</v>
      </c>
      <c r="B1881">
        <v>7299</v>
      </c>
      <c r="C1881">
        <v>1897696</v>
      </c>
      <c r="D1881" t="s">
        <v>164</v>
      </c>
      <c r="E1881" t="s">
        <v>126</v>
      </c>
      <c r="F1881" t="s">
        <v>179</v>
      </c>
      <c r="G1881" t="s">
        <v>118</v>
      </c>
      <c r="H1881" s="1">
        <v>43185.396527777775</v>
      </c>
      <c r="I1881" t="s">
        <v>180</v>
      </c>
      <c r="J1881" t="s">
        <v>116</v>
      </c>
      <c r="K1881" t="s">
        <v>146</v>
      </c>
      <c r="L1881" t="s">
        <v>147</v>
      </c>
      <c r="M1881" t="s">
        <v>183</v>
      </c>
      <c r="N1881">
        <v>2.7E-2</v>
      </c>
      <c r="O1881" t="s">
        <v>149</v>
      </c>
      <c r="P1881" t="b">
        <v>0</v>
      </c>
      <c r="Q1881">
        <v>138261413</v>
      </c>
      <c r="R1881" t="s">
        <v>150</v>
      </c>
      <c r="S1881">
        <v>1E-3</v>
      </c>
      <c r="T1881" t="s">
        <v>184</v>
      </c>
      <c r="U1881">
        <v>2018</v>
      </c>
      <c r="V1881" t="s">
        <v>151</v>
      </c>
      <c r="W1881" t="s">
        <v>204</v>
      </c>
      <c r="X1881" t="s">
        <v>154</v>
      </c>
      <c r="Y1881" t="s">
        <v>155</v>
      </c>
      <c r="Z1881">
        <v>507500</v>
      </c>
      <c r="AA1881">
        <v>299100</v>
      </c>
      <c r="AB1881">
        <v>-0.41497245145673001</v>
      </c>
      <c r="AC1881">
        <v>52.579097446717</v>
      </c>
    </row>
    <row r="1882" spans="1:29">
      <c r="A1882" t="s">
        <v>203</v>
      </c>
      <c r="B1882">
        <v>7299</v>
      </c>
      <c r="C1882">
        <v>1944414</v>
      </c>
      <c r="D1882" t="s">
        <v>164</v>
      </c>
      <c r="E1882" t="s">
        <v>126</v>
      </c>
      <c r="F1882" t="s">
        <v>179</v>
      </c>
      <c r="G1882" t="s">
        <v>118</v>
      </c>
      <c r="H1882" s="1">
        <v>43727.577777777777</v>
      </c>
      <c r="I1882" t="s">
        <v>180</v>
      </c>
      <c r="J1882" t="s">
        <v>116</v>
      </c>
      <c r="K1882" t="s">
        <v>146</v>
      </c>
      <c r="L1882" t="s">
        <v>147</v>
      </c>
      <c r="M1882" t="s">
        <v>183</v>
      </c>
      <c r="N1882">
        <v>6.7000000000000004E-2</v>
      </c>
      <c r="O1882" t="s">
        <v>149</v>
      </c>
      <c r="P1882" t="b">
        <v>0</v>
      </c>
      <c r="Q1882">
        <v>138261413</v>
      </c>
      <c r="R1882" t="s">
        <v>150</v>
      </c>
      <c r="S1882">
        <v>1E-3</v>
      </c>
      <c r="T1882" t="s">
        <v>184</v>
      </c>
      <c r="U1882">
        <v>2019</v>
      </c>
      <c r="V1882" t="s">
        <v>151</v>
      </c>
      <c r="W1882" t="s">
        <v>204</v>
      </c>
      <c r="X1882" t="s">
        <v>154</v>
      </c>
      <c r="Y1882" t="s">
        <v>155</v>
      </c>
      <c r="Z1882">
        <v>507500</v>
      </c>
      <c r="AA1882">
        <v>299100</v>
      </c>
      <c r="AB1882">
        <v>-0.41497245145673001</v>
      </c>
      <c r="AC1882">
        <v>52.579097446717</v>
      </c>
    </row>
    <row r="1883" spans="1:29">
      <c r="A1883" t="s">
        <v>178</v>
      </c>
      <c r="B1883">
        <v>7299</v>
      </c>
      <c r="C1883">
        <v>1922881</v>
      </c>
      <c r="D1883" t="s">
        <v>164</v>
      </c>
      <c r="E1883" t="s">
        <v>126</v>
      </c>
      <c r="F1883" t="s">
        <v>179</v>
      </c>
      <c r="G1883" t="s">
        <v>118</v>
      </c>
      <c r="H1883" s="1">
        <v>43475.540972222225</v>
      </c>
      <c r="I1883" t="s">
        <v>180</v>
      </c>
      <c r="J1883" t="s">
        <v>116</v>
      </c>
      <c r="K1883" t="s">
        <v>181</v>
      </c>
      <c r="L1883" t="s">
        <v>182</v>
      </c>
      <c r="M1883" t="s">
        <v>183</v>
      </c>
      <c r="N1883">
        <v>8.2000000000000007E-3</v>
      </c>
      <c r="O1883" t="s">
        <v>149</v>
      </c>
      <c r="P1883" t="b">
        <v>0</v>
      </c>
      <c r="Q1883">
        <v>138261413</v>
      </c>
      <c r="R1883" t="s">
        <v>150</v>
      </c>
      <c r="S1883">
        <v>1E-3</v>
      </c>
      <c r="T1883" t="s">
        <v>184</v>
      </c>
      <c r="U1883">
        <v>2019</v>
      </c>
      <c r="V1883" t="s">
        <v>151</v>
      </c>
      <c r="W1883" t="s">
        <v>185</v>
      </c>
      <c r="X1883" t="s">
        <v>186</v>
      </c>
      <c r="Y1883" t="s">
        <v>155</v>
      </c>
      <c r="Z1883">
        <v>620600</v>
      </c>
      <c r="AA1883">
        <v>309500</v>
      </c>
      <c r="AB1883">
        <v>1.2588812496391699</v>
      </c>
      <c r="AC1883">
        <v>52.638374352215699</v>
      </c>
    </row>
    <row r="1884" spans="1:29">
      <c r="A1884" t="s">
        <v>206</v>
      </c>
      <c r="B1884">
        <v>7299</v>
      </c>
      <c r="C1884">
        <v>2050298</v>
      </c>
      <c r="D1884" t="s">
        <v>164</v>
      </c>
      <c r="E1884" t="s">
        <v>126</v>
      </c>
      <c r="F1884" t="s">
        <v>179</v>
      </c>
      <c r="G1884" t="s">
        <v>118</v>
      </c>
      <c r="H1884" s="1">
        <v>45215.525000000001</v>
      </c>
      <c r="I1884" t="s">
        <v>180</v>
      </c>
      <c r="J1884" t="s">
        <v>116</v>
      </c>
      <c r="K1884" t="s">
        <v>199</v>
      </c>
      <c r="L1884" t="s">
        <v>200</v>
      </c>
      <c r="M1884" t="s">
        <v>148</v>
      </c>
      <c r="N1884">
        <v>4.1000000000000002E-2</v>
      </c>
      <c r="O1884" t="s">
        <v>149</v>
      </c>
      <c r="P1884" t="b">
        <v>0</v>
      </c>
      <c r="Q1884">
        <v>138261413</v>
      </c>
      <c r="R1884" t="s">
        <v>150</v>
      </c>
      <c r="S1884">
        <v>1E-3</v>
      </c>
      <c r="T1884" t="s">
        <v>184</v>
      </c>
      <c r="U1884">
        <v>2023</v>
      </c>
      <c r="V1884" t="s">
        <v>151</v>
      </c>
      <c r="W1884" t="s">
        <v>207</v>
      </c>
      <c r="X1884" t="s">
        <v>208</v>
      </c>
      <c r="Y1884" t="s">
        <v>155</v>
      </c>
      <c r="Z1884">
        <v>515935</v>
      </c>
      <c r="AA1884">
        <v>253417</v>
      </c>
      <c r="AB1884">
        <v>-0.30632621725807402</v>
      </c>
      <c r="AC1884">
        <v>52.1668520239771</v>
      </c>
    </row>
    <row r="1885" spans="1:29">
      <c r="A1885" t="s">
        <v>198</v>
      </c>
      <c r="B1885">
        <v>7299</v>
      </c>
      <c r="C1885">
        <v>1829968</v>
      </c>
      <c r="D1885" t="s">
        <v>164</v>
      </c>
      <c r="E1885" t="s">
        <v>126</v>
      </c>
      <c r="F1885" t="s">
        <v>179</v>
      </c>
      <c r="G1885" t="s">
        <v>118</v>
      </c>
      <c r="H1885" s="1">
        <v>42486.361805555556</v>
      </c>
      <c r="I1885" t="s">
        <v>180</v>
      </c>
      <c r="J1885" t="s">
        <v>116</v>
      </c>
      <c r="K1885" t="s">
        <v>199</v>
      </c>
      <c r="L1885" t="s">
        <v>200</v>
      </c>
      <c r="M1885" t="s">
        <v>183</v>
      </c>
      <c r="N1885">
        <v>0.14000000000000001</v>
      </c>
      <c r="O1885" t="s">
        <v>149</v>
      </c>
      <c r="P1885" t="b">
        <v>0</v>
      </c>
      <c r="Q1885">
        <v>138261413</v>
      </c>
      <c r="R1885" t="s">
        <v>150</v>
      </c>
      <c r="S1885">
        <v>1E-3</v>
      </c>
      <c r="T1885" t="s">
        <v>184</v>
      </c>
      <c r="U1885">
        <v>2016</v>
      </c>
      <c r="V1885" t="s">
        <v>151</v>
      </c>
      <c r="W1885" t="s">
        <v>201</v>
      </c>
      <c r="X1885" t="s">
        <v>202</v>
      </c>
      <c r="Y1885" t="s">
        <v>155</v>
      </c>
      <c r="Z1885">
        <v>516100</v>
      </c>
      <c r="AA1885">
        <v>253300</v>
      </c>
      <c r="AB1885">
        <v>-0.30395486908298303</v>
      </c>
      <c r="AC1885">
        <v>52.1657659569386</v>
      </c>
    </row>
    <row r="1886" spans="1:29">
      <c r="A1886" t="s">
        <v>241</v>
      </c>
      <c r="B1886">
        <v>7299</v>
      </c>
      <c r="C1886">
        <v>1523786</v>
      </c>
      <c r="D1886" t="s">
        <v>164</v>
      </c>
      <c r="E1886" t="s">
        <v>126</v>
      </c>
      <c r="F1886" t="s">
        <v>179</v>
      </c>
      <c r="G1886" t="s">
        <v>118</v>
      </c>
      <c r="H1886" s="1">
        <v>42122.56527777778</v>
      </c>
      <c r="I1886" t="s">
        <v>180</v>
      </c>
      <c r="J1886" t="s">
        <v>116</v>
      </c>
      <c r="K1886" t="s">
        <v>165</v>
      </c>
      <c r="L1886" t="s">
        <v>166</v>
      </c>
      <c r="M1886" t="s">
        <v>183</v>
      </c>
      <c r="N1886">
        <v>4.0000000000000001E-3</v>
      </c>
      <c r="O1886" t="s">
        <v>149</v>
      </c>
      <c r="P1886" t="b">
        <v>0</v>
      </c>
      <c r="Q1886">
        <v>138261413</v>
      </c>
      <c r="R1886" t="s">
        <v>150</v>
      </c>
      <c r="S1886">
        <v>1E-3</v>
      </c>
      <c r="T1886" t="s">
        <v>184</v>
      </c>
      <c r="U1886">
        <v>2015</v>
      </c>
      <c r="V1886" t="s">
        <v>151</v>
      </c>
      <c r="W1886" t="s">
        <v>242</v>
      </c>
      <c r="X1886" t="s">
        <v>243</v>
      </c>
      <c r="Y1886" t="s">
        <v>155</v>
      </c>
      <c r="Z1886">
        <v>456840</v>
      </c>
      <c r="AA1886">
        <v>455364</v>
      </c>
      <c r="AB1886">
        <v>-1.13455725358881</v>
      </c>
      <c r="AC1886">
        <v>53.991201424557502</v>
      </c>
    </row>
    <row r="1887" spans="1:29">
      <c r="A1887" t="s">
        <v>247</v>
      </c>
      <c r="B1887">
        <v>7299</v>
      </c>
      <c r="C1887">
        <v>1569539</v>
      </c>
      <c r="D1887" t="s">
        <v>164</v>
      </c>
      <c r="E1887" t="s">
        <v>126</v>
      </c>
      <c r="F1887" t="s">
        <v>205</v>
      </c>
      <c r="G1887" t="s">
        <v>112</v>
      </c>
      <c r="H1887" s="1">
        <v>44656.504166666666</v>
      </c>
      <c r="I1887" t="s">
        <v>180</v>
      </c>
      <c r="J1887" t="s">
        <v>116</v>
      </c>
      <c r="K1887" t="s">
        <v>228</v>
      </c>
      <c r="L1887" t="s">
        <v>229</v>
      </c>
      <c r="M1887" t="s">
        <v>183</v>
      </c>
      <c r="N1887">
        <v>4.3E-3</v>
      </c>
      <c r="O1887" t="s">
        <v>149</v>
      </c>
      <c r="P1887" t="b">
        <v>0</v>
      </c>
      <c r="Q1887">
        <v>138261413</v>
      </c>
      <c r="R1887" t="s">
        <v>150</v>
      </c>
      <c r="S1887">
        <v>1E-3</v>
      </c>
      <c r="T1887" t="s">
        <v>184</v>
      </c>
      <c r="U1887">
        <v>2022</v>
      </c>
      <c r="V1887" t="s">
        <v>151</v>
      </c>
      <c r="W1887" t="s">
        <v>248</v>
      </c>
      <c r="X1887" t="s">
        <v>249</v>
      </c>
      <c r="Y1887" t="s">
        <v>155</v>
      </c>
      <c r="Z1887">
        <v>435499</v>
      </c>
      <c r="AA1887">
        <v>117847</v>
      </c>
      <c r="AB1887">
        <v>-1.4959290530529701</v>
      </c>
      <c r="AC1887">
        <v>50.958961874929102</v>
      </c>
    </row>
    <row r="1888" spans="1:29">
      <c r="A1888" t="s">
        <v>203</v>
      </c>
      <c r="B1888">
        <v>7299</v>
      </c>
      <c r="C1888">
        <v>1894696</v>
      </c>
      <c r="D1888" t="s">
        <v>164</v>
      </c>
      <c r="E1888" t="s">
        <v>126</v>
      </c>
      <c r="F1888" t="s">
        <v>179</v>
      </c>
      <c r="G1888" t="s">
        <v>118</v>
      </c>
      <c r="H1888" s="1">
        <v>43153.453472222223</v>
      </c>
      <c r="I1888" t="s">
        <v>180</v>
      </c>
      <c r="J1888" t="s">
        <v>116</v>
      </c>
      <c r="K1888" t="s">
        <v>146</v>
      </c>
      <c r="L1888" t="s">
        <v>147</v>
      </c>
      <c r="M1888" t="s">
        <v>183</v>
      </c>
      <c r="N1888">
        <v>2.8000000000000001E-2</v>
      </c>
      <c r="O1888" t="s">
        <v>149</v>
      </c>
      <c r="P1888" t="b">
        <v>0</v>
      </c>
      <c r="Q1888">
        <v>138261413</v>
      </c>
      <c r="R1888" t="s">
        <v>150</v>
      </c>
      <c r="S1888">
        <v>1E-3</v>
      </c>
      <c r="T1888" t="s">
        <v>184</v>
      </c>
      <c r="U1888">
        <v>2018</v>
      </c>
      <c r="V1888" t="s">
        <v>151</v>
      </c>
      <c r="W1888" t="s">
        <v>204</v>
      </c>
      <c r="X1888" t="s">
        <v>154</v>
      </c>
      <c r="Y1888" t="s">
        <v>155</v>
      </c>
      <c r="Z1888">
        <v>507500</v>
      </c>
      <c r="AA1888">
        <v>299100</v>
      </c>
      <c r="AB1888">
        <v>-0.41497245145673001</v>
      </c>
      <c r="AC1888">
        <v>52.579097446717</v>
      </c>
    </row>
    <row r="1889" spans="1:29">
      <c r="A1889" t="s">
        <v>203</v>
      </c>
      <c r="B1889">
        <v>7299</v>
      </c>
      <c r="C1889">
        <v>1845011</v>
      </c>
      <c r="D1889" t="s">
        <v>164</v>
      </c>
      <c r="E1889" t="s">
        <v>126</v>
      </c>
      <c r="F1889" t="s">
        <v>179</v>
      </c>
      <c r="G1889" t="s">
        <v>118</v>
      </c>
      <c r="H1889" s="1">
        <v>42627.45</v>
      </c>
      <c r="I1889" t="s">
        <v>180</v>
      </c>
      <c r="J1889" t="s">
        <v>116</v>
      </c>
      <c r="K1889" t="s">
        <v>146</v>
      </c>
      <c r="L1889" t="s">
        <v>147</v>
      </c>
      <c r="M1889" t="s">
        <v>183</v>
      </c>
      <c r="N1889">
        <v>6.2E-2</v>
      </c>
      <c r="O1889" t="s">
        <v>149</v>
      </c>
      <c r="P1889" t="b">
        <v>0</v>
      </c>
      <c r="Q1889">
        <v>138261413</v>
      </c>
      <c r="R1889" t="s">
        <v>150</v>
      </c>
      <c r="S1889">
        <v>1E-3</v>
      </c>
      <c r="T1889" t="s">
        <v>184</v>
      </c>
      <c r="U1889">
        <v>2016</v>
      </c>
      <c r="V1889" t="s">
        <v>151</v>
      </c>
      <c r="W1889" t="s">
        <v>204</v>
      </c>
      <c r="X1889" t="s">
        <v>154</v>
      </c>
      <c r="Y1889" t="s">
        <v>155</v>
      </c>
      <c r="Z1889">
        <v>507500</v>
      </c>
      <c r="AA1889">
        <v>299100</v>
      </c>
      <c r="AB1889">
        <v>-0.41497245145673001</v>
      </c>
      <c r="AC1889">
        <v>52.579097446717</v>
      </c>
    </row>
    <row r="1890" spans="1:29">
      <c r="A1890" t="s">
        <v>323</v>
      </c>
      <c r="B1890">
        <v>7299</v>
      </c>
      <c r="C1890">
        <v>3479312</v>
      </c>
      <c r="D1890" t="s">
        <v>164</v>
      </c>
      <c r="E1890" t="s">
        <v>126</v>
      </c>
      <c r="F1890" t="s">
        <v>236</v>
      </c>
      <c r="G1890" t="s">
        <v>115</v>
      </c>
      <c r="H1890" s="1">
        <v>45057.490972222222</v>
      </c>
      <c r="I1890" t="s">
        <v>180</v>
      </c>
      <c r="J1890" t="s">
        <v>116</v>
      </c>
      <c r="K1890" t="s">
        <v>251</v>
      </c>
      <c r="L1890" t="s">
        <v>252</v>
      </c>
      <c r="M1890" t="s">
        <v>183</v>
      </c>
      <c r="N1890">
        <v>5.3E-3</v>
      </c>
      <c r="O1890" t="s">
        <v>149</v>
      </c>
      <c r="P1890" t="b">
        <v>0</v>
      </c>
      <c r="Q1890">
        <v>138261413</v>
      </c>
      <c r="R1890" t="s">
        <v>150</v>
      </c>
      <c r="S1890">
        <v>1E-3</v>
      </c>
      <c r="T1890" t="s">
        <v>184</v>
      </c>
      <c r="U1890">
        <v>2023</v>
      </c>
      <c r="V1890" t="s">
        <v>151</v>
      </c>
      <c r="W1890" t="s">
        <v>324</v>
      </c>
      <c r="X1890" t="s">
        <v>309</v>
      </c>
      <c r="Y1890" t="s">
        <v>155</v>
      </c>
      <c r="Z1890">
        <v>337809</v>
      </c>
      <c r="AA1890">
        <v>155741</v>
      </c>
      <c r="AB1890">
        <v>-2.8933761587814502</v>
      </c>
      <c r="AC1890">
        <v>51.297382868079701</v>
      </c>
    </row>
    <row r="1891" spans="1:29">
      <c r="A1891" t="s">
        <v>206</v>
      </c>
      <c r="B1891">
        <v>7299</v>
      </c>
      <c r="C1891">
        <v>1842223</v>
      </c>
      <c r="D1891" t="s">
        <v>164</v>
      </c>
      <c r="E1891" t="s">
        <v>126</v>
      </c>
      <c r="F1891" t="s">
        <v>179</v>
      </c>
      <c r="G1891" t="s">
        <v>118</v>
      </c>
      <c r="H1891" s="1">
        <v>42600.57708333333</v>
      </c>
      <c r="I1891" t="s">
        <v>180</v>
      </c>
      <c r="J1891" t="s">
        <v>116</v>
      </c>
      <c r="K1891" t="s">
        <v>199</v>
      </c>
      <c r="L1891" t="s">
        <v>200</v>
      </c>
      <c r="M1891" t="s">
        <v>183</v>
      </c>
      <c r="N1891">
        <v>5.7000000000000002E-2</v>
      </c>
      <c r="O1891" t="s">
        <v>149</v>
      </c>
      <c r="P1891" t="b">
        <v>0</v>
      </c>
      <c r="Q1891">
        <v>138261413</v>
      </c>
      <c r="R1891" t="s">
        <v>150</v>
      </c>
      <c r="S1891">
        <v>1E-3</v>
      </c>
      <c r="T1891" t="s">
        <v>184</v>
      </c>
      <c r="U1891">
        <v>2016</v>
      </c>
      <c r="V1891" t="s">
        <v>151</v>
      </c>
      <c r="W1891" t="s">
        <v>207</v>
      </c>
      <c r="X1891" t="s">
        <v>208</v>
      </c>
      <c r="Y1891" t="s">
        <v>155</v>
      </c>
      <c r="Z1891">
        <v>515935</v>
      </c>
      <c r="AA1891">
        <v>253417</v>
      </c>
      <c r="AB1891">
        <v>-0.30632621725807402</v>
      </c>
      <c r="AC1891">
        <v>52.1668520239771</v>
      </c>
    </row>
    <row r="1892" spans="1:29">
      <c r="A1892" t="s">
        <v>206</v>
      </c>
      <c r="B1892">
        <v>7299</v>
      </c>
      <c r="C1892">
        <v>1894520</v>
      </c>
      <c r="D1892" t="s">
        <v>164</v>
      </c>
      <c r="E1892" t="s">
        <v>126</v>
      </c>
      <c r="F1892" t="s">
        <v>179</v>
      </c>
      <c r="G1892" t="s">
        <v>118</v>
      </c>
      <c r="H1892" s="1">
        <v>43150.370138888888</v>
      </c>
      <c r="I1892" t="s">
        <v>180</v>
      </c>
      <c r="J1892" t="s">
        <v>116</v>
      </c>
      <c r="K1892" t="s">
        <v>199</v>
      </c>
      <c r="L1892" t="s">
        <v>200</v>
      </c>
      <c r="M1892" t="s">
        <v>183</v>
      </c>
      <c r="N1892">
        <v>2.1999999999999999E-2</v>
      </c>
      <c r="O1892" t="s">
        <v>149</v>
      </c>
      <c r="P1892" t="b">
        <v>0</v>
      </c>
      <c r="Q1892">
        <v>138261413</v>
      </c>
      <c r="R1892" t="s">
        <v>150</v>
      </c>
      <c r="S1892">
        <v>1E-3</v>
      </c>
      <c r="T1892" t="s">
        <v>184</v>
      </c>
      <c r="U1892">
        <v>2018</v>
      </c>
      <c r="V1892" t="s">
        <v>151</v>
      </c>
      <c r="W1892" t="s">
        <v>207</v>
      </c>
      <c r="X1892" t="s">
        <v>208</v>
      </c>
      <c r="Y1892" t="s">
        <v>155</v>
      </c>
      <c r="Z1892">
        <v>515935</v>
      </c>
      <c r="AA1892">
        <v>253417</v>
      </c>
      <c r="AB1892">
        <v>-0.30632621725807402</v>
      </c>
      <c r="AC1892">
        <v>52.1668520239771</v>
      </c>
    </row>
    <row r="1893" spans="1:29">
      <c r="A1893" t="s">
        <v>206</v>
      </c>
      <c r="B1893">
        <v>7299</v>
      </c>
      <c r="C1893">
        <v>1919815</v>
      </c>
      <c r="D1893" t="s">
        <v>164</v>
      </c>
      <c r="E1893" t="s">
        <v>126</v>
      </c>
      <c r="F1893" t="s">
        <v>179</v>
      </c>
      <c r="G1893" t="s">
        <v>118</v>
      </c>
      <c r="H1893" s="1">
        <v>43433.554166666669</v>
      </c>
      <c r="I1893" t="s">
        <v>180</v>
      </c>
      <c r="J1893" t="s">
        <v>116</v>
      </c>
      <c r="K1893" t="s">
        <v>199</v>
      </c>
      <c r="L1893" t="s">
        <v>200</v>
      </c>
      <c r="M1893" t="s">
        <v>183</v>
      </c>
      <c r="N1893">
        <v>5.3999999999999999E-2</v>
      </c>
      <c r="O1893" t="s">
        <v>149</v>
      </c>
      <c r="P1893" t="b">
        <v>0</v>
      </c>
      <c r="Q1893">
        <v>138261413</v>
      </c>
      <c r="R1893" t="s">
        <v>150</v>
      </c>
      <c r="S1893">
        <v>1E-3</v>
      </c>
      <c r="T1893" t="s">
        <v>184</v>
      </c>
      <c r="U1893">
        <v>2018</v>
      </c>
      <c r="V1893" t="s">
        <v>151</v>
      </c>
      <c r="W1893" t="s">
        <v>207</v>
      </c>
      <c r="X1893" t="s">
        <v>208</v>
      </c>
      <c r="Y1893" t="s">
        <v>155</v>
      </c>
      <c r="Z1893">
        <v>515935</v>
      </c>
      <c r="AA1893">
        <v>253417</v>
      </c>
      <c r="AB1893">
        <v>-0.30632621725807402</v>
      </c>
      <c r="AC1893">
        <v>52.1668520239771</v>
      </c>
    </row>
    <row r="1894" spans="1:29">
      <c r="A1894" t="s">
        <v>190</v>
      </c>
      <c r="B1894">
        <v>7299</v>
      </c>
      <c r="C1894">
        <v>4621765</v>
      </c>
      <c r="D1894" t="s">
        <v>164</v>
      </c>
      <c r="E1894" t="s">
        <v>126</v>
      </c>
      <c r="F1894" t="s">
        <v>179</v>
      </c>
      <c r="G1894" t="s">
        <v>118</v>
      </c>
      <c r="H1894" s="1">
        <v>42173.584027777775</v>
      </c>
      <c r="I1894" t="s">
        <v>191</v>
      </c>
      <c r="J1894" t="s">
        <v>119</v>
      </c>
      <c r="K1894" t="s">
        <v>192</v>
      </c>
      <c r="L1894" t="s">
        <v>193</v>
      </c>
      <c r="M1894" t="s">
        <v>183</v>
      </c>
      <c r="N1894">
        <v>3.8E-3</v>
      </c>
      <c r="O1894" t="s">
        <v>149</v>
      </c>
      <c r="P1894" t="b">
        <v>0</v>
      </c>
      <c r="Q1894">
        <v>138261413</v>
      </c>
      <c r="R1894" t="s">
        <v>150</v>
      </c>
      <c r="S1894">
        <v>1E-3</v>
      </c>
      <c r="T1894" t="s">
        <v>184</v>
      </c>
      <c r="U1894">
        <v>2015</v>
      </c>
      <c r="V1894" t="s">
        <v>151</v>
      </c>
      <c r="W1894" t="s">
        <v>194</v>
      </c>
      <c r="X1894" t="s">
        <v>195</v>
      </c>
      <c r="Y1894" t="s">
        <v>155</v>
      </c>
      <c r="Z1894">
        <v>357000</v>
      </c>
      <c r="AA1894">
        <v>237460</v>
      </c>
      <c r="AB1894">
        <v>-2.62823009845419</v>
      </c>
      <c r="AC1894">
        <v>52.033868710239098</v>
      </c>
    </row>
    <row r="1895" spans="1:29">
      <c r="A1895" t="s">
        <v>190</v>
      </c>
      <c r="B1895">
        <v>7299</v>
      </c>
      <c r="C1895">
        <v>4617192</v>
      </c>
      <c r="D1895" t="s">
        <v>164</v>
      </c>
      <c r="E1895" t="s">
        <v>126</v>
      </c>
      <c r="F1895" t="s">
        <v>179</v>
      </c>
      <c r="G1895" t="s">
        <v>118</v>
      </c>
      <c r="H1895" s="1">
        <v>42121.527083333334</v>
      </c>
      <c r="I1895" t="s">
        <v>191</v>
      </c>
      <c r="J1895" t="s">
        <v>119</v>
      </c>
      <c r="K1895" t="s">
        <v>192</v>
      </c>
      <c r="L1895" t="s">
        <v>193</v>
      </c>
      <c r="M1895" t="s">
        <v>183</v>
      </c>
      <c r="N1895">
        <v>0.01</v>
      </c>
      <c r="O1895" t="s">
        <v>149</v>
      </c>
      <c r="P1895" t="b">
        <v>0</v>
      </c>
      <c r="Q1895">
        <v>138261413</v>
      </c>
      <c r="R1895" t="s">
        <v>150</v>
      </c>
      <c r="S1895">
        <v>1E-3</v>
      </c>
      <c r="T1895" t="s">
        <v>184</v>
      </c>
      <c r="U1895">
        <v>2015</v>
      </c>
      <c r="V1895" t="s">
        <v>151</v>
      </c>
      <c r="W1895" t="s">
        <v>194</v>
      </c>
      <c r="X1895" t="s">
        <v>195</v>
      </c>
      <c r="Y1895" t="s">
        <v>155</v>
      </c>
      <c r="Z1895">
        <v>357000</v>
      </c>
      <c r="AA1895">
        <v>237460</v>
      </c>
      <c r="AB1895">
        <v>-2.62823009845419</v>
      </c>
      <c r="AC1895">
        <v>52.033868710239098</v>
      </c>
    </row>
    <row r="1896" spans="1:29">
      <c r="A1896" t="s">
        <v>187</v>
      </c>
      <c r="B1896">
        <v>7299</v>
      </c>
      <c r="C1896">
        <v>1980307</v>
      </c>
      <c r="D1896" t="s">
        <v>164</v>
      </c>
      <c r="E1896" t="s">
        <v>126</v>
      </c>
      <c r="F1896" t="s">
        <v>179</v>
      </c>
      <c r="G1896" t="s">
        <v>118</v>
      </c>
      <c r="H1896" s="1">
        <v>44308.449305555558</v>
      </c>
      <c r="I1896" t="s">
        <v>180</v>
      </c>
      <c r="J1896" t="s">
        <v>116</v>
      </c>
      <c r="K1896" t="s">
        <v>181</v>
      </c>
      <c r="L1896" t="s">
        <v>182</v>
      </c>
      <c r="M1896" t="s">
        <v>183</v>
      </c>
      <c r="N1896">
        <v>0.01</v>
      </c>
      <c r="O1896" t="s">
        <v>149</v>
      </c>
      <c r="P1896" t="b">
        <v>0</v>
      </c>
      <c r="Q1896">
        <v>138261413</v>
      </c>
      <c r="R1896" t="s">
        <v>150</v>
      </c>
      <c r="S1896">
        <v>1E-3</v>
      </c>
      <c r="T1896" t="s">
        <v>184</v>
      </c>
      <c r="U1896">
        <v>2021</v>
      </c>
      <c r="V1896" t="s">
        <v>151</v>
      </c>
      <c r="W1896" t="s">
        <v>188</v>
      </c>
      <c r="X1896" t="s">
        <v>189</v>
      </c>
      <c r="Y1896" t="s">
        <v>155</v>
      </c>
      <c r="Z1896">
        <v>636400</v>
      </c>
      <c r="AA1896">
        <v>291600</v>
      </c>
      <c r="AB1896">
        <v>1.4791973795069699</v>
      </c>
      <c r="AC1896">
        <v>52.471107816141703</v>
      </c>
    </row>
    <row r="1897" spans="1:29">
      <c r="A1897" t="s">
        <v>224</v>
      </c>
      <c r="B1897">
        <v>7299</v>
      </c>
      <c r="C1897">
        <v>2058842</v>
      </c>
      <c r="D1897" t="s">
        <v>164</v>
      </c>
      <c r="E1897" t="s">
        <v>126</v>
      </c>
      <c r="F1897" t="s">
        <v>179</v>
      </c>
      <c r="G1897" t="s">
        <v>118</v>
      </c>
      <c r="H1897" s="1">
        <v>45313.412499999999</v>
      </c>
      <c r="I1897" t="s">
        <v>180</v>
      </c>
      <c r="J1897" t="s">
        <v>116</v>
      </c>
      <c r="K1897" t="s">
        <v>146</v>
      </c>
      <c r="L1897" t="s">
        <v>147</v>
      </c>
      <c r="M1897" t="s">
        <v>183</v>
      </c>
      <c r="N1897">
        <v>3.5000000000000001E-3</v>
      </c>
      <c r="O1897" t="s">
        <v>149</v>
      </c>
      <c r="P1897" t="b">
        <v>0</v>
      </c>
      <c r="Q1897">
        <v>138261413</v>
      </c>
      <c r="R1897" t="s">
        <v>150</v>
      </c>
      <c r="S1897">
        <v>1E-3</v>
      </c>
      <c r="T1897" t="s">
        <v>184</v>
      </c>
      <c r="U1897">
        <v>2024</v>
      </c>
      <c r="V1897" t="s">
        <v>151</v>
      </c>
      <c r="W1897" t="s">
        <v>225</v>
      </c>
      <c r="X1897" t="s">
        <v>226</v>
      </c>
      <c r="Y1897" t="s">
        <v>155</v>
      </c>
      <c r="Z1897">
        <v>500098</v>
      </c>
      <c r="AA1897">
        <v>402866</v>
      </c>
      <c r="AB1897">
        <v>-0.49196935841400102</v>
      </c>
      <c r="AC1897">
        <v>53.512954618294103</v>
      </c>
    </row>
    <row r="1898" spans="1:29">
      <c r="A1898" t="s">
        <v>224</v>
      </c>
      <c r="B1898">
        <v>7299</v>
      </c>
      <c r="C1898">
        <v>2000540</v>
      </c>
      <c r="D1898" t="s">
        <v>164</v>
      </c>
      <c r="E1898" t="s">
        <v>126</v>
      </c>
      <c r="F1898" t="s">
        <v>179</v>
      </c>
      <c r="G1898" t="s">
        <v>118</v>
      </c>
      <c r="H1898" s="1">
        <v>44585.427083333336</v>
      </c>
      <c r="I1898" t="s">
        <v>180</v>
      </c>
      <c r="J1898" t="s">
        <v>116</v>
      </c>
      <c r="K1898" t="s">
        <v>146</v>
      </c>
      <c r="L1898" t="s">
        <v>147</v>
      </c>
      <c r="M1898" t="s">
        <v>148</v>
      </c>
      <c r="N1898">
        <v>2.7000000000000001E-3</v>
      </c>
      <c r="O1898" t="s">
        <v>149</v>
      </c>
      <c r="P1898" t="b">
        <v>0</v>
      </c>
      <c r="Q1898">
        <v>138261413</v>
      </c>
      <c r="R1898" t="s">
        <v>150</v>
      </c>
      <c r="S1898">
        <v>1E-3</v>
      </c>
      <c r="T1898" t="s">
        <v>184</v>
      </c>
      <c r="U1898">
        <v>2022</v>
      </c>
      <c r="V1898" t="s">
        <v>151</v>
      </c>
      <c r="W1898" t="s">
        <v>225</v>
      </c>
      <c r="X1898" t="s">
        <v>226</v>
      </c>
      <c r="Y1898" t="s">
        <v>155</v>
      </c>
      <c r="Z1898">
        <v>500098</v>
      </c>
      <c r="AA1898">
        <v>402866</v>
      </c>
      <c r="AB1898">
        <v>-0.49196935841400102</v>
      </c>
      <c r="AC1898">
        <v>53.512954618294103</v>
      </c>
    </row>
    <row r="1899" spans="1:29">
      <c r="A1899" t="s">
        <v>178</v>
      </c>
      <c r="B1899">
        <v>7299</v>
      </c>
      <c r="C1899">
        <v>1946546</v>
      </c>
      <c r="D1899" t="s">
        <v>164</v>
      </c>
      <c r="E1899" t="s">
        <v>126</v>
      </c>
      <c r="F1899" t="s">
        <v>179</v>
      </c>
      <c r="G1899" t="s">
        <v>118</v>
      </c>
      <c r="H1899" s="1">
        <v>43752.588888888888</v>
      </c>
      <c r="I1899" t="s">
        <v>180</v>
      </c>
      <c r="J1899" t="s">
        <v>116</v>
      </c>
      <c r="K1899" t="s">
        <v>181</v>
      </c>
      <c r="L1899" t="s">
        <v>182</v>
      </c>
      <c r="M1899" t="s">
        <v>183</v>
      </c>
      <c r="N1899">
        <v>1.2E-2</v>
      </c>
      <c r="O1899" t="s">
        <v>149</v>
      </c>
      <c r="P1899" t="b">
        <v>0</v>
      </c>
      <c r="Q1899">
        <v>138261413</v>
      </c>
      <c r="R1899" t="s">
        <v>150</v>
      </c>
      <c r="S1899">
        <v>1E-3</v>
      </c>
      <c r="T1899" t="s">
        <v>184</v>
      </c>
      <c r="U1899">
        <v>2019</v>
      </c>
      <c r="V1899" t="s">
        <v>151</v>
      </c>
      <c r="W1899" t="s">
        <v>185</v>
      </c>
      <c r="X1899" t="s">
        <v>186</v>
      </c>
      <c r="Y1899" t="s">
        <v>155</v>
      </c>
      <c r="Z1899">
        <v>620600</v>
      </c>
      <c r="AA1899">
        <v>309500</v>
      </c>
      <c r="AB1899">
        <v>1.2588812496391699</v>
      </c>
      <c r="AC1899">
        <v>52.638374352215699</v>
      </c>
    </row>
    <row r="1900" spans="1:29">
      <c r="A1900" t="s">
        <v>178</v>
      </c>
      <c r="B1900">
        <v>7299</v>
      </c>
      <c r="C1900">
        <v>1954616</v>
      </c>
      <c r="D1900" t="s">
        <v>164</v>
      </c>
      <c r="E1900" t="s">
        <v>126</v>
      </c>
      <c r="F1900" t="s">
        <v>205</v>
      </c>
      <c r="G1900" t="s">
        <v>112</v>
      </c>
      <c r="H1900" s="1">
        <v>43838.572916666664</v>
      </c>
      <c r="I1900" t="s">
        <v>180</v>
      </c>
      <c r="J1900" t="s">
        <v>116</v>
      </c>
      <c r="K1900" t="s">
        <v>181</v>
      </c>
      <c r="L1900" t="s">
        <v>182</v>
      </c>
      <c r="M1900" t="s">
        <v>183</v>
      </c>
      <c r="N1900">
        <v>4.5999999999999999E-3</v>
      </c>
      <c r="O1900" t="s">
        <v>149</v>
      </c>
      <c r="P1900" t="b">
        <v>0</v>
      </c>
      <c r="Q1900">
        <v>138261413</v>
      </c>
      <c r="R1900" t="s">
        <v>150</v>
      </c>
      <c r="S1900">
        <v>1E-3</v>
      </c>
      <c r="T1900" t="s">
        <v>184</v>
      </c>
      <c r="U1900">
        <v>2020</v>
      </c>
      <c r="V1900" t="s">
        <v>151</v>
      </c>
      <c r="W1900" t="s">
        <v>185</v>
      </c>
      <c r="X1900" t="s">
        <v>186</v>
      </c>
      <c r="Y1900" t="s">
        <v>155</v>
      </c>
      <c r="Z1900">
        <v>620600</v>
      </c>
      <c r="AA1900">
        <v>309500</v>
      </c>
      <c r="AB1900">
        <v>1.2588812496391699</v>
      </c>
      <c r="AC1900">
        <v>52.638374352215699</v>
      </c>
    </row>
    <row r="1901" spans="1:29">
      <c r="A1901" t="s">
        <v>206</v>
      </c>
      <c r="B1901">
        <v>7299</v>
      </c>
      <c r="C1901">
        <v>1844966</v>
      </c>
      <c r="D1901" t="s">
        <v>164</v>
      </c>
      <c r="E1901" t="s">
        <v>126</v>
      </c>
      <c r="F1901" t="s">
        <v>179</v>
      </c>
      <c r="G1901" t="s">
        <v>118</v>
      </c>
      <c r="H1901" s="1">
        <v>42627.538194444445</v>
      </c>
      <c r="I1901" t="s">
        <v>180</v>
      </c>
      <c r="J1901" t="s">
        <v>116</v>
      </c>
      <c r="K1901" t="s">
        <v>199</v>
      </c>
      <c r="L1901" t="s">
        <v>200</v>
      </c>
      <c r="M1901" t="s">
        <v>183</v>
      </c>
      <c r="N1901">
        <v>0.05</v>
      </c>
      <c r="O1901" t="s">
        <v>149</v>
      </c>
      <c r="P1901" t="b">
        <v>0</v>
      </c>
      <c r="Q1901">
        <v>138261413</v>
      </c>
      <c r="R1901" t="s">
        <v>150</v>
      </c>
      <c r="S1901">
        <v>1E-3</v>
      </c>
      <c r="T1901" t="s">
        <v>184</v>
      </c>
      <c r="U1901">
        <v>2016</v>
      </c>
      <c r="V1901" t="s">
        <v>151</v>
      </c>
      <c r="W1901" t="s">
        <v>207</v>
      </c>
      <c r="X1901" t="s">
        <v>208</v>
      </c>
      <c r="Y1901" t="s">
        <v>155</v>
      </c>
      <c r="Z1901">
        <v>515935</v>
      </c>
      <c r="AA1901">
        <v>253417</v>
      </c>
      <c r="AB1901">
        <v>-0.30632621725807402</v>
      </c>
      <c r="AC1901">
        <v>52.1668520239771</v>
      </c>
    </row>
    <row r="1902" spans="1:29">
      <c r="A1902" t="s">
        <v>187</v>
      </c>
      <c r="B1902">
        <v>7299</v>
      </c>
      <c r="C1902">
        <v>1868410</v>
      </c>
      <c r="D1902" t="s">
        <v>164</v>
      </c>
      <c r="E1902" t="s">
        <v>126</v>
      </c>
      <c r="F1902" t="s">
        <v>179</v>
      </c>
      <c r="G1902" t="s">
        <v>118</v>
      </c>
      <c r="H1902" s="1">
        <v>42835.416666666664</v>
      </c>
      <c r="I1902" t="s">
        <v>180</v>
      </c>
      <c r="J1902" t="s">
        <v>116</v>
      </c>
      <c r="K1902" t="s">
        <v>181</v>
      </c>
      <c r="L1902" t="s">
        <v>182</v>
      </c>
      <c r="M1902" t="s">
        <v>183</v>
      </c>
      <c r="N1902">
        <v>1.4999999999999999E-2</v>
      </c>
      <c r="O1902" t="s">
        <v>149</v>
      </c>
      <c r="P1902" t="b">
        <v>0</v>
      </c>
      <c r="Q1902">
        <v>138261413</v>
      </c>
      <c r="R1902" t="s">
        <v>150</v>
      </c>
      <c r="S1902">
        <v>1E-3</v>
      </c>
      <c r="T1902" t="s">
        <v>184</v>
      </c>
      <c r="U1902">
        <v>2017</v>
      </c>
      <c r="V1902" t="s">
        <v>151</v>
      </c>
      <c r="W1902" t="s">
        <v>188</v>
      </c>
      <c r="X1902" t="s">
        <v>189</v>
      </c>
      <c r="Y1902" t="s">
        <v>155</v>
      </c>
      <c r="Z1902">
        <v>636400</v>
      </c>
      <c r="AA1902">
        <v>291600</v>
      </c>
      <c r="AB1902">
        <v>1.4791973795069699</v>
      </c>
      <c r="AC1902">
        <v>52.471107816141703</v>
      </c>
    </row>
    <row r="1903" spans="1:29">
      <c r="A1903" t="s">
        <v>214</v>
      </c>
      <c r="B1903">
        <v>7299</v>
      </c>
      <c r="C1903">
        <v>5357135</v>
      </c>
      <c r="D1903" t="s">
        <v>164</v>
      </c>
      <c r="E1903" t="s">
        <v>126</v>
      </c>
      <c r="F1903" t="s">
        <v>236</v>
      </c>
      <c r="G1903" t="s">
        <v>115</v>
      </c>
      <c r="H1903" s="1">
        <v>45330.480555555558</v>
      </c>
      <c r="I1903" t="s">
        <v>180</v>
      </c>
      <c r="J1903" t="s">
        <v>116</v>
      </c>
      <c r="K1903" t="s">
        <v>215</v>
      </c>
      <c r="L1903" t="s">
        <v>216</v>
      </c>
      <c r="M1903" t="s">
        <v>183</v>
      </c>
      <c r="N1903">
        <v>9.9000000000000008E-3</v>
      </c>
      <c r="O1903" t="s">
        <v>149</v>
      </c>
      <c r="P1903" t="b">
        <v>0</v>
      </c>
      <c r="Q1903">
        <v>138261413</v>
      </c>
      <c r="R1903" t="s">
        <v>150</v>
      </c>
      <c r="S1903">
        <v>1E-3</v>
      </c>
      <c r="T1903" t="s">
        <v>184</v>
      </c>
      <c r="U1903">
        <v>2024</v>
      </c>
      <c r="V1903" t="s">
        <v>151</v>
      </c>
      <c r="W1903" t="s">
        <v>217</v>
      </c>
      <c r="X1903" t="s">
        <v>218</v>
      </c>
      <c r="Y1903" t="s">
        <v>155</v>
      </c>
      <c r="Z1903">
        <v>376325</v>
      </c>
      <c r="AA1903">
        <v>405313</v>
      </c>
      <c r="AB1903">
        <v>-2.35874412504654</v>
      </c>
      <c r="AC1903">
        <v>53.543918148915097</v>
      </c>
    </row>
    <row r="1904" spans="1:29">
      <c r="A1904" t="s">
        <v>206</v>
      </c>
      <c r="B1904">
        <v>7299</v>
      </c>
      <c r="C1904">
        <v>2000424</v>
      </c>
      <c r="D1904" t="s">
        <v>164</v>
      </c>
      <c r="E1904" t="s">
        <v>126</v>
      </c>
      <c r="F1904" t="s">
        <v>179</v>
      </c>
      <c r="G1904" t="s">
        <v>118</v>
      </c>
      <c r="H1904" s="1">
        <v>44579.45208333333</v>
      </c>
      <c r="I1904" t="s">
        <v>180</v>
      </c>
      <c r="J1904" t="s">
        <v>116</v>
      </c>
      <c r="K1904" t="s">
        <v>199</v>
      </c>
      <c r="L1904" t="s">
        <v>200</v>
      </c>
      <c r="M1904" t="s">
        <v>148</v>
      </c>
      <c r="N1904">
        <v>2.1999999999999999E-2</v>
      </c>
      <c r="O1904" t="s">
        <v>149</v>
      </c>
      <c r="P1904" t="b">
        <v>0</v>
      </c>
      <c r="Q1904">
        <v>138261413</v>
      </c>
      <c r="R1904" t="s">
        <v>150</v>
      </c>
      <c r="S1904">
        <v>1E-3</v>
      </c>
      <c r="T1904" t="s">
        <v>184</v>
      </c>
      <c r="U1904">
        <v>2022</v>
      </c>
      <c r="V1904" t="s">
        <v>151</v>
      </c>
      <c r="W1904" t="s">
        <v>207</v>
      </c>
      <c r="X1904" t="s">
        <v>208</v>
      </c>
      <c r="Y1904" t="s">
        <v>155</v>
      </c>
      <c r="Z1904">
        <v>515935</v>
      </c>
      <c r="AA1904">
        <v>253417</v>
      </c>
      <c r="AB1904">
        <v>-0.30632621725807402</v>
      </c>
      <c r="AC1904">
        <v>52.1668520239771</v>
      </c>
    </row>
    <row r="1905" spans="1:29">
      <c r="A1905" t="s">
        <v>187</v>
      </c>
      <c r="B1905">
        <v>7299</v>
      </c>
      <c r="C1905">
        <v>1838823</v>
      </c>
      <c r="D1905" t="s">
        <v>164</v>
      </c>
      <c r="E1905" t="s">
        <v>126</v>
      </c>
      <c r="F1905" t="s">
        <v>179</v>
      </c>
      <c r="G1905" t="s">
        <v>118</v>
      </c>
      <c r="H1905" s="1">
        <v>42573.541666666664</v>
      </c>
      <c r="I1905" t="s">
        <v>180</v>
      </c>
      <c r="J1905" t="s">
        <v>116</v>
      </c>
      <c r="K1905" t="s">
        <v>181</v>
      </c>
      <c r="L1905" t="s">
        <v>182</v>
      </c>
      <c r="M1905" t="s">
        <v>183</v>
      </c>
      <c r="N1905">
        <v>1.9E-2</v>
      </c>
      <c r="O1905" t="s">
        <v>149</v>
      </c>
      <c r="P1905" t="b">
        <v>0</v>
      </c>
      <c r="Q1905">
        <v>138261413</v>
      </c>
      <c r="R1905" t="s">
        <v>150</v>
      </c>
      <c r="S1905">
        <v>1E-3</v>
      </c>
      <c r="T1905" t="s">
        <v>184</v>
      </c>
      <c r="U1905">
        <v>2016</v>
      </c>
      <c r="V1905" t="s">
        <v>151</v>
      </c>
      <c r="W1905" t="s">
        <v>188</v>
      </c>
      <c r="X1905" t="s">
        <v>189</v>
      </c>
      <c r="Y1905" t="s">
        <v>155</v>
      </c>
      <c r="Z1905">
        <v>636400</v>
      </c>
      <c r="AA1905">
        <v>291600</v>
      </c>
      <c r="AB1905">
        <v>1.4791973795069699</v>
      </c>
      <c r="AC1905">
        <v>52.471107816141703</v>
      </c>
    </row>
    <row r="1906" spans="1:29">
      <c r="A1906" t="s">
        <v>203</v>
      </c>
      <c r="B1906">
        <v>7299</v>
      </c>
      <c r="C1906">
        <v>1923371</v>
      </c>
      <c r="D1906" t="s">
        <v>164</v>
      </c>
      <c r="E1906" t="s">
        <v>126</v>
      </c>
      <c r="F1906" t="s">
        <v>179</v>
      </c>
      <c r="G1906" t="s">
        <v>118</v>
      </c>
      <c r="H1906" s="1">
        <v>43482.407638888886</v>
      </c>
      <c r="I1906" t="s">
        <v>180</v>
      </c>
      <c r="J1906" t="s">
        <v>116</v>
      </c>
      <c r="K1906" t="s">
        <v>146</v>
      </c>
      <c r="L1906" t="s">
        <v>147</v>
      </c>
      <c r="M1906" t="s">
        <v>183</v>
      </c>
      <c r="N1906">
        <v>6.8000000000000005E-2</v>
      </c>
      <c r="O1906" t="s">
        <v>149</v>
      </c>
      <c r="P1906" t="b">
        <v>0</v>
      </c>
      <c r="Q1906">
        <v>138261413</v>
      </c>
      <c r="R1906" t="s">
        <v>150</v>
      </c>
      <c r="S1906">
        <v>1E-3</v>
      </c>
      <c r="T1906" t="s">
        <v>184</v>
      </c>
      <c r="U1906">
        <v>2019</v>
      </c>
      <c r="V1906" t="s">
        <v>151</v>
      </c>
      <c r="W1906" t="s">
        <v>204</v>
      </c>
      <c r="X1906" t="s">
        <v>154</v>
      </c>
      <c r="Y1906" t="s">
        <v>155</v>
      </c>
      <c r="Z1906">
        <v>507500</v>
      </c>
      <c r="AA1906">
        <v>299100</v>
      </c>
      <c r="AB1906">
        <v>-0.41497245145673001</v>
      </c>
      <c r="AC1906">
        <v>52.579097446717</v>
      </c>
    </row>
    <row r="1907" spans="1:29">
      <c r="A1907" t="s">
        <v>187</v>
      </c>
      <c r="B1907">
        <v>7299</v>
      </c>
      <c r="C1907">
        <v>1847676</v>
      </c>
      <c r="D1907" t="s">
        <v>164</v>
      </c>
      <c r="E1907" t="s">
        <v>126</v>
      </c>
      <c r="F1907" t="s">
        <v>179</v>
      </c>
      <c r="G1907" t="s">
        <v>118</v>
      </c>
      <c r="H1907" s="1">
        <v>42654.521527777775</v>
      </c>
      <c r="I1907" t="s">
        <v>180</v>
      </c>
      <c r="J1907" t="s">
        <v>116</v>
      </c>
      <c r="K1907" t="s">
        <v>181</v>
      </c>
      <c r="L1907" t="s">
        <v>182</v>
      </c>
      <c r="M1907" t="s">
        <v>183</v>
      </c>
      <c r="N1907">
        <v>0.02</v>
      </c>
      <c r="O1907" t="s">
        <v>149</v>
      </c>
      <c r="P1907" t="b">
        <v>0</v>
      </c>
      <c r="Q1907">
        <v>138261413</v>
      </c>
      <c r="R1907" t="s">
        <v>150</v>
      </c>
      <c r="S1907">
        <v>1E-3</v>
      </c>
      <c r="T1907" t="s">
        <v>184</v>
      </c>
      <c r="U1907">
        <v>2016</v>
      </c>
      <c r="V1907" t="s">
        <v>151</v>
      </c>
      <c r="W1907" t="s">
        <v>188</v>
      </c>
      <c r="X1907" t="s">
        <v>189</v>
      </c>
      <c r="Y1907" t="s">
        <v>155</v>
      </c>
      <c r="Z1907">
        <v>636400</v>
      </c>
      <c r="AA1907">
        <v>291600</v>
      </c>
      <c r="AB1907">
        <v>1.4791973795069699</v>
      </c>
      <c r="AC1907">
        <v>52.471107816141703</v>
      </c>
    </row>
    <row r="1908" spans="1:29">
      <c r="A1908" t="s">
        <v>178</v>
      </c>
      <c r="B1908">
        <v>7299</v>
      </c>
      <c r="C1908">
        <v>1820719</v>
      </c>
      <c r="D1908" t="s">
        <v>164</v>
      </c>
      <c r="E1908" t="s">
        <v>126</v>
      </c>
      <c r="F1908" t="s">
        <v>205</v>
      </c>
      <c r="G1908" t="s">
        <v>112</v>
      </c>
      <c r="H1908" s="1">
        <v>42373.607638888891</v>
      </c>
      <c r="I1908" t="s">
        <v>180</v>
      </c>
      <c r="J1908" t="s">
        <v>116</v>
      </c>
      <c r="K1908" t="s">
        <v>181</v>
      </c>
      <c r="L1908" t="s">
        <v>182</v>
      </c>
      <c r="M1908" t="s">
        <v>183</v>
      </c>
      <c r="N1908">
        <v>9.2999999999999992E-3</v>
      </c>
      <c r="O1908" t="s">
        <v>149</v>
      </c>
      <c r="P1908" t="b">
        <v>0</v>
      </c>
      <c r="Q1908">
        <v>138261413</v>
      </c>
      <c r="R1908" t="s">
        <v>150</v>
      </c>
      <c r="S1908">
        <v>1E-3</v>
      </c>
      <c r="T1908" t="s">
        <v>184</v>
      </c>
      <c r="U1908">
        <v>2016</v>
      </c>
      <c r="V1908" t="s">
        <v>151</v>
      </c>
      <c r="W1908" t="s">
        <v>185</v>
      </c>
      <c r="X1908" t="s">
        <v>186</v>
      </c>
      <c r="Y1908" t="s">
        <v>155</v>
      </c>
      <c r="Z1908">
        <v>620600</v>
      </c>
      <c r="AA1908">
        <v>309500</v>
      </c>
      <c r="AB1908">
        <v>1.2588812496391699</v>
      </c>
      <c r="AC1908">
        <v>52.638374352215699</v>
      </c>
    </row>
    <row r="1909" spans="1:29">
      <c r="A1909" t="s">
        <v>203</v>
      </c>
      <c r="B1909">
        <v>7299</v>
      </c>
      <c r="C1909">
        <v>1907196</v>
      </c>
      <c r="D1909" t="s">
        <v>164</v>
      </c>
      <c r="E1909" t="s">
        <v>126</v>
      </c>
      <c r="F1909" t="s">
        <v>179</v>
      </c>
      <c r="G1909" t="s">
        <v>118</v>
      </c>
      <c r="H1909" s="1">
        <v>43293.520138888889</v>
      </c>
      <c r="I1909" t="s">
        <v>180</v>
      </c>
      <c r="J1909" t="s">
        <v>116</v>
      </c>
      <c r="K1909" t="s">
        <v>146</v>
      </c>
      <c r="L1909" t="s">
        <v>147</v>
      </c>
      <c r="M1909" t="s">
        <v>183</v>
      </c>
      <c r="N1909">
        <v>3.3000000000000002E-2</v>
      </c>
      <c r="O1909" t="s">
        <v>149</v>
      </c>
      <c r="P1909" t="b">
        <v>0</v>
      </c>
      <c r="Q1909">
        <v>138261413</v>
      </c>
      <c r="R1909" t="s">
        <v>150</v>
      </c>
      <c r="S1909">
        <v>1E-3</v>
      </c>
      <c r="T1909" t="s">
        <v>184</v>
      </c>
      <c r="U1909">
        <v>2018</v>
      </c>
      <c r="V1909" t="s">
        <v>151</v>
      </c>
      <c r="W1909" t="s">
        <v>204</v>
      </c>
      <c r="X1909" t="s">
        <v>154</v>
      </c>
      <c r="Y1909" t="s">
        <v>155</v>
      </c>
      <c r="Z1909">
        <v>507500</v>
      </c>
      <c r="AA1909">
        <v>299100</v>
      </c>
      <c r="AB1909">
        <v>-0.41497245145673001</v>
      </c>
      <c r="AC1909">
        <v>52.579097446717</v>
      </c>
    </row>
    <row r="1910" spans="1:29">
      <c r="A1910" t="s">
        <v>178</v>
      </c>
      <c r="B1910">
        <v>7299</v>
      </c>
      <c r="C1910">
        <v>2001355</v>
      </c>
      <c r="D1910" t="s">
        <v>164</v>
      </c>
      <c r="E1910" t="s">
        <v>126</v>
      </c>
      <c r="F1910" t="s">
        <v>179</v>
      </c>
      <c r="G1910" t="s">
        <v>118</v>
      </c>
      <c r="H1910" s="1">
        <v>44594.554166666669</v>
      </c>
      <c r="I1910" t="s">
        <v>180</v>
      </c>
      <c r="J1910" t="s">
        <v>116</v>
      </c>
      <c r="K1910" t="s">
        <v>181</v>
      </c>
      <c r="L1910" t="s">
        <v>182</v>
      </c>
      <c r="M1910" t="s">
        <v>148</v>
      </c>
      <c r="N1910">
        <v>4.1000000000000003E-3</v>
      </c>
      <c r="O1910" t="s">
        <v>149</v>
      </c>
      <c r="P1910" t="b">
        <v>0</v>
      </c>
      <c r="Q1910">
        <v>138261413</v>
      </c>
      <c r="R1910" t="s">
        <v>150</v>
      </c>
      <c r="S1910">
        <v>1E-3</v>
      </c>
      <c r="T1910" t="s">
        <v>184</v>
      </c>
      <c r="U1910">
        <v>2022</v>
      </c>
      <c r="V1910" t="s">
        <v>151</v>
      </c>
      <c r="W1910" t="s">
        <v>185</v>
      </c>
      <c r="X1910" t="s">
        <v>186</v>
      </c>
      <c r="Y1910" t="s">
        <v>155</v>
      </c>
      <c r="Z1910">
        <v>620600</v>
      </c>
      <c r="AA1910">
        <v>309500</v>
      </c>
      <c r="AB1910">
        <v>1.2588812496391699</v>
      </c>
      <c r="AC1910">
        <v>52.638374352215699</v>
      </c>
    </row>
    <row r="1911" spans="1:29">
      <c r="A1911" t="s">
        <v>198</v>
      </c>
      <c r="B1911">
        <v>7299</v>
      </c>
      <c r="C1911">
        <v>1894694</v>
      </c>
      <c r="D1911" t="s">
        <v>164</v>
      </c>
      <c r="E1911" t="s">
        <v>126</v>
      </c>
      <c r="F1911" t="s">
        <v>179</v>
      </c>
      <c r="G1911" t="s">
        <v>118</v>
      </c>
      <c r="H1911" s="1">
        <v>43153.380555555559</v>
      </c>
      <c r="I1911" t="s">
        <v>180</v>
      </c>
      <c r="J1911" t="s">
        <v>116</v>
      </c>
      <c r="K1911" t="s">
        <v>199</v>
      </c>
      <c r="L1911" t="s">
        <v>200</v>
      </c>
      <c r="M1911" t="s">
        <v>183</v>
      </c>
      <c r="N1911">
        <v>3.2000000000000001E-2</v>
      </c>
      <c r="O1911" t="s">
        <v>149</v>
      </c>
      <c r="P1911" t="b">
        <v>0</v>
      </c>
      <c r="Q1911">
        <v>138261413</v>
      </c>
      <c r="R1911" t="s">
        <v>150</v>
      </c>
      <c r="S1911">
        <v>1E-3</v>
      </c>
      <c r="T1911" t="s">
        <v>184</v>
      </c>
      <c r="U1911">
        <v>2018</v>
      </c>
      <c r="V1911" t="s">
        <v>151</v>
      </c>
      <c r="W1911" t="s">
        <v>201</v>
      </c>
      <c r="X1911" t="s">
        <v>202</v>
      </c>
      <c r="Y1911" t="s">
        <v>155</v>
      </c>
      <c r="Z1911">
        <v>516100</v>
      </c>
      <c r="AA1911">
        <v>253300</v>
      </c>
      <c r="AB1911">
        <v>-0.30395486908298303</v>
      </c>
      <c r="AC1911">
        <v>52.1657659569386</v>
      </c>
    </row>
    <row r="1912" spans="1:29">
      <c r="A1912" t="s">
        <v>420</v>
      </c>
      <c r="B1912">
        <v>7299</v>
      </c>
      <c r="C1912">
        <v>1315398</v>
      </c>
      <c r="D1912" t="s">
        <v>164</v>
      </c>
      <c r="E1912" t="s">
        <v>126</v>
      </c>
      <c r="F1912" t="s">
        <v>205</v>
      </c>
      <c r="G1912" t="s">
        <v>112</v>
      </c>
      <c r="H1912" s="1">
        <v>43738.540277777778</v>
      </c>
      <c r="I1912" t="s">
        <v>180</v>
      </c>
      <c r="J1912" t="s">
        <v>116</v>
      </c>
      <c r="K1912" t="s">
        <v>348</v>
      </c>
      <c r="L1912" t="s">
        <v>349</v>
      </c>
      <c r="M1912" t="s">
        <v>183</v>
      </c>
      <c r="N1912">
        <v>5.3E-3</v>
      </c>
      <c r="O1912" t="s">
        <v>149</v>
      </c>
      <c r="P1912" t="b">
        <v>0</v>
      </c>
      <c r="Q1912">
        <v>138261413</v>
      </c>
      <c r="R1912" t="s">
        <v>150</v>
      </c>
      <c r="S1912">
        <v>1E-3</v>
      </c>
      <c r="T1912" t="s">
        <v>184</v>
      </c>
      <c r="U1912">
        <v>2019</v>
      </c>
      <c r="V1912" t="s">
        <v>151</v>
      </c>
      <c r="W1912" t="s">
        <v>421</v>
      </c>
      <c r="X1912" t="s">
        <v>422</v>
      </c>
      <c r="Y1912" t="s">
        <v>155</v>
      </c>
      <c r="Z1912">
        <v>420436</v>
      </c>
      <c r="AA1912">
        <v>198861</v>
      </c>
      <c r="AB1912">
        <v>-1.70577564199786</v>
      </c>
      <c r="AC1912">
        <v>51.688137086270501</v>
      </c>
    </row>
    <row r="1913" spans="1:29">
      <c r="A1913" t="s">
        <v>206</v>
      </c>
      <c r="B1913">
        <v>7299</v>
      </c>
      <c r="C1913">
        <v>1862999</v>
      </c>
      <c r="D1913" t="s">
        <v>164</v>
      </c>
      <c r="E1913" t="s">
        <v>126</v>
      </c>
      <c r="F1913" t="s">
        <v>179</v>
      </c>
      <c r="G1913" t="s">
        <v>118</v>
      </c>
      <c r="H1913" s="1">
        <v>42776.397916666669</v>
      </c>
      <c r="I1913" t="s">
        <v>180</v>
      </c>
      <c r="J1913" t="s">
        <v>116</v>
      </c>
      <c r="K1913" t="s">
        <v>199</v>
      </c>
      <c r="L1913" t="s">
        <v>200</v>
      </c>
      <c r="M1913" t="s">
        <v>183</v>
      </c>
      <c r="N1913">
        <v>2.3E-2</v>
      </c>
      <c r="O1913" t="s">
        <v>149</v>
      </c>
      <c r="P1913" t="b">
        <v>0</v>
      </c>
      <c r="Q1913">
        <v>138261413</v>
      </c>
      <c r="R1913" t="s">
        <v>150</v>
      </c>
      <c r="S1913">
        <v>1E-3</v>
      </c>
      <c r="T1913" t="s">
        <v>184</v>
      </c>
      <c r="U1913">
        <v>2017</v>
      </c>
      <c r="V1913" t="s">
        <v>151</v>
      </c>
      <c r="W1913" t="s">
        <v>207</v>
      </c>
      <c r="X1913" t="s">
        <v>208</v>
      </c>
      <c r="Y1913" t="s">
        <v>155</v>
      </c>
      <c r="Z1913">
        <v>515935</v>
      </c>
      <c r="AA1913">
        <v>253417</v>
      </c>
      <c r="AB1913">
        <v>-0.30632621725807402</v>
      </c>
      <c r="AC1913">
        <v>52.1668520239771</v>
      </c>
    </row>
    <row r="1914" spans="1:29">
      <c r="A1914" t="s">
        <v>190</v>
      </c>
      <c r="B1914">
        <v>7299</v>
      </c>
      <c r="C1914">
        <v>4630024</v>
      </c>
      <c r="D1914" t="s">
        <v>164</v>
      </c>
      <c r="E1914" t="s">
        <v>126</v>
      </c>
      <c r="F1914" t="s">
        <v>179</v>
      </c>
      <c r="G1914" t="s">
        <v>118</v>
      </c>
      <c r="H1914" s="1">
        <v>42275.538194444445</v>
      </c>
      <c r="I1914" t="s">
        <v>191</v>
      </c>
      <c r="J1914" t="s">
        <v>119</v>
      </c>
      <c r="K1914" t="s">
        <v>192</v>
      </c>
      <c r="L1914" t="s">
        <v>193</v>
      </c>
      <c r="M1914" t="s">
        <v>183</v>
      </c>
      <c r="N1914">
        <v>2.5999999999999999E-2</v>
      </c>
      <c r="O1914" t="s">
        <v>149</v>
      </c>
      <c r="P1914" t="b">
        <v>0</v>
      </c>
      <c r="Q1914">
        <v>138261413</v>
      </c>
      <c r="R1914" t="s">
        <v>150</v>
      </c>
      <c r="S1914">
        <v>1E-3</v>
      </c>
      <c r="T1914" t="s">
        <v>184</v>
      </c>
      <c r="U1914">
        <v>2015</v>
      </c>
      <c r="V1914" t="s">
        <v>151</v>
      </c>
      <c r="W1914" t="s">
        <v>194</v>
      </c>
      <c r="X1914" t="s">
        <v>195</v>
      </c>
      <c r="Y1914" t="s">
        <v>155</v>
      </c>
      <c r="Z1914">
        <v>357000</v>
      </c>
      <c r="AA1914">
        <v>237460</v>
      </c>
      <c r="AB1914">
        <v>-2.62823009845419</v>
      </c>
      <c r="AC1914">
        <v>52.033868710239098</v>
      </c>
    </row>
    <row r="1915" spans="1:29">
      <c r="A1915" t="s">
        <v>178</v>
      </c>
      <c r="B1915">
        <v>7299</v>
      </c>
      <c r="C1915">
        <v>1771682</v>
      </c>
      <c r="D1915" t="s">
        <v>164</v>
      </c>
      <c r="E1915" t="s">
        <v>126</v>
      </c>
      <c r="F1915" t="s">
        <v>179</v>
      </c>
      <c r="G1915" t="s">
        <v>118</v>
      </c>
      <c r="H1915" s="1">
        <v>41897.486805555556</v>
      </c>
      <c r="I1915" t="s">
        <v>180</v>
      </c>
      <c r="J1915" t="s">
        <v>116</v>
      </c>
      <c r="K1915" t="s">
        <v>181</v>
      </c>
      <c r="L1915" t="s">
        <v>182</v>
      </c>
      <c r="M1915" t="s">
        <v>183</v>
      </c>
      <c r="N1915">
        <v>0.01</v>
      </c>
      <c r="O1915" t="s">
        <v>149</v>
      </c>
      <c r="P1915" t="b">
        <v>0</v>
      </c>
      <c r="Q1915">
        <v>138261413</v>
      </c>
      <c r="R1915" t="s">
        <v>150</v>
      </c>
      <c r="S1915">
        <v>1E-3</v>
      </c>
      <c r="T1915" t="s">
        <v>184</v>
      </c>
      <c r="U1915">
        <v>2014</v>
      </c>
      <c r="V1915" t="s">
        <v>151</v>
      </c>
      <c r="W1915" t="s">
        <v>185</v>
      </c>
      <c r="X1915" t="s">
        <v>186</v>
      </c>
      <c r="Y1915" t="s">
        <v>155</v>
      </c>
      <c r="Z1915">
        <v>620600</v>
      </c>
      <c r="AA1915">
        <v>309500</v>
      </c>
      <c r="AB1915">
        <v>1.2588812496391699</v>
      </c>
      <c r="AC1915">
        <v>52.638374352215699</v>
      </c>
    </row>
    <row r="1916" spans="1:29">
      <c r="A1916" t="s">
        <v>187</v>
      </c>
      <c r="B1916">
        <v>7299</v>
      </c>
      <c r="C1916">
        <v>1818774</v>
      </c>
      <c r="D1916" t="s">
        <v>164</v>
      </c>
      <c r="E1916" t="s">
        <v>126</v>
      </c>
      <c r="F1916" t="s">
        <v>179</v>
      </c>
      <c r="G1916" t="s">
        <v>118</v>
      </c>
      <c r="H1916" s="1">
        <v>42345.53402777778</v>
      </c>
      <c r="I1916" t="s">
        <v>180</v>
      </c>
      <c r="J1916" t="s">
        <v>116</v>
      </c>
      <c r="K1916" t="s">
        <v>181</v>
      </c>
      <c r="L1916" t="s">
        <v>182</v>
      </c>
      <c r="M1916" t="s">
        <v>183</v>
      </c>
      <c r="N1916">
        <v>0.01</v>
      </c>
      <c r="O1916" t="s">
        <v>149</v>
      </c>
      <c r="P1916" t="b">
        <v>0</v>
      </c>
      <c r="Q1916">
        <v>138261413</v>
      </c>
      <c r="R1916" t="s">
        <v>150</v>
      </c>
      <c r="S1916">
        <v>1E-3</v>
      </c>
      <c r="T1916" t="s">
        <v>184</v>
      </c>
      <c r="U1916">
        <v>2015</v>
      </c>
      <c r="V1916" t="s">
        <v>151</v>
      </c>
      <c r="W1916" t="s">
        <v>188</v>
      </c>
      <c r="X1916" t="s">
        <v>189</v>
      </c>
      <c r="Y1916" t="s">
        <v>155</v>
      </c>
      <c r="Z1916">
        <v>636400</v>
      </c>
      <c r="AA1916">
        <v>291600</v>
      </c>
      <c r="AB1916">
        <v>1.4791973795069699</v>
      </c>
      <c r="AC1916">
        <v>52.471107816141703</v>
      </c>
    </row>
    <row r="1917" spans="1:29">
      <c r="A1917" t="s">
        <v>355</v>
      </c>
      <c r="B1917">
        <v>7299</v>
      </c>
      <c r="C1917">
        <v>4742532</v>
      </c>
      <c r="D1917" t="s">
        <v>164</v>
      </c>
      <c r="E1917" t="s">
        <v>126</v>
      </c>
      <c r="F1917" t="s">
        <v>205</v>
      </c>
      <c r="G1917" t="s">
        <v>112</v>
      </c>
      <c r="H1917" s="1">
        <v>43782.509027777778</v>
      </c>
      <c r="I1917" t="s">
        <v>180</v>
      </c>
      <c r="J1917" t="s">
        <v>116</v>
      </c>
      <c r="K1917" t="s">
        <v>237</v>
      </c>
      <c r="L1917" t="s">
        <v>238</v>
      </c>
      <c r="M1917" t="s">
        <v>183</v>
      </c>
      <c r="N1917">
        <v>9.4000000000000004E-3</v>
      </c>
      <c r="O1917" t="s">
        <v>149</v>
      </c>
      <c r="P1917" t="b">
        <v>0</v>
      </c>
      <c r="Q1917">
        <v>138261413</v>
      </c>
      <c r="R1917" t="s">
        <v>150</v>
      </c>
      <c r="S1917">
        <v>1E-3</v>
      </c>
      <c r="T1917" t="s">
        <v>184</v>
      </c>
      <c r="U1917">
        <v>2019</v>
      </c>
      <c r="V1917" t="s">
        <v>151</v>
      </c>
      <c r="W1917" t="s">
        <v>356</v>
      </c>
      <c r="X1917" t="s">
        <v>357</v>
      </c>
      <c r="Y1917" t="s">
        <v>155</v>
      </c>
      <c r="Z1917">
        <v>403810</v>
      </c>
      <c r="AA1917">
        <v>319759</v>
      </c>
      <c r="AB1917">
        <v>-1.9449621767333201</v>
      </c>
      <c r="AC1917">
        <v>52.775406138486602</v>
      </c>
    </row>
    <row r="1918" spans="1:29">
      <c r="A1918" t="s">
        <v>187</v>
      </c>
      <c r="B1918">
        <v>7299</v>
      </c>
      <c r="C1918">
        <v>1778290</v>
      </c>
      <c r="D1918" t="s">
        <v>164</v>
      </c>
      <c r="E1918" t="s">
        <v>126</v>
      </c>
      <c r="F1918" t="s">
        <v>179</v>
      </c>
      <c r="G1918" t="s">
        <v>118</v>
      </c>
      <c r="H1918" s="1">
        <v>41960.35833333333</v>
      </c>
      <c r="I1918" t="s">
        <v>180</v>
      </c>
      <c r="J1918" t="s">
        <v>116</v>
      </c>
      <c r="K1918" t="s">
        <v>181</v>
      </c>
      <c r="L1918" t="s">
        <v>182</v>
      </c>
      <c r="M1918" t="s">
        <v>183</v>
      </c>
      <c r="N1918">
        <v>1.4999999999999999E-2</v>
      </c>
      <c r="O1918" t="s">
        <v>149</v>
      </c>
      <c r="P1918" t="b">
        <v>0</v>
      </c>
      <c r="Q1918">
        <v>138261413</v>
      </c>
      <c r="R1918" t="s">
        <v>150</v>
      </c>
      <c r="S1918">
        <v>1E-3</v>
      </c>
      <c r="T1918" t="s">
        <v>184</v>
      </c>
      <c r="U1918">
        <v>2014</v>
      </c>
      <c r="V1918" t="s">
        <v>151</v>
      </c>
      <c r="W1918" t="s">
        <v>188</v>
      </c>
      <c r="X1918" t="s">
        <v>189</v>
      </c>
      <c r="Y1918" t="s">
        <v>155</v>
      </c>
      <c r="Z1918">
        <v>636400</v>
      </c>
      <c r="AA1918">
        <v>291600</v>
      </c>
      <c r="AB1918">
        <v>1.4791973795069699</v>
      </c>
      <c r="AC1918">
        <v>52.471107816141703</v>
      </c>
    </row>
    <row r="1919" spans="1:29">
      <c r="A1919" t="s">
        <v>203</v>
      </c>
      <c r="B1919">
        <v>7299</v>
      </c>
      <c r="C1919">
        <v>1948856</v>
      </c>
      <c r="D1919" t="s">
        <v>164</v>
      </c>
      <c r="E1919" t="s">
        <v>126</v>
      </c>
      <c r="F1919" t="s">
        <v>179</v>
      </c>
      <c r="G1919" t="s">
        <v>118</v>
      </c>
      <c r="H1919" s="1">
        <v>43766.589583333334</v>
      </c>
      <c r="I1919" t="s">
        <v>180</v>
      </c>
      <c r="J1919" t="s">
        <v>116</v>
      </c>
      <c r="K1919" t="s">
        <v>146</v>
      </c>
      <c r="L1919" t="s">
        <v>147</v>
      </c>
      <c r="M1919" t="s">
        <v>183</v>
      </c>
      <c r="N1919">
        <v>1.4999999999999999E-2</v>
      </c>
      <c r="O1919" t="s">
        <v>149</v>
      </c>
      <c r="P1919" t="b">
        <v>0</v>
      </c>
      <c r="Q1919">
        <v>138261413</v>
      </c>
      <c r="R1919" t="s">
        <v>150</v>
      </c>
      <c r="S1919">
        <v>1E-3</v>
      </c>
      <c r="T1919" t="s">
        <v>184</v>
      </c>
      <c r="U1919">
        <v>2019</v>
      </c>
      <c r="V1919" t="s">
        <v>151</v>
      </c>
      <c r="W1919" t="s">
        <v>204</v>
      </c>
      <c r="X1919" t="s">
        <v>154</v>
      </c>
      <c r="Y1919" t="s">
        <v>155</v>
      </c>
      <c r="Z1919">
        <v>507500</v>
      </c>
      <c r="AA1919">
        <v>299100</v>
      </c>
      <c r="AB1919">
        <v>-0.41497245145673001</v>
      </c>
      <c r="AC1919">
        <v>52.579097446717</v>
      </c>
    </row>
    <row r="1920" spans="1:29">
      <c r="A1920" t="s">
        <v>178</v>
      </c>
      <c r="B1920">
        <v>7299</v>
      </c>
      <c r="C1920">
        <v>1865714</v>
      </c>
      <c r="D1920" t="s">
        <v>164</v>
      </c>
      <c r="E1920" t="s">
        <v>126</v>
      </c>
      <c r="F1920" t="s">
        <v>179</v>
      </c>
      <c r="G1920" t="s">
        <v>118</v>
      </c>
      <c r="H1920" s="1">
        <v>42803.423611111109</v>
      </c>
      <c r="I1920" t="s">
        <v>180</v>
      </c>
      <c r="J1920" t="s">
        <v>116</v>
      </c>
      <c r="K1920" t="s">
        <v>181</v>
      </c>
      <c r="L1920" t="s">
        <v>182</v>
      </c>
      <c r="M1920" t="s">
        <v>183</v>
      </c>
      <c r="N1920">
        <v>9.1000000000000004E-3</v>
      </c>
      <c r="O1920" t="s">
        <v>149</v>
      </c>
      <c r="P1920" t="b">
        <v>0</v>
      </c>
      <c r="Q1920">
        <v>138261413</v>
      </c>
      <c r="R1920" t="s">
        <v>150</v>
      </c>
      <c r="S1920">
        <v>1E-3</v>
      </c>
      <c r="T1920" t="s">
        <v>184</v>
      </c>
      <c r="U1920">
        <v>2017</v>
      </c>
      <c r="V1920" t="s">
        <v>151</v>
      </c>
      <c r="W1920" t="s">
        <v>185</v>
      </c>
      <c r="X1920" t="s">
        <v>186</v>
      </c>
      <c r="Y1920" t="s">
        <v>155</v>
      </c>
      <c r="Z1920">
        <v>620600</v>
      </c>
      <c r="AA1920">
        <v>309500</v>
      </c>
      <c r="AB1920">
        <v>1.2588812496391699</v>
      </c>
      <c r="AC1920">
        <v>52.638374352215699</v>
      </c>
    </row>
    <row r="1921" spans="1:29">
      <c r="A1921" t="s">
        <v>178</v>
      </c>
      <c r="B1921">
        <v>7299</v>
      </c>
      <c r="C1921">
        <v>1838952</v>
      </c>
      <c r="D1921" t="s">
        <v>164</v>
      </c>
      <c r="E1921" t="s">
        <v>126</v>
      </c>
      <c r="F1921" t="s">
        <v>179</v>
      </c>
      <c r="G1921" t="s">
        <v>118</v>
      </c>
      <c r="H1921" s="1">
        <v>42577.683333333334</v>
      </c>
      <c r="I1921" t="s">
        <v>180</v>
      </c>
      <c r="J1921" t="s">
        <v>116</v>
      </c>
      <c r="K1921" t="s">
        <v>181</v>
      </c>
      <c r="L1921" t="s">
        <v>182</v>
      </c>
      <c r="M1921" t="s">
        <v>183</v>
      </c>
      <c r="N1921">
        <v>1.7999999999999999E-2</v>
      </c>
      <c r="O1921" t="s">
        <v>149</v>
      </c>
      <c r="P1921" t="b">
        <v>0</v>
      </c>
      <c r="Q1921">
        <v>138261413</v>
      </c>
      <c r="R1921" t="s">
        <v>150</v>
      </c>
      <c r="S1921">
        <v>1E-3</v>
      </c>
      <c r="T1921" t="s">
        <v>184</v>
      </c>
      <c r="U1921">
        <v>2016</v>
      </c>
      <c r="V1921" t="s">
        <v>151</v>
      </c>
      <c r="W1921" t="s">
        <v>185</v>
      </c>
      <c r="X1921" t="s">
        <v>186</v>
      </c>
      <c r="Y1921" t="s">
        <v>155</v>
      </c>
      <c r="Z1921">
        <v>620600</v>
      </c>
      <c r="AA1921">
        <v>309500</v>
      </c>
      <c r="AB1921">
        <v>1.2588812496391699</v>
      </c>
      <c r="AC1921">
        <v>52.638374352215699</v>
      </c>
    </row>
    <row r="1922" spans="1:29">
      <c r="A1922" t="s">
        <v>178</v>
      </c>
      <c r="B1922">
        <v>7299</v>
      </c>
      <c r="C1922">
        <v>1916941</v>
      </c>
      <c r="D1922" t="s">
        <v>164</v>
      </c>
      <c r="E1922" t="s">
        <v>126</v>
      </c>
      <c r="F1922" t="s">
        <v>179</v>
      </c>
      <c r="G1922" t="s">
        <v>118</v>
      </c>
      <c r="H1922" s="1">
        <v>43395.425694444442</v>
      </c>
      <c r="I1922" t="s">
        <v>180</v>
      </c>
      <c r="J1922" t="s">
        <v>116</v>
      </c>
      <c r="K1922" t="s">
        <v>181</v>
      </c>
      <c r="L1922" t="s">
        <v>182</v>
      </c>
      <c r="M1922" t="s">
        <v>183</v>
      </c>
      <c r="N1922">
        <v>0.01</v>
      </c>
      <c r="O1922" t="s">
        <v>149</v>
      </c>
      <c r="P1922" t="b">
        <v>0</v>
      </c>
      <c r="Q1922">
        <v>138261413</v>
      </c>
      <c r="R1922" t="s">
        <v>150</v>
      </c>
      <c r="S1922">
        <v>1E-3</v>
      </c>
      <c r="T1922" t="s">
        <v>184</v>
      </c>
      <c r="U1922">
        <v>2018</v>
      </c>
      <c r="V1922" t="s">
        <v>151</v>
      </c>
      <c r="W1922" t="s">
        <v>185</v>
      </c>
      <c r="X1922" t="s">
        <v>186</v>
      </c>
      <c r="Y1922" t="s">
        <v>155</v>
      </c>
      <c r="Z1922">
        <v>620600</v>
      </c>
      <c r="AA1922">
        <v>309500</v>
      </c>
      <c r="AB1922">
        <v>1.2588812496391699</v>
      </c>
      <c r="AC1922">
        <v>52.638374352215699</v>
      </c>
    </row>
    <row r="1923" spans="1:29">
      <c r="A1923" t="s">
        <v>276</v>
      </c>
      <c r="B1923">
        <v>7299</v>
      </c>
      <c r="C1923">
        <v>4608749</v>
      </c>
      <c r="D1923" t="s">
        <v>164</v>
      </c>
      <c r="E1923" t="s">
        <v>126</v>
      </c>
      <c r="F1923" t="s">
        <v>179</v>
      </c>
      <c r="G1923" t="s">
        <v>118</v>
      </c>
      <c r="H1923" s="1">
        <v>42012.524305555555</v>
      </c>
      <c r="I1923" t="s">
        <v>180</v>
      </c>
      <c r="J1923" t="s">
        <v>116</v>
      </c>
      <c r="K1923" t="s">
        <v>192</v>
      </c>
      <c r="L1923" t="s">
        <v>193</v>
      </c>
      <c r="M1923" t="s">
        <v>183</v>
      </c>
      <c r="N1923">
        <v>2.5000000000000001E-3</v>
      </c>
      <c r="O1923" t="s">
        <v>149</v>
      </c>
      <c r="P1923" t="b">
        <v>0</v>
      </c>
      <c r="Q1923">
        <v>138261413</v>
      </c>
      <c r="R1923" t="s">
        <v>150</v>
      </c>
      <c r="S1923">
        <v>1E-3</v>
      </c>
      <c r="T1923" t="s">
        <v>184</v>
      </c>
      <c r="U1923">
        <v>2015</v>
      </c>
      <c r="V1923" t="s">
        <v>151</v>
      </c>
      <c r="W1923" t="s">
        <v>277</v>
      </c>
      <c r="X1923" t="s">
        <v>278</v>
      </c>
      <c r="Y1923" t="s">
        <v>155</v>
      </c>
      <c r="Z1923">
        <v>383550</v>
      </c>
      <c r="AA1923">
        <v>252450</v>
      </c>
      <c r="AB1923">
        <v>-2.2419417969467799</v>
      </c>
      <c r="AC1923">
        <v>52.170064339376403</v>
      </c>
    </row>
    <row r="1924" spans="1:29">
      <c r="A1924" t="s">
        <v>196</v>
      </c>
      <c r="B1924">
        <v>7299</v>
      </c>
      <c r="C1924">
        <v>1817507</v>
      </c>
      <c r="D1924" t="s">
        <v>164</v>
      </c>
      <c r="E1924" t="s">
        <v>126</v>
      </c>
      <c r="F1924" t="s">
        <v>179</v>
      </c>
      <c r="G1924" t="s">
        <v>118</v>
      </c>
      <c r="H1924" s="1">
        <v>42332.396527777775</v>
      </c>
      <c r="I1924" t="s">
        <v>180</v>
      </c>
      <c r="J1924" t="s">
        <v>116</v>
      </c>
      <c r="K1924" t="s">
        <v>181</v>
      </c>
      <c r="L1924" t="s">
        <v>182</v>
      </c>
      <c r="M1924" t="s">
        <v>183</v>
      </c>
      <c r="N1924">
        <v>3.5999999999999997E-2</v>
      </c>
      <c r="O1924" t="s">
        <v>149</v>
      </c>
      <c r="P1924" t="b">
        <v>0</v>
      </c>
      <c r="Q1924">
        <v>138261413</v>
      </c>
      <c r="R1924" t="s">
        <v>150</v>
      </c>
      <c r="S1924">
        <v>1E-3</v>
      </c>
      <c r="T1924" t="s">
        <v>184</v>
      </c>
      <c r="U1924">
        <v>2015</v>
      </c>
      <c r="V1924" t="s">
        <v>151</v>
      </c>
      <c r="W1924" t="s">
        <v>197</v>
      </c>
      <c r="X1924" t="s">
        <v>186</v>
      </c>
      <c r="Y1924" t="s">
        <v>155</v>
      </c>
      <c r="Z1924">
        <v>624300</v>
      </c>
      <c r="AA1924">
        <v>306800</v>
      </c>
      <c r="AB1924">
        <v>1.3116346710660201</v>
      </c>
      <c r="AC1924">
        <v>52.6126273253455</v>
      </c>
    </row>
    <row r="1925" spans="1:29">
      <c r="A1925" t="s">
        <v>203</v>
      </c>
      <c r="B1925">
        <v>7299</v>
      </c>
      <c r="C1925">
        <v>2037309</v>
      </c>
      <c r="D1925" t="s">
        <v>164</v>
      </c>
      <c r="E1925" t="s">
        <v>126</v>
      </c>
      <c r="F1925" t="s">
        <v>179</v>
      </c>
      <c r="G1925" t="s">
        <v>118</v>
      </c>
      <c r="H1925" s="1">
        <v>45058.661111111112</v>
      </c>
      <c r="I1925" t="s">
        <v>180</v>
      </c>
      <c r="J1925" t="s">
        <v>116</v>
      </c>
      <c r="K1925" t="s">
        <v>146</v>
      </c>
      <c r="L1925" t="s">
        <v>147</v>
      </c>
      <c r="M1925" t="s">
        <v>148</v>
      </c>
      <c r="N1925">
        <v>0.02</v>
      </c>
      <c r="O1925" t="s">
        <v>149</v>
      </c>
      <c r="P1925" t="b">
        <v>0</v>
      </c>
      <c r="Q1925">
        <v>138261413</v>
      </c>
      <c r="R1925" t="s">
        <v>150</v>
      </c>
      <c r="S1925">
        <v>1E-3</v>
      </c>
      <c r="T1925" t="s">
        <v>184</v>
      </c>
      <c r="U1925">
        <v>2023</v>
      </c>
      <c r="V1925" t="s">
        <v>151</v>
      </c>
      <c r="W1925" t="s">
        <v>204</v>
      </c>
      <c r="X1925" t="s">
        <v>154</v>
      </c>
      <c r="Y1925" t="s">
        <v>155</v>
      </c>
      <c r="Z1925">
        <v>507500</v>
      </c>
      <c r="AA1925">
        <v>299100</v>
      </c>
      <c r="AB1925">
        <v>-0.41497245145673001</v>
      </c>
      <c r="AC1925">
        <v>52.579097446717</v>
      </c>
    </row>
    <row r="1926" spans="1:29">
      <c r="A1926" t="s">
        <v>178</v>
      </c>
      <c r="B1926">
        <v>7299</v>
      </c>
      <c r="C1926">
        <v>1799601</v>
      </c>
      <c r="D1926" t="s">
        <v>164</v>
      </c>
      <c r="E1926" t="s">
        <v>126</v>
      </c>
      <c r="F1926" t="s">
        <v>179</v>
      </c>
      <c r="G1926" t="s">
        <v>118</v>
      </c>
      <c r="H1926" s="1">
        <v>42160.461111111108</v>
      </c>
      <c r="I1926" t="s">
        <v>180</v>
      </c>
      <c r="J1926" t="s">
        <v>116</v>
      </c>
      <c r="K1926" t="s">
        <v>181</v>
      </c>
      <c r="L1926" t="s">
        <v>182</v>
      </c>
      <c r="M1926" t="s">
        <v>183</v>
      </c>
      <c r="N1926">
        <v>9.4999999999999998E-3</v>
      </c>
      <c r="O1926" t="s">
        <v>149</v>
      </c>
      <c r="P1926" t="b">
        <v>0</v>
      </c>
      <c r="Q1926">
        <v>138261413</v>
      </c>
      <c r="R1926" t="s">
        <v>150</v>
      </c>
      <c r="S1926">
        <v>1E-3</v>
      </c>
      <c r="T1926" t="s">
        <v>184</v>
      </c>
      <c r="U1926">
        <v>2015</v>
      </c>
      <c r="V1926" t="s">
        <v>151</v>
      </c>
      <c r="W1926" t="s">
        <v>185</v>
      </c>
      <c r="X1926" t="s">
        <v>186</v>
      </c>
      <c r="Y1926" t="s">
        <v>155</v>
      </c>
      <c r="Z1926">
        <v>620600</v>
      </c>
      <c r="AA1926">
        <v>309500</v>
      </c>
      <c r="AB1926">
        <v>1.2588812496391699</v>
      </c>
      <c r="AC1926">
        <v>52.638374352215699</v>
      </c>
    </row>
    <row r="1927" spans="1:29">
      <c r="A1927" t="s">
        <v>247</v>
      </c>
      <c r="B1927">
        <v>7299</v>
      </c>
      <c r="C1927">
        <v>1517060</v>
      </c>
      <c r="D1927" t="s">
        <v>164</v>
      </c>
      <c r="E1927" t="s">
        <v>126</v>
      </c>
      <c r="F1927" t="s">
        <v>205</v>
      </c>
      <c r="G1927" t="s">
        <v>112</v>
      </c>
      <c r="H1927" s="1">
        <v>43878.509027777778</v>
      </c>
      <c r="I1927" t="s">
        <v>180</v>
      </c>
      <c r="J1927" t="s">
        <v>116</v>
      </c>
      <c r="K1927" t="s">
        <v>228</v>
      </c>
      <c r="L1927" t="s">
        <v>229</v>
      </c>
      <c r="M1927" t="s">
        <v>183</v>
      </c>
      <c r="N1927">
        <v>1.6000000000000001E-3</v>
      </c>
      <c r="O1927" t="s">
        <v>149</v>
      </c>
      <c r="P1927" t="b">
        <v>0</v>
      </c>
      <c r="Q1927">
        <v>138261413</v>
      </c>
      <c r="R1927" t="s">
        <v>150</v>
      </c>
      <c r="S1927">
        <v>1E-3</v>
      </c>
      <c r="T1927" t="s">
        <v>184</v>
      </c>
      <c r="U1927">
        <v>2020</v>
      </c>
      <c r="V1927" t="s">
        <v>151</v>
      </c>
      <c r="W1927" t="s">
        <v>248</v>
      </c>
      <c r="X1927" t="s">
        <v>249</v>
      </c>
      <c r="Y1927" t="s">
        <v>155</v>
      </c>
      <c r="Z1927">
        <v>435499</v>
      </c>
      <c r="AA1927">
        <v>117847</v>
      </c>
      <c r="AB1927">
        <v>-1.4959290530529701</v>
      </c>
      <c r="AC1927">
        <v>50.958961874929102</v>
      </c>
    </row>
    <row r="1928" spans="1:29">
      <c r="A1928" t="s">
        <v>219</v>
      </c>
      <c r="B1928">
        <v>7299</v>
      </c>
      <c r="C1928">
        <v>1585932</v>
      </c>
      <c r="D1928" t="s">
        <v>164</v>
      </c>
      <c r="E1928" t="s">
        <v>126</v>
      </c>
      <c r="F1928" t="s">
        <v>205</v>
      </c>
      <c r="G1928" t="s">
        <v>112</v>
      </c>
      <c r="H1928" s="1">
        <v>44818.628472222219</v>
      </c>
      <c r="I1928" t="s">
        <v>180</v>
      </c>
      <c r="J1928" t="s">
        <v>116</v>
      </c>
      <c r="K1928" t="s">
        <v>220</v>
      </c>
      <c r="L1928" t="s">
        <v>221</v>
      </c>
      <c r="M1928" t="s">
        <v>183</v>
      </c>
      <c r="N1928">
        <v>6.4000000000000001E-2</v>
      </c>
      <c r="O1928" t="s">
        <v>149</v>
      </c>
      <c r="P1928" t="b">
        <v>0</v>
      </c>
      <c r="Q1928">
        <v>138261413</v>
      </c>
      <c r="R1928" t="s">
        <v>150</v>
      </c>
      <c r="S1928">
        <v>1E-3</v>
      </c>
      <c r="T1928" t="s">
        <v>184</v>
      </c>
      <c r="U1928">
        <v>2022</v>
      </c>
      <c r="V1928" t="s">
        <v>151</v>
      </c>
      <c r="W1928" t="s">
        <v>222</v>
      </c>
      <c r="X1928" t="s">
        <v>223</v>
      </c>
      <c r="Y1928" t="s">
        <v>155</v>
      </c>
      <c r="Z1928">
        <v>559400</v>
      </c>
      <c r="AA1928">
        <v>142800</v>
      </c>
      <c r="AB1928">
        <v>0.27827943679790101</v>
      </c>
      <c r="AC1928">
        <v>51.162245506364997</v>
      </c>
    </row>
    <row r="1929" spans="1:29">
      <c r="A1929" t="s">
        <v>198</v>
      </c>
      <c r="B1929">
        <v>7299</v>
      </c>
      <c r="C1929">
        <v>1995458</v>
      </c>
      <c r="D1929" t="s">
        <v>164</v>
      </c>
      <c r="E1929" t="s">
        <v>126</v>
      </c>
      <c r="F1929" t="s">
        <v>179</v>
      </c>
      <c r="G1929" t="s">
        <v>118</v>
      </c>
      <c r="H1929" s="1">
        <v>44505.469444444447</v>
      </c>
      <c r="I1929" t="s">
        <v>180</v>
      </c>
      <c r="J1929" t="s">
        <v>116</v>
      </c>
      <c r="K1929" t="s">
        <v>199</v>
      </c>
      <c r="L1929" t="s">
        <v>200</v>
      </c>
      <c r="M1929" t="s">
        <v>183</v>
      </c>
      <c r="N1929">
        <v>6.0999999999999999E-2</v>
      </c>
      <c r="O1929" t="s">
        <v>149</v>
      </c>
      <c r="P1929" t="b">
        <v>0</v>
      </c>
      <c r="Q1929">
        <v>138261413</v>
      </c>
      <c r="R1929" t="s">
        <v>150</v>
      </c>
      <c r="S1929">
        <v>1E-3</v>
      </c>
      <c r="T1929" t="s">
        <v>184</v>
      </c>
      <c r="U1929">
        <v>2021</v>
      </c>
      <c r="V1929" t="s">
        <v>151</v>
      </c>
      <c r="W1929" t="s">
        <v>201</v>
      </c>
      <c r="X1929" t="s">
        <v>202</v>
      </c>
      <c r="Y1929" t="s">
        <v>155</v>
      </c>
      <c r="Z1929">
        <v>516100</v>
      </c>
      <c r="AA1929">
        <v>253300</v>
      </c>
      <c r="AB1929">
        <v>-0.30395486908298303</v>
      </c>
      <c r="AC1929">
        <v>52.1657659569386</v>
      </c>
    </row>
    <row r="1930" spans="1:29">
      <c r="A1930" t="s">
        <v>203</v>
      </c>
      <c r="B1930">
        <v>7299</v>
      </c>
      <c r="C1930">
        <v>1904945</v>
      </c>
      <c r="D1930" t="s">
        <v>164</v>
      </c>
      <c r="E1930" t="s">
        <v>126</v>
      </c>
      <c r="F1930" t="s">
        <v>179</v>
      </c>
      <c r="G1930" t="s">
        <v>118</v>
      </c>
      <c r="H1930" s="1">
        <v>43269.456250000003</v>
      </c>
      <c r="I1930" t="s">
        <v>180</v>
      </c>
      <c r="J1930" t="s">
        <v>116</v>
      </c>
      <c r="K1930" t="s">
        <v>146</v>
      </c>
      <c r="L1930" t="s">
        <v>147</v>
      </c>
      <c r="M1930" t="s">
        <v>183</v>
      </c>
      <c r="N1930">
        <v>4.7E-2</v>
      </c>
      <c r="O1930" t="s">
        <v>149</v>
      </c>
      <c r="P1930" t="b">
        <v>0</v>
      </c>
      <c r="Q1930">
        <v>138261413</v>
      </c>
      <c r="R1930" t="s">
        <v>150</v>
      </c>
      <c r="S1930">
        <v>1E-3</v>
      </c>
      <c r="T1930" t="s">
        <v>184</v>
      </c>
      <c r="U1930">
        <v>2018</v>
      </c>
      <c r="V1930" t="s">
        <v>151</v>
      </c>
      <c r="W1930" t="s">
        <v>204</v>
      </c>
      <c r="X1930" t="s">
        <v>154</v>
      </c>
      <c r="Y1930" t="s">
        <v>155</v>
      </c>
      <c r="Z1930">
        <v>507500</v>
      </c>
      <c r="AA1930">
        <v>299100</v>
      </c>
      <c r="AB1930">
        <v>-0.41497245145673001</v>
      </c>
      <c r="AC1930">
        <v>52.579097446717</v>
      </c>
    </row>
    <row r="1931" spans="1:29">
      <c r="A1931" t="s">
        <v>273</v>
      </c>
      <c r="B1931">
        <v>7299</v>
      </c>
      <c r="C1931">
        <v>2039479</v>
      </c>
      <c r="D1931" t="s">
        <v>164</v>
      </c>
      <c r="E1931" t="s">
        <v>126</v>
      </c>
      <c r="F1931" t="s">
        <v>236</v>
      </c>
      <c r="G1931" t="s">
        <v>115</v>
      </c>
      <c r="H1931" s="1">
        <v>45086.397916666669</v>
      </c>
      <c r="I1931" t="s">
        <v>180</v>
      </c>
      <c r="J1931" t="s">
        <v>116</v>
      </c>
      <c r="K1931" t="s">
        <v>146</v>
      </c>
      <c r="L1931" t="s">
        <v>147</v>
      </c>
      <c r="M1931" t="s">
        <v>148</v>
      </c>
      <c r="N1931">
        <v>3.2000000000000001E-2</v>
      </c>
      <c r="O1931" t="s">
        <v>149</v>
      </c>
      <c r="P1931" t="b">
        <v>0</v>
      </c>
      <c r="Q1931">
        <v>138261413</v>
      </c>
      <c r="R1931" t="s">
        <v>150</v>
      </c>
      <c r="S1931">
        <v>1E-3</v>
      </c>
      <c r="T1931" t="s">
        <v>184</v>
      </c>
      <c r="U1931">
        <v>2023</v>
      </c>
      <c r="V1931" t="s">
        <v>151</v>
      </c>
      <c r="W1931" t="s">
        <v>274</v>
      </c>
      <c r="X1931" t="s">
        <v>275</v>
      </c>
      <c r="Y1931" t="s">
        <v>155</v>
      </c>
      <c r="Z1931">
        <v>501547</v>
      </c>
      <c r="AA1931">
        <v>370926</v>
      </c>
      <c r="AB1931">
        <v>-0.48037495542409397</v>
      </c>
      <c r="AC1931">
        <v>53.225682809836599</v>
      </c>
    </row>
    <row r="1932" spans="1:29">
      <c r="A1932" t="s">
        <v>196</v>
      </c>
      <c r="B1932">
        <v>7299</v>
      </c>
      <c r="C1932">
        <v>1773591</v>
      </c>
      <c r="D1932" t="s">
        <v>164</v>
      </c>
      <c r="E1932" t="s">
        <v>126</v>
      </c>
      <c r="F1932" t="s">
        <v>179</v>
      </c>
      <c r="G1932" t="s">
        <v>118</v>
      </c>
      <c r="H1932" s="1">
        <v>41907.511111111111</v>
      </c>
      <c r="I1932" t="s">
        <v>180</v>
      </c>
      <c r="J1932" t="s">
        <v>116</v>
      </c>
      <c r="K1932" t="s">
        <v>181</v>
      </c>
      <c r="L1932" t="s">
        <v>182</v>
      </c>
      <c r="M1932" t="s">
        <v>183</v>
      </c>
      <c r="N1932">
        <v>0.02</v>
      </c>
      <c r="O1932" t="s">
        <v>149</v>
      </c>
      <c r="P1932" t="b">
        <v>0</v>
      </c>
      <c r="Q1932">
        <v>138261413</v>
      </c>
      <c r="R1932" t="s">
        <v>150</v>
      </c>
      <c r="S1932">
        <v>1E-3</v>
      </c>
      <c r="T1932" t="s">
        <v>184</v>
      </c>
      <c r="U1932">
        <v>2014</v>
      </c>
      <c r="V1932" t="s">
        <v>151</v>
      </c>
      <c r="W1932" t="s">
        <v>197</v>
      </c>
      <c r="X1932" t="s">
        <v>186</v>
      </c>
      <c r="Y1932" t="s">
        <v>155</v>
      </c>
      <c r="Z1932">
        <v>624300</v>
      </c>
      <c r="AA1932">
        <v>306800</v>
      </c>
      <c r="AB1932">
        <v>1.3116346710660201</v>
      </c>
      <c r="AC1932">
        <v>52.6126273253455</v>
      </c>
    </row>
    <row r="1933" spans="1:29">
      <c r="A1933" t="s">
        <v>178</v>
      </c>
      <c r="B1933">
        <v>7299</v>
      </c>
      <c r="C1933">
        <v>1997603</v>
      </c>
      <c r="D1933" t="s">
        <v>164</v>
      </c>
      <c r="E1933" t="s">
        <v>126</v>
      </c>
      <c r="F1933" t="s">
        <v>179</v>
      </c>
      <c r="G1933" t="s">
        <v>118</v>
      </c>
      <c r="H1933" s="1">
        <v>44525.444444444445</v>
      </c>
      <c r="I1933" t="s">
        <v>180</v>
      </c>
      <c r="J1933" t="s">
        <v>116</v>
      </c>
      <c r="K1933" t="s">
        <v>181</v>
      </c>
      <c r="L1933" t="s">
        <v>182</v>
      </c>
      <c r="M1933" t="s">
        <v>183</v>
      </c>
      <c r="N1933">
        <v>8.2000000000000007E-3</v>
      </c>
      <c r="O1933" t="s">
        <v>149</v>
      </c>
      <c r="P1933" t="b">
        <v>0</v>
      </c>
      <c r="Q1933">
        <v>138261413</v>
      </c>
      <c r="R1933" t="s">
        <v>150</v>
      </c>
      <c r="S1933">
        <v>1E-3</v>
      </c>
      <c r="T1933" t="s">
        <v>184</v>
      </c>
      <c r="U1933">
        <v>2021</v>
      </c>
      <c r="V1933" t="s">
        <v>151</v>
      </c>
      <c r="W1933" t="s">
        <v>185</v>
      </c>
      <c r="X1933" t="s">
        <v>186</v>
      </c>
      <c r="Y1933" t="s">
        <v>155</v>
      </c>
      <c r="Z1933">
        <v>620600</v>
      </c>
      <c r="AA1933">
        <v>309500</v>
      </c>
      <c r="AB1933">
        <v>1.2588812496391699</v>
      </c>
      <c r="AC1933">
        <v>52.638374352215699</v>
      </c>
    </row>
    <row r="1934" spans="1:29">
      <c r="A1934" t="s">
        <v>241</v>
      </c>
      <c r="B1934">
        <v>7299</v>
      </c>
      <c r="C1934">
        <v>1606672</v>
      </c>
      <c r="D1934" t="s">
        <v>164</v>
      </c>
      <c r="E1934" t="s">
        <v>126</v>
      </c>
      <c r="F1934" t="s">
        <v>179</v>
      </c>
      <c r="G1934" t="s">
        <v>118</v>
      </c>
      <c r="H1934" s="1">
        <v>43201.490972222222</v>
      </c>
      <c r="I1934" t="s">
        <v>180</v>
      </c>
      <c r="J1934" t="s">
        <v>116</v>
      </c>
      <c r="K1934" t="s">
        <v>165</v>
      </c>
      <c r="L1934" t="s">
        <v>166</v>
      </c>
      <c r="M1934" t="s">
        <v>183</v>
      </c>
      <c r="N1934">
        <v>8.3000000000000001E-3</v>
      </c>
      <c r="O1934" t="s">
        <v>149</v>
      </c>
      <c r="P1934" t="b">
        <v>0</v>
      </c>
      <c r="Q1934">
        <v>138261413</v>
      </c>
      <c r="R1934" t="s">
        <v>150</v>
      </c>
      <c r="S1934">
        <v>1E-3</v>
      </c>
      <c r="T1934" t="s">
        <v>184</v>
      </c>
      <c r="U1934">
        <v>2018</v>
      </c>
      <c r="V1934" t="s">
        <v>151</v>
      </c>
      <c r="W1934" t="s">
        <v>242</v>
      </c>
      <c r="X1934" t="s">
        <v>243</v>
      </c>
      <c r="Y1934" t="s">
        <v>155</v>
      </c>
      <c r="Z1934">
        <v>456840</v>
      </c>
      <c r="AA1934">
        <v>455364</v>
      </c>
      <c r="AB1934">
        <v>-1.13455725358881</v>
      </c>
      <c r="AC1934">
        <v>53.991201424557502</v>
      </c>
    </row>
    <row r="1935" spans="1:29">
      <c r="A1935" t="s">
        <v>323</v>
      </c>
      <c r="B1935">
        <v>7299</v>
      </c>
      <c r="C1935">
        <v>3494456</v>
      </c>
      <c r="D1935" t="s">
        <v>164</v>
      </c>
      <c r="E1935" t="s">
        <v>126</v>
      </c>
      <c r="F1935" t="s">
        <v>236</v>
      </c>
      <c r="G1935" t="s">
        <v>115</v>
      </c>
      <c r="H1935" s="1">
        <v>45205.630555555559</v>
      </c>
      <c r="I1935" t="s">
        <v>180</v>
      </c>
      <c r="J1935" t="s">
        <v>116</v>
      </c>
      <c r="K1935" t="s">
        <v>251</v>
      </c>
      <c r="L1935" t="s">
        <v>252</v>
      </c>
      <c r="M1935" t="s">
        <v>183</v>
      </c>
      <c r="N1935">
        <v>6.0000000000000001E-3</v>
      </c>
      <c r="O1935" t="s">
        <v>149</v>
      </c>
      <c r="P1935" t="b">
        <v>0</v>
      </c>
      <c r="Q1935">
        <v>138261413</v>
      </c>
      <c r="R1935" t="s">
        <v>150</v>
      </c>
      <c r="S1935">
        <v>1E-3</v>
      </c>
      <c r="T1935" t="s">
        <v>184</v>
      </c>
      <c r="U1935">
        <v>2023</v>
      </c>
      <c r="V1935" t="s">
        <v>151</v>
      </c>
      <c r="W1935" t="s">
        <v>324</v>
      </c>
      <c r="X1935" t="s">
        <v>309</v>
      </c>
      <c r="Y1935" t="s">
        <v>155</v>
      </c>
      <c r="Z1935">
        <v>337809</v>
      </c>
      <c r="AA1935">
        <v>155741</v>
      </c>
      <c r="AB1935">
        <v>-2.8933761587814502</v>
      </c>
      <c r="AC1935">
        <v>51.297382868079701</v>
      </c>
    </row>
    <row r="1936" spans="1:29">
      <c r="A1936" t="s">
        <v>196</v>
      </c>
      <c r="B1936">
        <v>7299</v>
      </c>
      <c r="C1936">
        <v>1797546</v>
      </c>
      <c r="D1936" t="s">
        <v>164</v>
      </c>
      <c r="E1936" t="s">
        <v>126</v>
      </c>
      <c r="F1936" t="s">
        <v>179</v>
      </c>
      <c r="G1936" t="s">
        <v>118</v>
      </c>
      <c r="H1936" s="1">
        <v>42150.37777777778</v>
      </c>
      <c r="I1936" t="s">
        <v>180</v>
      </c>
      <c r="J1936" t="s">
        <v>116</v>
      </c>
      <c r="K1936" t="s">
        <v>181</v>
      </c>
      <c r="L1936" t="s">
        <v>182</v>
      </c>
      <c r="M1936" t="s">
        <v>183</v>
      </c>
      <c r="N1936">
        <v>2.1999999999999999E-2</v>
      </c>
      <c r="O1936" t="s">
        <v>149</v>
      </c>
      <c r="P1936" t="b">
        <v>0</v>
      </c>
      <c r="Q1936">
        <v>138261413</v>
      </c>
      <c r="R1936" t="s">
        <v>150</v>
      </c>
      <c r="S1936">
        <v>1E-3</v>
      </c>
      <c r="T1936" t="s">
        <v>184</v>
      </c>
      <c r="U1936">
        <v>2015</v>
      </c>
      <c r="V1936" t="s">
        <v>151</v>
      </c>
      <c r="W1936" t="s">
        <v>197</v>
      </c>
      <c r="X1936" t="s">
        <v>186</v>
      </c>
      <c r="Y1936" t="s">
        <v>155</v>
      </c>
      <c r="Z1936">
        <v>624300</v>
      </c>
      <c r="AA1936">
        <v>306800</v>
      </c>
      <c r="AB1936">
        <v>1.3116346710660201</v>
      </c>
      <c r="AC1936">
        <v>52.6126273253455</v>
      </c>
    </row>
    <row r="1937" spans="1:29">
      <c r="A1937" t="s">
        <v>198</v>
      </c>
      <c r="B1937">
        <v>7299</v>
      </c>
      <c r="C1937">
        <v>1831744</v>
      </c>
      <c r="D1937" t="s">
        <v>164</v>
      </c>
      <c r="E1937" t="s">
        <v>126</v>
      </c>
      <c r="F1937" t="s">
        <v>205</v>
      </c>
      <c r="G1937" t="s">
        <v>112</v>
      </c>
      <c r="H1937" s="1">
        <v>42494.54791666667</v>
      </c>
      <c r="I1937" t="s">
        <v>180</v>
      </c>
      <c r="J1937" t="s">
        <v>116</v>
      </c>
      <c r="K1937" t="s">
        <v>199</v>
      </c>
      <c r="L1937" t="s">
        <v>200</v>
      </c>
      <c r="M1937" t="s">
        <v>183</v>
      </c>
      <c r="N1937">
        <v>6.9000000000000006E-2</v>
      </c>
      <c r="O1937" t="s">
        <v>149</v>
      </c>
      <c r="P1937" t="b">
        <v>0</v>
      </c>
      <c r="Q1937">
        <v>138261413</v>
      </c>
      <c r="R1937" t="s">
        <v>150</v>
      </c>
      <c r="S1937">
        <v>1E-3</v>
      </c>
      <c r="T1937" t="s">
        <v>184</v>
      </c>
      <c r="U1937">
        <v>2016</v>
      </c>
      <c r="V1937" t="s">
        <v>151</v>
      </c>
      <c r="W1937" t="s">
        <v>201</v>
      </c>
      <c r="X1937" t="s">
        <v>202</v>
      </c>
      <c r="Y1937" t="s">
        <v>155</v>
      </c>
      <c r="Z1937">
        <v>516100</v>
      </c>
      <c r="AA1937">
        <v>253300</v>
      </c>
      <c r="AB1937">
        <v>-0.30395486908298303</v>
      </c>
      <c r="AC1937">
        <v>52.1657659569386</v>
      </c>
    </row>
    <row r="1938" spans="1:29">
      <c r="A1938" t="s">
        <v>203</v>
      </c>
      <c r="B1938">
        <v>7299</v>
      </c>
      <c r="C1938">
        <v>1849887</v>
      </c>
      <c r="D1938" t="s">
        <v>164</v>
      </c>
      <c r="E1938" t="s">
        <v>126</v>
      </c>
      <c r="F1938" t="s">
        <v>179</v>
      </c>
      <c r="G1938" t="s">
        <v>118</v>
      </c>
      <c r="H1938" s="1">
        <v>42670.490277777775</v>
      </c>
      <c r="I1938" t="s">
        <v>180</v>
      </c>
      <c r="J1938" t="s">
        <v>116</v>
      </c>
      <c r="K1938" t="s">
        <v>146</v>
      </c>
      <c r="L1938" t="s">
        <v>147</v>
      </c>
      <c r="M1938" t="s">
        <v>183</v>
      </c>
      <c r="N1938">
        <v>9.0999999999999998E-2</v>
      </c>
      <c r="O1938" t="s">
        <v>149</v>
      </c>
      <c r="P1938" t="b">
        <v>0</v>
      </c>
      <c r="Q1938">
        <v>138261413</v>
      </c>
      <c r="R1938" t="s">
        <v>150</v>
      </c>
      <c r="S1938">
        <v>1E-3</v>
      </c>
      <c r="T1938" t="s">
        <v>184</v>
      </c>
      <c r="U1938">
        <v>2016</v>
      </c>
      <c r="V1938" t="s">
        <v>151</v>
      </c>
      <c r="W1938" t="s">
        <v>204</v>
      </c>
      <c r="X1938" t="s">
        <v>154</v>
      </c>
      <c r="Y1938" t="s">
        <v>155</v>
      </c>
      <c r="Z1938">
        <v>507500</v>
      </c>
      <c r="AA1938">
        <v>299100</v>
      </c>
      <c r="AB1938">
        <v>-0.41497245145673001</v>
      </c>
      <c r="AC1938">
        <v>52.579097446717</v>
      </c>
    </row>
    <row r="1939" spans="1:29">
      <c r="A1939" t="s">
        <v>190</v>
      </c>
      <c r="B1939">
        <v>7299</v>
      </c>
      <c r="C1939">
        <v>4636378</v>
      </c>
      <c r="D1939" t="s">
        <v>164</v>
      </c>
      <c r="E1939" t="s">
        <v>126</v>
      </c>
      <c r="F1939" t="s">
        <v>179</v>
      </c>
      <c r="G1939" t="s">
        <v>118</v>
      </c>
      <c r="H1939" s="1">
        <v>42345.554861111108</v>
      </c>
      <c r="I1939" t="s">
        <v>191</v>
      </c>
      <c r="J1939" t="s">
        <v>119</v>
      </c>
      <c r="K1939" t="s">
        <v>192</v>
      </c>
      <c r="L1939" t="s">
        <v>193</v>
      </c>
      <c r="M1939" t="s">
        <v>183</v>
      </c>
      <c r="N1939">
        <v>4.7999999999999996E-3</v>
      </c>
      <c r="O1939" t="s">
        <v>149</v>
      </c>
      <c r="P1939" t="b">
        <v>0</v>
      </c>
      <c r="Q1939">
        <v>138261413</v>
      </c>
      <c r="R1939" t="s">
        <v>150</v>
      </c>
      <c r="S1939">
        <v>1E-3</v>
      </c>
      <c r="T1939" t="s">
        <v>184</v>
      </c>
      <c r="U1939">
        <v>2015</v>
      </c>
      <c r="V1939" t="s">
        <v>151</v>
      </c>
      <c r="W1939" t="s">
        <v>194</v>
      </c>
      <c r="X1939" t="s">
        <v>195</v>
      </c>
      <c r="Y1939" t="s">
        <v>155</v>
      </c>
      <c r="Z1939">
        <v>357000</v>
      </c>
      <c r="AA1939">
        <v>237460</v>
      </c>
      <c r="AB1939">
        <v>-2.62823009845419</v>
      </c>
      <c r="AC1939">
        <v>52.033868710239098</v>
      </c>
    </row>
    <row r="1940" spans="1:29">
      <c r="A1940" t="s">
        <v>178</v>
      </c>
      <c r="B1940">
        <v>7299</v>
      </c>
      <c r="C1940">
        <v>2055840</v>
      </c>
      <c r="D1940" t="s">
        <v>164</v>
      </c>
      <c r="E1940" t="s">
        <v>126</v>
      </c>
      <c r="F1940" t="s">
        <v>179</v>
      </c>
      <c r="G1940" t="s">
        <v>118</v>
      </c>
      <c r="H1940" s="1">
        <v>45273.602083333331</v>
      </c>
      <c r="I1940" t="s">
        <v>180</v>
      </c>
      <c r="J1940" t="s">
        <v>116</v>
      </c>
      <c r="K1940" t="s">
        <v>181</v>
      </c>
      <c r="L1940" t="s">
        <v>182</v>
      </c>
      <c r="M1940" t="s">
        <v>183</v>
      </c>
      <c r="N1940">
        <v>2.5000000000000001E-2</v>
      </c>
      <c r="O1940" t="s">
        <v>149</v>
      </c>
      <c r="P1940" t="b">
        <v>0</v>
      </c>
      <c r="Q1940">
        <v>138261413</v>
      </c>
      <c r="R1940" t="s">
        <v>150</v>
      </c>
      <c r="S1940">
        <v>1E-3</v>
      </c>
      <c r="T1940" t="s">
        <v>184</v>
      </c>
      <c r="U1940">
        <v>2023</v>
      </c>
      <c r="V1940" t="s">
        <v>151</v>
      </c>
      <c r="W1940" t="s">
        <v>185</v>
      </c>
      <c r="X1940" t="s">
        <v>186</v>
      </c>
      <c r="Y1940" t="s">
        <v>155</v>
      </c>
      <c r="Z1940">
        <v>620600</v>
      </c>
      <c r="AA1940">
        <v>309500</v>
      </c>
      <c r="AB1940">
        <v>1.2588812496391699</v>
      </c>
      <c r="AC1940">
        <v>52.638374352215699</v>
      </c>
    </row>
    <row r="1941" spans="1:29">
      <c r="A1941" t="s">
        <v>334</v>
      </c>
      <c r="B1941">
        <v>7299</v>
      </c>
      <c r="C1941">
        <v>4737555</v>
      </c>
      <c r="D1941" t="s">
        <v>164</v>
      </c>
      <c r="E1941" t="s">
        <v>126</v>
      </c>
      <c r="F1941" t="s">
        <v>205</v>
      </c>
      <c r="G1941" t="s">
        <v>112</v>
      </c>
      <c r="H1941" s="1">
        <v>43717.448611111111</v>
      </c>
      <c r="I1941" t="s">
        <v>180</v>
      </c>
      <c r="J1941" t="s">
        <v>116</v>
      </c>
      <c r="K1941" t="s">
        <v>192</v>
      </c>
      <c r="L1941" t="s">
        <v>193</v>
      </c>
      <c r="M1941" t="s">
        <v>183</v>
      </c>
      <c r="N1941">
        <v>3.4000000000000002E-2</v>
      </c>
      <c r="O1941" t="s">
        <v>149</v>
      </c>
      <c r="P1941" t="b">
        <v>0</v>
      </c>
      <c r="Q1941">
        <v>138261413</v>
      </c>
      <c r="R1941" t="s">
        <v>150</v>
      </c>
      <c r="S1941">
        <v>1E-3</v>
      </c>
      <c r="T1941" t="s">
        <v>184</v>
      </c>
      <c r="U1941">
        <v>2019</v>
      </c>
      <c r="V1941" t="s">
        <v>151</v>
      </c>
      <c r="W1941" t="s">
        <v>335</v>
      </c>
      <c r="X1941" t="s">
        <v>281</v>
      </c>
      <c r="Y1941" t="s">
        <v>155</v>
      </c>
      <c r="Z1941">
        <v>403350</v>
      </c>
      <c r="AA1941">
        <v>245150</v>
      </c>
      <c r="AB1941">
        <v>-1.9525037440050701</v>
      </c>
      <c r="AC1941">
        <v>52.104672977586198</v>
      </c>
    </row>
    <row r="1942" spans="1:29">
      <c r="A1942" t="s">
        <v>276</v>
      </c>
      <c r="B1942">
        <v>7299</v>
      </c>
      <c r="C1942">
        <v>4627020</v>
      </c>
      <c r="D1942" t="s">
        <v>164</v>
      </c>
      <c r="E1942" t="s">
        <v>126</v>
      </c>
      <c r="F1942" t="s">
        <v>179</v>
      </c>
      <c r="G1942" t="s">
        <v>118</v>
      </c>
      <c r="H1942" s="1">
        <v>42237.530555555553</v>
      </c>
      <c r="I1942" t="s">
        <v>180</v>
      </c>
      <c r="J1942" t="s">
        <v>116</v>
      </c>
      <c r="K1942" t="s">
        <v>192</v>
      </c>
      <c r="L1942" t="s">
        <v>193</v>
      </c>
      <c r="M1942" t="s">
        <v>183</v>
      </c>
      <c r="N1942">
        <v>3.3999999999999998E-3</v>
      </c>
      <c r="O1942" t="s">
        <v>149</v>
      </c>
      <c r="P1942" t="b">
        <v>0</v>
      </c>
      <c r="Q1942">
        <v>138261413</v>
      </c>
      <c r="R1942" t="s">
        <v>150</v>
      </c>
      <c r="S1942">
        <v>1E-3</v>
      </c>
      <c r="T1942" t="s">
        <v>184</v>
      </c>
      <c r="U1942">
        <v>2015</v>
      </c>
      <c r="V1942" t="s">
        <v>151</v>
      </c>
      <c r="W1942" t="s">
        <v>277</v>
      </c>
      <c r="X1942" t="s">
        <v>278</v>
      </c>
      <c r="Y1942" t="s">
        <v>155</v>
      </c>
      <c r="Z1942">
        <v>383550</v>
      </c>
      <c r="AA1942">
        <v>252450</v>
      </c>
      <c r="AB1942">
        <v>-2.2419417969467799</v>
      </c>
      <c r="AC1942">
        <v>52.170064339376403</v>
      </c>
    </row>
    <row r="1943" spans="1:29">
      <c r="A1943" t="s">
        <v>203</v>
      </c>
      <c r="B1943">
        <v>7299</v>
      </c>
      <c r="C1943">
        <v>1896184</v>
      </c>
      <c r="D1943" t="s">
        <v>164</v>
      </c>
      <c r="E1943" t="s">
        <v>126</v>
      </c>
      <c r="F1943" t="s">
        <v>205</v>
      </c>
      <c r="G1943" t="s">
        <v>112</v>
      </c>
      <c r="H1943" s="1">
        <v>43164.615972222222</v>
      </c>
      <c r="I1943" t="s">
        <v>180</v>
      </c>
      <c r="J1943" t="s">
        <v>116</v>
      </c>
      <c r="K1943" t="s">
        <v>146</v>
      </c>
      <c r="L1943" t="s">
        <v>147</v>
      </c>
      <c r="M1943" t="s">
        <v>183</v>
      </c>
      <c r="N1943">
        <v>2.4E-2</v>
      </c>
      <c r="O1943" t="s">
        <v>149</v>
      </c>
      <c r="P1943" t="b">
        <v>0</v>
      </c>
      <c r="Q1943">
        <v>138261413</v>
      </c>
      <c r="R1943" t="s">
        <v>150</v>
      </c>
      <c r="S1943">
        <v>1E-3</v>
      </c>
      <c r="T1943" t="s">
        <v>184</v>
      </c>
      <c r="U1943">
        <v>2018</v>
      </c>
      <c r="V1943" t="s">
        <v>151</v>
      </c>
      <c r="W1943" t="s">
        <v>204</v>
      </c>
      <c r="X1943" t="s">
        <v>154</v>
      </c>
      <c r="Y1943" t="s">
        <v>155</v>
      </c>
      <c r="Z1943">
        <v>507500</v>
      </c>
      <c r="AA1943">
        <v>299100</v>
      </c>
      <c r="AB1943">
        <v>-0.41497245145673001</v>
      </c>
      <c r="AC1943">
        <v>52.579097446717</v>
      </c>
    </row>
    <row r="1944" spans="1:29">
      <c r="A1944" t="s">
        <v>187</v>
      </c>
      <c r="B1944">
        <v>7299</v>
      </c>
      <c r="C1944">
        <v>1958451</v>
      </c>
      <c r="D1944" t="s">
        <v>164</v>
      </c>
      <c r="E1944" t="s">
        <v>126</v>
      </c>
      <c r="F1944" t="s">
        <v>205</v>
      </c>
      <c r="G1944" t="s">
        <v>112</v>
      </c>
      <c r="H1944" s="1">
        <v>43885.354166666664</v>
      </c>
      <c r="I1944" t="s">
        <v>180</v>
      </c>
      <c r="J1944" t="s">
        <v>116</v>
      </c>
      <c r="K1944" t="s">
        <v>181</v>
      </c>
      <c r="L1944" t="s">
        <v>182</v>
      </c>
      <c r="M1944" t="s">
        <v>183</v>
      </c>
      <c r="N1944">
        <v>4.7999999999999996E-3</v>
      </c>
      <c r="O1944" t="s">
        <v>149</v>
      </c>
      <c r="P1944" t="b">
        <v>0</v>
      </c>
      <c r="Q1944">
        <v>138261413</v>
      </c>
      <c r="R1944" t="s">
        <v>150</v>
      </c>
      <c r="S1944">
        <v>1E-3</v>
      </c>
      <c r="T1944" t="s">
        <v>184</v>
      </c>
      <c r="U1944">
        <v>2020</v>
      </c>
      <c r="V1944" t="s">
        <v>151</v>
      </c>
      <c r="W1944" t="s">
        <v>188</v>
      </c>
      <c r="X1944" t="s">
        <v>189</v>
      </c>
      <c r="Y1944" t="s">
        <v>155</v>
      </c>
      <c r="Z1944">
        <v>636400</v>
      </c>
      <c r="AA1944">
        <v>291600</v>
      </c>
      <c r="AB1944">
        <v>1.4791973795069699</v>
      </c>
      <c r="AC1944">
        <v>52.471107816141703</v>
      </c>
    </row>
    <row r="1945" spans="1:29">
      <c r="A1945" t="s">
        <v>196</v>
      </c>
      <c r="B1945">
        <v>7299</v>
      </c>
      <c r="C1945">
        <v>1787317</v>
      </c>
      <c r="D1945" t="s">
        <v>164</v>
      </c>
      <c r="E1945" t="s">
        <v>126</v>
      </c>
      <c r="F1945" t="s">
        <v>179</v>
      </c>
      <c r="G1945" t="s">
        <v>118</v>
      </c>
      <c r="H1945" s="1">
        <v>42048.4</v>
      </c>
      <c r="I1945" t="s">
        <v>180</v>
      </c>
      <c r="J1945" t="s">
        <v>116</v>
      </c>
      <c r="K1945" t="s">
        <v>181</v>
      </c>
      <c r="L1945" t="s">
        <v>182</v>
      </c>
      <c r="M1945" t="s">
        <v>183</v>
      </c>
      <c r="N1945">
        <v>6.4999999999999997E-3</v>
      </c>
      <c r="O1945" t="s">
        <v>149</v>
      </c>
      <c r="P1945" t="b">
        <v>0</v>
      </c>
      <c r="Q1945">
        <v>138261413</v>
      </c>
      <c r="R1945" t="s">
        <v>150</v>
      </c>
      <c r="S1945">
        <v>1E-3</v>
      </c>
      <c r="T1945" t="s">
        <v>184</v>
      </c>
      <c r="U1945">
        <v>2015</v>
      </c>
      <c r="V1945" t="s">
        <v>151</v>
      </c>
      <c r="W1945" t="s">
        <v>197</v>
      </c>
      <c r="X1945" t="s">
        <v>186</v>
      </c>
      <c r="Y1945" t="s">
        <v>155</v>
      </c>
      <c r="Z1945">
        <v>624300</v>
      </c>
      <c r="AA1945">
        <v>306800</v>
      </c>
      <c r="AB1945">
        <v>1.3116346710660201</v>
      </c>
      <c r="AC1945">
        <v>52.6126273253455</v>
      </c>
    </row>
    <row r="1946" spans="1:29">
      <c r="A1946" t="s">
        <v>247</v>
      </c>
      <c r="B1946">
        <v>7299</v>
      </c>
      <c r="C1946">
        <v>1599425</v>
      </c>
      <c r="D1946" t="s">
        <v>164</v>
      </c>
      <c r="E1946" t="s">
        <v>126</v>
      </c>
      <c r="F1946" t="s">
        <v>236</v>
      </c>
      <c r="G1946" t="s">
        <v>115</v>
      </c>
      <c r="H1946" s="1">
        <v>45090.482638888891</v>
      </c>
      <c r="I1946" t="s">
        <v>180</v>
      </c>
      <c r="J1946" t="s">
        <v>116</v>
      </c>
      <c r="K1946" t="s">
        <v>228</v>
      </c>
      <c r="L1946" t="s">
        <v>229</v>
      </c>
      <c r="M1946" t="s">
        <v>183</v>
      </c>
      <c r="N1946">
        <v>4.5999999999999999E-3</v>
      </c>
      <c r="O1946" t="s">
        <v>149</v>
      </c>
      <c r="P1946" t="b">
        <v>0</v>
      </c>
      <c r="Q1946">
        <v>138261413</v>
      </c>
      <c r="R1946" t="s">
        <v>150</v>
      </c>
      <c r="S1946">
        <v>1E-3</v>
      </c>
      <c r="T1946" t="s">
        <v>184</v>
      </c>
      <c r="U1946">
        <v>2023</v>
      </c>
      <c r="V1946" t="s">
        <v>151</v>
      </c>
      <c r="W1946" t="s">
        <v>248</v>
      </c>
      <c r="X1946" t="s">
        <v>249</v>
      </c>
      <c r="Y1946" t="s">
        <v>155</v>
      </c>
      <c r="Z1946">
        <v>435499</v>
      </c>
      <c r="AA1946">
        <v>117847</v>
      </c>
      <c r="AB1946">
        <v>-1.4959290530529701</v>
      </c>
      <c r="AC1946">
        <v>50.958961874929102</v>
      </c>
    </row>
    <row r="1947" spans="1:29">
      <c r="A1947" t="s">
        <v>196</v>
      </c>
      <c r="B1947">
        <v>7299</v>
      </c>
      <c r="C1947">
        <v>1807124</v>
      </c>
      <c r="D1947" t="s">
        <v>164</v>
      </c>
      <c r="E1947" t="s">
        <v>126</v>
      </c>
      <c r="F1947" t="s">
        <v>179</v>
      </c>
      <c r="G1947" t="s">
        <v>118</v>
      </c>
      <c r="H1947" s="1">
        <v>42242.72152777778</v>
      </c>
      <c r="I1947" t="s">
        <v>180</v>
      </c>
      <c r="J1947" t="s">
        <v>116</v>
      </c>
      <c r="K1947" t="s">
        <v>181</v>
      </c>
      <c r="L1947" t="s">
        <v>182</v>
      </c>
      <c r="M1947" t="s">
        <v>183</v>
      </c>
      <c r="N1947">
        <v>2.4E-2</v>
      </c>
      <c r="O1947" t="s">
        <v>149</v>
      </c>
      <c r="P1947" t="b">
        <v>0</v>
      </c>
      <c r="Q1947">
        <v>138261413</v>
      </c>
      <c r="R1947" t="s">
        <v>150</v>
      </c>
      <c r="S1947">
        <v>1E-3</v>
      </c>
      <c r="T1947" t="s">
        <v>184</v>
      </c>
      <c r="U1947">
        <v>2015</v>
      </c>
      <c r="V1947" t="s">
        <v>151</v>
      </c>
      <c r="W1947" t="s">
        <v>197</v>
      </c>
      <c r="X1947" t="s">
        <v>186</v>
      </c>
      <c r="Y1947" t="s">
        <v>155</v>
      </c>
      <c r="Z1947">
        <v>624300</v>
      </c>
      <c r="AA1947">
        <v>306800</v>
      </c>
      <c r="AB1947">
        <v>1.3116346710660201</v>
      </c>
      <c r="AC1947">
        <v>52.6126273253455</v>
      </c>
    </row>
    <row r="1948" spans="1:29">
      <c r="A1948" t="s">
        <v>178</v>
      </c>
      <c r="B1948">
        <v>7299</v>
      </c>
      <c r="C1948">
        <v>2014235</v>
      </c>
      <c r="D1948" t="s">
        <v>164</v>
      </c>
      <c r="E1948" t="s">
        <v>126</v>
      </c>
      <c r="F1948" t="s">
        <v>179</v>
      </c>
      <c r="G1948" t="s">
        <v>118</v>
      </c>
      <c r="H1948" s="1">
        <v>44755.600694444445</v>
      </c>
      <c r="I1948" t="s">
        <v>180</v>
      </c>
      <c r="J1948" t="s">
        <v>116</v>
      </c>
      <c r="K1948" t="s">
        <v>181</v>
      </c>
      <c r="L1948" t="s">
        <v>182</v>
      </c>
      <c r="M1948" t="s">
        <v>183</v>
      </c>
      <c r="N1948">
        <v>5.3E-3</v>
      </c>
      <c r="O1948" t="s">
        <v>149</v>
      </c>
      <c r="P1948" t="b">
        <v>0</v>
      </c>
      <c r="Q1948">
        <v>138261413</v>
      </c>
      <c r="R1948" t="s">
        <v>150</v>
      </c>
      <c r="S1948">
        <v>1E-3</v>
      </c>
      <c r="T1948" t="s">
        <v>184</v>
      </c>
      <c r="U1948">
        <v>2022</v>
      </c>
      <c r="V1948" t="s">
        <v>151</v>
      </c>
      <c r="W1948" t="s">
        <v>185</v>
      </c>
      <c r="X1948" t="s">
        <v>186</v>
      </c>
      <c r="Y1948" t="s">
        <v>155</v>
      </c>
      <c r="Z1948">
        <v>620600</v>
      </c>
      <c r="AA1948">
        <v>309500</v>
      </c>
      <c r="AB1948">
        <v>1.2588812496391699</v>
      </c>
      <c r="AC1948">
        <v>52.638374352215699</v>
      </c>
    </row>
    <row r="1949" spans="1:29">
      <c r="A1949" t="s">
        <v>224</v>
      </c>
      <c r="B1949">
        <v>7299</v>
      </c>
      <c r="C1949">
        <v>2015848</v>
      </c>
      <c r="D1949" t="s">
        <v>164</v>
      </c>
      <c r="E1949" t="s">
        <v>126</v>
      </c>
      <c r="F1949" t="s">
        <v>179</v>
      </c>
      <c r="G1949" t="s">
        <v>118</v>
      </c>
      <c r="H1949" s="1">
        <v>44767.447916666664</v>
      </c>
      <c r="I1949" t="s">
        <v>180</v>
      </c>
      <c r="J1949" t="s">
        <v>116</v>
      </c>
      <c r="K1949" t="s">
        <v>146</v>
      </c>
      <c r="L1949" t="s">
        <v>147</v>
      </c>
      <c r="M1949" t="s">
        <v>183</v>
      </c>
      <c r="N1949">
        <v>1.7000000000000001E-2</v>
      </c>
      <c r="O1949" t="s">
        <v>149</v>
      </c>
      <c r="P1949" t="b">
        <v>0</v>
      </c>
      <c r="Q1949">
        <v>138261413</v>
      </c>
      <c r="R1949" t="s">
        <v>150</v>
      </c>
      <c r="S1949">
        <v>1E-3</v>
      </c>
      <c r="T1949" t="s">
        <v>184</v>
      </c>
      <c r="U1949">
        <v>2022</v>
      </c>
      <c r="V1949" t="s">
        <v>151</v>
      </c>
      <c r="W1949" t="s">
        <v>225</v>
      </c>
      <c r="X1949" t="s">
        <v>226</v>
      </c>
      <c r="Y1949" t="s">
        <v>155</v>
      </c>
      <c r="Z1949">
        <v>500098</v>
      </c>
      <c r="AA1949">
        <v>402866</v>
      </c>
      <c r="AB1949">
        <v>-0.49196935841400102</v>
      </c>
      <c r="AC1949">
        <v>53.512954618294103</v>
      </c>
    </row>
    <row r="1950" spans="1:29">
      <c r="A1950" t="s">
        <v>178</v>
      </c>
      <c r="B1950">
        <v>7299</v>
      </c>
      <c r="C1950">
        <v>1904826</v>
      </c>
      <c r="D1950" t="s">
        <v>164</v>
      </c>
      <c r="E1950" t="s">
        <v>126</v>
      </c>
      <c r="F1950" t="s">
        <v>179</v>
      </c>
      <c r="G1950" t="s">
        <v>118</v>
      </c>
      <c r="H1950" s="1">
        <v>43265.417361111111</v>
      </c>
      <c r="I1950" t="s">
        <v>180</v>
      </c>
      <c r="J1950" t="s">
        <v>116</v>
      </c>
      <c r="K1950" t="s">
        <v>181</v>
      </c>
      <c r="L1950" t="s">
        <v>182</v>
      </c>
      <c r="M1950" t="s">
        <v>183</v>
      </c>
      <c r="N1950">
        <v>9.7999999999999997E-3</v>
      </c>
      <c r="O1950" t="s">
        <v>149</v>
      </c>
      <c r="P1950" t="b">
        <v>0</v>
      </c>
      <c r="Q1950">
        <v>138261413</v>
      </c>
      <c r="R1950" t="s">
        <v>150</v>
      </c>
      <c r="S1950">
        <v>1E-3</v>
      </c>
      <c r="T1950" t="s">
        <v>184</v>
      </c>
      <c r="U1950">
        <v>2018</v>
      </c>
      <c r="V1950" t="s">
        <v>151</v>
      </c>
      <c r="W1950" t="s">
        <v>185</v>
      </c>
      <c r="X1950" t="s">
        <v>186</v>
      </c>
      <c r="Y1950" t="s">
        <v>155</v>
      </c>
      <c r="Z1950">
        <v>620600</v>
      </c>
      <c r="AA1950">
        <v>309500</v>
      </c>
      <c r="AB1950">
        <v>1.2588812496391699</v>
      </c>
      <c r="AC1950">
        <v>52.638374352215699</v>
      </c>
    </row>
    <row r="1951" spans="1:29">
      <c r="A1951" t="s">
        <v>198</v>
      </c>
      <c r="B1951">
        <v>7299</v>
      </c>
      <c r="C1951">
        <v>1903962</v>
      </c>
      <c r="D1951" t="s">
        <v>164</v>
      </c>
      <c r="E1951" t="s">
        <v>126</v>
      </c>
      <c r="F1951" t="s">
        <v>179</v>
      </c>
      <c r="G1951" t="s">
        <v>118</v>
      </c>
      <c r="H1951" s="1">
        <v>43249.492361111108</v>
      </c>
      <c r="I1951" t="s">
        <v>180</v>
      </c>
      <c r="J1951" t="s">
        <v>116</v>
      </c>
      <c r="K1951" t="s">
        <v>199</v>
      </c>
      <c r="L1951" t="s">
        <v>200</v>
      </c>
      <c r="M1951" t="s">
        <v>183</v>
      </c>
      <c r="N1951">
        <v>4.8000000000000001E-2</v>
      </c>
      <c r="O1951" t="s">
        <v>149</v>
      </c>
      <c r="P1951" t="b">
        <v>0</v>
      </c>
      <c r="Q1951">
        <v>138261413</v>
      </c>
      <c r="R1951" t="s">
        <v>150</v>
      </c>
      <c r="S1951">
        <v>1E-3</v>
      </c>
      <c r="T1951" t="s">
        <v>184</v>
      </c>
      <c r="U1951">
        <v>2018</v>
      </c>
      <c r="V1951" t="s">
        <v>151</v>
      </c>
      <c r="W1951" t="s">
        <v>201</v>
      </c>
      <c r="X1951" t="s">
        <v>202</v>
      </c>
      <c r="Y1951" t="s">
        <v>155</v>
      </c>
      <c r="Z1951">
        <v>516100</v>
      </c>
      <c r="AA1951">
        <v>253300</v>
      </c>
      <c r="AB1951">
        <v>-0.30395486908298303</v>
      </c>
      <c r="AC1951">
        <v>52.1657659569386</v>
      </c>
    </row>
    <row r="1952" spans="1:29">
      <c r="A1952" t="s">
        <v>178</v>
      </c>
      <c r="B1952">
        <v>7299</v>
      </c>
      <c r="C1952">
        <v>1785230</v>
      </c>
      <c r="D1952" t="s">
        <v>164</v>
      </c>
      <c r="E1952" t="s">
        <v>126</v>
      </c>
      <c r="F1952" t="s">
        <v>179</v>
      </c>
      <c r="G1952" t="s">
        <v>118</v>
      </c>
      <c r="H1952" s="1">
        <v>42026.364583333336</v>
      </c>
      <c r="I1952" t="s">
        <v>180</v>
      </c>
      <c r="J1952" t="s">
        <v>116</v>
      </c>
      <c r="K1952" t="s">
        <v>181</v>
      </c>
      <c r="L1952" t="s">
        <v>182</v>
      </c>
      <c r="M1952" t="s">
        <v>183</v>
      </c>
      <c r="N1952">
        <v>5.8000000000000003E-2</v>
      </c>
      <c r="O1952" t="s">
        <v>149</v>
      </c>
      <c r="P1952" t="b">
        <v>0</v>
      </c>
      <c r="Q1952">
        <v>138261413</v>
      </c>
      <c r="R1952" t="s">
        <v>150</v>
      </c>
      <c r="S1952">
        <v>1E-3</v>
      </c>
      <c r="T1952" t="s">
        <v>184</v>
      </c>
      <c r="U1952">
        <v>2015</v>
      </c>
      <c r="V1952" t="s">
        <v>151</v>
      </c>
      <c r="W1952" t="s">
        <v>185</v>
      </c>
      <c r="X1952" t="s">
        <v>186</v>
      </c>
      <c r="Y1952" t="s">
        <v>155</v>
      </c>
      <c r="Z1952">
        <v>620600</v>
      </c>
      <c r="AA1952">
        <v>309500</v>
      </c>
      <c r="AB1952">
        <v>1.2588812496391699</v>
      </c>
      <c r="AC1952">
        <v>52.638374352215699</v>
      </c>
    </row>
    <row r="1953" spans="1:29">
      <c r="A1953" t="s">
        <v>355</v>
      </c>
      <c r="B1953">
        <v>7299</v>
      </c>
      <c r="C1953">
        <v>4713093</v>
      </c>
      <c r="D1953" t="s">
        <v>164</v>
      </c>
      <c r="E1953" t="s">
        <v>126</v>
      </c>
      <c r="F1953" t="s">
        <v>205</v>
      </c>
      <c r="G1953" t="s">
        <v>112</v>
      </c>
      <c r="H1953" s="1">
        <v>43377.576388888891</v>
      </c>
      <c r="I1953" t="s">
        <v>180</v>
      </c>
      <c r="J1953" t="s">
        <v>116</v>
      </c>
      <c r="K1953" t="s">
        <v>237</v>
      </c>
      <c r="L1953" t="s">
        <v>238</v>
      </c>
      <c r="M1953" t="s">
        <v>183</v>
      </c>
      <c r="N1953">
        <v>2.9000000000000001E-2</v>
      </c>
      <c r="O1953" t="s">
        <v>149</v>
      </c>
      <c r="P1953" t="b">
        <v>0</v>
      </c>
      <c r="Q1953">
        <v>138261413</v>
      </c>
      <c r="R1953" t="s">
        <v>150</v>
      </c>
      <c r="S1953">
        <v>1E-3</v>
      </c>
      <c r="T1953" t="s">
        <v>184</v>
      </c>
      <c r="U1953">
        <v>2018</v>
      </c>
      <c r="V1953" t="s">
        <v>151</v>
      </c>
      <c r="W1953" t="s">
        <v>356</v>
      </c>
      <c r="X1953" t="s">
        <v>357</v>
      </c>
      <c r="Y1953" t="s">
        <v>155</v>
      </c>
      <c r="Z1953">
        <v>403810</v>
      </c>
      <c r="AA1953">
        <v>319759</v>
      </c>
      <c r="AB1953">
        <v>-1.9449621767333201</v>
      </c>
      <c r="AC1953">
        <v>52.775406138486602</v>
      </c>
    </row>
    <row r="1954" spans="1:29">
      <c r="A1954" t="s">
        <v>187</v>
      </c>
      <c r="B1954">
        <v>7299</v>
      </c>
      <c r="C1954">
        <v>1986069</v>
      </c>
      <c r="D1954" t="s">
        <v>164</v>
      </c>
      <c r="E1954" t="s">
        <v>126</v>
      </c>
      <c r="F1954" t="s">
        <v>205</v>
      </c>
      <c r="G1954" t="s">
        <v>112</v>
      </c>
      <c r="H1954" s="1">
        <v>44378.422222222223</v>
      </c>
      <c r="I1954" t="s">
        <v>180</v>
      </c>
      <c r="J1954" t="s">
        <v>116</v>
      </c>
      <c r="K1954" t="s">
        <v>181</v>
      </c>
      <c r="L1954" t="s">
        <v>182</v>
      </c>
      <c r="M1954" t="s">
        <v>183</v>
      </c>
      <c r="N1954">
        <v>1.2999999999999999E-2</v>
      </c>
      <c r="O1954" t="s">
        <v>149</v>
      </c>
      <c r="P1954" t="b">
        <v>0</v>
      </c>
      <c r="Q1954">
        <v>138261413</v>
      </c>
      <c r="R1954" t="s">
        <v>150</v>
      </c>
      <c r="S1954">
        <v>1E-3</v>
      </c>
      <c r="T1954" t="s">
        <v>184</v>
      </c>
      <c r="U1954">
        <v>2021</v>
      </c>
      <c r="V1954" t="s">
        <v>151</v>
      </c>
      <c r="W1954" t="s">
        <v>188</v>
      </c>
      <c r="X1954" t="s">
        <v>189</v>
      </c>
      <c r="Y1954" t="s">
        <v>155</v>
      </c>
      <c r="Z1954">
        <v>636400</v>
      </c>
      <c r="AA1954">
        <v>291600</v>
      </c>
      <c r="AB1954">
        <v>1.4791973795069699</v>
      </c>
      <c r="AC1954">
        <v>52.471107816141703</v>
      </c>
    </row>
    <row r="1955" spans="1:29">
      <c r="A1955" t="s">
        <v>190</v>
      </c>
      <c r="B1955">
        <v>7299</v>
      </c>
      <c r="C1955">
        <v>4688138</v>
      </c>
      <c r="D1955" t="s">
        <v>164</v>
      </c>
      <c r="E1955" t="s">
        <v>126</v>
      </c>
      <c r="F1955" t="s">
        <v>179</v>
      </c>
      <c r="G1955" t="s">
        <v>118</v>
      </c>
      <c r="H1955" s="1">
        <v>43010.54791666667</v>
      </c>
      <c r="I1955" t="s">
        <v>191</v>
      </c>
      <c r="J1955" t="s">
        <v>119</v>
      </c>
      <c r="K1955" t="s">
        <v>192</v>
      </c>
      <c r="L1955" t="s">
        <v>193</v>
      </c>
      <c r="M1955" t="s">
        <v>183</v>
      </c>
      <c r="N1955">
        <v>6.4999999999999997E-3</v>
      </c>
      <c r="O1955" t="s">
        <v>149</v>
      </c>
      <c r="P1955" t="b">
        <v>0</v>
      </c>
      <c r="Q1955">
        <v>138261413</v>
      </c>
      <c r="R1955" t="s">
        <v>150</v>
      </c>
      <c r="S1955">
        <v>1E-3</v>
      </c>
      <c r="T1955" t="s">
        <v>184</v>
      </c>
      <c r="U1955">
        <v>2017</v>
      </c>
      <c r="V1955" t="s">
        <v>151</v>
      </c>
      <c r="W1955" t="s">
        <v>194</v>
      </c>
      <c r="X1955" t="s">
        <v>195</v>
      </c>
      <c r="Y1955" t="s">
        <v>155</v>
      </c>
      <c r="Z1955">
        <v>357000</v>
      </c>
      <c r="AA1955">
        <v>237460</v>
      </c>
      <c r="AB1955">
        <v>-2.62823009845419</v>
      </c>
      <c r="AC1955">
        <v>52.033868710239098</v>
      </c>
    </row>
    <row r="1956" spans="1:29">
      <c r="A1956" t="s">
        <v>198</v>
      </c>
      <c r="B1956">
        <v>7299</v>
      </c>
      <c r="C1956">
        <v>1942863</v>
      </c>
      <c r="D1956" t="s">
        <v>164</v>
      </c>
      <c r="E1956" t="s">
        <v>126</v>
      </c>
      <c r="F1956" t="s">
        <v>179</v>
      </c>
      <c r="G1956" t="s">
        <v>118</v>
      </c>
      <c r="H1956" s="1">
        <v>43704.62777777778</v>
      </c>
      <c r="I1956" t="s">
        <v>180</v>
      </c>
      <c r="J1956" t="s">
        <v>116</v>
      </c>
      <c r="K1956" t="s">
        <v>199</v>
      </c>
      <c r="L1956" t="s">
        <v>200</v>
      </c>
      <c r="M1956" t="s">
        <v>183</v>
      </c>
      <c r="N1956">
        <v>0.1</v>
      </c>
      <c r="O1956" t="s">
        <v>149</v>
      </c>
      <c r="P1956" t="b">
        <v>0</v>
      </c>
      <c r="Q1956">
        <v>138261413</v>
      </c>
      <c r="R1956" t="s">
        <v>150</v>
      </c>
      <c r="S1956">
        <v>1E-3</v>
      </c>
      <c r="T1956" t="s">
        <v>184</v>
      </c>
      <c r="U1956">
        <v>2019</v>
      </c>
      <c r="V1956" t="s">
        <v>151</v>
      </c>
      <c r="W1956" t="s">
        <v>201</v>
      </c>
      <c r="X1956" t="s">
        <v>202</v>
      </c>
      <c r="Y1956" t="s">
        <v>155</v>
      </c>
      <c r="Z1956">
        <v>516100</v>
      </c>
      <c r="AA1956">
        <v>253300</v>
      </c>
      <c r="AB1956">
        <v>-0.30395486908298303</v>
      </c>
      <c r="AC1956">
        <v>52.1657659569386</v>
      </c>
    </row>
    <row r="1957" spans="1:29">
      <c r="A1957" t="s">
        <v>196</v>
      </c>
      <c r="B1957">
        <v>7299</v>
      </c>
      <c r="C1957">
        <v>1802738</v>
      </c>
      <c r="D1957" t="s">
        <v>164</v>
      </c>
      <c r="E1957" t="s">
        <v>126</v>
      </c>
      <c r="F1957" t="s">
        <v>179</v>
      </c>
      <c r="G1957" t="s">
        <v>118</v>
      </c>
      <c r="H1957" s="1">
        <v>42194.510416666664</v>
      </c>
      <c r="I1957" t="s">
        <v>180</v>
      </c>
      <c r="J1957" t="s">
        <v>116</v>
      </c>
      <c r="K1957" t="s">
        <v>181</v>
      </c>
      <c r="L1957" t="s">
        <v>182</v>
      </c>
      <c r="M1957" t="s">
        <v>183</v>
      </c>
      <c r="N1957">
        <v>2.1000000000000001E-2</v>
      </c>
      <c r="O1957" t="s">
        <v>149</v>
      </c>
      <c r="P1957" t="b">
        <v>0</v>
      </c>
      <c r="Q1957">
        <v>138261413</v>
      </c>
      <c r="R1957" t="s">
        <v>150</v>
      </c>
      <c r="S1957">
        <v>1E-3</v>
      </c>
      <c r="T1957" t="s">
        <v>184</v>
      </c>
      <c r="U1957">
        <v>2015</v>
      </c>
      <c r="V1957" t="s">
        <v>151</v>
      </c>
      <c r="W1957" t="s">
        <v>197</v>
      </c>
      <c r="X1957" t="s">
        <v>186</v>
      </c>
      <c r="Y1957" t="s">
        <v>155</v>
      </c>
      <c r="Z1957">
        <v>624300</v>
      </c>
      <c r="AA1957">
        <v>306800</v>
      </c>
      <c r="AB1957">
        <v>1.3116346710660201</v>
      </c>
      <c r="AC1957">
        <v>52.6126273253455</v>
      </c>
    </row>
    <row r="1958" spans="1:29">
      <c r="A1958" t="s">
        <v>206</v>
      </c>
      <c r="B1958">
        <v>7299</v>
      </c>
      <c r="C1958">
        <v>1920381</v>
      </c>
      <c r="D1958" t="s">
        <v>164</v>
      </c>
      <c r="E1958" t="s">
        <v>126</v>
      </c>
      <c r="F1958" t="s">
        <v>179</v>
      </c>
      <c r="G1958" t="s">
        <v>118</v>
      </c>
      <c r="H1958" s="1">
        <v>43444.373611111114</v>
      </c>
      <c r="I1958" t="s">
        <v>180</v>
      </c>
      <c r="J1958" t="s">
        <v>116</v>
      </c>
      <c r="K1958" t="s">
        <v>199</v>
      </c>
      <c r="L1958" t="s">
        <v>200</v>
      </c>
      <c r="M1958" t="s">
        <v>183</v>
      </c>
      <c r="N1958">
        <v>5.3999999999999999E-2</v>
      </c>
      <c r="O1958" t="s">
        <v>149</v>
      </c>
      <c r="P1958" t="b">
        <v>0</v>
      </c>
      <c r="Q1958">
        <v>138261413</v>
      </c>
      <c r="R1958" t="s">
        <v>150</v>
      </c>
      <c r="S1958">
        <v>1E-3</v>
      </c>
      <c r="T1958" t="s">
        <v>184</v>
      </c>
      <c r="U1958">
        <v>2018</v>
      </c>
      <c r="V1958" t="s">
        <v>151</v>
      </c>
      <c r="W1958" t="s">
        <v>207</v>
      </c>
      <c r="X1958" t="s">
        <v>208</v>
      </c>
      <c r="Y1958" t="s">
        <v>155</v>
      </c>
      <c r="Z1958">
        <v>515935</v>
      </c>
      <c r="AA1958">
        <v>253417</v>
      </c>
      <c r="AB1958">
        <v>-0.30632621725807402</v>
      </c>
      <c r="AC1958">
        <v>52.1668520239771</v>
      </c>
    </row>
    <row r="1959" spans="1:29">
      <c r="A1959" t="s">
        <v>214</v>
      </c>
      <c r="B1959">
        <v>7299</v>
      </c>
      <c r="C1959">
        <v>5321109</v>
      </c>
      <c r="D1959" t="s">
        <v>164</v>
      </c>
      <c r="E1959" t="s">
        <v>126</v>
      </c>
      <c r="F1959" t="s">
        <v>205</v>
      </c>
      <c r="G1959" t="s">
        <v>112</v>
      </c>
      <c r="H1959" s="1">
        <v>44690.463888888888</v>
      </c>
      <c r="I1959" t="s">
        <v>180</v>
      </c>
      <c r="J1959" t="s">
        <v>116</v>
      </c>
      <c r="K1959" t="s">
        <v>215</v>
      </c>
      <c r="L1959" t="s">
        <v>216</v>
      </c>
      <c r="M1959" t="s">
        <v>183</v>
      </c>
      <c r="N1959">
        <v>2.1000000000000001E-2</v>
      </c>
      <c r="O1959" t="s">
        <v>149</v>
      </c>
      <c r="P1959" t="b">
        <v>0</v>
      </c>
      <c r="Q1959">
        <v>138261413</v>
      </c>
      <c r="R1959" t="s">
        <v>150</v>
      </c>
      <c r="S1959">
        <v>1E-3</v>
      </c>
      <c r="T1959" t="s">
        <v>184</v>
      </c>
      <c r="U1959">
        <v>2022</v>
      </c>
      <c r="V1959" t="s">
        <v>151</v>
      </c>
      <c r="W1959" t="s">
        <v>217</v>
      </c>
      <c r="X1959" t="s">
        <v>218</v>
      </c>
      <c r="Y1959" t="s">
        <v>155</v>
      </c>
      <c r="Z1959">
        <v>376325</v>
      </c>
      <c r="AA1959">
        <v>405313</v>
      </c>
      <c r="AB1959">
        <v>-2.35874412504654</v>
      </c>
      <c r="AC1959">
        <v>53.543918148915097</v>
      </c>
    </row>
    <row r="1960" spans="1:29">
      <c r="A1960" t="s">
        <v>206</v>
      </c>
      <c r="B1960">
        <v>7299</v>
      </c>
      <c r="C1960">
        <v>1995442</v>
      </c>
      <c r="D1960" t="s">
        <v>164</v>
      </c>
      <c r="E1960" t="s">
        <v>126</v>
      </c>
      <c r="F1960" t="s">
        <v>179</v>
      </c>
      <c r="G1960" t="s">
        <v>118</v>
      </c>
      <c r="H1960" s="1">
        <v>44505.477777777778</v>
      </c>
      <c r="I1960" t="s">
        <v>180</v>
      </c>
      <c r="J1960" t="s">
        <v>116</v>
      </c>
      <c r="K1960" t="s">
        <v>199</v>
      </c>
      <c r="L1960" t="s">
        <v>200</v>
      </c>
      <c r="M1960" t="s">
        <v>183</v>
      </c>
      <c r="N1960">
        <v>4.9000000000000002E-2</v>
      </c>
      <c r="O1960" t="s">
        <v>149</v>
      </c>
      <c r="P1960" t="b">
        <v>0</v>
      </c>
      <c r="Q1960">
        <v>138261413</v>
      </c>
      <c r="R1960" t="s">
        <v>150</v>
      </c>
      <c r="S1960">
        <v>1E-3</v>
      </c>
      <c r="T1960" t="s">
        <v>184</v>
      </c>
      <c r="U1960">
        <v>2021</v>
      </c>
      <c r="V1960" t="s">
        <v>151</v>
      </c>
      <c r="W1960" t="s">
        <v>207</v>
      </c>
      <c r="X1960" t="s">
        <v>208</v>
      </c>
      <c r="Y1960" t="s">
        <v>155</v>
      </c>
      <c r="Z1960">
        <v>515935</v>
      </c>
      <c r="AA1960">
        <v>253417</v>
      </c>
      <c r="AB1960">
        <v>-0.30632621725807402</v>
      </c>
      <c r="AC1960">
        <v>52.1668520239771</v>
      </c>
    </row>
    <row r="1961" spans="1:29">
      <c r="A1961" t="s">
        <v>265</v>
      </c>
      <c r="B1961">
        <v>7299</v>
      </c>
      <c r="C1961">
        <v>3427929</v>
      </c>
      <c r="D1961" t="s">
        <v>164</v>
      </c>
      <c r="E1961" t="s">
        <v>126</v>
      </c>
      <c r="F1961" t="s">
        <v>236</v>
      </c>
      <c r="G1961" t="s">
        <v>115</v>
      </c>
      <c r="H1961" s="1">
        <v>44400.62777777778</v>
      </c>
      <c r="I1961" t="s">
        <v>180</v>
      </c>
      <c r="J1961" t="s">
        <v>116</v>
      </c>
      <c r="K1961" t="s">
        <v>251</v>
      </c>
      <c r="L1961" t="s">
        <v>252</v>
      </c>
      <c r="M1961" t="s">
        <v>183</v>
      </c>
      <c r="N1961">
        <v>1.2E-2</v>
      </c>
      <c r="O1961" t="s">
        <v>149</v>
      </c>
      <c r="P1961" t="b">
        <v>0</v>
      </c>
      <c r="Q1961">
        <v>138261413</v>
      </c>
      <c r="R1961" t="s">
        <v>150</v>
      </c>
      <c r="S1961">
        <v>1E-3</v>
      </c>
      <c r="T1961" t="s">
        <v>184</v>
      </c>
      <c r="U1961">
        <v>2021</v>
      </c>
      <c r="V1961" t="s">
        <v>151</v>
      </c>
      <c r="W1961" t="s">
        <v>266</v>
      </c>
      <c r="X1961" t="s">
        <v>267</v>
      </c>
      <c r="Y1961" t="s">
        <v>155</v>
      </c>
      <c r="Z1961">
        <v>387717</v>
      </c>
      <c r="AA1961">
        <v>106747</v>
      </c>
      <c r="AB1961">
        <v>-2.1758871951171499</v>
      </c>
      <c r="AC1961">
        <v>50.860100095138598</v>
      </c>
    </row>
    <row r="1962" spans="1:29">
      <c r="A1962" t="s">
        <v>198</v>
      </c>
      <c r="B1962">
        <v>7299</v>
      </c>
      <c r="C1962">
        <v>1866381</v>
      </c>
      <c r="D1962" t="s">
        <v>164</v>
      </c>
      <c r="E1962" t="s">
        <v>126</v>
      </c>
      <c r="F1962" t="s">
        <v>179</v>
      </c>
      <c r="G1962" t="s">
        <v>118</v>
      </c>
      <c r="H1962" s="1">
        <v>42817.509027777778</v>
      </c>
      <c r="I1962" t="s">
        <v>180</v>
      </c>
      <c r="J1962" t="s">
        <v>116</v>
      </c>
      <c r="K1962" t="s">
        <v>199</v>
      </c>
      <c r="L1962" t="s">
        <v>200</v>
      </c>
      <c r="M1962" t="s">
        <v>183</v>
      </c>
      <c r="N1962">
        <v>5.1999999999999998E-2</v>
      </c>
      <c r="O1962" t="s">
        <v>149</v>
      </c>
      <c r="P1962" t="b">
        <v>0</v>
      </c>
      <c r="Q1962">
        <v>138261413</v>
      </c>
      <c r="R1962" t="s">
        <v>150</v>
      </c>
      <c r="S1962">
        <v>1E-3</v>
      </c>
      <c r="T1962" t="s">
        <v>184</v>
      </c>
      <c r="U1962">
        <v>2017</v>
      </c>
      <c r="V1962" t="s">
        <v>151</v>
      </c>
      <c r="W1962" t="s">
        <v>201</v>
      </c>
      <c r="X1962" t="s">
        <v>202</v>
      </c>
      <c r="Y1962" t="s">
        <v>155</v>
      </c>
      <c r="Z1962">
        <v>516100</v>
      </c>
      <c r="AA1962">
        <v>253300</v>
      </c>
      <c r="AB1962">
        <v>-0.30395486908298303</v>
      </c>
      <c r="AC1962">
        <v>52.1657659569386</v>
      </c>
    </row>
    <row r="1963" spans="1:29">
      <c r="A1963" t="s">
        <v>206</v>
      </c>
      <c r="B1963">
        <v>7299</v>
      </c>
      <c r="C1963">
        <v>1912578</v>
      </c>
      <c r="D1963" t="s">
        <v>164</v>
      </c>
      <c r="E1963" t="s">
        <v>126</v>
      </c>
      <c r="F1963" t="s">
        <v>179</v>
      </c>
      <c r="G1963" t="s">
        <v>118</v>
      </c>
      <c r="H1963" s="1">
        <v>43356.45208333333</v>
      </c>
      <c r="I1963" t="s">
        <v>180</v>
      </c>
      <c r="J1963" t="s">
        <v>116</v>
      </c>
      <c r="K1963" t="s">
        <v>199</v>
      </c>
      <c r="L1963" t="s">
        <v>200</v>
      </c>
      <c r="M1963" t="s">
        <v>183</v>
      </c>
      <c r="N1963">
        <v>3.7999999999999999E-2</v>
      </c>
      <c r="O1963" t="s">
        <v>149</v>
      </c>
      <c r="P1963" t="b">
        <v>0</v>
      </c>
      <c r="Q1963">
        <v>138261413</v>
      </c>
      <c r="R1963" t="s">
        <v>150</v>
      </c>
      <c r="S1963">
        <v>1E-3</v>
      </c>
      <c r="T1963" t="s">
        <v>184</v>
      </c>
      <c r="U1963">
        <v>2018</v>
      </c>
      <c r="V1963" t="s">
        <v>151</v>
      </c>
      <c r="W1963" t="s">
        <v>207</v>
      </c>
      <c r="X1963" t="s">
        <v>208</v>
      </c>
      <c r="Y1963" t="s">
        <v>155</v>
      </c>
      <c r="Z1963">
        <v>515935</v>
      </c>
      <c r="AA1963">
        <v>253417</v>
      </c>
      <c r="AB1963">
        <v>-0.30632621725807402</v>
      </c>
      <c r="AC1963">
        <v>52.1668520239771</v>
      </c>
    </row>
    <row r="1964" spans="1:29">
      <c r="A1964" t="s">
        <v>178</v>
      </c>
      <c r="B1964">
        <v>7299</v>
      </c>
      <c r="C1964">
        <v>1802578</v>
      </c>
      <c r="D1964" t="s">
        <v>164</v>
      </c>
      <c r="E1964" t="s">
        <v>126</v>
      </c>
      <c r="F1964" t="s">
        <v>179</v>
      </c>
      <c r="G1964" t="s">
        <v>118</v>
      </c>
      <c r="H1964" s="1">
        <v>42193.604861111111</v>
      </c>
      <c r="I1964" t="s">
        <v>180</v>
      </c>
      <c r="J1964" t="s">
        <v>116</v>
      </c>
      <c r="K1964" t="s">
        <v>181</v>
      </c>
      <c r="L1964" t="s">
        <v>182</v>
      </c>
      <c r="M1964" t="s">
        <v>183</v>
      </c>
      <c r="N1964">
        <v>2.7E-2</v>
      </c>
      <c r="O1964" t="s">
        <v>149</v>
      </c>
      <c r="P1964" t="b">
        <v>0</v>
      </c>
      <c r="Q1964">
        <v>138261413</v>
      </c>
      <c r="R1964" t="s">
        <v>150</v>
      </c>
      <c r="S1964">
        <v>1E-3</v>
      </c>
      <c r="T1964" t="s">
        <v>184</v>
      </c>
      <c r="U1964">
        <v>2015</v>
      </c>
      <c r="V1964" t="s">
        <v>151</v>
      </c>
      <c r="W1964" t="s">
        <v>185</v>
      </c>
      <c r="X1964" t="s">
        <v>186</v>
      </c>
      <c r="Y1964" t="s">
        <v>155</v>
      </c>
      <c r="Z1964">
        <v>620600</v>
      </c>
      <c r="AA1964">
        <v>309500</v>
      </c>
      <c r="AB1964">
        <v>1.2588812496391699</v>
      </c>
      <c r="AC1964">
        <v>52.638374352215699</v>
      </c>
    </row>
    <row r="1965" spans="1:29">
      <c r="A1965" t="s">
        <v>203</v>
      </c>
      <c r="B1965">
        <v>7299</v>
      </c>
      <c r="C1965">
        <v>1981741</v>
      </c>
      <c r="D1965" t="s">
        <v>164</v>
      </c>
      <c r="E1965" t="s">
        <v>126</v>
      </c>
      <c r="F1965" t="s">
        <v>179</v>
      </c>
      <c r="G1965" t="s">
        <v>118</v>
      </c>
      <c r="H1965" s="1">
        <v>44322.557638888888</v>
      </c>
      <c r="I1965" t="s">
        <v>180</v>
      </c>
      <c r="J1965" t="s">
        <v>116</v>
      </c>
      <c r="K1965" t="s">
        <v>146</v>
      </c>
      <c r="L1965" t="s">
        <v>147</v>
      </c>
      <c r="M1965" t="s">
        <v>183</v>
      </c>
      <c r="N1965">
        <v>3.4000000000000002E-2</v>
      </c>
      <c r="O1965" t="s">
        <v>149</v>
      </c>
      <c r="P1965" t="b">
        <v>0</v>
      </c>
      <c r="Q1965">
        <v>138261413</v>
      </c>
      <c r="R1965" t="s">
        <v>150</v>
      </c>
      <c r="S1965">
        <v>1E-3</v>
      </c>
      <c r="T1965" t="s">
        <v>184</v>
      </c>
      <c r="U1965">
        <v>2021</v>
      </c>
      <c r="V1965" t="s">
        <v>151</v>
      </c>
      <c r="W1965" t="s">
        <v>204</v>
      </c>
      <c r="X1965" t="s">
        <v>154</v>
      </c>
      <c r="Y1965" t="s">
        <v>155</v>
      </c>
      <c r="Z1965">
        <v>507500</v>
      </c>
      <c r="AA1965">
        <v>299100</v>
      </c>
      <c r="AB1965">
        <v>-0.41497245145673001</v>
      </c>
      <c r="AC1965">
        <v>52.579097446717</v>
      </c>
    </row>
    <row r="1966" spans="1:29">
      <c r="A1966" t="s">
        <v>203</v>
      </c>
      <c r="B1966">
        <v>7299</v>
      </c>
      <c r="C1966">
        <v>1901606</v>
      </c>
      <c r="D1966" t="s">
        <v>164</v>
      </c>
      <c r="E1966" t="s">
        <v>126</v>
      </c>
      <c r="F1966" t="s">
        <v>179</v>
      </c>
      <c r="G1966" t="s">
        <v>118</v>
      </c>
      <c r="H1966" s="1">
        <v>43229.463888888888</v>
      </c>
      <c r="I1966" t="s">
        <v>180</v>
      </c>
      <c r="J1966" t="s">
        <v>116</v>
      </c>
      <c r="K1966" t="s">
        <v>146</v>
      </c>
      <c r="L1966" t="s">
        <v>147</v>
      </c>
      <c r="M1966" t="s">
        <v>183</v>
      </c>
      <c r="N1966">
        <v>2.7E-2</v>
      </c>
      <c r="O1966" t="s">
        <v>149</v>
      </c>
      <c r="P1966" t="b">
        <v>0</v>
      </c>
      <c r="Q1966">
        <v>138261413</v>
      </c>
      <c r="R1966" t="s">
        <v>150</v>
      </c>
      <c r="S1966">
        <v>1E-3</v>
      </c>
      <c r="T1966" t="s">
        <v>184</v>
      </c>
      <c r="U1966">
        <v>2018</v>
      </c>
      <c r="V1966" t="s">
        <v>151</v>
      </c>
      <c r="W1966" t="s">
        <v>204</v>
      </c>
      <c r="X1966" t="s">
        <v>154</v>
      </c>
      <c r="Y1966" t="s">
        <v>155</v>
      </c>
      <c r="Z1966">
        <v>507500</v>
      </c>
      <c r="AA1966">
        <v>299100</v>
      </c>
      <c r="AB1966">
        <v>-0.41497245145673001</v>
      </c>
      <c r="AC1966">
        <v>52.579097446717</v>
      </c>
    </row>
    <row r="1967" spans="1:29">
      <c r="A1967" t="s">
        <v>423</v>
      </c>
      <c r="B1967">
        <v>7299</v>
      </c>
      <c r="C1967">
        <v>4748414</v>
      </c>
      <c r="D1967" t="s">
        <v>164</v>
      </c>
      <c r="E1967" t="s">
        <v>126</v>
      </c>
      <c r="F1967" t="s">
        <v>205</v>
      </c>
      <c r="G1967" t="s">
        <v>112</v>
      </c>
      <c r="H1967" s="1">
        <v>43852.593055555553</v>
      </c>
      <c r="I1967" t="s">
        <v>180</v>
      </c>
      <c r="J1967" t="s">
        <v>116</v>
      </c>
      <c r="K1967" t="s">
        <v>237</v>
      </c>
      <c r="L1967" t="s">
        <v>238</v>
      </c>
      <c r="M1967" t="s">
        <v>183</v>
      </c>
      <c r="N1967">
        <v>1.6999999999999999E-3</v>
      </c>
      <c r="O1967" t="s">
        <v>149</v>
      </c>
      <c r="P1967" t="b">
        <v>0</v>
      </c>
      <c r="Q1967">
        <v>138261413</v>
      </c>
      <c r="R1967" t="s">
        <v>150</v>
      </c>
      <c r="S1967">
        <v>1E-3</v>
      </c>
      <c r="T1967" t="s">
        <v>184</v>
      </c>
      <c r="U1967">
        <v>2020</v>
      </c>
      <c r="V1967" t="s">
        <v>151</v>
      </c>
      <c r="W1967" t="s">
        <v>424</v>
      </c>
      <c r="X1967" t="s">
        <v>425</v>
      </c>
      <c r="Y1967" t="s">
        <v>155</v>
      </c>
      <c r="Z1967">
        <v>426848</v>
      </c>
      <c r="AA1967">
        <v>326988</v>
      </c>
      <c r="AB1967">
        <v>-1.6028703538348199</v>
      </c>
      <c r="AC1967">
        <v>52.8397402771771</v>
      </c>
    </row>
    <row r="1968" spans="1:29">
      <c r="A1968" t="s">
        <v>178</v>
      </c>
      <c r="B1968">
        <v>7299</v>
      </c>
      <c r="C1968">
        <v>1838817</v>
      </c>
      <c r="D1968" t="s">
        <v>164</v>
      </c>
      <c r="E1968" t="s">
        <v>126</v>
      </c>
      <c r="F1968" t="s">
        <v>179</v>
      </c>
      <c r="G1968" t="s">
        <v>118</v>
      </c>
      <c r="H1968" s="1">
        <v>42573.644444444442</v>
      </c>
      <c r="I1968" t="s">
        <v>180</v>
      </c>
      <c r="J1968" t="s">
        <v>116</v>
      </c>
      <c r="K1968" t="s">
        <v>181</v>
      </c>
      <c r="L1968" t="s">
        <v>182</v>
      </c>
      <c r="M1968" t="s">
        <v>183</v>
      </c>
      <c r="N1968">
        <v>1.6E-2</v>
      </c>
      <c r="O1968" t="s">
        <v>149</v>
      </c>
      <c r="P1968" t="b">
        <v>0</v>
      </c>
      <c r="Q1968">
        <v>138261413</v>
      </c>
      <c r="R1968" t="s">
        <v>150</v>
      </c>
      <c r="S1968">
        <v>1E-3</v>
      </c>
      <c r="T1968" t="s">
        <v>184</v>
      </c>
      <c r="U1968">
        <v>2016</v>
      </c>
      <c r="V1968" t="s">
        <v>151</v>
      </c>
      <c r="W1968" t="s">
        <v>185</v>
      </c>
      <c r="X1968" t="s">
        <v>186</v>
      </c>
      <c r="Y1968" t="s">
        <v>155</v>
      </c>
      <c r="Z1968">
        <v>620600</v>
      </c>
      <c r="AA1968">
        <v>309500</v>
      </c>
      <c r="AB1968">
        <v>1.2588812496391699</v>
      </c>
      <c r="AC1968">
        <v>52.638374352215699</v>
      </c>
    </row>
    <row r="1969" spans="1:29">
      <c r="A1969" t="s">
        <v>426</v>
      </c>
      <c r="B1969">
        <v>7299</v>
      </c>
      <c r="C1969">
        <v>1507764</v>
      </c>
      <c r="D1969" t="s">
        <v>164</v>
      </c>
      <c r="E1969" t="s">
        <v>126</v>
      </c>
      <c r="F1969" t="s">
        <v>205</v>
      </c>
      <c r="G1969" t="s">
        <v>112</v>
      </c>
      <c r="H1969" s="1">
        <v>43738.529861111114</v>
      </c>
      <c r="I1969" t="s">
        <v>180</v>
      </c>
      <c r="J1969" t="s">
        <v>116</v>
      </c>
      <c r="K1969" t="s">
        <v>220</v>
      </c>
      <c r="L1969" t="s">
        <v>221</v>
      </c>
      <c r="M1969" t="s">
        <v>183</v>
      </c>
      <c r="N1969">
        <v>5.7000000000000002E-2</v>
      </c>
      <c r="O1969" t="s">
        <v>149</v>
      </c>
      <c r="P1969" t="b">
        <v>0</v>
      </c>
      <c r="Q1969">
        <v>138261413</v>
      </c>
      <c r="R1969" t="s">
        <v>150</v>
      </c>
      <c r="S1969">
        <v>1E-3</v>
      </c>
      <c r="T1969" t="s">
        <v>184</v>
      </c>
      <c r="U1969">
        <v>2019</v>
      </c>
      <c r="V1969" t="s">
        <v>151</v>
      </c>
      <c r="W1969" t="s">
        <v>427</v>
      </c>
      <c r="X1969" t="s">
        <v>428</v>
      </c>
      <c r="Y1969" t="s">
        <v>155</v>
      </c>
      <c r="Z1969">
        <v>588522</v>
      </c>
      <c r="AA1969">
        <v>125816</v>
      </c>
      <c r="AB1969">
        <v>0.68546169592845096</v>
      </c>
      <c r="AC1969">
        <v>51.000844887530903</v>
      </c>
    </row>
    <row r="1970" spans="1:29">
      <c r="A1970" t="s">
        <v>198</v>
      </c>
      <c r="B1970">
        <v>7299</v>
      </c>
      <c r="C1970">
        <v>1910120</v>
      </c>
      <c r="D1970" t="s">
        <v>164</v>
      </c>
      <c r="E1970" t="s">
        <v>126</v>
      </c>
      <c r="F1970" t="s">
        <v>179</v>
      </c>
      <c r="G1970" t="s">
        <v>118</v>
      </c>
      <c r="H1970" s="1">
        <v>43326.604166666664</v>
      </c>
      <c r="I1970" t="s">
        <v>180</v>
      </c>
      <c r="J1970" t="s">
        <v>116</v>
      </c>
      <c r="K1970" t="s">
        <v>199</v>
      </c>
      <c r="L1970" t="s">
        <v>200</v>
      </c>
      <c r="M1970" t="s">
        <v>183</v>
      </c>
      <c r="N1970">
        <v>4.5999999999999999E-2</v>
      </c>
      <c r="O1970" t="s">
        <v>149</v>
      </c>
      <c r="P1970" t="b">
        <v>0</v>
      </c>
      <c r="Q1970">
        <v>138261413</v>
      </c>
      <c r="R1970" t="s">
        <v>150</v>
      </c>
      <c r="S1970">
        <v>1E-3</v>
      </c>
      <c r="T1970" t="s">
        <v>184</v>
      </c>
      <c r="U1970">
        <v>2018</v>
      </c>
      <c r="V1970" t="s">
        <v>151</v>
      </c>
      <c r="W1970" t="s">
        <v>201</v>
      </c>
      <c r="X1970" t="s">
        <v>202</v>
      </c>
      <c r="Y1970" t="s">
        <v>155</v>
      </c>
      <c r="Z1970">
        <v>516100</v>
      </c>
      <c r="AA1970">
        <v>253300</v>
      </c>
      <c r="AB1970">
        <v>-0.30395486908298303</v>
      </c>
      <c r="AC1970">
        <v>52.1657659569386</v>
      </c>
    </row>
    <row r="1971" spans="1:29">
      <c r="A1971" t="s">
        <v>190</v>
      </c>
      <c r="B1971">
        <v>7299</v>
      </c>
      <c r="C1971">
        <v>4601257</v>
      </c>
      <c r="D1971" t="s">
        <v>164</v>
      </c>
      <c r="E1971" t="s">
        <v>126</v>
      </c>
      <c r="F1971" t="s">
        <v>179</v>
      </c>
      <c r="G1971" t="s">
        <v>118</v>
      </c>
      <c r="H1971" s="1">
        <v>41928.489583333336</v>
      </c>
      <c r="I1971" t="s">
        <v>191</v>
      </c>
      <c r="J1971" t="s">
        <v>119</v>
      </c>
      <c r="K1971" t="s">
        <v>192</v>
      </c>
      <c r="L1971" t="s">
        <v>193</v>
      </c>
      <c r="M1971" t="s">
        <v>183</v>
      </c>
      <c r="N1971">
        <v>2.5000000000000001E-3</v>
      </c>
      <c r="O1971" t="s">
        <v>149</v>
      </c>
      <c r="P1971" t="b">
        <v>0</v>
      </c>
      <c r="Q1971">
        <v>138261413</v>
      </c>
      <c r="R1971" t="s">
        <v>150</v>
      </c>
      <c r="S1971">
        <v>1E-3</v>
      </c>
      <c r="T1971" t="s">
        <v>184</v>
      </c>
      <c r="U1971">
        <v>2014</v>
      </c>
      <c r="V1971" t="s">
        <v>151</v>
      </c>
      <c r="W1971" t="s">
        <v>194</v>
      </c>
      <c r="X1971" t="s">
        <v>195</v>
      </c>
      <c r="Y1971" t="s">
        <v>155</v>
      </c>
      <c r="Z1971">
        <v>357000</v>
      </c>
      <c r="AA1971">
        <v>237460</v>
      </c>
      <c r="AB1971">
        <v>-2.62823009845419</v>
      </c>
      <c r="AC1971">
        <v>52.033868710239098</v>
      </c>
    </row>
    <row r="1972" spans="1:29">
      <c r="A1972" t="s">
        <v>224</v>
      </c>
      <c r="B1972">
        <v>7299</v>
      </c>
      <c r="C1972">
        <v>1851351</v>
      </c>
      <c r="D1972" t="s">
        <v>164</v>
      </c>
      <c r="E1972" t="s">
        <v>126</v>
      </c>
      <c r="F1972" t="s">
        <v>179</v>
      </c>
      <c r="G1972" t="s">
        <v>118</v>
      </c>
      <c r="H1972" s="1">
        <v>42682.488194444442</v>
      </c>
      <c r="I1972" t="s">
        <v>180</v>
      </c>
      <c r="J1972" t="s">
        <v>116</v>
      </c>
      <c r="K1972" t="s">
        <v>146</v>
      </c>
      <c r="L1972" t="s">
        <v>147</v>
      </c>
      <c r="M1972" t="s">
        <v>183</v>
      </c>
      <c r="N1972">
        <v>1.2E-2</v>
      </c>
      <c r="O1972" t="s">
        <v>149</v>
      </c>
      <c r="P1972" t="b">
        <v>0</v>
      </c>
      <c r="Q1972">
        <v>138261413</v>
      </c>
      <c r="R1972" t="s">
        <v>150</v>
      </c>
      <c r="S1972">
        <v>1E-3</v>
      </c>
      <c r="T1972" t="s">
        <v>184</v>
      </c>
      <c r="U1972">
        <v>2016</v>
      </c>
      <c r="V1972" t="s">
        <v>151</v>
      </c>
      <c r="W1972" t="s">
        <v>225</v>
      </c>
      <c r="X1972" t="s">
        <v>226</v>
      </c>
      <c r="Y1972" t="s">
        <v>155</v>
      </c>
      <c r="Z1972">
        <v>500098</v>
      </c>
      <c r="AA1972">
        <v>402866</v>
      </c>
      <c r="AB1972">
        <v>-0.49196935841400102</v>
      </c>
      <c r="AC1972">
        <v>53.512954618294103</v>
      </c>
    </row>
    <row r="1973" spans="1:29">
      <c r="A1973" t="s">
        <v>241</v>
      </c>
      <c r="B1973">
        <v>7299</v>
      </c>
      <c r="C1973">
        <v>1554823</v>
      </c>
      <c r="D1973" t="s">
        <v>164</v>
      </c>
      <c r="E1973" t="s">
        <v>126</v>
      </c>
      <c r="F1973" t="s">
        <v>179</v>
      </c>
      <c r="G1973" t="s">
        <v>118</v>
      </c>
      <c r="H1973" s="1">
        <v>42521.711111111108</v>
      </c>
      <c r="I1973" t="s">
        <v>180</v>
      </c>
      <c r="J1973" t="s">
        <v>116</v>
      </c>
      <c r="K1973" t="s">
        <v>165</v>
      </c>
      <c r="L1973" t="s">
        <v>166</v>
      </c>
      <c r="M1973" t="s">
        <v>183</v>
      </c>
      <c r="N1973">
        <v>6.4999999999999997E-3</v>
      </c>
      <c r="O1973" t="s">
        <v>149</v>
      </c>
      <c r="P1973" t="b">
        <v>0</v>
      </c>
      <c r="Q1973">
        <v>138261413</v>
      </c>
      <c r="R1973" t="s">
        <v>150</v>
      </c>
      <c r="S1973">
        <v>1E-3</v>
      </c>
      <c r="T1973" t="s">
        <v>184</v>
      </c>
      <c r="U1973">
        <v>2016</v>
      </c>
      <c r="V1973" t="s">
        <v>151</v>
      </c>
      <c r="W1973" t="s">
        <v>242</v>
      </c>
      <c r="X1973" t="s">
        <v>243</v>
      </c>
      <c r="Y1973" t="s">
        <v>155</v>
      </c>
      <c r="Z1973">
        <v>456840</v>
      </c>
      <c r="AA1973">
        <v>455364</v>
      </c>
      <c r="AB1973">
        <v>-1.13455725358881</v>
      </c>
      <c r="AC1973">
        <v>53.991201424557502</v>
      </c>
    </row>
    <row r="1974" spans="1:29">
      <c r="A1974" t="s">
        <v>178</v>
      </c>
      <c r="B1974">
        <v>7299</v>
      </c>
      <c r="C1974">
        <v>1916822</v>
      </c>
      <c r="D1974" t="s">
        <v>164</v>
      </c>
      <c r="E1974" t="s">
        <v>126</v>
      </c>
      <c r="F1974" t="s">
        <v>179</v>
      </c>
      <c r="G1974" t="s">
        <v>118</v>
      </c>
      <c r="H1974" s="1">
        <v>43391.431250000001</v>
      </c>
      <c r="I1974" t="s">
        <v>180</v>
      </c>
      <c r="J1974" t="s">
        <v>116</v>
      </c>
      <c r="K1974" t="s">
        <v>181</v>
      </c>
      <c r="L1974" t="s">
        <v>182</v>
      </c>
      <c r="M1974" t="s">
        <v>183</v>
      </c>
      <c r="N1974">
        <v>1.4999999999999999E-2</v>
      </c>
      <c r="O1974" t="s">
        <v>149</v>
      </c>
      <c r="P1974" t="b">
        <v>0</v>
      </c>
      <c r="Q1974">
        <v>138261413</v>
      </c>
      <c r="R1974" t="s">
        <v>150</v>
      </c>
      <c r="S1974">
        <v>1E-3</v>
      </c>
      <c r="T1974" t="s">
        <v>184</v>
      </c>
      <c r="U1974">
        <v>2018</v>
      </c>
      <c r="V1974" t="s">
        <v>151</v>
      </c>
      <c r="W1974" t="s">
        <v>185</v>
      </c>
      <c r="X1974" t="s">
        <v>186</v>
      </c>
      <c r="Y1974" t="s">
        <v>155</v>
      </c>
      <c r="Z1974">
        <v>620600</v>
      </c>
      <c r="AA1974">
        <v>309500</v>
      </c>
      <c r="AB1974">
        <v>1.2588812496391699</v>
      </c>
      <c r="AC1974">
        <v>52.638374352215699</v>
      </c>
    </row>
    <row r="1975" spans="1:29">
      <c r="A1975" t="s">
        <v>178</v>
      </c>
      <c r="B1975">
        <v>7299</v>
      </c>
      <c r="C1975">
        <v>1915104</v>
      </c>
      <c r="D1975" t="s">
        <v>164</v>
      </c>
      <c r="E1975" t="s">
        <v>126</v>
      </c>
      <c r="F1975" t="s">
        <v>179</v>
      </c>
      <c r="G1975" t="s">
        <v>118</v>
      </c>
      <c r="H1975" s="1">
        <v>43383.615277777775</v>
      </c>
      <c r="I1975" t="s">
        <v>180</v>
      </c>
      <c r="J1975" t="s">
        <v>116</v>
      </c>
      <c r="K1975" t="s">
        <v>181</v>
      </c>
      <c r="L1975" t="s">
        <v>182</v>
      </c>
      <c r="M1975" t="s">
        <v>183</v>
      </c>
      <c r="N1975">
        <v>1.0999999999999999E-2</v>
      </c>
      <c r="O1975" t="s">
        <v>149</v>
      </c>
      <c r="P1975" t="b">
        <v>0</v>
      </c>
      <c r="Q1975">
        <v>138261413</v>
      </c>
      <c r="R1975" t="s">
        <v>150</v>
      </c>
      <c r="S1975">
        <v>1E-3</v>
      </c>
      <c r="T1975" t="s">
        <v>184</v>
      </c>
      <c r="U1975">
        <v>2018</v>
      </c>
      <c r="V1975" t="s">
        <v>151</v>
      </c>
      <c r="W1975" t="s">
        <v>185</v>
      </c>
      <c r="X1975" t="s">
        <v>186</v>
      </c>
      <c r="Y1975" t="s">
        <v>155</v>
      </c>
      <c r="Z1975">
        <v>620600</v>
      </c>
      <c r="AA1975">
        <v>309500</v>
      </c>
      <c r="AB1975">
        <v>1.2588812496391699</v>
      </c>
      <c r="AC1975">
        <v>52.638374352215699</v>
      </c>
    </row>
    <row r="1976" spans="1:29">
      <c r="A1976" t="s">
        <v>206</v>
      </c>
      <c r="B1976">
        <v>7299</v>
      </c>
      <c r="C1976">
        <v>2032764</v>
      </c>
      <c r="D1976" t="s">
        <v>164</v>
      </c>
      <c r="E1976" t="s">
        <v>126</v>
      </c>
      <c r="F1976" t="s">
        <v>179</v>
      </c>
      <c r="G1976" t="s">
        <v>118</v>
      </c>
      <c r="H1976" s="1">
        <v>44998.376388888886</v>
      </c>
      <c r="I1976" t="s">
        <v>180</v>
      </c>
      <c r="J1976" t="s">
        <v>116</v>
      </c>
      <c r="K1976" t="s">
        <v>199</v>
      </c>
      <c r="L1976" t="s">
        <v>200</v>
      </c>
      <c r="M1976" t="s">
        <v>183</v>
      </c>
      <c r="N1976">
        <v>8.9999999999999993E-3</v>
      </c>
      <c r="O1976" t="s">
        <v>149</v>
      </c>
      <c r="P1976" t="b">
        <v>0</v>
      </c>
      <c r="Q1976">
        <v>138261413</v>
      </c>
      <c r="R1976" t="s">
        <v>150</v>
      </c>
      <c r="S1976">
        <v>1E-3</v>
      </c>
      <c r="T1976" t="s">
        <v>184</v>
      </c>
      <c r="U1976">
        <v>2023</v>
      </c>
      <c r="V1976" t="s">
        <v>151</v>
      </c>
      <c r="W1976" t="s">
        <v>207</v>
      </c>
      <c r="X1976" t="s">
        <v>208</v>
      </c>
      <c r="Y1976" t="s">
        <v>155</v>
      </c>
      <c r="Z1976">
        <v>515935</v>
      </c>
      <c r="AA1976">
        <v>253417</v>
      </c>
      <c r="AB1976">
        <v>-0.30632621725807402</v>
      </c>
      <c r="AC1976">
        <v>52.1668520239771</v>
      </c>
    </row>
    <row r="1977" spans="1:29">
      <c r="A1977" t="s">
        <v>206</v>
      </c>
      <c r="B1977">
        <v>7299</v>
      </c>
      <c r="C1977">
        <v>1986332</v>
      </c>
      <c r="D1977" t="s">
        <v>164</v>
      </c>
      <c r="E1977" t="s">
        <v>126</v>
      </c>
      <c r="F1977" t="s">
        <v>179</v>
      </c>
      <c r="G1977" t="s">
        <v>118</v>
      </c>
      <c r="H1977" s="1">
        <v>44384.546527777777</v>
      </c>
      <c r="I1977" t="s">
        <v>180</v>
      </c>
      <c r="J1977" t="s">
        <v>116</v>
      </c>
      <c r="K1977" t="s">
        <v>199</v>
      </c>
      <c r="L1977" t="s">
        <v>200</v>
      </c>
      <c r="M1977" t="s">
        <v>183</v>
      </c>
      <c r="N1977">
        <v>0.03</v>
      </c>
      <c r="O1977" t="s">
        <v>149</v>
      </c>
      <c r="P1977" t="b">
        <v>0</v>
      </c>
      <c r="Q1977">
        <v>138261413</v>
      </c>
      <c r="R1977" t="s">
        <v>150</v>
      </c>
      <c r="S1977">
        <v>1E-3</v>
      </c>
      <c r="T1977" t="s">
        <v>184</v>
      </c>
      <c r="U1977">
        <v>2021</v>
      </c>
      <c r="V1977" t="s">
        <v>151</v>
      </c>
      <c r="W1977" t="s">
        <v>207</v>
      </c>
      <c r="X1977" t="s">
        <v>208</v>
      </c>
      <c r="Y1977" t="s">
        <v>155</v>
      </c>
      <c r="Z1977">
        <v>515935</v>
      </c>
      <c r="AA1977">
        <v>253417</v>
      </c>
      <c r="AB1977">
        <v>-0.30632621725807402</v>
      </c>
      <c r="AC1977">
        <v>52.1668520239771</v>
      </c>
    </row>
    <row r="1978" spans="1:29">
      <c r="A1978" t="s">
        <v>288</v>
      </c>
      <c r="B1978">
        <v>7299</v>
      </c>
      <c r="C1978">
        <v>5234134</v>
      </c>
      <c r="D1978" t="s">
        <v>164</v>
      </c>
      <c r="E1978" t="s">
        <v>126</v>
      </c>
      <c r="F1978" t="s">
        <v>205</v>
      </c>
      <c r="G1978" t="s">
        <v>112</v>
      </c>
      <c r="H1978" s="1">
        <v>43073.466666666667</v>
      </c>
      <c r="I1978" t="s">
        <v>180</v>
      </c>
      <c r="J1978" t="s">
        <v>116</v>
      </c>
      <c r="K1978" t="s">
        <v>256</v>
      </c>
      <c r="L1978" t="s">
        <v>257</v>
      </c>
      <c r="M1978" t="s">
        <v>183</v>
      </c>
      <c r="N1978">
        <v>2.8000000000000001E-2</v>
      </c>
      <c r="O1978" t="s">
        <v>149</v>
      </c>
      <c r="P1978" t="b">
        <v>0</v>
      </c>
      <c r="Q1978">
        <v>138261413</v>
      </c>
      <c r="R1978" t="s">
        <v>150</v>
      </c>
      <c r="S1978">
        <v>1E-3</v>
      </c>
      <c r="T1978" t="s">
        <v>184</v>
      </c>
      <c r="U1978">
        <v>2017</v>
      </c>
      <c r="V1978" t="s">
        <v>151</v>
      </c>
      <c r="W1978" t="s">
        <v>289</v>
      </c>
      <c r="X1978" t="s">
        <v>290</v>
      </c>
      <c r="Y1978" t="s">
        <v>155</v>
      </c>
      <c r="Z1978">
        <v>347589</v>
      </c>
      <c r="AA1978">
        <v>412612</v>
      </c>
      <c r="AB1978">
        <v>-2.7935865486517399</v>
      </c>
      <c r="AC1978">
        <v>53.607429655734201</v>
      </c>
    </row>
    <row r="1979" spans="1:29">
      <c r="A1979" t="s">
        <v>235</v>
      </c>
      <c r="B1979">
        <v>7299</v>
      </c>
      <c r="C1979">
        <v>4817694</v>
      </c>
      <c r="D1979" t="s">
        <v>164</v>
      </c>
      <c r="E1979" t="s">
        <v>126</v>
      </c>
      <c r="F1979" t="s">
        <v>236</v>
      </c>
      <c r="G1979" t="s">
        <v>115</v>
      </c>
      <c r="H1979" s="1">
        <v>45057.447916666664</v>
      </c>
      <c r="I1979" t="s">
        <v>180</v>
      </c>
      <c r="J1979" t="s">
        <v>116</v>
      </c>
      <c r="K1979" t="s">
        <v>237</v>
      </c>
      <c r="L1979" t="s">
        <v>238</v>
      </c>
      <c r="M1979" t="s">
        <v>183</v>
      </c>
      <c r="N1979">
        <v>2.9000000000000001E-2</v>
      </c>
      <c r="O1979" t="s">
        <v>149</v>
      </c>
      <c r="P1979" t="b">
        <v>0</v>
      </c>
      <c r="Q1979">
        <v>138261413</v>
      </c>
      <c r="R1979" t="s">
        <v>150</v>
      </c>
      <c r="S1979">
        <v>1E-3</v>
      </c>
      <c r="T1979" t="s">
        <v>184</v>
      </c>
      <c r="U1979">
        <v>2023</v>
      </c>
      <c r="V1979" t="s">
        <v>151</v>
      </c>
      <c r="W1979" t="s">
        <v>239</v>
      </c>
      <c r="X1979" t="s">
        <v>240</v>
      </c>
      <c r="Y1979" t="s">
        <v>155</v>
      </c>
      <c r="Z1979">
        <v>419190</v>
      </c>
      <c r="AA1979">
        <v>291450</v>
      </c>
      <c r="AB1979">
        <v>-1.7186140218863399</v>
      </c>
      <c r="AC1979">
        <v>52.520595493892301</v>
      </c>
    </row>
    <row r="1980" spans="1:29">
      <c r="A1980" t="s">
        <v>203</v>
      </c>
      <c r="B1980">
        <v>7299</v>
      </c>
      <c r="C1980">
        <v>1846627</v>
      </c>
      <c r="D1980" t="s">
        <v>164</v>
      </c>
      <c r="E1980" t="s">
        <v>126</v>
      </c>
      <c r="F1980" t="s">
        <v>179</v>
      </c>
      <c r="G1980" t="s">
        <v>118</v>
      </c>
      <c r="H1980" s="1">
        <v>42635.513888888891</v>
      </c>
      <c r="I1980" t="s">
        <v>180</v>
      </c>
      <c r="J1980" t="s">
        <v>116</v>
      </c>
      <c r="K1980" t="s">
        <v>146</v>
      </c>
      <c r="L1980" t="s">
        <v>147</v>
      </c>
      <c r="M1980" t="s">
        <v>183</v>
      </c>
      <c r="N1980">
        <v>8.8999999999999996E-2</v>
      </c>
      <c r="O1980" t="s">
        <v>149</v>
      </c>
      <c r="P1980" t="b">
        <v>0</v>
      </c>
      <c r="Q1980">
        <v>138261413</v>
      </c>
      <c r="R1980" t="s">
        <v>150</v>
      </c>
      <c r="S1980">
        <v>1E-3</v>
      </c>
      <c r="T1980" t="s">
        <v>184</v>
      </c>
      <c r="U1980">
        <v>2016</v>
      </c>
      <c r="V1980" t="s">
        <v>151</v>
      </c>
      <c r="W1980" t="s">
        <v>204</v>
      </c>
      <c r="X1980" t="s">
        <v>154</v>
      </c>
      <c r="Y1980" t="s">
        <v>155</v>
      </c>
      <c r="Z1980">
        <v>507500</v>
      </c>
      <c r="AA1980">
        <v>299100</v>
      </c>
      <c r="AB1980">
        <v>-0.41497245145673001</v>
      </c>
      <c r="AC1980">
        <v>52.579097446717</v>
      </c>
    </row>
    <row r="1981" spans="1:29">
      <c r="A1981" t="s">
        <v>190</v>
      </c>
      <c r="B1981">
        <v>7299</v>
      </c>
      <c r="C1981">
        <v>4662299</v>
      </c>
      <c r="D1981" t="s">
        <v>164</v>
      </c>
      <c r="E1981" t="s">
        <v>126</v>
      </c>
      <c r="F1981" t="s">
        <v>179</v>
      </c>
      <c r="G1981" t="s">
        <v>118</v>
      </c>
      <c r="H1981" s="1">
        <v>42668.497916666667</v>
      </c>
      <c r="I1981" t="s">
        <v>191</v>
      </c>
      <c r="J1981" t="s">
        <v>119</v>
      </c>
      <c r="K1981" t="s">
        <v>192</v>
      </c>
      <c r="L1981" t="s">
        <v>193</v>
      </c>
      <c r="M1981" t="s">
        <v>183</v>
      </c>
      <c r="N1981">
        <v>4.7000000000000002E-3</v>
      </c>
      <c r="O1981" t="s">
        <v>149</v>
      </c>
      <c r="P1981" t="b">
        <v>0</v>
      </c>
      <c r="Q1981">
        <v>138261413</v>
      </c>
      <c r="R1981" t="s">
        <v>150</v>
      </c>
      <c r="S1981">
        <v>1E-3</v>
      </c>
      <c r="T1981" t="s">
        <v>184</v>
      </c>
      <c r="U1981">
        <v>2016</v>
      </c>
      <c r="V1981" t="s">
        <v>151</v>
      </c>
      <c r="W1981" t="s">
        <v>194</v>
      </c>
      <c r="X1981" t="s">
        <v>195</v>
      </c>
      <c r="Y1981" t="s">
        <v>155</v>
      </c>
      <c r="Z1981">
        <v>357000</v>
      </c>
      <c r="AA1981">
        <v>237460</v>
      </c>
      <c r="AB1981">
        <v>-2.62823009845419</v>
      </c>
      <c r="AC1981">
        <v>52.033868710239098</v>
      </c>
    </row>
    <row r="1982" spans="1:29">
      <c r="A1982" t="s">
        <v>288</v>
      </c>
      <c r="B1982">
        <v>7299</v>
      </c>
      <c r="C1982">
        <v>5343541</v>
      </c>
      <c r="D1982" t="s">
        <v>164</v>
      </c>
      <c r="E1982" t="s">
        <v>126</v>
      </c>
      <c r="F1982" t="s">
        <v>179</v>
      </c>
      <c r="G1982" t="s">
        <v>118</v>
      </c>
      <c r="H1982" s="1">
        <v>45114.648611111108</v>
      </c>
      <c r="I1982" t="s">
        <v>180</v>
      </c>
      <c r="J1982" t="s">
        <v>116</v>
      </c>
      <c r="K1982" t="s">
        <v>256</v>
      </c>
      <c r="L1982" t="s">
        <v>257</v>
      </c>
      <c r="M1982" t="s">
        <v>183</v>
      </c>
      <c r="N1982">
        <v>3.6999999999999998E-2</v>
      </c>
      <c r="O1982" t="s">
        <v>149</v>
      </c>
      <c r="P1982" t="b">
        <v>0</v>
      </c>
      <c r="Q1982">
        <v>138261413</v>
      </c>
      <c r="R1982" t="s">
        <v>150</v>
      </c>
      <c r="S1982">
        <v>1E-3</v>
      </c>
      <c r="T1982" t="s">
        <v>184</v>
      </c>
      <c r="U1982">
        <v>2023</v>
      </c>
      <c r="V1982" t="s">
        <v>151</v>
      </c>
      <c r="W1982" t="s">
        <v>289</v>
      </c>
      <c r="X1982" t="s">
        <v>290</v>
      </c>
      <c r="Y1982" t="s">
        <v>155</v>
      </c>
      <c r="Z1982">
        <v>347589</v>
      </c>
      <c r="AA1982">
        <v>412612</v>
      </c>
      <c r="AB1982">
        <v>-2.7935865486517399</v>
      </c>
      <c r="AC1982">
        <v>53.607429655734201</v>
      </c>
    </row>
    <row r="1983" spans="1:29">
      <c r="A1983" t="s">
        <v>224</v>
      </c>
      <c r="B1983">
        <v>7299</v>
      </c>
      <c r="C1983">
        <v>1915204</v>
      </c>
      <c r="D1983" t="s">
        <v>164</v>
      </c>
      <c r="E1983" t="s">
        <v>126</v>
      </c>
      <c r="F1983" t="s">
        <v>179</v>
      </c>
      <c r="G1983" t="s">
        <v>118</v>
      </c>
      <c r="H1983" s="1">
        <v>43384.597916666666</v>
      </c>
      <c r="I1983" t="s">
        <v>180</v>
      </c>
      <c r="J1983" t="s">
        <v>116</v>
      </c>
      <c r="K1983" t="s">
        <v>146</v>
      </c>
      <c r="L1983" t="s">
        <v>147</v>
      </c>
      <c r="M1983" t="s">
        <v>183</v>
      </c>
      <c r="N1983">
        <v>1.7999999999999999E-2</v>
      </c>
      <c r="O1983" t="s">
        <v>149</v>
      </c>
      <c r="P1983" t="b">
        <v>0</v>
      </c>
      <c r="Q1983">
        <v>138261413</v>
      </c>
      <c r="R1983" t="s">
        <v>150</v>
      </c>
      <c r="S1983">
        <v>1E-3</v>
      </c>
      <c r="T1983" t="s">
        <v>184</v>
      </c>
      <c r="U1983">
        <v>2018</v>
      </c>
      <c r="V1983" t="s">
        <v>151</v>
      </c>
      <c r="W1983" t="s">
        <v>225</v>
      </c>
      <c r="X1983" t="s">
        <v>226</v>
      </c>
      <c r="Y1983" t="s">
        <v>155</v>
      </c>
      <c r="Z1983">
        <v>500098</v>
      </c>
      <c r="AA1983">
        <v>402866</v>
      </c>
      <c r="AB1983">
        <v>-0.49196935841400102</v>
      </c>
      <c r="AC1983">
        <v>53.512954618294103</v>
      </c>
    </row>
    <row r="1984" spans="1:29">
      <c r="A1984" t="s">
        <v>198</v>
      </c>
      <c r="B1984">
        <v>7299</v>
      </c>
      <c r="C1984">
        <v>1893642</v>
      </c>
      <c r="D1984" t="s">
        <v>164</v>
      </c>
      <c r="E1984" t="s">
        <v>126</v>
      </c>
      <c r="F1984" t="s">
        <v>205</v>
      </c>
      <c r="G1984" t="s">
        <v>112</v>
      </c>
      <c r="H1984" s="1">
        <v>43136.573611111111</v>
      </c>
      <c r="I1984" t="s">
        <v>180</v>
      </c>
      <c r="J1984" t="s">
        <v>116</v>
      </c>
      <c r="K1984" t="s">
        <v>199</v>
      </c>
      <c r="L1984" t="s">
        <v>200</v>
      </c>
      <c r="M1984" t="s">
        <v>183</v>
      </c>
      <c r="N1984">
        <v>3.2000000000000001E-2</v>
      </c>
      <c r="O1984" t="s">
        <v>149</v>
      </c>
      <c r="P1984" t="b">
        <v>0</v>
      </c>
      <c r="Q1984">
        <v>138261413</v>
      </c>
      <c r="R1984" t="s">
        <v>150</v>
      </c>
      <c r="S1984">
        <v>1E-3</v>
      </c>
      <c r="T1984" t="s">
        <v>184</v>
      </c>
      <c r="U1984">
        <v>2018</v>
      </c>
      <c r="V1984" t="s">
        <v>151</v>
      </c>
      <c r="W1984" t="s">
        <v>201</v>
      </c>
      <c r="X1984" t="s">
        <v>202</v>
      </c>
      <c r="Y1984" t="s">
        <v>155</v>
      </c>
      <c r="Z1984">
        <v>516100</v>
      </c>
      <c r="AA1984">
        <v>253300</v>
      </c>
      <c r="AB1984">
        <v>-0.30395486908298303</v>
      </c>
      <c r="AC1984">
        <v>52.1657659569386</v>
      </c>
    </row>
    <row r="1985" spans="1:29">
      <c r="A1985" t="s">
        <v>203</v>
      </c>
      <c r="B1985">
        <v>7299</v>
      </c>
      <c r="C1985">
        <v>2042811</v>
      </c>
      <c r="D1985" t="s">
        <v>164</v>
      </c>
      <c r="E1985" t="s">
        <v>126</v>
      </c>
      <c r="F1985" t="s">
        <v>179</v>
      </c>
      <c r="G1985" t="s">
        <v>118</v>
      </c>
      <c r="H1985" s="1">
        <v>45128.53402777778</v>
      </c>
      <c r="I1985" t="s">
        <v>180</v>
      </c>
      <c r="J1985" t="s">
        <v>116</v>
      </c>
      <c r="K1985" t="s">
        <v>146</v>
      </c>
      <c r="L1985" t="s">
        <v>147</v>
      </c>
      <c r="M1985" t="s">
        <v>183</v>
      </c>
      <c r="N1985">
        <v>3.7999999999999999E-2</v>
      </c>
      <c r="O1985" t="s">
        <v>149</v>
      </c>
      <c r="P1985" t="b">
        <v>0</v>
      </c>
      <c r="Q1985">
        <v>138261413</v>
      </c>
      <c r="R1985" t="s">
        <v>150</v>
      </c>
      <c r="S1985">
        <v>1E-3</v>
      </c>
      <c r="T1985" t="s">
        <v>184</v>
      </c>
      <c r="U1985">
        <v>2023</v>
      </c>
      <c r="V1985" t="s">
        <v>151</v>
      </c>
      <c r="W1985" t="s">
        <v>204</v>
      </c>
      <c r="X1985" t="s">
        <v>154</v>
      </c>
      <c r="Y1985" t="s">
        <v>155</v>
      </c>
      <c r="Z1985">
        <v>507500</v>
      </c>
      <c r="AA1985">
        <v>299100</v>
      </c>
      <c r="AB1985">
        <v>-0.41497245145673001</v>
      </c>
      <c r="AC1985">
        <v>52.579097446717</v>
      </c>
    </row>
    <row r="1986" spans="1:29">
      <c r="A1986" t="s">
        <v>429</v>
      </c>
      <c r="B1986">
        <v>7299</v>
      </c>
      <c r="C1986">
        <v>4738009</v>
      </c>
      <c r="D1986" t="s">
        <v>164</v>
      </c>
      <c r="E1986" t="s">
        <v>126</v>
      </c>
      <c r="F1986" t="s">
        <v>205</v>
      </c>
      <c r="G1986" t="s">
        <v>112</v>
      </c>
      <c r="H1986" s="1">
        <v>43721.571527777778</v>
      </c>
      <c r="I1986" t="s">
        <v>180</v>
      </c>
      <c r="J1986" t="s">
        <v>116</v>
      </c>
      <c r="K1986" t="s">
        <v>237</v>
      </c>
      <c r="L1986" t="s">
        <v>238</v>
      </c>
      <c r="M1986" t="s">
        <v>183</v>
      </c>
      <c r="N1986">
        <v>1.7999999999999999E-2</v>
      </c>
      <c r="O1986" t="s">
        <v>149</v>
      </c>
      <c r="P1986" t="b">
        <v>0</v>
      </c>
      <c r="Q1986">
        <v>138261413</v>
      </c>
      <c r="R1986" t="s">
        <v>150</v>
      </c>
      <c r="S1986">
        <v>1E-3</v>
      </c>
      <c r="T1986" t="s">
        <v>184</v>
      </c>
      <c r="U1986">
        <v>2019</v>
      </c>
      <c r="V1986" t="s">
        <v>151</v>
      </c>
      <c r="W1986" t="s">
        <v>430</v>
      </c>
      <c r="X1986" t="s">
        <v>357</v>
      </c>
      <c r="Y1986" t="s">
        <v>155</v>
      </c>
      <c r="Z1986">
        <v>413117</v>
      </c>
      <c r="AA1986">
        <v>317761</v>
      </c>
      <c r="AB1986">
        <v>-1.80707895881499</v>
      </c>
      <c r="AC1986">
        <v>52.757301283618702</v>
      </c>
    </row>
    <row r="1987" spans="1:29">
      <c r="A1987" t="s">
        <v>198</v>
      </c>
      <c r="B1987">
        <v>7299</v>
      </c>
      <c r="C1987">
        <v>1870772</v>
      </c>
      <c r="D1987" t="s">
        <v>164</v>
      </c>
      <c r="E1987" t="s">
        <v>126</v>
      </c>
      <c r="F1987" t="s">
        <v>179</v>
      </c>
      <c r="G1987" t="s">
        <v>118</v>
      </c>
      <c r="H1987" s="1">
        <v>42859.665277777778</v>
      </c>
      <c r="I1987" t="s">
        <v>180</v>
      </c>
      <c r="J1987" t="s">
        <v>116</v>
      </c>
      <c r="K1987" t="s">
        <v>199</v>
      </c>
      <c r="L1987" t="s">
        <v>200</v>
      </c>
      <c r="M1987" t="s">
        <v>183</v>
      </c>
      <c r="N1987">
        <v>8.5999999999999993E-2</v>
      </c>
      <c r="O1987" t="s">
        <v>149</v>
      </c>
      <c r="P1987" t="b">
        <v>0</v>
      </c>
      <c r="Q1987">
        <v>138261413</v>
      </c>
      <c r="R1987" t="s">
        <v>150</v>
      </c>
      <c r="S1987">
        <v>1E-3</v>
      </c>
      <c r="T1987" t="s">
        <v>184</v>
      </c>
      <c r="U1987">
        <v>2017</v>
      </c>
      <c r="V1987" t="s">
        <v>151</v>
      </c>
      <c r="W1987" t="s">
        <v>201</v>
      </c>
      <c r="X1987" t="s">
        <v>202</v>
      </c>
      <c r="Y1987" t="s">
        <v>155</v>
      </c>
      <c r="Z1987">
        <v>516100</v>
      </c>
      <c r="AA1987">
        <v>253300</v>
      </c>
      <c r="AB1987">
        <v>-0.30395486908298303</v>
      </c>
      <c r="AC1987">
        <v>52.1657659569386</v>
      </c>
    </row>
    <row r="1988" spans="1:29">
      <c r="A1988" t="s">
        <v>224</v>
      </c>
      <c r="B1988">
        <v>7299</v>
      </c>
      <c r="C1988">
        <v>1958450</v>
      </c>
      <c r="D1988" t="s">
        <v>164</v>
      </c>
      <c r="E1988" t="s">
        <v>126</v>
      </c>
      <c r="F1988" t="s">
        <v>179</v>
      </c>
      <c r="G1988" t="s">
        <v>118</v>
      </c>
      <c r="H1988" s="1">
        <v>43885.457638888889</v>
      </c>
      <c r="I1988" t="s">
        <v>180</v>
      </c>
      <c r="J1988" t="s">
        <v>116</v>
      </c>
      <c r="K1988" t="s">
        <v>146</v>
      </c>
      <c r="L1988" t="s">
        <v>147</v>
      </c>
      <c r="M1988" t="s">
        <v>183</v>
      </c>
      <c r="N1988">
        <v>3.0000000000000001E-3</v>
      </c>
      <c r="O1988" t="s">
        <v>149</v>
      </c>
      <c r="P1988" t="b">
        <v>0</v>
      </c>
      <c r="Q1988">
        <v>138261413</v>
      </c>
      <c r="R1988" t="s">
        <v>150</v>
      </c>
      <c r="S1988">
        <v>1E-3</v>
      </c>
      <c r="T1988" t="s">
        <v>184</v>
      </c>
      <c r="U1988">
        <v>2020</v>
      </c>
      <c r="V1988" t="s">
        <v>151</v>
      </c>
      <c r="W1988" t="s">
        <v>225</v>
      </c>
      <c r="X1988" t="s">
        <v>226</v>
      </c>
      <c r="Y1988" t="s">
        <v>155</v>
      </c>
      <c r="Z1988">
        <v>500098</v>
      </c>
      <c r="AA1988">
        <v>402866</v>
      </c>
      <c r="AB1988">
        <v>-0.49196935841400102</v>
      </c>
      <c r="AC1988">
        <v>53.512954618294103</v>
      </c>
    </row>
    <row r="1989" spans="1:29">
      <c r="A1989" t="s">
        <v>187</v>
      </c>
      <c r="B1989">
        <v>7299</v>
      </c>
      <c r="C1989">
        <v>1902076</v>
      </c>
      <c r="D1989" t="s">
        <v>164</v>
      </c>
      <c r="E1989" t="s">
        <v>126</v>
      </c>
      <c r="F1989" t="s">
        <v>179</v>
      </c>
      <c r="G1989" t="s">
        <v>118</v>
      </c>
      <c r="H1989" s="1">
        <v>43237.371527777781</v>
      </c>
      <c r="I1989" t="s">
        <v>180</v>
      </c>
      <c r="J1989" t="s">
        <v>116</v>
      </c>
      <c r="K1989" t="s">
        <v>181</v>
      </c>
      <c r="L1989" t="s">
        <v>182</v>
      </c>
      <c r="M1989" t="s">
        <v>183</v>
      </c>
      <c r="N1989">
        <v>8.9999999999999993E-3</v>
      </c>
      <c r="O1989" t="s">
        <v>149</v>
      </c>
      <c r="P1989" t="b">
        <v>0</v>
      </c>
      <c r="Q1989">
        <v>138261413</v>
      </c>
      <c r="R1989" t="s">
        <v>150</v>
      </c>
      <c r="S1989">
        <v>1E-3</v>
      </c>
      <c r="T1989" t="s">
        <v>184</v>
      </c>
      <c r="U1989">
        <v>2018</v>
      </c>
      <c r="V1989" t="s">
        <v>151</v>
      </c>
      <c r="W1989" t="s">
        <v>188</v>
      </c>
      <c r="X1989" t="s">
        <v>189</v>
      </c>
      <c r="Y1989" t="s">
        <v>155</v>
      </c>
      <c r="Z1989">
        <v>636400</v>
      </c>
      <c r="AA1989">
        <v>291600</v>
      </c>
      <c r="AB1989">
        <v>1.4791973795069699</v>
      </c>
      <c r="AC1989">
        <v>52.471107816141703</v>
      </c>
    </row>
    <row r="1990" spans="1:29">
      <c r="A1990" t="s">
        <v>187</v>
      </c>
      <c r="B1990">
        <v>7299</v>
      </c>
      <c r="C1990">
        <v>1841851</v>
      </c>
      <c r="D1990" t="s">
        <v>164</v>
      </c>
      <c r="E1990" t="s">
        <v>126</v>
      </c>
      <c r="F1990" t="s">
        <v>179</v>
      </c>
      <c r="G1990" t="s">
        <v>118</v>
      </c>
      <c r="H1990" s="1">
        <v>42597.367361111108</v>
      </c>
      <c r="I1990" t="s">
        <v>180</v>
      </c>
      <c r="J1990" t="s">
        <v>116</v>
      </c>
      <c r="K1990" t="s">
        <v>181</v>
      </c>
      <c r="L1990" t="s">
        <v>182</v>
      </c>
      <c r="M1990" t="s">
        <v>183</v>
      </c>
      <c r="N1990">
        <v>1.7000000000000001E-2</v>
      </c>
      <c r="O1990" t="s">
        <v>149</v>
      </c>
      <c r="P1990" t="b">
        <v>0</v>
      </c>
      <c r="Q1990">
        <v>138261413</v>
      </c>
      <c r="R1990" t="s">
        <v>150</v>
      </c>
      <c r="S1990">
        <v>1E-3</v>
      </c>
      <c r="T1990" t="s">
        <v>184</v>
      </c>
      <c r="U1990">
        <v>2016</v>
      </c>
      <c r="V1990" t="s">
        <v>151</v>
      </c>
      <c r="W1990" t="s">
        <v>188</v>
      </c>
      <c r="X1990" t="s">
        <v>189</v>
      </c>
      <c r="Y1990" t="s">
        <v>155</v>
      </c>
      <c r="Z1990">
        <v>636400</v>
      </c>
      <c r="AA1990">
        <v>291600</v>
      </c>
      <c r="AB1990">
        <v>1.4791973795069699</v>
      </c>
      <c r="AC1990">
        <v>52.471107816141703</v>
      </c>
    </row>
    <row r="1991" spans="1:29">
      <c r="A1991" t="s">
        <v>235</v>
      </c>
      <c r="B1991">
        <v>7299</v>
      </c>
      <c r="C1991">
        <v>4811720</v>
      </c>
      <c r="D1991" t="s">
        <v>164</v>
      </c>
      <c r="E1991" t="s">
        <v>126</v>
      </c>
      <c r="F1991" t="s">
        <v>236</v>
      </c>
      <c r="G1991" t="s">
        <v>115</v>
      </c>
      <c r="H1991" s="1">
        <v>44958.534722222219</v>
      </c>
      <c r="I1991" t="s">
        <v>180</v>
      </c>
      <c r="J1991" t="s">
        <v>116</v>
      </c>
      <c r="K1991" t="s">
        <v>237</v>
      </c>
      <c r="L1991" t="s">
        <v>238</v>
      </c>
      <c r="M1991" t="s">
        <v>183</v>
      </c>
      <c r="N1991">
        <v>0.15</v>
      </c>
      <c r="O1991" t="s">
        <v>149</v>
      </c>
      <c r="P1991" t="b">
        <v>0</v>
      </c>
      <c r="Q1991">
        <v>138261413</v>
      </c>
      <c r="R1991" t="s">
        <v>150</v>
      </c>
      <c r="S1991">
        <v>1E-3</v>
      </c>
      <c r="T1991" t="s">
        <v>184</v>
      </c>
      <c r="U1991">
        <v>2023</v>
      </c>
      <c r="V1991" t="s">
        <v>151</v>
      </c>
      <c r="W1991" t="s">
        <v>239</v>
      </c>
      <c r="X1991" t="s">
        <v>240</v>
      </c>
      <c r="Y1991" t="s">
        <v>155</v>
      </c>
      <c r="Z1991">
        <v>419190</v>
      </c>
      <c r="AA1991">
        <v>291450</v>
      </c>
      <c r="AB1991">
        <v>-1.7186140218863399</v>
      </c>
      <c r="AC1991">
        <v>52.520595493892301</v>
      </c>
    </row>
    <row r="1992" spans="1:29">
      <c r="A1992" t="s">
        <v>178</v>
      </c>
      <c r="B1992">
        <v>7299</v>
      </c>
      <c r="C1992">
        <v>1777963</v>
      </c>
      <c r="D1992" t="s">
        <v>164</v>
      </c>
      <c r="E1992" t="s">
        <v>126</v>
      </c>
      <c r="F1992" t="s">
        <v>179</v>
      </c>
      <c r="G1992" t="s">
        <v>118</v>
      </c>
      <c r="H1992" s="1">
        <v>41954.380555555559</v>
      </c>
      <c r="I1992" t="s">
        <v>180</v>
      </c>
      <c r="J1992" t="s">
        <v>116</v>
      </c>
      <c r="K1992" t="s">
        <v>181</v>
      </c>
      <c r="L1992" t="s">
        <v>182</v>
      </c>
      <c r="M1992" t="s">
        <v>183</v>
      </c>
      <c r="N1992">
        <v>1.4999999999999999E-2</v>
      </c>
      <c r="O1992" t="s">
        <v>149</v>
      </c>
      <c r="P1992" t="b">
        <v>0</v>
      </c>
      <c r="Q1992">
        <v>138261413</v>
      </c>
      <c r="R1992" t="s">
        <v>150</v>
      </c>
      <c r="S1992">
        <v>1E-3</v>
      </c>
      <c r="T1992" t="s">
        <v>184</v>
      </c>
      <c r="U1992">
        <v>2014</v>
      </c>
      <c r="V1992" t="s">
        <v>151</v>
      </c>
      <c r="W1992" t="s">
        <v>185</v>
      </c>
      <c r="X1992" t="s">
        <v>186</v>
      </c>
      <c r="Y1992" t="s">
        <v>155</v>
      </c>
      <c r="Z1992">
        <v>620600</v>
      </c>
      <c r="AA1992">
        <v>309500</v>
      </c>
      <c r="AB1992">
        <v>1.2588812496391699</v>
      </c>
      <c r="AC1992">
        <v>52.638374352215699</v>
      </c>
    </row>
    <row r="1993" spans="1:29">
      <c r="A1993" t="s">
        <v>178</v>
      </c>
      <c r="B1993">
        <v>7299</v>
      </c>
      <c r="C1993">
        <v>1772948</v>
      </c>
      <c r="D1993" t="s">
        <v>164</v>
      </c>
      <c r="E1993" t="s">
        <v>126</v>
      </c>
      <c r="F1993" t="s">
        <v>179</v>
      </c>
      <c r="G1993" t="s">
        <v>118</v>
      </c>
      <c r="H1993" s="1">
        <v>41904.729166666664</v>
      </c>
      <c r="I1993" t="s">
        <v>180</v>
      </c>
      <c r="J1993" t="s">
        <v>116</v>
      </c>
      <c r="K1993" t="s">
        <v>181</v>
      </c>
      <c r="L1993" t="s">
        <v>182</v>
      </c>
      <c r="M1993" t="s">
        <v>183</v>
      </c>
      <c r="N1993">
        <v>0.01</v>
      </c>
      <c r="O1993" t="s">
        <v>149</v>
      </c>
      <c r="P1993" t="b">
        <v>0</v>
      </c>
      <c r="Q1993">
        <v>138261413</v>
      </c>
      <c r="R1993" t="s">
        <v>150</v>
      </c>
      <c r="S1993">
        <v>1E-3</v>
      </c>
      <c r="T1993" t="s">
        <v>184</v>
      </c>
      <c r="U1993">
        <v>2014</v>
      </c>
      <c r="V1993" t="s">
        <v>151</v>
      </c>
      <c r="W1993" t="s">
        <v>185</v>
      </c>
      <c r="X1993" t="s">
        <v>186</v>
      </c>
      <c r="Y1993" t="s">
        <v>155</v>
      </c>
      <c r="Z1993">
        <v>620600</v>
      </c>
      <c r="AA1993">
        <v>309500</v>
      </c>
      <c r="AB1993">
        <v>1.2588812496391699</v>
      </c>
      <c r="AC1993">
        <v>52.638374352215699</v>
      </c>
    </row>
    <row r="1994" spans="1:29">
      <c r="A1994" t="s">
        <v>219</v>
      </c>
      <c r="B1994">
        <v>7299</v>
      </c>
      <c r="C1994">
        <v>1459159</v>
      </c>
      <c r="D1994" t="s">
        <v>164</v>
      </c>
      <c r="E1994" t="s">
        <v>126</v>
      </c>
      <c r="F1994" t="s">
        <v>205</v>
      </c>
      <c r="G1994" t="s">
        <v>112</v>
      </c>
      <c r="H1994" s="1">
        <v>43294.468055555553</v>
      </c>
      <c r="I1994" t="s">
        <v>180</v>
      </c>
      <c r="J1994" t="s">
        <v>116</v>
      </c>
      <c r="K1994" t="s">
        <v>220</v>
      </c>
      <c r="L1994" t="s">
        <v>221</v>
      </c>
      <c r="M1994" t="s">
        <v>183</v>
      </c>
      <c r="N1994">
        <v>0.2</v>
      </c>
      <c r="O1994" t="s">
        <v>149</v>
      </c>
      <c r="P1994" t="b">
        <v>0</v>
      </c>
      <c r="Q1994">
        <v>138261413</v>
      </c>
      <c r="R1994" t="s">
        <v>150</v>
      </c>
      <c r="S1994">
        <v>1E-3</v>
      </c>
      <c r="T1994" t="s">
        <v>184</v>
      </c>
      <c r="U1994">
        <v>2018</v>
      </c>
      <c r="V1994" t="s">
        <v>151</v>
      </c>
      <c r="W1994" t="s">
        <v>222</v>
      </c>
      <c r="X1994" t="s">
        <v>223</v>
      </c>
      <c r="Y1994" t="s">
        <v>155</v>
      </c>
      <c r="Z1994">
        <v>559400</v>
      </c>
      <c r="AA1994">
        <v>142800</v>
      </c>
      <c r="AB1994">
        <v>0.27827943679790101</v>
      </c>
      <c r="AC1994">
        <v>51.162245506364997</v>
      </c>
    </row>
    <row r="1995" spans="1:29">
      <c r="A1995" t="s">
        <v>178</v>
      </c>
      <c r="B1995">
        <v>7299</v>
      </c>
      <c r="C1995">
        <v>1817211</v>
      </c>
      <c r="D1995" t="s">
        <v>164</v>
      </c>
      <c r="E1995" t="s">
        <v>126</v>
      </c>
      <c r="F1995" t="s">
        <v>179</v>
      </c>
      <c r="G1995" t="s">
        <v>118</v>
      </c>
      <c r="H1995" s="1">
        <v>42326.635416666664</v>
      </c>
      <c r="I1995" t="s">
        <v>180</v>
      </c>
      <c r="J1995" t="s">
        <v>116</v>
      </c>
      <c r="K1995" t="s">
        <v>181</v>
      </c>
      <c r="L1995" t="s">
        <v>182</v>
      </c>
      <c r="M1995" t="s">
        <v>183</v>
      </c>
      <c r="N1995">
        <v>1.4999999999999999E-2</v>
      </c>
      <c r="O1995" t="s">
        <v>149</v>
      </c>
      <c r="P1995" t="b">
        <v>0</v>
      </c>
      <c r="Q1995">
        <v>138261413</v>
      </c>
      <c r="R1995" t="s">
        <v>150</v>
      </c>
      <c r="S1995">
        <v>1E-3</v>
      </c>
      <c r="T1995" t="s">
        <v>184</v>
      </c>
      <c r="U1995">
        <v>2015</v>
      </c>
      <c r="V1995" t="s">
        <v>151</v>
      </c>
      <c r="W1995" t="s">
        <v>185</v>
      </c>
      <c r="X1995" t="s">
        <v>186</v>
      </c>
      <c r="Y1995" t="s">
        <v>155</v>
      </c>
      <c r="Z1995">
        <v>620600</v>
      </c>
      <c r="AA1995">
        <v>309500</v>
      </c>
      <c r="AB1995">
        <v>1.2588812496391699</v>
      </c>
      <c r="AC1995">
        <v>52.638374352215699</v>
      </c>
    </row>
    <row r="1996" spans="1:29">
      <c r="A1996" t="s">
        <v>178</v>
      </c>
      <c r="B1996">
        <v>7299</v>
      </c>
      <c r="C1996">
        <v>1837811</v>
      </c>
      <c r="D1996" t="s">
        <v>164</v>
      </c>
      <c r="E1996" t="s">
        <v>126</v>
      </c>
      <c r="F1996" t="s">
        <v>179</v>
      </c>
      <c r="G1996" t="s">
        <v>118</v>
      </c>
      <c r="H1996" s="1">
        <v>42559.570833333331</v>
      </c>
      <c r="I1996" t="s">
        <v>180</v>
      </c>
      <c r="J1996" t="s">
        <v>116</v>
      </c>
      <c r="K1996" t="s">
        <v>181</v>
      </c>
      <c r="L1996" t="s">
        <v>182</v>
      </c>
      <c r="M1996" t="s">
        <v>183</v>
      </c>
      <c r="N1996">
        <v>1.4999999999999999E-2</v>
      </c>
      <c r="O1996" t="s">
        <v>149</v>
      </c>
      <c r="P1996" t="b">
        <v>0</v>
      </c>
      <c r="Q1996">
        <v>138261413</v>
      </c>
      <c r="R1996" t="s">
        <v>150</v>
      </c>
      <c r="S1996">
        <v>1E-3</v>
      </c>
      <c r="T1996" t="s">
        <v>184</v>
      </c>
      <c r="U1996">
        <v>2016</v>
      </c>
      <c r="V1996" t="s">
        <v>151</v>
      </c>
      <c r="W1996" t="s">
        <v>185</v>
      </c>
      <c r="X1996" t="s">
        <v>186</v>
      </c>
      <c r="Y1996" t="s">
        <v>155</v>
      </c>
      <c r="Z1996">
        <v>620600</v>
      </c>
      <c r="AA1996">
        <v>309500</v>
      </c>
      <c r="AB1996">
        <v>1.2588812496391699</v>
      </c>
      <c r="AC1996">
        <v>52.638374352215699</v>
      </c>
    </row>
    <row r="1997" spans="1:29">
      <c r="A1997" t="s">
        <v>187</v>
      </c>
      <c r="B1997">
        <v>7299</v>
      </c>
      <c r="C1997">
        <v>1931353</v>
      </c>
      <c r="D1997" t="s">
        <v>164</v>
      </c>
      <c r="E1997" t="s">
        <v>126</v>
      </c>
      <c r="F1997" t="s">
        <v>205</v>
      </c>
      <c r="G1997" t="s">
        <v>112</v>
      </c>
      <c r="H1997" s="1">
        <v>43586.352083333331</v>
      </c>
      <c r="I1997" t="s">
        <v>180</v>
      </c>
      <c r="J1997" t="s">
        <v>116</v>
      </c>
      <c r="K1997" t="s">
        <v>181</v>
      </c>
      <c r="L1997" t="s">
        <v>182</v>
      </c>
      <c r="M1997" t="s">
        <v>183</v>
      </c>
      <c r="N1997">
        <v>0.02</v>
      </c>
      <c r="O1997" t="s">
        <v>149</v>
      </c>
      <c r="P1997" t="b">
        <v>0</v>
      </c>
      <c r="Q1997">
        <v>138261413</v>
      </c>
      <c r="R1997" t="s">
        <v>150</v>
      </c>
      <c r="S1997">
        <v>1E-3</v>
      </c>
      <c r="T1997" t="s">
        <v>184</v>
      </c>
      <c r="U1997">
        <v>2019</v>
      </c>
      <c r="V1997" t="s">
        <v>151</v>
      </c>
      <c r="W1997" t="s">
        <v>188</v>
      </c>
      <c r="X1997" t="s">
        <v>189</v>
      </c>
      <c r="Y1997" t="s">
        <v>155</v>
      </c>
      <c r="Z1997">
        <v>636400</v>
      </c>
      <c r="AA1997">
        <v>291600</v>
      </c>
      <c r="AB1997">
        <v>1.4791973795069699</v>
      </c>
      <c r="AC1997">
        <v>52.471107816141703</v>
      </c>
    </row>
    <row r="1998" spans="1:29">
      <c r="A1998" t="s">
        <v>268</v>
      </c>
      <c r="B1998">
        <v>7299</v>
      </c>
      <c r="C1998">
        <v>1705539</v>
      </c>
      <c r="D1998" t="s">
        <v>164</v>
      </c>
      <c r="E1998" t="s">
        <v>126</v>
      </c>
      <c r="F1998" t="s">
        <v>236</v>
      </c>
      <c r="G1998" t="s">
        <v>115</v>
      </c>
      <c r="H1998" s="1">
        <v>44784.541666666664</v>
      </c>
      <c r="I1998" t="s">
        <v>180</v>
      </c>
      <c r="J1998" t="s">
        <v>116</v>
      </c>
      <c r="K1998" t="s">
        <v>269</v>
      </c>
      <c r="L1998" t="s">
        <v>270</v>
      </c>
      <c r="M1998" t="s">
        <v>183</v>
      </c>
      <c r="N1998">
        <v>9.4999999999999998E-3</v>
      </c>
      <c r="O1998" t="s">
        <v>149</v>
      </c>
      <c r="P1998" t="b">
        <v>0</v>
      </c>
      <c r="Q1998">
        <v>138261413</v>
      </c>
      <c r="R1998" t="s">
        <v>150</v>
      </c>
      <c r="S1998">
        <v>1E-3</v>
      </c>
      <c r="T1998" t="s">
        <v>184</v>
      </c>
      <c r="U1998">
        <v>2022</v>
      </c>
      <c r="V1998" t="s">
        <v>151</v>
      </c>
      <c r="W1998" t="s">
        <v>271</v>
      </c>
      <c r="X1998" t="s">
        <v>272</v>
      </c>
      <c r="Y1998" t="s">
        <v>155</v>
      </c>
      <c r="Z1998">
        <v>426660</v>
      </c>
      <c r="AA1998">
        <v>581425</v>
      </c>
      <c r="AB1998">
        <v>-1.5834660112324299</v>
      </c>
      <c r="AC1998">
        <v>55.126490648696702</v>
      </c>
    </row>
    <row r="1999" spans="1:29">
      <c r="A1999" t="s">
        <v>203</v>
      </c>
      <c r="B1999">
        <v>7299</v>
      </c>
      <c r="C1999">
        <v>1828998</v>
      </c>
      <c r="D1999" t="s">
        <v>164</v>
      </c>
      <c r="E1999" t="s">
        <v>126</v>
      </c>
      <c r="F1999" t="s">
        <v>179</v>
      </c>
      <c r="G1999" t="s">
        <v>118</v>
      </c>
      <c r="H1999" s="1">
        <v>42471.533333333333</v>
      </c>
      <c r="I1999" t="s">
        <v>180</v>
      </c>
      <c r="J1999" t="s">
        <v>116</v>
      </c>
      <c r="K1999" t="s">
        <v>146</v>
      </c>
      <c r="L1999" t="s">
        <v>147</v>
      </c>
      <c r="M1999" t="s">
        <v>183</v>
      </c>
      <c r="N1999">
        <v>3.4000000000000002E-2</v>
      </c>
      <c r="O1999" t="s">
        <v>149</v>
      </c>
      <c r="P1999" t="b">
        <v>0</v>
      </c>
      <c r="Q1999">
        <v>138261413</v>
      </c>
      <c r="R1999" t="s">
        <v>150</v>
      </c>
      <c r="S1999">
        <v>1E-3</v>
      </c>
      <c r="T1999" t="s">
        <v>184</v>
      </c>
      <c r="U1999">
        <v>2016</v>
      </c>
      <c r="V1999" t="s">
        <v>151</v>
      </c>
      <c r="W1999" t="s">
        <v>204</v>
      </c>
      <c r="X1999" t="s">
        <v>154</v>
      </c>
      <c r="Y1999" t="s">
        <v>155</v>
      </c>
      <c r="Z1999">
        <v>507500</v>
      </c>
      <c r="AA1999">
        <v>299100</v>
      </c>
      <c r="AB1999">
        <v>-0.41497245145673001</v>
      </c>
      <c r="AC1999">
        <v>52.579097446717</v>
      </c>
    </row>
    <row r="2000" spans="1:29">
      <c r="A2000" t="s">
        <v>187</v>
      </c>
      <c r="B2000">
        <v>7299</v>
      </c>
      <c r="C2000">
        <v>1811381</v>
      </c>
      <c r="D2000" t="s">
        <v>164</v>
      </c>
      <c r="E2000" t="s">
        <v>126</v>
      </c>
      <c r="F2000" t="s">
        <v>179</v>
      </c>
      <c r="G2000" t="s">
        <v>118</v>
      </c>
      <c r="H2000" s="1">
        <v>42279.433333333334</v>
      </c>
      <c r="I2000" t="s">
        <v>180</v>
      </c>
      <c r="J2000" t="s">
        <v>116</v>
      </c>
      <c r="K2000" t="s">
        <v>181</v>
      </c>
      <c r="L2000" t="s">
        <v>182</v>
      </c>
      <c r="M2000" t="s">
        <v>183</v>
      </c>
      <c r="N2000">
        <v>1.4E-2</v>
      </c>
      <c r="O2000" t="s">
        <v>149</v>
      </c>
      <c r="P2000" t="b">
        <v>0</v>
      </c>
      <c r="Q2000">
        <v>138261413</v>
      </c>
      <c r="R2000" t="s">
        <v>150</v>
      </c>
      <c r="S2000">
        <v>1E-3</v>
      </c>
      <c r="T2000" t="s">
        <v>184</v>
      </c>
      <c r="U2000">
        <v>2015</v>
      </c>
      <c r="V2000" t="s">
        <v>151</v>
      </c>
      <c r="W2000" t="s">
        <v>188</v>
      </c>
      <c r="X2000" t="s">
        <v>189</v>
      </c>
      <c r="Y2000" t="s">
        <v>155</v>
      </c>
      <c r="Z2000">
        <v>636400</v>
      </c>
      <c r="AA2000">
        <v>291600</v>
      </c>
      <c r="AB2000">
        <v>1.4791973795069699</v>
      </c>
      <c r="AC2000">
        <v>52.471107816141703</v>
      </c>
    </row>
    <row r="2001" spans="1:29">
      <c r="A2001" t="s">
        <v>276</v>
      </c>
      <c r="B2001">
        <v>7299</v>
      </c>
      <c r="C2001">
        <v>4601049</v>
      </c>
      <c r="D2001" t="s">
        <v>164</v>
      </c>
      <c r="E2001" t="s">
        <v>126</v>
      </c>
      <c r="F2001" t="s">
        <v>179</v>
      </c>
      <c r="G2001" t="s">
        <v>118</v>
      </c>
      <c r="H2001" s="1">
        <v>41926.518055555556</v>
      </c>
      <c r="I2001" t="s">
        <v>180</v>
      </c>
      <c r="J2001" t="s">
        <v>116</v>
      </c>
      <c r="K2001" t="s">
        <v>192</v>
      </c>
      <c r="L2001" t="s">
        <v>193</v>
      </c>
      <c r="M2001" t="s">
        <v>183</v>
      </c>
      <c r="N2001">
        <v>8.0000000000000002E-3</v>
      </c>
      <c r="O2001" t="s">
        <v>149</v>
      </c>
      <c r="P2001" t="b">
        <v>0</v>
      </c>
      <c r="Q2001">
        <v>138261413</v>
      </c>
      <c r="R2001" t="s">
        <v>150</v>
      </c>
      <c r="S2001">
        <v>1E-3</v>
      </c>
      <c r="T2001" t="s">
        <v>184</v>
      </c>
      <c r="U2001">
        <v>2014</v>
      </c>
      <c r="V2001" t="s">
        <v>151</v>
      </c>
      <c r="W2001" t="s">
        <v>277</v>
      </c>
      <c r="X2001" t="s">
        <v>278</v>
      </c>
      <c r="Y2001" t="s">
        <v>155</v>
      </c>
      <c r="Z2001">
        <v>383550</v>
      </c>
      <c r="AA2001">
        <v>252450</v>
      </c>
      <c r="AB2001">
        <v>-2.2419417969467799</v>
      </c>
      <c r="AC2001">
        <v>52.170064339376403</v>
      </c>
    </row>
    <row r="2002" spans="1:29">
      <c r="A2002" t="s">
        <v>203</v>
      </c>
      <c r="B2002">
        <v>7299</v>
      </c>
      <c r="C2002">
        <v>1918913</v>
      </c>
      <c r="D2002" t="s">
        <v>164</v>
      </c>
      <c r="E2002" t="s">
        <v>126</v>
      </c>
      <c r="F2002" t="s">
        <v>179</v>
      </c>
      <c r="G2002" t="s">
        <v>118</v>
      </c>
      <c r="H2002" s="1">
        <v>43430.659722222219</v>
      </c>
      <c r="I2002" t="s">
        <v>180</v>
      </c>
      <c r="J2002" t="s">
        <v>116</v>
      </c>
      <c r="K2002" t="s">
        <v>146</v>
      </c>
      <c r="L2002" t="s">
        <v>147</v>
      </c>
      <c r="M2002" t="s">
        <v>183</v>
      </c>
      <c r="N2002">
        <v>7.0000000000000007E-2</v>
      </c>
      <c r="O2002" t="s">
        <v>149</v>
      </c>
      <c r="P2002" t="b">
        <v>0</v>
      </c>
      <c r="Q2002">
        <v>138261413</v>
      </c>
      <c r="R2002" t="s">
        <v>150</v>
      </c>
      <c r="S2002">
        <v>1E-3</v>
      </c>
      <c r="T2002" t="s">
        <v>184</v>
      </c>
      <c r="U2002">
        <v>2018</v>
      </c>
      <c r="V2002" t="s">
        <v>151</v>
      </c>
      <c r="W2002" t="s">
        <v>204</v>
      </c>
      <c r="X2002" t="s">
        <v>154</v>
      </c>
      <c r="Y2002" t="s">
        <v>155</v>
      </c>
      <c r="Z2002">
        <v>507500</v>
      </c>
      <c r="AA2002">
        <v>299100</v>
      </c>
      <c r="AB2002">
        <v>-0.41497245145673001</v>
      </c>
      <c r="AC2002">
        <v>52.579097446717</v>
      </c>
    </row>
    <row r="2003" spans="1:29">
      <c r="A2003" t="s">
        <v>196</v>
      </c>
      <c r="B2003">
        <v>7299</v>
      </c>
      <c r="C2003">
        <v>1788266</v>
      </c>
      <c r="D2003" t="s">
        <v>164</v>
      </c>
      <c r="E2003" t="s">
        <v>126</v>
      </c>
      <c r="F2003" t="s">
        <v>179</v>
      </c>
      <c r="G2003" t="s">
        <v>118</v>
      </c>
      <c r="H2003" s="1">
        <v>42053.399305555555</v>
      </c>
      <c r="I2003" t="s">
        <v>180</v>
      </c>
      <c r="J2003" t="s">
        <v>116</v>
      </c>
      <c r="K2003" t="s">
        <v>181</v>
      </c>
      <c r="L2003" t="s">
        <v>182</v>
      </c>
      <c r="M2003" t="s">
        <v>183</v>
      </c>
      <c r="N2003">
        <v>7.4999999999999997E-3</v>
      </c>
      <c r="O2003" t="s">
        <v>149</v>
      </c>
      <c r="P2003" t="b">
        <v>0</v>
      </c>
      <c r="Q2003">
        <v>138261413</v>
      </c>
      <c r="R2003" t="s">
        <v>150</v>
      </c>
      <c r="S2003">
        <v>1E-3</v>
      </c>
      <c r="T2003" t="s">
        <v>184</v>
      </c>
      <c r="U2003">
        <v>2015</v>
      </c>
      <c r="V2003" t="s">
        <v>151</v>
      </c>
      <c r="W2003" t="s">
        <v>197</v>
      </c>
      <c r="X2003" t="s">
        <v>186</v>
      </c>
      <c r="Y2003" t="s">
        <v>155</v>
      </c>
      <c r="Z2003">
        <v>624300</v>
      </c>
      <c r="AA2003">
        <v>306800</v>
      </c>
      <c r="AB2003">
        <v>1.3116346710660201</v>
      </c>
      <c r="AC2003">
        <v>52.6126273253455</v>
      </c>
    </row>
    <row r="2004" spans="1:29">
      <c r="A2004" t="s">
        <v>190</v>
      </c>
      <c r="B2004">
        <v>7299</v>
      </c>
      <c r="C2004">
        <v>4627134</v>
      </c>
      <c r="D2004" t="s">
        <v>164</v>
      </c>
      <c r="E2004" t="s">
        <v>126</v>
      </c>
      <c r="F2004" t="s">
        <v>179</v>
      </c>
      <c r="G2004" t="s">
        <v>118</v>
      </c>
      <c r="H2004" s="1">
        <v>42242.513194444444</v>
      </c>
      <c r="I2004" t="s">
        <v>191</v>
      </c>
      <c r="J2004" t="s">
        <v>119</v>
      </c>
      <c r="K2004" t="s">
        <v>192</v>
      </c>
      <c r="L2004" t="s">
        <v>193</v>
      </c>
      <c r="M2004" t="s">
        <v>183</v>
      </c>
      <c r="N2004">
        <v>3.0000000000000001E-3</v>
      </c>
      <c r="O2004" t="s">
        <v>149</v>
      </c>
      <c r="P2004" t="b">
        <v>0</v>
      </c>
      <c r="Q2004">
        <v>138261413</v>
      </c>
      <c r="R2004" t="s">
        <v>150</v>
      </c>
      <c r="S2004">
        <v>1E-3</v>
      </c>
      <c r="T2004" t="s">
        <v>184</v>
      </c>
      <c r="U2004">
        <v>2015</v>
      </c>
      <c r="V2004" t="s">
        <v>151</v>
      </c>
      <c r="W2004" t="s">
        <v>194</v>
      </c>
      <c r="X2004" t="s">
        <v>195</v>
      </c>
      <c r="Y2004" t="s">
        <v>155</v>
      </c>
      <c r="Z2004">
        <v>357000</v>
      </c>
      <c r="AA2004">
        <v>237460</v>
      </c>
      <c r="AB2004">
        <v>-2.62823009845419</v>
      </c>
      <c r="AC2004">
        <v>52.033868710239098</v>
      </c>
    </row>
    <row r="2005" spans="1:29">
      <c r="A2005" t="s">
        <v>241</v>
      </c>
      <c r="B2005">
        <v>7299</v>
      </c>
      <c r="C2005">
        <v>1564232</v>
      </c>
      <c r="D2005" t="s">
        <v>164</v>
      </c>
      <c r="E2005" t="s">
        <v>126</v>
      </c>
      <c r="F2005" t="s">
        <v>179</v>
      </c>
      <c r="G2005" t="s">
        <v>118</v>
      </c>
      <c r="H2005" s="1">
        <v>42629.469444444447</v>
      </c>
      <c r="I2005" t="s">
        <v>180</v>
      </c>
      <c r="J2005" t="s">
        <v>116</v>
      </c>
      <c r="K2005" t="s">
        <v>165</v>
      </c>
      <c r="L2005" t="s">
        <v>166</v>
      </c>
      <c r="M2005" t="s">
        <v>183</v>
      </c>
      <c r="N2005">
        <v>6.5000000000000002E-2</v>
      </c>
      <c r="O2005" t="s">
        <v>149</v>
      </c>
      <c r="P2005" t="b">
        <v>0</v>
      </c>
      <c r="Q2005">
        <v>138261413</v>
      </c>
      <c r="R2005" t="s">
        <v>150</v>
      </c>
      <c r="S2005">
        <v>1E-3</v>
      </c>
      <c r="T2005" t="s">
        <v>184</v>
      </c>
      <c r="U2005">
        <v>2016</v>
      </c>
      <c r="V2005" t="s">
        <v>151</v>
      </c>
      <c r="W2005" t="s">
        <v>242</v>
      </c>
      <c r="X2005" t="s">
        <v>243</v>
      </c>
      <c r="Y2005" t="s">
        <v>155</v>
      </c>
      <c r="Z2005">
        <v>456840</v>
      </c>
      <c r="AA2005">
        <v>455364</v>
      </c>
      <c r="AB2005">
        <v>-1.13455725358881</v>
      </c>
      <c r="AC2005">
        <v>53.991201424557502</v>
      </c>
    </row>
    <row r="2006" spans="1:29">
      <c r="A2006" t="s">
        <v>196</v>
      </c>
      <c r="B2006">
        <v>7299</v>
      </c>
      <c r="C2006">
        <v>1808932</v>
      </c>
      <c r="D2006" t="s">
        <v>164</v>
      </c>
      <c r="E2006" t="s">
        <v>126</v>
      </c>
      <c r="F2006" t="s">
        <v>179</v>
      </c>
      <c r="G2006" t="s">
        <v>118</v>
      </c>
      <c r="H2006" s="1">
        <v>42254.493750000001</v>
      </c>
      <c r="I2006" t="s">
        <v>180</v>
      </c>
      <c r="J2006" t="s">
        <v>116</v>
      </c>
      <c r="K2006" t="s">
        <v>181</v>
      </c>
      <c r="L2006" t="s">
        <v>182</v>
      </c>
      <c r="M2006" t="s">
        <v>183</v>
      </c>
      <c r="N2006">
        <v>1.7000000000000001E-2</v>
      </c>
      <c r="O2006" t="s">
        <v>149</v>
      </c>
      <c r="P2006" t="b">
        <v>0</v>
      </c>
      <c r="Q2006">
        <v>138261413</v>
      </c>
      <c r="R2006" t="s">
        <v>150</v>
      </c>
      <c r="S2006">
        <v>1E-3</v>
      </c>
      <c r="T2006" t="s">
        <v>184</v>
      </c>
      <c r="U2006">
        <v>2015</v>
      </c>
      <c r="V2006" t="s">
        <v>151</v>
      </c>
      <c r="W2006" t="s">
        <v>197</v>
      </c>
      <c r="X2006" t="s">
        <v>186</v>
      </c>
      <c r="Y2006" t="s">
        <v>155</v>
      </c>
      <c r="Z2006">
        <v>624300</v>
      </c>
      <c r="AA2006">
        <v>306800</v>
      </c>
      <c r="AB2006">
        <v>1.3116346710660201</v>
      </c>
      <c r="AC2006">
        <v>52.6126273253455</v>
      </c>
    </row>
    <row r="2007" spans="1:29">
      <c r="A2007" t="s">
        <v>273</v>
      </c>
      <c r="B2007">
        <v>7299</v>
      </c>
      <c r="C2007">
        <v>2057965</v>
      </c>
      <c r="D2007" t="s">
        <v>164</v>
      </c>
      <c r="E2007" t="s">
        <v>126</v>
      </c>
      <c r="F2007" t="s">
        <v>236</v>
      </c>
      <c r="G2007" t="s">
        <v>115</v>
      </c>
      <c r="H2007" s="1">
        <v>45295.375694444447</v>
      </c>
      <c r="I2007" t="s">
        <v>180</v>
      </c>
      <c r="J2007" t="s">
        <v>116</v>
      </c>
      <c r="K2007" t="s">
        <v>146</v>
      </c>
      <c r="L2007" t="s">
        <v>147</v>
      </c>
      <c r="M2007" t="s">
        <v>183</v>
      </c>
      <c r="N2007">
        <v>5.3E-3</v>
      </c>
      <c r="O2007" t="s">
        <v>149</v>
      </c>
      <c r="P2007" t="b">
        <v>0</v>
      </c>
      <c r="Q2007">
        <v>138261413</v>
      </c>
      <c r="R2007" t="s">
        <v>150</v>
      </c>
      <c r="S2007">
        <v>1E-3</v>
      </c>
      <c r="T2007" t="s">
        <v>184</v>
      </c>
      <c r="U2007">
        <v>2024</v>
      </c>
      <c r="V2007" t="s">
        <v>151</v>
      </c>
      <c r="W2007" t="s">
        <v>274</v>
      </c>
      <c r="X2007" t="s">
        <v>275</v>
      </c>
      <c r="Y2007" t="s">
        <v>155</v>
      </c>
      <c r="Z2007">
        <v>501547</v>
      </c>
      <c r="AA2007">
        <v>370926</v>
      </c>
      <c r="AB2007">
        <v>-0.48037495542409397</v>
      </c>
      <c r="AC2007">
        <v>53.225682809836599</v>
      </c>
    </row>
    <row r="2008" spans="1:29">
      <c r="A2008" t="s">
        <v>431</v>
      </c>
      <c r="B2008">
        <v>7299</v>
      </c>
      <c r="C2008">
        <v>1943942</v>
      </c>
      <c r="D2008" t="s">
        <v>164</v>
      </c>
      <c r="E2008" t="s">
        <v>126</v>
      </c>
      <c r="F2008" t="s">
        <v>205</v>
      </c>
      <c r="G2008" t="s">
        <v>112</v>
      </c>
      <c r="H2008" s="1">
        <v>43719.504861111112</v>
      </c>
      <c r="I2008" t="s">
        <v>180</v>
      </c>
      <c r="J2008" t="s">
        <v>116</v>
      </c>
      <c r="K2008" t="s">
        <v>181</v>
      </c>
      <c r="L2008" t="s">
        <v>182</v>
      </c>
      <c r="M2008" t="s">
        <v>183</v>
      </c>
      <c r="N2008">
        <v>4.7E-2</v>
      </c>
      <c r="O2008" t="s">
        <v>149</v>
      </c>
      <c r="P2008" t="b">
        <v>0</v>
      </c>
      <c r="Q2008">
        <v>138261413</v>
      </c>
      <c r="R2008" t="s">
        <v>150</v>
      </c>
      <c r="S2008">
        <v>1E-3</v>
      </c>
      <c r="T2008" t="s">
        <v>184</v>
      </c>
      <c r="U2008">
        <v>2019</v>
      </c>
      <c r="V2008" t="s">
        <v>151</v>
      </c>
      <c r="W2008" t="s">
        <v>432</v>
      </c>
      <c r="X2008" t="s">
        <v>186</v>
      </c>
      <c r="Y2008" t="s">
        <v>155</v>
      </c>
      <c r="Z2008">
        <v>635000</v>
      </c>
      <c r="AA2008">
        <v>304400</v>
      </c>
      <c r="AB2008">
        <v>1.4676704422739899</v>
      </c>
      <c r="AC2008">
        <v>52.586571894907202</v>
      </c>
    </row>
    <row r="2009" spans="1:29">
      <c r="A2009" t="s">
        <v>203</v>
      </c>
      <c r="B2009">
        <v>7299</v>
      </c>
      <c r="C2009">
        <v>1943163</v>
      </c>
      <c r="D2009" t="s">
        <v>164</v>
      </c>
      <c r="E2009" t="s">
        <v>126</v>
      </c>
      <c r="F2009" t="s">
        <v>179</v>
      </c>
      <c r="G2009" t="s">
        <v>118</v>
      </c>
      <c r="H2009" s="1">
        <v>43706.520138888889</v>
      </c>
      <c r="I2009" t="s">
        <v>180</v>
      </c>
      <c r="J2009" t="s">
        <v>116</v>
      </c>
      <c r="K2009" t="s">
        <v>146</v>
      </c>
      <c r="L2009" t="s">
        <v>147</v>
      </c>
      <c r="M2009" t="s">
        <v>183</v>
      </c>
      <c r="N2009">
        <v>3.9E-2</v>
      </c>
      <c r="O2009" t="s">
        <v>149</v>
      </c>
      <c r="P2009" t="b">
        <v>0</v>
      </c>
      <c r="Q2009">
        <v>138261413</v>
      </c>
      <c r="R2009" t="s">
        <v>150</v>
      </c>
      <c r="S2009">
        <v>1E-3</v>
      </c>
      <c r="T2009" t="s">
        <v>184</v>
      </c>
      <c r="U2009">
        <v>2019</v>
      </c>
      <c r="V2009" t="s">
        <v>151</v>
      </c>
      <c r="W2009" t="s">
        <v>204</v>
      </c>
      <c r="X2009" t="s">
        <v>154</v>
      </c>
      <c r="Y2009" t="s">
        <v>155</v>
      </c>
      <c r="Z2009">
        <v>507500</v>
      </c>
      <c r="AA2009">
        <v>299100</v>
      </c>
      <c r="AB2009">
        <v>-0.41497245145673001</v>
      </c>
      <c r="AC2009">
        <v>52.579097446717</v>
      </c>
    </row>
    <row r="2010" spans="1:29">
      <c r="A2010" t="s">
        <v>190</v>
      </c>
      <c r="B2010">
        <v>7299</v>
      </c>
      <c r="C2010">
        <v>4604629</v>
      </c>
      <c r="D2010" t="s">
        <v>164</v>
      </c>
      <c r="E2010" t="s">
        <v>126</v>
      </c>
      <c r="F2010" t="s">
        <v>179</v>
      </c>
      <c r="G2010" t="s">
        <v>118</v>
      </c>
      <c r="H2010" s="1">
        <v>41964.379861111112</v>
      </c>
      <c r="I2010" t="s">
        <v>191</v>
      </c>
      <c r="J2010" t="s">
        <v>119</v>
      </c>
      <c r="K2010" t="s">
        <v>192</v>
      </c>
      <c r="L2010" t="s">
        <v>193</v>
      </c>
      <c r="M2010" t="s">
        <v>183</v>
      </c>
      <c r="N2010">
        <v>2E-3</v>
      </c>
      <c r="O2010" t="s">
        <v>149</v>
      </c>
      <c r="P2010" t="b">
        <v>0</v>
      </c>
      <c r="Q2010">
        <v>138261413</v>
      </c>
      <c r="R2010" t="s">
        <v>150</v>
      </c>
      <c r="S2010">
        <v>1E-3</v>
      </c>
      <c r="T2010" t="s">
        <v>184</v>
      </c>
      <c r="U2010">
        <v>2014</v>
      </c>
      <c r="V2010" t="s">
        <v>151</v>
      </c>
      <c r="W2010" t="s">
        <v>194</v>
      </c>
      <c r="X2010" t="s">
        <v>195</v>
      </c>
      <c r="Y2010" t="s">
        <v>155</v>
      </c>
      <c r="Z2010">
        <v>357000</v>
      </c>
      <c r="AA2010">
        <v>237460</v>
      </c>
      <c r="AB2010">
        <v>-2.62823009845419</v>
      </c>
      <c r="AC2010">
        <v>52.033868710239098</v>
      </c>
    </row>
    <row r="2011" spans="1:29">
      <c r="A2011" t="s">
        <v>196</v>
      </c>
      <c r="B2011">
        <v>7299</v>
      </c>
      <c r="C2011">
        <v>1818178</v>
      </c>
      <c r="D2011" t="s">
        <v>164</v>
      </c>
      <c r="E2011" t="s">
        <v>126</v>
      </c>
      <c r="F2011" t="s">
        <v>179</v>
      </c>
      <c r="G2011" t="s">
        <v>118</v>
      </c>
      <c r="H2011" s="1">
        <v>42339.407638888886</v>
      </c>
      <c r="I2011" t="s">
        <v>180</v>
      </c>
      <c r="J2011" t="s">
        <v>116</v>
      </c>
      <c r="K2011" t="s">
        <v>181</v>
      </c>
      <c r="L2011" t="s">
        <v>182</v>
      </c>
      <c r="M2011" t="s">
        <v>183</v>
      </c>
      <c r="N2011">
        <v>1.2E-2</v>
      </c>
      <c r="O2011" t="s">
        <v>149</v>
      </c>
      <c r="P2011" t="b">
        <v>0</v>
      </c>
      <c r="Q2011">
        <v>138261413</v>
      </c>
      <c r="R2011" t="s">
        <v>150</v>
      </c>
      <c r="S2011">
        <v>1E-3</v>
      </c>
      <c r="T2011" t="s">
        <v>184</v>
      </c>
      <c r="U2011">
        <v>2015</v>
      </c>
      <c r="V2011" t="s">
        <v>151</v>
      </c>
      <c r="W2011" t="s">
        <v>197</v>
      </c>
      <c r="X2011" t="s">
        <v>186</v>
      </c>
      <c r="Y2011" t="s">
        <v>155</v>
      </c>
      <c r="Z2011">
        <v>624300</v>
      </c>
      <c r="AA2011">
        <v>306800</v>
      </c>
      <c r="AB2011">
        <v>1.3116346710660201</v>
      </c>
      <c r="AC2011">
        <v>52.6126273253455</v>
      </c>
    </row>
    <row r="2012" spans="1:29">
      <c r="A2012" t="s">
        <v>178</v>
      </c>
      <c r="B2012">
        <v>7299</v>
      </c>
      <c r="C2012">
        <v>2021691</v>
      </c>
      <c r="D2012" t="s">
        <v>164</v>
      </c>
      <c r="E2012" t="s">
        <v>126</v>
      </c>
      <c r="F2012" t="s">
        <v>179</v>
      </c>
      <c r="G2012" t="s">
        <v>118</v>
      </c>
      <c r="H2012" s="1">
        <v>44853.62222222222</v>
      </c>
      <c r="I2012" t="s">
        <v>180</v>
      </c>
      <c r="J2012" t="s">
        <v>116</v>
      </c>
      <c r="K2012" t="s">
        <v>181</v>
      </c>
      <c r="L2012" t="s">
        <v>182</v>
      </c>
      <c r="M2012" t="s">
        <v>183</v>
      </c>
      <c r="N2012">
        <v>5.7000000000000002E-3</v>
      </c>
      <c r="O2012" t="s">
        <v>149</v>
      </c>
      <c r="P2012" t="b">
        <v>0</v>
      </c>
      <c r="Q2012">
        <v>138261413</v>
      </c>
      <c r="R2012" t="s">
        <v>150</v>
      </c>
      <c r="S2012">
        <v>1E-3</v>
      </c>
      <c r="T2012" t="s">
        <v>184</v>
      </c>
      <c r="U2012">
        <v>2022</v>
      </c>
      <c r="V2012" t="s">
        <v>151</v>
      </c>
      <c r="W2012" t="s">
        <v>185</v>
      </c>
      <c r="X2012" t="s">
        <v>186</v>
      </c>
      <c r="Y2012" t="s">
        <v>155</v>
      </c>
      <c r="Z2012">
        <v>620600</v>
      </c>
      <c r="AA2012">
        <v>309500</v>
      </c>
      <c r="AB2012">
        <v>1.2588812496391699</v>
      </c>
      <c r="AC2012">
        <v>52.638374352215699</v>
      </c>
    </row>
    <row r="2013" spans="1:29">
      <c r="A2013" t="s">
        <v>196</v>
      </c>
      <c r="B2013">
        <v>7299</v>
      </c>
      <c r="C2013">
        <v>1807375</v>
      </c>
      <c r="D2013" t="s">
        <v>164</v>
      </c>
      <c r="E2013" t="s">
        <v>126</v>
      </c>
      <c r="F2013" t="s">
        <v>179</v>
      </c>
      <c r="G2013" t="s">
        <v>118</v>
      </c>
      <c r="H2013" s="1">
        <v>42248.461111111108</v>
      </c>
      <c r="I2013" t="s">
        <v>180</v>
      </c>
      <c r="J2013" t="s">
        <v>116</v>
      </c>
      <c r="K2013" t="s">
        <v>181</v>
      </c>
      <c r="L2013" t="s">
        <v>182</v>
      </c>
      <c r="M2013" t="s">
        <v>183</v>
      </c>
      <c r="N2013">
        <v>1.7000000000000001E-2</v>
      </c>
      <c r="O2013" t="s">
        <v>149</v>
      </c>
      <c r="P2013" t="b">
        <v>0</v>
      </c>
      <c r="Q2013">
        <v>138261413</v>
      </c>
      <c r="R2013" t="s">
        <v>150</v>
      </c>
      <c r="S2013">
        <v>1E-3</v>
      </c>
      <c r="T2013" t="s">
        <v>184</v>
      </c>
      <c r="U2013">
        <v>2015</v>
      </c>
      <c r="V2013" t="s">
        <v>151</v>
      </c>
      <c r="W2013" t="s">
        <v>197</v>
      </c>
      <c r="X2013" t="s">
        <v>186</v>
      </c>
      <c r="Y2013" t="s">
        <v>155</v>
      </c>
      <c r="Z2013">
        <v>624300</v>
      </c>
      <c r="AA2013">
        <v>306800</v>
      </c>
      <c r="AB2013">
        <v>1.3116346710660201</v>
      </c>
      <c r="AC2013">
        <v>52.6126273253455</v>
      </c>
    </row>
    <row r="2014" spans="1:29">
      <c r="A2014" t="s">
        <v>196</v>
      </c>
      <c r="B2014">
        <v>7299</v>
      </c>
      <c r="C2014">
        <v>1809840</v>
      </c>
      <c r="D2014" t="s">
        <v>164</v>
      </c>
      <c r="E2014" t="s">
        <v>126</v>
      </c>
      <c r="F2014" t="s">
        <v>179</v>
      </c>
      <c r="G2014" t="s">
        <v>118</v>
      </c>
      <c r="H2014" s="1">
        <v>42270.663888888892</v>
      </c>
      <c r="I2014" t="s">
        <v>180</v>
      </c>
      <c r="J2014" t="s">
        <v>116</v>
      </c>
      <c r="K2014" t="s">
        <v>181</v>
      </c>
      <c r="L2014" t="s">
        <v>182</v>
      </c>
      <c r="M2014" t="s">
        <v>183</v>
      </c>
      <c r="N2014">
        <v>1.2999999999999999E-2</v>
      </c>
      <c r="O2014" t="s">
        <v>149</v>
      </c>
      <c r="P2014" t="b">
        <v>0</v>
      </c>
      <c r="Q2014">
        <v>138261413</v>
      </c>
      <c r="R2014" t="s">
        <v>150</v>
      </c>
      <c r="S2014">
        <v>1E-3</v>
      </c>
      <c r="T2014" t="s">
        <v>184</v>
      </c>
      <c r="U2014">
        <v>2015</v>
      </c>
      <c r="V2014" t="s">
        <v>151</v>
      </c>
      <c r="W2014" t="s">
        <v>197</v>
      </c>
      <c r="X2014" t="s">
        <v>186</v>
      </c>
      <c r="Y2014" t="s">
        <v>155</v>
      </c>
      <c r="Z2014">
        <v>624300</v>
      </c>
      <c r="AA2014">
        <v>306800</v>
      </c>
      <c r="AB2014">
        <v>1.3116346710660201</v>
      </c>
      <c r="AC2014">
        <v>52.6126273253455</v>
      </c>
    </row>
    <row r="2015" spans="1:29">
      <c r="A2015" t="s">
        <v>203</v>
      </c>
      <c r="B2015">
        <v>7299</v>
      </c>
      <c r="C2015">
        <v>2016136</v>
      </c>
      <c r="D2015" t="s">
        <v>164</v>
      </c>
      <c r="E2015" t="s">
        <v>126</v>
      </c>
      <c r="F2015" t="s">
        <v>205</v>
      </c>
      <c r="G2015" t="s">
        <v>112</v>
      </c>
      <c r="H2015" s="1">
        <v>44775.57916666667</v>
      </c>
      <c r="I2015" t="s">
        <v>180</v>
      </c>
      <c r="J2015" t="s">
        <v>116</v>
      </c>
      <c r="K2015" t="s">
        <v>146</v>
      </c>
      <c r="L2015" t="s">
        <v>147</v>
      </c>
      <c r="M2015" t="s">
        <v>183</v>
      </c>
      <c r="N2015">
        <v>3.9E-2</v>
      </c>
      <c r="O2015" t="s">
        <v>149</v>
      </c>
      <c r="P2015" t="b">
        <v>0</v>
      </c>
      <c r="Q2015">
        <v>138261413</v>
      </c>
      <c r="R2015" t="s">
        <v>150</v>
      </c>
      <c r="S2015">
        <v>1E-3</v>
      </c>
      <c r="T2015" t="s">
        <v>184</v>
      </c>
      <c r="U2015">
        <v>2022</v>
      </c>
      <c r="V2015" t="s">
        <v>151</v>
      </c>
      <c r="W2015" t="s">
        <v>204</v>
      </c>
      <c r="X2015" t="s">
        <v>154</v>
      </c>
      <c r="Y2015" t="s">
        <v>155</v>
      </c>
      <c r="Z2015">
        <v>507500</v>
      </c>
      <c r="AA2015">
        <v>299100</v>
      </c>
      <c r="AB2015">
        <v>-0.41497245145673001</v>
      </c>
      <c r="AC2015">
        <v>52.579097446717</v>
      </c>
    </row>
    <row r="2016" spans="1:29">
      <c r="A2016" t="s">
        <v>214</v>
      </c>
      <c r="B2016">
        <v>7299</v>
      </c>
      <c r="C2016">
        <v>5329889</v>
      </c>
      <c r="D2016" t="s">
        <v>164</v>
      </c>
      <c r="E2016" t="s">
        <v>126</v>
      </c>
      <c r="F2016" t="s">
        <v>205</v>
      </c>
      <c r="G2016" t="s">
        <v>112</v>
      </c>
      <c r="H2016" s="1">
        <v>44845.433333333334</v>
      </c>
      <c r="I2016" t="s">
        <v>180</v>
      </c>
      <c r="J2016" t="s">
        <v>116</v>
      </c>
      <c r="K2016" t="s">
        <v>215</v>
      </c>
      <c r="L2016" t="s">
        <v>216</v>
      </c>
      <c r="M2016" t="s">
        <v>183</v>
      </c>
      <c r="N2016">
        <v>9.9000000000000008E-3</v>
      </c>
      <c r="O2016" t="s">
        <v>149</v>
      </c>
      <c r="P2016" t="b">
        <v>0</v>
      </c>
      <c r="Q2016">
        <v>138261413</v>
      </c>
      <c r="R2016" t="s">
        <v>150</v>
      </c>
      <c r="S2016">
        <v>1E-3</v>
      </c>
      <c r="T2016" t="s">
        <v>184</v>
      </c>
      <c r="U2016">
        <v>2022</v>
      </c>
      <c r="V2016" t="s">
        <v>151</v>
      </c>
      <c r="W2016" t="s">
        <v>217</v>
      </c>
      <c r="X2016" t="s">
        <v>218</v>
      </c>
      <c r="Y2016" t="s">
        <v>155</v>
      </c>
      <c r="Z2016">
        <v>376325</v>
      </c>
      <c r="AA2016">
        <v>405313</v>
      </c>
      <c r="AB2016">
        <v>-2.35874412504654</v>
      </c>
      <c r="AC2016">
        <v>53.543918148915097</v>
      </c>
    </row>
    <row r="2017" spans="1:29">
      <c r="A2017" t="s">
        <v>206</v>
      </c>
      <c r="B2017">
        <v>7299</v>
      </c>
      <c r="C2017">
        <v>1852064</v>
      </c>
      <c r="D2017" t="s">
        <v>164</v>
      </c>
      <c r="E2017" t="s">
        <v>126</v>
      </c>
      <c r="F2017" t="s">
        <v>179</v>
      </c>
      <c r="G2017" t="s">
        <v>118</v>
      </c>
      <c r="H2017" s="1">
        <v>42695.558333333334</v>
      </c>
      <c r="I2017" t="s">
        <v>180</v>
      </c>
      <c r="J2017" t="s">
        <v>116</v>
      </c>
      <c r="K2017" t="s">
        <v>199</v>
      </c>
      <c r="L2017" t="s">
        <v>200</v>
      </c>
      <c r="M2017" t="s">
        <v>183</v>
      </c>
      <c r="N2017">
        <v>0.1</v>
      </c>
      <c r="O2017" t="s">
        <v>149</v>
      </c>
      <c r="P2017" t="b">
        <v>0</v>
      </c>
      <c r="Q2017">
        <v>138261413</v>
      </c>
      <c r="R2017" t="s">
        <v>150</v>
      </c>
      <c r="S2017">
        <v>1E-3</v>
      </c>
      <c r="T2017" t="s">
        <v>184</v>
      </c>
      <c r="U2017">
        <v>2016</v>
      </c>
      <c r="V2017" t="s">
        <v>151</v>
      </c>
      <c r="W2017" t="s">
        <v>207</v>
      </c>
      <c r="X2017" t="s">
        <v>208</v>
      </c>
      <c r="Y2017" t="s">
        <v>155</v>
      </c>
      <c r="Z2017">
        <v>515935</v>
      </c>
      <c r="AA2017">
        <v>253417</v>
      </c>
      <c r="AB2017">
        <v>-0.30632621725807402</v>
      </c>
      <c r="AC2017">
        <v>52.1668520239771</v>
      </c>
    </row>
    <row r="2018" spans="1:29">
      <c r="A2018" t="s">
        <v>190</v>
      </c>
      <c r="B2018">
        <v>7299</v>
      </c>
      <c r="C2018">
        <v>4606963</v>
      </c>
      <c r="D2018" t="s">
        <v>164</v>
      </c>
      <c r="E2018" t="s">
        <v>126</v>
      </c>
      <c r="F2018" t="s">
        <v>179</v>
      </c>
      <c r="G2018" t="s">
        <v>118</v>
      </c>
      <c r="H2018" s="1">
        <v>41985.447222222225</v>
      </c>
      <c r="I2018" t="s">
        <v>191</v>
      </c>
      <c r="J2018" t="s">
        <v>119</v>
      </c>
      <c r="K2018" t="s">
        <v>192</v>
      </c>
      <c r="L2018" t="s">
        <v>193</v>
      </c>
      <c r="M2018" t="s">
        <v>183</v>
      </c>
      <c r="N2018">
        <v>4.0000000000000001E-3</v>
      </c>
      <c r="O2018" t="s">
        <v>149</v>
      </c>
      <c r="P2018" t="b">
        <v>0</v>
      </c>
      <c r="Q2018">
        <v>138261413</v>
      </c>
      <c r="R2018" t="s">
        <v>150</v>
      </c>
      <c r="S2018">
        <v>1E-3</v>
      </c>
      <c r="T2018" t="s">
        <v>184</v>
      </c>
      <c r="U2018">
        <v>2014</v>
      </c>
      <c r="V2018" t="s">
        <v>151</v>
      </c>
      <c r="W2018" t="s">
        <v>194</v>
      </c>
      <c r="X2018" t="s">
        <v>195</v>
      </c>
      <c r="Y2018" t="s">
        <v>155</v>
      </c>
      <c r="Z2018">
        <v>357000</v>
      </c>
      <c r="AA2018">
        <v>237460</v>
      </c>
      <c r="AB2018">
        <v>-2.62823009845419</v>
      </c>
      <c r="AC2018">
        <v>52.033868710239098</v>
      </c>
    </row>
    <row r="2019" spans="1:29">
      <c r="A2019" t="s">
        <v>187</v>
      </c>
      <c r="B2019">
        <v>7299</v>
      </c>
      <c r="C2019">
        <v>1831692</v>
      </c>
      <c r="D2019" t="s">
        <v>164</v>
      </c>
      <c r="E2019" t="s">
        <v>126</v>
      </c>
      <c r="F2019" t="s">
        <v>205</v>
      </c>
      <c r="G2019" t="s">
        <v>112</v>
      </c>
      <c r="H2019" s="1">
        <v>42493.554166666669</v>
      </c>
      <c r="I2019" t="s">
        <v>180</v>
      </c>
      <c r="J2019" t="s">
        <v>116</v>
      </c>
      <c r="K2019" t="s">
        <v>181</v>
      </c>
      <c r="L2019" t="s">
        <v>182</v>
      </c>
      <c r="M2019" t="s">
        <v>183</v>
      </c>
      <c r="N2019">
        <v>0.02</v>
      </c>
      <c r="O2019" t="s">
        <v>149</v>
      </c>
      <c r="P2019" t="b">
        <v>0</v>
      </c>
      <c r="Q2019">
        <v>138261413</v>
      </c>
      <c r="R2019" t="s">
        <v>150</v>
      </c>
      <c r="S2019">
        <v>1E-3</v>
      </c>
      <c r="T2019" t="s">
        <v>184</v>
      </c>
      <c r="U2019">
        <v>2016</v>
      </c>
      <c r="V2019" t="s">
        <v>151</v>
      </c>
      <c r="W2019" t="s">
        <v>188</v>
      </c>
      <c r="X2019" t="s">
        <v>189</v>
      </c>
      <c r="Y2019" t="s">
        <v>155</v>
      </c>
      <c r="Z2019">
        <v>636400</v>
      </c>
      <c r="AA2019">
        <v>291600</v>
      </c>
      <c r="AB2019">
        <v>1.4791973795069699</v>
      </c>
      <c r="AC2019">
        <v>52.471107816141703</v>
      </c>
    </row>
    <row r="2020" spans="1:29">
      <c r="A2020" t="s">
        <v>178</v>
      </c>
      <c r="B2020">
        <v>7299</v>
      </c>
      <c r="C2020">
        <v>1784406</v>
      </c>
      <c r="D2020" t="s">
        <v>164</v>
      </c>
      <c r="E2020" t="s">
        <v>126</v>
      </c>
      <c r="F2020" t="s">
        <v>179</v>
      </c>
      <c r="G2020" t="s">
        <v>118</v>
      </c>
      <c r="H2020" s="1">
        <v>42013.636805555558</v>
      </c>
      <c r="I2020" t="s">
        <v>180</v>
      </c>
      <c r="J2020" t="s">
        <v>116</v>
      </c>
      <c r="K2020" t="s">
        <v>181</v>
      </c>
      <c r="L2020" t="s">
        <v>182</v>
      </c>
      <c r="M2020" t="s">
        <v>183</v>
      </c>
      <c r="N2020">
        <v>8.0000000000000002E-3</v>
      </c>
      <c r="O2020" t="s">
        <v>149</v>
      </c>
      <c r="P2020" t="b">
        <v>0</v>
      </c>
      <c r="Q2020">
        <v>138261413</v>
      </c>
      <c r="R2020" t="s">
        <v>150</v>
      </c>
      <c r="S2020">
        <v>1E-3</v>
      </c>
      <c r="T2020" t="s">
        <v>184</v>
      </c>
      <c r="U2020">
        <v>2015</v>
      </c>
      <c r="V2020" t="s">
        <v>151</v>
      </c>
      <c r="W2020" t="s">
        <v>185</v>
      </c>
      <c r="X2020" t="s">
        <v>186</v>
      </c>
      <c r="Y2020" t="s">
        <v>155</v>
      </c>
      <c r="Z2020">
        <v>620600</v>
      </c>
      <c r="AA2020">
        <v>309500</v>
      </c>
      <c r="AB2020">
        <v>1.2588812496391699</v>
      </c>
      <c r="AC2020">
        <v>52.638374352215699</v>
      </c>
    </row>
    <row r="2021" spans="1:29">
      <c r="A2021" t="s">
        <v>203</v>
      </c>
      <c r="B2021">
        <v>7299</v>
      </c>
      <c r="C2021">
        <v>1984368</v>
      </c>
      <c r="D2021" t="s">
        <v>164</v>
      </c>
      <c r="E2021" t="s">
        <v>126</v>
      </c>
      <c r="F2021" t="s">
        <v>179</v>
      </c>
      <c r="G2021" t="s">
        <v>118</v>
      </c>
      <c r="H2021" s="1">
        <v>44361.531944444447</v>
      </c>
      <c r="I2021" t="s">
        <v>180</v>
      </c>
      <c r="J2021" t="s">
        <v>116</v>
      </c>
      <c r="K2021" t="s">
        <v>146</v>
      </c>
      <c r="L2021" t="s">
        <v>147</v>
      </c>
      <c r="M2021" t="s">
        <v>183</v>
      </c>
      <c r="N2021">
        <v>2.9000000000000001E-2</v>
      </c>
      <c r="O2021" t="s">
        <v>149</v>
      </c>
      <c r="P2021" t="b">
        <v>0</v>
      </c>
      <c r="Q2021">
        <v>138261413</v>
      </c>
      <c r="R2021" t="s">
        <v>150</v>
      </c>
      <c r="S2021">
        <v>1E-3</v>
      </c>
      <c r="T2021" t="s">
        <v>184</v>
      </c>
      <c r="U2021">
        <v>2021</v>
      </c>
      <c r="V2021" t="s">
        <v>151</v>
      </c>
      <c r="W2021" t="s">
        <v>204</v>
      </c>
      <c r="X2021" t="s">
        <v>154</v>
      </c>
      <c r="Y2021" t="s">
        <v>155</v>
      </c>
      <c r="Z2021">
        <v>507500</v>
      </c>
      <c r="AA2021">
        <v>299100</v>
      </c>
      <c r="AB2021">
        <v>-0.41497245145673001</v>
      </c>
      <c r="AC2021">
        <v>52.579097446717</v>
      </c>
    </row>
    <row r="2022" spans="1:29">
      <c r="A2022" t="s">
        <v>198</v>
      </c>
      <c r="B2022">
        <v>7299</v>
      </c>
      <c r="C2022">
        <v>2017149</v>
      </c>
      <c r="D2022" t="s">
        <v>164</v>
      </c>
      <c r="E2022" t="s">
        <v>126</v>
      </c>
      <c r="F2022" t="s">
        <v>179</v>
      </c>
      <c r="G2022" t="s">
        <v>118</v>
      </c>
      <c r="H2022" s="1">
        <v>44797.359027777777</v>
      </c>
      <c r="I2022" t="s">
        <v>180</v>
      </c>
      <c r="J2022" t="s">
        <v>116</v>
      </c>
      <c r="K2022" t="s">
        <v>199</v>
      </c>
      <c r="L2022" t="s">
        <v>200</v>
      </c>
      <c r="M2022" t="s">
        <v>183</v>
      </c>
      <c r="N2022">
        <v>7.0000000000000007E-2</v>
      </c>
      <c r="O2022" t="s">
        <v>149</v>
      </c>
      <c r="P2022" t="b">
        <v>0</v>
      </c>
      <c r="Q2022">
        <v>138261413</v>
      </c>
      <c r="R2022" t="s">
        <v>150</v>
      </c>
      <c r="S2022">
        <v>1E-3</v>
      </c>
      <c r="T2022" t="s">
        <v>184</v>
      </c>
      <c r="U2022">
        <v>2022</v>
      </c>
      <c r="V2022" t="s">
        <v>151</v>
      </c>
      <c r="W2022" t="s">
        <v>201</v>
      </c>
      <c r="X2022" t="s">
        <v>202</v>
      </c>
      <c r="Y2022" t="s">
        <v>155</v>
      </c>
      <c r="Z2022">
        <v>516100</v>
      </c>
      <c r="AA2022">
        <v>253300</v>
      </c>
      <c r="AB2022">
        <v>-0.30395486908298303</v>
      </c>
      <c r="AC2022">
        <v>52.1657659569386</v>
      </c>
    </row>
    <row r="2023" spans="1:29">
      <c r="A2023" t="s">
        <v>178</v>
      </c>
      <c r="B2023">
        <v>7299</v>
      </c>
      <c r="C2023">
        <v>1829913</v>
      </c>
      <c r="D2023" t="s">
        <v>164</v>
      </c>
      <c r="E2023" t="s">
        <v>126</v>
      </c>
      <c r="F2023" t="s">
        <v>179</v>
      </c>
      <c r="G2023" t="s">
        <v>118</v>
      </c>
      <c r="H2023" s="1">
        <v>42485.67083333333</v>
      </c>
      <c r="I2023" t="s">
        <v>180</v>
      </c>
      <c r="J2023" t="s">
        <v>116</v>
      </c>
      <c r="K2023" t="s">
        <v>181</v>
      </c>
      <c r="L2023" t="s">
        <v>182</v>
      </c>
      <c r="M2023" t="s">
        <v>183</v>
      </c>
      <c r="N2023">
        <v>2.3E-2</v>
      </c>
      <c r="O2023" t="s">
        <v>149</v>
      </c>
      <c r="P2023" t="b">
        <v>0</v>
      </c>
      <c r="Q2023">
        <v>138261413</v>
      </c>
      <c r="R2023" t="s">
        <v>150</v>
      </c>
      <c r="S2023">
        <v>1E-3</v>
      </c>
      <c r="T2023" t="s">
        <v>184</v>
      </c>
      <c r="U2023">
        <v>2016</v>
      </c>
      <c r="V2023" t="s">
        <v>151</v>
      </c>
      <c r="W2023" t="s">
        <v>185</v>
      </c>
      <c r="X2023" t="s">
        <v>186</v>
      </c>
      <c r="Y2023" t="s">
        <v>155</v>
      </c>
      <c r="Z2023">
        <v>620600</v>
      </c>
      <c r="AA2023">
        <v>309500</v>
      </c>
      <c r="AB2023">
        <v>1.2588812496391699</v>
      </c>
      <c r="AC2023">
        <v>52.638374352215699</v>
      </c>
    </row>
    <row r="2024" spans="1:29">
      <c r="A2024" t="s">
        <v>178</v>
      </c>
      <c r="B2024">
        <v>7299</v>
      </c>
      <c r="C2024">
        <v>1834580</v>
      </c>
      <c r="D2024" t="s">
        <v>164</v>
      </c>
      <c r="E2024" t="s">
        <v>126</v>
      </c>
      <c r="F2024" t="s">
        <v>205</v>
      </c>
      <c r="G2024" t="s">
        <v>112</v>
      </c>
      <c r="H2024" s="1">
        <v>42523.434027777781</v>
      </c>
      <c r="I2024" t="s">
        <v>180</v>
      </c>
      <c r="J2024" t="s">
        <v>116</v>
      </c>
      <c r="K2024" t="s">
        <v>181</v>
      </c>
      <c r="L2024" t="s">
        <v>182</v>
      </c>
      <c r="M2024" t="s">
        <v>183</v>
      </c>
      <c r="N2024">
        <v>2.1000000000000001E-2</v>
      </c>
      <c r="O2024" t="s">
        <v>149</v>
      </c>
      <c r="P2024" t="b">
        <v>0</v>
      </c>
      <c r="Q2024">
        <v>138261413</v>
      </c>
      <c r="R2024" t="s">
        <v>150</v>
      </c>
      <c r="S2024">
        <v>1E-3</v>
      </c>
      <c r="T2024" t="s">
        <v>184</v>
      </c>
      <c r="U2024">
        <v>2016</v>
      </c>
      <c r="V2024" t="s">
        <v>151</v>
      </c>
      <c r="W2024" t="s">
        <v>185</v>
      </c>
      <c r="X2024" t="s">
        <v>186</v>
      </c>
      <c r="Y2024" t="s">
        <v>155</v>
      </c>
      <c r="Z2024">
        <v>620600</v>
      </c>
      <c r="AA2024">
        <v>309500</v>
      </c>
      <c r="AB2024">
        <v>1.2588812496391699</v>
      </c>
      <c r="AC2024">
        <v>52.638374352215699</v>
      </c>
    </row>
    <row r="2025" spans="1:29">
      <c r="A2025" t="s">
        <v>355</v>
      </c>
      <c r="B2025">
        <v>7299</v>
      </c>
      <c r="C2025">
        <v>4703508</v>
      </c>
      <c r="D2025" t="s">
        <v>164</v>
      </c>
      <c r="E2025" t="s">
        <v>126</v>
      </c>
      <c r="F2025" t="s">
        <v>205</v>
      </c>
      <c r="G2025" t="s">
        <v>112</v>
      </c>
      <c r="H2025" s="1">
        <v>43235.700694444444</v>
      </c>
      <c r="I2025" t="s">
        <v>180</v>
      </c>
      <c r="J2025" t="s">
        <v>116</v>
      </c>
      <c r="K2025" t="s">
        <v>237</v>
      </c>
      <c r="L2025" t="s">
        <v>238</v>
      </c>
      <c r="M2025" t="s">
        <v>183</v>
      </c>
      <c r="N2025">
        <v>2.5000000000000001E-2</v>
      </c>
      <c r="O2025" t="s">
        <v>149</v>
      </c>
      <c r="P2025" t="b">
        <v>0</v>
      </c>
      <c r="Q2025">
        <v>138261413</v>
      </c>
      <c r="R2025" t="s">
        <v>150</v>
      </c>
      <c r="S2025">
        <v>1E-3</v>
      </c>
      <c r="T2025" t="s">
        <v>184</v>
      </c>
      <c r="U2025">
        <v>2018</v>
      </c>
      <c r="V2025" t="s">
        <v>151</v>
      </c>
      <c r="W2025" t="s">
        <v>356</v>
      </c>
      <c r="X2025" t="s">
        <v>357</v>
      </c>
      <c r="Y2025" t="s">
        <v>155</v>
      </c>
      <c r="Z2025">
        <v>403810</v>
      </c>
      <c r="AA2025">
        <v>319759</v>
      </c>
      <c r="AB2025">
        <v>-1.9449621767333201</v>
      </c>
      <c r="AC2025">
        <v>52.775406138486602</v>
      </c>
    </row>
    <row r="2026" spans="1:29">
      <c r="A2026" t="s">
        <v>178</v>
      </c>
      <c r="B2026">
        <v>7299</v>
      </c>
      <c r="C2026">
        <v>1846375</v>
      </c>
      <c r="D2026" t="s">
        <v>164</v>
      </c>
      <c r="E2026" t="s">
        <v>126</v>
      </c>
      <c r="F2026" t="s">
        <v>179</v>
      </c>
      <c r="G2026" t="s">
        <v>118</v>
      </c>
      <c r="H2026" s="1">
        <v>42628.640277777777</v>
      </c>
      <c r="I2026" t="s">
        <v>180</v>
      </c>
      <c r="J2026" t="s">
        <v>116</v>
      </c>
      <c r="K2026" t="s">
        <v>181</v>
      </c>
      <c r="L2026" t="s">
        <v>182</v>
      </c>
      <c r="M2026" t="s">
        <v>183</v>
      </c>
      <c r="N2026">
        <v>1.7000000000000001E-2</v>
      </c>
      <c r="O2026" t="s">
        <v>149</v>
      </c>
      <c r="P2026" t="b">
        <v>0</v>
      </c>
      <c r="Q2026">
        <v>138261413</v>
      </c>
      <c r="R2026" t="s">
        <v>150</v>
      </c>
      <c r="S2026">
        <v>1E-3</v>
      </c>
      <c r="T2026" t="s">
        <v>184</v>
      </c>
      <c r="U2026">
        <v>2016</v>
      </c>
      <c r="V2026" t="s">
        <v>151</v>
      </c>
      <c r="W2026" t="s">
        <v>185</v>
      </c>
      <c r="X2026" t="s">
        <v>186</v>
      </c>
      <c r="Y2026" t="s">
        <v>155</v>
      </c>
      <c r="Z2026">
        <v>620600</v>
      </c>
      <c r="AA2026">
        <v>309500</v>
      </c>
      <c r="AB2026">
        <v>1.2588812496391699</v>
      </c>
      <c r="AC2026">
        <v>52.638374352215699</v>
      </c>
    </row>
    <row r="2027" spans="1:29">
      <c r="A2027" t="s">
        <v>203</v>
      </c>
      <c r="B2027">
        <v>7299</v>
      </c>
      <c r="C2027">
        <v>1860169</v>
      </c>
      <c r="D2027" t="s">
        <v>164</v>
      </c>
      <c r="E2027" t="s">
        <v>126</v>
      </c>
      <c r="F2027" t="s">
        <v>179</v>
      </c>
      <c r="G2027" t="s">
        <v>118</v>
      </c>
      <c r="H2027" s="1">
        <v>42744.475694444445</v>
      </c>
      <c r="I2027" t="s">
        <v>180</v>
      </c>
      <c r="J2027" t="s">
        <v>116</v>
      </c>
      <c r="K2027" t="s">
        <v>146</v>
      </c>
      <c r="L2027" t="s">
        <v>147</v>
      </c>
      <c r="M2027" t="s">
        <v>183</v>
      </c>
      <c r="N2027">
        <v>4.3999999999999997E-2</v>
      </c>
      <c r="O2027" t="s">
        <v>149</v>
      </c>
      <c r="P2027" t="b">
        <v>0</v>
      </c>
      <c r="Q2027">
        <v>138261413</v>
      </c>
      <c r="R2027" t="s">
        <v>150</v>
      </c>
      <c r="S2027">
        <v>1E-3</v>
      </c>
      <c r="T2027" t="s">
        <v>184</v>
      </c>
      <c r="U2027">
        <v>2017</v>
      </c>
      <c r="V2027" t="s">
        <v>151</v>
      </c>
      <c r="W2027" t="s">
        <v>204</v>
      </c>
      <c r="X2027" t="s">
        <v>154</v>
      </c>
      <c r="Y2027" t="s">
        <v>155</v>
      </c>
      <c r="Z2027">
        <v>507500</v>
      </c>
      <c r="AA2027">
        <v>299100</v>
      </c>
      <c r="AB2027">
        <v>-0.41497245145673001</v>
      </c>
      <c r="AC2027">
        <v>52.579097446717</v>
      </c>
    </row>
    <row r="2028" spans="1:29">
      <c r="A2028" t="s">
        <v>203</v>
      </c>
      <c r="B2028">
        <v>7299</v>
      </c>
      <c r="C2028">
        <v>1838346</v>
      </c>
      <c r="D2028" t="s">
        <v>164</v>
      </c>
      <c r="E2028" t="s">
        <v>126</v>
      </c>
      <c r="F2028" t="s">
        <v>179</v>
      </c>
      <c r="G2028" t="s">
        <v>118</v>
      </c>
      <c r="H2028" s="1">
        <v>42565.599999999999</v>
      </c>
      <c r="I2028" t="s">
        <v>180</v>
      </c>
      <c r="J2028" t="s">
        <v>116</v>
      </c>
      <c r="K2028" t="s">
        <v>146</v>
      </c>
      <c r="L2028" t="s">
        <v>147</v>
      </c>
      <c r="M2028" t="s">
        <v>183</v>
      </c>
      <c r="N2028">
        <v>5.2999999999999999E-2</v>
      </c>
      <c r="O2028" t="s">
        <v>149</v>
      </c>
      <c r="P2028" t="b">
        <v>0</v>
      </c>
      <c r="Q2028">
        <v>138261413</v>
      </c>
      <c r="R2028" t="s">
        <v>150</v>
      </c>
      <c r="S2028">
        <v>1E-3</v>
      </c>
      <c r="T2028" t="s">
        <v>184</v>
      </c>
      <c r="U2028">
        <v>2016</v>
      </c>
      <c r="V2028" t="s">
        <v>151</v>
      </c>
      <c r="W2028" t="s">
        <v>204</v>
      </c>
      <c r="X2028" t="s">
        <v>154</v>
      </c>
      <c r="Y2028" t="s">
        <v>155</v>
      </c>
      <c r="Z2028">
        <v>507500</v>
      </c>
      <c r="AA2028">
        <v>299100</v>
      </c>
      <c r="AB2028">
        <v>-0.41497245145673001</v>
      </c>
      <c r="AC2028">
        <v>52.579097446717</v>
      </c>
    </row>
    <row r="2029" spans="1:29">
      <c r="A2029" t="s">
        <v>214</v>
      </c>
      <c r="B2029">
        <v>7299</v>
      </c>
      <c r="C2029">
        <v>5285107</v>
      </c>
      <c r="D2029" t="s">
        <v>164</v>
      </c>
      <c r="E2029" t="s">
        <v>126</v>
      </c>
      <c r="F2029" t="s">
        <v>205</v>
      </c>
      <c r="G2029" t="s">
        <v>112</v>
      </c>
      <c r="H2029" s="1">
        <v>43836.413194444445</v>
      </c>
      <c r="I2029" t="s">
        <v>180</v>
      </c>
      <c r="J2029" t="s">
        <v>116</v>
      </c>
      <c r="K2029" t="s">
        <v>215</v>
      </c>
      <c r="L2029" t="s">
        <v>216</v>
      </c>
      <c r="M2029" t="s">
        <v>183</v>
      </c>
      <c r="N2029">
        <v>1.2999999999999999E-2</v>
      </c>
      <c r="O2029" t="s">
        <v>149</v>
      </c>
      <c r="P2029" t="b">
        <v>0</v>
      </c>
      <c r="Q2029">
        <v>138261413</v>
      </c>
      <c r="R2029" t="s">
        <v>150</v>
      </c>
      <c r="S2029">
        <v>1E-3</v>
      </c>
      <c r="T2029" t="s">
        <v>184</v>
      </c>
      <c r="U2029">
        <v>2020</v>
      </c>
      <c r="V2029" t="s">
        <v>151</v>
      </c>
      <c r="W2029" t="s">
        <v>217</v>
      </c>
      <c r="X2029" t="s">
        <v>218</v>
      </c>
      <c r="Y2029" t="s">
        <v>155</v>
      </c>
      <c r="Z2029">
        <v>376325</v>
      </c>
      <c r="AA2029">
        <v>405313</v>
      </c>
      <c r="AB2029">
        <v>-2.35874412504654</v>
      </c>
      <c r="AC2029">
        <v>53.543918148915097</v>
      </c>
    </row>
    <row r="2030" spans="1:29">
      <c r="A2030" t="s">
        <v>203</v>
      </c>
      <c r="B2030">
        <v>7299</v>
      </c>
      <c r="C2030">
        <v>1862420</v>
      </c>
      <c r="D2030" t="s">
        <v>164</v>
      </c>
      <c r="E2030" t="s">
        <v>126</v>
      </c>
      <c r="F2030" t="s">
        <v>205</v>
      </c>
      <c r="G2030" t="s">
        <v>112</v>
      </c>
      <c r="H2030" s="1">
        <v>42768.559027777781</v>
      </c>
      <c r="I2030" t="s">
        <v>180</v>
      </c>
      <c r="J2030" t="s">
        <v>116</v>
      </c>
      <c r="K2030" t="s">
        <v>146</v>
      </c>
      <c r="L2030" t="s">
        <v>147</v>
      </c>
      <c r="M2030" t="s">
        <v>183</v>
      </c>
      <c r="N2030">
        <v>3.9E-2</v>
      </c>
      <c r="O2030" t="s">
        <v>149</v>
      </c>
      <c r="P2030" t="b">
        <v>0</v>
      </c>
      <c r="Q2030">
        <v>138261413</v>
      </c>
      <c r="R2030" t="s">
        <v>150</v>
      </c>
      <c r="S2030">
        <v>1E-3</v>
      </c>
      <c r="T2030" t="s">
        <v>184</v>
      </c>
      <c r="U2030">
        <v>2017</v>
      </c>
      <c r="V2030" t="s">
        <v>151</v>
      </c>
      <c r="W2030" t="s">
        <v>204</v>
      </c>
      <c r="X2030" t="s">
        <v>154</v>
      </c>
      <c r="Y2030" t="s">
        <v>155</v>
      </c>
      <c r="Z2030">
        <v>507500</v>
      </c>
      <c r="AA2030">
        <v>299100</v>
      </c>
      <c r="AB2030">
        <v>-0.41497245145673001</v>
      </c>
      <c r="AC2030">
        <v>52.579097446717</v>
      </c>
    </row>
    <row r="2031" spans="1:29">
      <c r="A2031" t="s">
        <v>203</v>
      </c>
      <c r="B2031">
        <v>7299</v>
      </c>
      <c r="C2031">
        <v>1862919</v>
      </c>
      <c r="D2031" t="s">
        <v>164</v>
      </c>
      <c r="E2031" t="s">
        <v>126</v>
      </c>
      <c r="F2031" t="s">
        <v>179</v>
      </c>
      <c r="G2031" t="s">
        <v>118</v>
      </c>
      <c r="H2031" s="1">
        <v>42775.418055555558</v>
      </c>
      <c r="I2031" t="s">
        <v>180</v>
      </c>
      <c r="J2031" t="s">
        <v>116</v>
      </c>
      <c r="K2031" t="s">
        <v>146</v>
      </c>
      <c r="L2031" t="s">
        <v>147</v>
      </c>
      <c r="M2031" t="s">
        <v>183</v>
      </c>
      <c r="N2031">
        <v>3.5000000000000003E-2</v>
      </c>
      <c r="O2031" t="s">
        <v>149</v>
      </c>
      <c r="P2031" t="b">
        <v>0</v>
      </c>
      <c r="Q2031">
        <v>138261413</v>
      </c>
      <c r="R2031" t="s">
        <v>150</v>
      </c>
      <c r="S2031">
        <v>1E-3</v>
      </c>
      <c r="T2031" t="s">
        <v>184</v>
      </c>
      <c r="U2031">
        <v>2017</v>
      </c>
      <c r="V2031" t="s">
        <v>151</v>
      </c>
      <c r="W2031" t="s">
        <v>204</v>
      </c>
      <c r="X2031" t="s">
        <v>154</v>
      </c>
      <c r="Y2031" t="s">
        <v>155</v>
      </c>
      <c r="Z2031">
        <v>507500</v>
      </c>
      <c r="AA2031">
        <v>299100</v>
      </c>
      <c r="AB2031">
        <v>-0.41497245145673001</v>
      </c>
      <c r="AC2031">
        <v>52.579097446717</v>
      </c>
    </row>
    <row r="2032" spans="1:29">
      <c r="A2032" t="s">
        <v>178</v>
      </c>
      <c r="B2032">
        <v>7299</v>
      </c>
      <c r="C2032">
        <v>2001294</v>
      </c>
      <c r="D2032" t="s">
        <v>164</v>
      </c>
      <c r="E2032" t="s">
        <v>126</v>
      </c>
      <c r="F2032" t="s">
        <v>179</v>
      </c>
      <c r="G2032" t="s">
        <v>118</v>
      </c>
      <c r="H2032" s="1">
        <v>44587.571527777778</v>
      </c>
      <c r="I2032" t="s">
        <v>180</v>
      </c>
      <c r="J2032" t="s">
        <v>116</v>
      </c>
      <c r="K2032" t="s">
        <v>181</v>
      </c>
      <c r="L2032" t="s">
        <v>182</v>
      </c>
      <c r="M2032" t="s">
        <v>148</v>
      </c>
      <c r="N2032">
        <v>4.7999999999999996E-3</v>
      </c>
      <c r="O2032" t="s">
        <v>149</v>
      </c>
      <c r="P2032" t="b">
        <v>0</v>
      </c>
      <c r="Q2032">
        <v>138261413</v>
      </c>
      <c r="R2032" t="s">
        <v>150</v>
      </c>
      <c r="S2032">
        <v>1E-3</v>
      </c>
      <c r="T2032" t="s">
        <v>184</v>
      </c>
      <c r="U2032">
        <v>2022</v>
      </c>
      <c r="V2032" t="s">
        <v>151</v>
      </c>
      <c r="W2032" t="s">
        <v>185</v>
      </c>
      <c r="X2032" t="s">
        <v>186</v>
      </c>
      <c r="Y2032" t="s">
        <v>155</v>
      </c>
      <c r="Z2032">
        <v>620600</v>
      </c>
      <c r="AA2032">
        <v>309500</v>
      </c>
      <c r="AB2032">
        <v>1.2588812496391699</v>
      </c>
      <c r="AC2032">
        <v>52.638374352215699</v>
      </c>
    </row>
    <row r="2033" spans="1:29">
      <c r="A2033" t="s">
        <v>198</v>
      </c>
      <c r="B2033">
        <v>7299</v>
      </c>
      <c r="C2033">
        <v>2047188</v>
      </c>
      <c r="D2033" t="s">
        <v>164</v>
      </c>
      <c r="E2033" t="s">
        <v>126</v>
      </c>
      <c r="F2033" t="s">
        <v>179</v>
      </c>
      <c r="G2033" t="s">
        <v>118</v>
      </c>
      <c r="H2033" s="1">
        <v>45174.368750000001</v>
      </c>
      <c r="I2033" t="s">
        <v>180</v>
      </c>
      <c r="J2033" t="s">
        <v>116</v>
      </c>
      <c r="K2033" t="s">
        <v>199</v>
      </c>
      <c r="L2033" t="s">
        <v>200</v>
      </c>
      <c r="M2033" t="s">
        <v>148</v>
      </c>
      <c r="N2033">
        <v>6.2E-2</v>
      </c>
      <c r="O2033" t="s">
        <v>149</v>
      </c>
      <c r="P2033" t="b">
        <v>0</v>
      </c>
      <c r="Q2033">
        <v>138261413</v>
      </c>
      <c r="R2033" t="s">
        <v>150</v>
      </c>
      <c r="S2033">
        <v>1E-3</v>
      </c>
      <c r="T2033" t="s">
        <v>184</v>
      </c>
      <c r="U2033">
        <v>2023</v>
      </c>
      <c r="V2033" t="s">
        <v>151</v>
      </c>
      <c r="W2033" t="s">
        <v>201</v>
      </c>
      <c r="X2033" t="s">
        <v>202</v>
      </c>
      <c r="Y2033" t="s">
        <v>155</v>
      </c>
      <c r="Z2033">
        <v>516100</v>
      </c>
      <c r="AA2033">
        <v>253300</v>
      </c>
      <c r="AB2033">
        <v>-0.30395486908298303</v>
      </c>
      <c r="AC2033">
        <v>52.1657659569386</v>
      </c>
    </row>
    <row r="2034" spans="1:29">
      <c r="A2034" t="s">
        <v>203</v>
      </c>
      <c r="B2034">
        <v>7299</v>
      </c>
      <c r="C2034">
        <v>1918827</v>
      </c>
      <c r="D2034" t="s">
        <v>164</v>
      </c>
      <c r="E2034" t="s">
        <v>126</v>
      </c>
      <c r="F2034" t="s">
        <v>179</v>
      </c>
      <c r="G2034" t="s">
        <v>118</v>
      </c>
      <c r="H2034" s="1">
        <v>43426.477083333331</v>
      </c>
      <c r="I2034" t="s">
        <v>180</v>
      </c>
      <c r="J2034" t="s">
        <v>116</v>
      </c>
      <c r="K2034" t="s">
        <v>146</v>
      </c>
      <c r="L2034" t="s">
        <v>147</v>
      </c>
      <c r="M2034" t="s">
        <v>183</v>
      </c>
      <c r="N2034">
        <v>6.4000000000000001E-2</v>
      </c>
      <c r="O2034" t="s">
        <v>149</v>
      </c>
      <c r="P2034" t="b">
        <v>0</v>
      </c>
      <c r="Q2034">
        <v>138261413</v>
      </c>
      <c r="R2034" t="s">
        <v>150</v>
      </c>
      <c r="S2034">
        <v>1E-3</v>
      </c>
      <c r="T2034" t="s">
        <v>184</v>
      </c>
      <c r="U2034">
        <v>2018</v>
      </c>
      <c r="V2034" t="s">
        <v>151</v>
      </c>
      <c r="W2034" t="s">
        <v>204</v>
      </c>
      <c r="X2034" t="s">
        <v>154</v>
      </c>
      <c r="Y2034" t="s">
        <v>155</v>
      </c>
      <c r="Z2034">
        <v>507500</v>
      </c>
      <c r="AA2034">
        <v>299100</v>
      </c>
      <c r="AB2034">
        <v>-0.41497245145673001</v>
      </c>
      <c r="AC2034">
        <v>52.579097446717</v>
      </c>
    </row>
    <row r="2035" spans="1:29">
      <c r="A2035" t="s">
        <v>203</v>
      </c>
      <c r="B2035">
        <v>7299</v>
      </c>
      <c r="C2035">
        <v>2015916</v>
      </c>
      <c r="D2035" t="s">
        <v>164</v>
      </c>
      <c r="E2035" t="s">
        <v>126</v>
      </c>
      <c r="F2035" t="s">
        <v>179</v>
      </c>
      <c r="G2035" t="s">
        <v>118</v>
      </c>
      <c r="H2035" s="1">
        <v>44769.436805555553</v>
      </c>
      <c r="I2035" t="s">
        <v>180</v>
      </c>
      <c r="J2035" t="s">
        <v>116</v>
      </c>
      <c r="K2035" t="s">
        <v>146</v>
      </c>
      <c r="L2035" t="s">
        <v>147</v>
      </c>
      <c r="M2035" t="s">
        <v>183</v>
      </c>
      <c r="N2035">
        <v>3.4000000000000002E-2</v>
      </c>
      <c r="O2035" t="s">
        <v>149</v>
      </c>
      <c r="P2035" t="b">
        <v>0</v>
      </c>
      <c r="Q2035">
        <v>138261413</v>
      </c>
      <c r="R2035" t="s">
        <v>150</v>
      </c>
      <c r="S2035">
        <v>1E-3</v>
      </c>
      <c r="T2035" t="s">
        <v>184</v>
      </c>
      <c r="U2035">
        <v>2022</v>
      </c>
      <c r="V2035" t="s">
        <v>151</v>
      </c>
      <c r="W2035" t="s">
        <v>204</v>
      </c>
      <c r="X2035" t="s">
        <v>154</v>
      </c>
      <c r="Y2035" t="s">
        <v>155</v>
      </c>
      <c r="Z2035">
        <v>507500</v>
      </c>
      <c r="AA2035">
        <v>299100</v>
      </c>
      <c r="AB2035">
        <v>-0.41497245145673001</v>
      </c>
      <c r="AC2035">
        <v>52.579097446717</v>
      </c>
    </row>
    <row r="2036" spans="1:29">
      <c r="A2036" t="s">
        <v>187</v>
      </c>
      <c r="B2036">
        <v>7299</v>
      </c>
      <c r="C2036">
        <v>2015818</v>
      </c>
      <c r="D2036" t="s">
        <v>164</v>
      </c>
      <c r="E2036" t="s">
        <v>126</v>
      </c>
      <c r="F2036" t="s">
        <v>179</v>
      </c>
      <c r="G2036" t="s">
        <v>118</v>
      </c>
      <c r="H2036" s="1">
        <v>44764.388888888891</v>
      </c>
      <c r="I2036" t="s">
        <v>180</v>
      </c>
      <c r="J2036" t="s">
        <v>116</v>
      </c>
      <c r="K2036" t="s">
        <v>181</v>
      </c>
      <c r="L2036" t="s">
        <v>182</v>
      </c>
      <c r="M2036" t="s">
        <v>183</v>
      </c>
      <c r="N2036">
        <v>1.2E-2</v>
      </c>
      <c r="O2036" t="s">
        <v>149</v>
      </c>
      <c r="P2036" t="b">
        <v>0</v>
      </c>
      <c r="Q2036">
        <v>138261413</v>
      </c>
      <c r="R2036" t="s">
        <v>150</v>
      </c>
      <c r="S2036">
        <v>1E-3</v>
      </c>
      <c r="T2036" t="s">
        <v>184</v>
      </c>
      <c r="U2036">
        <v>2022</v>
      </c>
      <c r="V2036" t="s">
        <v>151</v>
      </c>
      <c r="W2036" t="s">
        <v>188</v>
      </c>
      <c r="X2036" t="s">
        <v>189</v>
      </c>
      <c r="Y2036" t="s">
        <v>155</v>
      </c>
      <c r="Z2036">
        <v>636400</v>
      </c>
      <c r="AA2036">
        <v>291600</v>
      </c>
      <c r="AB2036">
        <v>1.4791973795069699</v>
      </c>
      <c r="AC2036">
        <v>52.471107816141703</v>
      </c>
    </row>
    <row r="2037" spans="1:29">
      <c r="A2037" t="s">
        <v>224</v>
      </c>
      <c r="B2037">
        <v>7299</v>
      </c>
      <c r="C2037">
        <v>1847182</v>
      </c>
      <c r="D2037" t="s">
        <v>164</v>
      </c>
      <c r="E2037" t="s">
        <v>126</v>
      </c>
      <c r="F2037" t="s">
        <v>205</v>
      </c>
      <c r="G2037" t="s">
        <v>112</v>
      </c>
      <c r="H2037" s="1">
        <v>42646.559027777781</v>
      </c>
      <c r="I2037" t="s">
        <v>180</v>
      </c>
      <c r="J2037" t="s">
        <v>116</v>
      </c>
      <c r="K2037" t="s">
        <v>146</v>
      </c>
      <c r="L2037" t="s">
        <v>147</v>
      </c>
      <c r="M2037" t="s">
        <v>183</v>
      </c>
      <c r="N2037">
        <v>1.0999999999999999E-2</v>
      </c>
      <c r="O2037" t="s">
        <v>149</v>
      </c>
      <c r="P2037" t="b">
        <v>0</v>
      </c>
      <c r="Q2037">
        <v>138261413</v>
      </c>
      <c r="R2037" t="s">
        <v>150</v>
      </c>
      <c r="S2037">
        <v>1E-3</v>
      </c>
      <c r="T2037" t="s">
        <v>184</v>
      </c>
      <c r="U2037">
        <v>2016</v>
      </c>
      <c r="V2037" t="s">
        <v>151</v>
      </c>
      <c r="W2037" t="s">
        <v>225</v>
      </c>
      <c r="X2037" t="s">
        <v>226</v>
      </c>
      <c r="Y2037" t="s">
        <v>155</v>
      </c>
      <c r="Z2037">
        <v>500098</v>
      </c>
      <c r="AA2037">
        <v>402866</v>
      </c>
      <c r="AB2037">
        <v>-0.49196935841400102</v>
      </c>
      <c r="AC2037">
        <v>53.512954618294103</v>
      </c>
    </row>
    <row r="2038" spans="1:29">
      <c r="A2038" t="s">
        <v>178</v>
      </c>
      <c r="B2038">
        <v>7299</v>
      </c>
      <c r="C2038">
        <v>1780920</v>
      </c>
      <c r="D2038" t="s">
        <v>164</v>
      </c>
      <c r="E2038" t="s">
        <v>126</v>
      </c>
      <c r="F2038" t="s">
        <v>179</v>
      </c>
      <c r="G2038" t="s">
        <v>118</v>
      </c>
      <c r="H2038" s="1">
        <v>41971.37222222222</v>
      </c>
      <c r="I2038" t="s">
        <v>180</v>
      </c>
      <c r="J2038" t="s">
        <v>116</v>
      </c>
      <c r="K2038" t="s">
        <v>181</v>
      </c>
      <c r="L2038" t="s">
        <v>182</v>
      </c>
      <c r="M2038" t="s">
        <v>183</v>
      </c>
      <c r="N2038">
        <v>8.5000000000000006E-3</v>
      </c>
      <c r="O2038" t="s">
        <v>149</v>
      </c>
      <c r="P2038" t="b">
        <v>0</v>
      </c>
      <c r="Q2038">
        <v>138261413</v>
      </c>
      <c r="R2038" t="s">
        <v>150</v>
      </c>
      <c r="S2038">
        <v>1E-3</v>
      </c>
      <c r="T2038" t="s">
        <v>184</v>
      </c>
      <c r="U2038">
        <v>2014</v>
      </c>
      <c r="V2038" t="s">
        <v>151</v>
      </c>
      <c r="W2038" t="s">
        <v>185</v>
      </c>
      <c r="X2038" t="s">
        <v>186</v>
      </c>
      <c r="Y2038" t="s">
        <v>155</v>
      </c>
      <c r="Z2038">
        <v>620600</v>
      </c>
      <c r="AA2038">
        <v>309500</v>
      </c>
      <c r="AB2038">
        <v>1.2588812496391699</v>
      </c>
      <c r="AC2038">
        <v>52.638374352215699</v>
      </c>
    </row>
    <row r="2039" spans="1:29">
      <c r="A2039" t="s">
        <v>206</v>
      </c>
      <c r="B2039">
        <v>7299</v>
      </c>
      <c r="C2039">
        <v>1870757</v>
      </c>
      <c r="D2039" t="s">
        <v>164</v>
      </c>
      <c r="E2039" t="s">
        <v>126</v>
      </c>
      <c r="F2039" t="s">
        <v>179</v>
      </c>
      <c r="G2039" t="s">
        <v>118</v>
      </c>
      <c r="H2039" s="1">
        <v>42859.665277777778</v>
      </c>
      <c r="I2039" t="s">
        <v>180</v>
      </c>
      <c r="J2039" t="s">
        <v>116</v>
      </c>
      <c r="K2039" t="s">
        <v>199</v>
      </c>
      <c r="L2039" t="s">
        <v>200</v>
      </c>
      <c r="M2039" t="s">
        <v>183</v>
      </c>
      <c r="N2039">
        <v>5.2999999999999999E-2</v>
      </c>
      <c r="O2039" t="s">
        <v>149</v>
      </c>
      <c r="P2039" t="b">
        <v>0</v>
      </c>
      <c r="Q2039">
        <v>138261413</v>
      </c>
      <c r="R2039" t="s">
        <v>150</v>
      </c>
      <c r="S2039">
        <v>1E-3</v>
      </c>
      <c r="T2039" t="s">
        <v>184</v>
      </c>
      <c r="U2039">
        <v>2017</v>
      </c>
      <c r="V2039" t="s">
        <v>151</v>
      </c>
      <c r="W2039" t="s">
        <v>207</v>
      </c>
      <c r="X2039" t="s">
        <v>208</v>
      </c>
      <c r="Y2039" t="s">
        <v>155</v>
      </c>
      <c r="Z2039">
        <v>515935</v>
      </c>
      <c r="AA2039">
        <v>253417</v>
      </c>
      <c r="AB2039">
        <v>-0.30632621725807402</v>
      </c>
      <c r="AC2039">
        <v>52.1668520239771</v>
      </c>
    </row>
    <row r="2040" spans="1:29">
      <c r="A2040" t="s">
        <v>178</v>
      </c>
      <c r="B2040">
        <v>7299</v>
      </c>
      <c r="C2040">
        <v>2055400</v>
      </c>
      <c r="D2040" t="s">
        <v>164</v>
      </c>
      <c r="E2040" t="s">
        <v>126</v>
      </c>
      <c r="F2040" t="s">
        <v>179</v>
      </c>
      <c r="G2040" t="s">
        <v>118</v>
      </c>
      <c r="H2040" s="1">
        <v>45266.553472222222</v>
      </c>
      <c r="I2040" t="s">
        <v>180</v>
      </c>
      <c r="J2040" t="s">
        <v>116</v>
      </c>
      <c r="K2040" t="s">
        <v>181</v>
      </c>
      <c r="L2040" t="s">
        <v>182</v>
      </c>
      <c r="M2040" t="s">
        <v>183</v>
      </c>
      <c r="N2040">
        <v>3.3999999999999998E-3</v>
      </c>
      <c r="O2040" t="s">
        <v>149</v>
      </c>
      <c r="P2040" t="b">
        <v>0</v>
      </c>
      <c r="Q2040">
        <v>138261413</v>
      </c>
      <c r="R2040" t="s">
        <v>150</v>
      </c>
      <c r="S2040">
        <v>1E-3</v>
      </c>
      <c r="T2040" t="s">
        <v>184</v>
      </c>
      <c r="U2040">
        <v>2023</v>
      </c>
      <c r="V2040" t="s">
        <v>151</v>
      </c>
      <c r="W2040" t="s">
        <v>185</v>
      </c>
      <c r="X2040" t="s">
        <v>186</v>
      </c>
      <c r="Y2040" t="s">
        <v>155</v>
      </c>
      <c r="Z2040">
        <v>620600</v>
      </c>
      <c r="AA2040">
        <v>309500</v>
      </c>
      <c r="AB2040">
        <v>1.2588812496391699</v>
      </c>
      <c r="AC2040">
        <v>52.638374352215699</v>
      </c>
    </row>
    <row r="2041" spans="1:29">
      <c r="A2041" t="s">
        <v>206</v>
      </c>
      <c r="B2041">
        <v>7299</v>
      </c>
      <c r="C2041">
        <v>1916929</v>
      </c>
      <c r="D2041" t="s">
        <v>164</v>
      </c>
      <c r="E2041" t="s">
        <v>126</v>
      </c>
      <c r="F2041" t="s">
        <v>179</v>
      </c>
      <c r="G2041" t="s">
        <v>118</v>
      </c>
      <c r="H2041" s="1">
        <v>43395.456944444442</v>
      </c>
      <c r="I2041" t="s">
        <v>180</v>
      </c>
      <c r="J2041" t="s">
        <v>116</v>
      </c>
      <c r="K2041" t="s">
        <v>199</v>
      </c>
      <c r="L2041" t="s">
        <v>200</v>
      </c>
      <c r="M2041" t="s">
        <v>183</v>
      </c>
      <c r="N2041">
        <v>6.2E-2</v>
      </c>
      <c r="O2041" t="s">
        <v>149</v>
      </c>
      <c r="P2041" t="b">
        <v>0</v>
      </c>
      <c r="Q2041">
        <v>138261413</v>
      </c>
      <c r="R2041" t="s">
        <v>150</v>
      </c>
      <c r="S2041">
        <v>1E-3</v>
      </c>
      <c r="T2041" t="s">
        <v>184</v>
      </c>
      <c r="U2041">
        <v>2018</v>
      </c>
      <c r="V2041" t="s">
        <v>151</v>
      </c>
      <c r="W2041" t="s">
        <v>207</v>
      </c>
      <c r="X2041" t="s">
        <v>208</v>
      </c>
      <c r="Y2041" t="s">
        <v>155</v>
      </c>
      <c r="Z2041">
        <v>515935</v>
      </c>
      <c r="AA2041">
        <v>253417</v>
      </c>
      <c r="AB2041">
        <v>-0.30632621725807402</v>
      </c>
      <c r="AC2041">
        <v>52.1668520239771</v>
      </c>
    </row>
    <row r="2042" spans="1:29">
      <c r="A2042" t="s">
        <v>224</v>
      </c>
      <c r="B2042">
        <v>7299</v>
      </c>
      <c r="C2042">
        <v>1858368</v>
      </c>
      <c r="D2042" t="s">
        <v>164</v>
      </c>
      <c r="E2042" t="s">
        <v>126</v>
      </c>
      <c r="F2042" t="s">
        <v>179</v>
      </c>
      <c r="G2042" t="s">
        <v>118</v>
      </c>
      <c r="H2042" s="1">
        <v>42718.545138888891</v>
      </c>
      <c r="I2042" t="s">
        <v>180</v>
      </c>
      <c r="J2042" t="s">
        <v>116</v>
      </c>
      <c r="K2042" t="s">
        <v>146</v>
      </c>
      <c r="L2042" t="s">
        <v>147</v>
      </c>
      <c r="M2042" t="s">
        <v>183</v>
      </c>
      <c r="N2042">
        <v>3.3999999999999998E-3</v>
      </c>
      <c r="O2042" t="s">
        <v>149</v>
      </c>
      <c r="P2042" t="b">
        <v>0</v>
      </c>
      <c r="Q2042">
        <v>138261413</v>
      </c>
      <c r="R2042" t="s">
        <v>150</v>
      </c>
      <c r="S2042">
        <v>1E-3</v>
      </c>
      <c r="T2042" t="s">
        <v>184</v>
      </c>
      <c r="U2042">
        <v>2016</v>
      </c>
      <c r="V2042" t="s">
        <v>151</v>
      </c>
      <c r="W2042" t="s">
        <v>225</v>
      </c>
      <c r="X2042" t="s">
        <v>226</v>
      </c>
      <c r="Y2042" t="s">
        <v>155</v>
      </c>
      <c r="Z2042">
        <v>500098</v>
      </c>
      <c r="AA2042">
        <v>402866</v>
      </c>
      <c r="AB2042">
        <v>-0.49196935841400102</v>
      </c>
      <c r="AC2042">
        <v>53.512954618294103</v>
      </c>
    </row>
    <row r="2043" spans="1:29">
      <c r="A2043" t="s">
        <v>187</v>
      </c>
      <c r="B2043">
        <v>7299</v>
      </c>
      <c r="C2043">
        <v>1774137</v>
      </c>
      <c r="D2043" t="s">
        <v>164</v>
      </c>
      <c r="E2043" t="s">
        <v>126</v>
      </c>
      <c r="F2043" t="s">
        <v>179</v>
      </c>
      <c r="G2043" t="s">
        <v>118</v>
      </c>
      <c r="H2043" s="1">
        <v>41918.370138888888</v>
      </c>
      <c r="I2043" t="s">
        <v>180</v>
      </c>
      <c r="J2043" t="s">
        <v>116</v>
      </c>
      <c r="K2043" t="s">
        <v>181</v>
      </c>
      <c r="L2043" t="s">
        <v>182</v>
      </c>
      <c r="M2043" t="s">
        <v>183</v>
      </c>
      <c r="N2043">
        <v>0.01</v>
      </c>
      <c r="O2043" t="s">
        <v>149</v>
      </c>
      <c r="P2043" t="b">
        <v>0</v>
      </c>
      <c r="Q2043">
        <v>138261413</v>
      </c>
      <c r="R2043" t="s">
        <v>150</v>
      </c>
      <c r="S2043">
        <v>1E-3</v>
      </c>
      <c r="T2043" t="s">
        <v>184</v>
      </c>
      <c r="U2043">
        <v>2014</v>
      </c>
      <c r="V2043" t="s">
        <v>151</v>
      </c>
      <c r="W2043" t="s">
        <v>188</v>
      </c>
      <c r="X2043" t="s">
        <v>189</v>
      </c>
      <c r="Y2043" t="s">
        <v>155</v>
      </c>
      <c r="Z2043">
        <v>636400</v>
      </c>
      <c r="AA2043">
        <v>291600</v>
      </c>
      <c r="AB2043">
        <v>1.4791973795069699</v>
      </c>
      <c r="AC2043">
        <v>52.471107816141703</v>
      </c>
    </row>
    <row r="2044" spans="1:29">
      <c r="A2044" t="s">
        <v>206</v>
      </c>
      <c r="B2044">
        <v>7299</v>
      </c>
      <c r="C2044">
        <v>1906975</v>
      </c>
      <c r="D2044" t="s">
        <v>164</v>
      </c>
      <c r="E2044" t="s">
        <v>126</v>
      </c>
      <c r="F2044" t="s">
        <v>179</v>
      </c>
      <c r="G2044" t="s">
        <v>118</v>
      </c>
      <c r="H2044" s="1">
        <v>43291.534722222219</v>
      </c>
      <c r="I2044" t="s">
        <v>180</v>
      </c>
      <c r="J2044" t="s">
        <v>116</v>
      </c>
      <c r="K2044" t="s">
        <v>199</v>
      </c>
      <c r="L2044" t="s">
        <v>200</v>
      </c>
      <c r="M2044" t="s">
        <v>183</v>
      </c>
      <c r="N2044">
        <v>3.4000000000000002E-2</v>
      </c>
      <c r="O2044" t="s">
        <v>149</v>
      </c>
      <c r="P2044" t="b">
        <v>0</v>
      </c>
      <c r="Q2044">
        <v>138261413</v>
      </c>
      <c r="R2044" t="s">
        <v>150</v>
      </c>
      <c r="S2044">
        <v>1E-3</v>
      </c>
      <c r="T2044" t="s">
        <v>184</v>
      </c>
      <c r="U2044">
        <v>2018</v>
      </c>
      <c r="V2044" t="s">
        <v>151</v>
      </c>
      <c r="W2044" t="s">
        <v>207</v>
      </c>
      <c r="X2044" t="s">
        <v>208</v>
      </c>
      <c r="Y2044" t="s">
        <v>155</v>
      </c>
      <c r="Z2044">
        <v>515935</v>
      </c>
      <c r="AA2044">
        <v>253417</v>
      </c>
      <c r="AB2044">
        <v>-0.30632621725807402</v>
      </c>
      <c r="AC2044">
        <v>52.1668520239771</v>
      </c>
    </row>
    <row r="2045" spans="1:29">
      <c r="A2045" t="s">
        <v>178</v>
      </c>
      <c r="B2045">
        <v>7299</v>
      </c>
      <c r="C2045">
        <v>1804487</v>
      </c>
      <c r="D2045" t="s">
        <v>164</v>
      </c>
      <c r="E2045" t="s">
        <v>126</v>
      </c>
      <c r="F2045" t="s">
        <v>179</v>
      </c>
      <c r="G2045" t="s">
        <v>118</v>
      </c>
      <c r="H2045" s="1">
        <v>42205.589583333334</v>
      </c>
      <c r="I2045" t="s">
        <v>180</v>
      </c>
      <c r="J2045" t="s">
        <v>116</v>
      </c>
      <c r="K2045" t="s">
        <v>181</v>
      </c>
      <c r="L2045" t="s">
        <v>182</v>
      </c>
      <c r="M2045" t="s">
        <v>183</v>
      </c>
      <c r="N2045">
        <v>1.0999999999999999E-2</v>
      </c>
      <c r="O2045" t="s">
        <v>149</v>
      </c>
      <c r="P2045" t="b">
        <v>0</v>
      </c>
      <c r="Q2045">
        <v>138261413</v>
      </c>
      <c r="R2045" t="s">
        <v>150</v>
      </c>
      <c r="S2045">
        <v>1E-3</v>
      </c>
      <c r="T2045" t="s">
        <v>184</v>
      </c>
      <c r="U2045">
        <v>2015</v>
      </c>
      <c r="V2045" t="s">
        <v>151</v>
      </c>
      <c r="W2045" t="s">
        <v>185</v>
      </c>
      <c r="X2045" t="s">
        <v>186</v>
      </c>
      <c r="Y2045" t="s">
        <v>155</v>
      </c>
      <c r="Z2045">
        <v>620600</v>
      </c>
      <c r="AA2045">
        <v>309500</v>
      </c>
      <c r="AB2045">
        <v>1.2588812496391699</v>
      </c>
      <c r="AC2045">
        <v>52.638374352215699</v>
      </c>
    </row>
    <row r="2046" spans="1:29">
      <c r="A2046" t="s">
        <v>178</v>
      </c>
      <c r="B2046">
        <v>7299</v>
      </c>
      <c r="C2046">
        <v>1918861</v>
      </c>
      <c r="D2046" t="s">
        <v>164</v>
      </c>
      <c r="E2046" t="s">
        <v>126</v>
      </c>
      <c r="F2046" t="s">
        <v>179</v>
      </c>
      <c r="G2046" t="s">
        <v>118</v>
      </c>
      <c r="H2046" s="1">
        <v>43427.598611111112</v>
      </c>
      <c r="I2046" t="s">
        <v>180</v>
      </c>
      <c r="J2046" t="s">
        <v>116</v>
      </c>
      <c r="K2046" t="s">
        <v>181</v>
      </c>
      <c r="L2046" t="s">
        <v>182</v>
      </c>
      <c r="M2046" t="s">
        <v>183</v>
      </c>
      <c r="N2046">
        <v>9.9000000000000008E-3</v>
      </c>
      <c r="O2046" t="s">
        <v>149</v>
      </c>
      <c r="P2046" t="b">
        <v>0</v>
      </c>
      <c r="Q2046">
        <v>138261413</v>
      </c>
      <c r="R2046" t="s">
        <v>150</v>
      </c>
      <c r="S2046">
        <v>1E-3</v>
      </c>
      <c r="T2046" t="s">
        <v>184</v>
      </c>
      <c r="U2046">
        <v>2018</v>
      </c>
      <c r="V2046" t="s">
        <v>151</v>
      </c>
      <c r="W2046" t="s">
        <v>185</v>
      </c>
      <c r="X2046" t="s">
        <v>186</v>
      </c>
      <c r="Y2046" t="s">
        <v>155</v>
      </c>
      <c r="Z2046">
        <v>620600</v>
      </c>
      <c r="AA2046">
        <v>309500</v>
      </c>
      <c r="AB2046">
        <v>1.2588812496391699</v>
      </c>
      <c r="AC2046">
        <v>52.638374352215699</v>
      </c>
    </row>
    <row r="2047" spans="1:29">
      <c r="A2047" t="s">
        <v>273</v>
      </c>
      <c r="B2047">
        <v>7299</v>
      </c>
      <c r="C2047">
        <v>1823860</v>
      </c>
      <c r="D2047" t="s">
        <v>164</v>
      </c>
      <c r="E2047" t="s">
        <v>126</v>
      </c>
      <c r="F2047" t="s">
        <v>205</v>
      </c>
      <c r="G2047" t="s">
        <v>112</v>
      </c>
      <c r="H2047" s="1">
        <v>42410.472916666666</v>
      </c>
      <c r="I2047" t="s">
        <v>180</v>
      </c>
      <c r="J2047" t="s">
        <v>116</v>
      </c>
      <c r="K2047" t="s">
        <v>146</v>
      </c>
      <c r="L2047" t="s">
        <v>147</v>
      </c>
      <c r="M2047" t="s">
        <v>183</v>
      </c>
      <c r="N2047">
        <v>0.01</v>
      </c>
      <c r="O2047" t="s">
        <v>149</v>
      </c>
      <c r="P2047" t="b">
        <v>0</v>
      </c>
      <c r="Q2047">
        <v>138261413</v>
      </c>
      <c r="R2047" t="s">
        <v>150</v>
      </c>
      <c r="S2047">
        <v>1E-3</v>
      </c>
      <c r="T2047" t="s">
        <v>184</v>
      </c>
      <c r="U2047">
        <v>2016</v>
      </c>
      <c r="V2047" t="s">
        <v>151</v>
      </c>
      <c r="W2047" t="s">
        <v>274</v>
      </c>
      <c r="X2047" t="s">
        <v>275</v>
      </c>
      <c r="Y2047" t="s">
        <v>155</v>
      </c>
      <c r="Z2047">
        <v>501547</v>
      </c>
      <c r="AA2047">
        <v>370926</v>
      </c>
      <c r="AB2047">
        <v>-0.48037495542409397</v>
      </c>
      <c r="AC2047">
        <v>53.225682809836599</v>
      </c>
    </row>
    <row r="2048" spans="1:29">
      <c r="A2048" t="s">
        <v>206</v>
      </c>
      <c r="B2048">
        <v>7299</v>
      </c>
      <c r="C2048">
        <v>1861845</v>
      </c>
      <c r="D2048" t="s">
        <v>164</v>
      </c>
      <c r="E2048" t="s">
        <v>126</v>
      </c>
      <c r="F2048" t="s">
        <v>179</v>
      </c>
      <c r="G2048" t="s">
        <v>118</v>
      </c>
      <c r="H2048" s="1">
        <v>42759.35</v>
      </c>
      <c r="I2048" t="s">
        <v>180</v>
      </c>
      <c r="J2048" t="s">
        <v>116</v>
      </c>
      <c r="K2048" t="s">
        <v>199</v>
      </c>
      <c r="L2048" t="s">
        <v>200</v>
      </c>
      <c r="M2048" t="s">
        <v>183</v>
      </c>
      <c r="N2048">
        <v>1.7000000000000001E-2</v>
      </c>
      <c r="O2048" t="s">
        <v>149</v>
      </c>
      <c r="P2048" t="b">
        <v>0</v>
      </c>
      <c r="Q2048">
        <v>138261413</v>
      </c>
      <c r="R2048" t="s">
        <v>150</v>
      </c>
      <c r="S2048">
        <v>1E-3</v>
      </c>
      <c r="T2048" t="s">
        <v>184</v>
      </c>
      <c r="U2048">
        <v>2017</v>
      </c>
      <c r="V2048" t="s">
        <v>151</v>
      </c>
      <c r="W2048" t="s">
        <v>207</v>
      </c>
      <c r="X2048" t="s">
        <v>208</v>
      </c>
      <c r="Y2048" t="s">
        <v>155</v>
      </c>
      <c r="Z2048">
        <v>515935</v>
      </c>
      <c r="AA2048">
        <v>253417</v>
      </c>
      <c r="AB2048">
        <v>-0.30632621725807402</v>
      </c>
      <c r="AC2048">
        <v>52.1668520239771</v>
      </c>
    </row>
    <row r="2049" spans="1:29">
      <c r="A2049" t="s">
        <v>241</v>
      </c>
      <c r="B2049">
        <v>7299</v>
      </c>
      <c r="C2049">
        <v>1621115</v>
      </c>
      <c r="D2049" t="s">
        <v>164</v>
      </c>
      <c r="E2049" t="s">
        <v>126</v>
      </c>
      <c r="F2049" t="s">
        <v>179</v>
      </c>
      <c r="G2049" t="s">
        <v>118</v>
      </c>
      <c r="H2049" s="1">
        <v>43398.620833333334</v>
      </c>
      <c r="I2049" t="s">
        <v>180</v>
      </c>
      <c r="J2049" t="s">
        <v>116</v>
      </c>
      <c r="K2049" t="s">
        <v>165</v>
      </c>
      <c r="L2049" t="s">
        <v>166</v>
      </c>
      <c r="M2049" t="s">
        <v>183</v>
      </c>
      <c r="N2049">
        <v>4.0000000000000001E-3</v>
      </c>
      <c r="O2049" t="s">
        <v>149</v>
      </c>
      <c r="P2049" t="b">
        <v>0</v>
      </c>
      <c r="Q2049">
        <v>138261413</v>
      </c>
      <c r="R2049" t="s">
        <v>150</v>
      </c>
      <c r="S2049">
        <v>1E-3</v>
      </c>
      <c r="T2049" t="s">
        <v>184</v>
      </c>
      <c r="U2049">
        <v>2018</v>
      </c>
      <c r="V2049" t="s">
        <v>151</v>
      </c>
      <c r="W2049" t="s">
        <v>242</v>
      </c>
      <c r="X2049" t="s">
        <v>243</v>
      </c>
      <c r="Y2049" t="s">
        <v>155</v>
      </c>
      <c r="Z2049">
        <v>456840</v>
      </c>
      <c r="AA2049">
        <v>455364</v>
      </c>
      <c r="AB2049">
        <v>-1.13455725358881</v>
      </c>
      <c r="AC2049">
        <v>53.991201424557502</v>
      </c>
    </row>
    <row r="2050" spans="1:29">
      <c r="A2050" t="s">
        <v>206</v>
      </c>
      <c r="B2050">
        <v>7299</v>
      </c>
      <c r="C2050">
        <v>2041662</v>
      </c>
      <c r="D2050" t="s">
        <v>164</v>
      </c>
      <c r="E2050" t="s">
        <v>126</v>
      </c>
      <c r="F2050" t="s">
        <v>179</v>
      </c>
      <c r="G2050" t="s">
        <v>118</v>
      </c>
      <c r="H2050" s="1">
        <v>45106.679861111108</v>
      </c>
      <c r="I2050" t="s">
        <v>180</v>
      </c>
      <c r="J2050" t="s">
        <v>116</v>
      </c>
      <c r="K2050" t="s">
        <v>199</v>
      </c>
      <c r="L2050" t="s">
        <v>200</v>
      </c>
      <c r="M2050" t="s">
        <v>183</v>
      </c>
      <c r="N2050">
        <v>3.4000000000000002E-2</v>
      </c>
      <c r="O2050" t="s">
        <v>149</v>
      </c>
      <c r="P2050" t="b">
        <v>0</v>
      </c>
      <c r="Q2050">
        <v>138261413</v>
      </c>
      <c r="R2050" t="s">
        <v>150</v>
      </c>
      <c r="S2050">
        <v>1E-3</v>
      </c>
      <c r="T2050" t="s">
        <v>184</v>
      </c>
      <c r="U2050">
        <v>2023</v>
      </c>
      <c r="V2050" t="s">
        <v>151</v>
      </c>
      <c r="W2050" t="s">
        <v>207</v>
      </c>
      <c r="X2050" t="s">
        <v>208</v>
      </c>
      <c r="Y2050" t="s">
        <v>155</v>
      </c>
      <c r="Z2050">
        <v>515935</v>
      </c>
      <c r="AA2050">
        <v>253417</v>
      </c>
      <c r="AB2050">
        <v>-0.30632621725807402</v>
      </c>
      <c r="AC2050">
        <v>52.1668520239771</v>
      </c>
    </row>
    <row r="2051" spans="1:29">
      <c r="A2051" t="s">
        <v>241</v>
      </c>
      <c r="B2051">
        <v>7299</v>
      </c>
      <c r="C2051">
        <v>1581935</v>
      </c>
      <c r="D2051" t="s">
        <v>164</v>
      </c>
      <c r="E2051" t="s">
        <v>126</v>
      </c>
      <c r="F2051" t="s">
        <v>205</v>
      </c>
      <c r="G2051" t="s">
        <v>112</v>
      </c>
      <c r="H2051" s="1">
        <v>42858.451388888891</v>
      </c>
      <c r="I2051" t="s">
        <v>180</v>
      </c>
      <c r="J2051" t="s">
        <v>116</v>
      </c>
      <c r="K2051" t="s">
        <v>165</v>
      </c>
      <c r="L2051" t="s">
        <v>166</v>
      </c>
      <c r="M2051" t="s">
        <v>183</v>
      </c>
      <c r="N2051">
        <v>5.1999999999999998E-3</v>
      </c>
      <c r="O2051" t="s">
        <v>149</v>
      </c>
      <c r="P2051" t="b">
        <v>0</v>
      </c>
      <c r="Q2051">
        <v>138261413</v>
      </c>
      <c r="R2051" t="s">
        <v>150</v>
      </c>
      <c r="S2051">
        <v>1E-3</v>
      </c>
      <c r="T2051" t="s">
        <v>184</v>
      </c>
      <c r="U2051">
        <v>2017</v>
      </c>
      <c r="V2051" t="s">
        <v>151</v>
      </c>
      <c r="W2051" t="s">
        <v>242</v>
      </c>
      <c r="X2051" t="s">
        <v>243</v>
      </c>
      <c r="Y2051" t="s">
        <v>155</v>
      </c>
      <c r="Z2051">
        <v>456840</v>
      </c>
      <c r="AA2051">
        <v>455364</v>
      </c>
      <c r="AB2051">
        <v>-1.13455725358881</v>
      </c>
      <c r="AC2051">
        <v>53.991201424557502</v>
      </c>
    </row>
    <row r="2052" spans="1:29">
      <c r="A2052" t="s">
        <v>187</v>
      </c>
      <c r="B2052">
        <v>7299</v>
      </c>
      <c r="C2052">
        <v>1924543</v>
      </c>
      <c r="D2052" t="s">
        <v>164</v>
      </c>
      <c r="E2052" t="s">
        <v>126</v>
      </c>
      <c r="F2052" t="s">
        <v>205</v>
      </c>
      <c r="G2052" t="s">
        <v>112</v>
      </c>
      <c r="H2052" s="1">
        <v>43501.720833333333</v>
      </c>
      <c r="I2052" t="s">
        <v>180</v>
      </c>
      <c r="J2052" t="s">
        <v>116</v>
      </c>
      <c r="K2052" t="s">
        <v>181</v>
      </c>
      <c r="L2052" t="s">
        <v>182</v>
      </c>
      <c r="M2052" t="s">
        <v>183</v>
      </c>
      <c r="N2052">
        <v>1.7000000000000001E-2</v>
      </c>
      <c r="O2052" t="s">
        <v>149</v>
      </c>
      <c r="P2052" t="b">
        <v>0</v>
      </c>
      <c r="Q2052">
        <v>138261413</v>
      </c>
      <c r="R2052" t="s">
        <v>150</v>
      </c>
      <c r="S2052">
        <v>1E-3</v>
      </c>
      <c r="T2052" t="s">
        <v>184</v>
      </c>
      <c r="U2052">
        <v>2019</v>
      </c>
      <c r="V2052" t="s">
        <v>151</v>
      </c>
      <c r="W2052" t="s">
        <v>188</v>
      </c>
      <c r="X2052" t="s">
        <v>189</v>
      </c>
      <c r="Y2052" t="s">
        <v>155</v>
      </c>
      <c r="Z2052">
        <v>636400</v>
      </c>
      <c r="AA2052">
        <v>291600</v>
      </c>
      <c r="AB2052">
        <v>1.4791973795069699</v>
      </c>
      <c r="AC2052">
        <v>52.471107816141703</v>
      </c>
    </row>
    <row r="2053" spans="1:29">
      <c r="A2053" t="s">
        <v>203</v>
      </c>
      <c r="B2053">
        <v>7299</v>
      </c>
      <c r="C2053">
        <v>1914472</v>
      </c>
      <c r="D2053" t="s">
        <v>164</v>
      </c>
      <c r="E2053" t="s">
        <v>126</v>
      </c>
      <c r="F2053" t="s">
        <v>179</v>
      </c>
      <c r="G2053" t="s">
        <v>118</v>
      </c>
      <c r="H2053" s="1">
        <v>43370.654166666667</v>
      </c>
      <c r="I2053" t="s">
        <v>180</v>
      </c>
      <c r="J2053" t="s">
        <v>116</v>
      </c>
      <c r="K2053" t="s">
        <v>146</v>
      </c>
      <c r="L2053" t="s">
        <v>147</v>
      </c>
      <c r="M2053" t="s">
        <v>183</v>
      </c>
      <c r="N2053">
        <v>6.9000000000000006E-2</v>
      </c>
      <c r="O2053" t="s">
        <v>149</v>
      </c>
      <c r="P2053" t="b">
        <v>0</v>
      </c>
      <c r="Q2053">
        <v>138261413</v>
      </c>
      <c r="R2053" t="s">
        <v>150</v>
      </c>
      <c r="S2053">
        <v>1E-3</v>
      </c>
      <c r="T2053" t="s">
        <v>184</v>
      </c>
      <c r="U2053">
        <v>2018</v>
      </c>
      <c r="V2053" t="s">
        <v>151</v>
      </c>
      <c r="W2053" t="s">
        <v>204</v>
      </c>
      <c r="X2053" t="s">
        <v>154</v>
      </c>
      <c r="Y2053" t="s">
        <v>155</v>
      </c>
      <c r="Z2053">
        <v>507500</v>
      </c>
      <c r="AA2053">
        <v>299100</v>
      </c>
      <c r="AB2053">
        <v>-0.41497245145673001</v>
      </c>
      <c r="AC2053">
        <v>52.579097446717</v>
      </c>
    </row>
    <row r="2054" spans="1:29">
      <c r="A2054" t="s">
        <v>198</v>
      </c>
      <c r="B2054">
        <v>7299</v>
      </c>
      <c r="C2054">
        <v>1852034</v>
      </c>
      <c r="D2054" t="s">
        <v>164</v>
      </c>
      <c r="E2054" t="s">
        <v>126</v>
      </c>
      <c r="F2054" t="s">
        <v>179</v>
      </c>
      <c r="G2054" t="s">
        <v>118</v>
      </c>
      <c r="H2054" s="1">
        <v>42692.651388888888</v>
      </c>
      <c r="I2054" t="s">
        <v>180</v>
      </c>
      <c r="J2054" t="s">
        <v>116</v>
      </c>
      <c r="K2054" t="s">
        <v>199</v>
      </c>
      <c r="L2054" t="s">
        <v>200</v>
      </c>
      <c r="M2054" t="s">
        <v>183</v>
      </c>
      <c r="N2054">
        <v>0.11</v>
      </c>
      <c r="O2054" t="s">
        <v>149</v>
      </c>
      <c r="P2054" t="b">
        <v>0</v>
      </c>
      <c r="Q2054">
        <v>138261413</v>
      </c>
      <c r="R2054" t="s">
        <v>150</v>
      </c>
      <c r="S2054">
        <v>1E-3</v>
      </c>
      <c r="T2054" t="s">
        <v>184</v>
      </c>
      <c r="U2054">
        <v>2016</v>
      </c>
      <c r="V2054" t="s">
        <v>151</v>
      </c>
      <c r="W2054" t="s">
        <v>201</v>
      </c>
      <c r="X2054" t="s">
        <v>202</v>
      </c>
      <c r="Y2054" t="s">
        <v>155</v>
      </c>
      <c r="Z2054">
        <v>516100</v>
      </c>
      <c r="AA2054">
        <v>253300</v>
      </c>
      <c r="AB2054">
        <v>-0.30395486908298303</v>
      </c>
      <c r="AC2054">
        <v>52.1657659569386</v>
      </c>
    </row>
    <row r="2055" spans="1:29">
      <c r="A2055" t="s">
        <v>190</v>
      </c>
      <c r="B2055">
        <v>7299</v>
      </c>
      <c r="C2055">
        <v>4663251</v>
      </c>
      <c r="D2055" t="s">
        <v>164</v>
      </c>
      <c r="E2055" t="s">
        <v>126</v>
      </c>
      <c r="F2055" t="s">
        <v>179</v>
      </c>
      <c r="G2055" t="s">
        <v>118</v>
      </c>
      <c r="H2055" s="1">
        <v>42670.606944444444</v>
      </c>
      <c r="I2055" t="s">
        <v>191</v>
      </c>
      <c r="J2055" t="s">
        <v>119</v>
      </c>
      <c r="K2055" t="s">
        <v>192</v>
      </c>
      <c r="L2055" t="s">
        <v>193</v>
      </c>
      <c r="M2055" t="s">
        <v>183</v>
      </c>
      <c r="N2055">
        <v>5.1000000000000004E-3</v>
      </c>
      <c r="O2055" t="s">
        <v>149</v>
      </c>
      <c r="P2055" t="b">
        <v>0</v>
      </c>
      <c r="Q2055">
        <v>138261413</v>
      </c>
      <c r="R2055" t="s">
        <v>150</v>
      </c>
      <c r="S2055">
        <v>1E-3</v>
      </c>
      <c r="T2055" t="s">
        <v>184</v>
      </c>
      <c r="U2055">
        <v>2016</v>
      </c>
      <c r="V2055" t="s">
        <v>151</v>
      </c>
      <c r="W2055" t="s">
        <v>194</v>
      </c>
      <c r="X2055" t="s">
        <v>195</v>
      </c>
      <c r="Y2055" t="s">
        <v>155</v>
      </c>
      <c r="Z2055">
        <v>357000</v>
      </c>
      <c r="AA2055">
        <v>237460</v>
      </c>
      <c r="AB2055">
        <v>-2.62823009845419</v>
      </c>
      <c r="AC2055">
        <v>52.033868710239098</v>
      </c>
    </row>
    <row r="2056" spans="1:29">
      <c r="A2056" t="s">
        <v>187</v>
      </c>
      <c r="B2056">
        <v>7299</v>
      </c>
      <c r="C2056">
        <v>2008961</v>
      </c>
      <c r="D2056" t="s">
        <v>164</v>
      </c>
      <c r="E2056" t="s">
        <v>126</v>
      </c>
      <c r="F2056" t="s">
        <v>205</v>
      </c>
      <c r="G2056" t="s">
        <v>112</v>
      </c>
      <c r="H2056" s="1">
        <v>44685.5625</v>
      </c>
      <c r="I2056" t="s">
        <v>180</v>
      </c>
      <c r="J2056" t="s">
        <v>116</v>
      </c>
      <c r="K2056" t="s">
        <v>181</v>
      </c>
      <c r="L2056" t="s">
        <v>182</v>
      </c>
      <c r="M2056" t="s">
        <v>183</v>
      </c>
      <c r="N2056">
        <v>1.4E-2</v>
      </c>
      <c r="O2056" t="s">
        <v>149</v>
      </c>
      <c r="P2056" t="b">
        <v>0</v>
      </c>
      <c r="Q2056">
        <v>138261413</v>
      </c>
      <c r="R2056" t="s">
        <v>150</v>
      </c>
      <c r="S2056">
        <v>1E-3</v>
      </c>
      <c r="T2056" t="s">
        <v>184</v>
      </c>
      <c r="U2056">
        <v>2022</v>
      </c>
      <c r="V2056" t="s">
        <v>151</v>
      </c>
      <c r="W2056" t="s">
        <v>188</v>
      </c>
      <c r="X2056" t="s">
        <v>189</v>
      </c>
      <c r="Y2056" t="s">
        <v>155</v>
      </c>
      <c r="Z2056">
        <v>636400</v>
      </c>
      <c r="AA2056">
        <v>291600</v>
      </c>
      <c r="AB2056">
        <v>1.4791973795069699</v>
      </c>
      <c r="AC2056">
        <v>52.471107816141703</v>
      </c>
    </row>
    <row r="2057" spans="1:29">
      <c r="A2057" t="s">
        <v>203</v>
      </c>
      <c r="B2057">
        <v>7299</v>
      </c>
      <c r="C2057">
        <v>1922899</v>
      </c>
      <c r="D2057" t="s">
        <v>164</v>
      </c>
      <c r="E2057" t="s">
        <v>126</v>
      </c>
      <c r="F2057" t="s">
        <v>179</v>
      </c>
      <c r="G2057" t="s">
        <v>118</v>
      </c>
      <c r="H2057" s="1">
        <v>43475.454861111109</v>
      </c>
      <c r="I2057" t="s">
        <v>180</v>
      </c>
      <c r="J2057" t="s">
        <v>116</v>
      </c>
      <c r="K2057" t="s">
        <v>146</v>
      </c>
      <c r="L2057" t="s">
        <v>147</v>
      </c>
      <c r="M2057" t="s">
        <v>183</v>
      </c>
      <c r="N2057">
        <v>5.3999999999999999E-2</v>
      </c>
      <c r="O2057" t="s">
        <v>149</v>
      </c>
      <c r="P2057" t="b">
        <v>0</v>
      </c>
      <c r="Q2057">
        <v>138261413</v>
      </c>
      <c r="R2057" t="s">
        <v>150</v>
      </c>
      <c r="S2057">
        <v>1E-3</v>
      </c>
      <c r="T2057" t="s">
        <v>184</v>
      </c>
      <c r="U2057">
        <v>2019</v>
      </c>
      <c r="V2057" t="s">
        <v>151</v>
      </c>
      <c r="W2057" t="s">
        <v>204</v>
      </c>
      <c r="X2057" t="s">
        <v>154</v>
      </c>
      <c r="Y2057" t="s">
        <v>155</v>
      </c>
      <c r="Z2057">
        <v>507500</v>
      </c>
      <c r="AA2057">
        <v>299100</v>
      </c>
      <c r="AB2057">
        <v>-0.41497245145673001</v>
      </c>
      <c r="AC2057">
        <v>52.579097446717</v>
      </c>
    </row>
    <row r="2058" spans="1:29">
      <c r="A2058" t="s">
        <v>178</v>
      </c>
      <c r="B2058">
        <v>7299</v>
      </c>
      <c r="C2058">
        <v>1894668</v>
      </c>
      <c r="D2058" t="s">
        <v>164</v>
      </c>
      <c r="E2058" t="s">
        <v>126</v>
      </c>
      <c r="F2058" t="s">
        <v>179</v>
      </c>
      <c r="G2058" t="s">
        <v>118</v>
      </c>
      <c r="H2058" s="1">
        <v>43152.572222222225</v>
      </c>
      <c r="I2058" t="s">
        <v>180</v>
      </c>
      <c r="J2058" t="s">
        <v>116</v>
      </c>
      <c r="K2058" t="s">
        <v>181</v>
      </c>
      <c r="L2058" t="s">
        <v>182</v>
      </c>
      <c r="M2058" t="s">
        <v>183</v>
      </c>
      <c r="N2058">
        <v>6.4999999999999997E-3</v>
      </c>
      <c r="O2058" t="s">
        <v>149</v>
      </c>
      <c r="P2058" t="b">
        <v>0</v>
      </c>
      <c r="Q2058">
        <v>138261413</v>
      </c>
      <c r="R2058" t="s">
        <v>150</v>
      </c>
      <c r="S2058">
        <v>1E-3</v>
      </c>
      <c r="T2058" t="s">
        <v>184</v>
      </c>
      <c r="U2058">
        <v>2018</v>
      </c>
      <c r="V2058" t="s">
        <v>151</v>
      </c>
      <c r="W2058" t="s">
        <v>185</v>
      </c>
      <c r="X2058" t="s">
        <v>186</v>
      </c>
      <c r="Y2058" t="s">
        <v>155</v>
      </c>
      <c r="Z2058">
        <v>620600</v>
      </c>
      <c r="AA2058">
        <v>309500</v>
      </c>
      <c r="AB2058">
        <v>1.2588812496391699</v>
      </c>
      <c r="AC2058">
        <v>52.638374352215699</v>
      </c>
    </row>
    <row r="2059" spans="1:29">
      <c r="A2059" t="s">
        <v>198</v>
      </c>
      <c r="B2059">
        <v>7299</v>
      </c>
      <c r="C2059">
        <v>1858166</v>
      </c>
      <c r="D2059" t="s">
        <v>164</v>
      </c>
      <c r="E2059" t="s">
        <v>126</v>
      </c>
      <c r="F2059" t="s">
        <v>179</v>
      </c>
      <c r="G2059" t="s">
        <v>118</v>
      </c>
      <c r="H2059" s="1">
        <v>42716.388194444444</v>
      </c>
      <c r="I2059" t="s">
        <v>180</v>
      </c>
      <c r="J2059" t="s">
        <v>116</v>
      </c>
      <c r="K2059" t="s">
        <v>199</v>
      </c>
      <c r="L2059" t="s">
        <v>200</v>
      </c>
      <c r="M2059" t="s">
        <v>183</v>
      </c>
      <c r="N2059">
        <v>5.7000000000000002E-2</v>
      </c>
      <c r="O2059" t="s">
        <v>149</v>
      </c>
      <c r="P2059" t="b">
        <v>0</v>
      </c>
      <c r="Q2059">
        <v>138261413</v>
      </c>
      <c r="R2059" t="s">
        <v>150</v>
      </c>
      <c r="S2059">
        <v>1E-3</v>
      </c>
      <c r="T2059" t="s">
        <v>184</v>
      </c>
      <c r="U2059">
        <v>2016</v>
      </c>
      <c r="V2059" t="s">
        <v>151</v>
      </c>
      <c r="W2059" t="s">
        <v>201</v>
      </c>
      <c r="X2059" t="s">
        <v>202</v>
      </c>
      <c r="Y2059" t="s">
        <v>155</v>
      </c>
      <c r="Z2059">
        <v>516100</v>
      </c>
      <c r="AA2059">
        <v>253300</v>
      </c>
      <c r="AB2059">
        <v>-0.30395486908298303</v>
      </c>
      <c r="AC2059">
        <v>52.1657659569386</v>
      </c>
    </row>
    <row r="2060" spans="1:29">
      <c r="A2060" t="s">
        <v>224</v>
      </c>
      <c r="B2060">
        <v>7299</v>
      </c>
      <c r="C2060">
        <v>1984573</v>
      </c>
      <c r="D2060" t="s">
        <v>164</v>
      </c>
      <c r="E2060" t="s">
        <v>126</v>
      </c>
      <c r="F2060" t="s">
        <v>179</v>
      </c>
      <c r="G2060" t="s">
        <v>118</v>
      </c>
      <c r="H2060" s="1">
        <v>44364.40347222222</v>
      </c>
      <c r="I2060" t="s">
        <v>180</v>
      </c>
      <c r="J2060" t="s">
        <v>116</v>
      </c>
      <c r="K2060" t="s">
        <v>146</v>
      </c>
      <c r="L2060" t="s">
        <v>147</v>
      </c>
      <c r="M2060" t="s">
        <v>183</v>
      </c>
      <c r="N2060">
        <v>8.3999999999999995E-3</v>
      </c>
      <c r="O2060" t="s">
        <v>149</v>
      </c>
      <c r="P2060" t="b">
        <v>0</v>
      </c>
      <c r="Q2060">
        <v>138261413</v>
      </c>
      <c r="R2060" t="s">
        <v>150</v>
      </c>
      <c r="S2060">
        <v>1E-3</v>
      </c>
      <c r="T2060" t="s">
        <v>184</v>
      </c>
      <c r="U2060">
        <v>2021</v>
      </c>
      <c r="V2060" t="s">
        <v>151</v>
      </c>
      <c r="W2060" t="s">
        <v>225</v>
      </c>
      <c r="X2060" t="s">
        <v>226</v>
      </c>
      <c r="Y2060" t="s">
        <v>155</v>
      </c>
      <c r="Z2060">
        <v>500098</v>
      </c>
      <c r="AA2060">
        <v>402866</v>
      </c>
      <c r="AB2060">
        <v>-0.49196935841400102</v>
      </c>
      <c r="AC2060">
        <v>53.512954618294103</v>
      </c>
    </row>
    <row r="2061" spans="1:29">
      <c r="A2061" t="s">
        <v>244</v>
      </c>
      <c r="B2061">
        <v>7299</v>
      </c>
      <c r="C2061">
        <v>4768661</v>
      </c>
      <c r="D2061" t="s">
        <v>164</v>
      </c>
      <c r="E2061" t="s">
        <v>126</v>
      </c>
      <c r="F2061" t="s">
        <v>236</v>
      </c>
      <c r="G2061" t="s">
        <v>115</v>
      </c>
      <c r="H2061" s="1">
        <v>44266.482638888891</v>
      </c>
      <c r="I2061" t="s">
        <v>180</v>
      </c>
      <c r="J2061" t="s">
        <v>116</v>
      </c>
      <c r="K2061" t="s">
        <v>237</v>
      </c>
      <c r="L2061" t="s">
        <v>238</v>
      </c>
      <c r="M2061" t="s">
        <v>183</v>
      </c>
      <c r="N2061">
        <v>4.1000000000000003E-3</v>
      </c>
      <c r="O2061" t="s">
        <v>149</v>
      </c>
      <c r="P2061" t="b">
        <v>0</v>
      </c>
      <c r="Q2061">
        <v>138261413</v>
      </c>
      <c r="R2061" t="s">
        <v>150</v>
      </c>
      <c r="S2061">
        <v>1E-3</v>
      </c>
      <c r="T2061" t="s">
        <v>184</v>
      </c>
      <c r="U2061">
        <v>2021</v>
      </c>
      <c r="V2061" t="s">
        <v>151</v>
      </c>
      <c r="W2061" t="s">
        <v>245</v>
      </c>
      <c r="X2061" t="s">
        <v>246</v>
      </c>
      <c r="Y2061" t="s">
        <v>155</v>
      </c>
      <c r="Z2061">
        <v>423475</v>
      </c>
      <c r="AA2061">
        <v>247849</v>
      </c>
      <c r="AB2061">
        <v>-1.65849318792552</v>
      </c>
      <c r="AC2061">
        <v>52.128454142052902</v>
      </c>
    </row>
    <row r="2062" spans="1:29">
      <c r="A2062" t="s">
        <v>206</v>
      </c>
      <c r="B2062">
        <v>7299</v>
      </c>
      <c r="C2062">
        <v>1918101</v>
      </c>
      <c r="D2062" t="s">
        <v>164</v>
      </c>
      <c r="E2062" t="s">
        <v>126</v>
      </c>
      <c r="F2062" t="s">
        <v>179</v>
      </c>
      <c r="G2062" t="s">
        <v>118</v>
      </c>
      <c r="H2062" s="1">
        <v>43418.337500000001</v>
      </c>
      <c r="I2062" t="s">
        <v>180</v>
      </c>
      <c r="J2062" t="s">
        <v>116</v>
      </c>
      <c r="K2062" t="s">
        <v>199</v>
      </c>
      <c r="L2062" t="s">
        <v>200</v>
      </c>
      <c r="M2062" t="s">
        <v>183</v>
      </c>
      <c r="N2062">
        <v>5.8000000000000003E-2</v>
      </c>
      <c r="O2062" t="s">
        <v>149</v>
      </c>
      <c r="P2062" t="b">
        <v>0</v>
      </c>
      <c r="Q2062">
        <v>138261413</v>
      </c>
      <c r="R2062" t="s">
        <v>150</v>
      </c>
      <c r="S2062">
        <v>1E-3</v>
      </c>
      <c r="T2062" t="s">
        <v>184</v>
      </c>
      <c r="U2062">
        <v>2018</v>
      </c>
      <c r="V2062" t="s">
        <v>151</v>
      </c>
      <c r="W2062" t="s">
        <v>207</v>
      </c>
      <c r="X2062" t="s">
        <v>208</v>
      </c>
      <c r="Y2062" t="s">
        <v>155</v>
      </c>
      <c r="Z2062">
        <v>515935</v>
      </c>
      <c r="AA2062">
        <v>253417</v>
      </c>
      <c r="AB2062">
        <v>-0.30632621725807402</v>
      </c>
      <c r="AC2062">
        <v>52.1668520239771</v>
      </c>
    </row>
    <row r="2063" spans="1:29">
      <c r="A2063" t="s">
        <v>203</v>
      </c>
      <c r="B2063">
        <v>7299</v>
      </c>
      <c r="C2063">
        <v>2059596</v>
      </c>
      <c r="D2063" t="s">
        <v>164</v>
      </c>
      <c r="E2063" t="s">
        <v>126</v>
      </c>
      <c r="F2063" t="s">
        <v>179</v>
      </c>
      <c r="G2063" t="s">
        <v>118</v>
      </c>
      <c r="H2063" s="1">
        <v>45320.393750000003</v>
      </c>
      <c r="I2063" t="s">
        <v>180</v>
      </c>
      <c r="J2063" t="s">
        <v>116</v>
      </c>
      <c r="K2063" t="s">
        <v>146</v>
      </c>
      <c r="L2063" t="s">
        <v>147</v>
      </c>
      <c r="M2063" t="s">
        <v>148</v>
      </c>
      <c r="N2063">
        <v>2.5000000000000001E-2</v>
      </c>
      <c r="O2063" t="s">
        <v>149</v>
      </c>
      <c r="P2063" t="b">
        <v>0</v>
      </c>
      <c r="Q2063">
        <v>138261413</v>
      </c>
      <c r="R2063" t="s">
        <v>150</v>
      </c>
      <c r="S2063">
        <v>1E-3</v>
      </c>
      <c r="T2063" t="s">
        <v>184</v>
      </c>
      <c r="U2063">
        <v>2024</v>
      </c>
      <c r="V2063" t="s">
        <v>151</v>
      </c>
      <c r="W2063" t="s">
        <v>204</v>
      </c>
      <c r="X2063" t="s">
        <v>154</v>
      </c>
      <c r="Y2063" t="s">
        <v>155</v>
      </c>
      <c r="Z2063">
        <v>507500</v>
      </c>
      <c r="AA2063">
        <v>299100</v>
      </c>
      <c r="AB2063">
        <v>-0.41497245145673001</v>
      </c>
      <c r="AC2063">
        <v>52.579097446717</v>
      </c>
    </row>
    <row r="2064" spans="1:29">
      <c r="A2064" t="s">
        <v>196</v>
      </c>
      <c r="B2064">
        <v>7299</v>
      </c>
      <c r="C2064">
        <v>1809753</v>
      </c>
      <c r="D2064" t="s">
        <v>164</v>
      </c>
      <c r="E2064" t="s">
        <v>126</v>
      </c>
      <c r="F2064" t="s">
        <v>179</v>
      </c>
      <c r="G2064" t="s">
        <v>118</v>
      </c>
      <c r="H2064" s="1">
        <v>42268.445138888892</v>
      </c>
      <c r="I2064" t="s">
        <v>180</v>
      </c>
      <c r="J2064" t="s">
        <v>116</v>
      </c>
      <c r="K2064" t="s">
        <v>181</v>
      </c>
      <c r="L2064" t="s">
        <v>182</v>
      </c>
      <c r="M2064" t="s">
        <v>183</v>
      </c>
      <c r="N2064">
        <v>2.1000000000000001E-2</v>
      </c>
      <c r="O2064" t="s">
        <v>149</v>
      </c>
      <c r="P2064" t="b">
        <v>0</v>
      </c>
      <c r="Q2064">
        <v>138261413</v>
      </c>
      <c r="R2064" t="s">
        <v>150</v>
      </c>
      <c r="S2064">
        <v>1E-3</v>
      </c>
      <c r="T2064" t="s">
        <v>184</v>
      </c>
      <c r="U2064">
        <v>2015</v>
      </c>
      <c r="V2064" t="s">
        <v>151</v>
      </c>
      <c r="W2064" t="s">
        <v>197</v>
      </c>
      <c r="X2064" t="s">
        <v>186</v>
      </c>
      <c r="Y2064" t="s">
        <v>155</v>
      </c>
      <c r="Z2064">
        <v>624300</v>
      </c>
      <c r="AA2064">
        <v>306800</v>
      </c>
      <c r="AB2064">
        <v>1.3116346710660201</v>
      </c>
      <c r="AC2064">
        <v>52.6126273253455</v>
      </c>
    </row>
    <row r="2065" spans="1:29">
      <c r="A2065" t="s">
        <v>224</v>
      </c>
      <c r="B2065">
        <v>7299</v>
      </c>
      <c r="C2065">
        <v>1829107</v>
      </c>
      <c r="D2065" t="s">
        <v>164</v>
      </c>
      <c r="E2065" t="s">
        <v>126</v>
      </c>
      <c r="F2065" t="s">
        <v>179</v>
      </c>
      <c r="G2065" t="s">
        <v>118</v>
      </c>
      <c r="H2065" s="1">
        <v>42472.522916666669</v>
      </c>
      <c r="I2065" t="s">
        <v>180</v>
      </c>
      <c r="J2065" t="s">
        <v>116</v>
      </c>
      <c r="K2065" t="s">
        <v>146</v>
      </c>
      <c r="L2065" t="s">
        <v>147</v>
      </c>
      <c r="M2065" t="s">
        <v>183</v>
      </c>
      <c r="N2065">
        <v>4.1999999999999997E-3</v>
      </c>
      <c r="O2065" t="s">
        <v>149</v>
      </c>
      <c r="P2065" t="b">
        <v>0</v>
      </c>
      <c r="Q2065">
        <v>138261413</v>
      </c>
      <c r="R2065" t="s">
        <v>150</v>
      </c>
      <c r="S2065">
        <v>1E-3</v>
      </c>
      <c r="T2065" t="s">
        <v>184</v>
      </c>
      <c r="U2065">
        <v>2016</v>
      </c>
      <c r="V2065" t="s">
        <v>151</v>
      </c>
      <c r="W2065" t="s">
        <v>225</v>
      </c>
      <c r="X2065" t="s">
        <v>226</v>
      </c>
      <c r="Y2065" t="s">
        <v>155</v>
      </c>
      <c r="Z2065">
        <v>500098</v>
      </c>
      <c r="AA2065">
        <v>402866</v>
      </c>
      <c r="AB2065">
        <v>-0.49196935841400102</v>
      </c>
      <c r="AC2065">
        <v>53.512954618294103</v>
      </c>
    </row>
    <row r="2066" spans="1:29">
      <c r="A2066" t="s">
        <v>206</v>
      </c>
      <c r="B2066">
        <v>7299</v>
      </c>
      <c r="C2066">
        <v>1995781</v>
      </c>
      <c r="D2066" t="s">
        <v>164</v>
      </c>
      <c r="E2066" t="s">
        <v>126</v>
      </c>
      <c r="F2066" t="s">
        <v>179</v>
      </c>
      <c r="G2066" t="s">
        <v>118</v>
      </c>
      <c r="H2066" s="1">
        <v>44515.439583333333</v>
      </c>
      <c r="I2066" t="s">
        <v>180</v>
      </c>
      <c r="J2066" t="s">
        <v>116</v>
      </c>
      <c r="K2066" t="s">
        <v>199</v>
      </c>
      <c r="L2066" t="s">
        <v>200</v>
      </c>
      <c r="M2066" t="s">
        <v>183</v>
      </c>
      <c r="N2066">
        <v>5.0999999999999997E-2</v>
      </c>
      <c r="O2066" t="s">
        <v>149</v>
      </c>
      <c r="P2066" t="b">
        <v>0</v>
      </c>
      <c r="Q2066">
        <v>138261413</v>
      </c>
      <c r="R2066" t="s">
        <v>150</v>
      </c>
      <c r="S2066">
        <v>1E-3</v>
      </c>
      <c r="T2066" t="s">
        <v>184</v>
      </c>
      <c r="U2066">
        <v>2021</v>
      </c>
      <c r="V2066" t="s">
        <v>151</v>
      </c>
      <c r="W2066" t="s">
        <v>207</v>
      </c>
      <c r="X2066" t="s">
        <v>208</v>
      </c>
      <c r="Y2066" t="s">
        <v>155</v>
      </c>
      <c r="Z2066">
        <v>515935</v>
      </c>
      <c r="AA2066">
        <v>253417</v>
      </c>
      <c r="AB2066">
        <v>-0.30632621725807402</v>
      </c>
      <c r="AC2066">
        <v>52.1668520239771</v>
      </c>
    </row>
    <row r="2067" spans="1:29">
      <c r="A2067" t="s">
        <v>190</v>
      </c>
      <c r="B2067">
        <v>7299</v>
      </c>
      <c r="C2067">
        <v>4622527</v>
      </c>
      <c r="D2067" t="s">
        <v>164</v>
      </c>
      <c r="E2067" t="s">
        <v>126</v>
      </c>
      <c r="F2067" t="s">
        <v>179</v>
      </c>
      <c r="G2067" t="s">
        <v>118</v>
      </c>
      <c r="H2067" s="1">
        <v>42178.629861111112</v>
      </c>
      <c r="I2067" t="s">
        <v>191</v>
      </c>
      <c r="J2067" t="s">
        <v>119</v>
      </c>
      <c r="K2067" t="s">
        <v>192</v>
      </c>
      <c r="L2067" t="s">
        <v>193</v>
      </c>
      <c r="M2067" t="s">
        <v>183</v>
      </c>
      <c r="N2067">
        <v>3.0000000000000001E-3</v>
      </c>
      <c r="O2067" t="s">
        <v>149</v>
      </c>
      <c r="P2067" t="b">
        <v>0</v>
      </c>
      <c r="Q2067">
        <v>138261413</v>
      </c>
      <c r="R2067" t="s">
        <v>150</v>
      </c>
      <c r="S2067">
        <v>1E-3</v>
      </c>
      <c r="T2067" t="s">
        <v>184</v>
      </c>
      <c r="U2067">
        <v>2015</v>
      </c>
      <c r="V2067" t="s">
        <v>151</v>
      </c>
      <c r="W2067" t="s">
        <v>194</v>
      </c>
      <c r="X2067" t="s">
        <v>195</v>
      </c>
      <c r="Y2067" t="s">
        <v>155</v>
      </c>
      <c r="Z2067">
        <v>357000</v>
      </c>
      <c r="AA2067">
        <v>237460</v>
      </c>
      <c r="AB2067">
        <v>-2.62823009845419</v>
      </c>
      <c r="AC2067">
        <v>52.033868710239098</v>
      </c>
    </row>
    <row r="2068" spans="1:29">
      <c r="A2068" t="s">
        <v>178</v>
      </c>
      <c r="B2068">
        <v>7299</v>
      </c>
      <c r="C2068">
        <v>1781301</v>
      </c>
      <c r="D2068" t="s">
        <v>164</v>
      </c>
      <c r="E2068" t="s">
        <v>126</v>
      </c>
      <c r="F2068" t="s">
        <v>179</v>
      </c>
      <c r="G2068" t="s">
        <v>118</v>
      </c>
      <c r="H2068" s="1">
        <v>41976.613888888889</v>
      </c>
      <c r="I2068" t="s">
        <v>180</v>
      </c>
      <c r="J2068" t="s">
        <v>116</v>
      </c>
      <c r="K2068" t="s">
        <v>181</v>
      </c>
      <c r="L2068" t="s">
        <v>182</v>
      </c>
      <c r="M2068" t="s">
        <v>183</v>
      </c>
      <c r="N2068">
        <v>6.4999999999999997E-3</v>
      </c>
      <c r="O2068" t="s">
        <v>149</v>
      </c>
      <c r="P2068" t="b">
        <v>0</v>
      </c>
      <c r="Q2068">
        <v>138261413</v>
      </c>
      <c r="R2068" t="s">
        <v>150</v>
      </c>
      <c r="S2068">
        <v>1E-3</v>
      </c>
      <c r="T2068" t="s">
        <v>184</v>
      </c>
      <c r="U2068">
        <v>2014</v>
      </c>
      <c r="V2068" t="s">
        <v>151</v>
      </c>
      <c r="W2068" t="s">
        <v>185</v>
      </c>
      <c r="X2068" t="s">
        <v>186</v>
      </c>
      <c r="Y2068" t="s">
        <v>155</v>
      </c>
      <c r="Z2068">
        <v>620600</v>
      </c>
      <c r="AA2068">
        <v>309500</v>
      </c>
      <c r="AB2068">
        <v>1.2588812496391699</v>
      </c>
      <c r="AC2068">
        <v>52.638374352215699</v>
      </c>
    </row>
    <row r="2069" spans="1:29">
      <c r="A2069" t="s">
        <v>198</v>
      </c>
      <c r="B2069">
        <v>7299</v>
      </c>
      <c r="C2069">
        <v>2003990</v>
      </c>
      <c r="D2069" t="s">
        <v>164</v>
      </c>
      <c r="E2069" t="s">
        <v>126</v>
      </c>
      <c r="F2069" t="s">
        <v>179</v>
      </c>
      <c r="G2069" t="s">
        <v>118</v>
      </c>
      <c r="H2069" s="1">
        <v>44627.436111111114</v>
      </c>
      <c r="I2069" t="s">
        <v>180</v>
      </c>
      <c r="J2069" t="s">
        <v>116</v>
      </c>
      <c r="K2069" t="s">
        <v>199</v>
      </c>
      <c r="L2069" t="s">
        <v>200</v>
      </c>
      <c r="M2069" t="s">
        <v>148</v>
      </c>
      <c r="N2069">
        <v>2.5999999999999999E-2</v>
      </c>
      <c r="O2069" t="s">
        <v>149</v>
      </c>
      <c r="P2069" t="b">
        <v>0</v>
      </c>
      <c r="Q2069">
        <v>138261413</v>
      </c>
      <c r="R2069" t="s">
        <v>150</v>
      </c>
      <c r="S2069">
        <v>1E-3</v>
      </c>
      <c r="T2069" t="s">
        <v>184</v>
      </c>
      <c r="U2069">
        <v>2022</v>
      </c>
      <c r="V2069" t="s">
        <v>151</v>
      </c>
      <c r="W2069" t="s">
        <v>201</v>
      </c>
      <c r="X2069" t="s">
        <v>202</v>
      </c>
      <c r="Y2069" t="s">
        <v>155</v>
      </c>
      <c r="Z2069">
        <v>516100</v>
      </c>
      <c r="AA2069">
        <v>253300</v>
      </c>
      <c r="AB2069">
        <v>-0.30395486908298303</v>
      </c>
      <c r="AC2069">
        <v>52.1657659569386</v>
      </c>
    </row>
    <row r="2070" spans="1:29">
      <c r="A2070" t="s">
        <v>203</v>
      </c>
      <c r="B2070">
        <v>7299</v>
      </c>
      <c r="C2070">
        <v>2049488</v>
      </c>
      <c r="D2070" t="s">
        <v>164</v>
      </c>
      <c r="E2070" t="s">
        <v>126</v>
      </c>
      <c r="F2070" t="s">
        <v>205</v>
      </c>
      <c r="G2070" t="s">
        <v>112</v>
      </c>
      <c r="H2070" s="1">
        <v>45201.454861111109</v>
      </c>
      <c r="I2070" t="s">
        <v>180</v>
      </c>
      <c r="J2070" t="s">
        <v>116</v>
      </c>
      <c r="K2070" t="s">
        <v>146</v>
      </c>
      <c r="L2070" t="s">
        <v>147</v>
      </c>
      <c r="M2070" t="s">
        <v>183</v>
      </c>
      <c r="N2070">
        <v>3.5000000000000003E-2</v>
      </c>
      <c r="O2070" t="s">
        <v>149</v>
      </c>
      <c r="P2070" t="b">
        <v>0</v>
      </c>
      <c r="Q2070">
        <v>138261413</v>
      </c>
      <c r="R2070" t="s">
        <v>150</v>
      </c>
      <c r="S2070">
        <v>1E-3</v>
      </c>
      <c r="T2070" t="s">
        <v>184</v>
      </c>
      <c r="U2070">
        <v>2023</v>
      </c>
      <c r="V2070" t="s">
        <v>151</v>
      </c>
      <c r="W2070" t="s">
        <v>204</v>
      </c>
      <c r="X2070" t="s">
        <v>154</v>
      </c>
      <c r="Y2070" t="s">
        <v>155</v>
      </c>
      <c r="Z2070">
        <v>507500</v>
      </c>
      <c r="AA2070">
        <v>299100</v>
      </c>
      <c r="AB2070">
        <v>-0.41497245145673001</v>
      </c>
      <c r="AC2070">
        <v>52.579097446717</v>
      </c>
    </row>
    <row r="2071" spans="1:29">
      <c r="A2071" t="s">
        <v>178</v>
      </c>
      <c r="B2071">
        <v>7299</v>
      </c>
      <c r="C2071">
        <v>1949817</v>
      </c>
      <c r="D2071" t="s">
        <v>164</v>
      </c>
      <c r="E2071" t="s">
        <v>126</v>
      </c>
      <c r="F2071" t="s">
        <v>179</v>
      </c>
      <c r="G2071" t="s">
        <v>118</v>
      </c>
      <c r="H2071" s="1">
        <v>43787.640277777777</v>
      </c>
      <c r="I2071" t="s">
        <v>180</v>
      </c>
      <c r="J2071" t="s">
        <v>116</v>
      </c>
      <c r="K2071" t="s">
        <v>181</v>
      </c>
      <c r="L2071" t="s">
        <v>182</v>
      </c>
      <c r="M2071" t="s">
        <v>183</v>
      </c>
      <c r="N2071">
        <v>4.5999999999999999E-3</v>
      </c>
      <c r="O2071" t="s">
        <v>149</v>
      </c>
      <c r="P2071" t="b">
        <v>0</v>
      </c>
      <c r="Q2071">
        <v>138261413</v>
      </c>
      <c r="R2071" t="s">
        <v>150</v>
      </c>
      <c r="S2071">
        <v>1E-3</v>
      </c>
      <c r="T2071" t="s">
        <v>184</v>
      </c>
      <c r="U2071">
        <v>2019</v>
      </c>
      <c r="V2071" t="s">
        <v>151</v>
      </c>
      <c r="W2071" t="s">
        <v>185</v>
      </c>
      <c r="X2071" t="s">
        <v>186</v>
      </c>
      <c r="Y2071" t="s">
        <v>155</v>
      </c>
      <c r="Z2071">
        <v>620600</v>
      </c>
      <c r="AA2071">
        <v>309500</v>
      </c>
      <c r="AB2071">
        <v>1.2588812496391699</v>
      </c>
      <c r="AC2071">
        <v>52.638374352215699</v>
      </c>
    </row>
    <row r="2072" spans="1:29">
      <c r="A2072" t="s">
        <v>187</v>
      </c>
      <c r="B2072">
        <v>7299</v>
      </c>
      <c r="C2072">
        <v>1773748</v>
      </c>
      <c r="D2072" t="s">
        <v>164</v>
      </c>
      <c r="E2072" t="s">
        <v>126</v>
      </c>
      <c r="F2072" t="s">
        <v>179</v>
      </c>
      <c r="G2072" t="s">
        <v>118</v>
      </c>
      <c r="H2072" s="1">
        <v>41912.702777777777</v>
      </c>
      <c r="I2072" t="s">
        <v>180</v>
      </c>
      <c r="J2072" t="s">
        <v>116</v>
      </c>
      <c r="K2072" t="s">
        <v>181</v>
      </c>
      <c r="L2072" t="s">
        <v>182</v>
      </c>
      <c r="M2072" t="s">
        <v>183</v>
      </c>
      <c r="N2072">
        <v>1.4999999999999999E-2</v>
      </c>
      <c r="O2072" t="s">
        <v>149</v>
      </c>
      <c r="P2072" t="b">
        <v>0</v>
      </c>
      <c r="Q2072">
        <v>138261413</v>
      </c>
      <c r="R2072" t="s">
        <v>150</v>
      </c>
      <c r="S2072">
        <v>1E-3</v>
      </c>
      <c r="T2072" t="s">
        <v>184</v>
      </c>
      <c r="U2072">
        <v>2014</v>
      </c>
      <c r="V2072" t="s">
        <v>151</v>
      </c>
      <c r="W2072" t="s">
        <v>188</v>
      </c>
      <c r="X2072" t="s">
        <v>189</v>
      </c>
      <c r="Y2072" t="s">
        <v>155</v>
      </c>
      <c r="Z2072">
        <v>636400</v>
      </c>
      <c r="AA2072">
        <v>291600</v>
      </c>
      <c r="AB2072">
        <v>1.4791973795069699</v>
      </c>
      <c r="AC2072">
        <v>52.471107816141703</v>
      </c>
    </row>
    <row r="2073" spans="1:29">
      <c r="A2073" t="s">
        <v>206</v>
      </c>
      <c r="B2073">
        <v>7299</v>
      </c>
      <c r="C2073">
        <v>1903798</v>
      </c>
      <c r="D2073" t="s">
        <v>164</v>
      </c>
      <c r="E2073" t="s">
        <v>126</v>
      </c>
      <c r="F2073" t="s">
        <v>179</v>
      </c>
      <c r="G2073" t="s">
        <v>118</v>
      </c>
      <c r="H2073" s="1">
        <v>43244.606944444444</v>
      </c>
      <c r="I2073" t="s">
        <v>180</v>
      </c>
      <c r="J2073" t="s">
        <v>116</v>
      </c>
      <c r="K2073" t="s">
        <v>199</v>
      </c>
      <c r="L2073" t="s">
        <v>200</v>
      </c>
      <c r="M2073" t="s">
        <v>183</v>
      </c>
      <c r="N2073">
        <v>2.7E-2</v>
      </c>
      <c r="O2073" t="s">
        <v>149</v>
      </c>
      <c r="P2073" t="b">
        <v>0</v>
      </c>
      <c r="Q2073">
        <v>138261413</v>
      </c>
      <c r="R2073" t="s">
        <v>150</v>
      </c>
      <c r="S2073">
        <v>1E-3</v>
      </c>
      <c r="T2073" t="s">
        <v>184</v>
      </c>
      <c r="U2073">
        <v>2018</v>
      </c>
      <c r="V2073" t="s">
        <v>151</v>
      </c>
      <c r="W2073" t="s">
        <v>207</v>
      </c>
      <c r="X2073" t="s">
        <v>208</v>
      </c>
      <c r="Y2073" t="s">
        <v>155</v>
      </c>
      <c r="Z2073">
        <v>515935</v>
      </c>
      <c r="AA2073">
        <v>253417</v>
      </c>
      <c r="AB2073">
        <v>-0.30632621725807402</v>
      </c>
      <c r="AC2073">
        <v>52.1668520239771</v>
      </c>
    </row>
    <row r="2074" spans="1:29">
      <c r="A2074" t="s">
        <v>178</v>
      </c>
      <c r="B2074">
        <v>7299</v>
      </c>
      <c r="C2074">
        <v>1806097</v>
      </c>
      <c r="D2074" t="s">
        <v>164</v>
      </c>
      <c r="E2074" t="s">
        <v>126</v>
      </c>
      <c r="F2074" t="s">
        <v>179</v>
      </c>
      <c r="G2074" t="s">
        <v>118</v>
      </c>
      <c r="H2074" s="1">
        <v>42230.611111111109</v>
      </c>
      <c r="I2074" t="s">
        <v>180</v>
      </c>
      <c r="J2074" t="s">
        <v>116</v>
      </c>
      <c r="K2074" t="s">
        <v>181</v>
      </c>
      <c r="L2074" t="s">
        <v>182</v>
      </c>
      <c r="M2074" t="s">
        <v>183</v>
      </c>
      <c r="N2074">
        <v>1.0999999999999999E-2</v>
      </c>
      <c r="O2074" t="s">
        <v>149</v>
      </c>
      <c r="P2074" t="b">
        <v>0</v>
      </c>
      <c r="Q2074">
        <v>138261413</v>
      </c>
      <c r="R2074" t="s">
        <v>150</v>
      </c>
      <c r="S2074">
        <v>1E-3</v>
      </c>
      <c r="T2074" t="s">
        <v>184</v>
      </c>
      <c r="U2074">
        <v>2015</v>
      </c>
      <c r="V2074" t="s">
        <v>151</v>
      </c>
      <c r="W2074" t="s">
        <v>185</v>
      </c>
      <c r="X2074" t="s">
        <v>186</v>
      </c>
      <c r="Y2074" t="s">
        <v>155</v>
      </c>
      <c r="Z2074">
        <v>620600</v>
      </c>
      <c r="AA2074">
        <v>309500</v>
      </c>
      <c r="AB2074">
        <v>1.2588812496391699</v>
      </c>
      <c r="AC2074">
        <v>52.638374352215699</v>
      </c>
    </row>
    <row r="2075" spans="1:29">
      <c r="A2075" t="s">
        <v>187</v>
      </c>
      <c r="B2075">
        <v>7299</v>
      </c>
      <c r="C2075">
        <v>2033116</v>
      </c>
      <c r="D2075" t="s">
        <v>164</v>
      </c>
      <c r="E2075" t="s">
        <v>126</v>
      </c>
      <c r="F2075" t="s">
        <v>179</v>
      </c>
      <c r="G2075" t="s">
        <v>118</v>
      </c>
      <c r="H2075" s="1">
        <v>45007.327777777777</v>
      </c>
      <c r="I2075" t="s">
        <v>180</v>
      </c>
      <c r="J2075" t="s">
        <v>116</v>
      </c>
      <c r="K2075" t="s">
        <v>181</v>
      </c>
      <c r="L2075" t="s">
        <v>182</v>
      </c>
      <c r="M2075" t="s">
        <v>183</v>
      </c>
      <c r="N2075">
        <v>4.8999999999999998E-3</v>
      </c>
      <c r="O2075" t="s">
        <v>149</v>
      </c>
      <c r="P2075" t="b">
        <v>0</v>
      </c>
      <c r="Q2075">
        <v>138261413</v>
      </c>
      <c r="R2075" t="s">
        <v>150</v>
      </c>
      <c r="S2075">
        <v>1E-3</v>
      </c>
      <c r="T2075" t="s">
        <v>184</v>
      </c>
      <c r="U2075">
        <v>2023</v>
      </c>
      <c r="V2075" t="s">
        <v>151</v>
      </c>
      <c r="W2075" t="s">
        <v>188</v>
      </c>
      <c r="X2075" t="s">
        <v>189</v>
      </c>
      <c r="Y2075" t="s">
        <v>155</v>
      </c>
      <c r="Z2075">
        <v>636400</v>
      </c>
      <c r="AA2075">
        <v>291600</v>
      </c>
      <c r="AB2075">
        <v>1.4791973795069699</v>
      </c>
      <c r="AC2075">
        <v>52.471107816141703</v>
      </c>
    </row>
    <row r="2076" spans="1:29">
      <c r="A2076" t="s">
        <v>206</v>
      </c>
      <c r="B2076">
        <v>7299</v>
      </c>
      <c r="C2076">
        <v>1901649</v>
      </c>
      <c r="D2076" t="s">
        <v>164</v>
      </c>
      <c r="E2076" t="s">
        <v>126</v>
      </c>
      <c r="F2076" t="s">
        <v>179</v>
      </c>
      <c r="G2076" t="s">
        <v>118</v>
      </c>
      <c r="H2076" s="1">
        <v>43230.379166666666</v>
      </c>
      <c r="I2076" t="s">
        <v>180</v>
      </c>
      <c r="J2076" t="s">
        <v>116</v>
      </c>
      <c r="K2076" t="s">
        <v>199</v>
      </c>
      <c r="L2076" t="s">
        <v>200</v>
      </c>
      <c r="M2076" t="s">
        <v>183</v>
      </c>
      <c r="N2076">
        <v>2.1999999999999999E-2</v>
      </c>
      <c r="O2076" t="s">
        <v>149</v>
      </c>
      <c r="P2076" t="b">
        <v>0</v>
      </c>
      <c r="Q2076">
        <v>138261413</v>
      </c>
      <c r="R2076" t="s">
        <v>150</v>
      </c>
      <c r="S2076">
        <v>1E-3</v>
      </c>
      <c r="T2076" t="s">
        <v>184</v>
      </c>
      <c r="U2076">
        <v>2018</v>
      </c>
      <c r="V2076" t="s">
        <v>151</v>
      </c>
      <c r="W2076" t="s">
        <v>207</v>
      </c>
      <c r="X2076" t="s">
        <v>208</v>
      </c>
      <c r="Y2076" t="s">
        <v>155</v>
      </c>
      <c r="Z2076">
        <v>515935</v>
      </c>
      <c r="AA2076">
        <v>253417</v>
      </c>
      <c r="AB2076">
        <v>-0.30632621725807402</v>
      </c>
      <c r="AC2076">
        <v>52.1668520239771</v>
      </c>
    </row>
    <row r="2077" spans="1:29">
      <c r="A2077" t="s">
        <v>203</v>
      </c>
      <c r="B2077">
        <v>7299</v>
      </c>
      <c r="C2077">
        <v>1982201</v>
      </c>
      <c r="D2077" t="s">
        <v>164</v>
      </c>
      <c r="E2077" t="s">
        <v>126</v>
      </c>
      <c r="F2077" t="s">
        <v>179</v>
      </c>
      <c r="G2077" t="s">
        <v>118</v>
      </c>
      <c r="H2077" s="1">
        <v>44333.606944444444</v>
      </c>
      <c r="I2077" t="s">
        <v>180</v>
      </c>
      <c r="J2077" t="s">
        <v>116</v>
      </c>
      <c r="K2077" t="s">
        <v>146</v>
      </c>
      <c r="L2077" t="s">
        <v>147</v>
      </c>
      <c r="M2077" t="s">
        <v>183</v>
      </c>
      <c r="N2077">
        <v>2.1999999999999999E-2</v>
      </c>
      <c r="O2077" t="s">
        <v>149</v>
      </c>
      <c r="P2077" t="b">
        <v>0</v>
      </c>
      <c r="Q2077">
        <v>138261413</v>
      </c>
      <c r="R2077" t="s">
        <v>150</v>
      </c>
      <c r="S2077">
        <v>1E-3</v>
      </c>
      <c r="T2077" t="s">
        <v>184</v>
      </c>
      <c r="U2077">
        <v>2021</v>
      </c>
      <c r="V2077" t="s">
        <v>151</v>
      </c>
      <c r="W2077" t="s">
        <v>204</v>
      </c>
      <c r="X2077" t="s">
        <v>154</v>
      </c>
      <c r="Y2077" t="s">
        <v>155</v>
      </c>
      <c r="Z2077">
        <v>507500</v>
      </c>
      <c r="AA2077">
        <v>299100</v>
      </c>
      <c r="AB2077">
        <v>-0.41497245145673001</v>
      </c>
      <c r="AC2077">
        <v>52.579097446717</v>
      </c>
    </row>
    <row r="2078" spans="1:29">
      <c r="A2078" t="s">
        <v>203</v>
      </c>
      <c r="B2078">
        <v>7299</v>
      </c>
      <c r="C2078">
        <v>2047832</v>
      </c>
      <c r="D2078" t="s">
        <v>164</v>
      </c>
      <c r="E2078" t="s">
        <v>126</v>
      </c>
      <c r="F2078" t="s">
        <v>179</v>
      </c>
      <c r="G2078" t="s">
        <v>118</v>
      </c>
      <c r="H2078" s="1">
        <v>45187.576388888891</v>
      </c>
      <c r="I2078" t="s">
        <v>180</v>
      </c>
      <c r="J2078" t="s">
        <v>116</v>
      </c>
      <c r="K2078" t="s">
        <v>146</v>
      </c>
      <c r="L2078" t="s">
        <v>147</v>
      </c>
      <c r="M2078" t="s">
        <v>183</v>
      </c>
      <c r="N2078">
        <v>4.4999999999999998E-2</v>
      </c>
      <c r="O2078" t="s">
        <v>149</v>
      </c>
      <c r="P2078" t="b">
        <v>0</v>
      </c>
      <c r="Q2078">
        <v>138261413</v>
      </c>
      <c r="R2078" t="s">
        <v>150</v>
      </c>
      <c r="S2078">
        <v>1E-3</v>
      </c>
      <c r="T2078" t="s">
        <v>184</v>
      </c>
      <c r="U2078">
        <v>2023</v>
      </c>
      <c r="V2078" t="s">
        <v>151</v>
      </c>
      <c r="W2078" t="s">
        <v>204</v>
      </c>
      <c r="X2078" t="s">
        <v>154</v>
      </c>
      <c r="Y2078" t="s">
        <v>155</v>
      </c>
      <c r="Z2078">
        <v>507500</v>
      </c>
      <c r="AA2078">
        <v>299100</v>
      </c>
      <c r="AB2078">
        <v>-0.41497245145673001</v>
      </c>
      <c r="AC2078">
        <v>52.579097446717</v>
      </c>
    </row>
    <row r="2079" spans="1:29">
      <c r="A2079" t="s">
        <v>178</v>
      </c>
      <c r="B2079">
        <v>7299</v>
      </c>
      <c r="C2079">
        <v>1847114</v>
      </c>
      <c r="D2079" t="s">
        <v>164</v>
      </c>
      <c r="E2079" t="s">
        <v>126</v>
      </c>
      <c r="F2079" t="s">
        <v>179</v>
      </c>
      <c r="G2079" t="s">
        <v>118</v>
      </c>
      <c r="H2079" s="1">
        <v>42643.665277777778</v>
      </c>
      <c r="I2079" t="s">
        <v>180</v>
      </c>
      <c r="J2079" t="s">
        <v>116</v>
      </c>
      <c r="K2079" t="s">
        <v>181</v>
      </c>
      <c r="L2079" t="s">
        <v>182</v>
      </c>
      <c r="M2079" t="s">
        <v>183</v>
      </c>
      <c r="N2079">
        <v>1.7000000000000001E-2</v>
      </c>
      <c r="O2079" t="s">
        <v>149</v>
      </c>
      <c r="P2079" t="b">
        <v>0</v>
      </c>
      <c r="Q2079">
        <v>138261413</v>
      </c>
      <c r="R2079" t="s">
        <v>150</v>
      </c>
      <c r="S2079">
        <v>1E-3</v>
      </c>
      <c r="T2079" t="s">
        <v>184</v>
      </c>
      <c r="U2079">
        <v>2016</v>
      </c>
      <c r="V2079" t="s">
        <v>151</v>
      </c>
      <c r="W2079" t="s">
        <v>185</v>
      </c>
      <c r="X2079" t="s">
        <v>186</v>
      </c>
      <c r="Y2079" t="s">
        <v>155</v>
      </c>
      <c r="Z2079">
        <v>620600</v>
      </c>
      <c r="AA2079">
        <v>309500</v>
      </c>
      <c r="AB2079">
        <v>1.2588812496391699</v>
      </c>
      <c r="AC2079">
        <v>52.638374352215699</v>
      </c>
    </row>
    <row r="2080" spans="1:29">
      <c r="A2080" t="s">
        <v>187</v>
      </c>
      <c r="B2080">
        <v>7299</v>
      </c>
      <c r="C2080">
        <v>1806548</v>
      </c>
      <c r="D2080" t="s">
        <v>164</v>
      </c>
      <c r="E2080" t="s">
        <v>126</v>
      </c>
      <c r="F2080" t="s">
        <v>179</v>
      </c>
      <c r="G2080" t="s">
        <v>118</v>
      </c>
      <c r="H2080" s="1">
        <v>42240.65347222222</v>
      </c>
      <c r="I2080" t="s">
        <v>180</v>
      </c>
      <c r="J2080" t="s">
        <v>116</v>
      </c>
      <c r="K2080" t="s">
        <v>181</v>
      </c>
      <c r="L2080" t="s">
        <v>182</v>
      </c>
      <c r="M2080" t="s">
        <v>183</v>
      </c>
      <c r="N2080">
        <v>1.2999999999999999E-2</v>
      </c>
      <c r="O2080" t="s">
        <v>149</v>
      </c>
      <c r="P2080" t="b">
        <v>0</v>
      </c>
      <c r="Q2080">
        <v>138261413</v>
      </c>
      <c r="R2080" t="s">
        <v>150</v>
      </c>
      <c r="S2080">
        <v>1E-3</v>
      </c>
      <c r="T2080" t="s">
        <v>184</v>
      </c>
      <c r="U2080">
        <v>2015</v>
      </c>
      <c r="V2080" t="s">
        <v>151</v>
      </c>
      <c r="W2080" t="s">
        <v>188</v>
      </c>
      <c r="X2080" t="s">
        <v>189</v>
      </c>
      <c r="Y2080" t="s">
        <v>155</v>
      </c>
      <c r="Z2080">
        <v>636400</v>
      </c>
      <c r="AA2080">
        <v>291600</v>
      </c>
      <c r="AB2080">
        <v>1.4791973795069699</v>
      </c>
      <c r="AC2080">
        <v>52.471107816141703</v>
      </c>
    </row>
    <row r="2081" spans="1:29">
      <c r="A2081" t="s">
        <v>247</v>
      </c>
      <c r="B2081">
        <v>7299</v>
      </c>
      <c r="C2081">
        <v>1489147</v>
      </c>
      <c r="D2081" t="s">
        <v>164</v>
      </c>
      <c r="E2081" t="s">
        <v>126</v>
      </c>
      <c r="F2081" t="s">
        <v>205</v>
      </c>
      <c r="G2081" t="s">
        <v>112</v>
      </c>
      <c r="H2081" s="1">
        <v>43580.59097222222</v>
      </c>
      <c r="I2081" t="s">
        <v>180</v>
      </c>
      <c r="J2081" t="s">
        <v>116</v>
      </c>
      <c r="K2081" t="s">
        <v>228</v>
      </c>
      <c r="L2081" t="s">
        <v>229</v>
      </c>
      <c r="M2081" t="s">
        <v>183</v>
      </c>
      <c r="N2081">
        <v>4.7000000000000002E-3</v>
      </c>
      <c r="O2081" t="s">
        <v>149</v>
      </c>
      <c r="P2081" t="b">
        <v>0</v>
      </c>
      <c r="Q2081">
        <v>138261413</v>
      </c>
      <c r="R2081" t="s">
        <v>150</v>
      </c>
      <c r="S2081">
        <v>1E-3</v>
      </c>
      <c r="T2081" t="s">
        <v>184</v>
      </c>
      <c r="U2081">
        <v>2019</v>
      </c>
      <c r="V2081" t="s">
        <v>151</v>
      </c>
      <c r="W2081" t="s">
        <v>248</v>
      </c>
      <c r="X2081" t="s">
        <v>249</v>
      </c>
      <c r="Y2081" t="s">
        <v>155</v>
      </c>
      <c r="Z2081">
        <v>435499</v>
      </c>
      <c r="AA2081">
        <v>117847</v>
      </c>
      <c r="AB2081">
        <v>-1.4959290530529701</v>
      </c>
      <c r="AC2081">
        <v>50.958961874929102</v>
      </c>
    </row>
    <row r="2082" spans="1:29">
      <c r="A2082" t="s">
        <v>187</v>
      </c>
      <c r="B2082">
        <v>7299</v>
      </c>
      <c r="C2082">
        <v>1847543</v>
      </c>
      <c r="D2082" t="s">
        <v>164</v>
      </c>
      <c r="E2082" t="s">
        <v>126</v>
      </c>
      <c r="F2082" t="s">
        <v>179</v>
      </c>
      <c r="G2082" t="s">
        <v>118</v>
      </c>
      <c r="H2082" s="1">
        <v>42650.372916666667</v>
      </c>
      <c r="I2082" t="s">
        <v>180</v>
      </c>
      <c r="J2082" t="s">
        <v>116</v>
      </c>
      <c r="K2082" t="s">
        <v>181</v>
      </c>
      <c r="L2082" t="s">
        <v>182</v>
      </c>
      <c r="M2082" t="s">
        <v>183</v>
      </c>
      <c r="N2082">
        <v>2.3E-2</v>
      </c>
      <c r="O2082" t="s">
        <v>149</v>
      </c>
      <c r="P2082" t="b">
        <v>0</v>
      </c>
      <c r="Q2082">
        <v>138261413</v>
      </c>
      <c r="R2082" t="s">
        <v>150</v>
      </c>
      <c r="S2082">
        <v>1E-3</v>
      </c>
      <c r="T2082" t="s">
        <v>184</v>
      </c>
      <c r="U2082">
        <v>2016</v>
      </c>
      <c r="V2082" t="s">
        <v>151</v>
      </c>
      <c r="W2082" t="s">
        <v>188</v>
      </c>
      <c r="X2082" t="s">
        <v>189</v>
      </c>
      <c r="Y2082" t="s">
        <v>155</v>
      </c>
      <c r="Z2082">
        <v>636400</v>
      </c>
      <c r="AA2082">
        <v>291600</v>
      </c>
      <c r="AB2082">
        <v>1.4791973795069699</v>
      </c>
      <c r="AC2082">
        <v>52.471107816141703</v>
      </c>
    </row>
    <row r="2083" spans="1:29">
      <c r="A2083" t="s">
        <v>206</v>
      </c>
      <c r="B2083">
        <v>7299</v>
      </c>
      <c r="C2083">
        <v>1918219</v>
      </c>
      <c r="D2083" t="s">
        <v>164</v>
      </c>
      <c r="E2083" t="s">
        <v>126</v>
      </c>
      <c r="F2083" t="s">
        <v>179</v>
      </c>
      <c r="G2083" t="s">
        <v>118</v>
      </c>
      <c r="H2083" s="1">
        <v>43420.37777777778</v>
      </c>
      <c r="I2083" t="s">
        <v>180</v>
      </c>
      <c r="J2083" t="s">
        <v>116</v>
      </c>
      <c r="K2083" t="s">
        <v>199</v>
      </c>
      <c r="L2083" t="s">
        <v>200</v>
      </c>
      <c r="M2083" t="s">
        <v>183</v>
      </c>
      <c r="N2083">
        <v>5.6000000000000001E-2</v>
      </c>
      <c r="O2083" t="s">
        <v>149</v>
      </c>
      <c r="P2083" t="b">
        <v>0</v>
      </c>
      <c r="Q2083">
        <v>138261413</v>
      </c>
      <c r="R2083" t="s">
        <v>150</v>
      </c>
      <c r="S2083">
        <v>1E-3</v>
      </c>
      <c r="T2083" t="s">
        <v>184</v>
      </c>
      <c r="U2083">
        <v>2018</v>
      </c>
      <c r="V2083" t="s">
        <v>151</v>
      </c>
      <c r="W2083" t="s">
        <v>207</v>
      </c>
      <c r="X2083" t="s">
        <v>208</v>
      </c>
      <c r="Y2083" t="s">
        <v>155</v>
      </c>
      <c r="Z2083">
        <v>515935</v>
      </c>
      <c r="AA2083">
        <v>253417</v>
      </c>
      <c r="AB2083">
        <v>-0.30632621725807402</v>
      </c>
      <c r="AC2083">
        <v>52.1668520239771</v>
      </c>
    </row>
    <row r="2084" spans="1:29">
      <c r="A2084" t="s">
        <v>198</v>
      </c>
      <c r="B2084">
        <v>7299</v>
      </c>
      <c r="C2084">
        <v>1844383</v>
      </c>
      <c r="D2084" t="s">
        <v>164</v>
      </c>
      <c r="E2084" t="s">
        <v>126</v>
      </c>
      <c r="F2084" t="s">
        <v>205</v>
      </c>
      <c r="G2084" t="s">
        <v>112</v>
      </c>
      <c r="H2084" s="1">
        <v>42614.37222222222</v>
      </c>
      <c r="I2084" t="s">
        <v>180</v>
      </c>
      <c r="J2084" t="s">
        <v>116</v>
      </c>
      <c r="K2084" t="s">
        <v>199</v>
      </c>
      <c r="L2084" t="s">
        <v>200</v>
      </c>
      <c r="M2084" t="s">
        <v>183</v>
      </c>
      <c r="N2084">
        <v>6.2E-2</v>
      </c>
      <c r="O2084" t="s">
        <v>149</v>
      </c>
      <c r="P2084" t="b">
        <v>0</v>
      </c>
      <c r="Q2084">
        <v>138261413</v>
      </c>
      <c r="R2084" t="s">
        <v>150</v>
      </c>
      <c r="S2084">
        <v>1E-3</v>
      </c>
      <c r="T2084" t="s">
        <v>184</v>
      </c>
      <c r="U2084">
        <v>2016</v>
      </c>
      <c r="V2084" t="s">
        <v>151</v>
      </c>
      <c r="W2084" t="s">
        <v>201</v>
      </c>
      <c r="X2084" t="s">
        <v>202</v>
      </c>
      <c r="Y2084" t="s">
        <v>155</v>
      </c>
      <c r="Z2084">
        <v>516100</v>
      </c>
      <c r="AA2084">
        <v>253300</v>
      </c>
      <c r="AB2084">
        <v>-0.30395486908298303</v>
      </c>
      <c r="AC2084">
        <v>52.1657659569386</v>
      </c>
    </row>
    <row r="2085" spans="1:29">
      <c r="A2085" t="s">
        <v>206</v>
      </c>
      <c r="B2085">
        <v>7299</v>
      </c>
      <c r="C2085">
        <v>1910505</v>
      </c>
      <c r="D2085" t="s">
        <v>164</v>
      </c>
      <c r="E2085" t="s">
        <v>126</v>
      </c>
      <c r="F2085" t="s">
        <v>179</v>
      </c>
      <c r="G2085" t="s">
        <v>118</v>
      </c>
      <c r="H2085" s="1">
        <v>43335.411805555559</v>
      </c>
      <c r="I2085" t="s">
        <v>180</v>
      </c>
      <c r="J2085" t="s">
        <v>116</v>
      </c>
      <c r="K2085" t="s">
        <v>199</v>
      </c>
      <c r="L2085" t="s">
        <v>200</v>
      </c>
      <c r="M2085" t="s">
        <v>183</v>
      </c>
      <c r="N2085">
        <v>4.8000000000000001E-2</v>
      </c>
      <c r="O2085" t="s">
        <v>149</v>
      </c>
      <c r="P2085" t="b">
        <v>0</v>
      </c>
      <c r="Q2085">
        <v>138261413</v>
      </c>
      <c r="R2085" t="s">
        <v>150</v>
      </c>
      <c r="S2085">
        <v>1E-3</v>
      </c>
      <c r="T2085" t="s">
        <v>184</v>
      </c>
      <c r="U2085">
        <v>2018</v>
      </c>
      <c r="V2085" t="s">
        <v>151</v>
      </c>
      <c r="W2085" t="s">
        <v>207</v>
      </c>
      <c r="X2085" t="s">
        <v>208</v>
      </c>
      <c r="Y2085" t="s">
        <v>155</v>
      </c>
      <c r="Z2085">
        <v>515935</v>
      </c>
      <c r="AA2085">
        <v>253417</v>
      </c>
      <c r="AB2085">
        <v>-0.30632621725807402</v>
      </c>
      <c r="AC2085">
        <v>52.1668520239771</v>
      </c>
    </row>
    <row r="2086" spans="1:29">
      <c r="A2086" t="s">
        <v>178</v>
      </c>
      <c r="B2086">
        <v>7299</v>
      </c>
      <c r="C2086">
        <v>1958106</v>
      </c>
      <c r="D2086" t="s">
        <v>164</v>
      </c>
      <c r="E2086" t="s">
        <v>126</v>
      </c>
      <c r="F2086" t="s">
        <v>179</v>
      </c>
      <c r="G2086" t="s">
        <v>118</v>
      </c>
      <c r="H2086" s="1">
        <v>43878.504166666666</v>
      </c>
      <c r="I2086" t="s">
        <v>180</v>
      </c>
      <c r="J2086" t="s">
        <v>116</v>
      </c>
      <c r="K2086" t="s">
        <v>181</v>
      </c>
      <c r="L2086" t="s">
        <v>182</v>
      </c>
      <c r="M2086" t="s">
        <v>183</v>
      </c>
      <c r="N2086">
        <v>6.7000000000000002E-3</v>
      </c>
      <c r="O2086" t="s">
        <v>149</v>
      </c>
      <c r="P2086" t="b">
        <v>0</v>
      </c>
      <c r="Q2086">
        <v>138261413</v>
      </c>
      <c r="R2086" t="s">
        <v>150</v>
      </c>
      <c r="S2086">
        <v>1E-3</v>
      </c>
      <c r="T2086" t="s">
        <v>184</v>
      </c>
      <c r="U2086">
        <v>2020</v>
      </c>
      <c r="V2086" t="s">
        <v>151</v>
      </c>
      <c r="W2086" t="s">
        <v>185</v>
      </c>
      <c r="X2086" t="s">
        <v>186</v>
      </c>
      <c r="Y2086" t="s">
        <v>155</v>
      </c>
      <c r="Z2086">
        <v>620600</v>
      </c>
      <c r="AA2086">
        <v>309500</v>
      </c>
      <c r="AB2086">
        <v>1.2588812496391699</v>
      </c>
      <c r="AC2086">
        <v>52.638374352215699</v>
      </c>
    </row>
    <row r="2087" spans="1:29">
      <c r="A2087" t="s">
        <v>196</v>
      </c>
      <c r="B2087">
        <v>7299</v>
      </c>
      <c r="C2087">
        <v>1821592</v>
      </c>
      <c r="D2087" t="s">
        <v>164</v>
      </c>
      <c r="E2087" t="s">
        <v>126</v>
      </c>
      <c r="F2087" t="s">
        <v>179</v>
      </c>
      <c r="G2087" t="s">
        <v>118</v>
      </c>
      <c r="H2087" s="1">
        <v>42383.62222222222</v>
      </c>
      <c r="I2087" t="s">
        <v>180</v>
      </c>
      <c r="J2087" t="s">
        <v>116</v>
      </c>
      <c r="K2087" t="s">
        <v>181</v>
      </c>
      <c r="L2087" t="s">
        <v>182</v>
      </c>
      <c r="M2087" t="s">
        <v>183</v>
      </c>
      <c r="N2087">
        <v>6.6E-3</v>
      </c>
      <c r="O2087" t="s">
        <v>149</v>
      </c>
      <c r="P2087" t="b">
        <v>0</v>
      </c>
      <c r="Q2087">
        <v>138261413</v>
      </c>
      <c r="R2087" t="s">
        <v>150</v>
      </c>
      <c r="S2087">
        <v>1E-3</v>
      </c>
      <c r="T2087" t="s">
        <v>184</v>
      </c>
      <c r="U2087">
        <v>2016</v>
      </c>
      <c r="V2087" t="s">
        <v>151</v>
      </c>
      <c r="W2087" t="s">
        <v>197</v>
      </c>
      <c r="X2087" t="s">
        <v>186</v>
      </c>
      <c r="Y2087" t="s">
        <v>155</v>
      </c>
      <c r="Z2087">
        <v>624300</v>
      </c>
      <c r="AA2087">
        <v>306800</v>
      </c>
      <c r="AB2087">
        <v>1.3116346710660201</v>
      </c>
      <c r="AC2087">
        <v>52.6126273253455</v>
      </c>
    </row>
    <row r="2088" spans="1:29">
      <c r="A2088" t="s">
        <v>187</v>
      </c>
      <c r="B2088">
        <v>7299</v>
      </c>
      <c r="C2088">
        <v>1809310</v>
      </c>
      <c r="D2088" t="s">
        <v>164</v>
      </c>
      <c r="E2088" t="s">
        <v>126</v>
      </c>
      <c r="F2088" t="s">
        <v>179</v>
      </c>
      <c r="G2088" t="s">
        <v>118</v>
      </c>
      <c r="H2088" s="1">
        <v>42258.381944444445</v>
      </c>
      <c r="I2088" t="s">
        <v>180</v>
      </c>
      <c r="J2088" t="s">
        <v>116</v>
      </c>
      <c r="K2088" t="s">
        <v>181</v>
      </c>
      <c r="L2088" t="s">
        <v>182</v>
      </c>
      <c r="M2088" t="s">
        <v>183</v>
      </c>
      <c r="N2088">
        <v>1.2999999999999999E-2</v>
      </c>
      <c r="O2088" t="s">
        <v>149</v>
      </c>
      <c r="P2088" t="b">
        <v>0</v>
      </c>
      <c r="Q2088">
        <v>138261413</v>
      </c>
      <c r="R2088" t="s">
        <v>150</v>
      </c>
      <c r="S2088">
        <v>1E-3</v>
      </c>
      <c r="T2088" t="s">
        <v>184</v>
      </c>
      <c r="U2088">
        <v>2015</v>
      </c>
      <c r="V2088" t="s">
        <v>151</v>
      </c>
      <c r="W2088" t="s">
        <v>188</v>
      </c>
      <c r="X2088" t="s">
        <v>189</v>
      </c>
      <c r="Y2088" t="s">
        <v>155</v>
      </c>
      <c r="Z2088">
        <v>636400</v>
      </c>
      <c r="AA2088">
        <v>291600</v>
      </c>
      <c r="AB2088">
        <v>1.4791973795069699</v>
      </c>
      <c r="AC2088">
        <v>52.471107816141703</v>
      </c>
    </row>
    <row r="2089" spans="1:29">
      <c r="A2089" t="s">
        <v>273</v>
      </c>
      <c r="B2089">
        <v>7299</v>
      </c>
      <c r="C2089">
        <v>1889403</v>
      </c>
      <c r="D2089" t="s">
        <v>164</v>
      </c>
      <c r="E2089" t="s">
        <v>126</v>
      </c>
      <c r="F2089" t="s">
        <v>205</v>
      </c>
      <c r="G2089" t="s">
        <v>112</v>
      </c>
      <c r="H2089" s="1">
        <v>43070.448611111111</v>
      </c>
      <c r="I2089" t="s">
        <v>180</v>
      </c>
      <c r="J2089" t="s">
        <v>116</v>
      </c>
      <c r="K2089" t="s">
        <v>146</v>
      </c>
      <c r="L2089" t="s">
        <v>147</v>
      </c>
      <c r="M2089" t="s">
        <v>183</v>
      </c>
      <c r="N2089">
        <v>5.0999999999999997E-2</v>
      </c>
      <c r="O2089" t="s">
        <v>149</v>
      </c>
      <c r="P2089" t="b">
        <v>0</v>
      </c>
      <c r="Q2089">
        <v>138261413</v>
      </c>
      <c r="R2089" t="s">
        <v>150</v>
      </c>
      <c r="S2089">
        <v>1E-3</v>
      </c>
      <c r="T2089" t="s">
        <v>184</v>
      </c>
      <c r="U2089">
        <v>2017</v>
      </c>
      <c r="V2089" t="s">
        <v>151</v>
      </c>
      <c r="W2089" t="s">
        <v>274</v>
      </c>
      <c r="X2089" t="s">
        <v>275</v>
      </c>
      <c r="Y2089" t="s">
        <v>155</v>
      </c>
      <c r="Z2089">
        <v>501547</v>
      </c>
      <c r="AA2089">
        <v>370926</v>
      </c>
      <c r="AB2089">
        <v>-0.48037495542409397</v>
      </c>
      <c r="AC2089">
        <v>53.225682809836599</v>
      </c>
    </row>
    <row r="2090" spans="1:29">
      <c r="A2090" t="s">
        <v>178</v>
      </c>
      <c r="B2090">
        <v>7299</v>
      </c>
      <c r="C2090">
        <v>1917215</v>
      </c>
      <c r="D2090" t="s">
        <v>164</v>
      </c>
      <c r="E2090" t="s">
        <v>126</v>
      </c>
      <c r="F2090" t="s">
        <v>179</v>
      </c>
      <c r="G2090" t="s">
        <v>118</v>
      </c>
      <c r="H2090" s="1">
        <v>43398.688194444447</v>
      </c>
      <c r="I2090" t="s">
        <v>180</v>
      </c>
      <c r="J2090" t="s">
        <v>116</v>
      </c>
      <c r="K2090" t="s">
        <v>181</v>
      </c>
      <c r="L2090" t="s">
        <v>182</v>
      </c>
      <c r="M2090" t="s">
        <v>183</v>
      </c>
      <c r="N2090">
        <v>0.01</v>
      </c>
      <c r="O2090" t="s">
        <v>149</v>
      </c>
      <c r="P2090" t="b">
        <v>0</v>
      </c>
      <c r="Q2090">
        <v>138261413</v>
      </c>
      <c r="R2090" t="s">
        <v>150</v>
      </c>
      <c r="S2090">
        <v>1E-3</v>
      </c>
      <c r="T2090" t="s">
        <v>184</v>
      </c>
      <c r="U2090">
        <v>2018</v>
      </c>
      <c r="V2090" t="s">
        <v>151</v>
      </c>
      <c r="W2090" t="s">
        <v>185</v>
      </c>
      <c r="X2090" t="s">
        <v>186</v>
      </c>
      <c r="Y2090" t="s">
        <v>155</v>
      </c>
      <c r="Z2090">
        <v>620600</v>
      </c>
      <c r="AA2090">
        <v>309500</v>
      </c>
      <c r="AB2090">
        <v>1.2588812496391699</v>
      </c>
      <c r="AC2090">
        <v>52.638374352215699</v>
      </c>
    </row>
    <row r="2091" spans="1:29">
      <c r="A2091" t="s">
        <v>196</v>
      </c>
      <c r="B2091">
        <v>7299</v>
      </c>
      <c r="C2091">
        <v>1783730</v>
      </c>
      <c r="D2091" t="s">
        <v>164</v>
      </c>
      <c r="E2091" t="s">
        <v>126</v>
      </c>
      <c r="F2091" t="s">
        <v>179</v>
      </c>
      <c r="G2091" t="s">
        <v>118</v>
      </c>
      <c r="H2091" s="1">
        <v>42010.617361111108</v>
      </c>
      <c r="I2091" t="s">
        <v>180</v>
      </c>
      <c r="J2091" t="s">
        <v>116</v>
      </c>
      <c r="K2091" t="s">
        <v>181</v>
      </c>
      <c r="L2091" t="s">
        <v>182</v>
      </c>
      <c r="M2091" t="s">
        <v>183</v>
      </c>
      <c r="N2091">
        <v>7.4999999999999997E-3</v>
      </c>
      <c r="O2091" t="s">
        <v>149</v>
      </c>
      <c r="P2091" t="b">
        <v>0</v>
      </c>
      <c r="Q2091">
        <v>138261413</v>
      </c>
      <c r="R2091" t="s">
        <v>150</v>
      </c>
      <c r="S2091">
        <v>1E-3</v>
      </c>
      <c r="T2091" t="s">
        <v>184</v>
      </c>
      <c r="U2091">
        <v>2015</v>
      </c>
      <c r="V2091" t="s">
        <v>151</v>
      </c>
      <c r="W2091" t="s">
        <v>197</v>
      </c>
      <c r="X2091" t="s">
        <v>186</v>
      </c>
      <c r="Y2091" t="s">
        <v>155</v>
      </c>
      <c r="Z2091">
        <v>624300</v>
      </c>
      <c r="AA2091">
        <v>306800</v>
      </c>
      <c r="AB2091">
        <v>1.3116346710660201</v>
      </c>
      <c r="AC2091">
        <v>52.6126273253455</v>
      </c>
    </row>
    <row r="2092" spans="1:29">
      <c r="A2092" t="s">
        <v>190</v>
      </c>
      <c r="B2092">
        <v>7299</v>
      </c>
      <c r="C2092">
        <v>4812141</v>
      </c>
      <c r="D2092" t="s">
        <v>164</v>
      </c>
      <c r="E2092" t="s">
        <v>126</v>
      </c>
      <c r="F2092" t="s">
        <v>179</v>
      </c>
      <c r="G2092" t="s">
        <v>118</v>
      </c>
      <c r="H2092" s="1">
        <v>44970.368055555555</v>
      </c>
      <c r="I2092" t="s">
        <v>191</v>
      </c>
      <c r="J2092" t="s">
        <v>119</v>
      </c>
      <c r="K2092" t="s">
        <v>192</v>
      </c>
      <c r="L2092" t="s">
        <v>193</v>
      </c>
      <c r="M2092" t="s">
        <v>183</v>
      </c>
      <c r="N2092">
        <v>3.8E-3</v>
      </c>
      <c r="O2092" t="s">
        <v>149</v>
      </c>
      <c r="P2092" t="b">
        <v>0</v>
      </c>
      <c r="Q2092">
        <v>138261413</v>
      </c>
      <c r="R2092" t="s">
        <v>150</v>
      </c>
      <c r="S2092">
        <v>1E-3</v>
      </c>
      <c r="T2092" t="s">
        <v>184</v>
      </c>
      <c r="U2092">
        <v>2023</v>
      </c>
      <c r="V2092" t="s">
        <v>151</v>
      </c>
      <c r="W2092" t="s">
        <v>194</v>
      </c>
      <c r="X2092" t="s">
        <v>195</v>
      </c>
      <c r="Y2092" t="s">
        <v>155</v>
      </c>
      <c r="Z2092">
        <v>357000</v>
      </c>
      <c r="AA2092">
        <v>237460</v>
      </c>
      <c r="AB2092">
        <v>-2.62823009845419</v>
      </c>
      <c r="AC2092">
        <v>52.033868710239098</v>
      </c>
    </row>
    <row r="2093" spans="1:29">
      <c r="A2093" t="s">
        <v>247</v>
      </c>
      <c r="B2093">
        <v>7299</v>
      </c>
      <c r="C2093">
        <v>1594829</v>
      </c>
      <c r="D2093" t="s">
        <v>164</v>
      </c>
      <c r="E2093" t="s">
        <v>126</v>
      </c>
      <c r="F2093" t="s">
        <v>205</v>
      </c>
      <c r="G2093" t="s">
        <v>112</v>
      </c>
      <c r="H2093" s="1">
        <v>44986.461805555555</v>
      </c>
      <c r="I2093" t="s">
        <v>180</v>
      </c>
      <c r="J2093" t="s">
        <v>116</v>
      </c>
      <c r="K2093" t="s">
        <v>228</v>
      </c>
      <c r="L2093" t="s">
        <v>229</v>
      </c>
      <c r="M2093" t="s">
        <v>183</v>
      </c>
      <c r="N2093">
        <v>3.3E-3</v>
      </c>
      <c r="O2093" t="s">
        <v>149</v>
      </c>
      <c r="P2093" t="b">
        <v>0</v>
      </c>
      <c r="Q2093">
        <v>138261413</v>
      </c>
      <c r="R2093" t="s">
        <v>150</v>
      </c>
      <c r="S2093">
        <v>1E-3</v>
      </c>
      <c r="T2093" t="s">
        <v>184</v>
      </c>
      <c r="U2093">
        <v>2023</v>
      </c>
      <c r="V2093" t="s">
        <v>151</v>
      </c>
      <c r="W2093" t="s">
        <v>248</v>
      </c>
      <c r="X2093" t="s">
        <v>249</v>
      </c>
      <c r="Y2093" t="s">
        <v>155</v>
      </c>
      <c r="Z2093">
        <v>435499</v>
      </c>
      <c r="AA2093">
        <v>117847</v>
      </c>
      <c r="AB2093">
        <v>-1.4959290530529701</v>
      </c>
      <c r="AC2093">
        <v>50.958961874929102</v>
      </c>
    </row>
    <row r="2094" spans="1:29">
      <c r="A2094" t="s">
        <v>241</v>
      </c>
      <c r="B2094">
        <v>7299</v>
      </c>
      <c r="C2094">
        <v>1528334</v>
      </c>
      <c r="D2094" t="s">
        <v>164</v>
      </c>
      <c r="E2094" t="s">
        <v>126</v>
      </c>
      <c r="F2094" t="s">
        <v>179</v>
      </c>
      <c r="G2094" t="s">
        <v>118</v>
      </c>
      <c r="H2094" s="1">
        <v>42172.495138888888</v>
      </c>
      <c r="I2094" t="s">
        <v>180</v>
      </c>
      <c r="J2094" t="s">
        <v>116</v>
      </c>
      <c r="K2094" t="s">
        <v>165</v>
      </c>
      <c r="L2094" t="s">
        <v>166</v>
      </c>
      <c r="M2094" t="s">
        <v>183</v>
      </c>
      <c r="N2094">
        <v>4.4999999999999997E-3</v>
      </c>
      <c r="O2094" t="s">
        <v>149</v>
      </c>
      <c r="P2094" t="b">
        <v>0</v>
      </c>
      <c r="Q2094">
        <v>138261413</v>
      </c>
      <c r="R2094" t="s">
        <v>150</v>
      </c>
      <c r="S2094">
        <v>1E-3</v>
      </c>
      <c r="T2094" t="s">
        <v>184</v>
      </c>
      <c r="U2094">
        <v>2015</v>
      </c>
      <c r="V2094" t="s">
        <v>151</v>
      </c>
      <c r="W2094" t="s">
        <v>242</v>
      </c>
      <c r="X2094" t="s">
        <v>243</v>
      </c>
      <c r="Y2094" t="s">
        <v>155</v>
      </c>
      <c r="Z2094">
        <v>456840</v>
      </c>
      <c r="AA2094">
        <v>455364</v>
      </c>
      <c r="AB2094">
        <v>-1.13455725358881</v>
      </c>
      <c r="AC2094">
        <v>53.991201424557502</v>
      </c>
    </row>
    <row r="2095" spans="1:29">
      <c r="A2095" t="s">
        <v>241</v>
      </c>
      <c r="B2095">
        <v>7299</v>
      </c>
      <c r="C2095">
        <v>1731678</v>
      </c>
      <c r="D2095" t="s">
        <v>164</v>
      </c>
      <c r="E2095" t="s">
        <v>126</v>
      </c>
      <c r="F2095" t="s">
        <v>179</v>
      </c>
      <c r="G2095" t="s">
        <v>118</v>
      </c>
      <c r="H2095" s="1">
        <v>45180.541666666664</v>
      </c>
      <c r="I2095" t="s">
        <v>180</v>
      </c>
      <c r="J2095" t="s">
        <v>116</v>
      </c>
      <c r="K2095" t="s">
        <v>165</v>
      </c>
      <c r="L2095" t="s">
        <v>166</v>
      </c>
      <c r="M2095" t="s">
        <v>148</v>
      </c>
      <c r="N2095">
        <v>3.8999999999999998E-3</v>
      </c>
      <c r="O2095" t="s">
        <v>149</v>
      </c>
      <c r="P2095" t="b">
        <v>0</v>
      </c>
      <c r="Q2095">
        <v>138261413</v>
      </c>
      <c r="R2095" t="s">
        <v>150</v>
      </c>
      <c r="S2095">
        <v>1E-3</v>
      </c>
      <c r="T2095" t="s">
        <v>184</v>
      </c>
      <c r="U2095">
        <v>2023</v>
      </c>
      <c r="V2095" t="s">
        <v>151</v>
      </c>
      <c r="W2095" t="s">
        <v>242</v>
      </c>
      <c r="X2095" t="s">
        <v>243</v>
      </c>
      <c r="Y2095" t="s">
        <v>155</v>
      </c>
      <c r="Z2095">
        <v>456840</v>
      </c>
      <c r="AA2095">
        <v>455364</v>
      </c>
      <c r="AB2095">
        <v>-1.13455725358881</v>
      </c>
      <c r="AC2095">
        <v>53.991201424557502</v>
      </c>
    </row>
    <row r="2096" spans="1:29">
      <c r="A2096" t="s">
        <v>198</v>
      </c>
      <c r="B2096">
        <v>7299</v>
      </c>
      <c r="C2096">
        <v>1922377</v>
      </c>
      <c r="D2096" t="s">
        <v>164</v>
      </c>
      <c r="E2096" t="s">
        <v>126</v>
      </c>
      <c r="F2096" t="s">
        <v>179</v>
      </c>
      <c r="G2096" t="s">
        <v>118</v>
      </c>
      <c r="H2096" s="1">
        <v>43473.570833333331</v>
      </c>
      <c r="I2096" t="s">
        <v>180</v>
      </c>
      <c r="J2096" t="s">
        <v>116</v>
      </c>
      <c r="K2096" t="s">
        <v>199</v>
      </c>
      <c r="L2096" t="s">
        <v>200</v>
      </c>
      <c r="M2096" t="s">
        <v>148</v>
      </c>
      <c r="N2096">
        <v>6.4000000000000001E-2</v>
      </c>
      <c r="O2096" t="s">
        <v>149</v>
      </c>
      <c r="P2096" t="b">
        <v>0</v>
      </c>
      <c r="Q2096">
        <v>138261413</v>
      </c>
      <c r="R2096" t="s">
        <v>150</v>
      </c>
      <c r="S2096">
        <v>1E-3</v>
      </c>
      <c r="T2096" t="s">
        <v>184</v>
      </c>
      <c r="U2096">
        <v>2019</v>
      </c>
      <c r="V2096" t="s">
        <v>151</v>
      </c>
      <c r="W2096" t="s">
        <v>201</v>
      </c>
      <c r="X2096" t="s">
        <v>202</v>
      </c>
      <c r="Y2096" t="s">
        <v>155</v>
      </c>
      <c r="Z2096">
        <v>516100</v>
      </c>
      <c r="AA2096">
        <v>253300</v>
      </c>
      <c r="AB2096">
        <v>-0.30395486908298303</v>
      </c>
      <c r="AC2096">
        <v>52.1657659569386</v>
      </c>
    </row>
    <row r="2097" spans="1:29">
      <c r="A2097" t="s">
        <v>187</v>
      </c>
      <c r="B2097">
        <v>7299</v>
      </c>
      <c r="C2097">
        <v>2023363</v>
      </c>
      <c r="D2097" t="s">
        <v>164</v>
      </c>
      <c r="E2097" t="s">
        <v>126</v>
      </c>
      <c r="F2097" t="s">
        <v>179</v>
      </c>
      <c r="G2097" t="s">
        <v>118</v>
      </c>
      <c r="H2097" s="1">
        <v>44861.418055555558</v>
      </c>
      <c r="I2097" t="s">
        <v>180</v>
      </c>
      <c r="J2097" t="s">
        <v>116</v>
      </c>
      <c r="K2097" t="s">
        <v>181</v>
      </c>
      <c r="L2097" t="s">
        <v>182</v>
      </c>
      <c r="M2097" t="s">
        <v>183</v>
      </c>
      <c r="N2097">
        <v>1.0999999999999999E-2</v>
      </c>
      <c r="O2097" t="s">
        <v>149</v>
      </c>
      <c r="P2097" t="b">
        <v>0</v>
      </c>
      <c r="Q2097">
        <v>138261413</v>
      </c>
      <c r="R2097" t="s">
        <v>150</v>
      </c>
      <c r="S2097">
        <v>1E-3</v>
      </c>
      <c r="T2097" t="s">
        <v>184</v>
      </c>
      <c r="U2097">
        <v>2022</v>
      </c>
      <c r="V2097" t="s">
        <v>151</v>
      </c>
      <c r="W2097" t="s">
        <v>188</v>
      </c>
      <c r="X2097" t="s">
        <v>189</v>
      </c>
      <c r="Y2097" t="s">
        <v>155</v>
      </c>
      <c r="Z2097">
        <v>636400</v>
      </c>
      <c r="AA2097">
        <v>291600</v>
      </c>
      <c r="AB2097">
        <v>1.4791973795069699</v>
      </c>
      <c r="AC2097">
        <v>52.471107816141703</v>
      </c>
    </row>
    <row r="2098" spans="1:29">
      <c r="A2098" t="s">
        <v>178</v>
      </c>
      <c r="B2098">
        <v>7299</v>
      </c>
      <c r="C2098">
        <v>1776412</v>
      </c>
      <c r="D2098" t="s">
        <v>164</v>
      </c>
      <c r="E2098" t="s">
        <v>126</v>
      </c>
      <c r="F2098" t="s">
        <v>179</v>
      </c>
      <c r="G2098" t="s">
        <v>118</v>
      </c>
      <c r="H2098" s="1">
        <v>41933.461111111108</v>
      </c>
      <c r="I2098" t="s">
        <v>180</v>
      </c>
      <c r="J2098" t="s">
        <v>116</v>
      </c>
      <c r="K2098" t="s">
        <v>181</v>
      </c>
      <c r="L2098" t="s">
        <v>182</v>
      </c>
      <c r="M2098" t="s">
        <v>183</v>
      </c>
      <c r="N2098">
        <v>8.0000000000000002E-3</v>
      </c>
      <c r="O2098" t="s">
        <v>149</v>
      </c>
      <c r="P2098" t="b">
        <v>0</v>
      </c>
      <c r="Q2098">
        <v>138261413</v>
      </c>
      <c r="R2098" t="s">
        <v>150</v>
      </c>
      <c r="S2098">
        <v>1E-3</v>
      </c>
      <c r="T2098" t="s">
        <v>184</v>
      </c>
      <c r="U2098">
        <v>2014</v>
      </c>
      <c r="V2098" t="s">
        <v>151</v>
      </c>
      <c r="W2098" t="s">
        <v>185</v>
      </c>
      <c r="X2098" t="s">
        <v>186</v>
      </c>
      <c r="Y2098" t="s">
        <v>155</v>
      </c>
      <c r="Z2098">
        <v>620600</v>
      </c>
      <c r="AA2098">
        <v>309500</v>
      </c>
      <c r="AB2098">
        <v>1.2588812496391699</v>
      </c>
      <c r="AC2098">
        <v>52.638374352215699</v>
      </c>
    </row>
    <row r="2099" spans="1:29">
      <c r="A2099" t="s">
        <v>241</v>
      </c>
      <c r="B2099">
        <v>7299</v>
      </c>
      <c r="C2099">
        <v>1565853</v>
      </c>
      <c r="D2099" t="s">
        <v>164</v>
      </c>
      <c r="E2099" t="s">
        <v>126</v>
      </c>
      <c r="F2099" t="s">
        <v>179</v>
      </c>
      <c r="G2099" t="s">
        <v>118</v>
      </c>
      <c r="H2099" s="1">
        <v>42649.592361111114</v>
      </c>
      <c r="I2099" t="s">
        <v>180</v>
      </c>
      <c r="J2099" t="s">
        <v>116</v>
      </c>
      <c r="K2099" t="s">
        <v>165</v>
      </c>
      <c r="L2099" t="s">
        <v>166</v>
      </c>
      <c r="M2099" t="s">
        <v>183</v>
      </c>
      <c r="N2099">
        <v>5.8999999999999999E-3</v>
      </c>
      <c r="O2099" t="s">
        <v>149</v>
      </c>
      <c r="P2099" t="b">
        <v>0</v>
      </c>
      <c r="Q2099">
        <v>138261413</v>
      </c>
      <c r="R2099" t="s">
        <v>150</v>
      </c>
      <c r="S2099">
        <v>1E-3</v>
      </c>
      <c r="T2099" t="s">
        <v>184</v>
      </c>
      <c r="U2099">
        <v>2016</v>
      </c>
      <c r="V2099" t="s">
        <v>151</v>
      </c>
      <c r="W2099" t="s">
        <v>242</v>
      </c>
      <c r="X2099" t="s">
        <v>243</v>
      </c>
      <c r="Y2099" t="s">
        <v>155</v>
      </c>
      <c r="Z2099">
        <v>456840</v>
      </c>
      <c r="AA2099">
        <v>455364</v>
      </c>
      <c r="AB2099">
        <v>-1.13455725358881</v>
      </c>
      <c r="AC2099">
        <v>53.991201424557502</v>
      </c>
    </row>
    <row r="2100" spans="1:29">
      <c r="A2100" t="s">
        <v>241</v>
      </c>
      <c r="B2100">
        <v>7299</v>
      </c>
      <c r="C2100">
        <v>1508959</v>
      </c>
      <c r="D2100" t="s">
        <v>164</v>
      </c>
      <c r="E2100" t="s">
        <v>126</v>
      </c>
      <c r="F2100" t="s">
        <v>179</v>
      </c>
      <c r="G2100" t="s">
        <v>118</v>
      </c>
      <c r="H2100" s="1">
        <v>41926.563194444447</v>
      </c>
      <c r="I2100" t="s">
        <v>180</v>
      </c>
      <c r="J2100" t="s">
        <v>116</v>
      </c>
      <c r="K2100" t="s">
        <v>165</v>
      </c>
      <c r="L2100" t="s">
        <v>166</v>
      </c>
      <c r="M2100" t="s">
        <v>183</v>
      </c>
      <c r="N2100">
        <v>3.0000000000000001E-3</v>
      </c>
      <c r="O2100" t="s">
        <v>149</v>
      </c>
      <c r="P2100" t="b">
        <v>0</v>
      </c>
      <c r="Q2100">
        <v>138261413</v>
      </c>
      <c r="R2100" t="s">
        <v>150</v>
      </c>
      <c r="S2100">
        <v>1E-3</v>
      </c>
      <c r="T2100" t="s">
        <v>184</v>
      </c>
      <c r="U2100">
        <v>2014</v>
      </c>
      <c r="V2100" t="s">
        <v>151</v>
      </c>
      <c r="W2100" t="s">
        <v>242</v>
      </c>
      <c r="X2100" t="s">
        <v>243</v>
      </c>
      <c r="Y2100" t="s">
        <v>155</v>
      </c>
      <c r="Z2100">
        <v>456840</v>
      </c>
      <c r="AA2100">
        <v>455364</v>
      </c>
      <c r="AB2100">
        <v>-1.13455725358881</v>
      </c>
      <c r="AC2100">
        <v>53.991201424557502</v>
      </c>
    </row>
    <row r="2101" spans="1:29">
      <c r="A2101" t="s">
        <v>403</v>
      </c>
      <c r="B2101">
        <v>7299</v>
      </c>
      <c r="C2101">
        <v>1513130</v>
      </c>
      <c r="D2101" t="s">
        <v>164</v>
      </c>
      <c r="E2101" t="s">
        <v>126</v>
      </c>
      <c r="F2101" t="s">
        <v>205</v>
      </c>
      <c r="G2101" t="s">
        <v>112</v>
      </c>
      <c r="H2101" s="1">
        <v>43811.43472222222</v>
      </c>
      <c r="I2101" t="s">
        <v>180</v>
      </c>
      <c r="J2101" t="s">
        <v>116</v>
      </c>
      <c r="K2101" t="s">
        <v>228</v>
      </c>
      <c r="L2101" t="s">
        <v>229</v>
      </c>
      <c r="M2101" t="s">
        <v>183</v>
      </c>
      <c r="N2101">
        <v>0.01</v>
      </c>
      <c r="O2101" t="s">
        <v>149</v>
      </c>
      <c r="P2101" t="b">
        <v>0</v>
      </c>
      <c r="Q2101">
        <v>138261413</v>
      </c>
      <c r="R2101" t="s">
        <v>150</v>
      </c>
      <c r="S2101">
        <v>1E-3</v>
      </c>
      <c r="T2101" t="s">
        <v>184</v>
      </c>
      <c r="U2101">
        <v>2019</v>
      </c>
      <c r="V2101" t="s">
        <v>151</v>
      </c>
      <c r="W2101" t="s">
        <v>404</v>
      </c>
      <c r="X2101" t="s">
        <v>405</v>
      </c>
      <c r="Y2101" t="s">
        <v>155</v>
      </c>
      <c r="Z2101">
        <v>553200</v>
      </c>
      <c r="AA2101">
        <v>105050</v>
      </c>
      <c r="AB2101">
        <v>0.17377027105154899</v>
      </c>
      <c r="AC2101">
        <v>50.824727052915897</v>
      </c>
    </row>
    <row r="2102" spans="1:29">
      <c r="A2102" t="s">
        <v>224</v>
      </c>
      <c r="B2102">
        <v>7299</v>
      </c>
      <c r="C2102">
        <v>1914979</v>
      </c>
      <c r="D2102" t="s">
        <v>164</v>
      </c>
      <c r="E2102" t="s">
        <v>126</v>
      </c>
      <c r="F2102" t="s">
        <v>179</v>
      </c>
      <c r="G2102" t="s">
        <v>118</v>
      </c>
      <c r="H2102" s="1">
        <v>43381.504861111112</v>
      </c>
      <c r="I2102" t="s">
        <v>180</v>
      </c>
      <c r="J2102" t="s">
        <v>116</v>
      </c>
      <c r="K2102" t="s">
        <v>146</v>
      </c>
      <c r="L2102" t="s">
        <v>147</v>
      </c>
      <c r="M2102" t="s">
        <v>183</v>
      </c>
      <c r="N2102">
        <v>2.5999999999999999E-2</v>
      </c>
      <c r="O2102" t="s">
        <v>149</v>
      </c>
      <c r="P2102" t="b">
        <v>0</v>
      </c>
      <c r="Q2102">
        <v>138261413</v>
      </c>
      <c r="R2102" t="s">
        <v>150</v>
      </c>
      <c r="S2102">
        <v>1E-3</v>
      </c>
      <c r="T2102" t="s">
        <v>184</v>
      </c>
      <c r="U2102">
        <v>2018</v>
      </c>
      <c r="V2102" t="s">
        <v>151</v>
      </c>
      <c r="W2102" t="s">
        <v>225</v>
      </c>
      <c r="X2102" t="s">
        <v>226</v>
      </c>
      <c r="Y2102" t="s">
        <v>155</v>
      </c>
      <c r="Z2102">
        <v>500098</v>
      </c>
      <c r="AA2102">
        <v>402866</v>
      </c>
      <c r="AB2102">
        <v>-0.49196935841400102</v>
      </c>
      <c r="AC2102">
        <v>53.512954618294103</v>
      </c>
    </row>
    <row r="2103" spans="1:29">
      <c r="A2103" t="s">
        <v>206</v>
      </c>
      <c r="B2103">
        <v>7299</v>
      </c>
      <c r="C2103">
        <v>2017153</v>
      </c>
      <c r="D2103" t="s">
        <v>164</v>
      </c>
      <c r="E2103" t="s">
        <v>126</v>
      </c>
      <c r="F2103" t="s">
        <v>179</v>
      </c>
      <c r="G2103" t="s">
        <v>118</v>
      </c>
      <c r="H2103" s="1">
        <v>44797.359722222223</v>
      </c>
      <c r="I2103" t="s">
        <v>180</v>
      </c>
      <c r="J2103" t="s">
        <v>116</v>
      </c>
      <c r="K2103" t="s">
        <v>199</v>
      </c>
      <c r="L2103" t="s">
        <v>200</v>
      </c>
      <c r="M2103" t="s">
        <v>183</v>
      </c>
      <c r="N2103">
        <v>4.3999999999999997E-2</v>
      </c>
      <c r="O2103" t="s">
        <v>149</v>
      </c>
      <c r="P2103" t="b">
        <v>0</v>
      </c>
      <c r="Q2103">
        <v>138261413</v>
      </c>
      <c r="R2103" t="s">
        <v>150</v>
      </c>
      <c r="S2103">
        <v>1E-3</v>
      </c>
      <c r="T2103" t="s">
        <v>184</v>
      </c>
      <c r="U2103">
        <v>2022</v>
      </c>
      <c r="V2103" t="s">
        <v>151</v>
      </c>
      <c r="W2103" t="s">
        <v>207</v>
      </c>
      <c r="X2103" t="s">
        <v>208</v>
      </c>
      <c r="Y2103" t="s">
        <v>155</v>
      </c>
      <c r="Z2103">
        <v>515935</v>
      </c>
      <c r="AA2103">
        <v>253417</v>
      </c>
      <c r="AB2103">
        <v>-0.30632621725807402</v>
      </c>
      <c r="AC2103">
        <v>52.1668520239771</v>
      </c>
    </row>
    <row r="2104" spans="1:29">
      <c r="A2104" t="s">
        <v>187</v>
      </c>
      <c r="B2104">
        <v>7299</v>
      </c>
      <c r="C2104">
        <v>1995771</v>
      </c>
      <c r="D2104" t="s">
        <v>164</v>
      </c>
      <c r="E2104" t="s">
        <v>126</v>
      </c>
      <c r="F2104" t="s">
        <v>179</v>
      </c>
      <c r="G2104" t="s">
        <v>118</v>
      </c>
      <c r="H2104" s="1">
        <v>44512.396527777775</v>
      </c>
      <c r="I2104" t="s">
        <v>180</v>
      </c>
      <c r="J2104" t="s">
        <v>116</v>
      </c>
      <c r="K2104" t="s">
        <v>181</v>
      </c>
      <c r="L2104" t="s">
        <v>182</v>
      </c>
      <c r="M2104" t="s">
        <v>183</v>
      </c>
      <c r="N2104">
        <v>1.7999999999999999E-2</v>
      </c>
      <c r="O2104" t="s">
        <v>149</v>
      </c>
      <c r="P2104" t="b">
        <v>0</v>
      </c>
      <c r="Q2104">
        <v>138261413</v>
      </c>
      <c r="R2104" t="s">
        <v>150</v>
      </c>
      <c r="S2104">
        <v>1E-3</v>
      </c>
      <c r="T2104" t="s">
        <v>184</v>
      </c>
      <c r="U2104">
        <v>2021</v>
      </c>
      <c r="V2104" t="s">
        <v>151</v>
      </c>
      <c r="W2104" t="s">
        <v>188</v>
      </c>
      <c r="X2104" t="s">
        <v>189</v>
      </c>
      <c r="Y2104" t="s">
        <v>155</v>
      </c>
      <c r="Z2104">
        <v>636400</v>
      </c>
      <c r="AA2104">
        <v>291600</v>
      </c>
      <c r="AB2104">
        <v>1.4791973795069699</v>
      </c>
      <c r="AC2104">
        <v>52.471107816141703</v>
      </c>
    </row>
    <row r="2105" spans="1:29">
      <c r="A2105" t="s">
        <v>178</v>
      </c>
      <c r="B2105">
        <v>7299</v>
      </c>
      <c r="C2105">
        <v>2003771</v>
      </c>
      <c r="D2105" t="s">
        <v>164</v>
      </c>
      <c r="E2105" t="s">
        <v>126</v>
      </c>
      <c r="F2105" t="s">
        <v>179</v>
      </c>
      <c r="G2105" t="s">
        <v>118</v>
      </c>
      <c r="H2105" s="1">
        <v>44622.536111111112</v>
      </c>
      <c r="I2105" t="s">
        <v>180</v>
      </c>
      <c r="J2105" t="s">
        <v>116</v>
      </c>
      <c r="K2105" t="s">
        <v>181</v>
      </c>
      <c r="L2105" t="s">
        <v>182</v>
      </c>
      <c r="M2105" t="s">
        <v>183</v>
      </c>
      <c r="N2105">
        <v>3.7000000000000002E-3</v>
      </c>
      <c r="O2105" t="s">
        <v>149</v>
      </c>
      <c r="P2105" t="b">
        <v>0</v>
      </c>
      <c r="Q2105">
        <v>138261413</v>
      </c>
      <c r="R2105" t="s">
        <v>150</v>
      </c>
      <c r="S2105">
        <v>1E-3</v>
      </c>
      <c r="T2105" t="s">
        <v>184</v>
      </c>
      <c r="U2105">
        <v>2022</v>
      </c>
      <c r="V2105" t="s">
        <v>151</v>
      </c>
      <c r="W2105" t="s">
        <v>185</v>
      </c>
      <c r="X2105" t="s">
        <v>186</v>
      </c>
      <c r="Y2105" t="s">
        <v>155</v>
      </c>
      <c r="Z2105">
        <v>620600</v>
      </c>
      <c r="AA2105">
        <v>309500</v>
      </c>
      <c r="AB2105">
        <v>1.2588812496391699</v>
      </c>
      <c r="AC2105">
        <v>52.638374352215699</v>
      </c>
    </row>
    <row r="2106" spans="1:29">
      <c r="A2106" t="s">
        <v>178</v>
      </c>
      <c r="B2106">
        <v>7299</v>
      </c>
      <c r="C2106">
        <v>1957788</v>
      </c>
      <c r="D2106" t="s">
        <v>164</v>
      </c>
      <c r="E2106" t="s">
        <v>126</v>
      </c>
      <c r="F2106" t="s">
        <v>179</v>
      </c>
      <c r="G2106" t="s">
        <v>118</v>
      </c>
      <c r="H2106" s="1">
        <v>43873.503472222219</v>
      </c>
      <c r="I2106" t="s">
        <v>180</v>
      </c>
      <c r="J2106" t="s">
        <v>116</v>
      </c>
      <c r="K2106" t="s">
        <v>181</v>
      </c>
      <c r="L2106" t="s">
        <v>182</v>
      </c>
      <c r="M2106" t="s">
        <v>183</v>
      </c>
      <c r="N2106">
        <v>5.5999999999999999E-3</v>
      </c>
      <c r="O2106" t="s">
        <v>149</v>
      </c>
      <c r="P2106" t="b">
        <v>0</v>
      </c>
      <c r="Q2106">
        <v>138261413</v>
      </c>
      <c r="R2106" t="s">
        <v>150</v>
      </c>
      <c r="S2106">
        <v>1E-3</v>
      </c>
      <c r="T2106" t="s">
        <v>184</v>
      </c>
      <c r="U2106">
        <v>2020</v>
      </c>
      <c r="V2106" t="s">
        <v>151</v>
      </c>
      <c r="W2106" t="s">
        <v>185</v>
      </c>
      <c r="X2106" t="s">
        <v>186</v>
      </c>
      <c r="Y2106" t="s">
        <v>155</v>
      </c>
      <c r="Z2106">
        <v>620600</v>
      </c>
      <c r="AA2106">
        <v>309500</v>
      </c>
      <c r="AB2106">
        <v>1.2588812496391699</v>
      </c>
      <c r="AC2106">
        <v>52.638374352215699</v>
      </c>
    </row>
    <row r="2107" spans="1:29">
      <c r="A2107" t="s">
        <v>247</v>
      </c>
      <c r="B2107">
        <v>7299</v>
      </c>
      <c r="C2107">
        <v>1506490</v>
      </c>
      <c r="D2107" t="s">
        <v>164</v>
      </c>
      <c r="E2107" t="s">
        <v>126</v>
      </c>
      <c r="F2107" t="s">
        <v>205</v>
      </c>
      <c r="G2107" t="s">
        <v>112</v>
      </c>
      <c r="H2107" s="1">
        <v>43718.605555555558</v>
      </c>
      <c r="I2107" t="s">
        <v>180</v>
      </c>
      <c r="J2107" t="s">
        <v>116</v>
      </c>
      <c r="K2107" t="s">
        <v>228</v>
      </c>
      <c r="L2107" t="s">
        <v>229</v>
      </c>
      <c r="M2107" t="s">
        <v>183</v>
      </c>
      <c r="N2107">
        <v>7.9000000000000008E-3</v>
      </c>
      <c r="O2107" t="s">
        <v>149</v>
      </c>
      <c r="P2107" t="b">
        <v>0</v>
      </c>
      <c r="Q2107">
        <v>138261413</v>
      </c>
      <c r="R2107" t="s">
        <v>150</v>
      </c>
      <c r="S2107">
        <v>1E-3</v>
      </c>
      <c r="T2107" t="s">
        <v>184</v>
      </c>
      <c r="U2107">
        <v>2019</v>
      </c>
      <c r="V2107" t="s">
        <v>151</v>
      </c>
      <c r="W2107" t="s">
        <v>248</v>
      </c>
      <c r="X2107" t="s">
        <v>249</v>
      </c>
      <c r="Y2107" t="s">
        <v>155</v>
      </c>
      <c r="Z2107">
        <v>435499</v>
      </c>
      <c r="AA2107">
        <v>117847</v>
      </c>
      <c r="AB2107">
        <v>-1.4959290530529701</v>
      </c>
      <c r="AC2107">
        <v>50.958961874929102</v>
      </c>
    </row>
    <row r="2108" spans="1:29">
      <c r="A2108" t="s">
        <v>241</v>
      </c>
      <c r="B2108">
        <v>7299</v>
      </c>
      <c r="C2108">
        <v>1674705</v>
      </c>
      <c r="D2108" t="s">
        <v>164</v>
      </c>
      <c r="E2108" t="s">
        <v>126</v>
      </c>
      <c r="F2108" t="s">
        <v>179</v>
      </c>
      <c r="G2108" t="s">
        <v>118</v>
      </c>
      <c r="H2108" s="1">
        <v>44299.561111111114</v>
      </c>
      <c r="I2108" t="s">
        <v>180</v>
      </c>
      <c r="J2108" t="s">
        <v>116</v>
      </c>
      <c r="K2108" t="s">
        <v>165</v>
      </c>
      <c r="L2108" t="s">
        <v>166</v>
      </c>
      <c r="M2108" t="s">
        <v>183</v>
      </c>
      <c r="N2108">
        <v>3.0000000000000001E-3</v>
      </c>
      <c r="O2108" t="s">
        <v>149</v>
      </c>
      <c r="P2108" t="b">
        <v>0</v>
      </c>
      <c r="Q2108">
        <v>138261413</v>
      </c>
      <c r="R2108" t="s">
        <v>150</v>
      </c>
      <c r="S2108">
        <v>1E-3</v>
      </c>
      <c r="T2108" t="s">
        <v>184</v>
      </c>
      <c r="U2108">
        <v>2021</v>
      </c>
      <c r="V2108" t="s">
        <v>151</v>
      </c>
      <c r="W2108" t="s">
        <v>242</v>
      </c>
      <c r="X2108" t="s">
        <v>243</v>
      </c>
      <c r="Y2108" t="s">
        <v>155</v>
      </c>
      <c r="Z2108">
        <v>456840</v>
      </c>
      <c r="AA2108">
        <v>455364</v>
      </c>
      <c r="AB2108">
        <v>-1.13455725358881</v>
      </c>
      <c r="AC2108">
        <v>53.991201424557502</v>
      </c>
    </row>
    <row r="2109" spans="1:29">
      <c r="A2109" t="s">
        <v>196</v>
      </c>
      <c r="B2109">
        <v>7299</v>
      </c>
      <c r="C2109">
        <v>1814422</v>
      </c>
      <c r="D2109" t="s">
        <v>164</v>
      </c>
      <c r="E2109" t="s">
        <v>126</v>
      </c>
      <c r="F2109" t="s">
        <v>179</v>
      </c>
      <c r="G2109" t="s">
        <v>118</v>
      </c>
      <c r="H2109" s="1">
        <v>42310.614583333336</v>
      </c>
      <c r="I2109" t="s">
        <v>180</v>
      </c>
      <c r="J2109" t="s">
        <v>116</v>
      </c>
      <c r="K2109" t="s">
        <v>181</v>
      </c>
      <c r="L2109" t="s">
        <v>182</v>
      </c>
      <c r="M2109" t="s">
        <v>183</v>
      </c>
      <c r="N2109">
        <v>0.02</v>
      </c>
      <c r="O2109" t="s">
        <v>149</v>
      </c>
      <c r="P2109" t="b">
        <v>0</v>
      </c>
      <c r="Q2109">
        <v>138261413</v>
      </c>
      <c r="R2109" t="s">
        <v>150</v>
      </c>
      <c r="S2109">
        <v>1E-3</v>
      </c>
      <c r="T2109" t="s">
        <v>184</v>
      </c>
      <c r="U2109">
        <v>2015</v>
      </c>
      <c r="V2109" t="s">
        <v>151</v>
      </c>
      <c r="W2109" t="s">
        <v>197</v>
      </c>
      <c r="X2109" t="s">
        <v>186</v>
      </c>
      <c r="Y2109" t="s">
        <v>155</v>
      </c>
      <c r="Z2109">
        <v>624300</v>
      </c>
      <c r="AA2109">
        <v>306800</v>
      </c>
      <c r="AB2109">
        <v>1.3116346710660201</v>
      </c>
      <c r="AC2109">
        <v>52.6126273253455</v>
      </c>
    </row>
    <row r="2110" spans="1:29">
      <c r="A2110" t="s">
        <v>198</v>
      </c>
      <c r="B2110">
        <v>7299</v>
      </c>
      <c r="C2110">
        <v>1851223</v>
      </c>
      <c r="D2110" t="s">
        <v>164</v>
      </c>
      <c r="E2110" t="s">
        <v>126</v>
      </c>
      <c r="F2110" t="s">
        <v>179</v>
      </c>
      <c r="G2110" t="s">
        <v>118</v>
      </c>
      <c r="H2110" s="1">
        <v>42681.467361111114</v>
      </c>
      <c r="I2110" t="s">
        <v>180</v>
      </c>
      <c r="J2110" t="s">
        <v>116</v>
      </c>
      <c r="K2110" t="s">
        <v>199</v>
      </c>
      <c r="L2110" t="s">
        <v>200</v>
      </c>
      <c r="M2110" t="s">
        <v>183</v>
      </c>
      <c r="N2110">
        <v>7.6999999999999999E-2</v>
      </c>
      <c r="O2110" t="s">
        <v>149</v>
      </c>
      <c r="P2110" t="b">
        <v>0</v>
      </c>
      <c r="Q2110">
        <v>138261413</v>
      </c>
      <c r="R2110" t="s">
        <v>150</v>
      </c>
      <c r="S2110">
        <v>1E-3</v>
      </c>
      <c r="T2110" t="s">
        <v>184</v>
      </c>
      <c r="U2110">
        <v>2016</v>
      </c>
      <c r="V2110" t="s">
        <v>151</v>
      </c>
      <c r="W2110" t="s">
        <v>201</v>
      </c>
      <c r="X2110" t="s">
        <v>202</v>
      </c>
      <c r="Y2110" t="s">
        <v>155</v>
      </c>
      <c r="Z2110">
        <v>516100</v>
      </c>
      <c r="AA2110">
        <v>253300</v>
      </c>
      <c r="AB2110">
        <v>-0.30395486908298303</v>
      </c>
      <c r="AC2110">
        <v>52.1657659569386</v>
      </c>
    </row>
    <row r="2111" spans="1:29">
      <c r="A2111" t="s">
        <v>206</v>
      </c>
      <c r="B2111">
        <v>7299</v>
      </c>
      <c r="C2111">
        <v>1978064</v>
      </c>
      <c r="D2111" t="s">
        <v>164</v>
      </c>
      <c r="E2111" t="s">
        <v>126</v>
      </c>
      <c r="F2111" t="s">
        <v>179</v>
      </c>
      <c r="G2111" t="s">
        <v>118</v>
      </c>
      <c r="H2111" s="1">
        <v>44252.594444444447</v>
      </c>
      <c r="I2111" t="s">
        <v>180</v>
      </c>
      <c r="J2111" t="s">
        <v>116</v>
      </c>
      <c r="K2111" t="s">
        <v>199</v>
      </c>
      <c r="L2111" t="s">
        <v>200</v>
      </c>
      <c r="M2111" t="s">
        <v>183</v>
      </c>
      <c r="N2111">
        <v>1.4E-2</v>
      </c>
      <c r="O2111" t="s">
        <v>149</v>
      </c>
      <c r="P2111" t="b">
        <v>0</v>
      </c>
      <c r="Q2111">
        <v>138261413</v>
      </c>
      <c r="R2111" t="s">
        <v>150</v>
      </c>
      <c r="S2111">
        <v>1E-3</v>
      </c>
      <c r="T2111" t="s">
        <v>184</v>
      </c>
      <c r="U2111">
        <v>2021</v>
      </c>
      <c r="V2111" t="s">
        <v>151</v>
      </c>
      <c r="W2111" t="s">
        <v>207</v>
      </c>
      <c r="X2111" t="s">
        <v>208</v>
      </c>
      <c r="Y2111" t="s">
        <v>155</v>
      </c>
      <c r="Z2111">
        <v>515935</v>
      </c>
      <c r="AA2111">
        <v>253417</v>
      </c>
      <c r="AB2111">
        <v>-0.30632621725807402</v>
      </c>
      <c r="AC2111">
        <v>52.1668520239771</v>
      </c>
    </row>
    <row r="2112" spans="1:29">
      <c r="A2112" t="s">
        <v>206</v>
      </c>
      <c r="B2112">
        <v>7299</v>
      </c>
      <c r="C2112">
        <v>2041817</v>
      </c>
      <c r="D2112" t="s">
        <v>164</v>
      </c>
      <c r="E2112" t="s">
        <v>126</v>
      </c>
      <c r="F2112" t="s">
        <v>179</v>
      </c>
      <c r="G2112" t="s">
        <v>118</v>
      </c>
      <c r="H2112" s="1">
        <v>45111.495833333334</v>
      </c>
      <c r="I2112" t="s">
        <v>180</v>
      </c>
      <c r="J2112" t="s">
        <v>116</v>
      </c>
      <c r="K2112" t="s">
        <v>199</v>
      </c>
      <c r="L2112" t="s">
        <v>200</v>
      </c>
      <c r="M2112" t="s">
        <v>183</v>
      </c>
      <c r="N2112">
        <v>0.03</v>
      </c>
      <c r="O2112" t="s">
        <v>149</v>
      </c>
      <c r="P2112" t="b">
        <v>0</v>
      </c>
      <c r="Q2112">
        <v>138261413</v>
      </c>
      <c r="R2112" t="s">
        <v>150</v>
      </c>
      <c r="S2112">
        <v>1E-3</v>
      </c>
      <c r="T2112" t="s">
        <v>184</v>
      </c>
      <c r="U2112">
        <v>2023</v>
      </c>
      <c r="V2112" t="s">
        <v>151</v>
      </c>
      <c r="W2112" t="s">
        <v>207</v>
      </c>
      <c r="X2112" t="s">
        <v>208</v>
      </c>
      <c r="Y2112" t="s">
        <v>155</v>
      </c>
      <c r="Z2112">
        <v>515935</v>
      </c>
      <c r="AA2112">
        <v>253417</v>
      </c>
      <c r="AB2112">
        <v>-0.30632621725807402</v>
      </c>
      <c r="AC2112">
        <v>52.1668520239771</v>
      </c>
    </row>
    <row r="2113" spans="1:29">
      <c r="A2113" t="s">
        <v>196</v>
      </c>
      <c r="B2113">
        <v>7299</v>
      </c>
      <c r="C2113">
        <v>1818646</v>
      </c>
      <c r="D2113" t="s">
        <v>164</v>
      </c>
      <c r="E2113" t="s">
        <v>126</v>
      </c>
      <c r="F2113" t="s">
        <v>179</v>
      </c>
      <c r="G2113" t="s">
        <v>118</v>
      </c>
      <c r="H2113" s="1">
        <v>42342.356249999997</v>
      </c>
      <c r="I2113" t="s">
        <v>180</v>
      </c>
      <c r="J2113" t="s">
        <v>116</v>
      </c>
      <c r="K2113" t="s">
        <v>181</v>
      </c>
      <c r="L2113" t="s">
        <v>182</v>
      </c>
      <c r="M2113" t="s">
        <v>183</v>
      </c>
      <c r="N2113">
        <v>8.9999999999999993E-3</v>
      </c>
      <c r="O2113" t="s">
        <v>149</v>
      </c>
      <c r="P2113" t="b">
        <v>0</v>
      </c>
      <c r="Q2113">
        <v>138261413</v>
      </c>
      <c r="R2113" t="s">
        <v>150</v>
      </c>
      <c r="S2113">
        <v>1E-3</v>
      </c>
      <c r="T2113" t="s">
        <v>184</v>
      </c>
      <c r="U2113">
        <v>2015</v>
      </c>
      <c r="V2113" t="s">
        <v>151</v>
      </c>
      <c r="W2113" t="s">
        <v>197</v>
      </c>
      <c r="X2113" t="s">
        <v>186</v>
      </c>
      <c r="Y2113" t="s">
        <v>155</v>
      </c>
      <c r="Z2113">
        <v>624300</v>
      </c>
      <c r="AA2113">
        <v>306800</v>
      </c>
      <c r="AB2113">
        <v>1.3116346710660201</v>
      </c>
      <c r="AC2113">
        <v>52.6126273253455</v>
      </c>
    </row>
    <row r="2114" spans="1:29">
      <c r="A2114" t="s">
        <v>187</v>
      </c>
      <c r="B2114">
        <v>7299</v>
      </c>
      <c r="C2114">
        <v>1914562</v>
      </c>
      <c r="D2114" t="s">
        <v>164</v>
      </c>
      <c r="E2114" t="s">
        <v>126</v>
      </c>
      <c r="F2114" t="s">
        <v>205</v>
      </c>
      <c r="G2114" t="s">
        <v>112</v>
      </c>
      <c r="H2114" s="1">
        <v>43374.377083333333</v>
      </c>
      <c r="I2114" t="s">
        <v>180</v>
      </c>
      <c r="J2114" t="s">
        <v>116</v>
      </c>
      <c r="K2114" t="s">
        <v>181</v>
      </c>
      <c r="L2114" t="s">
        <v>182</v>
      </c>
      <c r="M2114" t="s">
        <v>183</v>
      </c>
      <c r="N2114">
        <v>9.4999999999999998E-3</v>
      </c>
      <c r="O2114" t="s">
        <v>149</v>
      </c>
      <c r="P2114" t="b">
        <v>0</v>
      </c>
      <c r="Q2114">
        <v>138261413</v>
      </c>
      <c r="R2114" t="s">
        <v>150</v>
      </c>
      <c r="S2114">
        <v>1E-3</v>
      </c>
      <c r="T2114" t="s">
        <v>184</v>
      </c>
      <c r="U2114">
        <v>2018</v>
      </c>
      <c r="V2114" t="s">
        <v>151</v>
      </c>
      <c r="W2114" t="s">
        <v>188</v>
      </c>
      <c r="X2114" t="s">
        <v>189</v>
      </c>
      <c r="Y2114" t="s">
        <v>155</v>
      </c>
      <c r="Z2114">
        <v>636400</v>
      </c>
      <c r="AA2114">
        <v>291600</v>
      </c>
      <c r="AB2114">
        <v>1.4791973795069699</v>
      </c>
      <c r="AC2114">
        <v>52.471107816141703</v>
      </c>
    </row>
    <row r="2115" spans="1:29">
      <c r="A2115" t="s">
        <v>203</v>
      </c>
      <c r="B2115">
        <v>7299</v>
      </c>
      <c r="C2115">
        <v>1868070</v>
      </c>
      <c r="D2115" t="s">
        <v>164</v>
      </c>
      <c r="E2115" t="s">
        <v>126</v>
      </c>
      <c r="F2115" t="s">
        <v>205</v>
      </c>
      <c r="G2115" t="s">
        <v>112</v>
      </c>
      <c r="H2115" s="1">
        <v>42828.526388888888</v>
      </c>
      <c r="I2115" t="s">
        <v>180</v>
      </c>
      <c r="J2115" t="s">
        <v>116</v>
      </c>
      <c r="K2115" t="s">
        <v>146</v>
      </c>
      <c r="L2115" t="s">
        <v>147</v>
      </c>
      <c r="M2115" t="s">
        <v>183</v>
      </c>
      <c r="N2115">
        <v>3.5000000000000003E-2</v>
      </c>
      <c r="O2115" t="s">
        <v>149</v>
      </c>
      <c r="P2115" t="b">
        <v>0</v>
      </c>
      <c r="Q2115">
        <v>138261413</v>
      </c>
      <c r="R2115" t="s">
        <v>150</v>
      </c>
      <c r="S2115">
        <v>1E-3</v>
      </c>
      <c r="T2115" t="s">
        <v>184</v>
      </c>
      <c r="U2115">
        <v>2017</v>
      </c>
      <c r="V2115" t="s">
        <v>151</v>
      </c>
      <c r="W2115" t="s">
        <v>204</v>
      </c>
      <c r="X2115" t="s">
        <v>154</v>
      </c>
      <c r="Y2115" t="s">
        <v>155</v>
      </c>
      <c r="Z2115">
        <v>507500</v>
      </c>
      <c r="AA2115">
        <v>299100</v>
      </c>
      <c r="AB2115">
        <v>-0.41497245145673001</v>
      </c>
      <c r="AC2115">
        <v>52.579097446717</v>
      </c>
    </row>
    <row r="2116" spans="1:29">
      <c r="A2116" t="s">
        <v>268</v>
      </c>
      <c r="B2116">
        <v>7299</v>
      </c>
      <c r="C2116">
        <v>1594440</v>
      </c>
      <c r="D2116" t="s">
        <v>164</v>
      </c>
      <c r="E2116" t="s">
        <v>126</v>
      </c>
      <c r="F2116" t="s">
        <v>205</v>
      </c>
      <c r="G2116" t="s">
        <v>112</v>
      </c>
      <c r="H2116" s="1">
        <v>43021.589583333334</v>
      </c>
      <c r="I2116" t="s">
        <v>180</v>
      </c>
      <c r="J2116" t="s">
        <v>116</v>
      </c>
      <c r="K2116" t="s">
        <v>269</v>
      </c>
      <c r="L2116" t="s">
        <v>270</v>
      </c>
      <c r="M2116" t="s">
        <v>183</v>
      </c>
      <c r="N2116">
        <v>3.2000000000000002E-3</v>
      </c>
      <c r="O2116" t="s">
        <v>149</v>
      </c>
      <c r="P2116" t="b">
        <v>0</v>
      </c>
      <c r="Q2116">
        <v>138261413</v>
      </c>
      <c r="R2116" t="s">
        <v>150</v>
      </c>
      <c r="S2116">
        <v>1E-3</v>
      </c>
      <c r="T2116" t="s">
        <v>184</v>
      </c>
      <c r="U2116">
        <v>2017</v>
      </c>
      <c r="V2116" t="s">
        <v>151</v>
      </c>
      <c r="W2116" t="s">
        <v>271</v>
      </c>
      <c r="X2116" t="s">
        <v>272</v>
      </c>
      <c r="Y2116" t="s">
        <v>155</v>
      </c>
      <c r="Z2116">
        <v>426660</v>
      </c>
      <c r="AA2116">
        <v>581425</v>
      </c>
      <c r="AB2116">
        <v>-1.5834660112324299</v>
      </c>
      <c r="AC2116">
        <v>55.126490648696702</v>
      </c>
    </row>
    <row r="2117" spans="1:29">
      <c r="A2117" t="s">
        <v>206</v>
      </c>
      <c r="B2117">
        <v>7299</v>
      </c>
      <c r="C2117">
        <v>1861007</v>
      </c>
      <c r="D2117" t="s">
        <v>164</v>
      </c>
      <c r="E2117" t="s">
        <v>126</v>
      </c>
      <c r="F2117" t="s">
        <v>179</v>
      </c>
      <c r="G2117" t="s">
        <v>118</v>
      </c>
      <c r="H2117" s="1">
        <v>42753.348611111112</v>
      </c>
      <c r="I2117" t="s">
        <v>180</v>
      </c>
      <c r="J2117" t="s">
        <v>116</v>
      </c>
      <c r="K2117" t="s">
        <v>199</v>
      </c>
      <c r="L2117" t="s">
        <v>200</v>
      </c>
      <c r="M2117" t="s">
        <v>183</v>
      </c>
      <c r="N2117">
        <v>1.9E-2</v>
      </c>
      <c r="O2117" t="s">
        <v>149</v>
      </c>
      <c r="P2117" t="b">
        <v>0</v>
      </c>
      <c r="Q2117">
        <v>138261413</v>
      </c>
      <c r="R2117" t="s">
        <v>150</v>
      </c>
      <c r="S2117">
        <v>1E-3</v>
      </c>
      <c r="T2117" t="s">
        <v>184</v>
      </c>
      <c r="U2117">
        <v>2017</v>
      </c>
      <c r="V2117" t="s">
        <v>151</v>
      </c>
      <c r="W2117" t="s">
        <v>207</v>
      </c>
      <c r="X2117" t="s">
        <v>208</v>
      </c>
      <c r="Y2117" t="s">
        <v>155</v>
      </c>
      <c r="Z2117">
        <v>515935</v>
      </c>
      <c r="AA2117">
        <v>253417</v>
      </c>
      <c r="AB2117">
        <v>-0.30632621725807402</v>
      </c>
      <c r="AC2117">
        <v>52.1668520239771</v>
      </c>
    </row>
    <row r="2118" spans="1:29">
      <c r="A2118" t="s">
        <v>198</v>
      </c>
      <c r="B2118">
        <v>7299</v>
      </c>
      <c r="C2118">
        <v>2057846</v>
      </c>
      <c r="D2118" t="s">
        <v>164</v>
      </c>
      <c r="E2118" t="s">
        <v>126</v>
      </c>
      <c r="F2118" t="s">
        <v>179</v>
      </c>
      <c r="G2118" t="s">
        <v>118</v>
      </c>
      <c r="H2118" s="1">
        <v>45294.399305555555</v>
      </c>
      <c r="I2118" t="s">
        <v>180</v>
      </c>
      <c r="J2118" t="s">
        <v>116</v>
      </c>
      <c r="K2118" t="s">
        <v>199</v>
      </c>
      <c r="L2118" t="s">
        <v>200</v>
      </c>
      <c r="M2118" t="s">
        <v>148</v>
      </c>
      <c r="N2118">
        <v>1.2E-2</v>
      </c>
      <c r="O2118" t="s">
        <v>149</v>
      </c>
      <c r="P2118" t="b">
        <v>0</v>
      </c>
      <c r="Q2118">
        <v>138261413</v>
      </c>
      <c r="R2118" t="s">
        <v>150</v>
      </c>
      <c r="S2118">
        <v>1E-3</v>
      </c>
      <c r="T2118" t="s">
        <v>184</v>
      </c>
      <c r="U2118">
        <v>2024</v>
      </c>
      <c r="V2118" t="s">
        <v>151</v>
      </c>
      <c r="W2118" t="s">
        <v>201</v>
      </c>
      <c r="X2118" t="s">
        <v>202</v>
      </c>
      <c r="Y2118" t="s">
        <v>155</v>
      </c>
      <c r="Z2118">
        <v>516100</v>
      </c>
      <c r="AA2118">
        <v>253300</v>
      </c>
      <c r="AB2118">
        <v>-0.30395486908298303</v>
      </c>
      <c r="AC2118">
        <v>52.1657659569386</v>
      </c>
    </row>
    <row r="2119" spans="1:29">
      <c r="A2119" t="s">
        <v>178</v>
      </c>
      <c r="B2119">
        <v>7299</v>
      </c>
      <c r="C2119">
        <v>1771097</v>
      </c>
      <c r="D2119" t="s">
        <v>164</v>
      </c>
      <c r="E2119" t="s">
        <v>126</v>
      </c>
      <c r="F2119" t="s">
        <v>179</v>
      </c>
      <c r="G2119" t="s">
        <v>118</v>
      </c>
      <c r="H2119" s="1">
        <v>41890.529861111114</v>
      </c>
      <c r="I2119" t="s">
        <v>180</v>
      </c>
      <c r="J2119" t="s">
        <v>116</v>
      </c>
      <c r="K2119" t="s">
        <v>181</v>
      </c>
      <c r="L2119" t="s">
        <v>182</v>
      </c>
      <c r="M2119" t="s">
        <v>183</v>
      </c>
      <c r="N2119">
        <v>0.01</v>
      </c>
      <c r="O2119" t="s">
        <v>149</v>
      </c>
      <c r="P2119" t="b">
        <v>0</v>
      </c>
      <c r="Q2119">
        <v>138261413</v>
      </c>
      <c r="R2119" t="s">
        <v>150</v>
      </c>
      <c r="S2119">
        <v>1E-3</v>
      </c>
      <c r="T2119" t="s">
        <v>184</v>
      </c>
      <c r="U2119">
        <v>2014</v>
      </c>
      <c r="V2119" t="s">
        <v>151</v>
      </c>
      <c r="W2119" t="s">
        <v>185</v>
      </c>
      <c r="X2119" t="s">
        <v>186</v>
      </c>
      <c r="Y2119" t="s">
        <v>155</v>
      </c>
      <c r="Z2119">
        <v>620600</v>
      </c>
      <c r="AA2119">
        <v>309500</v>
      </c>
      <c r="AB2119">
        <v>1.2588812496391699</v>
      </c>
      <c r="AC2119">
        <v>52.638374352215699</v>
      </c>
    </row>
    <row r="2120" spans="1:29">
      <c r="A2120" t="s">
        <v>196</v>
      </c>
      <c r="B2120">
        <v>7299</v>
      </c>
      <c r="C2120">
        <v>1778504</v>
      </c>
      <c r="D2120" t="s">
        <v>164</v>
      </c>
      <c r="E2120" t="s">
        <v>126</v>
      </c>
      <c r="F2120" t="s">
        <v>179</v>
      </c>
      <c r="G2120" t="s">
        <v>118</v>
      </c>
      <c r="H2120" s="1">
        <v>41962.623611111114</v>
      </c>
      <c r="I2120" t="s">
        <v>180</v>
      </c>
      <c r="J2120" t="s">
        <v>116</v>
      </c>
      <c r="K2120" t="s">
        <v>181</v>
      </c>
      <c r="L2120" t="s">
        <v>182</v>
      </c>
      <c r="M2120" t="s">
        <v>183</v>
      </c>
      <c r="N2120">
        <v>0.01</v>
      </c>
      <c r="O2120" t="s">
        <v>149</v>
      </c>
      <c r="P2120" t="b">
        <v>0</v>
      </c>
      <c r="Q2120">
        <v>138261413</v>
      </c>
      <c r="R2120" t="s">
        <v>150</v>
      </c>
      <c r="S2120">
        <v>1E-3</v>
      </c>
      <c r="T2120" t="s">
        <v>184</v>
      </c>
      <c r="U2120">
        <v>2014</v>
      </c>
      <c r="V2120" t="s">
        <v>151</v>
      </c>
      <c r="W2120" t="s">
        <v>197</v>
      </c>
      <c r="X2120" t="s">
        <v>186</v>
      </c>
      <c r="Y2120" t="s">
        <v>155</v>
      </c>
      <c r="Z2120">
        <v>624300</v>
      </c>
      <c r="AA2120">
        <v>306800</v>
      </c>
      <c r="AB2120">
        <v>1.3116346710660201</v>
      </c>
      <c r="AC2120">
        <v>52.6126273253455</v>
      </c>
    </row>
    <row r="2121" spans="1:29">
      <c r="A2121" t="s">
        <v>198</v>
      </c>
      <c r="B2121">
        <v>7299</v>
      </c>
      <c r="C2121">
        <v>1847466</v>
      </c>
      <c r="D2121" t="s">
        <v>164</v>
      </c>
      <c r="E2121" t="s">
        <v>126</v>
      </c>
      <c r="F2121" t="s">
        <v>179</v>
      </c>
      <c r="G2121" t="s">
        <v>118</v>
      </c>
      <c r="H2121" s="1">
        <v>42649.431944444441</v>
      </c>
      <c r="I2121" t="s">
        <v>180</v>
      </c>
      <c r="J2121" t="s">
        <v>116</v>
      </c>
      <c r="K2121" t="s">
        <v>199</v>
      </c>
      <c r="L2121" t="s">
        <v>200</v>
      </c>
      <c r="M2121" t="s">
        <v>183</v>
      </c>
      <c r="N2121">
        <v>8.7999999999999995E-2</v>
      </c>
      <c r="O2121" t="s">
        <v>149</v>
      </c>
      <c r="P2121" t="b">
        <v>0</v>
      </c>
      <c r="Q2121">
        <v>138261413</v>
      </c>
      <c r="R2121" t="s">
        <v>150</v>
      </c>
      <c r="S2121">
        <v>1E-3</v>
      </c>
      <c r="T2121" t="s">
        <v>184</v>
      </c>
      <c r="U2121">
        <v>2016</v>
      </c>
      <c r="V2121" t="s">
        <v>151</v>
      </c>
      <c r="W2121" t="s">
        <v>201</v>
      </c>
      <c r="X2121" t="s">
        <v>202</v>
      </c>
      <c r="Y2121" t="s">
        <v>155</v>
      </c>
      <c r="Z2121">
        <v>516100</v>
      </c>
      <c r="AA2121">
        <v>253300</v>
      </c>
      <c r="AB2121">
        <v>-0.30395486908298303</v>
      </c>
      <c r="AC2121">
        <v>52.1657659569386</v>
      </c>
    </row>
    <row r="2122" spans="1:29">
      <c r="A2122" t="s">
        <v>187</v>
      </c>
      <c r="B2122">
        <v>7299</v>
      </c>
      <c r="C2122">
        <v>1811179</v>
      </c>
      <c r="D2122" t="s">
        <v>164</v>
      </c>
      <c r="E2122" t="s">
        <v>126</v>
      </c>
      <c r="F2122" t="s">
        <v>179</v>
      </c>
      <c r="G2122" t="s">
        <v>118</v>
      </c>
      <c r="H2122" s="1">
        <v>42278.376388888886</v>
      </c>
      <c r="I2122" t="s">
        <v>180</v>
      </c>
      <c r="J2122" t="s">
        <v>116</v>
      </c>
      <c r="K2122" t="s">
        <v>181</v>
      </c>
      <c r="L2122" t="s">
        <v>182</v>
      </c>
      <c r="M2122" t="s">
        <v>183</v>
      </c>
      <c r="N2122">
        <v>1.4E-2</v>
      </c>
      <c r="O2122" t="s">
        <v>149</v>
      </c>
      <c r="P2122" t="b">
        <v>0</v>
      </c>
      <c r="Q2122">
        <v>138261413</v>
      </c>
      <c r="R2122" t="s">
        <v>150</v>
      </c>
      <c r="S2122">
        <v>1E-3</v>
      </c>
      <c r="T2122" t="s">
        <v>184</v>
      </c>
      <c r="U2122">
        <v>2015</v>
      </c>
      <c r="V2122" t="s">
        <v>151</v>
      </c>
      <c r="W2122" t="s">
        <v>188</v>
      </c>
      <c r="X2122" t="s">
        <v>189</v>
      </c>
      <c r="Y2122" t="s">
        <v>155</v>
      </c>
      <c r="Z2122">
        <v>636400</v>
      </c>
      <c r="AA2122">
        <v>291600</v>
      </c>
      <c r="AB2122">
        <v>1.4791973795069699</v>
      </c>
      <c r="AC2122">
        <v>52.471107816141703</v>
      </c>
    </row>
    <row r="2123" spans="1:29">
      <c r="A2123" t="s">
        <v>203</v>
      </c>
      <c r="B2123">
        <v>7299</v>
      </c>
      <c r="C2123">
        <v>1870109</v>
      </c>
      <c r="D2123" t="s">
        <v>164</v>
      </c>
      <c r="E2123" t="s">
        <v>126</v>
      </c>
      <c r="F2123" t="s">
        <v>179</v>
      </c>
      <c r="G2123" t="s">
        <v>118</v>
      </c>
      <c r="H2123" s="1">
        <v>42852.418749999997</v>
      </c>
      <c r="I2123" t="s">
        <v>180</v>
      </c>
      <c r="J2123" t="s">
        <v>116</v>
      </c>
      <c r="K2123" t="s">
        <v>146</v>
      </c>
      <c r="L2123" t="s">
        <v>147</v>
      </c>
      <c r="M2123" t="s">
        <v>183</v>
      </c>
      <c r="N2123">
        <v>5.8000000000000003E-2</v>
      </c>
      <c r="O2123" t="s">
        <v>149</v>
      </c>
      <c r="P2123" t="b">
        <v>0</v>
      </c>
      <c r="Q2123">
        <v>138261413</v>
      </c>
      <c r="R2123" t="s">
        <v>150</v>
      </c>
      <c r="S2123">
        <v>1E-3</v>
      </c>
      <c r="T2123" t="s">
        <v>184</v>
      </c>
      <c r="U2123">
        <v>2017</v>
      </c>
      <c r="V2123" t="s">
        <v>151</v>
      </c>
      <c r="W2123" t="s">
        <v>204</v>
      </c>
      <c r="X2123" t="s">
        <v>154</v>
      </c>
      <c r="Y2123" t="s">
        <v>155</v>
      </c>
      <c r="Z2123">
        <v>507500</v>
      </c>
      <c r="AA2123">
        <v>299100</v>
      </c>
      <c r="AB2123">
        <v>-0.41497245145673001</v>
      </c>
      <c r="AC2123">
        <v>52.579097446717</v>
      </c>
    </row>
    <row r="2124" spans="1:29">
      <c r="A2124" t="s">
        <v>178</v>
      </c>
      <c r="B2124">
        <v>7299</v>
      </c>
      <c r="C2124">
        <v>2030838</v>
      </c>
      <c r="D2124" t="s">
        <v>164</v>
      </c>
      <c r="E2124" t="s">
        <v>126</v>
      </c>
      <c r="F2124" t="s">
        <v>179</v>
      </c>
      <c r="G2124" t="s">
        <v>118</v>
      </c>
      <c r="H2124" s="1">
        <v>44979.548611111109</v>
      </c>
      <c r="I2124" t="s">
        <v>180</v>
      </c>
      <c r="J2124" t="s">
        <v>116</v>
      </c>
      <c r="K2124" t="s">
        <v>181</v>
      </c>
      <c r="L2124" t="s">
        <v>182</v>
      </c>
      <c r="M2124" t="s">
        <v>183</v>
      </c>
      <c r="N2124">
        <v>6.1000000000000004E-3</v>
      </c>
      <c r="O2124" t="s">
        <v>149</v>
      </c>
      <c r="P2124" t="b">
        <v>0</v>
      </c>
      <c r="Q2124">
        <v>138261413</v>
      </c>
      <c r="R2124" t="s">
        <v>150</v>
      </c>
      <c r="S2124">
        <v>1E-3</v>
      </c>
      <c r="T2124" t="s">
        <v>184</v>
      </c>
      <c r="U2124">
        <v>2023</v>
      </c>
      <c r="V2124" t="s">
        <v>151</v>
      </c>
      <c r="W2124" t="s">
        <v>185</v>
      </c>
      <c r="X2124" t="s">
        <v>186</v>
      </c>
      <c r="Y2124" t="s">
        <v>155</v>
      </c>
      <c r="Z2124">
        <v>620600</v>
      </c>
      <c r="AA2124">
        <v>309500</v>
      </c>
      <c r="AB2124">
        <v>1.2588812496391699</v>
      </c>
      <c r="AC2124">
        <v>52.638374352215699</v>
      </c>
    </row>
    <row r="2125" spans="1:29">
      <c r="A2125" t="s">
        <v>310</v>
      </c>
      <c r="B2125">
        <v>7299</v>
      </c>
      <c r="C2125">
        <v>2004445</v>
      </c>
      <c r="D2125" t="s">
        <v>164</v>
      </c>
      <c r="E2125" t="s">
        <v>126</v>
      </c>
      <c r="F2125" t="s">
        <v>236</v>
      </c>
      <c r="G2125" t="s">
        <v>115</v>
      </c>
      <c r="H2125" s="1">
        <v>44635.515972222223</v>
      </c>
      <c r="I2125" t="s">
        <v>180</v>
      </c>
      <c r="J2125" t="s">
        <v>116</v>
      </c>
      <c r="K2125" t="s">
        <v>199</v>
      </c>
      <c r="L2125" t="s">
        <v>200</v>
      </c>
      <c r="M2125" t="s">
        <v>148</v>
      </c>
      <c r="N2125">
        <v>0.21</v>
      </c>
      <c r="O2125" t="s">
        <v>149</v>
      </c>
      <c r="P2125" t="b">
        <v>0</v>
      </c>
      <c r="Q2125">
        <v>138261413</v>
      </c>
      <c r="R2125" t="s">
        <v>150</v>
      </c>
      <c r="S2125">
        <v>1E-3</v>
      </c>
      <c r="T2125" t="s">
        <v>184</v>
      </c>
      <c r="U2125">
        <v>2022</v>
      </c>
      <c r="V2125" t="s">
        <v>151</v>
      </c>
      <c r="W2125" t="s">
        <v>311</v>
      </c>
      <c r="X2125" t="s">
        <v>202</v>
      </c>
      <c r="Y2125" t="s">
        <v>155</v>
      </c>
      <c r="Z2125">
        <v>504393</v>
      </c>
      <c r="AA2125">
        <v>236465</v>
      </c>
      <c r="AB2125">
        <v>-0.480199861693483</v>
      </c>
      <c r="AC2125">
        <v>52.016799361112099</v>
      </c>
    </row>
    <row r="2126" spans="1:29">
      <c r="A2126" t="s">
        <v>241</v>
      </c>
      <c r="B2126">
        <v>7299</v>
      </c>
      <c r="C2126">
        <v>1619788</v>
      </c>
      <c r="D2126" t="s">
        <v>164</v>
      </c>
      <c r="E2126" t="s">
        <v>126</v>
      </c>
      <c r="F2126" t="s">
        <v>179</v>
      </c>
      <c r="G2126" t="s">
        <v>118</v>
      </c>
      <c r="H2126" s="1">
        <v>43378.62222222222</v>
      </c>
      <c r="I2126" t="s">
        <v>180</v>
      </c>
      <c r="J2126" t="s">
        <v>116</v>
      </c>
      <c r="K2126" t="s">
        <v>165</v>
      </c>
      <c r="L2126" t="s">
        <v>166</v>
      </c>
      <c r="M2126" t="s">
        <v>183</v>
      </c>
      <c r="N2126">
        <v>5.0000000000000001E-3</v>
      </c>
      <c r="O2126" t="s">
        <v>149</v>
      </c>
      <c r="P2126" t="b">
        <v>0</v>
      </c>
      <c r="Q2126">
        <v>138261413</v>
      </c>
      <c r="R2126" t="s">
        <v>150</v>
      </c>
      <c r="S2126">
        <v>1E-3</v>
      </c>
      <c r="T2126" t="s">
        <v>184</v>
      </c>
      <c r="U2126">
        <v>2018</v>
      </c>
      <c r="V2126" t="s">
        <v>151</v>
      </c>
      <c r="W2126" t="s">
        <v>242</v>
      </c>
      <c r="X2126" t="s">
        <v>243</v>
      </c>
      <c r="Y2126" t="s">
        <v>155</v>
      </c>
      <c r="Z2126">
        <v>456840</v>
      </c>
      <c r="AA2126">
        <v>455364</v>
      </c>
      <c r="AB2126">
        <v>-1.13455725358881</v>
      </c>
      <c r="AC2126">
        <v>53.991201424557502</v>
      </c>
    </row>
    <row r="2127" spans="1:29">
      <c r="A2127" t="s">
        <v>187</v>
      </c>
      <c r="B2127">
        <v>7299</v>
      </c>
      <c r="C2127">
        <v>1799699</v>
      </c>
      <c r="D2127" t="s">
        <v>164</v>
      </c>
      <c r="E2127" t="s">
        <v>126</v>
      </c>
      <c r="F2127" t="s">
        <v>179</v>
      </c>
      <c r="G2127" t="s">
        <v>118</v>
      </c>
      <c r="H2127" s="1">
        <v>42163.414583333331</v>
      </c>
      <c r="I2127" t="s">
        <v>180</v>
      </c>
      <c r="J2127" t="s">
        <v>116</v>
      </c>
      <c r="K2127" t="s">
        <v>181</v>
      </c>
      <c r="L2127" t="s">
        <v>182</v>
      </c>
      <c r="M2127" t="s">
        <v>183</v>
      </c>
      <c r="N2127">
        <v>0.03</v>
      </c>
      <c r="O2127" t="s">
        <v>149</v>
      </c>
      <c r="P2127" t="b">
        <v>0</v>
      </c>
      <c r="Q2127">
        <v>138261413</v>
      </c>
      <c r="R2127" t="s">
        <v>150</v>
      </c>
      <c r="S2127">
        <v>1E-3</v>
      </c>
      <c r="T2127" t="s">
        <v>184</v>
      </c>
      <c r="U2127">
        <v>2015</v>
      </c>
      <c r="V2127" t="s">
        <v>151</v>
      </c>
      <c r="W2127" t="s">
        <v>188</v>
      </c>
      <c r="X2127" t="s">
        <v>189</v>
      </c>
      <c r="Y2127" t="s">
        <v>155</v>
      </c>
      <c r="Z2127">
        <v>636400</v>
      </c>
      <c r="AA2127">
        <v>291600</v>
      </c>
      <c r="AB2127">
        <v>1.4791973795069699</v>
      </c>
      <c r="AC2127">
        <v>52.471107816141703</v>
      </c>
    </row>
    <row r="2128" spans="1:29">
      <c r="A2128" t="s">
        <v>273</v>
      </c>
      <c r="B2128">
        <v>7299</v>
      </c>
      <c r="C2128">
        <v>1929389</v>
      </c>
      <c r="D2128" t="s">
        <v>164</v>
      </c>
      <c r="E2128" t="s">
        <v>126</v>
      </c>
      <c r="F2128" t="s">
        <v>205</v>
      </c>
      <c r="G2128" t="s">
        <v>112</v>
      </c>
      <c r="H2128" s="1">
        <v>43560.456944444442</v>
      </c>
      <c r="I2128" t="s">
        <v>180</v>
      </c>
      <c r="J2128" t="s">
        <v>116</v>
      </c>
      <c r="K2128" t="s">
        <v>146</v>
      </c>
      <c r="L2128" t="s">
        <v>147</v>
      </c>
      <c r="M2128" t="s">
        <v>183</v>
      </c>
      <c r="N2128">
        <v>3.9E-2</v>
      </c>
      <c r="O2128" t="s">
        <v>149</v>
      </c>
      <c r="P2128" t="b">
        <v>0</v>
      </c>
      <c r="Q2128">
        <v>138261413</v>
      </c>
      <c r="R2128" t="s">
        <v>150</v>
      </c>
      <c r="S2128">
        <v>1E-3</v>
      </c>
      <c r="T2128" t="s">
        <v>184</v>
      </c>
      <c r="U2128">
        <v>2019</v>
      </c>
      <c r="V2128" t="s">
        <v>151</v>
      </c>
      <c r="W2128" t="s">
        <v>274</v>
      </c>
      <c r="X2128" t="s">
        <v>275</v>
      </c>
      <c r="Y2128" t="s">
        <v>155</v>
      </c>
      <c r="Z2128">
        <v>501547</v>
      </c>
      <c r="AA2128">
        <v>370926</v>
      </c>
      <c r="AB2128">
        <v>-0.48037495542409397</v>
      </c>
      <c r="AC2128">
        <v>53.225682809836599</v>
      </c>
    </row>
    <row r="2129" spans="1:29">
      <c r="A2129" t="s">
        <v>323</v>
      </c>
      <c r="B2129">
        <v>7299</v>
      </c>
      <c r="C2129">
        <v>3508246</v>
      </c>
      <c r="D2129" t="s">
        <v>164</v>
      </c>
      <c r="E2129" t="s">
        <v>126</v>
      </c>
      <c r="F2129" t="s">
        <v>236</v>
      </c>
      <c r="G2129" t="s">
        <v>115</v>
      </c>
      <c r="H2129" s="1">
        <v>45355.450694444444</v>
      </c>
      <c r="I2129" t="s">
        <v>180</v>
      </c>
      <c r="J2129" t="s">
        <v>116</v>
      </c>
      <c r="K2129" t="s">
        <v>251</v>
      </c>
      <c r="L2129" t="s">
        <v>252</v>
      </c>
      <c r="M2129" t="s">
        <v>183</v>
      </c>
      <c r="N2129">
        <v>5.3E-3</v>
      </c>
      <c r="O2129" t="s">
        <v>149</v>
      </c>
      <c r="P2129" t="b">
        <v>0</v>
      </c>
      <c r="Q2129">
        <v>138261413</v>
      </c>
      <c r="R2129" t="s">
        <v>150</v>
      </c>
      <c r="S2129">
        <v>1E-3</v>
      </c>
      <c r="T2129" t="s">
        <v>184</v>
      </c>
      <c r="U2129">
        <v>2024</v>
      </c>
      <c r="V2129" t="s">
        <v>151</v>
      </c>
      <c r="W2129" t="s">
        <v>324</v>
      </c>
      <c r="X2129" t="s">
        <v>309</v>
      </c>
      <c r="Y2129" t="s">
        <v>155</v>
      </c>
      <c r="Z2129">
        <v>337809</v>
      </c>
      <c r="AA2129">
        <v>155741</v>
      </c>
      <c r="AB2129">
        <v>-2.8933761587814502</v>
      </c>
      <c r="AC2129">
        <v>51.297382868079701</v>
      </c>
    </row>
    <row r="2130" spans="1:29">
      <c r="A2130" t="s">
        <v>206</v>
      </c>
      <c r="B2130">
        <v>7299</v>
      </c>
      <c r="C2130">
        <v>1904718</v>
      </c>
      <c r="D2130" t="s">
        <v>164</v>
      </c>
      <c r="E2130" t="s">
        <v>126</v>
      </c>
      <c r="F2130" t="s">
        <v>179</v>
      </c>
      <c r="G2130" t="s">
        <v>118</v>
      </c>
      <c r="H2130" s="1">
        <v>43264.55</v>
      </c>
      <c r="I2130" t="s">
        <v>180</v>
      </c>
      <c r="J2130" t="s">
        <v>116</v>
      </c>
      <c r="K2130" t="s">
        <v>199</v>
      </c>
      <c r="L2130" t="s">
        <v>200</v>
      </c>
      <c r="M2130" t="s">
        <v>183</v>
      </c>
      <c r="N2130">
        <v>3.4000000000000002E-2</v>
      </c>
      <c r="O2130" t="s">
        <v>149</v>
      </c>
      <c r="P2130" t="b">
        <v>0</v>
      </c>
      <c r="Q2130">
        <v>138261413</v>
      </c>
      <c r="R2130" t="s">
        <v>150</v>
      </c>
      <c r="S2130">
        <v>1E-3</v>
      </c>
      <c r="T2130" t="s">
        <v>184</v>
      </c>
      <c r="U2130">
        <v>2018</v>
      </c>
      <c r="V2130" t="s">
        <v>151</v>
      </c>
      <c r="W2130" t="s">
        <v>207</v>
      </c>
      <c r="X2130" t="s">
        <v>208</v>
      </c>
      <c r="Y2130" t="s">
        <v>155</v>
      </c>
      <c r="Z2130">
        <v>515935</v>
      </c>
      <c r="AA2130">
        <v>253417</v>
      </c>
      <c r="AB2130">
        <v>-0.30632621725807402</v>
      </c>
      <c r="AC2130">
        <v>52.1668520239771</v>
      </c>
    </row>
    <row r="2131" spans="1:29">
      <c r="A2131" t="s">
        <v>178</v>
      </c>
      <c r="B2131">
        <v>7299</v>
      </c>
      <c r="C2131">
        <v>1841213</v>
      </c>
      <c r="D2131" t="s">
        <v>164</v>
      </c>
      <c r="E2131" t="s">
        <v>126</v>
      </c>
      <c r="F2131" t="s">
        <v>179</v>
      </c>
      <c r="G2131" t="s">
        <v>118</v>
      </c>
      <c r="H2131" s="1">
        <v>42590.458333333336</v>
      </c>
      <c r="I2131" t="s">
        <v>180</v>
      </c>
      <c r="J2131" t="s">
        <v>116</v>
      </c>
      <c r="K2131" t="s">
        <v>181</v>
      </c>
      <c r="L2131" t="s">
        <v>182</v>
      </c>
      <c r="M2131" t="s">
        <v>183</v>
      </c>
      <c r="N2131">
        <v>1.4999999999999999E-2</v>
      </c>
      <c r="O2131" t="s">
        <v>149</v>
      </c>
      <c r="P2131" t="b">
        <v>0</v>
      </c>
      <c r="Q2131">
        <v>138261413</v>
      </c>
      <c r="R2131" t="s">
        <v>150</v>
      </c>
      <c r="S2131">
        <v>1E-3</v>
      </c>
      <c r="T2131" t="s">
        <v>184</v>
      </c>
      <c r="U2131">
        <v>2016</v>
      </c>
      <c r="V2131" t="s">
        <v>151</v>
      </c>
      <c r="W2131" t="s">
        <v>185</v>
      </c>
      <c r="X2131" t="s">
        <v>186</v>
      </c>
      <c r="Y2131" t="s">
        <v>155</v>
      </c>
      <c r="Z2131">
        <v>620600</v>
      </c>
      <c r="AA2131">
        <v>309500</v>
      </c>
      <c r="AB2131">
        <v>1.2588812496391699</v>
      </c>
      <c r="AC2131">
        <v>52.638374352215699</v>
      </c>
    </row>
    <row r="2132" spans="1:29">
      <c r="A2132" t="s">
        <v>187</v>
      </c>
      <c r="B2132">
        <v>7299</v>
      </c>
      <c r="C2132">
        <v>1955682</v>
      </c>
      <c r="D2132" t="s">
        <v>164</v>
      </c>
      <c r="E2132" t="s">
        <v>126</v>
      </c>
      <c r="F2132" t="s">
        <v>205</v>
      </c>
      <c r="G2132" t="s">
        <v>112</v>
      </c>
      <c r="H2132" s="1">
        <v>43852.332638888889</v>
      </c>
      <c r="I2132" t="s">
        <v>180</v>
      </c>
      <c r="J2132" t="s">
        <v>116</v>
      </c>
      <c r="K2132" t="s">
        <v>181</v>
      </c>
      <c r="L2132" t="s">
        <v>182</v>
      </c>
      <c r="M2132" t="s">
        <v>183</v>
      </c>
      <c r="N2132">
        <v>5.1999999999999998E-3</v>
      </c>
      <c r="O2132" t="s">
        <v>149</v>
      </c>
      <c r="P2132" t="b">
        <v>0</v>
      </c>
      <c r="Q2132">
        <v>138261413</v>
      </c>
      <c r="R2132" t="s">
        <v>150</v>
      </c>
      <c r="S2132">
        <v>1E-3</v>
      </c>
      <c r="T2132" t="s">
        <v>184</v>
      </c>
      <c r="U2132">
        <v>2020</v>
      </c>
      <c r="V2132" t="s">
        <v>151</v>
      </c>
      <c r="W2132" t="s">
        <v>188</v>
      </c>
      <c r="X2132" t="s">
        <v>189</v>
      </c>
      <c r="Y2132" t="s">
        <v>155</v>
      </c>
      <c r="Z2132">
        <v>636400</v>
      </c>
      <c r="AA2132">
        <v>291600</v>
      </c>
      <c r="AB2132">
        <v>1.4791973795069699</v>
      </c>
      <c r="AC2132">
        <v>52.471107816141703</v>
      </c>
    </row>
    <row r="2133" spans="1:29">
      <c r="A2133" t="s">
        <v>203</v>
      </c>
      <c r="B2133">
        <v>7299</v>
      </c>
      <c r="C2133">
        <v>2013995</v>
      </c>
      <c r="D2133" t="s">
        <v>164</v>
      </c>
      <c r="E2133" t="s">
        <v>126</v>
      </c>
      <c r="F2133" t="s">
        <v>205</v>
      </c>
      <c r="G2133" t="s">
        <v>112</v>
      </c>
      <c r="H2133" s="1">
        <v>44750.491666666669</v>
      </c>
      <c r="I2133" t="s">
        <v>180</v>
      </c>
      <c r="J2133" t="s">
        <v>116</v>
      </c>
      <c r="K2133" t="s">
        <v>146</v>
      </c>
      <c r="L2133" t="s">
        <v>147</v>
      </c>
      <c r="M2133" t="s">
        <v>183</v>
      </c>
      <c r="N2133">
        <v>3.1E-2</v>
      </c>
      <c r="O2133" t="s">
        <v>149</v>
      </c>
      <c r="P2133" t="b">
        <v>0</v>
      </c>
      <c r="Q2133">
        <v>138261413</v>
      </c>
      <c r="R2133" t="s">
        <v>150</v>
      </c>
      <c r="S2133">
        <v>1E-3</v>
      </c>
      <c r="T2133" t="s">
        <v>184</v>
      </c>
      <c r="U2133">
        <v>2022</v>
      </c>
      <c r="V2133" t="s">
        <v>151</v>
      </c>
      <c r="W2133" t="s">
        <v>204</v>
      </c>
      <c r="X2133" t="s">
        <v>154</v>
      </c>
      <c r="Y2133" t="s">
        <v>155</v>
      </c>
      <c r="Z2133">
        <v>507500</v>
      </c>
      <c r="AA2133">
        <v>299100</v>
      </c>
      <c r="AB2133">
        <v>-0.41497245145673001</v>
      </c>
      <c r="AC2133">
        <v>52.579097446717</v>
      </c>
    </row>
    <row r="2134" spans="1:29">
      <c r="A2134" t="s">
        <v>288</v>
      </c>
      <c r="B2134">
        <v>7299</v>
      </c>
      <c r="C2134">
        <v>5225675</v>
      </c>
      <c r="D2134" t="s">
        <v>164</v>
      </c>
      <c r="E2134" t="s">
        <v>126</v>
      </c>
      <c r="F2134" t="s">
        <v>205</v>
      </c>
      <c r="G2134" t="s">
        <v>112</v>
      </c>
      <c r="H2134" s="1">
        <v>43041.558333333334</v>
      </c>
      <c r="I2134" t="s">
        <v>180</v>
      </c>
      <c r="J2134" t="s">
        <v>116</v>
      </c>
      <c r="K2134" t="s">
        <v>256</v>
      </c>
      <c r="L2134" t="s">
        <v>257</v>
      </c>
      <c r="M2134" t="s">
        <v>183</v>
      </c>
      <c r="N2134">
        <v>3.4000000000000002E-2</v>
      </c>
      <c r="O2134" t="s">
        <v>149</v>
      </c>
      <c r="P2134" t="b">
        <v>0</v>
      </c>
      <c r="Q2134">
        <v>138261413</v>
      </c>
      <c r="R2134" t="s">
        <v>150</v>
      </c>
      <c r="S2134">
        <v>1E-3</v>
      </c>
      <c r="T2134" t="s">
        <v>184</v>
      </c>
      <c r="U2134">
        <v>2017</v>
      </c>
      <c r="V2134" t="s">
        <v>151</v>
      </c>
      <c r="W2134" t="s">
        <v>289</v>
      </c>
      <c r="X2134" t="s">
        <v>290</v>
      </c>
      <c r="Y2134" t="s">
        <v>155</v>
      </c>
      <c r="Z2134">
        <v>347589</v>
      </c>
      <c r="AA2134">
        <v>412612</v>
      </c>
      <c r="AB2134">
        <v>-2.7935865486517399</v>
      </c>
      <c r="AC2134">
        <v>53.607429655734201</v>
      </c>
    </row>
    <row r="2135" spans="1:29">
      <c r="A2135" t="s">
        <v>247</v>
      </c>
      <c r="B2135">
        <v>7299</v>
      </c>
      <c r="C2135">
        <v>1597382</v>
      </c>
      <c r="D2135" t="s">
        <v>164</v>
      </c>
      <c r="E2135" t="s">
        <v>126</v>
      </c>
      <c r="F2135" t="s">
        <v>205</v>
      </c>
      <c r="G2135" t="s">
        <v>112</v>
      </c>
      <c r="H2135" s="1">
        <v>45051.416666666664</v>
      </c>
      <c r="I2135" t="s">
        <v>180</v>
      </c>
      <c r="J2135" t="s">
        <v>116</v>
      </c>
      <c r="K2135" t="s">
        <v>228</v>
      </c>
      <c r="L2135" t="s">
        <v>229</v>
      </c>
      <c r="M2135" t="s">
        <v>183</v>
      </c>
      <c r="N2135">
        <v>2.3E-3</v>
      </c>
      <c r="O2135" t="s">
        <v>149</v>
      </c>
      <c r="P2135" t="b">
        <v>0</v>
      </c>
      <c r="Q2135">
        <v>138261413</v>
      </c>
      <c r="R2135" t="s">
        <v>150</v>
      </c>
      <c r="S2135">
        <v>1E-3</v>
      </c>
      <c r="T2135" t="s">
        <v>184</v>
      </c>
      <c r="U2135">
        <v>2023</v>
      </c>
      <c r="V2135" t="s">
        <v>151</v>
      </c>
      <c r="W2135" t="s">
        <v>248</v>
      </c>
      <c r="X2135" t="s">
        <v>249</v>
      </c>
      <c r="Y2135" t="s">
        <v>155</v>
      </c>
      <c r="Z2135">
        <v>435499</v>
      </c>
      <c r="AA2135">
        <v>117847</v>
      </c>
      <c r="AB2135">
        <v>-1.4959290530529701</v>
      </c>
      <c r="AC2135">
        <v>50.958961874929102</v>
      </c>
    </row>
    <row r="2136" spans="1:29">
      <c r="A2136" t="s">
        <v>178</v>
      </c>
      <c r="B2136">
        <v>7299</v>
      </c>
      <c r="C2136">
        <v>2023330</v>
      </c>
      <c r="D2136" t="s">
        <v>164</v>
      </c>
      <c r="E2136" t="s">
        <v>126</v>
      </c>
      <c r="F2136" t="s">
        <v>179</v>
      </c>
      <c r="G2136" t="s">
        <v>118</v>
      </c>
      <c r="H2136" s="1">
        <v>44860.588888888888</v>
      </c>
      <c r="I2136" t="s">
        <v>180</v>
      </c>
      <c r="J2136" t="s">
        <v>116</v>
      </c>
      <c r="K2136" t="s">
        <v>181</v>
      </c>
      <c r="L2136" t="s">
        <v>182</v>
      </c>
      <c r="M2136" t="s">
        <v>183</v>
      </c>
      <c r="N2136">
        <v>7.0000000000000001E-3</v>
      </c>
      <c r="O2136" t="s">
        <v>149</v>
      </c>
      <c r="P2136" t="b">
        <v>0</v>
      </c>
      <c r="Q2136">
        <v>138261413</v>
      </c>
      <c r="R2136" t="s">
        <v>150</v>
      </c>
      <c r="S2136">
        <v>1E-3</v>
      </c>
      <c r="T2136" t="s">
        <v>184</v>
      </c>
      <c r="U2136">
        <v>2022</v>
      </c>
      <c r="V2136" t="s">
        <v>151</v>
      </c>
      <c r="W2136" t="s">
        <v>185</v>
      </c>
      <c r="X2136" t="s">
        <v>186</v>
      </c>
      <c r="Y2136" t="s">
        <v>155</v>
      </c>
      <c r="Z2136">
        <v>620600</v>
      </c>
      <c r="AA2136">
        <v>309500</v>
      </c>
      <c r="AB2136">
        <v>1.2588812496391699</v>
      </c>
      <c r="AC2136">
        <v>52.638374352215699</v>
      </c>
    </row>
    <row r="2137" spans="1:29">
      <c r="A2137" t="s">
        <v>206</v>
      </c>
      <c r="B2137">
        <v>7299</v>
      </c>
      <c r="C2137">
        <v>1995951</v>
      </c>
      <c r="D2137" t="s">
        <v>164</v>
      </c>
      <c r="E2137" t="s">
        <v>126</v>
      </c>
      <c r="F2137" t="s">
        <v>179</v>
      </c>
      <c r="G2137" t="s">
        <v>118</v>
      </c>
      <c r="H2137" s="1">
        <v>44522.489583333336</v>
      </c>
      <c r="I2137" t="s">
        <v>180</v>
      </c>
      <c r="J2137" t="s">
        <v>116</v>
      </c>
      <c r="K2137" t="s">
        <v>199</v>
      </c>
      <c r="L2137" t="s">
        <v>200</v>
      </c>
      <c r="M2137" t="s">
        <v>183</v>
      </c>
      <c r="N2137">
        <v>5.8000000000000003E-2</v>
      </c>
      <c r="O2137" t="s">
        <v>149</v>
      </c>
      <c r="P2137" t="b">
        <v>0</v>
      </c>
      <c r="Q2137">
        <v>138261413</v>
      </c>
      <c r="R2137" t="s">
        <v>150</v>
      </c>
      <c r="S2137">
        <v>1E-3</v>
      </c>
      <c r="T2137" t="s">
        <v>184</v>
      </c>
      <c r="U2137">
        <v>2021</v>
      </c>
      <c r="V2137" t="s">
        <v>151</v>
      </c>
      <c r="W2137" t="s">
        <v>207</v>
      </c>
      <c r="X2137" t="s">
        <v>208</v>
      </c>
      <c r="Y2137" t="s">
        <v>155</v>
      </c>
      <c r="Z2137">
        <v>515935</v>
      </c>
      <c r="AA2137">
        <v>253417</v>
      </c>
      <c r="AB2137">
        <v>-0.30632621725807402</v>
      </c>
      <c r="AC2137">
        <v>52.1668520239771</v>
      </c>
    </row>
    <row r="2138" spans="1:29">
      <c r="A2138" t="s">
        <v>196</v>
      </c>
      <c r="B2138">
        <v>7299</v>
      </c>
      <c r="C2138">
        <v>1795608</v>
      </c>
      <c r="D2138" t="s">
        <v>164</v>
      </c>
      <c r="E2138" t="s">
        <v>126</v>
      </c>
      <c r="F2138" t="s">
        <v>179</v>
      </c>
      <c r="G2138" t="s">
        <v>118</v>
      </c>
      <c r="H2138" s="1">
        <v>42122.511111111111</v>
      </c>
      <c r="I2138" t="s">
        <v>180</v>
      </c>
      <c r="J2138" t="s">
        <v>116</v>
      </c>
      <c r="K2138" t="s">
        <v>181</v>
      </c>
      <c r="L2138" t="s">
        <v>182</v>
      </c>
      <c r="M2138" t="s">
        <v>183</v>
      </c>
      <c r="N2138">
        <v>1.4E-2</v>
      </c>
      <c r="O2138" t="s">
        <v>149</v>
      </c>
      <c r="P2138" t="b">
        <v>0</v>
      </c>
      <c r="Q2138">
        <v>138261413</v>
      </c>
      <c r="R2138" t="s">
        <v>150</v>
      </c>
      <c r="S2138">
        <v>1E-3</v>
      </c>
      <c r="T2138" t="s">
        <v>184</v>
      </c>
      <c r="U2138">
        <v>2015</v>
      </c>
      <c r="V2138" t="s">
        <v>151</v>
      </c>
      <c r="W2138" t="s">
        <v>197</v>
      </c>
      <c r="X2138" t="s">
        <v>186</v>
      </c>
      <c r="Y2138" t="s">
        <v>155</v>
      </c>
      <c r="Z2138">
        <v>624300</v>
      </c>
      <c r="AA2138">
        <v>306800</v>
      </c>
      <c r="AB2138">
        <v>1.3116346710660201</v>
      </c>
      <c r="AC2138">
        <v>52.6126273253455</v>
      </c>
    </row>
    <row r="2139" spans="1:29">
      <c r="A2139" t="s">
        <v>196</v>
      </c>
      <c r="B2139">
        <v>7299</v>
      </c>
      <c r="C2139">
        <v>1806545</v>
      </c>
      <c r="D2139" t="s">
        <v>164</v>
      </c>
      <c r="E2139" t="s">
        <v>126</v>
      </c>
      <c r="F2139" t="s">
        <v>179</v>
      </c>
      <c r="G2139" t="s">
        <v>118</v>
      </c>
      <c r="H2139" s="1">
        <v>42240.696527777778</v>
      </c>
      <c r="I2139" t="s">
        <v>180</v>
      </c>
      <c r="J2139" t="s">
        <v>116</v>
      </c>
      <c r="K2139" t="s">
        <v>181</v>
      </c>
      <c r="L2139" t="s">
        <v>182</v>
      </c>
      <c r="M2139" t="s">
        <v>183</v>
      </c>
      <c r="N2139">
        <v>2.9000000000000001E-2</v>
      </c>
      <c r="O2139" t="s">
        <v>149</v>
      </c>
      <c r="P2139" t="b">
        <v>0</v>
      </c>
      <c r="Q2139">
        <v>138261413</v>
      </c>
      <c r="R2139" t="s">
        <v>150</v>
      </c>
      <c r="S2139">
        <v>1E-3</v>
      </c>
      <c r="T2139" t="s">
        <v>184</v>
      </c>
      <c r="U2139">
        <v>2015</v>
      </c>
      <c r="V2139" t="s">
        <v>151</v>
      </c>
      <c r="W2139" t="s">
        <v>197</v>
      </c>
      <c r="X2139" t="s">
        <v>186</v>
      </c>
      <c r="Y2139" t="s">
        <v>155</v>
      </c>
      <c r="Z2139">
        <v>624300</v>
      </c>
      <c r="AA2139">
        <v>306800</v>
      </c>
      <c r="AB2139">
        <v>1.3116346710660201</v>
      </c>
      <c r="AC2139">
        <v>52.6126273253455</v>
      </c>
    </row>
    <row r="2140" spans="1:29">
      <c r="A2140" t="s">
        <v>206</v>
      </c>
      <c r="B2140">
        <v>7299</v>
      </c>
      <c r="C2140">
        <v>1955441</v>
      </c>
      <c r="D2140" t="s">
        <v>164</v>
      </c>
      <c r="E2140" t="s">
        <v>126</v>
      </c>
      <c r="F2140" t="s">
        <v>179</v>
      </c>
      <c r="G2140" t="s">
        <v>118</v>
      </c>
      <c r="H2140" s="1">
        <v>43850.353472222225</v>
      </c>
      <c r="I2140" t="s">
        <v>180</v>
      </c>
      <c r="J2140" t="s">
        <v>116</v>
      </c>
      <c r="K2140" t="s">
        <v>199</v>
      </c>
      <c r="L2140" t="s">
        <v>200</v>
      </c>
      <c r="M2140" t="s">
        <v>183</v>
      </c>
      <c r="N2140">
        <v>6.3E-3</v>
      </c>
      <c r="O2140" t="s">
        <v>149</v>
      </c>
      <c r="P2140" t="b">
        <v>0</v>
      </c>
      <c r="Q2140">
        <v>138261413</v>
      </c>
      <c r="R2140" t="s">
        <v>150</v>
      </c>
      <c r="S2140">
        <v>1E-3</v>
      </c>
      <c r="T2140" t="s">
        <v>184</v>
      </c>
      <c r="U2140">
        <v>2020</v>
      </c>
      <c r="V2140" t="s">
        <v>151</v>
      </c>
      <c r="W2140" t="s">
        <v>207</v>
      </c>
      <c r="X2140" t="s">
        <v>208</v>
      </c>
      <c r="Y2140" t="s">
        <v>155</v>
      </c>
      <c r="Z2140">
        <v>515935</v>
      </c>
      <c r="AA2140">
        <v>253417</v>
      </c>
      <c r="AB2140">
        <v>-0.30632621725807402</v>
      </c>
      <c r="AC2140">
        <v>52.1668520239771</v>
      </c>
    </row>
    <row r="2141" spans="1:29">
      <c r="A2141" t="s">
        <v>219</v>
      </c>
      <c r="B2141">
        <v>7299</v>
      </c>
      <c r="C2141">
        <v>1457889</v>
      </c>
      <c r="D2141" t="s">
        <v>164</v>
      </c>
      <c r="E2141" t="s">
        <v>126</v>
      </c>
      <c r="F2141" t="s">
        <v>205</v>
      </c>
      <c r="G2141" t="s">
        <v>112</v>
      </c>
      <c r="H2141" s="1">
        <v>43273.350694444445</v>
      </c>
      <c r="I2141" t="s">
        <v>180</v>
      </c>
      <c r="J2141" t="s">
        <v>116</v>
      </c>
      <c r="K2141" t="s">
        <v>220</v>
      </c>
      <c r="L2141" t="s">
        <v>221</v>
      </c>
      <c r="M2141" t="s">
        <v>183</v>
      </c>
      <c r="N2141">
        <v>0.13</v>
      </c>
      <c r="O2141" t="s">
        <v>149</v>
      </c>
      <c r="P2141" t="b">
        <v>0</v>
      </c>
      <c r="Q2141">
        <v>138261413</v>
      </c>
      <c r="R2141" t="s">
        <v>150</v>
      </c>
      <c r="S2141">
        <v>1E-3</v>
      </c>
      <c r="T2141" t="s">
        <v>184</v>
      </c>
      <c r="U2141">
        <v>2018</v>
      </c>
      <c r="V2141" t="s">
        <v>151</v>
      </c>
      <c r="W2141" t="s">
        <v>222</v>
      </c>
      <c r="X2141" t="s">
        <v>223</v>
      </c>
      <c r="Y2141" t="s">
        <v>155</v>
      </c>
      <c r="Z2141">
        <v>559400</v>
      </c>
      <c r="AA2141">
        <v>142800</v>
      </c>
      <c r="AB2141">
        <v>0.27827943679790101</v>
      </c>
      <c r="AC2141">
        <v>51.162245506364997</v>
      </c>
    </row>
    <row r="2142" spans="1:29">
      <c r="A2142" t="s">
        <v>241</v>
      </c>
      <c r="B2142">
        <v>7299</v>
      </c>
      <c r="C2142">
        <v>1723813</v>
      </c>
      <c r="D2142" t="s">
        <v>164</v>
      </c>
      <c r="E2142" t="s">
        <v>126</v>
      </c>
      <c r="F2142" t="s">
        <v>179</v>
      </c>
      <c r="G2142" t="s">
        <v>118</v>
      </c>
      <c r="H2142" s="1">
        <v>45082.566666666666</v>
      </c>
      <c r="I2142" t="s">
        <v>180</v>
      </c>
      <c r="J2142" t="s">
        <v>116</v>
      </c>
      <c r="K2142" t="s">
        <v>165</v>
      </c>
      <c r="L2142" t="s">
        <v>166</v>
      </c>
      <c r="M2142" t="s">
        <v>183</v>
      </c>
      <c r="N2142">
        <v>3.3E-3</v>
      </c>
      <c r="O2142" t="s">
        <v>149</v>
      </c>
      <c r="P2142" t="b">
        <v>0</v>
      </c>
      <c r="Q2142">
        <v>138261413</v>
      </c>
      <c r="R2142" t="s">
        <v>150</v>
      </c>
      <c r="S2142">
        <v>1E-3</v>
      </c>
      <c r="T2142" t="s">
        <v>184</v>
      </c>
      <c r="U2142">
        <v>2023</v>
      </c>
      <c r="V2142" t="s">
        <v>151</v>
      </c>
      <c r="W2142" t="s">
        <v>242</v>
      </c>
      <c r="X2142" t="s">
        <v>243</v>
      </c>
      <c r="Y2142" t="s">
        <v>155</v>
      </c>
      <c r="Z2142">
        <v>456840</v>
      </c>
      <c r="AA2142">
        <v>455364</v>
      </c>
      <c r="AB2142">
        <v>-1.13455725358881</v>
      </c>
      <c r="AC2142">
        <v>53.991201424557502</v>
      </c>
    </row>
    <row r="2143" spans="1:29">
      <c r="A2143" t="s">
        <v>206</v>
      </c>
      <c r="B2143">
        <v>7299</v>
      </c>
      <c r="C2143">
        <v>1983969</v>
      </c>
      <c r="D2143" t="s">
        <v>164</v>
      </c>
      <c r="E2143" t="s">
        <v>126</v>
      </c>
      <c r="F2143" t="s">
        <v>179</v>
      </c>
      <c r="G2143" t="s">
        <v>118</v>
      </c>
      <c r="H2143" s="1">
        <v>44354.546527777777</v>
      </c>
      <c r="I2143" t="s">
        <v>180</v>
      </c>
      <c r="J2143" t="s">
        <v>116</v>
      </c>
      <c r="K2143" t="s">
        <v>199</v>
      </c>
      <c r="L2143" t="s">
        <v>200</v>
      </c>
      <c r="M2143" t="s">
        <v>183</v>
      </c>
      <c r="N2143">
        <v>2.7E-2</v>
      </c>
      <c r="O2143" t="s">
        <v>149</v>
      </c>
      <c r="P2143" t="b">
        <v>0</v>
      </c>
      <c r="Q2143">
        <v>138261413</v>
      </c>
      <c r="R2143" t="s">
        <v>150</v>
      </c>
      <c r="S2143">
        <v>1E-3</v>
      </c>
      <c r="T2143" t="s">
        <v>184</v>
      </c>
      <c r="U2143">
        <v>2021</v>
      </c>
      <c r="V2143" t="s">
        <v>151</v>
      </c>
      <c r="W2143" t="s">
        <v>207</v>
      </c>
      <c r="X2143" t="s">
        <v>208</v>
      </c>
      <c r="Y2143" t="s">
        <v>155</v>
      </c>
      <c r="Z2143">
        <v>515935</v>
      </c>
      <c r="AA2143">
        <v>253417</v>
      </c>
      <c r="AB2143">
        <v>-0.30632621725807402</v>
      </c>
      <c r="AC2143">
        <v>52.1668520239771</v>
      </c>
    </row>
    <row r="2144" spans="1:29">
      <c r="A2144" t="s">
        <v>198</v>
      </c>
      <c r="B2144">
        <v>7299</v>
      </c>
      <c r="C2144">
        <v>2020811</v>
      </c>
      <c r="D2144" t="s">
        <v>164</v>
      </c>
      <c r="E2144" t="s">
        <v>126</v>
      </c>
      <c r="F2144" t="s">
        <v>179</v>
      </c>
      <c r="G2144" t="s">
        <v>118</v>
      </c>
      <c r="H2144" s="1">
        <v>44830.463888888888</v>
      </c>
      <c r="I2144" t="s">
        <v>180</v>
      </c>
      <c r="J2144" t="s">
        <v>116</v>
      </c>
      <c r="K2144" t="s">
        <v>199</v>
      </c>
      <c r="L2144" t="s">
        <v>200</v>
      </c>
      <c r="M2144" t="s">
        <v>183</v>
      </c>
      <c r="N2144">
        <v>7.5999999999999998E-2</v>
      </c>
      <c r="O2144" t="s">
        <v>149</v>
      </c>
      <c r="P2144" t="b">
        <v>0</v>
      </c>
      <c r="Q2144">
        <v>138261413</v>
      </c>
      <c r="R2144" t="s">
        <v>150</v>
      </c>
      <c r="S2144">
        <v>1E-3</v>
      </c>
      <c r="T2144" t="s">
        <v>184</v>
      </c>
      <c r="U2144">
        <v>2022</v>
      </c>
      <c r="V2144" t="s">
        <v>151</v>
      </c>
      <c r="W2144" t="s">
        <v>201</v>
      </c>
      <c r="X2144" t="s">
        <v>202</v>
      </c>
      <c r="Y2144" t="s">
        <v>155</v>
      </c>
      <c r="Z2144">
        <v>516100</v>
      </c>
      <c r="AA2144">
        <v>253300</v>
      </c>
      <c r="AB2144">
        <v>-0.30395486908298303</v>
      </c>
      <c r="AC2144">
        <v>52.1657659569386</v>
      </c>
    </row>
    <row r="2145" spans="1:29">
      <c r="A2145" t="s">
        <v>187</v>
      </c>
      <c r="B2145">
        <v>7299</v>
      </c>
      <c r="C2145">
        <v>2059559</v>
      </c>
      <c r="D2145" t="s">
        <v>164</v>
      </c>
      <c r="E2145" t="s">
        <v>126</v>
      </c>
      <c r="F2145" t="s">
        <v>179</v>
      </c>
      <c r="G2145" t="s">
        <v>118</v>
      </c>
      <c r="H2145" s="1">
        <v>45315.395138888889</v>
      </c>
      <c r="I2145" t="s">
        <v>180</v>
      </c>
      <c r="J2145" t="s">
        <v>116</v>
      </c>
      <c r="K2145" t="s">
        <v>181</v>
      </c>
      <c r="L2145" t="s">
        <v>182</v>
      </c>
      <c r="M2145" t="s">
        <v>183</v>
      </c>
      <c r="N2145">
        <v>0.01</v>
      </c>
      <c r="O2145" t="s">
        <v>149</v>
      </c>
      <c r="P2145" t="b">
        <v>0</v>
      </c>
      <c r="Q2145">
        <v>138261413</v>
      </c>
      <c r="R2145" t="s">
        <v>150</v>
      </c>
      <c r="S2145">
        <v>1E-3</v>
      </c>
      <c r="T2145" t="s">
        <v>184</v>
      </c>
      <c r="U2145">
        <v>2024</v>
      </c>
      <c r="V2145" t="s">
        <v>151</v>
      </c>
      <c r="W2145" t="s">
        <v>188</v>
      </c>
      <c r="X2145" t="s">
        <v>189</v>
      </c>
      <c r="Y2145" t="s">
        <v>155</v>
      </c>
      <c r="Z2145">
        <v>636400</v>
      </c>
      <c r="AA2145">
        <v>291600</v>
      </c>
      <c r="AB2145">
        <v>1.4791973795069699</v>
      </c>
      <c r="AC2145">
        <v>52.471107816141703</v>
      </c>
    </row>
    <row r="2146" spans="1:29">
      <c r="A2146" t="s">
        <v>187</v>
      </c>
      <c r="B2146">
        <v>7299</v>
      </c>
      <c r="C2146">
        <v>1943772</v>
      </c>
      <c r="D2146" t="s">
        <v>164</v>
      </c>
      <c r="E2146" t="s">
        <v>126</v>
      </c>
      <c r="F2146" t="s">
        <v>205</v>
      </c>
      <c r="G2146" t="s">
        <v>112</v>
      </c>
      <c r="H2146" s="1">
        <v>43717.633333333331</v>
      </c>
      <c r="I2146" t="s">
        <v>180</v>
      </c>
      <c r="J2146" t="s">
        <v>116</v>
      </c>
      <c r="K2146" t="s">
        <v>181</v>
      </c>
      <c r="L2146" t="s">
        <v>182</v>
      </c>
      <c r="M2146" t="s">
        <v>183</v>
      </c>
      <c r="N2146">
        <v>1.4E-2</v>
      </c>
      <c r="O2146" t="s">
        <v>149</v>
      </c>
      <c r="P2146" t="b">
        <v>0</v>
      </c>
      <c r="Q2146">
        <v>138261413</v>
      </c>
      <c r="R2146" t="s">
        <v>150</v>
      </c>
      <c r="S2146">
        <v>1E-3</v>
      </c>
      <c r="T2146" t="s">
        <v>184</v>
      </c>
      <c r="U2146">
        <v>2019</v>
      </c>
      <c r="V2146" t="s">
        <v>151</v>
      </c>
      <c r="W2146" t="s">
        <v>188</v>
      </c>
      <c r="X2146" t="s">
        <v>189</v>
      </c>
      <c r="Y2146" t="s">
        <v>155</v>
      </c>
      <c r="Z2146">
        <v>636400</v>
      </c>
      <c r="AA2146">
        <v>291600</v>
      </c>
      <c r="AB2146">
        <v>1.4791973795069699</v>
      </c>
      <c r="AC2146">
        <v>52.471107816141703</v>
      </c>
    </row>
    <row r="2147" spans="1:29">
      <c r="A2147" t="s">
        <v>325</v>
      </c>
      <c r="B2147">
        <v>7299</v>
      </c>
      <c r="C2147">
        <v>1457610</v>
      </c>
      <c r="D2147" t="s">
        <v>164</v>
      </c>
      <c r="E2147" t="s">
        <v>126</v>
      </c>
      <c r="F2147" t="s">
        <v>205</v>
      </c>
      <c r="G2147" t="s">
        <v>112</v>
      </c>
      <c r="H2147" s="1">
        <v>43265.581250000003</v>
      </c>
      <c r="I2147" t="s">
        <v>191</v>
      </c>
      <c r="J2147" t="s">
        <v>119</v>
      </c>
      <c r="K2147" t="s">
        <v>228</v>
      </c>
      <c r="L2147" t="s">
        <v>229</v>
      </c>
      <c r="M2147" t="s">
        <v>183</v>
      </c>
      <c r="N2147">
        <v>0.36</v>
      </c>
      <c r="O2147" t="s">
        <v>149</v>
      </c>
      <c r="P2147" t="b">
        <v>0</v>
      </c>
      <c r="Q2147">
        <v>138261413</v>
      </c>
      <c r="R2147" t="s">
        <v>150</v>
      </c>
      <c r="S2147">
        <v>1E-3</v>
      </c>
      <c r="T2147" t="s">
        <v>184</v>
      </c>
      <c r="U2147">
        <v>2018</v>
      </c>
      <c r="V2147" t="s">
        <v>151</v>
      </c>
      <c r="W2147" t="s">
        <v>326</v>
      </c>
      <c r="X2147" t="s">
        <v>231</v>
      </c>
      <c r="Y2147" t="s">
        <v>155</v>
      </c>
      <c r="Z2147">
        <v>514700</v>
      </c>
      <c r="AA2147">
        <v>129600</v>
      </c>
      <c r="AB2147">
        <v>-0.36485572315468501</v>
      </c>
      <c r="AC2147">
        <v>51.054299651710501</v>
      </c>
    </row>
    <row r="2148" spans="1:29">
      <c r="A2148" t="s">
        <v>235</v>
      </c>
      <c r="B2148">
        <v>7299</v>
      </c>
      <c r="C2148">
        <v>4742105</v>
      </c>
      <c r="D2148" t="s">
        <v>164</v>
      </c>
      <c r="E2148" t="s">
        <v>126</v>
      </c>
      <c r="F2148" t="s">
        <v>205</v>
      </c>
      <c r="G2148" t="s">
        <v>112</v>
      </c>
      <c r="H2148" s="1">
        <v>43769.466666666667</v>
      </c>
      <c r="I2148" t="s">
        <v>180</v>
      </c>
      <c r="J2148" t="s">
        <v>116</v>
      </c>
      <c r="K2148" t="s">
        <v>237</v>
      </c>
      <c r="L2148" t="s">
        <v>238</v>
      </c>
      <c r="M2148" t="s">
        <v>183</v>
      </c>
      <c r="N2148">
        <v>5.1999999999999998E-2</v>
      </c>
      <c r="O2148" t="s">
        <v>149</v>
      </c>
      <c r="P2148" t="b">
        <v>0</v>
      </c>
      <c r="Q2148">
        <v>138261413</v>
      </c>
      <c r="R2148" t="s">
        <v>150</v>
      </c>
      <c r="S2148">
        <v>1E-3</v>
      </c>
      <c r="T2148" t="s">
        <v>184</v>
      </c>
      <c r="U2148">
        <v>2019</v>
      </c>
      <c r="V2148" t="s">
        <v>151</v>
      </c>
      <c r="W2148" t="s">
        <v>239</v>
      </c>
      <c r="X2148" t="s">
        <v>240</v>
      </c>
      <c r="Y2148" t="s">
        <v>155</v>
      </c>
      <c r="Z2148">
        <v>419190</v>
      </c>
      <c r="AA2148">
        <v>291450</v>
      </c>
      <c r="AB2148">
        <v>-1.7186140218863399</v>
      </c>
      <c r="AC2148">
        <v>52.520595493892301</v>
      </c>
    </row>
    <row r="2149" spans="1:29">
      <c r="A2149" t="s">
        <v>203</v>
      </c>
      <c r="B2149">
        <v>7299</v>
      </c>
      <c r="C2149">
        <v>1917830</v>
      </c>
      <c r="D2149" t="s">
        <v>164</v>
      </c>
      <c r="E2149" t="s">
        <v>126</v>
      </c>
      <c r="F2149" t="s">
        <v>179</v>
      </c>
      <c r="G2149" t="s">
        <v>118</v>
      </c>
      <c r="H2149" s="1">
        <v>43412.378472222219</v>
      </c>
      <c r="I2149" t="s">
        <v>180</v>
      </c>
      <c r="J2149" t="s">
        <v>116</v>
      </c>
      <c r="K2149" t="s">
        <v>146</v>
      </c>
      <c r="L2149" t="s">
        <v>147</v>
      </c>
      <c r="M2149" t="s">
        <v>183</v>
      </c>
      <c r="N2149">
        <v>7.0999999999999994E-2</v>
      </c>
      <c r="O2149" t="s">
        <v>149</v>
      </c>
      <c r="P2149" t="b">
        <v>0</v>
      </c>
      <c r="Q2149">
        <v>138261413</v>
      </c>
      <c r="R2149" t="s">
        <v>150</v>
      </c>
      <c r="S2149">
        <v>1E-3</v>
      </c>
      <c r="T2149" t="s">
        <v>184</v>
      </c>
      <c r="U2149">
        <v>2018</v>
      </c>
      <c r="V2149" t="s">
        <v>151</v>
      </c>
      <c r="W2149" t="s">
        <v>204</v>
      </c>
      <c r="X2149" t="s">
        <v>154</v>
      </c>
      <c r="Y2149" t="s">
        <v>155</v>
      </c>
      <c r="Z2149">
        <v>507500</v>
      </c>
      <c r="AA2149">
        <v>299100</v>
      </c>
      <c r="AB2149">
        <v>-0.41497245145673001</v>
      </c>
      <c r="AC2149">
        <v>52.579097446717</v>
      </c>
    </row>
    <row r="2150" spans="1:29">
      <c r="A2150" t="s">
        <v>187</v>
      </c>
      <c r="B2150">
        <v>7299</v>
      </c>
      <c r="C2150">
        <v>1842441</v>
      </c>
      <c r="D2150" t="s">
        <v>164</v>
      </c>
      <c r="E2150" t="s">
        <v>126</v>
      </c>
      <c r="F2150" t="s">
        <v>179</v>
      </c>
      <c r="G2150" t="s">
        <v>118</v>
      </c>
      <c r="H2150" s="1">
        <v>42601.62777777778</v>
      </c>
      <c r="I2150" t="s">
        <v>180</v>
      </c>
      <c r="J2150" t="s">
        <v>116</v>
      </c>
      <c r="K2150" t="s">
        <v>181</v>
      </c>
      <c r="L2150" t="s">
        <v>182</v>
      </c>
      <c r="M2150" t="s">
        <v>183</v>
      </c>
      <c r="N2150">
        <v>1.7000000000000001E-2</v>
      </c>
      <c r="O2150" t="s">
        <v>149</v>
      </c>
      <c r="P2150" t="b">
        <v>0</v>
      </c>
      <c r="Q2150">
        <v>138261413</v>
      </c>
      <c r="R2150" t="s">
        <v>150</v>
      </c>
      <c r="S2150">
        <v>1E-3</v>
      </c>
      <c r="T2150" t="s">
        <v>184</v>
      </c>
      <c r="U2150">
        <v>2016</v>
      </c>
      <c r="V2150" t="s">
        <v>151</v>
      </c>
      <c r="W2150" t="s">
        <v>188</v>
      </c>
      <c r="X2150" t="s">
        <v>189</v>
      </c>
      <c r="Y2150" t="s">
        <v>155</v>
      </c>
      <c r="Z2150">
        <v>636400</v>
      </c>
      <c r="AA2150">
        <v>291600</v>
      </c>
      <c r="AB2150">
        <v>1.4791973795069699</v>
      </c>
      <c r="AC2150">
        <v>52.471107816141703</v>
      </c>
    </row>
    <row r="2151" spans="1:29">
      <c r="A2151" t="s">
        <v>203</v>
      </c>
      <c r="B2151">
        <v>7299</v>
      </c>
      <c r="C2151">
        <v>1916906</v>
      </c>
      <c r="D2151" t="s">
        <v>164</v>
      </c>
      <c r="E2151" t="s">
        <v>126</v>
      </c>
      <c r="F2151" t="s">
        <v>179</v>
      </c>
      <c r="G2151" t="s">
        <v>118</v>
      </c>
      <c r="H2151" s="1">
        <v>43392.597222222219</v>
      </c>
      <c r="I2151" t="s">
        <v>180</v>
      </c>
      <c r="J2151" t="s">
        <v>116</v>
      </c>
      <c r="K2151" t="s">
        <v>146</v>
      </c>
      <c r="L2151" t="s">
        <v>147</v>
      </c>
      <c r="M2151" t="s">
        <v>183</v>
      </c>
      <c r="N2151">
        <v>9.2999999999999999E-2</v>
      </c>
      <c r="O2151" t="s">
        <v>149</v>
      </c>
      <c r="P2151" t="b">
        <v>0</v>
      </c>
      <c r="Q2151">
        <v>138261413</v>
      </c>
      <c r="R2151" t="s">
        <v>150</v>
      </c>
      <c r="S2151">
        <v>1E-3</v>
      </c>
      <c r="T2151" t="s">
        <v>184</v>
      </c>
      <c r="U2151">
        <v>2018</v>
      </c>
      <c r="V2151" t="s">
        <v>151</v>
      </c>
      <c r="W2151" t="s">
        <v>204</v>
      </c>
      <c r="X2151" t="s">
        <v>154</v>
      </c>
      <c r="Y2151" t="s">
        <v>155</v>
      </c>
      <c r="Z2151">
        <v>507500</v>
      </c>
      <c r="AA2151">
        <v>299100</v>
      </c>
      <c r="AB2151">
        <v>-0.41497245145673001</v>
      </c>
      <c r="AC2151">
        <v>52.579097446717</v>
      </c>
    </row>
    <row r="2152" spans="1:29">
      <c r="A2152" t="s">
        <v>235</v>
      </c>
      <c r="B2152">
        <v>7299</v>
      </c>
      <c r="C2152">
        <v>4799455</v>
      </c>
      <c r="D2152" t="s">
        <v>164</v>
      </c>
      <c r="E2152" t="s">
        <v>126</v>
      </c>
      <c r="F2152" t="s">
        <v>236</v>
      </c>
      <c r="G2152" t="s">
        <v>115</v>
      </c>
      <c r="H2152" s="1">
        <v>44749.462500000001</v>
      </c>
      <c r="I2152" t="s">
        <v>180</v>
      </c>
      <c r="J2152" t="s">
        <v>116</v>
      </c>
      <c r="K2152" t="s">
        <v>237</v>
      </c>
      <c r="L2152" t="s">
        <v>238</v>
      </c>
      <c r="M2152" t="s">
        <v>183</v>
      </c>
      <c r="N2152">
        <v>3.6999999999999998E-2</v>
      </c>
      <c r="O2152" t="s">
        <v>149</v>
      </c>
      <c r="P2152" t="b">
        <v>0</v>
      </c>
      <c r="Q2152">
        <v>138261413</v>
      </c>
      <c r="R2152" t="s">
        <v>150</v>
      </c>
      <c r="S2152">
        <v>1E-3</v>
      </c>
      <c r="T2152" t="s">
        <v>184</v>
      </c>
      <c r="U2152">
        <v>2022</v>
      </c>
      <c r="V2152" t="s">
        <v>151</v>
      </c>
      <c r="W2152" t="s">
        <v>239</v>
      </c>
      <c r="X2152" t="s">
        <v>240</v>
      </c>
      <c r="Y2152" t="s">
        <v>155</v>
      </c>
      <c r="Z2152">
        <v>419190</v>
      </c>
      <c r="AA2152">
        <v>291450</v>
      </c>
      <c r="AB2152">
        <v>-1.7186140218863399</v>
      </c>
      <c r="AC2152">
        <v>52.520595493892301</v>
      </c>
    </row>
    <row r="2153" spans="1:29">
      <c r="A2153" t="s">
        <v>187</v>
      </c>
      <c r="B2153">
        <v>7299</v>
      </c>
      <c r="C2153">
        <v>1869051</v>
      </c>
      <c r="D2153" t="s">
        <v>164</v>
      </c>
      <c r="E2153" t="s">
        <v>126</v>
      </c>
      <c r="F2153" t="s">
        <v>179</v>
      </c>
      <c r="G2153" t="s">
        <v>118</v>
      </c>
      <c r="H2153" s="1">
        <v>42846.385416666664</v>
      </c>
      <c r="I2153" t="s">
        <v>180</v>
      </c>
      <c r="J2153" t="s">
        <v>116</v>
      </c>
      <c r="K2153" t="s">
        <v>181</v>
      </c>
      <c r="L2153" t="s">
        <v>182</v>
      </c>
      <c r="M2153" t="s">
        <v>183</v>
      </c>
      <c r="N2153">
        <v>3.5999999999999997E-2</v>
      </c>
      <c r="O2153" t="s">
        <v>149</v>
      </c>
      <c r="P2153" t="b">
        <v>0</v>
      </c>
      <c r="Q2153">
        <v>138261413</v>
      </c>
      <c r="R2153" t="s">
        <v>150</v>
      </c>
      <c r="S2153">
        <v>1E-3</v>
      </c>
      <c r="T2153" t="s">
        <v>184</v>
      </c>
      <c r="U2153">
        <v>2017</v>
      </c>
      <c r="V2153" t="s">
        <v>151</v>
      </c>
      <c r="W2153" t="s">
        <v>188</v>
      </c>
      <c r="X2153" t="s">
        <v>189</v>
      </c>
      <c r="Y2153" t="s">
        <v>155</v>
      </c>
      <c r="Z2153">
        <v>636400</v>
      </c>
      <c r="AA2153">
        <v>291600</v>
      </c>
      <c r="AB2153">
        <v>1.4791973795069699</v>
      </c>
      <c r="AC2153">
        <v>52.471107816141703</v>
      </c>
    </row>
    <row r="2154" spans="1:29">
      <c r="A2154" t="s">
        <v>433</v>
      </c>
      <c r="B2154">
        <v>7299</v>
      </c>
      <c r="C2154">
        <v>1318966</v>
      </c>
      <c r="D2154" t="s">
        <v>164</v>
      </c>
      <c r="E2154" t="s">
        <v>126</v>
      </c>
      <c r="F2154" t="s">
        <v>205</v>
      </c>
      <c r="G2154" t="s">
        <v>112</v>
      </c>
      <c r="H2154" s="1">
        <v>43798.461805555555</v>
      </c>
      <c r="I2154" t="s">
        <v>180</v>
      </c>
      <c r="J2154" t="s">
        <v>116</v>
      </c>
      <c r="K2154" t="s">
        <v>303</v>
      </c>
      <c r="L2154" t="s">
        <v>304</v>
      </c>
      <c r="M2154" t="s">
        <v>183</v>
      </c>
      <c r="N2154">
        <v>1.7000000000000001E-2</v>
      </c>
      <c r="O2154" t="s">
        <v>149</v>
      </c>
      <c r="P2154" t="b">
        <v>0</v>
      </c>
      <c r="Q2154">
        <v>138261413</v>
      </c>
      <c r="R2154" t="s">
        <v>150</v>
      </c>
      <c r="S2154">
        <v>1E-3</v>
      </c>
      <c r="T2154" t="s">
        <v>184</v>
      </c>
      <c r="U2154">
        <v>2019</v>
      </c>
      <c r="V2154" t="s">
        <v>151</v>
      </c>
      <c r="W2154" t="s">
        <v>434</v>
      </c>
      <c r="X2154" t="s">
        <v>435</v>
      </c>
      <c r="Y2154" t="s">
        <v>155</v>
      </c>
      <c r="Z2154">
        <v>515330</v>
      </c>
      <c r="AA2154">
        <v>168180</v>
      </c>
      <c r="AB2154">
        <v>-0.34346745548005198</v>
      </c>
      <c r="AC2154">
        <v>51.400936511325497</v>
      </c>
    </row>
    <row r="2155" spans="1:29">
      <c r="A2155" t="s">
        <v>187</v>
      </c>
      <c r="B2155">
        <v>7299</v>
      </c>
      <c r="C2155">
        <v>1793132</v>
      </c>
      <c r="D2155" t="s">
        <v>164</v>
      </c>
      <c r="E2155" t="s">
        <v>126</v>
      </c>
      <c r="F2155" t="s">
        <v>179</v>
      </c>
      <c r="G2155" t="s">
        <v>118</v>
      </c>
      <c r="H2155" s="1">
        <v>42103.37222222222</v>
      </c>
      <c r="I2155" t="s">
        <v>180</v>
      </c>
      <c r="J2155" t="s">
        <v>116</v>
      </c>
      <c r="K2155" t="s">
        <v>181</v>
      </c>
      <c r="L2155" t="s">
        <v>182</v>
      </c>
      <c r="M2155" t="s">
        <v>183</v>
      </c>
      <c r="N2155">
        <v>0.01</v>
      </c>
      <c r="O2155" t="s">
        <v>149</v>
      </c>
      <c r="P2155" t="b">
        <v>0</v>
      </c>
      <c r="Q2155">
        <v>138261413</v>
      </c>
      <c r="R2155" t="s">
        <v>150</v>
      </c>
      <c r="S2155">
        <v>1E-3</v>
      </c>
      <c r="T2155" t="s">
        <v>184</v>
      </c>
      <c r="U2155">
        <v>2015</v>
      </c>
      <c r="V2155" t="s">
        <v>151</v>
      </c>
      <c r="W2155" t="s">
        <v>188</v>
      </c>
      <c r="X2155" t="s">
        <v>189</v>
      </c>
      <c r="Y2155" t="s">
        <v>155</v>
      </c>
      <c r="Z2155">
        <v>636400</v>
      </c>
      <c r="AA2155">
        <v>291600</v>
      </c>
      <c r="AB2155">
        <v>1.4791973795069699</v>
      </c>
      <c r="AC2155">
        <v>52.471107816141703</v>
      </c>
    </row>
    <row r="2156" spans="1:29">
      <c r="A2156" t="s">
        <v>190</v>
      </c>
      <c r="B2156">
        <v>7299</v>
      </c>
      <c r="C2156">
        <v>4685721</v>
      </c>
      <c r="D2156" t="s">
        <v>164</v>
      </c>
      <c r="E2156" t="s">
        <v>126</v>
      </c>
      <c r="F2156" t="s">
        <v>179</v>
      </c>
      <c r="G2156" t="s">
        <v>118</v>
      </c>
      <c r="H2156" s="1">
        <v>42964.511805555558</v>
      </c>
      <c r="I2156" t="s">
        <v>191</v>
      </c>
      <c r="J2156" t="s">
        <v>119</v>
      </c>
      <c r="K2156" t="s">
        <v>192</v>
      </c>
      <c r="L2156" t="s">
        <v>193</v>
      </c>
      <c r="M2156" t="s">
        <v>183</v>
      </c>
      <c r="N2156">
        <v>1.6E-2</v>
      </c>
      <c r="O2156" t="s">
        <v>149</v>
      </c>
      <c r="P2156" t="b">
        <v>0</v>
      </c>
      <c r="Q2156">
        <v>138261413</v>
      </c>
      <c r="R2156" t="s">
        <v>150</v>
      </c>
      <c r="S2156">
        <v>1E-3</v>
      </c>
      <c r="T2156" t="s">
        <v>184</v>
      </c>
      <c r="U2156">
        <v>2017</v>
      </c>
      <c r="V2156" t="s">
        <v>151</v>
      </c>
      <c r="W2156" t="s">
        <v>194</v>
      </c>
      <c r="X2156" t="s">
        <v>195</v>
      </c>
      <c r="Y2156" t="s">
        <v>155</v>
      </c>
      <c r="Z2156">
        <v>357000</v>
      </c>
      <c r="AA2156">
        <v>237460</v>
      </c>
      <c r="AB2156">
        <v>-2.62823009845419</v>
      </c>
      <c r="AC2156">
        <v>52.033868710239098</v>
      </c>
    </row>
    <row r="2157" spans="1:29">
      <c r="A2157" t="s">
        <v>206</v>
      </c>
      <c r="B2157">
        <v>7299</v>
      </c>
      <c r="C2157">
        <v>1960041</v>
      </c>
      <c r="D2157" t="s">
        <v>164</v>
      </c>
      <c r="E2157" t="s">
        <v>126</v>
      </c>
      <c r="F2157" t="s">
        <v>205</v>
      </c>
      <c r="G2157" t="s">
        <v>112</v>
      </c>
      <c r="H2157" s="1">
        <v>43893.561805555553</v>
      </c>
      <c r="I2157" t="s">
        <v>180</v>
      </c>
      <c r="J2157" t="s">
        <v>116</v>
      </c>
      <c r="K2157" t="s">
        <v>199</v>
      </c>
      <c r="L2157" t="s">
        <v>200</v>
      </c>
      <c r="M2157" t="s">
        <v>183</v>
      </c>
      <c r="N2157">
        <v>8.0999999999999996E-3</v>
      </c>
      <c r="O2157" t="s">
        <v>149</v>
      </c>
      <c r="P2157" t="b">
        <v>0</v>
      </c>
      <c r="Q2157">
        <v>138261413</v>
      </c>
      <c r="R2157" t="s">
        <v>150</v>
      </c>
      <c r="S2157">
        <v>1E-3</v>
      </c>
      <c r="T2157" t="s">
        <v>184</v>
      </c>
      <c r="U2157">
        <v>2020</v>
      </c>
      <c r="V2157" t="s">
        <v>151</v>
      </c>
      <c r="W2157" t="s">
        <v>207</v>
      </c>
      <c r="X2157" t="s">
        <v>208</v>
      </c>
      <c r="Y2157" t="s">
        <v>155</v>
      </c>
      <c r="Z2157">
        <v>515935</v>
      </c>
      <c r="AA2157">
        <v>253417</v>
      </c>
      <c r="AB2157">
        <v>-0.30632621725807402</v>
      </c>
      <c r="AC2157">
        <v>52.1668520239771</v>
      </c>
    </row>
    <row r="2158" spans="1:29">
      <c r="A2158" t="s">
        <v>178</v>
      </c>
      <c r="B2158">
        <v>7299</v>
      </c>
      <c r="C2158">
        <v>1946226</v>
      </c>
      <c r="D2158" t="s">
        <v>164</v>
      </c>
      <c r="E2158" t="s">
        <v>126</v>
      </c>
      <c r="F2158" t="s">
        <v>179</v>
      </c>
      <c r="G2158" t="s">
        <v>118</v>
      </c>
      <c r="H2158" s="1">
        <v>43745.509722222225</v>
      </c>
      <c r="I2158" t="s">
        <v>180</v>
      </c>
      <c r="J2158" t="s">
        <v>116</v>
      </c>
      <c r="K2158" t="s">
        <v>181</v>
      </c>
      <c r="L2158" t="s">
        <v>182</v>
      </c>
      <c r="M2158" t="s">
        <v>183</v>
      </c>
      <c r="N2158">
        <v>8.5000000000000006E-3</v>
      </c>
      <c r="O2158" t="s">
        <v>149</v>
      </c>
      <c r="P2158" t="b">
        <v>0</v>
      </c>
      <c r="Q2158">
        <v>138261413</v>
      </c>
      <c r="R2158" t="s">
        <v>150</v>
      </c>
      <c r="S2158">
        <v>1E-3</v>
      </c>
      <c r="T2158" t="s">
        <v>184</v>
      </c>
      <c r="U2158">
        <v>2019</v>
      </c>
      <c r="V2158" t="s">
        <v>151</v>
      </c>
      <c r="W2158" t="s">
        <v>185</v>
      </c>
      <c r="X2158" t="s">
        <v>186</v>
      </c>
      <c r="Y2158" t="s">
        <v>155</v>
      </c>
      <c r="Z2158">
        <v>620600</v>
      </c>
      <c r="AA2158">
        <v>309500</v>
      </c>
      <c r="AB2158">
        <v>1.2588812496391699</v>
      </c>
      <c r="AC2158">
        <v>52.638374352215699</v>
      </c>
    </row>
    <row r="2159" spans="1:29">
      <c r="A2159" t="s">
        <v>187</v>
      </c>
      <c r="B2159">
        <v>7299</v>
      </c>
      <c r="C2159">
        <v>1919689</v>
      </c>
      <c r="D2159" t="s">
        <v>164</v>
      </c>
      <c r="E2159" t="s">
        <v>126</v>
      </c>
      <c r="F2159" t="s">
        <v>179</v>
      </c>
      <c r="G2159" t="s">
        <v>118</v>
      </c>
      <c r="H2159" s="1">
        <v>43431.337500000001</v>
      </c>
      <c r="I2159" t="s">
        <v>180</v>
      </c>
      <c r="J2159" t="s">
        <v>116</v>
      </c>
      <c r="K2159" t="s">
        <v>181</v>
      </c>
      <c r="L2159" t="s">
        <v>182</v>
      </c>
      <c r="M2159" t="s">
        <v>183</v>
      </c>
      <c r="N2159">
        <v>1.2E-2</v>
      </c>
      <c r="O2159" t="s">
        <v>149</v>
      </c>
      <c r="P2159" t="b">
        <v>0</v>
      </c>
      <c r="Q2159">
        <v>138261413</v>
      </c>
      <c r="R2159" t="s">
        <v>150</v>
      </c>
      <c r="S2159">
        <v>1E-3</v>
      </c>
      <c r="T2159" t="s">
        <v>184</v>
      </c>
      <c r="U2159">
        <v>2018</v>
      </c>
      <c r="V2159" t="s">
        <v>151</v>
      </c>
      <c r="W2159" t="s">
        <v>188</v>
      </c>
      <c r="X2159" t="s">
        <v>189</v>
      </c>
      <c r="Y2159" t="s">
        <v>155</v>
      </c>
      <c r="Z2159">
        <v>636400</v>
      </c>
      <c r="AA2159">
        <v>291600</v>
      </c>
      <c r="AB2159">
        <v>1.4791973795069699</v>
      </c>
      <c r="AC2159">
        <v>52.471107816141703</v>
      </c>
    </row>
    <row r="2160" spans="1:29">
      <c r="A2160" t="s">
        <v>178</v>
      </c>
      <c r="B2160">
        <v>7299</v>
      </c>
      <c r="C2160">
        <v>1912789</v>
      </c>
      <c r="D2160" t="s">
        <v>164</v>
      </c>
      <c r="E2160" t="s">
        <v>126</v>
      </c>
      <c r="F2160" t="s">
        <v>179</v>
      </c>
      <c r="G2160" t="s">
        <v>118</v>
      </c>
      <c r="H2160" s="1">
        <v>43360.538888888892</v>
      </c>
      <c r="I2160" t="s">
        <v>180</v>
      </c>
      <c r="J2160" t="s">
        <v>116</v>
      </c>
      <c r="K2160" t="s">
        <v>181</v>
      </c>
      <c r="L2160" t="s">
        <v>182</v>
      </c>
      <c r="M2160" t="s">
        <v>183</v>
      </c>
      <c r="N2160">
        <v>0.01</v>
      </c>
      <c r="O2160" t="s">
        <v>149</v>
      </c>
      <c r="P2160" t="b">
        <v>0</v>
      </c>
      <c r="Q2160">
        <v>138261413</v>
      </c>
      <c r="R2160" t="s">
        <v>150</v>
      </c>
      <c r="S2160">
        <v>1E-3</v>
      </c>
      <c r="T2160" t="s">
        <v>184</v>
      </c>
      <c r="U2160">
        <v>2018</v>
      </c>
      <c r="V2160" t="s">
        <v>151</v>
      </c>
      <c r="W2160" t="s">
        <v>185</v>
      </c>
      <c r="X2160" t="s">
        <v>186</v>
      </c>
      <c r="Y2160" t="s">
        <v>155</v>
      </c>
      <c r="Z2160">
        <v>620600</v>
      </c>
      <c r="AA2160">
        <v>309500</v>
      </c>
      <c r="AB2160">
        <v>1.2588812496391699</v>
      </c>
      <c r="AC2160">
        <v>52.638374352215699</v>
      </c>
    </row>
    <row r="2161" spans="1:29">
      <c r="A2161" t="s">
        <v>214</v>
      </c>
      <c r="B2161">
        <v>7299</v>
      </c>
      <c r="C2161">
        <v>5282756</v>
      </c>
      <c r="D2161" t="s">
        <v>164</v>
      </c>
      <c r="E2161" t="s">
        <v>126</v>
      </c>
      <c r="F2161" t="s">
        <v>205</v>
      </c>
      <c r="G2161" t="s">
        <v>112</v>
      </c>
      <c r="H2161" s="1">
        <v>43782.620833333334</v>
      </c>
      <c r="I2161" t="s">
        <v>180</v>
      </c>
      <c r="J2161" t="s">
        <v>116</v>
      </c>
      <c r="K2161" t="s">
        <v>215</v>
      </c>
      <c r="L2161" t="s">
        <v>216</v>
      </c>
      <c r="M2161" t="s">
        <v>183</v>
      </c>
      <c r="N2161">
        <v>5.0000000000000001E-3</v>
      </c>
      <c r="O2161" t="s">
        <v>149</v>
      </c>
      <c r="P2161" t="b">
        <v>0</v>
      </c>
      <c r="Q2161">
        <v>138261413</v>
      </c>
      <c r="R2161" t="s">
        <v>150</v>
      </c>
      <c r="S2161">
        <v>1E-3</v>
      </c>
      <c r="T2161" t="s">
        <v>184</v>
      </c>
      <c r="U2161">
        <v>2019</v>
      </c>
      <c r="V2161" t="s">
        <v>151</v>
      </c>
      <c r="W2161" t="s">
        <v>217</v>
      </c>
      <c r="X2161" t="s">
        <v>218</v>
      </c>
      <c r="Y2161" t="s">
        <v>155</v>
      </c>
      <c r="Z2161">
        <v>376325</v>
      </c>
      <c r="AA2161">
        <v>405313</v>
      </c>
      <c r="AB2161">
        <v>-2.35874412504654</v>
      </c>
      <c r="AC2161">
        <v>53.543918148915097</v>
      </c>
    </row>
    <row r="2162" spans="1:29">
      <c r="A2162" t="s">
        <v>203</v>
      </c>
      <c r="B2162">
        <v>7299</v>
      </c>
      <c r="C2162">
        <v>1958562</v>
      </c>
      <c r="D2162" t="s">
        <v>164</v>
      </c>
      <c r="E2162" t="s">
        <v>126</v>
      </c>
      <c r="F2162" t="s">
        <v>179</v>
      </c>
      <c r="G2162" t="s">
        <v>118</v>
      </c>
      <c r="H2162" s="1">
        <v>43886.378472222219</v>
      </c>
      <c r="I2162" t="s">
        <v>180</v>
      </c>
      <c r="J2162" t="s">
        <v>116</v>
      </c>
      <c r="K2162" t="s">
        <v>146</v>
      </c>
      <c r="L2162" t="s">
        <v>147</v>
      </c>
      <c r="M2162" t="s">
        <v>183</v>
      </c>
      <c r="N2162">
        <v>1.2999999999999999E-2</v>
      </c>
      <c r="O2162" t="s">
        <v>149</v>
      </c>
      <c r="P2162" t="b">
        <v>0</v>
      </c>
      <c r="Q2162">
        <v>138261413</v>
      </c>
      <c r="R2162" t="s">
        <v>150</v>
      </c>
      <c r="S2162">
        <v>1E-3</v>
      </c>
      <c r="T2162" t="s">
        <v>184</v>
      </c>
      <c r="U2162">
        <v>2020</v>
      </c>
      <c r="V2162" t="s">
        <v>151</v>
      </c>
      <c r="W2162" t="s">
        <v>204</v>
      </c>
      <c r="X2162" t="s">
        <v>154</v>
      </c>
      <c r="Y2162" t="s">
        <v>155</v>
      </c>
      <c r="Z2162">
        <v>507500</v>
      </c>
      <c r="AA2162">
        <v>299100</v>
      </c>
      <c r="AB2162">
        <v>-0.41497245145673001</v>
      </c>
      <c r="AC2162">
        <v>52.579097446717</v>
      </c>
    </row>
    <row r="2163" spans="1:29">
      <c r="A2163" t="s">
        <v>203</v>
      </c>
      <c r="B2163">
        <v>7299</v>
      </c>
      <c r="C2163">
        <v>1946979</v>
      </c>
      <c r="D2163" t="s">
        <v>164</v>
      </c>
      <c r="E2163" t="s">
        <v>126</v>
      </c>
      <c r="F2163" t="s">
        <v>179</v>
      </c>
      <c r="G2163" t="s">
        <v>118</v>
      </c>
      <c r="H2163" s="1">
        <v>43756.611111111109</v>
      </c>
      <c r="I2163" t="s">
        <v>180</v>
      </c>
      <c r="J2163" t="s">
        <v>116</v>
      </c>
      <c r="K2163" t="s">
        <v>146</v>
      </c>
      <c r="L2163" t="s">
        <v>147</v>
      </c>
      <c r="M2163" t="s">
        <v>183</v>
      </c>
      <c r="N2163">
        <v>1.2999999999999999E-2</v>
      </c>
      <c r="O2163" t="s">
        <v>149</v>
      </c>
      <c r="P2163" t="b">
        <v>0</v>
      </c>
      <c r="Q2163">
        <v>138261413</v>
      </c>
      <c r="R2163" t="s">
        <v>150</v>
      </c>
      <c r="S2163">
        <v>1E-3</v>
      </c>
      <c r="T2163" t="s">
        <v>184</v>
      </c>
      <c r="U2163">
        <v>2019</v>
      </c>
      <c r="V2163" t="s">
        <v>151</v>
      </c>
      <c r="W2163" t="s">
        <v>204</v>
      </c>
      <c r="X2163" t="s">
        <v>154</v>
      </c>
      <c r="Y2163" t="s">
        <v>155</v>
      </c>
      <c r="Z2163">
        <v>507500</v>
      </c>
      <c r="AA2163">
        <v>299100</v>
      </c>
      <c r="AB2163">
        <v>-0.41497245145673001</v>
      </c>
      <c r="AC2163">
        <v>52.579097446717</v>
      </c>
    </row>
    <row r="2164" spans="1:29">
      <c r="A2164" t="s">
        <v>178</v>
      </c>
      <c r="B2164">
        <v>7299</v>
      </c>
      <c r="C2164">
        <v>1814545</v>
      </c>
      <c r="D2164" t="s">
        <v>164</v>
      </c>
      <c r="E2164" t="s">
        <v>126</v>
      </c>
      <c r="F2164" t="s">
        <v>179</v>
      </c>
      <c r="G2164" t="s">
        <v>118</v>
      </c>
      <c r="H2164" s="1">
        <v>42311.679861111108</v>
      </c>
      <c r="I2164" t="s">
        <v>180</v>
      </c>
      <c r="J2164" t="s">
        <v>116</v>
      </c>
      <c r="K2164" t="s">
        <v>181</v>
      </c>
      <c r="L2164" t="s">
        <v>182</v>
      </c>
      <c r="M2164" t="s">
        <v>183</v>
      </c>
      <c r="N2164">
        <v>1.4E-2</v>
      </c>
      <c r="O2164" t="s">
        <v>149</v>
      </c>
      <c r="P2164" t="b">
        <v>0</v>
      </c>
      <c r="Q2164">
        <v>138261413</v>
      </c>
      <c r="R2164" t="s">
        <v>150</v>
      </c>
      <c r="S2164">
        <v>1E-3</v>
      </c>
      <c r="T2164" t="s">
        <v>184</v>
      </c>
      <c r="U2164">
        <v>2015</v>
      </c>
      <c r="V2164" t="s">
        <v>151</v>
      </c>
      <c r="W2164" t="s">
        <v>185</v>
      </c>
      <c r="X2164" t="s">
        <v>186</v>
      </c>
      <c r="Y2164" t="s">
        <v>155</v>
      </c>
      <c r="Z2164">
        <v>620600</v>
      </c>
      <c r="AA2164">
        <v>309500</v>
      </c>
      <c r="AB2164">
        <v>1.2588812496391699</v>
      </c>
      <c r="AC2164">
        <v>52.638374352215699</v>
      </c>
    </row>
    <row r="2165" spans="1:29">
      <c r="A2165" t="s">
        <v>276</v>
      </c>
      <c r="B2165">
        <v>7299</v>
      </c>
      <c r="C2165">
        <v>4599849</v>
      </c>
      <c r="D2165" t="s">
        <v>164</v>
      </c>
      <c r="E2165" t="s">
        <v>126</v>
      </c>
      <c r="F2165" t="s">
        <v>205</v>
      </c>
      <c r="G2165" t="s">
        <v>112</v>
      </c>
      <c r="H2165" s="1">
        <v>41914.452777777777</v>
      </c>
      <c r="I2165" t="s">
        <v>180</v>
      </c>
      <c r="J2165" t="s">
        <v>116</v>
      </c>
      <c r="K2165" t="s">
        <v>192</v>
      </c>
      <c r="L2165" t="s">
        <v>193</v>
      </c>
      <c r="M2165" t="s">
        <v>183</v>
      </c>
      <c r="N2165">
        <v>4.0000000000000001E-3</v>
      </c>
      <c r="O2165" t="s">
        <v>149</v>
      </c>
      <c r="P2165" t="b">
        <v>0</v>
      </c>
      <c r="Q2165">
        <v>138261413</v>
      </c>
      <c r="R2165" t="s">
        <v>150</v>
      </c>
      <c r="S2165">
        <v>1E-3</v>
      </c>
      <c r="T2165" t="s">
        <v>184</v>
      </c>
      <c r="U2165">
        <v>2014</v>
      </c>
      <c r="V2165" t="s">
        <v>151</v>
      </c>
      <c r="W2165" t="s">
        <v>277</v>
      </c>
      <c r="X2165" t="s">
        <v>278</v>
      </c>
      <c r="Y2165" t="s">
        <v>155</v>
      </c>
      <c r="Z2165">
        <v>383550</v>
      </c>
      <c r="AA2165">
        <v>252450</v>
      </c>
      <c r="AB2165">
        <v>-2.2419417969467799</v>
      </c>
      <c r="AC2165">
        <v>52.170064339376403</v>
      </c>
    </row>
    <row r="2166" spans="1:29">
      <c r="A2166" t="s">
        <v>224</v>
      </c>
      <c r="B2166">
        <v>7299</v>
      </c>
      <c r="C2166">
        <v>1995335</v>
      </c>
      <c r="D2166" t="s">
        <v>164</v>
      </c>
      <c r="E2166" t="s">
        <v>126</v>
      </c>
      <c r="F2166" t="s">
        <v>179</v>
      </c>
      <c r="G2166" t="s">
        <v>118</v>
      </c>
      <c r="H2166" s="1">
        <v>44503.379166666666</v>
      </c>
      <c r="I2166" t="s">
        <v>180</v>
      </c>
      <c r="J2166" t="s">
        <v>116</v>
      </c>
      <c r="K2166" t="s">
        <v>146</v>
      </c>
      <c r="L2166" t="s">
        <v>147</v>
      </c>
      <c r="M2166" t="s">
        <v>148</v>
      </c>
      <c r="N2166">
        <v>5.4999999999999997E-3</v>
      </c>
      <c r="O2166" t="s">
        <v>149</v>
      </c>
      <c r="P2166" t="b">
        <v>0</v>
      </c>
      <c r="Q2166">
        <v>138261413</v>
      </c>
      <c r="R2166" t="s">
        <v>150</v>
      </c>
      <c r="S2166">
        <v>1E-3</v>
      </c>
      <c r="T2166" t="s">
        <v>184</v>
      </c>
      <c r="U2166">
        <v>2021</v>
      </c>
      <c r="V2166" t="s">
        <v>151</v>
      </c>
      <c r="W2166" t="s">
        <v>225</v>
      </c>
      <c r="X2166" t="s">
        <v>226</v>
      </c>
      <c r="Y2166" t="s">
        <v>155</v>
      </c>
      <c r="Z2166">
        <v>500098</v>
      </c>
      <c r="AA2166">
        <v>402866</v>
      </c>
      <c r="AB2166">
        <v>-0.49196935841400102</v>
      </c>
      <c r="AC2166">
        <v>53.512954618294103</v>
      </c>
    </row>
    <row r="2167" spans="1:29">
      <c r="A2167" t="s">
        <v>198</v>
      </c>
      <c r="B2167">
        <v>7299</v>
      </c>
      <c r="C2167">
        <v>1986983</v>
      </c>
      <c r="D2167" t="s">
        <v>164</v>
      </c>
      <c r="E2167" t="s">
        <v>126</v>
      </c>
      <c r="F2167" t="s">
        <v>179</v>
      </c>
      <c r="G2167" t="s">
        <v>118</v>
      </c>
      <c r="H2167" s="1">
        <v>44396.408333333333</v>
      </c>
      <c r="I2167" t="s">
        <v>180</v>
      </c>
      <c r="J2167" t="s">
        <v>116</v>
      </c>
      <c r="K2167" t="s">
        <v>199</v>
      </c>
      <c r="L2167" t="s">
        <v>200</v>
      </c>
      <c r="M2167" t="s">
        <v>183</v>
      </c>
      <c r="N2167">
        <v>4.9000000000000002E-2</v>
      </c>
      <c r="O2167" t="s">
        <v>149</v>
      </c>
      <c r="P2167" t="b">
        <v>0</v>
      </c>
      <c r="Q2167">
        <v>138261413</v>
      </c>
      <c r="R2167" t="s">
        <v>150</v>
      </c>
      <c r="S2167">
        <v>1E-3</v>
      </c>
      <c r="T2167" t="s">
        <v>184</v>
      </c>
      <c r="U2167">
        <v>2021</v>
      </c>
      <c r="V2167" t="s">
        <v>151</v>
      </c>
      <c r="W2167" t="s">
        <v>201</v>
      </c>
      <c r="X2167" t="s">
        <v>202</v>
      </c>
      <c r="Y2167" t="s">
        <v>155</v>
      </c>
      <c r="Z2167">
        <v>516100</v>
      </c>
      <c r="AA2167">
        <v>253300</v>
      </c>
      <c r="AB2167">
        <v>-0.30395486908298303</v>
      </c>
      <c r="AC2167">
        <v>52.1657659569386</v>
      </c>
    </row>
    <row r="2168" spans="1:29">
      <c r="A2168" t="s">
        <v>203</v>
      </c>
      <c r="B2168">
        <v>7299</v>
      </c>
      <c r="C2168">
        <v>2011880</v>
      </c>
      <c r="D2168" t="s">
        <v>164</v>
      </c>
      <c r="E2168" t="s">
        <v>126</v>
      </c>
      <c r="F2168" t="s">
        <v>179</v>
      </c>
      <c r="G2168" t="s">
        <v>118</v>
      </c>
      <c r="H2168" s="1">
        <v>44733.630555555559</v>
      </c>
      <c r="I2168" t="s">
        <v>180</v>
      </c>
      <c r="J2168" t="s">
        <v>116</v>
      </c>
      <c r="K2168" t="s">
        <v>146</v>
      </c>
      <c r="L2168" t="s">
        <v>147</v>
      </c>
      <c r="M2168" t="s">
        <v>183</v>
      </c>
      <c r="N2168">
        <v>2.9000000000000001E-2</v>
      </c>
      <c r="O2168" t="s">
        <v>149</v>
      </c>
      <c r="P2168" t="b">
        <v>0</v>
      </c>
      <c r="Q2168">
        <v>138261413</v>
      </c>
      <c r="R2168" t="s">
        <v>150</v>
      </c>
      <c r="S2168">
        <v>1E-3</v>
      </c>
      <c r="T2168" t="s">
        <v>184</v>
      </c>
      <c r="U2168">
        <v>2022</v>
      </c>
      <c r="V2168" t="s">
        <v>151</v>
      </c>
      <c r="W2168" t="s">
        <v>204</v>
      </c>
      <c r="X2168" t="s">
        <v>154</v>
      </c>
      <c r="Y2168" t="s">
        <v>155</v>
      </c>
      <c r="Z2168">
        <v>507500</v>
      </c>
      <c r="AA2168">
        <v>299100</v>
      </c>
      <c r="AB2168">
        <v>-0.41497245145673001</v>
      </c>
      <c r="AC2168">
        <v>52.579097446717</v>
      </c>
    </row>
    <row r="2169" spans="1:29">
      <c r="A2169" t="s">
        <v>198</v>
      </c>
      <c r="B2169">
        <v>7299</v>
      </c>
      <c r="C2169">
        <v>1957873</v>
      </c>
      <c r="D2169" t="s">
        <v>164</v>
      </c>
      <c r="E2169" t="s">
        <v>126</v>
      </c>
      <c r="F2169" t="s">
        <v>179</v>
      </c>
      <c r="G2169" t="s">
        <v>118</v>
      </c>
      <c r="H2169" s="1">
        <v>43874.619444444441</v>
      </c>
      <c r="I2169" t="s">
        <v>180</v>
      </c>
      <c r="J2169" t="s">
        <v>116</v>
      </c>
      <c r="K2169" t="s">
        <v>199</v>
      </c>
      <c r="L2169" t="s">
        <v>200</v>
      </c>
      <c r="M2169" t="s">
        <v>183</v>
      </c>
      <c r="N2169">
        <v>3.5000000000000003E-2</v>
      </c>
      <c r="O2169" t="s">
        <v>149</v>
      </c>
      <c r="P2169" t="b">
        <v>0</v>
      </c>
      <c r="Q2169">
        <v>138261413</v>
      </c>
      <c r="R2169" t="s">
        <v>150</v>
      </c>
      <c r="S2169">
        <v>1E-3</v>
      </c>
      <c r="T2169" t="s">
        <v>184</v>
      </c>
      <c r="U2169">
        <v>2020</v>
      </c>
      <c r="V2169" t="s">
        <v>151</v>
      </c>
      <c r="W2169" t="s">
        <v>201</v>
      </c>
      <c r="X2169" t="s">
        <v>202</v>
      </c>
      <c r="Y2169" t="s">
        <v>155</v>
      </c>
      <c r="Z2169">
        <v>516100</v>
      </c>
      <c r="AA2169">
        <v>253300</v>
      </c>
      <c r="AB2169">
        <v>-0.30395486908298303</v>
      </c>
      <c r="AC2169">
        <v>52.1657659569386</v>
      </c>
    </row>
    <row r="2170" spans="1:29">
      <c r="A2170" t="s">
        <v>411</v>
      </c>
      <c r="B2170">
        <v>7299</v>
      </c>
      <c r="C2170">
        <v>4742166</v>
      </c>
      <c r="D2170" t="s">
        <v>164</v>
      </c>
      <c r="E2170" t="s">
        <v>126</v>
      </c>
      <c r="F2170" t="s">
        <v>205</v>
      </c>
      <c r="G2170" t="s">
        <v>112</v>
      </c>
      <c r="H2170" s="1">
        <v>43773.611111111109</v>
      </c>
      <c r="I2170" t="s">
        <v>180</v>
      </c>
      <c r="J2170" t="s">
        <v>116</v>
      </c>
      <c r="K2170" t="s">
        <v>192</v>
      </c>
      <c r="L2170" t="s">
        <v>193</v>
      </c>
      <c r="M2170" t="s">
        <v>148</v>
      </c>
      <c r="N2170">
        <v>5.5E-2</v>
      </c>
      <c r="O2170" t="s">
        <v>149</v>
      </c>
      <c r="P2170" t="b">
        <v>0</v>
      </c>
      <c r="Q2170">
        <v>138261413</v>
      </c>
      <c r="R2170" t="s">
        <v>150</v>
      </c>
      <c r="S2170">
        <v>1E-3</v>
      </c>
      <c r="T2170" t="s">
        <v>184</v>
      </c>
      <c r="U2170">
        <v>2019</v>
      </c>
      <c r="V2170" t="s">
        <v>151</v>
      </c>
      <c r="W2170" t="s">
        <v>412</v>
      </c>
      <c r="X2170" t="s">
        <v>413</v>
      </c>
      <c r="Y2170" t="s">
        <v>155</v>
      </c>
      <c r="Z2170">
        <v>381270</v>
      </c>
      <c r="AA2170">
        <v>270790</v>
      </c>
      <c r="AB2170">
        <v>-2.27630210230316</v>
      </c>
      <c r="AC2170">
        <v>52.334871492664497</v>
      </c>
    </row>
    <row r="2171" spans="1:29">
      <c r="A2171" t="s">
        <v>187</v>
      </c>
      <c r="B2171">
        <v>7299</v>
      </c>
      <c r="C2171">
        <v>1844385</v>
      </c>
      <c r="D2171" t="s">
        <v>164</v>
      </c>
      <c r="E2171" t="s">
        <v>126</v>
      </c>
      <c r="F2171" t="s">
        <v>205</v>
      </c>
      <c r="G2171" t="s">
        <v>112</v>
      </c>
      <c r="H2171" s="1">
        <v>42614.37777777778</v>
      </c>
      <c r="I2171" t="s">
        <v>180</v>
      </c>
      <c r="J2171" t="s">
        <v>116</v>
      </c>
      <c r="K2171" t="s">
        <v>181</v>
      </c>
      <c r="L2171" t="s">
        <v>182</v>
      </c>
      <c r="M2171" t="s">
        <v>183</v>
      </c>
      <c r="N2171">
        <v>1.4999999999999999E-2</v>
      </c>
      <c r="O2171" t="s">
        <v>149</v>
      </c>
      <c r="P2171" t="b">
        <v>0</v>
      </c>
      <c r="Q2171">
        <v>138261413</v>
      </c>
      <c r="R2171" t="s">
        <v>150</v>
      </c>
      <c r="S2171">
        <v>1E-3</v>
      </c>
      <c r="T2171" t="s">
        <v>184</v>
      </c>
      <c r="U2171">
        <v>2016</v>
      </c>
      <c r="V2171" t="s">
        <v>151</v>
      </c>
      <c r="W2171" t="s">
        <v>188</v>
      </c>
      <c r="X2171" t="s">
        <v>189</v>
      </c>
      <c r="Y2171" t="s">
        <v>155</v>
      </c>
      <c r="Z2171">
        <v>636400</v>
      </c>
      <c r="AA2171">
        <v>291600</v>
      </c>
      <c r="AB2171">
        <v>1.4791973795069699</v>
      </c>
      <c r="AC2171">
        <v>52.471107816141703</v>
      </c>
    </row>
    <row r="2172" spans="1:29">
      <c r="A2172" t="s">
        <v>187</v>
      </c>
      <c r="B2172">
        <v>7299</v>
      </c>
      <c r="C2172">
        <v>1944416</v>
      </c>
      <c r="D2172" t="s">
        <v>164</v>
      </c>
      <c r="E2172" t="s">
        <v>126</v>
      </c>
      <c r="F2172" t="s">
        <v>179</v>
      </c>
      <c r="G2172" t="s">
        <v>118</v>
      </c>
      <c r="H2172" s="1">
        <v>43727.615972222222</v>
      </c>
      <c r="I2172" t="s">
        <v>180</v>
      </c>
      <c r="J2172" t="s">
        <v>116</v>
      </c>
      <c r="K2172" t="s">
        <v>181</v>
      </c>
      <c r="L2172" t="s">
        <v>182</v>
      </c>
      <c r="M2172" t="s">
        <v>183</v>
      </c>
      <c r="N2172">
        <v>7.6E-3</v>
      </c>
      <c r="O2172" t="s">
        <v>149</v>
      </c>
      <c r="P2172" t="b">
        <v>0</v>
      </c>
      <c r="Q2172">
        <v>138261413</v>
      </c>
      <c r="R2172" t="s">
        <v>150</v>
      </c>
      <c r="S2172">
        <v>1E-3</v>
      </c>
      <c r="T2172" t="s">
        <v>184</v>
      </c>
      <c r="U2172">
        <v>2019</v>
      </c>
      <c r="V2172" t="s">
        <v>151</v>
      </c>
      <c r="W2172" t="s">
        <v>188</v>
      </c>
      <c r="X2172" t="s">
        <v>189</v>
      </c>
      <c r="Y2172" t="s">
        <v>155</v>
      </c>
      <c r="Z2172">
        <v>636400</v>
      </c>
      <c r="AA2172">
        <v>291600</v>
      </c>
      <c r="AB2172">
        <v>1.4791973795069699</v>
      </c>
      <c r="AC2172">
        <v>52.471107816141703</v>
      </c>
    </row>
    <row r="2173" spans="1:29">
      <c r="A2173" t="s">
        <v>190</v>
      </c>
      <c r="B2173">
        <v>7299</v>
      </c>
      <c r="C2173">
        <v>4601991</v>
      </c>
      <c r="D2173" t="s">
        <v>164</v>
      </c>
      <c r="E2173" t="s">
        <v>126</v>
      </c>
      <c r="F2173" t="s">
        <v>179</v>
      </c>
      <c r="G2173" t="s">
        <v>118</v>
      </c>
      <c r="H2173" s="1">
        <v>41940.431250000001</v>
      </c>
      <c r="I2173" t="s">
        <v>191</v>
      </c>
      <c r="J2173" t="s">
        <v>119</v>
      </c>
      <c r="K2173" t="s">
        <v>192</v>
      </c>
      <c r="L2173" t="s">
        <v>193</v>
      </c>
      <c r="M2173" t="s">
        <v>183</v>
      </c>
      <c r="N2173">
        <v>2E-3</v>
      </c>
      <c r="O2173" t="s">
        <v>149</v>
      </c>
      <c r="P2173" t="b">
        <v>0</v>
      </c>
      <c r="Q2173">
        <v>138261413</v>
      </c>
      <c r="R2173" t="s">
        <v>150</v>
      </c>
      <c r="S2173">
        <v>1E-3</v>
      </c>
      <c r="T2173" t="s">
        <v>184</v>
      </c>
      <c r="U2173">
        <v>2014</v>
      </c>
      <c r="V2173" t="s">
        <v>151</v>
      </c>
      <c r="W2173" t="s">
        <v>194</v>
      </c>
      <c r="X2173" t="s">
        <v>195</v>
      </c>
      <c r="Y2173" t="s">
        <v>155</v>
      </c>
      <c r="Z2173">
        <v>357000</v>
      </c>
      <c r="AA2173">
        <v>237460</v>
      </c>
      <c r="AB2173">
        <v>-2.62823009845419</v>
      </c>
      <c r="AC2173">
        <v>52.033868710239098</v>
      </c>
    </row>
    <row r="2174" spans="1:29">
      <c r="A2174" t="s">
        <v>203</v>
      </c>
      <c r="B2174">
        <v>7299</v>
      </c>
      <c r="C2174">
        <v>1955484</v>
      </c>
      <c r="D2174" t="s">
        <v>164</v>
      </c>
      <c r="E2174" t="s">
        <v>126</v>
      </c>
      <c r="F2174" t="s">
        <v>179</v>
      </c>
      <c r="G2174" t="s">
        <v>118</v>
      </c>
      <c r="H2174" s="1">
        <v>43850.407638888886</v>
      </c>
      <c r="I2174" t="s">
        <v>180</v>
      </c>
      <c r="J2174" t="s">
        <v>116</v>
      </c>
      <c r="K2174" t="s">
        <v>146</v>
      </c>
      <c r="L2174" t="s">
        <v>147</v>
      </c>
      <c r="M2174" t="s">
        <v>148</v>
      </c>
      <c r="N2174">
        <v>1.2E-2</v>
      </c>
      <c r="O2174" t="s">
        <v>149</v>
      </c>
      <c r="P2174" t="b">
        <v>0</v>
      </c>
      <c r="Q2174">
        <v>138261413</v>
      </c>
      <c r="R2174" t="s">
        <v>150</v>
      </c>
      <c r="S2174">
        <v>1E-3</v>
      </c>
      <c r="T2174" t="s">
        <v>184</v>
      </c>
      <c r="U2174">
        <v>2020</v>
      </c>
      <c r="V2174" t="s">
        <v>151</v>
      </c>
      <c r="W2174" t="s">
        <v>204</v>
      </c>
      <c r="X2174" t="s">
        <v>154</v>
      </c>
      <c r="Y2174" t="s">
        <v>155</v>
      </c>
      <c r="Z2174">
        <v>507500</v>
      </c>
      <c r="AA2174">
        <v>299100</v>
      </c>
      <c r="AB2174">
        <v>-0.41497245145673001</v>
      </c>
      <c r="AC2174">
        <v>52.579097446717</v>
      </c>
    </row>
    <row r="2175" spans="1:29">
      <c r="A2175" t="s">
        <v>288</v>
      </c>
      <c r="B2175">
        <v>7299</v>
      </c>
      <c r="C2175">
        <v>5337276</v>
      </c>
      <c r="D2175" t="s">
        <v>164</v>
      </c>
      <c r="E2175" t="s">
        <v>126</v>
      </c>
      <c r="F2175" t="s">
        <v>236</v>
      </c>
      <c r="G2175" t="s">
        <v>115</v>
      </c>
      <c r="H2175" s="1">
        <v>44986.541666666664</v>
      </c>
      <c r="I2175" t="s">
        <v>180</v>
      </c>
      <c r="J2175" t="s">
        <v>116</v>
      </c>
      <c r="K2175" t="s">
        <v>256</v>
      </c>
      <c r="L2175" t="s">
        <v>257</v>
      </c>
      <c r="M2175" t="s">
        <v>183</v>
      </c>
      <c r="N2175">
        <v>3.9E-2</v>
      </c>
      <c r="O2175" t="s">
        <v>149</v>
      </c>
      <c r="P2175" t="b">
        <v>0</v>
      </c>
      <c r="Q2175">
        <v>138261413</v>
      </c>
      <c r="R2175" t="s">
        <v>150</v>
      </c>
      <c r="S2175">
        <v>1E-3</v>
      </c>
      <c r="T2175" t="s">
        <v>184</v>
      </c>
      <c r="U2175">
        <v>2023</v>
      </c>
      <c r="V2175" t="s">
        <v>151</v>
      </c>
      <c r="W2175" t="s">
        <v>289</v>
      </c>
      <c r="X2175" t="s">
        <v>290</v>
      </c>
      <c r="Y2175" t="s">
        <v>155</v>
      </c>
      <c r="Z2175">
        <v>347589</v>
      </c>
      <c r="AA2175">
        <v>412612</v>
      </c>
      <c r="AB2175">
        <v>-2.7935865486517399</v>
      </c>
      <c r="AC2175">
        <v>53.607429655734201</v>
      </c>
    </row>
    <row r="2176" spans="1:29">
      <c r="A2176" t="s">
        <v>190</v>
      </c>
      <c r="B2176">
        <v>7299</v>
      </c>
      <c r="C2176">
        <v>4601213</v>
      </c>
      <c r="D2176" t="s">
        <v>164</v>
      </c>
      <c r="E2176" t="s">
        <v>126</v>
      </c>
      <c r="F2176" t="s">
        <v>179</v>
      </c>
      <c r="G2176" t="s">
        <v>118</v>
      </c>
      <c r="H2176" s="1">
        <v>41927.494444444441</v>
      </c>
      <c r="I2176" t="s">
        <v>191</v>
      </c>
      <c r="J2176" t="s">
        <v>119</v>
      </c>
      <c r="K2176" t="s">
        <v>192</v>
      </c>
      <c r="L2176" t="s">
        <v>193</v>
      </c>
      <c r="M2176" t="s">
        <v>183</v>
      </c>
      <c r="N2176">
        <v>5.0000000000000001E-3</v>
      </c>
      <c r="O2176" t="s">
        <v>149</v>
      </c>
      <c r="P2176" t="b">
        <v>0</v>
      </c>
      <c r="Q2176">
        <v>138261413</v>
      </c>
      <c r="R2176" t="s">
        <v>150</v>
      </c>
      <c r="S2176">
        <v>1E-3</v>
      </c>
      <c r="T2176" t="s">
        <v>184</v>
      </c>
      <c r="U2176">
        <v>2014</v>
      </c>
      <c r="V2176" t="s">
        <v>151</v>
      </c>
      <c r="W2176" t="s">
        <v>194</v>
      </c>
      <c r="X2176" t="s">
        <v>195</v>
      </c>
      <c r="Y2176" t="s">
        <v>155</v>
      </c>
      <c r="Z2176">
        <v>357000</v>
      </c>
      <c r="AA2176">
        <v>237460</v>
      </c>
      <c r="AB2176">
        <v>-2.62823009845419</v>
      </c>
      <c r="AC2176">
        <v>52.033868710239098</v>
      </c>
    </row>
    <row r="2177" spans="1:29">
      <c r="A2177" t="s">
        <v>178</v>
      </c>
      <c r="B2177">
        <v>7299</v>
      </c>
      <c r="C2177">
        <v>1924211</v>
      </c>
      <c r="D2177" t="s">
        <v>164</v>
      </c>
      <c r="E2177" t="s">
        <v>126</v>
      </c>
      <c r="F2177" t="s">
        <v>179</v>
      </c>
      <c r="G2177" t="s">
        <v>118</v>
      </c>
      <c r="H2177" s="1">
        <v>43490.521527777775</v>
      </c>
      <c r="I2177" t="s">
        <v>180</v>
      </c>
      <c r="J2177" t="s">
        <v>116</v>
      </c>
      <c r="K2177" t="s">
        <v>181</v>
      </c>
      <c r="L2177" t="s">
        <v>182</v>
      </c>
      <c r="M2177" t="s">
        <v>183</v>
      </c>
      <c r="N2177">
        <v>1.2E-2</v>
      </c>
      <c r="O2177" t="s">
        <v>149</v>
      </c>
      <c r="P2177" t="b">
        <v>0</v>
      </c>
      <c r="Q2177">
        <v>138261413</v>
      </c>
      <c r="R2177" t="s">
        <v>150</v>
      </c>
      <c r="S2177">
        <v>1E-3</v>
      </c>
      <c r="T2177" t="s">
        <v>184</v>
      </c>
      <c r="U2177">
        <v>2019</v>
      </c>
      <c r="V2177" t="s">
        <v>151</v>
      </c>
      <c r="W2177" t="s">
        <v>185</v>
      </c>
      <c r="X2177" t="s">
        <v>186</v>
      </c>
      <c r="Y2177" t="s">
        <v>155</v>
      </c>
      <c r="Z2177">
        <v>620600</v>
      </c>
      <c r="AA2177">
        <v>309500</v>
      </c>
      <c r="AB2177">
        <v>1.2588812496391699</v>
      </c>
      <c r="AC2177">
        <v>52.638374352215699</v>
      </c>
    </row>
    <row r="2178" spans="1:29">
      <c r="A2178" t="s">
        <v>203</v>
      </c>
      <c r="B2178">
        <v>7299</v>
      </c>
      <c r="C2178">
        <v>1958206</v>
      </c>
      <c r="D2178" t="s">
        <v>164</v>
      </c>
      <c r="E2178" t="s">
        <v>126</v>
      </c>
      <c r="F2178" t="s">
        <v>179</v>
      </c>
      <c r="G2178" t="s">
        <v>118</v>
      </c>
      <c r="H2178" s="1">
        <v>43879.34375</v>
      </c>
      <c r="I2178" t="s">
        <v>180</v>
      </c>
      <c r="J2178" t="s">
        <v>116</v>
      </c>
      <c r="K2178" t="s">
        <v>146</v>
      </c>
      <c r="L2178" t="s">
        <v>147</v>
      </c>
      <c r="M2178" t="s">
        <v>183</v>
      </c>
      <c r="N2178">
        <v>1.0999999999999999E-2</v>
      </c>
      <c r="O2178" t="s">
        <v>149</v>
      </c>
      <c r="P2178" t="b">
        <v>0</v>
      </c>
      <c r="Q2178">
        <v>138261413</v>
      </c>
      <c r="R2178" t="s">
        <v>150</v>
      </c>
      <c r="S2178">
        <v>1E-3</v>
      </c>
      <c r="T2178" t="s">
        <v>184</v>
      </c>
      <c r="U2178">
        <v>2020</v>
      </c>
      <c r="V2178" t="s">
        <v>151</v>
      </c>
      <c r="W2178" t="s">
        <v>204</v>
      </c>
      <c r="X2178" t="s">
        <v>154</v>
      </c>
      <c r="Y2178" t="s">
        <v>155</v>
      </c>
      <c r="Z2178">
        <v>507500</v>
      </c>
      <c r="AA2178">
        <v>299100</v>
      </c>
      <c r="AB2178">
        <v>-0.41497245145673001</v>
      </c>
      <c r="AC2178">
        <v>52.579097446717</v>
      </c>
    </row>
    <row r="2179" spans="1:29">
      <c r="A2179" t="s">
        <v>178</v>
      </c>
      <c r="B2179">
        <v>7299</v>
      </c>
      <c r="C2179">
        <v>1806159</v>
      </c>
      <c r="D2179" t="s">
        <v>164</v>
      </c>
      <c r="E2179" t="s">
        <v>126</v>
      </c>
      <c r="F2179" t="s">
        <v>179</v>
      </c>
      <c r="G2179" t="s">
        <v>118</v>
      </c>
      <c r="H2179" s="1">
        <v>42233.447916666664</v>
      </c>
      <c r="I2179" t="s">
        <v>180</v>
      </c>
      <c r="J2179" t="s">
        <v>116</v>
      </c>
      <c r="K2179" t="s">
        <v>181</v>
      </c>
      <c r="L2179" t="s">
        <v>182</v>
      </c>
      <c r="M2179" t="s">
        <v>183</v>
      </c>
      <c r="N2179">
        <v>1.2E-2</v>
      </c>
      <c r="O2179" t="s">
        <v>149</v>
      </c>
      <c r="P2179" t="b">
        <v>0</v>
      </c>
      <c r="Q2179">
        <v>138261413</v>
      </c>
      <c r="R2179" t="s">
        <v>150</v>
      </c>
      <c r="S2179">
        <v>1E-3</v>
      </c>
      <c r="T2179" t="s">
        <v>184</v>
      </c>
      <c r="U2179">
        <v>2015</v>
      </c>
      <c r="V2179" t="s">
        <v>151</v>
      </c>
      <c r="W2179" t="s">
        <v>185</v>
      </c>
      <c r="X2179" t="s">
        <v>186</v>
      </c>
      <c r="Y2179" t="s">
        <v>155</v>
      </c>
      <c r="Z2179">
        <v>620600</v>
      </c>
      <c r="AA2179">
        <v>309500</v>
      </c>
      <c r="AB2179">
        <v>1.2588812496391699</v>
      </c>
      <c r="AC2179">
        <v>52.638374352215699</v>
      </c>
    </row>
    <row r="2180" spans="1:29">
      <c r="A2180" t="s">
        <v>276</v>
      </c>
      <c r="B2180">
        <v>7299</v>
      </c>
      <c r="C2180">
        <v>4599848</v>
      </c>
      <c r="D2180" t="s">
        <v>164</v>
      </c>
      <c r="E2180" t="s">
        <v>126</v>
      </c>
      <c r="F2180" t="s">
        <v>179</v>
      </c>
      <c r="G2180" t="s">
        <v>118</v>
      </c>
      <c r="H2180" s="1">
        <v>41914.4375</v>
      </c>
      <c r="I2180" t="s">
        <v>180</v>
      </c>
      <c r="J2180" t="s">
        <v>116</v>
      </c>
      <c r="K2180" t="s">
        <v>192</v>
      </c>
      <c r="L2180" t="s">
        <v>193</v>
      </c>
      <c r="M2180" t="s">
        <v>183</v>
      </c>
      <c r="N2180">
        <v>4.0000000000000001E-3</v>
      </c>
      <c r="O2180" t="s">
        <v>149</v>
      </c>
      <c r="P2180" t="b">
        <v>0</v>
      </c>
      <c r="Q2180">
        <v>138261413</v>
      </c>
      <c r="R2180" t="s">
        <v>150</v>
      </c>
      <c r="S2180">
        <v>1E-3</v>
      </c>
      <c r="T2180" t="s">
        <v>184</v>
      </c>
      <c r="U2180">
        <v>2014</v>
      </c>
      <c r="V2180" t="s">
        <v>151</v>
      </c>
      <c r="W2180" t="s">
        <v>277</v>
      </c>
      <c r="X2180" t="s">
        <v>278</v>
      </c>
      <c r="Y2180" t="s">
        <v>155</v>
      </c>
      <c r="Z2180">
        <v>383550</v>
      </c>
      <c r="AA2180">
        <v>252450</v>
      </c>
      <c r="AB2180">
        <v>-2.2419417969467799</v>
      </c>
      <c r="AC2180">
        <v>52.170064339376403</v>
      </c>
    </row>
    <row r="2181" spans="1:29">
      <c r="A2181" t="s">
        <v>187</v>
      </c>
      <c r="B2181">
        <v>7299</v>
      </c>
      <c r="C2181">
        <v>2058782</v>
      </c>
      <c r="D2181" t="s">
        <v>164</v>
      </c>
      <c r="E2181" t="s">
        <v>126</v>
      </c>
      <c r="F2181" t="s">
        <v>179</v>
      </c>
      <c r="G2181" t="s">
        <v>118</v>
      </c>
      <c r="H2181" s="1">
        <v>45308.413194444445</v>
      </c>
      <c r="I2181" t="s">
        <v>180</v>
      </c>
      <c r="J2181" t="s">
        <v>116</v>
      </c>
      <c r="K2181" t="s">
        <v>181</v>
      </c>
      <c r="L2181" t="s">
        <v>182</v>
      </c>
      <c r="M2181" t="s">
        <v>183</v>
      </c>
      <c r="N2181">
        <v>8.6E-3</v>
      </c>
      <c r="O2181" t="s">
        <v>149</v>
      </c>
      <c r="P2181" t="b">
        <v>0</v>
      </c>
      <c r="Q2181">
        <v>138261413</v>
      </c>
      <c r="R2181" t="s">
        <v>150</v>
      </c>
      <c r="S2181">
        <v>1E-3</v>
      </c>
      <c r="T2181" t="s">
        <v>184</v>
      </c>
      <c r="U2181">
        <v>2024</v>
      </c>
      <c r="V2181" t="s">
        <v>151</v>
      </c>
      <c r="W2181" t="s">
        <v>188</v>
      </c>
      <c r="X2181" t="s">
        <v>189</v>
      </c>
      <c r="Y2181" t="s">
        <v>155</v>
      </c>
      <c r="Z2181">
        <v>636400</v>
      </c>
      <c r="AA2181">
        <v>291600</v>
      </c>
      <c r="AB2181">
        <v>1.4791973795069699</v>
      </c>
      <c r="AC2181">
        <v>52.471107816141703</v>
      </c>
    </row>
    <row r="2182" spans="1:29">
      <c r="A2182" t="s">
        <v>190</v>
      </c>
      <c r="B2182">
        <v>7299</v>
      </c>
      <c r="C2182">
        <v>4620323</v>
      </c>
      <c r="D2182" t="s">
        <v>164</v>
      </c>
      <c r="E2182" t="s">
        <v>126</v>
      </c>
      <c r="F2182" t="s">
        <v>179</v>
      </c>
      <c r="G2182" t="s">
        <v>118</v>
      </c>
      <c r="H2182" s="1">
        <v>42153.462500000001</v>
      </c>
      <c r="I2182" t="s">
        <v>191</v>
      </c>
      <c r="J2182" t="s">
        <v>119</v>
      </c>
      <c r="K2182" t="s">
        <v>192</v>
      </c>
      <c r="L2182" t="s">
        <v>193</v>
      </c>
      <c r="M2182" t="s">
        <v>183</v>
      </c>
      <c r="N2182">
        <v>1.5E-3</v>
      </c>
      <c r="O2182" t="s">
        <v>149</v>
      </c>
      <c r="P2182" t="b">
        <v>0</v>
      </c>
      <c r="Q2182">
        <v>138261413</v>
      </c>
      <c r="R2182" t="s">
        <v>150</v>
      </c>
      <c r="S2182">
        <v>1E-3</v>
      </c>
      <c r="T2182" t="s">
        <v>184</v>
      </c>
      <c r="U2182">
        <v>2015</v>
      </c>
      <c r="V2182" t="s">
        <v>151</v>
      </c>
      <c r="W2182" t="s">
        <v>194</v>
      </c>
      <c r="X2182" t="s">
        <v>195</v>
      </c>
      <c r="Y2182" t="s">
        <v>155</v>
      </c>
      <c r="Z2182">
        <v>357000</v>
      </c>
      <c r="AA2182">
        <v>237460</v>
      </c>
      <c r="AB2182">
        <v>-2.62823009845419</v>
      </c>
      <c r="AC2182">
        <v>52.033868710239098</v>
      </c>
    </row>
    <row r="2183" spans="1:29">
      <c r="A2183" t="s">
        <v>296</v>
      </c>
      <c r="B2183">
        <v>7299</v>
      </c>
      <c r="C2183">
        <v>4801903</v>
      </c>
      <c r="D2183" t="s">
        <v>164</v>
      </c>
      <c r="E2183" t="s">
        <v>126</v>
      </c>
      <c r="F2183" t="s">
        <v>236</v>
      </c>
      <c r="G2183" t="s">
        <v>115</v>
      </c>
      <c r="H2183" s="1">
        <v>44789.548611111109</v>
      </c>
      <c r="I2183" t="s">
        <v>180</v>
      </c>
      <c r="J2183" t="s">
        <v>116</v>
      </c>
      <c r="K2183" t="s">
        <v>192</v>
      </c>
      <c r="L2183" t="s">
        <v>193</v>
      </c>
      <c r="M2183" t="s">
        <v>183</v>
      </c>
      <c r="N2183">
        <v>8.6E-3</v>
      </c>
      <c r="O2183" t="s">
        <v>149</v>
      </c>
      <c r="P2183" t="b">
        <v>0</v>
      </c>
      <c r="Q2183">
        <v>138261413</v>
      </c>
      <c r="R2183" t="s">
        <v>150</v>
      </c>
      <c r="S2183">
        <v>1E-3</v>
      </c>
      <c r="T2183" t="s">
        <v>184</v>
      </c>
      <c r="U2183">
        <v>2022</v>
      </c>
      <c r="V2183" t="s">
        <v>151</v>
      </c>
      <c r="W2183" t="s">
        <v>297</v>
      </c>
      <c r="X2183" t="s">
        <v>298</v>
      </c>
      <c r="Y2183" t="s">
        <v>155</v>
      </c>
      <c r="Z2183">
        <v>393220</v>
      </c>
      <c r="AA2183">
        <v>223820</v>
      </c>
      <c r="AB2183">
        <v>-2.0999740777278899</v>
      </c>
      <c r="AC2183">
        <v>51.912868546681302</v>
      </c>
    </row>
    <row r="2184" spans="1:29">
      <c r="A2184" t="s">
        <v>206</v>
      </c>
      <c r="B2184">
        <v>7299</v>
      </c>
      <c r="C2184">
        <v>1894692</v>
      </c>
      <c r="D2184" t="s">
        <v>164</v>
      </c>
      <c r="E2184" t="s">
        <v>126</v>
      </c>
      <c r="F2184" t="s">
        <v>179</v>
      </c>
      <c r="G2184" t="s">
        <v>118</v>
      </c>
      <c r="H2184" s="1">
        <v>43153.376388888886</v>
      </c>
      <c r="I2184" t="s">
        <v>180</v>
      </c>
      <c r="J2184" t="s">
        <v>116</v>
      </c>
      <c r="K2184" t="s">
        <v>199</v>
      </c>
      <c r="L2184" t="s">
        <v>200</v>
      </c>
      <c r="M2184" t="s">
        <v>183</v>
      </c>
      <c r="N2184">
        <v>1.7999999999999999E-2</v>
      </c>
      <c r="O2184" t="s">
        <v>149</v>
      </c>
      <c r="P2184" t="b">
        <v>0</v>
      </c>
      <c r="Q2184">
        <v>138261413</v>
      </c>
      <c r="R2184" t="s">
        <v>150</v>
      </c>
      <c r="S2184">
        <v>1E-3</v>
      </c>
      <c r="T2184" t="s">
        <v>184</v>
      </c>
      <c r="U2184">
        <v>2018</v>
      </c>
      <c r="V2184" t="s">
        <v>151</v>
      </c>
      <c r="W2184" t="s">
        <v>207</v>
      </c>
      <c r="X2184" t="s">
        <v>208</v>
      </c>
      <c r="Y2184" t="s">
        <v>155</v>
      </c>
      <c r="Z2184">
        <v>515935</v>
      </c>
      <c r="AA2184">
        <v>253417</v>
      </c>
      <c r="AB2184">
        <v>-0.30632621725807402</v>
      </c>
      <c r="AC2184">
        <v>52.1668520239771</v>
      </c>
    </row>
    <row r="2185" spans="1:29">
      <c r="A2185" t="s">
        <v>187</v>
      </c>
      <c r="B2185">
        <v>7299</v>
      </c>
      <c r="C2185">
        <v>2064465</v>
      </c>
      <c r="D2185" t="s">
        <v>164</v>
      </c>
      <c r="E2185" t="s">
        <v>126</v>
      </c>
      <c r="F2185" t="s">
        <v>179</v>
      </c>
      <c r="G2185" t="s">
        <v>118</v>
      </c>
      <c r="H2185" s="1">
        <v>45376.411805555559</v>
      </c>
      <c r="I2185" t="s">
        <v>180</v>
      </c>
      <c r="J2185" t="s">
        <v>116</v>
      </c>
      <c r="K2185" t="s">
        <v>181</v>
      </c>
      <c r="L2185" t="s">
        <v>182</v>
      </c>
      <c r="M2185" t="s">
        <v>183</v>
      </c>
      <c r="N2185">
        <v>8.8999999999999999E-3</v>
      </c>
      <c r="O2185" t="s">
        <v>149</v>
      </c>
      <c r="P2185" t="b">
        <v>0</v>
      </c>
      <c r="Q2185">
        <v>138261413</v>
      </c>
      <c r="R2185" t="s">
        <v>150</v>
      </c>
      <c r="S2185">
        <v>1E-3</v>
      </c>
      <c r="T2185" t="s">
        <v>184</v>
      </c>
      <c r="U2185">
        <v>2024</v>
      </c>
      <c r="V2185" t="s">
        <v>151</v>
      </c>
      <c r="W2185" t="s">
        <v>188</v>
      </c>
      <c r="X2185" t="s">
        <v>189</v>
      </c>
      <c r="Y2185" t="s">
        <v>155</v>
      </c>
      <c r="Z2185">
        <v>636400</v>
      </c>
      <c r="AA2185">
        <v>291600</v>
      </c>
      <c r="AB2185">
        <v>1.4791973795069699</v>
      </c>
      <c r="AC2185">
        <v>52.471107816141703</v>
      </c>
    </row>
    <row r="2186" spans="1:29">
      <c r="A2186" t="s">
        <v>203</v>
      </c>
      <c r="B2186">
        <v>7299</v>
      </c>
      <c r="C2186">
        <v>2023766</v>
      </c>
      <c r="D2186" t="s">
        <v>164</v>
      </c>
      <c r="E2186" t="s">
        <v>126</v>
      </c>
      <c r="F2186" t="s">
        <v>205</v>
      </c>
      <c r="G2186" t="s">
        <v>112</v>
      </c>
      <c r="H2186" s="1">
        <v>44867.620138888888</v>
      </c>
      <c r="I2186" t="s">
        <v>180</v>
      </c>
      <c r="J2186" t="s">
        <v>116</v>
      </c>
      <c r="K2186" t="s">
        <v>146</v>
      </c>
      <c r="L2186" t="s">
        <v>147</v>
      </c>
      <c r="M2186" t="s">
        <v>183</v>
      </c>
      <c r="N2186">
        <v>2.8000000000000001E-2</v>
      </c>
      <c r="O2186" t="s">
        <v>149</v>
      </c>
      <c r="P2186" t="b">
        <v>0</v>
      </c>
      <c r="Q2186">
        <v>138261413</v>
      </c>
      <c r="R2186" t="s">
        <v>150</v>
      </c>
      <c r="S2186">
        <v>1E-3</v>
      </c>
      <c r="T2186" t="s">
        <v>184</v>
      </c>
      <c r="U2186">
        <v>2022</v>
      </c>
      <c r="V2186" t="s">
        <v>151</v>
      </c>
      <c r="W2186" t="s">
        <v>204</v>
      </c>
      <c r="X2186" t="s">
        <v>154</v>
      </c>
      <c r="Y2186" t="s">
        <v>155</v>
      </c>
      <c r="Z2186">
        <v>507500</v>
      </c>
      <c r="AA2186">
        <v>299100</v>
      </c>
      <c r="AB2186">
        <v>-0.41497245145673001</v>
      </c>
      <c r="AC2186">
        <v>52.579097446717</v>
      </c>
    </row>
    <row r="2187" spans="1:29">
      <c r="A2187" t="s">
        <v>263</v>
      </c>
      <c r="B2187">
        <v>7299</v>
      </c>
      <c r="C2187">
        <v>1653136</v>
      </c>
      <c r="D2187" t="s">
        <v>164</v>
      </c>
      <c r="E2187" t="s">
        <v>126</v>
      </c>
      <c r="F2187" t="s">
        <v>205</v>
      </c>
      <c r="G2187" t="s">
        <v>112</v>
      </c>
      <c r="H2187" s="1">
        <v>43836.419444444444</v>
      </c>
      <c r="I2187" t="s">
        <v>180</v>
      </c>
      <c r="J2187" t="s">
        <v>116</v>
      </c>
      <c r="K2187" t="s">
        <v>165</v>
      </c>
      <c r="L2187" t="s">
        <v>166</v>
      </c>
      <c r="M2187" t="s">
        <v>183</v>
      </c>
      <c r="N2187">
        <v>2.8999999999999998E-3</v>
      </c>
      <c r="O2187" t="s">
        <v>149</v>
      </c>
      <c r="P2187" t="b">
        <v>0</v>
      </c>
      <c r="Q2187">
        <v>138261413</v>
      </c>
      <c r="R2187" t="s">
        <v>150</v>
      </c>
      <c r="S2187">
        <v>1E-3</v>
      </c>
      <c r="T2187" t="s">
        <v>184</v>
      </c>
      <c r="U2187">
        <v>2020</v>
      </c>
      <c r="V2187" t="s">
        <v>151</v>
      </c>
      <c r="W2187" t="s">
        <v>264</v>
      </c>
      <c r="X2187" t="s">
        <v>243</v>
      </c>
      <c r="Y2187" t="s">
        <v>155</v>
      </c>
      <c r="Z2187">
        <v>459334</v>
      </c>
      <c r="AA2187">
        <v>444561</v>
      </c>
      <c r="AB2187">
        <v>-1.0986183304297801</v>
      </c>
      <c r="AC2187">
        <v>53.893839137414503</v>
      </c>
    </row>
    <row r="2188" spans="1:29">
      <c r="A2188" t="s">
        <v>203</v>
      </c>
      <c r="B2188">
        <v>7299</v>
      </c>
      <c r="C2188">
        <v>1828887</v>
      </c>
      <c r="D2188" t="s">
        <v>164</v>
      </c>
      <c r="E2188" t="s">
        <v>126</v>
      </c>
      <c r="F2188" t="s">
        <v>179</v>
      </c>
      <c r="G2188" t="s">
        <v>118</v>
      </c>
      <c r="H2188" s="1">
        <v>42468.600694444445</v>
      </c>
      <c r="I2188" t="s">
        <v>180</v>
      </c>
      <c r="J2188" t="s">
        <v>116</v>
      </c>
      <c r="K2188" t="s">
        <v>146</v>
      </c>
      <c r="L2188" t="s">
        <v>147</v>
      </c>
      <c r="M2188" t="s">
        <v>183</v>
      </c>
      <c r="N2188">
        <v>2.9000000000000001E-2</v>
      </c>
      <c r="O2188" t="s">
        <v>149</v>
      </c>
      <c r="P2188" t="b">
        <v>0</v>
      </c>
      <c r="Q2188">
        <v>138261413</v>
      </c>
      <c r="R2188" t="s">
        <v>150</v>
      </c>
      <c r="S2188">
        <v>1E-3</v>
      </c>
      <c r="T2188" t="s">
        <v>184</v>
      </c>
      <c r="U2188">
        <v>2016</v>
      </c>
      <c r="V2188" t="s">
        <v>151</v>
      </c>
      <c r="W2188" t="s">
        <v>204</v>
      </c>
      <c r="X2188" t="s">
        <v>154</v>
      </c>
      <c r="Y2188" t="s">
        <v>155</v>
      </c>
      <c r="Z2188">
        <v>507500</v>
      </c>
      <c r="AA2188">
        <v>299100</v>
      </c>
      <c r="AB2188">
        <v>-0.41497245145673001</v>
      </c>
      <c r="AC2188">
        <v>52.579097446717</v>
      </c>
    </row>
    <row r="2189" spans="1:29">
      <c r="A2189" t="s">
        <v>203</v>
      </c>
      <c r="B2189">
        <v>7299</v>
      </c>
      <c r="C2189">
        <v>1983752</v>
      </c>
      <c r="D2189" t="s">
        <v>164</v>
      </c>
      <c r="E2189" t="s">
        <v>126</v>
      </c>
      <c r="F2189" t="s">
        <v>179</v>
      </c>
      <c r="G2189" t="s">
        <v>118</v>
      </c>
      <c r="H2189" s="1">
        <v>44348.567361111112</v>
      </c>
      <c r="I2189" t="s">
        <v>180</v>
      </c>
      <c r="J2189" t="s">
        <v>116</v>
      </c>
      <c r="K2189" t="s">
        <v>146</v>
      </c>
      <c r="L2189" t="s">
        <v>147</v>
      </c>
      <c r="M2189" t="s">
        <v>183</v>
      </c>
      <c r="N2189">
        <v>1.9E-2</v>
      </c>
      <c r="O2189" t="s">
        <v>149</v>
      </c>
      <c r="P2189" t="b">
        <v>0</v>
      </c>
      <c r="Q2189">
        <v>138261413</v>
      </c>
      <c r="R2189" t="s">
        <v>150</v>
      </c>
      <c r="S2189">
        <v>1E-3</v>
      </c>
      <c r="T2189" t="s">
        <v>184</v>
      </c>
      <c r="U2189">
        <v>2021</v>
      </c>
      <c r="V2189" t="s">
        <v>151</v>
      </c>
      <c r="W2189" t="s">
        <v>204</v>
      </c>
      <c r="X2189" t="s">
        <v>154</v>
      </c>
      <c r="Y2189" t="s">
        <v>155</v>
      </c>
      <c r="Z2189">
        <v>507500</v>
      </c>
      <c r="AA2189">
        <v>299100</v>
      </c>
      <c r="AB2189">
        <v>-0.41497245145673001</v>
      </c>
      <c r="AC2189">
        <v>52.579097446717</v>
      </c>
    </row>
    <row r="2190" spans="1:29">
      <c r="A2190" t="s">
        <v>203</v>
      </c>
      <c r="B2190">
        <v>7299</v>
      </c>
      <c r="C2190">
        <v>1907485</v>
      </c>
      <c r="D2190" t="s">
        <v>164</v>
      </c>
      <c r="E2190" t="s">
        <v>126</v>
      </c>
      <c r="F2190" t="s">
        <v>179</v>
      </c>
      <c r="G2190" t="s">
        <v>118</v>
      </c>
      <c r="H2190" s="1">
        <v>43300.538888888892</v>
      </c>
      <c r="I2190" t="s">
        <v>180</v>
      </c>
      <c r="J2190" t="s">
        <v>116</v>
      </c>
      <c r="K2190" t="s">
        <v>146</v>
      </c>
      <c r="L2190" t="s">
        <v>147</v>
      </c>
      <c r="M2190" t="s">
        <v>183</v>
      </c>
      <c r="N2190">
        <v>3.5000000000000003E-2</v>
      </c>
      <c r="O2190" t="s">
        <v>149</v>
      </c>
      <c r="P2190" t="b">
        <v>0</v>
      </c>
      <c r="Q2190">
        <v>138261413</v>
      </c>
      <c r="R2190" t="s">
        <v>150</v>
      </c>
      <c r="S2190">
        <v>1E-3</v>
      </c>
      <c r="T2190" t="s">
        <v>184</v>
      </c>
      <c r="U2190">
        <v>2018</v>
      </c>
      <c r="V2190" t="s">
        <v>151</v>
      </c>
      <c r="W2190" t="s">
        <v>204</v>
      </c>
      <c r="X2190" t="s">
        <v>154</v>
      </c>
      <c r="Y2190" t="s">
        <v>155</v>
      </c>
      <c r="Z2190">
        <v>507500</v>
      </c>
      <c r="AA2190">
        <v>299100</v>
      </c>
      <c r="AB2190">
        <v>-0.41497245145673001</v>
      </c>
      <c r="AC2190">
        <v>52.579097446717</v>
      </c>
    </row>
    <row r="2191" spans="1:29">
      <c r="A2191" t="s">
        <v>178</v>
      </c>
      <c r="B2191">
        <v>7299</v>
      </c>
      <c r="C2191">
        <v>1944477</v>
      </c>
      <c r="D2191" t="s">
        <v>164</v>
      </c>
      <c r="E2191" t="s">
        <v>126</v>
      </c>
      <c r="F2191" t="s">
        <v>179</v>
      </c>
      <c r="G2191" t="s">
        <v>118</v>
      </c>
      <c r="H2191" s="1">
        <v>43728.405555555553</v>
      </c>
      <c r="I2191" t="s">
        <v>180</v>
      </c>
      <c r="J2191" t="s">
        <v>116</v>
      </c>
      <c r="K2191" t="s">
        <v>181</v>
      </c>
      <c r="L2191" t="s">
        <v>182</v>
      </c>
      <c r="M2191" t="s">
        <v>183</v>
      </c>
      <c r="N2191">
        <v>1.2999999999999999E-2</v>
      </c>
      <c r="O2191" t="s">
        <v>149</v>
      </c>
      <c r="P2191" t="b">
        <v>0</v>
      </c>
      <c r="Q2191">
        <v>138261413</v>
      </c>
      <c r="R2191" t="s">
        <v>150</v>
      </c>
      <c r="S2191">
        <v>1E-3</v>
      </c>
      <c r="T2191" t="s">
        <v>184</v>
      </c>
      <c r="U2191">
        <v>2019</v>
      </c>
      <c r="V2191" t="s">
        <v>151</v>
      </c>
      <c r="W2191" t="s">
        <v>185</v>
      </c>
      <c r="X2191" t="s">
        <v>186</v>
      </c>
      <c r="Y2191" t="s">
        <v>155</v>
      </c>
      <c r="Z2191">
        <v>620600</v>
      </c>
      <c r="AA2191">
        <v>309500</v>
      </c>
      <c r="AB2191">
        <v>1.2588812496391699</v>
      </c>
      <c r="AC2191">
        <v>52.638374352215699</v>
      </c>
    </row>
    <row r="2192" spans="1:29">
      <c r="A2192" t="s">
        <v>196</v>
      </c>
      <c r="B2192">
        <v>7299</v>
      </c>
      <c r="C2192">
        <v>1784530</v>
      </c>
      <c r="D2192" t="s">
        <v>164</v>
      </c>
      <c r="E2192" t="s">
        <v>126</v>
      </c>
      <c r="F2192" t="s">
        <v>179</v>
      </c>
      <c r="G2192" t="s">
        <v>118</v>
      </c>
      <c r="H2192" s="1">
        <v>42016.48333333333</v>
      </c>
      <c r="I2192" t="s">
        <v>180</v>
      </c>
      <c r="J2192" t="s">
        <v>116</v>
      </c>
      <c r="K2192" t="s">
        <v>181</v>
      </c>
      <c r="L2192" t="s">
        <v>182</v>
      </c>
      <c r="M2192" t="s">
        <v>183</v>
      </c>
      <c r="N2192">
        <v>8.9999999999999993E-3</v>
      </c>
      <c r="O2192" t="s">
        <v>149</v>
      </c>
      <c r="P2192" t="b">
        <v>0</v>
      </c>
      <c r="Q2192">
        <v>138261413</v>
      </c>
      <c r="R2192" t="s">
        <v>150</v>
      </c>
      <c r="S2192">
        <v>1E-3</v>
      </c>
      <c r="T2192" t="s">
        <v>184</v>
      </c>
      <c r="U2192">
        <v>2015</v>
      </c>
      <c r="V2192" t="s">
        <v>151</v>
      </c>
      <c r="W2192" t="s">
        <v>197</v>
      </c>
      <c r="X2192" t="s">
        <v>186</v>
      </c>
      <c r="Y2192" t="s">
        <v>155</v>
      </c>
      <c r="Z2192">
        <v>624300</v>
      </c>
      <c r="AA2192">
        <v>306800</v>
      </c>
      <c r="AB2192">
        <v>1.3116346710660201</v>
      </c>
      <c r="AC2192">
        <v>52.6126273253455</v>
      </c>
    </row>
    <row r="2193" spans="1:29">
      <c r="A2193" t="s">
        <v>203</v>
      </c>
      <c r="B2193">
        <v>7299</v>
      </c>
      <c r="C2193">
        <v>1924213</v>
      </c>
      <c r="D2193" t="s">
        <v>164</v>
      </c>
      <c r="E2193" t="s">
        <v>126</v>
      </c>
      <c r="F2193" t="s">
        <v>179</v>
      </c>
      <c r="G2193" t="s">
        <v>118</v>
      </c>
      <c r="H2193" s="1">
        <v>43490.429861111108</v>
      </c>
      <c r="I2193" t="s">
        <v>180</v>
      </c>
      <c r="J2193" t="s">
        <v>116</v>
      </c>
      <c r="K2193" t="s">
        <v>146</v>
      </c>
      <c r="L2193" t="s">
        <v>147</v>
      </c>
      <c r="M2193" t="s">
        <v>183</v>
      </c>
      <c r="N2193">
        <v>7.0000000000000007E-2</v>
      </c>
      <c r="O2193" t="s">
        <v>149</v>
      </c>
      <c r="P2193" t="b">
        <v>0</v>
      </c>
      <c r="Q2193">
        <v>138261413</v>
      </c>
      <c r="R2193" t="s">
        <v>150</v>
      </c>
      <c r="S2193">
        <v>1E-3</v>
      </c>
      <c r="T2193" t="s">
        <v>184</v>
      </c>
      <c r="U2193">
        <v>2019</v>
      </c>
      <c r="V2193" t="s">
        <v>151</v>
      </c>
      <c r="W2193" t="s">
        <v>204</v>
      </c>
      <c r="X2193" t="s">
        <v>154</v>
      </c>
      <c r="Y2193" t="s">
        <v>155</v>
      </c>
      <c r="Z2193">
        <v>507500</v>
      </c>
      <c r="AA2193">
        <v>299100</v>
      </c>
      <c r="AB2193">
        <v>-0.41497245145673001</v>
      </c>
      <c r="AC2193">
        <v>52.579097446717</v>
      </c>
    </row>
    <row r="2194" spans="1:29">
      <c r="A2194" t="s">
        <v>241</v>
      </c>
      <c r="B2194">
        <v>7299</v>
      </c>
      <c r="C2194">
        <v>1622043</v>
      </c>
      <c r="D2194" t="s">
        <v>164</v>
      </c>
      <c r="E2194" t="s">
        <v>126</v>
      </c>
      <c r="F2194" t="s">
        <v>179</v>
      </c>
      <c r="G2194" t="s">
        <v>118</v>
      </c>
      <c r="H2194" s="1">
        <v>43412.554861111108</v>
      </c>
      <c r="I2194" t="s">
        <v>180</v>
      </c>
      <c r="J2194" t="s">
        <v>116</v>
      </c>
      <c r="K2194" t="s">
        <v>165</v>
      </c>
      <c r="L2194" t="s">
        <v>166</v>
      </c>
      <c r="M2194" t="s">
        <v>183</v>
      </c>
      <c r="N2194">
        <v>5.4999999999999997E-3</v>
      </c>
      <c r="O2194" t="s">
        <v>149</v>
      </c>
      <c r="P2194" t="b">
        <v>0</v>
      </c>
      <c r="Q2194">
        <v>138261413</v>
      </c>
      <c r="R2194" t="s">
        <v>150</v>
      </c>
      <c r="S2194">
        <v>1E-3</v>
      </c>
      <c r="T2194" t="s">
        <v>184</v>
      </c>
      <c r="U2194">
        <v>2018</v>
      </c>
      <c r="V2194" t="s">
        <v>151</v>
      </c>
      <c r="W2194" t="s">
        <v>242</v>
      </c>
      <c r="X2194" t="s">
        <v>243</v>
      </c>
      <c r="Y2194" t="s">
        <v>155</v>
      </c>
      <c r="Z2194">
        <v>456840</v>
      </c>
      <c r="AA2194">
        <v>455364</v>
      </c>
      <c r="AB2194">
        <v>-1.13455725358881</v>
      </c>
      <c r="AC2194">
        <v>53.991201424557502</v>
      </c>
    </row>
    <row r="2195" spans="1:29">
      <c r="A2195" t="s">
        <v>190</v>
      </c>
      <c r="B2195">
        <v>7299</v>
      </c>
      <c r="C2195">
        <v>4661188</v>
      </c>
      <c r="D2195" t="s">
        <v>164</v>
      </c>
      <c r="E2195" t="s">
        <v>126</v>
      </c>
      <c r="F2195" t="s">
        <v>179</v>
      </c>
      <c r="G2195" t="s">
        <v>118</v>
      </c>
      <c r="H2195" s="1">
        <v>42650.436805555553</v>
      </c>
      <c r="I2195" t="s">
        <v>191</v>
      </c>
      <c r="J2195" t="s">
        <v>119</v>
      </c>
      <c r="K2195" t="s">
        <v>192</v>
      </c>
      <c r="L2195" t="s">
        <v>193</v>
      </c>
      <c r="M2195" t="s">
        <v>183</v>
      </c>
      <c r="N2195">
        <v>4.1999999999999997E-3</v>
      </c>
      <c r="O2195" t="s">
        <v>149</v>
      </c>
      <c r="P2195" t="b">
        <v>0</v>
      </c>
      <c r="Q2195">
        <v>138261413</v>
      </c>
      <c r="R2195" t="s">
        <v>150</v>
      </c>
      <c r="S2195">
        <v>1E-3</v>
      </c>
      <c r="T2195" t="s">
        <v>184</v>
      </c>
      <c r="U2195">
        <v>2016</v>
      </c>
      <c r="V2195" t="s">
        <v>151</v>
      </c>
      <c r="W2195" t="s">
        <v>194</v>
      </c>
      <c r="X2195" t="s">
        <v>195</v>
      </c>
      <c r="Y2195" t="s">
        <v>155</v>
      </c>
      <c r="Z2195">
        <v>357000</v>
      </c>
      <c r="AA2195">
        <v>237460</v>
      </c>
      <c r="AB2195">
        <v>-2.62823009845419</v>
      </c>
      <c r="AC2195">
        <v>52.033868710239098</v>
      </c>
    </row>
    <row r="2196" spans="1:29">
      <c r="A2196" t="s">
        <v>196</v>
      </c>
      <c r="B2196">
        <v>7299</v>
      </c>
      <c r="C2196">
        <v>1774965</v>
      </c>
      <c r="D2196" t="s">
        <v>164</v>
      </c>
      <c r="E2196" t="s">
        <v>126</v>
      </c>
      <c r="F2196" t="s">
        <v>179</v>
      </c>
      <c r="G2196" t="s">
        <v>118</v>
      </c>
      <c r="H2196" s="1">
        <v>41928.448611111111</v>
      </c>
      <c r="I2196" t="s">
        <v>180</v>
      </c>
      <c r="J2196" t="s">
        <v>116</v>
      </c>
      <c r="K2196" t="s">
        <v>181</v>
      </c>
      <c r="L2196" t="s">
        <v>182</v>
      </c>
      <c r="M2196" t="s">
        <v>183</v>
      </c>
      <c r="N2196">
        <v>1.4999999999999999E-2</v>
      </c>
      <c r="O2196" t="s">
        <v>149</v>
      </c>
      <c r="P2196" t="b">
        <v>0</v>
      </c>
      <c r="Q2196">
        <v>138261413</v>
      </c>
      <c r="R2196" t="s">
        <v>150</v>
      </c>
      <c r="S2196">
        <v>1E-3</v>
      </c>
      <c r="T2196" t="s">
        <v>184</v>
      </c>
      <c r="U2196">
        <v>2014</v>
      </c>
      <c r="V2196" t="s">
        <v>151</v>
      </c>
      <c r="W2196" t="s">
        <v>197</v>
      </c>
      <c r="X2196" t="s">
        <v>186</v>
      </c>
      <c r="Y2196" t="s">
        <v>155</v>
      </c>
      <c r="Z2196">
        <v>624300</v>
      </c>
      <c r="AA2196">
        <v>306800</v>
      </c>
      <c r="AB2196">
        <v>1.3116346710660201</v>
      </c>
      <c r="AC2196">
        <v>52.6126273253455</v>
      </c>
    </row>
    <row r="2197" spans="1:29">
      <c r="A2197" t="s">
        <v>206</v>
      </c>
      <c r="B2197">
        <v>7299</v>
      </c>
      <c r="C2197">
        <v>1847242</v>
      </c>
      <c r="D2197" t="s">
        <v>164</v>
      </c>
      <c r="E2197" t="s">
        <v>126</v>
      </c>
      <c r="F2197" t="s">
        <v>205</v>
      </c>
      <c r="G2197" t="s">
        <v>112</v>
      </c>
      <c r="H2197" s="1">
        <v>42647.590277777781</v>
      </c>
      <c r="I2197" t="s">
        <v>180</v>
      </c>
      <c r="J2197" t="s">
        <v>116</v>
      </c>
      <c r="K2197" t="s">
        <v>199</v>
      </c>
      <c r="L2197" t="s">
        <v>200</v>
      </c>
      <c r="M2197" t="s">
        <v>183</v>
      </c>
      <c r="N2197">
        <v>7.1999999999999995E-2</v>
      </c>
      <c r="O2197" t="s">
        <v>149</v>
      </c>
      <c r="P2197" t="b">
        <v>0</v>
      </c>
      <c r="Q2197">
        <v>138261413</v>
      </c>
      <c r="R2197" t="s">
        <v>150</v>
      </c>
      <c r="S2197">
        <v>1E-3</v>
      </c>
      <c r="T2197" t="s">
        <v>184</v>
      </c>
      <c r="U2197">
        <v>2016</v>
      </c>
      <c r="V2197" t="s">
        <v>151</v>
      </c>
      <c r="W2197" t="s">
        <v>207</v>
      </c>
      <c r="X2197" t="s">
        <v>208</v>
      </c>
      <c r="Y2197" t="s">
        <v>155</v>
      </c>
      <c r="Z2197">
        <v>515935</v>
      </c>
      <c r="AA2197">
        <v>253417</v>
      </c>
      <c r="AB2197">
        <v>-0.30632621725807402</v>
      </c>
      <c r="AC2197">
        <v>52.1668520239771</v>
      </c>
    </row>
    <row r="2198" spans="1:29">
      <c r="A2198" t="s">
        <v>198</v>
      </c>
      <c r="B2198">
        <v>7299</v>
      </c>
      <c r="C2198">
        <v>1904743</v>
      </c>
      <c r="D2198" t="s">
        <v>164</v>
      </c>
      <c r="E2198" t="s">
        <v>126</v>
      </c>
      <c r="F2198" t="s">
        <v>179</v>
      </c>
      <c r="G2198" t="s">
        <v>118</v>
      </c>
      <c r="H2198" s="1">
        <v>43264.542361111111</v>
      </c>
      <c r="I2198" t="s">
        <v>180</v>
      </c>
      <c r="J2198" t="s">
        <v>116</v>
      </c>
      <c r="K2198" t="s">
        <v>199</v>
      </c>
      <c r="L2198" t="s">
        <v>200</v>
      </c>
      <c r="M2198" t="s">
        <v>183</v>
      </c>
      <c r="N2198">
        <v>6.0999999999999999E-2</v>
      </c>
      <c r="O2198" t="s">
        <v>149</v>
      </c>
      <c r="P2198" t="b">
        <v>0</v>
      </c>
      <c r="Q2198">
        <v>138261413</v>
      </c>
      <c r="R2198" t="s">
        <v>150</v>
      </c>
      <c r="S2198">
        <v>1E-3</v>
      </c>
      <c r="T2198" t="s">
        <v>184</v>
      </c>
      <c r="U2198">
        <v>2018</v>
      </c>
      <c r="V2198" t="s">
        <v>151</v>
      </c>
      <c r="W2198" t="s">
        <v>201</v>
      </c>
      <c r="X2198" t="s">
        <v>202</v>
      </c>
      <c r="Y2198" t="s">
        <v>155</v>
      </c>
      <c r="Z2198">
        <v>516100</v>
      </c>
      <c r="AA2198">
        <v>253300</v>
      </c>
      <c r="AB2198">
        <v>-0.30395486908298303</v>
      </c>
      <c r="AC2198">
        <v>52.1657659569386</v>
      </c>
    </row>
    <row r="2199" spans="1:29">
      <c r="A2199" t="s">
        <v>178</v>
      </c>
      <c r="B2199">
        <v>7299</v>
      </c>
      <c r="C2199">
        <v>1960069</v>
      </c>
      <c r="D2199" t="s">
        <v>164</v>
      </c>
      <c r="E2199" t="s">
        <v>126</v>
      </c>
      <c r="F2199" t="s">
        <v>205</v>
      </c>
      <c r="G2199" t="s">
        <v>112</v>
      </c>
      <c r="H2199" s="1">
        <v>43893.507638888892</v>
      </c>
      <c r="I2199" t="s">
        <v>180</v>
      </c>
      <c r="J2199" t="s">
        <v>116</v>
      </c>
      <c r="K2199" t="s">
        <v>181</v>
      </c>
      <c r="L2199" t="s">
        <v>182</v>
      </c>
      <c r="M2199" t="s">
        <v>183</v>
      </c>
      <c r="N2199">
        <v>4.0000000000000001E-3</v>
      </c>
      <c r="O2199" t="s">
        <v>149</v>
      </c>
      <c r="P2199" t="b">
        <v>0</v>
      </c>
      <c r="Q2199">
        <v>138261413</v>
      </c>
      <c r="R2199" t="s">
        <v>150</v>
      </c>
      <c r="S2199">
        <v>1E-3</v>
      </c>
      <c r="T2199" t="s">
        <v>184</v>
      </c>
      <c r="U2199">
        <v>2020</v>
      </c>
      <c r="V2199" t="s">
        <v>151</v>
      </c>
      <c r="W2199" t="s">
        <v>185</v>
      </c>
      <c r="X2199" t="s">
        <v>186</v>
      </c>
      <c r="Y2199" t="s">
        <v>155</v>
      </c>
      <c r="Z2199">
        <v>620600</v>
      </c>
      <c r="AA2199">
        <v>309500</v>
      </c>
      <c r="AB2199">
        <v>1.2588812496391699</v>
      </c>
      <c r="AC2199">
        <v>52.638374352215699</v>
      </c>
    </row>
    <row r="2200" spans="1:29">
      <c r="A2200" t="s">
        <v>178</v>
      </c>
      <c r="B2200">
        <v>7299</v>
      </c>
      <c r="C2200">
        <v>1894613</v>
      </c>
      <c r="D2200" t="s">
        <v>164</v>
      </c>
      <c r="E2200" t="s">
        <v>126</v>
      </c>
      <c r="F2200" t="s">
        <v>179</v>
      </c>
      <c r="G2200" t="s">
        <v>118</v>
      </c>
      <c r="H2200" s="1">
        <v>43151.37777777778</v>
      </c>
      <c r="I2200" t="s">
        <v>180</v>
      </c>
      <c r="J2200" t="s">
        <v>116</v>
      </c>
      <c r="K2200" t="s">
        <v>181</v>
      </c>
      <c r="L2200" t="s">
        <v>182</v>
      </c>
      <c r="M2200" t="s">
        <v>183</v>
      </c>
      <c r="N2200">
        <v>5.4999999999999997E-3</v>
      </c>
      <c r="O2200" t="s">
        <v>149</v>
      </c>
      <c r="P2200" t="b">
        <v>0</v>
      </c>
      <c r="Q2200">
        <v>138261413</v>
      </c>
      <c r="R2200" t="s">
        <v>150</v>
      </c>
      <c r="S2200">
        <v>1E-3</v>
      </c>
      <c r="T2200" t="s">
        <v>184</v>
      </c>
      <c r="U2200">
        <v>2018</v>
      </c>
      <c r="V2200" t="s">
        <v>151</v>
      </c>
      <c r="W2200" t="s">
        <v>185</v>
      </c>
      <c r="X2200" t="s">
        <v>186</v>
      </c>
      <c r="Y2200" t="s">
        <v>155</v>
      </c>
      <c r="Z2200">
        <v>620600</v>
      </c>
      <c r="AA2200">
        <v>309500</v>
      </c>
      <c r="AB2200">
        <v>1.2588812496391699</v>
      </c>
      <c r="AC2200">
        <v>52.638374352215699</v>
      </c>
    </row>
    <row r="2201" spans="1:29">
      <c r="A2201" t="s">
        <v>178</v>
      </c>
      <c r="B2201">
        <v>7299</v>
      </c>
      <c r="C2201">
        <v>1978729</v>
      </c>
      <c r="D2201" t="s">
        <v>164</v>
      </c>
      <c r="E2201" t="s">
        <v>126</v>
      </c>
      <c r="F2201" t="s">
        <v>179</v>
      </c>
      <c r="G2201" t="s">
        <v>118</v>
      </c>
      <c r="H2201" s="1">
        <v>44279.529166666667</v>
      </c>
      <c r="I2201" t="s">
        <v>180</v>
      </c>
      <c r="J2201" t="s">
        <v>116</v>
      </c>
      <c r="K2201" t="s">
        <v>181</v>
      </c>
      <c r="L2201" t="s">
        <v>182</v>
      </c>
      <c r="M2201" t="s">
        <v>183</v>
      </c>
      <c r="N2201">
        <v>3.3E-3</v>
      </c>
      <c r="O2201" t="s">
        <v>149</v>
      </c>
      <c r="P2201" t="b">
        <v>0</v>
      </c>
      <c r="Q2201">
        <v>138261413</v>
      </c>
      <c r="R2201" t="s">
        <v>150</v>
      </c>
      <c r="S2201">
        <v>1E-3</v>
      </c>
      <c r="T2201" t="s">
        <v>184</v>
      </c>
      <c r="U2201">
        <v>2021</v>
      </c>
      <c r="V2201" t="s">
        <v>151</v>
      </c>
      <c r="W2201" t="s">
        <v>185</v>
      </c>
      <c r="X2201" t="s">
        <v>186</v>
      </c>
      <c r="Y2201" t="s">
        <v>155</v>
      </c>
      <c r="Z2201">
        <v>620600</v>
      </c>
      <c r="AA2201">
        <v>309500</v>
      </c>
      <c r="AB2201">
        <v>1.2588812496391699</v>
      </c>
      <c r="AC2201">
        <v>52.638374352215699</v>
      </c>
    </row>
    <row r="2202" spans="1:29">
      <c r="A2202" t="s">
        <v>219</v>
      </c>
      <c r="B2202">
        <v>7299</v>
      </c>
      <c r="C2202">
        <v>1519830</v>
      </c>
      <c r="D2202" t="s">
        <v>164</v>
      </c>
      <c r="E2202" t="s">
        <v>126</v>
      </c>
      <c r="F2202" t="s">
        <v>205</v>
      </c>
      <c r="G2202" t="s">
        <v>112</v>
      </c>
      <c r="H2202" s="1">
        <v>43902.459722222222</v>
      </c>
      <c r="I2202" t="s">
        <v>180</v>
      </c>
      <c r="J2202" t="s">
        <v>116</v>
      </c>
      <c r="K2202" t="s">
        <v>220</v>
      </c>
      <c r="L2202" t="s">
        <v>221</v>
      </c>
      <c r="M2202" t="s">
        <v>183</v>
      </c>
      <c r="N2202">
        <v>6.2E-2</v>
      </c>
      <c r="O2202" t="s">
        <v>149</v>
      </c>
      <c r="P2202" t="b">
        <v>0</v>
      </c>
      <c r="Q2202">
        <v>138261413</v>
      </c>
      <c r="R2202" t="s">
        <v>150</v>
      </c>
      <c r="S2202">
        <v>1E-3</v>
      </c>
      <c r="T2202" t="s">
        <v>184</v>
      </c>
      <c r="U2202">
        <v>2020</v>
      </c>
      <c r="V2202" t="s">
        <v>151</v>
      </c>
      <c r="W2202" t="s">
        <v>222</v>
      </c>
      <c r="X2202" t="s">
        <v>223</v>
      </c>
      <c r="Y2202" t="s">
        <v>155</v>
      </c>
      <c r="Z2202">
        <v>559400</v>
      </c>
      <c r="AA2202">
        <v>142800</v>
      </c>
      <c r="AB2202">
        <v>0.27827943679790101</v>
      </c>
      <c r="AC2202">
        <v>51.162245506364997</v>
      </c>
    </row>
    <row r="2203" spans="1:29">
      <c r="A2203" t="s">
        <v>219</v>
      </c>
      <c r="B2203">
        <v>7299</v>
      </c>
      <c r="C2203">
        <v>1480337</v>
      </c>
      <c r="D2203" t="s">
        <v>164</v>
      </c>
      <c r="E2203" t="s">
        <v>126</v>
      </c>
      <c r="F2203" t="s">
        <v>205</v>
      </c>
      <c r="G2203" t="s">
        <v>112</v>
      </c>
      <c r="H2203" s="1">
        <v>43469.484722222223</v>
      </c>
      <c r="I2203" t="s">
        <v>180</v>
      </c>
      <c r="J2203" t="s">
        <v>116</v>
      </c>
      <c r="K2203" t="s">
        <v>220</v>
      </c>
      <c r="L2203" t="s">
        <v>221</v>
      </c>
      <c r="M2203" t="s">
        <v>183</v>
      </c>
      <c r="N2203">
        <v>0.17</v>
      </c>
      <c r="O2203" t="s">
        <v>149</v>
      </c>
      <c r="P2203" t="b">
        <v>0</v>
      </c>
      <c r="Q2203">
        <v>138261413</v>
      </c>
      <c r="R2203" t="s">
        <v>150</v>
      </c>
      <c r="S2203">
        <v>1E-3</v>
      </c>
      <c r="T2203" t="s">
        <v>184</v>
      </c>
      <c r="U2203">
        <v>2019</v>
      </c>
      <c r="V2203" t="s">
        <v>151</v>
      </c>
      <c r="W2203" t="s">
        <v>222</v>
      </c>
      <c r="X2203" t="s">
        <v>223</v>
      </c>
      <c r="Y2203" t="s">
        <v>155</v>
      </c>
      <c r="Z2203">
        <v>559400</v>
      </c>
      <c r="AA2203">
        <v>142800</v>
      </c>
      <c r="AB2203">
        <v>0.27827943679790101</v>
      </c>
      <c r="AC2203">
        <v>51.162245506364997</v>
      </c>
    </row>
    <row r="2204" spans="1:29">
      <c r="A2204" t="s">
        <v>178</v>
      </c>
      <c r="B2204">
        <v>7299</v>
      </c>
      <c r="C2204">
        <v>2021004</v>
      </c>
      <c r="D2204" t="s">
        <v>164</v>
      </c>
      <c r="E2204" t="s">
        <v>126</v>
      </c>
      <c r="F2204" t="s">
        <v>179</v>
      </c>
      <c r="G2204" t="s">
        <v>118</v>
      </c>
      <c r="H2204" s="1">
        <v>44837.484722222223</v>
      </c>
      <c r="I2204" t="s">
        <v>180</v>
      </c>
      <c r="J2204" t="s">
        <v>116</v>
      </c>
      <c r="K2204" t="s">
        <v>181</v>
      </c>
      <c r="L2204" t="s">
        <v>182</v>
      </c>
      <c r="M2204" t="s">
        <v>183</v>
      </c>
      <c r="N2204">
        <v>7.1000000000000004E-3</v>
      </c>
      <c r="O2204" t="s">
        <v>149</v>
      </c>
      <c r="P2204" t="b">
        <v>0</v>
      </c>
      <c r="Q2204">
        <v>138261413</v>
      </c>
      <c r="R2204" t="s">
        <v>150</v>
      </c>
      <c r="S2204">
        <v>1E-3</v>
      </c>
      <c r="T2204" t="s">
        <v>184</v>
      </c>
      <c r="U2204">
        <v>2022</v>
      </c>
      <c r="V2204" t="s">
        <v>151</v>
      </c>
      <c r="W2204" t="s">
        <v>185</v>
      </c>
      <c r="X2204" t="s">
        <v>186</v>
      </c>
      <c r="Y2204" t="s">
        <v>155</v>
      </c>
      <c r="Z2204">
        <v>620600</v>
      </c>
      <c r="AA2204">
        <v>309500</v>
      </c>
      <c r="AB2204">
        <v>1.2588812496391699</v>
      </c>
      <c r="AC2204">
        <v>52.638374352215699</v>
      </c>
    </row>
    <row r="2205" spans="1:29">
      <c r="A2205" t="s">
        <v>224</v>
      </c>
      <c r="B2205">
        <v>7299</v>
      </c>
      <c r="C2205">
        <v>1917597</v>
      </c>
      <c r="D2205" t="s">
        <v>164</v>
      </c>
      <c r="E2205" t="s">
        <v>126</v>
      </c>
      <c r="F2205" t="s">
        <v>179</v>
      </c>
      <c r="G2205" t="s">
        <v>118</v>
      </c>
      <c r="H2205" s="1">
        <v>43406.413194444445</v>
      </c>
      <c r="I2205" t="s">
        <v>180</v>
      </c>
      <c r="J2205" t="s">
        <v>116</v>
      </c>
      <c r="K2205" t="s">
        <v>146</v>
      </c>
      <c r="L2205" t="s">
        <v>147</v>
      </c>
      <c r="M2205" t="s">
        <v>183</v>
      </c>
      <c r="N2205">
        <v>2.1000000000000001E-2</v>
      </c>
      <c r="O2205" t="s">
        <v>149</v>
      </c>
      <c r="P2205" t="b">
        <v>0</v>
      </c>
      <c r="Q2205">
        <v>138261413</v>
      </c>
      <c r="R2205" t="s">
        <v>150</v>
      </c>
      <c r="S2205">
        <v>1E-3</v>
      </c>
      <c r="T2205" t="s">
        <v>184</v>
      </c>
      <c r="U2205">
        <v>2018</v>
      </c>
      <c r="V2205" t="s">
        <v>151</v>
      </c>
      <c r="W2205" t="s">
        <v>225</v>
      </c>
      <c r="X2205" t="s">
        <v>226</v>
      </c>
      <c r="Y2205" t="s">
        <v>155</v>
      </c>
      <c r="Z2205">
        <v>500098</v>
      </c>
      <c r="AA2205">
        <v>402866</v>
      </c>
      <c r="AB2205">
        <v>-0.49196935841400102</v>
      </c>
      <c r="AC2205">
        <v>53.512954618294103</v>
      </c>
    </row>
    <row r="2206" spans="1:29">
      <c r="A2206" t="s">
        <v>178</v>
      </c>
      <c r="B2206">
        <v>7299</v>
      </c>
      <c r="C2206">
        <v>1792884</v>
      </c>
      <c r="D2206" t="s">
        <v>164</v>
      </c>
      <c r="E2206" t="s">
        <v>126</v>
      </c>
      <c r="F2206" t="s">
        <v>179</v>
      </c>
      <c r="G2206" t="s">
        <v>118</v>
      </c>
      <c r="H2206" s="1">
        <v>42101.646527777775</v>
      </c>
      <c r="I2206" t="s">
        <v>180</v>
      </c>
      <c r="J2206" t="s">
        <v>116</v>
      </c>
      <c r="K2206" t="s">
        <v>181</v>
      </c>
      <c r="L2206" t="s">
        <v>182</v>
      </c>
      <c r="M2206" t="s">
        <v>183</v>
      </c>
      <c r="N2206">
        <v>7.7999999999999996E-3</v>
      </c>
      <c r="O2206" t="s">
        <v>149</v>
      </c>
      <c r="P2206" t="b">
        <v>0</v>
      </c>
      <c r="Q2206">
        <v>138261413</v>
      </c>
      <c r="R2206" t="s">
        <v>150</v>
      </c>
      <c r="S2206">
        <v>1E-3</v>
      </c>
      <c r="T2206" t="s">
        <v>184</v>
      </c>
      <c r="U2206">
        <v>2015</v>
      </c>
      <c r="V2206" t="s">
        <v>151</v>
      </c>
      <c r="W2206" t="s">
        <v>185</v>
      </c>
      <c r="X2206" t="s">
        <v>186</v>
      </c>
      <c r="Y2206" t="s">
        <v>155</v>
      </c>
      <c r="Z2206">
        <v>620600</v>
      </c>
      <c r="AA2206">
        <v>309500</v>
      </c>
      <c r="AB2206">
        <v>1.2588812496391699</v>
      </c>
      <c r="AC2206">
        <v>52.638374352215699</v>
      </c>
    </row>
    <row r="2207" spans="1:29">
      <c r="A2207" t="s">
        <v>198</v>
      </c>
      <c r="B2207">
        <v>7299</v>
      </c>
      <c r="C2207">
        <v>1865717</v>
      </c>
      <c r="D2207" t="s">
        <v>164</v>
      </c>
      <c r="E2207" t="s">
        <v>126</v>
      </c>
      <c r="F2207" t="s">
        <v>179</v>
      </c>
      <c r="G2207" t="s">
        <v>118</v>
      </c>
      <c r="H2207" s="1">
        <v>42803.34652777778</v>
      </c>
      <c r="I2207" t="s">
        <v>180</v>
      </c>
      <c r="J2207" t="s">
        <v>116</v>
      </c>
      <c r="K2207" t="s">
        <v>199</v>
      </c>
      <c r="L2207" t="s">
        <v>200</v>
      </c>
      <c r="M2207" t="s">
        <v>183</v>
      </c>
      <c r="N2207">
        <v>4.9000000000000002E-2</v>
      </c>
      <c r="O2207" t="s">
        <v>149</v>
      </c>
      <c r="P2207" t="b">
        <v>0</v>
      </c>
      <c r="Q2207">
        <v>138261413</v>
      </c>
      <c r="R2207" t="s">
        <v>150</v>
      </c>
      <c r="S2207">
        <v>1E-3</v>
      </c>
      <c r="T2207" t="s">
        <v>184</v>
      </c>
      <c r="U2207">
        <v>2017</v>
      </c>
      <c r="V2207" t="s">
        <v>151</v>
      </c>
      <c r="W2207" t="s">
        <v>201</v>
      </c>
      <c r="X2207" t="s">
        <v>202</v>
      </c>
      <c r="Y2207" t="s">
        <v>155</v>
      </c>
      <c r="Z2207">
        <v>516100</v>
      </c>
      <c r="AA2207">
        <v>253300</v>
      </c>
      <c r="AB2207">
        <v>-0.30395486908298303</v>
      </c>
      <c r="AC2207">
        <v>52.1657659569386</v>
      </c>
    </row>
    <row r="2208" spans="1:29">
      <c r="A2208" t="s">
        <v>178</v>
      </c>
      <c r="B2208">
        <v>7299</v>
      </c>
      <c r="C2208">
        <v>1912011</v>
      </c>
      <c r="D2208" t="s">
        <v>164</v>
      </c>
      <c r="E2208" t="s">
        <v>126</v>
      </c>
      <c r="F2208" t="s">
        <v>179</v>
      </c>
      <c r="G2208" t="s">
        <v>118</v>
      </c>
      <c r="H2208" s="1">
        <v>43343.56527777778</v>
      </c>
      <c r="I2208" t="s">
        <v>180</v>
      </c>
      <c r="J2208" t="s">
        <v>116</v>
      </c>
      <c r="K2208" t="s">
        <v>181</v>
      </c>
      <c r="L2208" t="s">
        <v>182</v>
      </c>
      <c r="M2208" t="s">
        <v>183</v>
      </c>
      <c r="N2208">
        <v>1.0999999999999999E-2</v>
      </c>
      <c r="O2208" t="s">
        <v>149</v>
      </c>
      <c r="P2208" t="b">
        <v>0</v>
      </c>
      <c r="Q2208">
        <v>138261413</v>
      </c>
      <c r="R2208" t="s">
        <v>150</v>
      </c>
      <c r="S2208">
        <v>1E-3</v>
      </c>
      <c r="T2208" t="s">
        <v>184</v>
      </c>
      <c r="U2208">
        <v>2018</v>
      </c>
      <c r="V2208" t="s">
        <v>151</v>
      </c>
      <c r="W2208" t="s">
        <v>185</v>
      </c>
      <c r="X2208" t="s">
        <v>186</v>
      </c>
      <c r="Y2208" t="s">
        <v>155</v>
      </c>
      <c r="Z2208">
        <v>620600</v>
      </c>
      <c r="AA2208">
        <v>309500</v>
      </c>
      <c r="AB2208">
        <v>1.2588812496391699</v>
      </c>
      <c r="AC2208">
        <v>52.638374352215699</v>
      </c>
    </row>
    <row r="2209" spans="1:29">
      <c r="A2209" t="s">
        <v>206</v>
      </c>
      <c r="B2209">
        <v>7299</v>
      </c>
      <c r="C2209">
        <v>1980273</v>
      </c>
      <c r="D2209" t="s">
        <v>164</v>
      </c>
      <c r="E2209" t="s">
        <v>126</v>
      </c>
      <c r="F2209" t="s">
        <v>179</v>
      </c>
      <c r="G2209" t="s">
        <v>118</v>
      </c>
      <c r="H2209" s="1">
        <v>44307.37222222222</v>
      </c>
      <c r="I2209" t="s">
        <v>180</v>
      </c>
      <c r="J2209" t="s">
        <v>116</v>
      </c>
      <c r="K2209" t="s">
        <v>199</v>
      </c>
      <c r="L2209" t="s">
        <v>200</v>
      </c>
      <c r="M2209" t="s">
        <v>183</v>
      </c>
      <c r="N2209">
        <v>3.5999999999999997E-2</v>
      </c>
      <c r="O2209" t="s">
        <v>149</v>
      </c>
      <c r="P2209" t="b">
        <v>0</v>
      </c>
      <c r="Q2209">
        <v>138261413</v>
      </c>
      <c r="R2209" t="s">
        <v>150</v>
      </c>
      <c r="S2209">
        <v>1E-3</v>
      </c>
      <c r="T2209" t="s">
        <v>184</v>
      </c>
      <c r="U2209">
        <v>2021</v>
      </c>
      <c r="V2209" t="s">
        <v>151</v>
      </c>
      <c r="W2209" t="s">
        <v>207</v>
      </c>
      <c r="X2209" t="s">
        <v>208</v>
      </c>
      <c r="Y2209" t="s">
        <v>155</v>
      </c>
      <c r="Z2209">
        <v>515935</v>
      </c>
      <c r="AA2209">
        <v>253417</v>
      </c>
      <c r="AB2209">
        <v>-0.30632621725807402</v>
      </c>
      <c r="AC2209">
        <v>52.1668520239771</v>
      </c>
    </row>
    <row r="2210" spans="1:29">
      <c r="A2210" t="s">
        <v>178</v>
      </c>
      <c r="B2210">
        <v>7299</v>
      </c>
      <c r="C2210">
        <v>1804252</v>
      </c>
      <c r="D2210" t="s">
        <v>164</v>
      </c>
      <c r="E2210" t="s">
        <v>126</v>
      </c>
      <c r="F2210" t="s">
        <v>179</v>
      </c>
      <c r="G2210" t="s">
        <v>118</v>
      </c>
      <c r="H2210" s="1">
        <v>42199.421527777777</v>
      </c>
      <c r="I2210" t="s">
        <v>180</v>
      </c>
      <c r="J2210" t="s">
        <v>116</v>
      </c>
      <c r="K2210" t="s">
        <v>181</v>
      </c>
      <c r="L2210" t="s">
        <v>182</v>
      </c>
      <c r="M2210" t="s">
        <v>183</v>
      </c>
      <c r="N2210">
        <v>0.01</v>
      </c>
      <c r="O2210" t="s">
        <v>149</v>
      </c>
      <c r="P2210" t="b">
        <v>0</v>
      </c>
      <c r="Q2210">
        <v>138261413</v>
      </c>
      <c r="R2210" t="s">
        <v>150</v>
      </c>
      <c r="S2210">
        <v>1E-3</v>
      </c>
      <c r="T2210" t="s">
        <v>184</v>
      </c>
      <c r="U2210">
        <v>2015</v>
      </c>
      <c r="V2210" t="s">
        <v>151</v>
      </c>
      <c r="W2210" t="s">
        <v>185</v>
      </c>
      <c r="X2210" t="s">
        <v>186</v>
      </c>
      <c r="Y2210" t="s">
        <v>155</v>
      </c>
      <c r="Z2210">
        <v>620600</v>
      </c>
      <c r="AA2210">
        <v>309500</v>
      </c>
      <c r="AB2210">
        <v>1.2588812496391699</v>
      </c>
      <c r="AC2210">
        <v>52.638374352215699</v>
      </c>
    </row>
    <row r="2211" spans="1:29">
      <c r="A2211" t="s">
        <v>224</v>
      </c>
      <c r="B2211">
        <v>7299</v>
      </c>
      <c r="C2211">
        <v>1943683</v>
      </c>
      <c r="D2211" t="s">
        <v>164</v>
      </c>
      <c r="E2211" t="s">
        <v>126</v>
      </c>
      <c r="F2211" t="s">
        <v>179</v>
      </c>
      <c r="G2211" t="s">
        <v>118</v>
      </c>
      <c r="H2211" s="1">
        <v>43714.458333333336</v>
      </c>
      <c r="I2211" t="s">
        <v>180</v>
      </c>
      <c r="J2211" t="s">
        <v>116</v>
      </c>
      <c r="K2211" t="s">
        <v>146</v>
      </c>
      <c r="L2211" t="s">
        <v>147</v>
      </c>
      <c r="M2211" t="s">
        <v>183</v>
      </c>
      <c r="N2211">
        <v>1.0999999999999999E-2</v>
      </c>
      <c r="O2211" t="s">
        <v>149</v>
      </c>
      <c r="P2211" t="b">
        <v>0</v>
      </c>
      <c r="Q2211">
        <v>138261413</v>
      </c>
      <c r="R2211" t="s">
        <v>150</v>
      </c>
      <c r="S2211">
        <v>1E-3</v>
      </c>
      <c r="T2211" t="s">
        <v>184</v>
      </c>
      <c r="U2211">
        <v>2019</v>
      </c>
      <c r="V2211" t="s">
        <v>151</v>
      </c>
      <c r="W2211" t="s">
        <v>225</v>
      </c>
      <c r="X2211" t="s">
        <v>226</v>
      </c>
      <c r="Y2211" t="s">
        <v>155</v>
      </c>
      <c r="Z2211">
        <v>500098</v>
      </c>
      <c r="AA2211">
        <v>402866</v>
      </c>
      <c r="AB2211">
        <v>-0.49196935841400102</v>
      </c>
      <c r="AC2211">
        <v>53.512954618294103</v>
      </c>
    </row>
    <row r="2212" spans="1:29">
      <c r="A2212" t="s">
        <v>190</v>
      </c>
      <c r="B2212">
        <v>7299</v>
      </c>
      <c r="C2212">
        <v>4714980</v>
      </c>
      <c r="D2212" t="s">
        <v>164</v>
      </c>
      <c r="E2212" t="s">
        <v>126</v>
      </c>
      <c r="F2212" t="s">
        <v>179</v>
      </c>
      <c r="G2212" t="s">
        <v>118</v>
      </c>
      <c r="H2212" s="1">
        <v>43411.47152777778</v>
      </c>
      <c r="I2212" t="s">
        <v>191</v>
      </c>
      <c r="J2212" t="s">
        <v>119</v>
      </c>
      <c r="K2212" t="s">
        <v>192</v>
      </c>
      <c r="L2212" t="s">
        <v>193</v>
      </c>
      <c r="M2212" t="s">
        <v>183</v>
      </c>
      <c r="N2212">
        <v>2.3999999999999998E-3</v>
      </c>
      <c r="O2212" t="s">
        <v>149</v>
      </c>
      <c r="P2212" t="b">
        <v>0</v>
      </c>
      <c r="Q2212">
        <v>138261413</v>
      </c>
      <c r="R2212" t="s">
        <v>150</v>
      </c>
      <c r="S2212">
        <v>1E-3</v>
      </c>
      <c r="T2212" t="s">
        <v>184</v>
      </c>
      <c r="U2212">
        <v>2018</v>
      </c>
      <c r="V2212" t="s">
        <v>151</v>
      </c>
      <c r="W2212" t="s">
        <v>194</v>
      </c>
      <c r="X2212" t="s">
        <v>195</v>
      </c>
      <c r="Y2212" t="s">
        <v>155</v>
      </c>
      <c r="Z2212">
        <v>357000</v>
      </c>
      <c r="AA2212">
        <v>237460</v>
      </c>
      <c r="AB2212">
        <v>-2.62823009845419</v>
      </c>
      <c r="AC2212">
        <v>52.033868710239098</v>
      </c>
    </row>
    <row r="2213" spans="1:29">
      <c r="A2213" t="s">
        <v>196</v>
      </c>
      <c r="B2213">
        <v>7299</v>
      </c>
      <c r="C2213">
        <v>1811863</v>
      </c>
      <c r="D2213" t="s">
        <v>164</v>
      </c>
      <c r="E2213" t="s">
        <v>126</v>
      </c>
      <c r="F2213" t="s">
        <v>179</v>
      </c>
      <c r="G2213" t="s">
        <v>118</v>
      </c>
      <c r="H2213" s="1">
        <v>42285.488194444442</v>
      </c>
      <c r="I2213" t="s">
        <v>180</v>
      </c>
      <c r="J2213" t="s">
        <v>116</v>
      </c>
      <c r="K2213" t="s">
        <v>181</v>
      </c>
      <c r="L2213" t="s">
        <v>182</v>
      </c>
      <c r="M2213" t="s">
        <v>183</v>
      </c>
      <c r="N2213">
        <v>2.1000000000000001E-2</v>
      </c>
      <c r="O2213" t="s">
        <v>149</v>
      </c>
      <c r="P2213" t="b">
        <v>0</v>
      </c>
      <c r="Q2213">
        <v>138261413</v>
      </c>
      <c r="R2213" t="s">
        <v>150</v>
      </c>
      <c r="S2213">
        <v>1E-3</v>
      </c>
      <c r="T2213" t="s">
        <v>184</v>
      </c>
      <c r="U2213">
        <v>2015</v>
      </c>
      <c r="V2213" t="s">
        <v>151</v>
      </c>
      <c r="W2213" t="s">
        <v>197</v>
      </c>
      <c r="X2213" t="s">
        <v>186</v>
      </c>
      <c r="Y2213" t="s">
        <v>155</v>
      </c>
      <c r="Z2213">
        <v>624300</v>
      </c>
      <c r="AA2213">
        <v>306800</v>
      </c>
      <c r="AB2213">
        <v>1.3116346710660201</v>
      </c>
      <c r="AC2213">
        <v>52.6126273253455</v>
      </c>
    </row>
    <row r="2214" spans="1:29">
      <c r="A2214" t="s">
        <v>355</v>
      </c>
      <c r="B2214">
        <v>7299</v>
      </c>
      <c r="C2214">
        <v>4707145</v>
      </c>
      <c r="D2214" t="s">
        <v>164</v>
      </c>
      <c r="E2214" t="s">
        <v>126</v>
      </c>
      <c r="F2214" t="s">
        <v>205</v>
      </c>
      <c r="G2214" t="s">
        <v>112</v>
      </c>
      <c r="H2214" s="1">
        <v>43284.473611111112</v>
      </c>
      <c r="I2214" t="s">
        <v>180</v>
      </c>
      <c r="J2214" t="s">
        <v>116</v>
      </c>
      <c r="K2214" t="s">
        <v>237</v>
      </c>
      <c r="L2214" t="s">
        <v>238</v>
      </c>
      <c r="M2214" t="s">
        <v>183</v>
      </c>
      <c r="N2214">
        <v>3.7999999999999999E-2</v>
      </c>
      <c r="O2214" t="s">
        <v>149</v>
      </c>
      <c r="P2214" t="b">
        <v>0</v>
      </c>
      <c r="Q2214">
        <v>138261413</v>
      </c>
      <c r="R2214" t="s">
        <v>150</v>
      </c>
      <c r="S2214">
        <v>1E-3</v>
      </c>
      <c r="T2214" t="s">
        <v>184</v>
      </c>
      <c r="U2214">
        <v>2018</v>
      </c>
      <c r="V2214" t="s">
        <v>151</v>
      </c>
      <c r="W2214" t="s">
        <v>356</v>
      </c>
      <c r="X2214" t="s">
        <v>357</v>
      </c>
      <c r="Y2214" t="s">
        <v>155</v>
      </c>
      <c r="Z2214">
        <v>403810</v>
      </c>
      <c r="AA2214">
        <v>319759</v>
      </c>
      <c r="AB2214">
        <v>-1.9449621767333201</v>
      </c>
      <c r="AC2214">
        <v>52.775406138486602</v>
      </c>
    </row>
    <row r="2215" spans="1:29">
      <c r="A2215" t="s">
        <v>178</v>
      </c>
      <c r="B2215">
        <v>7299</v>
      </c>
      <c r="C2215">
        <v>1812058</v>
      </c>
      <c r="D2215" t="s">
        <v>164</v>
      </c>
      <c r="E2215" t="s">
        <v>126</v>
      </c>
      <c r="F2215" t="s">
        <v>179</v>
      </c>
      <c r="G2215" t="s">
        <v>118</v>
      </c>
      <c r="H2215" s="1">
        <v>42289.660416666666</v>
      </c>
      <c r="I2215" t="s">
        <v>180</v>
      </c>
      <c r="J2215" t="s">
        <v>116</v>
      </c>
      <c r="K2215" t="s">
        <v>181</v>
      </c>
      <c r="L2215" t="s">
        <v>182</v>
      </c>
      <c r="M2215" t="s">
        <v>183</v>
      </c>
      <c r="N2215">
        <v>1.2E-2</v>
      </c>
      <c r="O2215" t="s">
        <v>149</v>
      </c>
      <c r="P2215" t="b">
        <v>0</v>
      </c>
      <c r="Q2215">
        <v>138261413</v>
      </c>
      <c r="R2215" t="s">
        <v>150</v>
      </c>
      <c r="S2215">
        <v>1E-3</v>
      </c>
      <c r="T2215" t="s">
        <v>184</v>
      </c>
      <c r="U2215">
        <v>2015</v>
      </c>
      <c r="V2215" t="s">
        <v>151</v>
      </c>
      <c r="W2215" t="s">
        <v>185</v>
      </c>
      <c r="X2215" t="s">
        <v>186</v>
      </c>
      <c r="Y2215" t="s">
        <v>155</v>
      </c>
      <c r="Z2215">
        <v>620600</v>
      </c>
      <c r="AA2215">
        <v>309500</v>
      </c>
      <c r="AB2215">
        <v>1.2588812496391699</v>
      </c>
      <c r="AC2215">
        <v>52.638374352215699</v>
      </c>
    </row>
    <row r="2216" spans="1:29">
      <c r="A2216" t="s">
        <v>198</v>
      </c>
      <c r="B2216">
        <v>7299</v>
      </c>
      <c r="C2216">
        <v>1894445</v>
      </c>
      <c r="D2216" t="s">
        <v>164</v>
      </c>
      <c r="E2216" t="s">
        <v>126</v>
      </c>
      <c r="F2216" t="s">
        <v>179</v>
      </c>
      <c r="G2216" t="s">
        <v>118</v>
      </c>
      <c r="H2216" s="1">
        <v>43146.370138888888</v>
      </c>
      <c r="I2216" t="s">
        <v>180</v>
      </c>
      <c r="J2216" t="s">
        <v>116</v>
      </c>
      <c r="K2216" t="s">
        <v>199</v>
      </c>
      <c r="L2216" t="s">
        <v>200</v>
      </c>
      <c r="M2216" t="s">
        <v>183</v>
      </c>
      <c r="N2216">
        <v>3.7999999999999999E-2</v>
      </c>
      <c r="O2216" t="s">
        <v>149</v>
      </c>
      <c r="P2216" t="b">
        <v>0</v>
      </c>
      <c r="Q2216">
        <v>138261413</v>
      </c>
      <c r="R2216" t="s">
        <v>150</v>
      </c>
      <c r="S2216">
        <v>1E-3</v>
      </c>
      <c r="T2216" t="s">
        <v>184</v>
      </c>
      <c r="U2216">
        <v>2018</v>
      </c>
      <c r="V2216" t="s">
        <v>151</v>
      </c>
      <c r="W2216" t="s">
        <v>201</v>
      </c>
      <c r="X2216" t="s">
        <v>202</v>
      </c>
      <c r="Y2216" t="s">
        <v>155</v>
      </c>
      <c r="Z2216">
        <v>516100</v>
      </c>
      <c r="AA2216">
        <v>253300</v>
      </c>
      <c r="AB2216">
        <v>-0.30395486908298303</v>
      </c>
      <c r="AC2216">
        <v>52.1657659569386</v>
      </c>
    </row>
    <row r="2217" spans="1:29">
      <c r="A2217" t="s">
        <v>203</v>
      </c>
      <c r="B2217">
        <v>7299</v>
      </c>
      <c r="C2217">
        <v>1841220</v>
      </c>
      <c r="D2217" t="s">
        <v>164</v>
      </c>
      <c r="E2217" t="s">
        <v>126</v>
      </c>
      <c r="F2217" t="s">
        <v>179</v>
      </c>
      <c r="G2217" t="s">
        <v>118</v>
      </c>
      <c r="H2217" s="1">
        <v>42590.499305555553</v>
      </c>
      <c r="I2217" t="s">
        <v>180</v>
      </c>
      <c r="J2217" t="s">
        <v>116</v>
      </c>
      <c r="K2217" t="s">
        <v>146</v>
      </c>
      <c r="L2217" t="s">
        <v>147</v>
      </c>
      <c r="M2217" t="s">
        <v>183</v>
      </c>
      <c r="N2217">
        <v>6.9000000000000006E-2</v>
      </c>
      <c r="O2217" t="s">
        <v>149</v>
      </c>
      <c r="P2217" t="b">
        <v>0</v>
      </c>
      <c r="Q2217">
        <v>138261413</v>
      </c>
      <c r="R2217" t="s">
        <v>150</v>
      </c>
      <c r="S2217">
        <v>1E-3</v>
      </c>
      <c r="T2217" t="s">
        <v>184</v>
      </c>
      <c r="U2217">
        <v>2016</v>
      </c>
      <c r="V2217" t="s">
        <v>151</v>
      </c>
      <c r="W2217" t="s">
        <v>204</v>
      </c>
      <c r="X2217" t="s">
        <v>154</v>
      </c>
      <c r="Y2217" t="s">
        <v>155</v>
      </c>
      <c r="Z2217">
        <v>507500</v>
      </c>
      <c r="AA2217">
        <v>299100</v>
      </c>
      <c r="AB2217">
        <v>-0.41497245145673001</v>
      </c>
      <c r="AC2217">
        <v>52.579097446717</v>
      </c>
    </row>
    <row r="2218" spans="1:29">
      <c r="A2218" t="s">
        <v>241</v>
      </c>
      <c r="B2218">
        <v>7299</v>
      </c>
      <c r="C2218">
        <v>1551292</v>
      </c>
      <c r="D2218" t="s">
        <v>164</v>
      </c>
      <c r="E2218" t="s">
        <v>126</v>
      </c>
      <c r="F2218" t="s">
        <v>179</v>
      </c>
      <c r="G2218" t="s">
        <v>118</v>
      </c>
      <c r="H2218" s="1">
        <v>42468.522916666669</v>
      </c>
      <c r="I2218" t="s">
        <v>180</v>
      </c>
      <c r="J2218" t="s">
        <v>116</v>
      </c>
      <c r="K2218" t="s">
        <v>165</v>
      </c>
      <c r="L2218" t="s">
        <v>166</v>
      </c>
      <c r="M2218" t="s">
        <v>183</v>
      </c>
      <c r="N2218">
        <v>9.7000000000000003E-3</v>
      </c>
      <c r="O2218" t="s">
        <v>149</v>
      </c>
      <c r="P2218" t="b">
        <v>0</v>
      </c>
      <c r="Q2218">
        <v>138261413</v>
      </c>
      <c r="R2218" t="s">
        <v>150</v>
      </c>
      <c r="S2218">
        <v>1E-3</v>
      </c>
      <c r="T2218" t="s">
        <v>184</v>
      </c>
      <c r="U2218">
        <v>2016</v>
      </c>
      <c r="V2218" t="s">
        <v>151</v>
      </c>
      <c r="W2218" t="s">
        <v>242</v>
      </c>
      <c r="X2218" t="s">
        <v>243</v>
      </c>
      <c r="Y2218" t="s">
        <v>155</v>
      </c>
      <c r="Z2218">
        <v>456840</v>
      </c>
      <c r="AA2218">
        <v>455364</v>
      </c>
      <c r="AB2218">
        <v>-1.13455725358881</v>
      </c>
      <c r="AC2218">
        <v>53.991201424557502</v>
      </c>
    </row>
    <row r="2219" spans="1:29">
      <c r="A2219" t="s">
        <v>190</v>
      </c>
      <c r="B2219">
        <v>7299</v>
      </c>
      <c r="C2219">
        <v>4692068</v>
      </c>
      <c r="D2219" t="s">
        <v>164</v>
      </c>
      <c r="E2219" t="s">
        <v>126</v>
      </c>
      <c r="F2219" t="s">
        <v>179</v>
      </c>
      <c r="G2219" t="s">
        <v>118</v>
      </c>
      <c r="H2219" s="1">
        <v>43061.570138888892</v>
      </c>
      <c r="I2219" t="s">
        <v>191</v>
      </c>
      <c r="J2219" t="s">
        <v>119</v>
      </c>
      <c r="K2219" t="s">
        <v>192</v>
      </c>
      <c r="L2219" t="s">
        <v>193</v>
      </c>
      <c r="M2219" t="s">
        <v>183</v>
      </c>
      <c r="N2219">
        <v>2.3999999999999998E-3</v>
      </c>
      <c r="O2219" t="s">
        <v>149</v>
      </c>
      <c r="P2219" t="b">
        <v>0</v>
      </c>
      <c r="Q2219">
        <v>138261413</v>
      </c>
      <c r="R2219" t="s">
        <v>150</v>
      </c>
      <c r="S2219">
        <v>1E-3</v>
      </c>
      <c r="T2219" t="s">
        <v>184</v>
      </c>
      <c r="U2219">
        <v>2017</v>
      </c>
      <c r="V2219" t="s">
        <v>151</v>
      </c>
      <c r="W2219" t="s">
        <v>194</v>
      </c>
      <c r="X2219" t="s">
        <v>195</v>
      </c>
      <c r="Y2219" t="s">
        <v>155</v>
      </c>
      <c r="Z2219">
        <v>357000</v>
      </c>
      <c r="AA2219">
        <v>237460</v>
      </c>
      <c r="AB2219">
        <v>-2.62823009845419</v>
      </c>
      <c r="AC2219">
        <v>52.033868710239098</v>
      </c>
    </row>
    <row r="2220" spans="1:29">
      <c r="A2220" t="s">
        <v>190</v>
      </c>
      <c r="B2220">
        <v>7299</v>
      </c>
      <c r="C2220">
        <v>4660940</v>
      </c>
      <c r="D2220" t="s">
        <v>164</v>
      </c>
      <c r="E2220" t="s">
        <v>126</v>
      </c>
      <c r="F2220" t="s">
        <v>179</v>
      </c>
      <c r="G2220" t="s">
        <v>118</v>
      </c>
      <c r="H2220" s="1">
        <v>42647.481249999997</v>
      </c>
      <c r="I2220" t="s">
        <v>191</v>
      </c>
      <c r="J2220" t="s">
        <v>119</v>
      </c>
      <c r="K2220" t="s">
        <v>192</v>
      </c>
      <c r="L2220" t="s">
        <v>193</v>
      </c>
      <c r="M2220" t="s">
        <v>183</v>
      </c>
      <c r="N2220">
        <v>5.5999999999999999E-3</v>
      </c>
      <c r="O2220" t="s">
        <v>149</v>
      </c>
      <c r="P2220" t="b">
        <v>0</v>
      </c>
      <c r="Q2220">
        <v>138261413</v>
      </c>
      <c r="R2220" t="s">
        <v>150</v>
      </c>
      <c r="S2220">
        <v>1E-3</v>
      </c>
      <c r="T2220" t="s">
        <v>184</v>
      </c>
      <c r="U2220">
        <v>2016</v>
      </c>
      <c r="V2220" t="s">
        <v>151</v>
      </c>
      <c r="W2220" t="s">
        <v>194</v>
      </c>
      <c r="X2220" t="s">
        <v>195</v>
      </c>
      <c r="Y2220" t="s">
        <v>155</v>
      </c>
      <c r="Z2220">
        <v>357000</v>
      </c>
      <c r="AA2220">
        <v>237460</v>
      </c>
      <c r="AB2220">
        <v>-2.62823009845419</v>
      </c>
      <c r="AC2220">
        <v>52.033868710239098</v>
      </c>
    </row>
    <row r="2221" spans="1:29">
      <c r="A2221" t="s">
        <v>178</v>
      </c>
      <c r="B2221">
        <v>7299</v>
      </c>
      <c r="C2221">
        <v>1798980</v>
      </c>
      <c r="D2221" t="s">
        <v>164</v>
      </c>
      <c r="E2221" t="s">
        <v>126</v>
      </c>
      <c r="F2221" t="s">
        <v>205</v>
      </c>
      <c r="G2221" t="s">
        <v>112</v>
      </c>
      <c r="H2221" s="1">
        <v>42156.442361111112</v>
      </c>
      <c r="I2221" t="s">
        <v>180</v>
      </c>
      <c r="J2221" t="s">
        <v>116</v>
      </c>
      <c r="K2221" t="s">
        <v>181</v>
      </c>
      <c r="L2221" t="s">
        <v>182</v>
      </c>
      <c r="M2221" t="s">
        <v>183</v>
      </c>
      <c r="N2221">
        <v>0.01</v>
      </c>
      <c r="O2221" t="s">
        <v>149</v>
      </c>
      <c r="P2221" t="b">
        <v>0</v>
      </c>
      <c r="Q2221">
        <v>138261413</v>
      </c>
      <c r="R2221" t="s">
        <v>150</v>
      </c>
      <c r="S2221">
        <v>1E-3</v>
      </c>
      <c r="T2221" t="s">
        <v>184</v>
      </c>
      <c r="U2221">
        <v>2015</v>
      </c>
      <c r="V2221" t="s">
        <v>151</v>
      </c>
      <c r="W2221" t="s">
        <v>185</v>
      </c>
      <c r="X2221" t="s">
        <v>186</v>
      </c>
      <c r="Y2221" t="s">
        <v>155</v>
      </c>
      <c r="Z2221">
        <v>620600</v>
      </c>
      <c r="AA2221">
        <v>309500</v>
      </c>
      <c r="AB2221">
        <v>1.2588812496391699</v>
      </c>
      <c r="AC2221">
        <v>52.638374352215699</v>
      </c>
    </row>
    <row r="2222" spans="1:29">
      <c r="A2222" t="s">
        <v>198</v>
      </c>
      <c r="B2222">
        <v>7299</v>
      </c>
      <c r="C2222">
        <v>2009582</v>
      </c>
      <c r="D2222" t="s">
        <v>164</v>
      </c>
      <c r="E2222" t="s">
        <v>126</v>
      </c>
      <c r="F2222" t="s">
        <v>179</v>
      </c>
      <c r="G2222" t="s">
        <v>118</v>
      </c>
      <c r="H2222" s="1">
        <v>44698.563888888886</v>
      </c>
      <c r="I2222" t="s">
        <v>180</v>
      </c>
      <c r="J2222" t="s">
        <v>116</v>
      </c>
      <c r="K2222" t="s">
        <v>199</v>
      </c>
      <c r="L2222" t="s">
        <v>200</v>
      </c>
      <c r="M2222" t="s">
        <v>148</v>
      </c>
      <c r="N2222">
        <v>3.1E-2</v>
      </c>
      <c r="O2222" t="s">
        <v>149</v>
      </c>
      <c r="P2222" t="b">
        <v>0</v>
      </c>
      <c r="Q2222">
        <v>138261413</v>
      </c>
      <c r="R2222" t="s">
        <v>150</v>
      </c>
      <c r="S2222">
        <v>1E-3</v>
      </c>
      <c r="T2222" t="s">
        <v>184</v>
      </c>
      <c r="U2222">
        <v>2022</v>
      </c>
      <c r="V2222" t="s">
        <v>151</v>
      </c>
      <c r="W2222" t="s">
        <v>201</v>
      </c>
      <c r="X2222" t="s">
        <v>202</v>
      </c>
      <c r="Y2222" t="s">
        <v>155</v>
      </c>
      <c r="Z2222">
        <v>516100</v>
      </c>
      <c r="AA2222">
        <v>253300</v>
      </c>
      <c r="AB2222">
        <v>-0.30395486908298303</v>
      </c>
      <c r="AC2222">
        <v>52.1657659569386</v>
      </c>
    </row>
    <row r="2223" spans="1:29">
      <c r="A2223" t="s">
        <v>187</v>
      </c>
      <c r="B2223">
        <v>7299</v>
      </c>
      <c r="C2223">
        <v>1774397</v>
      </c>
      <c r="D2223" t="s">
        <v>164</v>
      </c>
      <c r="E2223" t="s">
        <v>126</v>
      </c>
      <c r="F2223" t="s">
        <v>179</v>
      </c>
      <c r="G2223" t="s">
        <v>118</v>
      </c>
      <c r="H2223" s="1">
        <v>41920.359722222223</v>
      </c>
      <c r="I2223" t="s">
        <v>180</v>
      </c>
      <c r="J2223" t="s">
        <v>116</v>
      </c>
      <c r="K2223" t="s">
        <v>181</v>
      </c>
      <c r="L2223" t="s">
        <v>182</v>
      </c>
      <c r="M2223" t="s">
        <v>183</v>
      </c>
      <c r="N2223">
        <v>0.02</v>
      </c>
      <c r="O2223" t="s">
        <v>149</v>
      </c>
      <c r="P2223" t="b">
        <v>0</v>
      </c>
      <c r="Q2223">
        <v>138261413</v>
      </c>
      <c r="R2223" t="s">
        <v>150</v>
      </c>
      <c r="S2223">
        <v>1E-3</v>
      </c>
      <c r="T2223" t="s">
        <v>184</v>
      </c>
      <c r="U2223">
        <v>2014</v>
      </c>
      <c r="V2223" t="s">
        <v>151</v>
      </c>
      <c r="W2223" t="s">
        <v>188</v>
      </c>
      <c r="X2223" t="s">
        <v>189</v>
      </c>
      <c r="Y2223" t="s">
        <v>155</v>
      </c>
      <c r="Z2223">
        <v>636400</v>
      </c>
      <c r="AA2223">
        <v>291600</v>
      </c>
      <c r="AB2223">
        <v>1.4791973795069699</v>
      </c>
      <c r="AC2223">
        <v>52.471107816141703</v>
      </c>
    </row>
    <row r="2224" spans="1:29">
      <c r="A2224" t="s">
        <v>196</v>
      </c>
      <c r="B2224">
        <v>7299</v>
      </c>
      <c r="C2224">
        <v>1796045</v>
      </c>
      <c r="D2224" t="s">
        <v>164</v>
      </c>
      <c r="E2224" t="s">
        <v>126</v>
      </c>
      <c r="F2224" t="s">
        <v>179</v>
      </c>
      <c r="G2224" t="s">
        <v>118</v>
      </c>
      <c r="H2224" s="1">
        <v>42130.625</v>
      </c>
      <c r="I2224" t="s">
        <v>180</v>
      </c>
      <c r="J2224" t="s">
        <v>116</v>
      </c>
      <c r="K2224" t="s">
        <v>181</v>
      </c>
      <c r="L2224" t="s">
        <v>182</v>
      </c>
      <c r="M2224" t="s">
        <v>183</v>
      </c>
      <c r="N2224">
        <v>7.8E-2</v>
      </c>
      <c r="O2224" t="s">
        <v>149</v>
      </c>
      <c r="P2224" t="b">
        <v>0</v>
      </c>
      <c r="Q2224">
        <v>138261413</v>
      </c>
      <c r="R2224" t="s">
        <v>150</v>
      </c>
      <c r="S2224">
        <v>1E-3</v>
      </c>
      <c r="T2224" t="s">
        <v>184</v>
      </c>
      <c r="U2224">
        <v>2015</v>
      </c>
      <c r="V2224" t="s">
        <v>151</v>
      </c>
      <c r="W2224" t="s">
        <v>197</v>
      </c>
      <c r="X2224" t="s">
        <v>186</v>
      </c>
      <c r="Y2224" t="s">
        <v>155</v>
      </c>
      <c r="Z2224">
        <v>624300</v>
      </c>
      <c r="AA2224">
        <v>306800</v>
      </c>
      <c r="AB2224">
        <v>1.3116346710660201</v>
      </c>
      <c r="AC2224">
        <v>52.6126273253455</v>
      </c>
    </row>
    <row r="2225" spans="1:29">
      <c r="A2225" t="s">
        <v>178</v>
      </c>
      <c r="B2225">
        <v>7299</v>
      </c>
      <c r="C2225">
        <v>1903863</v>
      </c>
      <c r="D2225" t="s">
        <v>164</v>
      </c>
      <c r="E2225" t="s">
        <v>126</v>
      </c>
      <c r="F2225" t="s">
        <v>179</v>
      </c>
      <c r="G2225" t="s">
        <v>118</v>
      </c>
      <c r="H2225" s="1">
        <v>43245.404861111114</v>
      </c>
      <c r="I2225" t="s">
        <v>180</v>
      </c>
      <c r="J2225" t="s">
        <v>116</v>
      </c>
      <c r="K2225" t="s">
        <v>181</v>
      </c>
      <c r="L2225" t="s">
        <v>182</v>
      </c>
      <c r="M2225" t="s">
        <v>183</v>
      </c>
      <c r="N2225">
        <v>9.7000000000000003E-3</v>
      </c>
      <c r="O2225" t="s">
        <v>149</v>
      </c>
      <c r="P2225" t="b">
        <v>0</v>
      </c>
      <c r="Q2225">
        <v>138261413</v>
      </c>
      <c r="R2225" t="s">
        <v>150</v>
      </c>
      <c r="S2225">
        <v>1E-3</v>
      </c>
      <c r="T2225" t="s">
        <v>184</v>
      </c>
      <c r="U2225">
        <v>2018</v>
      </c>
      <c r="V2225" t="s">
        <v>151</v>
      </c>
      <c r="W2225" t="s">
        <v>185</v>
      </c>
      <c r="X2225" t="s">
        <v>186</v>
      </c>
      <c r="Y2225" t="s">
        <v>155</v>
      </c>
      <c r="Z2225">
        <v>620600</v>
      </c>
      <c r="AA2225">
        <v>309500</v>
      </c>
      <c r="AB2225">
        <v>1.2588812496391699</v>
      </c>
      <c r="AC2225">
        <v>52.638374352215699</v>
      </c>
    </row>
    <row r="2226" spans="1:29">
      <c r="A2226" t="s">
        <v>187</v>
      </c>
      <c r="B2226">
        <v>7299</v>
      </c>
      <c r="C2226">
        <v>1790364</v>
      </c>
      <c r="D2226" t="s">
        <v>164</v>
      </c>
      <c r="E2226" t="s">
        <v>126</v>
      </c>
      <c r="F2226" t="s">
        <v>179</v>
      </c>
      <c r="G2226" t="s">
        <v>118</v>
      </c>
      <c r="H2226" s="1">
        <v>42069.340277777781</v>
      </c>
      <c r="I2226" t="s">
        <v>180</v>
      </c>
      <c r="J2226" t="s">
        <v>116</v>
      </c>
      <c r="K2226" t="s">
        <v>181</v>
      </c>
      <c r="L2226" t="s">
        <v>182</v>
      </c>
      <c r="M2226" t="s">
        <v>183</v>
      </c>
      <c r="N2226">
        <v>1.2999999999999999E-2</v>
      </c>
      <c r="O2226" t="s">
        <v>149</v>
      </c>
      <c r="P2226" t="b">
        <v>0</v>
      </c>
      <c r="Q2226">
        <v>138261413</v>
      </c>
      <c r="R2226" t="s">
        <v>150</v>
      </c>
      <c r="S2226">
        <v>1E-3</v>
      </c>
      <c r="T2226" t="s">
        <v>184</v>
      </c>
      <c r="U2226">
        <v>2015</v>
      </c>
      <c r="V2226" t="s">
        <v>151</v>
      </c>
      <c r="W2226" t="s">
        <v>188</v>
      </c>
      <c r="X2226" t="s">
        <v>189</v>
      </c>
      <c r="Y2226" t="s">
        <v>155</v>
      </c>
      <c r="Z2226">
        <v>636400</v>
      </c>
      <c r="AA2226">
        <v>291600</v>
      </c>
      <c r="AB2226">
        <v>1.4791973795069699</v>
      </c>
      <c r="AC2226">
        <v>52.471107816141703</v>
      </c>
    </row>
    <row r="2227" spans="1:29">
      <c r="A2227" t="s">
        <v>187</v>
      </c>
      <c r="B2227">
        <v>7299</v>
      </c>
      <c r="C2227">
        <v>2018958</v>
      </c>
      <c r="D2227" t="s">
        <v>164</v>
      </c>
      <c r="E2227" t="s">
        <v>126</v>
      </c>
      <c r="F2227" t="s">
        <v>205</v>
      </c>
      <c r="G2227" t="s">
        <v>112</v>
      </c>
      <c r="H2227" s="1">
        <v>44812.392361111109</v>
      </c>
      <c r="I2227" t="s">
        <v>180</v>
      </c>
      <c r="J2227" t="s">
        <v>116</v>
      </c>
      <c r="K2227" t="s">
        <v>181</v>
      </c>
      <c r="L2227" t="s">
        <v>182</v>
      </c>
      <c r="M2227" t="s">
        <v>183</v>
      </c>
      <c r="N2227">
        <v>0.01</v>
      </c>
      <c r="O2227" t="s">
        <v>149</v>
      </c>
      <c r="P2227" t="b">
        <v>0</v>
      </c>
      <c r="Q2227">
        <v>138261413</v>
      </c>
      <c r="R2227" t="s">
        <v>150</v>
      </c>
      <c r="S2227">
        <v>1E-3</v>
      </c>
      <c r="T2227" t="s">
        <v>184</v>
      </c>
      <c r="U2227">
        <v>2022</v>
      </c>
      <c r="V2227" t="s">
        <v>151</v>
      </c>
      <c r="W2227" t="s">
        <v>188</v>
      </c>
      <c r="X2227" t="s">
        <v>189</v>
      </c>
      <c r="Y2227" t="s">
        <v>155</v>
      </c>
      <c r="Z2227">
        <v>636400</v>
      </c>
      <c r="AA2227">
        <v>291600</v>
      </c>
      <c r="AB2227">
        <v>1.4791973795069699</v>
      </c>
      <c r="AC2227">
        <v>52.471107816141703</v>
      </c>
    </row>
    <row r="2228" spans="1:29">
      <c r="A2228" t="s">
        <v>206</v>
      </c>
      <c r="B2228">
        <v>7299</v>
      </c>
      <c r="C2228">
        <v>1918816</v>
      </c>
      <c r="D2228" t="s">
        <v>164</v>
      </c>
      <c r="E2228" t="s">
        <v>126</v>
      </c>
      <c r="F2228" t="s">
        <v>179</v>
      </c>
      <c r="G2228" t="s">
        <v>118</v>
      </c>
      <c r="H2228" s="1">
        <v>43426.451388888891</v>
      </c>
      <c r="I2228" t="s">
        <v>180</v>
      </c>
      <c r="J2228" t="s">
        <v>116</v>
      </c>
      <c r="K2228" t="s">
        <v>199</v>
      </c>
      <c r="L2228" t="s">
        <v>200</v>
      </c>
      <c r="M2228" t="s">
        <v>183</v>
      </c>
      <c r="N2228">
        <v>6.3E-2</v>
      </c>
      <c r="O2228" t="s">
        <v>149</v>
      </c>
      <c r="P2228" t="b">
        <v>0</v>
      </c>
      <c r="Q2228">
        <v>138261413</v>
      </c>
      <c r="R2228" t="s">
        <v>150</v>
      </c>
      <c r="S2228">
        <v>1E-3</v>
      </c>
      <c r="T2228" t="s">
        <v>184</v>
      </c>
      <c r="U2228">
        <v>2018</v>
      </c>
      <c r="V2228" t="s">
        <v>151</v>
      </c>
      <c r="W2228" t="s">
        <v>207</v>
      </c>
      <c r="X2228" t="s">
        <v>208</v>
      </c>
      <c r="Y2228" t="s">
        <v>155</v>
      </c>
      <c r="Z2228">
        <v>515935</v>
      </c>
      <c r="AA2228">
        <v>253417</v>
      </c>
      <c r="AB2228">
        <v>-0.30632621725807402</v>
      </c>
      <c r="AC2228">
        <v>52.1668520239771</v>
      </c>
    </row>
    <row r="2229" spans="1:29">
      <c r="A2229" t="s">
        <v>178</v>
      </c>
      <c r="B2229">
        <v>7299</v>
      </c>
      <c r="C2229">
        <v>1796289</v>
      </c>
      <c r="D2229" t="s">
        <v>164</v>
      </c>
      <c r="E2229" t="s">
        <v>126</v>
      </c>
      <c r="F2229" t="s">
        <v>179</v>
      </c>
      <c r="G2229" t="s">
        <v>118</v>
      </c>
      <c r="H2229" s="1">
        <v>42132.573611111111</v>
      </c>
      <c r="I2229" t="s">
        <v>180</v>
      </c>
      <c r="J2229" t="s">
        <v>116</v>
      </c>
      <c r="K2229" t="s">
        <v>181</v>
      </c>
      <c r="L2229" t="s">
        <v>182</v>
      </c>
      <c r="M2229" t="s">
        <v>183</v>
      </c>
      <c r="N2229">
        <v>0.01</v>
      </c>
      <c r="O2229" t="s">
        <v>149</v>
      </c>
      <c r="P2229" t="b">
        <v>0</v>
      </c>
      <c r="Q2229">
        <v>138261413</v>
      </c>
      <c r="R2229" t="s">
        <v>150</v>
      </c>
      <c r="S2229">
        <v>1E-3</v>
      </c>
      <c r="T2229" t="s">
        <v>184</v>
      </c>
      <c r="U2229">
        <v>2015</v>
      </c>
      <c r="V2229" t="s">
        <v>151</v>
      </c>
      <c r="W2229" t="s">
        <v>185</v>
      </c>
      <c r="X2229" t="s">
        <v>186</v>
      </c>
      <c r="Y2229" t="s">
        <v>155</v>
      </c>
      <c r="Z2229">
        <v>620600</v>
      </c>
      <c r="AA2229">
        <v>309500</v>
      </c>
      <c r="AB2229">
        <v>1.2588812496391699</v>
      </c>
      <c r="AC2229">
        <v>52.638374352215699</v>
      </c>
    </row>
    <row r="2230" spans="1:29">
      <c r="A2230" t="s">
        <v>178</v>
      </c>
      <c r="B2230">
        <v>7299</v>
      </c>
      <c r="C2230">
        <v>2004477</v>
      </c>
      <c r="D2230" t="s">
        <v>164</v>
      </c>
      <c r="E2230" t="s">
        <v>126</v>
      </c>
      <c r="F2230" t="s">
        <v>179</v>
      </c>
      <c r="G2230" t="s">
        <v>118</v>
      </c>
      <c r="H2230" s="1">
        <v>44636.543055555558</v>
      </c>
      <c r="I2230" t="s">
        <v>180</v>
      </c>
      <c r="J2230" t="s">
        <v>116</v>
      </c>
      <c r="K2230" t="s">
        <v>181</v>
      </c>
      <c r="L2230" t="s">
        <v>182</v>
      </c>
      <c r="M2230" t="s">
        <v>183</v>
      </c>
      <c r="N2230">
        <v>4.1000000000000003E-3</v>
      </c>
      <c r="O2230" t="s">
        <v>149</v>
      </c>
      <c r="P2230" t="b">
        <v>0</v>
      </c>
      <c r="Q2230">
        <v>138261413</v>
      </c>
      <c r="R2230" t="s">
        <v>150</v>
      </c>
      <c r="S2230">
        <v>1E-3</v>
      </c>
      <c r="T2230" t="s">
        <v>184</v>
      </c>
      <c r="U2230">
        <v>2022</v>
      </c>
      <c r="V2230" t="s">
        <v>151</v>
      </c>
      <c r="W2230" t="s">
        <v>185</v>
      </c>
      <c r="X2230" t="s">
        <v>186</v>
      </c>
      <c r="Y2230" t="s">
        <v>155</v>
      </c>
      <c r="Z2230">
        <v>620600</v>
      </c>
      <c r="AA2230">
        <v>309500</v>
      </c>
      <c r="AB2230">
        <v>1.2588812496391699</v>
      </c>
      <c r="AC2230">
        <v>52.638374352215699</v>
      </c>
    </row>
    <row r="2231" spans="1:29">
      <c r="A2231" t="s">
        <v>190</v>
      </c>
      <c r="B2231">
        <v>7299</v>
      </c>
      <c r="C2231">
        <v>4601965</v>
      </c>
      <c r="D2231" t="s">
        <v>164</v>
      </c>
      <c r="E2231" t="s">
        <v>126</v>
      </c>
      <c r="F2231" t="s">
        <v>179</v>
      </c>
      <c r="G2231" t="s">
        <v>118</v>
      </c>
      <c r="H2231" s="1">
        <v>41939.488888888889</v>
      </c>
      <c r="I2231" t="s">
        <v>191</v>
      </c>
      <c r="J2231" t="s">
        <v>119</v>
      </c>
      <c r="K2231" t="s">
        <v>192</v>
      </c>
      <c r="L2231" t="s">
        <v>193</v>
      </c>
      <c r="M2231" t="s">
        <v>183</v>
      </c>
      <c r="N2231">
        <v>2E-3</v>
      </c>
      <c r="O2231" t="s">
        <v>149</v>
      </c>
      <c r="P2231" t="b">
        <v>0</v>
      </c>
      <c r="Q2231">
        <v>138261413</v>
      </c>
      <c r="R2231" t="s">
        <v>150</v>
      </c>
      <c r="S2231">
        <v>1E-3</v>
      </c>
      <c r="T2231" t="s">
        <v>184</v>
      </c>
      <c r="U2231">
        <v>2014</v>
      </c>
      <c r="V2231" t="s">
        <v>151</v>
      </c>
      <c r="W2231" t="s">
        <v>194</v>
      </c>
      <c r="X2231" t="s">
        <v>195</v>
      </c>
      <c r="Y2231" t="s">
        <v>155</v>
      </c>
      <c r="Z2231">
        <v>357000</v>
      </c>
      <c r="AA2231">
        <v>237460</v>
      </c>
      <c r="AB2231">
        <v>-2.62823009845419</v>
      </c>
      <c r="AC2231">
        <v>52.033868710239098</v>
      </c>
    </row>
    <row r="2232" spans="1:29">
      <c r="A2232" t="s">
        <v>198</v>
      </c>
      <c r="B2232">
        <v>7299</v>
      </c>
      <c r="C2232">
        <v>2042578</v>
      </c>
      <c r="D2232" t="s">
        <v>164</v>
      </c>
      <c r="E2232" t="s">
        <v>126</v>
      </c>
      <c r="F2232" t="s">
        <v>179</v>
      </c>
      <c r="G2232" t="s">
        <v>118</v>
      </c>
      <c r="H2232" s="1">
        <v>45124.560416666667</v>
      </c>
      <c r="I2232" t="s">
        <v>180</v>
      </c>
      <c r="J2232" t="s">
        <v>116</v>
      </c>
      <c r="K2232" t="s">
        <v>199</v>
      </c>
      <c r="L2232" t="s">
        <v>200</v>
      </c>
      <c r="M2232" t="s">
        <v>183</v>
      </c>
      <c r="N2232">
        <v>4.5999999999999999E-2</v>
      </c>
      <c r="O2232" t="s">
        <v>149</v>
      </c>
      <c r="P2232" t="b">
        <v>0</v>
      </c>
      <c r="Q2232">
        <v>138261413</v>
      </c>
      <c r="R2232" t="s">
        <v>150</v>
      </c>
      <c r="S2232">
        <v>1E-3</v>
      </c>
      <c r="T2232" t="s">
        <v>184</v>
      </c>
      <c r="U2232">
        <v>2023</v>
      </c>
      <c r="V2232" t="s">
        <v>151</v>
      </c>
      <c r="W2232" t="s">
        <v>201</v>
      </c>
      <c r="X2232" t="s">
        <v>202</v>
      </c>
      <c r="Y2232" t="s">
        <v>155</v>
      </c>
      <c r="Z2232">
        <v>516100</v>
      </c>
      <c r="AA2232">
        <v>253300</v>
      </c>
      <c r="AB2232">
        <v>-0.30395486908298303</v>
      </c>
      <c r="AC2232">
        <v>52.1657659569386</v>
      </c>
    </row>
    <row r="2233" spans="1:29">
      <c r="A2233" t="s">
        <v>203</v>
      </c>
      <c r="B2233">
        <v>7299</v>
      </c>
      <c r="C2233">
        <v>1995548</v>
      </c>
      <c r="D2233" t="s">
        <v>164</v>
      </c>
      <c r="E2233" t="s">
        <v>126</v>
      </c>
      <c r="F2233" t="s">
        <v>179</v>
      </c>
      <c r="G2233" t="s">
        <v>118</v>
      </c>
      <c r="H2233" s="1">
        <v>44508.431944444441</v>
      </c>
      <c r="I2233" t="s">
        <v>180</v>
      </c>
      <c r="J2233" t="s">
        <v>116</v>
      </c>
      <c r="K2233" t="s">
        <v>146</v>
      </c>
      <c r="L2233" t="s">
        <v>147</v>
      </c>
      <c r="M2233" t="s">
        <v>183</v>
      </c>
      <c r="N2233">
        <v>0.05</v>
      </c>
      <c r="O2233" t="s">
        <v>149</v>
      </c>
      <c r="P2233" t="b">
        <v>0</v>
      </c>
      <c r="Q2233">
        <v>138261413</v>
      </c>
      <c r="R2233" t="s">
        <v>150</v>
      </c>
      <c r="S2233">
        <v>1E-3</v>
      </c>
      <c r="T2233" t="s">
        <v>184</v>
      </c>
      <c r="U2233">
        <v>2021</v>
      </c>
      <c r="V2233" t="s">
        <v>151</v>
      </c>
      <c r="W2233" t="s">
        <v>204</v>
      </c>
      <c r="X2233" t="s">
        <v>154</v>
      </c>
      <c r="Y2233" t="s">
        <v>155</v>
      </c>
      <c r="Z2233">
        <v>507500</v>
      </c>
      <c r="AA2233">
        <v>299100</v>
      </c>
      <c r="AB2233">
        <v>-0.41497245145673001</v>
      </c>
      <c r="AC2233">
        <v>52.579097446717</v>
      </c>
    </row>
    <row r="2234" spans="1:29">
      <c r="A2234" t="s">
        <v>206</v>
      </c>
      <c r="B2234">
        <v>7299</v>
      </c>
      <c r="C2234">
        <v>1914695</v>
      </c>
      <c r="D2234" t="s">
        <v>164</v>
      </c>
      <c r="E2234" t="s">
        <v>126</v>
      </c>
      <c r="F2234" t="s">
        <v>179</v>
      </c>
      <c r="G2234" t="s">
        <v>118</v>
      </c>
      <c r="H2234" s="1">
        <v>43376.518750000003</v>
      </c>
      <c r="I2234" t="s">
        <v>180</v>
      </c>
      <c r="J2234" t="s">
        <v>116</v>
      </c>
      <c r="K2234" t="s">
        <v>199</v>
      </c>
      <c r="L2234" t="s">
        <v>200</v>
      </c>
      <c r="M2234" t="s">
        <v>183</v>
      </c>
      <c r="N2234">
        <v>6.3E-2</v>
      </c>
      <c r="O2234" t="s">
        <v>149</v>
      </c>
      <c r="P2234" t="b">
        <v>0</v>
      </c>
      <c r="Q2234">
        <v>138261413</v>
      </c>
      <c r="R2234" t="s">
        <v>150</v>
      </c>
      <c r="S2234">
        <v>1E-3</v>
      </c>
      <c r="T2234" t="s">
        <v>184</v>
      </c>
      <c r="U2234">
        <v>2018</v>
      </c>
      <c r="V2234" t="s">
        <v>151</v>
      </c>
      <c r="W2234" t="s">
        <v>207</v>
      </c>
      <c r="X2234" t="s">
        <v>208</v>
      </c>
      <c r="Y2234" t="s">
        <v>155</v>
      </c>
      <c r="Z2234">
        <v>515935</v>
      </c>
      <c r="AA2234">
        <v>253417</v>
      </c>
      <c r="AB2234">
        <v>-0.30632621725807402</v>
      </c>
      <c r="AC2234">
        <v>52.1668520239771</v>
      </c>
    </row>
    <row r="2235" spans="1:29">
      <c r="A2235" t="s">
        <v>203</v>
      </c>
      <c r="B2235">
        <v>7299</v>
      </c>
      <c r="C2235">
        <v>1860749</v>
      </c>
      <c r="D2235" t="s">
        <v>164</v>
      </c>
      <c r="E2235" t="s">
        <v>126</v>
      </c>
      <c r="F2235" t="s">
        <v>179</v>
      </c>
      <c r="G2235" t="s">
        <v>118</v>
      </c>
      <c r="H2235" s="1">
        <v>42752.533333333333</v>
      </c>
      <c r="I2235" t="s">
        <v>180</v>
      </c>
      <c r="J2235" t="s">
        <v>116</v>
      </c>
      <c r="K2235" t="s">
        <v>146</v>
      </c>
      <c r="L2235" t="s">
        <v>147</v>
      </c>
      <c r="M2235" t="s">
        <v>183</v>
      </c>
      <c r="N2235">
        <v>3.9E-2</v>
      </c>
      <c r="O2235" t="s">
        <v>149</v>
      </c>
      <c r="P2235" t="b">
        <v>0</v>
      </c>
      <c r="Q2235">
        <v>138261413</v>
      </c>
      <c r="R2235" t="s">
        <v>150</v>
      </c>
      <c r="S2235">
        <v>1E-3</v>
      </c>
      <c r="T2235" t="s">
        <v>184</v>
      </c>
      <c r="U2235">
        <v>2017</v>
      </c>
      <c r="V2235" t="s">
        <v>151</v>
      </c>
      <c r="W2235" t="s">
        <v>204</v>
      </c>
      <c r="X2235" t="s">
        <v>154</v>
      </c>
      <c r="Y2235" t="s">
        <v>155</v>
      </c>
      <c r="Z2235">
        <v>507500</v>
      </c>
      <c r="AA2235">
        <v>299100</v>
      </c>
      <c r="AB2235">
        <v>-0.41497245145673001</v>
      </c>
      <c r="AC2235">
        <v>52.579097446717</v>
      </c>
    </row>
    <row r="2236" spans="1:29">
      <c r="A2236" t="s">
        <v>268</v>
      </c>
      <c r="B2236">
        <v>7299</v>
      </c>
      <c r="C2236">
        <v>1546785</v>
      </c>
      <c r="D2236" t="s">
        <v>164</v>
      </c>
      <c r="E2236" t="s">
        <v>126</v>
      </c>
      <c r="F2236" t="s">
        <v>205</v>
      </c>
      <c r="G2236" t="s">
        <v>112</v>
      </c>
      <c r="H2236" s="1">
        <v>42405.422222222223</v>
      </c>
      <c r="I2236" t="s">
        <v>180</v>
      </c>
      <c r="J2236" t="s">
        <v>116</v>
      </c>
      <c r="K2236" t="s">
        <v>269</v>
      </c>
      <c r="L2236" t="s">
        <v>270</v>
      </c>
      <c r="M2236" t="s">
        <v>183</v>
      </c>
      <c r="N2236">
        <v>1E-3</v>
      </c>
      <c r="O2236" t="s">
        <v>149</v>
      </c>
      <c r="P2236" t="b">
        <v>0</v>
      </c>
      <c r="Q2236">
        <v>138261413</v>
      </c>
      <c r="R2236" t="s">
        <v>150</v>
      </c>
      <c r="S2236">
        <v>1E-3</v>
      </c>
      <c r="T2236" t="s">
        <v>184</v>
      </c>
      <c r="U2236">
        <v>2016</v>
      </c>
      <c r="V2236" t="s">
        <v>151</v>
      </c>
      <c r="W2236" t="s">
        <v>271</v>
      </c>
      <c r="X2236" t="s">
        <v>272</v>
      </c>
      <c r="Y2236" t="s">
        <v>155</v>
      </c>
      <c r="Z2236">
        <v>426660</v>
      </c>
      <c r="AA2236">
        <v>581425</v>
      </c>
      <c r="AB2236">
        <v>-1.5834660112324299</v>
      </c>
      <c r="AC2236">
        <v>55.126490648696702</v>
      </c>
    </row>
    <row r="2237" spans="1:29">
      <c r="A2237" t="s">
        <v>187</v>
      </c>
      <c r="B2237">
        <v>7299</v>
      </c>
      <c r="C2237">
        <v>1814949</v>
      </c>
      <c r="D2237" t="s">
        <v>164</v>
      </c>
      <c r="E2237" t="s">
        <v>126</v>
      </c>
      <c r="F2237" t="s">
        <v>179</v>
      </c>
      <c r="G2237" t="s">
        <v>118</v>
      </c>
      <c r="H2237" s="1">
        <v>42314.402777777781</v>
      </c>
      <c r="I2237" t="s">
        <v>180</v>
      </c>
      <c r="J2237" t="s">
        <v>116</v>
      </c>
      <c r="K2237" t="s">
        <v>181</v>
      </c>
      <c r="L2237" t="s">
        <v>182</v>
      </c>
      <c r="M2237" t="s">
        <v>183</v>
      </c>
      <c r="N2237">
        <v>1.9E-2</v>
      </c>
      <c r="O2237" t="s">
        <v>149</v>
      </c>
      <c r="P2237" t="b">
        <v>0</v>
      </c>
      <c r="Q2237">
        <v>138261413</v>
      </c>
      <c r="R2237" t="s">
        <v>150</v>
      </c>
      <c r="S2237">
        <v>1E-3</v>
      </c>
      <c r="T2237" t="s">
        <v>184</v>
      </c>
      <c r="U2237">
        <v>2015</v>
      </c>
      <c r="V2237" t="s">
        <v>151</v>
      </c>
      <c r="W2237" t="s">
        <v>188</v>
      </c>
      <c r="X2237" t="s">
        <v>189</v>
      </c>
      <c r="Y2237" t="s">
        <v>155</v>
      </c>
      <c r="Z2237">
        <v>636400</v>
      </c>
      <c r="AA2237">
        <v>291600</v>
      </c>
      <c r="AB2237">
        <v>1.4791973795069699</v>
      </c>
      <c r="AC2237">
        <v>52.471107816141703</v>
      </c>
    </row>
    <row r="2238" spans="1:29">
      <c r="A2238" t="s">
        <v>198</v>
      </c>
      <c r="B2238">
        <v>7299</v>
      </c>
      <c r="C2238">
        <v>1981613</v>
      </c>
      <c r="D2238" t="s">
        <v>164</v>
      </c>
      <c r="E2238" t="s">
        <v>126</v>
      </c>
      <c r="F2238" t="s">
        <v>179</v>
      </c>
      <c r="G2238" t="s">
        <v>118</v>
      </c>
      <c r="H2238" s="1">
        <v>44320.469444444447</v>
      </c>
      <c r="I2238" t="s">
        <v>180</v>
      </c>
      <c r="J2238" t="s">
        <v>116</v>
      </c>
      <c r="K2238" t="s">
        <v>199</v>
      </c>
      <c r="L2238" t="s">
        <v>200</v>
      </c>
      <c r="M2238" t="s">
        <v>148</v>
      </c>
      <c r="N2238">
        <v>4.9000000000000002E-2</v>
      </c>
      <c r="O2238" t="s">
        <v>149</v>
      </c>
      <c r="P2238" t="b">
        <v>0</v>
      </c>
      <c r="Q2238">
        <v>138261413</v>
      </c>
      <c r="R2238" t="s">
        <v>150</v>
      </c>
      <c r="S2238">
        <v>1E-3</v>
      </c>
      <c r="T2238" t="s">
        <v>184</v>
      </c>
      <c r="U2238">
        <v>2021</v>
      </c>
      <c r="V2238" t="s">
        <v>151</v>
      </c>
      <c r="W2238" t="s">
        <v>201</v>
      </c>
      <c r="X2238" t="s">
        <v>202</v>
      </c>
      <c r="Y2238" t="s">
        <v>155</v>
      </c>
      <c r="Z2238">
        <v>516100</v>
      </c>
      <c r="AA2238">
        <v>253300</v>
      </c>
      <c r="AB2238">
        <v>-0.30395486908298303</v>
      </c>
      <c r="AC2238">
        <v>52.1657659569386</v>
      </c>
    </row>
    <row r="2239" spans="1:29">
      <c r="A2239" t="s">
        <v>219</v>
      </c>
      <c r="B2239">
        <v>7299</v>
      </c>
      <c r="C2239">
        <v>1587859</v>
      </c>
      <c r="D2239" t="s">
        <v>164</v>
      </c>
      <c r="E2239" t="s">
        <v>126</v>
      </c>
      <c r="F2239" t="s">
        <v>205</v>
      </c>
      <c r="G2239" t="s">
        <v>112</v>
      </c>
      <c r="H2239" s="1">
        <v>44852.475694444445</v>
      </c>
      <c r="I2239" t="s">
        <v>180</v>
      </c>
      <c r="J2239" t="s">
        <v>116</v>
      </c>
      <c r="K2239" t="s">
        <v>220</v>
      </c>
      <c r="L2239" t="s">
        <v>221</v>
      </c>
      <c r="M2239" t="s">
        <v>183</v>
      </c>
      <c r="N2239">
        <v>7.6999999999999999E-2</v>
      </c>
      <c r="O2239" t="s">
        <v>149</v>
      </c>
      <c r="P2239" t="b">
        <v>0</v>
      </c>
      <c r="Q2239">
        <v>138261413</v>
      </c>
      <c r="R2239" t="s">
        <v>150</v>
      </c>
      <c r="S2239">
        <v>1E-3</v>
      </c>
      <c r="T2239" t="s">
        <v>184</v>
      </c>
      <c r="U2239">
        <v>2022</v>
      </c>
      <c r="V2239" t="s">
        <v>151</v>
      </c>
      <c r="W2239" t="s">
        <v>222</v>
      </c>
      <c r="X2239" t="s">
        <v>223</v>
      </c>
      <c r="Y2239" t="s">
        <v>155</v>
      </c>
      <c r="Z2239">
        <v>559400</v>
      </c>
      <c r="AA2239">
        <v>142800</v>
      </c>
      <c r="AB2239">
        <v>0.27827943679790101</v>
      </c>
      <c r="AC2239">
        <v>51.162245506364997</v>
      </c>
    </row>
    <row r="2240" spans="1:29">
      <c r="A2240" t="s">
        <v>206</v>
      </c>
      <c r="B2240">
        <v>7299</v>
      </c>
      <c r="C2240">
        <v>1978713</v>
      </c>
      <c r="D2240" t="s">
        <v>164</v>
      </c>
      <c r="E2240" t="s">
        <v>126</v>
      </c>
      <c r="F2240" t="s">
        <v>179</v>
      </c>
      <c r="G2240" t="s">
        <v>118</v>
      </c>
      <c r="H2240" s="1">
        <v>44278.3125</v>
      </c>
      <c r="I2240" t="s">
        <v>180</v>
      </c>
      <c r="J2240" t="s">
        <v>116</v>
      </c>
      <c r="K2240" t="s">
        <v>199</v>
      </c>
      <c r="L2240" t="s">
        <v>200</v>
      </c>
      <c r="M2240" t="s">
        <v>183</v>
      </c>
      <c r="N2240">
        <v>2.4E-2</v>
      </c>
      <c r="O2240" t="s">
        <v>149</v>
      </c>
      <c r="P2240" t="b">
        <v>0</v>
      </c>
      <c r="Q2240">
        <v>138261413</v>
      </c>
      <c r="R2240" t="s">
        <v>150</v>
      </c>
      <c r="S2240">
        <v>1E-3</v>
      </c>
      <c r="T2240" t="s">
        <v>184</v>
      </c>
      <c r="U2240">
        <v>2021</v>
      </c>
      <c r="V2240" t="s">
        <v>151</v>
      </c>
      <c r="W2240" t="s">
        <v>207</v>
      </c>
      <c r="X2240" t="s">
        <v>208</v>
      </c>
      <c r="Y2240" t="s">
        <v>155</v>
      </c>
      <c r="Z2240">
        <v>515935</v>
      </c>
      <c r="AA2240">
        <v>253417</v>
      </c>
      <c r="AB2240">
        <v>-0.30632621725807402</v>
      </c>
      <c r="AC2240">
        <v>52.1668520239771</v>
      </c>
    </row>
    <row r="2241" spans="1:29">
      <c r="A2241" t="s">
        <v>178</v>
      </c>
      <c r="B2241">
        <v>7299</v>
      </c>
      <c r="C2241">
        <v>2003209</v>
      </c>
      <c r="D2241" t="s">
        <v>164</v>
      </c>
      <c r="E2241" t="s">
        <v>126</v>
      </c>
      <c r="F2241" t="s">
        <v>179</v>
      </c>
      <c r="G2241" t="s">
        <v>118</v>
      </c>
      <c r="H2241" s="1">
        <v>44615.540277777778</v>
      </c>
      <c r="I2241" t="s">
        <v>180</v>
      </c>
      <c r="J2241" t="s">
        <v>116</v>
      </c>
      <c r="K2241" t="s">
        <v>181</v>
      </c>
      <c r="L2241" t="s">
        <v>182</v>
      </c>
      <c r="M2241" t="s">
        <v>183</v>
      </c>
      <c r="N2241">
        <v>2.7000000000000001E-3</v>
      </c>
      <c r="O2241" t="s">
        <v>149</v>
      </c>
      <c r="P2241" t="b">
        <v>0</v>
      </c>
      <c r="Q2241">
        <v>138261413</v>
      </c>
      <c r="R2241" t="s">
        <v>150</v>
      </c>
      <c r="S2241">
        <v>1E-3</v>
      </c>
      <c r="T2241" t="s">
        <v>184</v>
      </c>
      <c r="U2241">
        <v>2022</v>
      </c>
      <c r="V2241" t="s">
        <v>151</v>
      </c>
      <c r="W2241" t="s">
        <v>185</v>
      </c>
      <c r="X2241" t="s">
        <v>186</v>
      </c>
      <c r="Y2241" t="s">
        <v>155</v>
      </c>
      <c r="Z2241">
        <v>620600</v>
      </c>
      <c r="AA2241">
        <v>309500</v>
      </c>
      <c r="AB2241">
        <v>1.2588812496391699</v>
      </c>
      <c r="AC2241">
        <v>52.638374352215699</v>
      </c>
    </row>
    <row r="2242" spans="1:29">
      <c r="A2242" t="s">
        <v>224</v>
      </c>
      <c r="B2242">
        <v>7299</v>
      </c>
      <c r="C2242">
        <v>1858479</v>
      </c>
      <c r="D2242" t="s">
        <v>164</v>
      </c>
      <c r="E2242" t="s">
        <v>126</v>
      </c>
      <c r="F2242" t="s">
        <v>179</v>
      </c>
      <c r="G2242" t="s">
        <v>118</v>
      </c>
      <c r="H2242" s="1">
        <v>42719.392361111109</v>
      </c>
      <c r="I2242" t="s">
        <v>180</v>
      </c>
      <c r="J2242" t="s">
        <v>116</v>
      </c>
      <c r="K2242" t="s">
        <v>146</v>
      </c>
      <c r="L2242" t="s">
        <v>147</v>
      </c>
      <c r="M2242" t="s">
        <v>183</v>
      </c>
      <c r="N2242">
        <v>3.5000000000000001E-3</v>
      </c>
      <c r="O2242" t="s">
        <v>149</v>
      </c>
      <c r="P2242" t="b">
        <v>0</v>
      </c>
      <c r="Q2242">
        <v>138261413</v>
      </c>
      <c r="R2242" t="s">
        <v>150</v>
      </c>
      <c r="S2242">
        <v>1E-3</v>
      </c>
      <c r="T2242" t="s">
        <v>184</v>
      </c>
      <c r="U2242">
        <v>2016</v>
      </c>
      <c r="V2242" t="s">
        <v>151</v>
      </c>
      <c r="W2242" t="s">
        <v>225</v>
      </c>
      <c r="X2242" t="s">
        <v>226</v>
      </c>
      <c r="Y2242" t="s">
        <v>155</v>
      </c>
      <c r="Z2242">
        <v>500098</v>
      </c>
      <c r="AA2242">
        <v>402866</v>
      </c>
      <c r="AB2242">
        <v>-0.49196935841400102</v>
      </c>
      <c r="AC2242">
        <v>53.512954618294103</v>
      </c>
    </row>
    <row r="2243" spans="1:29">
      <c r="A2243" t="s">
        <v>224</v>
      </c>
      <c r="B2243">
        <v>7299</v>
      </c>
      <c r="C2243">
        <v>1995809</v>
      </c>
      <c r="D2243" t="s">
        <v>164</v>
      </c>
      <c r="E2243" t="s">
        <v>126</v>
      </c>
      <c r="F2243" t="s">
        <v>179</v>
      </c>
      <c r="G2243" t="s">
        <v>118</v>
      </c>
      <c r="H2243" s="1">
        <v>44515.430555555555</v>
      </c>
      <c r="I2243" t="s">
        <v>180</v>
      </c>
      <c r="J2243" t="s">
        <v>116</v>
      </c>
      <c r="K2243" t="s">
        <v>146</v>
      </c>
      <c r="L2243" t="s">
        <v>147</v>
      </c>
      <c r="M2243" t="s">
        <v>183</v>
      </c>
      <c r="N2243">
        <v>7.1000000000000004E-3</v>
      </c>
      <c r="O2243" t="s">
        <v>149</v>
      </c>
      <c r="P2243" t="b">
        <v>0</v>
      </c>
      <c r="Q2243">
        <v>138261413</v>
      </c>
      <c r="R2243" t="s">
        <v>150</v>
      </c>
      <c r="S2243">
        <v>1E-3</v>
      </c>
      <c r="T2243" t="s">
        <v>184</v>
      </c>
      <c r="U2243">
        <v>2021</v>
      </c>
      <c r="V2243" t="s">
        <v>151</v>
      </c>
      <c r="W2243" t="s">
        <v>225</v>
      </c>
      <c r="X2243" t="s">
        <v>226</v>
      </c>
      <c r="Y2243" t="s">
        <v>155</v>
      </c>
      <c r="Z2243">
        <v>500098</v>
      </c>
      <c r="AA2243">
        <v>402866</v>
      </c>
      <c r="AB2243">
        <v>-0.49196935841400102</v>
      </c>
      <c r="AC2243">
        <v>53.512954618294103</v>
      </c>
    </row>
    <row r="2244" spans="1:29">
      <c r="A2244" t="s">
        <v>190</v>
      </c>
      <c r="B2244">
        <v>7299</v>
      </c>
      <c r="C2244">
        <v>4601917</v>
      </c>
      <c r="D2244" t="s">
        <v>164</v>
      </c>
      <c r="E2244" t="s">
        <v>126</v>
      </c>
      <c r="F2244" t="s">
        <v>205</v>
      </c>
      <c r="G2244" t="s">
        <v>112</v>
      </c>
      <c r="H2244" s="1">
        <v>41936.522222222222</v>
      </c>
      <c r="I2244" t="s">
        <v>191</v>
      </c>
      <c r="J2244" t="s">
        <v>119</v>
      </c>
      <c r="K2244" t="s">
        <v>192</v>
      </c>
      <c r="L2244" t="s">
        <v>193</v>
      </c>
      <c r="M2244" t="s">
        <v>183</v>
      </c>
      <c r="N2244">
        <v>1.5E-3</v>
      </c>
      <c r="O2244" t="s">
        <v>149</v>
      </c>
      <c r="P2244" t="b">
        <v>0</v>
      </c>
      <c r="Q2244">
        <v>138261413</v>
      </c>
      <c r="R2244" t="s">
        <v>150</v>
      </c>
      <c r="S2244">
        <v>1E-3</v>
      </c>
      <c r="T2244" t="s">
        <v>184</v>
      </c>
      <c r="U2244">
        <v>2014</v>
      </c>
      <c r="V2244" t="s">
        <v>151</v>
      </c>
      <c r="W2244" t="s">
        <v>194</v>
      </c>
      <c r="X2244" t="s">
        <v>195</v>
      </c>
      <c r="Y2244" t="s">
        <v>155</v>
      </c>
      <c r="Z2244">
        <v>357000</v>
      </c>
      <c r="AA2244">
        <v>237460</v>
      </c>
      <c r="AB2244">
        <v>-2.62823009845419</v>
      </c>
      <c r="AC2244">
        <v>52.033868710239098</v>
      </c>
    </row>
    <row r="2245" spans="1:29">
      <c r="A2245" t="s">
        <v>241</v>
      </c>
      <c r="B2245">
        <v>7299</v>
      </c>
      <c r="C2245">
        <v>1546459</v>
      </c>
      <c r="D2245" t="s">
        <v>164</v>
      </c>
      <c r="E2245" t="s">
        <v>126</v>
      </c>
      <c r="F2245" t="s">
        <v>205</v>
      </c>
      <c r="G2245" t="s">
        <v>112</v>
      </c>
      <c r="H2245" s="1">
        <v>42402.522916666669</v>
      </c>
      <c r="I2245" t="s">
        <v>180</v>
      </c>
      <c r="J2245" t="s">
        <v>116</v>
      </c>
      <c r="K2245" t="s">
        <v>165</v>
      </c>
      <c r="L2245" t="s">
        <v>166</v>
      </c>
      <c r="M2245" t="s">
        <v>183</v>
      </c>
      <c r="N2245">
        <v>1E-3</v>
      </c>
      <c r="O2245" t="s">
        <v>149</v>
      </c>
      <c r="P2245" t="b">
        <v>0</v>
      </c>
      <c r="Q2245">
        <v>138261413</v>
      </c>
      <c r="R2245" t="s">
        <v>150</v>
      </c>
      <c r="S2245">
        <v>1E-3</v>
      </c>
      <c r="T2245" t="s">
        <v>184</v>
      </c>
      <c r="U2245">
        <v>2016</v>
      </c>
      <c r="V2245" t="s">
        <v>151</v>
      </c>
      <c r="W2245" t="s">
        <v>242</v>
      </c>
      <c r="X2245" t="s">
        <v>243</v>
      </c>
      <c r="Y2245" t="s">
        <v>155</v>
      </c>
      <c r="Z2245">
        <v>456840</v>
      </c>
      <c r="AA2245">
        <v>455364</v>
      </c>
      <c r="AB2245">
        <v>-1.13455725358881</v>
      </c>
      <c r="AC2245">
        <v>53.991201424557502</v>
      </c>
    </row>
    <row r="2246" spans="1:29">
      <c r="A2246" t="s">
        <v>198</v>
      </c>
      <c r="B2246">
        <v>7299</v>
      </c>
      <c r="C2246">
        <v>1904940</v>
      </c>
      <c r="D2246" t="s">
        <v>164</v>
      </c>
      <c r="E2246" t="s">
        <v>126</v>
      </c>
      <c r="F2246" t="s">
        <v>179</v>
      </c>
      <c r="G2246" t="s">
        <v>118</v>
      </c>
      <c r="H2246" s="1">
        <v>43269.4</v>
      </c>
      <c r="I2246" t="s">
        <v>180</v>
      </c>
      <c r="J2246" t="s">
        <v>116</v>
      </c>
      <c r="K2246" t="s">
        <v>199</v>
      </c>
      <c r="L2246" t="s">
        <v>200</v>
      </c>
      <c r="M2246" t="s">
        <v>183</v>
      </c>
      <c r="N2246">
        <v>5.5E-2</v>
      </c>
      <c r="O2246" t="s">
        <v>149</v>
      </c>
      <c r="P2246" t="b">
        <v>0</v>
      </c>
      <c r="Q2246">
        <v>138261413</v>
      </c>
      <c r="R2246" t="s">
        <v>150</v>
      </c>
      <c r="S2246">
        <v>1E-3</v>
      </c>
      <c r="T2246" t="s">
        <v>184</v>
      </c>
      <c r="U2246">
        <v>2018</v>
      </c>
      <c r="V2246" t="s">
        <v>151</v>
      </c>
      <c r="W2246" t="s">
        <v>201</v>
      </c>
      <c r="X2246" t="s">
        <v>202</v>
      </c>
      <c r="Y2246" t="s">
        <v>155</v>
      </c>
      <c r="Z2246">
        <v>516100</v>
      </c>
      <c r="AA2246">
        <v>253300</v>
      </c>
      <c r="AB2246">
        <v>-0.30395486908298303</v>
      </c>
      <c r="AC2246">
        <v>52.1657659569386</v>
      </c>
    </row>
    <row r="2247" spans="1:29">
      <c r="A2247" t="s">
        <v>203</v>
      </c>
      <c r="B2247">
        <v>7299</v>
      </c>
      <c r="C2247">
        <v>2050289</v>
      </c>
      <c r="D2247" t="s">
        <v>164</v>
      </c>
      <c r="E2247" t="s">
        <v>126</v>
      </c>
      <c r="F2247" t="s">
        <v>179</v>
      </c>
      <c r="G2247" t="s">
        <v>118</v>
      </c>
      <c r="H2247" s="1">
        <v>45215.4</v>
      </c>
      <c r="I2247" t="s">
        <v>180</v>
      </c>
      <c r="J2247" t="s">
        <v>116</v>
      </c>
      <c r="K2247" t="s">
        <v>146</v>
      </c>
      <c r="L2247" t="s">
        <v>147</v>
      </c>
      <c r="M2247" t="s">
        <v>148</v>
      </c>
      <c r="N2247">
        <v>7.0000000000000007E-2</v>
      </c>
      <c r="O2247" t="s">
        <v>149</v>
      </c>
      <c r="P2247" t="b">
        <v>0</v>
      </c>
      <c r="Q2247">
        <v>138261413</v>
      </c>
      <c r="R2247" t="s">
        <v>150</v>
      </c>
      <c r="S2247">
        <v>1E-3</v>
      </c>
      <c r="T2247" t="s">
        <v>184</v>
      </c>
      <c r="U2247">
        <v>2023</v>
      </c>
      <c r="V2247" t="s">
        <v>151</v>
      </c>
      <c r="W2247" t="s">
        <v>204</v>
      </c>
      <c r="X2247" t="s">
        <v>154</v>
      </c>
      <c r="Y2247" t="s">
        <v>155</v>
      </c>
      <c r="Z2247">
        <v>507500</v>
      </c>
      <c r="AA2247">
        <v>299100</v>
      </c>
      <c r="AB2247">
        <v>-0.41497245145673001</v>
      </c>
      <c r="AC2247">
        <v>52.579097446717</v>
      </c>
    </row>
    <row r="2248" spans="1:29">
      <c r="A2248" t="s">
        <v>198</v>
      </c>
      <c r="B2248">
        <v>7299</v>
      </c>
      <c r="C2248">
        <v>1863019</v>
      </c>
      <c r="D2248" t="s">
        <v>164</v>
      </c>
      <c r="E2248" t="s">
        <v>126</v>
      </c>
      <c r="F2248" t="s">
        <v>179</v>
      </c>
      <c r="G2248" t="s">
        <v>118</v>
      </c>
      <c r="H2248" s="1">
        <v>42776.401388888888</v>
      </c>
      <c r="I2248" t="s">
        <v>180</v>
      </c>
      <c r="J2248" t="s">
        <v>116</v>
      </c>
      <c r="K2248" t="s">
        <v>199</v>
      </c>
      <c r="L2248" t="s">
        <v>200</v>
      </c>
      <c r="M2248" t="s">
        <v>183</v>
      </c>
      <c r="N2248">
        <v>3.5000000000000003E-2</v>
      </c>
      <c r="O2248" t="s">
        <v>149</v>
      </c>
      <c r="P2248" t="b">
        <v>0</v>
      </c>
      <c r="Q2248">
        <v>138261413</v>
      </c>
      <c r="R2248" t="s">
        <v>150</v>
      </c>
      <c r="S2248">
        <v>1E-3</v>
      </c>
      <c r="T2248" t="s">
        <v>184</v>
      </c>
      <c r="U2248">
        <v>2017</v>
      </c>
      <c r="V2248" t="s">
        <v>151</v>
      </c>
      <c r="W2248" t="s">
        <v>201</v>
      </c>
      <c r="X2248" t="s">
        <v>202</v>
      </c>
      <c r="Y2248" t="s">
        <v>155</v>
      </c>
      <c r="Z2248">
        <v>516100</v>
      </c>
      <c r="AA2248">
        <v>253300</v>
      </c>
      <c r="AB2248">
        <v>-0.30395486908298303</v>
      </c>
      <c r="AC2248">
        <v>52.1657659569386</v>
      </c>
    </row>
    <row r="2249" spans="1:29">
      <c r="A2249" t="s">
        <v>241</v>
      </c>
      <c r="B2249">
        <v>7299</v>
      </c>
      <c r="C2249">
        <v>1539717</v>
      </c>
      <c r="D2249" t="s">
        <v>164</v>
      </c>
      <c r="E2249" t="s">
        <v>126</v>
      </c>
      <c r="F2249" t="s">
        <v>179</v>
      </c>
      <c r="G2249" t="s">
        <v>118</v>
      </c>
      <c r="H2249" s="1">
        <v>42306.54791666667</v>
      </c>
      <c r="I2249" t="s">
        <v>180</v>
      </c>
      <c r="J2249" t="s">
        <v>116</v>
      </c>
      <c r="K2249" t="s">
        <v>165</v>
      </c>
      <c r="L2249" t="s">
        <v>166</v>
      </c>
      <c r="M2249" t="s">
        <v>183</v>
      </c>
      <c r="N2249">
        <v>7.0000000000000001E-3</v>
      </c>
      <c r="O2249" t="s">
        <v>149</v>
      </c>
      <c r="P2249" t="b">
        <v>0</v>
      </c>
      <c r="Q2249">
        <v>138261413</v>
      </c>
      <c r="R2249" t="s">
        <v>150</v>
      </c>
      <c r="S2249">
        <v>1E-3</v>
      </c>
      <c r="T2249" t="s">
        <v>184</v>
      </c>
      <c r="U2249">
        <v>2015</v>
      </c>
      <c r="V2249" t="s">
        <v>151</v>
      </c>
      <c r="W2249" t="s">
        <v>242</v>
      </c>
      <c r="X2249" t="s">
        <v>243</v>
      </c>
      <c r="Y2249" t="s">
        <v>155</v>
      </c>
      <c r="Z2249">
        <v>456840</v>
      </c>
      <c r="AA2249">
        <v>455364</v>
      </c>
      <c r="AB2249">
        <v>-1.13455725358881</v>
      </c>
      <c r="AC2249">
        <v>53.991201424557502</v>
      </c>
    </row>
    <row r="2250" spans="1:29">
      <c r="A2250" t="s">
        <v>364</v>
      </c>
      <c r="B2250">
        <v>7299</v>
      </c>
      <c r="C2250">
        <v>1951755</v>
      </c>
      <c r="D2250" t="s">
        <v>164</v>
      </c>
      <c r="E2250" t="s">
        <v>126</v>
      </c>
      <c r="F2250" t="s">
        <v>205</v>
      </c>
      <c r="G2250" t="s">
        <v>112</v>
      </c>
      <c r="H2250" s="1">
        <v>43796.424305555556</v>
      </c>
      <c r="I2250" t="s">
        <v>180</v>
      </c>
      <c r="J2250" t="s">
        <v>116</v>
      </c>
      <c r="K2250" t="s">
        <v>146</v>
      </c>
      <c r="L2250" t="s">
        <v>147</v>
      </c>
      <c r="M2250" t="s">
        <v>183</v>
      </c>
      <c r="N2250">
        <v>2.5000000000000001E-3</v>
      </c>
      <c r="O2250" t="s">
        <v>149</v>
      </c>
      <c r="P2250" t="b">
        <v>0</v>
      </c>
      <c r="Q2250">
        <v>138261413</v>
      </c>
      <c r="R2250" t="s">
        <v>150</v>
      </c>
      <c r="S2250">
        <v>1E-3</v>
      </c>
      <c r="T2250" t="s">
        <v>184</v>
      </c>
      <c r="U2250">
        <v>2019</v>
      </c>
      <c r="V2250" t="s">
        <v>151</v>
      </c>
      <c r="W2250" t="s">
        <v>365</v>
      </c>
      <c r="X2250" t="s">
        <v>226</v>
      </c>
      <c r="Y2250" t="s">
        <v>155</v>
      </c>
      <c r="Z2250">
        <v>497350</v>
      </c>
      <c r="AA2250">
        <v>418990</v>
      </c>
      <c r="AB2250">
        <v>-0.52837034717403697</v>
      </c>
      <c r="AC2250">
        <v>53.658349259166002</v>
      </c>
    </row>
    <row r="2251" spans="1:29">
      <c r="A2251" t="s">
        <v>190</v>
      </c>
      <c r="B2251">
        <v>7299</v>
      </c>
      <c r="C2251">
        <v>4775918</v>
      </c>
      <c r="D2251" t="s">
        <v>164</v>
      </c>
      <c r="E2251" t="s">
        <v>126</v>
      </c>
      <c r="F2251" t="s">
        <v>205</v>
      </c>
      <c r="G2251" t="s">
        <v>112</v>
      </c>
      <c r="H2251" s="1">
        <v>44378.625</v>
      </c>
      <c r="I2251" t="s">
        <v>191</v>
      </c>
      <c r="J2251" t="s">
        <v>119</v>
      </c>
      <c r="K2251" t="s">
        <v>192</v>
      </c>
      <c r="L2251" t="s">
        <v>193</v>
      </c>
      <c r="M2251" t="s">
        <v>183</v>
      </c>
      <c r="N2251">
        <v>2.3E-3</v>
      </c>
      <c r="O2251" t="s">
        <v>149</v>
      </c>
      <c r="P2251" t="b">
        <v>0</v>
      </c>
      <c r="Q2251">
        <v>138261413</v>
      </c>
      <c r="R2251" t="s">
        <v>150</v>
      </c>
      <c r="S2251">
        <v>1E-3</v>
      </c>
      <c r="T2251" t="s">
        <v>184</v>
      </c>
      <c r="U2251">
        <v>2021</v>
      </c>
      <c r="V2251" t="s">
        <v>151</v>
      </c>
      <c r="W2251" t="s">
        <v>194</v>
      </c>
      <c r="X2251" t="s">
        <v>195</v>
      </c>
      <c r="Y2251" t="s">
        <v>155</v>
      </c>
      <c r="Z2251">
        <v>357000</v>
      </c>
      <c r="AA2251">
        <v>237460</v>
      </c>
      <c r="AB2251">
        <v>-2.62823009845419</v>
      </c>
      <c r="AC2251">
        <v>52.033868710239098</v>
      </c>
    </row>
    <row r="2252" spans="1:29">
      <c r="A2252" t="s">
        <v>206</v>
      </c>
      <c r="B2252">
        <v>7299</v>
      </c>
      <c r="C2252">
        <v>1831723</v>
      </c>
      <c r="D2252" t="s">
        <v>164</v>
      </c>
      <c r="E2252" t="s">
        <v>126</v>
      </c>
      <c r="F2252" t="s">
        <v>205</v>
      </c>
      <c r="G2252" t="s">
        <v>112</v>
      </c>
      <c r="H2252" s="1">
        <v>42494.571527777778</v>
      </c>
      <c r="I2252" t="s">
        <v>180</v>
      </c>
      <c r="J2252" t="s">
        <v>116</v>
      </c>
      <c r="K2252" t="s">
        <v>199</v>
      </c>
      <c r="L2252" t="s">
        <v>200</v>
      </c>
      <c r="M2252" t="s">
        <v>183</v>
      </c>
      <c r="N2252">
        <v>4.1000000000000002E-2</v>
      </c>
      <c r="O2252" t="s">
        <v>149</v>
      </c>
      <c r="P2252" t="b">
        <v>0</v>
      </c>
      <c r="Q2252">
        <v>138261413</v>
      </c>
      <c r="R2252" t="s">
        <v>150</v>
      </c>
      <c r="S2252">
        <v>1E-3</v>
      </c>
      <c r="T2252" t="s">
        <v>184</v>
      </c>
      <c r="U2252">
        <v>2016</v>
      </c>
      <c r="V2252" t="s">
        <v>151</v>
      </c>
      <c r="W2252" t="s">
        <v>207</v>
      </c>
      <c r="X2252" t="s">
        <v>208</v>
      </c>
      <c r="Y2252" t="s">
        <v>155</v>
      </c>
      <c r="Z2252">
        <v>515935</v>
      </c>
      <c r="AA2252">
        <v>253417</v>
      </c>
      <c r="AB2252">
        <v>-0.30632621725807402</v>
      </c>
      <c r="AC2252">
        <v>52.1668520239771</v>
      </c>
    </row>
    <row r="2253" spans="1:29">
      <c r="A2253" t="s">
        <v>206</v>
      </c>
      <c r="B2253">
        <v>7299</v>
      </c>
      <c r="C2253">
        <v>1860393</v>
      </c>
      <c r="D2253" t="s">
        <v>164</v>
      </c>
      <c r="E2253" t="s">
        <v>126</v>
      </c>
      <c r="F2253" t="s">
        <v>179</v>
      </c>
      <c r="G2253" t="s">
        <v>118</v>
      </c>
      <c r="H2253" s="1">
        <v>42747.544444444444</v>
      </c>
      <c r="I2253" t="s">
        <v>180</v>
      </c>
      <c r="J2253" t="s">
        <v>116</v>
      </c>
      <c r="K2253" t="s">
        <v>199</v>
      </c>
      <c r="L2253" t="s">
        <v>200</v>
      </c>
      <c r="M2253" t="s">
        <v>183</v>
      </c>
      <c r="N2253">
        <v>3.5000000000000003E-2</v>
      </c>
      <c r="O2253" t="s">
        <v>149</v>
      </c>
      <c r="P2253" t="b">
        <v>0</v>
      </c>
      <c r="Q2253">
        <v>138261413</v>
      </c>
      <c r="R2253" t="s">
        <v>150</v>
      </c>
      <c r="S2253">
        <v>1E-3</v>
      </c>
      <c r="T2253" t="s">
        <v>184</v>
      </c>
      <c r="U2253">
        <v>2017</v>
      </c>
      <c r="V2253" t="s">
        <v>151</v>
      </c>
      <c r="W2253" t="s">
        <v>207</v>
      </c>
      <c r="X2253" t="s">
        <v>208</v>
      </c>
      <c r="Y2253" t="s">
        <v>155</v>
      </c>
      <c r="Z2253">
        <v>515935</v>
      </c>
      <c r="AA2253">
        <v>253417</v>
      </c>
      <c r="AB2253">
        <v>-0.30632621725807402</v>
      </c>
      <c r="AC2253">
        <v>52.1668520239771</v>
      </c>
    </row>
    <row r="2254" spans="1:29">
      <c r="A2254" t="s">
        <v>187</v>
      </c>
      <c r="B2254">
        <v>7299</v>
      </c>
      <c r="C2254">
        <v>1828599</v>
      </c>
      <c r="D2254" t="s">
        <v>164</v>
      </c>
      <c r="E2254" t="s">
        <v>126</v>
      </c>
      <c r="F2254" t="s">
        <v>205</v>
      </c>
      <c r="G2254" t="s">
        <v>112</v>
      </c>
      <c r="H2254" s="1">
        <v>42464.544444444444</v>
      </c>
      <c r="I2254" t="s">
        <v>180</v>
      </c>
      <c r="J2254" t="s">
        <v>116</v>
      </c>
      <c r="K2254" t="s">
        <v>181</v>
      </c>
      <c r="L2254" t="s">
        <v>182</v>
      </c>
      <c r="M2254" t="s">
        <v>183</v>
      </c>
      <c r="N2254">
        <v>1.4E-2</v>
      </c>
      <c r="O2254" t="s">
        <v>149</v>
      </c>
      <c r="P2254" t="b">
        <v>0</v>
      </c>
      <c r="Q2254">
        <v>138261413</v>
      </c>
      <c r="R2254" t="s">
        <v>150</v>
      </c>
      <c r="S2254">
        <v>1E-3</v>
      </c>
      <c r="T2254" t="s">
        <v>184</v>
      </c>
      <c r="U2254">
        <v>2016</v>
      </c>
      <c r="V2254" t="s">
        <v>151</v>
      </c>
      <c r="W2254" t="s">
        <v>188</v>
      </c>
      <c r="X2254" t="s">
        <v>189</v>
      </c>
      <c r="Y2254" t="s">
        <v>155</v>
      </c>
      <c r="Z2254">
        <v>636400</v>
      </c>
      <c r="AA2254">
        <v>291600</v>
      </c>
      <c r="AB2254">
        <v>1.4791973795069699</v>
      </c>
      <c r="AC2254">
        <v>52.471107816141703</v>
      </c>
    </row>
    <row r="2255" spans="1:29">
      <c r="A2255" t="s">
        <v>196</v>
      </c>
      <c r="B2255">
        <v>7299</v>
      </c>
      <c r="C2255">
        <v>1815269</v>
      </c>
      <c r="D2255" t="s">
        <v>164</v>
      </c>
      <c r="E2255" t="s">
        <v>126</v>
      </c>
      <c r="F2255" t="s">
        <v>179</v>
      </c>
      <c r="G2255" t="s">
        <v>118</v>
      </c>
      <c r="H2255" s="1">
        <v>42319.388888888891</v>
      </c>
      <c r="I2255" t="s">
        <v>180</v>
      </c>
      <c r="J2255" t="s">
        <v>116</v>
      </c>
      <c r="K2255" t="s">
        <v>181</v>
      </c>
      <c r="L2255" t="s">
        <v>182</v>
      </c>
      <c r="M2255" t="s">
        <v>183</v>
      </c>
      <c r="N2255">
        <v>2.1000000000000001E-2</v>
      </c>
      <c r="O2255" t="s">
        <v>149</v>
      </c>
      <c r="P2255" t="b">
        <v>0</v>
      </c>
      <c r="Q2255">
        <v>138261413</v>
      </c>
      <c r="R2255" t="s">
        <v>150</v>
      </c>
      <c r="S2255">
        <v>1E-3</v>
      </c>
      <c r="T2255" t="s">
        <v>184</v>
      </c>
      <c r="U2255">
        <v>2015</v>
      </c>
      <c r="V2255" t="s">
        <v>151</v>
      </c>
      <c r="W2255" t="s">
        <v>197</v>
      </c>
      <c r="X2255" t="s">
        <v>186</v>
      </c>
      <c r="Y2255" t="s">
        <v>155</v>
      </c>
      <c r="Z2255">
        <v>624300</v>
      </c>
      <c r="AA2255">
        <v>306800</v>
      </c>
      <c r="AB2255">
        <v>1.3116346710660201</v>
      </c>
      <c r="AC2255">
        <v>52.6126273253455</v>
      </c>
    </row>
    <row r="2256" spans="1:29">
      <c r="A2256" t="s">
        <v>206</v>
      </c>
      <c r="B2256">
        <v>7299</v>
      </c>
      <c r="C2256">
        <v>2014378</v>
      </c>
      <c r="D2256" t="s">
        <v>164</v>
      </c>
      <c r="E2256" t="s">
        <v>126</v>
      </c>
      <c r="F2256" t="s">
        <v>179</v>
      </c>
      <c r="G2256" t="s">
        <v>118</v>
      </c>
      <c r="H2256" s="1">
        <v>44757.401388888888</v>
      </c>
      <c r="I2256" t="s">
        <v>180</v>
      </c>
      <c r="J2256" t="s">
        <v>116</v>
      </c>
      <c r="K2256" t="s">
        <v>199</v>
      </c>
      <c r="L2256" t="s">
        <v>200</v>
      </c>
      <c r="M2256" t="s">
        <v>183</v>
      </c>
      <c r="N2256">
        <v>0.04</v>
      </c>
      <c r="O2256" t="s">
        <v>149</v>
      </c>
      <c r="P2256" t="b">
        <v>0</v>
      </c>
      <c r="Q2256">
        <v>138261413</v>
      </c>
      <c r="R2256" t="s">
        <v>150</v>
      </c>
      <c r="S2256">
        <v>1E-3</v>
      </c>
      <c r="T2256" t="s">
        <v>184</v>
      </c>
      <c r="U2256">
        <v>2022</v>
      </c>
      <c r="V2256" t="s">
        <v>151</v>
      </c>
      <c r="W2256" t="s">
        <v>207</v>
      </c>
      <c r="X2256" t="s">
        <v>208</v>
      </c>
      <c r="Y2256" t="s">
        <v>155</v>
      </c>
      <c r="Z2256">
        <v>515935</v>
      </c>
      <c r="AA2256">
        <v>253417</v>
      </c>
      <c r="AB2256">
        <v>-0.30632621725807402</v>
      </c>
      <c r="AC2256">
        <v>52.1668520239771</v>
      </c>
    </row>
    <row r="2257" spans="1:29">
      <c r="A2257" t="s">
        <v>178</v>
      </c>
      <c r="B2257">
        <v>7299</v>
      </c>
      <c r="C2257">
        <v>1849940</v>
      </c>
      <c r="D2257" t="s">
        <v>164</v>
      </c>
      <c r="E2257" t="s">
        <v>126</v>
      </c>
      <c r="F2257" t="s">
        <v>179</v>
      </c>
      <c r="G2257" t="s">
        <v>118</v>
      </c>
      <c r="H2257" s="1">
        <v>42671.520138888889</v>
      </c>
      <c r="I2257" t="s">
        <v>180</v>
      </c>
      <c r="J2257" t="s">
        <v>116</v>
      </c>
      <c r="K2257" t="s">
        <v>181</v>
      </c>
      <c r="L2257" t="s">
        <v>182</v>
      </c>
      <c r="M2257" t="s">
        <v>183</v>
      </c>
      <c r="N2257">
        <v>1.7000000000000001E-2</v>
      </c>
      <c r="O2257" t="s">
        <v>149</v>
      </c>
      <c r="P2257" t="b">
        <v>0</v>
      </c>
      <c r="Q2257">
        <v>138261413</v>
      </c>
      <c r="R2257" t="s">
        <v>150</v>
      </c>
      <c r="S2257">
        <v>1E-3</v>
      </c>
      <c r="T2257" t="s">
        <v>184</v>
      </c>
      <c r="U2257">
        <v>2016</v>
      </c>
      <c r="V2257" t="s">
        <v>151</v>
      </c>
      <c r="W2257" t="s">
        <v>185</v>
      </c>
      <c r="X2257" t="s">
        <v>186</v>
      </c>
      <c r="Y2257" t="s">
        <v>155</v>
      </c>
      <c r="Z2257">
        <v>620600</v>
      </c>
      <c r="AA2257">
        <v>309500</v>
      </c>
      <c r="AB2257">
        <v>1.2588812496391699</v>
      </c>
      <c r="AC2257">
        <v>52.638374352215699</v>
      </c>
    </row>
    <row r="2258" spans="1:29">
      <c r="A2258" t="s">
        <v>187</v>
      </c>
      <c r="B2258">
        <v>7299</v>
      </c>
      <c r="C2258">
        <v>2002146</v>
      </c>
      <c r="D2258" t="s">
        <v>164</v>
      </c>
      <c r="E2258" t="s">
        <v>126</v>
      </c>
      <c r="F2258" t="s">
        <v>179</v>
      </c>
      <c r="G2258" t="s">
        <v>118</v>
      </c>
      <c r="H2258" s="1">
        <v>44602.364583333336</v>
      </c>
      <c r="I2258" t="s">
        <v>180</v>
      </c>
      <c r="J2258" t="s">
        <v>116</v>
      </c>
      <c r="K2258" t="s">
        <v>181</v>
      </c>
      <c r="L2258" t="s">
        <v>182</v>
      </c>
      <c r="M2258" t="s">
        <v>183</v>
      </c>
      <c r="N2258">
        <v>1.2E-2</v>
      </c>
      <c r="O2258" t="s">
        <v>149</v>
      </c>
      <c r="P2258" t="b">
        <v>0</v>
      </c>
      <c r="Q2258">
        <v>138261413</v>
      </c>
      <c r="R2258" t="s">
        <v>150</v>
      </c>
      <c r="S2258">
        <v>1E-3</v>
      </c>
      <c r="T2258" t="s">
        <v>184</v>
      </c>
      <c r="U2258">
        <v>2022</v>
      </c>
      <c r="V2258" t="s">
        <v>151</v>
      </c>
      <c r="W2258" t="s">
        <v>188</v>
      </c>
      <c r="X2258" t="s">
        <v>189</v>
      </c>
      <c r="Y2258" t="s">
        <v>155</v>
      </c>
      <c r="Z2258">
        <v>636400</v>
      </c>
      <c r="AA2258">
        <v>291600</v>
      </c>
      <c r="AB2258">
        <v>1.4791973795069699</v>
      </c>
      <c r="AC2258">
        <v>52.471107816141703</v>
      </c>
    </row>
    <row r="2259" spans="1:29">
      <c r="A2259" t="s">
        <v>203</v>
      </c>
      <c r="B2259">
        <v>7299</v>
      </c>
      <c r="C2259">
        <v>1860429</v>
      </c>
      <c r="D2259" t="s">
        <v>164</v>
      </c>
      <c r="E2259" t="s">
        <v>126</v>
      </c>
      <c r="F2259" t="s">
        <v>179</v>
      </c>
      <c r="G2259" t="s">
        <v>118</v>
      </c>
      <c r="H2259" s="1">
        <v>42747.55972222222</v>
      </c>
      <c r="I2259" t="s">
        <v>180</v>
      </c>
      <c r="J2259" t="s">
        <v>116</v>
      </c>
      <c r="K2259" t="s">
        <v>146</v>
      </c>
      <c r="L2259" t="s">
        <v>147</v>
      </c>
      <c r="M2259" t="s">
        <v>183</v>
      </c>
      <c r="N2259">
        <v>4.9000000000000002E-2</v>
      </c>
      <c r="O2259" t="s">
        <v>149</v>
      </c>
      <c r="P2259" t="b">
        <v>0</v>
      </c>
      <c r="Q2259">
        <v>138261413</v>
      </c>
      <c r="R2259" t="s">
        <v>150</v>
      </c>
      <c r="S2259">
        <v>1E-3</v>
      </c>
      <c r="T2259" t="s">
        <v>184</v>
      </c>
      <c r="U2259">
        <v>2017</v>
      </c>
      <c r="V2259" t="s">
        <v>151</v>
      </c>
      <c r="W2259" t="s">
        <v>204</v>
      </c>
      <c r="X2259" t="s">
        <v>154</v>
      </c>
      <c r="Y2259" t="s">
        <v>155</v>
      </c>
      <c r="Z2259">
        <v>507500</v>
      </c>
      <c r="AA2259">
        <v>299100</v>
      </c>
      <c r="AB2259">
        <v>-0.41497245145673001</v>
      </c>
      <c r="AC2259">
        <v>52.579097446717</v>
      </c>
    </row>
    <row r="2260" spans="1:29">
      <c r="A2260" t="s">
        <v>187</v>
      </c>
      <c r="B2260">
        <v>7299</v>
      </c>
      <c r="C2260">
        <v>1795758</v>
      </c>
      <c r="D2260" t="s">
        <v>164</v>
      </c>
      <c r="E2260" t="s">
        <v>126</v>
      </c>
      <c r="F2260" t="s">
        <v>179</v>
      </c>
      <c r="G2260" t="s">
        <v>118</v>
      </c>
      <c r="H2260" s="1">
        <v>42124.550694444442</v>
      </c>
      <c r="I2260" t="s">
        <v>180</v>
      </c>
      <c r="J2260" t="s">
        <v>116</v>
      </c>
      <c r="K2260" t="s">
        <v>181</v>
      </c>
      <c r="L2260" t="s">
        <v>182</v>
      </c>
      <c r="M2260" t="s">
        <v>183</v>
      </c>
      <c r="N2260">
        <v>1.4E-2</v>
      </c>
      <c r="O2260" t="s">
        <v>149</v>
      </c>
      <c r="P2260" t="b">
        <v>0</v>
      </c>
      <c r="Q2260">
        <v>138261413</v>
      </c>
      <c r="R2260" t="s">
        <v>150</v>
      </c>
      <c r="S2260">
        <v>1E-3</v>
      </c>
      <c r="T2260" t="s">
        <v>184</v>
      </c>
      <c r="U2260">
        <v>2015</v>
      </c>
      <c r="V2260" t="s">
        <v>151</v>
      </c>
      <c r="W2260" t="s">
        <v>188</v>
      </c>
      <c r="X2260" t="s">
        <v>189</v>
      </c>
      <c r="Y2260" t="s">
        <v>155</v>
      </c>
      <c r="Z2260">
        <v>636400</v>
      </c>
      <c r="AA2260">
        <v>291600</v>
      </c>
      <c r="AB2260">
        <v>1.4791973795069699</v>
      </c>
      <c r="AC2260">
        <v>52.471107816141703</v>
      </c>
    </row>
    <row r="2261" spans="1:29">
      <c r="A2261" t="s">
        <v>178</v>
      </c>
      <c r="B2261">
        <v>7299</v>
      </c>
      <c r="C2261">
        <v>2004126</v>
      </c>
      <c r="D2261" t="s">
        <v>164</v>
      </c>
      <c r="E2261" t="s">
        <v>126</v>
      </c>
      <c r="F2261" t="s">
        <v>179</v>
      </c>
      <c r="G2261" t="s">
        <v>118</v>
      </c>
      <c r="H2261" s="1">
        <v>44629.54583333333</v>
      </c>
      <c r="I2261" t="s">
        <v>180</v>
      </c>
      <c r="J2261" t="s">
        <v>116</v>
      </c>
      <c r="K2261" t="s">
        <v>181</v>
      </c>
      <c r="L2261" t="s">
        <v>182</v>
      </c>
      <c r="M2261" t="s">
        <v>183</v>
      </c>
      <c r="N2261">
        <v>3.3999999999999998E-3</v>
      </c>
      <c r="O2261" t="s">
        <v>149</v>
      </c>
      <c r="P2261" t="b">
        <v>0</v>
      </c>
      <c r="Q2261">
        <v>138261413</v>
      </c>
      <c r="R2261" t="s">
        <v>150</v>
      </c>
      <c r="S2261">
        <v>1E-3</v>
      </c>
      <c r="T2261" t="s">
        <v>184</v>
      </c>
      <c r="U2261">
        <v>2022</v>
      </c>
      <c r="V2261" t="s">
        <v>151</v>
      </c>
      <c r="W2261" t="s">
        <v>185</v>
      </c>
      <c r="X2261" t="s">
        <v>186</v>
      </c>
      <c r="Y2261" t="s">
        <v>155</v>
      </c>
      <c r="Z2261">
        <v>620600</v>
      </c>
      <c r="AA2261">
        <v>309500</v>
      </c>
      <c r="AB2261">
        <v>1.2588812496391699</v>
      </c>
      <c r="AC2261">
        <v>52.638374352215699</v>
      </c>
    </row>
    <row r="2262" spans="1:29">
      <c r="A2262" t="s">
        <v>178</v>
      </c>
      <c r="B2262">
        <v>7299</v>
      </c>
      <c r="C2262">
        <v>1986002</v>
      </c>
      <c r="D2262" t="s">
        <v>164</v>
      </c>
      <c r="E2262" t="s">
        <v>126</v>
      </c>
      <c r="F2262" t="s">
        <v>179</v>
      </c>
      <c r="G2262" t="s">
        <v>118</v>
      </c>
      <c r="H2262" s="1">
        <v>44375.554861111108</v>
      </c>
      <c r="I2262" t="s">
        <v>180</v>
      </c>
      <c r="J2262" t="s">
        <v>116</v>
      </c>
      <c r="K2262" t="s">
        <v>181</v>
      </c>
      <c r="L2262" t="s">
        <v>182</v>
      </c>
      <c r="M2262" t="s">
        <v>183</v>
      </c>
      <c r="N2262">
        <v>7.1000000000000004E-3</v>
      </c>
      <c r="O2262" t="s">
        <v>149</v>
      </c>
      <c r="P2262" t="b">
        <v>0</v>
      </c>
      <c r="Q2262">
        <v>138261413</v>
      </c>
      <c r="R2262" t="s">
        <v>150</v>
      </c>
      <c r="S2262">
        <v>1E-3</v>
      </c>
      <c r="T2262" t="s">
        <v>184</v>
      </c>
      <c r="U2262">
        <v>2021</v>
      </c>
      <c r="V2262" t="s">
        <v>151</v>
      </c>
      <c r="W2262" t="s">
        <v>185</v>
      </c>
      <c r="X2262" t="s">
        <v>186</v>
      </c>
      <c r="Y2262" t="s">
        <v>155</v>
      </c>
      <c r="Z2262">
        <v>620600</v>
      </c>
      <c r="AA2262">
        <v>309500</v>
      </c>
      <c r="AB2262">
        <v>1.2588812496391699</v>
      </c>
      <c r="AC2262">
        <v>52.638374352215699</v>
      </c>
    </row>
    <row r="2263" spans="1:29">
      <c r="A2263" t="s">
        <v>198</v>
      </c>
      <c r="B2263">
        <v>7299</v>
      </c>
      <c r="C2263">
        <v>1906347</v>
      </c>
      <c r="D2263" t="s">
        <v>164</v>
      </c>
      <c r="E2263" t="s">
        <v>126</v>
      </c>
      <c r="F2263" t="s">
        <v>179</v>
      </c>
      <c r="G2263" t="s">
        <v>118</v>
      </c>
      <c r="H2263" s="1">
        <v>43278.611805555556</v>
      </c>
      <c r="I2263" t="s">
        <v>180</v>
      </c>
      <c r="J2263" t="s">
        <v>116</v>
      </c>
      <c r="K2263" t="s">
        <v>199</v>
      </c>
      <c r="L2263" t="s">
        <v>200</v>
      </c>
      <c r="M2263" t="s">
        <v>183</v>
      </c>
      <c r="N2263">
        <v>4.9000000000000002E-2</v>
      </c>
      <c r="O2263" t="s">
        <v>149</v>
      </c>
      <c r="P2263" t="b">
        <v>0</v>
      </c>
      <c r="Q2263">
        <v>138261413</v>
      </c>
      <c r="R2263" t="s">
        <v>150</v>
      </c>
      <c r="S2263">
        <v>1E-3</v>
      </c>
      <c r="T2263" t="s">
        <v>184</v>
      </c>
      <c r="U2263">
        <v>2018</v>
      </c>
      <c r="V2263" t="s">
        <v>151</v>
      </c>
      <c r="W2263" t="s">
        <v>201</v>
      </c>
      <c r="X2263" t="s">
        <v>202</v>
      </c>
      <c r="Y2263" t="s">
        <v>155</v>
      </c>
      <c r="Z2263">
        <v>516100</v>
      </c>
      <c r="AA2263">
        <v>253300</v>
      </c>
      <c r="AB2263">
        <v>-0.30395486908298303</v>
      </c>
      <c r="AC2263">
        <v>52.1657659569386</v>
      </c>
    </row>
    <row r="2264" spans="1:29">
      <c r="A2264" t="s">
        <v>178</v>
      </c>
      <c r="B2264">
        <v>7299</v>
      </c>
      <c r="C2264">
        <v>1814713</v>
      </c>
      <c r="D2264" t="s">
        <v>164</v>
      </c>
      <c r="E2264" t="s">
        <v>126</v>
      </c>
      <c r="F2264" t="s">
        <v>179</v>
      </c>
      <c r="G2264" t="s">
        <v>118</v>
      </c>
      <c r="H2264" s="1">
        <v>42312.336111111108</v>
      </c>
      <c r="I2264" t="s">
        <v>180</v>
      </c>
      <c r="J2264" t="s">
        <v>116</v>
      </c>
      <c r="K2264" t="s">
        <v>181</v>
      </c>
      <c r="L2264" t="s">
        <v>182</v>
      </c>
      <c r="M2264" t="s">
        <v>183</v>
      </c>
      <c r="N2264">
        <v>1.6E-2</v>
      </c>
      <c r="O2264" t="s">
        <v>149</v>
      </c>
      <c r="P2264" t="b">
        <v>0</v>
      </c>
      <c r="Q2264">
        <v>138261413</v>
      </c>
      <c r="R2264" t="s">
        <v>150</v>
      </c>
      <c r="S2264">
        <v>1E-3</v>
      </c>
      <c r="T2264" t="s">
        <v>184</v>
      </c>
      <c r="U2264">
        <v>2015</v>
      </c>
      <c r="V2264" t="s">
        <v>151</v>
      </c>
      <c r="W2264" t="s">
        <v>185</v>
      </c>
      <c r="X2264" t="s">
        <v>186</v>
      </c>
      <c r="Y2264" t="s">
        <v>155</v>
      </c>
      <c r="Z2264">
        <v>620600</v>
      </c>
      <c r="AA2264">
        <v>309500</v>
      </c>
      <c r="AB2264">
        <v>1.2588812496391699</v>
      </c>
      <c r="AC2264">
        <v>52.638374352215699</v>
      </c>
    </row>
    <row r="2265" spans="1:29">
      <c r="A2265" t="s">
        <v>196</v>
      </c>
      <c r="B2265">
        <v>7299</v>
      </c>
      <c r="C2265">
        <v>1799602</v>
      </c>
      <c r="D2265" t="s">
        <v>164</v>
      </c>
      <c r="E2265" t="s">
        <v>126</v>
      </c>
      <c r="F2265" t="s">
        <v>179</v>
      </c>
      <c r="G2265" t="s">
        <v>118</v>
      </c>
      <c r="H2265" s="1">
        <v>42160.511111111111</v>
      </c>
      <c r="I2265" t="s">
        <v>180</v>
      </c>
      <c r="J2265" t="s">
        <v>116</v>
      </c>
      <c r="K2265" t="s">
        <v>181</v>
      </c>
      <c r="L2265" t="s">
        <v>182</v>
      </c>
      <c r="M2265" t="s">
        <v>183</v>
      </c>
      <c r="N2265">
        <v>1.4E-2</v>
      </c>
      <c r="O2265" t="s">
        <v>149</v>
      </c>
      <c r="P2265" t="b">
        <v>0</v>
      </c>
      <c r="Q2265">
        <v>138261413</v>
      </c>
      <c r="R2265" t="s">
        <v>150</v>
      </c>
      <c r="S2265">
        <v>1E-3</v>
      </c>
      <c r="T2265" t="s">
        <v>184</v>
      </c>
      <c r="U2265">
        <v>2015</v>
      </c>
      <c r="V2265" t="s">
        <v>151</v>
      </c>
      <c r="W2265" t="s">
        <v>197</v>
      </c>
      <c r="X2265" t="s">
        <v>186</v>
      </c>
      <c r="Y2265" t="s">
        <v>155</v>
      </c>
      <c r="Z2265">
        <v>624300</v>
      </c>
      <c r="AA2265">
        <v>306800</v>
      </c>
      <c r="AB2265">
        <v>1.3116346710660201</v>
      </c>
      <c r="AC2265">
        <v>52.6126273253455</v>
      </c>
    </row>
    <row r="2266" spans="1:29">
      <c r="A2266" t="s">
        <v>198</v>
      </c>
      <c r="B2266">
        <v>7299</v>
      </c>
      <c r="C2266">
        <v>1902355</v>
      </c>
      <c r="D2266" t="s">
        <v>164</v>
      </c>
      <c r="E2266" t="s">
        <v>126</v>
      </c>
      <c r="F2266" t="s">
        <v>179</v>
      </c>
      <c r="G2266" t="s">
        <v>118</v>
      </c>
      <c r="H2266" s="1">
        <v>43243.574305555558</v>
      </c>
      <c r="I2266" t="s">
        <v>180</v>
      </c>
      <c r="J2266" t="s">
        <v>116</v>
      </c>
      <c r="K2266" t="s">
        <v>199</v>
      </c>
      <c r="L2266" t="s">
        <v>200</v>
      </c>
      <c r="M2266" t="s">
        <v>183</v>
      </c>
      <c r="N2266">
        <v>4.2999999999999997E-2</v>
      </c>
      <c r="O2266" t="s">
        <v>149</v>
      </c>
      <c r="P2266" t="b">
        <v>0</v>
      </c>
      <c r="Q2266">
        <v>138261413</v>
      </c>
      <c r="R2266" t="s">
        <v>150</v>
      </c>
      <c r="S2266">
        <v>1E-3</v>
      </c>
      <c r="T2266" t="s">
        <v>184</v>
      </c>
      <c r="U2266">
        <v>2018</v>
      </c>
      <c r="V2266" t="s">
        <v>151</v>
      </c>
      <c r="W2266" t="s">
        <v>201</v>
      </c>
      <c r="X2266" t="s">
        <v>202</v>
      </c>
      <c r="Y2266" t="s">
        <v>155</v>
      </c>
      <c r="Z2266">
        <v>516100</v>
      </c>
      <c r="AA2266">
        <v>253300</v>
      </c>
      <c r="AB2266">
        <v>-0.30395486908298303</v>
      </c>
      <c r="AC2266">
        <v>52.1657659569386</v>
      </c>
    </row>
    <row r="2267" spans="1:29">
      <c r="A2267" t="s">
        <v>323</v>
      </c>
      <c r="B2267">
        <v>7299</v>
      </c>
      <c r="C2267">
        <v>3475427</v>
      </c>
      <c r="D2267" t="s">
        <v>164</v>
      </c>
      <c r="E2267" t="s">
        <v>126</v>
      </c>
      <c r="F2267" t="s">
        <v>236</v>
      </c>
      <c r="G2267" t="s">
        <v>115</v>
      </c>
      <c r="H2267" s="1">
        <v>44994.511111111111</v>
      </c>
      <c r="I2267" t="s">
        <v>180</v>
      </c>
      <c r="J2267" t="s">
        <v>116</v>
      </c>
      <c r="K2267" t="s">
        <v>251</v>
      </c>
      <c r="L2267" t="s">
        <v>252</v>
      </c>
      <c r="M2267" t="s">
        <v>183</v>
      </c>
      <c r="N2267">
        <v>3.0000000000000001E-3</v>
      </c>
      <c r="O2267" t="s">
        <v>149</v>
      </c>
      <c r="P2267" t="b">
        <v>0</v>
      </c>
      <c r="Q2267">
        <v>138261413</v>
      </c>
      <c r="R2267" t="s">
        <v>150</v>
      </c>
      <c r="S2267">
        <v>1E-3</v>
      </c>
      <c r="T2267" t="s">
        <v>184</v>
      </c>
      <c r="U2267">
        <v>2023</v>
      </c>
      <c r="V2267" t="s">
        <v>151</v>
      </c>
      <c r="W2267" t="s">
        <v>324</v>
      </c>
      <c r="X2267" t="s">
        <v>309</v>
      </c>
      <c r="Y2267" t="s">
        <v>155</v>
      </c>
      <c r="Z2267">
        <v>337809</v>
      </c>
      <c r="AA2267">
        <v>155741</v>
      </c>
      <c r="AB2267">
        <v>-2.8933761587814502</v>
      </c>
      <c r="AC2267">
        <v>51.297382868079701</v>
      </c>
    </row>
    <row r="2268" spans="1:29">
      <c r="A2268" t="s">
        <v>187</v>
      </c>
      <c r="B2268">
        <v>7299</v>
      </c>
      <c r="C2268">
        <v>1832219</v>
      </c>
      <c r="D2268" t="s">
        <v>164</v>
      </c>
      <c r="E2268" t="s">
        <v>126</v>
      </c>
      <c r="F2268" t="s">
        <v>179</v>
      </c>
      <c r="G2268" t="s">
        <v>118</v>
      </c>
      <c r="H2268" s="1">
        <v>42503.709722222222</v>
      </c>
      <c r="I2268" t="s">
        <v>180</v>
      </c>
      <c r="J2268" t="s">
        <v>116</v>
      </c>
      <c r="K2268" t="s">
        <v>181</v>
      </c>
      <c r="L2268" t="s">
        <v>182</v>
      </c>
      <c r="M2268" t="s">
        <v>183</v>
      </c>
      <c r="N2268">
        <v>2.1000000000000001E-2</v>
      </c>
      <c r="O2268" t="s">
        <v>149</v>
      </c>
      <c r="P2268" t="b">
        <v>0</v>
      </c>
      <c r="Q2268">
        <v>138261413</v>
      </c>
      <c r="R2268" t="s">
        <v>150</v>
      </c>
      <c r="S2268">
        <v>1E-3</v>
      </c>
      <c r="T2268" t="s">
        <v>184</v>
      </c>
      <c r="U2268">
        <v>2016</v>
      </c>
      <c r="V2268" t="s">
        <v>151</v>
      </c>
      <c r="W2268" t="s">
        <v>188</v>
      </c>
      <c r="X2268" t="s">
        <v>189</v>
      </c>
      <c r="Y2268" t="s">
        <v>155</v>
      </c>
      <c r="Z2268">
        <v>636400</v>
      </c>
      <c r="AA2268">
        <v>291600</v>
      </c>
      <c r="AB2268">
        <v>1.4791973795069699</v>
      </c>
      <c r="AC2268">
        <v>52.471107816141703</v>
      </c>
    </row>
    <row r="2269" spans="1:29">
      <c r="A2269" t="s">
        <v>187</v>
      </c>
      <c r="B2269">
        <v>7299</v>
      </c>
      <c r="C2269">
        <v>1809390</v>
      </c>
      <c r="D2269" t="s">
        <v>164</v>
      </c>
      <c r="E2269" t="s">
        <v>126</v>
      </c>
      <c r="F2269" t="s">
        <v>179</v>
      </c>
      <c r="G2269" t="s">
        <v>118</v>
      </c>
      <c r="H2269" s="1">
        <v>42261.460416666669</v>
      </c>
      <c r="I2269" t="s">
        <v>180</v>
      </c>
      <c r="J2269" t="s">
        <v>116</v>
      </c>
      <c r="K2269" t="s">
        <v>181</v>
      </c>
      <c r="L2269" t="s">
        <v>182</v>
      </c>
      <c r="M2269" t="s">
        <v>183</v>
      </c>
      <c r="N2269">
        <v>1.6E-2</v>
      </c>
      <c r="O2269" t="s">
        <v>149</v>
      </c>
      <c r="P2269" t="b">
        <v>0</v>
      </c>
      <c r="Q2269">
        <v>138261413</v>
      </c>
      <c r="R2269" t="s">
        <v>150</v>
      </c>
      <c r="S2269">
        <v>1E-3</v>
      </c>
      <c r="T2269" t="s">
        <v>184</v>
      </c>
      <c r="U2269">
        <v>2015</v>
      </c>
      <c r="V2269" t="s">
        <v>151</v>
      </c>
      <c r="W2269" t="s">
        <v>188</v>
      </c>
      <c r="X2269" t="s">
        <v>189</v>
      </c>
      <c r="Y2269" t="s">
        <v>155</v>
      </c>
      <c r="Z2269">
        <v>636400</v>
      </c>
      <c r="AA2269">
        <v>291600</v>
      </c>
      <c r="AB2269">
        <v>1.4791973795069699</v>
      </c>
      <c r="AC2269">
        <v>52.471107816141703</v>
      </c>
    </row>
    <row r="2270" spans="1:29">
      <c r="A2270" t="s">
        <v>334</v>
      </c>
      <c r="B2270">
        <v>7299</v>
      </c>
      <c r="C2270">
        <v>4707830</v>
      </c>
      <c r="D2270" t="s">
        <v>164</v>
      </c>
      <c r="E2270" t="s">
        <v>126</v>
      </c>
      <c r="F2270" t="s">
        <v>205</v>
      </c>
      <c r="G2270" t="s">
        <v>112</v>
      </c>
      <c r="H2270" s="1">
        <v>43293.545138888891</v>
      </c>
      <c r="I2270" t="s">
        <v>180</v>
      </c>
      <c r="J2270" t="s">
        <v>116</v>
      </c>
      <c r="K2270" t="s">
        <v>192</v>
      </c>
      <c r="L2270" t="s">
        <v>193</v>
      </c>
      <c r="M2270" t="s">
        <v>183</v>
      </c>
      <c r="N2270">
        <v>2.5999999999999999E-2</v>
      </c>
      <c r="O2270" t="s">
        <v>149</v>
      </c>
      <c r="P2270" t="b">
        <v>0</v>
      </c>
      <c r="Q2270">
        <v>138261413</v>
      </c>
      <c r="R2270" t="s">
        <v>150</v>
      </c>
      <c r="S2270">
        <v>1E-3</v>
      </c>
      <c r="T2270" t="s">
        <v>184</v>
      </c>
      <c r="U2270">
        <v>2018</v>
      </c>
      <c r="V2270" t="s">
        <v>151</v>
      </c>
      <c r="W2270" t="s">
        <v>335</v>
      </c>
      <c r="X2270" t="s">
        <v>281</v>
      </c>
      <c r="Y2270" t="s">
        <v>155</v>
      </c>
      <c r="Z2270">
        <v>403350</v>
      </c>
      <c r="AA2270">
        <v>245150</v>
      </c>
      <c r="AB2270">
        <v>-1.9525037440050701</v>
      </c>
      <c r="AC2270">
        <v>52.104672977586198</v>
      </c>
    </row>
    <row r="2271" spans="1:29">
      <c r="A2271" t="s">
        <v>178</v>
      </c>
      <c r="B2271">
        <v>7299</v>
      </c>
      <c r="C2271">
        <v>1809373</v>
      </c>
      <c r="D2271" t="s">
        <v>164</v>
      </c>
      <c r="E2271" t="s">
        <v>126</v>
      </c>
      <c r="F2271" t="s">
        <v>179</v>
      </c>
      <c r="G2271" t="s">
        <v>118</v>
      </c>
      <c r="H2271" s="1">
        <v>42261.618750000001</v>
      </c>
      <c r="I2271" t="s">
        <v>180</v>
      </c>
      <c r="J2271" t="s">
        <v>116</v>
      </c>
      <c r="K2271" t="s">
        <v>181</v>
      </c>
      <c r="L2271" t="s">
        <v>182</v>
      </c>
      <c r="M2271" t="s">
        <v>183</v>
      </c>
      <c r="N2271">
        <v>2.1000000000000001E-2</v>
      </c>
      <c r="O2271" t="s">
        <v>149</v>
      </c>
      <c r="P2271" t="b">
        <v>0</v>
      </c>
      <c r="Q2271">
        <v>138261413</v>
      </c>
      <c r="R2271" t="s">
        <v>150</v>
      </c>
      <c r="S2271">
        <v>1E-3</v>
      </c>
      <c r="T2271" t="s">
        <v>184</v>
      </c>
      <c r="U2271">
        <v>2015</v>
      </c>
      <c r="V2271" t="s">
        <v>151</v>
      </c>
      <c r="W2271" t="s">
        <v>185</v>
      </c>
      <c r="X2271" t="s">
        <v>186</v>
      </c>
      <c r="Y2271" t="s">
        <v>155</v>
      </c>
      <c r="Z2271">
        <v>620600</v>
      </c>
      <c r="AA2271">
        <v>309500</v>
      </c>
      <c r="AB2271">
        <v>1.2588812496391699</v>
      </c>
      <c r="AC2271">
        <v>52.638374352215699</v>
      </c>
    </row>
    <row r="2272" spans="1:29">
      <c r="A2272" t="s">
        <v>241</v>
      </c>
      <c r="B2272">
        <v>7299</v>
      </c>
      <c r="C2272">
        <v>1674459</v>
      </c>
      <c r="D2272" t="s">
        <v>164</v>
      </c>
      <c r="E2272" t="s">
        <v>126</v>
      </c>
      <c r="F2272" t="s">
        <v>179</v>
      </c>
      <c r="G2272" t="s">
        <v>118</v>
      </c>
      <c r="H2272" s="1">
        <v>44294.522916666669</v>
      </c>
      <c r="I2272" t="s">
        <v>180</v>
      </c>
      <c r="J2272" t="s">
        <v>116</v>
      </c>
      <c r="K2272" t="s">
        <v>165</v>
      </c>
      <c r="L2272" t="s">
        <v>166</v>
      </c>
      <c r="M2272" t="s">
        <v>183</v>
      </c>
      <c r="N2272">
        <v>2.8E-3</v>
      </c>
      <c r="O2272" t="s">
        <v>149</v>
      </c>
      <c r="P2272" t="b">
        <v>0</v>
      </c>
      <c r="Q2272">
        <v>138261413</v>
      </c>
      <c r="R2272" t="s">
        <v>150</v>
      </c>
      <c r="S2272">
        <v>1E-3</v>
      </c>
      <c r="T2272" t="s">
        <v>184</v>
      </c>
      <c r="U2272">
        <v>2021</v>
      </c>
      <c r="V2272" t="s">
        <v>151</v>
      </c>
      <c r="W2272" t="s">
        <v>242</v>
      </c>
      <c r="X2272" t="s">
        <v>243</v>
      </c>
      <c r="Y2272" t="s">
        <v>155</v>
      </c>
      <c r="Z2272">
        <v>456840</v>
      </c>
      <c r="AA2272">
        <v>455364</v>
      </c>
      <c r="AB2272">
        <v>-1.13455725358881</v>
      </c>
      <c r="AC2272">
        <v>53.991201424557502</v>
      </c>
    </row>
    <row r="2273" spans="1:29">
      <c r="A2273" t="s">
        <v>198</v>
      </c>
      <c r="B2273">
        <v>7299</v>
      </c>
      <c r="C2273">
        <v>1961063</v>
      </c>
      <c r="D2273" t="s">
        <v>164</v>
      </c>
      <c r="E2273" t="s">
        <v>126</v>
      </c>
      <c r="F2273" t="s">
        <v>179</v>
      </c>
      <c r="G2273" t="s">
        <v>118</v>
      </c>
      <c r="H2273" s="1">
        <v>43906.415277777778</v>
      </c>
      <c r="I2273" t="s">
        <v>180</v>
      </c>
      <c r="J2273" t="s">
        <v>116</v>
      </c>
      <c r="K2273" t="s">
        <v>199</v>
      </c>
      <c r="L2273" t="s">
        <v>200</v>
      </c>
      <c r="M2273" t="s">
        <v>183</v>
      </c>
      <c r="N2273">
        <v>3.2000000000000001E-2</v>
      </c>
      <c r="O2273" t="s">
        <v>149</v>
      </c>
      <c r="P2273" t="b">
        <v>0</v>
      </c>
      <c r="Q2273">
        <v>138261413</v>
      </c>
      <c r="R2273" t="s">
        <v>150</v>
      </c>
      <c r="S2273">
        <v>1E-3</v>
      </c>
      <c r="T2273" t="s">
        <v>184</v>
      </c>
      <c r="U2273">
        <v>2020</v>
      </c>
      <c r="V2273" t="s">
        <v>151</v>
      </c>
      <c r="W2273" t="s">
        <v>201</v>
      </c>
      <c r="X2273" t="s">
        <v>202</v>
      </c>
      <c r="Y2273" t="s">
        <v>155</v>
      </c>
      <c r="Z2273">
        <v>516100</v>
      </c>
      <c r="AA2273">
        <v>253300</v>
      </c>
      <c r="AB2273">
        <v>-0.30395486908298303</v>
      </c>
      <c r="AC2273">
        <v>52.1657659569386</v>
      </c>
    </row>
    <row r="2274" spans="1:29">
      <c r="A2274" t="s">
        <v>206</v>
      </c>
      <c r="B2274">
        <v>7299</v>
      </c>
      <c r="C2274">
        <v>1923348</v>
      </c>
      <c r="D2274" t="s">
        <v>164</v>
      </c>
      <c r="E2274" t="s">
        <v>126</v>
      </c>
      <c r="F2274" t="s">
        <v>179</v>
      </c>
      <c r="G2274" t="s">
        <v>118</v>
      </c>
      <c r="H2274" s="1">
        <v>43482.381249999999</v>
      </c>
      <c r="I2274" t="s">
        <v>180</v>
      </c>
      <c r="J2274" t="s">
        <v>116</v>
      </c>
      <c r="K2274" t="s">
        <v>199</v>
      </c>
      <c r="L2274" t="s">
        <v>200</v>
      </c>
      <c r="M2274" t="s">
        <v>183</v>
      </c>
      <c r="N2274">
        <v>5.2999999999999999E-2</v>
      </c>
      <c r="O2274" t="s">
        <v>149</v>
      </c>
      <c r="P2274" t="b">
        <v>0</v>
      </c>
      <c r="Q2274">
        <v>138261413</v>
      </c>
      <c r="R2274" t="s">
        <v>150</v>
      </c>
      <c r="S2274">
        <v>1E-3</v>
      </c>
      <c r="T2274" t="s">
        <v>184</v>
      </c>
      <c r="U2274">
        <v>2019</v>
      </c>
      <c r="V2274" t="s">
        <v>151</v>
      </c>
      <c r="W2274" t="s">
        <v>207</v>
      </c>
      <c r="X2274" t="s">
        <v>208</v>
      </c>
      <c r="Y2274" t="s">
        <v>155</v>
      </c>
      <c r="Z2274">
        <v>515935</v>
      </c>
      <c r="AA2274">
        <v>253417</v>
      </c>
      <c r="AB2274">
        <v>-0.30632621725807402</v>
      </c>
      <c r="AC2274">
        <v>52.1668520239771</v>
      </c>
    </row>
    <row r="2275" spans="1:29">
      <c r="A2275" t="s">
        <v>203</v>
      </c>
      <c r="B2275">
        <v>7299</v>
      </c>
      <c r="C2275">
        <v>1865441</v>
      </c>
      <c r="D2275" t="s">
        <v>164</v>
      </c>
      <c r="E2275" t="s">
        <v>126</v>
      </c>
      <c r="F2275" t="s">
        <v>179</v>
      </c>
      <c r="G2275" t="s">
        <v>118</v>
      </c>
      <c r="H2275" s="1">
        <v>42800.529166666667</v>
      </c>
      <c r="I2275" t="s">
        <v>180</v>
      </c>
      <c r="J2275" t="s">
        <v>116</v>
      </c>
      <c r="K2275" t="s">
        <v>146</v>
      </c>
      <c r="L2275" t="s">
        <v>147</v>
      </c>
      <c r="M2275" t="s">
        <v>183</v>
      </c>
      <c r="N2275">
        <v>1.4E-2</v>
      </c>
      <c r="O2275" t="s">
        <v>149</v>
      </c>
      <c r="P2275" t="b">
        <v>0</v>
      </c>
      <c r="Q2275">
        <v>138261413</v>
      </c>
      <c r="R2275" t="s">
        <v>150</v>
      </c>
      <c r="S2275">
        <v>1E-3</v>
      </c>
      <c r="T2275" t="s">
        <v>184</v>
      </c>
      <c r="U2275">
        <v>2017</v>
      </c>
      <c r="V2275" t="s">
        <v>151</v>
      </c>
      <c r="W2275" t="s">
        <v>204</v>
      </c>
      <c r="X2275" t="s">
        <v>154</v>
      </c>
      <c r="Y2275" t="s">
        <v>155</v>
      </c>
      <c r="Z2275">
        <v>507500</v>
      </c>
      <c r="AA2275">
        <v>299100</v>
      </c>
      <c r="AB2275">
        <v>-0.41497245145673001</v>
      </c>
      <c r="AC2275">
        <v>52.579097446717</v>
      </c>
    </row>
    <row r="2276" spans="1:29">
      <c r="A2276" t="s">
        <v>206</v>
      </c>
      <c r="B2276">
        <v>7299</v>
      </c>
      <c r="C2276">
        <v>1904932</v>
      </c>
      <c r="D2276" t="s">
        <v>164</v>
      </c>
      <c r="E2276" t="s">
        <v>126</v>
      </c>
      <c r="F2276" t="s">
        <v>179</v>
      </c>
      <c r="G2276" t="s">
        <v>118</v>
      </c>
      <c r="H2276" s="1">
        <v>43269.409722222219</v>
      </c>
      <c r="I2276" t="s">
        <v>180</v>
      </c>
      <c r="J2276" t="s">
        <v>116</v>
      </c>
      <c r="K2276" t="s">
        <v>199</v>
      </c>
      <c r="L2276" t="s">
        <v>200</v>
      </c>
      <c r="M2276" t="s">
        <v>183</v>
      </c>
      <c r="N2276">
        <v>3.6999999999999998E-2</v>
      </c>
      <c r="O2276" t="s">
        <v>149</v>
      </c>
      <c r="P2276" t="b">
        <v>0</v>
      </c>
      <c r="Q2276">
        <v>138261413</v>
      </c>
      <c r="R2276" t="s">
        <v>150</v>
      </c>
      <c r="S2276">
        <v>1E-3</v>
      </c>
      <c r="T2276" t="s">
        <v>184</v>
      </c>
      <c r="U2276">
        <v>2018</v>
      </c>
      <c r="V2276" t="s">
        <v>151</v>
      </c>
      <c r="W2276" t="s">
        <v>207</v>
      </c>
      <c r="X2276" t="s">
        <v>208</v>
      </c>
      <c r="Y2276" t="s">
        <v>155</v>
      </c>
      <c r="Z2276">
        <v>515935</v>
      </c>
      <c r="AA2276">
        <v>253417</v>
      </c>
      <c r="AB2276">
        <v>-0.30632621725807402</v>
      </c>
      <c r="AC2276">
        <v>52.1668520239771</v>
      </c>
    </row>
    <row r="2277" spans="1:29">
      <c r="A2277" t="s">
        <v>366</v>
      </c>
      <c r="B2277">
        <v>7299</v>
      </c>
      <c r="C2277">
        <v>4753174</v>
      </c>
      <c r="D2277" t="s">
        <v>164</v>
      </c>
      <c r="E2277" t="s">
        <v>126</v>
      </c>
      <c r="F2277" t="s">
        <v>205</v>
      </c>
      <c r="G2277" t="s">
        <v>112</v>
      </c>
      <c r="H2277" s="1">
        <v>43903.384722222225</v>
      </c>
      <c r="I2277" t="s">
        <v>180</v>
      </c>
      <c r="J2277" t="s">
        <v>116</v>
      </c>
      <c r="K2277" t="s">
        <v>367</v>
      </c>
      <c r="L2277" t="s">
        <v>368</v>
      </c>
      <c r="M2277" t="s">
        <v>183</v>
      </c>
      <c r="N2277">
        <v>5.1000000000000004E-3</v>
      </c>
      <c r="O2277" t="s">
        <v>149</v>
      </c>
      <c r="P2277" t="b">
        <v>0</v>
      </c>
      <c r="Q2277">
        <v>138261413</v>
      </c>
      <c r="R2277" t="s">
        <v>150</v>
      </c>
      <c r="S2277">
        <v>1E-3</v>
      </c>
      <c r="T2277" t="s">
        <v>184</v>
      </c>
      <c r="U2277">
        <v>2020</v>
      </c>
      <c r="V2277" t="s">
        <v>151</v>
      </c>
      <c r="W2277" t="s">
        <v>369</v>
      </c>
      <c r="X2277" t="s">
        <v>370</v>
      </c>
      <c r="Y2277" t="s">
        <v>155</v>
      </c>
      <c r="Z2277">
        <v>445202</v>
      </c>
      <c r="AA2277">
        <v>331459</v>
      </c>
      <c r="AB2277">
        <v>-1.3297934375135601</v>
      </c>
      <c r="AC2277">
        <v>52.878705660268103</v>
      </c>
    </row>
    <row r="2278" spans="1:29">
      <c r="A2278" t="s">
        <v>178</v>
      </c>
      <c r="B2278">
        <v>7299</v>
      </c>
      <c r="C2278">
        <v>1980024</v>
      </c>
      <c r="D2278" t="s">
        <v>164</v>
      </c>
      <c r="E2278" t="s">
        <v>126</v>
      </c>
      <c r="F2278" t="s">
        <v>179</v>
      </c>
      <c r="G2278" t="s">
        <v>118</v>
      </c>
      <c r="H2278" s="1">
        <v>44294.57916666667</v>
      </c>
      <c r="I2278" t="s">
        <v>180</v>
      </c>
      <c r="J2278" t="s">
        <v>116</v>
      </c>
      <c r="K2278" t="s">
        <v>181</v>
      </c>
      <c r="L2278" t="s">
        <v>182</v>
      </c>
      <c r="M2278" t="s">
        <v>183</v>
      </c>
      <c r="N2278">
        <v>3.5000000000000001E-3</v>
      </c>
      <c r="O2278" t="s">
        <v>149</v>
      </c>
      <c r="P2278" t="b">
        <v>0</v>
      </c>
      <c r="Q2278">
        <v>138261413</v>
      </c>
      <c r="R2278" t="s">
        <v>150</v>
      </c>
      <c r="S2278">
        <v>1E-3</v>
      </c>
      <c r="T2278" t="s">
        <v>184</v>
      </c>
      <c r="U2278">
        <v>2021</v>
      </c>
      <c r="V2278" t="s">
        <v>151</v>
      </c>
      <c r="W2278" t="s">
        <v>185</v>
      </c>
      <c r="X2278" t="s">
        <v>186</v>
      </c>
      <c r="Y2278" t="s">
        <v>155</v>
      </c>
      <c r="Z2278">
        <v>620600</v>
      </c>
      <c r="AA2278">
        <v>309500</v>
      </c>
      <c r="AB2278">
        <v>1.2588812496391699</v>
      </c>
      <c r="AC2278">
        <v>52.638374352215699</v>
      </c>
    </row>
    <row r="2279" spans="1:29">
      <c r="A2279" t="s">
        <v>196</v>
      </c>
      <c r="B2279">
        <v>7299</v>
      </c>
      <c r="C2279">
        <v>1781851</v>
      </c>
      <c r="D2279" t="s">
        <v>164</v>
      </c>
      <c r="E2279" t="s">
        <v>126</v>
      </c>
      <c r="F2279" t="s">
        <v>179</v>
      </c>
      <c r="G2279" t="s">
        <v>118</v>
      </c>
      <c r="H2279" s="1">
        <v>41984.436111111114</v>
      </c>
      <c r="I2279" t="s">
        <v>180</v>
      </c>
      <c r="J2279" t="s">
        <v>116</v>
      </c>
      <c r="K2279" t="s">
        <v>181</v>
      </c>
      <c r="L2279" t="s">
        <v>182</v>
      </c>
      <c r="M2279" t="s">
        <v>183</v>
      </c>
      <c r="N2279">
        <v>1.7999999999999999E-2</v>
      </c>
      <c r="O2279" t="s">
        <v>149</v>
      </c>
      <c r="P2279" t="b">
        <v>0</v>
      </c>
      <c r="Q2279">
        <v>138261413</v>
      </c>
      <c r="R2279" t="s">
        <v>150</v>
      </c>
      <c r="S2279">
        <v>1E-3</v>
      </c>
      <c r="T2279" t="s">
        <v>184</v>
      </c>
      <c r="U2279">
        <v>2014</v>
      </c>
      <c r="V2279" t="s">
        <v>151</v>
      </c>
      <c r="W2279" t="s">
        <v>197</v>
      </c>
      <c r="X2279" t="s">
        <v>186</v>
      </c>
      <c r="Y2279" t="s">
        <v>155</v>
      </c>
      <c r="Z2279">
        <v>624300</v>
      </c>
      <c r="AA2279">
        <v>306800</v>
      </c>
      <c r="AB2279">
        <v>1.3116346710660201</v>
      </c>
      <c r="AC2279">
        <v>52.6126273253455</v>
      </c>
    </row>
    <row r="2280" spans="1:29">
      <c r="A2280" t="s">
        <v>198</v>
      </c>
      <c r="B2280">
        <v>7299</v>
      </c>
      <c r="C2280">
        <v>1907190</v>
      </c>
      <c r="D2280" t="s">
        <v>164</v>
      </c>
      <c r="E2280" t="s">
        <v>126</v>
      </c>
      <c r="F2280" t="s">
        <v>179</v>
      </c>
      <c r="G2280" t="s">
        <v>118</v>
      </c>
      <c r="H2280" s="1">
        <v>43293.629166666666</v>
      </c>
      <c r="I2280" t="s">
        <v>180</v>
      </c>
      <c r="J2280" t="s">
        <v>116</v>
      </c>
      <c r="K2280" t="s">
        <v>199</v>
      </c>
      <c r="L2280" t="s">
        <v>200</v>
      </c>
      <c r="M2280" t="s">
        <v>183</v>
      </c>
      <c r="N2280">
        <v>9.2999999999999999E-2</v>
      </c>
      <c r="O2280" t="s">
        <v>149</v>
      </c>
      <c r="P2280" t="b">
        <v>0</v>
      </c>
      <c r="Q2280">
        <v>138261413</v>
      </c>
      <c r="R2280" t="s">
        <v>150</v>
      </c>
      <c r="S2280">
        <v>1E-3</v>
      </c>
      <c r="T2280" t="s">
        <v>184</v>
      </c>
      <c r="U2280">
        <v>2018</v>
      </c>
      <c r="V2280" t="s">
        <v>151</v>
      </c>
      <c r="W2280" t="s">
        <v>201</v>
      </c>
      <c r="X2280" t="s">
        <v>202</v>
      </c>
      <c r="Y2280" t="s">
        <v>155</v>
      </c>
      <c r="Z2280">
        <v>516100</v>
      </c>
      <c r="AA2280">
        <v>253300</v>
      </c>
      <c r="AB2280">
        <v>-0.30395486908298303</v>
      </c>
      <c r="AC2280">
        <v>52.1657659569386</v>
      </c>
    </row>
    <row r="2281" spans="1:29">
      <c r="A2281" t="s">
        <v>198</v>
      </c>
      <c r="B2281">
        <v>7299</v>
      </c>
      <c r="C2281">
        <v>1998222</v>
      </c>
      <c r="D2281" t="s">
        <v>164</v>
      </c>
      <c r="E2281" t="s">
        <v>126</v>
      </c>
      <c r="F2281" t="s">
        <v>179</v>
      </c>
      <c r="G2281" t="s">
        <v>118</v>
      </c>
      <c r="H2281" s="1">
        <v>44543.44027777778</v>
      </c>
      <c r="I2281" t="s">
        <v>180</v>
      </c>
      <c r="J2281" t="s">
        <v>116</v>
      </c>
      <c r="K2281" t="s">
        <v>199</v>
      </c>
      <c r="L2281" t="s">
        <v>200</v>
      </c>
      <c r="M2281" t="s">
        <v>148</v>
      </c>
      <c r="N2281">
        <v>4.8000000000000001E-2</v>
      </c>
      <c r="O2281" t="s">
        <v>149</v>
      </c>
      <c r="P2281" t="b">
        <v>0</v>
      </c>
      <c r="Q2281">
        <v>138261413</v>
      </c>
      <c r="R2281" t="s">
        <v>150</v>
      </c>
      <c r="S2281">
        <v>1E-3</v>
      </c>
      <c r="T2281" t="s">
        <v>184</v>
      </c>
      <c r="U2281">
        <v>2021</v>
      </c>
      <c r="V2281" t="s">
        <v>151</v>
      </c>
      <c r="W2281" t="s">
        <v>201</v>
      </c>
      <c r="X2281" t="s">
        <v>202</v>
      </c>
      <c r="Y2281" t="s">
        <v>155</v>
      </c>
      <c r="Z2281">
        <v>516100</v>
      </c>
      <c r="AA2281">
        <v>253300</v>
      </c>
      <c r="AB2281">
        <v>-0.30395486908298303</v>
      </c>
      <c r="AC2281">
        <v>52.1657659569386</v>
      </c>
    </row>
    <row r="2282" spans="1:29">
      <c r="A2282" t="s">
        <v>187</v>
      </c>
      <c r="B2282">
        <v>7299</v>
      </c>
      <c r="C2282">
        <v>1802739</v>
      </c>
      <c r="D2282" t="s">
        <v>164</v>
      </c>
      <c r="E2282" t="s">
        <v>126</v>
      </c>
      <c r="F2282" t="s">
        <v>179</v>
      </c>
      <c r="G2282" t="s">
        <v>118</v>
      </c>
      <c r="H2282" s="1">
        <v>42194.475694444445</v>
      </c>
      <c r="I2282" t="s">
        <v>180</v>
      </c>
      <c r="J2282" t="s">
        <v>116</v>
      </c>
      <c r="K2282" t="s">
        <v>181</v>
      </c>
      <c r="L2282" t="s">
        <v>182</v>
      </c>
      <c r="M2282" t="s">
        <v>183</v>
      </c>
      <c r="N2282">
        <v>9.1999999999999998E-3</v>
      </c>
      <c r="O2282" t="s">
        <v>149</v>
      </c>
      <c r="P2282" t="b">
        <v>0</v>
      </c>
      <c r="Q2282">
        <v>138261413</v>
      </c>
      <c r="R2282" t="s">
        <v>150</v>
      </c>
      <c r="S2282">
        <v>1E-3</v>
      </c>
      <c r="T2282" t="s">
        <v>184</v>
      </c>
      <c r="U2282">
        <v>2015</v>
      </c>
      <c r="V2282" t="s">
        <v>151</v>
      </c>
      <c r="W2282" t="s">
        <v>188</v>
      </c>
      <c r="X2282" t="s">
        <v>189</v>
      </c>
      <c r="Y2282" t="s">
        <v>155</v>
      </c>
      <c r="Z2282">
        <v>636400</v>
      </c>
      <c r="AA2282">
        <v>291600</v>
      </c>
      <c r="AB2282">
        <v>1.4791973795069699</v>
      </c>
      <c r="AC2282">
        <v>52.471107816141703</v>
      </c>
    </row>
    <row r="2283" spans="1:29">
      <c r="A2283" t="s">
        <v>178</v>
      </c>
      <c r="B2283">
        <v>7299</v>
      </c>
      <c r="C2283">
        <v>1844301</v>
      </c>
      <c r="D2283" t="s">
        <v>164</v>
      </c>
      <c r="E2283" t="s">
        <v>126</v>
      </c>
      <c r="F2283" t="s">
        <v>179</v>
      </c>
      <c r="G2283" t="s">
        <v>118</v>
      </c>
      <c r="H2283" s="1">
        <v>42613.410416666666</v>
      </c>
      <c r="I2283" t="s">
        <v>180</v>
      </c>
      <c r="J2283" t="s">
        <v>116</v>
      </c>
      <c r="K2283" t="s">
        <v>181</v>
      </c>
      <c r="L2283" t="s">
        <v>182</v>
      </c>
      <c r="M2283" t="s">
        <v>183</v>
      </c>
      <c r="N2283">
        <v>1.6E-2</v>
      </c>
      <c r="O2283" t="s">
        <v>149</v>
      </c>
      <c r="P2283" t="b">
        <v>0</v>
      </c>
      <c r="Q2283">
        <v>138261413</v>
      </c>
      <c r="R2283" t="s">
        <v>150</v>
      </c>
      <c r="S2283">
        <v>1E-3</v>
      </c>
      <c r="T2283" t="s">
        <v>184</v>
      </c>
      <c r="U2283">
        <v>2016</v>
      </c>
      <c r="V2283" t="s">
        <v>151</v>
      </c>
      <c r="W2283" t="s">
        <v>185</v>
      </c>
      <c r="X2283" t="s">
        <v>186</v>
      </c>
      <c r="Y2283" t="s">
        <v>155</v>
      </c>
      <c r="Z2283">
        <v>620600</v>
      </c>
      <c r="AA2283">
        <v>309500</v>
      </c>
      <c r="AB2283">
        <v>1.2588812496391699</v>
      </c>
      <c r="AC2283">
        <v>52.638374352215699</v>
      </c>
    </row>
    <row r="2284" spans="1:29">
      <c r="A2284" t="s">
        <v>436</v>
      </c>
      <c r="B2284">
        <v>7299</v>
      </c>
      <c r="C2284">
        <v>5281440</v>
      </c>
      <c r="D2284" t="s">
        <v>164</v>
      </c>
      <c r="E2284" t="s">
        <v>126</v>
      </c>
      <c r="F2284" t="s">
        <v>205</v>
      </c>
      <c r="G2284" t="s">
        <v>112</v>
      </c>
      <c r="H2284" s="1">
        <v>43763.486805555556</v>
      </c>
      <c r="I2284" t="s">
        <v>180</v>
      </c>
      <c r="J2284" t="s">
        <v>116</v>
      </c>
      <c r="K2284" t="s">
        <v>256</v>
      </c>
      <c r="L2284" t="s">
        <v>257</v>
      </c>
      <c r="M2284" t="s">
        <v>183</v>
      </c>
      <c r="N2284">
        <v>2.5999999999999999E-2</v>
      </c>
      <c r="O2284" t="s">
        <v>149</v>
      </c>
      <c r="P2284" t="b">
        <v>0</v>
      </c>
      <c r="Q2284">
        <v>138261413</v>
      </c>
      <c r="R2284" t="s">
        <v>150</v>
      </c>
      <c r="S2284">
        <v>1E-3</v>
      </c>
      <c r="T2284" t="s">
        <v>184</v>
      </c>
      <c r="U2284">
        <v>2019</v>
      </c>
      <c r="V2284" t="s">
        <v>151</v>
      </c>
      <c r="W2284" t="s">
        <v>437</v>
      </c>
      <c r="X2284" t="s">
        <v>438</v>
      </c>
      <c r="Y2284" t="s">
        <v>155</v>
      </c>
      <c r="Z2284">
        <v>329211</v>
      </c>
      <c r="AA2284">
        <v>405091</v>
      </c>
      <c r="AB2284">
        <v>-3.0695883035540001</v>
      </c>
      <c r="AC2284">
        <v>53.537676030429203</v>
      </c>
    </row>
    <row r="2285" spans="1:29">
      <c r="A2285" t="s">
        <v>190</v>
      </c>
      <c r="B2285">
        <v>7299</v>
      </c>
      <c r="C2285">
        <v>4778378</v>
      </c>
      <c r="D2285" t="s">
        <v>164</v>
      </c>
      <c r="E2285" t="s">
        <v>126</v>
      </c>
      <c r="F2285" t="s">
        <v>205</v>
      </c>
      <c r="G2285" t="s">
        <v>112</v>
      </c>
      <c r="H2285" s="1">
        <v>44412.616666666669</v>
      </c>
      <c r="I2285" t="s">
        <v>191</v>
      </c>
      <c r="J2285" t="s">
        <v>119</v>
      </c>
      <c r="K2285" t="s">
        <v>192</v>
      </c>
      <c r="L2285" t="s">
        <v>193</v>
      </c>
      <c r="M2285" t="s">
        <v>148</v>
      </c>
      <c r="N2285">
        <v>3.0000000000000001E-3</v>
      </c>
      <c r="O2285" t="s">
        <v>149</v>
      </c>
      <c r="P2285" t="b">
        <v>0</v>
      </c>
      <c r="Q2285">
        <v>138261413</v>
      </c>
      <c r="R2285" t="s">
        <v>150</v>
      </c>
      <c r="S2285">
        <v>1E-3</v>
      </c>
      <c r="T2285" t="s">
        <v>184</v>
      </c>
      <c r="U2285">
        <v>2021</v>
      </c>
      <c r="V2285" t="s">
        <v>151</v>
      </c>
      <c r="W2285" t="s">
        <v>194</v>
      </c>
      <c r="X2285" t="s">
        <v>195</v>
      </c>
      <c r="Y2285" t="s">
        <v>155</v>
      </c>
      <c r="Z2285">
        <v>357000</v>
      </c>
      <c r="AA2285">
        <v>237460</v>
      </c>
      <c r="AB2285">
        <v>-2.62823009845419</v>
      </c>
      <c r="AC2285">
        <v>52.033868710239098</v>
      </c>
    </row>
    <row r="2286" spans="1:29">
      <c r="A2286" t="s">
        <v>203</v>
      </c>
      <c r="B2286">
        <v>7299</v>
      </c>
      <c r="C2286">
        <v>1847675</v>
      </c>
      <c r="D2286" t="s">
        <v>164</v>
      </c>
      <c r="E2286" t="s">
        <v>126</v>
      </c>
      <c r="F2286" t="s">
        <v>179</v>
      </c>
      <c r="G2286" t="s">
        <v>118</v>
      </c>
      <c r="H2286" s="1">
        <v>42654.555555555555</v>
      </c>
      <c r="I2286" t="s">
        <v>180</v>
      </c>
      <c r="J2286" t="s">
        <v>116</v>
      </c>
      <c r="K2286" t="s">
        <v>146</v>
      </c>
      <c r="L2286" t="s">
        <v>147</v>
      </c>
      <c r="M2286" t="s">
        <v>183</v>
      </c>
      <c r="N2286">
        <v>7.4999999999999997E-2</v>
      </c>
      <c r="O2286" t="s">
        <v>149</v>
      </c>
      <c r="P2286" t="b">
        <v>0</v>
      </c>
      <c r="Q2286">
        <v>138261413</v>
      </c>
      <c r="R2286" t="s">
        <v>150</v>
      </c>
      <c r="S2286">
        <v>1E-3</v>
      </c>
      <c r="T2286" t="s">
        <v>184</v>
      </c>
      <c r="U2286">
        <v>2016</v>
      </c>
      <c r="V2286" t="s">
        <v>151</v>
      </c>
      <c r="W2286" t="s">
        <v>204</v>
      </c>
      <c r="X2286" t="s">
        <v>154</v>
      </c>
      <c r="Y2286" t="s">
        <v>155</v>
      </c>
      <c r="Z2286">
        <v>507500</v>
      </c>
      <c r="AA2286">
        <v>299100</v>
      </c>
      <c r="AB2286">
        <v>-0.41497245145673001</v>
      </c>
      <c r="AC2286">
        <v>52.579097446717</v>
      </c>
    </row>
    <row r="2287" spans="1:29">
      <c r="A2287" t="s">
        <v>203</v>
      </c>
      <c r="B2287">
        <v>7299</v>
      </c>
      <c r="C2287">
        <v>1828597</v>
      </c>
      <c r="D2287" t="s">
        <v>164</v>
      </c>
      <c r="E2287" t="s">
        <v>126</v>
      </c>
      <c r="F2287" t="s">
        <v>205</v>
      </c>
      <c r="G2287" t="s">
        <v>112</v>
      </c>
      <c r="H2287" s="1">
        <v>42464.598611111112</v>
      </c>
      <c r="I2287" t="s">
        <v>180</v>
      </c>
      <c r="J2287" t="s">
        <v>116</v>
      </c>
      <c r="K2287" t="s">
        <v>146</v>
      </c>
      <c r="L2287" t="s">
        <v>147</v>
      </c>
      <c r="M2287" t="s">
        <v>183</v>
      </c>
      <c r="N2287">
        <v>2.5999999999999999E-2</v>
      </c>
      <c r="O2287" t="s">
        <v>149</v>
      </c>
      <c r="P2287" t="b">
        <v>0</v>
      </c>
      <c r="Q2287">
        <v>138261413</v>
      </c>
      <c r="R2287" t="s">
        <v>150</v>
      </c>
      <c r="S2287">
        <v>1E-3</v>
      </c>
      <c r="T2287" t="s">
        <v>184</v>
      </c>
      <c r="U2287">
        <v>2016</v>
      </c>
      <c r="V2287" t="s">
        <v>151</v>
      </c>
      <c r="W2287" t="s">
        <v>204</v>
      </c>
      <c r="X2287" t="s">
        <v>154</v>
      </c>
      <c r="Y2287" t="s">
        <v>155</v>
      </c>
      <c r="Z2287">
        <v>507500</v>
      </c>
      <c r="AA2287">
        <v>299100</v>
      </c>
      <c r="AB2287">
        <v>-0.41497245145673001</v>
      </c>
      <c r="AC2287">
        <v>52.579097446717</v>
      </c>
    </row>
    <row r="2288" spans="1:29">
      <c r="A2288" t="s">
        <v>190</v>
      </c>
      <c r="B2288">
        <v>7299</v>
      </c>
      <c r="C2288">
        <v>4667093</v>
      </c>
      <c r="D2288" t="s">
        <v>164</v>
      </c>
      <c r="E2288" t="s">
        <v>126</v>
      </c>
      <c r="F2288" t="s">
        <v>179</v>
      </c>
      <c r="G2288" t="s">
        <v>118</v>
      </c>
      <c r="H2288" s="1">
        <v>42717.506944444445</v>
      </c>
      <c r="I2288" t="s">
        <v>191</v>
      </c>
      <c r="J2288" t="s">
        <v>119</v>
      </c>
      <c r="K2288" t="s">
        <v>192</v>
      </c>
      <c r="L2288" t="s">
        <v>193</v>
      </c>
      <c r="M2288" t="s">
        <v>183</v>
      </c>
      <c r="N2288">
        <v>2.3E-3</v>
      </c>
      <c r="O2288" t="s">
        <v>149</v>
      </c>
      <c r="P2288" t="b">
        <v>0</v>
      </c>
      <c r="Q2288">
        <v>138261413</v>
      </c>
      <c r="R2288" t="s">
        <v>150</v>
      </c>
      <c r="S2288">
        <v>1E-3</v>
      </c>
      <c r="T2288" t="s">
        <v>184</v>
      </c>
      <c r="U2288">
        <v>2016</v>
      </c>
      <c r="V2288" t="s">
        <v>151</v>
      </c>
      <c r="W2288" t="s">
        <v>194</v>
      </c>
      <c r="X2288" t="s">
        <v>195</v>
      </c>
      <c r="Y2288" t="s">
        <v>155</v>
      </c>
      <c r="Z2288">
        <v>357000</v>
      </c>
      <c r="AA2288">
        <v>237460</v>
      </c>
      <c r="AB2288">
        <v>-2.62823009845419</v>
      </c>
      <c r="AC2288">
        <v>52.033868710239098</v>
      </c>
    </row>
    <row r="2289" spans="1:29">
      <c r="A2289" t="s">
        <v>187</v>
      </c>
      <c r="B2289">
        <v>7299</v>
      </c>
      <c r="C2289">
        <v>2011840</v>
      </c>
      <c r="D2289" t="s">
        <v>164</v>
      </c>
      <c r="E2289" t="s">
        <v>126</v>
      </c>
      <c r="F2289" t="s">
        <v>179</v>
      </c>
      <c r="G2289" t="s">
        <v>118</v>
      </c>
      <c r="H2289" s="1">
        <v>44732.42291666667</v>
      </c>
      <c r="I2289" t="s">
        <v>180</v>
      </c>
      <c r="J2289" t="s">
        <v>116</v>
      </c>
      <c r="K2289" t="s">
        <v>181</v>
      </c>
      <c r="L2289" t="s">
        <v>182</v>
      </c>
      <c r="M2289" t="s">
        <v>183</v>
      </c>
      <c r="N2289">
        <v>1.0999999999999999E-2</v>
      </c>
      <c r="O2289" t="s">
        <v>149</v>
      </c>
      <c r="P2289" t="b">
        <v>0</v>
      </c>
      <c r="Q2289">
        <v>138261413</v>
      </c>
      <c r="R2289" t="s">
        <v>150</v>
      </c>
      <c r="S2289">
        <v>1E-3</v>
      </c>
      <c r="T2289" t="s">
        <v>184</v>
      </c>
      <c r="U2289">
        <v>2022</v>
      </c>
      <c r="V2289" t="s">
        <v>151</v>
      </c>
      <c r="W2289" t="s">
        <v>188</v>
      </c>
      <c r="X2289" t="s">
        <v>189</v>
      </c>
      <c r="Y2289" t="s">
        <v>155</v>
      </c>
      <c r="Z2289">
        <v>636400</v>
      </c>
      <c r="AA2289">
        <v>291600</v>
      </c>
      <c r="AB2289">
        <v>1.4791973795069699</v>
      </c>
      <c r="AC2289">
        <v>52.471107816141703</v>
      </c>
    </row>
    <row r="2290" spans="1:29">
      <c r="A2290" t="s">
        <v>178</v>
      </c>
      <c r="B2290">
        <v>7299</v>
      </c>
      <c r="C2290">
        <v>2053052</v>
      </c>
      <c r="D2290" t="s">
        <v>164</v>
      </c>
      <c r="E2290" t="s">
        <v>126</v>
      </c>
      <c r="F2290" t="s">
        <v>179</v>
      </c>
      <c r="G2290" t="s">
        <v>118</v>
      </c>
      <c r="H2290" s="1">
        <v>45245.404166666667</v>
      </c>
      <c r="I2290" t="s">
        <v>180</v>
      </c>
      <c r="J2290" t="s">
        <v>116</v>
      </c>
      <c r="K2290" t="s">
        <v>181</v>
      </c>
      <c r="L2290" t="s">
        <v>182</v>
      </c>
      <c r="M2290" t="s">
        <v>183</v>
      </c>
      <c r="N2290">
        <v>4.7999999999999996E-3</v>
      </c>
      <c r="O2290" t="s">
        <v>149</v>
      </c>
      <c r="P2290" t="b">
        <v>0</v>
      </c>
      <c r="Q2290">
        <v>138261413</v>
      </c>
      <c r="R2290" t="s">
        <v>150</v>
      </c>
      <c r="S2290">
        <v>1E-3</v>
      </c>
      <c r="T2290" t="s">
        <v>184</v>
      </c>
      <c r="U2290">
        <v>2023</v>
      </c>
      <c r="V2290" t="s">
        <v>151</v>
      </c>
      <c r="W2290" t="s">
        <v>185</v>
      </c>
      <c r="X2290" t="s">
        <v>186</v>
      </c>
      <c r="Y2290" t="s">
        <v>155</v>
      </c>
      <c r="Z2290">
        <v>620600</v>
      </c>
      <c r="AA2290">
        <v>309500</v>
      </c>
      <c r="AB2290">
        <v>1.2588812496391699</v>
      </c>
      <c r="AC2290">
        <v>52.638374352215699</v>
      </c>
    </row>
    <row r="2291" spans="1:29">
      <c r="A2291" t="s">
        <v>190</v>
      </c>
      <c r="B2291">
        <v>7299</v>
      </c>
      <c r="C2291">
        <v>4801752</v>
      </c>
      <c r="D2291" t="s">
        <v>164</v>
      </c>
      <c r="E2291" t="s">
        <v>126</v>
      </c>
      <c r="F2291" t="s">
        <v>179</v>
      </c>
      <c r="G2291" t="s">
        <v>118</v>
      </c>
      <c r="H2291" s="1">
        <v>44783.522916666669</v>
      </c>
      <c r="I2291" t="s">
        <v>191</v>
      </c>
      <c r="J2291" t="s">
        <v>119</v>
      </c>
      <c r="K2291" t="s">
        <v>192</v>
      </c>
      <c r="L2291" t="s">
        <v>193</v>
      </c>
      <c r="M2291" t="s">
        <v>183</v>
      </c>
      <c r="N2291">
        <v>4.5999999999999999E-3</v>
      </c>
      <c r="O2291" t="s">
        <v>149</v>
      </c>
      <c r="P2291" t="b">
        <v>0</v>
      </c>
      <c r="Q2291">
        <v>138261413</v>
      </c>
      <c r="R2291" t="s">
        <v>150</v>
      </c>
      <c r="S2291">
        <v>1E-3</v>
      </c>
      <c r="T2291" t="s">
        <v>184</v>
      </c>
      <c r="U2291">
        <v>2022</v>
      </c>
      <c r="V2291" t="s">
        <v>151</v>
      </c>
      <c r="W2291" t="s">
        <v>194</v>
      </c>
      <c r="X2291" t="s">
        <v>195</v>
      </c>
      <c r="Y2291" t="s">
        <v>155</v>
      </c>
      <c r="Z2291">
        <v>357000</v>
      </c>
      <c r="AA2291">
        <v>237460</v>
      </c>
      <c r="AB2291">
        <v>-2.62823009845419</v>
      </c>
      <c r="AC2291">
        <v>52.033868710239098</v>
      </c>
    </row>
    <row r="2292" spans="1:29">
      <c r="A2292" t="s">
        <v>178</v>
      </c>
      <c r="B2292">
        <v>7299</v>
      </c>
      <c r="C2292">
        <v>1920399</v>
      </c>
      <c r="D2292" t="s">
        <v>164</v>
      </c>
      <c r="E2292" t="s">
        <v>126</v>
      </c>
      <c r="F2292" t="s">
        <v>179</v>
      </c>
      <c r="G2292" t="s">
        <v>118</v>
      </c>
      <c r="H2292" s="1">
        <v>43444.532638888886</v>
      </c>
      <c r="I2292" t="s">
        <v>180</v>
      </c>
      <c r="J2292" t="s">
        <v>116</v>
      </c>
      <c r="K2292" t="s">
        <v>181</v>
      </c>
      <c r="L2292" t="s">
        <v>182</v>
      </c>
      <c r="M2292" t="s">
        <v>183</v>
      </c>
      <c r="N2292">
        <v>8.9999999999999993E-3</v>
      </c>
      <c r="O2292" t="s">
        <v>149</v>
      </c>
      <c r="P2292" t="b">
        <v>0</v>
      </c>
      <c r="Q2292">
        <v>138261413</v>
      </c>
      <c r="R2292" t="s">
        <v>150</v>
      </c>
      <c r="S2292">
        <v>1E-3</v>
      </c>
      <c r="T2292" t="s">
        <v>184</v>
      </c>
      <c r="U2292">
        <v>2018</v>
      </c>
      <c r="V2292" t="s">
        <v>151</v>
      </c>
      <c r="W2292" t="s">
        <v>185</v>
      </c>
      <c r="X2292" t="s">
        <v>186</v>
      </c>
      <c r="Y2292" t="s">
        <v>155</v>
      </c>
      <c r="Z2292">
        <v>620600</v>
      </c>
      <c r="AA2292">
        <v>309500</v>
      </c>
      <c r="AB2292">
        <v>1.2588812496391699</v>
      </c>
      <c r="AC2292">
        <v>52.638374352215699</v>
      </c>
    </row>
    <row r="2293" spans="1:29">
      <c r="A2293" t="s">
        <v>276</v>
      </c>
      <c r="B2293">
        <v>7299</v>
      </c>
      <c r="C2293">
        <v>4626340</v>
      </c>
      <c r="D2293" t="s">
        <v>164</v>
      </c>
      <c r="E2293" t="s">
        <v>126</v>
      </c>
      <c r="F2293" t="s">
        <v>179</v>
      </c>
      <c r="G2293" t="s">
        <v>118</v>
      </c>
      <c r="H2293" s="1">
        <v>42229.411805555559</v>
      </c>
      <c r="I2293" t="s">
        <v>180</v>
      </c>
      <c r="J2293" t="s">
        <v>116</v>
      </c>
      <c r="K2293" t="s">
        <v>192</v>
      </c>
      <c r="L2293" t="s">
        <v>193</v>
      </c>
      <c r="M2293" t="s">
        <v>183</v>
      </c>
      <c r="N2293">
        <v>3.0000000000000001E-3</v>
      </c>
      <c r="O2293" t="s">
        <v>149</v>
      </c>
      <c r="P2293" t="b">
        <v>0</v>
      </c>
      <c r="Q2293">
        <v>138261413</v>
      </c>
      <c r="R2293" t="s">
        <v>150</v>
      </c>
      <c r="S2293">
        <v>1E-3</v>
      </c>
      <c r="T2293" t="s">
        <v>184</v>
      </c>
      <c r="U2293">
        <v>2015</v>
      </c>
      <c r="V2293" t="s">
        <v>151</v>
      </c>
      <c r="W2293" t="s">
        <v>277</v>
      </c>
      <c r="X2293" t="s">
        <v>278</v>
      </c>
      <c r="Y2293" t="s">
        <v>155</v>
      </c>
      <c r="Z2293">
        <v>383550</v>
      </c>
      <c r="AA2293">
        <v>252450</v>
      </c>
      <c r="AB2293">
        <v>-2.2419417969467799</v>
      </c>
      <c r="AC2293">
        <v>52.170064339376403</v>
      </c>
    </row>
    <row r="2294" spans="1:29">
      <c r="A2294" t="s">
        <v>276</v>
      </c>
      <c r="B2294">
        <v>7299</v>
      </c>
      <c r="C2294">
        <v>4641830</v>
      </c>
      <c r="D2294" t="s">
        <v>164</v>
      </c>
      <c r="E2294" t="s">
        <v>126</v>
      </c>
      <c r="F2294" t="s">
        <v>179</v>
      </c>
      <c r="G2294" t="s">
        <v>118</v>
      </c>
      <c r="H2294" s="1">
        <v>42419.461805555555</v>
      </c>
      <c r="I2294" t="s">
        <v>180</v>
      </c>
      <c r="J2294" t="s">
        <v>116</v>
      </c>
      <c r="K2294" t="s">
        <v>192</v>
      </c>
      <c r="L2294" t="s">
        <v>193</v>
      </c>
      <c r="M2294" t="s">
        <v>183</v>
      </c>
      <c r="N2294">
        <v>7.0000000000000001E-3</v>
      </c>
      <c r="O2294" t="s">
        <v>149</v>
      </c>
      <c r="P2294" t="b">
        <v>0</v>
      </c>
      <c r="Q2294">
        <v>138261413</v>
      </c>
      <c r="R2294" t="s">
        <v>150</v>
      </c>
      <c r="S2294">
        <v>1E-3</v>
      </c>
      <c r="T2294" t="s">
        <v>184</v>
      </c>
      <c r="U2294">
        <v>2016</v>
      </c>
      <c r="V2294" t="s">
        <v>151</v>
      </c>
      <c r="W2294" t="s">
        <v>277</v>
      </c>
      <c r="X2294" t="s">
        <v>278</v>
      </c>
      <c r="Y2294" t="s">
        <v>155</v>
      </c>
      <c r="Z2294">
        <v>383550</v>
      </c>
      <c r="AA2294">
        <v>252450</v>
      </c>
      <c r="AB2294">
        <v>-2.2419417969467799</v>
      </c>
      <c r="AC2294">
        <v>52.170064339376403</v>
      </c>
    </row>
    <row r="2295" spans="1:29">
      <c r="A2295" t="s">
        <v>178</v>
      </c>
      <c r="B2295">
        <v>7299</v>
      </c>
      <c r="C2295">
        <v>1860075</v>
      </c>
      <c r="D2295" t="s">
        <v>164</v>
      </c>
      <c r="E2295" t="s">
        <v>126</v>
      </c>
      <c r="F2295" t="s">
        <v>205</v>
      </c>
      <c r="G2295" t="s">
        <v>112</v>
      </c>
      <c r="H2295" s="1">
        <v>42741.629166666666</v>
      </c>
      <c r="I2295" t="s">
        <v>180</v>
      </c>
      <c r="J2295" t="s">
        <v>116</v>
      </c>
      <c r="K2295" t="s">
        <v>181</v>
      </c>
      <c r="L2295" t="s">
        <v>182</v>
      </c>
      <c r="M2295" t="s">
        <v>183</v>
      </c>
      <c r="N2295">
        <v>0.01</v>
      </c>
      <c r="O2295" t="s">
        <v>149</v>
      </c>
      <c r="P2295" t="b">
        <v>0</v>
      </c>
      <c r="Q2295">
        <v>138261413</v>
      </c>
      <c r="R2295" t="s">
        <v>150</v>
      </c>
      <c r="S2295">
        <v>1E-3</v>
      </c>
      <c r="T2295" t="s">
        <v>184</v>
      </c>
      <c r="U2295">
        <v>2017</v>
      </c>
      <c r="V2295" t="s">
        <v>151</v>
      </c>
      <c r="W2295" t="s">
        <v>185</v>
      </c>
      <c r="X2295" t="s">
        <v>186</v>
      </c>
      <c r="Y2295" t="s">
        <v>155</v>
      </c>
      <c r="Z2295">
        <v>620600</v>
      </c>
      <c r="AA2295">
        <v>309500</v>
      </c>
      <c r="AB2295">
        <v>1.2588812496391699</v>
      </c>
      <c r="AC2295">
        <v>52.638374352215699</v>
      </c>
    </row>
    <row r="2296" spans="1:29">
      <c r="A2296" t="s">
        <v>187</v>
      </c>
      <c r="B2296">
        <v>7299</v>
      </c>
      <c r="C2296">
        <v>2053009</v>
      </c>
      <c r="D2296" t="s">
        <v>164</v>
      </c>
      <c r="E2296" t="s">
        <v>126</v>
      </c>
      <c r="F2296" t="s">
        <v>179</v>
      </c>
      <c r="G2296" t="s">
        <v>118</v>
      </c>
      <c r="H2296" s="1">
        <v>45244.542361111111</v>
      </c>
      <c r="I2296" t="s">
        <v>180</v>
      </c>
      <c r="J2296" t="s">
        <v>116</v>
      </c>
      <c r="K2296" t="s">
        <v>181</v>
      </c>
      <c r="L2296" t="s">
        <v>182</v>
      </c>
      <c r="M2296" t="s">
        <v>148</v>
      </c>
      <c r="N2296">
        <v>7.1999999999999998E-3</v>
      </c>
      <c r="O2296" t="s">
        <v>149</v>
      </c>
      <c r="P2296" t="b">
        <v>0</v>
      </c>
      <c r="Q2296">
        <v>138261413</v>
      </c>
      <c r="R2296" t="s">
        <v>150</v>
      </c>
      <c r="S2296">
        <v>1E-3</v>
      </c>
      <c r="T2296" t="s">
        <v>184</v>
      </c>
      <c r="U2296">
        <v>2023</v>
      </c>
      <c r="V2296" t="s">
        <v>151</v>
      </c>
      <c r="W2296" t="s">
        <v>188</v>
      </c>
      <c r="X2296" t="s">
        <v>189</v>
      </c>
      <c r="Y2296" t="s">
        <v>155</v>
      </c>
      <c r="Z2296">
        <v>636400</v>
      </c>
      <c r="AA2296">
        <v>291600</v>
      </c>
      <c r="AB2296">
        <v>1.4791973795069699</v>
      </c>
      <c r="AC2296">
        <v>52.471107816141703</v>
      </c>
    </row>
    <row r="2297" spans="1:29">
      <c r="A2297" t="s">
        <v>198</v>
      </c>
      <c r="B2297">
        <v>7299</v>
      </c>
      <c r="C2297">
        <v>1829707</v>
      </c>
      <c r="D2297" t="s">
        <v>164</v>
      </c>
      <c r="E2297" t="s">
        <v>126</v>
      </c>
      <c r="F2297" t="s">
        <v>179</v>
      </c>
      <c r="G2297" t="s">
        <v>118</v>
      </c>
      <c r="H2297" s="1">
        <v>42480.453472222223</v>
      </c>
      <c r="I2297" t="s">
        <v>180</v>
      </c>
      <c r="J2297" t="s">
        <v>116</v>
      </c>
      <c r="K2297" t="s">
        <v>199</v>
      </c>
      <c r="L2297" t="s">
        <v>200</v>
      </c>
      <c r="M2297" t="s">
        <v>183</v>
      </c>
      <c r="N2297">
        <v>4.2000000000000003E-2</v>
      </c>
      <c r="O2297" t="s">
        <v>149</v>
      </c>
      <c r="P2297" t="b">
        <v>0</v>
      </c>
      <c r="Q2297">
        <v>138261413</v>
      </c>
      <c r="R2297" t="s">
        <v>150</v>
      </c>
      <c r="S2297">
        <v>1E-3</v>
      </c>
      <c r="T2297" t="s">
        <v>184</v>
      </c>
      <c r="U2297">
        <v>2016</v>
      </c>
      <c r="V2297" t="s">
        <v>151</v>
      </c>
      <c r="W2297" t="s">
        <v>201</v>
      </c>
      <c r="X2297" t="s">
        <v>202</v>
      </c>
      <c r="Y2297" t="s">
        <v>155</v>
      </c>
      <c r="Z2297">
        <v>516100</v>
      </c>
      <c r="AA2297">
        <v>253300</v>
      </c>
      <c r="AB2297">
        <v>-0.30395486908298303</v>
      </c>
      <c r="AC2297">
        <v>52.1657659569386</v>
      </c>
    </row>
    <row r="2298" spans="1:29">
      <c r="A2298" t="s">
        <v>198</v>
      </c>
      <c r="B2298">
        <v>7299</v>
      </c>
      <c r="C2298">
        <v>1862026</v>
      </c>
      <c r="D2298" t="s">
        <v>164</v>
      </c>
      <c r="E2298" t="s">
        <v>126</v>
      </c>
      <c r="F2298" t="s">
        <v>179</v>
      </c>
      <c r="G2298" t="s">
        <v>118</v>
      </c>
      <c r="H2298" s="1">
        <v>42761.385416666664</v>
      </c>
      <c r="I2298" t="s">
        <v>180</v>
      </c>
      <c r="J2298" t="s">
        <v>116</v>
      </c>
      <c r="K2298" t="s">
        <v>199</v>
      </c>
      <c r="L2298" t="s">
        <v>200</v>
      </c>
      <c r="M2298" t="s">
        <v>183</v>
      </c>
      <c r="N2298">
        <v>5.6000000000000001E-2</v>
      </c>
      <c r="O2298" t="s">
        <v>149</v>
      </c>
      <c r="P2298" t="b">
        <v>0</v>
      </c>
      <c r="Q2298">
        <v>138261413</v>
      </c>
      <c r="R2298" t="s">
        <v>150</v>
      </c>
      <c r="S2298">
        <v>1E-3</v>
      </c>
      <c r="T2298" t="s">
        <v>184</v>
      </c>
      <c r="U2298">
        <v>2017</v>
      </c>
      <c r="V2298" t="s">
        <v>151</v>
      </c>
      <c r="W2298" t="s">
        <v>201</v>
      </c>
      <c r="X2298" t="s">
        <v>202</v>
      </c>
      <c r="Y2298" t="s">
        <v>155</v>
      </c>
      <c r="Z2298">
        <v>516100</v>
      </c>
      <c r="AA2298">
        <v>253300</v>
      </c>
      <c r="AB2298">
        <v>-0.30395486908298303</v>
      </c>
      <c r="AC2298">
        <v>52.1657659569386</v>
      </c>
    </row>
    <row r="2299" spans="1:29">
      <c r="A2299" t="s">
        <v>190</v>
      </c>
      <c r="B2299">
        <v>7299</v>
      </c>
      <c r="C2299">
        <v>4827042</v>
      </c>
      <c r="D2299" t="s">
        <v>164</v>
      </c>
      <c r="E2299" t="s">
        <v>126</v>
      </c>
      <c r="F2299" t="s">
        <v>179</v>
      </c>
      <c r="G2299" t="s">
        <v>118</v>
      </c>
      <c r="H2299" s="1">
        <v>45182.415972222225</v>
      </c>
      <c r="I2299" t="s">
        <v>191</v>
      </c>
      <c r="J2299" t="s">
        <v>119</v>
      </c>
      <c r="K2299" t="s">
        <v>192</v>
      </c>
      <c r="L2299" t="s">
        <v>193</v>
      </c>
      <c r="M2299" t="s">
        <v>183</v>
      </c>
      <c r="N2299">
        <v>1.6000000000000001E-3</v>
      </c>
      <c r="O2299" t="s">
        <v>149</v>
      </c>
      <c r="P2299" t="b">
        <v>0</v>
      </c>
      <c r="Q2299">
        <v>138261413</v>
      </c>
      <c r="R2299" t="s">
        <v>150</v>
      </c>
      <c r="S2299">
        <v>1E-3</v>
      </c>
      <c r="T2299" t="s">
        <v>184</v>
      </c>
      <c r="U2299">
        <v>2023</v>
      </c>
      <c r="V2299" t="s">
        <v>151</v>
      </c>
      <c r="W2299" t="s">
        <v>194</v>
      </c>
      <c r="X2299" t="s">
        <v>195</v>
      </c>
      <c r="Y2299" t="s">
        <v>155</v>
      </c>
      <c r="Z2299">
        <v>357000</v>
      </c>
      <c r="AA2299">
        <v>237460</v>
      </c>
      <c r="AB2299">
        <v>-2.62823009845419</v>
      </c>
      <c r="AC2299">
        <v>52.033868710239098</v>
      </c>
    </row>
    <row r="2300" spans="1:29">
      <c r="A2300" t="s">
        <v>276</v>
      </c>
      <c r="B2300">
        <v>7299</v>
      </c>
      <c r="C2300">
        <v>4599545</v>
      </c>
      <c r="D2300" t="s">
        <v>164</v>
      </c>
      <c r="E2300" t="s">
        <v>126</v>
      </c>
      <c r="F2300" t="s">
        <v>179</v>
      </c>
      <c r="G2300" t="s">
        <v>118</v>
      </c>
      <c r="H2300" s="1">
        <v>41912.584027777775</v>
      </c>
      <c r="I2300" t="s">
        <v>180</v>
      </c>
      <c r="J2300" t="s">
        <v>116</v>
      </c>
      <c r="K2300" t="s">
        <v>192</v>
      </c>
      <c r="L2300" t="s">
        <v>193</v>
      </c>
      <c r="M2300" t="s">
        <v>183</v>
      </c>
      <c r="N2300">
        <v>3.0000000000000001E-3</v>
      </c>
      <c r="O2300" t="s">
        <v>149</v>
      </c>
      <c r="P2300" t="b">
        <v>0</v>
      </c>
      <c r="Q2300">
        <v>138261413</v>
      </c>
      <c r="R2300" t="s">
        <v>150</v>
      </c>
      <c r="S2300">
        <v>1E-3</v>
      </c>
      <c r="T2300" t="s">
        <v>184</v>
      </c>
      <c r="U2300">
        <v>2014</v>
      </c>
      <c r="V2300" t="s">
        <v>151</v>
      </c>
      <c r="W2300" t="s">
        <v>277</v>
      </c>
      <c r="X2300" t="s">
        <v>278</v>
      </c>
      <c r="Y2300" t="s">
        <v>155</v>
      </c>
      <c r="Z2300">
        <v>383550</v>
      </c>
      <c r="AA2300">
        <v>252450</v>
      </c>
      <c r="AB2300">
        <v>-2.2419417969467799</v>
      </c>
      <c r="AC2300">
        <v>52.170064339376403</v>
      </c>
    </row>
    <row r="2301" spans="1:29">
      <c r="A2301" t="s">
        <v>178</v>
      </c>
      <c r="B2301">
        <v>7299</v>
      </c>
      <c r="C2301">
        <v>2032543</v>
      </c>
      <c r="D2301" t="s">
        <v>164</v>
      </c>
      <c r="E2301" t="s">
        <v>126</v>
      </c>
      <c r="F2301" t="s">
        <v>179</v>
      </c>
      <c r="G2301" t="s">
        <v>118</v>
      </c>
      <c r="H2301" s="1">
        <v>44993.591666666667</v>
      </c>
      <c r="I2301" t="s">
        <v>180</v>
      </c>
      <c r="J2301" t="s">
        <v>116</v>
      </c>
      <c r="K2301" t="s">
        <v>181</v>
      </c>
      <c r="L2301" t="s">
        <v>182</v>
      </c>
      <c r="M2301" t="s">
        <v>183</v>
      </c>
      <c r="N2301">
        <v>5.4000000000000003E-3</v>
      </c>
      <c r="O2301" t="s">
        <v>149</v>
      </c>
      <c r="P2301" t="b">
        <v>0</v>
      </c>
      <c r="Q2301">
        <v>138261413</v>
      </c>
      <c r="R2301" t="s">
        <v>150</v>
      </c>
      <c r="S2301">
        <v>1E-3</v>
      </c>
      <c r="T2301" t="s">
        <v>184</v>
      </c>
      <c r="U2301">
        <v>2023</v>
      </c>
      <c r="V2301" t="s">
        <v>151</v>
      </c>
      <c r="W2301" t="s">
        <v>185</v>
      </c>
      <c r="X2301" t="s">
        <v>186</v>
      </c>
      <c r="Y2301" t="s">
        <v>155</v>
      </c>
      <c r="Z2301">
        <v>620600</v>
      </c>
      <c r="AA2301">
        <v>309500</v>
      </c>
      <c r="AB2301">
        <v>1.2588812496391699</v>
      </c>
      <c r="AC2301">
        <v>52.638374352215699</v>
      </c>
    </row>
    <row r="2302" spans="1:29">
      <c r="A2302" t="s">
        <v>187</v>
      </c>
      <c r="B2302">
        <v>7299</v>
      </c>
      <c r="C2302">
        <v>1791109</v>
      </c>
      <c r="D2302" t="s">
        <v>164</v>
      </c>
      <c r="E2302" t="s">
        <v>126</v>
      </c>
      <c r="F2302" t="s">
        <v>179</v>
      </c>
      <c r="G2302" t="s">
        <v>118</v>
      </c>
      <c r="H2302" s="1">
        <v>42083.324305555558</v>
      </c>
      <c r="I2302" t="s">
        <v>180</v>
      </c>
      <c r="J2302" t="s">
        <v>116</v>
      </c>
      <c r="K2302" t="s">
        <v>181</v>
      </c>
      <c r="L2302" t="s">
        <v>182</v>
      </c>
      <c r="M2302" t="s">
        <v>183</v>
      </c>
      <c r="N2302">
        <v>1.4E-2</v>
      </c>
      <c r="O2302" t="s">
        <v>149</v>
      </c>
      <c r="P2302" t="b">
        <v>0</v>
      </c>
      <c r="Q2302">
        <v>138261413</v>
      </c>
      <c r="R2302" t="s">
        <v>150</v>
      </c>
      <c r="S2302">
        <v>1E-3</v>
      </c>
      <c r="T2302" t="s">
        <v>184</v>
      </c>
      <c r="U2302">
        <v>2015</v>
      </c>
      <c r="V2302" t="s">
        <v>151</v>
      </c>
      <c r="W2302" t="s">
        <v>188</v>
      </c>
      <c r="X2302" t="s">
        <v>189</v>
      </c>
      <c r="Y2302" t="s">
        <v>155</v>
      </c>
      <c r="Z2302">
        <v>636400</v>
      </c>
      <c r="AA2302">
        <v>291600</v>
      </c>
      <c r="AB2302">
        <v>1.4791973795069699</v>
      </c>
      <c r="AC2302">
        <v>52.471107816141703</v>
      </c>
    </row>
    <row r="2303" spans="1:29">
      <c r="A2303" t="s">
        <v>178</v>
      </c>
      <c r="B2303">
        <v>7299</v>
      </c>
      <c r="C2303">
        <v>1862911</v>
      </c>
      <c r="D2303" t="s">
        <v>164</v>
      </c>
      <c r="E2303" t="s">
        <v>126</v>
      </c>
      <c r="F2303" t="s">
        <v>179</v>
      </c>
      <c r="G2303" t="s">
        <v>118</v>
      </c>
      <c r="H2303" s="1">
        <v>42774.386111111111</v>
      </c>
      <c r="I2303" t="s">
        <v>180</v>
      </c>
      <c r="J2303" t="s">
        <v>116</v>
      </c>
      <c r="K2303" t="s">
        <v>181</v>
      </c>
      <c r="L2303" t="s">
        <v>182</v>
      </c>
      <c r="M2303" t="s">
        <v>183</v>
      </c>
      <c r="N2303">
        <v>8.3999999999999995E-3</v>
      </c>
      <c r="O2303" t="s">
        <v>149</v>
      </c>
      <c r="P2303" t="b">
        <v>0</v>
      </c>
      <c r="Q2303">
        <v>138261413</v>
      </c>
      <c r="R2303" t="s">
        <v>150</v>
      </c>
      <c r="S2303">
        <v>1E-3</v>
      </c>
      <c r="T2303" t="s">
        <v>184</v>
      </c>
      <c r="U2303">
        <v>2017</v>
      </c>
      <c r="V2303" t="s">
        <v>151</v>
      </c>
      <c r="W2303" t="s">
        <v>185</v>
      </c>
      <c r="X2303" t="s">
        <v>186</v>
      </c>
      <c r="Y2303" t="s">
        <v>155</v>
      </c>
      <c r="Z2303">
        <v>620600</v>
      </c>
      <c r="AA2303">
        <v>309500</v>
      </c>
      <c r="AB2303">
        <v>1.2588812496391699</v>
      </c>
      <c r="AC2303">
        <v>52.638374352215699</v>
      </c>
    </row>
    <row r="2304" spans="1:29">
      <c r="A2304" t="s">
        <v>247</v>
      </c>
      <c r="B2304">
        <v>7299</v>
      </c>
      <c r="C2304">
        <v>1509768</v>
      </c>
      <c r="D2304" t="s">
        <v>164</v>
      </c>
      <c r="E2304" t="s">
        <v>126</v>
      </c>
      <c r="F2304" t="s">
        <v>205</v>
      </c>
      <c r="G2304" t="s">
        <v>112</v>
      </c>
      <c r="H2304" s="1">
        <v>43770.463888888888</v>
      </c>
      <c r="I2304" t="s">
        <v>180</v>
      </c>
      <c r="J2304" t="s">
        <v>116</v>
      </c>
      <c r="K2304" t="s">
        <v>228</v>
      </c>
      <c r="L2304" t="s">
        <v>229</v>
      </c>
      <c r="M2304" t="s">
        <v>183</v>
      </c>
      <c r="N2304">
        <v>4.3E-3</v>
      </c>
      <c r="O2304" t="s">
        <v>149</v>
      </c>
      <c r="P2304" t="b">
        <v>0</v>
      </c>
      <c r="Q2304">
        <v>138261413</v>
      </c>
      <c r="R2304" t="s">
        <v>150</v>
      </c>
      <c r="S2304">
        <v>1E-3</v>
      </c>
      <c r="T2304" t="s">
        <v>184</v>
      </c>
      <c r="U2304">
        <v>2019</v>
      </c>
      <c r="V2304" t="s">
        <v>151</v>
      </c>
      <c r="W2304" t="s">
        <v>248</v>
      </c>
      <c r="X2304" t="s">
        <v>249</v>
      </c>
      <c r="Y2304" t="s">
        <v>155</v>
      </c>
      <c r="Z2304">
        <v>435499</v>
      </c>
      <c r="AA2304">
        <v>117847</v>
      </c>
      <c r="AB2304">
        <v>-1.4959290530529701</v>
      </c>
      <c r="AC2304">
        <v>50.958961874929102</v>
      </c>
    </row>
    <row r="2305" spans="1:29">
      <c r="A2305" t="s">
        <v>203</v>
      </c>
      <c r="B2305">
        <v>7299</v>
      </c>
      <c r="C2305">
        <v>1957783</v>
      </c>
      <c r="D2305" t="s">
        <v>164</v>
      </c>
      <c r="E2305" t="s">
        <v>126</v>
      </c>
      <c r="F2305" t="s">
        <v>179</v>
      </c>
      <c r="G2305" t="s">
        <v>118</v>
      </c>
      <c r="H2305" s="1">
        <v>43873.561805555553</v>
      </c>
      <c r="I2305" t="s">
        <v>180</v>
      </c>
      <c r="J2305" t="s">
        <v>116</v>
      </c>
      <c r="K2305" t="s">
        <v>146</v>
      </c>
      <c r="L2305" t="s">
        <v>147</v>
      </c>
      <c r="M2305" t="s">
        <v>148</v>
      </c>
      <c r="N2305">
        <v>1.4E-2</v>
      </c>
      <c r="O2305" t="s">
        <v>149</v>
      </c>
      <c r="P2305" t="b">
        <v>0</v>
      </c>
      <c r="Q2305">
        <v>138261413</v>
      </c>
      <c r="R2305" t="s">
        <v>150</v>
      </c>
      <c r="S2305">
        <v>1E-3</v>
      </c>
      <c r="T2305" t="s">
        <v>184</v>
      </c>
      <c r="U2305">
        <v>2020</v>
      </c>
      <c r="V2305" t="s">
        <v>151</v>
      </c>
      <c r="W2305" t="s">
        <v>204</v>
      </c>
      <c r="X2305" t="s">
        <v>154</v>
      </c>
      <c r="Y2305" t="s">
        <v>155</v>
      </c>
      <c r="Z2305">
        <v>507500</v>
      </c>
      <c r="AA2305">
        <v>299100</v>
      </c>
      <c r="AB2305">
        <v>-0.41497245145673001</v>
      </c>
      <c r="AC2305">
        <v>52.579097446717</v>
      </c>
    </row>
    <row r="2306" spans="1:29">
      <c r="A2306" t="s">
        <v>178</v>
      </c>
      <c r="B2306">
        <v>7299</v>
      </c>
      <c r="C2306">
        <v>2006837</v>
      </c>
      <c r="D2306" t="s">
        <v>164</v>
      </c>
      <c r="E2306" t="s">
        <v>126</v>
      </c>
      <c r="F2306" t="s">
        <v>179</v>
      </c>
      <c r="G2306" t="s">
        <v>118</v>
      </c>
      <c r="H2306" s="1">
        <v>44671.582638888889</v>
      </c>
      <c r="I2306" t="s">
        <v>180</v>
      </c>
      <c r="J2306" t="s">
        <v>116</v>
      </c>
      <c r="K2306" t="s">
        <v>181</v>
      </c>
      <c r="L2306" t="s">
        <v>182</v>
      </c>
      <c r="M2306" t="s">
        <v>183</v>
      </c>
      <c r="N2306">
        <v>5.5999999999999999E-3</v>
      </c>
      <c r="O2306" t="s">
        <v>149</v>
      </c>
      <c r="P2306" t="b">
        <v>0</v>
      </c>
      <c r="Q2306">
        <v>138261413</v>
      </c>
      <c r="R2306" t="s">
        <v>150</v>
      </c>
      <c r="S2306">
        <v>1E-3</v>
      </c>
      <c r="T2306" t="s">
        <v>184</v>
      </c>
      <c r="U2306">
        <v>2022</v>
      </c>
      <c r="V2306" t="s">
        <v>151</v>
      </c>
      <c r="W2306" t="s">
        <v>185</v>
      </c>
      <c r="X2306" t="s">
        <v>186</v>
      </c>
      <c r="Y2306" t="s">
        <v>155</v>
      </c>
      <c r="Z2306">
        <v>620600</v>
      </c>
      <c r="AA2306">
        <v>309500</v>
      </c>
      <c r="AB2306">
        <v>1.2588812496391699</v>
      </c>
      <c r="AC2306">
        <v>52.638374352215699</v>
      </c>
    </row>
    <row r="2307" spans="1:29">
      <c r="A2307" t="s">
        <v>187</v>
      </c>
      <c r="B2307">
        <v>7299</v>
      </c>
      <c r="C2307">
        <v>1851067</v>
      </c>
      <c r="D2307" t="s">
        <v>164</v>
      </c>
      <c r="E2307" t="s">
        <v>126</v>
      </c>
      <c r="F2307" t="s">
        <v>179</v>
      </c>
      <c r="G2307" t="s">
        <v>118</v>
      </c>
      <c r="H2307" s="1">
        <v>42677.341666666667</v>
      </c>
      <c r="I2307" t="s">
        <v>180</v>
      </c>
      <c r="J2307" t="s">
        <v>116</v>
      </c>
      <c r="K2307" t="s">
        <v>181</v>
      </c>
      <c r="L2307" t="s">
        <v>182</v>
      </c>
      <c r="M2307" t="s">
        <v>183</v>
      </c>
      <c r="N2307">
        <v>2.1000000000000001E-2</v>
      </c>
      <c r="O2307" t="s">
        <v>149</v>
      </c>
      <c r="P2307" t="b">
        <v>0</v>
      </c>
      <c r="Q2307">
        <v>138261413</v>
      </c>
      <c r="R2307" t="s">
        <v>150</v>
      </c>
      <c r="S2307">
        <v>1E-3</v>
      </c>
      <c r="T2307" t="s">
        <v>184</v>
      </c>
      <c r="U2307">
        <v>2016</v>
      </c>
      <c r="V2307" t="s">
        <v>151</v>
      </c>
      <c r="W2307" t="s">
        <v>188</v>
      </c>
      <c r="X2307" t="s">
        <v>189</v>
      </c>
      <c r="Y2307" t="s">
        <v>155</v>
      </c>
      <c r="Z2307">
        <v>636400</v>
      </c>
      <c r="AA2307">
        <v>291600</v>
      </c>
      <c r="AB2307">
        <v>1.4791973795069699</v>
      </c>
      <c r="AC2307">
        <v>52.471107816141703</v>
      </c>
    </row>
    <row r="2308" spans="1:29">
      <c r="A2308" t="s">
        <v>190</v>
      </c>
      <c r="B2308">
        <v>7299</v>
      </c>
      <c r="C2308">
        <v>4648182</v>
      </c>
      <c r="D2308" t="s">
        <v>164</v>
      </c>
      <c r="E2308" t="s">
        <v>126</v>
      </c>
      <c r="F2308" t="s">
        <v>179</v>
      </c>
      <c r="G2308" t="s">
        <v>118</v>
      </c>
      <c r="H2308" s="1">
        <v>42501.606249999997</v>
      </c>
      <c r="I2308" t="s">
        <v>191</v>
      </c>
      <c r="J2308" t="s">
        <v>119</v>
      </c>
      <c r="K2308" t="s">
        <v>192</v>
      </c>
      <c r="L2308" t="s">
        <v>193</v>
      </c>
      <c r="M2308" t="s">
        <v>183</v>
      </c>
      <c r="N2308">
        <v>4.0000000000000001E-3</v>
      </c>
      <c r="O2308" t="s">
        <v>149</v>
      </c>
      <c r="P2308" t="b">
        <v>0</v>
      </c>
      <c r="Q2308">
        <v>138261413</v>
      </c>
      <c r="R2308" t="s">
        <v>150</v>
      </c>
      <c r="S2308">
        <v>1E-3</v>
      </c>
      <c r="T2308" t="s">
        <v>184</v>
      </c>
      <c r="U2308">
        <v>2016</v>
      </c>
      <c r="V2308" t="s">
        <v>151</v>
      </c>
      <c r="W2308" t="s">
        <v>194</v>
      </c>
      <c r="X2308" t="s">
        <v>195</v>
      </c>
      <c r="Y2308" t="s">
        <v>155</v>
      </c>
      <c r="Z2308">
        <v>357000</v>
      </c>
      <c r="AA2308">
        <v>237460</v>
      </c>
      <c r="AB2308">
        <v>-2.62823009845419</v>
      </c>
      <c r="AC2308">
        <v>52.033868710239098</v>
      </c>
    </row>
    <row r="2309" spans="1:29">
      <c r="A2309" t="s">
        <v>178</v>
      </c>
      <c r="B2309">
        <v>7299</v>
      </c>
      <c r="C2309">
        <v>1870101</v>
      </c>
      <c r="D2309" t="s">
        <v>164</v>
      </c>
      <c r="E2309" t="s">
        <v>126</v>
      </c>
      <c r="F2309" t="s">
        <v>179</v>
      </c>
      <c r="G2309" t="s">
        <v>118</v>
      </c>
      <c r="H2309" s="1">
        <v>42852.677777777775</v>
      </c>
      <c r="I2309" t="s">
        <v>180</v>
      </c>
      <c r="J2309" t="s">
        <v>116</v>
      </c>
      <c r="K2309" t="s">
        <v>181</v>
      </c>
      <c r="L2309" t="s">
        <v>182</v>
      </c>
      <c r="M2309" t="s">
        <v>183</v>
      </c>
      <c r="N2309">
        <v>1.0999999999999999E-2</v>
      </c>
      <c r="O2309" t="s">
        <v>149</v>
      </c>
      <c r="P2309" t="b">
        <v>0</v>
      </c>
      <c r="Q2309">
        <v>138261413</v>
      </c>
      <c r="R2309" t="s">
        <v>150</v>
      </c>
      <c r="S2309">
        <v>1E-3</v>
      </c>
      <c r="T2309" t="s">
        <v>184</v>
      </c>
      <c r="U2309">
        <v>2017</v>
      </c>
      <c r="V2309" t="s">
        <v>151</v>
      </c>
      <c r="W2309" t="s">
        <v>185</v>
      </c>
      <c r="X2309" t="s">
        <v>186</v>
      </c>
      <c r="Y2309" t="s">
        <v>155</v>
      </c>
      <c r="Z2309">
        <v>620600</v>
      </c>
      <c r="AA2309">
        <v>309500</v>
      </c>
      <c r="AB2309">
        <v>1.2588812496391699</v>
      </c>
      <c r="AC2309">
        <v>52.638374352215699</v>
      </c>
    </row>
    <row r="2310" spans="1:29">
      <c r="A2310" t="s">
        <v>198</v>
      </c>
      <c r="B2310">
        <v>7299</v>
      </c>
      <c r="C2310">
        <v>1917291</v>
      </c>
      <c r="D2310" t="s">
        <v>164</v>
      </c>
      <c r="E2310" t="s">
        <v>126</v>
      </c>
      <c r="F2310" t="s">
        <v>179</v>
      </c>
      <c r="G2310" t="s">
        <v>118</v>
      </c>
      <c r="H2310" s="1">
        <v>43402.508333333331</v>
      </c>
      <c r="I2310" t="s">
        <v>180</v>
      </c>
      <c r="J2310" t="s">
        <v>116</v>
      </c>
      <c r="K2310" t="s">
        <v>199</v>
      </c>
      <c r="L2310" t="s">
        <v>200</v>
      </c>
      <c r="M2310" t="s">
        <v>183</v>
      </c>
      <c r="N2310">
        <v>7.9000000000000001E-2</v>
      </c>
      <c r="O2310" t="s">
        <v>149</v>
      </c>
      <c r="P2310" t="b">
        <v>0</v>
      </c>
      <c r="Q2310">
        <v>138261413</v>
      </c>
      <c r="R2310" t="s">
        <v>150</v>
      </c>
      <c r="S2310">
        <v>1E-3</v>
      </c>
      <c r="T2310" t="s">
        <v>184</v>
      </c>
      <c r="U2310">
        <v>2018</v>
      </c>
      <c r="V2310" t="s">
        <v>151</v>
      </c>
      <c r="W2310" t="s">
        <v>201</v>
      </c>
      <c r="X2310" t="s">
        <v>202</v>
      </c>
      <c r="Y2310" t="s">
        <v>155</v>
      </c>
      <c r="Z2310">
        <v>516100</v>
      </c>
      <c r="AA2310">
        <v>253300</v>
      </c>
      <c r="AB2310">
        <v>-0.30395486908298303</v>
      </c>
      <c r="AC2310">
        <v>52.1657659569386</v>
      </c>
    </row>
    <row r="2311" spans="1:29">
      <c r="A2311" t="s">
        <v>198</v>
      </c>
      <c r="B2311">
        <v>7299</v>
      </c>
      <c r="C2311">
        <v>1943158</v>
      </c>
      <c r="D2311" t="s">
        <v>164</v>
      </c>
      <c r="E2311" t="s">
        <v>126</v>
      </c>
      <c r="F2311" t="s">
        <v>179</v>
      </c>
      <c r="G2311" t="s">
        <v>118</v>
      </c>
      <c r="H2311" s="1">
        <v>43706.634722222225</v>
      </c>
      <c r="I2311" t="s">
        <v>180</v>
      </c>
      <c r="J2311" t="s">
        <v>116</v>
      </c>
      <c r="K2311" t="s">
        <v>199</v>
      </c>
      <c r="L2311" t="s">
        <v>200</v>
      </c>
      <c r="M2311" t="s">
        <v>183</v>
      </c>
      <c r="N2311">
        <v>0.1</v>
      </c>
      <c r="O2311" t="s">
        <v>149</v>
      </c>
      <c r="P2311" t="b">
        <v>0</v>
      </c>
      <c r="Q2311">
        <v>138261413</v>
      </c>
      <c r="R2311" t="s">
        <v>150</v>
      </c>
      <c r="S2311">
        <v>1E-3</v>
      </c>
      <c r="T2311" t="s">
        <v>184</v>
      </c>
      <c r="U2311">
        <v>2019</v>
      </c>
      <c r="V2311" t="s">
        <v>151</v>
      </c>
      <c r="W2311" t="s">
        <v>201</v>
      </c>
      <c r="X2311" t="s">
        <v>202</v>
      </c>
      <c r="Y2311" t="s">
        <v>155</v>
      </c>
      <c r="Z2311">
        <v>516100</v>
      </c>
      <c r="AA2311">
        <v>253300</v>
      </c>
      <c r="AB2311">
        <v>-0.30395486908298303</v>
      </c>
      <c r="AC2311">
        <v>52.1657659569386</v>
      </c>
    </row>
    <row r="2312" spans="1:29">
      <c r="A2312" t="s">
        <v>206</v>
      </c>
      <c r="B2312">
        <v>7299</v>
      </c>
      <c r="C2312">
        <v>2021635</v>
      </c>
      <c r="D2312" t="s">
        <v>164</v>
      </c>
      <c r="E2312" t="s">
        <v>126</v>
      </c>
      <c r="F2312" t="s">
        <v>179</v>
      </c>
      <c r="G2312" t="s">
        <v>118</v>
      </c>
      <c r="H2312" s="1">
        <v>44852.410416666666</v>
      </c>
      <c r="I2312" t="s">
        <v>180</v>
      </c>
      <c r="J2312" t="s">
        <v>116</v>
      </c>
      <c r="K2312" t="s">
        <v>199</v>
      </c>
      <c r="L2312" t="s">
        <v>200</v>
      </c>
      <c r="M2312" t="s">
        <v>183</v>
      </c>
      <c r="N2312">
        <v>4.3999999999999997E-2</v>
      </c>
      <c r="O2312" t="s">
        <v>149</v>
      </c>
      <c r="P2312" t="b">
        <v>0</v>
      </c>
      <c r="Q2312">
        <v>138261413</v>
      </c>
      <c r="R2312" t="s">
        <v>150</v>
      </c>
      <c r="S2312">
        <v>1E-3</v>
      </c>
      <c r="T2312" t="s">
        <v>184</v>
      </c>
      <c r="U2312">
        <v>2022</v>
      </c>
      <c r="V2312" t="s">
        <v>151</v>
      </c>
      <c r="W2312" t="s">
        <v>207</v>
      </c>
      <c r="X2312" t="s">
        <v>208</v>
      </c>
      <c r="Y2312" t="s">
        <v>155</v>
      </c>
      <c r="Z2312">
        <v>515935</v>
      </c>
      <c r="AA2312">
        <v>253417</v>
      </c>
      <c r="AB2312">
        <v>-0.30632621725807402</v>
      </c>
      <c r="AC2312">
        <v>52.1668520239771</v>
      </c>
    </row>
    <row r="2313" spans="1:29">
      <c r="A2313" t="s">
        <v>187</v>
      </c>
      <c r="B2313">
        <v>7299</v>
      </c>
      <c r="C2313">
        <v>1844307</v>
      </c>
      <c r="D2313" t="s">
        <v>164</v>
      </c>
      <c r="E2313" t="s">
        <v>126</v>
      </c>
      <c r="F2313" t="s">
        <v>179</v>
      </c>
      <c r="G2313" t="s">
        <v>118</v>
      </c>
      <c r="H2313" s="1">
        <v>42613.340277777781</v>
      </c>
      <c r="I2313" t="s">
        <v>180</v>
      </c>
      <c r="J2313" t="s">
        <v>116</v>
      </c>
      <c r="K2313" t="s">
        <v>181</v>
      </c>
      <c r="L2313" t="s">
        <v>182</v>
      </c>
      <c r="M2313" t="s">
        <v>183</v>
      </c>
      <c r="N2313">
        <v>1.7999999999999999E-2</v>
      </c>
      <c r="O2313" t="s">
        <v>149</v>
      </c>
      <c r="P2313" t="b">
        <v>0</v>
      </c>
      <c r="Q2313">
        <v>138261413</v>
      </c>
      <c r="R2313" t="s">
        <v>150</v>
      </c>
      <c r="S2313">
        <v>1E-3</v>
      </c>
      <c r="T2313" t="s">
        <v>184</v>
      </c>
      <c r="U2313">
        <v>2016</v>
      </c>
      <c r="V2313" t="s">
        <v>151</v>
      </c>
      <c r="W2313" t="s">
        <v>188</v>
      </c>
      <c r="X2313" t="s">
        <v>189</v>
      </c>
      <c r="Y2313" t="s">
        <v>155</v>
      </c>
      <c r="Z2313">
        <v>636400</v>
      </c>
      <c r="AA2313">
        <v>291600</v>
      </c>
      <c r="AB2313">
        <v>1.4791973795069699</v>
      </c>
      <c r="AC2313">
        <v>52.471107816141703</v>
      </c>
    </row>
    <row r="2314" spans="1:29">
      <c r="A2314" t="s">
        <v>190</v>
      </c>
      <c r="B2314">
        <v>7299</v>
      </c>
      <c r="C2314">
        <v>4640785</v>
      </c>
      <c r="D2314" t="s">
        <v>164</v>
      </c>
      <c r="E2314" t="s">
        <v>126</v>
      </c>
      <c r="F2314" t="s">
        <v>179</v>
      </c>
      <c r="G2314" t="s">
        <v>118</v>
      </c>
      <c r="H2314" s="1">
        <v>42403.434027777781</v>
      </c>
      <c r="I2314" t="s">
        <v>191</v>
      </c>
      <c r="J2314" t="s">
        <v>119</v>
      </c>
      <c r="K2314" t="s">
        <v>192</v>
      </c>
      <c r="L2314" t="s">
        <v>193</v>
      </c>
      <c r="M2314" t="s">
        <v>183</v>
      </c>
      <c r="N2314">
        <v>8.0000000000000004E-4</v>
      </c>
      <c r="O2314" t="s">
        <v>149</v>
      </c>
      <c r="P2314" t="b">
        <v>0</v>
      </c>
      <c r="Q2314">
        <v>138261413</v>
      </c>
      <c r="R2314" t="s">
        <v>150</v>
      </c>
      <c r="S2314">
        <v>1E-3</v>
      </c>
      <c r="T2314" t="s">
        <v>184</v>
      </c>
      <c r="U2314">
        <v>2016</v>
      </c>
      <c r="V2314" t="s">
        <v>151</v>
      </c>
      <c r="W2314" t="s">
        <v>194</v>
      </c>
      <c r="X2314" t="s">
        <v>195</v>
      </c>
      <c r="Y2314" t="s">
        <v>155</v>
      </c>
      <c r="Z2314">
        <v>357000</v>
      </c>
      <c r="AA2314">
        <v>237460</v>
      </c>
      <c r="AB2314">
        <v>-2.62823009845419</v>
      </c>
      <c r="AC2314">
        <v>52.033868710239098</v>
      </c>
    </row>
    <row r="2315" spans="1:29">
      <c r="A2315" t="s">
        <v>187</v>
      </c>
      <c r="B2315">
        <v>7299</v>
      </c>
      <c r="C2315">
        <v>1847389</v>
      </c>
      <c r="D2315" t="s">
        <v>164</v>
      </c>
      <c r="E2315" t="s">
        <v>126</v>
      </c>
      <c r="F2315" t="s">
        <v>205</v>
      </c>
      <c r="G2315" t="s">
        <v>112</v>
      </c>
      <c r="H2315" s="1">
        <v>42648.386805555558</v>
      </c>
      <c r="I2315" t="s">
        <v>180</v>
      </c>
      <c r="J2315" t="s">
        <v>116</v>
      </c>
      <c r="K2315" t="s">
        <v>181</v>
      </c>
      <c r="L2315" t="s">
        <v>182</v>
      </c>
      <c r="M2315" t="s">
        <v>183</v>
      </c>
      <c r="N2315">
        <v>2.1999999999999999E-2</v>
      </c>
      <c r="O2315" t="s">
        <v>149</v>
      </c>
      <c r="P2315" t="b">
        <v>0</v>
      </c>
      <c r="Q2315">
        <v>138261413</v>
      </c>
      <c r="R2315" t="s">
        <v>150</v>
      </c>
      <c r="S2315">
        <v>1E-3</v>
      </c>
      <c r="T2315" t="s">
        <v>184</v>
      </c>
      <c r="U2315">
        <v>2016</v>
      </c>
      <c r="V2315" t="s">
        <v>151</v>
      </c>
      <c r="W2315" t="s">
        <v>188</v>
      </c>
      <c r="X2315" t="s">
        <v>189</v>
      </c>
      <c r="Y2315" t="s">
        <v>155</v>
      </c>
      <c r="Z2315">
        <v>636400</v>
      </c>
      <c r="AA2315">
        <v>291600</v>
      </c>
      <c r="AB2315">
        <v>1.4791973795069699</v>
      </c>
      <c r="AC2315">
        <v>52.471107816141703</v>
      </c>
    </row>
    <row r="2316" spans="1:29">
      <c r="A2316" t="s">
        <v>198</v>
      </c>
      <c r="B2316">
        <v>7299</v>
      </c>
      <c r="C2316">
        <v>2055266</v>
      </c>
      <c r="D2316" t="s">
        <v>164</v>
      </c>
      <c r="E2316" t="s">
        <v>126</v>
      </c>
      <c r="F2316" t="s">
        <v>179</v>
      </c>
      <c r="G2316" t="s">
        <v>118</v>
      </c>
      <c r="H2316" s="1">
        <v>45265.406944444447</v>
      </c>
      <c r="I2316" t="s">
        <v>180</v>
      </c>
      <c r="J2316" t="s">
        <v>116</v>
      </c>
      <c r="K2316" t="s">
        <v>199</v>
      </c>
      <c r="L2316" t="s">
        <v>200</v>
      </c>
      <c r="M2316" t="s">
        <v>148</v>
      </c>
      <c r="N2316">
        <v>3.5999999999999997E-2</v>
      </c>
      <c r="O2316" t="s">
        <v>149</v>
      </c>
      <c r="P2316" t="b">
        <v>0</v>
      </c>
      <c r="Q2316">
        <v>138261413</v>
      </c>
      <c r="R2316" t="s">
        <v>150</v>
      </c>
      <c r="S2316">
        <v>1E-3</v>
      </c>
      <c r="T2316" t="s">
        <v>184</v>
      </c>
      <c r="U2316">
        <v>2023</v>
      </c>
      <c r="V2316" t="s">
        <v>151</v>
      </c>
      <c r="W2316" t="s">
        <v>201</v>
      </c>
      <c r="X2316" t="s">
        <v>202</v>
      </c>
      <c r="Y2316" t="s">
        <v>155</v>
      </c>
      <c r="Z2316">
        <v>516100</v>
      </c>
      <c r="AA2316">
        <v>253300</v>
      </c>
      <c r="AB2316">
        <v>-0.30395486908298303</v>
      </c>
      <c r="AC2316">
        <v>52.1657659569386</v>
      </c>
    </row>
    <row r="2317" spans="1:29">
      <c r="A2317" t="s">
        <v>178</v>
      </c>
      <c r="B2317">
        <v>7299</v>
      </c>
      <c r="C2317">
        <v>1860730</v>
      </c>
      <c r="D2317" t="s">
        <v>164</v>
      </c>
      <c r="E2317" t="s">
        <v>126</v>
      </c>
      <c r="F2317" t="s">
        <v>179</v>
      </c>
      <c r="G2317" t="s">
        <v>118</v>
      </c>
      <c r="H2317" s="1">
        <v>42752.611111111109</v>
      </c>
      <c r="I2317" t="s">
        <v>180</v>
      </c>
      <c r="J2317" t="s">
        <v>116</v>
      </c>
      <c r="K2317" t="s">
        <v>181</v>
      </c>
      <c r="L2317" t="s">
        <v>182</v>
      </c>
      <c r="M2317" t="s">
        <v>183</v>
      </c>
      <c r="N2317">
        <v>9.1000000000000004E-3</v>
      </c>
      <c r="O2317" t="s">
        <v>149</v>
      </c>
      <c r="P2317" t="b">
        <v>0</v>
      </c>
      <c r="Q2317">
        <v>138261413</v>
      </c>
      <c r="R2317" t="s">
        <v>150</v>
      </c>
      <c r="S2317">
        <v>1E-3</v>
      </c>
      <c r="T2317" t="s">
        <v>184</v>
      </c>
      <c r="U2317">
        <v>2017</v>
      </c>
      <c r="V2317" t="s">
        <v>151</v>
      </c>
      <c r="W2317" t="s">
        <v>185</v>
      </c>
      <c r="X2317" t="s">
        <v>186</v>
      </c>
      <c r="Y2317" t="s">
        <v>155</v>
      </c>
      <c r="Z2317">
        <v>620600</v>
      </c>
      <c r="AA2317">
        <v>309500</v>
      </c>
      <c r="AB2317">
        <v>1.2588812496391699</v>
      </c>
      <c r="AC2317">
        <v>52.638374352215699</v>
      </c>
    </row>
    <row r="2318" spans="1:29">
      <c r="A2318" t="s">
        <v>203</v>
      </c>
      <c r="B2318">
        <v>7299</v>
      </c>
      <c r="C2318">
        <v>1837449</v>
      </c>
      <c r="D2318" t="s">
        <v>164</v>
      </c>
      <c r="E2318" t="s">
        <v>126</v>
      </c>
      <c r="F2318" t="s">
        <v>205</v>
      </c>
      <c r="G2318" t="s">
        <v>112</v>
      </c>
      <c r="H2318" s="1">
        <v>42552.470833333333</v>
      </c>
      <c r="I2318" t="s">
        <v>180</v>
      </c>
      <c r="J2318" t="s">
        <v>116</v>
      </c>
      <c r="K2318" t="s">
        <v>146</v>
      </c>
      <c r="L2318" t="s">
        <v>147</v>
      </c>
      <c r="M2318" t="s">
        <v>183</v>
      </c>
      <c r="N2318">
        <v>2.4E-2</v>
      </c>
      <c r="O2318" t="s">
        <v>149</v>
      </c>
      <c r="P2318" t="b">
        <v>0</v>
      </c>
      <c r="Q2318">
        <v>138261413</v>
      </c>
      <c r="R2318" t="s">
        <v>150</v>
      </c>
      <c r="S2318">
        <v>1E-3</v>
      </c>
      <c r="T2318" t="s">
        <v>184</v>
      </c>
      <c r="U2318">
        <v>2016</v>
      </c>
      <c r="V2318" t="s">
        <v>151</v>
      </c>
      <c r="W2318" t="s">
        <v>204</v>
      </c>
      <c r="X2318" t="s">
        <v>154</v>
      </c>
      <c r="Y2318" t="s">
        <v>155</v>
      </c>
      <c r="Z2318">
        <v>507500</v>
      </c>
      <c r="AA2318">
        <v>299100</v>
      </c>
      <c r="AB2318">
        <v>-0.41497245145673001</v>
      </c>
      <c r="AC2318">
        <v>52.579097446717</v>
      </c>
    </row>
    <row r="2319" spans="1:29">
      <c r="A2319" t="s">
        <v>203</v>
      </c>
      <c r="B2319">
        <v>7299</v>
      </c>
      <c r="C2319">
        <v>2032435</v>
      </c>
      <c r="D2319" t="s">
        <v>164</v>
      </c>
      <c r="E2319" t="s">
        <v>126</v>
      </c>
      <c r="F2319" t="s">
        <v>179</v>
      </c>
      <c r="G2319" t="s">
        <v>118</v>
      </c>
      <c r="H2319" s="1">
        <v>44992.488194444442</v>
      </c>
      <c r="I2319" t="s">
        <v>180</v>
      </c>
      <c r="J2319" t="s">
        <v>116</v>
      </c>
      <c r="K2319" t="s">
        <v>146</v>
      </c>
      <c r="L2319" t="s">
        <v>147</v>
      </c>
      <c r="M2319" t="s">
        <v>183</v>
      </c>
      <c r="N2319">
        <v>4.7E-2</v>
      </c>
      <c r="O2319" t="s">
        <v>149</v>
      </c>
      <c r="P2319" t="b">
        <v>0</v>
      </c>
      <c r="Q2319">
        <v>138261413</v>
      </c>
      <c r="R2319" t="s">
        <v>150</v>
      </c>
      <c r="S2319">
        <v>1E-3</v>
      </c>
      <c r="T2319" t="s">
        <v>184</v>
      </c>
      <c r="U2319">
        <v>2023</v>
      </c>
      <c r="V2319" t="s">
        <v>151</v>
      </c>
      <c r="W2319" t="s">
        <v>204</v>
      </c>
      <c r="X2319" t="s">
        <v>154</v>
      </c>
      <c r="Y2319" t="s">
        <v>155</v>
      </c>
      <c r="Z2319">
        <v>507500</v>
      </c>
      <c r="AA2319">
        <v>299100</v>
      </c>
      <c r="AB2319">
        <v>-0.41497245145673001</v>
      </c>
      <c r="AC2319">
        <v>52.579097446717</v>
      </c>
    </row>
    <row r="2320" spans="1:29">
      <c r="A2320" t="s">
        <v>203</v>
      </c>
      <c r="B2320">
        <v>7299</v>
      </c>
      <c r="C2320">
        <v>1866383</v>
      </c>
      <c r="D2320" t="s">
        <v>164</v>
      </c>
      <c r="E2320" t="s">
        <v>126</v>
      </c>
      <c r="F2320" t="s">
        <v>179</v>
      </c>
      <c r="G2320" t="s">
        <v>118</v>
      </c>
      <c r="H2320" s="1">
        <v>42817.411111111112</v>
      </c>
      <c r="I2320" t="s">
        <v>180</v>
      </c>
      <c r="J2320" t="s">
        <v>116</v>
      </c>
      <c r="K2320" t="s">
        <v>146</v>
      </c>
      <c r="L2320" t="s">
        <v>147</v>
      </c>
      <c r="M2320" t="s">
        <v>183</v>
      </c>
      <c r="N2320">
        <v>3.6999999999999998E-2</v>
      </c>
      <c r="O2320" t="s">
        <v>149</v>
      </c>
      <c r="P2320" t="b">
        <v>0</v>
      </c>
      <c r="Q2320">
        <v>138261413</v>
      </c>
      <c r="R2320" t="s">
        <v>150</v>
      </c>
      <c r="S2320">
        <v>1E-3</v>
      </c>
      <c r="T2320" t="s">
        <v>184</v>
      </c>
      <c r="U2320">
        <v>2017</v>
      </c>
      <c r="V2320" t="s">
        <v>151</v>
      </c>
      <c r="W2320" t="s">
        <v>204</v>
      </c>
      <c r="X2320" t="s">
        <v>154</v>
      </c>
      <c r="Y2320" t="s">
        <v>155</v>
      </c>
      <c r="Z2320">
        <v>507500</v>
      </c>
      <c r="AA2320">
        <v>299100</v>
      </c>
      <c r="AB2320">
        <v>-0.41497245145673001</v>
      </c>
      <c r="AC2320">
        <v>52.579097446717</v>
      </c>
    </row>
    <row r="2321" spans="1:29">
      <c r="A2321" t="s">
        <v>203</v>
      </c>
      <c r="B2321">
        <v>7299</v>
      </c>
      <c r="C2321">
        <v>1851847</v>
      </c>
      <c r="D2321" t="s">
        <v>164</v>
      </c>
      <c r="E2321" t="s">
        <v>126</v>
      </c>
      <c r="F2321" t="s">
        <v>179</v>
      </c>
      <c r="G2321" t="s">
        <v>118</v>
      </c>
      <c r="H2321" s="1">
        <v>42689.479166666664</v>
      </c>
      <c r="I2321" t="s">
        <v>180</v>
      </c>
      <c r="J2321" t="s">
        <v>116</v>
      </c>
      <c r="K2321" t="s">
        <v>146</v>
      </c>
      <c r="L2321" t="s">
        <v>147</v>
      </c>
      <c r="M2321" t="s">
        <v>183</v>
      </c>
      <c r="N2321">
        <v>0.11</v>
      </c>
      <c r="O2321" t="s">
        <v>149</v>
      </c>
      <c r="P2321" t="b">
        <v>0</v>
      </c>
      <c r="Q2321">
        <v>138261413</v>
      </c>
      <c r="R2321" t="s">
        <v>150</v>
      </c>
      <c r="S2321">
        <v>1E-3</v>
      </c>
      <c r="T2321" t="s">
        <v>184</v>
      </c>
      <c r="U2321">
        <v>2016</v>
      </c>
      <c r="V2321" t="s">
        <v>151</v>
      </c>
      <c r="W2321" t="s">
        <v>204</v>
      </c>
      <c r="X2321" t="s">
        <v>154</v>
      </c>
      <c r="Y2321" t="s">
        <v>155</v>
      </c>
      <c r="Z2321">
        <v>507500</v>
      </c>
      <c r="AA2321">
        <v>299100</v>
      </c>
      <c r="AB2321">
        <v>-0.41497245145673001</v>
      </c>
      <c r="AC2321">
        <v>52.579097446717</v>
      </c>
    </row>
    <row r="2322" spans="1:29">
      <c r="A2322" t="s">
        <v>190</v>
      </c>
      <c r="B2322">
        <v>7299</v>
      </c>
      <c r="C2322">
        <v>4676593</v>
      </c>
      <c r="D2322" t="s">
        <v>164</v>
      </c>
      <c r="E2322" t="s">
        <v>126</v>
      </c>
      <c r="F2322" t="s">
        <v>179</v>
      </c>
      <c r="G2322" t="s">
        <v>118</v>
      </c>
      <c r="H2322" s="1">
        <v>42843.579861111109</v>
      </c>
      <c r="I2322" t="s">
        <v>191</v>
      </c>
      <c r="J2322" t="s">
        <v>119</v>
      </c>
      <c r="K2322" t="s">
        <v>192</v>
      </c>
      <c r="L2322" t="s">
        <v>193</v>
      </c>
      <c r="M2322" t="s">
        <v>183</v>
      </c>
      <c r="N2322">
        <v>1.6999999999999999E-3</v>
      </c>
      <c r="O2322" t="s">
        <v>149</v>
      </c>
      <c r="P2322" t="b">
        <v>0</v>
      </c>
      <c r="Q2322">
        <v>138261413</v>
      </c>
      <c r="R2322" t="s">
        <v>150</v>
      </c>
      <c r="S2322">
        <v>1E-3</v>
      </c>
      <c r="T2322" t="s">
        <v>184</v>
      </c>
      <c r="U2322">
        <v>2017</v>
      </c>
      <c r="V2322" t="s">
        <v>151</v>
      </c>
      <c r="W2322" t="s">
        <v>194</v>
      </c>
      <c r="X2322" t="s">
        <v>195</v>
      </c>
      <c r="Y2322" t="s">
        <v>155</v>
      </c>
      <c r="Z2322">
        <v>357000</v>
      </c>
      <c r="AA2322">
        <v>237460</v>
      </c>
      <c r="AB2322">
        <v>-2.62823009845419</v>
      </c>
      <c r="AC2322">
        <v>52.033868710239098</v>
      </c>
    </row>
    <row r="2323" spans="1:29">
      <c r="A2323" t="s">
        <v>203</v>
      </c>
      <c r="B2323">
        <v>7299</v>
      </c>
      <c r="C2323">
        <v>1838878</v>
      </c>
      <c r="D2323" t="s">
        <v>164</v>
      </c>
      <c r="E2323" t="s">
        <v>126</v>
      </c>
      <c r="F2323" t="s">
        <v>179</v>
      </c>
      <c r="G2323" t="s">
        <v>118</v>
      </c>
      <c r="H2323" s="1">
        <v>42576.606249999997</v>
      </c>
      <c r="I2323" t="s">
        <v>180</v>
      </c>
      <c r="J2323" t="s">
        <v>116</v>
      </c>
      <c r="K2323" t="s">
        <v>146</v>
      </c>
      <c r="L2323" t="s">
        <v>147</v>
      </c>
      <c r="M2323" t="s">
        <v>183</v>
      </c>
      <c r="N2323">
        <v>5.3999999999999999E-2</v>
      </c>
      <c r="O2323" t="s">
        <v>149</v>
      </c>
      <c r="P2323" t="b">
        <v>0</v>
      </c>
      <c r="Q2323">
        <v>138261413</v>
      </c>
      <c r="R2323" t="s">
        <v>150</v>
      </c>
      <c r="S2323">
        <v>1E-3</v>
      </c>
      <c r="T2323" t="s">
        <v>184</v>
      </c>
      <c r="U2323">
        <v>2016</v>
      </c>
      <c r="V2323" t="s">
        <v>151</v>
      </c>
      <c r="W2323" t="s">
        <v>204</v>
      </c>
      <c r="X2323" t="s">
        <v>154</v>
      </c>
      <c r="Y2323" t="s">
        <v>155</v>
      </c>
      <c r="Z2323">
        <v>507500</v>
      </c>
      <c r="AA2323">
        <v>299100</v>
      </c>
      <c r="AB2323">
        <v>-0.41497245145673001</v>
      </c>
      <c r="AC2323">
        <v>52.579097446717</v>
      </c>
    </row>
    <row r="2324" spans="1:29">
      <c r="A2324" t="s">
        <v>273</v>
      </c>
      <c r="B2324">
        <v>7299</v>
      </c>
      <c r="C2324">
        <v>1951413</v>
      </c>
      <c r="D2324" t="s">
        <v>164</v>
      </c>
      <c r="E2324" t="s">
        <v>126</v>
      </c>
      <c r="F2324" t="s">
        <v>205</v>
      </c>
      <c r="G2324" t="s">
        <v>112</v>
      </c>
      <c r="H2324" s="1">
        <v>43791.397222222222</v>
      </c>
      <c r="I2324" t="s">
        <v>180</v>
      </c>
      <c r="J2324" t="s">
        <v>116</v>
      </c>
      <c r="K2324" t="s">
        <v>146</v>
      </c>
      <c r="L2324" t="s">
        <v>147</v>
      </c>
      <c r="M2324" t="s">
        <v>148</v>
      </c>
      <c r="N2324">
        <v>4.7000000000000002E-3</v>
      </c>
      <c r="O2324" t="s">
        <v>149</v>
      </c>
      <c r="P2324" t="b">
        <v>0</v>
      </c>
      <c r="Q2324">
        <v>138261413</v>
      </c>
      <c r="R2324" t="s">
        <v>150</v>
      </c>
      <c r="S2324">
        <v>1E-3</v>
      </c>
      <c r="T2324" t="s">
        <v>184</v>
      </c>
      <c r="U2324">
        <v>2019</v>
      </c>
      <c r="V2324" t="s">
        <v>151</v>
      </c>
      <c r="W2324" t="s">
        <v>274</v>
      </c>
      <c r="X2324" t="s">
        <v>275</v>
      </c>
      <c r="Y2324" t="s">
        <v>155</v>
      </c>
      <c r="Z2324">
        <v>501547</v>
      </c>
      <c r="AA2324">
        <v>370926</v>
      </c>
      <c r="AB2324">
        <v>-0.48037495542409397</v>
      </c>
      <c r="AC2324">
        <v>53.225682809836599</v>
      </c>
    </row>
    <row r="2325" spans="1:29">
      <c r="A2325" t="s">
        <v>198</v>
      </c>
      <c r="B2325">
        <v>7299</v>
      </c>
      <c r="C2325">
        <v>1838563</v>
      </c>
      <c r="D2325" t="s">
        <v>164</v>
      </c>
      <c r="E2325" t="s">
        <v>126</v>
      </c>
      <c r="F2325" t="s">
        <v>179</v>
      </c>
      <c r="G2325" t="s">
        <v>118</v>
      </c>
      <c r="H2325" s="1">
        <v>42570.658333333333</v>
      </c>
      <c r="I2325" t="s">
        <v>180</v>
      </c>
      <c r="J2325" t="s">
        <v>116</v>
      </c>
      <c r="K2325" t="s">
        <v>199</v>
      </c>
      <c r="L2325" t="s">
        <v>200</v>
      </c>
      <c r="M2325" t="s">
        <v>183</v>
      </c>
      <c r="N2325">
        <v>7.9000000000000001E-2</v>
      </c>
      <c r="O2325" t="s">
        <v>149</v>
      </c>
      <c r="P2325" t="b">
        <v>0</v>
      </c>
      <c r="Q2325">
        <v>138261413</v>
      </c>
      <c r="R2325" t="s">
        <v>150</v>
      </c>
      <c r="S2325">
        <v>1E-3</v>
      </c>
      <c r="T2325" t="s">
        <v>184</v>
      </c>
      <c r="U2325">
        <v>2016</v>
      </c>
      <c r="V2325" t="s">
        <v>151</v>
      </c>
      <c r="W2325" t="s">
        <v>201</v>
      </c>
      <c r="X2325" t="s">
        <v>202</v>
      </c>
      <c r="Y2325" t="s">
        <v>155</v>
      </c>
      <c r="Z2325">
        <v>516100</v>
      </c>
      <c r="AA2325">
        <v>253300</v>
      </c>
      <c r="AB2325">
        <v>-0.30395486908298303</v>
      </c>
      <c r="AC2325">
        <v>52.1657659569386</v>
      </c>
    </row>
    <row r="2326" spans="1:29">
      <c r="A2326" t="s">
        <v>196</v>
      </c>
      <c r="B2326">
        <v>7299</v>
      </c>
      <c r="C2326">
        <v>1801826</v>
      </c>
      <c r="D2326" t="s">
        <v>164</v>
      </c>
      <c r="E2326" t="s">
        <v>126</v>
      </c>
      <c r="F2326" t="s">
        <v>179</v>
      </c>
      <c r="G2326" t="s">
        <v>118</v>
      </c>
      <c r="H2326" s="1">
        <v>42184.648611111108</v>
      </c>
      <c r="I2326" t="s">
        <v>180</v>
      </c>
      <c r="J2326" t="s">
        <v>116</v>
      </c>
      <c r="K2326" t="s">
        <v>181</v>
      </c>
      <c r="L2326" t="s">
        <v>182</v>
      </c>
      <c r="M2326" t="s">
        <v>183</v>
      </c>
      <c r="N2326">
        <v>0.02</v>
      </c>
      <c r="O2326" t="s">
        <v>149</v>
      </c>
      <c r="P2326" t="b">
        <v>0</v>
      </c>
      <c r="Q2326">
        <v>138261413</v>
      </c>
      <c r="R2326" t="s">
        <v>150</v>
      </c>
      <c r="S2326">
        <v>1E-3</v>
      </c>
      <c r="T2326" t="s">
        <v>184</v>
      </c>
      <c r="U2326">
        <v>2015</v>
      </c>
      <c r="V2326" t="s">
        <v>151</v>
      </c>
      <c r="W2326" t="s">
        <v>197</v>
      </c>
      <c r="X2326" t="s">
        <v>186</v>
      </c>
      <c r="Y2326" t="s">
        <v>155</v>
      </c>
      <c r="Z2326">
        <v>624300</v>
      </c>
      <c r="AA2326">
        <v>306800</v>
      </c>
      <c r="AB2326">
        <v>1.3116346710660201</v>
      </c>
      <c r="AC2326">
        <v>52.6126273253455</v>
      </c>
    </row>
    <row r="2327" spans="1:29">
      <c r="A2327" t="s">
        <v>224</v>
      </c>
      <c r="B2327">
        <v>7299</v>
      </c>
      <c r="C2327">
        <v>1988439</v>
      </c>
      <c r="D2327" t="s">
        <v>164</v>
      </c>
      <c r="E2327" t="s">
        <v>126</v>
      </c>
      <c r="F2327" t="s">
        <v>179</v>
      </c>
      <c r="G2327" t="s">
        <v>118</v>
      </c>
      <c r="H2327" s="1">
        <v>44404.416666666664</v>
      </c>
      <c r="I2327" t="s">
        <v>180</v>
      </c>
      <c r="J2327" t="s">
        <v>116</v>
      </c>
      <c r="K2327" t="s">
        <v>146</v>
      </c>
      <c r="L2327" t="s">
        <v>147</v>
      </c>
      <c r="M2327" t="s">
        <v>183</v>
      </c>
      <c r="N2327">
        <v>0.01</v>
      </c>
      <c r="O2327" t="s">
        <v>149</v>
      </c>
      <c r="P2327" t="b">
        <v>0</v>
      </c>
      <c r="Q2327">
        <v>138261413</v>
      </c>
      <c r="R2327" t="s">
        <v>150</v>
      </c>
      <c r="S2327">
        <v>1E-3</v>
      </c>
      <c r="T2327" t="s">
        <v>184</v>
      </c>
      <c r="U2327">
        <v>2021</v>
      </c>
      <c r="V2327" t="s">
        <v>151</v>
      </c>
      <c r="W2327" t="s">
        <v>225</v>
      </c>
      <c r="X2327" t="s">
        <v>226</v>
      </c>
      <c r="Y2327" t="s">
        <v>155</v>
      </c>
      <c r="Z2327">
        <v>500098</v>
      </c>
      <c r="AA2327">
        <v>402866</v>
      </c>
      <c r="AB2327">
        <v>-0.49196935841400102</v>
      </c>
      <c r="AC2327">
        <v>53.512954618294103</v>
      </c>
    </row>
    <row r="2328" spans="1:29">
      <c r="A2328" t="s">
        <v>190</v>
      </c>
      <c r="B2328">
        <v>7299</v>
      </c>
      <c r="C2328">
        <v>4626158</v>
      </c>
      <c r="D2328" t="s">
        <v>164</v>
      </c>
      <c r="E2328" t="s">
        <v>126</v>
      </c>
      <c r="F2328" t="s">
        <v>179</v>
      </c>
      <c r="G2328" t="s">
        <v>118</v>
      </c>
      <c r="H2328" s="1">
        <v>42226.486111111109</v>
      </c>
      <c r="I2328" t="s">
        <v>191</v>
      </c>
      <c r="J2328" t="s">
        <v>119</v>
      </c>
      <c r="K2328" t="s">
        <v>192</v>
      </c>
      <c r="L2328" t="s">
        <v>193</v>
      </c>
      <c r="M2328" t="s">
        <v>183</v>
      </c>
      <c r="N2328">
        <v>4.0000000000000001E-3</v>
      </c>
      <c r="O2328" t="s">
        <v>149</v>
      </c>
      <c r="P2328" t="b">
        <v>0</v>
      </c>
      <c r="Q2328">
        <v>138261413</v>
      </c>
      <c r="R2328" t="s">
        <v>150</v>
      </c>
      <c r="S2328">
        <v>1E-3</v>
      </c>
      <c r="T2328" t="s">
        <v>184</v>
      </c>
      <c r="U2328">
        <v>2015</v>
      </c>
      <c r="V2328" t="s">
        <v>151</v>
      </c>
      <c r="W2328" t="s">
        <v>194</v>
      </c>
      <c r="X2328" t="s">
        <v>195</v>
      </c>
      <c r="Y2328" t="s">
        <v>155</v>
      </c>
      <c r="Z2328">
        <v>357000</v>
      </c>
      <c r="AA2328">
        <v>237460</v>
      </c>
      <c r="AB2328">
        <v>-2.62823009845419</v>
      </c>
      <c r="AC2328">
        <v>52.033868710239098</v>
      </c>
    </row>
    <row r="2329" spans="1:29">
      <c r="A2329" t="s">
        <v>178</v>
      </c>
      <c r="B2329">
        <v>7299</v>
      </c>
      <c r="C2329">
        <v>1811049</v>
      </c>
      <c r="D2329" t="s">
        <v>164</v>
      </c>
      <c r="E2329" t="s">
        <v>126</v>
      </c>
      <c r="F2329" t="s">
        <v>179</v>
      </c>
      <c r="G2329" t="s">
        <v>118</v>
      </c>
      <c r="H2329" s="1">
        <v>42275.508333333331</v>
      </c>
      <c r="I2329" t="s">
        <v>180</v>
      </c>
      <c r="J2329" t="s">
        <v>116</v>
      </c>
      <c r="K2329" t="s">
        <v>181</v>
      </c>
      <c r="L2329" t="s">
        <v>182</v>
      </c>
      <c r="M2329" t="s">
        <v>183</v>
      </c>
      <c r="N2329">
        <v>1.2999999999999999E-2</v>
      </c>
      <c r="O2329" t="s">
        <v>149</v>
      </c>
      <c r="P2329" t="b">
        <v>0</v>
      </c>
      <c r="Q2329">
        <v>138261413</v>
      </c>
      <c r="R2329" t="s">
        <v>150</v>
      </c>
      <c r="S2329">
        <v>1E-3</v>
      </c>
      <c r="T2329" t="s">
        <v>184</v>
      </c>
      <c r="U2329">
        <v>2015</v>
      </c>
      <c r="V2329" t="s">
        <v>151</v>
      </c>
      <c r="W2329" t="s">
        <v>185</v>
      </c>
      <c r="X2329" t="s">
        <v>186</v>
      </c>
      <c r="Y2329" t="s">
        <v>155</v>
      </c>
      <c r="Z2329">
        <v>620600</v>
      </c>
      <c r="AA2329">
        <v>309500</v>
      </c>
      <c r="AB2329">
        <v>1.2588812496391699</v>
      </c>
      <c r="AC2329">
        <v>52.638374352215699</v>
      </c>
    </row>
    <row r="2330" spans="1:29">
      <c r="A2330" t="s">
        <v>196</v>
      </c>
      <c r="B2330">
        <v>7299</v>
      </c>
      <c r="C2330">
        <v>1821773</v>
      </c>
      <c r="D2330" t="s">
        <v>164</v>
      </c>
      <c r="E2330" t="s">
        <v>126</v>
      </c>
      <c r="F2330" t="s">
        <v>179</v>
      </c>
      <c r="G2330" t="s">
        <v>118</v>
      </c>
      <c r="H2330" s="1">
        <v>42387.640277777777</v>
      </c>
      <c r="I2330" t="s">
        <v>180</v>
      </c>
      <c r="J2330" t="s">
        <v>116</v>
      </c>
      <c r="K2330" t="s">
        <v>181</v>
      </c>
      <c r="L2330" t="s">
        <v>182</v>
      </c>
      <c r="M2330" t="s">
        <v>183</v>
      </c>
      <c r="N2330">
        <v>6.4000000000000003E-3</v>
      </c>
      <c r="O2330" t="s">
        <v>149</v>
      </c>
      <c r="P2330" t="b">
        <v>0</v>
      </c>
      <c r="Q2330">
        <v>138261413</v>
      </c>
      <c r="R2330" t="s">
        <v>150</v>
      </c>
      <c r="S2330">
        <v>1E-3</v>
      </c>
      <c r="T2330" t="s">
        <v>184</v>
      </c>
      <c r="U2330">
        <v>2016</v>
      </c>
      <c r="V2330" t="s">
        <v>151</v>
      </c>
      <c r="W2330" t="s">
        <v>197</v>
      </c>
      <c r="X2330" t="s">
        <v>186</v>
      </c>
      <c r="Y2330" t="s">
        <v>155</v>
      </c>
      <c r="Z2330">
        <v>624300</v>
      </c>
      <c r="AA2330">
        <v>306800</v>
      </c>
      <c r="AB2330">
        <v>1.3116346710660201</v>
      </c>
      <c r="AC2330">
        <v>52.6126273253455</v>
      </c>
    </row>
    <row r="2331" spans="1:29">
      <c r="A2331" t="s">
        <v>396</v>
      </c>
      <c r="B2331">
        <v>7299</v>
      </c>
      <c r="C2331">
        <v>1785012</v>
      </c>
      <c r="D2331" t="s">
        <v>164</v>
      </c>
      <c r="E2331" t="s">
        <v>126</v>
      </c>
      <c r="F2331" t="s">
        <v>328</v>
      </c>
      <c r="G2331" t="s">
        <v>124</v>
      </c>
      <c r="H2331" s="1">
        <v>42020.458333333336</v>
      </c>
      <c r="I2331" t="s">
        <v>145</v>
      </c>
      <c r="J2331" t="s">
        <v>135</v>
      </c>
      <c r="K2331" t="s">
        <v>146</v>
      </c>
      <c r="L2331" t="s">
        <v>147</v>
      </c>
      <c r="M2331" t="s">
        <v>183</v>
      </c>
      <c r="N2331">
        <v>2.5000000000000001E-3</v>
      </c>
      <c r="O2331" t="s">
        <v>149</v>
      </c>
      <c r="P2331" t="b">
        <v>0</v>
      </c>
      <c r="Q2331">
        <v>138261413</v>
      </c>
      <c r="R2331" t="s">
        <v>150</v>
      </c>
      <c r="S2331">
        <v>1E-3</v>
      </c>
      <c r="T2331" t="s">
        <v>184</v>
      </c>
      <c r="U2331">
        <v>2015</v>
      </c>
      <c r="V2331" t="s">
        <v>151</v>
      </c>
      <c r="W2331" t="s">
        <v>397</v>
      </c>
      <c r="X2331" t="s">
        <v>330</v>
      </c>
      <c r="Y2331" t="s">
        <v>155</v>
      </c>
      <c r="Z2331">
        <v>490000</v>
      </c>
      <c r="AA2331">
        <v>330000</v>
      </c>
      <c r="AB2331">
        <v>-0.66469653856910604</v>
      </c>
      <c r="AC2331">
        <v>52.859974833137798</v>
      </c>
    </row>
    <row r="2332" spans="1:29">
      <c r="A2332" t="s">
        <v>439</v>
      </c>
      <c r="B2332">
        <v>7299</v>
      </c>
      <c r="C2332">
        <v>4737463</v>
      </c>
      <c r="D2332" t="s">
        <v>164</v>
      </c>
      <c r="E2332" t="s">
        <v>126</v>
      </c>
      <c r="F2332" t="s">
        <v>205</v>
      </c>
      <c r="G2332" t="s">
        <v>112</v>
      </c>
      <c r="H2332" s="1">
        <v>43713.572916666664</v>
      </c>
      <c r="I2332" t="s">
        <v>180</v>
      </c>
      <c r="J2332" t="s">
        <v>116</v>
      </c>
      <c r="K2332" t="s">
        <v>192</v>
      </c>
      <c r="L2332" t="s">
        <v>193</v>
      </c>
      <c r="M2332" t="s">
        <v>183</v>
      </c>
      <c r="N2332">
        <v>1.4E-2</v>
      </c>
      <c r="O2332" t="s">
        <v>149</v>
      </c>
      <c r="P2332" t="b">
        <v>0</v>
      </c>
      <c r="Q2332">
        <v>138261413</v>
      </c>
      <c r="R2332" t="s">
        <v>150</v>
      </c>
      <c r="S2332">
        <v>1E-3</v>
      </c>
      <c r="T2332" t="s">
        <v>184</v>
      </c>
      <c r="U2332">
        <v>2019</v>
      </c>
      <c r="V2332" t="s">
        <v>151</v>
      </c>
      <c r="W2332" t="s">
        <v>440</v>
      </c>
      <c r="X2332" t="s">
        <v>441</v>
      </c>
      <c r="Y2332" t="s">
        <v>155</v>
      </c>
      <c r="Z2332">
        <v>383780</v>
      </c>
      <c r="AA2332">
        <v>237130</v>
      </c>
      <c r="AB2332">
        <v>-2.23784429770491</v>
      </c>
      <c r="AC2332">
        <v>52.032337341906597</v>
      </c>
    </row>
    <row r="2333" spans="1:29">
      <c r="A2333" t="s">
        <v>198</v>
      </c>
      <c r="B2333">
        <v>7299</v>
      </c>
      <c r="C2333">
        <v>1924437</v>
      </c>
      <c r="D2333" t="s">
        <v>164</v>
      </c>
      <c r="E2333" t="s">
        <v>126</v>
      </c>
      <c r="F2333" t="s">
        <v>179</v>
      </c>
      <c r="G2333" t="s">
        <v>118</v>
      </c>
      <c r="H2333" s="1">
        <v>43500.472222222219</v>
      </c>
      <c r="I2333" t="s">
        <v>180</v>
      </c>
      <c r="J2333" t="s">
        <v>116</v>
      </c>
      <c r="K2333" t="s">
        <v>199</v>
      </c>
      <c r="L2333" t="s">
        <v>200</v>
      </c>
      <c r="M2333" t="s">
        <v>183</v>
      </c>
      <c r="N2333">
        <v>0.06</v>
      </c>
      <c r="O2333" t="s">
        <v>149</v>
      </c>
      <c r="P2333" t="b">
        <v>0</v>
      </c>
      <c r="Q2333">
        <v>138261413</v>
      </c>
      <c r="R2333" t="s">
        <v>150</v>
      </c>
      <c r="S2333">
        <v>1E-3</v>
      </c>
      <c r="T2333" t="s">
        <v>184</v>
      </c>
      <c r="U2333">
        <v>2019</v>
      </c>
      <c r="V2333" t="s">
        <v>151</v>
      </c>
      <c r="W2333" t="s">
        <v>201</v>
      </c>
      <c r="X2333" t="s">
        <v>202</v>
      </c>
      <c r="Y2333" t="s">
        <v>155</v>
      </c>
      <c r="Z2333">
        <v>516100</v>
      </c>
      <c r="AA2333">
        <v>253300</v>
      </c>
      <c r="AB2333">
        <v>-0.30395486908298303</v>
      </c>
      <c r="AC2333">
        <v>52.1657659569386</v>
      </c>
    </row>
    <row r="2334" spans="1:29">
      <c r="A2334" t="s">
        <v>224</v>
      </c>
      <c r="B2334">
        <v>7299</v>
      </c>
      <c r="C2334">
        <v>2018982</v>
      </c>
      <c r="D2334" t="s">
        <v>164</v>
      </c>
      <c r="E2334" t="s">
        <v>126</v>
      </c>
      <c r="F2334" t="s">
        <v>179</v>
      </c>
      <c r="G2334" t="s">
        <v>118</v>
      </c>
      <c r="H2334" s="1">
        <v>44813.469444444447</v>
      </c>
      <c r="I2334" t="s">
        <v>180</v>
      </c>
      <c r="J2334" t="s">
        <v>116</v>
      </c>
      <c r="K2334" t="s">
        <v>146</v>
      </c>
      <c r="L2334" t="s">
        <v>147</v>
      </c>
      <c r="M2334" t="s">
        <v>183</v>
      </c>
      <c r="N2334">
        <v>8.5000000000000006E-3</v>
      </c>
      <c r="O2334" t="s">
        <v>149</v>
      </c>
      <c r="P2334" t="b">
        <v>0</v>
      </c>
      <c r="Q2334">
        <v>138261413</v>
      </c>
      <c r="R2334" t="s">
        <v>150</v>
      </c>
      <c r="S2334">
        <v>1E-3</v>
      </c>
      <c r="T2334" t="s">
        <v>184</v>
      </c>
      <c r="U2334">
        <v>2022</v>
      </c>
      <c r="V2334" t="s">
        <v>151</v>
      </c>
      <c r="W2334" t="s">
        <v>225</v>
      </c>
      <c r="X2334" t="s">
        <v>226</v>
      </c>
      <c r="Y2334" t="s">
        <v>155</v>
      </c>
      <c r="Z2334">
        <v>500098</v>
      </c>
      <c r="AA2334">
        <v>402866</v>
      </c>
      <c r="AB2334">
        <v>-0.49196935841400102</v>
      </c>
      <c r="AC2334">
        <v>53.512954618294103</v>
      </c>
    </row>
    <row r="2335" spans="1:29">
      <c r="A2335" t="s">
        <v>241</v>
      </c>
      <c r="B2335">
        <v>7299</v>
      </c>
      <c r="C2335">
        <v>1581480</v>
      </c>
      <c r="D2335" t="s">
        <v>164</v>
      </c>
      <c r="E2335" t="s">
        <v>126</v>
      </c>
      <c r="F2335" t="s">
        <v>179</v>
      </c>
      <c r="G2335" t="s">
        <v>118</v>
      </c>
      <c r="H2335" s="1">
        <v>42849.504861111112</v>
      </c>
      <c r="I2335" t="s">
        <v>180</v>
      </c>
      <c r="J2335" t="s">
        <v>116</v>
      </c>
      <c r="K2335" t="s">
        <v>165</v>
      </c>
      <c r="L2335" t="s">
        <v>166</v>
      </c>
      <c r="M2335" t="s">
        <v>183</v>
      </c>
      <c r="N2335">
        <v>5.4000000000000003E-3</v>
      </c>
      <c r="O2335" t="s">
        <v>149</v>
      </c>
      <c r="P2335" t="b">
        <v>0</v>
      </c>
      <c r="Q2335">
        <v>138261413</v>
      </c>
      <c r="R2335" t="s">
        <v>150</v>
      </c>
      <c r="S2335">
        <v>1E-3</v>
      </c>
      <c r="T2335" t="s">
        <v>184</v>
      </c>
      <c r="U2335">
        <v>2017</v>
      </c>
      <c r="V2335" t="s">
        <v>151</v>
      </c>
      <c r="W2335" t="s">
        <v>242</v>
      </c>
      <c r="X2335" t="s">
        <v>243</v>
      </c>
      <c r="Y2335" t="s">
        <v>155</v>
      </c>
      <c r="Z2335">
        <v>456840</v>
      </c>
      <c r="AA2335">
        <v>455364</v>
      </c>
      <c r="AB2335">
        <v>-1.13455725358881</v>
      </c>
      <c r="AC2335">
        <v>53.991201424557502</v>
      </c>
    </row>
    <row r="2336" spans="1:29">
      <c r="A2336" t="s">
        <v>206</v>
      </c>
      <c r="B2336">
        <v>7299</v>
      </c>
      <c r="C2336">
        <v>1958456</v>
      </c>
      <c r="D2336" t="s">
        <v>164</v>
      </c>
      <c r="E2336" t="s">
        <v>126</v>
      </c>
      <c r="F2336" t="s">
        <v>179</v>
      </c>
      <c r="G2336" t="s">
        <v>118</v>
      </c>
      <c r="H2336" s="1">
        <v>43885.543055555558</v>
      </c>
      <c r="I2336" t="s">
        <v>180</v>
      </c>
      <c r="J2336" t="s">
        <v>116</v>
      </c>
      <c r="K2336" t="s">
        <v>199</v>
      </c>
      <c r="L2336" t="s">
        <v>200</v>
      </c>
      <c r="M2336" t="s">
        <v>183</v>
      </c>
      <c r="N2336">
        <v>1.0999999999999999E-2</v>
      </c>
      <c r="O2336" t="s">
        <v>149</v>
      </c>
      <c r="P2336" t="b">
        <v>0</v>
      </c>
      <c r="Q2336">
        <v>138261413</v>
      </c>
      <c r="R2336" t="s">
        <v>150</v>
      </c>
      <c r="S2336">
        <v>1E-3</v>
      </c>
      <c r="T2336" t="s">
        <v>184</v>
      </c>
      <c r="U2336">
        <v>2020</v>
      </c>
      <c r="V2336" t="s">
        <v>151</v>
      </c>
      <c r="W2336" t="s">
        <v>207</v>
      </c>
      <c r="X2336" t="s">
        <v>208</v>
      </c>
      <c r="Y2336" t="s">
        <v>155</v>
      </c>
      <c r="Z2336">
        <v>515935</v>
      </c>
      <c r="AA2336">
        <v>253417</v>
      </c>
      <c r="AB2336">
        <v>-0.30632621725807402</v>
      </c>
      <c r="AC2336">
        <v>52.1668520239771</v>
      </c>
    </row>
    <row r="2337" spans="1:29">
      <c r="A2337" t="s">
        <v>190</v>
      </c>
      <c r="B2337">
        <v>7299</v>
      </c>
      <c r="C2337">
        <v>4776074</v>
      </c>
      <c r="D2337" t="s">
        <v>164</v>
      </c>
      <c r="E2337" t="s">
        <v>126</v>
      </c>
      <c r="F2337" t="s">
        <v>179</v>
      </c>
      <c r="G2337" t="s">
        <v>118</v>
      </c>
      <c r="H2337" s="1">
        <v>44382.463888888888</v>
      </c>
      <c r="I2337" t="s">
        <v>191</v>
      </c>
      <c r="J2337" t="s">
        <v>119</v>
      </c>
      <c r="K2337" t="s">
        <v>192</v>
      </c>
      <c r="L2337" t="s">
        <v>193</v>
      </c>
      <c r="M2337" t="s">
        <v>183</v>
      </c>
      <c r="N2337">
        <v>4.4000000000000003E-3</v>
      </c>
      <c r="O2337" t="s">
        <v>149</v>
      </c>
      <c r="P2337" t="b">
        <v>0</v>
      </c>
      <c r="Q2337">
        <v>138261413</v>
      </c>
      <c r="R2337" t="s">
        <v>150</v>
      </c>
      <c r="S2337">
        <v>1E-3</v>
      </c>
      <c r="T2337" t="s">
        <v>184</v>
      </c>
      <c r="U2337">
        <v>2021</v>
      </c>
      <c r="V2337" t="s">
        <v>151</v>
      </c>
      <c r="W2337" t="s">
        <v>194</v>
      </c>
      <c r="X2337" t="s">
        <v>195</v>
      </c>
      <c r="Y2337" t="s">
        <v>155</v>
      </c>
      <c r="Z2337">
        <v>357000</v>
      </c>
      <c r="AA2337">
        <v>237460</v>
      </c>
      <c r="AB2337">
        <v>-2.62823009845419</v>
      </c>
      <c r="AC2337">
        <v>52.033868710239098</v>
      </c>
    </row>
    <row r="2338" spans="1:29">
      <c r="A2338" t="s">
        <v>203</v>
      </c>
      <c r="B2338">
        <v>7299</v>
      </c>
      <c r="C2338">
        <v>1943574</v>
      </c>
      <c r="D2338" t="s">
        <v>164</v>
      </c>
      <c r="E2338" t="s">
        <v>126</v>
      </c>
      <c r="F2338" t="s">
        <v>179</v>
      </c>
      <c r="G2338" t="s">
        <v>118</v>
      </c>
      <c r="H2338" s="1">
        <v>43713.518750000003</v>
      </c>
      <c r="I2338" t="s">
        <v>180</v>
      </c>
      <c r="J2338" t="s">
        <v>116</v>
      </c>
      <c r="K2338" t="s">
        <v>146</v>
      </c>
      <c r="L2338" t="s">
        <v>147</v>
      </c>
      <c r="M2338" t="s">
        <v>183</v>
      </c>
      <c r="N2338">
        <v>6.0999999999999999E-2</v>
      </c>
      <c r="O2338" t="s">
        <v>149</v>
      </c>
      <c r="P2338" t="b">
        <v>0</v>
      </c>
      <c r="Q2338">
        <v>138261413</v>
      </c>
      <c r="R2338" t="s">
        <v>150</v>
      </c>
      <c r="S2338">
        <v>1E-3</v>
      </c>
      <c r="T2338" t="s">
        <v>184</v>
      </c>
      <c r="U2338">
        <v>2019</v>
      </c>
      <c r="V2338" t="s">
        <v>151</v>
      </c>
      <c r="W2338" t="s">
        <v>204</v>
      </c>
      <c r="X2338" t="s">
        <v>154</v>
      </c>
      <c r="Y2338" t="s">
        <v>155</v>
      </c>
      <c r="Z2338">
        <v>507500</v>
      </c>
      <c r="AA2338">
        <v>299100</v>
      </c>
      <c r="AB2338">
        <v>-0.41497245145673001</v>
      </c>
      <c r="AC2338">
        <v>52.579097446717</v>
      </c>
    </row>
    <row r="2339" spans="1:29">
      <c r="A2339" t="s">
        <v>198</v>
      </c>
      <c r="B2339">
        <v>7299</v>
      </c>
      <c r="C2339">
        <v>1846782</v>
      </c>
      <c r="D2339" t="s">
        <v>164</v>
      </c>
      <c r="E2339" t="s">
        <v>126</v>
      </c>
      <c r="F2339" t="s">
        <v>179</v>
      </c>
      <c r="G2339" t="s">
        <v>118</v>
      </c>
      <c r="H2339" s="1">
        <v>42639.354861111111</v>
      </c>
      <c r="I2339" t="s">
        <v>180</v>
      </c>
      <c r="J2339" t="s">
        <v>116</v>
      </c>
      <c r="K2339" t="s">
        <v>199</v>
      </c>
      <c r="L2339" t="s">
        <v>200</v>
      </c>
      <c r="M2339" t="s">
        <v>183</v>
      </c>
      <c r="N2339">
        <v>6.8000000000000005E-2</v>
      </c>
      <c r="O2339" t="s">
        <v>149</v>
      </c>
      <c r="P2339" t="b">
        <v>0</v>
      </c>
      <c r="Q2339">
        <v>138261413</v>
      </c>
      <c r="R2339" t="s">
        <v>150</v>
      </c>
      <c r="S2339">
        <v>1E-3</v>
      </c>
      <c r="T2339" t="s">
        <v>184</v>
      </c>
      <c r="U2339">
        <v>2016</v>
      </c>
      <c r="V2339" t="s">
        <v>151</v>
      </c>
      <c r="W2339" t="s">
        <v>201</v>
      </c>
      <c r="X2339" t="s">
        <v>202</v>
      </c>
      <c r="Y2339" t="s">
        <v>155</v>
      </c>
      <c r="Z2339">
        <v>516100</v>
      </c>
      <c r="AA2339">
        <v>253300</v>
      </c>
      <c r="AB2339">
        <v>-0.30395486908298303</v>
      </c>
      <c r="AC2339">
        <v>52.1657659569386</v>
      </c>
    </row>
    <row r="2340" spans="1:29">
      <c r="A2340" t="s">
        <v>187</v>
      </c>
      <c r="B2340">
        <v>7299</v>
      </c>
      <c r="C2340">
        <v>2014399</v>
      </c>
      <c r="D2340" t="s">
        <v>164</v>
      </c>
      <c r="E2340" t="s">
        <v>126</v>
      </c>
      <c r="F2340" t="s">
        <v>179</v>
      </c>
      <c r="G2340" t="s">
        <v>118</v>
      </c>
      <c r="H2340" s="1">
        <v>44757.613194444442</v>
      </c>
      <c r="I2340" t="s">
        <v>180</v>
      </c>
      <c r="J2340" t="s">
        <v>116</v>
      </c>
      <c r="K2340" t="s">
        <v>181</v>
      </c>
      <c r="L2340" t="s">
        <v>182</v>
      </c>
      <c r="M2340" t="s">
        <v>183</v>
      </c>
      <c r="N2340">
        <v>1.0999999999999999E-2</v>
      </c>
      <c r="O2340" t="s">
        <v>149</v>
      </c>
      <c r="P2340" t="b">
        <v>0</v>
      </c>
      <c r="Q2340">
        <v>138261413</v>
      </c>
      <c r="R2340" t="s">
        <v>150</v>
      </c>
      <c r="S2340">
        <v>1E-3</v>
      </c>
      <c r="T2340" t="s">
        <v>184</v>
      </c>
      <c r="U2340">
        <v>2022</v>
      </c>
      <c r="V2340" t="s">
        <v>151</v>
      </c>
      <c r="W2340" t="s">
        <v>188</v>
      </c>
      <c r="X2340" t="s">
        <v>189</v>
      </c>
      <c r="Y2340" t="s">
        <v>155</v>
      </c>
      <c r="Z2340">
        <v>636400</v>
      </c>
      <c r="AA2340">
        <v>291600</v>
      </c>
      <c r="AB2340">
        <v>1.4791973795069699</v>
      </c>
      <c r="AC2340">
        <v>52.471107816141703</v>
      </c>
    </row>
    <row r="2341" spans="1:29">
      <c r="A2341" t="s">
        <v>198</v>
      </c>
      <c r="B2341">
        <v>7299</v>
      </c>
      <c r="C2341">
        <v>1834820</v>
      </c>
      <c r="D2341" t="s">
        <v>164</v>
      </c>
      <c r="E2341" t="s">
        <v>126</v>
      </c>
      <c r="F2341" t="s">
        <v>179</v>
      </c>
      <c r="G2341" t="s">
        <v>118</v>
      </c>
      <c r="H2341" s="1">
        <v>42528.342361111114</v>
      </c>
      <c r="I2341" t="s">
        <v>180</v>
      </c>
      <c r="J2341" t="s">
        <v>116</v>
      </c>
      <c r="K2341" t="s">
        <v>199</v>
      </c>
      <c r="L2341" t="s">
        <v>200</v>
      </c>
      <c r="M2341" t="s">
        <v>183</v>
      </c>
      <c r="N2341">
        <v>6.8000000000000005E-2</v>
      </c>
      <c r="O2341" t="s">
        <v>149</v>
      </c>
      <c r="P2341" t="b">
        <v>0</v>
      </c>
      <c r="Q2341">
        <v>138261413</v>
      </c>
      <c r="R2341" t="s">
        <v>150</v>
      </c>
      <c r="S2341">
        <v>1E-3</v>
      </c>
      <c r="T2341" t="s">
        <v>184</v>
      </c>
      <c r="U2341">
        <v>2016</v>
      </c>
      <c r="V2341" t="s">
        <v>151</v>
      </c>
      <c r="W2341" t="s">
        <v>201</v>
      </c>
      <c r="X2341" t="s">
        <v>202</v>
      </c>
      <c r="Y2341" t="s">
        <v>155</v>
      </c>
      <c r="Z2341">
        <v>516100</v>
      </c>
      <c r="AA2341">
        <v>253300</v>
      </c>
      <c r="AB2341">
        <v>-0.30395486908298303</v>
      </c>
      <c r="AC2341">
        <v>52.1657659569386</v>
      </c>
    </row>
    <row r="2342" spans="1:29">
      <c r="A2342" t="s">
        <v>198</v>
      </c>
      <c r="B2342">
        <v>7299</v>
      </c>
      <c r="C2342">
        <v>2060816</v>
      </c>
      <c r="D2342" t="s">
        <v>164</v>
      </c>
      <c r="E2342" t="s">
        <v>126</v>
      </c>
      <c r="F2342" t="s">
        <v>179</v>
      </c>
      <c r="G2342" t="s">
        <v>118</v>
      </c>
      <c r="H2342" s="1">
        <v>45343.420138888891</v>
      </c>
      <c r="I2342" t="s">
        <v>180</v>
      </c>
      <c r="J2342" t="s">
        <v>116</v>
      </c>
      <c r="K2342" t="s">
        <v>199</v>
      </c>
      <c r="L2342" t="s">
        <v>200</v>
      </c>
      <c r="M2342" t="s">
        <v>183</v>
      </c>
      <c r="N2342">
        <v>1.9E-2</v>
      </c>
      <c r="O2342" t="s">
        <v>149</v>
      </c>
      <c r="P2342" t="b">
        <v>0</v>
      </c>
      <c r="Q2342">
        <v>138261413</v>
      </c>
      <c r="R2342" t="s">
        <v>150</v>
      </c>
      <c r="S2342">
        <v>1E-3</v>
      </c>
      <c r="T2342" t="s">
        <v>184</v>
      </c>
      <c r="U2342">
        <v>2024</v>
      </c>
      <c r="V2342" t="s">
        <v>151</v>
      </c>
      <c r="W2342" t="s">
        <v>201</v>
      </c>
      <c r="X2342" t="s">
        <v>202</v>
      </c>
      <c r="Y2342" t="s">
        <v>155</v>
      </c>
      <c r="Z2342">
        <v>516100</v>
      </c>
      <c r="AA2342">
        <v>253300</v>
      </c>
      <c r="AB2342">
        <v>-0.30395486908298303</v>
      </c>
      <c r="AC2342">
        <v>52.1657659569386</v>
      </c>
    </row>
    <row r="2343" spans="1:29">
      <c r="A2343" t="s">
        <v>241</v>
      </c>
      <c r="B2343">
        <v>7299</v>
      </c>
      <c r="C2343">
        <v>1704326</v>
      </c>
      <c r="D2343" t="s">
        <v>164</v>
      </c>
      <c r="E2343" t="s">
        <v>126</v>
      </c>
      <c r="F2343" t="s">
        <v>179</v>
      </c>
      <c r="G2343" t="s">
        <v>118</v>
      </c>
      <c r="H2343" s="1">
        <v>44768.466666666667</v>
      </c>
      <c r="I2343" t="s">
        <v>180</v>
      </c>
      <c r="J2343" t="s">
        <v>116</v>
      </c>
      <c r="K2343" t="s">
        <v>165</v>
      </c>
      <c r="L2343" t="s">
        <v>166</v>
      </c>
      <c r="M2343" t="s">
        <v>183</v>
      </c>
      <c r="N2343">
        <v>6.4999999999999997E-3</v>
      </c>
      <c r="O2343" t="s">
        <v>149</v>
      </c>
      <c r="P2343" t="b">
        <v>0</v>
      </c>
      <c r="Q2343">
        <v>138261413</v>
      </c>
      <c r="R2343" t="s">
        <v>150</v>
      </c>
      <c r="S2343">
        <v>1E-3</v>
      </c>
      <c r="T2343" t="s">
        <v>184</v>
      </c>
      <c r="U2343">
        <v>2022</v>
      </c>
      <c r="V2343" t="s">
        <v>151</v>
      </c>
      <c r="W2343" t="s">
        <v>242</v>
      </c>
      <c r="X2343" t="s">
        <v>243</v>
      </c>
      <c r="Y2343" t="s">
        <v>155</v>
      </c>
      <c r="Z2343">
        <v>456840</v>
      </c>
      <c r="AA2343">
        <v>455364</v>
      </c>
      <c r="AB2343">
        <v>-1.13455725358881</v>
      </c>
      <c r="AC2343">
        <v>53.991201424557502</v>
      </c>
    </row>
    <row r="2344" spans="1:29">
      <c r="A2344" t="s">
        <v>178</v>
      </c>
      <c r="B2344">
        <v>7299</v>
      </c>
      <c r="C2344">
        <v>1797542</v>
      </c>
      <c r="D2344" t="s">
        <v>164</v>
      </c>
      <c r="E2344" t="s">
        <v>126</v>
      </c>
      <c r="F2344" t="s">
        <v>179</v>
      </c>
      <c r="G2344" t="s">
        <v>118</v>
      </c>
      <c r="H2344" s="1">
        <v>42150.404861111114</v>
      </c>
      <c r="I2344" t="s">
        <v>180</v>
      </c>
      <c r="J2344" t="s">
        <v>116</v>
      </c>
      <c r="K2344" t="s">
        <v>181</v>
      </c>
      <c r="L2344" t="s">
        <v>182</v>
      </c>
      <c r="M2344" t="s">
        <v>183</v>
      </c>
      <c r="N2344">
        <v>1.2999999999999999E-2</v>
      </c>
      <c r="O2344" t="s">
        <v>149</v>
      </c>
      <c r="P2344" t="b">
        <v>0</v>
      </c>
      <c r="Q2344">
        <v>138261413</v>
      </c>
      <c r="R2344" t="s">
        <v>150</v>
      </c>
      <c r="S2344">
        <v>1E-3</v>
      </c>
      <c r="T2344" t="s">
        <v>184</v>
      </c>
      <c r="U2344">
        <v>2015</v>
      </c>
      <c r="V2344" t="s">
        <v>151</v>
      </c>
      <c r="W2344" t="s">
        <v>185</v>
      </c>
      <c r="X2344" t="s">
        <v>186</v>
      </c>
      <c r="Y2344" t="s">
        <v>155</v>
      </c>
      <c r="Z2344">
        <v>620600</v>
      </c>
      <c r="AA2344">
        <v>309500</v>
      </c>
      <c r="AB2344">
        <v>1.2588812496391699</v>
      </c>
      <c r="AC2344">
        <v>52.638374352215699</v>
      </c>
    </row>
    <row r="2345" spans="1:29">
      <c r="A2345" t="s">
        <v>196</v>
      </c>
      <c r="B2345">
        <v>7299</v>
      </c>
      <c r="C2345">
        <v>1809637</v>
      </c>
      <c r="D2345" t="s">
        <v>164</v>
      </c>
      <c r="E2345" t="s">
        <v>126</v>
      </c>
      <c r="F2345" t="s">
        <v>179</v>
      </c>
      <c r="G2345" t="s">
        <v>118</v>
      </c>
      <c r="H2345" s="1">
        <v>42264.420138888891</v>
      </c>
      <c r="I2345" t="s">
        <v>180</v>
      </c>
      <c r="J2345" t="s">
        <v>116</v>
      </c>
      <c r="K2345" t="s">
        <v>181</v>
      </c>
      <c r="L2345" t="s">
        <v>182</v>
      </c>
      <c r="M2345" t="s">
        <v>183</v>
      </c>
      <c r="N2345">
        <v>1.9E-2</v>
      </c>
      <c r="O2345" t="s">
        <v>149</v>
      </c>
      <c r="P2345" t="b">
        <v>0</v>
      </c>
      <c r="Q2345">
        <v>138261413</v>
      </c>
      <c r="R2345" t="s">
        <v>150</v>
      </c>
      <c r="S2345">
        <v>1E-3</v>
      </c>
      <c r="T2345" t="s">
        <v>184</v>
      </c>
      <c r="U2345">
        <v>2015</v>
      </c>
      <c r="V2345" t="s">
        <v>151</v>
      </c>
      <c r="W2345" t="s">
        <v>197</v>
      </c>
      <c r="X2345" t="s">
        <v>186</v>
      </c>
      <c r="Y2345" t="s">
        <v>155</v>
      </c>
      <c r="Z2345">
        <v>624300</v>
      </c>
      <c r="AA2345">
        <v>306800</v>
      </c>
      <c r="AB2345">
        <v>1.3116346710660201</v>
      </c>
      <c r="AC2345">
        <v>52.6126273253455</v>
      </c>
    </row>
    <row r="2346" spans="1:29">
      <c r="A2346" t="s">
        <v>265</v>
      </c>
      <c r="B2346">
        <v>7299</v>
      </c>
      <c r="C2346">
        <v>3436612</v>
      </c>
      <c r="D2346" t="s">
        <v>164</v>
      </c>
      <c r="E2346" t="s">
        <v>126</v>
      </c>
      <c r="F2346" t="s">
        <v>236</v>
      </c>
      <c r="G2346" t="s">
        <v>115</v>
      </c>
      <c r="H2346" s="1">
        <v>44509.631249999999</v>
      </c>
      <c r="I2346" t="s">
        <v>180</v>
      </c>
      <c r="J2346" t="s">
        <v>116</v>
      </c>
      <c r="K2346" t="s">
        <v>251</v>
      </c>
      <c r="L2346" t="s">
        <v>252</v>
      </c>
      <c r="M2346" t="s">
        <v>183</v>
      </c>
      <c r="N2346">
        <v>6.3E-3</v>
      </c>
      <c r="O2346" t="s">
        <v>149</v>
      </c>
      <c r="P2346" t="b">
        <v>0</v>
      </c>
      <c r="Q2346">
        <v>138261413</v>
      </c>
      <c r="R2346" t="s">
        <v>150</v>
      </c>
      <c r="S2346">
        <v>1E-3</v>
      </c>
      <c r="T2346" t="s">
        <v>184</v>
      </c>
      <c r="U2346">
        <v>2021</v>
      </c>
      <c r="V2346" t="s">
        <v>151</v>
      </c>
      <c r="W2346" t="s">
        <v>266</v>
      </c>
      <c r="X2346" t="s">
        <v>267</v>
      </c>
      <c r="Y2346" t="s">
        <v>155</v>
      </c>
      <c r="Z2346">
        <v>387717</v>
      </c>
      <c r="AA2346">
        <v>106747</v>
      </c>
      <c r="AB2346">
        <v>-2.1758871951171499</v>
      </c>
      <c r="AC2346">
        <v>50.860100095138598</v>
      </c>
    </row>
    <row r="2347" spans="1:29">
      <c r="A2347" t="s">
        <v>263</v>
      </c>
      <c r="B2347">
        <v>7299</v>
      </c>
      <c r="C2347">
        <v>1699026</v>
      </c>
      <c r="D2347" t="s">
        <v>164</v>
      </c>
      <c r="E2347" t="s">
        <v>126</v>
      </c>
      <c r="F2347" t="s">
        <v>179</v>
      </c>
      <c r="G2347" t="s">
        <v>118</v>
      </c>
      <c r="H2347" s="1">
        <v>44686.637499999997</v>
      </c>
      <c r="I2347" t="s">
        <v>180</v>
      </c>
      <c r="J2347" t="s">
        <v>116</v>
      </c>
      <c r="K2347" t="s">
        <v>165</v>
      </c>
      <c r="L2347" t="s">
        <v>166</v>
      </c>
      <c r="M2347" t="s">
        <v>148</v>
      </c>
      <c r="N2347">
        <v>4.4999999999999997E-3</v>
      </c>
      <c r="O2347" t="s">
        <v>149</v>
      </c>
      <c r="P2347" t="b">
        <v>0</v>
      </c>
      <c r="Q2347">
        <v>138261413</v>
      </c>
      <c r="R2347" t="s">
        <v>150</v>
      </c>
      <c r="S2347">
        <v>1E-3</v>
      </c>
      <c r="T2347" t="s">
        <v>184</v>
      </c>
      <c r="U2347">
        <v>2022</v>
      </c>
      <c r="V2347" t="s">
        <v>151</v>
      </c>
      <c r="W2347" t="s">
        <v>264</v>
      </c>
      <c r="X2347" t="s">
        <v>243</v>
      </c>
      <c r="Y2347" t="s">
        <v>155</v>
      </c>
      <c r="Z2347">
        <v>459334</v>
      </c>
      <c r="AA2347">
        <v>444561</v>
      </c>
      <c r="AB2347">
        <v>-1.0986183304297801</v>
      </c>
      <c r="AC2347">
        <v>53.893839137414503</v>
      </c>
    </row>
    <row r="2348" spans="1:29">
      <c r="A2348" t="s">
        <v>187</v>
      </c>
      <c r="B2348">
        <v>7299</v>
      </c>
      <c r="C2348">
        <v>1773621</v>
      </c>
      <c r="D2348" t="s">
        <v>164</v>
      </c>
      <c r="E2348" t="s">
        <v>126</v>
      </c>
      <c r="F2348" t="s">
        <v>179</v>
      </c>
      <c r="G2348" t="s">
        <v>118</v>
      </c>
      <c r="H2348" s="1">
        <v>41908.433333333334</v>
      </c>
      <c r="I2348" t="s">
        <v>180</v>
      </c>
      <c r="J2348" t="s">
        <v>116</v>
      </c>
      <c r="K2348" t="s">
        <v>181</v>
      </c>
      <c r="L2348" t="s">
        <v>182</v>
      </c>
      <c r="M2348" t="s">
        <v>183</v>
      </c>
      <c r="N2348">
        <v>0.01</v>
      </c>
      <c r="O2348" t="s">
        <v>149</v>
      </c>
      <c r="P2348" t="b">
        <v>0</v>
      </c>
      <c r="Q2348">
        <v>138261413</v>
      </c>
      <c r="R2348" t="s">
        <v>150</v>
      </c>
      <c r="S2348">
        <v>1E-3</v>
      </c>
      <c r="T2348" t="s">
        <v>184</v>
      </c>
      <c r="U2348">
        <v>2014</v>
      </c>
      <c r="V2348" t="s">
        <v>151</v>
      </c>
      <c r="W2348" t="s">
        <v>188</v>
      </c>
      <c r="X2348" t="s">
        <v>189</v>
      </c>
      <c r="Y2348" t="s">
        <v>155</v>
      </c>
      <c r="Z2348">
        <v>636400</v>
      </c>
      <c r="AA2348">
        <v>291600</v>
      </c>
      <c r="AB2348">
        <v>1.4791973795069699</v>
      </c>
      <c r="AC2348">
        <v>52.471107816141703</v>
      </c>
    </row>
    <row r="2349" spans="1:29">
      <c r="A2349" t="s">
        <v>206</v>
      </c>
      <c r="B2349">
        <v>7299</v>
      </c>
      <c r="C2349">
        <v>1849865</v>
      </c>
      <c r="D2349" t="s">
        <v>164</v>
      </c>
      <c r="E2349" t="s">
        <v>126</v>
      </c>
      <c r="F2349" t="s">
        <v>179</v>
      </c>
      <c r="G2349" t="s">
        <v>118</v>
      </c>
      <c r="H2349" s="1">
        <v>42670.380555555559</v>
      </c>
      <c r="I2349" t="s">
        <v>180</v>
      </c>
      <c r="J2349" t="s">
        <v>116</v>
      </c>
      <c r="K2349" t="s">
        <v>199</v>
      </c>
      <c r="L2349" t="s">
        <v>200</v>
      </c>
      <c r="M2349" t="s">
        <v>183</v>
      </c>
      <c r="N2349">
        <v>7.4999999999999997E-2</v>
      </c>
      <c r="O2349" t="s">
        <v>149</v>
      </c>
      <c r="P2349" t="b">
        <v>0</v>
      </c>
      <c r="Q2349">
        <v>138261413</v>
      </c>
      <c r="R2349" t="s">
        <v>150</v>
      </c>
      <c r="S2349">
        <v>1E-3</v>
      </c>
      <c r="T2349" t="s">
        <v>184</v>
      </c>
      <c r="U2349">
        <v>2016</v>
      </c>
      <c r="V2349" t="s">
        <v>151</v>
      </c>
      <c r="W2349" t="s">
        <v>207</v>
      </c>
      <c r="X2349" t="s">
        <v>208</v>
      </c>
      <c r="Y2349" t="s">
        <v>155</v>
      </c>
      <c r="Z2349">
        <v>515935</v>
      </c>
      <c r="AA2349">
        <v>253417</v>
      </c>
      <c r="AB2349">
        <v>-0.30632621725807402</v>
      </c>
      <c r="AC2349">
        <v>52.1668520239771</v>
      </c>
    </row>
    <row r="2350" spans="1:29">
      <c r="A2350" t="s">
        <v>187</v>
      </c>
      <c r="B2350">
        <v>7299</v>
      </c>
      <c r="C2350">
        <v>2060904</v>
      </c>
      <c r="D2350" t="s">
        <v>164</v>
      </c>
      <c r="E2350" t="s">
        <v>126</v>
      </c>
      <c r="F2350" t="s">
        <v>179</v>
      </c>
      <c r="G2350" t="s">
        <v>118</v>
      </c>
      <c r="H2350" s="1">
        <v>45348.518750000003</v>
      </c>
      <c r="I2350" t="s">
        <v>180</v>
      </c>
      <c r="J2350" t="s">
        <v>116</v>
      </c>
      <c r="K2350" t="s">
        <v>181</v>
      </c>
      <c r="L2350" t="s">
        <v>182</v>
      </c>
      <c r="M2350" t="s">
        <v>183</v>
      </c>
      <c r="N2350">
        <v>4.7999999999999996E-3</v>
      </c>
      <c r="O2350" t="s">
        <v>149</v>
      </c>
      <c r="P2350" t="b">
        <v>0</v>
      </c>
      <c r="Q2350">
        <v>138261413</v>
      </c>
      <c r="R2350" t="s">
        <v>150</v>
      </c>
      <c r="S2350">
        <v>1E-3</v>
      </c>
      <c r="T2350" t="s">
        <v>184</v>
      </c>
      <c r="U2350">
        <v>2024</v>
      </c>
      <c r="V2350" t="s">
        <v>151</v>
      </c>
      <c r="W2350" t="s">
        <v>188</v>
      </c>
      <c r="X2350" t="s">
        <v>189</v>
      </c>
      <c r="Y2350" t="s">
        <v>155</v>
      </c>
      <c r="Z2350">
        <v>636400</v>
      </c>
      <c r="AA2350">
        <v>291600</v>
      </c>
      <c r="AB2350">
        <v>1.4791973795069699</v>
      </c>
      <c r="AC2350">
        <v>52.471107816141703</v>
      </c>
    </row>
    <row r="2351" spans="1:29">
      <c r="A2351" t="s">
        <v>187</v>
      </c>
      <c r="B2351">
        <v>7299</v>
      </c>
      <c r="C2351">
        <v>1847115</v>
      </c>
      <c r="D2351" t="s">
        <v>164</v>
      </c>
      <c r="E2351" t="s">
        <v>126</v>
      </c>
      <c r="F2351" t="s">
        <v>179</v>
      </c>
      <c r="G2351" t="s">
        <v>118</v>
      </c>
      <c r="H2351" s="1">
        <v>42643.372916666667</v>
      </c>
      <c r="I2351" t="s">
        <v>180</v>
      </c>
      <c r="J2351" t="s">
        <v>116</v>
      </c>
      <c r="K2351" t="s">
        <v>181</v>
      </c>
      <c r="L2351" t="s">
        <v>182</v>
      </c>
      <c r="M2351" t="s">
        <v>183</v>
      </c>
      <c r="N2351">
        <v>2.8000000000000001E-2</v>
      </c>
      <c r="O2351" t="s">
        <v>149</v>
      </c>
      <c r="P2351" t="b">
        <v>0</v>
      </c>
      <c r="Q2351">
        <v>138261413</v>
      </c>
      <c r="R2351" t="s">
        <v>150</v>
      </c>
      <c r="S2351">
        <v>1E-3</v>
      </c>
      <c r="T2351" t="s">
        <v>184</v>
      </c>
      <c r="U2351">
        <v>2016</v>
      </c>
      <c r="V2351" t="s">
        <v>151</v>
      </c>
      <c r="W2351" t="s">
        <v>188</v>
      </c>
      <c r="X2351" t="s">
        <v>189</v>
      </c>
      <c r="Y2351" t="s">
        <v>155</v>
      </c>
      <c r="Z2351">
        <v>636400</v>
      </c>
      <c r="AA2351">
        <v>291600</v>
      </c>
      <c r="AB2351">
        <v>1.4791973795069699</v>
      </c>
      <c r="AC2351">
        <v>52.471107816141703</v>
      </c>
    </row>
    <row r="2352" spans="1:29">
      <c r="A2352" t="s">
        <v>187</v>
      </c>
      <c r="B2352">
        <v>7299</v>
      </c>
      <c r="C2352">
        <v>1818955</v>
      </c>
      <c r="D2352" t="s">
        <v>164</v>
      </c>
      <c r="E2352" t="s">
        <v>126</v>
      </c>
      <c r="F2352" t="s">
        <v>179</v>
      </c>
      <c r="G2352" t="s">
        <v>118</v>
      </c>
      <c r="H2352" s="1">
        <v>42347.6</v>
      </c>
      <c r="I2352" t="s">
        <v>180</v>
      </c>
      <c r="J2352" t="s">
        <v>116</v>
      </c>
      <c r="K2352" t="s">
        <v>181</v>
      </c>
      <c r="L2352" t="s">
        <v>182</v>
      </c>
      <c r="M2352" t="s">
        <v>183</v>
      </c>
      <c r="N2352">
        <v>1.0999999999999999E-2</v>
      </c>
      <c r="O2352" t="s">
        <v>149</v>
      </c>
      <c r="P2352" t="b">
        <v>0</v>
      </c>
      <c r="Q2352">
        <v>138261413</v>
      </c>
      <c r="R2352" t="s">
        <v>150</v>
      </c>
      <c r="S2352">
        <v>1E-3</v>
      </c>
      <c r="T2352" t="s">
        <v>184</v>
      </c>
      <c r="U2352">
        <v>2015</v>
      </c>
      <c r="V2352" t="s">
        <v>151</v>
      </c>
      <c r="W2352" t="s">
        <v>188</v>
      </c>
      <c r="X2352" t="s">
        <v>189</v>
      </c>
      <c r="Y2352" t="s">
        <v>155</v>
      </c>
      <c r="Z2352">
        <v>636400</v>
      </c>
      <c r="AA2352">
        <v>291600</v>
      </c>
      <c r="AB2352">
        <v>1.4791973795069699</v>
      </c>
      <c r="AC2352">
        <v>52.471107816141703</v>
      </c>
    </row>
    <row r="2353" spans="1:29">
      <c r="A2353" t="s">
        <v>178</v>
      </c>
      <c r="B2353">
        <v>7299</v>
      </c>
      <c r="C2353">
        <v>1983639</v>
      </c>
      <c r="D2353" t="s">
        <v>164</v>
      </c>
      <c r="E2353" t="s">
        <v>126</v>
      </c>
      <c r="F2353" t="s">
        <v>179</v>
      </c>
      <c r="G2353" t="s">
        <v>118</v>
      </c>
      <c r="H2353" s="1">
        <v>44342.547222222223</v>
      </c>
      <c r="I2353" t="s">
        <v>180</v>
      </c>
      <c r="J2353" t="s">
        <v>116</v>
      </c>
      <c r="K2353" t="s">
        <v>181</v>
      </c>
      <c r="L2353" t="s">
        <v>182</v>
      </c>
      <c r="M2353" t="s">
        <v>183</v>
      </c>
      <c r="N2353">
        <v>4.0000000000000001E-3</v>
      </c>
      <c r="O2353" t="s">
        <v>149</v>
      </c>
      <c r="P2353" t="b">
        <v>0</v>
      </c>
      <c r="Q2353">
        <v>138261413</v>
      </c>
      <c r="R2353" t="s">
        <v>150</v>
      </c>
      <c r="S2353">
        <v>1E-3</v>
      </c>
      <c r="T2353" t="s">
        <v>184</v>
      </c>
      <c r="U2353">
        <v>2021</v>
      </c>
      <c r="V2353" t="s">
        <v>151</v>
      </c>
      <c r="W2353" t="s">
        <v>185</v>
      </c>
      <c r="X2353" t="s">
        <v>186</v>
      </c>
      <c r="Y2353" t="s">
        <v>155</v>
      </c>
      <c r="Z2353">
        <v>620600</v>
      </c>
      <c r="AA2353">
        <v>309500</v>
      </c>
      <c r="AB2353">
        <v>1.2588812496391699</v>
      </c>
      <c r="AC2353">
        <v>52.638374352215699</v>
      </c>
    </row>
    <row r="2354" spans="1:29">
      <c r="A2354" t="s">
        <v>198</v>
      </c>
      <c r="B2354">
        <v>7299</v>
      </c>
      <c r="C2354">
        <v>1866187</v>
      </c>
      <c r="D2354" t="s">
        <v>164</v>
      </c>
      <c r="E2354" t="s">
        <v>126</v>
      </c>
      <c r="F2354" t="s">
        <v>179</v>
      </c>
      <c r="G2354" t="s">
        <v>118</v>
      </c>
      <c r="H2354" s="1">
        <v>42811.611805555556</v>
      </c>
      <c r="I2354" t="s">
        <v>180</v>
      </c>
      <c r="J2354" t="s">
        <v>116</v>
      </c>
      <c r="K2354" t="s">
        <v>199</v>
      </c>
      <c r="L2354" t="s">
        <v>200</v>
      </c>
      <c r="M2354" t="s">
        <v>183</v>
      </c>
      <c r="N2354">
        <v>5.1999999999999998E-2</v>
      </c>
      <c r="O2354" t="s">
        <v>149</v>
      </c>
      <c r="P2354" t="b">
        <v>0</v>
      </c>
      <c r="Q2354">
        <v>138261413</v>
      </c>
      <c r="R2354" t="s">
        <v>150</v>
      </c>
      <c r="S2354">
        <v>1E-3</v>
      </c>
      <c r="T2354" t="s">
        <v>184</v>
      </c>
      <c r="U2354">
        <v>2017</v>
      </c>
      <c r="V2354" t="s">
        <v>151</v>
      </c>
      <c r="W2354" t="s">
        <v>201</v>
      </c>
      <c r="X2354" t="s">
        <v>202</v>
      </c>
      <c r="Y2354" t="s">
        <v>155</v>
      </c>
      <c r="Z2354">
        <v>516100</v>
      </c>
      <c r="AA2354">
        <v>253300</v>
      </c>
      <c r="AB2354">
        <v>-0.30395486908298303</v>
      </c>
      <c r="AC2354">
        <v>52.1657659569386</v>
      </c>
    </row>
    <row r="2355" spans="1:29">
      <c r="A2355" t="s">
        <v>187</v>
      </c>
      <c r="B2355">
        <v>7299</v>
      </c>
      <c r="C2355">
        <v>1987112</v>
      </c>
      <c r="D2355" t="s">
        <v>164</v>
      </c>
      <c r="E2355" t="s">
        <v>126</v>
      </c>
      <c r="F2355" t="s">
        <v>179</v>
      </c>
      <c r="G2355" t="s">
        <v>118</v>
      </c>
      <c r="H2355" s="1">
        <v>44399.413194444445</v>
      </c>
      <c r="I2355" t="s">
        <v>180</v>
      </c>
      <c r="J2355" t="s">
        <v>116</v>
      </c>
      <c r="K2355" t="s">
        <v>181</v>
      </c>
      <c r="L2355" t="s">
        <v>182</v>
      </c>
      <c r="M2355" t="s">
        <v>183</v>
      </c>
      <c r="N2355">
        <v>9.9000000000000008E-3</v>
      </c>
      <c r="O2355" t="s">
        <v>149</v>
      </c>
      <c r="P2355" t="b">
        <v>0</v>
      </c>
      <c r="Q2355">
        <v>138261413</v>
      </c>
      <c r="R2355" t="s">
        <v>150</v>
      </c>
      <c r="S2355">
        <v>1E-3</v>
      </c>
      <c r="T2355" t="s">
        <v>184</v>
      </c>
      <c r="U2355">
        <v>2021</v>
      </c>
      <c r="V2355" t="s">
        <v>151</v>
      </c>
      <c r="W2355" t="s">
        <v>188</v>
      </c>
      <c r="X2355" t="s">
        <v>189</v>
      </c>
      <c r="Y2355" t="s">
        <v>155</v>
      </c>
      <c r="Z2355">
        <v>636400</v>
      </c>
      <c r="AA2355">
        <v>291600</v>
      </c>
      <c r="AB2355">
        <v>1.4791973795069699</v>
      </c>
      <c r="AC2355">
        <v>52.471107816141703</v>
      </c>
    </row>
    <row r="2356" spans="1:29">
      <c r="A2356" t="s">
        <v>187</v>
      </c>
      <c r="B2356">
        <v>7299</v>
      </c>
      <c r="C2356">
        <v>1785741</v>
      </c>
      <c r="D2356" t="s">
        <v>164</v>
      </c>
      <c r="E2356" t="s">
        <v>126</v>
      </c>
      <c r="F2356" t="s">
        <v>179</v>
      </c>
      <c r="G2356" t="s">
        <v>118</v>
      </c>
      <c r="H2356" s="1">
        <v>42030.34375</v>
      </c>
      <c r="I2356" t="s">
        <v>180</v>
      </c>
      <c r="J2356" t="s">
        <v>116</v>
      </c>
      <c r="K2356" t="s">
        <v>181</v>
      </c>
      <c r="L2356" t="s">
        <v>182</v>
      </c>
      <c r="M2356" t="s">
        <v>183</v>
      </c>
      <c r="N2356">
        <v>1.2999999999999999E-2</v>
      </c>
      <c r="O2356" t="s">
        <v>149</v>
      </c>
      <c r="P2356" t="b">
        <v>0</v>
      </c>
      <c r="Q2356">
        <v>138261413</v>
      </c>
      <c r="R2356" t="s">
        <v>150</v>
      </c>
      <c r="S2356">
        <v>1E-3</v>
      </c>
      <c r="T2356" t="s">
        <v>184</v>
      </c>
      <c r="U2356">
        <v>2015</v>
      </c>
      <c r="V2356" t="s">
        <v>151</v>
      </c>
      <c r="W2356" t="s">
        <v>188</v>
      </c>
      <c r="X2356" t="s">
        <v>189</v>
      </c>
      <c r="Y2356" t="s">
        <v>155</v>
      </c>
      <c r="Z2356">
        <v>636400</v>
      </c>
      <c r="AA2356">
        <v>291600</v>
      </c>
      <c r="AB2356">
        <v>1.4791973795069699</v>
      </c>
      <c r="AC2356">
        <v>52.471107816141703</v>
      </c>
    </row>
    <row r="2357" spans="1:29">
      <c r="A2357" t="s">
        <v>178</v>
      </c>
      <c r="B2357">
        <v>7299</v>
      </c>
      <c r="C2357">
        <v>1820877</v>
      </c>
      <c r="D2357" t="s">
        <v>164</v>
      </c>
      <c r="E2357" t="s">
        <v>126</v>
      </c>
      <c r="F2357" t="s">
        <v>179</v>
      </c>
      <c r="G2357" t="s">
        <v>118</v>
      </c>
      <c r="H2357" s="1">
        <v>42375.60833333333</v>
      </c>
      <c r="I2357" t="s">
        <v>180</v>
      </c>
      <c r="J2357" t="s">
        <v>116</v>
      </c>
      <c r="K2357" t="s">
        <v>181</v>
      </c>
      <c r="L2357" t="s">
        <v>182</v>
      </c>
      <c r="M2357" t="s">
        <v>183</v>
      </c>
      <c r="N2357">
        <v>8.5000000000000006E-3</v>
      </c>
      <c r="O2357" t="s">
        <v>149</v>
      </c>
      <c r="P2357" t="b">
        <v>0</v>
      </c>
      <c r="Q2357">
        <v>138261413</v>
      </c>
      <c r="R2357" t="s">
        <v>150</v>
      </c>
      <c r="S2357">
        <v>1E-3</v>
      </c>
      <c r="T2357" t="s">
        <v>184</v>
      </c>
      <c r="U2357">
        <v>2016</v>
      </c>
      <c r="V2357" t="s">
        <v>151</v>
      </c>
      <c r="W2357" t="s">
        <v>185</v>
      </c>
      <c r="X2357" t="s">
        <v>186</v>
      </c>
      <c r="Y2357" t="s">
        <v>155</v>
      </c>
      <c r="Z2357">
        <v>620600</v>
      </c>
      <c r="AA2357">
        <v>309500</v>
      </c>
      <c r="AB2357">
        <v>1.2588812496391699</v>
      </c>
      <c r="AC2357">
        <v>52.638374352215699</v>
      </c>
    </row>
    <row r="2358" spans="1:29">
      <c r="A2358" t="s">
        <v>273</v>
      </c>
      <c r="B2358">
        <v>7299</v>
      </c>
      <c r="C2358">
        <v>1914807</v>
      </c>
      <c r="D2358" t="s">
        <v>164</v>
      </c>
      <c r="E2358" t="s">
        <v>126</v>
      </c>
      <c r="F2358" t="s">
        <v>205</v>
      </c>
      <c r="G2358" t="s">
        <v>112</v>
      </c>
      <c r="H2358" s="1">
        <v>43377.447222222225</v>
      </c>
      <c r="I2358" t="s">
        <v>180</v>
      </c>
      <c r="J2358" t="s">
        <v>116</v>
      </c>
      <c r="K2358" t="s">
        <v>146</v>
      </c>
      <c r="L2358" t="s">
        <v>147</v>
      </c>
      <c r="M2358" t="s">
        <v>183</v>
      </c>
      <c r="N2358">
        <v>6.0999999999999999E-2</v>
      </c>
      <c r="O2358" t="s">
        <v>149</v>
      </c>
      <c r="P2358" t="b">
        <v>0</v>
      </c>
      <c r="Q2358">
        <v>138261413</v>
      </c>
      <c r="R2358" t="s">
        <v>150</v>
      </c>
      <c r="S2358">
        <v>1E-3</v>
      </c>
      <c r="T2358" t="s">
        <v>184</v>
      </c>
      <c r="U2358">
        <v>2018</v>
      </c>
      <c r="V2358" t="s">
        <v>151</v>
      </c>
      <c r="W2358" t="s">
        <v>274</v>
      </c>
      <c r="X2358" t="s">
        <v>275</v>
      </c>
      <c r="Y2358" t="s">
        <v>155</v>
      </c>
      <c r="Z2358">
        <v>501547</v>
      </c>
      <c r="AA2358">
        <v>370926</v>
      </c>
      <c r="AB2358">
        <v>-0.48037495542409397</v>
      </c>
      <c r="AC2358">
        <v>53.225682809836599</v>
      </c>
    </row>
    <row r="2359" spans="1:29">
      <c r="A2359" t="s">
        <v>190</v>
      </c>
      <c r="B2359">
        <v>7299</v>
      </c>
      <c r="C2359">
        <v>4785537</v>
      </c>
      <c r="D2359" t="s">
        <v>164</v>
      </c>
      <c r="E2359" t="s">
        <v>126</v>
      </c>
      <c r="F2359" t="s">
        <v>179</v>
      </c>
      <c r="G2359" t="s">
        <v>118</v>
      </c>
      <c r="H2359" s="1">
        <v>44524.452777777777</v>
      </c>
      <c r="I2359" t="s">
        <v>191</v>
      </c>
      <c r="J2359" t="s">
        <v>119</v>
      </c>
      <c r="K2359" t="s">
        <v>192</v>
      </c>
      <c r="L2359" t="s">
        <v>193</v>
      </c>
      <c r="M2359" t="s">
        <v>183</v>
      </c>
      <c r="N2359">
        <v>1.8E-3</v>
      </c>
      <c r="O2359" t="s">
        <v>149</v>
      </c>
      <c r="P2359" t="b">
        <v>0</v>
      </c>
      <c r="Q2359">
        <v>138261413</v>
      </c>
      <c r="R2359" t="s">
        <v>150</v>
      </c>
      <c r="S2359">
        <v>1E-3</v>
      </c>
      <c r="T2359" t="s">
        <v>184</v>
      </c>
      <c r="U2359">
        <v>2021</v>
      </c>
      <c r="V2359" t="s">
        <v>151</v>
      </c>
      <c r="W2359" t="s">
        <v>194</v>
      </c>
      <c r="X2359" t="s">
        <v>195</v>
      </c>
      <c r="Y2359" t="s">
        <v>155</v>
      </c>
      <c r="Z2359">
        <v>357000</v>
      </c>
      <c r="AA2359">
        <v>237460</v>
      </c>
      <c r="AB2359">
        <v>-2.62823009845419</v>
      </c>
      <c r="AC2359">
        <v>52.033868710239098</v>
      </c>
    </row>
    <row r="2360" spans="1:29">
      <c r="A2360" t="s">
        <v>178</v>
      </c>
      <c r="B2360">
        <v>7299</v>
      </c>
      <c r="C2360">
        <v>2011927</v>
      </c>
      <c r="D2360" t="s">
        <v>164</v>
      </c>
      <c r="E2360" t="s">
        <v>126</v>
      </c>
      <c r="F2360" t="s">
        <v>179</v>
      </c>
      <c r="G2360" t="s">
        <v>118</v>
      </c>
      <c r="H2360" s="1">
        <v>44734.451388888891</v>
      </c>
      <c r="I2360" t="s">
        <v>180</v>
      </c>
      <c r="J2360" t="s">
        <v>116</v>
      </c>
      <c r="K2360" t="s">
        <v>181</v>
      </c>
      <c r="L2360" t="s">
        <v>182</v>
      </c>
      <c r="M2360" t="s">
        <v>183</v>
      </c>
      <c r="N2360">
        <v>6.4000000000000003E-3</v>
      </c>
      <c r="O2360" t="s">
        <v>149</v>
      </c>
      <c r="P2360" t="b">
        <v>0</v>
      </c>
      <c r="Q2360">
        <v>138261413</v>
      </c>
      <c r="R2360" t="s">
        <v>150</v>
      </c>
      <c r="S2360">
        <v>1E-3</v>
      </c>
      <c r="T2360" t="s">
        <v>184</v>
      </c>
      <c r="U2360">
        <v>2022</v>
      </c>
      <c r="V2360" t="s">
        <v>151</v>
      </c>
      <c r="W2360" t="s">
        <v>185</v>
      </c>
      <c r="X2360" t="s">
        <v>186</v>
      </c>
      <c r="Y2360" t="s">
        <v>155</v>
      </c>
      <c r="Z2360">
        <v>620600</v>
      </c>
      <c r="AA2360">
        <v>309500</v>
      </c>
      <c r="AB2360">
        <v>1.2588812496391699</v>
      </c>
      <c r="AC2360">
        <v>52.638374352215699</v>
      </c>
    </row>
    <row r="2361" spans="1:29">
      <c r="A2361" t="s">
        <v>442</v>
      </c>
      <c r="B2361">
        <v>7299</v>
      </c>
      <c r="C2361">
        <v>1506783</v>
      </c>
      <c r="D2361" t="s">
        <v>164</v>
      </c>
      <c r="E2361" t="s">
        <v>126</v>
      </c>
      <c r="F2361" t="s">
        <v>205</v>
      </c>
      <c r="G2361" t="s">
        <v>112</v>
      </c>
      <c r="H2361" s="1">
        <v>43725.573611111111</v>
      </c>
      <c r="I2361" t="s">
        <v>180</v>
      </c>
      <c r="J2361" t="s">
        <v>116</v>
      </c>
      <c r="K2361" t="s">
        <v>228</v>
      </c>
      <c r="L2361" t="s">
        <v>229</v>
      </c>
      <c r="M2361" t="s">
        <v>183</v>
      </c>
      <c r="N2361">
        <v>1.4E-2</v>
      </c>
      <c r="O2361" t="s">
        <v>149</v>
      </c>
      <c r="P2361" t="b">
        <v>0</v>
      </c>
      <c r="Q2361">
        <v>138261413</v>
      </c>
      <c r="R2361" t="s">
        <v>150</v>
      </c>
      <c r="S2361">
        <v>1E-3</v>
      </c>
      <c r="T2361" t="s">
        <v>184</v>
      </c>
      <c r="U2361">
        <v>2019</v>
      </c>
      <c r="V2361" t="s">
        <v>151</v>
      </c>
      <c r="W2361" t="s">
        <v>443</v>
      </c>
      <c r="X2361" t="s">
        <v>444</v>
      </c>
      <c r="Y2361" t="s">
        <v>155</v>
      </c>
      <c r="Z2361">
        <v>503280</v>
      </c>
      <c r="AA2361">
        <v>117800</v>
      </c>
      <c r="AB2361">
        <v>-0.53108724388444595</v>
      </c>
      <c r="AC2361">
        <v>50.950391440457402</v>
      </c>
    </row>
    <row r="2362" spans="1:29">
      <c r="A2362" t="s">
        <v>276</v>
      </c>
      <c r="B2362">
        <v>7299</v>
      </c>
      <c r="C2362">
        <v>4630400</v>
      </c>
      <c r="D2362" t="s">
        <v>164</v>
      </c>
      <c r="E2362" t="s">
        <v>126</v>
      </c>
      <c r="F2362" t="s">
        <v>205</v>
      </c>
      <c r="G2362" t="s">
        <v>112</v>
      </c>
      <c r="H2362" s="1">
        <v>42278.532638888886</v>
      </c>
      <c r="I2362" t="s">
        <v>180</v>
      </c>
      <c r="J2362" t="s">
        <v>116</v>
      </c>
      <c r="K2362" t="s">
        <v>192</v>
      </c>
      <c r="L2362" t="s">
        <v>193</v>
      </c>
      <c r="M2362" t="s">
        <v>183</v>
      </c>
      <c r="N2362">
        <v>2.7000000000000001E-3</v>
      </c>
      <c r="O2362" t="s">
        <v>149</v>
      </c>
      <c r="P2362" t="b">
        <v>0</v>
      </c>
      <c r="Q2362">
        <v>138261413</v>
      </c>
      <c r="R2362" t="s">
        <v>150</v>
      </c>
      <c r="S2362">
        <v>1E-3</v>
      </c>
      <c r="T2362" t="s">
        <v>184</v>
      </c>
      <c r="U2362">
        <v>2015</v>
      </c>
      <c r="V2362" t="s">
        <v>151</v>
      </c>
      <c r="W2362" t="s">
        <v>277</v>
      </c>
      <c r="X2362" t="s">
        <v>278</v>
      </c>
      <c r="Y2362" t="s">
        <v>155</v>
      </c>
      <c r="Z2362">
        <v>383550</v>
      </c>
      <c r="AA2362">
        <v>252450</v>
      </c>
      <c r="AB2362">
        <v>-2.2419417969467799</v>
      </c>
      <c r="AC2362">
        <v>52.170064339376403</v>
      </c>
    </row>
    <row r="2363" spans="1:29">
      <c r="A2363" t="s">
        <v>310</v>
      </c>
      <c r="B2363">
        <v>7299</v>
      </c>
      <c r="C2363">
        <v>1986334</v>
      </c>
      <c r="D2363" t="s">
        <v>164</v>
      </c>
      <c r="E2363" t="s">
        <v>126</v>
      </c>
      <c r="F2363" t="s">
        <v>236</v>
      </c>
      <c r="G2363" t="s">
        <v>115</v>
      </c>
      <c r="H2363" s="1">
        <v>44384.451388888891</v>
      </c>
      <c r="I2363" t="s">
        <v>180</v>
      </c>
      <c r="J2363" t="s">
        <v>116</v>
      </c>
      <c r="K2363" t="s">
        <v>199</v>
      </c>
      <c r="L2363" t="s">
        <v>200</v>
      </c>
      <c r="M2363" t="s">
        <v>183</v>
      </c>
      <c r="N2363">
        <v>0.16</v>
      </c>
      <c r="O2363" t="s">
        <v>149</v>
      </c>
      <c r="P2363" t="b">
        <v>0</v>
      </c>
      <c r="Q2363">
        <v>138261413</v>
      </c>
      <c r="R2363" t="s">
        <v>150</v>
      </c>
      <c r="S2363">
        <v>1E-3</v>
      </c>
      <c r="T2363" t="s">
        <v>184</v>
      </c>
      <c r="U2363">
        <v>2021</v>
      </c>
      <c r="V2363" t="s">
        <v>151</v>
      </c>
      <c r="W2363" t="s">
        <v>311</v>
      </c>
      <c r="X2363" t="s">
        <v>202</v>
      </c>
      <c r="Y2363" t="s">
        <v>155</v>
      </c>
      <c r="Z2363">
        <v>504393</v>
      </c>
      <c r="AA2363">
        <v>236465</v>
      </c>
      <c r="AB2363">
        <v>-0.480199861693483</v>
      </c>
      <c r="AC2363">
        <v>52.016799361112099</v>
      </c>
    </row>
    <row r="2364" spans="1:29">
      <c r="A2364" t="s">
        <v>273</v>
      </c>
      <c r="B2364">
        <v>7299</v>
      </c>
      <c r="C2364">
        <v>1846856</v>
      </c>
      <c r="D2364" t="s">
        <v>164</v>
      </c>
      <c r="E2364" t="s">
        <v>126</v>
      </c>
      <c r="F2364" t="s">
        <v>205</v>
      </c>
      <c r="G2364" t="s">
        <v>112</v>
      </c>
      <c r="H2364" s="1">
        <v>42640.428472222222</v>
      </c>
      <c r="I2364" t="s">
        <v>180</v>
      </c>
      <c r="J2364" t="s">
        <v>116</v>
      </c>
      <c r="K2364" t="s">
        <v>146</v>
      </c>
      <c r="L2364" t="s">
        <v>147</v>
      </c>
      <c r="M2364" t="s">
        <v>183</v>
      </c>
      <c r="N2364">
        <v>5.8999999999999997E-2</v>
      </c>
      <c r="O2364" t="s">
        <v>149</v>
      </c>
      <c r="P2364" t="b">
        <v>0</v>
      </c>
      <c r="Q2364">
        <v>138261413</v>
      </c>
      <c r="R2364" t="s">
        <v>150</v>
      </c>
      <c r="S2364">
        <v>1E-3</v>
      </c>
      <c r="T2364" t="s">
        <v>184</v>
      </c>
      <c r="U2364">
        <v>2016</v>
      </c>
      <c r="V2364" t="s">
        <v>151</v>
      </c>
      <c r="W2364" t="s">
        <v>274</v>
      </c>
      <c r="X2364" t="s">
        <v>275</v>
      </c>
      <c r="Y2364" t="s">
        <v>155</v>
      </c>
      <c r="Z2364">
        <v>501547</v>
      </c>
      <c r="AA2364">
        <v>370926</v>
      </c>
      <c r="AB2364">
        <v>-0.48037495542409397</v>
      </c>
      <c r="AC2364">
        <v>53.225682809836599</v>
      </c>
    </row>
    <row r="2365" spans="1:29">
      <c r="A2365" t="s">
        <v>190</v>
      </c>
      <c r="B2365">
        <v>7299</v>
      </c>
      <c r="C2365">
        <v>4624003</v>
      </c>
      <c r="D2365" t="s">
        <v>164</v>
      </c>
      <c r="E2365" t="s">
        <v>126</v>
      </c>
      <c r="F2365" t="s">
        <v>179</v>
      </c>
      <c r="G2365" t="s">
        <v>118</v>
      </c>
      <c r="H2365" s="1">
        <v>42199.444444444445</v>
      </c>
      <c r="I2365" t="s">
        <v>191</v>
      </c>
      <c r="J2365" t="s">
        <v>119</v>
      </c>
      <c r="K2365" t="s">
        <v>192</v>
      </c>
      <c r="L2365" t="s">
        <v>193</v>
      </c>
      <c r="M2365" t="s">
        <v>183</v>
      </c>
      <c r="N2365">
        <v>2.7000000000000001E-3</v>
      </c>
      <c r="O2365" t="s">
        <v>149</v>
      </c>
      <c r="P2365" t="b">
        <v>0</v>
      </c>
      <c r="Q2365">
        <v>138261413</v>
      </c>
      <c r="R2365" t="s">
        <v>150</v>
      </c>
      <c r="S2365">
        <v>1E-3</v>
      </c>
      <c r="T2365" t="s">
        <v>184</v>
      </c>
      <c r="U2365">
        <v>2015</v>
      </c>
      <c r="V2365" t="s">
        <v>151</v>
      </c>
      <c r="W2365" t="s">
        <v>194</v>
      </c>
      <c r="X2365" t="s">
        <v>195</v>
      </c>
      <c r="Y2365" t="s">
        <v>155</v>
      </c>
      <c r="Z2365">
        <v>357000</v>
      </c>
      <c r="AA2365">
        <v>237460</v>
      </c>
      <c r="AB2365">
        <v>-2.62823009845419</v>
      </c>
      <c r="AC2365">
        <v>52.033868710239098</v>
      </c>
    </row>
    <row r="2366" spans="1:29">
      <c r="A2366" t="s">
        <v>219</v>
      </c>
      <c r="B2366">
        <v>7299</v>
      </c>
      <c r="C2366">
        <v>1613798</v>
      </c>
      <c r="D2366" t="s">
        <v>164</v>
      </c>
      <c r="E2366" t="s">
        <v>126</v>
      </c>
      <c r="F2366" t="s">
        <v>236</v>
      </c>
      <c r="G2366" t="s">
        <v>115</v>
      </c>
      <c r="H2366" s="1">
        <v>45355.53125</v>
      </c>
      <c r="I2366" t="s">
        <v>180</v>
      </c>
      <c r="J2366" t="s">
        <v>116</v>
      </c>
      <c r="K2366" t="s">
        <v>220</v>
      </c>
      <c r="L2366" t="s">
        <v>221</v>
      </c>
      <c r="M2366" t="s">
        <v>183</v>
      </c>
      <c r="N2366">
        <v>6.0999999999999999E-2</v>
      </c>
      <c r="O2366" t="s">
        <v>149</v>
      </c>
      <c r="P2366" t="b">
        <v>0</v>
      </c>
      <c r="Q2366">
        <v>138261413</v>
      </c>
      <c r="R2366" t="s">
        <v>150</v>
      </c>
      <c r="S2366">
        <v>1E-3</v>
      </c>
      <c r="T2366" t="s">
        <v>184</v>
      </c>
      <c r="U2366">
        <v>2024</v>
      </c>
      <c r="V2366" t="s">
        <v>151</v>
      </c>
      <c r="W2366" t="s">
        <v>222</v>
      </c>
      <c r="X2366" t="s">
        <v>223</v>
      </c>
      <c r="Y2366" t="s">
        <v>155</v>
      </c>
      <c r="Z2366">
        <v>559400</v>
      </c>
      <c r="AA2366">
        <v>142800</v>
      </c>
      <c r="AB2366">
        <v>0.27827943679790101</v>
      </c>
      <c r="AC2366">
        <v>51.162245506364997</v>
      </c>
    </row>
    <row r="2367" spans="1:29">
      <c r="A2367" t="s">
        <v>203</v>
      </c>
      <c r="B2367">
        <v>7299</v>
      </c>
      <c r="C2367">
        <v>1944644</v>
      </c>
      <c r="D2367" t="s">
        <v>164</v>
      </c>
      <c r="E2367" t="s">
        <v>126</v>
      </c>
      <c r="F2367" t="s">
        <v>179</v>
      </c>
      <c r="G2367" t="s">
        <v>118</v>
      </c>
      <c r="H2367" s="1">
        <v>43732.538888888892</v>
      </c>
      <c r="I2367" t="s">
        <v>180</v>
      </c>
      <c r="J2367" t="s">
        <v>116</v>
      </c>
      <c r="K2367" t="s">
        <v>146</v>
      </c>
      <c r="L2367" t="s">
        <v>147</v>
      </c>
      <c r="M2367" t="s">
        <v>183</v>
      </c>
      <c r="N2367">
        <v>6.0999999999999999E-2</v>
      </c>
      <c r="O2367" t="s">
        <v>149</v>
      </c>
      <c r="P2367" t="b">
        <v>0</v>
      </c>
      <c r="Q2367">
        <v>138261413</v>
      </c>
      <c r="R2367" t="s">
        <v>150</v>
      </c>
      <c r="S2367">
        <v>1E-3</v>
      </c>
      <c r="T2367" t="s">
        <v>184</v>
      </c>
      <c r="U2367">
        <v>2019</v>
      </c>
      <c r="V2367" t="s">
        <v>151</v>
      </c>
      <c r="W2367" t="s">
        <v>204</v>
      </c>
      <c r="X2367" t="s">
        <v>154</v>
      </c>
      <c r="Y2367" t="s">
        <v>155</v>
      </c>
      <c r="Z2367">
        <v>507500</v>
      </c>
      <c r="AA2367">
        <v>299100</v>
      </c>
      <c r="AB2367">
        <v>-0.41497245145673001</v>
      </c>
      <c r="AC2367">
        <v>52.579097446717</v>
      </c>
    </row>
    <row r="2368" spans="1:29">
      <c r="A2368" t="s">
        <v>224</v>
      </c>
      <c r="B2368">
        <v>7299</v>
      </c>
      <c r="C2368">
        <v>1854251</v>
      </c>
      <c r="D2368" t="s">
        <v>164</v>
      </c>
      <c r="E2368" t="s">
        <v>126</v>
      </c>
      <c r="F2368" t="s">
        <v>179</v>
      </c>
      <c r="G2368" t="s">
        <v>118</v>
      </c>
      <c r="H2368" s="1">
        <v>42699.410416666666</v>
      </c>
      <c r="I2368" t="s">
        <v>180</v>
      </c>
      <c r="J2368" t="s">
        <v>116</v>
      </c>
      <c r="K2368" t="s">
        <v>146</v>
      </c>
      <c r="L2368" t="s">
        <v>147</v>
      </c>
      <c r="M2368" t="s">
        <v>183</v>
      </c>
      <c r="N2368">
        <v>2.7000000000000001E-3</v>
      </c>
      <c r="O2368" t="s">
        <v>149</v>
      </c>
      <c r="P2368" t="b">
        <v>0</v>
      </c>
      <c r="Q2368">
        <v>138261413</v>
      </c>
      <c r="R2368" t="s">
        <v>150</v>
      </c>
      <c r="S2368">
        <v>1E-3</v>
      </c>
      <c r="T2368" t="s">
        <v>184</v>
      </c>
      <c r="U2368">
        <v>2016</v>
      </c>
      <c r="V2368" t="s">
        <v>151</v>
      </c>
      <c r="W2368" t="s">
        <v>225</v>
      </c>
      <c r="X2368" t="s">
        <v>226</v>
      </c>
      <c r="Y2368" t="s">
        <v>155</v>
      </c>
      <c r="Z2368">
        <v>500098</v>
      </c>
      <c r="AA2368">
        <v>402866</v>
      </c>
      <c r="AB2368">
        <v>-0.49196935841400102</v>
      </c>
      <c r="AC2368">
        <v>53.512954618294103</v>
      </c>
    </row>
    <row r="2369" spans="1:29">
      <c r="A2369" t="s">
        <v>379</v>
      </c>
      <c r="B2369">
        <v>7299</v>
      </c>
      <c r="C2369">
        <v>1944609</v>
      </c>
      <c r="D2369" t="s">
        <v>164</v>
      </c>
      <c r="E2369" t="s">
        <v>126</v>
      </c>
      <c r="F2369" t="s">
        <v>205</v>
      </c>
      <c r="G2369" t="s">
        <v>112</v>
      </c>
      <c r="H2369" s="1">
        <v>43732.629166666666</v>
      </c>
      <c r="I2369" t="s">
        <v>180</v>
      </c>
      <c r="J2369" t="s">
        <v>116</v>
      </c>
      <c r="K2369" t="s">
        <v>181</v>
      </c>
      <c r="L2369" t="s">
        <v>182</v>
      </c>
      <c r="M2369" t="s">
        <v>183</v>
      </c>
      <c r="N2369">
        <v>9.7999999999999997E-3</v>
      </c>
      <c r="O2369" t="s">
        <v>149</v>
      </c>
      <c r="P2369" t="b">
        <v>0</v>
      </c>
      <c r="Q2369">
        <v>138261413</v>
      </c>
      <c r="R2369" t="s">
        <v>150</v>
      </c>
      <c r="S2369">
        <v>1E-3</v>
      </c>
      <c r="T2369" t="s">
        <v>184</v>
      </c>
      <c r="U2369">
        <v>2019</v>
      </c>
      <c r="V2369" t="s">
        <v>151</v>
      </c>
      <c r="W2369" t="s">
        <v>380</v>
      </c>
      <c r="X2369" t="s">
        <v>381</v>
      </c>
      <c r="Y2369" t="s">
        <v>155</v>
      </c>
      <c r="Z2369">
        <v>594200</v>
      </c>
      <c r="AA2369">
        <v>339700</v>
      </c>
      <c r="AB2369">
        <v>0.88717930320210003</v>
      </c>
      <c r="AC2369">
        <v>52.919597117908303</v>
      </c>
    </row>
    <row r="2370" spans="1:29">
      <c r="A2370" t="s">
        <v>323</v>
      </c>
      <c r="B2370">
        <v>7299</v>
      </c>
      <c r="C2370">
        <v>3487657</v>
      </c>
      <c r="D2370" t="s">
        <v>164</v>
      </c>
      <c r="E2370" t="s">
        <v>126</v>
      </c>
      <c r="F2370" t="s">
        <v>236</v>
      </c>
      <c r="G2370" t="s">
        <v>115</v>
      </c>
      <c r="H2370" s="1">
        <v>45139.452777777777</v>
      </c>
      <c r="I2370" t="s">
        <v>180</v>
      </c>
      <c r="J2370" t="s">
        <v>116</v>
      </c>
      <c r="K2370" t="s">
        <v>251</v>
      </c>
      <c r="L2370" t="s">
        <v>252</v>
      </c>
      <c r="M2370" t="s">
        <v>183</v>
      </c>
      <c r="N2370">
        <v>8.9999999999999993E-3</v>
      </c>
      <c r="O2370" t="s">
        <v>149</v>
      </c>
      <c r="P2370" t="b">
        <v>0</v>
      </c>
      <c r="Q2370">
        <v>138261413</v>
      </c>
      <c r="R2370" t="s">
        <v>150</v>
      </c>
      <c r="S2370">
        <v>1E-3</v>
      </c>
      <c r="T2370" t="s">
        <v>184</v>
      </c>
      <c r="U2370">
        <v>2023</v>
      </c>
      <c r="V2370" t="s">
        <v>151</v>
      </c>
      <c r="W2370" t="s">
        <v>324</v>
      </c>
      <c r="X2370" t="s">
        <v>309</v>
      </c>
      <c r="Y2370" t="s">
        <v>155</v>
      </c>
      <c r="Z2370">
        <v>337809</v>
      </c>
      <c r="AA2370">
        <v>155741</v>
      </c>
      <c r="AB2370">
        <v>-2.8933761587814502</v>
      </c>
      <c r="AC2370">
        <v>51.297382868079701</v>
      </c>
    </row>
    <row r="2371" spans="1:29">
      <c r="A2371" t="s">
        <v>203</v>
      </c>
      <c r="B2371">
        <v>7299</v>
      </c>
      <c r="C2371">
        <v>2050188</v>
      </c>
      <c r="D2371" t="s">
        <v>164</v>
      </c>
      <c r="E2371" t="s">
        <v>126</v>
      </c>
      <c r="F2371" t="s">
        <v>179</v>
      </c>
      <c r="G2371" t="s">
        <v>118</v>
      </c>
      <c r="H2371" s="1">
        <v>45211.401388888888</v>
      </c>
      <c r="I2371" t="s">
        <v>180</v>
      </c>
      <c r="J2371" t="s">
        <v>116</v>
      </c>
      <c r="K2371" t="s">
        <v>146</v>
      </c>
      <c r="L2371" t="s">
        <v>147</v>
      </c>
      <c r="M2371" t="s">
        <v>183</v>
      </c>
      <c r="N2371">
        <v>5.2999999999999999E-2</v>
      </c>
      <c r="O2371" t="s">
        <v>149</v>
      </c>
      <c r="P2371" t="b">
        <v>0</v>
      </c>
      <c r="Q2371">
        <v>138261413</v>
      </c>
      <c r="R2371" t="s">
        <v>150</v>
      </c>
      <c r="S2371">
        <v>1E-3</v>
      </c>
      <c r="T2371" t="s">
        <v>184</v>
      </c>
      <c r="U2371">
        <v>2023</v>
      </c>
      <c r="V2371" t="s">
        <v>151</v>
      </c>
      <c r="W2371" t="s">
        <v>204</v>
      </c>
      <c r="X2371" t="s">
        <v>154</v>
      </c>
      <c r="Y2371" t="s">
        <v>155</v>
      </c>
      <c r="Z2371">
        <v>507500</v>
      </c>
      <c r="AA2371">
        <v>299100</v>
      </c>
      <c r="AB2371">
        <v>-0.41497245145673001</v>
      </c>
      <c r="AC2371">
        <v>52.579097446717</v>
      </c>
    </row>
    <row r="2372" spans="1:29">
      <c r="A2372" t="s">
        <v>187</v>
      </c>
      <c r="B2372">
        <v>7299</v>
      </c>
      <c r="C2372">
        <v>1829494</v>
      </c>
      <c r="D2372" t="s">
        <v>164</v>
      </c>
      <c r="E2372" t="s">
        <v>126</v>
      </c>
      <c r="F2372" t="s">
        <v>179</v>
      </c>
      <c r="G2372" t="s">
        <v>118</v>
      </c>
      <c r="H2372" s="1">
        <v>42478.425694444442</v>
      </c>
      <c r="I2372" t="s">
        <v>180</v>
      </c>
      <c r="J2372" t="s">
        <v>116</v>
      </c>
      <c r="K2372" t="s">
        <v>181</v>
      </c>
      <c r="L2372" t="s">
        <v>182</v>
      </c>
      <c r="M2372" t="s">
        <v>183</v>
      </c>
      <c r="N2372">
        <v>1.0999999999999999E-2</v>
      </c>
      <c r="O2372" t="s">
        <v>149</v>
      </c>
      <c r="P2372" t="b">
        <v>0</v>
      </c>
      <c r="Q2372">
        <v>138261413</v>
      </c>
      <c r="R2372" t="s">
        <v>150</v>
      </c>
      <c r="S2372">
        <v>1E-3</v>
      </c>
      <c r="T2372" t="s">
        <v>184</v>
      </c>
      <c r="U2372">
        <v>2016</v>
      </c>
      <c r="V2372" t="s">
        <v>151</v>
      </c>
      <c r="W2372" t="s">
        <v>188</v>
      </c>
      <c r="X2372" t="s">
        <v>189</v>
      </c>
      <c r="Y2372" t="s">
        <v>155</v>
      </c>
      <c r="Z2372">
        <v>636400</v>
      </c>
      <c r="AA2372">
        <v>291600</v>
      </c>
      <c r="AB2372">
        <v>1.4791973795069699</v>
      </c>
      <c r="AC2372">
        <v>52.471107816141703</v>
      </c>
    </row>
    <row r="2373" spans="1:29">
      <c r="A2373" t="s">
        <v>198</v>
      </c>
      <c r="B2373">
        <v>7299</v>
      </c>
      <c r="C2373">
        <v>2030384</v>
      </c>
      <c r="D2373" t="s">
        <v>164</v>
      </c>
      <c r="E2373" t="s">
        <v>126</v>
      </c>
      <c r="F2373" t="s">
        <v>179</v>
      </c>
      <c r="G2373" t="s">
        <v>118</v>
      </c>
      <c r="H2373" s="1">
        <v>44977.423611111109</v>
      </c>
      <c r="I2373" t="s">
        <v>180</v>
      </c>
      <c r="J2373" t="s">
        <v>116</v>
      </c>
      <c r="K2373" t="s">
        <v>199</v>
      </c>
      <c r="L2373" t="s">
        <v>200</v>
      </c>
      <c r="M2373" t="s">
        <v>183</v>
      </c>
      <c r="N2373">
        <v>6.3E-2</v>
      </c>
      <c r="O2373" t="s">
        <v>149</v>
      </c>
      <c r="P2373" t="b">
        <v>0</v>
      </c>
      <c r="Q2373">
        <v>138261413</v>
      </c>
      <c r="R2373" t="s">
        <v>150</v>
      </c>
      <c r="S2373">
        <v>1E-3</v>
      </c>
      <c r="T2373" t="s">
        <v>184</v>
      </c>
      <c r="U2373">
        <v>2023</v>
      </c>
      <c r="V2373" t="s">
        <v>151</v>
      </c>
      <c r="W2373" t="s">
        <v>201</v>
      </c>
      <c r="X2373" t="s">
        <v>202</v>
      </c>
      <c r="Y2373" t="s">
        <v>155</v>
      </c>
      <c r="Z2373">
        <v>516100</v>
      </c>
      <c r="AA2373">
        <v>253300</v>
      </c>
      <c r="AB2373">
        <v>-0.30395486908298303</v>
      </c>
      <c r="AC2373">
        <v>52.1657659569386</v>
      </c>
    </row>
    <row r="2374" spans="1:29">
      <c r="A2374" t="s">
        <v>187</v>
      </c>
      <c r="B2374">
        <v>7299</v>
      </c>
      <c r="C2374">
        <v>1837099</v>
      </c>
      <c r="D2374" t="s">
        <v>164</v>
      </c>
      <c r="E2374" t="s">
        <v>126</v>
      </c>
      <c r="F2374" t="s">
        <v>179</v>
      </c>
      <c r="G2374" t="s">
        <v>118</v>
      </c>
      <c r="H2374" s="1">
        <v>42545.660416666666</v>
      </c>
      <c r="I2374" t="s">
        <v>180</v>
      </c>
      <c r="J2374" t="s">
        <v>116</v>
      </c>
      <c r="K2374" t="s">
        <v>181</v>
      </c>
      <c r="L2374" t="s">
        <v>182</v>
      </c>
      <c r="M2374" t="s">
        <v>183</v>
      </c>
      <c r="N2374">
        <v>2.4E-2</v>
      </c>
      <c r="O2374" t="s">
        <v>149</v>
      </c>
      <c r="P2374" t="b">
        <v>0</v>
      </c>
      <c r="Q2374">
        <v>138261413</v>
      </c>
      <c r="R2374" t="s">
        <v>150</v>
      </c>
      <c r="S2374">
        <v>1E-3</v>
      </c>
      <c r="T2374" t="s">
        <v>184</v>
      </c>
      <c r="U2374">
        <v>2016</v>
      </c>
      <c r="V2374" t="s">
        <v>151</v>
      </c>
      <c r="W2374" t="s">
        <v>188</v>
      </c>
      <c r="X2374" t="s">
        <v>189</v>
      </c>
      <c r="Y2374" t="s">
        <v>155</v>
      </c>
      <c r="Z2374">
        <v>636400</v>
      </c>
      <c r="AA2374">
        <v>291600</v>
      </c>
      <c r="AB2374">
        <v>1.4791973795069699</v>
      </c>
      <c r="AC2374">
        <v>52.471107816141703</v>
      </c>
    </row>
    <row r="2375" spans="1:29">
      <c r="A2375" t="s">
        <v>190</v>
      </c>
      <c r="B2375">
        <v>7299</v>
      </c>
      <c r="C2375">
        <v>4658606</v>
      </c>
      <c r="D2375" t="s">
        <v>164</v>
      </c>
      <c r="E2375" t="s">
        <v>126</v>
      </c>
      <c r="F2375" t="s">
        <v>179</v>
      </c>
      <c r="G2375" t="s">
        <v>118</v>
      </c>
      <c r="H2375" s="1">
        <v>42613.404166666667</v>
      </c>
      <c r="I2375" t="s">
        <v>191</v>
      </c>
      <c r="J2375" t="s">
        <v>119</v>
      </c>
      <c r="K2375" t="s">
        <v>192</v>
      </c>
      <c r="L2375" t="s">
        <v>193</v>
      </c>
      <c r="M2375" t="s">
        <v>183</v>
      </c>
      <c r="N2375">
        <v>3.5000000000000001E-3</v>
      </c>
      <c r="O2375" t="s">
        <v>149</v>
      </c>
      <c r="P2375" t="b">
        <v>0</v>
      </c>
      <c r="Q2375">
        <v>138261413</v>
      </c>
      <c r="R2375" t="s">
        <v>150</v>
      </c>
      <c r="S2375">
        <v>1E-3</v>
      </c>
      <c r="T2375" t="s">
        <v>184</v>
      </c>
      <c r="U2375">
        <v>2016</v>
      </c>
      <c r="V2375" t="s">
        <v>151</v>
      </c>
      <c r="W2375" t="s">
        <v>194</v>
      </c>
      <c r="X2375" t="s">
        <v>195</v>
      </c>
      <c r="Y2375" t="s">
        <v>155</v>
      </c>
      <c r="Z2375">
        <v>357000</v>
      </c>
      <c r="AA2375">
        <v>237460</v>
      </c>
      <c r="AB2375">
        <v>-2.62823009845419</v>
      </c>
      <c r="AC2375">
        <v>52.033868710239098</v>
      </c>
    </row>
    <row r="2376" spans="1:29">
      <c r="A2376" t="s">
        <v>203</v>
      </c>
      <c r="B2376">
        <v>7299</v>
      </c>
      <c r="C2376">
        <v>1923661</v>
      </c>
      <c r="D2376" t="s">
        <v>164</v>
      </c>
      <c r="E2376" t="s">
        <v>126</v>
      </c>
      <c r="F2376" t="s">
        <v>179</v>
      </c>
      <c r="G2376" t="s">
        <v>118</v>
      </c>
      <c r="H2376" s="1">
        <v>43486.394444444442</v>
      </c>
      <c r="I2376" t="s">
        <v>180</v>
      </c>
      <c r="J2376" t="s">
        <v>116</v>
      </c>
      <c r="K2376" t="s">
        <v>146</v>
      </c>
      <c r="L2376" t="s">
        <v>147</v>
      </c>
      <c r="M2376" t="s">
        <v>183</v>
      </c>
      <c r="N2376">
        <v>6.5000000000000002E-2</v>
      </c>
      <c r="O2376" t="s">
        <v>149</v>
      </c>
      <c r="P2376" t="b">
        <v>0</v>
      </c>
      <c r="Q2376">
        <v>138261413</v>
      </c>
      <c r="R2376" t="s">
        <v>150</v>
      </c>
      <c r="S2376">
        <v>1E-3</v>
      </c>
      <c r="T2376" t="s">
        <v>184</v>
      </c>
      <c r="U2376">
        <v>2019</v>
      </c>
      <c r="V2376" t="s">
        <v>151</v>
      </c>
      <c r="W2376" t="s">
        <v>204</v>
      </c>
      <c r="X2376" t="s">
        <v>154</v>
      </c>
      <c r="Y2376" t="s">
        <v>155</v>
      </c>
      <c r="Z2376">
        <v>507500</v>
      </c>
      <c r="AA2376">
        <v>299100</v>
      </c>
      <c r="AB2376">
        <v>-0.41497245145673001</v>
      </c>
      <c r="AC2376">
        <v>52.579097446717</v>
      </c>
    </row>
    <row r="2377" spans="1:29">
      <c r="A2377" t="s">
        <v>187</v>
      </c>
      <c r="B2377">
        <v>7299</v>
      </c>
      <c r="C2377">
        <v>1984045</v>
      </c>
      <c r="D2377" t="s">
        <v>164</v>
      </c>
      <c r="E2377" t="s">
        <v>126</v>
      </c>
      <c r="F2377" t="s">
        <v>179</v>
      </c>
      <c r="G2377" t="s">
        <v>118</v>
      </c>
      <c r="H2377" s="1">
        <v>44355.422222222223</v>
      </c>
      <c r="I2377" t="s">
        <v>180</v>
      </c>
      <c r="J2377" t="s">
        <v>116</v>
      </c>
      <c r="K2377" t="s">
        <v>181</v>
      </c>
      <c r="L2377" t="s">
        <v>182</v>
      </c>
      <c r="M2377" t="s">
        <v>183</v>
      </c>
      <c r="N2377">
        <v>0.01</v>
      </c>
      <c r="O2377" t="s">
        <v>149</v>
      </c>
      <c r="P2377" t="b">
        <v>0</v>
      </c>
      <c r="Q2377">
        <v>138261413</v>
      </c>
      <c r="R2377" t="s">
        <v>150</v>
      </c>
      <c r="S2377">
        <v>1E-3</v>
      </c>
      <c r="T2377" t="s">
        <v>184</v>
      </c>
      <c r="U2377">
        <v>2021</v>
      </c>
      <c r="V2377" t="s">
        <v>151</v>
      </c>
      <c r="W2377" t="s">
        <v>188</v>
      </c>
      <c r="X2377" t="s">
        <v>189</v>
      </c>
      <c r="Y2377" t="s">
        <v>155</v>
      </c>
      <c r="Z2377">
        <v>636400</v>
      </c>
      <c r="AA2377">
        <v>291600</v>
      </c>
      <c r="AB2377">
        <v>1.4791973795069699</v>
      </c>
      <c r="AC2377">
        <v>52.471107816141703</v>
      </c>
    </row>
    <row r="2378" spans="1:29">
      <c r="A2378" t="s">
        <v>219</v>
      </c>
      <c r="B2378">
        <v>7299</v>
      </c>
      <c r="C2378">
        <v>1462661</v>
      </c>
      <c r="D2378" t="s">
        <v>164</v>
      </c>
      <c r="E2378" t="s">
        <v>126</v>
      </c>
      <c r="F2378" t="s">
        <v>205</v>
      </c>
      <c r="G2378" t="s">
        <v>112</v>
      </c>
      <c r="H2378" s="1">
        <v>43347.388194444444</v>
      </c>
      <c r="I2378" t="s">
        <v>180</v>
      </c>
      <c r="J2378" t="s">
        <v>116</v>
      </c>
      <c r="K2378" t="s">
        <v>220</v>
      </c>
      <c r="L2378" t="s">
        <v>221</v>
      </c>
      <c r="M2378" t="s">
        <v>183</v>
      </c>
      <c r="N2378">
        <v>0.24</v>
      </c>
      <c r="O2378" t="s">
        <v>149</v>
      </c>
      <c r="P2378" t="b">
        <v>0</v>
      </c>
      <c r="Q2378">
        <v>138261413</v>
      </c>
      <c r="R2378" t="s">
        <v>150</v>
      </c>
      <c r="S2378">
        <v>1E-3</v>
      </c>
      <c r="T2378" t="s">
        <v>184</v>
      </c>
      <c r="U2378">
        <v>2018</v>
      </c>
      <c r="V2378" t="s">
        <v>151</v>
      </c>
      <c r="W2378" t="s">
        <v>222</v>
      </c>
      <c r="X2378" t="s">
        <v>223</v>
      </c>
      <c r="Y2378" t="s">
        <v>155</v>
      </c>
      <c r="Z2378">
        <v>559400</v>
      </c>
      <c r="AA2378">
        <v>142800</v>
      </c>
      <c r="AB2378">
        <v>0.27827943679790101</v>
      </c>
      <c r="AC2378">
        <v>51.162245506364997</v>
      </c>
    </row>
    <row r="2379" spans="1:29">
      <c r="A2379" t="s">
        <v>203</v>
      </c>
      <c r="B2379">
        <v>7299</v>
      </c>
      <c r="C2379">
        <v>1919688</v>
      </c>
      <c r="D2379" t="s">
        <v>164</v>
      </c>
      <c r="E2379" t="s">
        <v>126</v>
      </c>
      <c r="F2379" t="s">
        <v>179</v>
      </c>
      <c r="G2379" t="s">
        <v>118</v>
      </c>
      <c r="H2379" s="1">
        <v>43431.470138888886</v>
      </c>
      <c r="I2379" t="s">
        <v>180</v>
      </c>
      <c r="J2379" t="s">
        <v>116</v>
      </c>
      <c r="K2379" t="s">
        <v>146</v>
      </c>
      <c r="L2379" t="s">
        <v>147</v>
      </c>
      <c r="M2379" t="s">
        <v>183</v>
      </c>
      <c r="N2379">
        <v>6.4000000000000001E-2</v>
      </c>
      <c r="O2379" t="s">
        <v>149</v>
      </c>
      <c r="P2379" t="b">
        <v>0</v>
      </c>
      <c r="Q2379">
        <v>138261413</v>
      </c>
      <c r="R2379" t="s">
        <v>150</v>
      </c>
      <c r="S2379">
        <v>1E-3</v>
      </c>
      <c r="T2379" t="s">
        <v>184</v>
      </c>
      <c r="U2379">
        <v>2018</v>
      </c>
      <c r="V2379" t="s">
        <v>151</v>
      </c>
      <c r="W2379" t="s">
        <v>204</v>
      </c>
      <c r="X2379" t="s">
        <v>154</v>
      </c>
      <c r="Y2379" t="s">
        <v>155</v>
      </c>
      <c r="Z2379">
        <v>507500</v>
      </c>
      <c r="AA2379">
        <v>299100</v>
      </c>
      <c r="AB2379">
        <v>-0.41497245145673001</v>
      </c>
      <c r="AC2379">
        <v>52.579097446717</v>
      </c>
    </row>
    <row r="2380" spans="1:29">
      <c r="A2380" t="s">
        <v>178</v>
      </c>
      <c r="B2380">
        <v>7299</v>
      </c>
      <c r="C2380">
        <v>1943665</v>
      </c>
      <c r="D2380" t="s">
        <v>164</v>
      </c>
      <c r="E2380" t="s">
        <v>126</v>
      </c>
      <c r="F2380" t="s">
        <v>179</v>
      </c>
      <c r="G2380" t="s">
        <v>118</v>
      </c>
      <c r="H2380" s="1">
        <v>43714.613194444442</v>
      </c>
      <c r="I2380" t="s">
        <v>180</v>
      </c>
      <c r="J2380" t="s">
        <v>116</v>
      </c>
      <c r="K2380" t="s">
        <v>181</v>
      </c>
      <c r="L2380" t="s">
        <v>182</v>
      </c>
      <c r="M2380" t="s">
        <v>183</v>
      </c>
      <c r="N2380">
        <v>1.4999999999999999E-2</v>
      </c>
      <c r="O2380" t="s">
        <v>149</v>
      </c>
      <c r="P2380" t="b">
        <v>0</v>
      </c>
      <c r="Q2380">
        <v>138261413</v>
      </c>
      <c r="R2380" t="s">
        <v>150</v>
      </c>
      <c r="S2380">
        <v>1E-3</v>
      </c>
      <c r="T2380" t="s">
        <v>184</v>
      </c>
      <c r="U2380">
        <v>2019</v>
      </c>
      <c r="V2380" t="s">
        <v>151</v>
      </c>
      <c r="W2380" t="s">
        <v>185</v>
      </c>
      <c r="X2380" t="s">
        <v>186</v>
      </c>
      <c r="Y2380" t="s">
        <v>155</v>
      </c>
      <c r="Z2380">
        <v>620600</v>
      </c>
      <c r="AA2380">
        <v>309500</v>
      </c>
      <c r="AB2380">
        <v>1.2588812496391699</v>
      </c>
      <c r="AC2380">
        <v>52.638374352215699</v>
      </c>
    </row>
    <row r="2381" spans="1:29">
      <c r="A2381" t="s">
        <v>196</v>
      </c>
      <c r="B2381">
        <v>7299</v>
      </c>
      <c r="C2381">
        <v>1822958</v>
      </c>
      <c r="D2381" t="s">
        <v>164</v>
      </c>
      <c r="E2381" t="s">
        <v>126</v>
      </c>
      <c r="F2381" t="s">
        <v>179</v>
      </c>
      <c r="G2381" t="s">
        <v>118</v>
      </c>
      <c r="H2381" s="1">
        <v>42397.48541666667</v>
      </c>
      <c r="I2381" t="s">
        <v>180</v>
      </c>
      <c r="J2381" t="s">
        <v>116</v>
      </c>
      <c r="K2381" t="s">
        <v>181</v>
      </c>
      <c r="L2381" t="s">
        <v>182</v>
      </c>
      <c r="M2381" t="s">
        <v>183</v>
      </c>
      <c r="N2381">
        <v>7.7999999999999996E-3</v>
      </c>
      <c r="O2381" t="s">
        <v>149</v>
      </c>
      <c r="P2381" t="b">
        <v>0</v>
      </c>
      <c r="Q2381">
        <v>138261413</v>
      </c>
      <c r="R2381" t="s">
        <v>150</v>
      </c>
      <c r="S2381">
        <v>1E-3</v>
      </c>
      <c r="T2381" t="s">
        <v>184</v>
      </c>
      <c r="U2381">
        <v>2016</v>
      </c>
      <c r="V2381" t="s">
        <v>151</v>
      </c>
      <c r="W2381" t="s">
        <v>197</v>
      </c>
      <c r="X2381" t="s">
        <v>186</v>
      </c>
      <c r="Y2381" t="s">
        <v>155</v>
      </c>
      <c r="Z2381">
        <v>624300</v>
      </c>
      <c r="AA2381">
        <v>306800</v>
      </c>
      <c r="AB2381">
        <v>1.3116346710660201</v>
      </c>
      <c r="AC2381">
        <v>52.6126273253455</v>
      </c>
    </row>
    <row r="2382" spans="1:29">
      <c r="A2382" t="s">
        <v>206</v>
      </c>
      <c r="B2382">
        <v>7299</v>
      </c>
      <c r="C2382">
        <v>2023913</v>
      </c>
      <c r="D2382" t="s">
        <v>164</v>
      </c>
      <c r="E2382" t="s">
        <v>126</v>
      </c>
      <c r="F2382" t="s">
        <v>179</v>
      </c>
      <c r="G2382" t="s">
        <v>118</v>
      </c>
      <c r="H2382" s="1">
        <v>44872.397222222222</v>
      </c>
      <c r="I2382" t="s">
        <v>180</v>
      </c>
      <c r="J2382" t="s">
        <v>116</v>
      </c>
      <c r="K2382" t="s">
        <v>199</v>
      </c>
      <c r="L2382" t="s">
        <v>200</v>
      </c>
      <c r="M2382" t="s">
        <v>183</v>
      </c>
      <c r="N2382">
        <v>3.6999999999999998E-2</v>
      </c>
      <c r="O2382" t="s">
        <v>149</v>
      </c>
      <c r="P2382" t="b">
        <v>0</v>
      </c>
      <c r="Q2382">
        <v>138261413</v>
      </c>
      <c r="R2382" t="s">
        <v>150</v>
      </c>
      <c r="S2382">
        <v>1E-3</v>
      </c>
      <c r="T2382" t="s">
        <v>184</v>
      </c>
      <c r="U2382">
        <v>2022</v>
      </c>
      <c r="V2382" t="s">
        <v>151</v>
      </c>
      <c r="W2382" t="s">
        <v>207</v>
      </c>
      <c r="X2382" t="s">
        <v>208</v>
      </c>
      <c r="Y2382" t="s">
        <v>155</v>
      </c>
      <c r="Z2382">
        <v>515935</v>
      </c>
      <c r="AA2382">
        <v>253417</v>
      </c>
      <c r="AB2382">
        <v>-0.30632621725807402</v>
      </c>
      <c r="AC2382">
        <v>52.1668520239771</v>
      </c>
    </row>
    <row r="2383" spans="1:29">
      <c r="A2383" t="s">
        <v>187</v>
      </c>
      <c r="B2383">
        <v>7299</v>
      </c>
      <c r="C2383">
        <v>1924214</v>
      </c>
      <c r="D2383" t="s">
        <v>164</v>
      </c>
      <c r="E2383" t="s">
        <v>126</v>
      </c>
      <c r="F2383" t="s">
        <v>179</v>
      </c>
      <c r="G2383" t="s">
        <v>118</v>
      </c>
      <c r="H2383" s="1">
        <v>43490.671527777777</v>
      </c>
      <c r="I2383" t="s">
        <v>180</v>
      </c>
      <c r="J2383" t="s">
        <v>116</v>
      </c>
      <c r="K2383" t="s">
        <v>181</v>
      </c>
      <c r="L2383" t="s">
        <v>182</v>
      </c>
      <c r="M2383" t="s">
        <v>183</v>
      </c>
      <c r="N2383">
        <v>1.6E-2</v>
      </c>
      <c r="O2383" t="s">
        <v>149</v>
      </c>
      <c r="P2383" t="b">
        <v>0</v>
      </c>
      <c r="Q2383">
        <v>138261413</v>
      </c>
      <c r="R2383" t="s">
        <v>150</v>
      </c>
      <c r="S2383">
        <v>1E-3</v>
      </c>
      <c r="T2383" t="s">
        <v>184</v>
      </c>
      <c r="U2383">
        <v>2019</v>
      </c>
      <c r="V2383" t="s">
        <v>151</v>
      </c>
      <c r="W2383" t="s">
        <v>188</v>
      </c>
      <c r="X2383" t="s">
        <v>189</v>
      </c>
      <c r="Y2383" t="s">
        <v>155</v>
      </c>
      <c r="Z2383">
        <v>636400</v>
      </c>
      <c r="AA2383">
        <v>291600</v>
      </c>
      <c r="AB2383">
        <v>1.4791973795069699</v>
      </c>
      <c r="AC2383">
        <v>52.471107816141703</v>
      </c>
    </row>
    <row r="2384" spans="1:29">
      <c r="A2384" t="s">
        <v>187</v>
      </c>
      <c r="B2384">
        <v>7299</v>
      </c>
      <c r="C2384">
        <v>2009705</v>
      </c>
      <c r="D2384" t="s">
        <v>164</v>
      </c>
      <c r="E2384" t="s">
        <v>126</v>
      </c>
      <c r="F2384" t="s">
        <v>179</v>
      </c>
      <c r="G2384" t="s">
        <v>118</v>
      </c>
      <c r="H2384" s="1">
        <v>44701.445138888892</v>
      </c>
      <c r="I2384" t="s">
        <v>180</v>
      </c>
      <c r="J2384" t="s">
        <v>116</v>
      </c>
      <c r="K2384" t="s">
        <v>181</v>
      </c>
      <c r="L2384" t="s">
        <v>182</v>
      </c>
      <c r="M2384" t="s">
        <v>183</v>
      </c>
      <c r="N2384">
        <v>1.2E-2</v>
      </c>
      <c r="O2384" t="s">
        <v>149</v>
      </c>
      <c r="P2384" t="b">
        <v>0</v>
      </c>
      <c r="Q2384">
        <v>138261413</v>
      </c>
      <c r="R2384" t="s">
        <v>150</v>
      </c>
      <c r="S2384">
        <v>1E-3</v>
      </c>
      <c r="T2384" t="s">
        <v>184</v>
      </c>
      <c r="U2384">
        <v>2022</v>
      </c>
      <c r="V2384" t="s">
        <v>151</v>
      </c>
      <c r="W2384" t="s">
        <v>188</v>
      </c>
      <c r="X2384" t="s">
        <v>189</v>
      </c>
      <c r="Y2384" t="s">
        <v>155</v>
      </c>
      <c r="Z2384">
        <v>636400</v>
      </c>
      <c r="AA2384">
        <v>291600</v>
      </c>
      <c r="AB2384">
        <v>1.4791973795069699</v>
      </c>
      <c r="AC2384">
        <v>52.471107816141703</v>
      </c>
    </row>
    <row r="2385" spans="1:29">
      <c r="A2385" t="s">
        <v>276</v>
      </c>
      <c r="B2385">
        <v>7299</v>
      </c>
      <c r="C2385">
        <v>4601161</v>
      </c>
      <c r="D2385" t="s">
        <v>164</v>
      </c>
      <c r="E2385" t="s">
        <v>126</v>
      </c>
      <c r="F2385" t="s">
        <v>179</v>
      </c>
      <c r="G2385" t="s">
        <v>118</v>
      </c>
      <c r="H2385" s="1">
        <v>41927.573611111111</v>
      </c>
      <c r="I2385" t="s">
        <v>180</v>
      </c>
      <c r="J2385" t="s">
        <v>116</v>
      </c>
      <c r="K2385" t="s">
        <v>192</v>
      </c>
      <c r="L2385" t="s">
        <v>193</v>
      </c>
      <c r="M2385" t="s">
        <v>183</v>
      </c>
      <c r="N2385">
        <v>4.0000000000000001E-3</v>
      </c>
      <c r="O2385" t="s">
        <v>149</v>
      </c>
      <c r="P2385" t="b">
        <v>0</v>
      </c>
      <c r="Q2385">
        <v>138261413</v>
      </c>
      <c r="R2385" t="s">
        <v>150</v>
      </c>
      <c r="S2385">
        <v>1E-3</v>
      </c>
      <c r="T2385" t="s">
        <v>184</v>
      </c>
      <c r="U2385">
        <v>2014</v>
      </c>
      <c r="V2385" t="s">
        <v>151</v>
      </c>
      <c r="W2385" t="s">
        <v>277</v>
      </c>
      <c r="X2385" t="s">
        <v>278</v>
      </c>
      <c r="Y2385" t="s">
        <v>155</v>
      </c>
      <c r="Z2385">
        <v>383550</v>
      </c>
      <c r="AA2385">
        <v>252450</v>
      </c>
      <c r="AB2385">
        <v>-2.2419417969467799</v>
      </c>
      <c r="AC2385">
        <v>52.170064339376403</v>
      </c>
    </row>
    <row r="2386" spans="1:29">
      <c r="A2386" t="s">
        <v>178</v>
      </c>
      <c r="B2386">
        <v>7299</v>
      </c>
      <c r="C2386">
        <v>2009605</v>
      </c>
      <c r="D2386" t="s">
        <v>164</v>
      </c>
      <c r="E2386" t="s">
        <v>126</v>
      </c>
      <c r="F2386" t="s">
        <v>179</v>
      </c>
      <c r="G2386" t="s">
        <v>118</v>
      </c>
      <c r="H2386" s="1">
        <v>44699.594444444447</v>
      </c>
      <c r="I2386" t="s">
        <v>180</v>
      </c>
      <c r="J2386" t="s">
        <v>116</v>
      </c>
      <c r="K2386" t="s">
        <v>181</v>
      </c>
      <c r="L2386" t="s">
        <v>182</v>
      </c>
      <c r="M2386" t="s">
        <v>183</v>
      </c>
      <c r="N2386">
        <v>5.0000000000000001E-3</v>
      </c>
      <c r="O2386" t="s">
        <v>149</v>
      </c>
      <c r="P2386" t="b">
        <v>0</v>
      </c>
      <c r="Q2386">
        <v>138261413</v>
      </c>
      <c r="R2386" t="s">
        <v>150</v>
      </c>
      <c r="S2386">
        <v>1E-3</v>
      </c>
      <c r="T2386" t="s">
        <v>184</v>
      </c>
      <c r="U2386">
        <v>2022</v>
      </c>
      <c r="V2386" t="s">
        <v>151</v>
      </c>
      <c r="W2386" t="s">
        <v>185</v>
      </c>
      <c r="X2386" t="s">
        <v>186</v>
      </c>
      <c r="Y2386" t="s">
        <v>155</v>
      </c>
      <c r="Z2386">
        <v>620600</v>
      </c>
      <c r="AA2386">
        <v>309500</v>
      </c>
      <c r="AB2386">
        <v>1.2588812496391699</v>
      </c>
      <c r="AC2386">
        <v>52.638374352215699</v>
      </c>
    </row>
    <row r="2387" spans="1:29">
      <c r="A2387" t="s">
        <v>198</v>
      </c>
      <c r="B2387">
        <v>7299</v>
      </c>
      <c r="C2387">
        <v>1920405</v>
      </c>
      <c r="D2387" t="s">
        <v>164</v>
      </c>
      <c r="E2387" t="s">
        <v>126</v>
      </c>
      <c r="F2387" t="s">
        <v>179</v>
      </c>
      <c r="G2387" t="s">
        <v>118</v>
      </c>
      <c r="H2387" s="1">
        <v>43444.377083333333</v>
      </c>
      <c r="I2387" t="s">
        <v>180</v>
      </c>
      <c r="J2387" t="s">
        <v>116</v>
      </c>
      <c r="K2387" t="s">
        <v>199</v>
      </c>
      <c r="L2387" t="s">
        <v>200</v>
      </c>
      <c r="M2387" t="s">
        <v>183</v>
      </c>
      <c r="N2387">
        <v>6.5000000000000002E-2</v>
      </c>
      <c r="O2387" t="s">
        <v>149</v>
      </c>
      <c r="P2387" t="b">
        <v>0</v>
      </c>
      <c r="Q2387">
        <v>138261413</v>
      </c>
      <c r="R2387" t="s">
        <v>150</v>
      </c>
      <c r="S2387">
        <v>1E-3</v>
      </c>
      <c r="T2387" t="s">
        <v>184</v>
      </c>
      <c r="U2387">
        <v>2018</v>
      </c>
      <c r="V2387" t="s">
        <v>151</v>
      </c>
      <c r="W2387" t="s">
        <v>201</v>
      </c>
      <c r="X2387" t="s">
        <v>202</v>
      </c>
      <c r="Y2387" t="s">
        <v>155</v>
      </c>
      <c r="Z2387">
        <v>516100</v>
      </c>
      <c r="AA2387">
        <v>253300</v>
      </c>
      <c r="AB2387">
        <v>-0.30395486908298303</v>
      </c>
      <c r="AC2387">
        <v>52.1657659569386</v>
      </c>
    </row>
    <row r="2388" spans="1:29">
      <c r="A2388" t="s">
        <v>296</v>
      </c>
      <c r="B2388">
        <v>7299</v>
      </c>
      <c r="C2388">
        <v>4688847</v>
      </c>
      <c r="D2388" t="s">
        <v>164</v>
      </c>
      <c r="E2388" t="s">
        <v>126</v>
      </c>
      <c r="F2388" t="s">
        <v>205</v>
      </c>
      <c r="G2388" t="s">
        <v>112</v>
      </c>
      <c r="H2388" s="1">
        <v>43020.591666666667</v>
      </c>
      <c r="I2388" t="s">
        <v>180</v>
      </c>
      <c r="J2388" t="s">
        <v>116</v>
      </c>
      <c r="K2388" t="s">
        <v>192</v>
      </c>
      <c r="L2388" t="s">
        <v>193</v>
      </c>
      <c r="M2388" t="s">
        <v>183</v>
      </c>
      <c r="N2388">
        <v>9.7000000000000003E-3</v>
      </c>
      <c r="O2388" t="s">
        <v>149</v>
      </c>
      <c r="P2388" t="b">
        <v>0</v>
      </c>
      <c r="Q2388">
        <v>138261413</v>
      </c>
      <c r="R2388" t="s">
        <v>150</v>
      </c>
      <c r="S2388">
        <v>1E-3</v>
      </c>
      <c r="T2388" t="s">
        <v>184</v>
      </c>
      <c r="U2388">
        <v>2017</v>
      </c>
      <c r="V2388" t="s">
        <v>151</v>
      </c>
      <c r="W2388" t="s">
        <v>297</v>
      </c>
      <c r="X2388" t="s">
        <v>298</v>
      </c>
      <c r="Y2388" t="s">
        <v>155</v>
      </c>
      <c r="Z2388">
        <v>393220</v>
      </c>
      <c r="AA2388">
        <v>223820</v>
      </c>
      <c r="AB2388">
        <v>-2.0999740777278899</v>
      </c>
      <c r="AC2388">
        <v>51.912868546681302</v>
      </c>
    </row>
    <row r="2389" spans="1:29">
      <c r="A2389" t="s">
        <v>247</v>
      </c>
      <c r="B2389">
        <v>7299</v>
      </c>
      <c r="C2389">
        <v>1404652</v>
      </c>
      <c r="D2389" t="s">
        <v>164</v>
      </c>
      <c r="E2389" t="s">
        <v>126</v>
      </c>
      <c r="F2389" t="s">
        <v>205</v>
      </c>
      <c r="G2389" t="s">
        <v>112</v>
      </c>
      <c r="H2389" s="1">
        <v>42639.511805555558</v>
      </c>
      <c r="I2389" t="s">
        <v>180</v>
      </c>
      <c r="J2389" t="s">
        <v>116</v>
      </c>
      <c r="K2389" t="s">
        <v>228</v>
      </c>
      <c r="L2389" t="s">
        <v>229</v>
      </c>
      <c r="M2389" t="s">
        <v>183</v>
      </c>
      <c r="N2389">
        <v>8.6E-3</v>
      </c>
      <c r="O2389" t="s">
        <v>149</v>
      </c>
      <c r="P2389" t="b">
        <v>0</v>
      </c>
      <c r="Q2389">
        <v>138261413</v>
      </c>
      <c r="R2389" t="s">
        <v>150</v>
      </c>
      <c r="S2389">
        <v>1E-3</v>
      </c>
      <c r="T2389" t="s">
        <v>184</v>
      </c>
      <c r="U2389">
        <v>2016</v>
      </c>
      <c r="V2389" t="s">
        <v>151</v>
      </c>
      <c r="W2389" t="s">
        <v>248</v>
      </c>
      <c r="X2389" t="s">
        <v>249</v>
      </c>
      <c r="Y2389" t="s">
        <v>155</v>
      </c>
      <c r="Z2389">
        <v>435499</v>
      </c>
      <c r="AA2389">
        <v>117847</v>
      </c>
      <c r="AB2389">
        <v>-1.4959290530529701</v>
      </c>
      <c r="AC2389">
        <v>50.958961874929102</v>
      </c>
    </row>
    <row r="2390" spans="1:29">
      <c r="A2390" t="s">
        <v>206</v>
      </c>
      <c r="B2390">
        <v>7299</v>
      </c>
      <c r="C2390">
        <v>2018467</v>
      </c>
      <c r="D2390" t="s">
        <v>164</v>
      </c>
      <c r="E2390" t="s">
        <v>126</v>
      </c>
      <c r="F2390" t="s">
        <v>179</v>
      </c>
      <c r="G2390" t="s">
        <v>118</v>
      </c>
      <c r="H2390" s="1">
        <v>44803.424305555556</v>
      </c>
      <c r="I2390" t="s">
        <v>180</v>
      </c>
      <c r="J2390" t="s">
        <v>116</v>
      </c>
      <c r="K2390" t="s">
        <v>199</v>
      </c>
      <c r="L2390" t="s">
        <v>200</v>
      </c>
      <c r="M2390" t="s">
        <v>183</v>
      </c>
      <c r="N2390">
        <v>4.1000000000000002E-2</v>
      </c>
      <c r="O2390" t="s">
        <v>149</v>
      </c>
      <c r="P2390" t="b">
        <v>0</v>
      </c>
      <c r="Q2390">
        <v>138261413</v>
      </c>
      <c r="R2390" t="s">
        <v>150</v>
      </c>
      <c r="S2390">
        <v>1E-3</v>
      </c>
      <c r="T2390" t="s">
        <v>184</v>
      </c>
      <c r="U2390">
        <v>2022</v>
      </c>
      <c r="V2390" t="s">
        <v>151</v>
      </c>
      <c r="W2390" t="s">
        <v>207</v>
      </c>
      <c r="X2390" t="s">
        <v>208</v>
      </c>
      <c r="Y2390" t="s">
        <v>155</v>
      </c>
      <c r="Z2390">
        <v>515935</v>
      </c>
      <c r="AA2390">
        <v>253417</v>
      </c>
      <c r="AB2390">
        <v>-0.30632621725807402</v>
      </c>
      <c r="AC2390">
        <v>52.1668520239771</v>
      </c>
    </row>
    <row r="2391" spans="1:29">
      <c r="A2391" t="s">
        <v>190</v>
      </c>
      <c r="B2391">
        <v>7299</v>
      </c>
      <c r="C2391">
        <v>4659237</v>
      </c>
      <c r="D2391" t="s">
        <v>164</v>
      </c>
      <c r="E2391" t="s">
        <v>126</v>
      </c>
      <c r="F2391" t="s">
        <v>179</v>
      </c>
      <c r="G2391" t="s">
        <v>118</v>
      </c>
      <c r="H2391" s="1">
        <v>42628.611111111109</v>
      </c>
      <c r="I2391" t="s">
        <v>191</v>
      </c>
      <c r="J2391" t="s">
        <v>119</v>
      </c>
      <c r="K2391" t="s">
        <v>192</v>
      </c>
      <c r="L2391" t="s">
        <v>193</v>
      </c>
      <c r="M2391" t="s">
        <v>183</v>
      </c>
      <c r="N2391">
        <v>5.3E-3</v>
      </c>
      <c r="O2391" t="s">
        <v>149</v>
      </c>
      <c r="P2391" t="b">
        <v>0</v>
      </c>
      <c r="Q2391">
        <v>138261413</v>
      </c>
      <c r="R2391" t="s">
        <v>150</v>
      </c>
      <c r="S2391">
        <v>1E-3</v>
      </c>
      <c r="T2391" t="s">
        <v>184</v>
      </c>
      <c r="U2391">
        <v>2016</v>
      </c>
      <c r="V2391" t="s">
        <v>151</v>
      </c>
      <c r="W2391" t="s">
        <v>194</v>
      </c>
      <c r="X2391" t="s">
        <v>195</v>
      </c>
      <c r="Y2391" t="s">
        <v>155</v>
      </c>
      <c r="Z2391">
        <v>357000</v>
      </c>
      <c r="AA2391">
        <v>237460</v>
      </c>
      <c r="AB2391">
        <v>-2.62823009845419</v>
      </c>
      <c r="AC2391">
        <v>52.033868710239098</v>
      </c>
    </row>
    <row r="2392" spans="1:29">
      <c r="A2392" t="s">
        <v>203</v>
      </c>
      <c r="B2392">
        <v>7299</v>
      </c>
      <c r="C2392">
        <v>1906576</v>
      </c>
      <c r="D2392" t="s">
        <v>164</v>
      </c>
      <c r="E2392" t="s">
        <v>126</v>
      </c>
      <c r="F2392" t="s">
        <v>205</v>
      </c>
      <c r="G2392" t="s">
        <v>112</v>
      </c>
      <c r="H2392" s="1">
        <v>43284.536805555559</v>
      </c>
      <c r="I2392" t="s">
        <v>180</v>
      </c>
      <c r="J2392" t="s">
        <v>116</v>
      </c>
      <c r="K2392" t="s">
        <v>146</v>
      </c>
      <c r="L2392" t="s">
        <v>147</v>
      </c>
      <c r="M2392" t="s">
        <v>183</v>
      </c>
      <c r="N2392">
        <v>3.1E-2</v>
      </c>
      <c r="O2392" t="s">
        <v>149</v>
      </c>
      <c r="P2392" t="b">
        <v>0</v>
      </c>
      <c r="Q2392">
        <v>138261413</v>
      </c>
      <c r="R2392" t="s">
        <v>150</v>
      </c>
      <c r="S2392">
        <v>1E-3</v>
      </c>
      <c r="T2392" t="s">
        <v>184</v>
      </c>
      <c r="U2392">
        <v>2018</v>
      </c>
      <c r="V2392" t="s">
        <v>151</v>
      </c>
      <c r="W2392" t="s">
        <v>204</v>
      </c>
      <c r="X2392" t="s">
        <v>154</v>
      </c>
      <c r="Y2392" t="s">
        <v>155</v>
      </c>
      <c r="Z2392">
        <v>507500</v>
      </c>
      <c r="AA2392">
        <v>299100</v>
      </c>
      <c r="AB2392">
        <v>-0.41497245145673001</v>
      </c>
      <c r="AC2392">
        <v>52.579097446717</v>
      </c>
    </row>
    <row r="2393" spans="1:29">
      <c r="A2393" t="s">
        <v>198</v>
      </c>
      <c r="B2393">
        <v>7299</v>
      </c>
      <c r="C2393">
        <v>1831843</v>
      </c>
      <c r="D2393" t="s">
        <v>164</v>
      </c>
      <c r="E2393" t="s">
        <v>126</v>
      </c>
      <c r="F2393" t="s">
        <v>179</v>
      </c>
      <c r="G2393" t="s">
        <v>118</v>
      </c>
      <c r="H2393" s="1">
        <v>42495.487500000003</v>
      </c>
      <c r="I2393" t="s">
        <v>180</v>
      </c>
      <c r="J2393" t="s">
        <v>116</v>
      </c>
      <c r="K2393" t="s">
        <v>199</v>
      </c>
      <c r="L2393" t="s">
        <v>200</v>
      </c>
      <c r="M2393" t="s">
        <v>183</v>
      </c>
      <c r="N2393">
        <v>7.1999999999999995E-2</v>
      </c>
      <c r="O2393" t="s">
        <v>149</v>
      </c>
      <c r="P2393" t="b">
        <v>0</v>
      </c>
      <c r="Q2393">
        <v>138261413</v>
      </c>
      <c r="R2393" t="s">
        <v>150</v>
      </c>
      <c r="S2393">
        <v>1E-3</v>
      </c>
      <c r="T2393" t="s">
        <v>184</v>
      </c>
      <c r="U2393">
        <v>2016</v>
      </c>
      <c r="V2393" t="s">
        <v>151</v>
      </c>
      <c r="W2393" t="s">
        <v>201</v>
      </c>
      <c r="X2393" t="s">
        <v>202</v>
      </c>
      <c r="Y2393" t="s">
        <v>155</v>
      </c>
      <c r="Z2393">
        <v>516100</v>
      </c>
      <c r="AA2393">
        <v>253300</v>
      </c>
      <c r="AB2393">
        <v>-0.30395486908298303</v>
      </c>
      <c r="AC2393">
        <v>52.1657659569386</v>
      </c>
    </row>
    <row r="2394" spans="1:29">
      <c r="A2394" t="s">
        <v>276</v>
      </c>
      <c r="B2394">
        <v>7299</v>
      </c>
      <c r="C2394">
        <v>4626953</v>
      </c>
      <c r="D2394" t="s">
        <v>164</v>
      </c>
      <c r="E2394" t="s">
        <v>126</v>
      </c>
      <c r="F2394" t="s">
        <v>179</v>
      </c>
      <c r="G2394" t="s">
        <v>118</v>
      </c>
      <c r="H2394" s="1">
        <v>42236.402083333334</v>
      </c>
      <c r="I2394" t="s">
        <v>180</v>
      </c>
      <c r="J2394" t="s">
        <v>116</v>
      </c>
      <c r="K2394" t="s">
        <v>192</v>
      </c>
      <c r="L2394" t="s">
        <v>193</v>
      </c>
      <c r="M2394" t="s">
        <v>183</v>
      </c>
      <c r="N2394">
        <v>4.2000000000000003E-2</v>
      </c>
      <c r="O2394" t="s">
        <v>149</v>
      </c>
      <c r="P2394" t="b">
        <v>0</v>
      </c>
      <c r="Q2394">
        <v>138261413</v>
      </c>
      <c r="R2394" t="s">
        <v>150</v>
      </c>
      <c r="S2394">
        <v>1E-3</v>
      </c>
      <c r="T2394" t="s">
        <v>184</v>
      </c>
      <c r="U2394">
        <v>2015</v>
      </c>
      <c r="V2394" t="s">
        <v>151</v>
      </c>
      <c r="W2394" t="s">
        <v>277</v>
      </c>
      <c r="X2394" t="s">
        <v>278</v>
      </c>
      <c r="Y2394" t="s">
        <v>155</v>
      </c>
      <c r="Z2394">
        <v>383550</v>
      </c>
      <c r="AA2394">
        <v>252450</v>
      </c>
      <c r="AB2394">
        <v>-2.2419417969467799</v>
      </c>
      <c r="AC2394">
        <v>52.170064339376403</v>
      </c>
    </row>
    <row r="2395" spans="1:29">
      <c r="A2395" t="s">
        <v>178</v>
      </c>
      <c r="B2395">
        <v>7299</v>
      </c>
      <c r="C2395">
        <v>1898476</v>
      </c>
      <c r="D2395" t="s">
        <v>164</v>
      </c>
      <c r="E2395" t="s">
        <v>126</v>
      </c>
      <c r="F2395" t="s">
        <v>179</v>
      </c>
      <c r="G2395" t="s">
        <v>118</v>
      </c>
      <c r="H2395" s="1">
        <v>43187.659722222219</v>
      </c>
      <c r="I2395" t="s">
        <v>180</v>
      </c>
      <c r="J2395" t="s">
        <v>116</v>
      </c>
      <c r="K2395" t="s">
        <v>181</v>
      </c>
      <c r="L2395" t="s">
        <v>182</v>
      </c>
      <c r="M2395" t="s">
        <v>183</v>
      </c>
      <c r="N2395">
        <v>9.1999999999999998E-3</v>
      </c>
      <c r="O2395" t="s">
        <v>149</v>
      </c>
      <c r="P2395" t="b">
        <v>0</v>
      </c>
      <c r="Q2395">
        <v>138261413</v>
      </c>
      <c r="R2395" t="s">
        <v>150</v>
      </c>
      <c r="S2395">
        <v>1E-3</v>
      </c>
      <c r="T2395" t="s">
        <v>184</v>
      </c>
      <c r="U2395">
        <v>2018</v>
      </c>
      <c r="V2395" t="s">
        <v>151</v>
      </c>
      <c r="W2395" t="s">
        <v>185</v>
      </c>
      <c r="X2395" t="s">
        <v>186</v>
      </c>
      <c r="Y2395" t="s">
        <v>155</v>
      </c>
      <c r="Z2395">
        <v>620600</v>
      </c>
      <c r="AA2395">
        <v>309500</v>
      </c>
      <c r="AB2395">
        <v>1.2588812496391699</v>
      </c>
      <c r="AC2395">
        <v>52.638374352215699</v>
      </c>
    </row>
    <row r="2396" spans="1:29">
      <c r="A2396" t="s">
        <v>224</v>
      </c>
      <c r="B2396">
        <v>7299</v>
      </c>
      <c r="C2396">
        <v>1884334</v>
      </c>
      <c r="D2396" t="s">
        <v>164</v>
      </c>
      <c r="E2396" t="s">
        <v>126</v>
      </c>
      <c r="F2396" t="s">
        <v>205</v>
      </c>
      <c r="G2396" t="s">
        <v>112</v>
      </c>
      <c r="H2396" s="1">
        <v>43019.511111111111</v>
      </c>
      <c r="I2396" t="s">
        <v>180</v>
      </c>
      <c r="J2396" t="s">
        <v>116</v>
      </c>
      <c r="K2396" t="s">
        <v>146</v>
      </c>
      <c r="L2396" t="s">
        <v>147</v>
      </c>
      <c r="M2396" t="s">
        <v>183</v>
      </c>
      <c r="N2396">
        <v>4.1000000000000003E-3</v>
      </c>
      <c r="O2396" t="s">
        <v>149</v>
      </c>
      <c r="P2396" t="b">
        <v>0</v>
      </c>
      <c r="Q2396">
        <v>138261413</v>
      </c>
      <c r="R2396" t="s">
        <v>150</v>
      </c>
      <c r="S2396">
        <v>1E-3</v>
      </c>
      <c r="T2396" t="s">
        <v>184</v>
      </c>
      <c r="U2396">
        <v>2017</v>
      </c>
      <c r="V2396" t="s">
        <v>151</v>
      </c>
      <c r="W2396" t="s">
        <v>225</v>
      </c>
      <c r="X2396" t="s">
        <v>226</v>
      </c>
      <c r="Y2396" t="s">
        <v>155</v>
      </c>
      <c r="Z2396">
        <v>500098</v>
      </c>
      <c r="AA2396">
        <v>402866</v>
      </c>
      <c r="AB2396">
        <v>-0.49196935841400102</v>
      </c>
      <c r="AC2396">
        <v>53.512954618294103</v>
      </c>
    </row>
    <row r="2397" spans="1:29">
      <c r="A2397" t="s">
        <v>187</v>
      </c>
      <c r="B2397">
        <v>7299</v>
      </c>
      <c r="C2397">
        <v>2032909</v>
      </c>
      <c r="D2397" t="s">
        <v>164</v>
      </c>
      <c r="E2397" t="s">
        <v>126</v>
      </c>
      <c r="F2397" t="s">
        <v>179</v>
      </c>
      <c r="G2397" t="s">
        <v>118</v>
      </c>
      <c r="H2397" s="1">
        <v>45000.348611111112</v>
      </c>
      <c r="I2397" t="s">
        <v>180</v>
      </c>
      <c r="J2397" t="s">
        <v>116</v>
      </c>
      <c r="K2397" t="s">
        <v>181</v>
      </c>
      <c r="L2397" t="s">
        <v>182</v>
      </c>
      <c r="M2397" t="s">
        <v>183</v>
      </c>
      <c r="N2397">
        <v>6.3E-3</v>
      </c>
      <c r="O2397" t="s">
        <v>149</v>
      </c>
      <c r="P2397" t="b">
        <v>0</v>
      </c>
      <c r="Q2397">
        <v>138261413</v>
      </c>
      <c r="R2397" t="s">
        <v>150</v>
      </c>
      <c r="S2397">
        <v>1E-3</v>
      </c>
      <c r="T2397" t="s">
        <v>184</v>
      </c>
      <c r="U2397">
        <v>2023</v>
      </c>
      <c r="V2397" t="s">
        <v>151</v>
      </c>
      <c r="W2397" t="s">
        <v>188</v>
      </c>
      <c r="X2397" t="s">
        <v>189</v>
      </c>
      <c r="Y2397" t="s">
        <v>155</v>
      </c>
      <c r="Z2397">
        <v>636400</v>
      </c>
      <c r="AA2397">
        <v>291600</v>
      </c>
      <c r="AB2397">
        <v>1.4791973795069699</v>
      </c>
      <c r="AC2397">
        <v>52.471107816141703</v>
      </c>
    </row>
    <row r="2398" spans="1:29">
      <c r="A2398" t="s">
        <v>247</v>
      </c>
      <c r="B2398">
        <v>7299</v>
      </c>
      <c r="C2398">
        <v>1612409</v>
      </c>
      <c r="D2398" t="s">
        <v>164</v>
      </c>
      <c r="E2398" t="s">
        <v>126</v>
      </c>
      <c r="F2398" t="s">
        <v>205</v>
      </c>
      <c r="G2398" t="s">
        <v>112</v>
      </c>
      <c r="H2398" s="1">
        <v>45324.550694444442</v>
      </c>
      <c r="I2398" t="s">
        <v>180</v>
      </c>
      <c r="J2398" t="s">
        <v>116</v>
      </c>
      <c r="K2398" t="s">
        <v>228</v>
      </c>
      <c r="L2398" t="s">
        <v>229</v>
      </c>
      <c r="M2398" t="s">
        <v>183</v>
      </c>
      <c r="N2398">
        <v>2.5999999999999999E-3</v>
      </c>
      <c r="O2398" t="s">
        <v>149</v>
      </c>
      <c r="P2398" t="b">
        <v>0</v>
      </c>
      <c r="Q2398">
        <v>138261413</v>
      </c>
      <c r="R2398" t="s">
        <v>150</v>
      </c>
      <c r="S2398">
        <v>1E-3</v>
      </c>
      <c r="T2398" t="s">
        <v>184</v>
      </c>
      <c r="U2398">
        <v>2024</v>
      </c>
      <c r="V2398" t="s">
        <v>151</v>
      </c>
      <c r="W2398" t="s">
        <v>248</v>
      </c>
      <c r="X2398" t="s">
        <v>249</v>
      </c>
      <c r="Y2398" t="s">
        <v>155</v>
      </c>
      <c r="Z2398">
        <v>435499</v>
      </c>
      <c r="AA2398">
        <v>117847</v>
      </c>
      <c r="AB2398">
        <v>-1.4959290530529701</v>
      </c>
      <c r="AC2398">
        <v>50.958961874929102</v>
      </c>
    </row>
    <row r="2399" spans="1:29">
      <c r="A2399" t="s">
        <v>235</v>
      </c>
      <c r="B2399">
        <v>7299</v>
      </c>
      <c r="C2399">
        <v>4794213</v>
      </c>
      <c r="D2399" t="s">
        <v>164</v>
      </c>
      <c r="E2399" t="s">
        <v>126</v>
      </c>
      <c r="F2399" t="s">
        <v>236</v>
      </c>
      <c r="G2399" t="s">
        <v>115</v>
      </c>
      <c r="H2399" s="1">
        <v>44663.370138888888</v>
      </c>
      <c r="I2399" t="s">
        <v>180</v>
      </c>
      <c r="J2399" t="s">
        <v>116</v>
      </c>
      <c r="K2399" t="s">
        <v>237</v>
      </c>
      <c r="L2399" t="s">
        <v>238</v>
      </c>
      <c r="M2399" t="s">
        <v>183</v>
      </c>
      <c r="N2399">
        <v>4.2000000000000003E-2</v>
      </c>
      <c r="O2399" t="s">
        <v>149</v>
      </c>
      <c r="P2399" t="b">
        <v>0</v>
      </c>
      <c r="Q2399">
        <v>138261413</v>
      </c>
      <c r="R2399" t="s">
        <v>150</v>
      </c>
      <c r="S2399">
        <v>1E-3</v>
      </c>
      <c r="T2399" t="s">
        <v>184</v>
      </c>
      <c r="U2399">
        <v>2022</v>
      </c>
      <c r="V2399" t="s">
        <v>151</v>
      </c>
      <c r="W2399" t="s">
        <v>239</v>
      </c>
      <c r="X2399" t="s">
        <v>240</v>
      </c>
      <c r="Y2399" t="s">
        <v>155</v>
      </c>
      <c r="Z2399">
        <v>419190</v>
      </c>
      <c r="AA2399">
        <v>291450</v>
      </c>
      <c r="AB2399">
        <v>-1.7186140218863399</v>
      </c>
      <c r="AC2399">
        <v>52.520595493892301</v>
      </c>
    </row>
    <row r="2400" spans="1:29">
      <c r="A2400" t="s">
        <v>203</v>
      </c>
      <c r="B2400">
        <v>7299</v>
      </c>
      <c r="C2400">
        <v>1844222</v>
      </c>
      <c r="D2400" t="s">
        <v>164</v>
      </c>
      <c r="E2400" t="s">
        <v>126</v>
      </c>
      <c r="F2400" t="s">
        <v>179</v>
      </c>
      <c r="G2400" t="s">
        <v>118</v>
      </c>
      <c r="H2400" s="1">
        <v>42612.501388888886</v>
      </c>
      <c r="I2400" t="s">
        <v>180</v>
      </c>
      <c r="J2400" t="s">
        <v>116</v>
      </c>
      <c r="K2400" t="s">
        <v>146</v>
      </c>
      <c r="L2400" t="s">
        <v>147</v>
      </c>
      <c r="M2400" t="s">
        <v>183</v>
      </c>
      <c r="N2400">
        <v>6.7000000000000004E-2</v>
      </c>
      <c r="O2400" t="s">
        <v>149</v>
      </c>
      <c r="P2400" t="b">
        <v>0</v>
      </c>
      <c r="Q2400">
        <v>138261413</v>
      </c>
      <c r="R2400" t="s">
        <v>150</v>
      </c>
      <c r="S2400">
        <v>1E-3</v>
      </c>
      <c r="T2400" t="s">
        <v>184</v>
      </c>
      <c r="U2400">
        <v>2016</v>
      </c>
      <c r="V2400" t="s">
        <v>151</v>
      </c>
      <c r="W2400" t="s">
        <v>204</v>
      </c>
      <c r="X2400" t="s">
        <v>154</v>
      </c>
      <c r="Y2400" t="s">
        <v>155</v>
      </c>
      <c r="Z2400">
        <v>507500</v>
      </c>
      <c r="AA2400">
        <v>299100</v>
      </c>
      <c r="AB2400">
        <v>-0.41497245145673001</v>
      </c>
      <c r="AC2400">
        <v>52.579097446717</v>
      </c>
    </row>
    <row r="2401" spans="1:29">
      <c r="A2401" t="s">
        <v>178</v>
      </c>
      <c r="B2401">
        <v>7299</v>
      </c>
      <c r="C2401">
        <v>1897721</v>
      </c>
      <c r="D2401" t="s">
        <v>164</v>
      </c>
      <c r="E2401" t="s">
        <v>126</v>
      </c>
      <c r="F2401" t="s">
        <v>179</v>
      </c>
      <c r="G2401" t="s">
        <v>118</v>
      </c>
      <c r="H2401" s="1">
        <v>43186.402777777781</v>
      </c>
      <c r="I2401" t="s">
        <v>180</v>
      </c>
      <c r="J2401" t="s">
        <v>116</v>
      </c>
      <c r="K2401" t="s">
        <v>181</v>
      </c>
      <c r="L2401" t="s">
        <v>182</v>
      </c>
      <c r="M2401" t="s">
        <v>183</v>
      </c>
      <c r="N2401">
        <v>8.3000000000000001E-3</v>
      </c>
      <c r="O2401" t="s">
        <v>149</v>
      </c>
      <c r="P2401" t="b">
        <v>0</v>
      </c>
      <c r="Q2401">
        <v>138261413</v>
      </c>
      <c r="R2401" t="s">
        <v>150</v>
      </c>
      <c r="S2401">
        <v>1E-3</v>
      </c>
      <c r="T2401" t="s">
        <v>184</v>
      </c>
      <c r="U2401">
        <v>2018</v>
      </c>
      <c r="V2401" t="s">
        <v>151</v>
      </c>
      <c r="W2401" t="s">
        <v>185</v>
      </c>
      <c r="X2401" t="s">
        <v>186</v>
      </c>
      <c r="Y2401" t="s">
        <v>155</v>
      </c>
      <c r="Z2401">
        <v>620600</v>
      </c>
      <c r="AA2401">
        <v>309500</v>
      </c>
      <c r="AB2401">
        <v>1.2588812496391699</v>
      </c>
      <c r="AC2401">
        <v>52.638374352215699</v>
      </c>
    </row>
    <row r="2402" spans="1:29">
      <c r="A2402" t="s">
        <v>198</v>
      </c>
      <c r="B2402">
        <v>7299</v>
      </c>
      <c r="C2402">
        <v>1899478</v>
      </c>
      <c r="D2402" t="s">
        <v>164</v>
      </c>
      <c r="E2402" t="s">
        <v>126</v>
      </c>
      <c r="F2402" t="s">
        <v>179</v>
      </c>
      <c r="G2402" t="s">
        <v>118</v>
      </c>
      <c r="H2402" s="1">
        <v>43209.586805555555</v>
      </c>
      <c r="I2402" t="s">
        <v>180</v>
      </c>
      <c r="J2402" t="s">
        <v>116</v>
      </c>
      <c r="K2402" t="s">
        <v>199</v>
      </c>
      <c r="L2402" t="s">
        <v>200</v>
      </c>
      <c r="M2402" t="s">
        <v>183</v>
      </c>
      <c r="N2402">
        <v>3.3000000000000002E-2</v>
      </c>
      <c r="O2402" t="s">
        <v>149</v>
      </c>
      <c r="P2402" t="b">
        <v>0</v>
      </c>
      <c r="Q2402">
        <v>138261413</v>
      </c>
      <c r="R2402" t="s">
        <v>150</v>
      </c>
      <c r="S2402">
        <v>1E-3</v>
      </c>
      <c r="T2402" t="s">
        <v>184</v>
      </c>
      <c r="U2402">
        <v>2018</v>
      </c>
      <c r="V2402" t="s">
        <v>151</v>
      </c>
      <c r="W2402" t="s">
        <v>201</v>
      </c>
      <c r="X2402" t="s">
        <v>202</v>
      </c>
      <c r="Y2402" t="s">
        <v>155</v>
      </c>
      <c r="Z2402">
        <v>516100</v>
      </c>
      <c r="AA2402">
        <v>253300</v>
      </c>
      <c r="AB2402">
        <v>-0.30395486908298303</v>
      </c>
      <c r="AC2402">
        <v>52.1657659569386</v>
      </c>
    </row>
    <row r="2403" spans="1:29">
      <c r="A2403" t="s">
        <v>214</v>
      </c>
      <c r="B2403">
        <v>7299</v>
      </c>
      <c r="C2403">
        <v>5198180</v>
      </c>
      <c r="D2403" t="s">
        <v>164</v>
      </c>
      <c r="E2403" t="s">
        <v>126</v>
      </c>
      <c r="F2403" t="s">
        <v>205</v>
      </c>
      <c r="G2403" t="s">
        <v>112</v>
      </c>
      <c r="H2403" s="1">
        <v>42661.658333333333</v>
      </c>
      <c r="I2403" t="s">
        <v>180</v>
      </c>
      <c r="J2403" t="s">
        <v>116</v>
      </c>
      <c r="K2403" t="s">
        <v>215</v>
      </c>
      <c r="L2403" t="s">
        <v>216</v>
      </c>
      <c r="M2403" t="s">
        <v>183</v>
      </c>
      <c r="N2403">
        <v>2.1999999999999999E-2</v>
      </c>
      <c r="O2403" t="s">
        <v>149</v>
      </c>
      <c r="P2403" t="b">
        <v>0</v>
      </c>
      <c r="Q2403">
        <v>138261413</v>
      </c>
      <c r="R2403" t="s">
        <v>150</v>
      </c>
      <c r="S2403">
        <v>1E-3</v>
      </c>
      <c r="T2403" t="s">
        <v>184</v>
      </c>
      <c r="U2403">
        <v>2016</v>
      </c>
      <c r="V2403" t="s">
        <v>151</v>
      </c>
      <c r="W2403" t="s">
        <v>217</v>
      </c>
      <c r="X2403" t="s">
        <v>218</v>
      </c>
      <c r="Y2403" t="s">
        <v>155</v>
      </c>
      <c r="Z2403">
        <v>376325</v>
      </c>
      <c r="AA2403">
        <v>405313</v>
      </c>
      <c r="AB2403">
        <v>-2.35874412504654</v>
      </c>
      <c r="AC2403">
        <v>53.543918148915097</v>
      </c>
    </row>
    <row r="2404" spans="1:29">
      <c r="A2404" t="s">
        <v>203</v>
      </c>
      <c r="B2404">
        <v>7299</v>
      </c>
      <c r="C2404">
        <v>2062591</v>
      </c>
      <c r="D2404" t="s">
        <v>164</v>
      </c>
      <c r="E2404" t="s">
        <v>126</v>
      </c>
      <c r="F2404" t="s">
        <v>205</v>
      </c>
      <c r="G2404" t="s">
        <v>112</v>
      </c>
      <c r="H2404" s="1">
        <v>45357.413194444445</v>
      </c>
      <c r="I2404" t="s">
        <v>180</v>
      </c>
      <c r="J2404" t="s">
        <v>116</v>
      </c>
      <c r="K2404" t="s">
        <v>146</v>
      </c>
      <c r="L2404" t="s">
        <v>147</v>
      </c>
      <c r="M2404" t="s">
        <v>183</v>
      </c>
      <c r="N2404">
        <v>1.4999999999999999E-2</v>
      </c>
      <c r="O2404" t="s">
        <v>149</v>
      </c>
      <c r="P2404" t="b">
        <v>0</v>
      </c>
      <c r="Q2404">
        <v>138261413</v>
      </c>
      <c r="R2404" t="s">
        <v>150</v>
      </c>
      <c r="S2404">
        <v>1E-3</v>
      </c>
      <c r="T2404" t="s">
        <v>184</v>
      </c>
      <c r="U2404">
        <v>2024</v>
      </c>
      <c r="V2404" t="s">
        <v>151</v>
      </c>
      <c r="W2404" t="s">
        <v>204</v>
      </c>
      <c r="X2404" t="s">
        <v>154</v>
      </c>
      <c r="Y2404" t="s">
        <v>155</v>
      </c>
      <c r="Z2404">
        <v>507500</v>
      </c>
      <c r="AA2404">
        <v>299100</v>
      </c>
      <c r="AB2404">
        <v>-0.41497245145673001</v>
      </c>
      <c r="AC2404">
        <v>52.579097446717</v>
      </c>
    </row>
    <row r="2405" spans="1:29">
      <c r="A2405" t="s">
        <v>288</v>
      </c>
      <c r="B2405">
        <v>7299</v>
      </c>
      <c r="C2405">
        <v>5284772</v>
      </c>
      <c r="D2405" t="s">
        <v>164</v>
      </c>
      <c r="E2405" t="s">
        <v>126</v>
      </c>
      <c r="F2405" t="s">
        <v>205</v>
      </c>
      <c r="G2405" t="s">
        <v>112</v>
      </c>
      <c r="H2405" s="1">
        <v>43817.573611111111</v>
      </c>
      <c r="I2405" t="s">
        <v>180</v>
      </c>
      <c r="J2405" t="s">
        <v>116</v>
      </c>
      <c r="K2405" t="s">
        <v>256</v>
      </c>
      <c r="L2405" t="s">
        <v>257</v>
      </c>
      <c r="M2405" t="s">
        <v>183</v>
      </c>
      <c r="N2405">
        <v>8.6E-3</v>
      </c>
      <c r="O2405" t="s">
        <v>149</v>
      </c>
      <c r="P2405" t="b">
        <v>0</v>
      </c>
      <c r="Q2405">
        <v>138261413</v>
      </c>
      <c r="R2405" t="s">
        <v>150</v>
      </c>
      <c r="S2405">
        <v>1E-3</v>
      </c>
      <c r="T2405" t="s">
        <v>184</v>
      </c>
      <c r="U2405">
        <v>2019</v>
      </c>
      <c r="V2405" t="s">
        <v>151</v>
      </c>
      <c r="W2405" t="s">
        <v>289</v>
      </c>
      <c r="X2405" t="s">
        <v>290</v>
      </c>
      <c r="Y2405" t="s">
        <v>155</v>
      </c>
      <c r="Z2405">
        <v>347589</v>
      </c>
      <c r="AA2405">
        <v>412612</v>
      </c>
      <c r="AB2405">
        <v>-2.7935865486517399</v>
      </c>
      <c r="AC2405">
        <v>53.607429655734201</v>
      </c>
    </row>
    <row r="2406" spans="1:29">
      <c r="A2406" t="s">
        <v>196</v>
      </c>
      <c r="B2406">
        <v>7299</v>
      </c>
      <c r="C2406">
        <v>1815075</v>
      </c>
      <c r="D2406" t="s">
        <v>164</v>
      </c>
      <c r="E2406" t="s">
        <v>126</v>
      </c>
      <c r="F2406" t="s">
        <v>179</v>
      </c>
      <c r="G2406" t="s">
        <v>118</v>
      </c>
      <c r="H2406" s="1">
        <v>42317.46597222222</v>
      </c>
      <c r="I2406" t="s">
        <v>180</v>
      </c>
      <c r="J2406" t="s">
        <v>116</v>
      </c>
      <c r="K2406" t="s">
        <v>181</v>
      </c>
      <c r="L2406" t="s">
        <v>182</v>
      </c>
      <c r="M2406" t="s">
        <v>183</v>
      </c>
      <c r="N2406">
        <v>5.2999999999999999E-2</v>
      </c>
      <c r="O2406" t="s">
        <v>149</v>
      </c>
      <c r="P2406" t="b">
        <v>0</v>
      </c>
      <c r="Q2406">
        <v>138261413</v>
      </c>
      <c r="R2406" t="s">
        <v>150</v>
      </c>
      <c r="S2406">
        <v>1E-3</v>
      </c>
      <c r="T2406" t="s">
        <v>184</v>
      </c>
      <c r="U2406">
        <v>2015</v>
      </c>
      <c r="V2406" t="s">
        <v>151</v>
      </c>
      <c r="W2406" t="s">
        <v>197</v>
      </c>
      <c r="X2406" t="s">
        <v>186</v>
      </c>
      <c r="Y2406" t="s">
        <v>155</v>
      </c>
      <c r="Z2406">
        <v>624300</v>
      </c>
      <c r="AA2406">
        <v>306800</v>
      </c>
      <c r="AB2406">
        <v>1.3116346710660201</v>
      </c>
      <c r="AC2406">
        <v>52.6126273253455</v>
      </c>
    </row>
    <row r="2407" spans="1:29">
      <c r="A2407" t="s">
        <v>187</v>
      </c>
      <c r="B2407">
        <v>7299</v>
      </c>
      <c r="C2407">
        <v>1860754</v>
      </c>
      <c r="D2407" t="s">
        <v>164</v>
      </c>
      <c r="E2407" t="s">
        <v>126</v>
      </c>
      <c r="F2407" t="s">
        <v>179</v>
      </c>
      <c r="G2407" t="s">
        <v>118</v>
      </c>
      <c r="H2407" s="1">
        <v>42752.404861111114</v>
      </c>
      <c r="I2407" t="s">
        <v>180</v>
      </c>
      <c r="J2407" t="s">
        <v>116</v>
      </c>
      <c r="K2407" t="s">
        <v>181</v>
      </c>
      <c r="L2407" t="s">
        <v>182</v>
      </c>
      <c r="M2407" t="s">
        <v>183</v>
      </c>
      <c r="N2407">
        <v>7.7000000000000002E-3</v>
      </c>
      <c r="O2407" t="s">
        <v>149</v>
      </c>
      <c r="P2407" t="b">
        <v>0</v>
      </c>
      <c r="Q2407">
        <v>138261413</v>
      </c>
      <c r="R2407" t="s">
        <v>150</v>
      </c>
      <c r="S2407">
        <v>1E-3</v>
      </c>
      <c r="T2407" t="s">
        <v>184</v>
      </c>
      <c r="U2407">
        <v>2017</v>
      </c>
      <c r="V2407" t="s">
        <v>151</v>
      </c>
      <c r="W2407" t="s">
        <v>188</v>
      </c>
      <c r="X2407" t="s">
        <v>189</v>
      </c>
      <c r="Y2407" t="s">
        <v>155</v>
      </c>
      <c r="Z2407">
        <v>636400</v>
      </c>
      <c r="AA2407">
        <v>291600</v>
      </c>
      <c r="AB2407">
        <v>1.4791973795069699</v>
      </c>
      <c r="AC2407">
        <v>52.471107816141703</v>
      </c>
    </row>
    <row r="2408" spans="1:29">
      <c r="A2408" t="s">
        <v>178</v>
      </c>
      <c r="B2408">
        <v>7299</v>
      </c>
      <c r="C2408">
        <v>1784523</v>
      </c>
      <c r="D2408" t="s">
        <v>164</v>
      </c>
      <c r="E2408" t="s">
        <v>126</v>
      </c>
      <c r="F2408" t="s">
        <v>179</v>
      </c>
      <c r="G2408" t="s">
        <v>118</v>
      </c>
      <c r="H2408" s="1">
        <v>42016.470138888886</v>
      </c>
      <c r="I2408" t="s">
        <v>180</v>
      </c>
      <c r="J2408" t="s">
        <v>116</v>
      </c>
      <c r="K2408" t="s">
        <v>181</v>
      </c>
      <c r="L2408" t="s">
        <v>182</v>
      </c>
      <c r="M2408" t="s">
        <v>183</v>
      </c>
      <c r="N2408">
        <v>8.0000000000000002E-3</v>
      </c>
      <c r="O2408" t="s">
        <v>149</v>
      </c>
      <c r="P2408" t="b">
        <v>0</v>
      </c>
      <c r="Q2408">
        <v>138261413</v>
      </c>
      <c r="R2408" t="s">
        <v>150</v>
      </c>
      <c r="S2408">
        <v>1E-3</v>
      </c>
      <c r="T2408" t="s">
        <v>184</v>
      </c>
      <c r="U2408">
        <v>2015</v>
      </c>
      <c r="V2408" t="s">
        <v>151</v>
      </c>
      <c r="W2408" t="s">
        <v>185</v>
      </c>
      <c r="X2408" t="s">
        <v>186</v>
      </c>
      <c r="Y2408" t="s">
        <v>155</v>
      </c>
      <c r="Z2408">
        <v>620600</v>
      </c>
      <c r="AA2408">
        <v>309500</v>
      </c>
      <c r="AB2408">
        <v>1.2588812496391699</v>
      </c>
      <c r="AC2408">
        <v>52.638374352215699</v>
      </c>
    </row>
    <row r="2409" spans="1:29">
      <c r="A2409" t="s">
        <v>206</v>
      </c>
      <c r="B2409">
        <v>7299</v>
      </c>
      <c r="C2409">
        <v>1922851</v>
      </c>
      <c r="D2409" t="s">
        <v>164</v>
      </c>
      <c r="E2409" t="s">
        <v>126</v>
      </c>
      <c r="F2409" t="s">
        <v>179</v>
      </c>
      <c r="G2409" t="s">
        <v>118</v>
      </c>
      <c r="H2409" s="1">
        <v>43475.540972222225</v>
      </c>
      <c r="I2409" t="s">
        <v>180</v>
      </c>
      <c r="J2409" t="s">
        <v>116</v>
      </c>
      <c r="K2409" t="s">
        <v>199</v>
      </c>
      <c r="L2409" t="s">
        <v>200</v>
      </c>
      <c r="M2409" t="s">
        <v>183</v>
      </c>
      <c r="N2409">
        <v>3.9E-2</v>
      </c>
      <c r="O2409" t="s">
        <v>149</v>
      </c>
      <c r="P2409" t="b">
        <v>0</v>
      </c>
      <c r="Q2409">
        <v>138261413</v>
      </c>
      <c r="R2409" t="s">
        <v>150</v>
      </c>
      <c r="S2409">
        <v>1E-3</v>
      </c>
      <c r="T2409" t="s">
        <v>184</v>
      </c>
      <c r="U2409">
        <v>2019</v>
      </c>
      <c r="V2409" t="s">
        <v>151</v>
      </c>
      <c r="W2409" t="s">
        <v>207</v>
      </c>
      <c r="X2409" t="s">
        <v>208</v>
      </c>
      <c r="Y2409" t="s">
        <v>155</v>
      </c>
      <c r="Z2409">
        <v>515935</v>
      </c>
      <c r="AA2409">
        <v>253417</v>
      </c>
      <c r="AB2409">
        <v>-0.30632621725807402</v>
      </c>
      <c r="AC2409">
        <v>52.1668520239771</v>
      </c>
    </row>
    <row r="2410" spans="1:29">
      <c r="A2410" t="s">
        <v>198</v>
      </c>
      <c r="B2410">
        <v>7299</v>
      </c>
      <c r="C2410">
        <v>2011221</v>
      </c>
      <c r="D2410" t="s">
        <v>164</v>
      </c>
      <c r="E2410" t="s">
        <v>126</v>
      </c>
      <c r="F2410" t="s">
        <v>179</v>
      </c>
      <c r="G2410" t="s">
        <v>118</v>
      </c>
      <c r="H2410" s="1">
        <v>44719.559027777781</v>
      </c>
      <c r="I2410" t="s">
        <v>180</v>
      </c>
      <c r="J2410" t="s">
        <v>116</v>
      </c>
      <c r="K2410" t="s">
        <v>199</v>
      </c>
      <c r="L2410" t="s">
        <v>200</v>
      </c>
      <c r="M2410" t="s">
        <v>183</v>
      </c>
      <c r="N2410">
        <v>5.8000000000000003E-2</v>
      </c>
      <c r="O2410" t="s">
        <v>149</v>
      </c>
      <c r="P2410" t="b">
        <v>0</v>
      </c>
      <c r="Q2410">
        <v>138261413</v>
      </c>
      <c r="R2410" t="s">
        <v>150</v>
      </c>
      <c r="S2410">
        <v>1E-3</v>
      </c>
      <c r="T2410" t="s">
        <v>184</v>
      </c>
      <c r="U2410">
        <v>2022</v>
      </c>
      <c r="V2410" t="s">
        <v>151</v>
      </c>
      <c r="W2410" t="s">
        <v>201</v>
      </c>
      <c r="X2410" t="s">
        <v>202</v>
      </c>
      <c r="Y2410" t="s">
        <v>155</v>
      </c>
      <c r="Z2410">
        <v>516100</v>
      </c>
      <c r="AA2410">
        <v>253300</v>
      </c>
      <c r="AB2410">
        <v>-0.30395486908298303</v>
      </c>
      <c r="AC2410">
        <v>52.1657659569386</v>
      </c>
    </row>
    <row r="2411" spans="1:29">
      <c r="A2411" t="s">
        <v>178</v>
      </c>
      <c r="B2411">
        <v>7299</v>
      </c>
      <c r="C2411">
        <v>1848120</v>
      </c>
      <c r="D2411" t="s">
        <v>164</v>
      </c>
      <c r="E2411" t="s">
        <v>126</v>
      </c>
      <c r="F2411" t="s">
        <v>179</v>
      </c>
      <c r="G2411" t="s">
        <v>118</v>
      </c>
      <c r="H2411" s="1">
        <v>42661.451388888891</v>
      </c>
      <c r="I2411" t="s">
        <v>180</v>
      </c>
      <c r="J2411" t="s">
        <v>116</v>
      </c>
      <c r="K2411" t="s">
        <v>181</v>
      </c>
      <c r="L2411" t="s">
        <v>182</v>
      </c>
      <c r="M2411" t="s">
        <v>183</v>
      </c>
      <c r="N2411">
        <v>1.7999999999999999E-2</v>
      </c>
      <c r="O2411" t="s">
        <v>149</v>
      </c>
      <c r="P2411" t="b">
        <v>0</v>
      </c>
      <c r="Q2411">
        <v>138261413</v>
      </c>
      <c r="R2411" t="s">
        <v>150</v>
      </c>
      <c r="S2411">
        <v>1E-3</v>
      </c>
      <c r="T2411" t="s">
        <v>184</v>
      </c>
      <c r="U2411">
        <v>2016</v>
      </c>
      <c r="V2411" t="s">
        <v>151</v>
      </c>
      <c r="W2411" t="s">
        <v>185</v>
      </c>
      <c r="X2411" t="s">
        <v>186</v>
      </c>
      <c r="Y2411" t="s">
        <v>155</v>
      </c>
      <c r="Z2411">
        <v>620600</v>
      </c>
      <c r="AA2411">
        <v>309500</v>
      </c>
      <c r="AB2411">
        <v>1.2588812496391699</v>
      </c>
      <c r="AC2411">
        <v>52.638374352215699</v>
      </c>
    </row>
    <row r="2412" spans="1:29">
      <c r="A2412" t="s">
        <v>187</v>
      </c>
      <c r="B2412">
        <v>7299</v>
      </c>
      <c r="C2412">
        <v>1911841</v>
      </c>
      <c r="D2412" t="s">
        <v>164</v>
      </c>
      <c r="E2412" t="s">
        <v>126</v>
      </c>
      <c r="F2412" t="s">
        <v>179</v>
      </c>
      <c r="G2412" t="s">
        <v>118</v>
      </c>
      <c r="H2412" s="1">
        <v>43340.356944444444</v>
      </c>
      <c r="I2412" t="s">
        <v>180</v>
      </c>
      <c r="J2412" t="s">
        <v>116</v>
      </c>
      <c r="K2412" t="s">
        <v>181</v>
      </c>
      <c r="L2412" t="s">
        <v>182</v>
      </c>
      <c r="M2412" t="s">
        <v>183</v>
      </c>
      <c r="N2412">
        <v>1.4E-2</v>
      </c>
      <c r="O2412" t="s">
        <v>149</v>
      </c>
      <c r="P2412" t="b">
        <v>0</v>
      </c>
      <c r="Q2412">
        <v>138261413</v>
      </c>
      <c r="R2412" t="s">
        <v>150</v>
      </c>
      <c r="S2412">
        <v>1E-3</v>
      </c>
      <c r="T2412" t="s">
        <v>184</v>
      </c>
      <c r="U2412">
        <v>2018</v>
      </c>
      <c r="V2412" t="s">
        <v>151</v>
      </c>
      <c r="W2412" t="s">
        <v>188</v>
      </c>
      <c r="X2412" t="s">
        <v>189</v>
      </c>
      <c r="Y2412" t="s">
        <v>155</v>
      </c>
      <c r="Z2412">
        <v>636400</v>
      </c>
      <c r="AA2412">
        <v>291600</v>
      </c>
      <c r="AB2412">
        <v>1.4791973795069699</v>
      </c>
      <c r="AC2412">
        <v>52.471107816141703</v>
      </c>
    </row>
    <row r="2413" spans="1:29">
      <c r="A2413" t="s">
        <v>178</v>
      </c>
      <c r="B2413">
        <v>7299</v>
      </c>
      <c r="C2413">
        <v>1817506</v>
      </c>
      <c r="D2413" t="s">
        <v>164</v>
      </c>
      <c r="E2413" t="s">
        <v>126</v>
      </c>
      <c r="F2413" t="s">
        <v>179</v>
      </c>
      <c r="G2413" t="s">
        <v>118</v>
      </c>
      <c r="H2413" s="1">
        <v>42332.356944444444</v>
      </c>
      <c r="I2413" t="s">
        <v>180</v>
      </c>
      <c r="J2413" t="s">
        <v>116</v>
      </c>
      <c r="K2413" t="s">
        <v>181</v>
      </c>
      <c r="L2413" t="s">
        <v>182</v>
      </c>
      <c r="M2413" t="s">
        <v>183</v>
      </c>
      <c r="N2413">
        <v>1.0999999999999999E-2</v>
      </c>
      <c r="O2413" t="s">
        <v>149</v>
      </c>
      <c r="P2413" t="b">
        <v>0</v>
      </c>
      <c r="Q2413">
        <v>138261413</v>
      </c>
      <c r="R2413" t="s">
        <v>150</v>
      </c>
      <c r="S2413">
        <v>1E-3</v>
      </c>
      <c r="T2413" t="s">
        <v>184</v>
      </c>
      <c r="U2413">
        <v>2015</v>
      </c>
      <c r="V2413" t="s">
        <v>151</v>
      </c>
      <c r="W2413" t="s">
        <v>185</v>
      </c>
      <c r="X2413" t="s">
        <v>186</v>
      </c>
      <c r="Y2413" t="s">
        <v>155</v>
      </c>
      <c r="Z2413">
        <v>620600</v>
      </c>
      <c r="AA2413">
        <v>309500</v>
      </c>
      <c r="AB2413">
        <v>1.2588812496391699</v>
      </c>
      <c r="AC2413">
        <v>52.638374352215699</v>
      </c>
    </row>
    <row r="2414" spans="1:29">
      <c r="A2414" t="s">
        <v>187</v>
      </c>
      <c r="B2414">
        <v>7299</v>
      </c>
      <c r="C2414">
        <v>1984457</v>
      </c>
      <c r="D2414" t="s">
        <v>164</v>
      </c>
      <c r="E2414" t="s">
        <v>126</v>
      </c>
      <c r="F2414" t="s">
        <v>179</v>
      </c>
      <c r="G2414" t="s">
        <v>118</v>
      </c>
      <c r="H2414" s="1">
        <v>44362.426388888889</v>
      </c>
      <c r="I2414" t="s">
        <v>180</v>
      </c>
      <c r="J2414" t="s">
        <v>116</v>
      </c>
      <c r="K2414" t="s">
        <v>181</v>
      </c>
      <c r="L2414" t="s">
        <v>182</v>
      </c>
      <c r="M2414" t="s">
        <v>183</v>
      </c>
      <c r="N2414">
        <v>1.2999999999999999E-2</v>
      </c>
      <c r="O2414" t="s">
        <v>149</v>
      </c>
      <c r="P2414" t="b">
        <v>0</v>
      </c>
      <c r="Q2414">
        <v>138261413</v>
      </c>
      <c r="R2414" t="s">
        <v>150</v>
      </c>
      <c r="S2414">
        <v>1E-3</v>
      </c>
      <c r="T2414" t="s">
        <v>184</v>
      </c>
      <c r="U2414">
        <v>2021</v>
      </c>
      <c r="V2414" t="s">
        <v>151</v>
      </c>
      <c r="W2414" t="s">
        <v>188</v>
      </c>
      <c r="X2414" t="s">
        <v>189</v>
      </c>
      <c r="Y2414" t="s">
        <v>155</v>
      </c>
      <c r="Z2414">
        <v>636400</v>
      </c>
      <c r="AA2414">
        <v>291600</v>
      </c>
      <c r="AB2414">
        <v>1.4791973795069699</v>
      </c>
      <c r="AC2414">
        <v>52.471107816141703</v>
      </c>
    </row>
    <row r="2415" spans="1:29">
      <c r="A2415" t="s">
        <v>198</v>
      </c>
      <c r="B2415">
        <v>7299</v>
      </c>
      <c r="C2415">
        <v>1849880</v>
      </c>
      <c r="D2415" t="s">
        <v>164</v>
      </c>
      <c r="E2415" t="s">
        <v>126</v>
      </c>
      <c r="F2415" t="s">
        <v>179</v>
      </c>
      <c r="G2415" t="s">
        <v>118</v>
      </c>
      <c r="H2415" s="1">
        <v>42670.384722222225</v>
      </c>
      <c r="I2415" t="s">
        <v>180</v>
      </c>
      <c r="J2415" t="s">
        <v>116</v>
      </c>
      <c r="K2415" t="s">
        <v>199</v>
      </c>
      <c r="L2415" t="s">
        <v>200</v>
      </c>
      <c r="M2415" t="s">
        <v>183</v>
      </c>
      <c r="N2415">
        <v>4.9000000000000002E-2</v>
      </c>
      <c r="O2415" t="s">
        <v>149</v>
      </c>
      <c r="P2415" t="b">
        <v>0</v>
      </c>
      <c r="Q2415">
        <v>138261413</v>
      </c>
      <c r="R2415" t="s">
        <v>150</v>
      </c>
      <c r="S2415">
        <v>1E-3</v>
      </c>
      <c r="T2415" t="s">
        <v>184</v>
      </c>
      <c r="U2415">
        <v>2016</v>
      </c>
      <c r="V2415" t="s">
        <v>151</v>
      </c>
      <c r="W2415" t="s">
        <v>201</v>
      </c>
      <c r="X2415" t="s">
        <v>202</v>
      </c>
      <c r="Y2415" t="s">
        <v>155</v>
      </c>
      <c r="Z2415">
        <v>516100</v>
      </c>
      <c r="AA2415">
        <v>253300</v>
      </c>
      <c r="AB2415">
        <v>-0.30395486908298303</v>
      </c>
      <c r="AC2415">
        <v>52.1657659569386</v>
      </c>
    </row>
    <row r="2416" spans="1:29">
      <c r="A2416" t="s">
        <v>431</v>
      </c>
      <c r="B2416">
        <v>7299</v>
      </c>
      <c r="C2416">
        <v>1945925</v>
      </c>
      <c r="D2416" t="s">
        <v>164</v>
      </c>
      <c r="E2416" t="s">
        <v>126</v>
      </c>
      <c r="F2416" t="s">
        <v>205</v>
      </c>
      <c r="G2416" t="s">
        <v>112</v>
      </c>
      <c r="H2416" s="1">
        <v>43735.504861111112</v>
      </c>
      <c r="I2416" t="s">
        <v>180</v>
      </c>
      <c r="J2416" t="s">
        <v>116</v>
      </c>
      <c r="K2416" t="s">
        <v>181</v>
      </c>
      <c r="L2416" t="s">
        <v>182</v>
      </c>
      <c r="M2416" t="s">
        <v>183</v>
      </c>
      <c r="N2416">
        <v>4.5999999999999999E-2</v>
      </c>
      <c r="O2416" t="s">
        <v>149</v>
      </c>
      <c r="P2416" t="b">
        <v>0</v>
      </c>
      <c r="Q2416">
        <v>138261413</v>
      </c>
      <c r="R2416" t="s">
        <v>150</v>
      </c>
      <c r="S2416">
        <v>1E-3</v>
      </c>
      <c r="T2416" t="s">
        <v>184</v>
      </c>
      <c r="U2416">
        <v>2019</v>
      </c>
      <c r="V2416" t="s">
        <v>151</v>
      </c>
      <c r="W2416" t="s">
        <v>432</v>
      </c>
      <c r="X2416" t="s">
        <v>186</v>
      </c>
      <c r="Y2416" t="s">
        <v>155</v>
      </c>
      <c r="Z2416">
        <v>635000</v>
      </c>
      <c r="AA2416">
        <v>304400</v>
      </c>
      <c r="AB2416">
        <v>1.4676704422739899</v>
      </c>
      <c r="AC2416">
        <v>52.586571894907202</v>
      </c>
    </row>
    <row r="2417" spans="1:29">
      <c r="A2417" t="s">
        <v>206</v>
      </c>
      <c r="B2417">
        <v>7299</v>
      </c>
      <c r="C2417">
        <v>1889545</v>
      </c>
      <c r="D2417" t="s">
        <v>164</v>
      </c>
      <c r="E2417" t="s">
        <v>126</v>
      </c>
      <c r="F2417" t="s">
        <v>205</v>
      </c>
      <c r="G2417" t="s">
        <v>112</v>
      </c>
      <c r="H2417" s="1">
        <v>43074.590277777781</v>
      </c>
      <c r="I2417" t="s">
        <v>180</v>
      </c>
      <c r="J2417" t="s">
        <v>116</v>
      </c>
      <c r="K2417" t="s">
        <v>199</v>
      </c>
      <c r="L2417" t="s">
        <v>200</v>
      </c>
      <c r="M2417" t="s">
        <v>183</v>
      </c>
      <c r="N2417">
        <v>5.0999999999999997E-2</v>
      </c>
      <c r="O2417" t="s">
        <v>149</v>
      </c>
      <c r="P2417" t="b">
        <v>0</v>
      </c>
      <c r="Q2417">
        <v>138261413</v>
      </c>
      <c r="R2417" t="s">
        <v>150</v>
      </c>
      <c r="S2417">
        <v>1E-3</v>
      </c>
      <c r="T2417" t="s">
        <v>184</v>
      </c>
      <c r="U2417">
        <v>2017</v>
      </c>
      <c r="V2417" t="s">
        <v>151</v>
      </c>
      <c r="W2417" t="s">
        <v>207</v>
      </c>
      <c r="X2417" t="s">
        <v>208</v>
      </c>
      <c r="Y2417" t="s">
        <v>155</v>
      </c>
      <c r="Z2417">
        <v>515935</v>
      </c>
      <c r="AA2417">
        <v>253417</v>
      </c>
      <c r="AB2417">
        <v>-0.30632621725807402</v>
      </c>
      <c r="AC2417">
        <v>52.1668520239771</v>
      </c>
    </row>
    <row r="2418" spans="1:29">
      <c r="A2418" t="s">
        <v>203</v>
      </c>
      <c r="B2418">
        <v>7299</v>
      </c>
      <c r="C2418">
        <v>1865166</v>
      </c>
      <c r="D2418" t="s">
        <v>164</v>
      </c>
      <c r="E2418" t="s">
        <v>126</v>
      </c>
      <c r="F2418" t="s">
        <v>205</v>
      </c>
      <c r="G2418" t="s">
        <v>112</v>
      </c>
      <c r="H2418" s="1">
        <v>42795.397916666669</v>
      </c>
      <c r="I2418" t="s">
        <v>180</v>
      </c>
      <c r="J2418" t="s">
        <v>116</v>
      </c>
      <c r="K2418" t="s">
        <v>146</v>
      </c>
      <c r="L2418" t="s">
        <v>147</v>
      </c>
      <c r="M2418" t="s">
        <v>183</v>
      </c>
      <c r="N2418">
        <v>2.8000000000000001E-2</v>
      </c>
      <c r="O2418" t="s">
        <v>149</v>
      </c>
      <c r="P2418" t="b">
        <v>0</v>
      </c>
      <c r="Q2418">
        <v>138261413</v>
      </c>
      <c r="R2418" t="s">
        <v>150</v>
      </c>
      <c r="S2418">
        <v>1E-3</v>
      </c>
      <c r="T2418" t="s">
        <v>184</v>
      </c>
      <c r="U2418">
        <v>2017</v>
      </c>
      <c r="V2418" t="s">
        <v>151</v>
      </c>
      <c r="W2418" t="s">
        <v>204</v>
      </c>
      <c r="X2418" t="s">
        <v>154</v>
      </c>
      <c r="Y2418" t="s">
        <v>155</v>
      </c>
      <c r="Z2418">
        <v>507500</v>
      </c>
      <c r="AA2418">
        <v>299100</v>
      </c>
      <c r="AB2418">
        <v>-0.41497245145673001</v>
      </c>
      <c r="AC2418">
        <v>52.579097446717</v>
      </c>
    </row>
    <row r="2419" spans="1:29">
      <c r="A2419" t="s">
        <v>187</v>
      </c>
      <c r="B2419">
        <v>7299</v>
      </c>
      <c r="C2419">
        <v>1894451</v>
      </c>
      <c r="D2419" t="s">
        <v>164</v>
      </c>
      <c r="E2419" t="s">
        <v>126</v>
      </c>
      <c r="F2419" t="s">
        <v>179</v>
      </c>
      <c r="G2419" t="s">
        <v>118</v>
      </c>
      <c r="H2419" s="1">
        <v>43146.329861111109</v>
      </c>
      <c r="I2419" t="s">
        <v>180</v>
      </c>
      <c r="J2419" t="s">
        <v>116</v>
      </c>
      <c r="K2419" t="s">
        <v>181</v>
      </c>
      <c r="L2419" t="s">
        <v>182</v>
      </c>
      <c r="M2419" t="s">
        <v>183</v>
      </c>
      <c r="N2419">
        <v>5.4000000000000003E-3</v>
      </c>
      <c r="O2419" t="s">
        <v>149</v>
      </c>
      <c r="P2419" t="b">
        <v>0</v>
      </c>
      <c r="Q2419">
        <v>138261413</v>
      </c>
      <c r="R2419" t="s">
        <v>150</v>
      </c>
      <c r="S2419">
        <v>1E-3</v>
      </c>
      <c r="T2419" t="s">
        <v>184</v>
      </c>
      <c r="U2419">
        <v>2018</v>
      </c>
      <c r="V2419" t="s">
        <v>151</v>
      </c>
      <c r="W2419" t="s">
        <v>188</v>
      </c>
      <c r="X2419" t="s">
        <v>189</v>
      </c>
      <c r="Y2419" t="s">
        <v>155</v>
      </c>
      <c r="Z2419">
        <v>636400</v>
      </c>
      <c r="AA2419">
        <v>291600</v>
      </c>
      <c r="AB2419">
        <v>1.4791973795069699</v>
      </c>
      <c r="AC2419">
        <v>52.471107816141703</v>
      </c>
    </row>
    <row r="2420" spans="1:29">
      <c r="A2420" t="s">
        <v>187</v>
      </c>
      <c r="B2420">
        <v>7299</v>
      </c>
      <c r="C2420">
        <v>1981745</v>
      </c>
      <c r="D2420" t="s">
        <v>164</v>
      </c>
      <c r="E2420" t="s">
        <v>126</v>
      </c>
      <c r="F2420" t="s">
        <v>205</v>
      </c>
      <c r="G2420" t="s">
        <v>112</v>
      </c>
      <c r="H2420" s="1">
        <v>44321.55</v>
      </c>
      <c r="I2420" t="s">
        <v>180</v>
      </c>
      <c r="J2420" t="s">
        <v>116</v>
      </c>
      <c r="K2420" t="s">
        <v>181</v>
      </c>
      <c r="L2420" t="s">
        <v>182</v>
      </c>
      <c r="M2420" t="s">
        <v>183</v>
      </c>
      <c r="N2420">
        <v>0.01</v>
      </c>
      <c r="O2420" t="s">
        <v>149</v>
      </c>
      <c r="P2420" t="b">
        <v>0</v>
      </c>
      <c r="Q2420">
        <v>138261413</v>
      </c>
      <c r="R2420" t="s">
        <v>150</v>
      </c>
      <c r="S2420">
        <v>1E-3</v>
      </c>
      <c r="T2420" t="s">
        <v>184</v>
      </c>
      <c r="U2420">
        <v>2021</v>
      </c>
      <c r="V2420" t="s">
        <v>151</v>
      </c>
      <c r="W2420" t="s">
        <v>188</v>
      </c>
      <c r="X2420" t="s">
        <v>189</v>
      </c>
      <c r="Y2420" t="s">
        <v>155</v>
      </c>
      <c r="Z2420">
        <v>636400</v>
      </c>
      <c r="AA2420">
        <v>291600</v>
      </c>
      <c r="AB2420">
        <v>1.4791973795069699</v>
      </c>
      <c r="AC2420">
        <v>52.471107816141703</v>
      </c>
    </row>
    <row r="2421" spans="1:29">
      <c r="A2421" t="s">
        <v>203</v>
      </c>
      <c r="B2421">
        <v>7299</v>
      </c>
      <c r="C2421">
        <v>1918181</v>
      </c>
      <c r="D2421" t="s">
        <v>164</v>
      </c>
      <c r="E2421" t="s">
        <v>126</v>
      </c>
      <c r="F2421" t="s">
        <v>179</v>
      </c>
      <c r="G2421" t="s">
        <v>118</v>
      </c>
      <c r="H2421" s="1">
        <v>43419.463888888888</v>
      </c>
      <c r="I2421" t="s">
        <v>180</v>
      </c>
      <c r="J2421" t="s">
        <v>116</v>
      </c>
      <c r="K2421" t="s">
        <v>146</v>
      </c>
      <c r="L2421" t="s">
        <v>147</v>
      </c>
      <c r="M2421" t="s">
        <v>183</v>
      </c>
      <c r="N2421">
        <v>6.7000000000000004E-2</v>
      </c>
      <c r="O2421" t="s">
        <v>149</v>
      </c>
      <c r="P2421" t="b">
        <v>0</v>
      </c>
      <c r="Q2421">
        <v>138261413</v>
      </c>
      <c r="R2421" t="s">
        <v>150</v>
      </c>
      <c r="S2421">
        <v>1E-3</v>
      </c>
      <c r="T2421" t="s">
        <v>184</v>
      </c>
      <c r="U2421">
        <v>2018</v>
      </c>
      <c r="V2421" t="s">
        <v>151</v>
      </c>
      <c r="W2421" t="s">
        <v>204</v>
      </c>
      <c r="X2421" t="s">
        <v>154</v>
      </c>
      <c r="Y2421" t="s">
        <v>155</v>
      </c>
      <c r="Z2421">
        <v>507500</v>
      </c>
      <c r="AA2421">
        <v>299100</v>
      </c>
      <c r="AB2421">
        <v>-0.41497245145673001</v>
      </c>
      <c r="AC2421">
        <v>52.579097446717</v>
      </c>
    </row>
    <row r="2422" spans="1:29">
      <c r="A2422" t="s">
        <v>198</v>
      </c>
      <c r="B2422">
        <v>7299</v>
      </c>
      <c r="C2422">
        <v>2060902</v>
      </c>
      <c r="D2422" t="s">
        <v>164</v>
      </c>
      <c r="E2422" t="s">
        <v>126</v>
      </c>
      <c r="F2422" t="s">
        <v>179</v>
      </c>
      <c r="G2422" t="s">
        <v>118</v>
      </c>
      <c r="H2422" s="1">
        <v>45348.46597222222</v>
      </c>
      <c r="I2422" t="s">
        <v>180</v>
      </c>
      <c r="J2422" t="s">
        <v>116</v>
      </c>
      <c r="K2422" t="s">
        <v>199</v>
      </c>
      <c r="L2422" t="s">
        <v>200</v>
      </c>
      <c r="M2422" t="s">
        <v>183</v>
      </c>
      <c r="N2422">
        <v>2.1999999999999999E-2</v>
      </c>
      <c r="O2422" t="s">
        <v>149</v>
      </c>
      <c r="P2422" t="b">
        <v>0</v>
      </c>
      <c r="Q2422">
        <v>138261413</v>
      </c>
      <c r="R2422" t="s">
        <v>150</v>
      </c>
      <c r="S2422">
        <v>1E-3</v>
      </c>
      <c r="T2422" t="s">
        <v>184</v>
      </c>
      <c r="U2422">
        <v>2024</v>
      </c>
      <c r="V2422" t="s">
        <v>151</v>
      </c>
      <c r="W2422" t="s">
        <v>201</v>
      </c>
      <c r="X2422" t="s">
        <v>202</v>
      </c>
      <c r="Y2422" t="s">
        <v>155</v>
      </c>
      <c r="Z2422">
        <v>516100</v>
      </c>
      <c r="AA2422">
        <v>253300</v>
      </c>
      <c r="AB2422">
        <v>-0.30395486908298303</v>
      </c>
      <c r="AC2422">
        <v>52.1657659569386</v>
      </c>
    </row>
    <row r="2423" spans="1:29">
      <c r="A2423" t="s">
        <v>187</v>
      </c>
      <c r="B2423">
        <v>7299</v>
      </c>
      <c r="C2423">
        <v>1789910</v>
      </c>
      <c r="D2423" t="s">
        <v>164</v>
      </c>
      <c r="E2423" t="s">
        <v>126</v>
      </c>
      <c r="F2423" t="s">
        <v>179</v>
      </c>
      <c r="G2423" t="s">
        <v>118</v>
      </c>
      <c r="H2423" s="1">
        <v>42066.333333333336</v>
      </c>
      <c r="I2423" t="s">
        <v>180</v>
      </c>
      <c r="J2423" t="s">
        <v>116</v>
      </c>
      <c r="K2423" t="s">
        <v>181</v>
      </c>
      <c r="L2423" t="s">
        <v>182</v>
      </c>
      <c r="M2423" t="s">
        <v>183</v>
      </c>
      <c r="N2423">
        <v>6.0000000000000001E-3</v>
      </c>
      <c r="O2423" t="s">
        <v>149</v>
      </c>
      <c r="P2423" t="b">
        <v>0</v>
      </c>
      <c r="Q2423">
        <v>138261413</v>
      </c>
      <c r="R2423" t="s">
        <v>150</v>
      </c>
      <c r="S2423">
        <v>1E-3</v>
      </c>
      <c r="T2423" t="s">
        <v>184</v>
      </c>
      <c r="U2423">
        <v>2015</v>
      </c>
      <c r="V2423" t="s">
        <v>151</v>
      </c>
      <c r="W2423" t="s">
        <v>188</v>
      </c>
      <c r="X2423" t="s">
        <v>189</v>
      </c>
      <c r="Y2423" t="s">
        <v>155</v>
      </c>
      <c r="Z2423">
        <v>636400</v>
      </c>
      <c r="AA2423">
        <v>291600</v>
      </c>
      <c r="AB2423">
        <v>1.4791973795069699</v>
      </c>
      <c r="AC2423">
        <v>52.471107816141703</v>
      </c>
    </row>
    <row r="2424" spans="1:29">
      <c r="A2424" t="s">
        <v>187</v>
      </c>
      <c r="B2424">
        <v>7299</v>
      </c>
      <c r="C2424">
        <v>1863451</v>
      </c>
      <c r="D2424" t="s">
        <v>164</v>
      </c>
      <c r="E2424" t="s">
        <v>126</v>
      </c>
      <c r="F2424" t="s">
        <v>179</v>
      </c>
      <c r="G2424" t="s">
        <v>118</v>
      </c>
      <c r="H2424" s="1">
        <v>42783.415277777778</v>
      </c>
      <c r="I2424" t="s">
        <v>180</v>
      </c>
      <c r="J2424" t="s">
        <v>116</v>
      </c>
      <c r="K2424" t="s">
        <v>181</v>
      </c>
      <c r="L2424" t="s">
        <v>182</v>
      </c>
      <c r="M2424" t="s">
        <v>183</v>
      </c>
      <c r="N2424">
        <v>8.0000000000000002E-3</v>
      </c>
      <c r="O2424" t="s">
        <v>149</v>
      </c>
      <c r="P2424" t="b">
        <v>0</v>
      </c>
      <c r="Q2424">
        <v>138261413</v>
      </c>
      <c r="R2424" t="s">
        <v>150</v>
      </c>
      <c r="S2424">
        <v>1E-3</v>
      </c>
      <c r="T2424" t="s">
        <v>184</v>
      </c>
      <c r="U2424">
        <v>2017</v>
      </c>
      <c r="V2424" t="s">
        <v>151</v>
      </c>
      <c r="W2424" t="s">
        <v>188</v>
      </c>
      <c r="X2424" t="s">
        <v>189</v>
      </c>
      <c r="Y2424" t="s">
        <v>155</v>
      </c>
      <c r="Z2424">
        <v>636400</v>
      </c>
      <c r="AA2424">
        <v>291600</v>
      </c>
      <c r="AB2424">
        <v>1.4791973795069699</v>
      </c>
      <c r="AC2424">
        <v>52.471107816141703</v>
      </c>
    </row>
    <row r="2425" spans="1:29">
      <c r="A2425" t="s">
        <v>198</v>
      </c>
      <c r="B2425">
        <v>7299</v>
      </c>
      <c r="C2425">
        <v>1901502</v>
      </c>
      <c r="D2425" t="s">
        <v>164</v>
      </c>
      <c r="E2425" t="s">
        <v>126</v>
      </c>
      <c r="F2425" t="s">
        <v>179</v>
      </c>
      <c r="G2425" t="s">
        <v>118</v>
      </c>
      <c r="H2425" s="1">
        <v>43228.574999999997</v>
      </c>
      <c r="I2425" t="s">
        <v>180</v>
      </c>
      <c r="J2425" t="s">
        <v>116</v>
      </c>
      <c r="K2425" t="s">
        <v>199</v>
      </c>
      <c r="L2425" t="s">
        <v>200</v>
      </c>
      <c r="M2425" t="s">
        <v>183</v>
      </c>
      <c r="N2425">
        <v>4.7E-2</v>
      </c>
      <c r="O2425" t="s">
        <v>149</v>
      </c>
      <c r="P2425" t="b">
        <v>0</v>
      </c>
      <c r="Q2425">
        <v>138261413</v>
      </c>
      <c r="R2425" t="s">
        <v>150</v>
      </c>
      <c r="S2425">
        <v>1E-3</v>
      </c>
      <c r="T2425" t="s">
        <v>184</v>
      </c>
      <c r="U2425">
        <v>2018</v>
      </c>
      <c r="V2425" t="s">
        <v>151</v>
      </c>
      <c r="W2425" t="s">
        <v>201</v>
      </c>
      <c r="X2425" t="s">
        <v>202</v>
      </c>
      <c r="Y2425" t="s">
        <v>155</v>
      </c>
      <c r="Z2425">
        <v>516100</v>
      </c>
      <c r="AA2425">
        <v>253300</v>
      </c>
      <c r="AB2425">
        <v>-0.30395486908298303</v>
      </c>
      <c r="AC2425">
        <v>52.1657659569386</v>
      </c>
    </row>
    <row r="2426" spans="1:29">
      <c r="A2426" t="s">
        <v>288</v>
      </c>
      <c r="B2426">
        <v>7299</v>
      </c>
      <c r="C2426">
        <v>5222990</v>
      </c>
      <c r="D2426" t="s">
        <v>164</v>
      </c>
      <c r="E2426" t="s">
        <v>126</v>
      </c>
      <c r="F2426" t="s">
        <v>205</v>
      </c>
      <c r="G2426" t="s">
        <v>112</v>
      </c>
      <c r="H2426" s="1">
        <v>43020.561805555553</v>
      </c>
      <c r="I2426" t="s">
        <v>180</v>
      </c>
      <c r="J2426" t="s">
        <v>116</v>
      </c>
      <c r="K2426" t="s">
        <v>256</v>
      </c>
      <c r="L2426" t="s">
        <v>257</v>
      </c>
      <c r="M2426" t="s">
        <v>183</v>
      </c>
      <c r="N2426">
        <v>1.2999999999999999E-2</v>
      </c>
      <c r="O2426" t="s">
        <v>149</v>
      </c>
      <c r="P2426" t="b">
        <v>0</v>
      </c>
      <c r="Q2426">
        <v>138261413</v>
      </c>
      <c r="R2426" t="s">
        <v>150</v>
      </c>
      <c r="S2426">
        <v>1E-3</v>
      </c>
      <c r="T2426" t="s">
        <v>184</v>
      </c>
      <c r="U2426">
        <v>2017</v>
      </c>
      <c r="V2426" t="s">
        <v>151</v>
      </c>
      <c r="W2426" t="s">
        <v>289</v>
      </c>
      <c r="X2426" t="s">
        <v>290</v>
      </c>
      <c r="Y2426" t="s">
        <v>155</v>
      </c>
      <c r="Z2426">
        <v>347589</v>
      </c>
      <c r="AA2426">
        <v>412612</v>
      </c>
      <c r="AB2426">
        <v>-2.7935865486517399</v>
      </c>
      <c r="AC2426">
        <v>53.607429655734201</v>
      </c>
    </row>
    <row r="2427" spans="1:29">
      <c r="A2427" t="s">
        <v>310</v>
      </c>
      <c r="B2427">
        <v>7299</v>
      </c>
      <c r="C2427">
        <v>1979974</v>
      </c>
      <c r="D2427" t="s">
        <v>164</v>
      </c>
      <c r="E2427" t="s">
        <v>126</v>
      </c>
      <c r="F2427" t="s">
        <v>236</v>
      </c>
      <c r="G2427" t="s">
        <v>115</v>
      </c>
      <c r="H2427" s="1">
        <v>44292.388888888891</v>
      </c>
      <c r="I2427" t="s">
        <v>180</v>
      </c>
      <c r="J2427" t="s">
        <v>116</v>
      </c>
      <c r="K2427" t="s">
        <v>199</v>
      </c>
      <c r="L2427" t="s">
        <v>200</v>
      </c>
      <c r="M2427" t="s">
        <v>183</v>
      </c>
      <c r="N2427">
        <v>0.13</v>
      </c>
      <c r="O2427" t="s">
        <v>149</v>
      </c>
      <c r="P2427" t="b">
        <v>0</v>
      </c>
      <c r="Q2427">
        <v>138261413</v>
      </c>
      <c r="R2427" t="s">
        <v>150</v>
      </c>
      <c r="S2427">
        <v>1E-3</v>
      </c>
      <c r="T2427" t="s">
        <v>184</v>
      </c>
      <c r="U2427">
        <v>2021</v>
      </c>
      <c r="V2427" t="s">
        <v>151</v>
      </c>
      <c r="W2427" t="s">
        <v>311</v>
      </c>
      <c r="X2427" t="s">
        <v>202</v>
      </c>
      <c r="Y2427" t="s">
        <v>155</v>
      </c>
      <c r="Z2427">
        <v>504393</v>
      </c>
      <c r="AA2427">
        <v>236465</v>
      </c>
      <c r="AB2427">
        <v>-0.480199861693483</v>
      </c>
      <c r="AC2427">
        <v>52.016799361112099</v>
      </c>
    </row>
    <row r="2428" spans="1:29">
      <c r="A2428" t="s">
        <v>276</v>
      </c>
      <c r="B2428">
        <v>7299</v>
      </c>
      <c r="C2428">
        <v>4601277</v>
      </c>
      <c r="D2428" t="s">
        <v>164</v>
      </c>
      <c r="E2428" t="s">
        <v>126</v>
      </c>
      <c r="F2428" t="s">
        <v>179</v>
      </c>
      <c r="G2428" t="s">
        <v>118</v>
      </c>
      <c r="H2428" s="1">
        <v>41928.449999999997</v>
      </c>
      <c r="I2428" t="s">
        <v>180</v>
      </c>
      <c r="J2428" t="s">
        <v>116</v>
      </c>
      <c r="K2428" t="s">
        <v>192</v>
      </c>
      <c r="L2428" t="s">
        <v>193</v>
      </c>
      <c r="M2428" t="s">
        <v>183</v>
      </c>
      <c r="N2428">
        <v>3.5000000000000001E-3</v>
      </c>
      <c r="O2428" t="s">
        <v>149</v>
      </c>
      <c r="P2428" t="b">
        <v>0</v>
      </c>
      <c r="Q2428">
        <v>138261413</v>
      </c>
      <c r="R2428" t="s">
        <v>150</v>
      </c>
      <c r="S2428">
        <v>1E-3</v>
      </c>
      <c r="T2428" t="s">
        <v>184</v>
      </c>
      <c r="U2428">
        <v>2014</v>
      </c>
      <c r="V2428" t="s">
        <v>151</v>
      </c>
      <c r="W2428" t="s">
        <v>277</v>
      </c>
      <c r="X2428" t="s">
        <v>278</v>
      </c>
      <c r="Y2428" t="s">
        <v>155</v>
      </c>
      <c r="Z2428">
        <v>383550</v>
      </c>
      <c r="AA2428">
        <v>252450</v>
      </c>
      <c r="AB2428">
        <v>-2.2419417969467799</v>
      </c>
      <c r="AC2428">
        <v>52.170064339376403</v>
      </c>
    </row>
    <row r="2429" spans="1:29">
      <c r="A2429" t="s">
        <v>190</v>
      </c>
      <c r="B2429">
        <v>7299</v>
      </c>
      <c r="C2429">
        <v>4601558</v>
      </c>
      <c r="D2429" t="s">
        <v>164</v>
      </c>
      <c r="E2429" t="s">
        <v>126</v>
      </c>
      <c r="F2429" t="s">
        <v>179</v>
      </c>
      <c r="G2429" t="s">
        <v>118</v>
      </c>
      <c r="H2429" s="1">
        <v>41929.44027777778</v>
      </c>
      <c r="I2429" t="s">
        <v>191</v>
      </c>
      <c r="J2429" t="s">
        <v>119</v>
      </c>
      <c r="K2429" t="s">
        <v>192</v>
      </c>
      <c r="L2429" t="s">
        <v>193</v>
      </c>
      <c r="M2429" t="s">
        <v>183</v>
      </c>
      <c r="N2429">
        <v>2.5000000000000001E-3</v>
      </c>
      <c r="O2429" t="s">
        <v>149</v>
      </c>
      <c r="P2429" t="b">
        <v>0</v>
      </c>
      <c r="Q2429">
        <v>138261413</v>
      </c>
      <c r="R2429" t="s">
        <v>150</v>
      </c>
      <c r="S2429">
        <v>1E-3</v>
      </c>
      <c r="T2429" t="s">
        <v>184</v>
      </c>
      <c r="U2429">
        <v>2014</v>
      </c>
      <c r="V2429" t="s">
        <v>151</v>
      </c>
      <c r="W2429" t="s">
        <v>194</v>
      </c>
      <c r="X2429" t="s">
        <v>195</v>
      </c>
      <c r="Y2429" t="s">
        <v>155</v>
      </c>
      <c r="Z2429">
        <v>357000</v>
      </c>
      <c r="AA2429">
        <v>237460</v>
      </c>
      <c r="AB2429">
        <v>-2.62823009845419</v>
      </c>
      <c r="AC2429">
        <v>52.033868710239098</v>
      </c>
    </row>
    <row r="2430" spans="1:29">
      <c r="A2430" t="s">
        <v>187</v>
      </c>
      <c r="B2430">
        <v>7299</v>
      </c>
      <c r="C2430">
        <v>1945895</v>
      </c>
      <c r="D2430" t="s">
        <v>164</v>
      </c>
      <c r="E2430" t="s">
        <v>126</v>
      </c>
      <c r="F2430" t="s">
        <v>179</v>
      </c>
      <c r="G2430" t="s">
        <v>118</v>
      </c>
      <c r="H2430" s="1">
        <v>43734.381249999999</v>
      </c>
      <c r="I2430" t="s">
        <v>180</v>
      </c>
      <c r="J2430" t="s">
        <v>116</v>
      </c>
      <c r="K2430" t="s">
        <v>181</v>
      </c>
      <c r="L2430" t="s">
        <v>182</v>
      </c>
      <c r="M2430" t="s">
        <v>183</v>
      </c>
      <c r="N2430">
        <v>2.1000000000000001E-2</v>
      </c>
      <c r="O2430" t="s">
        <v>149</v>
      </c>
      <c r="P2430" t="b">
        <v>0</v>
      </c>
      <c r="Q2430">
        <v>138261413</v>
      </c>
      <c r="R2430" t="s">
        <v>150</v>
      </c>
      <c r="S2430">
        <v>1E-3</v>
      </c>
      <c r="T2430" t="s">
        <v>184</v>
      </c>
      <c r="U2430">
        <v>2019</v>
      </c>
      <c r="V2430" t="s">
        <v>151</v>
      </c>
      <c r="W2430" t="s">
        <v>188</v>
      </c>
      <c r="X2430" t="s">
        <v>189</v>
      </c>
      <c r="Y2430" t="s">
        <v>155</v>
      </c>
      <c r="Z2430">
        <v>636400</v>
      </c>
      <c r="AA2430">
        <v>291600</v>
      </c>
      <c r="AB2430">
        <v>1.4791973795069699</v>
      </c>
      <c r="AC2430">
        <v>52.471107816141703</v>
      </c>
    </row>
    <row r="2431" spans="1:29">
      <c r="A2431" t="s">
        <v>206</v>
      </c>
      <c r="B2431">
        <v>7299</v>
      </c>
      <c r="C2431">
        <v>1868280</v>
      </c>
      <c r="D2431" t="s">
        <v>164</v>
      </c>
      <c r="E2431" t="s">
        <v>126</v>
      </c>
      <c r="F2431" t="s">
        <v>179</v>
      </c>
      <c r="G2431" t="s">
        <v>118</v>
      </c>
      <c r="H2431" s="1">
        <v>42831.621527777781</v>
      </c>
      <c r="I2431" t="s">
        <v>180</v>
      </c>
      <c r="J2431" t="s">
        <v>116</v>
      </c>
      <c r="K2431" t="s">
        <v>199</v>
      </c>
      <c r="L2431" t="s">
        <v>200</v>
      </c>
      <c r="M2431" t="s">
        <v>183</v>
      </c>
      <c r="N2431">
        <v>3.3000000000000002E-2</v>
      </c>
      <c r="O2431" t="s">
        <v>149</v>
      </c>
      <c r="P2431" t="b">
        <v>0</v>
      </c>
      <c r="Q2431">
        <v>138261413</v>
      </c>
      <c r="R2431" t="s">
        <v>150</v>
      </c>
      <c r="S2431">
        <v>1E-3</v>
      </c>
      <c r="T2431" t="s">
        <v>184</v>
      </c>
      <c r="U2431">
        <v>2017</v>
      </c>
      <c r="V2431" t="s">
        <v>151</v>
      </c>
      <c r="W2431" t="s">
        <v>207</v>
      </c>
      <c r="X2431" t="s">
        <v>208</v>
      </c>
      <c r="Y2431" t="s">
        <v>155</v>
      </c>
      <c r="Z2431">
        <v>515935</v>
      </c>
      <c r="AA2431">
        <v>253417</v>
      </c>
      <c r="AB2431">
        <v>-0.30632621725807402</v>
      </c>
      <c r="AC2431">
        <v>52.1668520239771</v>
      </c>
    </row>
    <row r="2432" spans="1:29">
      <c r="A2432" t="s">
        <v>203</v>
      </c>
      <c r="B2432">
        <v>7299</v>
      </c>
      <c r="C2432">
        <v>1902206</v>
      </c>
      <c r="D2432" t="s">
        <v>164</v>
      </c>
      <c r="E2432" t="s">
        <v>126</v>
      </c>
      <c r="F2432" t="s">
        <v>179</v>
      </c>
      <c r="G2432" t="s">
        <v>118</v>
      </c>
      <c r="H2432" s="1">
        <v>43238.567361111112</v>
      </c>
      <c r="I2432" t="s">
        <v>180</v>
      </c>
      <c r="J2432" t="s">
        <v>116</v>
      </c>
      <c r="K2432" t="s">
        <v>146</v>
      </c>
      <c r="L2432" t="s">
        <v>147</v>
      </c>
      <c r="M2432" t="s">
        <v>183</v>
      </c>
      <c r="N2432">
        <v>3.1E-2</v>
      </c>
      <c r="O2432" t="s">
        <v>149</v>
      </c>
      <c r="P2432" t="b">
        <v>0</v>
      </c>
      <c r="Q2432">
        <v>138261413</v>
      </c>
      <c r="R2432" t="s">
        <v>150</v>
      </c>
      <c r="S2432">
        <v>1E-3</v>
      </c>
      <c r="T2432" t="s">
        <v>184</v>
      </c>
      <c r="U2432">
        <v>2018</v>
      </c>
      <c r="V2432" t="s">
        <v>151</v>
      </c>
      <c r="W2432" t="s">
        <v>204</v>
      </c>
      <c r="X2432" t="s">
        <v>154</v>
      </c>
      <c r="Y2432" t="s">
        <v>155</v>
      </c>
      <c r="Z2432">
        <v>507500</v>
      </c>
      <c r="AA2432">
        <v>299100</v>
      </c>
      <c r="AB2432">
        <v>-0.41497245145673001</v>
      </c>
      <c r="AC2432">
        <v>52.579097446717</v>
      </c>
    </row>
    <row r="2433" spans="1:29">
      <c r="A2433" t="s">
        <v>187</v>
      </c>
      <c r="B2433">
        <v>7299</v>
      </c>
      <c r="C2433">
        <v>1978043</v>
      </c>
      <c r="D2433" t="s">
        <v>164</v>
      </c>
      <c r="E2433" t="s">
        <v>126</v>
      </c>
      <c r="F2433" t="s">
        <v>179</v>
      </c>
      <c r="G2433" t="s">
        <v>118</v>
      </c>
      <c r="H2433" s="1">
        <v>44252.518055555556</v>
      </c>
      <c r="I2433" t="s">
        <v>180</v>
      </c>
      <c r="J2433" t="s">
        <v>116</v>
      </c>
      <c r="K2433" t="s">
        <v>181</v>
      </c>
      <c r="L2433" t="s">
        <v>182</v>
      </c>
      <c r="M2433" t="s">
        <v>183</v>
      </c>
      <c r="N2433">
        <v>5.7000000000000002E-3</v>
      </c>
      <c r="O2433" t="s">
        <v>149</v>
      </c>
      <c r="P2433" t="b">
        <v>0</v>
      </c>
      <c r="Q2433">
        <v>138261413</v>
      </c>
      <c r="R2433" t="s">
        <v>150</v>
      </c>
      <c r="S2433">
        <v>1E-3</v>
      </c>
      <c r="T2433" t="s">
        <v>184</v>
      </c>
      <c r="U2433">
        <v>2021</v>
      </c>
      <c r="V2433" t="s">
        <v>151</v>
      </c>
      <c r="W2433" t="s">
        <v>188</v>
      </c>
      <c r="X2433" t="s">
        <v>189</v>
      </c>
      <c r="Y2433" t="s">
        <v>155</v>
      </c>
      <c r="Z2433">
        <v>636400</v>
      </c>
      <c r="AA2433">
        <v>291600</v>
      </c>
      <c r="AB2433">
        <v>1.4791973795069699</v>
      </c>
      <c r="AC2433">
        <v>52.471107816141703</v>
      </c>
    </row>
    <row r="2434" spans="1:29">
      <c r="A2434" t="s">
        <v>178</v>
      </c>
      <c r="B2434">
        <v>7299</v>
      </c>
      <c r="C2434">
        <v>1796407</v>
      </c>
      <c r="D2434" t="s">
        <v>164</v>
      </c>
      <c r="E2434" t="s">
        <v>126</v>
      </c>
      <c r="F2434" t="s">
        <v>179</v>
      </c>
      <c r="G2434" t="s">
        <v>118</v>
      </c>
      <c r="H2434" s="1">
        <v>42135.478472222225</v>
      </c>
      <c r="I2434" t="s">
        <v>180</v>
      </c>
      <c r="J2434" t="s">
        <v>116</v>
      </c>
      <c r="K2434" t="s">
        <v>181</v>
      </c>
      <c r="L2434" t="s">
        <v>182</v>
      </c>
      <c r="M2434" t="s">
        <v>183</v>
      </c>
      <c r="N2434">
        <v>8.8000000000000005E-3</v>
      </c>
      <c r="O2434" t="s">
        <v>149</v>
      </c>
      <c r="P2434" t="b">
        <v>0</v>
      </c>
      <c r="Q2434">
        <v>138261413</v>
      </c>
      <c r="R2434" t="s">
        <v>150</v>
      </c>
      <c r="S2434">
        <v>1E-3</v>
      </c>
      <c r="T2434" t="s">
        <v>184</v>
      </c>
      <c r="U2434">
        <v>2015</v>
      </c>
      <c r="V2434" t="s">
        <v>151</v>
      </c>
      <c r="W2434" t="s">
        <v>185</v>
      </c>
      <c r="X2434" t="s">
        <v>186</v>
      </c>
      <c r="Y2434" t="s">
        <v>155</v>
      </c>
      <c r="Z2434">
        <v>620600</v>
      </c>
      <c r="AA2434">
        <v>309500</v>
      </c>
      <c r="AB2434">
        <v>1.2588812496391699</v>
      </c>
      <c r="AC2434">
        <v>52.638374352215699</v>
      </c>
    </row>
    <row r="2435" spans="1:29">
      <c r="A2435" t="s">
        <v>276</v>
      </c>
      <c r="B2435">
        <v>7299</v>
      </c>
      <c r="C2435">
        <v>4623623</v>
      </c>
      <c r="D2435" t="s">
        <v>164</v>
      </c>
      <c r="E2435" t="s">
        <v>126</v>
      </c>
      <c r="F2435" t="s">
        <v>179</v>
      </c>
      <c r="G2435" t="s">
        <v>118</v>
      </c>
      <c r="H2435" s="1">
        <v>42195.445833333331</v>
      </c>
      <c r="I2435" t="s">
        <v>180</v>
      </c>
      <c r="J2435" t="s">
        <v>116</v>
      </c>
      <c r="K2435" t="s">
        <v>192</v>
      </c>
      <c r="L2435" t="s">
        <v>193</v>
      </c>
      <c r="M2435" t="s">
        <v>183</v>
      </c>
      <c r="N2435">
        <v>2.3E-3</v>
      </c>
      <c r="O2435" t="s">
        <v>149</v>
      </c>
      <c r="P2435" t="b">
        <v>0</v>
      </c>
      <c r="Q2435">
        <v>138261413</v>
      </c>
      <c r="R2435" t="s">
        <v>150</v>
      </c>
      <c r="S2435">
        <v>1E-3</v>
      </c>
      <c r="T2435" t="s">
        <v>184</v>
      </c>
      <c r="U2435">
        <v>2015</v>
      </c>
      <c r="V2435" t="s">
        <v>151</v>
      </c>
      <c r="W2435" t="s">
        <v>277</v>
      </c>
      <c r="X2435" t="s">
        <v>278</v>
      </c>
      <c r="Y2435" t="s">
        <v>155</v>
      </c>
      <c r="Z2435">
        <v>383550</v>
      </c>
      <c r="AA2435">
        <v>252450</v>
      </c>
      <c r="AB2435">
        <v>-2.2419417969467799</v>
      </c>
      <c r="AC2435">
        <v>52.170064339376403</v>
      </c>
    </row>
    <row r="2436" spans="1:29">
      <c r="A2436" t="s">
        <v>198</v>
      </c>
      <c r="B2436">
        <v>7299</v>
      </c>
      <c r="C2436">
        <v>2009209</v>
      </c>
      <c r="D2436" t="s">
        <v>164</v>
      </c>
      <c r="E2436" t="s">
        <v>126</v>
      </c>
      <c r="F2436" t="s">
        <v>179</v>
      </c>
      <c r="G2436" t="s">
        <v>118</v>
      </c>
      <c r="H2436" s="1">
        <v>44690.507638888892</v>
      </c>
      <c r="I2436" t="s">
        <v>180</v>
      </c>
      <c r="J2436" t="s">
        <v>116</v>
      </c>
      <c r="K2436" t="s">
        <v>199</v>
      </c>
      <c r="L2436" t="s">
        <v>200</v>
      </c>
      <c r="M2436" t="s">
        <v>148</v>
      </c>
      <c r="N2436">
        <v>5.7000000000000002E-2</v>
      </c>
      <c r="O2436" t="s">
        <v>149</v>
      </c>
      <c r="P2436" t="b">
        <v>0</v>
      </c>
      <c r="Q2436">
        <v>138261413</v>
      </c>
      <c r="R2436" t="s">
        <v>150</v>
      </c>
      <c r="S2436">
        <v>1E-3</v>
      </c>
      <c r="T2436" t="s">
        <v>184</v>
      </c>
      <c r="U2436">
        <v>2022</v>
      </c>
      <c r="V2436" t="s">
        <v>151</v>
      </c>
      <c r="W2436" t="s">
        <v>201</v>
      </c>
      <c r="X2436" t="s">
        <v>202</v>
      </c>
      <c r="Y2436" t="s">
        <v>155</v>
      </c>
      <c r="Z2436">
        <v>516100</v>
      </c>
      <c r="AA2436">
        <v>253300</v>
      </c>
      <c r="AB2436">
        <v>-0.30395486908298303</v>
      </c>
      <c r="AC2436">
        <v>52.1657659569386</v>
      </c>
    </row>
    <row r="2437" spans="1:29">
      <c r="A2437" t="s">
        <v>198</v>
      </c>
      <c r="B2437">
        <v>7299</v>
      </c>
      <c r="C2437">
        <v>2042577</v>
      </c>
      <c r="D2437" t="s">
        <v>164</v>
      </c>
      <c r="E2437" t="s">
        <v>126</v>
      </c>
      <c r="F2437" t="s">
        <v>179</v>
      </c>
      <c r="G2437" t="s">
        <v>118</v>
      </c>
      <c r="H2437" s="1">
        <v>45124.558333333334</v>
      </c>
      <c r="I2437" t="s">
        <v>180</v>
      </c>
      <c r="J2437" t="s">
        <v>116</v>
      </c>
      <c r="K2437" t="s">
        <v>199</v>
      </c>
      <c r="L2437" t="s">
        <v>200</v>
      </c>
      <c r="M2437" t="s">
        <v>183</v>
      </c>
      <c r="N2437">
        <v>4.5999999999999999E-2</v>
      </c>
      <c r="O2437" t="s">
        <v>149</v>
      </c>
      <c r="P2437" t="b">
        <v>0</v>
      </c>
      <c r="Q2437">
        <v>138261413</v>
      </c>
      <c r="R2437" t="s">
        <v>150</v>
      </c>
      <c r="S2437">
        <v>1E-3</v>
      </c>
      <c r="T2437" t="s">
        <v>184</v>
      </c>
      <c r="U2437">
        <v>2023</v>
      </c>
      <c r="V2437" t="s">
        <v>151</v>
      </c>
      <c r="W2437" t="s">
        <v>201</v>
      </c>
      <c r="X2437" t="s">
        <v>202</v>
      </c>
      <c r="Y2437" t="s">
        <v>155</v>
      </c>
      <c r="Z2437">
        <v>516100</v>
      </c>
      <c r="AA2437">
        <v>253300</v>
      </c>
      <c r="AB2437">
        <v>-0.30395486908298303</v>
      </c>
      <c r="AC2437">
        <v>52.1657659569386</v>
      </c>
    </row>
    <row r="2438" spans="1:29">
      <c r="A2438" t="s">
        <v>203</v>
      </c>
      <c r="B2438">
        <v>7299</v>
      </c>
      <c r="C2438">
        <v>1949209</v>
      </c>
      <c r="D2438" t="s">
        <v>164</v>
      </c>
      <c r="E2438" t="s">
        <v>126</v>
      </c>
      <c r="F2438" t="s">
        <v>205</v>
      </c>
      <c r="G2438" t="s">
        <v>112</v>
      </c>
      <c r="H2438" s="1">
        <v>43775.477083333331</v>
      </c>
      <c r="I2438" t="s">
        <v>180</v>
      </c>
      <c r="J2438" t="s">
        <v>116</v>
      </c>
      <c r="K2438" t="s">
        <v>146</v>
      </c>
      <c r="L2438" t="s">
        <v>147</v>
      </c>
      <c r="M2438" t="s">
        <v>148</v>
      </c>
      <c r="N2438">
        <v>2.3E-2</v>
      </c>
      <c r="O2438" t="s">
        <v>149</v>
      </c>
      <c r="P2438" t="b">
        <v>0</v>
      </c>
      <c r="Q2438">
        <v>138261413</v>
      </c>
      <c r="R2438" t="s">
        <v>150</v>
      </c>
      <c r="S2438">
        <v>1E-3</v>
      </c>
      <c r="T2438" t="s">
        <v>184</v>
      </c>
      <c r="U2438">
        <v>2019</v>
      </c>
      <c r="V2438" t="s">
        <v>151</v>
      </c>
      <c r="W2438" t="s">
        <v>204</v>
      </c>
      <c r="X2438" t="s">
        <v>154</v>
      </c>
      <c r="Y2438" t="s">
        <v>155</v>
      </c>
      <c r="Z2438">
        <v>507500</v>
      </c>
      <c r="AA2438">
        <v>299100</v>
      </c>
      <c r="AB2438">
        <v>-0.41497245145673001</v>
      </c>
      <c r="AC2438">
        <v>52.579097446717</v>
      </c>
    </row>
    <row r="2439" spans="1:29">
      <c r="A2439" t="s">
        <v>206</v>
      </c>
      <c r="B2439">
        <v>7299</v>
      </c>
      <c r="C2439">
        <v>2062109</v>
      </c>
      <c r="D2439" t="s">
        <v>164</v>
      </c>
      <c r="E2439" t="s">
        <v>126</v>
      </c>
      <c r="F2439" t="s">
        <v>179</v>
      </c>
      <c r="G2439" t="s">
        <v>118</v>
      </c>
      <c r="H2439" s="1">
        <v>45349.48333333333</v>
      </c>
      <c r="I2439" t="s">
        <v>180</v>
      </c>
      <c r="J2439" t="s">
        <v>116</v>
      </c>
      <c r="K2439" t="s">
        <v>199</v>
      </c>
      <c r="L2439" t="s">
        <v>200</v>
      </c>
      <c r="M2439" t="s">
        <v>183</v>
      </c>
      <c r="N2439">
        <v>8.0999999999999996E-3</v>
      </c>
      <c r="O2439" t="s">
        <v>149</v>
      </c>
      <c r="P2439" t="b">
        <v>0</v>
      </c>
      <c r="Q2439">
        <v>138261413</v>
      </c>
      <c r="R2439" t="s">
        <v>150</v>
      </c>
      <c r="S2439">
        <v>1E-3</v>
      </c>
      <c r="T2439" t="s">
        <v>184</v>
      </c>
      <c r="U2439">
        <v>2024</v>
      </c>
      <c r="V2439" t="s">
        <v>151</v>
      </c>
      <c r="W2439" t="s">
        <v>207</v>
      </c>
      <c r="X2439" t="s">
        <v>208</v>
      </c>
      <c r="Y2439" t="s">
        <v>155</v>
      </c>
      <c r="Z2439">
        <v>515935</v>
      </c>
      <c r="AA2439">
        <v>253417</v>
      </c>
      <c r="AB2439">
        <v>-0.30632621725807402</v>
      </c>
      <c r="AC2439">
        <v>52.1668520239771</v>
      </c>
    </row>
    <row r="2440" spans="1:29">
      <c r="A2440" t="s">
        <v>241</v>
      </c>
      <c r="B2440">
        <v>7299</v>
      </c>
      <c r="C2440">
        <v>1545953</v>
      </c>
      <c r="D2440" t="s">
        <v>164</v>
      </c>
      <c r="E2440" t="s">
        <v>126</v>
      </c>
      <c r="F2440" t="s">
        <v>179</v>
      </c>
      <c r="G2440" t="s">
        <v>118</v>
      </c>
      <c r="H2440" s="1">
        <v>42394.667361111111</v>
      </c>
      <c r="I2440" t="s">
        <v>180</v>
      </c>
      <c r="J2440" t="s">
        <v>116</v>
      </c>
      <c r="K2440" t="s">
        <v>165</v>
      </c>
      <c r="L2440" t="s">
        <v>166</v>
      </c>
      <c r="M2440" t="s">
        <v>183</v>
      </c>
      <c r="N2440">
        <v>1.5E-3</v>
      </c>
      <c r="O2440" t="s">
        <v>149</v>
      </c>
      <c r="P2440" t="b">
        <v>0</v>
      </c>
      <c r="Q2440">
        <v>138261413</v>
      </c>
      <c r="R2440" t="s">
        <v>150</v>
      </c>
      <c r="S2440">
        <v>1E-3</v>
      </c>
      <c r="T2440" t="s">
        <v>184</v>
      </c>
      <c r="U2440">
        <v>2016</v>
      </c>
      <c r="V2440" t="s">
        <v>151</v>
      </c>
      <c r="W2440" t="s">
        <v>242</v>
      </c>
      <c r="X2440" t="s">
        <v>243</v>
      </c>
      <c r="Y2440" t="s">
        <v>155</v>
      </c>
      <c r="Z2440">
        <v>456840</v>
      </c>
      <c r="AA2440">
        <v>455364</v>
      </c>
      <c r="AB2440">
        <v>-1.13455725358881</v>
      </c>
      <c r="AC2440">
        <v>53.991201424557502</v>
      </c>
    </row>
    <row r="2441" spans="1:29">
      <c r="A2441" t="s">
        <v>206</v>
      </c>
      <c r="B2441">
        <v>7299</v>
      </c>
      <c r="C2441">
        <v>1942839</v>
      </c>
      <c r="D2441" t="s">
        <v>164</v>
      </c>
      <c r="E2441" t="s">
        <v>126</v>
      </c>
      <c r="F2441" t="s">
        <v>179</v>
      </c>
      <c r="G2441" t="s">
        <v>118</v>
      </c>
      <c r="H2441" s="1">
        <v>43704.626388888886</v>
      </c>
      <c r="I2441" t="s">
        <v>180</v>
      </c>
      <c r="J2441" t="s">
        <v>116</v>
      </c>
      <c r="K2441" t="s">
        <v>199</v>
      </c>
      <c r="L2441" t="s">
        <v>200</v>
      </c>
      <c r="M2441" t="s">
        <v>183</v>
      </c>
      <c r="N2441">
        <v>6.5000000000000002E-2</v>
      </c>
      <c r="O2441" t="s">
        <v>149</v>
      </c>
      <c r="P2441" t="b">
        <v>0</v>
      </c>
      <c r="Q2441">
        <v>138261413</v>
      </c>
      <c r="R2441" t="s">
        <v>150</v>
      </c>
      <c r="S2441">
        <v>1E-3</v>
      </c>
      <c r="T2441" t="s">
        <v>184</v>
      </c>
      <c r="U2441">
        <v>2019</v>
      </c>
      <c r="V2441" t="s">
        <v>151</v>
      </c>
      <c r="W2441" t="s">
        <v>207</v>
      </c>
      <c r="X2441" t="s">
        <v>208</v>
      </c>
      <c r="Y2441" t="s">
        <v>155</v>
      </c>
      <c r="Z2441">
        <v>515935</v>
      </c>
      <c r="AA2441">
        <v>253417</v>
      </c>
      <c r="AB2441">
        <v>-0.30632621725807402</v>
      </c>
      <c r="AC2441">
        <v>52.1668520239771</v>
      </c>
    </row>
    <row r="2442" spans="1:29">
      <c r="A2442" t="s">
        <v>187</v>
      </c>
      <c r="B2442">
        <v>7299</v>
      </c>
      <c r="C2442">
        <v>1894003</v>
      </c>
      <c r="D2442" t="s">
        <v>164</v>
      </c>
      <c r="E2442" t="s">
        <v>126</v>
      </c>
      <c r="F2442" t="s">
        <v>205</v>
      </c>
      <c r="G2442" t="s">
        <v>112</v>
      </c>
      <c r="H2442" s="1">
        <v>43138.359722222223</v>
      </c>
      <c r="I2442" t="s">
        <v>180</v>
      </c>
      <c r="J2442" t="s">
        <v>116</v>
      </c>
      <c r="K2442" t="s">
        <v>181</v>
      </c>
      <c r="L2442" t="s">
        <v>182</v>
      </c>
      <c r="M2442" t="s">
        <v>183</v>
      </c>
      <c r="N2442">
        <v>6.3E-3</v>
      </c>
      <c r="O2442" t="s">
        <v>149</v>
      </c>
      <c r="P2442" t="b">
        <v>0</v>
      </c>
      <c r="Q2442">
        <v>138261413</v>
      </c>
      <c r="R2442" t="s">
        <v>150</v>
      </c>
      <c r="S2442">
        <v>1E-3</v>
      </c>
      <c r="T2442" t="s">
        <v>184</v>
      </c>
      <c r="U2442">
        <v>2018</v>
      </c>
      <c r="V2442" t="s">
        <v>151</v>
      </c>
      <c r="W2442" t="s">
        <v>188</v>
      </c>
      <c r="X2442" t="s">
        <v>189</v>
      </c>
      <c r="Y2442" t="s">
        <v>155</v>
      </c>
      <c r="Z2442">
        <v>636400</v>
      </c>
      <c r="AA2442">
        <v>291600</v>
      </c>
      <c r="AB2442">
        <v>1.4791973795069699</v>
      </c>
      <c r="AC2442">
        <v>52.471107816141703</v>
      </c>
    </row>
    <row r="2443" spans="1:29">
      <c r="A2443" t="s">
        <v>198</v>
      </c>
      <c r="B2443">
        <v>7299</v>
      </c>
      <c r="C2443">
        <v>1832397</v>
      </c>
      <c r="D2443" t="s">
        <v>164</v>
      </c>
      <c r="E2443" t="s">
        <v>126</v>
      </c>
      <c r="F2443" t="s">
        <v>179</v>
      </c>
      <c r="G2443" t="s">
        <v>118</v>
      </c>
      <c r="H2443" s="1">
        <v>42507.540972222225</v>
      </c>
      <c r="I2443" t="s">
        <v>180</v>
      </c>
      <c r="J2443" t="s">
        <v>116</v>
      </c>
      <c r="K2443" t="s">
        <v>199</v>
      </c>
      <c r="L2443" t="s">
        <v>200</v>
      </c>
      <c r="M2443" t="s">
        <v>183</v>
      </c>
      <c r="N2443">
        <v>6.2E-2</v>
      </c>
      <c r="O2443" t="s">
        <v>149</v>
      </c>
      <c r="P2443" t="b">
        <v>0</v>
      </c>
      <c r="Q2443">
        <v>138261413</v>
      </c>
      <c r="R2443" t="s">
        <v>150</v>
      </c>
      <c r="S2443">
        <v>1E-3</v>
      </c>
      <c r="T2443" t="s">
        <v>184</v>
      </c>
      <c r="U2443">
        <v>2016</v>
      </c>
      <c r="V2443" t="s">
        <v>151</v>
      </c>
      <c r="W2443" t="s">
        <v>201</v>
      </c>
      <c r="X2443" t="s">
        <v>202</v>
      </c>
      <c r="Y2443" t="s">
        <v>155</v>
      </c>
      <c r="Z2443">
        <v>516100</v>
      </c>
      <c r="AA2443">
        <v>253300</v>
      </c>
      <c r="AB2443">
        <v>-0.30395486908298303</v>
      </c>
      <c r="AC2443">
        <v>52.1657659569386</v>
      </c>
    </row>
    <row r="2444" spans="1:29">
      <c r="A2444" t="s">
        <v>198</v>
      </c>
      <c r="B2444">
        <v>7299</v>
      </c>
      <c r="C2444">
        <v>1860254</v>
      </c>
      <c r="D2444" t="s">
        <v>164</v>
      </c>
      <c r="E2444" t="s">
        <v>126</v>
      </c>
      <c r="F2444" t="s">
        <v>179</v>
      </c>
      <c r="G2444" t="s">
        <v>118</v>
      </c>
      <c r="H2444" s="1">
        <v>42745.456250000003</v>
      </c>
      <c r="I2444" t="s">
        <v>180</v>
      </c>
      <c r="J2444" t="s">
        <v>116</v>
      </c>
      <c r="K2444" t="s">
        <v>199</v>
      </c>
      <c r="L2444" t="s">
        <v>200</v>
      </c>
      <c r="M2444" t="s">
        <v>183</v>
      </c>
      <c r="N2444">
        <v>5.2999999999999999E-2</v>
      </c>
      <c r="O2444" t="s">
        <v>149</v>
      </c>
      <c r="P2444" t="b">
        <v>0</v>
      </c>
      <c r="Q2444">
        <v>138261413</v>
      </c>
      <c r="R2444" t="s">
        <v>150</v>
      </c>
      <c r="S2444">
        <v>1E-3</v>
      </c>
      <c r="T2444" t="s">
        <v>184</v>
      </c>
      <c r="U2444">
        <v>2017</v>
      </c>
      <c r="V2444" t="s">
        <v>151</v>
      </c>
      <c r="W2444" t="s">
        <v>201</v>
      </c>
      <c r="X2444" t="s">
        <v>202</v>
      </c>
      <c r="Y2444" t="s">
        <v>155</v>
      </c>
      <c r="Z2444">
        <v>516100</v>
      </c>
      <c r="AA2444">
        <v>253300</v>
      </c>
      <c r="AB2444">
        <v>-0.30395486908298303</v>
      </c>
      <c r="AC2444">
        <v>52.1657659569386</v>
      </c>
    </row>
    <row r="2445" spans="1:29">
      <c r="A2445" t="s">
        <v>241</v>
      </c>
      <c r="B2445">
        <v>7299</v>
      </c>
      <c r="C2445">
        <v>1568247</v>
      </c>
      <c r="D2445" t="s">
        <v>164</v>
      </c>
      <c r="E2445" t="s">
        <v>126</v>
      </c>
      <c r="F2445" t="s">
        <v>179</v>
      </c>
      <c r="G2445" t="s">
        <v>118</v>
      </c>
      <c r="H2445" s="1">
        <v>42682.563194444447</v>
      </c>
      <c r="I2445" t="s">
        <v>180</v>
      </c>
      <c r="J2445" t="s">
        <v>116</v>
      </c>
      <c r="K2445" t="s">
        <v>165</v>
      </c>
      <c r="L2445" t="s">
        <v>166</v>
      </c>
      <c r="M2445" t="s">
        <v>183</v>
      </c>
      <c r="N2445">
        <v>6.8999999999999999E-3</v>
      </c>
      <c r="O2445" t="s">
        <v>149</v>
      </c>
      <c r="P2445" t="b">
        <v>0</v>
      </c>
      <c r="Q2445">
        <v>138261413</v>
      </c>
      <c r="R2445" t="s">
        <v>150</v>
      </c>
      <c r="S2445">
        <v>1E-3</v>
      </c>
      <c r="T2445" t="s">
        <v>184</v>
      </c>
      <c r="U2445">
        <v>2016</v>
      </c>
      <c r="V2445" t="s">
        <v>151</v>
      </c>
      <c r="W2445" t="s">
        <v>242</v>
      </c>
      <c r="X2445" t="s">
        <v>243</v>
      </c>
      <c r="Y2445" t="s">
        <v>155</v>
      </c>
      <c r="Z2445">
        <v>456840</v>
      </c>
      <c r="AA2445">
        <v>455364</v>
      </c>
      <c r="AB2445">
        <v>-1.13455725358881</v>
      </c>
      <c r="AC2445">
        <v>53.991201424557502</v>
      </c>
    </row>
    <row r="2446" spans="1:29">
      <c r="A2446" t="s">
        <v>190</v>
      </c>
      <c r="B2446">
        <v>7299</v>
      </c>
      <c r="C2446">
        <v>4622621</v>
      </c>
      <c r="D2446" t="s">
        <v>164</v>
      </c>
      <c r="E2446" t="s">
        <v>126</v>
      </c>
      <c r="F2446" t="s">
        <v>179</v>
      </c>
      <c r="G2446" t="s">
        <v>118</v>
      </c>
      <c r="H2446" s="1">
        <v>42180.479861111111</v>
      </c>
      <c r="I2446" t="s">
        <v>191</v>
      </c>
      <c r="J2446" t="s">
        <v>119</v>
      </c>
      <c r="K2446" t="s">
        <v>192</v>
      </c>
      <c r="L2446" t="s">
        <v>193</v>
      </c>
      <c r="M2446" t="s">
        <v>183</v>
      </c>
      <c r="N2446">
        <v>2E-3</v>
      </c>
      <c r="O2446" t="s">
        <v>149</v>
      </c>
      <c r="P2446" t="b">
        <v>0</v>
      </c>
      <c r="Q2446">
        <v>138261413</v>
      </c>
      <c r="R2446" t="s">
        <v>150</v>
      </c>
      <c r="S2446">
        <v>1E-3</v>
      </c>
      <c r="T2446" t="s">
        <v>184</v>
      </c>
      <c r="U2446">
        <v>2015</v>
      </c>
      <c r="V2446" t="s">
        <v>151</v>
      </c>
      <c r="W2446" t="s">
        <v>194</v>
      </c>
      <c r="X2446" t="s">
        <v>195</v>
      </c>
      <c r="Y2446" t="s">
        <v>155</v>
      </c>
      <c r="Z2446">
        <v>357000</v>
      </c>
      <c r="AA2446">
        <v>237460</v>
      </c>
      <c r="AB2446">
        <v>-2.62823009845419</v>
      </c>
      <c r="AC2446">
        <v>52.033868710239098</v>
      </c>
    </row>
    <row r="2447" spans="1:29">
      <c r="A2447" t="s">
        <v>247</v>
      </c>
      <c r="B2447">
        <v>7299</v>
      </c>
      <c r="C2447">
        <v>1442112</v>
      </c>
      <c r="D2447" t="s">
        <v>164</v>
      </c>
      <c r="E2447" t="s">
        <v>126</v>
      </c>
      <c r="F2447" t="s">
        <v>205</v>
      </c>
      <c r="G2447" t="s">
        <v>112</v>
      </c>
      <c r="H2447" s="1">
        <v>43018.570833333331</v>
      </c>
      <c r="I2447" t="s">
        <v>180</v>
      </c>
      <c r="J2447" t="s">
        <v>116</v>
      </c>
      <c r="K2447" t="s">
        <v>228</v>
      </c>
      <c r="L2447" t="s">
        <v>229</v>
      </c>
      <c r="M2447" t="s">
        <v>183</v>
      </c>
      <c r="N2447">
        <v>5.7999999999999996E-3</v>
      </c>
      <c r="O2447" t="s">
        <v>149</v>
      </c>
      <c r="P2447" t="b">
        <v>0</v>
      </c>
      <c r="Q2447">
        <v>138261413</v>
      </c>
      <c r="R2447" t="s">
        <v>150</v>
      </c>
      <c r="S2447">
        <v>1E-3</v>
      </c>
      <c r="T2447" t="s">
        <v>184</v>
      </c>
      <c r="U2447">
        <v>2017</v>
      </c>
      <c r="V2447" t="s">
        <v>151</v>
      </c>
      <c r="W2447" t="s">
        <v>248</v>
      </c>
      <c r="X2447" t="s">
        <v>249</v>
      </c>
      <c r="Y2447" t="s">
        <v>155</v>
      </c>
      <c r="Z2447">
        <v>435499</v>
      </c>
      <c r="AA2447">
        <v>117847</v>
      </c>
      <c r="AB2447">
        <v>-1.4959290530529701</v>
      </c>
      <c r="AC2447">
        <v>50.958961874929102</v>
      </c>
    </row>
    <row r="2448" spans="1:29">
      <c r="A2448" t="s">
        <v>187</v>
      </c>
      <c r="B2448">
        <v>7299</v>
      </c>
      <c r="C2448">
        <v>1796621</v>
      </c>
      <c r="D2448" t="s">
        <v>164</v>
      </c>
      <c r="E2448" t="s">
        <v>126</v>
      </c>
      <c r="F2448" t="s">
        <v>179</v>
      </c>
      <c r="G2448" t="s">
        <v>118</v>
      </c>
      <c r="H2448" s="1">
        <v>42137.399305555555</v>
      </c>
      <c r="I2448" t="s">
        <v>180</v>
      </c>
      <c r="J2448" t="s">
        <v>116</v>
      </c>
      <c r="K2448" t="s">
        <v>181</v>
      </c>
      <c r="L2448" t="s">
        <v>182</v>
      </c>
      <c r="M2448" t="s">
        <v>183</v>
      </c>
      <c r="N2448">
        <v>1.2E-2</v>
      </c>
      <c r="O2448" t="s">
        <v>149</v>
      </c>
      <c r="P2448" t="b">
        <v>0</v>
      </c>
      <c r="Q2448">
        <v>138261413</v>
      </c>
      <c r="R2448" t="s">
        <v>150</v>
      </c>
      <c r="S2448">
        <v>1E-3</v>
      </c>
      <c r="T2448" t="s">
        <v>184</v>
      </c>
      <c r="U2448">
        <v>2015</v>
      </c>
      <c r="V2448" t="s">
        <v>151</v>
      </c>
      <c r="W2448" t="s">
        <v>188</v>
      </c>
      <c r="X2448" t="s">
        <v>189</v>
      </c>
      <c r="Y2448" t="s">
        <v>155</v>
      </c>
      <c r="Z2448">
        <v>636400</v>
      </c>
      <c r="AA2448">
        <v>291600</v>
      </c>
      <c r="AB2448">
        <v>1.4791973795069699</v>
      </c>
      <c r="AC2448">
        <v>52.471107816141703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DABADF-9BE6-4C8C-A5BF-554131A27C3D}">
  <dimension ref="A1:M2"/>
  <sheetViews>
    <sheetView workbookViewId="0">
      <selection activeCell="D28" sqref="D28"/>
    </sheetView>
  </sheetViews>
  <sheetFormatPr defaultRowHeight="15"/>
  <cols>
    <col min="1" max="1" width="9.7109375" bestFit="1" customWidth="1"/>
    <col min="2" max="2" width="26.7109375" bestFit="1" customWidth="1"/>
    <col min="3" max="3" width="14.28515625" bestFit="1" customWidth="1"/>
    <col min="4" max="4" width="52.5703125" bestFit="1" customWidth="1"/>
    <col min="5" max="5" width="51.28515625" bestFit="1" customWidth="1"/>
    <col min="6" max="6" width="6.7109375" bestFit="1" customWidth="1"/>
    <col min="7" max="7" width="20.7109375" bestFit="1" customWidth="1"/>
    <col min="8" max="8" width="9.7109375" bestFit="1" customWidth="1"/>
    <col min="9" max="9" width="24.28515625" bestFit="1" customWidth="1"/>
    <col min="10" max="10" width="22.5703125" bestFit="1" customWidth="1"/>
    <col min="11" max="11" width="9" bestFit="1" customWidth="1"/>
    <col min="12" max="12" width="16.85546875" bestFit="1" customWidth="1"/>
    <col min="13" max="13" width="17.85546875" bestFit="1" customWidth="1"/>
  </cols>
  <sheetData>
    <row r="1" spans="1:13" s="31" customFormat="1">
      <c r="A1" s="31" t="s">
        <v>81</v>
      </c>
      <c r="B1" s="31" t="s">
        <v>57</v>
      </c>
      <c r="C1" s="31" t="s">
        <v>69</v>
      </c>
      <c r="D1" s="31" t="s">
        <v>77</v>
      </c>
      <c r="E1" s="31" t="s">
        <v>170</v>
      </c>
      <c r="F1" s="31" t="s">
        <v>79</v>
      </c>
      <c r="G1" s="31" t="s">
        <v>171</v>
      </c>
      <c r="H1" s="31" t="s">
        <v>172</v>
      </c>
      <c r="I1" s="31" t="s">
        <v>173</v>
      </c>
      <c r="J1" s="31" t="s">
        <v>174</v>
      </c>
      <c r="K1" s="31" t="s">
        <v>102</v>
      </c>
      <c r="L1" s="31" t="s">
        <v>175</v>
      </c>
      <c r="M1" s="31" t="s">
        <v>176</v>
      </c>
    </row>
    <row r="2" spans="1:13">
      <c r="A2" t="s">
        <v>184</v>
      </c>
      <c r="B2">
        <v>7299</v>
      </c>
      <c r="C2">
        <v>138261413</v>
      </c>
      <c r="D2" t="s">
        <v>150</v>
      </c>
      <c r="E2" t="s">
        <v>177</v>
      </c>
      <c r="F2">
        <v>1E-3</v>
      </c>
      <c r="G2" s="2">
        <v>41751</v>
      </c>
      <c r="H2" t="s">
        <v>151</v>
      </c>
      <c r="I2" t="s">
        <v>151</v>
      </c>
      <c r="J2" t="s">
        <v>151</v>
      </c>
      <c r="K2" t="s">
        <v>151</v>
      </c>
      <c r="L2" s="2">
        <v>41736</v>
      </c>
      <c r="M2" s="2">
        <v>41736</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981244-5160-4716-AADA-79CE3E26CD5D}">
  <dimension ref="A1:N2448"/>
  <sheetViews>
    <sheetView topLeftCell="C1" zoomScale="70" zoomScaleNormal="70" workbookViewId="0">
      <selection activeCell="D2470" sqref="D2470"/>
    </sheetView>
  </sheetViews>
  <sheetFormatPr defaultRowHeight="15"/>
  <cols>
    <col min="1" max="1" width="10.28515625" bestFit="1" customWidth="1"/>
    <col min="2" max="2" width="9.28515625" bestFit="1" customWidth="1"/>
    <col min="3" max="3" width="16.85546875" bestFit="1" customWidth="1"/>
    <col min="4" max="4" width="71.5703125" bestFit="1" customWidth="1"/>
    <col min="5" max="5" width="18.5703125" style="2" bestFit="1" customWidth="1"/>
    <col min="6" max="6" width="19.140625" bestFit="1" customWidth="1"/>
    <col min="7" max="7" width="6.7109375" bestFit="1" customWidth="1"/>
    <col min="8" max="8" width="11.5703125" bestFit="1" customWidth="1"/>
    <col min="9" max="9" width="16" bestFit="1" customWidth="1"/>
    <col min="10" max="10" width="6.85546875" bestFit="1" customWidth="1"/>
    <col min="11" max="11" width="11" bestFit="1" customWidth="1"/>
    <col min="12" max="12" width="20.7109375" bestFit="1" customWidth="1"/>
    <col min="13" max="13" width="11.5703125" bestFit="1" customWidth="1"/>
    <col min="14" max="14" width="7.7109375" bestFit="1" customWidth="1"/>
  </cols>
  <sheetData>
    <row r="1" spans="1:14" s="31" customFormat="1">
      <c r="A1" s="31" t="s">
        <v>445</v>
      </c>
      <c r="B1" s="31" t="s">
        <v>446</v>
      </c>
      <c r="C1" s="31" t="s">
        <v>41</v>
      </c>
      <c r="D1" s="31" t="s">
        <v>85</v>
      </c>
      <c r="E1" s="37" t="s">
        <v>63</v>
      </c>
      <c r="F1" s="31" t="s">
        <v>77</v>
      </c>
      <c r="G1" s="31" t="s">
        <v>71</v>
      </c>
      <c r="H1" s="31" t="s">
        <v>83</v>
      </c>
      <c r="I1" s="31" t="s">
        <v>73</v>
      </c>
      <c r="J1" s="31" t="s">
        <v>79</v>
      </c>
      <c r="K1" s="31" t="s">
        <v>447</v>
      </c>
      <c r="L1" s="31" t="s">
        <v>448</v>
      </c>
      <c r="M1" s="31" t="s">
        <v>449</v>
      </c>
      <c r="N1" s="31" t="s">
        <v>450</v>
      </c>
    </row>
    <row r="2" spans="1:14">
      <c r="A2" t="s">
        <v>451</v>
      </c>
      <c r="B2" t="s">
        <v>452</v>
      </c>
      <c r="C2" t="s">
        <v>178</v>
      </c>
      <c r="D2" t="s">
        <v>185</v>
      </c>
      <c r="E2" s="2">
        <v>42471.645833333336</v>
      </c>
      <c r="F2" t="s">
        <v>150</v>
      </c>
      <c r="G2" t="s">
        <v>149</v>
      </c>
      <c r="H2" t="b">
        <v>0</v>
      </c>
      <c r="I2">
        <v>1.2E-2</v>
      </c>
      <c r="J2">
        <v>1E-3</v>
      </c>
      <c r="K2" t="str">
        <f>IF(H2=TRUE,"&lt;","=")</f>
        <v>=</v>
      </c>
      <c r="L2">
        <f>I2*1000</f>
        <v>12</v>
      </c>
      <c r="M2">
        <f>J2*1000</f>
        <v>1</v>
      </c>
      <c r="N2" t="s">
        <v>453</v>
      </c>
    </row>
    <row r="3" spans="1:14">
      <c r="A3" t="s">
        <v>451</v>
      </c>
      <c r="B3" t="s">
        <v>452</v>
      </c>
      <c r="C3" t="s">
        <v>187</v>
      </c>
      <c r="D3" t="s">
        <v>188</v>
      </c>
      <c r="E3" s="2">
        <v>44739.522916666669</v>
      </c>
      <c r="F3" t="s">
        <v>150</v>
      </c>
      <c r="G3" t="s">
        <v>149</v>
      </c>
      <c r="H3" t="b">
        <v>0</v>
      </c>
      <c r="I3">
        <v>9.4999999999999998E-3</v>
      </c>
      <c r="J3">
        <v>1E-3</v>
      </c>
      <c r="K3" t="str">
        <f t="shared" ref="K3:K66" si="0">IF(H3=TRUE,"&lt;","=")</f>
        <v>=</v>
      </c>
      <c r="L3">
        <f t="shared" ref="L3:L66" si="1">I3*1000</f>
        <v>9.5</v>
      </c>
      <c r="M3">
        <f t="shared" ref="M3:M66" si="2">J3*1000</f>
        <v>1</v>
      </c>
      <c r="N3" t="s">
        <v>453</v>
      </c>
    </row>
    <row r="4" spans="1:14">
      <c r="A4" t="s">
        <v>451</v>
      </c>
      <c r="B4" t="s">
        <v>452</v>
      </c>
      <c r="C4" t="s">
        <v>190</v>
      </c>
      <c r="D4" t="s">
        <v>194</v>
      </c>
      <c r="E4" s="2">
        <v>42557.490972222222</v>
      </c>
      <c r="F4" t="s">
        <v>150</v>
      </c>
      <c r="G4" t="s">
        <v>149</v>
      </c>
      <c r="H4" t="b">
        <v>0</v>
      </c>
      <c r="I4">
        <v>2.5999999999999999E-3</v>
      </c>
      <c r="J4">
        <v>1E-3</v>
      </c>
      <c r="K4" t="str">
        <f t="shared" si="0"/>
        <v>=</v>
      </c>
      <c r="L4">
        <f t="shared" si="1"/>
        <v>2.6</v>
      </c>
      <c r="M4">
        <f t="shared" si="2"/>
        <v>1</v>
      </c>
      <c r="N4" t="s">
        <v>453</v>
      </c>
    </row>
    <row r="5" spans="1:14">
      <c r="A5" t="s">
        <v>451</v>
      </c>
      <c r="B5" t="s">
        <v>452</v>
      </c>
      <c r="C5" t="s">
        <v>190</v>
      </c>
      <c r="D5" t="s">
        <v>194</v>
      </c>
      <c r="E5" s="2">
        <v>44369.645833333336</v>
      </c>
      <c r="F5" t="s">
        <v>150</v>
      </c>
      <c r="G5" t="s">
        <v>149</v>
      </c>
      <c r="H5" t="b">
        <v>0</v>
      </c>
      <c r="I5">
        <v>2.7000000000000001E-3</v>
      </c>
      <c r="J5">
        <v>1E-3</v>
      </c>
      <c r="K5" t="str">
        <f t="shared" si="0"/>
        <v>=</v>
      </c>
      <c r="L5">
        <f t="shared" si="1"/>
        <v>2.7</v>
      </c>
      <c r="M5">
        <f t="shared" si="2"/>
        <v>1</v>
      </c>
      <c r="N5" t="s">
        <v>453</v>
      </c>
    </row>
    <row r="6" spans="1:14">
      <c r="A6" t="s">
        <v>451</v>
      </c>
      <c r="B6" t="s">
        <v>452</v>
      </c>
      <c r="C6" t="s">
        <v>196</v>
      </c>
      <c r="D6" t="s">
        <v>197</v>
      </c>
      <c r="E6" s="2">
        <v>41981.541666666664</v>
      </c>
      <c r="F6" t="s">
        <v>150</v>
      </c>
      <c r="G6" t="s">
        <v>149</v>
      </c>
      <c r="H6" t="b">
        <v>0</v>
      </c>
      <c r="I6">
        <v>1.9E-2</v>
      </c>
      <c r="J6">
        <v>1E-3</v>
      </c>
      <c r="K6" t="str">
        <f t="shared" si="0"/>
        <v>=</v>
      </c>
      <c r="L6">
        <f t="shared" si="1"/>
        <v>19</v>
      </c>
      <c r="M6">
        <f t="shared" si="2"/>
        <v>1</v>
      </c>
      <c r="N6" t="s">
        <v>453</v>
      </c>
    </row>
    <row r="7" spans="1:14">
      <c r="A7" t="s">
        <v>451</v>
      </c>
      <c r="B7" t="s">
        <v>452</v>
      </c>
      <c r="C7" t="s">
        <v>198</v>
      </c>
      <c r="D7" t="s">
        <v>201</v>
      </c>
      <c r="E7" s="2">
        <v>45257.395138888889</v>
      </c>
      <c r="F7" t="s">
        <v>150</v>
      </c>
      <c r="G7" t="s">
        <v>149</v>
      </c>
      <c r="H7" t="b">
        <v>0</v>
      </c>
      <c r="I7">
        <v>6.0999999999999999E-2</v>
      </c>
      <c r="J7">
        <v>1E-3</v>
      </c>
      <c r="K7" t="str">
        <f t="shared" si="0"/>
        <v>=</v>
      </c>
      <c r="L7">
        <f t="shared" si="1"/>
        <v>61</v>
      </c>
      <c r="M7">
        <f t="shared" si="2"/>
        <v>1</v>
      </c>
      <c r="N7" t="s">
        <v>453</v>
      </c>
    </row>
    <row r="8" spans="1:14">
      <c r="A8" t="s">
        <v>451</v>
      </c>
      <c r="B8" t="s">
        <v>452</v>
      </c>
      <c r="C8" t="s">
        <v>187</v>
      </c>
      <c r="D8" t="s">
        <v>188</v>
      </c>
      <c r="E8" s="2">
        <v>41943.618055555555</v>
      </c>
      <c r="F8" t="s">
        <v>150</v>
      </c>
      <c r="G8" t="s">
        <v>149</v>
      </c>
      <c r="H8" t="b">
        <v>0</v>
      </c>
      <c r="I8">
        <v>1.4999999999999999E-2</v>
      </c>
      <c r="J8">
        <v>1E-3</v>
      </c>
      <c r="K8" t="str">
        <f t="shared" si="0"/>
        <v>=</v>
      </c>
      <c r="L8">
        <f t="shared" si="1"/>
        <v>15</v>
      </c>
      <c r="M8">
        <f t="shared" si="2"/>
        <v>1</v>
      </c>
      <c r="N8" t="s">
        <v>453</v>
      </c>
    </row>
    <row r="9" spans="1:14">
      <c r="A9" t="s">
        <v>451</v>
      </c>
      <c r="B9" t="s">
        <v>452</v>
      </c>
      <c r="C9" t="s">
        <v>187</v>
      </c>
      <c r="D9" t="s">
        <v>188</v>
      </c>
      <c r="E9" s="2">
        <v>45082.50277777778</v>
      </c>
      <c r="F9" t="s">
        <v>150</v>
      </c>
      <c r="G9" t="s">
        <v>149</v>
      </c>
      <c r="H9" t="b">
        <v>0</v>
      </c>
      <c r="I9">
        <v>9.9000000000000008E-3</v>
      </c>
      <c r="J9">
        <v>1E-3</v>
      </c>
      <c r="K9" t="str">
        <f t="shared" si="0"/>
        <v>=</v>
      </c>
      <c r="L9">
        <f t="shared" si="1"/>
        <v>9.9</v>
      </c>
      <c r="M9">
        <f t="shared" si="2"/>
        <v>1</v>
      </c>
      <c r="N9" t="s">
        <v>453</v>
      </c>
    </row>
    <row r="10" spans="1:14">
      <c r="A10" t="s">
        <v>451</v>
      </c>
      <c r="B10" t="s">
        <v>452</v>
      </c>
      <c r="C10" t="s">
        <v>203</v>
      </c>
      <c r="D10" t="s">
        <v>204</v>
      </c>
      <c r="E10" s="2">
        <v>43265.628472222219</v>
      </c>
      <c r="F10" t="s">
        <v>150</v>
      </c>
      <c r="G10" t="s">
        <v>149</v>
      </c>
      <c r="H10" t="b">
        <v>0</v>
      </c>
      <c r="I10">
        <v>0.04</v>
      </c>
      <c r="J10">
        <v>1E-3</v>
      </c>
      <c r="K10" t="str">
        <f t="shared" si="0"/>
        <v>=</v>
      </c>
      <c r="L10">
        <f t="shared" si="1"/>
        <v>40</v>
      </c>
      <c r="M10">
        <f t="shared" si="2"/>
        <v>1</v>
      </c>
      <c r="N10" t="s">
        <v>453</v>
      </c>
    </row>
    <row r="11" spans="1:14">
      <c r="A11" t="s">
        <v>451</v>
      </c>
      <c r="B11" t="s">
        <v>452</v>
      </c>
      <c r="C11" t="s">
        <v>178</v>
      </c>
      <c r="D11" t="s">
        <v>185</v>
      </c>
      <c r="E11" s="2">
        <v>43810.563888888886</v>
      </c>
      <c r="F11" t="s">
        <v>150</v>
      </c>
      <c r="G11" t="s">
        <v>149</v>
      </c>
      <c r="H11" t="b">
        <v>0</v>
      </c>
      <c r="I11">
        <v>4.0000000000000001E-3</v>
      </c>
      <c r="J11">
        <v>1E-3</v>
      </c>
      <c r="K11" t="str">
        <f t="shared" si="0"/>
        <v>=</v>
      </c>
      <c r="L11">
        <f t="shared" si="1"/>
        <v>4</v>
      </c>
      <c r="M11">
        <f t="shared" si="2"/>
        <v>1</v>
      </c>
      <c r="N11" t="s">
        <v>453</v>
      </c>
    </row>
    <row r="12" spans="1:14">
      <c r="A12" t="s">
        <v>451</v>
      </c>
      <c r="B12" t="s">
        <v>452</v>
      </c>
      <c r="C12" t="s">
        <v>187</v>
      </c>
      <c r="D12" t="s">
        <v>188</v>
      </c>
      <c r="E12" s="2">
        <v>43759.510416666664</v>
      </c>
      <c r="F12" t="s">
        <v>150</v>
      </c>
      <c r="G12" t="s">
        <v>149</v>
      </c>
      <c r="H12" t="b">
        <v>0</v>
      </c>
      <c r="I12">
        <v>1.7000000000000001E-2</v>
      </c>
      <c r="J12">
        <v>1E-3</v>
      </c>
      <c r="K12" t="str">
        <f t="shared" si="0"/>
        <v>=</v>
      </c>
      <c r="L12">
        <f t="shared" si="1"/>
        <v>17</v>
      </c>
      <c r="M12">
        <f t="shared" si="2"/>
        <v>1</v>
      </c>
      <c r="N12" t="s">
        <v>453</v>
      </c>
    </row>
    <row r="13" spans="1:14">
      <c r="A13" t="s">
        <v>451</v>
      </c>
      <c r="B13" t="s">
        <v>452</v>
      </c>
      <c r="C13" t="s">
        <v>206</v>
      </c>
      <c r="D13" t="s">
        <v>207</v>
      </c>
      <c r="E13" s="2">
        <v>43432.511805555558</v>
      </c>
      <c r="F13" t="s">
        <v>150</v>
      </c>
      <c r="G13" t="s">
        <v>149</v>
      </c>
      <c r="H13" t="b">
        <v>0</v>
      </c>
      <c r="I13">
        <v>5.6000000000000001E-2</v>
      </c>
      <c r="J13">
        <v>1E-3</v>
      </c>
      <c r="K13" t="str">
        <f t="shared" si="0"/>
        <v>=</v>
      </c>
      <c r="L13">
        <f t="shared" si="1"/>
        <v>56</v>
      </c>
      <c r="M13">
        <f t="shared" si="2"/>
        <v>1</v>
      </c>
      <c r="N13" t="s">
        <v>453</v>
      </c>
    </row>
    <row r="14" spans="1:14">
      <c r="A14" t="s">
        <v>451</v>
      </c>
      <c r="B14" t="s">
        <v>452</v>
      </c>
      <c r="C14" t="s">
        <v>209</v>
      </c>
      <c r="D14" t="s">
        <v>212</v>
      </c>
      <c r="E14" s="2">
        <v>43277.585416666669</v>
      </c>
      <c r="F14" t="s">
        <v>150</v>
      </c>
      <c r="G14" t="s">
        <v>149</v>
      </c>
      <c r="H14" t="b">
        <v>0</v>
      </c>
      <c r="I14">
        <v>8.3000000000000004E-2</v>
      </c>
      <c r="J14">
        <v>1E-3</v>
      </c>
      <c r="K14" t="str">
        <f t="shared" si="0"/>
        <v>=</v>
      </c>
      <c r="L14">
        <f t="shared" si="1"/>
        <v>83</v>
      </c>
      <c r="M14">
        <f t="shared" si="2"/>
        <v>1</v>
      </c>
      <c r="N14" t="s">
        <v>453</v>
      </c>
    </row>
    <row r="15" spans="1:14">
      <c r="A15" t="s">
        <v>451</v>
      </c>
      <c r="B15" t="s">
        <v>452</v>
      </c>
      <c r="C15" t="s">
        <v>203</v>
      </c>
      <c r="D15" t="s">
        <v>204</v>
      </c>
      <c r="E15" s="2">
        <v>44810.37777777778</v>
      </c>
      <c r="F15" t="s">
        <v>150</v>
      </c>
      <c r="G15" t="s">
        <v>149</v>
      </c>
      <c r="H15" t="b">
        <v>0</v>
      </c>
      <c r="I15">
        <v>0.04</v>
      </c>
      <c r="J15">
        <v>1E-3</v>
      </c>
      <c r="K15" t="str">
        <f t="shared" si="0"/>
        <v>=</v>
      </c>
      <c r="L15">
        <f t="shared" si="1"/>
        <v>40</v>
      </c>
      <c r="M15">
        <f t="shared" si="2"/>
        <v>1</v>
      </c>
      <c r="N15" t="s">
        <v>453</v>
      </c>
    </row>
    <row r="16" spans="1:14">
      <c r="A16" t="s">
        <v>451</v>
      </c>
      <c r="B16" t="s">
        <v>452</v>
      </c>
      <c r="C16" t="s">
        <v>214</v>
      </c>
      <c r="D16" t="s">
        <v>217</v>
      </c>
      <c r="E16" s="2">
        <v>44728.40625</v>
      </c>
      <c r="F16" t="s">
        <v>150</v>
      </c>
      <c r="G16" t="s">
        <v>149</v>
      </c>
      <c r="H16" t="b">
        <v>0</v>
      </c>
      <c r="I16">
        <v>1.7999999999999999E-2</v>
      </c>
      <c r="J16">
        <v>1E-3</v>
      </c>
      <c r="K16" t="str">
        <f t="shared" si="0"/>
        <v>=</v>
      </c>
      <c r="L16">
        <f t="shared" si="1"/>
        <v>18</v>
      </c>
      <c r="M16">
        <f t="shared" si="2"/>
        <v>1</v>
      </c>
      <c r="N16" t="s">
        <v>453</v>
      </c>
    </row>
    <row r="17" spans="1:14">
      <c r="A17" t="s">
        <v>451</v>
      </c>
      <c r="B17" t="s">
        <v>452</v>
      </c>
      <c r="C17" t="s">
        <v>196</v>
      </c>
      <c r="D17" t="s">
        <v>197</v>
      </c>
      <c r="E17" s="2">
        <v>42234.760416666664</v>
      </c>
      <c r="F17" t="s">
        <v>150</v>
      </c>
      <c r="G17" t="s">
        <v>149</v>
      </c>
      <c r="H17" t="b">
        <v>0</v>
      </c>
      <c r="I17">
        <v>2.5999999999999999E-2</v>
      </c>
      <c r="J17">
        <v>1E-3</v>
      </c>
      <c r="K17" t="str">
        <f t="shared" si="0"/>
        <v>=</v>
      </c>
      <c r="L17">
        <f t="shared" si="1"/>
        <v>26</v>
      </c>
      <c r="M17">
        <f t="shared" si="2"/>
        <v>1</v>
      </c>
      <c r="N17" t="s">
        <v>453</v>
      </c>
    </row>
    <row r="18" spans="1:14">
      <c r="A18" t="s">
        <v>451</v>
      </c>
      <c r="B18" t="s">
        <v>452</v>
      </c>
      <c r="C18" t="s">
        <v>196</v>
      </c>
      <c r="D18" t="s">
        <v>197</v>
      </c>
      <c r="E18" s="2">
        <v>42117.508333333331</v>
      </c>
      <c r="F18" t="s">
        <v>150</v>
      </c>
      <c r="G18" t="s">
        <v>149</v>
      </c>
      <c r="H18" t="b">
        <v>0</v>
      </c>
      <c r="I18">
        <v>2.1999999999999999E-2</v>
      </c>
      <c r="J18">
        <v>1E-3</v>
      </c>
      <c r="K18" t="str">
        <f t="shared" si="0"/>
        <v>=</v>
      </c>
      <c r="L18">
        <f t="shared" si="1"/>
        <v>22</v>
      </c>
      <c r="M18">
        <f t="shared" si="2"/>
        <v>1</v>
      </c>
      <c r="N18" t="s">
        <v>453</v>
      </c>
    </row>
    <row r="19" spans="1:14">
      <c r="A19" t="s">
        <v>451</v>
      </c>
      <c r="B19" t="s">
        <v>452</v>
      </c>
      <c r="C19" t="s">
        <v>219</v>
      </c>
      <c r="D19" t="s">
        <v>222</v>
      </c>
      <c r="E19" s="2">
        <v>43200.393750000003</v>
      </c>
      <c r="F19" t="s">
        <v>150</v>
      </c>
      <c r="G19" t="s">
        <v>149</v>
      </c>
      <c r="H19" t="b">
        <v>0</v>
      </c>
      <c r="I19">
        <v>7.3999999999999996E-2</v>
      </c>
      <c r="J19">
        <v>1E-3</v>
      </c>
      <c r="K19" t="str">
        <f t="shared" si="0"/>
        <v>=</v>
      </c>
      <c r="L19">
        <f t="shared" si="1"/>
        <v>74</v>
      </c>
      <c r="M19">
        <f t="shared" si="2"/>
        <v>1</v>
      </c>
      <c r="N19" t="s">
        <v>453</v>
      </c>
    </row>
    <row r="20" spans="1:14">
      <c r="A20" t="s">
        <v>451</v>
      </c>
      <c r="B20" t="s">
        <v>452</v>
      </c>
      <c r="C20" t="s">
        <v>224</v>
      </c>
      <c r="D20" t="s">
        <v>225</v>
      </c>
      <c r="E20" s="2">
        <v>43845.509722222225</v>
      </c>
      <c r="F20" t="s">
        <v>150</v>
      </c>
      <c r="G20" t="s">
        <v>149</v>
      </c>
      <c r="H20" t="b">
        <v>0</v>
      </c>
      <c r="I20">
        <v>3.0000000000000001E-3</v>
      </c>
      <c r="J20">
        <v>1E-3</v>
      </c>
      <c r="K20" t="str">
        <f t="shared" si="0"/>
        <v>=</v>
      </c>
      <c r="L20">
        <f t="shared" si="1"/>
        <v>3</v>
      </c>
      <c r="M20">
        <f t="shared" si="2"/>
        <v>1</v>
      </c>
      <c r="N20" t="s">
        <v>453</v>
      </c>
    </row>
    <row r="21" spans="1:14">
      <c r="A21" t="s">
        <v>451</v>
      </c>
      <c r="B21" t="s">
        <v>452</v>
      </c>
      <c r="C21" t="s">
        <v>227</v>
      </c>
      <c r="D21" t="s">
        <v>230</v>
      </c>
      <c r="E21" s="2">
        <v>43399.55972222222</v>
      </c>
      <c r="F21" t="s">
        <v>150</v>
      </c>
      <c r="G21" t="s">
        <v>149</v>
      </c>
      <c r="H21" t="b">
        <v>0</v>
      </c>
      <c r="I21">
        <v>1.4999999999999999E-2</v>
      </c>
      <c r="J21">
        <v>1E-3</v>
      </c>
      <c r="K21" t="str">
        <f t="shared" si="0"/>
        <v>=</v>
      </c>
      <c r="L21">
        <f t="shared" si="1"/>
        <v>15</v>
      </c>
      <c r="M21">
        <f t="shared" si="2"/>
        <v>1</v>
      </c>
      <c r="N21" t="s">
        <v>453</v>
      </c>
    </row>
    <row r="22" spans="1:14">
      <c r="A22" t="s">
        <v>451</v>
      </c>
      <c r="B22" t="s">
        <v>452</v>
      </c>
      <c r="C22" t="s">
        <v>209</v>
      </c>
      <c r="D22" t="s">
        <v>212</v>
      </c>
      <c r="E22" s="2">
        <v>43285.503472222219</v>
      </c>
      <c r="F22" t="s">
        <v>150</v>
      </c>
      <c r="G22" t="s">
        <v>149</v>
      </c>
      <c r="H22" t="b">
        <v>0</v>
      </c>
      <c r="I22">
        <v>0.1</v>
      </c>
      <c r="J22">
        <v>1E-3</v>
      </c>
      <c r="K22" t="str">
        <f t="shared" si="0"/>
        <v>=</v>
      </c>
      <c r="L22">
        <f t="shared" si="1"/>
        <v>100</v>
      </c>
      <c r="M22">
        <f t="shared" si="2"/>
        <v>1</v>
      </c>
      <c r="N22" t="s">
        <v>453</v>
      </c>
    </row>
    <row r="23" spans="1:14">
      <c r="A23" t="s">
        <v>451</v>
      </c>
      <c r="B23" t="s">
        <v>452</v>
      </c>
      <c r="C23" t="s">
        <v>206</v>
      </c>
      <c r="D23" t="s">
        <v>207</v>
      </c>
      <c r="E23" s="2">
        <v>42809.586805555555</v>
      </c>
      <c r="F23" t="s">
        <v>150</v>
      </c>
      <c r="G23" t="s">
        <v>149</v>
      </c>
      <c r="H23" t="b">
        <v>0</v>
      </c>
      <c r="I23">
        <v>0.02</v>
      </c>
      <c r="J23">
        <v>1E-3</v>
      </c>
      <c r="K23" t="str">
        <f t="shared" si="0"/>
        <v>=</v>
      </c>
      <c r="L23">
        <f t="shared" si="1"/>
        <v>20</v>
      </c>
      <c r="M23">
        <f t="shared" si="2"/>
        <v>1</v>
      </c>
      <c r="N23" t="s">
        <v>453</v>
      </c>
    </row>
    <row r="24" spans="1:14">
      <c r="A24" t="s">
        <v>451</v>
      </c>
      <c r="B24" t="s">
        <v>452</v>
      </c>
      <c r="C24" t="s">
        <v>232</v>
      </c>
      <c r="D24" t="s">
        <v>233</v>
      </c>
      <c r="E24" s="2">
        <v>43713.481249999997</v>
      </c>
      <c r="F24" t="s">
        <v>150</v>
      </c>
      <c r="G24" t="s">
        <v>149</v>
      </c>
      <c r="H24" t="b">
        <v>0</v>
      </c>
      <c r="I24">
        <v>8.4000000000000005E-2</v>
      </c>
      <c r="J24">
        <v>1E-3</v>
      </c>
      <c r="K24" t="str">
        <f t="shared" si="0"/>
        <v>=</v>
      </c>
      <c r="L24">
        <f t="shared" si="1"/>
        <v>84</v>
      </c>
      <c r="M24">
        <f t="shared" si="2"/>
        <v>1</v>
      </c>
      <c r="N24" t="s">
        <v>453</v>
      </c>
    </row>
    <row r="25" spans="1:14">
      <c r="A25" t="s">
        <v>451</v>
      </c>
      <c r="B25" t="s">
        <v>452</v>
      </c>
      <c r="C25" t="s">
        <v>235</v>
      </c>
      <c r="D25" t="s">
        <v>239</v>
      </c>
      <c r="E25" s="2">
        <v>45210.409722222219</v>
      </c>
      <c r="F25" t="s">
        <v>150</v>
      </c>
      <c r="G25" t="s">
        <v>149</v>
      </c>
      <c r="H25" t="b">
        <v>0</v>
      </c>
      <c r="I25">
        <v>7.2999999999999995E-2</v>
      </c>
      <c r="J25">
        <v>1E-3</v>
      </c>
      <c r="K25" t="str">
        <f t="shared" si="0"/>
        <v>=</v>
      </c>
      <c r="L25">
        <f t="shared" si="1"/>
        <v>73</v>
      </c>
      <c r="M25">
        <f t="shared" si="2"/>
        <v>1</v>
      </c>
      <c r="N25" t="s">
        <v>453</v>
      </c>
    </row>
    <row r="26" spans="1:14">
      <c r="A26" t="s">
        <v>451</v>
      </c>
      <c r="B26" t="s">
        <v>452</v>
      </c>
      <c r="C26" t="s">
        <v>241</v>
      </c>
      <c r="D26" t="s">
        <v>242</v>
      </c>
      <c r="E26" s="2">
        <v>43307.45416666667</v>
      </c>
      <c r="F26" t="s">
        <v>150</v>
      </c>
      <c r="G26" t="s">
        <v>149</v>
      </c>
      <c r="H26" t="b">
        <v>0</v>
      </c>
      <c r="I26">
        <v>8.3000000000000004E-2</v>
      </c>
      <c r="J26">
        <v>1E-3</v>
      </c>
      <c r="K26" t="str">
        <f t="shared" si="0"/>
        <v>=</v>
      </c>
      <c r="L26">
        <f t="shared" si="1"/>
        <v>83</v>
      </c>
      <c r="M26">
        <f t="shared" si="2"/>
        <v>1</v>
      </c>
      <c r="N26" t="s">
        <v>453</v>
      </c>
    </row>
    <row r="27" spans="1:14">
      <c r="A27" t="s">
        <v>451</v>
      </c>
      <c r="B27" t="s">
        <v>452</v>
      </c>
      <c r="C27" t="s">
        <v>178</v>
      </c>
      <c r="D27" t="s">
        <v>185</v>
      </c>
      <c r="E27" s="2">
        <v>42065.445833333331</v>
      </c>
      <c r="F27" t="s">
        <v>150</v>
      </c>
      <c r="G27" t="s">
        <v>149</v>
      </c>
      <c r="H27" t="b">
        <v>0</v>
      </c>
      <c r="I27">
        <v>6.4999999999999997E-3</v>
      </c>
      <c r="J27">
        <v>1E-3</v>
      </c>
      <c r="K27" t="str">
        <f t="shared" si="0"/>
        <v>=</v>
      </c>
      <c r="L27">
        <f t="shared" si="1"/>
        <v>6.5</v>
      </c>
      <c r="M27">
        <f t="shared" si="2"/>
        <v>1</v>
      </c>
      <c r="N27" t="s">
        <v>453</v>
      </c>
    </row>
    <row r="28" spans="1:14">
      <c r="A28" t="s">
        <v>451</v>
      </c>
      <c r="B28" t="s">
        <v>452</v>
      </c>
      <c r="C28" t="s">
        <v>203</v>
      </c>
      <c r="D28" t="s">
        <v>204</v>
      </c>
      <c r="E28" s="2">
        <v>42587.522916666669</v>
      </c>
      <c r="F28" t="s">
        <v>150</v>
      </c>
      <c r="G28" t="s">
        <v>149</v>
      </c>
      <c r="H28" t="b">
        <v>0</v>
      </c>
      <c r="I28">
        <v>6.7000000000000004E-2</v>
      </c>
      <c r="J28">
        <v>1E-3</v>
      </c>
      <c r="K28" t="str">
        <f t="shared" si="0"/>
        <v>=</v>
      </c>
      <c r="L28">
        <f t="shared" si="1"/>
        <v>67</v>
      </c>
      <c r="M28">
        <f t="shared" si="2"/>
        <v>1</v>
      </c>
      <c r="N28" t="s">
        <v>453</v>
      </c>
    </row>
    <row r="29" spans="1:14">
      <c r="A29" t="s">
        <v>451</v>
      </c>
      <c r="B29" t="s">
        <v>452</v>
      </c>
      <c r="C29" t="s">
        <v>178</v>
      </c>
      <c r="D29" t="s">
        <v>185</v>
      </c>
      <c r="E29" s="2">
        <v>45105.681944444441</v>
      </c>
      <c r="F29" t="s">
        <v>150</v>
      </c>
      <c r="G29" t="s">
        <v>149</v>
      </c>
      <c r="H29" t="b">
        <v>0</v>
      </c>
      <c r="I29">
        <v>3.0000000000000001E-3</v>
      </c>
      <c r="J29">
        <v>1E-3</v>
      </c>
      <c r="K29" t="str">
        <f t="shared" si="0"/>
        <v>=</v>
      </c>
      <c r="L29">
        <f t="shared" si="1"/>
        <v>3</v>
      </c>
      <c r="M29">
        <f t="shared" si="2"/>
        <v>1</v>
      </c>
      <c r="N29" t="s">
        <v>453</v>
      </c>
    </row>
    <row r="30" spans="1:14">
      <c r="A30" t="s">
        <v>451</v>
      </c>
      <c r="B30" t="s">
        <v>452</v>
      </c>
      <c r="C30" t="s">
        <v>178</v>
      </c>
      <c r="D30" t="s">
        <v>185</v>
      </c>
      <c r="E30" s="2">
        <v>42279.446527777778</v>
      </c>
      <c r="F30" t="s">
        <v>150</v>
      </c>
      <c r="G30" t="s">
        <v>149</v>
      </c>
      <c r="H30" t="b">
        <v>0</v>
      </c>
      <c r="I30">
        <v>1.0999999999999999E-2</v>
      </c>
      <c r="J30">
        <v>1E-3</v>
      </c>
      <c r="K30" t="str">
        <f t="shared" si="0"/>
        <v>=</v>
      </c>
      <c r="L30">
        <f t="shared" si="1"/>
        <v>11</v>
      </c>
      <c r="M30">
        <f t="shared" si="2"/>
        <v>1</v>
      </c>
      <c r="N30" t="s">
        <v>453</v>
      </c>
    </row>
    <row r="31" spans="1:14">
      <c r="A31" t="s">
        <v>451</v>
      </c>
      <c r="B31" t="s">
        <v>452</v>
      </c>
      <c r="C31" t="s">
        <v>187</v>
      </c>
      <c r="D31" t="s">
        <v>188</v>
      </c>
      <c r="E31" s="2">
        <v>43476.352083333331</v>
      </c>
      <c r="F31" t="s">
        <v>150</v>
      </c>
      <c r="G31" t="s">
        <v>149</v>
      </c>
      <c r="H31" t="b">
        <v>0</v>
      </c>
      <c r="I31">
        <v>1.2999999999999999E-2</v>
      </c>
      <c r="J31">
        <v>1E-3</v>
      </c>
      <c r="K31" t="str">
        <f t="shared" si="0"/>
        <v>=</v>
      </c>
      <c r="L31">
        <f t="shared" si="1"/>
        <v>13</v>
      </c>
      <c r="M31">
        <f t="shared" si="2"/>
        <v>1</v>
      </c>
      <c r="N31" t="s">
        <v>453</v>
      </c>
    </row>
    <row r="32" spans="1:14">
      <c r="A32" t="s">
        <v>451</v>
      </c>
      <c r="B32" t="s">
        <v>452</v>
      </c>
      <c r="C32" t="s">
        <v>219</v>
      </c>
      <c r="D32" t="s">
        <v>222</v>
      </c>
      <c r="E32" s="2">
        <v>45189.579861111109</v>
      </c>
      <c r="F32" t="s">
        <v>150</v>
      </c>
      <c r="G32" t="s">
        <v>149</v>
      </c>
      <c r="H32" t="b">
        <v>0</v>
      </c>
      <c r="I32">
        <v>0.14000000000000001</v>
      </c>
      <c r="J32">
        <v>1E-3</v>
      </c>
      <c r="K32" t="str">
        <f t="shared" si="0"/>
        <v>=</v>
      </c>
      <c r="L32">
        <f t="shared" si="1"/>
        <v>140</v>
      </c>
      <c r="M32">
        <f t="shared" si="2"/>
        <v>1</v>
      </c>
      <c r="N32" t="s">
        <v>453</v>
      </c>
    </row>
    <row r="33" spans="1:14">
      <c r="A33" t="s">
        <v>451</v>
      </c>
      <c r="B33" t="s">
        <v>452</v>
      </c>
      <c r="C33" t="s">
        <v>187</v>
      </c>
      <c r="D33" t="s">
        <v>188</v>
      </c>
      <c r="E33" s="2">
        <v>43479.363888888889</v>
      </c>
      <c r="F33" t="s">
        <v>150</v>
      </c>
      <c r="G33" t="s">
        <v>149</v>
      </c>
      <c r="H33" t="b">
        <v>0</v>
      </c>
      <c r="I33">
        <v>1.4999999999999999E-2</v>
      </c>
      <c r="J33">
        <v>1E-3</v>
      </c>
      <c r="K33" t="str">
        <f t="shared" si="0"/>
        <v>=</v>
      </c>
      <c r="L33">
        <f t="shared" si="1"/>
        <v>15</v>
      </c>
      <c r="M33">
        <f t="shared" si="2"/>
        <v>1</v>
      </c>
      <c r="N33" t="s">
        <v>453</v>
      </c>
    </row>
    <row r="34" spans="1:14">
      <c r="A34" t="s">
        <v>451</v>
      </c>
      <c r="B34" t="s">
        <v>452</v>
      </c>
      <c r="C34" t="s">
        <v>206</v>
      </c>
      <c r="D34" t="s">
        <v>207</v>
      </c>
      <c r="E34" s="2">
        <v>44266.345138888886</v>
      </c>
      <c r="F34" t="s">
        <v>150</v>
      </c>
      <c r="G34" t="s">
        <v>149</v>
      </c>
      <c r="H34" t="b">
        <v>0</v>
      </c>
      <c r="I34">
        <v>1.7999999999999999E-2</v>
      </c>
      <c r="J34">
        <v>1E-3</v>
      </c>
      <c r="K34" t="str">
        <f t="shared" si="0"/>
        <v>=</v>
      </c>
      <c r="L34">
        <f t="shared" si="1"/>
        <v>18</v>
      </c>
      <c r="M34">
        <f t="shared" si="2"/>
        <v>1</v>
      </c>
      <c r="N34" t="s">
        <v>453</v>
      </c>
    </row>
    <row r="35" spans="1:14">
      <c r="A35" t="s">
        <v>451</v>
      </c>
      <c r="B35" t="s">
        <v>452</v>
      </c>
      <c r="C35" t="s">
        <v>198</v>
      </c>
      <c r="D35" t="s">
        <v>201</v>
      </c>
      <c r="E35" s="2">
        <v>42752.397916666669</v>
      </c>
      <c r="F35" t="s">
        <v>150</v>
      </c>
      <c r="G35" t="s">
        <v>149</v>
      </c>
      <c r="H35" t="b">
        <v>0</v>
      </c>
      <c r="I35">
        <v>3.5999999999999997E-2</v>
      </c>
      <c r="J35">
        <v>1E-3</v>
      </c>
      <c r="K35" t="str">
        <f t="shared" si="0"/>
        <v>=</v>
      </c>
      <c r="L35">
        <f t="shared" si="1"/>
        <v>36</v>
      </c>
      <c r="M35">
        <f t="shared" si="2"/>
        <v>1</v>
      </c>
      <c r="N35" t="s">
        <v>453</v>
      </c>
    </row>
    <row r="36" spans="1:14">
      <c r="A36" t="s">
        <v>451</v>
      </c>
      <c r="B36" t="s">
        <v>452</v>
      </c>
      <c r="C36" t="s">
        <v>203</v>
      </c>
      <c r="D36" t="s">
        <v>204</v>
      </c>
      <c r="E36" s="2">
        <v>45086.561805555553</v>
      </c>
      <c r="F36" t="s">
        <v>150</v>
      </c>
      <c r="G36" t="s">
        <v>149</v>
      </c>
      <c r="H36" t="b">
        <v>0</v>
      </c>
      <c r="I36">
        <v>2.9000000000000001E-2</v>
      </c>
      <c r="J36">
        <v>1E-3</v>
      </c>
      <c r="K36" t="str">
        <f t="shared" si="0"/>
        <v>=</v>
      </c>
      <c r="L36">
        <f t="shared" si="1"/>
        <v>29</v>
      </c>
      <c r="M36">
        <f t="shared" si="2"/>
        <v>1</v>
      </c>
      <c r="N36" t="s">
        <v>453</v>
      </c>
    </row>
    <row r="37" spans="1:14">
      <c r="A37" t="s">
        <v>451</v>
      </c>
      <c r="B37" t="s">
        <v>452</v>
      </c>
      <c r="C37" t="s">
        <v>206</v>
      </c>
      <c r="D37" t="s">
        <v>207</v>
      </c>
      <c r="E37" s="2">
        <v>44740.649305555555</v>
      </c>
      <c r="F37" t="s">
        <v>150</v>
      </c>
      <c r="G37" t="s">
        <v>149</v>
      </c>
      <c r="H37" t="b">
        <v>0</v>
      </c>
      <c r="I37">
        <v>3.4000000000000002E-2</v>
      </c>
      <c r="J37">
        <v>1E-3</v>
      </c>
      <c r="K37" t="str">
        <f t="shared" si="0"/>
        <v>=</v>
      </c>
      <c r="L37">
        <f t="shared" si="1"/>
        <v>34</v>
      </c>
      <c r="M37">
        <f t="shared" si="2"/>
        <v>1</v>
      </c>
      <c r="N37" t="s">
        <v>453</v>
      </c>
    </row>
    <row r="38" spans="1:14">
      <c r="A38" t="s">
        <v>451</v>
      </c>
      <c r="B38" t="s">
        <v>452</v>
      </c>
      <c r="C38" t="s">
        <v>196</v>
      </c>
      <c r="D38" t="s">
        <v>197</v>
      </c>
      <c r="E38" s="2">
        <v>42193.535416666666</v>
      </c>
      <c r="F38" t="s">
        <v>150</v>
      </c>
      <c r="G38" t="s">
        <v>149</v>
      </c>
      <c r="H38" t="b">
        <v>0</v>
      </c>
      <c r="I38">
        <v>2.7E-2</v>
      </c>
      <c r="J38">
        <v>1E-3</v>
      </c>
      <c r="K38" t="str">
        <f t="shared" si="0"/>
        <v>=</v>
      </c>
      <c r="L38">
        <f t="shared" si="1"/>
        <v>27</v>
      </c>
      <c r="M38">
        <f t="shared" si="2"/>
        <v>1</v>
      </c>
      <c r="N38" t="s">
        <v>453</v>
      </c>
    </row>
    <row r="39" spans="1:14">
      <c r="A39" t="s">
        <v>451</v>
      </c>
      <c r="B39" t="s">
        <v>452</v>
      </c>
      <c r="C39" t="s">
        <v>244</v>
      </c>
      <c r="D39" t="s">
        <v>245</v>
      </c>
      <c r="E39" s="2">
        <v>44512.45416666667</v>
      </c>
      <c r="F39" t="s">
        <v>150</v>
      </c>
      <c r="G39" t="s">
        <v>149</v>
      </c>
      <c r="H39" t="b">
        <v>0</v>
      </c>
      <c r="I39">
        <v>0.01</v>
      </c>
      <c r="J39">
        <v>1E-3</v>
      </c>
      <c r="K39" t="str">
        <f t="shared" si="0"/>
        <v>=</v>
      </c>
      <c r="L39">
        <f t="shared" si="1"/>
        <v>10</v>
      </c>
      <c r="M39">
        <f t="shared" si="2"/>
        <v>1</v>
      </c>
      <c r="N39" t="s">
        <v>453</v>
      </c>
    </row>
    <row r="40" spans="1:14">
      <c r="A40" t="s">
        <v>451</v>
      </c>
      <c r="B40" t="s">
        <v>452</v>
      </c>
      <c r="C40" t="s">
        <v>178</v>
      </c>
      <c r="D40" t="s">
        <v>185</v>
      </c>
      <c r="E40" s="2">
        <v>45147.597222222219</v>
      </c>
      <c r="F40" t="s">
        <v>150</v>
      </c>
      <c r="G40" t="s">
        <v>149</v>
      </c>
      <c r="H40" t="b">
        <v>0</v>
      </c>
      <c r="I40">
        <v>6.7999999999999996E-3</v>
      </c>
      <c r="J40">
        <v>1E-3</v>
      </c>
      <c r="K40" t="str">
        <f t="shared" si="0"/>
        <v>=</v>
      </c>
      <c r="L40">
        <f t="shared" si="1"/>
        <v>6.8</v>
      </c>
      <c r="M40">
        <f t="shared" si="2"/>
        <v>1</v>
      </c>
      <c r="N40" t="s">
        <v>453</v>
      </c>
    </row>
    <row r="41" spans="1:14">
      <c r="A41" t="s">
        <v>451</v>
      </c>
      <c r="B41" t="s">
        <v>452</v>
      </c>
      <c r="C41" t="s">
        <v>178</v>
      </c>
      <c r="D41" t="s">
        <v>185</v>
      </c>
      <c r="E41" s="2">
        <v>42585.714583333334</v>
      </c>
      <c r="F41" t="s">
        <v>150</v>
      </c>
      <c r="G41" t="s">
        <v>149</v>
      </c>
      <c r="H41" t="b">
        <v>0</v>
      </c>
      <c r="I41">
        <v>2.5999999999999999E-2</v>
      </c>
      <c r="J41">
        <v>1E-3</v>
      </c>
      <c r="K41" t="str">
        <f t="shared" si="0"/>
        <v>=</v>
      </c>
      <c r="L41">
        <f t="shared" si="1"/>
        <v>26</v>
      </c>
      <c r="M41">
        <f t="shared" si="2"/>
        <v>1</v>
      </c>
      <c r="N41" t="s">
        <v>453</v>
      </c>
    </row>
    <row r="42" spans="1:14">
      <c r="A42" t="s">
        <v>451</v>
      </c>
      <c r="B42" t="s">
        <v>452</v>
      </c>
      <c r="C42" t="s">
        <v>187</v>
      </c>
      <c r="D42" t="s">
        <v>188</v>
      </c>
      <c r="E42" s="2">
        <v>42531.617361111108</v>
      </c>
      <c r="F42" t="s">
        <v>150</v>
      </c>
      <c r="G42" t="s">
        <v>149</v>
      </c>
      <c r="H42" t="b">
        <v>0</v>
      </c>
      <c r="I42">
        <v>1.6E-2</v>
      </c>
      <c r="J42">
        <v>1E-3</v>
      </c>
      <c r="K42" t="str">
        <f t="shared" si="0"/>
        <v>=</v>
      </c>
      <c r="L42">
        <f t="shared" si="1"/>
        <v>16</v>
      </c>
      <c r="M42">
        <f t="shared" si="2"/>
        <v>1</v>
      </c>
      <c r="N42" t="s">
        <v>453</v>
      </c>
    </row>
    <row r="43" spans="1:14">
      <c r="A43" t="s">
        <v>451</v>
      </c>
      <c r="B43" t="s">
        <v>452</v>
      </c>
      <c r="C43" t="s">
        <v>247</v>
      </c>
      <c r="D43" t="s">
        <v>248</v>
      </c>
      <c r="E43" s="2">
        <v>45202.388888888891</v>
      </c>
      <c r="F43" t="s">
        <v>150</v>
      </c>
      <c r="G43" t="s">
        <v>149</v>
      </c>
      <c r="H43" t="b">
        <v>0</v>
      </c>
      <c r="I43">
        <v>2.8999999999999998E-3</v>
      </c>
      <c r="J43">
        <v>1E-3</v>
      </c>
      <c r="K43" t="str">
        <f t="shared" si="0"/>
        <v>=</v>
      </c>
      <c r="L43">
        <f t="shared" si="1"/>
        <v>2.9</v>
      </c>
      <c r="M43">
        <f t="shared" si="2"/>
        <v>1</v>
      </c>
      <c r="N43" t="s">
        <v>453</v>
      </c>
    </row>
    <row r="44" spans="1:14">
      <c r="A44" t="s">
        <v>451</v>
      </c>
      <c r="B44" t="s">
        <v>452</v>
      </c>
      <c r="C44" t="s">
        <v>203</v>
      </c>
      <c r="D44" t="s">
        <v>204</v>
      </c>
      <c r="E44" s="2">
        <v>43396.436805555553</v>
      </c>
      <c r="F44" t="s">
        <v>150</v>
      </c>
      <c r="G44" t="s">
        <v>149</v>
      </c>
      <c r="H44" t="b">
        <v>0</v>
      </c>
      <c r="I44">
        <v>6.2E-2</v>
      </c>
      <c r="J44">
        <v>1E-3</v>
      </c>
      <c r="K44" t="str">
        <f t="shared" si="0"/>
        <v>=</v>
      </c>
      <c r="L44">
        <f t="shared" si="1"/>
        <v>62</v>
      </c>
      <c r="M44">
        <f t="shared" si="2"/>
        <v>1</v>
      </c>
      <c r="N44" t="s">
        <v>453</v>
      </c>
    </row>
    <row r="45" spans="1:14">
      <c r="A45" t="s">
        <v>451</v>
      </c>
      <c r="B45" t="s">
        <v>452</v>
      </c>
      <c r="C45" t="s">
        <v>178</v>
      </c>
      <c r="D45" t="s">
        <v>185</v>
      </c>
      <c r="E45" s="2">
        <v>44603.551388888889</v>
      </c>
      <c r="F45" t="s">
        <v>150</v>
      </c>
      <c r="G45" t="s">
        <v>149</v>
      </c>
      <c r="H45" t="b">
        <v>0</v>
      </c>
      <c r="I45">
        <v>5.0000000000000001E-3</v>
      </c>
      <c r="J45">
        <v>1E-3</v>
      </c>
      <c r="K45" t="str">
        <f t="shared" si="0"/>
        <v>=</v>
      </c>
      <c r="L45">
        <f t="shared" si="1"/>
        <v>5</v>
      </c>
      <c r="M45">
        <f t="shared" si="2"/>
        <v>1</v>
      </c>
      <c r="N45" t="s">
        <v>453</v>
      </c>
    </row>
    <row r="46" spans="1:14">
      <c r="A46" t="s">
        <v>451</v>
      </c>
      <c r="B46" t="s">
        <v>452</v>
      </c>
      <c r="C46" t="s">
        <v>178</v>
      </c>
      <c r="D46" t="s">
        <v>185</v>
      </c>
      <c r="E46" s="2">
        <v>43356.712500000001</v>
      </c>
      <c r="F46" t="s">
        <v>150</v>
      </c>
      <c r="G46" t="s">
        <v>149</v>
      </c>
      <c r="H46" t="b">
        <v>0</v>
      </c>
      <c r="I46">
        <v>1.2E-2</v>
      </c>
      <c r="J46">
        <v>1E-3</v>
      </c>
      <c r="K46" t="str">
        <f t="shared" si="0"/>
        <v>=</v>
      </c>
      <c r="L46">
        <f t="shared" si="1"/>
        <v>12</v>
      </c>
      <c r="M46">
        <f t="shared" si="2"/>
        <v>1</v>
      </c>
      <c r="N46" t="s">
        <v>453</v>
      </c>
    </row>
    <row r="47" spans="1:14">
      <c r="A47" t="s">
        <v>451</v>
      </c>
      <c r="B47" t="s">
        <v>452</v>
      </c>
      <c r="C47" t="s">
        <v>178</v>
      </c>
      <c r="D47" t="s">
        <v>185</v>
      </c>
      <c r="E47" s="2">
        <v>42270.689583333333</v>
      </c>
      <c r="F47" t="s">
        <v>150</v>
      </c>
      <c r="G47" t="s">
        <v>149</v>
      </c>
      <c r="H47" t="b">
        <v>0</v>
      </c>
      <c r="I47">
        <v>0.01</v>
      </c>
      <c r="J47">
        <v>1E-3</v>
      </c>
      <c r="K47" t="str">
        <f t="shared" si="0"/>
        <v>=</v>
      </c>
      <c r="L47">
        <f t="shared" si="1"/>
        <v>10</v>
      </c>
      <c r="M47">
        <f t="shared" si="2"/>
        <v>1</v>
      </c>
      <c r="N47" t="s">
        <v>453</v>
      </c>
    </row>
    <row r="48" spans="1:14">
      <c r="A48" t="s">
        <v>451</v>
      </c>
      <c r="B48" t="s">
        <v>452</v>
      </c>
      <c r="C48" t="s">
        <v>196</v>
      </c>
      <c r="D48" t="s">
        <v>197</v>
      </c>
      <c r="E48" s="2">
        <v>42334.402083333334</v>
      </c>
      <c r="F48" t="s">
        <v>150</v>
      </c>
      <c r="G48" t="s">
        <v>149</v>
      </c>
      <c r="H48" t="b">
        <v>0</v>
      </c>
      <c r="I48">
        <v>3.5999999999999997E-2</v>
      </c>
      <c r="J48">
        <v>1E-3</v>
      </c>
      <c r="K48" t="str">
        <f t="shared" si="0"/>
        <v>=</v>
      </c>
      <c r="L48">
        <f t="shared" si="1"/>
        <v>36</v>
      </c>
      <c r="M48">
        <f t="shared" si="2"/>
        <v>1</v>
      </c>
      <c r="N48" t="s">
        <v>453</v>
      </c>
    </row>
    <row r="49" spans="1:14">
      <c r="A49" t="s">
        <v>451</v>
      </c>
      <c r="B49" t="s">
        <v>452</v>
      </c>
      <c r="C49" t="s">
        <v>187</v>
      </c>
      <c r="D49" t="s">
        <v>188</v>
      </c>
      <c r="E49" s="2">
        <v>43265.371527777781</v>
      </c>
      <c r="F49" t="s">
        <v>150</v>
      </c>
      <c r="G49" t="s">
        <v>149</v>
      </c>
      <c r="H49" t="b">
        <v>0</v>
      </c>
      <c r="I49">
        <v>4.0000000000000001E-3</v>
      </c>
      <c r="J49">
        <v>1E-3</v>
      </c>
      <c r="K49" t="str">
        <f t="shared" si="0"/>
        <v>=</v>
      </c>
      <c r="L49">
        <f t="shared" si="1"/>
        <v>4</v>
      </c>
      <c r="M49">
        <f t="shared" si="2"/>
        <v>1</v>
      </c>
      <c r="N49" t="s">
        <v>453</v>
      </c>
    </row>
    <row r="50" spans="1:14">
      <c r="A50" t="s">
        <v>451</v>
      </c>
      <c r="B50" t="s">
        <v>452</v>
      </c>
      <c r="C50" t="s">
        <v>178</v>
      </c>
      <c r="D50" t="s">
        <v>185</v>
      </c>
      <c r="E50" s="2">
        <v>43844.378472222219</v>
      </c>
      <c r="F50" t="s">
        <v>150</v>
      </c>
      <c r="G50" t="s">
        <v>149</v>
      </c>
      <c r="H50" t="b">
        <v>0</v>
      </c>
      <c r="I50">
        <v>4.4999999999999997E-3</v>
      </c>
      <c r="J50">
        <v>1E-3</v>
      </c>
      <c r="K50" t="str">
        <f t="shared" si="0"/>
        <v>=</v>
      </c>
      <c r="L50">
        <f t="shared" si="1"/>
        <v>4.5</v>
      </c>
      <c r="M50">
        <f t="shared" si="2"/>
        <v>1</v>
      </c>
      <c r="N50" t="s">
        <v>453</v>
      </c>
    </row>
    <row r="51" spans="1:14">
      <c r="A51" t="s">
        <v>451</v>
      </c>
      <c r="B51" t="s">
        <v>452</v>
      </c>
      <c r="C51" t="s">
        <v>250</v>
      </c>
      <c r="D51" t="s">
        <v>253</v>
      </c>
      <c r="E51" s="2">
        <v>43738.601388888892</v>
      </c>
      <c r="F51" t="s">
        <v>150</v>
      </c>
      <c r="G51" t="s">
        <v>149</v>
      </c>
      <c r="H51" t="b">
        <v>0</v>
      </c>
      <c r="I51">
        <v>3.7999999999999999E-2</v>
      </c>
      <c r="J51">
        <v>1E-3</v>
      </c>
      <c r="K51" t="str">
        <f t="shared" si="0"/>
        <v>=</v>
      </c>
      <c r="L51">
        <f t="shared" si="1"/>
        <v>38</v>
      </c>
      <c r="M51">
        <f t="shared" si="2"/>
        <v>1</v>
      </c>
      <c r="N51" t="s">
        <v>453</v>
      </c>
    </row>
    <row r="52" spans="1:14">
      <c r="A52" t="s">
        <v>451</v>
      </c>
      <c r="B52" t="s">
        <v>452</v>
      </c>
      <c r="C52" t="s">
        <v>178</v>
      </c>
      <c r="D52" t="s">
        <v>185</v>
      </c>
      <c r="E52" s="2">
        <v>43419.627083333333</v>
      </c>
      <c r="F52" t="s">
        <v>150</v>
      </c>
      <c r="G52" t="s">
        <v>149</v>
      </c>
      <c r="H52" t="b">
        <v>0</v>
      </c>
      <c r="I52">
        <v>9.4999999999999998E-3</v>
      </c>
      <c r="J52">
        <v>1E-3</v>
      </c>
      <c r="K52" t="str">
        <f t="shared" si="0"/>
        <v>=</v>
      </c>
      <c r="L52">
        <f t="shared" si="1"/>
        <v>9.5</v>
      </c>
      <c r="M52">
        <f t="shared" si="2"/>
        <v>1</v>
      </c>
      <c r="N52" t="s">
        <v>453</v>
      </c>
    </row>
    <row r="53" spans="1:14">
      <c r="A53" t="s">
        <v>451</v>
      </c>
      <c r="B53" t="s">
        <v>452</v>
      </c>
      <c r="C53" t="s">
        <v>203</v>
      </c>
      <c r="D53" t="s">
        <v>204</v>
      </c>
      <c r="E53" s="2">
        <v>42809.606944444444</v>
      </c>
      <c r="F53" t="s">
        <v>150</v>
      </c>
      <c r="G53" t="s">
        <v>149</v>
      </c>
      <c r="H53" t="b">
        <v>0</v>
      </c>
      <c r="I53">
        <v>2.5999999999999999E-2</v>
      </c>
      <c r="J53">
        <v>1E-3</v>
      </c>
      <c r="K53" t="str">
        <f t="shared" si="0"/>
        <v>=</v>
      </c>
      <c r="L53">
        <f t="shared" si="1"/>
        <v>26</v>
      </c>
      <c r="M53">
        <f t="shared" si="2"/>
        <v>1</v>
      </c>
      <c r="N53" t="s">
        <v>453</v>
      </c>
    </row>
    <row r="54" spans="1:14">
      <c r="A54" t="s">
        <v>451</v>
      </c>
      <c r="B54" t="s">
        <v>452</v>
      </c>
      <c r="C54" t="s">
        <v>255</v>
      </c>
      <c r="D54" t="s">
        <v>258</v>
      </c>
      <c r="E54" s="2">
        <v>44986.427777777775</v>
      </c>
      <c r="F54" t="s">
        <v>150</v>
      </c>
      <c r="G54" t="s">
        <v>149</v>
      </c>
      <c r="H54" t="b">
        <v>0</v>
      </c>
      <c r="I54">
        <v>0.02</v>
      </c>
      <c r="J54">
        <v>1E-3</v>
      </c>
      <c r="K54" t="str">
        <f t="shared" si="0"/>
        <v>=</v>
      </c>
      <c r="L54">
        <f t="shared" si="1"/>
        <v>20</v>
      </c>
      <c r="M54">
        <f t="shared" si="2"/>
        <v>1</v>
      </c>
      <c r="N54" t="s">
        <v>453</v>
      </c>
    </row>
    <row r="55" spans="1:14">
      <c r="A55" t="s">
        <v>451</v>
      </c>
      <c r="B55" t="s">
        <v>452</v>
      </c>
      <c r="C55" t="s">
        <v>178</v>
      </c>
      <c r="D55" t="s">
        <v>185</v>
      </c>
      <c r="E55" s="2">
        <v>42667.643055555556</v>
      </c>
      <c r="F55" t="s">
        <v>150</v>
      </c>
      <c r="G55" t="s">
        <v>149</v>
      </c>
      <c r="H55" t="b">
        <v>0</v>
      </c>
      <c r="I55">
        <v>1.7999999999999999E-2</v>
      </c>
      <c r="J55">
        <v>1E-3</v>
      </c>
      <c r="K55" t="str">
        <f t="shared" si="0"/>
        <v>=</v>
      </c>
      <c r="L55">
        <f t="shared" si="1"/>
        <v>18</v>
      </c>
      <c r="M55">
        <f t="shared" si="2"/>
        <v>1</v>
      </c>
      <c r="N55" t="s">
        <v>453</v>
      </c>
    </row>
    <row r="56" spans="1:14">
      <c r="A56" t="s">
        <v>451</v>
      </c>
      <c r="B56" t="s">
        <v>452</v>
      </c>
      <c r="C56" t="s">
        <v>198</v>
      </c>
      <c r="D56" t="s">
        <v>201</v>
      </c>
      <c r="E56" s="2">
        <v>44788.621527777781</v>
      </c>
      <c r="F56" t="s">
        <v>150</v>
      </c>
      <c r="G56" t="s">
        <v>149</v>
      </c>
      <c r="H56" t="b">
        <v>0</v>
      </c>
      <c r="I56">
        <v>6.5000000000000002E-2</v>
      </c>
      <c r="J56">
        <v>1E-3</v>
      </c>
      <c r="K56" t="str">
        <f t="shared" si="0"/>
        <v>=</v>
      </c>
      <c r="L56">
        <f t="shared" si="1"/>
        <v>65</v>
      </c>
      <c r="M56">
        <f t="shared" si="2"/>
        <v>1</v>
      </c>
      <c r="N56" t="s">
        <v>453</v>
      </c>
    </row>
    <row r="57" spans="1:14">
      <c r="A57" t="s">
        <v>451</v>
      </c>
      <c r="B57" t="s">
        <v>452</v>
      </c>
      <c r="C57" t="s">
        <v>196</v>
      </c>
      <c r="D57" t="s">
        <v>197</v>
      </c>
      <c r="E57" s="2">
        <v>42261.597916666666</v>
      </c>
      <c r="F57" t="s">
        <v>150</v>
      </c>
      <c r="G57" t="s">
        <v>149</v>
      </c>
      <c r="H57" t="b">
        <v>0</v>
      </c>
      <c r="I57">
        <v>3.1E-2</v>
      </c>
      <c r="J57">
        <v>1E-3</v>
      </c>
      <c r="K57" t="str">
        <f t="shared" si="0"/>
        <v>=</v>
      </c>
      <c r="L57">
        <f t="shared" si="1"/>
        <v>31</v>
      </c>
      <c r="M57">
        <f t="shared" si="2"/>
        <v>1</v>
      </c>
      <c r="N57" t="s">
        <v>453</v>
      </c>
    </row>
    <row r="58" spans="1:14">
      <c r="A58" t="s">
        <v>451</v>
      </c>
      <c r="B58" t="s">
        <v>452</v>
      </c>
      <c r="C58" t="s">
        <v>196</v>
      </c>
      <c r="D58" t="s">
        <v>197</v>
      </c>
      <c r="E58" s="2">
        <v>41905.640972222223</v>
      </c>
      <c r="F58" t="s">
        <v>150</v>
      </c>
      <c r="G58" t="s">
        <v>149</v>
      </c>
      <c r="H58" t="b">
        <v>0</v>
      </c>
      <c r="I58">
        <v>0.02</v>
      </c>
      <c r="J58">
        <v>1E-3</v>
      </c>
      <c r="K58" t="str">
        <f t="shared" si="0"/>
        <v>=</v>
      </c>
      <c r="L58">
        <f t="shared" si="1"/>
        <v>20</v>
      </c>
      <c r="M58">
        <f t="shared" si="2"/>
        <v>1</v>
      </c>
      <c r="N58" t="s">
        <v>453</v>
      </c>
    </row>
    <row r="59" spans="1:14">
      <c r="A59" t="s">
        <v>451</v>
      </c>
      <c r="B59" t="s">
        <v>452</v>
      </c>
      <c r="C59" t="s">
        <v>224</v>
      </c>
      <c r="D59" t="s">
        <v>225</v>
      </c>
      <c r="E59" s="2">
        <v>43490.420138888891</v>
      </c>
      <c r="F59" t="s">
        <v>150</v>
      </c>
      <c r="G59" t="s">
        <v>149</v>
      </c>
      <c r="H59" t="b">
        <v>0</v>
      </c>
      <c r="I59">
        <v>4.0000000000000001E-3</v>
      </c>
      <c r="J59">
        <v>1E-3</v>
      </c>
      <c r="K59" t="str">
        <f t="shared" si="0"/>
        <v>=</v>
      </c>
      <c r="L59">
        <f t="shared" si="1"/>
        <v>4</v>
      </c>
      <c r="M59">
        <f t="shared" si="2"/>
        <v>1</v>
      </c>
      <c r="N59" t="s">
        <v>453</v>
      </c>
    </row>
    <row r="60" spans="1:14">
      <c r="A60" t="s">
        <v>451</v>
      </c>
      <c r="B60" t="s">
        <v>452</v>
      </c>
      <c r="C60" t="s">
        <v>198</v>
      </c>
      <c r="D60" t="s">
        <v>201</v>
      </c>
      <c r="E60" s="2">
        <v>43426.445138888892</v>
      </c>
      <c r="F60" t="s">
        <v>150</v>
      </c>
      <c r="G60" t="s">
        <v>149</v>
      </c>
      <c r="H60" t="b">
        <v>0</v>
      </c>
      <c r="I60">
        <v>6.6000000000000003E-2</v>
      </c>
      <c r="J60">
        <v>1E-3</v>
      </c>
      <c r="K60" t="str">
        <f t="shared" si="0"/>
        <v>=</v>
      </c>
      <c r="L60">
        <f t="shared" si="1"/>
        <v>66</v>
      </c>
      <c r="M60">
        <f t="shared" si="2"/>
        <v>1</v>
      </c>
      <c r="N60" t="s">
        <v>453</v>
      </c>
    </row>
    <row r="61" spans="1:14">
      <c r="A61" t="s">
        <v>451</v>
      </c>
      <c r="B61" t="s">
        <v>452</v>
      </c>
      <c r="C61" t="s">
        <v>187</v>
      </c>
      <c r="D61" t="s">
        <v>188</v>
      </c>
      <c r="E61" s="2">
        <v>42305.36041666667</v>
      </c>
      <c r="F61" t="s">
        <v>150</v>
      </c>
      <c r="G61" t="s">
        <v>149</v>
      </c>
      <c r="H61" t="b">
        <v>0</v>
      </c>
      <c r="I61">
        <v>1.7999999999999999E-2</v>
      </c>
      <c r="J61">
        <v>1E-3</v>
      </c>
      <c r="K61" t="str">
        <f t="shared" si="0"/>
        <v>=</v>
      </c>
      <c r="L61">
        <f t="shared" si="1"/>
        <v>18</v>
      </c>
      <c r="M61">
        <f t="shared" si="2"/>
        <v>1</v>
      </c>
      <c r="N61" t="s">
        <v>453</v>
      </c>
    </row>
    <row r="62" spans="1:14">
      <c r="A62" t="s">
        <v>451</v>
      </c>
      <c r="B62" t="s">
        <v>452</v>
      </c>
      <c r="C62" t="s">
        <v>190</v>
      </c>
      <c r="D62" t="s">
        <v>194</v>
      </c>
      <c r="E62" s="2">
        <v>43493.441666666666</v>
      </c>
      <c r="F62" t="s">
        <v>150</v>
      </c>
      <c r="G62" t="s">
        <v>149</v>
      </c>
      <c r="H62" t="b">
        <v>0</v>
      </c>
      <c r="I62">
        <v>1.4E-3</v>
      </c>
      <c r="J62">
        <v>1E-3</v>
      </c>
      <c r="K62" t="str">
        <f t="shared" si="0"/>
        <v>=</v>
      </c>
      <c r="L62">
        <f t="shared" si="1"/>
        <v>1.4</v>
      </c>
      <c r="M62">
        <f t="shared" si="2"/>
        <v>1</v>
      </c>
      <c r="N62" t="s">
        <v>453</v>
      </c>
    </row>
    <row r="63" spans="1:14">
      <c r="A63" t="s">
        <v>451</v>
      </c>
      <c r="B63" t="s">
        <v>452</v>
      </c>
      <c r="C63" t="s">
        <v>196</v>
      </c>
      <c r="D63" t="s">
        <v>197</v>
      </c>
      <c r="E63" s="2">
        <v>41933.431944444441</v>
      </c>
      <c r="F63" t="s">
        <v>150</v>
      </c>
      <c r="G63" t="s">
        <v>149</v>
      </c>
      <c r="H63" t="b">
        <v>0</v>
      </c>
      <c r="I63">
        <v>0.01</v>
      </c>
      <c r="J63">
        <v>1E-3</v>
      </c>
      <c r="K63" t="str">
        <f t="shared" si="0"/>
        <v>=</v>
      </c>
      <c r="L63">
        <f t="shared" si="1"/>
        <v>10</v>
      </c>
      <c r="M63">
        <f t="shared" si="2"/>
        <v>1</v>
      </c>
      <c r="N63" t="s">
        <v>453</v>
      </c>
    </row>
    <row r="64" spans="1:14">
      <c r="A64" t="s">
        <v>451</v>
      </c>
      <c r="B64" t="s">
        <v>452</v>
      </c>
      <c r="C64" t="s">
        <v>203</v>
      </c>
      <c r="D64" t="s">
        <v>204</v>
      </c>
      <c r="E64" s="2">
        <v>42639.415277777778</v>
      </c>
      <c r="F64" t="s">
        <v>150</v>
      </c>
      <c r="G64" t="s">
        <v>149</v>
      </c>
      <c r="H64" t="b">
        <v>0</v>
      </c>
      <c r="I64">
        <v>7.3999999999999996E-2</v>
      </c>
      <c r="J64">
        <v>1E-3</v>
      </c>
      <c r="K64" t="str">
        <f t="shared" si="0"/>
        <v>=</v>
      </c>
      <c r="L64">
        <f t="shared" si="1"/>
        <v>74</v>
      </c>
      <c r="M64">
        <f t="shared" si="2"/>
        <v>1</v>
      </c>
      <c r="N64" t="s">
        <v>453</v>
      </c>
    </row>
    <row r="65" spans="1:14">
      <c r="A65" t="s">
        <v>451</v>
      </c>
      <c r="B65" t="s">
        <v>452</v>
      </c>
      <c r="C65" t="s">
        <v>198</v>
      </c>
      <c r="D65" t="s">
        <v>201</v>
      </c>
      <c r="E65" s="2">
        <v>43236.388194444444</v>
      </c>
      <c r="F65" t="s">
        <v>150</v>
      </c>
      <c r="G65" t="s">
        <v>149</v>
      </c>
      <c r="H65" t="b">
        <v>0</v>
      </c>
      <c r="I65">
        <v>4.2999999999999997E-2</v>
      </c>
      <c r="J65">
        <v>1E-3</v>
      </c>
      <c r="K65" t="str">
        <f t="shared" si="0"/>
        <v>=</v>
      </c>
      <c r="L65">
        <f t="shared" si="1"/>
        <v>43</v>
      </c>
      <c r="M65">
        <f t="shared" si="2"/>
        <v>1</v>
      </c>
      <c r="N65" t="s">
        <v>453</v>
      </c>
    </row>
    <row r="66" spans="1:14">
      <c r="A66" t="s">
        <v>451</v>
      </c>
      <c r="B66" t="s">
        <v>452</v>
      </c>
      <c r="C66" t="s">
        <v>224</v>
      </c>
      <c r="D66" t="s">
        <v>225</v>
      </c>
      <c r="E66" s="2">
        <v>42670.605555555558</v>
      </c>
      <c r="F66" t="s">
        <v>150</v>
      </c>
      <c r="G66" t="s">
        <v>149</v>
      </c>
      <c r="H66" t="b">
        <v>0</v>
      </c>
      <c r="I66">
        <v>8.3999999999999995E-3</v>
      </c>
      <c r="J66">
        <v>1E-3</v>
      </c>
      <c r="K66" t="str">
        <f t="shared" si="0"/>
        <v>=</v>
      </c>
      <c r="L66">
        <f t="shared" si="1"/>
        <v>8.4</v>
      </c>
      <c r="M66">
        <f t="shared" si="2"/>
        <v>1</v>
      </c>
      <c r="N66" t="s">
        <v>453</v>
      </c>
    </row>
    <row r="67" spans="1:14">
      <c r="A67" t="s">
        <v>451</v>
      </c>
      <c r="B67" t="s">
        <v>452</v>
      </c>
      <c r="C67" t="s">
        <v>190</v>
      </c>
      <c r="D67" t="s">
        <v>194</v>
      </c>
      <c r="E67" s="2">
        <v>41968.444444444445</v>
      </c>
      <c r="F67" t="s">
        <v>150</v>
      </c>
      <c r="G67" t="s">
        <v>149</v>
      </c>
      <c r="H67" t="b">
        <v>0</v>
      </c>
      <c r="I67">
        <v>2E-3</v>
      </c>
      <c r="J67">
        <v>1E-3</v>
      </c>
      <c r="K67" t="str">
        <f t="shared" ref="K67:K130" si="3">IF(H67=TRUE,"&lt;","=")</f>
        <v>=</v>
      </c>
      <c r="L67">
        <f t="shared" ref="L67:L130" si="4">I67*1000</f>
        <v>2</v>
      </c>
      <c r="M67">
        <f t="shared" ref="M67:M130" si="5">J67*1000</f>
        <v>1</v>
      </c>
      <c r="N67" t="s">
        <v>453</v>
      </c>
    </row>
    <row r="68" spans="1:14">
      <c r="A68" t="s">
        <v>451</v>
      </c>
      <c r="B68" t="s">
        <v>452</v>
      </c>
      <c r="C68" t="s">
        <v>190</v>
      </c>
      <c r="D68" t="s">
        <v>194</v>
      </c>
      <c r="E68" s="2">
        <v>42298.591666666667</v>
      </c>
      <c r="F68" t="s">
        <v>150</v>
      </c>
      <c r="G68" t="s">
        <v>149</v>
      </c>
      <c r="H68" t="b">
        <v>0</v>
      </c>
      <c r="I68">
        <v>3.8999999999999998E-3</v>
      </c>
      <c r="J68">
        <v>1E-3</v>
      </c>
      <c r="K68" t="str">
        <f t="shared" si="3"/>
        <v>=</v>
      </c>
      <c r="L68">
        <f t="shared" si="4"/>
        <v>3.9</v>
      </c>
      <c r="M68">
        <f t="shared" si="5"/>
        <v>1</v>
      </c>
      <c r="N68" t="s">
        <v>453</v>
      </c>
    </row>
    <row r="69" spans="1:14">
      <c r="A69" t="s">
        <v>451</v>
      </c>
      <c r="B69" t="s">
        <v>452</v>
      </c>
      <c r="C69" t="s">
        <v>198</v>
      </c>
      <c r="D69" t="s">
        <v>201</v>
      </c>
      <c r="E69" s="2">
        <v>43381.552083333336</v>
      </c>
      <c r="F69" t="s">
        <v>150</v>
      </c>
      <c r="G69" t="s">
        <v>149</v>
      </c>
      <c r="H69" t="b">
        <v>0</v>
      </c>
      <c r="I69">
        <v>7.0999999999999994E-2</v>
      </c>
      <c r="J69">
        <v>1E-3</v>
      </c>
      <c r="K69" t="str">
        <f t="shared" si="3"/>
        <v>=</v>
      </c>
      <c r="L69">
        <f t="shared" si="4"/>
        <v>71</v>
      </c>
      <c r="M69">
        <f t="shared" si="5"/>
        <v>1</v>
      </c>
      <c r="N69" t="s">
        <v>453</v>
      </c>
    </row>
    <row r="70" spans="1:14">
      <c r="A70" t="s">
        <v>451</v>
      </c>
      <c r="B70" t="s">
        <v>452</v>
      </c>
      <c r="C70" t="s">
        <v>203</v>
      </c>
      <c r="D70" t="s">
        <v>204</v>
      </c>
      <c r="E70" s="2">
        <v>45257.42083333333</v>
      </c>
      <c r="F70" t="s">
        <v>150</v>
      </c>
      <c r="G70" t="s">
        <v>149</v>
      </c>
      <c r="H70" t="b">
        <v>0</v>
      </c>
      <c r="I70">
        <v>3.6999999999999998E-2</v>
      </c>
      <c r="J70">
        <v>1E-3</v>
      </c>
      <c r="K70" t="str">
        <f t="shared" si="3"/>
        <v>=</v>
      </c>
      <c r="L70">
        <f t="shared" si="4"/>
        <v>37</v>
      </c>
      <c r="M70">
        <f t="shared" si="5"/>
        <v>1</v>
      </c>
      <c r="N70" t="s">
        <v>453</v>
      </c>
    </row>
    <row r="71" spans="1:14">
      <c r="A71" t="s">
        <v>451</v>
      </c>
      <c r="B71" t="s">
        <v>452</v>
      </c>
      <c r="C71" t="s">
        <v>203</v>
      </c>
      <c r="D71" t="s">
        <v>204</v>
      </c>
      <c r="E71" s="2">
        <v>44504.353472222225</v>
      </c>
      <c r="F71" t="s">
        <v>150</v>
      </c>
      <c r="G71" t="s">
        <v>149</v>
      </c>
      <c r="H71" t="b">
        <v>0</v>
      </c>
      <c r="I71">
        <v>6.4000000000000001E-2</v>
      </c>
      <c r="J71">
        <v>1E-3</v>
      </c>
      <c r="K71" t="str">
        <f t="shared" si="3"/>
        <v>=</v>
      </c>
      <c r="L71">
        <f t="shared" si="4"/>
        <v>64</v>
      </c>
      <c r="M71">
        <f t="shared" si="5"/>
        <v>1</v>
      </c>
      <c r="N71" t="s">
        <v>453</v>
      </c>
    </row>
    <row r="72" spans="1:14">
      <c r="A72" t="s">
        <v>451</v>
      </c>
      <c r="B72" t="s">
        <v>452</v>
      </c>
      <c r="C72" t="s">
        <v>187</v>
      </c>
      <c r="D72" t="s">
        <v>188</v>
      </c>
      <c r="E72" s="2">
        <v>43448.417361111111</v>
      </c>
      <c r="F72" t="s">
        <v>150</v>
      </c>
      <c r="G72" t="s">
        <v>149</v>
      </c>
      <c r="H72" t="b">
        <v>0</v>
      </c>
      <c r="I72">
        <v>1.9E-2</v>
      </c>
      <c r="J72">
        <v>1E-3</v>
      </c>
      <c r="K72" t="str">
        <f t="shared" si="3"/>
        <v>=</v>
      </c>
      <c r="L72">
        <f t="shared" si="4"/>
        <v>19</v>
      </c>
      <c r="M72">
        <f t="shared" si="5"/>
        <v>1</v>
      </c>
      <c r="N72" t="s">
        <v>453</v>
      </c>
    </row>
    <row r="73" spans="1:14">
      <c r="A73" t="s">
        <v>451</v>
      </c>
      <c r="B73" t="s">
        <v>452</v>
      </c>
      <c r="C73" t="s">
        <v>214</v>
      </c>
      <c r="D73" t="s">
        <v>217</v>
      </c>
      <c r="E73" s="2">
        <v>44676.661111111112</v>
      </c>
      <c r="F73" t="s">
        <v>150</v>
      </c>
      <c r="G73" t="s">
        <v>149</v>
      </c>
      <c r="H73" t="b">
        <v>0</v>
      </c>
      <c r="I73">
        <v>1.4999999999999999E-2</v>
      </c>
      <c r="J73">
        <v>1E-3</v>
      </c>
      <c r="K73" t="str">
        <f t="shared" si="3"/>
        <v>=</v>
      </c>
      <c r="L73">
        <f t="shared" si="4"/>
        <v>15</v>
      </c>
      <c r="M73">
        <f t="shared" si="5"/>
        <v>1</v>
      </c>
      <c r="N73" t="s">
        <v>453</v>
      </c>
    </row>
    <row r="74" spans="1:14">
      <c r="A74" t="s">
        <v>451</v>
      </c>
      <c r="B74" t="s">
        <v>452</v>
      </c>
      <c r="C74" t="s">
        <v>260</v>
      </c>
      <c r="D74" t="s">
        <v>261</v>
      </c>
      <c r="E74" s="2">
        <v>43733.561111111114</v>
      </c>
      <c r="F74" t="s">
        <v>150</v>
      </c>
      <c r="G74" t="s">
        <v>149</v>
      </c>
      <c r="H74" t="b">
        <v>0</v>
      </c>
      <c r="I74">
        <v>6.5000000000000002E-2</v>
      </c>
      <c r="J74">
        <v>1E-3</v>
      </c>
      <c r="K74" t="str">
        <f t="shared" si="3"/>
        <v>=</v>
      </c>
      <c r="L74">
        <f t="shared" si="4"/>
        <v>65</v>
      </c>
      <c r="M74">
        <f t="shared" si="5"/>
        <v>1</v>
      </c>
      <c r="N74" t="s">
        <v>453</v>
      </c>
    </row>
    <row r="75" spans="1:14">
      <c r="A75" t="s">
        <v>451</v>
      </c>
      <c r="B75" t="s">
        <v>452</v>
      </c>
      <c r="C75" t="s">
        <v>219</v>
      </c>
      <c r="D75" t="s">
        <v>222</v>
      </c>
      <c r="E75" s="2">
        <v>45127.538888888892</v>
      </c>
      <c r="F75" t="s">
        <v>150</v>
      </c>
      <c r="G75" t="s">
        <v>149</v>
      </c>
      <c r="H75" t="b">
        <v>0</v>
      </c>
      <c r="I75">
        <v>9.9000000000000005E-2</v>
      </c>
      <c r="J75">
        <v>1E-3</v>
      </c>
      <c r="K75" t="str">
        <f t="shared" si="3"/>
        <v>=</v>
      </c>
      <c r="L75">
        <f t="shared" si="4"/>
        <v>99</v>
      </c>
      <c r="M75">
        <f t="shared" si="5"/>
        <v>1</v>
      </c>
      <c r="N75" t="s">
        <v>453</v>
      </c>
    </row>
    <row r="76" spans="1:14">
      <c r="A76" t="s">
        <v>451</v>
      </c>
      <c r="B76" t="s">
        <v>452</v>
      </c>
      <c r="C76" t="s">
        <v>187</v>
      </c>
      <c r="D76" t="s">
        <v>188</v>
      </c>
      <c r="E76" s="2">
        <v>43391.379861111112</v>
      </c>
      <c r="F76" t="s">
        <v>150</v>
      </c>
      <c r="G76" t="s">
        <v>149</v>
      </c>
      <c r="H76" t="b">
        <v>0</v>
      </c>
      <c r="I76">
        <v>1.4E-2</v>
      </c>
      <c r="J76">
        <v>1E-3</v>
      </c>
      <c r="K76" t="str">
        <f t="shared" si="3"/>
        <v>=</v>
      </c>
      <c r="L76">
        <f t="shared" si="4"/>
        <v>14</v>
      </c>
      <c r="M76">
        <f t="shared" si="5"/>
        <v>1</v>
      </c>
      <c r="N76" t="s">
        <v>453</v>
      </c>
    </row>
    <row r="77" spans="1:14">
      <c r="A77" t="s">
        <v>451</v>
      </c>
      <c r="B77" t="s">
        <v>452</v>
      </c>
      <c r="C77" t="s">
        <v>214</v>
      </c>
      <c r="D77" t="s">
        <v>217</v>
      </c>
      <c r="E77" s="2">
        <v>44746.701388888891</v>
      </c>
      <c r="F77" t="s">
        <v>150</v>
      </c>
      <c r="G77" t="s">
        <v>149</v>
      </c>
      <c r="H77" t="b">
        <v>0</v>
      </c>
      <c r="I77">
        <v>1.4999999999999999E-2</v>
      </c>
      <c r="J77">
        <v>1E-3</v>
      </c>
      <c r="K77" t="str">
        <f t="shared" si="3"/>
        <v>=</v>
      </c>
      <c r="L77">
        <f t="shared" si="4"/>
        <v>15</v>
      </c>
      <c r="M77">
        <f t="shared" si="5"/>
        <v>1</v>
      </c>
      <c r="N77" t="s">
        <v>453</v>
      </c>
    </row>
    <row r="78" spans="1:14">
      <c r="A78" t="s">
        <v>451</v>
      </c>
      <c r="B78" t="s">
        <v>452</v>
      </c>
      <c r="C78" t="s">
        <v>196</v>
      </c>
      <c r="D78" t="s">
        <v>197</v>
      </c>
      <c r="E78" s="2">
        <v>41976.645138888889</v>
      </c>
      <c r="F78" t="s">
        <v>150</v>
      </c>
      <c r="G78" t="s">
        <v>149</v>
      </c>
      <c r="H78" t="b">
        <v>0</v>
      </c>
      <c r="I78">
        <v>8.9999999999999993E-3</v>
      </c>
      <c r="J78">
        <v>1E-3</v>
      </c>
      <c r="K78" t="str">
        <f t="shared" si="3"/>
        <v>=</v>
      </c>
      <c r="L78">
        <f t="shared" si="4"/>
        <v>9</v>
      </c>
      <c r="M78">
        <f t="shared" si="5"/>
        <v>1</v>
      </c>
      <c r="N78" t="s">
        <v>453</v>
      </c>
    </row>
    <row r="79" spans="1:14">
      <c r="A79" t="s">
        <v>451</v>
      </c>
      <c r="B79" t="s">
        <v>452</v>
      </c>
      <c r="C79" t="s">
        <v>227</v>
      </c>
      <c r="D79" t="s">
        <v>230</v>
      </c>
      <c r="E79" s="2">
        <v>43782.461111111108</v>
      </c>
      <c r="F79" t="s">
        <v>150</v>
      </c>
      <c r="G79" t="s">
        <v>149</v>
      </c>
      <c r="H79" t="b">
        <v>0</v>
      </c>
      <c r="I79">
        <v>5.4000000000000003E-3</v>
      </c>
      <c r="J79">
        <v>1E-3</v>
      </c>
      <c r="K79" t="str">
        <f t="shared" si="3"/>
        <v>=</v>
      </c>
      <c r="L79">
        <f t="shared" si="4"/>
        <v>5.4</v>
      </c>
      <c r="M79">
        <f t="shared" si="5"/>
        <v>1</v>
      </c>
      <c r="N79" t="s">
        <v>453</v>
      </c>
    </row>
    <row r="80" spans="1:14">
      <c r="A80" t="s">
        <v>451</v>
      </c>
      <c r="B80" t="s">
        <v>452</v>
      </c>
      <c r="C80" t="s">
        <v>198</v>
      </c>
      <c r="D80" t="s">
        <v>201</v>
      </c>
      <c r="E80" s="2">
        <v>42627.529166666667</v>
      </c>
      <c r="F80" t="s">
        <v>150</v>
      </c>
      <c r="G80" t="s">
        <v>149</v>
      </c>
      <c r="H80" t="b">
        <v>0</v>
      </c>
      <c r="I80">
        <v>8.8999999999999996E-2</v>
      </c>
      <c r="J80">
        <v>1E-3</v>
      </c>
      <c r="K80" t="str">
        <f t="shared" si="3"/>
        <v>=</v>
      </c>
      <c r="L80">
        <f t="shared" si="4"/>
        <v>89</v>
      </c>
      <c r="M80">
        <f t="shared" si="5"/>
        <v>1</v>
      </c>
      <c r="N80" t="s">
        <v>453</v>
      </c>
    </row>
    <row r="81" spans="1:14">
      <c r="A81" t="s">
        <v>451</v>
      </c>
      <c r="B81" t="s">
        <v>452</v>
      </c>
      <c r="C81" t="s">
        <v>187</v>
      </c>
      <c r="D81" t="s">
        <v>188</v>
      </c>
      <c r="E81" s="2">
        <v>43167.332638888889</v>
      </c>
      <c r="F81" t="s">
        <v>150</v>
      </c>
      <c r="G81" t="s">
        <v>149</v>
      </c>
      <c r="H81" t="b">
        <v>0</v>
      </c>
      <c r="I81">
        <v>2.4E-2</v>
      </c>
      <c r="J81">
        <v>1E-3</v>
      </c>
      <c r="K81" t="str">
        <f t="shared" si="3"/>
        <v>=</v>
      </c>
      <c r="L81">
        <f t="shared" si="4"/>
        <v>24</v>
      </c>
      <c r="M81">
        <f t="shared" si="5"/>
        <v>1</v>
      </c>
      <c r="N81" t="s">
        <v>453</v>
      </c>
    </row>
    <row r="82" spans="1:14">
      <c r="A82" t="s">
        <v>451</v>
      </c>
      <c r="B82" t="s">
        <v>452</v>
      </c>
      <c r="C82" t="s">
        <v>178</v>
      </c>
      <c r="D82" t="s">
        <v>185</v>
      </c>
      <c r="E82" s="2">
        <v>41942.686111111114</v>
      </c>
      <c r="F82" t="s">
        <v>150</v>
      </c>
      <c r="G82" t="s">
        <v>149</v>
      </c>
      <c r="H82" t="b">
        <v>0</v>
      </c>
      <c r="I82">
        <v>0.01</v>
      </c>
      <c r="J82">
        <v>1E-3</v>
      </c>
      <c r="K82" t="str">
        <f t="shared" si="3"/>
        <v>=</v>
      </c>
      <c r="L82">
        <f t="shared" si="4"/>
        <v>10</v>
      </c>
      <c r="M82">
        <f t="shared" si="5"/>
        <v>1</v>
      </c>
      <c r="N82" t="s">
        <v>453</v>
      </c>
    </row>
    <row r="83" spans="1:14">
      <c r="A83" t="s">
        <v>451</v>
      </c>
      <c r="B83" t="s">
        <v>452</v>
      </c>
      <c r="C83" t="s">
        <v>224</v>
      </c>
      <c r="D83" t="s">
        <v>225</v>
      </c>
      <c r="E83" s="2">
        <v>44322.480555555558</v>
      </c>
      <c r="F83" t="s">
        <v>150</v>
      </c>
      <c r="G83" t="s">
        <v>149</v>
      </c>
      <c r="H83" t="b">
        <v>0</v>
      </c>
      <c r="I83">
        <v>5.1999999999999998E-3</v>
      </c>
      <c r="J83">
        <v>1E-3</v>
      </c>
      <c r="K83" t="str">
        <f t="shared" si="3"/>
        <v>=</v>
      </c>
      <c r="L83">
        <f t="shared" si="4"/>
        <v>5.2</v>
      </c>
      <c r="M83">
        <f t="shared" si="5"/>
        <v>1</v>
      </c>
      <c r="N83" t="s">
        <v>453</v>
      </c>
    </row>
    <row r="84" spans="1:14">
      <c r="A84" t="s">
        <v>451</v>
      </c>
      <c r="B84" t="s">
        <v>452</v>
      </c>
      <c r="C84" t="s">
        <v>206</v>
      </c>
      <c r="D84" t="s">
        <v>207</v>
      </c>
      <c r="E84" s="2">
        <v>43236.388888888891</v>
      </c>
      <c r="F84" t="s">
        <v>150</v>
      </c>
      <c r="G84" t="s">
        <v>149</v>
      </c>
      <c r="H84" t="b">
        <v>0</v>
      </c>
      <c r="I84">
        <v>3.4000000000000002E-2</v>
      </c>
      <c r="J84">
        <v>1E-3</v>
      </c>
      <c r="K84" t="str">
        <f t="shared" si="3"/>
        <v>=</v>
      </c>
      <c r="L84">
        <f t="shared" si="4"/>
        <v>34</v>
      </c>
      <c r="M84">
        <f t="shared" si="5"/>
        <v>1</v>
      </c>
      <c r="N84" t="s">
        <v>453</v>
      </c>
    </row>
    <row r="85" spans="1:14">
      <c r="A85" t="s">
        <v>451</v>
      </c>
      <c r="B85" t="s">
        <v>452</v>
      </c>
      <c r="C85" t="s">
        <v>203</v>
      </c>
      <c r="D85" t="s">
        <v>204</v>
      </c>
      <c r="E85" s="2">
        <v>45300.554166666669</v>
      </c>
      <c r="F85" t="s">
        <v>150</v>
      </c>
      <c r="G85" t="s">
        <v>149</v>
      </c>
      <c r="H85" t="b">
        <v>0</v>
      </c>
      <c r="I85">
        <v>9.7000000000000003E-3</v>
      </c>
      <c r="J85">
        <v>1E-3</v>
      </c>
      <c r="K85" t="str">
        <f t="shared" si="3"/>
        <v>=</v>
      </c>
      <c r="L85">
        <f t="shared" si="4"/>
        <v>9.7000000000000011</v>
      </c>
      <c r="M85">
        <f t="shared" si="5"/>
        <v>1</v>
      </c>
      <c r="N85" t="s">
        <v>453</v>
      </c>
    </row>
    <row r="86" spans="1:14">
      <c r="A86" t="s">
        <v>451</v>
      </c>
      <c r="B86" t="s">
        <v>452</v>
      </c>
      <c r="C86" t="s">
        <v>187</v>
      </c>
      <c r="D86" t="s">
        <v>188</v>
      </c>
      <c r="E86" s="2">
        <v>45133.52847222222</v>
      </c>
      <c r="F86" t="s">
        <v>150</v>
      </c>
      <c r="G86" t="s">
        <v>149</v>
      </c>
      <c r="H86" t="b">
        <v>0</v>
      </c>
      <c r="I86">
        <v>9.4999999999999998E-3</v>
      </c>
      <c r="J86">
        <v>1E-3</v>
      </c>
      <c r="K86" t="str">
        <f t="shared" si="3"/>
        <v>=</v>
      </c>
      <c r="L86">
        <f t="shared" si="4"/>
        <v>9.5</v>
      </c>
      <c r="M86">
        <f t="shared" si="5"/>
        <v>1</v>
      </c>
      <c r="N86" t="s">
        <v>453</v>
      </c>
    </row>
    <row r="87" spans="1:14">
      <c r="A87" t="s">
        <v>451</v>
      </c>
      <c r="B87" t="s">
        <v>452</v>
      </c>
      <c r="C87" t="s">
        <v>203</v>
      </c>
      <c r="D87" t="s">
        <v>204</v>
      </c>
      <c r="E87" s="2">
        <v>42781.59652777778</v>
      </c>
      <c r="F87" t="s">
        <v>150</v>
      </c>
      <c r="G87" t="s">
        <v>149</v>
      </c>
      <c r="H87" t="b">
        <v>0</v>
      </c>
      <c r="I87">
        <v>3.3000000000000002E-2</v>
      </c>
      <c r="J87">
        <v>1E-3</v>
      </c>
      <c r="K87" t="str">
        <f t="shared" si="3"/>
        <v>=</v>
      </c>
      <c r="L87">
        <f t="shared" si="4"/>
        <v>33</v>
      </c>
      <c r="M87">
        <f t="shared" si="5"/>
        <v>1</v>
      </c>
      <c r="N87" t="s">
        <v>453</v>
      </c>
    </row>
    <row r="88" spans="1:14">
      <c r="A88" t="s">
        <v>451</v>
      </c>
      <c r="B88" t="s">
        <v>452</v>
      </c>
      <c r="C88" t="s">
        <v>206</v>
      </c>
      <c r="D88" t="s">
        <v>207</v>
      </c>
      <c r="E88" s="2">
        <v>44663.429861111108</v>
      </c>
      <c r="F88" t="s">
        <v>150</v>
      </c>
      <c r="G88" t="s">
        <v>149</v>
      </c>
      <c r="H88" t="b">
        <v>0</v>
      </c>
      <c r="I88">
        <v>2.7E-2</v>
      </c>
      <c r="J88">
        <v>1E-3</v>
      </c>
      <c r="K88" t="str">
        <f t="shared" si="3"/>
        <v>=</v>
      </c>
      <c r="L88">
        <f t="shared" si="4"/>
        <v>27</v>
      </c>
      <c r="M88">
        <f t="shared" si="5"/>
        <v>1</v>
      </c>
      <c r="N88" t="s">
        <v>453</v>
      </c>
    </row>
    <row r="89" spans="1:14">
      <c r="A89" t="s">
        <v>451</v>
      </c>
      <c r="B89" t="s">
        <v>452</v>
      </c>
      <c r="C89" t="s">
        <v>263</v>
      </c>
      <c r="D89" t="s">
        <v>264</v>
      </c>
      <c r="E89" s="2">
        <v>43472.454861111109</v>
      </c>
      <c r="F89" t="s">
        <v>150</v>
      </c>
      <c r="G89" t="s">
        <v>149</v>
      </c>
      <c r="H89" t="b">
        <v>0</v>
      </c>
      <c r="I89">
        <v>4.4999999999999997E-3</v>
      </c>
      <c r="J89">
        <v>1E-3</v>
      </c>
      <c r="K89" t="str">
        <f t="shared" si="3"/>
        <v>=</v>
      </c>
      <c r="L89">
        <f t="shared" si="4"/>
        <v>4.5</v>
      </c>
      <c r="M89">
        <f t="shared" si="5"/>
        <v>1</v>
      </c>
      <c r="N89" t="s">
        <v>453</v>
      </c>
    </row>
    <row r="90" spans="1:14">
      <c r="A90" t="s">
        <v>451</v>
      </c>
      <c r="B90" t="s">
        <v>452</v>
      </c>
      <c r="C90" t="s">
        <v>206</v>
      </c>
      <c r="D90" t="s">
        <v>207</v>
      </c>
      <c r="E90" s="2">
        <v>42514.409722222219</v>
      </c>
      <c r="F90" t="s">
        <v>150</v>
      </c>
      <c r="G90" t="s">
        <v>149</v>
      </c>
      <c r="H90" t="b">
        <v>0</v>
      </c>
      <c r="I90">
        <v>4.5999999999999999E-2</v>
      </c>
      <c r="J90">
        <v>1E-3</v>
      </c>
      <c r="K90" t="str">
        <f t="shared" si="3"/>
        <v>=</v>
      </c>
      <c r="L90">
        <f t="shared" si="4"/>
        <v>46</v>
      </c>
      <c r="M90">
        <f t="shared" si="5"/>
        <v>1</v>
      </c>
      <c r="N90" t="s">
        <v>453</v>
      </c>
    </row>
    <row r="91" spans="1:14">
      <c r="A91" t="s">
        <v>451</v>
      </c>
      <c r="B91" t="s">
        <v>452</v>
      </c>
      <c r="C91" t="s">
        <v>247</v>
      </c>
      <c r="D91" t="s">
        <v>248</v>
      </c>
      <c r="E91" s="2">
        <v>45173.557638888888</v>
      </c>
      <c r="F91" t="s">
        <v>150</v>
      </c>
      <c r="G91" t="s">
        <v>149</v>
      </c>
      <c r="H91" t="b">
        <v>0</v>
      </c>
      <c r="I91">
        <v>2.2000000000000001E-3</v>
      </c>
      <c r="J91">
        <v>1E-3</v>
      </c>
      <c r="K91" t="str">
        <f t="shared" si="3"/>
        <v>=</v>
      </c>
      <c r="L91">
        <f t="shared" si="4"/>
        <v>2.2000000000000002</v>
      </c>
      <c r="M91">
        <f t="shared" si="5"/>
        <v>1</v>
      </c>
      <c r="N91" t="s">
        <v>453</v>
      </c>
    </row>
    <row r="92" spans="1:14">
      <c r="A92" t="s">
        <v>451</v>
      </c>
      <c r="B92" t="s">
        <v>452</v>
      </c>
      <c r="C92" t="s">
        <v>178</v>
      </c>
      <c r="D92" t="s">
        <v>185</v>
      </c>
      <c r="E92" s="2">
        <v>43287.606249999997</v>
      </c>
      <c r="F92" t="s">
        <v>150</v>
      </c>
      <c r="G92" t="s">
        <v>149</v>
      </c>
      <c r="H92" t="b">
        <v>0</v>
      </c>
      <c r="I92">
        <v>9.5999999999999992E-3</v>
      </c>
      <c r="J92">
        <v>1E-3</v>
      </c>
      <c r="K92" t="str">
        <f t="shared" si="3"/>
        <v>=</v>
      </c>
      <c r="L92">
        <f t="shared" si="4"/>
        <v>9.6</v>
      </c>
      <c r="M92">
        <f t="shared" si="5"/>
        <v>1</v>
      </c>
      <c r="N92" t="s">
        <v>453</v>
      </c>
    </row>
    <row r="93" spans="1:14">
      <c r="A93" t="s">
        <v>451</v>
      </c>
      <c r="B93" t="s">
        <v>452</v>
      </c>
      <c r="C93" t="s">
        <v>187</v>
      </c>
      <c r="D93" t="s">
        <v>188</v>
      </c>
      <c r="E93" s="2">
        <v>44691.556250000001</v>
      </c>
      <c r="F93" t="s">
        <v>150</v>
      </c>
      <c r="G93" t="s">
        <v>149</v>
      </c>
      <c r="H93" t="b">
        <v>0</v>
      </c>
      <c r="I93">
        <v>1.2E-2</v>
      </c>
      <c r="J93">
        <v>1E-3</v>
      </c>
      <c r="K93" t="str">
        <f t="shared" si="3"/>
        <v>=</v>
      </c>
      <c r="L93">
        <f t="shared" si="4"/>
        <v>12</v>
      </c>
      <c r="M93">
        <f t="shared" si="5"/>
        <v>1</v>
      </c>
      <c r="N93" t="s">
        <v>453</v>
      </c>
    </row>
    <row r="94" spans="1:14">
      <c r="A94" t="s">
        <v>451</v>
      </c>
      <c r="B94" t="s">
        <v>452</v>
      </c>
      <c r="C94" t="s">
        <v>203</v>
      </c>
      <c r="D94" t="s">
        <v>204</v>
      </c>
      <c r="E94" s="2">
        <v>44242.606944444444</v>
      </c>
      <c r="F94" t="s">
        <v>150</v>
      </c>
      <c r="G94" t="s">
        <v>149</v>
      </c>
      <c r="H94" t="b">
        <v>0</v>
      </c>
      <c r="I94">
        <v>1.2E-2</v>
      </c>
      <c r="J94">
        <v>1E-3</v>
      </c>
      <c r="K94" t="str">
        <f t="shared" si="3"/>
        <v>=</v>
      </c>
      <c r="L94">
        <f t="shared" si="4"/>
        <v>12</v>
      </c>
      <c r="M94">
        <f t="shared" si="5"/>
        <v>1</v>
      </c>
      <c r="N94" t="s">
        <v>453</v>
      </c>
    </row>
    <row r="95" spans="1:14">
      <c r="A95" t="s">
        <v>451</v>
      </c>
      <c r="B95" t="s">
        <v>452</v>
      </c>
      <c r="C95" t="s">
        <v>241</v>
      </c>
      <c r="D95" t="s">
        <v>242</v>
      </c>
      <c r="E95" s="2">
        <v>44403.569444444445</v>
      </c>
      <c r="F95" t="s">
        <v>150</v>
      </c>
      <c r="G95" t="s">
        <v>149</v>
      </c>
      <c r="H95" t="b">
        <v>0</v>
      </c>
      <c r="I95">
        <v>6.0000000000000001E-3</v>
      </c>
      <c r="J95">
        <v>1E-3</v>
      </c>
      <c r="K95" t="str">
        <f t="shared" si="3"/>
        <v>=</v>
      </c>
      <c r="L95">
        <f t="shared" si="4"/>
        <v>6</v>
      </c>
      <c r="M95">
        <f t="shared" si="5"/>
        <v>1</v>
      </c>
      <c r="N95" t="s">
        <v>453</v>
      </c>
    </row>
    <row r="96" spans="1:14">
      <c r="A96" t="s">
        <v>451</v>
      </c>
      <c r="B96" t="s">
        <v>452</v>
      </c>
      <c r="C96" t="s">
        <v>187</v>
      </c>
      <c r="D96" t="s">
        <v>188</v>
      </c>
      <c r="E96" s="2">
        <v>43900.427777777775</v>
      </c>
      <c r="F96" t="s">
        <v>150</v>
      </c>
      <c r="G96" t="s">
        <v>149</v>
      </c>
      <c r="H96" t="b">
        <v>0</v>
      </c>
      <c r="I96">
        <v>6.4000000000000003E-3</v>
      </c>
      <c r="J96">
        <v>1E-3</v>
      </c>
      <c r="K96" t="str">
        <f t="shared" si="3"/>
        <v>=</v>
      </c>
      <c r="L96">
        <f t="shared" si="4"/>
        <v>6.4</v>
      </c>
      <c r="M96">
        <f t="shared" si="5"/>
        <v>1</v>
      </c>
      <c r="N96" t="s">
        <v>453</v>
      </c>
    </row>
    <row r="97" spans="1:14">
      <c r="A97" t="s">
        <v>451</v>
      </c>
      <c r="B97" t="s">
        <v>452</v>
      </c>
      <c r="C97" t="s">
        <v>187</v>
      </c>
      <c r="D97" t="s">
        <v>188</v>
      </c>
      <c r="E97" s="2">
        <v>41915.341666666667</v>
      </c>
      <c r="F97" t="s">
        <v>150</v>
      </c>
      <c r="G97" t="s">
        <v>149</v>
      </c>
      <c r="H97" t="b">
        <v>0</v>
      </c>
      <c r="I97">
        <v>1.4999999999999999E-2</v>
      </c>
      <c r="J97">
        <v>1E-3</v>
      </c>
      <c r="K97" t="str">
        <f t="shared" si="3"/>
        <v>=</v>
      </c>
      <c r="L97">
        <f t="shared" si="4"/>
        <v>15</v>
      </c>
      <c r="M97">
        <f t="shared" si="5"/>
        <v>1</v>
      </c>
      <c r="N97" t="s">
        <v>453</v>
      </c>
    </row>
    <row r="98" spans="1:14">
      <c r="A98" t="s">
        <v>451</v>
      </c>
      <c r="B98" t="s">
        <v>452</v>
      </c>
      <c r="C98" t="s">
        <v>265</v>
      </c>
      <c r="D98" t="s">
        <v>266</v>
      </c>
      <c r="E98" s="2">
        <v>44673.676388888889</v>
      </c>
      <c r="F98" t="s">
        <v>150</v>
      </c>
      <c r="G98" t="s">
        <v>149</v>
      </c>
      <c r="H98" t="b">
        <v>0</v>
      </c>
      <c r="I98">
        <v>9.2999999999999992E-3</v>
      </c>
      <c r="J98">
        <v>1E-3</v>
      </c>
      <c r="K98" t="str">
        <f t="shared" si="3"/>
        <v>=</v>
      </c>
      <c r="L98">
        <f t="shared" si="4"/>
        <v>9.2999999999999989</v>
      </c>
      <c r="M98">
        <f t="shared" si="5"/>
        <v>1</v>
      </c>
      <c r="N98" t="s">
        <v>453</v>
      </c>
    </row>
    <row r="99" spans="1:14">
      <c r="A99" t="s">
        <v>451</v>
      </c>
      <c r="B99" t="s">
        <v>452</v>
      </c>
      <c r="C99" t="s">
        <v>187</v>
      </c>
      <c r="D99" t="s">
        <v>188</v>
      </c>
      <c r="E99" s="2">
        <v>43494.341666666667</v>
      </c>
      <c r="F99" t="s">
        <v>150</v>
      </c>
      <c r="G99" t="s">
        <v>149</v>
      </c>
      <c r="H99" t="b">
        <v>0</v>
      </c>
      <c r="I99">
        <v>1.6E-2</v>
      </c>
      <c r="J99">
        <v>1E-3</v>
      </c>
      <c r="K99" t="str">
        <f t="shared" si="3"/>
        <v>=</v>
      </c>
      <c r="L99">
        <f t="shared" si="4"/>
        <v>16</v>
      </c>
      <c r="M99">
        <f t="shared" si="5"/>
        <v>1</v>
      </c>
      <c r="N99" t="s">
        <v>453</v>
      </c>
    </row>
    <row r="100" spans="1:14">
      <c r="A100" t="s">
        <v>451</v>
      </c>
      <c r="B100" t="s">
        <v>452</v>
      </c>
      <c r="C100" t="s">
        <v>187</v>
      </c>
      <c r="D100" t="s">
        <v>188</v>
      </c>
      <c r="E100" s="2">
        <v>42158.370833333334</v>
      </c>
      <c r="F100" t="s">
        <v>150</v>
      </c>
      <c r="G100" t="s">
        <v>149</v>
      </c>
      <c r="H100" t="b">
        <v>0</v>
      </c>
      <c r="I100">
        <v>1.2E-2</v>
      </c>
      <c r="J100">
        <v>1E-3</v>
      </c>
      <c r="K100" t="str">
        <f t="shared" si="3"/>
        <v>=</v>
      </c>
      <c r="L100">
        <f t="shared" si="4"/>
        <v>12</v>
      </c>
      <c r="M100">
        <f t="shared" si="5"/>
        <v>1</v>
      </c>
      <c r="N100" t="s">
        <v>453</v>
      </c>
    </row>
    <row r="101" spans="1:14">
      <c r="A101" t="s">
        <v>451</v>
      </c>
      <c r="B101" t="s">
        <v>452</v>
      </c>
      <c r="C101" t="s">
        <v>263</v>
      </c>
      <c r="D101" t="s">
        <v>264</v>
      </c>
      <c r="E101" s="2">
        <v>45177.720138888886</v>
      </c>
      <c r="F101" t="s">
        <v>150</v>
      </c>
      <c r="G101" t="s">
        <v>149</v>
      </c>
      <c r="H101" t="b">
        <v>0</v>
      </c>
      <c r="I101">
        <v>7.6E-3</v>
      </c>
      <c r="J101">
        <v>1E-3</v>
      </c>
      <c r="K101" t="str">
        <f t="shared" si="3"/>
        <v>=</v>
      </c>
      <c r="L101">
        <f t="shared" si="4"/>
        <v>7.6</v>
      </c>
      <c r="M101">
        <f t="shared" si="5"/>
        <v>1</v>
      </c>
      <c r="N101" t="s">
        <v>453</v>
      </c>
    </row>
    <row r="102" spans="1:14">
      <c r="A102" t="s">
        <v>451</v>
      </c>
      <c r="B102" t="s">
        <v>452</v>
      </c>
      <c r="C102" t="s">
        <v>203</v>
      </c>
      <c r="D102" t="s">
        <v>204</v>
      </c>
      <c r="E102" s="2">
        <v>43249.444444444445</v>
      </c>
      <c r="F102" t="s">
        <v>150</v>
      </c>
      <c r="G102" t="s">
        <v>149</v>
      </c>
      <c r="H102" t="b">
        <v>0</v>
      </c>
      <c r="I102">
        <v>3.7999999999999999E-2</v>
      </c>
      <c r="J102">
        <v>1E-3</v>
      </c>
      <c r="K102" t="str">
        <f t="shared" si="3"/>
        <v>=</v>
      </c>
      <c r="L102">
        <f t="shared" si="4"/>
        <v>38</v>
      </c>
      <c r="M102">
        <f t="shared" si="5"/>
        <v>1</v>
      </c>
      <c r="N102" t="s">
        <v>453</v>
      </c>
    </row>
    <row r="103" spans="1:14">
      <c r="A103" t="s">
        <v>451</v>
      </c>
      <c r="B103" t="s">
        <v>452</v>
      </c>
      <c r="C103" t="s">
        <v>206</v>
      </c>
      <c r="D103" t="s">
        <v>207</v>
      </c>
      <c r="E103" s="2">
        <v>43215.579861111109</v>
      </c>
      <c r="F103" t="s">
        <v>150</v>
      </c>
      <c r="G103" t="s">
        <v>149</v>
      </c>
      <c r="H103" t="b">
        <v>0</v>
      </c>
      <c r="I103">
        <v>0.02</v>
      </c>
      <c r="J103">
        <v>1E-3</v>
      </c>
      <c r="K103" t="str">
        <f t="shared" si="3"/>
        <v>=</v>
      </c>
      <c r="L103">
        <f t="shared" si="4"/>
        <v>20</v>
      </c>
      <c r="M103">
        <f t="shared" si="5"/>
        <v>1</v>
      </c>
      <c r="N103" t="s">
        <v>453</v>
      </c>
    </row>
    <row r="104" spans="1:14">
      <c r="A104" t="s">
        <v>451</v>
      </c>
      <c r="B104" t="s">
        <v>452</v>
      </c>
      <c r="C104" t="s">
        <v>187</v>
      </c>
      <c r="D104" t="s">
        <v>188</v>
      </c>
      <c r="E104" s="2">
        <v>42320.558333333334</v>
      </c>
      <c r="F104" t="s">
        <v>150</v>
      </c>
      <c r="G104" t="s">
        <v>149</v>
      </c>
      <c r="H104" t="b">
        <v>0</v>
      </c>
      <c r="I104">
        <v>2.8000000000000001E-2</v>
      </c>
      <c r="J104">
        <v>1E-3</v>
      </c>
      <c r="K104" t="str">
        <f t="shared" si="3"/>
        <v>=</v>
      </c>
      <c r="L104">
        <f t="shared" si="4"/>
        <v>28</v>
      </c>
      <c r="M104">
        <f t="shared" si="5"/>
        <v>1</v>
      </c>
      <c r="N104" t="s">
        <v>453</v>
      </c>
    </row>
    <row r="105" spans="1:14">
      <c r="A105" t="s">
        <v>451</v>
      </c>
      <c r="B105" t="s">
        <v>452</v>
      </c>
      <c r="C105" t="s">
        <v>187</v>
      </c>
      <c r="D105" t="s">
        <v>188</v>
      </c>
      <c r="E105" s="2">
        <v>42745.65625</v>
      </c>
      <c r="F105" t="s">
        <v>150</v>
      </c>
      <c r="G105" t="s">
        <v>149</v>
      </c>
      <c r="H105" t="b">
        <v>0</v>
      </c>
      <c r="I105">
        <v>1.2999999999999999E-2</v>
      </c>
      <c r="J105">
        <v>1E-3</v>
      </c>
      <c r="K105" t="str">
        <f t="shared" si="3"/>
        <v>=</v>
      </c>
      <c r="L105">
        <f t="shared" si="4"/>
        <v>13</v>
      </c>
      <c r="M105">
        <f t="shared" si="5"/>
        <v>1</v>
      </c>
      <c r="N105" t="s">
        <v>453</v>
      </c>
    </row>
    <row r="106" spans="1:14">
      <c r="A106" t="s">
        <v>451</v>
      </c>
      <c r="B106" t="s">
        <v>452</v>
      </c>
      <c r="C106" t="s">
        <v>203</v>
      </c>
      <c r="D106" t="s">
        <v>204</v>
      </c>
      <c r="E106" s="2">
        <v>43195.570833333331</v>
      </c>
      <c r="F106" t="s">
        <v>150</v>
      </c>
      <c r="G106" t="s">
        <v>149</v>
      </c>
      <c r="H106" t="b">
        <v>0</v>
      </c>
      <c r="I106">
        <v>9.2999999999999992E-3</v>
      </c>
      <c r="J106">
        <v>1E-3</v>
      </c>
      <c r="K106" t="str">
        <f t="shared" si="3"/>
        <v>=</v>
      </c>
      <c r="L106">
        <f t="shared" si="4"/>
        <v>9.2999999999999989</v>
      </c>
      <c r="M106">
        <f t="shared" si="5"/>
        <v>1</v>
      </c>
      <c r="N106" t="s">
        <v>453</v>
      </c>
    </row>
    <row r="107" spans="1:14">
      <c r="A107" t="s">
        <v>451</v>
      </c>
      <c r="B107" t="s">
        <v>452</v>
      </c>
      <c r="C107" t="s">
        <v>178</v>
      </c>
      <c r="D107" t="s">
        <v>185</v>
      </c>
      <c r="E107" s="2">
        <v>45322.490277777775</v>
      </c>
      <c r="F107" t="s">
        <v>150</v>
      </c>
      <c r="G107" t="s">
        <v>149</v>
      </c>
      <c r="H107" t="b">
        <v>0</v>
      </c>
      <c r="I107">
        <v>4.4000000000000003E-3</v>
      </c>
      <c r="J107">
        <v>1E-3</v>
      </c>
      <c r="K107" t="str">
        <f t="shared" si="3"/>
        <v>=</v>
      </c>
      <c r="L107">
        <f t="shared" si="4"/>
        <v>4.4000000000000004</v>
      </c>
      <c r="M107">
        <f t="shared" si="5"/>
        <v>1</v>
      </c>
      <c r="N107" t="s">
        <v>453</v>
      </c>
    </row>
    <row r="108" spans="1:14">
      <c r="A108" t="s">
        <v>451</v>
      </c>
      <c r="B108" t="s">
        <v>452</v>
      </c>
      <c r="C108" t="s">
        <v>187</v>
      </c>
      <c r="D108" t="s">
        <v>188</v>
      </c>
      <c r="E108" s="2">
        <v>44341.495833333334</v>
      </c>
      <c r="F108" t="s">
        <v>150</v>
      </c>
      <c r="G108" t="s">
        <v>149</v>
      </c>
      <c r="H108" t="b">
        <v>0</v>
      </c>
      <c r="I108">
        <v>7.7000000000000002E-3</v>
      </c>
      <c r="J108">
        <v>1E-3</v>
      </c>
      <c r="K108" t="str">
        <f t="shared" si="3"/>
        <v>=</v>
      </c>
      <c r="L108">
        <f t="shared" si="4"/>
        <v>7.7</v>
      </c>
      <c r="M108">
        <f t="shared" si="5"/>
        <v>1</v>
      </c>
      <c r="N108" t="s">
        <v>453</v>
      </c>
    </row>
    <row r="109" spans="1:14">
      <c r="A109" t="s">
        <v>451</v>
      </c>
      <c r="B109" t="s">
        <v>452</v>
      </c>
      <c r="C109" t="s">
        <v>268</v>
      </c>
      <c r="D109" t="s">
        <v>271</v>
      </c>
      <c r="E109" s="2">
        <v>43048.436111111114</v>
      </c>
      <c r="F109" t="s">
        <v>150</v>
      </c>
      <c r="G109" t="s">
        <v>149</v>
      </c>
      <c r="H109" t="b">
        <v>0</v>
      </c>
      <c r="I109">
        <v>2.8E-3</v>
      </c>
      <c r="J109">
        <v>1E-3</v>
      </c>
      <c r="K109" t="str">
        <f t="shared" si="3"/>
        <v>=</v>
      </c>
      <c r="L109">
        <f t="shared" si="4"/>
        <v>2.8</v>
      </c>
      <c r="M109">
        <f t="shared" si="5"/>
        <v>1</v>
      </c>
      <c r="N109" t="s">
        <v>453</v>
      </c>
    </row>
    <row r="110" spans="1:14">
      <c r="A110" t="s">
        <v>451</v>
      </c>
      <c r="B110" t="s">
        <v>452</v>
      </c>
      <c r="C110" t="s">
        <v>178</v>
      </c>
      <c r="D110" t="s">
        <v>185</v>
      </c>
      <c r="E110" s="2">
        <v>42080.561111111114</v>
      </c>
      <c r="F110" t="s">
        <v>150</v>
      </c>
      <c r="G110" t="s">
        <v>149</v>
      </c>
      <c r="H110" t="b">
        <v>0</v>
      </c>
      <c r="I110">
        <v>8.0000000000000002E-3</v>
      </c>
      <c r="J110">
        <v>1E-3</v>
      </c>
      <c r="K110" t="str">
        <f t="shared" si="3"/>
        <v>=</v>
      </c>
      <c r="L110">
        <f t="shared" si="4"/>
        <v>8</v>
      </c>
      <c r="M110">
        <f t="shared" si="5"/>
        <v>1</v>
      </c>
      <c r="N110" t="s">
        <v>453</v>
      </c>
    </row>
    <row r="111" spans="1:14">
      <c r="A111" t="s">
        <v>451</v>
      </c>
      <c r="B111" t="s">
        <v>452</v>
      </c>
      <c r="C111" t="s">
        <v>187</v>
      </c>
      <c r="D111" t="s">
        <v>188</v>
      </c>
      <c r="E111" s="2">
        <v>42242.686805555553</v>
      </c>
      <c r="F111" t="s">
        <v>150</v>
      </c>
      <c r="G111" t="s">
        <v>149</v>
      </c>
      <c r="H111" t="b">
        <v>0</v>
      </c>
      <c r="I111">
        <v>1.2999999999999999E-2</v>
      </c>
      <c r="J111">
        <v>1E-3</v>
      </c>
      <c r="K111" t="str">
        <f t="shared" si="3"/>
        <v>=</v>
      </c>
      <c r="L111">
        <f t="shared" si="4"/>
        <v>13</v>
      </c>
      <c r="M111">
        <f t="shared" si="5"/>
        <v>1</v>
      </c>
      <c r="N111" t="s">
        <v>453</v>
      </c>
    </row>
    <row r="112" spans="1:14">
      <c r="A112" t="s">
        <v>451</v>
      </c>
      <c r="B112" t="s">
        <v>452</v>
      </c>
      <c r="C112" t="s">
        <v>273</v>
      </c>
      <c r="D112" t="s">
        <v>274</v>
      </c>
      <c r="E112" s="2">
        <v>44693.413194444445</v>
      </c>
      <c r="F112" t="s">
        <v>150</v>
      </c>
      <c r="G112" t="s">
        <v>149</v>
      </c>
      <c r="H112" t="b">
        <v>0</v>
      </c>
      <c r="I112">
        <v>4.4999999999999998E-2</v>
      </c>
      <c r="J112">
        <v>1E-3</v>
      </c>
      <c r="K112" t="str">
        <f t="shared" si="3"/>
        <v>=</v>
      </c>
      <c r="L112">
        <f t="shared" si="4"/>
        <v>45</v>
      </c>
      <c r="M112">
        <f t="shared" si="5"/>
        <v>1</v>
      </c>
      <c r="N112" t="s">
        <v>453</v>
      </c>
    </row>
    <row r="113" spans="1:14">
      <c r="A113" t="s">
        <v>451</v>
      </c>
      <c r="B113" t="s">
        <v>452</v>
      </c>
      <c r="C113" t="s">
        <v>187</v>
      </c>
      <c r="D113" t="s">
        <v>188</v>
      </c>
      <c r="E113" s="2">
        <v>43483.335416666669</v>
      </c>
      <c r="F113" t="s">
        <v>150</v>
      </c>
      <c r="G113" t="s">
        <v>149</v>
      </c>
      <c r="H113" t="b">
        <v>0</v>
      </c>
      <c r="I113">
        <v>0.02</v>
      </c>
      <c r="J113">
        <v>1E-3</v>
      </c>
      <c r="K113" t="str">
        <f t="shared" si="3"/>
        <v>=</v>
      </c>
      <c r="L113">
        <f t="shared" si="4"/>
        <v>20</v>
      </c>
      <c r="M113">
        <f t="shared" si="5"/>
        <v>1</v>
      </c>
      <c r="N113" t="s">
        <v>453</v>
      </c>
    </row>
    <row r="114" spans="1:14">
      <c r="A114" t="s">
        <v>451</v>
      </c>
      <c r="B114" t="s">
        <v>452</v>
      </c>
      <c r="C114" t="s">
        <v>190</v>
      </c>
      <c r="D114" t="s">
        <v>194</v>
      </c>
      <c r="E114" s="2">
        <v>42598.6</v>
      </c>
      <c r="F114" t="s">
        <v>150</v>
      </c>
      <c r="G114" t="s">
        <v>149</v>
      </c>
      <c r="H114" t="b">
        <v>0</v>
      </c>
      <c r="I114">
        <v>3.7000000000000002E-3</v>
      </c>
      <c r="J114">
        <v>1E-3</v>
      </c>
      <c r="K114" t="str">
        <f t="shared" si="3"/>
        <v>=</v>
      </c>
      <c r="L114">
        <f t="shared" si="4"/>
        <v>3.7</v>
      </c>
      <c r="M114">
        <f t="shared" si="5"/>
        <v>1</v>
      </c>
      <c r="N114" t="s">
        <v>453</v>
      </c>
    </row>
    <row r="115" spans="1:14">
      <c r="A115" t="s">
        <v>451</v>
      </c>
      <c r="B115" t="s">
        <v>452</v>
      </c>
      <c r="C115" t="s">
        <v>187</v>
      </c>
      <c r="D115" t="s">
        <v>188</v>
      </c>
      <c r="E115" s="2">
        <v>43416.334027777775</v>
      </c>
      <c r="F115" t="s">
        <v>150</v>
      </c>
      <c r="G115" t="s">
        <v>149</v>
      </c>
      <c r="H115" t="b">
        <v>0</v>
      </c>
      <c r="I115">
        <v>1.7999999999999999E-2</v>
      </c>
      <c r="J115">
        <v>1E-3</v>
      </c>
      <c r="K115" t="str">
        <f t="shared" si="3"/>
        <v>=</v>
      </c>
      <c r="L115">
        <f t="shared" si="4"/>
        <v>18</v>
      </c>
      <c r="M115">
        <f t="shared" si="5"/>
        <v>1</v>
      </c>
      <c r="N115" t="s">
        <v>453</v>
      </c>
    </row>
    <row r="116" spans="1:14">
      <c r="A116" t="s">
        <v>451</v>
      </c>
      <c r="B116" t="s">
        <v>452</v>
      </c>
      <c r="C116" t="s">
        <v>227</v>
      </c>
      <c r="D116" t="s">
        <v>230</v>
      </c>
      <c r="E116" s="2">
        <v>43438.605555555558</v>
      </c>
      <c r="F116" t="s">
        <v>150</v>
      </c>
      <c r="G116" t="s">
        <v>149</v>
      </c>
      <c r="H116" t="b">
        <v>0</v>
      </c>
      <c r="I116">
        <v>4.4999999999999997E-3</v>
      </c>
      <c r="J116">
        <v>1E-3</v>
      </c>
      <c r="K116" t="str">
        <f t="shared" si="3"/>
        <v>=</v>
      </c>
      <c r="L116">
        <f t="shared" si="4"/>
        <v>4.5</v>
      </c>
      <c r="M116">
        <f t="shared" si="5"/>
        <v>1</v>
      </c>
      <c r="N116" t="s">
        <v>453</v>
      </c>
    </row>
    <row r="117" spans="1:14">
      <c r="A117" t="s">
        <v>451</v>
      </c>
      <c r="B117" t="s">
        <v>452</v>
      </c>
      <c r="C117" t="s">
        <v>187</v>
      </c>
      <c r="D117" t="s">
        <v>188</v>
      </c>
      <c r="E117" s="2">
        <v>43724.386111111111</v>
      </c>
      <c r="F117" t="s">
        <v>150</v>
      </c>
      <c r="G117" t="s">
        <v>149</v>
      </c>
      <c r="H117" t="b">
        <v>0</v>
      </c>
      <c r="I117">
        <v>1.2E-2</v>
      </c>
      <c r="J117">
        <v>1E-3</v>
      </c>
      <c r="K117" t="str">
        <f t="shared" si="3"/>
        <v>=</v>
      </c>
      <c r="L117">
        <f t="shared" si="4"/>
        <v>12</v>
      </c>
      <c r="M117">
        <f t="shared" si="5"/>
        <v>1</v>
      </c>
      <c r="N117" t="s">
        <v>453</v>
      </c>
    </row>
    <row r="118" spans="1:14">
      <c r="A118" t="s">
        <v>451</v>
      </c>
      <c r="B118" t="s">
        <v>452</v>
      </c>
      <c r="C118" t="s">
        <v>276</v>
      </c>
      <c r="D118" t="s">
        <v>277</v>
      </c>
      <c r="E118" s="2">
        <v>42156.470138888886</v>
      </c>
      <c r="F118" t="s">
        <v>150</v>
      </c>
      <c r="G118" t="s">
        <v>149</v>
      </c>
      <c r="H118" t="b">
        <v>0</v>
      </c>
      <c r="I118">
        <v>2E-3</v>
      </c>
      <c r="J118">
        <v>1E-3</v>
      </c>
      <c r="K118" t="str">
        <f t="shared" si="3"/>
        <v>=</v>
      </c>
      <c r="L118">
        <f t="shared" si="4"/>
        <v>2</v>
      </c>
      <c r="M118">
        <f t="shared" si="5"/>
        <v>1</v>
      </c>
      <c r="N118" t="s">
        <v>453</v>
      </c>
    </row>
    <row r="119" spans="1:14">
      <c r="A119" t="s">
        <v>451</v>
      </c>
      <c r="B119" t="s">
        <v>452</v>
      </c>
      <c r="C119" t="s">
        <v>203</v>
      </c>
      <c r="D119" t="s">
        <v>204</v>
      </c>
      <c r="E119" s="2">
        <v>44522.461805555555</v>
      </c>
      <c r="F119" t="s">
        <v>150</v>
      </c>
      <c r="G119" t="s">
        <v>149</v>
      </c>
      <c r="H119" t="b">
        <v>0</v>
      </c>
      <c r="I119">
        <v>6.5000000000000002E-2</v>
      </c>
      <c r="J119">
        <v>1E-3</v>
      </c>
      <c r="K119" t="str">
        <f t="shared" si="3"/>
        <v>=</v>
      </c>
      <c r="L119">
        <f t="shared" si="4"/>
        <v>65</v>
      </c>
      <c r="M119">
        <f t="shared" si="5"/>
        <v>1</v>
      </c>
      <c r="N119" t="s">
        <v>453</v>
      </c>
    </row>
    <row r="120" spans="1:14">
      <c r="A120" t="s">
        <v>451</v>
      </c>
      <c r="B120" t="s">
        <v>452</v>
      </c>
      <c r="C120" t="s">
        <v>263</v>
      </c>
      <c r="D120" t="s">
        <v>264</v>
      </c>
      <c r="E120" s="2">
        <v>43405.40625</v>
      </c>
      <c r="F120" t="s">
        <v>150</v>
      </c>
      <c r="G120" t="s">
        <v>149</v>
      </c>
      <c r="H120" t="b">
        <v>0</v>
      </c>
      <c r="I120">
        <v>1.0999999999999999E-2</v>
      </c>
      <c r="J120">
        <v>1E-3</v>
      </c>
      <c r="K120" t="str">
        <f t="shared" si="3"/>
        <v>=</v>
      </c>
      <c r="L120">
        <f t="shared" si="4"/>
        <v>11</v>
      </c>
      <c r="M120">
        <f t="shared" si="5"/>
        <v>1</v>
      </c>
      <c r="N120" t="s">
        <v>453</v>
      </c>
    </row>
    <row r="121" spans="1:14">
      <c r="A121" t="s">
        <v>451</v>
      </c>
      <c r="B121" t="s">
        <v>452</v>
      </c>
      <c r="C121" t="s">
        <v>190</v>
      </c>
      <c r="D121" t="s">
        <v>194</v>
      </c>
      <c r="E121" s="2">
        <v>43749.478472222225</v>
      </c>
      <c r="F121" t="s">
        <v>150</v>
      </c>
      <c r="G121" t="s">
        <v>149</v>
      </c>
      <c r="H121" t="b">
        <v>0</v>
      </c>
      <c r="I121">
        <v>1E-3</v>
      </c>
      <c r="J121">
        <v>1E-3</v>
      </c>
      <c r="K121" t="str">
        <f t="shared" si="3"/>
        <v>=</v>
      </c>
      <c r="L121">
        <f t="shared" si="4"/>
        <v>1</v>
      </c>
      <c r="M121">
        <f t="shared" si="5"/>
        <v>1</v>
      </c>
      <c r="N121" t="s">
        <v>453</v>
      </c>
    </row>
    <row r="122" spans="1:14">
      <c r="A122" t="s">
        <v>451</v>
      </c>
      <c r="B122" t="s">
        <v>452</v>
      </c>
      <c r="C122" t="s">
        <v>187</v>
      </c>
      <c r="D122" t="s">
        <v>188</v>
      </c>
      <c r="E122" s="2">
        <v>45336.39166666667</v>
      </c>
      <c r="F122" t="s">
        <v>150</v>
      </c>
      <c r="G122" t="s">
        <v>149</v>
      </c>
      <c r="H122" t="b">
        <v>0</v>
      </c>
      <c r="I122">
        <v>4.3E-3</v>
      </c>
      <c r="J122">
        <v>1E-3</v>
      </c>
      <c r="K122" t="str">
        <f t="shared" si="3"/>
        <v>=</v>
      </c>
      <c r="L122">
        <f t="shared" si="4"/>
        <v>4.3</v>
      </c>
      <c r="M122">
        <f t="shared" si="5"/>
        <v>1</v>
      </c>
      <c r="N122" t="s">
        <v>453</v>
      </c>
    </row>
    <row r="123" spans="1:14">
      <c r="A123" t="s">
        <v>451</v>
      </c>
      <c r="B123" t="s">
        <v>452</v>
      </c>
      <c r="C123" t="s">
        <v>241</v>
      </c>
      <c r="D123" t="s">
        <v>242</v>
      </c>
      <c r="E123" s="2">
        <v>42179.613194444442</v>
      </c>
      <c r="F123" t="s">
        <v>150</v>
      </c>
      <c r="G123" t="s">
        <v>149</v>
      </c>
      <c r="H123" t="b">
        <v>0</v>
      </c>
      <c r="I123">
        <v>4.1000000000000003E-3</v>
      </c>
      <c r="J123">
        <v>1E-3</v>
      </c>
      <c r="K123" t="str">
        <f t="shared" si="3"/>
        <v>=</v>
      </c>
      <c r="L123">
        <f t="shared" si="4"/>
        <v>4.1000000000000005</v>
      </c>
      <c r="M123">
        <f t="shared" si="5"/>
        <v>1</v>
      </c>
      <c r="N123" t="s">
        <v>453</v>
      </c>
    </row>
    <row r="124" spans="1:14">
      <c r="A124" t="s">
        <v>451</v>
      </c>
      <c r="B124" t="s">
        <v>452</v>
      </c>
      <c r="C124" t="s">
        <v>178</v>
      </c>
      <c r="D124" t="s">
        <v>185</v>
      </c>
      <c r="E124" s="2">
        <v>43297.665277777778</v>
      </c>
      <c r="F124" t="s">
        <v>150</v>
      </c>
      <c r="G124" t="s">
        <v>149</v>
      </c>
      <c r="H124" t="b">
        <v>0</v>
      </c>
      <c r="I124">
        <v>0.01</v>
      </c>
      <c r="J124">
        <v>1E-3</v>
      </c>
      <c r="K124" t="str">
        <f t="shared" si="3"/>
        <v>=</v>
      </c>
      <c r="L124">
        <f t="shared" si="4"/>
        <v>10</v>
      </c>
      <c r="M124">
        <f t="shared" si="5"/>
        <v>1</v>
      </c>
      <c r="N124" t="s">
        <v>453</v>
      </c>
    </row>
    <row r="125" spans="1:14">
      <c r="A125" t="s">
        <v>451</v>
      </c>
      <c r="B125" t="s">
        <v>452</v>
      </c>
      <c r="C125" t="s">
        <v>203</v>
      </c>
      <c r="D125" t="s">
        <v>204</v>
      </c>
      <c r="E125" s="2">
        <v>42474.446527777778</v>
      </c>
      <c r="F125" t="s">
        <v>150</v>
      </c>
      <c r="G125" t="s">
        <v>149</v>
      </c>
      <c r="H125" t="b">
        <v>0</v>
      </c>
      <c r="I125">
        <v>6.8000000000000005E-2</v>
      </c>
      <c r="J125">
        <v>1E-3</v>
      </c>
      <c r="K125" t="str">
        <f t="shared" si="3"/>
        <v>=</v>
      </c>
      <c r="L125">
        <f t="shared" si="4"/>
        <v>68</v>
      </c>
      <c r="M125">
        <f t="shared" si="5"/>
        <v>1</v>
      </c>
      <c r="N125" t="s">
        <v>453</v>
      </c>
    </row>
    <row r="126" spans="1:14">
      <c r="A126" t="s">
        <v>451</v>
      </c>
      <c r="B126" t="s">
        <v>452</v>
      </c>
      <c r="C126" t="s">
        <v>178</v>
      </c>
      <c r="D126" t="s">
        <v>185</v>
      </c>
      <c r="E126" s="2">
        <v>42082.430555555555</v>
      </c>
      <c r="F126" t="s">
        <v>150</v>
      </c>
      <c r="G126" t="s">
        <v>149</v>
      </c>
      <c r="H126" t="b">
        <v>0</v>
      </c>
      <c r="I126">
        <v>8.2000000000000007E-3</v>
      </c>
      <c r="J126">
        <v>1E-3</v>
      </c>
      <c r="K126" t="str">
        <f t="shared" si="3"/>
        <v>=</v>
      </c>
      <c r="L126">
        <f t="shared" si="4"/>
        <v>8.2000000000000011</v>
      </c>
      <c r="M126">
        <f t="shared" si="5"/>
        <v>1</v>
      </c>
      <c r="N126" t="s">
        <v>453</v>
      </c>
    </row>
    <row r="127" spans="1:14">
      <c r="A127" t="s">
        <v>451</v>
      </c>
      <c r="B127" t="s">
        <v>452</v>
      </c>
      <c r="C127" t="s">
        <v>187</v>
      </c>
      <c r="D127" t="s">
        <v>188</v>
      </c>
      <c r="E127" s="2">
        <v>44839.397916666669</v>
      </c>
      <c r="F127" t="s">
        <v>150</v>
      </c>
      <c r="G127" t="s">
        <v>149</v>
      </c>
      <c r="H127" t="b">
        <v>0</v>
      </c>
      <c r="I127">
        <v>1.0999999999999999E-2</v>
      </c>
      <c r="J127">
        <v>1E-3</v>
      </c>
      <c r="K127" t="str">
        <f t="shared" si="3"/>
        <v>=</v>
      </c>
      <c r="L127">
        <f t="shared" si="4"/>
        <v>11</v>
      </c>
      <c r="M127">
        <f t="shared" si="5"/>
        <v>1</v>
      </c>
      <c r="N127" t="s">
        <v>453</v>
      </c>
    </row>
    <row r="128" spans="1:14">
      <c r="A128" t="s">
        <v>451</v>
      </c>
      <c r="B128" t="s">
        <v>452</v>
      </c>
      <c r="C128" t="s">
        <v>203</v>
      </c>
      <c r="D128" t="s">
        <v>204</v>
      </c>
      <c r="E128" s="2">
        <v>43794.517361111109</v>
      </c>
      <c r="F128" t="s">
        <v>150</v>
      </c>
      <c r="G128" t="s">
        <v>149</v>
      </c>
      <c r="H128" t="b">
        <v>0</v>
      </c>
      <c r="I128">
        <v>1.9E-2</v>
      </c>
      <c r="J128">
        <v>1E-3</v>
      </c>
      <c r="K128" t="str">
        <f t="shared" si="3"/>
        <v>=</v>
      </c>
      <c r="L128">
        <f t="shared" si="4"/>
        <v>19</v>
      </c>
      <c r="M128">
        <f t="shared" si="5"/>
        <v>1</v>
      </c>
      <c r="N128" t="s">
        <v>453</v>
      </c>
    </row>
    <row r="129" spans="1:14">
      <c r="A129" t="s">
        <v>451</v>
      </c>
      <c r="B129" t="s">
        <v>452</v>
      </c>
      <c r="C129" t="s">
        <v>279</v>
      </c>
      <c r="D129" t="s">
        <v>280</v>
      </c>
      <c r="E129" s="2">
        <v>43712.436111111114</v>
      </c>
      <c r="F129" t="s">
        <v>150</v>
      </c>
      <c r="G129" t="s">
        <v>149</v>
      </c>
      <c r="H129" t="b">
        <v>0</v>
      </c>
      <c r="I129">
        <v>0.05</v>
      </c>
      <c r="J129">
        <v>1E-3</v>
      </c>
      <c r="K129" t="str">
        <f t="shared" si="3"/>
        <v>=</v>
      </c>
      <c r="L129">
        <f t="shared" si="4"/>
        <v>50</v>
      </c>
      <c r="M129">
        <f t="shared" si="5"/>
        <v>1</v>
      </c>
      <c r="N129" t="s">
        <v>453</v>
      </c>
    </row>
    <row r="130" spans="1:14">
      <c r="A130" t="s">
        <v>451</v>
      </c>
      <c r="B130" t="s">
        <v>452</v>
      </c>
      <c r="C130" t="s">
        <v>282</v>
      </c>
      <c r="D130" t="s">
        <v>283</v>
      </c>
      <c r="E130" s="2">
        <v>43711.419444444444</v>
      </c>
      <c r="F130" t="s">
        <v>150</v>
      </c>
      <c r="G130" t="s">
        <v>149</v>
      </c>
      <c r="H130" t="b">
        <v>0</v>
      </c>
      <c r="I130">
        <v>9.8000000000000004E-2</v>
      </c>
      <c r="J130">
        <v>1E-3</v>
      </c>
      <c r="K130" t="str">
        <f t="shared" si="3"/>
        <v>=</v>
      </c>
      <c r="L130">
        <f t="shared" si="4"/>
        <v>98</v>
      </c>
      <c r="M130">
        <f t="shared" si="5"/>
        <v>1</v>
      </c>
      <c r="N130" t="s">
        <v>453</v>
      </c>
    </row>
    <row r="131" spans="1:14">
      <c r="A131" t="s">
        <v>451</v>
      </c>
      <c r="B131" t="s">
        <v>452</v>
      </c>
      <c r="C131" t="s">
        <v>187</v>
      </c>
      <c r="D131" t="s">
        <v>188</v>
      </c>
      <c r="E131" s="2">
        <v>43368.452777777777</v>
      </c>
      <c r="F131" t="s">
        <v>150</v>
      </c>
      <c r="G131" t="s">
        <v>149</v>
      </c>
      <c r="H131" t="b">
        <v>0</v>
      </c>
      <c r="I131">
        <v>1.0999999999999999E-2</v>
      </c>
      <c r="J131">
        <v>1E-3</v>
      </c>
      <c r="K131" t="str">
        <f t="shared" ref="K131:K194" si="6">IF(H131=TRUE,"&lt;","=")</f>
        <v>=</v>
      </c>
      <c r="L131">
        <f t="shared" ref="L131:L194" si="7">I131*1000</f>
        <v>11</v>
      </c>
      <c r="M131">
        <f t="shared" ref="M131:M194" si="8">J131*1000</f>
        <v>1</v>
      </c>
      <c r="N131" t="s">
        <v>453</v>
      </c>
    </row>
    <row r="132" spans="1:14">
      <c r="A132" t="s">
        <v>451</v>
      </c>
      <c r="B132" t="s">
        <v>452</v>
      </c>
      <c r="C132" t="s">
        <v>198</v>
      </c>
      <c r="D132" t="s">
        <v>201</v>
      </c>
      <c r="E132" s="2">
        <v>42765.631944444445</v>
      </c>
      <c r="F132" t="s">
        <v>150</v>
      </c>
      <c r="G132" t="s">
        <v>149</v>
      </c>
      <c r="H132" t="b">
        <v>0</v>
      </c>
      <c r="I132">
        <v>0.11</v>
      </c>
      <c r="J132">
        <v>1E-3</v>
      </c>
      <c r="K132" t="str">
        <f t="shared" si="6"/>
        <v>=</v>
      </c>
      <c r="L132">
        <f t="shared" si="7"/>
        <v>110</v>
      </c>
      <c r="M132">
        <f t="shared" si="8"/>
        <v>1</v>
      </c>
      <c r="N132" t="s">
        <v>453</v>
      </c>
    </row>
    <row r="133" spans="1:14">
      <c r="A133" t="s">
        <v>451</v>
      </c>
      <c r="B133" t="s">
        <v>452</v>
      </c>
      <c r="C133" t="s">
        <v>203</v>
      </c>
      <c r="D133" t="s">
        <v>204</v>
      </c>
      <c r="E133" s="2">
        <v>43150.475694444445</v>
      </c>
      <c r="F133" t="s">
        <v>150</v>
      </c>
      <c r="G133" t="s">
        <v>149</v>
      </c>
      <c r="H133" t="b">
        <v>0</v>
      </c>
      <c r="I133">
        <v>2.5999999999999999E-2</v>
      </c>
      <c r="J133">
        <v>1E-3</v>
      </c>
      <c r="K133" t="str">
        <f t="shared" si="6"/>
        <v>=</v>
      </c>
      <c r="L133">
        <f t="shared" si="7"/>
        <v>26</v>
      </c>
      <c r="M133">
        <f t="shared" si="8"/>
        <v>1</v>
      </c>
      <c r="N133" t="s">
        <v>453</v>
      </c>
    </row>
    <row r="134" spans="1:14">
      <c r="A134" t="s">
        <v>451</v>
      </c>
      <c r="B134" t="s">
        <v>452</v>
      </c>
      <c r="C134" t="s">
        <v>190</v>
      </c>
      <c r="D134" t="s">
        <v>194</v>
      </c>
      <c r="E134" s="2">
        <v>44659.568749999999</v>
      </c>
      <c r="F134" t="s">
        <v>150</v>
      </c>
      <c r="G134" t="s">
        <v>149</v>
      </c>
      <c r="H134" t="b">
        <v>0</v>
      </c>
      <c r="I134">
        <v>1.4E-3</v>
      </c>
      <c r="J134">
        <v>1E-3</v>
      </c>
      <c r="K134" t="str">
        <f t="shared" si="6"/>
        <v>=</v>
      </c>
      <c r="L134">
        <f t="shared" si="7"/>
        <v>1.4</v>
      </c>
      <c r="M134">
        <f t="shared" si="8"/>
        <v>1</v>
      </c>
      <c r="N134" t="s">
        <v>453</v>
      </c>
    </row>
    <row r="135" spans="1:14">
      <c r="A135" t="s">
        <v>451</v>
      </c>
      <c r="B135" t="s">
        <v>452</v>
      </c>
      <c r="C135" t="s">
        <v>198</v>
      </c>
      <c r="D135" t="s">
        <v>201</v>
      </c>
      <c r="E135" s="2">
        <v>43321.517361111109</v>
      </c>
      <c r="F135" t="s">
        <v>150</v>
      </c>
      <c r="G135" t="s">
        <v>149</v>
      </c>
      <c r="H135" t="b">
        <v>0</v>
      </c>
      <c r="I135">
        <v>6.6000000000000003E-2</v>
      </c>
      <c r="J135">
        <v>1E-3</v>
      </c>
      <c r="K135" t="str">
        <f t="shared" si="6"/>
        <v>=</v>
      </c>
      <c r="L135">
        <f t="shared" si="7"/>
        <v>66</v>
      </c>
      <c r="M135">
        <f t="shared" si="8"/>
        <v>1</v>
      </c>
      <c r="N135" t="s">
        <v>453</v>
      </c>
    </row>
    <row r="136" spans="1:14">
      <c r="A136" t="s">
        <v>451</v>
      </c>
      <c r="B136" t="s">
        <v>452</v>
      </c>
      <c r="C136" t="s">
        <v>198</v>
      </c>
      <c r="D136" t="s">
        <v>201</v>
      </c>
      <c r="E136" s="2">
        <v>44726.646527777775</v>
      </c>
      <c r="F136" t="s">
        <v>150</v>
      </c>
      <c r="G136" t="s">
        <v>149</v>
      </c>
      <c r="H136" t="b">
        <v>0</v>
      </c>
      <c r="I136">
        <v>5.3999999999999999E-2</v>
      </c>
      <c r="J136">
        <v>1E-3</v>
      </c>
      <c r="K136" t="str">
        <f t="shared" si="6"/>
        <v>=</v>
      </c>
      <c r="L136">
        <f t="shared" si="7"/>
        <v>54</v>
      </c>
      <c r="M136">
        <f t="shared" si="8"/>
        <v>1</v>
      </c>
      <c r="N136" t="s">
        <v>453</v>
      </c>
    </row>
    <row r="137" spans="1:14">
      <c r="A137" t="s">
        <v>451</v>
      </c>
      <c r="B137" t="s">
        <v>452</v>
      </c>
      <c r="C137" t="s">
        <v>203</v>
      </c>
      <c r="D137" t="s">
        <v>204</v>
      </c>
      <c r="E137" s="2">
        <v>42514.661805555559</v>
      </c>
      <c r="F137" t="s">
        <v>150</v>
      </c>
      <c r="G137" t="s">
        <v>149</v>
      </c>
      <c r="H137" t="b">
        <v>0</v>
      </c>
      <c r="I137">
        <v>4.5999999999999999E-2</v>
      </c>
      <c r="J137">
        <v>1E-3</v>
      </c>
      <c r="K137" t="str">
        <f t="shared" si="6"/>
        <v>=</v>
      </c>
      <c r="L137">
        <f t="shared" si="7"/>
        <v>46</v>
      </c>
      <c r="M137">
        <f t="shared" si="8"/>
        <v>1</v>
      </c>
      <c r="N137" t="s">
        <v>453</v>
      </c>
    </row>
    <row r="138" spans="1:14">
      <c r="A138" t="s">
        <v>451</v>
      </c>
      <c r="B138" t="s">
        <v>452</v>
      </c>
      <c r="C138" t="s">
        <v>203</v>
      </c>
      <c r="D138" t="s">
        <v>204</v>
      </c>
      <c r="E138" s="2">
        <v>42859.425694444442</v>
      </c>
      <c r="F138" t="s">
        <v>150</v>
      </c>
      <c r="G138" t="s">
        <v>149</v>
      </c>
      <c r="H138" t="b">
        <v>0</v>
      </c>
      <c r="I138">
        <v>6.7000000000000004E-2</v>
      </c>
      <c r="J138">
        <v>1E-3</v>
      </c>
      <c r="K138" t="str">
        <f t="shared" si="6"/>
        <v>=</v>
      </c>
      <c r="L138">
        <f t="shared" si="7"/>
        <v>67</v>
      </c>
      <c r="M138">
        <f t="shared" si="8"/>
        <v>1</v>
      </c>
      <c r="N138" t="s">
        <v>453</v>
      </c>
    </row>
    <row r="139" spans="1:14">
      <c r="A139" t="s">
        <v>451</v>
      </c>
      <c r="B139" t="s">
        <v>452</v>
      </c>
      <c r="C139" t="s">
        <v>187</v>
      </c>
      <c r="D139" t="s">
        <v>188</v>
      </c>
      <c r="E139" s="2">
        <v>41956.326388888891</v>
      </c>
      <c r="F139" t="s">
        <v>150</v>
      </c>
      <c r="G139" t="s">
        <v>149</v>
      </c>
      <c r="H139" t="b">
        <v>0</v>
      </c>
      <c r="I139">
        <v>1.4999999999999999E-2</v>
      </c>
      <c r="J139">
        <v>1E-3</v>
      </c>
      <c r="K139" t="str">
        <f t="shared" si="6"/>
        <v>=</v>
      </c>
      <c r="L139">
        <f t="shared" si="7"/>
        <v>15</v>
      </c>
      <c r="M139">
        <f t="shared" si="8"/>
        <v>1</v>
      </c>
      <c r="N139" t="s">
        <v>453</v>
      </c>
    </row>
    <row r="140" spans="1:14">
      <c r="A140" t="s">
        <v>451</v>
      </c>
      <c r="B140" t="s">
        <v>452</v>
      </c>
      <c r="C140" t="s">
        <v>219</v>
      </c>
      <c r="D140" t="s">
        <v>222</v>
      </c>
      <c r="E140" s="2">
        <v>43566.473611111112</v>
      </c>
      <c r="F140" t="s">
        <v>150</v>
      </c>
      <c r="G140" t="s">
        <v>149</v>
      </c>
      <c r="H140" t="b">
        <v>0</v>
      </c>
      <c r="I140">
        <v>0.18</v>
      </c>
      <c r="J140">
        <v>1E-3</v>
      </c>
      <c r="K140" t="str">
        <f t="shared" si="6"/>
        <v>=</v>
      </c>
      <c r="L140">
        <f t="shared" si="7"/>
        <v>180</v>
      </c>
      <c r="M140">
        <f t="shared" si="8"/>
        <v>1</v>
      </c>
      <c r="N140" t="s">
        <v>453</v>
      </c>
    </row>
    <row r="141" spans="1:14">
      <c r="A141" t="s">
        <v>451</v>
      </c>
      <c r="B141" t="s">
        <v>452</v>
      </c>
      <c r="C141" t="s">
        <v>241</v>
      </c>
      <c r="D141" t="s">
        <v>242</v>
      </c>
      <c r="E141" s="2">
        <v>42642.505555555559</v>
      </c>
      <c r="F141" t="s">
        <v>150</v>
      </c>
      <c r="G141" t="s">
        <v>149</v>
      </c>
      <c r="H141" t="b">
        <v>0</v>
      </c>
      <c r="I141">
        <v>8.0000000000000002E-3</v>
      </c>
      <c r="J141">
        <v>1E-3</v>
      </c>
      <c r="K141" t="str">
        <f t="shared" si="6"/>
        <v>=</v>
      </c>
      <c r="L141">
        <f t="shared" si="7"/>
        <v>8</v>
      </c>
      <c r="M141">
        <f t="shared" si="8"/>
        <v>1</v>
      </c>
      <c r="N141" t="s">
        <v>453</v>
      </c>
    </row>
    <row r="142" spans="1:14">
      <c r="A142" t="s">
        <v>451</v>
      </c>
      <c r="B142" t="s">
        <v>452</v>
      </c>
      <c r="C142" t="s">
        <v>187</v>
      </c>
      <c r="D142" t="s">
        <v>188</v>
      </c>
      <c r="E142" s="2">
        <v>42837.368750000001</v>
      </c>
      <c r="F142" t="s">
        <v>150</v>
      </c>
      <c r="G142" t="s">
        <v>149</v>
      </c>
      <c r="H142" t="b">
        <v>0</v>
      </c>
      <c r="I142">
        <v>1.6E-2</v>
      </c>
      <c r="J142">
        <v>1E-3</v>
      </c>
      <c r="K142" t="str">
        <f t="shared" si="6"/>
        <v>=</v>
      </c>
      <c r="L142">
        <f t="shared" si="7"/>
        <v>16</v>
      </c>
      <c r="M142">
        <f t="shared" si="8"/>
        <v>1</v>
      </c>
      <c r="N142" t="s">
        <v>453</v>
      </c>
    </row>
    <row r="143" spans="1:14">
      <c r="A143" t="s">
        <v>451</v>
      </c>
      <c r="B143" t="s">
        <v>452</v>
      </c>
      <c r="C143" t="s">
        <v>203</v>
      </c>
      <c r="D143" t="s">
        <v>204</v>
      </c>
      <c r="E143" s="2">
        <v>42699.374305555553</v>
      </c>
      <c r="F143" t="s">
        <v>150</v>
      </c>
      <c r="G143" t="s">
        <v>149</v>
      </c>
      <c r="H143" t="b">
        <v>0</v>
      </c>
      <c r="I143">
        <v>2.1999999999999999E-2</v>
      </c>
      <c r="J143">
        <v>1E-3</v>
      </c>
      <c r="K143" t="str">
        <f t="shared" si="6"/>
        <v>=</v>
      </c>
      <c r="L143">
        <f t="shared" si="7"/>
        <v>22</v>
      </c>
      <c r="M143">
        <f t="shared" si="8"/>
        <v>1</v>
      </c>
      <c r="N143" t="s">
        <v>453</v>
      </c>
    </row>
    <row r="144" spans="1:14">
      <c r="A144" t="s">
        <v>451</v>
      </c>
      <c r="B144" t="s">
        <v>452</v>
      </c>
      <c r="C144" t="s">
        <v>178</v>
      </c>
      <c r="D144" t="s">
        <v>185</v>
      </c>
      <c r="E144" s="2">
        <v>43390.493750000001</v>
      </c>
      <c r="F144" t="s">
        <v>150</v>
      </c>
      <c r="G144" t="s">
        <v>149</v>
      </c>
      <c r="H144" t="b">
        <v>0</v>
      </c>
      <c r="I144">
        <v>1.4E-2</v>
      </c>
      <c r="J144">
        <v>1E-3</v>
      </c>
      <c r="K144" t="str">
        <f t="shared" si="6"/>
        <v>=</v>
      </c>
      <c r="L144">
        <f t="shared" si="7"/>
        <v>14</v>
      </c>
      <c r="M144">
        <f t="shared" si="8"/>
        <v>1</v>
      </c>
      <c r="N144" t="s">
        <v>453</v>
      </c>
    </row>
    <row r="145" spans="1:14">
      <c r="A145" t="s">
        <v>451</v>
      </c>
      <c r="B145" t="s">
        <v>452</v>
      </c>
      <c r="C145" t="s">
        <v>219</v>
      </c>
      <c r="D145" t="s">
        <v>222</v>
      </c>
      <c r="E145" s="2">
        <v>44692.46597222222</v>
      </c>
      <c r="F145" t="s">
        <v>150</v>
      </c>
      <c r="G145" t="s">
        <v>149</v>
      </c>
      <c r="H145" t="b">
        <v>0</v>
      </c>
      <c r="I145">
        <v>0.14000000000000001</v>
      </c>
      <c r="J145">
        <v>1E-3</v>
      </c>
      <c r="K145" t="str">
        <f t="shared" si="6"/>
        <v>=</v>
      </c>
      <c r="L145">
        <f t="shared" si="7"/>
        <v>140</v>
      </c>
      <c r="M145">
        <f t="shared" si="8"/>
        <v>1</v>
      </c>
      <c r="N145" t="s">
        <v>453</v>
      </c>
    </row>
    <row r="146" spans="1:14">
      <c r="A146" t="s">
        <v>451</v>
      </c>
      <c r="B146" t="s">
        <v>452</v>
      </c>
      <c r="C146" t="s">
        <v>198</v>
      </c>
      <c r="D146" t="s">
        <v>201</v>
      </c>
      <c r="E146" s="2">
        <v>43418.327777777777</v>
      </c>
      <c r="F146" t="s">
        <v>150</v>
      </c>
      <c r="G146" t="s">
        <v>149</v>
      </c>
      <c r="H146" t="b">
        <v>0</v>
      </c>
      <c r="I146">
        <v>7.0999999999999994E-2</v>
      </c>
      <c r="J146">
        <v>1E-3</v>
      </c>
      <c r="K146" t="str">
        <f t="shared" si="6"/>
        <v>=</v>
      </c>
      <c r="L146">
        <f t="shared" si="7"/>
        <v>71</v>
      </c>
      <c r="M146">
        <f t="shared" si="8"/>
        <v>1</v>
      </c>
      <c r="N146" t="s">
        <v>453</v>
      </c>
    </row>
    <row r="147" spans="1:14">
      <c r="A147" t="s">
        <v>451</v>
      </c>
      <c r="B147" t="s">
        <v>452</v>
      </c>
      <c r="C147" t="s">
        <v>203</v>
      </c>
      <c r="D147" t="s">
        <v>204</v>
      </c>
      <c r="E147" s="2">
        <v>42548.48541666667</v>
      </c>
      <c r="F147" t="s">
        <v>150</v>
      </c>
      <c r="G147" t="s">
        <v>149</v>
      </c>
      <c r="H147" t="b">
        <v>0</v>
      </c>
      <c r="I147">
        <v>4.1000000000000002E-2</v>
      </c>
      <c r="J147">
        <v>1E-3</v>
      </c>
      <c r="K147" t="str">
        <f t="shared" si="6"/>
        <v>=</v>
      </c>
      <c r="L147">
        <f t="shared" si="7"/>
        <v>41</v>
      </c>
      <c r="M147">
        <f t="shared" si="8"/>
        <v>1</v>
      </c>
      <c r="N147" t="s">
        <v>453</v>
      </c>
    </row>
    <row r="148" spans="1:14">
      <c r="A148" t="s">
        <v>451</v>
      </c>
      <c r="B148" t="s">
        <v>452</v>
      </c>
      <c r="C148" t="s">
        <v>190</v>
      </c>
      <c r="D148" t="s">
        <v>194</v>
      </c>
      <c r="E148" s="2">
        <v>43042.563194444447</v>
      </c>
      <c r="F148" t="s">
        <v>150</v>
      </c>
      <c r="G148" t="s">
        <v>149</v>
      </c>
      <c r="H148" t="b">
        <v>0</v>
      </c>
      <c r="I148">
        <v>1.6999999999999999E-3</v>
      </c>
      <c r="J148">
        <v>1E-3</v>
      </c>
      <c r="K148" t="str">
        <f t="shared" si="6"/>
        <v>=</v>
      </c>
      <c r="L148">
        <f t="shared" si="7"/>
        <v>1.7</v>
      </c>
      <c r="M148">
        <f t="shared" si="8"/>
        <v>1</v>
      </c>
      <c r="N148" t="s">
        <v>453</v>
      </c>
    </row>
    <row r="149" spans="1:14">
      <c r="A149" t="s">
        <v>451</v>
      </c>
      <c r="B149" t="s">
        <v>452</v>
      </c>
      <c r="C149" t="s">
        <v>241</v>
      </c>
      <c r="D149" t="s">
        <v>242</v>
      </c>
      <c r="E149" s="2">
        <v>42208.540277777778</v>
      </c>
      <c r="F149" t="s">
        <v>150</v>
      </c>
      <c r="G149" t="s">
        <v>149</v>
      </c>
      <c r="H149" t="b">
        <v>0</v>
      </c>
      <c r="I149">
        <v>4.4999999999999997E-3</v>
      </c>
      <c r="J149">
        <v>1E-3</v>
      </c>
      <c r="K149" t="str">
        <f t="shared" si="6"/>
        <v>=</v>
      </c>
      <c r="L149">
        <f t="shared" si="7"/>
        <v>4.5</v>
      </c>
      <c r="M149">
        <f t="shared" si="8"/>
        <v>1</v>
      </c>
      <c r="N149" t="s">
        <v>453</v>
      </c>
    </row>
    <row r="150" spans="1:14">
      <c r="A150" t="s">
        <v>451</v>
      </c>
      <c r="B150" t="s">
        <v>452</v>
      </c>
      <c r="C150" t="s">
        <v>198</v>
      </c>
      <c r="D150" t="s">
        <v>201</v>
      </c>
      <c r="E150" s="2">
        <v>43150.375</v>
      </c>
      <c r="F150" t="s">
        <v>150</v>
      </c>
      <c r="G150" t="s">
        <v>149</v>
      </c>
      <c r="H150" t="b">
        <v>0</v>
      </c>
      <c r="I150">
        <v>3.3000000000000002E-2</v>
      </c>
      <c r="J150">
        <v>1E-3</v>
      </c>
      <c r="K150" t="str">
        <f t="shared" si="6"/>
        <v>=</v>
      </c>
      <c r="L150">
        <f t="shared" si="7"/>
        <v>33</v>
      </c>
      <c r="M150">
        <f t="shared" si="8"/>
        <v>1</v>
      </c>
      <c r="N150" t="s">
        <v>453</v>
      </c>
    </row>
    <row r="151" spans="1:14">
      <c r="A151" t="s">
        <v>451</v>
      </c>
      <c r="B151" t="s">
        <v>452</v>
      </c>
      <c r="C151" t="s">
        <v>219</v>
      </c>
      <c r="D151" t="s">
        <v>222</v>
      </c>
      <c r="E151" s="2">
        <v>44778.503472222219</v>
      </c>
      <c r="F151" t="s">
        <v>150</v>
      </c>
      <c r="G151" t="s">
        <v>149</v>
      </c>
      <c r="H151" t="b">
        <v>0</v>
      </c>
      <c r="I151">
        <v>0.13</v>
      </c>
      <c r="J151">
        <v>1E-3</v>
      </c>
      <c r="K151" t="str">
        <f t="shared" si="6"/>
        <v>=</v>
      </c>
      <c r="L151">
        <f t="shared" si="7"/>
        <v>130</v>
      </c>
      <c r="M151">
        <f t="shared" si="8"/>
        <v>1</v>
      </c>
      <c r="N151" t="s">
        <v>453</v>
      </c>
    </row>
    <row r="152" spans="1:14">
      <c r="A152" t="s">
        <v>451</v>
      </c>
      <c r="B152" t="s">
        <v>452</v>
      </c>
      <c r="C152" t="s">
        <v>187</v>
      </c>
      <c r="D152" t="s">
        <v>188</v>
      </c>
      <c r="E152" s="2">
        <v>44867.388888888891</v>
      </c>
      <c r="F152" t="s">
        <v>150</v>
      </c>
      <c r="G152" t="s">
        <v>149</v>
      </c>
      <c r="H152" t="b">
        <v>0</v>
      </c>
      <c r="I152">
        <v>1.2E-2</v>
      </c>
      <c r="J152">
        <v>1E-3</v>
      </c>
      <c r="K152" t="str">
        <f t="shared" si="6"/>
        <v>=</v>
      </c>
      <c r="L152">
        <f t="shared" si="7"/>
        <v>12</v>
      </c>
      <c r="M152">
        <f t="shared" si="8"/>
        <v>1</v>
      </c>
      <c r="N152" t="s">
        <v>453</v>
      </c>
    </row>
    <row r="153" spans="1:14">
      <c r="A153" t="s">
        <v>451</v>
      </c>
      <c r="B153" t="s">
        <v>452</v>
      </c>
      <c r="C153" t="s">
        <v>187</v>
      </c>
      <c r="D153" t="s">
        <v>188</v>
      </c>
      <c r="E153" s="2">
        <v>41934.446527777778</v>
      </c>
      <c r="F153" t="s">
        <v>150</v>
      </c>
      <c r="G153" t="s">
        <v>149</v>
      </c>
      <c r="H153" t="b">
        <v>0</v>
      </c>
      <c r="I153">
        <v>0.01</v>
      </c>
      <c r="J153">
        <v>1E-3</v>
      </c>
      <c r="K153" t="str">
        <f t="shared" si="6"/>
        <v>=</v>
      </c>
      <c r="L153">
        <f t="shared" si="7"/>
        <v>10</v>
      </c>
      <c r="M153">
        <f t="shared" si="8"/>
        <v>1</v>
      </c>
      <c r="N153" t="s">
        <v>453</v>
      </c>
    </row>
    <row r="154" spans="1:14">
      <c r="A154" t="s">
        <v>451</v>
      </c>
      <c r="B154" t="s">
        <v>452</v>
      </c>
      <c r="C154" t="s">
        <v>206</v>
      </c>
      <c r="D154" t="s">
        <v>207</v>
      </c>
      <c r="E154" s="2">
        <v>44698.563888888886</v>
      </c>
      <c r="F154" t="s">
        <v>150</v>
      </c>
      <c r="G154" t="s">
        <v>149</v>
      </c>
      <c r="H154" t="b">
        <v>0</v>
      </c>
      <c r="I154">
        <v>3.3000000000000002E-2</v>
      </c>
      <c r="J154">
        <v>1E-3</v>
      </c>
      <c r="K154" t="str">
        <f t="shared" si="6"/>
        <v>=</v>
      </c>
      <c r="L154">
        <f t="shared" si="7"/>
        <v>33</v>
      </c>
      <c r="M154">
        <f t="shared" si="8"/>
        <v>1</v>
      </c>
      <c r="N154" t="s">
        <v>453</v>
      </c>
    </row>
    <row r="155" spans="1:14">
      <c r="A155" t="s">
        <v>451</v>
      </c>
      <c r="B155" t="s">
        <v>452</v>
      </c>
      <c r="C155" t="s">
        <v>187</v>
      </c>
      <c r="D155" t="s">
        <v>188</v>
      </c>
      <c r="E155" s="2">
        <v>43558.374305555553</v>
      </c>
      <c r="F155" t="s">
        <v>150</v>
      </c>
      <c r="G155" t="s">
        <v>149</v>
      </c>
      <c r="H155" t="b">
        <v>0</v>
      </c>
      <c r="I155">
        <v>1.4999999999999999E-2</v>
      </c>
      <c r="J155">
        <v>1E-3</v>
      </c>
      <c r="K155" t="str">
        <f t="shared" si="6"/>
        <v>=</v>
      </c>
      <c r="L155">
        <f t="shared" si="7"/>
        <v>15</v>
      </c>
      <c r="M155">
        <f t="shared" si="8"/>
        <v>1</v>
      </c>
      <c r="N155" t="s">
        <v>453</v>
      </c>
    </row>
    <row r="156" spans="1:14">
      <c r="A156" t="s">
        <v>451</v>
      </c>
      <c r="B156" t="s">
        <v>452</v>
      </c>
      <c r="C156" t="s">
        <v>190</v>
      </c>
      <c r="D156" t="s">
        <v>194</v>
      </c>
      <c r="E156" s="2">
        <v>42674.663194444445</v>
      </c>
      <c r="F156" t="s">
        <v>150</v>
      </c>
      <c r="G156" t="s">
        <v>149</v>
      </c>
      <c r="H156" t="b">
        <v>0</v>
      </c>
      <c r="I156">
        <v>5.3E-3</v>
      </c>
      <c r="J156">
        <v>1E-3</v>
      </c>
      <c r="K156" t="str">
        <f t="shared" si="6"/>
        <v>=</v>
      </c>
      <c r="L156">
        <f t="shared" si="7"/>
        <v>5.3</v>
      </c>
      <c r="M156">
        <f t="shared" si="8"/>
        <v>1</v>
      </c>
      <c r="N156" t="s">
        <v>453</v>
      </c>
    </row>
    <row r="157" spans="1:14">
      <c r="A157" t="s">
        <v>451</v>
      </c>
      <c r="B157" t="s">
        <v>452</v>
      </c>
      <c r="C157" t="s">
        <v>178</v>
      </c>
      <c r="D157" t="s">
        <v>185</v>
      </c>
      <c r="E157" s="2">
        <v>44580.54791666667</v>
      </c>
      <c r="F157" t="s">
        <v>150</v>
      </c>
      <c r="G157" t="s">
        <v>149</v>
      </c>
      <c r="H157" t="b">
        <v>0</v>
      </c>
      <c r="I157">
        <v>4.0000000000000001E-3</v>
      </c>
      <c r="J157">
        <v>1E-3</v>
      </c>
      <c r="K157" t="str">
        <f t="shared" si="6"/>
        <v>=</v>
      </c>
      <c r="L157">
        <f t="shared" si="7"/>
        <v>4</v>
      </c>
      <c r="M157">
        <f t="shared" si="8"/>
        <v>1</v>
      </c>
      <c r="N157" t="s">
        <v>453</v>
      </c>
    </row>
    <row r="158" spans="1:14">
      <c r="A158" t="s">
        <v>451</v>
      </c>
      <c r="B158" t="s">
        <v>452</v>
      </c>
      <c r="C158" t="s">
        <v>285</v>
      </c>
      <c r="D158" t="s">
        <v>286</v>
      </c>
      <c r="E158" s="2">
        <v>43710.636805555558</v>
      </c>
      <c r="F158" t="s">
        <v>150</v>
      </c>
      <c r="G158" t="s">
        <v>149</v>
      </c>
      <c r="H158" t="b">
        <v>0</v>
      </c>
      <c r="I158">
        <v>0.1</v>
      </c>
      <c r="J158">
        <v>1E-3</v>
      </c>
      <c r="K158" t="str">
        <f t="shared" si="6"/>
        <v>=</v>
      </c>
      <c r="L158">
        <f t="shared" si="7"/>
        <v>100</v>
      </c>
      <c r="M158">
        <f t="shared" si="8"/>
        <v>1</v>
      </c>
      <c r="N158" t="s">
        <v>453</v>
      </c>
    </row>
    <row r="159" spans="1:14">
      <c r="A159" t="s">
        <v>451</v>
      </c>
      <c r="B159" t="s">
        <v>452</v>
      </c>
      <c r="C159" t="s">
        <v>198</v>
      </c>
      <c r="D159" t="s">
        <v>201</v>
      </c>
      <c r="E159" s="2">
        <v>42782.412499999999</v>
      </c>
      <c r="F159" t="s">
        <v>150</v>
      </c>
      <c r="G159" t="s">
        <v>149</v>
      </c>
      <c r="H159" t="b">
        <v>0</v>
      </c>
      <c r="I159">
        <v>4.7E-2</v>
      </c>
      <c r="J159">
        <v>1E-3</v>
      </c>
      <c r="K159" t="str">
        <f t="shared" si="6"/>
        <v>=</v>
      </c>
      <c r="L159">
        <f t="shared" si="7"/>
        <v>47</v>
      </c>
      <c r="M159">
        <f t="shared" si="8"/>
        <v>1</v>
      </c>
      <c r="N159" t="s">
        <v>453</v>
      </c>
    </row>
    <row r="160" spans="1:14">
      <c r="A160" t="s">
        <v>451</v>
      </c>
      <c r="B160" t="s">
        <v>452</v>
      </c>
      <c r="C160" t="s">
        <v>198</v>
      </c>
      <c r="D160" t="s">
        <v>201</v>
      </c>
      <c r="E160" s="2">
        <v>43406.484722222223</v>
      </c>
      <c r="F160" t="s">
        <v>150</v>
      </c>
      <c r="G160" t="s">
        <v>149</v>
      </c>
      <c r="H160" t="b">
        <v>0</v>
      </c>
      <c r="I160">
        <v>8.2000000000000003E-2</v>
      </c>
      <c r="J160">
        <v>1E-3</v>
      </c>
      <c r="K160" t="str">
        <f t="shared" si="6"/>
        <v>=</v>
      </c>
      <c r="L160">
        <f t="shared" si="7"/>
        <v>82</v>
      </c>
      <c r="M160">
        <f t="shared" si="8"/>
        <v>1</v>
      </c>
      <c r="N160" t="s">
        <v>453</v>
      </c>
    </row>
    <row r="161" spans="1:14">
      <c r="A161" t="s">
        <v>451</v>
      </c>
      <c r="B161" t="s">
        <v>452</v>
      </c>
      <c r="C161" t="s">
        <v>224</v>
      </c>
      <c r="D161" t="s">
        <v>225</v>
      </c>
      <c r="E161" s="2">
        <v>44739.431250000001</v>
      </c>
      <c r="F161" t="s">
        <v>150</v>
      </c>
      <c r="G161" t="s">
        <v>149</v>
      </c>
      <c r="H161" t="b">
        <v>0</v>
      </c>
      <c r="I161">
        <v>0.01</v>
      </c>
      <c r="J161">
        <v>1E-3</v>
      </c>
      <c r="K161" t="str">
        <f t="shared" si="6"/>
        <v>=</v>
      </c>
      <c r="L161">
        <f t="shared" si="7"/>
        <v>10</v>
      </c>
      <c r="M161">
        <f t="shared" si="8"/>
        <v>1</v>
      </c>
      <c r="N161" t="s">
        <v>453</v>
      </c>
    </row>
    <row r="162" spans="1:14">
      <c r="A162" t="s">
        <v>451</v>
      </c>
      <c r="B162" t="s">
        <v>452</v>
      </c>
      <c r="C162" t="s">
        <v>198</v>
      </c>
      <c r="D162" t="s">
        <v>201</v>
      </c>
      <c r="E162" s="2">
        <v>44760.409722222219</v>
      </c>
      <c r="F162" t="s">
        <v>150</v>
      </c>
      <c r="G162" t="s">
        <v>149</v>
      </c>
      <c r="H162" t="b">
        <v>0</v>
      </c>
      <c r="I162">
        <v>7.3999999999999996E-2</v>
      </c>
      <c r="J162">
        <v>1E-3</v>
      </c>
      <c r="K162" t="str">
        <f t="shared" si="6"/>
        <v>=</v>
      </c>
      <c r="L162">
        <f t="shared" si="7"/>
        <v>74</v>
      </c>
      <c r="M162">
        <f t="shared" si="8"/>
        <v>1</v>
      </c>
      <c r="N162" t="s">
        <v>453</v>
      </c>
    </row>
    <row r="163" spans="1:14">
      <c r="A163" t="s">
        <v>451</v>
      </c>
      <c r="B163" t="s">
        <v>452</v>
      </c>
      <c r="C163" t="s">
        <v>190</v>
      </c>
      <c r="D163" t="s">
        <v>194</v>
      </c>
      <c r="E163" s="2">
        <v>42297.454861111109</v>
      </c>
      <c r="F163" t="s">
        <v>150</v>
      </c>
      <c r="G163" t="s">
        <v>149</v>
      </c>
      <c r="H163" t="b">
        <v>0</v>
      </c>
      <c r="I163">
        <v>3.7000000000000002E-3</v>
      </c>
      <c r="J163">
        <v>1E-3</v>
      </c>
      <c r="K163" t="str">
        <f t="shared" si="6"/>
        <v>=</v>
      </c>
      <c r="L163">
        <f t="shared" si="7"/>
        <v>3.7</v>
      </c>
      <c r="M163">
        <f t="shared" si="8"/>
        <v>1</v>
      </c>
      <c r="N163" t="s">
        <v>453</v>
      </c>
    </row>
    <row r="164" spans="1:14">
      <c r="A164" t="s">
        <v>451</v>
      </c>
      <c r="B164" t="s">
        <v>452</v>
      </c>
      <c r="C164" t="s">
        <v>178</v>
      </c>
      <c r="D164" t="s">
        <v>185</v>
      </c>
      <c r="E164" s="2">
        <v>42324.506249999999</v>
      </c>
      <c r="F164" t="s">
        <v>150</v>
      </c>
      <c r="G164" t="s">
        <v>149</v>
      </c>
      <c r="H164" t="b">
        <v>0</v>
      </c>
      <c r="I164">
        <v>1.4E-2</v>
      </c>
      <c r="J164">
        <v>1E-3</v>
      </c>
      <c r="K164" t="str">
        <f t="shared" si="6"/>
        <v>=</v>
      </c>
      <c r="L164">
        <f t="shared" si="7"/>
        <v>14</v>
      </c>
      <c r="M164">
        <f t="shared" si="8"/>
        <v>1</v>
      </c>
      <c r="N164" t="s">
        <v>453</v>
      </c>
    </row>
    <row r="165" spans="1:14">
      <c r="A165" t="s">
        <v>451</v>
      </c>
      <c r="B165" t="s">
        <v>452</v>
      </c>
      <c r="C165" t="s">
        <v>198</v>
      </c>
      <c r="D165" t="s">
        <v>201</v>
      </c>
      <c r="E165" s="2">
        <v>42831.615972222222</v>
      </c>
      <c r="F165" t="s">
        <v>150</v>
      </c>
      <c r="G165" t="s">
        <v>149</v>
      </c>
      <c r="H165" t="b">
        <v>0</v>
      </c>
      <c r="I165">
        <v>6.6000000000000003E-2</v>
      </c>
      <c r="J165">
        <v>1E-3</v>
      </c>
      <c r="K165" t="str">
        <f t="shared" si="6"/>
        <v>=</v>
      </c>
      <c r="L165">
        <f t="shared" si="7"/>
        <v>66</v>
      </c>
      <c r="M165">
        <f t="shared" si="8"/>
        <v>1</v>
      </c>
      <c r="N165" t="s">
        <v>453</v>
      </c>
    </row>
    <row r="166" spans="1:14">
      <c r="A166" t="s">
        <v>451</v>
      </c>
      <c r="B166" t="s">
        <v>452</v>
      </c>
      <c r="C166" t="s">
        <v>219</v>
      </c>
      <c r="D166" t="s">
        <v>222</v>
      </c>
      <c r="E166" s="2">
        <v>43388.402777777781</v>
      </c>
      <c r="F166" t="s">
        <v>150</v>
      </c>
      <c r="G166" t="s">
        <v>149</v>
      </c>
      <c r="H166" t="b">
        <v>0</v>
      </c>
      <c r="I166">
        <v>0.15</v>
      </c>
      <c r="J166">
        <v>1E-3</v>
      </c>
      <c r="K166" t="str">
        <f t="shared" si="6"/>
        <v>=</v>
      </c>
      <c r="L166">
        <f t="shared" si="7"/>
        <v>150</v>
      </c>
      <c r="M166">
        <f t="shared" si="8"/>
        <v>1</v>
      </c>
      <c r="N166" t="s">
        <v>453</v>
      </c>
    </row>
    <row r="167" spans="1:14">
      <c r="A167" t="s">
        <v>451</v>
      </c>
      <c r="B167" t="s">
        <v>452</v>
      </c>
      <c r="C167" t="s">
        <v>203</v>
      </c>
      <c r="D167" t="s">
        <v>204</v>
      </c>
      <c r="E167" s="2">
        <v>42790.484027777777</v>
      </c>
      <c r="F167" t="s">
        <v>150</v>
      </c>
      <c r="G167" t="s">
        <v>149</v>
      </c>
      <c r="H167" t="b">
        <v>0</v>
      </c>
      <c r="I167">
        <v>3.2000000000000001E-2</v>
      </c>
      <c r="J167">
        <v>1E-3</v>
      </c>
      <c r="K167" t="str">
        <f t="shared" si="6"/>
        <v>=</v>
      </c>
      <c r="L167">
        <f t="shared" si="7"/>
        <v>32</v>
      </c>
      <c r="M167">
        <f t="shared" si="8"/>
        <v>1</v>
      </c>
      <c r="N167" t="s">
        <v>453</v>
      </c>
    </row>
    <row r="168" spans="1:14">
      <c r="A168" t="s">
        <v>451</v>
      </c>
      <c r="B168" t="s">
        <v>452</v>
      </c>
      <c r="C168" t="s">
        <v>178</v>
      </c>
      <c r="D168" t="s">
        <v>185</v>
      </c>
      <c r="E168" s="2">
        <v>43902.573611111111</v>
      </c>
      <c r="F168" t="s">
        <v>150</v>
      </c>
      <c r="G168" t="s">
        <v>149</v>
      </c>
      <c r="H168" t="b">
        <v>0</v>
      </c>
      <c r="I168">
        <v>5.7999999999999996E-3</v>
      </c>
      <c r="J168">
        <v>1E-3</v>
      </c>
      <c r="K168" t="str">
        <f t="shared" si="6"/>
        <v>=</v>
      </c>
      <c r="L168">
        <f t="shared" si="7"/>
        <v>5.8</v>
      </c>
      <c r="M168">
        <f t="shared" si="8"/>
        <v>1</v>
      </c>
      <c r="N168" t="s">
        <v>453</v>
      </c>
    </row>
    <row r="169" spans="1:14">
      <c r="A169" t="s">
        <v>451</v>
      </c>
      <c r="B169" t="s">
        <v>452</v>
      </c>
      <c r="C169" t="s">
        <v>206</v>
      </c>
      <c r="D169" t="s">
        <v>207</v>
      </c>
      <c r="E169" s="2">
        <v>45257.379166666666</v>
      </c>
      <c r="F169" t="s">
        <v>150</v>
      </c>
      <c r="G169" t="s">
        <v>149</v>
      </c>
      <c r="H169" t="b">
        <v>0</v>
      </c>
      <c r="I169">
        <v>2.9000000000000001E-2</v>
      </c>
      <c r="J169">
        <v>1E-3</v>
      </c>
      <c r="K169" t="str">
        <f t="shared" si="6"/>
        <v>=</v>
      </c>
      <c r="L169">
        <f t="shared" si="7"/>
        <v>29</v>
      </c>
      <c r="M169">
        <f t="shared" si="8"/>
        <v>1</v>
      </c>
      <c r="N169" t="s">
        <v>453</v>
      </c>
    </row>
    <row r="170" spans="1:14">
      <c r="A170" t="s">
        <v>451</v>
      </c>
      <c r="B170" t="s">
        <v>452</v>
      </c>
      <c r="C170" t="s">
        <v>224</v>
      </c>
      <c r="D170" t="s">
        <v>225</v>
      </c>
      <c r="E170" s="2">
        <v>43074.522916666669</v>
      </c>
      <c r="F170" t="s">
        <v>150</v>
      </c>
      <c r="G170" t="s">
        <v>149</v>
      </c>
      <c r="H170" t="b">
        <v>0</v>
      </c>
      <c r="I170">
        <v>3.5000000000000001E-3</v>
      </c>
      <c r="J170">
        <v>1E-3</v>
      </c>
      <c r="K170" t="str">
        <f t="shared" si="6"/>
        <v>=</v>
      </c>
      <c r="L170">
        <f t="shared" si="7"/>
        <v>3.5</v>
      </c>
      <c r="M170">
        <f t="shared" si="8"/>
        <v>1</v>
      </c>
      <c r="N170" t="s">
        <v>453</v>
      </c>
    </row>
    <row r="171" spans="1:14">
      <c r="A171" t="s">
        <v>451</v>
      </c>
      <c r="B171" t="s">
        <v>452</v>
      </c>
      <c r="C171" t="s">
        <v>288</v>
      </c>
      <c r="D171" t="s">
        <v>289</v>
      </c>
      <c r="E171" s="2">
        <v>43865.56527777778</v>
      </c>
      <c r="F171" t="s">
        <v>150</v>
      </c>
      <c r="G171" t="s">
        <v>149</v>
      </c>
      <c r="H171" t="b">
        <v>0</v>
      </c>
      <c r="I171">
        <v>1.9E-2</v>
      </c>
      <c r="J171">
        <v>1E-3</v>
      </c>
      <c r="K171" t="str">
        <f t="shared" si="6"/>
        <v>=</v>
      </c>
      <c r="L171">
        <f t="shared" si="7"/>
        <v>19</v>
      </c>
      <c r="M171">
        <f t="shared" si="8"/>
        <v>1</v>
      </c>
      <c r="N171" t="s">
        <v>453</v>
      </c>
    </row>
    <row r="172" spans="1:14">
      <c r="A172" t="s">
        <v>451</v>
      </c>
      <c r="B172" t="s">
        <v>452</v>
      </c>
      <c r="C172" t="s">
        <v>196</v>
      </c>
      <c r="D172" t="s">
        <v>197</v>
      </c>
      <c r="E172" s="2">
        <v>42255.445833333331</v>
      </c>
      <c r="F172" t="s">
        <v>150</v>
      </c>
      <c r="G172" t="s">
        <v>149</v>
      </c>
      <c r="H172" t="b">
        <v>0</v>
      </c>
      <c r="I172">
        <v>1.7000000000000001E-2</v>
      </c>
      <c r="J172">
        <v>1E-3</v>
      </c>
      <c r="K172" t="str">
        <f t="shared" si="6"/>
        <v>=</v>
      </c>
      <c r="L172">
        <f t="shared" si="7"/>
        <v>17</v>
      </c>
      <c r="M172">
        <f t="shared" si="8"/>
        <v>1</v>
      </c>
      <c r="N172" t="s">
        <v>453</v>
      </c>
    </row>
    <row r="173" spans="1:14">
      <c r="A173" t="s">
        <v>451</v>
      </c>
      <c r="B173" t="s">
        <v>452</v>
      </c>
      <c r="C173" t="s">
        <v>190</v>
      </c>
      <c r="D173" t="s">
        <v>194</v>
      </c>
      <c r="E173" s="2">
        <v>42530.606944444444</v>
      </c>
      <c r="F173" t="s">
        <v>150</v>
      </c>
      <c r="G173" t="s">
        <v>149</v>
      </c>
      <c r="H173" t="b">
        <v>0</v>
      </c>
      <c r="I173">
        <v>3.8E-3</v>
      </c>
      <c r="J173">
        <v>1E-3</v>
      </c>
      <c r="K173" t="str">
        <f t="shared" si="6"/>
        <v>=</v>
      </c>
      <c r="L173">
        <f t="shared" si="7"/>
        <v>3.8</v>
      </c>
      <c r="M173">
        <f t="shared" si="8"/>
        <v>1</v>
      </c>
      <c r="N173" t="s">
        <v>453</v>
      </c>
    </row>
    <row r="174" spans="1:14">
      <c r="A174" t="s">
        <v>451</v>
      </c>
      <c r="B174" t="s">
        <v>452</v>
      </c>
      <c r="C174" t="s">
        <v>203</v>
      </c>
      <c r="D174" t="s">
        <v>204</v>
      </c>
      <c r="E174" s="2">
        <v>45194.490277777775</v>
      </c>
      <c r="F174" t="s">
        <v>150</v>
      </c>
      <c r="G174" t="s">
        <v>149</v>
      </c>
      <c r="H174" t="b">
        <v>0</v>
      </c>
      <c r="I174">
        <v>6.6000000000000003E-2</v>
      </c>
      <c r="J174">
        <v>1E-3</v>
      </c>
      <c r="K174" t="str">
        <f t="shared" si="6"/>
        <v>=</v>
      </c>
      <c r="L174">
        <f t="shared" si="7"/>
        <v>66</v>
      </c>
      <c r="M174">
        <f t="shared" si="8"/>
        <v>1</v>
      </c>
      <c r="N174" t="s">
        <v>453</v>
      </c>
    </row>
    <row r="175" spans="1:14">
      <c r="A175" t="s">
        <v>451</v>
      </c>
      <c r="B175" t="s">
        <v>452</v>
      </c>
      <c r="C175" t="s">
        <v>224</v>
      </c>
      <c r="D175" t="s">
        <v>225</v>
      </c>
      <c r="E175" s="2">
        <v>42657.451388888891</v>
      </c>
      <c r="F175" t="s">
        <v>150</v>
      </c>
      <c r="G175" t="s">
        <v>149</v>
      </c>
      <c r="H175" t="b">
        <v>0</v>
      </c>
      <c r="I175">
        <v>1.2E-2</v>
      </c>
      <c r="J175">
        <v>1E-3</v>
      </c>
      <c r="K175" t="str">
        <f t="shared" si="6"/>
        <v>=</v>
      </c>
      <c r="L175">
        <f t="shared" si="7"/>
        <v>12</v>
      </c>
      <c r="M175">
        <f t="shared" si="8"/>
        <v>1</v>
      </c>
      <c r="N175" t="s">
        <v>453</v>
      </c>
    </row>
    <row r="176" spans="1:14">
      <c r="A176" t="s">
        <v>451</v>
      </c>
      <c r="B176" t="s">
        <v>452</v>
      </c>
      <c r="C176" t="s">
        <v>187</v>
      </c>
      <c r="D176" t="s">
        <v>188</v>
      </c>
      <c r="E176" s="2">
        <v>44293.620138888888</v>
      </c>
      <c r="F176" t="s">
        <v>150</v>
      </c>
      <c r="G176" t="s">
        <v>149</v>
      </c>
      <c r="H176" t="b">
        <v>0</v>
      </c>
      <c r="I176">
        <v>9.7999999999999997E-3</v>
      </c>
      <c r="J176">
        <v>1E-3</v>
      </c>
      <c r="K176" t="str">
        <f t="shared" si="6"/>
        <v>=</v>
      </c>
      <c r="L176">
        <f t="shared" si="7"/>
        <v>9.7999999999999989</v>
      </c>
      <c r="M176">
        <f t="shared" si="8"/>
        <v>1</v>
      </c>
      <c r="N176" t="s">
        <v>453</v>
      </c>
    </row>
    <row r="177" spans="1:14">
      <c r="A177" t="s">
        <v>451</v>
      </c>
      <c r="B177" t="s">
        <v>452</v>
      </c>
      <c r="C177" t="s">
        <v>178</v>
      </c>
      <c r="D177" t="s">
        <v>185</v>
      </c>
      <c r="E177" s="2">
        <v>42779.574999999997</v>
      </c>
      <c r="F177" t="s">
        <v>150</v>
      </c>
      <c r="G177" t="s">
        <v>149</v>
      </c>
      <c r="H177" t="b">
        <v>0</v>
      </c>
      <c r="I177">
        <v>0.01</v>
      </c>
      <c r="J177">
        <v>1E-3</v>
      </c>
      <c r="K177" t="str">
        <f t="shared" si="6"/>
        <v>=</v>
      </c>
      <c r="L177">
        <f t="shared" si="7"/>
        <v>10</v>
      </c>
      <c r="M177">
        <f t="shared" si="8"/>
        <v>1</v>
      </c>
      <c r="N177" t="s">
        <v>453</v>
      </c>
    </row>
    <row r="178" spans="1:14">
      <c r="A178" t="s">
        <v>451</v>
      </c>
      <c r="B178" t="s">
        <v>452</v>
      </c>
      <c r="C178" t="s">
        <v>178</v>
      </c>
      <c r="D178" t="s">
        <v>185</v>
      </c>
      <c r="E178" s="2">
        <v>42634.531944444447</v>
      </c>
      <c r="F178" t="s">
        <v>150</v>
      </c>
      <c r="G178" t="s">
        <v>149</v>
      </c>
      <c r="H178" t="b">
        <v>0</v>
      </c>
      <c r="I178">
        <v>1.6E-2</v>
      </c>
      <c r="J178">
        <v>1E-3</v>
      </c>
      <c r="K178" t="str">
        <f t="shared" si="6"/>
        <v>=</v>
      </c>
      <c r="L178">
        <f t="shared" si="7"/>
        <v>16</v>
      </c>
      <c r="M178">
        <f t="shared" si="8"/>
        <v>1</v>
      </c>
      <c r="N178" t="s">
        <v>453</v>
      </c>
    </row>
    <row r="179" spans="1:14">
      <c r="A179" t="s">
        <v>451</v>
      </c>
      <c r="B179" t="s">
        <v>452</v>
      </c>
      <c r="C179" t="s">
        <v>276</v>
      </c>
      <c r="D179" t="s">
        <v>277</v>
      </c>
      <c r="E179" s="2">
        <v>41955.513194444444</v>
      </c>
      <c r="F179" t="s">
        <v>150</v>
      </c>
      <c r="G179" t="s">
        <v>149</v>
      </c>
      <c r="H179" t="b">
        <v>0</v>
      </c>
      <c r="I179">
        <v>5.0000000000000001E-3</v>
      </c>
      <c r="J179">
        <v>1E-3</v>
      </c>
      <c r="K179" t="str">
        <f t="shared" si="6"/>
        <v>=</v>
      </c>
      <c r="L179">
        <f t="shared" si="7"/>
        <v>5</v>
      </c>
      <c r="M179">
        <f t="shared" si="8"/>
        <v>1</v>
      </c>
      <c r="N179" t="s">
        <v>453</v>
      </c>
    </row>
    <row r="180" spans="1:14">
      <c r="A180" t="s">
        <v>451</v>
      </c>
      <c r="B180" t="s">
        <v>452</v>
      </c>
      <c r="C180" t="s">
        <v>224</v>
      </c>
      <c r="D180" t="s">
        <v>225</v>
      </c>
      <c r="E180" s="2">
        <v>42594.464583333334</v>
      </c>
      <c r="F180" t="s">
        <v>150</v>
      </c>
      <c r="G180" t="s">
        <v>149</v>
      </c>
      <c r="H180" t="b">
        <v>0</v>
      </c>
      <c r="I180">
        <v>1.2E-2</v>
      </c>
      <c r="J180">
        <v>1E-3</v>
      </c>
      <c r="K180" t="str">
        <f t="shared" si="6"/>
        <v>=</v>
      </c>
      <c r="L180">
        <f t="shared" si="7"/>
        <v>12</v>
      </c>
      <c r="M180">
        <f t="shared" si="8"/>
        <v>1</v>
      </c>
      <c r="N180" t="s">
        <v>453</v>
      </c>
    </row>
    <row r="181" spans="1:14">
      <c r="A181" t="s">
        <v>451</v>
      </c>
      <c r="B181" t="s">
        <v>452</v>
      </c>
      <c r="C181" t="s">
        <v>198</v>
      </c>
      <c r="D181" t="s">
        <v>201</v>
      </c>
      <c r="E181" s="2">
        <v>43503.365972222222</v>
      </c>
      <c r="F181" t="s">
        <v>150</v>
      </c>
      <c r="G181" t="s">
        <v>149</v>
      </c>
      <c r="H181" t="b">
        <v>0</v>
      </c>
      <c r="I181">
        <v>6.2E-2</v>
      </c>
      <c r="J181">
        <v>1E-3</v>
      </c>
      <c r="K181" t="str">
        <f t="shared" si="6"/>
        <v>=</v>
      </c>
      <c r="L181">
        <f t="shared" si="7"/>
        <v>62</v>
      </c>
      <c r="M181">
        <f t="shared" si="8"/>
        <v>1</v>
      </c>
      <c r="N181" t="s">
        <v>453</v>
      </c>
    </row>
    <row r="182" spans="1:14">
      <c r="A182" t="s">
        <v>451</v>
      </c>
      <c r="B182" t="s">
        <v>452</v>
      </c>
      <c r="C182" t="s">
        <v>196</v>
      </c>
      <c r="D182" t="s">
        <v>197</v>
      </c>
      <c r="E182" s="2">
        <v>42044.422222222223</v>
      </c>
      <c r="F182" t="s">
        <v>150</v>
      </c>
      <c r="G182" t="s">
        <v>149</v>
      </c>
      <c r="H182" t="b">
        <v>0</v>
      </c>
      <c r="I182">
        <v>5.0000000000000001E-3</v>
      </c>
      <c r="J182">
        <v>1E-3</v>
      </c>
      <c r="K182" t="str">
        <f t="shared" si="6"/>
        <v>=</v>
      </c>
      <c r="L182">
        <f t="shared" si="7"/>
        <v>5</v>
      </c>
      <c r="M182">
        <f t="shared" si="8"/>
        <v>1</v>
      </c>
      <c r="N182" t="s">
        <v>453</v>
      </c>
    </row>
    <row r="183" spans="1:14">
      <c r="A183" t="s">
        <v>451</v>
      </c>
      <c r="B183" t="s">
        <v>452</v>
      </c>
      <c r="C183" t="s">
        <v>187</v>
      </c>
      <c r="D183" t="s">
        <v>188</v>
      </c>
      <c r="E183" s="2">
        <v>42772.34652777778</v>
      </c>
      <c r="F183" t="s">
        <v>150</v>
      </c>
      <c r="G183" t="s">
        <v>149</v>
      </c>
      <c r="H183" t="b">
        <v>0</v>
      </c>
      <c r="I183">
        <v>7.0000000000000001E-3</v>
      </c>
      <c r="J183">
        <v>1E-3</v>
      </c>
      <c r="K183" t="str">
        <f t="shared" si="6"/>
        <v>=</v>
      </c>
      <c r="L183">
        <f t="shared" si="7"/>
        <v>7</v>
      </c>
      <c r="M183">
        <f t="shared" si="8"/>
        <v>1</v>
      </c>
      <c r="N183" t="s">
        <v>453</v>
      </c>
    </row>
    <row r="184" spans="1:14">
      <c r="A184" t="s">
        <v>451</v>
      </c>
      <c r="B184" t="s">
        <v>452</v>
      </c>
      <c r="C184" t="s">
        <v>241</v>
      </c>
      <c r="D184" t="s">
        <v>242</v>
      </c>
      <c r="E184" s="2">
        <v>43767.400694444441</v>
      </c>
      <c r="F184" t="s">
        <v>150</v>
      </c>
      <c r="G184" t="s">
        <v>149</v>
      </c>
      <c r="H184" t="b">
        <v>0</v>
      </c>
      <c r="I184">
        <v>2.2000000000000001E-3</v>
      </c>
      <c r="J184">
        <v>1E-3</v>
      </c>
      <c r="K184" t="str">
        <f t="shared" si="6"/>
        <v>=</v>
      </c>
      <c r="L184">
        <f t="shared" si="7"/>
        <v>2.2000000000000002</v>
      </c>
      <c r="M184">
        <f t="shared" si="8"/>
        <v>1</v>
      </c>
      <c r="N184" t="s">
        <v>453</v>
      </c>
    </row>
    <row r="185" spans="1:14">
      <c r="A185" t="s">
        <v>451</v>
      </c>
      <c r="B185" t="s">
        <v>452</v>
      </c>
      <c r="C185" t="s">
        <v>291</v>
      </c>
      <c r="D185" t="s">
        <v>292</v>
      </c>
      <c r="E185" s="2">
        <v>43711.584722222222</v>
      </c>
      <c r="F185" t="s">
        <v>150</v>
      </c>
      <c r="G185" t="s">
        <v>149</v>
      </c>
      <c r="H185" t="b">
        <v>0</v>
      </c>
      <c r="I185">
        <v>5.1999999999999998E-2</v>
      </c>
      <c r="J185">
        <v>1E-3</v>
      </c>
      <c r="K185" t="str">
        <f t="shared" si="6"/>
        <v>=</v>
      </c>
      <c r="L185">
        <f t="shared" si="7"/>
        <v>52</v>
      </c>
      <c r="M185">
        <f t="shared" si="8"/>
        <v>1</v>
      </c>
      <c r="N185" t="s">
        <v>453</v>
      </c>
    </row>
    <row r="186" spans="1:14">
      <c r="A186" t="s">
        <v>451</v>
      </c>
      <c r="B186" t="s">
        <v>452</v>
      </c>
      <c r="C186" t="s">
        <v>241</v>
      </c>
      <c r="D186" t="s">
        <v>242</v>
      </c>
      <c r="E186" s="2">
        <v>42635.634722222225</v>
      </c>
      <c r="F186" t="s">
        <v>150</v>
      </c>
      <c r="G186" t="s">
        <v>149</v>
      </c>
      <c r="H186" t="b">
        <v>0</v>
      </c>
      <c r="I186">
        <v>0.01</v>
      </c>
      <c r="J186">
        <v>1E-3</v>
      </c>
      <c r="K186" t="str">
        <f t="shared" si="6"/>
        <v>=</v>
      </c>
      <c r="L186">
        <f t="shared" si="7"/>
        <v>10</v>
      </c>
      <c r="M186">
        <f t="shared" si="8"/>
        <v>1</v>
      </c>
      <c r="N186" t="s">
        <v>453</v>
      </c>
    </row>
    <row r="187" spans="1:14">
      <c r="A187" t="s">
        <v>451</v>
      </c>
      <c r="B187" t="s">
        <v>452</v>
      </c>
      <c r="C187" t="s">
        <v>196</v>
      </c>
      <c r="D187" t="s">
        <v>197</v>
      </c>
      <c r="E187" s="2">
        <v>42026.328472222223</v>
      </c>
      <c r="F187" t="s">
        <v>150</v>
      </c>
      <c r="G187" t="s">
        <v>149</v>
      </c>
      <c r="H187" t="b">
        <v>0</v>
      </c>
      <c r="I187">
        <v>0.03</v>
      </c>
      <c r="J187">
        <v>1E-3</v>
      </c>
      <c r="K187" t="str">
        <f t="shared" si="6"/>
        <v>=</v>
      </c>
      <c r="L187">
        <f t="shared" si="7"/>
        <v>30</v>
      </c>
      <c r="M187">
        <f t="shared" si="8"/>
        <v>1</v>
      </c>
      <c r="N187" t="s">
        <v>453</v>
      </c>
    </row>
    <row r="188" spans="1:14">
      <c r="A188" t="s">
        <v>451</v>
      </c>
      <c r="B188" t="s">
        <v>452</v>
      </c>
      <c r="C188" t="s">
        <v>224</v>
      </c>
      <c r="D188" t="s">
        <v>225</v>
      </c>
      <c r="E188" s="2">
        <v>42653.470138888886</v>
      </c>
      <c r="F188" t="s">
        <v>150</v>
      </c>
      <c r="G188" t="s">
        <v>149</v>
      </c>
      <c r="H188" t="b">
        <v>0</v>
      </c>
      <c r="I188">
        <v>1.7000000000000001E-2</v>
      </c>
      <c r="J188">
        <v>1E-3</v>
      </c>
      <c r="K188" t="str">
        <f t="shared" si="6"/>
        <v>=</v>
      </c>
      <c r="L188">
        <f t="shared" si="7"/>
        <v>17</v>
      </c>
      <c r="M188">
        <f t="shared" si="8"/>
        <v>1</v>
      </c>
      <c r="N188" t="s">
        <v>453</v>
      </c>
    </row>
    <row r="189" spans="1:14">
      <c r="A189" t="s">
        <v>451</v>
      </c>
      <c r="B189" t="s">
        <v>452</v>
      </c>
      <c r="C189" t="s">
        <v>293</v>
      </c>
      <c r="D189" t="s">
        <v>294</v>
      </c>
      <c r="E189" s="2">
        <v>43717.665972222225</v>
      </c>
      <c r="F189" t="s">
        <v>150</v>
      </c>
      <c r="G189" t="s">
        <v>149</v>
      </c>
      <c r="H189" t="b">
        <v>0</v>
      </c>
      <c r="I189">
        <v>0.11</v>
      </c>
      <c r="J189">
        <v>1E-3</v>
      </c>
      <c r="K189" t="str">
        <f t="shared" si="6"/>
        <v>=</v>
      </c>
      <c r="L189">
        <f t="shared" si="7"/>
        <v>110</v>
      </c>
      <c r="M189">
        <f t="shared" si="8"/>
        <v>1</v>
      </c>
      <c r="N189" t="s">
        <v>453</v>
      </c>
    </row>
    <row r="190" spans="1:14">
      <c r="A190" t="s">
        <v>451</v>
      </c>
      <c r="B190" t="s">
        <v>452</v>
      </c>
      <c r="C190" t="s">
        <v>190</v>
      </c>
      <c r="D190" t="s">
        <v>194</v>
      </c>
      <c r="E190" s="2">
        <v>44992.588888888888</v>
      </c>
      <c r="F190" t="s">
        <v>150</v>
      </c>
      <c r="G190" t="s">
        <v>149</v>
      </c>
      <c r="H190" t="b">
        <v>0</v>
      </c>
      <c r="I190">
        <v>1.6999999999999999E-3</v>
      </c>
      <c r="J190">
        <v>1E-3</v>
      </c>
      <c r="K190" t="str">
        <f t="shared" si="6"/>
        <v>=</v>
      </c>
      <c r="L190">
        <f t="shared" si="7"/>
        <v>1.7</v>
      </c>
      <c r="M190">
        <f t="shared" si="8"/>
        <v>1</v>
      </c>
      <c r="N190" t="s">
        <v>453</v>
      </c>
    </row>
    <row r="191" spans="1:14">
      <c r="A191" t="s">
        <v>451</v>
      </c>
      <c r="B191" t="s">
        <v>452</v>
      </c>
      <c r="C191" t="s">
        <v>187</v>
      </c>
      <c r="D191" t="s">
        <v>188</v>
      </c>
      <c r="E191" s="2">
        <v>42401.591666666667</v>
      </c>
      <c r="F191" t="s">
        <v>150</v>
      </c>
      <c r="G191" t="s">
        <v>149</v>
      </c>
      <c r="H191" t="b">
        <v>0</v>
      </c>
      <c r="I191">
        <v>8.8999999999999999E-3</v>
      </c>
      <c r="J191">
        <v>1E-3</v>
      </c>
      <c r="K191" t="str">
        <f t="shared" si="6"/>
        <v>=</v>
      </c>
      <c r="L191">
        <f t="shared" si="7"/>
        <v>8.9</v>
      </c>
      <c r="M191">
        <f t="shared" si="8"/>
        <v>1</v>
      </c>
      <c r="N191" t="s">
        <v>453</v>
      </c>
    </row>
    <row r="192" spans="1:14">
      <c r="A192" t="s">
        <v>451</v>
      </c>
      <c r="B192" t="s">
        <v>452</v>
      </c>
      <c r="C192" t="s">
        <v>190</v>
      </c>
      <c r="D192" t="s">
        <v>194</v>
      </c>
      <c r="E192" s="2">
        <v>41962.595833333333</v>
      </c>
      <c r="F192" t="s">
        <v>150</v>
      </c>
      <c r="G192" t="s">
        <v>149</v>
      </c>
      <c r="H192" t="b">
        <v>0</v>
      </c>
      <c r="I192">
        <v>2E-3</v>
      </c>
      <c r="J192">
        <v>1E-3</v>
      </c>
      <c r="K192" t="str">
        <f t="shared" si="6"/>
        <v>=</v>
      </c>
      <c r="L192">
        <f t="shared" si="7"/>
        <v>2</v>
      </c>
      <c r="M192">
        <f t="shared" si="8"/>
        <v>1</v>
      </c>
      <c r="N192" t="s">
        <v>453</v>
      </c>
    </row>
    <row r="193" spans="1:14">
      <c r="A193" t="s">
        <v>451</v>
      </c>
      <c r="B193" t="s">
        <v>452</v>
      </c>
      <c r="C193" t="s">
        <v>187</v>
      </c>
      <c r="D193" t="s">
        <v>188</v>
      </c>
      <c r="E193" s="2">
        <v>42187.715277777781</v>
      </c>
      <c r="F193" t="s">
        <v>150</v>
      </c>
      <c r="G193" t="s">
        <v>149</v>
      </c>
      <c r="H193" t="b">
        <v>0</v>
      </c>
      <c r="I193">
        <v>9.5999999999999992E-3</v>
      </c>
      <c r="J193">
        <v>1E-3</v>
      </c>
      <c r="K193" t="str">
        <f t="shared" si="6"/>
        <v>=</v>
      </c>
      <c r="L193">
        <f t="shared" si="7"/>
        <v>9.6</v>
      </c>
      <c r="M193">
        <f t="shared" si="8"/>
        <v>1</v>
      </c>
      <c r="N193" t="s">
        <v>453</v>
      </c>
    </row>
    <row r="194" spans="1:14">
      <c r="A194" t="s">
        <v>451</v>
      </c>
      <c r="B194" t="s">
        <v>452</v>
      </c>
      <c r="C194" t="s">
        <v>203</v>
      </c>
      <c r="D194" t="s">
        <v>204</v>
      </c>
      <c r="E194" s="2">
        <v>43263.441666666666</v>
      </c>
      <c r="F194" t="s">
        <v>150</v>
      </c>
      <c r="G194" t="s">
        <v>149</v>
      </c>
      <c r="H194" t="b">
        <v>0</v>
      </c>
      <c r="I194">
        <v>3.9E-2</v>
      </c>
      <c r="J194">
        <v>1E-3</v>
      </c>
      <c r="K194" t="str">
        <f t="shared" si="6"/>
        <v>=</v>
      </c>
      <c r="L194">
        <f t="shared" si="7"/>
        <v>39</v>
      </c>
      <c r="M194">
        <f t="shared" si="8"/>
        <v>1</v>
      </c>
      <c r="N194" t="s">
        <v>453</v>
      </c>
    </row>
    <row r="195" spans="1:14">
      <c r="A195" t="s">
        <v>451</v>
      </c>
      <c r="B195" t="s">
        <v>452</v>
      </c>
      <c r="C195" t="s">
        <v>247</v>
      </c>
      <c r="D195" t="s">
        <v>248</v>
      </c>
      <c r="E195" s="2">
        <v>44691.543749999997</v>
      </c>
      <c r="F195" t="s">
        <v>150</v>
      </c>
      <c r="G195" t="s">
        <v>149</v>
      </c>
      <c r="H195" t="b">
        <v>0</v>
      </c>
      <c r="I195">
        <v>4.1000000000000003E-3</v>
      </c>
      <c r="J195">
        <v>1E-3</v>
      </c>
      <c r="K195" t="str">
        <f t="shared" ref="K195:K258" si="9">IF(H195=TRUE,"&lt;","=")</f>
        <v>=</v>
      </c>
      <c r="L195">
        <f t="shared" ref="L195:L258" si="10">I195*1000</f>
        <v>4.1000000000000005</v>
      </c>
      <c r="M195">
        <f t="shared" ref="M195:M258" si="11">J195*1000</f>
        <v>1</v>
      </c>
      <c r="N195" t="s">
        <v>453</v>
      </c>
    </row>
    <row r="196" spans="1:14">
      <c r="A196" t="s">
        <v>451</v>
      </c>
      <c r="B196" t="s">
        <v>452</v>
      </c>
      <c r="C196" t="s">
        <v>198</v>
      </c>
      <c r="D196" t="s">
        <v>201</v>
      </c>
      <c r="E196" s="2">
        <v>44840.381944444445</v>
      </c>
      <c r="F196" t="s">
        <v>150</v>
      </c>
      <c r="G196" t="s">
        <v>149</v>
      </c>
      <c r="H196" t="b">
        <v>0</v>
      </c>
      <c r="I196">
        <v>7.0999999999999994E-2</v>
      </c>
      <c r="J196">
        <v>1E-3</v>
      </c>
      <c r="K196" t="str">
        <f t="shared" si="9"/>
        <v>=</v>
      </c>
      <c r="L196">
        <f t="shared" si="10"/>
        <v>71</v>
      </c>
      <c r="M196">
        <f t="shared" si="11"/>
        <v>1</v>
      </c>
      <c r="N196" t="s">
        <v>453</v>
      </c>
    </row>
    <row r="197" spans="1:14">
      <c r="A197" t="s">
        <v>451</v>
      </c>
      <c r="B197" t="s">
        <v>452</v>
      </c>
      <c r="C197" t="s">
        <v>214</v>
      </c>
      <c r="D197" t="s">
        <v>217</v>
      </c>
      <c r="E197" s="2">
        <v>44972.544444444444</v>
      </c>
      <c r="F197" t="s">
        <v>150</v>
      </c>
      <c r="G197" t="s">
        <v>149</v>
      </c>
      <c r="H197" t="b">
        <v>0</v>
      </c>
      <c r="I197">
        <v>1.4999999999999999E-2</v>
      </c>
      <c r="J197">
        <v>1E-3</v>
      </c>
      <c r="K197" t="str">
        <f t="shared" si="9"/>
        <v>=</v>
      </c>
      <c r="L197">
        <f t="shared" si="10"/>
        <v>15</v>
      </c>
      <c r="M197">
        <f t="shared" si="11"/>
        <v>1</v>
      </c>
      <c r="N197" t="s">
        <v>453</v>
      </c>
    </row>
    <row r="198" spans="1:14">
      <c r="A198" t="s">
        <v>451</v>
      </c>
      <c r="B198" t="s">
        <v>452</v>
      </c>
      <c r="C198" t="s">
        <v>198</v>
      </c>
      <c r="D198" t="s">
        <v>201</v>
      </c>
      <c r="E198" s="2">
        <v>43221.55</v>
      </c>
      <c r="F198" t="s">
        <v>150</v>
      </c>
      <c r="G198" t="s">
        <v>149</v>
      </c>
      <c r="H198" t="b">
        <v>0</v>
      </c>
      <c r="I198">
        <v>2.9000000000000001E-2</v>
      </c>
      <c r="J198">
        <v>1E-3</v>
      </c>
      <c r="K198" t="str">
        <f t="shared" si="9"/>
        <v>=</v>
      </c>
      <c r="L198">
        <f t="shared" si="10"/>
        <v>29</v>
      </c>
      <c r="M198">
        <f t="shared" si="11"/>
        <v>1</v>
      </c>
      <c r="N198" t="s">
        <v>453</v>
      </c>
    </row>
    <row r="199" spans="1:14">
      <c r="A199" t="s">
        <v>451</v>
      </c>
      <c r="B199" t="s">
        <v>452</v>
      </c>
      <c r="C199" t="s">
        <v>241</v>
      </c>
      <c r="D199" t="s">
        <v>242</v>
      </c>
      <c r="E199" s="2">
        <v>42495.698611111111</v>
      </c>
      <c r="F199" t="s">
        <v>150</v>
      </c>
      <c r="G199" t="s">
        <v>149</v>
      </c>
      <c r="H199" t="b">
        <v>0</v>
      </c>
      <c r="I199">
        <v>4.1999999999999997E-3</v>
      </c>
      <c r="J199">
        <v>1E-3</v>
      </c>
      <c r="K199" t="str">
        <f t="shared" si="9"/>
        <v>=</v>
      </c>
      <c r="L199">
        <f t="shared" si="10"/>
        <v>4.2</v>
      </c>
      <c r="M199">
        <f t="shared" si="11"/>
        <v>1</v>
      </c>
      <c r="N199" t="s">
        <v>453</v>
      </c>
    </row>
    <row r="200" spans="1:14">
      <c r="A200" t="s">
        <v>451</v>
      </c>
      <c r="B200" t="s">
        <v>452</v>
      </c>
      <c r="C200" t="s">
        <v>196</v>
      </c>
      <c r="D200" t="s">
        <v>197</v>
      </c>
      <c r="E200" s="2">
        <v>41961.479166666664</v>
      </c>
      <c r="F200" t="s">
        <v>150</v>
      </c>
      <c r="G200" t="s">
        <v>149</v>
      </c>
      <c r="H200" t="b">
        <v>0</v>
      </c>
      <c r="I200">
        <v>1.4999999999999999E-2</v>
      </c>
      <c r="J200">
        <v>1E-3</v>
      </c>
      <c r="K200" t="str">
        <f t="shared" si="9"/>
        <v>=</v>
      </c>
      <c r="L200">
        <f t="shared" si="10"/>
        <v>15</v>
      </c>
      <c r="M200">
        <f t="shared" si="11"/>
        <v>1</v>
      </c>
      <c r="N200" t="s">
        <v>453</v>
      </c>
    </row>
    <row r="201" spans="1:14">
      <c r="A201" t="s">
        <v>451</v>
      </c>
      <c r="B201" t="s">
        <v>452</v>
      </c>
      <c r="C201" t="s">
        <v>178</v>
      </c>
      <c r="D201" t="s">
        <v>185</v>
      </c>
      <c r="E201" s="2">
        <v>42108.461805555555</v>
      </c>
      <c r="F201" t="s">
        <v>150</v>
      </c>
      <c r="G201" t="s">
        <v>149</v>
      </c>
      <c r="H201" t="b">
        <v>0</v>
      </c>
      <c r="I201">
        <v>0.01</v>
      </c>
      <c r="J201">
        <v>1E-3</v>
      </c>
      <c r="K201" t="str">
        <f t="shared" si="9"/>
        <v>=</v>
      </c>
      <c r="L201">
        <f t="shared" si="10"/>
        <v>10</v>
      </c>
      <c r="M201">
        <f t="shared" si="11"/>
        <v>1</v>
      </c>
      <c r="N201" t="s">
        <v>453</v>
      </c>
    </row>
    <row r="202" spans="1:14">
      <c r="A202" t="s">
        <v>451</v>
      </c>
      <c r="B202" t="s">
        <v>452</v>
      </c>
      <c r="C202" t="s">
        <v>235</v>
      </c>
      <c r="D202" t="s">
        <v>239</v>
      </c>
      <c r="E202" s="2">
        <v>45114.53402777778</v>
      </c>
      <c r="F202" t="s">
        <v>150</v>
      </c>
      <c r="G202" t="s">
        <v>149</v>
      </c>
      <c r="H202" t="b">
        <v>0</v>
      </c>
      <c r="I202">
        <v>0.05</v>
      </c>
      <c r="J202">
        <v>1E-3</v>
      </c>
      <c r="K202" t="str">
        <f t="shared" si="9"/>
        <v>=</v>
      </c>
      <c r="L202">
        <f t="shared" si="10"/>
        <v>50</v>
      </c>
      <c r="M202">
        <f t="shared" si="11"/>
        <v>1</v>
      </c>
      <c r="N202" t="s">
        <v>453</v>
      </c>
    </row>
    <row r="203" spans="1:14">
      <c r="A203" t="s">
        <v>451</v>
      </c>
      <c r="B203" t="s">
        <v>452</v>
      </c>
      <c r="C203" t="s">
        <v>190</v>
      </c>
      <c r="D203" t="s">
        <v>194</v>
      </c>
      <c r="E203" s="2">
        <v>42859.51458333333</v>
      </c>
      <c r="F203" t="s">
        <v>150</v>
      </c>
      <c r="G203" t="s">
        <v>149</v>
      </c>
      <c r="H203" t="b">
        <v>0</v>
      </c>
      <c r="I203">
        <v>2E-3</v>
      </c>
      <c r="J203">
        <v>1E-3</v>
      </c>
      <c r="K203" t="str">
        <f t="shared" si="9"/>
        <v>=</v>
      </c>
      <c r="L203">
        <f t="shared" si="10"/>
        <v>2</v>
      </c>
      <c r="M203">
        <f t="shared" si="11"/>
        <v>1</v>
      </c>
      <c r="N203" t="s">
        <v>453</v>
      </c>
    </row>
    <row r="204" spans="1:14">
      <c r="A204" t="s">
        <v>451</v>
      </c>
      <c r="B204" t="s">
        <v>452</v>
      </c>
      <c r="C204" t="s">
        <v>198</v>
      </c>
      <c r="D204" t="s">
        <v>201</v>
      </c>
      <c r="E204" s="2">
        <v>42759.354166666664</v>
      </c>
      <c r="F204" t="s">
        <v>150</v>
      </c>
      <c r="G204" t="s">
        <v>149</v>
      </c>
      <c r="H204" t="b">
        <v>0</v>
      </c>
      <c r="I204">
        <v>4.2999999999999997E-2</v>
      </c>
      <c r="J204">
        <v>1E-3</v>
      </c>
      <c r="K204" t="str">
        <f t="shared" si="9"/>
        <v>=</v>
      </c>
      <c r="L204">
        <f t="shared" si="10"/>
        <v>43</v>
      </c>
      <c r="M204">
        <f t="shared" si="11"/>
        <v>1</v>
      </c>
      <c r="N204" t="s">
        <v>453</v>
      </c>
    </row>
    <row r="205" spans="1:14">
      <c r="A205" t="s">
        <v>451</v>
      </c>
      <c r="B205" t="s">
        <v>452</v>
      </c>
      <c r="C205" t="s">
        <v>296</v>
      </c>
      <c r="D205" t="s">
        <v>297</v>
      </c>
      <c r="E205" s="2">
        <v>45261.500694444447</v>
      </c>
      <c r="F205" t="s">
        <v>150</v>
      </c>
      <c r="G205" t="s">
        <v>149</v>
      </c>
      <c r="H205" t="b">
        <v>0</v>
      </c>
      <c r="I205">
        <v>2E-3</v>
      </c>
      <c r="J205">
        <v>1E-3</v>
      </c>
      <c r="K205" t="str">
        <f t="shared" si="9"/>
        <v>=</v>
      </c>
      <c r="L205">
        <f t="shared" si="10"/>
        <v>2</v>
      </c>
      <c r="M205">
        <f t="shared" si="11"/>
        <v>1</v>
      </c>
      <c r="N205" t="s">
        <v>453</v>
      </c>
    </row>
    <row r="206" spans="1:14">
      <c r="A206" t="s">
        <v>451</v>
      </c>
      <c r="B206" t="s">
        <v>452</v>
      </c>
      <c r="C206" t="s">
        <v>299</v>
      </c>
      <c r="D206" t="s">
        <v>300</v>
      </c>
      <c r="E206" s="2">
        <v>43711.487500000003</v>
      </c>
      <c r="F206" t="s">
        <v>150</v>
      </c>
      <c r="G206" t="s">
        <v>149</v>
      </c>
      <c r="H206" t="b">
        <v>0</v>
      </c>
      <c r="I206">
        <v>5.4000000000000003E-3</v>
      </c>
      <c r="J206">
        <v>1E-3</v>
      </c>
      <c r="K206" t="str">
        <f t="shared" si="9"/>
        <v>=</v>
      </c>
      <c r="L206">
        <f t="shared" si="10"/>
        <v>5.4</v>
      </c>
      <c r="M206">
        <f t="shared" si="11"/>
        <v>1</v>
      </c>
      <c r="N206" t="s">
        <v>453</v>
      </c>
    </row>
    <row r="207" spans="1:14">
      <c r="A207" t="s">
        <v>451</v>
      </c>
      <c r="B207" t="s">
        <v>452</v>
      </c>
      <c r="C207" t="s">
        <v>203</v>
      </c>
      <c r="D207" t="s">
        <v>204</v>
      </c>
      <c r="E207" s="2">
        <v>43810.520833333336</v>
      </c>
      <c r="F207" t="s">
        <v>150</v>
      </c>
      <c r="G207" t="s">
        <v>149</v>
      </c>
      <c r="H207" t="b">
        <v>0</v>
      </c>
      <c r="I207">
        <v>1.6E-2</v>
      </c>
      <c r="J207">
        <v>1E-3</v>
      </c>
      <c r="K207" t="str">
        <f t="shared" si="9"/>
        <v>=</v>
      </c>
      <c r="L207">
        <f t="shared" si="10"/>
        <v>16</v>
      </c>
      <c r="M207">
        <f t="shared" si="11"/>
        <v>1</v>
      </c>
      <c r="N207" t="s">
        <v>453</v>
      </c>
    </row>
    <row r="208" spans="1:14">
      <c r="A208" t="s">
        <v>451</v>
      </c>
      <c r="B208" t="s">
        <v>452</v>
      </c>
      <c r="C208" t="s">
        <v>187</v>
      </c>
      <c r="D208" t="s">
        <v>188</v>
      </c>
      <c r="E208" s="2">
        <v>42296.447916666664</v>
      </c>
      <c r="F208" t="s">
        <v>150</v>
      </c>
      <c r="G208" t="s">
        <v>149</v>
      </c>
      <c r="H208" t="b">
        <v>0</v>
      </c>
      <c r="I208">
        <v>1.7999999999999999E-2</v>
      </c>
      <c r="J208">
        <v>1E-3</v>
      </c>
      <c r="K208" t="str">
        <f t="shared" si="9"/>
        <v>=</v>
      </c>
      <c r="L208">
        <f t="shared" si="10"/>
        <v>18</v>
      </c>
      <c r="M208">
        <f t="shared" si="11"/>
        <v>1</v>
      </c>
      <c r="N208" t="s">
        <v>453</v>
      </c>
    </row>
    <row r="209" spans="1:14">
      <c r="A209" t="s">
        <v>451</v>
      </c>
      <c r="B209" t="s">
        <v>452</v>
      </c>
      <c r="C209" t="s">
        <v>187</v>
      </c>
      <c r="D209" t="s">
        <v>188</v>
      </c>
      <c r="E209" s="2">
        <v>44635.395138888889</v>
      </c>
      <c r="F209" t="s">
        <v>150</v>
      </c>
      <c r="G209" t="s">
        <v>149</v>
      </c>
      <c r="H209" t="b">
        <v>0</v>
      </c>
      <c r="I209">
        <v>8.0999999999999996E-3</v>
      </c>
      <c r="J209">
        <v>1E-3</v>
      </c>
      <c r="K209" t="str">
        <f t="shared" si="9"/>
        <v>=</v>
      </c>
      <c r="L209">
        <f t="shared" si="10"/>
        <v>8.1</v>
      </c>
      <c r="M209">
        <f t="shared" si="11"/>
        <v>1</v>
      </c>
      <c r="N209" t="s">
        <v>453</v>
      </c>
    </row>
    <row r="210" spans="1:14">
      <c r="A210" t="s">
        <v>451</v>
      </c>
      <c r="B210" t="s">
        <v>452</v>
      </c>
      <c r="C210" t="s">
        <v>302</v>
      </c>
      <c r="D210" t="s">
        <v>305</v>
      </c>
      <c r="E210" s="2">
        <v>43767.444444444445</v>
      </c>
      <c r="F210" t="s">
        <v>150</v>
      </c>
      <c r="G210" t="s">
        <v>149</v>
      </c>
      <c r="H210" t="b">
        <v>0</v>
      </c>
      <c r="I210">
        <v>0.12</v>
      </c>
      <c r="J210">
        <v>1E-3</v>
      </c>
      <c r="K210" t="str">
        <f t="shared" si="9"/>
        <v>=</v>
      </c>
      <c r="L210">
        <f t="shared" si="10"/>
        <v>120</v>
      </c>
      <c r="M210">
        <f t="shared" si="11"/>
        <v>1</v>
      </c>
      <c r="N210" t="s">
        <v>453</v>
      </c>
    </row>
    <row r="211" spans="1:14">
      <c r="A211" t="s">
        <v>451</v>
      </c>
      <c r="B211" t="s">
        <v>452</v>
      </c>
      <c r="C211" t="s">
        <v>178</v>
      </c>
      <c r="D211" t="s">
        <v>185</v>
      </c>
      <c r="E211" s="2">
        <v>43781.379861111112</v>
      </c>
      <c r="F211" t="s">
        <v>150</v>
      </c>
      <c r="G211" t="s">
        <v>149</v>
      </c>
      <c r="H211" t="b">
        <v>0</v>
      </c>
      <c r="I211">
        <v>7.7000000000000002E-3</v>
      </c>
      <c r="J211">
        <v>1E-3</v>
      </c>
      <c r="K211" t="str">
        <f t="shared" si="9"/>
        <v>=</v>
      </c>
      <c r="L211">
        <f t="shared" si="10"/>
        <v>7.7</v>
      </c>
      <c r="M211">
        <f t="shared" si="11"/>
        <v>1</v>
      </c>
      <c r="N211" t="s">
        <v>453</v>
      </c>
    </row>
    <row r="212" spans="1:14">
      <c r="A212" t="s">
        <v>451</v>
      </c>
      <c r="B212" t="s">
        <v>452</v>
      </c>
      <c r="C212" t="s">
        <v>178</v>
      </c>
      <c r="D212" t="s">
        <v>185</v>
      </c>
      <c r="E212" s="2">
        <v>42597.67083333333</v>
      </c>
      <c r="F212" t="s">
        <v>150</v>
      </c>
      <c r="G212" t="s">
        <v>149</v>
      </c>
      <c r="H212" t="b">
        <v>0</v>
      </c>
      <c r="I212">
        <v>1.6E-2</v>
      </c>
      <c r="J212">
        <v>1E-3</v>
      </c>
      <c r="K212" t="str">
        <f t="shared" si="9"/>
        <v>=</v>
      </c>
      <c r="L212">
        <f t="shared" si="10"/>
        <v>16</v>
      </c>
      <c r="M212">
        <f t="shared" si="11"/>
        <v>1</v>
      </c>
      <c r="N212" t="s">
        <v>453</v>
      </c>
    </row>
    <row r="213" spans="1:14">
      <c r="A213" t="s">
        <v>451</v>
      </c>
      <c r="B213" t="s">
        <v>452</v>
      </c>
      <c r="C213" t="s">
        <v>224</v>
      </c>
      <c r="D213" t="s">
        <v>225</v>
      </c>
      <c r="E213" s="2">
        <v>43787.480555555558</v>
      </c>
      <c r="F213" t="s">
        <v>150</v>
      </c>
      <c r="G213" t="s">
        <v>149</v>
      </c>
      <c r="H213" t="b">
        <v>0</v>
      </c>
      <c r="I213">
        <v>2.2000000000000001E-3</v>
      </c>
      <c r="J213">
        <v>1E-3</v>
      </c>
      <c r="K213" t="str">
        <f t="shared" si="9"/>
        <v>=</v>
      </c>
      <c r="L213">
        <f t="shared" si="10"/>
        <v>2.2000000000000002</v>
      </c>
      <c r="M213">
        <f t="shared" si="11"/>
        <v>1</v>
      </c>
      <c r="N213" t="s">
        <v>453</v>
      </c>
    </row>
    <row r="214" spans="1:14">
      <c r="A214" t="s">
        <v>451</v>
      </c>
      <c r="B214" t="s">
        <v>452</v>
      </c>
      <c r="C214" t="s">
        <v>178</v>
      </c>
      <c r="D214" t="s">
        <v>185</v>
      </c>
      <c r="E214" s="2">
        <v>42268.480555555558</v>
      </c>
      <c r="F214" t="s">
        <v>150</v>
      </c>
      <c r="G214" t="s">
        <v>149</v>
      </c>
      <c r="H214" t="b">
        <v>0</v>
      </c>
      <c r="I214">
        <v>1.4E-2</v>
      </c>
      <c r="J214">
        <v>1E-3</v>
      </c>
      <c r="K214" t="str">
        <f t="shared" si="9"/>
        <v>=</v>
      </c>
      <c r="L214">
        <f t="shared" si="10"/>
        <v>14</v>
      </c>
      <c r="M214">
        <f t="shared" si="11"/>
        <v>1</v>
      </c>
      <c r="N214" t="s">
        <v>453</v>
      </c>
    </row>
    <row r="215" spans="1:14">
      <c r="A215" t="s">
        <v>451</v>
      </c>
      <c r="B215" t="s">
        <v>452</v>
      </c>
      <c r="C215" t="s">
        <v>196</v>
      </c>
      <c r="D215" t="s">
        <v>197</v>
      </c>
      <c r="E215" s="2">
        <v>42135.499305555553</v>
      </c>
      <c r="F215" t="s">
        <v>150</v>
      </c>
      <c r="G215" t="s">
        <v>149</v>
      </c>
      <c r="H215" t="b">
        <v>0</v>
      </c>
      <c r="I215">
        <v>1.4999999999999999E-2</v>
      </c>
      <c r="J215">
        <v>1E-3</v>
      </c>
      <c r="K215" t="str">
        <f t="shared" si="9"/>
        <v>=</v>
      </c>
      <c r="L215">
        <f t="shared" si="10"/>
        <v>15</v>
      </c>
      <c r="M215">
        <f t="shared" si="11"/>
        <v>1</v>
      </c>
      <c r="N215" t="s">
        <v>453</v>
      </c>
    </row>
    <row r="216" spans="1:14">
      <c r="A216" t="s">
        <v>451</v>
      </c>
      <c r="B216" t="s">
        <v>452</v>
      </c>
      <c r="C216" t="s">
        <v>206</v>
      </c>
      <c r="D216" t="s">
        <v>207</v>
      </c>
      <c r="E216" s="2">
        <v>42852.388194444444</v>
      </c>
      <c r="F216" t="s">
        <v>150</v>
      </c>
      <c r="G216" t="s">
        <v>149</v>
      </c>
      <c r="H216" t="b">
        <v>0</v>
      </c>
      <c r="I216">
        <v>4.9000000000000002E-2</v>
      </c>
      <c r="J216">
        <v>1E-3</v>
      </c>
      <c r="K216" t="str">
        <f t="shared" si="9"/>
        <v>=</v>
      </c>
      <c r="L216">
        <f t="shared" si="10"/>
        <v>49</v>
      </c>
      <c r="M216">
        <f t="shared" si="11"/>
        <v>1</v>
      </c>
      <c r="N216" t="s">
        <v>453</v>
      </c>
    </row>
    <row r="217" spans="1:14">
      <c r="A217" t="s">
        <v>451</v>
      </c>
      <c r="B217" t="s">
        <v>452</v>
      </c>
      <c r="C217" t="s">
        <v>178</v>
      </c>
      <c r="D217" t="s">
        <v>185</v>
      </c>
      <c r="E217" s="2">
        <v>42061.529166666667</v>
      </c>
      <c r="F217" t="s">
        <v>150</v>
      </c>
      <c r="G217" t="s">
        <v>149</v>
      </c>
      <c r="H217" t="b">
        <v>0</v>
      </c>
      <c r="I217">
        <v>5.4000000000000003E-3</v>
      </c>
      <c r="J217">
        <v>1E-3</v>
      </c>
      <c r="K217" t="str">
        <f t="shared" si="9"/>
        <v>=</v>
      </c>
      <c r="L217">
        <f t="shared" si="10"/>
        <v>5.4</v>
      </c>
      <c r="M217">
        <f t="shared" si="11"/>
        <v>1</v>
      </c>
      <c r="N217" t="s">
        <v>453</v>
      </c>
    </row>
    <row r="218" spans="1:14">
      <c r="A218" t="s">
        <v>451</v>
      </c>
      <c r="B218" t="s">
        <v>452</v>
      </c>
      <c r="C218" t="s">
        <v>198</v>
      </c>
      <c r="D218" t="s">
        <v>201</v>
      </c>
      <c r="E218" s="2">
        <v>42565.62777777778</v>
      </c>
      <c r="F218" t="s">
        <v>150</v>
      </c>
      <c r="G218" t="s">
        <v>149</v>
      </c>
      <c r="H218" t="b">
        <v>0</v>
      </c>
      <c r="I218">
        <v>8.6999999999999994E-2</v>
      </c>
      <c r="J218">
        <v>1E-3</v>
      </c>
      <c r="K218" t="str">
        <f t="shared" si="9"/>
        <v>=</v>
      </c>
      <c r="L218">
        <f t="shared" si="10"/>
        <v>87</v>
      </c>
      <c r="M218">
        <f t="shared" si="11"/>
        <v>1</v>
      </c>
      <c r="N218" t="s">
        <v>453</v>
      </c>
    </row>
    <row r="219" spans="1:14">
      <c r="A219" t="s">
        <v>451</v>
      </c>
      <c r="B219" t="s">
        <v>452</v>
      </c>
      <c r="C219" t="s">
        <v>203</v>
      </c>
      <c r="D219" t="s">
        <v>204</v>
      </c>
      <c r="E219" s="2">
        <v>43318.479166666664</v>
      </c>
      <c r="F219" t="s">
        <v>150</v>
      </c>
      <c r="G219" t="s">
        <v>149</v>
      </c>
      <c r="H219" t="b">
        <v>0</v>
      </c>
      <c r="I219">
        <v>3.9E-2</v>
      </c>
      <c r="J219">
        <v>1E-3</v>
      </c>
      <c r="K219" t="str">
        <f t="shared" si="9"/>
        <v>=</v>
      </c>
      <c r="L219">
        <f t="shared" si="10"/>
        <v>39</v>
      </c>
      <c r="M219">
        <f t="shared" si="11"/>
        <v>1</v>
      </c>
      <c r="N219" t="s">
        <v>453</v>
      </c>
    </row>
    <row r="220" spans="1:14">
      <c r="A220" t="s">
        <v>451</v>
      </c>
      <c r="B220" t="s">
        <v>452</v>
      </c>
      <c r="C220" t="s">
        <v>187</v>
      </c>
      <c r="D220" t="s">
        <v>188</v>
      </c>
      <c r="E220" s="2">
        <v>44788.541666666664</v>
      </c>
      <c r="F220" t="s">
        <v>150</v>
      </c>
      <c r="G220" t="s">
        <v>149</v>
      </c>
      <c r="H220" t="b">
        <v>0</v>
      </c>
      <c r="I220">
        <v>9.2999999999999992E-3</v>
      </c>
      <c r="J220">
        <v>1E-3</v>
      </c>
      <c r="K220" t="str">
        <f t="shared" si="9"/>
        <v>=</v>
      </c>
      <c r="L220">
        <f t="shared" si="10"/>
        <v>9.2999999999999989</v>
      </c>
      <c r="M220">
        <f t="shared" si="11"/>
        <v>1</v>
      </c>
      <c r="N220" t="s">
        <v>453</v>
      </c>
    </row>
    <row r="221" spans="1:14">
      <c r="A221" t="s">
        <v>451</v>
      </c>
      <c r="B221" t="s">
        <v>452</v>
      </c>
      <c r="C221" t="s">
        <v>196</v>
      </c>
      <c r="D221" t="s">
        <v>197</v>
      </c>
      <c r="E221" s="2">
        <v>42198.652777777781</v>
      </c>
      <c r="F221" t="s">
        <v>150</v>
      </c>
      <c r="G221" t="s">
        <v>149</v>
      </c>
      <c r="H221" t="b">
        <v>0</v>
      </c>
      <c r="I221">
        <v>4.3999999999999997E-2</v>
      </c>
      <c r="J221">
        <v>1E-3</v>
      </c>
      <c r="K221" t="str">
        <f t="shared" si="9"/>
        <v>=</v>
      </c>
      <c r="L221">
        <f t="shared" si="10"/>
        <v>44</v>
      </c>
      <c r="M221">
        <f t="shared" si="11"/>
        <v>1</v>
      </c>
      <c r="N221" t="s">
        <v>453</v>
      </c>
    </row>
    <row r="222" spans="1:14">
      <c r="A222" t="s">
        <v>451</v>
      </c>
      <c r="B222" t="s">
        <v>452</v>
      </c>
      <c r="C222" t="s">
        <v>307</v>
      </c>
      <c r="D222" t="s">
        <v>308</v>
      </c>
      <c r="E222" s="2">
        <v>44336.617361111108</v>
      </c>
      <c r="F222" t="s">
        <v>150</v>
      </c>
      <c r="G222" t="s">
        <v>149</v>
      </c>
      <c r="H222" t="b">
        <v>0</v>
      </c>
      <c r="I222">
        <v>5.3E-3</v>
      </c>
      <c r="J222">
        <v>1E-3</v>
      </c>
      <c r="K222" t="str">
        <f t="shared" si="9"/>
        <v>=</v>
      </c>
      <c r="L222">
        <f t="shared" si="10"/>
        <v>5.3</v>
      </c>
      <c r="M222">
        <f t="shared" si="11"/>
        <v>1</v>
      </c>
      <c r="N222" t="s">
        <v>453</v>
      </c>
    </row>
    <row r="223" spans="1:14">
      <c r="A223" t="s">
        <v>451</v>
      </c>
      <c r="B223" t="s">
        <v>452</v>
      </c>
      <c r="C223" t="s">
        <v>224</v>
      </c>
      <c r="D223" t="s">
        <v>225</v>
      </c>
      <c r="E223" s="2">
        <v>44785.451388888891</v>
      </c>
      <c r="F223" t="s">
        <v>150</v>
      </c>
      <c r="G223" t="s">
        <v>149</v>
      </c>
      <c r="H223" t="b">
        <v>0</v>
      </c>
      <c r="I223">
        <v>1.4E-2</v>
      </c>
      <c r="J223">
        <v>1E-3</v>
      </c>
      <c r="K223" t="str">
        <f t="shared" si="9"/>
        <v>=</v>
      </c>
      <c r="L223">
        <f t="shared" si="10"/>
        <v>14</v>
      </c>
      <c r="M223">
        <f t="shared" si="11"/>
        <v>1</v>
      </c>
      <c r="N223" t="s">
        <v>453</v>
      </c>
    </row>
    <row r="224" spans="1:14">
      <c r="A224" t="s">
        <v>451</v>
      </c>
      <c r="B224" t="s">
        <v>452</v>
      </c>
      <c r="C224" t="s">
        <v>198</v>
      </c>
      <c r="D224" t="s">
        <v>201</v>
      </c>
      <c r="E224" s="2">
        <v>45208.433333333334</v>
      </c>
      <c r="F224" t="s">
        <v>150</v>
      </c>
      <c r="G224" t="s">
        <v>149</v>
      </c>
      <c r="H224" t="b">
        <v>0</v>
      </c>
      <c r="I224">
        <v>5.3999999999999999E-2</v>
      </c>
      <c r="J224">
        <v>1E-3</v>
      </c>
      <c r="K224" t="str">
        <f t="shared" si="9"/>
        <v>=</v>
      </c>
      <c r="L224">
        <f t="shared" si="10"/>
        <v>54</v>
      </c>
      <c r="M224">
        <f t="shared" si="11"/>
        <v>1</v>
      </c>
      <c r="N224" t="s">
        <v>453</v>
      </c>
    </row>
    <row r="225" spans="1:14">
      <c r="A225" t="s">
        <v>451</v>
      </c>
      <c r="B225" t="s">
        <v>452</v>
      </c>
      <c r="C225" t="s">
        <v>235</v>
      </c>
      <c r="D225" t="s">
        <v>239</v>
      </c>
      <c r="E225" s="2">
        <v>43875.559027777781</v>
      </c>
      <c r="F225" t="s">
        <v>150</v>
      </c>
      <c r="G225" t="s">
        <v>149</v>
      </c>
      <c r="H225" t="b">
        <v>0</v>
      </c>
      <c r="I225">
        <v>1.0999999999999999E-2</v>
      </c>
      <c r="J225">
        <v>1E-3</v>
      </c>
      <c r="K225" t="str">
        <f t="shared" si="9"/>
        <v>=</v>
      </c>
      <c r="L225">
        <f t="shared" si="10"/>
        <v>11</v>
      </c>
      <c r="M225">
        <f t="shared" si="11"/>
        <v>1</v>
      </c>
      <c r="N225" t="s">
        <v>453</v>
      </c>
    </row>
    <row r="226" spans="1:14">
      <c r="A226" t="s">
        <v>451</v>
      </c>
      <c r="B226" t="s">
        <v>452</v>
      </c>
      <c r="C226" t="s">
        <v>206</v>
      </c>
      <c r="D226" t="s">
        <v>207</v>
      </c>
      <c r="E226" s="2">
        <v>44809.470138888886</v>
      </c>
      <c r="F226" t="s">
        <v>150</v>
      </c>
      <c r="G226" t="s">
        <v>149</v>
      </c>
      <c r="H226" t="b">
        <v>0</v>
      </c>
      <c r="I226">
        <v>4.9000000000000002E-2</v>
      </c>
      <c r="J226">
        <v>1E-3</v>
      </c>
      <c r="K226" t="str">
        <f t="shared" si="9"/>
        <v>=</v>
      </c>
      <c r="L226">
        <f t="shared" si="10"/>
        <v>49</v>
      </c>
      <c r="M226">
        <f t="shared" si="11"/>
        <v>1</v>
      </c>
      <c r="N226" t="s">
        <v>453</v>
      </c>
    </row>
    <row r="227" spans="1:14">
      <c r="A227" t="s">
        <v>451</v>
      </c>
      <c r="B227" t="s">
        <v>452</v>
      </c>
      <c r="C227" t="s">
        <v>203</v>
      </c>
      <c r="D227" t="s">
        <v>204</v>
      </c>
      <c r="E227" s="2">
        <v>43861.464583333334</v>
      </c>
      <c r="F227" t="s">
        <v>150</v>
      </c>
      <c r="G227" t="s">
        <v>149</v>
      </c>
      <c r="H227" t="b">
        <v>0</v>
      </c>
      <c r="I227">
        <v>1.7000000000000001E-2</v>
      </c>
      <c r="J227">
        <v>1E-3</v>
      </c>
      <c r="K227" t="str">
        <f t="shared" si="9"/>
        <v>=</v>
      </c>
      <c r="L227">
        <f t="shared" si="10"/>
        <v>17</v>
      </c>
      <c r="M227">
        <f t="shared" si="11"/>
        <v>1</v>
      </c>
      <c r="N227" t="s">
        <v>453</v>
      </c>
    </row>
    <row r="228" spans="1:14">
      <c r="A228" t="s">
        <v>451</v>
      </c>
      <c r="B228" t="s">
        <v>452</v>
      </c>
      <c r="C228" t="s">
        <v>198</v>
      </c>
      <c r="D228" t="s">
        <v>201</v>
      </c>
      <c r="E228" s="2">
        <v>44389.484722222223</v>
      </c>
      <c r="F228" t="s">
        <v>150</v>
      </c>
      <c r="G228" t="s">
        <v>149</v>
      </c>
      <c r="H228" t="b">
        <v>0</v>
      </c>
      <c r="I228">
        <v>4.5999999999999999E-2</v>
      </c>
      <c r="J228">
        <v>1E-3</v>
      </c>
      <c r="K228" t="str">
        <f t="shared" si="9"/>
        <v>=</v>
      </c>
      <c r="L228">
        <f t="shared" si="10"/>
        <v>46</v>
      </c>
      <c r="M228">
        <f t="shared" si="11"/>
        <v>1</v>
      </c>
      <c r="N228" t="s">
        <v>453</v>
      </c>
    </row>
    <row r="229" spans="1:14">
      <c r="A229" t="s">
        <v>451</v>
      </c>
      <c r="B229" t="s">
        <v>452</v>
      </c>
      <c r="C229" t="s">
        <v>178</v>
      </c>
      <c r="D229" t="s">
        <v>185</v>
      </c>
      <c r="E229" s="2">
        <v>45084.586805555555</v>
      </c>
      <c r="F229" t="s">
        <v>150</v>
      </c>
      <c r="G229" t="s">
        <v>149</v>
      </c>
      <c r="H229" t="b">
        <v>0</v>
      </c>
      <c r="I229">
        <v>3.8999999999999998E-3</v>
      </c>
      <c r="J229">
        <v>1E-3</v>
      </c>
      <c r="K229" t="str">
        <f t="shared" si="9"/>
        <v>=</v>
      </c>
      <c r="L229">
        <f t="shared" si="10"/>
        <v>3.9</v>
      </c>
      <c r="M229">
        <f t="shared" si="11"/>
        <v>1</v>
      </c>
      <c r="N229" t="s">
        <v>453</v>
      </c>
    </row>
    <row r="230" spans="1:14">
      <c r="A230" t="s">
        <v>451</v>
      </c>
      <c r="B230" t="s">
        <v>452</v>
      </c>
      <c r="C230" t="s">
        <v>187</v>
      </c>
      <c r="D230" t="s">
        <v>188</v>
      </c>
      <c r="E230" s="2">
        <v>41976.418055555558</v>
      </c>
      <c r="F230" t="s">
        <v>150</v>
      </c>
      <c r="G230" t="s">
        <v>149</v>
      </c>
      <c r="H230" t="b">
        <v>0</v>
      </c>
      <c r="I230">
        <v>8.0000000000000002E-3</v>
      </c>
      <c r="J230">
        <v>1E-3</v>
      </c>
      <c r="K230" t="str">
        <f t="shared" si="9"/>
        <v>=</v>
      </c>
      <c r="L230">
        <f t="shared" si="10"/>
        <v>8</v>
      </c>
      <c r="M230">
        <f t="shared" si="11"/>
        <v>1</v>
      </c>
      <c r="N230" t="s">
        <v>453</v>
      </c>
    </row>
    <row r="231" spans="1:14">
      <c r="A231" t="s">
        <v>451</v>
      </c>
      <c r="B231" t="s">
        <v>452</v>
      </c>
      <c r="C231" t="s">
        <v>206</v>
      </c>
      <c r="D231" t="s">
        <v>207</v>
      </c>
      <c r="E231" s="2">
        <v>43881.511111111111</v>
      </c>
      <c r="F231" t="s">
        <v>150</v>
      </c>
      <c r="G231" t="s">
        <v>149</v>
      </c>
      <c r="H231" t="b">
        <v>0</v>
      </c>
      <c r="I231">
        <v>7.6E-3</v>
      </c>
      <c r="J231">
        <v>1E-3</v>
      </c>
      <c r="K231" t="str">
        <f t="shared" si="9"/>
        <v>=</v>
      </c>
      <c r="L231">
        <f t="shared" si="10"/>
        <v>7.6</v>
      </c>
      <c r="M231">
        <f t="shared" si="11"/>
        <v>1</v>
      </c>
      <c r="N231" t="s">
        <v>453</v>
      </c>
    </row>
    <row r="232" spans="1:14">
      <c r="A232" t="s">
        <v>451</v>
      </c>
      <c r="B232" t="s">
        <v>452</v>
      </c>
      <c r="C232" t="s">
        <v>196</v>
      </c>
      <c r="D232" t="s">
        <v>197</v>
      </c>
      <c r="E232" s="2">
        <v>42347.625</v>
      </c>
      <c r="F232" t="s">
        <v>150</v>
      </c>
      <c r="G232" t="s">
        <v>149</v>
      </c>
      <c r="H232" t="b">
        <v>0</v>
      </c>
      <c r="I232">
        <v>1.2E-2</v>
      </c>
      <c r="J232">
        <v>1E-3</v>
      </c>
      <c r="K232" t="str">
        <f t="shared" si="9"/>
        <v>=</v>
      </c>
      <c r="L232">
        <f t="shared" si="10"/>
        <v>12</v>
      </c>
      <c r="M232">
        <f t="shared" si="11"/>
        <v>1</v>
      </c>
      <c r="N232" t="s">
        <v>453</v>
      </c>
    </row>
    <row r="233" spans="1:14">
      <c r="A233" t="s">
        <v>451</v>
      </c>
      <c r="B233" t="s">
        <v>452</v>
      </c>
      <c r="C233" t="s">
        <v>187</v>
      </c>
      <c r="D233" t="s">
        <v>188</v>
      </c>
      <c r="E233" s="2">
        <v>44532.362500000003</v>
      </c>
      <c r="F233" t="s">
        <v>150</v>
      </c>
      <c r="G233" t="s">
        <v>149</v>
      </c>
      <c r="H233" t="b">
        <v>0</v>
      </c>
      <c r="I233">
        <v>1.4999999999999999E-2</v>
      </c>
      <c r="J233">
        <v>1E-3</v>
      </c>
      <c r="K233" t="str">
        <f t="shared" si="9"/>
        <v>=</v>
      </c>
      <c r="L233">
        <f t="shared" si="10"/>
        <v>15</v>
      </c>
      <c r="M233">
        <f t="shared" si="11"/>
        <v>1</v>
      </c>
      <c r="N233" t="s">
        <v>453</v>
      </c>
    </row>
    <row r="234" spans="1:14">
      <c r="A234" t="s">
        <v>451</v>
      </c>
      <c r="B234" t="s">
        <v>452</v>
      </c>
      <c r="C234" t="s">
        <v>187</v>
      </c>
      <c r="D234" t="s">
        <v>188</v>
      </c>
      <c r="E234" s="2">
        <v>42284.65347222222</v>
      </c>
      <c r="F234" t="s">
        <v>150</v>
      </c>
      <c r="G234" t="s">
        <v>149</v>
      </c>
      <c r="H234" t="b">
        <v>0</v>
      </c>
      <c r="I234">
        <v>1.6E-2</v>
      </c>
      <c r="J234">
        <v>1E-3</v>
      </c>
      <c r="K234" t="str">
        <f t="shared" si="9"/>
        <v>=</v>
      </c>
      <c r="L234">
        <f t="shared" si="10"/>
        <v>16</v>
      </c>
      <c r="M234">
        <f t="shared" si="11"/>
        <v>1</v>
      </c>
      <c r="N234" t="s">
        <v>453</v>
      </c>
    </row>
    <row r="235" spans="1:14">
      <c r="A235" t="s">
        <v>451</v>
      </c>
      <c r="B235" t="s">
        <v>452</v>
      </c>
      <c r="C235" t="s">
        <v>241</v>
      </c>
      <c r="D235" t="s">
        <v>242</v>
      </c>
      <c r="E235" s="2">
        <v>42214.565972222219</v>
      </c>
      <c r="F235" t="s">
        <v>150</v>
      </c>
      <c r="G235" t="s">
        <v>149</v>
      </c>
      <c r="H235" t="b">
        <v>0</v>
      </c>
      <c r="I235">
        <v>9.7000000000000003E-3</v>
      </c>
      <c r="J235">
        <v>1E-3</v>
      </c>
      <c r="K235" t="str">
        <f t="shared" si="9"/>
        <v>=</v>
      </c>
      <c r="L235">
        <f t="shared" si="10"/>
        <v>9.7000000000000011</v>
      </c>
      <c r="M235">
        <f t="shared" si="11"/>
        <v>1</v>
      </c>
      <c r="N235" t="s">
        <v>453</v>
      </c>
    </row>
    <row r="236" spans="1:14">
      <c r="A236" t="s">
        <v>451</v>
      </c>
      <c r="B236" t="s">
        <v>452</v>
      </c>
      <c r="C236" t="s">
        <v>187</v>
      </c>
      <c r="D236" t="s">
        <v>188</v>
      </c>
      <c r="E236" s="2">
        <v>42010.331250000003</v>
      </c>
      <c r="F236" t="s">
        <v>150</v>
      </c>
      <c r="G236" t="s">
        <v>149</v>
      </c>
      <c r="H236" t="b">
        <v>0</v>
      </c>
      <c r="I236">
        <v>7.0000000000000001E-3</v>
      </c>
      <c r="J236">
        <v>1E-3</v>
      </c>
      <c r="K236" t="str">
        <f t="shared" si="9"/>
        <v>=</v>
      </c>
      <c r="L236">
        <f t="shared" si="10"/>
        <v>7</v>
      </c>
      <c r="M236">
        <f t="shared" si="11"/>
        <v>1</v>
      </c>
      <c r="N236" t="s">
        <v>453</v>
      </c>
    </row>
    <row r="237" spans="1:14">
      <c r="A237" t="s">
        <v>451</v>
      </c>
      <c r="B237" t="s">
        <v>452</v>
      </c>
      <c r="C237" t="s">
        <v>206</v>
      </c>
      <c r="D237" t="s">
        <v>207</v>
      </c>
      <c r="E237" s="2">
        <v>42772.429166666669</v>
      </c>
      <c r="F237" t="s">
        <v>150</v>
      </c>
      <c r="G237" t="s">
        <v>149</v>
      </c>
      <c r="H237" t="b">
        <v>0</v>
      </c>
      <c r="I237">
        <v>1.4999999999999999E-2</v>
      </c>
      <c r="J237">
        <v>1E-3</v>
      </c>
      <c r="K237" t="str">
        <f t="shared" si="9"/>
        <v>=</v>
      </c>
      <c r="L237">
        <f t="shared" si="10"/>
        <v>15</v>
      </c>
      <c r="M237">
        <f t="shared" si="11"/>
        <v>1</v>
      </c>
      <c r="N237" t="s">
        <v>453</v>
      </c>
    </row>
    <row r="238" spans="1:14">
      <c r="A238" t="s">
        <v>451</v>
      </c>
      <c r="B238" t="s">
        <v>452</v>
      </c>
      <c r="C238" t="s">
        <v>178</v>
      </c>
      <c r="D238" t="s">
        <v>185</v>
      </c>
      <c r="E238" s="2">
        <v>44881.568749999999</v>
      </c>
      <c r="F238" t="s">
        <v>150</v>
      </c>
      <c r="G238" t="s">
        <v>149</v>
      </c>
      <c r="H238" t="b">
        <v>0</v>
      </c>
      <c r="I238">
        <v>4.4999999999999997E-3</v>
      </c>
      <c r="J238">
        <v>1E-3</v>
      </c>
      <c r="K238" t="str">
        <f t="shared" si="9"/>
        <v>=</v>
      </c>
      <c r="L238">
        <f t="shared" si="10"/>
        <v>4.5</v>
      </c>
      <c r="M238">
        <f t="shared" si="11"/>
        <v>1</v>
      </c>
      <c r="N238" t="s">
        <v>453</v>
      </c>
    </row>
    <row r="239" spans="1:14">
      <c r="A239" t="s">
        <v>451</v>
      </c>
      <c r="B239" t="s">
        <v>452</v>
      </c>
      <c r="C239" t="s">
        <v>214</v>
      </c>
      <c r="D239" t="s">
        <v>217</v>
      </c>
      <c r="E239" s="2">
        <v>43258.729166666664</v>
      </c>
      <c r="F239" t="s">
        <v>150</v>
      </c>
      <c r="G239" t="s">
        <v>149</v>
      </c>
      <c r="H239" t="b">
        <v>0</v>
      </c>
      <c r="I239">
        <v>2.3E-2</v>
      </c>
      <c r="J239">
        <v>1E-3</v>
      </c>
      <c r="K239" t="str">
        <f t="shared" si="9"/>
        <v>=</v>
      </c>
      <c r="L239">
        <f t="shared" si="10"/>
        <v>23</v>
      </c>
      <c r="M239">
        <f t="shared" si="11"/>
        <v>1</v>
      </c>
      <c r="N239" t="s">
        <v>453</v>
      </c>
    </row>
    <row r="240" spans="1:14">
      <c r="A240" t="s">
        <v>451</v>
      </c>
      <c r="B240" t="s">
        <v>452</v>
      </c>
      <c r="C240" t="s">
        <v>178</v>
      </c>
      <c r="D240" t="s">
        <v>185</v>
      </c>
      <c r="E240" s="2">
        <v>42020.62222222222</v>
      </c>
      <c r="F240" t="s">
        <v>150</v>
      </c>
      <c r="G240" t="s">
        <v>149</v>
      </c>
      <c r="H240" t="b">
        <v>0</v>
      </c>
      <c r="I240">
        <v>8.0000000000000002E-3</v>
      </c>
      <c r="J240">
        <v>1E-3</v>
      </c>
      <c r="K240" t="str">
        <f t="shared" si="9"/>
        <v>=</v>
      </c>
      <c r="L240">
        <f t="shared" si="10"/>
        <v>8</v>
      </c>
      <c r="M240">
        <f t="shared" si="11"/>
        <v>1</v>
      </c>
      <c r="N240" t="s">
        <v>453</v>
      </c>
    </row>
    <row r="241" spans="1:14">
      <c r="A241" t="s">
        <v>451</v>
      </c>
      <c r="B241" t="s">
        <v>452</v>
      </c>
      <c r="C241" t="s">
        <v>203</v>
      </c>
      <c r="D241" t="s">
        <v>204</v>
      </c>
      <c r="E241" s="2">
        <v>42676.381944444445</v>
      </c>
      <c r="F241" t="s">
        <v>150</v>
      </c>
      <c r="G241" t="s">
        <v>149</v>
      </c>
      <c r="H241" t="b">
        <v>0</v>
      </c>
      <c r="I241">
        <v>7.0999999999999994E-2</v>
      </c>
      <c r="J241">
        <v>1E-3</v>
      </c>
      <c r="K241" t="str">
        <f t="shared" si="9"/>
        <v>=</v>
      </c>
      <c r="L241">
        <f t="shared" si="10"/>
        <v>71</v>
      </c>
      <c r="M241">
        <f t="shared" si="11"/>
        <v>1</v>
      </c>
      <c r="N241" t="s">
        <v>453</v>
      </c>
    </row>
    <row r="242" spans="1:14">
      <c r="A242" t="s">
        <v>451</v>
      </c>
      <c r="B242" t="s">
        <v>452</v>
      </c>
      <c r="C242" t="s">
        <v>206</v>
      </c>
      <c r="D242" t="s">
        <v>207</v>
      </c>
      <c r="E242" s="2">
        <v>42654.701388888891</v>
      </c>
      <c r="F242" t="s">
        <v>150</v>
      </c>
      <c r="G242" t="s">
        <v>149</v>
      </c>
      <c r="H242" t="b">
        <v>0</v>
      </c>
      <c r="I242">
        <v>5.3999999999999999E-2</v>
      </c>
      <c r="J242">
        <v>1E-3</v>
      </c>
      <c r="K242" t="str">
        <f t="shared" si="9"/>
        <v>=</v>
      </c>
      <c r="L242">
        <f t="shared" si="10"/>
        <v>54</v>
      </c>
      <c r="M242">
        <f t="shared" si="11"/>
        <v>1</v>
      </c>
      <c r="N242" t="s">
        <v>453</v>
      </c>
    </row>
    <row r="243" spans="1:14">
      <c r="A243" t="s">
        <v>451</v>
      </c>
      <c r="B243" t="s">
        <v>452</v>
      </c>
      <c r="C243" t="s">
        <v>206</v>
      </c>
      <c r="D243" t="s">
        <v>207</v>
      </c>
      <c r="E243" s="2">
        <v>42850.393055555556</v>
      </c>
      <c r="F243" t="s">
        <v>150</v>
      </c>
      <c r="G243" t="s">
        <v>149</v>
      </c>
      <c r="H243" t="b">
        <v>0</v>
      </c>
      <c r="I243">
        <v>0.05</v>
      </c>
      <c r="J243">
        <v>1E-3</v>
      </c>
      <c r="K243" t="str">
        <f t="shared" si="9"/>
        <v>=</v>
      </c>
      <c r="L243">
        <f t="shared" si="10"/>
        <v>50</v>
      </c>
      <c r="M243">
        <f t="shared" si="11"/>
        <v>1</v>
      </c>
      <c r="N243" t="s">
        <v>453</v>
      </c>
    </row>
    <row r="244" spans="1:14">
      <c r="A244" t="s">
        <v>451</v>
      </c>
      <c r="B244" t="s">
        <v>452</v>
      </c>
      <c r="C244" t="s">
        <v>187</v>
      </c>
      <c r="D244" t="s">
        <v>188</v>
      </c>
      <c r="E244" s="2">
        <v>43794.344444444447</v>
      </c>
      <c r="F244" t="s">
        <v>150</v>
      </c>
      <c r="G244" t="s">
        <v>149</v>
      </c>
      <c r="H244" t="b">
        <v>0</v>
      </c>
      <c r="I244">
        <v>8.3999999999999995E-3</v>
      </c>
      <c r="J244">
        <v>1E-3</v>
      </c>
      <c r="K244" t="str">
        <f t="shared" si="9"/>
        <v>=</v>
      </c>
      <c r="L244">
        <f t="shared" si="10"/>
        <v>8.4</v>
      </c>
      <c r="M244">
        <f t="shared" si="11"/>
        <v>1</v>
      </c>
      <c r="N244" t="s">
        <v>453</v>
      </c>
    </row>
    <row r="245" spans="1:14">
      <c r="A245" t="s">
        <v>451</v>
      </c>
      <c r="B245" t="s">
        <v>452</v>
      </c>
      <c r="C245" t="s">
        <v>178</v>
      </c>
      <c r="D245" t="s">
        <v>185</v>
      </c>
      <c r="E245" s="2">
        <v>44329.587500000001</v>
      </c>
      <c r="F245" t="s">
        <v>150</v>
      </c>
      <c r="G245" t="s">
        <v>149</v>
      </c>
      <c r="H245" t="b">
        <v>0</v>
      </c>
      <c r="I245">
        <v>4.7999999999999996E-3</v>
      </c>
      <c r="J245">
        <v>1E-3</v>
      </c>
      <c r="K245" t="str">
        <f t="shared" si="9"/>
        <v>=</v>
      </c>
      <c r="L245">
        <f t="shared" si="10"/>
        <v>4.8</v>
      </c>
      <c r="M245">
        <f t="shared" si="11"/>
        <v>1</v>
      </c>
      <c r="N245" t="s">
        <v>453</v>
      </c>
    </row>
    <row r="246" spans="1:14">
      <c r="A246" t="s">
        <v>451</v>
      </c>
      <c r="B246" t="s">
        <v>452</v>
      </c>
      <c r="C246" t="s">
        <v>187</v>
      </c>
      <c r="D246" t="s">
        <v>188</v>
      </c>
      <c r="E246" s="2">
        <v>42086.326388888891</v>
      </c>
      <c r="F246" t="s">
        <v>150</v>
      </c>
      <c r="G246" t="s">
        <v>149</v>
      </c>
      <c r="H246" t="b">
        <v>0</v>
      </c>
      <c r="I246">
        <v>1.7999999999999999E-2</v>
      </c>
      <c r="J246">
        <v>1E-3</v>
      </c>
      <c r="K246" t="str">
        <f t="shared" si="9"/>
        <v>=</v>
      </c>
      <c r="L246">
        <f t="shared" si="10"/>
        <v>18</v>
      </c>
      <c r="M246">
        <f t="shared" si="11"/>
        <v>1</v>
      </c>
      <c r="N246" t="s">
        <v>453</v>
      </c>
    </row>
    <row r="247" spans="1:14">
      <c r="A247" t="s">
        <v>451</v>
      </c>
      <c r="B247" t="s">
        <v>452</v>
      </c>
      <c r="C247" t="s">
        <v>235</v>
      </c>
      <c r="D247" t="s">
        <v>239</v>
      </c>
      <c r="E247" s="2">
        <v>42408.355555555558</v>
      </c>
      <c r="F247" t="s">
        <v>150</v>
      </c>
      <c r="G247" t="s">
        <v>149</v>
      </c>
      <c r="H247" t="b">
        <v>0</v>
      </c>
      <c r="I247">
        <v>1.2E-2</v>
      </c>
      <c r="J247">
        <v>1E-3</v>
      </c>
      <c r="K247" t="str">
        <f t="shared" si="9"/>
        <v>=</v>
      </c>
      <c r="L247">
        <f t="shared" si="10"/>
        <v>12</v>
      </c>
      <c r="M247">
        <f t="shared" si="11"/>
        <v>1</v>
      </c>
      <c r="N247" t="s">
        <v>453</v>
      </c>
    </row>
    <row r="248" spans="1:14">
      <c r="A248" t="s">
        <v>451</v>
      </c>
      <c r="B248" t="s">
        <v>452</v>
      </c>
      <c r="C248" t="s">
        <v>206</v>
      </c>
      <c r="D248" t="s">
        <v>207</v>
      </c>
      <c r="E248" s="2">
        <v>44420.527083333334</v>
      </c>
      <c r="F248" t="s">
        <v>150</v>
      </c>
      <c r="G248" t="s">
        <v>149</v>
      </c>
      <c r="H248" t="b">
        <v>0</v>
      </c>
      <c r="I248">
        <v>4.2000000000000003E-2</v>
      </c>
      <c r="J248">
        <v>1E-3</v>
      </c>
      <c r="K248" t="str">
        <f t="shared" si="9"/>
        <v>=</v>
      </c>
      <c r="L248">
        <f t="shared" si="10"/>
        <v>42</v>
      </c>
      <c r="M248">
        <f t="shared" si="11"/>
        <v>1</v>
      </c>
      <c r="N248" t="s">
        <v>453</v>
      </c>
    </row>
    <row r="249" spans="1:14">
      <c r="A249" t="s">
        <v>451</v>
      </c>
      <c r="B249" t="s">
        <v>452</v>
      </c>
      <c r="C249" t="s">
        <v>288</v>
      </c>
      <c r="D249" t="s">
        <v>289</v>
      </c>
      <c r="E249" s="2">
        <v>43783.622916666667</v>
      </c>
      <c r="F249" t="s">
        <v>150</v>
      </c>
      <c r="G249" t="s">
        <v>149</v>
      </c>
      <c r="H249" t="b">
        <v>0</v>
      </c>
      <c r="I249">
        <v>8.5000000000000006E-3</v>
      </c>
      <c r="J249">
        <v>1E-3</v>
      </c>
      <c r="K249" t="str">
        <f t="shared" si="9"/>
        <v>=</v>
      </c>
      <c r="L249">
        <f t="shared" si="10"/>
        <v>8.5</v>
      </c>
      <c r="M249">
        <f t="shared" si="11"/>
        <v>1</v>
      </c>
      <c r="N249" t="s">
        <v>453</v>
      </c>
    </row>
    <row r="250" spans="1:14">
      <c r="A250" t="s">
        <v>451</v>
      </c>
      <c r="B250" t="s">
        <v>452</v>
      </c>
      <c r="C250" t="s">
        <v>187</v>
      </c>
      <c r="D250" t="s">
        <v>188</v>
      </c>
      <c r="E250" s="2">
        <v>42605.377083333333</v>
      </c>
      <c r="F250" t="s">
        <v>150</v>
      </c>
      <c r="G250" t="s">
        <v>149</v>
      </c>
      <c r="H250" t="b">
        <v>0</v>
      </c>
      <c r="I250">
        <v>7.3999999999999996E-2</v>
      </c>
      <c r="J250">
        <v>1E-3</v>
      </c>
      <c r="K250" t="str">
        <f t="shared" si="9"/>
        <v>=</v>
      </c>
      <c r="L250">
        <f t="shared" si="10"/>
        <v>74</v>
      </c>
      <c r="M250">
        <f t="shared" si="11"/>
        <v>1</v>
      </c>
      <c r="N250" t="s">
        <v>453</v>
      </c>
    </row>
    <row r="251" spans="1:14">
      <c r="A251" t="s">
        <v>451</v>
      </c>
      <c r="B251" t="s">
        <v>452</v>
      </c>
      <c r="C251" t="s">
        <v>196</v>
      </c>
      <c r="D251" t="s">
        <v>197</v>
      </c>
      <c r="E251" s="2">
        <v>42286.617361111108</v>
      </c>
      <c r="F251" t="s">
        <v>150</v>
      </c>
      <c r="G251" t="s">
        <v>149</v>
      </c>
      <c r="H251" t="b">
        <v>0</v>
      </c>
      <c r="I251">
        <v>2.1999999999999999E-2</v>
      </c>
      <c r="J251">
        <v>1E-3</v>
      </c>
      <c r="K251" t="str">
        <f t="shared" si="9"/>
        <v>=</v>
      </c>
      <c r="L251">
        <f t="shared" si="10"/>
        <v>22</v>
      </c>
      <c r="M251">
        <f t="shared" si="11"/>
        <v>1</v>
      </c>
      <c r="N251" t="s">
        <v>453</v>
      </c>
    </row>
    <row r="252" spans="1:14">
      <c r="A252" t="s">
        <v>451</v>
      </c>
      <c r="B252" t="s">
        <v>452</v>
      </c>
      <c r="C252" t="s">
        <v>203</v>
      </c>
      <c r="D252" t="s">
        <v>204</v>
      </c>
      <c r="E252" s="2">
        <v>44886.481249999997</v>
      </c>
      <c r="F252" t="s">
        <v>150</v>
      </c>
      <c r="G252" t="s">
        <v>149</v>
      </c>
      <c r="H252" t="b">
        <v>0</v>
      </c>
      <c r="I252">
        <v>1.4E-2</v>
      </c>
      <c r="J252">
        <v>1E-3</v>
      </c>
      <c r="K252" t="str">
        <f t="shared" si="9"/>
        <v>=</v>
      </c>
      <c r="L252">
        <f t="shared" si="10"/>
        <v>14</v>
      </c>
      <c r="M252">
        <f t="shared" si="11"/>
        <v>1</v>
      </c>
      <c r="N252" t="s">
        <v>453</v>
      </c>
    </row>
    <row r="253" spans="1:14">
      <c r="A253" t="s">
        <v>451</v>
      </c>
      <c r="B253" t="s">
        <v>452</v>
      </c>
      <c r="C253" t="s">
        <v>310</v>
      </c>
      <c r="D253" t="s">
        <v>311</v>
      </c>
      <c r="E253" s="2">
        <v>44670.535416666666</v>
      </c>
      <c r="F253" t="s">
        <v>150</v>
      </c>
      <c r="G253" t="s">
        <v>149</v>
      </c>
      <c r="H253" t="b">
        <v>0</v>
      </c>
      <c r="I253">
        <v>0.2</v>
      </c>
      <c r="J253">
        <v>1E-3</v>
      </c>
      <c r="K253" t="str">
        <f t="shared" si="9"/>
        <v>=</v>
      </c>
      <c r="L253">
        <f t="shared" si="10"/>
        <v>200</v>
      </c>
      <c r="M253">
        <f t="shared" si="11"/>
        <v>1</v>
      </c>
      <c r="N253" t="s">
        <v>453</v>
      </c>
    </row>
    <row r="254" spans="1:14">
      <c r="A254" t="s">
        <v>451</v>
      </c>
      <c r="B254" t="s">
        <v>452</v>
      </c>
      <c r="C254" t="s">
        <v>187</v>
      </c>
      <c r="D254" t="s">
        <v>188</v>
      </c>
      <c r="E254" s="2">
        <v>42289.659722222219</v>
      </c>
      <c r="F254" t="s">
        <v>150</v>
      </c>
      <c r="G254" t="s">
        <v>149</v>
      </c>
      <c r="H254" t="b">
        <v>0</v>
      </c>
      <c r="I254">
        <v>0.02</v>
      </c>
      <c r="J254">
        <v>1E-3</v>
      </c>
      <c r="K254" t="str">
        <f t="shared" si="9"/>
        <v>=</v>
      </c>
      <c r="L254">
        <f t="shared" si="10"/>
        <v>20</v>
      </c>
      <c r="M254">
        <f t="shared" si="11"/>
        <v>1</v>
      </c>
      <c r="N254" t="s">
        <v>453</v>
      </c>
    </row>
    <row r="255" spans="1:14">
      <c r="A255" t="s">
        <v>451</v>
      </c>
      <c r="B255" t="s">
        <v>452</v>
      </c>
      <c r="C255" t="s">
        <v>187</v>
      </c>
      <c r="D255" t="s">
        <v>188</v>
      </c>
      <c r="E255" s="2">
        <v>44650.612500000003</v>
      </c>
      <c r="F255" t="s">
        <v>150</v>
      </c>
      <c r="G255" t="s">
        <v>149</v>
      </c>
      <c r="H255" t="b">
        <v>0</v>
      </c>
      <c r="I255">
        <v>1.2999999999999999E-2</v>
      </c>
      <c r="J255">
        <v>1E-3</v>
      </c>
      <c r="K255" t="str">
        <f t="shared" si="9"/>
        <v>=</v>
      </c>
      <c r="L255">
        <f t="shared" si="10"/>
        <v>13</v>
      </c>
      <c r="M255">
        <f t="shared" si="11"/>
        <v>1</v>
      </c>
      <c r="N255" t="s">
        <v>453</v>
      </c>
    </row>
    <row r="256" spans="1:14">
      <c r="A256" t="s">
        <v>451</v>
      </c>
      <c r="B256" t="s">
        <v>452</v>
      </c>
      <c r="C256" t="s">
        <v>206</v>
      </c>
      <c r="D256" t="s">
        <v>207</v>
      </c>
      <c r="E256" s="2">
        <v>43423.568749999999</v>
      </c>
      <c r="F256" t="s">
        <v>150</v>
      </c>
      <c r="G256" t="s">
        <v>149</v>
      </c>
      <c r="H256" t="b">
        <v>0</v>
      </c>
      <c r="I256">
        <v>0.06</v>
      </c>
      <c r="J256">
        <v>1E-3</v>
      </c>
      <c r="K256" t="str">
        <f t="shared" si="9"/>
        <v>=</v>
      </c>
      <c r="L256">
        <f t="shared" si="10"/>
        <v>60</v>
      </c>
      <c r="M256">
        <f t="shared" si="11"/>
        <v>1</v>
      </c>
      <c r="N256" t="s">
        <v>453</v>
      </c>
    </row>
    <row r="257" spans="1:14">
      <c r="A257" t="s">
        <v>451</v>
      </c>
      <c r="B257" t="s">
        <v>452</v>
      </c>
      <c r="C257" t="s">
        <v>198</v>
      </c>
      <c r="D257" t="s">
        <v>201</v>
      </c>
      <c r="E257" s="2">
        <v>43490.361111111109</v>
      </c>
      <c r="F257" t="s">
        <v>150</v>
      </c>
      <c r="G257" t="s">
        <v>149</v>
      </c>
      <c r="H257" t="b">
        <v>0</v>
      </c>
      <c r="I257">
        <v>0.06</v>
      </c>
      <c r="J257">
        <v>1E-3</v>
      </c>
      <c r="K257" t="str">
        <f t="shared" si="9"/>
        <v>=</v>
      </c>
      <c r="L257">
        <f t="shared" si="10"/>
        <v>60</v>
      </c>
      <c r="M257">
        <f t="shared" si="11"/>
        <v>1</v>
      </c>
      <c r="N257" t="s">
        <v>453</v>
      </c>
    </row>
    <row r="258" spans="1:14">
      <c r="A258" t="s">
        <v>451</v>
      </c>
      <c r="B258" t="s">
        <v>452</v>
      </c>
      <c r="C258" t="s">
        <v>312</v>
      </c>
      <c r="D258" t="s">
        <v>313</v>
      </c>
      <c r="E258" s="2">
        <v>43713.48541666667</v>
      </c>
      <c r="F258" t="s">
        <v>150</v>
      </c>
      <c r="G258" t="s">
        <v>149</v>
      </c>
      <c r="H258" t="b">
        <v>0</v>
      </c>
      <c r="I258">
        <v>4.2999999999999997E-2</v>
      </c>
      <c r="J258">
        <v>1E-3</v>
      </c>
      <c r="K258" t="str">
        <f t="shared" si="9"/>
        <v>=</v>
      </c>
      <c r="L258">
        <f t="shared" si="10"/>
        <v>43</v>
      </c>
      <c r="M258">
        <f t="shared" si="11"/>
        <v>1</v>
      </c>
      <c r="N258" t="s">
        <v>453</v>
      </c>
    </row>
    <row r="259" spans="1:14">
      <c r="A259" t="s">
        <v>451</v>
      </c>
      <c r="B259" t="s">
        <v>452</v>
      </c>
      <c r="C259" t="s">
        <v>187</v>
      </c>
      <c r="D259" t="s">
        <v>188</v>
      </c>
      <c r="E259" s="2">
        <v>43444.343055555553</v>
      </c>
      <c r="F259" t="s">
        <v>150</v>
      </c>
      <c r="G259" t="s">
        <v>149</v>
      </c>
      <c r="H259" t="b">
        <v>0</v>
      </c>
      <c r="I259">
        <v>1.9E-2</v>
      </c>
      <c r="J259">
        <v>1E-3</v>
      </c>
      <c r="K259" t="str">
        <f t="shared" ref="K259:K322" si="12">IF(H259=TRUE,"&lt;","=")</f>
        <v>=</v>
      </c>
      <c r="L259">
        <f t="shared" ref="L259:L322" si="13">I259*1000</f>
        <v>19</v>
      </c>
      <c r="M259">
        <f t="shared" ref="M259:M322" si="14">J259*1000</f>
        <v>1</v>
      </c>
      <c r="N259" t="s">
        <v>453</v>
      </c>
    </row>
    <row r="260" spans="1:14">
      <c r="A260" t="s">
        <v>451</v>
      </c>
      <c r="B260" t="s">
        <v>452</v>
      </c>
      <c r="C260" t="s">
        <v>187</v>
      </c>
      <c r="D260" t="s">
        <v>188</v>
      </c>
      <c r="E260" s="2">
        <v>42340.420138888891</v>
      </c>
      <c r="F260" t="s">
        <v>150</v>
      </c>
      <c r="G260" t="s">
        <v>149</v>
      </c>
      <c r="H260" t="b">
        <v>0</v>
      </c>
      <c r="I260">
        <v>1.0999999999999999E-2</v>
      </c>
      <c r="J260">
        <v>1E-3</v>
      </c>
      <c r="K260" t="str">
        <f t="shared" si="12"/>
        <v>=</v>
      </c>
      <c r="L260">
        <f t="shared" si="13"/>
        <v>11</v>
      </c>
      <c r="M260">
        <f t="shared" si="14"/>
        <v>1</v>
      </c>
      <c r="N260" t="s">
        <v>453</v>
      </c>
    </row>
    <row r="261" spans="1:14">
      <c r="A261" t="s">
        <v>451</v>
      </c>
      <c r="B261" t="s">
        <v>452</v>
      </c>
      <c r="C261" t="s">
        <v>206</v>
      </c>
      <c r="D261" t="s">
        <v>207</v>
      </c>
      <c r="E261" s="2">
        <v>44819.49722222222</v>
      </c>
      <c r="F261" t="s">
        <v>150</v>
      </c>
      <c r="G261" t="s">
        <v>149</v>
      </c>
      <c r="H261" t="b">
        <v>0</v>
      </c>
      <c r="I261">
        <v>5.2999999999999999E-2</v>
      </c>
      <c r="J261">
        <v>1E-3</v>
      </c>
      <c r="K261" t="str">
        <f t="shared" si="12"/>
        <v>=</v>
      </c>
      <c r="L261">
        <f t="shared" si="13"/>
        <v>53</v>
      </c>
      <c r="M261">
        <f t="shared" si="14"/>
        <v>1</v>
      </c>
      <c r="N261" t="s">
        <v>453</v>
      </c>
    </row>
    <row r="262" spans="1:14">
      <c r="A262" t="s">
        <v>451</v>
      </c>
      <c r="B262" t="s">
        <v>452</v>
      </c>
      <c r="C262" t="s">
        <v>244</v>
      </c>
      <c r="D262" t="s">
        <v>245</v>
      </c>
      <c r="E262" s="2">
        <v>44403.474999999999</v>
      </c>
      <c r="F262" t="s">
        <v>150</v>
      </c>
      <c r="G262" t="s">
        <v>149</v>
      </c>
      <c r="H262" t="b">
        <v>0</v>
      </c>
      <c r="I262">
        <v>1.7000000000000001E-2</v>
      </c>
      <c r="J262">
        <v>1E-3</v>
      </c>
      <c r="K262" t="str">
        <f t="shared" si="12"/>
        <v>=</v>
      </c>
      <c r="L262">
        <f t="shared" si="13"/>
        <v>17</v>
      </c>
      <c r="M262">
        <f t="shared" si="14"/>
        <v>1</v>
      </c>
      <c r="N262" t="s">
        <v>453</v>
      </c>
    </row>
    <row r="263" spans="1:14">
      <c r="A263" t="s">
        <v>451</v>
      </c>
      <c r="B263" t="s">
        <v>452</v>
      </c>
      <c r="C263" t="s">
        <v>178</v>
      </c>
      <c r="D263" t="s">
        <v>185</v>
      </c>
      <c r="E263" s="2">
        <v>43378.524305555555</v>
      </c>
      <c r="F263" t="s">
        <v>150</v>
      </c>
      <c r="G263" t="s">
        <v>149</v>
      </c>
      <c r="H263" t="b">
        <v>0</v>
      </c>
      <c r="I263">
        <v>1.2E-2</v>
      </c>
      <c r="J263">
        <v>1E-3</v>
      </c>
      <c r="K263" t="str">
        <f t="shared" si="12"/>
        <v>=</v>
      </c>
      <c r="L263">
        <f t="shared" si="13"/>
        <v>12</v>
      </c>
      <c r="M263">
        <f t="shared" si="14"/>
        <v>1</v>
      </c>
      <c r="N263" t="s">
        <v>453</v>
      </c>
    </row>
    <row r="264" spans="1:14">
      <c r="A264" t="s">
        <v>451</v>
      </c>
      <c r="B264" t="s">
        <v>452</v>
      </c>
      <c r="C264" t="s">
        <v>214</v>
      </c>
      <c r="D264" t="s">
        <v>217</v>
      </c>
      <c r="E264" s="2">
        <v>43049.405555555553</v>
      </c>
      <c r="F264" t="s">
        <v>150</v>
      </c>
      <c r="G264" t="s">
        <v>149</v>
      </c>
      <c r="H264" t="b">
        <v>0</v>
      </c>
      <c r="I264">
        <v>8.0000000000000002E-3</v>
      </c>
      <c r="J264">
        <v>1E-3</v>
      </c>
      <c r="K264" t="str">
        <f t="shared" si="12"/>
        <v>=</v>
      </c>
      <c r="L264">
        <f t="shared" si="13"/>
        <v>8</v>
      </c>
      <c r="M264">
        <f t="shared" si="14"/>
        <v>1</v>
      </c>
      <c r="N264" t="s">
        <v>453</v>
      </c>
    </row>
    <row r="265" spans="1:14">
      <c r="A265" t="s">
        <v>451</v>
      </c>
      <c r="B265" t="s">
        <v>452</v>
      </c>
      <c r="C265" t="s">
        <v>187</v>
      </c>
      <c r="D265" t="s">
        <v>188</v>
      </c>
      <c r="E265" s="2">
        <v>44390.416666666664</v>
      </c>
      <c r="F265" t="s">
        <v>150</v>
      </c>
      <c r="G265" t="s">
        <v>149</v>
      </c>
      <c r="H265" t="b">
        <v>0</v>
      </c>
      <c r="I265">
        <v>9.9000000000000008E-3</v>
      </c>
      <c r="J265">
        <v>1E-3</v>
      </c>
      <c r="K265" t="str">
        <f t="shared" si="12"/>
        <v>=</v>
      </c>
      <c r="L265">
        <f t="shared" si="13"/>
        <v>9.9</v>
      </c>
      <c r="M265">
        <f t="shared" si="14"/>
        <v>1</v>
      </c>
      <c r="N265" t="s">
        <v>453</v>
      </c>
    </row>
    <row r="266" spans="1:14">
      <c r="A266" t="s">
        <v>451</v>
      </c>
      <c r="B266" t="s">
        <v>452</v>
      </c>
      <c r="C266" t="s">
        <v>178</v>
      </c>
      <c r="D266" t="s">
        <v>185</v>
      </c>
      <c r="E266" s="2">
        <v>42171.429166666669</v>
      </c>
      <c r="F266" t="s">
        <v>150</v>
      </c>
      <c r="G266" t="s">
        <v>149</v>
      </c>
      <c r="H266" t="b">
        <v>0</v>
      </c>
      <c r="I266">
        <v>1.2E-2</v>
      </c>
      <c r="J266">
        <v>1E-3</v>
      </c>
      <c r="K266" t="str">
        <f t="shared" si="12"/>
        <v>=</v>
      </c>
      <c r="L266">
        <f t="shared" si="13"/>
        <v>12</v>
      </c>
      <c r="M266">
        <f t="shared" si="14"/>
        <v>1</v>
      </c>
      <c r="N266" t="s">
        <v>453</v>
      </c>
    </row>
    <row r="267" spans="1:14">
      <c r="A267" t="s">
        <v>451</v>
      </c>
      <c r="B267" t="s">
        <v>452</v>
      </c>
      <c r="C267" t="s">
        <v>190</v>
      </c>
      <c r="D267" t="s">
        <v>194</v>
      </c>
      <c r="E267" s="2">
        <v>42587.627083333333</v>
      </c>
      <c r="F267" t="s">
        <v>150</v>
      </c>
      <c r="G267" t="s">
        <v>149</v>
      </c>
      <c r="H267" t="b">
        <v>0</v>
      </c>
      <c r="I267">
        <v>3.0000000000000001E-3</v>
      </c>
      <c r="J267">
        <v>1E-3</v>
      </c>
      <c r="K267" t="str">
        <f t="shared" si="12"/>
        <v>=</v>
      </c>
      <c r="L267">
        <f t="shared" si="13"/>
        <v>3</v>
      </c>
      <c r="M267">
        <f t="shared" si="14"/>
        <v>1</v>
      </c>
      <c r="N267" t="s">
        <v>453</v>
      </c>
    </row>
    <row r="268" spans="1:14">
      <c r="A268" t="s">
        <v>451</v>
      </c>
      <c r="B268" t="s">
        <v>452</v>
      </c>
      <c r="C268" t="s">
        <v>224</v>
      </c>
      <c r="D268" t="s">
        <v>225</v>
      </c>
      <c r="E268" s="2">
        <v>42660.575694444444</v>
      </c>
      <c r="F268" t="s">
        <v>150</v>
      </c>
      <c r="G268" t="s">
        <v>149</v>
      </c>
      <c r="H268" t="b">
        <v>0</v>
      </c>
      <c r="I268">
        <v>1.4999999999999999E-2</v>
      </c>
      <c r="J268">
        <v>1E-3</v>
      </c>
      <c r="K268" t="str">
        <f t="shared" si="12"/>
        <v>=</v>
      </c>
      <c r="L268">
        <f t="shared" si="13"/>
        <v>15</v>
      </c>
      <c r="M268">
        <f t="shared" si="14"/>
        <v>1</v>
      </c>
      <c r="N268" t="s">
        <v>453</v>
      </c>
    </row>
    <row r="269" spans="1:14">
      <c r="A269" t="s">
        <v>451</v>
      </c>
      <c r="B269" t="s">
        <v>452</v>
      </c>
      <c r="C269" t="s">
        <v>224</v>
      </c>
      <c r="D269" t="s">
        <v>225</v>
      </c>
      <c r="E269" s="2">
        <v>43378.515277777777</v>
      </c>
      <c r="F269" t="s">
        <v>150</v>
      </c>
      <c r="G269" t="s">
        <v>149</v>
      </c>
      <c r="H269" t="b">
        <v>0</v>
      </c>
      <c r="I269">
        <v>0.02</v>
      </c>
      <c r="J269">
        <v>1E-3</v>
      </c>
      <c r="K269" t="str">
        <f t="shared" si="12"/>
        <v>=</v>
      </c>
      <c r="L269">
        <f t="shared" si="13"/>
        <v>20</v>
      </c>
      <c r="M269">
        <f t="shared" si="14"/>
        <v>1</v>
      </c>
      <c r="N269" t="s">
        <v>453</v>
      </c>
    </row>
    <row r="270" spans="1:14">
      <c r="A270" t="s">
        <v>451</v>
      </c>
      <c r="B270" t="s">
        <v>452</v>
      </c>
      <c r="C270" t="s">
        <v>224</v>
      </c>
      <c r="D270" t="s">
        <v>225</v>
      </c>
      <c r="E270" s="2">
        <v>42619.486805555556</v>
      </c>
      <c r="F270" t="s">
        <v>150</v>
      </c>
      <c r="G270" t="s">
        <v>149</v>
      </c>
      <c r="H270" t="b">
        <v>0</v>
      </c>
      <c r="I270">
        <v>1.4E-2</v>
      </c>
      <c r="J270">
        <v>1E-3</v>
      </c>
      <c r="K270" t="str">
        <f t="shared" si="12"/>
        <v>=</v>
      </c>
      <c r="L270">
        <f t="shared" si="13"/>
        <v>14</v>
      </c>
      <c r="M270">
        <f t="shared" si="14"/>
        <v>1</v>
      </c>
      <c r="N270" t="s">
        <v>453</v>
      </c>
    </row>
    <row r="271" spans="1:14">
      <c r="A271" t="s">
        <v>451</v>
      </c>
      <c r="B271" t="s">
        <v>452</v>
      </c>
      <c r="C271" t="s">
        <v>241</v>
      </c>
      <c r="D271" t="s">
        <v>242</v>
      </c>
      <c r="E271" s="2">
        <v>42765.424305555556</v>
      </c>
      <c r="F271" t="s">
        <v>150</v>
      </c>
      <c r="G271" t="s">
        <v>149</v>
      </c>
      <c r="H271" t="b">
        <v>0</v>
      </c>
      <c r="I271">
        <v>2.8999999999999998E-3</v>
      </c>
      <c r="J271">
        <v>1E-3</v>
      </c>
      <c r="K271" t="str">
        <f t="shared" si="12"/>
        <v>=</v>
      </c>
      <c r="L271">
        <f t="shared" si="13"/>
        <v>2.9</v>
      </c>
      <c r="M271">
        <f t="shared" si="14"/>
        <v>1</v>
      </c>
      <c r="N271" t="s">
        <v>453</v>
      </c>
    </row>
    <row r="272" spans="1:14">
      <c r="A272" t="s">
        <v>451</v>
      </c>
      <c r="B272" t="s">
        <v>452</v>
      </c>
      <c r="C272" t="s">
        <v>198</v>
      </c>
      <c r="D272" t="s">
        <v>201</v>
      </c>
      <c r="E272" s="2">
        <v>42698.600694444445</v>
      </c>
      <c r="F272" t="s">
        <v>150</v>
      </c>
      <c r="G272" t="s">
        <v>149</v>
      </c>
      <c r="H272" t="b">
        <v>0</v>
      </c>
      <c r="I272">
        <v>5.6000000000000001E-2</v>
      </c>
      <c r="J272">
        <v>1E-3</v>
      </c>
      <c r="K272" t="str">
        <f t="shared" si="12"/>
        <v>=</v>
      </c>
      <c r="L272">
        <f t="shared" si="13"/>
        <v>56</v>
      </c>
      <c r="M272">
        <f t="shared" si="14"/>
        <v>1</v>
      </c>
      <c r="N272" t="s">
        <v>453</v>
      </c>
    </row>
    <row r="273" spans="1:14">
      <c r="A273" t="s">
        <v>451</v>
      </c>
      <c r="B273" t="s">
        <v>452</v>
      </c>
      <c r="C273" t="s">
        <v>187</v>
      </c>
      <c r="D273" t="s">
        <v>188</v>
      </c>
      <c r="E273" s="2">
        <v>43787.349305555559</v>
      </c>
      <c r="F273" t="s">
        <v>150</v>
      </c>
      <c r="G273" t="s">
        <v>149</v>
      </c>
      <c r="H273" t="b">
        <v>0</v>
      </c>
      <c r="I273">
        <v>6.1999999999999998E-3</v>
      </c>
      <c r="J273">
        <v>1E-3</v>
      </c>
      <c r="K273" t="str">
        <f t="shared" si="12"/>
        <v>=</v>
      </c>
      <c r="L273">
        <f t="shared" si="13"/>
        <v>6.2</v>
      </c>
      <c r="M273">
        <f t="shared" si="14"/>
        <v>1</v>
      </c>
      <c r="N273" t="s">
        <v>453</v>
      </c>
    </row>
    <row r="274" spans="1:14">
      <c r="A274" t="s">
        <v>451</v>
      </c>
      <c r="B274" t="s">
        <v>452</v>
      </c>
      <c r="C274" t="s">
        <v>224</v>
      </c>
      <c r="D274" t="s">
        <v>225</v>
      </c>
      <c r="E274" s="2">
        <v>44788.453472222223</v>
      </c>
      <c r="F274" t="s">
        <v>150</v>
      </c>
      <c r="G274" t="s">
        <v>149</v>
      </c>
      <c r="H274" t="b">
        <v>0</v>
      </c>
      <c r="I274">
        <v>0.02</v>
      </c>
      <c r="J274">
        <v>1E-3</v>
      </c>
      <c r="K274" t="str">
        <f t="shared" si="12"/>
        <v>=</v>
      </c>
      <c r="L274">
        <f t="shared" si="13"/>
        <v>20</v>
      </c>
      <c r="M274">
        <f t="shared" si="14"/>
        <v>1</v>
      </c>
      <c r="N274" t="s">
        <v>453</v>
      </c>
    </row>
    <row r="275" spans="1:14">
      <c r="A275" t="s">
        <v>451</v>
      </c>
      <c r="B275" t="s">
        <v>452</v>
      </c>
      <c r="C275" t="s">
        <v>203</v>
      </c>
      <c r="D275" t="s">
        <v>204</v>
      </c>
      <c r="E275" s="2">
        <v>44392.453472222223</v>
      </c>
      <c r="F275" t="s">
        <v>150</v>
      </c>
      <c r="G275" t="s">
        <v>149</v>
      </c>
      <c r="H275" t="b">
        <v>0</v>
      </c>
      <c r="I275">
        <v>3.5000000000000003E-2</v>
      </c>
      <c r="J275">
        <v>1E-3</v>
      </c>
      <c r="K275" t="str">
        <f t="shared" si="12"/>
        <v>=</v>
      </c>
      <c r="L275">
        <f t="shared" si="13"/>
        <v>35</v>
      </c>
      <c r="M275">
        <f t="shared" si="14"/>
        <v>1</v>
      </c>
      <c r="N275" t="s">
        <v>453</v>
      </c>
    </row>
    <row r="276" spans="1:14">
      <c r="A276" t="s">
        <v>451</v>
      </c>
      <c r="B276" t="s">
        <v>452</v>
      </c>
      <c r="C276" t="s">
        <v>203</v>
      </c>
      <c r="D276" t="s">
        <v>204</v>
      </c>
      <c r="E276" s="2">
        <v>42614.569444444445</v>
      </c>
      <c r="F276" t="s">
        <v>150</v>
      </c>
      <c r="G276" t="s">
        <v>149</v>
      </c>
      <c r="H276" t="b">
        <v>0</v>
      </c>
      <c r="I276">
        <v>7.0000000000000007E-2</v>
      </c>
      <c r="J276">
        <v>1E-3</v>
      </c>
      <c r="K276" t="str">
        <f t="shared" si="12"/>
        <v>=</v>
      </c>
      <c r="L276">
        <f t="shared" si="13"/>
        <v>70</v>
      </c>
      <c r="M276">
        <f t="shared" si="14"/>
        <v>1</v>
      </c>
      <c r="N276" t="s">
        <v>453</v>
      </c>
    </row>
    <row r="277" spans="1:14">
      <c r="A277" t="s">
        <v>451</v>
      </c>
      <c r="B277" t="s">
        <v>452</v>
      </c>
      <c r="C277" t="s">
        <v>190</v>
      </c>
      <c r="D277" t="s">
        <v>194</v>
      </c>
      <c r="E277" s="2">
        <v>42615.568055555559</v>
      </c>
      <c r="F277" t="s">
        <v>150</v>
      </c>
      <c r="G277" t="s">
        <v>149</v>
      </c>
      <c r="H277" t="b">
        <v>0</v>
      </c>
      <c r="I277">
        <v>3.3999999999999998E-3</v>
      </c>
      <c r="J277">
        <v>1E-3</v>
      </c>
      <c r="K277" t="str">
        <f t="shared" si="12"/>
        <v>=</v>
      </c>
      <c r="L277">
        <f t="shared" si="13"/>
        <v>3.4</v>
      </c>
      <c r="M277">
        <f t="shared" si="14"/>
        <v>1</v>
      </c>
      <c r="N277" t="s">
        <v>453</v>
      </c>
    </row>
    <row r="278" spans="1:14">
      <c r="A278" t="s">
        <v>451</v>
      </c>
      <c r="B278" t="s">
        <v>452</v>
      </c>
      <c r="C278" t="s">
        <v>198</v>
      </c>
      <c r="D278" t="s">
        <v>201</v>
      </c>
      <c r="E278" s="2">
        <v>42488.411111111112</v>
      </c>
      <c r="F278" t="s">
        <v>150</v>
      </c>
      <c r="G278" t="s">
        <v>149</v>
      </c>
      <c r="H278" t="b">
        <v>0</v>
      </c>
      <c r="I278">
        <v>4.9000000000000002E-2</v>
      </c>
      <c r="J278">
        <v>1E-3</v>
      </c>
      <c r="K278" t="str">
        <f t="shared" si="12"/>
        <v>=</v>
      </c>
      <c r="L278">
        <f t="shared" si="13"/>
        <v>49</v>
      </c>
      <c r="M278">
        <f t="shared" si="14"/>
        <v>1</v>
      </c>
      <c r="N278" t="s">
        <v>453</v>
      </c>
    </row>
    <row r="279" spans="1:14">
      <c r="A279" t="s">
        <v>451</v>
      </c>
      <c r="B279" t="s">
        <v>452</v>
      </c>
      <c r="C279" t="s">
        <v>203</v>
      </c>
      <c r="D279" t="s">
        <v>204</v>
      </c>
      <c r="E279" s="2">
        <v>45342.443055555559</v>
      </c>
      <c r="F279" t="s">
        <v>150</v>
      </c>
      <c r="G279" t="s">
        <v>149</v>
      </c>
      <c r="H279" t="b">
        <v>0</v>
      </c>
      <c r="I279">
        <v>9.4000000000000004E-3</v>
      </c>
      <c r="J279">
        <v>1E-3</v>
      </c>
      <c r="K279" t="str">
        <f t="shared" si="12"/>
        <v>=</v>
      </c>
      <c r="L279">
        <f t="shared" si="13"/>
        <v>9.4</v>
      </c>
      <c r="M279">
        <f t="shared" si="14"/>
        <v>1</v>
      </c>
      <c r="N279" t="s">
        <v>453</v>
      </c>
    </row>
    <row r="280" spans="1:14">
      <c r="A280" t="s">
        <v>451</v>
      </c>
      <c r="B280" t="s">
        <v>452</v>
      </c>
      <c r="C280" t="s">
        <v>178</v>
      </c>
      <c r="D280" t="s">
        <v>185</v>
      </c>
      <c r="E280" s="2">
        <v>42248.602083333331</v>
      </c>
      <c r="F280" t="s">
        <v>150</v>
      </c>
      <c r="G280" t="s">
        <v>149</v>
      </c>
      <c r="H280" t="b">
        <v>0</v>
      </c>
      <c r="I280">
        <v>1.2E-2</v>
      </c>
      <c r="J280">
        <v>1E-3</v>
      </c>
      <c r="K280" t="str">
        <f t="shared" si="12"/>
        <v>=</v>
      </c>
      <c r="L280">
        <f t="shared" si="13"/>
        <v>12</v>
      </c>
      <c r="M280">
        <f t="shared" si="14"/>
        <v>1</v>
      </c>
      <c r="N280" t="s">
        <v>453</v>
      </c>
    </row>
    <row r="281" spans="1:14">
      <c r="A281" t="s">
        <v>451</v>
      </c>
      <c r="B281" t="s">
        <v>452</v>
      </c>
      <c r="C281" t="s">
        <v>196</v>
      </c>
      <c r="D281" t="s">
        <v>197</v>
      </c>
      <c r="E281" s="2">
        <v>42073.561805555553</v>
      </c>
      <c r="F281" t="s">
        <v>150</v>
      </c>
      <c r="G281" t="s">
        <v>149</v>
      </c>
      <c r="H281" t="b">
        <v>0</v>
      </c>
      <c r="I281">
        <v>6.8799999999999998E-3</v>
      </c>
      <c r="J281">
        <v>1E-3</v>
      </c>
      <c r="K281" t="str">
        <f t="shared" si="12"/>
        <v>=</v>
      </c>
      <c r="L281">
        <f t="shared" si="13"/>
        <v>6.88</v>
      </c>
      <c r="M281">
        <f t="shared" si="14"/>
        <v>1</v>
      </c>
      <c r="N281" t="s">
        <v>453</v>
      </c>
    </row>
    <row r="282" spans="1:14">
      <c r="A282" t="s">
        <v>451</v>
      </c>
      <c r="B282" t="s">
        <v>452</v>
      </c>
      <c r="C282" t="s">
        <v>187</v>
      </c>
      <c r="D282" t="s">
        <v>188</v>
      </c>
      <c r="E282" s="2">
        <v>43845.34097222222</v>
      </c>
      <c r="F282" t="s">
        <v>150</v>
      </c>
      <c r="G282" t="s">
        <v>149</v>
      </c>
      <c r="H282" t="b">
        <v>0</v>
      </c>
      <c r="I282">
        <v>8.0000000000000002E-3</v>
      </c>
      <c r="J282">
        <v>1E-3</v>
      </c>
      <c r="K282" t="str">
        <f t="shared" si="12"/>
        <v>=</v>
      </c>
      <c r="L282">
        <f t="shared" si="13"/>
        <v>8</v>
      </c>
      <c r="M282">
        <f t="shared" si="14"/>
        <v>1</v>
      </c>
      <c r="N282" t="s">
        <v>453</v>
      </c>
    </row>
    <row r="283" spans="1:14">
      <c r="A283" t="s">
        <v>451</v>
      </c>
      <c r="B283" t="s">
        <v>452</v>
      </c>
      <c r="C283" t="s">
        <v>178</v>
      </c>
      <c r="D283" t="s">
        <v>185</v>
      </c>
      <c r="E283" s="2">
        <v>44385.488888888889</v>
      </c>
      <c r="F283" t="s">
        <v>150</v>
      </c>
      <c r="G283" t="s">
        <v>149</v>
      </c>
      <c r="H283" t="b">
        <v>0</v>
      </c>
      <c r="I283">
        <v>6.4000000000000003E-3</v>
      </c>
      <c r="J283">
        <v>1E-3</v>
      </c>
      <c r="K283" t="str">
        <f t="shared" si="12"/>
        <v>=</v>
      </c>
      <c r="L283">
        <f t="shared" si="13"/>
        <v>6.4</v>
      </c>
      <c r="M283">
        <f t="shared" si="14"/>
        <v>1</v>
      </c>
      <c r="N283" t="s">
        <v>453</v>
      </c>
    </row>
    <row r="284" spans="1:14">
      <c r="A284" t="s">
        <v>451</v>
      </c>
      <c r="B284" t="s">
        <v>452</v>
      </c>
      <c r="C284" t="s">
        <v>296</v>
      </c>
      <c r="D284" t="s">
        <v>297</v>
      </c>
      <c r="E284" s="2">
        <v>44720.563888888886</v>
      </c>
      <c r="F284" t="s">
        <v>150</v>
      </c>
      <c r="G284" t="s">
        <v>149</v>
      </c>
      <c r="H284" t="b">
        <v>0</v>
      </c>
      <c r="I284">
        <v>5.4000000000000003E-3</v>
      </c>
      <c r="J284">
        <v>1E-3</v>
      </c>
      <c r="K284" t="str">
        <f t="shared" si="12"/>
        <v>=</v>
      </c>
      <c r="L284">
        <f t="shared" si="13"/>
        <v>5.4</v>
      </c>
      <c r="M284">
        <f t="shared" si="14"/>
        <v>1</v>
      </c>
      <c r="N284" t="s">
        <v>453</v>
      </c>
    </row>
    <row r="285" spans="1:14">
      <c r="A285" t="s">
        <v>451</v>
      </c>
      <c r="B285" t="s">
        <v>452</v>
      </c>
      <c r="C285" t="s">
        <v>178</v>
      </c>
      <c r="D285" t="s">
        <v>185</v>
      </c>
      <c r="E285" s="2">
        <v>42516.751388888886</v>
      </c>
      <c r="F285" t="s">
        <v>150</v>
      </c>
      <c r="G285" t="s">
        <v>149</v>
      </c>
      <c r="H285" t="b">
        <v>0</v>
      </c>
      <c r="I285">
        <v>1.2999999999999999E-2</v>
      </c>
      <c r="J285">
        <v>1E-3</v>
      </c>
      <c r="K285" t="str">
        <f t="shared" si="12"/>
        <v>=</v>
      </c>
      <c r="L285">
        <f t="shared" si="13"/>
        <v>13</v>
      </c>
      <c r="M285">
        <f t="shared" si="14"/>
        <v>1</v>
      </c>
      <c r="N285" t="s">
        <v>453</v>
      </c>
    </row>
    <row r="286" spans="1:14">
      <c r="A286" t="s">
        <v>451</v>
      </c>
      <c r="B286" t="s">
        <v>452</v>
      </c>
      <c r="C286" t="s">
        <v>190</v>
      </c>
      <c r="D286" t="s">
        <v>194</v>
      </c>
      <c r="E286" s="2">
        <v>44803.572222222225</v>
      </c>
      <c r="F286" t="s">
        <v>150</v>
      </c>
      <c r="G286" t="s">
        <v>149</v>
      </c>
      <c r="H286" t="b">
        <v>0</v>
      </c>
      <c r="I286">
        <v>4.1999999999999997E-3</v>
      </c>
      <c r="J286">
        <v>1E-3</v>
      </c>
      <c r="K286" t="str">
        <f t="shared" si="12"/>
        <v>=</v>
      </c>
      <c r="L286">
        <f t="shared" si="13"/>
        <v>4.2</v>
      </c>
      <c r="M286">
        <f t="shared" si="14"/>
        <v>1</v>
      </c>
      <c r="N286" t="s">
        <v>453</v>
      </c>
    </row>
    <row r="287" spans="1:14">
      <c r="A287" t="s">
        <v>451</v>
      </c>
      <c r="B287" t="s">
        <v>452</v>
      </c>
      <c r="C287" t="s">
        <v>190</v>
      </c>
      <c r="D287" t="s">
        <v>194</v>
      </c>
      <c r="E287" s="2">
        <v>43432.56527777778</v>
      </c>
      <c r="F287" t="s">
        <v>150</v>
      </c>
      <c r="G287" t="s">
        <v>149</v>
      </c>
      <c r="H287" t="b">
        <v>0</v>
      </c>
      <c r="I287">
        <v>1.8E-3</v>
      </c>
      <c r="J287">
        <v>1E-3</v>
      </c>
      <c r="K287" t="str">
        <f t="shared" si="12"/>
        <v>=</v>
      </c>
      <c r="L287">
        <f t="shared" si="13"/>
        <v>1.8</v>
      </c>
      <c r="M287">
        <f t="shared" si="14"/>
        <v>1</v>
      </c>
      <c r="N287" t="s">
        <v>453</v>
      </c>
    </row>
    <row r="288" spans="1:14">
      <c r="A288" t="s">
        <v>451</v>
      </c>
      <c r="B288" t="s">
        <v>452</v>
      </c>
      <c r="C288" t="s">
        <v>206</v>
      </c>
      <c r="D288" t="s">
        <v>207</v>
      </c>
      <c r="E288" s="2">
        <v>45043.640277777777</v>
      </c>
      <c r="F288" t="s">
        <v>150</v>
      </c>
      <c r="G288" t="s">
        <v>149</v>
      </c>
      <c r="H288" t="b">
        <v>0</v>
      </c>
      <c r="I288">
        <v>1.9E-2</v>
      </c>
      <c r="J288">
        <v>1E-3</v>
      </c>
      <c r="K288" t="str">
        <f t="shared" si="12"/>
        <v>=</v>
      </c>
      <c r="L288">
        <f t="shared" si="13"/>
        <v>19</v>
      </c>
      <c r="M288">
        <f t="shared" si="14"/>
        <v>1</v>
      </c>
      <c r="N288" t="s">
        <v>453</v>
      </c>
    </row>
    <row r="289" spans="1:14">
      <c r="A289" t="s">
        <v>451</v>
      </c>
      <c r="B289" t="s">
        <v>452</v>
      </c>
      <c r="C289" t="s">
        <v>178</v>
      </c>
      <c r="D289" t="s">
        <v>185</v>
      </c>
      <c r="E289" s="2">
        <v>42502.619444444441</v>
      </c>
      <c r="F289" t="s">
        <v>150</v>
      </c>
      <c r="G289" t="s">
        <v>149</v>
      </c>
      <c r="H289" t="b">
        <v>0</v>
      </c>
      <c r="I289">
        <v>1.7000000000000001E-2</v>
      </c>
      <c r="J289">
        <v>1E-3</v>
      </c>
      <c r="K289" t="str">
        <f t="shared" si="12"/>
        <v>=</v>
      </c>
      <c r="L289">
        <f t="shared" si="13"/>
        <v>17</v>
      </c>
      <c r="M289">
        <f t="shared" si="14"/>
        <v>1</v>
      </c>
      <c r="N289" t="s">
        <v>453</v>
      </c>
    </row>
    <row r="290" spans="1:14">
      <c r="A290" t="s">
        <v>451</v>
      </c>
      <c r="B290" t="s">
        <v>452</v>
      </c>
      <c r="C290" t="s">
        <v>187</v>
      </c>
      <c r="D290" t="s">
        <v>188</v>
      </c>
      <c r="E290" s="2">
        <v>43745.585416666669</v>
      </c>
      <c r="F290" t="s">
        <v>150</v>
      </c>
      <c r="G290" t="s">
        <v>149</v>
      </c>
      <c r="H290" t="b">
        <v>0</v>
      </c>
      <c r="I290">
        <v>1.7000000000000001E-2</v>
      </c>
      <c r="J290">
        <v>1E-3</v>
      </c>
      <c r="K290" t="str">
        <f t="shared" si="12"/>
        <v>=</v>
      </c>
      <c r="L290">
        <f t="shared" si="13"/>
        <v>17</v>
      </c>
      <c r="M290">
        <f t="shared" si="14"/>
        <v>1</v>
      </c>
      <c r="N290" t="s">
        <v>453</v>
      </c>
    </row>
    <row r="291" spans="1:14">
      <c r="A291" t="s">
        <v>451</v>
      </c>
      <c r="B291" t="s">
        <v>452</v>
      </c>
      <c r="C291" t="s">
        <v>206</v>
      </c>
      <c r="D291" t="s">
        <v>207</v>
      </c>
      <c r="E291" s="2">
        <v>43216.495833333334</v>
      </c>
      <c r="F291" t="s">
        <v>150</v>
      </c>
      <c r="G291" t="s">
        <v>149</v>
      </c>
      <c r="H291" t="b">
        <v>0</v>
      </c>
      <c r="I291">
        <v>0.02</v>
      </c>
      <c r="J291">
        <v>1E-3</v>
      </c>
      <c r="K291" t="str">
        <f t="shared" si="12"/>
        <v>=</v>
      </c>
      <c r="L291">
        <f t="shared" si="13"/>
        <v>20</v>
      </c>
      <c r="M291">
        <f t="shared" si="14"/>
        <v>1</v>
      </c>
      <c r="N291" t="s">
        <v>453</v>
      </c>
    </row>
    <row r="292" spans="1:14">
      <c r="A292" t="s">
        <v>451</v>
      </c>
      <c r="B292" t="s">
        <v>452</v>
      </c>
      <c r="C292" t="s">
        <v>198</v>
      </c>
      <c r="D292" t="s">
        <v>201</v>
      </c>
      <c r="E292" s="2">
        <v>43202.380555555559</v>
      </c>
      <c r="F292" t="s">
        <v>150</v>
      </c>
      <c r="G292" t="s">
        <v>149</v>
      </c>
      <c r="H292" t="b">
        <v>0</v>
      </c>
      <c r="I292">
        <v>1.4999999999999999E-2</v>
      </c>
      <c r="J292">
        <v>1E-3</v>
      </c>
      <c r="K292" t="str">
        <f t="shared" si="12"/>
        <v>=</v>
      </c>
      <c r="L292">
        <f t="shared" si="13"/>
        <v>15</v>
      </c>
      <c r="M292">
        <f t="shared" si="14"/>
        <v>1</v>
      </c>
      <c r="N292" t="s">
        <v>453</v>
      </c>
    </row>
    <row r="293" spans="1:14">
      <c r="A293" t="s">
        <v>451</v>
      </c>
      <c r="B293" t="s">
        <v>452</v>
      </c>
      <c r="C293" t="s">
        <v>178</v>
      </c>
      <c r="D293" t="s">
        <v>185</v>
      </c>
      <c r="E293" s="2">
        <v>42032.416666666664</v>
      </c>
      <c r="F293" t="s">
        <v>150</v>
      </c>
      <c r="G293" t="s">
        <v>149</v>
      </c>
      <c r="H293" t="b">
        <v>0</v>
      </c>
      <c r="I293">
        <v>7.4999999999999997E-3</v>
      </c>
      <c r="J293">
        <v>1E-3</v>
      </c>
      <c r="K293" t="str">
        <f t="shared" si="12"/>
        <v>=</v>
      </c>
      <c r="L293">
        <f t="shared" si="13"/>
        <v>7.5</v>
      </c>
      <c r="M293">
        <f t="shared" si="14"/>
        <v>1</v>
      </c>
      <c r="N293" t="s">
        <v>453</v>
      </c>
    </row>
    <row r="294" spans="1:14">
      <c r="A294" t="s">
        <v>451</v>
      </c>
      <c r="B294" t="s">
        <v>452</v>
      </c>
      <c r="C294" t="s">
        <v>206</v>
      </c>
      <c r="D294" t="s">
        <v>207</v>
      </c>
      <c r="E294" s="2">
        <v>43349.629166666666</v>
      </c>
      <c r="F294" t="s">
        <v>150</v>
      </c>
      <c r="G294" t="s">
        <v>149</v>
      </c>
      <c r="H294" t="b">
        <v>0</v>
      </c>
      <c r="I294">
        <v>4.4999999999999998E-2</v>
      </c>
      <c r="J294">
        <v>1E-3</v>
      </c>
      <c r="K294" t="str">
        <f t="shared" si="12"/>
        <v>=</v>
      </c>
      <c r="L294">
        <f t="shared" si="13"/>
        <v>45</v>
      </c>
      <c r="M294">
        <f t="shared" si="14"/>
        <v>1</v>
      </c>
      <c r="N294" t="s">
        <v>453</v>
      </c>
    </row>
    <row r="295" spans="1:14">
      <c r="A295" t="s">
        <v>451</v>
      </c>
      <c r="B295" t="s">
        <v>452</v>
      </c>
      <c r="C295" t="s">
        <v>190</v>
      </c>
      <c r="D295" t="s">
        <v>194</v>
      </c>
      <c r="E295" s="2">
        <v>42551.462500000001</v>
      </c>
      <c r="F295" t="s">
        <v>150</v>
      </c>
      <c r="G295" t="s">
        <v>149</v>
      </c>
      <c r="H295" t="b">
        <v>0</v>
      </c>
      <c r="I295">
        <v>5.0000000000000001E-3</v>
      </c>
      <c r="J295">
        <v>1E-3</v>
      </c>
      <c r="K295" t="str">
        <f t="shared" si="12"/>
        <v>=</v>
      </c>
      <c r="L295">
        <f t="shared" si="13"/>
        <v>5</v>
      </c>
      <c r="M295">
        <f t="shared" si="14"/>
        <v>1</v>
      </c>
      <c r="N295" t="s">
        <v>453</v>
      </c>
    </row>
    <row r="296" spans="1:14">
      <c r="A296" t="s">
        <v>451</v>
      </c>
      <c r="B296" t="s">
        <v>452</v>
      </c>
      <c r="C296" t="s">
        <v>178</v>
      </c>
      <c r="D296" t="s">
        <v>185</v>
      </c>
      <c r="E296" s="2">
        <v>42513.449305555558</v>
      </c>
      <c r="F296" t="s">
        <v>150</v>
      </c>
      <c r="G296" t="s">
        <v>149</v>
      </c>
      <c r="H296" t="b">
        <v>0</v>
      </c>
      <c r="I296">
        <v>1.2999999999999999E-2</v>
      </c>
      <c r="J296">
        <v>1E-3</v>
      </c>
      <c r="K296" t="str">
        <f t="shared" si="12"/>
        <v>=</v>
      </c>
      <c r="L296">
        <f t="shared" si="13"/>
        <v>13</v>
      </c>
      <c r="M296">
        <f t="shared" si="14"/>
        <v>1</v>
      </c>
      <c r="N296" t="s">
        <v>453</v>
      </c>
    </row>
    <row r="297" spans="1:14">
      <c r="A297" t="s">
        <v>451</v>
      </c>
      <c r="B297" t="s">
        <v>452</v>
      </c>
      <c r="C297" t="s">
        <v>203</v>
      </c>
      <c r="D297" t="s">
        <v>204</v>
      </c>
      <c r="E297" s="2">
        <v>42604.469444444447</v>
      </c>
      <c r="F297" t="s">
        <v>150</v>
      </c>
      <c r="G297" t="s">
        <v>149</v>
      </c>
      <c r="H297" t="b">
        <v>0</v>
      </c>
      <c r="I297">
        <v>6.0999999999999999E-2</v>
      </c>
      <c r="J297">
        <v>1E-3</v>
      </c>
      <c r="K297" t="str">
        <f t="shared" si="12"/>
        <v>=</v>
      </c>
      <c r="L297">
        <f t="shared" si="13"/>
        <v>61</v>
      </c>
      <c r="M297">
        <f t="shared" si="14"/>
        <v>1</v>
      </c>
      <c r="N297" t="s">
        <v>453</v>
      </c>
    </row>
    <row r="298" spans="1:14">
      <c r="A298" t="s">
        <v>451</v>
      </c>
      <c r="B298" t="s">
        <v>452</v>
      </c>
      <c r="C298" t="s">
        <v>187</v>
      </c>
      <c r="D298" t="s">
        <v>188</v>
      </c>
      <c r="E298" s="2">
        <v>41984.637499999997</v>
      </c>
      <c r="F298" t="s">
        <v>150</v>
      </c>
      <c r="G298" t="s">
        <v>149</v>
      </c>
      <c r="H298" t="b">
        <v>0</v>
      </c>
      <c r="I298">
        <v>8.9999999999999993E-3</v>
      </c>
      <c r="J298">
        <v>1E-3</v>
      </c>
      <c r="K298" t="str">
        <f t="shared" si="12"/>
        <v>=</v>
      </c>
      <c r="L298">
        <f t="shared" si="13"/>
        <v>9</v>
      </c>
      <c r="M298">
        <f t="shared" si="14"/>
        <v>1</v>
      </c>
      <c r="N298" t="s">
        <v>453</v>
      </c>
    </row>
    <row r="299" spans="1:14">
      <c r="A299" t="s">
        <v>451</v>
      </c>
      <c r="B299" t="s">
        <v>452</v>
      </c>
      <c r="C299" t="s">
        <v>196</v>
      </c>
      <c r="D299" t="s">
        <v>197</v>
      </c>
      <c r="E299" s="2">
        <v>42375.623611111114</v>
      </c>
      <c r="F299" t="s">
        <v>150</v>
      </c>
      <c r="G299" t="s">
        <v>149</v>
      </c>
      <c r="H299" t="b">
        <v>0</v>
      </c>
      <c r="I299">
        <v>7.4999999999999997E-3</v>
      </c>
      <c r="J299">
        <v>1E-3</v>
      </c>
      <c r="K299" t="str">
        <f t="shared" si="12"/>
        <v>=</v>
      </c>
      <c r="L299">
        <f t="shared" si="13"/>
        <v>7.5</v>
      </c>
      <c r="M299">
        <f t="shared" si="14"/>
        <v>1</v>
      </c>
      <c r="N299" t="s">
        <v>453</v>
      </c>
    </row>
    <row r="300" spans="1:14">
      <c r="A300" t="s">
        <v>451</v>
      </c>
      <c r="B300" t="s">
        <v>452</v>
      </c>
      <c r="C300" t="s">
        <v>190</v>
      </c>
      <c r="D300" t="s">
        <v>194</v>
      </c>
      <c r="E300" s="2">
        <v>42559.587500000001</v>
      </c>
      <c r="F300" t="s">
        <v>150</v>
      </c>
      <c r="G300" t="s">
        <v>149</v>
      </c>
      <c r="H300" t="b">
        <v>0</v>
      </c>
      <c r="I300">
        <v>2.5000000000000001E-3</v>
      </c>
      <c r="J300">
        <v>1E-3</v>
      </c>
      <c r="K300" t="str">
        <f t="shared" si="12"/>
        <v>=</v>
      </c>
      <c r="L300">
        <f t="shared" si="13"/>
        <v>2.5</v>
      </c>
      <c r="M300">
        <f t="shared" si="14"/>
        <v>1</v>
      </c>
      <c r="N300" t="s">
        <v>453</v>
      </c>
    </row>
    <row r="301" spans="1:14">
      <c r="A301" t="s">
        <v>451</v>
      </c>
      <c r="B301" t="s">
        <v>452</v>
      </c>
      <c r="C301" t="s">
        <v>198</v>
      </c>
      <c r="D301" t="s">
        <v>201</v>
      </c>
      <c r="E301" s="2">
        <v>45222.59375</v>
      </c>
      <c r="F301" t="s">
        <v>150</v>
      </c>
      <c r="G301" t="s">
        <v>149</v>
      </c>
      <c r="H301" t="b">
        <v>0</v>
      </c>
      <c r="I301">
        <v>1.0999999999999999E-2</v>
      </c>
      <c r="J301">
        <v>1E-3</v>
      </c>
      <c r="K301" t="str">
        <f t="shared" si="12"/>
        <v>=</v>
      </c>
      <c r="L301">
        <f t="shared" si="13"/>
        <v>11</v>
      </c>
      <c r="M301">
        <f t="shared" si="14"/>
        <v>1</v>
      </c>
      <c r="N301" t="s">
        <v>453</v>
      </c>
    </row>
    <row r="302" spans="1:14">
      <c r="A302" t="s">
        <v>451</v>
      </c>
      <c r="B302" t="s">
        <v>452</v>
      </c>
      <c r="C302" t="s">
        <v>241</v>
      </c>
      <c r="D302" t="s">
        <v>242</v>
      </c>
      <c r="E302" s="2">
        <v>42605.593055555553</v>
      </c>
      <c r="F302" t="s">
        <v>150</v>
      </c>
      <c r="G302" t="s">
        <v>149</v>
      </c>
      <c r="H302" t="b">
        <v>0</v>
      </c>
      <c r="I302">
        <v>1.7000000000000001E-2</v>
      </c>
      <c r="J302">
        <v>1E-3</v>
      </c>
      <c r="K302" t="str">
        <f t="shared" si="12"/>
        <v>=</v>
      </c>
      <c r="L302">
        <f t="shared" si="13"/>
        <v>17</v>
      </c>
      <c r="M302">
        <f t="shared" si="14"/>
        <v>1</v>
      </c>
      <c r="N302" t="s">
        <v>453</v>
      </c>
    </row>
    <row r="303" spans="1:14">
      <c r="A303" t="s">
        <v>451</v>
      </c>
      <c r="B303" t="s">
        <v>452</v>
      </c>
      <c r="C303" t="s">
        <v>187</v>
      </c>
      <c r="D303" t="s">
        <v>188</v>
      </c>
      <c r="E303" s="2">
        <v>42076.320138888892</v>
      </c>
      <c r="F303" t="s">
        <v>150</v>
      </c>
      <c r="G303" t="s">
        <v>149</v>
      </c>
      <c r="H303" t="b">
        <v>0</v>
      </c>
      <c r="I303">
        <v>8.8000000000000005E-3</v>
      </c>
      <c r="J303">
        <v>1E-3</v>
      </c>
      <c r="K303" t="str">
        <f t="shared" si="12"/>
        <v>=</v>
      </c>
      <c r="L303">
        <f t="shared" si="13"/>
        <v>8.8000000000000007</v>
      </c>
      <c r="M303">
        <f t="shared" si="14"/>
        <v>1</v>
      </c>
      <c r="N303" t="s">
        <v>453</v>
      </c>
    </row>
    <row r="304" spans="1:14">
      <c r="A304" t="s">
        <v>451</v>
      </c>
      <c r="B304" t="s">
        <v>452</v>
      </c>
      <c r="C304" t="s">
        <v>203</v>
      </c>
      <c r="D304" t="s">
        <v>204</v>
      </c>
      <c r="E304" s="2">
        <v>44971.369444444441</v>
      </c>
      <c r="F304" t="s">
        <v>150</v>
      </c>
      <c r="G304" t="s">
        <v>149</v>
      </c>
      <c r="H304" t="b">
        <v>0</v>
      </c>
      <c r="I304">
        <v>3.4000000000000002E-2</v>
      </c>
      <c r="J304">
        <v>1E-3</v>
      </c>
      <c r="K304" t="str">
        <f t="shared" si="12"/>
        <v>=</v>
      </c>
      <c r="L304">
        <f t="shared" si="13"/>
        <v>34</v>
      </c>
      <c r="M304">
        <f t="shared" si="14"/>
        <v>1</v>
      </c>
      <c r="N304" t="s">
        <v>453</v>
      </c>
    </row>
    <row r="305" spans="1:14">
      <c r="A305" t="s">
        <v>451</v>
      </c>
      <c r="B305" t="s">
        <v>452</v>
      </c>
      <c r="C305" t="s">
        <v>187</v>
      </c>
      <c r="D305" t="s">
        <v>188</v>
      </c>
      <c r="E305" s="2">
        <v>42698.337500000001</v>
      </c>
      <c r="F305" t="s">
        <v>150</v>
      </c>
      <c r="G305" t="s">
        <v>149</v>
      </c>
      <c r="H305" t="b">
        <v>0</v>
      </c>
      <c r="I305">
        <v>1.0999999999999999E-2</v>
      </c>
      <c r="J305">
        <v>1E-3</v>
      </c>
      <c r="K305" t="str">
        <f t="shared" si="12"/>
        <v>=</v>
      </c>
      <c r="L305">
        <f t="shared" si="13"/>
        <v>11</v>
      </c>
      <c r="M305">
        <f t="shared" si="14"/>
        <v>1</v>
      </c>
      <c r="N305" t="s">
        <v>453</v>
      </c>
    </row>
    <row r="306" spans="1:14">
      <c r="A306" t="s">
        <v>451</v>
      </c>
      <c r="B306" t="s">
        <v>452</v>
      </c>
      <c r="C306" t="s">
        <v>315</v>
      </c>
      <c r="D306" t="s">
        <v>316</v>
      </c>
      <c r="E306" s="2">
        <v>43761.458333333336</v>
      </c>
      <c r="F306" t="s">
        <v>150</v>
      </c>
      <c r="G306" t="s">
        <v>149</v>
      </c>
      <c r="H306" t="b">
        <v>0</v>
      </c>
      <c r="I306">
        <v>3.4000000000000002E-2</v>
      </c>
      <c r="J306">
        <v>1E-3</v>
      </c>
      <c r="K306" t="str">
        <f t="shared" si="12"/>
        <v>=</v>
      </c>
      <c r="L306">
        <f t="shared" si="13"/>
        <v>34</v>
      </c>
      <c r="M306">
        <f t="shared" si="14"/>
        <v>1</v>
      </c>
      <c r="N306" t="s">
        <v>453</v>
      </c>
    </row>
    <row r="307" spans="1:14">
      <c r="A307" t="s">
        <v>451</v>
      </c>
      <c r="B307" t="s">
        <v>452</v>
      </c>
      <c r="C307" t="s">
        <v>198</v>
      </c>
      <c r="D307" t="s">
        <v>201</v>
      </c>
      <c r="E307" s="2">
        <v>44889.397916666669</v>
      </c>
      <c r="F307" t="s">
        <v>150</v>
      </c>
      <c r="G307" t="s">
        <v>149</v>
      </c>
      <c r="H307" t="b">
        <v>0</v>
      </c>
      <c r="I307">
        <v>2.4E-2</v>
      </c>
      <c r="J307">
        <v>1E-3</v>
      </c>
      <c r="K307" t="str">
        <f t="shared" si="12"/>
        <v>=</v>
      </c>
      <c r="L307">
        <f t="shared" si="13"/>
        <v>24</v>
      </c>
      <c r="M307">
        <f t="shared" si="14"/>
        <v>1</v>
      </c>
      <c r="N307" t="s">
        <v>453</v>
      </c>
    </row>
    <row r="308" spans="1:14">
      <c r="A308" t="s">
        <v>451</v>
      </c>
      <c r="B308" t="s">
        <v>452</v>
      </c>
      <c r="C308" t="s">
        <v>318</v>
      </c>
      <c r="D308" t="s">
        <v>321</v>
      </c>
      <c r="E308" s="2">
        <v>43048.506944444445</v>
      </c>
      <c r="F308" t="s">
        <v>150</v>
      </c>
      <c r="G308" t="s">
        <v>149</v>
      </c>
      <c r="H308" t="b">
        <v>0</v>
      </c>
      <c r="I308">
        <v>1E-3</v>
      </c>
      <c r="J308">
        <v>1E-3</v>
      </c>
      <c r="K308" t="str">
        <f t="shared" si="12"/>
        <v>=</v>
      </c>
      <c r="L308">
        <f t="shared" si="13"/>
        <v>1</v>
      </c>
      <c r="M308">
        <f t="shared" si="14"/>
        <v>1</v>
      </c>
      <c r="N308" t="s">
        <v>453</v>
      </c>
    </row>
    <row r="309" spans="1:14">
      <c r="A309" t="s">
        <v>451</v>
      </c>
      <c r="B309" t="s">
        <v>452</v>
      </c>
      <c r="C309" t="s">
        <v>244</v>
      </c>
      <c r="D309" t="s">
        <v>245</v>
      </c>
      <c r="E309" s="2">
        <v>44369.600694444445</v>
      </c>
      <c r="F309" t="s">
        <v>150</v>
      </c>
      <c r="G309" t="s">
        <v>149</v>
      </c>
      <c r="H309" t="b">
        <v>0</v>
      </c>
      <c r="I309">
        <v>8.8000000000000005E-3</v>
      </c>
      <c r="J309">
        <v>1E-3</v>
      </c>
      <c r="K309" t="str">
        <f t="shared" si="12"/>
        <v>=</v>
      </c>
      <c r="L309">
        <f t="shared" si="13"/>
        <v>8.8000000000000007</v>
      </c>
      <c r="M309">
        <f t="shared" si="14"/>
        <v>1</v>
      </c>
      <c r="N309" t="s">
        <v>453</v>
      </c>
    </row>
    <row r="310" spans="1:14">
      <c r="A310" t="s">
        <v>451</v>
      </c>
      <c r="B310" t="s">
        <v>452</v>
      </c>
      <c r="C310" t="s">
        <v>235</v>
      </c>
      <c r="D310" t="s">
        <v>239</v>
      </c>
      <c r="E310" s="2">
        <v>42887.619444444441</v>
      </c>
      <c r="F310" t="s">
        <v>150</v>
      </c>
      <c r="G310" t="s">
        <v>149</v>
      </c>
      <c r="H310" t="b">
        <v>0</v>
      </c>
      <c r="I310">
        <v>5.3999999999999999E-2</v>
      </c>
      <c r="J310">
        <v>1E-3</v>
      </c>
      <c r="K310" t="str">
        <f t="shared" si="12"/>
        <v>=</v>
      </c>
      <c r="L310">
        <f t="shared" si="13"/>
        <v>54</v>
      </c>
      <c r="M310">
        <f t="shared" si="14"/>
        <v>1</v>
      </c>
      <c r="N310" t="s">
        <v>453</v>
      </c>
    </row>
    <row r="311" spans="1:14">
      <c r="A311" t="s">
        <v>451</v>
      </c>
      <c r="B311" t="s">
        <v>452</v>
      </c>
      <c r="C311" t="s">
        <v>288</v>
      </c>
      <c r="D311" t="s">
        <v>289</v>
      </c>
      <c r="E311" s="2">
        <v>43840.511805555558</v>
      </c>
      <c r="F311" t="s">
        <v>150</v>
      </c>
      <c r="G311" t="s">
        <v>149</v>
      </c>
      <c r="H311" t="b">
        <v>0</v>
      </c>
      <c r="I311">
        <v>1.2E-2</v>
      </c>
      <c r="J311">
        <v>1E-3</v>
      </c>
      <c r="K311" t="str">
        <f t="shared" si="12"/>
        <v>=</v>
      </c>
      <c r="L311">
        <f t="shared" si="13"/>
        <v>12</v>
      </c>
      <c r="M311">
        <f t="shared" si="14"/>
        <v>1</v>
      </c>
      <c r="N311" t="s">
        <v>453</v>
      </c>
    </row>
    <row r="312" spans="1:14">
      <c r="A312" t="s">
        <v>451</v>
      </c>
      <c r="B312" t="s">
        <v>452</v>
      </c>
      <c r="C312" t="s">
        <v>178</v>
      </c>
      <c r="D312" t="s">
        <v>185</v>
      </c>
      <c r="E312" s="2">
        <v>42531.569444444445</v>
      </c>
      <c r="F312" t="s">
        <v>150</v>
      </c>
      <c r="G312" t="s">
        <v>149</v>
      </c>
      <c r="H312" t="b">
        <v>0</v>
      </c>
      <c r="I312">
        <v>1.6E-2</v>
      </c>
      <c r="J312">
        <v>1E-3</v>
      </c>
      <c r="K312" t="str">
        <f t="shared" si="12"/>
        <v>=</v>
      </c>
      <c r="L312">
        <f t="shared" si="13"/>
        <v>16</v>
      </c>
      <c r="M312">
        <f t="shared" si="14"/>
        <v>1</v>
      </c>
      <c r="N312" t="s">
        <v>453</v>
      </c>
    </row>
    <row r="313" spans="1:14">
      <c r="A313" t="s">
        <v>451</v>
      </c>
      <c r="B313" t="s">
        <v>452</v>
      </c>
      <c r="C313" t="s">
        <v>206</v>
      </c>
      <c r="D313" t="s">
        <v>207</v>
      </c>
      <c r="E313" s="2">
        <v>44312.522916666669</v>
      </c>
      <c r="F313" t="s">
        <v>150</v>
      </c>
      <c r="G313" t="s">
        <v>149</v>
      </c>
      <c r="H313" t="b">
        <v>0</v>
      </c>
      <c r="I313">
        <v>3.9E-2</v>
      </c>
      <c r="J313">
        <v>1E-3</v>
      </c>
      <c r="K313" t="str">
        <f t="shared" si="12"/>
        <v>=</v>
      </c>
      <c r="L313">
        <f t="shared" si="13"/>
        <v>39</v>
      </c>
      <c r="M313">
        <f t="shared" si="14"/>
        <v>1</v>
      </c>
      <c r="N313" t="s">
        <v>453</v>
      </c>
    </row>
    <row r="314" spans="1:14">
      <c r="A314" t="s">
        <v>451</v>
      </c>
      <c r="B314" t="s">
        <v>452</v>
      </c>
      <c r="C314" t="s">
        <v>241</v>
      </c>
      <c r="D314" t="s">
        <v>242</v>
      </c>
      <c r="E314" s="2">
        <v>44579.474305555559</v>
      </c>
      <c r="F314" t="s">
        <v>150</v>
      </c>
      <c r="G314" t="s">
        <v>149</v>
      </c>
      <c r="H314" t="b">
        <v>0</v>
      </c>
      <c r="I314">
        <v>2E-3</v>
      </c>
      <c r="J314">
        <v>1E-3</v>
      </c>
      <c r="K314" t="str">
        <f t="shared" si="12"/>
        <v>=</v>
      </c>
      <c r="L314">
        <f t="shared" si="13"/>
        <v>2</v>
      </c>
      <c r="M314">
        <f t="shared" si="14"/>
        <v>1</v>
      </c>
      <c r="N314" t="s">
        <v>453</v>
      </c>
    </row>
    <row r="315" spans="1:14">
      <c r="A315" t="s">
        <v>451</v>
      </c>
      <c r="B315" t="s">
        <v>452</v>
      </c>
      <c r="C315" t="s">
        <v>178</v>
      </c>
      <c r="D315" t="s">
        <v>185</v>
      </c>
      <c r="E315" s="2">
        <v>42117.524305555555</v>
      </c>
      <c r="F315" t="s">
        <v>150</v>
      </c>
      <c r="G315" t="s">
        <v>149</v>
      </c>
      <c r="H315" t="b">
        <v>0</v>
      </c>
      <c r="I315">
        <v>0.01</v>
      </c>
      <c r="J315">
        <v>1E-3</v>
      </c>
      <c r="K315" t="str">
        <f t="shared" si="12"/>
        <v>=</v>
      </c>
      <c r="L315">
        <f t="shared" si="13"/>
        <v>10</v>
      </c>
      <c r="M315">
        <f t="shared" si="14"/>
        <v>1</v>
      </c>
      <c r="N315" t="s">
        <v>453</v>
      </c>
    </row>
    <row r="316" spans="1:14">
      <c r="A316" t="s">
        <v>451</v>
      </c>
      <c r="B316" t="s">
        <v>452</v>
      </c>
      <c r="C316" t="s">
        <v>198</v>
      </c>
      <c r="D316" t="s">
        <v>201</v>
      </c>
      <c r="E316" s="2">
        <v>44852.409722222219</v>
      </c>
      <c r="F316" t="s">
        <v>150</v>
      </c>
      <c r="G316" t="s">
        <v>149</v>
      </c>
      <c r="H316" t="b">
        <v>0</v>
      </c>
      <c r="I316">
        <v>6.0999999999999999E-2</v>
      </c>
      <c r="J316">
        <v>1E-3</v>
      </c>
      <c r="K316" t="str">
        <f t="shared" si="12"/>
        <v>=</v>
      </c>
      <c r="L316">
        <f t="shared" si="13"/>
        <v>61</v>
      </c>
      <c r="M316">
        <f t="shared" si="14"/>
        <v>1</v>
      </c>
      <c r="N316" t="s">
        <v>453</v>
      </c>
    </row>
    <row r="317" spans="1:14">
      <c r="A317" t="s">
        <v>451</v>
      </c>
      <c r="B317" t="s">
        <v>452</v>
      </c>
      <c r="C317" t="s">
        <v>323</v>
      </c>
      <c r="D317" t="s">
        <v>324</v>
      </c>
      <c r="E317" s="2">
        <v>45020.515277777777</v>
      </c>
      <c r="F317" t="s">
        <v>150</v>
      </c>
      <c r="G317" t="s">
        <v>149</v>
      </c>
      <c r="H317" t="b">
        <v>0</v>
      </c>
      <c r="I317">
        <v>1.8E-3</v>
      </c>
      <c r="J317">
        <v>1E-3</v>
      </c>
      <c r="K317" t="str">
        <f t="shared" si="12"/>
        <v>=</v>
      </c>
      <c r="L317">
        <f t="shared" si="13"/>
        <v>1.8</v>
      </c>
      <c r="M317">
        <f t="shared" si="14"/>
        <v>1</v>
      </c>
      <c r="N317" t="s">
        <v>453</v>
      </c>
    </row>
    <row r="318" spans="1:14">
      <c r="A318" t="s">
        <v>451</v>
      </c>
      <c r="B318" t="s">
        <v>452</v>
      </c>
      <c r="C318" t="s">
        <v>276</v>
      </c>
      <c r="D318" t="s">
        <v>277</v>
      </c>
      <c r="E318" s="2">
        <v>42145.525694444441</v>
      </c>
      <c r="F318" t="s">
        <v>150</v>
      </c>
      <c r="G318" t="s">
        <v>149</v>
      </c>
      <c r="H318" t="b">
        <v>0</v>
      </c>
      <c r="I318">
        <v>1.2999999999999999E-3</v>
      </c>
      <c r="J318">
        <v>1E-3</v>
      </c>
      <c r="K318" t="str">
        <f t="shared" si="12"/>
        <v>=</v>
      </c>
      <c r="L318">
        <f t="shared" si="13"/>
        <v>1.3</v>
      </c>
      <c r="M318">
        <f t="shared" si="14"/>
        <v>1</v>
      </c>
      <c r="N318" t="s">
        <v>453</v>
      </c>
    </row>
    <row r="319" spans="1:14">
      <c r="A319" t="s">
        <v>451</v>
      </c>
      <c r="B319" t="s">
        <v>452</v>
      </c>
      <c r="C319" t="s">
        <v>187</v>
      </c>
      <c r="D319" t="s">
        <v>188</v>
      </c>
      <c r="E319" s="2">
        <v>41897.673611111109</v>
      </c>
      <c r="F319" t="s">
        <v>150</v>
      </c>
      <c r="G319" t="s">
        <v>149</v>
      </c>
      <c r="H319" t="b">
        <v>0</v>
      </c>
      <c r="I319">
        <v>0.01</v>
      </c>
      <c r="J319">
        <v>1E-3</v>
      </c>
      <c r="K319" t="str">
        <f t="shared" si="12"/>
        <v>=</v>
      </c>
      <c r="L319">
        <f t="shared" si="13"/>
        <v>10</v>
      </c>
      <c r="M319">
        <f t="shared" si="14"/>
        <v>1</v>
      </c>
      <c r="N319" t="s">
        <v>453</v>
      </c>
    </row>
    <row r="320" spans="1:14">
      <c r="A320" t="s">
        <v>451</v>
      </c>
      <c r="B320" t="s">
        <v>452</v>
      </c>
      <c r="C320" t="s">
        <v>187</v>
      </c>
      <c r="D320" t="s">
        <v>188</v>
      </c>
      <c r="E320" s="2">
        <v>42102.373611111114</v>
      </c>
      <c r="F320" t="s">
        <v>150</v>
      </c>
      <c r="G320" t="s">
        <v>149</v>
      </c>
      <c r="H320" t="b">
        <v>0</v>
      </c>
      <c r="I320">
        <v>8.9999999999999993E-3</v>
      </c>
      <c r="J320">
        <v>1E-3</v>
      </c>
      <c r="K320" t="str">
        <f t="shared" si="12"/>
        <v>=</v>
      </c>
      <c r="L320">
        <f t="shared" si="13"/>
        <v>9</v>
      </c>
      <c r="M320">
        <f t="shared" si="14"/>
        <v>1</v>
      </c>
      <c r="N320" t="s">
        <v>453</v>
      </c>
    </row>
    <row r="321" spans="1:14">
      <c r="A321" t="s">
        <v>451</v>
      </c>
      <c r="B321" t="s">
        <v>452</v>
      </c>
      <c r="C321" t="s">
        <v>187</v>
      </c>
      <c r="D321" t="s">
        <v>188</v>
      </c>
      <c r="E321" s="2">
        <v>42541.404861111114</v>
      </c>
      <c r="F321" t="s">
        <v>150</v>
      </c>
      <c r="G321" t="s">
        <v>149</v>
      </c>
      <c r="H321" t="b">
        <v>0</v>
      </c>
      <c r="I321">
        <v>2.1999999999999999E-2</v>
      </c>
      <c r="J321">
        <v>1E-3</v>
      </c>
      <c r="K321" t="str">
        <f t="shared" si="12"/>
        <v>=</v>
      </c>
      <c r="L321">
        <f t="shared" si="13"/>
        <v>22</v>
      </c>
      <c r="M321">
        <f t="shared" si="14"/>
        <v>1</v>
      </c>
      <c r="N321" t="s">
        <v>453</v>
      </c>
    </row>
    <row r="322" spans="1:14">
      <c r="A322" t="s">
        <v>451</v>
      </c>
      <c r="B322" t="s">
        <v>452</v>
      </c>
      <c r="C322" t="s">
        <v>196</v>
      </c>
      <c r="D322" t="s">
        <v>197</v>
      </c>
      <c r="E322" s="2">
        <v>42156.576388888891</v>
      </c>
      <c r="F322" t="s">
        <v>150</v>
      </c>
      <c r="G322" t="s">
        <v>149</v>
      </c>
      <c r="H322" t="b">
        <v>0</v>
      </c>
      <c r="I322">
        <v>1.7000000000000001E-2</v>
      </c>
      <c r="J322">
        <v>1E-3</v>
      </c>
      <c r="K322" t="str">
        <f t="shared" si="12"/>
        <v>=</v>
      </c>
      <c r="L322">
        <f t="shared" si="13"/>
        <v>17</v>
      </c>
      <c r="M322">
        <f t="shared" si="14"/>
        <v>1</v>
      </c>
      <c r="N322" t="s">
        <v>453</v>
      </c>
    </row>
    <row r="323" spans="1:14">
      <c r="A323" t="s">
        <v>451</v>
      </c>
      <c r="B323" t="s">
        <v>452</v>
      </c>
      <c r="C323" t="s">
        <v>190</v>
      </c>
      <c r="D323" t="s">
        <v>194</v>
      </c>
      <c r="E323" s="2">
        <v>42181.497916666667</v>
      </c>
      <c r="F323" t="s">
        <v>150</v>
      </c>
      <c r="G323" t="s">
        <v>149</v>
      </c>
      <c r="H323" t="b">
        <v>0</v>
      </c>
      <c r="I323">
        <v>1.7999999999999999E-2</v>
      </c>
      <c r="J323">
        <v>1E-3</v>
      </c>
      <c r="K323" t="str">
        <f t="shared" ref="K323:K386" si="15">IF(H323=TRUE,"&lt;","=")</f>
        <v>=</v>
      </c>
      <c r="L323">
        <f t="shared" ref="L323:L386" si="16">I323*1000</f>
        <v>18</v>
      </c>
      <c r="M323">
        <f t="shared" ref="M323:M386" si="17">J323*1000</f>
        <v>1</v>
      </c>
      <c r="N323" t="s">
        <v>453</v>
      </c>
    </row>
    <row r="324" spans="1:14">
      <c r="A324" t="s">
        <v>451</v>
      </c>
      <c r="B324" t="s">
        <v>452</v>
      </c>
      <c r="C324" t="s">
        <v>203</v>
      </c>
      <c r="D324" t="s">
        <v>204</v>
      </c>
      <c r="E324" s="2">
        <v>43138.502083333333</v>
      </c>
      <c r="F324" t="s">
        <v>150</v>
      </c>
      <c r="G324" t="s">
        <v>149</v>
      </c>
      <c r="H324" t="b">
        <v>0</v>
      </c>
      <c r="I324">
        <v>2.7E-2</v>
      </c>
      <c r="J324">
        <v>1E-3</v>
      </c>
      <c r="K324" t="str">
        <f t="shared" si="15"/>
        <v>=</v>
      </c>
      <c r="L324">
        <f t="shared" si="16"/>
        <v>27</v>
      </c>
      <c r="M324">
        <f t="shared" si="17"/>
        <v>1</v>
      </c>
      <c r="N324" t="s">
        <v>453</v>
      </c>
    </row>
    <row r="325" spans="1:14">
      <c r="A325" t="s">
        <v>451</v>
      </c>
      <c r="B325" t="s">
        <v>452</v>
      </c>
      <c r="C325" t="s">
        <v>203</v>
      </c>
      <c r="D325" t="s">
        <v>204</v>
      </c>
      <c r="E325" s="2">
        <v>45090.538194444445</v>
      </c>
      <c r="F325" t="s">
        <v>150</v>
      </c>
      <c r="G325" t="s">
        <v>149</v>
      </c>
      <c r="H325" t="b">
        <v>0</v>
      </c>
      <c r="I325">
        <v>0.03</v>
      </c>
      <c r="J325">
        <v>1E-3</v>
      </c>
      <c r="K325" t="str">
        <f t="shared" si="15"/>
        <v>=</v>
      </c>
      <c r="L325">
        <f t="shared" si="16"/>
        <v>30</v>
      </c>
      <c r="M325">
        <f t="shared" si="17"/>
        <v>1</v>
      </c>
      <c r="N325" t="s">
        <v>453</v>
      </c>
    </row>
    <row r="326" spans="1:14">
      <c r="A326" t="s">
        <v>451</v>
      </c>
      <c r="B326" t="s">
        <v>452</v>
      </c>
      <c r="C326" t="s">
        <v>178</v>
      </c>
      <c r="D326" t="s">
        <v>185</v>
      </c>
      <c r="E326" s="2">
        <v>41920.453472222223</v>
      </c>
      <c r="F326" t="s">
        <v>150</v>
      </c>
      <c r="G326" t="s">
        <v>149</v>
      </c>
      <c r="H326" t="b">
        <v>0</v>
      </c>
      <c r="I326">
        <v>0.01</v>
      </c>
      <c r="J326">
        <v>1E-3</v>
      </c>
      <c r="K326" t="str">
        <f t="shared" si="15"/>
        <v>=</v>
      </c>
      <c r="L326">
        <f t="shared" si="16"/>
        <v>10</v>
      </c>
      <c r="M326">
        <f t="shared" si="17"/>
        <v>1</v>
      </c>
      <c r="N326" t="s">
        <v>453</v>
      </c>
    </row>
    <row r="327" spans="1:14">
      <c r="A327" t="s">
        <v>451</v>
      </c>
      <c r="B327" t="s">
        <v>452</v>
      </c>
      <c r="C327" t="s">
        <v>198</v>
      </c>
      <c r="D327" t="s">
        <v>201</v>
      </c>
      <c r="E327" s="2">
        <v>44405.4375</v>
      </c>
      <c r="F327" t="s">
        <v>150</v>
      </c>
      <c r="G327" t="s">
        <v>149</v>
      </c>
      <c r="H327" t="b">
        <v>0</v>
      </c>
      <c r="I327">
        <v>6.6000000000000003E-2</v>
      </c>
      <c r="J327">
        <v>1E-3</v>
      </c>
      <c r="K327" t="str">
        <f t="shared" si="15"/>
        <v>=</v>
      </c>
      <c r="L327">
        <f t="shared" si="16"/>
        <v>66</v>
      </c>
      <c r="M327">
        <f t="shared" si="17"/>
        <v>1</v>
      </c>
      <c r="N327" t="s">
        <v>453</v>
      </c>
    </row>
    <row r="328" spans="1:14">
      <c r="A328" t="s">
        <v>451</v>
      </c>
      <c r="B328" t="s">
        <v>452</v>
      </c>
      <c r="C328" t="s">
        <v>241</v>
      </c>
      <c r="D328" t="s">
        <v>242</v>
      </c>
      <c r="E328" s="2">
        <v>42527.557638888888</v>
      </c>
      <c r="F328" t="s">
        <v>150</v>
      </c>
      <c r="G328" t="s">
        <v>149</v>
      </c>
      <c r="H328" t="b">
        <v>0</v>
      </c>
      <c r="I328">
        <v>0.11</v>
      </c>
      <c r="J328">
        <v>1E-3</v>
      </c>
      <c r="K328" t="str">
        <f t="shared" si="15"/>
        <v>=</v>
      </c>
      <c r="L328">
        <f t="shared" si="16"/>
        <v>110</v>
      </c>
      <c r="M328">
        <f t="shared" si="17"/>
        <v>1</v>
      </c>
      <c r="N328" t="s">
        <v>453</v>
      </c>
    </row>
    <row r="329" spans="1:14">
      <c r="A329" t="s">
        <v>451</v>
      </c>
      <c r="B329" t="s">
        <v>452</v>
      </c>
      <c r="C329" t="s">
        <v>219</v>
      </c>
      <c r="D329" t="s">
        <v>222</v>
      </c>
      <c r="E329" s="2">
        <v>45233.568749999999</v>
      </c>
      <c r="F329" t="s">
        <v>150</v>
      </c>
      <c r="G329" t="s">
        <v>149</v>
      </c>
      <c r="H329" t="b">
        <v>0</v>
      </c>
      <c r="I329">
        <v>2.7E-2</v>
      </c>
      <c r="J329">
        <v>1E-3</v>
      </c>
      <c r="K329" t="str">
        <f t="shared" si="15"/>
        <v>=</v>
      </c>
      <c r="L329">
        <f t="shared" si="16"/>
        <v>27</v>
      </c>
      <c r="M329">
        <f t="shared" si="17"/>
        <v>1</v>
      </c>
      <c r="N329" t="s">
        <v>453</v>
      </c>
    </row>
    <row r="330" spans="1:14">
      <c r="A330" t="s">
        <v>451</v>
      </c>
      <c r="B330" t="s">
        <v>452</v>
      </c>
      <c r="C330" t="s">
        <v>187</v>
      </c>
      <c r="D330" t="s">
        <v>188</v>
      </c>
      <c r="E330" s="2">
        <v>42662.463194444441</v>
      </c>
      <c r="F330" t="s">
        <v>150</v>
      </c>
      <c r="G330" t="s">
        <v>149</v>
      </c>
      <c r="H330" t="b">
        <v>0</v>
      </c>
      <c r="I330">
        <v>2.5000000000000001E-2</v>
      </c>
      <c r="J330">
        <v>1E-3</v>
      </c>
      <c r="K330" t="str">
        <f t="shared" si="15"/>
        <v>=</v>
      </c>
      <c r="L330">
        <f t="shared" si="16"/>
        <v>25</v>
      </c>
      <c r="M330">
        <f t="shared" si="17"/>
        <v>1</v>
      </c>
      <c r="N330" t="s">
        <v>453</v>
      </c>
    </row>
    <row r="331" spans="1:14">
      <c r="A331" t="s">
        <v>451</v>
      </c>
      <c r="B331" t="s">
        <v>452</v>
      </c>
      <c r="C331" t="s">
        <v>187</v>
      </c>
      <c r="D331" t="s">
        <v>188</v>
      </c>
      <c r="E331" s="2">
        <v>42072.329861111109</v>
      </c>
      <c r="F331" t="s">
        <v>150</v>
      </c>
      <c r="G331" t="s">
        <v>149</v>
      </c>
      <c r="H331" t="b">
        <v>0</v>
      </c>
      <c r="I331">
        <v>6.4999999999999997E-3</v>
      </c>
      <c r="J331">
        <v>1E-3</v>
      </c>
      <c r="K331" t="str">
        <f t="shared" si="15"/>
        <v>=</v>
      </c>
      <c r="L331">
        <f t="shared" si="16"/>
        <v>6.5</v>
      </c>
      <c r="M331">
        <f t="shared" si="17"/>
        <v>1</v>
      </c>
      <c r="N331" t="s">
        <v>453</v>
      </c>
    </row>
    <row r="332" spans="1:14">
      <c r="A332" t="s">
        <v>451</v>
      </c>
      <c r="B332" t="s">
        <v>452</v>
      </c>
      <c r="C332" t="s">
        <v>187</v>
      </c>
      <c r="D332" t="s">
        <v>188</v>
      </c>
      <c r="E332" s="2">
        <v>41905.556944444441</v>
      </c>
      <c r="F332" t="s">
        <v>150</v>
      </c>
      <c r="G332" t="s">
        <v>149</v>
      </c>
      <c r="H332" t="b">
        <v>0</v>
      </c>
      <c r="I332">
        <v>0.01</v>
      </c>
      <c r="J332">
        <v>1E-3</v>
      </c>
      <c r="K332" t="str">
        <f t="shared" si="15"/>
        <v>=</v>
      </c>
      <c r="L332">
        <f t="shared" si="16"/>
        <v>10</v>
      </c>
      <c r="M332">
        <f t="shared" si="17"/>
        <v>1</v>
      </c>
      <c r="N332" t="s">
        <v>453</v>
      </c>
    </row>
    <row r="333" spans="1:14">
      <c r="A333" t="s">
        <v>451</v>
      </c>
      <c r="B333" t="s">
        <v>452</v>
      </c>
      <c r="C333" t="s">
        <v>178</v>
      </c>
      <c r="D333" t="s">
        <v>185</v>
      </c>
      <c r="E333" s="2">
        <v>45350.521527777775</v>
      </c>
      <c r="F333" t="s">
        <v>150</v>
      </c>
      <c r="G333" t="s">
        <v>149</v>
      </c>
      <c r="H333" t="b">
        <v>0</v>
      </c>
      <c r="I333">
        <v>2.7000000000000001E-3</v>
      </c>
      <c r="J333">
        <v>1E-3</v>
      </c>
      <c r="K333" t="str">
        <f t="shared" si="15"/>
        <v>=</v>
      </c>
      <c r="L333">
        <f t="shared" si="16"/>
        <v>2.7</v>
      </c>
      <c r="M333">
        <f t="shared" si="17"/>
        <v>1</v>
      </c>
      <c r="N333" t="s">
        <v>453</v>
      </c>
    </row>
    <row r="334" spans="1:14">
      <c r="A334" t="s">
        <v>451</v>
      </c>
      <c r="B334" t="s">
        <v>452</v>
      </c>
      <c r="C334" t="s">
        <v>224</v>
      </c>
      <c r="D334" t="s">
        <v>225</v>
      </c>
      <c r="E334" s="2">
        <v>42662.573611111111</v>
      </c>
      <c r="F334" t="s">
        <v>150</v>
      </c>
      <c r="G334" t="s">
        <v>149</v>
      </c>
      <c r="H334" t="b">
        <v>0</v>
      </c>
      <c r="I334">
        <v>1.9E-2</v>
      </c>
      <c r="J334">
        <v>1E-3</v>
      </c>
      <c r="K334" t="str">
        <f t="shared" si="15"/>
        <v>=</v>
      </c>
      <c r="L334">
        <f t="shared" si="16"/>
        <v>19</v>
      </c>
      <c r="M334">
        <f t="shared" si="17"/>
        <v>1</v>
      </c>
      <c r="N334" t="s">
        <v>453</v>
      </c>
    </row>
    <row r="335" spans="1:14">
      <c r="A335" t="s">
        <v>451</v>
      </c>
      <c r="B335" t="s">
        <v>452</v>
      </c>
      <c r="C335" t="s">
        <v>178</v>
      </c>
      <c r="D335" t="s">
        <v>185</v>
      </c>
      <c r="E335" s="2">
        <v>42500.663888888892</v>
      </c>
      <c r="F335" t="s">
        <v>150</v>
      </c>
      <c r="G335" t="s">
        <v>149</v>
      </c>
      <c r="H335" t="b">
        <v>0</v>
      </c>
      <c r="I335">
        <v>1.6E-2</v>
      </c>
      <c r="J335">
        <v>1E-3</v>
      </c>
      <c r="K335" t="str">
        <f t="shared" si="15"/>
        <v>=</v>
      </c>
      <c r="L335">
        <f t="shared" si="16"/>
        <v>16</v>
      </c>
      <c r="M335">
        <f t="shared" si="17"/>
        <v>1</v>
      </c>
      <c r="N335" t="s">
        <v>453</v>
      </c>
    </row>
    <row r="336" spans="1:14">
      <c r="A336" t="s">
        <v>451</v>
      </c>
      <c r="B336" t="s">
        <v>452</v>
      </c>
      <c r="C336" t="s">
        <v>206</v>
      </c>
      <c r="D336" t="s">
        <v>207</v>
      </c>
      <c r="E336" s="2">
        <v>42789.445833333331</v>
      </c>
      <c r="F336" t="s">
        <v>150</v>
      </c>
      <c r="G336" t="s">
        <v>149</v>
      </c>
      <c r="H336" t="b">
        <v>0</v>
      </c>
      <c r="I336">
        <v>2.3E-2</v>
      </c>
      <c r="J336">
        <v>1E-3</v>
      </c>
      <c r="K336" t="str">
        <f t="shared" si="15"/>
        <v>=</v>
      </c>
      <c r="L336">
        <f t="shared" si="16"/>
        <v>23</v>
      </c>
      <c r="M336">
        <f t="shared" si="17"/>
        <v>1</v>
      </c>
      <c r="N336" t="s">
        <v>453</v>
      </c>
    </row>
    <row r="337" spans="1:14">
      <c r="A337" t="s">
        <v>451</v>
      </c>
      <c r="B337" t="s">
        <v>452</v>
      </c>
      <c r="C337" t="s">
        <v>241</v>
      </c>
      <c r="D337" t="s">
        <v>242</v>
      </c>
      <c r="E337" s="2">
        <v>43705.603472222225</v>
      </c>
      <c r="F337" t="s">
        <v>150</v>
      </c>
      <c r="G337" t="s">
        <v>149</v>
      </c>
      <c r="H337" t="b">
        <v>0</v>
      </c>
      <c r="I337">
        <v>3.5000000000000001E-3</v>
      </c>
      <c r="J337">
        <v>1E-3</v>
      </c>
      <c r="K337" t="str">
        <f t="shared" si="15"/>
        <v>=</v>
      </c>
      <c r="L337">
        <f t="shared" si="16"/>
        <v>3.5</v>
      </c>
      <c r="M337">
        <f t="shared" si="17"/>
        <v>1</v>
      </c>
      <c r="N337" t="s">
        <v>453</v>
      </c>
    </row>
    <row r="338" spans="1:14">
      <c r="A338" t="s">
        <v>451</v>
      </c>
      <c r="B338" t="s">
        <v>452</v>
      </c>
      <c r="C338" t="s">
        <v>227</v>
      </c>
      <c r="D338" t="s">
        <v>230</v>
      </c>
      <c r="E338" s="2">
        <v>43424.552777777775</v>
      </c>
      <c r="F338" t="s">
        <v>150</v>
      </c>
      <c r="G338" t="s">
        <v>149</v>
      </c>
      <c r="H338" t="b">
        <v>0</v>
      </c>
      <c r="I338">
        <v>1.7999999999999999E-2</v>
      </c>
      <c r="J338">
        <v>1E-3</v>
      </c>
      <c r="K338" t="str">
        <f t="shared" si="15"/>
        <v>=</v>
      </c>
      <c r="L338">
        <f t="shared" si="16"/>
        <v>18</v>
      </c>
      <c r="M338">
        <f t="shared" si="17"/>
        <v>1</v>
      </c>
      <c r="N338" t="s">
        <v>453</v>
      </c>
    </row>
    <row r="339" spans="1:14">
      <c r="A339" t="s">
        <v>451</v>
      </c>
      <c r="B339" t="s">
        <v>452</v>
      </c>
      <c r="C339" t="s">
        <v>178</v>
      </c>
      <c r="D339" t="s">
        <v>185</v>
      </c>
      <c r="E339" s="2">
        <v>42319.651388888888</v>
      </c>
      <c r="F339" t="s">
        <v>150</v>
      </c>
      <c r="G339" t="s">
        <v>149</v>
      </c>
      <c r="H339" t="b">
        <v>0</v>
      </c>
      <c r="I339">
        <v>1.0999999999999999E-2</v>
      </c>
      <c r="J339">
        <v>1E-3</v>
      </c>
      <c r="K339" t="str">
        <f t="shared" si="15"/>
        <v>=</v>
      </c>
      <c r="L339">
        <f t="shared" si="16"/>
        <v>11</v>
      </c>
      <c r="M339">
        <f t="shared" si="17"/>
        <v>1</v>
      </c>
      <c r="N339" t="s">
        <v>453</v>
      </c>
    </row>
    <row r="340" spans="1:14">
      <c r="A340" t="s">
        <v>451</v>
      </c>
      <c r="B340" t="s">
        <v>452</v>
      </c>
      <c r="C340" t="s">
        <v>187</v>
      </c>
      <c r="D340" t="s">
        <v>188</v>
      </c>
      <c r="E340" s="2">
        <v>43451.634722222225</v>
      </c>
      <c r="F340" t="s">
        <v>150</v>
      </c>
      <c r="G340" t="s">
        <v>149</v>
      </c>
      <c r="H340" t="b">
        <v>0</v>
      </c>
      <c r="I340">
        <v>1.4E-2</v>
      </c>
      <c r="J340">
        <v>1E-3</v>
      </c>
      <c r="K340" t="str">
        <f t="shared" si="15"/>
        <v>=</v>
      </c>
      <c r="L340">
        <f t="shared" si="16"/>
        <v>14</v>
      </c>
      <c r="M340">
        <f t="shared" si="17"/>
        <v>1</v>
      </c>
      <c r="N340" t="s">
        <v>453</v>
      </c>
    </row>
    <row r="341" spans="1:14">
      <c r="A341" t="s">
        <v>451</v>
      </c>
      <c r="B341" t="s">
        <v>452</v>
      </c>
      <c r="C341" t="s">
        <v>196</v>
      </c>
      <c r="D341" t="s">
        <v>197</v>
      </c>
      <c r="E341" s="2">
        <v>42250.430555555555</v>
      </c>
      <c r="F341" t="s">
        <v>150</v>
      </c>
      <c r="G341" t="s">
        <v>149</v>
      </c>
      <c r="H341" t="b">
        <v>0</v>
      </c>
      <c r="I341">
        <v>2.8000000000000001E-2</v>
      </c>
      <c r="J341">
        <v>1E-3</v>
      </c>
      <c r="K341" t="str">
        <f t="shared" si="15"/>
        <v>=</v>
      </c>
      <c r="L341">
        <f t="shared" si="16"/>
        <v>28</v>
      </c>
      <c r="M341">
        <f t="shared" si="17"/>
        <v>1</v>
      </c>
      <c r="N341" t="s">
        <v>453</v>
      </c>
    </row>
    <row r="342" spans="1:14">
      <c r="A342" t="s">
        <v>451</v>
      </c>
      <c r="B342" t="s">
        <v>452</v>
      </c>
      <c r="C342" t="s">
        <v>187</v>
      </c>
      <c r="D342" t="s">
        <v>188</v>
      </c>
      <c r="E342" s="2">
        <v>42471.606944444444</v>
      </c>
      <c r="F342" t="s">
        <v>150</v>
      </c>
      <c r="G342" t="s">
        <v>149</v>
      </c>
      <c r="H342" t="b">
        <v>0</v>
      </c>
      <c r="I342">
        <v>1.4999999999999999E-2</v>
      </c>
      <c r="J342">
        <v>1E-3</v>
      </c>
      <c r="K342" t="str">
        <f t="shared" si="15"/>
        <v>=</v>
      </c>
      <c r="L342">
        <f t="shared" si="16"/>
        <v>15</v>
      </c>
      <c r="M342">
        <f t="shared" si="17"/>
        <v>1</v>
      </c>
      <c r="N342" t="s">
        <v>453</v>
      </c>
    </row>
    <row r="343" spans="1:14">
      <c r="A343" t="s">
        <v>451</v>
      </c>
      <c r="B343" t="s">
        <v>452</v>
      </c>
      <c r="C343" t="s">
        <v>224</v>
      </c>
      <c r="D343" t="s">
        <v>225</v>
      </c>
      <c r="E343" s="2">
        <v>44578.380555555559</v>
      </c>
      <c r="F343" t="s">
        <v>150</v>
      </c>
      <c r="G343" t="s">
        <v>149</v>
      </c>
      <c r="H343" t="b">
        <v>0</v>
      </c>
      <c r="I343">
        <v>2.0999999999999999E-3</v>
      </c>
      <c r="J343">
        <v>1E-3</v>
      </c>
      <c r="K343" t="str">
        <f t="shared" si="15"/>
        <v>=</v>
      </c>
      <c r="L343">
        <f t="shared" si="16"/>
        <v>2.1</v>
      </c>
      <c r="M343">
        <f t="shared" si="17"/>
        <v>1</v>
      </c>
      <c r="N343" t="s">
        <v>453</v>
      </c>
    </row>
    <row r="344" spans="1:14">
      <c r="A344" t="s">
        <v>451</v>
      </c>
      <c r="B344" t="s">
        <v>452</v>
      </c>
      <c r="C344" t="s">
        <v>187</v>
      </c>
      <c r="D344" t="s">
        <v>188</v>
      </c>
      <c r="E344" s="2">
        <v>43070.538194444445</v>
      </c>
      <c r="F344" t="s">
        <v>150</v>
      </c>
      <c r="G344" t="s">
        <v>149</v>
      </c>
      <c r="H344" t="b">
        <v>0</v>
      </c>
      <c r="I344">
        <v>1.9E-2</v>
      </c>
      <c r="J344">
        <v>1E-3</v>
      </c>
      <c r="K344" t="str">
        <f t="shared" si="15"/>
        <v>=</v>
      </c>
      <c r="L344">
        <f t="shared" si="16"/>
        <v>19</v>
      </c>
      <c r="M344">
        <f t="shared" si="17"/>
        <v>1</v>
      </c>
      <c r="N344" t="s">
        <v>453</v>
      </c>
    </row>
    <row r="345" spans="1:14">
      <c r="A345" t="s">
        <v>451</v>
      </c>
      <c r="B345" t="s">
        <v>452</v>
      </c>
      <c r="C345" t="s">
        <v>325</v>
      </c>
      <c r="D345" t="s">
        <v>326</v>
      </c>
      <c r="E345" s="2">
        <v>43292.6</v>
      </c>
      <c r="F345" t="s">
        <v>150</v>
      </c>
      <c r="G345" t="s">
        <v>149</v>
      </c>
      <c r="H345" t="b">
        <v>0</v>
      </c>
      <c r="I345">
        <v>0.22</v>
      </c>
      <c r="J345">
        <v>1E-3</v>
      </c>
      <c r="K345" t="str">
        <f t="shared" si="15"/>
        <v>=</v>
      </c>
      <c r="L345">
        <f t="shared" si="16"/>
        <v>220</v>
      </c>
      <c r="M345">
        <f t="shared" si="17"/>
        <v>1</v>
      </c>
      <c r="N345" t="s">
        <v>453</v>
      </c>
    </row>
    <row r="346" spans="1:14">
      <c r="A346" t="s">
        <v>451</v>
      </c>
      <c r="B346" t="s">
        <v>452</v>
      </c>
      <c r="C346" t="s">
        <v>206</v>
      </c>
      <c r="D346" t="s">
        <v>207</v>
      </c>
      <c r="E346" s="2">
        <v>42521.648611111108</v>
      </c>
      <c r="F346" t="s">
        <v>150</v>
      </c>
      <c r="G346" t="s">
        <v>149</v>
      </c>
      <c r="H346" t="b">
        <v>0</v>
      </c>
      <c r="I346">
        <v>7.4999999999999997E-2</v>
      </c>
      <c r="J346">
        <v>1E-3</v>
      </c>
      <c r="K346" t="str">
        <f t="shared" si="15"/>
        <v>=</v>
      </c>
      <c r="L346">
        <f t="shared" si="16"/>
        <v>75</v>
      </c>
      <c r="M346">
        <f t="shared" si="17"/>
        <v>1</v>
      </c>
      <c r="N346" t="s">
        <v>453</v>
      </c>
    </row>
    <row r="347" spans="1:14">
      <c r="A347" t="s">
        <v>451</v>
      </c>
      <c r="B347" t="s">
        <v>452</v>
      </c>
      <c r="C347" t="s">
        <v>190</v>
      </c>
      <c r="D347" t="s">
        <v>194</v>
      </c>
      <c r="E347" s="2">
        <v>42213.511805555558</v>
      </c>
      <c r="F347" t="s">
        <v>150</v>
      </c>
      <c r="G347" t="s">
        <v>149</v>
      </c>
      <c r="H347" t="b">
        <v>0</v>
      </c>
      <c r="I347">
        <v>2.3E-3</v>
      </c>
      <c r="J347">
        <v>1E-3</v>
      </c>
      <c r="K347" t="str">
        <f t="shared" si="15"/>
        <v>=</v>
      </c>
      <c r="L347">
        <f t="shared" si="16"/>
        <v>2.2999999999999998</v>
      </c>
      <c r="M347">
        <f t="shared" si="17"/>
        <v>1</v>
      </c>
      <c r="N347" t="s">
        <v>453</v>
      </c>
    </row>
    <row r="348" spans="1:14">
      <c r="A348" t="s">
        <v>451</v>
      </c>
      <c r="B348" t="s">
        <v>452</v>
      </c>
      <c r="C348" t="s">
        <v>203</v>
      </c>
      <c r="D348" t="s">
        <v>204</v>
      </c>
      <c r="E348" s="2">
        <v>42488.486805555556</v>
      </c>
      <c r="F348" t="s">
        <v>150</v>
      </c>
      <c r="G348" t="s">
        <v>149</v>
      </c>
      <c r="H348" t="b">
        <v>0</v>
      </c>
      <c r="I348">
        <v>0.04</v>
      </c>
      <c r="J348">
        <v>1E-3</v>
      </c>
      <c r="K348" t="str">
        <f t="shared" si="15"/>
        <v>=</v>
      </c>
      <c r="L348">
        <f t="shared" si="16"/>
        <v>40</v>
      </c>
      <c r="M348">
        <f t="shared" si="17"/>
        <v>1</v>
      </c>
      <c r="N348" t="s">
        <v>453</v>
      </c>
    </row>
    <row r="349" spans="1:14">
      <c r="A349" t="s">
        <v>451</v>
      </c>
      <c r="B349" t="s">
        <v>452</v>
      </c>
      <c r="C349" t="s">
        <v>241</v>
      </c>
      <c r="D349" t="s">
        <v>242</v>
      </c>
      <c r="E349" s="2">
        <v>42473.522222222222</v>
      </c>
      <c r="F349" t="s">
        <v>150</v>
      </c>
      <c r="G349" t="s">
        <v>149</v>
      </c>
      <c r="H349" t="b">
        <v>0</v>
      </c>
      <c r="I349">
        <v>4.0000000000000001E-3</v>
      </c>
      <c r="J349">
        <v>1E-3</v>
      </c>
      <c r="K349" t="str">
        <f t="shared" si="15"/>
        <v>=</v>
      </c>
      <c r="L349">
        <f t="shared" si="16"/>
        <v>4</v>
      </c>
      <c r="M349">
        <f t="shared" si="17"/>
        <v>1</v>
      </c>
      <c r="N349" t="s">
        <v>453</v>
      </c>
    </row>
    <row r="350" spans="1:14">
      <c r="A350" t="s">
        <v>451</v>
      </c>
      <c r="B350" t="s">
        <v>452</v>
      </c>
      <c r="C350" t="s">
        <v>203</v>
      </c>
      <c r="D350" t="s">
        <v>204</v>
      </c>
      <c r="E350" s="2">
        <v>42517.426388888889</v>
      </c>
      <c r="F350" t="s">
        <v>150</v>
      </c>
      <c r="G350" t="s">
        <v>149</v>
      </c>
      <c r="H350" t="b">
        <v>0</v>
      </c>
      <c r="I350">
        <v>4.9000000000000002E-2</v>
      </c>
      <c r="J350">
        <v>1E-3</v>
      </c>
      <c r="K350" t="str">
        <f t="shared" si="15"/>
        <v>=</v>
      </c>
      <c r="L350">
        <f t="shared" si="16"/>
        <v>49</v>
      </c>
      <c r="M350">
        <f t="shared" si="17"/>
        <v>1</v>
      </c>
      <c r="N350" t="s">
        <v>453</v>
      </c>
    </row>
    <row r="351" spans="1:14">
      <c r="A351" t="s">
        <v>451</v>
      </c>
      <c r="B351" t="s">
        <v>452</v>
      </c>
      <c r="C351" t="s">
        <v>178</v>
      </c>
      <c r="D351" t="s">
        <v>185</v>
      </c>
      <c r="E351" s="2">
        <v>42048.681944444441</v>
      </c>
      <c r="F351" t="s">
        <v>150</v>
      </c>
      <c r="G351" t="s">
        <v>149</v>
      </c>
      <c r="H351" t="b">
        <v>0</v>
      </c>
      <c r="I351">
        <v>6.4999999999999997E-3</v>
      </c>
      <c r="J351">
        <v>1E-3</v>
      </c>
      <c r="K351" t="str">
        <f t="shared" si="15"/>
        <v>=</v>
      </c>
      <c r="L351">
        <f t="shared" si="16"/>
        <v>6.5</v>
      </c>
      <c r="M351">
        <f t="shared" si="17"/>
        <v>1</v>
      </c>
      <c r="N351" t="s">
        <v>453</v>
      </c>
    </row>
    <row r="352" spans="1:14">
      <c r="A352" t="s">
        <v>451</v>
      </c>
      <c r="B352" t="s">
        <v>452</v>
      </c>
      <c r="C352" t="s">
        <v>203</v>
      </c>
      <c r="D352" t="s">
        <v>204</v>
      </c>
      <c r="E352" s="2">
        <v>44413.411805555559</v>
      </c>
      <c r="F352" t="s">
        <v>150</v>
      </c>
      <c r="G352" t="s">
        <v>149</v>
      </c>
      <c r="H352" t="b">
        <v>0</v>
      </c>
      <c r="I352">
        <v>5.1999999999999998E-2</v>
      </c>
      <c r="J352">
        <v>1E-3</v>
      </c>
      <c r="K352" t="str">
        <f t="shared" si="15"/>
        <v>=</v>
      </c>
      <c r="L352">
        <f t="shared" si="16"/>
        <v>52</v>
      </c>
      <c r="M352">
        <f t="shared" si="17"/>
        <v>1</v>
      </c>
      <c r="N352" t="s">
        <v>453</v>
      </c>
    </row>
    <row r="353" spans="1:14">
      <c r="A353" t="s">
        <v>451</v>
      </c>
      <c r="B353" t="s">
        <v>452</v>
      </c>
      <c r="C353" t="s">
        <v>187</v>
      </c>
      <c r="D353" t="s">
        <v>188</v>
      </c>
      <c r="E353" s="2">
        <v>42117.466666666667</v>
      </c>
      <c r="F353" t="s">
        <v>150</v>
      </c>
      <c r="G353" t="s">
        <v>149</v>
      </c>
      <c r="H353" t="b">
        <v>0</v>
      </c>
      <c r="I353">
        <v>2.4E-2</v>
      </c>
      <c r="J353">
        <v>1E-3</v>
      </c>
      <c r="K353" t="str">
        <f t="shared" si="15"/>
        <v>=</v>
      </c>
      <c r="L353">
        <f t="shared" si="16"/>
        <v>24</v>
      </c>
      <c r="M353">
        <f t="shared" si="17"/>
        <v>1</v>
      </c>
      <c r="N353" t="s">
        <v>453</v>
      </c>
    </row>
    <row r="354" spans="1:14">
      <c r="A354" t="s">
        <v>451</v>
      </c>
      <c r="B354" t="s">
        <v>452</v>
      </c>
      <c r="C354" t="s">
        <v>206</v>
      </c>
      <c r="D354" t="s">
        <v>207</v>
      </c>
      <c r="E354" s="2">
        <v>42606.402083333334</v>
      </c>
      <c r="F354" t="s">
        <v>150</v>
      </c>
      <c r="G354" t="s">
        <v>149</v>
      </c>
      <c r="H354" t="b">
        <v>0</v>
      </c>
      <c r="I354">
        <v>0.01</v>
      </c>
      <c r="J354">
        <v>1E-3</v>
      </c>
      <c r="K354" t="str">
        <f t="shared" si="15"/>
        <v>=</v>
      </c>
      <c r="L354">
        <f t="shared" si="16"/>
        <v>10</v>
      </c>
      <c r="M354">
        <f t="shared" si="17"/>
        <v>1</v>
      </c>
      <c r="N354" t="s">
        <v>453</v>
      </c>
    </row>
    <row r="355" spans="1:14">
      <c r="A355" t="s">
        <v>451</v>
      </c>
      <c r="B355" t="s">
        <v>452</v>
      </c>
      <c r="C355" t="s">
        <v>190</v>
      </c>
      <c r="D355" t="s">
        <v>194</v>
      </c>
      <c r="E355" s="2">
        <v>41943.4375</v>
      </c>
      <c r="F355" t="s">
        <v>150</v>
      </c>
      <c r="G355" t="s">
        <v>149</v>
      </c>
      <c r="H355" t="b">
        <v>0</v>
      </c>
      <c r="I355">
        <v>2E-3</v>
      </c>
      <c r="J355">
        <v>1E-3</v>
      </c>
      <c r="K355" t="str">
        <f t="shared" si="15"/>
        <v>=</v>
      </c>
      <c r="L355">
        <f t="shared" si="16"/>
        <v>2</v>
      </c>
      <c r="M355">
        <f t="shared" si="17"/>
        <v>1</v>
      </c>
      <c r="N355" t="s">
        <v>453</v>
      </c>
    </row>
    <row r="356" spans="1:14">
      <c r="A356" t="s">
        <v>451</v>
      </c>
      <c r="B356" t="s">
        <v>452</v>
      </c>
      <c r="C356" t="s">
        <v>178</v>
      </c>
      <c r="D356" t="s">
        <v>185</v>
      </c>
      <c r="E356" s="2">
        <v>42397.447222222225</v>
      </c>
      <c r="F356" t="s">
        <v>150</v>
      </c>
      <c r="G356" t="s">
        <v>149</v>
      </c>
      <c r="H356" t="b">
        <v>0</v>
      </c>
      <c r="I356">
        <v>8.2000000000000007E-3</v>
      </c>
      <c r="J356">
        <v>1E-3</v>
      </c>
      <c r="K356" t="str">
        <f t="shared" si="15"/>
        <v>=</v>
      </c>
      <c r="L356">
        <f t="shared" si="16"/>
        <v>8.2000000000000011</v>
      </c>
      <c r="M356">
        <f t="shared" si="17"/>
        <v>1</v>
      </c>
      <c r="N356" t="s">
        <v>453</v>
      </c>
    </row>
    <row r="357" spans="1:14">
      <c r="A357" t="s">
        <v>451</v>
      </c>
      <c r="B357" t="s">
        <v>452</v>
      </c>
      <c r="C357" t="s">
        <v>224</v>
      </c>
      <c r="D357" t="s">
        <v>225</v>
      </c>
      <c r="E357" s="2">
        <v>44371.449305555558</v>
      </c>
      <c r="F357" t="s">
        <v>150</v>
      </c>
      <c r="G357" t="s">
        <v>149</v>
      </c>
      <c r="H357" t="b">
        <v>0</v>
      </c>
      <c r="I357">
        <v>6.0000000000000001E-3</v>
      </c>
      <c r="J357">
        <v>1E-3</v>
      </c>
      <c r="K357" t="str">
        <f t="shared" si="15"/>
        <v>=</v>
      </c>
      <c r="L357">
        <f t="shared" si="16"/>
        <v>6</v>
      </c>
      <c r="M357">
        <f t="shared" si="17"/>
        <v>1</v>
      </c>
      <c r="N357" t="s">
        <v>453</v>
      </c>
    </row>
    <row r="358" spans="1:14">
      <c r="A358" t="s">
        <v>451</v>
      </c>
      <c r="B358" t="s">
        <v>452</v>
      </c>
      <c r="C358" t="s">
        <v>206</v>
      </c>
      <c r="D358" t="s">
        <v>207</v>
      </c>
      <c r="E358" s="2">
        <v>42795.561111111114</v>
      </c>
      <c r="F358" t="s">
        <v>150</v>
      </c>
      <c r="G358" t="s">
        <v>149</v>
      </c>
      <c r="H358" t="b">
        <v>0</v>
      </c>
      <c r="I358">
        <v>2.7E-2</v>
      </c>
      <c r="J358">
        <v>1E-3</v>
      </c>
      <c r="K358" t="str">
        <f t="shared" si="15"/>
        <v>=</v>
      </c>
      <c r="L358">
        <f t="shared" si="16"/>
        <v>27</v>
      </c>
      <c r="M358">
        <f t="shared" si="17"/>
        <v>1</v>
      </c>
      <c r="N358" t="s">
        <v>453</v>
      </c>
    </row>
    <row r="359" spans="1:14">
      <c r="A359" t="s">
        <v>451</v>
      </c>
      <c r="B359" t="s">
        <v>452</v>
      </c>
      <c r="C359" t="s">
        <v>187</v>
      </c>
      <c r="D359" t="s">
        <v>188</v>
      </c>
      <c r="E359" s="2">
        <v>42080.320138888892</v>
      </c>
      <c r="F359" t="s">
        <v>150</v>
      </c>
      <c r="G359" t="s">
        <v>149</v>
      </c>
      <c r="H359" t="b">
        <v>0</v>
      </c>
      <c r="I359">
        <v>0.01</v>
      </c>
      <c r="J359">
        <v>1E-3</v>
      </c>
      <c r="K359" t="str">
        <f t="shared" si="15"/>
        <v>=</v>
      </c>
      <c r="L359">
        <f t="shared" si="16"/>
        <v>10</v>
      </c>
      <c r="M359">
        <f t="shared" si="17"/>
        <v>1</v>
      </c>
      <c r="N359" t="s">
        <v>453</v>
      </c>
    </row>
    <row r="360" spans="1:14">
      <c r="A360" t="s">
        <v>451</v>
      </c>
      <c r="B360" t="s">
        <v>452</v>
      </c>
      <c r="C360" t="s">
        <v>178</v>
      </c>
      <c r="D360" t="s">
        <v>185</v>
      </c>
      <c r="E360" s="2">
        <v>43479.445833333331</v>
      </c>
      <c r="F360" t="s">
        <v>150</v>
      </c>
      <c r="G360" t="s">
        <v>149</v>
      </c>
      <c r="H360" t="b">
        <v>0</v>
      </c>
      <c r="I360">
        <v>8.8000000000000005E-3</v>
      </c>
      <c r="J360">
        <v>1E-3</v>
      </c>
      <c r="K360" t="str">
        <f t="shared" si="15"/>
        <v>=</v>
      </c>
      <c r="L360">
        <f t="shared" si="16"/>
        <v>8.8000000000000007</v>
      </c>
      <c r="M360">
        <f t="shared" si="17"/>
        <v>1</v>
      </c>
      <c r="N360" t="s">
        <v>453</v>
      </c>
    </row>
    <row r="361" spans="1:14">
      <c r="A361" t="s">
        <v>451</v>
      </c>
      <c r="B361" t="s">
        <v>452</v>
      </c>
      <c r="C361" t="s">
        <v>203</v>
      </c>
      <c r="D361" t="s">
        <v>204</v>
      </c>
      <c r="E361" s="2">
        <v>44998.415277777778</v>
      </c>
      <c r="F361" t="s">
        <v>150</v>
      </c>
      <c r="G361" t="s">
        <v>149</v>
      </c>
      <c r="H361" t="b">
        <v>0</v>
      </c>
      <c r="I361">
        <v>8.0000000000000002E-3</v>
      </c>
      <c r="J361">
        <v>1E-3</v>
      </c>
      <c r="K361" t="str">
        <f t="shared" si="15"/>
        <v>=</v>
      </c>
      <c r="L361">
        <f t="shared" si="16"/>
        <v>8</v>
      </c>
      <c r="M361">
        <f t="shared" si="17"/>
        <v>1</v>
      </c>
      <c r="N361" t="s">
        <v>453</v>
      </c>
    </row>
    <row r="362" spans="1:14">
      <c r="A362" t="s">
        <v>451</v>
      </c>
      <c r="B362" t="s">
        <v>452</v>
      </c>
      <c r="C362" t="s">
        <v>178</v>
      </c>
      <c r="D362" t="s">
        <v>185</v>
      </c>
      <c r="E362" s="2">
        <v>42264.52847222222</v>
      </c>
      <c r="F362" t="s">
        <v>150</v>
      </c>
      <c r="G362" t="s">
        <v>149</v>
      </c>
      <c r="H362" t="b">
        <v>0</v>
      </c>
      <c r="I362">
        <v>1.0999999999999999E-2</v>
      </c>
      <c r="J362">
        <v>1E-3</v>
      </c>
      <c r="K362" t="str">
        <f t="shared" si="15"/>
        <v>=</v>
      </c>
      <c r="L362">
        <f t="shared" si="16"/>
        <v>11</v>
      </c>
      <c r="M362">
        <f t="shared" si="17"/>
        <v>1</v>
      </c>
      <c r="N362" t="s">
        <v>453</v>
      </c>
    </row>
    <row r="363" spans="1:14">
      <c r="A363" t="s">
        <v>451</v>
      </c>
      <c r="B363" t="s">
        <v>452</v>
      </c>
      <c r="C363" t="s">
        <v>198</v>
      </c>
      <c r="D363" t="s">
        <v>201</v>
      </c>
      <c r="E363" s="2">
        <v>42852.392361111109</v>
      </c>
      <c r="F363" t="s">
        <v>150</v>
      </c>
      <c r="G363" t="s">
        <v>149</v>
      </c>
      <c r="H363" t="b">
        <v>0</v>
      </c>
      <c r="I363">
        <v>5.8999999999999997E-2</v>
      </c>
      <c r="J363">
        <v>1E-3</v>
      </c>
      <c r="K363" t="str">
        <f t="shared" si="15"/>
        <v>=</v>
      </c>
      <c r="L363">
        <f t="shared" si="16"/>
        <v>59</v>
      </c>
      <c r="M363">
        <f t="shared" si="17"/>
        <v>1</v>
      </c>
      <c r="N363" t="s">
        <v>453</v>
      </c>
    </row>
    <row r="364" spans="1:14">
      <c r="A364" t="s">
        <v>451</v>
      </c>
      <c r="B364" t="s">
        <v>452</v>
      </c>
      <c r="C364" t="s">
        <v>198</v>
      </c>
      <c r="D364" t="s">
        <v>201</v>
      </c>
      <c r="E364" s="2">
        <v>44867.410416666666</v>
      </c>
      <c r="F364" t="s">
        <v>150</v>
      </c>
      <c r="G364" t="s">
        <v>149</v>
      </c>
      <c r="H364" t="b">
        <v>0</v>
      </c>
      <c r="I364">
        <v>5.8999999999999997E-2</v>
      </c>
      <c r="J364">
        <v>1E-3</v>
      </c>
      <c r="K364" t="str">
        <f t="shared" si="15"/>
        <v>=</v>
      </c>
      <c r="L364">
        <f t="shared" si="16"/>
        <v>59</v>
      </c>
      <c r="M364">
        <f t="shared" si="17"/>
        <v>1</v>
      </c>
      <c r="N364" t="s">
        <v>453</v>
      </c>
    </row>
    <row r="365" spans="1:14">
      <c r="A365" t="s">
        <v>451</v>
      </c>
      <c r="B365" t="s">
        <v>452</v>
      </c>
      <c r="C365" t="s">
        <v>288</v>
      </c>
      <c r="D365" t="s">
        <v>289</v>
      </c>
      <c r="E365" s="2">
        <v>43578.497916666667</v>
      </c>
      <c r="F365" t="s">
        <v>150</v>
      </c>
      <c r="G365" t="s">
        <v>149</v>
      </c>
      <c r="H365" t="b">
        <v>0</v>
      </c>
      <c r="I365">
        <v>4.9000000000000002E-2</v>
      </c>
      <c r="J365">
        <v>1E-3</v>
      </c>
      <c r="K365" t="str">
        <f t="shared" si="15"/>
        <v>=</v>
      </c>
      <c r="L365">
        <f t="shared" si="16"/>
        <v>49</v>
      </c>
      <c r="M365">
        <f t="shared" si="17"/>
        <v>1</v>
      </c>
      <c r="N365" t="s">
        <v>453</v>
      </c>
    </row>
    <row r="366" spans="1:14">
      <c r="A366" t="s">
        <v>451</v>
      </c>
      <c r="B366" t="s">
        <v>452</v>
      </c>
      <c r="C366" t="s">
        <v>307</v>
      </c>
      <c r="D366" t="s">
        <v>308</v>
      </c>
      <c r="E366" s="2">
        <v>44314.557638888888</v>
      </c>
      <c r="F366" t="s">
        <v>150</v>
      </c>
      <c r="G366" t="s">
        <v>149</v>
      </c>
      <c r="H366" t="b">
        <v>0</v>
      </c>
      <c r="I366">
        <v>8.0999999999999996E-3</v>
      </c>
      <c r="J366">
        <v>1E-3</v>
      </c>
      <c r="K366" t="str">
        <f t="shared" si="15"/>
        <v>=</v>
      </c>
      <c r="L366">
        <f t="shared" si="16"/>
        <v>8.1</v>
      </c>
      <c r="M366">
        <f t="shared" si="17"/>
        <v>1</v>
      </c>
      <c r="N366" t="s">
        <v>453</v>
      </c>
    </row>
    <row r="367" spans="1:14">
      <c r="A367" t="s">
        <v>451</v>
      </c>
      <c r="B367" t="s">
        <v>452</v>
      </c>
      <c r="C367" t="s">
        <v>198</v>
      </c>
      <c r="D367" t="s">
        <v>201</v>
      </c>
      <c r="E367" s="2">
        <v>42502.42291666667</v>
      </c>
      <c r="F367" t="s">
        <v>150</v>
      </c>
      <c r="G367" t="s">
        <v>149</v>
      </c>
      <c r="H367" t="b">
        <v>0</v>
      </c>
      <c r="I367">
        <v>6.9000000000000006E-2</v>
      </c>
      <c r="J367">
        <v>1E-3</v>
      </c>
      <c r="K367" t="str">
        <f t="shared" si="15"/>
        <v>=</v>
      </c>
      <c r="L367">
        <f t="shared" si="16"/>
        <v>69</v>
      </c>
      <c r="M367">
        <f t="shared" si="17"/>
        <v>1</v>
      </c>
      <c r="N367" t="s">
        <v>453</v>
      </c>
    </row>
    <row r="368" spans="1:14">
      <c r="A368" t="s">
        <v>451</v>
      </c>
      <c r="B368" t="s">
        <v>452</v>
      </c>
      <c r="C368" t="s">
        <v>241</v>
      </c>
      <c r="D368" t="s">
        <v>242</v>
      </c>
      <c r="E368" s="2">
        <v>42524.529166666667</v>
      </c>
      <c r="F368" t="s">
        <v>150</v>
      </c>
      <c r="G368" t="s">
        <v>149</v>
      </c>
      <c r="H368" t="b">
        <v>0</v>
      </c>
      <c r="I368">
        <v>7.6E-3</v>
      </c>
      <c r="J368">
        <v>1E-3</v>
      </c>
      <c r="K368" t="str">
        <f t="shared" si="15"/>
        <v>=</v>
      </c>
      <c r="L368">
        <f t="shared" si="16"/>
        <v>7.6</v>
      </c>
      <c r="M368">
        <f t="shared" si="17"/>
        <v>1</v>
      </c>
      <c r="N368" t="s">
        <v>453</v>
      </c>
    </row>
    <row r="369" spans="1:14">
      <c r="A369" t="s">
        <v>451</v>
      </c>
      <c r="B369" t="s">
        <v>452</v>
      </c>
      <c r="C369" t="s">
        <v>327</v>
      </c>
      <c r="D369" t="s">
        <v>329</v>
      </c>
      <c r="E369" s="2">
        <v>42020.409722222219</v>
      </c>
      <c r="F369" t="s">
        <v>150</v>
      </c>
      <c r="G369" t="s">
        <v>149</v>
      </c>
      <c r="H369" t="b">
        <v>0</v>
      </c>
      <c r="I369">
        <v>2.5000000000000001E-3</v>
      </c>
      <c r="J369">
        <v>1E-3</v>
      </c>
      <c r="K369" t="str">
        <f t="shared" si="15"/>
        <v>=</v>
      </c>
      <c r="L369">
        <f t="shared" si="16"/>
        <v>2.5</v>
      </c>
      <c r="M369">
        <f t="shared" si="17"/>
        <v>1</v>
      </c>
      <c r="N369" t="s">
        <v>453</v>
      </c>
    </row>
    <row r="370" spans="1:14">
      <c r="A370" t="s">
        <v>451</v>
      </c>
      <c r="B370" t="s">
        <v>452</v>
      </c>
      <c r="C370" t="s">
        <v>178</v>
      </c>
      <c r="D370" t="s">
        <v>185</v>
      </c>
      <c r="E370" s="2">
        <v>42534.62777777778</v>
      </c>
      <c r="F370" t="s">
        <v>150</v>
      </c>
      <c r="G370" t="s">
        <v>149</v>
      </c>
      <c r="H370" t="b">
        <v>0</v>
      </c>
      <c r="I370">
        <v>1.6E-2</v>
      </c>
      <c r="J370">
        <v>1E-3</v>
      </c>
      <c r="K370" t="str">
        <f t="shared" si="15"/>
        <v>=</v>
      </c>
      <c r="L370">
        <f t="shared" si="16"/>
        <v>16</v>
      </c>
      <c r="M370">
        <f t="shared" si="17"/>
        <v>1</v>
      </c>
      <c r="N370" t="s">
        <v>453</v>
      </c>
    </row>
    <row r="371" spans="1:14">
      <c r="A371" t="s">
        <v>451</v>
      </c>
      <c r="B371" t="s">
        <v>452</v>
      </c>
      <c r="C371" t="s">
        <v>196</v>
      </c>
      <c r="D371" t="s">
        <v>197</v>
      </c>
      <c r="E371" s="2">
        <v>42235.546527777777</v>
      </c>
      <c r="F371" t="s">
        <v>150</v>
      </c>
      <c r="G371" t="s">
        <v>149</v>
      </c>
      <c r="H371" t="b">
        <v>0</v>
      </c>
      <c r="I371">
        <v>4.2999999999999997E-2</v>
      </c>
      <c r="J371">
        <v>1E-3</v>
      </c>
      <c r="K371" t="str">
        <f t="shared" si="15"/>
        <v>=</v>
      </c>
      <c r="L371">
        <f t="shared" si="16"/>
        <v>43</v>
      </c>
      <c r="M371">
        <f t="shared" si="17"/>
        <v>1</v>
      </c>
      <c r="N371" t="s">
        <v>453</v>
      </c>
    </row>
    <row r="372" spans="1:14">
      <c r="A372" t="s">
        <v>451</v>
      </c>
      <c r="B372" t="s">
        <v>452</v>
      </c>
      <c r="C372" t="s">
        <v>187</v>
      </c>
      <c r="D372" t="s">
        <v>188</v>
      </c>
      <c r="E372" s="2">
        <v>44747.581944444442</v>
      </c>
      <c r="F372" t="s">
        <v>150</v>
      </c>
      <c r="G372" t="s">
        <v>149</v>
      </c>
      <c r="H372" t="b">
        <v>0</v>
      </c>
      <c r="I372">
        <v>7.7000000000000002E-3</v>
      </c>
      <c r="J372">
        <v>1E-3</v>
      </c>
      <c r="K372" t="str">
        <f t="shared" si="15"/>
        <v>=</v>
      </c>
      <c r="L372">
        <f t="shared" si="16"/>
        <v>7.7</v>
      </c>
      <c r="M372">
        <f t="shared" si="17"/>
        <v>1</v>
      </c>
      <c r="N372" t="s">
        <v>453</v>
      </c>
    </row>
    <row r="373" spans="1:14">
      <c r="A373" t="s">
        <v>451</v>
      </c>
      <c r="B373" t="s">
        <v>452</v>
      </c>
      <c r="C373" t="s">
        <v>206</v>
      </c>
      <c r="D373" t="s">
        <v>207</v>
      </c>
      <c r="E373" s="2">
        <v>42864.393055555556</v>
      </c>
      <c r="F373" t="s">
        <v>150</v>
      </c>
      <c r="G373" t="s">
        <v>149</v>
      </c>
      <c r="H373" t="b">
        <v>0</v>
      </c>
      <c r="I373">
        <v>5.2999999999999999E-2</v>
      </c>
      <c r="J373">
        <v>1E-3</v>
      </c>
      <c r="K373" t="str">
        <f t="shared" si="15"/>
        <v>=</v>
      </c>
      <c r="L373">
        <f t="shared" si="16"/>
        <v>53</v>
      </c>
      <c r="M373">
        <f t="shared" si="17"/>
        <v>1</v>
      </c>
      <c r="N373" t="s">
        <v>453</v>
      </c>
    </row>
    <row r="374" spans="1:14">
      <c r="A374" t="s">
        <v>451</v>
      </c>
      <c r="B374" t="s">
        <v>452</v>
      </c>
      <c r="C374" t="s">
        <v>203</v>
      </c>
      <c r="D374" t="s">
        <v>204</v>
      </c>
      <c r="E374" s="2">
        <v>42755.381249999999</v>
      </c>
      <c r="F374" t="s">
        <v>150</v>
      </c>
      <c r="G374" t="s">
        <v>149</v>
      </c>
      <c r="H374" t="b">
        <v>0</v>
      </c>
      <c r="I374">
        <v>2.1999999999999999E-2</v>
      </c>
      <c r="J374">
        <v>1E-3</v>
      </c>
      <c r="K374" t="str">
        <f t="shared" si="15"/>
        <v>=</v>
      </c>
      <c r="L374">
        <f t="shared" si="16"/>
        <v>22</v>
      </c>
      <c r="M374">
        <f t="shared" si="17"/>
        <v>1</v>
      </c>
      <c r="N374" t="s">
        <v>453</v>
      </c>
    </row>
    <row r="375" spans="1:14">
      <c r="A375" t="s">
        <v>451</v>
      </c>
      <c r="B375" t="s">
        <v>452</v>
      </c>
      <c r="C375" t="s">
        <v>196</v>
      </c>
      <c r="D375" t="s">
        <v>197</v>
      </c>
      <c r="E375" s="2">
        <v>42172.470138888886</v>
      </c>
      <c r="F375" t="s">
        <v>150</v>
      </c>
      <c r="G375" t="s">
        <v>149</v>
      </c>
      <c r="H375" t="b">
        <v>0</v>
      </c>
      <c r="I375">
        <v>3.5000000000000003E-2</v>
      </c>
      <c r="J375">
        <v>1E-3</v>
      </c>
      <c r="K375" t="str">
        <f t="shared" si="15"/>
        <v>=</v>
      </c>
      <c r="L375">
        <f t="shared" si="16"/>
        <v>35</v>
      </c>
      <c r="M375">
        <f t="shared" si="17"/>
        <v>1</v>
      </c>
      <c r="N375" t="s">
        <v>453</v>
      </c>
    </row>
    <row r="376" spans="1:14">
      <c r="A376" t="s">
        <v>451</v>
      </c>
      <c r="B376" t="s">
        <v>452</v>
      </c>
      <c r="C376" t="s">
        <v>198</v>
      </c>
      <c r="D376" t="s">
        <v>201</v>
      </c>
      <c r="E376" s="2">
        <v>42864.385416666664</v>
      </c>
      <c r="F376" t="s">
        <v>150</v>
      </c>
      <c r="G376" t="s">
        <v>149</v>
      </c>
      <c r="H376" t="b">
        <v>0</v>
      </c>
      <c r="I376">
        <v>6.7000000000000004E-2</v>
      </c>
      <c r="J376">
        <v>1E-3</v>
      </c>
      <c r="K376" t="str">
        <f t="shared" si="15"/>
        <v>=</v>
      </c>
      <c r="L376">
        <f t="shared" si="16"/>
        <v>67</v>
      </c>
      <c r="M376">
        <f t="shared" si="17"/>
        <v>1</v>
      </c>
      <c r="N376" t="s">
        <v>453</v>
      </c>
    </row>
    <row r="377" spans="1:14">
      <c r="A377" t="s">
        <v>451</v>
      </c>
      <c r="B377" t="s">
        <v>452</v>
      </c>
      <c r="C377" t="s">
        <v>178</v>
      </c>
      <c r="D377" t="s">
        <v>185</v>
      </c>
      <c r="E377" s="2">
        <v>42754.619444444441</v>
      </c>
      <c r="F377" t="s">
        <v>150</v>
      </c>
      <c r="G377" t="s">
        <v>149</v>
      </c>
      <c r="H377" t="b">
        <v>0</v>
      </c>
      <c r="I377">
        <v>0.01</v>
      </c>
      <c r="J377">
        <v>1E-3</v>
      </c>
      <c r="K377" t="str">
        <f t="shared" si="15"/>
        <v>=</v>
      </c>
      <c r="L377">
        <f t="shared" si="16"/>
        <v>10</v>
      </c>
      <c r="M377">
        <f t="shared" si="17"/>
        <v>1</v>
      </c>
      <c r="N377" t="s">
        <v>453</v>
      </c>
    </row>
    <row r="378" spans="1:14">
      <c r="A378" t="s">
        <v>451</v>
      </c>
      <c r="B378" t="s">
        <v>452</v>
      </c>
      <c r="C378" t="s">
        <v>273</v>
      </c>
      <c r="D378" t="s">
        <v>274</v>
      </c>
      <c r="E378" s="2">
        <v>43350.425000000003</v>
      </c>
      <c r="F378" t="s">
        <v>150</v>
      </c>
      <c r="G378" t="s">
        <v>149</v>
      </c>
      <c r="H378" t="b">
        <v>0</v>
      </c>
      <c r="I378">
        <v>6.6000000000000003E-2</v>
      </c>
      <c r="J378">
        <v>1E-3</v>
      </c>
      <c r="K378" t="str">
        <f t="shared" si="15"/>
        <v>=</v>
      </c>
      <c r="L378">
        <f t="shared" si="16"/>
        <v>66</v>
      </c>
      <c r="M378">
        <f t="shared" si="17"/>
        <v>1</v>
      </c>
      <c r="N378" t="s">
        <v>453</v>
      </c>
    </row>
    <row r="379" spans="1:14">
      <c r="A379" t="s">
        <v>451</v>
      </c>
      <c r="B379" t="s">
        <v>452</v>
      </c>
      <c r="C379" t="s">
        <v>178</v>
      </c>
      <c r="D379" t="s">
        <v>185</v>
      </c>
      <c r="E379" s="2">
        <v>41936.387499999997</v>
      </c>
      <c r="F379" t="s">
        <v>150</v>
      </c>
      <c r="G379" t="s">
        <v>149</v>
      </c>
      <c r="H379" t="b">
        <v>0</v>
      </c>
      <c r="I379">
        <v>0.01</v>
      </c>
      <c r="J379">
        <v>1E-3</v>
      </c>
      <c r="K379" t="str">
        <f t="shared" si="15"/>
        <v>=</v>
      </c>
      <c r="L379">
        <f t="shared" si="16"/>
        <v>10</v>
      </c>
      <c r="M379">
        <f t="shared" si="17"/>
        <v>1</v>
      </c>
      <c r="N379" t="s">
        <v>453</v>
      </c>
    </row>
    <row r="380" spans="1:14">
      <c r="A380" t="s">
        <v>451</v>
      </c>
      <c r="B380" t="s">
        <v>452</v>
      </c>
      <c r="C380" t="s">
        <v>325</v>
      </c>
      <c r="D380" t="s">
        <v>326</v>
      </c>
      <c r="E380" s="2">
        <v>43749.504861111112</v>
      </c>
      <c r="F380" t="s">
        <v>150</v>
      </c>
      <c r="G380" t="s">
        <v>149</v>
      </c>
      <c r="H380" t="b">
        <v>0</v>
      </c>
      <c r="I380">
        <v>0.18</v>
      </c>
      <c r="J380">
        <v>1E-3</v>
      </c>
      <c r="K380" t="str">
        <f t="shared" si="15"/>
        <v>=</v>
      </c>
      <c r="L380">
        <f t="shared" si="16"/>
        <v>180</v>
      </c>
      <c r="M380">
        <f t="shared" si="17"/>
        <v>1</v>
      </c>
      <c r="N380" t="s">
        <v>453</v>
      </c>
    </row>
    <row r="381" spans="1:14">
      <c r="A381" t="s">
        <v>451</v>
      </c>
      <c r="B381" t="s">
        <v>452</v>
      </c>
      <c r="C381" t="s">
        <v>187</v>
      </c>
      <c r="D381" t="s">
        <v>188</v>
      </c>
      <c r="E381" s="2">
        <v>44658.571527777778</v>
      </c>
      <c r="F381" t="s">
        <v>150</v>
      </c>
      <c r="G381" t="s">
        <v>149</v>
      </c>
      <c r="H381" t="b">
        <v>0</v>
      </c>
      <c r="I381">
        <v>1.0999999999999999E-2</v>
      </c>
      <c r="J381">
        <v>1E-3</v>
      </c>
      <c r="K381" t="str">
        <f t="shared" si="15"/>
        <v>=</v>
      </c>
      <c r="L381">
        <f t="shared" si="16"/>
        <v>11</v>
      </c>
      <c r="M381">
        <f t="shared" si="17"/>
        <v>1</v>
      </c>
      <c r="N381" t="s">
        <v>453</v>
      </c>
    </row>
    <row r="382" spans="1:14">
      <c r="A382" t="s">
        <v>451</v>
      </c>
      <c r="B382" t="s">
        <v>452</v>
      </c>
      <c r="C382" t="s">
        <v>190</v>
      </c>
      <c r="D382" t="s">
        <v>194</v>
      </c>
      <c r="E382" s="2">
        <v>42662.486805555556</v>
      </c>
      <c r="F382" t="s">
        <v>150</v>
      </c>
      <c r="G382" t="s">
        <v>149</v>
      </c>
      <c r="H382" t="b">
        <v>0</v>
      </c>
      <c r="I382">
        <v>6.0000000000000001E-3</v>
      </c>
      <c r="J382">
        <v>1E-3</v>
      </c>
      <c r="K382" t="str">
        <f t="shared" si="15"/>
        <v>=</v>
      </c>
      <c r="L382">
        <f t="shared" si="16"/>
        <v>6</v>
      </c>
      <c r="M382">
        <f t="shared" si="17"/>
        <v>1</v>
      </c>
      <c r="N382" t="s">
        <v>453</v>
      </c>
    </row>
    <row r="383" spans="1:14">
      <c r="A383" t="s">
        <v>451</v>
      </c>
      <c r="B383" t="s">
        <v>452</v>
      </c>
      <c r="C383" t="s">
        <v>178</v>
      </c>
      <c r="D383" t="s">
        <v>185</v>
      </c>
      <c r="E383" s="2">
        <v>42657.416666666664</v>
      </c>
      <c r="F383" t="s">
        <v>150</v>
      </c>
      <c r="G383" t="s">
        <v>149</v>
      </c>
      <c r="H383" t="b">
        <v>0</v>
      </c>
      <c r="I383">
        <v>2.1000000000000001E-2</v>
      </c>
      <c r="J383">
        <v>1E-3</v>
      </c>
      <c r="K383" t="str">
        <f t="shared" si="15"/>
        <v>=</v>
      </c>
      <c r="L383">
        <f t="shared" si="16"/>
        <v>21</v>
      </c>
      <c r="M383">
        <f t="shared" si="17"/>
        <v>1</v>
      </c>
      <c r="N383" t="s">
        <v>453</v>
      </c>
    </row>
    <row r="384" spans="1:14">
      <c r="A384" t="s">
        <v>451</v>
      </c>
      <c r="B384" t="s">
        <v>452</v>
      </c>
      <c r="C384" t="s">
        <v>187</v>
      </c>
      <c r="D384" t="s">
        <v>188</v>
      </c>
      <c r="E384" s="2">
        <v>42521.668749999997</v>
      </c>
      <c r="F384" t="s">
        <v>150</v>
      </c>
      <c r="G384" t="s">
        <v>149</v>
      </c>
      <c r="H384" t="b">
        <v>0</v>
      </c>
      <c r="I384">
        <v>0.02</v>
      </c>
      <c r="J384">
        <v>1E-3</v>
      </c>
      <c r="K384" t="str">
        <f t="shared" si="15"/>
        <v>=</v>
      </c>
      <c r="L384">
        <f t="shared" si="16"/>
        <v>20</v>
      </c>
      <c r="M384">
        <f t="shared" si="17"/>
        <v>1</v>
      </c>
      <c r="N384" t="s">
        <v>453</v>
      </c>
    </row>
    <row r="385" spans="1:14">
      <c r="A385" t="s">
        <v>451</v>
      </c>
      <c r="B385" t="s">
        <v>452</v>
      </c>
      <c r="C385" t="s">
        <v>187</v>
      </c>
      <c r="D385" t="s">
        <v>188</v>
      </c>
      <c r="E385" s="2">
        <v>44960.36041666667</v>
      </c>
      <c r="F385" t="s">
        <v>150</v>
      </c>
      <c r="G385" t="s">
        <v>149</v>
      </c>
      <c r="H385" t="b">
        <v>0</v>
      </c>
      <c r="I385">
        <v>8.9999999999999993E-3</v>
      </c>
      <c r="J385">
        <v>1E-3</v>
      </c>
      <c r="K385" t="str">
        <f t="shared" si="15"/>
        <v>=</v>
      </c>
      <c r="L385">
        <f t="shared" si="16"/>
        <v>9</v>
      </c>
      <c r="M385">
        <f t="shared" si="17"/>
        <v>1</v>
      </c>
      <c r="N385" t="s">
        <v>453</v>
      </c>
    </row>
    <row r="386" spans="1:14">
      <c r="A386" t="s">
        <v>451</v>
      </c>
      <c r="B386" t="s">
        <v>452</v>
      </c>
      <c r="C386" t="s">
        <v>219</v>
      </c>
      <c r="D386" t="s">
        <v>222</v>
      </c>
      <c r="E386" s="2">
        <v>45155.406944444447</v>
      </c>
      <c r="F386" t="s">
        <v>150</v>
      </c>
      <c r="G386" t="s">
        <v>149</v>
      </c>
      <c r="H386" t="b">
        <v>0</v>
      </c>
      <c r="I386">
        <v>0.1</v>
      </c>
      <c r="J386">
        <v>1E-3</v>
      </c>
      <c r="K386" t="str">
        <f t="shared" si="15"/>
        <v>=</v>
      </c>
      <c r="L386">
        <f t="shared" si="16"/>
        <v>100</v>
      </c>
      <c r="M386">
        <f t="shared" si="17"/>
        <v>1</v>
      </c>
      <c r="N386" t="s">
        <v>453</v>
      </c>
    </row>
    <row r="387" spans="1:14">
      <c r="A387" t="s">
        <v>451</v>
      </c>
      <c r="B387" t="s">
        <v>452</v>
      </c>
      <c r="C387" t="s">
        <v>178</v>
      </c>
      <c r="D387" t="s">
        <v>185</v>
      </c>
      <c r="E387" s="2">
        <v>43434.497916666667</v>
      </c>
      <c r="F387" t="s">
        <v>150</v>
      </c>
      <c r="G387" t="s">
        <v>149</v>
      </c>
      <c r="H387" t="b">
        <v>0</v>
      </c>
      <c r="I387">
        <v>1.0999999999999999E-2</v>
      </c>
      <c r="J387">
        <v>1E-3</v>
      </c>
      <c r="K387" t="str">
        <f t="shared" ref="K387:K450" si="18">IF(H387=TRUE,"&lt;","=")</f>
        <v>=</v>
      </c>
      <c r="L387">
        <f t="shared" ref="L387:L450" si="19">I387*1000</f>
        <v>11</v>
      </c>
      <c r="M387">
        <f t="shared" ref="M387:M450" si="20">J387*1000</f>
        <v>1</v>
      </c>
      <c r="N387" t="s">
        <v>453</v>
      </c>
    </row>
    <row r="388" spans="1:14">
      <c r="A388" t="s">
        <v>451</v>
      </c>
      <c r="B388" t="s">
        <v>452</v>
      </c>
      <c r="C388" t="s">
        <v>203</v>
      </c>
      <c r="D388" t="s">
        <v>204</v>
      </c>
      <c r="E388" s="2">
        <v>43293.518750000003</v>
      </c>
      <c r="F388" t="s">
        <v>150</v>
      </c>
      <c r="G388" t="s">
        <v>149</v>
      </c>
      <c r="H388" t="b">
        <v>0</v>
      </c>
      <c r="I388">
        <v>2.9000000000000001E-2</v>
      </c>
      <c r="J388">
        <v>1E-3</v>
      </c>
      <c r="K388" t="str">
        <f t="shared" si="18"/>
        <v>=</v>
      </c>
      <c r="L388">
        <f t="shared" si="19"/>
        <v>29</v>
      </c>
      <c r="M388">
        <f t="shared" si="20"/>
        <v>1</v>
      </c>
      <c r="N388" t="s">
        <v>453</v>
      </c>
    </row>
    <row r="389" spans="1:14">
      <c r="A389" t="s">
        <v>451</v>
      </c>
      <c r="B389" t="s">
        <v>452</v>
      </c>
      <c r="C389" t="s">
        <v>187</v>
      </c>
      <c r="D389" t="s">
        <v>188</v>
      </c>
      <c r="E389" s="2">
        <v>45300.444444444445</v>
      </c>
      <c r="F389" t="s">
        <v>150</v>
      </c>
      <c r="G389" t="s">
        <v>149</v>
      </c>
      <c r="H389" t="b">
        <v>0</v>
      </c>
      <c r="I389">
        <v>4.8999999999999998E-3</v>
      </c>
      <c r="J389">
        <v>1E-3</v>
      </c>
      <c r="K389" t="str">
        <f t="shared" si="18"/>
        <v>=</v>
      </c>
      <c r="L389">
        <f t="shared" si="19"/>
        <v>4.8999999999999995</v>
      </c>
      <c r="M389">
        <f t="shared" si="20"/>
        <v>1</v>
      </c>
      <c r="N389" t="s">
        <v>453</v>
      </c>
    </row>
    <row r="390" spans="1:14">
      <c r="A390" t="s">
        <v>451</v>
      </c>
      <c r="B390" t="s">
        <v>452</v>
      </c>
      <c r="C390" t="s">
        <v>190</v>
      </c>
      <c r="D390" t="s">
        <v>194</v>
      </c>
      <c r="E390" s="2">
        <v>42349.500694444447</v>
      </c>
      <c r="F390" t="s">
        <v>150</v>
      </c>
      <c r="G390" t="s">
        <v>149</v>
      </c>
      <c r="H390" t="b">
        <v>0</v>
      </c>
      <c r="I390">
        <v>1.4E-3</v>
      </c>
      <c r="J390">
        <v>1E-3</v>
      </c>
      <c r="K390" t="str">
        <f t="shared" si="18"/>
        <v>=</v>
      </c>
      <c r="L390">
        <f t="shared" si="19"/>
        <v>1.4</v>
      </c>
      <c r="M390">
        <f t="shared" si="20"/>
        <v>1</v>
      </c>
      <c r="N390" t="s">
        <v>453</v>
      </c>
    </row>
    <row r="391" spans="1:14">
      <c r="A391" t="s">
        <v>451</v>
      </c>
      <c r="B391" t="s">
        <v>452</v>
      </c>
      <c r="C391" t="s">
        <v>178</v>
      </c>
      <c r="D391" t="s">
        <v>185</v>
      </c>
      <c r="E391" s="2">
        <v>41978.443749999999</v>
      </c>
      <c r="F391" t="s">
        <v>150</v>
      </c>
      <c r="G391" t="s">
        <v>149</v>
      </c>
      <c r="H391" t="b">
        <v>0</v>
      </c>
      <c r="I391">
        <v>7.0000000000000001E-3</v>
      </c>
      <c r="J391">
        <v>1E-3</v>
      </c>
      <c r="K391" t="str">
        <f t="shared" si="18"/>
        <v>=</v>
      </c>
      <c r="L391">
        <f t="shared" si="19"/>
        <v>7</v>
      </c>
      <c r="M391">
        <f t="shared" si="20"/>
        <v>1</v>
      </c>
      <c r="N391" t="s">
        <v>453</v>
      </c>
    </row>
    <row r="392" spans="1:14">
      <c r="A392" t="s">
        <v>451</v>
      </c>
      <c r="B392" t="s">
        <v>452</v>
      </c>
      <c r="C392" t="s">
        <v>187</v>
      </c>
      <c r="D392" t="s">
        <v>188</v>
      </c>
      <c r="E392" s="2">
        <v>42228.424305555556</v>
      </c>
      <c r="F392" t="s">
        <v>150</v>
      </c>
      <c r="G392" t="s">
        <v>149</v>
      </c>
      <c r="H392" t="b">
        <v>0</v>
      </c>
      <c r="I392">
        <v>3.3000000000000002E-2</v>
      </c>
      <c r="J392">
        <v>1E-3</v>
      </c>
      <c r="K392" t="str">
        <f t="shared" si="18"/>
        <v>=</v>
      </c>
      <c r="L392">
        <f t="shared" si="19"/>
        <v>33</v>
      </c>
      <c r="M392">
        <f t="shared" si="20"/>
        <v>1</v>
      </c>
      <c r="N392" t="s">
        <v>453</v>
      </c>
    </row>
    <row r="393" spans="1:14">
      <c r="A393" t="s">
        <v>451</v>
      </c>
      <c r="B393" t="s">
        <v>452</v>
      </c>
      <c r="C393" t="s">
        <v>203</v>
      </c>
      <c r="D393" t="s">
        <v>204</v>
      </c>
      <c r="E393" s="2">
        <v>43858.418055555558</v>
      </c>
      <c r="F393" t="s">
        <v>150</v>
      </c>
      <c r="G393" t="s">
        <v>149</v>
      </c>
      <c r="H393" t="b">
        <v>0</v>
      </c>
      <c r="I393">
        <v>2.1000000000000001E-2</v>
      </c>
      <c r="J393">
        <v>1E-3</v>
      </c>
      <c r="K393" t="str">
        <f t="shared" si="18"/>
        <v>=</v>
      </c>
      <c r="L393">
        <f t="shared" si="19"/>
        <v>21</v>
      </c>
      <c r="M393">
        <f t="shared" si="20"/>
        <v>1</v>
      </c>
      <c r="N393" t="s">
        <v>453</v>
      </c>
    </row>
    <row r="394" spans="1:14">
      <c r="A394" t="s">
        <v>451</v>
      </c>
      <c r="B394" t="s">
        <v>452</v>
      </c>
      <c r="C394" t="s">
        <v>178</v>
      </c>
      <c r="D394" t="s">
        <v>185</v>
      </c>
      <c r="E394" s="2">
        <v>43768.620138888888</v>
      </c>
      <c r="F394" t="s">
        <v>150</v>
      </c>
      <c r="G394" t="s">
        <v>149</v>
      </c>
      <c r="H394" t="b">
        <v>0</v>
      </c>
      <c r="I394">
        <v>1.0999999999999999E-2</v>
      </c>
      <c r="J394">
        <v>1E-3</v>
      </c>
      <c r="K394" t="str">
        <f t="shared" si="18"/>
        <v>=</v>
      </c>
      <c r="L394">
        <f t="shared" si="19"/>
        <v>11</v>
      </c>
      <c r="M394">
        <f t="shared" si="20"/>
        <v>1</v>
      </c>
      <c r="N394" t="s">
        <v>453</v>
      </c>
    </row>
    <row r="395" spans="1:14">
      <c r="A395" t="s">
        <v>451</v>
      </c>
      <c r="B395" t="s">
        <v>452</v>
      </c>
      <c r="C395" t="s">
        <v>241</v>
      </c>
      <c r="D395" t="s">
        <v>242</v>
      </c>
      <c r="E395" s="2">
        <v>42513.654861111114</v>
      </c>
      <c r="F395" t="s">
        <v>150</v>
      </c>
      <c r="G395" t="s">
        <v>149</v>
      </c>
      <c r="H395" t="b">
        <v>0</v>
      </c>
      <c r="I395">
        <v>7.4999999999999997E-3</v>
      </c>
      <c r="J395">
        <v>1E-3</v>
      </c>
      <c r="K395" t="str">
        <f t="shared" si="18"/>
        <v>=</v>
      </c>
      <c r="L395">
        <f t="shared" si="19"/>
        <v>7.5</v>
      </c>
      <c r="M395">
        <f t="shared" si="20"/>
        <v>1</v>
      </c>
      <c r="N395" t="s">
        <v>453</v>
      </c>
    </row>
    <row r="396" spans="1:14">
      <c r="A396" t="s">
        <v>451</v>
      </c>
      <c r="B396" t="s">
        <v>452</v>
      </c>
      <c r="C396" t="s">
        <v>198</v>
      </c>
      <c r="D396" t="s">
        <v>201</v>
      </c>
      <c r="E396" s="2">
        <v>44348.436805555553</v>
      </c>
      <c r="F396" t="s">
        <v>150</v>
      </c>
      <c r="G396" t="s">
        <v>149</v>
      </c>
      <c r="H396" t="b">
        <v>0</v>
      </c>
      <c r="I396">
        <v>3.9E-2</v>
      </c>
      <c r="J396">
        <v>1E-3</v>
      </c>
      <c r="K396" t="str">
        <f t="shared" si="18"/>
        <v>=</v>
      </c>
      <c r="L396">
        <f t="shared" si="19"/>
        <v>39</v>
      </c>
      <c r="M396">
        <f t="shared" si="20"/>
        <v>1</v>
      </c>
      <c r="N396" t="s">
        <v>453</v>
      </c>
    </row>
    <row r="397" spans="1:14">
      <c r="A397" t="s">
        <v>451</v>
      </c>
      <c r="B397" t="s">
        <v>452</v>
      </c>
      <c r="C397" t="s">
        <v>187</v>
      </c>
      <c r="D397" t="s">
        <v>188</v>
      </c>
      <c r="E397" s="2">
        <v>41953.53125</v>
      </c>
      <c r="F397" t="s">
        <v>150</v>
      </c>
      <c r="G397" t="s">
        <v>149</v>
      </c>
      <c r="H397" t="b">
        <v>0</v>
      </c>
      <c r="I397">
        <v>0.02</v>
      </c>
      <c r="J397">
        <v>1E-3</v>
      </c>
      <c r="K397" t="str">
        <f t="shared" si="18"/>
        <v>=</v>
      </c>
      <c r="L397">
        <f t="shared" si="19"/>
        <v>20</v>
      </c>
      <c r="M397">
        <f t="shared" si="20"/>
        <v>1</v>
      </c>
      <c r="N397" t="s">
        <v>453</v>
      </c>
    </row>
    <row r="398" spans="1:14">
      <c r="A398" t="s">
        <v>451</v>
      </c>
      <c r="B398" t="s">
        <v>452</v>
      </c>
      <c r="C398" t="s">
        <v>187</v>
      </c>
      <c r="D398" t="s">
        <v>188</v>
      </c>
      <c r="E398" s="2">
        <v>43742.375694444447</v>
      </c>
      <c r="F398" t="s">
        <v>150</v>
      </c>
      <c r="G398" t="s">
        <v>149</v>
      </c>
      <c r="H398" t="b">
        <v>0</v>
      </c>
      <c r="I398">
        <v>1.4999999999999999E-2</v>
      </c>
      <c r="J398">
        <v>1E-3</v>
      </c>
      <c r="K398" t="str">
        <f t="shared" si="18"/>
        <v>=</v>
      </c>
      <c r="L398">
        <f t="shared" si="19"/>
        <v>15</v>
      </c>
      <c r="M398">
        <f t="shared" si="20"/>
        <v>1</v>
      </c>
      <c r="N398" t="s">
        <v>453</v>
      </c>
    </row>
    <row r="399" spans="1:14">
      <c r="A399" t="s">
        <v>451</v>
      </c>
      <c r="B399" t="s">
        <v>452</v>
      </c>
      <c r="C399" t="s">
        <v>190</v>
      </c>
      <c r="D399" t="s">
        <v>194</v>
      </c>
      <c r="E399" s="2">
        <v>42124.431944444441</v>
      </c>
      <c r="F399" t="s">
        <v>150</v>
      </c>
      <c r="G399" t="s">
        <v>149</v>
      </c>
      <c r="H399" t="b">
        <v>0</v>
      </c>
      <c r="I399">
        <v>0.2</v>
      </c>
      <c r="J399">
        <v>1E-3</v>
      </c>
      <c r="K399" t="str">
        <f t="shared" si="18"/>
        <v>=</v>
      </c>
      <c r="L399">
        <f t="shared" si="19"/>
        <v>200</v>
      </c>
      <c r="M399">
        <f t="shared" si="20"/>
        <v>1</v>
      </c>
      <c r="N399" t="s">
        <v>453</v>
      </c>
    </row>
    <row r="400" spans="1:14">
      <c r="A400" t="s">
        <v>451</v>
      </c>
      <c r="B400" t="s">
        <v>452</v>
      </c>
      <c r="C400" t="s">
        <v>203</v>
      </c>
      <c r="D400" t="s">
        <v>204</v>
      </c>
      <c r="E400" s="2">
        <v>44386.679861111108</v>
      </c>
      <c r="F400" t="s">
        <v>150</v>
      </c>
      <c r="G400" t="s">
        <v>149</v>
      </c>
      <c r="H400" t="b">
        <v>0</v>
      </c>
      <c r="I400">
        <v>3.1E-2</v>
      </c>
      <c r="J400">
        <v>1E-3</v>
      </c>
      <c r="K400" t="str">
        <f t="shared" si="18"/>
        <v>=</v>
      </c>
      <c r="L400">
        <f t="shared" si="19"/>
        <v>31</v>
      </c>
      <c r="M400">
        <f t="shared" si="20"/>
        <v>1</v>
      </c>
      <c r="N400" t="s">
        <v>453</v>
      </c>
    </row>
    <row r="401" spans="1:14">
      <c r="A401" t="s">
        <v>451</v>
      </c>
      <c r="B401" t="s">
        <v>452</v>
      </c>
      <c r="C401" t="s">
        <v>178</v>
      </c>
      <c r="D401" t="s">
        <v>185</v>
      </c>
      <c r="E401" s="2">
        <v>43740.62222222222</v>
      </c>
      <c r="F401" t="s">
        <v>150</v>
      </c>
      <c r="G401" t="s">
        <v>149</v>
      </c>
      <c r="H401" t="b">
        <v>0</v>
      </c>
      <c r="I401">
        <v>2.3E-2</v>
      </c>
      <c r="J401">
        <v>1E-3</v>
      </c>
      <c r="K401" t="str">
        <f t="shared" si="18"/>
        <v>=</v>
      </c>
      <c r="L401">
        <f t="shared" si="19"/>
        <v>23</v>
      </c>
      <c r="M401">
        <f t="shared" si="20"/>
        <v>1</v>
      </c>
      <c r="N401" t="s">
        <v>453</v>
      </c>
    </row>
    <row r="402" spans="1:14">
      <c r="A402" t="s">
        <v>451</v>
      </c>
      <c r="B402" t="s">
        <v>452</v>
      </c>
      <c r="C402" t="s">
        <v>224</v>
      </c>
      <c r="D402" t="s">
        <v>225</v>
      </c>
      <c r="E402" s="2">
        <v>42597.512499999997</v>
      </c>
      <c r="F402" t="s">
        <v>150</v>
      </c>
      <c r="G402" t="s">
        <v>149</v>
      </c>
      <c r="H402" t="b">
        <v>0</v>
      </c>
      <c r="I402">
        <v>1.4E-2</v>
      </c>
      <c r="J402">
        <v>1E-3</v>
      </c>
      <c r="K402" t="str">
        <f t="shared" si="18"/>
        <v>=</v>
      </c>
      <c r="L402">
        <f t="shared" si="19"/>
        <v>14</v>
      </c>
      <c r="M402">
        <f t="shared" si="20"/>
        <v>1</v>
      </c>
      <c r="N402" t="s">
        <v>453</v>
      </c>
    </row>
    <row r="403" spans="1:14">
      <c r="A403" t="s">
        <v>451</v>
      </c>
      <c r="B403" t="s">
        <v>452</v>
      </c>
      <c r="C403" t="s">
        <v>224</v>
      </c>
      <c r="D403" t="s">
        <v>225</v>
      </c>
      <c r="E403" s="2">
        <v>43706.484722222223</v>
      </c>
      <c r="F403" t="s">
        <v>150</v>
      </c>
      <c r="G403" t="s">
        <v>149</v>
      </c>
      <c r="H403" t="b">
        <v>0</v>
      </c>
      <c r="I403">
        <v>9.7000000000000003E-3</v>
      </c>
      <c r="J403">
        <v>1E-3</v>
      </c>
      <c r="K403" t="str">
        <f t="shared" si="18"/>
        <v>=</v>
      </c>
      <c r="L403">
        <f t="shared" si="19"/>
        <v>9.7000000000000011</v>
      </c>
      <c r="M403">
        <f t="shared" si="20"/>
        <v>1</v>
      </c>
      <c r="N403" t="s">
        <v>453</v>
      </c>
    </row>
    <row r="404" spans="1:14">
      <c r="A404" t="s">
        <v>451</v>
      </c>
      <c r="B404" t="s">
        <v>452</v>
      </c>
      <c r="C404" t="s">
        <v>206</v>
      </c>
      <c r="D404" t="s">
        <v>207</v>
      </c>
      <c r="E404" s="2">
        <v>42754.529166666667</v>
      </c>
      <c r="F404" t="s">
        <v>150</v>
      </c>
      <c r="G404" t="s">
        <v>149</v>
      </c>
      <c r="H404" t="b">
        <v>0</v>
      </c>
      <c r="I404">
        <v>1.9E-2</v>
      </c>
      <c r="J404">
        <v>1E-3</v>
      </c>
      <c r="K404" t="str">
        <f t="shared" si="18"/>
        <v>=</v>
      </c>
      <c r="L404">
        <f t="shared" si="19"/>
        <v>19</v>
      </c>
      <c r="M404">
        <f t="shared" si="20"/>
        <v>1</v>
      </c>
      <c r="N404" t="s">
        <v>453</v>
      </c>
    </row>
    <row r="405" spans="1:14">
      <c r="A405" t="s">
        <v>451</v>
      </c>
      <c r="B405" t="s">
        <v>452</v>
      </c>
      <c r="C405" t="s">
        <v>323</v>
      </c>
      <c r="D405" t="s">
        <v>324</v>
      </c>
      <c r="E405" s="2">
        <v>44826.480555555558</v>
      </c>
      <c r="F405" t="s">
        <v>150</v>
      </c>
      <c r="G405" t="s">
        <v>149</v>
      </c>
      <c r="H405" t="b">
        <v>0</v>
      </c>
      <c r="I405">
        <v>2.4E-2</v>
      </c>
      <c r="J405">
        <v>1E-3</v>
      </c>
      <c r="K405" t="str">
        <f t="shared" si="18"/>
        <v>=</v>
      </c>
      <c r="L405">
        <f t="shared" si="19"/>
        <v>24</v>
      </c>
      <c r="M405">
        <f t="shared" si="20"/>
        <v>1</v>
      </c>
      <c r="N405" t="s">
        <v>453</v>
      </c>
    </row>
    <row r="406" spans="1:14">
      <c r="A406" t="s">
        <v>451</v>
      </c>
      <c r="B406" t="s">
        <v>452</v>
      </c>
      <c r="C406" t="s">
        <v>206</v>
      </c>
      <c r="D406" t="s">
        <v>207</v>
      </c>
      <c r="E406" s="2">
        <v>42488.491666666669</v>
      </c>
      <c r="F406" t="s">
        <v>150</v>
      </c>
      <c r="G406" t="s">
        <v>149</v>
      </c>
      <c r="H406" t="b">
        <v>0</v>
      </c>
      <c r="I406">
        <v>3.5999999999999997E-2</v>
      </c>
      <c r="J406">
        <v>1E-3</v>
      </c>
      <c r="K406" t="str">
        <f t="shared" si="18"/>
        <v>=</v>
      </c>
      <c r="L406">
        <f t="shared" si="19"/>
        <v>36</v>
      </c>
      <c r="M406">
        <f t="shared" si="20"/>
        <v>1</v>
      </c>
      <c r="N406" t="s">
        <v>453</v>
      </c>
    </row>
    <row r="407" spans="1:14">
      <c r="A407" t="s">
        <v>451</v>
      </c>
      <c r="B407" t="s">
        <v>452</v>
      </c>
      <c r="C407" t="s">
        <v>187</v>
      </c>
      <c r="D407" t="s">
        <v>188</v>
      </c>
      <c r="E407" s="2">
        <v>41926.407638888886</v>
      </c>
      <c r="F407" t="s">
        <v>150</v>
      </c>
      <c r="G407" t="s">
        <v>149</v>
      </c>
      <c r="H407" t="b">
        <v>0</v>
      </c>
      <c r="I407">
        <v>0.02</v>
      </c>
      <c r="J407">
        <v>1E-3</v>
      </c>
      <c r="K407" t="str">
        <f t="shared" si="18"/>
        <v>=</v>
      </c>
      <c r="L407">
        <f t="shared" si="19"/>
        <v>20</v>
      </c>
      <c r="M407">
        <f t="shared" si="20"/>
        <v>1</v>
      </c>
      <c r="N407" t="s">
        <v>453</v>
      </c>
    </row>
    <row r="408" spans="1:14">
      <c r="A408" t="s">
        <v>451</v>
      </c>
      <c r="B408" t="s">
        <v>452</v>
      </c>
      <c r="C408" t="s">
        <v>203</v>
      </c>
      <c r="D408" t="s">
        <v>204</v>
      </c>
      <c r="E408" s="2">
        <v>44824.684027777781</v>
      </c>
      <c r="F408" t="s">
        <v>150</v>
      </c>
      <c r="G408" t="s">
        <v>149</v>
      </c>
      <c r="H408" t="b">
        <v>0</v>
      </c>
      <c r="I408">
        <v>4.2999999999999997E-2</v>
      </c>
      <c r="J408">
        <v>1E-3</v>
      </c>
      <c r="K408" t="str">
        <f t="shared" si="18"/>
        <v>=</v>
      </c>
      <c r="L408">
        <f t="shared" si="19"/>
        <v>43</v>
      </c>
      <c r="M408">
        <f t="shared" si="20"/>
        <v>1</v>
      </c>
      <c r="N408" t="s">
        <v>453</v>
      </c>
    </row>
    <row r="409" spans="1:14">
      <c r="A409" t="s">
        <v>451</v>
      </c>
      <c r="B409" t="s">
        <v>452</v>
      </c>
      <c r="C409" t="s">
        <v>187</v>
      </c>
      <c r="D409" t="s">
        <v>188</v>
      </c>
      <c r="E409" s="2">
        <v>44832.418749999997</v>
      </c>
      <c r="F409" t="s">
        <v>150</v>
      </c>
      <c r="G409" t="s">
        <v>149</v>
      </c>
      <c r="H409" t="b">
        <v>0</v>
      </c>
      <c r="I409">
        <v>1.0999999999999999E-2</v>
      </c>
      <c r="J409">
        <v>1E-3</v>
      </c>
      <c r="K409" t="str">
        <f t="shared" si="18"/>
        <v>=</v>
      </c>
      <c r="L409">
        <f t="shared" si="19"/>
        <v>11</v>
      </c>
      <c r="M409">
        <f t="shared" si="20"/>
        <v>1</v>
      </c>
      <c r="N409" t="s">
        <v>453</v>
      </c>
    </row>
    <row r="410" spans="1:14">
      <c r="A410" t="s">
        <v>451</v>
      </c>
      <c r="B410" t="s">
        <v>452</v>
      </c>
      <c r="C410" t="s">
        <v>178</v>
      </c>
      <c r="D410" t="s">
        <v>185</v>
      </c>
      <c r="E410" s="2">
        <v>43410.45208333333</v>
      </c>
      <c r="F410" t="s">
        <v>150</v>
      </c>
      <c r="G410" t="s">
        <v>149</v>
      </c>
      <c r="H410" t="b">
        <v>0</v>
      </c>
      <c r="I410">
        <v>7.0000000000000001E-3</v>
      </c>
      <c r="J410">
        <v>1E-3</v>
      </c>
      <c r="K410" t="str">
        <f t="shared" si="18"/>
        <v>=</v>
      </c>
      <c r="L410">
        <f t="shared" si="19"/>
        <v>7</v>
      </c>
      <c r="M410">
        <f t="shared" si="20"/>
        <v>1</v>
      </c>
      <c r="N410" t="s">
        <v>453</v>
      </c>
    </row>
    <row r="411" spans="1:14">
      <c r="A411" t="s">
        <v>451</v>
      </c>
      <c r="B411" t="s">
        <v>452</v>
      </c>
      <c r="C411" t="s">
        <v>203</v>
      </c>
      <c r="D411" t="s">
        <v>204</v>
      </c>
      <c r="E411" s="2">
        <v>43721.5</v>
      </c>
      <c r="F411" t="s">
        <v>150</v>
      </c>
      <c r="G411" t="s">
        <v>149</v>
      </c>
      <c r="H411" t="b">
        <v>0</v>
      </c>
      <c r="I411">
        <v>5.8999999999999997E-2</v>
      </c>
      <c r="J411">
        <v>1E-3</v>
      </c>
      <c r="K411" t="str">
        <f t="shared" si="18"/>
        <v>=</v>
      </c>
      <c r="L411">
        <f t="shared" si="19"/>
        <v>59</v>
      </c>
      <c r="M411">
        <f t="shared" si="20"/>
        <v>1</v>
      </c>
      <c r="N411" t="s">
        <v>453</v>
      </c>
    </row>
    <row r="412" spans="1:14">
      <c r="A412" t="s">
        <v>451</v>
      </c>
      <c r="B412" t="s">
        <v>452</v>
      </c>
      <c r="C412" t="s">
        <v>198</v>
      </c>
      <c r="D412" t="s">
        <v>201</v>
      </c>
      <c r="E412" s="2">
        <v>43300.632638888892</v>
      </c>
      <c r="F412" t="s">
        <v>150</v>
      </c>
      <c r="G412" t="s">
        <v>149</v>
      </c>
      <c r="H412" t="b">
        <v>0</v>
      </c>
      <c r="I412">
        <v>5.6000000000000001E-2</v>
      </c>
      <c r="J412">
        <v>1E-3</v>
      </c>
      <c r="K412" t="str">
        <f t="shared" si="18"/>
        <v>=</v>
      </c>
      <c r="L412">
        <f t="shared" si="19"/>
        <v>56</v>
      </c>
      <c r="M412">
        <f t="shared" si="20"/>
        <v>1</v>
      </c>
      <c r="N412" t="s">
        <v>453</v>
      </c>
    </row>
    <row r="413" spans="1:14">
      <c r="A413" t="s">
        <v>451</v>
      </c>
      <c r="B413" t="s">
        <v>452</v>
      </c>
      <c r="C413" t="s">
        <v>241</v>
      </c>
      <c r="D413" t="s">
        <v>242</v>
      </c>
      <c r="E413" s="2">
        <v>42544.67291666667</v>
      </c>
      <c r="F413" t="s">
        <v>150</v>
      </c>
      <c r="G413" t="s">
        <v>149</v>
      </c>
      <c r="H413" t="b">
        <v>0</v>
      </c>
      <c r="I413">
        <v>7.0000000000000001E-3</v>
      </c>
      <c r="J413">
        <v>1E-3</v>
      </c>
      <c r="K413" t="str">
        <f t="shared" si="18"/>
        <v>=</v>
      </c>
      <c r="L413">
        <f t="shared" si="19"/>
        <v>7</v>
      </c>
      <c r="M413">
        <f t="shared" si="20"/>
        <v>1</v>
      </c>
      <c r="N413" t="s">
        <v>453</v>
      </c>
    </row>
    <row r="414" spans="1:14">
      <c r="A414" t="s">
        <v>451</v>
      </c>
      <c r="B414" t="s">
        <v>452</v>
      </c>
      <c r="C414" t="s">
        <v>203</v>
      </c>
      <c r="D414" t="s">
        <v>204</v>
      </c>
      <c r="E414" s="2">
        <v>42579.42291666667</v>
      </c>
      <c r="F414" t="s">
        <v>150</v>
      </c>
      <c r="G414" t="s">
        <v>149</v>
      </c>
      <c r="H414" t="b">
        <v>0</v>
      </c>
      <c r="I414">
        <v>0.06</v>
      </c>
      <c r="J414">
        <v>1E-3</v>
      </c>
      <c r="K414" t="str">
        <f t="shared" si="18"/>
        <v>=</v>
      </c>
      <c r="L414">
        <f t="shared" si="19"/>
        <v>60</v>
      </c>
      <c r="M414">
        <f t="shared" si="20"/>
        <v>1</v>
      </c>
      <c r="N414" t="s">
        <v>453</v>
      </c>
    </row>
    <row r="415" spans="1:14">
      <c r="A415" t="s">
        <v>451</v>
      </c>
      <c r="B415" t="s">
        <v>452</v>
      </c>
      <c r="C415" t="s">
        <v>325</v>
      </c>
      <c r="D415" t="s">
        <v>326</v>
      </c>
      <c r="E415" s="2">
        <v>43763.503472222219</v>
      </c>
      <c r="F415" t="s">
        <v>150</v>
      </c>
      <c r="G415" t="s">
        <v>149</v>
      </c>
      <c r="H415" t="b">
        <v>0</v>
      </c>
      <c r="I415">
        <v>1.6E-2</v>
      </c>
      <c r="J415">
        <v>1E-3</v>
      </c>
      <c r="K415" t="str">
        <f t="shared" si="18"/>
        <v>=</v>
      </c>
      <c r="L415">
        <f t="shared" si="19"/>
        <v>16</v>
      </c>
      <c r="M415">
        <f t="shared" si="20"/>
        <v>1</v>
      </c>
      <c r="N415" t="s">
        <v>453</v>
      </c>
    </row>
    <row r="416" spans="1:14">
      <c r="A416" t="s">
        <v>451</v>
      </c>
      <c r="B416" t="s">
        <v>452</v>
      </c>
      <c r="C416" t="s">
        <v>187</v>
      </c>
      <c r="D416" t="s">
        <v>188</v>
      </c>
      <c r="E416" s="2">
        <v>44718.452777777777</v>
      </c>
      <c r="F416" t="s">
        <v>150</v>
      </c>
      <c r="G416" t="s">
        <v>149</v>
      </c>
      <c r="H416" t="b">
        <v>0</v>
      </c>
      <c r="I416">
        <v>1.2E-2</v>
      </c>
      <c r="J416">
        <v>1E-3</v>
      </c>
      <c r="K416" t="str">
        <f t="shared" si="18"/>
        <v>=</v>
      </c>
      <c r="L416">
        <f t="shared" si="19"/>
        <v>12</v>
      </c>
      <c r="M416">
        <f t="shared" si="20"/>
        <v>1</v>
      </c>
      <c r="N416" t="s">
        <v>453</v>
      </c>
    </row>
    <row r="417" spans="1:14">
      <c r="A417" t="s">
        <v>451</v>
      </c>
      <c r="B417" t="s">
        <v>452</v>
      </c>
      <c r="C417" t="s">
        <v>203</v>
      </c>
      <c r="D417" t="s">
        <v>204</v>
      </c>
      <c r="E417" s="2">
        <v>42793.411805555559</v>
      </c>
      <c r="F417" t="s">
        <v>150</v>
      </c>
      <c r="G417" t="s">
        <v>149</v>
      </c>
      <c r="H417" t="b">
        <v>0</v>
      </c>
      <c r="I417">
        <v>2.1999999999999999E-2</v>
      </c>
      <c r="J417">
        <v>1E-3</v>
      </c>
      <c r="K417" t="str">
        <f t="shared" si="18"/>
        <v>=</v>
      </c>
      <c r="L417">
        <f t="shared" si="19"/>
        <v>22</v>
      </c>
      <c r="M417">
        <f t="shared" si="20"/>
        <v>1</v>
      </c>
      <c r="N417" t="s">
        <v>453</v>
      </c>
    </row>
    <row r="418" spans="1:14">
      <c r="A418" t="s">
        <v>451</v>
      </c>
      <c r="B418" t="s">
        <v>452</v>
      </c>
      <c r="C418" t="s">
        <v>224</v>
      </c>
      <c r="D418" t="s">
        <v>225</v>
      </c>
      <c r="E418" s="2">
        <v>43745.488888888889</v>
      </c>
      <c r="F418" t="s">
        <v>150</v>
      </c>
      <c r="G418" t="s">
        <v>149</v>
      </c>
      <c r="H418" t="b">
        <v>0</v>
      </c>
      <c r="I418">
        <v>4.1000000000000003E-3</v>
      </c>
      <c r="J418">
        <v>1E-3</v>
      </c>
      <c r="K418" t="str">
        <f t="shared" si="18"/>
        <v>=</v>
      </c>
      <c r="L418">
        <f t="shared" si="19"/>
        <v>4.1000000000000005</v>
      </c>
      <c r="M418">
        <f t="shared" si="20"/>
        <v>1</v>
      </c>
      <c r="N418" t="s">
        <v>453</v>
      </c>
    </row>
    <row r="419" spans="1:14">
      <c r="A419" t="s">
        <v>451</v>
      </c>
      <c r="B419" t="s">
        <v>452</v>
      </c>
      <c r="C419" t="s">
        <v>187</v>
      </c>
      <c r="D419" t="s">
        <v>188</v>
      </c>
      <c r="E419" s="2">
        <v>42263.37777777778</v>
      </c>
      <c r="F419" t="s">
        <v>150</v>
      </c>
      <c r="G419" t="s">
        <v>149</v>
      </c>
      <c r="H419" t="b">
        <v>0</v>
      </c>
      <c r="I419">
        <v>1.6E-2</v>
      </c>
      <c r="J419">
        <v>1E-3</v>
      </c>
      <c r="K419" t="str">
        <f t="shared" si="18"/>
        <v>=</v>
      </c>
      <c r="L419">
        <f t="shared" si="19"/>
        <v>16</v>
      </c>
      <c r="M419">
        <f t="shared" si="20"/>
        <v>1</v>
      </c>
      <c r="N419" t="s">
        <v>453</v>
      </c>
    </row>
    <row r="420" spans="1:14">
      <c r="A420" t="s">
        <v>451</v>
      </c>
      <c r="B420" t="s">
        <v>452</v>
      </c>
      <c r="C420" t="s">
        <v>190</v>
      </c>
      <c r="D420" t="s">
        <v>194</v>
      </c>
      <c r="E420" s="2">
        <v>42402.519444444442</v>
      </c>
      <c r="F420" t="s">
        <v>150</v>
      </c>
      <c r="G420" t="s">
        <v>149</v>
      </c>
      <c r="H420" t="b">
        <v>0</v>
      </c>
      <c r="I420">
        <v>4.1999999999999997E-3</v>
      </c>
      <c r="J420">
        <v>1E-3</v>
      </c>
      <c r="K420" t="str">
        <f t="shared" si="18"/>
        <v>=</v>
      </c>
      <c r="L420">
        <f t="shared" si="19"/>
        <v>4.2</v>
      </c>
      <c r="M420">
        <f t="shared" si="20"/>
        <v>1</v>
      </c>
      <c r="N420" t="s">
        <v>453</v>
      </c>
    </row>
    <row r="421" spans="1:14">
      <c r="A421" t="s">
        <v>451</v>
      </c>
      <c r="B421" t="s">
        <v>452</v>
      </c>
      <c r="C421" t="s">
        <v>241</v>
      </c>
      <c r="D421" t="s">
        <v>242</v>
      </c>
      <c r="E421" s="2">
        <v>42088.46875</v>
      </c>
      <c r="F421" t="s">
        <v>150</v>
      </c>
      <c r="G421" t="s">
        <v>149</v>
      </c>
      <c r="H421" t="b">
        <v>0</v>
      </c>
      <c r="I421">
        <v>2.7000000000000001E-3</v>
      </c>
      <c r="J421">
        <v>1E-3</v>
      </c>
      <c r="K421" t="str">
        <f t="shared" si="18"/>
        <v>=</v>
      </c>
      <c r="L421">
        <f t="shared" si="19"/>
        <v>2.7</v>
      </c>
      <c r="M421">
        <f t="shared" si="20"/>
        <v>1</v>
      </c>
      <c r="N421" t="s">
        <v>453</v>
      </c>
    </row>
    <row r="422" spans="1:14">
      <c r="A422" t="s">
        <v>451</v>
      </c>
      <c r="B422" t="s">
        <v>452</v>
      </c>
      <c r="C422" t="s">
        <v>198</v>
      </c>
      <c r="D422" t="s">
        <v>201</v>
      </c>
      <c r="E422" s="2">
        <v>43157.567361111112</v>
      </c>
      <c r="F422" t="s">
        <v>150</v>
      </c>
      <c r="G422" t="s">
        <v>149</v>
      </c>
      <c r="H422" t="b">
        <v>0</v>
      </c>
      <c r="I422">
        <v>0.03</v>
      </c>
      <c r="J422">
        <v>1E-3</v>
      </c>
      <c r="K422" t="str">
        <f t="shared" si="18"/>
        <v>=</v>
      </c>
      <c r="L422">
        <f t="shared" si="19"/>
        <v>30</v>
      </c>
      <c r="M422">
        <f t="shared" si="20"/>
        <v>1</v>
      </c>
      <c r="N422" t="s">
        <v>453</v>
      </c>
    </row>
    <row r="423" spans="1:14">
      <c r="A423" t="s">
        <v>451</v>
      </c>
      <c r="B423" t="s">
        <v>452</v>
      </c>
      <c r="C423" t="s">
        <v>224</v>
      </c>
      <c r="D423" t="s">
        <v>225</v>
      </c>
      <c r="E423" s="2">
        <v>43157.42291666667</v>
      </c>
      <c r="F423" t="s">
        <v>150</v>
      </c>
      <c r="G423" t="s">
        <v>149</v>
      </c>
      <c r="H423" t="b">
        <v>0</v>
      </c>
      <c r="I423">
        <v>6.4000000000000003E-3</v>
      </c>
      <c r="J423">
        <v>1E-3</v>
      </c>
      <c r="K423" t="str">
        <f t="shared" si="18"/>
        <v>=</v>
      </c>
      <c r="L423">
        <f t="shared" si="19"/>
        <v>6.4</v>
      </c>
      <c r="M423">
        <f t="shared" si="20"/>
        <v>1</v>
      </c>
      <c r="N423" t="s">
        <v>453</v>
      </c>
    </row>
    <row r="424" spans="1:14">
      <c r="A424" t="s">
        <v>451</v>
      </c>
      <c r="B424" t="s">
        <v>452</v>
      </c>
      <c r="C424" t="s">
        <v>178</v>
      </c>
      <c r="D424" t="s">
        <v>185</v>
      </c>
      <c r="E424" s="2">
        <v>44804.509722222225</v>
      </c>
      <c r="F424" t="s">
        <v>150</v>
      </c>
      <c r="G424" t="s">
        <v>149</v>
      </c>
      <c r="H424" t="b">
        <v>0</v>
      </c>
      <c r="I424">
        <v>9.1000000000000004E-3</v>
      </c>
      <c r="J424">
        <v>1E-3</v>
      </c>
      <c r="K424" t="str">
        <f t="shared" si="18"/>
        <v>=</v>
      </c>
      <c r="L424">
        <f t="shared" si="19"/>
        <v>9.1</v>
      </c>
      <c r="M424">
        <f t="shared" si="20"/>
        <v>1</v>
      </c>
      <c r="N424" t="s">
        <v>453</v>
      </c>
    </row>
    <row r="425" spans="1:14">
      <c r="A425" t="s">
        <v>451</v>
      </c>
      <c r="B425" t="s">
        <v>452</v>
      </c>
      <c r="C425" t="s">
        <v>187</v>
      </c>
      <c r="D425" t="s">
        <v>188</v>
      </c>
      <c r="E425" s="2">
        <v>43406.345138888886</v>
      </c>
      <c r="F425" t="s">
        <v>150</v>
      </c>
      <c r="G425" t="s">
        <v>149</v>
      </c>
      <c r="H425" t="b">
        <v>0</v>
      </c>
      <c r="I425">
        <v>2.5999999999999999E-2</v>
      </c>
      <c r="J425">
        <v>1E-3</v>
      </c>
      <c r="K425" t="str">
        <f t="shared" si="18"/>
        <v>=</v>
      </c>
      <c r="L425">
        <f t="shared" si="19"/>
        <v>26</v>
      </c>
      <c r="M425">
        <f t="shared" si="20"/>
        <v>1</v>
      </c>
      <c r="N425" t="s">
        <v>453</v>
      </c>
    </row>
    <row r="426" spans="1:14">
      <c r="A426" t="s">
        <v>451</v>
      </c>
      <c r="B426" t="s">
        <v>452</v>
      </c>
      <c r="C426" t="s">
        <v>247</v>
      </c>
      <c r="D426" t="s">
        <v>248</v>
      </c>
      <c r="E426" s="2">
        <v>44726.510416666664</v>
      </c>
      <c r="F426" t="s">
        <v>150</v>
      </c>
      <c r="G426" t="s">
        <v>149</v>
      </c>
      <c r="H426" t="b">
        <v>0</v>
      </c>
      <c r="I426">
        <v>4.1000000000000003E-3</v>
      </c>
      <c r="J426">
        <v>1E-3</v>
      </c>
      <c r="K426" t="str">
        <f t="shared" si="18"/>
        <v>=</v>
      </c>
      <c r="L426">
        <f t="shared" si="19"/>
        <v>4.1000000000000005</v>
      </c>
      <c r="M426">
        <f t="shared" si="20"/>
        <v>1</v>
      </c>
      <c r="N426" t="s">
        <v>453</v>
      </c>
    </row>
    <row r="427" spans="1:14">
      <c r="A427" t="s">
        <v>451</v>
      </c>
      <c r="B427" t="s">
        <v>452</v>
      </c>
      <c r="C427" t="s">
        <v>178</v>
      </c>
      <c r="D427" t="s">
        <v>185</v>
      </c>
      <c r="E427" s="2">
        <v>43732.59097222222</v>
      </c>
      <c r="F427" t="s">
        <v>150</v>
      </c>
      <c r="G427" t="s">
        <v>149</v>
      </c>
      <c r="H427" t="b">
        <v>0</v>
      </c>
      <c r="I427">
        <v>1.4E-2</v>
      </c>
      <c r="J427">
        <v>1E-3</v>
      </c>
      <c r="K427" t="str">
        <f t="shared" si="18"/>
        <v>=</v>
      </c>
      <c r="L427">
        <f t="shared" si="19"/>
        <v>14</v>
      </c>
      <c r="M427">
        <f t="shared" si="20"/>
        <v>1</v>
      </c>
      <c r="N427" t="s">
        <v>453</v>
      </c>
    </row>
    <row r="428" spans="1:14">
      <c r="A428" t="s">
        <v>451</v>
      </c>
      <c r="B428" t="s">
        <v>452</v>
      </c>
      <c r="C428" t="s">
        <v>190</v>
      </c>
      <c r="D428" t="s">
        <v>194</v>
      </c>
      <c r="E428" s="2">
        <v>42531.604861111111</v>
      </c>
      <c r="F428" t="s">
        <v>150</v>
      </c>
      <c r="G428" t="s">
        <v>149</v>
      </c>
      <c r="H428" t="b">
        <v>0</v>
      </c>
      <c r="I428">
        <v>4.0000000000000001E-3</v>
      </c>
      <c r="J428">
        <v>1E-3</v>
      </c>
      <c r="K428" t="str">
        <f t="shared" si="18"/>
        <v>=</v>
      </c>
      <c r="L428">
        <f t="shared" si="19"/>
        <v>4</v>
      </c>
      <c r="M428">
        <f t="shared" si="20"/>
        <v>1</v>
      </c>
      <c r="N428" t="s">
        <v>453</v>
      </c>
    </row>
    <row r="429" spans="1:14">
      <c r="A429" t="s">
        <v>451</v>
      </c>
      <c r="B429" t="s">
        <v>452</v>
      </c>
      <c r="C429" t="s">
        <v>325</v>
      </c>
      <c r="D429" t="s">
        <v>326</v>
      </c>
      <c r="E429" s="2">
        <v>43438.597222222219</v>
      </c>
      <c r="F429" t="s">
        <v>150</v>
      </c>
      <c r="G429" t="s">
        <v>149</v>
      </c>
      <c r="H429" t="b">
        <v>0</v>
      </c>
      <c r="I429">
        <v>7.9000000000000001E-2</v>
      </c>
      <c r="J429">
        <v>1E-3</v>
      </c>
      <c r="K429" t="str">
        <f t="shared" si="18"/>
        <v>=</v>
      </c>
      <c r="L429">
        <f t="shared" si="19"/>
        <v>79</v>
      </c>
      <c r="M429">
        <f t="shared" si="20"/>
        <v>1</v>
      </c>
      <c r="N429" t="s">
        <v>453</v>
      </c>
    </row>
    <row r="430" spans="1:14">
      <c r="A430" t="s">
        <v>451</v>
      </c>
      <c r="B430" t="s">
        <v>452</v>
      </c>
      <c r="C430" t="s">
        <v>206</v>
      </c>
      <c r="D430" t="s">
        <v>207</v>
      </c>
      <c r="E430" s="2">
        <v>42817.507638888892</v>
      </c>
      <c r="F430" t="s">
        <v>150</v>
      </c>
      <c r="G430" t="s">
        <v>149</v>
      </c>
      <c r="H430" t="b">
        <v>0</v>
      </c>
      <c r="I430">
        <v>2.5999999999999999E-2</v>
      </c>
      <c r="J430">
        <v>1E-3</v>
      </c>
      <c r="K430" t="str">
        <f t="shared" si="18"/>
        <v>=</v>
      </c>
      <c r="L430">
        <f t="shared" si="19"/>
        <v>26</v>
      </c>
      <c r="M430">
        <f t="shared" si="20"/>
        <v>1</v>
      </c>
      <c r="N430" t="s">
        <v>453</v>
      </c>
    </row>
    <row r="431" spans="1:14">
      <c r="A431" t="s">
        <v>451</v>
      </c>
      <c r="B431" t="s">
        <v>452</v>
      </c>
      <c r="C431" t="s">
        <v>187</v>
      </c>
      <c r="D431" t="s">
        <v>188</v>
      </c>
      <c r="E431" s="2">
        <v>44728.413194444445</v>
      </c>
      <c r="F431" t="s">
        <v>150</v>
      </c>
      <c r="G431" t="s">
        <v>149</v>
      </c>
      <c r="H431" t="b">
        <v>0</v>
      </c>
      <c r="I431">
        <v>1.0999999999999999E-2</v>
      </c>
      <c r="J431">
        <v>1E-3</v>
      </c>
      <c r="K431" t="str">
        <f t="shared" si="18"/>
        <v>=</v>
      </c>
      <c r="L431">
        <f t="shared" si="19"/>
        <v>11</v>
      </c>
      <c r="M431">
        <f t="shared" si="20"/>
        <v>1</v>
      </c>
      <c r="N431" t="s">
        <v>453</v>
      </c>
    </row>
    <row r="432" spans="1:14">
      <c r="A432" t="s">
        <v>451</v>
      </c>
      <c r="B432" t="s">
        <v>452</v>
      </c>
      <c r="C432" t="s">
        <v>178</v>
      </c>
      <c r="D432" t="s">
        <v>185</v>
      </c>
      <c r="E432" s="2">
        <v>41967.425000000003</v>
      </c>
      <c r="F432" t="s">
        <v>150</v>
      </c>
      <c r="G432" t="s">
        <v>149</v>
      </c>
      <c r="H432" t="b">
        <v>0</v>
      </c>
      <c r="I432">
        <v>0.01</v>
      </c>
      <c r="J432">
        <v>1E-3</v>
      </c>
      <c r="K432" t="str">
        <f t="shared" si="18"/>
        <v>=</v>
      </c>
      <c r="L432">
        <f t="shared" si="19"/>
        <v>10</v>
      </c>
      <c r="M432">
        <f t="shared" si="20"/>
        <v>1</v>
      </c>
      <c r="N432" t="s">
        <v>453</v>
      </c>
    </row>
    <row r="433" spans="1:14">
      <c r="A433" t="s">
        <v>451</v>
      </c>
      <c r="B433" t="s">
        <v>452</v>
      </c>
      <c r="C433" t="s">
        <v>331</v>
      </c>
      <c r="D433" t="s">
        <v>332</v>
      </c>
      <c r="E433" s="2">
        <v>43710.57708333333</v>
      </c>
      <c r="F433" t="s">
        <v>150</v>
      </c>
      <c r="G433" t="s">
        <v>149</v>
      </c>
      <c r="H433" t="b">
        <v>0</v>
      </c>
      <c r="I433">
        <v>1.4E-2</v>
      </c>
      <c r="J433">
        <v>1E-3</v>
      </c>
      <c r="K433" t="str">
        <f t="shared" si="18"/>
        <v>=</v>
      </c>
      <c r="L433">
        <f t="shared" si="19"/>
        <v>14</v>
      </c>
      <c r="M433">
        <f t="shared" si="20"/>
        <v>1</v>
      </c>
      <c r="N433" t="s">
        <v>453</v>
      </c>
    </row>
    <row r="434" spans="1:14">
      <c r="A434" t="s">
        <v>451</v>
      </c>
      <c r="B434" t="s">
        <v>452</v>
      </c>
      <c r="C434" t="s">
        <v>187</v>
      </c>
      <c r="D434" t="s">
        <v>188</v>
      </c>
      <c r="E434" s="2">
        <v>43433.334722222222</v>
      </c>
      <c r="F434" t="s">
        <v>150</v>
      </c>
      <c r="G434" t="s">
        <v>149</v>
      </c>
      <c r="H434" t="b">
        <v>0</v>
      </c>
      <c r="I434">
        <v>1.2E-2</v>
      </c>
      <c r="J434">
        <v>1E-3</v>
      </c>
      <c r="K434" t="str">
        <f t="shared" si="18"/>
        <v>=</v>
      </c>
      <c r="L434">
        <f t="shared" si="19"/>
        <v>12</v>
      </c>
      <c r="M434">
        <f t="shared" si="20"/>
        <v>1</v>
      </c>
      <c r="N434" t="s">
        <v>453</v>
      </c>
    </row>
    <row r="435" spans="1:14">
      <c r="A435" t="s">
        <v>451</v>
      </c>
      <c r="B435" t="s">
        <v>452</v>
      </c>
      <c r="C435" t="s">
        <v>198</v>
      </c>
      <c r="D435" t="s">
        <v>201</v>
      </c>
      <c r="E435" s="2">
        <v>44827.495833333334</v>
      </c>
      <c r="F435" t="s">
        <v>150</v>
      </c>
      <c r="G435" t="s">
        <v>149</v>
      </c>
      <c r="H435" t="b">
        <v>0</v>
      </c>
      <c r="I435">
        <v>7.8E-2</v>
      </c>
      <c r="J435">
        <v>1E-3</v>
      </c>
      <c r="K435" t="str">
        <f t="shared" si="18"/>
        <v>=</v>
      </c>
      <c r="L435">
        <f t="shared" si="19"/>
        <v>78</v>
      </c>
      <c r="M435">
        <f t="shared" si="20"/>
        <v>1</v>
      </c>
      <c r="N435" t="s">
        <v>453</v>
      </c>
    </row>
    <row r="436" spans="1:14">
      <c r="A436" t="s">
        <v>451</v>
      </c>
      <c r="B436" t="s">
        <v>452</v>
      </c>
      <c r="C436" t="s">
        <v>227</v>
      </c>
      <c r="D436" t="s">
        <v>230</v>
      </c>
      <c r="E436" s="2">
        <v>43369.613888888889</v>
      </c>
      <c r="F436" t="s">
        <v>150</v>
      </c>
      <c r="G436" t="s">
        <v>149</v>
      </c>
      <c r="H436" t="b">
        <v>0</v>
      </c>
      <c r="I436">
        <v>2.8000000000000001E-2</v>
      </c>
      <c r="J436">
        <v>1E-3</v>
      </c>
      <c r="K436" t="str">
        <f t="shared" si="18"/>
        <v>=</v>
      </c>
      <c r="L436">
        <f t="shared" si="19"/>
        <v>28</v>
      </c>
      <c r="M436">
        <f t="shared" si="20"/>
        <v>1</v>
      </c>
      <c r="N436" t="s">
        <v>453</v>
      </c>
    </row>
    <row r="437" spans="1:14">
      <c r="A437" t="s">
        <v>451</v>
      </c>
      <c r="B437" t="s">
        <v>452</v>
      </c>
      <c r="C437" t="s">
        <v>178</v>
      </c>
      <c r="D437" t="s">
        <v>185</v>
      </c>
      <c r="E437" s="2">
        <v>42163.572222222225</v>
      </c>
      <c r="F437" t="s">
        <v>150</v>
      </c>
      <c r="G437" t="s">
        <v>149</v>
      </c>
      <c r="H437" t="b">
        <v>0</v>
      </c>
      <c r="I437">
        <v>1.0999999999999999E-2</v>
      </c>
      <c r="J437">
        <v>1E-3</v>
      </c>
      <c r="K437" t="str">
        <f t="shared" si="18"/>
        <v>=</v>
      </c>
      <c r="L437">
        <f t="shared" si="19"/>
        <v>11</v>
      </c>
      <c r="M437">
        <f t="shared" si="20"/>
        <v>1</v>
      </c>
      <c r="N437" t="s">
        <v>453</v>
      </c>
    </row>
    <row r="438" spans="1:14">
      <c r="A438" t="s">
        <v>451</v>
      </c>
      <c r="B438" t="s">
        <v>452</v>
      </c>
      <c r="C438" t="s">
        <v>178</v>
      </c>
      <c r="D438" t="s">
        <v>185</v>
      </c>
      <c r="E438" s="2">
        <v>43413.490277777775</v>
      </c>
      <c r="F438" t="s">
        <v>150</v>
      </c>
      <c r="G438" t="s">
        <v>149</v>
      </c>
      <c r="H438" t="b">
        <v>0</v>
      </c>
      <c r="I438">
        <v>8.8999999999999999E-3</v>
      </c>
      <c r="J438">
        <v>1E-3</v>
      </c>
      <c r="K438" t="str">
        <f t="shared" si="18"/>
        <v>=</v>
      </c>
      <c r="L438">
        <f t="shared" si="19"/>
        <v>8.9</v>
      </c>
      <c r="M438">
        <f t="shared" si="20"/>
        <v>1</v>
      </c>
      <c r="N438" t="s">
        <v>453</v>
      </c>
    </row>
    <row r="439" spans="1:14">
      <c r="A439" t="s">
        <v>451</v>
      </c>
      <c r="B439" t="s">
        <v>452</v>
      </c>
      <c r="C439" t="s">
        <v>203</v>
      </c>
      <c r="D439" t="s">
        <v>204</v>
      </c>
      <c r="E439" s="2">
        <v>42508.563888888886</v>
      </c>
      <c r="F439" t="s">
        <v>150</v>
      </c>
      <c r="G439" t="s">
        <v>149</v>
      </c>
      <c r="H439" t="b">
        <v>0</v>
      </c>
      <c r="I439">
        <v>4.2000000000000003E-2</v>
      </c>
      <c r="J439">
        <v>1E-3</v>
      </c>
      <c r="K439" t="str">
        <f t="shared" si="18"/>
        <v>=</v>
      </c>
      <c r="L439">
        <f t="shared" si="19"/>
        <v>42</v>
      </c>
      <c r="M439">
        <f t="shared" si="20"/>
        <v>1</v>
      </c>
      <c r="N439" t="s">
        <v>453</v>
      </c>
    </row>
    <row r="440" spans="1:14">
      <c r="A440" t="s">
        <v>451</v>
      </c>
      <c r="B440" t="s">
        <v>452</v>
      </c>
      <c r="C440" t="s">
        <v>198</v>
      </c>
      <c r="D440" t="s">
        <v>201</v>
      </c>
      <c r="E440" s="2">
        <v>42479.70208333333</v>
      </c>
      <c r="F440" t="s">
        <v>150</v>
      </c>
      <c r="G440" t="s">
        <v>149</v>
      </c>
      <c r="H440" t="b">
        <v>0</v>
      </c>
      <c r="I440">
        <v>5.2999999999999999E-2</v>
      </c>
      <c r="J440">
        <v>1E-3</v>
      </c>
      <c r="K440" t="str">
        <f t="shared" si="18"/>
        <v>=</v>
      </c>
      <c r="L440">
        <f t="shared" si="19"/>
        <v>53</v>
      </c>
      <c r="M440">
        <f t="shared" si="20"/>
        <v>1</v>
      </c>
      <c r="N440" t="s">
        <v>453</v>
      </c>
    </row>
    <row r="441" spans="1:14">
      <c r="A441" t="s">
        <v>451</v>
      </c>
      <c r="B441" t="s">
        <v>452</v>
      </c>
      <c r="C441" t="s">
        <v>187</v>
      </c>
      <c r="D441" t="s">
        <v>188</v>
      </c>
      <c r="E441" s="2">
        <v>42184.382638888892</v>
      </c>
      <c r="F441" t="s">
        <v>150</v>
      </c>
      <c r="G441" t="s">
        <v>149</v>
      </c>
      <c r="H441" t="b">
        <v>0</v>
      </c>
      <c r="I441">
        <v>8.9999999999999993E-3</v>
      </c>
      <c r="J441">
        <v>1E-3</v>
      </c>
      <c r="K441" t="str">
        <f t="shared" si="18"/>
        <v>=</v>
      </c>
      <c r="L441">
        <f t="shared" si="19"/>
        <v>9</v>
      </c>
      <c r="M441">
        <f t="shared" si="20"/>
        <v>1</v>
      </c>
      <c r="N441" t="s">
        <v>453</v>
      </c>
    </row>
    <row r="442" spans="1:14">
      <c r="A442" t="s">
        <v>451</v>
      </c>
      <c r="B442" t="s">
        <v>452</v>
      </c>
      <c r="C442" t="s">
        <v>206</v>
      </c>
      <c r="D442" t="s">
        <v>207</v>
      </c>
      <c r="E442" s="2">
        <v>44965.431944444441</v>
      </c>
      <c r="F442" t="s">
        <v>150</v>
      </c>
      <c r="G442" t="s">
        <v>149</v>
      </c>
      <c r="H442" t="b">
        <v>0</v>
      </c>
      <c r="I442">
        <v>2.7E-2</v>
      </c>
      <c r="J442">
        <v>1E-3</v>
      </c>
      <c r="K442" t="str">
        <f t="shared" si="18"/>
        <v>=</v>
      </c>
      <c r="L442">
        <f t="shared" si="19"/>
        <v>27</v>
      </c>
      <c r="M442">
        <f t="shared" si="20"/>
        <v>1</v>
      </c>
      <c r="N442" t="s">
        <v>453</v>
      </c>
    </row>
    <row r="443" spans="1:14">
      <c r="A443" t="s">
        <v>451</v>
      </c>
      <c r="B443" t="s">
        <v>452</v>
      </c>
      <c r="C443" t="s">
        <v>190</v>
      </c>
      <c r="D443" t="s">
        <v>194</v>
      </c>
      <c r="E443" s="2">
        <v>42656.549305555556</v>
      </c>
      <c r="F443" t="s">
        <v>150</v>
      </c>
      <c r="G443" t="s">
        <v>149</v>
      </c>
      <c r="H443" t="b">
        <v>0</v>
      </c>
      <c r="I443">
        <v>5.0000000000000001E-3</v>
      </c>
      <c r="J443">
        <v>1E-3</v>
      </c>
      <c r="K443" t="str">
        <f t="shared" si="18"/>
        <v>=</v>
      </c>
      <c r="L443">
        <f t="shared" si="19"/>
        <v>5</v>
      </c>
      <c r="M443">
        <f t="shared" si="20"/>
        <v>1</v>
      </c>
      <c r="N443" t="s">
        <v>453</v>
      </c>
    </row>
    <row r="444" spans="1:14">
      <c r="A444" t="s">
        <v>451</v>
      </c>
      <c r="B444" t="s">
        <v>452</v>
      </c>
      <c r="C444" t="s">
        <v>178</v>
      </c>
      <c r="D444" t="s">
        <v>185</v>
      </c>
      <c r="E444" s="2">
        <v>43367.671527777777</v>
      </c>
      <c r="F444" t="s">
        <v>150</v>
      </c>
      <c r="G444" t="s">
        <v>149</v>
      </c>
      <c r="H444" t="b">
        <v>0</v>
      </c>
      <c r="I444">
        <v>0.01</v>
      </c>
      <c r="J444">
        <v>1E-3</v>
      </c>
      <c r="K444" t="str">
        <f t="shared" si="18"/>
        <v>=</v>
      </c>
      <c r="L444">
        <f t="shared" si="19"/>
        <v>10</v>
      </c>
      <c r="M444">
        <f t="shared" si="20"/>
        <v>1</v>
      </c>
      <c r="N444" t="s">
        <v>453</v>
      </c>
    </row>
    <row r="445" spans="1:14">
      <c r="A445" t="s">
        <v>451</v>
      </c>
      <c r="B445" t="s">
        <v>452</v>
      </c>
      <c r="C445" t="s">
        <v>203</v>
      </c>
      <c r="D445" t="s">
        <v>204</v>
      </c>
      <c r="E445" s="2">
        <v>43307.51666666667</v>
      </c>
      <c r="F445" t="s">
        <v>150</v>
      </c>
      <c r="G445" t="s">
        <v>149</v>
      </c>
      <c r="H445" t="b">
        <v>0</v>
      </c>
      <c r="I445">
        <v>3.6999999999999998E-2</v>
      </c>
      <c r="J445">
        <v>1E-3</v>
      </c>
      <c r="K445" t="str">
        <f t="shared" si="18"/>
        <v>=</v>
      </c>
      <c r="L445">
        <f t="shared" si="19"/>
        <v>37</v>
      </c>
      <c r="M445">
        <f t="shared" si="20"/>
        <v>1</v>
      </c>
      <c r="N445" t="s">
        <v>453</v>
      </c>
    </row>
    <row r="446" spans="1:14">
      <c r="A446" t="s">
        <v>451</v>
      </c>
      <c r="B446" t="s">
        <v>452</v>
      </c>
      <c r="C446" t="s">
        <v>187</v>
      </c>
      <c r="D446" t="s">
        <v>188</v>
      </c>
      <c r="E446" s="2">
        <v>42215.354166666664</v>
      </c>
      <c r="F446" t="s">
        <v>150</v>
      </c>
      <c r="G446" t="s">
        <v>149</v>
      </c>
      <c r="H446" t="b">
        <v>0</v>
      </c>
      <c r="I446">
        <v>1.4E-2</v>
      </c>
      <c r="J446">
        <v>1E-3</v>
      </c>
      <c r="K446" t="str">
        <f t="shared" si="18"/>
        <v>=</v>
      </c>
      <c r="L446">
        <f t="shared" si="19"/>
        <v>14</v>
      </c>
      <c r="M446">
        <f t="shared" si="20"/>
        <v>1</v>
      </c>
      <c r="N446" t="s">
        <v>453</v>
      </c>
    </row>
    <row r="447" spans="1:14">
      <c r="A447" t="s">
        <v>451</v>
      </c>
      <c r="B447" t="s">
        <v>452</v>
      </c>
      <c r="C447" t="s">
        <v>219</v>
      </c>
      <c r="D447" t="s">
        <v>222</v>
      </c>
      <c r="E447" s="2">
        <v>44998.619444444441</v>
      </c>
      <c r="F447" t="s">
        <v>150</v>
      </c>
      <c r="G447" t="s">
        <v>149</v>
      </c>
      <c r="H447" t="b">
        <v>0</v>
      </c>
      <c r="I447">
        <v>4.5999999999999999E-2</v>
      </c>
      <c r="J447">
        <v>1E-3</v>
      </c>
      <c r="K447" t="str">
        <f t="shared" si="18"/>
        <v>=</v>
      </c>
      <c r="L447">
        <f t="shared" si="19"/>
        <v>46</v>
      </c>
      <c r="M447">
        <f t="shared" si="20"/>
        <v>1</v>
      </c>
      <c r="N447" t="s">
        <v>453</v>
      </c>
    </row>
    <row r="448" spans="1:14">
      <c r="A448" t="s">
        <v>451</v>
      </c>
      <c r="B448" t="s">
        <v>452</v>
      </c>
      <c r="C448" t="s">
        <v>196</v>
      </c>
      <c r="D448" t="s">
        <v>197</v>
      </c>
      <c r="E448" s="2">
        <v>42075.407638888886</v>
      </c>
      <c r="F448" t="s">
        <v>150</v>
      </c>
      <c r="G448" t="s">
        <v>149</v>
      </c>
      <c r="H448" t="b">
        <v>0</v>
      </c>
      <c r="I448">
        <v>8.9999999999999993E-3</v>
      </c>
      <c r="J448">
        <v>1E-3</v>
      </c>
      <c r="K448" t="str">
        <f t="shared" si="18"/>
        <v>=</v>
      </c>
      <c r="L448">
        <f t="shared" si="19"/>
        <v>9</v>
      </c>
      <c r="M448">
        <f t="shared" si="20"/>
        <v>1</v>
      </c>
      <c r="N448" t="s">
        <v>453</v>
      </c>
    </row>
    <row r="449" spans="1:14">
      <c r="A449" t="s">
        <v>451</v>
      </c>
      <c r="B449" t="s">
        <v>452</v>
      </c>
      <c r="C449" t="s">
        <v>203</v>
      </c>
      <c r="D449" t="s">
        <v>204</v>
      </c>
      <c r="E449" s="2">
        <v>42836.511111111111</v>
      </c>
      <c r="F449" t="s">
        <v>150</v>
      </c>
      <c r="G449" t="s">
        <v>149</v>
      </c>
      <c r="H449" t="b">
        <v>0</v>
      </c>
      <c r="I449">
        <v>4.9000000000000002E-2</v>
      </c>
      <c r="J449">
        <v>1E-3</v>
      </c>
      <c r="K449" t="str">
        <f t="shared" si="18"/>
        <v>=</v>
      </c>
      <c r="L449">
        <f t="shared" si="19"/>
        <v>49</v>
      </c>
      <c r="M449">
        <f t="shared" si="20"/>
        <v>1</v>
      </c>
      <c r="N449" t="s">
        <v>453</v>
      </c>
    </row>
    <row r="450" spans="1:14">
      <c r="A450" t="s">
        <v>451</v>
      </c>
      <c r="B450" t="s">
        <v>452</v>
      </c>
      <c r="C450" t="s">
        <v>206</v>
      </c>
      <c r="D450" t="s">
        <v>207</v>
      </c>
      <c r="E450" s="2">
        <v>44362.442361111112</v>
      </c>
      <c r="F450" t="s">
        <v>150</v>
      </c>
      <c r="G450" t="s">
        <v>149</v>
      </c>
      <c r="H450" t="b">
        <v>0</v>
      </c>
      <c r="I450">
        <v>0.03</v>
      </c>
      <c r="J450">
        <v>1E-3</v>
      </c>
      <c r="K450" t="str">
        <f t="shared" si="18"/>
        <v>=</v>
      </c>
      <c r="L450">
        <f t="shared" si="19"/>
        <v>30</v>
      </c>
      <c r="M450">
        <f t="shared" si="20"/>
        <v>1</v>
      </c>
      <c r="N450" t="s">
        <v>453</v>
      </c>
    </row>
    <row r="451" spans="1:14">
      <c r="A451" t="s">
        <v>451</v>
      </c>
      <c r="B451" t="s">
        <v>452</v>
      </c>
      <c r="C451" t="s">
        <v>187</v>
      </c>
      <c r="D451" t="s">
        <v>188</v>
      </c>
      <c r="E451" s="2">
        <v>43755.388888888891</v>
      </c>
      <c r="F451" t="s">
        <v>150</v>
      </c>
      <c r="G451" t="s">
        <v>149</v>
      </c>
      <c r="H451" t="b">
        <v>0</v>
      </c>
      <c r="I451">
        <v>1.2E-2</v>
      </c>
      <c r="J451">
        <v>1E-3</v>
      </c>
      <c r="K451" t="str">
        <f t="shared" ref="K451:K514" si="21">IF(H451=TRUE,"&lt;","=")</f>
        <v>=</v>
      </c>
      <c r="L451">
        <f t="shared" ref="L451:L514" si="22">I451*1000</f>
        <v>12</v>
      </c>
      <c r="M451">
        <f t="shared" ref="M451:M514" si="23">J451*1000</f>
        <v>1</v>
      </c>
      <c r="N451" t="s">
        <v>453</v>
      </c>
    </row>
    <row r="452" spans="1:14">
      <c r="A452" t="s">
        <v>451</v>
      </c>
      <c r="B452" t="s">
        <v>452</v>
      </c>
      <c r="C452" t="s">
        <v>190</v>
      </c>
      <c r="D452" t="s">
        <v>194</v>
      </c>
      <c r="E452" s="2">
        <v>43011.583333333336</v>
      </c>
      <c r="F452" t="s">
        <v>150</v>
      </c>
      <c r="G452" t="s">
        <v>149</v>
      </c>
      <c r="H452" t="b">
        <v>0</v>
      </c>
      <c r="I452">
        <v>3.2000000000000002E-3</v>
      </c>
      <c r="J452">
        <v>1E-3</v>
      </c>
      <c r="K452" t="str">
        <f t="shared" si="21"/>
        <v>=</v>
      </c>
      <c r="L452">
        <f t="shared" si="22"/>
        <v>3.2</v>
      </c>
      <c r="M452">
        <f t="shared" si="23"/>
        <v>1</v>
      </c>
      <c r="N452" t="s">
        <v>453</v>
      </c>
    </row>
    <row r="453" spans="1:14">
      <c r="A453" t="s">
        <v>451</v>
      </c>
      <c r="B453" t="s">
        <v>452</v>
      </c>
      <c r="C453" t="s">
        <v>206</v>
      </c>
      <c r="D453" t="s">
        <v>207</v>
      </c>
      <c r="E453" s="2">
        <v>43859.70416666667</v>
      </c>
      <c r="F453" t="s">
        <v>150</v>
      </c>
      <c r="G453" t="s">
        <v>149</v>
      </c>
      <c r="H453" t="b">
        <v>0</v>
      </c>
      <c r="I453">
        <v>1.4E-2</v>
      </c>
      <c r="J453">
        <v>1E-3</v>
      </c>
      <c r="K453" t="str">
        <f t="shared" si="21"/>
        <v>=</v>
      </c>
      <c r="L453">
        <f t="shared" si="22"/>
        <v>14</v>
      </c>
      <c r="M453">
        <f t="shared" si="23"/>
        <v>1</v>
      </c>
      <c r="N453" t="s">
        <v>453</v>
      </c>
    </row>
    <row r="454" spans="1:14">
      <c r="A454" t="s">
        <v>451</v>
      </c>
      <c r="B454" t="s">
        <v>452</v>
      </c>
      <c r="C454" t="s">
        <v>206</v>
      </c>
      <c r="D454" t="s">
        <v>207</v>
      </c>
      <c r="E454" s="2">
        <v>45141.533333333333</v>
      </c>
      <c r="F454" t="s">
        <v>150</v>
      </c>
      <c r="G454" t="s">
        <v>149</v>
      </c>
      <c r="H454" t="b">
        <v>0</v>
      </c>
      <c r="I454">
        <v>3.4000000000000002E-2</v>
      </c>
      <c r="J454">
        <v>1E-3</v>
      </c>
      <c r="K454" t="str">
        <f t="shared" si="21"/>
        <v>=</v>
      </c>
      <c r="L454">
        <f t="shared" si="22"/>
        <v>34</v>
      </c>
      <c r="M454">
        <f t="shared" si="23"/>
        <v>1</v>
      </c>
      <c r="N454" t="s">
        <v>453</v>
      </c>
    </row>
    <row r="455" spans="1:14">
      <c r="A455" t="s">
        <v>451</v>
      </c>
      <c r="B455" t="s">
        <v>452</v>
      </c>
      <c r="C455" t="s">
        <v>178</v>
      </c>
      <c r="D455" t="s">
        <v>185</v>
      </c>
      <c r="E455" s="2">
        <v>42593.414583333331</v>
      </c>
      <c r="F455" t="s">
        <v>150</v>
      </c>
      <c r="G455" t="s">
        <v>149</v>
      </c>
      <c r="H455" t="b">
        <v>0</v>
      </c>
      <c r="I455">
        <v>1.6E-2</v>
      </c>
      <c r="J455">
        <v>1E-3</v>
      </c>
      <c r="K455" t="str">
        <f t="shared" si="21"/>
        <v>=</v>
      </c>
      <c r="L455">
        <f t="shared" si="22"/>
        <v>16</v>
      </c>
      <c r="M455">
        <f t="shared" si="23"/>
        <v>1</v>
      </c>
      <c r="N455" t="s">
        <v>453</v>
      </c>
    </row>
    <row r="456" spans="1:14">
      <c r="A456" t="s">
        <v>451</v>
      </c>
      <c r="B456" t="s">
        <v>452</v>
      </c>
      <c r="C456" t="s">
        <v>187</v>
      </c>
      <c r="D456" t="s">
        <v>188</v>
      </c>
      <c r="E456" s="2">
        <v>43419.333333333336</v>
      </c>
      <c r="F456" t="s">
        <v>150</v>
      </c>
      <c r="G456" t="s">
        <v>149</v>
      </c>
      <c r="H456" t="b">
        <v>0</v>
      </c>
      <c r="I456">
        <v>1.6E-2</v>
      </c>
      <c r="J456">
        <v>1E-3</v>
      </c>
      <c r="K456" t="str">
        <f t="shared" si="21"/>
        <v>=</v>
      </c>
      <c r="L456">
        <f t="shared" si="22"/>
        <v>16</v>
      </c>
      <c r="M456">
        <f t="shared" si="23"/>
        <v>1</v>
      </c>
      <c r="N456" t="s">
        <v>453</v>
      </c>
    </row>
    <row r="457" spans="1:14">
      <c r="A457" t="s">
        <v>451</v>
      </c>
      <c r="B457" t="s">
        <v>452</v>
      </c>
      <c r="C457" t="s">
        <v>334</v>
      </c>
      <c r="D457" t="s">
        <v>335</v>
      </c>
      <c r="E457" s="2">
        <v>43790.431944444441</v>
      </c>
      <c r="F457" t="s">
        <v>150</v>
      </c>
      <c r="G457" t="s">
        <v>149</v>
      </c>
      <c r="H457" t="b">
        <v>0</v>
      </c>
      <c r="I457">
        <v>9.4000000000000004E-3</v>
      </c>
      <c r="J457">
        <v>1E-3</v>
      </c>
      <c r="K457" t="str">
        <f t="shared" si="21"/>
        <v>=</v>
      </c>
      <c r="L457">
        <f t="shared" si="22"/>
        <v>9.4</v>
      </c>
      <c r="M457">
        <f t="shared" si="23"/>
        <v>1</v>
      </c>
      <c r="N457" t="s">
        <v>453</v>
      </c>
    </row>
    <row r="458" spans="1:14">
      <c r="A458" t="s">
        <v>451</v>
      </c>
      <c r="B458" t="s">
        <v>452</v>
      </c>
      <c r="C458" t="s">
        <v>178</v>
      </c>
      <c r="D458" t="s">
        <v>185</v>
      </c>
      <c r="E458" s="2">
        <v>42292.527777777781</v>
      </c>
      <c r="F458" t="s">
        <v>150</v>
      </c>
      <c r="G458" t="s">
        <v>149</v>
      </c>
      <c r="H458" t="b">
        <v>0</v>
      </c>
      <c r="I458">
        <v>0.01</v>
      </c>
      <c r="J458">
        <v>1E-3</v>
      </c>
      <c r="K458" t="str">
        <f t="shared" si="21"/>
        <v>=</v>
      </c>
      <c r="L458">
        <f t="shared" si="22"/>
        <v>10</v>
      </c>
      <c r="M458">
        <f t="shared" si="23"/>
        <v>1</v>
      </c>
      <c r="N458" t="s">
        <v>453</v>
      </c>
    </row>
    <row r="459" spans="1:14">
      <c r="A459" t="s">
        <v>451</v>
      </c>
      <c r="B459" t="s">
        <v>452</v>
      </c>
      <c r="C459" t="s">
        <v>247</v>
      </c>
      <c r="D459" t="s">
        <v>248</v>
      </c>
      <c r="E459" s="2">
        <v>43899.597222222219</v>
      </c>
      <c r="F459" t="s">
        <v>150</v>
      </c>
      <c r="G459" t="s">
        <v>149</v>
      </c>
      <c r="H459" t="b">
        <v>0</v>
      </c>
      <c r="I459">
        <v>3.3E-3</v>
      </c>
      <c r="J459">
        <v>1E-3</v>
      </c>
      <c r="K459" t="str">
        <f t="shared" si="21"/>
        <v>=</v>
      </c>
      <c r="L459">
        <f t="shared" si="22"/>
        <v>3.3</v>
      </c>
      <c r="M459">
        <f t="shared" si="23"/>
        <v>1</v>
      </c>
      <c r="N459" t="s">
        <v>453</v>
      </c>
    </row>
    <row r="460" spans="1:14">
      <c r="A460" t="s">
        <v>451</v>
      </c>
      <c r="B460" t="s">
        <v>452</v>
      </c>
      <c r="C460" t="s">
        <v>206</v>
      </c>
      <c r="D460" t="s">
        <v>207</v>
      </c>
      <c r="E460" s="2">
        <v>44587.560416666667</v>
      </c>
      <c r="F460" t="s">
        <v>150</v>
      </c>
      <c r="G460" t="s">
        <v>149</v>
      </c>
      <c r="H460" t="b">
        <v>0</v>
      </c>
      <c r="I460">
        <v>0.03</v>
      </c>
      <c r="J460">
        <v>1E-3</v>
      </c>
      <c r="K460" t="str">
        <f t="shared" si="21"/>
        <v>=</v>
      </c>
      <c r="L460">
        <f t="shared" si="22"/>
        <v>30</v>
      </c>
      <c r="M460">
        <f t="shared" si="23"/>
        <v>1</v>
      </c>
      <c r="N460" t="s">
        <v>453</v>
      </c>
    </row>
    <row r="461" spans="1:14">
      <c r="A461" t="s">
        <v>451</v>
      </c>
      <c r="B461" t="s">
        <v>452</v>
      </c>
      <c r="C461" t="s">
        <v>178</v>
      </c>
      <c r="D461" t="s">
        <v>185</v>
      </c>
      <c r="E461" s="2">
        <v>44505.623611111114</v>
      </c>
      <c r="F461" t="s">
        <v>150</v>
      </c>
      <c r="G461" t="s">
        <v>149</v>
      </c>
      <c r="H461" t="b">
        <v>0</v>
      </c>
      <c r="I461">
        <v>6.0000000000000001E-3</v>
      </c>
      <c r="J461">
        <v>1E-3</v>
      </c>
      <c r="K461" t="str">
        <f t="shared" si="21"/>
        <v>=</v>
      </c>
      <c r="L461">
        <f t="shared" si="22"/>
        <v>6</v>
      </c>
      <c r="M461">
        <f t="shared" si="23"/>
        <v>1</v>
      </c>
      <c r="N461" t="s">
        <v>453</v>
      </c>
    </row>
    <row r="462" spans="1:14">
      <c r="A462" t="s">
        <v>451</v>
      </c>
      <c r="B462" t="s">
        <v>452</v>
      </c>
      <c r="C462" t="s">
        <v>224</v>
      </c>
      <c r="D462" t="s">
        <v>225</v>
      </c>
      <c r="E462" s="2">
        <v>43853.392361111109</v>
      </c>
      <c r="F462" t="s">
        <v>150</v>
      </c>
      <c r="G462" t="s">
        <v>149</v>
      </c>
      <c r="H462" t="b">
        <v>0</v>
      </c>
      <c r="I462">
        <v>2.3E-3</v>
      </c>
      <c r="J462">
        <v>1E-3</v>
      </c>
      <c r="K462" t="str">
        <f t="shared" si="21"/>
        <v>=</v>
      </c>
      <c r="L462">
        <f t="shared" si="22"/>
        <v>2.2999999999999998</v>
      </c>
      <c r="M462">
        <f t="shared" si="23"/>
        <v>1</v>
      </c>
      <c r="N462" t="s">
        <v>453</v>
      </c>
    </row>
    <row r="463" spans="1:14">
      <c r="A463" t="s">
        <v>451</v>
      </c>
      <c r="B463" t="s">
        <v>452</v>
      </c>
      <c r="C463" t="s">
        <v>241</v>
      </c>
      <c r="D463" t="s">
        <v>242</v>
      </c>
      <c r="E463" s="2">
        <v>44264.529166666667</v>
      </c>
      <c r="F463" t="s">
        <v>150</v>
      </c>
      <c r="G463" t="s">
        <v>149</v>
      </c>
      <c r="H463" t="b">
        <v>0</v>
      </c>
      <c r="I463">
        <v>2.5999999999999999E-3</v>
      </c>
      <c r="J463">
        <v>1E-3</v>
      </c>
      <c r="K463" t="str">
        <f t="shared" si="21"/>
        <v>=</v>
      </c>
      <c r="L463">
        <f t="shared" si="22"/>
        <v>2.6</v>
      </c>
      <c r="M463">
        <f t="shared" si="23"/>
        <v>1</v>
      </c>
      <c r="N463" t="s">
        <v>453</v>
      </c>
    </row>
    <row r="464" spans="1:14">
      <c r="A464" t="s">
        <v>451</v>
      </c>
      <c r="B464" t="s">
        <v>452</v>
      </c>
      <c r="C464" t="s">
        <v>241</v>
      </c>
      <c r="D464" t="s">
        <v>242</v>
      </c>
      <c r="E464" s="2">
        <v>43384.491666666669</v>
      </c>
      <c r="F464" t="s">
        <v>150</v>
      </c>
      <c r="G464" t="s">
        <v>149</v>
      </c>
      <c r="H464" t="b">
        <v>0</v>
      </c>
      <c r="I464">
        <v>6.0000000000000001E-3</v>
      </c>
      <c r="J464">
        <v>1E-3</v>
      </c>
      <c r="K464" t="str">
        <f t="shared" si="21"/>
        <v>=</v>
      </c>
      <c r="L464">
        <f t="shared" si="22"/>
        <v>6</v>
      </c>
      <c r="M464">
        <f t="shared" si="23"/>
        <v>1</v>
      </c>
      <c r="N464" t="s">
        <v>453</v>
      </c>
    </row>
    <row r="465" spans="1:14">
      <c r="A465" t="s">
        <v>451</v>
      </c>
      <c r="B465" t="s">
        <v>452</v>
      </c>
      <c r="C465" t="s">
        <v>273</v>
      </c>
      <c r="D465" t="s">
        <v>274</v>
      </c>
      <c r="E465" s="2">
        <v>44746.536805555559</v>
      </c>
      <c r="F465" t="s">
        <v>150</v>
      </c>
      <c r="G465" t="s">
        <v>149</v>
      </c>
      <c r="H465" t="b">
        <v>0</v>
      </c>
      <c r="I465">
        <v>3.1E-2</v>
      </c>
      <c r="J465">
        <v>1E-3</v>
      </c>
      <c r="K465" t="str">
        <f t="shared" si="21"/>
        <v>=</v>
      </c>
      <c r="L465">
        <f t="shared" si="22"/>
        <v>31</v>
      </c>
      <c r="M465">
        <f t="shared" si="23"/>
        <v>1</v>
      </c>
      <c r="N465" t="s">
        <v>453</v>
      </c>
    </row>
    <row r="466" spans="1:14">
      <c r="A466" t="s">
        <v>451</v>
      </c>
      <c r="B466" t="s">
        <v>452</v>
      </c>
      <c r="C466" t="s">
        <v>178</v>
      </c>
      <c r="D466" t="s">
        <v>185</v>
      </c>
      <c r="E466" s="2">
        <v>41988.631944444445</v>
      </c>
      <c r="F466" t="s">
        <v>150</v>
      </c>
      <c r="G466" t="s">
        <v>149</v>
      </c>
      <c r="H466" t="b">
        <v>0</v>
      </c>
      <c r="I466">
        <v>8.0000000000000002E-3</v>
      </c>
      <c r="J466">
        <v>1E-3</v>
      </c>
      <c r="K466" t="str">
        <f t="shared" si="21"/>
        <v>=</v>
      </c>
      <c r="L466">
        <f t="shared" si="22"/>
        <v>8</v>
      </c>
      <c r="M466">
        <f t="shared" si="23"/>
        <v>1</v>
      </c>
      <c r="N466" t="s">
        <v>453</v>
      </c>
    </row>
    <row r="467" spans="1:14">
      <c r="A467" t="s">
        <v>451</v>
      </c>
      <c r="B467" t="s">
        <v>452</v>
      </c>
      <c r="C467" t="s">
        <v>198</v>
      </c>
      <c r="D467" t="s">
        <v>201</v>
      </c>
      <c r="E467" s="2">
        <v>44278.308333333334</v>
      </c>
      <c r="F467" t="s">
        <v>150</v>
      </c>
      <c r="G467" t="s">
        <v>149</v>
      </c>
      <c r="H467" t="b">
        <v>0</v>
      </c>
      <c r="I467">
        <v>0.04</v>
      </c>
      <c r="J467">
        <v>1E-3</v>
      </c>
      <c r="K467" t="str">
        <f t="shared" si="21"/>
        <v>=</v>
      </c>
      <c r="L467">
        <f t="shared" si="22"/>
        <v>40</v>
      </c>
      <c r="M467">
        <f t="shared" si="23"/>
        <v>1</v>
      </c>
      <c r="N467" t="s">
        <v>453</v>
      </c>
    </row>
    <row r="468" spans="1:14">
      <c r="A468" t="s">
        <v>451</v>
      </c>
      <c r="B468" t="s">
        <v>452</v>
      </c>
      <c r="C468" t="s">
        <v>224</v>
      </c>
      <c r="D468" t="s">
        <v>225</v>
      </c>
      <c r="E468" s="2">
        <v>43292.543055555558</v>
      </c>
      <c r="F468" t="s">
        <v>150</v>
      </c>
      <c r="G468" t="s">
        <v>149</v>
      </c>
      <c r="H468" t="b">
        <v>0</v>
      </c>
      <c r="I468">
        <v>1.2E-2</v>
      </c>
      <c r="J468">
        <v>1E-3</v>
      </c>
      <c r="K468" t="str">
        <f t="shared" si="21"/>
        <v>=</v>
      </c>
      <c r="L468">
        <f t="shared" si="22"/>
        <v>12</v>
      </c>
      <c r="M468">
        <f t="shared" si="23"/>
        <v>1</v>
      </c>
      <c r="N468" t="s">
        <v>453</v>
      </c>
    </row>
    <row r="469" spans="1:14">
      <c r="A469" t="s">
        <v>451</v>
      </c>
      <c r="B469" t="s">
        <v>452</v>
      </c>
      <c r="C469" t="s">
        <v>235</v>
      </c>
      <c r="D469" t="s">
        <v>239</v>
      </c>
      <c r="E469" s="2">
        <v>45194.429861111108</v>
      </c>
      <c r="F469" t="s">
        <v>150</v>
      </c>
      <c r="G469" t="s">
        <v>149</v>
      </c>
      <c r="H469" t="b">
        <v>0</v>
      </c>
      <c r="I469">
        <v>0.11</v>
      </c>
      <c r="J469">
        <v>1E-3</v>
      </c>
      <c r="K469" t="str">
        <f t="shared" si="21"/>
        <v>=</v>
      </c>
      <c r="L469">
        <f t="shared" si="22"/>
        <v>110</v>
      </c>
      <c r="M469">
        <f t="shared" si="23"/>
        <v>1</v>
      </c>
      <c r="N469" t="s">
        <v>453</v>
      </c>
    </row>
    <row r="470" spans="1:14">
      <c r="A470" t="s">
        <v>451</v>
      </c>
      <c r="B470" t="s">
        <v>452</v>
      </c>
      <c r="C470" t="s">
        <v>187</v>
      </c>
      <c r="D470" t="s">
        <v>188</v>
      </c>
      <c r="E470" s="2">
        <v>42628.368750000001</v>
      </c>
      <c r="F470" t="s">
        <v>150</v>
      </c>
      <c r="G470" t="s">
        <v>149</v>
      </c>
      <c r="H470" t="b">
        <v>0</v>
      </c>
      <c r="I470">
        <v>0.02</v>
      </c>
      <c r="J470">
        <v>1E-3</v>
      </c>
      <c r="K470" t="str">
        <f t="shared" si="21"/>
        <v>=</v>
      </c>
      <c r="L470">
        <f t="shared" si="22"/>
        <v>20</v>
      </c>
      <c r="M470">
        <f t="shared" si="23"/>
        <v>1</v>
      </c>
      <c r="N470" t="s">
        <v>453</v>
      </c>
    </row>
    <row r="471" spans="1:14">
      <c r="A471" t="s">
        <v>451</v>
      </c>
      <c r="B471" t="s">
        <v>452</v>
      </c>
      <c r="C471" t="s">
        <v>178</v>
      </c>
      <c r="D471" t="s">
        <v>185</v>
      </c>
      <c r="E471" s="2">
        <v>43262.572222222225</v>
      </c>
      <c r="F471" t="s">
        <v>150</v>
      </c>
      <c r="G471" t="s">
        <v>149</v>
      </c>
      <c r="H471" t="b">
        <v>0</v>
      </c>
      <c r="I471">
        <v>8.6999999999999994E-3</v>
      </c>
      <c r="J471">
        <v>1E-3</v>
      </c>
      <c r="K471" t="str">
        <f t="shared" si="21"/>
        <v>=</v>
      </c>
      <c r="L471">
        <f t="shared" si="22"/>
        <v>8.6999999999999993</v>
      </c>
      <c r="M471">
        <f t="shared" si="23"/>
        <v>1</v>
      </c>
      <c r="N471" t="s">
        <v>453</v>
      </c>
    </row>
    <row r="472" spans="1:14">
      <c r="A472" t="s">
        <v>451</v>
      </c>
      <c r="B472" t="s">
        <v>452</v>
      </c>
      <c r="C472" t="s">
        <v>206</v>
      </c>
      <c r="D472" t="s">
        <v>207</v>
      </c>
      <c r="E472" s="2">
        <v>43272.615277777775</v>
      </c>
      <c r="F472" t="s">
        <v>150</v>
      </c>
      <c r="G472" t="s">
        <v>149</v>
      </c>
      <c r="H472" t="b">
        <v>0</v>
      </c>
      <c r="I472">
        <v>3.3000000000000002E-2</v>
      </c>
      <c r="J472">
        <v>1E-3</v>
      </c>
      <c r="K472" t="str">
        <f t="shared" si="21"/>
        <v>=</v>
      </c>
      <c r="L472">
        <f t="shared" si="22"/>
        <v>33</v>
      </c>
      <c r="M472">
        <f t="shared" si="23"/>
        <v>1</v>
      </c>
      <c r="N472" t="s">
        <v>453</v>
      </c>
    </row>
    <row r="473" spans="1:14">
      <c r="A473" t="s">
        <v>451</v>
      </c>
      <c r="B473" t="s">
        <v>452</v>
      </c>
      <c r="C473" t="s">
        <v>241</v>
      </c>
      <c r="D473" t="s">
        <v>242</v>
      </c>
      <c r="E473" s="2">
        <v>43857.506944444445</v>
      </c>
      <c r="F473" t="s">
        <v>150</v>
      </c>
      <c r="G473" t="s">
        <v>149</v>
      </c>
      <c r="H473" t="b">
        <v>0</v>
      </c>
      <c r="I473">
        <v>3.2000000000000002E-3</v>
      </c>
      <c r="J473">
        <v>1E-3</v>
      </c>
      <c r="K473" t="str">
        <f t="shared" si="21"/>
        <v>=</v>
      </c>
      <c r="L473">
        <f t="shared" si="22"/>
        <v>3.2</v>
      </c>
      <c r="M473">
        <f t="shared" si="23"/>
        <v>1</v>
      </c>
      <c r="N473" t="s">
        <v>453</v>
      </c>
    </row>
    <row r="474" spans="1:14">
      <c r="A474" t="s">
        <v>451</v>
      </c>
      <c r="B474" t="s">
        <v>452</v>
      </c>
      <c r="C474" t="s">
        <v>206</v>
      </c>
      <c r="D474" t="s">
        <v>207</v>
      </c>
      <c r="E474" s="2">
        <v>44627.436111111114</v>
      </c>
      <c r="F474" t="s">
        <v>150</v>
      </c>
      <c r="G474" t="s">
        <v>149</v>
      </c>
      <c r="H474" t="b">
        <v>0</v>
      </c>
      <c r="I474">
        <v>1.4999999999999999E-2</v>
      </c>
      <c r="J474">
        <v>1E-3</v>
      </c>
      <c r="K474" t="str">
        <f t="shared" si="21"/>
        <v>=</v>
      </c>
      <c r="L474">
        <f t="shared" si="22"/>
        <v>15</v>
      </c>
      <c r="M474">
        <f t="shared" si="23"/>
        <v>1</v>
      </c>
      <c r="N474" t="s">
        <v>453</v>
      </c>
    </row>
    <row r="475" spans="1:14">
      <c r="A475" t="s">
        <v>451</v>
      </c>
      <c r="B475" t="s">
        <v>452</v>
      </c>
      <c r="C475" t="s">
        <v>241</v>
      </c>
      <c r="D475" t="s">
        <v>242</v>
      </c>
      <c r="E475" s="2">
        <v>42230.633333333331</v>
      </c>
      <c r="F475" t="s">
        <v>150</v>
      </c>
      <c r="G475" t="s">
        <v>149</v>
      </c>
      <c r="H475" t="b">
        <v>0</v>
      </c>
      <c r="I475">
        <v>7.0000000000000001E-3</v>
      </c>
      <c r="J475">
        <v>1E-3</v>
      </c>
      <c r="K475" t="str">
        <f t="shared" si="21"/>
        <v>=</v>
      </c>
      <c r="L475">
        <f t="shared" si="22"/>
        <v>7</v>
      </c>
      <c r="M475">
        <f t="shared" si="23"/>
        <v>1</v>
      </c>
      <c r="N475" t="s">
        <v>453</v>
      </c>
    </row>
    <row r="476" spans="1:14">
      <c r="A476" t="s">
        <v>451</v>
      </c>
      <c r="B476" t="s">
        <v>452</v>
      </c>
      <c r="C476" t="s">
        <v>206</v>
      </c>
      <c r="D476" t="s">
        <v>207</v>
      </c>
      <c r="E476" s="2">
        <v>43139.37222222222</v>
      </c>
      <c r="F476" t="s">
        <v>150</v>
      </c>
      <c r="G476" t="s">
        <v>149</v>
      </c>
      <c r="H476" t="b">
        <v>0</v>
      </c>
      <c r="I476">
        <v>1.6E-2</v>
      </c>
      <c r="J476">
        <v>1E-3</v>
      </c>
      <c r="K476" t="str">
        <f t="shared" si="21"/>
        <v>=</v>
      </c>
      <c r="L476">
        <f t="shared" si="22"/>
        <v>16</v>
      </c>
      <c r="M476">
        <f t="shared" si="23"/>
        <v>1</v>
      </c>
      <c r="N476" t="s">
        <v>453</v>
      </c>
    </row>
    <row r="477" spans="1:14">
      <c r="A477" t="s">
        <v>451</v>
      </c>
      <c r="B477" t="s">
        <v>452</v>
      </c>
      <c r="C477" t="s">
        <v>206</v>
      </c>
      <c r="D477" t="s">
        <v>207</v>
      </c>
      <c r="E477" s="2">
        <v>43299.513888888891</v>
      </c>
      <c r="F477" t="s">
        <v>150</v>
      </c>
      <c r="G477" t="s">
        <v>149</v>
      </c>
      <c r="H477" t="b">
        <v>0</v>
      </c>
      <c r="I477">
        <v>4.1000000000000002E-2</v>
      </c>
      <c r="J477">
        <v>1E-3</v>
      </c>
      <c r="K477" t="str">
        <f t="shared" si="21"/>
        <v>=</v>
      </c>
      <c r="L477">
        <f t="shared" si="22"/>
        <v>41</v>
      </c>
      <c r="M477">
        <f t="shared" si="23"/>
        <v>1</v>
      </c>
      <c r="N477" t="s">
        <v>453</v>
      </c>
    </row>
    <row r="478" spans="1:14">
      <c r="A478" t="s">
        <v>451</v>
      </c>
      <c r="B478" t="s">
        <v>452</v>
      </c>
      <c r="C478" t="s">
        <v>203</v>
      </c>
      <c r="D478" t="s">
        <v>204</v>
      </c>
      <c r="E478" s="2">
        <v>43388.480555555558</v>
      </c>
      <c r="F478" t="s">
        <v>150</v>
      </c>
      <c r="G478" t="s">
        <v>149</v>
      </c>
      <c r="H478" t="b">
        <v>0</v>
      </c>
      <c r="I478">
        <v>6.8000000000000005E-2</v>
      </c>
      <c r="J478">
        <v>1E-3</v>
      </c>
      <c r="K478" t="str">
        <f t="shared" si="21"/>
        <v>=</v>
      </c>
      <c r="L478">
        <f t="shared" si="22"/>
        <v>68</v>
      </c>
      <c r="M478">
        <f t="shared" si="23"/>
        <v>1</v>
      </c>
      <c r="N478" t="s">
        <v>453</v>
      </c>
    </row>
    <row r="479" spans="1:14">
      <c r="A479" t="s">
        <v>451</v>
      </c>
      <c r="B479" t="s">
        <v>452</v>
      </c>
      <c r="C479" t="s">
        <v>190</v>
      </c>
      <c r="D479" t="s">
        <v>194</v>
      </c>
      <c r="E479" s="2">
        <v>42488.507638888892</v>
      </c>
      <c r="F479" t="s">
        <v>150</v>
      </c>
      <c r="G479" t="s">
        <v>149</v>
      </c>
      <c r="H479" t="b">
        <v>0</v>
      </c>
      <c r="I479">
        <v>1.6999999999999999E-3</v>
      </c>
      <c r="J479">
        <v>1E-3</v>
      </c>
      <c r="K479" t="str">
        <f t="shared" si="21"/>
        <v>=</v>
      </c>
      <c r="L479">
        <f t="shared" si="22"/>
        <v>1.7</v>
      </c>
      <c r="M479">
        <f t="shared" si="23"/>
        <v>1</v>
      </c>
      <c r="N479" t="s">
        <v>453</v>
      </c>
    </row>
    <row r="480" spans="1:14">
      <c r="A480" t="s">
        <v>451</v>
      </c>
      <c r="B480" t="s">
        <v>452</v>
      </c>
      <c r="C480" t="s">
        <v>276</v>
      </c>
      <c r="D480" t="s">
        <v>277</v>
      </c>
      <c r="E480" s="2">
        <v>42153.575694444444</v>
      </c>
      <c r="F480" t="s">
        <v>150</v>
      </c>
      <c r="G480" t="s">
        <v>149</v>
      </c>
      <c r="H480" t="b">
        <v>0</v>
      </c>
      <c r="I480">
        <v>7.8E-2</v>
      </c>
      <c r="J480">
        <v>1E-3</v>
      </c>
      <c r="K480" t="str">
        <f t="shared" si="21"/>
        <v>=</v>
      </c>
      <c r="L480">
        <f t="shared" si="22"/>
        <v>78</v>
      </c>
      <c r="M480">
        <f t="shared" si="23"/>
        <v>1</v>
      </c>
      <c r="N480" t="s">
        <v>453</v>
      </c>
    </row>
    <row r="481" spans="1:14">
      <c r="A481" t="s">
        <v>451</v>
      </c>
      <c r="B481" t="s">
        <v>452</v>
      </c>
      <c r="C481" t="s">
        <v>265</v>
      </c>
      <c r="D481" t="s">
        <v>266</v>
      </c>
      <c r="E481" s="2">
        <v>44628.583333333336</v>
      </c>
      <c r="F481" t="s">
        <v>150</v>
      </c>
      <c r="G481" t="s">
        <v>149</v>
      </c>
      <c r="H481" t="b">
        <v>0</v>
      </c>
      <c r="I481">
        <v>5.0000000000000001E-3</v>
      </c>
      <c r="J481">
        <v>1E-3</v>
      </c>
      <c r="K481" t="str">
        <f t="shared" si="21"/>
        <v>=</v>
      </c>
      <c r="L481">
        <f t="shared" si="22"/>
        <v>5</v>
      </c>
      <c r="M481">
        <f t="shared" si="23"/>
        <v>1</v>
      </c>
      <c r="N481" t="s">
        <v>453</v>
      </c>
    </row>
    <row r="482" spans="1:14">
      <c r="A482" t="s">
        <v>451</v>
      </c>
      <c r="B482" t="s">
        <v>452</v>
      </c>
      <c r="C482" t="s">
        <v>209</v>
      </c>
      <c r="D482" t="s">
        <v>212</v>
      </c>
      <c r="E482" s="2">
        <v>43467.491666666669</v>
      </c>
      <c r="F482" t="s">
        <v>150</v>
      </c>
      <c r="G482" t="s">
        <v>149</v>
      </c>
      <c r="H482" t="b">
        <v>0</v>
      </c>
      <c r="I482">
        <v>0.11</v>
      </c>
      <c r="J482">
        <v>1E-3</v>
      </c>
      <c r="K482" t="str">
        <f t="shared" si="21"/>
        <v>=</v>
      </c>
      <c r="L482">
        <f t="shared" si="22"/>
        <v>110</v>
      </c>
      <c r="M482">
        <f t="shared" si="23"/>
        <v>1</v>
      </c>
      <c r="N482" t="s">
        <v>453</v>
      </c>
    </row>
    <row r="483" spans="1:14">
      <c r="A483" t="s">
        <v>451</v>
      </c>
      <c r="B483" t="s">
        <v>452</v>
      </c>
      <c r="C483" t="s">
        <v>178</v>
      </c>
      <c r="D483" t="s">
        <v>185</v>
      </c>
      <c r="E483" s="2">
        <v>43803.602083333331</v>
      </c>
      <c r="F483" t="s">
        <v>150</v>
      </c>
      <c r="G483" t="s">
        <v>149</v>
      </c>
      <c r="H483" t="b">
        <v>0</v>
      </c>
      <c r="I483">
        <v>4.4000000000000003E-3</v>
      </c>
      <c r="J483">
        <v>1E-3</v>
      </c>
      <c r="K483" t="str">
        <f t="shared" si="21"/>
        <v>=</v>
      </c>
      <c r="L483">
        <f t="shared" si="22"/>
        <v>4.4000000000000004</v>
      </c>
      <c r="M483">
        <f t="shared" si="23"/>
        <v>1</v>
      </c>
      <c r="N483" t="s">
        <v>453</v>
      </c>
    </row>
    <row r="484" spans="1:14">
      <c r="A484" t="s">
        <v>451</v>
      </c>
      <c r="B484" t="s">
        <v>452</v>
      </c>
      <c r="C484" t="s">
        <v>219</v>
      </c>
      <c r="D484" t="s">
        <v>222</v>
      </c>
      <c r="E484" s="2">
        <v>43871.318749999999</v>
      </c>
      <c r="F484" t="s">
        <v>150</v>
      </c>
      <c r="G484" t="s">
        <v>149</v>
      </c>
      <c r="H484" t="b">
        <v>0</v>
      </c>
      <c r="I484">
        <v>2.7E-2</v>
      </c>
      <c r="J484">
        <v>1E-3</v>
      </c>
      <c r="K484" t="str">
        <f t="shared" si="21"/>
        <v>=</v>
      </c>
      <c r="L484">
        <f t="shared" si="22"/>
        <v>27</v>
      </c>
      <c r="M484">
        <f t="shared" si="23"/>
        <v>1</v>
      </c>
      <c r="N484" t="s">
        <v>453</v>
      </c>
    </row>
    <row r="485" spans="1:14">
      <c r="A485" t="s">
        <v>451</v>
      </c>
      <c r="B485" t="s">
        <v>452</v>
      </c>
      <c r="C485" t="s">
        <v>336</v>
      </c>
      <c r="D485" t="s">
        <v>337</v>
      </c>
      <c r="E485" s="2">
        <v>43728.50277777778</v>
      </c>
      <c r="F485" t="s">
        <v>150</v>
      </c>
      <c r="G485" t="s">
        <v>149</v>
      </c>
      <c r="H485" t="b">
        <v>0</v>
      </c>
      <c r="I485">
        <v>6.0000000000000001E-3</v>
      </c>
      <c r="J485">
        <v>1E-3</v>
      </c>
      <c r="K485" t="str">
        <f t="shared" si="21"/>
        <v>=</v>
      </c>
      <c r="L485">
        <f t="shared" si="22"/>
        <v>6</v>
      </c>
      <c r="M485">
        <f t="shared" si="23"/>
        <v>1</v>
      </c>
      <c r="N485" t="s">
        <v>453</v>
      </c>
    </row>
    <row r="486" spans="1:14">
      <c r="A486" t="s">
        <v>451</v>
      </c>
      <c r="B486" t="s">
        <v>452</v>
      </c>
      <c r="C486" t="s">
        <v>178</v>
      </c>
      <c r="D486" t="s">
        <v>185</v>
      </c>
      <c r="E486" s="2">
        <v>43136.460416666669</v>
      </c>
      <c r="F486" t="s">
        <v>150</v>
      </c>
      <c r="G486" t="s">
        <v>149</v>
      </c>
      <c r="H486" t="b">
        <v>0</v>
      </c>
      <c r="I486">
        <v>4.7999999999999996E-3</v>
      </c>
      <c r="J486">
        <v>1E-3</v>
      </c>
      <c r="K486" t="str">
        <f t="shared" si="21"/>
        <v>=</v>
      </c>
      <c r="L486">
        <f t="shared" si="22"/>
        <v>4.8</v>
      </c>
      <c r="M486">
        <f t="shared" si="23"/>
        <v>1</v>
      </c>
      <c r="N486" t="s">
        <v>453</v>
      </c>
    </row>
    <row r="487" spans="1:14">
      <c r="A487" t="s">
        <v>451</v>
      </c>
      <c r="B487" t="s">
        <v>452</v>
      </c>
      <c r="C487" t="s">
        <v>206</v>
      </c>
      <c r="D487" t="s">
        <v>207</v>
      </c>
      <c r="E487" s="2">
        <v>44613.551388888889</v>
      </c>
      <c r="F487" t="s">
        <v>150</v>
      </c>
      <c r="G487" t="s">
        <v>149</v>
      </c>
      <c r="H487" t="b">
        <v>0</v>
      </c>
      <c r="I487">
        <v>1.2999999999999999E-2</v>
      </c>
      <c r="J487">
        <v>1E-3</v>
      </c>
      <c r="K487" t="str">
        <f t="shared" si="21"/>
        <v>=</v>
      </c>
      <c r="L487">
        <f t="shared" si="22"/>
        <v>13</v>
      </c>
      <c r="M487">
        <f t="shared" si="23"/>
        <v>1</v>
      </c>
      <c r="N487" t="s">
        <v>453</v>
      </c>
    </row>
    <row r="488" spans="1:14">
      <c r="A488" t="s">
        <v>451</v>
      </c>
      <c r="B488" t="s">
        <v>452</v>
      </c>
      <c r="C488" t="s">
        <v>203</v>
      </c>
      <c r="D488" t="s">
        <v>204</v>
      </c>
      <c r="E488" s="2">
        <v>43398.497916666667</v>
      </c>
      <c r="F488" t="s">
        <v>150</v>
      </c>
      <c r="G488" t="s">
        <v>149</v>
      </c>
      <c r="H488" t="b">
        <v>0</v>
      </c>
      <c r="I488">
        <v>0.05</v>
      </c>
      <c r="J488">
        <v>1E-3</v>
      </c>
      <c r="K488" t="str">
        <f t="shared" si="21"/>
        <v>=</v>
      </c>
      <c r="L488">
        <f t="shared" si="22"/>
        <v>50</v>
      </c>
      <c r="M488">
        <f t="shared" si="23"/>
        <v>1</v>
      </c>
      <c r="N488" t="s">
        <v>453</v>
      </c>
    </row>
    <row r="489" spans="1:14">
      <c r="A489" t="s">
        <v>451</v>
      </c>
      <c r="B489" t="s">
        <v>452</v>
      </c>
      <c r="C489" t="s">
        <v>190</v>
      </c>
      <c r="D489" t="s">
        <v>194</v>
      </c>
      <c r="E489" s="2">
        <v>41942.443055555559</v>
      </c>
      <c r="F489" t="s">
        <v>150</v>
      </c>
      <c r="G489" t="s">
        <v>149</v>
      </c>
      <c r="H489" t="b">
        <v>0</v>
      </c>
      <c r="I489">
        <v>3.5000000000000001E-3</v>
      </c>
      <c r="J489">
        <v>1E-3</v>
      </c>
      <c r="K489" t="str">
        <f t="shared" si="21"/>
        <v>=</v>
      </c>
      <c r="L489">
        <f t="shared" si="22"/>
        <v>3.5</v>
      </c>
      <c r="M489">
        <f t="shared" si="23"/>
        <v>1</v>
      </c>
      <c r="N489" t="s">
        <v>453</v>
      </c>
    </row>
    <row r="490" spans="1:14">
      <c r="A490" t="s">
        <v>451</v>
      </c>
      <c r="B490" t="s">
        <v>452</v>
      </c>
      <c r="C490" t="s">
        <v>339</v>
      </c>
      <c r="D490" t="s">
        <v>340</v>
      </c>
      <c r="E490" s="2">
        <v>43717.629166666666</v>
      </c>
      <c r="F490" t="s">
        <v>150</v>
      </c>
      <c r="G490" t="s">
        <v>149</v>
      </c>
      <c r="H490" t="b">
        <v>0</v>
      </c>
      <c r="I490">
        <v>2.5999999999999999E-2</v>
      </c>
      <c r="J490">
        <v>1E-3</v>
      </c>
      <c r="K490" t="str">
        <f t="shared" si="21"/>
        <v>=</v>
      </c>
      <c r="L490">
        <f t="shared" si="22"/>
        <v>26</v>
      </c>
      <c r="M490">
        <f t="shared" si="23"/>
        <v>1</v>
      </c>
      <c r="N490" t="s">
        <v>453</v>
      </c>
    </row>
    <row r="491" spans="1:14">
      <c r="A491" t="s">
        <v>451</v>
      </c>
      <c r="B491" t="s">
        <v>452</v>
      </c>
      <c r="C491" t="s">
        <v>341</v>
      </c>
      <c r="D491" t="s">
        <v>342</v>
      </c>
      <c r="E491" s="2">
        <v>43711.543749999997</v>
      </c>
      <c r="F491" t="s">
        <v>150</v>
      </c>
      <c r="G491" t="s">
        <v>149</v>
      </c>
      <c r="H491" t="b">
        <v>0</v>
      </c>
      <c r="I491">
        <v>8.9999999999999993E-3</v>
      </c>
      <c r="J491">
        <v>1E-3</v>
      </c>
      <c r="K491" t="str">
        <f t="shared" si="21"/>
        <v>=</v>
      </c>
      <c r="L491">
        <f t="shared" si="22"/>
        <v>9</v>
      </c>
      <c r="M491">
        <f t="shared" si="23"/>
        <v>1</v>
      </c>
      <c r="N491" t="s">
        <v>453</v>
      </c>
    </row>
    <row r="492" spans="1:14">
      <c r="A492" t="s">
        <v>451</v>
      </c>
      <c r="B492" t="s">
        <v>452</v>
      </c>
      <c r="C492" t="s">
        <v>203</v>
      </c>
      <c r="D492" t="s">
        <v>204</v>
      </c>
      <c r="E492" s="2">
        <v>42811.381944444445</v>
      </c>
      <c r="F492" t="s">
        <v>150</v>
      </c>
      <c r="G492" t="s">
        <v>149</v>
      </c>
      <c r="H492" t="b">
        <v>0</v>
      </c>
      <c r="I492">
        <v>3.1E-2</v>
      </c>
      <c r="J492">
        <v>1E-3</v>
      </c>
      <c r="K492" t="str">
        <f t="shared" si="21"/>
        <v>=</v>
      </c>
      <c r="L492">
        <f t="shared" si="22"/>
        <v>31</v>
      </c>
      <c r="M492">
        <f t="shared" si="23"/>
        <v>1</v>
      </c>
      <c r="N492" t="s">
        <v>453</v>
      </c>
    </row>
    <row r="493" spans="1:14">
      <c r="A493" t="s">
        <v>451</v>
      </c>
      <c r="B493" t="s">
        <v>452</v>
      </c>
      <c r="C493" t="s">
        <v>187</v>
      </c>
      <c r="D493" t="s">
        <v>188</v>
      </c>
      <c r="E493" s="2">
        <v>45014.515972222223</v>
      </c>
      <c r="F493" t="s">
        <v>150</v>
      </c>
      <c r="G493" t="s">
        <v>149</v>
      </c>
      <c r="H493" t="b">
        <v>0</v>
      </c>
      <c r="I493">
        <v>6.1000000000000004E-3</v>
      </c>
      <c r="J493">
        <v>1E-3</v>
      </c>
      <c r="K493" t="str">
        <f t="shared" si="21"/>
        <v>=</v>
      </c>
      <c r="L493">
        <f t="shared" si="22"/>
        <v>6.1000000000000005</v>
      </c>
      <c r="M493">
        <f t="shared" si="23"/>
        <v>1</v>
      </c>
      <c r="N493" t="s">
        <v>453</v>
      </c>
    </row>
    <row r="494" spans="1:14">
      <c r="A494" t="s">
        <v>451</v>
      </c>
      <c r="B494" t="s">
        <v>452</v>
      </c>
      <c r="C494" t="s">
        <v>224</v>
      </c>
      <c r="D494" t="s">
        <v>225</v>
      </c>
      <c r="E494" s="2">
        <v>43451.394444444442</v>
      </c>
      <c r="F494" t="s">
        <v>150</v>
      </c>
      <c r="G494" t="s">
        <v>149</v>
      </c>
      <c r="H494" t="b">
        <v>0</v>
      </c>
      <c r="I494">
        <v>4.5999999999999999E-3</v>
      </c>
      <c r="J494">
        <v>1E-3</v>
      </c>
      <c r="K494" t="str">
        <f t="shared" si="21"/>
        <v>=</v>
      </c>
      <c r="L494">
        <f t="shared" si="22"/>
        <v>4.5999999999999996</v>
      </c>
      <c r="M494">
        <f t="shared" si="23"/>
        <v>1</v>
      </c>
      <c r="N494" t="s">
        <v>453</v>
      </c>
    </row>
    <row r="495" spans="1:14">
      <c r="A495" t="s">
        <v>451</v>
      </c>
      <c r="B495" t="s">
        <v>452</v>
      </c>
      <c r="C495" t="s">
        <v>187</v>
      </c>
      <c r="D495" t="s">
        <v>188</v>
      </c>
      <c r="E495" s="2">
        <v>42853.469444444447</v>
      </c>
      <c r="F495" t="s">
        <v>150</v>
      </c>
      <c r="G495" t="s">
        <v>149</v>
      </c>
      <c r="H495" t="b">
        <v>0</v>
      </c>
      <c r="I495">
        <v>1.6E-2</v>
      </c>
      <c r="J495">
        <v>1E-3</v>
      </c>
      <c r="K495" t="str">
        <f t="shared" si="21"/>
        <v>=</v>
      </c>
      <c r="L495">
        <f t="shared" si="22"/>
        <v>16</v>
      </c>
      <c r="M495">
        <f t="shared" si="23"/>
        <v>1</v>
      </c>
      <c r="N495" t="s">
        <v>453</v>
      </c>
    </row>
    <row r="496" spans="1:14">
      <c r="A496" t="s">
        <v>451</v>
      </c>
      <c r="B496" t="s">
        <v>452</v>
      </c>
      <c r="C496" t="s">
        <v>196</v>
      </c>
      <c r="D496" t="s">
        <v>197</v>
      </c>
      <c r="E496" s="2">
        <v>42205.681944444441</v>
      </c>
      <c r="F496" t="s">
        <v>150</v>
      </c>
      <c r="G496" t="s">
        <v>149</v>
      </c>
      <c r="H496" t="b">
        <v>0</v>
      </c>
      <c r="I496">
        <v>1.9E-2</v>
      </c>
      <c r="J496">
        <v>1E-3</v>
      </c>
      <c r="K496" t="str">
        <f t="shared" si="21"/>
        <v>=</v>
      </c>
      <c r="L496">
        <f t="shared" si="22"/>
        <v>19</v>
      </c>
      <c r="M496">
        <f t="shared" si="23"/>
        <v>1</v>
      </c>
      <c r="N496" t="s">
        <v>453</v>
      </c>
    </row>
    <row r="497" spans="1:14">
      <c r="A497" t="s">
        <v>451</v>
      </c>
      <c r="B497" t="s">
        <v>452</v>
      </c>
      <c r="C497" t="s">
        <v>196</v>
      </c>
      <c r="D497" t="s">
        <v>197</v>
      </c>
      <c r="E497" s="2">
        <v>42207.451388888891</v>
      </c>
      <c r="F497" t="s">
        <v>150</v>
      </c>
      <c r="G497" t="s">
        <v>149</v>
      </c>
      <c r="H497" t="b">
        <v>0</v>
      </c>
      <c r="I497">
        <v>2.5000000000000001E-2</v>
      </c>
      <c r="J497">
        <v>1E-3</v>
      </c>
      <c r="K497" t="str">
        <f t="shared" si="21"/>
        <v>=</v>
      </c>
      <c r="L497">
        <f t="shared" si="22"/>
        <v>25</v>
      </c>
      <c r="M497">
        <f t="shared" si="23"/>
        <v>1</v>
      </c>
      <c r="N497" t="s">
        <v>453</v>
      </c>
    </row>
    <row r="498" spans="1:14">
      <c r="A498" t="s">
        <v>451</v>
      </c>
      <c r="B498" t="s">
        <v>452</v>
      </c>
      <c r="C498" t="s">
        <v>198</v>
      </c>
      <c r="D498" t="s">
        <v>201</v>
      </c>
      <c r="E498" s="2">
        <v>42775.63958333333</v>
      </c>
      <c r="F498" t="s">
        <v>150</v>
      </c>
      <c r="G498" t="s">
        <v>149</v>
      </c>
      <c r="H498" t="b">
        <v>0</v>
      </c>
      <c r="I498">
        <v>3.7999999999999999E-2</v>
      </c>
      <c r="J498">
        <v>1E-3</v>
      </c>
      <c r="K498" t="str">
        <f t="shared" si="21"/>
        <v>=</v>
      </c>
      <c r="L498">
        <f t="shared" si="22"/>
        <v>38</v>
      </c>
      <c r="M498">
        <f t="shared" si="23"/>
        <v>1</v>
      </c>
      <c r="N498" t="s">
        <v>453</v>
      </c>
    </row>
    <row r="499" spans="1:14">
      <c r="A499" t="s">
        <v>451</v>
      </c>
      <c r="B499" t="s">
        <v>452</v>
      </c>
      <c r="C499" t="s">
        <v>198</v>
      </c>
      <c r="D499" t="s">
        <v>201</v>
      </c>
      <c r="E499" s="2">
        <v>44757.402083333334</v>
      </c>
      <c r="F499" t="s">
        <v>150</v>
      </c>
      <c r="G499" t="s">
        <v>149</v>
      </c>
      <c r="H499" t="b">
        <v>0</v>
      </c>
      <c r="I499">
        <v>6.7000000000000004E-2</v>
      </c>
      <c r="J499">
        <v>1E-3</v>
      </c>
      <c r="K499" t="str">
        <f t="shared" si="21"/>
        <v>=</v>
      </c>
      <c r="L499">
        <f t="shared" si="22"/>
        <v>67</v>
      </c>
      <c r="M499">
        <f t="shared" si="23"/>
        <v>1</v>
      </c>
      <c r="N499" t="s">
        <v>453</v>
      </c>
    </row>
    <row r="500" spans="1:14">
      <c r="A500" t="s">
        <v>451</v>
      </c>
      <c r="B500" t="s">
        <v>452</v>
      </c>
      <c r="C500" t="s">
        <v>187</v>
      </c>
      <c r="D500" t="s">
        <v>188</v>
      </c>
      <c r="E500" s="2">
        <v>42510.37777777778</v>
      </c>
      <c r="F500" t="s">
        <v>150</v>
      </c>
      <c r="G500" t="s">
        <v>149</v>
      </c>
      <c r="H500" t="b">
        <v>0</v>
      </c>
      <c r="I500">
        <v>0.02</v>
      </c>
      <c r="J500">
        <v>1E-3</v>
      </c>
      <c r="K500" t="str">
        <f t="shared" si="21"/>
        <v>=</v>
      </c>
      <c r="L500">
        <f t="shared" si="22"/>
        <v>20</v>
      </c>
      <c r="M500">
        <f t="shared" si="23"/>
        <v>1</v>
      </c>
      <c r="N500" t="s">
        <v>453</v>
      </c>
    </row>
    <row r="501" spans="1:14">
      <c r="A501" t="s">
        <v>451</v>
      </c>
      <c r="B501" t="s">
        <v>452</v>
      </c>
      <c r="C501" t="s">
        <v>178</v>
      </c>
      <c r="D501" t="s">
        <v>185</v>
      </c>
      <c r="E501" s="2">
        <v>42647.718055555553</v>
      </c>
      <c r="F501" t="s">
        <v>150</v>
      </c>
      <c r="G501" t="s">
        <v>149</v>
      </c>
      <c r="H501" t="b">
        <v>0</v>
      </c>
      <c r="I501">
        <v>0.02</v>
      </c>
      <c r="J501">
        <v>1E-3</v>
      </c>
      <c r="K501" t="str">
        <f t="shared" si="21"/>
        <v>=</v>
      </c>
      <c r="L501">
        <f t="shared" si="22"/>
        <v>20</v>
      </c>
      <c r="M501">
        <f t="shared" si="23"/>
        <v>1</v>
      </c>
      <c r="N501" t="s">
        <v>453</v>
      </c>
    </row>
    <row r="502" spans="1:14">
      <c r="A502" t="s">
        <v>451</v>
      </c>
      <c r="B502" t="s">
        <v>452</v>
      </c>
      <c r="C502" t="s">
        <v>206</v>
      </c>
      <c r="D502" t="s">
        <v>207</v>
      </c>
      <c r="E502" s="2">
        <v>44239.468055555553</v>
      </c>
      <c r="F502" t="s">
        <v>150</v>
      </c>
      <c r="G502" t="s">
        <v>149</v>
      </c>
      <c r="H502" t="b">
        <v>0</v>
      </c>
      <c r="I502">
        <v>9.4999999999999998E-3</v>
      </c>
      <c r="J502">
        <v>1E-3</v>
      </c>
      <c r="K502" t="str">
        <f t="shared" si="21"/>
        <v>=</v>
      </c>
      <c r="L502">
        <f t="shared" si="22"/>
        <v>9.5</v>
      </c>
      <c r="M502">
        <f t="shared" si="23"/>
        <v>1</v>
      </c>
      <c r="N502" t="s">
        <v>453</v>
      </c>
    </row>
    <row r="503" spans="1:14">
      <c r="A503" t="s">
        <v>451</v>
      </c>
      <c r="B503" t="s">
        <v>452</v>
      </c>
      <c r="C503" t="s">
        <v>198</v>
      </c>
      <c r="D503" t="s">
        <v>201</v>
      </c>
      <c r="E503" s="2">
        <v>43353.401388888888</v>
      </c>
      <c r="F503" t="s">
        <v>150</v>
      </c>
      <c r="G503" t="s">
        <v>149</v>
      </c>
      <c r="H503" t="b">
        <v>0</v>
      </c>
      <c r="I503">
        <v>5.5E-2</v>
      </c>
      <c r="J503">
        <v>1E-3</v>
      </c>
      <c r="K503" t="str">
        <f t="shared" si="21"/>
        <v>=</v>
      </c>
      <c r="L503">
        <f t="shared" si="22"/>
        <v>55</v>
      </c>
      <c r="M503">
        <f t="shared" si="23"/>
        <v>1</v>
      </c>
      <c r="N503" t="s">
        <v>453</v>
      </c>
    </row>
    <row r="504" spans="1:14">
      <c r="A504" t="s">
        <v>451</v>
      </c>
      <c r="B504" t="s">
        <v>452</v>
      </c>
      <c r="C504" t="s">
        <v>178</v>
      </c>
      <c r="D504" t="s">
        <v>185</v>
      </c>
      <c r="E504" s="2">
        <v>42044.430555555555</v>
      </c>
      <c r="F504" t="s">
        <v>150</v>
      </c>
      <c r="G504" t="s">
        <v>149</v>
      </c>
      <c r="H504" t="b">
        <v>0</v>
      </c>
      <c r="I504">
        <v>4.0000000000000001E-3</v>
      </c>
      <c r="J504">
        <v>1E-3</v>
      </c>
      <c r="K504" t="str">
        <f t="shared" si="21"/>
        <v>=</v>
      </c>
      <c r="L504">
        <f t="shared" si="22"/>
        <v>4</v>
      </c>
      <c r="M504">
        <f t="shared" si="23"/>
        <v>1</v>
      </c>
      <c r="N504" t="s">
        <v>453</v>
      </c>
    </row>
    <row r="505" spans="1:14">
      <c r="A505" t="s">
        <v>451</v>
      </c>
      <c r="B505" t="s">
        <v>452</v>
      </c>
      <c r="C505" t="s">
        <v>178</v>
      </c>
      <c r="D505" t="s">
        <v>185</v>
      </c>
      <c r="E505" s="2">
        <v>42401.640972222223</v>
      </c>
      <c r="F505" t="s">
        <v>150</v>
      </c>
      <c r="G505" t="s">
        <v>149</v>
      </c>
      <c r="H505" t="b">
        <v>0</v>
      </c>
      <c r="I505">
        <v>8.3999999999999995E-3</v>
      </c>
      <c r="J505">
        <v>1E-3</v>
      </c>
      <c r="K505" t="str">
        <f t="shared" si="21"/>
        <v>=</v>
      </c>
      <c r="L505">
        <f t="shared" si="22"/>
        <v>8.4</v>
      </c>
      <c r="M505">
        <f t="shared" si="23"/>
        <v>1</v>
      </c>
      <c r="N505" t="s">
        <v>453</v>
      </c>
    </row>
    <row r="506" spans="1:14">
      <c r="A506" t="s">
        <v>451</v>
      </c>
      <c r="B506" t="s">
        <v>452</v>
      </c>
      <c r="C506" t="s">
        <v>334</v>
      </c>
      <c r="D506" t="s">
        <v>335</v>
      </c>
      <c r="E506" s="2">
        <v>43385.563194444447</v>
      </c>
      <c r="F506" t="s">
        <v>150</v>
      </c>
      <c r="G506" t="s">
        <v>149</v>
      </c>
      <c r="H506" t="b">
        <v>0</v>
      </c>
      <c r="I506">
        <v>4.2000000000000003E-2</v>
      </c>
      <c r="J506">
        <v>1E-3</v>
      </c>
      <c r="K506" t="str">
        <f t="shared" si="21"/>
        <v>=</v>
      </c>
      <c r="L506">
        <f t="shared" si="22"/>
        <v>42</v>
      </c>
      <c r="M506">
        <f t="shared" si="23"/>
        <v>1</v>
      </c>
      <c r="N506" t="s">
        <v>453</v>
      </c>
    </row>
    <row r="507" spans="1:14">
      <c r="A507" t="s">
        <v>451</v>
      </c>
      <c r="B507" t="s">
        <v>452</v>
      </c>
      <c r="C507" t="s">
        <v>178</v>
      </c>
      <c r="D507" t="s">
        <v>185</v>
      </c>
      <c r="E507" s="2">
        <v>45098.583333333336</v>
      </c>
      <c r="F507" t="s">
        <v>150</v>
      </c>
      <c r="G507" t="s">
        <v>149</v>
      </c>
      <c r="H507" t="b">
        <v>0</v>
      </c>
      <c r="I507">
        <v>6.6E-3</v>
      </c>
      <c r="J507">
        <v>1E-3</v>
      </c>
      <c r="K507" t="str">
        <f t="shared" si="21"/>
        <v>=</v>
      </c>
      <c r="L507">
        <f t="shared" si="22"/>
        <v>6.6</v>
      </c>
      <c r="M507">
        <f t="shared" si="23"/>
        <v>1</v>
      </c>
      <c r="N507" t="s">
        <v>453</v>
      </c>
    </row>
    <row r="508" spans="1:14">
      <c r="A508" t="s">
        <v>451</v>
      </c>
      <c r="B508" t="s">
        <v>452</v>
      </c>
      <c r="C508" t="s">
        <v>206</v>
      </c>
      <c r="D508" t="s">
        <v>207</v>
      </c>
      <c r="E508" s="2">
        <v>42556.606249999997</v>
      </c>
      <c r="F508" t="s">
        <v>150</v>
      </c>
      <c r="G508" t="s">
        <v>149</v>
      </c>
      <c r="H508" t="b">
        <v>0</v>
      </c>
      <c r="I508">
        <v>4.1000000000000002E-2</v>
      </c>
      <c r="J508">
        <v>1E-3</v>
      </c>
      <c r="K508" t="str">
        <f t="shared" si="21"/>
        <v>=</v>
      </c>
      <c r="L508">
        <f t="shared" si="22"/>
        <v>41</v>
      </c>
      <c r="M508">
        <f t="shared" si="23"/>
        <v>1</v>
      </c>
      <c r="N508" t="s">
        <v>453</v>
      </c>
    </row>
    <row r="509" spans="1:14">
      <c r="A509" t="s">
        <v>451</v>
      </c>
      <c r="B509" t="s">
        <v>452</v>
      </c>
      <c r="C509" t="s">
        <v>198</v>
      </c>
      <c r="D509" t="s">
        <v>201</v>
      </c>
      <c r="E509" s="2">
        <v>42709.357638888891</v>
      </c>
      <c r="F509" t="s">
        <v>150</v>
      </c>
      <c r="G509" t="s">
        <v>149</v>
      </c>
      <c r="H509" t="b">
        <v>0</v>
      </c>
      <c r="I509">
        <v>0.1</v>
      </c>
      <c r="J509">
        <v>1E-3</v>
      </c>
      <c r="K509" t="str">
        <f t="shared" si="21"/>
        <v>=</v>
      </c>
      <c r="L509">
        <f t="shared" si="22"/>
        <v>100</v>
      </c>
      <c r="M509">
        <f t="shared" si="23"/>
        <v>1</v>
      </c>
      <c r="N509" t="s">
        <v>453</v>
      </c>
    </row>
    <row r="510" spans="1:14">
      <c r="A510" t="s">
        <v>451</v>
      </c>
      <c r="B510" t="s">
        <v>452</v>
      </c>
      <c r="C510" t="s">
        <v>190</v>
      </c>
      <c r="D510" t="s">
        <v>194</v>
      </c>
      <c r="E510" s="2">
        <v>43503.425000000003</v>
      </c>
      <c r="F510" t="s">
        <v>150</v>
      </c>
      <c r="G510" t="s">
        <v>149</v>
      </c>
      <c r="H510" t="b">
        <v>0</v>
      </c>
      <c r="I510">
        <v>1.6999999999999999E-3</v>
      </c>
      <c r="J510">
        <v>1E-3</v>
      </c>
      <c r="K510" t="str">
        <f t="shared" si="21"/>
        <v>=</v>
      </c>
      <c r="L510">
        <f t="shared" si="22"/>
        <v>1.7</v>
      </c>
      <c r="M510">
        <f t="shared" si="23"/>
        <v>1</v>
      </c>
      <c r="N510" t="s">
        <v>453</v>
      </c>
    </row>
    <row r="511" spans="1:14">
      <c r="A511" t="s">
        <v>451</v>
      </c>
      <c r="B511" t="s">
        <v>452</v>
      </c>
      <c r="C511" t="s">
        <v>344</v>
      </c>
      <c r="D511" t="s">
        <v>345</v>
      </c>
      <c r="E511" s="2">
        <v>43727.515277777777</v>
      </c>
      <c r="F511" t="s">
        <v>150</v>
      </c>
      <c r="G511" t="s">
        <v>149</v>
      </c>
      <c r="H511" t="b">
        <v>0</v>
      </c>
      <c r="I511">
        <v>1.4999999999999999E-2</v>
      </c>
      <c r="J511">
        <v>1E-3</v>
      </c>
      <c r="K511" t="str">
        <f t="shared" si="21"/>
        <v>=</v>
      </c>
      <c r="L511">
        <f t="shared" si="22"/>
        <v>15</v>
      </c>
      <c r="M511">
        <f t="shared" si="23"/>
        <v>1</v>
      </c>
      <c r="N511" t="s">
        <v>453</v>
      </c>
    </row>
    <row r="512" spans="1:14">
      <c r="A512" t="s">
        <v>451</v>
      </c>
      <c r="B512" t="s">
        <v>452</v>
      </c>
      <c r="C512" t="s">
        <v>178</v>
      </c>
      <c r="D512" t="s">
        <v>185</v>
      </c>
      <c r="E512" s="2">
        <v>42250.47152777778</v>
      </c>
      <c r="F512" t="s">
        <v>150</v>
      </c>
      <c r="G512" t="s">
        <v>149</v>
      </c>
      <c r="H512" t="b">
        <v>0</v>
      </c>
      <c r="I512">
        <v>1.2E-2</v>
      </c>
      <c r="J512">
        <v>1E-3</v>
      </c>
      <c r="K512" t="str">
        <f t="shared" si="21"/>
        <v>=</v>
      </c>
      <c r="L512">
        <f t="shared" si="22"/>
        <v>12</v>
      </c>
      <c r="M512">
        <f t="shared" si="23"/>
        <v>1</v>
      </c>
      <c r="N512" t="s">
        <v>453</v>
      </c>
    </row>
    <row r="513" spans="1:14">
      <c r="A513" t="s">
        <v>451</v>
      </c>
      <c r="B513" t="s">
        <v>452</v>
      </c>
      <c r="C513" t="s">
        <v>198</v>
      </c>
      <c r="D513" t="s">
        <v>201</v>
      </c>
      <c r="E513" s="2">
        <v>43291.539583333331</v>
      </c>
      <c r="F513" t="s">
        <v>150</v>
      </c>
      <c r="G513" t="s">
        <v>149</v>
      </c>
      <c r="H513" t="b">
        <v>0</v>
      </c>
      <c r="I513">
        <v>5.6000000000000001E-2</v>
      </c>
      <c r="J513">
        <v>1E-3</v>
      </c>
      <c r="K513" t="str">
        <f t="shared" si="21"/>
        <v>=</v>
      </c>
      <c r="L513">
        <f t="shared" si="22"/>
        <v>56</v>
      </c>
      <c r="M513">
        <f t="shared" si="23"/>
        <v>1</v>
      </c>
      <c r="N513" t="s">
        <v>453</v>
      </c>
    </row>
    <row r="514" spans="1:14">
      <c r="A514" t="s">
        <v>451</v>
      </c>
      <c r="B514" t="s">
        <v>452</v>
      </c>
      <c r="C514" t="s">
        <v>187</v>
      </c>
      <c r="D514" t="s">
        <v>188</v>
      </c>
      <c r="E514" s="2">
        <v>43412.390277777777</v>
      </c>
      <c r="F514" t="s">
        <v>150</v>
      </c>
      <c r="G514" t="s">
        <v>149</v>
      </c>
      <c r="H514" t="b">
        <v>0</v>
      </c>
      <c r="I514">
        <v>2.3E-2</v>
      </c>
      <c r="J514">
        <v>1E-3</v>
      </c>
      <c r="K514" t="str">
        <f t="shared" si="21"/>
        <v>=</v>
      </c>
      <c r="L514">
        <f t="shared" si="22"/>
        <v>23</v>
      </c>
      <c r="M514">
        <f t="shared" si="23"/>
        <v>1</v>
      </c>
      <c r="N514" t="s">
        <v>453</v>
      </c>
    </row>
    <row r="515" spans="1:14">
      <c r="A515" t="s">
        <v>451</v>
      </c>
      <c r="B515" t="s">
        <v>452</v>
      </c>
      <c r="C515" t="s">
        <v>206</v>
      </c>
      <c r="D515" t="s">
        <v>207</v>
      </c>
      <c r="E515" s="2">
        <v>44411.361805555556</v>
      </c>
      <c r="F515" t="s">
        <v>150</v>
      </c>
      <c r="G515" t="s">
        <v>149</v>
      </c>
      <c r="H515" t="b">
        <v>0</v>
      </c>
      <c r="I515">
        <v>4.2999999999999997E-2</v>
      </c>
      <c r="J515">
        <v>1E-3</v>
      </c>
      <c r="K515" t="str">
        <f t="shared" ref="K515:K578" si="24">IF(H515=TRUE,"&lt;","=")</f>
        <v>=</v>
      </c>
      <c r="L515">
        <f t="shared" ref="L515:L578" si="25">I515*1000</f>
        <v>43</v>
      </c>
      <c r="M515">
        <f t="shared" ref="M515:M578" si="26">J515*1000</f>
        <v>1</v>
      </c>
      <c r="N515" t="s">
        <v>453</v>
      </c>
    </row>
    <row r="516" spans="1:14">
      <c r="A516" t="s">
        <v>451</v>
      </c>
      <c r="B516" t="s">
        <v>452</v>
      </c>
      <c r="C516" t="s">
        <v>241</v>
      </c>
      <c r="D516" t="s">
        <v>242</v>
      </c>
      <c r="E516" s="2">
        <v>42279.525694444441</v>
      </c>
      <c r="F516" t="s">
        <v>150</v>
      </c>
      <c r="G516" t="s">
        <v>149</v>
      </c>
      <c r="H516" t="b">
        <v>0</v>
      </c>
      <c r="I516">
        <v>6.4000000000000003E-3</v>
      </c>
      <c r="J516">
        <v>1E-3</v>
      </c>
      <c r="K516" t="str">
        <f t="shared" si="24"/>
        <v>=</v>
      </c>
      <c r="L516">
        <f t="shared" si="25"/>
        <v>6.4</v>
      </c>
      <c r="M516">
        <f t="shared" si="26"/>
        <v>1</v>
      </c>
      <c r="N516" t="s">
        <v>453</v>
      </c>
    </row>
    <row r="517" spans="1:14">
      <c r="A517" t="s">
        <v>451</v>
      </c>
      <c r="B517" t="s">
        <v>452</v>
      </c>
      <c r="C517" t="s">
        <v>190</v>
      </c>
      <c r="D517" t="s">
        <v>194</v>
      </c>
      <c r="E517" s="2">
        <v>42586.51666666667</v>
      </c>
      <c r="F517" t="s">
        <v>150</v>
      </c>
      <c r="G517" t="s">
        <v>149</v>
      </c>
      <c r="H517" t="b">
        <v>0</v>
      </c>
      <c r="I517">
        <v>5.7000000000000002E-3</v>
      </c>
      <c r="J517">
        <v>1E-3</v>
      </c>
      <c r="K517" t="str">
        <f t="shared" si="24"/>
        <v>=</v>
      </c>
      <c r="L517">
        <f t="shared" si="25"/>
        <v>5.7</v>
      </c>
      <c r="M517">
        <f t="shared" si="26"/>
        <v>1</v>
      </c>
      <c r="N517" t="s">
        <v>453</v>
      </c>
    </row>
    <row r="518" spans="1:14">
      <c r="A518" t="s">
        <v>451</v>
      </c>
      <c r="B518" t="s">
        <v>452</v>
      </c>
      <c r="C518" t="s">
        <v>224</v>
      </c>
      <c r="D518" t="s">
        <v>225</v>
      </c>
      <c r="E518" s="2">
        <v>44594.445138888892</v>
      </c>
      <c r="F518" t="s">
        <v>150</v>
      </c>
      <c r="G518" t="s">
        <v>149</v>
      </c>
      <c r="H518" t="b">
        <v>0</v>
      </c>
      <c r="I518">
        <v>2.8999999999999998E-3</v>
      </c>
      <c r="J518">
        <v>1E-3</v>
      </c>
      <c r="K518" t="str">
        <f t="shared" si="24"/>
        <v>=</v>
      </c>
      <c r="L518">
        <f t="shared" si="25"/>
        <v>2.9</v>
      </c>
      <c r="M518">
        <f t="shared" si="26"/>
        <v>1</v>
      </c>
      <c r="N518" t="s">
        <v>453</v>
      </c>
    </row>
    <row r="519" spans="1:14">
      <c r="A519" t="s">
        <v>451</v>
      </c>
      <c r="B519" t="s">
        <v>452</v>
      </c>
      <c r="C519" t="s">
        <v>187</v>
      </c>
      <c r="D519" t="s">
        <v>188</v>
      </c>
      <c r="E519" s="2">
        <v>44853.402777777781</v>
      </c>
      <c r="F519" t="s">
        <v>150</v>
      </c>
      <c r="G519" t="s">
        <v>149</v>
      </c>
      <c r="H519" t="b">
        <v>0</v>
      </c>
      <c r="I519">
        <v>1.2999999999999999E-2</v>
      </c>
      <c r="J519">
        <v>1E-3</v>
      </c>
      <c r="K519" t="str">
        <f t="shared" si="24"/>
        <v>=</v>
      </c>
      <c r="L519">
        <f t="shared" si="25"/>
        <v>13</v>
      </c>
      <c r="M519">
        <f t="shared" si="26"/>
        <v>1</v>
      </c>
      <c r="N519" t="s">
        <v>453</v>
      </c>
    </row>
    <row r="520" spans="1:14">
      <c r="A520" t="s">
        <v>451</v>
      </c>
      <c r="B520" t="s">
        <v>452</v>
      </c>
      <c r="C520" t="s">
        <v>219</v>
      </c>
      <c r="D520" t="s">
        <v>222</v>
      </c>
      <c r="E520" s="2">
        <v>43439.436805555553</v>
      </c>
      <c r="F520" t="s">
        <v>150</v>
      </c>
      <c r="G520" t="s">
        <v>149</v>
      </c>
      <c r="H520" t="b">
        <v>0</v>
      </c>
      <c r="I520">
        <v>8.8999999999999996E-2</v>
      </c>
      <c r="J520">
        <v>1E-3</v>
      </c>
      <c r="K520" t="str">
        <f t="shared" si="24"/>
        <v>=</v>
      </c>
      <c r="L520">
        <f t="shared" si="25"/>
        <v>89</v>
      </c>
      <c r="M520">
        <f t="shared" si="26"/>
        <v>1</v>
      </c>
      <c r="N520" t="s">
        <v>453</v>
      </c>
    </row>
    <row r="521" spans="1:14">
      <c r="A521" t="s">
        <v>451</v>
      </c>
      <c r="B521" t="s">
        <v>452</v>
      </c>
      <c r="C521" t="s">
        <v>206</v>
      </c>
      <c r="D521" t="s">
        <v>207</v>
      </c>
      <c r="E521" s="2">
        <v>43136.587500000001</v>
      </c>
      <c r="F521" t="s">
        <v>150</v>
      </c>
      <c r="G521" t="s">
        <v>149</v>
      </c>
      <c r="H521" t="b">
        <v>0</v>
      </c>
      <c r="I521">
        <v>1.7999999999999999E-2</v>
      </c>
      <c r="J521">
        <v>1E-3</v>
      </c>
      <c r="K521" t="str">
        <f t="shared" si="24"/>
        <v>=</v>
      </c>
      <c r="L521">
        <f t="shared" si="25"/>
        <v>18</v>
      </c>
      <c r="M521">
        <f t="shared" si="26"/>
        <v>1</v>
      </c>
      <c r="N521" t="s">
        <v>453</v>
      </c>
    </row>
    <row r="522" spans="1:14">
      <c r="A522" t="s">
        <v>451</v>
      </c>
      <c r="B522" t="s">
        <v>452</v>
      </c>
      <c r="C522" t="s">
        <v>178</v>
      </c>
      <c r="D522" t="s">
        <v>185</v>
      </c>
      <c r="E522" s="2">
        <v>44776.602777777778</v>
      </c>
      <c r="F522" t="s">
        <v>150</v>
      </c>
      <c r="G522" t="s">
        <v>149</v>
      </c>
      <c r="H522" t="b">
        <v>0</v>
      </c>
      <c r="I522">
        <v>8.6E-3</v>
      </c>
      <c r="J522">
        <v>1E-3</v>
      </c>
      <c r="K522" t="str">
        <f t="shared" si="24"/>
        <v>=</v>
      </c>
      <c r="L522">
        <f t="shared" si="25"/>
        <v>8.6</v>
      </c>
      <c r="M522">
        <f t="shared" si="26"/>
        <v>1</v>
      </c>
      <c r="N522" t="s">
        <v>453</v>
      </c>
    </row>
    <row r="523" spans="1:14">
      <c r="A523" t="s">
        <v>451</v>
      </c>
      <c r="B523" t="s">
        <v>452</v>
      </c>
      <c r="C523" t="s">
        <v>235</v>
      </c>
      <c r="D523" t="s">
        <v>239</v>
      </c>
      <c r="E523" s="2">
        <v>43405.468055555553</v>
      </c>
      <c r="F523" t="s">
        <v>150</v>
      </c>
      <c r="G523" t="s">
        <v>149</v>
      </c>
      <c r="H523" t="b">
        <v>0</v>
      </c>
      <c r="I523">
        <v>5.2999999999999999E-2</v>
      </c>
      <c r="J523">
        <v>1E-3</v>
      </c>
      <c r="K523" t="str">
        <f t="shared" si="24"/>
        <v>=</v>
      </c>
      <c r="L523">
        <f t="shared" si="25"/>
        <v>53</v>
      </c>
      <c r="M523">
        <f t="shared" si="26"/>
        <v>1</v>
      </c>
      <c r="N523" t="s">
        <v>453</v>
      </c>
    </row>
    <row r="524" spans="1:14">
      <c r="A524" t="s">
        <v>451</v>
      </c>
      <c r="B524" t="s">
        <v>452</v>
      </c>
      <c r="C524" t="s">
        <v>198</v>
      </c>
      <c r="D524" t="s">
        <v>201</v>
      </c>
      <c r="E524" s="2">
        <v>42837.459722222222</v>
      </c>
      <c r="F524" t="s">
        <v>150</v>
      </c>
      <c r="G524" t="s">
        <v>149</v>
      </c>
      <c r="H524" t="b">
        <v>0</v>
      </c>
      <c r="I524">
        <v>7.9000000000000001E-2</v>
      </c>
      <c r="J524">
        <v>1E-3</v>
      </c>
      <c r="K524" t="str">
        <f t="shared" si="24"/>
        <v>=</v>
      </c>
      <c r="L524">
        <f t="shared" si="25"/>
        <v>79</v>
      </c>
      <c r="M524">
        <f t="shared" si="26"/>
        <v>1</v>
      </c>
      <c r="N524" t="s">
        <v>453</v>
      </c>
    </row>
    <row r="525" spans="1:14">
      <c r="A525" t="s">
        <v>451</v>
      </c>
      <c r="B525" t="s">
        <v>452</v>
      </c>
      <c r="C525" t="s">
        <v>241</v>
      </c>
      <c r="D525" t="s">
        <v>242</v>
      </c>
      <c r="E525" s="2">
        <v>44229.473611111112</v>
      </c>
      <c r="F525" t="s">
        <v>150</v>
      </c>
      <c r="G525" t="s">
        <v>149</v>
      </c>
      <c r="H525" t="b">
        <v>0</v>
      </c>
      <c r="I525">
        <v>1E-3</v>
      </c>
      <c r="J525">
        <v>1E-3</v>
      </c>
      <c r="K525" t="str">
        <f t="shared" si="24"/>
        <v>=</v>
      </c>
      <c r="L525">
        <f t="shared" si="25"/>
        <v>1</v>
      </c>
      <c r="M525">
        <f t="shared" si="26"/>
        <v>1</v>
      </c>
      <c r="N525" t="s">
        <v>453</v>
      </c>
    </row>
    <row r="526" spans="1:14">
      <c r="A526" t="s">
        <v>451</v>
      </c>
      <c r="B526" t="s">
        <v>452</v>
      </c>
      <c r="C526" t="s">
        <v>187</v>
      </c>
      <c r="D526" t="s">
        <v>188</v>
      </c>
      <c r="E526" s="2">
        <v>42676.345833333333</v>
      </c>
      <c r="F526" t="s">
        <v>150</v>
      </c>
      <c r="G526" t="s">
        <v>149</v>
      </c>
      <c r="H526" t="b">
        <v>0</v>
      </c>
      <c r="I526">
        <v>2.3E-2</v>
      </c>
      <c r="J526">
        <v>1E-3</v>
      </c>
      <c r="K526" t="str">
        <f t="shared" si="24"/>
        <v>=</v>
      </c>
      <c r="L526">
        <f t="shared" si="25"/>
        <v>23</v>
      </c>
      <c r="M526">
        <f t="shared" si="26"/>
        <v>1</v>
      </c>
      <c r="N526" t="s">
        <v>453</v>
      </c>
    </row>
    <row r="527" spans="1:14">
      <c r="A527" t="s">
        <v>451</v>
      </c>
      <c r="B527" t="s">
        <v>452</v>
      </c>
      <c r="C527" t="s">
        <v>247</v>
      </c>
      <c r="D527" t="s">
        <v>248</v>
      </c>
      <c r="E527" s="2">
        <v>43811.611111111109</v>
      </c>
      <c r="F527" t="s">
        <v>150</v>
      </c>
      <c r="G527" t="s">
        <v>149</v>
      </c>
      <c r="H527" t="b">
        <v>0</v>
      </c>
      <c r="I527">
        <v>4.1000000000000003E-3</v>
      </c>
      <c r="J527">
        <v>1E-3</v>
      </c>
      <c r="K527" t="str">
        <f t="shared" si="24"/>
        <v>=</v>
      </c>
      <c r="L527">
        <f t="shared" si="25"/>
        <v>4.1000000000000005</v>
      </c>
      <c r="M527">
        <f t="shared" si="26"/>
        <v>1</v>
      </c>
      <c r="N527" t="s">
        <v>453</v>
      </c>
    </row>
    <row r="528" spans="1:14">
      <c r="A528" t="s">
        <v>451</v>
      </c>
      <c r="B528" t="s">
        <v>452</v>
      </c>
      <c r="C528" t="s">
        <v>224</v>
      </c>
      <c r="D528" t="s">
        <v>225</v>
      </c>
      <c r="E528" s="2">
        <v>45000.450694444444</v>
      </c>
      <c r="F528" t="s">
        <v>150</v>
      </c>
      <c r="G528" t="s">
        <v>149</v>
      </c>
      <c r="H528" t="b">
        <v>0</v>
      </c>
      <c r="I528">
        <v>1.6000000000000001E-3</v>
      </c>
      <c r="J528">
        <v>1E-3</v>
      </c>
      <c r="K528" t="str">
        <f t="shared" si="24"/>
        <v>=</v>
      </c>
      <c r="L528">
        <f t="shared" si="25"/>
        <v>1.6</v>
      </c>
      <c r="M528">
        <f t="shared" si="26"/>
        <v>1</v>
      </c>
      <c r="N528" t="s">
        <v>453</v>
      </c>
    </row>
    <row r="529" spans="1:14">
      <c r="A529" t="s">
        <v>451</v>
      </c>
      <c r="B529" t="s">
        <v>452</v>
      </c>
      <c r="C529" t="s">
        <v>187</v>
      </c>
      <c r="D529" t="s">
        <v>188</v>
      </c>
      <c r="E529" s="2">
        <v>45203.588194444441</v>
      </c>
      <c r="F529" t="s">
        <v>150</v>
      </c>
      <c r="G529" t="s">
        <v>149</v>
      </c>
      <c r="H529" t="b">
        <v>0</v>
      </c>
      <c r="I529">
        <v>1.4999999999999999E-2</v>
      </c>
      <c r="J529">
        <v>1E-3</v>
      </c>
      <c r="K529" t="str">
        <f t="shared" si="24"/>
        <v>=</v>
      </c>
      <c r="L529">
        <f t="shared" si="25"/>
        <v>15</v>
      </c>
      <c r="M529">
        <f t="shared" si="26"/>
        <v>1</v>
      </c>
      <c r="N529" t="s">
        <v>453</v>
      </c>
    </row>
    <row r="530" spans="1:14">
      <c r="A530" t="s">
        <v>451</v>
      </c>
      <c r="B530" t="s">
        <v>452</v>
      </c>
      <c r="C530" t="s">
        <v>190</v>
      </c>
      <c r="D530" t="s">
        <v>194</v>
      </c>
      <c r="E530" s="2">
        <v>41947.472916666666</v>
      </c>
      <c r="F530" t="s">
        <v>150</v>
      </c>
      <c r="G530" t="s">
        <v>149</v>
      </c>
      <c r="H530" t="b">
        <v>0</v>
      </c>
      <c r="I530">
        <v>2.5000000000000001E-3</v>
      </c>
      <c r="J530">
        <v>1E-3</v>
      </c>
      <c r="K530" t="str">
        <f t="shared" si="24"/>
        <v>=</v>
      </c>
      <c r="L530">
        <f t="shared" si="25"/>
        <v>2.5</v>
      </c>
      <c r="M530">
        <f t="shared" si="26"/>
        <v>1</v>
      </c>
      <c r="N530" t="s">
        <v>453</v>
      </c>
    </row>
    <row r="531" spans="1:14">
      <c r="A531" t="s">
        <v>451</v>
      </c>
      <c r="B531" t="s">
        <v>452</v>
      </c>
      <c r="C531" t="s">
        <v>187</v>
      </c>
      <c r="D531" t="s">
        <v>188</v>
      </c>
      <c r="E531" s="2">
        <v>42209.380555555559</v>
      </c>
      <c r="F531" t="s">
        <v>150</v>
      </c>
      <c r="G531" t="s">
        <v>149</v>
      </c>
      <c r="H531" t="b">
        <v>0</v>
      </c>
      <c r="I531">
        <v>1.0999999999999999E-2</v>
      </c>
      <c r="J531">
        <v>1E-3</v>
      </c>
      <c r="K531" t="str">
        <f t="shared" si="24"/>
        <v>=</v>
      </c>
      <c r="L531">
        <f t="shared" si="25"/>
        <v>11</v>
      </c>
      <c r="M531">
        <f t="shared" si="26"/>
        <v>1</v>
      </c>
      <c r="N531" t="s">
        <v>453</v>
      </c>
    </row>
    <row r="532" spans="1:14">
      <c r="A532" t="s">
        <v>451</v>
      </c>
      <c r="B532" t="s">
        <v>452</v>
      </c>
      <c r="C532" t="s">
        <v>206</v>
      </c>
      <c r="D532" t="s">
        <v>207</v>
      </c>
      <c r="E532" s="2">
        <v>43887.452777777777</v>
      </c>
      <c r="F532" t="s">
        <v>150</v>
      </c>
      <c r="G532" t="s">
        <v>149</v>
      </c>
      <c r="H532" t="b">
        <v>0</v>
      </c>
      <c r="I532">
        <v>1.2E-2</v>
      </c>
      <c r="J532">
        <v>1E-3</v>
      </c>
      <c r="K532" t="str">
        <f t="shared" si="24"/>
        <v>=</v>
      </c>
      <c r="L532">
        <f t="shared" si="25"/>
        <v>12</v>
      </c>
      <c r="M532">
        <f t="shared" si="26"/>
        <v>1</v>
      </c>
      <c r="N532" t="s">
        <v>453</v>
      </c>
    </row>
    <row r="533" spans="1:14">
      <c r="A533" t="s">
        <v>451</v>
      </c>
      <c r="B533" t="s">
        <v>452</v>
      </c>
      <c r="C533" t="s">
        <v>187</v>
      </c>
      <c r="D533" t="s">
        <v>188</v>
      </c>
      <c r="E533" s="2">
        <v>41962.473611111112</v>
      </c>
      <c r="F533" t="s">
        <v>150</v>
      </c>
      <c r="G533" t="s">
        <v>149</v>
      </c>
      <c r="H533" t="b">
        <v>0</v>
      </c>
      <c r="I533">
        <v>0.01</v>
      </c>
      <c r="J533">
        <v>1E-3</v>
      </c>
      <c r="K533" t="str">
        <f t="shared" si="24"/>
        <v>=</v>
      </c>
      <c r="L533">
        <f t="shared" si="25"/>
        <v>10</v>
      </c>
      <c r="M533">
        <f t="shared" si="26"/>
        <v>1</v>
      </c>
      <c r="N533" t="s">
        <v>453</v>
      </c>
    </row>
    <row r="534" spans="1:14">
      <c r="A534" t="s">
        <v>451</v>
      </c>
      <c r="B534" t="s">
        <v>452</v>
      </c>
      <c r="C534" t="s">
        <v>227</v>
      </c>
      <c r="D534" t="s">
        <v>230</v>
      </c>
      <c r="E534" s="2">
        <v>43762.560416666667</v>
      </c>
      <c r="F534" t="s">
        <v>150</v>
      </c>
      <c r="G534" t="s">
        <v>149</v>
      </c>
      <c r="H534" t="b">
        <v>0</v>
      </c>
      <c r="I534">
        <v>7.0000000000000001E-3</v>
      </c>
      <c r="J534">
        <v>1E-3</v>
      </c>
      <c r="K534" t="str">
        <f t="shared" si="24"/>
        <v>=</v>
      </c>
      <c r="L534">
        <f t="shared" si="25"/>
        <v>7</v>
      </c>
      <c r="M534">
        <f t="shared" si="26"/>
        <v>1</v>
      </c>
      <c r="N534" t="s">
        <v>453</v>
      </c>
    </row>
    <row r="535" spans="1:14">
      <c r="A535" t="s">
        <v>451</v>
      </c>
      <c r="B535" t="s">
        <v>452</v>
      </c>
      <c r="C535" t="s">
        <v>187</v>
      </c>
      <c r="D535" t="s">
        <v>188</v>
      </c>
      <c r="E535" s="2">
        <v>42810.527777777781</v>
      </c>
      <c r="F535" t="s">
        <v>150</v>
      </c>
      <c r="G535" t="s">
        <v>149</v>
      </c>
      <c r="H535" t="b">
        <v>0</v>
      </c>
      <c r="I535">
        <v>8.8000000000000005E-3</v>
      </c>
      <c r="J535">
        <v>1E-3</v>
      </c>
      <c r="K535" t="str">
        <f t="shared" si="24"/>
        <v>=</v>
      </c>
      <c r="L535">
        <f t="shared" si="25"/>
        <v>8.8000000000000007</v>
      </c>
      <c r="M535">
        <f t="shared" si="26"/>
        <v>1</v>
      </c>
      <c r="N535" t="s">
        <v>453</v>
      </c>
    </row>
    <row r="536" spans="1:14">
      <c r="A536" t="s">
        <v>451</v>
      </c>
      <c r="B536" t="s">
        <v>452</v>
      </c>
      <c r="C536" t="s">
        <v>206</v>
      </c>
      <c r="D536" t="s">
        <v>207</v>
      </c>
      <c r="E536" s="2">
        <v>45352.495833333334</v>
      </c>
      <c r="F536" t="s">
        <v>150</v>
      </c>
      <c r="G536" t="s">
        <v>149</v>
      </c>
      <c r="H536" t="b">
        <v>0</v>
      </c>
      <c r="I536">
        <v>1.2E-2</v>
      </c>
      <c r="J536">
        <v>1E-3</v>
      </c>
      <c r="K536" t="str">
        <f t="shared" si="24"/>
        <v>=</v>
      </c>
      <c r="L536">
        <f t="shared" si="25"/>
        <v>12</v>
      </c>
      <c r="M536">
        <f t="shared" si="26"/>
        <v>1</v>
      </c>
      <c r="N536" t="s">
        <v>453</v>
      </c>
    </row>
    <row r="537" spans="1:14">
      <c r="A537" t="s">
        <v>451</v>
      </c>
      <c r="B537" t="s">
        <v>452</v>
      </c>
      <c r="C537" t="s">
        <v>190</v>
      </c>
      <c r="D537" t="s">
        <v>194</v>
      </c>
      <c r="E537" s="2">
        <v>44340.46597222222</v>
      </c>
      <c r="F537" t="s">
        <v>150</v>
      </c>
      <c r="G537" t="s">
        <v>149</v>
      </c>
      <c r="H537" t="b">
        <v>0</v>
      </c>
      <c r="I537">
        <v>2.3E-3</v>
      </c>
      <c r="J537">
        <v>1E-3</v>
      </c>
      <c r="K537" t="str">
        <f t="shared" si="24"/>
        <v>=</v>
      </c>
      <c r="L537">
        <f t="shared" si="25"/>
        <v>2.2999999999999998</v>
      </c>
      <c r="M537">
        <f t="shared" si="26"/>
        <v>1</v>
      </c>
      <c r="N537" t="s">
        <v>453</v>
      </c>
    </row>
    <row r="538" spans="1:14">
      <c r="A538" t="s">
        <v>451</v>
      </c>
      <c r="B538" t="s">
        <v>452</v>
      </c>
      <c r="C538" t="s">
        <v>203</v>
      </c>
      <c r="D538" t="s">
        <v>204</v>
      </c>
      <c r="E538" s="2">
        <v>43179.374305555553</v>
      </c>
      <c r="F538" t="s">
        <v>150</v>
      </c>
      <c r="G538" t="s">
        <v>149</v>
      </c>
      <c r="H538" t="b">
        <v>0</v>
      </c>
      <c r="I538">
        <v>1.7000000000000001E-2</v>
      </c>
      <c r="J538">
        <v>1E-3</v>
      </c>
      <c r="K538" t="str">
        <f t="shared" si="24"/>
        <v>=</v>
      </c>
      <c r="L538">
        <f t="shared" si="25"/>
        <v>17</v>
      </c>
      <c r="M538">
        <f t="shared" si="26"/>
        <v>1</v>
      </c>
      <c r="N538" t="s">
        <v>453</v>
      </c>
    </row>
    <row r="539" spans="1:14">
      <c r="A539" t="s">
        <v>451</v>
      </c>
      <c r="B539" t="s">
        <v>452</v>
      </c>
      <c r="C539" t="s">
        <v>187</v>
      </c>
      <c r="D539" t="s">
        <v>188</v>
      </c>
      <c r="E539" s="2">
        <v>43749.383333333331</v>
      </c>
      <c r="F539" t="s">
        <v>150</v>
      </c>
      <c r="G539" t="s">
        <v>149</v>
      </c>
      <c r="H539" t="b">
        <v>0</v>
      </c>
      <c r="I539">
        <v>0.01</v>
      </c>
      <c r="J539">
        <v>1E-3</v>
      </c>
      <c r="K539" t="str">
        <f t="shared" si="24"/>
        <v>=</v>
      </c>
      <c r="L539">
        <f t="shared" si="25"/>
        <v>10</v>
      </c>
      <c r="M539">
        <f t="shared" si="26"/>
        <v>1</v>
      </c>
      <c r="N539" t="s">
        <v>453</v>
      </c>
    </row>
    <row r="540" spans="1:14">
      <c r="A540" t="s">
        <v>451</v>
      </c>
      <c r="B540" t="s">
        <v>452</v>
      </c>
      <c r="C540" t="s">
        <v>190</v>
      </c>
      <c r="D540" t="s">
        <v>194</v>
      </c>
      <c r="E540" s="2">
        <v>42283.525694444441</v>
      </c>
      <c r="F540" t="s">
        <v>150</v>
      </c>
      <c r="G540" t="s">
        <v>149</v>
      </c>
      <c r="H540" t="b">
        <v>0</v>
      </c>
      <c r="I540">
        <v>3.2000000000000002E-3</v>
      </c>
      <c r="J540">
        <v>1E-3</v>
      </c>
      <c r="K540" t="str">
        <f t="shared" si="24"/>
        <v>=</v>
      </c>
      <c r="L540">
        <f t="shared" si="25"/>
        <v>3.2</v>
      </c>
      <c r="M540">
        <f t="shared" si="26"/>
        <v>1</v>
      </c>
      <c r="N540" t="s">
        <v>453</v>
      </c>
    </row>
    <row r="541" spans="1:14">
      <c r="A541" t="s">
        <v>451</v>
      </c>
      <c r="B541" t="s">
        <v>452</v>
      </c>
      <c r="C541" t="s">
        <v>206</v>
      </c>
      <c r="D541" t="s">
        <v>207</v>
      </c>
      <c r="E541" s="2">
        <v>43157.554166666669</v>
      </c>
      <c r="F541" t="s">
        <v>150</v>
      </c>
      <c r="G541" t="s">
        <v>149</v>
      </c>
      <c r="H541" t="b">
        <v>0</v>
      </c>
      <c r="I541">
        <v>4.7000000000000002E-3</v>
      </c>
      <c r="J541">
        <v>1E-3</v>
      </c>
      <c r="K541" t="str">
        <f t="shared" si="24"/>
        <v>=</v>
      </c>
      <c r="L541">
        <f t="shared" si="25"/>
        <v>4.7</v>
      </c>
      <c r="M541">
        <f t="shared" si="26"/>
        <v>1</v>
      </c>
      <c r="N541" t="s">
        <v>453</v>
      </c>
    </row>
    <row r="542" spans="1:14">
      <c r="A542" t="s">
        <v>451</v>
      </c>
      <c r="B542" t="s">
        <v>452</v>
      </c>
      <c r="C542" t="s">
        <v>178</v>
      </c>
      <c r="D542" t="s">
        <v>185</v>
      </c>
      <c r="E542" s="2">
        <v>41948.418749999997</v>
      </c>
      <c r="F542" t="s">
        <v>150</v>
      </c>
      <c r="G542" t="s">
        <v>149</v>
      </c>
      <c r="H542" t="b">
        <v>0</v>
      </c>
      <c r="I542">
        <v>0.01</v>
      </c>
      <c r="J542">
        <v>1E-3</v>
      </c>
      <c r="K542" t="str">
        <f t="shared" si="24"/>
        <v>=</v>
      </c>
      <c r="L542">
        <f t="shared" si="25"/>
        <v>10</v>
      </c>
      <c r="M542">
        <f t="shared" si="26"/>
        <v>1</v>
      </c>
      <c r="N542" t="s">
        <v>453</v>
      </c>
    </row>
    <row r="543" spans="1:14">
      <c r="A543" t="s">
        <v>451</v>
      </c>
      <c r="B543" t="s">
        <v>452</v>
      </c>
      <c r="C543" t="s">
        <v>196</v>
      </c>
      <c r="D543" t="s">
        <v>197</v>
      </c>
      <c r="E543" s="2">
        <v>41939.65902777778</v>
      </c>
      <c r="F543" t="s">
        <v>150</v>
      </c>
      <c r="G543" t="s">
        <v>149</v>
      </c>
      <c r="H543" t="b">
        <v>0</v>
      </c>
      <c r="I543">
        <v>1.4999999999999999E-2</v>
      </c>
      <c r="J543">
        <v>1E-3</v>
      </c>
      <c r="K543" t="str">
        <f t="shared" si="24"/>
        <v>=</v>
      </c>
      <c r="L543">
        <f t="shared" si="25"/>
        <v>15</v>
      </c>
      <c r="M543">
        <f t="shared" si="26"/>
        <v>1</v>
      </c>
      <c r="N543" t="s">
        <v>453</v>
      </c>
    </row>
    <row r="544" spans="1:14">
      <c r="A544" t="s">
        <v>451</v>
      </c>
      <c r="B544" t="s">
        <v>452</v>
      </c>
      <c r="C544" t="s">
        <v>310</v>
      </c>
      <c r="D544" t="s">
        <v>311</v>
      </c>
      <c r="E544" s="2">
        <v>44320.347222222219</v>
      </c>
      <c r="F544" t="s">
        <v>150</v>
      </c>
      <c r="G544" t="s">
        <v>149</v>
      </c>
      <c r="H544" t="b">
        <v>0</v>
      </c>
      <c r="I544">
        <v>0.13</v>
      </c>
      <c r="J544">
        <v>1E-3</v>
      </c>
      <c r="K544" t="str">
        <f t="shared" si="24"/>
        <v>=</v>
      </c>
      <c r="L544">
        <f t="shared" si="25"/>
        <v>130</v>
      </c>
      <c r="M544">
        <f t="shared" si="26"/>
        <v>1</v>
      </c>
      <c r="N544" t="s">
        <v>453</v>
      </c>
    </row>
    <row r="545" spans="1:14">
      <c r="A545" t="s">
        <v>451</v>
      </c>
      <c r="B545" t="s">
        <v>452</v>
      </c>
      <c r="C545" t="s">
        <v>224</v>
      </c>
      <c r="D545" t="s">
        <v>225</v>
      </c>
      <c r="E545" s="2">
        <v>42667.628472222219</v>
      </c>
      <c r="F545" t="s">
        <v>150</v>
      </c>
      <c r="G545" t="s">
        <v>149</v>
      </c>
      <c r="H545" t="b">
        <v>0</v>
      </c>
      <c r="I545">
        <v>8.0000000000000002E-3</v>
      </c>
      <c r="J545">
        <v>1E-3</v>
      </c>
      <c r="K545" t="str">
        <f t="shared" si="24"/>
        <v>=</v>
      </c>
      <c r="L545">
        <f t="shared" si="25"/>
        <v>8</v>
      </c>
      <c r="M545">
        <f t="shared" si="26"/>
        <v>1</v>
      </c>
      <c r="N545" t="s">
        <v>453</v>
      </c>
    </row>
    <row r="546" spans="1:14">
      <c r="A546" t="s">
        <v>451</v>
      </c>
      <c r="B546" t="s">
        <v>452</v>
      </c>
      <c r="C546" t="s">
        <v>347</v>
      </c>
      <c r="D546" t="s">
        <v>350</v>
      </c>
      <c r="E546" s="2">
        <v>43717.650694444441</v>
      </c>
      <c r="F546" t="s">
        <v>150</v>
      </c>
      <c r="G546" t="s">
        <v>149</v>
      </c>
      <c r="H546" t="b">
        <v>0</v>
      </c>
      <c r="I546">
        <v>0.11</v>
      </c>
      <c r="J546">
        <v>1E-3</v>
      </c>
      <c r="K546" t="str">
        <f t="shared" si="24"/>
        <v>=</v>
      </c>
      <c r="L546">
        <f t="shared" si="25"/>
        <v>110</v>
      </c>
      <c r="M546">
        <f t="shared" si="26"/>
        <v>1</v>
      </c>
      <c r="N546" t="s">
        <v>453</v>
      </c>
    </row>
    <row r="547" spans="1:14">
      <c r="A547" t="s">
        <v>451</v>
      </c>
      <c r="B547" t="s">
        <v>452</v>
      </c>
      <c r="C547" t="s">
        <v>203</v>
      </c>
      <c r="D547" t="s">
        <v>204</v>
      </c>
      <c r="E547" s="2">
        <v>45152.384722222225</v>
      </c>
      <c r="F547" t="s">
        <v>150</v>
      </c>
      <c r="G547" t="s">
        <v>149</v>
      </c>
      <c r="H547" t="b">
        <v>0</v>
      </c>
      <c r="I547">
        <v>3.5999999999999997E-2</v>
      </c>
      <c r="J547">
        <v>1E-3</v>
      </c>
      <c r="K547" t="str">
        <f t="shared" si="24"/>
        <v>=</v>
      </c>
      <c r="L547">
        <f t="shared" si="25"/>
        <v>36</v>
      </c>
      <c r="M547">
        <f t="shared" si="26"/>
        <v>1</v>
      </c>
      <c r="N547" t="s">
        <v>453</v>
      </c>
    </row>
    <row r="548" spans="1:14">
      <c r="A548" t="s">
        <v>451</v>
      </c>
      <c r="B548" t="s">
        <v>452</v>
      </c>
      <c r="C548" t="s">
        <v>178</v>
      </c>
      <c r="D548" t="s">
        <v>185</v>
      </c>
      <c r="E548" s="2">
        <v>43742.600694444445</v>
      </c>
      <c r="F548" t="s">
        <v>150</v>
      </c>
      <c r="G548" t="s">
        <v>149</v>
      </c>
      <c r="H548" t="b">
        <v>0</v>
      </c>
      <c r="I548">
        <v>1.0999999999999999E-2</v>
      </c>
      <c r="J548">
        <v>1E-3</v>
      </c>
      <c r="K548" t="str">
        <f t="shared" si="24"/>
        <v>=</v>
      </c>
      <c r="L548">
        <f t="shared" si="25"/>
        <v>11</v>
      </c>
      <c r="M548">
        <f t="shared" si="26"/>
        <v>1</v>
      </c>
      <c r="N548" t="s">
        <v>453</v>
      </c>
    </row>
    <row r="549" spans="1:14">
      <c r="A549" t="s">
        <v>451</v>
      </c>
      <c r="B549" t="s">
        <v>452</v>
      </c>
      <c r="C549" t="s">
        <v>178</v>
      </c>
      <c r="D549" t="s">
        <v>185</v>
      </c>
      <c r="E549" s="2">
        <v>44314.65902777778</v>
      </c>
      <c r="F549" t="s">
        <v>150</v>
      </c>
      <c r="G549" t="s">
        <v>149</v>
      </c>
      <c r="H549" t="b">
        <v>0</v>
      </c>
      <c r="I549">
        <v>3.8999999999999998E-3</v>
      </c>
      <c r="J549">
        <v>1E-3</v>
      </c>
      <c r="K549" t="str">
        <f t="shared" si="24"/>
        <v>=</v>
      </c>
      <c r="L549">
        <f t="shared" si="25"/>
        <v>3.9</v>
      </c>
      <c r="M549">
        <f t="shared" si="26"/>
        <v>1</v>
      </c>
      <c r="N549" t="s">
        <v>453</v>
      </c>
    </row>
    <row r="550" spans="1:14">
      <c r="A550" t="s">
        <v>451</v>
      </c>
      <c r="B550" t="s">
        <v>452</v>
      </c>
      <c r="C550" t="s">
        <v>206</v>
      </c>
      <c r="D550" t="s">
        <v>207</v>
      </c>
      <c r="E550" s="2">
        <v>43486.467361111114</v>
      </c>
      <c r="F550" t="s">
        <v>150</v>
      </c>
      <c r="G550" t="s">
        <v>149</v>
      </c>
      <c r="H550" t="b">
        <v>0</v>
      </c>
      <c r="I550">
        <v>0.05</v>
      </c>
      <c r="J550">
        <v>1E-3</v>
      </c>
      <c r="K550" t="str">
        <f t="shared" si="24"/>
        <v>=</v>
      </c>
      <c r="L550">
        <f t="shared" si="25"/>
        <v>50</v>
      </c>
      <c r="M550">
        <f t="shared" si="26"/>
        <v>1</v>
      </c>
      <c r="N550" t="s">
        <v>453</v>
      </c>
    </row>
    <row r="551" spans="1:14">
      <c r="A551" t="s">
        <v>451</v>
      </c>
      <c r="B551" t="s">
        <v>452</v>
      </c>
      <c r="C551" t="s">
        <v>198</v>
      </c>
      <c r="D551" t="s">
        <v>201</v>
      </c>
      <c r="E551" s="2">
        <v>42584.447916666664</v>
      </c>
      <c r="F551" t="s">
        <v>150</v>
      </c>
      <c r="G551" t="s">
        <v>149</v>
      </c>
      <c r="H551" t="b">
        <v>0</v>
      </c>
      <c r="I551">
        <v>0.11</v>
      </c>
      <c r="J551">
        <v>1E-3</v>
      </c>
      <c r="K551" t="str">
        <f t="shared" si="24"/>
        <v>=</v>
      </c>
      <c r="L551">
        <f t="shared" si="25"/>
        <v>110</v>
      </c>
      <c r="M551">
        <f t="shared" si="26"/>
        <v>1</v>
      </c>
      <c r="N551" t="s">
        <v>453</v>
      </c>
    </row>
    <row r="552" spans="1:14">
      <c r="A552" t="s">
        <v>451</v>
      </c>
      <c r="B552" t="s">
        <v>452</v>
      </c>
      <c r="C552" t="s">
        <v>203</v>
      </c>
      <c r="D552" t="s">
        <v>204</v>
      </c>
      <c r="E552" s="2">
        <v>43375.675694444442</v>
      </c>
      <c r="F552" t="s">
        <v>150</v>
      </c>
      <c r="G552" t="s">
        <v>149</v>
      </c>
      <c r="H552" t="b">
        <v>0</v>
      </c>
      <c r="I552">
        <v>6.7000000000000004E-2</v>
      </c>
      <c r="J552">
        <v>1E-3</v>
      </c>
      <c r="K552" t="str">
        <f t="shared" si="24"/>
        <v>=</v>
      </c>
      <c r="L552">
        <f t="shared" si="25"/>
        <v>67</v>
      </c>
      <c r="M552">
        <f t="shared" si="26"/>
        <v>1</v>
      </c>
      <c r="N552" t="s">
        <v>453</v>
      </c>
    </row>
    <row r="553" spans="1:14">
      <c r="A553" t="s">
        <v>451</v>
      </c>
      <c r="B553" t="s">
        <v>452</v>
      </c>
      <c r="C553" t="s">
        <v>187</v>
      </c>
      <c r="D553" t="s">
        <v>188</v>
      </c>
      <c r="E553" s="2">
        <v>43780.625</v>
      </c>
      <c r="F553" t="s">
        <v>150</v>
      </c>
      <c r="G553" t="s">
        <v>149</v>
      </c>
      <c r="H553" t="b">
        <v>0</v>
      </c>
      <c r="I553">
        <v>1.4999999999999999E-2</v>
      </c>
      <c r="J553">
        <v>1E-3</v>
      </c>
      <c r="K553" t="str">
        <f t="shared" si="24"/>
        <v>=</v>
      </c>
      <c r="L553">
        <f t="shared" si="25"/>
        <v>15</v>
      </c>
      <c r="M553">
        <f t="shared" si="26"/>
        <v>1</v>
      </c>
      <c r="N553" t="s">
        <v>453</v>
      </c>
    </row>
    <row r="554" spans="1:14">
      <c r="A554" t="s">
        <v>451</v>
      </c>
      <c r="B554" t="s">
        <v>452</v>
      </c>
      <c r="C554" t="s">
        <v>198</v>
      </c>
      <c r="D554" t="s">
        <v>201</v>
      </c>
      <c r="E554" s="2">
        <v>44733.682638888888</v>
      </c>
      <c r="F554" t="s">
        <v>150</v>
      </c>
      <c r="G554" t="s">
        <v>149</v>
      </c>
      <c r="H554" t="b">
        <v>0</v>
      </c>
      <c r="I554">
        <v>4.7E-2</v>
      </c>
      <c r="J554">
        <v>1E-3</v>
      </c>
      <c r="K554" t="str">
        <f t="shared" si="24"/>
        <v>=</v>
      </c>
      <c r="L554">
        <f t="shared" si="25"/>
        <v>47</v>
      </c>
      <c r="M554">
        <f t="shared" si="26"/>
        <v>1</v>
      </c>
      <c r="N554" t="s">
        <v>453</v>
      </c>
    </row>
    <row r="555" spans="1:14">
      <c r="A555" t="s">
        <v>451</v>
      </c>
      <c r="B555" t="s">
        <v>452</v>
      </c>
      <c r="C555" t="s">
        <v>187</v>
      </c>
      <c r="D555" t="s">
        <v>188</v>
      </c>
      <c r="E555" s="2">
        <v>44775.614583333336</v>
      </c>
      <c r="F555" t="s">
        <v>150</v>
      </c>
      <c r="G555" t="s">
        <v>149</v>
      </c>
      <c r="H555" t="b">
        <v>0</v>
      </c>
      <c r="I555">
        <v>1.2E-2</v>
      </c>
      <c r="J555">
        <v>1E-3</v>
      </c>
      <c r="K555" t="str">
        <f t="shared" si="24"/>
        <v>=</v>
      </c>
      <c r="L555">
        <f t="shared" si="25"/>
        <v>12</v>
      </c>
      <c r="M555">
        <f t="shared" si="26"/>
        <v>1</v>
      </c>
      <c r="N555" t="s">
        <v>453</v>
      </c>
    </row>
    <row r="556" spans="1:14">
      <c r="A556" t="s">
        <v>451</v>
      </c>
      <c r="B556" t="s">
        <v>452</v>
      </c>
      <c r="C556" t="s">
        <v>224</v>
      </c>
      <c r="D556" t="s">
        <v>225</v>
      </c>
      <c r="E556" s="2">
        <v>42590.504166666666</v>
      </c>
      <c r="F556" t="s">
        <v>150</v>
      </c>
      <c r="G556" t="s">
        <v>149</v>
      </c>
      <c r="H556" t="b">
        <v>0</v>
      </c>
      <c r="I556">
        <v>1.4E-2</v>
      </c>
      <c r="J556">
        <v>1E-3</v>
      </c>
      <c r="K556" t="str">
        <f t="shared" si="24"/>
        <v>=</v>
      </c>
      <c r="L556">
        <f t="shared" si="25"/>
        <v>14</v>
      </c>
      <c r="M556">
        <f t="shared" si="26"/>
        <v>1</v>
      </c>
      <c r="N556" t="s">
        <v>453</v>
      </c>
    </row>
    <row r="557" spans="1:14">
      <c r="A557" t="s">
        <v>451</v>
      </c>
      <c r="B557" t="s">
        <v>452</v>
      </c>
      <c r="C557" t="s">
        <v>187</v>
      </c>
      <c r="D557" t="s">
        <v>188</v>
      </c>
      <c r="E557" s="2">
        <v>42688.369444444441</v>
      </c>
      <c r="F557" t="s">
        <v>150</v>
      </c>
      <c r="G557" t="s">
        <v>149</v>
      </c>
      <c r="H557" t="b">
        <v>0</v>
      </c>
      <c r="I557">
        <v>2.4E-2</v>
      </c>
      <c r="J557">
        <v>1E-3</v>
      </c>
      <c r="K557" t="str">
        <f t="shared" si="24"/>
        <v>=</v>
      </c>
      <c r="L557">
        <f t="shared" si="25"/>
        <v>24</v>
      </c>
      <c r="M557">
        <f t="shared" si="26"/>
        <v>1</v>
      </c>
      <c r="N557" t="s">
        <v>453</v>
      </c>
    </row>
    <row r="558" spans="1:14">
      <c r="A558" t="s">
        <v>451</v>
      </c>
      <c r="B558" t="s">
        <v>452</v>
      </c>
      <c r="C558" t="s">
        <v>187</v>
      </c>
      <c r="D558" t="s">
        <v>188</v>
      </c>
      <c r="E558" s="2">
        <v>44952.36041666667</v>
      </c>
      <c r="F558" t="s">
        <v>150</v>
      </c>
      <c r="G558" t="s">
        <v>149</v>
      </c>
      <c r="H558" t="b">
        <v>0</v>
      </c>
      <c r="I558">
        <v>6.7999999999999996E-3</v>
      </c>
      <c r="J558">
        <v>1E-3</v>
      </c>
      <c r="K558" t="str">
        <f t="shared" si="24"/>
        <v>=</v>
      </c>
      <c r="L558">
        <f t="shared" si="25"/>
        <v>6.8</v>
      </c>
      <c r="M558">
        <f t="shared" si="26"/>
        <v>1</v>
      </c>
      <c r="N558" t="s">
        <v>453</v>
      </c>
    </row>
    <row r="559" spans="1:14">
      <c r="A559" t="s">
        <v>451</v>
      </c>
      <c r="B559" t="s">
        <v>452</v>
      </c>
      <c r="C559" t="s">
        <v>198</v>
      </c>
      <c r="D559" t="s">
        <v>201</v>
      </c>
      <c r="E559" s="2">
        <v>42809.584027777775</v>
      </c>
      <c r="F559" t="s">
        <v>150</v>
      </c>
      <c r="G559" t="s">
        <v>149</v>
      </c>
      <c r="H559" t="b">
        <v>0</v>
      </c>
      <c r="I559">
        <v>5.8999999999999997E-2</v>
      </c>
      <c r="J559">
        <v>1E-3</v>
      </c>
      <c r="K559" t="str">
        <f t="shared" si="24"/>
        <v>=</v>
      </c>
      <c r="L559">
        <f t="shared" si="25"/>
        <v>59</v>
      </c>
      <c r="M559">
        <f t="shared" si="26"/>
        <v>1</v>
      </c>
      <c r="N559" t="s">
        <v>453</v>
      </c>
    </row>
    <row r="560" spans="1:14">
      <c r="A560" t="s">
        <v>451</v>
      </c>
      <c r="B560" t="s">
        <v>452</v>
      </c>
      <c r="C560" t="s">
        <v>206</v>
      </c>
      <c r="D560" t="s">
        <v>207</v>
      </c>
      <c r="E560" s="2">
        <v>42745.457638888889</v>
      </c>
      <c r="F560" t="s">
        <v>150</v>
      </c>
      <c r="G560" t="s">
        <v>149</v>
      </c>
      <c r="H560" t="b">
        <v>0</v>
      </c>
      <c r="I560">
        <v>3.1E-2</v>
      </c>
      <c r="J560">
        <v>1E-3</v>
      </c>
      <c r="K560" t="str">
        <f t="shared" si="24"/>
        <v>=</v>
      </c>
      <c r="L560">
        <f t="shared" si="25"/>
        <v>31</v>
      </c>
      <c r="M560">
        <f t="shared" si="26"/>
        <v>1</v>
      </c>
      <c r="N560" t="s">
        <v>453</v>
      </c>
    </row>
    <row r="561" spans="1:14">
      <c r="A561" t="s">
        <v>451</v>
      </c>
      <c r="B561" t="s">
        <v>452</v>
      </c>
      <c r="C561" t="s">
        <v>187</v>
      </c>
      <c r="D561" t="s">
        <v>188</v>
      </c>
      <c r="E561" s="2">
        <v>42061.466666666667</v>
      </c>
      <c r="F561" t="s">
        <v>150</v>
      </c>
      <c r="G561" t="s">
        <v>149</v>
      </c>
      <c r="H561" t="b">
        <v>0</v>
      </c>
      <c r="I561">
        <v>6.7000000000000002E-3</v>
      </c>
      <c r="J561">
        <v>1E-3</v>
      </c>
      <c r="K561" t="str">
        <f t="shared" si="24"/>
        <v>=</v>
      </c>
      <c r="L561">
        <f t="shared" si="25"/>
        <v>6.7</v>
      </c>
      <c r="M561">
        <f t="shared" si="26"/>
        <v>1</v>
      </c>
      <c r="N561" t="s">
        <v>453</v>
      </c>
    </row>
    <row r="562" spans="1:14">
      <c r="A562" t="s">
        <v>451</v>
      </c>
      <c r="B562" t="s">
        <v>452</v>
      </c>
      <c r="C562" t="s">
        <v>178</v>
      </c>
      <c r="D562" t="s">
        <v>185</v>
      </c>
      <c r="E562" s="2">
        <v>43725.59652777778</v>
      </c>
      <c r="F562" t="s">
        <v>150</v>
      </c>
      <c r="G562" t="s">
        <v>149</v>
      </c>
      <c r="H562" t="b">
        <v>0</v>
      </c>
      <c r="I562">
        <v>1.4E-2</v>
      </c>
      <c r="J562">
        <v>1E-3</v>
      </c>
      <c r="K562" t="str">
        <f t="shared" si="24"/>
        <v>=</v>
      </c>
      <c r="L562">
        <f t="shared" si="25"/>
        <v>14</v>
      </c>
      <c r="M562">
        <f t="shared" si="26"/>
        <v>1</v>
      </c>
      <c r="N562" t="s">
        <v>453</v>
      </c>
    </row>
    <row r="563" spans="1:14">
      <c r="A563" t="s">
        <v>451</v>
      </c>
      <c r="B563" t="s">
        <v>452</v>
      </c>
      <c r="C563" t="s">
        <v>219</v>
      </c>
      <c r="D563" t="s">
        <v>222</v>
      </c>
      <c r="E563" s="2">
        <v>43074.593055555553</v>
      </c>
      <c r="F563" t="s">
        <v>150</v>
      </c>
      <c r="G563" t="s">
        <v>149</v>
      </c>
      <c r="H563" t="b">
        <v>0</v>
      </c>
      <c r="I563">
        <v>0.16</v>
      </c>
      <c r="J563">
        <v>1E-3</v>
      </c>
      <c r="K563" t="str">
        <f t="shared" si="24"/>
        <v>=</v>
      </c>
      <c r="L563">
        <f t="shared" si="25"/>
        <v>160</v>
      </c>
      <c r="M563">
        <f t="shared" si="26"/>
        <v>1</v>
      </c>
      <c r="N563" t="s">
        <v>453</v>
      </c>
    </row>
    <row r="564" spans="1:14">
      <c r="A564" t="s">
        <v>451</v>
      </c>
      <c r="B564" t="s">
        <v>452</v>
      </c>
      <c r="C564" t="s">
        <v>187</v>
      </c>
      <c r="D564" t="s">
        <v>188</v>
      </c>
      <c r="E564" s="2">
        <v>45099.447222222225</v>
      </c>
      <c r="F564" t="s">
        <v>150</v>
      </c>
      <c r="G564" t="s">
        <v>149</v>
      </c>
      <c r="H564" t="b">
        <v>0</v>
      </c>
      <c r="I564">
        <v>1.0999999999999999E-2</v>
      </c>
      <c r="J564">
        <v>1E-3</v>
      </c>
      <c r="K564" t="str">
        <f t="shared" si="24"/>
        <v>=</v>
      </c>
      <c r="L564">
        <f t="shared" si="25"/>
        <v>11</v>
      </c>
      <c r="M564">
        <f t="shared" si="26"/>
        <v>1</v>
      </c>
      <c r="N564" t="s">
        <v>453</v>
      </c>
    </row>
    <row r="565" spans="1:14">
      <c r="A565" t="s">
        <v>451</v>
      </c>
      <c r="B565" t="s">
        <v>452</v>
      </c>
      <c r="C565" t="s">
        <v>187</v>
      </c>
      <c r="D565" t="s">
        <v>188</v>
      </c>
      <c r="E565" s="2">
        <v>42467.64166666667</v>
      </c>
      <c r="F565" t="s">
        <v>150</v>
      </c>
      <c r="G565" t="s">
        <v>149</v>
      </c>
      <c r="H565" t="b">
        <v>0</v>
      </c>
      <c r="I565">
        <v>2.5999999999999999E-2</v>
      </c>
      <c r="J565">
        <v>1E-3</v>
      </c>
      <c r="K565" t="str">
        <f t="shared" si="24"/>
        <v>=</v>
      </c>
      <c r="L565">
        <f t="shared" si="25"/>
        <v>26</v>
      </c>
      <c r="M565">
        <f t="shared" si="26"/>
        <v>1</v>
      </c>
      <c r="N565" t="s">
        <v>453</v>
      </c>
    </row>
    <row r="566" spans="1:14">
      <c r="A566" t="s">
        <v>451</v>
      </c>
      <c r="B566" t="s">
        <v>452</v>
      </c>
      <c r="C566" t="s">
        <v>198</v>
      </c>
      <c r="D566" t="s">
        <v>201</v>
      </c>
      <c r="E566" s="2">
        <v>43258.461111111108</v>
      </c>
      <c r="F566" t="s">
        <v>150</v>
      </c>
      <c r="G566" t="s">
        <v>149</v>
      </c>
      <c r="H566" t="b">
        <v>0</v>
      </c>
      <c r="I566">
        <v>4.9000000000000002E-2</v>
      </c>
      <c r="J566">
        <v>1E-3</v>
      </c>
      <c r="K566" t="str">
        <f t="shared" si="24"/>
        <v>=</v>
      </c>
      <c r="L566">
        <f t="shared" si="25"/>
        <v>49</v>
      </c>
      <c r="M566">
        <f t="shared" si="26"/>
        <v>1</v>
      </c>
      <c r="N566" t="s">
        <v>453</v>
      </c>
    </row>
    <row r="567" spans="1:14">
      <c r="A567" t="s">
        <v>451</v>
      </c>
      <c r="B567" t="s">
        <v>452</v>
      </c>
      <c r="C567" t="s">
        <v>187</v>
      </c>
      <c r="D567" t="s">
        <v>188</v>
      </c>
      <c r="E567" s="2">
        <v>42326.351388888892</v>
      </c>
      <c r="F567" t="s">
        <v>150</v>
      </c>
      <c r="G567" t="s">
        <v>149</v>
      </c>
      <c r="H567" t="b">
        <v>0</v>
      </c>
      <c r="I567">
        <v>2.5999999999999999E-2</v>
      </c>
      <c r="J567">
        <v>1E-3</v>
      </c>
      <c r="K567" t="str">
        <f t="shared" si="24"/>
        <v>=</v>
      </c>
      <c r="L567">
        <f t="shared" si="25"/>
        <v>26</v>
      </c>
      <c r="M567">
        <f t="shared" si="26"/>
        <v>1</v>
      </c>
      <c r="N567" t="s">
        <v>453</v>
      </c>
    </row>
    <row r="568" spans="1:14">
      <c r="A568" t="s">
        <v>451</v>
      </c>
      <c r="B568" t="s">
        <v>452</v>
      </c>
      <c r="C568" t="s">
        <v>198</v>
      </c>
      <c r="D568" t="s">
        <v>201</v>
      </c>
      <c r="E568" s="2">
        <v>43328.605555555558</v>
      </c>
      <c r="F568" t="s">
        <v>150</v>
      </c>
      <c r="G568" t="s">
        <v>149</v>
      </c>
      <c r="H568" t="b">
        <v>0</v>
      </c>
      <c r="I568">
        <v>4.2999999999999997E-2</v>
      </c>
      <c r="J568">
        <v>1E-3</v>
      </c>
      <c r="K568" t="str">
        <f t="shared" si="24"/>
        <v>=</v>
      </c>
      <c r="L568">
        <f t="shared" si="25"/>
        <v>43</v>
      </c>
      <c r="M568">
        <f t="shared" si="26"/>
        <v>1</v>
      </c>
      <c r="N568" t="s">
        <v>453</v>
      </c>
    </row>
    <row r="569" spans="1:14">
      <c r="A569" t="s">
        <v>451</v>
      </c>
      <c r="B569" t="s">
        <v>452</v>
      </c>
      <c r="C569" t="s">
        <v>224</v>
      </c>
      <c r="D569" t="s">
        <v>225</v>
      </c>
      <c r="E569" s="2">
        <v>45176.615972222222</v>
      </c>
      <c r="F569" t="s">
        <v>150</v>
      </c>
      <c r="G569" t="s">
        <v>149</v>
      </c>
      <c r="H569" t="b">
        <v>0</v>
      </c>
      <c r="I569">
        <v>0.01</v>
      </c>
      <c r="J569">
        <v>1E-3</v>
      </c>
      <c r="K569" t="str">
        <f t="shared" si="24"/>
        <v>=</v>
      </c>
      <c r="L569">
        <f t="shared" si="25"/>
        <v>10</v>
      </c>
      <c r="M569">
        <f t="shared" si="26"/>
        <v>1</v>
      </c>
      <c r="N569" t="s">
        <v>453</v>
      </c>
    </row>
    <row r="570" spans="1:14">
      <c r="A570" t="s">
        <v>451</v>
      </c>
      <c r="B570" t="s">
        <v>452</v>
      </c>
      <c r="C570" t="s">
        <v>206</v>
      </c>
      <c r="D570" t="s">
        <v>207</v>
      </c>
      <c r="E570" s="2">
        <v>44767.538194444445</v>
      </c>
      <c r="F570" t="s">
        <v>150</v>
      </c>
      <c r="G570" t="s">
        <v>149</v>
      </c>
      <c r="H570" t="b">
        <v>0</v>
      </c>
      <c r="I570">
        <v>3.6999999999999998E-2</v>
      </c>
      <c r="J570">
        <v>1E-3</v>
      </c>
      <c r="K570" t="str">
        <f t="shared" si="24"/>
        <v>=</v>
      </c>
      <c r="L570">
        <f t="shared" si="25"/>
        <v>37</v>
      </c>
      <c r="M570">
        <f t="shared" si="26"/>
        <v>1</v>
      </c>
      <c r="N570" t="s">
        <v>453</v>
      </c>
    </row>
    <row r="571" spans="1:14">
      <c r="A571" t="s">
        <v>451</v>
      </c>
      <c r="B571" t="s">
        <v>452</v>
      </c>
      <c r="C571" t="s">
        <v>190</v>
      </c>
      <c r="D571" t="s">
        <v>194</v>
      </c>
      <c r="E571" s="2">
        <v>42017.481944444444</v>
      </c>
      <c r="F571" t="s">
        <v>150</v>
      </c>
      <c r="G571" t="s">
        <v>149</v>
      </c>
      <c r="H571" t="b">
        <v>0</v>
      </c>
      <c r="I571">
        <v>4.0000000000000001E-3</v>
      </c>
      <c r="J571">
        <v>1E-3</v>
      </c>
      <c r="K571" t="str">
        <f t="shared" si="24"/>
        <v>=</v>
      </c>
      <c r="L571">
        <f t="shared" si="25"/>
        <v>4</v>
      </c>
      <c r="M571">
        <f t="shared" si="26"/>
        <v>1</v>
      </c>
      <c r="N571" t="s">
        <v>453</v>
      </c>
    </row>
    <row r="572" spans="1:14">
      <c r="A572" t="s">
        <v>451</v>
      </c>
      <c r="B572" t="s">
        <v>452</v>
      </c>
      <c r="C572" t="s">
        <v>224</v>
      </c>
      <c r="D572" t="s">
        <v>225</v>
      </c>
      <c r="E572" s="2">
        <v>43784.413888888892</v>
      </c>
      <c r="F572" t="s">
        <v>150</v>
      </c>
      <c r="G572" t="s">
        <v>149</v>
      </c>
      <c r="H572" t="b">
        <v>0</v>
      </c>
      <c r="I572">
        <v>2.3E-3</v>
      </c>
      <c r="J572">
        <v>1E-3</v>
      </c>
      <c r="K572" t="str">
        <f t="shared" si="24"/>
        <v>=</v>
      </c>
      <c r="L572">
        <f t="shared" si="25"/>
        <v>2.2999999999999998</v>
      </c>
      <c r="M572">
        <f t="shared" si="26"/>
        <v>1</v>
      </c>
      <c r="N572" t="s">
        <v>453</v>
      </c>
    </row>
    <row r="573" spans="1:14">
      <c r="A573" t="s">
        <v>451</v>
      </c>
      <c r="B573" t="s">
        <v>452</v>
      </c>
      <c r="C573" t="s">
        <v>187</v>
      </c>
      <c r="D573" t="s">
        <v>188</v>
      </c>
      <c r="E573" s="2">
        <v>44298.659722222219</v>
      </c>
      <c r="F573" t="s">
        <v>150</v>
      </c>
      <c r="G573" t="s">
        <v>149</v>
      </c>
      <c r="H573" t="b">
        <v>0</v>
      </c>
      <c r="I573">
        <v>9.4999999999999998E-3</v>
      </c>
      <c r="J573">
        <v>1E-3</v>
      </c>
      <c r="K573" t="str">
        <f t="shared" si="24"/>
        <v>=</v>
      </c>
      <c r="L573">
        <f t="shared" si="25"/>
        <v>9.5</v>
      </c>
      <c r="M573">
        <f t="shared" si="26"/>
        <v>1</v>
      </c>
      <c r="N573" t="s">
        <v>453</v>
      </c>
    </row>
    <row r="574" spans="1:14">
      <c r="A574" t="s">
        <v>451</v>
      </c>
      <c r="B574" t="s">
        <v>452</v>
      </c>
      <c r="C574" t="s">
        <v>187</v>
      </c>
      <c r="D574" t="s">
        <v>188</v>
      </c>
      <c r="E574" s="2">
        <v>42513.509027777778</v>
      </c>
      <c r="F574" t="s">
        <v>150</v>
      </c>
      <c r="G574" t="s">
        <v>149</v>
      </c>
      <c r="H574" t="b">
        <v>0</v>
      </c>
      <c r="I574">
        <v>0.02</v>
      </c>
      <c r="J574">
        <v>1E-3</v>
      </c>
      <c r="K574" t="str">
        <f t="shared" si="24"/>
        <v>=</v>
      </c>
      <c r="L574">
        <f t="shared" si="25"/>
        <v>20</v>
      </c>
      <c r="M574">
        <f t="shared" si="26"/>
        <v>1</v>
      </c>
      <c r="N574" t="s">
        <v>453</v>
      </c>
    </row>
    <row r="575" spans="1:14">
      <c r="A575" t="s">
        <v>451</v>
      </c>
      <c r="B575" t="s">
        <v>452</v>
      </c>
      <c r="C575" t="s">
        <v>178</v>
      </c>
      <c r="D575" t="s">
        <v>185</v>
      </c>
      <c r="E575" s="2">
        <v>42219.711805555555</v>
      </c>
      <c r="F575" t="s">
        <v>150</v>
      </c>
      <c r="G575" t="s">
        <v>149</v>
      </c>
      <c r="H575" t="b">
        <v>0</v>
      </c>
      <c r="I575">
        <v>8.0000000000000002E-3</v>
      </c>
      <c r="J575">
        <v>1E-3</v>
      </c>
      <c r="K575" t="str">
        <f t="shared" si="24"/>
        <v>=</v>
      </c>
      <c r="L575">
        <f t="shared" si="25"/>
        <v>8</v>
      </c>
      <c r="M575">
        <f t="shared" si="26"/>
        <v>1</v>
      </c>
      <c r="N575" t="s">
        <v>453</v>
      </c>
    </row>
    <row r="576" spans="1:14">
      <c r="A576" t="s">
        <v>451</v>
      </c>
      <c r="B576" t="s">
        <v>452</v>
      </c>
      <c r="C576" t="s">
        <v>203</v>
      </c>
      <c r="D576" t="s">
        <v>204</v>
      </c>
      <c r="E576" s="2">
        <v>42494.54583333333</v>
      </c>
      <c r="F576" t="s">
        <v>150</v>
      </c>
      <c r="G576" t="s">
        <v>149</v>
      </c>
      <c r="H576" t="b">
        <v>0</v>
      </c>
      <c r="I576">
        <v>3.6999999999999998E-2</v>
      </c>
      <c r="J576">
        <v>1E-3</v>
      </c>
      <c r="K576" t="str">
        <f t="shared" si="24"/>
        <v>=</v>
      </c>
      <c r="L576">
        <f t="shared" si="25"/>
        <v>37</v>
      </c>
      <c r="M576">
        <f t="shared" si="26"/>
        <v>1</v>
      </c>
      <c r="N576" t="s">
        <v>453</v>
      </c>
    </row>
    <row r="577" spans="1:14">
      <c r="A577" t="s">
        <v>451</v>
      </c>
      <c r="B577" t="s">
        <v>452</v>
      </c>
      <c r="C577" t="s">
        <v>198</v>
      </c>
      <c r="D577" t="s">
        <v>201</v>
      </c>
      <c r="E577" s="2">
        <v>42719.644444444442</v>
      </c>
      <c r="F577" t="s">
        <v>150</v>
      </c>
      <c r="G577" t="s">
        <v>149</v>
      </c>
      <c r="H577" t="b">
        <v>0</v>
      </c>
      <c r="I577">
        <v>0.05</v>
      </c>
      <c r="J577">
        <v>1E-3</v>
      </c>
      <c r="K577" t="str">
        <f t="shared" si="24"/>
        <v>=</v>
      </c>
      <c r="L577">
        <f t="shared" si="25"/>
        <v>50</v>
      </c>
      <c r="M577">
        <f t="shared" si="26"/>
        <v>1</v>
      </c>
      <c r="N577" t="s">
        <v>453</v>
      </c>
    </row>
    <row r="578" spans="1:14">
      <c r="A578" t="s">
        <v>451</v>
      </c>
      <c r="B578" t="s">
        <v>452</v>
      </c>
      <c r="C578" t="s">
        <v>203</v>
      </c>
      <c r="D578" t="s">
        <v>204</v>
      </c>
      <c r="E578" s="2">
        <v>44944.553472222222</v>
      </c>
      <c r="F578" t="s">
        <v>150</v>
      </c>
      <c r="G578" t="s">
        <v>149</v>
      </c>
      <c r="H578" t="b">
        <v>0</v>
      </c>
      <c r="I578">
        <v>1.4E-2</v>
      </c>
      <c r="J578">
        <v>1E-3</v>
      </c>
      <c r="K578" t="str">
        <f t="shared" si="24"/>
        <v>=</v>
      </c>
      <c r="L578">
        <f t="shared" si="25"/>
        <v>14</v>
      </c>
      <c r="M578">
        <f t="shared" si="26"/>
        <v>1</v>
      </c>
      <c r="N578" t="s">
        <v>453</v>
      </c>
    </row>
    <row r="579" spans="1:14">
      <c r="A579" t="s">
        <v>451</v>
      </c>
      <c r="B579" t="s">
        <v>452</v>
      </c>
      <c r="C579" t="s">
        <v>296</v>
      </c>
      <c r="D579" t="s">
        <v>297</v>
      </c>
      <c r="E579" s="2">
        <v>43073.601388888892</v>
      </c>
      <c r="F579" t="s">
        <v>150</v>
      </c>
      <c r="G579" t="s">
        <v>149</v>
      </c>
      <c r="H579" t="b">
        <v>0</v>
      </c>
      <c r="I579">
        <v>1E-3</v>
      </c>
      <c r="J579">
        <v>1E-3</v>
      </c>
      <c r="K579" t="str">
        <f t="shared" ref="K579:K642" si="27">IF(H579=TRUE,"&lt;","=")</f>
        <v>=</v>
      </c>
      <c r="L579">
        <f t="shared" ref="L579:L642" si="28">I579*1000</f>
        <v>1</v>
      </c>
      <c r="M579">
        <f t="shared" ref="M579:M642" si="29">J579*1000</f>
        <v>1</v>
      </c>
      <c r="N579" t="s">
        <v>453</v>
      </c>
    </row>
    <row r="580" spans="1:14">
      <c r="A580" t="s">
        <v>451</v>
      </c>
      <c r="B580" t="s">
        <v>452</v>
      </c>
      <c r="C580" t="s">
        <v>198</v>
      </c>
      <c r="D580" t="s">
        <v>201</v>
      </c>
      <c r="E580" s="2">
        <v>42515.433333333334</v>
      </c>
      <c r="F580" t="s">
        <v>150</v>
      </c>
      <c r="G580" t="s">
        <v>149</v>
      </c>
      <c r="H580" t="b">
        <v>0</v>
      </c>
      <c r="I580">
        <v>7.2999999999999995E-2</v>
      </c>
      <c r="J580">
        <v>1E-3</v>
      </c>
      <c r="K580" t="str">
        <f t="shared" si="27"/>
        <v>=</v>
      </c>
      <c r="L580">
        <f t="shared" si="28"/>
        <v>73</v>
      </c>
      <c r="M580">
        <f t="shared" si="29"/>
        <v>1</v>
      </c>
      <c r="N580" t="s">
        <v>453</v>
      </c>
    </row>
    <row r="581" spans="1:14">
      <c r="A581" t="s">
        <v>451</v>
      </c>
      <c r="B581" t="s">
        <v>452</v>
      </c>
      <c r="C581" t="s">
        <v>178</v>
      </c>
      <c r="D581" t="s">
        <v>185</v>
      </c>
      <c r="E581" s="2">
        <v>43276.565972222219</v>
      </c>
      <c r="F581" t="s">
        <v>150</v>
      </c>
      <c r="G581" t="s">
        <v>149</v>
      </c>
      <c r="H581" t="b">
        <v>0</v>
      </c>
      <c r="I581">
        <v>0.01</v>
      </c>
      <c r="J581">
        <v>1E-3</v>
      </c>
      <c r="K581" t="str">
        <f t="shared" si="27"/>
        <v>=</v>
      </c>
      <c r="L581">
        <f t="shared" si="28"/>
        <v>10</v>
      </c>
      <c r="M581">
        <f t="shared" si="29"/>
        <v>1</v>
      </c>
      <c r="N581" t="s">
        <v>453</v>
      </c>
    </row>
    <row r="582" spans="1:14">
      <c r="A582" t="s">
        <v>451</v>
      </c>
      <c r="B582" t="s">
        <v>452</v>
      </c>
      <c r="C582" t="s">
        <v>187</v>
      </c>
      <c r="D582" t="s">
        <v>188</v>
      </c>
      <c r="E582" s="2">
        <v>44580.618750000001</v>
      </c>
      <c r="F582" t="s">
        <v>150</v>
      </c>
      <c r="G582" t="s">
        <v>149</v>
      </c>
      <c r="H582" t="b">
        <v>0</v>
      </c>
      <c r="I582">
        <v>8.3000000000000001E-3</v>
      </c>
      <c r="J582">
        <v>1E-3</v>
      </c>
      <c r="K582" t="str">
        <f t="shared" si="27"/>
        <v>=</v>
      </c>
      <c r="L582">
        <f t="shared" si="28"/>
        <v>8.3000000000000007</v>
      </c>
      <c r="M582">
        <f t="shared" si="29"/>
        <v>1</v>
      </c>
      <c r="N582" t="s">
        <v>453</v>
      </c>
    </row>
    <row r="583" spans="1:14">
      <c r="A583" t="s">
        <v>451</v>
      </c>
      <c r="B583" t="s">
        <v>452</v>
      </c>
      <c r="C583" t="s">
        <v>203</v>
      </c>
      <c r="D583" t="s">
        <v>204</v>
      </c>
      <c r="E583" s="2">
        <v>43705.690972222219</v>
      </c>
      <c r="F583" t="s">
        <v>150</v>
      </c>
      <c r="G583" t="s">
        <v>149</v>
      </c>
      <c r="H583" t="b">
        <v>0</v>
      </c>
      <c r="I583">
        <v>4.2999999999999997E-2</v>
      </c>
      <c r="J583">
        <v>1E-3</v>
      </c>
      <c r="K583" t="str">
        <f t="shared" si="27"/>
        <v>=</v>
      </c>
      <c r="L583">
        <f t="shared" si="28"/>
        <v>43</v>
      </c>
      <c r="M583">
        <f t="shared" si="29"/>
        <v>1</v>
      </c>
      <c r="N583" t="s">
        <v>453</v>
      </c>
    </row>
    <row r="584" spans="1:14">
      <c r="A584" t="s">
        <v>451</v>
      </c>
      <c r="B584" t="s">
        <v>452</v>
      </c>
      <c r="C584" t="s">
        <v>178</v>
      </c>
      <c r="D584" t="s">
        <v>185</v>
      </c>
      <c r="E584" s="2">
        <v>42832.609027777777</v>
      </c>
      <c r="F584" t="s">
        <v>150</v>
      </c>
      <c r="G584" t="s">
        <v>149</v>
      </c>
      <c r="H584" t="b">
        <v>0</v>
      </c>
      <c r="I584">
        <v>1.0999999999999999E-2</v>
      </c>
      <c r="J584">
        <v>1E-3</v>
      </c>
      <c r="K584" t="str">
        <f t="shared" si="27"/>
        <v>=</v>
      </c>
      <c r="L584">
        <f t="shared" si="28"/>
        <v>11</v>
      </c>
      <c r="M584">
        <f t="shared" si="29"/>
        <v>1</v>
      </c>
      <c r="N584" t="s">
        <v>453</v>
      </c>
    </row>
    <row r="585" spans="1:14">
      <c r="A585" t="s">
        <v>451</v>
      </c>
      <c r="B585" t="s">
        <v>452</v>
      </c>
      <c r="C585" t="s">
        <v>190</v>
      </c>
      <c r="D585" t="s">
        <v>194</v>
      </c>
      <c r="E585" s="2">
        <v>42514.579861111109</v>
      </c>
      <c r="F585" t="s">
        <v>150</v>
      </c>
      <c r="G585" t="s">
        <v>149</v>
      </c>
      <c r="H585" t="b">
        <v>0</v>
      </c>
      <c r="I585">
        <v>2.2000000000000001E-3</v>
      </c>
      <c r="J585">
        <v>1E-3</v>
      </c>
      <c r="K585" t="str">
        <f t="shared" si="27"/>
        <v>=</v>
      </c>
      <c r="L585">
        <f t="shared" si="28"/>
        <v>2.2000000000000002</v>
      </c>
      <c r="M585">
        <f t="shared" si="29"/>
        <v>1</v>
      </c>
      <c r="N585" t="s">
        <v>453</v>
      </c>
    </row>
    <row r="586" spans="1:14">
      <c r="A586" t="s">
        <v>451</v>
      </c>
      <c r="B586" t="s">
        <v>452</v>
      </c>
      <c r="C586" t="s">
        <v>265</v>
      </c>
      <c r="D586" t="s">
        <v>266</v>
      </c>
      <c r="E586" s="2">
        <v>44316.580555555556</v>
      </c>
      <c r="F586" t="s">
        <v>150</v>
      </c>
      <c r="G586" t="s">
        <v>149</v>
      </c>
      <c r="H586" t="b">
        <v>0</v>
      </c>
      <c r="I586">
        <v>1.2999999999999999E-2</v>
      </c>
      <c r="J586">
        <v>1E-3</v>
      </c>
      <c r="K586" t="str">
        <f t="shared" si="27"/>
        <v>=</v>
      </c>
      <c r="L586">
        <f t="shared" si="28"/>
        <v>13</v>
      </c>
      <c r="M586">
        <f t="shared" si="29"/>
        <v>1</v>
      </c>
      <c r="N586" t="s">
        <v>453</v>
      </c>
    </row>
    <row r="587" spans="1:14">
      <c r="A587" t="s">
        <v>451</v>
      </c>
      <c r="B587" t="s">
        <v>452</v>
      </c>
      <c r="C587" t="s">
        <v>196</v>
      </c>
      <c r="D587" t="s">
        <v>197</v>
      </c>
      <c r="E587" s="2">
        <v>42080.595833333333</v>
      </c>
      <c r="F587" t="s">
        <v>150</v>
      </c>
      <c r="G587" t="s">
        <v>149</v>
      </c>
      <c r="H587" t="b">
        <v>0</v>
      </c>
      <c r="I587">
        <v>0.01</v>
      </c>
      <c r="J587">
        <v>1E-3</v>
      </c>
      <c r="K587" t="str">
        <f t="shared" si="27"/>
        <v>=</v>
      </c>
      <c r="L587">
        <f t="shared" si="28"/>
        <v>10</v>
      </c>
      <c r="M587">
        <f t="shared" si="29"/>
        <v>1</v>
      </c>
      <c r="N587" t="s">
        <v>453</v>
      </c>
    </row>
    <row r="588" spans="1:14">
      <c r="A588" t="s">
        <v>451</v>
      </c>
      <c r="B588" t="s">
        <v>452</v>
      </c>
      <c r="C588" t="s">
        <v>178</v>
      </c>
      <c r="D588" t="s">
        <v>185</v>
      </c>
      <c r="E588" s="2">
        <v>44728.593055555553</v>
      </c>
      <c r="F588" t="s">
        <v>150</v>
      </c>
      <c r="G588" t="s">
        <v>149</v>
      </c>
      <c r="H588" t="b">
        <v>0</v>
      </c>
      <c r="I588">
        <v>5.1999999999999998E-3</v>
      </c>
      <c r="J588">
        <v>1E-3</v>
      </c>
      <c r="K588" t="str">
        <f t="shared" si="27"/>
        <v>=</v>
      </c>
      <c r="L588">
        <f t="shared" si="28"/>
        <v>5.2</v>
      </c>
      <c r="M588">
        <f t="shared" si="29"/>
        <v>1</v>
      </c>
      <c r="N588" t="s">
        <v>453</v>
      </c>
    </row>
    <row r="589" spans="1:14">
      <c r="A589" t="s">
        <v>451</v>
      </c>
      <c r="B589" t="s">
        <v>452</v>
      </c>
      <c r="C589" t="s">
        <v>178</v>
      </c>
      <c r="D589" t="s">
        <v>185</v>
      </c>
      <c r="E589" s="2">
        <v>42212.713888888888</v>
      </c>
      <c r="F589" t="s">
        <v>150</v>
      </c>
      <c r="G589" t="s">
        <v>149</v>
      </c>
      <c r="H589" t="b">
        <v>0</v>
      </c>
      <c r="I589">
        <v>9.1999999999999998E-3</v>
      </c>
      <c r="J589">
        <v>1E-3</v>
      </c>
      <c r="K589" t="str">
        <f t="shared" si="27"/>
        <v>=</v>
      </c>
      <c r="L589">
        <f t="shared" si="28"/>
        <v>9.1999999999999993</v>
      </c>
      <c r="M589">
        <f t="shared" si="29"/>
        <v>1</v>
      </c>
      <c r="N589" t="s">
        <v>453</v>
      </c>
    </row>
    <row r="590" spans="1:14">
      <c r="A590" t="s">
        <v>451</v>
      </c>
      <c r="B590" t="s">
        <v>452</v>
      </c>
      <c r="C590" t="s">
        <v>247</v>
      </c>
      <c r="D590" t="s">
        <v>248</v>
      </c>
      <c r="E590" s="2">
        <v>44973.356944444444</v>
      </c>
      <c r="F590" t="s">
        <v>150</v>
      </c>
      <c r="G590" t="s">
        <v>149</v>
      </c>
      <c r="H590" t="b">
        <v>0</v>
      </c>
      <c r="I590">
        <v>2.0999999999999999E-3</v>
      </c>
      <c r="J590">
        <v>1E-3</v>
      </c>
      <c r="K590" t="str">
        <f t="shared" si="27"/>
        <v>=</v>
      </c>
      <c r="L590">
        <f t="shared" si="28"/>
        <v>2.1</v>
      </c>
      <c r="M590">
        <f t="shared" si="29"/>
        <v>1</v>
      </c>
      <c r="N590" t="s">
        <v>453</v>
      </c>
    </row>
    <row r="591" spans="1:14">
      <c r="A591" t="s">
        <v>451</v>
      </c>
      <c r="B591" t="s">
        <v>452</v>
      </c>
      <c r="C591" t="s">
        <v>209</v>
      </c>
      <c r="D591" t="s">
        <v>212</v>
      </c>
      <c r="E591" s="2">
        <v>43412.615277777775</v>
      </c>
      <c r="F591" t="s">
        <v>150</v>
      </c>
      <c r="G591" t="s">
        <v>149</v>
      </c>
      <c r="H591" t="b">
        <v>0</v>
      </c>
      <c r="I591">
        <v>0.1</v>
      </c>
      <c r="J591">
        <v>1E-3</v>
      </c>
      <c r="K591" t="str">
        <f t="shared" si="27"/>
        <v>=</v>
      </c>
      <c r="L591">
        <f t="shared" si="28"/>
        <v>100</v>
      </c>
      <c r="M591">
        <f t="shared" si="29"/>
        <v>1</v>
      </c>
      <c r="N591" t="s">
        <v>453</v>
      </c>
    </row>
    <row r="592" spans="1:14">
      <c r="A592" t="s">
        <v>451</v>
      </c>
      <c r="B592" t="s">
        <v>452</v>
      </c>
      <c r="C592" t="s">
        <v>178</v>
      </c>
      <c r="D592" t="s">
        <v>185</v>
      </c>
      <c r="E592" s="2">
        <v>42810.401388888888</v>
      </c>
      <c r="F592" t="s">
        <v>150</v>
      </c>
      <c r="G592" t="s">
        <v>149</v>
      </c>
      <c r="H592" t="b">
        <v>0</v>
      </c>
      <c r="I592">
        <v>8.3999999999999995E-3</v>
      </c>
      <c r="J592">
        <v>1E-3</v>
      </c>
      <c r="K592" t="str">
        <f t="shared" si="27"/>
        <v>=</v>
      </c>
      <c r="L592">
        <f t="shared" si="28"/>
        <v>8.4</v>
      </c>
      <c r="M592">
        <f t="shared" si="29"/>
        <v>1</v>
      </c>
      <c r="N592" t="s">
        <v>453</v>
      </c>
    </row>
    <row r="593" spans="1:14">
      <c r="A593" t="s">
        <v>451</v>
      </c>
      <c r="B593" t="s">
        <v>452</v>
      </c>
      <c r="C593" t="s">
        <v>224</v>
      </c>
      <c r="D593" t="s">
        <v>225</v>
      </c>
      <c r="E593" s="2">
        <v>44757.457638888889</v>
      </c>
      <c r="F593" t="s">
        <v>150</v>
      </c>
      <c r="G593" t="s">
        <v>149</v>
      </c>
      <c r="H593" t="b">
        <v>0</v>
      </c>
      <c r="I593">
        <v>1.4E-2</v>
      </c>
      <c r="J593">
        <v>1E-3</v>
      </c>
      <c r="K593" t="str">
        <f t="shared" si="27"/>
        <v>=</v>
      </c>
      <c r="L593">
        <f t="shared" si="28"/>
        <v>14</v>
      </c>
      <c r="M593">
        <f t="shared" si="29"/>
        <v>1</v>
      </c>
      <c r="N593" t="s">
        <v>453</v>
      </c>
    </row>
    <row r="594" spans="1:14">
      <c r="A594" t="s">
        <v>451</v>
      </c>
      <c r="B594" t="s">
        <v>452</v>
      </c>
      <c r="C594" t="s">
        <v>187</v>
      </c>
      <c r="D594" t="s">
        <v>188</v>
      </c>
      <c r="E594" s="2">
        <v>42641.538194444445</v>
      </c>
      <c r="F594" t="s">
        <v>150</v>
      </c>
      <c r="G594" t="s">
        <v>149</v>
      </c>
      <c r="H594" t="b">
        <v>0</v>
      </c>
      <c r="I594">
        <v>2.5999999999999999E-2</v>
      </c>
      <c r="J594">
        <v>1E-3</v>
      </c>
      <c r="K594" t="str">
        <f t="shared" si="27"/>
        <v>=</v>
      </c>
      <c r="L594">
        <f t="shared" si="28"/>
        <v>26</v>
      </c>
      <c r="M594">
        <f t="shared" si="29"/>
        <v>1</v>
      </c>
      <c r="N594" t="s">
        <v>453</v>
      </c>
    </row>
    <row r="595" spans="1:14">
      <c r="A595" t="s">
        <v>451</v>
      </c>
      <c r="B595" t="s">
        <v>452</v>
      </c>
      <c r="C595" t="s">
        <v>198</v>
      </c>
      <c r="D595" t="s">
        <v>201</v>
      </c>
      <c r="E595" s="2">
        <v>42712.432638888888</v>
      </c>
      <c r="F595" t="s">
        <v>150</v>
      </c>
      <c r="G595" t="s">
        <v>149</v>
      </c>
      <c r="H595" t="b">
        <v>0</v>
      </c>
      <c r="I595">
        <v>7.9000000000000001E-2</v>
      </c>
      <c r="J595">
        <v>1E-3</v>
      </c>
      <c r="K595" t="str">
        <f t="shared" si="27"/>
        <v>=</v>
      </c>
      <c r="L595">
        <f t="shared" si="28"/>
        <v>79</v>
      </c>
      <c r="M595">
        <f t="shared" si="29"/>
        <v>1</v>
      </c>
      <c r="N595" t="s">
        <v>453</v>
      </c>
    </row>
    <row r="596" spans="1:14">
      <c r="A596" t="s">
        <v>451</v>
      </c>
      <c r="B596" t="s">
        <v>452</v>
      </c>
      <c r="C596" t="s">
        <v>203</v>
      </c>
      <c r="D596" t="s">
        <v>204</v>
      </c>
      <c r="E596" s="2">
        <v>42765.424305555556</v>
      </c>
      <c r="F596" t="s">
        <v>150</v>
      </c>
      <c r="G596" t="s">
        <v>149</v>
      </c>
      <c r="H596" t="b">
        <v>0</v>
      </c>
      <c r="I596">
        <v>6.5000000000000002E-2</v>
      </c>
      <c r="J596">
        <v>1E-3</v>
      </c>
      <c r="K596" t="str">
        <f t="shared" si="27"/>
        <v>=</v>
      </c>
      <c r="L596">
        <f t="shared" si="28"/>
        <v>65</v>
      </c>
      <c r="M596">
        <f t="shared" si="29"/>
        <v>1</v>
      </c>
      <c r="N596" t="s">
        <v>453</v>
      </c>
    </row>
    <row r="597" spans="1:14">
      <c r="A597" t="s">
        <v>451</v>
      </c>
      <c r="B597" t="s">
        <v>452</v>
      </c>
      <c r="C597" t="s">
        <v>190</v>
      </c>
      <c r="D597" t="s">
        <v>194</v>
      </c>
      <c r="E597" s="2">
        <v>43740.404861111114</v>
      </c>
      <c r="F597" t="s">
        <v>150</v>
      </c>
      <c r="G597" t="s">
        <v>149</v>
      </c>
      <c r="H597" t="b">
        <v>0</v>
      </c>
      <c r="I597">
        <v>2.8E-3</v>
      </c>
      <c r="J597">
        <v>1E-3</v>
      </c>
      <c r="K597" t="str">
        <f t="shared" si="27"/>
        <v>=</v>
      </c>
      <c r="L597">
        <f t="shared" si="28"/>
        <v>2.8</v>
      </c>
      <c r="M597">
        <f t="shared" si="29"/>
        <v>1</v>
      </c>
      <c r="N597" t="s">
        <v>453</v>
      </c>
    </row>
    <row r="598" spans="1:14">
      <c r="A598" t="s">
        <v>451</v>
      </c>
      <c r="B598" t="s">
        <v>452</v>
      </c>
      <c r="C598" t="s">
        <v>187</v>
      </c>
      <c r="D598" t="s">
        <v>188</v>
      </c>
      <c r="E598" s="2">
        <v>45209.450694444444</v>
      </c>
      <c r="F598" t="s">
        <v>150</v>
      </c>
      <c r="G598" t="s">
        <v>149</v>
      </c>
      <c r="H598" t="b">
        <v>0</v>
      </c>
      <c r="I598">
        <v>1.4E-2</v>
      </c>
      <c r="J598">
        <v>1E-3</v>
      </c>
      <c r="K598" t="str">
        <f t="shared" si="27"/>
        <v>=</v>
      </c>
      <c r="L598">
        <f t="shared" si="28"/>
        <v>14</v>
      </c>
      <c r="M598">
        <f t="shared" si="29"/>
        <v>1</v>
      </c>
      <c r="N598" t="s">
        <v>453</v>
      </c>
    </row>
    <row r="599" spans="1:14">
      <c r="A599" t="s">
        <v>451</v>
      </c>
      <c r="B599" t="s">
        <v>452</v>
      </c>
      <c r="C599" t="s">
        <v>310</v>
      </c>
      <c r="D599" t="s">
        <v>311</v>
      </c>
      <c r="E599" s="2">
        <v>44599.484722222223</v>
      </c>
      <c r="F599" t="s">
        <v>150</v>
      </c>
      <c r="G599" t="s">
        <v>149</v>
      </c>
      <c r="H599" t="b">
        <v>0</v>
      </c>
      <c r="I599">
        <v>0.19</v>
      </c>
      <c r="J599">
        <v>1E-3</v>
      </c>
      <c r="K599" t="str">
        <f t="shared" si="27"/>
        <v>=</v>
      </c>
      <c r="L599">
        <f t="shared" si="28"/>
        <v>190</v>
      </c>
      <c r="M599">
        <f t="shared" si="29"/>
        <v>1</v>
      </c>
      <c r="N599" t="s">
        <v>453</v>
      </c>
    </row>
    <row r="600" spans="1:14">
      <c r="A600" t="s">
        <v>451</v>
      </c>
      <c r="B600" t="s">
        <v>452</v>
      </c>
      <c r="C600" t="s">
        <v>187</v>
      </c>
      <c r="D600" t="s">
        <v>188</v>
      </c>
      <c r="E600" s="2">
        <v>42695.342361111114</v>
      </c>
      <c r="F600" t="s">
        <v>150</v>
      </c>
      <c r="G600" t="s">
        <v>149</v>
      </c>
      <c r="H600" t="b">
        <v>0</v>
      </c>
      <c r="I600">
        <v>0.03</v>
      </c>
      <c r="J600">
        <v>1E-3</v>
      </c>
      <c r="K600" t="str">
        <f t="shared" si="27"/>
        <v>=</v>
      </c>
      <c r="L600">
        <f t="shared" si="28"/>
        <v>30</v>
      </c>
      <c r="M600">
        <f t="shared" si="29"/>
        <v>1</v>
      </c>
      <c r="N600" t="s">
        <v>453</v>
      </c>
    </row>
    <row r="601" spans="1:14">
      <c r="A601" t="s">
        <v>451</v>
      </c>
      <c r="B601" t="s">
        <v>452</v>
      </c>
      <c r="C601" t="s">
        <v>187</v>
      </c>
      <c r="D601" t="s">
        <v>188</v>
      </c>
      <c r="E601" s="2">
        <v>44902.376388888886</v>
      </c>
      <c r="F601" t="s">
        <v>150</v>
      </c>
      <c r="G601" t="s">
        <v>149</v>
      </c>
      <c r="H601" t="b">
        <v>0</v>
      </c>
      <c r="I601">
        <v>7.7999999999999996E-3</v>
      </c>
      <c r="J601">
        <v>1E-3</v>
      </c>
      <c r="K601" t="str">
        <f t="shared" si="27"/>
        <v>=</v>
      </c>
      <c r="L601">
        <f t="shared" si="28"/>
        <v>7.8</v>
      </c>
      <c r="M601">
        <f t="shared" si="29"/>
        <v>1</v>
      </c>
      <c r="N601" t="s">
        <v>453</v>
      </c>
    </row>
    <row r="602" spans="1:14">
      <c r="A602" t="s">
        <v>451</v>
      </c>
      <c r="B602" t="s">
        <v>452</v>
      </c>
      <c r="C602" t="s">
        <v>209</v>
      </c>
      <c r="D602" t="s">
        <v>212</v>
      </c>
      <c r="E602" s="2">
        <v>43376.508333333331</v>
      </c>
      <c r="F602" t="s">
        <v>150</v>
      </c>
      <c r="G602" t="s">
        <v>149</v>
      </c>
      <c r="H602" t="b">
        <v>0</v>
      </c>
      <c r="I602">
        <v>0.1</v>
      </c>
      <c r="J602">
        <v>1E-3</v>
      </c>
      <c r="K602" t="str">
        <f t="shared" si="27"/>
        <v>=</v>
      </c>
      <c r="L602">
        <f t="shared" si="28"/>
        <v>100</v>
      </c>
      <c r="M602">
        <f t="shared" si="29"/>
        <v>1</v>
      </c>
      <c r="N602" t="s">
        <v>453</v>
      </c>
    </row>
    <row r="603" spans="1:14">
      <c r="A603" t="s">
        <v>451</v>
      </c>
      <c r="B603" t="s">
        <v>452</v>
      </c>
      <c r="C603" t="s">
        <v>187</v>
      </c>
      <c r="D603" t="s">
        <v>188</v>
      </c>
      <c r="E603" s="2">
        <v>42558.5</v>
      </c>
      <c r="F603" t="s">
        <v>150</v>
      </c>
      <c r="G603" t="s">
        <v>149</v>
      </c>
      <c r="H603" t="b">
        <v>0</v>
      </c>
      <c r="I603">
        <v>1.7000000000000001E-2</v>
      </c>
      <c r="J603">
        <v>1E-3</v>
      </c>
      <c r="K603" t="str">
        <f t="shared" si="27"/>
        <v>=</v>
      </c>
      <c r="L603">
        <f t="shared" si="28"/>
        <v>17</v>
      </c>
      <c r="M603">
        <f t="shared" si="29"/>
        <v>1</v>
      </c>
      <c r="N603" t="s">
        <v>453</v>
      </c>
    </row>
    <row r="604" spans="1:14">
      <c r="A604" t="s">
        <v>451</v>
      </c>
      <c r="B604" t="s">
        <v>452</v>
      </c>
      <c r="C604" t="s">
        <v>206</v>
      </c>
      <c r="D604" t="s">
        <v>207</v>
      </c>
      <c r="E604" s="2">
        <v>44684.479166666664</v>
      </c>
      <c r="F604" t="s">
        <v>150</v>
      </c>
      <c r="G604" t="s">
        <v>149</v>
      </c>
      <c r="H604" t="b">
        <v>0</v>
      </c>
      <c r="I604">
        <v>4.2000000000000003E-2</v>
      </c>
      <c r="J604">
        <v>1E-3</v>
      </c>
      <c r="K604" t="str">
        <f t="shared" si="27"/>
        <v>=</v>
      </c>
      <c r="L604">
        <f t="shared" si="28"/>
        <v>42</v>
      </c>
      <c r="M604">
        <f t="shared" si="29"/>
        <v>1</v>
      </c>
      <c r="N604" t="s">
        <v>453</v>
      </c>
    </row>
    <row r="605" spans="1:14">
      <c r="A605" t="s">
        <v>451</v>
      </c>
      <c r="B605" t="s">
        <v>452</v>
      </c>
      <c r="C605" t="s">
        <v>196</v>
      </c>
      <c r="D605" t="s">
        <v>197</v>
      </c>
      <c r="E605" s="2">
        <v>41912.463888888888</v>
      </c>
      <c r="F605" t="s">
        <v>150</v>
      </c>
      <c r="G605" t="s">
        <v>149</v>
      </c>
      <c r="H605" t="b">
        <v>0</v>
      </c>
      <c r="I605">
        <v>0.02</v>
      </c>
      <c r="J605">
        <v>1E-3</v>
      </c>
      <c r="K605" t="str">
        <f t="shared" si="27"/>
        <v>=</v>
      </c>
      <c r="L605">
        <f t="shared" si="28"/>
        <v>20</v>
      </c>
      <c r="M605">
        <f t="shared" si="29"/>
        <v>1</v>
      </c>
      <c r="N605" t="s">
        <v>453</v>
      </c>
    </row>
    <row r="606" spans="1:14">
      <c r="A606" t="s">
        <v>451</v>
      </c>
      <c r="B606" t="s">
        <v>452</v>
      </c>
      <c r="C606" t="s">
        <v>198</v>
      </c>
      <c r="D606" t="s">
        <v>201</v>
      </c>
      <c r="E606" s="2">
        <v>42586.499305555553</v>
      </c>
      <c r="F606" t="s">
        <v>150</v>
      </c>
      <c r="G606" t="s">
        <v>149</v>
      </c>
      <c r="H606" t="b">
        <v>0</v>
      </c>
      <c r="I606">
        <v>6.2E-2</v>
      </c>
      <c r="J606">
        <v>1E-3</v>
      </c>
      <c r="K606" t="str">
        <f t="shared" si="27"/>
        <v>=</v>
      </c>
      <c r="L606">
        <f t="shared" si="28"/>
        <v>62</v>
      </c>
      <c r="M606">
        <f t="shared" si="29"/>
        <v>1</v>
      </c>
      <c r="N606" t="s">
        <v>453</v>
      </c>
    </row>
    <row r="607" spans="1:14">
      <c r="A607" t="s">
        <v>451</v>
      </c>
      <c r="B607" t="s">
        <v>452</v>
      </c>
      <c r="C607" t="s">
        <v>224</v>
      </c>
      <c r="D607" t="s">
        <v>225</v>
      </c>
      <c r="E607" s="2">
        <v>43396.45</v>
      </c>
      <c r="F607" t="s">
        <v>150</v>
      </c>
      <c r="G607" t="s">
        <v>149</v>
      </c>
      <c r="H607" t="b">
        <v>0</v>
      </c>
      <c r="I607">
        <v>1.9E-2</v>
      </c>
      <c r="J607">
        <v>1E-3</v>
      </c>
      <c r="K607" t="str">
        <f t="shared" si="27"/>
        <v>=</v>
      </c>
      <c r="L607">
        <f t="shared" si="28"/>
        <v>19</v>
      </c>
      <c r="M607">
        <f t="shared" si="29"/>
        <v>1</v>
      </c>
      <c r="N607" t="s">
        <v>453</v>
      </c>
    </row>
    <row r="608" spans="1:14">
      <c r="A608" t="s">
        <v>451</v>
      </c>
      <c r="B608" t="s">
        <v>452</v>
      </c>
      <c r="C608" t="s">
        <v>178</v>
      </c>
      <c r="D608" t="s">
        <v>185</v>
      </c>
      <c r="E608" s="2">
        <v>43174.568055555559</v>
      </c>
      <c r="F608" t="s">
        <v>150</v>
      </c>
      <c r="G608" t="s">
        <v>149</v>
      </c>
      <c r="H608" t="b">
        <v>0</v>
      </c>
      <c r="I608">
        <v>3.8E-3</v>
      </c>
      <c r="J608">
        <v>1E-3</v>
      </c>
      <c r="K608" t="str">
        <f t="shared" si="27"/>
        <v>=</v>
      </c>
      <c r="L608">
        <f t="shared" si="28"/>
        <v>3.8</v>
      </c>
      <c r="M608">
        <f t="shared" si="29"/>
        <v>1</v>
      </c>
      <c r="N608" t="s">
        <v>453</v>
      </c>
    </row>
    <row r="609" spans="1:14">
      <c r="A609" t="s">
        <v>451</v>
      </c>
      <c r="B609" t="s">
        <v>452</v>
      </c>
      <c r="C609" t="s">
        <v>310</v>
      </c>
      <c r="D609" t="s">
        <v>311</v>
      </c>
      <c r="E609" s="2">
        <v>44691.668055555558</v>
      </c>
      <c r="F609" t="s">
        <v>150</v>
      </c>
      <c r="G609" t="s">
        <v>149</v>
      </c>
      <c r="H609" t="b">
        <v>0</v>
      </c>
      <c r="I609">
        <v>0.22</v>
      </c>
      <c r="J609">
        <v>1E-3</v>
      </c>
      <c r="K609" t="str">
        <f t="shared" si="27"/>
        <v>=</v>
      </c>
      <c r="L609">
        <f t="shared" si="28"/>
        <v>220</v>
      </c>
      <c r="M609">
        <f t="shared" si="29"/>
        <v>1</v>
      </c>
      <c r="N609" t="s">
        <v>453</v>
      </c>
    </row>
    <row r="610" spans="1:14">
      <c r="A610" t="s">
        <v>451</v>
      </c>
      <c r="B610" t="s">
        <v>452</v>
      </c>
      <c r="C610" t="s">
        <v>206</v>
      </c>
      <c r="D610" t="s">
        <v>207</v>
      </c>
      <c r="E610" s="2">
        <v>44379.544444444444</v>
      </c>
      <c r="F610" t="s">
        <v>150</v>
      </c>
      <c r="G610" t="s">
        <v>149</v>
      </c>
      <c r="H610" t="b">
        <v>0</v>
      </c>
      <c r="I610">
        <v>2.1000000000000001E-2</v>
      </c>
      <c r="J610">
        <v>1E-3</v>
      </c>
      <c r="K610" t="str">
        <f t="shared" si="27"/>
        <v>=</v>
      </c>
      <c r="L610">
        <f t="shared" si="28"/>
        <v>21</v>
      </c>
      <c r="M610">
        <f t="shared" si="29"/>
        <v>1</v>
      </c>
      <c r="N610" t="s">
        <v>453</v>
      </c>
    </row>
    <row r="611" spans="1:14">
      <c r="A611" t="s">
        <v>451</v>
      </c>
      <c r="B611" t="s">
        <v>452</v>
      </c>
      <c r="C611" t="s">
        <v>178</v>
      </c>
      <c r="D611" t="s">
        <v>185</v>
      </c>
      <c r="E611" s="2">
        <v>45154.660416666666</v>
      </c>
      <c r="F611" t="s">
        <v>150</v>
      </c>
      <c r="G611" t="s">
        <v>149</v>
      </c>
      <c r="H611" t="b">
        <v>0</v>
      </c>
      <c r="I611">
        <v>6.7999999999999996E-3</v>
      </c>
      <c r="J611">
        <v>1E-3</v>
      </c>
      <c r="K611" t="str">
        <f t="shared" si="27"/>
        <v>=</v>
      </c>
      <c r="L611">
        <f t="shared" si="28"/>
        <v>6.8</v>
      </c>
      <c r="M611">
        <f t="shared" si="29"/>
        <v>1</v>
      </c>
      <c r="N611" t="s">
        <v>453</v>
      </c>
    </row>
    <row r="612" spans="1:14">
      <c r="A612" t="s">
        <v>451</v>
      </c>
      <c r="B612" t="s">
        <v>452</v>
      </c>
      <c r="C612" t="s">
        <v>178</v>
      </c>
      <c r="D612" t="s">
        <v>185</v>
      </c>
      <c r="E612" s="2">
        <v>41940.649305555555</v>
      </c>
      <c r="F612" t="s">
        <v>150</v>
      </c>
      <c r="G612" t="s">
        <v>149</v>
      </c>
      <c r="H612" t="b">
        <v>0</v>
      </c>
      <c r="I612">
        <v>0.01</v>
      </c>
      <c r="J612">
        <v>1E-3</v>
      </c>
      <c r="K612" t="str">
        <f t="shared" si="27"/>
        <v>=</v>
      </c>
      <c r="L612">
        <f t="shared" si="28"/>
        <v>10</v>
      </c>
      <c r="M612">
        <f t="shared" si="29"/>
        <v>1</v>
      </c>
      <c r="N612" t="s">
        <v>453</v>
      </c>
    </row>
    <row r="613" spans="1:14">
      <c r="A613" t="s">
        <v>451</v>
      </c>
      <c r="B613" t="s">
        <v>452</v>
      </c>
      <c r="C613" t="s">
        <v>178</v>
      </c>
      <c r="D613" t="s">
        <v>185</v>
      </c>
      <c r="E613" s="2">
        <v>42390.645833333336</v>
      </c>
      <c r="F613" t="s">
        <v>150</v>
      </c>
      <c r="G613" t="s">
        <v>149</v>
      </c>
      <c r="H613" t="b">
        <v>0</v>
      </c>
      <c r="I613">
        <v>7.1999999999999998E-3</v>
      </c>
      <c r="J613">
        <v>1E-3</v>
      </c>
      <c r="K613" t="str">
        <f t="shared" si="27"/>
        <v>=</v>
      </c>
      <c r="L613">
        <f t="shared" si="28"/>
        <v>7.2</v>
      </c>
      <c r="M613">
        <f t="shared" si="29"/>
        <v>1</v>
      </c>
      <c r="N613" t="s">
        <v>453</v>
      </c>
    </row>
    <row r="614" spans="1:14">
      <c r="A614" t="s">
        <v>451</v>
      </c>
      <c r="B614" t="s">
        <v>452</v>
      </c>
      <c r="C614" t="s">
        <v>224</v>
      </c>
      <c r="D614" t="s">
        <v>225</v>
      </c>
      <c r="E614" s="2">
        <v>42478.463194444441</v>
      </c>
      <c r="F614" t="s">
        <v>150</v>
      </c>
      <c r="G614" t="s">
        <v>149</v>
      </c>
      <c r="H614" t="b">
        <v>0</v>
      </c>
      <c r="I614">
        <v>3.2000000000000002E-3</v>
      </c>
      <c r="J614">
        <v>1E-3</v>
      </c>
      <c r="K614" t="str">
        <f t="shared" si="27"/>
        <v>=</v>
      </c>
      <c r="L614">
        <f t="shared" si="28"/>
        <v>3.2</v>
      </c>
      <c r="M614">
        <f t="shared" si="29"/>
        <v>1</v>
      </c>
      <c r="N614" t="s">
        <v>453</v>
      </c>
    </row>
    <row r="615" spans="1:14">
      <c r="A615" t="s">
        <v>451</v>
      </c>
      <c r="B615" t="s">
        <v>452</v>
      </c>
      <c r="C615" t="s">
        <v>224</v>
      </c>
      <c r="D615" t="s">
        <v>225</v>
      </c>
      <c r="E615" s="2">
        <v>44727.459027777775</v>
      </c>
      <c r="F615" t="s">
        <v>150</v>
      </c>
      <c r="G615" t="s">
        <v>149</v>
      </c>
      <c r="H615" t="b">
        <v>0</v>
      </c>
      <c r="I615">
        <v>5.1999999999999998E-3</v>
      </c>
      <c r="J615">
        <v>1E-3</v>
      </c>
      <c r="K615" t="str">
        <f t="shared" si="27"/>
        <v>=</v>
      </c>
      <c r="L615">
        <f t="shared" si="28"/>
        <v>5.2</v>
      </c>
      <c r="M615">
        <f t="shared" si="29"/>
        <v>1</v>
      </c>
      <c r="N615" t="s">
        <v>453</v>
      </c>
    </row>
    <row r="616" spans="1:14">
      <c r="A616" t="s">
        <v>451</v>
      </c>
      <c r="B616" t="s">
        <v>452</v>
      </c>
      <c r="C616" t="s">
        <v>276</v>
      </c>
      <c r="D616" t="s">
        <v>277</v>
      </c>
      <c r="E616" s="2">
        <v>41918.436805555553</v>
      </c>
      <c r="F616" t="s">
        <v>150</v>
      </c>
      <c r="G616" t="s">
        <v>149</v>
      </c>
      <c r="H616" t="b">
        <v>0</v>
      </c>
      <c r="I616">
        <v>5.0000000000000001E-3</v>
      </c>
      <c r="J616">
        <v>1E-3</v>
      </c>
      <c r="K616" t="str">
        <f t="shared" si="27"/>
        <v>=</v>
      </c>
      <c r="L616">
        <f t="shared" si="28"/>
        <v>5</v>
      </c>
      <c r="M616">
        <f t="shared" si="29"/>
        <v>1</v>
      </c>
      <c r="N616" t="s">
        <v>453</v>
      </c>
    </row>
    <row r="617" spans="1:14">
      <c r="A617" t="s">
        <v>451</v>
      </c>
      <c r="B617" t="s">
        <v>452</v>
      </c>
      <c r="C617" t="s">
        <v>352</v>
      </c>
      <c r="D617" t="s">
        <v>353</v>
      </c>
      <c r="E617" s="2">
        <v>43717.59652777778</v>
      </c>
      <c r="F617" t="s">
        <v>150</v>
      </c>
      <c r="G617" t="s">
        <v>149</v>
      </c>
      <c r="H617" t="b">
        <v>0</v>
      </c>
      <c r="I617">
        <v>2.1999999999999999E-2</v>
      </c>
      <c r="J617">
        <v>1E-3</v>
      </c>
      <c r="K617" t="str">
        <f t="shared" si="27"/>
        <v>=</v>
      </c>
      <c r="L617">
        <f t="shared" si="28"/>
        <v>22</v>
      </c>
      <c r="M617">
        <f t="shared" si="29"/>
        <v>1</v>
      </c>
      <c r="N617" t="s">
        <v>453</v>
      </c>
    </row>
    <row r="618" spans="1:14">
      <c r="A618" t="s">
        <v>451</v>
      </c>
      <c r="B618" t="s">
        <v>452</v>
      </c>
      <c r="C618" t="s">
        <v>288</v>
      </c>
      <c r="D618" t="s">
        <v>289</v>
      </c>
      <c r="E618" s="2">
        <v>44876.506944444445</v>
      </c>
      <c r="F618" t="s">
        <v>150</v>
      </c>
      <c r="G618" t="s">
        <v>149</v>
      </c>
      <c r="H618" t="b">
        <v>0</v>
      </c>
      <c r="I618">
        <v>2.1000000000000001E-2</v>
      </c>
      <c r="J618">
        <v>1E-3</v>
      </c>
      <c r="K618" t="str">
        <f t="shared" si="27"/>
        <v>=</v>
      </c>
      <c r="L618">
        <f t="shared" si="28"/>
        <v>21</v>
      </c>
      <c r="M618">
        <f t="shared" si="29"/>
        <v>1</v>
      </c>
      <c r="N618" t="s">
        <v>453</v>
      </c>
    </row>
    <row r="619" spans="1:14">
      <c r="A619" t="s">
        <v>451</v>
      </c>
      <c r="B619" t="s">
        <v>452</v>
      </c>
      <c r="C619" t="s">
        <v>241</v>
      </c>
      <c r="D619" t="s">
        <v>242</v>
      </c>
      <c r="E619" s="2">
        <v>42293.693749999999</v>
      </c>
      <c r="F619" t="s">
        <v>150</v>
      </c>
      <c r="G619" t="s">
        <v>149</v>
      </c>
      <c r="H619" t="b">
        <v>0</v>
      </c>
      <c r="I619">
        <v>3.8E-3</v>
      </c>
      <c r="J619">
        <v>1E-3</v>
      </c>
      <c r="K619" t="str">
        <f t="shared" si="27"/>
        <v>=</v>
      </c>
      <c r="L619">
        <f t="shared" si="28"/>
        <v>3.8</v>
      </c>
      <c r="M619">
        <f t="shared" si="29"/>
        <v>1</v>
      </c>
      <c r="N619" t="s">
        <v>453</v>
      </c>
    </row>
    <row r="620" spans="1:14">
      <c r="A620" t="s">
        <v>451</v>
      </c>
      <c r="B620" t="s">
        <v>452</v>
      </c>
      <c r="C620" t="s">
        <v>206</v>
      </c>
      <c r="D620" t="s">
        <v>207</v>
      </c>
      <c r="E620" s="2">
        <v>43300.625694444447</v>
      </c>
      <c r="F620" t="s">
        <v>150</v>
      </c>
      <c r="G620" t="s">
        <v>149</v>
      </c>
      <c r="H620" t="b">
        <v>0</v>
      </c>
      <c r="I620">
        <v>3.7999999999999999E-2</v>
      </c>
      <c r="J620">
        <v>1E-3</v>
      </c>
      <c r="K620" t="str">
        <f t="shared" si="27"/>
        <v>=</v>
      </c>
      <c r="L620">
        <f t="shared" si="28"/>
        <v>38</v>
      </c>
      <c r="M620">
        <f t="shared" si="29"/>
        <v>1</v>
      </c>
      <c r="N620" t="s">
        <v>453</v>
      </c>
    </row>
    <row r="621" spans="1:14">
      <c r="A621" t="s">
        <v>451</v>
      </c>
      <c r="B621" t="s">
        <v>452</v>
      </c>
      <c r="C621" t="s">
        <v>203</v>
      </c>
      <c r="D621" t="s">
        <v>204</v>
      </c>
      <c r="E621" s="2">
        <v>43427.5</v>
      </c>
      <c r="F621" t="s">
        <v>150</v>
      </c>
      <c r="G621" t="s">
        <v>149</v>
      </c>
      <c r="H621" t="b">
        <v>0</v>
      </c>
      <c r="I621">
        <v>6.8000000000000005E-2</v>
      </c>
      <c r="J621">
        <v>1E-3</v>
      </c>
      <c r="K621" t="str">
        <f t="shared" si="27"/>
        <v>=</v>
      </c>
      <c r="L621">
        <f t="shared" si="28"/>
        <v>68</v>
      </c>
      <c r="M621">
        <f t="shared" si="29"/>
        <v>1</v>
      </c>
      <c r="N621" t="s">
        <v>453</v>
      </c>
    </row>
    <row r="622" spans="1:14">
      <c r="A622" t="s">
        <v>451</v>
      </c>
      <c r="B622" t="s">
        <v>452</v>
      </c>
      <c r="C622" t="s">
        <v>178</v>
      </c>
      <c r="D622" t="s">
        <v>185</v>
      </c>
      <c r="E622" s="2">
        <v>44792.635416666664</v>
      </c>
      <c r="F622" t="s">
        <v>150</v>
      </c>
      <c r="G622" t="s">
        <v>149</v>
      </c>
      <c r="H622" t="b">
        <v>0</v>
      </c>
      <c r="I622">
        <v>7.7999999999999996E-3</v>
      </c>
      <c r="J622">
        <v>1E-3</v>
      </c>
      <c r="K622" t="str">
        <f t="shared" si="27"/>
        <v>=</v>
      </c>
      <c r="L622">
        <f t="shared" si="28"/>
        <v>7.8</v>
      </c>
      <c r="M622">
        <f t="shared" si="29"/>
        <v>1</v>
      </c>
      <c r="N622" t="s">
        <v>453</v>
      </c>
    </row>
    <row r="623" spans="1:14">
      <c r="A623" t="s">
        <v>451</v>
      </c>
      <c r="B623" t="s">
        <v>452</v>
      </c>
      <c r="C623" t="s">
        <v>187</v>
      </c>
      <c r="D623" t="s">
        <v>188</v>
      </c>
      <c r="E623" s="2">
        <v>44909.384027777778</v>
      </c>
      <c r="F623" t="s">
        <v>150</v>
      </c>
      <c r="G623" t="s">
        <v>149</v>
      </c>
      <c r="H623" t="b">
        <v>0</v>
      </c>
      <c r="I623">
        <v>0.01</v>
      </c>
      <c r="J623">
        <v>1E-3</v>
      </c>
      <c r="K623" t="str">
        <f t="shared" si="27"/>
        <v>=</v>
      </c>
      <c r="L623">
        <f t="shared" si="28"/>
        <v>10</v>
      </c>
      <c r="M623">
        <f t="shared" si="29"/>
        <v>1</v>
      </c>
      <c r="N623" t="s">
        <v>453</v>
      </c>
    </row>
    <row r="624" spans="1:14">
      <c r="A624" t="s">
        <v>451</v>
      </c>
      <c r="B624" t="s">
        <v>452</v>
      </c>
      <c r="C624" t="s">
        <v>235</v>
      </c>
      <c r="D624" t="s">
        <v>239</v>
      </c>
      <c r="E624" s="2">
        <v>43896.48333333333</v>
      </c>
      <c r="F624" t="s">
        <v>150</v>
      </c>
      <c r="G624" t="s">
        <v>149</v>
      </c>
      <c r="H624" t="b">
        <v>0</v>
      </c>
      <c r="I624">
        <v>2.5999999999999999E-2</v>
      </c>
      <c r="J624">
        <v>1E-3</v>
      </c>
      <c r="K624" t="str">
        <f t="shared" si="27"/>
        <v>=</v>
      </c>
      <c r="L624">
        <f t="shared" si="28"/>
        <v>26</v>
      </c>
      <c r="M624">
        <f t="shared" si="29"/>
        <v>1</v>
      </c>
      <c r="N624" t="s">
        <v>453</v>
      </c>
    </row>
    <row r="625" spans="1:14">
      <c r="A625" t="s">
        <v>451</v>
      </c>
      <c r="B625" t="s">
        <v>452</v>
      </c>
      <c r="C625" t="s">
        <v>219</v>
      </c>
      <c r="D625" t="s">
        <v>222</v>
      </c>
      <c r="E625" s="2">
        <v>45140.450694444444</v>
      </c>
      <c r="F625" t="s">
        <v>150</v>
      </c>
      <c r="G625" t="s">
        <v>149</v>
      </c>
      <c r="H625" t="b">
        <v>0</v>
      </c>
      <c r="I625">
        <v>5.5E-2</v>
      </c>
      <c r="J625">
        <v>1E-3</v>
      </c>
      <c r="K625" t="str">
        <f t="shared" si="27"/>
        <v>=</v>
      </c>
      <c r="L625">
        <f t="shared" si="28"/>
        <v>55</v>
      </c>
      <c r="M625">
        <f t="shared" si="29"/>
        <v>1</v>
      </c>
      <c r="N625" t="s">
        <v>453</v>
      </c>
    </row>
    <row r="626" spans="1:14">
      <c r="A626" t="s">
        <v>451</v>
      </c>
      <c r="B626" t="s">
        <v>452</v>
      </c>
      <c r="C626" t="s">
        <v>178</v>
      </c>
      <c r="D626" t="s">
        <v>185</v>
      </c>
      <c r="E626" s="2">
        <v>42625.626388888886</v>
      </c>
      <c r="F626" t="s">
        <v>150</v>
      </c>
      <c r="G626" t="s">
        <v>149</v>
      </c>
      <c r="H626" t="b">
        <v>0</v>
      </c>
      <c r="I626">
        <v>1.9E-2</v>
      </c>
      <c r="J626">
        <v>1E-3</v>
      </c>
      <c r="K626" t="str">
        <f t="shared" si="27"/>
        <v>=</v>
      </c>
      <c r="L626">
        <f t="shared" si="28"/>
        <v>19</v>
      </c>
      <c r="M626">
        <f t="shared" si="29"/>
        <v>1</v>
      </c>
      <c r="N626" t="s">
        <v>453</v>
      </c>
    </row>
    <row r="627" spans="1:14">
      <c r="A627" t="s">
        <v>451</v>
      </c>
      <c r="B627" t="s">
        <v>452</v>
      </c>
      <c r="C627" t="s">
        <v>198</v>
      </c>
      <c r="D627" t="s">
        <v>201</v>
      </c>
      <c r="E627" s="2">
        <v>43781.579861111109</v>
      </c>
      <c r="F627" t="s">
        <v>150</v>
      </c>
      <c r="G627" t="s">
        <v>149</v>
      </c>
      <c r="H627" t="b">
        <v>0</v>
      </c>
      <c r="I627">
        <v>6.3E-2</v>
      </c>
      <c r="J627">
        <v>1E-3</v>
      </c>
      <c r="K627" t="str">
        <f t="shared" si="27"/>
        <v>=</v>
      </c>
      <c r="L627">
        <f t="shared" si="28"/>
        <v>63</v>
      </c>
      <c r="M627">
        <f t="shared" si="29"/>
        <v>1</v>
      </c>
      <c r="N627" t="s">
        <v>453</v>
      </c>
    </row>
    <row r="628" spans="1:14">
      <c r="A628" t="s">
        <v>451</v>
      </c>
      <c r="B628" t="s">
        <v>452</v>
      </c>
      <c r="C628" t="s">
        <v>187</v>
      </c>
      <c r="D628" t="s">
        <v>188</v>
      </c>
      <c r="E628" s="2">
        <v>42499.386805555558</v>
      </c>
      <c r="F628" t="s">
        <v>150</v>
      </c>
      <c r="G628" t="s">
        <v>149</v>
      </c>
      <c r="H628" t="b">
        <v>0</v>
      </c>
      <c r="I628">
        <v>3.2000000000000001E-2</v>
      </c>
      <c r="J628">
        <v>1E-3</v>
      </c>
      <c r="K628" t="str">
        <f t="shared" si="27"/>
        <v>=</v>
      </c>
      <c r="L628">
        <f t="shared" si="28"/>
        <v>32</v>
      </c>
      <c r="M628">
        <f t="shared" si="29"/>
        <v>1</v>
      </c>
      <c r="N628" t="s">
        <v>453</v>
      </c>
    </row>
    <row r="629" spans="1:14">
      <c r="A629" t="s">
        <v>451</v>
      </c>
      <c r="B629" t="s">
        <v>452</v>
      </c>
      <c r="C629" t="s">
        <v>190</v>
      </c>
      <c r="D629" t="s">
        <v>194</v>
      </c>
      <c r="E629" s="2">
        <v>42678.50277777778</v>
      </c>
      <c r="F629" t="s">
        <v>150</v>
      </c>
      <c r="G629" t="s">
        <v>149</v>
      </c>
      <c r="H629" t="b">
        <v>0</v>
      </c>
      <c r="I629">
        <v>3.3E-3</v>
      </c>
      <c r="J629">
        <v>1E-3</v>
      </c>
      <c r="K629" t="str">
        <f t="shared" si="27"/>
        <v>=</v>
      </c>
      <c r="L629">
        <f t="shared" si="28"/>
        <v>3.3</v>
      </c>
      <c r="M629">
        <f t="shared" si="29"/>
        <v>1</v>
      </c>
      <c r="N629" t="s">
        <v>453</v>
      </c>
    </row>
    <row r="630" spans="1:14">
      <c r="A630" t="s">
        <v>451</v>
      </c>
      <c r="B630" t="s">
        <v>452</v>
      </c>
      <c r="C630" t="s">
        <v>198</v>
      </c>
      <c r="D630" t="s">
        <v>201</v>
      </c>
      <c r="E630" s="2">
        <v>44998.381249999999</v>
      </c>
      <c r="F630" t="s">
        <v>150</v>
      </c>
      <c r="G630" t="s">
        <v>149</v>
      </c>
      <c r="H630" t="b">
        <v>0</v>
      </c>
      <c r="I630">
        <v>1.7999999999999999E-2</v>
      </c>
      <c r="J630">
        <v>1E-3</v>
      </c>
      <c r="K630" t="str">
        <f t="shared" si="27"/>
        <v>=</v>
      </c>
      <c r="L630">
        <f t="shared" si="28"/>
        <v>18</v>
      </c>
      <c r="M630">
        <f t="shared" si="29"/>
        <v>1</v>
      </c>
      <c r="N630" t="s">
        <v>453</v>
      </c>
    </row>
    <row r="631" spans="1:14">
      <c r="A631" t="s">
        <v>451</v>
      </c>
      <c r="B631" t="s">
        <v>452</v>
      </c>
      <c r="C631" t="s">
        <v>244</v>
      </c>
      <c r="D631" t="s">
        <v>245</v>
      </c>
      <c r="E631" s="2">
        <v>44280.581250000003</v>
      </c>
      <c r="F631" t="s">
        <v>150</v>
      </c>
      <c r="G631" t="s">
        <v>149</v>
      </c>
      <c r="H631" t="b">
        <v>0</v>
      </c>
      <c r="I631">
        <v>4.1000000000000003E-3</v>
      </c>
      <c r="J631">
        <v>1E-3</v>
      </c>
      <c r="K631" t="str">
        <f t="shared" si="27"/>
        <v>=</v>
      </c>
      <c r="L631">
        <f t="shared" si="28"/>
        <v>4.1000000000000005</v>
      </c>
      <c r="M631">
        <f t="shared" si="29"/>
        <v>1</v>
      </c>
      <c r="N631" t="s">
        <v>453</v>
      </c>
    </row>
    <row r="632" spans="1:14">
      <c r="A632" t="s">
        <v>451</v>
      </c>
      <c r="B632" t="s">
        <v>452</v>
      </c>
      <c r="C632" t="s">
        <v>198</v>
      </c>
      <c r="D632" t="s">
        <v>201</v>
      </c>
      <c r="E632" s="2">
        <v>42703.441666666666</v>
      </c>
      <c r="F632" t="s">
        <v>150</v>
      </c>
      <c r="G632" t="s">
        <v>149</v>
      </c>
      <c r="H632" t="b">
        <v>0</v>
      </c>
      <c r="I632">
        <v>6.3E-2</v>
      </c>
      <c r="J632">
        <v>1E-3</v>
      </c>
      <c r="K632" t="str">
        <f t="shared" si="27"/>
        <v>=</v>
      </c>
      <c r="L632">
        <f t="shared" si="28"/>
        <v>63</v>
      </c>
      <c r="M632">
        <f t="shared" si="29"/>
        <v>1</v>
      </c>
      <c r="N632" t="s">
        <v>453</v>
      </c>
    </row>
    <row r="633" spans="1:14">
      <c r="A633" t="s">
        <v>451</v>
      </c>
      <c r="B633" t="s">
        <v>452</v>
      </c>
      <c r="C633" t="s">
        <v>190</v>
      </c>
      <c r="D633" t="s">
        <v>194</v>
      </c>
      <c r="E633" s="2">
        <v>42207.63958333333</v>
      </c>
      <c r="F633" t="s">
        <v>150</v>
      </c>
      <c r="G633" t="s">
        <v>149</v>
      </c>
      <c r="H633" t="b">
        <v>0</v>
      </c>
      <c r="I633">
        <v>2.5999999999999999E-3</v>
      </c>
      <c r="J633">
        <v>1E-3</v>
      </c>
      <c r="K633" t="str">
        <f t="shared" si="27"/>
        <v>=</v>
      </c>
      <c r="L633">
        <f t="shared" si="28"/>
        <v>2.6</v>
      </c>
      <c r="M633">
        <f t="shared" si="29"/>
        <v>1</v>
      </c>
      <c r="N633" t="s">
        <v>453</v>
      </c>
    </row>
    <row r="634" spans="1:14">
      <c r="A634" t="s">
        <v>451</v>
      </c>
      <c r="B634" t="s">
        <v>452</v>
      </c>
      <c r="C634" t="s">
        <v>178</v>
      </c>
      <c r="D634" t="s">
        <v>185</v>
      </c>
      <c r="E634" s="2">
        <v>42621.625694444447</v>
      </c>
      <c r="F634" t="s">
        <v>150</v>
      </c>
      <c r="G634" t="s">
        <v>149</v>
      </c>
      <c r="H634" t="b">
        <v>0</v>
      </c>
      <c r="I634">
        <v>1.7000000000000001E-2</v>
      </c>
      <c r="J634">
        <v>1E-3</v>
      </c>
      <c r="K634" t="str">
        <f t="shared" si="27"/>
        <v>=</v>
      </c>
      <c r="L634">
        <f t="shared" si="28"/>
        <v>17</v>
      </c>
      <c r="M634">
        <f t="shared" si="29"/>
        <v>1</v>
      </c>
      <c r="N634" t="s">
        <v>453</v>
      </c>
    </row>
    <row r="635" spans="1:14">
      <c r="A635" t="s">
        <v>451</v>
      </c>
      <c r="B635" t="s">
        <v>452</v>
      </c>
      <c r="C635" t="s">
        <v>206</v>
      </c>
      <c r="D635" t="s">
        <v>207</v>
      </c>
      <c r="E635" s="2">
        <v>43146.37777777778</v>
      </c>
      <c r="F635" t="s">
        <v>150</v>
      </c>
      <c r="G635" t="s">
        <v>149</v>
      </c>
      <c r="H635" t="b">
        <v>0</v>
      </c>
      <c r="I635">
        <v>0.02</v>
      </c>
      <c r="J635">
        <v>1E-3</v>
      </c>
      <c r="K635" t="str">
        <f t="shared" si="27"/>
        <v>=</v>
      </c>
      <c r="L635">
        <f t="shared" si="28"/>
        <v>20</v>
      </c>
      <c r="M635">
        <f t="shared" si="29"/>
        <v>1</v>
      </c>
      <c r="N635" t="s">
        <v>453</v>
      </c>
    </row>
    <row r="636" spans="1:14">
      <c r="A636" t="s">
        <v>451</v>
      </c>
      <c r="B636" t="s">
        <v>452</v>
      </c>
      <c r="C636" t="s">
        <v>235</v>
      </c>
      <c r="D636" t="s">
        <v>239</v>
      </c>
      <c r="E636" s="2">
        <v>43475.479166666664</v>
      </c>
      <c r="F636" t="s">
        <v>150</v>
      </c>
      <c r="G636" t="s">
        <v>149</v>
      </c>
      <c r="H636" t="b">
        <v>0</v>
      </c>
      <c r="I636">
        <v>4.7E-2</v>
      </c>
      <c r="J636">
        <v>1E-3</v>
      </c>
      <c r="K636" t="str">
        <f t="shared" si="27"/>
        <v>=</v>
      </c>
      <c r="L636">
        <f t="shared" si="28"/>
        <v>47</v>
      </c>
      <c r="M636">
        <f t="shared" si="29"/>
        <v>1</v>
      </c>
      <c r="N636" t="s">
        <v>453</v>
      </c>
    </row>
    <row r="637" spans="1:14">
      <c r="A637" t="s">
        <v>451</v>
      </c>
      <c r="B637" t="s">
        <v>452</v>
      </c>
      <c r="C637" t="s">
        <v>265</v>
      </c>
      <c r="D637" t="s">
        <v>266</v>
      </c>
      <c r="E637" s="2">
        <v>44244.571527777778</v>
      </c>
      <c r="F637" t="s">
        <v>150</v>
      </c>
      <c r="G637" t="s">
        <v>149</v>
      </c>
      <c r="H637" t="b">
        <v>0</v>
      </c>
      <c r="I637">
        <v>2.0999999999999999E-3</v>
      </c>
      <c r="J637">
        <v>1E-3</v>
      </c>
      <c r="K637" t="str">
        <f t="shared" si="27"/>
        <v>=</v>
      </c>
      <c r="L637">
        <f t="shared" si="28"/>
        <v>2.1</v>
      </c>
      <c r="M637">
        <f t="shared" si="29"/>
        <v>1</v>
      </c>
      <c r="N637" t="s">
        <v>453</v>
      </c>
    </row>
    <row r="638" spans="1:14">
      <c r="A638" t="s">
        <v>451</v>
      </c>
      <c r="B638" t="s">
        <v>452</v>
      </c>
      <c r="C638" t="s">
        <v>187</v>
      </c>
      <c r="D638" t="s">
        <v>188</v>
      </c>
      <c r="E638" s="2">
        <v>43713.37777777778</v>
      </c>
      <c r="F638" t="s">
        <v>150</v>
      </c>
      <c r="G638" t="s">
        <v>149</v>
      </c>
      <c r="H638" t="b">
        <v>0</v>
      </c>
      <c r="I638">
        <v>1.4999999999999999E-2</v>
      </c>
      <c r="J638">
        <v>1E-3</v>
      </c>
      <c r="K638" t="str">
        <f t="shared" si="27"/>
        <v>=</v>
      </c>
      <c r="L638">
        <f t="shared" si="28"/>
        <v>15</v>
      </c>
      <c r="M638">
        <f t="shared" si="29"/>
        <v>1</v>
      </c>
      <c r="N638" t="s">
        <v>453</v>
      </c>
    </row>
    <row r="639" spans="1:14">
      <c r="A639" t="s">
        <v>451</v>
      </c>
      <c r="B639" t="s">
        <v>452</v>
      </c>
      <c r="C639" t="s">
        <v>187</v>
      </c>
      <c r="D639" t="s">
        <v>188</v>
      </c>
      <c r="E639" s="2">
        <v>43262.378472222219</v>
      </c>
      <c r="F639" t="s">
        <v>150</v>
      </c>
      <c r="G639" t="s">
        <v>149</v>
      </c>
      <c r="H639" t="b">
        <v>0</v>
      </c>
      <c r="I639">
        <v>1.2E-2</v>
      </c>
      <c r="J639">
        <v>1E-3</v>
      </c>
      <c r="K639" t="str">
        <f t="shared" si="27"/>
        <v>=</v>
      </c>
      <c r="L639">
        <f t="shared" si="28"/>
        <v>12</v>
      </c>
      <c r="M639">
        <f t="shared" si="29"/>
        <v>1</v>
      </c>
      <c r="N639" t="s">
        <v>453</v>
      </c>
    </row>
    <row r="640" spans="1:14">
      <c r="A640" t="s">
        <v>451</v>
      </c>
      <c r="B640" t="s">
        <v>452</v>
      </c>
      <c r="C640" t="s">
        <v>206</v>
      </c>
      <c r="D640" t="s">
        <v>207</v>
      </c>
      <c r="E640" s="2">
        <v>44867.411111111112</v>
      </c>
      <c r="F640" t="s">
        <v>150</v>
      </c>
      <c r="G640" t="s">
        <v>149</v>
      </c>
      <c r="H640" t="b">
        <v>0</v>
      </c>
      <c r="I640">
        <v>3.6999999999999998E-2</v>
      </c>
      <c r="J640">
        <v>1E-3</v>
      </c>
      <c r="K640" t="str">
        <f t="shared" si="27"/>
        <v>=</v>
      </c>
      <c r="L640">
        <f t="shared" si="28"/>
        <v>37</v>
      </c>
      <c r="M640">
        <f t="shared" si="29"/>
        <v>1</v>
      </c>
      <c r="N640" t="s">
        <v>453</v>
      </c>
    </row>
    <row r="641" spans="1:14">
      <c r="A641" t="s">
        <v>451</v>
      </c>
      <c r="B641" t="s">
        <v>452</v>
      </c>
      <c r="C641" t="s">
        <v>187</v>
      </c>
      <c r="D641" t="s">
        <v>188</v>
      </c>
      <c r="E641" s="2">
        <v>42234.719444444447</v>
      </c>
      <c r="F641" t="s">
        <v>150</v>
      </c>
      <c r="G641" t="s">
        <v>149</v>
      </c>
      <c r="H641" t="b">
        <v>0</v>
      </c>
      <c r="I641">
        <v>1.0999999999999999E-2</v>
      </c>
      <c r="J641">
        <v>1E-3</v>
      </c>
      <c r="K641" t="str">
        <f t="shared" si="27"/>
        <v>=</v>
      </c>
      <c r="L641">
        <f t="shared" si="28"/>
        <v>11</v>
      </c>
      <c r="M641">
        <f t="shared" si="29"/>
        <v>1</v>
      </c>
      <c r="N641" t="s">
        <v>453</v>
      </c>
    </row>
    <row r="642" spans="1:14">
      <c r="A642" t="s">
        <v>451</v>
      </c>
      <c r="B642" t="s">
        <v>452</v>
      </c>
      <c r="C642" t="s">
        <v>187</v>
      </c>
      <c r="D642" t="s">
        <v>188</v>
      </c>
      <c r="E642" s="2">
        <v>42195.376388888886</v>
      </c>
      <c r="F642" t="s">
        <v>150</v>
      </c>
      <c r="G642" t="s">
        <v>149</v>
      </c>
      <c r="H642" t="b">
        <v>0</v>
      </c>
      <c r="I642">
        <v>2.5000000000000001E-2</v>
      </c>
      <c r="J642">
        <v>1E-3</v>
      </c>
      <c r="K642" t="str">
        <f t="shared" si="27"/>
        <v>=</v>
      </c>
      <c r="L642">
        <f t="shared" si="28"/>
        <v>25</v>
      </c>
      <c r="M642">
        <f t="shared" si="29"/>
        <v>1</v>
      </c>
      <c r="N642" t="s">
        <v>453</v>
      </c>
    </row>
    <row r="643" spans="1:14">
      <c r="A643" t="s">
        <v>451</v>
      </c>
      <c r="B643" t="s">
        <v>452</v>
      </c>
      <c r="C643" t="s">
        <v>219</v>
      </c>
      <c r="D643" t="s">
        <v>222</v>
      </c>
      <c r="E643" s="2">
        <v>45294.500694444447</v>
      </c>
      <c r="F643" t="s">
        <v>150</v>
      </c>
      <c r="G643" t="s">
        <v>149</v>
      </c>
      <c r="H643" t="b">
        <v>0</v>
      </c>
      <c r="I643">
        <v>0.03</v>
      </c>
      <c r="J643">
        <v>1E-3</v>
      </c>
      <c r="K643" t="str">
        <f t="shared" ref="K643:K706" si="30">IF(H643=TRUE,"&lt;","=")</f>
        <v>=</v>
      </c>
      <c r="L643">
        <f t="shared" ref="L643:L706" si="31">I643*1000</f>
        <v>30</v>
      </c>
      <c r="M643">
        <f t="shared" ref="M643:M706" si="32">J643*1000</f>
        <v>1</v>
      </c>
      <c r="N643" t="s">
        <v>453</v>
      </c>
    </row>
    <row r="644" spans="1:14">
      <c r="A644" t="s">
        <v>451</v>
      </c>
      <c r="B644" t="s">
        <v>452</v>
      </c>
      <c r="C644" t="s">
        <v>355</v>
      </c>
      <c r="D644" t="s">
        <v>356</v>
      </c>
      <c r="E644" s="2">
        <v>43759.50277777778</v>
      </c>
      <c r="F644" t="s">
        <v>150</v>
      </c>
      <c r="G644" t="s">
        <v>149</v>
      </c>
      <c r="H644" t="b">
        <v>0</v>
      </c>
      <c r="I644">
        <v>2.8000000000000001E-2</v>
      </c>
      <c r="J644">
        <v>1E-3</v>
      </c>
      <c r="K644" t="str">
        <f t="shared" si="30"/>
        <v>=</v>
      </c>
      <c r="L644">
        <f t="shared" si="31"/>
        <v>28</v>
      </c>
      <c r="M644">
        <f t="shared" si="32"/>
        <v>1</v>
      </c>
      <c r="N644" t="s">
        <v>453</v>
      </c>
    </row>
    <row r="645" spans="1:14">
      <c r="A645" t="s">
        <v>451</v>
      </c>
      <c r="B645" t="s">
        <v>452</v>
      </c>
      <c r="C645" t="s">
        <v>206</v>
      </c>
      <c r="D645" t="s">
        <v>207</v>
      </c>
      <c r="E645" s="2">
        <v>42639.363194444442</v>
      </c>
      <c r="F645" t="s">
        <v>150</v>
      </c>
      <c r="G645" t="s">
        <v>149</v>
      </c>
      <c r="H645" t="b">
        <v>0</v>
      </c>
      <c r="I645">
        <v>7.0999999999999994E-2</v>
      </c>
      <c r="J645">
        <v>1E-3</v>
      </c>
      <c r="K645" t="str">
        <f t="shared" si="30"/>
        <v>=</v>
      </c>
      <c r="L645">
        <f t="shared" si="31"/>
        <v>71</v>
      </c>
      <c r="M645">
        <f t="shared" si="32"/>
        <v>1</v>
      </c>
      <c r="N645" t="s">
        <v>453</v>
      </c>
    </row>
    <row r="646" spans="1:14">
      <c r="A646" t="s">
        <v>451</v>
      </c>
      <c r="B646" t="s">
        <v>452</v>
      </c>
      <c r="C646" t="s">
        <v>187</v>
      </c>
      <c r="D646" t="s">
        <v>188</v>
      </c>
      <c r="E646" s="2">
        <v>42220.484722222223</v>
      </c>
      <c r="F646" t="s">
        <v>150</v>
      </c>
      <c r="G646" t="s">
        <v>149</v>
      </c>
      <c r="H646" t="b">
        <v>0</v>
      </c>
      <c r="I646">
        <v>2.1999999999999999E-2</v>
      </c>
      <c r="J646">
        <v>1E-3</v>
      </c>
      <c r="K646" t="str">
        <f t="shared" si="30"/>
        <v>=</v>
      </c>
      <c r="L646">
        <f t="shared" si="31"/>
        <v>22</v>
      </c>
      <c r="M646">
        <f t="shared" si="32"/>
        <v>1</v>
      </c>
      <c r="N646" t="s">
        <v>453</v>
      </c>
    </row>
    <row r="647" spans="1:14">
      <c r="A647" t="s">
        <v>451</v>
      </c>
      <c r="B647" t="s">
        <v>452</v>
      </c>
      <c r="C647" t="s">
        <v>187</v>
      </c>
      <c r="D647" t="s">
        <v>188</v>
      </c>
      <c r="E647" s="2">
        <v>45265.466666666667</v>
      </c>
      <c r="F647" t="s">
        <v>150</v>
      </c>
      <c r="G647" t="s">
        <v>149</v>
      </c>
      <c r="H647" t="b">
        <v>0</v>
      </c>
      <c r="I647">
        <v>2.3E-3</v>
      </c>
      <c r="J647">
        <v>1E-3</v>
      </c>
      <c r="K647" t="str">
        <f t="shared" si="30"/>
        <v>=</v>
      </c>
      <c r="L647">
        <f t="shared" si="31"/>
        <v>2.2999999999999998</v>
      </c>
      <c r="M647">
        <f t="shared" si="32"/>
        <v>1</v>
      </c>
      <c r="N647" t="s">
        <v>453</v>
      </c>
    </row>
    <row r="648" spans="1:14">
      <c r="A648" t="s">
        <v>451</v>
      </c>
      <c r="B648" t="s">
        <v>452</v>
      </c>
      <c r="C648" t="s">
        <v>178</v>
      </c>
      <c r="D648" t="s">
        <v>185</v>
      </c>
      <c r="E648" s="2">
        <v>43355.675000000003</v>
      </c>
      <c r="F648" t="s">
        <v>150</v>
      </c>
      <c r="G648" t="s">
        <v>149</v>
      </c>
      <c r="H648" t="b">
        <v>0</v>
      </c>
      <c r="I648">
        <v>3.7999999999999999E-2</v>
      </c>
      <c r="J648">
        <v>1E-3</v>
      </c>
      <c r="K648" t="str">
        <f t="shared" si="30"/>
        <v>=</v>
      </c>
      <c r="L648">
        <f t="shared" si="31"/>
        <v>38</v>
      </c>
      <c r="M648">
        <f t="shared" si="32"/>
        <v>1</v>
      </c>
      <c r="N648" t="s">
        <v>453</v>
      </c>
    </row>
    <row r="649" spans="1:14">
      <c r="A649" t="s">
        <v>451</v>
      </c>
      <c r="B649" t="s">
        <v>452</v>
      </c>
      <c r="C649" t="s">
        <v>224</v>
      </c>
      <c r="D649" t="s">
        <v>225</v>
      </c>
      <c r="E649" s="2">
        <v>43419.511805555558</v>
      </c>
      <c r="F649" t="s">
        <v>150</v>
      </c>
      <c r="G649" t="s">
        <v>149</v>
      </c>
      <c r="H649" t="b">
        <v>0</v>
      </c>
      <c r="I649">
        <v>1.0999999999999999E-2</v>
      </c>
      <c r="J649">
        <v>1E-3</v>
      </c>
      <c r="K649" t="str">
        <f t="shared" si="30"/>
        <v>=</v>
      </c>
      <c r="L649">
        <f t="shared" si="31"/>
        <v>11</v>
      </c>
      <c r="M649">
        <f t="shared" si="32"/>
        <v>1</v>
      </c>
      <c r="N649" t="s">
        <v>453</v>
      </c>
    </row>
    <row r="650" spans="1:14">
      <c r="A650" t="s">
        <v>451</v>
      </c>
      <c r="B650" t="s">
        <v>452</v>
      </c>
      <c r="C650" t="s">
        <v>178</v>
      </c>
      <c r="D650" t="s">
        <v>185</v>
      </c>
      <c r="E650" s="2">
        <v>42067.388888888891</v>
      </c>
      <c r="F650" t="s">
        <v>150</v>
      </c>
      <c r="G650" t="s">
        <v>149</v>
      </c>
      <c r="H650" t="b">
        <v>0</v>
      </c>
      <c r="I650">
        <v>6.0000000000000001E-3</v>
      </c>
      <c r="J650">
        <v>1E-3</v>
      </c>
      <c r="K650" t="str">
        <f t="shared" si="30"/>
        <v>=</v>
      </c>
      <c r="L650">
        <f t="shared" si="31"/>
        <v>6</v>
      </c>
      <c r="M650">
        <f t="shared" si="32"/>
        <v>1</v>
      </c>
      <c r="N650" t="s">
        <v>453</v>
      </c>
    </row>
    <row r="651" spans="1:14">
      <c r="A651" t="s">
        <v>451</v>
      </c>
      <c r="B651" t="s">
        <v>452</v>
      </c>
      <c r="C651" t="s">
        <v>241</v>
      </c>
      <c r="D651" t="s">
        <v>242</v>
      </c>
      <c r="E651" s="2">
        <v>43724.499305555553</v>
      </c>
      <c r="F651" t="s">
        <v>150</v>
      </c>
      <c r="G651" t="s">
        <v>149</v>
      </c>
      <c r="H651" t="b">
        <v>0</v>
      </c>
      <c r="I651">
        <v>4.5999999999999999E-3</v>
      </c>
      <c r="J651">
        <v>1E-3</v>
      </c>
      <c r="K651" t="str">
        <f t="shared" si="30"/>
        <v>=</v>
      </c>
      <c r="L651">
        <f t="shared" si="31"/>
        <v>4.5999999999999996</v>
      </c>
      <c r="M651">
        <f t="shared" si="32"/>
        <v>1</v>
      </c>
      <c r="N651" t="s">
        <v>453</v>
      </c>
    </row>
    <row r="652" spans="1:14">
      <c r="A652" t="s">
        <v>451</v>
      </c>
      <c r="B652" t="s">
        <v>452</v>
      </c>
      <c r="C652" t="s">
        <v>241</v>
      </c>
      <c r="D652" t="s">
        <v>242</v>
      </c>
      <c r="E652" s="2">
        <v>42487.538194444445</v>
      </c>
      <c r="F652" t="s">
        <v>150</v>
      </c>
      <c r="G652" t="s">
        <v>149</v>
      </c>
      <c r="H652" t="b">
        <v>0</v>
      </c>
      <c r="I652">
        <v>3.8999999999999998E-3</v>
      </c>
      <c r="J652">
        <v>1E-3</v>
      </c>
      <c r="K652" t="str">
        <f t="shared" si="30"/>
        <v>=</v>
      </c>
      <c r="L652">
        <f t="shared" si="31"/>
        <v>3.9</v>
      </c>
      <c r="M652">
        <f t="shared" si="32"/>
        <v>1</v>
      </c>
      <c r="N652" t="s">
        <v>453</v>
      </c>
    </row>
    <row r="653" spans="1:14">
      <c r="A653" t="s">
        <v>451</v>
      </c>
      <c r="B653" t="s">
        <v>452</v>
      </c>
      <c r="C653" t="s">
        <v>178</v>
      </c>
      <c r="D653" t="s">
        <v>185</v>
      </c>
      <c r="E653" s="2">
        <v>42172.490277777775</v>
      </c>
      <c r="F653" t="s">
        <v>150</v>
      </c>
      <c r="G653" t="s">
        <v>149</v>
      </c>
      <c r="H653" t="b">
        <v>0</v>
      </c>
      <c r="I653">
        <v>0.02</v>
      </c>
      <c r="J653">
        <v>1E-3</v>
      </c>
      <c r="K653" t="str">
        <f t="shared" si="30"/>
        <v>=</v>
      </c>
      <c r="L653">
        <f t="shared" si="31"/>
        <v>20</v>
      </c>
      <c r="M653">
        <f t="shared" si="32"/>
        <v>1</v>
      </c>
      <c r="N653" t="s">
        <v>453</v>
      </c>
    </row>
    <row r="654" spans="1:14">
      <c r="A654" t="s">
        <v>451</v>
      </c>
      <c r="B654" t="s">
        <v>452</v>
      </c>
      <c r="C654" t="s">
        <v>198</v>
      </c>
      <c r="D654" t="s">
        <v>201</v>
      </c>
      <c r="E654" s="2">
        <v>42800.566666666666</v>
      </c>
      <c r="F654" t="s">
        <v>150</v>
      </c>
      <c r="G654" t="s">
        <v>149</v>
      </c>
      <c r="H654" t="b">
        <v>0</v>
      </c>
      <c r="I654">
        <v>5.2999999999999999E-2</v>
      </c>
      <c r="J654">
        <v>1E-3</v>
      </c>
      <c r="K654" t="str">
        <f t="shared" si="30"/>
        <v>=</v>
      </c>
      <c r="L654">
        <f t="shared" si="31"/>
        <v>53</v>
      </c>
      <c r="M654">
        <f t="shared" si="32"/>
        <v>1</v>
      </c>
      <c r="N654" t="s">
        <v>453</v>
      </c>
    </row>
    <row r="655" spans="1:14">
      <c r="A655" t="s">
        <v>451</v>
      </c>
      <c r="B655" t="s">
        <v>452</v>
      </c>
      <c r="C655" t="s">
        <v>187</v>
      </c>
      <c r="D655" t="s">
        <v>188</v>
      </c>
      <c r="E655" s="2">
        <v>42152.359722222223</v>
      </c>
      <c r="F655" t="s">
        <v>150</v>
      </c>
      <c r="G655" t="s">
        <v>149</v>
      </c>
      <c r="H655" t="b">
        <v>0</v>
      </c>
      <c r="I655">
        <v>6.6000000000000003E-2</v>
      </c>
      <c r="J655">
        <v>1E-3</v>
      </c>
      <c r="K655" t="str">
        <f t="shared" si="30"/>
        <v>=</v>
      </c>
      <c r="L655">
        <f t="shared" si="31"/>
        <v>66</v>
      </c>
      <c r="M655">
        <f t="shared" si="32"/>
        <v>1</v>
      </c>
      <c r="N655" t="s">
        <v>453</v>
      </c>
    </row>
    <row r="656" spans="1:14">
      <c r="A656" t="s">
        <v>451</v>
      </c>
      <c r="B656" t="s">
        <v>452</v>
      </c>
      <c r="C656" t="s">
        <v>196</v>
      </c>
      <c r="D656" t="s">
        <v>197</v>
      </c>
      <c r="E656" s="2">
        <v>42290.593055555553</v>
      </c>
      <c r="F656" t="s">
        <v>150</v>
      </c>
      <c r="G656" t="s">
        <v>149</v>
      </c>
      <c r="H656" t="b">
        <v>0</v>
      </c>
      <c r="I656">
        <v>4.1000000000000002E-2</v>
      </c>
      <c r="J656">
        <v>1E-3</v>
      </c>
      <c r="K656" t="str">
        <f t="shared" si="30"/>
        <v>=</v>
      </c>
      <c r="L656">
        <f t="shared" si="31"/>
        <v>41</v>
      </c>
      <c r="M656">
        <f t="shared" si="32"/>
        <v>1</v>
      </c>
      <c r="N656" t="s">
        <v>453</v>
      </c>
    </row>
    <row r="657" spans="1:14">
      <c r="A657" t="s">
        <v>451</v>
      </c>
      <c r="B657" t="s">
        <v>452</v>
      </c>
      <c r="C657" t="s">
        <v>178</v>
      </c>
      <c r="D657" t="s">
        <v>185</v>
      </c>
      <c r="E657" s="2">
        <v>44748.599305555559</v>
      </c>
      <c r="F657" t="s">
        <v>150</v>
      </c>
      <c r="G657" t="s">
        <v>149</v>
      </c>
      <c r="H657" t="b">
        <v>0</v>
      </c>
      <c r="I657">
        <v>5.7000000000000002E-3</v>
      </c>
      <c r="J657">
        <v>1E-3</v>
      </c>
      <c r="K657" t="str">
        <f t="shared" si="30"/>
        <v>=</v>
      </c>
      <c r="L657">
        <f t="shared" si="31"/>
        <v>5.7</v>
      </c>
      <c r="M657">
        <f t="shared" si="32"/>
        <v>1</v>
      </c>
      <c r="N657" t="s">
        <v>453</v>
      </c>
    </row>
    <row r="658" spans="1:14">
      <c r="A658" t="s">
        <v>451</v>
      </c>
      <c r="B658" t="s">
        <v>452</v>
      </c>
      <c r="C658" t="s">
        <v>178</v>
      </c>
      <c r="D658" t="s">
        <v>185</v>
      </c>
      <c r="E658" s="2">
        <v>45078.621527777781</v>
      </c>
      <c r="F658" t="s">
        <v>150</v>
      </c>
      <c r="G658" t="s">
        <v>149</v>
      </c>
      <c r="H658" t="b">
        <v>0</v>
      </c>
      <c r="I658">
        <v>4.4000000000000003E-3</v>
      </c>
      <c r="J658">
        <v>1E-3</v>
      </c>
      <c r="K658" t="str">
        <f t="shared" si="30"/>
        <v>=</v>
      </c>
      <c r="L658">
        <f t="shared" si="31"/>
        <v>4.4000000000000004</v>
      </c>
      <c r="M658">
        <f t="shared" si="32"/>
        <v>1</v>
      </c>
      <c r="N658" t="s">
        <v>453</v>
      </c>
    </row>
    <row r="659" spans="1:14">
      <c r="A659" t="s">
        <v>451</v>
      </c>
      <c r="B659" t="s">
        <v>452</v>
      </c>
      <c r="C659" t="s">
        <v>241</v>
      </c>
      <c r="D659" t="s">
        <v>242</v>
      </c>
      <c r="E659" s="2">
        <v>42516.683333333334</v>
      </c>
      <c r="F659" t="s">
        <v>150</v>
      </c>
      <c r="G659" t="s">
        <v>149</v>
      </c>
      <c r="H659" t="b">
        <v>0</v>
      </c>
      <c r="I659">
        <v>6.4000000000000003E-3</v>
      </c>
      <c r="J659">
        <v>1E-3</v>
      </c>
      <c r="K659" t="str">
        <f t="shared" si="30"/>
        <v>=</v>
      </c>
      <c r="L659">
        <f t="shared" si="31"/>
        <v>6.4</v>
      </c>
      <c r="M659">
        <f t="shared" si="32"/>
        <v>1</v>
      </c>
      <c r="N659" t="s">
        <v>453</v>
      </c>
    </row>
    <row r="660" spans="1:14">
      <c r="A660" t="s">
        <v>451</v>
      </c>
      <c r="B660" t="s">
        <v>452</v>
      </c>
      <c r="C660" t="s">
        <v>187</v>
      </c>
      <c r="D660" t="s">
        <v>188</v>
      </c>
      <c r="E660" s="2">
        <v>42387.375694444447</v>
      </c>
      <c r="F660" t="s">
        <v>150</v>
      </c>
      <c r="G660" t="s">
        <v>149</v>
      </c>
      <c r="H660" t="b">
        <v>0</v>
      </c>
      <c r="I660">
        <v>5.0000000000000001E-3</v>
      </c>
      <c r="J660">
        <v>1E-3</v>
      </c>
      <c r="K660" t="str">
        <f t="shared" si="30"/>
        <v>=</v>
      </c>
      <c r="L660">
        <f t="shared" si="31"/>
        <v>5</v>
      </c>
      <c r="M660">
        <f t="shared" si="32"/>
        <v>1</v>
      </c>
      <c r="N660" t="s">
        <v>453</v>
      </c>
    </row>
    <row r="661" spans="1:14">
      <c r="A661" t="s">
        <v>451</v>
      </c>
      <c r="B661" t="s">
        <v>452</v>
      </c>
      <c r="C661" t="s">
        <v>187</v>
      </c>
      <c r="D661" t="s">
        <v>188</v>
      </c>
      <c r="E661" s="2">
        <v>42335.592361111114</v>
      </c>
      <c r="F661" t="s">
        <v>150</v>
      </c>
      <c r="G661" t="s">
        <v>149</v>
      </c>
      <c r="H661" t="b">
        <v>0</v>
      </c>
      <c r="I661">
        <v>0.02</v>
      </c>
      <c r="J661">
        <v>1E-3</v>
      </c>
      <c r="K661" t="str">
        <f t="shared" si="30"/>
        <v>=</v>
      </c>
      <c r="L661">
        <f t="shared" si="31"/>
        <v>20</v>
      </c>
      <c r="M661">
        <f t="shared" si="32"/>
        <v>1</v>
      </c>
      <c r="N661" t="s">
        <v>453</v>
      </c>
    </row>
    <row r="662" spans="1:14">
      <c r="A662" t="s">
        <v>451</v>
      </c>
      <c r="B662" t="s">
        <v>452</v>
      </c>
      <c r="C662" t="s">
        <v>187</v>
      </c>
      <c r="D662" t="s">
        <v>188</v>
      </c>
      <c r="E662" s="2">
        <v>42172.443055555559</v>
      </c>
      <c r="F662" t="s">
        <v>150</v>
      </c>
      <c r="G662" t="s">
        <v>149</v>
      </c>
      <c r="H662" t="b">
        <v>0</v>
      </c>
      <c r="I662">
        <v>3.6999999999999998E-2</v>
      </c>
      <c r="J662">
        <v>1E-3</v>
      </c>
      <c r="K662" t="str">
        <f t="shared" si="30"/>
        <v>=</v>
      </c>
      <c r="L662">
        <f t="shared" si="31"/>
        <v>37</v>
      </c>
      <c r="M662">
        <f t="shared" si="32"/>
        <v>1</v>
      </c>
      <c r="N662" t="s">
        <v>453</v>
      </c>
    </row>
    <row r="663" spans="1:14">
      <c r="A663" t="s">
        <v>451</v>
      </c>
      <c r="B663" t="s">
        <v>452</v>
      </c>
      <c r="C663" t="s">
        <v>235</v>
      </c>
      <c r="D663" t="s">
        <v>239</v>
      </c>
      <c r="E663" s="2">
        <v>44777.595138888886</v>
      </c>
      <c r="F663" t="s">
        <v>150</v>
      </c>
      <c r="G663" t="s">
        <v>149</v>
      </c>
      <c r="H663" t="b">
        <v>0</v>
      </c>
      <c r="I663">
        <v>5.0999999999999997E-2</v>
      </c>
      <c r="J663">
        <v>1E-3</v>
      </c>
      <c r="K663" t="str">
        <f t="shared" si="30"/>
        <v>=</v>
      </c>
      <c r="L663">
        <f t="shared" si="31"/>
        <v>51</v>
      </c>
      <c r="M663">
        <f t="shared" si="32"/>
        <v>1</v>
      </c>
      <c r="N663" t="s">
        <v>453</v>
      </c>
    </row>
    <row r="664" spans="1:14">
      <c r="A664" t="s">
        <v>451</v>
      </c>
      <c r="B664" t="s">
        <v>452</v>
      </c>
      <c r="C664" t="s">
        <v>296</v>
      </c>
      <c r="D664" t="s">
        <v>297</v>
      </c>
      <c r="E664" s="2">
        <v>45180.507638888892</v>
      </c>
      <c r="F664" t="s">
        <v>150</v>
      </c>
      <c r="G664" t="s">
        <v>149</v>
      </c>
      <c r="H664" t="b">
        <v>0</v>
      </c>
      <c r="I664">
        <v>3.8999999999999998E-3</v>
      </c>
      <c r="J664">
        <v>1E-3</v>
      </c>
      <c r="K664" t="str">
        <f t="shared" si="30"/>
        <v>=</v>
      </c>
      <c r="L664">
        <f t="shared" si="31"/>
        <v>3.9</v>
      </c>
      <c r="M664">
        <f t="shared" si="32"/>
        <v>1</v>
      </c>
      <c r="N664" t="s">
        <v>453</v>
      </c>
    </row>
    <row r="665" spans="1:14">
      <c r="A665" t="s">
        <v>451</v>
      </c>
      <c r="B665" t="s">
        <v>452</v>
      </c>
      <c r="C665" t="s">
        <v>355</v>
      </c>
      <c r="D665" t="s">
        <v>356</v>
      </c>
      <c r="E665" s="2">
        <v>43721.625694444447</v>
      </c>
      <c r="F665" t="s">
        <v>150</v>
      </c>
      <c r="G665" t="s">
        <v>149</v>
      </c>
      <c r="H665" t="b">
        <v>0</v>
      </c>
      <c r="I665">
        <v>2.1999999999999999E-2</v>
      </c>
      <c r="J665">
        <v>1E-3</v>
      </c>
      <c r="K665" t="str">
        <f t="shared" si="30"/>
        <v>=</v>
      </c>
      <c r="L665">
        <f t="shared" si="31"/>
        <v>22</v>
      </c>
      <c r="M665">
        <f t="shared" si="32"/>
        <v>1</v>
      </c>
      <c r="N665" t="s">
        <v>453</v>
      </c>
    </row>
    <row r="666" spans="1:14">
      <c r="A666" t="s">
        <v>451</v>
      </c>
      <c r="B666" t="s">
        <v>452</v>
      </c>
      <c r="C666" t="s">
        <v>203</v>
      </c>
      <c r="D666" t="s">
        <v>204</v>
      </c>
      <c r="E666" s="2">
        <v>42571.570138888892</v>
      </c>
      <c r="F666" t="s">
        <v>150</v>
      </c>
      <c r="G666" t="s">
        <v>149</v>
      </c>
      <c r="H666" t="b">
        <v>0</v>
      </c>
      <c r="I666">
        <v>5.3999999999999999E-2</v>
      </c>
      <c r="J666">
        <v>1E-3</v>
      </c>
      <c r="K666" t="str">
        <f t="shared" si="30"/>
        <v>=</v>
      </c>
      <c r="L666">
        <f t="shared" si="31"/>
        <v>54</v>
      </c>
      <c r="M666">
        <f t="shared" si="32"/>
        <v>1</v>
      </c>
      <c r="N666" t="s">
        <v>453</v>
      </c>
    </row>
    <row r="667" spans="1:14">
      <c r="A667" t="s">
        <v>451</v>
      </c>
      <c r="B667" t="s">
        <v>452</v>
      </c>
      <c r="C667" t="s">
        <v>203</v>
      </c>
      <c r="D667" t="s">
        <v>204</v>
      </c>
      <c r="E667" s="2">
        <v>43216.415277777778</v>
      </c>
      <c r="F667" t="s">
        <v>150</v>
      </c>
      <c r="G667" t="s">
        <v>149</v>
      </c>
      <c r="H667" t="b">
        <v>0</v>
      </c>
      <c r="I667">
        <v>2.9000000000000001E-2</v>
      </c>
      <c r="J667">
        <v>1E-3</v>
      </c>
      <c r="K667" t="str">
        <f t="shared" si="30"/>
        <v>=</v>
      </c>
      <c r="L667">
        <f t="shared" si="31"/>
        <v>29</v>
      </c>
      <c r="M667">
        <f t="shared" si="32"/>
        <v>1</v>
      </c>
      <c r="N667" t="s">
        <v>453</v>
      </c>
    </row>
    <row r="668" spans="1:14">
      <c r="A668" t="s">
        <v>451</v>
      </c>
      <c r="B668" t="s">
        <v>452</v>
      </c>
      <c r="C668" t="s">
        <v>241</v>
      </c>
      <c r="D668" t="s">
        <v>242</v>
      </c>
      <c r="E668" s="2">
        <v>44414.518750000003</v>
      </c>
      <c r="F668" t="s">
        <v>150</v>
      </c>
      <c r="G668" t="s">
        <v>149</v>
      </c>
      <c r="H668" t="b">
        <v>0</v>
      </c>
      <c r="I668">
        <v>5.0000000000000001E-3</v>
      </c>
      <c r="J668">
        <v>1E-3</v>
      </c>
      <c r="K668" t="str">
        <f t="shared" si="30"/>
        <v>=</v>
      </c>
      <c r="L668">
        <f t="shared" si="31"/>
        <v>5</v>
      </c>
      <c r="M668">
        <f t="shared" si="32"/>
        <v>1</v>
      </c>
      <c r="N668" t="s">
        <v>453</v>
      </c>
    </row>
    <row r="669" spans="1:14">
      <c r="A669" t="s">
        <v>451</v>
      </c>
      <c r="B669" t="s">
        <v>452</v>
      </c>
      <c r="C669" t="s">
        <v>178</v>
      </c>
      <c r="D669" t="s">
        <v>185</v>
      </c>
      <c r="E669" s="2">
        <v>42215.564583333333</v>
      </c>
      <c r="F669" t="s">
        <v>150</v>
      </c>
      <c r="G669" t="s">
        <v>149</v>
      </c>
      <c r="H669" t="b">
        <v>0</v>
      </c>
      <c r="I669">
        <v>1.0999999999999999E-2</v>
      </c>
      <c r="J669">
        <v>1E-3</v>
      </c>
      <c r="K669" t="str">
        <f t="shared" si="30"/>
        <v>=</v>
      </c>
      <c r="L669">
        <f t="shared" si="31"/>
        <v>11</v>
      </c>
      <c r="M669">
        <f t="shared" si="32"/>
        <v>1</v>
      </c>
      <c r="N669" t="s">
        <v>453</v>
      </c>
    </row>
    <row r="670" spans="1:14">
      <c r="A670" t="s">
        <v>451</v>
      </c>
      <c r="B670" t="s">
        <v>452</v>
      </c>
      <c r="C670" t="s">
        <v>307</v>
      </c>
      <c r="D670" t="s">
        <v>308</v>
      </c>
      <c r="E670" s="2">
        <v>44411.554861111108</v>
      </c>
      <c r="F670" t="s">
        <v>150</v>
      </c>
      <c r="G670" t="s">
        <v>149</v>
      </c>
      <c r="H670" t="b">
        <v>0</v>
      </c>
      <c r="I670">
        <v>6.4000000000000003E-3</v>
      </c>
      <c r="J670">
        <v>1E-3</v>
      </c>
      <c r="K670" t="str">
        <f t="shared" si="30"/>
        <v>=</v>
      </c>
      <c r="L670">
        <f t="shared" si="31"/>
        <v>6.4</v>
      </c>
      <c r="M670">
        <f t="shared" si="32"/>
        <v>1</v>
      </c>
      <c r="N670" t="s">
        <v>453</v>
      </c>
    </row>
    <row r="671" spans="1:14">
      <c r="A671" t="s">
        <v>451</v>
      </c>
      <c r="B671" t="s">
        <v>452</v>
      </c>
      <c r="C671" t="s">
        <v>187</v>
      </c>
      <c r="D671" t="s">
        <v>188</v>
      </c>
      <c r="E671" s="2">
        <v>42342.402083333334</v>
      </c>
      <c r="F671" t="s">
        <v>150</v>
      </c>
      <c r="G671" t="s">
        <v>149</v>
      </c>
      <c r="H671" t="b">
        <v>0</v>
      </c>
      <c r="I671">
        <v>9.4999999999999998E-3</v>
      </c>
      <c r="J671">
        <v>1E-3</v>
      </c>
      <c r="K671" t="str">
        <f t="shared" si="30"/>
        <v>=</v>
      </c>
      <c r="L671">
        <f t="shared" si="31"/>
        <v>9.5</v>
      </c>
      <c r="M671">
        <f t="shared" si="32"/>
        <v>1</v>
      </c>
      <c r="N671" t="s">
        <v>453</v>
      </c>
    </row>
    <row r="672" spans="1:14">
      <c r="A672" t="s">
        <v>451</v>
      </c>
      <c r="B672" t="s">
        <v>452</v>
      </c>
      <c r="C672" t="s">
        <v>224</v>
      </c>
      <c r="D672" t="s">
        <v>225</v>
      </c>
      <c r="E672" s="2">
        <v>42713.390277777777</v>
      </c>
      <c r="F672" t="s">
        <v>150</v>
      </c>
      <c r="G672" t="s">
        <v>149</v>
      </c>
      <c r="H672" t="b">
        <v>0</v>
      </c>
      <c r="I672">
        <v>4.7999999999999996E-3</v>
      </c>
      <c r="J672">
        <v>1E-3</v>
      </c>
      <c r="K672" t="str">
        <f t="shared" si="30"/>
        <v>=</v>
      </c>
      <c r="L672">
        <f t="shared" si="31"/>
        <v>4.8</v>
      </c>
      <c r="M672">
        <f t="shared" si="32"/>
        <v>1</v>
      </c>
      <c r="N672" t="s">
        <v>453</v>
      </c>
    </row>
    <row r="673" spans="1:14">
      <c r="A673" t="s">
        <v>451</v>
      </c>
      <c r="B673" t="s">
        <v>452</v>
      </c>
      <c r="C673" t="s">
        <v>206</v>
      </c>
      <c r="D673" t="s">
        <v>207</v>
      </c>
      <c r="E673" s="2">
        <v>45209.470833333333</v>
      </c>
      <c r="F673" t="s">
        <v>150</v>
      </c>
      <c r="G673" t="s">
        <v>149</v>
      </c>
      <c r="H673" t="b">
        <v>0</v>
      </c>
      <c r="I673">
        <v>4.9000000000000002E-2</v>
      </c>
      <c r="J673">
        <v>1E-3</v>
      </c>
      <c r="K673" t="str">
        <f t="shared" si="30"/>
        <v>=</v>
      </c>
      <c r="L673">
        <f t="shared" si="31"/>
        <v>49</v>
      </c>
      <c r="M673">
        <f t="shared" si="32"/>
        <v>1</v>
      </c>
      <c r="N673" t="s">
        <v>453</v>
      </c>
    </row>
    <row r="674" spans="1:14">
      <c r="A674" t="s">
        <v>451</v>
      </c>
      <c r="B674" t="s">
        <v>452</v>
      </c>
      <c r="C674" t="s">
        <v>206</v>
      </c>
      <c r="D674" t="s">
        <v>207</v>
      </c>
      <c r="E674" s="2">
        <v>42683.470138888886</v>
      </c>
      <c r="F674" t="s">
        <v>150</v>
      </c>
      <c r="G674" t="s">
        <v>149</v>
      </c>
      <c r="H674" t="b">
        <v>0</v>
      </c>
      <c r="I674">
        <v>7.5999999999999998E-2</v>
      </c>
      <c r="J674">
        <v>1E-3</v>
      </c>
      <c r="K674" t="str">
        <f t="shared" si="30"/>
        <v>=</v>
      </c>
      <c r="L674">
        <f t="shared" si="31"/>
        <v>76</v>
      </c>
      <c r="M674">
        <f t="shared" si="32"/>
        <v>1</v>
      </c>
      <c r="N674" t="s">
        <v>453</v>
      </c>
    </row>
    <row r="675" spans="1:14">
      <c r="A675" t="s">
        <v>451</v>
      </c>
      <c r="B675" t="s">
        <v>452</v>
      </c>
      <c r="C675" t="s">
        <v>187</v>
      </c>
      <c r="D675" t="s">
        <v>188</v>
      </c>
      <c r="E675" s="2">
        <v>42131.589583333334</v>
      </c>
      <c r="F675" t="s">
        <v>150</v>
      </c>
      <c r="G675" t="s">
        <v>149</v>
      </c>
      <c r="H675" t="b">
        <v>0</v>
      </c>
      <c r="I675">
        <v>1.2999999999999999E-2</v>
      </c>
      <c r="J675">
        <v>1E-3</v>
      </c>
      <c r="K675" t="str">
        <f t="shared" si="30"/>
        <v>=</v>
      </c>
      <c r="L675">
        <f t="shared" si="31"/>
        <v>13</v>
      </c>
      <c r="M675">
        <f t="shared" si="32"/>
        <v>1</v>
      </c>
      <c r="N675" t="s">
        <v>453</v>
      </c>
    </row>
    <row r="676" spans="1:14">
      <c r="A676" t="s">
        <v>451</v>
      </c>
      <c r="B676" t="s">
        <v>452</v>
      </c>
      <c r="C676" t="s">
        <v>203</v>
      </c>
      <c r="D676" t="s">
        <v>204</v>
      </c>
      <c r="E676" s="2">
        <v>43409.408333333333</v>
      </c>
      <c r="F676" t="s">
        <v>150</v>
      </c>
      <c r="G676" t="s">
        <v>149</v>
      </c>
      <c r="H676" t="b">
        <v>0</v>
      </c>
      <c r="I676">
        <v>7.5999999999999998E-2</v>
      </c>
      <c r="J676">
        <v>1E-3</v>
      </c>
      <c r="K676" t="str">
        <f t="shared" si="30"/>
        <v>=</v>
      </c>
      <c r="L676">
        <f t="shared" si="31"/>
        <v>76</v>
      </c>
      <c r="M676">
        <f t="shared" si="32"/>
        <v>1</v>
      </c>
      <c r="N676" t="s">
        <v>453</v>
      </c>
    </row>
    <row r="677" spans="1:14">
      <c r="A677" t="s">
        <v>451</v>
      </c>
      <c r="B677" t="s">
        <v>452</v>
      </c>
      <c r="C677" t="s">
        <v>190</v>
      </c>
      <c r="D677" t="s">
        <v>194</v>
      </c>
      <c r="E677" s="2">
        <v>41976.402777777781</v>
      </c>
      <c r="F677" t="s">
        <v>150</v>
      </c>
      <c r="G677" t="s">
        <v>149</v>
      </c>
      <c r="H677" t="b">
        <v>0</v>
      </c>
      <c r="I677">
        <v>1E-3</v>
      </c>
      <c r="J677">
        <v>1E-3</v>
      </c>
      <c r="K677" t="str">
        <f t="shared" si="30"/>
        <v>=</v>
      </c>
      <c r="L677">
        <f t="shared" si="31"/>
        <v>1</v>
      </c>
      <c r="M677">
        <f t="shared" si="32"/>
        <v>1</v>
      </c>
      <c r="N677" t="s">
        <v>453</v>
      </c>
    </row>
    <row r="678" spans="1:14">
      <c r="A678" t="s">
        <v>451</v>
      </c>
      <c r="B678" t="s">
        <v>452</v>
      </c>
      <c r="C678" t="s">
        <v>187</v>
      </c>
      <c r="D678" t="s">
        <v>188</v>
      </c>
      <c r="E678" s="2">
        <v>44504.356944444444</v>
      </c>
      <c r="F678" t="s">
        <v>150</v>
      </c>
      <c r="G678" t="s">
        <v>149</v>
      </c>
      <c r="H678" t="b">
        <v>0</v>
      </c>
      <c r="I678">
        <v>1.4E-2</v>
      </c>
      <c r="J678">
        <v>1E-3</v>
      </c>
      <c r="K678" t="str">
        <f t="shared" si="30"/>
        <v>=</v>
      </c>
      <c r="L678">
        <f t="shared" si="31"/>
        <v>14</v>
      </c>
      <c r="M678">
        <f t="shared" si="32"/>
        <v>1</v>
      </c>
      <c r="N678" t="s">
        <v>453</v>
      </c>
    </row>
    <row r="679" spans="1:14">
      <c r="A679" t="s">
        <v>451</v>
      </c>
      <c r="B679" t="s">
        <v>452</v>
      </c>
      <c r="C679" t="s">
        <v>203</v>
      </c>
      <c r="D679" t="s">
        <v>204</v>
      </c>
      <c r="E679" s="2">
        <v>42503.604861111111</v>
      </c>
      <c r="F679" t="s">
        <v>150</v>
      </c>
      <c r="G679" t="s">
        <v>149</v>
      </c>
      <c r="H679" t="b">
        <v>0</v>
      </c>
      <c r="I679">
        <v>5.8000000000000003E-2</v>
      </c>
      <c r="J679">
        <v>1E-3</v>
      </c>
      <c r="K679" t="str">
        <f t="shared" si="30"/>
        <v>=</v>
      </c>
      <c r="L679">
        <f t="shared" si="31"/>
        <v>58</v>
      </c>
      <c r="M679">
        <f t="shared" si="32"/>
        <v>1</v>
      </c>
      <c r="N679" t="s">
        <v>453</v>
      </c>
    </row>
    <row r="680" spans="1:14">
      <c r="A680" t="s">
        <v>451</v>
      </c>
      <c r="B680" t="s">
        <v>452</v>
      </c>
      <c r="C680" t="s">
        <v>190</v>
      </c>
      <c r="D680" t="s">
        <v>194</v>
      </c>
      <c r="E680" s="2">
        <v>44547.51458333333</v>
      </c>
      <c r="F680" t="s">
        <v>150</v>
      </c>
      <c r="G680" t="s">
        <v>149</v>
      </c>
      <c r="H680" t="b">
        <v>0</v>
      </c>
      <c r="I680">
        <v>1.6000000000000001E-3</v>
      </c>
      <c r="J680">
        <v>1E-3</v>
      </c>
      <c r="K680" t="str">
        <f t="shared" si="30"/>
        <v>=</v>
      </c>
      <c r="L680">
        <f t="shared" si="31"/>
        <v>1.6</v>
      </c>
      <c r="M680">
        <f t="shared" si="32"/>
        <v>1</v>
      </c>
      <c r="N680" t="s">
        <v>453</v>
      </c>
    </row>
    <row r="681" spans="1:14">
      <c r="A681" t="s">
        <v>451</v>
      </c>
      <c r="B681" t="s">
        <v>452</v>
      </c>
      <c r="C681" t="s">
        <v>203</v>
      </c>
      <c r="D681" t="s">
        <v>204</v>
      </c>
      <c r="E681" s="2">
        <v>43297.42291666667</v>
      </c>
      <c r="F681" t="s">
        <v>150</v>
      </c>
      <c r="G681" t="s">
        <v>149</v>
      </c>
      <c r="H681" t="b">
        <v>0</v>
      </c>
      <c r="I681">
        <v>3.7999999999999999E-2</v>
      </c>
      <c r="J681">
        <v>1E-3</v>
      </c>
      <c r="K681" t="str">
        <f t="shared" si="30"/>
        <v>=</v>
      </c>
      <c r="L681">
        <f t="shared" si="31"/>
        <v>38</v>
      </c>
      <c r="M681">
        <f t="shared" si="32"/>
        <v>1</v>
      </c>
      <c r="N681" t="s">
        <v>453</v>
      </c>
    </row>
    <row r="682" spans="1:14">
      <c r="A682" t="s">
        <v>451</v>
      </c>
      <c r="B682" t="s">
        <v>452</v>
      </c>
      <c r="C682" t="s">
        <v>196</v>
      </c>
      <c r="D682" t="s">
        <v>197</v>
      </c>
      <c r="E682" s="2">
        <v>42032.472222222219</v>
      </c>
      <c r="F682" t="s">
        <v>150</v>
      </c>
      <c r="G682" t="s">
        <v>149</v>
      </c>
      <c r="H682" t="b">
        <v>0</v>
      </c>
      <c r="I682">
        <v>0.09</v>
      </c>
      <c r="J682">
        <v>1E-3</v>
      </c>
      <c r="K682" t="str">
        <f t="shared" si="30"/>
        <v>=</v>
      </c>
      <c r="L682">
        <f t="shared" si="31"/>
        <v>90</v>
      </c>
      <c r="M682">
        <f t="shared" si="32"/>
        <v>1</v>
      </c>
      <c r="N682" t="s">
        <v>453</v>
      </c>
    </row>
    <row r="683" spans="1:14">
      <c r="A683" t="s">
        <v>451</v>
      </c>
      <c r="B683" t="s">
        <v>452</v>
      </c>
      <c r="C683" t="s">
        <v>198</v>
      </c>
      <c r="D683" t="s">
        <v>201</v>
      </c>
      <c r="E683" s="2">
        <v>43409.427083333336</v>
      </c>
      <c r="F683" t="s">
        <v>150</v>
      </c>
      <c r="G683" t="s">
        <v>149</v>
      </c>
      <c r="H683" t="b">
        <v>0</v>
      </c>
      <c r="I683">
        <v>5.8999999999999997E-2</v>
      </c>
      <c r="J683">
        <v>1E-3</v>
      </c>
      <c r="K683" t="str">
        <f t="shared" si="30"/>
        <v>=</v>
      </c>
      <c r="L683">
        <f t="shared" si="31"/>
        <v>59</v>
      </c>
      <c r="M683">
        <f t="shared" si="32"/>
        <v>1</v>
      </c>
      <c r="N683" t="s">
        <v>453</v>
      </c>
    </row>
    <row r="684" spans="1:14">
      <c r="A684" t="s">
        <v>451</v>
      </c>
      <c r="B684" t="s">
        <v>452</v>
      </c>
      <c r="C684" t="s">
        <v>203</v>
      </c>
      <c r="D684" t="s">
        <v>204</v>
      </c>
      <c r="E684" s="2">
        <v>43735.50277777778</v>
      </c>
      <c r="F684" t="s">
        <v>150</v>
      </c>
      <c r="G684" t="s">
        <v>149</v>
      </c>
      <c r="H684" t="b">
        <v>0</v>
      </c>
      <c r="I684">
        <v>0.1</v>
      </c>
      <c r="J684">
        <v>1E-3</v>
      </c>
      <c r="K684" t="str">
        <f t="shared" si="30"/>
        <v>=</v>
      </c>
      <c r="L684">
        <f t="shared" si="31"/>
        <v>100</v>
      </c>
      <c r="M684">
        <f t="shared" si="32"/>
        <v>1</v>
      </c>
      <c r="N684" t="s">
        <v>453</v>
      </c>
    </row>
    <row r="685" spans="1:14">
      <c r="A685" t="s">
        <v>451</v>
      </c>
      <c r="B685" t="s">
        <v>452</v>
      </c>
      <c r="C685" t="s">
        <v>178</v>
      </c>
      <c r="D685" t="s">
        <v>185</v>
      </c>
      <c r="E685" s="2">
        <v>42104.481249999997</v>
      </c>
      <c r="F685" t="s">
        <v>150</v>
      </c>
      <c r="G685" t="s">
        <v>149</v>
      </c>
      <c r="H685" t="b">
        <v>0</v>
      </c>
      <c r="I685">
        <v>0.01</v>
      </c>
      <c r="J685">
        <v>1E-3</v>
      </c>
      <c r="K685" t="str">
        <f t="shared" si="30"/>
        <v>=</v>
      </c>
      <c r="L685">
        <f t="shared" si="31"/>
        <v>10</v>
      </c>
      <c r="M685">
        <f t="shared" si="32"/>
        <v>1</v>
      </c>
      <c r="N685" t="s">
        <v>453</v>
      </c>
    </row>
    <row r="686" spans="1:14">
      <c r="A686" t="s">
        <v>451</v>
      </c>
      <c r="B686" t="s">
        <v>452</v>
      </c>
      <c r="C686" t="s">
        <v>178</v>
      </c>
      <c r="D686" t="s">
        <v>185</v>
      </c>
      <c r="E686" s="2">
        <v>42011.457638888889</v>
      </c>
      <c r="F686" t="s">
        <v>150</v>
      </c>
      <c r="G686" t="s">
        <v>149</v>
      </c>
      <c r="H686" t="b">
        <v>0</v>
      </c>
      <c r="I686">
        <v>8.0000000000000002E-3</v>
      </c>
      <c r="J686">
        <v>1E-3</v>
      </c>
      <c r="K686" t="str">
        <f t="shared" si="30"/>
        <v>=</v>
      </c>
      <c r="L686">
        <f t="shared" si="31"/>
        <v>8</v>
      </c>
      <c r="M686">
        <f t="shared" si="32"/>
        <v>1</v>
      </c>
      <c r="N686" t="s">
        <v>453</v>
      </c>
    </row>
    <row r="687" spans="1:14">
      <c r="A687" t="s">
        <v>451</v>
      </c>
      <c r="B687" t="s">
        <v>452</v>
      </c>
      <c r="C687" t="s">
        <v>209</v>
      </c>
      <c r="D687" t="s">
        <v>212</v>
      </c>
      <c r="E687" s="2">
        <v>43710.530555555553</v>
      </c>
      <c r="F687" t="s">
        <v>150</v>
      </c>
      <c r="G687" t="s">
        <v>149</v>
      </c>
      <c r="H687" t="b">
        <v>0</v>
      </c>
      <c r="I687">
        <v>0.14000000000000001</v>
      </c>
      <c r="J687">
        <v>1E-3</v>
      </c>
      <c r="K687" t="str">
        <f t="shared" si="30"/>
        <v>=</v>
      </c>
      <c r="L687">
        <f t="shared" si="31"/>
        <v>140</v>
      </c>
      <c r="M687">
        <f t="shared" si="32"/>
        <v>1</v>
      </c>
      <c r="N687" t="s">
        <v>453</v>
      </c>
    </row>
    <row r="688" spans="1:14">
      <c r="A688" t="s">
        <v>451</v>
      </c>
      <c r="B688" t="s">
        <v>452</v>
      </c>
      <c r="C688" t="s">
        <v>219</v>
      </c>
      <c r="D688" t="s">
        <v>222</v>
      </c>
      <c r="E688" s="2">
        <v>45083.606249999997</v>
      </c>
      <c r="F688" t="s">
        <v>150</v>
      </c>
      <c r="G688" t="s">
        <v>149</v>
      </c>
      <c r="H688" t="b">
        <v>0</v>
      </c>
      <c r="I688">
        <v>9.5000000000000001E-2</v>
      </c>
      <c r="J688">
        <v>1E-3</v>
      </c>
      <c r="K688" t="str">
        <f t="shared" si="30"/>
        <v>=</v>
      </c>
      <c r="L688">
        <f t="shared" si="31"/>
        <v>95</v>
      </c>
      <c r="M688">
        <f t="shared" si="32"/>
        <v>1</v>
      </c>
      <c r="N688" t="s">
        <v>453</v>
      </c>
    </row>
    <row r="689" spans="1:14">
      <c r="A689" t="s">
        <v>451</v>
      </c>
      <c r="B689" t="s">
        <v>452</v>
      </c>
      <c r="C689" t="s">
        <v>288</v>
      </c>
      <c r="D689" t="s">
        <v>289</v>
      </c>
      <c r="E689" s="2">
        <v>44652.640972222223</v>
      </c>
      <c r="F689" t="s">
        <v>150</v>
      </c>
      <c r="G689" t="s">
        <v>149</v>
      </c>
      <c r="H689" t="b">
        <v>0</v>
      </c>
      <c r="I689">
        <v>3.1E-2</v>
      </c>
      <c r="J689">
        <v>1E-3</v>
      </c>
      <c r="K689" t="str">
        <f t="shared" si="30"/>
        <v>=</v>
      </c>
      <c r="L689">
        <f t="shared" si="31"/>
        <v>31</v>
      </c>
      <c r="M689">
        <f t="shared" si="32"/>
        <v>1</v>
      </c>
      <c r="N689" t="s">
        <v>453</v>
      </c>
    </row>
    <row r="690" spans="1:14">
      <c r="A690" t="s">
        <v>451</v>
      </c>
      <c r="B690" t="s">
        <v>452</v>
      </c>
      <c r="C690" t="s">
        <v>198</v>
      </c>
      <c r="D690" t="s">
        <v>201</v>
      </c>
      <c r="E690" s="2">
        <v>43371.693055555559</v>
      </c>
      <c r="F690" t="s">
        <v>150</v>
      </c>
      <c r="G690" t="s">
        <v>149</v>
      </c>
      <c r="H690" t="b">
        <v>0</v>
      </c>
      <c r="I690">
        <v>6.8000000000000005E-2</v>
      </c>
      <c r="J690">
        <v>1E-3</v>
      </c>
      <c r="K690" t="str">
        <f t="shared" si="30"/>
        <v>=</v>
      </c>
      <c r="L690">
        <f t="shared" si="31"/>
        <v>68</v>
      </c>
      <c r="M690">
        <f t="shared" si="32"/>
        <v>1</v>
      </c>
      <c r="N690" t="s">
        <v>453</v>
      </c>
    </row>
    <row r="691" spans="1:14">
      <c r="A691" t="s">
        <v>451</v>
      </c>
      <c r="B691" t="s">
        <v>452</v>
      </c>
      <c r="C691" t="s">
        <v>206</v>
      </c>
      <c r="D691" t="s">
        <v>207</v>
      </c>
      <c r="E691" s="2">
        <v>45372.395138888889</v>
      </c>
      <c r="F691" t="s">
        <v>150</v>
      </c>
      <c r="G691" t="s">
        <v>149</v>
      </c>
      <c r="H691" t="b">
        <v>0</v>
      </c>
      <c r="I691">
        <v>0.02</v>
      </c>
      <c r="J691">
        <v>1E-3</v>
      </c>
      <c r="K691" t="str">
        <f t="shared" si="30"/>
        <v>=</v>
      </c>
      <c r="L691">
        <f t="shared" si="31"/>
        <v>20</v>
      </c>
      <c r="M691">
        <f t="shared" si="32"/>
        <v>1</v>
      </c>
      <c r="N691" t="s">
        <v>453</v>
      </c>
    </row>
    <row r="692" spans="1:14">
      <c r="A692" t="s">
        <v>451</v>
      </c>
      <c r="B692" t="s">
        <v>452</v>
      </c>
      <c r="C692" t="s">
        <v>358</v>
      </c>
      <c r="D692" t="s">
        <v>359</v>
      </c>
      <c r="E692" s="2">
        <v>43714.644444444442</v>
      </c>
      <c r="F692" t="s">
        <v>150</v>
      </c>
      <c r="G692" t="s">
        <v>149</v>
      </c>
      <c r="H692" t="b">
        <v>0</v>
      </c>
      <c r="I692">
        <v>7.2999999999999995E-2</v>
      </c>
      <c r="J692">
        <v>1E-3</v>
      </c>
      <c r="K692" t="str">
        <f t="shared" si="30"/>
        <v>=</v>
      </c>
      <c r="L692">
        <f t="shared" si="31"/>
        <v>73</v>
      </c>
      <c r="M692">
        <f t="shared" si="32"/>
        <v>1</v>
      </c>
      <c r="N692" t="s">
        <v>453</v>
      </c>
    </row>
    <row r="693" spans="1:14">
      <c r="A693" t="s">
        <v>451</v>
      </c>
      <c r="B693" t="s">
        <v>452</v>
      </c>
      <c r="C693" t="s">
        <v>178</v>
      </c>
      <c r="D693" t="s">
        <v>185</v>
      </c>
      <c r="E693" s="2">
        <v>44392.552083333336</v>
      </c>
      <c r="F693" t="s">
        <v>150</v>
      </c>
      <c r="G693" t="s">
        <v>149</v>
      </c>
      <c r="H693" t="b">
        <v>0</v>
      </c>
      <c r="I693">
        <v>5.7000000000000002E-3</v>
      </c>
      <c r="J693">
        <v>1E-3</v>
      </c>
      <c r="K693" t="str">
        <f t="shared" si="30"/>
        <v>=</v>
      </c>
      <c r="L693">
        <f t="shared" si="31"/>
        <v>5.7</v>
      </c>
      <c r="M693">
        <f t="shared" si="32"/>
        <v>1</v>
      </c>
      <c r="N693" t="s">
        <v>453</v>
      </c>
    </row>
    <row r="694" spans="1:14">
      <c r="A694" t="s">
        <v>451</v>
      </c>
      <c r="B694" t="s">
        <v>452</v>
      </c>
      <c r="C694" t="s">
        <v>190</v>
      </c>
      <c r="D694" t="s">
        <v>194</v>
      </c>
      <c r="E694" s="2">
        <v>44351.527777777781</v>
      </c>
      <c r="F694" t="s">
        <v>150</v>
      </c>
      <c r="G694" t="s">
        <v>149</v>
      </c>
      <c r="H694" t="b">
        <v>0</v>
      </c>
      <c r="I694">
        <v>1.8E-3</v>
      </c>
      <c r="J694">
        <v>1E-3</v>
      </c>
      <c r="K694" t="str">
        <f t="shared" si="30"/>
        <v>=</v>
      </c>
      <c r="L694">
        <f t="shared" si="31"/>
        <v>1.8</v>
      </c>
      <c r="M694">
        <f t="shared" si="32"/>
        <v>1</v>
      </c>
      <c r="N694" t="s">
        <v>453</v>
      </c>
    </row>
    <row r="695" spans="1:14">
      <c r="A695" t="s">
        <v>451</v>
      </c>
      <c r="B695" t="s">
        <v>452</v>
      </c>
      <c r="C695" t="s">
        <v>247</v>
      </c>
      <c r="D695" t="s">
        <v>248</v>
      </c>
      <c r="E695" s="2">
        <v>43857.532638888886</v>
      </c>
      <c r="F695" t="s">
        <v>150</v>
      </c>
      <c r="G695" t="s">
        <v>149</v>
      </c>
      <c r="H695" t="b">
        <v>0</v>
      </c>
      <c r="I695">
        <v>4.7000000000000002E-3</v>
      </c>
      <c r="J695">
        <v>1E-3</v>
      </c>
      <c r="K695" t="str">
        <f t="shared" si="30"/>
        <v>=</v>
      </c>
      <c r="L695">
        <f t="shared" si="31"/>
        <v>4.7</v>
      </c>
      <c r="M695">
        <f t="shared" si="32"/>
        <v>1</v>
      </c>
      <c r="N695" t="s">
        <v>453</v>
      </c>
    </row>
    <row r="696" spans="1:14">
      <c r="A696" t="s">
        <v>451</v>
      </c>
      <c r="B696" t="s">
        <v>452</v>
      </c>
      <c r="C696" t="s">
        <v>206</v>
      </c>
      <c r="D696" t="s">
        <v>207</v>
      </c>
      <c r="E696" s="2">
        <v>42681.473611111112</v>
      </c>
      <c r="F696" t="s">
        <v>150</v>
      </c>
      <c r="G696" t="s">
        <v>149</v>
      </c>
      <c r="H696" t="b">
        <v>0</v>
      </c>
      <c r="I696">
        <v>9.1999999999999998E-2</v>
      </c>
      <c r="J696">
        <v>1E-3</v>
      </c>
      <c r="K696" t="str">
        <f t="shared" si="30"/>
        <v>=</v>
      </c>
      <c r="L696">
        <f t="shared" si="31"/>
        <v>92</v>
      </c>
      <c r="M696">
        <f t="shared" si="32"/>
        <v>1</v>
      </c>
      <c r="N696" t="s">
        <v>453</v>
      </c>
    </row>
    <row r="697" spans="1:14">
      <c r="A697" t="s">
        <v>451</v>
      </c>
      <c r="B697" t="s">
        <v>452</v>
      </c>
      <c r="C697" t="s">
        <v>224</v>
      </c>
      <c r="D697" t="s">
        <v>225</v>
      </c>
      <c r="E697" s="2">
        <v>42656.604861111111</v>
      </c>
      <c r="F697" t="s">
        <v>150</v>
      </c>
      <c r="G697" t="s">
        <v>149</v>
      </c>
      <c r="H697" t="b">
        <v>0</v>
      </c>
      <c r="I697">
        <v>1.7000000000000001E-2</v>
      </c>
      <c r="J697">
        <v>1E-3</v>
      </c>
      <c r="K697" t="str">
        <f t="shared" si="30"/>
        <v>=</v>
      </c>
      <c r="L697">
        <f t="shared" si="31"/>
        <v>17</v>
      </c>
      <c r="M697">
        <f t="shared" si="32"/>
        <v>1</v>
      </c>
      <c r="N697" t="s">
        <v>453</v>
      </c>
    </row>
    <row r="698" spans="1:14">
      <c r="A698" t="s">
        <v>451</v>
      </c>
      <c r="B698" t="s">
        <v>452</v>
      </c>
      <c r="C698" t="s">
        <v>178</v>
      </c>
      <c r="D698" t="s">
        <v>185</v>
      </c>
      <c r="E698" s="2">
        <v>44685.592361111114</v>
      </c>
      <c r="F698" t="s">
        <v>150</v>
      </c>
      <c r="G698" t="s">
        <v>149</v>
      </c>
      <c r="H698" t="b">
        <v>0</v>
      </c>
      <c r="I698">
        <v>5.4000000000000003E-3</v>
      </c>
      <c r="J698">
        <v>1E-3</v>
      </c>
      <c r="K698" t="str">
        <f t="shared" si="30"/>
        <v>=</v>
      </c>
      <c r="L698">
        <f t="shared" si="31"/>
        <v>5.4</v>
      </c>
      <c r="M698">
        <f t="shared" si="32"/>
        <v>1</v>
      </c>
      <c r="N698" t="s">
        <v>453</v>
      </c>
    </row>
    <row r="699" spans="1:14">
      <c r="A699" t="s">
        <v>451</v>
      </c>
      <c r="B699" t="s">
        <v>452</v>
      </c>
      <c r="C699" t="s">
        <v>190</v>
      </c>
      <c r="D699" t="s">
        <v>194</v>
      </c>
      <c r="E699" s="2">
        <v>42352.448611111111</v>
      </c>
      <c r="F699" t="s">
        <v>150</v>
      </c>
      <c r="G699" t="s">
        <v>149</v>
      </c>
      <c r="H699" t="b">
        <v>0</v>
      </c>
      <c r="I699">
        <v>1.8E-3</v>
      </c>
      <c r="J699">
        <v>1E-3</v>
      </c>
      <c r="K699" t="str">
        <f t="shared" si="30"/>
        <v>=</v>
      </c>
      <c r="L699">
        <f t="shared" si="31"/>
        <v>1.8</v>
      </c>
      <c r="M699">
        <f t="shared" si="32"/>
        <v>1</v>
      </c>
      <c r="N699" t="s">
        <v>453</v>
      </c>
    </row>
    <row r="700" spans="1:14">
      <c r="A700" t="s">
        <v>451</v>
      </c>
      <c r="B700" t="s">
        <v>452</v>
      </c>
      <c r="C700" t="s">
        <v>187</v>
      </c>
      <c r="D700" t="s">
        <v>188</v>
      </c>
      <c r="E700" s="2">
        <v>44986.370833333334</v>
      </c>
      <c r="F700" t="s">
        <v>150</v>
      </c>
      <c r="G700" t="s">
        <v>149</v>
      </c>
      <c r="H700" t="b">
        <v>0</v>
      </c>
      <c r="I700">
        <v>1.6E-2</v>
      </c>
      <c r="J700">
        <v>1E-3</v>
      </c>
      <c r="K700" t="str">
        <f t="shared" si="30"/>
        <v>=</v>
      </c>
      <c r="L700">
        <f t="shared" si="31"/>
        <v>16</v>
      </c>
      <c r="M700">
        <f t="shared" si="32"/>
        <v>1</v>
      </c>
      <c r="N700" t="s">
        <v>453</v>
      </c>
    </row>
    <row r="701" spans="1:14">
      <c r="A701" t="s">
        <v>451</v>
      </c>
      <c r="B701" t="s">
        <v>452</v>
      </c>
      <c r="C701" t="s">
        <v>187</v>
      </c>
      <c r="D701" t="s">
        <v>188</v>
      </c>
      <c r="E701" s="2">
        <v>41929.495138888888</v>
      </c>
      <c r="F701" t="s">
        <v>150</v>
      </c>
      <c r="G701" t="s">
        <v>149</v>
      </c>
      <c r="H701" t="b">
        <v>0</v>
      </c>
      <c r="I701">
        <v>1.7999999999999999E-2</v>
      </c>
      <c r="J701">
        <v>1E-3</v>
      </c>
      <c r="K701" t="str">
        <f t="shared" si="30"/>
        <v>=</v>
      </c>
      <c r="L701">
        <f t="shared" si="31"/>
        <v>18</v>
      </c>
      <c r="M701">
        <f t="shared" si="32"/>
        <v>1</v>
      </c>
      <c r="N701" t="s">
        <v>453</v>
      </c>
    </row>
    <row r="702" spans="1:14">
      <c r="A702" t="s">
        <v>451</v>
      </c>
      <c r="B702" t="s">
        <v>452</v>
      </c>
      <c r="C702" t="s">
        <v>198</v>
      </c>
      <c r="D702" t="s">
        <v>201</v>
      </c>
      <c r="E702" s="2">
        <v>44522.484722222223</v>
      </c>
      <c r="F702" t="s">
        <v>150</v>
      </c>
      <c r="G702" t="s">
        <v>149</v>
      </c>
      <c r="H702" t="b">
        <v>0</v>
      </c>
      <c r="I702">
        <v>6.8000000000000005E-2</v>
      </c>
      <c r="J702">
        <v>1E-3</v>
      </c>
      <c r="K702" t="str">
        <f t="shared" si="30"/>
        <v>=</v>
      </c>
      <c r="L702">
        <f t="shared" si="31"/>
        <v>68</v>
      </c>
      <c r="M702">
        <f t="shared" si="32"/>
        <v>1</v>
      </c>
      <c r="N702" t="s">
        <v>453</v>
      </c>
    </row>
    <row r="703" spans="1:14">
      <c r="A703" t="s">
        <v>451</v>
      </c>
      <c r="B703" t="s">
        <v>452</v>
      </c>
      <c r="C703" t="s">
        <v>203</v>
      </c>
      <c r="D703" t="s">
        <v>204</v>
      </c>
      <c r="E703" s="2">
        <v>43448.47152777778</v>
      </c>
      <c r="F703" t="s">
        <v>150</v>
      </c>
      <c r="G703" t="s">
        <v>149</v>
      </c>
      <c r="H703" t="b">
        <v>0</v>
      </c>
      <c r="I703">
        <v>7.5999999999999998E-2</v>
      </c>
      <c r="J703">
        <v>1E-3</v>
      </c>
      <c r="K703" t="str">
        <f t="shared" si="30"/>
        <v>=</v>
      </c>
      <c r="L703">
        <f t="shared" si="31"/>
        <v>76</v>
      </c>
      <c r="M703">
        <f t="shared" si="32"/>
        <v>1</v>
      </c>
      <c r="N703" t="s">
        <v>453</v>
      </c>
    </row>
    <row r="704" spans="1:14">
      <c r="A704" t="s">
        <v>451</v>
      </c>
      <c r="B704" t="s">
        <v>452</v>
      </c>
      <c r="C704" t="s">
        <v>190</v>
      </c>
      <c r="D704" t="s">
        <v>194</v>
      </c>
      <c r="E704" s="2">
        <v>42177.494444444441</v>
      </c>
      <c r="F704" t="s">
        <v>150</v>
      </c>
      <c r="G704" t="s">
        <v>149</v>
      </c>
      <c r="H704" t="b">
        <v>0</v>
      </c>
      <c r="I704">
        <v>2.7000000000000001E-3</v>
      </c>
      <c r="J704">
        <v>1E-3</v>
      </c>
      <c r="K704" t="str">
        <f t="shared" si="30"/>
        <v>=</v>
      </c>
      <c r="L704">
        <f t="shared" si="31"/>
        <v>2.7</v>
      </c>
      <c r="M704">
        <f t="shared" si="32"/>
        <v>1</v>
      </c>
      <c r="N704" t="s">
        <v>453</v>
      </c>
    </row>
    <row r="705" spans="1:14">
      <c r="A705" t="s">
        <v>451</v>
      </c>
      <c r="B705" t="s">
        <v>452</v>
      </c>
      <c r="C705" t="s">
        <v>178</v>
      </c>
      <c r="D705" t="s">
        <v>185</v>
      </c>
      <c r="E705" s="2">
        <v>44720.59375</v>
      </c>
      <c r="F705" t="s">
        <v>150</v>
      </c>
      <c r="G705" t="s">
        <v>149</v>
      </c>
      <c r="H705" t="b">
        <v>0</v>
      </c>
      <c r="I705">
        <v>6.4000000000000003E-3</v>
      </c>
      <c r="J705">
        <v>1E-3</v>
      </c>
      <c r="K705" t="str">
        <f t="shared" si="30"/>
        <v>=</v>
      </c>
      <c r="L705">
        <f t="shared" si="31"/>
        <v>6.4</v>
      </c>
      <c r="M705">
        <f t="shared" si="32"/>
        <v>1</v>
      </c>
      <c r="N705" t="s">
        <v>453</v>
      </c>
    </row>
    <row r="706" spans="1:14">
      <c r="A706" t="s">
        <v>451</v>
      </c>
      <c r="B706" t="s">
        <v>452</v>
      </c>
      <c r="C706" t="s">
        <v>187</v>
      </c>
      <c r="D706" t="s">
        <v>188</v>
      </c>
      <c r="E706" s="2">
        <v>44881.372916666667</v>
      </c>
      <c r="F706" t="s">
        <v>150</v>
      </c>
      <c r="G706" t="s">
        <v>149</v>
      </c>
      <c r="H706" t="b">
        <v>0</v>
      </c>
      <c r="I706">
        <v>1.2999999999999999E-2</v>
      </c>
      <c r="J706">
        <v>1E-3</v>
      </c>
      <c r="K706" t="str">
        <f t="shared" si="30"/>
        <v>=</v>
      </c>
      <c r="L706">
        <f t="shared" si="31"/>
        <v>13</v>
      </c>
      <c r="M706">
        <f t="shared" si="32"/>
        <v>1</v>
      </c>
      <c r="N706" t="s">
        <v>453</v>
      </c>
    </row>
    <row r="707" spans="1:14">
      <c r="A707" t="s">
        <v>451</v>
      </c>
      <c r="B707" t="s">
        <v>452</v>
      </c>
      <c r="C707" t="s">
        <v>178</v>
      </c>
      <c r="D707" t="s">
        <v>185</v>
      </c>
      <c r="E707" s="2">
        <v>42858.593055555553</v>
      </c>
      <c r="F707" t="s">
        <v>150</v>
      </c>
      <c r="G707" t="s">
        <v>149</v>
      </c>
      <c r="H707" t="b">
        <v>0</v>
      </c>
      <c r="I707">
        <v>1.0999999999999999E-2</v>
      </c>
      <c r="J707">
        <v>1E-3</v>
      </c>
      <c r="K707" t="str">
        <f t="shared" ref="K707:K770" si="33">IF(H707=TRUE,"&lt;","=")</f>
        <v>=</v>
      </c>
      <c r="L707">
        <f t="shared" ref="L707:L770" si="34">I707*1000</f>
        <v>11</v>
      </c>
      <c r="M707">
        <f t="shared" ref="M707:M770" si="35">J707*1000</f>
        <v>1</v>
      </c>
      <c r="N707" t="s">
        <v>453</v>
      </c>
    </row>
    <row r="708" spans="1:14">
      <c r="A708" t="s">
        <v>451</v>
      </c>
      <c r="B708" t="s">
        <v>452</v>
      </c>
      <c r="C708" t="s">
        <v>187</v>
      </c>
      <c r="D708" t="s">
        <v>188</v>
      </c>
      <c r="E708" s="2">
        <v>45092.535416666666</v>
      </c>
      <c r="F708" t="s">
        <v>150</v>
      </c>
      <c r="G708" t="s">
        <v>149</v>
      </c>
      <c r="H708" t="b">
        <v>0</v>
      </c>
      <c r="I708">
        <v>0.01</v>
      </c>
      <c r="J708">
        <v>1E-3</v>
      </c>
      <c r="K708" t="str">
        <f t="shared" si="33"/>
        <v>=</v>
      </c>
      <c r="L708">
        <f t="shared" si="34"/>
        <v>10</v>
      </c>
      <c r="M708">
        <f t="shared" si="35"/>
        <v>1</v>
      </c>
      <c r="N708" t="s">
        <v>453</v>
      </c>
    </row>
    <row r="709" spans="1:14">
      <c r="A709" t="s">
        <v>451</v>
      </c>
      <c r="B709" t="s">
        <v>452</v>
      </c>
      <c r="C709" t="s">
        <v>198</v>
      </c>
      <c r="D709" t="s">
        <v>201</v>
      </c>
      <c r="E709" s="2">
        <v>43420.369444444441</v>
      </c>
      <c r="F709" t="s">
        <v>150</v>
      </c>
      <c r="G709" t="s">
        <v>149</v>
      </c>
      <c r="H709" t="b">
        <v>0</v>
      </c>
      <c r="I709">
        <v>7.0000000000000007E-2</v>
      </c>
      <c r="J709">
        <v>1E-3</v>
      </c>
      <c r="K709" t="str">
        <f t="shared" si="33"/>
        <v>=</v>
      </c>
      <c r="L709">
        <f t="shared" si="34"/>
        <v>70</v>
      </c>
      <c r="M709">
        <f t="shared" si="35"/>
        <v>1</v>
      </c>
      <c r="N709" t="s">
        <v>453</v>
      </c>
    </row>
    <row r="710" spans="1:14">
      <c r="A710" t="s">
        <v>451</v>
      </c>
      <c r="B710" t="s">
        <v>452</v>
      </c>
      <c r="C710" t="s">
        <v>198</v>
      </c>
      <c r="D710" t="s">
        <v>201</v>
      </c>
      <c r="E710" s="2">
        <v>43272.607638888891</v>
      </c>
      <c r="F710" t="s">
        <v>150</v>
      </c>
      <c r="G710" t="s">
        <v>149</v>
      </c>
      <c r="H710" t="b">
        <v>0</v>
      </c>
      <c r="I710">
        <v>5.2999999999999999E-2</v>
      </c>
      <c r="J710">
        <v>1E-3</v>
      </c>
      <c r="K710" t="str">
        <f t="shared" si="33"/>
        <v>=</v>
      </c>
      <c r="L710">
        <f t="shared" si="34"/>
        <v>53</v>
      </c>
      <c r="M710">
        <f t="shared" si="35"/>
        <v>1</v>
      </c>
      <c r="N710" t="s">
        <v>453</v>
      </c>
    </row>
    <row r="711" spans="1:14">
      <c r="A711" t="s">
        <v>451</v>
      </c>
      <c r="B711" t="s">
        <v>452</v>
      </c>
      <c r="C711" t="s">
        <v>206</v>
      </c>
      <c r="D711" t="s">
        <v>207</v>
      </c>
      <c r="E711" s="2">
        <v>44333.551388888889</v>
      </c>
      <c r="F711" t="s">
        <v>150</v>
      </c>
      <c r="G711" t="s">
        <v>149</v>
      </c>
      <c r="H711" t="b">
        <v>0</v>
      </c>
      <c r="I711">
        <v>2.1999999999999999E-2</v>
      </c>
      <c r="J711">
        <v>1E-3</v>
      </c>
      <c r="K711" t="str">
        <f t="shared" si="33"/>
        <v>=</v>
      </c>
      <c r="L711">
        <f t="shared" si="34"/>
        <v>22</v>
      </c>
      <c r="M711">
        <f t="shared" si="35"/>
        <v>1</v>
      </c>
      <c r="N711" t="s">
        <v>453</v>
      </c>
    </row>
    <row r="712" spans="1:14">
      <c r="A712" t="s">
        <v>451</v>
      </c>
      <c r="B712" t="s">
        <v>452</v>
      </c>
      <c r="C712" t="s">
        <v>178</v>
      </c>
      <c r="D712" t="s">
        <v>185</v>
      </c>
      <c r="E712" s="2">
        <v>42565.461111111108</v>
      </c>
      <c r="F712" t="s">
        <v>150</v>
      </c>
      <c r="G712" t="s">
        <v>149</v>
      </c>
      <c r="H712" t="b">
        <v>0</v>
      </c>
      <c r="I712">
        <v>1.4E-2</v>
      </c>
      <c r="J712">
        <v>1E-3</v>
      </c>
      <c r="K712" t="str">
        <f t="shared" si="33"/>
        <v>=</v>
      </c>
      <c r="L712">
        <f t="shared" si="34"/>
        <v>14</v>
      </c>
      <c r="M712">
        <f t="shared" si="35"/>
        <v>1</v>
      </c>
      <c r="N712" t="s">
        <v>453</v>
      </c>
    </row>
    <row r="713" spans="1:14">
      <c r="A713" t="s">
        <v>451</v>
      </c>
      <c r="B713" t="s">
        <v>452</v>
      </c>
      <c r="C713" t="s">
        <v>224</v>
      </c>
      <c r="D713" t="s">
        <v>225</v>
      </c>
      <c r="E713" s="2">
        <v>42643.46875</v>
      </c>
      <c r="F713" t="s">
        <v>150</v>
      </c>
      <c r="G713" t="s">
        <v>149</v>
      </c>
      <c r="H713" t="b">
        <v>0</v>
      </c>
      <c r="I713">
        <v>1.2999999999999999E-2</v>
      </c>
      <c r="J713">
        <v>1E-3</v>
      </c>
      <c r="K713" t="str">
        <f t="shared" si="33"/>
        <v>=</v>
      </c>
      <c r="L713">
        <f t="shared" si="34"/>
        <v>13</v>
      </c>
      <c r="M713">
        <f t="shared" si="35"/>
        <v>1</v>
      </c>
      <c r="N713" t="s">
        <v>453</v>
      </c>
    </row>
    <row r="714" spans="1:14">
      <c r="A714" t="s">
        <v>451</v>
      </c>
      <c r="B714" t="s">
        <v>452</v>
      </c>
      <c r="C714" t="s">
        <v>187</v>
      </c>
      <c r="D714" t="s">
        <v>188</v>
      </c>
      <c r="E714" s="2">
        <v>44265.415972222225</v>
      </c>
      <c r="F714" t="s">
        <v>150</v>
      </c>
      <c r="G714" t="s">
        <v>149</v>
      </c>
      <c r="H714" t="b">
        <v>0</v>
      </c>
      <c r="I714">
        <v>9.4999999999999998E-3</v>
      </c>
      <c r="J714">
        <v>1E-3</v>
      </c>
      <c r="K714" t="str">
        <f t="shared" si="33"/>
        <v>=</v>
      </c>
      <c r="L714">
        <f t="shared" si="34"/>
        <v>9.5</v>
      </c>
      <c r="M714">
        <f t="shared" si="35"/>
        <v>1</v>
      </c>
      <c r="N714" t="s">
        <v>453</v>
      </c>
    </row>
    <row r="715" spans="1:14">
      <c r="A715" t="s">
        <v>451</v>
      </c>
      <c r="B715" t="s">
        <v>452</v>
      </c>
      <c r="C715" t="s">
        <v>206</v>
      </c>
      <c r="D715" t="s">
        <v>207</v>
      </c>
      <c r="E715" s="2">
        <v>42488.418055555558</v>
      </c>
      <c r="F715" t="s">
        <v>150</v>
      </c>
      <c r="G715" t="s">
        <v>149</v>
      </c>
      <c r="H715" t="b">
        <v>0</v>
      </c>
      <c r="I715">
        <v>3.4000000000000002E-2</v>
      </c>
      <c r="J715">
        <v>1E-3</v>
      </c>
      <c r="K715" t="str">
        <f t="shared" si="33"/>
        <v>=</v>
      </c>
      <c r="L715">
        <f t="shared" si="34"/>
        <v>34</v>
      </c>
      <c r="M715">
        <f t="shared" si="35"/>
        <v>1</v>
      </c>
      <c r="N715" t="s">
        <v>453</v>
      </c>
    </row>
    <row r="716" spans="1:14">
      <c r="A716" t="s">
        <v>451</v>
      </c>
      <c r="B716" t="s">
        <v>452</v>
      </c>
      <c r="C716" t="s">
        <v>196</v>
      </c>
      <c r="D716" t="s">
        <v>197</v>
      </c>
      <c r="E716" s="2">
        <v>42164.361805555556</v>
      </c>
      <c r="F716" t="s">
        <v>150</v>
      </c>
      <c r="G716" t="s">
        <v>149</v>
      </c>
      <c r="H716" t="b">
        <v>0</v>
      </c>
      <c r="I716">
        <v>2.3E-2</v>
      </c>
      <c r="J716">
        <v>1E-3</v>
      </c>
      <c r="K716" t="str">
        <f t="shared" si="33"/>
        <v>=</v>
      </c>
      <c r="L716">
        <f t="shared" si="34"/>
        <v>23</v>
      </c>
      <c r="M716">
        <f t="shared" si="35"/>
        <v>1</v>
      </c>
      <c r="N716" t="s">
        <v>453</v>
      </c>
    </row>
    <row r="717" spans="1:14">
      <c r="A717" t="s">
        <v>451</v>
      </c>
      <c r="B717" t="s">
        <v>452</v>
      </c>
      <c r="C717" t="s">
        <v>296</v>
      </c>
      <c r="D717" t="s">
        <v>297</v>
      </c>
      <c r="E717" s="2">
        <v>42403.533333333333</v>
      </c>
      <c r="F717" t="s">
        <v>150</v>
      </c>
      <c r="G717" t="s">
        <v>149</v>
      </c>
      <c r="H717" t="b">
        <v>0</v>
      </c>
      <c r="I717">
        <v>1E-3</v>
      </c>
      <c r="J717">
        <v>1E-3</v>
      </c>
      <c r="K717" t="str">
        <f t="shared" si="33"/>
        <v>=</v>
      </c>
      <c r="L717">
        <f t="shared" si="34"/>
        <v>1</v>
      </c>
      <c r="M717">
        <f t="shared" si="35"/>
        <v>1</v>
      </c>
      <c r="N717" t="s">
        <v>453</v>
      </c>
    </row>
    <row r="718" spans="1:14">
      <c r="A718" t="s">
        <v>451</v>
      </c>
      <c r="B718" t="s">
        <v>452</v>
      </c>
      <c r="C718" t="s">
        <v>241</v>
      </c>
      <c r="D718" t="s">
        <v>242</v>
      </c>
      <c r="E718" s="2">
        <v>44321.500694444447</v>
      </c>
      <c r="F718" t="s">
        <v>150</v>
      </c>
      <c r="G718" t="s">
        <v>149</v>
      </c>
      <c r="H718" t="b">
        <v>0</v>
      </c>
      <c r="I718">
        <v>3.3E-3</v>
      </c>
      <c r="J718">
        <v>1E-3</v>
      </c>
      <c r="K718" t="str">
        <f t="shared" si="33"/>
        <v>=</v>
      </c>
      <c r="L718">
        <f t="shared" si="34"/>
        <v>3.3</v>
      </c>
      <c r="M718">
        <f t="shared" si="35"/>
        <v>1</v>
      </c>
      <c r="N718" t="s">
        <v>453</v>
      </c>
    </row>
    <row r="719" spans="1:14">
      <c r="A719" t="s">
        <v>451</v>
      </c>
      <c r="B719" t="s">
        <v>452</v>
      </c>
      <c r="C719" t="s">
        <v>203</v>
      </c>
      <c r="D719" t="s">
        <v>204</v>
      </c>
      <c r="E719" s="2">
        <v>43224.525694444441</v>
      </c>
      <c r="F719" t="s">
        <v>150</v>
      </c>
      <c r="G719" t="s">
        <v>149</v>
      </c>
      <c r="H719" t="b">
        <v>0</v>
      </c>
      <c r="I719">
        <v>2.1999999999999999E-2</v>
      </c>
      <c r="J719">
        <v>1E-3</v>
      </c>
      <c r="K719" t="str">
        <f t="shared" si="33"/>
        <v>=</v>
      </c>
      <c r="L719">
        <f t="shared" si="34"/>
        <v>22</v>
      </c>
      <c r="M719">
        <f t="shared" si="35"/>
        <v>1</v>
      </c>
      <c r="N719" t="s">
        <v>453</v>
      </c>
    </row>
    <row r="720" spans="1:14">
      <c r="A720" t="s">
        <v>451</v>
      </c>
      <c r="B720" t="s">
        <v>452</v>
      </c>
      <c r="C720" t="s">
        <v>214</v>
      </c>
      <c r="D720" t="s">
        <v>217</v>
      </c>
      <c r="E720" s="2">
        <v>42415.490277777775</v>
      </c>
      <c r="F720" t="s">
        <v>150</v>
      </c>
      <c r="G720" t="s">
        <v>149</v>
      </c>
      <c r="H720" t="b">
        <v>0</v>
      </c>
      <c r="I720">
        <v>1.2E-2</v>
      </c>
      <c r="J720">
        <v>1E-3</v>
      </c>
      <c r="K720" t="str">
        <f t="shared" si="33"/>
        <v>=</v>
      </c>
      <c r="L720">
        <f t="shared" si="34"/>
        <v>12</v>
      </c>
      <c r="M720">
        <f t="shared" si="35"/>
        <v>1</v>
      </c>
      <c r="N720" t="s">
        <v>453</v>
      </c>
    </row>
    <row r="721" spans="1:14">
      <c r="A721" t="s">
        <v>451</v>
      </c>
      <c r="B721" t="s">
        <v>452</v>
      </c>
      <c r="C721" t="s">
        <v>224</v>
      </c>
      <c r="D721" t="s">
        <v>225</v>
      </c>
      <c r="E721" s="2">
        <v>42633.466666666667</v>
      </c>
      <c r="F721" t="s">
        <v>150</v>
      </c>
      <c r="G721" t="s">
        <v>149</v>
      </c>
      <c r="H721" t="b">
        <v>0</v>
      </c>
      <c r="I721">
        <v>1.2E-2</v>
      </c>
      <c r="J721">
        <v>1E-3</v>
      </c>
      <c r="K721" t="str">
        <f t="shared" si="33"/>
        <v>=</v>
      </c>
      <c r="L721">
        <f t="shared" si="34"/>
        <v>12</v>
      </c>
      <c r="M721">
        <f t="shared" si="35"/>
        <v>1</v>
      </c>
      <c r="N721" t="s">
        <v>453</v>
      </c>
    </row>
    <row r="722" spans="1:14">
      <c r="A722" t="s">
        <v>451</v>
      </c>
      <c r="B722" t="s">
        <v>452</v>
      </c>
      <c r="C722" t="s">
        <v>178</v>
      </c>
      <c r="D722" t="s">
        <v>185</v>
      </c>
      <c r="E722" s="2">
        <v>45315.529861111114</v>
      </c>
      <c r="F722" t="s">
        <v>150</v>
      </c>
      <c r="G722" t="s">
        <v>149</v>
      </c>
      <c r="H722" t="b">
        <v>0</v>
      </c>
      <c r="I722">
        <v>5.7999999999999996E-3</v>
      </c>
      <c r="J722">
        <v>1E-3</v>
      </c>
      <c r="K722" t="str">
        <f t="shared" si="33"/>
        <v>=</v>
      </c>
      <c r="L722">
        <f t="shared" si="34"/>
        <v>5.8</v>
      </c>
      <c r="M722">
        <f t="shared" si="35"/>
        <v>1</v>
      </c>
      <c r="N722" t="s">
        <v>453</v>
      </c>
    </row>
    <row r="723" spans="1:14">
      <c r="A723" t="s">
        <v>451</v>
      </c>
      <c r="B723" t="s">
        <v>452</v>
      </c>
      <c r="C723" t="s">
        <v>178</v>
      </c>
      <c r="D723" t="s">
        <v>185</v>
      </c>
      <c r="E723" s="2">
        <v>44874.573611111111</v>
      </c>
      <c r="F723" t="s">
        <v>150</v>
      </c>
      <c r="G723" t="s">
        <v>149</v>
      </c>
      <c r="H723" t="b">
        <v>0</v>
      </c>
      <c r="I723">
        <v>4.3E-3</v>
      </c>
      <c r="J723">
        <v>1E-3</v>
      </c>
      <c r="K723" t="str">
        <f t="shared" si="33"/>
        <v>=</v>
      </c>
      <c r="L723">
        <f t="shared" si="34"/>
        <v>4.3</v>
      </c>
      <c r="M723">
        <f t="shared" si="35"/>
        <v>1</v>
      </c>
      <c r="N723" t="s">
        <v>453</v>
      </c>
    </row>
    <row r="724" spans="1:14">
      <c r="A724" t="s">
        <v>451</v>
      </c>
      <c r="B724" t="s">
        <v>452</v>
      </c>
      <c r="C724" t="s">
        <v>198</v>
      </c>
      <c r="D724" t="s">
        <v>201</v>
      </c>
      <c r="E724" s="2">
        <v>44879.458333333336</v>
      </c>
      <c r="F724" t="s">
        <v>150</v>
      </c>
      <c r="G724" t="s">
        <v>149</v>
      </c>
      <c r="H724" t="b">
        <v>0</v>
      </c>
      <c r="I724">
        <v>3.6999999999999998E-2</v>
      </c>
      <c r="J724">
        <v>1E-3</v>
      </c>
      <c r="K724" t="str">
        <f t="shared" si="33"/>
        <v>=</v>
      </c>
      <c r="L724">
        <f t="shared" si="34"/>
        <v>37</v>
      </c>
      <c r="M724">
        <f t="shared" si="35"/>
        <v>1</v>
      </c>
      <c r="N724" t="s">
        <v>453</v>
      </c>
    </row>
    <row r="725" spans="1:14">
      <c r="A725" t="s">
        <v>451</v>
      </c>
      <c r="B725" t="s">
        <v>452</v>
      </c>
      <c r="C725" t="s">
        <v>196</v>
      </c>
      <c r="D725" t="s">
        <v>197</v>
      </c>
      <c r="E725" s="2">
        <v>42215.521527777775</v>
      </c>
      <c r="F725" t="s">
        <v>150</v>
      </c>
      <c r="G725" t="s">
        <v>149</v>
      </c>
      <c r="H725" t="b">
        <v>0</v>
      </c>
      <c r="I725">
        <v>1.9E-2</v>
      </c>
      <c r="J725">
        <v>1E-3</v>
      </c>
      <c r="K725" t="str">
        <f t="shared" si="33"/>
        <v>=</v>
      </c>
      <c r="L725">
        <f t="shared" si="34"/>
        <v>19</v>
      </c>
      <c r="M725">
        <f t="shared" si="35"/>
        <v>1</v>
      </c>
      <c r="N725" t="s">
        <v>453</v>
      </c>
    </row>
    <row r="726" spans="1:14">
      <c r="A726" t="s">
        <v>451</v>
      </c>
      <c r="B726" t="s">
        <v>452</v>
      </c>
      <c r="C726" t="s">
        <v>187</v>
      </c>
      <c r="D726" t="s">
        <v>188</v>
      </c>
      <c r="E726" s="2">
        <v>42275.373611111114</v>
      </c>
      <c r="F726" t="s">
        <v>150</v>
      </c>
      <c r="G726" t="s">
        <v>149</v>
      </c>
      <c r="H726" t="b">
        <v>0</v>
      </c>
      <c r="I726">
        <v>1.2E-2</v>
      </c>
      <c r="J726">
        <v>1E-3</v>
      </c>
      <c r="K726" t="str">
        <f t="shared" si="33"/>
        <v>=</v>
      </c>
      <c r="L726">
        <f t="shared" si="34"/>
        <v>12</v>
      </c>
      <c r="M726">
        <f t="shared" si="35"/>
        <v>1</v>
      </c>
      <c r="N726" t="s">
        <v>453</v>
      </c>
    </row>
    <row r="727" spans="1:14">
      <c r="A727" t="s">
        <v>451</v>
      </c>
      <c r="B727" t="s">
        <v>452</v>
      </c>
      <c r="C727" t="s">
        <v>187</v>
      </c>
      <c r="D727" t="s">
        <v>188</v>
      </c>
      <c r="E727" s="2">
        <v>44679.382638888892</v>
      </c>
      <c r="F727" t="s">
        <v>150</v>
      </c>
      <c r="G727" t="s">
        <v>149</v>
      </c>
      <c r="H727" t="b">
        <v>0</v>
      </c>
      <c r="I727">
        <v>1.2999999999999999E-2</v>
      </c>
      <c r="J727">
        <v>1E-3</v>
      </c>
      <c r="K727" t="str">
        <f t="shared" si="33"/>
        <v>=</v>
      </c>
      <c r="L727">
        <f t="shared" si="34"/>
        <v>13</v>
      </c>
      <c r="M727">
        <f t="shared" si="35"/>
        <v>1</v>
      </c>
      <c r="N727" t="s">
        <v>453</v>
      </c>
    </row>
    <row r="728" spans="1:14">
      <c r="A728" t="s">
        <v>451</v>
      </c>
      <c r="B728" t="s">
        <v>452</v>
      </c>
      <c r="C728" t="s">
        <v>196</v>
      </c>
      <c r="D728" t="s">
        <v>197</v>
      </c>
      <c r="E728" s="2">
        <v>42131.469444444447</v>
      </c>
      <c r="F728" t="s">
        <v>150</v>
      </c>
      <c r="G728" t="s">
        <v>149</v>
      </c>
      <c r="H728" t="b">
        <v>0</v>
      </c>
      <c r="I728">
        <v>1.2999999999999999E-2</v>
      </c>
      <c r="J728">
        <v>1E-3</v>
      </c>
      <c r="K728" t="str">
        <f t="shared" si="33"/>
        <v>=</v>
      </c>
      <c r="L728">
        <f t="shared" si="34"/>
        <v>13</v>
      </c>
      <c r="M728">
        <f t="shared" si="35"/>
        <v>1</v>
      </c>
      <c r="N728" t="s">
        <v>453</v>
      </c>
    </row>
    <row r="729" spans="1:14">
      <c r="A729" t="s">
        <v>451</v>
      </c>
      <c r="B729" t="s">
        <v>452</v>
      </c>
      <c r="C729" t="s">
        <v>187</v>
      </c>
      <c r="D729" t="s">
        <v>188</v>
      </c>
      <c r="E729" s="2">
        <v>42250.400694444441</v>
      </c>
      <c r="F729" t="s">
        <v>150</v>
      </c>
      <c r="G729" t="s">
        <v>149</v>
      </c>
      <c r="H729" t="b">
        <v>0</v>
      </c>
      <c r="I729">
        <v>3.5999999999999997E-2</v>
      </c>
      <c r="J729">
        <v>1E-3</v>
      </c>
      <c r="K729" t="str">
        <f t="shared" si="33"/>
        <v>=</v>
      </c>
      <c r="L729">
        <f t="shared" si="34"/>
        <v>36</v>
      </c>
      <c r="M729">
        <f t="shared" si="35"/>
        <v>1</v>
      </c>
      <c r="N729" t="s">
        <v>453</v>
      </c>
    </row>
    <row r="730" spans="1:14">
      <c r="A730" t="s">
        <v>451</v>
      </c>
      <c r="B730" t="s">
        <v>452</v>
      </c>
      <c r="C730" t="s">
        <v>241</v>
      </c>
      <c r="D730" t="s">
        <v>242</v>
      </c>
      <c r="E730" s="2">
        <v>42543.602777777778</v>
      </c>
      <c r="F730" t="s">
        <v>150</v>
      </c>
      <c r="G730" t="s">
        <v>149</v>
      </c>
      <c r="H730" t="b">
        <v>0</v>
      </c>
      <c r="I730">
        <v>6.7999999999999996E-3</v>
      </c>
      <c r="J730">
        <v>1E-3</v>
      </c>
      <c r="K730" t="str">
        <f t="shared" si="33"/>
        <v>=</v>
      </c>
      <c r="L730">
        <f t="shared" si="34"/>
        <v>6.8</v>
      </c>
      <c r="M730">
        <f t="shared" si="35"/>
        <v>1</v>
      </c>
      <c r="N730" t="s">
        <v>453</v>
      </c>
    </row>
    <row r="731" spans="1:14">
      <c r="A731" t="s">
        <v>451</v>
      </c>
      <c r="B731" t="s">
        <v>452</v>
      </c>
      <c r="C731" t="s">
        <v>323</v>
      </c>
      <c r="D731" t="s">
        <v>324</v>
      </c>
      <c r="E731" s="2">
        <v>44791.507638888892</v>
      </c>
      <c r="F731" t="s">
        <v>150</v>
      </c>
      <c r="G731" t="s">
        <v>149</v>
      </c>
      <c r="H731" t="b">
        <v>0</v>
      </c>
      <c r="I731">
        <v>4.2000000000000003E-2</v>
      </c>
      <c r="J731">
        <v>1E-3</v>
      </c>
      <c r="K731" t="str">
        <f t="shared" si="33"/>
        <v>=</v>
      </c>
      <c r="L731">
        <f t="shared" si="34"/>
        <v>42</v>
      </c>
      <c r="M731">
        <f t="shared" si="35"/>
        <v>1</v>
      </c>
      <c r="N731" t="s">
        <v>453</v>
      </c>
    </row>
    <row r="732" spans="1:14">
      <c r="A732" t="s">
        <v>451</v>
      </c>
      <c r="B732" t="s">
        <v>452</v>
      </c>
      <c r="C732" t="s">
        <v>178</v>
      </c>
      <c r="D732" t="s">
        <v>185</v>
      </c>
      <c r="E732" s="2">
        <v>43340.600694444445</v>
      </c>
      <c r="F732" t="s">
        <v>150</v>
      </c>
      <c r="G732" t="s">
        <v>149</v>
      </c>
      <c r="H732" t="b">
        <v>0</v>
      </c>
      <c r="I732">
        <v>1.0999999999999999E-2</v>
      </c>
      <c r="J732">
        <v>1E-3</v>
      </c>
      <c r="K732" t="str">
        <f t="shared" si="33"/>
        <v>=</v>
      </c>
      <c r="L732">
        <f t="shared" si="34"/>
        <v>11</v>
      </c>
      <c r="M732">
        <f t="shared" si="35"/>
        <v>1</v>
      </c>
      <c r="N732" t="s">
        <v>453</v>
      </c>
    </row>
    <row r="733" spans="1:14">
      <c r="A733" t="s">
        <v>451</v>
      </c>
      <c r="B733" t="s">
        <v>452</v>
      </c>
      <c r="C733" t="s">
        <v>206</v>
      </c>
      <c r="D733" t="s">
        <v>207</v>
      </c>
      <c r="E733" s="2">
        <v>44538.408333333333</v>
      </c>
      <c r="F733" t="s">
        <v>150</v>
      </c>
      <c r="G733" t="s">
        <v>149</v>
      </c>
      <c r="H733" t="b">
        <v>0</v>
      </c>
      <c r="I733">
        <v>4.4999999999999998E-2</v>
      </c>
      <c r="J733">
        <v>1E-3</v>
      </c>
      <c r="K733" t="str">
        <f t="shared" si="33"/>
        <v>=</v>
      </c>
      <c r="L733">
        <f t="shared" si="34"/>
        <v>45</v>
      </c>
      <c r="M733">
        <f t="shared" si="35"/>
        <v>1</v>
      </c>
      <c r="N733" t="s">
        <v>453</v>
      </c>
    </row>
    <row r="734" spans="1:14">
      <c r="A734" t="s">
        <v>451</v>
      </c>
      <c r="B734" t="s">
        <v>452</v>
      </c>
      <c r="C734" t="s">
        <v>206</v>
      </c>
      <c r="D734" t="s">
        <v>207</v>
      </c>
      <c r="E734" s="2">
        <v>42586.498611111114</v>
      </c>
      <c r="F734" t="s">
        <v>150</v>
      </c>
      <c r="G734" t="s">
        <v>149</v>
      </c>
      <c r="H734" t="b">
        <v>0</v>
      </c>
      <c r="I734">
        <v>8.2000000000000003E-2</v>
      </c>
      <c r="J734">
        <v>1E-3</v>
      </c>
      <c r="K734" t="str">
        <f t="shared" si="33"/>
        <v>=</v>
      </c>
      <c r="L734">
        <f t="shared" si="34"/>
        <v>82</v>
      </c>
      <c r="M734">
        <f t="shared" si="35"/>
        <v>1</v>
      </c>
      <c r="N734" t="s">
        <v>453</v>
      </c>
    </row>
    <row r="735" spans="1:14">
      <c r="A735" t="s">
        <v>451</v>
      </c>
      <c r="B735" t="s">
        <v>452</v>
      </c>
      <c r="C735" t="s">
        <v>187</v>
      </c>
      <c r="D735" t="s">
        <v>188</v>
      </c>
      <c r="E735" s="2">
        <v>44628.44027777778</v>
      </c>
      <c r="F735" t="s">
        <v>150</v>
      </c>
      <c r="G735" t="s">
        <v>149</v>
      </c>
      <c r="H735" t="b">
        <v>0</v>
      </c>
      <c r="I735">
        <v>5.3E-3</v>
      </c>
      <c r="J735">
        <v>1E-3</v>
      </c>
      <c r="K735" t="str">
        <f t="shared" si="33"/>
        <v>=</v>
      </c>
      <c r="L735">
        <f t="shared" si="34"/>
        <v>5.3</v>
      </c>
      <c r="M735">
        <f t="shared" si="35"/>
        <v>1</v>
      </c>
      <c r="N735" t="s">
        <v>453</v>
      </c>
    </row>
    <row r="736" spans="1:14">
      <c r="A736" t="s">
        <v>451</v>
      </c>
      <c r="B736" t="s">
        <v>452</v>
      </c>
      <c r="C736" t="s">
        <v>178</v>
      </c>
      <c r="D736" t="s">
        <v>185</v>
      </c>
      <c r="E736" s="2">
        <v>42474.440972222219</v>
      </c>
      <c r="F736" t="s">
        <v>150</v>
      </c>
      <c r="G736" t="s">
        <v>149</v>
      </c>
      <c r="H736" t="b">
        <v>0</v>
      </c>
      <c r="I736">
        <v>1.4E-2</v>
      </c>
      <c r="J736">
        <v>1E-3</v>
      </c>
      <c r="K736" t="str">
        <f t="shared" si="33"/>
        <v>=</v>
      </c>
      <c r="L736">
        <f t="shared" si="34"/>
        <v>14</v>
      </c>
      <c r="M736">
        <f t="shared" si="35"/>
        <v>1</v>
      </c>
      <c r="N736" t="s">
        <v>453</v>
      </c>
    </row>
    <row r="737" spans="1:14">
      <c r="A737" t="s">
        <v>451</v>
      </c>
      <c r="B737" t="s">
        <v>452</v>
      </c>
      <c r="C737" t="s">
        <v>178</v>
      </c>
      <c r="D737" t="s">
        <v>185</v>
      </c>
      <c r="E737" s="2">
        <v>42075.39166666667</v>
      </c>
      <c r="F737" t="s">
        <v>150</v>
      </c>
      <c r="G737" t="s">
        <v>149</v>
      </c>
      <c r="H737" t="b">
        <v>0</v>
      </c>
      <c r="I737">
        <v>8.3999999999999995E-3</v>
      </c>
      <c r="J737">
        <v>1E-3</v>
      </c>
      <c r="K737" t="str">
        <f t="shared" si="33"/>
        <v>=</v>
      </c>
      <c r="L737">
        <f t="shared" si="34"/>
        <v>8.4</v>
      </c>
      <c r="M737">
        <f t="shared" si="35"/>
        <v>1</v>
      </c>
      <c r="N737" t="s">
        <v>453</v>
      </c>
    </row>
    <row r="738" spans="1:14">
      <c r="A738" t="s">
        <v>451</v>
      </c>
      <c r="B738" t="s">
        <v>452</v>
      </c>
      <c r="C738" t="s">
        <v>247</v>
      </c>
      <c r="D738" t="s">
        <v>248</v>
      </c>
      <c r="E738" s="2">
        <v>45140.62222222222</v>
      </c>
      <c r="F738" t="s">
        <v>150</v>
      </c>
      <c r="G738" t="s">
        <v>149</v>
      </c>
      <c r="H738" t="b">
        <v>0</v>
      </c>
      <c r="I738">
        <v>3.7000000000000002E-3</v>
      </c>
      <c r="J738">
        <v>1E-3</v>
      </c>
      <c r="K738" t="str">
        <f t="shared" si="33"/>
        <v>=</v>
      </c>
      <c r="L738">
        <f t="shared" si="34"/>
        <v>3.7</v>
      </c>
      <c r="M738">
        <f t="shared" si="35"/>
        <v>1</v>
      </c>
      <c r="N738" t="s">
        <v>453</v>
      </c>
    </row>
    <row r="739" spans="1:14">
      <c r="A739" t="s">
        <v>451</v>
      </c>
      <c r="B739" t="s">
        <v>452</v>
      </c>
      <c r="C739" t="s">
        <v>241</v>
      </c>
      <c r="D739" t="s">
        <v>242</v>
      </c>
      <c r="E739" s="2">
        <v>44838.600694444445</v>
      </c>
      <c r="F739" t="s">
        <v>150</v>
      </c>
      <c r="G739" t="s">
        <v>149</v>
      </c>
      <c r="H739" t="b">
        <v>0</v>
      </c>
      <c r="I739">
        <v>7.1999999999999998E-3</v>
      </c>
      <c r="J739">
        <v>1E-3</v>
      </c>
      <c r="K739" t="str">
        <f t="shared" si="33"/>
        <v>=</v>
      </c>
      <c r="L739">
        <f t="shared" si="34"/>
        <v>7.2</v>
      </c>
      <c r="M739">
        <f t="shared" si="35"/>
        <v>1</v>
      </c>
      <c r="N739" t="s">
        <v>453</v>
      </c>
    </row>
    <row r="740" spans="1:14">
      <c r="A740" t="s">
        <v>451</v>
      </c>
      <c r="B740" t="s">
        <v>452</v>
      </c>
      <c r="C740" t="s">
        <v>178</v>
      </c>
      <c r="D740" t="s">
        <v>185</v>
      </c>
      <c r="E740" s="2">
        <v>42347.645138888889</v>
      </c>
      <c r="F740" t="s">
        <v>150</v>
      </c>
      <c r="G740" t="s">
        <v>149</v>
      </c>
      <c r="H740" t="b">
        <v>0</v>
      </c>
      <c r="I740">
        <v>9.1999999999999998E-3</v>
      </c>
      <c r="J740">
        <v>1E-3</v>
      </c>
      <c r="K740" t="str">
        <f t="shared" si="33"/>
        <v>=</v>
      </c>
      <c r="L740">
        <f t="shared" si="34"/>
        <v>9.1999999999999993</v>
      </c>
      <c r="M740">
        <f t="shared" si="35"/>
        <v>1</v>
      </c>
      <c r="N740" t="s">
        <v>453</v>
      </c>
    </row>
    <row r="741" spans="1:14">
      <c r="A741" t="s">
        <v>451</v>
      </c>
      <c r="B741" t="s">
        <v>452</v>
      </c>
      <c r="C741" t="s">
        <v>224</v>
      </c>
      <c r="D741" t="s">
        <v>225</v>
      </c>
      <c r="E741" s="2">
        <v>43480.493055555555</v>
      </c>
      <c r="F741" t="s">
        <v>150</v>
      </c>
      <c r="G741" t="s">
        <v>149</v>
      </c>
      <c r="H741" t="b">
        <v>0</v>
      </c>
      <c r="I741">
        <v>4.1000000000000003E-3</v>
      </c>
      <c r="J741">
        <v>1E-3</v>
      </c>
      <c r="K741" t="str">
        <f t="shared" si="33"/>
        <v>=</v>
      </c>
      <c r="L741">
        <f t="shared" si="34"/>
        <v>4.1000000000000005</v>
      </c>
      <c r="M741">
        <f t="shared" si="35"/>
        <v>1</v>
      </c>
      <c r="N741" t="s">
        <v>453</v>
      </c>
    </row>
    <row r="742" spans="1:14">
      <c r="A742" t="s">
        <v>451</v>
      </c>
      <c r="B742" t="s">
        <v>452</v>
      </c>
      <c r="C742" t="s">
        <v>203</v>
      </c>
      <c r="D742" t="s">
        <v>204</v>
      </c>
      <c r="E742" s="2">
        <v>43209.417361111111</v>
      </c>
      <c r="F742" t="s">
        <v>150</v>
      </c>
      <c r="G742" t="s">
        <v>149</v>
      </c>
      <c r="H742" t="b">
        <v>0</v>
      </c>
      <c r="I742">
        <v>0.02</v>
      </c>
      <c r="J742">
        <v>1E-3</v>
      </c>
      <c r="K742" t="str">
        <f t="shared" si="33"/>
        <v>=</v>
      </c>
      <c r="L742">
        <f t="shared" si="34"/>
        <v>20</v>
      </c>
      <c r="M742">
        <f t="shared" si="35"/>
        <v>1</v>
      </c>
      <c r="N742" t="s">
        <v>453</v>
      </c>
    </row>
    <row r="743" spans="1:14">
      <c r="A743" t="s">
        <v>451</v>
      </c>
      <c r="B743" t="s">
        <v>452</v>
      </c>
      <c r="C743" t="s">
        <v>206</v>
      </c>
      <c r="D743" t="s">
        <v>207</v>
      </c>
      <c r="E743" s="2">
        <v>43377.478472222225</v>
      </c>
      <c r="F743" t="s">
        <v>150</v>
      </c>
      <c r="G743" t="s">
        <v>149</v>
      </c>
      <c r="H743" t="b">
        <v>0</v>
      </c>
      <c r="I743">
        <v>6.7000000000000004E-2</v>
      </c>
      <c r="J743">
        <v>1E-3</v>
      </c>
      <c r="K743" t="str">
        <f t="shared" si="33"/>
        <v>=</v>
      </c>
      <c r="L743">
        <f t="shared" si="34"/>
        <v>67</v>
      </c>
      <c r="M743">
        <f t="shared" si="35"/>
        <v>1</v>
      </c>
      <c r="N743" t="s">
        <v>453</v>
      </c>
    </row>
    <row r="744" spans="1:14">
      <c r="A744" t="s">
        <v>451</v>
      </c>
      <c r="B744" t="s">
        <v>452</v>
      </c>
      <c r="C744" t="s">
        <v>203</v>
      </c>
      <c r="D744" t="s">
        <v>204</v>
      </c>
      <c r="E744" s="2">
        <v>44859.547222222223</v>
      </c>
      <c r="F744" t="s">
        <v>150</v>
      </c>
      <c r="G744" t="s">
        <v>149</v>
      </c>
      <c r="H744" t="b">
        <v>0</v>
      </c>
      <c r="I744">
        <v>3.5999999999999997E-2</v>
      </c>
      <c r="J744">
        <v>1E-3</v>
      </c>
      <c r="K744" t="str">
        <f t="shared" si="33"/>
        <v>=</v>
      </c>
      <c r="L744">
        <f t="shared" si="34"/>
        <v>36</v>
      </c>
      <c r="M744">
        <f t="shared" si="35"/>
        <v>1</v>
      </c>
      <c r="N744" t="s">
        <v>453</v>
      </c>
    </row>
    <row r="745" spans="1:14">
      <c r="A745" t="s">
        <v>451</v>
      </c>
      <c r="B745" t="s">
        <v>452</v>
      </c>
      <c r="C745" t="s">
        <v>190</v>
      </c>
      <c r="D745" t="s">
        <v>194</v>
      </c>
      <c r="E745" s="2">
        <v>44277.446527777778</v>
      </c>
      <c r="F745" t="s">
        <v>150</v>
      </c>
      <c r="G745" t="s">
        <v>149</v>
      </c>
      <c r="H745" t="b">
        <v>0</v>
      </c>
      <c r="I745">
        <v>1.1000000000000001E-3</v>
      </c>
      <c r="J745">
        <v>1E-3</v>
      </c>
      <c r="K745" t="str">
        <f t="shared" si="33"/>
        <v>=</v>
      </c>
      <c r="L745">
        <f t="shared" si="34"/>
        <v>1.1000000000000001</v>
      </c>
      <c r="M745">
        <f t="shared" si="35"/>
        <v>1</v>
      </c>
      <c r="N745" t="s">
        <v>453</v>
      </c>
    </row>
    <row r="746" spans="1:14">
      <c r="A746" t="s">
        <v>451</v>
      </c>
      <c r="B746" t="s">
        <v>452</v>
      </c>
      <c r="C746" t="s">
        <v>196</v>
      </c>
      <c r="D746" t="s">
        <v>197</v>
      </c>
      <c r="E746" s="2">
        <v>42292.489583333336</v>
      </c>
      <c r="F746" t="s">
        <v>150</v>
      </c>
      <c r="G746" t="s">
        <v>149</v>
      </c>
      <c r="H746" t="b">
        <v>0</v>
      </c>
      <c r="I746">
        <v>1.7999999999999999E-2</v>
      </c>
      <c r="J746">
        <v>1E-3</v>
      </c>
      <c r="K746" t="str">
        <f t="shared" si="33"/>
        <v>=</v>
      </c>
      <c r="L746">
        <f t="shared" si="34"/>
        <v>18</v>
      </c>
      <c r="M746">
        <f t="shared" si="35"/>
        <v>1</v>
      </c>
      <c r="N746" t="s">
        <v>453</v>
      </c>
    </row>
    <row r="747" spans="1:14">
      <c r="A747" t="s">
        <v>451</v>
      </c>
      <c r="B747" t="s">
        <v>452</v>
      </c>
      <c r="C747" t="s">
        <v>241</v>
      </c>
      <c r="D747" t="s">
        <v>242</v>
      </c>
      <c r="E747" s="2">
        <v>43157.519444444442</v>
      </c>
      <c r="F747" t="s">
        <v>150</v>
      </c>
      <c r="G747" t="s">
        <v>149</v>
      </c>
      <c r="H747" t="b">
        <v>0</v>
      </c>
      <c r="I747">
        <v>1.6000000000000001E-3</v>
      </c>
      <c r="J747">
        <v>1E-3</v>
      </c>
      <c r="K747" t="str">
        <f t="shared" si="33"/>
        <v>=</v>
      </c>
      <c r="L747">
        <f t="shared" si="34"/>
        <v>1.6</v>
      </c>
      <c r="M747">
        <f t="shared" si="35"/>
        <v>1</v>
      </c>
      <c r="N747" t="s">
        <v>453</v>
      </c>
    </row>
    <row r="748" spans="1:14">
      <c r="A748" t="s">
        <v>451</v>
      </c>
      <c r="B748" t="s">
        <v>452</v>
      </c>
      <c r="C748" t="s">
        <v>178</v>
      </c>
      <c r="D748" t="s">
        <v>185</v>
      </c>
      <c r="E748" s="2">
        <v>43721.597222222219</v>
      </c>
      <c r="F748" t="s">
        <v>150</v>
      </c>
      <c r="G748" t="s">
        <v>149</v>
      </c>
      <c r="H748" t="b">
        <v>0</v>
      </c>
      <c r="I748">
        <v>1.4E-2</v>
      </c>
      <c r="J748">
        <v>1E-3</v>
      </c>
      <c r="K748" t="str">
        <f t="shared" si="33"/>
        <v>=</v>
      </c>
      <c r="L748">
        <f t="shared" si="34"/>
        <v>14</v>
      </c>
      <c r="M748">
        <f t="shared" si="35"/>
        <v>1</v>
      </c>
      <c r="N748" t="s">
        <v>453</v>
      </c>
    </row>
    <row r="749" spans="1:14">
      <c r="A749" t="s">
        <v>451</v>
      </c>
      <c r="B749" t="s">
        <v>452</v>
      </c>
      <c r="C749" t="s">
        <v>203</v>
      </c>
      <c r="D749" t="s">
        <v>204</v>
      </c>
      <c r="E749" s="2">
        <v>42598.51458333333</v>
      </c>
      <c r="F749" t="s">
        <v>150</v>
      </c>
      <c r="G749" t="s">
        <v>149</v>
      </c>
      <c r="H749" t="b">
        <v>0</v>
      </c>
      <c r="I749">
        <v>5.1999999999999998E-2</v>
      </c>
      <c r="J749">
        <v>1E-3</v>
      </c>
      <c r="K749" t="str">
        <f t="shared" si="33"/>
        <v>=</v>
      </c>
      <c r="L749">
        <f t="shared" si="34"/>
        <v>52</v>
      </c>
      <c r="M749">
        <f t="shared" si="35"/>
        <v>1</v>
      </c>
      <c r="N749" t="s">
        <v>453</v>
      </c>
    </row>
    <row r="750" spans="1:14">
      <c r="A750" t="s">
        <v>451</v>
      </c>
      <c r="B750" t="s">
        <v>452</v>
      </c>
      <c r="C750" t="s">
        <v>241</v>
      </c>
      <c r="D750" t="s">
        <v>242</v>
      </c>
      <c r="E750" s="2">
        <v>41918.607638888891</v>
      </c>
      <c r="F750" t="s">
        <v>150</v>
      </c>
      <c r="G750" t="s">
        <v>149</v>
      </c>
      <c r="H750" t="b">
        <v>0</v>
      </c>
      <c r="I750">
        <v>7.0000000000000001E-3</v>
      </c>
      <c r="J750">
        <v>1E-3</v>
      </c>
      <c r="K750" t="str">
        <f t="shared" si="33"/>
        <v>=</v>
      </c>
      <c r="L750">
        <f t="shared" si="34"/>
        <v>7</v>
      </c>
      <c r="M750">
        <f t="shared" si="35"/>
        <v>1</v>
      </c>
      <c r="N750" t="s">
        <v>453</v>
      </c>
    </row>
    <row r="751" spans="1:14">
      <c r="A751" t="s">
        <v>451</v>
      </c>
      <c r="B751" t="s">
        <v>452</v>
      </c>
      <c r="C751" t="s">
        <v>198</v>
      </c>
      <c r="D751" t="s">
        <v>201</v>
      </c>
      <c r="E751" s="2">
        <v>42598.520138888889</v>
      </c>
      <c r="F751" t="s">
        <v>150</v>
      </c>
      <c r="G751" t="s">
        <v>149</v>
      </c>
      <c r="H751" t="b">
        <v>0</v>
      </c>
      <c r="I751">
        <v>8.4000000000000005E-2</v>
      </c>
      <c r="J751">
        <v>1E-3</v>
      </c>
      <c r="K751" t="str">
        <f t="shared" si="33"/>
        <v>=</v>
      </c>
      <c r="L751">
        <f t="shared" si="34"/>
        <v>84</v>
      </c>
      <c r="M751">
        <f t="shared" si="35"/>
        <v>1</v>
      </c>
      <c r="N751" t="s">
        <v>453</v>
      </c>
    </row>
    <row r="752" spans="1:14">
      <c r="A752" t="s">
        <v>451</v>
      </c>
      <c r="B752" t="s">
        <v>452</v>
      </c>
      <c r="C752" t="s">
        <v>203</v>
      </c>
      <c r="D752" t="s">
        <v>204</v>
      </c>
      <c r="E752" s="2">
        <v>42486.48541666667</v>
      </c>
      <c r="F752" t="s">
        <v>150</v>
      </c>
      <c r="G752" t="s">
        <v>149</v>
      </c>
      <c r="H752" t="b">
        <v>0</v>
      </c>
      <c r="I752">
        <v>5.1999999999999998E-2</v>
      </c>
      <c r="J752">
        <v>1E-3</v>
      </c>
      <c r="K752" t="str">
        <f t="shared" si="33"/>
        <v>=</v>
      </c>
      <c r="L752">
        <f t="shared" si="34"/>
        <v>52</v>
      </c>
      <c r="M752">
        <f t="shared" si="35"/>
        <v>1</v>
      </c>
      <c r="N752" t="s">
        <v>453</v>
      </c>
    </row>
    <row r="753" spans="1:14">
      <c r="A753" t="s">
        <v>451</v>
      </c>
      <c r="B753" t="s">
        <v>452</v>
      </c>
      <c r="C753" t="s">
        <v>224</v>
      </c>
      <c r="D753" t="s">
        <v>225</v>
      </c>
      <c r="E753" s="2">
        <v>43763.529166666667</v>
      </c>
      <c r="F753" t="s">
        <v>150</v>
      </c>
      <c r="G753" t="s">
        <v>149</v>
      </c>
      <c r="H753" t="b">
        <v>0</v>
      </c>
      <c r="I753">
        <v>3.8E-3</v>
      </c>
      <c r="J753">
        <v>1E-3</v>
      </c>
      <c r="K753" t="str">
        <f t="shared" si="33"/>
        <v>=</v>
      </c>
      <c r="L753">
        <f t="shared" si="34"/>
        <v>3.8</v>
      </c>
      <c r="M753">
        <f t="shared" si="35"/>
        <v>1</v>
      </c>
      <c r="N753" t="s">
        <v>453</v>
      </c>
    </row>
    <row r="754" spans="1:14">
      <c r="A754" t="s">
        <v>451</v>
      </c>
      <c r="B754" t="s">
        <v>452</v>
      </c>
      <c r="C754" t="s">
        <v>178</v>
      </c>
      <c r="D754" t="s">
        <v>185</v>
      </c>
      <c r="E754" s="2">
        <v>42797.449305555558</v>
      </c>
      <c r="F754" t="s">
        <v>150</v>
      </c>
      <c r="G754" t="s">
        <v>149</v>
      </c>
      <c r="H754" t="b">
        <v>0</v>
      </c>
      <c r="I754">
        <v>9.2999999999999992E-3</v>
      </c>
      <c r="J754">
        <v>1E-3</v>
      </c>
      <c r="K754" t="str">
        <f t="shared" si="33"/>
        <v>=</v>
      </c>
      <c r="L754">
        <f t="shared" si="34"/>
        <v>9.2999999999999989</v>
      </c>
      <c r="M754">
        <f t="shared" si="35"/>
        <v>1</v>
      </c>
      <c r="N754" t="s">
        <v>453</v>
      </c>
    </row>
    <row r="755" spans="1:14">
      <c r="A755" t="s">
        <v>451</v>
      </c>
      <c r="B755" t="s">
        <v>452</v>
      </c>
      <c r="C755" t="s">
        <v>187</v>
      </c>
      <c r="D755" t="s">
        <v>188</v>
      </c>
      <c r="E755" s="2">
        <v>42761.331944444442</v>
      </c>
      <c r="F755" t="s">
        <v>150</v>
      </c>
      <c r="G755" t="s">
        <v>149</v>
      </c>
      <c r="H755" t="b">
        <v>0</v>
      </c>
      <c r="I755">
        <v>9.4999999999999998E-3</v>
      </c>
      <c r="J755">
        <v>1E-3</v>
      </c>
      <c r="K755" t="str">
        <f t="shared" si="33"/>
        <v>=</v>
      </c>
      <c r="L755">
        <f t="shared" si="34"/>
        <v>9.5</v>
      </c>
      <c r="M755">
        <f t="shared" si="35"/>
        <v>1</v>
      </c>
      <c r="N755" t="s">
        <v>453</v>
      </c>
    </row>
    <row r="756" spans="1:14">
      <c r="A756" t="s">
        <v>451</v>
      </c>
      <c r="B756" t="s">
        <v>452</v>
      </c>
      <c r="C756" t="s">
        <v>224</v>
      </c>
      <c r="D756" t="s">
        <v>225</v>
      </c>
      <c r="E756" s="2">
        <v>43409.587500000001</v>
      </c>
      <c r="F756" t="s">
        <v>150</v>
      </c>
      <c r="G756" t="s">
        <v>149</v>
      </c>
      <c r="H756" t="b">
        <v>0</v>
      </c>
      <c r="I756">
        <v>2.5000000000000001E-2</v>
      </c>
      <c r="J756">
        <v>1E-3</v>
      </c>
      <c r="K756" t="str">
        <f t="shared" si="33"/>
        <v>=</v>
      </c>
      <c r="L756">
        <f t="shared" si="34"/>
        <v>25</v>
      </c>
      <c r="M756">
        <f t="shared" si="35"/>
        <v>1</v>
      </c>
      <c r="N756" t="s">
        <v>453</v>
      </c>
    </row>
    <row r="757" spans="1:14">
      <c r="A757" t="s">
        <v>451</v>
      </c>
      <c r="B757" t="s">
        <v>452</v>
      </c>
      <c r="C757" t="s">
        <v>187</v>
      </c>
      <c r="D757" t="s">
        <v>188</v>
      </c>
      <c r="E757" s="2">
        <v>42041.339583333334</v>
      </c>
      <c r="F757" t="s">
        <v>150</v>
      </c>
      <c r="G757" t="s">
        <v>149</v>
      </c>
      <c r="H757" t="b">
        <v>0</v>
      </c>
      <c r="I757">
        <v>1.6E-2</v>
      </c>
      <c r="J757">
        <v>1E-3</v>
      </c>
      <c r="K757" t="str">
        <f t="shared" si="33"/>
        <v>=</v>
      </c>
      <c r="L757">
        <f t="shared" si="34"/>
        <v>16</v>
      </c>
      <c r="M757">
        <f t="shared" si="35"/>
        <v>1</v>
      </c>
      <c r="N757" t="s">
        <v>453</v>
      </c>
    </row>
    <row r="758" spans="1:14">
      <c r="A758" t="s">
        <v>451</v>
      </c>
      <c r="B758" t="s">
        <v>452</v>
      </c>
      <c r="C758" t="s">
        <v>273</v>
      </c>
      <c r="D758" t="s">
        <v>274</v>
      </c>
      <c r="E758" s="2">
        <v>44812.547222222223</v>
      </c>
      <c r="F758" t="s">
        <v>150</v>
      </c>
      <c r="G758" t="s">
        <v>149</v>
      </c>
      <c r="H758" t="b">
        <v>0</v>
      </c>
      <c r="I758">
        <v>4.2999999999999997E-2</v>
      </c>
      <c r="J758">
        <v>1E-3</v>
      </c>
      <c r="K758" t="str">
        <f t="shared" si="33"/>
        <v>=</v>
      </c>
      <c r="L758">
        <f t="shared" si="34"/>
        <v>43</v>
      </c>
      <c r="M758">
        <f t="shared" si="35"/>
        <v>1</v>
      </c>
      <c r="N758" t="s">
        <v>453</v>
      </c>
    </row>
    <row r="759" spans="1:14">
      <c r="A759" t="s">
        <v>451</v>
      </c>
      <c r="B759" t="s">
        <v>452</v>
      </c>
      <c r="C759" t="s">
        <v>178</v>
      </c>
      <c r="D759" t="s">
        <v>185</v>
      </c>
      <c r="E759" s="2">
        <v>43749.583333333336</v>
      </c>
      <c r="F759" t="s">
        <v>150</v>
      </c>
      <c r="G759" t="s">
        <v>149</v>
      </c>
      <c r="H759" t="b">
        <v>0</v>
      </c>
      <c r="I759">
        <v>9.2999999999999992E-3</v>
      </c>
      <c r="J759">
        <v>1E-3</v>
      </c>
      <c r="K759" t="str">
        <f t="shared" si="33"/>
        <v>=</v>
      </c>
      <c r="L759">
        <f t="shared" si="34"/>
        <v>9.2999999999999989</v>
      </c>
      <c r="M759">
        <f t="shared" si="35"/>
        <v>1</v>
      </c>
      <c r="N759" t="s">
        <v>453</v>
      </c>
    </row>
    <row r="760" spans="1:14">
      <c r="A760" t="s">
        <v>451</v>
      </c>
      <c r="B760" t="s">
        <v>452</v>
      </c>
      <c r="C760" t="s">
        <v>178</v>
      </c>
      <c r="D760" t="s">
        <v>185</v>
      </c>
      <c r="E760" s="2">
        <v>44400.616666666669</v>
      </c>
      <c r="F760" t="s">
        <v>150</v>
      </c>
      <c r="G760" t="s">
        <v>149</v>
      </c>
      <c r="H760" t="b">
        <v>0</v>
      </c>
      <c r="I760">
        <v>6.1999999999999998E-3</v>
      </c>
      <c r="J760">
        <v>1E-3</v>
      </c>
      <c r="K760" t="str">
        <f t="shared" si="33"/>
        <v>=</v>
      </c>
      <c r="L760">
        <f t="shared" si="34"/>
        <v>6.2</v>
      </c>
      <c r="M760">
        <f t="shared" si="35"/>
        <v>1</v>
      </c>
      <c r="N760" t="s">
        <v>453</v>
      </c>
    </row>
    <row r="761" spans="1:14">
      <c r="A761" t="s">
        <v>451</v>
      </c>
      <c r="B761" t="s">
        <v>452</v>
      </c>
      <c r="C761" t="s">
        <v>178</v>
      </c>
      <c r="D761" t="s">
        <v>185</v>
      </c>
      <c r="E761" s="2">
        <v>42317.643055555556</v>
      </c>
      <c r="F761" t="s">
        <v>150</v>
      </c>
      <c r="G761" t="s">
        <v>149</v>
      </c>
      <c r="H761" t="b">
        <v>0</v>
      </c>
      <c r="I761">
        <v>1.4999999999999999E-2</v>
      </c>
      <c r="J761">
        <v>1E-3</v>
      </c>
      <c r="K761" t="str">
        <f t="shared" si="33"/>
        <v>=</v>
      </c>
      <c r="L761">
        <f t="shared" si="34"/>
        <v>15</v>
      </c>
      <c r="M761">
        <f t="shared" si="35"/>
        <v>1</v>
      </c>
      <c r="N761" t="s">
        <v>453</v>
      </c>
    </row>
    <row r="762" spans="1:14">
      <c r="A762" t="s">
        <v>451</v>
      </c>
      <c r="B762" t="s">
        <v>452</v>
      </c>
      <c r="C762" t="s">
        <v>361</v>
      </c>
      <c r="D762" t="s">
        <v>362</v>
      </c>
      <c r="E762" s="2">
        <v>43712.598611111112</v>
      </c>
      <c r="F762" t="s">
        <v>150</v>
      </c>
      <c r="G762" t="s">
        <v>149</v>
      </c>
      <c r="H762" t="b">
        <v>0</v>
      </c>
      <c r="I762">
        <v>0.1</v>
      </c>
      <c r="J762">
        <v>1E-3</v>
      </c>
      <c r="K762" t="str">
        <f t="shared" si="33"/>
        <v>=</v>
      </c>
      <c r="L762">
        <f t="shared" si="34"/>
        <v>100</v>
      </c>
      <c r="M762">
        <f t="shared" si="35"/>
        <v>1</v>
      </c>
      <c r="N762" t="s">
        <v>453</v>
      </c>
    </row>
    <row r="763" spans="1:14">
      <c r="A763" t="s">
        <v>451</v>
      </c>
      <c r="B763" t="s">
        <v>452</v>
      </c>
      <c r="C763" t="s">
        <v>198</v>
      </c>
      <c r="D763" t="s">
        <v>201</v>
      </c>
      <c r="E763" s="2">
        <v>43843.525000000001</v>
      </c>
      <c r="F763" t="s">
        <v>150</v>
      </c>
      <c r="G763" t="s">
        <v>149</v>
      </c>
      <c r="H763" t="b">
        <v>0</v>
      </c>
      <c r="I763">
        <v>3.6999999999999998E-2</v>
      </c>
      <c r="J763">
        <v>1E-3</v>
      </c>
      <c r="K763" t="str">
        <f t="shared" si="33"/>
        <v>=</v>
      </c>
      <c r="L763">
        <f t="shared" si="34"/>
        <v>37</v>
      </c>
      <c r="M763">
        <f t="shared" si="35"/>
        <v>1</v>
      </c>
      <c r="N763" t="s">
        <v>453</v>
      </c>
    </row>
    <row r="764" spans="1:14">
      <c r="A764" t="s">
        <v>451</v>
      </c>
      <c r="B764" t="s">
        <v>452</v>
      </c>
      <c r="C764" t="s">
        <v>187</v>
      </c>
      <c r="D764" t="s">
        <v>188</v>
      </c>
      <c r="E764" s="2">
        <v>42803.340277777781</v>
      </c>
      <c r="F764" t="s">
        <v>150</v>
      </c>
      <c r="G764" t="s">
        <v>149</v>
      </c>
      <c r="H764" t="b">
        <v>0</v>
      </c>
      <c r="I764">
        <v>0.02</v>
      </c>
      <c r="J764">
        <v>1E-3</v>
      </c>
      <c r="K764" t="str">
        <f t="shared" si="33"/>
        <v>=</v>
      </c>
      <c r="L764">
        <f t="shared" si="34"/>
        <v>20</v>
      </c>
      <c r="M764">
        <f t="shared" si="35"/>
        <v>1</v>
      </c>
      <c r="N764" t="s">
        <v>453</v>
      </c>
    </row>
    <row r="765" spans="1:14">
      <c r="A765" t="s">
        <v>451</v>
      </c>
      <c r="B765" t="s">
        <v>452</v>
      </c>
      <c r="C765" t="s">
        <v>187</v>
      </c>
      <c r="D765" t="s">
        <v>188</v>
      </c>
      <c r="E765" s="2">
        <v>44888.367361111108</v>
      </c>
      <c r="F765" t="s">
        <v>150</v>
      </c>
      <c r="G765" t="s">
        <v>149</v>
      </c>
      <c r="H765" t="b">
        <v>0</v>
      </c>
      <c r="I765">
        <v>9.4000000000000004E-3</v>
      </c>
      <c r="J765">
        <v>1E-3</v>
      </c>
      <c r="K765" t="str">
        <f t="shared" si="33"/>
        <v>=</v>
      </c>
      <c r="L765">
        <f t="shared" si="34"/>
        <v>9.4</v>
      </c>
      <c r="M765">
        <f t="shared" si="35"/>
        <v>1</v>
      </c>
      <c r="N765" t="s">
        <v>453</v>
      </c>
    </row>
    <row r="766" spans="1:14">
      <c r="A766" t="s">
        <v>451</v>
      </c>
      <c r="B766" t="s">
        <v>452</v>
      </c>
      <c r="C766" t="s">
        <v>364</v>
      </c>
      <c r="D766" t="s">
        <v>365</v>
      </c>
      <c r="E766" s="2">
        <v>42642.522916666669</v>
      </c>
      <c r="F766" t="s">
        <v>150</v>
      </c>
      <c r="G766" t="s">
        <v>149</v>
      </c>
      <c r="H766" t="b">
        <v>0</v>
      </c>
      <c r="I766">
        <v>1.2E-2</v>
      </c>
      <c r="J766">
        <v>1E-3</v>
      </c>
      <c r="K766" t="str">
        <f t="shared" si="33"/>
        <v>=</v>
      </c>
      <c r="L766">
        <f t="shared" si="34"/>
        <v>12</v>
      </c>
      <c r="M766">
        <f t="shared" si="35"/>
        <v>1</v>
      </c>
      <c r="N766" t="s">
        <v>453</v>
      </c>
    </row>
    <row r="767" spans="1:14">
      <c r="A767" t="s">
        <v>451</v>
      </c>
      <c r="B767" t="s">
        <v>452</v>
      </c>
      <c r="C767" t="s">
        <v>187</v>
      </c>
      <c r="D767" t="s">
        <v>188</v>
      </c>
      <c r="E767" s="2">
        <v>43402.631944444445</v>
      </c>
      <c r="F767" t="s">
        <v>150</v>
      </c>
      <c r="G767" t="s">
        <v>149</v>
      </c>
      <c r="H767" t="b">
        <v>0</v>
      </c>
      <c r="I767">
        <v>1.6E-2</v>
      </c>
      <c r="J767">
        <v>1E-3</v>
      </c>
      <c r="K767" t="str">
        <f t="shared" si="33"/>
        <v>=</v>
      </c>
      <c r="L767">
        <f t="shared" si="34"/>
        <v>16</v>
      </c>
      <c r="M767">
        <f t="shared" si="35"/>
        <v>1</v>
      </c>
      <c r="N767" t="s">
        <v>453</v>
      </c>
    </row>
    <row r="768" spans="1:14">
      <c r="A768" t="s">
        <v>451</v>
      </c>
      <c r="B768" t="s">
        <v>452</v>
      </c>
      <c r="C768" t="s">
        <v>247</v>
      </c>
      <c r="D768" t="s">
        <v>248</v>
      </c>
      <c r="E768" s="2">
        <v>44874.51666666667</v>
      </c>
      <c r="F768" t="s">
        <v>150</v>
      </c>
      <c r="G768" t="s">
        <v>149</v>
      </c>
      <c r="H768" t="b">
        <v>0</v>
      </c>
      <c r="I768">
        <v>2.8999999999999998E-3</v>
      </c>
      <c r="J768">
        <v>1E-3</v>
      </c>
      <c r="K768" t="str">
        <f t="shared" si="33"/>
        <v>=</v>
      </c>
      <c r="L768">
        <f t="shared" si="34"/>
        <v>2.9</v>
      </c>
      <c r="M768">
        <f t="shared" si="35"/>
        <v>1</v>
      </c>
      <c r="N768" t="s">
        <v>453</v>
      </c>
    </row>
    <row r="769" spans="1:14">
      <c r="A769" t="s">
        <v>451</v>
      </c>
      <c r="B769" t="s">
        <v>452</v>
      </c>
      <c r="C769" t="s">
        <v>203</v>
      </c>
      <c r="D769" t="s">
        <v>204</v>
      </c>
      <c r="E769" s="2">
        <v>43752.577777777777</v>
      </c>
      <c r="F769" t="s">
        <v>150</v>
      </c>
      <c r="G769" t="s">
        <v>149</v>
      </c>
      <c r="H769" t="b">
        <v>0</v>
      </c>
      <c r="I769">
        <v>5.2999999999999999E-2</v>
      </c>
      <c r="J769">
        <v>1E-3</v>
      </c>
      <c r="K769" t="str">
        <f t="shared" si="33"/>
        <v>=</v>
      </c>
      <c r="L769">
        <f t="shared" si="34"/>
        <v>53</v>
      </c>
      <c r="M769">
        <f t="shared" si="35"/>
        <v>1</v>
      </c>
      <c r="N769" t="s">
        <v>453</v>
      </c>
    </row>
    <row r="770" spans="1:14">
      <c r="A770" t="s">
        <v>451</v>
      </c>
      <c r="B770" t="s">
        <v>452</v>
      </c>
      <c r="C770" t="s">
        <v>206</v>
      </c>
      <c r="D770" t="s">
        <v>207</v>
      </c>
      <c r="E770" s="2">
        <v>42768.594444444447</v>
      </c>
      <c r="F770" t="s">
        <v>150</v>
      </c>
      <c r="G770" t="s">
        <v>149</v>
      </c>
      <c r="H770" t="b">
        <v>0</v>
      </c>
      <c r="I770">
        <v>2.1000000000000001E-2</v>
      </c>
      <c r="J770">
        <v>1E-3</v>
      </c>
      <c r="K770" t="str">
        <f t="shared" si="33"/>
        <v>=</v>
      </c>
      <c r="L770">
        <f t="shared" si="34"/>
        <v>21</v>
      </c>
      <c r="M770">
        <f t="shared" si="35"/>
        <v>1</v>
      </c>
      <c r="N770" t="s">
        <v>453</v>
      </c>
    </row>
    <row r="771" spans="1:14">
      <c r="A771" t="s">
        <v>451</v>
      </c>
      <c r="B771" t="s">
        <v>452</v>
      </c>
      <c r="C771" t="s">
        <v>178</v>
      </c>
      <c r="D771" t="s">
        <v>185</v>
      </c>
      <c r="E771" s="2">
        <v>43494.509027777778</v>
      </c>
      <c r="F771" t="s">
        <v>150</v>
      </c>
      <c r="G771" t="s">
        <v>149</v>
      </c>
      <c r="H771" t="b">
        <v>0</v>
      </c>
      <c r="I771">
        <v>9.1000000000000004E-3</v>
      </c>
      <c r="J771">
        <v>1E-3</v>
      </c>
      <c r="K771" t="str">
        <f t="shared" ref="K771:K834" si="36">IF(H771=TRUE,"&lt;","=")</f>
        <v>=</v>
      </c>
      <c r="L771">
        <f t="shared" ref="L771:L834" si="37">I771*1000</f>
        <v>9.1</v>
      </c>
      <c r="M771">
        <f t="shared" ref="M771:M834" si="38">J771*1000</f>
        <v>1</v>
      </c>
      <c r="N771" t="s">
        <v>453</v>
      </c>
    </row>
    <row r="772" spans="1:14">
      <c r="A772" t="s">
        <v>451</v>
      </c>
      <c r="B772" t="s">
        <v>452</v>
      </c>
      <c r="C772" t="s">
        <v>224</v>
      </c>
      <c r="D772" t="s">
        <v>225</v>
      </c>
      <c r="E772" s="2">
        <v>43398.45</v>
      </c>
      <c r="F772" t="s">
        <v>150</v>
      </c>
      <c r="G772" t="s">
        <v>149</v>
      </c>
      <c r="H772" t="b">
        <v>0</v>
      </c>
      <c r="I772">
        <v>1.6E-2</v>
      </c>
      <c r="J772">
        <v>1E-3</v>
      </c>
      <c r="K772" t="str">
        <f t="shared" si="36"/>
        <v>=</v>
      </c>
      <c r="L772">
        <f t="shared" si="37"/>
        <v>16</v>
      </c>
      <c r="M772">
        <f t="shared" si="38"/>
        <v>1</v>
      </c>
      <c r="N772" t="s">
        <v>453</v>
      </c>
    </row>
    <row r="773" spans="1:14">
      <c r="A773" t="s">
        <v>451</v>
      </c>
      <c r="B773" t="s">
        <v>452</v>
      </c>
      <c r="C773" t="s">
        <v>178</v>
      </c>
      <c r="D773" t="s">
        <v>185</v>
      </c>
      <c r="E773" s="2">
        <v>44286.673611111109</v>
      </c>
      <c r="F773" t="s">
        <v>150</v>
      </c>
      <c r="G773" t="s">
        <v>149</v>
      </c>
      <c r="H773" t="b">
        <v>0</v>
      </c>
      <c r="I773">
        <v>4.3E-3</v>
      </c>
      <c r="J773">
        <v>1E-3</v>
      </c>
      <c r="K773" t="str">
        <f t="shared" si="36"/>
        <v>=</v>
      </c>
      <c r="L773">
        <f t="shared" si="37"/>
        <v>4.3</v>
      </c>
      <c r="M773">
        <f t="shared" si="38"/>
        <v>1</v>
      </c>
      <c r="N773" t="s">
        <v>453</v>
      </c>
    </row>
    <row r="774" spans="1:14">
      <c r="A774" t="s">
        <v>451</v>
      </c>
      <c r="B774" t="s">
        <v>452</v>
      </c>
      <c r="C774" t="s">
        <v>247</v>
      </c>
      <c r="D774" t="s">
        <v>248</v>
      </c>
      <c r="E774" s="2">
        <v>44846.436805555553</v>
      </c>
      <c r="F774" t="s">
        <v>150</v>
      </c>
      <c r="G774" t="s">
        <v>149</v>
      </c>
      <c r="H774" t="b">
        <v>0</v>
      </c>
      <c r="I774">
        <v>5.1999999999999998E-3</v>
      </c>
      <c r="J774">
        <v>1E-3</v>
      </c>
      <c r="K774" t="str">
        <f t="shared" si="36"/>
        <v>=</v>
      </c>
      <c r="L774">
        <f t="shared" si="37"/>
        <v>5.2</v>
      </c>
      <c r="M774">
        <f t="shared" si="38"/>
        <v>1</v>
      </c>
      <c r="N774" t="s">
        <v>453</v>
      </c>
    </row>
    <row r="775" spans="1:14">
      <c r="A775" t="s">
        <v>451</v>
      </c>
      <c r="B775" t="s">
        <v>452</v>
      </c>
      <c r="C775" t="s">
        <v>263</v>
      </c>
      <c r="D775" t="s">
        <v>264</v>
      </c>
      <c r="E775" s="2">
        <v>44809.46597222222</v>
      </c>
      <c r="F775" t="s">
        <v>150</v>
      </c>
      <c r="G775" t="s">
        <v>149</v>
      </c>
      <c r="H775" t="b">
        <v>0</v>
      </c>
      <c r="I775">
        <v>0.01</v>
      </c>
      <c r="J775">
        <v>1E-3</v>
      </c>
      <c r="K775" t="str">
        <f t="shared" si="36"/>
        <v>=</v>
      </c>
      <c r="L775">
        <f t="shared" si="37"/>
        <v>10</v>
      </c>
      <c r="M775">
        <f t="shared" si="38"/>
        <v>1</v>
      </c>
      <c r="N775" t="s">
        <v>453</v>
      </c>
    </row>
    <row r="776" spans="1:14">
      <c r="A776" t="s">
        <v>451</v>
      </c>
      <c r="B776" t="s">
        <v>452</v>
      </c>
      <c r="C776" t="s">
        <v>190</v>
      </c>
      <c r="D776" t="s">
        <v>194</v>
      </c>
      <c r="E776" s="2">
        <v>42591.495833333334</v>
      </c>
      <c r="F776" t="s">
        <v>150</v>
      </c>
      <c r="G776" t="s">
        <v>149</v>
      </c>
      <c r="H776" t="b">
        <v>0</v>
      </c>
      <c r="I776">
        <v>3.8999999999999998E-3</v>
      </c>
      <c r="J776">
        <v>1E-3</v>
      </c>
      <c r="K776" t="str">
        <f t="shared" si="36"/>
        <v>=</v>
      </c>
      <c r="L776">
        <f t="shared" si="37"/>
        <v>3.9</v>
      </c>
      <c r="M776">
        <f t="shared" si="38"/>
        <v>1</v>
      </c>
      <c r="N776" t="s">
        <v>453</v>
      </c>
    </row>
    <row r="777" spans="1:14">
      <c r="A777" t="s">
        <v>451</v>
      </c>
      <c r="B777" t="s">
        <v>452</v>
      </c>
      <c r="C777" t="s">
        <v>198</v>
      </c>
      <c r="D777" t="s">
        <v>201</v>
      </c>
      <c r="E777" s="2">
        <v>42677.492361111108</v>
      </c>
      <c r="F777" t="s">
        <v>150</v>
      </c>
      <c r="G777" t="s">
        <v>149</v>
      </c>
      <c r="H777" t="b">
        <v>0</v>
      </c>
      <c r="I777">
        <v>7.5999999999999998E-2</v>
      </c>
      <c r="J777">
        <v>1E-3</v>
      </c>
      <c r="K777" t="str">
        <f t="shared" si="36"/>
        <v>=</v>
      </c>
      <c r="L777">
        <f t="shared" si="37"/>
        <v>76</v>
      </c>
      <c r="M777">
        <f t="shared" si="38"/>
        <v>1</v>
      </c>
      <c r="N777" t="s">
        <v>453</v>
      </c>
    </row>
    <row r="778" spans="1:14">
      <c r="A778" t="s">
        <v>451</v>
      </c>
      <c r="B778" t="s">
        <v>452</v>
      </c>
      <c r="C778" t="s">
        <v>196</v>
      </c>
      <c r="D778" t="s">
        <v>197</v>
      </c>
      <c r="E778" s="2">
        <v>42123.611111111109</v>
      </c>
      <c r="F778" t="s">
        <v>150</v>
      </c>
      <c r="G778" t="s">
        <v>149</v>
      </c>
      <c r="H778" t="b">
        <v>0</v>
      </c>
      <c r="I778">
        <v>1.0999999999999999E-2</v>
      </c>
      <c r="J778">
        <v>1E-3</v>
      </c>
      <c r="K778" t="str">
        <f t="shared" si="36"/>
        <v>=</v>
      </c>
      <c r="L778">
        <f t="shared" si="37"/>
        <v>11</v>
      </c>
      <c r="M778">
        <f t="shared" si="38"/>
        <v>1</v>
      </c>
      <c r="N778" t="s">
        <v>453</v>
      </c>
    </row>
    <row r="779" spans="1:14">
      <c r="A779" t="s">
        <v>451</v>
      </c>
      <c r="B779" t="s">
        <v>452</v>
      </c>
      <c r="C779" t="s">
        <v>198</v>
      </c>
      <c r="D779" t="s">
        <v>201</v>
      </c>
      <c r="E779" s="2">
        <v>42845.455555555556</v>
      </c>
      <c r="F779" t="s">
        <v>150</v>
      </c>
      <c r="G779" t="s">
        <v>149</v>
      </c>
      <c r="H779" t="b">
        <v>0</v>
      </c>
      <c r="I779">
        <v>6.8000000000000005E-2</v>
      </c>
      <c r="J779">
        <v>1E-3</v>
      </c>
      <c r="K779" t="str">
        <f t="shared" si="36"/>
        <v>=</v>
      </c>
      <c r="L779">
        <f t="shared" si="37"/>
        <v>68</v>
      </c>
      <c r="M779">
        <f t="shared" si="38"/>
        <v>1</v>
      </c>
      <c r="N779" t="s">
        <v>453</v>
      </c>
    </row>
    <row r="780" spans="1:14">
      <c r="A780" t="s">
        <v>451</v>
      </c>
      <c r="B780" t="s">
        <v>452</v>
      </c>
      <c r="C780" t="s">
        <v>178</v>
      </c>
      <c r="D780" t="s">
        <v>185</v>
      </c>
      <c r="E780" s="2">
        <v>44657.606944444444</v>
      </c>
      <c r="F780" t="s">
        <v>150</v>
      </c>
      <c r="G780" t="s">
        <v>149</v>
      </c>
      <c r="H780" t="b">
        <v>0</v>
      </c>
      <c r="I780">
        <v>3.5000000000000001E-3</v>
      </c>
      <c r="J780">
        <v>1E-3</v>
      </c>
      <c r="K780" t="str">
        <f t="shared" si="36"/>
        <v>=</v>
      </c>
      <c r="L780">
        <f t="shared" si="37"/>
        <v>3.5</v>
      </c>
      <c r="M780">
        <f t="shared" si="38"/>
        <v>1</v>
      </c>
      <c r="N780" t="s">
        <v>453</v>
      </c>
    </row>
    <row r="781" spans="1:14">
      <c r="A781" t="s">
        <v>451</v>
      </c>
      <c r="B781" t="s">
        <v>452</v>
      </c>
      <c r="C781" t="s">
        <v>241</v>
      </c>
      <c r="D781" t="s">
        <v>242</v>
      </c>
      <c r="E781" s="2">
        <v>44369.416666666664</v>
      </c>
      <c r="F781" t="s">
        <v>150</v>
      </c>
      <c r="G781" t="s">
        <v>149</v>
      </c>
      <c r="H781" t="b">
        <v>0</v>
      </c>
      <c r="I781">
        <v>4.4000000000000003E-3</v>
      </c>
      <c r="J781">
        <v>1E-3</v>
      </c>
      <c r="K781" t="str">
        <f t="shared" si="36"/>
        <v>=</v>
      </c>
      <c r="L781">
        <f t="shared" si="37"/>
        <v>4.4000000000000004</v>
      </c>
      <c r="M781">
        <f t="shared" si="38"/>
        <v>1</v>
      </c>
      <c r="N781" t="s">
        <v>453</v>
      </c>
    </row>
    <row r="782" spans="1:14">
      <c r="A782" t="s">
        <v>451</v>
      </c>
      <c r="B782" t="s">
        <v>452</v>
      </c>
      <c r="C782" t="s">
        <v>187</v>
      </c>
      <c r="D782" t="s">
        <v>188</v>
      </c>
      <c r="E782" s="2">
        <v>42801.339583333334</v>
      </c>
      <c r="F782" t="s">
        <v>150</v>
      </c>
      <c r="G782" t="s">
        <v>149</v>
      </c>
      <c r="H782" t="b">
        <v>0</v>
      </c>
      <c r="I782">
        <v>7.3000000000000001E-3</v>
      </c>
      <c r="J782">
        <v>1E-3</v>
      </c>
      <c r="K782" t="str">
        <f t="shared" si="36"/>
        <v>=</v>
      </c>
      <c r="L782">
        <f t="shared" si="37"/>
        <v>7.3</v>
      </c>
      <c r="M782">
        <f t="shared" si="38"/>
        <v>1</v>
      </c>
      <c r="N782" t="s">
        <v>453</v>
      </c>
    </row>
    <row r="783" spans="1:14">
      <c r="A783" t="s">
        <v>451</v>
      </c>
      <c r="B783" t="s">
        <v>452</v>
      </c>
      <c r="C783" t="s">
        <v>241</v>
      </c>
      <c r="D783" t="s">
        <v>242</v>
      </c>
      <c r="E783" s="2">
        <v>42283.62777777778</v>
      </c>
      <c r="F783" t="s">
        <v>150</v>
      </c>
      <c r="G783" t="s">
        <v>149</v>
      </c>
      <c r="H783" t="b">
        <v>0</v>
      </c>
      <c r="I783">
        <v>6.3E-3</v>
      </c>
      <c r="J783">
        <v>1E-3</v>
      </c>
      <c r="K783" t="str">
        <f t="shared" si="36"/>
        <v>=</v>
      </c>
      <c r="L783">
        <f t="shared" si="37"/>
        <v>6.3</v>
      </c>
      <c r="M783">
        <f t="shared" si="38"/>
        <v>1</v>
      </c>
      <c r="N783" t="s">
        <v>453</v>
      </c>
    </row>
    <row r="784" spans="1:14">
      <c r="A784" t="s">
        <v>451</v>
      </c>
      <c r="B784" t="s">
        <v>452</v>
      </c>
      <c r="C784" t="s">
        <v>276</v>
      </c>
      <c r="D784" t="s">
        <v>277</v>
      </c>
      <c r="E784" s="2">
        <v>41891.480555555558</v>
      </c>
      <c r="F784" t="s">
        <v>150</v>
      </c>
      <c r="G784" t="s">
        <v>149</v>
      </c>
      <c r="H784" t="b">
        <v>0</v>
      </c>
      <c r="I784">
        <v>4.0000000000000001E-3</v>
      </c>
      <c r="J784">
        <v>1E-3</v>
      </c>
      <c r="K784" t="str">
        <f t="shared" si="36"/>
        <v>=</v>
      </c>
      <c r="L784">
        <f t="shared" si="37"/>
        <v>4</v>
      </c>
      <c r="M784">
        <f t="shared" si="38"/>
        <v>1</v>
      </c>
      <c r="N784" t="s">
        <v>453</v>
      </c>
    </row>
    <row r="785" spans="1:14">
      <c r="A785" t="s">
        <v>451</v>
      </c>
      <c r="B785" t="s">
        <v>452</v>
      </c>
      <c r="C785" t="s">
        <v>224</v>
      </c>
      <c r="D785" t="s">
        <v>225</v>
      </c>
      <c r="E785" s="2">
        <v>43586.564583333333</v>
      </c>
      <c r="F785" t="s">
        <v>150</v>
      </c>
      <c r="G785" t="s">
        <v>149</v>
      </c>
      <c r="H785" t="b">
        <v>0</v>
      </c>
      <c r="I785">
        <v>3.8E-3</v>
      </c>
      <c r="J785">
        <v>1E-3</v>
      </c>
      <c r="K785" t="str">
        <f t="shared" si="36"/>
        <v>=</v>
      </c>
      <c r="L785">
        <f t="shared" si="37"/>
        <v>3.8</v>
      </c>
      <c r="M785">
        <f t="shared" si="38"/>
        <v>1</v>
      </c>
      <c r="N785" t="s">
        <v>453</v>
      </c>
    </row>
    <row r="786" spans="1:14">
      <c r="A786" t="s">
        <v>451</v>
      </c>
      <c r="B786" t="s">
        <v>452</v>
      </c>
      <c r="C786" t="s">
        <v>190</v>
      </c>
      <c r="D786" t="s">
        <v>194</v>
      </c>
      <c r="E786" s="2">
        <v>44824.535416666666</v>
      </c>
      <c r="F786" t="s">
        <v>150</v>
      </c>
      <c r="G786" t="s">
        <v>149</v>
      </c>
      <c r="H786" t="b">
        <v>0</v>
      </c>
      <c r="I786">
        <v>2.8E-3</v>
      </c>
      <c r="J786">
        <v>1E-3</v>
      </c>
      <c r="K786" t="str">
        <f t="shared" si="36"/>
        <v>=</v>
      </c>
      <c r="L786">
        <f t="shared" si="37"/>
        <v>2.8</v>
      </c>
      <c r="M786">
        <f t="shared" si="38"/>
        <v>1</v>
      </c>
      <c r="N786" t="s">
        <v>453</v>
      </c>
    </row>
    <row r="787" spans="1:14">
      <c r="A787" t="s">
        <v>451</v>
      </c>
      <c r="B787" t="s">
        <v>452</v>
      </c>
      <c r="C787" t="s">
        <v>187</v>
      </c>
      <c r="D787" t="s">
        <v>188</v>
      </c>
      <c r="E787" s="2">
        <v>43707.378472222219</v>
      </c>
      <c r="F787" t="s">
        <v>150</v>
      </c>
      <c r="G787" t="s">
        <v>149</v>
      </c>
      <c r="H787" t="b">
        <v>0</v>
      </c>
      <c r="I787">
        <v>1.4999999999999999E-2</v>
      </c>
      <c r="J787">
        <v>1E-3</v>
      </c>
      <c r="K787" t="str">
        <f t="shared" si="36"/>
        <v>=</v>
      </c>
      <c r="L787">
        <f t="shared" si="37"/>
        <v>15</v>
      </c>
      <c r="M787">
        <f t="shared" si="38"/>
        <v>1</v>
      </c>
      <c r="N787" t="s">
        <v>453</v>
      </c>
    </row>
    <row r="788" spans="1:14">
      <c r="A788" t="s">
        <v>451</v>
      </c>
      <c r="B788" t="s">
        <v>452</v>
      </c>
      <c r="C788" t="s">
        <v>198</v>
      </c>
      <c r="D788" t="s">
        <v>201</v>
      </c>
      <c r="E788" s="2">
        <v>42821.634722222225</v>
      </c>
      <c r="F788" t="s">
        <v>150</v>
      </c>
      <c r="G788" t="s">
        <v>149</v>
      </c>
      <c r="H788" t="b">
        <v>0</v>
      </c>
      <c r="I788">
        <v>3.9E-2</v>
      </c>
      <c r="J788">
        <v>1E-3</v>
      </c>
      <c r="K788" t="str">
        <f t="shared" si="36"/>
        <v>=</v>
      </c>
      <c r="L788">
        <f t="shared" si="37"/>
        <v>39</v>
      </c>
      <c r="M788">
        <f t="shared" si="38"/>
        <v>1</v>
      </c>
      <c r="N788" t="s">
        <v>453</v>
      </c>
    </row>
    <row r="789" spans="1:14">
      <c r="A789" t="s">
        <v>451</v>
      </c>
      <c r="B789" t="s">
        <v>452</v>
      </c>
      <c r="C789" t="s">
        <v>203</v>
      </c>
      <c r="D789" t="s">
        <v>204</v>
      </c>
      <c r="E789" s="2">
        <v>43273.443055555559</v>
      </c>
      <c r="F789" t="s">
        <v>150</v>
      </c>
      <c r="G789" t="s">
        <v>149</v>
      </c>
      <c r="H789" t="b">
        <v>0</v>
      </c>
      <c r="I789">
        <v>3.5999999999999997E-2</v>
      </c>
      <c r="J789">
        <v>1E-3</v>
      </c>
      <c r="K789" t="str">
        <f t="shared" si="36"/>
        <v>=</v>
      </c>
      <c r="L789">
        <f t="shared" si="37"/>
        <v>36</v>
      </c>
      <c r="M789">
        <f t="shared" si="38"/>
        <v>1</v>
      </c>
      <c r="N789" t="s">
        <v>453</v>
      </c>
    </row>
    <row r="790" spans="1:14">
      <c r="A790" t="s">
        <v>451</v>
      </c>
      <c r="B790" t="s">
        <v>452</v>
      </c>
      <c r="C790" t="s">
        <v>178</v>
      </c>
      <c r="D790" t="s">
        <v>185</v>
      </c>
      <c r="E790" s="2">
        <v>42053.374305555553</v>
      </c>
      <c r="F790" t="s">
        <v>150</v>
      </c>
      <c r="G790" t="s">
        <v>149</v>
      </c>
      <c r="H790" t="b">
        <v>0</v>
      </c>
      <c r="I790">
        <v>7.4999999999999997E-3</v>
      </c>
      <c r="J790">
        <v>1E-3</v>
      </c>
      <c r="K790" t="str">
        <f t="shared" si="36"/>
        <v>=</v>
      </c>
      <c r="L790">
        <f t="shared" si="37"/>
        <v>7.5</v>
      </c>
      <c r="M790">
        <f t="shared" si="38"/>
        <v>1</v>
      </c>
      <c r="N790" t="s">
        <v>453</v>
      </c>
    </row>
    <row r="791" spans="1:14">
      <c r="A791" t="s">
        <v>451</v>
      </c>
      <c r="B791" t="s">
        <v>452</v>
      </c>
      <c r="C791" t="s">
        <v>190</v>
      </c>
      <c r="D791" t="s">
        <v>194</v>
      </c>
      <c r="E791" s="2">
        <v>42621.48541666667</v>
      </c>
      <c r="F791" t="s">
        <v>150</v>
      </c>
      <c r="G791" t="s">
        <v>149</v>
      </c>
      <c r="H791" t="b">
        <v>0</v>
      </c>
      <c r="I791">
        <v>5.2999999999999999E-2</v>
      </c>
      <c r="J791">
        <v>1E-3</v>
      </c>
      <c r="K791" t="str">
        <f t="shared" si="36"/>
        <v>=</v>
      </c>
      <c r="L791">
        <f t="shared" si="37"/>
        <v>53</v>
      </c>
      <c r="M791">
        <f t="shared" si="38"/>
        <v>1</v>
      </c>
      <c r="N791" t="s">
        <v>453</v>
      </c>
    </row>
    <row r="792" spans="1:14">
      <c r="A792" t="s">
        <v>451</v>
      </c>
      <c r="B792" t="s">
        <v>452</v>
      </c>
      <c r="C792" t="s">
        <v>187</v>
      </c>
      <c r="D792" t="s">
        <v>188</v>
      </c>
      <c r="E792" s="2">
        <v>43892.419444444444</v>
      </c>
      <c r="F792" t="s">
        <v>150</v>
      </c>
      <c r="G792" t="s">
        <v>149</v>
      </c>
      <c r="H792" t="b">
        <v>0</v>
      </c>
      <c r="I792">
        <v>6.1000000000000004E-3</v>
      </c>
      <c r="J792">
        <v>1E-3</v>
      </c>
      <c r="K792" t="str">
        <f t="shared" si="36"/>
        <v>=</v>
      </c>
      <c r="L792">
        <f t="shared" si="37"/>
        <v>6.1000000000000005</v>
      </c>
      <c r="M792">
        <f t="shared" si="38"/>
        <v>1</v>
      </c>
      <c r="N792" t="s">
        <v>453</v>
      </c>
    </row>
    <row r="793" spans="1:14">
      <c r="A793" t="s">
        <v>451</v>
      </c>
      <c r="B793" t="s">
        <v>452</v>
      </c>
      <c r="C793" t="s">
        <v>190</v>
      </c>
      <c r="D793" t="s">
        <v>194</v>
      </c>
      <c r="E793" s="2">
        <v>42563.463888888888</v>
      </c>
      <c r="F793" t="s">
        <v>150</v>
      </c>
      <c r="G793" t="s">
        <v>149</v>
      </c>
      <c r="H793" t="b">
        <v>0</v>
      </c>
      <c r="I793">
        <v>2.3E-3</v>
      </c>
      <c r="J793">
        <v>1E-3</v>
      </c>
      <c r="K793" t="str">
        <f t="shared" si="36"/>
        <v>=</v>
      </c>
      <c r="L793">
        <f t="shared" si="37"/>
        <v>2.2999999999999998</v>
      </c>
      <c r="M793">
        <f t="shared" si="38"/>
        <v>1</v>
      </c>
      <c r="N793" t="s">
        <v>453</v>
      </c>
    </row>
    <row r="794" spans="1:14">
      <c r="A794" t="s">
        <v>451</v>
      </c>
      <c r="B794" t="s">
        <v>452</v>
      </c>
      <c r="C794" t="s">
        <v>219</v>
      </c>
      <c r="D794" t="s">
        <v>222</v>
      </c>
      <c r="E794" s="2">
        <v>43802.352083333331</v>
      </c>
      <c r="F794" t="s">
        <v>150</v>
      </c>
      <c r="G794" t="s">
        <v>149</v>
      </c>
      <c r="H794" t="b">
        <v>0</v>
      </c>
      <c r="I794">
        <v>9.8000000000000004E-2</v>
      </c>
      <c r="J794">
        <v>1E-3</v>
      </c>
      <c r="K794" t="str">
        <f t="shared" si="36"/>
        <v>=</v>
      </c>
      <c r="L794">
        <f t="shared" si="37"/>
        <v>98</v>
      </c>
      <c r="M794">
        <f t="shared" si="38"/>
        <v>1</v>
      </c>
      <c r="N794" t="s">
        <v>453</v>
      </c>
    </row>
    <row r="795" spans="1:14">
      <c r="A795" t="s">
        <v>451</v>
      </c>
      <c r="B795" t="s">
        <v>452</v>
      </c>
      <c r="C795" t="s">
        <v>235</v>
      </c>
      <c r="D795" t="s">
        <v>239</v>
      </c>
      <c r="E795" s="2">
        <v>43284.65</v>
      </c>
      <c r="F795" t="s">
        <v>150</v>
      </c>
      <c r="G795" t="s">
        <v>149</v>
      </c>
      <c r="H795" t="b">
        <v>0</v>
      </c>
      <c r="I795">
        <v>6.7000000000000004E-2</v>
      </c>
      <c r="J795">
        <v>1E-3</v>
      </c>
      <c r="K795" t="str">
        <f t="shared" si="36"/>
        <v>=</v>
      </c>
      <c r="L795">
        <f t="shared" si="37"/>
        <v>67</v>
      </c>
      <c r="M795">
        <f t="shared" si="38"/>
        <v>1</v>
      </c>
      <c r="N795" t="s">
        <v>453</v>
      </c>
    </row>
    <row r="796" spans="1:14">
      <c r="A796" t="s">
        <v>451</v>
      </c>
      <c r="B796" t="s">
        <v>452</v>
      </c>
      <c r="C796" t="s">
        <v>196</v>
      </c>
      <c r="D796" t="s">
        <v>197</v>
      </c>
      <c r="E796" s="2">
        <v>42082.453472222223</v>
      </c>
      <c r="F796" t="s">
        <v>150</v>
      </c>
      <c r="G796" t="s">
        <v>149</v>
      </c>
      <c r="H796" t="b">
        <v>0</v>
      </c>
      <c r="I796">
        <v>9.2999999999999992E-3</v>
      </c>
      <c r="J796">
        <v>1E-3</v>
      </c>
      <c r="K796" t="str">
        <f t="shared" si="36"/>
        <v>=</v>
      </c>
      <c r="L796">
        <f t="shared" si="37"/>
        <v>9.2999999999999989</v>
      </c>
      <c r="M796">
        <f t="shared" si="38"/>
        <v>1</v>
      </c>
      <c r="N796" t="s">
        <v>453</v>
      </c>
    </row>
    <row r="797" spans="1:14">
      <c r="A797" t="s">
        <v>451</v>
      </c>
      <c r="B797" t="s">
        <v>452</v>
      </c>
      <c r="C797" t="s">
        <v>203</v>
      </c>
      <c r="D797" t="s">
        <v>204</v>
      </c>
      <c r="E797" s="2">
        <v>44965.496527777781</v>
      </c>
      <c r="F797" t="s">
        <v>150</v>
      </c>
      <c r="G797" t="s">
        <v>149</v>
      </c>
      <c r="H797" t="b">
        <v>0</v>
      </c>
      <c r="I797">
        <v>2.8000000000000001E-2</v>
      </c>
      <c r="J797">
        <v>1E-3</v>
      </c>
      <c r="K797" t="str">
        <f t="shared" si="36"/>
        <v>=</v>
      </c>
      <c r="L797">
        <f t="shared" si="37"/>
        <v>28</v>
      </c>
      <c r="M797">
        <f t="shared" si="38"/>
        <v>1</v>
      </c>
      <c r="N797" t="s">
        <v>453</v>
      </c>
    </row>
    <row r="798" spans="1:14">
      <c r="A798" t="s">
        <v>451</v>
      </c>
      <c r="B798" t="s">
        <v>452</v>
      </c>
      <c r="C798" t="s">
        <v>190</v>
      </c>
      <c r="D798" t="s">
        <v>194</v>
      </c>
      <c r="E798" s="2">
        <v>41983.479166666664</v>
      </c>
      <c r="F798" t="s">
        <v>150</v>
      </c>
      <c r="G798" t="s">
        <v>149</v>
      </c>
      <c r="H798" t="b">
        <v>0</v>
      </c>
      <c r="I798">
        <v>1.5E-3</v>
      </c>
      <c r="J798">
        <v>1E-3</v>
      </c>
      <c r="K798" t="str">
        <f t="shared" si="36"/>
        <v>=</v>
      </c>
      <c r="L798">
        <f t="shared" si="37"/>
        <v>1.5</v>
      </c>
      <c r="M798">
        <f t="shared" si="38"/>
        <v>1</v>
      </c>
      <c r="N798" t="s">
        <v>453</v>
      </c>
    </row>
    <row r="799" spans="1:14">
      <c r="A799" t="s">
        <v>451</v>
      </c>
      <c r="B799" t="s">
        <v>452</v>
      </c>
      <c r="C799" t="s">
        <v>196</v>
      </c>
      <c r="D799" t="s">
        <v>197</v>
      </c>
      <c r="E799" s="2">
        <v>42305.664583333331</v>
      </c>
      <c r="F799" t="s">
        <v>150</v>
      </c>
      <c r="G799" t="s">
        <v>149</v>
      </c>
      <c r="H799" t="b">
        <v>0</v>
      </c>
      <c r="I799">
        <v>2.4E-2</v>
      </c>
      <c r="J799">
        <v>1E-3</v>
      </c>
      <c r="K799" t="str">
        <f t="shared" si="36"/>
        <v>=</v>
      </c>
      <c r="L799">
        <f t="shared" si="37"/>
        <v>24</v>
      </c>
      <c r="M799">
        <f t="shared" si="38"/>
        <v>1</v>
      </c>
      <c r="N799" t="s">
        <v>453</v>
      </c>
    </row>
    <row r="800" spans="1:14">
      <c r="A800" t="s">
        <v>451</v>
      </c>
      <c r="B800" t="s">
        <v>452</v>
      </c>
      <c r="C800" t="s">
        <v>206</v>
      </c>
      <c r="D800" t="s">
        <v>207</v>
      </c>
      <c r="E800" s="2">
        <v>45369.417361111111</v>
      </c>
      <c r="F800" t="s">
        <v>150</v>
      </c>
      <c r="G800" t="s">
        <v>149</v>
      </c>
      <c r="H800" t="b">
        <v>0</v>
      </c>
      <c r="I800">
        <v>1.4999999999999999E-2</v>
      </c>
      <c r="J800">
        <v>1E-3</v>
      </c>
      <c r="K800" t="str">
        <f t="shared" si="36"/>
        <v>=</v>
      </c>
      <c r="L800">
        <f t="shared" si="37"/>
        <v>15</v>
      </c>
      <c r="M800">
        <f t="shared" si="38"/>
        <v>1</v>
      </c>
      <c r="N800" t="s">
        <v>453</v>
      </c>
    </row>
    <row r="801" spans="1:14">
      <c r="A801" t="s">
        <v>451</v>
      </c>
      <c r="B801" t="s">
        <v>452</v>
      </c>
      <c r="C801" t="s">
        <v>276</v>
      </c>
      <c r="D801" t="s">
        <v>277</v>
      </c>
      <c r="E801" s="2">
        <v>44986.498611111114</v>
      </c>
      <c r="F801" t="s">
        <v>150</v>
      </c>
      <c r="G801" t="s">
        <v>149</v>
      </c>
      <c r="H801" t="b">
        <v>0</v>
      </c>
      <c r="I801">
        <v>3.5000000000000001E-3</v>
      </c>
      <c r="J801">
        <v>1E-3</v>
      </c>
      <c r="K801" t="str">
        <f t="shared" si="36"/>
        <v>=</v>
      </c>
      <c r="L801">
        <f t="shared" si="37"/>
        <v>3.5</v>
      </c>
      <c r="M801">
        <f t="shared" si="38"/>
        <v>1</v>
      </c>
      <c r="N801" t="s">
        <v>453</v>
      </c>
    </row>
    <row r="802" spans="1:14">
      <c r="A802" t="s">
        <v>451</v>
      </c>
      <c r="B802" t="s">
        <v>452</v>
      </c>
      <c r="C802" t="s">
        <v>224</v>
      </c>
      <c r="D802" t="s">
        <v>225</v>
      </c>
      <c r="E802" s="2">
        <v>42513.460416666669</v>
      </c>
      <c r="F802" t="s">
        <v>150</v>
      </c>
      <c r="G802" t="s">
        <v>149</v>
      </c>
      <c r="H802" t="b">
        <v>0</v>
      </c>
      <c r="I802">
        <v>7.0000000000000001E-3</v>
      </c>
      <c r="J802">
        <v>1E-3</v>
      </c>
      <c r="K802" t="str">
        <f t="shared" si="36"/>
        <v>=</v>
      </c>
      <c r="L802">
        <f t="shared" si="37"/>
        <v>7</v>
      </c>
      <c r="M802">
        <f t="shared" si="38"/>
        <v>1</v>
      </c>
      <c r="N802" t="s">
        <v>453</v>
      </c>
    </row>
    <row r="803" spans="1:14">
      <c r="A803" t="s">
        <v>451</v>
      </c>
      <c r="B803" t="s">
        <v>452</v>
      </c>
      <c r="C803" t="s">
        <v>288</v>
      </c>
      <c r="D803" t="s">
        <v>289</v>
      </c>
      <c r="E803" s="2">
        <v>43728.629166666666</v>
      </c>
      <c r="F803" t="s">
        <v>150</v>
      </c>
      <c r="G803" t="s">
        <v>149</v>
      </c>
      <c r="H803" t="b">
        <v>0</v>
      </c>
      <c r="I803">
        <v>1.4E-2</v>
      </c>
      <c r="J803">
        <v>1E-3</v>
      </c>
      <c r="K803" t="str">
        <f t="shared" si="36"/>
        <v>=</v>
      </c>
      <c r="L803">
        <f t="shared" si="37"/>
        <v>14</v>
      </c>
      <c r="M803">
        <f t="shared" si="38"/>
        <v>1</v>
      </c>
      <c r="N803" t="s">
        <v>453</v>
      </c>
    </row>
    <row r="804" spans="1:14">
      <c r="A804" t="s">
        <v>451</v>
      </c>
      <c r="B804" t="s">
        <v>452</v>
      </c>
      <c r="C804" t="s">
        <v>235</v>
      </c>
      <c r="D804" t="s">
        <v>239</v>
      </c>
      <c r="E804" s="2">
        <v>45324.499305555553</v>
      </c>
      <c r="F804" t="s">
        <v>150</v>
      </c>
      <c r="G804" t="s">
        <v>149</v>
      </c>
      <c r="H804" t="b">
        <v>0</v>
      </c>
      <c r="I804">
        <v>7.2999999999999995E-2</v>
      </c>
      <c r="J804">
        <v>1E-3</v>
      </c>
      <c r="K804" t="str">
        <f t="shared" si="36"/>
        <v>=</v>
      </c>
      <c r="L804">
        <f t="shared" si="37"/>
        <v>73</v>
      </c>
      <c r="M804">
        <f t="shared" si="38"/>
        <v>1</v>
      </c>
      <c r="N804" t="s">
        <v>453</v>
      </c>
    </row>
    <row r="805" spans="1:14">
      <c r="A805" t="s">
        <v>451</v>
      </c>
      <c r="B805" t="s">
        <v>452</v>
      </c>
      <c r="C805" t="s">
        <v>206</v>
      </c>
      <c r="D805" t="s">
        <v>207</v>
      </c>
      <c r="E805" s="2">
        <v>44746.364583333336</v>
      </c>
      <c r="F805" t="s">
        <v>150</v>
      </c>
      <c r="G805" t="s">
        <v>149</v>
      </c>
      <c r="H805" t="b">
        <v>0</v>
      </c>
      <c r="I805">
        <v>3.5000000000000003E-2</v>
      </c>
      <c r="J805">
        <v>1E-3</v>
      </c>
      <c r="K805" t="str">
        <f t="shared" si="36"/>
        <v>=</v>
      </c>
      <c r="L805">
        <f t="shared" si="37"/>
        <v>35</v>
      </c>
      <c r="M805">
        <f t="shared" si="38"/>
        <v>1</v>
      </c>
      <c r="N805" t="s">
        <v>453</v>
      </c>
    </row>
    <row r="806" spans="1:14">
      <c r="A806" t="s">
        <v>451</v>
      </c>
      <c r="B806" t="s">
        <v>452</v>
      </c>
      <c r="C806" t="s">
        <v>206</v>
      </c>
      <c r="D806" t="s">
        <v>207</v>
      </c>
      <c r="E806" s="2">
        <v>43249.500694444447</v>
      </c>
      <c r="F806" t="s">
        <v>150</v>
      </c>
      <c r="G806" t="s">
        <v>149</v>
      </c>
      <c r="H806" t="b">
        <v>0</v>
      </c>
      <c r="I806">
        <v>3.7999999999999999E-2</v>
      </c>
      <c r="J806">
        <v>1E-3</v>
      </c>
      <c r="K806" t="str">
        <f t="shared" si="36"/>
        <v>=</v>
      </c>
      <c r="L806">
        <f t="shared" si="37"/>
        <v>38</v>
      </c>
      <c r="M806">
        <f t="shared" si="38"/>
        <v>1</v>
      </c>
      <c r="N806" t="s">
        <v>453</v>
      </c>
    </row>
    <row r="807" spans="1:14">
      <c r="A807" t="s">
        <v>451</v>
      </c>
      <c r="B807" t="s">
        <v>452</v>
      </c>
      <c r="C807" t="s">
        <v>206</v>
      </c>
      <c r="D807" t="s">
        <v>207</v>
      </c>
      <c r="E807" s="2">
        <v>43494.347222222219</v>
      </c>
      <c r="F807" t="s">
        <v>150</v>
      </c>
      <c r="G807" t="s">
        <v>149</v>
      </c>
      <c r="H807" t="b">
        <v>0</v>
      </c>
      <c r="I807">
        <v>5.1999999999999998E-2</v>
      </c>
      <c r="J807">
        <v>1E-3</v>
      </c>
      <c r="K807" t="str">
        <f t="shared" si="36"/>
        <v>=</v>
      </c>
      <c r="L807">
        <f t="shared" si="37"/>
        <v>52</v>
      </c>
      <c r="M807">
        <f t="shared" si="38"/>
        <v>1</v>
      </c>
      <c r="N807" t="s">
        <v>453</v>
      </c>
    </row>
    <row r="808" spans="1:14">
      <c r="A808" t="s">
        <v>451</v>
      </c>
      <c r="B808" t="s">
        <v>452</v>
      </c>
      <c r="C808" t="s">
        <v>203</v>
      </c>
      <c r="D808" t="s">
        <v>204</v>
      </c>
      <c r="E808" s="2">
        <v>43402.511111111111</v>
      </c>
      <c r="F808" t="s">
        <v>150</v>
      </c>
      <c r="G808" t="s">
        <v>149</v>
      </c>
      <c r="H808" t="b">
        <v>0</v>
      </c>
      <c r="I808">
        <v>6.5000000000000002E-2</v>
      </c>
      <c r="J808">
        <v>1E-3</v>
      </c>
      <c r="K808" t="str">
        <f t="shared" si="36"/>
        <v>=</v>
      </c>
      <c r="L808">
        <f t="shared" si="37"/>
        <v>65</v>
      </c>
      <c r="M808">
        <f t="shared" si="38"/>
        <v>1</v>
      </c>
      <c r="N808" t="s">
        <v>453</v>
      </c>
    </row>
    <row r="809" spans="1:14">
      <c r="A809" t="s">
        <v>451</v>
      </c>
      <c r="B809" t="s">
        <v>452</v>
      </c>
      <c r="C809" t="s">
        <v>190</v>
      </c>
      <c r="D809" t="s">
        <v>194</v>
      </c>
      <c r="E809" s="2">
        <v>42387.45208333333</v>
      </c>
      <c r="F809" t="s">
        <v>150</v>
      </c>
      <c r="G809" t="s">
        <v>149</v>
      </c>
      <c r="H809" t="b">
        <v>0</v>
      </c>
      <c r="I809">
        <v>8.9999999999999998E-4</v>
      </c>
      <c r="J809">
        <v>1E-3</v>
      </c>
      <c r="K809" t="str">
        <f t="shared" si="36"/>
        <v>=</v>
      </c>
      <c r="L809">
        <f t="shared" si="37"/>
        <v>0.9</v>
      </c>
      <c r="M809">
        <f t="shared" si="38"/>
        <v>1</v>
      </c>
      <c r="N809" t="s">
        <v>453</v>
      </c>
    </row>
    <row r="810" spans="1:14">
      <c r="A810" t="s">
        <v>451</v>
      </c>
      <c r="B810" t="s">
        <v>452</v>
      </c>
      <c r="C810" t="s">
        <v>178</v>
      </c>
      <c r="D810" t="s">
        <v>185</v>
      </c>
      <c r="E810" s="2">
        <v>42663.622916666667</v>
      </c>
      <c r="F810" t="s">
        <v>150</v>
      </c>
      <c r="G810" t="s">
        <v>149</v>
      </c>
      <c r="H810" t="b">
        <v>0</v>
      </c>
      <c r="I810">
        <v>1.9E-2</v>
      </c>
      <c r="J810">
        <v>1E-3</v>
      </c>
      <c r="K810" t="str">
        <f t="shared" si="36"/>
        <v>=</v>
      </c>
      <c r="L810">
        <f t="shared" si="37"/>
        <v>19</v>
      </c>
      <c r="M810">
        <f t="shared" si="38"/>
        <v>1</v>
      </c>
      <c r="N810" t="s">
        <v>453</v>
      </c>
    </row>
    <row r="811" spans="1:14">
      <c r="A811" t="s">
        <v>451</v>
      </c>
      <c r="B811" t="s">
        <v>452</v>
      </c>
      <c r="C811" t="s">
        <v>219</v>
      </c>
      <c r="D811" t="s">
        <v>222</v>
      </c>
      <c r="E811" s="2">
        <v>43026.615277777775</v>
      </c>
      <c r="F811" t="s">
        <v>150</v>
      </c>
      <c r="G811" t="s">
        <v>149</v>
      </c>
      <c r="H811" t="b">
        <v>0</v>
      </c>
      <c r="I811">
        <v>0.19</v>
      </c>
      <c r="J811">
        <v>1E-3</v>
      </c>
      <c r="K811" t="str">
        <f t="shared" si="36"/>
        <v>=</v>
      </c>
      <c r="L811">
        <f t="shared" si="37"/>
        <v>190</v>
      </c>
      <c r="M811">
        <f t="shared" si="38"/>
        <v>1</v>
      </c>
      <c r="N811" t="s">
        <v>453</v>
      </c>
    </row>
    <row r="812" spans="1:14">
      <c r="A812" t="s">
        <v>451</v>
      </c>
      <c r="B812" t="s">
        <v>452</v>
      </c>
      <c r="C812" t="s">
        <v>214</v>
      </c>
      <c r="D812" t="s">
        <v>217</v>
      </c>
      <c r="E812" s="2">
        <v>43761.600694444445</v>
      </c>
      <c r="F812" t="s">
        <v>150</v>
      </c>
      <c r="G812" t="s">
        <v>149</v>
      </c>
      <c r="H812" t="b">
        <v>0</v>
      </c>
      <c r="I812">
        <v>1.2E-2</v>
      </c>
      <c r="J812">
        <v>1E-3</v>
      </c>
      <c r="K812" t="str">
        <f t="shared" si="36"/>
        <v>=</v>
      </c>
      <c r="L812">
        <f t="shared" si="37"/>
        <v>12</v>
      </c>
      <c r="M812">
        <f t="shared" si="38"/>
        <v>1</v>
      </c>
      <c r="N812" t="s">
        <v>453</v>
      </c>
    </row>
    <row r="813" spans="1:14">
      <c r="A813" t="s">
        <v>451</v>
      </c>
      <c r="B813" t="s">
        <v>452</v>
      </c>
      <c r="C813" t="s">
        <v>178</v>
      </c>
      <c r="D813" t="s">
        <v>185</v>
      </c>
      <c r="E813" s="2">
        <v>42829.444444444445</v>
      </c>
      <c r="F813" t="s">
        <v>150</v>
      </c>
      <c r="G813" t="s">
        <v>149</v>
      </c>
      <c r="H813" t="b">
        <v>0</v>
      </c>
      <c r="I813">
        <v>0.01</v>
      </c>
      <c r="J813">
        <v>1E-3</v>
      </c>
      <c r="K813" t="str">
        <f t="shared" si="36"/>
        <v>=</v>
      </c>
      <c r="L813">
        <f t="shared" si="37"/>
        <v>10</v>
      </c>
      <c r="M813">
        <f t="shared" si="38"/>
        <v>1</v>
      </c>
      <c r="N813" t="s">
        <v>453</v>
      </c>
    </row>
    <row r="814" spans="1:14">
      <c r="A814" t="s">
        <v>451</v>
      </c>
      <c r="B814" t="s">
        <v>452</v>
      </c>
      <c r="C814" t="s">
        <v>187</v>
      </c>
      <c r="D814" t="s">
        <v>188</v>
      </c>
      <c r="E814" s="2">
        <v>42863.363888888889</v>
      </c>
      <c r="F814" t="s">
        <v>150</v>
      </c>
      <c r="G814" t="s">
        <v>149</v>
      </c>
      <c r="H814" t="b">
        <v>0</v>
      </c>
      <c r="I814">
        <v>1.4999999999999999E-2</v>
      </c>
      <c r="J814">
        <v>1E-3</v>
      </c>
      <c r="K814" t="str">
        <f t="shared" si="36"/>
        <v>=</v>
      </c>
      <c r="L814">
        <f t="shared" si="37"/>
        <v>15</v>
      </c>
      <c r="M814">
        <f t="shared" si="38"/>
        <v>1</v>
      </c>
      <c r="N814" t="s">
        <v>453</v>
      </c>
    </row>
    <row r="815" spans="1:14">
      <c r="A815" t="s">
        <v>451</v>
      </c>
      <c r="B815" t="s">
        <v>452</v>
      </c>
      <c r="C815" t="s">
        <v>241</v>
      </c>
      <c r="D815" t="s">
        <v>242</v>
      </c>
      <c r="E815" s="2">
        <v>43409.67291666667</v>
      </c>
      <c r="F815" t="s">
        <v>150</v>
      </c>
      <c r="G815" t="s">
        <v>149</v>
      </c>
      <c r="H815" t="b">
        <v>0</v>
      </c>
      <c r="I815">
        <v>1.4999999999999999E-2</v>
      </c>
      <c r="J815">
        <v>1E-3</v>
      </c>
      <c r="K815" t="str">
        <f t="shared" si="36"/>
        <v>=</v>
      </c>
      <c r="L815">
        <f t="shared" si="37"/>
        <v>15</v>
      </c>
      <c r="M815">
        <f t="shared" si="38"/>
        <v>1</v>
      </c>
      <c r="N815" t="s">
        <v>453</v>
      </c>
    </row>
    <row r="816" spans="1:14">
      <c r="A816" t="s">
        <v>451</v>
      </c>
      <c r="B816" t="s">
        <v>452</v>
      </c>
      <c r="C816" t="s">
        <v>178</v>
      </c>
      <c r="D816" t="s">
        <v>185</v>
      </c>
      <c r="E816" s="2">
        <v>43700.443055555559</v>
      </c>
      <c r="F816" t="s">
        <v>150</v>
      </c>
      <c r="G816" t="s">
        <v>149</v>
      </c>
      <c r="H816" t="b">
        <v>0</v>
      </c>
      <c r="I816">
        <v>1.2999999999999999E-2</v>
      </c>
      <c r="J816">
        <v>1E-3</v>
      </c>
      <c r="K816" t="str">
        <f t="shared" si="36"/>
        <v>=</v>
      </c>
      <c r="L816">
        <f t="shared" si="37"/>
        <v>13</v>
      </c>
      <c r="M816">
        <f t="shared" si="38"/>
        <v>1</v>
      </c>
      <c r="N816" t="s">
        <v>453</v>
      </c>
    </row>
    <row r="817" spans="1:14">
      <c r="A817" t="s">
        <v>451</v>
      </c>
      <c r="B817" t="s">
        <v>452</v>
      </c>
      <c r="C817" t="s">
        <v>366</v>
      </c>
      <c r="D817" t="s">
        <v>369</v>
      </c>
      <c r="E817" s="2">
        <v>43811.598611111112</v>
      </c>
      <c r="F817" t="s">
        <v>150</v>
      </c>
      <c r="G817" t="s">
        <v>149</v>
      </c>
      <c r="H817" t="b">
        <v>0</v>
      </c>
      <c r="I817">
        <v>3.7000000000000002E-3</v>
      </c>
      <c r="J817">
        <v>1E-3</v>
      </c>
      <c r="K817" t="str">
        <f t="shared" si="36"/>
        <v>=</v>
      </c>
      <c r="L817">
        <f t="shared" si="37"/>
        <v>3.7</v>
      </c>
      <c r="M817">
        <f t="shared" si="38"/>
        <v>1</v>
      </c>
      <c r="N817" t="s">
        <v>453</v>
      </c>
    </row>
    <row r="818" spans="1:14">
      <c r="A818" t="s">
        <v>451</v>
      </c>
      <c r="B818" t="s">
        <v>452</v>
      </c>
      <c r="C818" t="s">
        <v>224</v>
      </c>
      <c r="D818" t="s">
        <v>225</v>
      </c>
      <c r="E818" s="2">
        <v>43412.46875</v>
      </c>
      <c r="F818" t="s">
        <v>150</v>
      </c>
      <c r="G818" t="s">
        <v>149</v>
      </c>
      <c r="H818" t="b">
        <v>0</v>
      </c>
      <c r="I818">
        <v>1.4E-2</v>
      </c>
      <c r="J818">
        <v>1E-3</v>
      </c>
      <c r="K818" t="str">
        <f t="shared" si="36"/>
        <v>=</v>
      </c>
      <c r="L818">
        <f t="shared" si="37"/>
        <v>14</v>
      </c>
      <c r="M818">
        <f t="shared" si="38"/>
        <v>1</v>
      </c>
      <c r="N818" t="s">
        <v>453</v>
      </c>
    </row>
    <row r="819" spans="1:14">
      <c r="A819" t="s">
        <v>451</v>
      </c>
      <c r="B819" t="s">
        <v>452</v>
      </c>
      <c r="C819" t="s">
        <v>178</v>
      </c>
      <c r="D819" t="s">
        <v>185</v>
      </c>
      <c r="E819" s="2">
        <v>41913.664583333331</v>
      </c>
      <c r="F819" t="s">
        <v>150</v>
      </c>
      <c r="G819" t="s">
        <v>149</v>
      </c>
      <c r="H819" t="b">
        <v>0</v>
      </c>
      <c r="I819">
        <v>0.01</v>
      </c>
      <c r="J819">
        <v>1E-3</v>
      </c>
      <c r="K819" t="str">
        <f t="shared" si="36"/>
        <v>=</v>
      </c>
      <c r="L819">
        <f t="shared" si="37"/>
        <v>10</v>
      </c>
      <c r="M819">
        <f t="shared" si="38"/>
        <v>1</v>
      </c>
      <c r="N819" t="s">
        <v>453</v>
      </c>
    </row>
    <row r="820" spans="1:14">
      <c r="A820" t="s">
        <v>451</v>
      </c>
      <c r="B820" t="s">
        <v>452</v>
      </c>
      <c r="C820" t="s">
        <v>187</v>
      </c>
      <c r="D820" t="s">
        <v>188</v>
      </c>
      <c r="E820" s="2">
        <v>45181.568749999999</v>
      </c>
      <c r="F820" t="s">
        <v>150</v>
      </c>
      <c r="G820" t="s">
        <v>149</v>
      </c>
      <c r="H820" t="b">
        <v>0</v>
      </c>
      <c r="I820">
        <v>1.0999999999999999E-2</v>
      </c>
      <c r="J820">
        <v>1E-3</v>
      </c>
      <c r="K820" t="str">
        <f t="shared" si="36"/>
        <v>=</v>
      </c>
      <c r="L820">
        <f t="shared" si="37"/>
        <v>11</v>
      </c>
      <c r="M820">
        <f t="shared" si="38"/>
        <v>1</v>
      </c>
      <c r="N820" t="s">
        <v>453</v>
      </c>
    </row>
    <row r="821" spans="1:14">
      <c r="A821" t="s">
        <v>451</v>
      </c>
      <c r="B821" t="s">
        <v>452</v>
      </c>
      <c r="C821" t="s">
        <v>187</v>
      </c>
      <c r="D821" t="s">
        <v>188</v>
      </c>
      <c r="E821" s="2">
        <v>43423.331944444442</v>
      </c>
      <c r="F821" t="s">
        <v>150</v>
      </c>
      <c r="G821" t="s">
        <v>149</v>
      </c>
      <c r="H821" t="b">
        <v>0</v>
      </c>
      <c r="I821">
        <v>1.6E-2</v>
      </c>
      <c r="J821">
        <v>1E-3</v>
      </c>
      <c r="K821" t="str">
        <f t="shared" si="36"/>
        <v>=</v>
      </c>
      <c r="L821">
        <f t="shared" si="37"/>
        <v>16</v>
      </c>
      <c r="M821">
        <f t="shared" si="38"/>
        <v>1</v>
      </c>
      <c r="N821" t="s">
        <v>453</v>
      </c>
    </row>
    <row r="822" spans="1:14">
      <c r="A822" t="s">
        <v>451</v>
      </c>
      <c r="B822" t="s">
        <v>452</v>
      </c>
      <c r="C822" t="s">
        <v>203</v>
      </c>
      <c r="D822" t="s">
        <v>204</v>
      </c>
      <c r="E822" s="2">
        <v>42629.470138888886</v>
      </c>
      <c r="F822" t="s">
        <v>150</v>
      </c>
      <c r="G822" t="s">
        <v>149</v>
      </c>
      <c r="H822" t="b">
        <v>0</v>
      </c>
      <c r="I822">
        <v>6.9000000000000006E-2</v>
      </c>
      <c r="J822">
        <v>1E-3</v>
      </c>
      <c r="K822" t="str">
        <f t="shared" si="36"/>
        <v>=</v>
      </c>
      <c r="L822">
        <f t="shared" si="37"/>
        <v>69</v>
      </c>
      <c r="M822">
        <f t="shared" si="38"/>
        <v>1</v>
      </c>
      <c r="N822" t="s">
        <v>453</v>
      </c>
    </row>
    <row r="823" spans="1:14">
      <c r="A823" t="s">
        <v>451</v>
      </c>
      <c r="B823" t="s">
        <v>452</v>
      </c>
      <c r="C823" t="s">
        <v>224</v>
      </c>
      <c r="D823" t="s">
        <v>225</v>
      </c>
      <c r="E823" s="2">
        <v>44398.376388888886</v>
      </c>
      <c r="F823" t="s">
        <v>150</v>
      </c>
      <c r="G823" t="s">
        <v>149</v>
      </c>
      <c r="H823" t="b">
        <v>0</v>
      </c>
      <c r="I823">
        <v>9.4999999999999998E-3</v>
      </c>
      <c r="J823">
        <v>1E-3</v>
      </c>
      <c r="K823" t="str">
        <f t="shared" si="36"/>
        <v>=</v>
      </c>
      <c r="L823">
        <f t="shared" si="37"/>
        <v>9.5</v>
      </c>
      <c r="M823">
        <f t="shared" si="38"/>
        <v>1</v>
      </c>
      <c r="N823" t="s">
        <v>453</v>
      </c>
    </row>
    <row r="824" spans="1:14">
      <c r="A824" t="s">
        <v>451</v>
      </c>
      <c r="B824" t="s">
        <v>452</v>
      </c>
      <c r="C824" t="s">
        <v>206</v>
      </c>
      <c r="D824" t="s">
        <v>207</v>
      </c>
      <c r="E824" s="2">
        <v>45096.461805555555</v>
      </c>
      <c r="F824" t="s">
        <v>150</v>
      </c>
      <c r="G824" t="s">
        <v>149</v>
      </c>
      <c r="H824" t="b">
        <v>0</v>
      </c>
      <c r="I824">
        <v>0.04</v>
      </c>
      <c r="J824">
        <v>1E-3</v>
      </c>
      <c r="K824" t="str">
        <f t="shared" si="36"/>
        <v>=</v>
      </c>
      <c r="L824">
        <f t="shared" si="37"/>
        <v>40</v>
      </c>
      <c r="M824">
        <f t="shared" si="38"/>
        <v>1</v>
      </c>
      <c r="N824" t="s">
        <v>453</v>
      </c>
    </row>
    <row r="825" spans="1:14">
      <c r="A825" t="s">
        <v>451</v>
      </c>
      <c r="B825" t="s">
        <v>452</v>
      </c>
      <c r="C825" t="s">
        <v>178</v>
      </c>
      <c r="D825" t="s">
        <v>185</v>
      </c>
      <c r="E825" s="2">
        <v>41919.681250000001</v>
      </c>
      <c r="F825" t="s">
        <v>150</v>
      </c>
      <c r="G825" t="s">
        <v>149</v>
      </c>
      <c r="H825" t="b">
        <v>0</v>
      </c>
      <c r="I825">
        <v>0.01</v>
      </c>
      <c r="J825">
        <v>1E-3</v>
      </c>
      <c r="K825" t="str">
        <f t="shared" si="36"/>
        <v>=</v>
      </c>
      <c r="L825">
        <f t="shared" si="37"/>
        <v>10</v>
      </c>
      <c r="M825">
        <f t="shared" si="38"/>
        <v>1</v>
      </c>
      <c r="N825" t="s">
        <v>453</v>
      </c>
    </row>
    <row r="826" spans="1:14">
      <c r="A826" t="s">
        <v>451</v>
      </c>
      <c r="B826" t="s">
        <v>452</v>
      </c>
      <c r="C826" t="s">
        <v>190</v>
      </c>
      <c r="D826" t="s">
        <v>194</v>
      </c>
      <c r="E826" s="2">
        <v>44809.595138888886</v>
      </c>
      <c r="F826" t="s">
        <v>150</v>
      </c>
      <c r="G826" t="s">
        <v>149</v>
      </c>
      <c r="H826" t="b">
        <v>0</v>
      </c>
      <c r="I826">
        <v>3.2000000000000002E-3</v>
      </c>
      <c r="J826">
        <v>1E-3</v>
      </c>
      <c r="K826" t="str">
        <f t="shared" si="36"/>
        <v>=</v>
      </c>
      <c r="L826">
        <f t="shared" si="37"/>
        <v>3.2</v>
      </c>
      <c r="M826">
        <f t="shared" si="38"/>
        <v>1</v>
      </c>
      <c r="N826" t="s">
        <v>453</v>
      </c>
    </row>
    <row r="827" spans="1:14">
      <c r="A827" t="s">
        <v>451</v>
      </c>
      <c r="B827" t="s">
        <v>452</v>
      </c>
      <c r="C827" t="s">
        <v>178</v>
      </c>
      <c r="D827" t="s">
        <v>185</v>
      </c>
      <c r="E827" s="2">
        <v>42145.604166666664</v>
      </c>
      <c r="F827" t="s">
        <v>150</v>
      </c>
      <c r="G827" t="s">
        <v>149</v>
      </c>
      <c r="H827" t="b">
        <v>0</v>
      </c>
      <c r="I827">
        <v>0.01</v>
      </c>
      <c r="J827">
        <v>1E-3</v>
      </c>
      <c r="K827" t="str">
        <f t="shared" si="36"/>
        <v>=</v>
      </c>
      <c r="L827">
        <f t="shared" si="37"/>
        <v>10</v>
      </c>
      <c r="M827">
        <f t="shared" si="38"/>
        <v>1</v>
      </c>
      <c r="N827" t="s">
        <v>453</v>
      </c>
    </row>
    <row r="828" spans="1:14">
      <c r="A828" t="s">
        <v>451</v>
      </c>
      <c r="B828" t="s">
        <v>452</v>
      </c>
      <c r="C828" t="s">
        <v>196</v>
      </c>
      <c r="D828" t="s">
        <v>197</v>
      </c>
      <c r="E828" s="2">
        <v>42038.506249999999</v>
      </c>
      <c r="F828" t="s">
        <v>150</v>
      </c>
      <c r="G828" t="s">
        <v>149</v>
      </c>
      <c r="H828" t="b">
        <v>0</v>
      </c>
      <c r="I828">
        <v>3.5000000000000003E-2</v>
      </c>
      <c r="J828">
        <v>1E-3</v>
      </c>
      <c r="K828" t="str">
        <f t="shared" si="36"/>
        <v>=</v>
      </c>
      <c r="L828">
        <f t="shared" si="37"/>
        <v>35</v>
      </c>
      <c r="M828">
        <f t="shared" si="38"/>
        <v>1</v>
      </c>
      <c r="N828" t="s">
        <v>453</v>
      </c>
    </row>
    <row r="829" spans="1:14">
      <c r="A829" t="s">
        <v>451</v>
      </c>
      <c r="B829" t="s">
        <v>452</v>
      </c>
      <c r="C829" t="s">
        <v>325</v>
      </c>
      <c r="D829" t="s">
        <v>326</v>
      </c>
      <c r="E829" s="2">
        <v>43782.486111111109</v>
      </c>
      <c r="F829" t="s">
        <v>150</v>
      </c>
      <c r="G829" t="s">
        <v>149</v>
      </c>
      <c r="H829" t="b">
        <v>0</v>
      </c>
      <c r="I829">
        <v>7.0000000000000007E-2</v>
      </c>
      <c r="J829">
        <v>1E-3</v>
      </c>
      <c r="K829" t="str">
        <f t="shared" si="36"/>
        <v>=</v>
      </c>
      <c r="L829">
        <f t="shared" si="37"/>
        <v>70</v>
      </c>
      <c r="M829">
        <f t="shared" si="38"/>
        <v>1</v>
      </c>
      <c r="N829" t="s">
        <v>453</v>
      </c>
    </row>
    <row r="830" spans="1:14">
      <c r="A830" t="s">
        <v>451</v>
      </c>
      <c r="B830" t="s">
        <v>452</v>
      </c>
      <c r="C830" t="s">
        <v>178</v>
      </c>
      <c r="D830" t="s">
        <v>185</v>
      </c>
      <c r="E830" s="2">
        <v>42488.53125</v>
      </c>
      <c r="F830" t="s">
        <v>150</v>
      </c>
      <c r="G830" t="s">
        <v>149</v>
      </c>
      <c r="H830" t="b">
        <v>0</v>
      </c>
      <c r="I830">
        <v>9.7999999999999997E-3</v>
      </c>
      <c r="J830">
        <v>1E-3</v>
      </c>
      <c r="K830" t="str">
        <f t="shared" si="36"/>
        <v>=</v>
      </c>
      <c r="L830">
        <f t="shared" si="37"/>
        <v>9.7999999999999989</v>
      </c>
      <c r="M830">
        <f t="shared" si="38"/>
        <v>1</v>
      </c>
      <c r="N830" t="s">
        <v>453</v>
      </c>
    </row>
    <row r="831" spans="1:14">
      <c r="A831" t="s">
        <v>451</v>
      </c>
      <c r="B831" t="s">
        <v>452</v>
      </c>
      <c r="C831" t="s">
        <v>203</v>
      </c>
      <c r="D831" t="s">
        <v>204</v>
      </c>
      <c r="E831" s="2">
        <v>43340.652777777781</v>
      </c>
      <c r="F831" t="s">
        <v>150</v>
      </c>
      <c r="G831" t="s">
        <v>149</v>
      </c>
      <c r="H831" t="b">
        <v>0</v>
      </c>
      <c r="I831">
        <v>3.6999999999999998E-2</v>
      </c>
      <c r="J831">
        <v>1E-3</v>
      </c>
      <c r="K831" t="str">
        <f t="shared" si="36"/>
        <v>=</v>
      </c>
      <c r="L831">
        <f t="shared" si="37"/>
        <v>37</v>
      </c>
      <c r="M831">
        <f t="shared" si="38"/>
        <v>1</v>
      </c>
      <c r="N831" t="s">
        <v>453</v>
      </c>
    </row>
    <row r="832" spans="1:14">
      <c r="A832" t="s">
        <v>451</v>
      </c>
      <c r="B832" t="s">
        <v>452</v>
      </c>
      <c r="C832" t="s">
        <v>235</v>
      </c>
      <c r="D832" t="s">
        <v>239</v>
      </c>
      <c r="E832" s="2">
        <v>43808.552777777775</v>
      </c>
      <c r="F832" t="s">
        <v>150</v>
      </c>
      <c r="G832" t="s">
        <v>149</v>
      </c>
      <c r="H832" t="b">
        <v>0</v>
      </c>
      <c r="I832">
        <v>1.7999999999999999E-2</v>
      </c>
      <c r="J832">
        <v>1E-3</v>
      </c>
      <c r="K832" t="str">
        <f t="shared" si="36"/>
        <v>=</v>
      </c>
      <c r="L832">
        <f t="shared" si="37"/>
        <v>18</v>
      </c>
      <c r="M832">
        <f t="shared" si="38"/>
        <v>1</v>
      </c>
      <c r="N832" t="s">
        <v>453</v>
      </c>
    </row>
    <row r="833" spans="1:14">
      <c r="A833" t="s">
        <v>451</v>
      </c>
      <c r="B833" t="s">
        <v>452</v>
      </c>
      <c r="C833" t="s">
        <v>224</v>
      </c>
      <c r="D833" t="s">
        <v>225</v>
      </c>
      <c r="E833" s="2">
        <v>43712.461111111108</v>
      </c>
      <c r="F833" t="s">
        <v>150</v>
      </c>
      <c r="G833" t="s">
        <v>149</v>
      </c>
      <c r="H833" t="b">
        <v>0</v>
      </c>
      <c r="I833">
        <v>9.2999999999999992E-3</v>
      </c>
      <c r="J833">
        <v>1E-3</v>
      </c>
      <c r="K833" t="str">
        <f t="shared" si="36"/>
        <v>=</v>
      </c>
      <c r="L833">
        <f t="shared" si="37"/>
        <v>9.2999999999999989</v>
      </c>
      <c r="M833">
        <f t="shared" si="38"/>
        <v>1</v>
      </c>
      <c r="N833" t="s">
        <v>453</v>
      </c>
    </row>
    <row r="834" spans="1:14">
      <c r="A834" t="s">
        <v>451</v>
      </c>
      <c r="B834" t="s">
        <v>452</v>
      </c>
      <c r="C834" t="s">
        <v>187</v>
      </c>
      <c r="D834" t="s">
        <v>188</v>
      </c>
      <c r="E834" s="2">
        <v>44545.363194444442</v>
      </c>
      <c r="F834" t="s">
        <v>150</v>
      </c>
      <c r="G834" t="s">
        <v>149</v>
      </c>
      <c r="H834" t="b">
        <v>0</v>
      </c>
      <c r="I834">
        <v>5.3E-3</v>
      </c>
      <c r="J834">
        <v>1E-3</v>
      </c>
      <c r="K834" t="str">
        <f t="shared" si="36"/>
        <v>=</v>
      </c>
      <c r="L834">
        <f t="shared" si="37"/>
        <v>5.3</v>
      </c>
      <c r="M834">
        <f t="shared" si="38"/>
        <v>1</v>
      </c>
      <c r="N834" t="s">
        <v>453</v>
      </c>
    </row>
    <row r="835" spans="1:14">
      <c r="A835" t="s">
        <v>451</v>
      </c>
      <c r="B835" t="s">
        <v>452</v>
      </c>
      <c r="C835" t="s">
        <v>268</v>
      </c>
      <c r="D835" t="s">
        <v>271</v>
      </c>
      <c r="E835" s="2">
        <v>43866.478472222225</v>
      </c>
      <c r="F835" t="s">
        <v>150</v>
      </c>
      <c r="G835" t="s">
        <v>149</v>
      </c>
      <c r="H835" t="b">
        <v>0</v>
      </c>
      <c r="I835">
        <v>1.1999999999999999E-3</v>
      </c>
      <c r="J835">
        <v>1E-3</v>
      </c>
      <c r="K835" t="str">
        <f t="shared" ref="K835:K898" si="39">IF(H835=TRUE,"&lt;","=")</f>
        <v>=</v>
      </c>
      <c r="L835">
        <f t="shared" ref="L835:L898" si="40">I835*1000</f>
        <v>1.2</v>
      </c>
      <c r="M835">
        <f t="shared" ref="M835:M898" si="41">J835*1000</f>
        <v>1</v>
      </c>
      <c r="N835" t="s">
        <v>453</v>
      </c>
    </row>
    <row r="836" spans="1:14">
      <c r="A836" t="s">
        <v>451</v>
      </c>
      <c r="B836" t="s">
        <v>452</v>
      </c>
      <c r="C836" t="s">
        <v>206</v>
      </c>
      <c r="D836" t="s">
        <v>207</v>
      </c>
      <c r="E836" s="2">
        <v>43342.454861111109</v>
      </c>
      <c r="F836" t="s">
        <v>150</v>
      </c>
      <c r="G836" t="s">
        <v>149</v>
      </c>
      <c r="H836" t="b">
        <v>0</v>
      </c>
      <c r="I836">
        <v>0.05</v>
      </c>
      <c r="J836">
        <v>1E-3</v>
      </c>
      <c r="K836" t="str">
        <f t="shared" si="39"/>
        <v>=</v>
      </c>
      <c r="L836">
        <f t="shared" si="40"/>
        <v>50</v>
      </c>
      <c r="M836">
        <f t="shared" si="41"/>
        <v>1</v>
      </c>
      <c r="N836" t="s">
        <v>453</v>
      </c>
    </row>
    <row r="837" spans="1:14">
      <c r="A837" t="s">
        <v>451</v>
      </c>
      <c r="B837" t="s">
        <v>452</v>
      </c>
      <c r="C837" t="s">
        <v>198</v>
      </c>
      <c r="D837" t="s">
        <v>201</v>
      </c>
      <c r="E837" s="2">
        <v>44872.397222222222</v>
      </c>
      <c r="F837" t="s">
        <v>150</v>
      </c>
      <c r="G837" t="s">
        <v>149</v>
      </c>
      <c r="H837" t="b">
        <v>0</v>
      </c>
      <c r="I837">
        <v>3.5000000000000003E-2</v>
      </c>
      <c r="J837">
        <v>1E-3</v>
      </c>
      <c r="K837" t="str">
        <f t="shared" si="39"/>
        <v>=</v>
      </c>
      <c r="L837">
        <f t="shared" si="40"/>
        <v>35</v>
      </c>
      <c r="M837">
        <f t="shared" si="41"/>
        <v>1</v>
      </c>
      <c r="N837" t="s">
        <v>453</v>
      </c>
    </row>
    <row r="838" spans="1:14">
      <c r="A838" t="s">
        <v>451</v>
      </c>
      <c r="B838" t="s">
        <v>452</v>
      </c>
      <c r="C838" t="s">
        <v>178</v>
      </c>
      <c r="D838" t="s">
        <v>185</v>
      </c>
      <c r="E838" s="2">
        <v>45161.467361111114</v>
      </c>
      <c r="F838" t="s">
        <v>150</v>
      </c>
      <c r="G838" t="s">
        <v>149</v>
      </c>
      <c r="H838" t="b">
        <v>0</v>
      </c>
      <c r="I838">
        <v>6.6E-3</v>
      </c>
      <c r="J838">
        <v>1E-3</v>
      </c>
      <c r="K838" t="str">
        <f t="shared" si="39"/>
        <v>=</v>
      </c>
      <c r="L838">
        <f t="shared" si="40"/>
        <v>6.6</v>
      </c>
      <c r="M838">
        <f t="shared" si="41"/>
        <v>1</v>
      </c>
      <c r="N838" t="s">
        <v>453</v>
      </c>
    </row>
    <row r="839" spans="1:14">
      <c r="A839" t="s">
        <v>451</v>
      </c>
      <c r="B839" t="s">
        <v>452</v>
      </c>
      <c r="C839" t="s">
        <v>198</v>
      </c>
      <c r="D839" t="s">
        <v>201</v>
      </c>
      <c r="E839" s="2">
        <v>42747.537499999999</v>
      </c>
      <c r="F839" t="s">
        <v>150</v>
      </c>
      <c r="G839" t="s">
        <v>149</v>
      </c>
      <c r="H839" t="b">
        <v>0</v>
      </c>
      <c r="I839">
        <v>6.2E-2</v>
      </c>
      <c r="J839">
        <v>1E-3</v>
      </c>
      <c r="K839" t="str">
        <f t="shared" si="39"/>
        <v>=</v>
      </c>
      <c r="L839">
        <f t="shared" si="40"/>
        <v>62</v>
      </c>
      <c r="M839">
        <f t="shared" si="41"/>
        <v>1</v>
      </c>
      <c r="N839" t="s">
        <v>453</v>
      </c>
    </row>
    <row r="840" spans="1:14">
      <c r="A840" t="s">
        <v>451</v>
      </c>
      <c r="B840" t="s">
        <v>452</v>
      </c>
      <c r="C840" t="s">
        <v>198</v>
      </c>
      <c r="D840" t="s">
        <v>201</v>
      </c>
      <c r="E840" s="2">
        <v>44515.43472222222</v>
      </c>
      <c r="F840" t="s">
        <v>150</v>
      </c>
      <c r="G840" t="s">
        <v>149</v>
      </c>
      <c r="H840" t="b">
        <v>0</v>
      </c>
      <c r="I840">
        <v>7.1999999999999995E-2</v>
      </c>
      <c r="J840">
        <v>1E-3</v>
      </c>
      <c r="K840" t="str">
        <f t="shared" si="39"/>
        <v>=</v>
      </c>
      <c r="L840">
        <f t="shared" si="40"/>
        <v>72</v>
      </c>
      <c r="M840">
        <f t="shared" si="41"/>
        <v>1</v>
      </c>
      <c r="N840" t="s">
        <v>453</v>
      </c>
    </row>
    <row r="841" spans="1:14">
      <c r="A841" t="s">
        <v>451</v>
      </c>
      <c r="B841" t="s">
        <v>452</v>
      </c>
      <c r="C841" t="s">
        <v>198</v>
      </c>
      <c r="D841" t="s">
        <v>201</v>
      </c>
      <c r="E841" s="2">
        <v>44809.469444444447</v>
      </c>
      <c r="F841" t="s">
        <v>150</v>
      </c>
      <c r="G841" t="s">
        <v>149</v>
      </c>
      <c r="H841" t="b">
        <v>0</v>
      </c>
      <c r="I841">
        <v>6.9000000000000006E-2</v>
      </c>
      <c r="J841">
        <v>1E-3</v>
      </c>
      <c r="K841" t="str">
        <f t="shared" si="39"/>
        <v>=</v>
      </c>
      <c r="L841">
        <f t="shared" si="40"/>
        <v>69</v>
      </c>
      <c r="M841">
        <f t="shared" si="41"/>
        <v>1</v>
      </c>
      <c r="N841" t="s">
        <v>453</v>
      </c>
    </row>
    <row r="842" spans="1:14">
      <c r="A842" t="s">
        <v>451</v>
      </c>
      <c r="B842" t="s">
        <v>452</v>
      </c>
      <c r="C842" t="s">
        <v>224</v>
      </c>
      <c r="D842" t="s">
        <v>225</v>
      </c>
      <c r="E842" s="2">
        <v>43402.412499999999</v>
      </c>
      <c r="F842" t="s">
        <v>150</v>
      </c>
      <c r="G842" t="s">
        <v>149</v>
      </c>
      <c r="H842" t="b">
        <v>0</v>
      </c>
      <c r="I842">
        <v>2.1999999999999999E-2</v>
      </c>
      <c r="J842">
        <v>1E-3</v>
      </c>
      <c r="K842" t="str">
        <f t="shared" si="39"/>
        <v>=</v>
      </c>
      <c r="L842">
        <f t="shared" si="40"/>
        <v>22</v>
      </c>
      <c r="M842">
        <f t="shared" si="41"/>
        <v>1</v>
      </c>
      <c r="N842" t="s">
        <v>453</v>
      </c>
    </row>
    <row r="843" spans="1:14">
      <c r="A843" t="s">
        <v>451</v>
      </c>
      <c r="B843" t="s">
        <v>452</v>
      </c>
      <c r="C843" t="s">
        <v>265</v>
      </c>
      <c r="D843" t="s">
        <v>266</v>
      </c>
      <c r="E843" s="2">
        <v>44321.558333333334</v>
      </c>
      <c r="F843" t="s">
        <v>150</v>
      </c>
      <c r="G843" t="s">
        <v>149</v>
      </c>
      <c r="H843" t="b">
        <v>0</v>
      </c>
      <c r="I843">
        <v>1.2E-2</v>
      </c>
      <c r="J843">
        <v>1E-3</v>
      </c>
      <c r="K843" t="str">
        <f t="shared" si="39"/>
        <v>=</v>
      </c>
      <c r="L843">
        <f t="shared" si="40"/>
        <v>12</v>
      </c>
      <c r="M843">
        <f t="shared" si="41"/>
        <v>1</v>
      </c>
      <c r="N843" t="s">
        <v>453</v>
      </c>
    </row>
    <row r="844" spans="1:14">
      <c r="A844" t="s">
        <v>451</v>
      </c>
      <c r="B844" t="s">
        <v>452</v>
      </c>
      <c r="C844" t="s">
        <v>190</v>
      </c>
      <c r="D844" t="s">
        <v>194</v>
      </c>
      <c r="E844" s="2">
        <v>41926.446527777778</v>
      </c>
      <c r="F844" t="s">
        <v>150</v>
      </c>
      <c r="G844" t="s">
        <v>149</v>
      </c>
      <c r="H844" t="b">
        <v>0</v>
      </c>
      <c r="I844">
        <v>4.0000000000000001E-3</v>
      </c>
      <c r="J844">
        <v>1E-3</v>
      </c>
      <c r="K844" t="str">
        <f t="shared" si="39"/>
        <v>=</v>
      </c>
      <c r="L844">
        <f t="shared" si="40"/>
        <v>4</v>
      </c>
      <c r="M844">
        <f t="shared" si="41"/>
        <v>1</v>
      </c>
      <c r="N844" t="s">
        <v>453</v>
      </c>
    </row>
    <row r="845" spans="1:14">
      <c r="A845" t="s">
        <v>451</v>
      </c>
      <c r="B845" t="s">
        <v>452</v>
      </c>
      <c r="C845" t="s">
        <v>178</v>
      </c>
      <c r="D845" t="s">
        <v>185</v>
      </c>
      <c r="E845" s="2">
        <v>45393.601388888892</v>
      </c>
      <c r="F845" t="s">
        <v>150</v>
      </c>
      <c r="G845" t="s">
        <v>149</v>
      </c>
      <c r="H845" t="b">
        <v>0</v>
      </c>
      <c r="I845">
        <v>5.4999999999999997E-3</v>
      </c>
      <c r="J845">
        <v>1E-3</v>
      </c>
      <c r="K845" t="str">
        <f t="shared" si="39"/>
        <v>=</v>
      </c>
      <c r="L845">
        <f t="shared" si="40"/>
        <v>5.5</v>
      </c>
      <c r="M845">
        <f t="shared" si="41"/>
        <v>1</v>
      </c>
      <c r="N845" t="s">
        <v>453</v>
      </c>
    </row>
    <row r="846" spans="1:14">
      <c r="A846" t="s">
        <v>451</v>
      </c>
      <c r="B846" t="s">
        <v>452</v>
      </c>
      <c r="C846" t="s">
        <v>196</v>
      </c>
      <c r="D846" t="s">
        <v>197</v>
      </c>
      <c r="E846" s="2">
        <v>42104.529166666667</v>
      </c>
      <c r="F846" t="s">
        <v>150</v>
      </c>
      <c r="G846" t="s">
        <v>149</v>
      </c>
      <c r="H846" t="b">
        <v>0</v>
      </c>
      <c r="I846">
        <v>0.01</v>
      </c>
      <c r="J846">
        <v>1E-3</v>
      </c>
      <c r="K846" t="str">
        <f t="shared" si="39"/>
        <v>=</v>
      </c>
      <c r="L846">
        <f t="shared" si="40"/>
        <v>10</v>
      </c>
      <c r="M846">
        <f t="shared" si="41"/>
        <v>1</v>
      </c>
      <c r="N846" t="s">
        <v>453</v>
      </c>
    </row>
    <row r="847" spans="1:14">
      <c r="A847" t="s">
        <v>451</v>
      </c>
      <c r="B847" t="s">
        <v>452</v>
      </c>
      <c r="C847" t="s">
        <v>203</v>
      </c>
      <c r="D847" t="s">
        <v>204</v>
      </c>
      <c r="E847" s="2">
        <v>43361.506249999999</v>
      </c>
      <c r="F847" t="s">
        <v>150</v>
      </c>
      <c r="G847" t="s">
        <v>149</v>
      </c>
      <c r="H847" t="b">
        <v>0</v>
      </c>
      <c r="I847">
        <v>4.5999999999999999E-2</v>
      </c>
      <c r="J847">
        <v>1E-3</v>
      </c>
      <c r="K847" t="str">
        <f t="shared" si="39"/>
        <v>=</v>
      </c>
      <c r="L847">
        <f t="shared" si="40"/>
        <v>46</v>
      </c>
      <c r="M847">
        <f t="shared" si="41"/>
        <v>1</v>
      </c>
      <c r="N847" t="s">
        <v>453</v>
      </c>
    </row>
    <row r="848" spans="1:14">
      <c r="A848" t="s">
        <v>451</v>
      </c>
      <c r="B848" t="s">
        <v>452</v>
      </c>
      <c r="C848" t="s">
        <v>187</v>
      </c>
      <c r="D848" t="s">
        <v>188</v>
      </c>
      <c r="E848" s="2">
        <v>42220.406944444447</v>
      </c>
      <c r="F848" t="s">
        <v>150</v>
      </c>
      <c r="G848" t="s">
        <v>149</v>
      </c>
      <c r="H848" t="b">
        <v>0</v>
      </c>
      <c r="I848">
        <v>1.6E-2</v>
      </c>
      <c r="J848">
        <v>1E-3</v>
      </c>
      <c r="K848" t="str">
        <f t="shared" si="39"/>
        <v>=</v>
      </c>
      <c r="L848">
        <f t="shared" si="40"/>
        <v>16</v>
      </c>
      <c r="M848">
        <f t="shared" si="41"/>
        <v>1</v>
      </c>
      <c r="N848" t="s">
        <v>453</v>
      </c>
    </row>
    <row r="849" spans="1:14">
      <c r="A849" t="s">
        <v>451</v>
      </c>
      <c r="B849" t="s">
        <v>452</v>
      </c>
      <c r="C849" t="s">
        <v>187</v>
      </c>
      <c r="D849" t="s">
        <v>188</v>
      </c>
      <c r="E849" s="2">
        <v>43143.347222222219</v>
      </c>
      <c r="F849" t="s">
        <v>150</v>
      </c>
      <c r="G849" t="s">
        <v>149</v>
      </c>
      <c r="H849" t="b">
        <v>0</v>
      </c>
      <c r="I849">
        <v>4.4999999999999997E-3</v>
      </c>
      <c r="J849">
        <v>1E-3</v>
      </c>
      <c r="K849" t="str">
        <f t="shared" si="39"/>
        <v>=</v>
      </c>
      <c r="L849">
        <f t="shared" si="40"/>
        <v>4.5</v>
      </c>
      <c r="M849">
        <f t="shared" si="41"/>
        <v>1</v>
      </c>
      <c r="N849" t="s">
        <v>453</v>
      </c>
    </row>
    <row r="850" spans="1:14">
      <c r="A850" t="s">
        <v>451</v>
      </c>
      <c r="B850" t="s">
        <v>452</v>
      </c>
      <c r="C850" t="s">
        <v>288</v>
      </c>
      <c r="D850" t="s">
        <v>289</v>
      </c>
      <c r="E850" s="2">
        <v>43795.572916666664</v>
      </c>
      <c r="F850" t="s">
        <v>150</v>
      </c>
      <c r="G850" t="s">
        <v>149</v>
      </c>
      <c r="H850" t="b">
        <v>0</v>
      </c>
      <c r="I850">
        <v>1.7999999999999999E-2</v>
      </c>
      <c r="J850">
        <v>1E-3</v>
      </c>
      <c r="K850" t="str">
        <f t="shared" si="39"/>
        <v>=</v>
      </c>
      <c r="L850">
        <f t="shared" si="40"/>
        <v>18</v>
      </c>
      <c r="M850">
        <f t="shared" si="41"/>
        <v>1</v>
      </c>
      <c r="N850" t="s">
        <v>453</v>
      </c>
    </row>
    <row r="851" spans="1:14">
      <c r="A851" t="s">
        <v>451</v>
      </c>
      <c r="B851" t="s">
        <v>452</v>
      </c>
      <c r="C851" t="s">
        <v>219</v>
      </c>
      <c r="D851" t="s">
        <v>222</v>
      </c>
      <c r="E851" s="2">
        <v>45261.438194444447</v>
      </c>
      <c r="F851" t="s">
        <v>150</v>
      </c>
      <c r="G851" t="s">
        <v>149</v>
      </c>
      <c r="H851" t="b">
        <v>0</v>
      </c>
      <c r="I851">
        <v>9.2999999999999999E-2</v>
      </c>
      <c r="J851">
        <v>1E-3</v>
      </c>
      <c r="K851" t="str">
        <f t="shared" si="39"/>
        <v>=</v>
      </c>
      <c r="L851">
        <f t="shared" si="40"/>
        <v>93</v>
      </c>
      <c r="M851">
        <f t="shared" si="41"/>
        <v>1</v>
      </c>
      <c r="N851" t="s">
        <v>453</v>
      </c>
    </row>
    <row r="852" spans="1:14">
      <c r="A852" t="s">
        <v>451</v>
      </c>
      <c r="B852" t="s">
        <v>452</v>
      </c>
      <c r="C852" t="s">
        <v>224</v>
      </c>
      <c r="D852" t="s">
        <v>225</v>
      </c>
      <c r="E852" s="2">
        <v>44314.422222222223</v>
      </c>
      <c r="F852" t="s">
        <v>150</v>
      </c>
      <c r="G852" t="s">
        <v>149</v>
      </c>
      <c r="H852" t="b">
        <v>0</v>
      </c>
      <c r="I852">
        <v>4.8999999999999998E-3</v>
      </c>
      <c r="J852">
        <v>1E-3</v>
      </c>
      <c r="K852" t="str">
        <f t="shared" si="39"/>
        <v>=</v>
      </c>
      <c r="L852">
        <f t="shared" si="40"/>
        <v>4.8999999999999995</v>
      </c>
      <c r="M852">
        <f t="shared" si="41"/>
        <v>1</v>
      </c>
      <c r="N852" t="s">
        <v>453</v>
      </c>
    </row>
    <row r="853" spans="1:14">
      <c r="A853" t="s">
        <v>451</v>
      </c>
      <c r="B853" t="s">
        <v>452</v>
      </c>
      <c r="C853" t="s">
        <v>206</v>
      </c>
      <c r="D853" t="s">
        <v>207</v>
      </c>
      <c r="E853" s="2">
        <v>44300.374305555553</v>
      </c>
      <c r="F853" t="s">
        <v>150</v>
      </c>
      <c r="G853" t="s">
        <v>149</v>
      </c>
      <c r="H853" t="b">
        <v>0</v>
      </c>
      <c r="I853">
        <v>3.5999999999999997E-2</v>
      </c>
      <c r="J853">
        <v>1E-3</v>
      </c>
      <c r="K853" t="str">
        <f t="shared" si="39"/>
        <v>=</v>
      </c>
      <c r="L853">
        <f t="shared" si="40"/>
        <v>36</v>
      </c>
      <c r="M853">
        <f t="shared" si="41"/>
        <v>1</v>
      </c>
      <c r="N853" t="s">
        <v>453</v>
      </c>
    </row>
    <row r="854" spans="1:14">
      <c r="A854" t="s">
        <v>451</v>
      </c>
      <c r="B854" t="s">
        <v>452</v>
      </c>
      <c r="C854" t="s">
        <v>198</v>
      </c>
      <c r="D854" t="s">
        <v>201</v>
      </c>
      <c r="E854" s="2">
        <v>43423.55972222222</v>
      </c>
      <c r="F854" t="s">
        <v>150</v>
      </c>
      <c r="G854" t="s">
        <v>149</v>
      </c>
      <c r="H854" t="b">
        <v>0</v>
      </c>
      <c r="I854">
        <v>6.5000000000000002E-2</v>
      </c>
      <c r="J854">
        <v>1E-3</v>
      </c>
      <c r="K854" t="str">
        <f t="shared" si="39"/>
        <v>=</v>
      </c>
      <c r="L854">
        <f t="shared" si="40"/>
        <v>65</v>
      </c>
      <c r="M854">
        <f t="shared" si="41"/>
        <v>1</v>
      </c>
      <c r="N854" t="s">
        <v>453</v>
      </c>
    </row>
    <row r="855" spans="1:14">
      <c r="A855" t="s">
        <v>451</v>
      </c>
      <c r="B855" t="s">
        <v>452</v>
      </c>
      <c r="C855" t="s">
        <v>206</v>
      </c>
      <c r="D855" t="s">
        <v>207</v>
      </c>
      <c r="E855" s="2">
        <v>42779.573611111111</v>
      </c>
      <c r="F855" t="s">
        <v>150</v>
      </c>
      <c r="G855" t="s">
        <v>149</v>
      </c>
      <c r="H855" t="b">
        <v>0</v>
      </c>
      <c r="I855">
        <v>1.9E-2</v>
      </c>
      <c r="J855">
        <v>1E-3</v>
      </c>
      <c r="K855" t="str">
        <f t="shared" si="39"/>
        <v>=</v>
      </c>
      <c r="L855">
        <f t="shared" si="40"/>
        <v>19</v>
      </c>
      <c r="M855">
        <f t="shared" si="41"/>
        <v>1</v>
      </c>
      <c r="N855" t="s">
        <v>453</v>
      </c>
    </row>
    <row r="856" spans="1:14">
      <c r="A856" t="s">
        <v>451</v>
      </c>
      <c r="B856" t="s">
        <v>452</v>
      </c>
      <c r="C856" t="s">
        <v>206</v>
      </c>
      <c r="D856" t="s">
        <v>207</v>
      </c>
      <c r="E856" s="2">
        <v>43391.396527777775</v>
      </c>
      <c r="F856" t="s">
        <v>150</v>
      </c>
      <c r="G856" t="s">
        <v>149</v>
      </c>
      <c r="H856" t="b">
        <v>0</v>
      </c>
      <c r="I856">
        <v>0.06</v>
      </c>
      <c r="J856">
        <v>1E-3</v>
      </c>
      <c r="K856" t="str">
        <f t="shared" si="39"/>
        <v>=</v>
      </c>
      <c r="L856">
        <f t="shared" si="40"/>
        <v>60</v>
      </c>
      <c r="M856">
        <f t="shared" si="41"/>
        <v>1</v>
      </c>
      <c r="N856" t="s">
        <v>453</v>
      </c>
    </row>
    <row r="857" spans="1:14">
      <c r="A857" t="s">
        <v>451</v>
      </c>
      <c r="B857" t="s">
        <v>452</v>
      </c>
      <c r="C857" t="s">
        <v>224</v>
      </c>
      <c r="D857" t="s">
        <v>225</v>
      </c>
      <c r="E857" s="2">
        <v>43418.563888888886</v>
      </c>
      <c r="F857" t="s">
        <v>150</v>
      </c>
      <c r="G857" t="s">
        <v>149</v>
      </c>
      <c r="H857" t="b">
        <v>0</v>
      </c>
      <c r="I857">
        <v>1.2E-2</v>
      </c>
      <c r="J857">
        <v>1E-3</v>
      </c>
      <c r="K857" t="str">
        <f t="shared" si="39"/>
        <v>=</v>
      </c>
      <c r="L857">
        <f t="shared" si="40"/>
        <v>12</v>
      </c>
      <c r="M857">
        <f t="shared" si="41"/>
        <v>1</v>
      </c>
      <c r="N857" t="s">
        <v>453</v>
      </c>
    </row>
    <row r="858" spans="1:14">
      <c r="A858" t="s">
        <v>451</v>
      </c>
      <c r="B858" t="s">
        <v>452</v>
      </c>
      <c r="C858" t="s">
        <v>206</v>
      </c>
      <c r="D858" t="s">
        <v>207</v>
      </c>
      <c r="E858" s="2">
        <v>45271.359722222223</v>
      </c>
      <c r="F858" t="s">
        <v>150</v>
      </c>
      <c r="G858" t="s">
        <v>149</v>
      </c>
      <c r="H858" t="b">
        <v>0</v>
      </c>
      <c r="I858">
        <v>9.1999999999999998E-3</v>
      </c>
      <c r="J858">
        <v>1E-3</v>
      </c>
      <c r="K858" t="str">
        <f t="shared" si="39"/>
        <v>=</v>
      </c>
      <c r="L858">
        <f t="shared" si="40"/>
        <v>9.1999999999999993</v>
      </c>
      <c r="M858">
        <f t="shared" si="41"/>
        <v>1</v>
      </c>
      <c r="N858" t="s">
        <v>453</v>
      </c>
    </row>
    <row r="859" spans="1:14">
      <c r="A859" t="s">
        <v>451</v>
      </c>
      <c r="B859" t="s">
        <v>452</v>
      </c>
      <c r="C859" t="s">
        <v>190</v>
      </c>
      <c r="D859" t="s">
        <v>194</v>
      </c>
      <c r="E859" s="2">
        <v>43756.522222222222</v>
      </c>
      <c r="F859" t="s">
        <v>150</v>
      </c>
      <c r="G859" t="s">
        <v>149</v>
      </c>
      <c r="H859" t="b">
        <v>0</v>
      </c>
      <c r="I859">
        <v>1.9E-3</v>
      </c>
      <c r="J859">
        <v>1E-3</v>
      </c>
      <c r="K859" t="str">
        <f t="shared" si="39"/>
        <v>=</v>
      </c>
      <c r="L859">
        <f t="shared" si="40"/>
        <v>1.9</v>
      </c>
      <c r="M859">
        <f t="shared" si="41"/>
        <v>1</v>
      </c>
      <c r="N859" t="s">
        <v>453</v>
      </c>
    </row>
    <row r="860" spans="1:14">
      <c r="A860" t="s">
        <v>451</v>
      </c>
      <c r="B860" t="s">
        <v>452</v>
      </c>
      <c r="C860" t="s">
        <v>203</v>
      </c>
      <c r="D860" t="s">
        <v>204</v>
      </c>
      <c r="E860" s="2">
        <v>44804.486111111109</v>
      </c>
      <c r="F860" t="s">
        <v>150</v>
      </c>
      <c r="G860" t="s">
        <v>149</v>
      </c>
      <c r="H860" t="b">
        <v>0</v>
      </c>
      <c r="I860">
        <v>3.5000000000000003E-2</v>
      </c>
      <c r="J860">
        <v>1E-3</v>
      </c>
      <c r="K860" t="str">
        <f t="shared" si="39"/>
        <v>=</v>
      </c>
      <c r="L860">
        <f t="shared" si="40"/>
        <v>35</v>
      </c>
      <c r="M860">
        <f t="shared" si="41"/>
        <v>1</v>
      </c>
      <c r="N860" t="s">
        <v>453</v>
      </c>
    </row>
    <row r="861" spans="1:14">
      <c r="A861" t="s">
        <v>451</v>
      </c>
      <c r="B861" t="s">
        <v>452</v>
      </c>
      <c r="C861" t="s">
        <v>198</v>
      </c>
      <c r="D861" t="s">
        <v>201</v>
      </c>
      <c r="E861" s="2">
        <v>44819.490277777775</v>
      </c>
      <c r="F861" t="s">
        <v>150</v>
      </c>
      <c r="G861" t="s">
        <v>149</v>
      </c>
      <c r="H861" t="b">
        <v>0</v>
      </c>
      <c r="I861">
        <v>5.8999999999999997E-2</v>
      </c>
      <c r="J861">
        <v>1E-3</v>
      </c>
      <c r="K861" t="str">
        <f t="shared" si="39"/>
        <v>=</v>
      </c>
      <c r="L861">
        <f t="shared" si="40"/>
        <v>59</v>
      </c>
      <c r="M861">
        <f t="shared" si="41"/>
        <v>1</v>
      </c>
      <c r="N861" t="s">
        <v>453</v>
      </c>
    </row>
    <row r="862" spans="1:14">
      <c r="A862" t="s">
        <v>451</v>
      </c>
      <c r="B862" t="s">
        <v>452</v>
      </c>
      <c r="C862" t="s">
        <v>371</v>
      </c>
      <c r="D862" t="s">
        <v>372</v>
      </c>
      <c r="E862" s="2">
        <v>43755.543055555558</v>
      </c>
      <c r="F862" t="s">
        <v>150</v>
      </c>
      <c r="G862" t="s">
        <v>149</v>
      </c>
      <c r="H862" t="b">
        <v>0</v>
      </c>
      <c r="I862">
        <v>9.5999999999999992E-3</v>
      </c>
      <c r="J862">
        <v>1E-3</v>
      </c>
      <c r="K862" t="str">
        <f t="shared" si="39"/>
        <v>=</v>
      </c>
      <c r="L862">
        <f t="shared" si="40"/>
        <v>9.6</v>
      </c>
      <c r="M862">
        <f t="shared" si="41"/>
        <v>1</v>
      </c>
      <c r="N862" t="s">
        <v>453</v>
      </c>
    </row>
    <row r="863" spans="1:14">
      <c r="A863" t="s">
        <v>451</v>
      </c>
      <c r="B863" t="s">
        <v>452</v>
      </c>
      <c r="C863" t="s">
        <v>178</v>
      </c>
      <c r="D863" t="s">
        <v>185</v>
      </c>
      <c r="E863" s="2">
        <v>44895.561805555553</v>
      </c>
      <c r="F863" t="s">
        <v>150</v>
      </c>
      <c r="G863" t="s">
        <v>149</v>
      </c>
      <c r="H863" t="b">
        <v>0</v>
      </c>
      <c r="I863">
        <v>3.7000000000000002E-3</v>
      </c>
      <c r="J863">
        <v>1E-3</v>
      </c>
      <c r="K863" t="str">
        <f t="shared" si="39"/>
        <v>=</v>
      </c>
      <c r="L863">
        <f t="shared" si="40"/>
        <v>3.7</v>
      </c>
      <c r="M863">
        <f t="shared" si="41"/>
        <v>1</v>
      </c>
      <c r="N863" t="s">
        <v>453</v>
      </c>
    </row>
    <row r="864" spans="1:14">
      <c r="A864" t="s">
        <v>451</v>
      </c>
      <c r="B864" t="s">
        <v>452</v>
      </c>
      <c r="C864" t="s">
        <v>206</v>
      </c>
      <c r="D864" t="s">
        <v>207</v>
      </c>
      <c r="E864" s="2">
        <v>45215.525694444441</v>
      </c>
      <c r="F864" t="s">
        <v>150</v>
      </c>
      <c r="G864" t="s">
        <v>149</v>
      </c>
      <c r="H864" t="b">
        <v>0</v>
      </c>
      <c r="I864">
        <v>3.7999999999999999E-2</v>
      </c>
      <c r="J864">
        <v>1E-3</v>
      </c>
      <c r="K864" t="str">
        <f t="shared" si="39"/>
        <v>=</v>
      </c>
      <c r="L864">
        <f t="shared" si="40"/>
        <v>38</v>
      </c>
      <c r="M864">
        <f t="shared" si="41"/>
        <v>1</v>
      </c>
      <c r="N864" t="s">
        <v>453</v>
      </c>
    </row>
    <row r="865" spans="1:14">
      <c r="A865" t="s">
        <v>451</v>
      </c>
      <c r="B865" t="s">
        <v>452</v>
      </c>
      <c r="C865" t="s">
        <v>206</v>
      </c>
      <c r="D865" t="s">
        <v>207</v>
      </c>
      <c r="E865" s="2">
        <v>44533.468055555553</v>
      </c>
      <c r="F865" t="s">
        <v>150</v>
      </c>
      <c r="G865" t="s">
        <v>149</v>
      </c>
      <c r="H865" t="b">
        <v>0</v>
      </c>
      <c r="I865">
        <v>5.3999999999999999E-2</v>
      </c>
      <c r="J865">
        <v>1E-3</v>
      </c>
      <c r="K865" t="str">
        <f t="shared" si="39"/>
        <v>=</v>
      </c>
      <c r="L865">
        <f t="shared" si="40"/>
        <v>54</v>
      </c>
      <c r="M865">
        <f t="shared" si="41"/>
        <v>1</v>
      </c>
      <c r="N865" t="s">
        <v>453</v>
      </c>
    </row>
    <row r="866" spans="1:14">
      <c r="A866" t="s">
        <v>451</v>
      </c>
      <c r="B866" t="s">
        <v>452</v>
      </c>
      <c r="C866" t="s">
        <v>187</v>
      </c>
      <c r="D866" t="s">
        <v>188</v>
      </c>
      <c r="E866" s="2">
        <v>43139.368055555555</v>
      </c>
      <c r="F866" t="s">
        <v>150</v>
      </c>
      <c r="G866" t="s">
        <v>149</v>
      </c>
      <c r="H866" t="b">
        <v>0</v>
      </c>
      <c r="I866">
        <v>6.1999999999999998E-3</v>
      </c>
      <c r="J866">
        <v>1E-3</v>
      </c>
      <c r="K866" t="str">
        <f t="shared" si="39"/>
        <v>=</v>
      </c>
      <c r="L866">
        <f t="shared" si="40"/>
        <v>6.2</v>
      </c>
      <c r="M866">
        <f t="shared" si="41"/>
        <v>1</v>
      </c>
      <c r="N866" t="s">
        <v>453</v>
      </c>
    </row>
    <row r="867" spans="1:14">
      <c r="A867" t="s">
        <v>451</v>
      </c>
      <c r="B867" t="s">
        <v>452</v>
      </c>
      <c r="C867" t="s">
        <v>187</v>
      </c>
      <c r="D867" t="s">
        <v>188</v>
      </c>
      <c r="E867" s="2">
        <v>42058.433333333334</v>
      </c>
      <c r="F867" t="s">
        <v>150</v>
      </c>
      <c r="G867" t="s">
        <v>149</v>
      </c>
      <c r="H867" t="b">
        <v>0</v>
      </c>
      <c r="I867">
        <v>6.0000000000000001E-3</v>
      </c>
      <c r="J867">
        <v>1E-3</v>
      </c>
      <c r="K867" t="str">
        <f t="shared" si="39"/>
        <v>=</v>
      </c>
      <c r="L867">
        <f t="shared" si="40"/>
        <v>6</v>
      </c>
      <c r="M867">
        <f t="shared" si="41"/>
        <v>1</v>
      </c>
      <c r="N867" t="s">
        <v>453</v>
      </c>
    </row>
    <row r="868" spans="1:14">
      <c r="A868" t="s">
        <v>451</v>
      </c>
      <c r="B868" t="s">
        <v>452</v>
      </c>
      <c r="C868" t="s">
        <v>196</v>
      </c>
      <c r="D868" t="s">
        <v>197</v>
      </c>
      <c r="E868" s="2">
        <v>42312.364583333336</v>
      </c>
      <c r="F868" t="s">
        <v>150</v>
      </c>
      <c r="G868" t="s">
        <v>149</v>
      </c>
      <c r="H868" t="b">
        <v>0</v>
      </c>
      <c r="I868">
        <v>2.1999999999999999E-2</v>
      </c>
      <c r="J868">
        <v>1E-3</v>
      </c>
      <c r="K868" t="str">
        <f t="shared" si="39"/>
        <v>=</v>
      </c>
      <c r="L868">
        <f t="shared" si="40"/>
        <v>22</v>
      </c>
      <c r="M868">
        <f t="shared" si="41"/>
        <v>1</v>
      </c>
      <c r="N868" t="s">
        <v>453</v>
      </c>
    </row>
    <row r="869" spans="1:14">
      <c r="A869" t="s">
        <v>451</v>
      </c>
      <c r="B869" t="s">
        <v>452</v>
      </c>
      <c r="C869" t="s">
        <v>178</v>
      </c>
      <c r="D869" t="s">
        <v>185</v>
      </c>
      <c r="E869" s="2">
        <v>44538.54791666667</v>
      </c>
      <c r="F869" t="s">
        <v>150</v>
      </c>
      <c r="G869" t="s">
        <v>149</v>
      </c>
      <c r="H869" t="b">
        <v>0</v>
      </c>
      <c r="I869">
        <v>3.5000000000000001E-3</v>
      </c>
      <c r="J869">
        <v>1E-3</v>
      </c>
      <c r="K869" t="str">
        <f t="shared" si="39"/>
        <v>=</v>
      </c>
      <c r="L869">
        <f t="shared" si="40"/>
        <v>3.5</v>
      </c>
      <c r="M869">
        <f t="shared" si="41"/>
        <v>1</v>
      </c>
      <c r="N869" t="s">
        <v>453</v>
      </c>
    </row>
    <row r="870" spans="1:14">
      <c r="A870" t="s">
        <v>451</v>
      </c>
      <c r="B870" t="s">
        <v>452</v>
      </c>
      <c r="C870" t="s">
        <v>178</v>
      </c>
      <c r="D870" t="s">
        <v>185</v>
      </c>
      <c r="E870" s="2">
        <v>44867.55</v>
      </c>
      <c r="F870" t="s">
        <v>150</v>
      </c>
      <c r="G870" t="s">
        <v>149</v>
      </c>
      <c r="H870" t="b">
        <v>0</v>
      </c>
      <c r="I870">
        <v>5.8999999999999999E-3</v>
      </c>
      <c r="J870">
        <v>1E-3</v>
      </c>
      <c r="K870" t="str">
        <f t="shared" si="39"/>
        <v>=</v>
      </c>
      <c r="L870">
        <f t="shared" si="40"/>
        <v>5.8999999999999995</v>
      </c>
      <c r="M870">
        <f t="shared" si="41"/>
        <v>1</v>
      </c>
      <c r="N870" t="s">
        <v>453</v>
      </c>
    </row>
    <row r="871" spans="1:14">
      <c r="A871" t="s">
        <v>451</v>
      </c>
      <c r="B871" t="s">
        <v>452</v>
      </c>
      <c r="C871" t="s">
        <v>178</v>
      </c>
      <c r="D871" t="s">
        <v>185</v>
      </c>
      <c r="E871" s="2">
        <v>43483.546527777777</v>
      </c>
      <c r="F871" t="s">
        <v>150</v>
      </c>
      <c r="G871" t="s">
        <v>149</v>
      </c>
      <c r="H871" t="b">
        <v>0</v>
      </c>
      <c r="I871">
        <v>0.01</v>
      </c>
      <c r="J871">
        <v>1E-3</v>
      </c>
      <c r="K871" t="str">
        <f t="shared" si="39"/>
        <v>=</v>
      </c>
      <c r="L871">
        <f t="shared" si="40"/>
        <v>10</v>
      </c>
      <c r="M871">
        <f t="shared" si="41"/>
        <v>1</v>
      </c>
      <c r="N871" t="s">
        <v>453</v>
      </c>
    </row>
    <row r="872" spans="1:14">
      <c r="A872" t="s">
        <v>451</v>
      </c>
      <c r="B872" t="s">
        <v>452</v>
      </c>
      <c r="C872" t="s">
        <v>206</v>
      </c>
      <c r="D872" t="s">
        <v>207</v>
      </c>
      <c r="E872" s="2">
        <v>42565.634722222225</v>
      </c>
      <c r="F872" t="s">
        <v>150</v>
      </c>
      <c r="G872" t="s">
        <v>149</v>
      </c>
      <c r="H872" t="b">
        <v>0</v>
      </c>
      <c r="I872">
        <v>4.1000000000000002E-2</v>
      </c>
      <c r="J872">
        <v>1E-3</v>
      </c>
      <c r="K872" t="str">
        <f t="shared" si="39"/>
        <v>=</v>
      </c>
      <c r="L872">
        <f t="shared" si="40"/>
        <v>41</v>
      </c>
      <c r="M872">
        <f t="shared" si="41"/>
        <v>1</v>
      </c>
      <c r="N872" t="s">
        <v>453</v>
      </c>
    </row>
    <row r="873" spans="1:14">
      <c r="A873" t="s">
        <v>451</v>
      </c>
      <c r="B873" t="s">
        <v>452</v>
      </c>
      <c r="C873" t="s">
        <v>196</v>
      </c>
      <c r="D873" t="s">
        <v>197</v>
      </c>
      <c r="E873" s="2">
        <v>41913.695138888892</v>
      </c>
      <c r="F873" t="s">
        <v>150</v>
      </c>
      <c r="G873" t="s">
        <v>149</v>
      </c>
      <c r="H873" t="b">
        <v>0</v>
      </c>
      <c r="I873">
        <v>0.02</v>
      </c>
      <c r="J873">
        <v>1E-3</v>
      </c>
      <c r="K873" t="str">
        <f t="shared" si="39"/>
        <v>=</v>
      </c>
      <c r="L873">
        <f t="shared" si="40"/>
        <v>20</v>
      </c>
      <c r="M873">
        <f t="shared" si="41"/>
        <v>1</v>
      </c>
      <c r="N873" t="s">
        <v>453</v>
      </c>
    </row>
    <row r="874" spans="1:14">
      <c r="A874" t="s">
        <v>451</v>
      </c>
      <c r="B874" t="s">
        <v>452</v>
      </c>
      <c r="C874" t="s">
        <v>196</v>
      </c>
      <c r="D874" t="s">
        <v>197</v>
      </c>
      <c r="E874" s="2">
        <v>42058.408333333333</v>
      </c>
      <c r="F874" t="s">
        <v>150</v>
      </c>
      <c r="G874" t="s">
        <v>149</v>
      </c>
      <c r="H874" t="b">
        <v>0</v>
      </c>
      <c r="I874">
        <v>8.5000000000000006E-3</v>
      </c>
      <c r="J874">
        <v>1E-3</v>
      </c>
      <c r="K874" t="str">
        <f t="shared" si="39"/>
        <v>=</v>
      </c>
      <c r="L874">
        <f t="shared" si="40"/>
        <v>8.5</v>
      </c>
      <c r="M874">
        <f t="shared" si="41"/>
        <v>1</v>
      </c>
      <c r="N874" t="s">
        <v>453</v>
      </c>
    </row>
    <row r="875" spans="1:14">
      <c r="A875" t="s">
        <v>451</v>
      </c>
      <c r="B875" t="s">
        <v>452</v>
      </c>
      <c r="C875" t="s">
        <v>187</v>
      </c>
      <c r="D875" t="s">
        <v>188</v>
      </c>
      <c r="E875" s="2">
        <v>41990.481944444444</v>
      </c>
      <c r="F875" t="s">
        <v>150</v>
      </c>
      <c r="G875" t="s">
        <v>149</v>
      </c>
      <c r="H875" t="b">
        <v>0</v>
      </c>
      <c r="I875">
        <v>1.4999999999999999E-2</v>
      </c>
      <c r="J875">
        <v>1E-3</v>
      </c>
      <c r="K875" t="str">
        <f t="shared" si="39"/>
        <v>=</v>
      </c>
      <c r="L875">
        <f t="shared" si="40"/>
        <v>15</v>
      </c>
      <c r="M875">
        <f t="shared" si="41"/>
        <v>1</v>
      </c>
      <c r="N875" t="s">
        <v>453</v>
      </c>
    </row>
    <row r="876" spans="1:14">
      <c r="A876" t="s">
        <v>451</v>
      </c>
      <c r="B876" t="s">
        <v>452</v>
      </c>
      <c r="C876" t="s">
        <v>198</v>
      </c>
      <c r="D876" t="s">
        <v>201</v>
      </c>
      <c r="E876" s="2">
        <v>43475.53402777778</v>
      </c>
      <c r="F876" t="s">
        <v>150</v>
      </c>
      <c r="G876" t="s">
        <v>149</v>
      </c>
      <c r="H876" t="b">
        <v>0</v>
      </c>
      <c r="I876">
        <v>6.7000000000000004E-2</v>
      </c>
      <c r="J876">
        <v>1E-3</v>
      </c>
      <c r="K876" t="str">
        <f t="shared" si="39"/>
        <v>=</v>
      </c>
      <c r="L876">
        <f t="shared" si="40"/>
        <v>67</v>
      </c>
      <c r="M876">
        <f t="shared" si="41"/>
        <v>1</v>
      </c>
      <c r="N876" t="s">
        <v>453</v>
      </c>
    </row>
    <row r="877" spans="1:14">
      <c r="A877" t="s">
        <v>451</v>
      </c>
      <c r="B877" t="s">
        <v>452</v>
      </c>
      <c r="C877" t="s">
        <v>276</v>
      </c>
      <c r="D877" t="s">
        <v>277</v>
      </c>
      <c r="E877" s="2">
        <v>42124.394444444442</v>
      </c>
      <c r="F877" t="s">
        <v>150</v>
      </c>
      <c r="G877" t="s">
        <v>149</v>
      </c>
      <c r="H877" t="b">
        <v>0</v>
      </c>
      <c r="I877">
        <v>1.0999999999999999E-2</v>
      </c>
      <c r="J877">
        <v>1E-3</v>
      </c>
      <c r="K877" t="str">
        <f t="shared" si="39"/>
        <v>=</v>
      </c>
      <c r="L877">
        <f t="shared" si="40"/>
        <v>11</v>
      </c>
      <c r="M877">
        <f t="shared" si="41"/>
        <v>1</v>
      </c>
      <c r="N877" t="s">
        <v>453</v>
      </c>
    </row>
    <row r="878" spans="1:14">
      <c r="A878" t="s">
        <v>451</v>
      </c>
      <c r="B878" t="s">
        <v>452</v>
      </c>
      <c r="C878" t="s">
        <v>187</v>
      </c>
      <c r="D878" t="s">
        <v>188</v>
      </c>
      <c r="E878" s="2">
        <v>42383.338194444441</v>
      </c>
      <c r="F878" t="s">
        <v>150</v>
      </c>
      <c r="G878" t="s">
        <v>149</v>
      </c>
      <c r="H878" t="b">
        <v>0</v>
      </c>
      <c r="I878">
        <v>8.2000000000000007E-3</v>
      </c>
      <c r="J878">
        <v>1E-3</v>
      </c>
      <c r="K878" t="str">
        <f t="shared" si="39"/>
        <v>=</v>
      </c>
      <c r="L878">
        <f t="shared" si="40"/>
        <v>8.2000000000000011</v>
      </c>
      <c r="M878">
        <f t="shared" si="41"/>
        <v>1</v>
      </c>
      <c r="N878" t="s">
        <v>453</v>
      </c>
    </row>
    <row r="879" spans="1:14">
      <c r="A879" t="s">
        <v>451</v>
      </c>
      <c r="B879" t="s">
        <v>452</v>
      </c>
      <c r="C879" t="s">
        <v>247</v>
      </c>
      <c r="D879" t="s">
        <v>248</v>
      </c>
      <c r="E879" s="2">
        <v>43746.643750000003</v>
      </c>
      <c r="F879" t="s">
        <v>150</v>
      </c>
      <c r="G879" t="s">
        <v>149</v>
      </c>
      <c r="H879" t="b">
        <v>0</v>
      </c>
      <c r="I879">
        <v>6.4999999999999997E-3</v>
      </c>
      <c r="J879">
        <v>1E-3</v>
      </c>
      <c r="K879" t="str">
        <f t="shared" si="39"/>
        <v>=</v>
      </c>
      <c r="L879">
        <f t="shared" si="40"/>
        <v>6.5</v>
      </c>
      <c r="M879">
        <f t="shared" si="41"/>
        <v>1</v>
      </c>
      <c r="N879" t="s">
        <v>453</v>
      </c>
    </row>
    <row r="880" spans="1:14">
      <c r="A880" t="s">
        <v>451</v>
      </c>
      <c r="B880" t="s">
        <v>452</v>
      </c>
      <c r="C880" t="s">
        <v>241</v>
      </c>
      <c r="D880" t="s">
        <v>242</v>
      </c>
      <c r="E880" s="2">
        <v>42677.518750000003</v>
      </c>
      <c r="F880" t="s">
        <v>150</v>
      </c>
      <c r="G880" t="s">
        <v>149</v>
      </c>
      <c r="H880" t="b">
        <v>0</v>
      </c>
      <c r="I880">
        <v>4.7000000000000002E-3</v>
      </c>
      <c r="J880">
        <v>1E-3</v>
      </c>
      <c r="K880" t="str">
        <f t="shared" si="39"/>
        <v>=</v>
      </c>
      <c r="L880">
        <f t="shared" si="40"/>
        <v>4.7</v>
      </c>
      <c r="M880">
        <f t="shared" si="41"/>
        <v>1</v>
      </c>
      <c r="N880" t="s">
        <v>453</v>
      </c>
    </row>
    <row r="881" spans="1:14">
      <c r="A881" t="s">
        <v>451</v>
      </c>
      <c r="B881" t="s">
        <v>452</v>
      </c>
      <c r="C881" t="s">
        <v>241</v>
      </c>
      <c r="D881" t="s">
        <v>242</v>
      </c>
      <c r="E881" s="2">
        <v>43475.529861111114</v>
      </c>
      <c r="F881" t="s">
        <v>150</v>
      </c>
      <c r="G881" t="s">
        <v>149</v>
      </c>
      <c r="H881" t="b">
        <v>0</v>
      </c>
      <c r="I881">
        <v>3.7000000000000002E-3</v>
      </c>
      <c r="J881">
        <v>1E-3</v>
      </c>
      <c r="K881" t="str">
        <f t="shared" si="39"/>
        <v>=</v>
      </c>
      <c r="L881">
        <f t="shared" si="40"/>
        <v>3.7</v>
      </c>
      <c r="M881">
        <f t="shared" si="41"/>
        <v>1</v>
      </c>
      <c r="N881" t="s">
        <v>453</v>
      </c>
    </row>
    <row r="882" spans="1:14">
      <c r="A882" t="s">
        <v>451</v>
      </c>
      <c r="B882" t="s">
        <v>452</v>
      </c>
      <c r="C882" t="s">
        <v>187</v>
      </c>
      <c r="D882" t="s">
        <v>188</v>
      </c>
      <c r="E882" s="2">
        <v>43768.415277777778</v>
      </c>
      <c r="F882" t="s">
        <v>150</v>
      </c>
      <c r="G882" t="s">
        <v>149</v>
      </c>
      <c r="H882" t="b">
        <v>0</v>
      </c>
      <c r="I882">
        <v>1.7999999999999999E-2</v>
      </c>
      <c r="J882">
        <v>1E-3</v>
      </c>
      <c r="K882" t="str">
        <f t="shared" si="39"/>
        <v>=</v>
      </c>
      <c r="L882">
        <f t="shared" si="40"/>
        <v>18</v>
      </c>
      <c r="M882">
        <f t="shared" si="41"/>
        <v>1</v>
      </c>
      <c r="N882" t="s">
        <v>453</v>
      </c>
    </row>
    <row r="883" spans="1:14">
      <c r="A883" t="s">
        <v>451</v>
      </c>
      <c r="B883" t="s">
        <v>452</v>
      </c>
      <c r="C883" t="s">
        <v>241</v>
      </c>
      <c r="D883" t="s">
        <v>242</v>
      </c>
      <c r="E883" s="2">
        <v>42202.473611111112</v>
      </c>
      <c r="F883" t="s">
        <v>150</v>
      </c>
      <c r="G883" t="s">
        <v>149</v>
      </c>
      <c r="H883" t="b">
        <v>0</v>
      </c>
      <c r="I883">
        <v>4.4999999999999997E-3</v>
      </c>
      <c r="J883">
        <v>1E-3</v>
      </c>
      <c r="K883" t="str">
        <f t="shared" si="39"/>
        <v>=</v>
      </c>
      <c r="L883">
        <f t="shared" si="40"/>
        <v>4.5</v>
      </c>
      <c r="M883">
        <f t="shared" si="41"/>
        <v>1</v>
      </c>
      <c r="N883" t="s">
        <v>453</v>
      </c>
    </row>
    <row r="884" spans="1:14">
      <c r="A884" t="s">
        <v>451</v>
      </c>
      <c r="B884" t="s">
        <v>452</v>
      </c>
      <c r="C884" t="s">
        <v>206</v>
      </c>
      <c r="D884" t="s">
        <v>207</v>
      </c>
      <c r="E884" s="2">
        <v>42591.40625</v>
      </c>
      <c r="F884" t="s">
        <v>150</v>
      </c>
      <c r="G884" t="s">
        <v>149</v>
      </c>
      <c r="H884" t="b">
        <v>0</v>
      </c>
      <c r="I884">
        <v>4.5999999999999999E-2</v>
      </c>
      <c r="J884">
        <v>1E-3</v>
      </c>
      <c r="K884" t="str">
        <f t="shared" si="39"/>
        <v>=</v>
      </c>
      <c r="L884">
        <f t="shared" si="40"/>
        <v>46</v>
      </c>
      <c r="M884">
        <f t="shared" si="41"/>
        <v>1</v>
      </c>
      <c r="N884" t="s">
        <v>453</v>
      </c>
    </row>
    <row r="885" spans="1:14">
      <c r="A885" t="s">
        <v>451</v>
      </c>
      <c r="B885" t="s">
        <v>452</v>
      </c>
      <c r="C885" t="s">
        <v>203</v>
      </c>
      <c r="D885" t="s">
        <v>204</v>
      </c>
      <c r="E885" s="2">
        <v>42851.695833333331</v>
      </c>
      <c r="F885" t="s">
        <v>150</v>
      </c>
      <c r="G885" t="s">
        <v>149</v>
      </c>
      <c r="H885" t="b">
        <v>0</v>
      </c>
      <c r="I885">
        <v>6.3E-2</v>
      </c>
      <c r="J885">
        <v>1E-3</v>
      </c>
      <c r="K885" t="str">
        <f t="shared" si="39"/>
        <v>=</v>
      </c>
      <c r="L885">
        <f t="shared" si="40"/>
        <v>63</v>
      </c>
      <c r="M885">
        <f t="shared" si="41"/>
        <v>1</v>
      </c>
      <c r="N885" t="s">
        <v>453</v>
      </c>
    </row>
    <row r="886" spans="1:14">
      <c r="A886" t="s">
        <v>451</v>
      </c>
      <c r="B886" t="s">
        <v>452</v>
      </c>
      <c r="C886" t="s">
        <v>323</v>
      </c>
      <c r="D886" t="s">
        <v>324</v>
      </c>
      <c r="E886" s="2">
        <v>44770.503472222219</v>
      </c>
      <c r="F886" t="s">
        <v>150</v>
      </c>
      <c r="G886" t="s">
        <v>149</v>
      </c>
      <c r="H886" t="b">
        <v>0</v>
      </c>
      <c r="I886">
        <v>1.2E-2</v>
      </c>
      <c r="J886">
        <v>1E-3</v>
      </c>
      <c r="K886" t="str">
        <f t="shared" si="39"/>
        <v>=</v>
      </c>
      <c r="L886">
        <f t="shared" si="40"/>
        <v>12</v>
      </c>
      <c r="M886">
        <f t="shared" si="41"/>
        <v>1</v>
      </c>
      <c r="N886" t="s">
        <v>453</v>
      </c>
    </row>
    <row r="887" spans="1:14">
      <c r="A887" t="s">
        <v>451</v>
      </c>
      <c r="B887" t="s">
        <v>452</v>
      </c>
      <c r="C887" t="s">
        <v>190</v>
      </c>
      <c r="D887" t="s">
        <v>194</v>
      </c>
      <c r="E887" s="2">
        <v>45253.418055555558</v>
      </c>
      <c r="F887" t="s">
        <v>150</v>
      </c>
      <c r="G887" t="s">
        <v>149</v>
      </c>
      <c r="H887" t="b">
        <v>0</v>
      </c>
      <c r="I887">
        <v>1.6000000000000001E-3</v>
      </c>
      <c r="J887">
        <v>1E-3</v>
      </c>
      <c r="K887" t="str">
        <f t="shared" si="39"/>
        <v>=</v>
      </c>
      <c r="L887">
        <f t="shared" si="40"/>
        <v>1.6</v>
      </c>
      <c r="M887">
        <f t="shared" si="41"/>
        <v>1</v>
      </c>
      <c r="N887" t="s">
        <v>453</v>
      </c>
    </row>
    <row r="888" spans="1:14">
      <c r="A888" t="s">
        <v>451</v>
      </c>
      <c r="B888" t="s">
        <v>452</v>
      </c>
      <c r="C888" t="s">
        <v>203</v>
      </c>
      <c r="D888" t="s">
        <v>204</v>
      </c>
      <c r="E888" s="2">
        <v>43843.464583333334</v>
      </c>
      <c r="F888" t="s">
        <v>150</v>
      </c>
      <c r="G888" t="s">
        <v>149</v>
      </c>
      <c r="H888" t="b">
        <v>0</v>
      </c>
      <c r="I888">
        <v>1.2999999999999999E-2</v>
      </c>
      <c r="J888">
        <v>1E-3</v>
      </c>
      <c r="K888" t="str">
        <f t="shared" si="39"/>
        <v>=</v>
      </c>
      <c r="L888">
        <f t="shared" si="40"/>
        <v>13</v>
      </c>
      <c r="M888">
        <f t="shared" si="41"/>
        <v>1</v>
      </c>
      <c r="N888" t="s">
        <v>453</v>
      </c>
    </row>
    <row r="889" spans="1:14">
      <c r="A889" t="s">
        <v>451</v>
      </c>
      <c r="B889" t="s">
        <v>452</v>
      </c>
      <c r="C889" t="s">
        <v>196</v>
      </c>
      <c r="D889" t="s">
        <v>197</v>
      </c>
      <c r="E889" s="2">
        <v>42052.445138888892</v>
      </c>
      <c r="F889" t="s">
        <v>150</v>
      </c>
      <c r="G889" t="s">
        <v>149</v>
      </c>
      <c r="H889" t="b">
        <v>0</v>
      </c>
      <c r="I889">
        <v>7.4999999999999997E-3</v>
      </c>
      <c r="J889">
        <v>1E-3</v>
      </c>
      <c r="K889" t="str">
        <f t="shared" si="39"/>
        <v>=</v>
      </c>
      <c r="L889">
        <f t="shared" si="40"/>
        <v>7.5</v>
      </c>
      <c r="M889">
        <f t="shared" si="41"/>
        <v>1</v>
      </c>
      <c r="N889" t="s">
        <v>453</v>
      </c>
    </row>
    <row r="890" spans="1:14">
      <c r="A890" t="s">
        <v>451</v>
      </c>
      <c r="B890" t="s">
        <v>452</v>
      </c>
      <c r="C890" t="s">
        <v>288</v>
      </c>
      <c r="D890" t="s">
        <v>289</v>
      </c>
      <c r="E890" s="2">
        <v>45174.582638888889</v>
      </c>
      <c r="F890" t="s">
        <v>150</v>
      </c>
      <c r="G890" t="s">
        <v>149</v>
      </c>
      <c r="H890" t="b">
        <v>0</v>
      </c>
      <c r="I890">
        <v>4.4999999999999998E-2</v>
      </c>
      <c r="J890">
        <v>1E-3</v>
      </c>
      <c r="K890" t="str">
        <f t="shared" si="39"/>
        <v>=</v>
      </c>
      <c r="L890">
        <f t="shared" si="40"/>
        <v>45</v>
      </c>
      <c r="M890">
        <f t="shared" si="41"/>
        <v>1</v>
      </c>
      <c r="N890" t="s">
        <v>453</v>
      </c>
    </row>
    <row r="891" spans="1:14">
      <c r="A891" t="s">
        <v>451</v>
      </c>
      <c r="B891" t="s">
        <v>452</v>
      </c>
      <c r="C891" t="s">
        <v>178</v>
      </c>
      <c r="D891" t="s">
        <v>185</v>
      </c>
      <c r="E891" s="2">
        <v>42608.623611111114</v>
      </c>
      <c r="F891" t="s">
        <v>150</v>
      </c>
      <c r="G891" t="s">
        <v>149</v>
      </c>
      <c r="H891" t="b">
        <v>0</v>
      </c>
      <c r="I891">
        <v>1.7000000000000001E-2</v>
      </c>
      <c r="J891">
        <v>1E-3</v>
      </c>
      <c r="K891" t="str">
        <f t="shared" si="39"/>
        <v>=</v>
      </c>
      <c r="L891">
        <f t="shared" si="40"/>
        <v>17</v>
      </c>
      <c r="M891">
        <f t="shared" si="41"/>
        <v>1</v>
      </c>
      <c r="N891" t="s">
        <v>453</v>
      </c>
    </row>
    <row r="892" spans="1:14">
      <c r="A892" t="s">
        <v>451</v>
      </c>
      <c r="B892" t="s">
        <v>452</v>
      </c>
      <c r="C892" t="s">
        <v>187</v>
      </c>
      <c r="D892" t="s">
        <v>188</v>
      </c>
      <c r="E892" s="2">
        <v>42303.34652777778</v>
      </c>
      <c r="F892" t="s">
        <v>150</v>
      </c>
      <c r="G892" t="s">
        <v>149</v>
      </c>
      <c r="H892" t="b">
        <v>0</v>
      </c>
      <c r="I892">
        <v>1.7999999999999999E-2</v>
      </c>
      <c r="J892">
        <v>1E-3</v>
      </c>
      <c r="K892" t="str">
        <f t="shared" si="39"/>
        <v>=</v>
      </c>
      <c r="L892">
        <f t="shared" si="40"/>
        <v>18</v>
      </c>
      <c r="M892">
        <f t="shared" si="41"/>
        <v>1</v>
      </c>
      <c r="N892" t="s">
        <v>453</v>
      </c>
    </row>
    <row r="893" spans="1:14">
      <c r="A893" t="s">
        <v>451</v>
      </c>
      <c r="B893" t="s">
        <v>452</v>
      </c>
      <c r="C893" t="s">
        <v>187</v>
      </c>
      <c r="D893" t="s">
        <v>188</v>
      </c>
      <c r="E893" s="2">
        <v>42523.643750000003</v>
      </c>
      <c r="F893" t="s">
        <v>150</v>
      </c>
      <c r="G893" t="s">
        <v>149</v>
      </c>
      <c r="H893" t="b">
        <v>0</v>
      </c>
      <c r="I893">
        <v>0.04</v>
      </c>
      <c r="J893">
        <v>1E-3</v>
      </c>
      <c r="K893" t="str">
        <f t="shared" si="39"/>
        <v>=</v>
      </c>
      <c r="L893">
        <f t="shared" si="40"/>
        <v>40</v>
      </c>
      <c r="M893">
        <f t="shared" si="41"/>
        <v>1</v>
      </c>
      <c r="N893" t="s">
        <v>453</v>
      </c>
    </row>
    <row r="894" spans="1:14">
      <c r="A894" t="s">
        <v>451</v>
      </c>
      <c r="B894" t="s">
        <v>452</v>
      </c>
      <c r="C894" t="s">
        <v>247</v>
      </c>
      <c r="D894" t="s">
        <v>248</v>
      </c>
      <c r="E894" s="2">
        <v>43067.520138888889</v>
      </c>
      <c r="F894" t="s">
        <v>150</v>
      </c>
      <c r="G894" t="s">
        <v>149</v>
      </c>
      <c r="H894" t="b">
        <v>0</v>
      </c>
      <c r="I894">
        <v>5.4000000000000003E-3</v>
      </c>
      <c r="J894">
        <v>1E-3</v>
      </c>
      <c r="K894" t="str">
        <f t="shared" si="39"/>
        <v>=</v>
      </c>
      <c r="L894">
        <f t="shared" si="40"/>
        <v>5.4</v>
      </c>
      <c r="M894">
        <f t="shared" si="41"/>
        <v>1</v>
      </c>
      <c r="N894" t="s">
        <v>453</v>
      </c>
    </row>
    <row r="895" spans="1:14">
      <c r="A895" t="s">
        <v>451</v>
      </c>
      <c r="B895" t="s">
        <v>452</v>
      </c>
      <c r="C895" t="s">
        <v>187</v>
      </c>
      <c r="D895" t="s">
        <v>188</v>
      </c>
      <c r="E895" s="2">
        <v>42625.394444444442</v>
      </c>
      <c r="F895" t="s">
        <v>150</v>
      </c>
      <c r="G895" t="s">
        <v>149</v>
      </c>
      <c r="H895" t="b">
        <v>0</v>
      </c>
      <c r="I895">
        <v>2.4E-2</v>
      </c>
      <c r="J895">
        <v>1E-3</v>
      </c>
      <c r="K895" t="str">
        <f t="shared" si="39"/>
        <v>=</v>
      </c>
      <c r="L895">
        <f t="shared" si="40"/>
        <v>24</v>
      </c>
      <c r="M895">
        <f t="shared" si="41"/>
        <v>1</v>
      </c>
      <c r="N895" t="s">
        <v>453</v>
      </c>
    </row>
    <row r="896" spans="1:14">
      <c r="A896" t="s">
        <v>451</v>
      </c>
      <c r="B896" t="s">
        <v>452</v>
      </c>
      <c r="C896" t="s">
        <v>247</v>
      </c>
      <c r="D896" t="s">
        <v>248</v>
      </c>
      <c r="E896" s="2">
        <v>44763.491666666669</v>
      </c>
      <c r="F896" t="s">
        <v>150</v>
      </c>
      <c r="G896" t="s">
        <v>149</v>
      </c>
      <c r="H896" t="b">
        <v>0</v>
      </c>
      <c r="I896">
        <v>4.5999999999999999E-3</v>
      </c>
      <c r="J896">
        <v>1E-3</v>
      </c>
      <c r="K896" t="str">
        <f t="shared" si="39"/>
        <v>=</v>
      </c>
      <c r="L896">
        <f t="shared" si="40"/>
        <v>4.5999999999999996</v>
      </c>
      <c r="M896">
        <f t="shared" si="41"/>
        <v>1</v>
      </c>
      <c r="N896" t="s">
        <v>453</v>
      </c>
    </row>
    <row r="897" spans="1:14">
      <c r="A897" t="s">
        <v>451</v>
      </c>
      <c r="B897" t="s">
        <v>452</v>
      </c>
      <c r="C897" t="s">
        <v>187</v>
      </c>
      <c r="D897" t="s">
        <v>188</v>
      </c>
      <c r="E897" s="2">
        <v>45260.378472222219</v>
      </c>
      <c r="F897" t="s">
        <v>150</v>
      </c>
      <c r="G897" t="s">
        <v>149</v>
      </c>
      <c r="H897" t="b">
        <v>0</v>
      </c>
      <c r="I897">
        <v>5.1999999999999998E-3</v>
      </c>
      <c r="J897">
        <v>1E-3</v>
      </c>
      <c r="K897" t="str">
        <f t="shared" si="39"/>
        <v>=</v>
      </c>
      <c r="L897">
        <f t="shared" si="40"/>
        <v>5.2</v>
      </c>
      <c r="M897">
        <f t="shared" si="41"/>
        <v>1</v>
      </c>
      <c r="N897" t="s">
        <v>453</v>
      </c>
    </row>
    <row r="898" spans="1:14">
      <c r="A898" t="s">
        <v>451</v>
      </c>
      <c r="B898" t="s">
        <v>452</v>
      </c>
      <c r="C898" t="s">
        <v>198</v>
      </c>
      <c r="D898" t="s">
        <v>201</v>
      </c>
      <c r="E898" s="2">
        <v>42793.399305555555</v>
      </c>
      <c r="F898" t="s">
        <v>150</v>
      </c>
      <c r="G898" t="s">
        <v>149</v>
      </c>
      <c r="H898" t="b">
        <v>0</v>
      </c>
      <c r="I898">
        <v>5.1999999999999998E-2</v>
      </c>
      <c r="J898">
        <v>1E-3</v>
      </c>
      <c r="K898" t="str">
        <f t="shared" si="39"/>
        <v>=</v>
      </c>
      <c r="L898">
        <f t="shared" si="40"/>
        <v>52</v>
      </c>
      <c r="M898">
        <f t="shared" si="41"/>
        <v>1</v>
      </c>
      <c r="N898" t="s">
        <v>453</v>
      </c>
    </row>
    <row r="899" spans="1:14">
      <c r="A899" t="s">
        <v>451</v>
      </c>
      <c r="B899" t="s">
        <v>452</v>
      </c>
      <c r="C899" t="s">
        <v>178</v>
      </c>
      <c r="D899" t="s">
        <v>185</v>
      </c>
      <c r="E899" s="2">
        <v>43503.614583333336</v>
      </c>
      <c r="F899" t="s">
        <v>150</v>
      </c>
      <c r="G899" t="s">
        <v>149</v>
      </c>
      <c r="H899" t="b">
        <v>0</v>
      </c>
      <c r="I899">
        <v>6.4000000000000003E-3</v>
      </c>
      <c r="J899">
        <v>1E-3</v>
      </c>
      <c r="K899" t="str">
        <f t="shared" ref="K899:K962" si="42">IF(H899=TRUE,"&lt;","=")</f>
        <v>=</v>
      </c>
      <c r="L899">
        <f t="shared" ref="L899:L962" si="43">I899*1000</f>
        <v>6.4</v>
      </c>
      <c r="M899">
        <f t="shared" ref="M899:M962" si="44">J899*1000</f>
        <v>1</v>
      </c>
      <c r="N899" t="s">
        <v>453</v>
      </c>
    </row>
    <row r="900" spans="1:14">
      <c r="A900" t="s">
        <v>451</v>
      </c>
      <c r="B900" t="s">
        <v>452</v>
      </c>
      <c r="C900" t="s">
        <v>219</v>
      </c>
      <c r="D900" t="s">
        <v>222</v>
      </c>
      <c r="E900" s="2">
        <v>43231.395833333336</v>
      </c>
      <c r="F900" t="s">
        <v>150</v>
      </c>
      <c r="G900" t="s">
        <v>149</v>
      </c>
      <c r="H900" t="b">
        <v>0</v>
      </c>
      <c r="I900">
        <v>0.15</v>
      </c>
      <c r="J900">
        <v>1E-3</v>
      </c>
      <c r="K900" t="str">
        <f t="shared" si="42"/>
        <v>=</v>
      </c>
      <c r="L900">
        <f t="shared" si="43"/>
        <v>150</v>
      </c>
      <c r="M900">
        <f t="shared" si="44"/>
        <v>1</v>
      </c>
      <c r="N900" t="s">
        <v>453</v>
      </c>
    </row>
    <row r="901" spans="1:14">
      <c r="A901" t="s">
        <v>451</v>
      </c>
      <c r="B901" t="s">
        <v>452</v>
      </c>
      <c r="C901" t="s">
        <v>203</v>
      </c>
      <c r="D901" t="s">
        <v>204</v>
      </c>
      <c r="E901" s="2">
        <v>42837.563194444447</v>
      </c>
      <c r="F901" t="s">
        <v>150</v>
      </c>
      <c r="G901" t="s">
        <v>149</v>
      </c>
      <c r="H901" t="b">
        <v>0</v>
      </c>
      <c r="I901">
        <v>5.6000000000000001E-2</v>
      </c>
      <c r="J901">
        <v>1E-3</v>
      </c>
      <c r="K901" t="str">
        <f t="shared" si="42"/>
        <v>=</v>
      </c>
      <c r="L901">
        <f t="shared" si="43"/>
        <v>56</v>
      </c>
      <c r="M901">
        <f t="shared" si="44"/>
        <v>1</v>
      </c>
      <c r="N901" t="s">
        <v>453</v>
      </c>
    </row>
    <row r="902" spans="1:14">
      <c r="A902" t="s">
        <v>451</v>
      </c>
      <c r="B902" t="s">
        <v>452</v>
      </c>
      <c r="C902" t="s">
        <v>187</v>
      </c>
      <c r="D902" t="s">
        <v>188</v>
      </c>
      <c r="E902" s="2">
        <v>43866.411805555559</v>
      </c>
      <c r="F902" t="s">
        <v>150</v>
      </c>
      <c r="G902" t="s">
        <v>149</v>
      </c>
      <c r="H902" t="b">
        <v>0</v>
      </c>
      <c r="I902">
        <v>1.0999999999999999E-2</v>
      </c>
      <c r="J902">
        <v>1E-3</v>
      </c>
      <c r="K902" t="str">
        <f t="shared" si="42"/>
        <v>=</v>
      </c>
      <c r="L902">
        <f t="shared" si="43"/>
        <v>11</v>
      </c>
      <c r="M902">
        <f t="shared" si="44"/>
        <v>1</v>
      </c>
      <c r="N902" t="s">
        <v>453</v>
      </c>
    </row>
    <row r="903" spans="1:14">
      <c r="A903" t="s">
        <v>451</v>
      </c>
      <c r="B903" t="s">
        <v>452</v>
      </c>
      <c r="C903" t="s">
        <v>206</v>
      </c>
      <c r="D903" t="s">
        <v>207</v>
      </c>
      <c r="E903" s="2">
        <v>42716.396527777775</v>
      </c>
      <c r="F903" t="s">
        <v>150</v>
      </c>
      <c r="G903" t="s">
        <v>149</v>
      </c>
      <c r="H903" t="b">
        <v>0</v>
      </c>
      <c r="I903">
        <v>4.2000000000000003E-2</v>
      </c>
      <c r="J903">
        <v>1E-3</v>
      </c>
      <c r="K903" t="str">
        <f t="shared" si="42"/>
        <v>=</v>
      </c>
      <c r="L903">
        <f t="shared" si="43"/>
        <v>42</v>
      </c>
      <c r="M903">
        <f t="shared" si="44"/>
        <v>1</v>
      </c>
      <c r="N903" t="s">
        <v>453</v>
      </c>
    </row>
    <row r="904" spans="1:14">
      <c r="A904" t="s">
        <v>451</v>
      </c>
      <c r="B904" t="s">
        <v>452</v>
      </c>
      <c r="C904" t="s">
        <v>187</v>
      </c>
      <c r="D904" t="s">
        <v>188</v>
      </c>
      <c r="E904" s="2">
        <v>42741.695138888892</v>
      </c>
      <c r="F904" t="s">
        <v>150</v>
      </c>
      <c r="G904" t="s">
        <v>149</v>
      </c>
      <c r="H904" t="b">
        <v>0</v>
      </c>
      <c r="I904">
        <v>1.7000000000000001E-2</v>
      </c>
      <c r="J904">
        <v>1E-3</v>
      </c>
      <c r="K904" t="str">
        <f t="shared" si="42"/>
        <v>=</v>
      </c>
      <c r="L904">
        <f t="shared" si="43"/>
        <v>17</v>
      </c>
      <c r="M904">
        <f t="shared" si="44"/>
        <v>1</v>
      </c>
      <c r="N904" t="s">
        <v>453</v>
      </c>
    </row>
    <row r="905" spans="1:14">
      <c r="A905" t="s">
        <v>451</v>
      </c>
      <c r="B905" t="s">
        <v>452</v>
      </c>
      <c r="C905" t="s">
        <v>203</v>
      </c>
      <c r="D905" t="s">
        <v>204</v>
      </c>
      <c r="E905" s="2">
        <v>44418.613888888889</v>
      </c>
      <c r="F905" t="s">
        <v>150</v>
      </c>
      <c r="G905" t="s">
        <v>149</v>
      </c>
      <c r="H905" t="b">
        <v>0</v>
      </c>
      <c r="I905">
        <v>4.5999999999999999E-2</v>
      </c>
      <c r="J905">
        <v>1E-3</v>
      </c>
      <c r="K905" t="str">
        <f t="shared" si="42"/>
        <v>=</v>
      </c>
      <c r="L905">
        <f t="shared" si="43"/>
        <v>46</v>
      </c>
      <c r="M905">
        <f t="shared" si="44"/>
        <v>1</v>
      </c>
      <c r="N905" t="s">
        <v>453</v>
      </c>
    </row>
    <row r="906" spans="1:14">
      <c r="A906" t="s">
        <v>451</v>
      </c>
      <c r="B906" t="s">
        <v>452</v>
      </c>
      <c r="C906" t="s">
        <v>203</v>
      </c>
      <c r="D906" t="s">
        <v>204</v>
      </c>
      <c r="E906" s="2">
        <v>44229.561805555553</v>
      </c>
      <c r="F906" t="s">
        <v>150</v>
      </c>
      <c r="G906" t="s">
        <v>149</v>
      </c>
      <c r="H906" t="b">
        <v>0</v>
      </c>
      <c r="I906">
        <v>6.1999999999999998E-3</v>
      </c>
      <c r="J906">
        <v>1E-3</v>
      </c>
      <c r="K906" t="str">
        <f t="shared" si="42"/>
        <v>=</v>
      </c>
      <c r="L906">
        <f t="shared" si="43"/>
        <v>6.2</v>
      </c>
      <c r="M906">
        <f t="shared" si="44"/>
        <v>1</v>
      </c>
      <c r="N906" t="s">
        <v>453</v>
      </c>
    </row>
    <row r="907" spans="1:14">
      <c r="A907" t="s">
        <v>451</v>
      </c>
      <c r="B907" t="s">
        <v>452</v>
      </c>
      <c r="C907" t="s">
        <v>178</v>
      </c>
      <c r="D907" t="s">
        <v>185</v>
      </c>
      <c r="E907" s="2">
        <v>41984.400694444441</v>
      </c>
      <c r="F907" t="s">
        <v>150</v>
      </c>
      <c r="G907" t="s">
        <v>149</v>
      </c>
      <c r="H907" t="b">
        <v>0</v>
      </c>
      <c r="I907">
        <v>8.9999999999999993E-3</v>
      </c>
      <c r="J907">
        <v>1E-3</v>
      </c>
      <c r="K907" t="str">
        <f t="shared" si="42"/>
        <v>=</v>
      </c>
      <c r="L907">
        <f t="shared" si="43"/>
        <v>9</v>
      </c>
      <c r="M907">
        <f t="shared" si="44"/>
        <v>1</v>
      </c>
      <c r="N907" t="s">
        <v>453</v>
      </c>
    </row>
    <row r="908" spans="1:14">
      <c r="A908" t="s">
        <v>451</v>
      </c>
      <c r="B908" t="s">
        <v>452</v>
      </c>
      <c r="C908" t="s">
        <v>178</v>
      </c>
      <c r="D908" t="s">
        <v>185</v>
      </c>
      <c r="E908" s="2">
        <v>44370.581250000003</v>
      </c>
      <c r="F908" t="s">
        <v>150</v>
      </c>
      <c r="G908" t="s">
        <v>149</v>
      </c>
      <c r="H908" t="b">
        <v>0</v>
      </c>
      <c r="I908">
        <v>4.4999999999999997E-3</v>
      </c>
      <c r="J908">
        <v>1E-3</v>
      </c>
      <c r="K908" t="str">
        <f t="shared" si="42"/>
        <v>=</v>
      </c>
      <c r="L908">
        <f t="shared" si="43"/>
        <v>4.5</v>
      </c>
      <c r="M908">
        <f t="shared" si="44"/>
        <v>1</v>
      </c>
      <c r="N908" t="s">
        <v>453</v>
      </c>
    </row>
    <row r="909" spans="1:14">
      <c r="A909" t="s">
        <v>451</v>
      </c>
      <c r="B909" t="s">
        <v>452</v>
      </c>
      <c r="C909" t="s">
        <v>247</v>
      </c>
      <c r="D909" t="s">
        <v>248</v>
      </c>
      <c r="E909" s="2">
        <v>43077.563194444447</v>
      </c>
      <c r="F909" t="s">
        <v>150</v>
      </c>
      <c r="G909" t="s">
        <v>149</v>
      </c>
      <c r="H909" t="b">
        <v>0</v>
      </c>
      <c r="I909">
        <v>5.3E-3</v>
      </c>
      <c r="J909">
        <v>1E-3</v>
      </c>
      <c r="K909" t="str">
        <f t="shared" si="42"/>
        <v>=</v>
      </c>
      <c r="L909">
        <f t="shared" si="43"/>
        <v>5.3</v>
      </c>
      <c r="M909">
        <f t="shared" si="44"/>
        <v>1</v>
      </c>
      <c r="N909" t="s">
        <v>453</v>
      </c>
    </row>
    <row r="910" spans="1:14">
      <c r="A910" t="s">
        <v>451</v>
      </c>
      <c r="B910" t="s">
        <v>452</v>
      </c>
      <c r="C910" t="s">
        <v>203</v>
      </c>
      <c r="D910" t="s">
        <v>204</v>
      </c>
      <c r="E910" s="2">
        <v>42600.489583333336</v>
      </c>
      <c r="F910" t="s">
        <v>150</v>
      </c>
      <c r="G910" t="s">
        <v>149</v>
      </c>
      <c r="H910" t="b">
        <v>0</v>
      </c>
      <c r="I910">
        <v>5.0999999999999997E-2</v>
      </c>
      <c r="J910">
        <v>1E-3</v>
      </c>
      <c r="K910" t="str">
        <f t="shared" si="42"/>
        <v>=</v>
      </c>
      <c r="L910">
        <f t="shared" si="43"/>
        <v>51</v>
      </c>
      <c r="M910">
        <f t="shared" si="44"/>
        <v>1</v>
      </c>
      <c r="N910" t="s">
        <v>453</v>
      </c>
    </row>
    <row r="911" spans="1:14">
      <c r="A911" t="s">
        <v>451</v>
      </c>
      <c r="B911" t="s">
        <v>452</v>
      </c>
      <c r="C911" t="s">
        <v>190</v>
      </c>
      <c r="D911" t="s">
        <v>194</v>
      </c>
      <c r="E911" s="2">
        <v>43739.447222222225</v>
      </c>
      <c r="F911" t="s">
        <v>150</v>
      </c>
      <c r="G911" t="s">
        <v>149</v>
      </c>
      <c r="H911" t="b">
        <v>0</v>
      </c>
      <c r="I911">
        <v>2.8E-3</v>
      </c>
      <c r="J911">
        <v>1E-3</v>
      </c>
      <c r="K911" t="str">
        <f t="shared" si="42"/>
        <v>=</v>
      </c>
      <c r="L911">
        <f t="shared" si="43"/>
        <v>2.8</v>
      </c>
      <c r="M911">
        <f t="shared" si="44"/>
        <v>1</v>
      </c>
      <c r="N911" t="s">
        <v>453</v>
      </c>
    </row>
    <row r="912" spans="1:14">
      <c r="A912" t="s">
        <v>451</v>
      </c>
      <c r="B912" t="s">
        <v>452</v>
      </c>
      <c r="C912" t="s">
        <v>203</v>
      </c>
      <c r="D912" t="s">
        <v>204</v>
      </c>
      <c r="E912" s="2">
        <v>42667.597222222219</v>
      </c>
      <c r="F912" t="s">
        <v>150</v>
      </c>
      <c r="G912" t="s">
        <v>149</v>
      </c>
      <c r="H912" t="b">
        <v>0</v>
      </c>
      <c r="I912">
        <v>0.1</v>
      </c>
      <c r="J912">
        <v>1E-3</v>
      </c>
      <c r="K912" t="str">
        <f t="shared" si="42"/>
        <v>=</v>
      </c>
      <c r="L912">
        <f t="shared" si="43"/>
        <v>100</v>
      </c>
      <c r="M912">
        <f t="shared" si="44"/>
        <v>1</v>
      </c>
      <c r="N912" t="s">
        <v>453</v>
      </c>
    </row>
    <row r="913" spans="1:14">
      <c r="A913" t="s">
        <v>451</v>
      </c>
      <c r="B913" t="s">
        <v>452</v>
      </c>
      <c r="C913" t="s">
        <v>241</v>
      </c>
      <c r="D913" t="s">
        <v>242</v>
      </c>
      <c r="E913" s="2">
        <v>43745.643750000003</v>
      </c>
      <c r="F913" t="s">
        <v>150</v>
      </c>
      <c r="G913" t="s">
        <v>149</v>
      </c>
      <c r="H913" t="b">
        <v>0</v>
      </c>
      <c r="I913">
        <v>1.2999999999999999E-3</v>
      </c>
      <c r="J913">
        <v>1E-3</v>
      </c>
      <c r="K913" t="str">
        <f t="shared" si="42"/>
        <v>=</v>
      </c>
      <c r="L913">
        <f t="shared" si="43"/>
        <v>1.3</v>
      </c>
      <c r="M913">
        <f t="shared" si="44"/>
        <v>1</v>
      </c>
      <c r="N913" t="s">
        <v>453</v>
      </c>
    </row>
    <row r="914" spans="1:14">
      <c r="A914" t="s">
        <v>451</v>
      </c>
      <c r="B914" t="s">
        <v>452</v>
      </c>
      <c r="C914" t="s">
        <v>178</v>
      </c>
      <c r="D914" t="s">
        <v>185</v>
      </c>
      <c r="E914" s="2">
        <v>42333.369444444441</v>
      </c>
      <c r="F914" t="s">
        <v>150</v>
      </c>
      <c r="G914" t="s">
        <v>149</v>
      </c>
      <c r="H914" t="b">
        <v>0</v>
      </c>
      <c r="I914">
        <v>1.0999999999999999E-2</v>
      </c>
      <c r="J914">
        <v>1E-3</v>
      </c>
      <c r="K914" t="str">
        <f t="shared" si="42"/>
        <v>=</v>
      </c>
      <c r="L914">
        <f t="shared" si="43"/>
        <v>11</v>
      </c>
      <c r="M914">
        <f t="shared" si="44"/>
        <v>1</v>
      </c>
      <c r="N914" t="s">
        <v>453</v>
      </c>
    </row>
    <row r="915" spans="1:14">
      <c r="A915" t="s">
        <v>451</v>
      </c>
      <c r="B915" t="s">
        <v>452</v>
      </c>
      <c r="C915" t="s">
        <v>209</v>
      </c>
      <c r="D915" t="s">
        <v>212</v>
      </c>
      <c r="E915" s="2">
        <v>43327.518750000003</v>
      </c>
      <c r="F915" t="s">
        <v>150</v>
      </c>
      <c r="G915" t="s">
        <v>149</v>
      </c>
      <c r="H915" t="b">
        <v>0</v>
      </c>
      <c r="I915">
        <v>6.6000000000000003E-2</v>
      </c>
      <c r="J915">
        <v>1E-3</v>
      </c>
      <c r="K915" t="str">
        <f t="shared" si="42"/>
        <v>=</v>
      </c>
      <c r="L915">
        <f t="shared" si="43"/>
        <v>66</v>
      </c>
      <c r="M915">
        <f t="shared" si="44"/>
        <v>1</v>
      </c>
      <c r="N915" t="s">
        <v>453</v>
      </c>
    </row>
    <row r="916" spans="1:14">
      <c r="A916" t="s">
        <v>451</v>
      </c>
      <c r="B916" t="s">
        <v>452</v>
      </c>
      <c r="C916" t="s">
        <v>187</v>
      </c>
      <c r="D916" t="s">
        <v>188</v>
      </c>
      <c r="E916" s="2">
        <v>42324.361805555556</v>
      </c>
      <c r="F916" t="s">
        <v>150</v>
      </c>
      <c r="G916" t="s">
        <v>149</v>
      </c>
      <c r="H916" t="b">
        <v>0</v>
      </c>
      <c r="I916">
        <v>1.7999999999999999E-2</v>
      </c>
      <c r="J916">
        <v>1E-3</v>
      </c>
      <c r="K916" t="str">
        <f t="shared" si="42"/>
        <v>=</v>
      </c>
      <c r="L916">
        <f t="shared" si="43"/>
        <v>18</v>
      </c>
      <c r="M916">
        <f t="shared" si="44"/>
        <v>1</v>
      </c>
      <c r="N916" t="s">
        <v>453</v>
      </c>
    </row>
    <row r="917" spans="1:14">
      <c r="A917" t="s">
        <v>451</v>
      </c>
      <c r="B917" t="s">
        <v>452</v>
      </c>
      <c r="C917" t="s">
        <v>247</v>
      </c>
      <c r="D917" t="s">
        <v>248</v>
      </c>
      <c r="E917" s="2">
        <v>44897.520138888889</v>
      </c>
      <c r="F917" t="s">
        <v>150</v>
      </c>
      <c r="G917" t="s">
        <v>149</v>
      </c>
      <c r="H917" t="b">
        <v>0</v>
      </c>
      <c r="I917">
        <v>2.8E-3</v>
      </c>
      <c r="J917">
        <v>1E-3</v>
      </c>
      <c r="K917" t="str">
        <f t="shared" si="42"/>
        <v>=</v>
      </c>
      <c r="L917">
        <f t="shared" si="43"/>
        <v>2.8</v>
      </c>
      <c r="M917">
        <f t="shared" si="44"/>
        <v>1</v>
      </c>
      <c r="N917" t="s">
        <v>453</v>
      </c>
    </row>
    <row r="918" spans="1:14">
      <c r="A918" t="s">
        <v>451</v>
      </c>
      <c r="B918" t="s">
        <v>452</v>
      </c>
      <c r="C918" t="s">
        <v>206</v>
      </c>
      <c r="D918" t="s">
        <v>207</v>
      </c>
      <c r="E918" s="2">
        <v>42522.601388888892</v>
      </c>
      <c r="F918" t="s">
        <v>150</v>
      </c>
      <c r="G918" t="s">
        <v>149</v>
      </c>
      <c r="H918" t="b">
        <v>0</v>
      </c>
      <c r="I918">
        <v>5.1999999999999998E-2</v>
      </c>
      <c r="J918">
        <v>1E-3</v>
      </c>
      <c r="K918" t="str">
        <f t="shared" si="42"/>
        <v>=</v>
      </c>
      <c r="L918">
        <f t="shared" si="43"/>
        <v>52</v>
      </c>
      <c r="M918">
        <f t="shared" si="44"/>
        <v>1</v>
      </c>
      <c r="N918" t="s">
        <v>453</v>
      </c>
    </row>
    <row r="919" spans="1:14">
      <c r="A919" t="s">
        <v>451</v>
      </c>
      <c r="B919" t="s">
        <v>452</v>
      </c>
      <c r="C919" t="s">
        <v>190</v>
      </c>
      <c r="D919" t="s">
        <v>194</v>
      </c>
      <c r="E919" s="2">
        <v>43482.420138888891</v>
      </c>
      <c r="F919" t="s">
        <v>150</v>
      </c>
      <c r="G919" t="s">
        <v>149</v>
      </c>
      <c r="H919" t="b">
        <v>0</v>
      </c>
      <c r="I919">
        <v>1.1000000000000001E-3</v>
      </c>
      <c r="J919">
        <v>1E-3</v>
      </c>
      <c r="K919" t="str">
        <f t="shared" si="42"/>
        <v>=</v>
      </c>
      <c r="L919">
        <f t="shared" si="43"/>
        <v>1.1000000000000001</v>
      </c>
      <c r="M919">
        <f t="shared" si="44"/>
        <v>1</v>
      </c>
      <c r="N919" t="s">
        <v>453</v>
      </c>
    </row>
    <row r="920" spans="1:14">
      <c r="A920" t="s">
        <v>451</v>
      </c>
      <c r="B920" t="s">
        <v>452</v>
      </c>
      <c r="C920" t="s">
        <v>187</v>
      </c>
      <c r="D920" t="s">
        <v>188</v>
      </c>
      <c r="E920" s="2">
        <v>43427.626388888886</v>
      </c>
      <c r="F920" t="s">
        <v>150</v>
      </c>
      <c r="G920" t="s">
        <v>149</v>
      </c>
      <c r="H920" t="b">
        <v>0</v>
      </c>
      <c r="I920">
        <v>1.6E-2</v>
      </c>
      <c r="J920">
        <v>1E-3</v>
      </c>
      <c r="K920" t="str">
        <f t="shared" si="42"/>
        <v>=</v>
      </c>
      <c r="L920">
        <f t="shared" si="43"/>
        <v>16</v>
      </c>
      <c r="M920">
        <f t="shared" si="44"/>
        <v>1</v>
      </c>
      <c r="N920" t="s">
        <v>453</v>
      </c>
    </row>
    <row r="921" spans="1:14">
      <c r="A921" t="s">
        <v>451</v>
      </c>
      <c r="B921" t="s">
        <v>452</v>
      </c>
      <c r="C921" t="s">
        <v>323</v>
      </c>
      <c r="D921" t="s">
        <v>324</v>
      </c>
      <c r="E921" s="2">
        <v>44700.613194444442</v>
      </c>
      <c r="F921" t="s">
        <v>150</v>
      </c>
      <c r="G921" t="s">
        <v>149</v>
      </c>
      <c r="H921" t="b">
        <v>0</v>
      </c>
      <c r="I921">
        <v>1.7000000000000001E-2</v>
      </c>
      <c r="J921">
        <v>1E-3</v>
      </c>
      <c r="K921" t="str">
        <f t="shared" si="42"/>
        <v>=</v>
      </c>
      <c r="L921">
        <f t="shared" si="43"/>
        <v>17</v>
      </c>
      <c r="M921">
        <f t="shared" si="44"/>
        <v>1</v>
      </c>
      <c r="N921" t="s">
        <v>453</v>
      </c>
    </row>
    <row r="922" spans="1:14">
      <c r="A922" t="s">
        <v>451</v>
      </c>
      <c r="B922" t="s">
        <v>452</v>
      </c>
      <c r="C922" t="s">
        <v>276</v>
      </c>
      <c r="D922" t="s">
        <v>277</v>
      </c>
      <c r="E922" s="2">
        <v>41982.352083333331</v>
      </c>
      <c r="F922" t="s">
        <v>150</v>
      </c>
      <c r="G922" t="s">
        <v>149</v>
      </c>
      <c r="H922" t="b">
        <v>0</v>
      </c>
      <c r="I922">
        <v>1.5E-3</v>
      </c>
      <c r="J922">
        <v>1E-3</v>
      </c>
      <c r="K922" t="str">
        <f t="shared" si="42"/>
        <v>=</v>
      </c>
      <c r="L922">
        <f t="shared" si="43"/>
        <v>1.5</v>
      </c>
      <c r="M922">
        <f t="shared" si="44"/>
        <v>1</v>
      </c>
      <c r="N922" t="s">
        <v>453</v>
      </c>
    </row>
    <row r="923" spans="1:14">
      <c r="A923" t="s">
        <v>451</v>
      </c>
      <c r="B923" t="s">
        <v>452</v>
      </c>
      <c r="C923" t="s">
        <v>203</v>
      </c>
      <c r="D923" t="s">
        <v>204</v>
      </c>
      <c r="E923" s="2">
        <v>42697.570833333331</v>
      </c>
      <c r="F923" t="s">
        <v>150</v>
      </c>
      <c r="G923" t="s">
        <v>149</v>
      </c>
      <c r="H923" t="b">
        <v>0</v>
      </c>
      <c r="I923">
        <v>4.3999999999999997E-2</v>
      </c>
      <c r="J923">
        <v>1E-3</v>
      </c>
      <c r="K923" t="str">
        <f t="shared" si="42"/>
        <v>=</v>
      </c>
      <c r="L923">
        <f t="shared" si="43"/>
        <v>44</v>
      </c>
      <c r="M923">
        <f t="shared" si="44"/>
        <v>1</v>
      </c>
      <c r="N923" t="s">
        <v>453</v>
      </c>
    </row>
    <row r="924" spans="1:14">
      <c r="A924" t="s">
        <v>451</v>
      </c>
      <c r="B924" t="s">
        <v>452</v>
      </c>
      <c r="C924" t="s">
        <v>206</v>
      </c>
      <c r="D924" t="s">
        <v>207</v>
      </c>
      <c r="E924" s="2">
        <v>43293.624305555553</v>
      </c>
      <c r="F924" t="s">
        <v>150</v>
      </c>
      <c r="G924" t="s">
        <v>149</v>
      </c>
      <c r="H924" t="b">
        <v>0</v>
      </c>
      <c r="I924">
        <v>4.5999999999999999E-2</v>
      </c>
      <c r="J924">
        <v>1E-3</v>
      </c>
      <c r="K924" t="str">
        <f t="shared" si="42"/>
        <v>=</v>
      </c>
      <c r="L924">
        <f t="shared" si="43"/>
        <v>46</v>
      </c>
      <c r="M924">
        <f t="shared" si="44"/>
        <v>1</v>
      </c>
      <c r="N924" t="s">
        <v>453</v>
      </c>
    </row>
    <row r="925" spans="1:14">
      <c r="A925" t="s">
        <v>451</v>
      </c>
      <c r="B925" t="s">
        <v>452</v>
      </c>
      <c r="C925" t="s">
        <v>178</v>
      </c>
      <c r="D925" t="s">
        <v>185</v>
      </c>
      <c r="E925" s="2">
        <v>44693.598611111112</v>
      </c>
      <c r="F925" t="s">
        <v>150</v>
      </c>
      <c r="G925" t="s">
        <v>149</v>
      </c>
      <c r="H925" t="b">
        <v>0</v>
      </c>
      <c r="I925">
        <v>6.0000000000000001E-3</v>
      </c>
      <c r="J925">
        <v>1E-3</v>
      </c>
      <c r="K925" t="str">
        <f t="shared" si="42"/>
        <v>=</v>
      </c>
      <c r="L925">
        <f t="shared" si="43"/>
        <v>6</v>
      </c>
      <c r="M925">
        <f t="shared" si="44"/>
        <v>1</v>
      </c>
      <c r="N925" t="s">
        <v>453</v>
      </c>
    </row>
    <row r="926" spans="1:14">
      <c r="A926" t="s">
        <v>451</v>
      </c>
      <c r="B926" t="s">
        <v>452</v>
      </c>
      <c r="C926" t="s">
        <v>196</v>
      </c>
      <c r="D926" t="s">
        <v>197</v>
      </c>
      <c r="E926" s="2">
        <v>41990.446527777778</v>
      </c>
      <c r="F926" t="s">
        <v>150</v>
      </c>
      <c r="G926" t="s">
        <v>149</v>
      </c>
      <c r="H926" t="b">
        <v>0</v>
      </c>
      <c r="I926">
        <v>0.02</v>
      </c>
      <c r="J926">
        <v>1E-3</v>
      </c>
      <c r="K926" t="str">
        <f t="shared" si="42"/>
        <v>=</v>
      </c>
      <c r="L926">
        <f t="shared" si="43"/>
        <v>20</v>
      </c>
      <c r="M926">
        <f t="shared" si="44"/>
        <v>1</v>
      </c>
      <c r="N926" t="s">
        <v>453</v>
      </c>
    </row>
    <row r="927" spans="1:14">
      <c r="A927" t="s">
        <v>451</v>
      </c>
      <c r="B927" t="s">
        <v>452</v>
      </c>
      <c r="C927" t="s">
        <v>187</v>
      </c>
      <c r="D927" t="s">
        <v>188</v>
      </c>
      <c r="E927" s="2">
        <v>43411.322916666664</v>
      </c>
      <c r="F927" t="s">
        <v>150</v>
      </c>
      <c r="G927" t="s">
        <v>149</v>
      </c>
      <c r="H927" t="b">
        <v>0</v>
      </c>
      <c r="I927">
        <v>1.7999999999999999E-2</v>
      </c>
      <c r="J927">
        <v>1E-3</v>
      </c>
      <c r="K927" t="str">
        <f t="shared" si="42"/>
        <v>=</v>
      </c>
      <c r="L927">
        <f t="shared" si="43"/>
        <v>18</v>
      </c>
      <c r="M927">
        <f t="shared" si="44"/>
        <v>1</v>
      </c>
      <c r="N927" t="s">
        <v>453</v>
      </c>
    </row>
    <row r="928" spans="1:14">
      <c r="A928" t="s">
        <v>451</v>
      </c>
      <c r="B928" t="s">
        <v>452</v>
      </c>
      <c r="C928" t="s">
        <v>265</v>
      </c>
      <c r="D928" t="s">
        <v>266</v>
      </c>
      <c r="E928" s="2">
        <v>44355.606944444444</v>
      </c>
      <c r="F928" t="s">
        <v>150</v>
      </c>
      <c r="G928" t="s">
        <v>149</v>
      </c>
      <c r="H928" t="b">
        <v>0</v>
      </c>
      <c r="I928">
        <v>1.2E-2</v>
      </c>
      <c r="J928">
        <v>1E-3</v>
      </c>
      <c r="K928" t="str">
        <f t="shared" si="42"/>
        <v>=</v>
      </c>
      <c r="L928">
        <f t="shared" si="43"/>
        <v>12</v>
      </c>
      <c r="M928">
        <f t="shared" si="44"/>
        <v>1</v>
      </c>
      <c r="N928" t="s">
        <v>453</v>
      </c>
    </row>
    <row r="929" spans="1:14">
      <c r="A929" t="s">
        <v>451</v>
      </c>
      <c r="B929" t="s">
        <v>452</v>
      </c>
      <c r="C929" t="s">
        <v>178</v>
      </c>
      <c r="D929" t="s">
        <v>185</v>
      </c>
      <c r="E929" s="2">
        <v>42635.62777777778</v>
      </c>
      <c r="F929" t="s">
        <v>150</v>
      </c>
      <c r="G929" t="s">
        <v>149</v>
      </c>
      <c r="H929" t="b">
        <v>0</v>
      </c>
      <c r="I929">
        <v>1.6E-2</v>
      </c>
      <c r="J929">
        <v>1E-3</v>
      </c>
      <c r="K929" t="str">
        <f t="shared" si="42"/>
        <v>=</v>
      </c>
      <c r="L929">
        <f t="shared" si="43"/>
        <v>16</v>
      </c>
      <c r="M929">
        <f t="shared" si="44"/>
        <v>1</v>
      </c>
      <c r="N929" t="s">
        <v>453</v>
      </c>
    </row>
    <row r="930" spans="1:14">
      <c r="A930" t="s">
        <v>451</v>
      </c>
      <c r="B930" t="s">
        <v>452</v>
      </c>
      <c r="C930" t="s">
        <v>187</v>
      </c>
      <c r="D930" t="s">
        <v>188</v>
      </c>
      <c r="E930" s="2">
        <v>43377.384027777778</v>
      </c>
      <c r="F930" t="s">
        <v>150</v>
      </c>
      <c r="G930" t="s">
        <v>149</v>
      </c>
      <c r="H930" t="b">
        <v>0</v>
      </c>
      <c r="I930">
        <v>0.01</v>
      </c>
      <c r="J930">
        <v>1E-3</v>
      </c>
      <c r="K930" t="str">
        <f t="shared" si="42"/>
        <v>=</v>
      </c>
      <c r="L930">
        <f t="shared" si="43"/>
        <v>10</v>
      </c>
      <c r="M930">
        <f t="shared" si="44"/>
        <v>1</v>
      </c>
      <c r="N930" t="s">
        <v>453</v>
      </c>
    </row>
    <row r="931" spans="1:14">
      <c r="A931" t="s">
        <v>451</v>
      </c>
      <c r="B931" t="s">
        <v>452</v>
      </c>
      <c r="C931" t="s">
        <v>323</v>
      </c>
      <c r="D931" t="s">
        <v>324</v>
      </c>
      <c r="E931" s="2">
        <v>45175.558333333334</v>
      </c>
      <c r="F931" t="s">
        <v>150</v>
      </c>
      <c r="G931" t="s">
        <v>149</v>
      </c>
      <c r="H931" t="b">
        <v>0</v>
      </c>
      <c r="I931">
        <v>1.0999999999999999E-2</v>
      </c>
      <c r="J931">
        <v>1E-3</v>
      </c>
      <c r="K931" t="str">
        <f t="shared" si="42"/>
        <v>=</v>
      </c>
      <c r="L931">
        <f t="shared" si="43"/>
        <v>11</v>
      </c>
      <c r="M931">
        <f t="shared" si="44"/>
        <v>1</v>
      </c>
      <c r="N931" t="s">
        <v>453</v>
      </c>
    </row>
    <row r="932" spans="1:14">
      <c r="A932" t="s">
        <v>451</v>
      </c>
      <c r="B932" t="s">
        <v>452</v>
      </c>
      <c r="C932" t="s">
        <v>187</v>
      </c>
      <c r="D932" t="s">
        <v>188</v>
      </c>
      <c r="E932" s="2">
        <v>42485.386805555558</v>
      </c>
      <c r="F932" t="s">
        <v>150</v>
      </c>
      <c r="G932" t="s">
        <v>149</v>
      </c>
      <c r="H932" t="b">
        <v>0</v>
      </c>
      <c r="I932">
        <v>1.4999999999999999E-2</v>
      </c>
      <c r="J932">
        <v>1E-3</v>
      </c>
      <c r="K932" t="str">
        <f t="shared" si="42"/>
        <v>=</v>
      </c>
      <c r="L932">
        <f t="shared" si="43"/>
        <v>15</v>
      </c>
      <c r="M932">
        <f t="shared" si="44"/>
        <v>1</v>
      </c>
      <c r="N932" t="s">
        <v>453</v>
      </c>
    </row>
    <row r="933" spans="1:14">
      <c r="A933" t="s">
        <v>451</v>
      </c>
      <c r="B933" t="s">
        <v>452</v>
      </c>
      <c r="C933" t="s">
        <v>198</v>
      </c>
      <c r="D933" t="s">
        <v>201</v>
      </c>
      <c r="E933" s="2">
        <v>43494.339583333334</v>
      </c>
      <c r="F933" t="s">
        <v>150</v>
      </c>
      <c r="G933" t="s">
        <v>149</v>
      </c>
      <c r="H933" t="b">
        <v>0</v>
      </c>
      <c r="I933">
        <v>0.11</v>
      </c>
      <c r="J933">
        <v>1E-3</v>
      </c>
      <c r="K933" t="str">
        <f t="shared" si="42"/>
        <v>=</v>
      </c>
      <c r="L933">
        <f t="shared" si="43"/>
        <v>110</v>
      </c>
      <c r="M933">
        <f t="shared" si="44"/>
        <v>1</v>
      </c>
      <c r="N933" t="s">
        <v>453</v>
      </c>
    </row>
    <row r="934" spans="1:14">
      <c r="A934" t="s">
        <v>451</v>
      </c>
      <c r="B934" t="s">
        <v>452</v>
      </c>
      <c r="C934" t="s">
        <v>178</v>
      </c>
      <c r="D934" t="s">
        <v>185</v>
      </c>
      <c r="E934" s="2">
        <v>43469.580555555556</v>
      </c>
      <c r="F934" t="s">
        <v>150</v>
      </c>
      <c r="G934" t="s">
        <v>149</v>
      </c>
      <c r="H934" t="b">
        <v>0</v>
      </c>
      <c r="I934">
        <v>8.6E-3</v>
      </c>
      <c r="J934">
        <v>1E-3</v>
      </c>
      <c r="K934" t="str">
        <f t="shared" si="42"/>
        <v>=</v>
      </c>
      <c r="L934">
        <f t="shared" si="43"/>
        <v>8.6</v>
      </c>
      <c r="M934">
        <f t="shared" si="44"/>
        <v>1</v>
      </c>
      <c r="N934" t="s">
        <v>453</v>
      </c>
    </row>
    <row r="935" spans="1:14">
      <c r="A935" t="s">
        <v>451</v>
      </c>
      <c r="B935" t="s">
        <v>452</v>
      </c>
      <c r="C935" t="s">
        <v>206</v>
      </c>
      <c r="D935" t="s">
        <v>207</v>
      </c>
      <c r="E935" s="2">
        <v>42486.370138888888</v>
      </c>
      <c r="F935" t="s">
        <v>150</v>
      </c>
      <c r="G935" t="s">
        <v>149</v>
      </c>
      <c r="H935" t="b">
        <v>0</v>
      </c>
      <c r="I935">
        <v>4.5999999999999999E-2</v>
      </c>
      <c r="J935">
        <v>1E-3</v>
      </c>
      <c r="K935" t="str">
        <f t="shared" si="42"/>
        <v>=</v>
      </c>
      <c r="L935">
        <f t="shared" si="43"/>
        <v>46</v>
      </c>
      <c r="M935">
        <f t="shared" si="44"/>
        <v>1</v>
      </c>
      <c r="N935" t="s">
        <v>453</v>
      </c>
    </row>
    <row r="936" spans="1:14">
      <c r="A936" t="s">
        <v>451</v>
      </c>
      <c r="B936" t="s">
        <v>452</v>
      </c>
      <c r="C936" t="s">
        <v>198</v>
      </c>
      <c r="D936" t="s">
        <v>201</v>
      </c>
      <c r="E936" s="2">
        <v>42535.510416666664</v>
      </c>
      <c r="F936" t="s">
        <v>150</v>
      </c>
      <c r="G936" t="s">
        <v>149</v>
      </c>
      <c r="H936" t="b">
        <v>0</v>
      </c>
      <c r="I936">
        <v>0.06</v>
      </c>
      <c r="J936">
        <v>1E-3</v>
      </c>
      <c r="K936" t="str">
        <f t="shared" si="42"/>
        <v>=</v>
      </c>
      <c r="L936">
        <f t="shared" si="43"/>
        <v>60</v>
      </c>
      <c r="M936">
        <f t="shared" si="44"/>
        <v>1</v>
      </c>
      <c r="N936" t="s">
        <v>453</v>
      </c>
    </row>
    <row r="937" spans="1:14">
      <c r="A937" t="s">
        <v>451</v>
      </c>
      <c r="B937" t="s">
        <v>452</v>
      </c>
      <c r="C937" t="s">
        <v>203</v>
      </c>
      <c r="D937" t="s">
        <v>204</v>
      </c>
      <c r="E937" s="2">
        <v>43474.451388888891</v>
      </c>
      <c r="F937" t="s">
        <v>150</v>
      </c>
      <c r="G937" t="s">
        <v>149</v>
      </c>
      <c r="H937" t="b">
        <v>0</v>
      </c>
      <c r="I937">
        <v>5.8000000000000003E-2</v>
      </c>
      <c r="J937">
        <v>1E-3</v>
      </c>
      <c r="K937" t="str">
        <f t="shared" si="42"/>
        <v>=</v>
      </c>
      <c r="L937">
        <f t="shared" si="43"/>
        <v>58</v>
      </c>
      <c r="M937">
        <f t="shared" si="44"/>
        <v>1</v>
      </c>
      <c r="N937" t="s">
        <v>453</v>
      </c>
    </row>
    <row r="938" spans="1:14">
      <c r="A938" t="s">
        <v>451</v>
      </c>
      <c r="B938" t="s">
        <v>452</v>
      </c>
      <c r="C938" t="s">
        <v>203</v>
      </c>
      <c r="D938" t="s">
        <v>204</v>
      </c>
      <c r="E938" s="2">
        <v>42662.413888888892</v>
      </c>
      <c r="F938" t="s">
        <v>150</v>
      </c>
      <c r="G938" t="s">
        <v>149</v>
      </c>
      <c r="H938" t="b">
        <v>0</v>
      </c>
      <c r="I938">
        <v>8.4000000000000005E-2</v>
      </c>
      <c r="J938">
        <v>1E-3</v>
      </c>
      <c r="K938" t="str">
        <f t="shared" si="42"/>
        <v>=</v>
      </c>
      <c r="L938">
        <f t="shared" si="43"/>
        <v>84</v>
      </c>
      <c r="M938">
        <f t="shared" si="44"/>
        <v>1</v>
      </c>
      <c r="N938" t="s">
        <v>453</v>
      </c>
    </row>
    <row r="939" spans="1:14">
      <c r="A939" t="s">
        <v>451</v>
      </c>
      <c r="B939" t="s">
        <v>452</v>
      </c>
      <c r="C939" t="s">
        <v>187</v>
      </c>
      <c r="D939" t="s">
        <v>188</v>
      </c>
      <c r="E939" s="2">
        <v>42199.40625</v>
      </c>
      <c r="F939" t="s">
        <v>150</v>
      </c>
      <c r="G939" t="s">
        <v>149</v>
      </c>
      <c r="H939" t="b">
        <v>0</v>
      </c>
      <c r="I939">
        <v>1.4E-2</v>
      </c>
      <c r="J939">
        <v>1E-3</v>
      </c>
      <c r="K939" t="str">
        <f t="shared" si="42"/>
        <v>=</v>
      </c>
      <c r="L939">
        <f t="shared" si="43"/>
        <v>14</v>
      </c>
      <c r="M939">
        <f t="shared" si="44"/>
        <v>1</v>
      </c>
      <c r="N939" t="s">
        <v>453</v>
      </c>
    </row>
    <row r="940" spans="1:14">
      <c r="A940" t="s">
        <v>451</v>
      </c>
      <c r="B940" t="s">
        <v>452</v>
      </c>
      <c r="C940" t="s">
        <v>224</v>
      </c>
      <c r="D940" t="s">
        <v>225</v>
      </c>
      <c r="E940" s="2">
        <v>42607.507638888892</v>
      </c>
      <c r="F940" t="s">
        <v>150</v>
      </c>
      <c r="G940" t="s">
        <v>149</v>
      </c>
      <c r="H940" t="b">
        <v>0</v>
      </c>
      <c r="I940">
        <v>1.7000000000000001E-2</v>
      </c>
      <c r="J940">
        <v>1E-3</v>
      </c>
      <c r="K940" t="str">
        <f t="shared" si="42"/>
        <v>=</v>
      </c>
      <c r="L940">
        <f t="shared" si="43"/>
        <v>17</v>
      </c>
      <c r="M940">
        <f t="shared" si="44"/>
        <v>1</v>
      </c>
      <c r="N940" t="s">
        <v>453</v>
      </c>
    </row>
    <row r="941" spans="1:14">
      <c r="A941" t="s">
        <v>451</v>
      </c>
      <c r="B941" t="s">
        <v>452</v>
      </c>
      <c r="C941" t="s">
        <v>206</v>
      </c>
      <c r="D941" t="s">
        <v>207</v>
      </c>
      <c r="E941" s="2">
        <v>45187.473611111112</v>
      </c>
      <c r="F941" t="s">
        <v>150</v>
      </c>
      <c r="G941" t="s">
        <v>149</v>
      </c>
      <c r="H941" t="b">
        <v>0</v>
      </c>
      <c r="I941">
        <v>0.03</v>
      </c>
      <c r="J941">
        <v>1E-3</v>
      </c>
      <c r="K941" t="str">
        <f t="shared" si="42"/>
        <v>=</v>
      </c>
      <c r="L941">
        <f t="shared" si="43"/>
        <v>30</v>
      </c>
      <c r="M941">
        <f t="shared" si="44"/>
        <v>1</v>
      </c>
      <c r="N941" t="s">
        <v>453</v>
      </c>
    </row>
    <row r="942" spans="1:14">
      <c r="A942" t="s">
        <v>451</v>
      </c>
      <c r="B942" t="s">
        <v>452</v>
      </c>
      <c r="C942" t="s">
        <v>196</v>
      </c>
      <c r="D942" t="s">
        <v>197</v>
      </c>
      <c r="E942" s="2">
        <v>42086.627083333333</v>
      </c>
      <c r="F942" t="s">
        <v>150</v>
      </c>
      <c r="G942" t="s">
        <v>149</v>
      </c>
      <c r="H942" t="b">
        <v>0</v>
      </c>
      <c r="I942">
        <v>1.4E-2</v>
      </c>
      <c r="J942">
        <v>1E-3</v>
      </c>
      <c r="K942" t="str">
        <f t="shared" si="42"/>
        <v>=</v>
      </c>
      <c r="L942">
        <f t="shared" si="43"/>
        <v>14</v>
      </c>
      <c r="M942">
        <f t="shared" si="44"/>
        <v>1</v>
      </c>
      <c r="N942" t="s">
        <v>453</v>
      </c>
    </row>
    <row r="943" spans="1:14">
      <c r="A943" t="s">
        <v>451</v>
      </c>
      <c r="B943" t="s">
        <v>452</v>
      </c>
      <c r="C943" t="s">
        <v>198</v>
      </c>
      <c r="D943" t="s">
        <v>201</v>
      </c>
      <c r="E943" s="2">
        <v>43809.532638888886</v>
      </c>
      <c r="F943" t="s">
        <v>150</v>
      </c>
      <c r="G943" t="s">
        <v>149</v>
      </c>
      <c r="H943" t="b">
        <v>0</v>
      </c>
      <c r="I943">
        <v>0.05</v>
      </c>
      <c r="J943">
        <v>1E-3</v>
      </c>
      <c r="K943" t="str">
        <f t="shared" si="42"/>
        <v>=</v>
      </c>
      <c r="L943">
        <f t="shared" si="43"/>
        <v>50</v>
      </c>
      <c r="M943">
        <f t="shared" si="44"/>
        <v>1</v>
      </c>
      <c r="N943" t="s">
        <v>453</v>
      </c>
    </row>
    <row r="944" spans="1:14">
      <c r="A944" t="s">
        <v>451</v>
      </c>
      <c r="B944" t="s">
        <v>452</v>
      </c>
      <c r="C944" t="s">
        <v>178</v>
      </c>
      <c r="D944" t="s">
        <v>185</v>
      </c>
      <c r="E944" s="2">
        <v>43406.648611111108</v>
      </c>
      <c r="F944" t="s">
        <v>150</v>
      </c>
      <c r="G944" t="s">
        <v>149</v>
      </c>
      <c r="H944" t="b">
        <v>0</v>
      </c>
      <c r="I944">
        <v>1.0999999999999999E-2</v>
      </c>
      <c r="J944">
        <v>1E-3</v>
      </c>
      <c r="K944" t="str">
        <f t="shared" si="42"/>
        <v>=</v>
      </c>
      <c r="L944">
        <f t="shared" si="43"/>
        <v>11</v>
      </c>
      <c r="M944">
        <f t="shared" si="44"/>
        <v>1</v>
      </c>
      <c r="N944" t="s">
        <v>453</v>
      </c>
    </row>
    <row r="945" spans="1:14">
      <c r="A945" t="s">
        <v>451</v>
      </c>
      <c r="B945" t="s">
        <v>452</v>
      </c>
      <c r="C945" t="s">
        <v>187</v>
      </c>
      <c r="D945" t="s">
        <v>188</v>
      </c>
      <c r="E945" s="2">
        <v>43438.368750000001</v>
      </c>
      <c r="F945" t="s">
        <v>150</v>
      </c>
      <c r="G945" t="s">
        <v>149</v>
      </c>
      <c r="H945" t="b">
        <v>0</v>
      </c>
      <c r="I945">
        <v>1.4999999999999999E-2</v>
      </c>
      <c r="J945">
        <v>1E-3</v>
      </c>
      <c r="K945" t="str">
        <f t="shared" si="42"/>
        <v>=</v>
      </c>
      <c r="L945">
        <f t="shared" si="43"/>
        <v>15</v>
      </c>
      <c r="M945">
        <f t="shared" si="44"/>
        <v>1</v>
      </c>
      <c r="N945" t="s">
        <v>453</v>
      </c>
    </row>
    <row r="946" spans="1:14">
      <c r="A946" t="s">
        <v>451</v>
      </c>
      <c r="B946" t="s">
        <v>452</v>
      </c>
      <c r="C946" t="s">
        <v>374</v>
      </c>
      <c r="D946" t="s">
        <v>375</v>
      </c>
      <c r="E946" s="2">
        <v>43588.590277777781</v>
      </c>
      <c r="F946" t="s">
        <v>150</v>
      </c>
      <c r="G946" t="s">
        <v>149</v>
      </c>
      <c r="H946" t="b">
        <v>0</v>
      </c>
      <c r="I946">
        <v>2.5999999999999999E-3</v>
      </c>
      <c r="J946">
        <v>1E-3</v>
      </c>
      <c r="K946" t="str">
        <f t="shared" si="42"/>
        <v>=</v>
      </c>
      <c r="L946">
        <f t="shared" si="43"/>
        <v>2.6</v>
      </c>
      <c r="M946">
        <f t="shared" si="44"/>
        <v>1</v>
      </c>
      <c r="N946" t="s">
        <v>453</v>
      </c>
    </row>
    <row r="947" spans="1:14">
      <c r="A947" t="s">
        <v>451</v>
      </c>
      <c r="B947" t="s">
        <v>452</v>
      </c>
      <c r="C947" t="s">
        <v>178</v>
      </c>
      <c r="D947" t="s">
        <v>185</v>
      </c>
      <c r="E947" s="2">
        <v>42845.590277777781</v>
      </c>
      <c r="F947" t="s">
        <v>150</v>
      </c>
      <c r="G947" t="s">
        <v>149</v>
      </c>
      <c r="H947" t="b">
        <v>0</v>
      </c>
      <c r="I947">
        <v>0.01</v>
      </c>
      <c r="J947">
        <v>1E-3</v>
      </c>
      <c r="K947" t="str">
        <f t="shared" si="42"/>
        <v>=</v>
      </c>
      <c r="L947">
        <f t="shared" si="43"/>
        <v>10</v>
      </c>
      <c r="M947">
        <f t="shared" si="44"/>
        <v>1</v>
      </c>
      <c r="N947" t="s">
        <v>453</v>
      </c>
    </row>
    <row r="948" spans="1:14">
      <c r="A948" t="s">
        <v>451</v>
      </c>
      <c r="B948" t="s">
        <v>452</v>
      </c>
      <c r="C948" t="s">
        <v>206</v>
      </c>
      <c r="D948" t="s">
        <v>207</v>
      </c>
      <c r="E948" s="2">
        <v>43409.43472222222</v>
      </c>
      <c r="F948" t="s">
        <v>150</v>
      </c>
      <c r="G948" t="s">
        <v>149</v>
      </c>
      <c r="H948" t="b">
        <v>0</v>
      </c>
      <c r="I948">
        <v>5.3999999999999999E-2</v>
      </c>
      <c r="J948">
        <v>1E-3</v>
      </c>
      <c r="K948" t="str">
        <f t="shared" si="42"/>
        <v>=</v>
      </c>
      <c r="L948">
        <f t="shared" si="43"/>
        <v>54</v>
      </c>
      <c r="M948">
        <f t="shared" si="44"/>
        <v>1</v>
      </c>
      <c r="N948" t="s">
        <v>453</v>
      </c>
    </row>
    <row r="949" spans="1:14">
      <c r="A949" t="s">
        <v>451</v>
      </c>
      <c r="B949" t="s">
        <v>452</v>
      </c>
      <c r="C949" t="s">
        <v>198</v>
      </c>
      <c r="D949" t="s">
        <v>201</v>
      </c>
      <c r="E949" s="2">
        <v>43335.404166666667</v>
      </c>
      <c r="F949" t="s">
        <v>150</v>
      </c>
      <c r="G949" t="s">
        <v>149</v>
      </c>
      <c r="H949" t="b">
        <v>0</v>
      </c>
      <c r="I949">
        <v>6.3E-2</v>
      </c>
      <c r="J949">
        <v>1E-3</v>
      </c>
      <c r="K949" t="str">
        <f t="shared" si="42"/>
        <v>=</v>
      </c>
      <c r="L949">
        <f t="shared" si="43"/>
        <v>63</v>
      </c>
      <c r="M949">
        <f t="shared" si="44"/>
        <v>1</v>
      </c>
      <c r="N949" t="s">
        <v>453</v>
      </c>
    </row>
    <row r="950" spans="1:14">
      <c r="A950" t="s">
        <v>451</v>
      </c>
      <c r="B950" t="s">
        <v>452</v>
      </c>
      <c r="C950" t="s">
        <v>203</v>
      </c>
      <c r="D950" t="s">
        <v>204</v>
      </c>
      <c r="E950" s="2">
        <v>42831.425694444442</v>
      </c>
      <c r="F950" t="s">
        <v>150</v>
      </c>
      <c r="G950" t="s">
        <v>149</v>
      </c>
      <c r="H950" t="b">
        <v>0</v>
      </c>
      <c r="I950">
        <v>3.5000000000000003E-2</v>
      </c>
      <c r="J950">
        <v>1E-3</v>
      </c>
      <c r="K950" t="str">
        <f t="shared" si="42"/>
        <v>=</v>
      </c>
      <c r="L950">
        <f t="shared" si="43"/>
        <v>35</v>
      </c>
      <c r="M950">
        <f t="shared" si="44"/>
        <v>1</v>
      </c>
      <c r="N950" t="s">
        <v>453</v>
      </c>
    </row>
    <row r="951" spans="1:14">
      <c r="A951" t="s">
        <v>451</v>
      </c>
      <c r="B951" t="s">
        <v>452</v>
      </c>
      <c r="C951" t="s">
        <v>214</v>
      </c>
      <c r="D951" t="s">
        <v>217</v>
      </c>
      <c r="E951" s="2">
        <v>43872.46875</v>
      </c>
      <c r="F951" t="s">
        <v>150</v>
      </c>
      <c r="G951" t="s">
        <v>149</v>
      </c>
      <c r="H951" t="b">
        <v>0</v>
      </c>
      <c r="I951">
        <v>4.4000000000000003E-3</v>
      </c>
      <c r="J951">
        <v>1E-3</v>
      </c>
      <c r="K951" t="str">
        <f t="shared" si="42"/>
        <v>=</v>
      </c>
      <c r="L951">
        <f t="shared" si="43"/>
        <v>4.4000000000000004</v>
      </c>
      <c r="M951">
        <f t="shared" si="44"/>
        <v>1</v>
      </c>
      <c r="N951" t="s">
        <v>453</v>
      </c>
    </row>
    <row r="952" spans="1:14">
      <c r="A952" t="s">
        <v>451</v>
      </c>
      <c r="B952" t="s">
        <v>452</v>
      </c>
      <c r="C952" t="s">
        <v>235</v>
      </c>
      <c r="D952" t="s">
        <v>239</v>
      </c>
      <c r="E952" s="2">
        <v>45233.509722222225</v>
      </c>
      <c r="F952" t="s">
        <v>150</v>
      </c>
      <c r="G952" t="s">
        <v>149</v>
      </c>
      <c r="H952" t="b">
        <v>0</v>
      </c>
      <c r="I952">
        <v>0.03</v>
      </c>
      <c r="J952">
        <v>1E-3</v>
      </c>
      <c r="K952" t="str">
        <f t="shared" si="42"/>
        <v>=</v>
      </c>
      <c r="L952">
        <f t="shared" si="43"/>
        <v>30</v>
      </c>
      <c r="M952">
        <f t="shared" si="44"/>
        <v>1</v>
      </c>
      <c r="N952" t="s">
        <v>453</v>
      </c>
    </row>
    <row r="953" spans="1:14">
      <c r="A953" t="s">
        <v>451</v>
      </c>
      <c r="B953" t="s">
        <v>452</v>
      </c>
      <c r="C953" t="s">
        <v>334</v>
      </c>
      <c r="D953" t="s">
        <v>335</v>
      </c>
      <c r="E953" s="2">
        <v>43748.584027777775</v>
      </c>
      <c r="F953" t="s">
        <v>150</v>
      </c>
      <c r="G953" t="s">
        <v>149</v>
      </c>
      <c r="H953" t="b">
        <v>0</v>
      </c>
      <c r="I953">
        <v>2.1000000000000001E-2</v>
      </c>
      <c r="J953">
        <v>1E-3</v>
      </c>
      <c r="K953" t="str">
        <f t="shared" si="42"/>
        <v>=</v>
      </c>
      <c r="L953">
        <f t="shared" si="43"/>
        <v>21</v>
      </c>
      <c r="M953">
        <f t="shared" si="44"/>
        <v>1</v>
      </c>
      <c r="N953" t="s">
        <v>453</v>
      </c>
    </row>
    <row r="954" spans="1:14">
      <c r="A954" t="s">
        <v>451</v>
      </c>
      <c r="B954" t="s">
        <v>452</v>
      </c>
      <c r="C954" t="s">
        <v>206</v>
      </c>
      <c r="D954" t="s">
        <v>207</v>
      </c>
      <c r="E954" s="2">
        <v>42683.469444444447</v>
      </c>
      <c r="F954" t="s">
        <v>150</v>
      </c>
      <c r="G954" t="s">
        <v>149</v>
      </c>
      <c r="H954" t="b">
        <v>0</v>
      </c>
      <c r="I954">
        <v>9.6000000000000002E-2</v>
      </c>
      <c r="J954">
        <v>1E-3</v>
      </c>
      <c r="K954" t="str">
        <f t="shared" si="42"/>
        <v>=</v>
      </c>
      <c r="L954">
        <f t="shared" si="43"/>
        <v>96</v>
      </c>
      <c r="M954">
        <f t="shared" si="44"/>
        <v>1</v>
      </c>
      <c r="N954" t="s">
        <v>453</v>
      </c>
    </row>
    <row r="955" spans="1:14">
      <c r="A955" t="s">
        <v>451</v>
      </c>
      <c r="B955" t="s">
        <v>452</v>
      </c>
      <c r="C955" t="s">
        <v>187</v>
      </c>
      <c r="D955" t="s">
        <v>188</v>
      </c>
      <c r="E955" s="2">
        <v>42844.511805555558</v>
      </c>
      <c r="F955" t="s">
        <v>150</v>
      </c>
      <c r="G955" t="s">
        <v>149</v>
      </c>
      <c r="H955" t="b">
        <v>0</v>
      </c>
      <c r="I955">
        <v>1.6E-2</v>
      </c>
      <c r="J955">
        <v>1E-3</v>
      </c>
      <c r="K955" t="str">
        <f t="shared" si="42"/>
        <v>=</v>
      </c>
      <c r="L955">
        <f t="shared" si="43"/>
        <v>16</v>
      </c>
      <c r="M955">
        <f t="shared" si="44"/>
        <v>1</v>
      </c>
      <c r="N955" t="s">
        <v>453</v>
      </c>
    </row>
    <row r="956" spans="1:14">
      <c r="A956" t="s">
        <v>451</v>
      </c>
      <c r="B956" t="s">
        <v>452</v>
      </c>
      <c r="C956" t="s">
        <v>203</v>
      </c>
      <c r="D956" t="s">
        <v>204</v>
      </c>
      <c r="E956" s="2">
        <v>43773.572916666664</v>
      </c>
      <c r="F956" t="s">
        <v>150</v>
      </c>
      <c r="G956" t="s">
        <v>149</v>
      </c>
      <c r="H956" t="b">
        <v>0</v>
      </c>
      <c r="I956">
        <v>2.9000000000000001E-2</v>
      </c>
      <c r="J956">
        <v>1E-3</v>
      </c>
      <c r="K956" t="str">
        <f t="shared" si="42"/>
        <v>=</v>
      </c>
      <c r="L956">
        <f t="shared" si="43"/>
        <v>29</v>
      </c>
      <c r="M956">
        <f t="shared" si="44"/>
        <v>1</v>
      </c>
      <c r="N956" t="s">
        <v>453</v>
      </c>
    </row>
    <row r="957" spans="1:14">
      <c r="A957" t="s">
        <v>451</v>
      </c>
      <c r="B957" t="s">
        <v>452</v>
      </c>
      <c r="C957" t="s">
        <v>203</v>
      </c>
      <c r="D957" t="s">
        <v>204</v>
      </c>
      <c r="E957" s="2">
        <v>43314.570833333331</v>
      </c>
      <c r="F957" t="s">
        <v>150</v>
      </c>
      <c r="G957" t="s">
        <v>149</v>
      </c>
      <c r="H957" t="b">
        <v>0</v>
      </c>
      <c r="I957">
        <v>3.7999999999999999E-2</v>
      </c>
      <c r="J957">
        <v>1E-3</v>
      </c>
      <c r="K957" t="str">
        <f t="shared" si="42"/>
        <v>=</v>
      </c>
      <c r="L957">
        <f t="shared" si="43"/>
        <v>38</v>
      </c>
      <c r="M957">
        <f t="shared" si="44"/>
        <v>1</v>
      </c>
      <c r="N957" t="s">
        <v>453</v>
      </c>
    </row>
    <row r="958" spans="1:14">
      <c r="A958" t="s">
        <v>451</v>
      </c>
      <c r="B958" t="s">
        <v>452</v>
      </c>
      <c r="C958" t="s">
        <v>187</v>
      </c>
      <c r="D958" t="s">
        <v>188</v>
      </c>
      <c r="E958" s="2">
        <v>45324.52847222222</v>
      </c>
      <c r="F958" t="s">
        <v>150</v>
      </c>
      <c r="G958" t="s">
        <v>149</v>
      </c>
      <c r="H958" t="b">
        <v>0</v>
      </c>
      <c r="I958">
        <v>0.01</v>
      </c>
      <c r="J958">
        <v>1E-3</v>
      </c>
      <c r="K958" t="str">
        <f t="shared" si="42"/>
        <v>=</v>
      </c>
      <c r="L958">
        <f t="shared" si="43"/>
        <v>10</v>
      </c>
      <c r="M958">
        <f t="shared" si="44"/>
        <v>1</v>
      </c>
      <c r="N958" t="s">
        <v>453</v>
      </c>
    </row>
    <row r="959" spans="1:14">
      <c r="A959" t="s">
        <v>451</v>
      </c>
      <c r="B959" t="s">
        <v>452</v>
      </c>
      <c r="C959" t="s">
        <v>224</v>
      </c>
      <c r="D959" t="s">
        <v>225</v>
      </c>
      <c r="E959" s="2">
        <v>43473.529861111114</v>
      </c>
      <c r="F959" t="s">
        <v>150</v>
      </c>
      <c r="G959" t="s">
        <v>149</v>
      </c>
      <c r="H959" t="b">
        <v>0</v>
      </c>
      <c r="I959">
        <v>4.3E-3</v>
      </c>
      <c r="J959">
        <v>1E-3</v>
      </c>
      <c r="K959" t="str">
        <f t="shared" si="42"/>
        <v>=</v>
      </c>
      <c r="L959">
        <f t="shared" si="43"/>
        <v>4.3</v>
      </c>
      <c r="M959">
        <f t="shared" si="44"/>
        <v>1</v>
      </c>
      <c r="N959" t="s">
        <v>453</v>
      </c>
    </row>
    <row r="960" spans="1:14">
      <c r="A960" t="s">
        <v>451</v>
      </c>
      <c r="B960" t="s">
        <v>452</v>
      </c>
      <c r="C960" t="s">
        <v>206</v>
      </c>
      <c r="D960" t="s">
        <v>207</v>
      </c>
      <c r="E960" s="2">
        <v>45233.505555555559</v>
      </c>
      <c r="F960" t="s">
        <v>150</v>
      </c>
      <c r="G960" t="s">
        <v>149</v>
      </c>
      <c r="H960" t="b">
        <v>0</v>
      </c>
      <c r="I960">
        <v>2.1000000000000001E-2</v>
      </c>
      <c r="J960">
        <v>1E-3</v>
      </c>
      <c r="K960" t="str">
        <f t="shared" si="42"/>
        <v>=</v>
      </c>
      <c r="L960">
        <f t="shared" si="43"/>
        <v>21</v>
      </c>
      <c r="M960">
        <f t="shared" si="44"/>
        <v>1</v>
      </c>
      <c r="N960" t="s">
        <v>453</v>
      </c>
    </row>
    <row r="961" spans="1:14">
      <c r="A961" t="s">
        <v>451</v>
      </c>
      <c r="B961" t="s">
        <v>452</v>
      </c>
      <c r="C961" t="s">
        <v>178</v>
      </c>
      <c r="D961" t="s">
        <v>185</v>
      </c>
      <c r="E961" s="2">
        <v>42541.646527777775</v>
      </c>
      <c r="F961" t="s">
        <v>150</v>
      </c>
      <c r="G961" t="s">
        <v>149</v>
      </c>
      <c r="H961" t="b">
        <v>0</v>
      </c>
      <c r="I961">
        <v>1.4E-2</v>
      </c>
      <c r="J961">
        <v>1E-3</v>
      </c>
      <c r="K961" t="str">
        <f t="shared" si="42"/>
        <v>=</v>
      </c>
      <c r="L961">
        <f t="shared" si="43"/>
        <v>14</v>
      </c>
      <c r="M961">
        <f t="shared" si="44"/>
        <v>1</v>
      </c>
      <c r="N961" t="s">
        <v>453</v>
      </c>
    </row>
    <row r="962" spans="1:14">
      <c r="A962" t="s">
        <v>451</v>
      </c>
      <c r="B962" t="s">
        <v>452</v>
      </c>
      <c r="C962" t="s">
        <v>198</v>
      </c>
      <c r="D962" t="s">
        <v>201</v>
      </c>
      <c r="E962" s="2">
        <v>43214.678472222222</v>
      </c>
      <c r="F962" t="s">
        <v>150</v>
      </c>
      <c r="G962" t="s">
        <v>149</v>
      </c>
      <c r="H962" t="b">
        <v>0</v>
      </c>
      <c r="I962">
        <v>4.2999999999999997E-2</v>
      </c>
      <c r="J962">
        <v>1E-3</v>
      </c>
      <c r="K962" t="str">
        <f t="shared" si="42"/>
        <v>=</v>
      </c>
      <c r="L962">
        <f t="shared" si="43"/>
        <v>43</v>
      </c>
      <c r="M962">
        <f t="shared" si="44"/>
        <v>1</v>
      </c>
      <c r="N962" t="s">
        <v>453</v>
      </c>
    </row>
    <row r="963" spans="1:14">
      <c r="A963" t="s">
        <v>451</v>
      </c>
      <c r="B963" t="s">
        <v>452</v>
      </c>
      <c r="C963" t="s">
        <v>206</v>
      </c>
      <c r="D963" t="s">
        <v>207</v>
      </c>
      <c r="E963" s="2">
        <v>44726.651388888888</v>
      </c>
      <c r="F963" t="s">
        <v>150</v>
      </c>
      <c r="G963" t="s">
        <v>149</v>
      </c>
      <c r="H963" t="b">
        <v>0</v>
      </c>
      <c r="I963">
        <v>4.2000000000000003E-2</v>
      </c>
      <c r="J963">
        <v>1E-3</v>
      </c>
      <c r="K963" t="str">
        <f t="shared" ref="K963:K1026" si="45">IF(H963=TRUE,"&lt;","=")</f>
        <v>=</v>
      </c>
      <c r="L963">
        <f t="shared" ref="L963:L1026" si="46">I963*1000</f>
        <v>42</v>
      </c>
      <c r="M963">
        <f t="shared" ref="M963:M1026" si="47">J963*1000</f>
        <v>1</v>
      </c>
      <c r="N963" t="s">
        <v>453</v>
      </c>
    </row>
    <row r="964" spans="1:14">
      <c r="A964" t="s">
        <v>451</v>
      </c>
      <c r="B964" t="s">
        <v>452</v>
      </c>
      <c r="C964" t="s">
        <v>187</v>
      </c>
      <c r="D964" t="s">
        <v>188</v>
      </c>
      <c r="E964" s="2">
        <v>42235.40902777778</v>
      </c>
      <c r="F964" t="s">
        <v>150</v>
      </c>
      <c r="G964" t="s">
        <v>149</v>
      </c>
      <c r="H964" t="b">
        <v>0</v>
      </c>
      <c r="I964">
        <v>2.9000000000000001E-2</v>
      </c>
      <c r="J964">
        <v>1E-3</v>
      </c>
      <c r="K964" t="str">
        <f t="shared" si="45"/>
        <v>=</v>
      </c>
      <c r="L964">
        <f t="shared" si="46"/>
        <v>29</v>
      </c>
      <c r="M964">
        <f t="shared" si="47"/>
        <v>1</v>
      </c>
      <c r="N964" t="s">
        <v>453</v>
      </c>
    </row>
    <row r="965" spans="1:14">
      <c r="A965" t="s">
        <v>451</v>
      </c>
      <c r="B965" t="s">
        <v>452</v>
      </c>
      <c r="C965" t="s">
        <v>203</v>
      </c>
      <c r="D965" t="s">
        <v>204</v>
      </c>
      <c r="E965" s="2">
        <v>42544.462500000001</v>
      </c>
      <c r="F965" t="s">
        <v>150</v>
      </c>
      <c r="G965" t="s">
        <v>149</v>
      </c>
      <c r="H965" t="b">
        <v>0</v>
      </c>
      <c r="I965">
        <v>3.9E-2</v>
      </c>
      <c r="J965">
        <v>1E-3</v>
      </c>
      <c r="K965" t="str">
        <f t="shared" si="45"/>
        <v>=</v>
      </c>
      <c r="L965">
        <f t="shared" si="46"/>
        <v>39</v>
      </c>
      <c r="M965">
        <f t="shared" si="47"/>
        <v>1</v>
      </c>
      <c r="N965" t="s">
        <v>453</v>
      </c>
    </row>
    <row r="966" spans="1:14">
      <c r="A966" t="s">
        <v>451</v>
      </c>
      <c r="B966" t="s">
        <v>452</v>
      </c>
      <c r="C966" t="s">
        <v>190</v>
      </c>
      <c r="D966" t="s">
        <v>194</v>
      </c>
      <c r="E966" s="2">
        <v>42184.461111111108</v>
      </c>
      <c r="F966" t="s">
        <v>150</v>
      </c>
      <c r="G966" t="s">
        <v>149</v>
      </c>
      <c r="H966" t="b">
        <v>0</v>
      </c>
      <c r="I966">
        <v>2.7000000000000001E-3</v>
      </c>
      <c r="J966">
        <v>1E-3</v>
      </c>
      <c r="K966" t="str">
        <f t="shared" si="45"/>
        <v>=</v>
      </c>
      <c r="L966">
        <f t="shared" si="46"/>
        <v>2.7</v>
      </c>
      <c r="M966">
        <f t="shared" si="47"/>
        <v>1</v>
      </c>
      <c r="N966" t="s">
        <v>453</v>
      </c>
    </row>
    <row r="967" spans="1:14">
      <c r="A967" t="s">
        <v>451</v>
      </c>
      <c r="B967" t="s">
        <v>452</v>
      </c>
      <c r="C967" t="s">
        <v>187</v>
      </c>
      <c r="D967" t="s">
        <v>188</v>
      </c>
      <c r="E967" s="2">
        <v>42191.379166666666</v>
      </c>
      <c r="F967" t="s">
        <v>150</v>
      </c>
      <c r="G967" t="s">
        <v>149</v>
      </c>
      <c r="H967" t="b">
        <v>0</v>
      </c>
      <c r="I967">
        <v>0.01</v>
      </c>
      <c r="J967">
        <v>1E-3</v>
      </c>
      <c r="K967" t="str">
        <f t="shared" si="45"/>
        <v>=</v>
      </c>
      <c r="L967">
        <f t="shared" si="46"/>
        <v>10</v>
      </c>
      <c r="M967">
        <f t="shared" si="47"/>
        <v>1</v>
      </c>
      <c r="N967" t="s">
        <v>453</v>
      </c>
    </row>
    <row r="968" spans="1:14">
      <c r="A968" t="s">
        <v>451</v>
      </c>
      <c r="B968" t="s">
        <v>452</v>
      </c>
      <c r="C968" t="s">
        <v>241</v>
      </c>
      <c r="D968" t="s">
        <v>242</v>
      </c>
      <c r="E968" s="2">
        <v>42268.539583333331</v>
      </c>
      <c r="F968" t="s">
        <v>150</v>
      </c>
      <c r="G968" t="s">
        <v>149</v>
      </c>
      <c r="H968" t="b">
        <v>0</v>
      </c>
      <c r="I968">
        <v>1.2999999999999999E-2</v>
      </c>
      <c r="J968">
        <v>1E-3</v>
      </c>
      <c r="K968" t="str">
        <f t="shared" si="45"/>
        <v>=</v>
      </c>
      <c r="L968">
        <f t="shared" si="46"/>
        <v>13</v>
      </c>
      <c r="M968">
        <f t="shared" si="47"/>
        <v>1</v>
      </c>
      <c r="N968" t="s">
        <v>453</v>
      </c>
    </row>
    <row r="969" spans="1:14">
      <c r="A969" t="s">
        <v>451</v>
      </c>
      <c r="B969" t="s">
        <v>452</v>
      </c>
      <c r="C969" t="s">
        <v>178</v>
      </c>
      <c r="D969" t="s">
        <v>185</v>
      </c>
      <c r="E969" s="2">
        <v>42709.570833333331</v>
      </c>
      <c r="F969" t="s">
        <v>150</v>
      </c>
      <c r="G969" t="s">
        <v>149</v>
      </c>
      <c r="H969" t="b">
        <v>0</v>
      </c>
      <c r="I969">
        <v>1.2E-2</v>
      </c>
      <c r="J969">
        <v>1E-3</v>
      </c>
      <c r="K969" t="str">
        <f t="shared" si="45"/>
        <v>=</v>
      </c>
      <c r="L969">
        <f t="shared" si="46"/>
        <v>12</v>
      </c>
      <c r="M969">
        <f t="shared" si="47"/>
        <v>1</v>
      </c>
      <c r="N969" t="s">
        <v>453</v>
      </c>
    </row>
    <row r="970" spans="1:14">
      <c r="A970" t="s">
        <v>451</v>
      </c>
      <c r="B970" t="s">
        <v>452</v>
      </c>
      <c r="C970" t="s">
        <v>187</v>
      </c>
      <c r="D970" t="s">
        <v>188</v>
      </c>
      <c r="E970" s="2">
        <v>42814.375694444447</v>
      </c>
      <c r="F970" t="s">
        <v>150</v>
      </c>
      <c r="G970" t="s">
        <v>149</v>
      </c>
      <c r="H970" t="b">
        <v>0</v>
      </c>
      <c r="I970">
        <v>1.4E-2</v>
      </c>
      <c r="J970">
        <v>1E-3</v>
      </c>
      <c r="K970" t="str">
        <f t="shared" si="45"/>
        <v>=</v>
      </c>
      <c r="L970">
        <f t="shared" si="46"/>
        <v>14</v>
      </c>
      <c r="M970">
        <f t="shared" si="47"/>
        <v>1</v>
      </c>
      <c r="N970" t="s">
        <v>453</v>
      </c>
    </row>
    <row r="971" spans="1:14">
      <c r="A971" t="s">
        <v>451</v>
      </c>
      <c r="B971" t="s">
        <v>452</v>
      </c>
      <c r="C971" t="s">
        <v>190</v>
      </c>
      <c r="D971" t="s">
        <v>194</v>
      </c>
      <c r="E971" s="2">
        <v>41981.453472222223</v>
      </c>
      <c r="F971" t="s">
        <v>150</v>
      </c>
      <c r="G971" t="s">
        <v>149</v>
      </c>
      <c r="H971" t="b">
        <v>0</v>
      </c>
      <c r="I971">
        <v>1.5E-3</v>
      </c>
      <c r="J971">
        <v>1E-3</v>
      </c>
      <c r="K971" t="str">
        <f t="shared" si="45"/>
        <v>=</v>
      </c>
      <c r="L971">
        <f t="shared" si="46"/>
        <v>1.5</v>
      </c>
      <c r="M971">
        <f t="shared" si="47"/>
        <v>1</v>
      </c>
      <c r="N971" t="s">
        <v>453</v>
      </c>
    </row>
    <row r="972" spans="1:14">
      <c r="A972" t="s">
        <v>451</v>
      </c>
      <c r="B972" t="s">
        <v>452</v>
      </c>
      <c r="C972" t="s">
        <v>178</v>
      </c>
      <c r="D972" t="s">
        <v>185</v>
      </c>
      <c r="E972" s="2">
        <v>45091.609027777777</v>
      </c>
      <c r="F972" t="s">
        <v>150</v>
      </c>
      <c r="G972" t="s">
        <v>149</v>
      </c>
      <c r="H972" t="b">
        <v>0</v>
      </c>
      <c r="I972">
        <v>5.5999999999999999E-3</v>
      </c>
      <c r="J972">
        <v>1E-3</v>
      </c>
      <c r="K972" t="str">
        <f t="shared" si="45"/>
        <v>=</v>
      </c>
      <c r="L972">
        <f t="shared" si="46"/>
        <v>5.6</v>
      </c>
      <c r="M972">
        <f t="shared" si="47"/>
        <v>1</v>
      </c>
      <c r="N972" t="s">
        <v>453</v>
      </c>
    </row>
    <row r="973" spans="1:14">
      <c r="A973" t="s">
        <v>451</v>
      </c>
      <c r="B973" t="s">
        <v>452</v>
      </c>
      <c r="C973" t="s">
        <v>206</v>
      </c>
      <c r="D973" t="s">
        <v>207</v>
      </c>
      <c r="E973" s="2">
        <v>43888.637499999997</v>
      </c>
      <c r="F973" t="s">
        <v>150</v>
      </c>
      <c r="G973" t="s">
        <v>149</v>
      </c>
      <c r="H973" t="b">
        <v>0</v>
      </c>
      <c r="I973">
        <v>1.2999999999999999E-2</v>
      </c>
      <c r="J973">
        <v>1E-3</v>
      </c>
      <c r="K973" t="str">
        <f t="shared" si="45"/>
        <v>=</v>
      </c>
      <c r="L973">
        <f t="shared" si="46"/>
        <v>13</v>
      </c>
      <c r="M973">
        <f t="shared" si="47"/>
        <v>1</v>
      </c>
      <c r="N973" t="s">
        <v>453</v>
      </c>
    </row>
    <row r="974" spans="1:14">
      <c r="A974" t="s">
        <v>451</v>
      </c>
      <c r="B974" t="s">
        <v>452</v>
      </c>
      <c r="C974" t="s">
        <v>235</v>
      </c>
      <c r="D974" t="s">
        <v>239</v>
      </c>
      <c r="E974" s="2">
        <v>44727.506944444445</v>
      </c>
      <c r="F974" t="s">
        <v>150</v>
      </c>
      <c r="G974" t="s">
        <v>149</v>
      </c>
      <c r="H974" t="b">
        <v>0</v>
      </c>
      <c r="I974">
        <v>2.9000000000000001E-2</v>
      </c>
      <c r="J974">
        <v>1E-3</v>
      </c>
      <c r="K974" t="str">
        <f t="shared" si="45"/>
        <v>=</v>
      </c>
      <c r="L974">
        <f t="shared" si="46"/>
        <v>29</v>
      </c>
      <c r="M974">
        <f t="shared" si="47"/>
        <v>1</v>
      </c>
      <c r="N974" t="s">
        <v>453</v>
      </c>
    </row>
    <row r="975" spans="1:14">
      <c r="A975" t="s">
        <v>451</v>
      </c>
      <c r="B975" t="s">
        <v>452</v>
      </c>
      <c r="C975" t="s">
        <v>190</v>
      </c>
      <c r="D975" t="s">
        <v>194</v>
      </c>
      <c r="E975" s="2">
        <v>42606.648611111108</v>
      </c>
      <c r="F975" t="s">
        <v>150</v>
      </c>
      <c r="G975" t="s">
        <v>149</v>
      </c>
      <c r="H975" t="b">
        <v>0</v>
      </c>
      <c r="I975">
        <v>4.8000000000000001E-2</v>
      </c>
      <c r="J975">
        <v>1E-3</v>
      </c>
      <c r="K975" t="str">
        <f t="shared" si="45"/>
        <v>=</v>
      </c>
      <c r="L975">
        <f t="shared" si="46"/>
        <v>48</v>
      </c>
      <c r="M975">
        <f t="shared" si="47"/>
        <v>1</v>
      </c>
      <c r="N975" t="s">
        <v>453</v>
      </c>
    </row>
    <row r="976" spans="1:14">
      <c r="A976" t="s">
        <v>451</v>
      </c>
      <c r="B976" t="s">
        <v>452</v>
      </c>
      <c r="C976" t="s">
        <v>224</v>
      </c>
      <c r="D976" t="s">
        <v>225</v>
      </c>
      <c r="E976" s="2">
        <v>43847.411111111112</v>
      </c>
      <c r="F976" t="s">
        <v>150</v>
      </c>
      <c r="G976" t="s">
        <v>149</v>
      </c>
      <c r="H976" t="b">
        <v>0</v>
      </c>
      <c r="I976">
        <v>2.5999999999999999E-3</v>
      </c>
      <c r="J976">
        <v>1E-3</v>
      </c>
      <c r="K976" t="str">
        <f t="shared" si="45"/>
        <v>=</v>
      </c>
      <c r="L976">
        <f t="shared" si="46"/>
        <v>2.6</v>
      </c>
      <c r="M976">
        <f t="shared" si="47"/>
        <v>1</v>
      </c>
      <c r="N976" t="s">
        <v>453</v>
      </c>
    </row>
    <row r="977" spans="1:14">
      <c r="A977" t="s">
        <v>451</v>
      </c>
      <c r="B977" t="s">
        <v>452</v>
      </c>
      <c r="C977" t="s">
        <v>203</v>
      </c>
      <c r="D977" t="s">
        <v>204</v>
      </c>
      <c r="E977" s="2">
        <v>43712.663194444445</v>
      </c>
      <c r="F977" t="s">
        <v>150</v>
      </c>
      <c r="G977" t="s">
        <v>149</v>
      </c>
      <c r="H977" t="b">
        <v>0</v>
      </c>
      <c r="I977">
        <v>5.6000000000000001E-2</v>
      </c>
      <c r="J977">
        <v>1E-3</v>
      </c>
      <c r="K977" t="str">
        <f t="shared" si="45"/>
        <v>=</v>
      </c>
      <c r="L977">
        <f t="shared" si="46"/>
        <v>56</v>
      </c>
      <c r="M977">
        <f t="shared" si="47"/>
        <v>1</v>
      </c>
      <c r="N977" t="s">
        <v>453</v>
      </c>
    </row>
    <row r="978" spans="1:14">
      <c r="A978" t="s">
        <v>451</v>
      </c>
      <c r="B978" t="s">
        <v>452</v>
      </c>
      <c r="C978" t="s">
        <v>376</v>
      </c>
      <c r="D978" t="s">
        <v>377</v>
      </c>
      <c r="E978" s="2">
        <v>43710.690972222219</v>
      </c>
      <c r="F978" t="s">
        <v>150</v>
      </c>
      <c r="G978" t="s">
        <v>149</v>
      </c>
      <c r="H978" t="b">
        <v>0</v>
      </c>
      <c r="I978">
        <v>1.6E-2</v>
      </c>
      <c r="J978">
        <v>1E-3</v>
      </c>
      <c r="K978" t="str">
        <f t="shared" si="45"/>
        <v>=</v>
      </c>
      <c r="L978">
        <f t="shared" si="46"/>
        <v>16</v>
      </c>
      <c r="M978">
        <f t="shared" si="47"/>
        <v>1</v>
      </c>
      <c r="N978" t="s">
        <v>453</v>
      </c>
    </row>
    <row r="979" spans="1:14">
      <c r="A979" t="s">
        <v>451</v>
      </c>
      <c r="B979" t="s">
        <v>452</v>
      </c>
      <c r="C979" t="s">
        <v>224</v>
      </c>
      <c r="D979" t="s">
        <v>225</v>
      </c>
      <c r="E979" s="2">
        <v>44523.379166666666</v>
      </c>
      <c r="F979" t="s">
        <v>150</v>
      </c>
      <c r="G979" t="s">
        <v>149</v>
      </c>
      <c r="H979" t="b">
        <v>0</v>
      </c>
      <c r="I979">
        <v>7.1999999999999998E-3</v>
      </c>
      <c r="J979">
        <v>1E-3</v>
      </c>
      <c r="K979" t="str">
        <f t="shared" si="45"/>
        <v>=</v>
      </c>
      <c r="L979">
        <f t="shared" si="46"/>
        <v>7.2</v>
      </c>
      <c r="M979">
        <f t="shared" si="47"/>
        <v>1</v>
      </c>
      <c r="N979" t="s">
        <v>453</v>
      </c>
    </row>
    <row r="980" spans="1:14">
      <c r="A980" t="s">
        <v>451</v>
      </c>
      <c r="B980" t="s">
        <v>452</v>
      </c>
      <c r="C980" t="s">
        <v>178</v>
      </c>
      <c r="D980" t="s">
        <v>185</v>
      </c>
      <c r="E980" s="2">
        <v>42641.495833333334</v>
      </c>
      <c r="F980" t="s">
        <v>150</v>
      </c>
      <c r="G980" t="s">
        <v>149</v>
      </c>
      <c r="H980" t="b">
        <v>0</v>
      </c>
      <c r="I980">
        <v>1.7000000000000001E-2</v>
      </c>
      <c r="J980">
        <v>1E-3</v>
      </c>
      <c r="K980" t="str">
        <f t="shared" si="45"/>
        <v>=</v>
      </c>
      <c r="L980">
        <f t="shared" si="46"/>
        <v>17</v>
      </c>
      <c r="M980">
        <f t="shared" si="47"/>
        <v>1</v>
      </c>
      <c r="N980" t="s">
        <v>453</v>
      </c>
    </row>
    <row r="981" spans="1:14">
      <c r="A981" t="s">
        <v>451</v>
      </c>
      <c r="B981" t="s">
        <v>452</v>
      </c>
      <c r="C981" t="s">
        <v>198</v>
      </c>
      <c r="D981" t="s">
        <v>201</v>
      </c>
      <c r="E981" s="2">
        <v>42857.486111111109</v>
      </c>
      <c r="F981" t="s">
        <v>150</v>
      </c>
      <c r="G981" t="s">
        <v>149</v>
      </c>
      <c r="H981" t="b">
        <v>0</v>
      </c>
      <c r="I981">
        <v>6.5000000000000002E-2</v>
      </c>
      <c r="J981">
        <v>1E-3</v>
      </c>
      <c r="K981" t="str">
        <f t="shared" si="45"/>
        <v>=</v>
      </c>
      <c r="L981">
        <f t="shared" si="46"/>
        <v>65</v>
      </c>
      <c r="M981">
        <f t="shared" si="47"/>
        <v>1</v>
      </c>
      <c r="N981" t="s">
        <v>453</v>
      </c>
    </row>
    <row r="982" spans="1:14">
      <c r="A982" t="s">
        <v>451</v>
      </c>
      <c r="B982" t="s">
        <v>452</v>
      </c>
      <c r="C982" t="s">
        <v>178</v>
      </c>
      <c r="D982" t="s">
        <v>185</v>
      </c>
      <c r="E982" s="2">
        <v>44783.594444444447</v>
      </c>
      <c r="F982" t="s">
        <v>150</v>
      </c>
      <c r="G982" t="s">
        <v>149</v>
      </c>
      <c r="H982" t="b">
        <v>0</v>
      </c>
      <c r="I982">
        <v>6.4999999999999997E-3</v>
      </c>
      <c r="J982">
        <v>1E-3</v>
      </c>
      <c r="K982" t="str">
        <f t="shared" si="45"/>
        <v>=</v>
      </c>
      <c r="L982">
        <f t="shared" si="46"/>
        <v>6.5</v>
      </c>
      <c r="M982">
        <f t="shared" si="47"/>
        <v>1</v>
      </c>
      <c r="N982" t="s">
        <v>453</v>
      </c>
    </row>
    <row r="983" spans="1:14">
      <c r="A983" t="s">
        <v>451</v>
      </c>
      <c r="B983" t="s">
        <v>452</v>
      </c>
      <c r="C983" t="s">
        <v>276</v>
      </c>
      <c r="D983" t="s">
        <v>277</v>
      </c>
      <c r="E983" s="2">
        <v>42122.614583333336</v>
      </c>
      <c r="F983" t="s">
        <v>150</v>
      </c>
      <c r="G983" t="s">
        <v>149</v>
      </c>
      <c r="H983" t="b">
        <v>0</v>
      </c>
      <c r="I983">
        <v>2.2000000000000001E-3</v>
      </c>
      <c r="J983">
        <v>1E-3</v>
      </c>
      <c r="K983" t="str">
        <f t="shared" si="45"/>
        <v>=</v>
      </c>
      <c r="L983">
        <f t="shared" si="46"/>
        <v>2.2000000000000002</v>
      </c>
      <c r="M983">
        <f t="shared" si="47"/>
        <v>1</v>
      </c>
      <c r="N983" t="s">
        <v>453</v>
      </c>
    </row>
    <row r="984" spans="1:14">
      <c r="A984" t="s">
        <v>451</v>
      </c>
      <c r="B984" t="s">
        <v>452</v>
      </c>
      <c r="C984" t="s">
        <v>190</v>
      </c>
      <c r="D984" t="s">
        <v>194</v>
      </c>
      <c r="E984" s="2">
        <v>42405.447222222225</v>
      </c>
      <c r="F984" t="s">
        <v>150</v>
      </c>
      <c r="G984" t="s">
        <v>149</v>
      </c>
      <c r="H984" t="b">
        <v>0</v>
      </c>
      <c r="I984">
        <v>8.9999999999999998E-4</v>
      </c>
      <c r="J984">
        <v>1E-3</v>
      </c>
      <c r="K984" t="str">
        <f t="shared" si="45"/>
        <v>=</v>
      </c>
      <c r="L984">
        <f t="shared" si="46"/>
        <v>0.9</v>
      </c>
      <c r="M984">
        <f t="shared" si="47"/>
        <v>1</v>
      </c>
      <c r="N984" t="s">
        <v>453</v>
      </c>
    </row>
    <row r="985" spans="1:14">
      <c r="A985" t="s">
        <v>451</v>
      </c>
      <c r="B985" t="s">
        <v>452</v>
      </c>
      <c r="C985" t="s">
        <v>187</v>
      </c>
      <c r="D985" t="s">
        <v>188</v>
      </c>
      <c r="E985" s="2">
        <v>43797.42083333333</v>
      </c>
      <c r="F985" t="s">
        <v>150</v>
      </c>
      <c r="G985" t="s">
        <v>149</v>
      </c>
      <c r="H985" t="b">
        <v>0</v>
      </c>
      <c r="I985">
        <v>6.7999999999999996E-3</v>
      </c>
      <c r="J985">
        <v>1E-3</v>
      </c>
      <c r="K985" t="str">
        <f t="shared" si="45"/>
        <v>=</v>
      </c>
      <c r="L985">
        <f t="shared" si="46"/>
        <v>6.8</v>
      </c>
      <c r="M985">
        <f t="shared" si="47"/>
        <v>1</v>
      </c>
      <c r="N985" t="s">
        <v>453</v>
      </c>
    </row>
    <row r="986" spans="1:14">
      <c r="A986" t="s">
        <v>451</v>
      </c>
      <c r="B986" t="s">
        <v>452</v>
      </c>
      <c r="C986" t="s">
        <v>214</v>
      </c>
      <c r="D986" t="s">
        <v>217</v>
      </c>
      <c r="E986" s="2">
        <v>45364.338194444441</v>
      </c>
      <c r="F986" t="s">
        <v>150</v>
      </c>
      <c r="G986" t="s">
        <v>149</v>
      </c>
      <c r="H986" t="b">
        <v>0</v>
      </c>
      <c r="I986">
        <v>0.02</v>
      </c>
      <c r="J986">
        <v>1E-3</v>
      </c>
      <c r="K986" t="str">
        <f t="shared" si="45"/>
        <v>=</v>
      </c>
      <c r="L986">
        <f t="shared" si="46"/>
        <v>20</v>
      </c>
      <c r="M986">
        <f t="shared" si="47"/>
        <v>1</v>
      </c>
      <c r="N986" t="s">
        <v>453</v>
      </c>
    </row>
    <row r="987" spans="1:14">
      <c r="A987" t="s">
        <v>451</v>
      </c>
      <c r="B987" t="s">
        <v>452</v>
      </c>
      <c r="C987" t="s">
        <v>206</v>
      </c>
      <c r="D987" t="s">
        <v>207</v>
      </c>
      <c r="E987" s="2">
        <v>44977.418749999997</v>
      </c>
      <c r="F987" t="s">
        <v>150</v>
      </c>
      <c r="G987" t="s">
        <v>149</v>
      </c>
      <c r="H987" t="b">
        <v>0</v>
      </c>
      <c r="I987">
        <v>3.5999999999999997E-2</v>
      </c>
      <c r="J987">
        <v>1E-3</v>
      </c>
      <c r="K987" t="str">
        <f t="shared" si="45"/>
        <v>=</v>
      </c>
      <c r="L987">
        <f t="shared" si="46"/>
        <v>36</v>
      </c>
      <c r="M987">
        <f t="shared" si="47"/>
        <v>1</v>
      </c>
      <c r="N987" t="s">
        <v>453</v>
      </c>
    </row>
    <row r="988" spans="1:14">
      <c r="A988" t="s">
        <v>451</v>
      </c>
      <c r="B988" t="s">
        <v>452</v>
      </c>
      <c r="C988" t="s">
        <v>206</v>
      </c>
      <c r="D988" t="s">
        <v>207</v>
      </c>
      <c r="E988" s="2">
        <v>42814.339583333334</v>
      </c>
      <c r="F988" t="s">
        <v>150</v>
      </c>
      <c r="G988" t="s">
        <v>149</v>
      </c>
      <c r="H988" t="b">
        <v>0</v>
      </c>
      <c r="I988">
        <v>2.8000000000000001E-2</v>
      </c>
      <c r="J988">
        <v>1E-3</v>
      </c>
      <c r="K988" t="str">
        <f t="shared" si="45"/>
        <v>=</v>
      </c>
      <c r="L988">
        <f t="shared" si="46"/>
        <v>28</v>
      </c>
      <c r="M988">
        <f t="shared" si="47"/>
        <v>1</v>
      </c>
      <c r="N988" t="s">
        <v>453</v>
      </c>
    </row>
    <row r="989" spans="1:14">
      <c r="A989" t="s">
        <v>451</v>
      </c>
      <c r="B989" t="s">
        <v>452</v>
      </c>
      <c r="C989" t="s">
        <v>203</v>
      </c>
      <c r="D989" t="s">
        <v>204</v>
      </c>
      <c r="E989" s="2">
        <v>43180.393750000003</v>
      </c>
      <c r="F989" t="s">
        <v>150</v>
      </c>
      <c r="G989" t="s">
        <v>149</v>
      </c>
      <c r="H989" t="b">
        <v>0</v>
      </c>
      <c r="I989">
        <v>1.9E-2</v>
      </c>
      <c r="J989">
        <v>1E-3</v>
      </c>
      <c r="K989" t="str">
        <f t="shared" si="45"/>
        <v>=</v>
      </c>
      <c r="L989">
        <f t="shared" si="46"/>
        <v>19</v>
      </c>
      <c r="M989">
        <f t="shared" si="47"/>
        <v>1</v>
      </c>
      <c r="N989" t="s">
        <v>453</v>
      </c>
    </row>
    <row r="990" spans="1:14">
      <c r="A990" t="s">
        <v>451</v>
      </c>
      <c r="B990" t="s">
        <v>452</v>
      </c>
      <c r="C990" t="s">
        <v>224</v>
      </c>
      <c r="D990" t="s">
        <v>225</v>
      </c>
      <c r="E990" s="2">
        <v>43391.48541666667</v>
      </c>
      <c r="F990" t="s">
        <v>150</v>
      </c>
      <c r="G990" t="s">
        <v>149</v>
      </c>
      <c r="H990" t="b">
        <v>0</v>
      </c>
      <c r="I990">
        <v>1.2999999999999999E-2</v>
      </c>
      <c r="J990">
        <v>1E-3</v>
      </c>
      <c r="K990" t="str">
        <f t="shared" si="45"/>
        <v>=</v>
      </c>
      <c r="L990">
        <f t="shared" si="46"/>
        <v>13</v>
      </c>
      <c r="M990">
        <f t="shared" si="47"/>
        <v>1</v>
      </c>
      <c r="N990" t="s">
        <v>453</v>
      </c>
    </row>
    <row r="991" spans="1:14">
      <c r="A991" t="s">
        <v>451</v>
      </c>
      <c r="B991" t="s">
        <v>452</v>
      </c>
      <c r="C991" t="s">
        <v>198</v>
      </c>
      <c r="D991" t="s">
        <v>201</v>
      </c>
      <c r="E991" s="2">
        <v>42633.579861111109</v>
      </c>
      <c r="F991" t="s">
        <v>150</v>
      </c>
      <c r="G991" t="s">
        <v>149</v>
      </c>
      <c r="H991" t="b">
        <v>0</v>
      </c>
      <c r="I991">
        <v>7.6999999999999999E-2</v>
      </c>
      <c r="J991">
        <v>1E-3</v>
      </c>
      <c r="K991" t="str">
        <f t="shared" si="45"/>
        <v>=</v>
      </c>
      <c r="L991">
        <f t="shared" si="46"/>
        <v>77</v>
      </c>
      <c r="M991">
        <f t="shared" si="47"/>
        <v>1</v>
      </c>
      <c r="N991" t="s">
        <v>453</v>
      </c>
    </row>
    <row r="992" spans="1:14">
      <c r="A992" t="s">
        <v>451</v>
      </c>
      <c r="B992" t="s">
        <v>452</v>
      </c>
      <c r="C992" t="s">
        <v>178</v>
      </c>
      <c r="D992" t="s">
        <v>185</v>
      </c>
      <c r="E992" s="2">
        <v>42038.524305555555</v>
      </c>
      <c r="F992" t="s">
        <v>150</v>
      </c>
      <c r="G992" t="s">
        <v>149</v>
      </c>
      <c r="H992" t="b">
        <v>0</v>
      </c>
      <c r="I992">
        <v>1.0999999999999999E-2</v>
      </c>
      <c r="J992">
        <v>1E-3</v>
      </c>
      <c r="K992" t="str">
        <f t="shared" si="45"/>
        <v>=</v>
      </c>
      <c r="L992">
        <f t="shared" si="46"/>
        <v>11</v>
      </c>
      <c r="M992">
        <f t="shared" si="47"/>
        <v>1</v>
      </c>
      <c r="N992" t="s">
        <v>453</v>
      </c>
    </row>
    <row r="993" spans="1:14">
      <c r="A993" t="s">
        <v>451</v>
      </c>
      <c r="B993" t="s">
        <v>452</v>
      </c>
      <c r="C993" t="s">
        <v>187</v>
      </c>
      <c r="D993" t="s">
        <v>188</v>
      </c>
      <c r="E993" s="2">
        <v>41977.348611111112</v>
      </c>
      <c r="F993" t="s">
        <v>150</v>
      </c>
      <c r="G993" t="s">
        <v>149</v>
      </c>
      <c r="H993" t="b">
        <v>0</v>
      </c>
      <c r="I993">
        <v>0.01</v>
      </c>
      <c r="J993">
        <v>1E-3</v>
      </c>
      <c r="K993" t="str">
        <f t="shared" si="45"/>
        <v>=</v>
      </c>
      <c r="L993">
        <f t="shared" si="46"/>
        <v>10</v>
      </c>
      <c r="M993">
        <f t="shared" si="47"/>
        <v>1</v>
      </c>
      <c r="N993" t="s">
        <v>453</v>
      </c>
    </row>
    <row r="994" spans="1:14">
      <c r="A994" t="s">
        <v>451</v>
      </c>
      <c r="B994" t="s">
        <v>452</v>
      </c>
      <c r="C994" t="s">
        <v>190</v>
      </c>
      <c r="D994" t="s">
        <v>194</v>
      </c>
      <c r="E994" s="2">
        <v>44831.538194444445</v>
      </c>
      <c r="F994" t="s">
        <v>150</v>
      </c>
      <c r="G994" t="s">
        <v>149</v>
      </c>
      <c r="H994" t="b">
        <v>0</v>
      </c>
      <c r="I994">
        <v>3.0000000000000001E-3</v>
      </c>
      <c r="J994">
        <v>1E-3</v>
      </c>
      <c r="K994" t="str">
        <f t="shared" si="45"/>
        <v>=</v>
      </c>
      <c r="L994">
        <f t="shared" si="46"/>
        <v>3</v>
      </c>
      <c r="M994">
        <f t="shared" si="47"/>
        <v>1</v>
      </c>
      <c r="N994" t="s">
        <v>453</v>
      </c>
    </row>
    <row r="995" spans="1:14">
      <c r="A995" t="s">
        <v>451</v>
      </c>
      <c r="B995" t="s">
        <v>452</v>
      </c>
      <c r="C995" t="s">
        <v>178</v>
      </c>
      <c r="D995" t="s">
        <v>185</v>
      </c>
      <c r="E995" s="2">
        <v>42478.644444444442</v>
      </c>
      <c r="F995" t="s">
        <v>150</v>
      </c>
      <c r="G995" t="s">
        <v>149</v>
      </c>
      <c r="H995" t="b">
        <v>0</v>
      </c>
      <c r="I995">
        <v>9.4999999999999998E-3</v>
      </c>
      <c r="J995">
        <v>1E-3</v>
      </c>
      <c r="K995" t="str">
        <f t="shared" si="45"/>
        <v>=</v>
      </c>
      <c r="L995">
        <f t="shared" si="46"/>
        <v>9.5</v>
      </c>
      <c r="M995">
        <f t="shared" si="47"/>
        <v>1</v>
      </c>
      <c r="N995" t="s">
        <v>453</v>
      </c>
    </row>
    <row r="996" spans="1:14">
      <c r="A996" t="s">
        <v>451</v>
      </c>
      <c r="B996" t="s">
        <v>452</v>
      </c>
      <c r="C996" t="s">
        <v>187</v>
      </c>
      <c r="D996" t="s">
        <v>188</v>
      </c>
      <c r="E996" s="2">
        <v>42122.473611111112</v>
      </c>
      <c r="F996" t="s">
        <v>150</v>
      </c>
      <c r="G996" t="s">
        <v>149</v>
      </c>
      <c r="H996" t="b">
        <v>0</v>
      </c>
      <c r="I996">
        <v>1.2999999999999999E-2</v>
      </c>
      <c r="J996">
        <v>1E-3</v>
      </c>
      <c r="K996" t="str">
        <f t="shared" si="45"/>
        <v>=</v>
      </c>
      <c r="L996">
        <f t="shared" si="46"/>
        <v>13</v>
      </c>
      <c r="M996">
        <f t="shared" si="47"/>
        <v>1</v>
      </c>
      <c r="N996" t="s">
        <v>453</v>
      </c>
    </row>
    <row r="997" spans="1:14">
      <c r="A997" t="s">
        <v>451</v>
      </c>
      <c r="B997" t="s">
        <v>452</v>
      </c>
      <c r="C997" t="s">
        <v>178</v>
      </c>
      <c r="D997" t="s">
        <v>185</v>
      </c>
      <c r="E997" s="2">
        <v>41912.450694444444</v>
      </c>
      <c r="F997" t="s">
        <v>150</v>
      </c>
      <c r="G997" t="s">
        <v>149</v>
      </c>
      <c r="H997" t="b">
        <v>0</v>
      </c>
      <c r="I997">
        <v>0.01</v>
      </c>
      <c r="J997">
        <v>1E-3</v>
      </c>
      <c r="K997" t="str">
        <f t="shared" si="45"/>
        <v>=</v>
      </c>
      <c r="L997">
        <f t="shared" si="46"/>
        <v>10</v>
      </c>
      <c r="M997">
        <f t="shared" si="47"/>
        <v>1</v>
      </c>
      <c r="N997" t="s">
        <v>453</v>
      </c>
    </row>
    <row r="998" spans="1:14">
      <c r="A998" t="s">
        <v>451</v>
      </c>
      <c r="B998" t="s">
        <v>452</v>
      </c>
      <c r="C998" t="s">
        <v>206</v>
      </c>
      <c r="D998" t="s">
        <v>207</v>
      </c>
      <c r="E998" s="2">
        <v>42535.520138888889</v>
      </c>
      <c r="F998" t="s">
        <v>150</v>
      </c>
      <c r="G998" t="s">
        <v>149</v>
      </c>
      <c r="H998" t="b">
        <v>0</v>
      </c>
      <c r="I998">
        <v>4.1000000000000002E-2</v>
      </c>
      <c r="J998">
        <v>1E-3</v>
      </c>
      <c r="K998" t="str">
        <f t="shared" si="45"/>
        <v>=</v>
      </c>
      <c r="L998">
        <f t="shared" si="46"/>
        <v>41</v>
      </c>
      <c r="M998">
        <f t="shared" si="47"/>
        <v>1</v>
      </c>
      <c r="N998" t="s">
        <v>453</v>
      </c>
    </row>
    <row r="999" spans="1:14">
      <c r="A999" t="s">
        <v>451</v>
      </c>
      <c r="B999" t="s">
        <v>452</v>
      </c>
      <c r="C999" t="s">
        <v>273</v>
      </c>
      <c r="D999" t="s">
        <v>274</v>
      </c>
      <c r="E999" s="2">
        <v>43266.452777777777</v>
      </c>
      <c r="F999" t="s">
        <v>150</v>
      </c>
      <c r="G999" t="s">
        <v>149</v>
      </c>
      <c r="H999" t="b">
        <v>0</v>
      </c>
      <c r="I999">
        <v>5.8999999999999997E-2</v>
      </c>
      <c r="J999">
        <v>1E-3</v>
      </c>
      <c r="K999" t="str">
        <f t="shared" si="45"/>
        <v>=</v>
      </c>
      <c r="L999">
        <f t="shared" si="46"/>
        <v>59</v>
      </c>
      <c r="M999">
        <f t="shared" si="47"/>
        <v>1</v>
      </c>
      <c r="N999" t="s">
        <v>453</v>
      </c>
    </row>
    <row r="1000" spans="1:14">
      <c r="A1000" t="s">
        <v>451</v>
      </c>
      <c r="B1000" t="s">
        <v>452</v>
      </c>
      <c r="C1000" t="s">
        <v>178</v>
      </c>
      <c r="D1000" t="s">
        <v>185</v>
      </c>
      <c r="E1000" s="2">
        <v>42467.76458333333</v>
      </c>
      <c r="F1000" t="s">
        <v>150</v>
      </c>
      <c r="G1000" t="s">
        <v>149</v>
      </c>
      <c r="H1000" t="b">
        <v>0</v>
      </c>
      <c r="I1000">
        <v>1.2999999999999999E-2</v>
      </c>
      <c r="J1000">
        <v>1E-3</v>
      </c>
      <c r="K1000" t="str">
        <f t="shared" si="45"/>
        <v>=</v>
      </c>
      <c r="L1000">
        <f t="shared" si="46"/>
        <v>13</v>
      </c>
      <c r="M1000">
        <f t="shared" si="47"/>
        <v>1</v>
      </c>
      <c r="N1000" t="s">
        <v>453</v>
      </c>
    </row>
    <row r="1001" spans="1:14">
      <c r="A1001" t="s">
        <v>451</v>
      </c>
      <c r="B1001" t="s">
        <v>452</v>
      </c>
      <c r="C1001" t="s">
        <v>203</v>
      </c>
      <c r="D1001" t="s">
        <v>204</v>
      </c>
      <c r="E1001" s="2">
        <v>43783.380555555559</v>
      </c>
      <c r="F1001" t="s">
        <v>150</v>
      </c>
      <c r="G1001" t="s">
        <v>149</v>
      </c>
      <c r="H1001" t="b">
        <v>0</v>
      </c>
      <c r="I1001">
        <v>1.2999999999999999E-2</v>
      </c>
      <c r="J1001">
        <v>1E-3</v>
      </c>
      <c r="K1001" t="str">
        <f t="shared" si="45"/>
        <v>=</v>
      </c>
      <c r="L1001">
        <f t="shared" si="46"/>
        <v>13</v>
      </c>
      <c r="M1001">
        <f t="shared" si="47"/>
        <v>1</v>
      </c>
      <c r="N1001" t="s">
        <v>453</v>
      </c>
    </row>
    <row r="1002" spans="1:14">
      <c r="A1002" t="s">
        <v>451</v>
      </c>
      <c r="B1002" t="s">
        <v>452</v>
      </c>
      <c r="C1002" t="s">
        <v>203</v>
      </c>
      <c r="D1002" t="s">
        <v>204</v>
      </c>
      <c r="E1002" s="2">
        <v>42499.48333333333</v>
      </c>
      <c r="F1002" t="s">
        <v>150</v>
      </c>
      <c r="G1002" t="s">
        <v>149</v>
      </c>
      <c r="H1002" t="b">
        <v>0</v>
      </c>
      <c r="I1002">
        <v>4.3999999999999997E-2</v>
      </c>
      <c r="J1002">
        <v>1E-3</v>
      </c>
      <c r="K1002" t="str">
        <f t="shared" si="45"/>
        <v>=</v>
      </c>
      <c r="L1002">
        <f t="shared" si="46"/>
        <v>44</v>
      </c>
      <c r="M1002">
        <f t="shared" si="47"/>
        <v>1</v>
      </c>
      <c r="N1002" t="s">
        <v>453</v>
      </c>
    </row>
    <row r="1003" spans="1:14">
      <c r="A1003" t="s">
        <v>451</v>
      </c>
      <c r="B1003" t="s">
        <v>452</v>
      </c>
      <c r="C1003" t="s">
        <v>241</v>
      </c>
      <c r="D1003" t="s">
        <v>242</v>
      </c>
      <c r="E1003" s="2">
        <v>44686.607638888891</v>
      </c>
      <c r="F1003" t="s">
        <v>150</v>
      </c>
      <c r="G1003" t="s">
        <v>149</v>
      </c>
      <c r="H1003" t="b">
        <v>0</v>
      </c>
      <c r="I1003">
        <v>3.3E-3</v>
      </c>
      <c r="J1003">
        <v>1E-3</v>
      </c>
      <c r="K1003" t="str">
        <f t="shared" si="45"/>
        <v>=</v>
      </c>
      <c r="L1003">
        <f t="shared" si="46"/>
        <v>3.3</v>
      </c>
      <c r="M1003">
        <f t="shared" si="47"/>
        <v>1</v>
      </c>
      <c r="N1003" t="s">
        <v>453</v>
      </c>
    </row>
    <row r="1004" spans="1:14">
      <c r="A1004" t="s">
        <v>451</v>
      </c>
      <c r="B1004" t="s">
        <v>452</v>
      </c>
      <c r="C1004" t="s">
        <v>198</v>
      </c>
      <c r="D1004" t="s">
        <v>201</v>
      </c>
      <c r="E1004" s="2">
        <v>43299.515277777777</v>
      </c>
      <c r="F1004" t="s">
        <v>150</v>
      </c>
      <c r="G1004" t="s">
        <v>149</v>
      </c>
      <c r="H1004" t="b">
        <v>0</v>
      </c>
      <c r="I1004">
        <v>0.06</v>
      </c>
      <c r="J1004">
        <v>1E-3</v>
      </c>
      <c r="K1004" t="str">
        <f t="shared" si="45"/>
        <v>=</v>
      </c>
      <c r="L1004">
        <f t="shared" si="46"/>
        <v>60</v>
      </c>
      <c r="M1004">
        <f t="shared" si="47"/>
        <v>1</v>
      </c>
      <c r="N1004" t="s">
        <v>453</v>
      </c>
    </row>
    <row r="1005" spans="1:14">
      <c r="A1005" t="s">
        <v>451</v>
      </c>
      <c r="B1005" t="s">
        <v>452</v>
      </c>
      <c r="C1005" t="s">
        <v>206</v>
      </c>
      <c r="D1005" t="s">
        <v>207</v>
      </c>
      <c r="E1005" s="2">
        <v>44677.50277777778</v>
      </c>
      <c r="F1005" t="s">
        <v>150</v>
      </c>
      <c r="G1005" t="s">
        <v>149</v>
      </c>
      <c r="H1005" t="b">
        <v>0</v>
      </c>
      <c r="I1005">
        <v>3.6999999999999998E-2</v>
      </c>
      <c r="J1005">
        <v>1E-3</v>
      </c>
      <c r="K1005" t="str">
        <f t="shared" si="45"/>
        <v>=</v>
      </c>
      <c r="L1005">
        <f t="shared" si="46"/>
        <v>37</v>
      </c>
      <c r="M1005">
        <f t="shared" si="47"/>
        <v>1</v>
      </c>
      <c r="N1005" t="s">
        <v>453</v>
      </c>
    </row>
    <row r="1006" spans="1:14">
      <c r="A1006" t="s">
        <v>451</v>
      </c>
      <c r="B1006" t="s">
        <v>452</v>
      </c>
      <c r="C1006" t="s">
        <v>198</v>
      </c>
      <c r="D1006" t="s">
        <v>201</v>
      </c>
      <c r="E1006" s="2">
        <v>45195.554861111108</v>
      </c>
      <c r="F1006" t="s">
        <v>150</v>
      </c>
      <c r="G1006" t="s">
        <v>149</v>
      </c>
      <c r="H1006" t="b">
        <v>0</v>
      </c>
      <c r="I1006">
        <v>0.04</v>
      </c>
      <c r="J1006">
        <v>1E-3</v>
      </c>
      <c r="K1006" t="str">
        <f t="shared" si="45"/>
        <v>=</v>
      </c>
      <c r="L1006">
        <f t="shared" si="46"/>
        <v>40</v>
      </c>
      <c r="M1006">
        <f t="shared" si="47"/>
        <v>1</v>
      </c>
      <c r="N1006" t="s">
        <v>453</v>
      </c>
    </row>
    <row r="1007" spans="1:14">
      <c r="A1007" t="s">
        <v>451</v>
      </c>
      <c r="B1007" t="s">
        <v>452</v>
      </c>
      <c r="C1007" t="s">
        <v>206</v>
      </c>
      <c r="D1007" t="s">
        <v>207</v>
      </c>
      <c r="E1007" s="2">
        <v>42845.48333333333</v>
      </c>
      <c r="F1007" t="s">
        <v>150</v>
      </c>
      <c r="G1007" t="s">
        <v>149</v>
      </c>
      <c r="H1007" t="b">
        <v>0</v>
      </c>
      <c r="I1007">
        <v>0.05</v>
      </c>
      <c r="J1007">
        <v>1E-3</v>
      </c>
      <c r="K1007" t="str">
        <f t="shared" si="45"/>
        <v>=</v>
      </c>
      <c r="L1007">
        <f t="shared" si="46"/>
        <v>50</v>
      </c>
      <c r="M1007">
        <f t="shared" si="47"/>
        <v>1</v>
      </c>
      <c r="N1007" t="s">
        <v>453</v>
      </c>
    </row>
    <row r="1008" spans="1:14">
      <c r="A1008" t="s">
        <v>451</v>
      </c>
      <c r="B1008" t="s">
        <v>452</v>
      </c>
      <c r="C1008" t="s">
        <v>379</v>
      </c>
      <c r="D1008" t="s">
        <v>380</v>
      </c>
      <c r="E1008" s="2">
        <v>43721.500694444447</v>
      </c>
      <c r="F1008" t="s">
        <v>150</v>
      </c>
      <c r="G1008" t="s">
        <v>149</v>
      </c>
      <c r="H1008" t="b">
        <v>0</v>
      </c>
      <c r="I1008">
        <v>3.5999999999999999E-3</v>
      </c>
      <c r="J1008">
        <v>1E-3</v>
      </c>
      <c r="K1008" t="str">
        <f t="shared" si="45"/>
        <v>=</v>
      </c>
      <c r="L1008">
        <f t="shared" si="46"/>
        <v>3.6</v>
      </c>
      <c r="M1008">
        <f t="shared" si="47"/>
        <v>1</v>
      </c>
      <c r="N1008" t="s">
        <v>453</v>
      </c>
    </row>
    <row r="1009" spans="1:14">
      <c r="A1009" t="s">
        <v>451</v>
      </c>
      <c r="B1009" t="s">
        <v>452</v>
      </c>
      <c r="C1009" t="s">
        <v>241</v>
      </c>
      <c r="D1009" t="s">
        <v>242</v>
      </c>
      <c r="E1009" s="2">
        <v>44249.568749999999</v>
      </c>
      <c r="F1009" t="s">
        <v>150</v>
      </c>
      <c r="G1009" t="s">
        <v>149</v>
      </c>
      <c r="H1009" t="b">
        <v>0</v>
      </c>
      <c r="I1009">
        <v>8.9999999999999998E-4</v>
      </c>
      <c r="J1009">
        <v>1E-3</v>
      </c>
      <c r="K1009" t="str">
        <f t="shared" si="45"/>
        <v>=</v>
      </c>
      <c r="L1009">
        <f t="shared" si="46"/>
        <v>0.9</v>
      </c>
      <c r="M1009">
        <f t="shared" si="47"/>
        <v>1</v>
      </c>
      <c r="N1009" t="s">
        <v>453</v>
      </c>
    </row>
    <row r="1010" spans="1:14">
      <c r="A1010" t="s">
        <v>451</v>
      </c>
      <c r="B1010" t="s">
        <v>452</v>
      </c>
      <c r="C1010" t="s">
        <v>276</v>
      </c>
      <c r="D1010" t="s">
        <v>277</v>
      </c>
      <c r="E1010" s="2">
        <v>42214.696527777778</v>
      </c>
      <c r="F1010" t="s">
        <v>150</v>
      </c>
      <c r="G1010" t="s">
        <v>149</v>
      </c>
      <c r="H1010" t="b">
        <v>0</v>
      </c>
      <c r="I1010">
        <v>3.0000000000000001E-3</v>
      </c>
      <c r="J1010">
        <v>1E-3</v>
      </c>
      <c r="K1010" t="str">
        <f t="shared" si="45"/>
        <v>=</v>
      </c>
      <c r="L1010">
        <f t="shared" si="46"/>
        <v>3</v>
      </c>
      <c r="M1010">
        <f t="shared" si="47"/>
        <v>1</v>
      </c>
      <c r="N1010" t="s">
        <v>453</v>
      </c>
    </row>
    <row r="1011" spans="1:14">
      <c r="A1011" t="s">
        <v>451</v>
      </c>
      <c r="B1011" t="s">
        <v>452</v>
      </c>
      <c r="C1011" t="s">
        <v>206</v>
      </c>
      <c r="D1011" t="s">
        <v>207</v>
      </c>
      <c r="E1011" s="2">
        <v>43278.61041666667</v>
      </c>
      <c r="F1011" t="s">
        <v>150</v>
      </c>
      <c r="G1011" t="s">
        <v>149</v>
      </c>
      <c r="H1011" t="b">
        <v>0</v>
      </c>
      <c r="I1011">
        <v>3.3000000000000002E-2</v>
      </c>
      <c r="J1011">
        <v>1E-3</v>
      </c>
      <c r="K1011" t="str">
        <f t="shared" si="45"/>
        <v>=</v>
      </c>
      <c r="L1011">
        <f t="shared" si="46"/>
        <v>33</v>
      </c>
      <c r="M1011">
        <f t="shared" si="47"/>
        <v>1</v>
      </c>
      <c r="N1011" t="s">
        <v>453</v>
      </c>
    </row>
    <row r="1012" spans="1:14">
      <c r="A1012" t="s">
        <v>451</v>
      </c>
      <c r="B1012" t="s">
        <v>452</v>
      </c>
      <c r="C1012" t="s">
        <v>187</v>
      </c>
      <c r="D1012" t="s">
        <v>188</v>
      </c>
      <c r="E1012" s="2">
        <v>42621.432638888888</v>
      </c>
      <c r="F1012" t="s">
        <v>150</v>
      </c>
      <c r="G1012" t="s">
        <v>149</v>
      </c>
      <c r="H1012" t="b">
        <v>0</v>
      </c>
      <c r="I1012">
        <v>2.1999999999999999E-2</v>
      </c>
      <c r="J1012">
        <v>1E-3</v>
      </c>
      <c r="K1012" t="str">
        <f t="shared" si="45"/>
        <v>=</v>
      </c>
      <c r="L1012">
        <f t="shared" si="46"/>
        <v>22</v>
      </c>
      <c r="M1012">
        <f t="shared" si="47"/>
        <v>1</v>
      </c>
      <c r="N1012" t="s">
        <v>453</v>
      </c>
    </row>
    <row r="1013" spans="1:14">
      <c r="A1013" t="s">
        <v>451</v>
      </c>
      <c r="B1013" t="s">
        <v>452</v>
      </c>
      <c r="C1013" t="s">
        <v>196</v>
      </c>
      <c r="D1013" t="s">
        <v>197</v>
      </c>
      <c r="E1013" s="2">
        <v>42381.421527777777</v>
      </c>
      <c r="F1013" t="s">
        <v>150</v>
      </c>
      <c r="G1013" t="s">
        <v>149</v>
      </c>
      <c r="H1013" t="b">
        <v>0</v>
      </c>
      <c r="I1013">
        <v>8.2000000000000007E-3</v>
      </c>
      <c r="J1013">
        <v>1E-3</v>
      </c>
      <c r="K1013" t="str">
        <f t="shared" si="45"/>
        <v>=</v>
      </c>
      <c r="L1013">
        <f t="shared" si="46"/>
        <v>8.2000000000000011</v>
      </c>
      <c r="M1013">
        <f t="shared" si="47"/>
        <v>1</v>
      </c>
      <c r="N1013" t="s">
        <v>453</v>
      </c>
    </row>
    <row r="1014" spans="1:14">
      <c r="A1014" t="s">
        <v>451</v>
      </c>
      <c r="B1014" t="s">
        <v>452</v>
      </c>
      <c r="C1014" t="s">
        <v>187</v>
      </c>
      <c r="D1014" t="s">
        <v>188</v>
      </c>
      <c r="E1014" s="2">
        <v>42311.345833333333</v>
      </c>
      <c r="F1014" t="s">
        <v>150</v>
      </c>
      <c r="G1014" t="s">
        <v>149</v>
      </c>
      <c r="H1014" t="b">
        <v>0</v>
      </c>
      <c r="I1014">
        <v>2.1999999999999999E-2</v>
      </c>
      <c r="J1014">
        <v>1E-3</v>
      </c>
      <c r="K1014" t="str">
        <f t="shared" si="45"/>
        <v>=</v>
      </c>
      <c r="L1014">
        <f t="shared" si="46"/>
        <v>22</v>
      </c>
      <c r="M1014">
        <f t="shared" si="47"/>
        <v>1</v>
      </c>
      <c r="N1014" t="s">
        <v>453</v>
      </c>
    </row>
    <row r="1015" spans="1:14">
      <c r="A1015" t="s">
        <v>451</v>
      </c>
      <c r="B1015" t="s">
        <v>452</v>
      </c>
      <c r="C1015" t="s">
        <v>244</v>
      </c>
      <c r="D1015" t="s">
        <v>245</v>
      </c>
      <c r="E1015" s="2">
        <v>44547.6</v>
      </c>
      <c r="F1015" t="s">
        <v>150</v>
      </c>
      <c r="G1015" t="s">
        <v>149</v>
      </c>
      <c r="H1015" t="b">
        <v>0</v>
      </c>
      <c r="I1015">
        <v>6.4999999999999997E-3</v>
      </c>
      <c r="J1015">
        <v>1E-3</v>
      </c>
      <c r="K1015" t="str">
        <f t="shared" si="45"/>
        <v>=</v>
      </c>
      <c r="L1015">
        <f t="shared" si="46"/>
        <v>6.5</v>
      </c>
      <c r="M1015">
        <f t="shared" si="47"/>
        <v>1</v>
      </c>
      <c r="N1015" t="s">
        <v>453</v>
      </c>
    </row>
    <row r="1016" spans="1:14">
      <c r="A1016" t="s">
        <v>451</v>
      </c>
      <c r="B1016" t="s">
        <v>452</v>
      </c>
      <c r="C1016" t="s">
        <v>241</v>
      </c>
      <c r="D1016" t="s">
        <v>242</v>
      </c>
      <c r="E1016" s="2">
        <v>45175.577777777777</v>
      </c>
      <c r="F1016" t="s">
        <v>150</v>
      </c>
      <c r="G1016" t="s">
        <v>149</v>
      </c>
      <c r="H1016" t="b">
        <v>0</v>
      </c>
      <c r="I1016">
        <v>3.8999999999999998E-3</v>
      </c>
      <c r="J1016">
        <v>1E-3</v>
      </c>
      <c r="K1016" t="str">
        <f t="shared" si="45"/>
        <v>=</v>
      </c>
      <c r="L1016">
        <f t="shared" si="46"/>
        <v>3.9</v>
      </c>
      <c r="M1016">
        <f t="shared" si="47"/>
        <v>1</v>
      </c>
      <c r="N1016" t="s">
        <v>453</v>
      </c>
    </row>
    <row r="1017" spans="1:14">
      <c r="A1017" t="s">
        <v>451</v>
      </c>
      <c r="B1017" t="s">
        <v>452</v>
      </c>
      <c r="C1017" t="s">
        <v>178</v>
      </c>
      <c r="D1017" t="s">
        <v>185</v>
      </c>
      <c r="E1017" s="2">
        <v>42536.404861111114</v>
      </c>
      <c r="F1017" t="s">
        <v>150</v>
      </c>
      <c r="G1017" t="s">
        <v>149</v>
      </c>
      <c r="H1017" t="b">
        <v>0</v>
      </c>
      <c r="I1017">
        <v>2.1000000000000001E-2</v>
      </c>
      <c r="J1017">
        <v>1E-3</v>
      </c>
      <c r="K1017" t="str">
        <f t="shared" si="45"/>
        <v>=</v>
      </c>
      <c r="L1017">
        <f t="shared" si="46"/>
        <v>21</v>
      </c>
      <c r="M1017">
        <f t="shared" si="47"/>
        <v>1</v>
      </c>
      <c r="N1017" t="s">
        <v>453</v>
      </c>
    </row>
    <row r="1018" spans="1:14">
      <c r="A1018" t="s">
        <v>451</v>
      </c>
      <c r="B1018" t="s">
        <v>452</v>
      </c>
      <c r="C1018" t="s">
        <v>178</v>
      </c>
      <c r="D1018" t="s">
        <v>185</v>
      </c>
      <c r="E1018" s="2">
        <v>41982.552083333336</v>
      </c>
      <c r="F1018" t="s">
        <v>150</v>
      </c>
      <c r="G1018" t="s">
        <v>149</v>
      </c>
      <c r="H1018" t="b">
        <v>0</v>
      </c>
      <c r="I1018">
        <v>6.4999999999999997E-3</v>
      </c>
      <c r="J1018">
        <v>1E-3</v>
      </c>
      <c r="K1018" t="str">
        <f t="shared" si="45"/>
        <v>=</v>
      </c>
      <c r="L1018">
        <f t="shared" si="46"/>
        <v>6.5</v>
      </c>
      <c r="M1018">
        <f t="shared" si="47"/>
        <v>1</v>
      </c>
      <c r="N1018" t="s">
        <v>453</v>
      </c>
    </row>
    <row r="1019" spans="1:14">
      <c r="A1019" t="s">
        <v>451</v>
      </c>
      <c r="B1019" t="s">
        <v>452</v>
      </c>
      <c r="C1019" t="s">
        <v>198</v>
      </c>
      <c r="D1019" t="s">
        <v>201</v>
      </c>
      <c r="E1019" s="2">
        <v>43395.448611111111</v>
      </c>
      <c r="F1019" t="s">
        <v>150</v>
      </c>
      <c r="G1019" t="s">
        <v>149</v>
      </c>
      <c r="H1019" t="b">
        <v>0</v>
      </c>
      <c r="I1019">
        <v>5.7000000000000002E-2</v>
      </c>
      <c r="J1019">
        <v>1E-3</v>
      </c>
      <c r="K1019" t="str">
        <f t="shared" si="45"/>
        <v>=</v>
      </c>
      <c r="L1019">
        <f t="shared" si="46"/>
        <v>57</v>
      </c>
      <c r="M1019">
        <f t="shared" si="47"/>
        <v>1</v>
      </c>
      <c r="N1019" t="s">
        <v>453</v>
      </c>
    </row>
    <row r="1020" spans="1:14">
      <c r="A1020" t="s">
        <v>451</v>
      </c>
      <c r="B1020" t="s">
        <v>452</v>
      </c>
      <c r="C1020" t="s">
        <v>190</v>
      </c>
      <c r="D1020" t="s">
        <v>194</v>
      </c>
      <c r="E1020" s="2">
        <v>42733.436111111114</v>
      </c>
      <c r="F1020" t="s">
        <v>150</v>
      </c>
      <c r="G1020" t="s">
        <v>149</v>
      </c>
      <c r="H1020" t="b">
        <v>0</v>
      </c>
      <c r="I1020">
        <v>2.3E-3</v>
      </c>
      <c r="J1020">
        <v>1E-3</v>
      </c>
      <c r="K1020" t="str">
        <f t="shared" si="45"/>
        <v>=</v>
      </c>
      <c r="L1020">
        <f t="shared" si="46"/>
        <v>2.2999999999999998</v>
      </c>
      <c r="M1020">
        <f t="shared" si="47"/>
        <v>1</v>
      </c>
      <c r="N1020" t="s">
        <v>453</v>
      </c>
    </row>
    <row r="1021" spans="1:14">
      <c r="A1021" t="s">
        <v>451</v>
      </c>
      <c r="B1021" t="s">
        <v>452</v>
      </c>
      <c r="C1021" t="s">
        <v>310</v>
      </c>
      <c r="D1021" t="s">
        <v>311</v>
      </c>
      <c r="E1021" s="2">
        <v>44525.466666666667</v>
      </c>
      <c r="F1021" t="s">
        <v>150</v>
      </c>
      <c r="G1021" t="s">
        <v>149</v>
      </c>
      <c r="H1021" t="b">
        <v>0</v>
      </c>
      <c r="I1021">
        <v>0.22</v>
      </c>
      <c r="J1021">
        <v>1E-3</v>
      </c>
      <c r="K1021" t="str">
        <f t="shared" si="45"/>
        <v>=</v>
      </c>
      <c r="L1021">
        <f t="shared" si="46"/>
        <v>220</v>
      </c>
      <c r="M1021">
        <f t="shared" si="47"/>
        <v>1</v>
      </c>
      <c r="N1021" t="s">
        <v>453</v>
      </c>
    </row>
    <row r="1022" spans="1:14">
      <c r="A1022" t="s">
        <v>451</v>
      </c>
      <c r="B1022" t="s">
        <v>452</v>
      </c>
      <c r="C1022" t="s">
        <v>288</v>
      </c>
      <c r="D1022" t="s">
        <v>289</v>
      </c>
      <c r="E1022" s="2">
        <v>44963.506944444445</v>
      </c>
      <c r="F1022" t="s">
        <v>150</v>
      </c>
      <c r="G1022" t="s">
        <v>149</v>
      </c>
      <c r="H1022" t="b">
        <v>0</v>
      </c>
      <c r="I1022">
        <v>4.1000000000000002E-2</v>
      </c>
      <c r="J1022">
        <v>1E-3</v>
      </c>
      <c r="K1022" t="str">
        <f t="shared" si="45"/>
        <v>=</v>
      </c>
      <c r="L1022">
        <f t="shared" si="46"/>
        <v>41</v>
      </c>
      <c r="M1022">
        <f t="shared" si="47"/>
        <v>1</v>
      </c>
      <c r="N1022" t="s">
        <v>453</v>
      </c>
    </row>
    <row r="1023" spans="1:14">
      <c r="A1023" t="s">
        <v>451</v>
      </c>
      <c r="B1023" t="s">
        <v>452</v>
      </c>
      <c r="C1023" t="s">
        <v>203</v>
      </c>
      <c r="D1023" t="s">
        <v>204</v>
      </c>
      <c r="E1023" s="2">
        <v>42678.393055555556</v>
      </c>
      <c r="F1023" t="s">
        <v>150</v>
      </c>
      <c r="G1023" t="s">
        <v>149</v>
      </c>
      <c r="H1023" t="b">
        <v>0</v>
      </c>
      <c r="I1023">
        <v>8.4000000000000005E-2</v>
      </c>
      <c r="J1023">
        <v>1E-3</v>
      </c>
      <c r="K1023" t="str">
        <f t="shared" si="45"/>
        <v>=</v>
      </c>
      <c r="L1023">
        <f t="shared" si="46"/>
        <v>84</v>
      </c>
      <c r="M1023">
        <f t="shared" si="47"/>
        <v>1</v>
      </c>
      <c r="N1023" t="s">
        <v>453</v>
      </c>
    </row>
    <row r="1024" spans="1:14">
      <c r="A1024" t="s">
        <v>451</v>
      </c>
      <c r="B1024" t="s">
        <v>452</v>
      </c>
      <c r="C1024" t="s">
        <v>206</v>
      </c>
      <c r="D1024" t="s">
        <v>207</v>
      </c>
      <c r="E1024" s="2">
        <v>44271.321527777778</v>
      </c>
      <c r="F1024" t="s">
        <v>150</v>
      </c>
      <c r="G1024" t="s">
        <v>149</v>
      </c>
      <c r="H1024" t="b">
        <v>0</v>
      </c>
      <c r="I1024">
        <v>1.7999999999999999E-2</v>
      </c>
      <c r="J1024">
        <v>1E-3</v>
      </c>
      <c r="K1024" t="str">
        <f t="shared" si="45"/>
        <v>=</v>
      </c>
      <c r="L1024">
        <f t="shared" si="46"/>
        <v>18</v>
      </c>
      <c r="M1024">
        <f t="shared" si="47"/>
        <v>1</v>
      </c>
      <c r="N1024" t="s">
        <v>453</v>
      </c>
    </row>
    <row r="1025" spans="1:14">
      <c r="A1025" t="s">
        <v>451</v>
      </c>
      <c r="B1025" t="s">
        <v>452</v>
      </c>
      <c r="C1025" t="s">
        <v>178</v>
      </c>
      <c r="D1025" t="s">
        <v>185</v>
      </c>
      <c r="E1025" s="2">
        <v>44832.598611111112</v>
      </c>
      <c r="F1025" t="s">
        <v>150</v>
      </c>
      <c r="G1025" t="s">
        <v>149</v>
      </c>
      <c r="H1025" t="b">
        <v>0</v>
      </c>
      <c r="I1025">
        <v>6.6E-3</v>
      </c>
      <c r="J1025">
        <v>1E-3</v>
      </c>
      <c r="K1025" t="str">
        <f t="shared" si="45"/>
        <v>=</v>
      </c>
      <c r="L1025">
        <f t="shared" si="46"/>
        <v>6.6</v>
      </c>
      <c r="M1025">
        <f t="shared" si="47"/>
        <v>1</v>
      </c>
      <c r="N1025" t="s">
        <v>453</v>
      </c>
    </row>
    <row r="1026" spans="1:14">
      <c r="A1026" t="s">
        <v>451</v>
      </c>
      <c r="B1026" t="s">
        <v>452</v>
      </c>
      <c r="C1026" t="s">
        <v>235</v>
      </c>
      <c r="D1026" t="s">
        <v>239</v>
      </c>
      <c r="E1026" s="2">
        <v>43375.630555555559</v>
      </c>
      <c r="F1026" t="s">
        <v>150</v>
      </c>
      <c r="G1026" t="s">
        <v>149</v>
      </c>
      <c r="H1026" t="b">
        <v>0</v>
      </c>
      <c r="I1026">
        <v>5.8999999999999997E-2</v>
      </c>
      <c r="J1026">
        <v>1E-3</v>
      </c>
      <c r="K1026" t="str">
        <f t="shared" si="45"/>
        <v>=</v>
      </c>
      <c r="L1026">
        <f t="shared" si="46"/>
        <v>59</v>
      </c>
      <c r="M1026">
        <f t="shared" si="47"/>
        <v>1</v>
      </c>
      <c r="N1026" t="s">
        <v>453</v>
      </c>
    </row>
    <row r="1027" spans="1:14">
      <c r="A1027" t="s">
        <v>451</v>
      </c>
      <c r="B1027" t="s">
        <v>452</v>
      </c>
      <c r="C1027" t="s">
        <v>206</v>
      </c>
      <c r="D1027" t="s">
        <v>207</v>
      </c>
      <c r="E1027" s="2">
        <v>43363.630555555559</v>
      </c>
      <c r="F1027" t="s">
        <v>150</v>
      </c>
      <c r="G1027" t="s">
        <v>149</v>
      </c>
      <c r="H1027" t="b">
        <v>0</v>
      </c>
      <c r="I1027">
        <v>0.04</v>
      </c>
      <c r="J1027">
        <v>1E-3</v>
      </c>
      <c r="K1027" t="str">
        <f t="shared" ref="K1027:K1090" si="48">IF(H1027=TRUE,"&lt;","=")</f>
        <v>=</v>
      </c>
      <c r="L1027">
        <f t="shared" ref="L1027:L1090" si="49">I1027*1000</f>
        <v>40</v>
      </c>
      <c r="M1027">
        <f t="shared" ref="M1027:M1090" si="50">J1027*1000</f>
        <v>1</v>
      </c>
      <c r="N1027" t="s">
        <v>453</v>
      </c>
    </row>
    <row r="1028" spans="1:14">
      <c r="A1028" t="s">
        <v>451</v>
      </c>
      <c r="B1028" t="s">
        <v>452</v>
      </c>
      <c r="C1028" t="s">
        <v>178</v>
      </c>
      <c r="D1028" t="s">
        <v>185</v>
      </c>
      <c r="E1028" s="2">
        <v>44258.529166666667</v>
      </c>
      <c r="F1028" t="s">
        <v>150</v>
      </c>
      <c r="G1028" t="s">
        <v>149</v>
      </c>
      <c r="H1028" t="b">
        <v>0</v>
      </c>
      <c r="I1028">
        <v>3.2000000000000002E-3</v>
      </c>
      <c r="J1028">
        <v>1E-3</v>
      </c>
      <c r="K1028" t="str">
        <f t="shared" si="48"/>
        <v>=</v>
      </c>
      <c r="L1028">
        <f t="shared" si="49"/>
        <v>3.2</v>
      </c>
      <c r="M1028">
        <f t="shared" si="50"/>
        <v>1</v>
      </c>
      <c r="N1028" t="s">
        <v>453</v>
      </c>
    </row>
    <row r="1029" spans="1:14">
      <c r="A1029" t="s">
        <v>451</v>
      </c>
      <c r="B1029" t="s">
        <v>452</v>
      </c>
      <c r="C1029" t="s">
        <v>178</v>
      </c>
      <c r="D1029" t="s">
        <v>185</v>
      </c>
      <c r="E1029" s="2">
        <v>42646.565972222219</v>
      </c>
      <c r="F1029" t="s">
        <v>150</v>
      </c>
      <c r="G1029" t="s">
        <v>149</v>
      </c>
      <c r="H1029" t="b">
        <v>0</v>
      </c>
      <c r="I1029">
        <v>0.02</v>
      </c>
      <c r="J1029">
        <v>1E-3</v>
      </c>
      <c r="K1029" t="str">
        <f t="shared" si="48"/>
        <v>=</v>
      </c>
      <c r="L1029">
        <f t="shared" si="49"/>
        <v>20</v>
      </c>
      <c r="M1029">
        <f t="shared" si="50"/>
        <v>1</v>
      </c>
      <c r="N1029" t="s">
        <v>453</v>
      </c>
    </row>
    <row r="1030" spans="1:14">
      <c r="A1030" t="s">
        <v>451</v>
      </c>
      <c r="B1030" t="s">
        <v>452</v>
      </c>
      <c r="C1030" t="s">
        <v>178</v>
      </c>
      <c r="D1030" t="s">
        <v>185</v>
      </c>
      <c r="E1030" s="2">
        <v>42297.636111111111</v>
      </c>
      <c r="F1030" t="s">
        <v>150</v>
      </c>
      <c r="G1030" t="s">
        <v>149</v>
      </c>
      <c r="H1030" t="b">
        <v>0</v>
      </c>
      <c r="I1030">
        <v>1.6E-2</v>
      </c>
      <c r="J1030">
        <v>1E-3</v>
      </c>
      <c r="K1030" t="str">
        <f t="shared" si="48"/>
        <v>=</v>
      </c>
      <c r="L1030">
        <f t="shared" si="49"/>
        <v>16</v>
      </c>
      <c r="M1030">
        <f t="shared" si="50"/>
        <v>1</v>
      </c>
      <c r="N1030" t="s">
        <v>453</v>
      </c>
    </row>
    <row r="1031" spans="1:14">
      <c r="A1031" t="s">
        <v>451</v>
      </c>
      <c r="B1031" t="s">
        <v>452</v>
      </c>
      <c r="C1031" t="s">
        <v>235</v>
      </c>
      <c r="D1031" t="s">
        <v>239</v>
      </c>
      <c r="E1031" s="2">
        <v>44988.582638888889</v>
      </c>
      <c r="F1031" t="s">
        <v>150</v>
      </c>
      <c r="G1031" t="s">
        <v>149</v>
      </c>
      <c r="H1031" t="b">
        <v>0</v>
      </c>
      <c r="I1031">
        <v>6.0999999999999999E-2</v>
      </c>
      <c r="J1031">
        <v>1E-3</v>
      </c>
      <c r="K1031" t="str">
        <f t="shared" si="48"/>
        <v>=</v>
      </c>
      <c r="L1031">
        <f t="shared" si="49"/>
        <v>61</v>
      </c>
      <c r="M1031">
        <f t="shared" si="50"/>
        <v>1</v>
      </c>
      <c r="N1031" t="s">
        <v>453</v>
      </c>
    </row>
    <row r="1032" spans="1:14">
      <c r="A1032" t="s">
        <v>451</v>
      </c>
      <c r="B1032" t="s">
        <v>452</v>
      </c>
      <c r="C1032" t="s">
        <v>178</v>
      </c>
      <c r="D1032" t="s">
        <v>185</v>
      </c>
      <c r="E1032" s="2">
        <v>42191.46597222222</v>
      </c>
      <c r="F1032" t="s">
        <v>150</v>
      </c>
      <c r="G1032" t="s">
        <v>149</v>
      </c>
      <c r="H1032" t="b">
        <v>0</v>
      </c>
      <c r="I1032">
        <v>0.01</v>
      </c>
      <c r="J1032">
        <v>1E-3</v>
      </c>
      <c r="K1032" t="str">
        <f t="shared" si="48"/>
        <v>=</v>
      </c>
      <c r="L1032">
        <f t="shared" si="49"/>
        <v>10</v>
      </c>
      <c r="M1032">
        <f t="shared" si="50"/>
        <v>1</v>
      </c>
      <c r="N1032" t="s">
        <v>453</v>
      </c>
    </row>
    <row r="1033" spans="1:14">
      <c r="A1033" t="s">
        <v>451</v>
      </c>
      <c r="B1033" t="s">
        <v>452</v>
      </c>
      <c r="C1033" t="s">
        <v>178</v>
      </c>
      <c r="D1033" t="s">
        <v>185</v>
      </c>
      <c r="E1033" s="2">
        <v>44825.604166666664</v>
      </c>
      <c r="F1033" t="s">
        <v>150</v>
      </c>
      <c r="G1033" t="s">
        <v>149</v>
      </c>
      <c r="H1033" t="b">
        <v>0</v>
      </c>
      <c r="I1033">
        <v>6.1000000000000004E-3</v>
      </c>
      <c r="J1033">
        <v>1E-3</v>
      </c>
      <c r="K1033" t="str">
        <f t="shared" si="48"/>
        <v>=</v>
      </c>
      <c r="L1033">
        <f t="shared" si="49"/>
        <v>6.1000000000000005</v>
      </c>
      <c r="M1033">
        <f t="shared" si="50"/>
        <v>1</v>
      </c>
      <c r="N1033" t="s">
        <v>453</v>
      </c>
    </row>
    <row r="1034" spans="1:14">
      <c r="A1034" t="s">
        <v>451</v>
      </c>
      <c r="B1034" t="s">
        <v>452</v>
      </c>
      <c r="C1034" t="s">
        <v>206</v>
      </c>
      <c r="D1034" t="s">
        <v>207</v>
      </c>
      <c r="E1034" s="2">
        <v>43440.363194444442</v>
      </c>
      <c r="F1034" t="s">
        <v>150</v>
      </c>
      <c r="G1034" t="s">
        <v>149</v>
      </c>
      <c r="H1034" t="b">
        <v>0</v>
      </c>
      <c r="I1034">
        <v>6.6000000000000003E-2</v>
      </c>
      <c r="J1034">
        <v>1E-3</v>
      </c>
      <c r="K1034" t="str">
        <f t="shared" si="48"/>
        <v>=</v>
      </c>
      <c r="L1034">
        <f t="shared" si="49"/>
        <v>66</v>
      </c>
      <c r="M1034">
        <f t="shared" si="50"/>
        <v>1</v>
      </c>
      <c r="N1034" t="s">
        <v>453</v>
      </c>
    </row>
    <row r="1035" spans="1:14">
      <c r="A1035" t="s">
        <v>451</v>
      </c>
      <c r="B1035" t="s">
        <v>452</v>
      </c>
      <c r="C1035" t="s">
        <v>206</v>
      </c>
      <c r="D1035" t="s">
        <v>207</v>
      </c>
      <c r="E1035" s="2">
        <v>43144.566666666666</v>
      </c>
      <c r="F1035" t="s">
        <v>150</v>
      </c>
      <c r="G1035" t="s">
        <v>149</v>
      </c>
      <c r="H1035" t="b">
        <v>0</v>
      </c>
      <c r="I1035">
        <v>2.1999999999999999E-2</v>
      </c>
      <c r="J1035">
        <v>1E-3</v>
      </c>
      <c r="K1035" t="str">
        <f t="shared" si="48"/>
        <v>=</v>
      </c>
      <c r="L1035">
        <f t="shared" si="49"/>
        <v>22</v>
      </c>
      <c r="M1035">
        <f t="shared" si="50"/>
        <v>1</v>
      </c>
      <c r="N1035" t="s">
        <v>453</v>
      </c>
    </row>
    <row r="1036" spans="1:14">
      <c r="A1036" t="s">
        <v>451</v>
      </c>
      <c r="B1036" t="s">
        <v>452</v>
      </c>
      <c r="C1036" t="s">
        <v>276</v>
      </c>
      <c r="D1036" t="s">
        <v>277</v>
      </c>
      <c r="E1036" s="2">
        <v>41905.705555555556</v>
      </c>
      <c r="F1036" t="s">
        <v>150</v>
      </c>
      <c r="G1036" t="s">
        <v>149</v>
      </c>
      <c r="H1036" t="b">
        <v>0</v>
      </c>
      <c r="I1036">
        <v>3.0000000000000001E-3</v>
      </c>
      <c r="J1036">
        <v>1E-3</v>
      </c>
      <c r="K1036" t="str">
        <f t="shared" si="48"/>
        <v>=</v>
      </c>
      <c r="L1036">
        <f t="shared" si="49"/>
        <v>3</v>
      </c>
      <c r="M1036">
        <f t="shared" si="50"/>
        <v>1</v>
      </c>
      <c r="N1036" t="s">
        <v>453</v>
      </c>
    </row>
    <row r="1037" spans="1:14">
      <c r="A1037" t="s">
        <v>451</v>
      </c>
      <c r="B1037" t="s">
        <v>452</v>
      </c>
      <c r="C1037" t="s">
        <v>178</v>
      </c>
      <c r="D1037" t="s">
        <v>185</v>
      </c>
      <c r="E1037" s="2">
        <v>42235.632638888892</v>
      </c>
      <c r="F1037" t="s">
        <v>150</v>
      </c>
      <c r="G1037" t="s">
        <v>149</v>
      </c>
      <c r="H1037" t="b">
        <v>0</v>
      </c>
      <c r="I1037">
        <v>1.4E-2</v>
      </c>
      <c r="J1037">
        <v>1E-3</v>
      </c>
      <c r="K1037" t="str">
        <f t="shared" si="48"/>
        <v>=</v>
      </c>
      <c r="L1037">
        <f t="shared" si="49"/>
        <v>14</v>
      </c>
      <c r="M1037">
        <f t="shared" si="50"/>
        <v>1</v>
      </c>
      <c r="N1037" t="s">
        <v>453</v>
      </c>
    </row>
    <row r="1038" spans="1:14">
      <c r="A1038" t="s">
        <v>451</v>
      </c>
      <c r="B1038" t="s">
        <v>452</v>
      </c>
      <c r="C1038" t="s">
        <v>206</v>
      </c>
      <c r="D1038" t="s">
        <v>207</v>
      </c>
      <c r="E1038" s="2">
        <v>43902.634722222225</v>
      </c>
      <c r="F1038" t="s">
        <v>150</v>
      </c>
      <c r="G1038" t="s">
        <v>149</v>
      </c>
      <c r="H1038" t="b">
        <v>0</v>
      </c>
      <c r="I1038">
        <v>0.02</v>
      </c>
      <c r="J1038">
        <v>1E-3</v>
      </c>
      <c r="K1038" t="str">
        <f t="shared" si="48"/>
        <v>=</v>
      </c>
      <c r="L1038">
        <f t="shared" si="49"/>
        <v>20</v>
      </c>
      <c r="M1038">
        <f t="shared" si="50"/>
        <v>1</v>
      </c>
      <c r="N1038" t="s">
        <v>453</v>
      </c>
    </row>
    <row r="1039" spans="1:14">
      <c r="A1039" t="s">
        <v>451</v>
      </c>
      <c r="B1039" t="s">
        <v>452</v>
      </c>
      <c r="C1039" t="s">
        <v>187</v>
      </c>
      <c r="D1039" t="s">
        <v>188</v>
      </c>
      <c r="E1039" s="2">
        <v>42159.363888888889</v>
      </c>
      <c r="F1039" t="s">
        <v>150</v>
      </c>
      <c r="G1039" t="s">
        <v>149</v>
      </c>
      <c r="H1039" t="b">
        <v>0</v>
      </c>
      <c r="I1039">
        <v>1.2E-2</v>
      </c>
      <c r="J1039">
        <v>1E-3</v>
      </c>
      <c r="K1039" t="str">
        <f t="shared" si="48"/>
        <v>=</v>
      </c>
      <c r="L1039">
        <f t="shared" si="49"/>
        <v>12</v>
      </c>
      <c r="M1039">
        <f t="shared" si="50"/>
        <v>1</v>
      </c>
      <c r="N1039" t="s">
        <v>453</v>
      </c>
    </row>
    <row r="1040" spans="1:14">
      <c r="A1040" t="s">
        <v>451</v>
      </c>
      <c r="B1040" t="s">
        <v>452</v>
      </c>
      <c r="C1040" t="s">
        <v>241</v>
      </c>
      <c r="D1040" t="s">
        <v>242</v>
      </c>
      <c r="E1040" s="2">
        <v>44588.444444444445</v>
      </c>
      <c r="F1040" t="s">
        <v>150</v>
      </c>
      <c r="G1040" t="s">
        <v>149</v>
      </c>
      <c r="H1040" t="b">
        <v>0</v>
      </c>
      <c r="I1040">
        <v>2.3999999999999998E-3</v>
      </c>
      <c r="J1040">
        <v>1E-3</v>
      </c>
      <c r="K1040" t="str">
        <f t="shared" si="48"/>
        <v>=</v>
      </c>
      <c r="L1040">
        <f t="shared" si="49"/>
        <v>2.4</v>
      </c>
      <c r="M1040">
        <f t="shared" si="50"/>
        <v>1</v>
      </c>
      <c r="N1040" t="s">
        <v>453</v>
      </c>
    </row>
    <row r="1041" spans="1:14">
      <c r="A1041" t="s">
        <v>451</v>
      </c>
      <c r="B1041" t="s">
        <v>452</v>
      </c>
      <c r="C1041" t="s">
        <v>190</v>
      </c>
      <c r="D1041" t="s">
        <v>194</v>
      </c>
      <c r="E1041" s="2">
        <v>44706.565972222219</v>
      </c>
      <c r="F1041" t="s">
        <v>150</v>
      </c>
      <c r="G1041" t="s">
        <v>149</v>
      </c>
      <c r="H1041" t="b">
        <v>0</v>
      </c>
      <c r="I1041">
        <v>2.5999999999999999E-2</v>
      </c>
      <c r="J1041">
        <v>1E-3</v>
      </c>
      <c r="K1041" t="str">
        <f t="shared" si="48"/>
        <v>=</v>
      </c>
      <c r="L1041">
        <f t="shared" si="49"/>
        <v>26</v>
      </c>
      <c r="M1041">
        <f t="shared" si="50"/>
        <v>1</v>
      </c>
      <c r="N1041" t="s">
        <v>453</v>
      </c>
    </row>
    <row r="1042" spans="1:14">
      <c r="A1042" t="s">
        <v>451</v>
      </c>
      <c r="B1042" t="s">
        <v>452</v>
      </c>
      <c r="C1042" t="s">
        <v>334</v>
      </c>
      <c r="D1042" t="s">
        <v>335</v>
      </c>
      <c r="E1042" s="2">
        <v>43217.613194444442</v>
      </c>
      <c r="F1042" t="s">
        <v>150</v>
      </c>
      <c r="G1042" t="s">
        <v>149</v>
      </c>
      <c r="H1042" t="b">
        <v>0</v>
      </c>
      <c r="I1042">
        <v>3.5000000000000003E-2</v>
      </c>
      <c r="J1042">
        <v>1E-3</v>
      </c>
      <c r="K1042" t="str">
        <f t="shared" si="48"/>
        <v>=</v>
      </c>
      <c r="L1042">
        <f t="shared" si="49"/>
        <v>35</v>
      </c>
      <c r="M1042">
        <f t="shared" si="50"/>
        <v>1</v>
      </c>
      <c r="N1042" t="s">
        <v>453</v>
      </c>
    </row>
    <row r="1043" spans="1:14">
      <c r="A1043" t="s">
        <v>451</v>
      </c>
      <c r="B1043" t="s">
        <v>452</v>
      </c>
      <c r="C1043" t="s">
        <v>206</v>
      </c>
      <c r="D1043" t="s">
        <v>207</v>
      </c>
      <c r="E1043" s="2">
        <v>42800.569444444445</v>
      </c>
      <c r="F1043" t="s">
        <v>150</v>
      </c>
      <c r="G1043" t="s">
        <v>149</v>
      </c>
      <c r="H1043" t="b">
        <v>0</v>
      </c>
      <c r="I1043">
        <v>1.4999999999999999E-2</v>
      </c>
      <c r="J1043">
        <v>1E-3</v>
      </c>
      <c r="K1043" t="str">
        <f t="shared" si="48"/>
        <v>=</v>
      </c>
      <c r="L1043">
        <f t="shared" si="49"/>
        <v>15</v>
      </c>
      <c r="M1043">
        <f t="shared" si="50"/>
        <v>1</v>
      </c>
      <c r="N1043" t="s">
        <v>453</v>
      </c>
    </row>
    <row r="1044" spans="1:14">
      <c r="A1044" t="s">
        <v>451</v>
      </c>
      <c r="B1044" t="s">
        <v>452</v>
      </c>
      <c r="C1044" t="s">
        <v>235</v>
      </c>
      <c r="D1044" t="s">
        <v>239</v>
      </c>
      <c r="E1044" s="2">
        <v>44867.40347222222</v>
      </c>
      <c r="F1044" t="s">
        <v>150</v>
      </c>
      <c r="G1044" t="s">
        <v>149</v>
      </c>
      <c r="H1044" t="b">
        <v>0</v>
      </c>
      <c r="I1044">
        <v>1.9E-2</v>
      </c>
      <c r="J1044">
        <v>1E-3</v>
      </c>
      <c r="K1044" t="str">
        <f t="shared" si="48"/>
        <v>=</v>
      </c>
      <c r="L1044">
        <f t="shared" si="49"/>
        <v>19</v>
      </c>
      <c r="M1044">
        <f t="shared" si="50"/>
        <v>1</v>
      </c>
      <c r="N1044" t="s">
        <v>453</v>
      </c>
    </row>
    <row r="1045" spans="1:14">
      <c r="A1045" t="s">
        <v>451</v>
      </c>
      <c r="B1045" t="s">
        <v>452</v>
      </c>
      <c r="C1045" t="s">
        <v>198</v>
      </c>
      <c r="D1045" t="s">
        <v>201</v>
      </c>
      <c r="E1045" s="2">
        <v>42549.613888888889</v>
      </c>
      <c r="F1045" t="s">
        <v>150</v>
      </c>
      <c r="G1045" t="s">
        <v>149</v>
      </c>
      <c r="H1045" t="b">
        <v>0</v>
      </c>
      <c r="I1045">
        <v>6.3E-2</v>
      </c>
      <c r="J1045">
        <v>1E-3</v>
      </c>
      <c r="K1045" t="str">
        <f t="shared" si="48"/>
        <v>=</v>
      </c>
      <c r="L1045">
        <f t="shared" si="49"/>
        <v>63</v>
      </c>
      <c r="M1045">
        <f t="shared" si="50"/>
        <v>1</v>
      </c>
      <c r="N1045" t="s">
        <v>453</v>
      </c>
    </row>
    <row r="1046" spans="1:14">
      <c r="A1046" t="s">
        <v>451</v>
      </c>
      <c r="B1046" t="s">
        <v>452</v>
      </c>
      <c r="C1046" t="s">
        <v>190</v>
      </c>
      <c r="D1046" t="s">
        <v>194</v>
      </c>
      <c r="E1046" s="2">
        <v>42626.60833333333</v>
      </c>
      <c r="F1046" t="s">
        <v>150</v>
      </c>
      <c r="G1046" t="s">
        <v>149</v>
      </c>
      <c r="H1046" t="b">
        <v>0</v>
      </c>
      <c r="I1046">
        <v>5.5999999999999999E-3</v>
      </c>
      <c r="J1046">
        <v>1E-3</v>
      </c>
      <c r="K1046" t="str">
        <f t="shared" si="48"/>
        <v>=</v>
      </c>
      <c r="L1046">
        <f t="shared" si="49"/>
        <v>5.6</v>
      </c>
      <c r="M1046">
        <f t="shared" si="50"/>
        <v>1</v>
      </c>
      <c r="N1046" t="s">
        <v>453</v>
      </c>
    </row>
    <row r="1047" spans="1:14">
      <c r="A1047" t="s">
        <v>451</v>
      </c>
      <c r="B1047" t="s">
        <v>452</v>
      </c>
      <c r="C1047" t="s">
        <v>190</v>
      </c>
      <c r="D1047" t="s">
        <v>194</v>
      </c>
      <c r="E1047" s="2">
        <v>44518.445833333331</v>
      </c>
      <c r="F1047" t="s">
        <v>150</v>
      </c>
      <c r="G1047" t="s">
        <v>149</v>
      </c>
      <c r="H1047" t="b">
        <v>0</v>
      </c>
      <c r="I1047">
        <v>1.8E-3</v>
      </c>
      <c r="J1047">
        <v>1E-3</v>
      </c>
      <c r="K1047" t="str">
        <f t="shared" si="48"/>
        <v>=</v>
      </c>
      <c r="L1047">
        <f t="shared" si="49"/>
        <v>1.8</v>
      </c>
      <c r="M1047">
        <f t="shared" si="50"/>
        <v>1</v>
      </c>
      <c r="N1047" t="s">
        <v>453</v>
      </c>
    </row>
    <row r="1048" spans="1:14">
      <c r="A1048" t="s">
        <v>451</v>
      </c>
      <c r="B1048" t="s">
        <v>452</v>
      </c>
      <c r="C1048" t="s">
        <v>178</v>
      </c>
      <c r="D1048" t="s">
        <v>185</v>
      </c>
      <c r="E1048" s="2">
        <v>44888.573611111111</v>
      </c>
      <c r="F1048" t="s">
        <v>150</v>
      </c>
      <c r="G1048" t="s">
        <v>149</v>
      </c>
      <c r="H1048" t="b">
        <v>0</v>
      </c>
      <c r="I1048">
        <v>6.6E-3</v>
      </c>
      <c r="J1048">
        <v>1E-3</v>
      </c>
      <c r="K1048" t="str">
        <f t="shared" si="48"/>
        <v>=</v>
      </c>
      <c r="L1048">
        <f t="shared" si="49"/>
        <v>6.6</v>
      </c>
      <c r="M1048">
        <f t="shared" si="50"/>
        <v>1</v>
      </c>
      <c r="N1048" t="s">
        <v>453</v>
      </c>
    </row>
    <row r="1049" spans="1:14">
      <c r="A1049" t="s">
        <v>451</v>
      </c>
      <c r="B1049" t="s">
        <v>452</v>
      </c>
      <c r="C1049" t="s">
        <v>203</v>
      </c>
      <c r="D1049" t="s">
        <v>204</v>
      </c>
      <c r="E1049" s="2">
        <v>44403.480555555558</v>
      </c>
      <c r="F1049" t="s">
        <v>150</v>
      </c>
      <c r="G1049" t="s">
        <v>149</v>
      </c>
      <c r="H1049" t="b">
        <v>0</v>
      </c>
      <c r="I1049">
        <v>4.1000000000000002E-2</v>
      </c>
      <c r="J1049">
        <v>1E-3</v>
      </c>
      <c r="K1049" t="str">
        <f t="shared" si="48"/>
        <v>=</v>
      </c>
      <c r="L1049">
        <f t="shared" si="49"/>
        <v>41</v>
      </c>
      <c r="M1049">
        <f t="shared" si="50"/>
        <v>1</v>
      </c>
      <c r="N1049" t="s">
        <v>453</v>
      </c>
    </row>
    <row r="1050" spans="1:14">
      <c r="A1050" t="s">
        <v>451</v>
      </c>
      <c r="B1050" t="s">
        <v>452</v>
      </c>
      <c r="C1050" t="s">
        <v>206</v>
      </c>
      <c r="D1050" t="s">
        <v>207</v>
      </c>
      <c r="E1050" s="2">
        <v>43840.509027777778</v>
      </c>
      <c r="F1050" t="s">
        <v>150</v>
      </c>
      <c r="G1050" t="s">
        <v>149</v>
      </c>
      <c r="H1050" t="b">
        <v>0</v>
      </c>
      <c r="I1050">
        <v>1.4999999999999999E-2</v>
      </c>
      <c r="J1050">
        <v>1E-3</v>
      </c>
      <c r="K1050" t="str">
        <f t="shared" si="48"/>
        <v>=</v>
      </c>
      <c r="L1050">
        <f t="shared" si="49"/>
        <v>15</v>
      </c>
      <c r="M1050">
        <f t="shared" si="50"/>
        <v>1</v>
      </c>
      <c r="N1050" t="s">
        <v>453</v>
      </c>
    </row>
    <row r="1051" spans="1:14">
      <c r="A1051" t="s">
        <v>451</v>
      </c>
      <c r="B1051" t="s">
        <v>452</v>
      </c>
      <c r="C1051" t="s">
        <v>198</v>
      </c>
      <c r="D1051" t="s">
        <v>201</v>
      </c>
      <c r="E1051" s="2">
        <v>42618.484722222223</v>
      </c>
      <c r="F1051" t="s">
        <v>150</v>
      </c>
      <c r="G1051" t="s">
        <v>149</v>
      </c>
      <c r="H1051" t="b">
        <v>0</v>
      </c>
      <c r="I1051">
        <v>7.2999999999999995E-2</v>
      </c>
      <c r="J1051">
        <v>1E-3</v>
      </c>
      <c r="K1051" t="str">
        <f t="shared" si="48"/>
        <v>=</v>
      </c>
      <c r="L1051">
        <f t="shared" si="49"/>
        <v>73</v>
      </c>
      <c r="M1051">
        <f t="shared" si="50"/>
        <v>1</v>
      </c>
      <c r="N1051" t="s">
        <v>453</v>
      </c>
    </row>
    <row r="1052" spans="1:14">
      <c r="A1052" t="s">
        <v>451</v>
      </c>
      <c r="B1052" t="s">
        <v>452</v>
      </c>
      <c r="C1052" t="s">
        <v>196</v>
      </c>
      <c r="D1052" t="s">
        <v>197</v>
      </c>
      <c r="E1052" s="2">
        <v>41918.582638888889</v>
      </c>
      <c r="F1052" t="s">
        <v>150</v>
      </c>
      <c r="G1052" t="s">
        <v>149</v>
      </c>
      <c r="H1052" t="b">
        <v>0</v>
      </c>
      <c r="I1052">
        <v>0.02</v>
      </c>
      <c r="J1052">
        <v>1E-3</v>
      </c>
      <c r="K1052" t="str">
        <f t="shared" si="48"/>
        <v>=</v>
      </c>
      <c r="L1052">
        <f t="shared" si="49"/>
        <v>20</v>
      </c>
      <c r="M1052">
        <f t="shared" si="50"/>
        <v>1</v>
      </c>
      <c r="N1052" t="s">
        <v>453</v>
      </c>
    </row>
    <row r="1053" spans="1:14">
      <c r="A1053" t="s">
        <v>451</v>
      </c>
      <c r="B1053" t="s">
        <v>452</v>
      </c>
      <c r="C1053" t="s">
        <v>196</v>
      </c>
      <c r="D1053" t="s">
        <v>197</v>
      </c>
      <c r="E1053" s="2">
        <v>41922.763888888891</v>
      </c>
      <c r="F1053" t="s">
        <v>150</v>
      </c>
      <c r="G1053" t="s">
        <v>149</v>
      </c>
      <c r="H1053" t="b">
        <v>0</v>
      </c>
      <c r="I1053">
        <v>0.02</v>
      </c>
      <c r="J1053">
        <v>1E-3</v>
      </c>
      <c r="K1053" t="str">
        <f t="shared" si="48"/>
        <v>=</v>
      </c>
      <c r="L1053">
        <f t="shared" si="49"/>
        <v>20</v>
      </c>
      <c r="M1053">
        <f t="shared" si="50"/>
        <v>1</v>
      </c>
      <c r="N1053" t="s">
        <v>453</v>
      </c>
    </row>
    <row r="1054" spans="1:14">
      <c r="A1054" t="s">
        <v>451</v>
      </c>
      <c r="B1054" t="s">
        <v>452</v>
      </c>
      <c r="C1054" t="s">
        <v>206</v>
      </c>
      <c r="D1054" t="s">
        <v>207</v>
      </c>
      <c r="E1054" s="2">
        <v>43500.48333333333</v>
      </c>
      <c r="F1054" t="s">
        <v>150</v>
      </c>
      <c r="G1054" t="s">
        <v>149</v>
      </c>
      <c r="H1054" t="b">
        <v>0</v>
      </c>
      <c r="I1054">
        <v>4.4999999999999998E-2</v>
      </c>
      <c r="J1054">
        <v>1E-3</v>
      </c>
      <c r="K1054" t="str">
        <f t="shared" si="48"/>
        <v>=</v>
      </c>
      <c r="L1054">
        <f t="shared" si="49"/>
        <v>45</v>
      </c>
      <c r="M1054">
        <f t="shared" si="50"/>
        <v>1</v>
      </c>
      <c r="N1054" t="s">
        <v>453</v>
      </c>
    </row>
    <row r="1055" spans="1:14">
      <c r="A1055" t="s">
        <v>451</v>
      </c>
      <c r="B1055" t="s">
        <v>452</v>
      </c>
      <c r="C1055" t="s">
        <v>187</v>
      </c>
      <c r="D1055" t="s">
        <v>188</v>
      </c>
      <c r="E1055" s="2">
        <v>42052.393750000003</v>
      </c>
      <c r="F1055" t="s">
        <v>150</v>
      </c>
      <c r="G1055" t="s">
        <v>149</v>
      </c>
      <c r="H1055" t="b">
        <v>0</v>
      </c>
      <c r="I1055">
        <v>5.0000000000000001E-3</v>
      </c>
      <c r="J1055">
        <v>1E-3</v>
      </c>
      <c r="K1055" t="str">
        <f t="shared" si="48"/>
        <v>=</v>
      </c>
      <c r="L1055">
        <f t="shared" si="49"/>
        <v>5</v>
      </c>
      <c r="M1055">
        <f t="shared" si="50"/>
        <v>1</v>
      </c>
      <c r="N1055" t="s">
        <v>453</v>
      </c>
    </row>
    <row r="1056" spans="1:14">
      <c r="A1056" t="s">
        <v>451</v>
      </c>
      <c r="B1056" t="s">
        <v>452</v>
      </c>
      <c r="C1056" t="s">
        <v>265</v>
      </c>
      <c r="D1056" t="s">
        <v>266</v>
      </c>
      <c r="E1056" s="2">
        <v>44270.555555555555</v>
      </c>
      <c r="F1056" t="s">
        <v>150</v>
      </c>
      <c r="G1056" t="s">
        <v>149</v>
      </c>
      <c r="H1056" t="b">
        <v>0</v>
      </c>
      <c r="I1056">
        <v>2.2000000000000001E-3</v>
      </c>
      <c r="J1056">
        <v>1E-3</v>
      </c>
      <c r="K1056" t="str">
        <f t="shared" si="48"/>
        <v>=</v>
      </c>
      <c r="L1056">
        <f t="shared" si="49"/>
        <v>2.2000000000000002</v>
      </c>
      <c r="M1056">
        <f t="shared" si="50"/>
        <v>1</v>
      </c>
      <c r="N1056" t="s">
        <v>453</v>
      </c>
    </row>
    <row r="1057" spans="1:14">
      <c r="A1057" t="s">
        <v>451</v>
      </c>
      <c r="B1057" t="s">
        <v>452</v>
      </c>
      <c r="C1057" t="s">
        <v>187</v>
      </c>
      <c r="D1057" t="s">
        <v>188</v>
      </c>
      <c r="E1057" s="2">
        <v>43472.348611111112</v>
      </c>
      <c r="F1057" t="s">
        <v>150</v>
      </c>
      <c r="G1057" t="s">
        <v>149</v>
      </c>
      <c r="H1057" t="b">
        <v>0</v>
      </c>
      <c r="I1057">
        <v>1.0999999999999999E-2</v>
      </c>
      <c r="J1057">
        <v>1E-3</v>
      </c>
      <c r="K1057" t="str">
        <f t="shared" si="48"/>
        <v>=</v>
      </c>
      <c r="L1057">
        <f t="shared" si="49"/>
        <v>11</v>
      </c>
      <c r="M1057">
        <f t="shared" si="50"/>
        <v>1</v>
      </c>
      <c r="N1057" t="s">
        <v>453</v>
      </c>
    </row>
    <row r="1058" spans="1:14">
      <c r="A1058" t="s">
        <v>451</v>
      </c>
      <c r="B1058" t="s">
        <v>452</v>
      </c>
      <c r="C1058" t="s">
        <v>241</v>
      </c>
      <c r="D1058" t="s">
        <v>242</v>
      </c>
      <c r="E1058" s="2">
        <v>41920.473611111112</v>
      </c>
      <c r="F1058" t="s">
        <v>150</v>
      </c>
      <c r="G1058" t="s">
        <v>149</v>
      </c>
      <c r="H1058" t="b">
        <v>0</v>
      </c>
      <c r="I1058">
        <v>6.0000000000000001E-3</v>
      </c>
      <c r="J1058">
        <v>1E-3</v>
      </c>
      <c r="K1058" t="str">
        <f t="shared" si="48"/>
        <v>=</v>
      </c>
      <c r="L1058">
        <f t="shared" si="49"/>
        <v>6</v>
      </c>
      <c r="M1058">
        <f t="shared" si="50"/>
        <v>1</v>
      </c>
      <c r="N1058" t="s">
        <v>453</v>
      </c>
    </row>
    <row r="1059" spans="1:14">
      <c r="A1059" t="s">
        <v>451</v>
      </c>
      <c r="B1059" t="s">
        <v>452</v>
      </c>
      <c r="C1059" t="s">
        <v>198</v>
      </c>
      <c r="D1059" t="s">
        <v>201</v>
      </c>
      <c r="E1059" s="2">
        <v>43413.324305555558</v>
      </c>
      <c r="F1059" t="s">
        <v>150</v>
      </c>
      <c r="G1059" t="s">
        <v>149</v>
      </c>
      <c r="H1059" t="b">
        <v>0</v>
      </c>
      <c r="I1059">
        <v>6.2E-2</v>
      </c>
      <c r="J1059">
        <v>1E-3</v>
      </c>
      <c r="K1059" t="str">
        <f t="shared" si="48"/>
        <v>=</v>
      </c>
      <c r="L1059">
        <f t="shared" si="49"/>
        <v>62</v>
      </c>
      <c r="M1059">
        <f t="shared" si="50"/>
        <v>1</v>
      </c>
      <c r="N1059" t="s">
        <v>453</v>
      </c>
    </row>
    <row r="1060" spans="1:14">
      <c r="A1060" t="s">
        <v>451</v>
      </c>
      <c r="B1060" t="s">
        <v>452</v>
      </c>
      <c r="C1060" t="s">
        <v>187</v>
      </c>
      <c r="D1060" t="s">
        <v>188</v>
      </c>
      <c r="E1060" s="2">
        <v>44825.404166666667</v>
      </c>
      <c r="F1060" t="s">
        <v>150</v>
      </c>
      <c r="G1060" t="s">
        <v>149</v>
      </c>
      <c r="H1060" t="b">
        <v>0</v>
      </c>
      <c r="I1060">
        <v>0.01</v>
      </c>
      <c r="J1060">
        <v>1E-3</v>
      </c>
      <c r="K1060" t="str">
        <f t="shared" si="48"/>
        <v>=</v>
      </c>
      <c r="L1060">
        <f t="shared" si="49"/>
        <v>10</v>
      </c>
      <c r="M1060">
        <f t="shared" si="50"/>
        <v>1</v>
      </c>
      <c r="N1060" t="s">
        <v>453</v>
      </c>
    </row>
    <row r="1061" spans="1:14">
      <c r="A1061" t="s">
        <v>451</v>
      </c>
      <c r="B1061" t="s">
        <v>452</v>
      </c>
      <c r="C1061" t="s">
        <v>382</v>
      </c>
      <c r="D1061" t="s">
        <v>383</v>
      </c>
      <c r="E1061" s="2">
        <v>43733.505555555559</v>
      </c>
      <c r="F1061" t="s">
        <v>150</v>
      </c>
      <c r="G1061" t="s">
        <v>149</v>
      </c>
      <c r="H1061" t="b">
        <v>0</v>
      </c>
      <c r="I1061">
        <v>7.3999999999999996E-2</v>
      </c>
      <c r="J1061">
        <v>1E-3</v>
      </c>
      <c r="K1061" t="str">
        <f t="shared" si="48"/>
        <v>=</v>
      </c>
      <c r="L1061">
        <f t="shared" si="49"/>
        <v>74</v>
      </c>
      <c r="M1061">
        <f t="shared" si="50"/>
        <v>1</v>
      </c>
      <c r="N1061" t="s">
        <v>453</v>
      </c>
    </row>
    <row r="1062" spans="1:14">
      <c r="A1062" t="s">
        <v>451</v>
      </c>
      <c r="B1062" t="s">
        <v>452</v>
      </c>
      <c r="C1062" t="s">
        <v>214</v>
      </c>
      <c r="D1062" t="s">
        <v>217</v>
      </c>
      <c r="E1062" s="2">
        <v>44952.378472222219</v>
      </c>
      <c r="F1062" t="s">
        <v>150</v>
      </c>
      <c r="G1062" t="s">
        <v>149</v>
      </c>
      <c r="H1062" t="b">
        <v>0</v>
      </c>
      <c r="I1062">
        <v>9.4999999999999998E-3</v>
      </c>
      <c r="J1062">
        <v>1E-3</v>
      </c>
      <c r="K1062" t="str">
        <f t="shared" si="48"/>
        <v>=</v>
      </c>
      <c r="L1062">
        <f t="shared" si="49"/>
        <v>9.5</v>
      </c>
      <c r="M1062">
        <f t="shared" si="50"/>
        <v>1</v>
      </c>
      <c r="N1062" t="s">
        <v>453</v>
      </c>
    </row>
    <row r="1063" spans="1:14">
      <c r="A1063" t="s">
        <v>451</v>
      </c>
      <c r="B1063" t="s">
        <v>452</v>
      </c>
      <c r="C1063" t="s">
        <v>196</v>
      </c>
      <c r="D1063" t="s">
        <v>197</v>
      </c>
      <c r="E1063" s="2">
        <v>42171.45</v>
      </c>
      <c r="F1063" t="s">
        <v>150</v>
      </c>
      <c r="G1063" t="s">
        <v>149</v>
      </c>
      <c r="H1063" t="b">
        <v>0</v>
      </c>
      <c r="I1063">
        <v>1.7999999999999999E-2</v>
      </c>
      <c r="J1063">
        <v>1E-3</v>
      </c>
      <c r="K1063" t="str">
        <f t="shared" si="48"/>
        <v>=</v>
      </c>
      <c r="L1063">
        <f t="shared" si="49"/>
        <v>18</v>
      </c>
      <c r="M1063">
        <f t="shared" si="50"/>
        <v>1</v>
      </c>
      <c r="N1063" t="s">
        <v>453</v>
      </c>
    </row>
    <row r="1064" spans="1:14">
      <c r="A1064" t="s">
        <v>451</v>
      </c>
      <c r="B1064" t="s">
        <v>452</v>
      </c>
      <c r="C1064" t="s">
        <v>206</v>
      </c>
      <c r="D1064" t="s">
        <v>207</v>
      </c>
      <c r="E1064" s="2">
        <v>42787.394444444442</v>
      </c>
      <c r="F1064" t="s">
        <v>150</v>
      </c>
      <c r="G1064" t="s">
        <v>149</v>
      </c>
      <c r="H1064" t="b">
        <v>0</v>
      </c>
      <c r="I1064">
        <v>2.3E-2</v>
      </c>
      <c r="J1064">
        <v>1E-3</v>
      </c>
      <c r="K1064" t="str">
        <f t="shared" si="48"/>
        <v>=</v>
      </c>
      <c r="L1064">
        <f t="shared" si="49"/>
        <v>23</v>
      </c>
      <c r="M1064">
        <f t="shared" si="50"/>
        <v>1</v>
      </c>
      <c r="N1064" t="s">
        <v>453</v>
      </c>
    </row>
    <row r="1065" spans="1:14">
      <c r="A1065" t="s">
        <v>451</v>
      </c>
      <c r="B1065" t="s">
        <v>452</v>
      </c>
      <c r="C1065" t="s">
        <v>190</v>
      </c>
      <c r="D1065" t="s">
        <v>194</v>
      </c>
      <c r="E1065" s="2">
        <v>44403.48333333333</v>
      </c>
      <c r="F1065" t="s">
        <v>150</v>
      </c>
      <c r="G1065" t="s">
        <v>149</v>
      </c>
      <c r="H1065" t="b">
        <v>0</v>
      </c>
      <c r="I1065">
        <v>4.1999999999999997E-3</v>
      </c>
      <c r="J1065">
        <v>1E-3</v>
      </c>
      <c r="K1065" t="str">
        <f t="shared" si="48"/>
        <v>=</v>
      </c>
      <c r="L1065">
        <f t="shared" si="49"/>
        <v>4.2</v>
      </c>
      <c r="M1065">
        <f t="shared" si="50"/>
        <v>1</v>
      </c>
      <c r="N1065" t="s">
        <v>453</v>
      </c>
    </row>
    <row r="1066" spans="1:14">
      <c r="A1066" t="s">
        <v>451</v>
      </c>
      <c r="B1066" t="s">
        <v>452</v>
      </c>
      <c r="C1066" t="s">
        <v>206</v>
      </c>
      <c r="D1066" t="s">
        <v>207</v>
      </c>
      <c r="E1066" s="2">
        <v>43388.617361111108</v>
      </c>
      <c r="F1066" t="s">
        <v>150</v>
      </c>
      <c r="G1066" t="s">
        <v>149</v>
      </c>
      <c r="H1066" t="b">
        <v>0</v>
      </c>
      <c r="I1066">
        <v>0.04</v>
      </c>
      <c r="J1066">
        <v>1E-3</v>
      </c>
      <c r="K1066" t="str">
        <f t="shared" si="48"/>
        <v>=</v>
      </c>
      <c r="L1066">
        <f t="shared" si="49"/>
        <v>40</v>
      </c>
      <c r="M1066">
        <f t="shared" si="50"/>
        <v>1</v>
      </c>
      <c r="N1066" t="s">
        <v>453</v>
      </c>
    </row>
    <row r="1067" spans="1:14">
      <c r="A1067" t="s">
        <v>451</v>
      </c>
      <c r="B1067" t="s">
        <v>452</v>
      </c>
      <c r="C1067" t="s">
        <v>178</v>
      </c>
      <c r="D1067" t="s">
        <v>185</v>
      </c>
      <c r="E1067" s="2">
        <v>42563.55</v>
      </c>
      <c r="F1067" t="s">
        <v>150</v>
      </c>
      <c r="G1067" t="s">
        <v>149</v>
      </c>
      <c r="H1067" t="b">
        <v>0</v>
      </c>
      <c r="I1067">
        <v>1.4E-2</v>
      </c>
      <c r="J1067">
        <v>1E-3</v>
      </c>
      <c r="K1067" t="str">
        <f t="shared" si="48"/>
        <v>=</v>
      </c>
      <c r="L1067">
        <f t="shared" si="49"/>
        <v>14</v>
      </c>
      <c r="M1067">
        <f t="shared" si="50"/>
        <v>1</v>
      </c>
      <c r="N1067" t="s">
        <v>453</v>
      </c>
    </row>
    <row r="1068" spans="1:14">
      <c r="A1068" t="s">
        <v>451</v>
      </c>
      <c r="B1068" t="s">
        <v>452</v>
      </c>
      <c r="C1068" t="s">
        <v>203</v>
      </c>
      <c r="D1068" t="s">
        <v>204</v>
      </c>
      <c r="E1068" s="2">
        <v>44853.453472222223</v>
      </c>
      <c r="F1068" t="s">
        <v>150</v>
      </c>
      <c r="G1068" t="s">
        <v>149</v>
      </c>
      <c r="H1068" t="b">
        <v>0</v>
      </c>
      <c r="I1068">
        <v>4.4999999999999998E-2</v>
      </c>
      <c r="J1068">
        <v>1E-3</v>
      </c>
      <c r="K1068" t="str">
        <f t="shared" si="48"/>
        <v>=</v>
      </c>
      <c r="L1068">
        <f t="shared" si="49"/>
        <v>45</v>
      </c>
      <c r="M1068">
        <f t="shared" si="50"/>
        <v>1</v>
      </c>
      <c r="N1068" t="s">
        <v>453</v>
      </c>
    </row>
    <row r="1069" spans="1:14">
      <c r="A1069" t="s">
        <v>451</v>
      </c>
      <c r="B1069" t="s">
        <v>452</v>
      </c>
      <c r="C1069" t="s">
        <v>178</v>
      </c>
      <c r="D1069" t="s">
        <v>185</v>
      </c>
      <c r="E1069" s="2">
        <v>43486.61041666667</v>
      </c>
      <c r="F1069" t="s">
        <v>150</v>
      </c>
      <c r="G1069" t="s">
        <v>149</v>
      </c>
      <c r="H1069" t="b">
        <v>0</v>
      </c>
      <c r="I1069">
        <v>8.2000000000000007E-3</v>
      </c>
      <c r="J1069">
        <v>1E-3</v>
      </c>
      <c r="K1069" t="str">
        <f t="shared" si="48"/>
        <v>=</v>
      </c>
      <c r="L1069">
        <f t="shared" si="49"/>
        <v>8.2000000000000011</v>
      </c>
      <c r="M1069">
        <f t="shared" si="50"/>
        <v>1</v>
      </c>
      <c r="N1069" t="s">
        <v>453</v>
      </c>
    </row>
    <row r="1070" spans="1:14">
      <c r="A1070" t="s">
        <v>451</v>
      </c>
      <c r="B1070" t="s">
        <v>452</v>
      </c>
      <c r="C1070" t="s">
        <v>206</v>
      </c>
      <c r="D1070" t="s">
        <v>207</v>
      </c>
      <c r="E1070" s="2">
        <v>44398.375</v>
      </c>
      <c r="F1070" t="s">
        <v>150</v>
      </c>
      <c r="G1070" t="s">
        <v>149</v>
      </c>
      <c r="H1070" t="b">
        <v>0</v>
      </c>
      <c r="I1070">
        <v>3.3000000000000002E-2</v>
      </c>
      <c r="J1070">
        <v>1E-3</v>
      </c>
      <c r="K1070" t="str">
        <f t="shared" si="48"/>
        <v>=</v>
      </c>
      <c r="L1070">
        <f t="shared" si="49"/>
        <v>33</v>
      </c>
      <c r="M1070">
        <f t="shared" si="50"/>
        <v>1</v>
      </c>
      <c r="N1070" t="s">
        <v>453</v>
      </c>
    </row>
    <row r="1071" spans="1:14">
      <c r="A1071" t="s">
        <v>451</v>
      </c>
      <c r="B1071" t="s">
        <v>452</v>
      </c>
      <c r="C1071" t="s">
        <v>187</v>
      </c>
      <c r="D1071" t="s">
        <v>188</v>
      </c>
      <c r="E1071" s="2">
        <v>42661.422222222223</v>
      </c>
      <c r="F1071" t="s">
        <v>150</v>
      </c>
      <c r="G1071" t="s">
        <v>149</v>
      </c>
      <c r="H1071" t="b">
        <v>0</v>
      </c>
      <c r="I1071">
        <v>2.5000000000000001E-2</v>
      </c>
      <c r="J1071">
        <v>1E-3</v>
      </c>
      <c r="K1071" t="str">
        <f t="shared" si="48"/>
        <v>=</v>
      </c>
      <c r="L1071">
        <f t="shared" si="49"/>
        <v>25</v>
      </c>
      <c r="M1071">
        <f t="shared" si="50"/>
        <v>1</v>
      </c>
      <c r="N1071" t="s">
        <v>453</v>
      </c>
    </row>
    <row r="1072" spans="1:14">
      <c r="A1072" t="s">
        <v>451</v>
      </c>
      <c r="B1072" t="s">
        <v>452</v>
      </c>
      <c r="C1072" t="s">
        <v>187</v>
      </c>
      <c r="D1072" t="s">
        <v>188</v>
      </c>
      <c r="E1072" s="2">
        <v>41982.480555555558</v>
      </c>
      <c r="F1072" t="s">
        <v>150</v>
      </c>
      <c r="G1072" t="s">
        <v>149</v>
      </c>
      <c r="H1072" t="b">
        <v>0</v>
      </c>
      <c r="I1072">
        <v>7.0000000000000001E-3</v>
      </c>
      <c r="J1072">
        <v>1E-3</v>
      </c>
      <c r="K1072" t="str">
        <f t="shared" si="48"/>
        <v>=</v>
      </c>
      <c r="L1072">
        <f t="shared" si="49"/>
        <v>7</v>
      </c>
      <c r="M1072">
        <f t="shared" si="50"/>
        <v>1</v>
      </c>
      <c r="N1072" t="s">
        <v>453</v>
      </c>
    </row>
    <row r="1073" spans="1:14">
      <c r="A1073" t="s">
        <v>451</v>
      </c>
      <c r="B1073" t="s">
        <v>452</v>
      </c>
      <c r="C1073" t="s">
        <v>178</v>
      </c>
      <c r="D1073" t="s">
        <v>185</v>
      </c>
      <c r="E1073" s="2">
        <v>43238.575694444444</v>
      </c>
      <c r="F1073" t="s">
        <v>150</v>
      </c>
      <c r="G1073" t="s">
        <v>149</v>
      </c>
      <c r="H1073" t="b">
        <v>0</v>
      </c>
      <c r="I1073">
        <v>8.3999999999999995E-3</v>
      </c>
      <c r="J1073">
        <v>1E-3</v>
      </c>
      <c r="K1073" t="str">
        <f t="shared" si="48"/>
        <v>=</v>
      </c>
      <c r="L1073">
        <f t="shared" si="49"/>
        <v>8.4</v>
      </c>
      <c r="M1073">
        <f t="shared" si="50"/>
        <v>1</v>
      </c>
      <c r="N1073" t="s">
        <v>453</v>
      </c>
    </row>
    <row r="1074" spans="1:14">
      <c r="A1074" t="s">
        <v>451</v>
      </c>
      <c r="B1074" t="s">
        <v>452</v>
      </c>
      <c r="C1074" t="s">
        <v>190</v>
      </c>
      <c r="D1074" t="s">
        <v>194</v>
      </c>
      <c r="E1074" s="2">
        <v>43728.570138888892</v>
      </c>
      <c r="F1074" t="s">
        <v>150</v>
      </c>
      <c r="G1074" t="s">
        <v>149</v>
      </c>
      <c r="H1074" t="b">
        <v>0</v>
      </c>
      <c r="I1074">
        <v>3.2000000000000002E-3</v>
      </c>
      <c r="J1074">
        <v>1E-3</v>
      </c>
      <c r="K1074" t="str">
        <f t="shared" si="48"/>
        <v>=</v>
      </c>
      <c r="L1074">
        <f t="shared" si="49"/>
        <v>3.2</v>
      </c>
      <c r="M1074">
        <f t="shared" si="50"/>
        <v>1</v>
      </c>
      <c r="N1074" t="s">
        <v>453</v>
      </c>
    </row>
    <row r="1075" spans="1:14">
      <c r="A1075" t="s">
        <v>451</v>
      </c>
      <c r="B1075" t="s">
        <v>452</v>
      </c>
      <c r="C1075" t="s">
        <v>187</v>
      </c>
      <c r="D1075" t="s">
        <v>188</v>
      </c>
      <c r="E1075" s="2">
        <v>42016.331250000003</v>
      </c>
      <c r="F1075" t="s">
        <v>150</v>
      </c>
      <c r="G1075" t="s">
        <v>149</v>
      </c>
      <c r="H1075" t="b">
        <v>0</v>
      </c>
      <c r="I1075">
        <v>7.0000000000000001E-3</v>
      </c>
      <c r="J1075">
        <v>1E-3</v>
      </c>
      <c r="K1075" t="str">
        <f t="shared" si="48"/>
        <v>=</v>
      </c>
      <c r="L1075">
        <f t="shared" si="49"/>
        <v>7</v>
      </c>
      <c r="M1075">
        <f t="shared" si="50"/>
        <v>1</v>
      </c>
      <c r="N1075" t="s">
        <v>453</v>
      </c>
    </row>
    <row r="1076" spans="1:14">
      <c r="A1076" t="s">
        <v>451</v>
      </c>
      <c r="B1076" t="s">
        <v>452</v>
      </c>
      <c r="C1076" t="s">
        <v>198</v>
      </c>
      <c r="D1076" t="s">
        <v>201</v>
      </c>
      <c r="E1076" s="2">
        <v>42787.395138888889</v>
      </c>
      <c r="F1076" t="s">
        <v>150</v>
      </c>
      <c r="G1076" t="s">
        <v>149</v>
      </c>
      <c r="H1076" t="b">
        <v>0</v>
      </c>
      <c r="I1076">
        <v>5.5E-2</v>
      </c>
      <c r="J1076">
        <v>1E-3</v>
      </c>
      <c r="K1076" t="str">
        <f t="shared" si="48"/>
        <v>=</v>
      </c>
      <c r="L1076">
        <f t="shared" si="49"/>
        <v>55</v>
      </c>
      <c r="M1076">
        <f t="shared" si="50"/>
        <v>1</v>
      </c>
      <c r="N1076" t="s">
        <v>453</v>
      </c>
    </row>
    <row r="1077" spans="1:14">
      <c r="A1077" t="s">
        <v>451</v>
      </c>
      <c r="B1077" t="s">
        <v>452</v>
      </c>
      <c r="C1077" t="s">
        <v>190</v>
      </c>
      <c r="D1077" t="s">
        <v>194</v>
      </c>
      <c r="E1077" s="2">
        <v>42170.479861111111</v>
      </c>
      <c r="F1077" t="s">
        <v>150</v>
      </c>
      <c r="G1077" t="s">
        <v>149</v>
      </c>
      <c r="H1077" t="b">
        <v>0</v>
      </c>
      <c r="I1077">
        <v>3.0000000000000001E-3</v>
      </c>
      <c r="J1077">
        <v>1E-3</v>
      </c>
      <c r="K1077" t="str">
        <f t="shared" si="48"/>
        <v>=</v>
      </c>
      <c r="L1077">
        <f t="shared" si="49"/>
        <v>3</v>
      </c>
      <c r="M1077">
        <f t="shared" si="50"/>
        <v>1</v>
      </c>
      <c r="N1077" t="s">
        <v>453</v>
      </c>
    </row>
    <row r="1078" spans="1:14">
      <c r="A1078" t="s">
        <v>451</v>
      </c>
      <c r="B1078" t="s">
        <v>452</v>
      </c>
      <c r="C1078" t="s">
        <v>187</v>
      </c>
      <c r="D1078" t="s">
        <v>188</v>
      </c>
      <c r="E1078" s="2">
        <v>42165.38958333333</v>
      </c>
      <c r="F1078" t="s">
        <v>150</v>
      </c>
      <c r="G1078" t="s">
        <v>149</v>
      </c>
      <c r="H1078" t="b">
        <v>0</v>
      </c>
      <c r="I1078">
        <v>1.2999999999999999E-2</v>
      </c>
      <c r="J1078">
        <v>1E-3</v>
      </c>
      <c r="K1078" t="str">
        <f t="shared" si="48"/>
        <v>=</v>
      </c>
      <c r="L1078">
        <f t="shared" si="49"/>
        <v>13</v>
      </c>
      <c r="M1078">
        <f t="shared" si="50"/>
        <v>1</v>
      </c>
      <c r="N1078" t="s">
        <v>453</v>
      </c>
    </row>
    <row r="1079" spans="1:14">
      <c r="A1079" t="s">
        <v>451</v>
      </c>
      <c r="B1079" t="s">
        <v>452</v>
      </c>
      <c r="C1079" t="s">
        <v>187</v>
      </c>
      <c r="D1079" t="s">
        <v>188</v>
      </c>
      <c r="E1079" s="2">
        <v>42536.552083333336</v>
      </c>
      <c r="F1079" t="s">
        <v>150</v>
      </c>
      <c r="G1079" t="s">
        <v>149</v>
      </c>
      <c r="H1079" t="b">
        <v>0</v>
      </c>
      <c r="I1079">
        <v>2.4E-2</v>
      </c>
      <c r="J1079">
        <v>1E-3</v>
      </c>
      <c r="K1079" t="str">
        <f t="shared" si="48"/>
        <v>=</v>
      </c>
      <c r="L1079">
        <f t="shared" si="49"/>
        <v>24</v>
      </c>
      <c r="M1079">
        <f t="shared" si="50"/>
        <v>1</v>
      </c>
      <c r="N1079" t="s">
        <v>453</v>
      </c>
    </row>
    <row r="1080" spans="1:14">
      <c r="A1080" t="s">
        <v>451</v>
      </c>
      <c r="B1080" t="s">
        <v>452</v>
      </c>
      <c r="C1080" t="s">
        <v>190</v>
      </c>
      <c r="D1080" t="s">
        <v>194</v>
      </c>
      <c r="E1080" s="2">
        <v>42401.597916666666</v>
      </c>
      <c r="F1080" t="s">
        <v>150</v>
      </c>
      <c r="G1080" t="s">
        <v>149</v>
      </c>
      <c r="H1080" t="b">
        <v>0</v>
      </c>
      <c r="I1080">
        <v>1E-3</v>
      </c>
      <c r="J1080">
        <v>1E-3</v>
      </c>
      <c r="K1080" t="str">
        <f t="shared" si="48"/>
        <v>=</v>
      </c>
      <c r="L1080">
        <f t="shared" si="49"/>
        <v>1</v>
      </c>
      <c r="M1080">
        <f t="shared" si="50"/>
        <v>1</v>
      </c>
      <c r="N1080" t="s">
        <v>453</v>
      </c>
    </row>
    <row r="1081" spans="1:14">
      <c r="A1081" t="s">
        <v>451</v>
      </c>
      <c r="B1081" t="s">
        <v>452</v>
      </c>
      <c r="C1081" t="s">
        <v>206</v>
      </c>
      <c r="D1081" t="s">
        <v>207</v>
      </c>
      <c r="E1081" s="2">
        <v>42628.443055555559</v>
      </c>
      <c r="F1081" t="s">
        <v>150</v>
      </c>
      <c r="G1081" t="s">
        <v>149</v>
      </c>
      <c r="H1081" t="b">
        <v>0</v>
      </c>
      <c r="I1081">
        <v>6.0999999999999999E-2</v>
      </c>
      <c r="J1081">
        <v>1E-3</v>
      </c>
      <c r="K1081" t="str">
        <f t="shared" si="48"/>
        <v>=</v>
      </c>
      <c r="L1081">
        <f t="shared" si="49"/>
        <v>61</v>
      </c>
      <c r="M1081">
        <f t="shared" si="50"/>
        <v>1</v>
      </c>
      <c r="N1081" t="s">
        <v>453</v>
      </c>
    </row>
    <row r="1082" spans="1:14">
      <c r="A1082" t="s">
        <v>451</v>
      </c>
      <c r="B1082" t="s">
        <v>452</v>
      </c>
      <c r="C1082" t="s">
        <v>196</v>
      </c>
      <c r="D1082" t="s">
        <v>197</v>
      </c>
      <c r="E1082" s="2">
        <v>41968.415972222225</v>
      </c>
      <c r="F1082" t="s">
        <v>150</v>
      </c>
      <c r="G1082" t="s">
        <v>149</v>
      </c>
      <c r="H1082" t="b">
        <v>0</v>
      </c>
      <c r="I1082">
        <v>0.01</v>
      </c>
      <c r="J1082">
        <v>1E-3</v>
      </c>
      <c r="K1082" t="str">
        <f t="shared" si="48"/>
        <v>=</v>
      </c>
      <c r="L1082">
        <f t="shared" si="49"/>
        <v>10</v>
      </c>
      <c r="M1082">
        <f t="shared" si="50"/>
        <v>1</v>
      </c>
      <c r="N1082" t="s">
        <v>453</v>
      </c>
    </row>
    <row r="1083" spans="1:14">
      <c r="A1083" t="s">
        <v>451</v>
      </c>
      <c r="B1083" t="s">
        <v>452</v>
      </c>
      <c r="C1083" t="s">
        <v>187</v>
      </c>
      <c r="D1083" t="s">
        <v>188</v>
      </c>
      <c r="E1083" s="2">
        <v>42268.37777777778</v>
      </c>
      <c r="F1083" t="s">
        <v>150</v>
      </c>
      <c r="G1083" t="s">
        <v>149</v>
      </c>
      <c r="H1083" t="b">
        <v>0</v>
      </c>
      <c r="I1083">
        <v>0.02</v>
      </c>
      <c r="J1083">
        <v>1E-3</v>
      </c>
      <c r="K1083" t="str">
        <f t="shared" si="48"/>
        <v>=</v>
      </c>
      <c r="L1083">
        <f t="shared" si="49"/>
        <v>20</v>
      </c>
      <c r="M1083">
        <f t="shared" si="50"/>
        <v>1</v>
      </c>
      <c r="N1083" t="s">
        <v>453</v>
      </c>
    </row>
    <row r="1084" spans="1:14">
      <c r="A1084" t="s">
        <v>451</v>
      </c>
      <c r="B1084" t="s">
        <v>452</v>
      </c>
      <c r="C1084" t="s">
        <v>379</v>
      </c>
      <c r="D1084" t="s">
        <v>380</v>
      </c>
      <c r="E1084" s="2">
        <v>43733.509722222225</v>
      </c>
      <c r="F1084" t="s">
        <v>150</v>
      </c>
      <c r="G1084" t="s">
        <v>149</v>
      </c>
      <c r="H1084" t="b">
        <v>0</v>
      </c>
      <c r="I1084">
        <v>5.1000000000000004E-3</v>
      </c>
      <c r="J1084">
        <v>1E-3</v>
      </c>
      <c r="K1084" t="str">
        <f t="shared" si="48"/>
        <v>=</v>
      </c>
      <c r="L1084">
        <f t="shared" si="49"/>
        <v>5.1000000000000005</v>
      </c>
      <c r="M1084">
        <f t="shared" si="50"/>
        <v>1</v>
      </c>
      <c r="N1084" t="s">
        <v>453</v>
      </c>
    </row>
    <row r="1085" spans="1:14">
      <c r="A1085" t="s">
        <v>451</v>
      </c>
      <c r="B1085" t="s">
        <v>452</v>
      </c>
      <c r="C1085" t="s">
        <v>178</v>
      </c>
      <c r="D1085" t="s">
        <v>185</v>
      </c>
      <c r="E1085" s="2">
        <v>42556.623611111114</v>
      </c>
      <c r="F1085" t="s">
        <v>150</v>
      </c>
      <c r="G1085" t="s">
        <v>149</v>
      </c>
      <c r="H1085" t="b">
        <v>0</v>
      </c>
      <c r="I1085">
        <v>1.0999999999999999E-2</v>
      </c>
      <c r="J1085">
        <v>1E-3</v>
      </c>
      <c r="K1085" t="str">
        <f t="shared" si="48"/>
        <v>=</v>
      </c>
      <c r="L1085">
        <f t="shared" si="49"/>
        <v>11</v>
      </c>
      <c r="M1085">
        <f t="shared" si="50"/>
        <v>1</v>
      </c>
      <c r="N1085" t="s">
        <v>453</v>
      </c>
    </row>
    <row r="1086" spans="1:14">
      <c r="A1086" t="s">
        <v>451</v>
      </c>
      <c r="B1086" t="s">
        <v>452</v>
      </c>
      <c r="C1086" t="s">
        <v>206</v>
      </c>
      <c r="D1086" t="s">
        <v>207</v>
      </c>
      <c r="E1086" s="2">
        <v>42677.503472222219</v>
      </c>
      <c r="F1086" t="s">
        <v>150</v>
      </c>
      <c r="G1086" t="s">
        <v>149</v>
      </c>
      <c r="H1086" t="b">
        <v>0</v>
      </c>
      <c r="I1086">
        <v>6.2E-2</v>
      </c>
      <c r="J1086">
        <v>1E-3</v>
      </c>
      <c r="K1086" t="str">
        <f t="shared" si="48"/>
        <v>=</v>
      </c>
      <c r="L1086">
        <f t="shared" si="49"/>
        <v>62</v>
      </c>
      <c r="M1086">
        <f t="shared" si="50"/>
        <v>1</v>
      </c>
      <c r="N1086" t="s">
        <v>453</v>
      </c>
    </row>
    <row r="1087" spans="1:14">
      <c r="A1087" t="s">
        <v>451</v>
      </c>
      <c r="B1087" t="s">
        <v>452</v>
      </c>
      <c r="C1087" t="s">
        <v>178</v>
      </c>
      <c r="D1087" t="s">
        <v>185</v>
      </c>
      <c r="E1087" s="2">
        <v>42298.418055555558</v>
      </c>
      <c r="F1087" t="s">
        <v>150</v>
      </c>
      <c r="G1087" t="s">
        <v>149</v>
      </c>
      <c r="H1087" t="b">
        <v>0</v>
      </c>
      <c r="I1087">
        <v>1.2999999999999999E-2</v>
      </c>
      <c r="J1087">
        <v>1E-3</v>
      </c>
      <c r="K1087" t="str">
        <f t="shared" si="48"/>
        <v>=</v>
      </c>
      <c r="L1087">
        <f t="shared" si="49"/>
        <v>13</v>
      </c>
      <c r="M1087">
        <f t="shared" si="50"/>
        <v>1</v>
      </c>
      <c r="N1087" t="s">
        <v>453</v>
      </c>
    </row>
    <row r="1088" spans="1:14">
      <c r="A1088" t="s">
        <v>451</v>
      </c>
      <c r="B1088" t="s">
        <v>452</v>
      </c>
      <c r="C1088" t="s">
        <v>206</v>
      </c>
      <c r="D1088" t="s">
        <v>207</v>
      </c>
      <c r="E1088" s="2">
        <v>42698.636805555558</v>
      </c>
      <c r="F1088" t="s">
        <v>150</v>
      </c>
      <c r="G1088" t="s">
        <v>149</v>
      </c>
      <c r="H1088" t="b">
        <v>0</v>
      </c>
      <c r="I1088">
        <v>3.5999999999999997E-2</v>
      </c>
      <c r="J1088">
        <v>1E-3</v>
      </c>
      <c r="K1088" t="str">
        <f t="shared" si="48"/>
        <v>=</v>
      </c>
      <c r="L1088">
        <f t="shared" si="49"/>
        <v>36</v>
      </c>
      <c r="M1088">
        <f t="shared" si="50"/>
        <v>1</v>
      </c>
      <c r="N1088" t="s">
        <v>453</v>
      </c>
    </row>
    <row r="1089" spans="1:14">
      <c r="A1089" t="s">
        <v>451</v>
      </c>
      <c r="B1089" t="s">
        <v>452</v>
      </c>
      <c r="C1089" t="s">
        <v>178</v>
      </c>
      <c r="D1089" t="s">
        <v>185</v>
      </c>
      <c r="E1089" s="2">
        <v>42506.702777777777</v>
      </c>
      <c r="F1089" t="s">
        <v>150</v>
      </c>
      <c r="G1089" t="s">
        <v>149</v>
      </c>
      <c r="H1089" t="b">
        <v>0</v>
      </c>
      <c r="I1089">
        <v>9.9000000000000008E-3</v>
      </c>
      <c r="J1089">
        <v>1E-3</v>
      </c>
      <c r="K1089" t="str">
        <f t="shared" si="48"/>
        <v>=</v>
      </c>
      <c r="L1089">
        <f t="shared" si="49"/>
        <v>9.9</v>
      </c>
      <c r="M1089">
        <f t="shared" si="50"/>
        <v>1</v>
      </c>
      <c r="N1089" t="s">
        <v>453</v>
      </c>
    </row>
    <row r="1090" spans="1:14">
      <c r="A1090" t="s">
        <v>451</v>
      </c>
      <c r="B1090" t="s">
        <v>452</v>
      </c>
      <c r="C1090" t="s">
        <v>198</v>
      </c>
      <c r="D1090" t="s">
        <v>201</v>
      </c>
      <c r="E1090" s="2">
        <v>42606.39166666667</v>
      </c>
      <c r="F1090" t="s">
        <v>150</v>
      </c>
      <c r="G1090" t="s">
        <v>149</v>
      </c>
      <c r="H1090" t="b">
        <v>0</v>
      </c>
      <c r="I1090">
        <v>1.7000000000000001E-2</v>
      </c>
      <c r="J1090">
        <v>1E-3</v>
      </c>
      <c r="K1090" t="str">
        <f t="shared" si="48"/>
        <v>=</v>
      </c>
      <c r="L1090">
        <f t="shared" si="49"/>
        <v>17</v>
      </c>
      <c r="M1090">
        <f t="shared" si="50"/>
        <v>1</v>
      </c>
      <c r="N1090" t="s">
        <v>453</v>
      </c>
    </row>
    <row r="1091" spans="1:14">
      <c r="A1091" t="s">
        <v>451</v>
      </c>
      <c r="B1091" t="s">
        <v>452</v>
      </c>
      <c r="C1091" t="s">
        <v>206</v>
      </c>
      <c r="D1091" t="s">
        <v>207</v>
      </c>
      <c r="E1091" s="2">
        <v>42633.587500000001</v>
      </c>
      <c r="F1091" t="s">
        <v>150</v>
      </c>
      <c r="G1091" t="s">
        <v>149</v>
      </c>
      <c r="H1091" t="b">
        <v>0</v>
      </c>
      <c r="I1091">
        <v>6.8000000000000005E-2</v>
      </c>
      <c r="J1091">
        <v>1E-3</v>
      </c>
      <c r="K1091" t="str">
        <f t="shared" ref="K1091:K1154" si="51">IF(H1091=TRUE,"&lt;","=")</f>
        <v>=</v>
      </c>
      <c r="L1091">
        <f t="shared" ref="L1091:L1154" si="52">I1091*1000</f>
        <v>68</v>
      </c>
      <c r="M1091">
        <f t="shared" ref="M1091:M1154" si="53">J1091*1000</f>
        <v>1</v>
      </c>
      <c r="N1091" t="s">
        <v>453</v>
      </c>
    </row>
    <row r="1092" spans="1:14">
      <c r="A1092" t="s">
        <v>451</v>
      </c>
      <c r="B1092" t="s">
        <v>452</v>
      </c>
      <c r="C1092" t="s">
        <v>206</v>
      </c>
      <c r="D1092" t="s">
        <v>207</v>
      </c>
      <c r="E1092" s="2">
        <v>43361.618055555555</v>
      </c>
      <c r="F1092" t="s">
        <v>150</v>
      </c>
      <c r="G1092" t="s">
        <v>149</v>
      </c>
      <c r="H1092" t="b">
        <v>0</v>
      </c>
      <c r="I1092">
        <v>3.6999999999999998E-2</v>
      </c>
      <c r="J1092">
        <v>1E-3</v>
      </c>
      <c r="K1092" t="str">
        <f t="shared" si="51"/>
        <v>=</v>
      </c>
      <c r="L1092">
        <f t="shared" si="52"/>
        <v>37</v>
      </c>
      <c r="M1092">
        <f t="shared" si="53"/>
        <v>1</v>
      </c>
      <c r="N1092" t="s">
        <v>453</v>
      </c>
    </row>
    <row r="1093" spans="1:14">
      <c r="A1093" t="s">
        <v>451</v>
      </c>
      <c r="B1093" t="s">
        <v>452</v>
      </c>
      <c r="C1093" t="s">
        <v>187</v>
      </c>
      <c r="D1093" t="s">
        <v>188</v>
      </c>
      <c r="E1093" s="2">
        <v>44382.438194444447</v>
      </c>
      <c r="F1093" t="s">
        <v>150</v>
      </c>
      <c r="G1093" t="s">
        <v>149</v>
      </c>
      <c r="H1093" t="b">
        <v>0</v>
      </c>
      <c r="I1093">
        <v>8.6999999999999994E-3</v>
      </c>
      <c r="J1093">
        <v>1E-3</v>
      </c>
      <c r="K1093" t="str">
        <f t="shared" si="51"/>
        <v>=</v>
      </c>
      <c r="L1093">
        <f t="shared" si="52"/>
        <v>8.6999999999999993</v>
      </c>
      <c r="M1093">
        <f t="shared" si="53"/>
        <v>1</v>
      </c>
      <c r="N1093" t="s">
        <v>453</v>
      </c>
    </row>
    <row r="1094" spans="1:14">
      <c r="A1094" t="s">
        <v>451</v>
      </c>
      <c r="B1094" t="s">
        <v>452</v>
      </c>
      <c r="C1094" t="s">
        <v>206</v>
      </c>
      <c r="D1094" t="s">
        <v>207</v>
      </c>
      <c r="E1094" s="2">
        <v>42507.536805555559</v>
      </c>
      <c r="F1094" t="s">
        <v>150</v>
      </c>
      <c r="G1094" t="s">
        <v>149</v>
      </c>
      <c r="H1094" t="b">
        <v>0</v>
      </c>
      <c r="I1094">
        <v>5.7000000000000002E-2</v>
      </c>
      <c r="J1094">
        <v>1E-3</v>
      </c>
      <c r="K1094" t="str">
        <f t="shared" si="51"/>
        <v>=</v>
      </c>
      <c r="L1094">
        <f t="shared" si="52"/>
        <v>57</v>
      </c>
      <c r="M1094">
        <f t="shared" si="53"/>
        <v>1</v>
      </c>
      <c r="N1094" t="s">
        <v>453</v>
      </c>
    </row>
    <row r="1095" spans="1:14">
      <c r="A1095" t="s">
        <v>451</v>
      </c>
      <c r="B1095" t="s">
        <v>452</v>
      </c>
      <c r="C1095" t="s">
        <v>187</v>
      </c>
      <c r="D1095" t="s">
        <v>188</v>
      </c>
      <c r="E1095" s="2">
        <v>42719.332638888889</v>
      </c>
      <c r="F1095" t="s">
        <v>150</v>
      </c>
      <c r="G1095" t="s">
        <v>149</v>
      </c>
      <c r="H1095" t="b">
        <v>0</v>
      </c>
      <c r="I1095">
        <v>1.2E-2</v>
      </c>
      <c r="J1095">
        <v>1E-3</v>
      </c>
      <c r="K1095" t="str">
        <f t="shared" si="51"/>
        <v>=</v>
      </c>
      <c r="L1095">
        <f t="shared" si="52"/>
        <v>12</v>
      </c>
      <c r="M1095">
        <f t="shared" si="53"/>
        <v>1</v>
      </c>
      <c r="N1095" t="s">
        <v>453</v>
      </c>
    </row>
    <row r="1096" spans="1:14">
      <c r="A1096" t="s">
        <v>451</v>
      </c>
      <c r="B1096" t="s">
        <v>452</v>
      </c>
      <c r="C1096" t="s">
        <v>385</v>
      </c>
      <c r="D1096" t="s">
        <v>386</v>
      </c>
      <c r="E1096" s="2">
        <v>43731.695833333331</v>
      </c>
      <c r="F1096" t="s">
        <v>150</v>
      </c>
      <c r="G1096" t="s">
        <v>149</v>
      </c>
      <c r="H1096" t="b">
        <v>0</v>
      </c>
      <c r="I1096">
        <v>8.5000000000000006E-3</v>
      </c>
      <c r="J1096">
        <v>1E-3</v>
      </c>
      <c r="K1096" t="str">
        <f t="shared" si="51"/>
        <v>=</v>
      </c>
      <c r="L1096">
        <f t="shared" si="52"/>
        <v>8.5</v>
      </c>
      <c r="M1096">
        <f t="shared" si="53"/>
        <v>1</v>
      </c>
      <c r="N1096" t="s">
        <v>453</v>
      </c>
    </row>
    <row r="1097" spans="1:14">
      <c r="A1097" t="s">
        <v>451</v>
      </c>
      <c r="B1097" t="s">
        <v>452</v>
      </c>
      <c r="C1097" t="s">
        <v>224</v>
      </c>
      <c r="D1097" t="s">
        <v>225</v>
      </c>
      <c r="E1097" s="2">
        <v>43734.532638888886</v>
      </c>
      <c r="F1097" t="s">
        <v>150</v>
      </c>
      <c r="G1097" t="s">
        <v>149</v>
      </c>
      <c r="H1097" t="b">
        <v>0</v>
      </c>
      <c r="I1097">
        <v>1.4999999999999999E-2</v>
      </c>
      <c r="J1097">
        <v>1E-3</v>
      </c>
      <c r="K1097" t="str">
        <f t="shared" si="51"/>
        <v>=</v>
      </c>
      <c r="L1097">
        <f t="shared" si="52"/>
        <v>15</v>
      </c>
      <c r="M1097">
        <f t="shared" si="53"/>
        <v>1</v>
      </c>
      <c r="N1097" t="s">
        <v>453</v>
      </c>
    </row>
    <row r="1098" spans="1:14">
      <c r="A1098" t="s">
        <v>451</v>
      </c>
      <c r="B1098" t="s">
        <v>452</v>
      </c>
      <c r="C1098" t="s">
        <v>203</v>
      </c>
      <c r="D1098" t="s">
        <v>204</v>
      </c>
      <c r="E1098" s="2">
        <v>45246.336805555555</v>
      </c>
      <c r="F1098" t="s">
        <v>150</v>
      </c>
      <c r="G1098" t="s">
        <v>149</v>
      </c>
      <c r="H1098" t="b">
        <v>0</v>
      </c>
      <c r="I1098">
        <v>3.5000000000000003E-2</v>
      </c>
      <c r="J1098">
        <v>1E-3</v>
      </c>
      <c r="K1098" t="str">
        <f t="shared" si="51"/>
        <v>=</v>
      </c>
      <c r="L1098">
        <f t="shared" si="52"/>
        <v>35</v>
      </c>
      <c r="M1098">
        <f t="shared" si="53"/>
        <v>1</v>
      </c>
      <c r="N1098" t="s">
        <v>453</v>
      </c>
    </row>
    <row r="1099" spans="1:14">
      <c r="A1099" t="s">
        <v>451</v>
      </c>
      <c r="B1099" t="s">
        <v>452</v>
      </c>
      <c r="C1099" t="s">
        <v>206</v>
      </c>
      <c r="D1099" t="s">
        <v>207</v>
      </c>
      <c r="E1099" s="2">
        <v>42474.631249999999</v>
      </c>
      <c r="F1099" t="s">
        <v>150</v>
      </c>
      <c r="G1099" t="s">
        <v>149</v>
      </c>
      <c r="H1099" t="b">
        <v>0</v>
      </c>
      <c r="I1099">
        <v>3.2000000000000001E-2</v>
      </c>
      <c r="J1099">
        <v>1E-3</v>
      </c>
      <c r="K1099" t="str">
        <f t="shared" si="51"/>
        <v>=</v>
      </c>
      <c r="L1099">
        <f t="shared" si="52"/>
        <v>32</v>
      </c>
      <c r="M1099">
        <f t="shared" si="53"/>
        <v>1</v>
      </c>
      <c r="N1099" t="s">
        <v>453</v>
      </c>
    </row>
    <row r="1100" spans="1:14">
      <c r="A1100" t="s">
        <v>451</v>
      </c>
      <c r="B1100" t="s">
        <v>452</v>
      </c>
      <c r="C1100" t="s">
        <v>203</v>
      </c>
      <c r="D1100" t="s">
        <v>204</v>
      </c>
      <c r="E1100" s="2">
        <v>44788.400694444441</v>
      </c>
      <c r="F1100" t="s">
        <v>150</v>
      </c>
      <c r="G1100" t="s">
        <v>149</v>
      </c>
      <c r="H1100" t="b">
        <v>0</v>
      </c>
      <c r="I1100">
        <v>3.3000000000000002E-2</v>
      </c>
      <c r="J1100">
        <v>1E-3</v>
      </c>
      <c r="K1100" t="str">
        <f t="shared" si="51"/>
        <v>=</v>
      </c>
      <c r="L1100">
        <f t="shared" si="52"/>
        <v>33</v>
      </c>
      <c r="M1100">
        <f t="shared" si="53"/>
        <v>1</v>
      </c>
      <c r="N1100" t="s">
        <v>453</v>
      </c>
    </row>
    <row r="1101" spans="1:14">
      <c r="A1101" t="s">
        <v>451</v>
      </c>
      <c r="B1101" t="s">
        <v>452</v>
      </c>
      <c r="C1101" t="s">
        <v>203</v>
      </c>
      <c r="D1101" t="s">
        <v>204</v>
      </c>
      <c r="E1101" s="2">
        <v>42661.423611111109</v>
      </c>
      <c r="F1101" t="s">
        <v>150</v>
      </c>
      <c r="G1101" t="s">
        <v>149</v>
      </c>
      <c r="H1101" t="b">
        <v>0</v>
      </c>
      <c r="I1101">
        <v>8.4000000000000005E-2</v>
      </c>
      <c r="J1101">
        <v>1E-3</v>
      </c>
      <c r="K1101" t="str">
        <f t="shared" si="51"/>
        <v>=</v>
      </c>
      <c r="L1101">
        <f t="shared" si="52"/>
        <v>84</v>
      </c>
      <c r="M1101">
        <f t="shared" si="53"/>
        <v>1</v>
      </c>
      <c r="N1101" t="s">
        <v>453</v>
      </c>
    </row>
    <row r="1102" spans="1:14">
      <c r="A1102" t="s">
        <v>451</v>
      </c>
      <c r="B1102" t="s">
        <v>452</v>
      </c>
      <c r="C1102" t="s">
        <v>241</v>
      </c>
      <c r="D1102" t="s">
        <v>242</v>
      </c>
      <c r="E1102" s="2">
        <v>42199.472916666666</v>
      </c>
      <c r="F1102" t="s">
        <v>150</v>
      </c>
      <c r="G1102" t="s">
        <v>149</v>
      </c>
      <c r="H1102" t="b">
        <v>0</v>
      </c>
      <c r="I1102">
        <v>5.5999999999999999E-3</v>
      </c>
      <c r="J1102">
        <v>1E-3</v>
      </c>
      <c r="K1102" t="str">
        <f t="shared" si="51"/>
        <v>=</v>
      </c>
      <c r="L1102">
        <f t="shared" si="52"/>
        <v>5.6</v>
      </c>
      <c r="M1102">
        <f t="shared" si="53"/>
        <v>1</v>
      </c>
      <c r="N1102" t="s">
        <v>453</v>
      </c>
    </row>
    <row r="1103" spans="1:14">
      <c r="A1103" t="s">
        <v>451</v>
      </c>
      <c r="B1103" t="s">
        <v>452</v>
      </c>
      <c r="C1103" t="s">
        <v>187</v>
      </c>
      <c r="D1103" t="s">
        <v>188</v>
      </c>
      <c r="E1103" s="2">
        <v>42583.674305555556</v>
      </c>
      <c r="F1103" t="s">
        <v>150</v>
      </c>
      <c r="G1103" t="s">
        <v>149</v>
      </c>
      <c r="H1103" t="b">
        <v>0</v>
      </c>
      <c r="I1103">
        <v>2.5000000000000001E-2</v>
      </c>
      <c r="J1103">
        <v>1E-3</v>
      </c>
      <c r="K1103" t="str">
        <f t="shared" si="51"/>
        <v>=</v>
      </c>
      <c r="L1103">
        <f t="shared" si="52"/>
        <v>25</v>
      </c>
      <c r="M1103">
        <f t="shared" si="53"/>
        <v>1</v>
      </c>
      <c r="N1103" t="s">
        <v>453</v>
      </c>
    </row>
    <row r="1104" spans="1:14">
      <c r="A1104" t="s">
        <v>451</v>
      </c>
      <c r="B1104" t="s">
        <v>452</v>
      </c>
      <c r="C1104" t="s">
        <v>387</v>
      </c>
      <c r="D1104" t="s">
        <v>388</v>
      </c>
      <c r="E1104" s="2">
        <v>42020.4375</v>
      </c>
      <c r="F1104" t="s">
        <v>150</v>
      </c>
      <c r="G1104" t="s">
        <v>149</v>
      </c>
      <c r="H1104" t="b">
        <v>0</v>
      </c>
      <c r="I1104">
        <v>2.5000000000000001E-3</v>
      </c>
      <c r="J1104">
        <v>1E-3</v>
      </c>
      <c r="K1104" t="str">
        <f t="shared" si="51"/>
        <v>=</v>
      </c>
      <c r="L1104">
        <f t="shared" si="52"/>
        <v>2.5</v>
      </c>
      <c r="M1104">
        <f t="shared" si="53"/>
        <v>1</v>
      </c>
      <c r="N1104" t="s">
        <v>453</v>
      </c>
    </row>
    <row r="1105" spans="1:14">
      <c r="A1105" t="s">
        <v>451</v>
      </c>
      <c r="B1105" t="s">
        <v>452</v>
      </c>
      <c r="C1105" t="s">
        <v>198</v>
      </c>
      <c r="D1105" t="s">
        <v>201</v>
      </c>
      <c r="E1105" s="2">
        <v>44861.636805555558</v>
      </c>
      <c r="F1105" t="s">
        <v>150</v>
      </c>
      <c r="G1105" t="s">
        <v>149</v>
      </c>
      <c r="H1105" t="b">
        <v>0</v>
      </c>
      <c r="I1105">
        <v>3.5999999999999997E-2</v>
      </c>
      <c r="J1105">
        <v>1E-3</v>
      </c>
      <c r="K1105" t="str">
        <f t="shared" si="51"/>
        <v>=</v>
      </c>
      <c r="L1105">
        <f t="shared" si="52"/>
        <v>36</v>
      </c>
      <c r="M1105">
        <f t="shared" si="53"/>
        <v>1</v>
      </c>
      <c r="N1105" t="s">
        <v>453</v>
      </c>
    </row>
    <row r="1106" spans="1:14">
      <c r="A1106" t="s">
        <v>451</v>
      </c>
      <c r="B1106" t="s">
        <v>452</v>
      </c>
      <c r="C1106" t="s">
        <v>389</v>
      </c>
      <c r="D1106" t="s">
        <v>390</v>
      </c>
      <c r="E1106" s="2">
        <v>43717.548611111109</v>
      </c>
      <c r="F1106" t="s">
        <v>150</v>
      </c>
      <c r="G1106" t="s">
        <v>149</v>
      </c>
      <c r="H1106" t="b">
        <v>0</v>
      </c>
      <c r="I1106">
        <v>9.6000000000000002E-2</v>
      </c>
      <c r="J1106">
        <v>1E-3</v>
      </c>
      <c r="K1106" t="str">
        <f t="shared" si="51"/>
        <v>=</v>
      </c>
      <c r="L1106">
        <f t="shared" si="52"/>
        <v>96</v>
      </c>
      <c r="M1106">
        <f t="shared" si="53"/>
        <v>1</v>
      </c>
      <c r="N1106" t="s">
        <v>453</v>
      </c>
    </row>
    <row r="1107" spans="1:14">
      <c r="A1107" t="s">
        <v>451</v>
      </c>
      <c r="B1107" t="s">
        <v>452</v>
      </c>
      <c r="C1107" t="s">
        <v>203</v>
      </c>
      <c r="D1107" t="s">
        <v>204</v>
      </c>
      <c r="E1107" s="2">
        <v>43276.5</v>
      </c>
      <c r="F1107" t="s">
        <v>150</v>
      </c>
      <c r="G1107" t="s">
        <v>149</v>
      </c>
      <c r="H1107" t="b">
        <v>0</v>
      </c>
      <c r="I1107">
        <v>0.04</v>
      </c>
      <c r="J1107">
        <v>1E-3</v>
      </c>
      <c r="K1107" t="str">
        <f t="shared" si="51"/>
        <v>=</v>
      </c>
      <c r="L1107">
        <f t="shared" si="52"/>
        <v>40</v>
      </c>
      <c r="M1107">
        <f t="shared" si="53"/>
        <v>1</v>
      </c>
      <c r="N1107" t="s">
        <v>453</v>
      </c>
    </row>
    <row r="1108" spans="1:14">
      <c r="A1108" t="s">
        <v>451</v>
      </c>
      <c r="B1108" t="s">
        <v>452</v>
      </c>
      <c r="C1108" t="s">
        <v>364</v>
      </c>
      <c r="D1108" t="s">
        <v>365</v>
      </c>
      <c r="E1108" s="2">
        <v>43020.465277777781</v>
      </c>
      <c r="F1108" t="s">
        <v>150</v>
      </c>
      <c r="G1108" t="s">
        <v>149</v>
      </c>
      <c r="H1108" t="b">
        <v>0</v>
      </c>
      <c r="I1108">
        <v>7.9000000000000008E-3</v>
      </c>
      <c r="J1108">
        <v>1E-3</v>
      </c>
      <c r="K1108" t="str">
        <f t="shared" si="51"/>
        <v>=</v>
      </c>
      <c r="L1108">
        <f t="shared" si="52"/>
        <v>7.9</v>
      </c>
      <c r="M1108">
        <f t="shared" si="53"/>
        <v>1</v>
      </c>
      <c r="N1108" t="s">
        <v>453</v>
      </c>
    </row>
    <row r="1109" spans="1:14">
      <c r="A1109" t="s">
        <v>451</v>
      </c>
      <c r="B1109" t="s">
        <v>452</v>
      </c>
      <c r="C1109" t="s">
        <v>198</v>
      </c>
      <c r="D1109" t="s">
        <v>201</v>
      </c>
      <c r="E1109" s="2">
        <v>42758.493055555555</v>
      </c>
      <c r="F1109" t="s">
        <v>150</v>
      </c>
      <c r="G1109" t="s">
        <v>149</v>
      </c>
      <c r="H1109" t="b">
        <v>0</v>
      </c>
      <c r="I1109">
        <v>3.6999999999999998E-2</v>
      </c>
      <c r="J1109">
        <v>1E-3</v>
      </c>
      <c r="K1109" t="str">
        <f t="shared" si="51"/>
        <v>=</v>
      </c>
      <c r="L1109">
        <f t="shared" si="52"/>
        <v>37</v>
      </c>
      <c r="M1109">
        <f t="shared" si="53"/>
        <v>1</v>
      </c>
      <c r="N1109" t="s">
        <v>453</v>
      </c>
    </row>
    <row r="1110" spans="1:14">
      <c r="A1110" t="s">
        <v>451</v>
      </c>
      <c r="B1110" t="s">
        <v>452</v>
      </c>
      <c r="C1110" t="s">
        <v>206</v>
      </c>
      <c r="D1110" t="s">
        <v>207</v>
      </c>
      <c r="E1110" s="2">
        <v>43906.420138888891</v>
      </c>
      <c r="F1110" t="s">
        <v>150</v>
      </c>
      <c r="G1110" t="s">
        <v>149</v>
      </c>
      <c r="H1110" t="b">
        <v>0</v>
      </c>
      <c r="I1110">
        <v>1.7999999999999999E-2</v>
      </c>
      <c r="J1110">
        <v>1E-3</v>
      </c>
      <c r="K1110" t="str">
        <f t="shared" si="51"/>
        <v>=</v>
      </c>
      <c r="L1110">
        <f t="shared" si="52"/>
        <v>18</v>
      </c>
      <c r="M1110">
        <f t="shared" si="53"/>
        <v>1</v>
      </c>
      <c r="N1110" t="s">
        <v>453</v>
      </c>
    </row>
    <row r="1111" spans="1:14">
      <c r="A1111" t="s">
        <v>451</v>
      </c>
      <c r="B1111" t="s">
        <v>452</v>
      </c>
      <c r="C1111" t="s">
        <v>206</v>
      </c>
      <c r="D1111" t="s">
        <v>207</v>
      </c>
      <c r="E1111" s="2">
        <v>42598.527083333334</v>
      </c>
      <c r="F1111" t="s">
        <v>150</v>
      </c>
      <c r="G1111" t="s">
        <v>149</v>
      </c>
      <c r="H1111" t="b">
        <v>0</v>
      </c>
      <c r="I1111">
        <v>4.8000000000000001E-2</v>
      </c>
      <c r="J1111">
        <v>1E-3</v>
      </c>
      <c r="K1111" t="str">
        <f t="shared" si="51"/>
        <v>=</v>
      </c>
      <c r="L1111">
        <f t="shared" si="52"/>
        <v>48</v>
      </c>
      <c r="M1111">
        <f t="shared" si="53"/>
        <v>1</v>
      </c>
      <c r="N1111" t="s">
        <v>453</v>
      </c>
    </row>
    <row r="1112" spans="1:14">
      <c r="A1112" t="s">
        <v>451</v>
      </c>
      <c r="B1112" t="s">
        <v>452</v>
      </c>
      <c r="C1112" t="s">
        <v>178</v>
      </c>
      <c r="D1112" t="s">
        <v>185</v>
      </c>
      <c r="E1112" s="2">
        <v>43501.461805555555</v>
      </c>
      <c r="F1112" t="s">
        <v>150</v>
      </c>
      <c r="G1112" t="s">
        <v>149</v>
      </c>
      <c r="H1112" t="b">
        <v>0</v>
      </c>
      <c r="I1112">
        <v>7.3000000000000001E-3</v>
      </c>
      <c r="J1112">
        <v>1E-3</v>
      </c>
      <c r="K1112" t="str">
        <f t="shared" si="51"/>
        <v>=</v>
      </c>
      <c r="L1112">
        <f t="shared" si="52"/>
        <v>7.3</v>
      </c>
      <c r="M1112">
        <f t="shared" si="53"/>
        <v>1</v>
      </c>
      <c r="N1112" t="s">
        <v>453</v>
      </c>
    </row>
    <row r="1113" spans="1:14">
      <c r="A1113" t="s">
        <v>451</v>
      </c>
      <c r="B1113" t="s">
        <v>452</v>
      </c>
      <c r="C1113" t="s">
        <v>187</v>
      </c>
      <c r="D1113" t="s">
        <v>188</v>
      </c>
      <c r="E1113" s="2">
        <v>42760.335416666669</v>
      </c>
      <c r="F1113" t="s">
        <v>150</v>
      </c>
      <c r="G1113" t="s">
        <v>149</v>
      </c>
      <c r="H1113" t="b">
        <v>0</v>
      </c>
      <c r="I1113">
        <v>9.2999999999999992E-3</v>
      </c>
      <c r="J1113">
        <v>1E-3</v>
      </c>
      <c r="K1113" t="str">
        <f t="shared" si="51"/>
        <v>=</v>
      </c>
      <c r="L1113">
        <f t="shared" si="52"/>
        <v>9.2999999999999989</v>
      </c>
      <c r="M1113">
        <f t="shared" si="53"/>
        <v>1</v>
      </c>
      <c r="N1113" t="s">
        <v>453</v>
      </c>
    </row>
    <row r="1114" spans="1:14">
      <c r="A1114" t="s">
        <v>451</v>
      </c>
      <c r="B1114" t="s">
        <v>452</v>
      </c>
      <c r="C1114" t="s">
        <v>198</v>
      </c>
      <c r="D1114" t="s">
        <v>201</v>
      </c>
      <c r="E1114" s="2">
        <v>43363.602777777778</v>
      </c>
      <c r="F1114" t="s">
        <v>150</v>
      </c>
      <c r="G1114" t="s">
        <v>149</v>
      </c>
      <c r="H1114" t="b">
        <v>0</v>
      </c>
      <c r="I1114">
        <v>6.0999999999999999E-2</v>
      </c>
      <c r="J1114">
        <v>1E-3</v>
      </c>
      <c r="K1114" t="str">
        <f t="shared" si="51"/>
        <v>=</v>
      </c>
      <c r="L1114">
        <f t="shared" si="52"/>
        <v>61</v>
      </c>
      <c r="M1114">
        <f t="shared" si="53"/>
        <v>1</v>
      </c>
      <c r="N1114" t="s">
        <v>453</v>
      </c>
    </row>
    <row r="1115" spans="1:14">
      <c r="A1115" t="s">
        <v>451</v>
      </c>
      <c r="B1115" t="s">
        <v>452</v>
      </c>
      <c r="C1115" t="s">
        <v>235</v>
      </c>
      <c r="D1115" t="s">
        <v>239</v>
      </c>
      <c r="E1115" s="2">
        <v>43815.55972222222</v>
      </c>
      <c r="F1115" t="s">
        <v>150</v>
      </c>
      <c r="G1115" t="s">
        <v>149</v>
      </c>
      <c r="H1115" t="b">
        <v>0</v>
      </c>
      <c r="I1115">
        <v>3.5000000000000003E-2</v>
      </c>
      <c r="J1115">
        <v>1E-3</v>
      </c>
      <c r="K1115" t="str">
        <f t="shared" si="51"/>
        <v>=</v>
      </c>
      <c r="L1115">
        <f t="shared" si="52"/>
        <v>35</v>
      </c>
      <c r="M1115">
        <f t="shared" si="53"/>
        <v>1</v>
      </c>
      <c r="N1115" t="s">
        <v>453</v>
      </c>
    </row>
    <row r="1116" spans="1:14">
      <c r="A1116" t="s">
        <v>451</v>
      </c>
      <c r="B1116" t="s">
        <v>452</v>
      </c>
      <c r="C1116" t="s">
        <v>203</v>
      </c>
      <c r="D1116" t="s">
        <v>204</v>
      </c>
      <c r="E1116" s="2">
        <v>44340.57916666667</v>
      </c>
      <c r="F1116" t="s">
        <v>150</v>
      </c>
      <c r="G1116" t="s">
        <v>149</v>
      </c>
      <c r="H1116" t="b">
        <v>0</v>
      </c>
      <c r="I1116">
        <v>0.02</v>
      </c>
      <c r="J1116">
        <v>1E-3</v>
      </c>
      <c r="K1116" t="str">
        <f t="shared" si="51"/>
        <v>=</v>
      </c>
      <c r="L1116">
        <f t="shared" si="52"/>
        <v>20</v>
      </c>
      <c r="M1116">
        <f t="shared" si="53"/>
        <v>1</v>
      </c>
      <c r="N1116" t="s">
        <v>453</v>
      </c>
    </row>
    <row r="1117" spans="1:14">
      <c r="A1117" t="s">
        <v>451</v>
      </c>
      <c r="B1117" t="s">
        <v>452</v>
      </c>
      <c r="C1117" t="s">
        <v>187</v>
      </c>
      <c r="D1117" t="s">
        <v>188</v>
      </c>
      <c r="E1117" s="2">
        <v>42850.629861111112</v>
      </c>
      <c r="F1117" t="s">
        <v>150</v>
      </c>
      <c r="G1117" t="s">
        <v>149</v>
      </c>
      <c r="H1117" t="b">
        <v>0</v>
      </c>
      <c r="I1117">
        <v>3.2000000000000001E-2</v>
      </c>
      <c r="J1117">
        <v>1E-3</v>
      </c>
      <c r="K1117" t="str">
        <f t="shared" si="51"/>
        <v>=</v>
      </c>
      <c r="L1117">
        <f t="shared" si="52"/>
        <v>32</v>
      </c>
      <c r="M1117">
        <f t="shared" si="53"/>
        <v>1</v>
      </c>
      <c r="N1117" t="s">
        <v>453</v>
      </c>
    </row>
    <row r="1118" spans="1:14">
      <c r="A1118" t="s">
        <v>451</v>
      </c>
      <c r="B1118" t="s">
        <v>452</v>
      </c>
      <c r="C1118" t="s">
        <v>187</v>
      </c>
      <c r="D1118" t="s">
        <v>188</v>
      </c>
      <c r="E1118" s="2">
        <v>42171.407638888886</v>
      </c>
      <c r="F1118" t="s">
        <v>150</v>
      </c>
      <c r="G1118" t="s">
        <v>149</v>
      </c>
      <c r="H1118" t="b">
        <v>0</v>
      </c>
      <c r="I1118">
        <v>0.02</v>
      </c>
      <c r="J1118">
        <v>1E-3</v>
      </c>
      <c r="K1118" t="str">
        <f t="shared" si="51"/>
        <v>=</v>
      </c>
      <c r="L1118">
        <f t="shared" si="52"/>
        <v>20</v>
      </c>
      <c r="M1118">
        <f t="shared" si="53"/>
        <v>1</v>
      </c>
      <c r="N1118" t="s">
        <v>453</v>
      </c>
    </row>
    <row r="1119" spans="1:14">
      <c r="A1119" t="s">
        <v>451</v>
      </c>
      <c r="B1119" t="s">
        <v>452</v>
      </c>
      <c r="C1119" t="s">
        <v>235</v>
      </c>
      <c r="D1119" t="s">
        <v>239</v>
      </c>
      <c r="E1119" s="2">
        <v>45355.447916666664</v>
      </c>
      <c r="F1119" t="s">
        <v>150</v>
      </c>
      <c r="G1119" t="s">
        <v>149</v>
      </c>
      <c r="H1119" t="b">
        <v>0</v>
      </c>
      <c r="I1119">
        <v>1.4999999999999999E-2</v>
      </c>
      <c r="J1119">
        <v>1E-3</v>
      </c>
      <c r="K1119" t="str">
        <f t="shared" si="51"/>
        <v>=</v>
      </c>
      <c r="L1119">
        <f t="shared" si="52"/>
        <v>15</v>
      </c>
      <c r="M1119">
        <f t="shared" si="53"/>
        <v>1</v>
      </c>
      <c r="N1119" t="s">
        <v>453</v>
      </c>
    </row>
    <row r="1120" spans="1:14">
      <c r="A1120" t="s">
        <v>451</v>
      </c>
      <c r="B1120" t="s">
        <v>452</v>
      </c>
      <c r="C1120" t="s">
        <v>187</v>
      </c>
      <c r="D1120" t="s">
        <v>188</v>
      </c>
      <c r="E1120" s="2">
        <v>42489.645138888889</v>
      </c>
      <c r="F1120" t="s">
        <v>150</v>
      </c>
      <c r="G1120" t="s">
        <v>149</v>
      </c>
      <c r="H1120" t="b">
        <v>0</v>
      </c>
      <c r="I1120">
        <v>1.6E-2</v>
      </c>
      <c r="J1120">
        <v>1E-3</v>
      </c>
      <c r="K1120" t="str">
        <f t="shared" si="51"/>
        <v>=</v>
      </c>
      <c r="L1120">
        <f t="shared" si="52"/>
        <v>16</v>
      </c>
      <c r="M1120">
        <f t="shared" si="53"/>
        <v>1</v>
      </c>
      <c r="N1120" t="s">
        <v>453</v>
      </c>
    </row>
    <row r="1121" spans="1:14">
      <c r="A1121" t="s">
        <v>451</v>
      </c>
      <c r="B1121" t="s">
        <v>452</v>
      </c>
      <c r="C1121" t="s">
        <v>196</v>
      </c>
      <c r="D1121" t="s">
        <v>197</v>
      </c>
      <c r="E1121" s="2">
        <v>42296.457638888889</v>
      </c>
      <c r="F1121" t="s">
        <v>150</v>
      </c>
      <c r="G1121" t="s">
        <v>149</v>
      </c>
      <c r="H1121" t="b">
        <v>0</v>
      </c>
      <c r="I1121">
        <v>0.02</v>
      </c>
      <c r="J1121">
        <v>1E-3</v>
      </c>
      <c r="K1121" t="str">
        <f t="shared" si="51"/>
        <v>=</v>
      </c>
      <c r="L1121">
        <f t="shared" si="52"/>
        <v>20</v>
      </c>
      <c r="M1121">
        <f t="shared" si="53"/>
        <v>1</v>
      </c>
      <c r="N1121" t="s">
        <v>453</v>
      </c>
    </row>
    <row r="1122" spans="1:14">
      <c r="A1122" t="s">
        <v>451</v>
      </c>
      <c r="B1122" t="s">
        <v>452</v>
      </c>
      <c r="C1122" t="s">
        <v>198</v>
      </c>
      <c r="D1122" t="s">
        <v>201</v>
      </c>
      <c r="E1122" s="2">
        <v>43144.559027777781</v>
      </c>
      <c r="F1122" t="s">
        <v>150</v>
      </c>
      <c r="G1122" t="s">
        <v>149</v>
      </c>
      <c r="H1122" t="b">
        <v>0</v>
      </c>
      <c r="I1122">
        <v>3.5999999999999997E-2</v>
      </c>
      <c r="J1122">
        <v>1E-3</v>
      </c>
      <c r="K1122" t="str">
        <f t="shared" si="51"/>
        <v>=</v>
      </c>
      <c r="L1122">
        <f t="shared" si="52"/>
        <v>36</v>
      </c>
      <c r="M1122">
        <f t="shared" si="53"/>
        <v>1</v>
      </c>
      <c r="N1122" t="s">
        <v>453</v>
      </c>
    </row>
    <row r="1123" spans="1:14">
      <c r="A1123" t="s">
        <v>451</v>
      </c>
      <c r="B1123" t="s">
        <v>452</v>
      </c>
      <c r="C1123" t="s">
        <v>203</v>
      </c>
      <c r="D1123" t="s">
        <v>204</v>
      </c>
      <c r="E1123" s="2">
        <v>42814.418055555558</v>
      </c>
      <c r="F1123" t="s">
        <v>150</v>
      </c>
      <c r="G1123" t="s">
        <v>149</v>
      </c>
      <c r="H1123" t="b">
        <v>0</v>
      </c>
      <c r="I1123">
        <v>2.8000000000000001E-2</v>
      </c>
      <c r="J1123">
        <v>1E-3</v>
      </c>
      <c r="K1123" t="str">
        <f t="shared" si="51"/>
        <v>=</v>
      </c>
      <c r="L1123">
        <f t="shared" si="52"/>
        <v>28</v>
      </c>
      <c r="M1123">
        <f t="shared" si="53"/>
        <v>1</v>
      </c>
      <c r="N1123" t="s">
        <v>453</v>
      </c>
    </row>
    <row r="1124" spans="1:14">
      <c r="A1124" t="s">
        <v>451</v>
      </c>
      <c r="B1124" t="s">
        <v>452</v>
      </c>
      <c r="C1124" t="s">
        <v>241</v>
      </c>
      <c r="D1124" t="s">
        <v>242</v>
      </c>
      <c r="E1124" s="2">
        <v>42254.477777777778</v>
      </c>
      <c r="F1124" t="s">
        <v>150</v>
      </c>
      <c r="G1124" t="s">
        <v>149</v>
      </c>
      <c r="H1124" t="b">
        <v>0</v>
      </c>
      <c r="I1124">
        <v>2.9000000000000001E-2</v>
      </c>
      <c r="J1124">
        <v>1E-3</v>
      </c>
      <c r="K1124" t="str">
        <f t="shared" si="51"/>
        <v>=</v>
      </c>
      <c r="L1124">
        <f t="shared" si="52"/>
        <v>29</v>
      </c>
      <c r="M1124">
        <f t="shared" si="53"/>
        <v>1</v>
      </c>
      <c r="N1124" t="s">
        <v>453</v>
      </c>
    </row>
    <row r="1125" spans="1:14">
      <c r="A1125" t="s">
        <v>451</v>
      </c>
      <c r="B1125" t="s">
        <v>452</v>
      </c>
      <c r="C1125" t="s">
        <v>196</v>
      </c>
      <c r="D1125" t="s">
        <v>197</v>
      </c>
      <c r="E1125" s="2">
        <v>42143.701388888891</v>
      </c>
      <c r="F1125" t="s">
        <v>150</v>
      </c>
      <c r="G1125" t="s">
        <v>149</v>
      </c>
      <c r="H1125" t="b">
        <v>0</v>
      </c>
      <c r="I1125">
        <v>1.6E-2</v>
      </c>
      <c r="J1125">
        <v>1E-3</v>
      </c>
      <c r="K1125" t="str">
        <f t="shared" si="51"/>
        <v>=</v>
      </c>
      <c r="L1125">
        <f t="shared" si="52"/>
        <v>16</v>
      </c>
      <c r="M1125">
        <f t="shared" si="53"/>
        <v>1</v>
      </c>
      <c r="N1125" t="s">
        <v>453</v>
      </c>
    </row>
    <row r="1126" spans="1:14">
      <c r="A1126" t="s">
        <v>451</v>
      </c>
      <c r="B1126" t="s">
        <v>452</v>
      </c>
      <c r="C1126" t="s">
        <v>178</v>
      </c>
      <c r="D1126" t="s">
        <v>185</v>
      </c>
      <c r="E1126" s="2">
        <v>44517.56527777778</v>
      </c>
      <c r="F1126" t="s">
        <v>150</v>
      </c>
      <c r="G1126" t="s">
        <v>149</v>
      </c>
      <c r="H1126" t="b">
        <v>0</v>
      </c>
      <c r="I1126">
        <v>7.4000000000000003E-3</v>
      </c>
      <c r="J1126">
        <v>1E-3</v>
      </c>
      <c r="K1126" t="str">
        <f t="shared" si="51"/>
        <v>=</v>
      </c>
      <c r="L1126">
        <f t="shared" si="52"/>
        <v>7.4</v>
      </c>
      <c r="M1126">
        <f t="shared" si="53"/>
        <v>1</v>
      </c>
      <c r="N1126" t="s">
        <v>453</v>
      </c>
    </row>
    <row r="1127" spans="1:14">
      <c r="A1127" t="s">
        <v>451</v>
      </c>
      <c r="B1127" t="s">
        <v>452</v>
      </c>
      <c r="C1127" t="s">
        <v>224</v>
      </c>
      <c r="D1127" t="s">
        <v>225</v>
      </c>
      <c r="E1127" s="2">
        <v>42635.555555555555</v>
      </c>
      <c r="F1127" t="s">
        <v>150</v>
      </c>
      <c r="G1127" t="s">
        <v>149</v>
      </c>
      <c r="H1127" t="b">
        <v>0</v>
      </c>
      <c r="I1127">
        <v>1.6E-2</v>
      </c>
      <c r="J1127">
        <v>1E-3</v>
      </c>
      <c r="K1127" t="str">
        <f t="shared" si="51"/>
        <v>=</v>
      </c>
      <c r="L1127">
        <f t="shared" si="52"/>
        <v>16</v>
      </c>
      <c r="M1127">
        <f t="shared" si="53"/>
        <v>1</v>
      </c>
      <c r="N1127" t="s">
        <v>453</v>
      </c>
    </row>
    <row r="1128" spans="1:14">
      <c r="A1128" t="s">
        <v>451</v>
      </c>
      <c r="B1128" t="s">
        <v>452</v>
      </c>
      <c r="C1128" t="s">
        <v>276</v>
      </c>
      <c r="D1128" t="s">
        <v>277</v>
      </c>
      <c r="E1128" s="2">
        <v>42207.598611111112</v>
      </c>
      <c r="F1128" t="s">
        <v>150</v>
      </c>
      <c r="G1128" t="s">
        <v>149</v>
      </c>
      <c r="H1128" t="b">
        <v>0</v>
      </c>
      <c r="I1128">
        <v>2.2000000000000001E-3</v>
      </c>
      <c r="J1128">
        <v>1E-3</v>
      </c>
      <c r="K1128" t="str">
        <f t="shared" si="51"/>
        <v>=</v>
      </c>
      <c r="L1128">
        <f t="shared" si="52"/>
        <v>2.2000000000000002</v>
      </c>
      <c r="M1128">
        <f t="shared" si="53"/>
        <v>1</v>
      </c>
      <c r="N1128" t="s">
        <v>453</v>
      </c>
    </row>
    <row r="1129" spans="1:14">
      <c r="A1129" t="s">
        <v>451</v>
      </c>
      <c r="B1129" t="s">
        <v>452</v>
      </c>
      <c r="C1129" t="s">
        <v>187</v>
      </c>
      <c r="D1129" t="s">
        <v>188</v>
      </c>
      <c r="E1129" s="2">
        <v>44232.613888888889</v>
      </c>
      <c r="F1129" t="s">
        <v>150</v>
      </c>
      <c r="G1129" t="s">
        <v>149</v>
      </c>
      <c r="H1129" t="b">
        <v>0</v>
      </c>
      <c r="I1129">
        <v>4.3E-3</v>
      </c>
      <c r="J1129">
        <v>1E-3</v>
      </c>
      <c r="K1129" t="str">
        <f t="shared" si="51"/>
        <v>=</v>
      </c>
      <c r="L1129">
        <f t="shared" si="52"/>
        <v>4.3</v>
      </c>
      <c r="M1129">
        <f t="shared" si="53"/>
        <v>1</v>
      </c>
      <c r="N1129" t="s">
        <v>453</v>
      </c>
    </row>
    <row r="1130" spans="1:14">
      <c r="A1130" t="s">
        <v>451</v>
      </c>
      <c r="B1130" t="s">
        <v>452</v>
      </c>
      <c r="C1130" t="s">
        <v>224</v>
      </c>
      <c r="D1130" t="s">
        <v>225</v>
      </c>
      <c r="E1130" s="2">
        <v>43426.423611111109</v>
      </c>
      <c r="F1130" t="s">
        <v>150</v>
      </c>
      <c r="G1130" t="s">
        <v>149</v>
      </c>
      <c r="H1130" t="b">
        <v>0</v>
      </c>
      <c r="I1130">
        <v>1.2999999999999999E-2</v>
      </c>
      <c r="J1130">
        <v>1E-3</v>
      </c>
      <c r="K1130" t="str">
        <f t="shared" si="51"/>
        <v>=</v>
      </c>
      <c r="L1130">
        <f t="shared" si="52"/>
        <v>13</v>
      </c>
      <c r="M1130">
        <f t="shared" si="53"/>
        <v>1</v>
      </c>
      <c r="N1130" t="s">
        <v>453</v>
      </c>
    </row>
    <row r="1131" spans="1:14">
      <c r="A1131" t="s">
        <v>451</v>
      </c>
      <c r="B1131" t="s">
        <v>452</v>
      </c>
      <c r="C1131" t="s">
        <v>219</v>
      </c>
      <c r="D1131" t="s">
        <v>222</v>
      </c>
      <c r="E1131" s="2">
        <v>42639.668749999997</v>
      </c>
      <c r="F1131" t="s">
        <v>150</v>
      </c>
      <c r="G1131" t="s">
        <v>149</v>
      </c>
      <c r="H1131" t="b">
        <v>0</v>
      </c>
      <c r="I1131">
        <v>0.18</v>
      </c>
      <c r="J1131">
        <v>1E-3</v>
      </c>
      <c r="K1131" t="str">
        <f t="shared" si="51"/>
        <v>=</v>
      </c>
      <c r="L1131">
        <f t="shared" si="52"/>
        <v>180</v>
      </c>
      <c r="M1131">
        <f t="shared" si="53"/>
        <v>1</v>
      </c>
      <c r="N1131" t="s">
        <v>453</v>
      </c>
    </row>
    <row r="1132" spans="1:14">
      <c r="A1132" t="s">
        <v>451</v>
      </c>
      <c r="B1132" t="s">
        <v>452</v>
      </c>
      <c r="C1132" t="s">
        <v>203</v>
      </c>
      <c r="D1132" t="s">
        <v>204</v>
      </c>
      <c r="E1132" s="2">
        <v>43279.650694444441</v>
      </c>
      <c r="F1132" t="s">
        <v>150</v>
      </c>
      <c r="G1132" t="s">
        <v>149</v>
      </c>
      <c r="H1132" t="b">
        <v>0</v>
      </c>
      <c r="I1132">
        <v>2.8000000000000001E-2</v>
      </c>
      <c r="J1132">
        <v>1E-3</v>
      </c>
      <c r="K1132" t="str">
        <f t="shared" si="51"/>
        <v>=</v>
      </c>
      <c r="L1132">
        <f t="shared" si="52"/>
        <v>28</v>
      </c>
      <c r="M1132">
        <f t="shared" si="53"/>
        <v>1</v>
      </c>
      <c r="N1132" t="s">
        <v>453</v>
      </c>
    </row>
    <row r="1133" spans="1:14">
      <c r="A1133" t="s">
        <v>451</v>
      </c>
      <c r="B1133" t="s">
        <v>452</v>
      </c>
      <c r="C1133" t="s">
        <v>203</v>
      </c>
      <c r="D1133" t="s">
        <v>204</v>
      </c>
      <c r="E1133" s="2">
        <v>42654.5625</v>
      </c>
      <c r="F1133" t="s">
        <v>150</v>
      </c>
      <c r="G1133" t="s">
        <v>149</v>
      </c>
      <c r="H1133" t="b">
        <v>0</v>
      </c>
      <c r="I1133">
        <v>8.2000000000000003E-2</v>
      </c>
      <c r="J1133">
        <v>1E-3</v>
      </c>
      <c r="K1133" t="str">
        <f t="shared" si="51"/>
        <v>=</v>
      </c>
      <c r="L1133">
        <f t="shared" si="52"/>
        <v>82</v>
      </c>
      <c r="M1133">
        <f t="shared" si="53"/>
        <v>1</v>
      </c>
      <c r="N1133" t="s">
        <v>453</v>
      </c>
    </row>
    <row r="1134" spans="1:14">
      <c r="A1134" t="s">
        <v>451</v>
      </c>
      <c r="B1134" t="s">
        <v>452</v>
      </c>
      <c r="C1134" t="s">
        <v>206</v>
      </c>
      <c r="D1134" t="s">
        <v>207</v>
      </c>
      <c r="E1134" s="2">
        <v>43801.488194444442</v>
      </c>
      <c r="F1134" t="s">
        <v>150</v>
      </c>
      <c r="G1134" t="s">
        <v>149</v>
      </c>
      <c r="H1134" t="b">
        <v>0</v>
      </c>
      <c r="I1134">
        <v>1.6E-2</v>
      </c>
      <c r="J1134">
        <v>1E-3</v>
      </c>
      <c r="K1134" t="str">
        <f t="shared" si="51"/>
        <v>=</v>
      </c>
      <c r="L1134">
        <f t="shared" si="52"/>
        <v>16</v>
      </c>
      <c r="M1134">
        <f t="shared" si="53"/>
        <v>1</v>
      </c>
      <c r="N1134" t="s">
        <v>453</v>
      </c>
    </row>
    <row r="1135" spans="1:14">
      <c r="A1135" t="s">
        <v>451</v>
      </c>
      <c r="B1135" t="s">
        <v>452</v>
      </c>
      <c r="C1135" t="s">
        <v>187</v>
      </c>
      <c r="D1135" t="s">
        <v>188</v>
      </c>
      <c r="E1135" s="2">
        <v>44568.397222222222</v>
      </c>
      <c r="F1135" t="s">
        <v>150</v>
      </c>
      <c r="G1135" t="s">
        <v>149</v>
      </c>
      <c r="H1135" t="b">
        <v>0</v>
      </c>
      <c r="I1135">
        <v>7.3000000000000001E-3</v>
      </c>
      <c r="J1135">
        <v>1E-3</v>
      </c>
      <c r="K1135" t="str">
        <f t="shared" si="51"/>
        <v>=</v>
      </c>
      <c r="L1135">
        <f t="shared" si="52"/>
        <v>7.3</v>
      </c>
      <c r="M1135">
        <f t="shared" si="53"/>
        <v>1</v>
      </c>
      <c r="N1135" t="s">
        <v>453</v>
      </c>
    </row>
    <row r="1136" spans="1:14">
      <c r="A1136" t="s">
        <v>451</v>
      </c>
      <c r="B1136" t="s">
        <v>452</v>
      </c>
      <c r="C1136" t="s">
        <v>198</v>
      </c>
      <c r="D1136" t="s">
        <v>201</v>
      </c>
      <c r="E1136" s="2">
        <v>45187.478472222225</v>
      </c>
      <c r="F1136" t="s">
        <v>150</v>
      </c>
      <c r="G1136" t="s">
        <v>149</v>
      </c>
      <c r="H1136" t="b">
        <v>0</v>
      </c>
      <c r="I1136">
        <v>3.6999999999999998E-2</v>
      </c>
      <c r="J1136">
        <v>1E-3</v>
      </c>
      <c r="K1136" t="str">
        <f t="shared" si="51"/>
        <v>=</v>
      </c>
      <c r="L1136">
        <f t="shared" si="52"/>
        <v>37</v>
      </c>
      <c r="M1136">
        <f t="shared" si="53"/>
        <v>1</v>
      </c>
      <c r="N1136" t="s">
        <v>453</v>
      </c>
    </row>
    <row r="1137" spans="1:14">
      <c r="A1137" t="s">
        <v>451</v>
      </c>
      <c r="B1137" t="s">
        <v>452</v>
      </c>
      <c r="C1137" t="s">
        <v>273</v>
      </c>
      <c r="D1137" t="s">
        <v>274</v>
      </c>
      <c r="E1137" s="2">
        <v>44935.531944444447</v>
      </c>
      <c r="F1137" t="s">
        <v>150</v>
      </c>
      <c r="G1137" t="s">
        <v>149</v>
      </c>
      <c r="H1137" t="b">
        <v>0</v>
      </c>
      <c r="I1137">
        <v>9.1999999999999998E-3</v>
      </c>
      <c r="J1137">
        <v>1E-3</v>
      </c>
      <c r="K1137" t="str">
        <f t="shared" si="51"/>
        <v>=</v>
      </c>
      <c r="L1137">
        <f t="shared" si="52"/>
        <v>9.1999999999999993</v>
      </c>
      <c r="M1137">
        <f t="shared" si="53"/>
        <v>1</v>
      </c>
      <c r="N1137" t="s">
        <v>453</v>
      </c>
    </row>
    <row r="1138" spans="1:14">
      <c r="A1138" t="s">
        <v>451</v>
      </c>
      <c r="B1138" t="s">
        <v>452</v>
      </c>
      <c r="C1138" t="s">
        <v>187</v>
      </c>
      <c r="D1138" t="s">
        <v>188</v>
      </c>
      <c r="E1138" s="2">
        <v>44326.456944444442</v>
      </c>
      <c r="F1138" t="s">
        <v>150</v>
      </c>
      <c r="G1138" t="s">
        <v>149</v>
      </c>
      <c r="H1138" t="b">
        <v>0</v>
      </c>
      <c r="I1138">
        <v>1.0999999999999999E-2</v>
      </c>
      <c r="J1138">
        <v>1E-3</v>
      </c>
      <c r="K1138" t="str">
        <f t="shared" si="51"/>
        <v>=</v>
      </c>
      <c r="L1138">
        <f t="shared" si="52"/>
        <v>11</v>
      </c>
      <c r="M1138">
        <f t="shared" si="53"/>
        <v>1</v>
      </c>
      <c r="N1138" t="s">
        <v>453</v>
      </c>
    </row>
    <row r="1139" spans="1:14">
      <c r="A1139" t="s">
        <v>451</v>
      </c>
      <c r="B1139" t="s">
        <v>452</v>
      </c>
      <c r="C1139" t="s">
        <v>203</v>
      </c>
      <c r="D1139" t="s">
        <v>204</v>
      </c>
      <c r="E1139" s="2">
        <v>42843.500694444447</v>
      </c>
      <c r="F1139" t="s">
        <v>150</v>
      </c>
      <c r="G1139" t="s">
        <v>149</v>
      </c>
      <c r="H1139" t="b">
        <v>0</v>
      </c>
      <c r="I1139">
        <v>6.7000000000000004E-2</v>
      </c>
      <c r="J1139">
        <v>1E-3</v>
      </c>
      <c r="K1139" t="str">
        <f t="shared" si="51"/>
        <v>=</v>
      </c>
      <c r="L1139">
        <f t="shared" si="52"/>
        <v>67</v>
      </c>
      <c r="M1139">
        <f t="shared" si="53"/>
        <v>1</v>
      </c>
      <c r="N1139" t="s">
        <v>453</v>
      </c>
    </row>
    <row r="1140" spans="1:14">
      <c r="A1140" t="s">
        <v>451</v>
      </c>
      <c r="B1140" t="s">
        <v>452</v>
      </c>
      <c r="C1140" t="s">
        <v>203</v>
      </c>
      <c r="D1140" t="s">
        <v>204</v>
      </c>
      <c r="E1140" s="2">
        <v>42569.554861111108</v>
      </c>
      <c r="F1140" t="s">
        <v>150</v>
      </c>
      <c r="G1140" t="s">
        <v>149</v>
      </c>
      <c r="H1140" t="b">
        <v>0</v>
      </c>
      <c r="I1140">
        <v>5.6000000000000001E-2</v>
      </c>
      <c r="J1140">
        <v>1E-3</v>
      </c>
      <c r="K1140" t="str">
        <f t="shared" si="51"/>
        <v>=</v>
      </c>
      <c r="L1140">
        <f t="shared" si="52"/>
        <v>56</v>
      </c>
      <c r="M1140">
        <f t="shared" si="53"/>
        <v>1</v>
      </c>
      <c r="N1140" t="s">
        <v>453</v>
      </c>
    </row>
    <row r="1141" spans="1:14">
      <c r="A1141" t="s">
        <v>451</v>
      </c>
      <c r="B1141" t="s">
        <v>452</v>
      </c>
      <c r="C1141" t="s">
        <v>203</v>
      </c>
      <c r="D1141" t="s">
        <v>204</v>
      </c>
      <c r="E1141" s="2">
        <v>44657.368750000001</v>
      </c>
      <c r="F1141" t="s">
        <v>150</v>
      </c>
      <c r="G1141" t="s">
        <v>149</v>
      </c>
      <c r="H1141" t="b">
        <v>0</v>
      </c>
      <c r="I1141">
        <v>2.7E-2</v>
      </c>
      <c r="J1141">
        <v>1E-3</v>
      </c>
      <c r="K1141" t="str">
        <f t="shared" si="51"/>
        <v>=</v>
      </c>
      <c r="L1141">
        <f t="shared" si="52"/>
        <v>27</v>
      </c>
      <c r="M1141">
        <f t="shared" si="53"/>
        <v>1</v>
      </c>
      <c r="N1141" t="s">
        <v>453</v>
      </c>
    </row>
    <row r="1142" spans="1:14">
      <c r="A1142" t="s">
        <v>451</v>
      </c>
      <c r="B1142" t="s">
        <v>452</v>
      </c>
      <c r="C1142" t="s">
        <v>196</v>
      </c>
      <c r="D1142" t="s">
        <v>197</v>
      </c>
      <c r="E1142" s="2">
        <v>41926.443055555559</v>
      </c>
      <c r="F1142" t="s">
        <v>150</v>
      </c>
      <c r="G1142" t="s">
        <v>149</v>
      </c>
      <c r="H1142" t="b">
        <v>0</v>
      </c>
      <c r="I1142">
        <v>0.02</v>
      </c>
      <c r="J1142">
        <v>1E-3</v>
      </c>
      <c r="K1142" t="str">
        <f t="shared" si="51"/>
        <v>=</v>
      </c>
      <c r="L1142">
        <f t="shared" si="52"/>
        <v>20</v>
      </c>
      <c r="M1142">
        <f t="shared" si="53"/>
        <v>1</v>
      </c>
      <c r="N1142" t="s">
        <v>453</v>
      </c>
    </row>
    <row r="1143" spans="1:14">
      <c r="A1143" t="s">
        <v>451</v>
      </c>
      <c r="B1143" t="s">
        <v>452</v>
      </c>
      <c r="C1143" t="s">
        <v>203</v>
      </c>
      <c r="D1143" t="s">
        <v>204</v>
      </c>
      <c r="E1143" s="2">
        <v>44300.447222222225</v>
      </c>
      <c r="F1143" t="s">
        <v>150</v>
      </c>
      <c r="G1143" t="s">
        <v>149</v>
      </c>
      <c r="H1143" t="b">
        <v>0</v>
      </c>
      <c r="I1143">
        <v>3.5000000000000003E-2</v>
      </c>
      <c r="J1143">
        <v>1E-3</v>
      </c>
      <c r="K1143" t="str">
        <f t="shared" si="51"/>
        <v>=</v>
      </c>
      <c r="L1143">
        <f t="shared" si="52"/>
        <v>35</v>
      </c>
      <c r="M1143">
        <f t="shared" si="53"/>
        <v>1</v>
      </c>
      <c r="N1143" t="s">
        <v>453</v>
      </c>
    </row>
    <row r="1144" spans="1:14">
      <c r="A1144" t="s">
        <v>451</v>
      </c>
      <c r="B1144" t="s">
        <v>452</v>
      </c>
      <c r="C1144" t="s">
        <v>196</v>
      </c>
      <c r="D1144" t="s">
        <v>197</v>
      </c>
      <c r="E1144" s="2">
        <v>42152.465277777781</v>
      </c>
      <c r="F1144" t="s">
        <v>150</v>
      </c>
      <c r="G1144" t="s">
        <v>149</v>
      </c>
      <c r="H1144" t="b">
        <v>0</v>
      </c>
      <c r="I1144">
        <v>1.4999999999999999E-2</v>
      </c>
      <c r="J1144">
        <v>1E-3</v>
      </c>
      <c r="K1144" t="str">
        <f t="shared" si="51"/>
        <v>=</v>
      </c>
      <c r="L1144">
        <f t="shared" si="52"/>
        <v>15</v>
      </c>
      <c r="M1144">
        <f t="shared" si="53"/>
        <v>1</v>
      </c>
      <c r="N1144" t="s">
        <v>453</v>
      </c>
    </row>
    <row r="1145" spans="1:14">
      <c r="A1145" t="s">
        <v>451</v>
      </c>
      <c r="B1145" t="s">
        <v>452</v>
      </c>
      <c r="C1145" t="s">
        <v>203</v>
      </c>
      <c r="D1145" t="s">
        <v>204</v>
      </c>
      <c r="E1145" s="2">
        <v>42780.475694444445</v>
      </c>
      <c r="F1145" t="s">
        <v>150</v>
      </c>
      <c r="G1145" t="s">
        <v>149</v>
      </c>
      <c r="H1145" t="b">
        <v>0</v>
      </c>
      <c r="I1145">
        <v>2.8000000000000001E-2</v>
      </c>
      <c r="J1145">
        <v>1E-3</v>
      </c>
      <c r="K1145" t="str">
        <f t="shared" si="51"/>
        <v>=</v>
      </c>
      <c r="L1145">
        <f t="shared" si="52"/>
        <v>28</v>
      </c>
      <c r="M1145">
        <f t="shared" si="53"/>
        <v>1</v>
      </c>
      <c r="N1145" t="s">
        <v>453</v>
      </c>
    </row>
    <row r="1146" spans="1:14">
      <c r="A1146" t="s">
        <v>451</v>
      </c>
      <c r="B1146" t="s">
        <v>452</v>
      </c>
      <c r="C1146" t="s">
        <v>187</v>
      </c>
      <c r="D1146" t="s">
        <v>188</v>
      </c>
      <c r="E1146" s="2">
        <v>44315.404166666667</v>
      </c>
      <c r="F1146" t="s">
        <v>150</v>
      </c>
      <c r="G1146" t="s">
        <v>149</v>
      </c>
      <c r="H1146" t="b">
        <v>0</v>
      </c>
      <c r="I1146">
        <v>0.01</v>
      </c>
      <c r="J1146">
        <v>1E-3</v>
      </c>
      <c r="K1146" t="str">
        <f t="shared" si="51"/>
        <v>=</v>
      </c>
      <c r="L1146">
        <f t="shared" si="52"/>
        <v>10</v>
      </c>
      <c r="M1146">
        <f t="shared" si="53"/>
        <v>1</v>
      </c>
      <c r="N1146" t="s">
        <v>453</v>
      </c>
    </row>
    <row r="1147" spans="1:14">
      <c r="A1147" t="s">
        <v>451</v>
      </c>
      <c r="B1147" t="s">
        <v>452</v>
      </c>
      <c r="C1147" t="s">
        <v>203</v>
      </c>
      <c r="D1147" t="s">
        <v>204</v>
      </c>
      <c r="E1147" s="2">
        <v>42822.559027777781</v>
      </c>
      <c r="F1147" t="s">
        <v>150</v>
      </c>
      <c r="G1147" t="s">
        <v>149</v>
      </c>
      <c r="H1147" t="b">
        <v>0</v>
      </c>
      <c r="I1147">
        <v>2.9000000000000001E-2</v>
      </c>
      <c r="J1147">
        <v>1E-3</v>
      </c>
      <c r="K1147" t="str">
        <f t="shared" si="51"/>
        <v>=</v>
      </c>
      <c r="L1147">
        <f t="shared" si="52"/>
        <v>29</v>
      </c>
      <c r="M1147">
        <f t="shared" si="53"/>
        <v>1</v>
      </c>
      <c r="N1147" t="s">
        <v>453</v>
      </c>
    </row>
    <row r="1148" spans="1:14">
      <c r="A1148" t="s">
        <v>451</v>
      </c>
      <c r="B1148" t="s">
        <v>452</v>
      </c>
      <c r="C1148" t="s">
        <v>190</v>
      </c>
      <c r="D1148" t="s">
        <v>194</v>
      </c>
      <c r="E1148" s="2">
        <v>42291.512499999997</v>
      </c>
      <c r="F1148" t="s">
        <v>150</v>
      </c>
      <c r="G1148" t="s">
        <v>149</v>
      </c>
      <c r="H1148" t="b">
        <v>0</v>
      </c>
      <c r="I1148">
        <v>5.5999999999999999E-3</v>
      </c>
      <c r="J1148">
        <v>1E-3</v>
      </c>
      <c r="K1148" t="str">
        <f t="shared" si="51"/>
        <v>=</v>
      </c>
      <c r="L1148">
        <f t="shared" si="52"/>
        <v>5.6</v>
      </c>
      <c r="M1148">
        <f t="shared" si="53"/>
        <v>1</v>
      </c>
      <c r="N1148" t="s">
        <v>453</v>
      </c>
    </row>
    <row r="1149" spans="1:14">
      <c r="A1149" t="s">
        <v>451</v>
      </c>
      <c r="B1149" t="s">
        <v>452</v>
      </c>
      <c r="C1149" t="s">
        <v>178</v>
      </c>
      <c r="D1149" t="s">
        <v>185</v>
      </c>
      <c r="E1149" s="2">
        <v>42095.678472222222</v>
      </c>
      <c r="F1149" t="s">
        <v>150</v>
      </c>
      <c r="G1149" t="s">
        <v>149</v>
      </c>
      <c r="H1149" t="b">
        <v>0</v>
      </c>
      <c r="I1149">
        <v>8.9999999999999993E-3</v>
      </c>
      <c r="J1149">
        <v>1E-3</v>
      </c>
      <c r="K1149" t="str">
        <f t="shared" si="51"/>
        <v>=</v>
      </c>
      <c r="L1149">
        <f t="shared" si="52"/>
        <v>9</v>
      </c>
      <c r="M1149">
        <f t="shared" si="53"/>
        <v>1</v>
      </c>
      <c r="N1149" t="s">
        <v>453</v>
      </c>
    </row>
    <row r="1150" spans="1:14">
      <c r="A1150" t="s">
        <v>451</v>
      </c>
      <c r="B1150" t="s">
        <v>452</v>
      </c>
      <c r="C1150" t="s">
        <v>224</v>
      </c>
      <c r="D1150" t="s">
        <v>225</v>
      </c>
      <c r="E1150" s="2">
        <v>43761.524305555555</v>
      </c>
      <c r="F1150" t="s">
        <v>150</v>
      </c>
      <c r="G1150" t="s">
        <v>149</v>
      </c>
      <c r="H1150" t="b">
        <v>0</v>
      </c>
      <c r="I1150">
        <v>2.7000000000000001E-3</v>
      </c>
      <c r="J1150">
        <v>1E-3</v>
      </c>
      <c r="K1150" t="str">
        <f t="shared" si="51"/>
        <v>=</v>
      </c>
      <c r="L1150">
        <f t="shared" si="52"/>
        <v>2.7</v>
      </c>
      <c r="M1150">
        <f t="shared" si="53"/>
        <v>1</v>
      </c>
      <c r="N1150" t="s">
        <v>453</v>
      </c>
    </row>
    <row r="1151" spans="1:14">
      <c r="A1151" t="s">
        <v>451</v>
      </c>
      <c r="B1151" t="s">
        <v>452</v>
      </c>
      <c r="C1151" t="s">
        <v>198</v>
      </c>
      <c r="D1151" t="s">
        <v>201</v>
      </c>
      <c r="E1151" s="2">
        <v>45141.519444444442</v>
      </c>
      <c r="F1151" t="s">
        <v>150</v>
      </c>
      <c r="G1151" t="s">
        <v>149</v>
      </c>
      <c r="H1151" t="b">
        <v>0</v>
      </c>
      <c r="I1151">
        <v>4.7E-2</v>
      </c>
      <c r="J1151">
        <v>1E-3</v>
      </c>
      <c r="K1151" t="str">
        <f t="shared" si="51"/>
        <v>=</v>
      </c>
      <c r="L1151">
        <f t="shared" si="52"/>
        <v>47</v>
      </c>
      <c r="M1151">
        <f t="shared" si="53"/>
        <v>1</v>
      </c>
      <c r="N1151" t="s">
        <v>453</v>
      </c>
    </row>
    <row r="1152" spans="1:14">
      <c r="A1152" t="s">
        <v>451</v>
      </c>
      <c r="B1152" t="s">
        <v>452</v>
      </c>
      <c r="C1152" t="s">
        <v>178</v>
      </c>
      <c r="D1152" t="s">
        <v>185</v>
      </c>
      <c r="E1152" s="2">
        <v>42387.654166666667</v>
      </c>
      <c r="F1152" t="s">
        <v>150</v>
      </c>
      <c r="G1152" t="s">
        <v>149</v>
      </c>
      <c r="H1152" t="b">
        <v>0</v>
      </c>
      <c r="I1152">
        <v>6.4999999999999997E-3</v>
      </c>
      <c r="J1152">
        <v>1E-3</v>
      </c>
      <c r="K1152" t="str">
        <f t="shared" si="51"/>
        <v>=</v>
      </c>
      <c r="L1152">
        <f t="shared" si="52"/>
        <v>6.5</v>
      </c>
      <c r="M1152">
        <f t="shared" si="53"/>
        <v>1</v>
      </c>
      <c r="N1152" t="s">
        <v>453</v>
      </c>
    </row>
    <row r="1153" spans="1:14">
      <c r="A1153" t="s">
        <v>451</v>
      </c>
      <c r="B1153" t="s">
        <v>452</v>
      </c>
      <c r="C1153" t="s">
        <v>198</v>
      </c>
      <c r="D1153" t="s">
        <v>201</v>
      </c>
      <c r="E1153" s="2">
        <v>43237.557638888888</v>
      </c>
      <c r="F1153" t="s">
        <v>150</v>
      </c>
      <c r="G1153" t="s">
        <v>149</v>
      </c>
      <c r="H1153" t="b">
        <v>0</v>
      </c>
      <c r="I1153">
        <v>4.9000000000000002E-2</v>
      </c>
      <c r="J1153">
        <v>1E-3</v>
      </c>
      <c r="K1153" t="str">
        <f t="shared" si="51"/>
        <v>=</v>
      </c>
      <c r="L1153">
        <f t="shared" si="52"/>
        <v>49</v>
      </c>
      <c r="M1153">
        <f t="shared" si="53"/>
        <v>1</v>
      </c>
      <c r="N1153" t="s">
        <v>453</v>
      </c>
    </row>
    <row r="1154" spans="1:14">
      <c r="A1154" t="s">
        <v>451</v>
      </c>
      <c r="B1154" t="s">
        <v>452</v>
      </c>
      <c r="C1154" t="s">
        <v>190</v>
      </c>
      <c r="D1154" t="s">
        <v>194</v>
      </c>
      <c r="E1154" s="2">
        <v>44358.572916666664</v>
      </c>
      <c r="F1154" t="s">
        <v>150</v>
      </c>
      <c r="G1154" t="s">
        <v>149</v>
      </c>
      <c r="H1154" t="b">
        <v>0</v>
      </c>
      <c r="I1154">
        <v>4.8999999999999998E-3</v>
      </c>
      <c r="J1154">
        <v>1E-3</v>
      </c>
      <c r="K1154" t="str">
        <f t="shared" si="51"/>
        <v>=</v>
      </c>
      <c r="L1154">
        <f t="shared" si="52"/>
        <v>4.8999999999999995</v>
      </c>
      <c r="M1154">
        <f t="shared" si="53"/>
        <v>1</v>
      </c>
      <c r="N1154" t="s">
        <v>453</v>
      </c>
    </row>
    <row r="1155" spans="1:14">
      <c r="A1155" t="s">
        <v>451</v>
      </c>
      <c r="B1155" t="s">
        <v>452</v>
      </c>
      <c r="C1155" t="s">
        <v>241</v>
      </c>
      <c r="D1155" t="s">
        <v>242</v>
      </c>
      <c r="E1155" s="2">
        <v>42192.533333333333</v>
      </c>
      <c r="F1155" t="s">
        <v>150</v>
      </c>
      <c r="G1155" t="s">
        <v>149</v>
      </c>
      <c r="H1155" t="b">
        <v>0</v>
      </c>
      <c r="I1155">
        <v>5.4999999999999997E-3</v>
      </c>
      <c r="J1155">
        <v>1E-3</v>
      </c>
      <c r="K1155" t="str">
        <f t="shared" ref="K1155:K1218" si="54">IF(H1155=TRUE,"&lt;","=")</f>
        <v>=</v>
      </c>
      <c r="L1155">
        <f t="shared" ref="L1155:L1218" si="55">I1155*1000</f>
        <v>5.5</v>
      </c>
      <c r="M1155">
        <f t="shared" ref="M1155:M1218" si="56">J1155*1000</f>
        <v>1</v>
      </c>
      <c r="N1155" t="s">
        <v>453</v>
      </c>
    </row>
    <row r="1156" spans="1:14">
      <c r="A1156" t="s">
        <v>451</v>
      </c>
      <c r="B1156" t="s">
        <v>452</v>
      </c>
      <c r="C1156" t="s">
        <v>190</v>
      </c>
      <c r="D1156" t="s">
        <v>194</v>
      </c>
      <c r="E1156" s="2">
        <v>41911.574305555558</v>
      </c>
      <c r="F1156" t="s">
        <v>150</v>
      </c>
      <c r="G1156" t="s">
        <v>149</v>
      </c>
      <c r="H1156" t="b">
        <v>0</v>
      </c>
      <c r="I1156">
        <v>3.0000000000000001E-3</v>
      </c>
      <c r="J1156">
        <v>1E-3</v>
      </c>
      <c r="K1156" t="str">
        <f t="shared" si="54"/>
        <v>=</v>
      </c>
      <c r="L1156">
        <f t="shared" si="55"/>
        <v>3</v>
      </c>
      <c r="M1156">
        <f t="shared" si="56"/>
        <v>1</v>
      </c>
      <c r="N1156" t="s">
        <v>453</v>
      </c>
    </row>
    <row r="1157" spans="1:14">
      <c r="A1157" t="s">
        <v>451</v>
      </c>
      <c r="B1157" t="s">
        <v>452</v>
      </c>
      <c r="C1157" t="s">
        <v>187</v>
      </c>
      <c r="D1157" t="s">
        <v>188</v>
      </c>
      <c r="E1157" s="2">
        <v>44664.431944444441</v>
      </c>
      <c r="F1157" t="s">
        <v>150</v>
      </c>
      <c r="G1157" t="s">
        <v>149</v>
      </c>
      <c r="H1157" t="b">
        <v>0</v>
      </c>
      <c r="I1157">
        <v>0.01</v>
      </c>
      <c r="J1157">
        <v>1E-3</v>
      </c>
      <c r="K1157" t="str">
        <f t="shared" si="54"/>
        <v>=</v>
      </c>
      <c r="L1157">
        <f t="shared" si="55"/>
        <v>10</v>
      </c>
      <c r="M1157">
        <f t="shared" si="56"/>
        <v>1</v>
      </c>
      <c r="N1157" t="s">
        <v>453</v>
      </c>
    </row>
    <row r="1158" spans="1:14">
      <c r="A1158" t="s">
        <v>451</v>
      </c>
      <c r="B1158" t="s">
        <v>452</v>
      </c>
      <c r="C1158" t="s">
        <v>187</v>
      </c>
      <c r="D1158" t="s">
        <v>188</v>
      </c>
      <c r="E1158" s="2">
        <v>43878.457638888889</v>
      </c>
      <c r="F1158" t="s">
        <v>150</v>
      </c>
      <c r="G1158" t="s">
        <v>149</v>
      </c>
      <c r="H1158" t="b">
        <v>0</v>
      </c>
      <c r="I1158">
        <v>0.01</v>
      </c>
      <c r="J1158">
        <v>1E-3</v>
      </c>
      <c r="K1158" t="str">
        <f t="shared" si="54"/>
        <v>=</v>
      </c>
      <c r="L1158">
        <f t="shared" si="55"/>
        <v>10</v>
      </c>
      <c r="M1158">
        <f t="shared" si="56"/>
        <v>1</v>
      </c>
      <c r="N1158" t="s">
        <v>453</v>
      </c>
    </row>
    <row r="1159" spans="1:14">
      <c r="A1159" t="s">
        <v>451</v>
      </c>
      <c r="B1159" t="s">
        <v>452</v>
      </c>
      <c r="C1159" t="s">
        <v>187</v>
      </c>
      <c r="D1159" t="s">
        <v>188</v>
      </c>
      <c r="E1159" s="2">
        <v>42776.524305555555</v>
      </c>
      <c r="F1159" t="s">
        <v>150</v>
      </c>
      <c r="G1159" t="s">
        <v>149</v>
      </c>
      <c r="H1159" t="b">
        <v>0</v>
      </c>
      <c r="I1159">
        <v>1.0999999999999999E-2</v>
      </c>
      <c r="J1159">
        <v>1E-3</v>
      </c>
      <c r="K1159" t="str">
        <f t="shared" si="54"/>
        <v>=</v>
      </c>
      <c r="L1159">
        <f t="shared" si="55"/>
        <v>11</v>
      </c>
      <c r="M1159">
        <f t="shared" si="56"/>
        <v>1</v>
      </c>
      <c r="N1159" t="s">
        <v>453</v>
      </c>
    </row>
    <row r="1160" spans="1:14">
      <c r="A1160" t="s">
        <v>451</v>
      </c>
      <c r="B1160" t="s">
        <v>452</v>
      </c>
      <c r="C1160" t="s">
        <v>190</v>
      </c>
      <c r="D1160" t="s">
        <v>194</v>
      </c>
      <c r="E1160" s="2">
        <v>44729.481249999997</v>
      </c>
      <c r="F1160" t="s">
        <v>150</v>
      </c>
      <c r="G1160" t="s">
        <v>149</v>
      </c>
      <c r="H1160" t="b">
        <v>0</v>
      </c>
      <c r="I1160">
        <v>1.8E-3</v>
      </c>
      <c r="J1160">
        <v>1E-3</v>
      </c>
      <c r="K1160" t="str">
        <f t="shared" si="54"/>
        <v>=</v>
      </c>
      <c r="L1160">
        <f t="shared" si="55"/>
        <v>1.8</v>
      </c>
      <c r="M1160">
        <f t="shared" si="56"/>
        <v>1</v>
      </c>
      <c r="N1160" t="s">
        <v>453</v>
      </c>
    </row>
    <row r="1161" spans="1:14">
      <c r="A1161" t="s">
        <v>451</v>
      </c>
      <c r="B1161" t="s">
        <v>452</v>
      </c>
      <c r="C1161" t="s">
        <v>178</v>
      </c>
      <c r="D1161" t="s">
        <v>185</v>
      </c>
      <c r="E1161" s="2">
        <v>42580.527083333334</v>
      </c>
      <c r="F1161" t="s">
        <v>150</v>
      </c>
      <c r="G1161" t="s">
        <v>149</v>
      </c>
      <c r="H1161" t="b">
        <v>0</v>
      </c>
      <c r="I1161">
        <v>0.02</v>
      </c>
      <c r="J1161">
        <v>1E-3</v>
      </c>
      <c r="K1161" t="str">
        <f t="shared" si="54"/>
        <v>=</v>
      </c>
      <c r="L1161">
        <f t="shared" si="55"/>
        <v>20</v>
      </c>
      <c r="M1161">
        <f t="shared" si="56"/>
        <v>1</v>
      </c>
      <c r="N1161" t="s">
        <v>453</v>
      </c>
    </row>
    <row r="1162" spans="1:14">
      <c r="A1162" t="s">
        <v>451</v>
      </c>
      <c r="B1162" t="s">
        <v>452</v>
      </c>
      <c r="C1162" t="s">
        <v>206</v>
      </c>
      <c r="D1162" t="s">
        <v>207</v>
      </c>
      <c r="E1162" s="2">
        <v>45132.53402777778</v>
      </c>
      <c r="F1162" t="s">
        <v>150</v>
      </c>
      <c r="G1162" t="s">
        <v>149</v>
      </c>
      <c r="H1162" t="b">
        <v>0</v>
      </c>
      <c r="I1162">
        <v>2.8000000000000001E-2</v>
      </c>
      <c r="J1162">
        <v>1E-3</v>
      </c>
      <c r="K1162" t="str">
        <f t="shared" si="54"/>
        <v>=</v>
      </c>
      <c r="L1162">
        <f t="shared" si="55"/>
        <v>28</v>
      </c>
      <c r="M1162">
        <f t="shared" si="56"/>
        <v>1</v>
      </c>
      <c r="N1162" t="s">
        <v>453</v>
      </c>
    </row>
    <row r="1163" spans="1:14">
      <c r="A1163" t="s">
        <v>451</v>
      </c>
      <c r="B1163" t="s">
        <v>452</v>
      </c>
      <c r="C1163" t="s">
        <v>187</v>
      </c>
      <c r="D1163" t="s">
        <v>188</v>
      </c>
      <c r="E1163" s="2">
        <v>45366.477083333331</v>
      </c>
      <c r="F1163" t="s">
        <v>150</v>
      </c>
      <c r="G1163" t="s">
        <v>149</v>
      </c>
      <c r="H1163" t="b">
        <v>0</v>
      </c>
      <c r="I1163">
        <v>6.8999999999999999E-3</v>
      </c>
      <c r="J1163">
        <v>1E-3</v>
      </c>
      <c r="K1163" t="str">
        <f t="shared" si="54"/>
        <v>=</v>
      </c>
      <c r="L1163">
        <f t="shared" si="55"/>
        <v>6.8999999999999995</v>
      </c>
      <c r="M1163">
        <f t="shared" si="56"/>
        <v>1</v>
      </c>
      <c r="N1163" t="s">
        <v>453</v>
      </c>
    </row>
    <row r="1164" spans="1:14">
      <c r="A1164" t="s">
        <v>451</v>
      </c>
      <c r="B1164" t="s">
        <v>452</v>
      </c>
      <c r="C1164" t="s">
        <v>187</v>
      </c>
      <c r="D1164" t="s">
        <v>188</v>
      </c>
      <c r="E1164" s="2">
        <v>42517.634027777778</v>
      </c>
      <c r="F1164" t="s">
        <v>150</v>
      </c>
      <c r="G1164" t="s">
        <v>149</v>
      </c>
      <c r="H1164" t="b">
        <v>0</v>
      </c>
      <c r="I1164">
        <v>1.2999999999999999E-2</v>
      </c>
      <c r="J1164">
        <v>1E-3</v>
      </c>
      <c r="K1164" t="str">
        <f t="shared" si="54"/>
        <v>=</v>
      </c>
      <c r="L1164">
        <f t="shared" si="55"/>
        <v>13</v>
      </c>
      <c r="M1164">
        <f t="shared" si="56"/>
        <v>1</v>
      </c>
      <c r="N1164" t="s">
        <v>453</v>
      </c>
    </row>
    <row r="1165" spans="1:14">
      <c r="A1165" t="s">
        <v>451</v>
      </c>
      <c r="B1165" t="s">
        <v>452</v>
      </c>
      <c r="C1165" t="s">
        <v>187</v>
      </c>
      <c r="D1165" t="s">
        <v>188</v>
      </c>
      <c r="E1165" s="2">
        <v>43503.336805555555</v>
      </c>
      <c r="F1165" t="s">
        <v>150</v>
      </c>
      <c r="G1165" t="s">
        <v>149</v>
      </c>
      <c r="H1165" t="b">
        <v>0</v>
      </c>
      <c r="I1165">
        <v>1.0999999999999999E-2</v>
      </c>
      <c r="J1165">
        <v>1E-3</v>
      </c>
      <c r="K1165" t="str">
        <f t="shared" si="54"/>
        <v>=</v>
      </c>
      <c r="L1165">
        <f t="shared" si="55"/>
        <v>11</v>
      </c>
      <c r="M1165">
        <f t="shared" si="56"/>
        <v>1</v>
      </c>
      <c r="N1165" t="s">
        <v>453</v>
      </c>
    </row>
    <row r="1166" spans="1:14">
      <c r="A1166" t="s">
        <v>451</v>
      </c>
      <c r="B1166" t="s">
        <v>452</v>
      </c>
      <c r="C1166" t="s">
        <v>187</v>
      </c>
      <c r="D1166" t="s">
        <v>188</v>
      </c>
      <c r="E1166" s="2">
        <v>42291.422222222223</v>
      </c>
      <c r="F1166" t="s">
        <v>150</v>
      </c>
      <c r="G1166" t="s">
        <v>149</v>
      </c>
      <c r="H1166" t="b">
        <v>0</v>
      </c>
      <c r="I1166">
        <v>1.6E-2</v>
      </c>
      <c r="J1166">
        <v>1E-3</v>
      </c>
      <c r="K1166" t="str">
        <f t="shared" si="54"/>
        <v>=</v>
      </c>
      <c r="L1166">
        <f t="shared" si="55"/>
        <v>16</v>
      </c>
      <c r="M1166">
        <f t="shared" si="56"/>
        <v>1</v>
      </c>
      <c r="N1166" t="s">
        <v>453</v>
      </c>
    </row>
    <row r="1167" spans="1:14">
      <c r="A1167" t="s">
        <v>451</v>
      </c>
      <c r="B1167" t="s">
        <v>452</v>
      </c>
      <c r="C1167" t="s">
        <v>187</v>
      </c>
      <c r="D1167" t="s">
        <v>188</v>
      </c>
      <c r="E1167" s="2">
        <v>42656.506944444445</v>
      </c>
      <c r="F1167" t="s">
        <v>150</v>
      </c>
      <c r="G1167" t="s">
        <v>149</v>
      </c>
      <c r="H1167" t="b">
        <v>0</v>
      </c>
      <c r="I1167">
        <v>0.01</v>
      </c>
      <c r="J1167">
        <v>1E-3</v>
      </c>
      <c r="K1167" t="str">
        <f t="shared" si="54"/>
        <v>=</v>
      </c>
      <c r="L1167">
        <f t="shared" si="55"/>
        <v>10</v>
      </c>
      <c r="M1167">
        <f t="shared" si="56"/>
        <v>1</v>
      </c>
      <c r="N1167" t="s">
        <v>453</v>
      </c>
    </row>
    <row r="1168" spans="1:14">
      <c r="A1168" t="s">
        <v>451</v>
      </c>
      <c r="B1168" t="s">
        <v>452</v>
      </c>
      <c r="C1168" t="s">
        <v>241</v>
      </c>
      <c r="D1168" t="s">
        <v>242</v>
      </c>
      <c r="E1168" s="2">
        <v>42177.679166666669</v>
      </c>
      <c r="F1168" t="s">
        <v>150</v>
      </c>
      <c r="G1168" t="s">
        <v>149</v>
      </c>
      <c r="H1168" t="b">
        <v>0</v>
      </c>
      <c r="I1168">
        <v>4.4999999999999997E-3</v>
      </c>
      <c r="J1168">
        <v>1E-3</v>
      </c>
      <c r="K1168" t="str">
        <f t="shared" si="54"/>
        <v>=</v>
      </c>
      <c r="L1168">
        <f t="shared" si="55"/>
        <v>4.5</v>
      </c>
      <c r="M1168">
        <f t="shared" si="56"/>
        <v>1</v>
      </c>
      <c r="N1168" t="s">
        <v>453</v>
      </c>
    </row>
    <row r="1169" spans="1:14">
      <c r="A1169" t="s">
        <v>451</v>
      </c>
      <c r="B1169" t="s">
        <v>452</v>
      </c>
      <c r="C1169" t="s">
        <v>190</v>
      </c>
      <c r="D1169" t="s">
        <v>194</v>
      </c>
      <c r="E1169" s="2">
        <v>43710.497916666667</v>
      </c>
      <c r="F1169" t="s">
        <v>150</v>
      </c>
      <c r="G1169" t="s">
        <v>149</v>
      </c>
      <c r="H1169" t="b">
        <v>0</v>
      </c>
      <c r="I1169">
        <v>3.0999999999999999E-3</v>
      </c>
      <c r="J1169">
        <v>1E-3</v>
      </c>
      <c r="K1169" t="str">
        <f t="shared" si="54"/>
        <v>=</v>
      </c>
      <c r="L1169">
        <f t="shared" si="55"/>
        <v>3.1</v>
      </c>
      <c r="M1169">
        <f t="shared" si="56"/>
        <v>1</v>
      </c>
      <c r="N1169" t="s">
        <v>453</v>
      </c>
    </row>
    <row r="1170" spans="1:14">
      <c r="A1170" t="s">
        <v>451</v>
      </c>
      <c r="B1170" t="s">
        <v>452</v>
      </c>
      <c r="C1170" t="s">
        <v>203</v>
      </c>
      <c r="D1170" t="s">
        <v>204</v>
      </c>
      <c r="E1170" s="2">
        <v>43199.506249999999</v>
      </c>
      <c r="F1170" t="s">
        <v>150</v>
      </c>
      <c r="G1170" t="s">
        <v>149</v>
      </c>
      <c r="H1170" t="b">
        <v>0</v>
      </c>
      <c r="I1170">
        <v>1.7000000000000001E-2</v>
      </c>
      <c r="J1170">
        <v>1E-3</v>
      </c>
      <c r="K1170" t="str">
        <f t="shared" si="54"/>
        <v>=</v>
      </c>
      <c r="L1170">
        <f t="shared" si="55"/>
        <v>17</v>
      </c>
      <c r="M1170">
        <f t="shared" si="56"/>
        <v>1</v>
      </c>
      <c r="N1170" t="s">
        <v>453</v>
      </c>
    </row>
    <row r="1171" spans="1:14">
      <c r="A1171" t="s">
        <v>451</v>
      </c>
      <c r="B1171" t="s">
        <v>452</v>
      </c>
      <c r="C1171" t="s">
        <v>235</v>
      </c>
      <c r="D1171" t="s">
        <v>239</v>
      </c>
      <c r="E1171" s="2">
        <v>43229.554861111108</v>
      </c>
      <c r="F1171" t="s">
        <v>150</v>
      </c>
      <c r="G1171" t="s">
        <v>149</v>
      </c>
      <c r="H1171" t="b">
        <v>0</v>
      </c>
      <c r="I1171">
        <v>7.3999999999999996E-2</v>
      </c>
      <c r="J1171">
        <v>1E-3</v>
      </c>
      <c r="K1171" t="str">
        <f t="shared" si="54"/>
        <v>=</v>
      </c>
      <c r="L1171">
        <f t="shared" si="55"/>
        <v>74</v>
      </c>
      <c r="M1171">
        <f t="shared" si="56"/>
        <v>1</v>
      </c>
      <c r="N1171" t="s">
        <v>453</v>
      </c>
    </row>
    <row r="1172" spans="1:14">
      <c r="A1172" t="s">
        <v>451</v>
      </c>
      <c r="B1172" t="s">
        <v>452</v>
      </c>
      <c r="C1172" t="s">
        <v>187</v>
      </c>
      <c r="D1172" t="s">
        <v>188</v>
      </c>
      <c r="E1172" s="2">
        <v>42177.46875</v>
      </c>
      <c r="F1172" t="s">
        <v>150</v>
      </c>
      <c r="G1172" t="s">
        <v>149</v>
      </c>
      <c r="H1172" t="b">
        <v>0</v>
      </c>
      <c r="I1172">
        <v>1.2E-2</v>
      </c>
      <c r="J1172">
        <v>1E-3</v>
      </c>
      <c r="K1172" t="str">
        <f t="shared" si="54"/>
        <v>=</v>
      </c>
      <c r="L1172">
        <f t="shared" si="55"/>
        <v>12</v>
      </c>
      <c r="M1172">
        <f t="shared" si="56"/>
        <v>1</v>
      </c>
      <c r="N1172" t="s">
        <v>453</v>
      </c>
    </row>
    <row r="1173" spans="1:14">
      <c r="A1173" t="s">
        <v>451</v>
      </c>
      <c r="B1173" t="s">
        <v>452</v>
      </c>
      <c r="C1173" t="s">
        <v>391</v>
      </c>
      <c r="D1173" t="s">
        <v>392</v>
      </c>
      <c r="E1173" s="2">
        <v>43710.515277777777</v>
      </c>
      <c r="F1173" t="s">
        <v>150</v>
      </c>
      <c r="G1173" t="s">
        <v>149</v>
      </c>
      <c r="H1173" t="b">
        <v>0</v>
      </c>
      <c r="I1173">
        <v>2.7E-2</v>
      </c>
      <c r="J1173">
        <v>1E-3</v>
      </c>
      <c r="K1173" t="str">
        <f t="shared" si="54"/>
        <v>=</v>
      </c>
      <c r="L1173">
        <f t="shared" si="55"/>
        <v>27</v>
      </c>
      <c r="M1173">
        <f t="shared" si="56"/>
        <v>1</v>
      </c>
      <c r="N1173" t="s">
        <v>453</v>
      </c>
    </row>
    <row r="1174" spans="1:14">
      <c r="A1174" t="s">
        <v>451</v>
      </c>
      <c r="B1174" t="s">
        <v>452</v>
      </c>
      <c r="C1174" t="s">
        <v>203</v>
      </c>
      <c r="D1174" t="s">
        <v>204</v>
      </c>
      <c r="E1174" s="2">
        <v>43363.431250000001</v>
      </c>
      <c r="F1174" t="s">
        <v>150</v>
      </c>
      <c r="G1174" t="s">
        <v>149</v>
      </c>
      <c r="H1174" t="b">
        <v>0</v>
      </c>
      <c r="I1174">
        <v>4.5999999999999999E-2</v>
      </c>
      <c r="J1174">
        <v>1E-3</v>
      </c>
      <c r="K1174" t="str">
        <f t="shared" si="54"/>
        <v>=</v>
      </c>
      <c r="L1174">
        <f t="shared" si="55"/>
        <v>46</v>
      </c>
      <c r="M1174">
        <f t="shared" si="56"/>
        <v>1</v>
      </c>
      <c r="N1174" t="s">
        <v>453</v>
      </c>
    </row>
    <row r="1175" spans="1:14">
      <c r="A1175" t="s">
        <v>451</v>
      </c>
      <c r="B1175" t="s">
        <v>452</v>
      </c>
      <c r="C1175" t="s">
        <v>178</v>
      </c>
      <c r="D1175" t="s">
        <v>185</v>
      </c>
      <c r="E1175" s="2">
        <v>42719.593055555553</v>
      </c>
      <c r="F1175" t="s">
        <v>150</v>
      </c>
      <c r="G1175" t="s">
        <v>149</v>
      </c>
      <c r="H1175" t="b">
        <v>0</v>
      </c>
      <c r="I1175">
        <v>0.02</v>
      </c>
      <c r="J1175">
        <v>1E-3</v>
      </c>
      <c r="K1175" t="str">
        <f t="shared" si="54"/>
        <v>=</v>
      </c>
      <c r="L1175">
        <f t="shared" si="55"/>
        <v>20</v>
      </c>
      <c r="M1175">
        <f t="shared" si="56"/>
        <v>1</v>
      </c>
      <c r="N1175" t="s">
        <v>453</v>
      </c>
    </row>
    <row r="1176" spans="1:14">
      <c r="A1176" t="s">
        <v>451</v>
      </c>
      <c r="B1176" t="s">
        <v>452</v>
      </c>
      <c r="C1176" t="s">
        <v>203</v>
      </c>
      <c r="D1176" t="s">
        <v>204</v>
      </c>
      <c r="E1176" s="2">
        <v>43214.536111111112</v>
      </c>
      <c r="F1176" t="s">
        <v>150</v>
      </c>
      <c r="G1176" t="s">
        <v>149</v>
      </c>
      <c r="H1176" t="b">
        <v>0</v>
      </c>
      <c r="I1176">
        <v>2.4E-2</v>
      </c>
      <c r="J1176">
        <v>1E-3</v>
      </c>
      <c r="K1176" t="str">
        <f t="shared" si="54"/>
        <v>=</v>
      </c>
      <c r="L1176">
        <f t="shared" si="55"/>
        <v>24</v>
      </c>
      <c r="M1176">
        <f t="shared" si="56"/>
        <v>1</v>
      </c>
      <c r="N1176" t="s">
        <v>453</v>
      </c>
    </row>
    <row r="1177" spans="1:14">
      <c r="A1177" t="s">
        <v>451</v>
      </c>
      <c r="B1177" t="s">
        <v>452</v>
      </c>
      <c r="C1177" t="s">
        <v>190</v>
      </c>
      <c r="D1177" t="s">
        <v>194</v>
      </c>
      <c r="E1177" s="2">
        <v>42394.560416666667</v>
      </c>
      <c r="F1177" t="s">
        <v>150</v>
      </c>
      <c r="G1177" t="s">
        <v>149</v>
      </c>
      <c r="H1177" t="b">
        <v>0</v>
      </c>
      <c r="I1177">
        <v>1E-3</v>
      </c>
      <c r="J1177">
        <v>1E-3</v>
      </c>
      <c r="K1177" t="str">
        <f t="shared" si="54"/>
        <v>=</v>
      </c>
      <c r="L1177">
        <f t="shared" si="55"/>
        <v>1</v>
      </c>
      <c r="M1177">
        <f t="shared" si="56"/>
        <v>1</v>
      </c>
      <c r="N1177" t="s">
        <v>453</v>
      </c>
    </row>
    <row r="1178" spans="1:14">
      <c r="A1178" t="s">
        <v>451</v>
      </c>
      <c r="B1178" t="s">
        <v>452</v>
      </c>
      <c r="C1178" t="s">
        <v>178</v>
      </c>
      <c r="D1178" t="s">
        <v>185</v>
      </c>
      <c r="E1178" s="2">
        <v>43430.378472222219</v>
      </c>
      <c r="F1178" t="s">
        <v>150</v>
      </c>
      <c r="G1178" t="s">
        <v>149</v>
      </c>
      <c r="H1178" t="b">
        <v>0</v>
      </c>
      <c r="I1178">
        <v>9.9000000000000008E-3</v>
      </c>
      <c r="J1178">
        <v>1E-3</v>
      </c>
      <c r="K1178" t="str">
        <f t="shared" si="54"/>
        <v>=</v>
      </c>
      <c r="L1178">
        <f t="shared" si="55"/>
        <v>9.9</v>
      </c>
      <c r="M1178">
        <f t="shared" si="56"/>
        <v>1</v>
      </c>
      <c r="N1178" t="s">
        <v>453</v>
      </c>
    </row>
    <row r="1179" spans="1:14">
      <c r="A1179" t="s">
        <v>451</v>
      </c>
      <c r="B1179" t="s">
        <v>452</v>
      </c>
      <c r="C1179" t="s">
        <v>196</v>
      </c>
      <c r="D1179" t="s">
        <v>197</v>
      </c>
      <c r="E1179" s="2">
        <v>42303.404861111114</v>
      </c>
      <c r="F1179" t="s">
        <v>150</v>
      </c>
      <c r="G1179" t="s">
        <v>149</v>
      </c>
      <c r="H1179" t="b">
        <v>0</v>
      </c>
      <c r="I1179">
        <v>0.02</v>
      </c>
      <c r="J1179">
        <v>1E-3</v>
      </c>
      <c r="K1179" t="str">
        <f t="shared" si="54"/>
        <v>=</v>
      </c>
      <c r="L1179">
        <f t="shared" si="55"/>
        <v>20</v>
      </c>
      <c r="M1179">
        <f t="shared" si="56"/>
        <v>1</v>
      </c>
      <c r="N1179" t="s">
        <v>453</v>
      </c>
    </row>
    <row r="1180" spans="1:14">
      <c r="A1180" t="s">
        <v>451</v>
      </c>
      <c r="B1180" t="s">
        <v>452</v>
      </c>
      <c r="C1180" t="s">
        <v>178</v>
      </c>
      <c r="D1180" t="s">
        <v>185</v>
      </c>
      <c r="E1180" s="2">
        <v>43850.423611111109</v>
      </c>
      <c r="F1180" t="s">
        <v>150</v>
      </c>
      <c r="G1180" t="s">
        <v>149</v>
      </c>
      <c r="H1180" t="b">
        <v>0</v>
      </c>
      <c r="I1180">
        <v>2.8999999999999998E-3</v>
      </c>
      <c r="J1180">
        <v>1E-3</v>
      </c>
      <c r="K1180" t="str">
        <f t="shared" si="54"/>
        <v>=</v>
      </c>
      <c r="L1180">
        <f t="shared" si="55"/>
        <v>2.9</v>
      </c>
      <c r="M1180">
        <f t="shared" si="56"/>
        <v>1</v>
      </c>
      <c r="N1180" t="s">
        <v>453</v>
      </c>
    </row>
    <row r="1181" spans="1:14">
      <c r="A1181" t="s">
        <v>451</v>
      </c>
      <c r="B1181" t="s">
        <v>452</v>
      </c>
      <c r="C1181" t="s">
        <v>393</v>
      </c>
      <c r="D1181" t="s">
        <v>394</v>
      </c>
      <c r="E1181" s="2">
        <v>43728.451388888891</v>
      </c>
      <c r="F1181" t="s">
        <v>150</v>
      </c>
      <c r="G1181" t="s">
        <v>149</v>
      </c>
      <c r="H1181" t="b">
        <v>0</v>
      </c>
      <c r="I1181">
        <v>8.9999999999999993E-3</v>
      </c>
      <c r="J1181">
        <v>1E-3</v>
      </c>
      <c r="K1181" t="str">
        <f t="shared" si="54"/>
        <v>=</v>
      </c>
      <c r="L1181">
        <f t="shared" si="55"/>
        <v>9</v>
      </c>
      <c r="M1181">
        <f t="shared" si="56"/>
        <v>1</v>
      </c>
      <c r="N1181" t="s">
        <v>453</v>
      </c>
    </row>
    <row r="1182" spans="1:14">
      <c r="A1182" t="s">
        <v>451</v>
      </c>
      <c r="B1182" t="s">
        <v>452</v>
      </c>
      <c r="C1182" t="s">
        <v>209</v>
      </c>
      <c r="D1182" t="s">
        <v>212</v>
      </c>
      <c r="E1182" s="2">
        <v>43497.393750000003</v>
      </c>
      <c r="F1182" t="s">
        <v>150</v>
      </c>
      <c r="G1182" t="s">
        <v>149</v>
      </c>
      <c r="H1182" t="b">
        <v>0</v>
      </c>
      <c r="I1182">
        <v>7.8E-2</v>
      </c>
      <c r="J1182">
        <v>1E-3</v>
      </c>
      <c r="K1182" t="str">
        <f t="shared" si="54"/>
        <v>=</v>
      </c>
      <c r="L1182">
        <f t="shared" si="55"/>
        <v>78</v>
      </c>
      <c r="M1182">
        <f t="shared" si="56"/>
        <v>1</v>
      </c>
      <c r="N1182" t="s">
        <v>453</v>
      </c>
    </row>
    <row r="1183" spans="1:14">
      <c r="A1183" t="s">
        <v>451</v>
      </c>
      <c r="B1183" t="s">
        <v>452</v>
      </c>
      <c r="C1183" t="s">
        <v>187</v>
      </c>
      <c r="D1183" t="s">
        <v>188</v>
      </c>
      <c r="E1183" s="2">
        <v>42668.435416666667</v>
      </c>
      <c r="F1183" t="s">
        <v>150</v>
      </c>
      <c r="G1183" t="s">
        <v>149</v>
      </c>
      <c r="H1183" t="b">
        <v>0</v>
      </c>
      <c r="I1183">
        <v>2.3E-2</v>
      </c>
      <c r="J1183">
        <v>1E-3</v>
      </c>
      <c r="K1183" t="str">
        <f t="shared" si="54"/>
        <v>=</v>
      </c>
      <c r="L1183">
        <f t="shared" si="55"/>
        <v>23</v>
      </c>
      <c r="M1183">
        <f t="shared" si="56"/>
        <v>1</v>
      </c>
      <c r="N1183" t="s">
        <v>453</v>
      </c>
    </row>
    <row r="1184" spans="1:14">
      <c r="A1184" t="s">
        <v>451</v>
      </c>
      <c r="B1184" t="s">
        <v>452</v>
      </c>
      <c r="C1184" t="s">
        <v>190</v>
      </c>
      <c r="D1184" t="s">
        <v>194</v>
      </c>
      <c r="E1184" s="2">
        <v>42010.445138888892</v>
      </c>
      <c r="F1184" t="s">
        <v>150</v>
      </c>
      <c r="G1184" t="s">
        <v>149</v>
      </c>
      <c r="H1184" t="b">
        <v>0</v>
      </c>
      <c r="I1184">
        <v>1E-3</v>
      </c>
      <c r="J1184">
        <v>1E-3</v>
      </c>
      <c r="K1184" t="str">
        <f t="shared" si="54"/>
        <v>=</v>
      </c>
      <c r="L1184">
        <f t="shared" si="55"/>
        <v>1</v>
      </c>
      <c r="M1184">
        <f t="shared" si="56"/>
        <v>1</v>
      </c>
      <c r="N1184" t="s">
        <v>453</v>
      </c>
    </row>
    <row r="1185" spans="1:14">
      <c r="A1185" t="s">
        <v>451</v>
      </c>
      <c r="B1185" t="s">
        <v>452</v>
      </c>
      <c r="C1185" t="s">
        <v>206</v>
      </c>
      <c r="D1185" t="s">
        <v>207</v>
      </c>
      <c r="E1185" s="2">
        <v>42837.459027777775</v>
      </c>
      <c r="F1185" t="s">
        <v>150</v>
      </c>
      <c r="G1185" t="s">
        <v>149</v>
      </c>
      <c r="H1185" t="b">
        <v>0</v>
      </c>
      <c r="I1185">
        <v>3.9E-2</v>
      </c>
      <c r="J1185">
        <v>1E-3</v>
      </c>
      <c r="K1185" t="str">
        <f t="shared" si="54"/>
        <v>=</v>
      </c>
      <c r="L1185">
        <f t="shared" si="55"/>
        <v>39</v>
      </c>
      <c r="M1185">
        <f t="shared" si="56"/>
        <v>1</v>
      </c>
      <c r="N1185" t="s">
        <v>453</v>
      </c>
    </row>
    <row r="1186" spans="1:14">
      <c r="A1186" t="s">
        <v>451</v>
      </c>
      <c r="B1186" t="s">
        <v>452</v>
      </c>
      <c r="C1186" t="s">
        <v>198</v>
      </c>
      <c r="D1186" t="s">
        <v>201</v>
      </c>
      <c r="E1186" s="2">
        <v>42795.566666666666</v>
      </c>
      <c r="F1186" t="s">
        <v>150</v>
      </c>
      <c r="G1186" t="s">
        <v>149</v>
      </c>
      <c r="H1186" t="b">
        <v>0</v>
      </c>
      <c r="I1186">
        <v>4.7E-2</v>
      </c>
      <c r="J1186">
        <v>1E-3</v>
      </c>
      <c r="K1186" t="str">
        <f t="shared" si="54"/>
        <v>=</v>
      </c>
      <c r="L1186">
        <f t="shared" si="55"/>
        <v>47</v>
      </c>
      <c r="M1186">
        <f t="shared" si="56"/>
        <v>1</v>
      </c>
      <c r="N1186" t="s">
        <v>453</v>
      </c>
    </row>
    <row r="1187" spans="1:14">
      <c r="A1187" t="s">
        <v>451</v>
      </c>
      <c r="B1187" t="s">
        <v>452</v>
      </c>
      <c r="C1187" t="s">
        <v>206</v>
      </c>
      <c r="D1187" t="s">
        <v>207</v>
      </c>
      <c r="E1187" s="2">
        <v>42528.334722222222</v>
      </c>
      <c r="F1187" t="s">
        <v>150</v>
      </c>
      <c r="G1187" t="s">
        <v>149</v>
      </c>
      <c r="H1187" t="b">
        <v>0</v>
      </c>
      <c r="I1187">
        <v>5.1999999999999998E-2</v>
      </c>
      <c r="J1187">
        <v>1E-3</v>
      </c>
      <c r="K1187" t="str">
        <f t="shared" si="54"/>
        <v>=</v>
      </c>
      <c r="L1187">
        <f t="shared" si="55"/>
        <v>52</v>
      </c>
      <c r="M1187">
        <f t="shared" si="56"/>
        <v>1</v>
      </c>
      <c r="N1187" t="s">
        <v>453</v>
      </c>
    </row>
    <row r="1188" spans="1:14">
      <c r="A1188" t="s">
        <v>451</v>
      </c>
      <c r="B1188" t="s">
        <v>452</v>
      </c>
      <c r="C1188" t="s">
        <v>241</v>
      </c>
      <c r="D1188" t="s">
        <v>242</v>
      </c>
      <c r="E1188" s="2">
        <v>42663.643750000003</v>
      </c>
      <c r="F1188" t="s">
        <v>150</v>
      </c>
      <c r="G1188" t="s">
        <v>149</v>
      </c>
      <c r="H1188" t="b">
        <v>0</v>
      </c>
      <c r="I1188">
        <v>4.1000000000000003E-3</v>
      </c>
      <c r="J1188">
        <v>1E-3</v>
      </c>
      <c r="K1188" t="str">
        <f t="shared" si="54"/>
        <v>=</v>
      </c>
      <c r="L1188">
        <f t="shared" si="55"/>
        <v>4.1000000000000005</v>
      </c>
      <c r="M1188">
        <f t="shared" si="56"/>
        <v>1</v>
      </c>
      <c r="N1188" t="s">
        <v>453</v>
      </c>
    </row>
    <row r="1189" spans="1:14">
      <c r="A1189" t="s">
        <v>451</v>
      </c>
      <c r="B1189" t="s">
        <v>452</v>
      </c>
      <c r="C1189" t="s">
        <v>203</v>
      </c>
      <c r="D1189" t="s">
        <v>204</v>
      </c>
      <c r="E1189" s="2">
        <v>42772.428472222222</v>
      </c>
      <c r="F1189" t="s">
        <v>150</v>
      </c>
      <c r="G1189" t="s">
        <v>149</v>
      </c>
      <c r="H1189" t="b">
        <v>0</v>
      </c>
      <c r="I1189">
        <v>2.1000000000000001E-2</v>
      </c>
      <c r="J1189">
        <v>1E-3</v>
      </c>
      <c r="K1189" t="str">
        <f t="shared" si="54"/>
        <v>=</v>
      </c>
      <c r="L1189">
        <f t="shared" si="55"/>
        <v>21</v>
      </c>
      <c r="M1189">
        <f t="shared" si="56"/>
        <v>1</v>
      </c>
      <c r="N1189" t="s">
        <v>453</v>
      </c>
    </row>
    <row r="1190" spans="1:14">
      <c r="A1190" t="s">
        <v>451</v>
      </c>
      <c r="B1190" t="s">
        <v>452</v>
      </c>
      <c r="C1190" t="s">
        <v>203</v>
      </c>
      <c r="D1190" t="s">
        <v>204</v>
      </c>
      <c r="E1190" s="2">
        <v>43377.531944444447</v>
      </c>
      <c r="F1190" t="s">
        <v>150</v>
      </c>
      <c r="G1190" t="s">
        <v>149</v>
      </c>
      <c r="H1190" t="b">
        <v>0</v>
      </c>
      <c r="I1190">
        <v>6.6000000000000003E-2</v>
      </c>
      <c r="J1190">
        <v>1E-3</v>
      </c>
      <c r="K1190" t="str">
        <f t="shared" si="54"/>
        <v>=</v>
      </c>
      <c r="L1190">
        <f t="shared" si="55"/>
        <v>66</v>
      </c>
      <c r="M1190">
        <f t="shared" si="56"/>
        <v>1</v>
      </c>
      <c r="N1190" t="s">
        <v>453</v>
      </c>
    </row>
    <row r="1191" spans="1:14">
      <c r="A1191" t="s">
        <v>451</v>
      </c>
      <c r="B1191" t="s">
        <v>452</v>
      </c>
      <c r="C1191" t="s">
        <v>187</v>
      </c>
      <c r="D1191" t="s">
        <v>188</v>
      </c>
      <c r="E1191" s="2">
        <v>44517.35833333333</v>
      </c>
      <c r="F1191" t="s">
        <v>150</v>
      </c>
      <c r="G1191" t="s">
        <v>149</v>
      </c>
      <c r="H1191" t="b">
        <v>0</v>
      </c>
      <c r="I1191">
        <v>1.9E-2</v>
      </c>
      <c r="J1191">
        <v>1E-3</v>
      </c>
      <c r="K1191" t="str">
        <f t="shared" si="54"/>
        <v>=</v>
      </c>
      <c r="L1191">
        <f t="shared" si="55"/>
        <v>19</v>
      </c>
      <c r="M1191">
        <f t="shared" si="56"/>
        <v>1</v>
      </c>
      <c r="N1191" t="s">
        <v>453</v>
      </c>
    </row>
    <row r="1192" spans="1:14">
      <c r="A1192" t="s">
        <v>451</v>
      </c>
      <c r="B1192" t="s">
        <v>452</v>
      </c>
      <c r="C1192" t="s">
        <v>178</v>
      </c>
      <c r="D1192" t="s">
        <v>185</v>
      </c>
      <c r="E1192" s="2">
        <v>42521.477777777778</v>
      </c>
      <c r="F1192" t="s">
        <v>150</v>
      </c>
      <c r="G1192" t="s">
        <v>149</v>
      </c>
      <c r="H1192" t="b">
        <v>0</v>
      </c>
      <c r="I1192">
        <v>1.2999999999999999E-2</v>
      </c>
      <c r="J1192">
        <v>1E-3</v>
      </c>
      <c r="K1192" t="str">
        <f t="shared" si="54"/>
        <v>=</v>
      </c>
      <c r="L1192">
        <f t="shared" si="55"/>
        <v>13</v>
      </c>
      <c r="M1192">
        <f t="shared" si="56"/>
        <v>1</v>
      </c>
      <c r="N1192" t="s">
        <v>453</v>
      </c>
    </row>
    <row r="1193" spans="1:14">
      <c r="A1193" t="s">
        <v>451</v>
      </c>
      <c r="B1193" t="s">
        <v>452</v>
      </c>
      <c r="C1193" t="s">
        <v>198</v>
      </c>
      <c r="D1193" t="s">
        <v>201</v>
      </c>
      <c r="E1193" s="2">
        <v>42663.626388888886</v>
      </c>
      <c r="F1193" t="s">
        <v>150</v>
      </c>
      <c r="G1193" t="s">
        <v>149</v>
      </c>
      <c r="H1193" t="b">
        <v>0</v>
      </c>
      <c r="I1193">
        <v>9.6000000000000002E-2</v>
      </c>
      <c r="J1193">
        <v>1E-3</v>
      </c>
      <c r="K1193" t="str">
        <f t="shared" si="54"/>
        <v>=</v>
      </c>
      <c r="L1193">
        <f t="shared" si="55"/>
        <v>96</v>
      </c>
      <c r="M1193">
        <f t="shared" si="56"/>
        <v>1</v>
      </c>
      <c r="N1193" t="s">
        <v>453</v>
      </c>
    </row>
    <row r="1194" spans="1:14">
      <c r="A1194" t="s">
        <v>451</v>
      </c>
      <c r="B1194" t="s">
        <v>452</v>
      </c>
      <c r="C1194" t="s">
        <v>190</v>
      </c>
      <c r="D1194" t="s">
        <v>194</v>
      </c>
      <c r="E1194" s="2">
        <v>42556.384027777778</v>
      </c>
      <c r="F1194" t="s">
        <v>150</v>
      </c>
      <c r="G1194" t="s">
        <v>149</v>
      </c>
      <c r="H1194" t="b">
        <v>0</v>
      </c>
      <c r="I1194">
        <v>1.6000000000000001E-3</v>
      </c>
      <c r="J1194">
        <v>1E-3</v>
      </c>
      <c r="K1194" t="str">
        <f t="shared" si="54"/>
        <v>=</v>
      </c>
      <c r="L1194">
        <f t="shared" si="55"/>
        <v>1.6</v>
      </c>
      <c r="M1194">
        <f t="shared" si="56"/>
        <v>1</v>
      </c>
      <c r="N1194" t="s">
        <v>453</v>
      </c>
    </row>
    <row r="1195" spans="1:14">
      <c r="A1195" t="s">
        <v>451</v>
      </c>
      <c r="B1195" t="s">
        <v>452</v>
      </c>
      <c r="C1195" t="s">
        <v>247</v>
      </c>
      <c r="D1195" t="s">
        <v>248</v>
      </c>
      <c r="E1195" s="2">
        <v>45302.348611111112</v>
      </c>
      <c r="F1195" t="s">
        <v>150</v>
      </c>
      <c r="G1195" t="s">
        <v>149</v>
      </c>
      <c r="H1195" t="b">
        <v>0</v>
      </c>
      <c r="I1195">
        <v>1.8E-3</v>
      </c>
      <c r="J1195">
        <v>1E-3</v>
      </c>
      <c r="K1195" t="str">
        <f t="shared" si="54"/>
        <v>=</v>
      </c>
      <c r="L1195">
        <f t="shared" si="55"/>
        <v>1.8</v>
      </c>
      <c r="M1195">
        <f t="shared" si="56"/>
        <v>1</v>
      </c>
      <c r="N1195" t="s">
        <v>453</v>
      </c>
    </row>
    <row r="1196" spans="1:14">
      <c r="A1196" t="s">
        <v>451</v>
      </c>
      <c r="B1196" t="s">
        <v>452</v>
      </c>
      <c r="C1196" t="s">
        <v>203</v>
      </c>
      <c r="D1196" t="s">
        <v>204</v>
      </c>
      <c r="E1196" s="2">
        <v>45370.490277777775</v>
      </c>
      <c r="F1196" t="s">
        <v>150</v>
      </c>
      <c r="G1196" t="s">
        <v>149</v>
      </c>
      <c r="H1196" t="b">
        <v>0</v>
      </c>
      <c r="I1196">
        <v>1.9E-2</v>
      </c>
      <c r="J1196">
        <v>1E-3</v>
      </c>
      <c r="K1196" t="str">
        <f t="shared" si="54"/>
        <v>=</v>
      </c>
      <c r="L1196">
        <f t="shared" si="55"/>
        <v>19</v>
      </c>
      <c r="M1196">
        <f t="shared" si="56"/>
        <v>1</v>
      </c>
      <c r="N1196" t="s">
        <v>453</v>
      </c>
    </row>
    <row r="1197" spans="1:14">
      <c r="A1197" t="s">
        <v>451</v>
      </c>
      <c r="B1197" t="s">
        <v>452</v>
      </c>
      <c r="C1197" t="s">
        <v>178</v>
      </c>
      <c r="D1197" t="s">
        <v>185</v>
      </c>
      <c r="E1197" s="2">
        <v>43147.603472222225</v>
      </c>
      <c r="F1197" t="s">
        <v>150</v>
      </c>
      <c r="G1197" t="s">
        <v>149</v>
      </c>
      <c r="H1197" t="b">
        <v>0</v>
      </c>
      <c r="I1197">
        <v>5.0000000000000001E-3</v>
      </c>
      <c r="J1197">
        <v>1E-3</v>
      </c>
      <c r="K1197" t="str">
        <f t="shared" si="54"/>
        <v>=</v>
      </c>
      <c r="L1197">
        <f t="shared" si="55"/>
        <v>5</v>
      </c>
      <c r="M1197">
        <f t="shared" si="56"/>
        <v>1</v>
      </c>
      <c r="N1197" t="s">
        <v>453</v>
      </c>
    </row>
    <row r="1198" spans="1:14">
      <c r="A1198" t="s">
        <v>451</v>
      </c>
      <c r="B1198" t="s">
        <v>452</v>
      </c>
      <c r="C1198" t="s">
        <v>178</v>
      </c>
      <c r="D1198" t="s">
        <v>185</v>
      </c>
      <c r="E1198" s="2">
        <v>44986.56527777778</v>
      </c>
      <c r="F1198" t="s">
        <v>150</v>
      </c>
      <c r="G1198" t="s">
        <v>149</v>
      </c>
      <c r="H1198" t="b">
        <v>0</v>
      </c>
      <c r="I1198">
        <v>4.8999999999999998E-3</v>
      </c>
      <c r="J1198">
        <v>1E-3</v>
      </c>
      <c r="K1198" t="str">
        <f t="shared" si="54"/>
        <v>=</v>
      </c>
      <c r="L1198">
        <f t="shared" si="55"/>
        <v>4.8999999999999995</v>
      </c>
      <c r="M1198">
        <f t="shared" si="56"/>
        <v>1</v>
      </c>
      <c r="N1198" t="s">
        <v>453</v>
      </c>
    </row>
    <row r="1199" spans="1:14">
      <c r="A1199" t="s">
        <v>451</v>
      </c>
      <c r="B1199" t="s">
        <v>452</v>
      </c>
      <c r="C1199" t="s">
        <v>187</v>
      </c>
      <c r="D1199" t="s">
        <v>188</v>
      </c>
      <c r="E1199" s="2">
        <v>43839.577777777777</v>
      </c>
      <c r="F1199" t="s">
        <v>150</v>
      </c>
      <c r="G1199" t="s">
        <v>149</v>
      </c>
      <c r="H1199" t="b">
        <v>0</v>
      </c>
      <c r="I1199">
        <v>5.7000000000000002E-3</v>
      </c>
      <c r="J1199">
        <v>1E-3</v>
      </c>
      <c r="K1199" t="str">
        <f t="shared" si="54"/>
        <v>=</v>
      </c>
      <c r="L1199">
        <f t="shared" si="55"/>
        <v>5.7</v>
      </c>
      <c r="M1199">
        <f t="shared" si="56"/>
        <v>1</v>
      </c>
      <c r="N1199" t="s">
        <v>453</v>
      </c>
    </row>
    <row r="1200" spans="1:14">
      <c r="A1200" t="s">
        <v>451</v>
      </c>
      <c r="B1200" t="s">
        <v>452</v>
      </c>
      <c r="C1200" t="s">
        <v>178</v>
      </c>
      <c r="D1200" t="s">
        <v>185</v>
      </c>
      <c r="E1200" s="2">
        <v>42587.521527777775</v>
      </c>
      <c r="F1200" t="s">
        <v>150</v>
      </c>
      <c r="G1200" t="s">
        <v>149</v>
      </c>
      <c r="H1200" t="b">
        <v>0</v>
      </c>
      <c r="I1200">
        <v>1.4999999999999999E-2</v>
      </c>
      <c r="J1200">
        <v>1E-3</v>
      </c>
      <c r="K1200" t="str">
        <f t="shared" si="54"/>
        <v>=</v>
      </c>
      <c r="L1200">
        <f t="shared" si="55"/>
        <v>15</v>
      </c>
      <c r="M1200">
        <f t="shared" si="56"/>
        <v>1</v>
      </c>
      <c r="N1200" t="s">
        <v>453</v>
      </c>
    </row>
    <row r="1201" spans="1:14">
      <c r="A1201" t="s">
        <v>451</v>
      </c>
      <c r="B1201" t="s">
        <v>452</v>
      </c>
      <c r="C1201" t="s">
        <v>203</v>
      </c>
      <c r="D1201" t="s">
        <v>204</v>
      </c>
      <c r="E1201" s="2">
        <v>42620.59375</v>
      </c>
      <c r="F1201" t="s">
        <v>150</v>
      </c>
      <c r="G1201" t="s">
        <v>149</v>
      </c>
      <c r="H1201" t="b">
        <v>0</v>
      </c>
      <c r="I1201">
        <v>4.5999999999999999E-2</v>
      </c>
      <c r="J1201">
        <v>1E-3</v>
      </c>
      <c r="K1201" t="str">
        <f t="shared" si="54"/>
        <v>=</v>
      </c>
      <c r="L1201">
        <f t="shared" si="55"/>
        <v>46</v>
      </c>
      <c r="M1201">
        <f t="shared" si="56"/>
        <v>1</v>
      </c>
      <c r="N1201" t="s">
        <v>453</v>
      </c>
    </row>
    <row r="1202" spans="1:14">
      <c r="A1202" t="s">
        <v>451</v>
      </c>
      <c r="B1202" t="s">
        <v>452</v>
      </c>
      <c r="C1202" t="s">
        <v>206</v>
      </c>
      <c r="D1202" t="s">
        <v>207</v>
      </c>
      <c r="E1202" s="2">
        <v>44708.421527777777</v>
      </c>
      <c r="F1202" t="s">
        <v>150</v>
      </c>
      <c r="G1202" t="s">
        <v>149</v>
      </c>
      <c r="H1202" t="b">
        <v>0</v>
      </c>
      <c r="I1202">
        <v>2.5999999999999999E-2</v>
      </c>
      <c r="J1202">
        <v>1E-3</v>
      </c>
      <c r="K1202" t="str">
        <f t="shared" si="54"/>
        <v>=</v>
      </c>
      <c r="L1202">
        <f t="shared" si="55"/>
        <v>26</v>
      </c>
      <c r="M1202">
        <f t="shared" si="56"/>
        <v>1</v>
      </c>
      <c r="N1202" t="s">
        <v>453</v>
      </c>
    </row>
    <row r="1203" spans="1:14">
      <c r="A1203" t="s">
        <v>451</v>
      </c>
      <c r="B1203" t="s">
        <v>452</v>
      </c>
      <c r="C1203" t="s">
        <v>334</v>
      </c>
      <c r="D1203" t="s">
        <v>335</v>
      </c>
      <c r="E1203" s="2">
        <v>43357.609027777777</v>
      </c>
      <c r="F1203" t="s">
        <v>150</v>
      </c>
      <c r="G1203" t="s">
        <v>149</v>
      </c>
      <c r="H1203" t="b">
        <v>0</v>
      </c>
      <c r="I1203">
        <v>3.4000000000000002E-2</v>
      </c>
      <c r="J1203">
        <v>1E-3</v>
      </c>
      <c r="K1203" t="str">
        <f t="shared" si="54"/>
        <v>=</v>
      </c>
      <c r="L1203">
        <f t="shared" si="55"/>
        <v>34</v>
      </c>
      <c r="M1203">
        <f t="shared" si="56"/>
        <v>1</v>
      </c>
      <c r="N1203" t="s">
        <v>453</v>
      </c>
    </row>
    <row r="1204" spans="1:14">
      <c r="A1204" t="s">
        <v>451</v>
      </c>
      <c r="B1204" t="s">
        <v>452</v>
      </c>
      <c r="C1204" t="s">
        <v>190</v>
      </c>
      <c r="D1204" t="s">
        <v>194</v>
      </c>
      <c r="E1204" s="2">
        <v>43059.420138888891</v>
      </c>
      <c r="F1204" t="s">
        <v>150</v>
      </c>
      <c r="G1204" t="s">
        <v>149</v>
      </c>
      <c r="H1204" t="b">
        <v>0</v>
      </c>
      <c r="I1204">
        <v>2E-3</v>
      </c>
      <c r="J1204">
        <v>1E-3</v>
      </c>
      <c r="K1204" t="str">
        <f t="shared" si="54"/>
        <v>=</v>
      </c>
      <c r="L1204">
        <f t="shared" si="55"/>
        <v>2</v>
      </c>
      <c r="M1204">
        <f t="shared" si="56"/>
        <v>1</v>
      </c>
      <c r="N1204" t="s">
        <v>453</v>
      </c>
    </row>
    <row r="1205" spans="1:14">
      <c r="A1205" t="s">
        <v>451</v>
      </c>
      <c r="B1205" t="s">
        <v>452</v>
      </c>
      <c r="C1205" t="s">
        <v>198</v>
      </c>
      <c r="D1205" t="s">
        <v>201</v>
      </c>
      <c r="E1205" s="2">
        <v>42607.67291666667</v>
      </c>
      <c r="F1205" t="s">
        <v>150</v>
      </c>
      <c r="G1205" t="s">
        <v>149</v>
      </c>
      <c r="H1205" t="b">
        <v>0</v>
      </c>
      <c r="I1205">
        <v>8.3000000000000004E-2</v>
      </c>
      <c r="J1205">
        <v>1E-3</v>
      </c>
      <c r="K1205" t="str">
        <f t="shared" si="54"/>
        <v>=</v>
      </c>
      <c r="L1205">
        <f t="shared" si="55"/>
        <v>83</v>
      </c>
      <c r="M1205">
        <f t="shared" si="56"/>
        <v>1</v>
      </c>
      <c r="N1205" t="s">
        <v>453</v>
      </c>
    </row>
    <row r="1206" spans="1:14">
      <c r="A1206" t="s">
        <v>451</v>
      </c>
      <c r="B1206" t="s">
        <v>452</v>
      </c>
      <c r="C1206" t="s">
        <v>178</v>
      </c>
      <c r="D1206" t="s">
        <v>185</v>
      </c>
      <c r="E1206" s="2">
        <v>45175.59652777778</v>
      </c>
      <c r="F1206" t="s">
        <v>150</v>
      </c>
      <c r="G1206" t="s">
        <v>149</v>
      </c>
      <c r="H1206" t="b">
        <v>0</v>
      </c>
      <c r="I1206">
        <v>7.1000000000000004E-3</v>
      </c>
      <c r="J1206">
        <v>1E-3</v>
      </c>
      <c r="K1206" t="str">
        <f t="shared" si="54"/>
        <v>=</v>
      </c>
      <c r="L1206">
        <f t="shared" si="55"/>
        <v>7.1000000000000005</v>
      </c>
      <c r="M1206">
        <f t="shared" si="56"/>
        <v>1</v>
      </c>
      <c r="N1206" t="s">
        <v>453</v>
      </c>
    </row>
    <row r="1207" spans="1:14">
      <c r="A1207" t="s">
        <v>451</v>
      </c>
      <c r="B1207" t="s">
        <v>452</v>
      </c>
      <c r="C1207" t="s">
        <v>227</v>
      </c>
      <c r="D1207" t="s">
        <v>230</v>
      </c>
      <c r="E1207" s="2">
        <v>43342.614583333336</v>
      </c>
      <c r="F1207" t="s">
        <v>150</v>
      </c>
      <c r="G1207" t="s">
        <v>149</v>
      </c>
      <c r="H1207" t="b">
        <v>0</v>
      </c>
      <c r="I1207">
        <v>2.9000000000000001E-2</v>
      </c>
      <c r="J1207">
        <v>1E-3</v>
      </c>
      <c r="K1207" t="str">
        <f t="shared" si="54"/>
        <v>=</v>
      </c>
      <c r="L1207">
        <f t="shared" si="55"/>
        <v>29</v>
      </c>
      <c r="M1207">
        <f t="shared" si="56"/>
        <v>1</v>
      </c>
      <c r="N1207" t="s">
        <v>453</v>
      </c>
    </row>
    <row r="1208" spans="1:14">
      <c r="A1208" t="s">
        <v>451</v>
      </c>
      <c r="B1208" t="s">
        <v>452</v>
      </c>
      <c r="C1208" t="s">
        <v>203</v>
      </c>
      <c r="D1208" t="s">
        <v>204</v>
      </c>
      <c r="E1208" s="2">
        <v>43901.349305555559</v>
      </c>
      <c r="F1208" t="s">
        <v>150</v>
      </c>
      <c r="G1208" t="s">
        <v>149</v>
      </c>
      <c r="H1208" t="b">
        <v>0</v>
      </c>
      <c r="I1208">
        <v>2.4E-2</v>
      </c>
      <c r="J1208">
        <v>1E-3</v>
      </c>
      <c r="K1208" t="str">
        <f t="shared" si="54"/>
        <v>=</v>
      </c>
      <c r="L1208">
        <f t="shared" si="55"/>
        <v>24</v>
      </c>
      <c r="M1208">
        <f t="shared" si="56"/>
        <v>1</v>
      </c>
      <c r="N1208" t="s">
        <v>453</v>
      </c>
    </row>
    <row r="1209" spans="1:14">
      <c r="A1209" t="s">
        <v>451</v>
      </c>
      <c r="B1209" t="s">
        <v>452</v>
      </c>
      <c r="C1209" t="s">
        <v>276</v>
      </c>
      <c r="D1209" t="s">
        <v>277</v>
      </c>
      <c r="E1209" s="2">
        <v>42202.595138888886</v>
      </c>
      <c r="F1209" t="s">
        <v>150</v>
      </c>
      <c r="G1209" t="s">
        <v>149</v>
      </c>
      <c r="H1209" t="b">
        <v>0</v>
      </c>
      <c r="I1209">
        <v>2.8E-3</v>
      </c>
      <c r="J1209">
        <v>1E-3</v>
      </c>
      <c r="K1209" t="str">
        <f t="shared" si="54"/>
        <v>=</v>
      </c>
      <c r="L1209">
        <f t="shared" si="55"/>
        <v>2.8</v>
      </c>
      <c r="M1209">
        <f t="shared" si="56"/>
        <v>1</v>
      </c>
      <c r="N1209" t="s">
        <v>453</v>
      </c>
    </row>
    <row r="1210" spans="1:14">
      <c r="A1210" t="s">
        <v>451</v>
      </c>
      <c r="B1210" t="s">
        <v>452</v>
      </c>
      <c r="C1210" t="s">
        <v>203</v>
      </c>
      <c r="D1210" t="s">
        <v>204</v>
      </c>
      <c r="E1210" s="2">
        <v>45229.387499999997</v>
      </c>
      <c r="F1210" t="s">
        <v>150</v>
      </c>
      <c r="G1210" t="s">
        <v>149</v>
      </c>
      <c r="H1210" t="b">
        <v>0</v>
      </c>
      <c r="I1210">
        <v>3.3000000000000002E-2</v>
      </c>
      <c r="J1210">
        <v>1E-3</v>
      </c>
      <c r="K1210" t="str">
        <f t="shared" si="54"/>
        <v>=</v>
      </c>
      <c r="L1210">
        <f t="shared" si="55"/>
        <v>33</v>
      </c>
      <c r="M1210">
        <f t="shared" si="56"/>
        <v>1</v>
      </c>
      <c r="N1210" t="s">
        <v>453</v>
      </c>
    </row>
    <row r="1211" spans="1:14">
      <c r="A1211" t="s">
        <v>451</v>
      </c>
      <c r="B1211" t="s">
        <v>452</v>
      </c>
      <c r="C1211" t="s">
        <v>178</v>
      </c>
      <c r="D1211" t="s">
        <v>185</v>
      </c>
      <c r="E1211" s="2">
        <v>42844.57916666667</v>
      </c>
      <c r="F1211" t="s">
        <v>150</v>
      </c>
      <c r="G1211" t="s">
        <v>149</v>
      </c>
      <c r="H1211" t="b">
        <v>0</v>
      </c>
      <c r="I1211">
        <v>1.2E-2</v>
      </c>
      <c r="J1211">
        <v>1E-3</v>
      </c>
      <c r="K1211" t="str">
        <f t="shared" si="54"/>
        <v>=</v>
      </c>
      <c r="L1211">
        <f t="shared" si="55"/>
        <v>12</v>
      </c>
      <c r="M1211">
        <f t="shared" si="56"/>
        <v>1</v>
      </c>
      <c r="N1211" t="s">
        <v>453</v>
      </c>
    </row>
    <row r="1212" spans="1:14">
      <c r="A1212" t="s">
        <v>451</v>
      </c>
      <c r="B1212" t="s">
        <v>452</v>
      </c>
      <c r="C1212" t="s">
        <v>187</v>
      </c>
      <c r="D1212" t="s">
        <v>188</v>
      </c>
      <c r="E1212" s="2">
        <v>42270.376388888886</v>
      </c>
      <c r="F1212" t="s">
        <v>150</v>
      </c>
      <c r="G1212" t="s">
        <v>149</v>
      </c>
      <c r="H1212" t="b">
        <v>0</v>
      </c>
      <c r="I1212">
        <v>0.02</v>
      </c>
      <c r="J1212">
        <v>1E-3</v>
      </c>
      <c r="K1212" t="str">
        <f t="shared" si="54"/>
        <v>=</v>
      </c>
      <c r="L1212">
        <f t="shared" si="55"/>
        <v>20</v>
      </c>
      <c r="M1212">
        <f t="shared" si="56"/>
        <v>1</v>
      </c>
      <c r="N1212" t="s">
        <v>453</v>
      </c>
    </row>
    <row r="1213" spans="1:14">
      <c r="A1213" t="s">
        <v>451</v>
      </c>
      <c r="B1213" t="s">
        <v>452</v>
      </c>
      <c r="C1213" t="s">
        <v>196</v>
      </c>
      <c r="D1213" t="s">
        <v>197</v>
      </c>
      <c r="E1213" s="2">
        <v>42013.635416666664</v>
      </c>
      <c r="F1213" t="s">
        <v>150</v>
      </c>
      <c r="G1213" t="s">
        <v>149</v>
      </c>
      <c r="H1213" t="b">
        <v>0</v>
      </c>
      <c r="I1213">
        <v>0.01</v>
      </c>
      <c r="J1213">
        <v>1E-3</v>
      </c>
      <c r="K1213" t="str">
        <f t="shared" si="54"/>
        <v>=</v>
      </c>
      <c r="L1213">
        <f t="shared" si="55"/>
        <v>10</v>
      </c>
      <c r="M1213">
        <f t="shared" si="56"/>
        <v>1</v>
      </c>
      <c r="N1213" t="s">
        <v>453</v>
      </c>
    </row>
    <row r="1214" spans="1:14">
      <c r="A1214" t="s">
        <v>451</v>
      </c>
      <c r="B1214" t="s">
        <v>452</v>
      </c>
      <c r="C1214" t="s">
        <v>203</v>
      </c>
      <c r="D1214" t="s">
        <v>204</v>
      </c>
      <c r="E1214" s="2">
        <v>44378.450694444444</v>
      </c>
      <c r="F1214" t="s">
        <v>150</v>
      </c>
      <c r="G1214" t="s">
        <v>149</v>
      </c>
      <c r="H1214" t="b">
        <v>0</v>
      </c>
      <c r="I1214">
        <v>2.9000000000000001E-2</v>
      </c>
      <c r="J1214">
        <v>1E-3</v>
      </c>
      <c r="K1214" t="str">
        <f t="shared" si="54"/>
        <v>=</v>
      </c>
      <c r="L1214">
        <f t="shared" si="55"/>
        <v>29</v>
      </c>
      <c r="M1214">
        <f t="shared" si="56"/>
        <v>1</v>
      </c>
      <c r="N1214" t="s">
        <v>453</v>
      </c>
    </row>
    <row r="1215" spans="1:14">
      <c r="A1215" t="s">
        <v>451</v>
      </c>
      <c r="B1215" t="s">
        <v>452</v>
      </c>
      <c r="C1215" t="s">
        <v>178</v>
      </c>
      <c r="D1215" t="s">
        <v>185</v>
      </c>
      <c r="E1215" s="2">
        <v>42184.481944444444</v>
      </c>
      <c r="F1215" t="s">
        <v>150</v>
      </c>
      <c r="G1215" t="s">
        <v>149</v>
      </c>
      <c r="H1215" t="b">
        <v>0</v>
      </c>
      <c r="I1215">
        <v>9.2999999999999992E-3</v>
      </c>
      <c r="J1215">
        <v>1E-3</v>
      </c>
      <c r="K1215" t="str">
        <f t="shared" si="54"/>
        <v>=</v>
      </c>
      <c r="L1215">
        <f t="shared" si="55"/>
        <v>9.2999999999999989</v>
      </c>
      <c r="M1215">
        <f t="shared" si="56"/>
        <v>1</v>
      </c>
      <c r="N1215" t="s">
        <v>453</v>
      </c>
    </row>
    <row r="1216" spans="1:14">
      <c r="A1216" t="s">
        <v>451</v>
      </c>
      <c r="B1216" t="s">
        <v>452</v>
      </c>
      <c r="C1216" t="s">
        <v>187</v>
      </c>
      <c r="D1216" t="s">
        <v>188</v>
      </c>
      <c r="E1216" s="2">
        <v>42391.410416666666</v>
      </c>
      <c r="F1216" t="s">
        <v>150</v>
      </c>
      <c r="G1216" t="s">
        <v>149</v>
      </c>
      <c r="H1216" t="b">
        <v>0</v>
      </c>
      <c r="I1216">
        <v>8.8000000000000005E-3</v>
      </c>
      <c r="J1216">
        <v>1E-3</v>
      </c>
      <c r="K1216" t="str">
        <f t="shared" si="54"/>
        <v>=</v>
      </c>
      <c r="L1216">
        <f t="shared" si="55"/>
        <v>8.8000000000000007</v>
      </c>
      <c r="M1216">
        <f t="shared" si="56"/>
        <v>1</v>
      </c>
      <c r="N1216" t="s">
        <v>453</v>
      </c>
    </row>
    <row r="1217" spans="1:14">
      <c r="A1217" t="s">
        <v>451</v>
      </c>
      <c r="B1217" t="s">
        <v>452</v>
      </c>
      <c r="C1217" t="s">
        <v>178</v>
      </c>
      <c r="D1217" t="s">
        <v>185</v>
      </c>
      <c r="E1217" s="2">
        <v>42495.628472222219</v>
      </c>
      <c r="F1217" t="s">
        <v>150</v>
      </c>
      <c r="G1217" t="s">
        <v>149</v>
      </c>
      <c r="H1217" t="b">
        <v>0</v>
      </c>
      <c r="I1217">
        <v>1.2999999999999999E-2</v>
      </c>
      <c r="J1217">
        <v>1E-3</v>
      </c>
      <c r="K1217" t="str">
        <f t="shared" si="54"/>
        <v>=</v>
      </c>
      <c r="L1217">
        <f t="shared" si="55"/>
        <v>13</v>
      </c>
      <c r="M1217">
        <f t="shared" si="56"/>
        <v>1</v>
      </c>
      <c r="N1217" t="s">
        <v>453</v>
      </c>
    </row>
    <row r="1218" spans="1:14">
      <c r="A1218" t="s">
        <v>451</v>
      </c>
      <c r="B1218" t="s">
        <v>452</v>
      </c>
      <c r="C1218" t="s">
        <v>178</v>
      </c>
      <c r="D1218" t="s">
        <v>185</v>
      </c>
      <c r="E1218" s="2">
        <v>45112.434027777781</v>
      </c>
      <c r="F1218" t="s">
        <v>150</v>
      </c>
      <c r="G1218" t="s">
        <v>149</v>
      </c>
      <c r="H1218" t="b">
        <v>0</v>
      </c>
      <c r="I1218">
        <v>6.4000000000000003E-3</v>
      </c>
      <c r="J1218">
        <v>1E-3</v>
      </c>
      <c r="K1218" t="str">
        <f t="shared" si="54"/>
        <v>=</v>
      </c>
      <c r="L1218">
        <f t="shared" si="55"/>
        <v>6.4</v>
      </c>
      <c r="M1218">
        <f t="shared" si="56"/>
        <v>1</v>
      </c>
      <c r="N1218" t="s">
        <v>453</v>
      </c>
    </row>
    <row r="1219" spans="1:14">
      <c r="A1219" t="s">
        <v>451</v>
      </c>
      <c r="B1219" t="s">
        <v>452</v>
      </c>
      <c r="C1219" t="s">
        <v>178</v>
      </c>
      <c r="D1219" t="s">
        <v>185</v>
      </c>
      <c r="E1219" s="2">
        <v>43423.694444444445</v>
      </c>
      <c r="F1219" t="s">
        <v>150</v>
      </c>
      <c r="G1219" t="s">
        <v>149</v>
      </c>
      <c r="H1219" t="b">
        <v>0</v>
      </c>
      <c r="I1219">
        <v>7.7999999999999996E-3</v>
      </c>
      <c r="J1219">
        <v>1E-3</v>
      </c>
      <c r="K1219" t="str">
        <f t="shared" ref="K1219:K1282" si="57">IF(H1219=TRUE,"&lt;","=")</f>
        <v>=</v>
      </c>
      <c r="L1219">
        <f t="shared" ref="L1219:L1282" si="58">I1219*1000</f>
        <v>7.8</v>
      </c>
      <c r="M1219">
        <f t="shared" ref="M1219:M1282" si="59">J1219*1000</f>
        <v>1</v>
      </c>
      <c r="N1219" t="s">
        <v>453</v>
      </c>
    </row>
    <row r="1220" spans="1:14">
      <c r="A1220" t="s">
        <v>451</v>
      </c>
      <c r="B1220" t="s">
        <v>452</v>
      </c>
      <c r="C1220" t="s">
        <v>187</v>
      </c>
      <c r="D1220" t="s">
        <v>188</v>
      </c>
      <c r="E1220" s="2">
        <v>44972.513888888891</v>
      </c>
      <c r="F1220" t="s">
        <v>150</v>
      </c>
      <c r="G1220" t="s">
        <v>149</v>
      </c>
      <c r="H1220" t="b">
        <v>0</v>
      </c>
      <c r="I1220">
        <v>0.01</v>
      </c>
      <c r="J1220">
        <v>1E-3</v>
      </c>
      <c r="K1220" t="str">
        <f t="shared" si="57"/>
        <v>=</v>
      </c>
      <c r="L1220">
        <f t="shared" si="58"/>
        <v>10</v>
      </c>
      <c r="M1220">
        <f t="shared" si="59"/>
        <v>1</v>
      </c>
      <c r="N1220" t="s">
        <v>453</v>
      </c>
    </row>
    <row r="1221" spans="1:14">
      <c r="A1221" t="s">
        <v>451</v>
      </c>
      <c r="B1221" t="s">
        <v>452</v>
      </c>
      <c r="C1221" t="s">
        <v>196</v>
      </c>
      <c r="D1221" t="s">
        <v>197</v>
      </c>
      <c r="E1221" s="2">
        <v>42145.625</v>
      </c>
      <c r="F1221" t="s">
        <v>150</v>
      </c>
      <c r="G1221" t="s">
        <v>149</v>
      </c>
      <c r="H1221" t="b">
        <v>0</v>
      </c>
      <c r="I1221">
        <v>1.0999999999999999E-2</v>
      </c>
      <c r="J1221">
        <v>1E-3</v>
      </c>
      <c r="K1221" t="str">
        <f t="shared" si="57"/>
        <v>=</v>
      </c>
      <c r="L1221">
        <f t="shared" si="58"/>
        <v>11</v>
      </c>
      <c r="M1221">
        <f t="shared" si="59"/>
        <v>1</v>
      </c>
      <c r="N1221" t="s">
        <v>453</v>
      </c>
    </row>
    <row r="1222" spans="1:14">
      <c r="A1222" t="s">
        <v>451</v>
      </c>
      <c r="B1222" t="s">
        <v>452</v>
      </c>
      <c r="C1222" t="s">
        <v>178</v>
      </c>
      <c r="D1222" t="s">
        <v>185</v>
      </c>
      <c r="E1222" s="2">
        <v>42179.526388888888</v>
      </c>
      <c r="F1222" t="s">
        <v>150</v>
      </c>
      <c r="G1222" t="s">
        <v>149</v>
      </c>
      <c r="H1222" t="b">
        <v>0</v>
      </c>
      <c r="I1222">
        <v>8.9999999999999993E-3</v>
      </c>
      <c r="J1222">
        <v>1E-3</v>
      </c>
      <c r="K1222" t="str">
        <f t="shared" si="57"/>
        <v>=</v>
      </c>
      <c r="L1222">
        <f t="shared" si="58"/>
        <v>9</v>
      </c>
      <c r="M1222">
        <f t="shared" si="59"/>
        <v>1</v>
      </c>
      <c r="N1222" t="s">
        <v>453</v>
      </c>
    </row>
    <row r="1223" spans="1:14">
      <c r="A1223" t="s">
        <v>451</v>
      </c>
      <c r="B1223" t="s">
        <v>452</v>
      </c>
      <c r="C1223" t="s">
        <v>235</v>
      </c>
      <c r="D1223" t="s">
        <v>239</v>
      </c>
      <c r="E1223" s="2">
        <v>44935.498611111114</v>
      </c>
      <c r="F1223" t="s">
        <v>150</v>
      </c>
      <c r="G1223" t="s">
        <v>149</v>
      </c>
      <c r="H1223" t="b">
        <v>0</v>
      </c>
      <c r="I1223">
        <v>1.4999999999999999E-2</v>
      </c>
      <c r="J1223">
        <v>1E-3</v>
      </c>
      <c r="K1223" t="str">
        <f t="shared" si="57"/>
        <v>=</v>
      </c>
      <c r="L1223">
        <f t="shared" si="58"/>
        <v>15</v>
      </c>
      <c r="M1223">
        <f t="shared" si="59"/>
        <v>1</v>
      </c>
      <c r="N1223" t="s">
        <v>453</v>
      </c>
    </row>
    <row r="1224" spans="1:14">
      <c r="A1224" t="s">
        <v>451</v>
      </c>
      <c r="B1224" t="s">
        <v>452</v>
      </c>
      <c r="C1224" t="s">
        <v>190</v>
      </c>
      <c r="D1224" t="s">
        <v>194</v>
      </c>
      <c r="E1224" s="2">
        <v>43074.569444444445</v>
      </c>
      <c r="F1224" t="s">
        <v>150</v>
      </c>
      <c r="G1224" t="s">
        <v>149</v>
      </c>
      <c r="H1224" t="b">
        <v>0</v>
      </c>
      <c r="I1224">
        <v>1E-3</v>
      </c>
      <c r="J1224">
        <v>1E-3</v>
      </c>
      <c r="K1224" t="str">
        <f t="shared" si="57"/>
        <v>=</v>
      </c>
      <c r="L1224">
        <f t="shared" si="58"/>
        <v>1</v>
      </c>
      <c r="M1224">
        <f t="shared" si="59"/>
        <v>1</v>
      </c>
      <c r="N1224" t="s">
        <v>453</v>
      </c>
    </row>
    <row r="1225" spans="1:14">
      <c r="A1225" t="s">
        <v>451</v>
      </c>
      <c r="B1225" t="s">
        <v>452</v>
      </c>
      <c r="C1225" t="s">
        <v>190</v>
      </c>
      <c r="D1225" t="s">
        <v>194</v>
      </c>
      <c r="E1225" s="2">
        <v>42236.457638888889</v>
      </c>
      <c r="F1225" t="s">
        <v>150</v>
      </c>
      <c r="G1225" t="s">
        <v>149</v>
      </c>
      <c r="H1225" t="b">
        <v>0</v>
      </c>
      <c r="I1225">
        <v>6.7000000000000004E-2</v>
      </c>
      <c r="J1225">
        <v>1E-3</v>
      </c>
      <c r="K1225" t="str">
        <f t="shared" si="57"/>
        <v>=</v>
      </c>
      <c r="L1225">
        <f t="shared" si="58"/>
        <v>67</v>
      </c>
      <c r="M1225">
        <f t="shared" si="59"/>
        <v>1</v>
      </c>
      <c r="N1225" t="s">
        <v>453</v>
      </c>
    </row>
    <row r="1226" spans="1:14">
      <c r="A1226" t="s">
        <v>451</v>
      </c>
      <c r="B1226" t="s">
        <v>452</v>
      </c>
      <c r="C1226" t="s">
        <v>198</v>
      </c>
      <c r="D1226" t="s">
        <v>201</v>
      </c>
      <c r="E1226" s="2">
        <v>43349.628472222219</v>
      </c>
      <c r="F1226" t="s">
        <v>150</v>
      </c>
      <c r="G1226" t="s">
        <v>149</v>
      </c>
      <c r="H1226" t="b">
        <v>0</v>
      </c>
      <c r="I1226">
        <v>5.3999999999999999E-2</v>
      </c>
      <c r="J1226">
        <v>1E-3</v>
      </c>
      <c r="K1226" t="str">
        <f t="shared" si="57"/>
        <v>=</v>
      </c>
      <c r="L1226">
        <f t="shared" si="58"/>
        <v>54</v>
      </c>
      <c r="M1226">
        <f t="shared" si="59"/>
        <v>1</v>
      </c>
      <c r="N1226" t="s">
        <v>453</v>
      </c>
    </row>
    <row r="1227" spans="1:14">
      <c r="A1227" t="s">
        <v>451</v>
      </c>
      <c r="B1227" t="s">
        <v>452</v>
      </c>
      <c r="C1227" t="s">
        <v>209</v>
      </c>
      <c r="D1227" t="s">
        <v>212</v>
      </c>
      <c r="E1227" s="2">
        <v>43348.591666666667</v>
      </c>
      <c r="F1227" t="s">
        <v>150</v>
      </c>
      <c r="G1227" t="s">
        <v>149</v>
      </c>
      <c r="H1227" t="b">
        <v>0</v>
      </c>
      <c r="I1227">
        <v>7.8E-2</v>
      </c>
      <c r="J1227">
        <v>1E-3</v>
      </c>
      <c r="K1227" t="str">
        <f t="shared" si="57"/>
        <v>=</v>
      </c>
      <c r="L1227">
        <f t="shared" si="58"/>
        <v>78</v>
      </c>
      <c r="M1227">
        <f t="shared" si="59"/>
        <v>1</v>
      </c>
      <c r="N1227" t="s">
        <v>453</v>
      </c>
    </row>
    <row r="1228" spans="1:14">
      <c r="A1228" t="s">
        <v>451</v>
      </c>
      <c r="B1228" t="s">
        <v>452</v>
      </c>
      <c r="C1228" t="s">
        <v>187</v>
      </c>
      <c r="D1228" t="s">
        <v>188</v>
      </c>
      <c r="E1228" s="2">
        <v>44623.412499999999</v>
      </c>
      <c r="F1228" t="s">
        <v>150</v>
      </c>
      <c r="G1228" t="s">
        <v>149</v>
      </c>
      <c r="H1228" t="b">
        <v>0</v>
      </c>
      <c r="I1228">
        <v>6.0000000000000001E-3</v>
      </c>
      <c r="J1228">
        <v>1E-3</v>
      </c>
      <c r="K1228" t="str">
        <f t="shared" si="57"/>
        <v>=</v>
      </c>
      <c r="L1228">
        <f t="shared" si="58"/>
        <v>6</v>
      </c>
      <c r="M1228">
        <f t="shared" si="59"/>
        <v>1</v>
      </c>
      <c r="N1228" t="s">
        <v>453</v>
      </c>
    </row>
    <row r="1229" spans="1:14">
      <c r="A1229" t="s">
        <v>451</v>
      </c>
      <c r="B1229" t="s">
        <v>452</v>
      </c>
      <c r="C1229" t="s">
        <v>203</v>
      </c>
      <c r="D1229" t="s">
        <v>204</v>
      </c>
      <c r="E1229" s="2">
        <v>42761.383333333331</v>
      </c>
      <c r="F1229" t="s">
        <v>150</v>
      </c>
      <c r="G1229" t="s">
        <v>149</v>
      </c>
      <c r="H1229" t="b">
        <v>0</v>
      </c>
      <c r="I1229">
        <v>7.8E-2</v>
      </c>
      <c r="J1229">
        <v>1E-3</v>
      </c>
      <c r="K1229" t="str">
        <f t="shared" si="57"/>
        <v>=</v>
      </c>
      <c r="L1229">
        <f t="shared" si="58"/>
        <v>78</v>
      </c>
      <c r="M1229">
        <f t="shared" si="59"/>
        <v>1</v>
      </c>
      <c r="N1229" t="s">
        <v>453</v>
      </c>
    </row>
    <row r="1230" spans="1:14">
      <c r="A1230" t="s">
        <v>451</v>
      </c>
      <c r="B1230" t="s">
        <v>452</v>
      </c>
      <c r="C1230" t="s">
        <v>187</v>
      </c>
      <c r="D1230" t="s">
        <v>188</v>
      </c>
      <c r="E1230" s="2">
        <v>43766.334722222222</v>
      </c>
      <c r="F1230" t="s">
        <v>150</v>
      </c>
      <c r="G1230" t="s">
        <v>149</v>
      </c>
      <c r="H1230" t="b">
        <v>0</v>
      </c>
      <c r="I1230">
        <v>1.2999999999999999E-2</v>
      </c>
      <c r="J1230">
        <v>1E-3</v>
      </c>
      <c r="K1230" t="str">
        <f t="shared" si="57"/>
        <v>=</v>
      </c>
      <c r="L1230">
        <f t="shared" si="58"/>
        <v>13</v>
      </c>
      <c r="M1230">
        <f t="shared" si="59"/>
        <v>1</v>
      </c>
      <c r="N1230" t="s">
        <v>453</v>
      </c>
    </row>
    <row r="1231" spans="1:14">
      <c r="A1231" t="s">
        <v>451</v>
      </c>
      <c r="B1231" t="s">
        <v>452</v>
      </c>
      <c r="C1231" t="s">
        <v>178</v>
      </c>
      <c r="D1231" t="s">
        <v>185</v>
      </c>
      <c r="E1231" s="2">
        <v>42340.379166666666</v>
      </c>
      <c r="F1231" t="s">
        <v>150</v>
      </c>
      <c r="G1231" t="s">
        <v>149</v>
      </c>
      <c r="H1231" t="b">
        <v>0</v>
      </c>
      <c r="I1231">
        <v>1.0999999999999999E-2</v>
      </c>
      <c r="J1231">
        <v>1E-3</v>
      </c>
      <c r="K1231" t="str">
        <f t="shared" si="57"/>
        <v>=</v>
      </c>
      <c r="L1231">
        <f t="shared" si="58"/>
        <v>11</v>
      </c>
      <c r="M1231">
        <f t="shared" si="59"/>
        <v>1</v>
      </c>
      <c r="N1231" t="s">
        <v>453</v>
      </c>
    </row>
    <row r="1232" spans="1:14">
      <c r="A1232" t="s">
        <v>451</v>
      </c>
      <c r="B1232" t="s">
        <v>452</v>
      </c>
      <c r="C1232" t="s">
        <v>187</v>
      </c>
      <c r="D1232" t="s">
        <v>188</v>
      </c>
      <c r="E1232" s="2">
        <v>42025.593055555553</v>
      </c>
      <c r="F1232" t="s">
        <v>150</v>
      </c>
      <c r="G1232" t="s">
        <v>149</v>
      </c>
      <c r="H1232" t="b">
        <v>0</v>
      </c>
      <c r="I1232">
        <v>8.0000000000000002E-3</v>
      </c>
      <c r="J1232">
        <v>1E-3</v>
      </c>
      <c r="K1232" t="str">
        <f t="shared" si="57"/>
        <v>=</v>
      </c>
      <c r="L1232">
        <f t="shared" si="58"/>
        <v>8</v>
      </c>
      <c r="M1232">
        <f t="shared" si="59"/>
        <v>1</v>
      </c>
      <c r="N1232" t="s">
        <v>453</v>
      </c>
    </row>
    <row r="1233" spans="1:14">
      <c r="A1233" t="s">
        <v>451</v>
      </c>
      <c r="B1233" t="s">
        <v>452</v>
      </c>
      <c r="C1233" t="s">
        <v>198</v>
      </c>
      <c r="D1233" t="s">
        <v>201</v>
      </c>
      <c r="E1233" s="2">
        <v>44333.543055555558</v>
      </c>
      <c r="F1233" t="s">
        <v>150</v>
      </c>
      <c r="G1233" t="s">
        <v>149</v>
      </c>
      <c r="H1233" t="b">
        <v>0</v>
      </c>
      <c r="I1233">
        <v>3.4000000000000002E-2</v>
      </c>
      <c r="J1233">
        <v>1E-3</v>
      </c>
      <c r="K1233" t="str">
        <f t="shared" si="57"/>
        <v>=</v>
      </c>
      <c r="L1233">
        <f t="shared" si="58"/>
        <v>34</v>
      </c>
      <c r="M1233">
        <f t="shared" si="59"/>
        <v>1</v>
      </c>
      <c r="N1233" t="s">
        <v>453</v>
      </c>
    </row>
    <row r="1234" spans="1:14">
      <c r="A1234" t="s">
        <v>451</v>
      </c>
      <c r="B1234" t="s">
        <v>452</v>
      </c>
      <c r="C1234" t="s">
        <v>178</v>
      </c>
      <c r="D1234" t="s">
        <v>185</v>
      </c>
      <c r="E1234" s="2">
        <v>43070.37777777778</v>
      </c>
      <c r="F1234" t="s">
        <v>150</v>
      </c>
      <c r="G1234" t="s">
        <v>149</v>
      </c>
      <c r="H1234" t="b">
        <v>0</v>
      </c>
      <c r="I1234">
        <v>1.2E-2</v>
      </c>
      <c r="J1234">
        <v>1E-3</v>
      </c>
      <c r="K1234" t="str">
        <f t="shared" si="57"/>
        <v>=</v>
      </c>
      <c r="L1234">
        <f t="shared" si="58"/>
        <v>12</v>
      </c>
      <c r="M1234">
        <f t="shared" si="59"/>
        <v>1</v>
      </c>
      <c r="N1234" t="s">
        <v>453</v>
      </c>
    </row>
    <row r="1235" spans="1:14">
      <c r="A1235" t="s">
        <v>451</v>
      </c>
      <c r="B1235" t="s">
        <v>452</v>
      </c>
      <c r="C1235" t="s">
        <v>364</v>
      </c>
      <c r="D1235" t="s">
        <v>365</v>
      </c>
      <c r="E1235" s="2">
        <v>43054.418055555558</v>
      </c>
      <c r="F1235" t="s">
        <v>150</v>
      </c>
      <c r="G1235" t="s">
        <v>149</v>
      </c>
      <c r="H1235" t="b">
        <v>0</v>
      </c>
      <c r="I1235">
        <v>1E-3</v>
      </c>
      <c r="J1235">
        <v>1E-3</v>
      </c>
      <c r="K1235" t="str">
        <f t="shared" si="57"/>
        <v>=</v>
      </c>
      <c r="L1235">
        <f t="shared" si="58"/>
        <v>1</v>
      </c>
      <c r="M1235">
        <f t="shared" si="59"/>
        <v>1</v>
      </c>
      <c r="N1235" t="s">
        <v>453</v>
      </c>
    </row>
    <row r="1236" spans="1:14">
      <c r="A1236" t="s">
        <v>451</v>
      </c>
      <c r="B1236" t="s">
        <v>452</v>
      </c>
      <c r="C1236" t="s">
        <v>198</v>
      </c>
      <c r="D1236" t="s">
        <v>201</v>
      </c>
      <c r="E1236" s="2">
        <v>42472.429861111108</v>
      </c>
      <c r="F1236" t="s">
        <v>150</v>
      </c>
      <c r="G1236" t="s">
        <v>149</v>
      </c>
      <c r="H1236" t="b">
        <v>0</v>
      </c>
      <c r="I1236">
        <v>5.8000000000000003E-2</v>
      </c>
      <c r="J1236">
        <v>1E-3</v>
      </c>
      <c r="K1236" t="str">
        <f t="shared" si="57"/>
        <v>=</v>
      </c>
      <c r="L1236">
        <f t="shared" si="58"/>
        <v>58</v>
      </c>
      <c r="M1236">
        <f t="shared" si="59"/>
        <v>1</v>
      </c>
      <c r="N1236" t="s">
        <v>453</v>
      </c>
    </row>
    <row r="1237" spans="1:14">
      <c r="A1237" t="s">
        <v>451</v>
      </c>
      <c r="B1237" t="s">
        <v>452</v>
      </c>
      <c r="C1237" t="s">
        <v>198</v>
      </c>
      <c r="D1237" t="s">
        <v>201</v>
      </c>
      <c r="E1237" s="2">
        <v>43468.460416666669</v>
      </c>
      <c r="F1237" t="s">
        <v>150</v>
      </c>
      <c r="G1237" t="s">
        <v>149</v>
      </c>
      <c r="H1237" t="b">
        <v>0</v>
      </c>
      <c r="I1237">
        <v>6.3E-2</v>
      </c>
      <c r="J1237">
        <v>1E-3</v>
      </c>
      <c r="K1237" t="str">
        <f t="shared" si="57"/>
        <v>=</v>
      </c>
      <c r="L1237">
        <f t="shared" si="58"/>
        <v>63</v>
      </c>
      <c r="M1237">
        <f t="shared" si="59"/>
        <v>1</v>
      </c>
      <c r="N1237" t="s">
        <v>453</v>
      </c>
    </row>
    <row r="1238" spans="1:14">
      <c r="A1238" t="s">
        <v>451</v>
      </c>
      <c r="B1238" t="s">
        <v>452</v>
      </c>
      <c r="C1238" t="s">
        <v>187</v>
      </c>
      <c r="D1238" t="s">
        <v>188</v>
      </c>
      <c r="E1238" s="2">
        <v>43384.369444444441</v>
      </c>
      <c r="F1238" t="s">
        <v>150</v>
      </c>
      <c r="G1238" t="s">
        <v>149</v>
      </c>
      <c r="H1238" t="b">
        <v>0</v>
      </c>
      <c r="I1238">
        <v>1.0999999999999999E-2</v>
      </c>
      <c r="J1238">
        <v>1E-3</v>
      </c>
      <c r="K1238" t="str">
        <f t="shared" si="57"/>
        <v>=</v>
      </c>
      <c r="L1238">
        <f t="shared" si="58"/>
        <v>11</v>
      </c>
      <c r="M1238">
        <f t="shared" si="59"/>
        <v>1</v>
      </c>
      <c r="N1238" t="s">
        <v>453</v>
      </c>
    </row>
    <row r="1239" spans="1:14">
      <c r="A1239" t="s">
        <v>451</v>
      </c>
      <c r="B1239" t="s">
        <v>452</v>
      </c>
      <c r="C1239" t="s">
        <v>214</v>
      </c>
      <c r="D1239" t="s">
        <v>217</v>
      </c>
      <c r="E1239" s="2">
        <v>45034.53125</v>
      </c>
      <c r="F1239" t="s">
        <v>150</v>
      </c>
      <c r="G1239" t="s">
        <v>149</v>
      </c>
      <c r="H1239" t="b">
        <v>0</v>
      </c>
      <c r="I1239">
        <v>8.3999999999999995E-3</v>
      </c>
      <c r="J1239">
        <v>1E-3</v>
      </c>
      <c r="K1239" t="str">
        <f t="shared" si="57"/>
        <v>=</v>
      </c>
      <c r="L1239">
        <f t="shared" si="58"/>
        <v>8.4</v>
      </c>
      <c r="M1239">
        <f t="shared" si="59"/>
        <v>1</v>
      </c>
      <c r="N1239" t="s">
        <v>453</v>
      </c>
    </row>
    <row r="1240" spans="1:14">
      <c r="A1240" t="s">
        <v>451</v>
      </c>
      <c r="B1240" t="s">
        <v>452</v>
      </c>
      <c r="C1240" t="s">
        <v>198</v>
      </c>
      <c r="D1240" t="s">
        <v>201</v>
      </c>
      <c r="E1240" s="2">
        <v>44239.462500000001</v>
      </c>
      <c r="F1240" t="s">
        <v>150</v>
      </c>
      <c r="G1240" t="s">
        <v>149</v>
      </c>
      <c r="H1240" t="b">
        <v>0</v>
      </c>
      <c r="I1240">
        <v>1.6E-2</v>
      </c>
      <c r="J1240">
        <v>1E-3</v>
      </c>
      <c r="K1240" t="str">
        <f t="shared" si="57"/>
        <v>=</v>
      </c>
      <c r="L1240">
        <f t="shared" si="58"/>
        <v>16</v>
      </c>
      <c r="M1240">
        <f t="shared" si="59"/>
        <v>1</v>
      </c>
      <c r="N1240" t="s">
        <v>453</v>
      </c>
    </row>
    <row r="1241" spans="1:14">
      <c r="A1241" t="s">
        <v>451</v>
      </c>
      <c r="B1241" t="s">
        <v>452</v>
      </c>
      <c r="C1241" t="s">
        <v>178</v>
      </c>
      <c r="D1241" t="s">
        <v>185</v>
      </c>
      <c r="E1241" s="2">
        <v>41906.45208333333</v>
      </c>
      <c r="F1241" t="s">
        <v>150</v>
      </c>
      <c r="G1241" t="s">
        <v>149</v>
      </c>
      <c r="H1241" t="b">
        <v>0</v>
      </c>
      <c r="I1241">
        <v>1.4999999999999999E-2</v>
      </c>
      <c r="J1241">
        <v>1E-3</v>
      </c>
      <c r="K1241" t="str">
        <f t="shared" si="57"/>
        <v>=</v>
      </c>
      <c r="L1241">
        <f t="shared" si="58"/>
        <v>15</v>
      </c>
      <c r="M1241">
        <f t="shared" si="59"/>
        <v>1</v>
      </c>
      <c r="N1241" t="s">
        <v>453</v>
      </c>
    </row>
    <row r="1242" spans="1:14">
      <c r="A1242" t="s">
        <v>451</v>
      </c>
      <c r="B1242" t="s">
        <v>452</v>
      </c>
      <c r="C1242" t="s">
        <v>235</v>
      </c>
      <c r="D1242" t="s">
        <v>239</v>
      </c>
      <c r="E1242" s="2">
        <v>44838.40625</v>
      </c>
      <c r="F1242" t="s">
        <v>150</v>
      </c>
      <c r="G1242" t="s">
        <v>149</v>
      </c>
      <c r="H1242" t="b">
        <v>0</v>
      </c>
      <c r="I1242">
        <v>6.0999999999999999E-2</v>
      </c>
      <c r="J1242">
        <v>1E-3</v>
      </c>
      <c r="K1242" t="str">
        <f t="shared" si="57"/>
        <v>=</v>
      </c>
      <c r="L1242">
        <f t="shared" si="58"/>
        <v>61</v>
      </c>
      <c r="M1242">
        <f t="shared" si="59"/>
        <v>1</v>
      </c>
      <c r="N1242" t="s">
        <v>453</v>
      </c>
    </row>
    <row r="1243" spans="1:14">
      <c r="A1243" t="s">
        <v>451</v>
      </c>
      <c r="B1243" t="s">
        <v>452</v>
      </c>
      <c r="C1243" t="s">
        <v>198</v>
      </c>
      <c r="D1243" t="s">
        <v>201</v>
      </c>
      <c r="E1243" s="2">
        <v>44354.538888888892</v>
      </c>
      <c r="F1243" t="s">
        <v>150</v>
      </c>
      <c r="G1243" t="s">
        <v>149</v>
      </c>
      <c r="H1243" t="b">
        <v>0</v>
      </c>
      <c r="I1243">
        <v>4.2999999999999997E-2</v>
      </c>
      <c r="J1243">
        <v>1E-3</v>
      </c>
      <c r="K1243" t="str">
        <f t="shared" si="57"/>
        <v>=</v>
      </c>
      <c r="L1243">
        <f t="shared" si="58"/>
        <v>43</v>
      </c>
      <c r="M1243">
        <f t="shared" si="59"/>
        <v>1</v>
      </c>
      <c r="N1243" t="s">
        <v>453</v>
      </c>
    </row>
    <row r="1244" spans="1:14">
      <c r="A1244" t="s">
        <v>451</v>
      </c>
      <c r="B1244" t="s">
        <v>452</v>
      </c>
      <c r="C1244" t="s">
        <v>190</v>
      </c>
      <c r="D1244" t="s">
        <v>194</v>
      </c>
      <c r="E1244" s="2">
        <v>42585.493055555555</v>
      </c>
      <c r="F1244" t="s">
        <v>150</v>
      </c>
      <c r="G1244" t="s">
        <v>149</v>
      </c>
      <c r="H1244" t="b">
        <v>0</v>
      </c>
      <c r="I1244">
        <v>9.4000000000000004E-3</v>
      </c>
      <c r="J1244">
        <v>1E-3</v>
      </c>
      <c r="K1244" t="str">
        <f t="shared" si="57"/>
        <v>=</v>
      </c>
      <c r="L1244">
        <f t="shared" si="58"/>
        <v>9.4</v>
      </c>
      <c r="M1244">
        <f t="shared" si="59"/>
        <v>1</v>
      </c>
      <c r="N1244" t="s">
        <v>453</v>
      </c>
    </row>
    <row r="1245" spans="1:14">
      <c r="A1245" t="s">
        <v>451</v>
      </c>
      <c r="B1245" t="s">
        <v>452</v>
      </c>
      <c r="C1245" t="s">
        <v>198</v>
      </c>
      <c r="D1245" t="s">
        <v>201</v>
      </c>
      <c r="E1245" s="2">
        <v>42600.568749999999</v>
      </c>
      <c r="F1245" t="s">
        <v>150</v>
      </c>
      <c r="G1245" t="s">
        <v>149</v>
      </c>
      <c r="H1245" t="b">
        <v>0</v>
      </c>
      <c r="I1245">
        <v>7.6999999999999999E-2</v>
      </c>
      <c r="J1245">
        <v>1E-3</v>
      </c>
      <c r="K1245" t="str">
        <f t="shared" si="57"/>
        <v>=</v>
      </c>
      <c r="L1245">
        <f t="shared" si="58"/>
        <v>77</v>
      </c>
      <c r="M1245">
        <f t="shared" si="59"/>
        <v>1</v>
      </c>
      <c r="N1245" t="s">
        <v>453</v>
      </c>
    </row>
    <row r="1246" spans="1:14">
      <c r="A1246" t="s">
        <v>451</v>
      </c>
      <c r="B1246" t="s">
        <v>452</v>
      </c>
      <c r="C1246" t="s">
        <v>178</v>
      </c>
      <c r="D1246" t="s">
        <v>185</v>
      </c>
      <c r="E1246" s="2">
        <v>41914.424305555556</v>
      </c>
      <c r="F1246" t="s">
        <v>150</v>
      </c>
      <c r="G1246" t="s">
        <v>149</v>
      </c>
      <c r="H1246" t="b">
        <v>0</v>
      </c>
      <c r="I1246">
        <v>0.01</v>
      </c>
      <c r="J1246">
        <v>1E-3</v>
      </c>
      <c r="K1246" t="str">
        <f t="shared" si="57"/>
        <v>=</v>
      </c>
      <c r="L1246">
        <f t="shared" si="58"/>
        <v>10</v>
      </c>
      <c r="M1246">
        <f t="shared" si="59"/>
        <v>1</v>
      </c>
      <c r="N1246" t="s">
        <v>453</v>
      </c>
    </row>
    <row r="1247" spans="1:14">
      <c r="A1247" t="s">
        <v>451</v>
      </c>
      <c r="B1247" t="s">
        <v>452</v>
      </c>
      <c r="C1247" t="s">
        <v>203</v>
      </c>
      <c r="D1247" t="s">
        <v>204</v>
      </c>
      <c r="E1247" s="2">
        <v>45307.445138888892</v>
      </c>
      <c r="F1247" t="s">
        <v>150</v>
      </c>
      <c r="G1247" t="s">
        <v>149</v>
      </c>
      <c r="H1247" t="b">
        <v>0</v>
      </c>
      <c r="I1247">
        <v>2.1000000000000001E-2</v>
      </c>
      <c r="J1247">
        <v>1E-3</v>
      </c>
      <c r="K1247" t="str">
        <f t="shared" si="57"/>
        <v>=</v>
      </c>
      <c r="L1247">
        <f t="shared" si="58"/>
        <v>21</v>
      </c>
      <c r="M1247">
        <f t="shared" si="59"/>
        <v>1</v>
      </c>
      <c r="N1247" t="s">
        <v>453</v>
      </c>
    </row>
    <row r="1248" spans="1:14">
      <c r="A1248" t="s">
        <v>451</v>
      </c>
      <c r="B1248" t="s">
        <v>452</v>
      </c>
      <c r="C1248" t="s">
        <v>206</v>
      </c>
      <c r="D1248" t="s">
        <v>207</v>
      </c>
      <c r="E1248" s="2">
        <v>42712.500694444447</v>
      </c>
      <c r="F1248" t="s">
        <v>150</v>
      </c>
      <c r="G1248" t="s">
        <v>149</v>
      </c>
      <c r="H1248" t="b">
        <v>0</v>
      </c>
      <c r="I1248">
        <v>4.4999999999999998E-2</v>
      </c>
      <c r="J1248">
        <v>1E-3</v>
      </c>
      <c r="K1248" t="str">
        <f t="shared" si="57"/>
        <v>=</v>
      </c>
      <c r="L1248">
        <f t="shared" si="58"/>
        <v>45</v>
      </c>
      <c r="M1248">
        <f t="shared" si="59"/>
        <v>1</v>
      </c>
      <c r="N1248" t="s">
        <v>453</v>
      </c>
    </row>
    <row r="1249" spans="1:14">
      <c r="A1249" t="s">
        <v>451</v>
      </c>
      <c r="B1249" t="s">
        <v>452</v>
      </c>
      <c r="C1249" t="s">
        <v>198</v>
      </c>
      <c r="D1249" t="s">
        <v>201</v>
      </c>
      <c r="E1249" s="2">
        <v>44746.354861111111</v>
      </c>
      <c r="F1249" t="s">
        <v>150</v>
      </c>
      <c r="G1249" t="s">
        <v>149</v>
      </c>
      <c r="H1249" t="b">
        <v>0</v>
      </c>
      <c r="I1249">
        <v>4.1000000000000002E-2</v>
      </c>
      <c r="J1249">
        <v>1E-3</v>
      </c>
      <c r="K1249" t="str">
        <f t="shared" si="57"/>
        <v>=</v>
      </c>
      <c r="L1249">
        <f t="shared" si="58"/>
        <v>41</v>
      </c>
      <c r="M1249">
        <f t="shared" si="59"/>
        <v>1</v>
      </c>
      <c r="N1249" t="s">
        <v>453</v>
      </c>
    </row>
    <row r="1250" spans="1:14">
      <c r="A1250" t="s">
        <v>451</v>
      </c>
      <c r="B1250" t="s">
        <v>452</v>
      </c>
      <c r="C1250" t="s">
        <v>224</v>
      </c>
      <c r="D1250" t="s">
        <v>225</v>
      </c>
      <c r="E1250" s="2">
        <v>43724.451388888891</v>
      </c>
      <c r="F1250" t="s">
        <v>150</v>
      </c>
      <c r="G1250" t="s">
        <v>149</v>
      </c>
      <c r="H1250" t="b">
        <v>0</v>
      </c>
      <c r="I1250">
        <v>1.2E-2</v>
      </c>
      <c r="J1250">
        <v>1E-3</v>
      </c>
      <c r="K1250" t="str">
        <f t="shared" si="57"/>
        <v>=</v>
      </c>
      <c r="L1250">
        <f t="shared" si="58"/>
        <v>12</v>
      </c>
      <c r="M1250">
        <f t="shared" si="59"/>
        <v>1</v>
      </c>
      <c r="N1250" t="s">
        <v>453</v>
      </c>
    </row>
    <row r="1251" spans="1:14">
      <c r="A1251" t="s">
        <v>451</v>
      </c>
      <c r="B1251" t="s">
        <v>452</v>
      </c>
      <c r="C1251" t="s">
        <v>206</v>
      </c>
      <c r="D1251" t="s">
        <v>207</v>
      </c>
      <c r="E1251" s="2">
        <v>42465.622916666667</v>
      </c>
      <c r="F1251" t="s">
        <v>150</v>
      </c>
      <c r="G1251" t="s">
        <v>149</v>
      </c>
      <c r="H1251" t="b">
        <v>0</v>
      </c>
      <c r="I1251">
        <v>2.5000000000000001E-2</v>
      </c>
      <c r="J1251">
        <v>1E-3</v>
      </c>
      <c r="K1251" t="str">
        <f t="shared" si="57"/>
        <v>=</v>
      </c>
      <c r="L1251">
        <f t="shared" si="58"/>
        <v>25</v>
      </c>
      <c r="M1251">
        <f t="shared" si="59"/>
        <v>1</v>
      </c>
      <c r="N1251" t="s">
        <v>453</v>
      </c>
    </row>
    <row r="1252" spans="1:14">
      <c r="A1252" t="s">
        <v>451</v>
      </c>
      <c r="B1252" t="s">
        <v>452</v>
      </c>
      <c r="C1252" t="s">
        <v>214</v>
      </c>
      <c r="D1252" t="s">
        <v>217</v>
      </c>
      <c r="E1252" s="2">
        <v>45019.563194444447</v>
      </c>
      <c r="F1252" t="s">
        <v>150</v>
      </c>
      <c r="G1252" t="s">
        <v>149</v>
      </c>
      <c r="H1252" t="b">
        <v>0</v>
      </c>
      <c r="I1252">
        <v>9.4999999999999998E-3</v>
      </c>
      <c r="J1252">
        <v>1E-3</v>
      </c>
      <c r="K1252" t="str">
        <f t="shared" si="57"/>
        <v>=</v>
      </c>
      <c r="L1252">
        <f t="shared" si="58"/>
        <v>9.5</v>
      </c>
      <c r="M1252">
        <f t="shared" si="59"/>
        <v>1</v>
      </c>
      <c r="N1252" t="s">
        <v>453</v>
      </c>
    </row>
    <row r="1253" spans="1:14">
      <c r="A1253" t="s">
        <v>451</v>
      </c>
      <c r="B1253" t="s">
        <v>452</v>
      </c>
      <c r="C1253" t="s">
        <v>187</v>
      </c>
      <c r="D1253" t="s">
        <v>188</v>
      </c>
      <c r="E1253" s="2">
        <v>42020.625694444447</v>
      </c>
      <c r="F1253" t="s">
        <v>150</v>
      </c>
      <c r="G1253" t="s">
        <v>149</v>
      </c>
      <c r="H1253" t="b">
        <v>0</v>
      </c>
      <c r="I1253">
        <v>6.0000000000000001E-3</v>
      </c>
      <c r="J1253">
        <v>1E-3</v>
      </c>
      <c r="K1253" t="str">
        <f t="shared" si="57"/>
        <v>=</v>
      </c>
      <c r="L1253">
        <f t="shared" si="58"/>
        <v>6</v>
      </c>
      <c r="M1253">
        <f t="shared" si="59"/>
        <v>1</v>
      </c>
      <c r="N1253" t="s">
        <v>453</v>
      </c>
    </row>
    <row r="1254" spans="1:14">
      <c r="A1254" t="s">
        <v>451</v>
      </c>
      <c r="B1254" t="s">
        <v>452</v>
      </c>
      <c r="C1254" t="s">
        <v>203</v>
      </c>
      <c r="D1254" t="s">
        <v>204</v>
      </c>
      <c r="E1254" s="2">
        <v>44830.631944444445</v>
      </c>
      <c r="F1254" t="s">
        <v>150</v>
      </c>
      <c r="G1254" t="s">
        <v>149</v>
      </c>
      <c r="H1254" t="b">
        <v>0</v>
      </c>
      <c r="I1254">
        <v>4.4999999999999998E-2</v>
      </c>
      <c r="J1254">
        <v>1E-3</v>
      </c>
      <c r="K1254" t="str">
        <f t="shared" si="57"/>
        <v>=</v>
      </c>
      <c r="L1254">
        <f t="shared" si="58"/>
        <v>45</v>
      </c>
      <c r="M1254">
        <f t="shared" si="59"/>
        <v>1</v>
      </c>
      <c r="N1254" t="s">
        <v>453</v>
      </c>
    </row>
    <row r="1255" spans="1:14">
      <c r="A1255" t="s">
        <v>451</v>
      </c>
      <c r="B1255" t="s">
        <v>452</v>
      </c>
      <c r="C1255" t="s">
        <v>203</v>
      </c>
      <c r="D1255" t="s">
        <v>204</v>
      </c>
      <c r="E1255" s="2">
        <v>42804.414583333331</v>
      </c>
      <c r="F1255" t="s">
        <v>150</v>
      </c>
      <c r="G1255" t="s">
        <v>149</v>
      </c>
      <c r="H1255" t="b">
        <v>0</v>
      </c>
      <c r="I1255">
        <v>0.02</v>
      </c>
      <c r="J1255">
        <v>1E-3</v>
      </c>
      <c r="K1255" t="str">
        <f t="shared" si="57"/>
        <v>=</v>
      </c>
      <c r="L1255">
        <f t="shared" si="58"/>
        <v>20</v>
      </c>
      <c r="M1255">
        <f t="shared" si="59"/>
        <v>1</v>
      </c>
      <c r="N1255" t="s">
        <v>453</v>
      </c>
    </row>
    <row r="1256" spans="1:14">
      <c r="A1256" t="s">
        <v>451</v>
      </c>
      <c r="B1256" t="s">
        <v>452</v>
      </c>
      <c r="C1256" t="s">
        <v>178</v>
      </c>
      <c r="D1256" t="s">
        <v>185</v>
      </c>
      <c r="E1256" s="2">
        <v>43711.426388888889</v>
      </c>
      <c r="F1256" t="s">
        <v>150</v>
      </c>
      <c r="G1256" t="s">
        <v>149</v>
      </c>
      <c r="H1256" t="b">
        <v>0</v>
      </c>
      <c r="I1256">
        <v>1.2999999999999999E-2</v>
      </c>
      <c r="J1256">
        <v>1E-3</v>
      </c>
      <c r="K1256" t="str">
        <f t="shared" si="57"/>
        <v>=</v>
      </c>
      <c r="L1256">
        <f t="shared" si="58"/>
        <v>13</v>
      </c>
      <c r="M1256">
        <f t="shared" si="59"/>
        <v>1</v>
      </c>
      <c r="N1256" t="s">
        <v>453</v>
      </c>
    </row>
    <row r="1257" spans="1:14">
      <c r="A1257" t="s">
        <v>451</v>
      </c>
      <c r="B1257" t="s">
        <v>452</v>
      </c>
      <c r="C1257" t="s">
        <v>206</v>
      </c>
      <c r="D1257" t="s">
        <v>207</v>
      </c>
      <c r="E1257" s="2">
        <v>44994.444444444445</v>
      </c>
      <c r="F1257" t="s">
        <v>150</v>
      </c>
      <c r="G1257" t="s">
        <v>149</v>
      </c>
      <c r="H1257" t="b">
        <v>0</v>
      </c>
      <c r="I1257">
        <v>4.1000000000000002E-2</v>
      </c>
      <c r="J1257">
        <v>1E-3</v>
      </c>
      <c r="K1257" t="str">
        <f t="shared" si="57"/>
        <v>=</v>
      </c>
      <c r="L1257">
        <f t="shared" si="58"/>
        <v>41</v>
      </c>
      <c r="M1257">
        <f t="shared" si="59"/>
        <v>1</v>
      </c>
      <c r="N1257" t="s">
        <v>453</v>
      </c>
    </row>
    <row r="1258" spans="1:14">
      <c r="A1258" t="s">
        <v>451</v>
      </c>
      <c r="B1258" t="s">
        <v>452</v>
      </c>
      <c r="C1258" t="s">
        <v>206</v>
      </c>
      <c r="D1258" t="s">
        <v>207</v>
      </c>
      <c r="E1258" s="2">
        <v>44958.416666666664</v>
      </c>
      <c r="F1258" t="s">
        <v>150</v>
      </c>
      <c r="G1258" t="s">
        <v>149</v>
      </c>
      <c r="H1258" t="b">
        <v>0</v>
      </c>
      <c r="I1258">
        <v>0.02</v>
      </c>
      <c r="J1258">
        <v>1E-3</v>
      </c>
      <c r="K1258" t="str">
        <f t="shared" si="57"/>
        <v>=</v>
      </c>
      <c r="L1258">
        <f t="shared" si="58"/>
        <v>20</v>
      </c>
      <c r="M1258">
        <f t="shared" si="59"/>
        <v>1</v>
      </c>
      <c r="N1258" t="s">
        <v>453</v>
      </c>
    </row>
    <row r="1259" spans="1:14">
      <c r="A1259" t="s">
        <v>451</v>
      </c>
      <c r="B1259" t="s">
        <v>452</v>
      </c>
      <c r="C1259" t="s">
        <v>203</v>
      </c>
      <c r="D1259" t="s">
        <v>204</v>
      </c>
      <c r="E1259" s="2">
        <v>42719.551388888889</v>
      </c>
      <c r="F1259" t="s">
        <v>150</v>
      </c>
      <c r="G1259" t="s">
        <v>149</v>
      </c>
      <c r="H1259" t="b">
        <v>0</v>
      </c>
      <c r="I1259">
        <v>4.2999999999999997E-2</v>
      </c>
      <c r="J1259">
        <v>1E-3</v>
      </c>
      <c r="K1259" t="str">
        <f t="shared" si="57"/>
        <v>=</v>
      </c>
      <c r="L1259">
        <f t="shared" si="58"/>
        <v>43</v>
      </c>
      <c r="M1259">
        <f t="shared" si="59"/>
        <v>1</v>
      </c>
      <c r="N1259" t="s">
        <v>453</v>
      </c>
    </row>
    <row r="1260" spans="1:14">
      <c r="A1260" t="s">
        <v>451</v>
      </c>
      <c r="B1260" t="s">
        <v>452</v>
      </c>
      <c r="C1260" t="s">
        <v>206</v>
      </c>
      <c r="D1260" t="s">
        <v>207</v>
      </c>
      <c r="E1260" s="2">
        <v>43314.527777777781</v>
      </c>
      <c r="F1260" t="s">
        <v>150</v>
      </c>
      <c r="G1260" t="s">
        <v>149</v>
      </c>
      <c r="H1260" t="b">
        <v>0</v>
      </c>
      <c r="I1260">
        <v>3.7999999999999999E-2</v>
      </c>
      <c r="J1260">
        <v>1E-3</v>
      </c>
      <c r="K1260" t="str">
        <f t="shared" si="57"/>
        <v>=</v>
      </c>
      <c r="L1260">
        <f t="shared" si="58"/>
        <v>38</v>
      </c>
      <c r="M1260">
        <f t="shared" si="59"/>
        <v>1</v>
      </c>
      <c r="N1260" t="s">
        <v>453</v>
      </c>
    </row>
    <row r="1261" spans="1:14">
      <c r="A1261" t="s">
        <v>451</v>
      </c>
      <c r="B1261" t="s">
        <v>452</v>
      </c>
      <c r="C1261" t="s">
        <v>196</v>
      </c>
      <c r="D1261" t="s">
        <v>197</v>
      </c>
      <c r="E1261" s="2">
        <v>41988.649305555555</v>
      </c>
      <c r="F1261" t="s">
        <v>150</v>
      </c>
      <c r="G1261" t="s">
        <v>149</v>
      </c>
      <c r="H1261" t="b">
        <v>0</v>
      </c>
      <c r="I1261">
        <v>0.01</v>
      </c>
      <c r="J1261">
        <v>1E-3</v>
      </c>
      <c r="K1261" t="str">
        <f t="shared" si="57"/>
        <v>=</v>
      </c>
      <c r="L1261">
        <f t="shared" si="58"/>
        <v>10</v>
      </c>
      <c r="M1261">
        <f t="shared" si="59"/>
        <v>1</v>
      </c>
      <c r="N1261" t="s">
        <v>453</v>
      </c>
    </row>
    <row r="1262" spans="1:14">
      <c r="A1262" t="s">
        <v>451</v>
      </c>
      <c r="B1262" t="s">
        <v>452</v>
      </c>
      <c r="C1262" t="s">
        <v>323</v>
      </c>
      <c r="D1262" t="s">
        <v>324</v>
      </c>
      <c r="E1262" s="2">
        <v>45099.538888888892</v>
      </c>
      <c r="F1262" t="s">
        <v>150</v>
      </c>
      <c r="G1262" t="s">
        <v>149</v>
      </c>
      <c r="H1262" t="b">
        <v>0</v>
      </c>
      <c r="I1262">
        <v>2.1000000000000001E-2</v>
      </c>
      <c r="J1262">
        <v>1E-3</v>
      </c>
      <c r="K1262" t="str">
        <f t="shared" si="57"/>
        <v>=</v>
      </c>
      <c r="L1262">
        <f t="shared" si="58"/>
        <v>21</v>
      </c>
      <c r="M1262">
        <f t="shared" si="59"/>
        <v>1</v>
      </c>
      <c r="N1262" t="s">
        <v>453</v>
      </c>
    </row>
    <row r="1263" spans="1:14">
      <c r="A1263" t="s">
        <v>451</v>
      </c>
      <c r="B1263" t="s">
        <v>452</v>
      </c>
      <c r="C1263" t="s">
        <v>206</v>
      </c>
      <c r="D1263" t="s">
        <v>207</v>
      </c>
      <c r="E1263" s="2">
        <v>44879.457638888889</v>
      </c>
      <c r="F1263" t="s">
        <v>150</v>
      </c>
      <c r="G1263" t="s">
        <v>149</v>
      </c>
      <c r="H1263" t="b">
        <v>0</v>
      </c>
      <c r="I1263">
        <v>2.7E-2</v>
      </c>
      <c r="J1263">
        <v>1E-3</v>
      </c>
      <c r="K1263" t="str">
        <f t="shared" si="57"/>
        <v>=</v>
      </c>
      <c r="L1263">
        <f t="shared" si="58"/>
        <v>27</v>
      </c>
      <c r="M1263">
        <f t="shared" si="59"/>
        <v>1</v>
      </c>
      <c r="N1263" t="s">
        <v>453</v>
      </c>
    </row>
    <row r="1264" spans="1:14">
      <c r="A1264" t="s">
        <v>451</v>
      </c>
      <c r="B1264" t="s">
        <v>452</v>
      </c>
      <c r="C1264" t="s">
        <v>263</v>
      </c>
      <c r="D1264" t="s">
        <v>264</v>
      </c>
      <c r="E1264" s="2">
        <v>45309.618055555555</v>
      </c>
      <c r="F1264" t="s">
        <v>150</v>
      </c>
      <c r="G1264" t="s">
        <v>149</v>
      </c>
      <c r="H1264" t="b">
        <v>0</v>
      </c>
      <c r="I1264">
        <v>2.8999999999999998E-3</v>
      </c>
      <c r="J1264">
        <v>1E-3</v>
      </c>
      <c r="K1264" t="str">
        <f t="shared" si="57"/>
        <v>=</v>
      </c>
      <c r="L1264">
        <f t="shared" si="58"/>
        <v>2.9</v>
      </c>
      <c r="M1264">
        <f t="shared" si="59"/>
        <v>1</v>
      </c>
      <c r="N1264" t="s">
        <v>453</v>
      </c>
    </row>
    <row r="1265" spans="1:14">
      <c r="A1265" t="s">
        <v>451</v>
      </c>
      <c r="B1265" t="s">
        <v>452</v>
      </c>
      <c r="C1265" t="s">
        <v>190</v>
      </c>
      <c r="D1265" t="s">
        <v>194</v>
      </c>
      <c r="E1265" s="2">
        <v>42466.670138888891</v>
      </c>
      <c r="F1265" t="s">
        <v>150</v>
      </c>
      <c r="G1265" t="s">
        <v>149</v>
      </c>
      <c r="H1265" t="b">
        <v>0</v>
      </c>
      <c r="I1265">
        <v>1E-3</v>
      </c>
      <c r="J1265">
        <v>1E-3</v>
      </c>
      <c r="K1265" t="str">
        <f t="shared" si="57"/>
        <v>=</v>
      </c>
      <c r="L1265">
        <f t="shared" si="58"/>
        <v>1</v>
      </c>
      <c r="M1265">
        <f t="shared" si="59"/>
        <v>1</v>
      </c>
      <c r="N1265" t="s">
        <v>453</v>
      </c>
    </row>
    <row r="1266" spans="1:14">
      <c r="A1266" t="s">
        <v>451</v>
      </c>
      <c r="B1266" t="s">
        <v>452</v>
      </c>
      <c r="C1266" t="s">
        <v>206</v>
      </c>
      <c r="D1266" t="s">
        <v>207</v>
      </c>
      <c r="E1266" s="2">
        <v>42793.399305555555</v>
      </c>
      <c r="F1266" t="s">
        <v>150</v>
      </c>
      <c r="G1266" t="s">
        <v>149</v>
      </c>
      <c r="H1266" t="b">
        <v>0</v>
      </c>
      <c r="I1266">
        <v>2.7E-2</v>
      </c>
      <c r="J1266">
        <v>1E-3</v>
      </c>
      <c r="K1266" t="str">
        <f t="shared" si="57"/>
        <v>=</v>
      </c>
      <c r="L1266">
        <f t="shared" si="58"/>
        <v>27</v>
      </c>
      <c r="M1266">
        <f t="shared" si="59"/>
        <v>1</v>
      </c>
      <c r="N1266" t="s">
        <v>453</v>
      </c>
    </row>
    <row r="1267" spans="1:14">
      <c r="A1267" t="s">
        <v>451</v>
      </c>
      <c r="B1267" t="s">
        <v>452</v>
      </c>
      <c r="C1267" t="s">
        <v>198</v>
      </c>
      <c r="D1267" t="s">
        <v>201</v>
      </c>
      <c r="E1267" s="2">
        <v>43286.534722222219</v>
      </c>
      <c r="F1267" t="s">
        <v>150</v>
      </c>
      <c r="G1267" t="s">
        <v>149</v>
      </c>
      <c r="H1267" t="b">
        <v>0</v>
      </c>
      <c r="I1267">
        <v>5.3999999999999999E-2</v>
      </c>
      <c r="J1267">
        <v>1E-3</v>
      </c>
      <c r="K1267" t="str">
        <f t="shared" si="57"/>
        <v>=</v>
      </c>
      <c r="L1267">
        <f t="shared" si="58"/>
        <v>54</v>
      </c>
      <c r="M1267">
        <f t="shared" si="59"/>
        <v>1</v>
      </c>
      <c r="N1267" t="s">
        <v>453</v>
      </c>
    </row>
    <row r="1268" spans="1:14">
      <c r="A1268" t="s">
        <v>451</v>
      </c>
      <c r="B1268" t="s">
        <v>452</v>
      </c>
      <c r="C1268" t="s">
        <v>224</v>
      </c>
      <c r="D1268" t="s">
        <v>225</v>
      </c>
      <c r="E1268" s="2">
        <v>42622.481944444444</v>
      </c>
      <c r="F1268" t="s">
        <v>150</v>
      </c>
      <c r="G1268" t="s">
        <v>149</v>
      </c>
      <c r="H1268" t="b">
        <v>0</v>
      </c>
      <c r="I1268">
        <v>1.4999999999999999E-2</v>
      </c>
      <c r="J1268">
        <v>1E-3</v>
      </c>
      <c r="K1268" t="str">
        <f t="shared" si="57"/>
        <v>=</v>
      </c>
      <c r="L1268">
        <f t="shared" si="58"/>
        <v>15</v>
      </c>
      <c r="M1268">
        <f t="shared" si="59"/>
        <v>1</v>
      </c>
      <c r="N1268" t="s">
        <v>453</v>
      </c>
    </row>
    <row r="1269" spans="1:14">
      <c r="A1269" t="s">
        <v>451</v>
      </c>
      <c r="B1269" t="s">
        <v>452</v>
      </c>
      <c r="C1269" t="s">
        <v>203</v>
      </c>
      <c r="D1269" t="s">
        <v>204</v>
      </c>
      <c r="E1269" s="2">
        <v>42684.490972222222</v>
      </c>
      <c r="F1269" t="s">
        <v>150</v>
      </c>
      <c r="G1269" t="s">
        <v>149</v>
      </c>
      <c r="H1269" t="b">
        <v>0</v>
      </c>
      <c r="I1269">
        <v>9.1999999999999998E-2</v>
      </c>
      <c r="J1269">
        <v>1E-3</v>
      </c>
      <c r="K1269" t="str">
        <f t="shared" si="57"/>
        <v>=</v>
      </c>
      <c r="L1269">
        <f t="shared" si="58"/>
        <v>92</v>
      </c>
      <c r="M1269">
        <f t="shared" si="59"/>
        <v>1</v>
      </c>
      <c r="N1269" t="s">
        <v>453</v>
      </c>
    </row>
    <row r="1270" spans="1:14">
      <c r="A1270" t="s">
        <v>451</v>
      </c>
      <c r="B1270" t="s">
        <v>452</v>
      </c>
      <c r="C1270" t="s">
        <v>198</v>
      </c>
      <c r="D1270" t="s">
        <v>201</v>
      </c>
      <c r="E1270" s="2">
        <v>42828.681944444441</v>
      </c>
      <c r="F1270" t="s">
        <v>150</v>
      </c>
      <c r="G1270" t="s">
        <v>149</v>
      </c>
      <c r="H1270" t="b">
        <v>0</v>
      </c>
      <c r="I1270">
        <v>4.5999999999999999E-2</v>
      </c>
      <c r="J1270">
        <v>1E-3</v>
      </c>
      <c r="K1270" t="str">
        <f t="shared" si="57"/>
        <v>=</v>
      </c>
      <c r="L1270">
        <f t="shared" si="58"/>
        <v>46</v>
      </c>
      <c r="M1270">
        <f t="shared" si="59"/>
        <v>1</v>
      </c>
      <c r="N1270" t="s">
        <v>453</v>
      </c>
    </row>
    <row r="1271" spans="1:14">
      <c r="A1271" t="s">
        <v>451</v>
      </c>
      <c r="B1271" t="s">
        <v>452</v>
      </c>
      <c r="C1271" t="s">
        <v>203</v>
      </c>
      <c r="D1271" t="s">
        <v>204</v>
      </c>
      <c r="E1271" s="2">
        <v>42741.447222222225</v>
      </c>
      <c r="F1271" t="s">
        <v>150</v>
      </c>
      <c r="G1271" t="s">
        <v>149</v>
      </c>
      <c r="H1271" t="b">
        <v>0</v>
      </c>
      <c r="I1271">
        <v>8.7999999999999995E-2</v>
      </c>
      <c r="J1271">
        <v>1E-3</v>
      </c>
      <c r="K1271" t="str">
        <f t="shared" si="57"/>
        <v>=</v>
      </c>
      <c r="L1271">
        <f t="shared" si="58"/>
        <v>88</v>
      </c>
      <c r="M1271">
        <f t="shared" si="59"/>
        <v>1</v>
      </c>
      <c r="N1271" t="s">
        <v>453</v>
      </c>
    </row>
    <row r="1272" spans="1:14">
      <c r="A1272" t="s">
        <v>451</v>
      </c>
      <c r="B1272" t="s">
        <v>452</v>
      </c>
      <c r="C1272" t="s">
        <v>241</v>
      </c>
      <c r="D1272" t="s">
        <v>242</v>
      </c>
      <c r="E1272" s="2">
        <v>42277.505555555559</v>
      </c>
      <c r="F1272" t="s">
        <v>150</v>
      </c>
      <c r="G1272" t="s">
        <v>149</v>
      </c>
      <c r="H1272" t="b">
        <v>0</v>
      </c>
      <c r="I1272">
        <v>5.0000000000000001E-3</v>
      </c>
      <c r="J1272">
        <v>1E-3</v>
      </c>
      <c r="K1272" t="str">
        <f t="shared" si="57"/>
        <v>=</v>
      </c>
      <c r="L1272">
        <f t="shared" si="58"/>
        <v>5</v>
      </c>
      <c r="M1272">
        <f t="shared" si="59"/>
        <v>1</v>
      </c>
      <c r="N1272" t="s">
        <v>453</v>
      </c>
    </row>
    <row r="1273" spans="1:14">
      <c r="A1273" t="s">
        <v>451</v>
      </c>
      <c r="B1273" t="s">
        <v>452</v>
      </c>
      <c r="C1273" t="s">
        <v>235</v>
      </c>
      <c r="D1273" t="s">
        <v>239</v>
      </c>
      <c r="E1273" s="2">
        <v>43259.704861111109</v>
      </c>
      <c r="F1273" t="s">
        <v>150</v>
      </c>
      <c r="G1273" t="s">
        <v>149</v>
      </c>
      <c r="H1273" t="b">
        <v>0</v>
      </c>
      <c r="I1273">
        <v>6.9000000000000006E-2</v>
      </c>
      <c r="J1273">
        <v>1E-3</v>
      </c>
      <c r="K1273" t="str">
        <f t="shared" si="57"/>
        <v>=</v>
      </c>
      <c r="L1273">
        <f t="shared" si="58"/>
        <v>69</v>
      </c>
      <c r="M1273">
        <f t="shared" si="59"/>
        <v>1</v>
      </c>
      <c r="N1273" t="s">
        <v>453</v>
      </c>
    </row>
    <row r="1274" spans="1:14">
      <c r="A1274" t="s">
        <v>451</v>
      </c>
      <c r="B1274" t="s">
        <v>452</v>
      </c>
      <c r="C1274" t="s">
        <v>206</v>
      </c>
      <c r="D1274" t="s">
        <v>207</v>
      </c>
      <c r="E1274" s="2">
        <v>45236.539583333331</v>
      </c>
      <c r="F1274" t="s">
        <v>150</v>
      </c>
      <c r="G1274" t="s">
        <v>149</v>
      </c>
      <c r="H1274" t="b">
        <v>0</v>
      </c>
      <c r="I1274">
        <v>1.2999999999999999E-2</v>
      </c>
      <c r="J1274">
        <v>1E-3</v>
      </c>
      <c r="K1274" t="str">
        <f t="shared" si="57"/>
        <v>=</v>
      </c>
      <c r="L1274">
        <f t="shared" si="58"/>
        <v>13</v>
      </c>
      <c r="M1274">
        <f t="shared" si="59"/>
        <v>1</v>
      </c>
      <c r="N1274" t="s">
        <v>453</v>
      </c>
    </row>
    <row r="1275" spans="1:14">
      <c r="A1275" t="s">
        <v>451</v>
      </c>
      <c r="B1275" t="s">
        <v>452</v>
      </c>
      <c r="C1275" t="s">
        <v>178</v>
      </c>
      <c r="D1275" t="s">
        <v>185</v>
      </c>
      <c r="E1275" s="2">
        <v>43735.554861111108</v>
      </c>
      <c r="F1275" t="s">
        <v>150</v>
      </c>
      <c r="G1275" t="s">
        <v>149</v>
      </c>
      <c r="H1275" t="b">
        <v>0</v>
      </c>
      <c r="I1275">
        <v>1.4999999999999999E-2</v>
      </c>
      <c r="J1275">
        <v>1E-3</v>
      </c>
      <c r="K1275" t="str">
        <f t="shared" si="57"/>
        <v>=</v>
      </c>
      <c r="L1275">
        <f t="shared" si="58"/>
        <v>15</v>
      </c>
      <c r="M1275">
        <f t="shared" si="59"/>
        <v>1</v>
      </c>
      <c r="N1275" t="s">
        <v>453</v>
      </c>
    </row>
    <row r="1276" spans="1:14">
      <c r="A1276" t="s">
        <v>451</v>
      </c>
      <c r="B1276" t="s">
        <v>452</v>
      </c>
      <c r="C1276" t="s">
        <v>206</v>
      </c>
      <c r="D1276" t="s">
        <v>207</v>
      </c>
      <c r="E1276" s="2">
        <v>43503.356249999997</v>
      </c>
      <c r="F1276" t="s">
        <v>150</v>
      </c>
      <c r="G1276" t="s">
        <v>149</v>
      </c>
      <c r="H1276" t="b">
        <v>0</v>
      </c>
      <c r="I1276">
        <v>7.3999999999999996E-2</v>
      </c>
      <c r="J1276">
        <v>1E-3</v>
      </c>
      <c r="K1276" t="str">
        <f t="shared" si="57"/>
        <v>=</v>
      </c>
      <c r="L1276">
        <f t="shared" si="58"/>
        <v>74</v>
      </c>
      <c r="M1276">
        <f t="shared" si="59"/>
        <v>1</v>
      </c>
      <c r="N1276" t="s">
        <v>453</v>
      </c>
    </row>
    <row r="1277" spans="1:14">
      <c r="A1277" t="s">
        <v>451</v>
      </c>
      <c r="B1277" t="s">
        <v>452</v>
      </c>
      <c r="C1277" t="s">
        <v>323</v>
      </c>
      <c r="D1277" t="s">
        <v>324</v>
      </c>
      <c r="E1277" s="2">
        <v>45117.643055555556</v>
      </c>
      <c r="F1277" t="s">
        <v>150</v>
      </c>
      <c r="G1277" t="s">
        <v>149</v>
      </c>
      <c r="H1277" t="b">
        <v>0</v>
      </c>
      <c r="I1277">
        <v>1.7000000000000001E-2</v>
      </c>
      <c r="J1277">
        <v>1E-3</v>
      </c>
      <c r="K1277" t="str">
        <f t="shared" si="57"/>
        <v>=</v>
      </c>
      <c r="L1277">
        <f t="shared" si="58"/>
        <v>17</v>
      </c>
      <c r="M1277">
        <f t="shared" si="59"/>
        <v>1</v>
      </c>
      <c r="N1277" t="s">
        <v>453</v>
      </c>
    </row>
    <row r="1278" spans="1:14">
      <c r="A1278" t="s">
        <v>451</v>
      </c>
      <c r="B1278" t="s">
        <v>452</v>
      </c>
      <c r="C1278" t="s">
        <v>206</v>
      </c>
      <c r="D1278" t="s">
        <v>207</v>
      </c>
      <c r="E1278" s="2">
        <v>43843.518750000003</v>
      </c>
      <c r="F1278" t="s">
        <v>150</v>
      </c>
      <c r="G1278" t="s">
        <v>149</v>
      </c>
      <c r="H1278" t="b">
        <v>0</v>
      </c>
      <c r="I1278">
        <v>1.0999999999999999E-2</v>
      </c>
      <c r="J1278">
        <v>1E-3</v>
      </c>
      <c r="K1278" t="str">
        <f t="shared" si="57"/>
        <v>=</v>
      </c>
      <c r="L1278">
        <f t="shared" si="58"/>
        <v>11</v>
      </c>
      <c r="M1278">
        <f t="shared" si="59"/>
        <v>1</v>
      </c>
      <c r="N1278" t="s">
        <v>453</v>
      </c>
    </row>
    <row r="1279" spans="1:14">
      <c r="A1279" t="s">
        <v>451</v>
      </c>
      <c r="B1279" t="s">
        <v>452</v>
      </c>
      <c r="C1279" t="s">
        <v>206</v>
      </c>
      <c r="D1279" t="s">
        <v>207</v>
      </c>
      <c r="E1279" s="2">
        <v>42719.645138888889</v>
      </c>
      <c r="F1279" t="s">
        <v>150</v>
      </c>
      <c r="G1279" t="s">
        <v>149</v>
      </c>
      <c r="H1279" t="b">
        <v>0</v>
      </c>
      <c r="I1279">
        <v>2.5999999999999999E-2</v>
      </c>
      <c r="J1279">
        <v>1E-3</v>
      </c>
      <c r="K1279" t="str">
        <f t="shared" si="57"/>
        <v>=</v>
      </c>
      <c r="L1279">
        <f t="shared" si="58"/>
        <v>26</v>
      </c>
      <c r="M1279">
        <f t="shared" si="59"/>
        <v>1</v>
      </c>
      <c r="N1279" t="s">
        <v>453</v>
      </c>
    </row>
    <row r="1280" spans="1:14">
      <c r="A1280" t="s">
        <v>451</v>
      </c>
      <c r="B1280" t="s">
        <v>452</v>
      </c>
      <c r="C1280" t="s">
        <v>196</v>
      </c>
      <c r="D1280" t="s">
        <v>197</v>
      </c>
      <c r="E1280" s="2">
        <v>42227.456944444442</v>
      </c>
      <c r="F1280" t="s">
        <v>150</v>
      </c>
      <c r="G1280" t="s">
        <v>149</v>
      </c>
      <c r="H1280" t="b">
        <v>0</v>
      </c>
      <c r="I1280">
        <v>2.1999999999999999E-2</v>
      </c>
      <c r="J1280">
        <v>1E-3</v>
      </c>
      <c r="K1280" t="str">
        <f t="shared" si="57"/>
        <v>=</v>
      </c>
      <c r="L1280">
        <f t="shared" si="58"/>
        <v>22</v>
      </c>
      <c r="M1280">
        <f t="shared" si="59"/>
        <v>1</v>
      </c>
      <c r="N1280" t="s">
        <v>453</v>
      </c>
    </row>
    <row r="1281" spans="1:14">
      <c r="A1281" t="s">
        <v>451</v>
      </c>
      <c r="B1281" t="s">
        <v>452</v>
      </c>
      <c r="C1281" t="s">
        <v>206</v>
      </c>
      <c r="D1281" t="s">
        <v>207</v>
      </c>
      <c r="E1281" s="2">
        <v>42495.49722222222</v>
      </c>
      <c r="F1281" t="s">
        <v>150</v>
      </c>
      <c r="G1281" t="s">
        <v>149</v>
      </c>
      <c r="H1281" t="b">
        <v>0</v>
      </c>
      <c r="I1281">
        <v>3.7999999999999999E-2</v>
      </c>
      <c r="J1281">
        <v>1E-3</v>
      </c>
      <c r="K1281" t="str">
        <f t="shared" si="57"/>
        <v>=</v>
      </c>
      <c r="L1281">
        <f t="shared" si="58"/>
        <v>38</v>
      </c>
      <c r="M1281">
        <f t="shared" si="59"/>
        <v>1</v>
      </c>
      <c r="N1281" t="s">
        <v>453</v>
      </c>
    </row>
    <row r="1282" spans="1:14">
      <c r="A1282" t="s">
        <v>451</v>
      </c>
      <c r="B1282" t="s">
        <v>452</v>
      </c>
      <c r="C1282" t="s">
        <v>196</v>
      </c>
      <c r="D1282" t="s">
        <v>197</v>
      </c>
      <c r="E1282" s="2">
        <v>41954.396527777775</v>
      </c>
      <c r="F1282" t="s">
        <v>150</v>
      </c>
      <c r="G1282" t="s">
        <v>149</v>
      </c>
      <c r="H1282" t="b">
        <v>0</v>
      </c>
      <c r="I1282">
        <v>1.7999999999999999E-2</v>
      </c>
      <c r="J1282">
        <v>1E-3</v>
      </c>
      <c r="K1282" t="str">
        <f t="shared" si="57"/>
        <v>=</v>
      </c>
      <c r="L1282">
        <f t="shared" si="58"/>
        <v>18</v>
      </c>
      <c r="M1282">
        <f t="shared" si="59"/>
        <v>1</v>
      </c>
      <c r="N1282" t="s">
        <v>453</v>
      </c>
    </row>
    <row r="1283" spans="1:14">
      <c r="A1283" t="s">
        <v>451</v>
      </c>
      <c r="B1283" t="s">
        <v>452</v>
      </c>
      <c r="C1283" t="s">
        <v>288</v>
      </c>
      <c r="D1283" t="s">
        <v>289</v>
      </c>
      <c r="E1283" s="2">
        <v>44838.529861111114</v>
      </c>
      <c r="F1283" t="s">
        <v>150</v>
      </c>
      <c r="G1283" t="s">
        <v>149</v>
      </c>
      <c r="H1283" t="b">
        <v>0</v>
      </c>
      <c r="I1283">
        <v>2.4E-2</v>
      </c>
      <c r="J1283">
        <v>1E-3</v>
      </c>
      <c r="K1283" t="str">
        <f t="shared" ref="K1283:K1346" si="60">IF(H1283=TRUE,"&lt;","=")</f>
        <v>=</v>
      </c>
      <c r="L1283">
        <f t="shared" ref="L1283:L1346" si="61">I1283*1000</f>
        <v>24</v>
      </c>
      <c r="M1283">
        <f t="shared" ref="M1283:M1346" si="62">J1283*1000</f>
        <v>1</v>
      </c>
      <c r="N1283" t="s">
        <v>453</v>
      </c>
    </row>
    <row r="1284" spans="1:14">
      <c r="A1284" t="s">
        <v>451</v>
      </c>
      <c r="B1284" t="s">
        <v>452</v>
      </c>
      <c r="C1284" t="s">
        <v>198</v>
      </c>
      <c r="D1284" t="s">
        <v>201</v>
      </c>
      <c r="E1284" s="2">
        <v>42789.438888888886</v>
      </c>
      <c r="F1284" t="s">
        <v>150</v>
      </c>
      <c r="G1284" t="s">
        <v>149</v>
      </c>
      <c r="H1284" t="b">
        <v>0</v>
      </c>
      <c r="I1284">
        <v>0.05</v>
      </c>
      <c r="J1284">
        <v>1E-3</v>
      </c>
      <c r="K1284" t="str">
        <f t="shared" si="60"/>
        <v>=</v>
      </c>
      <c r="L1284">
        <f t="shared" si="61"/>
        <v>50</v>
      </c>
      <c r="M1284">
        <f t="shared" si="62"/>
        <v>1</v>
      </c>
      <c r="N1284" t="s">
        <v>453</v>
      </c>
    </row>
    <row r="1285" spans="1:14">
      <c r="A1285" t="s">
        <v>451</v>
      </c>
      <c r="B1285" t="s">
        <v>452</v>
      </c>
      <c r="C1285" t="s">
        <v>203</v>
      </c>
      <c r="D1285" t="s">
        <v>204</v>
      </c>
      <c r="E1285" s="2">
        <v>43480.455555555556</v>
      </c>
      <c r="F1285" t="s">
        <v>150</v>
      </c>
      <c r="G1285" t="s">
        <v>149</v>
      </c>
      <c r="H1285" t="b">
        <v>0</v>
      </c>
      <c r="I1285">
        <v>6.5000000000000002E-2</v>
      </c>
      <c r="J1285">
        <v>1E-3</v>
      </c>
      <c r="K1285" t="str">
        <f t="shared" si="60"/>
        <v>=</v>
      </c>
      <c r="L1285">
        <f t="shared" si="61"/>
        <v>65</v>
      </c>
      <c r="M1285">
        <f t="shared" si="62"/>
        <v>1</v>
      </c>
      <c r="N1285" t="s">
        <v>453</v>
      </c>
    </row>
    <row r="1286" spans="1:14">
      <c r="A1286" t="s">
        <v>451</v>
      </c>
      <c r="B1286" t="s">
        <v>452</v>
      </c>
      <c r="C1286" t="s">
        <v>206</v>
      </c>
      <c r="D1286" t="s">
        <v>207</v>
      </c>
      <c r="E1286" s="2">
        <v>44777.538194444445</v>
      </c>
      <c r="F1286" t="s">
        <v>150</v>
      </c>
      <c r="G1286" t="s">
        <v>149</v>
      </c>
      <c r="H1286" t="b">
        <v>0</v>
      </c>
      <c r="I1286">
        <v>4.7E-2</v>
      </c>
      <c r="J1286">
        <v>1E-3</v>
      </c>
      <c r="K1286" t="str">
        <f t="shared" si="60"/>
        <v>=</v>
      </c>
      <c r="L1286">
        <f t="shared" si="61"/>
        <v>47</v>
      </c>
      <c r="M1286">
        <f t="shared" si="62"/>
        <v>1</v>
      </c>
      <c r="N1286" t="s">
        <v>453</v>
      </c>
    </row>
    <row r="1287" spans="1:14">
      <c r="A1287" t="s">
        <v>451</v>
      </c>
      <c r="B1287" t="s">
        <v>452</v>
      </c>
      <c r="C1287" t="s">
        <v>178</v>
      </c>
      <c r="D1287" t="s">
        <v>185</v>
      </c>
      <c r="E1287" s="2">
        <v>44348.513888888891</v>
      </c>
      <c r="F1287" t="s">
        <v>150</v>
      </c>
      <c r="G1287" t="s">
        <v>149</v>
      </c>
      <c r="H1287" t="b">
        <v>0</v>
      </c>
      <c r="I1287">
        <v>5.1000000000000004E-3</v>
      </c>
      <c r="J1287">
        <v>1E-3</v>
      </c>
      <c r="K1287" t="str">
        <f t="shared" si="60"/>
        <v>=</v>
      </c>
      <c r="L1287">
        <f t="shared" si="61"/>
        <v>5.1000000000000005</v>
      </c>
      <c r="M1287">
        <f t="shared" si="62"/>
        <v>1</v>
      </c>
      <c r="N1287" t="s">
        <v>453</v>
      </c>
    </row>
    <row r="1288" spans="1:14">
      <c r="A1288" t="s">
        <v>451</v>
      </c>
      <c r="B1288" t="s">
        <v>452</v>
      </c>
      <c r="C1288" t="s">
        <v>203</v>
      </c>
      <c r="D1288" t="s">
        <v>204</v>
      </c>
      <c r="E1288" s="2">
        <v>42479.589583333334</v>
      </c>
      <c r="F1288" t="s">
        <v>150</v>
      </c>
      <c r="G1288" t="s">
        <v>149</v>
      </c>
      <c r="H1288" t="b">
        <v>0</v>
      </c>
      <c r="I1288">
        <v>2.4E-2</v>
      </c>
      <c r="J1288">
        <v>1E-3</v>
      </c>
      <c r="K1288" t="str">
        <f t="shared" si="60"/>
        <v>=</v>
      </c>
      <c r="L1288">
        <f t="shared" si="61"/>
        <v>24</v>
      </c>
      <c r="M1288">
        <f t="shared" si="62"/>
        <v>1</v>
      </c>
      <c r="N1288" t="s">
        <v>453</v>
      </c>
    </row>
    <row r="1289" spans="1:14">
      <c r="A1289" t="s">
        <v>451</v>
      </c>
      <c r="B1289" t="s">
        <v>452</v>
      </c>
      <c r="C1289" t="s">
        <v>203</v>
      </c>
      <c r="D1289" t="s">
        <v>204</v>
      </c>
      <c r="E1289" s="2">
        <v>44726.601388888892</v>
      </c>
      <c r="F1289" t="s">
        <v>150</v>
      </c>
      <c r="G1289" t="s">
        <v>149</v>
      </c>
      <c r="H1289" t="b">
        <v>0</v>
      </c>
      <c r="I1289">
        <v>2.5999999999999999E-2</v>
      </c>
      <c r="J1289">
        <v>1E-3</v>
      </c>
      <c r="K1289" t="str">
        <f t="shared" si="60"/>
        <v>=</v>
      </c>
      <c r="L1289">
        <f t="shared" si="61"/>
        <v>26</v>
      </c>
      <c r="M1289">
        <f t="shared" si="62"/>
        <v>1</v>
      </c>
      <c r="N1289" t="s">
        <v>453</v>
      </c>
    </row>
    <row r="1290" spans="1:14">
      <c r="A1290" t="s">
        <v>451</v>
      </c>
      <c r="B1290" t="s">
        <v>452</v>
      </c>
      <c r="C1290" t="s">
        <v>178</v>
      </c>
      <c r="D1290" t="s">
        <v>185</v>
      </c>
      <c r="E1290" s="2">
        <v>42285.734722222223</v>
      </c>
      <c r="F1290" t="s">
        <v>150</v>
      </c>
      <c r="G1290" t="s">
        <v>149</v>
      </c>
      <c r="H1290" t="b">
        <v>0</v>
      </c>
      <c r="I1290">
        <v>1.6E-2</v>
      </c>
      <c r="J1290">
        <v>1E-3</v>
      </c>
      <c r="K1290" t="str">
        <f t="shared" si="60"/>
        <v>=</v>
      </c>
      <c r="L1290">
        <f t="shared" si="61"/>
        <v>16</v>
      </c>
      <c r="M1290">
        <f t="shared" si="62"/>
        <v>1</v>
      </c>
      <c r="N1290" t="s">
        <v>453</v>
      </c>
    </row>
    <row r="1291" spans="1:14">
      <c r="A1291" t="s">
        <v>451</v>
      </c>
      <c r="B1291" t="s">
        <v>452</v>
      </c>
      <c r="C1291" t="s">
        <v>187</v>
      </c>
      <c r="D1291" t="s">
        <v>188</v>
      </c>
      <c r="E1291" s="2">
        <v>45322.39166666667</v>
      </c>
      <c r="F1291" t="s">
        <v>150</v>
      </c>
      <c r="G1291" t="s">
        <v>149</v>
      </c>
      <c r="H1291" t="b">
        <v>0</v>
      </c>
      <c r="I1291">
        <v>0.01</v>
      </c>
      <c r="J1291">
        <v>1E-3</v>
      </c>
      <c r="K1291" t="str">
        <f t="shared" si="60"/>
        <v>=</v>
      </c>
      <c r="L1291">
        <f t="shared" si="61"/>
        <v>10</v>
      </c>
      <c r="M1291">
        <f t="shared" si="62"/>
        <v>1</v>
      </c>
      <c r="N1291" t="s">
        <v>453</v>
      </c>
    </row>
    <row r="1292" spans="1:14">
      <c r="A1292" t="s">
        <v>451</v>
      </c>
      <c r="B1292" t="s">
        <v>452</v>
      </c>
      <c r="C1292" t="s">
        <v>187</v>
      </c>
      <c r="D1292" t="s">
        <v>188</v>
      </c>
      <c r="E1292" s="2">
        <v>44412.420138888891</v>
      </c>
      <c r="F1292" t="s">
        <v>150</v>
      </c>
      <c r="G1292" t="s">
        <v>149</v>
      </c>
      <c r="H1292" t="b">
        <v>0</v>
      </c>
      <c r="I1292">
        <v>1.4999999999999999E-2</v>
      </c>
      <c r="J1292">
        <v>1E-3</v>
      </c>
      <c r="K1292" t="str">
        <f t="shared" si="60"/>
        <v>=</v>
      </c>
      <c r="L1292">
        <f t="shared" si="61"/>
        <v>15</v>
      </c>
      <c r="M1292">
        <f t="shared" si="62"/>
        <v>1</v>
      </c>
      <c r="N1292" t="s">
        <v>453</v>
      </c>
    </row>
    <row r="1293" spans="1:14">
      <c r="A1293" t="s">
        <v>451</v>
      </c>
      <c r="B1293" t="s">
        <v>452</v>
      </c>
      <c r="C1293" t="s">
        <v>203</v>
      </c>
      <c r="D1293" t="s">
        <v>204</v>
      </c>
      <c r="E1293" s="2">
        <v>44533.325694444444</v>
      </c>
      <c r="F1293" t="s">
        <v>150</v>
      </c>
      <c r="G1293" t="s">
        <v>149</v>
      </c>
      <c r="H1293" t="b">
        <v>0</v>
      </c>
      <c r="I1293">
        <v>0.06</v>
      </c>
      <c r="J1293">
        <v>1E-3</v>
      </c>
      <c r="K1293" t="str">
        <f t="shared" si="60"/>
        <v>=</v>
      </c>
      <c r="L1293">
        <f t="shared" si="61"/>
        <v>60</v>
      </c>
      <c r="M1293">
        <f t="shared" si="62"/>
        <v>1</v>
      </c>
      <c r="N1293" t="s">
        <v>453</v>
      </c>
    </row>
    <row r="1294" spans="1:14">
      <c r="A1294" t="s">
        <v>451</v>
      </c>
      <c r="B1294" t="s">
        <v>452</v>
      </c>
      <c r="C1294" t="s">
        <v>203</v>
      </c>
      <c r="D1294" t="s">
        <v>204</v>
      </c>
      <c r="E1294" s="2">
        <v>42649.438194444447</v>
      </c>
      <c r="F1294" t="s">
        <v>150</v>
      </c>
      <c r="G1294" t="s">
        <v>149</v>
      </c>
      <c r="H1294" t="b">
        <v>0</v>
      </c>
      <c r="I1294">
        <v>3.5999999999999997E-2</v>
      </c>
      <c r="J1294">
        <v>1E-3</v>
      </c>
      <c r="K1294" t="str">
        <f t="shared" si="60"/>
        <v>=</v>
      </c>
      <c r="L1294">
        <f t="shared" si="61"/>
        <v>36</v>
      </c>
      <c r="M1294">
        <f t="shared" si="62"/>
        <v>1</v>
      </c>
      <c r="N1294" t="s">
        <v>453</v>
      </c>
    </row>
    <row r="1295" spans="1:14">
      <c r="A1295" t="s">
        <v>451</v>
      </c>
      <c r="B1295" t="s">
        <v>452</v>
      </c>
      <c r="C1295" t="s">
        <v>187</v>
      </c>
      <c r="D1295" t="s">
        <v>188</v>
      </c>
      <c r="E1295" s="2">
        <v>42754.338194444441</v>
      </c>
      <c r="F1295" t="s">
        <v>150</v>
      </c>
      <c r="G1295" t="s">
        <v>149</v>
      </c>
      <c r="H1295" t="b">
        <v>0</v>
      </c>
      <c r="I1295">
        <v>6.7999999999999996E-3</v>
      </c>
      <c r="J1295">
        <v>1E-3</v>
      </c>
      <c r="K1295" t="str">
        <f t="shared" si="60"/>
        <v>=</v>
      </c>
      <c r="L1295">
        <f t="shared" si="61"/>
        <v>6.8</v>
      </c>
      <c r="M1295">
        <f t="shared" si="62"/>
        <v>1</v>
      </c>
      <c r="N1295" t="s">
        <v>453</v>
      </c>
    </row>
    <row r="1296" spans="1:14">
      <c r="A1296" t="s">
        <v>451</v>
      </c>
      <c r="B1296" t="s">
        <v>452</v>
      </c>
      <c r="C1296" t="s">
        <v>178</v>
      </c>
      <c r="D1296" t="s">
        <v>185</v>
      </c>
      <c r="E1296" s="2">
        <v>43364.463888888888</v>
      </c>
      <c r="F1296" t="s">
        <v>150</v>
      </c>
      <c r="G1296" t="s">
        <v>149</v>
      </c>
      <c r="H1296" t="b">
        <v>0</v>
      </c>
      <c r="I1296">
        <v>0.01</v>
      </c>
      <c r="J1296">
        <v>1E-3</v>
      </c>
      <c r="K1296" t="str">
        <f t="shared" si="60"/>
        <v>=</v>
      </c>
      <c r="L1296">
        <f t="shared" si="61"/>
        <v>10</v>
      </c>
      <c r="M1296">
        <f t="shared" si="62"/>
        <v>1</v>
      </c>
      <c r="N1296" t="s">
        <v>453</v>
      </c>
    </row>
    <row r="1297" spans="1:14">
      <c r="A1297" t="s">
        <v>451</v>
      </c>
      <c r="B1297" t="s">
        <v>452</v>
      </c>
      <c r="C1297" t="s">
        <v>323</v>
      </c>
      <c r="D1297" t="s">
        <v>324</v>
      </c>
      <c r="E1297" s="2">
        <v>44719.581944444442</v>
      </c>
      <c r="F1297" t="s">
        <v>150</v>
      </c>
      <c r="G1297" t="s">
        <v>149</v>
      </c>
      <c r="H1297" t="b">
        <v>0</v>
      </c>
      <c r="I1297">
        <v>7.7000000000000002E-3</v>
      </c>
      <c r="J1297">
        <v>1E-3</v>
      </c>
      <c r="K1297" t="str">
        <f t="shared" si="60"/>
        <v>=</v>
      </c>
      <c r="L1297">
        <f t="shared" si="61"/>
        <v>7.7</v>
      </c>
      <c r="M1297">
        <f t="shared" si="62"/>
        <v>1</v>
      </c>
      <c r="N1297" t="s">
        <v>453</v>
      </c>
    </row>
    <row r="1298" spans="1:14">
      <c r="A1298" t="s">
        <v>451</v>
      </c>
      <c r="B1298" t="s">
        <v>452</v>
      </c>
      <c r="C1298" t="s">
        <v>178</v>
      </c>
      <c r="D1298" t="s">
        <v>185</v>
      </c>
      <c r="E1298" s="2">
        <v>42152.48541666667</v>
      </c>
      <c r="F1298" t="s">
        <v>150</v>
      </c>
      <c r="G1298" t="s">
        <v>149</v>
      </c>
      <c r="H1298" t="b">
        <v>0</v>
      </c>
      <c r="I1298">
        <v>0.01</v>
      </c>
      <c r="J1298">
        <v>1E-3</v>
      </c>
      <c r="K1298" t="str">
        <f t="shared" si="60"/>
        <v>=</v>
      </c>
      <c r="L1298">
        <f t="shared" si="61"/>
        <v>10</v>
      </c>
      <c r="M1298">
        <f t="shared" si="62"/>
        <v>1</v>
      </c>
      <c r="N1298" t="s">
        <v>453</v>
      </c>
    </row>
    <row r="1299" spans="1:14">
      <c r="A1299" t="s">
        <v>451</v>
      </c>
      <c r="B1299" t="s">
        <v>452</v>
      </c>
      <c r="C1299" t="s">
        <v>190</v>
      </c>
      <c r="D1299" t="s">
        <v>194</v>
      </c>
      <c r="E1299" s="2">
        <v>43018.43472222222</v>
      </c>
      <c r="F1299" t="s">
        <v>150</v>
      </c>
      <c r="G1299" t="s">
        <v>149</v>
      </c>
      <c r="H1299" t="b">
        <v>0</v>
      </c>
      <c r="I1299">
        <v>2.8E-3</v>
      </c>
      <c r="J1299">
        <v>1E-3</v>
      </c>
      <c r="K1299" t="str">
        <f t="shared" si="60"/>
        <v>=</v>
      </c>
      <c r="L1299">
        <f t="shared" si="61"/>
        <v>2.8</v>
      </c>
      <c r="M1299">
        <f t="shared" si="62"/>
        <v>1</v>
      </c>
      <c r="N1299" t="s">
        <v>453</v>
      </c>
    </row>
    <row r="1300" spans="1:14">
      <c r="A1300" t="s">
        <v>451</v>
      </c>
      <c r="B1300" t="s">
        <v>452</v>
      </c>
      <c r="C1300" t="s">
        <v>178</v>
      </c>
      <c r="D1300" t="s">
        <v>185</v>
      </c>
      <c r="E1300" s="2">
        <v>43759.65625</v>
      </c>
      <c r="F1300" t="s">
        <v>150</v>
      </c>
      <c r="G1300" t="s">
        <v>149</v>
      </c>
      <c r="H1300" t="b">
        <v>0</v>
      </c>
      <c r="I1300">
        <v>7.7999999999999996E-3</v>
      </c>
      <c r="J1300">
        <v>1E-3</v>
      </c>
      <c r="K1300" t="str">
        <f t="shared" si="60"/>
        <v>=</v>
      </c>
      <c r="L1300">
        <f t="shared" si="61"/>
        <v>7.8</v>
      </c>
      <c r="M1300">
        <f t="shared" si="62"/>
        <v>1</v>
      </c>
      <c r="N1300" t="s">
        <v>453</v>
      </c>
    </row>
    <row r="1301" spans="1:14">
      <c r="A1301" t="s">
        <v>451</v>
      </c>
      <c r="B1301" t="s">
        <v>452</v>
      </c>
      <c r="C1301" t="s">
        <v>190</v>
      </c>
      <c r="D1301" t="s">
        <v>194</v>
      </c>
      <c r="E1301" s="2">
        <v>44362.466666666667</v>
      </c>
      <c r="F1301" t="s">
        <v>150</v>
      </c>
      <c r="G1301" t="s">
        <v>149</v>
      </c>
      <c r="H1301" t="b">
        <v>0</v>
      </c>
      <c r="I1301">
        <v>4.5999999999999999E-3</v>
      </c>
      <c r="J1301">
        <v>1E-3</v>
      </c>
      <c r="K1301" t="str">
        <f t="shared" si="60"/>
        <v>=</v>
      </c>
      <c r="L1301">
        <f t="shared" si="61"/>
        <v>4.5999999999999996</v>
      </c>
      <c r="M1301">
        <f t="shared" si="62"/>
        <v>1</v>
      </c>
      <c r="N1301" t="s">
        <v>453</v>
      </c>
    </row>
    <row r="1302" spans="1:14">
      <c r="A1302" t="s">
        <v>451</v>
      </c>
      <c r="B1302" t="s">
        <v>452</v>
      </c>
      <c r="C1302" t="s">
        <v>187</v>
      </c>
      <c r="D1302" t="s">
        <v>188</v>
      </c>
      <c r="E1302" s="2">
        <v>45294.379861111112</v>
      </c>
      <c r="F1302" t="s">
        <v>150</v>
      </c>
      <c r="G1302" t="s">
        <v>149</v>
      </c>
      <c r="H1302" t="b">
        <v>0</v>
      </c>
      <c r="I1302">
        <v>4.4000000000000003E-3</v>
      </c>
      <c r="J1302">
        <v>1E-3</v>
      </c>
      <c r="K1302" t="str">
        <f t="shared" si="60"/>
        <v>=</v>
      </c>
      <c r="L1302">
        <f t="shared" si="61"/>
        <v>4.4000000000000004</v>
      </c>
      <c r="M1302">
        <f t="shared" si="62"/>
        <v>1</v>
      </c>
      <c r="N1302" t="s">
        <v>453</v>
      </c>
    </row>
    <row r="1303" spans="1:14">
      <c r="A1303" t="s">
        <v>451</v>
      </c>
      <c r="B1303" t="s">
        <v>452</v>
      </c>
      <c r="C1303" t="s">
        <v>241</v>
      </c>
      <c r="D1303" t="s">
        <v>242</v>
      </c>
      <c r="E1303" s="2">
        <v>41913.476388888892</v>
      </c>
      <c r="F1303" t="s">
        <v>150</v>
      </c>
      <c r="G1303" t="s">
        <v>149</v>
      </c>
      <c r="H1303" t="b">
        <v>0</v>
      </c>
      <c r="I1303">
        <v>6.0000000000000001E-3</v>
      </c>
      <c r="J1303">
        <v>1E-3</v>
      </c>
      <c r="K1303" t="str">
        <f t="shared" si="60"/>
        <v>=</v>
      </c>
      <c r="L1303">
        <f t="shared" si="61"/>
        <v>6</v>
      </c>
      <c r="M1303">
        <f t="shared" si="62"/>
        <v>1</v>
      </c>
      <c r="N1303" t="s">
        <v>453</v>
      </c>
    </row>
    <row r="1304" spans="1:14">
      <c r="A1304" t="s">
        <v>451</v>
      </c>
      <c r="B1304" t="s">
        <v>452</v>
      </c>
      <c r="C1304" t="s">
        <v>203</v>
      </c>
      <c r="D1304" t="s">
        <v>204</v>
      </c>
      <c r="E1304" s="2">
        <v>42622.584722222222</v>
      </c>
      <c r="F1304" t="s">
        <v>150</v>
      </c>
      <c r="G1304" t="s">
        <v>149</v>
      </c>
      <c r="H1304" t="b">
        <v>0</v>
      </c>
      <c r="I1304">
        <v>5.5E-2</v>
      </c>
      <c r="J1304">
        <v>1E-3</v>
      </c>
      <c r="K1304" t="str">
        <f t="shared" si="60"/>
        <v>=</v>
      </c>
      <c r="L1304">
        <f t="shared" si="61"/>
        <v>55</v>
      </c>
      <c r="M1304">
        <f t="shared" si="62"/>
        <v>1</v>
      </c>
      <c r="N1304" t="s">
        <v>453</v>
      </c>
    </row>
    <row r="1305" spans="1:14">
      <c r="A1305" t="s">
        <v>451</v>
      </c>
      <c r="B1305" t="s">
        <v>452</v>
      </c>
      <c r="C1305" t="s">
        <v>196</v>
      </c>
      <c r="D1305" t="s">
        <v>197</v>
      </c>
      <c r="E1305" s="2">
        <v>41955.398611111108</v>
      </c>
      <c r="F1305" t="s">
        <v>150</v>
      </c>
      <c r="G1305" t="s">
        <v>149</v>
      </c>
      <c r="H1305" t="b">
        <v>0</v>
      </c>
      <c r="I1305">
        <v>1.4999999999999999E-2</v>
      </c>
      <c r="J1305">
        <v>1E-3</v>
      </c>
      <c r="K1305" t="str">
        <f t="shared" si="60"/>
        <v>=</v>
      </c>
      <c r="L1305">
        <f t="shared" si="61"/>
        <v>15</v>
      </c>
      <c r="M1305">
        <f t="shared" si="62"/>
        <v>1</v>
      </c>
      <c r="N1305" t="s">
        <v>453</v>
      </c>
    </row>
    <row r="1306" spans="1:14">
      <c r="A1306" t="s">
        <v>451</v>
      </c>
      <c r="B1306" t="s">
        <v>452</v>
      </c>
      <c r="C1306" t="s">
        <v>178</v>
      </c>
      <c r="D1306" t="s">
        <v>185</v>
      </c>
      <c r="E1306" s="2">
        <v>43888.535416666666</v>
      </c>
      <c r="F1306" t="s">
        <v>150</v>
      </c>
      <c r="G1306" t="s">
        <v>149</v>
      </c>
      <c r="H1306" t="b">
        <v>0</v>
      </c>
      <c r="I1306">
        <v>4.3E-3</v>
      </c>
      <c r="J1306">
        <v>1E-3</v>
      </c>
      <c r="K1306" t="str">
        <f t="shared" si="60"/>
        <v>=</v>
      </c>
      <c r="L1306">
        <f t="shared" si="61"/>
        <v>4.3</v>
      </c>
      <c r="M1306">
        <f t="shared" si="62"/>
        <v>1</v>
      </c>
      <c r="N1306" t="s">
        <v>453</v>
      </c>
    </row>
    <row r="1307" spans="1:14">
      <c r="A1307" t="s">
        <v>451</v>
      </c>
      <c r="B1307" t="s">
        <v>452</v>
      </c>
      <c r="C1307" t="s">
        <v>178</v>
      </c>
      <c r="D1307" t="s">
        <v>185</v>
      </c>
      <c r="E1307" s="2">
        <v>45329.569444444445</v>
      </c>
      <c r="F1307" t="s">
        <v>150</v>
      </c>
      <c r="G1307" t="s">
        <v>149</v>
      </c>
      <c r="H1307" t="b">
        <v>0</v>
      </c>
      <c r="I1307">
        <v>4.1999999999999997E-3</v>
      </c>
      <c r="J1307">
        <v>1E-3</v>
      </c>
      <c r="K1307" t="str">
        <f t="shared" si="60"/>
        <v>=</v>
      </c>
      <c r="L1307">
        <f t="shared" si="61"/>
        <v>4.2</v>
      </c>
      <c r="M1307">
        <f t="shared" si="62"/>
        <v>1</v>
      </c>
      <c r="N1307" t="s">
        <v>453</v>
      </c>
    </row>
    <row r="1308" spans="1:14">
      <c r="A1308" t="s">
        <v>451</v>
      </c>
      <c r="B1308" t="s">
        <v>452</v>
      </c>
      <c r="C1308" t="s">
        <v>203</v>
      </c>
      <c r="D1308" t="s">
        <v>204</v>
      </c>
      <c r="E1308" s="2">
        <v>43186.643055555556</v>
      </c>
      <c r="F1308" t="s">
        <v>150</v>
      </c>
      <c r="G1308" t="s">
        <v>149</v>
      </c>
      <c r="H1308" t="b">
        <v>0</v>
      </c>
      <c r="I1308">
        <v>2.1000000000000001E-2</v>
      </c>
      <c r="J1308">
        <v>1E-3</v>
      </c>
      <c r="K1308" t="str">
        <f t="shared" si="60"/>
        <v>=</v>
      </c>
      <c r="L1308">
        <f t="shared" si="61"/>
        <v>21</v>
      </c>
      <c r="M1308">
        <f t="shared" si="62"/>
        <v>1</v>
      </c>
      <c r="N1308" t="s">
        <v>453</v>
      </c>
    </row>
    <row r="1309" spans="1:14">
      <c r="A1309" t="s">
        <v>451</v>
      </c>
      <c r="B1309" t="s">
        <v>452</v>
      </c>
      <c r="C1309" t="s">
        <v>190</v>
      </c>
      <c r="D1309" t="s">
        <v>194</v>
      </c>
      <c r="E1309" s="2">
        <v>42272.40902777778</v>
      </c>
      <c r="F1309" t="s">
        <v>150</v>
      </c>
      <c r="G1309" t="s">
        <v>149</v>
      </c>
      <c r="H1309" t="b">
        <v>0</v>
      </c>
      <c r="I1309">
        <v>2.9000000000000001E-2</v>
      </c>
      <c r="J1309">
        <v>1E-3</v>
      </c>
      <c r="K1309" t="str">
        <f t="shared" si="60"/>
        <v>=</v>
      </c>
      <c r="L1309">
        <f t="shared" si="61"/>
        <v>29</v>
      </c>
      <c r="M1309">
        <f t="shared" si="62"/>
        <v>1</v>
      </c>
      <c r="N1309" t="s">
        <v>453</v>
      </c>
    </row>
    <row r="1310" spans="1:14">
      <c r="A1310" t="s">
        <v>451</v>
      </c>
      <c r="B1310" t="s">
        <v>452</v>
      </c>
      <c r="C1310" t="s">
        <v>396</v>
      </c>
      <c r="D1310" t="s">
        <v>397</v>
      </c>
      <c r="E1310" s="2">
        <v>42020.479166666664</v>
      </c>
      <c r="F1310" t="s">
        <v>150</v>
      </c>
      <c r="G1310" t="s">
        <v>149</v>
      </c>
      <c r="H1310" t="b">
        <v>0</v>
      </c>
      <c r="I1310">
        <v>2.5000000000000001E-3</v>
      </c>
      <c r="J1310">
        <v>1E-3</v>
      </c>
      <c r="K1310" t="str">
        <f t="shared" si="60"/>
        <v>=</v>
      </c>
      <c r="L1310">
        <f t="shared" si="61"/>
        <v>2.5</v>
      </c>
      <c r="M1310">
        <f t="shared" si="62"/>
        <v>1</v>
      </c>
      <c r="N1310" t="s">
        <v>453</v>
      </c>
    </row>
    <row r="1311" spans="1:14">
      <c r="A1311" t="s">
        <v>451</v>
      </c>
      <c r="B1311" t="s">
        <v>452</v>
      </c>
      <c r="C1311" t="s">
        <v>398</v>
      </c>
      <c r="D1311" t="s">
        <v>399</v>
      </c>
      <c r="E1311" s="2">
        <v>42640.481249999997</v>
      </c>
      <c r="F1311" t="s">
        <v>150</v>
      </c>
      <c r="G1311" t="s">
        <v>149</v>
      </c>
      <c r="H1311" t="b">
        <v>0</v>
      </c>
      <c r="I1311">
        <v>6.0999999999999999E-2</v>
      </c>
      <c r="J1311">
        <v>1E-3</v>
      </c>
      <c r="K1311" t="str">
        <f t="shared" si="60"/>
        <v>=</v>
      </c>
      <c r="L1311">
        <f t="shared" si="61"/>
        <v>61</v>
      </c>
      <c r="M1311">
        <f t="shared" si="62"/>
        <v>1</v>
      </c>
      <c r="N1311" t="s">
        <v>453</v>
      </c>
    </row>
    <row r="1312" spans="1:14">
      <c r="A1312" t="s">
        <v>451</v>
      </c>
      <c r="B1312" t="s">
        <v>452</v>
      </c>
      <c r="C1312" t="s">
        <v>198</v>
      </c>
      <c r="D1312" t="s">
        <v>201</v>
      </c>
      <c r="E1312" s="2">
        <v>43361.61041666667</v>
      </c>
      <c r="F1312" t="s">
        <v>150</v>
      </c>
      <c r="G1312" t="s">
        <v>149</v>
      </c>
      <c r="H1312" t="b">
        <v>0</v>
      </c>
      <c r="I1312">
        <v>5.0999999999999997E-2</v>
      </c>
      <c r="J1312">
        <v>1E-3</v>
      </c>
      <c r="K1312" t="str">
        <f t="shared" si="60"/>
        <v>=</v>
      </c>
      <c r="L1312">
        <f t="shared" si="61"/>
        <v>51</v>
      </c>
      <c r="M1312">
        <f t="shared" si="62"/>
        <v>1</v>
      </c>
      <c r="N1312" t="s">
        <v>453</v>
      </c>
    </row>
    <row r="1313" spans="1:14">
      <c r="A1313" t="s">
        <v>451</v>
      </c>
      <c r="B1313" t="s">
        <v>452</v>
      </c>
      <c r="C1313" t="s">
        <v>190</v>
      </c>
      <c r="D1313" t="s">
        <v>194</v>
      </c>
      <c r="E1313" s="2">
        <v>42682.573611111111</v>
      </c>
      <c r="F1313" t="s">
        <v>150</v>
      </c>
      <c r="G1313" t="s">
        <v>149</v>
      </c>
      <c r="H1313" t="b">
        <v>0</v>
      </c>
      <c r="I1313">
        <v>4.1999999999999997E-3</v>
      </c>
      <c r="J1313">
        <v>1E-3</v>
      </c>
      <c r="K1313" t="str">
        <f t="shared" si="60"/>
        <v>=</v>
      </c>
      <c r="L1313">
        <f t="shared" si="61"/>
        <v>4.2</v>
      </c>
      <c r="M1313">
        <f t="shared" si="62"/>
        <v>1</v>
      </c>
      <c r="N1313" t="s">
        <v>453</v>
      </c>
    </row>
    <row r="1314" spans="1:14">
      <c r="A1314" t="s">
        <v>451</v>
      </c>
      <c r="B1314" t="s">
        <v>452</v>
      </c>
      <c r="C1314" t="s">
        <v>276</v>
      </c>
      <c r="D1314" t="s">
        <v>277</v>
      </c>
      <c r="E1314" s="2">
        <v>43769.560416666667</v>
      </c>
      <c r="F1314" t="s">
        <v>150</v>
      </c>
      <c r="G1314" t="s">
        <v>149</v>
      </c>
      <c r="H1314" t="b">
        <v>0</v>
      </c>
      <c r="I1314">
        <v>1.1999999999999999E-3</v>
      </c>
      <c r="J1314">
        <v>1E-3</v>
      </c>
      <c r="K1314" t="str">
        <f t="shared" si="60"/>
        <v>=</v>
      </c>
      <c r="L1314">
        <f t="shared" si="61"/>
        <v>1.2</v>
      </c>
      <c r="M1314">
        <f t="shared" si="62"/>
        <v>1</v>
      </c>
      <c r="N1314" t="s">
        <v>453</v>
      </c>
    </row>
    <row r="1315" spans="1:14">
      <c r="A1315" t="s">
        <v>451</v>
      </c>
      <c r="B1315" t="s">
        <v>452</v>
      </c>
      <c r="C1315" t="s">
        <v>178</v>
      </c>
      <c r="D1315" t="s">
        <v>185</v>
      </c>
      <c r="E1315" s="2">
        <v>43472.412499999999</v>
      </c>
      <c r="F1315" t="s">
        <v>150</v>
      </c>
      <c r="G1315" t="s">
        <v>149</v>
      </c>
      <c r="H1315" t="b">
        <v>0</v>
      </c>
      <c r="I1315">
        <v>7.1999999999999998E-3</v>
      </c>
      <c r="J1315">
        <v>1E-3</v>
      </c>
      <c r="K1315" t="str">
        <f t="shared" si="60"/>
        <v>=</v>
      </c>
      <c r="L1315">
        <f t="shared" si="61"/>
        <v>7.2</v>
      </c>
      <c r="M1315">
        <f t="shared" si="62"/>
        <v>1</v>
      </c>
      <c r="N1315" t="s">
        <v>453</v>
      </c>
    </row>
    <row r="1316" spans="1:14">
      <c r="A1316" t="s">
        <v>451</v>
      </c>
      <c r="B1316" t="s">
        <v>452</v>
      </c>
      <c r="C1316" t="s">
        <v>187</v>
      </c>
      <c r="D1316" t="s">
        <v>188</v>
      </c>
      <c r="E1316" s="2">
        <v>43153.330555555556</v>
      </c>
      <c r="F1316" t="s">
        <v>150</v>
      </c>
      <c r="G1316" t="s">
        <v>149</v>
      </c>
      <c r="H1316" t="b">
        <v>0</v>
      </c>
      <c r="I1316">
        <v>7.3000000000000001E-3</v>
      </c>
      <c r="J1316">
        <v>1E-3</v>
      </c>
      <c r="K1316" t="str">
        <f t="shared" si="60"/>
        <v>=</v>
      </c>
      <c r="L1316">
        <f t="shared" si="61"/>
        <v>7.3</v>
      </c>
      <c r="M1316">
        <f t="shared" si="62"/>
        <v>1</v>
      </c>
      <c r="N1316" t="s">
        <v>453</v>
      </c>
    </row>
    <row r="1317" spans="1:14">
      <c r="A1317" t="s">
        <v>451</v>
      </c>
      <c r="B1317" t="s">
        <v>452</v>
      </c>
      <c r="C1317" t="s">
        <v>206</v>
      </c>
      <c r="D1317" t="s">
        <v>207</v>
      </c>
      <c r="E1317" s="2">
        <v>44348.442361111112</v>
      </c>
      <c r="F1317" t="s">
        <v>150</v>
      </c>
      <c r="G1317" t="s">
        <v>149</v>
      </c>
      <c r="H1317" t="b">
        <v>0</v>
      </c>
      <c r="I1317">
        <v>1.9E-2</v>
      </c>
      <c r="J1317">
        <v>1E-3</v>
      </c>
      <c r="K1317" t="str">
        <f t="shared" si="60"/>
        <v>=</v>
      </c>
      <c r="L1317">
        <f t="shared" si="61"/>
        <v>19</v>
      </c>
      <c r="M1317">
        <f t="shared" si="62"/>
        <v>1</v>
      </c>
      <c r="N1317" t="s">
        <v>453</v>
      </c>
    </row>
    <row r="1318" spans="1:14">
      <c r="A1318" t="s">
        <v>451</v>
      </c>
      <c r="B1318" t="s">
        <v>452</v>
      </c>
      <c r="C1318" t="s">
        <v>190</v>
      </c>
      <c r="D1318" t="s">
        <v>194</v>
      </c>
      <c r="E1318" s="2">
        <v>44336.555555555555</v>
      </c>
      <c r="F1318" t="s">
        <v>150</v>
      </c>
      <c r="G1318" t="s">
        <v>149</v>
      </c>
      <c r="H1318" t="b">
        <v>0</v>
      </c>
      <c r="I1318">
        <v>1.4E-3</v>
      </c>
      <c r="J1318">
        <v>1E-3</v>
      </c>
      <c r="K1318" t="str">
        <f t="shared" si="60"/>
        <v>=</v>
      </c>
      <c r="L1318">
        <f t="shared" si="61"/>
        <v>1.4</v>
      </c>
      <c r="M1318">
        <f t="shared" si="62"/>
        <v>1</v>
      </c>
      <c r="N1318" t="s">
        <v>453</v>
      </c>
    </row>
    <row r="1319" spans="1:14">
      <c r="A1319" t="s">
        <v>451</v>
      </c>
      <c r="B1319" t="s">
        <v>452</v>
      </c>
      <c r="C1319" t="s">
        <v>206</v>
      </c>
      <c r="D1319" t="s">
        <v>207</v>
      </c>
      <c r="E1319" s="2">
        <v>42660.375</v>
      </c>
      <c r="F1319" t="s">
        <v>150</v>
      </c>
      <c r="G1319" t="s">
        <v>149</v>
      </c>
      <c r="H1319" t="b">
        <v>0</v>
      </c>
      <c r="I1319">
        <v>6.8000000000000005E-2</v>
      </c>
      <c r="J1319">
        <v>1E-3</v>
      </c>
      <c r="K1319" t="str">
        <f t="shared" si="60"/>
        <v>=</v>
      </c>
      <c r="L1319">
        <f t="shared" si="61"/>
        <v>68</v>
      </c>
      <c r="M1319">
        <f t="shared" si="62"/>
        <v>1</v>
      </c>
      <c r="N1319" t="s">
        <v>453</v>
      </c>
    </row>
    <row r="1320" spans="1:14">
      <c r="A1320" t="s">
        <v>451</v>
      </c>
      <c r="B1320" t="s">
        <v>452</v>
      </c>
      <c r="C1320" t="s">
        <v>187</v>
      </c>
      <c r="D1320" t="s">
        <v>188</v>
      </c>
      <c r="E1320" s="2">
        <v>45036.491666666669</v>
      </c>
      <c r="F1320" t="s">
        <v>150</v>
      </c>
      <c r="G1320" t="s">
        <v>149</v>
      </c>
      <c r="H1320" t="b">
        <v>0</v>
      </c>
      <c r="I1320">
        <v>8.2000000000000007E-3</v>
      </c>
      <c r="J1320">
        <v>1E-3</v>
      </c>
      <c r="K1320" t="str">
        <f t="shared" si="60"/>
        <v>=</v>
      </c>
      <c r="L1320">
        <f t="shared" si="61"/>
        <v>8.2000000000000011</v>
      </c>
      <c r="M1320">
        <f t="shared" si="62"/>
        <v>1</v>
      </c>
      <c r="N1320" t="s">
        <v>453</v>
      </c>
    </row>
    <row r="1321" spans="1:14">
      <c r="A1321" t="s">
        <v>451</v>
      </c>
      <c r="B1321" t="s">
        <v>452</v>
      </c>
      <c r="C1321" t="s">
        <v>196</v>
      </c>
      <c r="D1321" t="s">
        <v>197</v>
      </c>
      <c r="E1321" s="2">
        <v>41949.647916666669</v>
      </c>
      <c r="F1321" t="s">
        <v>150</v>
      </c>
      <c r="G1321" t="s">
        <v>149</v>
      </c>
      <c r="H1321" t="b">
        <v>0</v>
      </c>
      <c r="I1321">
        <v>0.02</v>
      </c>
      <c r="J1321">
        <v>1E-3</v>
      </c>
      <c r="K1321" t="str">
        <f t="shared" si="60"/>
        <v>=</v>
      </c>
      <c r="L1321">
        <f t="shared" si="61"/>
        <v>20</v>
      </c>
      <c r="M1321">
        <f t="shared" si="62"/>
        <v>1</v>
      </c>
      <c r="N1321" t="s">
        <v>453</v>
      </c>
    </row>
    <row r="1322" spans="1:14">
      <c r="A1322" t="s">
        <v>451</v>
      </c>
      <c r="B1322" t="s">
        <v>452</v>
      </c>
      <c r="C1322" t="s">
        <v>219</v>
      </c>
      <c r="D1322" t="s">
        <v>222</v>
      </c>
      <c r="E1322" s="2">
        <v>43055.56527777778</v>
      </c>
      <c r="F1322" t="s">
        <v>150</v>
      </c>
      <c r="G1322" t="s">
        <v>149</v>
      </c>
      <c r="H1322" t="b">
        <v>0</v>
      </c>
      <c r="I1322">
        <v>0.13</v>
      </c>
      <c r="J1322">
        <v>1E-3</v>
      </c>
      <c r="K1322" t="str">
        <f t="shared" si="60"/>
        <v>=</v>
      </c>
      <c r="L1322">
        <f t="shared" si="61"/>
        <v>130</v>
      </c>
      <c r="M1322">
        <f t="shared" si="62"/>
        <v>1</v>
      </c>
      <c r="N1322" t="s">
        <v>453</v>
      </c>
    </row>
    <row r="1323" spans="1:14">
      <c r="A1323" t="s">
        <v>451</v>
      </c>
      <c r="B1323" t="s">
        <v>452</v>
      </c>
      <c r="C1323" t="s">
        <v>178</v>
      </c>
      <c r="D1323" t="s">
        <v>185</v>
      </c>
      <c r="E1323" s="2">
        <v>42776.604861111111</v>
      </c>
      <c r="F1323" t="s">
        <v>150</v>
      </c>
      <c r="G1323" t="s">
        <v>149</v>
      </c>
      <c r="H1323" t="b">
        <v>0</v>
      </c>
      <c r="I1323">
        <v>0.01</v>
      </c>
      <c r="J1323">
        <v>1E-3</v>
      </c>
      <c r="K1323" t="str">
        <f t="shared" si="60"/>
        <v>=</v>
      </c>
      <c r="L1323">
        <f t="shared" si="61"/>
        <v>10</v>
      </c>
      <c r="M1323">
        <f t="shared" si="62"/>
        <v>1</v>
      </c>
      <c r="N1323" t="s">
        <v>453</v>
      </c>
    </row>
    <row r="1324" spans="1:14">
      <c r="A1324" t="s">
        <v>451</v>
      </c>
      <c r="B1324" t="s">
        <v>452</v>
      </c>
      <c r="C1324" t="s">
        <v>203</v>
      </c>
      <c r="D1324" t="s">
        <v>204</v>
      </c>
      <c r="E1324" s="2">
        <v>45105.508333333331</v>
      </c>
      <c r="F1324" t="s">
        <v>150</v>
      </c>
      <c r="G1324" t="s">
        <v>149</v>
      </c>
      <c r="H1324" t="b">
        <v>0</v>
      </c>
      <c r="I1324">
        <v>3.5999999999999997E-2</v>
      </c>
      <c r="J1324">
        <v>1E-3</v>
      </c>
      <c r="K1324" t="str">
        <f t="shared" si="60"/>
        <v>=</v>
      </c>
      <c r="L1324">
        <f t="shared" si="61"/>
        <v>36</v>
      </c>
      <c r="M1324">
        <f t="shared" si="62"/>
        <v>1</v>
      </c>
      <c r="N1324" t="s">
        <v>453</v>
      </c>
    </row>
    <row r="1325" spans="1:14">
      <c r="A1325" t="s">
        <v>451</v>
      </c>
      <c r="B1325" t="s">
        <v>452</v>
      </c>
      <c r="C1325" t="s">
        <v>187</v>
      </c>
      <c r="D1325" t="s">
        <v>188</v>
      </c>
      <c r="E1325" s="2">
        <v>43388.387499999997</v>
      </c>
      <c r="F1325" t="s">
        <v>150</v>
      </c>
      <c r="G1325" t="s">
        <v>149</v>
      </c>
      <c r="H1325" t="b">
        <v>0</v>
      </c>
      <c r="I1325">
        <v>1.4E-2</v>
      </c>
      <c r="J1325">
        <v>1E-3</v>
      </c>
      <c r="K1325" t="str">
        <f t="shared" si="60"/>
        <v>=</v>
      </c>
      <c r="L1325">
        <f t="shared" si="61"/>
        <v>14</v>
      </c>
      <c r="M1325">
        <f t="shared" si="62"/>
        <v>1</v>
      </c>
      <c r="N1325" t="s">
        <v>453</v>
      </c>
    </row>
    <row r="1326" spans="1:14">
      <c r="A1326" t="s">
        <v>451</v>
      </c>
      <c r="B1326" t="s">
        <v>452</v>
      </c>
      <c r="C1326" t="s">
        <v>187</v>
      </c>
      <c r="D1326" t="s">
        <v>188</v>
      </c>
      <c r="E1326" s="2">
        <v>42716.344444444447</v>
      </c>
      <c r="F1326" t="s">
        <v>150</v>
      </c>
      <c r="G1326" t="s">
        <v>149</v>
      </c>
      <c r="H1326" t="b">
        <v>0</v>
      </c>
      <c r="I1326">
        <v>1.7999999999999999E-2</v>
      </c>
      <c r="J1326">
        <v>1E-3</v>
      </c>
      <c r="K1326" t="str">
        <f t="shared" si="60"/>
        <v>=</v>
      </c>
      <c r="L1326">
        <f t="shared" si="61"/>
        <v>18</v>
      </c>
      <c r="M1326">
        <f t="shared" si="62"/>
        <v>1</v>
      </c>
      <c r="N1326" t="s">
        <v>453</v>
      </c>
    </row>
    <row r="1327" spans="1:14">
      <c r="A1327" t="s">
        <v>451</v>
      </c>
      <c r="B1327" t="s">
        <v>452</v>
      </c>
      <c r="C1327" t="s">
        <v>203</v>
      </c>
      <c r="D1327" t="s">
        <v>204</v>
      </c>
      <c r="E1327" s="2">
        <v>43139.446527777778</v>
      </c>
      <c r="F1327" t="s">
        <v>150</v>
      </c>
      <c r="G1327" t="s">
        <v>149</v>
      </c>
      <c r="H1327" t="b">
        <v>0</v>
      </c>
      <c r="I1327">
        <v>2.8000000000000001E-2</v>
      </c>
      <c r="J1327">
        <v>1E-3</v>
      </c>
      <c r="K1327" t="str">
        <f t="shared" si="60"/>
        <v>=</v>
      </c>
      <c r="L1327">
        <f t="shared" si="61"/>
        <v>28</v>
      </c>
      <c r="M1327">
        <f t="shared" si="62"/>
        <v>1</v>
      </c>
      <c r="N1327" t="s">
        <v>453</v>
      </c>
    </row>
    <row r="1328" spans="1:14">
      <c r="A1328" t="s">
        <v>451</v>
      </c>
      <c r="B1328" t="s">
        <v>452</v>
      </c>
      <c r="C1328" t="s">
        <v>334</v>
      </c>
      <c r="D1328" t="s">
        <v>335</v>
      </c>
      <c r="E1328" s="2">
        <v>43427.466666666667</v>
      </c>
      <c r="F1328" t="s">
        <v>150</v>
      </c>
      <c r="G1328" t="s">
        <v>149</v>
      </c>
      <c r="H1328" t="b">
        <v>0</v>
      </c>
      <c r="I1328">
        <v>4.2000000000000003E-2</v>
      </c>
      <c r="J1328">
        <v>1E-3</v>
      </c>
      <c r="K1328" t="str">
        <f t="shared" si="60"/>
        <v>=</v>
      </c>
      <c r="L1328">
        <f t="shared" si="61"/>
        <v>42</v>
      </c>
      <c r="M1328">
        <f t="shared" si="62"/>
        <v>1</v>
      </c>
      <c r="N1328" t="s">
        <v>453</v>
      </c>
    </row>
    <row r="1329" spans="1:14">
      <c r="A1329" t="s">
        <v>451</v>
      </c>
      <c r="B1329" t="s">
        <v>452</v>
      </c>
      <c r="C1329" t="s">
        <v>276</v>
      </c>
      <c r="D1329" t="s">
        <v>277</v>
      </c>
      <c r="E1329" s="2">
        <v>41908.470138888886</v>
      </c>
      <c r="F1329" t="s">
        <v>150</v>
      </c>
      <c r="G1329" t="s">
        <v>149</v>
      </c>
      <c r="H1329" t="b">
        <v>0</v>
      </c>
      <c r="I1329">
        <v>3.0000000000000001E-3</v>
      </c>
      <c r="J1329">
        <v>1E-3</v>
      </c>
      <c r="K1329" t="str">
        <f t="shared" si="60"/>
        <v>=</v>
      </c>
      <c r="L1329">
        <f t="shared" si="61"/>
        <v>3</v>
      </c>
      <c r="M1329">
        <f t="shared" si="62"/>
        <v>1</v>
      </c>
      <c r="N1329" t="s">
        <v>453</v>
      </c>
    </row>
    <row r="1330" spans="1:14">
      <c r="A1330" t="s">
        <v>451</v>
      </c>
      <c r="B1330" t="s">
        <v>452</v>
      </c>
      <c r="C1330" t="s">
        <v>206</v>
      </c>
      <c r="D1330" t="s">
        <v>207</v>
      </c>
      <c r="E1330" s="2">
        <v>42886.630555555559</v>
      </c>
      <c r="F1330" t="s">
        <v>150</v>
      </c>
      <c r="G1330" t="s">
        <v>149</v>
      </c>
      <c r="H1330" t="b">
        <v>0</v>
      </c>
      <c r="I1330">
        <v>3.2000000000000001E-2</v>
      </c>
      <c r="J1330">
        <v>1E-3</v>
      </c>
      <c r="K1330" t="str">
        <f t="shared" si="60"/>
        <v>=</v>
      </c>
      <c r="L1330">
        <f t="shared" si="61"/>
        <v>32</v>
      </c>
      <c r="M1330">
        <f t="shared" si="62"/>
        <v>1</v>
      </c>
      <c r="N1330" t="s">
        <v>453</v>
      </c>
    </row>
    <row r="1331" spans="1:14">
      <c r="A1331" t="s">
        <v>451</v>
      </c>
      <c r="B1331" t="s">
        <v>452</v>
      </c>
      <c r="C1331" t="s">
        <v>206</v>
      </c>
      <c r="D1331" t="s">
        <v>207</v>
      </c>
      <c r="E1331" s="2">
        <v>45124.551388888889</v>
      </c>
      <c r="F1331" t="s">
        <v>150</v>
      </c>
      <c r="G1331" t="s">
        <v>149</v>
      </c>
      <c r="H1331" t="b">
        <v>0</v>
      </c>
      <c r="I1331">
        <v>3.2000000000000001E-2</v>
      </c>
      <c r="J1331">
        <v>1E-3</v>
      </c>
      <c r="K1331" t="str">
        <f t="shared" si="60"/>
        <v>=</v>
      </c>
      <c r="L1331">
        <f t="shared" si="61"/>
        <v>32</v>
      </c>
      <c r="M1331">
        <f t="shared" si="62"/>
        <v>1</v>
      </c>
      <c r="N1331" t="s">
        <v>453</v>
      </c>
    </row>
    <row r="1332" spans="1:14">
      <c r="A1332" t="s">
        <v>451</v>
      </c>
      <c r="B1332" t="s">
        <v>452</v>
      </c>
      <c r="C1332" t="s">
        <v>178</v>
      </c>
      <c r="D1332" t="s">
        <v>185</v>
      </c>
      <c r="E1332" s="2">
        <v>42655.631249999999</v>
      </c>
      <c r="F1332" t="s">
        <v>150</v>
      </c>
      <c r="G1332" t="s">
        <v>149</v>
      </c>
      <c r="H1332" t="b">
        <v>0</v>
      </c>
      <c r="I1332">
        <v>2.1000000000000001E-2</v>
      </c>
      <c r="J1332">
        <v>1E-3</v>
      </c>
      <c r="K1332" t="str">
        <f t="shared" si="60"/>
        <v>=</v>
      </c>
      <c r="L1332">
        <f t="shared" si="61"/>
        <v>21</v>
      </c>
      <c r="M1332">
        <f t="shared" si="62"/>
        <v>1</v>
      </c>
      <c r="N1332" t="s">
        <v>453</v>
      </c>
    </row>
    <row r="1333" spans="1:14">
      <c r="A1333" t="s">
        <v>451</v>
      </c>
      <c r="B1333" t="s">
        <v>452</v>
      </c>
      <c r="C1333" t="s">
        <v>334</v>
      </c>
      <c r="D1333" t="s">
        <v>335</v>
      </c>
      <c r="E1333" s="2">
        <v>43238.638194444444</v>
      </c>
      <c r="F1333" t="s">
        <v>150</v>
      </c>
      <c r="G1333" t="s">
        <v>149</v>
      </c>
      <c r="H1333" t="b">
        <v>0</v>
      </c>
      <c r="I1333">
        <v>0.03</v>
      </c>
      <c r="J1333">
        <v>1E-3</v>
      </c>
      <c r="K1333" t="str">
        <f t="shared" si="60"/>
        <v>=</v>
      </c>
      <c r="L1333">
        <f t="shared" si="61"/>
        <v>30</v>
      </c>
      <c r="M1333">
        <f t="shared" si="62"/>
        <v>1</v>
      </c>
      <c r="N1333" t="s">
        <v>453</v>
      </c>
    </row>
    <row r="1334" spans="1:14">
      <c r="A1334" t="s">
        <v>451</v>
      </c>
      <c r="B1334" t="s">
        <v>452</v>
      </c>
      <c r="C1334" t="s">
        <v>187</v>
      </c>
      <c r="D1334" t="s">
        <v>188</v>
      </c>
      <c r="E1334" s="2">
        <v>42089.554861111108</v>
      </c>
      <c r="F1334" t="s">
        <v>150</v>
      </c>
      <c r="G1334" t="s">
        <v>149</v>
      </c>
      <c r="H1334" t="b">
        <v>0</v>
      </c>
      <c r="I1334">
        <v>0.04</v>
      </c>
      <c r="J1334">
        <v>1E-3</v>
      </c>
      <c r="K1334" t="str">
        <f t="shared" si="60"/>
        <v>=</v>
      </c>
      <c r="L1334">
        <f t="shared" si="61"/>
        <v>40</v>
      </c>
      <c r="M1334">
        <f t="shared" si="62"/>
        <v>1</v>
      </c>
      <c r="N1334" t="s">
        <v>453</v>
      </c>
    </row>
    <row r="1335" spans="1:14">
      <c r="A1335" t="s">
        <v>451</v>
      </c>
      <c r="B1335" t="s">
        <v>452</v>
      </c>
      <c r="C1335" t="s">
        <v>203</v>
      </c>
      <c r="D1335" t="s">
        <v>204</v>
      </c>
      <c r="E1335" s="2">
        <v>43748.626388888886</v>
      </c>
      <c r="F1335" t="s">
        <v>150</v>
      </c>
      <c r="G1335" t="s">
        <v>149</v>
      </c>
      <c r="H1335" t="b">
        <v>0</v>
      </c>
      <c r="I1335">
        <v>4.2000000000000003E-2</v>
      </c>
      <c r="J1335">
        <v>1E-3</v>
      </c>
      <c r="K1335" t="str">
        <f t="shared" si="60"/>
        <v>=</v>
      </c>
      <c r="L1335">
        <f t="shared" si="61"/>
        <v>42</v>
      </c>
      <c r="M1335">
        <f t="shared" si="62"/>
        <v>1</v>
      </c>
      <c r="N1335" t="s">
        <v>453</v>
      </c>
    </row>
    <row r="1336" spans="1:14">
      <c r="A1336" t="s">
        <v>451</v>
      </c>
      <c r="B1336" t="s">
        <v>452</v>
      </c>
      <c r="C1336" t="s">
        <v>400</v>
      </c>
      <c r="D1336" t="s">
        <v>401</v>
      </c>
      <c r="E1336" s="2">
        <v>43718.583333333336</v>
      </c>
      <c r="F1336" t="s">
        <v>150</v>
      </c>
      <c r="G1336" t="s">
        <v>149</v>
      </c>
      <c r="H1336" t="b">
        <v>0</v>
      </c>
      <c r="I1336">
        <v>1.4E-2</v>
      </c>
      <c r="J1336">
        <v>1E-3</v>
      </c>
      <c r="K1336" t="str">
        <f t="shared" si="60"/>
        <v>=</v>
      </c>
      <c r="L1336">
        <f t="shared" si="61"/>
        <v>14</v>
      </c>
      <c r="M1336">
        <f t="shared" si="62"/>
        <v>1</v>
      </c>
      <c r="N1336" t="s">
        <v>453</v>
      </c>
    </row>
    <row r="1337" spans="1:14">
      <c r="A1337" t="s">
        <v>451</v>
      </c>
      <c r="B1337" t="s">
        <v>452</v>
      </c>
      <c r="C1337" t="s">
        <v>187</v>
      </c>
      <c r="D1337" t="s">
        <v>188</v>
      </c>
      <c r="E1337" s="2">
        <v>43158.34652777778</v>
      </c>
      <c r="F1337" t="s">
        <v>150</v>
      </c>
      <c r="G1337" t="s">
        <v>149</v>
      </c>
      <c r="H1337" t="b">
        <v>0</v>
      </c>
      <c r="I1337">
        <v>2.1000000000000001E-2</v>
      </c>
      <c r="J1337">
        <v>1E-3</v>
      </c>
      <c r="K1337" t="str">
        <f t="shared" si="60"/>
        <v>=</v>
      </c>
      <c r="L1337">
        <f t="shared" si="61"/>
        <v>21</v>
      </c>
      <c r="M1337">
        <f t="shared" si="62"/>
        <v>1</v>
      </c>
      <c r="N1337" t="s">
        <v>453</v>
      </c>
    </row>
    <row r="1338" spans="1:14">
      <c r="A1338" t="s">
        <v>451</v>
      </c>
      <c r="B1338" t="s">
        <v>452</v>
      </c>
      <c r="C1338" t="s">
        <v>187</v>
      </c>
      <c r="D1338" t="s">
        <v>188</v>
      </c>
      <c r="E1338" s="2">
        <v>42179.59375</v>
      </c>
      <c r="F1338" t="s">
        <v>150</v>
      </c>
      <c r="G1338" t="s">
        <v>149</v>
      </c>
      <c r="H1338" t="b">
        <v>0</v>
      </c>
      <c r="I1338">
        <v>9.7999999999999997E-3</v>
      </c>
      <c r="J1338">
        <v>1E-3</v>
      </c>
      <c r="K1338" t="str">
        <f t="shared" si="60"/>
        <v>=</v>
      </c>
      <c r="L1338">
        <f t="shared" si="61"/>
        <v>9.7999999999999989</v>
      </c>
      <c r="M1338">
        <f t="shared" si="62"/>
        <v>1</v>
      </c>
      <c r="N1338" t="s">
        <v>453</v>
      </c>
    </row>
    <row r="1339" spans="1:14">
      <c r="A1339" t="s">
        <v>451</v>
      </c>
      <c r="B1339" t="s">
        <v>452</v>
      </c>
      <c r="C1339" t="s">
        <v>187</v>
      </c>
      <c r="D1339" t="s">
        <v>188</v>
      </c>
      <c r="E1339" s="2">
        <v>42375.340277777781</v>
      </c>
      <c r="F1339" t="s">
        <v>150</v>
      </c>
      <c r="G1339" t="s">
        <v>149</v>
      </c>
      <c r="H1339" t="b">
        <v>0</v>
      </c>
      <c r="I1339">
        <v>8.0000000000000002E-3</v>
      </c>
      <c r="J1339">
        <v>1E-3</v>
      </c>
      <c r="K1339" t="str">
        <f t="shared" si="60"/>
        <v>=</v>
      </c>
      <c r="L1339">
        <f t="shared" si="61"/>
        <v>8</v>
      </c>
      <c r="M1339">
        <f t="shared" si="62"/>
        <v>1</v>
      </c>
      <c r="N1339" t="s">
        <v>453</v>
      </c>
    </row>
    <row r="1340" spans="1:14">
      <c r="A1340" t="s">
        <v>451</v>
      </c>
      <c r="B1340" t="s">
        <v>452</v>
      </c>
      <c r="C1340" t="s">
        <v>198</v>
      </c>
      <c r="D1340" t="s">
        <v>201</v>
      </c>
      <c r="E1340" s="2">
        <v>42465.630555555559</v>
      </c>
      <c r="F1340" t="s">
        <v>150</v>
      </c>
      <c r="G1340" t="s">
        <v>149</v>
      </c>
      <c r="H1340" t="b">
        <v>0</v>
      </c>
      <c r="I1340">
        <v>5.2999999999999999E-2</v>
      </c>
      <c r="J1340">
        <v>1E-3</v>
      </c>
      <c r="K1340" t="str">
        <f t="shared" si="60"/>
        <v>=</v>
      </c>
      <c r="L1340">
        <f t="shared" si="61"/>
        <v>53</v>
      </c>
      <c r="M1340">
        <f t="shared" si="62"/>
        <v>1</v>
      </c>
      <c r="N1340" t="s">
        <v>453</v>
      </c>
    </row>
    <row r="1341" spans="1:14">
      <c r="A1341" t="s">
        <v>451</v>
      </c>
      <c r="B1341" t="s">
        <v>452</v>
      </c>
      <c r="C1341" t="s">
        <v>178</v>
      </c>
      <c r="D1341" t="s">
        <v>185</v>
      </c>
      <c r="E1341" s="2">
        <v>42787.574999999997</v>
      </c>
      <c r="F1341" t="s">
        <v>150</v>
      </c>
      <c r="G1341" t="s">
        <v>149</v>
      </c>
      <c r="H1341" t="b">
        <v>0</v>
      </c>
      <c r="I1341">
        <v>1.0999999999999999E-2</v>
      </c>
      <c r="J1341">
        <v>1E-3</v>
      </c>
      <c r="K1341" t="str">
        <f t="shared" si="60"/>
        <v>=</v>
      </c>
      <c r="L1341">
        <f t="shared" si="61"/>
        <v>11</v>
      </c>
      <c r="M1341">
        <f t="shared" si="62"/>
        <v>1</v>
      </c>
      <c r="N1341" t="s">
        <v>453</v>
      </c>
    </row>
    <row r="1342" spans="1:14">
      <c r="A1342" t="s">
        <v>451</v>
      </c>
      <c r="B1342" t="s">
        <v>452</v>
      </c>
      <c r="C1342" t="s">
        <v>187</v>
      </c>
      <c r="D1342" t="s">
        <v>188</v>
      </c>
      <c r="E1342" s="2">
        <v>43398.469444444447</v>
      </c>
      <c r="F1342" t="s">
        <v>150</v>
      </c>
      <c r="G1342" t="s">
        <v>149</v>
      </c>
      <c r="H1342" t="b">
        <v>0</v>
      </c>
      <c r="I1342">
        <v>1.2999999999999999E-2</v>
      </c>
      <c r="J1342">
        <v>1E-3</v>
      </c>
      <c r="K1342" t="str">
        <f t="shared" si="60"/>
        <v>=</v>
      </c>
      <c r="L1342">
        <f t="shared" si="61"/>
        <v>13</v>
      </c>
      <c r="M1342">
        <f t="shared" si="62"/>
        <v>1</v>
      </c>
      <c r="N1342" t="s">
        <v>453</v>
      </c>
    </row>
    <row r="1343" spans="1:14">
      <c r="A1343" t="s">
        <v>451</v>
      </c>
      <c r="B1343" t="s">
        <v>452</v>
      </c>
      <c r="C1343" t="s">
        <v>178</v>
      </c>
      <c r="D1343" t="s">
        <v>185</v>
      </c>
      <c r="E1343" s="2">
        <v>42768.579861111109</v>
      </c>
      <c r="F1343" t="s">
        <v>150</v>
      </c>
      <c r="G1343" t="s">
        <v>149</v>
      </c>
      <c r="H1343" t="b">
        <v>0</v>
      </c>
      <c r="I1343">
        <v>1.0999999999999999E-2</v>
      </c>
      <c r="J1343">
        <v>1E-3</v>
      </c>
      <c r="K1343" t="str">
        <f t="shared" si="60"/>
        <v>=</v>
      </c>
      <c r="L1343">
        <f t="shared" si="61"/>
        <v>11</v>
      </c>
      <c r="M1343">
        <f t="shared" si="62"/>
        <v>1</v>
      </c>
      <c r="N1343" t="s">
        <v>453</v>
      </c>
    </row>
    <row r="1344" spans="1:14">
      <c r="A1344" t="s">
        <v>451</v>
      </c>
      <c r="B1344" t="s">
        <v>452</v>
      </c>
      <c r="C1344" t="s">
        <v>196</v>
      </c>
      <c r="D1344" t="s">
        <v>197</v>
      </c>
      <c r="E1344" s="2">
        <v>41974.60833333333</v>
      </c>
      <c r="F1344" t="s">
        <v>150</v>
      </c>
      <c r="G1344" t="s">
        <v>149</v>
      </c>
      <c r="H1344" t="b">
        <v>0</v>
      </c>
      <c r="I1344">
        <v>8.5000000000000006E-3</v>
      </c>
      <c r="J1344">
        <v>1E-3</v>
      </c>
      <c r="K1344" t="str">
        <f t="shared" si="60"/>
        <v>=</v>
      </c>
      <c r="L1344">
        <f t="shared" si="61"/>
        <v>8.5</v>
      </c>
      <c r="M1344">
        <f t="shared" si="62"/>
        <v>1</v>
      </c>
      <c r="N1344" t="s">
        <v>453</v>
      </c>
    </row>
    <row r="1345" spans="1:14">
      <c r="A1345" t="s">
        <v>451</v>
      </c>
      <c r="B1345" t="s">
        <v>452</v>
      </c>
      <c r="C1345" t="s">
        <v>224</v>
      </c>
      <c r="D1345" t="s">
        <v>225</v>
      </c>
      <c r="E1345" s="2">
        <v>42851.479166666664</v>
      </c>
      <c r="F1345" t="s">
        <v>150</v>
      </c>
      <c r="G1345" t="s">
        <v>149</v>
      </c>
      <c r="H1345" t="b">
        <v>0</v>
      </c>
      <c r="I1345">
        <v>6.3E-3</v>
      </c>
      <c r="J1345">
        <v>1E-3</v>
      </c>
      <c r="K1345" t="str">
        <f t="shared" si="60"/>
        <v>=</v>
      </c>
      <c r="L1345">
        <f t="shared" si="61"/>
        <v>6.3</v>
      </c>
      <c r="M1345">
        <f t="shared" si="62"/>
        <v>1</v>
      </c>
      <c r="N1345" t="s">
        <v>453</v>
      </c>
    </row>
    <row r="1346" spans="1:14">
      <c r="A1346" t="s">
        <v>451</v>
      </c>
      <c r="B1346" t="s">
        <v>452</v>
      </c>
      <c r="C1346" t="s">
        <v>224</v>
      </c>
      <c r="D1346" t="s">
        <v>225</v>
      </c>
      <c r="E1346" s="2">
        <v>43754.480555555558</v>
      </c>
      <c r="F1346" t="s">
        <v>150</v>
      </c>
      <c r="G1346" t="s">
        <v>149</v>
      </c>
      <c r="H1346" t="b">
        <v>0</v>
      </c>
      <c r="I1346">
        <v>5.1000000000000004E-3</v>
      </c>
      <c r="J1346">
        <v>1E-3</v>
      </c>
      <c r="K1346" t="str">
        <f t="shared" si="60"/>
        <v>=</v>
      </c>
      <c r="L1346">
        <f t="shared" si="61"/>
        <v>5.1000000000000005</v>
      </c>
      <c r="M1346">
        <f t="shared" si="62"/>
        <v>1</v>
      </c>
      <c r="N1346" t="s">
        <v>453</v>
      </c>
    </row>
    <row r="1347" spans="1:14">
      <c r="A1347" t="s">
        <v>451</v>
      </c>
      <c r="B1347" t="s">
        <v>452</v>
      </c>
      <c r="C1347" t="s">
        <v>190</v>
      </c>
      <c r="D1347" t="s">
        <v>194</v>
      </c>
      <c r="E1347" s="2">
        <v>42338.44027777778</v>
      </c>
      <c r="F1347" t="s">
        <v>150</v>
      </c>
      <c r="G1347" t="s">
        <v>149</v>
      </c>
      <c r="H1347" t="b">
        <v>0</v>
      </c>
      <c r="I1347">
        <v>4.0000000000000001E-3</v>
      </c>
      <c r="J1347">
        <v>1E-3</v>
      </c>
      <c r="K1347" t="str">
        <f t="shared" ref="K1347:K1410" si="63">IF(H1347=TRUE,"&lt;","=")</f>
        <v>=</v>
      </c>
      <c r="L1347">
        <f t="shared" ref="L1347:L1410" si="64">I1347*1000</f>
        <v>4</v>
      </c>
      <c r="M1347">
        <f t="shared" ref="M1347:M1410" si="65">J1347*1000</f>
        <v>1</v>
      </c>
      <c r="N1347" t="s">
        <v>453</v>
      </c>
    </row>
    <row r="1348" spans="1:14">
      <c r="A1348" t="s">
        <v>451</v>
      </c>
      <c r="B1348" t="s">
        <v>452</v>
      </c>
      <c r="C1348" t="s">
        <v>196</v>
      </c>
      <c r="D1348" t="s">
        <v>197</v>
      </c>
      <c r="E1348" s="2">
        <v>42069.390972222223</v>
      </c>
      <c r="F1348" t="s">
        <v>150</v>
      </c>
      <c r="G1348" t="s">
        <v>149</v>
      </c>
      <c r="H1348" t="b">
        <v>0</v>
      </c>
      <c r="I1348">
        <v>6.4999999999999997E-3</v>
      </c>
      <c r="J1348">
        <v>1E-3</v>
      </c>
      <c r="K1348" t="str">
        <f t="shared" si="63"/>
        <v>=</v>
      </c>
      <c r="L1348">
        <f t="shared" si="64"/>
        <v>6.5</v>
      </c>
      <c r="M1348">
        <f t="shared" si="65"/>
        <v>1</v>
      </c>
      <c r="N1348" t="s">
        <v>453</v>
      </c>
    </row>
    <row r="1349" spans="1:14">
      <c r="A1349" t="s">
        <v>451</v>
      </c>
      <c r="B1349" t="s">
        <v>452</v>
      </c>
      <c r="C1349" t="s">
        <v>196</v>
      </c>
      <c r="D1349" t="s">
        <v>197</v>
      </c>
      <c r="E1349" s="2">
        <v>41971.5625</v>
      </c>
      <c r="F1349" t="s">
        <v>150</v>
      </c>
      <c r="G1349" t="s">
        <v>149</v>
      </c>
      <c r="H1349" t="b">
        <v>0</v>
      </c>
      <c r="I1349">
        <v>8.0000000000000002E-3</v>
      </c>
      <c r="J1349">
        <v>1E-3</v>
      </c>
      <c r="K1349" t="str">
        <f t="shared" si="63"/>
        <v>=</v>
      </c>
      <c r="L1349">
        <f t="shared" si="64"/>
        <v>8</v>
      </c>
      <c r="M1349">
        <f t="shared" si="65"/>
        <v>1</v>
      </c>
      <c r="N1349" t="s">
        <v>453</v>
      </c>
    </row>
    <row r="1350" spans="1:14">
      <c r="A1350" t="s">
        <v>451</v>
      </c>
      <c r="B1350" t="s">
        <v>452</v>
      </c>
      <c r="C1350" t="s">
        <v>198</v>
      </c>
      <c r="D1350" t="s">
        <v>201</v>
      </c>
      <c r="E1350" s="2">
        <v>43201.447222222225</v>
      </c>
      <c r="F1350" t="s">
        <v>150</v>
      </c>
      <c r="G1350" t="s">
        <v>149</v>
      </c>
      <c r="H1350" t="b">
        <v>0</v>
      </c>
      <c r="I1350">
        <v>1.2999999999999999E-2</v>
      </c>
      <c r="J1350">
        <v>1E-3</v>
      </c>
      <c r="K1350" t="str">
        <f t="shared" si="63"/>
        <v>=</v>
      </c>
      <c r="L1350">
        <f t="shared" si="64"/>
        <v>13</v>
      </c>
      <c r="M1350">
        <f t="shared" si="65"/>
        <v>1</v>
      </c>
      <c r="N1350" t="s">
        <v>453</v>
      </c>
    </row>
    <row r="1351" spans="1:14">
      <c r="A1351" t="s">
        <v>451</v>
      </c>
      <c r="B1351" t="s">
        <v>452</v>
      </c>
      <c r="C1351" t="s">
        <v>187</v>
      </c>
      <c r="D1351" t="s">
        <v>188</v>
      </c>
      <c r="E1351" s="2">
        <v>44351.711805555555</v>
      </c>
      <c r="F1351" t="s">
        <v>150</v>
      </c>
      <c r="G1351" t="s">
        <v>149</v>
      </c>
      <c r="H1351" t="b">
        <v>0</v>
      </c>
      <c r="I1351">
        <v>9.7999999999999997E-3</v>
      </c>
      <c r="J1351">
        <v>1E-3</v>
      </c>
      <c r="K1351" t="str">
        <f t="shared" si="63"/>
        <v>=</v>
      </c>
      <c r="L1351">
        <f t="shared" si="64"/>
        <v>9.7999999999999989</v>
      </c>
      <c r="M1351">
        <f t="shared" si="65"/>
        <v>1</v>
      </c>
      <c r="N1351" t="s">
        <v>453</v>
      </c>
    </row>
    <row r="1352" spans="1:14">
      <c r="A1352" t="s">
        <v>451</v>
      </c>
      <c r="B1352" t="s">
        <v>452</v>
      </c>
      <c r="C1352" t="s">
        <v>187</v>
      </c>
      <c r="D1352" t="s">
        <v>188</v>
      </c>
      <c r="E1352" s="2">
        <v>42221.554861111108</v>
      </c>
      <c r="F1352" t="s">
        <v>150</v>
      </c>
      <c r="G1352" t="s">
        <v>149</v>
      </c>
      <c r="H1352" t="b">
        <v>0</v>
      </c>
      <c r="I1352">
        <v>1.6E-2</v>
      </c>
      <c r="J1352">
        <v>1E-3</v>
      </c>
      <c r="K1352" t="str">
        <f t="shared" si="63"/>
        <v>=</v>
      </c>
      <c r="L1352">
        <f t="shared" si="64"/>
        <v>16</v>
      </c>
      <c r="M1352">
        <f t="shared" si="65"/>
        <v>1</v>
      </c>
      <c r="N1352" t="s">
        <v>453</v>
      </c>
    </row>
    <row r="1353" spans="1:14">
      <c r="A1353" t="s">
        <v>451</v>
      </c>
      <c r="B1353" t="s">
        <v>452</v>
      </c>
      <c r="C1353" t="s">
        <v>198</v>
      </c>
      <c r="D1353" t="s">
        <v>201</v>
      </c>
      <c r="E1353" s="2">
        <v>42488.490972222222</v>
      </c>
      <c r="F1353" t="s">
        <v>150</v>
      </c>
      <c r="G1353" t="s">
        <v>149</v>
      </c>
      <c r="H1353" t="b">
        <v>0</v>
      </c>
      <c r="I1353">
        <v>4.8000000000000001E-2</v>
      </c>
      <c r="J1353">
        <v>1E-3</v>
      </c>
      <c r="K1353" t="str">
        <f t="shared" si="63"/>
        <v>=</v>
      </c>
      <c r="L1353">
        <f t="shared" si="64"/>
        <v>48</v>
      </c>
      <c r="M1353">
        <f t="shared" si="65"/>
        <v>1</v>
      </c>
      <c r="N1353" t="s">
        <v>453</v>
      </c>
    </row>
    <row r="1354" spans="1:14">
      <c r="A1354" t="s">
        <v>451</v>
      </c>
      <c r="B1354" t="s">
        <v>452</v>
      </c>
      <c r="C1354" t="s">
        <v>187</v>
      </c>
      <c r="D1354" t="s">
        <v>188</v>
      </c>
      <c r="E1354" s="2">
        <v>44846.611805555556</v>
      </c>
      <c r="F1354" t="s">
        <v>150</v>
      </c>
      <c r="G1354" t="s">
        <v>149</v>
      </c>
      <c r="H1354" t="b">
        <v>0</v>
      </c>
      <c r="I1354">
        <v>1.0999999999999999E-2</v>
      </c>
      <c r="J1354">
        <v>1E-3</v>
      </c>
      <c r="K1354" t="str">
        <f t="shared" si="63"/>
        <v>=</v>
      </c>
      <c r="L1354">
        <f t="shared" si="64"/>
        <v>11</v>
      </c>
      <c r="M1354">
        <f t="shared" si="65"/>
        <v>1</v>
      </c>
      <c r="N1354" t="s">
        <v>453</v>
      </c>
    </row>
    <row r="1355" spans="1:14">
      <c r="A1355" t="s">
        <v>451</v>
      </c>
      <c r="B1355" t="s">
        <v>452</v>
      </c>
      <c r="C1355" t="s">
        <v>198</v>
      </c>
      <c r="D1355" t="s">
        <v>201</v>
      </c>
      <c r="E1355" s="2">
        <v>43377.482638888891</v>
      </c>
      <c r="F1355" t="s">
        <v>150</v>
      </c>
      <c r="G1355" t="s">
        <v>149</v>
      </c>
      <c r="H1355" t="b">
        <v>0</v>
      </c>
      <c r="I1355">
        <v>7.3999999999999996E-2</v>
      </c>
      <c r="J1355">
        <v>1E-3</v>
      </c>
      <c r="K1355" t="str">
        <f t="shared" si="63"/>
        <v>=</v>
      </c>
      <c r="L1355">
        <f t="shared" si="64"/>
        <v>74</v>
      </c>
      <c r="M1355">
        <f t="shared" si="65"/>
        <v>1</v>
      </c>
      <c r="N1355" t="s">
        <v>453</v>
      </c>
    </row>
    <row r="1356" spans="1:14">
      <c r="A1356" t="s">
        <v>451</v>
      </c>
      <c r="B1356" t="s">
        <v>452</v>
      </c>
      <c r="C1356" t="s">
        <v>196</v>
      </c>
      <c r="D1356" t="s">
        <v>197</v>
      </c>
      <c r="E1356" s="2">
        <v>42023.598611111112</v>
      </c>
      <c r="F1356" t="s">
        <v>150</v>
      </c>
      <c r="G1356" t="s">
        <v>149</v>
      </c>
      <c r="H1356" t="b">
        <v>0</v>
      </c>
      <c r="I1356">
        <v>7.0000000000000001E-3</v>
      </c>
      <c r="J1356">
        <v>1E-3</v>
      </c>
      <c r="K1356" t="str">
        <f t="shared" si="63"/>
        <v>=</v>
      </c>
      <c r="L1356">
        <f t="shared" si="64"/>
        <v>7</v>
      </c>
      <c r="M1356">
        <f t="shared" si="65"/>
        <v>1</v>
      </c>
      <c r="N1356" t="s">
        <v>453</v>
      </c>
    </row>
    <row r="1357" spans="1:14">
      <c r="A1357" t="s">
        <v>451</v>
      </c>
      <c r="B1357" t="s">
        <v>452</v>
      </c>
      <c r="C1357" t="s">
        <v>198</v>
      </c>
      <c r="D1357" t="s">
        <v>201</v>
      </c>
      <c r="E1357" s="2">
        <v>42779.573611111111</v>
      </c>
      <c r="F1357" t="s">
        <v>150</v>
      </c>
      <c r="G1357" t="s">
        <v>149</v>
      </c>
      <c r="H1357" t="b">
        <v>0</v>
      </c>
      <c r="I1357">
        <v>4.2000000000000003E-2</v>
      </c>
      <c r="J1357">
        <v>1E-3</v>
      </c>
      <c r="K1357" t="str">
        <f t="shared" si="63"/>
        <v>=</v>
      </c>
      <c r="L1357">
        <f t="shared" si="64"/>
        <v>42</v>
      </c>
      <c r="M1357">
        <f t="shared" si="65"/>
        <v>1</v>
      </c>
      <c r="N1357" t="s">
        <v>453</v>
      </c>
    </row>
    <row r="1358" spans="1:14">
      <c r="A1358" t="s">
        <v>451</v>
      </c>
      <c r="B1358" t="s">
        <v>452</v>
      </c>
      <c r="C1358" t="s">
        <v>276</v>
      </c>
      <c r="D1358" t="s">
        <v>277</v>
      </c>
      <c r="E1358" s="2">
        <v>42199.463888888888</v>
      </c>
      <c r="F1358" t="s">
        <v>150</v>
      </c>
      <c r="G1358" t="s">
        <v>149</v>
      </c>
      <c r="H1358" t="b">
        <v>0</v>
      </c>
      <c r="I1358">
        <v>2.5999999999999999E-3</v>
      </c>
      <c r="J1358">
        <v>1E-3</v>
      </c>
      <c r="K1358" t="str">
        <f t="shared" si="63"/>
        <v>=</v>
      </c>
      <c r="L1358">
        <f t="shared" si="64"/>
        <v>2.6</v>
      </c>
      <c r="M1358">
        <f t="shared" si="65"/>
        <v>1</v>
      </c>
      <c r="N1358" t="s">
        <v>453</v>
      </c>
    </row>
    <row r="1359" spans="1:14">
      <c r="A1359" t="s">
        <v>451</v>
      </c>
      <c r="B1359" t="s">
        <v>452</v>
      </c>
      <c r="C1359" t="s">
        <v>198</v>
      </c>
      <c r="D1359" t="s">
        <v>201</v>
      </c>
      <c r="E1359" s="2">
        <v>42474.622916666667</v>
      </c>
      <c r="F1359" t="s">
        <v>150</v>
      </c>
      <c r="G1359" t="s">
        <v>149</v>
      </c>
      <c r="H1359" t="b">
        <v>0</v>
      </c>
      <c r="I1359">
        <v>4.3999999999999997E-2</v>
      </c>
      <c r="J1359">
        <v>1E-3</v>
      </c>
      <c r="K1359" t="str">
        <f t="shared" si="63"/>
        <v>=</v>
      </c>
      <c r="L1359">
        <f t="shared" si="64"/>
        <v>44</v>
      </c>
      <c r="M1359">
        <f t="shared" si="65"/>
        <v>1</v>
      </c>
      <c r="N1359" t="s">
        <v>453</v>
      </c>
    </row>
    <row r="1360" spans="1:14">
      <c r="A1360" t="s">
        <v>451</v>
      </c>
      <c r="B1360" t="s">
        <v>452</v>
      </c>
      <c r="C1360" t="s">
        <v>203</v>
      </c>
      <c r="D1360" t="s">
        <v>204</v>
      </c>
      <c r="E1360" s="2">
        <v>45135.540972222225</v>
      </c>
      <c r="F1360" t="s">
        <v>150</v>
      </c>
      <c r="G1360" t="s">
        <v>149</v>
      </c>
      <c r="H1360" t="b">
        <v>0</v>
      </c>
      <c r="I1360">
        <v>3.5000000000000003E-2</v>
      </c>
      <c r="J1360">
        <v>1E-3</v>
      </c>
      <c r="K1360" t="str">
        <f t="shared" si="63"/>
        <v>=</v>
      </c>
      <c r="L1360">
        <f t="shared" si="64"/>
        <v>35</v>
      </c>
      <c r="M1360">
        <f t="shared" si="65"/>
        <v>1</v>
      </c>
      <c r="N1360" t="s">
        <v>453</v>
      </c>
    </row>
    <row r="1361" spans="1:14">
      <c r="A1361" t="s">
        <v>451</v>
      </c>
      <c r="B1361" t="s">
        <v>452</v>
      </c>
      <c r="C1361" t="s">
        <v>224</v>
      </c>
      <c r="D1361" t="s">
        <v>225</v>
      </c>
      <c r="E1361" s="2">
        <v>43425.418749999997</v>
      </c>
      <c r="F1361" t="s">
        <v>150</v>
      </c>
      <c r="G1361" t="s">
        <v>149</v>
      </c>
      <c r="H1361" t="b">
        <v>0</v>
      </c>
      <c r="I1361">
        <v>1.2E-2</v>
      </c>
      <c r="J1361">
        <v>1E-3</v>
      </c>
      <c r="K1361" t="str">
        <f t="shared" si="63"/>
        <v>=</v>
      </c>
      <c r="L1361">
        <f t="shared" si="64"/>
        <v>12</v>
      </c>
      <c r="M1361">
        <f t="shared" si="65"/>
        <v>1</v>
      </c>
      <c r="N1361" t="s">
        <v>453</v>
      </c>
    </row>
    <row r="1362" spans="1:14">
      <c r="A1362" t="s">
        <v>451</v>
      </c>
      <c r="B1362" t="s">
        <v>452</v>
      </c>
      <c r="C1362" t="s">
        <v>187</v>
      </c>
      <c r="D1362" t="s">
        <v>188</v>
      </c>
      <c r="E1362" s="2">
        <v>44369.515972222223</v>
      </c>
      <c r="F1362" t="s">
        <v>150</v>
      </c>
      <c r="G1362" t="s">
        <v>149</v>
      </c>
      <c r="H1362" t="b">
        <v>0</v>
      </c>
      <c r="I1362">
        <v>1.2E-2</v>
      </c>
      <c r="J1362">
        <v>1E-3</v>
      </c>
      <c r="K1362" t="str">
        <f t="shared" si="63"/>
        <v>=</v>
      </c>
      <c r="L1362">
        <f t="shared" si="64"/>
        <v>12</v>
      </c>
      <c r="M1362">
        <f t="shared" si="65"/>
        <v>1</v>
      </c>
      <c r="N1362" t="s">
        <v>453</v>
      </c>
    </row>
    <row r="1363" spans="1:14">
      <c r="A1363" t="s">
        <v>451</v>
      </c>
      <c r="B1363" t="s">
        <v>452</v>
      </c>
      <c r="C1363" t="s">
        <v>178</v>
      </c>
      <c r="D1363" t="s">
        <v>185</v>
      </c>
      <c r="E1363" s="2">
        <v>42256.671527777777</v>
      </c>
      <c r="F1363" t="s">
        <v>150</v>
      </c>
      <c r="G1363" t="s">
        <v>149</v>
      </c>
      <c r="H1363" t="b">
        <v>0</v>
      </c>
      <c r="I1363">
        <v>9.7999999999999997E-3</v>
      </c>
      <c r="J1363">
        <v>1E-3</v>
      </c>
      <c r="K1363" t="str">
        <f t="shared" si="63"/>
        <v>=</v>
      </c>
      <c r="L1363">
        <f t="shared" si="64"/>
        <v>9.7999999999999989</v>
      </c>
      <c r="M1363">
        <f t="shared" si="65"/>
        <v>1</v>
      </c>
      <c r="N1363" t="s">
        <v>453</v>
      </c>
    </row>
    <row r="1364" spans="1:14">
      <c r="A1364" t="s">
        <v>451</v>
      </c>
      <c r="B1364" t="s">
        <v>452</v>
      </c>
      <c r="C1364" t="s">
        <v>209</v>
      </c>
      <c r="D1364" t="s">
        <v>212</v>
      </c>
      <c r="E1364" s="2">
        <v>43249.519444444442</v>
      </c>
      <c r="F1364" t="s">
        <v>150</v>
      </c>
      <c r="G1364" t="s">
        <v>149</v>
      </c>
      <c r="H1364" t="b">
        <v>0</v>
      </c>
      <c r="I1364">
        <v>7.1999999999999995E-2</v>
      </c>
      <c r="J1364">
        <v>1E-3</v>
      </c>
      <c r="K1364" t="str">
        <f t="shared" si="63"/>
        <v>=</v>
      </c>
      <c r="L1364">
        <f t="shared" si="64"/>
        <v>72</v>
      </c>
      <c r="M1364">
        <f t="shared" si="65"/>
        <v>1</v>
      </c>
      <c r="N1364" t="s">
        <v>453</v>
      </c>
    </row>
    <row r="1365" spans="1:14">
      <c r="A1365" t="s">
        <v>451</v>
      </c>
      <c r="B1365" t="s">
        <v>452</v>
      </c>
      <c r="C1365" t="s">
        <v>187</v>
      </c>
      <c r="D1365" t="s">
        <v>188</v>
      </c>
      <c r="E1365" s="2">
        <v>44804.401388888888</v>
      </c>
      <c r="F1365" t="s">
        <v>150</v>
      </c>
      <c r="G1365" t="s">
        <v>149</v>
      </c>
      <c r="H1365" t="b">
        <v>0</v>
      </c>
      <c r="I1365">
        <v>0.01</v>
      </c>
      <c r="J1365">
        <v>1E-3</v>
      </c>
      <c r="K1365" t="str">
        <f t="shared" si="63"/>
        <v>=</v>
      </c>
      <c r="L1365">
        <f t="shared" si="64"/>
        <v>10</v>
      </c>
      <c r="M1365">
        <f t="shared" si="65"/>
        <v>1</v>
      </c>
      <c r="N1365" t="s">
        <v>453</v>
      </c>
    </row>
    <row r="1366" spans="1:14">
      <c r="A1366" t="s">
        <v>451</v>
      </c>
      <c r="B1366" t="s">
        <v>452</v>
      </c>
      <c r="C1366" t="s">
        <v>187</v>
      </c>
      <c r="D1366" t="s">
        <v>188</v>
      </c>
      <c r="E1366" s="2">
        <v>43704.384027777778</v>
      </c>
      <c r="F1366" t="s">
        <v>150</v>
      </c>
      <c r="G1366" t="s">
        <v>149</v>
      </c>
      <c r="H1366" t="b">
        <v>0</v>
      </c>
      <c r="I1366">
        <v>0.01</v>
      </c>
      <c r="J1366">
        <v>1E-3</v>
      </c>
      <c r="K1366" t="str">
        <f t="shared" si="63"/>
        <v>=</v>
      </c>
      <c r="L1366">
        <f t="shared" si="64"/>
        <v>10</v>
      </c>
      <c r="M1366">
        <f t="shared" si="65"/>
        <v>1</v>
      </c>
      <c r="N1366" t="s">
        <v>453</v>
      </c>
    </row>
    <row r="1367" spans="1:14">
      <c r="A1367" t="s">
        <v>451</v>
      </c>
      <c r="B1367" t="s">
        <v>452</v>
      </c>
      <c r="C1367" t="s">
        <v>198</v>
      </c>
      <c r="D1367" t="s">
        <v>201</v>
      </c>
      <c r="E1367" s="2">
        <v>43230.379861111112</v>
      </c>
      <c r="F1367" t="s">
        <v>150</v>
      </c>
      <c r="G1367" t="s">
        <v>149</v>
      </c>
      <c r="H1367" t="b">
        <v>0</v>
      </c>
      <c r="I1367">
        <v>5.6000000000000001E-2</v>
      </c>
      <c r="J1367">
        <v>1E-3</v>
      </c>
      <c r="K1367" t="str">
        <f t="shared" si="63"/>
        <v>=</v>
      </c>
      <c r="L1367">
        <f t="shared" si="64"/>
        <v>56</v>
      </c>
      <c r="M1367">
        <f t="shared" si="65"/>
        <v>1</v>
      </c>
      <c r="N1367" t="s">
        <v>453</v>
      </c>
    </row>
    <row r="1368" spans="1:14">
      <c r="A1368" t="s">
        <v>451</v>
      </c>
      <c r="B1368" t="s">
        <v>452</v>
      </c>
      <c r="C1368" t="s">
        <v>178</v>
      </c>
      <c r="D1368" t="s">
        <v>185</v>
      </c>
      <c r="E1368" s="2">
        <v>42677.414583333331</v>
      </c>
      <c r="F1368" t="s">
        <v>150</v>
      </c>
      <c r="G1368" t="s">
        <v>149</v>
      </c>
      <c r="H1368" t="b">
        <v>0</v>
      </c>
      <c r="I1368">
        <v>1.0999999999999999E-2</v>
      </c>
      <c r="J1368">
        <v>1E-3</v>
      </c>
      <c r="K1368" t="str">
        <f t="shared" si="63"/>
        <v>=</v>
      </c>
      <c r="L1368">
        <f t="shared" si="64"/>
        <v>11</v>
      </c>
      <c r="M1368">
        <f t="shared" si="65"/>
        <v>1</v>
      </c>
      <c r="N1368" t="s">
        <v>453</v>
      </c>
    </row>
    <row r="1369" spans="1:14">
      <c r="A1369" t="s">
        <v>451</v>
      </c>
      <c r="B1369" t="s">
        <v>452</v>
      </c>
      <c r="C1369" t="s">
        <v>190</v>
      </c>
      <c r="D1369" t="s">
        <v>194</v>
      </c>
      <c r="E1369" s="2">
        <v>44322.519444444442</v>
      </c>
      <c r="F1369" t="s">
        <v>150</v>
      </c>
      <c r="G1369" t="s">
        <v>149</v>
      </c>
      <c r="H1369" t="b">
        <v>0</v>
      </c>
      <c r="I1369">
        <v>2.0999999999999999E-3</v>
      </c>
      <c r="J1369">
        <v>1E-3</v>
      </c>
      <c r="K1369" t="str">
        <f t="shared" si="63"/>
        <v>=</v>
      </c>
      <c r="L1369">
        <f t="shared" si="64"/>
        <v>2.1</v>
      </c>
      <c r="M1369">
        <f t="shared" si="65"/>
        <v>1</v>
      </c>
      <c r="N1369" t="s">
        <v>453</v>
      </c>
    </row>
    <row r="1370" spans="1:14">
      <c r="A1370" t="s">
        <v>451</v>
      </c>
      <c r="B1370" t="s">
        <v>452</v>
      </c>
      <c r="C1370" t="s">
        <v>203</v>
      </c>
      <c r="D1370" t="s">
        <v>204</v>
      </c>
      <c r="E1370" s="2">
        <v>43759.613888888889</v>
      </c>
      <c r="F1370" t="s">
        <v>150</v>
      </c>
      <c r="G1370" t="s">
        <v>149</v>
      </c>
      <c r="H1370" t="b">
        <v>0</v>
      </c>
      <c r="I1370">
        <v>2.5999999999999999E-2</v>
      </c>
      <c r="J1370">
        <v>1E-3</v>
      </c>
      <c r="K1370" t="str">
        <f t="shared" si="63"/>
        <v>=</v>
      </c>
      <c r="L1370">
        <f t="shared" si="64"/>
        <v>26</v>
      </c>
      <c r="M1370">
        <f t="shared" si="65"/>
        <v>1</v>
      </c>
      <c r="N1370" t="s">
        <v>453</v>
      </c>
    </row>
    <row r="1371" spans="1:14">
      <c r="A1371" t="s">
        <v>451</v>
      </c>
      <c r="B1371" t="s">
        <v>452</v>
      </c>
      <c r="C1371" t="s">
        <v>288</v>
      </c>
      <c r="D1371" t="s">
        <v>289</v>
      </c>
      <c r="E1371" s="2">
        <v>44748.711805555555</v>
      </c>
      <c r="F1371" t="s">
        <v>150</v>
      </c>
      <c r="G1371" t="s">
        <v>149</v>
      </c>
      <c r="H1371" t="b">
        <v>0</v>
      </c>
      <c r="I1371">
        <v>2.5000000000000001E-2</v>
      </c>
      <c r="J1371">
        <v>1E-3</v>
      </c>
      <c r="K1371" t="str">
        <f t="shared" si="63"/>
        <v>=</v>
      </c>
      <c r="L1371">
        <f t="shared" si="64"/>
        <v>25</v>
      </c>
      <c r="M1371">
        <f t="shared" si="65"/>
        <v>1</v>
      </c>
      <c r="N1371" t="s">
        <v>453</v>
      </c>
    </row>
    <row r="1372" spans="1:14">
      <c r="A1372" t="s">
        <v>451</v>
      </c>
      <c r="B1372" t="s">
        <v>452</v>
      </c>
      <c r="C1372" t="s">
        <v>178</v>
      </c>
      <c r="D1372" t="s">
        <v>185</v>
      </c>
      <c r="E1372" s="2">
        <v>43755.431250000001</v>
      </c>
      <c r="F1372" t="s">
        <v>150</v>
      </c>
      <c r="G1372" t="s">
        <v>149</v>
      </c>
      <c r="H1372" t="b">
        <v>0</v>
      </c>
      <c r="I1372">
        <v>7.7999999999999996E-3</v>
      </c>
      <c r="J1372">
        <v>1E-3</v>
      </c>
      <c r="K1372" t="str">
        <f t="shared" si="63"/>
        <v>=</v>
      </c>
      <c r="L1372">
        <f t="shared" si="64"/>
        <v>7.8</v>
      </c>
      <c r="M1372">
        <f t="shared" si="65"/>
        <v>1</v>
      </c>
      <c r="N1372" t="s">
        <v>453</v>
      </c>
    </row>
    <row r="1373" spans="1:14">
      <c r="A1373" t="s">
        <v>451</v>
      </c>
      <c r="B1373" t="s">
        <v>452</v>
      </c>
      <c r="C1373" t="s">
        <v>187</v>
      </c>
      <c r="D1373" t="s">
        <v>188</v>
      </c>
      <c r="E1373" s="2">
        <v>42796.399305555555</v>
      </c>
      <c r="F1373" t="s">
        <v>150</v>
      </c>
      <c r="G1373" t="s">
        <v>149</v>
      </c>
      <c r="H1373" t="b">
        <v>0</v>
      </c>
      <c r="I1373">
        <v>9.9000000000000008E-3</v>
      </c>
      <c r="J1373">
        <v>1E-3</v>
      </c>
      <c r="K1373" t="str">
        <f t="shared" si="63"/>
        <v>=</v>
      </c>
      <c r="L1373">
        <f t="shared" si="64"/>
        <v>9.9</v>
      </c>
      <c r="M1373">
        <f t="shared" si="65"/>
        <v>1</v>
      </c>
      <c r="N1373" t="s">
        <v>453</v>
      </c>
    </row>
    <row r="1374" spans="1:14">
      <c r="A1374" t="s">
        <v>451</v>
      </c>
      <c r="B1374" t="s">
        <v>452</v>
      </c>
      <c r="C1374" t="s">
        <v>187</v>
      </c>
      <c r="D1374" t="s">
        <v>188</v>
      </c>
      <c r="E1374" s="2">
        <v>45341.383333333331</v>
      </c>
      <c r="F1374" t="s">
        <v>150</v>
      </c>
      <c r="G1374" t="s">
        <v>149</v>
      </c>
      <c r="H1374" t="b">
        <v>0</v>
      </c>
      <c r="I1374">
        <v>4.5999999999999999E-3</v>
      </c>
      <c r="J1374">
        <v>1E-3</v>
      </c>
      <c r="K1374" t="str">
        <f t="shared" si="63"/>
        <v>=</v>
      </c>
      <c r="L1374">
        <f t="shared" si="64"/>
        <v>4.5999999999999996</v>
      </c>
      <c r="M1374">
        <f t="shared" si="65"/>
        <v>1</v>
      </c>
      <c r="N1374" t="s">
        <v>453</v>
      </c>
    </row>
    <row r="1375" spans="1:14">
      <c r="A1375" t="s">
        <v>451</v>
      </c>
      <c r="B1375" t="s">
        <v>452</v>
      </c>
      <c r="C1375" t="s">
        <v>178</v>
      </c>
      <c r="D1375" t="s">
        <v>185</v>
      </c>
      <c r="E1375" s="2">
        <v>42303.432638888888</v>
      </c>
      <c r="F1375" t="s">
        <v>150</v>
      </c>
      <c r="G1375" t="s">
        <v>149</v>
      </c>
      <c r="H1375" t="b">
        <v>0</v>
      </c>
      <c r="I1375">
        <v>1.4E-2</v>
      </c>
      <c r="J1375">
        <v>1E-3</v>
      </c>
      <c r="K1375" t="str">
        <f t="shared" si="63"/>
        <v>=</v>
      </c>
      <c r="L1375">
        <f t="shared" si="64"/>
        <v>14</v>
      </c>
      <c r="M1375">
        <f t="shared" si="65"/>
        <v>1</v>
      </c>
      <c r="N1375" t="s">
        <v>453</v>
      </c>
    </row>
    <row r="1376" spans="1:14">
      <c r="A1376" t="s">
        <v>451</v>
      </c>
      <c r="B1376" t="s">
        <v>452</v>
      </c>
      <c r="C1376" t="s">
        <v>187</v>
      </c>
      <c r="D1376" t="s">
        <v>188</v>
      </c>
      <c r="E1376" s="2">
        <v>42713.564583333333</v>
      </c>
      <c r="F1376" t="s">
        <v>150</v>
      </c>
      <c r="G1376" t="s">
        <v>149</v>
      </c>
      <c r="H1376" t="b">
        <v>0</v>
      </c>
      <c r="I1376">
        <v>1.7999999999999999E-2</v>
      </c>
      <c r="J1376">
        <v>1E-3</v>
      </c>
      <c r="K1376" t="str">
        <f t="shared" si="63"/>
        <v>=</v>
      </c>
      <c r="L1376">
        <f t="shared" si="64"/>
        <v>18</v>
      </c>
      <c r="M1376">
        <f t="shared" si="65"/>
        <v>1</v>
      </c>
      <c r="N1376" t="s">
        <v>453</v>
      </c>
    </row>
    <row r="1377" spans="1:14">
      <c r="A1377" t="s">
        <v>451</v>
      </c>
      <c r="B1377" t="s">
        <v>452</v>
      </c>
      <c r="C1377" t="s">
        <v>241</v>
      </c>
      <c r="D1377" t="s">
        <v>242</v>
      </c>
      <c r="E1377" s="2">
        <v>44313.51666666667</v>
      </c>
      <c r="F1377" t="s">
        <v>150</v>
      </c>
      <c r="G1377" t="s">
        <v>149</v>
      </c>
      <c r="H1377" t="b">
        <v>0</v>
      </c>
      <c r="I1377">
        <v>4.4000000000000003E-3</v>
      </c>
      <c r="J1377">
        <v>1E-3</v>
      </c>
      <c r="K1377" t="str">
        <f t="shared" si="63"/>
        <v>=</v>
      </c>
      <c r="L1377">
        <f t="shared" si="64"/>
        <v>4.4000000000000004</v>
      </c>
      <c r="M1377">
        <f t="shared" si="65"/>
        <v>1</v>
      </c>
      <c r="N1377" t="s">
        <v>453</v>
      </c>
    </row>
    <row r="1378" spans="1:14">
      <c r="A1378" t="s">
        <v>451</v>
      </c>
      <c r="B1378" t="s">
        <v>452</v>
      </c>
      <c r="C1378" t="s">
        <v>187</v>
      </c>
      <c r="D1378" t="s">
        <v>188</v>
      </c>
      <c r="E1378" s="2">
        <v>42710.334027777775</v>
      </c>
      <c r="F1378" t="s">
        <v>150</v>
      </c>
      <c r="G1378" t="s">
        <v>149</v>
      </c>
      <c r="H1378" t="b">
        <v>0</v>
      </c>
      <c r="I1378">
        <v>1.2E-2</v>
      </c>
      <c r="J1378">
        <v>1E-3</v>
      </c>
      <c r="K1378" t="str">
        <f t="shared" si="63"/>
        <v>=</v>
      </c>
      <c r="L1378">
        <f t="shared" si="64"/>
        <v>12</v>
      </c>
      <c r="M1378">
        <f t="shared" si="65"/>
        <v>1</v>
      </c>
      <c r="N1378" t="s">
        <v>453</v>
      </c>
    </row>
    <row r="1379" spans="1:14">
      <c r="A1379" t="s">
        <v>451</v>
      </c>
      <c r="B1379" t="s">
        <v>452</v>
      </c>
      <c r="C1379" t="s">
        <v>187</v>
      </c>
      <c r="D1379" t="s">
        <v>188</v>
      </c>
      <c r="E1379" s="2">
        <v>43487.372916666667</v>
      </c>
      <c r="F1379" t="s">
        <v>150</v>
      </c>
      <c r="G1379" t="s">
        <v>149</v>
      </c>
      <c r="H1379" t="b">
        <v>0</v>
      </c>
      <c r="I1379">
        <v>1.4E-2</v>
      </c>
      <c r="J1379">
        <v>1E-3</v>
      </c>
      <c r="K1379" t="str">
        <f t="shared" si="63"/>
        <v>=</v>
      </c>
      <c r="L1379">
        <f t="shared" si="64"/>
        <v>14</v>
      </c>
      <c r="M1379">
        <f t="shared" si="65"/>
        <v>1</v>
      </c>
      <c r="N1379" t="s">
        <v>453</v>
      </c>
    </row>
    <row r="1380" spans="1:14">
      <c r="A1380" t="s">
        <v>451</v>
      </c>
      <c r="B1380" t="s">
        <v>452</v>
      </c>
      <c r="C1380" t="s">
        <v>235</v>
      </c>
      <c r="D1380" t="s">
        <v>239</v>
      </c>
      <c r="E1380" s="2">
        <v>43439.51666666667</v>
      </c>
      <c r="F1380" t="s">
        <v>150</v>
      </c>
      <c r="G1380" t="s">
        <v>149</v>
      </c>
      <c r="H1380" t="b">
        <v>0</v>
      </c>
      <c r="I1380">
        <v>3.5000000000000003E-2</v>
      </c>
      <c r="J1380">
        <v>1E-3</v>
      </c>
      <c r="K1380" t="str">
        <f t="shared" si="63"/>
        <v>=</v>
      </c>
      <c r="L1380">
        <f t="shared" si="64"/>
        <v>35</v>
      </c>
      <c r="M1380">
        <f t="shared" si="65"/>
        <v>1</v>
      </c>
      <c r="N1380" t="s">
        <v>453</v>
      </c>
    </row>
    <row r="1381" spans="1:14">
      <c r="A1381" t="s">
        <v>451</v>
      </c>
      <c r="B1381" t="s">
        <v>452</v>
      </c>
      <c r="C1381" t="s">
        <v>178</v>
      </c>
      <c r="D1381" t="s">
        <v>185</v>
      </c>
      <c r="E1381" s="2">
        <v>42073.54791666667</v>
      </c>
      <c r="F1381" t="s">
        <v>150</v>
      </c>
      <c r="G1381" t="s">
        <v>149</v>
      </c>
      <c r="H1381" t="b">
        <v>0</v>
      </c>
      <c r="I1381">
        <v>6.7000000000000002E-3</v>
      </c>
      <c r="J1381">
        <v>1E-3</v>
      </c>
      <c r="K1381" t="str">
        <f t="shared" si="63"/>
        <v>=</v>
      </c>
      <c r="L1381">
        <f t="shared" si="64"/>
        <v>6.7</v>
      </c>
      <c r="M1381">
        <f t="shared" si="65"/>
        <v>1</v>
      </c>
      <c r="N1381" t="s">
        <v>453</v>
      </c>
    </row>
    <row r="1382" spans="1:14">
      <c r="A1382" t="s">
        <v>451</v>
      </c>
      <c r="B1382" t="s">
        <v>452</v>
      </c>
      <c r="C1382" t="s">
        <v>198</v>
      </c>
      <c r="D1382" t="s">
        <v>201</v>
      </c>
      <c r="E1382" s="2">
        <v>43216.499305555553</v>
      </c>
      <c r="F1382" t="s">
        <v>150</v>
      </c>
      <c r="G1382" t="s">
        <v>149</v>
      </c>
      <c r="H1382" t="b">
        <v>0</v>
      </c>
      <c r="I1382">
        <v>3.3000000000000002E-2</v>
      </c>
      <c r="J1382">
        <v>1E-3</v>
      </c>
      <c r="K1382" t="str">
        <f t="shared" si="63"/>
        <v>=</v>
      </c>
      <c r="L1382">
        <f t="shared" si="64"/>
        <v>33</v>
      </c>
      <c r="M1382">
        <f t="shared" si="65"/>
        <v>1</v>
      </c>
      <c r="N1382" t="s">
        <v>453</v>
      </c>
    </row>
    <row r="1383" spans="1:14">
      <c r="A1383" t="s">
        <v>451</v>
      </c>
      <c r="B1383" t="s">
        <v>452</v>
      </c>
      <c r="C1383" t="s">
        <v>198</v>
      </c>
      <c r="D1383" t="s">
        <v>201</v>
      </c>
      <c r="E1383" s="2">
        <v>42467.456944444442</v>
      </c>
      <c r="F1383" t="s">
        <v>150</v>
      </c>
      <c r="G1383" t="s">
        <v>149</v>
      </c>
      <c r="H1383" t="b">
        <v>0</v>
      </c>
      <c r="I1383">
        <v>5.7000000000000002E-2</v>
      </c>
      <c r="J1383">
        <v>1E-3</v>
      </c>
      <c r="K1383" t="str">
        <f t="shared" si="63"/>
        <v>=</v>
      </c>
      <c r="L1383">
        <f t="shared" si="64"/>
        <v>57</v>
      </c>
      <c r="M1383">
        <f t="shared" si="65"/>
        <v>1</v>
      </c>
      <c r="N1383" t="s">
        <v>453</v>
      </c>
    </row>
    <row r="1384" spans="1:14">
      <c r="A1384" t="s">
        <v>451</v>
      </c>
      <c r="B1384" t="s">
        <v>452</v>
      </c>
      <c r="C1384" t="s">
        <v>403</v>
      </c>
      <c r="D1384" t="s">
        <v>404</v>
      </c>
      <c r="E1384" s="2">
        <v>43713.52847222222</v>
      </c>
      <c r="F1384" t="s">
        <v>150</v>
      </c>
      <c r="G1384" t="s">
        <v>149</v>
      </c>
      <c r="H1384" t="b">
        <v>0</v>
      </c>
      <c r="I1384">
        <v>7.2999999999999995E-2</v>
      </c>
      <c r="J1384">
        <v>1E-3</v>
      </c>
      <c r="K1384" t="str">
        <f t="shared" si="63"/>
        <v>=</v>
      </c>
      <c r="L1384">
        <f t="shared" si="64"/>
        <v>73</v>
      </c>
      <c r="M1384">
        <f t="shared" si="65"/>
        <v>1</v>
      </c>
      <c r="N1384" t="s">
        <v>453</v>
      </c>
    </row>
    <row r="1385" spans="1:14">
      <c r="A1385" t="s">
        <v>451</v>
      </c>
      <c r="B1385" t="s">
        <v>452</v>
      </c>
      <c r="C1385" t="s">
        <v>203</v>
      </c>
      <c r="D1385" t="s">
        <v>204</v>
      </c>
      <c r="E1385" s="2">
        <v>42559.611111111109</v>
      </c>
      <c r="F1385" t="s">
        <v>150</v>
      </c>
      <c r="G1385" t="s">
        <v>149</v>
      </c>
      <c r="H1385" t="b">
        <v>0</v>
      </c>
      <c r="I1385">
        <v>4.8000000000000001E-2</v>
      </c>
      <c r="J1385">
        <v>1E-3</v>
      </c>
      <c r="K1385" t="str">
        <f t="shared" si="63"/>
        <v>=</v>
      </c>
      <c r="L1385">
        <f t="shared" si="64"/>
        <v>48</v>
      </c>
      <c r="M1385">
        <f t="shared" si="65"/>
        <v>1</v>
      </c>
      <c r="N1385" t="s">
        <v>453</v>
      </c>
    </row>
    <row r="1386" spans="1:14">
      <c r="A1386" t="s">
        <v>451</v>
      </c>
      <c r="B1386" t="s">
        <v>452</v>
      </c>
      <c r="C1386" t="s">
        <v>187</v>
      </c>
      <c r="D1386" t="s">
        <v>188</v>
      </c>
      <c r="E1386" s="2">
        <v>42766.345138888886</v>
      </c>
      <c r="F1386" t="s">
        <v>150</v>
      </c>
      <c r="G1386" t="s">
        <v>149</v>
      </c>
      <c r="H1386" t="b">
        <v>0</v>
      </c>
      <c r="I1386">
        <v>1.2E-2</v>
      </c>
      <c r="J1386">
        <v>1E-3</v>
      </c>
      <c r="K1386" t="str">
        <f t="shared" si="63"/>
        <v>=</v>
      </c>
      <c r="L1386">
        <f t="shared" si="64"/>
        <v>12</v>
      </c>
      <c r="M1386">
        <f t="shared" si="65"/>
        <v>1</v>
      </c>
      <c r="N1386" t="s">
        <v>453</v>
      </c>
    </row>
    <row r="1387" spans="1:14">
      <c r="A1387" t="s">
        <v>451</v>
      </c>
      <c r="B1387" t="s">
        <v>452</v>
      </c>
      <c r="C1387" t="s">
        <v>224</v>
      </c>
      <c r="D1387" t="s">
        <v>225</v>
      </c>
      <c r="E1387" s="2">
        <v>42642.448611111111</v>
      </c>
      <c r="F1387" t="s">
        <v>150</v>
      </c>
      <c r="G1387" t="s">
        <v>149</v>
      </c>
      <c r="H1387" t="b">
        <v>0</v>
      </c>
      <c r="I1387">
        <v>1.2999999999999999E-2</v>
      </c>
      <c r="J1387">
        <v>1E-3</v>
      </c>
      <c r="K1387" t="str">
        <f t="shared" si="63"/>
        <v>=</v>
      </c>
      <c r="L1387">
        <f t="shared" si="64"/>
        <v>13</v>
      </c>
      <c r="M1387">
        <f t="shared" si="65"/>
        <v>1</v>
      </c>
      <c r="N1387" t="s">
        <v>453</v>
      </c>
    </row>
    <row r="1388" spans="1:14">
      <c r="A1388" t="s">
        <v>451</v>
      </c>
      <c r="B1388" t="s">
        <v>452</v>
      </c>
      <c r="C1388" t="s">
        <v>178</v>
      </c>
      <c r="D1388" t="s">
        <v>185</v>
      </c>
      <c r="E1388" s="2">
        <v>43438.57916666667</v>
      </c>
      <c r="F1388" t="s">
        <v>150</v>
      </c>
      <c r="G1388" t="s">
        <v>149</v>
      </c>
      <c r="H1388" t="b">
        <v>0</v>
      </c>
      <c r="I1388">
        <v>8.3999999999999995E-3</v>
      </c>
      <c r="J1388">
        <v>1E-3</v>
      </c>
      <c r="K1388" t="str">
        <f t="shared" si="63"/>
        <v>=</v>
      </c>
      <c r="L1388">
        <f t="shared" si="64"/>
        <v>8.4</v>
      </c>
      <c r="M1388">
        <f t="shared" si="65"/>
        <v>1</v>
      </c>
      <c r="N1388" t="s">
        <v>453</v>
      </c>
    </row>
    <row r="1389" spans="1:14">
      <c r="A1389" t="s">
        <v>451</v>
      </c>
      <c r="B1389" t="s">
        <v>452</v>
      </c>
      <c r="C1389" t="s">
        <v>178</v>
      </c>
      <c r="D1389" t="s">
        <v>185</v>
      </c>
      <c r="E1389" s="2">
        <v>42746.393750000003</v>
      </c>
      <c r="F1389" t="s">
        <v>150</v>
      </c>
      <c r="G1389" t="s">
        <v>149</v>
      </c>
      <c r="H1389" t="b">
        <v>0</v>
      </c>
      <c r="I1389">
        <v>1.2E-2</v>
      </c>
      <c r="J1389">
        <v>1E-3</v>
      </c>
      <c r="K1389" t="str">
        <f t="shared" si="63"/>
        <v>=</v>
      </c>
      <c r="L1389">
        <f t="shared" si="64"/>
        <v>12</v>
      </c>
      <c r="M1389">
        <f t="shared" si="65"/>
        <v>1</v>
      </c>
      <c r="N1389" t="s">
        <v>453</v>
      </c>
    </row>
    <row r="1390" spans="1:14">
      <c r="A1390" t="s">
        <v>451</v>
      </c>
      <c r="B1390" t="s">
        <v>452</v>
      </c>
      <c r="C1390" t="s">
        <v>187</v>
      </c>
      <c r="D1390" t="s">
        <v>188</v>
      </c>
      <c r="E1390" s="2">
        <v>43753.368055555555</v>
      </c>
      <c r="F1390" t="s">
        <v>150</v>
      </c>
      <c r="G1390" t="s">
        <v>149</v>
      </c>
      <c r="H1390" t="b">
        <v>0</v>
      </c>
      <c r="I1390">
        <v>1.7000000000000001E-2</v>
      </c>
      <c r="J1390">
        <v>1E-3</v>
      </c>
      <c r="K1390" t="str">
        <f t="shared" si="63"/>
        <v>=</v>
      </c>
      <c r="L1390">
        <f t="shared" si="64"/>
        <v>17</v>
      </c>
      <c r="M1390">
        <f t="shared" si="65"/>
        <v>1</v>
      </c>
      <c r="N1390" t="s">
        <v>453</v>
      </c>
    </row>
    <row r="1391" spans="1:14">
      <c r="A1391" t="s">
        <v>451</v>
      </c>
      <c r="B1391" t="s">
        <v>452</v>
      </c>
      <c r="C1391" t="s">
        <v>206</v>
      </c>
      <c r="D1391" t="s">
        <v>207</v>
      </c>
      <c r="E1391" s="2">
        <v>43286.529166666667</v>
      </c>
      <c r="F1391" t="s">
        <v>150</v>
      </c>
      <c r="G1391" t="s">
        <v>149</v>
      </c>
      <c r="H1391" t="b">
        <v>0</v>
      </c>
      <c r="I1391">
        <v>2.5000000000000001E-2</v>
      </c>
      <c r="J1391">
        <v>1E-3</v>
      </c>
      <c r="K1391" t="str">
        <f t="shared" si="63"/>
        <v>=</v>
      </c>
      <c r="L1391">
        <f t="shared" si="64"/>
        <v>25</v>
      </c>
      <c r="M1391">
        <f t="shared" si="65"/>
        <v>1</v>
      </c>
      <c r="N1391" t="s">
        <v>453</v>
      </c>
    </row>
    <row r="1392" spans="1:14">
      <c r="A1392" t="s">
        <v>451</v>
      </c>
      <c r="B1392" t="s">
        <v>452</v>
      </c>
      <c r="C1392" t="s">
        <v>203</v>
      </c>
      <c r="D1392" t="s">
        <v>204</v>
      </c>
      <c r="E1392" s="2">
        <v>43500.548611111109</v>
      </c>
      <c r="F1392" t="s">
        <v>150</v>
      </c>
      <c r="G1392" t="s">
        <v>149</v>
      </c>
      <c r="H1392" t="b">
        <v>0</v>
      </c>
      <c r="I1392">
        <v>9.6000000000000002E-2</v>
      </c>
      <c r="J1392">
        <v>1E-3</v>
      </c>
      <c r="K1392" t="str">
        <f t="shared" si="63"/>
        <v>=</v>
      </c>
      <c r="L1392">
        <f t="shared" si="64"/>
        <v>96</v>
      </c>
      <c r="M1392">
        <f t="shared" si="65"/>
        <v>1</v>
      </c>
      <c r="N1392" t="s">
        <v>453</v>
      </c>
    </row>
    <row r="1393" spans="1:14">
      <c r="A1393" t="s">
        <v>451</v>
      </c>
      <c r="B1393" t="s">
        <v>452</v>
      </c>
      <c r="C1393" t="s">
        <v>206</v>
      </c>
      <c r="D1393" t="s">
        <v>207</v>
      </c>
      <c r="E1393" s="2">
        <v>42508.638194444444</v>
      </c>
      <c r="F1393" t="s">
        <v>150</v>
      </c>
      <c r="G1393" t="s">
        <v>149</v>
      </c>
      <c r="H1393" t="b">
        <v>0</v>
      </c>
      <c r="I1393">
        <v>5.1999999999999998E-2</v>
      </c>
      <c r="J1393">
        <v>1E-3</v>
      </c>
      <c r="K1393" t="str">
        <f t="shared" si="63"/>
        <v>=</v>
      </c>
      <c r="L1393">
        <f t="shared" si="64"/>
        <v>52</v>
      </c>
      <c r="M1393">
        <f t="shared" si="65"/>
        <v>1</v>
      </c>
      <c r="N1393" t="s">
        <v>453</v>
      </c>
    </row>
    <row r="1394" spans="1:14">
      <c r="A1394" t="s">
        <v>451</v>
      </c>
      <c r="B1394" t="s">
        <v>452</v>
      </c>
      <c r="C1394" t="s">
        <v>203</v>
      </c>
      <c r="D1394" t="s">
        <v>204</v>
      </c>
      <c r="E1394" s="2">
        <v>42717.566666666666</v>
      </c>
      <c r="F1394" t="s">
        <v>150</v>
      </c>
      <c r="G1394" t="s">
        <v>149</v>
      </c>
      <c r="H1394" t="b">
        <v>0</v>
      </c>
      <c r="I1394">
        <v>6.6000000000000003E-2</v>
      </c>
      <c r="J1394">
        <v>1E-3</v>
      </c>
      <c r="K1394" t="str">
        <f t="shared" si="63"/>
        <v>=</v>
      </c>
      <c r="L1394">
        <f t="shared" si="64"/>
        <v>66</v>
      </c>
      <c r="M1394">
        <f t="shared" si="65"/>
        <v>1</v>
      </c>
      <c r="N1394" t="s">
        <v>453</v>
      </c>
    </row>
    <row r="1395" spans="1:14">
      <c r="A1395" t="s">
        <v>451</v>
      </c>
      <c r="B1395" t="s">
        <v>452</v>
      </c>
      <c r="C1395" t="s">
        <v>198</v>
      </c>
      <c r="D1395" t="s">
        <v>201</v>
      </c>
      <c r="E1395" s="2">
        <v>42768.580555555556</v>
      </c>
      <c r="F1395" t="s">
        <v>150</v>
      </c>
      <c r="G1395" t="s">
        <v>149</v>
      </c>
      <c r="H1395" t="b">
        <v>0</v>
      </c>
      <c r="I1395">
        <v>3.4000000000000002E-2</v>
      </c>
      <c r="J1395">
        <v>1E-3</v>
      </c>
      <c r="K1395" t="str">
        <f t="shared" si="63"/>
        <v>=</v>
      </c>
      <c r="L1395">
        <f t="shared" si="64"/>
        <v>34</v>
      </c>
      <c r="M1395">
        <f t="shared" si="65"/>
        <v>1</v>
      </c>
      <c r="N1395" t="s">
        <v>453</v>
      </c>
    </row>
    <row r="1396" spans="1:14">
      <c r="A1396" t="s">
        <v>451</v>
      </c>
      <c r="B1396" t="s">
        <v>452</v>
      </c>
      <c r="C1396" t="s">
        <v>355</v>
      </c>
      <c r="D1396" t="s">
        <v>356</v>
      </c>
      <c r="E1396" s="2">
        <v>43255.479166666664</v>
      </c>
      <c r="F1396" t="s">
        <v>150</v>
      </c>
      <c r="G1396" t="s">
        <v>149</v>
      </c>
      <c r="H1396" t="b">
        <v>0</v>
      </c>
      <c r="I1396">
        <v>2.8000000000000001E-2</v>
      </c>
      <c r="J1396">
        <v>1E-3</v>
      </c>
      <c r="K1396" t="str">
        <f t="shared" si="63"/>
        <v>=</v>
      </c>
      <c r="L1396">
        <f t="shared" si="64"/>
        <v>28</v>
      </c>
      <c r="M1396">
        <f t="shared" si="65"/>
        <v>1</v>
      </c>
      <c r="N1396" t="s">
        <v>453</v>
      </c>
    </row>
    <row r="1397" spans="1:14">
      <c r="A1397" t="s">
        <v>451</v>
      </c>
      <c r="B1397" t="s">
        <v>452</v>
      </c>
      <c r="C1397" t="s">
        <v>219</v>
      </c>
      <c r="D1397" t="s">
        <v>222</v>
      </c>
      <c r="E1397" s="2">
        <v>44734.507638888892</v>
      </c>
      <c r="F1397" t="s">
        <v>150</v>
      </c>
      <c r="G1397" t="s">
        <v>149</v>
      </c>
      <c r="H1397" t="b">
        <v>0</v>
      </c>
      <c r="I1397">
        <v>0.14000000000000001</v>
      </c>
      <c r="J1397">
        <v>1E-3</v>
      </c>
      <c r="K1397" t="str">
        <f t="shared" si="63"/>
        <v>=</v>
      </c>
      <c r="L1397">
        <f t="shared" si="64"/>
        <v>140</v>
      </c>
      <c r="M1397">
        <f t="shared" si="65"/>
        <v>1</v>
      </c>
      <c r="N1397" t="s">
        <v>453</v>
      </c>
    </row>
    <row r="1398" spans="1:14">
      <c r="A1398" t="s">
        <v>451</v>
      </c>
      <c r="B1398" t="s">
        <v>452</v>
      </c>
      <c r="C1398" t="s">
        <v>206</v>
      </c>
      <c r="D1398" t="s">
        <v>207</v>
      </c>
      <c r="E1398" s="2">
        <v>43402.524305555555</v>
      </c>
      <c r="F1398" t="s">
        <v>150</v>
      </c>
      <c r="G1398" t="s">
        <v>149</v>
      </c>
      <c r="H1398" t="b">
        <v>0</v>
      </c>
      <c r="I1398">
        <v>8.5000000000000006E-2</v>
      </c>
      <c r="J1398">
        <v>1E-3</v>
      </c>
      <c r="K1398" t="str">
        <f t="shared" si="63"/>
        <v>=</v>
      </c>
      <c r="L1398">
        <f t="shared" si="64"/>
        <v>85</v>
      </c>
      <c r="M1398">
        <f t="shared" si="65"/>
        <v>1</v>
      </c>
      <c r="N1398" t="s">
        <v>453</v>
      </c>
    </row>
    <row r="1399" spans="1:14">
      <c r="A1399" t="s">
        <v>451</v>
      </c>
      <c r="B1399" t="s">
        <v>452</v>
      </c>
      <c r="C1399" t="s">
        <v>190</v>
      </c>
      <c r="D1399" t="s">
        <v>194</v>
      </c>
      <c r="E1399" s="2">
        <v>41933.54791666667</v>
      </c>
      <c r="F1399" t="s">
        <v>150</v>
      </c>
      <c r="G1399" t="s">
        <v>149</v>
      </c>
      <c r="H1399" t="b">
        <v>0</v>
      </c>
      <c r="I1399">
        <v>2E-3</v>
      </c>
      <c r="J1399">
        <v>1E-3</v>
      </c>
      <c r="K1399" t="str">
        <f t="shared" si="63"/>
        <v>=</v>
      </c>
      <c r="L1399">
        <f t="shared" si="64"/>
        <v>2</v>
      </c>
      <c r="M1399">
        <f t="shared" si="65"/>
        <v>1</v>
      </c>
      <c r="N1399" t="s">
        <v>453</v>
      </c>
    </row>
    <row r="1400" spans="1:14">
      <c r="A1400" t="s">
        <v>451</v>
      </c>
      <c r="B1400" t="s">
        <v>452</v>
      </c>
      <c r="C1400" t="s">
        <v>206</v>
      </c>
      <c r="D1400" t="s">
        <v>207</v>
      </c>
      <c r="E1400" s="2">
        <v>43237.564583333333</v>
      </c>
      <c r="F1400" t="s">
        <v>150</v>
      </c>
      <c r="G1400" t="s">
        <v>149</v>
      </c>
      <c r="H1400" t="b">
        <v>0</v>
      </c>
      <c r="I1400">
        <v>3.5000000000000003E-2</v>
      </c>
      <c r="J1400">
        <v>1E-3</v>
      </c>
      <c r="K1400" t="str">
        <f t="shared" si="63"/>
        <v>=</v>
      </c>
      <c r="L1400">
        <f t="shared" si="64"/>
        <v>35</v>
      </c>
      <c r="M1400">
        <f t="shared" si="65"/>
        <v>1</v>
      </c>
      <c r="N1400" t="s">
        <v>453</v>
      </c>
    </row>
    <row r="1401" spans="1:14">
      <c r="A1401" t="s">
        <v>451</v>
      </c>
      <c r="B1401" t="s">
        <v>452</v>
      </c>
      <c r="C1401" t="s">
        <v>276</v>
      </c>
      <c r="D1401" t="s">
        <v>277</v>
      </c>
      <c r="E1401" s="2">
        <v>43045.547222222223</v>
      </c>
      <c r="F1401" t="s">
        <v>150</v>
      </c>
      <c r="G1401" t="s">
        <v>149</v>
      </c>
      <c r="H1401" t="b">
        <v>0</v>
      </c>
      <c r="I1401">
        <v>2.3999999999999998E-3</v>
      </c>
      <c r="J1401">
        <v>1E-3</v>
      </c>
      <c r="K1401" t="str">
        <f t="shared" si="63"/>
        <v>=</v>
      </c>
      <c r="L1401">
        <f t="shared" si="64"/>
        <v>2.4</v>
      </c>
      <c r="M1401">
        <f t="shared" si="65"/>
        <v>1</v>
      </c>
      <c r="N1401" t="s">
        <v>453</v>
      </c>
    </row>
    <row r="1402" spans="1:14">
      <c r="A1402" t="s">
        <v>451</v>
      </c>
      <c r="B1402" t="s">
        <v>452</v>
      </c>
      <c r="C1402" t="s">
        <v>187</v>
      </c>
      <c r="D1402" t="s">
        <v>188</v>
      </c>
      <c r="E1402" s="2">
        <v>42254.486111111109</v>
      </c>
      <c r="F1402" t="s">
        <v>150</v>
      </c>
      <c r="G1402" t="s">
        <v>149</v>
      </c>
      <c r="H1402" t="b">
        <v>0</v>
      </c>
      <c r="I1402">
        <v>7.0999999999999994E-2</v>
      </c>
      <c r="J1402">
        <v>1E-3</v>
      </c>
      <c r="K1402" t="str">
        <f t="shared" si="63"/>
        <v>=</v>
      </c>
      <c r="L1402">
        <f t="shared" si="64"/>
        <v>71</v>
      </c>
      <c r="M1402">
        <f t="shared" si="65"/>
        <v>1</v>
      </c>
      <c r="N1402" t="s">
        <v>453</v>
      </c>
    </row>
    <row r="1403" spans="1:14">
      <c r="A1403" t="s">
        <v>451</v>
      </c>
      <c r="B1403" t="s">
        <v>452</v>
      </c>
      <c r="C1403" t="s">
        <v>178</v>
      </c>
      <c r="D1403" t="s">
        <v>185</v>
      </c>
      <c r="E1403" s="2">
        <v>43774.625</v>
      </c>
      <c r="F1403" t="s">
        <v>150</v>
      </c>
      <c r="G1403" t="s">
        <v>149</v>
      </c>
      <c r="H1403" t="b">
        <v>0</v>
      </c>
      <c r="I1403">
        <v>9.4000000000000004E-3</v>
      </c>
      <c r="J1403">
        <v>1E-3</v>
      </c>
      <c r="K1403" t="str">
        <f t="shared" si="63"/>
        <v>=</v>
      </c>
      <c r="L1403">
        <f t="shared" si="64"/>
        <v>9.4</v>
      </c>
      <c r="M1403">
        <f t="shared" si="65"/>
        <v>1</v>
      </c>
      <c r="N1403" t="s">
        <v>453</v>
      </c>
    </row>
    <row r="1404" spans="1:14">
      <c r="A1404" t="s">
        <v>451</v>
      </c>
      <c r="B1404" t="s">
        <v>452</v>
      </c>
      <c r="C1404" t="s">
        <v>196</v>
      </c>
      <c r="D1404" t="s">
        <v>197</v>
      </c>
      <c r="E1404" s="2">
        <v>42200.458333333336</v>
      </c>
      <c r="F1404" t="s">
        <v>150</v>
      </c>
      <c r="G1404" t="s">
        <v>149</v>
      </c>
      <c r="H1404" t="b">
        <v>0</v>
      </c>
      <c r="I1404">
        <v>2.1000000000000001E-2</v>
      </c>
      <c r="J1404">
        <v>1E-3</v>
      </c>
      <c r="K1404" t="str">
        <f t="shared" si="63"/>
        <v>=</v>
      </c>
      <c r="L1404">
        <f t="shared" si="64"/>
        <v>21</v>
      </c>
      <c r="M1404">
        <f t="shared" si="65"/>
        <v>1</v>
      </c>
      <c r="N1404" t="s">
        <v>453</v>
      </c>
    </row>
    <row r="1405" spans="1:14">
      <c r="A1405" t="s">
        <v>451</v>
      </c>
      <c r="B1405" t="s">
        <v>452</v>
      </c>
      <c r="C1405" t="s">
        <v>178</v>
      </c>
      <c r="D1405" t="s">
        <v>185</v>
      </c>
      <c r="E1405" s="2">
        <v>42286.581250000003</v>
      </c>
      <c r="F1405" t="s">
        <v>150</v>
      </c>
      <c r="G1405" t="s">
        <v>149</v>
      </c>
      <c r="H1405" t="b">
        <v>0</v>
      </c>
      <c r="I1405">
        <v>1.7999999999999999E-2</v>
      </c>
      <c r="J1405">
        <v>1E-3</v>
      </c>
      <c r="K1405" t="str">
        <f t="shared" si="63"/>
        <v>=</v>
      </c>
      <c r="L1405">
        <f t="shared" si="64"/>
        <v>18</v>
      </c>
      <c r="M1405">
        <f t="shared" si="65"/>
        <v>1</v>
      </c>
      <c r="N1405" t="s">
        <v>453</v>
      </c>
    </row>
    <row r="1406" spans="1:14">
      <c r="A1406" t="s">
        <v>451</v>
      </c>
      <c r="B1406" t="s">
        <v>452</v>
      </c>
      <c r="C1406" t="s">
        <v>203</v>
      </c>
      <c r="D1406" t="s">
        <v>204</v>
      </c>
      <c r="E1406" s="2">
        <v>43385.586111111108</v>
      </c>
      <c r="F1406" t="s">
        <v>150</v>
      </c>
      <c r="G1406" t="s">
        <v>149</v>
      </c>
      <c r="H1406" t="b">
        <v>0</v>
      </c>
      <c r="I1406">
        <v>6.5000000000000002E-2</v>
      </c>
      <c r="J1406">
        <v>1E-3</v>
      </c>
      <c r="K1406" t="str">
        <f t="shared" si="63"/>
        <v>=</v>
      </c>
      <c r="L1406">
        <f t="shared" si="64"/>
        <v>65</v>
      </c>
      <c r="M1406">
        <f t="shared" si="65"/>
        <v>1</v>
      </c>
      <c r="N1406" t="s">
        <v>453</v>
      </c>
    </row>
    <row r="1407" spans="1:14">
      <c r="A1407" t="s">
        <v>451</v>
      </c>
      <c r="B1407" t="s">
        <v>452</v>
      </c>
      <c r="C1407" t="s">
        <v>206</v>
      </c>
      <c r="D1407" t="s">
        <v>207</v>
      </c>
      <c r="E1407" s="2">
        <v>42803.343055555553</v>
      </c>
      <c r="F1407" t="s">
        <v>150</v>
      </c>
      <c r="G1407" t="s">
        <v>149</v>
      </c>
      <c r="H1407" t="b">
        <v>0</v>
      </c>
      <c r="I1407">
        <v>1.4999999999999999E-2</v>
      </c>
      <c r="J1407">
        <v>1E-3</v>
      </c>
      <c r="K1407" t="str">
        <f t="shared" si="63"/>
        <v>=</v>
      </c>
      <c r="L1407">
        <f t="shared" si="64"/>
        <v>15</v>
      </c>
      <c r="M1407">
        <f t="shared" si="65"/>
        <v>1</v>
      </c>
      <c r="N1407" t="s">
        <v>453</v>
      </c>
    </row>
    <row r="1408" spans="1:14">
      <c r="A1408" t="s">
        <v>451</v>
      </c>
      <c r="B1408" t="s">
        <v>452</v>
      </c>
      <c r="C1408" t="s">
        <v>206</v>
      </c>
      <c r="D1408" t="s">
        <v>207</v>
      </c>
      <c r="E1408" s="2">
        <v>42557.46875</v>
      </c>
      <c r="F1408" t="s">
        <v>150</v>
      </c>
      <c r="G1408" t="s">
        <v>149</v>
      </c>
      <c r="H1408" t="b">
        <v>0</v>
      </c>
      <c r="I1408">
        <v>4.3999999999999997E-2</v>
      </c>
      <c r="J1408">
        <v>1E-3</v>
      </c>
      <c r="K1408" t="str">
        <f t="shared" si="63"/>
        <v>=</v>
      </c>
      <c r="L1408">
        <f t="shared" si="64"/>
        <v>44</v>
      </c>
      <c r="M1408">
        <f t="shared" si="65"/>
        <v>1</v>
      </c>
      <c r="N1408" t="s">
        <v>453</v>
      </c>
    </row>
    <row r="1409" spans="1:14">
      <c r="A1409" t="s">
        <v>451</v>
      </c>
      <c r="B1409" t="s">
        <v>452</v>
      </c>
      <c r="C1409" t="s">
        <v>206</v>
      </c>
      <c r="D1409" t="s">
        <v>207</v>
      </c>
      <c r="E1409" s="2">
        <v>43371.698611111111</v>
      </c>
      <c r="F1409" t="s">
        <v>150</v>
      </c>
      <c r="G1409" t="s">
        <v>149</v>
      </c>
      <c r="H1409" t="b">
        <v>0</v>
      </c>
      <c r="I1409">
        <v>5.6000000000000001E-2</v>
      </c>
      <c r="J1409">
        <v>1E-3</v>
      </c>
      <c r="K1409" t="str">
        <f t="shared" si="63"/>
        <v>=</v>
      </c>
      <c r="L1409">
        <f t="shared" si="64"/>
        <v>56</v>
      </c>
      <c r="M1409">
        <f t="shared" si="65"/>
        <v>1</v>
      </c>
      <c r="N1409" t="s">
        <v>453</v>
      </c>
    </row>
    <row r="1410" spans="1:14">
      <c r="A1410" t="s">
        <v>451</v>
      </c>
      <c r="B1410" t="s">
        <v>452</v>
      </c>
      <c r="C1410" t="s">
        <v>219</v>
      </c>
      <c r="D1410" t="s">
        <v>222</v>
      </c>
      <c r="E1410" s="2">
        <v>43752.402777777781</v>
      </c>
      <c r="F1410" t="s">
        <v>150</v>
      </c>
      <c r="G1410" t="s">
        <v>149</v>
      </c>
      <c r="H1410" t="b">
        <v>0</v>
      </c>
      <c r="I1410">
        <v>0.14000000000000001</v>
      </c>
      <c r="J1410">
        <v>1E-3</v>
      </c>
      <c r="K1410" t="str">
        <f t="shared" si="63"/>
        <v>=</v>
      </c>
      <c r="L1410">
        <f t="shared" si="64"/>
        <v>140</v>
      </c>
      <c r="M1410">
        <f t="shared" si="65"/>
        <v>1</v>
      </c>
      <c r="N1410" t="s">
        <v>453</v>
      </c>
    </row>
    <row r="1411" spans="1:14">
      <c r="A1411" t="s">
        <v>451</v>
      </c>
      <c r="B1411" t="s">
        <v>452</v>
      </c>
      <c r="C1411" t="s">
        <v>198</v>
      </c>
      <c r="D1411" t="s">
        <v>201</v>
      </c>
      <c r="E1411" s="2">
        <v>42628.441666666666</v>
      </c>
      <c r="F1411" t="s">
        <v>150</v>
      </c>
      <c r="G1411" t="s">
        <v>149</v>
      </c>
      <c r="H1411" t="b">
        <v>0</v>
      </c>
      <c r="I1411">
        <v>0.1</v>
      </c>
      <c r="J1411">
        <v>1E-3</v>
      </c>
      <c r="K1411" t="str">
        <f t="shared" ref="K1411:K1474" si="66">IF(H1411=TRUE,"&lt;","=")</f>
        <v>=</v>
      </c>
      <c r="L1411">
        <f t="shared" ref="L1411:L1474" si="67">I1411*1000</f>
        <v>100</v>
      </c>
      <c r="M1411">
        <f t="shared" ref="M1411:M1474" si="68">J1411*1000</f>
        <v>1</v>
      </c>
      <c r="N1411" t="s">
        <v>453</v>
      </c>
    </row>
    <row r="1412" spans="1:14">
      <c r="A1412" t="s">
        <v>451</v>
      </c>
      <c r="B1412" t="s">
        <v>452</v>
      </c>
      <c r="C1412" t="s">
        <v>196</v>
      </c>
      <c r="D1412" t="s">
        <v>197</v>
      </c>
      <c r="E1412" s="2">
        <v>42230.643055555556</v>
      </c>
      <c r="F1412" t="s">
        <v>150</v>
      </c>
      <c r="G1412" t="s">
        <v>149</v>
      </c>
      <c r="H1412" t="b">
        <v>0</v>
      </c>
      <c r="I1412">
        <v>2.8000000000000001E-2</v>
      </c>
      <c r="J1412">
        <v>1E-3</v>
      </c>
      <c r="K1412" t="str">
        <f t="shared" si="66"/>
        <v>=</v>
      </c>
      <c r="L1412">
        <f t="shared" si="67"/>
        <v>28</v>
      </c>
      <c r="M1412">
        <f t="shared" si="68"/>
        <v>1</v>
      </c>
      <c r="N1412" t="s">
        <v>453</v>
      </c>
    </row>
    <row r="1413" spans="1:14">
      <c r="A1413" t="s">
        <v>451</v>
      </c>
      <c r="B1413" t="s">
        <v>452</v>
      </c>
      <c r="C1413" t="s">
        <v>187</v>
      </c>
      <c r="D1413" t="s">
        <v>188</v>
      </c>
      <c r="E1413" s="2">
        <v>42587.627083333333</v>
      </c>
      <c r="F1413" t="s">
        <v>150</v>
      </c>
      <c r="G1413" t="s">
        <v>149</v>
      </c>
      <c r="H1413" t="b">
        <v>0</v>
      </c>
      <c r="I1413">
        <v>1.9E-2</v>
      </c>
      <c r="J1413">
        <v>1E-3</v>
      </c>
      <c r="K1413" t="str">
        <f t="shared" si="66"/>
        <v>=</v>
      </c>
      <c r="L1413">
        <f t="shared" si="67"/>
        <v>19</v>
      </c>
      <c r="M1413">
        <f t="shared" si="68"/>
        <v>1</v>
      </c>
      <c r="N1413" t="s">
        <v>453</v>
      </c>
    </row>
    <row r="1414" spans="1:14">
      <c r="A1414" t="s">
        <v>451</v>
      </c>
      <c r="B1414" t="s">
        <v>452</v>
      </c>
      <c r="C1414" t="s">
        <v>187</v>
      </c>
      <c r="D1414" t="s">
        <v>188</v>
      </c>
      <c r="E1414" s="2">
        <v>42023.612500000003</v>
      </c>
      <c r="F1414" t="s">
        <v>150</v>
      </c>
      <c r="G1414" t="s">
        <v>149</v>
      </c>
      <c r="H1414" t="b">
        <v>0</v>
      </c>
      <c r="I1414">
        <v>6.4999999999999997E-3</v>
      </c>
      <c r="J1414">
        <v>1E-3</v>
      </c>
      <c r="K1414" t="str">
        <f t="shared" si="66"/>
        <v>=</v>
      </c>
      <c r="L1414">
        <f t="shared" si="67"/>
        <v>6.5</v>
      </c>
      <c r="M1414">
        <f t="shared" si="68"/>
        <v>1</v>
      </c>
      <c r="N1414" t="s">
        <v>453</v>
      </c>
    </row>
    <row r="1415" spans="1:14">
      <c r="A1415" t="s">
        <v>451</v>
      </c>
      <c r="B1415" t="s">
        <v>452</v>
      </c>
      <c r="C1415" t="s">
        <v>206</v>
      </c>
      <c r="D1415" t="s">
        <v>207</v>
      </c>
      <c r="E1415" s="2">
        <v>42782.404166666667</v>
      </c>
      <c r="F1415" t="s">
        <v>150</v>
      </c>
      <c r="G1415" t="s">
        <v>149</v>
      </c>
      <c r="H1415" t="b">
        <v>0</v>
      </c>
      <c r="I1415">
        <v>2.3E-2</v>
      </c>
      <c r="J1415">
        <v>1E-3</v>
      </c>
      <c r="K1415" t="str">
        <f t="shared" si="66"/>
        <v>=</v>
      </c>
      <c r="L1415">
        <f t="shared" si="67"/>
        <v>23</v>
      </c>
      <c r="M1415">
        <f t="shared" si="68"/>
        <v>1</v>
      </c>
      <c r="N1415" t="s">
        <v>453</v>
      </c>
    </row>
    <row r="1416" spans="1:14">
      <c r="A1416" t="s">
        <v>451</v>
      </c>
      <c r="B1416" t="s">
        <v>452</v>
      </c>
      <c r="C1416" t="s">
        <v>187</v>
      </c>
      <c r="D1416" t="s">
        <v>188</v>
      </c>
      <c r="E1416" s="2">
        <v>44671.513194444444</v>
      </c>
      <c r="F1416" t="s">
        <v>150</v>
      </c>
      <c r="G1416" t="s">
        <v>149</v>
      </c>
      <c r="H1416" t="b">
        <v>0</v>
      </c>
      <c r="I1416">
        <v>9.2999999999999992E-3</v>
      </c>
      <c r="J1416">
        <v>1E-3</v>
      </c>
      <c r="K1416" t="str">
        <f t="shared" si="66"/>
        <v>=</v>
      </c>
      <c r="L1416">
        <f t="shared" si="67"/>
        <v>9.2999999999999989</v>
      </c>
      <c r="M1416">
        <f t="shared" si="68"/>
        <v>1</v>
      </c>
      <c r="N1416" t="s">
        <v>453</v>
      </c>
    </row>
    <row r="1417" spans="1:14">
      <c r="A1417" t="s">
        <v>451</v>
      </c>
      <c r="B1417" t="s">
        <v>452</v>
      </c>
      <c r="C1417" t="s">
        <v>198</v>
      </c>
      <c r="D1417" t="s">
        <v>201</v>
      </c>
      <c r="E1417" s="2">
        <v>42556.588888888888</v>
      </c>
      <c r="F1417" t="s">
        <v>150</v>
      </c>
      <c r="G1417" t="s">
        <v>149</v>
      </c>
      <c r="H1417" t="b">
        <v>0</v>
      </c>
      <c r="I1417">
        <v>6.8000000000000005E-2</v>
      </c>
      <c r="J1417">
        <v>1E-3</v>
      </c>
      <c r="K1417" t="str">
        <f t="shared" si="66"/>
        <v>=</v>
      </c>
      <c r="L1417">
        <f t="shared" si="67"/>
        <v>68</v>
      </c>
      <c r="M1417">
        <f t="shared" si="68"/>
        <v>1</v>
      </c>
      <c r="N1417" t="s">
        <v>453</v>
      </c>
    </row>
    <row r="1418" spans="1:14">
      <c r="A1418" t="s">
        <v>451</v>
      </c>
      <c r="B1418" t="s">
        <v>452</v>
      </c>
      <c r="C1418" t="s">
        <v>198</v>
      </c>
      <c r="D1418" t="s">
        <v>201</v>
      </c>
      <c r="E1418" s="2">
        <v>45183.477777777778</v>
      </c>
      <c r="F1418" t="s">
        <v>150</v>
      </c>
      <c r="G1418" t="s">
        <v>149</v>
      </c>
      <c r="H1418" t="b">
        <v>0</v>
      </c>
      <c r="I1418">
        <v>0.05</v>
      </c>
      <c r="J1418">
        <v>1E-3</v>
      </c>
      <c r="K1418" t="str">
        <f t="shared" si="66"/>
        <v>=</v>
      </c>
      <c r="L1418">
        <f t="shared" si="67"/>
        <v>50</v>
      </c>
      <c r="M1418">
        <f t="shared" si="68"/>
        <v>1</v>
      </c>
      <c r="N1418" t="s">
        <v>453</v>
      </c>
    </row>
    <row r="1419" spans="1:14">
      <c r="A1419" t="s">
        <v>451</v>
      </c>
      <c r="B1419" t="s">
        <v>452</v>
      </c>
      <c r="C1419" t="s">
        <v>178</v>
      </c>
      <c r="D1419" t="s">
        <v>185</v>
      </c>
      <c r="E1419" s="2">
        <v>42691.426388888889</v>
      </c>
      <c r="F1419" t="s">
        <v>150</v>
      </c>
      <c r="G1419" t="s">
        <v>149</v>
      </c>
      <c r="H1419" t="b">
        <v>0</v>
      </c>
      <c r="I1419">
        <v>1.6E-2</v>
      </c>
      <c r="J1419">
        <v>1E-3</v>
      </c>
      <c r="K1419" t="str">
        <f t="shared" si="66"/>
        <v>=</v>
      </c>
      <c r="L1419">
        <f t="shared" si="67"/>
        <v>16</v>
      </c>
      <c r="M1419">
        <f t="shared" si="68"/>
        <v>1</v>
      </c>
      <c r="N1419" t="s">
        <v>453</v>
      </c>
    </row>
    <row r="1420" spans="1:14">
      <c r="A1420" t="s">
        <v>451</v>
      </c>
      <c r="B1420" t="s">
        <v>452</v>
      </c>
      <c r="C1420" t="s">
        <v>224</v>
      </c>
      <c r="D1420" t="s">
        <v>225</v>
      </c>
      <c r="E1420" s="2">
        <v>43376.529166666667</v>
      </c>
      <c r="F1420" t="s">
        <v>150</v>
      </c>
      <c r="G1420" t="s">
        <v>149</v>
      </c>
      <c r="H1420" t="b">
        <v>0</v>
      </c>
      <c r="I1420">
        <v>2.1999999999999999E-2</v>
      </c>
      <c r="J1420">
        <v>1E-3</v>
      </c>
      <c r="K1420" t="str">
        <f t="shared" si="66"/>
        <v>=</v>
      </c>
      <c r="L1420">
        <f t="shared" si="67"/>
        <v>22</v>
      </c>
      <c r="M1420">
        <f t="shared" si="68"/>
        <v>1</v>
      </c>
      <c r="N1420" t="s">
        <v>453</v>
      </c>
    </row>
    <row r="1421" spans="1:14">
      <c r="A1421" t="s">
        <v>451</v>
      </c>
      <c r="B1421" t="s">
        <v>452</v>
      </c>
      <c r="C1421" t="s">
        <v>196</v>
      </c>
      <c r="D1421" t="s">
        <v>197</v>
      </c>
      <c r="E1421" s="2">
        <v>41890.551388888889</v>
      </c>
      <c r="F1421" t="s">
        <v>150</v>
      </c>
      <c r="G1421" t="s">
        <v>149</v>
      </c>
      <c r="H1421" t="b">
        <v>0</v>
      </c>
      <c r="I1421">
        <v>0.02</v>
      </c>
      <c r="J1421">
        <v>1E-3</v>
      </c>
      <c r="K1421" t="str">
        <f t="shared" si="66"/>
        <v>=</v>
      </c>
      <c r="L1421">
        <f t="shared" si="67"/>
        <v>20</v>
      </c>
      <c r="M1421">
        <f t="shared" si="68"/>
        <v>1</v>
      </c>
      <c r="N1421" t="s">
        <v>453</v>
      </c>
    </row>
    <row r="1422" spans="1:14">
      <c r="A1422" t="s">
        <v>451</v>
      </c>
      <c r="B1422" t="s">
        <v>452</v>
      </c>
      <c r="C1422" t="s">
        <v>247</v>
      </c>
      <c r="D1422" t="s">
        <v>248</v>
      </c>
      <c r="E1422" s="2">
        <v>45078.429166666669</v>
      </c>
      <c r="F1422" t="s">
        <v>150</v>
      </c>
      <c r="G1422" t="s">
        <v>149</v>
      </c>
      <c r="H1422" t="b">
        <v>0</v>
      </c>
      <c r="I1422">
        <v>3.2000000000000002E-3</v>
      </c>
      <c r="J1422">
        <v>1E-3</v>
      </c>
      <c r="K1422" t="str">
        <f t="shared" si="66"/>
        <v>=</v>
      </c>
      <c r="L1422">
        <f t="shared" si="67"/>
        <v>3.2</v>
      </c>
      <c r="M1422">
        <f t="shared" si="68"/>
        <v>1</v>
      </c>
      <c r="N1422" t="s">
        <v>453</v>
      </c>
    </row>
    <row r="1423" spans="1:14">
      <c r="A1423" t="s">
        <v>451</v>
      </c>
      <c r="B1423" t="s">
        <v>452</v>
      </c>
      <c r="C1423" t="s">
        <v>241</v>
      </c>
      <c r="D1423" t="s">
        <v>242</v>
      </c>
      <c r="E1423" s="2">
        <v>43482.506249999999</v>
      </c>
      <c r="F1423" t="s">
        <v>150</v>
      </c>
      <c r="G1423" t="s">
        <v>149</v>
      </c>
      <c r="H1423" t="b">
        <v>0</v>
      </c>
      <c r="I1423">
        <v>3.3E-3</v>
      </c>
      <c r="J1423">
        <v>1E-3</v>
      </c>
      <c r="K1423" t="str">
        <f t="shared" si="66"/>
        <v>=</v>
      </c>
      <c r="L1423">
        <f t="shared" si="67"/>
        <v>3.3</v>
      </c>
      <c r="M1423">
        <f t="shared" si="68"/>
        <v>1</v>
      </c>
      <c r="N1423" t="s">
        <v>453</v>
      </c>
    </row>
    <row r="1424" spans="1:14">
      <c r="A1424" t="s">
        <v>451</v>
      </c>
      <c r="B1424" t="s">
        <v>452</v>
      </c>
      <c r="C1424" t="s">
        <v>178</v>
      </c>
      <c r="D1424" t="s">
        <v>185</v>
      </c>
      <c r="E1424" s="2">
        <v>42240.679166666669</v>
      </c>
      <c r="F1424" t="s">
        <v>150</v>
      </c>
      <c r="G1424" t="s">
        <v>149</v>
      </c>
      <c r="H1424" t="b">
        <v>0</v>
      </c>
      <c r="I1424">
        <v>1.2999999999999999E-2</v>
      </c>
      <c r="J1424">
        <v>1E-3</v>
      </c>
      <c r="K1424" t="str">
        <f t="shared" si="66"/>
        <v>=</v>
      </c>
      <c r="L1424">
        <f t="shared" si="67"/>
        <v>13</v>
      </c>
      <c r="M1424">
        <f t="shared" si="68"/>
        <v>1</v>
      </c>
      <c r="N1424" t="s">
        <v>453</v>
      </c>
    </row>
    <row r="1425" spans="1:14">
      <c r="A1425" t="s">
        <v>451</v>
      </c>
      <c r="B1425" t="s">
        <v>452</v>
      </c>
      <c r="C1425" t="s">
        <v>203</v>
      </c>
      <c r="D1425" t="s">
        <v>204</v>
      </c>
      <c r="E1425" s="2">
        <v>42542.44027777778</v>
      </c>
      <c r="F1425" t="s">
        <v>150</v>
      </c>
      <c r="G1425" t="s">
        <v>149</v>
      </c>
      <c r="H1425" t="b">
        <v>0</v>
      </c>
      <c r="I1425">
        <v>3.4000000000000002E-2</v>
      </c>
      <c r="J1425">
        <v>1E-3</v>
      </c>
      <c r="K1425" t="str">
        <f t="shared" si="66"/>
        <v>=</v>
      </c>
      <c r="L1425">
        <f t="shared" si="67"/>
        <v>34</v>
      </c>
      <c r="M1425">
        <f t="shared" si="68"/>
        <v>1</v>
      </c>
      <c r="N1425" t="s">
        <v>453</v>
      </c>
    </row>
    <row r="1426" spans="1:14">
      <c r="A1426" t="s">
        <v>451</v>
      </c>
      <c r="B1426" t="s">
        <v>452</v>
      </c>
      <c r="C1426" t="s">
        <v>206</v>
      </c>
      <c r="D1426" t="s">
        <v>207</v>
      </c>
      <c r="E1426" s="2">
        <v>42467.463888888888</v>
      </c>
      <c r="F1426" t="s">
        <v>150</v>
      </c>
      <c r="G1426" t="s">
        <v>149</v>
      </c>
      <c r="H1426" t="b">
        <v>0</v>
      </c>
      <c r="I1426">
        <v>7.9000000000000001E-2</v>
      </c>
      <c r="J1426">
        <v>1E-3</v>
      </c>
      <c r="K1426" t="str">
        <f t="shared" si="66"/>
        <v>=</v>
      </c>
      <c r="L1426">
        <f t="shared" si="67"/>
        <v>79</v>
      </c>
      <c r="M1426">
        <f t="shared" si="68"/>
        <v>1</v>
      </c>
      <c r="N1426" t="s">
        <v>453</v>
      </c>
    </row>
    <row r="1427" spans="1:14">
      <c r="A1427" t="s">
        <v>451</v>
      </c>
      <c r="B1427" t="s">
        <v>452</v>
      </c>
      <c r="C1427" t="s">
        <v>190</v>
      </c>
      <c r="D1427" t="s">
        <v>194</v>
      </c>
      <c r="E1427" s="2">
        <v>44302.525000000001</v>
      </c>
      <c r="F1427" t="s">
        <v>150</v>
      </c>
      <c r="G1427" t="s">
        <v>149</v>
      </c>
      <c r="H1427" t="b">
        <v>0</v>
      </c>
      <c r="I1427">
        <v>1.8E-3</v>
      </c>
      <c r="J1427">
        <v>1E-3</v>
      </c>
      <c r="K1427" t="str">
        <f t="shared" si="66"/>
        <v>=</v>
      </c>
      <c r="L1427">
        <f t="shared" si="67"/>
        <v>1.8</v>
      </c>
      <c r="M1427">
        <f t="shared" si="68"/>
        <v>1</v>
      </c>
      <c r="N1427" t="s">
        <v>453</v>
      </c>
    </row>
    <row r="1428" spans="1:14">
      <c r="A1428" t="s">
        <v>451</v>
      </c>
      <c r="B1428" t="s">
        <v>452</v>
      </c>
      <c r="C1428" t="s">
        <v>178</v>
      </c>
      <c r="D1428" t="s">
        <v>185</v>
      </c>
      <c r="E1428" s="2">
        <v>43440.438888888886</v>
      </c>
      <c r="F1428" t="s">
        <v>150</v>
      </c>
      <c r="G1428" t="s">
        <v>149</v>
      </c>
      <c r="H1428" t="b">
        <v>0</v>
      </c>
      <c r="I1428">
        <v>0.01</v>
      </c>
      <c r="J1428">
        <v>1E-3</v>
      </c>
      <c r="K1428" t="str">
        <f t="shared" si="66"/>
        <v>=</v>
      </c>
      <c r="L1428">
        <f t="shared" si="67"/>
        <v>10</v>
      </c>
      <c r="M1428">
        <f t="shared" si="68"/>
        <v>1</v>
      </c>
      <c r="N1428" t="s">
        <v>453</v>
      </c>
    </row>
    <row r="1429" spans="1:14">
      <c r="A1429" t="s">
        <v>451</v>
      </c>
      <c r="B1429" t="s">
        <v>452</v>
      </c>
      <c r="C1429" t="s">
        <v>187</v>
      </c>
      <c r="D1429" t="s">
        <v>188</v>
      </c>
      <c r="E1429" s="2">
        <v>41946.401388888888</v>
      </c>
      <c r="F1429" t="s">
        <v>150</v>
      </c>
      <c r="G1429" t="s">
        <v>149</v>
      </c>
      <c r="H1429" t="b">
        <v>0</v>
      </c>
      <c r="I1429">
        <v>1.4999999999999999E-2</v>
      </c>
      <c r="J1429">
        <v>1E-3</v>
      </c>
      <c r="K1429" t="str">
        <f t="shared" si="66"/>
        <v>=</v>
      </c>
      <c r="L1429">
        <f t="shared" si="67"/>
        <v>15</v>
      </c>
      <c r="M1429">
        <f t="shared" si="68"/>
        <v>1</v>
      </c>
      <c r="N1429" t="s">
        <v>453</v>
      </c>
    </row>
    <row r="1430" spans="1:14">
      <c r="A1430" t="s">
        <v>451</v>
      </c>
      <c r="B1430" t="s">
        <v>452</v>
      </c>
      <c r="C1430" t="s">
        <v>198</v>
      </c>
      <c r="D1430" t="s">
        <v>201</v>
      </c>
      <c r="E1430" s="2">
        <v>45243.452777777777</v>
      </c>
      <c r="F1430" t="s">
        <v>150</v>
      </c>
      <c r="G1430" t="s">
        <v>149</v>
      </c>
      <c r="H1430" t="b">
        <v>0</v>
      </c>
      <c r="I1430">
        <v>5.6000000000000001E-2</v>
      </c>
      <c r="J1430">
        <v>1E-3</v>
      </c>
      <c r="K1430" t="str">
        <f t="shared" si="66"/>
        <v>=</v>
      </c>
      <c r="L1430">
        <f t="shared" si="67"/>
        <v>56</v>
      </c>
      <c r="M1430">
        <f t="shared" si="68"/>
        <v>1</v>
      </c>
      <c r="N1430" t="s">
        <v>453</v>
      </c>
    </row>
    <row r="1431" spans="1:14">
      <c r="A1431" t="s">
        <v>451</v>
      </c>
      <c r="B1431" t="s">
        <v>452</v>
      </c>
      <c r="C1431" t="s">
        <v>203</v>
      </c>
      <c r="D1431" t="s">
        <v>204</v>
      </c>
      <c r="E1431" s="2">
        <v>43340.604861111111</v>
      </c>
      <c r="F1431" t="s">
        <v>150</v>
      </c>
      <c r="G1431" t="s">
        <v>149</v>
      </c>
      <c r="H1431" t="b">
        <v>0</v>
      </c>
      <c r="I1431">
        <v>3.7999999999999999E-2</v>
      </c>
      <c r="J1431">
        <v>1E-3</v>
      </c>
      <c r="K1431" t="str">
        <f t="shared" si="66"/>
        <v>=</v>
      </c>
      <c r="L1431">
        <f t="shared" si="67"/>
        <v>38</v>
      </c>
      <c r="M1431">
        <f t="shared" si="68"/>
        <v>1</v>
      </c>
      <c r="N1431" t="s">
        <v>453</v>
      </c>
    </row>
    <row r="1432" spans="1:14">
      <c r="A1432" t="s">
        <v>451</v>
      </c>
      <c r="B1432" t="s">
        <v>452</v>
      </c>
      <c r="C1432" t="s">
        <v>206</v>
      </c>
      <c r="D1432" t="s">
        <v>207</v>
      </c>
      <c r="E1432" s="2">
        <v>42765.640972222223</v>
      </c>
      <c r="F1432" t="s">
        <v>150</v>
      </c>
      <c r="G1432" t="s">
        <v>149</v>
      </c>
      <c r="H1432" t="b">
        <v>0</v>
      </c>
      <c r="I1432">
        <v>3.2000000000000001E-2</v>
      </c>
      <c r="J1432">
        <v>1E-3</v>
      </c>
      <c r="K1432" t="str">
        <f t="shared" si="66"/>
        <v>=</v>
      </c>
      <c r="L1432">
        <f t="shared" si="67"/>
        <v>32</v>
      </c>
      <c r="M1432">
        <f t="shared" si="68"/>
        <v>1</v>
      </c>
      <c r="N1432" t="s">
        <v>453</v>
      </c>
    </row>
    <row r="1433" spans="1:14">
      <c r="A1433" t="s">
        <v>451</v>
      </c>
      <c r="B1433" t="s">
        <v>452</v>
      </c>
      <c r="C1433" t="s">
        <v>178</v>
      </c>
      <c r="D1433" t="s">
        <v>185</v>
      </c>
      <c r="E1433" s="2">
        <v>44644.457638888889</v>
      </c>
      <c r="F1433" t="s">
        <v>150</v>
      </c>
      <c r="G1433" t="s">
        <v>149</v>
      </c>
      <c r="H1433" t="b">
        <v>0</v>
      </c>
      <c r="I1433">
        <v>4.3E-3</v>
      </c>
      <c r="J1433">
        <v>1E-3</v>
      </c>
      <c r="K1433" t="str">
        <f t="shared" si="66"/>
        <v>=</v>
      </c>
      <c r="L1433">
        <f t="shared" si="67"/>
        <v>4.3</v>
      </c>
      <c r="M1433">
        <f t="shared" si="68"/>
        <v>1</v>
      </c>
      <c r="N1433" t="s">
        <v>453</v>
      </c>
    </row>
    <row r="1434" spans="1:14">
      <c r="A1434" t="s">
        <v>451</v>
      </c>
      <c r="B1434" t="s">
        <v>452</v>
      </c>
      <c r="C1434" t="s">
        <v>187</v>
      </c>
      <c r="D1434" t="s">
        <v>188</v>
      </c>
      <c r="E1434" s="2">
        <v>45196.443749999999</v>
      </c>
      <c r="F1434" t="s">
        <v>150</v>
      </c>
      <c r="G1434" t="s">
        <v>149</v>
      </c>
      <c r="H1434" t="b">
        <v>0</v>
      </c>
      <c r="I1434">
        <v>1.4E-2</v>
      </c>
      <c r="J1434">
        <v>1E-3</v>
      </c>
      <c r="K1434" t="str">
        <f t="shared" si="66"/>
        <v>=</v>
      </c>
      <c r="L1434">
        <f t="shared" si="67"/>
        <v>14</v>
      </c>
      <c r="M1434">
        <f t="shared" si="68"/>
        <v>1</v>
      </c>
      <c r="N1434" t="s">
        <v>453</v>
      </c>
    </row>
    <row r="1435" spans="1:14">
      <c r="A1435" t="s">
        <v>451</v>
      </c>
      <c r="B1435" t="s">
        <v>452</v>
      </c>
      <c r="C1435" t="s">
        <v>241</v>
      </c>
      <c r="D1435" t="s">
        <v>242</v>
      </c>
      <c r="E1435" s="2">
        <v>43486.527777777781</v>
      </c>
      <c r="F1435" t="s">
        <v>150</v>
      </c>
      <c r="G1435" t="s">
        <v>149</v>
      </c>
      <c r="H1435" t="b">
        <v>0</v>
      </c>
      <c r="I1435">
        <v>3.7000000000000002E-3</v>
      </c>
      <c r="J1435">
        <v>1E-3</v>
      </c>
      <c r="K1435" t="str">
        <f t="shared" si="66"/>
        <v>=</v>
      </c>
      <c r="L1435">
        <f t="shared" si="67"/>
        <v>3.7</v>
      </c>
      <c r="M1435">
        <f t="shared" si="68"/>
        <v>1</v>
      </c>
      <c r="N1435" t="s">
        <v>453</v>
      </c>
    </row>
    <row r="1436" spans="1:14">
      <c r="A1436" t="s">
        <v>451</v>
      </c>
      <c r="B1436" t="s">
        <v>452</v>
      </c>
      <c r="C1436" t="s">
        <v>206</v>
      </c>
      <c r="D1436" t="s">
        <v>207</v>
      </c>
      <c r="E1436" s="2">
        <v>43228.582638888889</v>
      </c>
      <c r="F1436" t="s">
        <v>150</v>
      </c>
      <c r="G1436" t="s">
        <v>149</v>
      </c>
      <c r="H1436" t="b">
        <v>0</v>
      </c>
      <c r="I1436">
        <v>2.1999999999999999E-2</v>
      </c>
      <c r="J1436">
        <v>1E-3</v>
      </c>
      <c r="K1436" t="str">
        <f t="shared" si="66"/>
        <v>=</v>
      </c>
      <c r="L1436">
        <f t="shared" si="67"/>
        <v>22</v>
      </c>
      <c r="M1436">
        <f t="shared" si="68"/>
        <v>1</v>
      </c>
      <c r="N1436" t="s">
        <v>453</v>
      </c>
    </row>
    <row r="1437" spans="1:14">
      <c r="A1437" t="s">
        <v>451</v>
      </c>
      <c r="B1437" t="s">
        <v>452</v>
      </c>
      <c r="C1437" t="s">
        <v>196</v>
      </c>
      <c r="D1437" t="s">
        <v>197</v>
      </c>
      <c r="E1437" s="2">
        <v>42137.727083333331</v>
      </c>
      <c r="F1437" t="s">
        <v>150</v>
      </c>
      <c r="G1437" t="s">
        <v>149</v>
      </c>
      <c r="H1437" t="b">
        <v>0</v>
      </c>
      <c r="I1437">
        <v>1.2E-2</v>
      </c>
      <c r="J1437">
        <v>1E-3</v>
      </c>
      <c r="K1437" t="str">
        <f t="shared" si="66"/>
        <v>=</v>
      </c>
      <c r="L1437">
        <f t="shared" si="67"/>
        <v>12</v>
      </c>
      <c r="M1437">
        <f t="shared" si="68"/>
        <v>1</v>
      </c>
      <c r="N1437" t="s">
        <v>453</v>
      </c>
    </row>
    <row r="1438" spans="1:14">
      <c r="A1438" t="s">
        <v>451</v>
      </c>
      <c r="B1438" t="s">
        <v>452</v>
      </c>
      <c r="C1438" t="s">
        <v>241</v>
      </c>
      <c r="D1438" t="s">
        <v>242</v>
      </c>
      <c r="E1438" s="2">
        <v>44328.523611111108</v>
      </c>
      <c r="F1438" t="s">
        <v>150</v>
      </c>
      <c r="G1438" t="s">
        <v>149</v>
      </c>
      <c r="H1438" t="b">
        <v>0</v>
      </c>
      <c r="I1438">
        <v>5.4000000000000003E-3</v>
      </c>
      <c r="J1438">
        <v>1E-3</v>
      </c>
      <c r="K1438" t="str">
        <f t="shared" si="66"/>
        <v>=</v>
      </c>
      <c r="L1438">
        <f t="shared" si="67"/>
        <v>5.4</v>
      </c>
      <c r="M1438">
        <f t="shared" si="68"/>
        <v>1</v>
      </c>
      <c r="N1438" t="s">
        <v>453</v>
      </c>
    </row>
    <row r="1439" spans="1:14">
      <c r="A1439" t="s">
        <v>451</v>
      </c>
      <c r="B1439" t="s">
        <v>452</v>
      </c>
      <c r="C1439" t="s">
        <v>203</v>
      </c>
      <c r="D1439" t="s">
        <v>204</v>
      </c>
      <c r="E1439" s="2">
        <v>44952.448611111111</v>
      </c>
      <c r="F1439" t="s">
        <v>150</v>
      </c>
      <c r="G1439" t="s">
        <v>149</v>
      </c>
      <c r="H1439" t="b">
        <v>0</v>
      </c>
      <c r="I1439">
        <v>1.7999999999999999E-2</v>
      </c>
      <c r="J1439">
        <v>1E-3</v>
      </c>
      <c r="K1439" t="str">
        <f t="shared" si="66"/>
        <v>=</v>
      </c>
      <c r="L1439">
        <f t="shared" si="67"/>
        <v>18</v>
      </c>
      <c r="M1439">
        <f t="shared" si="68"/>
        <v>1</v>
      </c>
      <c r="N1439" t="s">
        <v>453</v>
      </c>
    </row>
    <row r="1440" spans="1:14">
      <c r="A1440" t="s">
        <v>451</v>
      </c>
      <c r="B1440" t="s">
        <v>452</v>
      </c>
      <c r="C1440" t="s">
        <v>178</v>
      </c>
      <c r="D1440" t="s">
        <v>185</v>
      </c>
      <c r="E1440" s="2">
        <v>42178.406944444447</v>
      </c>
      <c r="F1440" t="s">
        <v>150</v>
      </c>
      <c r="G1440" t="s">
        <v>149</v>
      </c>
      <c r="H1440" t="b">
        <v>0</v>
      </c>
      <c r="I1440">
        <v>0.01</v>
      </c>
      <c r="J1440">
        <v>1E-3</v>
      </c>
      <c r="K1440" t="str">
        <f t="shared" si="66"/>
        <v>=</v>
      </c>
      <c r="L1440">
        <f t="shared" si="67"/>
        <v>10</v>
      </c>
      <c r="M1440">
        <f t="shared" si="68"/>
        <v>1</v>
      </c>
      <c r="N1440" t="s">
        <v>453</v>
      </c>
    </row>
    <row r="1441" spans="1:14">
      <c r="A1441" t="s">
        <v>451</v>
      </c>
      <c r="B1441" t="s">
        <v>452</v>
      </c>
      <c r="C1441" t="s">
        <v>198</v>
      </c>
      <c r="D1441" t="s">
        <v>201</v>
      </c>
      <c r="E1441" s="2">
        <v>45132.527083333334</v>
      </c>
      <c r="F1441" t="s">
        <v>150</v>
      </c>
      <c r="G1441" t="s">
        <v>149</v>
      </c>
      <c r="H1441" t="b">
        <v>0</v>
      </c>
      <c r="I1441">
        <v>5.1999999999999998E-2</v>
      </c>
      <c r="J1441">
        <v>1E-3</v>
      </c>
      <c r="K1441" t="str">
        <f t="shared" si="66"/>
        <v>=</v>
      </c>
      <c r="L1441">
        <f t="shared" si="67"/>
        <v>52</v>
      </c>
      <c r="M1441">
        <f t="shared" si="68"/>
        <v>1</v>
      </c>
      <c r="N1441" t="s">
        <v>453</v>
      </c>
    </row>
    <row r="1442" spans="1:14">
      <c r="A1442" t="s">
        <v>451</v>
      </c>
      <c r="B1442" t="s">
        <v>452</v>
      </c>
      <c r="C1442" t="s">
        <v>178</v>
      </c>
      <c r="D1442" t="s">
        <v>185</v>
      </c>
      <c r="E1442" s="2">
        <v>44909.554166666669</v>
      </c>
      <c r="F1442" t="s">
        <v>150</v>
      </c>
      <c r="G1442" t="s">
        <v>149</v>
      </c>
      <c r="H1442" t="b">
        <v>0</v>
      </c>
      <c r="I1442">
        <v>4.3E-3</v>
      </c>
      <c r="J1442">
        <v>1E-3</v>
      </c>
      <c r="K1442" t="str">
        <f t="shared" si="66"/>
        <v>=</v>
      </c>
      <c r="L1442">
        <f t="shared" si="67"/>
        <v>4.3</v>
      </c>
      <c r="M1442">
        <f t="shared" si="68"/>
        <v>1</v>
      </c>
      <c r="N1442" t="s">
        <v>453</v>
      </c>
    </row>
    <row r="1443" spans="1:14">
      <c r="A1443" t="s">
        <v>451</v>
      </c>
      <c r="B1443" t="s">
        <v>452</v>
      </c>
      <c r="C1443" t="s">
        <v>178</v>
      </c>
      <c r="D1443" t="s">
        <v>185</v>
      </c>
      <c r="E1443" s="2">
        <v>44405.566666666666</v>
      </c>
      <c r="F1443" t="s">
        <v>150</v>
      </c>
      <c r="G1443" t="s">
        <v>149</v>
      </c>
      <c r="H1443" t="b">
        <v>0</v>
      </c>
      <c r="I1443">
        <v>6.8999999999999999E-3</v>
      </c>
      <c r="J1443">
        <v>1E-3</v>
      </c>
      <c r="K1443" t="str">
        <f t="shared" si="66"/>
        <v>=</v>
      </c>
      <c r="L1443">
        <f t="shared" si="67"/>
        <v>6.8999999999999995</v>
      </c>
      <c r="M1443">
        <f t="shared" si="68"/>
        <v>1</v>
      </c>
      <c r="N1443" t="s">
        <v>453</v>
      </c>
    </row>
    <row r="1444" spans="1:14">
      <c r="A1444" t="s">
        <v>451</v>
      </c>
      <c r="B1444" t="s">
        <v>452</v>
      </c>
      <c r="C1444" t="s">
        <v>187</v>
      </c>
      <c r="D1444" t="s">
        <v>188</v>
      </c>
      <c r="E1444" s="2">
        <v>41932.368750000001</v>
      </c>
      <c r="F1444" t="s">
        <v>150</v>
      </c>
      <c r="G1444" t="s">
        <v>149</v>
      </c>
      <c r="H1444" t="b">
        <v>0</v>
      </c>
      <c r="I1444">
        <v>1.7999999999999999E-2</v>
      </c>
      <c r="J1444">
        <v>1E-3</v>
      </c>
      <c r="K1444" t="str">
        <f t="shared" si="66"/>
        <v>=</v>
      </c>
      <c r="L1444">
        <f t="shared" si="67"/>
        <v>18</v>
      </c>
      <c r="M1444">
        <f t="shared" si="68"/>
        <v>1</v>
      </c>
      <c r="N1444" t="s">
        <v>453</v>
      </c>
    </row>
    <row r="1445" spans="1:14">
      <c r="A1445" t="s">
        <v>451</v>
      </c>
      <c r="B1445" t="s">
        <v>452</v>
      </c>
      <c r="C1445" t="s">
        <v>206</v>
      </c>
      <c r="D1445" t="s">
        <v>207</v>
      </c>
      <c r="E1445" s="2">
        <v>44733.693055555559</v>
      </c>
      <c r="F1445" t="s">
        <v>150</v>
      </c>
      <c r="G1445" t="s">
        <v>149</v>
      </c>
      <c r="H1445" t="b">
        <v>0</v>
      </c>
      <c r="I1445">
        <v>2.8000000000000001E-2</v>
      </c>
      <c r="J1445">
        <v>1E-3</v>
      </c>
      <c r="K1445" t="str">
        <f t="shared" si="66"/>
        <v>=</v>
      </c>
      <c r="L1445">
        <f t="shared" si="67"/>
        <v>28</v>
      </c>
      <c r="M1445">
        <f t="shared" si="68"/>
        <v>1</v>
      </c>
      <c r="N1445" t="s">
        <v>453</v>
      </c>
    </row>
    <row r="1446" spans="1:14">
      <c r="A1446" t="s">
        <v>451</v>
      </c>
      <c r="B1446" t="s">
        <v>452</v>
      </c>
      <c r="C1446" t="s">
        <v>190</v>
      </c>
      <c r="D1446" t="s">
        <v>194</v>
      </c>
      <c r="E1446" s="2">
        <v>42601.54583333333</v>
      </c>
      <c r="F1446" t="s">
        <v>150</v>
      </c>
      <c r="G1446" t="s">
        <v>149</v>
      </c>
      <c r="H1446" t="b">
        <v>0</v>
      </c>
      <c r="I1446">
        <v>4.4000000000000003E-3</v>
      </c>
      <c r="J1446">
        <v>1E-3</v>
      </c>
      <c r="K1446" t="str">
        <f t="shared" si="66"/>
        <v>=</v>
      </c>
      <c r="L1446">
        <f t="shared" si="67"/>
        <v>4.4000000000000004</v>
      </c>
      <c r="M1446">
        <f t="shared" si="68"/>
        <v>1</v>
      </c>
      <c r="N1446" t="s">
        <v>453</v>
      </c>
    </row>
    <row r="1447" spans="1:14">
      <c r="A1447" t="s">
        <v>451</v>
      </c>
      <c r="B1447" t="s">
        <v>452</v>
      </c>
      <c r="C1447" t="s">
        <v>206</v>
      </c>
      <c r="D1447" t="s">
        <v>207</v>
      </c>
      <c r="E1447" s="2">
        <v>45174.361111111109</v>
      </c>
      <c r="F1447" t="s">
        <v>150</v>
      </c>
      <c r="G1447" t="s">
        <v>149</v>
      </c>
      <c r="H1447" t="b">
        <v>0</v>
      </c>
      <c r="I1447">
        <v>4.1000000000000002E-2</v>
      </c>
      <c r="J1447">
        <v>1E-3</v>
      </c>
      <c r="K1447" t="str">
        <f t="shared" si="66"/>
        <v>=</v>
      </c>
      <c r="L1447">
        <f t="shared" si="67"/>
        <v>41</v>
      </c>
      <c r="M1447">
        <f t="shared" si="68"/>
        <v>1</v>
      </c>
      <c r="N1447" t="s">
        <v>453</v>
      </c>
    </row>
    <row r="1448" spans="1:14">
      <c r="A1448" t="s">
        <v>451</v>
      </c>
      <c r="B1448" t="s">
        <v>452</v>
      </c>
      <c r="C1448" t="s">
        <v>203</v>
      </c>
      <c r="D1448" t="s">
        <v>204</v>
      </c>
      <c r="E1448" s="2">
        <v>43371.464583333334</v>
      </c>
      <c r="F1448" t="s">
        <v>150</v>
      </c>
      <c r="G1448" t="s">
        <v>149</v>
      </c>
      <c r="H1448" t="b">
        <v>0</v>
      </c>
      <c r="I1448">
        <v>7.0000000000000007E-2</v>
      </c>
      <c r="J1448">
        <v>1E-3</v>
      </c>
      <c r="K1448" t="str">
        <f t="shared" si="66"/>
        <v>=</v>
      </c>
      <c r="L1448">
        <f t="shared" si="67"/>
        <v>70</v>
      </c>
      <c r="M1448">
        <f t="shared" si="68"/>
        <v>1</v>
      </c>
      <c r="N1448" t="s">
        <v>453</v>
      </c>
    </row>
    <row r="1449" spans="1:14">
      <c r="A1449" t="s">
        <v>451</v>
      </c>
      <c r="B1449" t="s">
        <v>452</v>
      </c>
      <c r="C1449" t="s">
        <v>203</v>
      </c>
      <c r="D1449" t="s">
        <v>204</v>
      </c>
      <c r="E1449" s="2">
        <v>42845.409722222219</v>
      </c>
      <c r="F1449" t="s">
        <v>150</v>
      </c>
      <c r="G1449" t="s">
        <v>149</v>
      </c>
      <c r="H1449" t="b">
        <v>0</v>
      </c>
      <c r="I1449">
        <v>5.1999999999999998E-2</v>
      </c>
      <c r="J1449">
        <v>1E-3</v>
      </c>
      <c r="K1449" t="str">
        <f t="shared" si="66"/>
        <v>=</v>
      </c>
      <c r="L1449">
        <f t="shared" si="67"/>
        <v>52</v>
      </c>
      <c r="M1449">
        <f t="shared" si="68"/>
        <v>1</v>
      </c>
      <c r="N1449" t="s">
        <v>453</v>
      </c>
    </row>
    <row r="1450" spans="1:14">
      <c r="A1450" t="s">
        <v>451</v>
      </c>
      <c r="B1450" t="s">
        <v>452</v>
      </c>
      <c r="C1450" t="s">
        <v>187</v>
      </c>
      <c r="D1450" t="s">
        <v>188</v>
      </c>
      <c r="E1450" s="2">
        <v>44641.445833333331</v>
      </c>
      <c r="F1450" t="s">
        <v>150</v>
      </c>
      <c r="G1450" t="s">
        <v>149</v>
      </c>
      <c r="H1450" t="b">
        <v>0</v>
      </c>
      <c r="I1450">
        <v>1.0999999999999999E-2</v>
      </c>
      <c r="J1450">
        <v>1E-3</v>
      </c>
      <c r="K1450" t="str">
        <f t="shared" si="66"/>
        <v>=</v>
      </c>
      <c r="L1450">
        <f t="shared" si="67"/>
        <v>11</v>
      </c>
      <c r="M1450">
        <f t="shared" si="68"/>
        <v>1</v>
      </c>
      <c r="N1450" t="s">
        <v>453</v>
      </c>
    </row>
    <row r="1451" spans="1:14">
      <c r="A1451" t="s">
        <v>451</v>
      </c>
      <c r="B1451" t="s">
        <v>452</v>
      </c>
      <c r="C1451" t="s">
        <v>219</v>
      </c>
      <c r="D1451" t="s">
        <v>222</v>
      </c>
      <c r="E1451" s="2">
        <v>43756.586111111108</v>
      </c>
      <c r="F1451" t="s">
        <v>150</v>
      </c>
      <c r="G1451" t="s">
        <v>149</v>
      </c>
      <c r="H1451" t="b">
        <v>0</v>
      </c>
      <c r="I1451">
        <v>5.8000000000000003E-2</v>
      </c>
      <c r="J1451">
        <v>1E-3</v>
      </c>
      <c r="K1451" t="str">
        <f t="shared" si="66"/>
        <v>=</v>
      </c>
      <c r="L1451">
        <f t="shared" si="67"/>
        <v>58</v>
      </c>
      <c r="M1451">
        <f t="shared" si="68"/>
        <v>1</v>
      </c>
      <c r="N1451" t="s">
        <v>453</v>
      </c>
    </row>
    <row r="1452" spans="1:14">
      <c r="A1452" t="s">
        <v>451</v>
      </c>
      <c r="B1452" t="s">
        <v>452</v>
      </c>
      <c r="C1452" t="s">
        <v>203</v>
      </c>
      <c r="D1452" t="s">
        <v>204</v>
      </c>
      <c r="E1452" s="2">
        <v>42642.438194444447</v>
      </c>
      <c r="F1452" t="s">
        <v>150</v>
      </c>
      <c r="G1452" t="s">
        <v>149</v>
      </c>
      <c r="H1452" t="b">
        <v>0</v>
      </c>
      <c r="I1452">
        <v>6.3E-2</v>
      </c>
      <c r="J1452">
        <v>1E-3</v>
      </c>
      <c r="K1452" t="str">
        <f t="shared" si="66"/>
        <v>=</v>
      </c>
      <c r="L1452">
        <f t="shared" si="67"/>
        <v>63</v>
      </c>
      <c r="M1452">
        <f t="shared" si="68"/>
        <v>1</v>
      </c>
      <c r="N1452" t="s">
        <v>453</v>
      </c>
    </row>
    <row r="1453" spans="1:14">
      <c r="A1453" t="s">
        <v>451</v>
      </c>
      <c r="B1453" t="s">
        <v>452</v>
      </c>
      <c r="C1453" t="s">
        <v>325</v>
      </c>
      <c r="D1453" t="s">
        <v>326</v>
      </c>
      <c r="E1453" s="2">
        <v>43433.515277777777</v>
      </c>
      <c r="F1453" t="s">
        <v>150</v>
      </c>
      <c r="G1453" t="s">
        <v>149</v>
      </c>
      <c r="H1453" t="b">
        <v>0</v>
      </c>
      <c r="I1453">
        <v>0.02</v>
      </c>
      <c r="J1453">
        <v>1E-3</v>
      </c>
      <c r="K1453" t="str">
        <f t="shared" si="66"/>
        <v>=</v>
      </c>
      <c r="L1453">
        <f t="shared" si="67"/>
        <v>20</v>
      </c>
      <c r="M1453">
        <f t="shared" si="68"/>
        <v>1</v>
      </c>
      <c r="N1453" t="s">
        <v>453</v>
      </c>
    </row>
    <row r="1454" spans="1:14">
      <c r="A1454" t="s">
        <v>451</v>
      </c>
      <c r="B1454" t="s">
        <v>452</v>
      </c>
      <c r="C1454" t="s">
        <v>235</v>
      </c>
      <c r="D1454" t="s">
        <v>239</v>
      </c>
      <c r="E1454" s="2">
        <v>42640.665972222225</v>
      </c>
      <c r="F1454" t="s">
        <v>150</v>
      </c>
      <c r="G1454" t="s">
        <v>149</v>
      </c>
      <c r="H1454" t="b">
        <v>0</v>
      </c>
      <c r="I1454">
        <v>6.2E-2</v>
      </c>
      <c r="J1454">
        <v>1E-3</v>
      </c>
      <c r="K1454" t="str">
        <f t="shared" si="66"/>
        <v>=</v>
      </c>
      <c r="L1454">
        <f t="shared" si="67"/>
        <v>62</v>
      </c>
      <c r="M1454">
        <f t="shared" si="68"/>
        <v>1</v>
      </c>
      <c r="N1454" t="s">
        <v>453</v>
      </c>
    </row>
    <row r="1455" spans="1:14">
      <c r="A1455" t="s">
        <v>451</v>
      </c>
      <c r="B1455" t="s">
        <v>452</v>
      </c>
      <c r="C1455" t="s">
        <v>178</v>
      </c>
      <c r="D1455" t="s">
        <v>185</v>
      </c>
      <c r="E1455" s="2">
        <v>44413.765277777777</v>
      </c>
      <c r="F1455" t="s">
        <v>150</v>
      </c>
      <c r="G1455" t="s">
        <v>149</v>
      </c>
      <c r="H1455" t="b">
        <v>0</v>
      </c>
      <c r="I1455">
        <v>7.4999999999999997E-3</v>
      </c>
      <c r="J1455">
        <v>1E-3</v>
      </c>
      <c r="K1455" t="str">
        <f t="shared" si="66"/>
        <v>=</v>
      </c>
      <c r="L1455">
        <f t="shared" si="67"/>
        <v>7.5</v>
      </c>
      <c r="M1455">
        <f t="shared" si="68"/>
        <v>1</v>
      </c>
      <c r="N1455" t="s">
        <v>453</v>
      </c>
    </row>
    <row r="1456" spans="1:14">
      <c r="A1456" t="s">
        <v>451</v>
      </c>
      <c r="B1456" t="s">
        <v>452</v>
      </c>
      <c r="C1456" t="s">
        <v>190</v>
      </c>
      <c r="D1456" t="s">
        <v>194</v>
      </c>
      <c r="E1456" s="2">
        <v>42543.475694444445</v>
      </c>
      <c r="F1456" t="s">
        <v>150</v>
      </c>
      <c r="G1456" t="s">
        <v>149</v>
      </c>
      <c r="H1456" t="b">
        <v>0</v>
      </c>
      <c r="I1456">
        <v>2.3999999999999998E-3</v>
      </c>
      <c r="J1456">
        <v>1E-3</v>
      </c>
      <c r="K1456" t="str">
        <f t="shared" si="66"/>
        <v>=</v>
      </c>
      <c r="L1456">
        <f t="shared" si="67"/>
        <v>2.4</v>
      </c>
      <c r="M1456">
        <f t="shared" si="68"/>
        <v>1</v>
      </c>
      <c r="N1456" t="s">
        <v>453</v>
      </c>
    </row>
    <row r="1457" spans="1:14">
      <c r="A1457" t="s">
        <v>451</v>
      </c>
      <c r="B1457" t="s">
        <v>452</v>
      </c>
      <c r="C1457" t="s">
        <v>178</v>
      </c>
      <c r="D1457" t="s">
        <v>185</v>
      </c>
      <c r="E1457" s="2">
        <v>41961.465277777781</v>
      </c>
      <c r="F1457" t="s">
        <v>150</v>
      </c>
      <c r="G1457" t="s">
        <v>149</v>
      </c>
      <c r="H1457" t="b">
        <v>0</v>
      </c>
      <c r="I1457">
        <v>1.4999999999999999E-2</v>
      </c>
      <c r="J1457">
        <v>1E-3</v>
      </c>
      <c r="K1457" t="str">
        <f t="shared" si="66"/>
        <v>=</v>
      </c>
      <c r="L1457">
        <f t="shared" si="67"/>
        <v>15</v>
      </c>
      <c r="M1457">
        <f t="shared" si="68"/>
        <v>1</v>
      </c>
      <c r="N1457" t="s">
        <v>453</v>
      </c>
    </row>
    <row r="1458" spans="1:14">
      <c r="A1458" t="s">
        <v>451</v>
      </c>
      <c r="B1458" t="s">
        <v>452</v>
      </c>
      <c r="C1458" t="s">
        <v>235</v>
      </c>
      <c r="D1458" t="s">
        <v>239</v>
      </c>
      <c r="E1458" s="2">
        <v>43714.405555555553</v>
      </c>
      <c r="F1458" t="s">
        <v>150</v>
      </c>
      <c r="G1458" t="s">
        <v>149</v>
      </c>
      <c r="H1458" t="b">
        <v>0</v>
      </c>
      <c r="I1458">
        <v>7.1999999999999995E-2</v>
      </c>
      <c r="J1458">
        <v>1E-3</v>
      </c>
      <c r="K1458" t="str">
        <f t="shared" si="66"/>
        <v>=</v>
      </c>
      <c r="L1458">
        <f t="shared" si="67"/>
        <v>72</v>
      </c>
      <c r="M1458">
        <f t="shared" si="68"/>
        <v>1</v>
      </c>
      <c r="N1458" t="s">
        <v>453</v>
      </c>
    </row>
    <row r="1459" spans="1:14">
      <c r="A1459" t="s">
        <v>451</v>
      </c>
      <c r="B1459" t="s">
        <v>452</v>
      </c>
      <c r="C1459" t="s">
        <v>196</v>
      </c>
      <c r="D1459" t="s">
        <v>197</v>
      </c>
      <c r="E1459" s="2">
        <v>42298.445833333331</v>
      </c>
      <c r="F1459" t="s">
        <v>150</v>
      </c>
      <c r="G1459" t="s">
        <v>149</v>
      </c>
      <c r="H1459" t="b">
        <v>0</v>
      </c>
      <c r="I1459">
        <v>1.9E-2</v>
      </c>
      <c r="J1459">
        <v>1E-3</v>
      </c>
      <c r="K1459" t="str">
        <f t="shared" si="66"/>
        <v>=</v>
      </c>
      <c r="L1459">
        <f t="shared" si="67"/>
        <v>19</v>
      </c>
      <c r="M1459">
        <f t="shared" si="68"/>
        <v>1</v>
      </c>
      <c r="N1459" t="s">
        <v>453</v>
      </c>
    </row>
    <row r="1460" spans="1:14">
      <c r="A1460" t="s">
        <v>451</v>
      </c>
      <c r="B1460" t="s">
        <v>452</v>
      </c>
      <c r="C1460" t="s">
        <v>187</v>
      </c>
      <c r="D1460" t="s">
        <v>188</v>
      </c>
      <c r="E1460" s="2">
        <v>44874.369444444441</v>
      </c>
      <c r="F1460" t="s">
        <v>150</v>
      </c>
      <c r="G1460" t="s">
        <v>149</v>
      </c>
      <c r="H1460" t="b">
        <v>0</v>
      </c>
      <c r="I1460">
        <v>1.4E-2</v>
      </c>
      <c r="J1460">
        <v>1E-3</v>
      </c>
      <c r="K1460" t="str">
        <f t="shared" si="66"/>
        <v>=</v>
      </c>
      <c r="L1460">
        <f t="shared" si="67"/>
        <v>14</v>
      </c>
      <c r="M1460">
        <f t="shared" si="68"/>
        <v>1</v>
      </c>
      <c r="N1460" t="s">
        <v>453</v>
      </c>
    </row>
    <row r="1461" spans="1:14">
      <c r="A1461" t="s">
        <v>451</v>
      </c>
      <c r="B1461" t="s">
        <v>452</v>
      </c>
      <c r="C1461" t="s">
        <v>276</v>
      </c>
      <c r="D1461" t="s">
        <v>277</v>
      </c>
      <c r="E1461" s="2">
        <v>42186.591666666667</v>
      </c>
      <c r="F1461" t="s">
        <v>150</v>
      </c>
      <c r="G1461" t="s">
        <v>149</v>
      </c>
      <c r="H1461" t="b">
        <v>0</v>
      </c>
      <c r="I1461">
        <v>1.6999999999999999E-3</v>
      </c>
      <c r="J1461">
        <v>1E-3</v>
      </c>
      <c r="K1461" t="str">
        <f t="shared" si="66"/>
        <v>=</v>
      </c>
      <c r="L1461">
        <f t="shared" si="67"/>
        <v>1.7</v>
      </c>
      <c r="M1461">
        <f t="shared" si="68"/>
        <v>1</v>
      </c>
      <c r="N1461" t="s">
        <v>453</v>
      </c>
    </row>
    <row r="1462" spans="1:14">
      <c r="A1462" t="s">
        <v>451</v>
      </c>
      <c r="B1462" t="s">
        <v>452</v>
      </c>
      <c r="C1462" t="s">
        <v>203</v>
      </c>
      <c r="D1462" t="s">
        <v>204</v>
      </c>
      <c r="E1462" s="2">
        <v>42550.606944444444</v>
      </c>
      <c r="F1462" t="s">
        <v>150</v>
      </c>
      <c r="G1462" t="s">
        <v>149</v>
      </c>
      <c r="H1462" t="b">
        <v>0</v>
      </c>
      <c r="I1462">
        <v>4.2000000000000003E-2</v>
      </c>
      <c r="J1462">
        <v>1E-3</v>
      </c>
      <c r="K1462" t="str">
        <f t="shared" si="66"/>
        <v>=</v>
      </c>
      <c r="L1462">
        <f t="shared" si="67"/>
        <v>42</v>
      </c>
      <c r="M1462">
        <f t="shared" si="68"/>
        <v>1</v>
      </c>
      <c r="N1462" t="s">
        <v>453</v>
      </c>
    </row>
    <row r="1463" spans="1:14">
      <c r="A1463" t="s">
        <v>451</v>
      </c>
      <c r="B1463" t="s">
        <v>452</v>
      </c>
      <c r="C1463" t="s">
        <v>214</v>
      </c>
      <c r="D1463" t="s">
        <v>217</v>
      </c>
      <c r="E1463" s="2">
        <v>45085.525000000001</v>
      </c>
      <c r="F1463" t="s">
        <v>150</v>
      </c>
      <c r="G1463" t="s">
        <v>149</v>
      </c>
      <c r="H1463" t="b">
        <v>0</v>
      </c>
      <c r="I1463">
        <v>2.4E-2</v>
      </c>
      <c r="J1463">
        <v>1E-3</v>
      </c>
      <c r="K1463" t="str">
        <f t="shared" si="66"/>
        <v>=</v>
      </c>
      <c r="L1463">
        <f t="shared" si="67"/>
        <v>24</v>
      </c>
      <c r="M1463">
        <f t="shared" si="68"/>
        <v>1</v>
      </c>
      <c r="N1463" t="s">
        <v>453</v>
      </c>
    </row>
    <row r="1464" spans="1:14">
      <c r="A1464" t="s">
        <v>451</v>
      </c>
      <c r="B1464" t="s">
        <v>452</v>
      </c>
      <c r="C1464" t="s">
        <v>206</v>
      </c>
      <c r="D1464" t="s">
        <v>207</v>
      </c>
      <c r="E1464" s="2">
        <v>43473.577777777777</v>
      </c>
      <c r="F1464" t="s">
        <v>150</v>
      </c>
      <c r="G1464" t="s">
        <v>149</v>
      </c>
      <c r="H1464" t="b">
        <v>0</v>
      </c>
      <c r="I1464">
        <v>3.5999999999999997E-2</v>
      </c>
      <c r="J1464">
        <v>1E-3</v>
      </c>
      <c r="K1464" t="str">
        <f t="shared" si="66"/>
        <v>=</v>
      </c>
      <c r="L1464">
        <f t="shared" si="67"/>
        <v>36</v>
      </c>
      <c r="M1464">
        <f t="shared" si="68"/>
        <v>1</v>
      </c>
      <c r="N1464" t="s">
        <v>453</v>
      </c>
    </row>
    <row r="1465" spans="1:14">
      <c r="A1465" t="s">
        <v>451</v>
      </c>
      <c r="B1465" t="s">
        <v>452</v>
      </c>
      <c r="C1465" t="s">
        <v>190</v>
      </c>
      <c r="D1465" t="s">
        <v>194</v>
      </c>
      <c r="E1465" s="2">
        <v>42172.439583333333</v>
      </c>
      <c r="F1465" t="s">
        <v>150</v>
      </c>
      <c r="G1465" t="s">
        <v>149</v>
      </c>
      <c r="H1465" t="b">
        <v>0</v>
      </c>
      <c r="I1465">
        <v>2E-3</v>
      </c>
      <c r="J1465">
        <v>1E-3</v>
      </c>
      <c r="K1465" t="str">
        <f t="shared" si="66"/>
        <v>=</v>
      </c>
      <c r="L1465">
        <f t="shared" si="67"/>
        <v>2</v>
      </c>
      <c r="M1465">
        <f t="shared" si="68"/>
        <v>1</v>
      </c>
      <c r="N1465" t="s">
        <v>453</v>
      </c>
    </row>
    <row r="1466" spans="1:14">
      <c r="A1466" t="s">
        <v>451</v>
      </c>
      <c r="B1466" t="s">
        <v>452</v>
      </c>
      <c r="C1466" t="s">
        <v>235</v>
      </c>
      <c r="D1466" t="s">
        <v>239</v>
      </c>
      <c r="E1466" s="2">
        <v>43847.445833333331</v>
      </c>
      <c r="F1466" t="s">
        <v>150</v>
      </c>
      <c r="G1466" t="s">
        <v>149</v>
      </c>
      <c r="H1466" t="b">
        <v>0</v>
      </c>
      <c r="I1466">
        <v>3.5999999999999997E-2</v>
      </c>
      <c r="J1466">
        <v>1E-3</v>
      </c>
      <c r="K1466" t="str">
        <f t="shared" si="66"/>
        <v>=</v>
      </c>
      <c r="L1466">
        <f t="shared" si="67"/>
        <v>36</v>
      </c>
      <c r="M1466">
        <f t="shared" si="68"/>
        <v>1</v>
      </c>
      <c r="N1466" t="s">
        <v>453</v>
      </c>
    </row>
    <row r="1467" spans="1:14">
      <c r="A1467" t="s">
        <v>451</v>
      </c>
      <c r="B1467" t="s">
        <v>452</v>
      </c>
      <c r="C1467" t="s">
        <v>203</v>
      </c>
      <c r="D1467" t="s">
        <v>204</v>
      </c>
      <c r="E1467" s="2">
        <v>42713.415277777778</v>
      </c>
      <c r="F1467" t="s">
        <v>150</v>
      </c>
      <c r="G1467" t="s">
        <v>149</v>
      </c>
      <c r="H1467" t="b">
        <v>0</v>
      </c>
      <c r="I1467">
        <v>0.05</v>
      </c>
      <c r="J1467">
        <v>1E-3</v>
      </c>
      <c r="K1467" t="str">
        <f t="shared" si="66"/>
        <v>=</v>
      </c>
      <c r="L1467">
        <f t="shared" si="67"/>
        <v>50</v>
      </c>
      <c r="M1467">
        <f t="shared" si="68"/>
        <v>1</v>
      </c>
      <c r="N1467" t="s">
        <v>453</v>
      </c>
    </row>
    <row r="1468" spans="1:14">
      <c r="A1468" t="s">
        <v>451</v>
      </c>
      <c r="B1468" t="s">
        <v>452</v>
      </c>
      <c r="C1468" t="s">
        <v>190</v>
      </c>
      <c r="D1468" t="s">
        <v>194</v>
      </c>
      <c r="E1468" s="2">
        <v>43384.584027777775</v>
      </c>
      <c r="F1468" t="s">
        <v>150</v>
      </c>
      <c r="G1468" t="s">
        <v>149</v>
      </c>
      <c r="H1468" t="b">
        <v>0</v>
      </c>
      <c r="I1468">
        <v>2.8999999999999998E-3</v>
      </c>
      <c r="J1468">
        <v>1E-3</v>
      </c>
      <c r="K1468" t="str">
        <f t="shared" si="66"/>
        <v>=</v>
      </c>
      <c r="L1468">
        <f t="shared" si="67"/>
        <v>2.9</v>
      </c>
      <c r="M1468">
        <f t="shared" si="68"/>
        <v>1</v>
      </c>
      <c r="N1468" t="s">
        <v>453</v>
      </c>
    </row>
    <row r="1469" spans="1:14">
      <c r="A1469" t="s">
        <v>451</v>
      </c>
      <c r="B1469" t="s">
        <v>452</v>
      </c>
      <c r="C1469" t="s">
        <v>187</v>
      </c>
      <c r="D1469" t="s">
        <v>188</v>
      </c>
      <c r="E1469" s="2">
        <v>42748.339583333334</v>
      </c>
      <c r="F1469" t="s">
        <v>150</v>
      </c>
      <c r="G1469" t="s">
        <v>149</v>
      </c>
      <c r="H1469" t="b">
        <v>0</v>
      </c>
      <c r="I1469">
        <v>1.4999999999999999E-2</v>
      </c>
      <c r="J1469">
        <v>1E-3</v>
      </c>
      <c r="K1469" t="str">
        <f t="shared" si="66"/>
        <v>=</v>
      </c>
      <c r="L1469">
        <f t="shared" si="67"/>
        <v>15</v>
      </c>
      <c r="M1469">
        <f t="shared" si="68"/>
        <v>1</v>
      </c>
      <c r="N1469" t="s">
        <v>453</v>
      </c>
    </row>
    <row r="1470" spans="1:14">
      <c r="A1470" t="s">
        <v>451</v>
      </c>
      <c r="B1470" t="s">
        <v>452</v>
      </c>
      <c r="C1470" t="s">
        <v>178</v>
      </c>
      <c r="D1470" t="s">
        <v>185</v>
      </c>
      <c r="E1470" s="2">
        <v>41955.381249999999</v>
      </c>
      <c r="F1470" t="s">
        <v>150</v>
      </c>
      <c r="G1470" t="s">
        <v>149</v>
      </c>
      <c r="H1470" t="b">
        <v>0</v>
      </c>
      <c r="I1470">
        <v>0.01</v>
      </c>
      <c r="J1470">
        <v>1E-3</v>
      </c>
      <c r="K1470" t="str">
        <f t="shared" si="66"/>
        <v>=</v>
      </c>
      <c r="L1470">
        <f t="shared" si="67"/>
        <v>10</v>
      </c>
      <c r="M1470">
        <f t="shared" si="68"/>
        <v>1</v>
      </c>
      <c r="N1470" t="s">
        <v>453</v>
      </c>
    </row>
    <row r="1471" spans="1:14">
      <c r="A1471" t="s">
        <v>451</v>
      </c>
      <c r="B1471" t="s">
        <v>452</v>
      </c>
      <c r="C1471" t="s">
        <v>203</v>
      </c>
      <c r="D1471" t="s">
        <v>204</v>
      </c>
      <c r="E1471" s="2">
        <v>42481.535416666666</v>
      </c>
      <c r="F1471" t="s">
        <v>150</v>
      </c>
      <c r="G1471" t="s">
        <v>149</v>
      </c>
      <c r="H1471" t="b">
        <v>0</v>
      </c>
      <c r="I1471">
        <v>5.3999999999999999E-2</v>
      </c>
      <c r="J1471">
        <v>1E-3</v>
      </c>
      <c r="K1471" t="str">
        <f t="shared" si="66"/>
        <v>=</v>
      </c>
      <c r="L1471">
        <f t="shared" si="67"/>
        <v>54</v>
      </c>
      <c r="M1471">
        <f t="shared" si="68"/>
        <v>1</v>
      </c>
      <c r="N1471" t="s">
        <v>453</v>
      </c>
    </row>
    <row r="1472" spans="1:14">
      <c r="A1472" t="s">
        <v>451</v>
      </c>
      <c r="B1472" t="s">
        <v>452</v>
      </c>
      <c r="C1472" t="s">
        <v>178</v>
      </c>
      <c r="D1472" t="s">
        <v>185</v>
      </c>
      <c r="E1472" s="2">
        <v>43705.659722222219</v>
      </c>
      <c r="F1472" t="s">
        <v>150</v>
      </c>
      <c r="G1472" t="s">
        <v>149</v>
      </c>
      <c r="H1472" t="b">
        <v>0</v>
      </c>
      <c r="I1472">
        <v>1.2999999999999999E-2</v>
      </c>
      <c r="J1472">
        <v>1E-3</v>
      </c>
      <c r="K1472" t="str">
        <f t="shared" si="66"/>
        <v>=</v>
      </c>
      <c r="L1472">
        <f t="shared" si="67"/>
        <v>13</v>
      </c>
      <c r="M1472">
        <f t="shared" si="68"/>
        <v>1</v>
      </c>
      <c r="N1472" t="s">
        <v>453</v>
      </c>
    </row>
    <row r="1473" spans="1:14">
      <c r="A1473" t="s">
        <v>451</v>
      </c>
      <c r="B1473" t="s">
        <v>452</v>
      </c>
      <c r="C1473" t="s">
        <v>187</v>
      </c>
      <c r="D1473" t="s">
        <v>188</v>
      </c>
      <c r="E1473" s="2">
        <v>42534.407638888886</v>
      </c>
      <c r="F1473" t="s">
        <v>150</v>
      </c>
      <c r="G1473" t="s">
        <v>149</v>
      </c>
      <c r="H1473" t="b">
        <v>0</v>
      </c>
      <c r="I1473">
        <v>1.7999999999999999E-2</v>
      </c>
      <c r="J1473">
        <v>1E-3</v>
      </c>
      <c r="K1473" t="str">
        <f t="shared" si="66"/>
        <v>=</v>
      </c>
      <c r="L1473">
        <f t="shared" si="67"/>
        <v>18</v>
      </c>
      <c r="M1473">
        <f t="shared" si="68"/>
        <v>1</v>
      </c>
      <c r="N1473" t="s">
        <v>453</v>
      </c>
    </row>
    <row r="1474" spans="1:14">
      <c r="A1474" t="s">
        <v>451</v>
      </c>
      <c r="B1474" t="s">
        <v>452</v>
      </c>
      <c r="C1474" t="s">
        <v>219</v>
      </c>
      <c r="D1474" t="s">
        <v>222</v>
      </c>
      <c r="E1474" s="2">
        <v>43314.59652777778</v>
      </c>
      <c r="F1474" t="s">
        <v>150</v>
      </c>
      <c r="G1474" t="s">
        <v>149</v>
      </c>
      <c r="H1474" t="b">
        <v>0</v>
      </c>
      <c r="I1474">
        <v>0.14000000000000001</v>
      </c>
      <c r="J1474">
        <v>1E-3</v>
      </c>
      <c r="K1474" t="str">
        <f t="shared" si="66"/>
        <v>=</v>
      </c>
      <c r="L1474">
        <f t="shared" si="67"/>
        <v>140</v>
      </c>
      <c r="M1474">
        <f t="shared" si="68"/>
        <v>1</v>
      </c>
      <c r="N1474" t="s">
        <v>453</v>
      </c>
    </row>
    <row r="1475" spans="1:14">
      <c r="A1475" t="s">
        <v>451</v>
      </c>
      <c r="B1475" t="s">
        <v>452</v>
      </c>
      <c r="C1475" t="s">
        <v>178</v>
      </c>
      <c r="D1475" t="s">
        <v>185</v>
      </c>
      <c r="E1475" s="2">
        <v>44244.581250000003</v>
      </c>
      <c r="F1475" t="s">
        <v>150</v>
      </c>
      <c r="G1475" t="s">
        <v>149</v>
      </c>
      <c r="H1475" t="b">
        <v>0</v>
      </c>
      <c r="I1475">
        <v>3.0999999999999999E-3</v>
      </c>
      <c r="J1475">
        <v>1E-3</v>
      </c>
      <c r="K1475" t="str">
        <f t="shared" ref="K1475:K1538" si="69">IF(H1475=TRUE,"&lt;","=")</f>
        <v>=</v>
      </c>
      <c r="L1475">
        <f t="shared" ref="L1475:L1538" si="70">I1475*1000</f>
        <v>3.1</v>
      </c>
      <c r="M1475">
        <f t="shared" ref="M1475:M1538" si="71">J1475*1000</f>
        <v>1</v>
      </c>
      <c r="N1475" t="s">
        <v>453</v>
      </c>
    </row>
    <row r="1476" spans="1:14">
      <c r="A1476" t="s">
        <v>451</v>
      </c>
      <c r="B1476" t="s">
        <v>452</v>
      </c>
      <c r="C1476" t="s">
        <v>224</v>
      </c>
      <c r="D1476" t="s">
        <v>225</v>
      </c>
      <c r="E1476" s="2">
        <v>44608.361111111109</v>
      </c>
      <c r="F1476" t="s">
        <v>150</v>
      </c>
      <c r="G1476" t="s">
        <v>149</v>
      </c>
      <c r="H1476" t="b">
        <v>0</v>
      </c>
      <c r="I1476">
        <v>2.2000000000000001E-3</v>
      </c>
      <c r="J1476">
        <v>1E-3</v>
      </c>
      <c r="K1476" t="str">
        <f t="shared" si="69"/>
        <v>=</v>
      </c>
      <c r="L1476">
        <f t="shared" si="70"/>
        <v>2.2000000000000002</v>
      </c>
      <c r="M1476">
        <f t="shared" si="71"/>
        <v>1</v>
      </c>
      <c r="N1476" t="s">
        <v>453</v>
      </c>
    </row>
    <row r="1477" spans="1:14">
      <c r="A1477" t="s">
        <v>451</v>
      </c>
      <c r="B1477" t="s">
        <v>452</v>
      </c>
      <c r="C1477" t="s">
        <v>206</v>
      </c>
      <c r="D1477" t="s">
        <v>207</v>
      </c>
      <c r="E1477" s="2">
        <v>42970.597222222219</v>
      </c>
      <c r="F1477" t="s">
        <v>150</v>
      </c>
      <c r="G1477" t="s">
        <v>149</v>
      </c>
      <c r="H1477" t="b">
        <v>0</v>
      </c>
      <c r="I1477">
        <v>3.5999999999999997E-2</v>
      </c>
      <c r="J1477">
        <v>1E-3</v>
      </c>
      <c r="K1477" t="str">
        <f t="shared" si="69"/>
        <v>=</v>
      </c>
      <c r="L1477">
        <f t="shared" si="70"/>
        <v>36</v>
      </c>
      <c r="M1477">
        <f t="shared" si="71"/>
        <v>1</v>
      </c>
      <c r="N1477" t="s">
        <v>453</v>
      </c>
    </row>
    <row r="1478" spans="1:14">
      <c r="A1478" t="s">
        <v>451</v>
      </c>
      <c r="B1478" t="s">
        <v>452</v>
      </c>
      <c r="C1478" t="s">
        <v>334</v>
      </c>
      <c r="D1478" t="s">
        <v>335</v>
      </c>
      <c r="E1478" s="2">
        <v>43259.579861111109</v>
      </c>
      <c r="F1478" t="s">
        <v>150</v>
      </c>
      <c r="G1478" t="s">
        <v>149</v>
      </c>
      <c r="H1478" t="b">
        <v>0</v>
      </c>
      <c r="I1478">
        <v>2.8000000000000001E-2</v>
      </c>
      <c r="J1478">
        <v>1E-3</v>
      </c>
      <c r="K1478" t="str">
        <f t="shared" si="69"/>
        <v>=</v>
      </c>
      <c r="L1478">
        <f t="shared" si="70"/>
        <v>28</v>
      </c>
      <c r="M1478">
        <f t="shared" si="71"/>
        <v>1</v>
      </c>
      <c r="N1478" t="s">
        <v>453</v>
      </c>
    </row>
    <row r="1479" spans="1:14">
      <c r="A1479" t="s">
        <v>451</v>
      </c>
      <c r="B1479" t="s">
        <v>452</v>
      </c>
      <c r="C1479" t="s">
        <v>178</v>
      </c>
      <c r="D1479" t="s">
        <v>185</v>
      </c>
      <c r="E1479" s="2">
        <v>42782.441666666666</v>
      </c>
      <c r="F1479" t="s">
        <v>150</v>
      </c>
      <c r="G1479" t="s">
        <v>149</v>
      </c>
      <c r="H1479" t="b">
        <v>0</v>
      </c>
      <c r="I1479">
        <v>8.5000000000000006E-3</v>
      </c>
      <c r="J1479">
        <v>1E-3</v>
      </c>
      <c r="K1479" t="str">
        <f t="shared" si="69"/>
        <v>=</v>
      </c>
      <c r="L1479">
        <f t="shared" si="70"/>
        <v>8.5</v>
      </c>
      <c r="M1479">
        <f t="shared" si="71"/>
        <v>1</v>
      </c>
      <c r="N1479" t="s">
        <v>453</v>
      </c>
    </row>
    <row r="1480" spans="1:14">
      <c r="A1480" t="s">
        <v>451</v>
      </c>
      <c r="B1480" t="s">
        <v>452</v>
      </c>
      <c r="C1480" t="s">
        <v>178</v>
      </c>
      <c r="D1480" t="s">
        <v>185</v>
      </c>
      <c r="E1480" s="2">
        <v>42570.717361111114</v>
      </c>
      <c r="F1480" t="s">
        <v>150</v>
      </c>
      <c r="G1480" t="s">
        <v>149</v>
      </c>
      <c r="H1480" t="b">
        <v>0</v>
      </c>
      <c r="I1480">
        <v>1.2999999999999999E-2</v>
      </c>
      <c r="J1480">
        <v>1E-3</v>
      </c>
      <c r="K1480" t="str">
        <f t="shared" si="69"/>
        <v>=</v>
      </c>
      <c r="L1480">
        <f t="shared" si="70"/>
        <v>13</v>
      </c>
      <c r="M1480">
        <f t="shared" si="71"/>
        <v>1</v>
      </c>
      <c r="N1480" t="s">
        <v>453</v>
      </c>
    </row>
    <row r="1481" spans="1:14">
      <c r="A1481" t="s">
        <v>451</v>
      </c>
      <c r="B1481" t="s">
        <v>452</v>
      </c>
      <c r="C1481" t="s">
        <v>273</v>
      </c>
      <c r="D1481" t="s">
        <v>274</v>
      </c>
      <c r="E1481" s="2">
        <v>43230.362500000003</v>
      </c>
      <c r="F1481" t="s">
        <v>150</v>
      </c>
      <c r="G1481" t="s">
        <v>149</v>
      </c>
      <c r="H1481" t="b">
        <v>0</v>
      </c>
      <c r="I1481">
        <v>3.5999999999999997E-2</v>
      </c>
      <c r="J1481">
        <v>1E-3</v>
      </c>
      <c r="K1481" t="str">
        <f t="shared" si="69"/>
        <v>=</v>
      </c>
      <c r="L1481">
        <f t="shared" si="70"/>
        <v>36</v>
      </c>
      <c r="M1481">
        <f t="shared" si="71"/>
        <v>1</v>
      </c>
      <c r="N1481" t="s">
        <v>453</v>
      </c>
    </row>
    <row r="1482" spans="1:14">
      <c r="A1482" t="s">
        <v>451</v>
      </c>
      <c r="B1482" t="s">
        <v>452</v>
      </c>
      <c r="C1482" t="s">
        <v>219</v>
      </c>
      <c r="D1482" t="s">
        <v>222</v>
      </c>
      <c r="E1482" s="2">
        <v>44889.467361111114</v>
      </c>
      <c r="F1482" t="s">
        <v>150</v>
      </c>
      <c r="G1482" t="s">
        <v>149</v>
      </c>
      <c r="H1482" t="b">
        <v>0</v>
      </c>
      <c r="I1482">
        <v>2.5000000000000001E-2</v>
      </c>
      <c r="J1482">
        <v>1E-3</v>
      </c>
      <c r="K1482" t="str">
        <f t="shared" si="69"/>
        <v>=</v>
      </c>
      <c r="L1482">
        <f t="shared" si="70"/>
        <v>25</v>
      </c>
      <c r="M1482">
        <f t="shared" si="71"/>
        <v>1</v>
      </c>
      <c r="N1482" t="s">
        <v>453</v>
      </c>
    </row>
    <row r="1483" spans="1:14">
      <c r="A1483" t="s">
        <v>451</v>
      </c>
      <c r="B1483" t="s">
        <v>452</v>
      </c>
      <c r="C1483" t="s">
        <v>203</v>
      </c>
      <c r="D1483" t="s">
        <v>204</v>
      </c>
      <c r="E1483" s="2">
        <v>42709.400694444441</v>
      </c>
      <c r="F1483" t="s">
        <v>150</v>
      </c>
      <c r="G1483" t="s">
        <v>149</v>
      </c>
      <c r="H1483" t="b">
        <v>0</v>
      </c>
      <c r="I1483">
        <v>0.05</v>
      </c>
      <c r="J1483">
        <v>1E-3</v>
      </c>
      <c r="K1483" t="str">
        <f t="shared" si="69"/>
        <v>=</v>
      </c>
      <c r="L1483">
        <f t="shared" si="70"/>
        <v>50</v>
      </c>
      <c r="M1483">
        <f t="shared" si="71"/>
        <v>1</v>
      </c>
      <c r="N1483" t="s">
        <v>453</v>
      </c>
    </row>
    <row r="1484" spans="1:14">
      <c r="A1484" t="s">
        <v>451</v>
      </c>
      <c r="B1484" t="s">
        <v>452</v>
      </c>
      <c r="C1484" t="s">
        <v>323</v>
      </c>
      <c r="D1484" t="s">
        <v>324</v>
      </c>
      <c r="E1484" s="2">
        <v>44907.5</v>
      </c>
      <c r="F1484" t="s">
        <v>150</v>
      </c>
      <c r="G1484" t="s">
        <v>149</v>
      </c>
      <c r="H1484" t="b">
        <v>0</v>
      </c>
      <c r="I1484">
        <v>6.3E-3</v>
      </c>
      <c r="J1484">
        <v>1E-3</v>
      </c>
      <c r="K1484" t="str">
        <f t="shared" si="69"/>
        <v>=</v>
      </c>
      <c r="L1484">
        <f t="shared" si="70"/>
        <v>6.3</v>
      </c>
      <c r="M1484">
        <f t="shared" si="71"/>
        <v>1</v>
      </c>
      <c r="N1484" t="s">
        <v>453</v>
      </c>
    </row>
    <row r="1485" spans="1:14">
      <c r="A1485" t="s">
        <v>451</v>
      </c>
      <c r="B1485" t="s">
        <v>452</v>
      </c>
      <c r="C1485" t="s">
        <v>224</v>
      </c>
      <c r="D1485" t="s">
        <v>225</v>
      </c>
      <c r="E1485" s="2">
        <v>42674.616666666669</v>
      </c>
      <c r="F1485" t="s">
        <v>150</v>
      </c>
      <c r="G1485" t="s">
        <v>149</v>
      </c>
      <c r="H1485" t="b">
        <v>0</v>
      </c>
      <c r="I1485">
        <v>0.01</v>
      </c>
      <c r="J1485">
        <v>1E-3</v>
      </c>
      <c r="K1485" t="str">
        <f t="shared" si="69"/>
        <v>=</v>
      </c>
      <c r="L1485">
        <f t="shared" si="70"/>
        <v>10</v>
      </c>
      <c r="M1485">
        <f t="shared" si="71"/>
        <v>1</v>
      </c>
      <c r="N1485" t="s">
        <v>453</v>
      </c>
    </row>
    <row r="1486" spans="1:14">
      <c r="A1486" t="s">
        <v>451</v>
      </c>
      <c r="B1486" t="s">
        <v>452</v>
      </c>
      <c r="C1486" t="s">
        <v>247</v>
      </c>
      <c r="D1486" t="s">
        <v>248</v>
      </c>
      <c r="E1486" s="2">
        <v>44809.590277777781</v>
      </c>
      <c r="F1486" t="s">
        <v>150</v>
      </c>
      <c r="G1486" t="s">
        <v>149</v>
      </c>
      <c r="H1486" t="b">
        <v>0</v>
      </c>
      <c r="I1486">
        <v>6.1999999999999998E-3</v>
      </c>
      <c r="J1486">
        <v>1E-3</v>
      </c>
      <c r="K1486" t="str">
        <f t="shared" si="69"/>
        <v>=</v>
      </c>
      <c r="L1486">
        <f t="shared" si="70"/>
        <v>6.2</v>
      </c>
      <c r="M1486">
        <f t="shared" si="71"/>
        <v>1</v>
      </c>
      <c r="N1486" t="s">
        <v>453</v>
      </c>
    </row>
    <row r="1487" spans="1:14">
      <c r="A1487" t="s">
        <v>451</v>
      </c>
      <c r="B1487" t="s">
        <v>452</v>
      </c>
      <c r="C1487" t="s">
        <v>203</v>
      </c>
      <c r="D1487" t="s">
        <v>204</v>
      </c>
      <c r="E1487" s="2">
        <v>44396.563888888886</v>
      </c>
      <c r="F1487" t="s">
        <v>150</v>
      </c>
      <c r="G1487" t="s">
        <v>149</v>
      </c>
      <c r="H1487" t="b">
        <v>0</v>
      </c>
      <c r="I1487">
        <v>2.9000000000000001E-2</v>
      </c>
      <c r="J1487">
        <v>1E-3</v>
      </c>
      <c r="K1487" t="str">
        <f t="shared" si="69"/>
        <v>=</v>
      </c>
      <c r="L1487">
        <f t="shared" si="70"/>
        <v>29</v>
      </c>
      <c r="M1487">
        <f t="shared" si="71"/>
        <v>1</v>
      </c>
      <c r="N1487" t="s">
        <v>453</v>
      </c>
    </row>
    <row r="1488" spans="1:14">
      <c r="A1488" t="s">
        <v>451</v>
      </c>
      <c r="B1488" t="s">
        <v>452</v>
      </c>
      <c r="C1488" t="s">
        <v>273</v>
      </c>
      <c r="D1488" t="s">
        <v>274</v>
      </c>
      <c r="E1488" s="2">
        <v>43294.434027777781</v>
      </c>
      <c r="F1488" t="s">
        <v>150</v>
      </c>
      <c r="G1488" t="s">
        <v>149</v>
      </c>
      <c r="H1488" t="b">
        <v>0</v>
      </c>
      <c r="I1488">
        <v>5.6000000000000001E-2</v>
      </c>
      <c r="J1488">
        <v>1E-3</v>
      </c>
      <c r="K1488" t="str">
        <f t="shared" si="69"/>
        <v>=</v>
      </c>
      <c r="L1488">
        <f t="shared" si="70"/>
        <v>56</v>
      </c>
      <c r="M1488">
        <f t="shared" si="71"/>
        <v>1</v>
      </c>
      <c r="N1488" t="s">
        <v>453</v>
      </c>
    </row>
    <row r="1489" spans="1:14">
      <c r="A1489" t="s">
        <v>451</v>
      </c>
      <c r="B1489" t="s">
        <v>452</v>
      </c>
      <c r="C1489" t="s">
        <v>187</v>
      </c>
      <c r="D1489" t="s">
        <v>188</v>
      </c>
      <c r="E1489" s="2">
        <v>43710.583333333336</v>
      </c>
      <c r="F1489" t="s">
        <v>150</v>
      </c>
      <c r="G1489" t="s">
        <v>149</v>
      </c>
      <c r="H1489" t="b">
        <v>0</v>
      </c>
      <c r="I1489">
        <v>1.6E-2</v>
      </c>
      <c r="J1489">
        <v>1E-3</v>
      </c>
      <c r="K1489" t="str">
        <f t="shared" si="69"/>
        <v>=</v>
      </c>
      <c r="L1489">
        <f t="shared" si="70"/>
        <v>16</v>
      </c>
      <c r="M1489">
        <f t="shared" si="71"/>
        <v>1</v>
      </c>
      <c r="N1489" t="s">
        <v>453</v>
      </c>
    </row>
    <row r="1490" spans="1:14">
      <c r="A1490" t="s">
        <v>451</v>
      </c>
      <c r="B1490" t="s">
        <v>452</v>
      </c>
      <c r="C1490" t="s">
        <v>203</v>
      </c>
      <c r="D1490" t="s">
        <v>204</v>
      </c>
      <c r="E1490" s="2">
        <v>44236.426388888889</v>
      </c>
      <c r="F1490" t="s">
        <v>150</v>
      </c>
      <c r="G1490" t="s">
        <v>149</v>
      </c>
      <c r="H1490" t="b">
        <v>0</v>
      </c>
      <c r="I1490">
        <v>8.6999999999999994E-3</v>
      </c>
      <c r="J1490">
        <v>1E-3</v>
      </c>
      <c r="K1490" t="str">
        <f t="shared" si="69"/>
        <v>=</v>
      </c>
      <c r="L1490">
        <f t="shared" si="70"/>
        <v>8.6999999999999993</v>
      </c>
      <c r="M1490">
        <f t="shared" si="71"/>
        <v>1</v>
      </c>
      <c r="N1490" t="s">
        <v>453</v>
      </c>
    </row>
    <row r="1491" spans="1:14">
      <c r="A1491" t="s">
        <v>451</v>
      </c>
      <c r="B1491" t="s">
        <v>452</v>
      </c>
      <c r="C1491" t="s">
        <v>178</v>
      </c>
      <c r="D1491" t="s">
        <v>185</v>
      </c>
      <c r="E1491" s="2">
        <v>44357.529861111114</v>
      </c>
      <c r="F1491" t="s">
        <v>150</v>
      </c>
      <c r="G1491" t="s">
        <v>149</v>
      </c>
      <c r="H1491" t="b">
        <v>0</v>
      </c>
      <c r="I1491">
        <v>5.3E-3</v>
      </c>
      <c r="J1491">
        <v>1E-3</v>
      </c>
      <c r="K1491" t="str">
        <f t="shared" si="69"/>
        <v>=</v>
      </c>
      <c r="L1491">
        <f t="shared" si="70"/>
        <v>5.3</v>
      </c>
      <c r="M1491">
        <f t="shared" si="71"/>
        <v>1</v>
      </c>
      <c r="N1491" t="s">
        <v>453</v>
      </c>
    </row>
    <row r="1492" spans="1:14">
      <c r="A1492" t="s">
        <v>451</v>
      </c>
      <c r="B1492" t="s">
        <v>452</v>
      </c>
      <c r="C1492" t="s">
        <v>224</v>
      </c>
      <c r="D1492" t="s">
        <v>225</v>
      </c>
      <c r="E1492" s="2">
        <v>44733.428472222222</v>
      </c>
      <c r="F1492" t="s">
        <v>150</v>
      </c>
      <c r="G1492" t="s">
        <v>149</v>
      </c>
      <c r="H1492" t="b">
        <v>0</v>
      </c>
      <c r="I1492">
        <v>7.4999999999999997E-3</v>
      </c>
      <c r="J1492">
        <v>1E-3</v>
      </c>
      <c r="K1492" t="str">
        <f t="shared" si="69"/>
        <v>=</v>
      </c>
      <c r="L1492">
        <f t="shared" si="70"/>
        <v>7.5</v>
      </c>
      <c r="M1492">
        <f t="shared" si="71"/>
        <v>1</v>
      </c>
      <c r="N1492" t="s">
        <v>453</v>
      </c>
    </row>
    <row r="1493" spans="1:14">
      <c r="A1493" t="s">
        <v>451</v>
      </c>
      <c r="B1493" t="s">
        <v>452</v>
      </c>
      <c r="C1493" t="s">
        <v>224</v>
      </c>
      <c r="D1493" t="s">
        <v>225</v>
      </c>
      <c r="E1493" s="2">
        <v>43719.479166666664</v>
      </c>
      <c r="F1493" t="s">
        <v>150</v>
      </c>
      <c r="G1493" t="s">
        <v>149</v>
      </c>
      <c r="H1493" t="b">
        <v>0</v>
      </c>
      <c r="I1493">
        <v>8.8999999999999999E-3</v>
      </c>
      <c r="J1493">
        <v>1E-3</v>
      </c>
      <c r="K1493" t="str">
        <f t="shared" si="69"/>
        <v>=</v>
      </c>
      <c r="L1493">
        <f t="shared" si="70"/>
        <v>8.9</v>
      </c>
      <c r="M1493">
        <f t="shared" si="71"/>
        <v>1</v>
      </c>
      <c r="N1493" t="s">
        <v>453</v>
      </c>
    </row>
    <row r="1494" spans="1:14">
      <c r="A1494" t="s">
        <v>451</v>
      </c>
      <c r="B1494" t="s">
        <v>452</v>
      </c>
      <c r="C1494" t="s">
        <v>206</v>
      </c>
      <c r="D1494" t="s">
        <v>207</v>
      </c>
      <c r="E1494" s="2">
        <v>44788.626388888886</v>
      </c>
      <c r="F1494" t="s">
        <v>150</v>
      </c>
      <c r="G1494" t="s">
        <v>149</v>
      </c>
      <c r="H1494" t="b">
        <v>0</v>
      </c>
      <c r="I1494">
        <v>4.5999999999999999E-2</v>
      </c>
      <c r="J1494">
        <v>1E-3</v>
      </c>
      <c r="K1494" t="str">
        <f t="shared" si="69"/>
        <v>=</v>
      </c>
      <c r="L1494">
        <f t="shared" si="70"/>
        <v>46</v>
      </c>
      <c r="M1494">
        <f t="shared" si="71"/>
        <v>1</v>
      </c>
      <c r="N1494" t="s">
        <v>453</v>
      </c>
    </row>
    <row r="1495" spans="1:14">
      <c r="A1495" t="s">
        <v>451</v>
      </c>
      <c r="B1495" t="s">
        <v>452</v>
      </c>
      <c r="C1495" t="s">
        <v>206</v>
      </c>
      <c r="D1495" t="s">
        <v>207</v>
      </c>
      <c r="E1495" s="2">
        <v>42761.386111111111</v>
      </c>
      <c r="F1495" t="s">
        <v>150</v>
      </c>
      <c r="G1495" t="s">
        <v>149</v>
      </c>
      <c r="H1495" t="b">
        <v>0</v>
      </c>
      <c r="I1495">
        <v>0.02</v>
      </c>
      <c r="J1495">
        <v>1E-3</v>
      </c>
      <c r="K1495" t="str">
        <f t="shared" si="69"/>
        <v>=</v>
      </c>
      <c r="L1495">
        <f t="shared" si="70"/>
        <v>20</v>
      </c>
      <c r="M1495">
        <f t="shared" si="71"/>
        <v>1</v>
      </c>
      <c r="N1495" t="s">
        <v>453</v>
      </c>
    </row>
    <row r="1496" spans="1:14">
      <c r="A1496" t="s">
        <v>451</v>
      </c>
      <c r="B1496" t="s">
        <v>452</v>
      </c>
      <c r="C1496" t="s">
        <v>178</v>
      </c>
      <c r="D1496" t="s">
        <v>185</v>
      </c>
      <c r="E1496" s="2">
        <v>41926.415972222225</v>
      </c>
      <c r="F1496" t="s">
        <v>150</v>
      </c>
      <c r="G1496" t="s">
        <v>149</v>
      </c>
      <c r="H1496" t="b">
        <v>0</v>
      </c>
      <c r="I1496">
        <v>0.01</v>
      </c>
      <c r="J1496">
        <v>1E-3</v>
      </c>
      <c r="K1496" t="str">
        <f t="shared" si="69"/>
        <v>=</v>
      </c>
      <c r="L1496">
        <f t="shared" si="70"/>
        <v>10</v>
      </c>
      <c r="M1496">
        <f t="shared" si="71"/>
        <v>1</v>
      </c>
      <c r="N1496" t="s">
        <v>453</v>
      </c>
    </row>
    <row r="1497" spans="1:14">
      <c r="A1497" t="s">
        <v>451</v>
      </c>
      <c r="B1497" t="s">
        <v>452</v>
      </c>
      <c r="C1497" t="s">
        <v>355</v>
      </c>
      <c r="D1497" t="s">
        <v>356</v>
      </c>
      <c r="E1497" s="2">
        <v>43349.640277777777</v>
      </c>
      <c r="F1497" t="s">
        <v>150</v>
      </c>
      <c r="G1497" t="s">
        <v>149</v>
      </c>
      <c r="H1497" t="b">
        <v>0</v>
      </c>
      <c r="I1497">
        <v>3.5999999999999997E-2</v>
      </c>
      <c r="J1497">
        <v>1E-3</v>
      </c>
      <c r="K1497" t="str">
        <f t="shared" si="69"/>
        <v>=</v>
      </c>
      <c r="L1497">
        <f t="shared" si="70"/>
        <v>36</v>
      </c>
      <c r="M1497">
        <f t="shared" si="71"/>
        <v>1</v>
      </c>
      <c r="N1497" t="s">
        <v>453</v>
      </c>
    </row>
    <row r="1498" spans="1:14">
      <c r="A1498" t="s">
        <v>451</v>
      </c>
      <c r="B1498" t="s">
        <v>452</v>
      </c>
      <c r="C1498" t="s">
        <v>206</v>
      </c>
      <c r="D1498" t="s">
        <v>207</v>
      </c>
      <c r="E1498" s="2">
        <v>42663.634722222225</v>
      </c>
      <c r="F1498" t="s">
        <v>150</v>
      </c>
      <c r="G1498" t="s">
        <v>149</v>
      </c>
      <c r="H1498" t="b">
        <v>0</v>
      </c>
      <c r="I1498">
        <v>6.2E-2</v>
      </c>
      <c r="J1498">
        <v>1E-3</v>
      </c>
      <c r="K1498" t="str">
        <f t="shared" si="69"/>
        <v>=</v>
      </c>
      <c r="L1498">
        <f t="shared" si="70"/>
        <v>62</v>
      </c>
      <c r="M1498">
        <f t="shared" si="71"/>
        <v>1</v>
      </c>
      <c r="N1498" t="s">
        <v>453</v>
      </c>
    </row>
    <row r="1499" spans="1:14">
      <c r="A1499" t="s">
        <v>451</v>
      </c>
      <c r="B1499" t="s">
        <v>452</v>
      </c>
      <c r="C1499" t="s">
        <v>178</v>
      </c>
      <c r="D1499" t="s">
        <v>185</v>
      </c>
      <c r="E1499" s="2">
        <v>42115.386111111111</v>
      </c>
      <c r="F1499" t="s">
        <v>150</v>
      </c>
      <c r="G1499" t="s">
        <v>149</v>
      </c>
      <c r="H1499" t="b">
        <v>0</v>
      </c>
      <c r="I1499">
        <v>1.4E-2</v>
      </c>
      <c r="J1499">
        <v>1E-3</v>
      </c>
      <c r="K1499" t="str">
        <f t="shared" si="69"/>
        <v>=</v>
      </c>
      <c r="L1499">
        <f t="shared" si="70"/>
        <v>14</v>
      </c>
      <c r="M1499">
        <f t="shared" si="71"/>
        <v>1</v>
      </c>
      <c r="N1499" t="s">
        <v>453</v>
      </c>
    </row>
    <row r="1500" spans="1:14">
      <c r="A1500" t="s">
        <v>451</v>
      </c>
      <c r="B1500" t="s">
        <v>452</v>
      </c>
      <c r="C1500" t="s">
        <v>406</v>
      </c>
      <c r="D1500" t="s">
        <v>407</v>
      </c>
      <c r="E1500" s="2">
        <v>44314.47152777778</v>
      </c>
      <c r="F1500" t="s">
        <v>150</v>
      </c>
      <c r="G1500" t="s">
        <v>149</v>
      </c>
      <c r="H1500" t="b">
        <v>0</v>
      </c>
      <c r="I1500">
        <v>1.4999999999999999E-2</v>
      </c>
      <c r="J1500">
        <v>1E-3</v>
      </c>
      <c r="K1500" t="str">
        <f t="shared" si="69"/>
        <v>=</v>
      </c>
      <c r="L1500">
        <f t="shared" si="70"/>
        <v>15</v>
      </c>
      <c r="M1500">
        <f t="shared" si="71"/>
        <v>1</v>
      </c>
      <c r="N1500" t="s">
        <v>453</v>
      </c>
    </row>
    <row r="1501" spans="1:14">
      <c r="A1501" t="s">
        <v>451</v>
      </c>
      <c r="B1501" t="s">
        <v>452</v>
      </c>
      <c r="C1501" t="s">
        <v>187</v>
      </c>
      <c r="D1501" t="s">
        <v>188</v>
      </c>
      <c r="E1501" s="2">
        <v>42635.621527777781</v>
      </c>
      <c r="F1501" t="s">
        <v>150</v>
      </c>
      <c r="G1501" t="s">
        <v>149</v>
      </c>
      <c r="H1501" t="b">
        <v>0</v>
      </c>
      <c r="I1501">
        <v>2.1000000000000001E-2</v>
      </c>
      <c r="J1501">
        <v>1E-3</v>
      </c>
      <c r="K1501" t="str">
        <f t="shared" si="69"/>
        <v>=</v>
      </c>
      <c r="L1501">
        <f t="shared" si="70"/>
        <v>21</v>
      </c>
      <c r="M1501">
        <f t="shared" si="71"/>
        <v>1</v>
      </c>
      <c r="N1501" t="s">
        <v>453</v>
      </c>
    </row>
    <row r="1502" spans="1:14">
      <c r="A1502" t="s">
        <v>451</v>
      </c>
      <c r="B1502" t="s">
        <v>452</v>
      </c>
      <c r="C1502" t="s">
        <v>235</v>
      </c>
      <c r="D1502" t="s">
        <v>239</v>
      </c>
      <c r="E1502" s="2">
        <v>43074.416666666664</v>
      </c>
      <c r="F1502" t="s">
        <v>150</v>
      </c>
      <c r="G1502" t="s">
        <v>149</v>
      </c>
      <c r="H1502" t="b">
        <v>0</v>
      </c>
      <c r="I1502">
        <v>6.9000000000000006E-2</v>
      </c>
      <c r="J1502">
        <v>1E-3</v>
      </c>
      <c r="K1502" t="str">
        <f t="shared" si="69"/>
        <v>=</v>
      </c>
      <c r="L1502">
        <f t="shared" si="70"/>
        <v>69</v>
      </c>
      <c r="M1502">
        <f t="shared" si="71"/>
        <v>1</v>
      </c>
      <c r="N1502" t="s">
        <v>453</v>
      </c>
    </row>
    <row r="1503" spans="1:14">
      <c r="A1503" t="s">
        <v>451</v>
      </c>
      <c r="B1503" t="s">
        <v>452</v>
      </c>
      <c r="C1503" t="s">
        <v>190</v>
      </c>
      <c r="D1503" t="s">
        <v>194</v>
      </c>
      <c r="E1503" s="2">
        <v>43382.592361111114</v>
      </c>
      <c r="F1503" t="s">
        <v>150</v>
      </c>
      <c r="G1503" t="s">
        <v>149</v>
      </c>
      <c r="H1503" t="b">
        <v>0</v>
      </c>
      <c r="I1503">
        <v>3.8E-3</v>
      </c>
      <c r="J1503">
        <v>1E-3</v>
      </c>
      <c r="K1503" t="str">
        <f t="shared" si="69"/>
        <v>=</v>
      </c>
      <c r="L1503">
        <f t="shared" si="70"/>
        <v>3.8</v>
      </c>
      <c r="M1503">
        <f t="shared" si="71"/>
        <v>1</v>
      </c>
      <c r="N1503" t="s">
        <v>453</v>
      </c>
    </row>
    <row r="1504" spans="1:14">
      <c r="A1504" t="s">
        <v>451</v>
      </c>
      <c r="B1504" t="s">
        <v>452</v>
      </c>
      <c r="C1504" t="s">
        <v>196</v>
      </c>
      <c r="D1504" t="s">
        <v>197</v>
      </c>
      <c r="E1504" s="2">
        <v>42020.62777777778</v>
      </c>
      <c r="F1504" t="s">
        <v>150</v>
      </c>
      <c r="G1504" t="s">
        <v>149</v>
      </c>
      <c r="H1504" t="b">
        <v>0</v>
      </c>
      <c r="I1504">
        <v>6.0000000000000001E-3</v>
      </c>
      <c r="J1504">
        <v>1E-3</v>
      </c>
      <c r="K1504" t="str">
        <f t="shared" si="69"/>
        <v>=</v>
      </c>
      <c r="L1504">
        <f t="shared" si="70"/>
        <v>6</v>
      </c>
      <c r="M1504">
        <f t="shared" si="71"/>
        <v>1</v>
      </c>
      <c r="N1504" t="s">
        <v>453</v>
      </c>
    </row>
    <row r="1505" spans="1:14">
      <c r="A1505" t="s">
        <v>451</v>
      </c>
      <c r="B1505" t="s">
        <v>452</v>
      </c>
      <c r="C1505" t="s">
        <v>178</v>
      </c>
      <c r="D1505" t="s">
        <v>185</v>
      </c>
      <c r="E1505" s="2">
        <v>43418.623611111114</v>
      </c>
      <c r="F1505" t="s">
        <v>150</v>
      </c>
      <c r="G1505" t="s">
        <v>149</v>
      </c>
      <c r="H1505" t="b">
        <v>0</v>
      </c>
      <c r="I1505">
        <v>1.2999999999999999E-2</v>
      </c>
      <c r="J1505">
        <v>1E-3</v>
      </c>
      <c r="K1505" t="str">
        <f t="shared" si="69"/>
        <v>=</v>
      </c>
      <c r="L1505">
        <f t="shared" si="70"/>
        <v>13</v>
      </c>
      <c r="M1505">
        <f t="shared" si="71"/>
        <v>1</v>
      </c>
      <c r="N1505" t="s">
        <v>453</v>
      </c>
    </row>
    <row r="1506" spans="1:14">
      <c r="A1506" t="s">
        <v>451</v>
      </c>
      <c r="B1506" t="s">
        <v>452</v>
      </c>
      <c r="C1506" t="s">
        <v>203</v>
      </c>
      <c r="D1506" t="s">
        <v>204</v>
      </c>
      <c r="E1506" s="2">
        <v>42656.613888888889</v>
      </c>
      <c r="F1506" t="s">
        <v>150</v>
      </c>
      <c r="G1506" t="s">
        <v>149</v>
      </c>
      <c r="H1506" t="b">
        <v>0</v>
      </c>
      <c r="I1506">
        <v>6.7000000000000004E-2</v>
      </c>
      <c r="J1506">
        <v>1E-3</v>
      </c>
      <c r="K1506" t="str">
        <f t="shared" si="69"/>
        <v>=</v>
      </c>
      <c r="L1506">
        <f t="shared" si="70"/>
        <v>67</v>
      </c>
      <c r="M1506">
        <f t="shared" si="71"/>
        <v>1</v>
      </c>
      <c r="N1506" t="s">
        <v>453</v>
      </c>
    </row>
    <row r="1507" spans="1:14">
      <c r="A1507" t="s">
        <v>451</v>
      </c>
      <c r="B1507" t="s">
        <v>452</v>
      </c>
      <c r="C1507" t="s">
        <v>203</v>
      </c>
      <c r="D1507" t="s">
        <v>204</v>
      </c>
      <c r="E1507" s="2">
        <v>43181.442361111112</v>
      </c>
      <c r="F1507" t="s">
        <v>150</v>
      </c>
      <c r="G1507" t="s">
        <v>149</v>
      </c>
      <c r="H1507" t="b">
        <v>0</v>
      </c>
      <c r="I1507">
        <v>2.1999999999999999E-2</v>
      </c>
      <c r="J1507">
        <v>1E-3</v>
      </c>
      <c r="K1507" t="str">
        <f t="shared" si="69"/>
        <v>=</v>
      </c>
      <c r="L1507">
        <f t="shared" si="70"/>
        <v>22</v>
      </c>
      <c r="M1507">
        <f t="shared" si="71"/>
        <v>1</v>
      </c>
      <c r="N1507" t="s">
        <v>453</v>
      </c>
    </row>
    <row r="1508" spans="1:14">
      <c r="A1508" t="s">
        <v>451</v>
      </c>
      <c r="B1508" t="s">
        <v>452</v>
      </c>
      <c r="C1508" t="s">
        <v>224</v>
      </c>
      <c r="D1508" t="s">
        <v>225</v>
      </c>
      <c r="E1508" s="2">
        <v>43388.44027777778</v>
      </c>
      <c r="F1508" t="s">
        <v>150</v>
      </c>
      <c r="G1508" t="s">
        <v>149</v>
      </c>
      <c r="H1508" t="b">
        <v>0</v>
      </c>
      <c r="I1508">
        <v>1.7999999999999999E-2</v>
      </c>
      <c r="J1508">
        <v>1E-3</v>
      </c>
      <c r="K1508" t="str">
        <f t="shared" si="69"/>
        <v>=</v>
      </c>
      <c r="L1508">
        <f t="shared" si="70"/>
        <v>18</v>
      </c>
      <c r="M1508">
        <f t="shared" si="71"/>
        <v>1</v>
      </c>
      <c r="N1508" t="s">
        <v>453</v>
      </c>
    </row>
    <row r="1509" spans="1:14">
      <c r="A1509" t="s">
        <v>451</v>
      </c>
      <c r="B1509" t="s">
        <v>452</v>
      </c>
      <c r="C1509" t="s">
        <v>206</v>
      </c>
      <c r="D1509" t="s">
        <v>207</v>
      </c>
      <c r="E1509" s="2">
        <v>44830.463194444441</v>
      </c>
      <c r="F1509" t="s">
        <v>150</v>
      </c>
      <c r="G1509" t="s">
        <v>149</v>
      </c>
      <c r="H1509" t="b">
        <v>0</v>
      </c>
      <c r="I1509">
        <v>0.05</v>
      </c>
      <c r="J1509">
        <v>1E-3</v>
      </c>
      <c r="K1509" t="str">
        <f t="shared" si="69"/>
        <v>=</v>
      </c>
      <c r="L1509">
        <f t="shared" si="70"/>
        <v>50</v>
      </c>
      <c r="M1509">
        <f t="shared" si="71"/>
        <v>1</v>
      </c>
      <c r="N1509" t="s">
        <v>453</v>
      </c>
    </row>
    <row r="1510" spans="1:14">
      <c r="A1510" t="s">
        <v>451</v>
      </c>
      <c r="B1510" t="s">
        <v>452</v>
      </c>
      <c r="C1510" t="s">
        <v>408</v>
      </c>
      <c r="D1510" t="s">
        <v>409</v>
      </c>
      <c r="E1510" s="2">
        <v>43711.532638888886</v>
      </c>
      <c r="F1510" t="s">
        <v>150</v>
      </c>
      <c r="G1510" t="s">
        <v>149</v>
      </c>
      <c r="H1510" t="b">
        <v>0</v>
      </c>
      <c r="I1510">
        <v>9.1999999999999998E-3</v>
      </c>
      <c r="J1510">
        <v>1E-3</v>
      </c>
      <c r="K1510" t="str">
        <f t="shared" si="69"/>
        <v>=</v>
      </c>
      <c r="L1510">
        <f t="shared" si="70"/>
        <v>9.1999999999999993</v>
      </c>
      <c r="M1510">
        <f t="shared" si="71"/>
        <v>1</v>
      </c>
      <c r="N1510" t="s">
        <v>453</v>
      </c>
    </row>
    <row r="1511" spans="1:14">
      <c r="A1511" t="s">
        <v>451</v>
      </c>
      <c r="B1511" t="s">
        <v>452</v>
      </c>
      <c r="C1511" t="s">
        <v>247</v>
      </c>
      <c r="D1511" t="s">
        <v>248</v>
      </c>
      <c r="E1511" s="2">
        <v>44778.57708333333</v>
      </c>
      <c r="F1511" t="s">
        <v>150</v>
      </c>
      <c r="G1511" t="s">
        <v>149</v>
      </c>
      <c r="H1511" t="b">
        <v>0</v>
      </c>
      <c r="I1511">
        <v>4.5999999999999999E-3</v>
      </c>
      <c r="J1511">
        <v>1E-3</v>
      </c>
      <c r="K1511" t="str">
        <f t="shared" si="69"/>
        <v>=</v>
      </c>
      <c r="L1511">
        <f t="shared" si="70"/>
        <v>4.5999999999999996</v>
      </c>
      <c r="M1511">
        <f t="shared" si="71"/>
        <v>1</v>
      </c>
      <c r="N1511" t="s">
        <v>453</v>
      </c>
    </row>
    <row r="1512" spans="1:14">
      <c r="A1512" t="s">
        <v>451</v>
      </c>
      <c r="B1512" t="s">
        <v>452</v>
      </c>
      <c r="C1512" t="s">
        <v>178</v>
      </c>
      <c r="D1512" t="s">
        <v>185</v>
      </c>
      <c r="E1512" s="2">
        <v>45203.59097222222</v>
      </c>
      <c r="F1512" t="s">
        <v>150</v>
      </c>
      <c r="G1512" t="s">
        <v>149</v>
      </c>
      <c r="H1512" t="b">
        <v>0</v>
      </c>
      <c r="I1512">
        <v>5.4000000000000003E-3</v>
      </c>
      <c r="J1512">
        <v>1E-3</v>
      </c>
      <c r="K1512" t="str">
        <f t="shared" si="69"/>
        <v>=</v>
      </c>
      <c r="L1512">
        <f t="shared" si="70"/>
        <v>5.4</v>
      </c>
      <c r="M1512">
        <f t="shared" si="71"/>
        <v>1</v>
      </c>
      <c r="N1512" t="s">
        <v>453</v>
      </c>
    </row>
    <row r="1513" spans="1:14">
      <c r="A1513" t="s">
        <v>451</v>
      </c>
      <c r="B1513" t="s">
        <v>452</v>
      </c>
      <c r="C1513" t="s">
        <v>198</v>
      </c>
      <c r="D1513" t="s">
        <v>201</v>
      </c>
      <c r="E1513" s="2">
        <v>44662.371527777781</v>
      </c>
      <c r="F1513" t="s">
        <v>150</v>
      </c>
      <c r="G1513" t="s">
        <v>149</v>
      </c>
      <c r="H1513" t="b">
        <v>0</v>
      </c>
      <c r="I1513">
        <v>3.9E-2</v>
      </c>
      <c r="J1513">
        <v>1E-3</v>
      </c>
      <c r="K1513" t="str">
        <f t="shared" si="69"/>
        <v>=</v>
      </c>
      <c r="L1513">
        <f t="shared" si="70"/>
        <v>39</v>
      </c>
      <c r="M1513">
        <f t="shared" si="71"/>
        <v>1</v>
      </c>
      <c r="N1513" t="s">
        <v>453</v>
      </c>
    </row>
    <row r="1514" spans="1:14">
      <c r="A1514" t="s">
        <v>451</v>
      </c>
      <c r="B1514" t="s">
        <v>452</v>
      </c>
      <c r="C1514" t="s">
        <v>203</v>
      </c>
      <c r="D1514" t="s">
        <v>204</v>
      </c>
      <c r="E1514" s="2">
        <v>42857.588888888888</v>
      </c>
      <c r="F1514" t="s">
        <v>150</v>
      </c>
      <c r="G1514" t="s">
        <v>149</v>
      </c>
      <c r="H1514" t="b">
        <v>0</v>
      </c>
      <c r="I1514">
        <v>6.3E-2</v>
      </c>
      <c r="J1514">
        <v>1E-3</v>
      </c>
      <c r="K1514" t="str">
        <f t="shared" si="69"/>
        <v>=</v>
      </c>
      <c r="L1514">
        <f t="shared" si="70"/>
        <v>63</v>
      </c>
      <c r="M1514">
        <f t="shared" si="71"/>
        <v>1</v>
      </c>
      <c r="N1514" t="s">
        <v>453</v>
      </c>
    </row>
    <row r="1515" spans="1:14">
      <c r="A1515" t="s">
        <v>451</v>
      </c>
      <c r="B1515" t="s">
        <v>452</v>
      </c>
      <c r="C1515" t="s">
        <v>198</v>
      </c>
      <c r="D1515" t="s">
        <v>201</v>
      </c>
      <c r="E1515" s="2">
        <v>42514.402083333334</v>
      </c>
      <c r="F1515" t="s">
        <v>150</v>
      </c>
      <c r="G1515" t="s">
        <v>149</v>
      </c>
      <c r="H1515" t="b">
        <v>0</v>
      </c>
      <c r="I1515">
        <v>7.2999999999999995E-2</v>
      </c>
      <c r="J1515">
        <v>1E-3</v>
      </c>
      <c r="K1515" t="str">
        <f t="shared" si="69"/>
        <v>=</v>
      </c>
      <c r="L1515">
        <f t="shared" si="70"/>
        <v>73</v>
      </c>
      <c r="M1515">
        <f t="shared" si="71"/>
        <v>1</v>
      </c>
      <c r="N1515" t="s">
        <v>453</v>
      </c>
    </row>
    <row r="1516" spans="1:14">
      <c r="A1516" t="s">
        <v>451</v>
      </c>
      <c r="B1516" t="s">
        <v>452</v>
      </c>
      <c r="C1516" t="s">
        <v>293</v>
      </c>
      <c r="D1516" t="s">
        <v>294</v>
      </c>
      <c r="E1516" s="2">
        <v>43732.595833333333</v>
      </c>
      <c r="F1516" t="s">
        <v>150</v>
      </c>
      <c r="G1516" t="s">
        <v>149</v>
      </c>
      <c r="H1516" t="b">
        <v>0</v>
      </c>
      <c r="I1516">
        <v>0.22</v>
      </c>
      <c r="J1516">
        <v>1E-3</v>
      </c>
      <c r="K1516" t="str">
        <f t="shared" si="69"/>
        <v>=</v>
      </c>
      <c r="L1516">
        <f t="shared" si="70"/>
        <v>220</v>
      </c>
      <c r="M1516">
        <f t="shared" si="71"/>
        <v>1</v>
      </c>
      <c r="N1516" t="s">
        <v>453</v>
      </c>
    </row>
    <row r="1517" spans="1:14">
      <c r="A1517" t="s">
        <v>451</v>
      </c>
      <c r="B1517" t="s">
        <v>452</v>
      </c>
      <c r="C1517" t="s">
        <v>241</v>
      </c>
      <c r="D1517" t="s">
        <v>242</v>
      </c>
      <c r="E1517" s="2">
        <v>42580.64166666667</v>
      </c>
      <c r="F1517" t="s">
        <v>150</v>
      </c>
      <c r="G1517" t="s">
        <v>149</v>
      </c>
      <c r="H1517" t="b">
        <v>0</v>
      </c>
      <c r="I1517">
        <v>8.8000000000000005E-3</v>
      </c>
      <c r="J1517">
        <v>1E-3</v>
      </c>
      <c r="K1517" t="str">
        <f t="shared" si="69"/>
        <v>=</v>
      </c>
      <c r="L1517">
        <f t="shared" si="70"/>
        <v>8.8000000000000007</v>
      </c>
      <c r="M1517">
        <f t="shared" si="71"/>
        <v>1</v>
      </c>
      <c r="N1517" t="s">
        <v>453</v>
      </c>
    </row>
    <row r="1518" spans="1:14">
      <c r="A1518" t="s">
        <v>451</v>
      </c>
      <c r="B1518" t="s">
        <v>452</v>
      </c>
      <c r="C1518" t="s">
        <v>187</v>
      </c>
      <c r="D1518" t="s">
        <v>188</v>
      </c>
      <c r="E1518" s="2">
        <v>42150.351388888892</v>
      </c>
      <c r="F1518" t="s">
        <v>150</v>
      </c>
      <c r="G1518" t="s">
        <v>149</v>
      </c>
      <c r="H1518" t="b">
        <v>0</v>
      </c>
      <c r="I1518">
        <v>1.7000000000000001E-2</v>
      </c>
      <c r="J1518">
        <v>1E-3</v>
      </c>
      <c r="K1518" t="str">
        <f t="shared" si="69"/>
        <v>=</v>
      </c>
      <c r="L1518">
        <f t="shared" si="70"/>
        <v>17</v>
      </c>
      <c r="M1518">
        <f t="shared" si="71"/>
        <v>1</v>
      </c>
      <c r="N1518" t="s">
        <v>453</v>
      </c>
    </row>
    <row r="1519" spans="1:14">
      <c r="A1519" t="s">
        <v>451</v>
      </c>
      <c r="B1519" t="s">
        <v>452</v>
      </c>
      <c r="C1519" t="s">
        <v>190</v>
      </c>
      <c r="D1519" t="s">
        <v>194</v>
      </c>
      <c r="E1519" s="2">
        <v>42179.454861111109</v>
      </c>
      <c r="F1519" t="s">
        <v>150</v>
      </c>
      <c r="G1519" t="s">
        <v>149</v>
      </c>
      <c r="H1519" t="b">
        <v>0</v>
      </c>
      <c r="I1519">
        <v>2E-3</v>
      </c>
      <c r="J1519">
        <v>1E-3</v>
      </c>
      <c r="K1519" t="str">
        <f t="shared" si="69"/>
        <v>=</v>
      </c>
      <c r="L1519">
        <f t="shared" si="70"/>
        <v>2</v>
      </c>
      <c r="M1519">
        <f t="shared" si="71"/>
        <v>1</v>
      </c>
      <c r="N1519" t="s">
        <v>453</v>
      </c>
    </row>
    <row r="1520" spans="1:14">
      <c r="A1520" t="s">
        <v>451</v>
      </c>
      <c r="B1520" t="s">
        <v>452</v>
      </c>
      <c r="C1520" t="s">
        <v>187</v>
      </c>
      <c r="D1520" t="s">
        <v>188</v>
      </c>
      <c r="E1520" s="2">
        <v>43371.415972222225</v>
      </c>
      <c r="F1520" t="s">
        <v>150</v>
      </c>
      <c r="G1520" t="s">
        <v>149</v>
      </c>
      <c r="H1520" t="b">
        <v>0</v>
      </c>
      <c r="I1520">
        <v>1.4E-2</v>
      </c>
      <c r="J1520">
        <v>1E-3</v>
      </c>
      <c r="K1520" t="str">
        <f t="shared" si="69"/>
        <v>=</v>
      </c>
      <c r="L1520">
        <f t="shared" si="70"/>
        <v>14</v>
      </c>
      <c r="M1520">
        <f t="shared" si="71"/>
        <v>1</v>
      </c>
      <c r="N1520" t="s">
        <v>453</v>
      </c>
    </row>
    <row r="1521" spans="1:14">
      <c r="A1521" t="s">
        <v>451</v>
      </c>
      <c r="B1521" t="s">
        <v>452</v>
      </c>
      <c r="C1521" t="s">
        <v>203</v>
      </c>
      <c r="D1521" t="s">
        <v>204</v>
      </c>
      <c r="E1521" s="2">
        <v>44308.698611111111</v>
      </c>
      <c r="F1521" t="s">
        <v>150</v>
      </c>
      <c r="G1521" t="s">
        <v>149</v>
      </c>
      <c r="H1521" t="b">
        <v>0</v>
      </c>
      <c r="I1521">
        <v>2.4E-2</v>
      </c>
      <c r="J1521">
        <v>1E-3</v>
      </c>
      <c r="K1521" t="str">
        <f t="shared" si="69"/>
        <v>=</v>
      </c>
      <c r="L1521">
        <f t="shared" si="70"/>
        <v>24</v>
      </c>
      <c r="M1521">
        <f t="shared" si="71"/>
        <v>1</v>
      </c>
      <c r="N1521" t="s">
        <v>453</v>
      </c>
    </row>
    <row r="1522" spans="1:14">
      <c r="A1522" t="s">
        <v>451</v>
      </c>
      <c r="B1522" t="s">
        <v>452</v>
      </c>
      <c r="C1522" t="s">
        <v>187</v>
      </c>
      <c r="D1522" t="s">
        <v>188</v>
      </c>
      <c r="E1522" s="2">
        <v>44617.384027777778</v>
      </c>
      <c r="F1522" t="s">
        <v>150</v>
      </c>
      <c r="G1522" t="s">
        <v>149</v>
      </c>
      <c r="H1522" t="b">
        <v>0</v>
      </c>
      <c r="I1522">
        <v>4.4000000000000003E-3</v>
      </c>
      <c r="J1522">
        <v>1E-3</v>
      </c>
      <c r="K1522" t="str">
        <f t="shared" si="69"/>
        <v>=</v>
      </c>
      <c r="L1522">
        <f t="shared" si="70"/>
        <v>4.4000000000000004</v>
      </c>
      <c r="M1522">
        <f t="shared" si="71"/>
        <v>1</v>
      </c>
      <c r="N1522" t="s">
        <v>453</v>
      </c>
    </row>
    <row r="1523" spans="1:14">
      <c r="A1523" t="s">
        <v>451</v>
      </c>
      <c r="B1523" t="s">
        <v>452</v>
      </c>
      <c r="C1523" t="s">
        <v>187</v>
      </c>
      <c r="D1523" t="s">
        <v>188</v>
      </c>
      <c r="E1523" s="2">
        <v>44524.362500000003</v>
      </c>
      <c r="F1523" t="s">
        <v>150</v>
      </c>
      <c r="G1523" t="s">
        <v>149</v>
      </c>
      <c r="H1523" t="b">
        <v>0</v>
      </c>
      <c r="I1523">
        <v>0.02</v>
      </c>
      <c r="J1523">
        <v>1E-3</v>
      </c>
      <c r="K1523" t="str">
        <f t="shared" si="69"/>
        <v>=</v>
      </c>
      <c r="L1523">
        <f t="shared" si="70"/>
        <v>20</v>
      </c>
      <c r="M1523">
        <f t="shared" si="71"/>
        <v>1</v>
      </c>
      <c r="N1523" t="s">
        <v>453</v>
      </c>
    </row>
    <row r="1524" spans="1:14">
      <c r="A1524" t="s">
        <v>451</v>
      </c>
      <c r="B1524" t="s">
        <v>452</v>
      </c>
      <c r="C1524" t="s">
        <v>187</v>
      </c>
      <c r="D1524" t="s">
        <v>188</v>
      </c>
      <c r="E1524" s="2">
        <v>42107.375694444447</v>
      </c>
      <c r="F1524" t="s">
        <v>150</v>
      </c>
      <c r="G1524" t="s">
        <v>149</v>
      </c>
      <c r="H1524" t="b">
        <v>0</v>
      </c>
      <c r="I1524">
        <v>1.4E-2</v>
      </c>
      <c r="J1524">
        <v>1E-3</v>
      </c>
      <c r="K1524" t="str">
        <f t="shared" si="69"/>
        <v>=</v>
      </c>
      <c r="L1524">
        <f t="shared" si="70"/>
        <v>14</v>
      </c>
      <c r="M1524">
        <f t="shared" si="71"/>
        <v>1</v>
      </c>
      <c r="N1524" t="s">
        <v>453</v>
      </c>
    </row>
    <row r="1525" spans="1:14">
      <c r="A1525" t="s">
        <v>451</v>
      </c>
      <c r="B1525" t="s">
        <v>452</v>
      </c>
      <c r="C1525" t="s">
        <v>203</v>
      </c>
      <c r="D1525" t="s">
        <v>204</v>
      </c>
      <c r="E1525" s="2">
        <v>45271.481944444444</v>
      </c>
      <c r="F1525" t="s">
        <v>150</v>
      </c>
      <c r="G1525" t="s">
        <v>149</v>
      </c>
      <c r="H1525" t="b">
        <v>0</v>
      </c>
      <c r="I1525">
        <v>9.7000000000000003E-3</v>
      </c>
      <c r="J1525">
        <v>1E-3</v>
      </c>
      <c r="K1525" t="str">
        <f t="shared" si="69"/>
        <v>=</v>
      </c>
      <c r="L1525">
        <f t="shared" si="70"/>
        <v>9.7000000000000011</v>
      </c>
      <c r="M1525">
        <f t="shared" si="71"/>
        <v>1</v>
      </c>
      <c r="N1525" t="s">
        <v>453</v>
      </c>
    </row>
    <row r="1526" spans="1:14">
      <c r="A1526" t="s">
        <v>451</v>
      </c>
      <c r="B1526" t="s">
        <v>452</v>
      </c>
      <c r="C1526" t="s">
        <v>203</v>
      </c>
      <c r="D1526" t="s">
        <v>204</v>
      </c>
      <c r="E1526" s="2">
        <v>43194.512499999997</v>
      </c>
      <c r="F1526" t="s">
        <v>150</v>
      </c>
      <c r="G1526" t="s">
        <v>149</v>
      </c>
      <c r="H1526" t="b">
        <v>0</v>
      </c>
      <c r="I1526">
        <v>9.5999999999999992E-3</v>
      </c>
      <c r="J1526">
        <v>1E-3</v>
      </c>
      <c r="K1526" t="str">
        <f t="shared" si="69"/>
        <v>=</v>
      </c>
      <c r="L1526">
        <f t="shared" si="70"/>
        <v>9.6</v>
      </c>
      <c r="M1526">
        <f t="shared" si="71"/>
        <v>1</v>
      </c>
      <c r="N1526" t="s">
        <v>453</v>
      </c>
    </row>
    <row r="1527" spans="1:14">
      <c r="A1527" t="s">
        <v>451</v>
      </c>
      <c r="B1527" t="s">
        <v>452</v>
      </c>
      <c r="C1527" t="s">
        <v>196</v>
      </c>
      <c r="D1527" t="s">
        <v>197</v>
      </c>
      <c r="E1527" s="2">
        <v>42278.654166666667</v>
      </c>
      <c r="F1527" t="s">
        <v>150</v>
      </c>
      <c r="G1527" t="s">
        <v>149</v>
      </c>
      <c r="H1527" t="b">
        <v>0</v>
      </c>
      <c r="I1527">
        <v>1.6E-2</v>
      </c>
      <c r="J1527">
        <v>1E-3</v>
      </c>
      <c r="K1527" t="str">
        <f t="shared" si="69"/>
        <v>=</v>
      </c>
      <c r="L1527">
        <f t="shared" si="70"/>
        <v>16</v>
      </c>
      <c r="M1527">
        <f t="shared" si="71"/>
        <v>1</v>
      </c>
      <c r="N1527" t="s">
        <v>453</v>
      </c>
    </row>
    <row r="1528" spans="1:14">
      <c r="A1528" t="s">
        <v>451</v>
      </c>
      <c r="B1528" t="s">
        <v>452</v>
      </c>
      <c r="C1528" t="s">
        <v>224</v>
      </c>
      <c r="D1528" t="s">
        <v>225</v>
      </c>
      <c r="E1528" s="2">
        <v>43705.523611111108</v>
      </c>
      <c r="F1528" t="s">
        <v>150</v>
      </c>
      <c r="G1528" t="s">
        <v>149</v>
      </c>
      <c r="H1528" t="b">
        <v>0</v>
      </c>
      <c r="I1528">
        <v>0.01</v>
      </c>
      <c r="J1528">
        <v>1E-3</v>
      </c>
      <c r="K1528" t="str">
        <f t="shared" si="69"/>
        <v>=</v>
      </c>
      <c r="L1528">
        <f t="shared" si="70"/>
        <v>10</v>
      </c>
      <c r="M1528">
        <f t="shared" si="71"/>
        <v>1</v>
      </c>
      <c r="N1528" t="s">
        <v>453</v>
      </c>
    </row>
    <row r="1529" spans="1:14">
      <c r="A1529" t="s">
        <v>451</v>
      </c>
      <c r="B1529" t="s">
        <v>452</v>
      </c>
      <c r="C1529" t="s">
        <v>323</v>
      </c>
      <c r="D1529" t="s">
        <v>324</v>
      </c>
      <c r="E1529" s="2">
        <v>44840.65347222222</v>
      </c>
      <c r="F1529" t="s">
        <v>150</v>
      </c>
      <c r="G1529" t="s">
        <v>149</v>
      </c>
      <c r="H1529" t="b">
        <v>0</v>
      </c>
      <c r="I1529">
        <v>7.7000000000000002E-3</v>
      </c>
      <c r="J1529">
        <v>1E-3</v>
      </c>
      <c r="K1529" t="str">
        <f t="shared" si="69"/>
        <v>=</v>
      </c>
      <c r="L1529">
        <f t="shared" si="70"/>
        <v>7.7</v>
      </c>
      <c r="M1529">
        <f t="shared" si="71"/>
        <v>1</v>
      </c>
      <c r="N1529" t="s">
        <v>453</v>
      </c>
    </row>
    <row r="1530" spans="1:14">
      <c r="A1530" t="s">
        <v>451</v>
      </c>
      <c r="B1530" t="s">
        <v>452</v>
      </c>
      <c r="C1530" t="s">
        <v>190</v>
      </c>
      <c r="D1530" t="s">
        <v>194</v>
      </c>
      <c r="E1530" s="2">
        <v>45203.474305555559</v>
      </c>
      <c r="F1530" t="s">
        <v>150</v>
      </c>
      <c r="G1530" t="s">
        <v>149</v>
      </c>
      <c r="H1530" t="b">
        <v>0</v>
      </c>
      <c r="I1530">
        <v>1.2999999999999999E-3</v>
      </c>
      <c r="J1530">
        <v>1E-3</v>
      </c>
      <c r="K1530" t="str">
        <f t="shared" si="69"/>
        <v>=</v>
      </c>
      <c r="L1530">
        <f t="shared" si="70"/>
        <v>1.3</v>
      </c>
      <c r="M1530">
        <f t="shared" si="71"/>
        <v>1</v>
      </c>
      <c r="N1530" t="s">
        <v>453</v>
      </c>
    </row>
    <row r="1531" spans="1:14">
      <c r="A1531" t="s">
        <v>451</v>
      </c>
      <c r="B1531" t="s">
        <v>452</v>
      </c>
      <c r="C1531" t="s">
        <v>206</v>
      </c>
      <c r="D1531" t="s">
        <v>207</v>
      </c>
      <c r="E1531" s="2">
        <v>42828.695138888892</v>
      </c>
      <c r="F1531" t="s">
        <v>150</v>
      </c>
      <c r="G1531" t="s">
        <v>149</v>
      </c>
      <c r="H1531" t="b">
        <v>0</v>
      </c>
      <c r="I1531">
        <v>3.1E-2</v>
      </c>
      <c r="J1531">
        <v>1E-3</v>
      </c>
      <c r="K1531" t="str">
        <f t="shared" si="69"/>
        <v>=</v>
      </c>
      <c r="L1531">
        <f t="shared" si="70"/>
        <v>31</v>
      </c>
      <c r="M1531">
        <f t="shared" si="71"/>
        <v>1</v>
      </c>
      <c r="N1531" t="s">
        <v>453</v>
      </c>
    </row>
    <row r="1532" spans="1:14">
      <c r="A1532" t="s">
        <v>451</v>
      </c>
      <c r="B1532" t="s">
        <v>452</v>
      </c>
      <c r="C1532" t="s">
        <v>241</v>
      </c>
      <c r="D1532" t="s">
        <v>242</v>
      </c>
      <c r="E1532" s="2">
        <v>42655.61041666667</v>
      </c>
      <c r="F1532" t="s">
        <v>150</v>
      </c>
      <c r="G1532" t="s">
        <v>149</v>
      </c>
      <c r="H1532" t="b">
        <v>0</v>
      </c>
      <c r="I1532">
        <v>8.8999999999999999E-3</v>
      </c>
      <c r="J1532">
        <v>1E-3</v>
      </c>
      <c r="K1532" t="str">
        <f t="shared" si="69"/>
        <v>=</v>
      </c>
      <c r="L1532">
        <f t="shared" si="70"/>
        <v>8.9</v>
      </c>
      <c r="M1532">
        <f t="shared" si="71"/>
        <v>1</v>
      </c>
      <c r="N1532" t="s">
        <v>453</v>
      </c>
    </row>
    <row r="1533" spans="1:14">
      <c r="A1533" t="s">
        <v>451</v>
      </c>
      <c r="B1533" t="s">
        <v>452</v>
      </c>
      <c r="C1533" t="s">
        <v>263</v>
      </c>
      <c r="D1533" t="s">
        <v>264</v>
      </c>
      <c r="E1533" s="2">
        <v>44658.676388888889</v>
      </c>
      <c r="F1533" t="s">
        <v>150</v>
      </c>
      <c r="G1533" t="s">
        <v>149</v>
      </c>
      <c r="H1533" t="b">
        <v>0</v>
      </c>
      <c r="I1533">
        <v>3.7000000000000002E-3</v>
      </c>
      <c r="J1533">
        <v>1E-3</v>
      </c>
      <c r="K1533" t="str">
        <f t="shared" si="69"/>
        <v>=</v>
      </c>
      <c r="L1533">
        <f t="shared" si="70"/>
        <v>3.7</v>
      </c>
      <c r="M1533">
        <f t="shared" si="71"/>
        <v>1</v>
      </c>
      <c r="N1533" t="s">
        <v>453</v>
      </c>
    </row>
    <row r="1534" spans="1:14">
      <c r="A1534" t="s">
        <v>451</v>
      </c>
      <c r="B1534" t="s">
        <v>452</v>
      </c>
      <c r="C1534" t="s">
        <v>276</v>
      </c>
      <c r="D1534" t="s">
        <v>277</v>
      </c>
      <c r="E1534" s="2">
        <v>41920.521527777775</v>
      </c>
      <c r="F1534" t="s">
        <v>150</v>
      </c>
      <c r="G1534" t="s">
        <v>149</v>
      </c>
      <c r="H1534" t="b">
        <v>0</v>
      </c>
      <c r="I1534">
        <v>6.0000000000000001E-3</v>
      </c>
      <c r="J1534">
        <v>1E-3</v>
      </c>
      <c r="K1534" t="str">
        <f t="shared" si="69"/>
        <v>=</v>
      </c>
      <c r="L1534">
        <f t="shared" si="70"/>
        <v>6</v>
      </c>
      <c r="M1534">
        <f t="shared" si="71"/>
        <v>1</v>
      </c>
      <c r="N1534" t="s">
        <v>453</v>
      </c>
    </row>
    <row r="1535" spans="1:14">
      <c r="A1535" t="s">
        <v>451</v>
      </c>
      <c r="B1535" t="s">
        <v>452</v>
      </c>
      <c r="C1535" t="s">
        <v>190</v>
      </c>
      <c r="D1535" t="s">
        <v>194</v>
      </c>
      <c r="E1535" s="2">
        <v>42675.631944444445</v>
      </c>
      <c r="F1535" t="s">
        <v>150</v>
      </c>
      <c r="G1535" t="s">
        <v>149</v>
      </c>
      <c r="H1535" t="b">
        <v>0</v>
      </c>
      <c r="I1535">
        <v>5.3E-3</v>
      </c>
      <c r="J1535">
        <v>1E-3</v>
      </c>
      <c r="K1535" t="str">
        <f t="shared" si="69"/>
        <v>=</v>
      </c>
      <c r="L1535">
        <f t="shared" si="70"/>
        <v>5.3</v>
      </c>
      <c r="M1535">
        <f t="shared" si="71"/>
        <v>1</v>
      </c>
      <c r="N1535" t="s">
        <v>453</v>
      </c>
    </row>
    <row r="1536" spans="1:14">
      <c r="A1536" t="s">
        <v>451</v>
      </c>
      <c r="B1536" t="s">
        <v>452</v>
      </c>
      <c r="C1536" t="s">
        <v>206</v>
      </c>
      <c r="D1536" t="s">
        <v>207</v>
      </c>
      <c r="E1536" s="2">
        <v>43781.57916666667</v>
      </c>
      <c r="F1536" t="s">
        <v>150</v>
      </c>
      <c r="G1536" t="s">
        <v>149</v>
      </c>
      <c r="H1536" t="b">
        <v>0</v>
      </c>
      <c r="I1536">
        <v>1.6E-2</v>
      </c>
      <c r="J1536">
        <v>1E-3</v>
      </c>
      <c r="K1536" t="str">
        <f t="shared" si="69"/>
        <v>=</v>
      </c>
      <c r="L1536">
        <f t="shared" si="70"/>
        <v>16</v>
      </c>
      <c r="M1536">
        <f t="shared" si="71"/>
        <v>1</v>
      </c>
      <c r="N1536" t="s">
        <v>453</v>
      </c>
    </row>
    <row r="1537" spans="1:14">
      <c r="A1537" t="s">
        <v>451</v>
      </c>
      <c r="B1537" t="s">
        <v>452</v>
      </c>
      <c r="C1537" t="s">
        <v>196</v>
      </c>
      <c r="D1537" t="s">
        <v>197</v>
      </c>
      <c r="E1537" s="2">
        <v>41941.654166666667</v>
      </c>
      <c r="F1537" t="s">
        <v>150</v>
      </c>
      <c r="G1537" t="s">
        <v>149</v>
      </c>
      <c r="H1537" t="b">
        <v>0</v>
      </c>
      <c r="I1537">
        <v>1.7999999999999999E-2</v>
      </c>
      <c r="J1537">
        <v>1E-3</v>
      </c>
      <c r="K1537" t="str">
        <f t="shared" si="69"/>
        <v>=</v>
      </c>
      <c r="L1537">
        <f t="shared" si="70"/>
        <v>18</v>
      </c>
      <c r="M1537">
        <f t="shared" si="71"/>
        <v>1</v>
      </c>
      <c r="N1537" t="s">
        <v>453</v>
      </c>
    </row>
    <row r="1538" spans="1:14">
      <c r="A1538" t="s">
        <v>451</v>
      </c>
      <c r="B1538" t="s">
        <v>452</v>
      </c>
      <c r="C1538" t="s">
        <v>198</v>
      </c>
      <c r="D1538" t="s">
        <v>201</v>
      </c>
      <c r="E1538" s="2">
        <v>42772.421527777777</v>
      </c>
      <c r="F1538" t="s">
        <v>150</v>
      </c>
      <c r="G1538" t="s">
        <v>149</v>
      </c>
      <c r="H1538" t="b">
        <v>0</v>
      </c>
      <c r="I1538">
        <v>4.2999999999999997E-2</v>
      </c>
      <c r="J1538">
        <v>1E-3</v>
      </c>
      <c r="K1538" t="str">
        <f t="shared" si="69"/>
        <v>=</v>
      </c>
      <c r="L1538">
        <f t="shared" si="70"/>
        <v>43</v>
      </c>
      <c r="M1538">
        <f t="shared" si="71"/>
        <v>1</v>
      </c>
      <c r="N1538" t="s">
        <v>453</v>
      </c>
    </row>
    <row r="1539" spans="1:14">
      <c r="A1539" t="s">
        <v>451</v>
      </c>
      <c r="B1539" t="s">
        <v>452</v>
      </c>
      <c r="C1539" t="s">
        <v>178</v>
      </c>
      <c r="D1539" t="s">
        <v>185</v>
      </c>
      <c r="E1539" s="2">
        <v>42243.428472222222</v>
      </c>
      <c r="F1539" t="s">
        <v>150</v>
      </c>
      <c r="G1539" t="s">
        <v>149</v>
      </c>
      <c r="H1539" t="b">
        <v>0</v>
      </c>
      <c r="I1539">
        <v>1.0999999999999999E-2</v>
      </c>
      <c r="J1539">
        <v>1E-3</v>
      </c>
      <c r="K1539" t="str">
        <f t="shared" ref="K1539:K1602" si="72">IF(H1539=TRUE,"&lt;","=")</f>
        <v>=</v>
      </c>
      <c r="L1539">
        <f t="shared" ref="L1539:L1602" si="73">I1539*1000</f>
        <v>11</v>
      </c>
      <c r="M1539">
        <f t="shared" ref="M1539:M1602" si="74">J1539*1000</f>
        <v>1</v>
      </c>
      <c r="N1539" t="s">
        <v>453</v>
      </c>
    </row>
    <row r="1540" spans="1:14">
      <c r="A1540" t="s">
        <v>451</v>
      </c>
      <c r="B1540" t="s">
        <v>452</v>
      </c>
      <c r="C1540" t="s">
        <v>214</v>
      </c>
      <c r="D1540" t="s">
        <v>217</v>
      </c>
      <c r="E1540" s="2">
        <v>45273.444444444445</v>
      </c>
      <c r="F1540" t="s">
        <v>150</v>
      </c>
      <c r="G1540" t="s">
        <v>149</v>
      </c>
      <c r="H1540" t="b">
        <v>0</v>
      </c>
      <c r="I1540">
        <v>5.8999999999999999E-3</v>
      </c>
      <c r="J1540">
        <v>1E-3</v>
      </c>
      <c r="K1540" t="str">
        <f t="shared" si="72"/>
        <v>=</v>
      </c>
      <c r="L1540">
        <f t="shared" si="73"/>
        <v>5.8999999999999995</v>
      </c>
      <c r="M1540">
        <f t="shared" si="74"/>
        <v>1</v>
      </c>
      <c r="N1540" t="s">
        <v>453</v>
      </c>
    </row>
    <row r="1541" spans="1:14">
      <c r="A1541" t="s">
        <v>451</v>
      </c>
      <c r="B1541" t="s">
        <v>452</v>
      </c>
      <c r="C1541" t="s">
        <v>178</v>
      </c>
      <c r="D1541" t="s">
        <v>185</v>
      </c>
      <c r="E1541" s="2">
        <v>44364.571527777778</v>
      </c>
      <c r="F1541" t="s">
        <v>150</v>
      </c>
      <c r="G1541" t="s">
        <v>149</v>
      </c>
      <c r="H1541" t="b">
        <v>0</v>
      </c>
      <c r="I1541">
        <v>6.1999999999999998E-3</v>
      </c>
      <c r="J1541">
        <v>1E-3</v>
      </c>
      <c r="K1541" t="str">
        <f t="shared" si="72"/>
        <v>=</v>
      </c>
      <c r="L1541">
        <f t="shared" si="73"/>
        <v>6.2</v>
      </c>
      <c r="M1541">
        <f t="shared" si="74"/>
        <v>1</v>
      </c>
      <c r="N1541" t="s">
        <v>453</v>
      </c>
    </row>
    <row r="1542" spans="1:14">
      <c r="A1542" t="s">
        <v>451</v>
      </c>
      <c r="B1542" t="s">
        <v>452</v>
      </c>
      <c r="C1542" t="s">
        <v>224</v>
      </c>
      <c r="D1542" t="s">
        <v>225</v>
      </c>
      <c r="E1542" s="2">
        <v>42510.444444444445</v>
      </c>
      <c r="F1542" t="s">
        <v>150</v>
      </c>
      <c r="G1542" t="s">
        <v>149</v>
      </c>
      <c r="H1542" t="b">
        <v>0</v>
      </c>
      <c r="I1542">
        <v>6.0000000000000001E-3</v>
      </c>
      <c r="J1542">
        <v>1E-3</v>
      </c>
      <c r="K1542" t="str">
        <f t="shared" si="72"/>
        <v>=</v>
      </c>
      <c r="L1542">
        <f t="shared" si="73"/>
        <v>6</v>
      </c>
      <c r="M1542">
        <f t="shared" si="74"/>
        <v>1</v>
      </c>
      <c r="N1542" t="s">
        <v>453</v>
      </c>
    </row>
    <row r="1543" spans="1:14">
      <c r="A1543" t="s">
        <v>451</v>
      </c>
      <c r="B1543" t="s">
        <v>452</v>
      </c>
      <c r="C1543" t="s">
        <v>203</v>
      </c>
      <c r="D1543" t="s">
        <v>204</v>
      </c>
      <c r="E1543" s="2">
        <v>42824.411111111112</v>
      </c>
      <c r="F1543" t="s">
        <v>150</v>
      </c>
      <c r="G1543" t="s">
        <v>149</v>
      </c>
      <c r="H1543" t="b">
        <v>0</v>
      </c>
      <c r="I1543">
        <v>3.2000000000000001E-2</v>
      </c>
      <c r="J1543">
        <v>1E-3</v>
      </c>
      <c r="K1543" t="str">
        <f t="shared" si="72"/>
        <v>=</v>
      </c>
      <c r="L1543">
        <f t="shared" si="73"/>
        <v>32</v>
      </c>
      <c r="M1543">
        <f t="shared" si="74"/>
        <v>1</v>
      </c>
      <c r="N1543" t="s">
        <v>453</v>
      </c>
    </row>
    <row r="1544" spans="1:14">
      <c r="A1544" t="s">
        <v>451</v>
      </c>
      <c r="B1544" t="s">
        <v>452</v>
      </c>
      <c r="C1544" t="s">
        <v>187</v>
      </c>
      <c r="D1544" t="s">
        <v>188</v>
      </c>
      <c r="E1544" s="2">
        <v>43469.412499999999</v>
      </c>
      <c r="F1544" t="s">
        <v>150</v>
      </c>
      <c r="G1544" t="s">
        <v>149</v>
      </c>
      <c r="H1544" t="b">
        <v>0</v>
      </c>
      <c r="I1544">
        <v>9.4999999999999998E-3</v>
      </c>
      <c r="J1544">
        <v>1E-3</v>
      </c>
      <c r="K1544" t="str">
        <f t="shared" si="72"/>
        <v>=</v>
      </c>
      <c r="L1544">
        <f t="shared" si="73"/>
        <v>9.5</v>
      </c>
      <c r="M1544">
        <f t="shared" si="74"/>
        <v>1</v>
      </c>
      <c r="N1544" t="s">
        <v>453</v>
      </c>
    </row>
    <row r="1545" spans="1:14">
      <c r="A1545" t="s">
        <v>451</v>
      </c>
      <c r="B1545" t="s">
        <v>452</v>
      </c>
      <c r="C1545" t="s">
        <v>206</v>
      </c>
      <c r="D1545" t="s">
        <v>207</v>
      </c>
      <c r="E1545" s="2">
        <v>43706.632638888892</v>
      </c>
      <c r="F1545" t="s">
        <v>150</v>
      </c>
      <c r="G1545" t="s">
        <v>149</v>
      </c>
      <c r="H1545" t="b">
        <v>0</v>
      </c>
      <c r="I1545">
        <v>8.3000000000000004E-2</v>
      </c>
      <c r="J1545">
        <v>1E-3</v>
      </c>
      <c r="K1545" t="str">
        <f t="shared" si="72"/>
        <v>=</v>
      </c>
      <c r="L1545">
        <f t="shared" si="73"/>
        <v>83</v>
      </c>
      <c r="M1545">
        <f t="shared" si="74"/>
        <v>1</v>
      </c>
      <c r="N1545" t="s">
        <v>453</v>
      </c>
    </row>
    <row r="1546" spans="1:14">
      <c r="A1546" t="s">
        <v>451</v>
      </c>
      <c r="B1546" t="s">
        <v>452</v>
      </c>
      <c r="C1546" t="s">
        <v>187</v>
      </c>
      <c r="D1546" t="s">
        <v>188</v>
      </c>
      <c r="E1546" s="2">
        <v>42481.39166666667</v>
      </c>
      <c r="F1546" t="s">
        <v>150</v>
      </c>
      <c r="G1546" t="s">
        <v>149</v>
      </c>
      <c r="H1546" t="b">
        <v>0</v>
      </c>
      <c r="I1546">
        <v>0.01</v>
      </c>
      <c r="J1546">
        <v>1E-3</v>
      </c>
      <c r="K1546" t="str">
        <f t="shared" si="72"/>
        <v>=</v>
      </c>
      <c r="L1546">
        <f t="shared" si="73"/>
        <v>10</v>
      </c>
      <c r="M1546">
        <f t="shared" si="74"/>
        <v>1</v>
      </c>
      <c r="N1546" t="s">
        <v>453</v>
      </c>
    </row>
    <row r="1547" spans="1:14">
      <c r="A1547" t="s">
        <v>451</v>
      </c>
      <c r="B1547" t="s">
        <v>452</v>
      </c>
      <c r="C1547" t="s">
        <v>178</v>
      </c>
      <c r="D1547" t="s">
        <v>185</v>
      </c>
      <c r="E1547" s="2">
        <v>41946.581944444442</v>
      </c>
      <c r="F1547" t="s">
        <v>150</v>
      </c>
      <c r="G1547" t="s">
        <v>149</v>
      </c>
      <c r="H1547" t="b">
        <v>0</v>
      </c>
      <c r="I1547">
        <v>0.01</v>
      </c>
      <c r="J1547">
        <v>1E-3</v>
      </c>
      <c r="K1547" t="str">
        <f t="shared" si="72"/>
        <v>=</v>
      </c>
      <c r="L1547">
        <f t="shared" si="73"/>
        <v>10</v>
      </c>
      <c r="M1547">
        <f t="shared" si="74"/>
        <v>1</v>
      </c>
      <c r="N1547" t="s">
        <v>453</v>
      </c>
    </row>
    <row r="1548" spans="1:14">
      <c r="A1548" t="s">
        <v>451</v>
      </c>
      <c r="B1548" t="s">
        <v>452</v>
      </c>
      <c r="C1548" t="s">
        <v>206</v>
      </c>
      <c r="D1548" t="s">
        <v>207</v>
      </c>
      <c r="E1548" s="2">
        <v>44292.510416666664</v>
      </c>
      <c r="F1548" t="s">
        <v>150</v>
      </c>
      <c r="G1548" t="s">
        <v>149</v>
      </c>
      <c r="H1548" t="b">
        <v>0</v>
      </c>
      <c r="I1548">
        <v>3.3000000000000002E-2</v>
      </c>
      <c r="J1548">
        <v>1E-3</v>
      </c>
      <c r="K1548" t="str">
        <f t="shared" si="72"/>
        <v>=</v>
      </c>
      <c r="L1548">
        <f t="shared" si="73"/>
        <v>33</v>
      </c>
      <c r="M1548">
        <f t="shared" si="74"/>
        <v>1</v>
      </c>
      <c r="N1548" t="s">
        <v>453</v>
      </c>
    </row>
    <row r="1549" spans="1:14">
      <c r="A1549" t="s">
        <v>451</v>
      </c>
      <c r="B1549" t="s">
        <v>452</v>
      </c>
      <c r="C1549" t="s">
        <v>187</v>
      </c>
      <c r="D1549" t="s">
        <v>188</v>
      </c>
      <c r="E1549" s="2">
        <v>42114.606944444444</v>
      </c>
      <c r="F1549" t="s">
        <v>150</v>
      </c>
      <c r="G1549" t="s">
        <v>149</v>
      </c>
      <c r="H1549" t="b">
        <v>0</v>
      </c>
      <c r="I1549">
        <v>1.7000000000000001E-2</v>
      </c>
      <c r="J1549">
        <v>1E-3</v>
      </c>
      <c r="K1549" t="str">
        <f t="shared" si="72"/>
        <v>=</v>
      </c>
      <c r="L1549">
        <f t="shared" si="73"/>
        <v>17</v>
      </c>
      <c r="M1549">
        <f t="shared" si="74"/>
        <v>1</v>
      </c>
      <c r="N1549" t="s">
        <v>453</v>
      </c>
    </row>
    <row r="1550" spans="1:14">
      <c r="A1550" t="s">
        <v>451</v>
      </c>
      <c r="B1550" t="s">
        <v>452</v>
      </c>
      <c r="C1550" t="s">
        <v>187</v>
      </c>
      <c r="D1550" t="s">
        <v>188</v>
      </c>
      <c r="E1550" s="2">
        <v>43801.34375</v>
      </c>
      <c r="F1550" t="s">
        <v>150</v>
      </c>
      <c r="G1550" t="s">
        <v>149</v>
      </c>
      <c r="H1550" t="b">
        <v>0</v>
      </c>
      <c r="I1550">
        <v>5.4000000000000003E-3</v>
      </c>
      <c r="J1550">
        <v>1E-3</v>
      </c>
      <c r="K1550" t="str">
        <f t="shared" si="72"/>
        <v>=</v>
      </c>
      <c r="L1550">
        <f t="shared" si="73"/>
        <v>5.4</v>
      </c>
      <c r="M1550">
        <f t="shared" si="74"/>
        <v>1</v>
      </c>
      <c r="N1550" t="s">
        <v>453</v>
      </c>
    </row>
    <row r="1551" spans="1:14">
      <c r="A1551" t="s">
        <v>451</v>
      </c>
      <c r="B1551" t="s">
        <v>452</v>
      </c>
      <c r="C1551" t="s">
        <v>178</v>
      </c>
      <c r="D1551" t="s">
        <v>185</v>
      </c>
      <c r="E1551" s="2">
        <v>43794.522222222222</v>
      </c>
      <c r="F1551" t="s">
        <v>150</v>
      </c>
      <c r="G1551" t="s">
        <v>149</v>
      </c>
      <c r="H1551" t="b">
        <v>0</v>
      </c>
      <c r="I1551">
        <v>6.4999999999999997E-3</v>
      </c>
      <c r="J1551">
        <v>1E-3</v>
      </c>
      <c r="K1551" t="str">
        <f t="shared" si="72"/>
        <v>=</v>
      </c>
      <c r="L1551">
        <f t="shared" si="73"/>
        <v>6.5</v>
      </c>
      <c r="M1551">
        <f t="shared" si="74"/>
        <v>1</v>
      </c>
      <c r="N1551" t="s">
        <v>453</v>
      </c>
    </row>
    <row r="1552" spans="1:14">
      <c r="A1552" t="s">
        <v>451</v>
      </c>
      <c r="B1552" t="s">
        <v>452</v>
      </c>
      <c r="C1552" t="s">
        <v>206</v>
      </c>
      <c r="D1552" t="s">
        <v>207</v>
      </c>
      <c r="E1552" s="2">
        <v>44827.5</v>
      </c>
      <c r="F1552" t="s">
        <v>150</v>
      </c>
      <c r="G1552" t="s">
        <v>149</v>
      </c>
      <c r="H1552" t="b">
        <v>0</v>
      </c>
      <c r="I1552">
        <v>8.2000000000000003E-2</v>
      </c>
      <c r="J1552">
        <v>1E-3</v>
      </c>
      <c r="K1552" t="str">
        <f t="shared" si="72"/>
        <v>=</v>
      </c>
      <c r="L1552">
        <f t="shared" si="73"/>
        <v>82</v>
      </c>
      <c r="M1552">
        <f t="shared" si="74"/>
        <v>1</v>
      </c>
      <c r="N1552" t="s">
        <v>453</v>
      </c>
    </row>
    <row r="1553" spans="1:14">
      <c r="A1553" t="s">
        <v>451</v>
      </c>
      <c r="B1553" t="s">
        <v>452</v>
      </c>
      <c r="C1553" t="s">
        <v>323</v>
      </c>
      <c r="D1553" t="s">
        <v>324</v>
      </c>
      <c r="E1553" s="2">
        <v>44882.539583333331</v>
      </c>
      <c r="F1553" t="s">
        <v>150</v>
      </c>
      <c r="G1553" t="s">
        <v>149</v>
      </c>
      <c r="H1553" t="b">
        <v>0</v>
      </c>
      <c r="I1553">
        <v>3.0999999999999999E-3</v>
      </c>
      <c r="J1553">
        <v>1E-3</v>
      </c>
      <c r="K1553" t="str">
        <f t="shared" si="72"/>
        <v>=</v>
      </c>
      <c r="L1553">
        <f t="shared" si="73"/>
        <v>3.1</v>
      </c>
      <c r="M1553">
        <f t="shared" si="74"/>
        <v>1</v>
      </c>
      <c r="N1553" t="s">
        <v>453</v>
      </c>
    </row>
    <row r="1554" spans="1:14">
      <c r="A1554" t="s">
        <v>451</v>
      </c>
      <c r="B1554" t="s">
        <v>452</v>
      </c>
      <c r="C1554" t="s">
        <v>203</v>
      </c>
      <c r="D1554" t="s">
        <v>204</v>
      </c>
      <c r="E1554" s="2">
        <v>43238.574305555558</v>
      </c>
      <c r="F1554" t="s">
        <v>150</v>
      </c>
      <c r="G1554" t="s">
        <v>149</v>
      </c>
      <c r="H1554" t="b">
        <v>0</v>
      </c>
      <c r="I1554">
        <v>3.3000000000000002E-2</v>
      </c>
      <c r="J1554">
        <v>1E-3</v>
      </c>
      <c r="K1554" t="str">
        <f t="shared" si="72"/>
        <v>=</v>
      </c>
      <c r="L1554">
        <f t="shared" si="73"/>
        <v>33</v>
      </c>
      <c r="M1554">
        <f t="shared" si="74"/>
        <v>1</v>
      </c>
      <c r="N1554" t="s">
        <v>453</v>
      </c>
    </row>
    <row r="1555" spans="1:14">
      <c r="A1555" t="s">
        <v>451</v>
      </c>
      <c r="B1555" t="s">
        <v>452</v>
      </c>
      <c r="C1555" t="s">
        <v>178</v>
      </c>
      <c r="D1555" t="s">
        <v>185</v>
      </c>
      <c r="E1555" s="2">
        <v>42747.571527777778</v>
      </c>
      <c r="F1555" t="s">
        <v>150</v>
      </c>
      <c r="G1555" t="s">
        <v>149</v>
      </c>
      <c r="H1555" t="b">
        <v>0</v>
      </c>
      <c r="I1555">
        <v>2.8000000000000001E-2</v>
      </c>
      <c r="J1555">
        <v>1E-3</v>
      </c>
      <c r="K1555" t="str">
        <f t="shared" si="72"/>
        <v>=</v>
      </c>
      <c r="L1555">
        <f t="shared" si="73"/>
        <v>28</v>
      </c>
      <c r="M1555">
        <f t="shared" si="74"/>
        <v>1</v>
      </c>
      <c r="N1555" t="s">
        <v>453</v>
      </c>
    </row>
    <row r="1556" spans="1:14">
      <c r="A1556" t="s">
        <v>451</v>
      </c>
      <c r="B1556" t="s">
        <v>452</v>
      </c>
      <c r="C1556" t="s">
        <v>411</v>
      </c>
      <c r="D1556" t="s">
        <v>412</v>
      </c>
      <c r="E1556" s="2">
        <v>43746.460416666669</v>
      </c>
      <c r="F1556" t="s">
        <v>150</v>
      </c>
      <c r="G1556" t="s">
        <v>149</v>
      </c>
      <c r="H1556" t="b">
        <v>0</v>
      </c>
      <c r="I1556">
        <v>7.4999999999999997E-2</v>
      </c>
      <c r="J1556">
        <v>1E-3</v>
      </c>
      <c r="K1556" t="str">
        <f t="shared" si="72"/>
        <v>=</v>
      </c>
      <c r="L1556">
        <f t="shared" si="73"/>
        <v>75</v>
      </c>
      <c r="M1556">
        <f t="shared" si="74"/>
        <v>1</v>
      </c>
      <c r="N1556" t="s">
        <v>453</v>
      </c>
    </row>
    <row r="1557" spans="1:14">
      <c r="A1557" t="s">
        <v>451</v>
      </c>
      <c r="B1557" t="s">
        <v>452</v>
      </c>
      <c r="C1557" t="s">
        <v>206</v>
      </c>
      <c r="D1557" t="s">
        <v>207</v>
      </c>
      <c r="E1557" s="2">
        <v>42502.431250000001</v>
      </c>
      <c r="F1557" t="s">
        <v>150</v>
      </c>
      <c r="G1557" t="s">
        <v>149</v>
      </c>
      <c r="H1557" t="b">
        <v>0</v>
      </c>
      <c r="I1557">
        <v>4.1000000000000002E-2</v>
      </c>
      <c r="J1557">
        <v>1E-3</v>
      </c>
      <c r="K1557" t="str">
        <f t="shared" si="72"/>
        <v>=</v>
      </c>
      <c r="L1557">
        <f t="shared" si="73"/>
        <v>41</v>
      </c>
      <c r="M1557">
        <f t="shared" si="74"/>
        <v>1</v>
      </c>
      <c r="N1557" t="s">
        <v>453</v>
      </c>
    </row>
    <row r="1558" spans="1:14">
      <c r="A1558" t="s">
        <v>451</v>
      </c>
      <c r="B1558" t="s">
        <v>452</v>
      </c>
      <c r="C1558" t="s">
        <v>206</v>
      </c>
      <c r="D1558" t="s">
        <v>207</v>
      </c>
      <c r="E1558" s="2">
        <v>44320.473611111112</v>
      </c>
      <c r="F1558" t="s">
        <v>150</v>
      </c>
      <c r="G1558" t="s">
        <v>149</v>
      </c>
      <c r="H1558" t="b">
        <v>0</v>
      </c>
      <c r="I1558">
        <v>3.4000000000000002E-2</v>
      </c>
      <c r="J1558">
        <v>1E-3</v>
      </c>
      <c r="K1558" t="str">
        <f t="shared" si="72"/>
        <v>=</v>
      </c>
      <c r="L1558">
        <f t="shared" si="73"/>
        <v>34</v>
      </c>
      <c r="M1558">
        <f t="shared" si="74"/>
        <v>1</v>
      </c>
      <c r="N1558" t="s">
        <v>453</v>
      </c>
    </row>
    <row r="1559" spans="1:14">
      <c r="A1559" t="s">
        <v>451</v>
      </c>
      <c r="B1559" t="s">
        <v>452</v>
      </c>
      <c r="C1559" t="s">
        <v>196</v>
      </c>
      <c r="D1559" t="s">
        <v>197</v>
      </c>
      <c r="E1559" s="2">
        <v>42220.615972222222</v>
      </c>
      <c r="F1559" t="s">
        <v>150</v>
      </c>
      <c r="G1559" t="s">
        <v>149</v>
      </c>
      <c r="H1559" t="b">
        <v>0</v>
      </c>
      <c r="I1559">
        <v>3.3000000000000002E-2</v>
      </c>
      <c r="J1559">
        <v>1E-3</v>
      </c>
      <c r="K1559" t="str">
        <f t="shared" si="72"/>
        <v>=</v>
      </c>
      <c r="L1559">
        <f t="shared" si="73"/>
        <v>33</v>
      </c>
      <c r="M1559">
        <f t="shared" si="74"/>
        <v>1</v>
      </c>
      <c r="N1559" t="s">
        <v>453</v>
      </c>
    </row>
    <row r="1560" spans="1:14">
      <c r="A1560" t="s">
        <v>451</v>
      </c>
      <c r="B1560" t="s">
        <v>452</v>
      </c>
      <c r="C1560" t="s">
        <v>206</v>
      </c>
      <c r="D1560" t="s">
        <v>207</v>
      </c>
      <c r="E1560" s="2">
        <v>44971.411805555559</v>
      </c>
      <c r="F1560" t="s">
        <v>150</v>
      </c>
      <c r="G1560" t="s">
        <v>149</v>
      </c>
      <c r="H1560" t="b">
        <v>0</v>
      </c>
      <c r="I1560">
        <v>3.3000000000000002E-2</v>
      </c>
      <c r="J1560">
        <v>1E-3</v>
      </c>
      <c r="K1560" t="str">
        <f t="shared" si="72"/>
        <v>=</v>
      </c>
      <c r="L1560">
        <f t="shared" si="73"/>
        <v>33</v>
      </c>
      <c r="M1560">
        <f t="shared" si="74"/>
        <v>1</v>
      </c>
      <c r="N1560" t="s">
        <v>453</v>
      </c>
    </row>
    <row r="1561" spans="1:14">
      <c r="A1561" t="s">
        <v>451</v>
      </c>
      <c r="B1561" t="s">
        <v>452</v>
      </c>
      <c r="C1561" t="s">
        <v>178</v>
      </c>
      <c r="D1561" t="s">
        <v>185</v>
      </c>
      <c r="E1561" s="2">
        <v>43558.625694444447</v>
      </c>
      <c r="F1561" t="s">
        <v>150</v>
      </c>
      <c r="G1561" t="s">
        <v>149</v>
      </c>
      <c r="H1561" t="b">
        <v>0</v>
      </c>
      <c r="I1561">
        <v>9.4000000000000004E-3</v>
      </c>
      <c r="J1561">
        <v>1E-3</v>
      </c>
      <c r="K1561" t="str">
        <f t="shared" si="72"/>
        <v>=</v>
      </c>
      <c r="L1561">
        <f t="shared" si="73"/>
        <v>9.4</v>
      </c>
      <c r="M1561">
        <f t="shared" si="74"/>
        <v>1</v>
      </c>
      <c r="N1561" t="s">
        <v>453</v>
      </c>
    </row>
    <row r="1562" spans="1:14">
      <c r="A1562" t="s">
        <v>451</v>
      </c>
      <c r="B1562" t="s">
        <v>452</v>
      </c>
      <c r="C1562" t="s">
        <v>190</v>
      </c>
      <c r="D1562" t="s">
        <v>194</v>
      </c>
      <c r="E1562" s="2">
        <v>42095.618055555555</v>
      </c>
      <c r="F1562" t="s">
        <v>150</v>
      </c>
      <c r="G1562" t="s">
        <v>149</v>
      </c>
      <c r="H1562" t="b">
        <v>0</v>
      </c>
      <c r="I1562">
        <v>1.1999999999999999E-3</v>
      </c>
      <c r="J1562">
        <v>1E-3</v>
      </c>
      <c r="K1562" t="str">
        <f t="shared" si="72"/>
        <v>=</v>
      </c>
      <c r="L1562">
        <f t="shared" si="73"/>
        <v>1.2</v>
      </c>
      <c r="M1562">
        <f t="shared" si="74"/>
        <v>1</v>
      </c>
      <c r="N1562" t="s">
        <v>453</v>
      </c>
    </row>
    <row r="1563" spans="1:14">
      <c r="A1563" t="s">
        <v>451</v>
      </c>
      <c r="B1563" t="s">
        <v>452</v>
      </c>
      <c r="C1563" t="s">
        <v>203</v>
      </c>
      <c r="D1563" t="s">
        <v>204</v>
      </c>
      <c r="E1563" s="2">
        <v>45336.4</v>
      </c>
      <c r="F1563" t="s">
        <v>150</v>
      </c>
      <c r="G1563" t="s">
        <v>149</v>
      </c>
      <c r="H1563" t="b">
        <v>0</v>
      </c>
      <c r="I1563">
        <v>8.8999999999999999E-3</v>
      </c>
      <c r="J1563">
        <v>1E-3</v>
      </c>
      <c r="K1563" t="str">
        <f t="shared" si="72"/>
        <v>=</v>
      </c>
      <c r="L1563">
        <f t="shared" si="73"/>
        <v>8.9</v>
      </c>
      <c r="M1563">
        <f t="shared" si="74"/>
        <v>1</v>
      </c>
      <c r="N1563" t="s">
        <v>453</v>
      </c>
    </row>
    <row r="1564" spans="1:14">
      <c r="A1564" t="s">
        <v>451</v>
      </c>
      <c r="B1564" t="s">
        <v>452</v>
      </c>
      <c r="C1564" t="s">
        <v>178</v>
      </c>
      <c r="D1564" t="s">
        <v>185</v>
      </c>
      <c r="E1564" s="2">
        <v>42254.509722222225</v>
      </c>
      <c r="F1564" t="s">
        <v>150</v>
      </c>
      <c r="G1564" t="s">
        <v>149</v>
      </c>
      <c r="H1564" t="b">
        <v>0</v>
      </c>
      <c r="I1564">
        <v>8.9999999999999993E-3</v>
      </c>
      <c r="J1564">
        <v>1E-3</v>
      </c>
      <c r="K1564" t="str">
        <f t="shared" si="72"/>
        <v>=</v>
      </c>
      <c r="L1564">
        <f t="shared" si="73"/>
        <v>9</v>
      </c>
      <c r="M1564">
        <f t="shared" si="74"/>
        <v>1</v>
      </c>
      <c r="N1564" t="s">
        <v>453</v>
      </c>
    </row>
    <row r="1565" spans="1:14">
      <c r="A1565" t="s">
        <v>451</v>
      </c>
      <c r="B1565" t="s">
        <v>452</v>
      </c>
      <c r="C1565" t="s">
        <v>247</v>
      </c>
      <c r="D1565" t="s">
        <v>248</v>
      </c>
      <c r="E1565" s="2">
        <v>45352.671527777777</v>
      </c>
      <c r="F1565" t="s">
        <v>150</v>
      </c>
      <c r="G1565" t="s">
        <v>149</v>
      </c>
      <c r="H1565" t="b">
        <v>0</v>
      </c>
      <c r="I1565">
        <v>1.6000000000000001E-3</v>
      </c>
      <c r="J1565">
        <v>1E-3</v>
      </c>
      <c r="K1565" t="str">
        <f t="shared" si="72"/>
        <v>=</v>
      </c>
      <c r="L1565">
        <f t="shared" si="73"/>
        <v>1.6</v>
      </c>
      <c r="M1565">
        <f t="shared" si="74"/>
        <v>1</v>
      </c>
      <c r="N1565" t="s">
        <v>453</v>
      </c>
    </row>
    <row r="1566" spans="1:14">
      <c r="A1566" t="s">
        <v>451</v>
      </c>
      <c r="B1566" t="s">
        <v>452</v>
      </c>
      <c r="C1566" t="s">
        <v>307</v>
      </c>
      <c r="D1566" t="s">
        <v>308</v>
      </c>
      <c r="E1566" s="2">
        <v>44272.557638888888</v>
      </c>
      <c r="F1566" t="s">
        <v>150</v>
      </c>
      <c r="G1566" t="s">
        <v>149</v>
      </c>
      <c r="H1566" t="b">
        <v>0</v>
      </c>
      <c r="I1566">
        <v>4.4999999999999997E-3</v>
      </c>
      <c r="J1566">
        <v>1E-3</v>
      </c>
      <c r="K1566" t="str">
        <f t="shared" si="72"/>
        <v>=</v>
      </c>
      <c r="L1566">
        <f t="shared" si="73"/>
        <v>4.5</v>
      </c>
      <c r="M1566">
        <f t="shared" si="74"/>
        <v>1</v>
      </c>
      <c r="N1566" t="s">
        <v>453</v>
      </c>
    </row>
    <row r="1567" spans="1:14">
      <c r="A1567" t="s">
        <v>451</v>
      </c>
      <c r="B1567" t="s">
        <v>452</v>
      </c>
      <c r="C1567" t="s">
        <v>178</v>
      </c>
      <c r="D1567" t="s">
        <v>185</v>
      </c>
      <c r="E1567" s="2">
        <v>44797.515972222223</v>
      </c>
      <c r="F1567" t="s">
        <v>150</v>
      </c>
      <c r="G1567" t="s">
        <v>149</v>
      </c>
      <c r="H1567" t="b">
        <v>0</v>
      </c>
      <c r="I1567">
        <v>8.5000000000000006E-3</v>
      </c>
      <c r="J1567">
        <v>1E-3</v>
      </c>
      <c r="K1567" t="str">
        <f t="shared" si="72"/>
        <v>=</v>
      </c>
      <c r="L1567">
        <f t="shared" si="73"/>
        <v>8.5</v>
      </c>
      <c r="M1567">
        <f t="shared" si="74"/>
        <v>1</v>
      </c>
      <c r="N1567" t="s">
        <v>453</v>
      </c>
    </row>
    <row r="1568" spans="1:14">
      <c r="A1568" t="s">
        <v>451</v>
      </c>
      <c r="B1568" t="s">
        <v>452</v>
      </c>
      <c r="C1568" t="s">
        <v>187</v>
      </c>
      <c r="D1568" t="s">
        <v>188</v>
      </c>
      <c r="E1568" s="2">
        <v>45352.451388888891</v>
      </c>
      <c r="F1568" t="s">
        <v>150</v>
      </c>
      <c r="G1568" t="s">
        <v>149</v>
      </c>
      <c r="H1568" t="b">
        <v>0</v>
      </c>
      <c r="I1568">
        <v>5.5999999999999999E-3</v>
      </c>
      <c r="J1568">
        <v>1E-3</v>
      </c>
      <c r="K1568" t="str">
        <f t="shared" si="72"/>
        <v>=</v>
      </c>
      <c r="L1568">
        <f t="shared" si="73"/>
        <v>5.6</v>
      </c>
      <c r="M1568">
        <f t="shared" si="74"/>
        <v>1</v>
      </c>
      <c r="N1568" t="s">
        <v>453</v>
      </c>
    </row>
    <row r="1569" spans="1:14">
      <c r="A1569" t="s">
        <v>451</v>
      </c>
      <c r="B1569" t="s">
        <v>452</v>
      </c>
      <c r="C1569" t="s">
        <v>203</v>
      </c>
      <c r="D1569" t="s">
        <v>204</v>
      </c>
      <c r="E1569" s="2">
        <v>44676.587500000001</v>
      </c>
      <c r="F1569" t="s">
        <v>150</v>
      </c>
      <c r="G1569" t="s">
        <v>149</v>
      </c>
      <c r="H1569" t="b">
        <v>0</v>
      </c>
      <c r="I1569">
        <v>3.7999999999999999E-2</v>
      </c>
      <c r="J1569">
        <v>1E-3</v>
      </c>
      <c r="K1569" t="str">
        <f t="shared" si="72"/>
        <v>=</v>
      </c>
      <c r="L1569">
        <f t="shared" si="73"/>
        <v>38</v>
      </c>
      <c r="M1569">
        <f t="shared" si="74"/>
        <v>1</v>
      </c>
      <c r="N1569" t="s">
        <v>453</v>
      </c>
    </row>
    <row r="1570" spans="1:14">
      <c r="A1570" t="s">
        <v>451</v>
      </c>
      <c r="B1570" t="s">
        <v>452</v>
      </c>
      <c r="C1570" t="s">
        <v>178</v>
      </c>
      <c r="D1570" t="s">
        <v>185</v>
      </c>
      <c r="E1570" s="2">
        <v>42058.400694444441</v>
      </c>
      <c r="F1570" t="s">
        <v>150</v>
      </c>
      <c r="G1570" t="s">
        <v>149</v>
      </c>
      <c r="H1570" t="b">
        <v>0</v>
      </c>
      <c r="I1570">
        <v>6.3E-3</v>
      </c>
      <c r="J1570">
        <v>1E-3</v>
      </c>
      <c r="K1570" t="str">
        <f t="shared" si="72"/>
        <v>=</v>
      </c>
      <c r="L1570">
        <f t="shared" si="73"/>
        <v>6.3</v>
      </c>
      <c r="M1570">
        <f t="shared" si="74"/>
        <v>1</v>
      </c>
      <c r="N1570" t="s">
        <v>453</v>
      </c>
    </row>
    <row r="1571" spans="1:14">
      <c r="A1571" t="s">
        <v>451</v>
      </c>
      <c r="B1571" t="s">
        <v>452</v>
      </c>
      <c r="C1571" t="s">
        <v>187</v>
      </c>
      <c r="D1571" t="s">
        <v>188</v>
      </c>
      <c r="E1571" s="2">
        <v>42506.53125</v>
      </c>
      <c r="F1571" t="s">
        <v>150</v>
      </c>
      <c r="G1571" t="s">
        <v>149</v>
      </c>
      <c r="H1571" t="b">
        <v>0</v>
      </c>
      <c r="I1571">
        <v>1.7000000000000001E-2</v>
      </c>
      <c r="J1571">
        <v>1E-3</v>
      </c>
      <c r="K1571" t="str">
        <f t="shared" si="72"/>
        <v>=</v>
      </c>
      <c r="L1571">
        <f t="shared" si="73"/>
        <v>17</v>
      </c>
      <c r="M1571">
        <f t="shared" si="74"/>
        <v>1</v>
      </c>
      <c r="N1571" t="s">
        <v>453</v>
      </c>
    </row>
    <row r="1572" spans="1:14">
      <c r="A1572" t="s">
        <v>451</v>
      </c>
      <c r="B1572" t="s">
        <v>452</v>
      </c>
      <c r="C1572" t="s">
        <v>187</v>
      </c>
      <c r="D1572" t="s">
        <v>188</v>
      </c>
      <c r="E1572" s="2">
        <v>42832.368750000001</v>
      </c>
      <c r="F1572" t="s">
        <v>150</v>
      </c>
      <c r="G1572" t="s">
        <v>149</v>
      </c>
      <c r="H1572" t="b">
        <v>0</v>
      </c>
      <c r="I1572">
        <v>1.4999999999999999E-2</v>
      </c>
      <c r="J1572">
        <v>1E-3</v>
      </c>
      <c r="K1572" t="str">
        <f t="shared" si="72"/>
        <v>=</v>
      </c>
      <c r="L1572">
        <f t="shared" si="73"/>
        <v>15</v>
      </c>
      <c r="M1572">
        <f t="shared" si="74"/>
        <v>1</v>
      </c>
      <c r="N1572" t="s">
        <v>453</v>
      </c>
    </row>
    <row r="1573" spans="1:14">
      <c r="A1573" t="s">
        <v>451</v>
      </c>
      <c r="B1573" t="s">
        <v>452</v>
      </c>
      <c r="C1573" t="s">
        <v>187</v>
      </c>
      <c r="D1573" t="s">
        <v>188</v>
      </c>
      <c r="E1573" s="2">
        <v>41948.611805555556</v>
      </c>
      <c r="F1573" t="s">
        <v>150</v>
      </c>
      <c r="G1573" t="s">
        <v>149</v>
      </c>
      <c r="H1573" t="b">
        <v>0</v>
      </c>
      <c r="I1573">
        <v>1.4999999999999999E-2</v>
      </c>
      <c r="J1573">
        <v>1E-3</v>
      </c>
      <c r="K1573" t="str">
        <f t="shared" si="72"/>
        <v>=</v>
      </c>
      <c r="L1573">
        <f t="shared" si="73"/>
        <v>15</v>
      </c>
      <c r="M1573">
        <f t="shared" si="74"/>
        <v>1</v>
      </c>
      <c r="N1573" t="s">
        <v>453</v>
      </c>
    </row>
    <row r="1574" spans="1:14">
      <c r="A1574" t="s">
        <v>451</v>
      </c>
      <c r="B1574" t="s">
        <v>452</v>
      </c>
      <c r="C1574" t="s">
        <v>187</v>
      </c>
      <c r="D1574" t="s">
        <v>188</v>
      </c>
      <c r="E1574" s="2">
        <v>43721.376388888886</v>
      </c>
      <c r="F1574" t="s">
        <v>150</v>
      </c>
      <c r="G1574" t="s">
        <v>149</v>
      </c>
      <c r="H1574" t="b">
        <v>0</v>
      </c>
      <c r="I1574">
        <v>0.01</v>
      </c>
      <c r="J1574">
        <v>1E-3</v>
      </c>
      <c r="K1574" t="str">
        <f t="shared" si="72"/>
        <v>=</v>
      </c>
      <c r="L1574">
        <f t="shared" si="73"/>
        <v>10</v>
      </c>
      <c r="M1574">
        <f t="shared" si="74"/>
        <v>1</v>
      </c>
      <c r="N1574" t="s">
        <v>453</v>
      </c>
    </row>
    <row r="1575" spans="1:14">
      <c r="A1575" t="s">
        <v>451</v>
      </c>
      <c r="B1575" t="s">
        <v>452</v>
      </c>
      <c r="C1575" t="s">
        <v>178</v>
      </c>
      <c r="D1575" t="s">
        <v>185</v>
      </c>
      <c r="E1575" s="2">
        <v>43448.534722222219</v>
      </c>
      <c r="F1575" t="s">
        <v>150</v>
      </c>
      <c r="G1575" t="s">
        <v>149</v>
      </c>
      <c r="H1575" t="b">
        <v>0</v>
      </c>
      <c r="I1575">
        <v>8.2000000000000007E-3</v>
      </c>
      <c r="J1575">
        <v>1E-3</v>
      </c>
      <c r="K1575" t="str">
        <f t="shared" si="72"/>
        <v>=</v>
      </c>
      <c r="L1575">
        <f t="shared" si="73"/>
        <v>8.2000000000000011</v>
      </c>
      <c r="M1575">
        <f t="shared" si="74"/>
        <v>1</v>
      </c>
      <c r="N1575" t="s">
        <v>453</v>
      </c>
    </row>
    <row r="1576" spans="1:14">
      <c r="A1576" t="s">
        <v>451</v>
      </c>
      <c r="B1576" t="s">
        <v>452</v>
      </c>
      <c r="C1576" t="s">
        <v>187</v>
      </c>
      <c r="D1576" t="s">
        <v>188</v>
      </c>
      <c r="E1576" s="2">
        <v>42473.478472222225</v>
      </c>
      <c r="F1576" t="s">
        <v>150</v>
      </c>
      <c r="G1576" t="s">
        <v>149</v>
      </c>
      <c r="H1576" t="b">
        <v>0</v>
      </c>
      <c r="I1576">
        <v>1.4999999999999999E-2</v>
      </c>
      <c r="J1576">
        <v>1E-3</v>
      </c>
      <c r="K1576" t="str">
        <f t="shared" si="72"/>
        <v>=</v>
      </c>
      <c r="L1576">
        <f t="shared" si="73"/>
        <v>15</v>
      </c>
      <c r="M1576">
        <f t="shared" si="74"/>
        <v>1</v>
      </c>
      <c r="N1576" t="s">
        <v>453</v>
      </c>
    </row>
    <row r="1577" spans="1:14">
      <c r="A1577" t="s">
        <v>451</v>
      </c>
      <c r="B1577" t="s">
        <v>452</v>
      </c>
      <c r="C1577" t="s">
        <v>198</v>
      </c>
      <c r="D1577" t="s">
        <v>201</v>
      </c>
      <c r="E1577" s="2">
        <v>44411.370138888888</v>
      </c>
      <c r="F1577" t="s">
        <v>150</v>
      </c>
      <c r="G1577" t="s">
        <v>149</v>
      </c>
      <c r="H1577" t="b">
        <v>0</v>
      </c>
      <c r="I1577">
        <v>5.8999999999999997E-2</v>
      </c>
      <c r="J1577">
        <v>1E-3</v>
      </c>
      <c r="K1577" t="str">
        <f t="shared" si="72"/>
        <v>=</v>
      </c>
      <c r="L1577">
        <f t="shared" si="73"/>
        <v>59</v>
      </c>
      <c r="M1577">
        <f t="shared" si="74"/>
        <v>1</v>
      </c>
      <c r="N1577" t="s">
        <v>453</v>
      </c>
    </row>
    <row r="1578" spans="1:14">
      <c r="A1578" t="s">
        <v>451</v>
      </c>
      <c r="B1578" t="s">
        <v>452</v>
      </c>
      <c r="C1578" t="s">
        <v>178</v>
      </c>
      <c r="D1578" t="s">
        <v>185</v>
      </c>
      <c r="E1578" s="2">
        <v>41962.59375</v>
      </c>
      <c r="F1578" t="s">
        <v>150</v>
      </c>
      <c r="G1578" t="s">
        <v>149</v>
      </c>
      <c r="H1578" t="b">
        <v>0</v>
      </c>
      <c r="I1578">
        <v>0.01</v>
      </c>
      <c r="J1578">
        <v>1E-3</v>
      </c>
      <c r="K1578" t="str">
        <f t="shared" si="72"/>
        <v>=</v>
      </c>
      <c r="L1578">
        <f t="shared" si="73"/>
        <v>10</v>
      </c>
      <c r="M1578">
        <f t="shared" si="74"/>
        <v>1</v>
      </c>
      <c r="N1578" t="s">
        <v>453</v>
      </c>
    </row>
    <row r="1579" spans="1:14">
      <c r="A1579" t="s">
        <v>451</v>
      </c>
      <c r="B1579" t="s">
        <v>452</v>
      </c>
      <c r="C1579" t="s">
        <v>206</v>
      </c>
      <c r="D1579" t="s">
        <v>207</v>
      </c>
      <c r="E1579" s="2">
        <v>44326.481249999997</v>
      </c>
      <c r="F1579" t="s">
        <v>150</v>
      </c>
      <c r="G1579" t="s">
        <v>149</v>
      </c>
      <c r="H1579" t="b">
        <v>0</v>
      </c>
      <c r="I1579">
        <v>2.4E-2</v>
      </c>
      <c r="J1579">
        <v>1E-3</v>
      </c>
      <c r="K1579" t="str">
        <f t="shared" si="72"/>
        <v>=</v>
      </c>
      <c r="L1579">
        <f t="shared" si="73"/>
        <v>24</v>
      </c>
      <c r="M1579">
        <f t="shared" si="74"/>
        <v>1</v>
      </c>
      <c r="N1579" t="s">
        <v>453</v>
      </c>
    </row>
    <row r="1580" spans="1:14">
      <c r="A1580" t="s">
        <v>451</v>
      </c>
      <c r="B1580" t="s">
        <v>452</v>
      </c>
      <c r="C1580" t="s">
        <v>178</v>
      </c>
      <c r="D1580" t="s">
        <v>185</v>
      </c>
      <c r="E1580" s="2">
        <v>42208.429166666669</v>
      </c>
      <c r="F1580" t="s">
        <v>150</v>
      </c>
      <c r="G1580" t="s">
        <v>149</v>
      </c>
      <c r="H1580" t="b">
        <v>0</v>
      </c>
      <c r="I1580">
        <v>1.4999999999999999E-2</v>
      </c>
      <c r="J1580">
        <v>1E-3</v>
      </c>
      <c r="K1580" t="str">
        <f t="shared" si="72"/>
        <v>=</v>
      </c>
      <c r="L1580">
        <f t="shared" si="73"/>
        <v>15</v>
      </c>
      <c r="M1580">
        <f t="shared" si="74"/>
        <v>1</v>
      </c>
      <c r="N1580" t="s">
        <v>453</v>
      </c>
    </row>
    <row r="1581" spans="1:14">
      <c r="A1581" t="s">
        <v>451</v>
      </c>
      <c r="B1581" t="s">
        <v>452</v>
      </c>
      <c r="C1581" t="s">
        <v>198</v>
      </c>
      <c r="D1581" t="s">
        <v>201</v>
      </c>
      <c r="E1581" s="2">
        <v>44781.509027777778</v>
      </c>
      <c r="F1581" t="s">
        <v>150</v>
      </c>
      <c r="G1581" t="s">
        <v>149</v>
      </c>
      <c r="H1581" t="b">
        <v>0</v>
      </c>
      <c r="I1581">
        <v>6.9000000000000006E-2</v>
      </c>
      <c r="J1581">
        <v>1E-3</v>
      </c>
      <c r="K1581" t="str">
        <f t="shared" si="72"/>
        <v>=</v>
      </c>
      <c r="L1581">
        <f t="shared" si="73"/>
        <v>69</v>
      </c>
      <c r="M1581">
        <f t="shared" si="74"/>
        <v>1</v>
      </c>
      <c r="N1581" t="s">
        <v>453</v>
      </c>
    </row>
    <row r="1582" spans="1:14">
      <c r="A1582" t="s">
        <v>451</v>
      </c>
      <c r="B1582" t="s">
        <v>452</v>
      </c>
      <c r="C1582" t="s">
        <v>198</v>
      </c>
      <c r="D1582" t="s">
        <v>201</v>
      </c>
      <c r="E1582" s="2">
        <v>43244.612500000003</v>
      </c>
      <c r="F1582" t="s">
        <v>150</v>
      </c>
      <c r="G1582" t="s">
        <v>149</v>
      </c>
      <c r="H1582" t="b">
        <v>1</v>
      </c>
      <c r="I1582">
        <v>1E-3</v>
      </c>
      <c r="J1582">
        <v>1E-3</v>
      </c>
      <c r="K1582" t="str">
        <f t="shared" si="72"/>
        <v>&lt;</v>
      </c>
      <c r="L1582">
        <f t="shared" si="73"/>
        <v>1</v>
      </c>
      <c r="M1582">
        <f t="shared" si="74"/>
        <v>1</v>
      </c>
      <c r="N1582" t="s">
        <v>453</v>
      </c>
    </row>
    <row r="1583" spans="1:14">
      <c r="A1583" t="s">
        <v>451</v>
      </c>
      <c r="B1583" t="s">
        <v>452</v>
      </c>
      <c r="C1583" t="s">
        <v>187</v>
      </c>
      <c r="D1583" t="s">
        <v>188</v>
      </c>
      <c r="E1583" s="2">
        <v>43381.37222222222</v>
      </c>
      <c r="F1583" t="s">
        <v>150</v>
      </c>
      <c r="G1583" t="s">
        <v>149</v>
      </c>
      <c r="H1583" t="b">
        <v>0</v>
      </c>
      <c r="I1583">
        <v>1.0999999999999999E-2</v>
      </c>
      <c r="J1583">
        <v>1E-3</v>
      </c>
      <c r="K1583" t="str">
        <f t="shared" si="72"/>
        <v>=</v>
      </c>
      <c r="L1583">
        <f t="shared" si="73"/>
        <v>11</v>
      </c>
      <c r="M1583">
        <f t="shared" si="74"/>
        <v>1</v>
      </c>
      <c r="N1583" t="s">
        <v>453</v>
      </c>
    </row>
    <row r="1584" spans="1:14">
      <c r="A1584" t="s">
        <v>451</v>
      </c>
      <c r="B1584" t="s">
        <v>452</v>
      </c>
      <c r="C1584" t="s">
        <v>241</v>
      </c>
      <c r="D1584" t="s">
        <v>242</v>
      </c>
      <c r="E1584" s="2">
        <v>42389.606944444444</v>
      </c>
      <c r="F1584" t="s">
        <v>150</v>
      </c>
      <c r="G1584" t="s">
        <v>149</v>
      </c>
      <c r="H1584" t="b">
        <v>0</v>
      </c>
      <c r="I1584">
        <v>1.5E-3</v>
      </c>
      <c r="J1584">
        <v>1E-3</v>
      </c>
      <c r="K1584" t="str">
        <f t="shared" si="72"/>
        <v>=</v>
      </c>
      <c r="L1584">
        <f t="shared" si="73"/>
        <v>1.5</v>
      </c>
      <c r="M1584">
        <f t="shared" si="74"/>
        <v>1</v>
      </c>
      <c r="N1584" t="s">
        <v>453</v>
      </c>
    </row>
    <row r="1585" spans="1:14">
      <c r="A1585" t="s">
        <v>451</v>
      </c>
      <c r="B1585" t="s">
        <v>452</v>
      </c>
      <c r="C1585" t="s">
        <v>198</v>
      </c>
      <c r="D1585" t="s">
        <v>201</v>
      </c>
      <c r="E1585" s="2">
        <v>44684.486805555556</v>
      </c>
      <c r="F1585" t="s">
        <v>150</v>
      </c>
      <c r="G1585" t="s">
        <v>149</v>
      </c>
      <c r="H1585" t="b">
        <v>0</v>
      </c>
      <c r="I1585">
        <v>5.0999999999999997E-2</v>
      </c>
      <c r="J1585">
        <v>1E-3</v>
      </c>
      <c r="K1585" t="str">
        <f t="shared" si="72"/>
        <v>=</v>
      </c>
      <c r="L1585">
        <f t="shared" si="73"/>
        <v>51</v>
      </c>
      <c r="M1585">
        <f t="shared" si="74"/>
        <v>1</v>
      </c>
      <c r="N1585" t="s">
        <v>453</v>
      </c>
    </row>
    <row r="1586" spans="1:14">
      <c r="A1586" t="s">
        <v>451</v>
      </c>
      <c r="B1586" t="s">
        <v>452</v>
      </c>
      <c r="C1586" t="s">
        <v>178</v>
      </c>
      <c r="D1586" t="s">
        <v>185</v>
      </c>
      <c r="E1586" s="2">
        <v>42052.579861111109</v>
      </c>
      <c r="F1586" t="s">
        <v>150</v>
      </c>
      <c r="G1586" t="s">
        <v>149</v>
      </c>
      <c r="H1586" t="b">
        <v>0</v>
      </c>
      <c r="I1586">
        <v>7.0000000000000001E-3</v>
      </c>
      <c r="J1586">
        <v>1E-3</v>
      </c>
      <c r="K1586" t="str">
        <f t="shared" si="72"/>
        <v>=</v>
      </c>
      <c r="L1586">
        <f t="shared" si="73"/>
        <v>7</v>
      </c>
      <c r="M1586">
        <f t="shared" si="74"/>
        <v>1</v>
      </c>
      <c r="N1586" t="s">
        <v>453</v>
      </c>
    </row>
    <row r="1587" spans="1:14">
      <c r="A1587" t="s">
        <v>451</v>
      </c>
      <c r="B1587" t="s">
        <v>452</v>
      </c>
      <c r="C1587" t="s">
        <v>178</v>
      </c>
      <c r="D1587" t="s">
        <v>185</v>
      </c>
      <c r="E1587" s="2">
        <v>42086.605555555558</v>
      </c>
      <c r="F1587" t="s">
        <v>150</v>
      </c>
      <c r="G1587" t="s">
        <v>149</v>
      </c>
      <c r="H1587" t="b">
        <v>0</v>
      </c>
      <c r="I1587">
        <v>0.01</v>
      </c>
      <c r="J1587">
        <v>1E-3</v>
      </c>
      <c r="K1587" t="str">
        <f t="shared" si="72"/>
        <v>=</v>
      </c>
      <c r="L1587">
        <f t="shared" si="73"/>
        <v>10</v>
      </c>
      <c r="M1587">
        <f t="shared" si="74"/>
        <v>1</v>
      </c>
      <c r="N1587" t="s">
        <v>453</v>
      </c>
    </row>
    <row r="1588" spans="1:14">
      <c r="A1588" t="s">
        <v>451</v>
      </c>
      <c r="B1588" t="s">
        <v>452</v>
      </c>
      <c r="C1588" t="s">
        <v>187</v>
      </c>
      <c r="D1588" t="s">
        <v>188</v>
      </c>
      <c r="E1588" s="2">
        <v>41939.433333333334</v>
      </c>
      <c r="F1588" t="s">
        <v>150</v>
      </c>
      <c r="G1588" t="s">
        <v>149</v>
      </c>
      <c r="H1588" t="b">
        <v>0</v>
      </c>
      <c r="I1588">
        <v>0.01</v>
      </c>
      <c r="J1588">
        <v>1E-3</v>
      </c>
      <c r="K1588" t="str">
        <f t="shared" si="72"/>
        <v>=</v>
      </c>
      <c r="L1588">
        <f t="shared" si="73"/>
        <v>10</v>
      </c>
      <c r="M1588">
        <f t="shared" si="74"/>
        <v>1</v>
      </c>
      <c r="N1588" t="s">
        <v>453</v>
      </c>
    </row>
    <row r="1589" spans="1:14">
      <c r="A1589" t="s">
        <v>451</v>
      </c>
      <c r="B1589" t="s">
        <v>452</v>
      </c>
      <c r="C1589" t="s">
        <v>178</v>
      </c>
      <c r="D1589" t="s">
        <v>185</v>
      </c>
      <c r="E1589" s="2">
        <v>43371.618750000001</v>
      </c>
      <c r="F1589" t="s">
        <v>150</v>
      </c>
      <c r="G1589" t="s">
        <v>149</v>
      </c>
      <c r="H1589" t="b">
        <v>0</v>
      </c>
      <c r="I1589">
        <v>1.2E-2</v>
      </c>
      <c r="J1589">
        <v>1E-3</v>
      </c>
      <c r="K1589" t="str">
        <f t="shared" si="72"/>
        <v>=</v>
      </c>
      <c r="L1589">
        <f t="shared" si="73"/>
        <v>12</v>
      </c>
      <c r="M1589">
        <f t="shared" si="74"/>
        <v>1</v>
      </c>
      <c r="N1589" t="s">
        <v>453</v>
      </c>
    </row>
    <row r="1590" spans="1:14">
      <c r="A1590" t="s">
        <v>451</v>
      </c>
      <c r="B1590" t="s">
        <v>452</v>
      </c>
      <c r="C1590" t="s">
        <v>198</v>
      </c>
      <c r="D1590" t="s">
        <v>201</v>
      </c>
      <c r="E1590" s="2">
        <v>43388.606944444444</v>
      </c>
      <c r="F1590" t="s">
        <v>150</v>
      </c>
      <c r="G1590" t="s">
        <v>149</v>
      </c>
      <c r="H1590" t="b">
        <v>0</v>
      </c>
      <c r="I1590">
        <v>7.6999999999999999E-2</v>
      </c>
      <c r="J1590">
        <v>1E-3</v>
      </c>
      <c r="K1590" t="str">
        <f t="shared" si="72"/>
        <v>=</v>
      </c>
      <c r="L1590">
        <f t="shared" si="73"/>
        <v>77</v>
      </c>
      <c r="M1590">
        <f t="shared" si="74"/>
        <v>1</v>
      </c>
      <c r="N1590" t="s">
        <v>453</v>
      </c>
    </row>
    <row r="1591" spans="1:14">
      <c r="A1591" t="s">
        <v>451</v>
      </c>
      <c r="B1591" t="s">
        <v>452</v>
      </c>
      <c r="C1591" t="s">
        <v>196</v>
      </c>
      <c r="D1591" t="s">
        <v>197</v>
      </c>
      <c r="E1591" s="2">
        <v>42031.481249999997</v>
      </c>
      <c r="F1591" t="s">
        <v>150</v>
      </c>
      <c r="G1591" t="s">
        <v>149</v>
      </c>
      <c r="H1591" t="b">
        <v>0</v>
      </c>
      <c r="I1591">
        <v>1.7000000000000001E-2</v>
      </c>
      <c r="J1591">
        <v>1E-3</v>
      </c>
      <c r="K1591" t="str">
        <f t="shared" si="72"/>
        <v>=</v>
      </c>
      <c r="L1591">
        <f t="shared" si="73"/>
        <v>17</v>
      </c>
      <c r="M1591">
        <f t="shared" si="74"/>
        <v>1</v>
      </c>
      <c r="N1591" t="s">
        <v>453</v>
      </c>
    </row>
    <row r="1592" spans="1:14">
      <c r="A1592" t="s">
        <v>451</v>
      </c>
      <c r="B1592" t="s">
        <v>452</v>
      </c>
      <c r="C1592" t="s">
        <v>187</v>
      </c>
      <c r="D1592" t="s">
        <v>188</v>
      </c>
      <c r="E1592" s="2">
        <v>42591.7</v>
      </c>
      <c r="F1592" t="s">
        <v>150</v>
      </c>
      <c r="G1592" t="s">
        <v>149</v>
      </c>
      <c r="H1592" t="b">
        <v>0</v>
      </c>
      <c r="I1592">
        <v>1.6E-2</v>
      </c>
      <c r="J1592">
        <v>1E-3</v>
      </c>
      <c r="K1592" t="str">
        <f t="shared" si="72"/>
        <v>=</v>
      </c>
      <c r="L1592">
        <f t="shared" si="73"/>
        <v>16</v>
      </c>
      <c r="M1592">
        <f t="shared" si="74"/>
        <v>1</v>
      </c>
      <c r="N1592" t="s">
        <v>453</v>
      </c>
    </row>
    <row r="1593" spans="1:14">
      <c r="A1593" t="s">
        <v>451</v>
      </c>
      <c r="B1593" t="s">
        <v>452</v>
      </c>
      <c r="C1593" t="s">
        <v>196</v>
      </c>
      <c r="D1593" t="s">
        <v>197</v>
      </c>
      <c r="E1593" s="2">
        <v>42178.448611111111</v>
      </c>
      <c r="F1593" t="s">
        <v>150</v>
      </c>
      <c r="G1593" t="s">
        <v>149</v>
      </c>
      <c r="H1593" t="b">
        <v>0</v>
      </c>
      <c r="I1593">
        <v>2.3E-2</v>
      </c>
      <c r="J1593">
        <v>1E-3</v>
      </c>
      <c r="K1593" t="str">
        <f t="shared" si="72"/>
        <v>=</v>
      </c>
      <c r="L1593">
        <f t="shared" si="73"/>
        <v>23</v>
      </c>
      <c r="M1593">
        <f t="shared" si="74"/>
        <v>1</v>
      </c>
      <c r="N1593" t="s">
        <v>453</v>
      </c>
    </row>
    <row r="1594" spans="1:14">
      <c r="A1594" t="s">
        <v>451</v>
      </c>
      <c r="B1594" t="s">
        <v>452</v>
      </c>
      <c r="C1594" t="s">
        <v>206</v>
      </c>
      <c r="D1594" t="s">
        <v>207</v>
      </c>
      <c r="E1594" s="2">
        <v>43258.458333333336</v>
      </c>
      <c r="F1594" t="s">
        <v>150</v>
      </c>
      <c r="G1594" t="s">
        <v>149</v>
      </c>
      <c r="H1594" t="b">
        <v>0</v>
      </c>
      <c r="I1594">
        <v>2.7E-2</v>
      </c>
      <c r="J1594">
        <v>1E-3</v>
      </c>
      <c r="K1594" t="str">
        <f t="shared" si="72"/>
        <v>=</v>
      </c>
      <c r="L1594">
        <f t="shared" si="73"/>
        <v>27</v>
      </c>
      <c r="M1594">
        <f t="shared" si="74"/>
        <v>1</v>
      </c>
      <c r="N1594" t="s">
        <v>453</v>
      </c>
    </row>
    <row r="1595" spans="1:14">
      <c r="A1595" t="s">
        <v>451</v>
      </c>
      <c r="B1595" t="s">
        <v>452</v>
      </c>
      <c r="C1595" t="s">
        <v>224</v>
      </c>
      <c r="D1595" t="s">
        <v>225</v>
      </c>
      <c r="E1595" s="2">
        <v>43494.506944444445</v>
      </c>
      <c r="F1595" t="s">
        <v>150</v>
      </c>
      <c r="G1595" t="s">
        <v>149</v>
      </c>
      <c r="H1595" t="b">
        <v>0</v>
      </c>
      <c r="I1595">
        <v>3.8999999999999998E-3</v>
      </c>
      <c r="J1595">
        <v>1E-3</v>
      </c>
      <c r="K1595" t="str">
        <f t="shared" si="72"/>
        <v>=</v>
      </c>
      <c r="L1595">
        <f t="shared" si="73"/>
        <v>3.9</v>
      </c>
      <c r="M1595">
        <f t="shared" si="74"/>
        <v>1</v>
      </c>
      <c r="N1595" t="s">
        <v>453</v>
      </c>
    </row>
    <row r="1596" spans="1:14">
      <c r="A1596" t="s">
        <v>451</v>
      </c>
      <c r="B1596" t="s">
        <v>452</v>
      </c>
      <c r="C1596" t="s">
        <v>198</v>
      </c>
      <c r="D1596" t="s">
        <v>201</v>
      </c>
      <c r="E1596" s="2">
        <v>44777.530555555553</v>
      </c>
      <c r="F1596" t="s">
        <v>150</v>
      </c>
      <c r="G1596" t="s">
        <v>149</v>
      </c>
      <c r="H1596" t="b">
        <v>0</v>
      </c>
      <c r="I1596">
        <v>0.06</v>
      </c>
      <c r="J1596">
        <v>1E-3</v>
      </c>
      <c r="K1596" t="str">
        <f t="shared" si="72"/>
        <v>=</v>
      </c>
      <c r="L1596">
        <f t="shared" si="73"/>
        <v>60</v>
      </c>
      <c r="M1596">
        <f t="shared" si="74"/>
        <v>1</v>
      </c>
      <c r="N1596" t="s">
        <v>453</v>
      </c>
    </row>
    <row r="1597" spans="1:14">
      <c r="A1597" t="s">
        <v>451</v>
      </c>
      <c r="B1597" t="s">
        <v>452</v>
      </c>
      <c r="C1597" t="s">
        <v>265</v>
      </c>
      <c r="D1597" t="s">
        <v>266</v>
      </c>
      <c r="E1597" s="2">
        <v>44694.720833333333</v>
      </c>
      <c r="F1597" t="s">
        <v>150</v>
      </c>
      <c r="G1597" t="s">
        <v>149</v>
      </c>
      <c r="H1597" t="b">
        <v>0</v>
      </c>
      <c r="I1597">
        <v>1.0999999999999999E-2</v>
      </c>
      <c r="J1597">
        <v>1E-3</v>
      </c>
      <c r="K1597" t="str">
        <f t="shared" si="72"/>
        <v>=</v>
      </c>
      <c r="L1597">
        <f t="shared" si="73"/>
        <v>11</v>
      </c>
      <c r="M1597">
        <f t="shared" si="74"/>
        <v>1</v>
      </c>
      <c r="N1597" t="s">
        <v>453</v>
      </c>
    </row>
    <row r="1598" spans="1:14">
      <c r="A1598" t="s">
        <v>451</v>
      </c>
      <c r="B1598" t="s">
        <v>452</v>
      </c>
      <c r="C1598" t="s">
        <v>273</v>
      </c>
      <c r="D1598" t="s">
        <v>274</v>
      </c>
      <c r="E1598" s="2">
        <v>43500.46597222222</v>
      </c>
      <c r="F1598" t="s">
        <v>150</v>
      </c>
      <c r="G1598" t="s">
        <v>149</v>
      </c>
      <c r="H1598" t="b">
        <v>0</v>
      </c>
      <c r="I1598">
        <v>5.1999999999999998E-2</v>
      </c>
      <c r="J1598">
        <v>1E-3</v>
      </c>
      <c r="K1598" t="str">
        <f t="shared" si="72"/>
        <v>=</v>
      </c>
      <c r="L1598">
        <f t="shared" si="73"/>
        <v>52</v>
      </c>
      <c r="M1598">
        <f t="shared" si="74"/>
        <v>1</v>
      </c>
      <c r="N1598" t="s">
        <v>453</v>
      </c>
    </row>
    <row r="1599" spans="1:14">
      <c r="A1599" t="s">
        <v>451</v>
      </c>
      <c r="B1599" t="s">
        <v>452</v>
      </c>
      <c r="C1599" t="s">
        <v>219</v>
      </c>
      <c r="D1599" t="s">
        <v>222</v>
      </c>
      <c r="E1599" s="2">
        <v>42402.34097222222</v>
      </c>
      <c r="F1599" t="s">
        <v>150</v>
      </c>
      <c r="G1599" t="s">
        <v>149</v>
      </c>
      <c r="H1599" t="b">
        <v>0</v>
      </c>
      <c r="I1599">
        <v>8.8999999999999996E-2</v>
      </c>
      <c r="J1599">
        <v>1E-3</v>
      </c>
      <c r="K1599" t="str">
        <f t="shared" si="72"/>
        <v>=</v>
      </c>
      <c r="L1599">
        <f t="shared" si="73"/>
        <v>89</v>
      </c>
      <c r="M1599">
        <f t="shared" si="74"/>
        <v>1</v>
      </c>
      <c r="N1599" t="s">
        <v>453</v>
      </c>
    </row>
    <row r="1600" spans="1:14">
      <c r="A1600" t="s">
        <v>451</v>
      </c>
      <c r="B1600" t="s">
        <v>452</v>
      </c>
      <c r="C1600" t="s">
        <v>178</v>
      </c>
      <c r="D1600" t="s">
        <v>185</v>
      </c>
      <c r="E1600" s="2">
        <v>45371.517361111109</v>
      </c>
      <c r="F1600" t="s">
        <v>150</v>
      </c>
      <c r="G1600" t="s">
        <v>149</v>
      </c>
      <c r="H1600" t="b">
        <v>0</v>
      </c>
      <c r="I1600">
        <v>4.4000000000000003E-3</v>
      </c>
      <c r="J1600">
        <v>1E-3</v>
      </c>
      <c r="K1600" t="str">
        <f t="shared" si="72"/>
        <v>=</v>
      </c>
      <c r="L1600">
        <f t="shared" si="73"/>
        <v>4.4000000000000004</v>
      </c>
      <c r="M1600">
        <f t="shared" si="74"/>
        <v>1</v>
      </c>
      <c r="N1600" t="s">
        <v>453</v>
      </c>
    </row>
    <row r="1601" spans="1:14">
      <c r="A1601" t="s">
        <v>451</v>
      </c>
      <c r="B1601" t="s">
        <v>452</v>
      </c>
      <c r="C1601" t="s">
        <v>178</v>
      </c>
      <c r="D1601" t="s">
        <v>185</v>
      </c>
      <c r="E1601" s="2">
        <v>43390.492361111108</v>
      </c>
      <c r="F1601" t="s">
        <v>150</v>
      </c>
      <c r="G1601" t="s">
        <v>149</v>
      </c>
      <c r="H1601" t="b">
        <v>0</v>
      </c>
      <c r="I1601">
        <v>1.4E-2</v>
      </c>
      <c r="J1601">
        <v>1E-3</v>
      </c>
      <c r="K1601" t="str">
        <f t="shared" si="72"/>
        <v>=</v>
      </c>
      <c r="L1601">
        <f t="shared" si="73"/>
        <v>14</v>
      </c>
      <c r="M1601">
        <f t="shared" si="74"/>
        <v>1</v>
      </c>
      <c r="N1601" t="s">
        <v>453</v>
      </c>
    </row>
    <row r="1602" spans="1:14">
      <c r="A1602" t="s">
        <v>451</v>
      </c>
      <c r="B1602" t="s">
        <v>452</v>
      </c>
      <c r="C1602" t="s">
        <v>190</v>
      </c>
      <c r="D1602" t="s">
        <v>194</v>
      </c>
      <c r="E1602" s="2">
        <v>44419.595138888886</v>
      </c>
      <c r="F1602" t="s">
        <v>150</v>
      </c>
      <c r="G1602" t="s">
        <v>149</v>
      </c>
      <c r="H1602" t="b">
        <v>0</v>
      </c>
      <c r="I1602">
        <v>3.3E-3</v>
      </c>
      <c r="J1602">
        <v>1E-3</v>
      </c>
      <c r="K1602" t="str">
        <f t="shared" si="72"/>
        <v>=</v>
      </c>
      <c r="L1602">
        <f t="shared" si="73"/>
        <v>3.3</v>
      </c>
      <c r="M1602">
        <f t="shared" si="74"/>
        <v>1</v>
      </c>
      <c r="N1602" t="s">
        <v>453</v>
      </c>
    </row>
    <row r="1603" spans="1:14">
      <c r="A1603" t="s">
        <v>451</v>
      </c>
      <c r="B1603" t="s">
        <v>452</v>
      </c>
      <c r="C1603" t="s">
        <v>196</v>
      </c>
      <c r="D1603" t="s">
        <v>197</v>
      </c>
      <c r="E1603" s="2">
        <v>42179.554861111108</v>
      </c>
      <c r="F1603" t="s">
        <v>150</v>
      </c>
      <c r="G1603" t="s">
        <v>149</v>
      </c>
      <c r="H1603" t="b">
        <v>0</v>
      </c>
      <c r="I1603">
        <v>0.02</v>
      </c>
      <c r="J1603">
        <v>1E-3</v>
      </c>
      <c r="K1603" t="str">
        <f t="shared" ref="K1603:K1666" si="75">IF(H1603=TRUE,"&lt;","=")</f>
        <v>=</v>
      </c>
      <c r="L1603">
        <f t="shared" ref="L1603:L1666" si="76">I1603*1000</f>
        <v>20</v>
      </c>
      <c r="M1603">
        <f t="shared" ref="M1603:M1666" si="77">J1603*1000</f>
        <v>1</v>
      </c>
      <c r="N1603" t="s">
        <v>453</v>
      </c>
    </row>
    <row r="1604" spans="1:14">
      <c r="A1604" t="s">
        <v>451</v>
      </c>
      <c r="B1604" t="s">
        <v>452</v>
      </c>
      <c r="C1604" t="s">
        <v>196</v>
      </c>
      <c r="D1604" t="s">
        <v>197</v>
      </c>
      <c r="E1604" s="2">
        <v>42275.534722222219</v>
      </c>
      <c r="F1604" t="s">
        <v>150</v>
      </c>
      <c r="G1604" t="s">
        <v>149</v>
      </c>
      <c r="H1604" t="b">
        <v>0</v>
      </c>
      <c r="I1604">
        <v>1.7000000000000001E-2</v>
      </c>
      <c r="J1604">
        <v>1E-3</v>
      </c>
      <c r="K1604" t="str">
        <f t="shared" si="75"/>
        <v>=</v>
      </c>
      <c r="L1604">
        <f t="shared" si="76"/>
        <v>17</v>
      </c>
      <c r="M1604">
        <f t="shared" si="77"/>
        <v>1</v>
      </c>
      <c r="N1604" t="s">
        <v>453</v>
      </c>
    </row>
    <row r="1605" spans="1:14">
      <c r="A1605" t="s">
        <v>451</v>
      </c>
      <c r="B1605" t="s">
        <v>452</v>
      </c>
      <c r="C1605" t="s">
        <v>178</v>
      </c>
      <c r="D1605" t="s">
        <v>185</v>
      </c>
      <c r="E1605" s="2">
        <v>42790.413194444445</v>
      </c>
      <c r="F1605" t="s">
        <v>150</v>
      </c>
      <c r="G1605" t="s">
        <v>149</v>
      </c>
      <c r="H1605" t="b">
        <v>0</v>
      </c>
      <c r="I1605">
        <v>1.2E-2</v>
      </c>
      <c r="J1605">
        <v>1E-3</v>
      </c>
      <c r="K1605" t="str">
        <f t="shared" si="75"/>
        <v>=</v>
      </c>
      <c r="L1605">
        <f t="shared" si="76"/>
        <v>12</v>
      </c>
      <c r="M1605">
        <f t="shared" si="77"/>
        <v>1</v>
      </c>
      <c r="N1605" t="s">
        <v>453</v>
      </c>
    </row>
    <row r="1606" spans="1:14">
      <c r="A1606" t="s">
        <v>451</v>
      </c>
      <c r="B1606" t="s">
        <v>452</v>
      </c>
      <c r="C1606" t="s">
        <v>203</v>
      </c>
      <c r="D1606" t="s">
        <v>204</v>
      </c>
      <c r="E1606" s="2">
        <v>42507.415972222225</v>
      </c>
      <c r="F1606" t="s">
        <v>150</v>
      </c>
      <c r="G1606" t="s">
        <v>149</v>
      </c>
      <c r="H1606" t="b">
        <v>0</v>
      </c>
      <c r="I1606">
        <v>4.4999999999999998E-2</v>
      </c>
      <c r="J1606">
        <v>1E-3</v>
      </c>
      <c r="K1606" t="str">
        <f t="shared" si="75"/>
        <v>=</v>
      </c>
      <c r="L1606">
        <f t="shared" si="76"/>
        <v>45</v>
      </c>
      <c r="M1606">
        <f t="shared" si="77"/>
        <v>1</v>
      </c>
      <c r="N1606" t="s">
        <v>453</v>
      </c>
    </row>
    <row r="1607" spans="1:14">
      <c r="A1607" t="s">
        <v>451</v>
      </c>
      <c r="B1607" t="s">
        <v>452</v>
      </c>
      <c r="C1607" t="s">
        <v>196</v>
      </c>
      <c r="D1607" t="s">
        <v>197</v>
      </c>
      <c r="E1607" s="2">
        <v>42326.54583333333</v>
      </c>
      <c r="F1607" t="s">
        <v>150</v>
      </c>
      <c r="G1607" t="s">
        <v>149</v>
      </c>
      <c r="H1607" t="b">
        <v>0</v>
      </c>
      <c r="I1607">
        <v>2.4E-2</v>
      </c>
      <c r="J1607">
        <v>1E-3</v>
      </c>
      <c r="K1607" t="str">
        <f t="shared" si="75"/>
        <v>=</v>
      </c>
      <c r="L1607">
        <f t="shared" si="76"/>
        <v>24</v>
      </c>
      <c r="M1607">
        <f t="shared" si="77"/>
        <v>1</v>
      </c>
      <c r="N1607" t="s">
        <v>453</v>
      </c>
    </row>
    <row r="1608" spans="1:14">
      <c r="A1608" t="s">
        <v>451</v>
      </c>
      <c r="B1608" t="s">
        <v>452</v>
      </c>
      <c r="C1608" t="s">
        <v>198</v>
      </c>
      <c r="D1608" t="s">
        <v>201</v>
      </c>
      <c r="E1608" s="2">
        <v>45103.491666666669</v>
      </c>
      <c r="F1608" t="s">
        <v>150</v>
      </c>
      <c r="G1608" t="s">
        <v>149</v>
      </c>
      <c r="H1608" t="b">
        <v>0</v>
      </c>
      <c r="I1608">
        <v>4.3999999999999997E-2</v>
      </c>
      <c r="J1608">
        <v>1E-3</v>
      </c>
      <c r="K1608" t="str">
        <f t="shared" si="75"/>
        <v>=</v>
      </c>
      <c r="L1608">
        <f t="shared" si="76"/>
        <v>44</v>
      </c>
      <c r="M1608">
        <f t="shared" si="77"/>
        <v>1</v>
      </c>
      <c r="N1608" t="s">
        <v>453</v>
      </c>
    </row>
    <row r="1609" spans="1:14">
      <c r="A1609" t="s">
        <v>451</v>
      </c>
      <c r="B1609" t="s">
        <v>452</v>
      </c>
      <c r="C1609" t="s">
        <v>198</v>
      </c>
      <c r="D1609" t="s">
        <v>201</v>
      </c>
      <c r="E1609" s="2">
        <v>44600.476388888892</v>
      </c>
      <c r="F1609" t="s">
        <v>150</v>
      </c>
      <c r="G1609" t="s">
        <v>149</v>
      </c>
      <c r="H1609" t="b">
        <v>0</v>
      </c>
      <c r="I1609">
        <v>0.04</v>
      </c>
      <c r="J1609">
        <v>1E-3</v>
      </c>
      <c r="K1609" t="str">
        <f t="shared" si="75"/>
        <v>=</v>
      </c>
      <c r="L1609">
        <f t="shared" si="76"/>
        <v>40</v>
      </c>
      <c r="M1609">
        <f t="shared" si="77"/>
        <v>1</v>
      </c>
      <c r="N1609" t="s">
        <v>453</v>
      </c>
    </row>
    <row r="1610" spans="1:14">
      <c r="A1610" t="s">
        <v>451</v>
      </c>
      <c r="B1610" t="s">
        <v>452</v>
      </c>
      <c r="C1610" t="s">
        <v>187</v>
      </c>
      <c r="D1610" t="s">
        <v>188</v>
      </c>
      <c r="E1610" s="2">
        <v>45175.472222222219</v>
      </c>
      <c r="F1610" t="s">
        <v>150</v>
      </c>
      <c r="G1610" t="s">
        <v>149</v>
      </c>
      <c r="H1610" t="b">
        <v>0</v>
      </c>
      <c r="I1610">
        <v>1.4E-2</v>
      </c>
      <c r="J1610">
        <v>1E-3</v>
      </c>
      <c r="K1610" t="str">
        <f t="shared" si="75"/>
        <v>=</v>
      </c>
      <c r="L1610">
        <f t="shared" si="76"/>
        <v>14</v>
      </c>
      <c r="M1610">
        <f t="shared" si="77"/>
        <v>1</v>
      </c>
      <c r="N1610" t="s">
        <v>453</v>
      </c>
    </row>
    <row r="1611" spans="1:14">
      <c r="A1611" t="s">
        <v>451</v>
      </c>
      <c r="B1611" t="s">
        <v>452</v>
      </c>
      <c r="C1611" t="s">
        <v>224</v>
      </c>
      <c r="D1611" t="s">
        <v>225</v>
      </c>
      <c r="E1611" s="2">
        <v>42600.513888888891</v>
      </c>
      <c r="F1611" t="s">
        <v>150</v>
      </c>
      <c r="G1611" t="s">
        <v>149</v>
      </c>
      <c r="H1611" t="b">
        <v>0</v>
      </c>
      <c r="I1611">
        <v>1.4E-2</v>
      </c>
      <c r="J1611">
        <v>1E-3</v>
      </c>
      <c r="K1611" t="str">
        <f t="shared" si="75"/>
        <v>=</v>
      </c>
      <c r="L1611">
        <f t="shared" si="76"/>
        <v>14</v>
      </c>
      <c r="M1611">
        <f t="shared" si="77"/>
        <v>1</v>
      </c>
      <c r="N1611" t="s">
        <v>453</v>
      </c>
    </row>
    <row r="1612" spans="1:14">
      <c r="A1612" t="s">
        <v>451</v>
      </c>
      <c r="B1612" t="s">
        <v>452</v>
      </c>
      <c r="C1612" t="s">
        <v>288</v>
      </c>
      <c r="D1612" t="s">
        <v>289</v>
      </c>
      <c r="E1612" s="2">
        <v>44718.500694444447</v>
      </c>
      <c r="F1612" t="s">
        <v>150</v>
      </c>
      <c r="G1612" t="s">
        <v>149</v>
      </c>
      <c r="H1612" t="b">
        <v>0</v>
      </c>
      <c r="I1612">
        <v>2.7E-2</v>
      </c>
      <c r="J1612">
        <v>1E-3</v>
      </c>
      <c r="K1612" t="str">
        <f t="shared" si="75"/>
        <v>=</v>
      </c>
      <c r="L1612">
        <f t="shared" si="76"/>
        <v>27</v>
      </c>
      <c r="M1612">
        <f t="shared" si="77"/>
        <v>1</v>
      </c>
      <c r="N1612" t="s">
        <v>453</v>
      </c>
    </row>
    <row r="1613" spans="1:14">
      <c r="A1613" t="s">
        <v>451</v>
      </c>
      <c r="B1613" t="s">
        <v>452</v>
      </c>
      <c r="C1613" t="s">
        <v>323</v>
      </c>
      <c r="D1613" t="s">
        <v>324</v>
      </c>
      <c r="E1613" s="2">
        <v>45323.425694444442</v>
      </c>
      <c r="F1613" t="s">
        <v>150</v>
      </c>
      <c r="G1613" t="s">
        <v>149</v>
      </c>
      <c r="H1613" t="b">
        <v>0</v>
      </c>
      <c r="I1613">
        <v>1.4999999999999999E-2</v>
      </c>
      <c r="J1613">
        <v>1E-3</v>
      </c>
      <c r="K1613" t="str">
        <f t="shared" si="75"/>
        <v>=</v>
      </c>
      <c r="L1613">
        <f t="shared" si="76"/>
        <v>15</v>
      </c>
      <c r="M1613">
        <f t="shared" si="77"/>
        <v>1</v>
      </c>
      <c r="N1613" t="s">
        <v>453</v>
      </c>
    </row>
    <row r="1614" spans="1:14">
      <c r="A1614" t="s">
        <v>451</v>
      </c>
      <c r="B1614" t="s">
        <v>452</v>
      </c>
      <c r="C1614" t="s">
        <v>187</v>
      </c>
      <c r="D1614" t="s">
        <v>188</v>
      </c>
      <c r="E1614" s="2">
        <v>45128.493750000001</v>
      </c>
      <c r="F1614" t="s">
        <v>150</v>
      </c>
      <c r="G1614" t="s">
        <v>149</v>
      </c>
      <c r="H1614" t="b">
        <v>0</v>
      </c>
      <c r="I1614">
        <v>0.01</v>
      </c>
      <c r="J1614">
        <v>1E-3</v>
      </c>
      <c r="K1614" t="str">
        <f t="shared" si="75"/>
        <v>=</v>
      </c>
      <c r="L1614">
        <f t="shared" si="76"/>
        <v>10</v>
      </c>
      <c r="M1614">
        <f t="shared" si="77"/>
        <v>1</v>
      </c>
      <c r="N1614" t="s">
        <v>453</v>
      </c>
    </row>
    <row r="1615" spans="1:14">
      <c r="A1615" t="s">
        <v>451</v>
      </c>
      <c r="B1615" t="s">
        <v>452</v>
      </c>
      <c r="C1615" t="s">
        <v>187</v>
      </c>
      <c r="D1615" t="s">
        <v>188</v>
      </c>
      <c r="E1615" s="2">
        <v>44818.386111111111</v>
      </c>
      <c r="F1615" t="s">
        <v>150</v>
      </c>
      <c r="G1615" t="s">
        <v>149</v>
      </c>
      <c r="H1615" t="b">
        <v>0</v>
      </c>
      <c r="I1615">
        <v>1.0999999999999999E-2</v>
      </c>
      <c r="J1615">
        <v>1E-3</v>
      </c>
      <c r="K1615" t="str">
        <f t="shared" si="75"/>
        <v>=</v>
      </c>
      <c r="L1615">
        <f t="shared" si="76"/>
        <v>11</v>
      </c>
      <c r="M1615">
        <f t="shared" si="77"/>
        <v>1</v>
      </c>
      <c r="N1615" t="s">
        <v>453</v>
      </c>
    </row>
    <row r="1616" spans="1:14">
      <c r="A1616" t="s">
        <v>451</v>
      </c>
      <c r="B1616" t="s">
        <v>452</v>
      </c>
      <c r="C1616" t="s">
        <v>187</v>
      </c>
      <c r="D1616" t="s">
        <v>188</v>
      </c>
      <c r="E1616" s="2">
        <v>43277.343055555553</v>
      </c>
      <c r="F1616" t="s">
        <v>150</v>
      </c>
      <c r="G1616" t="s">
        <v>149</v>
      </c>
      <c r="H1616" t="b">
        <v>0</v>
      </c>
      <c r="I1616">
        <v>1.2999999999999999E-2</v>
      </c>
      <c r="J1616">
        <v>1E-3</v>
      </c>
      <c r="K1616" t="str">
        <f t="shared" si="75"/>
        <v>=</v>
      </c>
      <c r="L1616">
        <f t="shared" si="76"/>
        <v>13</v>
      </c>
      <c r="M1616">
        <f t="shared" si="77"/>
        <v>1</v>
      </c>
      <c r="N1616" t="s">
        <v>453</v>
      </c>
    </row>
    <row r="1617" spans="1:14">
      <c r="A1617" t="s">
        <v>451</v>
      </c>
      <c r="B1617" t="s">
        <v>452</v>
      </c>
      <c r="C1617" t="s">
        <v>241</v>
      </c>
      <c r="D1617" t="s">
        <v>242</v>
      </c>
      <c r="E1617" s="2">
        <v>42185.724999999999</v>
      </c>
      <c r="F1617" t="s">
        <v>150</v>
      </c>
      <c r="G1617" t="s">
        <v>149</v>
      </c>
      <c r="H1617" t="b">
        <v>0</v>
      </c>
      <c r="I1617">
        <v>4.7000000000000002E-3</v>
      </c>
      <c r="J1617">
        <v>1E-3</v>
      </c>
      <c r="K1617" t="str">
        <f t="shared" si="75"/>
        <v>=</v>
      </c>
      <c r="L1617">
        <f t="shared" si="76"/>
        <v>4.7</v>
      </c>
      <c r="M1617">
        <f t="shared" si="77"/>
        <v>1</v>
      </c>
      <c r="N1617" t="s">
        <v>453</v>
      </c>
    </row>
    <row r="1618" spans="1:14">
      <c r="A1618" t="s">
        <v>451</v>
      </c>
      <c r="B1618" t="s">
        <v>452</v>
      </c>
      <c r="C1618" t="s">
        <v>190</v>
      </c>
      <c r="D1618" t="s">
        <v>194</v>
      </c>
      <c r="E1618" s="2">
        <v>42642.643055555556</v>
      </c>
      <c r="F1618" t="s">
        <v>150</v>
      </c>
      <c r="G1618" t="s">
        <v>149</v>
      </c>
      <c r="H1618" t="b">
        <v>0</v>
      </c>
      <c r="I1618">
        <v>4.7000000000000002E-3</v>
      </c>
      <c r="J1618">
        <v>1E-3</v>
      </c>
      <c r="K1618" t="str">
        <f t="shared" si="75"/>
        <v>=</v>
      </c>
      <c r="L1618">
        <f t="shared" si="76"/>
        <v>4.7</v>
      </c>
      <c r="M1618">
        <f t="shared" si="77"/>
        <v>1</v>
      </c>
      <c r="N1618" t="s">
        <v>453</v>
      </c>
    </row>
    <row r="1619" spans="1:14">
      <c r="A1619" t="s">
        <v>451</v>
      </c>
      <c r="B1619" t="s">
        <v>452</v>
      </c>
      <c r="C1619" t="s">
        <v>203</v>
      </c>
      <c r="D1619" t="s">
        <v>204</v>
      </c>
      <c r="E1619" s="2">
        <v>42585.619444444441</v>
      </c>
      <c r="F1619" t="s">
        <v>150</v>
      </c>
      <c r="G1619" t="s">
        <v>149</v>
      </c>
      <c r="H1619" t="b">
        <v>0</v>
      </c>
      <c r="I1619">
        <v>8.5000000000000006E-2</v>
      </c>
      <c r="J1619">
        <v>1E-3</v>
      </c>
      <c r="K1619" t="str">
        <f t="shared" si="75"/>
        <v>=</v>
      </c>
      <c r="L1619">
        <f t="shared" si="76"/>
        <v>85</v>
      </c>
      <c r="M1619">
        <f t="shared" si="77"/>
        <v>1</v>
      </c>
      <c r="N1619" t="s">
        <v>453</v>
      </c>
    </row>
    <row r="1620" spans="1:14">
      <c r="A1620" t="s">
        <v>451</v>
      </c>
      <c r="B1620" t="s">
        <v>452</v>
      </c>
      <c r="C1620" t="s">
        <v>203</v>
      </c>
      <c r="D1620" t="s">
        <v>204</v>
      </c>
      <c r="E1620" s="2">
        <v>43438.504166666666</v>
      </c>
      <c r="F1620" t="s">
        <v>150</v>
      </c>
      <c r="G1620" t="s">
        <v>149</v>
      </c>
      <c r="H1620" t="b">
        <v>0</v>
      </c>
      <c r="I1620">
        <v>0.1</v>
      </c>
      <c r="J1620">
        <v>1E-3</v>
      </c>
      <c r="K1620" t="str">
        <f t="shared" si="75"/>
        <v>=</v>
      </c>
      <c r="L1620">
        <f t="shared" si="76"/>
        <v>100</v>
      </c>
      <c r="M1620">
        <f t="shared" si="77"/>
        <v>1</v>
      </c>
      <c r="N1620" t="s">
        <v>453</v>
      </c>
    </row>
    <row r="1621" spans="1:14">
      <c r="A1621" t="s">
        <v>451</v>
      </c>
      <c r="B1621" t="s">
        <v>452</v>
      </c>
      <c r="C1621" t="s">
        <v>196</v>
      </c>
      <c r="D1621" t="s">
        <v>197</v>
      </c>
      <c r="E1621" s="2">
        <v>42214.388194444444</v>
      </c>
      <c r="F1621" t="s">
        <v>150</v>
      </c>
      <c r="G1621" t="s">
        <v>149</v>
      </c>
      <c r="H1621" t="b">
        <v>0</v>
      </c>
      <c r="I1621">
        <v>2.1999999999999999E-2</v>
      </c>
      <c r="J1621">
        <v>1E-3</v>
      </c>
      <c r="K1621" t="str">
        <f t="shared" si="75"/>
        <v>=</v>
      </c>
      <c r="L1621">
        <f t="shared" si="76"/>
        <v>22</v>
      </c>
      <c r="M1621">
        <f t="shared" si="77"/>
        <v>1</v>
      </c>
      <c r="N1621" t="s">
        <v>453</v>
      </c>
    </row>
    <row r="1622" spans="1:14">
      <c r="A1622" t="s">
        <v>451</v>
      </c>
      <c r="B1622" t="s">
        <v>452</v>
      </c>
      <c r="C1622" t="s">
        <v>198</v>
      </c>
      <c r="D1622" t="s">
        <v>201</v>
      </c>
      <c r="E1622" s="2">
        <v>42660.363194444442</v>
      </c>
      <c r="F1622" t="s">
        <v>150</v>
      </c>
      <c r="G1622" t="s">
        <v>149</v>
      </c>
      <c r="H1622" t="b">
        <v>0</v>
      </c>
      <c r="I1622">
        <v>0.1</v>
      </c>
      <c r="J1622">
        <v>1E-3</v>
      </c>
      <c r="K1622" t="str">
        <f t="shared" si="75"/>
        <v>=</v>
      </c>
      <c r="L1622">
        <f t="shared" si="76"/>
        <v>100</v>
      </c>
      <c r="M1622">
        <f t="shared" si="77"/>
        <v>1</v>
      </c>
      <c r="N1622" t="s">
        <v>453</v>
      </c>
    </row>
    <row r="1623" spans="1:14">
      <c r="A1623" t="s">
        <v>451</v>
      </c>
      <c r="B1623" t="s">
        <v>452</v>
      </c>
      <c r="C1623" t="s">
        <v>265</v>
      </c>
      <c r="D1623" t="s">
        <v>266</v>
      </c>
      <c r="E1623" s="2">
        <v>44599.601388888892</v>
      </c>
      <c r="F1623" t="s">
        <v>150</v>
      </c>
      <c r="G1623" t="s">
        <v>149</v>
      </c>
      <c r="H1623" t="b">
        <v>0</v>
      </c>
      <c r="I1623">
        <v>1.0999999999999999E-2</v>
      </c>
      <c r="J1623">
        <v>1E-3</v>
      </c>
      <c r="K1623" t="str">
        <f t="shared" si="75"/>
        <v>=</v>
      </c>
      <c r="L1623">
        <f t="shared" si="76"/>
        <v>11</v>
      </c>
      <c r="M1623">
        <f t="shared" si="77"/>
        <v>1</v>
      </c>
      <c r="N1623" t="s">
        <v>453</v>
      </c>
    </row>
    <row r="1624" spans="1:14">
      <c r="A1624" t="s">
        <v>451</v>
      </c>
      <c r="B1624" t="s">
        <v>452</v>
      </c>
      <c r="C1624" t="s">
        <v>198</v>
      </c>
      <c r="D1624" t="s">
        <v>201</v>
      </c>
      <c r="E1624" s="2">
        <v>44767.533333333333</v>
      </c>
      <c r="F1624" t="s">
        <v>150</v>
      </c>
      <c r="G1624" t="s">
        <v>149</v>
      </c>
      <c r="H1624" t="b">
        <v>0</v>
      </c>
      <c r="I1624">
        <v>7.2999999999999995E-2</v>
      </c>
      <c r="J1624">
        <v>1E-3</v>
      </c>
      <c r="K1624" t="str">
        <f t="shared" si="75"/>
        <v>=</v>
      </c>
      <c r="L1624">
        <f t="shared" si="76"/>
        <v>73</v>
      </c>
      <c r="M1624">
        <f t="shared" si="77"/>
        <v>1</v>
      </c>
      <c r="N1624" t="s">
        <v>453</v>
      </c>
    </row>
    <row r="1625" spans="1:14">
      <c r="A1625" t="s">
        <v>451</v>
      </c>
      <c r="B1625" t="s">
        <v>452</v>
      </c>
      <c r="C1625" t="s">
        <v>206</v>
      </c>
      <c r="D1625" t="s">
        <v>207</v>
      </c>
      <c r="E1625" s="2">
        <v>43381.560416666667</v>
      </c>
      <c r="F1625" t="s">
        <v>150</v>
      </c>
      <c r="G1625" t="s">
        <v>149</v>
      </c>
      <c r="H1625" t="b">
        <v>0</v>
      </c>
      <c r="I1625">
        <v>5.8000000000000003E-2</v>
      </c>
      <c r="J1625">
        <v>1E-3</v>
      </c>
      <c r="K1625" t="str">
        <f t="shared" si="75"/>
        <v>=</v>
      </c>
      <c r="L1625">
        <f t="shared" si="76"/>
        <v>58</v>
      </c>
      <c r="M1625">
        <f t="shared" si="77"/>
        <v>1</v>
      </c>
      <c r="N1625" t="s">
        <v>453</v>
      </c>
    </row>
    <row r="1626" spans="1:14">
      <c r="A1626" t="s">
        <v>451</v>
      </c>
      <c r="B1626" t="s">
        <v>452</v>
      </c>
      <c r="C1626" t="s">
        <v>224</v>
      </c>
      <c r="D1626" t="s">
        <v>225</v>
      </c>
      <c r="E1626" s="2">
        <v>44567.448611111111</v>
      </c>
      <c r="F1626" t="s">
        <v>150</v>
      </c>
      <c r="G1626" t="s">
        <v>149</v>
      </c>
      <c r="H1626" t="b">
        <v>0</v>
      </c>
      <c r="I1626">
        <v>2.3E-3</v>
      </c>
      <c r="J1626">
        <v>1E-3</v>
      </c>
      <c r="K1626" t="str">
        <f t="shared" si="75"/>
        <v>=</v>
      </c>
      <c r="L1626">
        <f t="shared" si="76"/>
        <v>2.2999999999999998</v>
      </c>
      <c r="M1626">
        <f t="shared" si="77"/>
        <v>1</v>
      </c>
      <c r="N1626" t="s">
        <v>453</v>
      </c>
    </row>
    <row r="1627" spans="1:14">
      <c r="A1627" t="s">
        <v>451</v>
      </c>
      <c r="B1627" t="s">
        <v>452</v>
      </c>
      <c r="C1627" t="s">
        <v>178</v>
      </c>
      <c r="D1627" t="s">
        <v>185</v>
      </c>
      <c r="E1627" s="2">
        <v>41929.618750000001</v>
      </c>
      <c r="F1627" t="s">
        <v>150</v>
      </c>
      <c r="G1627" t="s">
        <v>149</v>
      </c>
      <c r="H1627" t="b">
        <v>0</v>
      </c>
      <c r="I1627">
        <v>0.01</v>
      </c>
      <c r="J1627">
        <v>1E-3</v>
      </c>
      <c r="K1627" t="str">
        <f t="shared" si="75"/>
        <v>=</v>
      </c>
      <c r="L1627">
        <f t="shared" si="76"/>
        <v>10</v>
      </c>
      <c r="M1627">
        <f t="shared" si="77"/>
        <v>1</v>
      </c>
      <c r="N1627" t="s">
        <v>453</v>
      </c>
    </row>
    <row r="1628" spans="1:14">
      <c r="A1628" t="s">
        <v>451</v>
      </c>
      <c r="B1628" t="s">
        <v>452</v>
      </c>
      <c r="C1628" t="s">
        <v>178</v>
      </c>
      <c r="D1628" t="s">
        <v>185</v>
      </c>
      <c r="E1628" s="2">
        <v>42493.675000000003</v>
      </c>
      <c r="F1628" t="s">
        <v>150</v>
      </c>
      <c r="G1628" t="s">
        <v>149</v>
      </c>
      <c r="H1628" t="b">
        <v>0</v>
      </c>
      <c r="I1628">
        <v>8.3000000000000001E-3</v>
      </c>
      <c r="J1628">
        <v>1E-3</v>
      </c>
      <c r="K1628" t="str">
        <f t="shared" si="75"/>
        <v>=</v>
      </c>
      <c r="L1628">
        <f t="shared" si="76"/>
        <v>8.3000000000000007</v>
      </c>
      <c r="M1628">
        <f t="shared" si="77"/>
        <v>1</v>
      </c>
      <c r="N1628" t="s">
        <v>453</v>
      </c>
    </row>
    <row r="1629" spans="1:14">
      <c r="A1629" t="s">
        <v>451</v>
      </c>
      <c r="B1629" t="s">
        <v>452</v>
      </c>
      <c r="C1629" t="s">
        <v>187</v>
      </c>
      <c r="D1629" t="s">
        <v>188</v>
      </c>
      <c r="E1629" s="2">
        <v>42634.394444444442</v>
      </c>
      <c r="F1629" t="s">
        <v>150</v>
      </c>
      <c r="G1629" t="s">
        <v>149</v>
      </c>
      <c r="H1629" t="b">
        <v>0</v>
      </c>
      <c r="I1629">
        <v>2.4E-2</v>
      </c>
      <c r="J1629">
        <v>1E-3</v>
      </c>
      <c r="K1629" t="str">
        <f t="shared" si="75"/>
        <v>=</v>
      </c>
      <c r="L1629">
        <f t="shared" si="76"/>
        <v>24</v>
      </c>
      <c r="M1629">
        <f t="shared" si="77"/>
        <v>1</v>
      </c>
      <c r="N1629" t="s">
        <v>453</v>
      </c>
    </row>
    <row r="1630" spans="1:14">
      <c r="A1630" t="s">
        <v>451</v>
      </c>
      <c r="B1630" t="s">
        <v>452</v>
      </c>
      <c r="C1630" t="s">
        <v>178</v>
      </c>
      <c r="D1630" t="s">
        <v>185</v>
      </c>
      <c r="E1630" s="2">
        <v>42222.74722222222</v>
      </c>
      <c r="F1630" t="s">
        <v>150</v>
      </c>
      <c r="G1630" t="s">
        <v>149</v>
      </c>
      <c r="H1630" t="b">
        <v>0</v>
      </c>
      <c r="I1630">
        <v>0.01</v>
      </c>
      <c r="J1630">
        <v>1E-3</v>
      </c>
      <c r="K1630" t="str">
        <f t="shared" si="75"/>
        <v>=</v>
      </c>
      <c r="L1630">
        <f t="shared" si="76"/>
        <v>10</v>
      </c>
      <c r="M1630">
        <f t="shared" si="77"/>
        <v>1</v>
      </c>
      <c r="N1630" t="s">
        <v>453</v>
      </c>
    </row>
    <row r="1631" spans="1:14">
      <c r="A1631" t="s">
        <v>451</v>
      </c>
      <c r="B1631" t="s">
        <v>452</v>
      </c>
      <c r="C1631" t="s">
        <v>187</v>
      </c>
      <c r="D1631" t="s">
        <v>188</v>
      </c>
      <c r="E1631" s="2">
        <v>43858.408333333333</v>
      </c>
      <c r="F1631" t="s">
        <v>150</v>
      </c>
      <c r="G1631" t="s">
        <v>149</v>
      </c>
      <c r="H1631" t="b">
        <v>0</v>
      </c>
      <c r="I1631">
        <v>7.0000000000000001E-3</v>
      </c>
      <c r="J1631">
        <v>1E-3</v>
      </c>
      <c r="K1631" t="str">
        <f t="shared" si="75"/>
        <v>=</v>
      </c>
      <c r="L1631">
        <f t="shared" si="76"/>
        <v>7</v>
      </c>
      <c r="M1631">
        <f t="shared" si="77"/>
        <v>1</v>
      </c>
      <c r="N1631" t="s">
        <v>453</v>
      </c>
    </row>
    <row r="1632" spans="1:14">
      <c r="A1632" t="s">
        <v>451</v>
      </c>
      <c r="B1632" t="s">
        <v>452</v>
      </c>
      <c r="C1632" t="s">
        <v>187</v>
      </c>
      <c r="D1632" t="s">
        <v>188</v>
      </c>
      <c r="E1632" s="2">
        <v>42562.456944444442</v>
      </c>
      <c r="F1632" t="s">
        <v>150</v>
      </c>
      <c r="G1632" t="s">
        <v>149</v>
      </c>
      <c r="H1632" t="b">
        <v>0</v>
      </c>
      <c r="I1632">
        <v>1.6E-2</v>
      </c>
      <c r="J1632">
        <v>1E-3</v>
      </c>
      <c r="K1632" t="str">
        <f t="shared" si="75"/>
        <v>=</v>
      </c>
      <c r="L1632">
        <f t="shared" si="76"/>
        <v>16</v>
      </c>
      <c r="M1632">
        <f t="shared" si="77"/>
        <v>1</v>
      </c>
      <c r="N1632" t="s">
        <v>453</v>
      </c>
    </row>
    <row r="1633" spans="1:14">
      <c r="A1633" t="s">
        <v>451</v>
      </c>
      <c r="B1633" t="s">
        <v>452</v>
      </c>
      <c r="C1633" t="s">
        <v>178</v>
      </c>
      <c r="D1633" t="s">
        <v>185</v>
      </c>
      <c r="E1633" s="2">
        <v>45308.538194444445</v>
      </c>
      <c r="F1633" t="s">
        <v>150</v>
      </c>
      <c r="G1633" t="s">
        <v>149</v>
      </c>
      <c r="H1633" t="b">
        <v>0</v>
      </c>
      <c r="I1633">
        <v>3.7000000000000002E-3</v>
      </c>
      <c r="J1633">
        <v>1E-3</v>
      </c>
      <c r="K1633" t="str">
        <f t="shared" si="75"/>
        <v>=</v>
      </c>
      <c r="L1633">
        <f t="shared" si="76"/>
        <v>3.7</v>
      </c>
      <c r="M1633">
        <f t="shared" si="77"/>
        <v>1</v>
      </c>
      <c r="N1633" t="s">
        <v>453</v>
      </c>
    </row>
    <row r="1634" spans="1:14">
      <c r="A1634" t="s">
        <v>451</v>
      </c>
      <c r="B1634" t="s">
        <v>452</v>
      </c>
      <c r="C1634" t="s">
        <v>190</v>
      </c>
      <c r="D1634" t="s">
        <v>194</v>
      </c>
      <c r="E1634" s="2">
        <v>42677.629861111112</v>
      </c>
      <c r="F1634" t="s">
        <v>150</v>
      </c>
      <c r="G1634" t="s">
        <v>149</v>
      </c>
      <c r="H1634" t="b">
        <v>0</v>
      </c>
      <c r="I1634">
        <v>3.3999999999999998E-3</v>
      </c>
      <c r="J1634">
        <v>1E-3</v>
      </c>
      <c r="K1634" t="str">
        <f t="shared" si="75"/>
        <v>=</v>
      </c>
      <c r="L1634">
        <f t="shared" si="76"/>
        <v>3.4</v>
      </c>
      <c r="M1634">
        <f t="shared" si="77"/>
        <v>1</v>
      </c>
      <c r="N1634" t="s">
        <v>453</v>
      </c>
    </row>
    <row r="1635" spans="1:14">
      <c r="A1635" t="s">
        <v>451</v>
      </c>
      <c r="B1635" t="s">
        <v>452</v>
      </c>
      <c r="C1635" t="s">
        <v>178</v>
      </c>
      <c r="D1635" t="s">
        <v>185</v>
      </c>
      <c r="E1635" s="2">
        <v>42510.589583333334</v>
      </c>
      <c r="F1635" t="s">
        <v>150</v>
      </c>
      <c r="G1635" t="s">
        <v>149</v>
      </c>
      <c r="H1635" t="b">
        <v>0</v>
      </c>
      <c r="I1635">
        <v>1.4E-2</v>
      </c>
      <c r="J1635">
        <v>1E-3</v>
      </c>
      <c r="K1635" t="str">
        <f t="shared" si="75"/>
        <v>=</v>
      </c>
      <c r="L1635">
        <f t="shared" si="76"/>
        <v>14</v>
      </c>
      <c r="M1635">
        <f t="shared" si="77"/>
        <v>1</v>
      </c>
      <c r="N1635" t="s">
        <v>453</v>
      </c>
    </row>
    <row r="1636" spans="1:14">
      <c r="A1636" t="s">
        <v>451</v>
      </c>
      <c r="B1636" t="s">
        <v>452</v>
      </c>
      <c r="C1636" t="s">
        <v>334</v>
      </c>
      <c r="D1636" t="s">
        <v>335</v>
      </c>
      <c r="E1636" s="2">
        <v>43440.529861111114</v>
      </c>
      <c r="F1636" t="s">
        <v>150</v>
      </c>
      <c r="G1636" t="s">
        <v>149</v>
      </c>
      <c r="H1636" t="b">
        <v>0</v>
      </c>
      <c r="I1636">
        <v>2.1000000000000001E-2</v>
      </c>
      <c r="J1636">
        <v>1E-3</v>
      </c>
      <c r="K1636" t="str">
        <f t="shared" si="75"/>
        <v>=</v>
      </c>
      <c r="L1636">
        <f t="shared" si="76"/>
        <v>21</v>
      </c>
      <c r="M1636">
        <f t="shared" si="77"/>
        <v>1</v>
      </c>
      <c r="N1636" t="s">
        <v>453</v>
      </c>
    </row>
    <row r="1637" spans="1:14">
      <c r="A1637" t="s">
        <v>451</v>
      </c>
      <c r="B1637" t="s">
        <v>452</v>
      </c>
      <c r="C1637" t="s">
        <v>178</v>
      </c>
      <c r="D1637" t="s">
        <v>185</v>
      </c>
      <c r="E1637" s="2">
        <v>44574.546527777777</v>
      </c>
      <c r="F1637" t="s">
        <v>150</v>
      </c>
      <c r="G1637" t="s">
        <v>149</v>
      </c>
      <c r="H1637" t="b">
        <v>0</v>
      </c>
      <c r="I1637">
        <v>3.3999999999999998E-3</v>
      </c>
      <c r="J1637">
        <v>1E-3</v>
      </c>
      <c r="K1637" t="str">
        <f t="shared" si="75"/>
        <v>=</v>
      </c>
      <c r="L1637">
        <f t="shared" si="76"/>
        <v>3.4</v>
      </c>
      <c r="M1637">
        <f t="shared" si="77"/>
        <v>1</v>
      </c>
      <c r="N1637" t="s">
        <v>453</v>
      </c>
    </row>
    <row r="1638" spans="1:14">
      <c r="A1638" t="s">
        <v>451</v>
      </c>
      <c r="B1638" t="s">
        <v>452</v>
      </c>
      <c r="C1638" t="s">
        <v>244</v>
      </c>
      <c r="D1638" t="s">
        <v>245</v>
      </c>
      <c r="E1638" s="2">
        <v>44328.647222222222</v>
      </c>
      <c r="F1638" t="s">
        <v>150</v>
      </c>
      <c r="G1638" t="s">
        <v>149</v>
      </c>
      <c r="H1638" t="b">
        <v>0</v>
      </c>
      <c r="I1638">
        <v>8.5000000000000006E-3</v>
      </c>
      <c r="J1638">
        <v>1E-3</v>
      </c>
      <c r="K1638" t="str">
        <f t="shared" si="75"/>
        <v>=</v>
      </c>
      <c r="L1638">
        <f t="shared" si="76"/>
        <v>8.5</v>
      </c>
      <c r="M1638">
        <f t="shared" si="77"/>
        <v>1</v>
      </c>
      <c r="N1638" t="s">
        <v>453</v>
      </c>
    </row>
    <row r="1639" spans="1:14">
      <c r="A1639" t="s">
        <v>451</v>
      </c>
      <c r="B1639" t="s">
        <v>452</v>
      </c>
      <c r="C1639" t="s">
        <v>190</v>
      </c>
      <c r="D1639" t="s">
        <v>194</v>
      </c>
      <c r="E1639" s="2">
        <v>42290.458333333336</v>
      </c>
      <c r="F1639" t="s">
        <v>150</v>
      </c>
      <c r="G1639" t="s">
        <v>149</v>
      </c>
      <c r="H1639" t="b">
        <v>0</v>
      </c>
      <c r="I1639">
        <v>3.5999999999999999E-3</v>
      </c>
      <c r="J1639">
        <v>1E-3</v>
      </c>
      <c r="K1639" t="str">
        <f t="shared" si="75"/>
        <v>=</v>
      </c>
      <c r="L1639">
        <f t="shared" si="76"/>
        <v>3.6</v>
      </c>
      <c r="M1639">
        <f t="shared" si="77"/>
        <v>1</v>
      </c>
      <c r="N1639" t="s">
        <v>453</v>
      </c>
    </row>
    <row r="1640" spans="1:14">
      <c r="A1640" t="s">
        <v>451</v>
      </c>
      <c r="B1640" t="s">
        <v>452</v>
      </c>
      <c r="C1640" t="s">
        <v>241</v>
      </c>
      <c r="D1640" t="s">
        <v>242</v>
      </c>
      <c r="E1640" s="2">
        <v>42298.711805555555</v>
      </c>
      <c r="F1640" t="s">
        <v>150</v>
      </c>
      <c r="G1640" t="s">
        <v>149</v>
      </c>
      <c r="H1640" t="b">
        <v>0</v>
      </c>
      <c r="I1640">
        <v>4.7000000000000002E-3</v>
      </c>
      <c r="J1640">
        <v>1E-3</v>
      </c>
      <c r="K1640" t="str">
        <f t="shared" si="75"/>
        <v>=</v>
      </c>
      <c r="L1640">
        <f t="shared" si="76"/>
        <v>4.7</v>
      </c>
      <c r="M1640">
        <f t="shared" si="77"/>
        <v>1</v>
      </c>
      <c r="N1640" t="s">
        <v>453</v>
      </c>
    </row>
    <row r="1641" spans="1:14">
      <c r="A1641" t="s">
        <v>451</v>
      </c>
      <c r="B1641" t="s">
        <v>452</v>
      </c>
      <c r="C1641" t="s">
        <v>206</v>
      </c>
      <c r="D1641" t="s">
        <v>207</v>
      </c>
      <c r="E1641" s="2">
        <v>44952.495138888888</v>
      </c>
      <c r="F1641" t="s">
        <v>150</v>
      </c>
      <c r="G1641" t="s">
        <v>149</v>
      </c>
      <c r="H1641" t="b">
        <v>0</v>
      </c>
      <c r="I1641">
        <v>1.4E-2</v>
      </c>
      <c r="J1641">
        <v>1E-3</v>
      </c>
      <c r="K1641" t="str">
        <f t="shared" si="75"/>
        <v>=</v>
      </c>
      <c r="L1641">
        <f t="shared" si="76"/>
        <v>14</v>
      </c>
      <c r="M1641">
        <f t="shared" si="77"/>
        <v>1</v>
      </c>
      <c r="N1641" t="s">
        <v>453</v>
      </c>
    </row>
    <row r="1642" spans="1:14">
      <c r="A1642" t="s">
        <v>451</v>
      </c>
      <c r="B1642" t="s">
        <v>452</v>
      </c>
      <c r="C1642" t="s">
        <v>178</v>
      </c>
      <c r="D1642" t="s">
        <v>185</v>
      </c>
      <c r="E1642" s="2">
        <v>44770.593055555553</v>
      </c>
      <c r="F1642" t="s">
        <v>150</v>
      </c>
      <c r="G1642" t="s">
        <v>149</v>
      </c>
      <c r="H1642" t="b">
        <v>0</v>
      </c>
      <c r="I1642">
        <v>6.7000000000000002E-3</v>
      </c>
      <c r="J1642">
        <v>1E-3</v>
      </c>
      <c r="K1642" t="str">
        <f t="shared" si="75"/>
        <v>=</v>
      </c>
      <c r="L1642">
        <f t="shared" si="76"/>
        <v>6.7</v>
      </c>
      <c r="M1642">
        <f t="shared" si="77"/>
        <v>1</v>
      </c>
      <c r="N1642" t="s">
        <v>453</v>
      </c>
    </row>
    <row r="1643" spans="1:14">
      <c r="A1643" t="s">
        <v>451</v>
      </c>
      <c r="B1643" t="s">
        <v>452</v>
      </c>
      <c r="C1643" t="s">
        <v>178</v>
      </c>
      <c r="D1643" t="s">
        <v>185</v>
      </c>
      <c r="E1643" s="2">
        <v>44335.579861111109</v>
      </c>
      <c r="F1643" t="s">
        <v>150</v>
      </c>
      <c r="G1643" t="s">
        <v>149</v>
      </c>
      <c r="H1643" t="b">
        <v>0</v>
      </c>
      <c r="I1643">
        <v>6.7000000000000002E-3</v>
      </c>
      <c r="J1643">
        <v>1E-3</v>
      </c>
      <c r="K1643" t="str">
        <f t="shared" si="75"/>
        <v>=</v>
      </c>
      <c r="L1643">
        <f t="shared" si="76"/>
        <v>6.7</v>
      </c>
      <c r="M1643">
        <f t="shared" si="77"/>
        <v>1</v>
      </c>
      <c r="N1643" t="s">
        <v>453</v>
      </c>
    </row>
    <row r="1644" spans="1:14">
      <c r="A1644" t="s">
        <v>451</v>
      </c>
      <c r="B1644" t="s">
        <v>452</v>
      </c>
      <c r="C1644" t="s">
        <v>187</v>
      </c>
      <c r="D1644" t="s">
        <v>188</v>
      </c>
      <c r="E1644" s="2">
        <v>44704.481944444444</v>
      </c>
      <c r="F1644" t="s">
        <v>150</v>
      </c>
      <c r="G1644" t="s">
        <v>149</v>
      </c>
      <c r="H1644" t="b">
        <v>0</v>
      </c>
      <c r="I1644">
        <v>1.2E-2</v>
      </c>
      <c r="J1644">
        <v>1E-3</v>
      </c>
      <c r="K1644" t="str">
        <f t="shared" si="75"/>
        <v>=</v>
      </c>
      <c r="L1644">
        <f t="shared" si="76"/>
        <v>12</v>
      </c>
      <c r="M1644">
        <f t="shared" si="77"/>
        <v>1</v>
      </c>
      <c r="N1644" t="s">
        <v>453</v>
      </c>
    </row>
    <row r="1645" spans="1:14">
      <c r="A1645" t="s">
        <v>451</v>
      </c>
      <c r="B1645" t="s">
        <v>452</v>
      </c>
      <c r="C1645" t="s">
        <v>203</v>
      </c>
      <c r="D1645" t="s">
        <v>204</v>
      </c>
      <c r="E1645" s="2">
        <v>43329.580555555556</v>
      </c>
      <c r="F1645" t="s">
        <v>150</v>
      </c>
      <c r="G1645" t="s">
        <v>149</v>
      </c>
      <c r="H1645" t="b">
        <v>0</v>
      </c>
      <c r="I1645">
        <v>4.4999999999999998E-2</v>
      </c>
      <c r="J1645">
        <v>1E-3</v>
      </c>
      <c r="K1645" t="str">
        <f t="shared" si="75"/>
        <v>=</v>
      </c>
      <c r="L1645">
        <f t="shared" si="76"/>
        <v>45</v>
      </c>
      <c r="M1645">
        <f t="shared" si="77"/>
        <v>1</v>
      </c>
      <c r="N1645" t="s">
        <v>453</v>
      </c>
    </row>
    <row r="1646" spans="1:14">
      <c r="A1646" t="s">
        <v>451</v>
      </c>
      <c r="B1646" t="s">
        <v>452</v>
      </c>
      <c r="C1646" t="s">
        <v>244</v>
      </c>
      <c r="D1646" t="s">
        <v>245</v>
      </c>
      <c r="E1646" s="2">
        <v>44678.59652777778</v>
      </c>
      <c r="F1646" t="s">
        <v>150</v>
      </c>
      <c r="G1646" t="s">
        <v>149</v>
      </c>
      <c r="H1646" t="b">
        <v>0</v>
      </c>
      <c r="I1646">
        <v>7.4000000000000003E-3</v>
      </c>
      <c r="J1646">
        <v>1E-3</v>
      </c>
      <c r="K1646" t="str">
        <f t="shared" si="75"/>
        <v>=</v>
      </c>
      <c r="L1646">
        <f t="shared" si="76"/>
        <v>7.4</v>
      </c>
      <c r="M1646">
        <f t="shared" si="77"/>
        <v>1</v>
      </c>
      <c r="N1646" t="s">
        <v>453</v>
      </c>
    </row>
    <row r="1647" spans="1:14">
      <c r="A1647" t="s">
        <v>451</v>
      </c>
      <c r="B1647" t="s">
        <v>452</v>
      </c>
      <c r="C1647" t="s">
        <v>203</v>
      </c>
      <c r="D1647" t="s">
        <v>204</v>
      </c>
      <c r="E1647" s="2">
        <v>44697.631944444445</v>
      </c>
      <c r="F1647" t="s">
        <v>150</v>
      </c>
      <c r="G1647" t="s">
        <v>149</v>
      </c>
      <c r="H1647" t="b">
        <v>0</v>
      </c>
      <c r="I1647">
        <v>3.9E-2</v>
      </c>
      <c r="J1647">
        <v>1E-3</v>
      </c>
      <c r="K1647" t="str">
        <f t="shared" si="75"/>
        <v>=</v>
      </c>
      <c r="L1647">
        <f t="shared" si="76"/>
        <v>39</v>
      </c>
      <c r="M1647">
        <f t="shared" si="77"/>
        <v>1</v>
      </c>
      <c r="N1647" t="s">
        <v>453</v>
      </c>
    </row>
    <row r="1648" spans="1:14">
      <c r="A1648" t="s">
        <v>451</v>
      </c>
      <c r="B1648" t="s">
        <v>452</v>
      </c>
      <c r="C1648" t="s">
        <v>206</v>
      </c>
      <c r="D1648" t="s">
        <v>207</v>
      </c>
      <c r="E1648" s="2">
        <v>42821.634722222225</v>
      </c>
      <c r="F1648" t="s">
        <v>150</v>
      </c>
      <c r="G1648" t="s">
        <v>149</v>
      </c>
      <c r="H1648" t="b">
        <v>0</v>
      </c>
      <c r="I1648">
        <v>0.03</v>
      </c>
      <c r="J1648">
        <v>1E-3</v>
      </c>
      <c r="K1648" t="str">
        <f t="shared" si="75"/>
        <v>=</v>
      </c>
      <c r="L1648">
        <f t="shared" si="76"/>
        <v>30</v>
      </c>
      <c r="M1648">
        <f t="shared" si="77"/>
        <v>1</v>
      </c>
      <c r="N1648" t="s">
        <v>453</v>
      </c>
    </row>
    <row r="1649" spans="1:14">
      <c r="A1649" t="s">
        <v>451</v>
      </c>
      <c r="B1649" t="s">
        <v>452</v>
      </c>
      <c r="C1649" t="s">
        <v>224</v>
      </c>
      <c r="D1649" t="s">
        <v>225</v>
      </c>
      <c r="E1649" s="2">
        <v>42709.566666666666</v>
      </c>
      <c r="F1649" t="s">
        <v>150</v>
      </c>
      <c r="G1649" t="s">
        <v>149</v>
      </c>
      <c r="H1649" t="b">
        <v>0</v>
      </c>
      <c r="I1649">
        <v>4.7000000000000002E-3</v>
      </c>
      <c r="J1649">
        <v>1E-3</v>
      </c>
      <c r="K1649" t="str">
        <f t="shared" si="75"/>
        <v>=</v>
      </c>
      <c r="L1649">
        <f t="shared" si="76"/>
        <v>4.7</v>
      </c>
      <c r="M1649">
        <f t="shared" si="77"/>
        <v>1</v>
      </c>
      <c r="N1649" t="s">
        <v>453</v>
      </c>
    </row>
    <row r="1650" spans="1:14">
      <c r="A1650" t="s">
        <v>451</v>
      </c>
      <c r="B1650" t="s">
        <v>452</v>
      </c>
      <c r="C1650" t="s">
        <v>178</v>
      </c>
      <c r="D1650" t="s">
        <v>185</v>
      </c>
      <c r="E1650" s="2">
        <v>44567.561111111114</v>
      </c>
      <c r="F1650" t="s">
        <v>150</v>
      </c>
      <c r="G1650" t="s">
        <v>149</v>
      </c>
      <c r="H1650" t="b">
        <v>0</v>
      </c>
      <c r="I1650">
        <v>4.4000000000000003E-3</v>
      </c>
      <c r="J1650">
        <v>1E-3</v>
      </c>
      <c r="K1650" t="str">
        <f t="shared" si="75"/>
        <v>=</v>
      </c>
      <c r="L1650">
        <f t="shared" si="76"/>
        <v>4.4000000000000004</v>
      </c>
      <c r="M1650">
        <f t="shared" si="77"/>
        <v>1</v>
      </c>
      <c r="N1650" t="s">
        <v>453</v>
      </c>
    </row>
    <row r="1651" spans="1:14">
      <c r="A1651" t="s">
        <v>451</v>
      </c>
      <c r="B1651" t="s">
        <v>452</v>
      </c>
      <c r="C1651" t="s">
        <v>198</v>
      </c>
      <c r="D1651" t="s">
        <v>201</v>
      </c>
      <c r="E1651" s="2">
        <v>42557.472222222219</v>
      </c>
      <c r="F1651" t="s">
        <v>150</v>
      </c>
      <c r="G1651" t="s">
        <v>149</v>
      </c>
      <c r="H1651" t="b">
        <v>0</v>
      </c>
      <c r="I1651">
        <v>7.2999999999999995E-2</v>
      </c>
      <c r="J1651">
        <v>1E-3</v>
      </c>
      <c r="K1651" t="str">
        <f t="shared" si="75"/>
        <v>=</v>
      </c>
      <c r="L1651">
        <f t="shared" si="76"/>
        <v>73</v>
      </c>
      <c r="M1651">
        <f t="shared" si="77"/>
        <v>1</v>
      </c>
      <c r="N1651" t="s">
        <v>453</v>
      </c>
    </row>
    <row r="1652" spans="1:14">
      <c r="A1652" t="s">
        <v>451</v>
      </c>
      <c r="B1652" t="s">
        <v>452</v>
      </c>
      <c r="C1652" t="s">
        <v>198</v>
      </c>
      <c r="D1652" t="s">
        <v>201</v>
      </c>
      <c r="E1652" s="2">
        <v>44803.423611111109</v>
      </c>
      <c r="F1652" t="s">
        <v>150</v>
      </c>
      <c r="G1652" t="s">
        <v>149</v>
      </c>
      <c r="H1652" t="b">
        <v>0</v>
      </c>
      <c r="I1652">
        <v>7.0999999999999994E-2</v>
      </c>
      <c r="J1652">
        <v>1E-3</v>
      </c>
      <c r="K1652" t="str">
        <f t="shared" si="75"/>
        <v>=</v>
      </c>
      <c r="L1652">
        <f t="shared" si="76"/>
        <v>71</v>
      </c>
      <c r="M1652">
        <f t="shared" si="77"/>
        <v>1</v>
      </c>
      <c r="N1652" t="s">
        <v>453</v>
      </c>
    </row>
    <row r="1653" spans="1:14">
      <c r="A1653" t="s">
        <v>451</v>
      </c>
      <c r="B1653" t="s">
        <v>452</v>
      </c>
      <c r="C1653" t="s">
        <v>187</v>
      </c>
      <c r="D1653" t="s">
        <v>188</v>
      </c>
      <c r="E1653" s="2">
        <v>45154.406944444447</v>
      </c>
      <c r="F1653" t="s">
        <v>150</v>
      </c>
      <c r="G1653" t="s">
        <v>149</v>
      </c>
      <c r="H1653" t="b">
        <v>0</v>
      </c>
      <c r="I1653">
        <v>1.2999999999999999E-2</v>
      </c>
      <c r="J1653">
        <v>1E-3</v>
      </c>
      <c r="K1653" t="str">
        <f t="shared" si="75"/>
        <v>=</v>
      </c>
      <c r="L1653">
        <f t="shared" si="76"/>
        <v>13</v>
      </c>
      <c r="M1653">
        <f t="shared" si="77"/>
        <v>1</v>
      </c>
      <c r="N1653" t="s">
        <v>453</v>
      </c>
    </row>
    <row r="1654" spans="1:14">
      <c r="A1654" t="s">
        <v>451</v>
      </c>
      <c r="B1654" t="s">
        <v>452</v>
      </c>
      <c r="C1654" t="s">
        <v>198</v>
      </c>
      <c r="D1654" t="s">
        <v>201</v>
      </c>
      <c r="E1654" s="2">
        <v>42612.584027777775</v>
      </c>
      <c r="F1654" t="s">
        <v>150</v>
      </c>
      <c r="G1654" t="s">
        <v>149</v>
      </c>
      <c r="H1654" t="b">
        <v>0</v>
      </c>
      <c r="I1654">
        <v>0.08</v>
      </c>
      <c r="J1654">
        <v>1E-3</v>
      </c>
      <c r="K1654" t="str">
        <f t="shared" si="75"/>
        <v>=</v>
      </c>
      <c r="L1654">
        <f t="shared" si="76"/>
        <v>80</v>
      </c>
      <c r="M1654">
        <f t="shared" si="77"/>
        <v>1</v>
      </c>
      <c r="N1654" t="s">
        <v>453</v>
      </c>
    </row>
    <row r="1655" spans="1:14">
      <c r="A1655" t="s">
        <v>451</v>
      </c>
      <c r="B1655" t="s">
        <v>452</v>
      </c>
      <c r="C1655" t="s">
        <v>224</v>
      </c>
      <c r="D1655" t="s">
        <v>225</v>
      </c>
      <c r="E1655" s="2">
        <v>44379.488194444442</v>
      </c>
      <c r="F1655" t="s">
        <v>150</v>
      </c>
      <c r="G1655" t="s">
        <v>149</v>
      </c>
      <c r="H1655" t="b">
        <v>0</v>
      </c>
      <c r="I1655">
        <v>6.3E-3</v>
      </c>
      <c r="J1655">
        <v>1E-3</v>
      </c>
      <c r="K1655" t="str">
        <f t="shared" si="75"/>
        <v>=</v>
      </c>
      <c r="L1655">
        <f t="shared" si="76"/>
        <v>6.3</v>
      </c>
      <c r="M1655">
        <f t="shared" si="77"/>
        <v>1</v>
      </c>
      <c r="N1655" t="s">
        <v>453</v>
      </c>
    </row>
    <row r="1656" spans="1:14">
      <c r="A1656" t="s">
        <v>451</v>
      </c>
      <c r="B1656" t="s">
        <v>452</v>
      </c>
      <c r="C1656" t="s">
        <v>241</v>
      </c>
      <c r="D1656" t="s">
        <v>242</v>
      </c>
      <c r="E1656" s="2">
        <v>41976.602083333331</v>
      </c>
      <c r="F1656" t="s">
        <v>150</v>
      </c>
      <c r="G1656" t="s">
        <v>149</v>
      </c>
      <c r="H1656" t="b">
        <v>0</v>
      </c>
      <c r="I1656">
        <v>2.5000000000000001E-3</v>
      </c>
      <c r="J1656">
        <v>1E-3</v>
      </c>
      <c r="K1656" t="str">
        <f t="shared" si="75"/>
        <v>=</v>
      </c>
      <c r="L1656">
        <f t="shared" si="76"/>
        <v>2.5</v>
      </c>
      <c r="M1656">
        <f t="shared" si="77"/>
        <v>1</v>
      </c>
      <c r="N1656" t="s">
        <v>453</v>
      </c>
    </row>
    <row r="1657" spans="1:14">
      <c r="A1657" t="s">
        <v>451</v>
      </c>
      <c r="B1657" t="s">
        <v>452</v>
      </c>
      <c r="C1657" t="s">
        <v>178</v>
      </c>
      <c r="D1657" t="s">
        <v>185</v>
      </c>
      <c r="E1657" s="2">
        <v>44309.633333333331</v>
      </c>
      <c r="F1657" t="s">
        <v>150</v>
      </c>
      <c r="G1657" t="s">
        <v>149</v>
      </c>
      <c r="H1657" t="b">
        <v>0</v>
      </c>
      <c r="I1657">
        <v>4.7000000000000002E-3</v>
      </c>
      <c r="J1657">
        <v>1E-3</v>
      </c>
      <c r="K1657" t="str">
        <f t="shared" si="75"/>
        <v>=</v>
      </c>
      <c r="L1657">
        <f t="shared" si="76"/>
        <v>4.7</v>
      </c>
      <c r="M1657">
        <f t="shared" si="77"/>
        <v>1</v>
      </c>
      <c r="N1657" t="s">
        <v>453</v>
      </c>
    </row>
    <row r="1658" spans="1:14">
      <c r="A1658" t="s">
        <v>451</v>
      </c>
      <c r="B1658" t="s">
        <v>452</v>
      </c>
      <c r="C1658" t="s">
        <v>190</v>
      </c>
      <c r="D1658" t="s">
        <v>194</v>
      </c>
      <c r="E1658" s="2">
        <v>44400.494444444441</v>
      </c>
      <c r="F1658" t="s">
        <v>150</v>
      </c>
      <c r="G1658" t="s">
        <v>149</v>
      </c>
      <c r="H1658" t="b">
        <v>0</v>
      </c>
      <c r="I1658">
        <v>3.0999999999999999E-3</v>
      </c>
      <c r="J1658">
        <v>1E-3</v>
      </c>
      <c r="K1658" t="str">
        <f t="shared" si="75"/>
        <v>=</v>
      </c>
      <c r="L1658">
        <f t="shared" si="76"/>
        <v>3.1</v>
      </c>
      <c r="M1658">
        <f t="shared" si="77"/>
        <v>1</v>
      </c>
      <c r="N1658" t="s">
        <v>453</v>
      </c>
    </row>
    <row r="1659" spans="1:14">
      <c r="A1659" t="s">
        <v>451</v>
      </c>
      <c r="B1659" t="s">
        <v>452</v>
      </c>
      <c r="C1659" t="s">
        <v>219</v>
      </c>
      <c r="D1659" t="s">
        <v>222</v>
      </c>
      <c r="E1659" s="2">
        <v>44756.356944444444</v>
      </c>
      <c r="F1659" t="s">
        <v>150</v>
      </c>
      <c r="G1659" t="s">
        <v>149</v>
      </c>
      <c r="H1659" t="b">
        <v>0</v>
      </c>
      <c r="I1659">
        <v>0.11</v>
      </c>
      <c r="J1659">
        <v>1E-3</v>
      </c>
      <c r="K1659" t="str">
        <f t="shared" si="75"/>
        <v>=</v>
      </c>
      <c r="L1659">
        <f t="shared" si="76"/>
        <v>110</v>
      </c>
      <c r="M1659">
        <f t="shared" si="77"/>
        <v>1</v>
      </c>
      <c r="N1659" t="s">
        <v>453</v>
      </c>
    </row>
    <row r="1660" spans="1:14">
      <c r="A1660" t="s">
        <v>451</v>
      </c>
      <c r="B1660" t="s">
        <v>452</v>
      </c>
      <c r="C1660" t="s">
        <v>187</v>
      </c>
      <c r="D1660" t="s">
        <v>188</v>
      </c>
      <c r="E1660" s="2">
        <v>42053.355555555558</v>
      </c>
      <c r="F1660" t="s">
        <v>150</v>
      </c>
      <c r="G1660" t="s">
        <v>149</v>
      </c>
      <c r="H1660" t="b">
        <v>0</v>
      </c>
      <c r="I1660">
        <v>0.14000000000000001</v>
      </c>
      <c r="J1660">
        <v>1E-3</v>
      </c>
      <c r="K1660" t="str">
        <f t="shared" si="75"/>
        <v>=</v>
      </c>
      <c r="L1660">
        <f t="shared" si="76"/>
        <v>140</v>
      </c>
      <c r="M1660">
        <f t="shared" si="77"/>
        <v>1</v>
      </c>
      <c r="N1660" t="s">
        <v>453</v>
      </c>
    </row>
    <row r="1661" spans="1:14">
      <c r="A1661" t="s">
        <v>451</v>
      </c>
      <c r="B1661" t="s">
        <v>452</v>
      </c>
      <c r="C1661" t="s">
        <v>224</v>
      </c>
      <c r="D1661" t="s">
        <v>225</v>
      </c>
      <c r="E1661" s="2">
        <v>44508.406944444447</v>
      </c>
      <c r="F1661" t="s">
        <v>150</v>
      </c>
      <c r="G1661" t="s">
        <v>149</v>
      </c>
      <c r="H1661" t="b">
        <v>0</v>
      </c>
      <c r="I1661">
        <v>4.1000000000000003E-3</v>
      </c>
      <c r="J1661">
        <v>1E-3</v>
      </c>
      <c r="K1661" t="str">
        <f t="shared" si="75"/>
        <v>=</v>
      </c>
      <c r="L1661">
        <f t="shared" si="76"/>
        <v>4.1000000000000005</v>
      </c>
      <c r="M1661">
        <f t="shared" si="77"/>
        <v>1</v>
      </c>
      <c r="N1661" t="s">
        <v>453</v>
      </c>
    </row>
    <row r="1662" spans="1:14">
      <c r="A1662" t="s">
        <v>451</v>
      </c>
      <c r="B1662" t="s">
        <v>452</v>
      </c>
      <c r="C1662" t="s">
        <v>206</v>
      </c>
      <c r="D1662" t="s">
        <v>207</v>
      </c>
      <c r="E1662" s="2">
        <v>43413.323611111111</v>
      </c>
      <c r="F1662" t="s">
        <v>150</v>
      </c>
      <c r="G1662" t="s">
        <v>149</v>
      </c>
      <c r="H1662" t="b">
        <v>0</v>
      </c>
      <c r="I1662">
        <v>0.06</v>
      </c>
      <c r="J1662">
        <v>1E-3</v>
      </c>
      <c r="K1662" t="str">
        <f t="shared" si="75"/>
        <v>=</v>
      </c>
      <c r="L1662">
        <f t="shared" si="76"/>
        <v>60</v>
      </c>
      <c r="M1662">
        <f t="shared" si="77"/>
        <v>1</v>
      </c>
      <c r="N1662" t="s">
        <v>453</v>
      </c>
    </row>
    <row r="1663" spans="1:14">
      <c r="A1663" t="s">
        <v>451</v>
      </c>
      <c r="B1663" t="s">
        <v>452</v>
      </c>
      <c r="C1663" t="s">
        <v>355</v>
      </c>
      <c r="D1663" t="s">
        <v>356</v>
      </c>
      <c r="E1663" s="2">
        <v>43439.529166666667</v>
      </c>
      <c r="F1663" t="s">
        <v>150</v>
      </c>
      <c r="G1663" t="s">
        <v>149</v>
      </c>
      <c r="H1663" t="b">
        <v>0</v>
      </c>
      <c r="I1663">
        <v>1.2E-2</v>
      </c>
      <c r="J1663">
        <v>1E-3</v>
      </c>
      <c r="K1663" t="str">
        <f t="shared" si="75"/>
        <v>=</v>
      </c>
      <c r="L1663">
        <f t="shared" si="76"/>
        <v>12</v>
      </c>
      <c r="M1663">
        <f t="shared" si="77"/>
        <v>1</v>
      </c>
      <c r="N1663" t="s">
        <v>453</v>
      </c>
    </row>
    <row r="1664" spans="1:14">
      <c r="A1664" t="s">
        <v>451</v>
      </c>
      <c r="B1664" t="s">
        <v>452</v>
      </c>
      <c r="C1664" t="s">
        <v>206</v>
      </c>
      <c r="D1664" t="s">
        <v>207</v>
      </c>
      <c r="E1664" s="2">
        <v>43398.413888888892</v>
      </c>
      <c r="F1664" t="s">
        <v>150</v>
      </c>
      <c r="G1664" t="s">
        <v>149</v>
      </c>
      <c r="H1664" t="b">
        <v>0</v>
      </c>
      <c r="I1664">
        <v>5.8999999999999997E-2</v>
      </c>
      <c r="J1664">
        <v>1E-3</v>
      </c>
      <c r="K1664" t="str">
        <f t="shared" si="75"/>
        <v>=</v>
      </c>
      <c r="L1664">
        <f t="shared" si="76"/>
        <v>59</v>
      </c>
      <c r="M1664">
        <f t="shared" si="77"/>
        <v>1</v>
      </c>
      <c r="N1664" t="s">
        <v>453</v>
      </c>
    </row>
    <row r="1665" spans="1:14">
      <c r="A1665" t="s">
        <v>451</v>
      </c>
      <c r="B1665" t="s">
        <v>452</v>
      </c>
      <c r="C1665" t="s">
        <v>334</v>
      </c>
      <c r="D1665" t="s">
        <v>335</v>
      </c>
      <c r="E1665" s="2">
        <v>43712.446527777778</v>
      </c>
      <c r="F1665" t="s">
        <v>150</v>
      </c>
      <c r="G1665" t="s">
        <v>149</v>
      </c>
      <c r="H1665" t="b">
        <v>0</v>
      </c>
      <c r="I1665">
        <v>0.1</v>
      </c>
      <c r="J1665">
        <v>1E-3</v>
      </c>
      <c r="K1665" t="str">
        <f t="shared" si="75"/>
        <v>=</v>
      </c>
      <c r="L1665">
        <f t="shared" si="76"/>
        <v>100</v>
      </c>
      <c r="M1665">
        <f t="shared" si="77"/>
        <v>1</v>
      </c>
      <c r="N1665" t="s">
        <v>453</v>
      </c>
    </row>
    <row r="1666" spans="1:14">
      <c r="A1666" t="s">
        <v>451</v>
      </c>
      <c r="B1666" t="s">
        <v>452</v>
      </c>
      <c r="C1666" t="s">
        <v>206</v>
      </c>
      <c r="D1666" t="s">
        <v>207</v>
      </c>
      <c r="E1666" s="2">
        <v>43586.352083333331</v>
      </c>
      <c r="F1666" t="s">
        <v>150</v>
      </c>
      <c r="G1666" t="s">
        <v>149</v>
      </c>
      <c r="H1666" t="b">
        <v>0</v>
      </c>
      <c r="I1666">
        <v>4.4999999999999998E-2</v>
      </c>
      <c r="J1666">
        <v>1E-3</v>
      </c>
      <c r="K1666" t="str">
        <f t="shared" si="75"/>
        <v>=</v>
      </c>
      <c r="L1666">
        <f t="shared" si="76"/>
        <v>45</v>
      </c>
      <c r="M1666">
        <f t="shared" si="77"/>
        <v>1</v>
      </c>
      <c r="N1666" t="s">
        <v>453</v>
      </c>
    </row>
    <row r="1667" spans="1:14">
      <c r="A1667" t="s">
        <v>451</v>
      </c>
      <c r="B1667" t="s">
        <v>452</v>
      </c>
      <c r="C1667" t="s">
        <v>187</v>
      </c>
      <c r="D1667" t="s">
        <v>188</v>
      </c>
      <c r="E1667" s="2">
        <v>43732.381249999999</v>
      </c>
      <c r="F1667" t="s">
        <v>150</v>
      </c>
      <c r="G1667" t="s">
        <v>149</v>
      </c>
      <c r="H1667" t="b">
        <v>0</v>
      </c>
      <c r="I1667">
        <v>8.9999999999999993E-3</v>
      </c>
      <c r="J1667">
        <v>1E-3</v>
      </c>
      <c r="K1667" t="str">
        <f t="shared" ref="K1667:K1730" si="78">IF(H1667=TRUE,"&lt;","=")</f>
        <v>=</v>
      </c>
      <c r="L1667">
        <f t="shared" ref="L1667:L1730" si="79">I1667*1000</f>
        <v>9</v>
      </c>
      <c r="M1667">
        <f t="shared" ref="M1667:M1730" si="80">J1667*1000</f>
        <v>1</v>
      </c>
      <c r="N1667" t="s">
        <v>453</v>
      </c>
    </row>
    <row r="1668" spans="1:14">
      <c r="A1668" t="s">
        <v>451</v>
      </c>
      <c r="B1668" t="s">
        <v>452</v>
      </c>
      <c r="C1668" t="s">
        <v>196</v>
      </c>
      <c r="D1668" t="s">
        <v>197</v>
      </c>
      <c r="E1668" s="2">
        <v>41934.40902777778</v>
      </c>
      <c r="F1668" t="s">
        <v>150</v>
      </c>
      <c r="G1668" t="s">
        <v>149</v>
      </c>
      <c r="H1668" t="b">
        <v>0</v>
      </c>
      <c r="I1668">
        <v>0.01</v>
      </c>
      <c r="J1668">
        <v>1E-3</v>
      </c>
      <c r="K1668" t="str">
        <f t="shared" si="78"/>
        <v>=</v>
      </c>
      <c r="L1668">
        <f t="shared" si="79"/>
        <v>10</v>
      </c>
      <c r="M1668">
        <f t="shared" si="80"/>
        <v>1</v>
      </c>
      <c r="N1668" t="s">
        <v>453</v>
      </c>
    </row>
    <row r="1669" spans="1:14">
      <c r="A1669" t="s">
        <v>451</v>
      </c>
      <c r="B1669" t="s">
        <v>452</v>
      </c>
      <c r="C1669" t="s">
        <v>206</v>
      </c>
      <c r="D1669" t="s">
        <v>207</v>
      </c>
      <c r="E1669" s="2">
        <v>42649.431944444441</v>
      </c>
      <c r="F1669" t="s">
        <v>150</v>
      </c>
      <c r="G1669" t="s">
        <v>149</v>
      </c>
      <c r="H1669" t="b">
        <v>0</v>
      </c>
      <c r="I1669">
        <v>6.2E-2</v>
      </c>
      <c r="J1669">
        <v>1E-3</v>
      </c>
      <c r="K1669" t="str">
        <f t="shared" si="78"/>
        <v>=</v>
      </c>
      <c r="L1669">
        <f t="shared" si="79"/>
        <v>62</v>
      </c>
      <c r="M1669">
        <f t="shared" si="80"/>
        <v>1</v>
      </c>
      <c r="N1669" t="s">
        <v>453</v>
      </c>
    </row>
    <row r="1670" spans="1:14">
      <c r="A1670" t="s">
        <v>451</v>
      </c>
      <c r="B1670" t="s">
        <v>452</v>
      </c>
      <c r="C1670" t="s">
        <v>187</v>
      </c>
      <c r="D1670" t="s">
        <v>188</v>
      </c>
      <c r="E1670" s="2">
        <v>42332.52847222222</v>
      </c>
      <c r="F1670" t="s">
        <v>150</v>
      </c>
      <c r="G1670" t="s">
        <v>149</v>
      </c>
      <c r="H1670" t="b">
        <v>0</v>
      </c>
      <c r="I1670">
        <v>1.7999999999999999E-2</v>
      </c>
      <c r="J1670">
        <v>1E-3</v>
      </c>
      <c r="K1670" t="str">
        <f t="shared" si="78"/>
        <v>=</v>
      </c>
      <c r="L1670">
        <f t="shared" si="79"/>
        <v>18</v>
      </c>
      <c r="M1670">
        <f t="shared" si="80"/>
        <v>1</v>
      </c>
      <c r="N1670" t="s">
        <v>453</v>
      </c>
    </row>
    <row r="1671" spans="1:14">
      <c r="A1671" t="s">
        <v>451</v>
      </c>
      <c r="B1671" t="s">
        <v>452</v>
      </c>
      <c r="C1671" t="s">
        <v>198</v>
      </c>
      <c r="D1671" t="s">
        <v>201</v>
      </c>
      <c r="E1671" s="2">
        <v>42825.679166666669</v>
      </c>
      <c r="F1671" t="s">
        <v>150</v>
      </c>
      <c r="G1671" t="s">
        <v>149</v>
      </c>
      <c r="H1671" t="b">
        <v>0</v>
      </c>
      <c r="I1671">
        <v>5.0999999999999997E-2</v>
      </c>
      <c r="J1671">
        <v>1E-3</v>
      </c>
      <c r="K1671" t="str">
        <f t="shared" si="78"/>
        <v>=</v>
      </c>
      <c r="L1671">
        <f t="shared" si="79"/>
        <v>51</v>
      </c>
      <c r="M1671">
        <f t="shared" si="80"/>
        <v>1</v>
      </c>
      <c r="N1671" t="s">
        <v>453</v>
      </c>
    </row>
    <row r="1672" spans="1:14">
      <c r="A1672" t="s">
        <v>451</v>
      </c>
      <c r="B1672" t="s">
        <v>452</v>
      </c>
      <c r="C1672" t="s">
        <v>265</v>
      </c>
      <c r="D1672" t="s">
        <v>266</v>
      </c>
      <c r="E1672" s="2">
        <v>44567.617361111108</v>
      </c>
      <c r="F1672" t="s">
        <v>150</v>
      </c>
      <c r="G1672" t="s">
        <v>149</v>
      </c>
      <c r="H1672" t="b">
        <v>0</v>
      </c>
      <c r="I1672">
        <v>4.5999999999999999E-3</v>
      </c>
      <c r="J1672">
        <v>1E-3</v>
      </c>
      <c r="K1672" t="str">
        <f t="shared" si="78"/>
        <v>=</v>
      </c>
      <c r="L1672">
        <f t="shared" si="79"/>
        <v>4.5999999999999996</v>
      </c>
      <c r="M1672">
        <f t="shared" si="80"/>
        <v>1</v>
      </c>
      <c r="N1672" t="s">
        <v>453</v>
      </c>
    </row>
    <row r="1673" spans="1:14">
      <c r="A1673" t="s">
        <v>451</v>
      </c>
      <c r="B1673" t="s">
        <v>452</v>
      </c>
      <c r="C1673" t="s">
        <v>203</v>
      </c>
      <c r="D1673" t="s">
        <v>204</v>
      </c>
      <c r="E1673" s="2">
        <v>42866.518750000003</v>
      </c>
      <c r="F1673" t="s">
        <v>150</v>
      </c>
      <c r="G1673" t="s">
        <v>149</v>
      </c>
      <c r="H1673" t="b">
        <v>0</v>
      </c>
      <c r="I1673">
        <v>7.1999999999999995E-2</v>
      </c>
      <c r="J1673">
        <v>1E-3</v>
      </c>
      <c r="K1673" t="str">
        <f t="shared" si="78"/>
        <v>=</v>
      </c>
      <c r="L1673">
        <f t="shared" si="79"/>
        <v>72</v>
      </c>
      <c r="M1673">
        <f t="shared" si="80"/>
        <v>1</v>
      </c>
      <c r="N1673" t="s">
        <v>453</v>
      </c>
    </row>
    <row r="1674" spans="1:14">
      <c r="A1674" t="s">
        <v>451</v>
      </c>
      <c r="B1674" t="s">
        <v>452</v>
      </c>
      <c r="C1674" t="s">
        <v>310</v>
      </c>
      <c r="D1674" t="s">
        <v>311</v>
      </c>
      <c r="E1674" s="2">
        <v>44413.367361111108</v>
      </c>
      <c r="F1674" t="s">
        <v>150</v>
      </c>
      <c r="G1674" t="s">
        <v>149</v>
      </c>
      <c r="H1674" t="b">
        <v>0</v>
      </c>
      <c r="I1674">
        <v>0.13</v>
      </c>
      <c r="J1674">
        <v>1E-3</v>
      </c>
      <c r="K1674" t="str">
        <f t="shared" si="78"/>
        <v>=</v>
      </c>
      <c r="L1674">
        <f t="shared" si="79"/>
        <v>130</v>
      </c>
      <c r="M1674">
        <f t="shared" si="80"/>
        <v>1</v>
      </c>
      <c r="N1674" t="s">
        <v>453</v>
      </c>
    </row>
    <row r="1675" spans="1:14">
      <c r="A1675" t="s">
        <v>451</v>
      </c>
      <c r="B1675" t="s">
        <v>452</v>
      </c>
      <c r="C1675" t="s">
        <v>187</v>
      </c>
      <c r="D1675" t="s">
        <v>188</v>
      </c>
      <c r="E1675" s="2">
        <v>42011.334722222222</v>
      </c>
      <c r="F1675" t="s">
        <v>150</v>
      </c>
      <c r="G1675" t="s">
        <v>149</v>
      </c>
      <c r="H1675" t="b">
        <v>0</v>
      </c>
      <c r="I1675">
        <v>7.0000000000000001E-3</v>
      </c>
      <c r="J1675">
        <v>1E-3</v>
      </c>
      <c r="K1675" t="str">
        <f t="shared" si="78"/>
        <v>=</v>
      </c>
      <c r="L1675">
        <f t="shared" si="79"/>
        <v>7</v>
      </c>
      <c r="M1675">
        <f t="shared" si="80"/>
        <v>1</v>
      </c>
      <c r="N1675" t="s">
        <v>453</v>
      </c>
    </row>
    <row r="1676" spans="1:14">
      <c r="A1676" t="s">
        <v>451</v>
      </c>
      <c r="B1676" t="s">
        <v>452</v>
      </c>
      <c r="C1676" t="s">
        <v>206</v>
      </c>
      <c r="D1676" t="s">
        <v>207</v>
      </c>
      <c r="E1676" s="2">
        <v>42515.441666666666</v>
      </c>
      <c r="F1676" t="s">
        <v>150</v>
      </c>
      <c r="G1676" t="s">
        <v>149</v>
      </c>
      <c r="H1676" t="b">
        <v>0</v>
      </c>
      <c r="I1676">
        <v>4.4999999999999998E-2</v>
      </c>
      <c r="J1676">
        <v>1E-3</v>
      </c>
      <c r="K1676" t="str">
        <f t="shared" si="78"/>
        <v>=</v>
      </c>
      <c r="L1676">
        <f t="shared" si="79"/>
        <v>45</v>
      </c>
      <c r="M1676">
        <f t="shared" si="80"/>
        <v>1</v>
      </c>
      <c r="N1676" t="s">
        <v>453</v>
      </c>
    </row>
    <row r="1677" spans="1:14">
      <c r="A1677" t="s">
        <v>451</v>
      </c>
      <c r="B1677" t="s">
        <v>452</v>
      </c>
      <c r="C1677" t="s">
        <v>235</v>
      </c>
      <c r="D1677" t="s">
        <v>239</v>
      </c>
      <c r="E1677" s="2">
        <v>45299.495833333334</v>
      </c>
      <c r="F1677" t="s">
        <v>150</v>
      </c>
      <c r="G1677" t="s">
        <v>149</v>
      </c>
      <c r="H1677" t="b">
        <v>0</v>
      </c>
      <c r="I1677">
        <v>2.5000000000000001E-2</v>
      </c>
      <c r="J1677">
        <v>1E-3</v>
      </c>
      <c r="K1677" t="str">
        <f t="shared" si="78"/>
        <v>=</v>
      </c>
      <c r="L1677">
        <f t="shared" si="79"/>
        <v>25</v>
      </c>
      <c r="M1677">
        <f t="shared" si="80"/>
        <v>1</v>
      </c>
      <c r="N1677" t="s">
        <v>453</v>
      </c>
    </row>
    <row r="1678" spans="1:14">
      <c r="A1678" t="s">
        <v>451</v>
      </c>
      <c r="B1678" t="s">
        <v>452</v>
      </c>
      <c r="C1678" t="s">
        <v>196</v>
      </c>
      <c r="D1678" t="s">
        <v>197</v>
      </c>
      <c r="E1678" s="2">
        <v>42191.430555555555</v>
      </c>
      <c r="F1678" t="s">
        <v>150</v>
      </c>
      <c r="G1678" t="s">
        <v>149</v>
      </c>
      <c r="H1678" t="b">
        <v>0</v>
      </c>
      <c r="I1678">
        <v>2.1999999999999999E-2</v>
      </c>
      <c r="J1678">
        <v>1E-3</v>
      </c>
      <c r="K1678" t="str">
        <f t="shared" si="78"/>
        <v>=</v>
      </c>
      <c r="L1678">
        <f t="shared" si="79"/>
        <v>22</v>
      </c>
      <c r="M1678">
        <f t="shared" si="80"/>
        <v>1</v>
      </c>
      <c r="N1678" t="s">
        <v>453</v>
      </c>
    </row>
    <row r="1679" spans="1:14">
      <c r="A1679" t="s">
        <v>451</v>
      </c>
      <c r="B1679" t="s">
        <v>452</v>
      </c>
      <c r="C1679" t="s">
        <v>227</v>
      </c>
      <c r="D1679" t="s">
        <v>230</v>
      </c>
      <c r="E1679" s="2">
        <v>43265.506249999999</v>
      </c>
      <c r="F1679" t="s">
        <v>150</v>
      </c>
      <c r="G1679" t="s">
        <v>149</v>
      </c>
      <c r="H1679" t="b">
        <v>0</v>
      </c>
      <c r="I1679">
        <v>2.4E-2</v>
      </c>
      <c r="J1679">
        <v>1E-3</v>
      </c>
      <c r="K1679" t="str">
        <f t="shared" si="78"/>
        <v>=</v>
      </c>
      <c r="L1679">
        <f t="shared" si="79"/>
        <v>24</v>
      </c>
      <c r="M1679">
        <f t="shared" si="80"/>
        <v>1</v>
      </c>
      <c r="N1679" t="s">
        <v>453</v>
      </c>
    </row>
    <row r="1680" spans="1:14">
      <c r="A1680" t="s">
        <v>451</v>
      </c>
      <c r="B1680" t="s">
        <v>452</v>
      </c>
      <c r="C1680" t="s">
        <v>241</v>
      </c>
      <c r="D1680" t="s">
        <v>242</v>
      </c>
      <c r="E1680" s="2">
        <v>41912.442361111112</v>
      </c>
      <c r="F1680" t="s">
        <v>150</v>
      </c>
      <c r="G1680" t="s">
        <v>149</v>
      </c>
      <c r="H1680" t="b">
        <v>0</v>
      </c>
      <c r="I1680">
        <v>5.0000000000000001E-3</v>
      </c>
      <c r="J1680">
        <v>1E-3</v>
      </c>
      <c r="K1680" t="str">
        <f t="shared" si="78"/>
        <v>=</v>
      </c>
      <c r="L1680">
        <f t="shared" si="79"/>
        <v>5</v>
      </c>
      <c r="M1680">
        <f t="shared" si="80"/>
        <v>1</v>
      </c>
      <c r="N1680" t="s">
        <v>453</v>
      </c>
    </row>
    <row r="1681" spans="1:14">
      <c r="A1681" t="s">
        <v>451</v>
      </c>
      <c r="B1681" t="s">
        <v>452</v>
      </c>
      <c r="C1681" t="s">
        <v>178</v>
      </c>
      <c r="D1681" t="s">
        <v>185</v>
      </c>
      <c r="E1681" s="2">
        <v>42345.631249999999</v>
      </c>
      <c r="F1681" t="s">
        <v>150</v>
      </c>
      <c r="G1681" t="s">
        <v>149</v>
      </c>
      <c r="H1681" t="b">
        <v>0</v>
      </c>
      <c r="I1681">
        <v>7.4000000000000003E-3</v>
      </c>
      <c r="J1681">
        <v>1E-3</v>
      </c>
      <c r="K1681" t="str">
        <f t="shared" si="78"/>
        <v>=</v>
      </c>
      <c r="L1681">
        <f t="shared" si="79"/>
        <v>7.4</v>
      </c>
      <c r="M1681">
        <f t="shared" si="80"/>
        <v>1</v>
      </c>
      <c r="N1681" t="s">
        <v>453</v>
      </c>
    </row>
    <row r="1682" spans="1:14">
      <c r="A1682" t="s">
        <v>451</v>
      </c>
      <c r="B1682" t="s">
        <v>452</v>
      </c>
      <c r="C1682" t="s">
        <v>263</v>
      </c>
      <c r="D1682" t="s">
        <v>264</v>
      </c>
      <c r="E1682" s="2">
        <v>44994.429166666669</v>
      </c>
      <c r="F1682" t="s">
        <v>150</v>
      </c>
      <c r="G1682" t="s">
        <v>149</v>
      </c>
      <c r="H1682" t="b">
        <v>0</v>
      </c>
      <c r="I1682">
        <v>3.0999999999999999E-3</v>
      </c>
      <c r="J1682">
        <v>1E-3</v>
      </c>
      <c r="K1682" t="str">
        <f t="shared" si="78"/>
        <v>=</v>
      </c>
      <c r="L1682">
        <f t="shared" si="79"/>
        <v>3.1</v>
      </c>
      <c r="M1682">
        <f t="shared" si="80"/>
        <v>1</v>
      </c>
      <c r="N1682" t="s">
        <v>453</v>
      </c>
    </row>
    <row r="1683" spans="1:14">
      <c r="A1683" t="s">
        <v>451</v>
      </c>
      <c r="B1683" t="s">
        <v>452</v>
      </c>
      <c r="C1683" t="s">
        <v>190</v>
      </c>
      <c r="D1683" t="s">
        <v>194</v>
      </c>
      <c r="E1683" s="2">
        <v>42562.427777777775</v>
      </c>
      <c r="F1683" t="s">
        <v>150</v>
      </c>
      <c r="G1683" t="s">
        <v>149</v>
      </c>
      <c r="H1683" t="b">
        <v>0</v>
      </c>
      <c r="I1683">
        <v>2.3E-3</v>
      </c>
      <c r="J1683">
        <v>1E-3</v>
      </c>
      <c r="K1683" t="str">
        <f t="shared" si="78"/>
        <v>=</v>
      </c>
      <c r="L1683">
        <f t="shared" si="79"/>
        <v>2.2999999999999998</v>
      </c>
      <c r="M1683">
        <f t="shared" si="80"/>
        <v>1</v>
      </c>
      <c r="N1683" t="s">
        <v>453</v>
      </c>
    </row>
    <row r="1684" spans="1:14">
      <c r="A1684" t="s">
        <v>451</v>
      </c>
      <c r="B1684" t="s">
        <v>452</v>
      </c>
      <c r="C1684" t="s">
        <v>178</v>
      </c>
      <c r="D1684" t="s">
        <v>185</v>
      </c>
      <c r="E1684" s="2">
        <v>42143.680555555555</v>
      </c>
      <c r="F1684" t="s">
        <v>150</v>
      </c>
      <c r="G1684" t="s">
        <v>149</v>
      </c>
      <c r="H1684" t="b">
        <v>0</v>
      </c>
      <c r="I1684">
        <v>8.8000000000000005E-3</v>
      </c>
      <c r="J1684">
        <v>1E-3</v>
      </c>
      <c r="K1684" t="str">
        <f t="shared" si="78"/>
        <v>=</v>
      </c>
      <c r="L1684">
        <f t="shared" si="79"/>
        <v>8.8000000000000007</v>
      </c>
      <c r="M1684">
        <f t="shared" si="80"/>
        <v>1</v>
      </c>
      <c r="N1684" t="s">
        <v>453</v>
      </c>
    </row>
    <row r="1685" spans="1:14">
      <c r="A1685" t="s">
        <v>451</v>
      </c>
      <c r="B1685" t="s">
        <v>452</v>
      </c>
      <c r="C1685" t="s">
        <v>178</v>
      </c>
      <c r="D1685" t="s">
        <v>185</v>
      </c>
      <c r="E1685" s="2">
        <v>42165.438888888886</v>
      </c>
      <c r="F1685" t="s">
        <v>150</v>
      </c>
      <c r="G1685" t="s">
        <v>149</v>
      </c>
      <c r="H1685" t="b">
        <v>0</v>
      </c>
      <c r="I1685">
        <v>0.01</v>
      </c>
      <c r="J1685">
        <v>1E-3</v>
      </c>
      <c r="K1685" t="str">
        <f t="shared" si="78"/>
        <v>=</v>
      </c>
      <c r="L1685">
        <f t="shared" si="79"/>
        <v>10</v>
      </c>
      <c r="M1685">
        <f t="shared" si="80"/>
        <v>1</v>
      </c>
      <c r="N1685" t="s">
        <v>453</v>
      </c>
    </row>
    <row r="1686" spans="1:14">
      <c r="A1686" t="s">
        <v>451</v>
      </c>
      <c r="B1686" t="s">
        <v>452</v>
      </c>
      <c r="C1686" t="s">
        <v>219</v>
      </c>
      <c r="D1686" t="s">
        <v>222</v>
      </c>
      <c r="E1686" s="2">
        <v>44909.540972222225</v>
      </c>
      <c r="F1686" t="s">
        <v>150</v>
      </c>
      <c r="G1686" t="s">
        <v>149</v>
      </c>
      <c r="H1686" t="b">
        <v>0</v>
      </c>
      <c r="I1686">
        <v>9.0999999999999998E-2</v>
      </c>
      <c r="J1686">
        <v>1E-3</v>
      </c>
      <c r="K1686" t="str">
        <f t="shared" si="78"/>
        <v>=</v>
      </c>
      <c r="L1686">
        <f t="shared" si="79"/>
        <v>91</v>
      </c>
      <c r="M1686">
        <f t="shared" si="80"/>
        <v>1</v>
      </c>
      <c r="N1686" t="s">
        <v>453</v>
      </c>
    </row>
    <row r="1687" spans="1:14">
      <c r="A1687" t="s">
        <v>451</v>
      </c>
      <c r="B1687" t="s">
        <v>452</v>
      </c>
      <c r="C1687" t="s">
        <v>203</v>
      </c>
      <c r="D1687" t="s">
        <v>204</v>
      </c>
      <c r="E1687" s="2">
        <v>43172.571527777778</v>
      </c>
      <c r="F1687" t="s">
        <v>150</v>
      </c>
      <c r="G1687" t="s">
        <v>149</v>
      </c>
      <c r="H1687" t="b">
        <v>0</v>
      </c>
      <c r="I1687">
        <v>1.2999999999999999E-2</v>
      </c>
      <c r="J1687">
        <v>1E-3</v>
      </c>
      <c r="K1687" t="str">
        <f t="shared" si="78"/>
        <v>=</v>
      </c>
      <c r="L1687">
        <f t="shared" si="79"/>
        <v>13</v>
      </c>
      <c r="M1687">
        <f t="shared" si="80"/>
        <v>1</v>
      </c>
      <c r="N1687" t="s">
        <v>453</v>
      </c>
    </row>
    <row r="1688" spans="1:14">
      <c r="A1688" t="s">
        <v>451</v>
      </c>
      <c r="B1688" t="s">
        <v>452</v>
      </c>
      <c r="C1688" t="s">
        <v>178</v>
      </c>
      <c r="D1688" t="s">
        <v>185</v>
      </c>
      <c r="E1688" s="2">
        <v>42641.49722222222</v>
      </c>
      <c r="F1688" t="s">
        <v>150</v>
      </c>
      <c r="G1688" t="s">
        <v>149</v>
      </c>
      <c r="H1688" t="b">
        <v>0</v>
      </c>
      <c r="I1688">
        <v>1.7000000000000001E-2</v>
      </c>
      <c r="J1688">
        <v>1E-3</v>
      </c>
      <c r="K1688" t="str">
        <f t="shared" si="78"/>
        <v>=</v>
      </c>
      <c r="L1688">
        <f t="shared" si="79"/>
        <v>17</v>
      </c>
      <c r="M1688">
        <f t="shared" si="80"/>
        <v>1</v>
      </c>
      <c r="N1688" t="s">
        <v>453</v>
      </c>
    </row>
    <row r="1689" spans="1:14">
      <c r="A1689" t="s">
        <v>451</v>
      </c>
      <c r="B1689" t="s">
        <v>452</v>
      </c>
      <c r="C1689" t="s">
        <v>198</v>
      </c>
      <c r="D1689" t="s">
        <v>201</v>
      </c>
      <c r="E1689" s="2">
        <v>42850.385416666664</v>
      </c>
      <c r="F1689" t="s">
        <v>150</v>
      </c>
      <c r="G1689" t="s">
        <v>149</v>
      </c>
      <c r="H1689" t="b">
        <v>0</v>
      </c>
      <c r="I1689">
        <v>6.7000000000000004E-2</v>
      </c>
      <c r="J1689">
        <v>1E-3</v>
      </c>
      <c r="K1689" t="str">
        <f t="shared" si="78"/>
        <v>=</v>
      </c>
      <c r="L1689">
        <f t="shared" si="79"/>
        <v>67</v>
      </c>
      <c r="M1689">
        <f t="shared" si="80"/>
        <v>1</v>
      </c>
      <c r="N1689" t="s">
        <v>453</v>
      </c>
    </row>
    <row r="1690" spans="1:14">
      <c r="A1690" t="s">
        <v>451</v>
      </c>
      <c r="B1690" t="s">
        <v>452</v>
      </c>
      <c r="C1690" t="s">
        <v>206</v>
      </c>
      <c r="D1690" t="s">
        <v>207</v>
      </c>
      <c r="E1690" s="2">
        <v>42472.426388888889</v>
      </c>
      <c r="F1690" t="s">
        <v>150</v>
      </c>
      <c r="G1690" t="s">
        <v>149</v>
      </c>
      <c r="H1690" t="b">
        <v>0</v>
      </c>
      <c r="I1690">
        <v>0.04</v>
      </c>
      <c r="J1690">
        <v>1E-3</v>
      </c>
      <c r="K1690" t="str">
        <f t="shared" si="78"/>
        <v>=</v>
      </c>
      <c r="L1690">
        <f t="shared" si="79"/>
        <v>40</v>
      </c>
      <c r="M1690">
        <f t="shared" si="80"/>
        <v>1</v>
      </c>
      <c r="N1690" t="s">
        <v>453</v>
      </c>
    </row>
    <row r="1691" spans="1:14">
      <c r="A1691" t="s">
        <v>451</v>
      </c>
      <c r="B1691" t="s">
        <v>452</v>
      </c>
      <c r="C1691" t="s">
        <v>196</v>
      </c>
      <c r="D1691" t="s">
        <v>197</v>
      </c>
      <c r="E1691" s="2">
        <v>42391.530555555553</v>
      </c>
      <c r="F1691" t="s">
        <v>150</v>
      </c>
      <c r="G1691" t="s">
        <v>149</v>
      </c>
      <c r="H1691" t="b">
        <v>0</v>
      </c>
      <c r="I1691">
        <v>7.7000000000000002E-3</v>
      </c>
      <c r="J1691">
        <v>1E-3</v>
      </c>
      <c r="K1691" t="str">
        <f t="shared" si="78"/>
        <v>=</v>
      </c>
      <c r="L1691">
        <f t="shared" si="79"/>
        <v>7.7</v>
      </c>
      <c r="M1691">
        <f t="shared" si="80"/>
        <v>1</v>
      </c>
      <c r="N1691" t="s">
        <v>453</v>
      </c>
    </row>
    <row r="1692" spans="1:14">
      <c r="A1692" t="s">
        <v>451</v>
      </c>
      <c r="B1692" t="s">
        <v>452</v>
      </c>
      <c r="C1692" t="s">
        <v>214</v>
      </c>
      <c r="D1692" t="s">
        <v>217</v>
      </c>
      <c r="E1692" s="2">
        <v>43717.575694444444</v>
      </c>
      <c r="F1692" t="s">
        <v>150</v>
      </c>
      <c r="G1692" t="s">
        <v>149</v>
      </c>
      <c r="H1692" t="b">
        <v>0</v>
      </c>
      <c r="I1692">
        <v>1.4E-2</v>
      </c>
      <c r="J1692">
        <v>1E-3</v>
      </c>
      <c r="K1692" t="str">
        <f t="shared" si="78"/>
        <v>=</v>
      </c>
      <c r="L1692">
        <f t="shared" si="79"/>
        <v>14</v>
      </c>
      <c r="M1692">
        <f t="shared" si="80"/>
        <v>1</v>
      </c>
      <c r="N1692" t="s">
        <v>453</v>
      </c>
    </row>
    <row r="1693" spans="1:14">
      <c r="A1693" t="s">
        <v>451</v>
      </c>
      <c r="B1693" t="s">
        <v>452</v>
      </c>
      <c r="C1693" t="s">
        <v>190</v>
      </c>
      <c r="D1693" t="s">
        <v>194</v>
      </c>
      <c r="E1693" s="2">
        <v>42228.431250000001</v>
      </c>
      <c r="F1693" t="s">
        <v>150</v>
      </c>
      <c r="G1693" t="s">
        <v>149</v>
      </c>
      <c r="H1693" t="b">
        <v>0</v>
      </c>
      <c r="I1693">
        <v>4.4000000000000003E-3</v>
      </c>
      <c r="J1693">
        <v>1E-3</v>
      </c>
      <c r="K1693" t="str">
        <f t="shared" si="78"/>
        <v>=</v>
      </c>
      <c r="L1693">
        <f t="shared" si="79"/>
        <v>4.4000000000000004</v>
      </c>
      <c r="M1693">
        <f t="shared" si="80"/>
        <v>1</v>
      </c>
      <c r="N1693" t="s">
        <v>453</v>
      </c>
    </row>
    <row r="1694" spans="1:14">
      <c r="A1694" t="s">
        <v>451</v>
      </c>
      <c r="B1694" t="s">
        <v>452</v>
      </c>
      <c r="C1694" t="s">
        <v>178</v>
      </c>
      <c r="D1694" t="s">
        <v>185</v>
      </c>
      <c r="E1694" s="2">
        <v>42185.54791666667</v>
      </c>
      <c r="F1694" t="s">
        <v>150</v>
      </c>
      <c r="G1694" t="s">
        <v>149</v>
      </c>
      <c r="H1694" t="b">
        <v>0</v>
      </c>
      <c r="I1694">
        <v>8.2000000000000007E-3</v>
      </c>
      <c r="J1694">
        <v>1E-3</v>
      </c>
      <c r="K1694" t="str">
        <f t="shared" si="78"/>
        <v>=</v>
      </c>
      <c r="L1694">
        <f t="shared" si="79"/>
        <v>8.2000000000000011</v>
      </c>
      <c r="M1694">
        <f t="shared" si="80"/>
        <v>1</v>
      </c>
      <c r="N1694" t="s">
        <v>453</v>
      </c>
    </row>
    <row r="1695" spans="1:14">
      <c r="A1695" t="s">
        <v>451</v>
      </c>
      <c r="B1695" t="s">
        <v>452</v>
      </c>
      <c r="C1695" t="s">
        <v>414</v>
      </c>
      <c r="D1695" t="s">
        <v>415</v>
      </c>
      <c r="E1695" s="2">
        <v>43728.604861111111</v>
      </c>
      <c r="F1695" t="s">
        <v>150</v>
      </c>
      <c r="G1695" t="s">
        <v>149</v>
      </c>
      <c r="H1695" t="b">
        <v>0</v>
      </c>
      <c r="I1695">
        <v>1.2E-2</v>
      </c>
      <c r="J1695">
        <v>1E-3</v>
      </c>
      <c r="K1695" t="str">
        <f t="shared" si="78"/>
        <v>=</v>
      </c>
      <c r="L1695">
        <f t="shared" si="79"/>
        <v>12</v>
      </c>
      <c r="M1695">
        <f t="shared" si="80"/>
        <v>1</v>
      </c>
      <c r="N1695" t="s">
        <v>453</v>
      </c>
    </row>
    <row r="1696" spans="1:14">
      <c r="A1696" t="s">
        <v>451</v>
      </c>
      <c r="B1696" t="s">
        <v>452</v>
      </c>
      <c r="C1696" t="s">
        <v>187</v>
      </c>
      <c r="D1696" t="s">
        <v>188</v>
      </c>
      <c r="E1696" s="2">
        <v>42200.375</v>
      </c>
      <c r="F1696" t="s">
        <v>150</v>
      </c>
      <c r="G1696" t="s">
        <v>149</v>
      </c>
      <c r="H1696" t="b">
        <v>0</v>
      </c>
      <c r="I1696">
        <v>1.2999999999999999E-2</v>
      </c>
      <c r="J1696">
        <v>1E-3</v>
      </c>
      <c r="K1696" t="str">
        <f t="shared" si="78"/>
        <v>=</v>
      </c>
      <c r="L1696">
        <f t="shared" si="79"/>
        <v>13</v>
      </c>
      <c r="M1696">
        <f t="shared" si="80"/>
        <v>1</v>
      </c>
      <c r="N1696" t="s">
        <v>453</v>
      </c>
    </row>
    <row r="1697" spans="1:14">
      <c r="A1697" t="s">
        <v>451</v>
      </c>
      <c r="B1697" t="s">
        <v>452</v>
      </c>
      <c r="C1697" t="s">
        <v>276</v>
      </c>
      <c r="D1697" t="s">
        <v>277</v>
      </c>
      <c r="E1697" s="2">
        <v>43010.480555555558</v>
      </c>
      <c r="F1697" t="s">
        <v>150</v>
      </c>
      <c r="G1697" t="s">
        <v>149</v>
      </c>
      <c r="H1697" t="b">
        <v>0</v>
      </c>
      <c r="I1697">
        <v>2.1000000000000001E-2</v>
      </c>
      <c r="J1697">
        <v>1E-3</v>
      </c>
      <c r="K1697" t="str">
        <f t="shared" si="78"/>
        <v>=</v>
      </c>
      <c r="L1697">
        <f t="shared" si="79"/>
        <v>21</v>
      </c>
      <c r="M1697">
        <f t="shared" si="80"/>
        <v>1</v>
      </c>
      <c r="N1697" t="s">
        <v>453</v>
      </c>
    </row>
    <row r="1698" spans="1:14">
      <c r="A1698" t="s">
        <v>451</v>
      </c>
      <c r="B1698" t="s">
        <v>452</v>
      </c>
      <c r="C1698" t="s">
        <v>198</v>
      </c>
      <c r="D1698" t="s">
        <v>201</v>
      </c>
      <c r="E1698" s="2">
        <v>42654.701388888891</v>
      </c>
      <c r="F1698" t="s">
        <v>150</v>
      </c>
      <c r="G1698" t="s">
        <v>149</v>
      </c>
      <c r="H1698" t="b">
        <v>0</v>
      </c>
      <c r="I1698">
        <v>9.9000000000000005E-2</v>
      </c>
      <c r="J1698">
        <v>1E-3</v>
      </c>
      <c r="K1698" t="str">
        <f t="shared" si="78"/>
        <v>=</v>
      </c>
      <c r="L1698">
        <f t="shared" si="79"/>
        <v>99</v>
      </c>
      <c r="M1698">
        <f t="shared" si="80"/>
        <v>1</v>
      </c>
      <c r="N1698" t="s">
        <v>453</v>
      </c>
    </row>
    <row r="1699" spans="1:14">
      <c r="A1699" t="s">
        <v>451</v>
      </c>
      <c r="B1699" t="s">
        <v>452</v>
      </c>
      <c r="C1699" t="s">
        <v>187</v>
      </c>
      <c r="D1699" t="s">
        <v>188</v>
      </c>
      <c r="E1699" s="2">
        <v>44993.359722222223</v>
      </c>
      <c r="F1699" t="s">
        <v>150</v>
      </c>
      <c r="G1699" t="s">
        <v>149</v>
      </c>
      <c r="H1699" t="b">
        <v>0</v>
      </c>
      <c r="I1699">
        <v>1.4E-2</v>
      </c>
      <c r="J1699">
        <v>1E-3</v>
      </c>
      <c r="K1699" t="str">
        <f t="shared" si="78"/>
        <v>=</v>
      </c>
      <c r="L1699">
        <f t="shared" si="79"/>
        <v>14</v>
      </c>
      <c r="M1699">
        <f t="shared" si="80"/>
        <v>1</v>
      </c>
      <c r="N1699" t="s">
        <v>453</v>
      </c>
    </row>
    <row r="1700" spans="1:14">
      <c r="A1700" t="s">
        <v>451</v>
      </c>
      <c r="B1700" t="s">
        <v>452</v>
      </c>
      <c r="C1700" t="s">
        <v>214</v>
      </c>
      <c r="D1700" t="s">
        <v>217</v>
      </c>
      <c r="E1700" s="2">
        <v>44993.581944444442</v>
      </c>
      <c r="F1700" t="s">
        <v>150</v>
      </c>
      <c r="G1700" t="s">
        <v>149</v>
      </c>
      <c r="H1700" t="b">
        <v>0</v>
      </c>
      <c r="I1700">
        <v>1.7000000000000001E-2</v>
      </c>
      <c r="J1700">
        <v>1E-3</v>
      </c>
      <c r="K1700" t="str">
        <f t="shared" si="78"/>
        <v>=</v>
      </c>
      <c r="L1700">
        <f t="shared" si="79"/>
        <v>17</v>
      </c>
      <c r="M1700">
        <f t="shared" si="80"/>
        <v>1</v>
      </c>
      <c r="N1700" t="s">
        <v>453</v>
      </c>
    </row>
    <row r="1701" spans="1:14">
      <c r="A1701" t="s">
        <v>451</v>
      </c>
      <c r="B1701" t="s">
        <v>452</v>
      </c>
      <c r="C1701" t="s">
        <v>241</v>
      </c>
      <c r="D1701" t="s">
        <v>242</v>
      </c>
      <c r="E1701" s="2">
        <v>43404.654861111114</v>
      </c>
      <c r="F1701" t="s">
        <v>150</v>
      </c>
      <c r="G1701" t="s">
        <v>149</v>
      </c>
      <c r="H1701" t="b">
        <v>0</v>
      </c>
      <c r="I1701">
        <v>5.0000000000000001E-3</v>
      </c>
      <c r="J1701">
        <v>1E-3</v>
      </c>
      <c r="K1701" t="str">
        <f t="shared" si="78"/>
        <v>=</v>
      </c>
      <c r="L1701">
        <f t="shared" si="79"/>
        <v>5</v>
      </c>
      <c r="M1701">
        <f t="shared" si="80"/>
        <v>1</v>
      </c>
      <c r="N1701" t="s">
        <v>453</v>
      </c>
    </row>
    <row r="1702" spans="1:14">
      <c r="A1702" t="s">
        <v>451</v>
      </c>
      <c r="B1702" t="s">
        <v>452</v>
      </c>
      <c r="C1702" t="s">
        <v>196</v>
      </c>
      <c r="D1702" t="s">
        <v>197</v>
      </c>
      <c r="E1702" s="2">
        <v>42061.509027777778</v>
      </c>
      <c r="F1702" t="s">
        <v>150</v>
      </c>
      <c r="G1702" t="s">
        <v>149</v>
      </c>
      <c r="H1702" t="b">
        <v>0</v>
      </c>
      <c r="I1702">
        <v>6.0000000000000001E-3</v>
      </c>
      <c r="J1702">
        <v>1E-3</v>
      </c>
      <c r="K1702" t="str">
        <f t="shared" si="78"/>
        <v>=</v>
      </c>
      <c r="L1702">
        <f t="shared" si="79"/>
        <v>6</v>
      </c>
      <c r="M1702">
        <f t="shared" si="80"/>
        <v>1</v>
      </c>
      <c r="N1702" t="s">
        <v>453</v>
      </c>
    </row>
    <row r="1703" spans="1:14">
      <c r="A1703" t="s">
        <v>451</v>
      </c>
      <c r="B1703" t="s">
        <v>452</v>
      </c>
      <c r="C1703" t="s">
        <v>178</v>
      </c>
      <c r="D1703" t="s">
        <v>185</v>
      </c>
      <c r="E1703" s="2">
        <v>42858.591666666667</v>
      </c>
      <c r="F1703" t="s">
        <v>150</v>
      </c>
      <c r="G1703" t="s">
        <v>149</v>
      </c>
      <c r="H1703" t="b">
        <v>0</v>
      </c>
      <c r="I1703">
        <v>0.01</v>
      </c>
      <c r="J1703">
        <v>1E-3</v>
      </c>
      <c r="K1703" t="str">
        <f t="shared" si="78"/>
        <v>=</v>
      </c>
      <c r="L1703">
        <f t="shared" si="79"/>
        <v>10</v>
      </c>
      <c r="M1703">
        <f t="shared" si="80"/>
        <v>1</v>
      </c>
      <c r="N1703" t="s">
        <v>453</v>
      </c>
    </row>
    <row r="1704" spans="1:14">
      <c r="A1704" t="s">
        <v>451</v>
      </c>
      <c r="B1704" t="s">
        <v>452</v>
      </c>
      <c r="C1704" t="s">
        <v>203</v>
      </c>
      <c r="D1704" t="s">
        <v>204</v>
      </c>
      <c r="E1704" s="2">
        <v>45114.581250000003</v>
      </c>
      <c r="F1704" t="s">
        <v>150</v>
      </c>
      <c r="G1704" t="s">
        <v>149</v>
      </c>
      <c r="H1704" t="b">
        <v>0</v>
      </c>
      <c r="I1704">
        <v>4.2999999999999997E-2</v>
      </c>
      <c r="J1704">
        <v>1E-3</v>
      </c>
      <c r="K1704" t="str">
        <f t="shared" si="78"/>
        <v>=</v>
      </c>
      <c r="L1704">
        <f t="shared" si="79"/>
        <v>43</v>
      </c>
      <c r="M1704">
        <f t="shared" si="80"/>
        <v>1</v>
      </c>
      <c r="N1704" t="s">
        <v>453</v>
      </c>
    </row>
    <row r="1705" spans="1:14">
      <c r="A1705" t="s">
        <v>451</v>
      </c>
      <c r="B1705" t="s">
        <v>452</v>
      </c>
      <c r="C1705" t="s">
        <v>190</v>
      </c>
      <c r="D1705" t="s">
        <v>194</v>
      </c>
      <c r="E1705" s="2">
        <v>42577.509722222225</v>
      </c>
      <c r="F1705" t="s">
        <v>150</v>
      </c>
      <c r="G1705" t="s">
        <v>149</v>
      </c>
      <c r="H1705" t="b">
        <v>0</v>
      </c>
      <c r="I1705">
        <v>1.6E-2</v>
      </c>
      <c r="J1705">
        <v>1E-3</v>
      </c>
      <c r="K1705" t="str">
        <f t="shared" si="78"/>
        <v>=</v>
      </c>
      <c r="L1705">
        <f t="shared" si="79"/>
        <v>16</v>
      </c>
      <c r="M1705">
        <f t="shared" si="80"/>
        <v>1</v>
      </c>
      <c r="N1705" t="s">
        <v>453</v>
      </c>
    </row>
    <row r="1706" spans="1:14">
      <c r="A1706" t="s">
        <v>451</v>
      </c>
      <c r="B1706" t="s">
        <v>452</v>
      </c>
      <c r="C1706" t="s">
        <v>187</v>
      </c>
      <c r="D1706" t="s">
        <v>188</v>
      </c>
      <c r="E1706" s="2">
        <v>42377.572222222225</v>
      </c>
      <c r="F1706" t="s">
        <v>150</v>
      </c>
      <c r="G1706" t="s">
        <v>149</v>
      </c>
      <c r="H1706" t="b">
        <v>0</v>
      </c>
      <c r="I1706">
        <v>7.4000000000000003E-3</v>
      </c>
      <c r="J1706">
        <v>1E-3</v>
      </c>
      <c r="K1706" t="str">
        <f t="shared" si="78"/>
        <v>=</v>
      </c>
      <c r="L1706">
        <f t="shared" si="79"/>
        <v>7.4</v>
      </c>
      <c r="M1706">
        <f t="shared" si="80"/>
        <v>1</v>
      </c>
      <c r="N1706" t="s">
        <v>453</v>
      </c>
    </row>
    <row r="1707" spans="1:14">
      <c r="A1707" t="s">
        <v>451</v>
      </c>
      <c r="B1707" t="s">
        <v>452</v>
      </c>
      <c r="C1707" t="s">
        <v>178</v>
      </c>
      <c r="D1707" t="s">
        <v>185</v>
      </c>
      <c r="E1707" s="2">
        <v>42123.576388888891</v>
      </c>
      <c r="F1707" t="s">
        <v>150</v>
      </c>
      <c r="G1707" t="s">
        <v>149</v>
      </c>
      <c r="H1707" t="b">
        <v>0</v>
      </c>
      <c r="I1707">
        <v>8.9999999999999993E-3</v>
      </c>
      <c r="J1707">
        <v>1E-3</v>
      </c>
      <c r="K1707" t="str">
        <f t="shared" si="78"/>
        <v>=</v>
      </c>
      <c r="L1707">
        <f t="shared" si="79"/>
        <v>9</v>
      </c>
      <c r="M1707">
        <f t="shared" si="80"/>
        <v>1</v>
      </c>
      <c r="N1707" t="s">
        <v>453</v>
      </c>
    </row>
    <row r="1708" spans="1:14">
      <c r="A1708" t="s">
        <v>451</v>
      </c>
      <c r="B1708" t="s">
        <v>452</v>
      </c>
      <c r="C1708" t="s">
        <v>187</v>
      </c>
      <c r="D1708" t="s">
        <v>188</v>
      </c>
      <c r="E1708" s="2">
        <v>44407.49722222222</v>
      </c>
      <c r="F1708" t="s">
        <v>150</v>
      </c>
      <c r="G1708" t="s">
        <v>149</v>
      </c>
      <c r="H1708" t="b">
        <v>0</v>
      </c>
      <c r="I1708">
        <v>1.0999999999999999E-2</v>
      </c>
      <c r="J1708">
        <v>1E-3</v>
      </c>
      <c r="K1708" t="str">
        <f t="shared" si="78"/>
        <v>=</v>
      </c>
      <c r="L1708">
        <f t="shared" si="79"/>
        <v>11</v>
      </c>
      <c r="M1708">
        <f t="shared" si="80"/>
        <v>1</v>
      </c>
      <c r="N1708" t="s">
        <v>453</v>
      </c>
    </row>
    <row r="1709" spans="1:14">
      <c r="A1709" t="s">
        <v>451</v>
      </c>
      <c r="B1709" t="s">
        <v>452</v>
      </c>
      <c r="C1709" t="s">
        <v>203</v>
      </c>
      <c r="D1709" t="s">
        <v>204</v>
      </c>
      <c r="E1709" s="2">
        <v>42608.601388888892</v>
      </c>
      <c r="F1709" t="s">
        <v>150</v>
      </c>
      <c r="G1709" t="s">
        <v>149</v>
      </c>
      <c r="H1709" t="b">
        <v>0</v>
      </c>
      <c r="I1709">
        <v>6.2E-2</v>
      </c>
      <c r="J1709">
        <v>1E-3</v>
      </c>
      <c r="K1709" t="str">
        <f t="shared" si="78"/>
        <v>=</v>
      </c>
      <c r="L1709">
        <f t="shared" si="79"/>
        <v>62</v>
      </c>
      <c r="M1709">
        <f t="shared" si="80"/>
        <v>1</v>
      </c>
      <c r="N1709" t="s">
        <v>453</v>
      </c>
    </row>
    <row r="1710" spans="1:14">
      <c r="A1710" t="s">
        <v>451</v>
      </c>
      <c r="B1710" t="s">
        <v>452</v>
      </c>
      <c r="C1710" t="s">
        <v>203</v>
      </c>
      <c r="D1710" t="s">
        <v>204</v>
      </c>
      <c r="E1710" s="2">
        <v>43349.59652777778</v>
      </c>
      <c r="F1710" t="s">
        <v>150</v>
      </c>
      <c r="G1710" t="s">
        <v>149</v>
      </c>
      <c r="H1710" t="b">
        <v>0</v>
      </c>
      <c r="I1710">
        <v>5.5E-2</v>
      </c>
      <c r="J1710">
        <v>1E-3</v>
      </c>
      <c r="K1710" t="str">
        <f t="shared" si="78"/>
        <v>=</v>
      </c>
      <c r="L1710">
        <f t="shared" si="79"/>
        <v>55</v>
      </c>
      <c r="M1710">
        <f t="shared" si="80"/>
        <v>1</v>
      </c>
      <c r="N1710" t="s">
        <v>453</v>
      </c>
    </row>
    <row r="1711" spans="1:14">
      <c r="A1711" t="s">
        <v>451</v>
      </c>
      <c r="B1711" t="s">
        <v>452</v>
      </c>
      <c r="C1711" t="s">
        <v>224</v>
      </c>
      <c r="D1711" t="s">
        <v>225</v>
      </c>
      <c r="E1711" s="2">
        <v>42846.46597222222</v>
      </c>
      <c r="F1711" t="s">
        <v>150</v>
      </c>
      <c r="G1711" t="s">
        <v>149</v>
      </c>
      <c r="H1711" t="b">
        <v>0</v>
      </c>
      <c r="I1711">
        <v>4.8999999999999998E-3</v>
      </c>
      <c r="J1711">
        <v>1E-3</v>
      </c>
      <c r="K1711" t="str">
        <f t="shared" si="78"/>
        <v>=</v>
      </c>
      <c r="L1711">
        <f t="shared" si="79"/>
        <v>4.8999999999999995</v>
      </c>
      <c r="M1711">
        <f t="shared" si="80"/>
        <v>1</v>
      </c>
      <c r="N1711" t="s">
        <v>453</v>
      </c>
    </row>
    <row r="1712" spans="1:14">
      <c r="A1712" t="s">
        <v>451</v>
      </c>
      <c r="B1712" t="s">
        <v>452</v>
      </c>
      <c r="C1712" t="s">
        <v>196</v>
      </c>
      <c r="D1712" t="s">
        <v>197</v>
      </c>
      <c r="E1712" s="2">
        <v>41946.563888888886</v>
      </c>
      <c r="F1712" t="s">
        <v>150</v>
      </c>
      <c r="G1712" t="s">
        <v>149</v>
      </c>
      <c r="H1712" t="b">
        <v>0</v>
      </c>
      <c r="I1712">
        <v>1.4999999999999999E-2</v>
      </c>
      <c r="J1712">
        <v>1E-3</v>
      </c>
      <c r="K1712" t="str">
        <f t="shared" si="78"/>
        <v>=</v>
      </c>
      <c r="L1712">
        <f t="shared" si="79"/>
        <v>15</v>
      </c>
      <c r="M1712">
        <f t="shared" si="80"/>
        <v>1</v>
      </c>
      <c r="N1712" t="s">
        <v>453</v>
      </c>
    </row>
    <row r="1713" spans="1:14">
      <c r="A1713" t="s">
        <v>451</v>
      </c>
      <c r="B1713" t="s">
        <v>452</v>
      </c>
      <c r="C1713" t="s">
        <v>187</v>
      </c>
      <c r="D1713" t="s">
        <v>188</v>
      </c>
      <c r="E1713" s="2">
        <v>42212.42083333333</v>
      </c>
      <c r="F1713" t="s">
        <v>150</v>
      </c>
      <c r="G1713" t="s">
        <v>149</v>
      </c>
      <c r="H1713" t="b">
        <v>0</v>
      </c>
      <c r="I1713">
        <v>0.01</v>
      </c>
      <c r="J1713">
        <v>1E-3</v>
      </c>
      <c r="K1713" t="str">
        <f t="shared" si="78"/>
        <v>=</v>
      </c>
      <c r="L1713">
        <f t="shared" si="79"/>
        <v>10</v>
      </c>
      <c r="M1713">
        <f t="shared" si="80"/>
        <v>1</v>
      </c>
      <c r="N1713" t="s">
        <v>453</v>
      </c>
    </row>
    <row r="1714" spans="1:14">
      <c r="A1714" t="s">
        <v>451</v>
      </c>
      <c r="B1714" t="s">
        <v>452</v>
      </c>
      <c r="C1714" t="s">
        <v>196</v>
      </c>
      <c r="D1714" t="s">
        <v>197</v>
      </c>
      <c r="E1714" s="2">
        <v>42101.669444444444</v>
      </c>
      <c r="F1714" t="s">
        <v>150</v>
      </c>
      <c r="G1714" t="s">
        <v>149</v>
      </c>
      <c r="H1714" t="b">
        <v>0</v>
      </c>
      <c r="I1714">
        <v>1.0999999999999999E-2</v>
      </c>
      <c r="J1714">
        <v>1E-3</v>
      </c>
      <c r="K1714" t="str">
        <f t="shared" si="78"/>
        <v>=</v>
      </c>
      <c r="L1714">
        <f t="shared" si="79"/>
        <v>11</v>
      </c>
      <c r="M1714">
        <f t="shared" si="80"/>
        <v>1</v>
      </c>
      <c r="N1714" t="s">
        <v>453</v>
      </c>
    </row>
    <row r="1715" spans="1:14">
      <c r="A1715" t="s">
        <v>451</v>
      </c>
      <c r="B1715" t="s">
        <v>452</v>
      </c>
      <c r="C1715" t="s">
        <v>187</v>
      </c>
      <c r="D1715" t="s">
        <v>188</v>
      </c>
      <c r="E1715" s="2">
        <v>42032.411111111112</v>
      </c>
      <c r="F1715" t="s">
        <v>150</v>
      </c>
      <c r="G1715" t="s">
        <v>149</v>
      </c>
      <c r="H1715" t="b">
        <v>0</v>
      </c>
      <c r="I1715">
        <v>0.01</v>
      </c>
      <c r="J1715">
        <v>1E-3</v>
      </c>
      <c r="K1715" t="str">
        <f t="shared" si="78"/>
        <v>=</v>
      </c>
      <c r="L1715">
        <f t="shared" si="79"/>
        <v>10</v>
      </c>
      <c r="M1715">
        <f t="shared" si="80"/>
        <v>1</v>
      </c>
      <c r="N1715" t="s">
        <v>453</v>
      </c>
    </row>
    <row r="1716" spans="1:14">
      <c r="A1716" t="s">
        <v>451</v>
      </c>
      <c r="B1716" t="s">
        <v>452</v>
      </c>
      <c r="C1716" t="s">
        <v>198</v>
      </c>
      <c r="D1716" t="s">
        <v>201</v>
      </c>
      <c r="E1716" s="2">
        <v>43304.655555555553</v>
      </c>
      <c r="F1716" t="s">
        <v>150</v>
      </c>
      <c r="G1716" t="s">
        <v>149</v>
      </c>
      <c r="H1716" t="b">
        <v>0</v>
      </c>
      <c r="I1716">
        <v>0.05</v>
      </c>
      <c r="J1716">
        <v>1E-3</v>
      </c>
      <c r="K1716" t="str">
        <f t="shared" si="78"/>
        <v>=</v>
      </c>
      <c r="L1716">
        <f t="shared" si="79"/>
        <v>50</v>
      </c>
      <c r="M1716">
        <f t="shared" si="80"/>
        <v>1</v>
      </c>
      <c r="N1716" t="s">
        <v>453</v>
      </c>
    </row>
    <row r="1717" spans="1:14">
      <c r="A1717" t="s">
        <v>451</v>
      </c>
      <c r="B1717" t="s">
        <v>452</v>
      </c>
      <c r="C1717" t="s">
        <v>203</v>
      </c>
      <c r="D1717" t="s">
        <v>204</v>
      </c>
      <c r="E1717" s="2">
        <v>43348.563888888886</v>
      </c>
      <c r="F1717" t="s">
        <v>150</v>
      </c>
      <c r="G1717" t="s">
        <v>149</v>
      </c>
      <c r="H1717" t="b">
        <v>0</v>
      </c>
      <c r="I1717">
        <v>3.2000000000000001E-2</v>
      </c>
      <c r="J1717">
        <v>1E-3</v>
      </c>
      <c r="K1717" t="str">
        <f t="shared" si="78"/>
        <v>=</v>
      </c>
      <c r="L1717">
        <f t="shared" si="79"/>
        <v>32</v>
      </c>
      <c r="M1717">
        <f t="shared" si="80"/>
        <v>1</v>
      </c>
      <c r="N1717" t="s">
        <v>453</v>
      </c>
    </row>
    <row r="1718" spans="1:14">
      <c r="A1718" t="s">
        <v>451</v>
      </c>
      <c r="B1718" t="s">
        <v>452</v>
      </c>
      <c r="C1718" t="s">
        <v>273</v>
      </c>
      <c r="D1718" t="s">
        <v>274</v>
      </c>
      <c r="E1718" s="2">
        <v>43406.347916666666</v>
      </c>
      <c r="F1718" t="s">
        <v>150</v>
      </c>
      <c r="G1718" t="s">
        <v>149</v>
      </c>
      <c r="H1718" t="b">
        <v>0</v>
      </c>
      <c r="I1718">
        <v>5.1999999999999998E-2</v>
      </c>
      <c r="J1718">
        <v>1E-3</v>
      </c>
      <c r="K1718" t="str">
        <f t="shared" si="78"/>
        <v>=</v>
      </c>
      <c r="L1718">
        <f t="shared" si="79"/>
        <v>52</v>
      </c>
      <c r="M1718">
        <f t="shared" si="80"/>
        <v>1</v>
      </c>
      <c r="N1718" t="s">
        <v>453</v>
      </c>
    </row>
    <row r="1719" spans="1:14">
      <c r="A1719" t="s">
        <v>451</v>
      </c>
      <c r="B1719" t="s">
        <v>452</v>
      </c>
      <c r="C1719" t="s">
        <v>296</v>
      </c>
      <c r="D1719" t="s">
        <v>297</v>
      </c>
      <c r="E1719" s="2">
        <v>42618.663888888892</v>
      </c>
      <c r="F1719" t="s">
        <v>150</v>
      </c>
      <c r="G1719" t="s">
        <v>149</v>
      </c>
      <c r="H1719" t="b">
        <v>0</v>
      </c>
      <c r="I1719">
        <v>0.03</v>
      </c>
      <c r="J1719">
        <v>1E-3</v>
      </c>
      <c r="K1719" t="str">
        <f t="shared" si="78"/>
        <v>=</v>
      </c>
      <c r="L1719">
        <f t="shared" si="79"/>
        <v>30</v>
      </c>
      <c r="M1719">
        <f t="shared" si="80"/>
        <v>1</v>
      </c>
      <c r="N1719" t="s">
        <v>453</v>
      </c>
    </row>
    <row r="1720" spans="1:14">
      <c r="A1720" t="s">
        <v>451</v>
      </c>
      <c r="B1720" t="s">
        <v>452</v>
      </c>
      <c r="C1720" t="s">
        <v>241</v>
      </c>
      <c r="D1720" t="s">
        <v>242</v>
      </c>
      <c r="E1720" s="2">
        <v>42640.626388888886</v>
      </c>
      <c r="F1720" t="s">
        <v>150</v>
      </c>
      <c r="G1720" t="s">
        <v>149</v>
      </c>
      <c r="H1720" t="b">
        <v>0</v>
      </c>
      <c r="I1720">
        <v>9.2999999999999992E-3</v>
      </c>
      <c r="J1720">
        <v>1E-3</v>
      </c>
      <c r="K1720" t="str">
        <f t="shared" si="78"/>
        <v>=</v>
      </c>
      <c r="L1720">
        <f t="shared" si="79"/>
        <v>9.2999999999999989</v>
      </c>
      <c r="M1720">
        <f t="shared" si="80"/>
        <v>1</v>
      </c>
      <c r="N1720" t="s">
        <v>453</v>
      </c>
    </row>
    <row r="1721" spans="1:14">
      <c r="A1721" t="s">
        <v>451</v>
      </c>
      <c r="B1721" t="s">
        <v>452</v>
      </c>
      <c r="C1721" t="s">
        <v>263</v>
      </c>
      <c r="D1721" t="s">
        <v>264</v>
      </c>
      <c r="E1721" s="2">
        <v>43762.620138888888</v>
      </c>
      <c r="F1721" t="s">
        <v>150</v>
      </c>
      <c r="G1721" t="s">
        <v>149</v>
      </c>
      <c r="H1721" t="b">
        <v>0</v>
      </c>
      <c r="I1721">
        <v>3.0000000000000001E-3</v>
      </c>
      <c r="J1721">
        <v>1E-3</v>
      </c>
      <c r="K1721" t="str">
        <f t="shared" si="78"/>
        <v>=</v>
      </c>
      <c r="L1721">
        <f t="shared" si="79"/>
        <v>3</v>
      </c>
      <c r="M1721">
        <f t="shared" si="80"/>
        <v>1</v>
      </c>
      <c r="N1721" t="s">
        <v>453</v>
      </c>
    </row>
    <row r="1722" spans="1:14">
      <c r="A1722" t="s">
        <v>451</v>
      </c>
      <c r="B1722" t="s">
        <v>452</v>
      </c>
      <c r="C1722" t="s">
        <v>178</v>
      </c>
      <c r="D1722" t="s">
        <v>185</v>
      </c>
      <c r="E1722" s="2">
        <v>42342.630555555559</v>
      </c>
      <c r="F1722" t="s">
        <v>150</v>
      </c>
      <c r="G1722" t="s">
        <v>149</v>
      </c>
      <c r="H1722" t="b">
        <v>0</v>
      </c>
      <c r="I1722">
        <v>8.3000000000000001E-3</v>
      </c>
      <c r="J1722">
        <v>1E-3</v>
      </c>
      <c r="K1722" t="str">
        <f t="shared" si="78"/>
        <v>=</v>
      </c>
      <c r="L1722">
        <f t="shared" si="79"/>
        <v>8.3000000000000007</v>
      </c>
      <c r="M1722">
        <f t="shared" si="80"/>
        <v>1</v>
      </c>
      <c r="N1722" t="s">
        <v>453</v>
      </c>
    </row>
    <row r="1723" spans="1:14">
      <c r="A1723" t="s">
        <v>451</v>
      </c>
      <c r="B1723" t="s">
        <v>452</v>
      </c>
      <c r="C1723" t="s">
        <v>198</v>
      </c>
      <c r="D1723" t="s">
        <v>201</v>
      </c>
      <c r="E1723" s="2">
        <v>43398.413194444445</v>
      </c>
      <c r="F1723" t="s">
        <v>150</v>
      </c>
      <c r="G1723" t="s">
        <v>149</v>
      </c>
      <c r="H1723" t="b">
        <v>0</v>
      </c>
      <c r="I1723">
        <v>6.8000000000000005E-2</v>
      </c>
      <c r="J1723">
        <v>1E-3</v>
      </c>
      <c r="K1723" t="str">
        <f t="shared" si="78"/>
        <v>=</v>
      </c>
      <c r="L1723">
        <f t="shared" si="79"/>
        <v>68</v>
      </c>
      <c r="M1723">
        <f t="shared" si="80"/>
        <v>1</v>
      </c>
      <c r="N1723" t="s">
        <v>453</v>
      </c>
    </row>
    <row r="1724" spans="1:14">
      <c r="A1724" t="s">
        <v>451</v>
      </c>
      <c r="B1724" t="s">
        <v>452</v>
      </c>
      <c r="C1724" t="s">
        <v>224</v>
      </c>
      <c r="D1724" t="s">
        <v>225</v>
      </c>
      <c r="E1724" s="2">
        <v>43852.429166666669</v>
      </c>
      <c r="F1724" t="s">
        <v>150</v>
      </c>
      <c r="G1724" t="s">
        <v>149</v>
      </c>
      <c r="H1724" t="b">
        <v>0</v>
      </c>
      <c r="I1724">
        <v>1.5E-3</v>
      </c>
      <c r="J1724">
        <v>1E-3</v>
      </c>
      <c r="K1724" t="str">
        <f t="shared" si="78"/>
        <v>=</v>
      </c>
      <c r="L1724">
        <f t="shared" si="79"/>
        <v>1.5</v>
      </c>
      <c r="M1724">
        <f t="shared" si="80"/>
        <v>1</v>
      </c>
      <c r="N1724" t="s">
        <v>453</v>
      </c>
    </row>
    <row r="1725" spans="1:14">
      <c r="A1725" t="s">
        <v>451</v>
      </c>
      <c r="B1725" t="s">
        <v>452</v>
      </c>
      <c r="C1725" t="s">
        <v>241</v>
      </c>
      <c r="D1725" t="s">
        <v>242</v>
      </c>
      <c r="E1725" s="2">
        <v>44306.520833333336</v>
      </c>
      <c r="F1725" t="s">
        <v>150</v>
      </c>
      <c r="G1725" t="s">
        <v>149</v>
      </c>
      <c r="H1725" t="b">
        <v>0</v>
      </c>
      <c r="I1725">
        <v>3.3E-3</v>
      </c>
      <c r="J1725">
        <v>1E-3</v>
      </c>
      <c r="K1725" t="str">
        <f t="shared" si="78"/>
        <v>=</v>
      </c>
      <c r="L1725">
        <f t="shared" si="79"/>
        <v>3.3</v>
      </c>
      <c r="M1725">
        <f t="shared" si="80"/>
        <v>1</v>
      </c>
      <c r="N1725" t="s">
        <v>453</v>
      </c>
    </row>
    <row r="1726" spans="1:14">
      <c r="A1726" t="s">
        <v>451</v>
      </c>
      <c r="B1726" t="s">
        <v>452</v>
      </c>
      <c r="C1726" t="s">
        <v>206</v>
      </c>
      <c r="D1726" t="s">
        <v>207</v>
      </c>
      <c r="E1726" s="2">
        <v>42857.484027777777</v>
      </c>
      <c r="F1726" t="s">
        <v>150</v>
      </c>
      <c r="G1726" t="s">
        <v>149</v>
      </c>
      <c r="H1726" t="b">
        <v>0</v>
      </c>
      <c r="I1726">
        <v>5.1999999999999998E-2</v>
      </c>
      <c r="J1726">
        <v>1E-3</v>
      </c>
      <c r="K1726" t="str">
        <f t="shared" si="78"/>
        <v>=</v>
      </c>
      <c r="L1726">
        <f t="shared" si="79"/>
        <v>52</v>
      </c>
      <c r="M1726">
        <f t="shared" si="80"/>
        <v>1</v>
      </c>
      <c r="N1726" t="s">
        <v>453</v>
      </c>
    </row>
    <row r="1727" spans="1:14">
      <c r="A1727" t="s">
        <v>451</v>
      </c>
      <c r="B1727" t="s">
        <v>452</v>
      </c>
      <c r="C1727" t="s">
        <v>190</v>
      </c>
      <c r="D1727" t="s">
        <v>194</v>
      </c>
      <c r="E1727" s="2">
        <v>41908.565972222219</v>
      </c>
      <c r="F1727" t="s">
        <v>150</v>
      </c>
      <c r="G1727" t="s">
        <v>149</v>
      </c>
      <c r="H1727" t="b">
        <v>0</v>
      </c>
      <c r="I1727">
        <v>3.0000000000000001E-3</v>
      </c>
      <c r="J1727">
        <v>1E-3</v>
      </c>
      <c r="K1727" t="str">
        <f t="shared" si="78"/>
        <v>=</v>
      </c>
      <c r="L1727">
        <f t="shared" si="79"/>
        <v>3</v>
      </c>
      <c r="M1727">
        <f t="shared" si="80"/>
        <v>1</v>
      </c>
      <c r="N1727" t="s">
        <v>453</v>
      </c>
    </row>
    <row r="1728" spans="1:14">
      <c r="A1728" t="s">
        <v>451</v>
      </c>
      <c r="B1728" t="s">
        <v>452</v>
      </c>
      <c r="C1728" t="s">
        <v>247</v>
      </c>
      <c r="D1728" t="s">
        <v>248</v>
      </c>
      <c r="E1728" s="2">
        <v>45236.651388888888</v>
      </c>
      <c r="F1728" t="s">
        <v>150</v>
      </c>
      <c r="G1728" t="s">
        <v>149</v>
      </c>
      <c r="H1728" t="b">
        <v>0</v>
      </c>
      <c r="I1728">
        <v>2.8E-3</v>
      </c>
      <c r="J1728">
        <v>1E-3</v>
      </c>
      <c r="K1728" t="str">
        <f t="shared" si="78"/>
        <v>=</v>
      </c>
      <c r="L1728">
        <f t="shared" si="79"/>
        <v>2.8</v>
      </c>
      <c r="M1728">
        <f t="shared" si="80"/>
        <v>1</v>
      </c>
      <c r="N1728" t="s">
        <v>453</v>
      </c>
    </row>
    <row r="1729" spans="1:14">
      <c r="A1729" t="s">
        <v>451</v>
      </c>
      <c r="B1729" t="s">
        <v>452</v>
      </c>
      <c r="C1729" t="s">
        <v>198</v>
      </c>
      <c r="D1729" t="s">
        <v>201</v>
      </c>
      <c r="E1729" s="2">
        <v>45149.543749999997</v>
      </c>
      <c r="F1729" t="s">
        <v>150</v>
      </c>
      <c r="G1729" t="s">
        <v>149</v>
      </c>
      <c r="H1729" t="b">
        <v>0</v>
      </c>
      <c r="I1729">
        <v>5.8999999999999997E-2</v>
      </c>
      <c r="J1729">
        <v>1E-3</v>
      </c>
      <c r="K1729" t="str">
        <f t="shared" si="78"/>
        <v>=</v>
      </c>
      <c r="L1729">
        <f t="shared" si="79"/>
        <v>59</v>
      </c>
      <c r="M1729">
        <f t="shared" si="80"/>
        <v>1</v>
      </c>
      <c r="N1729" t="s">
        <v>453</v>
      </c>
    </row>
    <row r="1730" spans="1:14">
      <c r="A1730" t="s">
        <v>451</v>
      </c>
      <c r="B1730" t="s">
        <v>452</v>
      </c>
      <c r="C1730" t="s">
        <v>187</v>
      </c>
      <c r="D1730" t="s">
        <v>188</v>
      </c>
      <c r="E1730" s="2">
        <v>42670.386805555558</v>
      </c>
      <c r="F1730" t="s">
        <v>150</v>
      </c>
      <c r="G1730" t="s">
        <v>149</v>
      </c>
      <c r="H1730" t="b">
        <v>0</v>
      </c>
      <c r="I1730">
        <v>2.4E-2</v>
      </c>
      <c r="J1730">
        <v>1E-3</v>
      </c>
      <c r="K1730" t="str">
        <f t="shared" si="78"/>
        <v>=</v>
      </c>
      <c r="L1730">
        <f t="shared" si="79"/>
        <v>24</v>
      </c>
      <c r="M1730">
        <f t="shared" si="80"/>
        <v>1</v>
      </c>
      <c r="N1730" t="s">
        <v>453</v>
      </c>
    </row>
    <row r="1731" spans="1:14">
      <c r="A1731" t="s">
        <v>451</v>
      </c>
      <c r="B1731" t="s">
        <v>452</v>
      </c>
      <c r="C1731" t="s">
        <v>235</v>
      </c>
      <c r="D1731" t="s">
        <v>239</v>
      </c>
      <c r="E1731" s="2">
        <v>45267.368055555555</v>
      </c>
      <c r="F1731" t="s">
        <v>150</v>
      </c>
      <c r="G1731" t="s">
        <v>149</v>
      </c>
      <c r="H1731" t="b">
        <v>0</v>
      </c>
      <c r="I1731">
        <v>3.4000000000000002E-2</v>
      </c>
      <c r="J1731">
        <v>1E-3</v>
      </c>
      <c r="K1731" t="str">
        <f t="shared" ref="K1731:K1794" si="81">IF(H1731=TRUE,"&lt;","=")</f>
        <v>=</v>
      </c>
      <c r="L1731">
        <f t="shared" ref="L1731:L1794" si="82">I1731*1000</f>
        <v>34</v>
      </c>
      <c r="M1731">
        <f t="shared" ref="M1731:M1794" si="83">J1731*1000</f>
        <v>1</v>
      </c>
      <c r="N1731" t="s">
        <v>453</v>
      </c>
    </row>
    <row r="1732" spans="1:14">
      <c r="A1732" t="s">
        <v>451</v>
      </c>
      <c r="B1732" t="s">
        <v>452</v>
      </c>
      <c r="C1732" t="s">
        <v>178</v>
      </c>
      <c r="D1732" t="s">
        <v>185</v>
      </c>
      <c r="E1732" s="2">
        <v>44664.583333333336</v>
      </c>
      <c r="F1732" t="s">
        <v>150</v>
      </c>
      <c r="G1732" t="s">
        <v>149</v>
      </c>
      <c r="H1732" t="b">
        <v>0</v>
      </c>
      <c r="I1732">
        <v>4.7999999999999996E-3</v>
      </c>
      <c r="J1732">
        <v>1E-3</v>
      </c>
      <c r="K1732" t="str">
        <f t="shared" si="81"/>
        <v>=</v>
      </c>
      <c r="L1732">
        <f t="shared" si="82"/>
        <v>4.8</v>
      </c>
      <c r="M1732">
        <f t="shared" si="83"/>
        <v>1</v>
      </c>
      <c r="N1732" t="s">
        <v>453</v>
      </c>
    </row>
    <row r="1733" spans="1:14">
      <c r="A1733" t="s">
        <v>451</v>
      </c>
      <c r="B1733" t="s">
        <v>452</v>
      </c>
      <c r="C1733" t="s">
        <v>178</v>
      </c>
      <c r="D1733" t="s">
        <v>185</v>
      </c>
      <c r="E1733" s="2">
        <v>42676.598611111112</v>
      </c>
      <c r="F1733" t="s">
        <v>150</v>
      </c>
      <c r="G1733" t="s">
        <v>149</v>
      </c>
      <c r="H1733" t="b">
        <v>0</v>
      </c>
      <c r="I1733">
        <v>1.7999999999999999E-2</v>
      </c>
      <c r="J1733">
        <v>1E-3</v>
      </c>
      <c r="K1733" t="str">
        <f t="shared" si="81"/>
        <v>=</v>
      </c>
      <c r="L1733">
        <f t="shared" si="82"/>
        <v>18</v>
      </c>
      <c r="M1733">
        <f t="shared" si="83"/>
        <v>1</v>
      </c>
      <c r="N1733" t="s">
        <v>453</v>
      </c>
    </row>
    <row r="1734" spans="1:14">
      <c r="A1734" t="s">
        <v>451</v>
      </c>
      <c r="B1734" t="s">
        <v>452</v>
      </c>
      <c r="C1734" t="s">
        <v>203</v>
      </c>
      <c r="D1734" t="s">
        <v>204</v>
      </c>
      <c r="E1734" s="2">
        <v>44783.465277777781</v>
      </c>
      <c r="F1734" t="s">
        <v>150</v>
      </c>
      <c r="G1734" t="s">
        <v>149</v>
      </c>
      <c r="H1734" t="b">
        <v>0</v>
      </c>
      <c r="I1734">
        <v>3.5000000000000003E-2</v>
      </c>
      <c r="J1734">
        <v>1E-3</v>
      </c>
      <c r="K1734" t="str">
        <f t="shared" si="81"/>
        <v>=</v>
      </c>
      <c r="L1734">
        <f t="shared" si="82"/>
        <v>35</v>
      </c>
      <c r="M1734">
        <f t="shared" si="83"/>
        <v>1</v>
      </c>
      <c r="N1734" t="s">
        <v>453</v>
      </c>
    </row>
    <row r="1735" spans="1:14">
      <c r="A1735" t="s">
        <v>451</v>
      </c>
      <c r="B1735" t="s">
        <v>452</v>
      </c>
      <c r="C1735" t="s">
        <v>273</v>
      </c>
      <c r="D1735" t="s">
        <v>274</v>
      </c>
      <c r="E1735" s="2">
        <v>43899.429166666669</v>
      </c>
      <c r="F1735" t="s">
        <v>150</v>
      </c>
      <c r="G1735" t="s">
        <v>149</v>
      </c>
      <c r="H1735" t="b">
        <v>0</v>
      </c>
      <c r="I1735">
        <v>5.1999999999999998E-3</v>
      </c>
      <c r="J1735">
        <v>1E-3</v>
      </c>
      <c r="K1735" t="str">
        <f t="shared" si="81"/>
        <v>=</v>
      </c>
      <c r="L1735">
        <f t="shared" si="82"/>
        <v>5.2</v>
      </c>
      <c r="M1735">
        <f t="shared" si="83"/>
        <v>1</v>
      </c>
      <c r="N1735" t="s">
        <v>453</v>
      </c>
    </row>
    <row r="1736" spans="1:14">
      <c r="A1736" t="s">
        <v>451</v>
      </c>
      <c r="B1736" t="s">
        <v>452</v>
      </c>
      <c r="C1736" t="s">
        <v>198</v>
      </c>
      <c r="D1736" t="s">
        <v>201</v>
      </c>
      <c r="E1736" s="2">
        <v>43433.544444444444</v>
      </c>
      <c r="F1736" t="s">
        <v>150</v>
      </c>
      <c r="G1736" t="s">
        <v>149</v>
      </c>
      <c r="H1736" t="b">
        <v>0</v>
      </c>
      <c r="I1736">
        <v>8.2000000000000003E-2</v>
      </c>
      <c r="J1736">
        <v>1E-3</v>
      </c>
      <c r="K1736" t="str">
        <f t="shared" si="81"/>
        <v>=</v>
      </c>
      <c r="L1736">
        <f t="shared" si="82"/>
        <v>82</v>
      </c>
      <c r="M1736">
        <f t="shared" si="83"/>
        <v>1</v>
      </c>
      <c r="N1736" t="s">
        <v>453</v>
      </c>
    </row>
    <row r="1737" spans="1:14">
      <c r="A1737" t="s">
        <v>451</v>
      </c>
      <c r="B1737" t="s">
        <v>452</v>
      </c>
      <c r="C1737" t="s">
        <v>178</v>
      </c>
      <c r="D1737" t="s">
        <v>185</v>
      </c>
      <c r="E1737" s="2">
        <v>42023.59652777778</v>
      </c>
      <c r="F1737" t="s">
        <v>150</v>
      </c>
      <c r="G1737" t="s">
        <v>149</v>
      </c>
      <c r="H1737" t="b">
        <v>0</v>
      </c>
      <c r="I1737">
        <v>5.0000000000000001E-3</v>
      </c>
      <c r="J1737">
        <v>1E-3</v>
      </c>
      <c r="K1737" t="str">
        <f t="shared" si="81"/>
        <v>=</v>
      </c>
      <c r="L1737">
        <f t="shared" si="82"/>
        <v>5</v>
      </c>
      <c r="M1737">
        <f t="shared" si="83"/>
        <v>1</v>
      </c>
      <c r="N1737" t="s">
        <v>453</v>
      </c>
    </row>
    <row r="1738" spans="1:14">
      <c r="A1738" t="s">
        <v>451</v>
      </c>
      <c r="B1738" t="s">
        <v>452</v>
      </c>
      <c r="C1738" t="s">
        <v>288</v>
      </c>
      <c r="D1738" t="s">
        <v>289</v>
      </c>
      <c r="E1738" s="2">
        <v>45266.506249999999</v>
      </c>
      <c r="F1738" t="s">
        <v>150</v>
      </c>
      <c r="G1738" t="s">
        <v>149</v>
      </c>
      <c r="H1738" t="b">
        <v>0</v>
      </c>
      <c r="I1738">
        <v>8.6999999999999994E-3</v>
      </c>
      <c r="J1738">
        <v>1E-3</v>
      </c>
      <c r="K1738" t="str">
        <f t="shared" si="81"/>
        <v>=</v>
      </c>
      <c r="L1738">
        <f t="shared" si="82"/>
        <v>8.6999999999999993</v>
      </c>
      <c r="M1738">
        <f t="shared" si="83"/>
        <v>1</v>
      </c>
      <c r="N1738" t="s">
        <v>453</v>
      </c>
    </row>
    <row r="1739" spans="1:14">
      <c r="A1739" t="s">
        <v>451</v>
      </c>
      <c r="B1739" t="s">
        <v>452</v>
      </c>
      <c r="C1739" t="s">
        <v>178</v>
      </c>
      <c r="D1739" t="s">
        <v>185</v>
      </c>
      <c r="E1739" s="2">
        <v>45210.530555555553</v>
      </c>
      <c r="F1739" t="s">
        <v>150</v>
      </c>
      <c r="G1739" t="s">
        <v>149</v>
      </c>
      <c r="H1739" t="b">
        <v>0</v>
      </c>
      <c r="I1739">
        <v>6.3E-3</v>
      </c>
      <c r="J1739">
        <v>1E-3</v>
      </c>
      <c r="K1739" t="str">
        <f t="shared" si="81"/>
        <v>=</v>
      </c>
      <c r="L1739">
        <f t="shared" si="82"/>
        <v>6.3</v>
      </c>
      <c r="M1739">
        <f t="shared" si="83"/>
        <v>1</v>
      </c>
      <c r="N1739" t="s">
        <v>453</v>
      </c>
    </row>
    <row r="1740" spans="1:14">
      <c r="A1740" t="s">
        <v>451</v>
      </c>
      <c r="B1740" t="s">
        <v>452</v>
      </c>
      <c r="C1740" t="s">
        <v>198</v>
      </c>
      <c r="D1740" t="s">
        <v>201</v>
      </c>
      <c r="E1740" s="2">
        <v>43255.6</v>
      </c>
      <c r="F1740" t="s">
        <v>150</v>
      </c>
      <c r="G1740" t="s">
        <v>149</v>
      </c>
      <c r="H1740" t="b">
        <v>0</v>
      </c>
      <c r="I1740">
        <v>3.7999999999999999E-2</v>
      </c>
      <c r="J1740">
        <v>1E-3</v>
      </c>
      <c r="K1740" t="str">
        <f t="shared" si="81"/>
        <v>=</v>
      </c>
      <c r="L1740">
        <f t="shared" si="82"/>
        <v>38</v>
      </c>
      <c r="M1740">
        <f t="shared" si="83"/>
        <v>1</v>
      </c>
      <c r="N1740" t="s">
        <v>453</v>
      </c>
    </row>
    <row r="1741" spans="1:14">
      <c r="A1741" t="s">
        <v>451</v>
      </c>
      <c r="B1741" t="s">
        <v>452</v>
      </c>
      <c r="C1741" t="s">
        <v>190</v>
      </c>
      <c r="D1741" t="s">
        <v>194</v>
      </c>
      <c r="E1741" s="2">
        <v>42466.630555555559</v>
      </c>
      <c r="F1741" t="s">
        <v>150</v>
      </c>
      <c r="G1741" t="s">
        <v>149</v>
      </c>
      <c r="H1741" t="b">
        <v>0</v>
      </c>
      <c r="I1741">
        <v>1.2999999999999999E-3</v>
      </c>
      <c r="J1741">
        <v>1E-3</v>
      </c>
      <c r="K1741" t="str">
        <f t="shared" si="81"/>
        <v>=</v>
      </c>
      <c r="L1741">
        <f t="shared" si="82"/>
        <v>1.3</v>
      </c>
      <c r="M1741">
        <f t="shared" si="83"/>
        <v>1</v>
      </c>
      <c r="N1741" t="s">
        <v>453</v>
      </c>
    </row>
    <row r="1742" spans="1:14">
      <c r="A1742" t="s">
        <v>451</v>
      </c>
      <c r="B1742" t="s">
        <v>452</v>
      </c>
      <c r="C1742" t="s">
        <v>196</v>
      </c>
      <c r="D1742" t="s">
        <v>197</v>
      </c>
      <c r="E1742" s="2">
        <v>42185.584027777775</v>
      </c>
      <c r="F1742" t="s">
        <v>150</v>
      </c>
      <c r="G1742" t="s">
        <v>149</v>
      </c>
      <c r="H1742" t="b">
        <v>0</v>
      </c>
      <c r="I1742">
        <v>1.4999999999999999E-2</v>
      </c>
      <c r="J1742">
        <v>1E-3</v>
      </c>
      <c r="K1742" t="str">
        <f t="shared" si="81"/>
        <v>=</v>
      </c>
      <c r="L1742">
        <f t="shared" si="82"/>
        <v>15</v>
      </c>
      <c r="M1742">
        <f t="shared" si="83"/>
        <v>1</v>
      </c>
      <c r="N1742" t="s">
        <v>453</v>
      </c>
    </row>
    <row r="1743" spans="1:14">
      <c r="A1743" t="s">
        <v>451</v>
      </c>
      <c r="B1743" t="s">
        <v>452</v>
      </c>
      <c r="C1743" t="s">
        <v>206</v>
      </c>
      <c r="D1743" t="s">
        <v>207</v>
      </c>
      <c r="E1743" s="2">
        <v>42811.615972222222</v>
      </c>
      <c r="F1743" t="s">
        <v>150</v>
      </c>
      <c r="G1743" t="s">
        <v>149</v>
      </c>
      <c r="H1743" t="b">
        <v>0</v>
      </c>
      <c r="I1743">
        <v>2.5000000000000001E-2</v>
      </c>
      <c r="J1743">
        <v>1E-3</v>
      </c>
      <c r="K1743" t="str">
        <f t="shared" si="81"/>
        <v>=</v>
      </c>
      <c r="L1743">
        <f t="shared" si="82"/>
        <v>25</v>
      </c>
      <c r="M1743">
        <f t="shared" si="83"/>
        <v>1</v>
      </c>
      <c r="N1743" t="s">
        <v>453</v>
      </c>
    </row>
    <row r="1744" spans="1:14">
      <c r="A1744" t="s">
        <v>451</v>
      </c>
      <c r="B1744" t="s">
        <v>452</v>
      </c>
      <c r="C1744" t="s">
        <v>198</v>
      </c>
      <c r="D1744" t="s">
        <v>201</v>
      </c>
      <c r="E1744" s="2">
        <v>43356.443055555559</v>
      </c>
      <c r="F1744" t="s">
        <v>150</v>
      </c>
      <c r="G1744" t="s">
        <v>149</v>
      </c>
      <c r="H1744" t="b">
        <v>0</v>
      </c>
      <c r="I1744">
        <v>5.5E-2</v>
      </c>
      <c r="J1744">
        <v>1E-3</v>
      </c>
      <c r="K1744" t="str">
        <f t="shared" si="81"/>
        <v>=</v>
      </c>
      <c r="L1744">
        <f t="shared" si="82"/>
        <v>55</v>
      </c>
      <c r="M1744">
        <f t="shared" si="83"/>
        <v>1</v>
      </c>
      <c r="N1744" t="s">
        <v>453</v>
      </c>
    </row>
    <row r="1745" spans="1:14">
      <c r="A1745" t="s">
        <v>451</v>
      </c>
      <c r="B1745" t="s">
        <v>452</v>
      </c>
      <c r="C1745" t="s">
        <v>198</v>
      </c>
      <c r="D1745" t="s">
        <v>201</v>
      </c>
      <c r="E1745" s="2">
        <v>42522.605555555558</v>
      </c>
      <c r="F1745" t="s">
        <v>150</v>
      </c>
      <c r="G1745" t="s">
        <v>149</v>
      </c>
      <c r="H1745" t="b">
        <v>0</v>
      </c>
      <c r="I1745">
        <v>7.4999999999999997E-2</v>
      </c>
      <c r="J1745">
        <v>1E-3</v>
      </c>
      <c r="K1745" t="str">
        <f t="shared" si="81"/>
        <v>=</v>
      </c>
      <c r="L1745">
        <f t="shared" si="82"/>
        <v>75</v>
      </c>
      <c r="M1745">
        <f t="shared" si="83"/>
        <v>1</v>
      </c>
      <c r="N1745" t="s">
        <v>453</v>
      </c>
    </row>
    <row r="1746" spans="1:14">
      <c r="A1746" t="s">
        <v>451</v>
      </c>
      <c r="B1746" t="s">
        <v>452</v>
      </c>
      <c r="C1746" t="s">
        <v>198</v>
      </c>
      <c r="D1746" t="s">
        <v>201</v>
      </c>
      <c r="E1746" s="2">
        <v>44307.361111111109</v>
      </c>
      <c r="F1746" t="s">
        <v>150</v>
      </c>
      <c r="G1746" t="s">
        <v>149</v>
      </c>
      <c r="H1746" t="b">
        <v>0</v>
      </c>
      <c r="I1746">
        <v>4.4999999999999998E-2</v>
      </c>
      <c r="J1746">
        <v>1E-3</v>
      </c>
      <c r="K1746" t="str">
        <f t="shared" si="81"/>
        <v>=</v>
      </c>
      <c r="L1746">
        <f t="shared" si="82"/>
        <v>45</v>
      </c>
      <c r="M1746">
        <f t="shared" si="83"/>
        <v>1</v>
      </c>
      <c r="N1746" t="s">
        <v>453</v>
      </c>
    </row>
    <row r="1747" spans="1:14">
      <c r="A1747" t="s">
        <v>451</v>
      </c>
      <c r="B1747" t="s">
        <v>452</v>
      </c>
      <c r="C1747" t="s">
        <v>178</v>
      </c>
      <c r="D1747" t="s">
        <v>185</v>
      </c>
      <c r="E1747" s="2">
        <v>43586.638194444444</v>
      </c>
      <c r="F1747" t="s">
        <v>150</v>
      </c>
      <c r="G1747" t="s">
        <v>149</v>
      </c>
      <c r="H1747" t="b">
        <v>0</v>
      </c>
      <c r="I1747">
        <v>1.0999999999999999E-2</v>
      </c>
      <c r="J1747">
        <v>1E-3</v>
      </c>
      <c r="K1747" t="str">
        <f t="shared" si="81"/>
        <v>=</v>
      </c>
      <c r="L1747">
        <f t="shared" si="82"/>
        <v>11</v>
      </c>
      <c r="M1747">
        <f t="shared" si="83"/>
        <v>1</v>
      </c>
      <c r="N1747" t="s">
        <v>453</v>
      </c>
    </row>
    <row r="1748" spans="1:14">
      <c r="A1748" t="s">
        <v>451</v>
      </c>
      <c r="B1748" t="s">
        <v>452</v>
      </c>
      <c r="C1748" t="s">
        <v>178</v>
      </c>
      <c r="D1748" t="s">
        <v>185</v>
      </c>
      <c r="E1748" s="2">
        <v>44846.557638888888</v>
      </c>
      <c r="F1748" t="s">
        <v>150</v>
      </c>
      <c r="G1748" t="s">
        <v>149</v>
      </c>
      <c r="H1748" t="b">
        <v>0</v>
      </c>
      <c r="I1748">
        <v>7.6E-3</v>
      </c>
      <c r="J1748">
        <v>1E-3</v>
      </c>
      <c r="K1748" t="str">
        <f t="shared" si="81"/>
        <v>=</v>
      </c>
      <c r="L1748">
        <f t="shared" si="82"/>
        <v>7.6</v>
      </c>
      <c r="M1748">
        <f t="shared" si="83"/>
        <v>1</v>
      </c>
      <c r="N1748" t="s">
        <v>453</v>
      </c>
    </row>
    <row r="1749" spans="1:14">
      <c r="A1749" t="s">
        <v>451</v>
      </c>
      <c r="B1749" t="s">
        <v>452</v>
      </c>
      <c r="C1749" t="s">
        <v>187</v>
      </c>
      <c r="D1749" t="s">
        <v>188</v>
      </c>
      <c r="E1749" s="2">
        <v>43874.586111111108</v>
      </c>
      <c r="F1749" t="s">
        <v>150</v>
      </c>
      <c r="G1749" t="s">
        <v>149</v>
      </c>
      <c r="H1749" t="b">
        <v>0</v>
      </c>
      <c r="I1749">
        <v>0.01</v>
      </c>
      <c r="J1749">
        <v>1E-3</v>
      </c>
      <c r="K1749" t="str">
        <f t="shared" si="81"/>
        <v>=</v>
      </c>
      <c r="L1749">
        <f t="shared" si="82"/>
        <v>10</v>
      </c>
      <c r="M1749">
        <f t="shared" si="83"/>
        <v>1</v>
      </c>
      <c r="N1749" t="s">
        <v>453</v>
      </c>
    </row>
    <row r="1750" spans="1:14">
      <c r="A1750" t="s">
        <v>451</v>
      </c>
      <c r="B1750" t="s">
        <v>452</v>
      </c>
      <c r="C1750" t="s">
        <v>178</v>
      </c>
      <c r="D1750" t="s">
        <v>185</v>
      </c>
      <c r="E1750" s="2">
        <v>42464.7</v>
      </c>
      <c r="F1750" t="s">
        <v>150</v>
      </c>
      <c r="G1750" t="s">
        <v>149</v>
      </c>
      <c r="H1750" t="b">
        <v>0</v>
      </c>
      <c r="I1750">
        <v>0.01</v>
      </c>
      <c r="J1750">
        <v>1E-3</v>
      </c>
      <c r="K1750" t="str">
        <f t="shared" si="81"/>
        <v>=</v>
      </c>
      <c r="L1750">
        <f t="shared" si="82"/>
        <v>10</v>
      </c>
      <c r="M1750">
        <f t="shared" si="83"/>
        <v>1</v>
      </c>
      <c r="N1750" t="s">
        <v>453</v>
      </c>
    </row>
    <row r="1751" spans="1:14">
      <c r="A1751" t="s">
        <v>451</v>
      </c>
      <c r="B1751" t="s">
        <v>452</v>
      </c>
      <c r="C1751" t="s">
        <v>241</v>
      </c>
      <c r="D1751" t="s">
        <v>242</v>
      </c>
      <c r="E1751" s="2">
        <v>42206.555555555555</v>
      </c>
      <c r="F1751" t="s">
        <v>150</v>
      </c>
      <c r="G1751" t="s">
        <v>149</v>
      </c>
      <c r="H1751" t="b">
        <v>0</v>
      </c>
      <c r="I1751">
        <v>5.3E-3</v>
      </c>
      <c r="J1751">
        <v>1E-3</v>
      </c>
      <c r="K1751" t="str">
        <f t="shared" si="81"/>
        <v>=</v>
      </c>
      <c r="L1751">
        <f t="shared" si="82"/>
        <v>5.3</v>
      </c>
      <c r="M1751">
        <f t="shared" si="83"/>
        <v>1</v>
      </c>
      <c r="N1751" t="s">
        <v>453</v>
      </c>
    </row>
    <row r="1752" spans="1:14">
      <c r="A1752" t="s">
        <v>451</v>
      </c>
      <c r="B1752" t="s">
        <v>452</v>
      </c>
      <c r="C1752" t="s">
        <v>198</v>
      </c>
      <c r="D1752" t="s">
        <v>201</v>
      </c>
      <c r="E1752" s="2">
        <v>42508.631249999999</v>
      </c>
      <c r="F1752" t="s">
        <v>150</v>
      </c>
      <c r="G1752" t="s">
        <v>149</v>
      </c>
      <c r="H1752" t="b">
        <v>0</v>
      </c>
      <c r="I1752">
        <v>7.0000000000000007E-2</v>
      </c>
      <c r="J1752">
        <v>1E-3</v>
      </c>
      <c r="K1752" t="str">
        <f t="shared" si="81"/>
        <v>=</v>
      </c>
      <c r="L1752">
        <f t="shared" si="82"/>
        <v>70</v>
      </c>
      <c r="M1752">
        <f t="shared" si="83"/>
        <v>1</v>
      </c>
      <c r="N1752" t="s">
        <v>453</v>
      </c>
    </row>
    <row r="1753" spans="1:14">
      <c r="A1753" t="s">
        <v>451</v>
      </c>
      <c r="B1753" t="s">
        <v>452</v>
      </c>
      <c r="C1753" t="s">
        <v>206</v>
      </c>
      <c r="D1753" t="s">
        <v>207</v>
      </c>
      <c r="E1753" s="2">
        <v>45377.417361111111</v>
      </c>
      <c r="F1753" t="s">
        <v>150</v>
      </c>
      <c r="G1753" t="s">
        <v>149</v>
      </c>
      <c r="H1753" t="b">
        <v>0</v>
      </c>
      <c r="I1753">
        <v>2.5000000000000001E-2</v>
      </c>
      <c r="J1753">
        <v>1E-3</v>
      </c>
      <c r="K1753" t="str">
        <f t="shared" si="81"/>
        <v>=</v>
      </c>
      <c r="L1753">
        <f t="shared" si="82"/>
        <v>25</v>
      </c>
      <c r="M1753">
        <f t="shared" si="83"/>
        <v>1</v>
      </c>
      <c r="N1753" t="s">
        <v>453</v>
      </c>
    </row>
    <row r="1754" spans="1:14">
      <c r="A1754" t="s">
        <v>451</v>
      </c>
      <c r="B1754" t="s">
        <v>452</v>
      </c>
      <c r="C1754" t="s">
        <v>206</v>
      </c>
      <c r="D1754" t="s">
        <v>207</v>
      </c>
      <c r="E1754" s="2">
        <v>42607.668749999997</v>
      </c>
      <c r="F1754" t="s">
        <v>150</v>
      </c>
      <c r="G1754" t="s">
        <v>149</v>
      </c>
      <c r="H1754" t="b">
        <v>0</v>
      </c>
      <c r="I1754">
        <v>5.0999999999999997E-2</v>
      </c>
      <c r="J1754">
        <v>1E-3</v>
      </c>
      <c r="K1754" t="str">
        <f t="shared" si="81"/>
        <v>=</v>
      </c>
      <c r="L1754">
        <f t="shared" si="82"/>
        <v>51</v>
      </c>
      <c r="M1754">
        <f t="shared" si="83"/>
        <v>1</v>
      </c>
      <c r="N1754" t="s">
        <v>453</v>
      </c>
    </row>
    <row r="1755" spans="1:14">
      <c r="A1755" t="s">
        <v>451</v>
      </c>
      <c r="B1755" t="s">
        <v>452</v>
      </c>
      <c r="C1755" t="s">
        <v>178</v>
      </c>
      <c r="D1755" t="s">
        <v>185</v>
      </c>
      <c r="E1755" s="2">
        <v>42305.53402777778</v>
      </c>
      <c r="F1755" t="s">
        <v>150</v>
      </c>
      <c r="G1755" t="s">
        <v>149</v>
      </c>
      <c r="H1755" t="b">
        <v>0</v>
      </c>
      <c r="I1755">
        <v>1.2E-2</v>
      </c>
      <c r="J1755">
        <v>1E-3</v>
      </c>
      <c r="K1755" t="str">
        <f t="shared" si="81"/>
        <v>=</v>
      </c>
      <c r="L1755">
        <f t="shared" si="82"/>
        <v>12</v>
      </c>
      <c r="M1755">
        <f t="shared" si="83"/>
        <v>1</v>
      </c>
      <c r="N1755" t="s">
        <v>453</v>
      </c>
    </row>
    <row r="1756" spans="1:14">
      <c r="A1756" t="s">
        <v>451</v>
      </c>
      <c r="B1756" t="s">
        <v>452</v>
      </c>
      <c r="C1756" t="s">
        <v>187</v>
      </c>
      <c r="D1756" t="s">
        <v>188</v>
      </c>
      <c r="E1756" s="2">
        <v>42398.4375</v>
      </c>
      <c r="F1756" t="s">
        <v>150</v>
      </c>
      <c r="G1756" t="s">
        <v>149</v>
      </c>
      <c r="H1756" t="b">
        <v>0</v>
      </c>
      <c r="I1756">
        <v>7.4999999999999997E-3</v>
      </c>
      <c r="J1756">
        <v>1E-3</v>
      </c>
      <c r="K1756" t="str">
        <f t="shared" si="81"/>
        <v>=</v>
      </c>
      <c r="L1756">
        <f t="shared" si="82"/>
        <v>7.5</v>
      </c>
      <c r="M1756">
        <f t="shared" si="83"/>
        <v>1</v>
      </c>
      <c r="N1756" t="s">
        <v>453</v>
      </c>
    </row>
    <row r="1757" spans="1:14">
      <c r="A1757" t="s">
        <v>451</v>
      </c>
      <c r="B1757" t="s">
        <v>452</v>
      </c>
      <c r="C1757" t="s">
        <v>206</v>
      </c>
      <c r="D1757" t="s">
        <v>207</v>
      </c>
      <c r="E1757" s="2">
        <v>43353.411111111112</v>
      </c>
      <c r="F1757" t="s">
        <v>150</v>
      </c>
      <c r="G1757" t="s">
        <v>149</v>
      </c>
      <c r="H1757" t="b">
        <v>0</v>
      </c>
      <c r="I1757">
        <v>0.04</v>
      </c>
      <c r="J1757">
        <v>1E-3</v>
      </c>
      <c r="K1757" t="str">
        <f t="shared" si="81"/>
        <v>=</v>
      </c>
      <c r="L1757">
        <f t="shared" si="82"/>
        <v>40</v>
      </c>
      <c r="M1757">
        <f t="shared" si="83"/>
        <v>1</v>
      </c>
      <c r="N1757" t="s">
        <v>453</v>
      </c>
    </row>
    <row r="1758" spans="1:14">
      <c r="A1758" t="s">
        <v>451</v>
      </c>
      <c r="B1758" t="s">
        <v>452</v>
      </c>
      <c r="C1758" t="s">
        <v>235</v>
      </c>
      <c r="D1758" t="s">
        <v>239</v>
      </c>
      <c r="E1758" s="2">
        <v>44694.527777777781</v>
      </c>
      <c r="F1758" t="s">
        <v>150</v>
      </c>
      <c r="G1758" t="s">
        <v>149</v>
      </c>
      <c r="H1758" t="b">
        <v>0</v>
      </c>
      <c r="I1758">
        <v>4.2000000000000003E-2</v>
      </c>
      <c r="J1758">
        <v>1E-3</v>
      </c>
      <c r="K1758" t="str">
        <f t="shared" si="81"/>
        <v>=</v>
      </c>
      <c r="L1758">
        <f t="shared" si="82"/>
        <v>42</v>
      </c>
      <c r="M1758">
        <f t="shared" si="83"/>
        <v>1</v>
      </c>
      <c r="N1758" t="s">
        <v>453</v>
      </c>
    </row>
    <row r="1759" spans="1:14">
      <c r="A1759" t="s">
        <v>451</v>
      </c>
      <c r="B1759" t="s">
        <v>452</v>
      </c>
      <c r="C1759" t="s">
        <v>178</v>
      </c>
      <c r="D1759" t="s">
        <v>185</v>
      </c>
      <c r="E1759" s="2">
        <v>45378.529166666667</v>
      </c>
      <c r="F1759" t="s">
        <v>150</v>
      </c>
      <c r="G1759" t="s">
        <v>149</v>
      </c>
      <c r="H1759" t="b">
        <v>0</v>
      </c>
      <c r="I1759">
        <v>4.0000000000000001E-3</v>
      </c>
      <c r="J1759">
        <v>1E-3</v>
      </c>
      <c r="K1759" t="str">
        <f t="shared" si="81"/>
        <v>=</v>
      </c>
      <c r="L1759">
        <f t="shared" si="82"/>
        <v>4</v>
      </c>
      <c r="M1759">
        <f t="shared" si="83"/>
        <v>1</v>
      </c>
      <c r="N1759" t="s">
        <v>453</v>
      </c>
    </row>
    <row r="1760" spans="1:14">
      <c r="A1760" t="s">
        <v>451</v>
      </c>
      <c r="B1760" t="s">
        <v>452</v>
      </c>
      <c r="C1760" t="s">
        <v>310</v>
      </c>
      <c r="D1760" t="s">
        <v>311</v>
      </c>
      <c r="E1760" s="2">
        <v>44540.385416666664</v>
      </c>
      <c r="F1760" t="s">
        <v>150</v>
      </c>
      <c r="G1760" t="s">
        <v>149</v>
      </c>
      <c r="H1760" t="b">
        <v>0</v>
      </c>
      <c r="I1760">
        <v>9.4E-2</v>
      </c>
      <c r="J1760">
        <v>1E-3</v>
      </c>
      <c r="K1760" t="str">
        <f t="shared" si="81"/>
        <v>=</v>
      </c>
      <c r="L1760">
        <f t="shared" si="82"/>
        <v>94</v>
      </c>
      <c r="M1760">
        <f t="shared" si="83"/>
        <v>1</v>
      </c>
      <c r="N1760" t="s">
        <v>453</v>
      </c>
    </row>
    <row r="1761" spans="1:14">
      <c r="A1761" t="s">
        <v>451</v>
      </c>
      <c r="B1761" t="s">
        <v>452</v>
      </c>
      <c r="C1761" t="s">
        <v>187</v>
      </c>
      <c r="D1761" t="s">
        <v>188</v>
      </c>
      <c r="E1761" s="2">
        <v>41988.625694444447</v>
      </c>
      <c r="F1761" t="s">
        <v>150</v>
      </c>
      <c r="G1761" t="s">
        <v>149</v>
      </c>
      <c r="H1761" t="b">
        <v>0</v>
      </c>
      <c r="I1761">
        <v>7.4999999999999997E-3</v>
      </c>
      <c r="J1761">
        <v>1E-3</v>
      </c>
      <c r="K1761" t="str">
        <f t="shared" si="81"/>
        <v>=</v>
      </c>
      <c r="L1761">
        <f t="shared" si="82"/>
        <v>7.5</v>
      </c>
      <c r="M1761">
        <f t="shared" si="83"/>
        <v>1</v>
      </c>
      <c r="N1761" t="s">
        <v>453</v>
      </c>
    </row>
    <row r="1762" spans="1:14">
      <c r="A1762" t="s">
        <v>451</v>
      </c>
      <c r="B1762" t="s">
        <v>452</v>
      </c>
      <c r="C1762" t="s">
        <v>187</v>
      </c>
      <c r="D1762" t="s">
        <v>188</v>
      </c>
      <c r="E1762" s="2">
        <v>45232.54791666667</v>
      </c>
      <c r="F1762" t="s">
        <v>150</v>
      </c>
      <c r="G1762" t="s">
        <v>149</v>
      </c>
      <c r="H1762" t="b">
        <v>0</v>
      </c>
      <c r="I1762">
        <v>5.1999999999999998E-3</v>
      </c>
      <c r="J1762">
        <v>1E-3</v>
      </c>
      <c r="K1762" t="str">
        <f t="shared" si="81"/>
        <v>=</v>
      </c>
      <c r="L1762">
        <f t="shared" si="82"/>
        <v>5.2</v>
      </c>
      <c r="M1762">
        <f t="shared" si="83"/>
        <v>1</v>
      </c>
      <c r="N1762" t="s">
        <v>453</v>
      </c>
    </row>
    <row r="1763" spans="1:14">
      <c r="A1763" t="s">
        <v>451</v>
      </c>
      <c r="B1763" t="s">
        <v>452</v>
      </c>
      <c r="C1763" t="s">
        <v>178</v>
      </c>
      <c r="D1763" t="s">
        <v>185</v>
      </c>
      <c r="E1763" s="2">
        <v>42130.645138888889</v>
      </c>
      <c r="F1763" t="s">
        <v>150</v>
      </c>
      <c r="G1763" t="s">
        <v>149</v>
      </c>
      <c r="H1763" t="b">
        <v>0</v>
      </c>
      <c r="I1763">
        <v>2.1000000000000001E-2</v>
      </c>
      <c r="J1763">
        <v>1E-3</v>
      </c>
      <c r="K1763" t="str">
        <f t="shared" si="81"/>
        <v>=</v>
      </c>
      <c r="L1763">
        <f t="shared" si="82"/>
        <v>21</v>
      </c>
      <c r="M1763">
        <f t="shared" si="83"/>
        <v>1</v>
      </c>
      <c r="N1763" t="s">
        <v>453</v>
      </c>
    </row>
    <row r="1764" spans="1:14">
      <c r="A1764" t="s">
        <v>451</v>
      </c>
      <c r="B1764" t="s">
        <v>452</v>
      </c>
      <c r="C1764" t="s">
        <v>187</v>
      </c>
      <c r="D1764" t="s">
        <v>188</v>
      </c>
      <c r="E1764" s="2">
        <v>42319.605555555558</v>
      </c>
      <c r="F1764" t="s">
        <v>150</v>
      </c>
      <c r="G1764" t="s">
        <v>149</v>
      </c>
      <c r="H1764" t="b">
        <v>0</v>
      </c>
      <c r="I1764">
        <v>3.5999999999999997E-2</v>
      </c>
      <c r="J1764">
        <v>1E-3</v>
      </c>
      <c r="K1764" t="str">
        <f t="shared" si="81"/>
        <v>=</v>
      </c>
      <c r="L1764">
        <f t="shared" si="82"/>
        <v>36</v>
      </c>
      <c r="M1764">
        <f t="shared" si="83"/>
        <v>1</v>
      </c>
      <c r="N1764" t="s">
        <v>453</v>
      </c>
    </row>
    <row r="1765" spans="1:14">
      <c r="A1765" t="s">
        <v>451</v>
      </c>
      <c r="B1765" t="s">
        <v>452</v>
      </c>
      <c r="C1765" t="s">
        <v>187</v>
      </c>
      <c r="D1765" t="s">
        <v>188</v>
      </c>
      <c r="E1765" s="2">
        <v>42495.361111111109</v>
      </c>
      <c r="F1765" t="s">
        <v>150</v>
      </c>
      <c r="G1765" t="s">
        <v>149</v>
      </c>
      <c r="H1765" t="b">
        <v>0</v>
      </c>
      <c r="I1765">
        <v>1.4999999999999999E-2</v>
      </c>
      <c r="J1765">
        <v>1E-3</v>
      </c>
      <c r="K1765" t="str">
        <f t="shared" si="81"/>
        <v>=</v>
      </c>
      <c r="L1765">
        <f t="shared" si="82"/>
        <v>15</v>
      </c>
      <c r="M1765">
        <f t="shared" si="83"/>
        <v>1</v>
      </c>
      <c r="N1765" t="s">
        <v>453</v>
      </c>
    </row>
    <row r="1766" spans="1:14">
      <c r="A1766" t="s">
        <v>451</v>
      </c>
      <c r="B1766" t="s">
        <v>452</v>
      </c>
      <c r="C1766" t="s">
        <v>178</v>
      </c>
      <c r="D1766" t="s">
        <v>185</v>
      </c>
      <c r="E1766" s="2">
        <v>44678.618055555555</v>
      </c>
      <c r="F1766" t="s">
        <v>150</v>
      </c>
      <c r="G1766" t="s">
        <v>149</v>
      </c>
      <c r="H1766" t="b">
        <v>0</v>
      </c>
      <c r="I1766">
        <v>5.1999999999999998E-3</v>
      </c>
      <c r="J1766">
        <v>1E-3</v>
      </c>
      <c r="K1766" t="str">
        <f t="shared" si="81"/>
        <v>=</v>
      </c>
      <c r="L1766">
        <f t="shared" si="82"/>
        <v>5.2</v>
      </c>
      <c r="M1766">
        <f t="shared" si="83"/>
        <v>1</v>
      </c>
      <c r="N1766" t="s">
        <v>453</v>
      </c>
    </row>
    <row r="1767" spans="1:14">
      <c r="A1767" t="s">
        <v>451</v>
      </c>
      <c r="B1767" t="s">
        <v>452</v>
      </c>
      <c r="C1767" t="s">
        <v>198</v>
      </c>
      <c r="D1767" t="s">
        <v>201</v>
      </c>
      <c r="E1767" s="2">
        <v>42647.572916666664</v>
      </c>
      <c r="F1767" t="s">
        <v>150</v>
      </c>
      <c r="G1767" t="s">
        <v>149</v>
      </c>
      <c r="H1767" t="b">
        <v>0</v>
      </c>
      <c r="I1767">
        <v>9.2999999999999999E-2</v>
      </c>
      <c r="J1767">
        <v>1E-3</v>
      </c>
      <c r="K1767" t="str">
        <f t="shared" si="81"/>
        <v>=</v>
      </c>
      <c r="L1767">
        <f t="shared" si="82"/>
        <v>93</v>
      </c>
      <c r="M1767">
        <f t="shared" si="83"/>
        <v>1</v>
      </c>
      <c r="N1767" t="s">
        <v>453</v>
      </c>
    </row>
    <row r="1768" spans="1:14">
      <c r="A1768" t="s">
        <v>451</v>
      </c>
      <c r="B1768" t="s">
        <v>452</v>
      </c>
      <c r="C1768" t="s">
        <v>214</v>
      </c>
      <c r="D1768" t="s">
        <v>217</v>
      </c>
      <c r="E1768" s="2">
        <v>43558.674305555556</v>
      </c>
      <c r="F1768" t="s">
        <v>150</v>
      </c>
      <c r="G1768" t="s">
        <v>149</v>
      </c>
      <c r="H1768" t="b">
        <v>0</v>
      </c>
      <c r="I1768">
        <v>1.0999999999999999E-2</v>
      </c>
      <c r="J1768">
        <v>1E-3</v>
      </c>
      <c r="K1768" t="str">
        <f t="shared" si="81"/>
        <v>=</v>
      </c>
      <c r="L1768">
        <f t="shared" si="82"/>
        <v>11</v>
      </c>
      <c r="M1768">
        <f t="shared" si="83"/>
        <v>1</v>
      </c>
      <c r="N1768" t="s">
        <v>453</v>
      </c>
    </row>
    <row r="1769" spans="1:14">
      <c r="A1769" t="s">
        <v>451</v>
      </c>
      <c r="B1769" t="s">
        <v>452</v>
      </c>
      <c r="C1769" t="s">
        <v>178</v>
      </c>
      <c r="D1769" t="s">
        <v>185</v>
      </c>
      <c r="E1769" s="2">
        <v>45001.616666666669</v>
      </c>
      <c r="F1769" t="s">
        <v>150</v>
      </c>
      <c r="G1769" t="s">
        <v>149</v>
      </c>
      <c r="H1769" t="b">
        <v>0</v>
      </c>
      <c r="I1769">
        <v>3.3999999999999998E-3</v>
      </c>
      <c r="J1769">
        <v>1E-3</v>
      </c>
      <c r="K1769" t="str">
        <f t="shared" si="81"/>
        <v>=</v>
      </c>
      <c r="L1769">
        <f t="shared" si="82"/>
        <v>3.4</v>
      </c>
      <c r="M1769">
        <f t="shared" si="83"/>
        <v>1</v>
      </c>
      <c r="N1769" t="s">
        <v>453</v>
      </c>
    </row>
    <row r="1770" spans="1:14">
      <c r="A1770" t="s">
        <v>451</v>
      </c>
      <c r="B1770" t="s">
        <v>452</v>
      </c>
      <c r="C1770" t="s">
        <v>203</v>
      </c>
      <c r="D1770" t="s">
        <v>204</v>
      </c>
      <c r="E1770" s="2">
        <v>43286.40902777778</v>
      </c>
      <c r="F1770" t="s">
        <v>150</v>
      </c>
      <c r="G1770" t="s">
        <v>149</v>
      </c>
      <c r="H1770" t="b">
        <v>0</v>
      </c>
      <c r="I1770">
        <v>2.8000000000000001E-2</v>
      </c>
      <c r="J1770">
        <v>1E-3</v>
      </c>
      <c r="K1770" t="str">
        <f t="shared" si="81"/>
        <v>=</v>
      </c>
      <c r="L1770">
        <f t="shared" si="82"/>
        <v>28</v>
      </c>
      <c r="M1770">
        <f t="shared" si="83"/>
        <v>1</v>
      </c>
      <c r="N1770" t="s">
        <v>453</v>
      </c>
    </row>
    <row r="1771" spans="1:14">
      <c r="A1771" t="s">
        <v>451</v>
      </c>
      <c r="B1771" t="s">
        <v>452</v>
      </c>
      <c r="C1771" t="s">
        <v>198</v>
      </c>
      <c r="D1771" t="s">
        <v>201</v>
      </c>
      <c r="E1771" s="2">
        <v>43318.474305555559</v>
      </c>
      <c r="F1771" t="s">
        <v>150</v>
      </c>
      <c r="G1771" t="s">
        <v>149</v>
      </c>
      <c r="H1771" t="b">
        <v>0</v>
      </c>
      <c r="I1771">
        <v>4.2999999999999997E-2</v>
      </c>
      <c r="J1771">
        <v>1E-3</v>
      </c>
      <c r="K1771" t="str">
        <f t="shared" si="81"/>
        <v>=</v>
      </c>
      <c r="L1771">
        <f t="shared" si="82"/>
        <v>43</v>
      </c>
      <c r="M1771">
        <f t="shared" si="83"/>
        <v>1</v>
      </c>
      <c r="N1771" t="s">
        <v>453</v>
      </c>
    </row>
    <row r="1772" spans="1:14">
      <c r="A1772" t="s">
        <v>451</v>
      </c>
      <c r="B1772" t="s">
        <v>452</v>
      </c>
      <c r="C1772" t="s">
        <v>224</v>
      </c>
      <c r="D1772" t="s">
        <v>225</v>
      </c>
      <c r="E1772" s="2">
        <v>42684.474305555559</v>
      </c>
      <c r="F1772" t="s">
        <v>150</v>
      </c>
      <c r="G1772" t="s">
        <v>149</v>
      </c>
      <c r="H1772" t="b">
        <v>0</v>
      </c>
      <c r="I1772">
        <v>1.2E-2</v>
      </c>
      <c r="J1772">
        <v>1E-3</v>
      </c>
      <c r="K1772" t="str">
        <f t="shared" si="81"/>
        <v>=</v>
      </c>
      <c r="L1772">
        <f t="shared" si="82"/>
        <v>12</v>
      </c>
      <c r="M1772">
        <f t="shared" si="83"/>
        <v>1</v>
      </c>
      <c r="N1772" t="s">
        <v>453</v>
      </c>
    </row>
    <row r="1773" spans="1:14">
      <c r="A1773" t="s">
        <v>451</v>
      </c>
      <c r="B1773" t="s">
        <v>452</v>
      </c>
      <c r="C1773" t="s">
        <v>206</v>
      </c>
      <c r="D1773" t="s">
        <v>207</v>
      </c>
      <c r="E1773" s="2">
        <v>42479.708333333336</v>
      </c>
      <c r="F1773" t="s">
        <v>150</v>
      </c>
      <c r="G1773" t="s">
        <v>149</v>
      </c>
      <c r="H1773" t="b">
        <v>0</v>
      </c>
      <c r="I1773">
        <v>2.9000000000000001E-2</v>
      </c>
      <c r="J1773">
        <v>1E-3</v>
      </c>
      <c r="K1773" t="str">
        <f t="shared" si="81"/>
        <v>=</v>
      </c>
      <c r="L1773">
        <f t="shared" si="82"/>
        <v>29</v>
      </c>
      <c r="M1773">
        <f t="shared" si="83"/>
        <v>1</v>
      </c>
      <c r="N1773" t="s">
        <v>453</v>
      </c>
    </row>
    <row r="1774" spans="1:14">
      <c r="A1774" t="s">
        <v>451</v>
      </c>
      <c r="B1774" t="s">
        <v>452</v>
      </c>
      <c r="C1774" t="s">
        <v>219</v>
      </c>
      <c r="D1774" t="s">
        <v>222</v>
      </c>
      <c r="E1774" s="2">
        <v>45217.486111111109</v>
      </c>
      <c r="F1774" t="s">
        <v>150</v>
      </c>
      <c r="G1774" t="s">
        <v>149</v>
      </c>
      <c r="H1774" t="b">
        <v>0</v>
      </c>
      <c r="I1774">
        <v>0.11</v>
      </c>
      <c r="J1774">
        <v>1E-3</v>
      </c>
      <c r="K1774" t="str">
        <f t="shared" si="81"/>
        <v>=</v>
      </c>
      <c r="L1774">
        <f t="shared" si="82"/>
        <v>110</v>
      </c>
      <c r="M1774">
        <f t="shared" si="83"/>
        <v>1</v>
      </c>
      <c r="N1774" t="s">
        <v>453</v>
      </c>
    </row>
    <row r="1775" spans="1:14">
      <c r="A1775" t="s">
        <v>451</v>
      </c>
      <c r="B1775" t="s">
        <v>452</v>
      </c>
      <c r="C1775" t="s">
        <v>190</v>
      </c>
      <c r="D1775" t="s">
        <v>194</v>
      </c>
      <c r="E1775" s="2">
        <v>42754.464583333334</v>
      </c>
      <c r="F1775" t="s">
        <v>150</v>
      </c>
      <c r="G1775" t="s">
        <v>149</v>
      </c>
      <c r="H1775" t="b">
        <v>0</v>
      </c>
      <c r="I1775">
        <v>2E-3</v>
      </c>
      <c r="J1775">
        <v>1E-3</v>
      </c>
      <c r="K1775" t="str">
        <f t="shared" si="81"/>
        <v>=</v>
      </c>
      <c r="L1775">
        <f t="shared" si="82"/>
        <v>2</v>
      </c>
      <c r="M1775">
        <f t="shared" si="83"/>
        <v>1</v>
      </c>
      <c r="N1775" t="s">
        <v>453</v>
      </c>
    </row>
    <row r="1776" spans="1:14">
      <c r="A1776" t="s">
        <v>451</v>
      </c>
      <c r="B1776" t="s">
        <v>452</v>
      </c>
      <c r="C1776" t="s">
        <v>325</v>
      </c>
      <c r="D1776" t="s">
        <v>326</v>
      </c>
      <c r="E1776" s="2">
        <v>43342.594444444447</v>
      </c>
      <c r="F1776" t="s">
        <v>150</v>
      </c>
      <c r="G1776" t="s">
        <v>149</v>
      </c>
      <c r="H1776" t="b">
        <v>0</v>
      </c>
      <c r="I1776">
        <v>0.19</v>
      </c>
      <c r="J1776">
        <v>1E-3</v>
      </c>
      <c r="K1776" t="str">
        <f t="shared" si="81"/>
        <v>=</v>
      </c>
      <c r="L1776">
        <f t="shared" si="82"/>
        <v>190</v>
      </c>
      <c r="M1776">
        <f t="shared" si="83"/>
        <v>1</v>
      </c>
      <c r="N1776" t="s">
        <v>453</v>
      </c>
    </row>
    <row r="1777" spans="1:14">
      <c r="A1777" t="s">
        <v>451</v>
      </c>
      <c r="B1777" t="s">
        <v>452</v>
      </c>
      <c r="C1777" t="s">
        <v>273</v>
      </c>
      <c r="D1777" t="s">
        <v>274</v>
      </c>
      <c r="E1777" s="2">
        <v>42887.426388888889</v>
      </c>
      <c r="F1777" t="s">
        <v>150</v>
      </c>
      <c r="G1777" t="s">
        <v>149</v>
      </c>
      <c r="H1777" t="b">
        <v>0</v>
      </c>
      <c r="I1777">
        <v>7.5999999999999998E-2</v>
      </c>
      <c r="J1777">
        <v>1E-3</v>
      </c>
      <c r="K1777" t="str">
        <f t="shared" si="81"/>
        <v>=</v>
      </c>
      <c r="L1777">
        <f t="shared" si="82"/>
        <v>76</v>
      </c>
      <c r="M1777">
        <f t="shared" si="83"/>
        <v>1</v>
      </c>
      <c r="N1777" t="s">
        <v>453</v>
      </c>
    </row>
    <row r="1778" spans="1:14">
      <c r="A1778" t="s">
        <v>451</v>
      </c>
      <c r="B1778" t="s">
        <v>452</v>
      </c>
      <c r="C1778" t="s">
        <v>273</v>
      </c>
      <c r="D1778" t="s">
        <v>274</v>
      </c>
      <c r="E1778" s="2">
        <v>43468.377083333333</v>
      </c>
      <c r="F1778" t="s">
        <v>150</v>
      </c>
      <c r="G1778" t="s">
        <v>149</v>
      </c>
      <c r="H1778" t="b">
        <v>0</v>
      </c>
      <c r="I1778">
        <v>6.4000000000000001E-2</v>
      </c>
      <c r="J1778">
        <v>1E-3</v>
      </c>
      <c r="K1778" t="str">
        <f t="shared" si="81"/>
        <v>=</v>
      </c>
      <c r="L1778">
        <f t="shared" si="82"/>
        <v>64</v>
      </c>
      <c r="M1778">
        <f t="shared" si="83"/>
        <v>1</v>
      </c>
      <c r="N1778" t="s">
        <v>453</v>
      </c>
    </row>
    <row r="1779" spans="1:14">
      <c r="A1779" t="s">
        <v>451</v>
      </c>
      <c r="B1779" t="s">
        <v>452</v>
      </c>
      <c r="C1779" t="s">
        <v>190</v>
      </c>
      <c r="D1779" t="s">
        <v>194</v>
      </c>
      <c r="E1779" s="2">
        <v>42648.436805555553</v>
      </c>
      <c r="F1779" t="s">
        <v>150</v>
      </c>
      <c r="G1779" t="s">
        <v>149</v>
      </c>
      <c r="H1779" t="b">
        <v>0</v>
      </c>
      <c r="I1779">
        <v>5.0000000000000001E-3</v>
      </c>
      <c r="J1779">
        <v>1E-3</v>
      </c>
      <c r="K1779" t="str">
        <f t="shared" si="81"/>
        <v>=</v>
      </c>
      <c r="L1779">
        <f t="shared" si="82"/>
        <v>5</v>
      </c>
      <c r="M1779">
        <f t="shared" si="83"/>
        <v>1</v>
      </c>
      <c r="N1779" t="s">
        <v>453</v>
      </c>
    </row>
    <row r="1780" spans="1:14">
      <c r="A1780" t="s">
        <v>451</v>
      </c>
      <c r="B1780" t="s">
        <v>452</v>
      </c>
      <c r="C1780" t="s">
        <v>224</v>
      </c>
      <c r="D1780" t="s">
        <v>225</v>
      </c>
      <c r="E1780" s="2">
        <v>44307.501388888886</v>
      </c>
      <c r="F1780" t="s">
        <v>150</v>
      </c>
      <c r="G1780" t="s">
        <v>149</v>
      </c>
      <c r="H1780" t="b">
        <v>0</v>
      </c>
      <c r="I1780">
        <v>4.1999999999999997E-3</v>
      </c>
      <c r="J1780">
        <v>1E-3</v>
      </c>
      <c r="K1780" t="str">
        <f t="shared" si="81"/>
        <v>=</v>
      </c>
      <c r="L1780">
        <f t="shared" si="82"/>
        <v>4.2</v>
      </c>
      <c r="M1780">
        <f t="shared" si="83"/>
        <v>1</v>
      </c>
      <c r="N1780" t="s">
        <v>453</v>
      </c>
    </row>
    <row r="1781" spans="1:14">
      <c r="A1781" t="s">
        <v>451</v>
      </c>
      <c r="B1781" t="s">
        <v>452</v>
      </c>
      <c r="C1781" t="s">
        <v>206</v>
      </c>
      <c r="D1781" t="s">
        <v>207</v>
      </c>
      <c r="E1781" s="2">
        <v>44944.411805555559</v>
      </c>
      <c r="F1781" t="s">
        <v>150</v>
      </c>
      <c r="G1781" t="s">
        <v>149</v>
      </c>
      <c r="H1781" t="b">
        <v>0</v>
      </c>
      <c r="I1781">
        <v>7.3000000000000001E-3</v>
      </c>
      <c r="J1781">
        <v>1E-3</v>
      </c>
      <c r="K1781" t="str">
        <f t="shared" si="81"/>
        <v>=</v>
      </c>
      <c r="L1781">
        <f t="shared" si="82"/>
        <v>7.3</v>
      </c>
      <c r="M1781">
        <f t="shared" si="83"/>
        <v>1</v>
      </c>
      <c r="N1781" t="s">
        <v>453</v>
      </c>
    </row>
    <row r="1782" spans="1:14">
      <c r="A1782" t="s">
        <v>451</v>
      </c>
      <c r="B1782" t="s">
        <v>452</v>
      </c>
      <c r="C1782" t="s">
        <v>203</v>
      </c>
      <c r="D1782" t="s">
        <v>204</v>
      </c>
      <c r="E1782" s="2">
        <v>44795.380555555559</v>
      </c>
      <c r="F1782" t="s">
        <v>150</v>
      </c>
      <c r="G1782" t="s">
        <v>149</v>
      </c>
      <c r="H1782" t="b">
        <v>0</v>
      </c>
      <c r="I1782">
        <v>4.3999999999999997E-2</v>
      </c>
      <c r="J1782">
        <v>1E-3</v>
      </c>
      <c r="K1782" t="str">
        <f t="shared" si="81"/>
        <v>=</v>
      </c>
      <c r="L1782">
        <f t="shared" si="82"/>
        <v>44</v>
      </c>
      <c r="M1782">
        <f t="shared" si="83"/>
        <v>1</v>
      </c>
      <c r="N1782" t="s">
        <v>453</v>
      </c>
    </row>
    <row r="1783" spans="1:14">
      <c r="A1783" t="s">
        <v>451</v>
      </c>
      <c r="B1783" t="s">
        <v>452</v>
      </c>
      <c r="C1783" t="s">
        <v>198</v>
      </c>
      <c r="D1783" t="s">
        <v>201</v>
      </c>
      <c r="E1783" s="2">
        <v>42521.647222222222</v>
      </c>
      <c r="F1783" t="s">
        <v>150</v>
      </c>
      <c r="G1783" t="s">
        <v>149</v>
      </c>
      <c r="H1783" t="b">
        <v>0</v>
      </c>
      <c r="I1783">
        <v>4.7E-2</v>
      </c>
      <c r="J1783">
        <v>1E-3</v>
      </c>
      <c r="K1783" t="str">
        <f t="shared" si="81"/>
        <v>=</v>
      </c>
      <c r="L1783">
        <f t="shared" si="82"/>
        <v>47</v>
      </c>
      <c r="M1783">
        <f t="shared" si="83"/>
        <v>1</v>
      </c>
      <c r="N1783" t="s">
        <v>453</v>
      </c>
    </row>
    <row r="1784" spans="1:14">
      <c r="A1784" t="s">
        <v>451</v>
      </c>
      <c r="B1784" t="s">
        <v>452</v>
      </c>
      <c r="C1784" t="s">
        <v>224</v>
      </c>
      <c r="D1784" t="s">
        <v>225</v>
      </c>
      <c r="E1784" s="2">
        <v>42676.458333333336</v>
      </c>
      <c r="F1784" t="s">
        <v>150</v>
      </c>
      <c r="G1784" t="s">
        <v>149</v>
      </c>
      <c r="H1784" t="b">
        <v>0</v>
      </c>
      <c r="I1784">
        <v>9.4000000000000004E-3</v>
      </c>
      <c r="J1784">
        <v>1E-3</v>
      </c>
      <c r="K1784" t="str">
        <f t="shared" si="81"/>
        <v>=</v>
      </c>
      <c r="L1784">
        <f t="shared" si="82"/>
        <v>9.4</v>
      </c>
      <c r="M1784">
        <f t="shared" si="83"/>
        <v>1</v>
      </c>
      <c r="N1784" t="s">
        <v>453</v>
      </c>
    </row>
    <row r="1785" spans="1:14">
      <c r="A1785" t="s">
        <v>451</v>
      </c>
      <c r="B1785" t="s">
        <v>452</v>
      </c>
      <c r="C1785" t="s">
        <v>178</v>
      </c>
      <c r="D1785" t="s">
        <v>185</v>
      </c>
      <c r="E1785" s="2">
        <v>42138.414583333331</v>
      </c>
      <c r="F1785" t="s">
        <v>150</v>
      </c>
      <c r="G1785" t="s">
        <v>149</v>
      </c>
      <c r="H1785" t="b">
        <v>0</v>
      </c>
      <c r="I1785">
        <v>8.3000000000000001E-3</v>
      </c>
      <c r="J1785">
        <v>1E-3</v>
      </c>
      <c r="K1785" t="str">
        <f t="shared" si="81"/>
        <v>=</v>
      </c>
      <c r="L1785">
        <f t="shared" si="82"/>
        <v>8.3000000000000007</v>
      </c>
      <c r="M1785">
        <f t="shared" si="83"/>
        <v>1</v>
      </c>
      <c r="N1785" t="s">
        <v>453</v>
      </c>
    </row>
    <row r="1786" spans="1:14">
      <c r="A1786" t="s">
        <v>451</v>
      </c>
      <c r="B1786" t="s">
        <v>452</v>
      </c>
      <c r="C1786" t="s">
        <v>196</v>
      </c>
      <c r="D1786" t="s">
        <v>197</v>
      </c>
      <c r="E1786" s="2">
        <v>42040.609027777777</v>
      </c>
      <c r="F1786" t="s">
        <v>150</v>
      </c>
      <c r="G1786" t="s">
        <v>149</v>
      </c>
      <c r="H1786" t="b">
        <v>0</v>
      </c>
      <c r="I1786">
        <v>0.16</v>
      </c>
      <c r="J1786">
        <v>1E-3</v>
      </c>
      <c r="K1786" t="str">
        <f t="shared" si="81"/>
        <v>=</v>
      </c>
      <c r="L1786">
        <f t="shared" si="82"/>
        <v>160</v>
      </c>
      <c r="M1786">
        <f t="shared" si="83"/>
        <v>1</v>
      </c>
      <c r="N1786" t="s">
        <v>453</v>
      </c>
    </row>
    <row r="1787" spans="1:14">
      <c r="A1787" t="s">
        <v>451</v>
      </c>
      <c r="B1787" t="s">
        <v>452</v>
      </c>
      <c r="C1787" t="s">
        <v>178</v>
      </c>
      <c r="D1787" t="s">
        <v>185</v>
      </c>
      <c r="E1787" s="2">
        <v>42227.694444444445</v>
      </c>
      <c r="F1787" t="s">
        <v>150</v>
      </c>
      <c r="G1787" t="s">
        <v>149</v>
      </c>
      <c r="H1787" t="b">
        <v>0</v>
      </c>
      <c r="I1787">
        <v>0.01</v>
      </c>
      <c r="J1787">
        <v>1E-3</v>
      </c>
      <c r="K1787" t="str">
        <f t="shared" si="81"/>
        <v>=</v>
      </c>
      <c r="L1787">
        <f t="shared" si="82"/>
        <v>10</v>
      </c>
      <c r="M1787">
        <f t="shared" si="83"/>
        <v>1</v>
      </c>
      <c r="N1787" t="s">
        <v>453</v>
      </c>
    </row>
    <row r="1788" spans="1:14">
      <c r="A1788" t="s">
        <v>451</v>
      </c>
      <c r="B1788" t="s">
        <v>452</v>
      </c>
      <c r="C1788" t="s">
        <v>203</v>
      </c>
      <c r="D1788" t="s">
        <v>204</v>
      </c>
      <c r="E1788" s="2">
        <v>44756.522916666669</v>
      </c>
      <c r="F1788" t="s">
        <v>150</v>
      </c>
      <c r="G1788" t="s">
        <v>149</v>
      </c>
      <c r="H1788" t="b">
        <v>0</v>
      </c>
      <c r="I1788">
        <v>2.5000000000000001E-2</v>
      </c>
      <c r="J1788">
        <v>1E-3</v>
      </c>
      <c r="K1788" t="str">
        <f t="shared" si="81"/>
        <v>=</v>
      </c>
      <c r="L1788">
        <f t="shared" si="82"/>
        <v>25</v>
      </c>
      <c r="M1788">
        <f t="shared" si="83"/>
        <v>1</v>
      </c>
      <c r="N1788" t="s">
        <v>453</v>
      </c>
    </row>
    <row r="1789" spans="1:14">
      <c r="A1789" t="s">
        <v>451</v>
      </c>
      <c r="B1789" t="s">
        <v>452</v>
      </c>
      <c r="C1789" t="s">
        <v>206</v>
      </c>
      <c r="D1789" t="s">
        <v>207</v>
      </c>
      <c r="E1789" s="2">
        <v>44861.636805555558</v>
      </c>
      <c r="F1789" t="s">
        <v>150</v>
      </c>
      <c r="G1789" t="s">
        <v>149</v>
      </c>
      <c r="H1789" t="b">
        <v>0</v>
      </c>
      <c r="I1789">
        <v>5.2999999999999999E-2</v>
      </c>
      <c r="J1789">
        <v>1E-3</v>
      </c>
      <c r="K1789" t="str">
        <f t="shared" si="81"/>
        <v>=</v>
      </c>
      <c r="L1789">
        <f t="shared" si="82"/>
        <v>53</v>
      </c>
      <c r="M1789">
        <f t="shared" si="83"/>
        <v>1</v>
      </c>
      <c r="N1789" t="s">
        <v>453</v>
      </c>
    </row>
    <row r="1790" spans="1:14">
      <c r="A1790" t="s">
        <v>451</v>
      </c>
      <c r="B1790" t="s">
        <v>452</v>
      </c>
      <c r="C1790" t="s">
        <v>178</v>
      </c>
      <c r="D1790" t="s">
        <v>185</v>
      </c>
      <c r="E1790" s="2">
        <v>43229.430555555555</v>
      </c>
      <c r="F1790" t="s">
        <v>150</v>
      </c>
      <c r="G1790" t="s">
        <v>149</v>
      </c>
      <c r="H1790" t="b">
        <v>0</v>
      </c>
      <c r="I1790">
        <v>8.8000000000000005E-3</v>
      </c>
      <c r="J1790">
        <v>1E-3</v>
      </c>
      <c r="K1790" t="str">
        <f t="shared" si="81"/>
        <v>=</v>
      </c>
      <c r="L1790">
        <f t="shared" si="82"/>
        <v>8.8000000000000007</v>
      </c>
      <c r="M1790">
        <f t="shared" si="83"/>
        <v>1</v>
      </c>
      <c r="N1790" t="s">
        <v>453</v>
      </c>
    </row>
    <row r="1791" spans="1:14">
      <c r="A1791" t="s">
        <v>451</v>
      </c>
      <c r="B1791" t="s">
        <v>452</v>
      </c>
      <c r="C1791" t="s">
        <v>276</v>
      </c>
      <c r="D1791" t="s">
        <v>277</v>
      </c>
      <c r="E1791" s="2">
        <v>41962.445833333331</v>
      </c>
      <c r="F1791" t="s">
        <v>150</v>
      </c>
      <c r="G1791" t="s">
        <v>149</v>
      </c>
      <c r="H1791" t="b">
        <v>0</v>
      </c>
      <c r="I1791">
        <v>3.0000000000000001E-3</v>
      </c>
      <c r="J1791">
        <v>1E-3</v>
      </c>
      <c r="K1791" t="str">
        <f t="shared" si="81"/>
        <v>=</v>
      </c>
      <c r="L1791">
        <f t="shared" si="82"/>
        <v>3</v>
      </c>
      <c r="M1791">
        <f t="shared" si="83"/>
        <v>1</v>
      </c>
      <c r="N1791" t="s">
        <v>453</v>
      </c>
    </row>
    <row r="1792" spans="1:14">
      <c r="A1792" t="s">
        <v>451</v>
      </c>
      <c r="B1792" t="s">
        <v>452</v>
      </c>
      <c r="C1792" t="s">
        <v>198</v>
      </c>
      <c r="D1792" t="s">
        <v>201</v>
      </c>
      <c r="E1792" s="2">
        <v>44379.523611111108</v>
      </c>
      <c r="F1792" t="s">
        <v>150</v>
      </c>
      <c r="G1792" t="s">
        <v>149</v>
      </c>
      <c r="H1792" t="b">
        <v>0</v>
      </c>
      <c r="I1792">
        <v>4.4999999999999998E-2</v>
      </c>
      <c r="J1792">
        <v>1E-3</v>
      </c>
      <c r="K1792" t="str">
        <f t="shared" si="81"/>
        <v>=</v>
      </c>
      <c r="L1792">
        <f t="shared" si="82"/>
        <v>45</v>
      </c>
      <c r="M1792">
        <f t="shared" si="83"/>
        <v>1</v>
      </c>
      <c r="N1792" t="s">
        <v>453</v>
      </c>
    </row>
    <row r="1793" spans="1:14">
      <c r="A1793" t="s">
        <v>451</v>
      </c>
      <c r="B1793" t="s">
        <v>452</v>
      </c>
      <c r="C1793" t="s">
        <v>203</v>
      </c>
      <c r="D1793" t="s">
        <v>204</v>
      </c>
      <c r="E1793" s="2">
        <v>43146.481944444444</v>
      </c>
      <c r="F1793" t="s">
        <v>150</v>
      </c>
      <c r="G1793" t="s">
        <v>149</v>
      </c>
      <c r="H1793" t="b">
        <v>0</v>
      </c>
      <c r="I1793">
        <v>2.8000000000000001E-2</v>
      </c>
      <c r="J1793">
        <v>1E-3</v>
      </c>
      <c r="K1793" t="str">
        <f t="shared" si="81"/>
        <v>=</v>
      </c>
      <c r="L1793">
        <f t="shared" si="82"/>
        <v>28</v>
      </c>
      <c r="M1793">
        <f t="shared" si="83"/>
        <v>1</v>
      </c>
      <c r="N1793" t="s">
        <v>453</v>
      </c>
    </row>
    <row r="1794" spans="1:14">
      <c r="A1794" t="s">
        <v>451</v>
      </c>
      <c r="B1794" t="s">
        <v>452</v>
      </c>
      <c r="C1794" t="s">
        <v>187</v>
      </c>
      <c r="D1794" t="s">
        <v>188</v>
      </c>
      <c r="E1794" s="2">
        <v>44539.386111111111</v>
      </c>
      <c r="F1794" t="s">
        <v>150</v>
      </c>
      <c r="G1794" t="s">
        <v>149</v>
      </c>
      <c r="H1794" t="b">
        <v>0</v>
      </c>
      <c r="I1794">
        <v>7.1999999999999998E-3</v>
      </c>
      <c r="J1794">
        <v>1E-3</v>
      </c>
      <c r="K1794" t="str">
        <f t="shared" si="81"/>
        <v>=</v>
      </c>
      <c r="L1794">
        <f t="shared" si="82"/>
        <v>7.2</v>
      </c>
      <c r="M1794">
        <f t="shared" si="83"/>
        <v>1</v>
      </c>
      <c r="N1794" t="s">
        <v>453</v>
      </c>
    </row>
    <row r="1795" spans="1:14">
      <c r="A1795" t="s">
        <v>451</v>
      </c>
      <c r="B1795" t="s">
        <v>452</v>
      </c>
      <c r="C1795" t="s">
        <v>196</v>
      </c>
      <c r="D1795" t="s">
        <v>197</v>
      </c>
      <c r="E1795" s="2">
        <v>42066.441666666666</v>
      </c>
      <c r="F1795" t="s">
        <v>150</v>
      </c>
      <c r="G1795" t="s">
        <v>149</v>
      </c>
      <c r="H1795" t="b">
        <v>0</v>
      </c>
      <c r="I1795">
        <v>6.4999999999999997E-3</v>
      </c>
      <c r="J1795">
        <v>1E-3</v>
      </c>
      <c r="K1795" t="str">
        <f t="shared" ref="K1795:K1858" si="84">IF(H1795=TRUE,"&lt;","=")</f>
        <v>=</v>
      </c>
      <c r="L1795">
        <f t="shared" ref="L1795:L1858" si="85">I1795*1000</f>
        <v>6.5</v>
      </c>
      <c r="M1795">
        <f t="shared" ref="M1795:M1858" si="86">J1795*1000</f>
        <v>1</v>
      </c>
      <c r="N1795" t="s">
        <v>453</v>
      </c>
    </row>
    <row r="1796" spans="1:14">
      <c r="A1796" t="s">
        <v>451</v>
      </c>
      <c r="B1796" t="s">
        <v>452</v>
      </c>
      <c r="C1796" t="s">
        <v>203</v>
      </c>
      <c r="D1796" t="s">
        <v>204</v>
      </c>
      <c r="E1796" s="2">
        <v>42787.366666666669</v>
      </c>
      <c r="F1796" t="s">
        <v>150</v>
      </c>
      <c r="G1796" t="s">
        <v>149</v>
      </c>
      <c r="H1796" t="b">
        <v>0</v>
      </c>
      <c r="I1796">
        <v>2.3E-2</v>
      </c>
      <c r="J1796">
        <v>1E-3</v>
      </c>
      <c r="K1796" t="str">
        <f t="shared" si="84"/>
        <v>=</v>
      </c>
      <c r="L1796">
        <f t="shared" si="85"/>
        <v>23</v>
      </c>
      <c r="M1796">
        <f t="shared" si="86"/>
        <v>1</v>
      </c>
      <c r="N1796" t="s">
        <v>453</v>
      </c>
    </row>
    <row r="1797" spans="1:14">
      <c r="A1797" t="s">
        <v>451</v>
      </c>
      <c r="B1797" t="s">
        <v>452</v>
      </c>
      <c r="C1797" t="s">
        <v>196</v>
      </c>
      <c r="D1797" t="s">
        <v>197</v>
      </c>
      <c r="E1797" s="2">
        <v>42107.504166666666</v>
      </c>
      <c r="F1797" t="s">
        <v>150</v>
      </c>
      <c r="G1797" t="s">
        <v>149</v>
      </c>
      <c r="H1797" t="b">
        <v>0</v>
      </c>
      <c r="I1797">
        <v>0.05</v>
      </c>
      <c r="J1797">
        <v>1E-3</v>
      </c>
      <c r="K1797" t="str">
        <f t="shared" si="84"/>
        <v>=</v>
      </c>
      <c r="L1797">
        <f t="shared" si="85"/>
        <v>50</v>
      </c>
      <c r="M1797">
        <f t="shared" si="86"/>
        <v>1</v>
      </c>
      <c r="N1797" t="s">
        <v>453</v>
      </c>
    </row>
    <row r="1798" spans="1:14">
      <c r="A1798" t="s">
        <v>451</v>
      </c>
      <c r="B1798" t="s">
        <v>452</v>
      </c>
      <c r="C1798" t="s">
        <v>187</v>
      </c>
      <c r="D1798" t="s">
        <v>188</v>
      </c>
      <c r="E1798" s="2">
        <v>42590.693055555559</v>
      </c>
      <c r="F1798" t="s">
        <v>150</v>
      </c>
      <c r="G1798" t="s">
        <v>149</v>
      </c>
      <c r="H1798" t="b">
        <v>0</v>
      </c>
      <c r="I1798">
        <v>0.02</v>
      </c>
      <c r="J1798">
        <v>1E-3</v>
      </c>
      <c r="K1798" t="str">
        <f t="shared" si="84"/>
        <v>=</v>
      </c>
      <c r="L1798">
        <f t="shared" si="85"/>
        <v>20</v>
      </c>
      <c r="M1798">
        <f t="shared" si="86"/>
        <v>1</v>
      </c>
      <c r="N1798" t="s">
        <v>453</v>
      </c>
    </row>
    <row r="1799" spans="1:14">
      <c r="A1799" t="s">
        <v>451</v>
      </c>
      <c r="B1799" t="s">
        <v>452</v>
      </c>
      <c r="C1799" t="s">
        <v>206</v>
      </c>
      <c r="D1799" t="s">
        <v>207</v>
      </c>
      <c r="E1799" s="2">
        <v>42752.409722222219</v>
      </c>
      <c r="F1799" t="s">
        <v>150</v>
      </c>
      <c r="G1799" t="s">
        <v>149</v>
      </c>
      <c r="H1799" t="b">
        <v>0</v>
      </c>
      <c r="I1799">
        <v>2.3E-2</v>
      </c>
      <c r="J1799">
        <v>1E-3</v>
      </c>
      <c r="K1799" t="str">
        <f t="shared" si="84"/>
        <v>=</v>
      </c>
      <c r="L1799">
        <f t="shared" si="85"/>
        <v>23</v>
      </c>
      <c r="M1799">
        <f t="shared" si="86"/>
        <v>1</v>
      </c>
      <c r="N1799" t="s">
        <v>453</v>
      </c>
    </row>
    <row r="1800" spans="1:14">
      <c r="A1800" t="s">
        <v>451</v>
      </c>
      <c r="B1800" t="s">
        <v>452</v>
      </c>
      <c r="C1800" t="s">
        <v>187</v>
      </c>
      <c r="D1800" t="s">
        <v>188</v>
      </c>
      <c r="E1800" s="2">
        <v>42109.374305555553</v>
      </c>
      <c r="F1800" t="s">
        <v>150</v>
      </c>
      <c r="G1800" t="s">
        <v>149</v>
      </c>
      <c r="H1800" t="b">
        <v>0</v>
      </c>
      <c r="I1800">
        <v>1.0999999999999999E-2</v>
      </c>
      <c r="J1800">
        <v>1E-3</v>
      </c>
      <c r="K1800" t="str">
        <f t="shared" si="84"/>
        <v>=</v>
      </c>
      <c r="L1800">
        <f t="shared" si="85"/>
        <v>11</v>
      </c>
      <c r="M1800">
        <f t="shared" si="86"/>
        <v>1</v>
      </c>
      <c r="N1800" t="s">
        <v>453</v>
      </c>
    </row>
    <row r="1801" spans="1:14">
      <c r="A1801" t="s">
        <v>451</v>
      </c>
      <c r="B1801" t="s">
        <v>452</v>
      </c>
      <c r="C1801" t="s">
        <v>190</v>
      </c>
      <c r="D1801" t="s">
        <v>194</v>
      </c>
      <c r="E1801" s="2">
        <v>42713.413194444445</v>
      </c>
      <c r="F1801" t="s">
        <v>150</v>
      </c>
      <c r="G1801" t="s">
        <v>149</v>
      </c>
      <c r="H1801" t="b">
        <v>0</v>
      </c>
      <c r="I1801">
        <v>1.9E-3</v>
      </c>
      <c r="J1801">
        <v>1E-3</v>
      </c>
      <c r="K1801" t="str">
        <f t="shared" si="84"/>
        <v>=</v>
      </c>
      <c r="L1801">
        <f t="shared" si="85"/>
        <v>1.9</v>
      </c>
      <c r="M1801">
        <f t="shared" si="86"/>
        <v>1</v>
      </c>
      <c r="N1801" t="s">
        <v>453</v>
      </c>
    </row>
    <row r="1802" spans="1:14">
      <c r="A1802" t="s">
        <v>451</v>
      </c>
      <c r="B1802" t="s">
        <v>452</v>
      </c>
      <c r="C1802" t="s">
        <v>241</v>
      </c>
      <c r="D1802" t="s">
        <v>242</v>
      </c>
      <c r="E1802" s="2">
        <v>42579.601388888892</v>
      </c>
      <c r="F1802" t="s">
        <v>150</v>
      </c>
      <c r="G1802" t="s">
        <v>149</v>
      </c>
      <c r="H1802" t="b">
        <v>0</v>
      </c>
      <c r="I1802">
        <v>1.2E-2</v>
      </c>
      <c r="J1802">
        <v>1E-3</v>
      </c>
      <c r="K1802" t="str">
        <f t="shared" si="84"/>
        <v>=</v>
      </c>
      <c r="L1802">
        <f t="shared" si="85"/>
        <v>12</v>
      </c>
      <c r="M1802">
        <f t="shared" si="86"/>
        <v>1</v>
      </c>
      <c r="N1802" t="s">
        <v>453</v>
      </c>
    </row>
    <row r="1803" spans="1:14">
      <c r="A1803" t="s">
        <v>451</v>
      </c>
      <c r="B1803" t="s">
        <v>452</v>
      </c>
      <c r="C1803" t="s">
        <v>203</v>
      </c>
      <c r="D1803" t="s">
        <v>204</v>
      </c>
      <c r="E1803" s="2">
        <v>43244.436111111114</v>
      </c>
      <c r="F1803" t="s">
        <v>150</v>
      </c>
      <c r="G1803" t="s">
        <v>149</v>
      </c>
      <c r="H1803" t="b">
        <v>0</v>
      </c>
      <c r="I1803">
        <v>2.5999999999999999E-2</v>
      </c>
      <c r="J1803">
        <v>1E-3</v>
      </c>
      <c r="K1803" t="str">
        <f t="shared" si="84"/>
        <v>=</v>
      </c>
      <c r="L1803">
        <f t="shared" si="85"/>
        <v>26</v>
      </c>
      <c r="M1803">
        <f t="shared" si="86"/>
        <v>1</v>
      </c>
      <c r="N1803" t="s">
        <v>453</v>
      </c>
    </row>
    <row r="1804" spans="1:14">
      <c r="A1804" t="s">
        <v>451</v>
      </c>
      <c r="B1804" t="s">
        <v>452</v>
      </c>
      <c r="C1804" t="s">
        <v>206</v>
      </c>
      <c r="D1804" t="s">
        <v>207</v>
      </c>
      <c r="E1804" s="2">
        <v>42584.655555555553</v>
      </c>
      <c r="F1804" t="s">
        <v>150</v>
      </c>
      <c r="G1804" t="s">
        <v>149</v>
      </c>
      <c r="H1804" t="b">
        <v>0</v>
      </c>
      <c r="I1804">
        <v>5.2999999999999999E-2</v>
      </c>
      <c r="J1804">
        <v>1E-3</v>
      </c>
      <c r="K1804" t="str">
        <f t="shared" si="84"/>
        <v>=</v>
      </c>
      <c r="L1804">
        <f t="shared" si="85"/>
        <v>53</v>
      </c>
      <c r="M1804">
        <f t="shared" si="86"/>
        <v>1</v>
      </c>
      <c r="N1804" t="s">
        <v>453</v>
      </c>
    </row>
    <row r="1805" spans="1:14">
      <c r="A1805" t="s">
        <v>451</v>
      </c>
      <c r="B1805" t="s">
        <v>452</v>
      </c>
      <c r="C1805" t="s">
        <v>310</v>
      </c>
      <c r="D1805" t="s">
        <v>311</v>
      </c>
      <c r="E1805" s="2">
        <v>44286.606249999997</v>
      </c>
      <c r="F1805" t="s">
        <v>150</v>
      </c>
      <c r="G1805" t="s">
        <v>149</v>
      </c>
      <c r="H1805" t="b">
        <v>0</v>
      </c>
      <c r="I1805">
        <v>0.2</v>
      </c>
      <c r="J1805">
        <v>1E-3</v>
      </c>
      <c r="K1805" t="str">
        <f t="shared" si="84"/>
        <v>=</v>
      </c>
      <c r="L1805">
        <f t="shared" si="85"/>
        <v>200</v>
      </c>
      <c r="M1805">
        <f t="shared" si="86"/>
        <v>1</v>
      </c>
      <c r="N1805" t="s">
        <v>453</v>
      </c>
    </row>
    <row r="1806" spans="1:14">
      <c r="A1806" t="s">
        <v>451</v>
      </c>
      <c r="B1806" t="s">
        <v>452</v>
      </c>
      <c r="C1806" t="s">
        <v>178</v>
      </c>
      <c r="D1806" t="s">
        <v>185</v>
      </c>
      <c r="E1806" s="2">
        <v>43865.455555555556</v>
      </c>
      <c r="F1806" t="s">
        <v>150</v>
      </c>
      <c r="G1806" t="s">
        <v>149</v>
      </c>
      <c r="H1806" t="b">
        <v>0</v>
      </c>
      <c r="I1806">
        <v>5.5999999999999999E-3</v>
      </c>
      <c r="J1806">
        <v>1E-3</v>
      </c>
      <c r="K1806" t="str">
        <f t="shared" si="84"/>
        <v>=</v>
      </c>
      <c r="L1806">
        <f t="shared" si="85"/>
        <v>5.6</v>
      </c>
      <c r="M1806">
        <f t="shared" si="86"/>
        <v>1</v>
      </c>
      <c r="N1806" t="s">
        <v>453</v>
      </c>
    </row>
    <row r="1807" spans="1:14">
      <c r="A1807" t="s">
        <v>451</v>
      </c>
      <c r="B1807" t="s">
        <v>452</v>
      </c>
      <c r="C1807" t="s">
        <v>241</v>
      </c>
      <c r="D1807" t="s">
        <v>242</v>
      </c>
      <c r="E1807" s="2">
        <v>42852.459722222222</v>
      </c>
      <c r="F1807" t="s">
        <v>150</v>
      </c>
      <c r="G1807" t="s">
        <v>149</v>
      </c>
      <c r="H1807" t="b">
        <v>0</v>
      </c>
      <c r="I1807">
        <v>6.1999999999999998E-3</v>
      </c>
      <c r="J1807">
        <v>1E-3</v>
      </c>
      <c r="K1807" t="str">
        <f t="shared" si="84"/>
        <v>=</v>
      </c>
      <c r="L1807">
        <f t="shared" si="85"/>
        <v>6.2</v>
      </c>
      <c r="M1807">
        <f t="shared" si="86"/>
        <v>1</v>
      </c>
      <c r="N1807" t="s">
        <v>453</v>
      </c>
    </row>
    <row r="1808" spans="1:14">
      <c r="A1808" t="s">
        <v>451</v>
      </c>
      <c r="B1808" t="s">
        <v>452</v>
      </c>
      <c r="C1808" t="s">
        <v>206</v>
      </c>
      <c r="D1808" t="s">
        <v>207</v>
      </c>
      <c r="E1808" s="2">
        <v>42612.580555555556</v>
      </c>
      <c r="F1808" t="s">
        <v>150</v>
      </c>
      <c r="G1808" t="s">
        <v>149</v>
      </c>
      <c r="H1808" t="b">
        <v>0</v>
      </c>
      <c r="I1808">
        <v>5.5E-2</v>
      </c>
      <c r="J1808">
        <v>1E-3</v>
      </c>
      <c r="K1808" t="str">
        <f t="shared" si="84"/>
        <v>=</v>
      </c>
      <c r="L1808">
        <f t="shared" si="85"/>
        <v>55</v>
      </c>
      <c r="M1808">
        <f t="shared" si="86"/>
        <v>1</v>
      </c>
      <c r="N1808" t="s">
        <v>453</v>
      </c>
    </row>
    <row r="1809" spans="1:14">
      <c r="A1809" t="s">
        <v>451</v>
      </c>
      <c r="B1809" t="s">
        <v>452</v>
      </c>
      <c r="C1809" t="s">
        <v>187</v>
      </c>
      <c r="D1809" t="s">
        <v>188</v>
      </c>
      <c r="E1809" s="2">
        <v>44966.369444444441</v>
      </c>
      <c r="F1809" t="s">
        <v>150</v>
      </c>
      <c r="G1809" t="s">
        <v>149</v>
      </c>
      <c r="H1809" t="b">
        <v>0</v>
      </c>
      <c r="I1809">
        <v>8.8999999999999999E-3</v>
      </c>
      <c r="J1809">
        <v>1E-3</v>
      </c>
      <c r="K1809" t="str">
        <f t="shared" si="84"/>
        <v>=</v>
      </c>
      <c r="L1809">
        <f t="shared" si="85"/>
        <v>8.9</v>
      </c>
      <c r="M1809">
        <f t="shared" si="86"/>
        <v>1</v>
      </c>
      <c r="N1809" t="s">
        <v>453</v>
      </c>
    </row>
    <row r="1810" spans="1:14">
      <c r="A1810" t="s">
        <v>451</v>
      </c>
      <c r="B1810" t="s">
        <v>452</v>
      </c>
      <c r="C1810" t="s">
        <v>198</v>
      </c>
      <c r="D1810" t="s">
        <v>201</v>
      </c>
      <c r="E1810" s="2">
        <v>42814.34097222222</v>
      </c>
      <c r="F1810" t="s">
        <v>150</v>
      </c>
      <c r="G1810" t="s">
        <v>149</v>
      </c>
      <c r="H1810" t="b">
        <v>0</v>
      </c>
      <c r="I1810">
        <v>4.9000000000000002E-2</v>
      </c>
      <c r="J1810">
        <v>1E-3</v>
      </c>
      <c r="K1810" t="str">
        <f t="shared" si="84"/>
        <v>=</v>
      </c>
      <c r="L1810">
        <f t="shared" si="85"/>
        <v>49</v>
      </c>
      <c r="M1810">
        <f t="shared" si="86"/>
        <v>1</v>
      </c>
      <c r="N1810" t="s">
        <v>453</v>
      </c>
    </row>
    <row r="1811" spans="1:14">
      <c r="A1811" t="s">
        <v>451</v>
      </c>
      <c r="B1811" t="s">
        <v>452</v>
      </c>
      <c r="C1811" t="s">
        <v>203</v>
      </c>
      <c r="D1811" t="s">
        <v>204</v>
      </c>
      <c r="E1811" s="2">
        <v>43384.472916666666</v>
      </c>
      <c r="F1811" t="s">
        <v>150</v>
      </c>
      <c r="G1811" t="s">
        <v>149</v>
      </c>
      <c r="H1811" t="b">
        <v>0</v>
      </c>
      <c r="I1811">
        <v>6.4000000000000001E-2</v>
      </c>
      <c r="J1811">
        <v>1E-3</v>
      </c>
      <c r="K1811" t="str">
        <f t="shared" si="84"/>
        <v>=</v>
      </c>
      <c r="L1811">
        <f t="shared" si="85"/>
        <v>64</v>
      </c>
      <c r="M1811">
        <f t="shared" si="86"/>
        <v>1</v>
      </c>
      <c r="N1811" t="s">
        <v>453</v>
      </c>
    </row>
    <row r="1812" spans="1:14">
      <c r="A1812" t="s">
        <v>451</v>
      </c>
      <c r="B1812" t="s">
        <v>452</v>
      </c>
      <c r="C1812" t="s">
        <v>178</v>
      </c>
      <c r="D1812" t="s">
        <v>185</v>
      </c>
      <c r="E1812" s="2">
        <v>43707.618750000001</v>
      </c>
      <c r="F1812" t="s">
        <v>150</v>
      </c>
      <c r="G1812" t="s">
        <v>149</v>
      </c>
      <c r="H1812" t="b">
        <v>0</v>
      </c>
      <c r="I1812">
        <v>1.4999999999999999E-2</v>
      </c>
      <c r="J1812">
        <v>1E-3</v>
      </c>
      <c r="K1812" t="str">
        <f t="shared" si="84"/>
        <v>=</v>
      </c>
      <c r="L1812">
        <f t="shared" si="85"/>
        <v>15</v>
      </c>
      <c r="M1812">
        <f t="shared" si="86"/>
        <v>1</v>
      </c>
      <c r="N1812" t="s">
        <v>453</v>
      </c>
    </row>
    <row r="1813" spans="1:14">
      <c r="A1813" t="s">
        <v>451</v>
      </c>
      <c r="B1813" t="s">
        <v>452</v>
      </c>
      <c r="C1813" t="s">
        <v>209</v>
      </c>
      <c r="D1813" t="s">
        <v>212</v>
      </c>
      <c r="E1813" s="2">
        <v>43431.525694444441</v>
      </c>
      <c r="F1813" t="s">
        <v>150</v>
      </c>
      <c r="G1813" t="s">
        <v>149</v>
      </c>
      <c r="H1813" t="b">
        <v>0</v>
      </c>
      <c r="I1813">
        <v>0.11</v>
      </c>
      <c r="J1813">
        <v>1E-3</v>
      </c>
      <c r="K1813" t="str">
        <f t="shared" si="84"/>
        <v>=</v>
      </c>
      <c r="L1813">
        <f t="shared" si="85"/>
        <v>110</v>
      </c>
      <c r="M1813">
        <f t="shared" si="86"/>
        <v>1</v>
      </c>
      <c r="N1813" t="s">
        <v>453</v>
      </c>
    </row>
    <row r="1814" spans="1:14">
      <c r="A1814" t="s">
        <v>451</v>
      </c>
      <c r="B1814" t="s">
        <v>452</v>
      </c>
      <c r="C1814" t="s">
        <v>178</v>
      </c>
      <c r="D1814" t="s">
        <v>185</v>
      </c>
      <c r="E1814" s="2">
        <v>44510.545138888891</v>
      </c>
      <c r="F1814" t="s">
        <v>150</v>
      </c>
      <c r="G1814" t="s">
        <v>149</v>
      </c>
      <c r="H1814" t="b">
        <v>0</v>
      </c>
      <c r="I1814">
        <v>6.1000000000000004E-3</v>
      </c>
      <c r="J1814">
        <v>1E-3</v>
      </c>
      <c r="K1814" t="str">
        <f t="shared" si="84"/>
        <v>=</v>
      </c>
      <c r="L1814">
        <f t="shared" si="85"/>
        <v>6.1000000000000005</v>
      </c>
      <c r="M1814">
        <f t="shared" si="86"/>
        <v>1</v>
      </c>
      <c r="N1814" t="s">
        <v>453</v>
      </c>
    </row>
    <row r="1815" spans="1:14">
      <c r="A1815" t="s">
        <v>451</v>
      </c>
      <c r="B1815" t="s">
        <v>452</v>
      </c>
      <c r="C1815" t="s">
        <v>214</v>
      </c>
      <c r="D1815" t="s">
        <v>217</v>
      </c>
      <c r="E1815" s="2">
        <v>45048.512499999997</v>
      </c>
      <c r="F1815" t="s">
        <v>150</v>
      </c>
      <c r="G1815" t="s">
        <v>149</v>
      </c>
      <c r="H1815" t="b">
        <v>0</v>
      </c>
      <c r="I1815">
        <v>1.0999999999999999E-2</v>
      </c>
      <c r="J1815">
        <v>1E-3</v>
      </c>
      <c r="K1815" t="str">
        <f t="shared" si="84"/>
        <v>=</v>
      </c>
      <c r="L1815">
        <f t="shared" si="85"/>
        <v>11</v>
      </c>
      <c r="M1815">
        <f t="shared" si="86"/>
        <v>1</v>
      </c>
      <c r="N1815" t="s">
        <v>453</v>
      </c>
    </row>
    <row r="1816" spans="1:14">
      <c r="A1816" t="s">
        <v>451</v>
      </c>
      <c r="B1816" t="s">
        <v>452</v>
      </c>
      <c r="C1816" t="s">
        <v>203</v>
      </c>
      <c r="D1816" t="s">
        <v>204</v>
      </c>
      <c r="E1816" s="2">
        <v>43367.601388888892</v>
      </c>
      <c r="F1816" t="s">
        <v>150</v>
      </c>
      <c r="G1816" t="s">
        <v>149</v>
      </c>
      <c r="H1816" t="b">
        <v>0</v>
      </c>
      <c r="I1816">
        <v>6.7000000000000004E-2</v>
      </c>
      <c r="J1816">
        <v>1E-3</v>
      </c>
      <c r="K1816" t="str">
        <f t="shared" si="84"/>
        <v>=</v>
      </c>
      <c r="L1816">
        <f t="shared" si="85"/>
        <v>67</v>
      </c>
      <c r="M1816">
        <f t="shared" si="86"/>
        <v>1</v>
      </c>
      <c r="N1816" t="s">
        <v>453</v>
      </c>
    </row>
    <row r="1817" spans="1:14">
      <c r="A1817" t="s">
        <v>451</v>
      </c>
      <c r="B1817" t="s">
        <v>452</v>
      </c>
      <c r="C1817" t="s">
        <v>178</v>
      </c>
      <c r="D1817" t="s">
        <v>185</v>
      </c>
      <c r="E1817" s="2">
        <v>44650.563888888886</v>
      </c>
      <c r="F1817" t="s">
        <v>150</v>
      </c>
      <c r="G1817" t="s">
        <v>149</v>
      </c>
      <c r="H1817" t="b">
        <v>0</v>
      </c>
      <c r="I1817">
        <v>4.7000000000000002E-3</v>
      </c>
      <c r="J1817">
        <v>1E-3</v>
      </c>
      <c r="K1817" t="str">
        <f t="shared" si="84"/>
        <v>=</v>
      </c>
      <c r="L1817">
        <f t="shared" si="85"/>
        <v>4.7</v>
      </c>
      <c r="M1817">
        <f t="shared" si="86"/>
        <v>1</v>
      </c>
      <c r="N1817" t="s">
        <v>453</v>
      </c>
    </row>
    <row r="1818" spans="1:14">
      <c r="A1818" t="s">
        <v>451</v>
      </c>
      <c r="B1818" t="s">
        <v>452</v>
      </c>
      <c r="C1818" t="s">
        <v>224</v>
      </c>
      <c r="D1818" t="s">
        <v>225</v>
      </c>
      <c r="E1818" s="2">
        <v>45188.47152777778</v>
      </c>
      <c r="F1818" t="s">
        <v>150</v>
      </c>
      <c r="G1818" t="s">
        <v>149</v>
      </c>
      <c r="H1818" t="b">
        <v>0</v>
      </c>
      <c r="I1818">
        <v>5.3E-3</v>
      </c>
      <c r="J1818">
        <v>1E-3</v>
      </c>
      <c r="K1818" t="str">
        <f t="shared" si="84"/>
        <v>=</v>
      </c>
      <c r="L1818">
        <f t="shared" si="85"/>
        <v>5.3</v>
      </c>
      <c r="M1818">
        <f t="shared" si="86"/>
        <v>1</v>
      </c>
      <c r="N1818" t="s">
        <v>453</v>
      </c>
    </row>
    <row r="1819" spans="1:14">
      <c r="A1819" t="s">
        <v>451</v>
      </c>
      <c r="B1819" t="s">
        <v>452</v>
      </c>
      <c r="C1819" t="s">
        <v>196</v>
      </c>
      <c r="D1819" t="s">
        <v>197</v>
      </c>
      <c r="E1819" s="2">
        <v>42166.475694444445</v>
      </c>
      <c r="F1819" t="s">
        <v>150</v>
      </c>
      <c r="G1819" t="s">
        <v>149</v>
      </c>
      <c r="H1819" t="b">
        <v>0</v>
      </c>
      <c r="I1819">
        <v>1.9E-2</v>
      </c>
      <c r="J1819">
        <v>1E-3</v>
      </c>
      <c r="K1819" t="str">
        <f t="shared" si="84"/>
        <v>=</v>
      </c>
      <c r="L1819">
        <f t="shared" si="85"/>
        <v>19</v>
      </c>
      <c r="M1819">
        <f t="shared" si="86"/>
        <v>1</v>
      </c>
      <c r="N1819" t="s">
        <v>453</v>
      </c>
    </row>
    <row r="1820" spans="1:14">
      <c r="A1820" t="s">
        <v>451</v>
      </c>
      <c r="B1820" t="s">
        <v>452</v>
      </c>
      <c r="C1820" t="s">
        <v>190</v>
      </c>
      <c r="D1820" t="s">
        <v>194</v>
      </c>
      <c r="E1820" s="2">
        <v>41919.570833333331</v>
      </c>
      <c r="F1820" t="s">
        <v>150</v>
      </c>
      <c r="G1820" t="s">
        <v>149</v>
      </c>
      <c r="H1820" t="b">
        <v>0</v>
      </c>
      <c r="I1820">
        <v>6.0000000000000001E-3</v>
      </c>
      <c r="J1820">
        <v>1E-3</v>
      </c>
      <c r="K1820" t="str">
        <f t="shared" si="84"/>
        <v>=</v>
      </c>
      <c r="L1820">
        <f t="shared" si="85"/>
        <v>6</v>
      </c>
      <c r="M1820">
        <f t="shared" si="86"/>
        <v>1</v>
      </c>
      <c r="N1820" t="s">
        <v>453</v>
      </c>
    </row>
    <row r="1821" spans="1:14">
      <c r="A1821" t="s">
        <v>451</v>
      </c>
      <c r="B1821" t="s">
        <v>452</v>
      </c>
      <c r="C1821" t="s">
        <v>206</v>
      </c>
      <c r="D1821" t="s">
        <v>207</v>
      </c>
      <c r="E1821" s="2">
        <v>43874.618750000001</v>
      </c>
      <c r="F1821" t="s">
        <v>150</v>
      </c>
      <c r="G1821" t="s">
        <v>149</v>
      </c>
      <c r="H1821" t="b">
        <v>0</v>
      </c>
      <c r="I1821">
        <v>1.9E-2</v>
      </c>
      <c r="J1821">
        <v>1E-3</v>
      </c>
      <c r="K1821" t="str">
        <f t="shared" si="84"/>
        <v>=</v>
      </c>
      <c r="L1821">
        <f t="shared" si="85"/>
        <v>19</v>
      </c>
      <c r="M1821">
        <f t="shared" si="86"/>
        <v>1</v>
      </c>
      <c r="N1821" t="s">
        <v>453</v>
      </c>
    </row>
    <row r="1822" spans="1:14">
      <c r="A1822" t="s">
        <v>451</v>
      </c>
      <c r="B1822" t="s">
        <v>452</v>
      </c>
      <c r="C1822" t="s">
        <v>206</v>
      </c>
      <c r="D1822" t="s">
        <v>207</v>
      </c>
      <c r="E1822" s="2">
        <v>44840.382638888892</v>
      </c>
      <c r="F1822" t="s">
        <v>150</v>
      </c>
      <c r="G1822" t="s">
        <v>149</v>
      </c>
      <c r="H1822" t="b">
        <v>0</v>
      </c>
      <c r="I1822">
        <v>5.0999999999999997E-2</v>
      </c>
      <c r="J1822">
        <v>1E-3</v>
      </c>
      <c r="K1822" t="str">
        <f t="shared" si="84"/>
        <v>=</v>
      </c>
      <c r="L1822">
        <f t="shared" si="85"/>
        <v>51</v>
      </c>
      <c r="M1822">
        <f t="shared" si="86"/>
        <v>1</v>
      </c>
      <c r="N1822" t="s">
        <v>453</v>
      </c>
    </row>
    <row r="1823" spans="1:14">
      <c r="A1823" t="s">
        <v>451</v>
      </c>
      <c r="B1823" t="s">
        <v>452</v>
      </c>
      <c r="C1823" t="s">
        <v>206</v>
      </c>
      <c r="D1823" t="s">
        <v>207</v>
      </c>
      <c r="E1823" s="2">
        <v>44719.566666666666</v>
      </c>
      <c r="F1823" t="s">
        <v>150</v>
      </c>
      <c r="G1823" t="s">
        <v>149</v>
      </c>
      <c r="H1823" t="b">
        <v>0</v>
      </c>
      <c r="I1823">
        <v>3.4000000000000002E-2</v>
      </c>
      <c r="J1823">
        <v>1E-3</v>
      </c>
      <c r="K1823" t="str">
        <f t="shared" si="84"/>
        <v>=</v>
      </c>
      <c r="L1823">
        <f t="shared" si="85"/>
        <v>34</v>
      </c>
      <c r="M1823">
        <f t="shared" si="86"/>
        <v>1</v>
      </c>
      <c r="N1823" t="s">
        <v>453</v>
      </c>
    </row>
    <row r="1824" spans="1:14">
      <c r="A1824" t="s">
        <v>451</v>
      </c>
      <c r="B1824" t="s">
        <v>452</v>
      </c>
      <c r="C1824" t="s">
        <v>187</v>
      </c>
      <c r="D1824" t="s">
        <v>188</v>
      </c>
      <c r="E1824" s="2">
        <v>44333.393750000003</v>
      </c>
      <c r="F1824" t="s">
        <v>150</v>
      </c>
      <c r="G1824" t="s">
        <v>149</v>
      </c>
      <c r="H1824" t="b">
        <v>0</v>
      </c>
      <c r="I1824">
        <v>1.0999999999999999E-2</v>
      </c>
      <c r="J1824">
        <v>1E-3</v>
      </c>
      <c r="K1824" t="str">
        <f t="shared" si="84"/>
        <v>=</v>
      </c>
      <c r="L1824">
        <f t="shared" si="85"/>
        <v>11</v>
      </c>
      <c r="M1824">
        <f t="shared" si="86"/>
        <v>1</v>
      </c>
      <c r="N1824" t="s">
        <v>453</v>
      </c>
    </row>
    <row r="1825" spans="1:14">
      <c r="A1825" t="s">
        <v>451</v>
      </c>
      <c r="B1825" t="s">
        <v>452</v>
      </c>
      <c r="C1825" t="s">
        <v>323</v>
      </c>
      <c r="D1825" t="s">
        <v>324</v>
      </c>
      <c r="E1825" s="2">
        <v>44973.529861111114</v>
      </c>
      <c r="F1825" t="s">
        <v>150</v>
      </c>
      <c r="G1825" t="s">
        <v>149</v>
      </c>
      <c r="H1825" t="b">
        <v>0</v>
      </c>
      <c r="I1825">
        <v>5.1000000000000004E-3</v>
      </c>
      <c r="J1825">
        <v>1E-3</v>
      </c>
      <c r="K1825" t="str">
        <f t="shared" si="84"/>
        <v>=</v>
      </c>
      <c r="L1825">
        <f t="shared" si="85"/>
        <v>5.1000000000000005</v>
      </c>
      <c r="M1825">
        <f t="shared" si="86"/>
        <v>1</v>
      </c>
      <c r="N1825" t="s">
        <v>453</v>
      </c>
    </row>
    <row r="1826" spans="1:14">
      <c r="A1826" t="s">
        <v>451</v>
      </c>
      <c r="B1826" t="s">
        <v>452</v>
      </c>
      <c r="C1826" t="s">
        <v>325</v>
      </c>
      <c r="D1826" t="s">
        <v>326</v>
      </c>
      <c r="E1826" s="2">
        <v>43399.604861111111</v>
      </c>
      <c r="F1826" t="s">
        <v>150</v>
      </c>
      <c r="G1826" t="s">
        <v>149</v>
      </c>
      <c r="H1826" t="b">
        <v>0</v>
      </c>
      <c r="I1826">
        <v>0.35</v>
      </c>
      <c r="J1826">
        <v>1E-3</v>
      </c>
      <c r="K1826" t="str">
        <f t="shared" si="84"/>
        <v>=</v>
      </c>
      <c r="L1826">
        <f t="shared" si="85"/>
        <v>350</v>
      </c>
      <c r="M1826">
        <f t="shared" si="86"/>
        <v>1</v>
      </c>
      <c r="N1826" t="s">
        <v>453</v>
      </c>
    </row>
    <row r="1827" spans="1:14">
      <c r="A1827" t="s">
        <v>451</v>
      </c>
      <c r="B1827" t="s">
        <v>452</v>
      </c>
      <c r="C1827" t="s">
        <v>379</v>
      </c>
      <c r="D1827" t="s">
        <v>380</v>
      </c>
      <c r="E1827" s="2">
        <v>43797.494444444441</v>
      </c>
      <c r="F1827" t="s">
        <v>150</v>
      </c>
      <c r="G1827" t="s">
        <v>149</v>
      </c>
      <c r="H1827" t="b">
        <v>0</v>
      </c>
      <c r="I1827">
        <v>2.3E-3</v>
      </c>
      <c r="J1827">
        <v>1E-3</v>
      </c>
      <c r="K1827" t="str">
        <f t="shared" si="84"/>
        <v>=</v>
      </c>
      <c r="L1827">
        <f t="shared" si="85"/>
        <v>2.2999999999999998</v>
      </c>
      <c r="M1827">
        <f t="shared" si="86"/>
        <v>1</v>
      </c>
      <c r="N1827" t="s">
        <v>453</v>
      </c>
    </row>
    <row r="1828" spans="1:14">
      <c r="A1828" t="s">
        <v>451</v>
      </c>
      <c r="B1828" t="s">
        <v>452</v>
      </c>
      <c r="C1828" t="s">
        <v>206</v>
      </c>
      <c r="D1828" t="s">
        <v>207</v>
      </c>
      <c r="E1828" s="2">
        <v>43243.585416666669</v>
      </c>
      <c r="F1828" t="s">
        <v>150</v>
      </c>
      <c r="G1828" t="s">
        <v>149</v>
      </c>
      <c r="H1828" t="b">
        <v>0</v>
      </c>
      <c r="I1828">
        <v>0.02</v>
      </c>
      <c r="J1828">
        <v>1E-3</v>
      </c>
      <c r="K1828" t="str">
        <f t="shared" si="84"/>
        <v>=</v>
      </c>
      <c r="L1828">
        <f t="shared" si="85"/>
        <v>20</v>
      </c>
      <c r="M1828">
        <f t="shared" si="86"/>
        <v>1</v>
      </c>
      <c r="N1828" t="s">
        <v>453</v>
      </c>
    </row>
    <row r="1829" spans="1:14">
      <c r="A1829" t="s">
        <v>451</v>
      </c>
      <c r="B1829" t="s">
        <v>452</v>
      </c>
      <c r="C1829" t="s">
        <v>198</v>
      </c>
      <c r="D1829" t="s">
        <v>201</v>
      </c>
      <c r="E1829" s="2">
        <v>43314.517361111109</v>
      </c>
      <c r="F1829" t="s">
        <v>150</v>
      </c>
      <c r="G1829" t="s">
        <v>149</v>
      </c>
      <c r="H1829" t="b">
        <v>0</v>
      </c>
      <c r="I1829">
        <v>6.0999999999999999E-2</v>
      </c>
      <c r="J1829">
        <v>1E-3</v>
      </c>
      <c r="K1829" t="str">
        <f t="shared" si="84"/>
        <v>=</v>
      </c>
      <c r="L1829">
        <f t="shared" si="85"/>
        <v>61</v>
      </c>
      <c r="M1829">
        <f t="shared" si="86"/>
        <v>1</v>
      </c>
      <c r="N1829" t="s">
        <v>453</v>
      </c>
    </row>
    <row r="1830" spans="1:14">
      <c r="A1830" t="s">
        <v>451</v>
      </c>
      <c r="B1830" t="s">
        <v>452</v>
      </c>
      <c r="C1830" t="s">
        <v>196</v>
      </c>
      <c r="D1830" t="s">
        <v>197</v>
      </c>
      <c r="E1830" s="2">
        <v>42345.649305555555</v>
      </c>
      <c r="F1830" t="s">
        <v>150</v>
      </c>
      <c r="G1830" t="s">
        <v>149</v>
      </c>
      <c r="H1830" t="b">
        <v>0</v>
      </c>
      <c r="I1830">
        <v>1.2E-2</v>
      </c>
      <c r="J1830">
        <v>1E-3</v>
      </c>
      <c r="K1830" t="str">
        <f t="shared" si="84"/>
        <v>=</v>
      </c>
      <c r="L1830">
        <f t="shared" si="85"/>
        <v>12</v>
      </c>
      <c r="M1830">
        <f t="shared" si="86"/>
        <v>1</v>
      </c>
      <c r="N1830" t="s">
        <v>453</v>
      </c>
    </row>
    <row r="1831" spans="1:14">
      <c r="A1831" t="s">
        <v>451</v>
      </c>
      <c r="B1831" t="s">
        <v>452</v>
      </c>
      <c r="C1831" t="s">
        <v>203</v>
      </c>
      <c r="D1831" t="s">
        <v>204</v>
      </c>
      <c r="E1831" s="2">
        <v>42496.40347222222</v>
      </c>
      <c r="F1831" t="s">
        <v>150</v>
      </c>
      <c r="G1831" t="s">
        <v>149</v>
      </c>
      <c r="H1831" t="b">
        <v>0</v>
      </c>
      <c r="I1831">
        <v>3.5999999999999997E-2</v>
      </c>
      <c r="J1831">
        <v>1E-3</v>
      </c>
      <c r="K1831" t="str">
        <f t="shared" si="84"/>
        <v>=</v>
      </c>
      <c r="L1831">
        <f t="shared" si="85"/>
        <v>36</v>
      </c>
      <c r="M1831">
        <f t="shared" si="86"/>
        <v>1</v>
      </c>
      <c r="N1831" t="s">
        <v>453</v>
      </c>
    </row>
    <row r="1832" spans="1:14">
      <c r="A1832" t="s">
        <v>451</v>
      </c>
      <c r="B1832" t="s">
        <v>452</v>
      </c>
      <c r="C1832" t="s">
        <v>190</v>
      </c>
      <c r="D1832" t="s">
        <v>194</v>
      </c>
      <c r="E1832" s="2">
        <v>44579.481249999997</v>
      </c>
      <c r="F1832" t="s">
        <v>150</v>
      </c>
      <c r="G1832" t="s">
        <v>149</v>
      </c>
      <c r="H1832" t="b">
        <v>0</v>
      </c>
      <c r="I1832">
        <v>8.0000000000000004E-4</v>
      </c>
      <c r="J1832">
        <v>1E-3</v>
      </c>
      <c r="K1832" t="str">
        <f t="shared" si="84"/>
        <v>=</v>
      </c>
      <c r="L1832">
        <f t="shared" si="85"/>
        <v>0.8</v>
      </c>
      <c r="M1832">
        <f t="shared" si="86"/>
        <v>1</v>
      </c>
      <c r="N1832" t="s">
        <v>453</v>
      </c>
    </row>
    <row r="1833" spans="1:14">
      <c r="A1833" t="s">
        <v>451</v>
      </c>
      <c r="B1833" t="s">
        <v>452</v>
      </c>
      <c r="C1833" t="s">
        <v>187</v>
      </c>
      <c r="D1833" t="s">
        <v>188</v>
      </c>
      <c r="E1833" s="2">
        <v>42130.481249999997</v>
      </c>
      <c r="F1833" t="s">
        <v>150</v>
      </c>
      <c r="G1833" t="s">
        <v>149</v>
      </c>
      <c r="H1833" t="b">
        <v>0</v>
      </c>
      <c r="I1833">
        <v>1.4E-2</v>
      </c>
      <c r="J1833">
        <v>1E-3</v>
      </c>
      <c r="K1833" t="str">
        <f t="shared" si="84"/>
        <v>=</v>
      </c>
      <c r="L1833">
        <f t="shared" si="85"/>
        <v>14</v>
      </c>
      <c r="M1833">
        <f t="shared" si="86"/>
        <v>1</v>
      </c>
      <c r="N1833" t="s">
        <v>453</v>
      </c>
    </row>
    <row r="1834" spans="1:14">
      <c r="A1834" t="s">
        <v>451</v>
      </c>
      <c r="B1834" t="s">
        <v>452</v>
      </c>
      <c r="C1834" t="s">
        <v>224</v>
      </c>
      <c r="D1834" t="s">
        <v>225</v>
      </c>
      <c r="E1834" s="2">
        <v>42604.565972222219</v>
      </c>
      <c r="F1834" t="s">
        <v>150</v>
      </c>
      <c r="G1834" t="s">
        <v>149</v>
      </c>
      <c r="H1834" t="b">
        <v>0</v>
      </c>
      <c r="I1834">
        <v>1.0999999999999999E-2</v>
      </c>
      <c r="J1834">
        <v>1E-3</v>
      </c>
      <c r="K1834" t="str">
        <f t="shared" si="84"/>
        <v>=</v>
      </c>
      <c r="L1834">
        <f t="shared" si="85"/>
        <v>11</v>
      </c>
      <c r="M1834">
        <f t="shared" si="86"/>
        <v>1</v>
      </c>
      <c r="N1834" t="s">
        <v>453</v>
      </c>
    </row>
    <row r="1835" spans="1:14">
      <c r="A1835" t="s">
        <v>451</v>
      </c>
      <c r="B1835" t="s">
        <v>452</v>
      </c>
      <c r="C1835" t="s">
        <v>187</v>
      </c>
      <c r="D1835" t="s">
        <v>188</v>
      </c>
      <c r="E1835" s="2">
        <v>42226.385416666664</v>
      </c>
      <c r="F1835" t="s">
        <v>150</v>
      </c>
      <c r="G1835" t="s">
        <v>149</v>
      </c>
      <c r="H1835" t="b">
        <v>0</v>
      </c>
      <c r="I1835">
        <v>1.4E-2</v>
      </c>
      <c r="J1835">
        <v>1E-3</v>
      </c>
      <c r="K1835" t="str">
        <f t="shared" si="84"/>
        <v>=</v>
      </c>
      <c r="L1835">
        <f t="shared" si="85"/>
        <v>14</v>
      </c>
      <c r="M1835">
        <f t="shared" si="86"/>
        <v>1</v>
      </c>
      <c r="N1835" t="s">
        <v>453</v>
      </c>
    </row>
    <row r="1836" spans="1:14">
      <c r="A1836" t="s">
        <v>451</v>
      </c>
      <c r="B1836" t="s">
        <v>452</v>
      </c>
      <c r="C1836" t="s">
        <v>190</v>
      </c>
      <c r="D1836" t="s">
        <v>194</v>
      </c>
      <c r="E1836" s="2">
        <v>42594.646527777775</v>
      </c>
      <c r="F1836" t="s">
        <v>150</v>
      </c>
      <c r="G1836" t="s">
        <v>149</v>
      </c>
      <c r="H1836" t="b">
        <v>0</v>
      </c>
      <c r="I1836">
        <v>4.4000000000000003E-3</v>
      </c>
      <c r="J1836">
        <v>1E-3</v>
      </c>
      <c r="K1836" t="str">
        <f t="shared" si="84"/>
        <v>=</v>
      </c>
      <c r="L1836">
        <f t="shared" si="85"/>
        <v>4.4000000000000004</v>
      </c>
      <c r="M1836">
        <f t="shared" si="86"/>
        <v>1</v>
      </c>
      <c r="N1836" t="s">
        <v>453</v>
      </c>
    </row>
    <row r="1837" spans="1:14">
      <c r="A1837" t="s">
        <v>451</v>
      </c>
      <c r="B1837" t="s">
        <v>452</v>
      </c>
      <c r="C1837" t="s">
        <v>196</v>
      </c>
      <c r="D1837" t="s">
        <v>197</v>
      </c>
      <c r="E1837" s="2">
        <v>42324.52847222222</v>
      </c>
      <c r="F1837" t="s">
        <v>150</v>
      </c>
      <c r="G1837" t="s">
        <v>149</v>
      </c>
      <c r="H1837" t="b">
        <v>0</v>
      </c>
      <c r="I1837">
        <v>1.7999999999999999E-2</v>
      </c>
      <c r="J1837">
        <v>1E-3</v>
      </c>
      <c r="K1837" t="str">
        <f t="shared" si="84"/>
        <v>=</v>
      </c>
      <c r="L1837">
        <f t="shared" si="85"/>
        <v>18</v>
      </c>
      <c r="M1837">
        <f t="shared" si="86"/>
        <v>1</v>
      </c>
      <c r="N1837" t="s">
        <v>453</v>
      </c>
    </row>
    <row r="1838" spans="1:14">
      <c r="A1838" t="s">
        <v>451</v>
      </c>
      <c r="B1838" t="s">
        <v>452</v>
      </c>
      <c r="C1838" t="s">
        <v>203</v>
      </c>
      <c r="D1838" t="s">
        <v>204</v>
      </c>
      <c r="E1838" s="2">
        <v>43493.564583333333</v>
      </c>
      <c r="F1838" t="s">
        <v>150</v>
      </c>
      <c r="G1838" t="s">
        <v>149</v>
      </c>
      <c r="H1838" t="b">
        <v>0</v>
      </c>
      <c r="I1838">
        <v>9.2999999999999999E-2</v>
      </c>
      <c r="J1838">
        <v>1E-3</v>
      </c>
      <c r="K1838" t="str">
        <f t="shared" si="84"/>
        <v>=</v>
      </c>
      <c r="L1838">
        <f t="shared" si="85"/>
        <v>93</v>
      </c>
      <c r="M1838">
        <f t="shared" si="86"/>
        <v>1</v>
      </c>
      <c r="N1838" t="s">
        <v>453</v>
      </c>
    </row>
    <row r="1839" spans="1:14">
      <c r="A1839" t="s">
        <v>451</v>
      </c>
      <c r="B1839" t="s">
        <v>452</v>
      </c>
      <c r="C1839" t="s">
        <v>178</v>
      </c>
      <c r="D1839" t="s">
        <v>185</v>
      </c>
      <c r="E1839" s="2">
        <v>43719.605555555558</v>
      </c>
      <c r="F1839" t="s">
        <v>150</v>
      </c>
      <c r="G1839" t="s">
        <v>149</v>
      </c>
      <c r="H1839" t="b">
        <v>0</v>
      </c>
      <c r="I1839">
        <v>1.0999999999999999E-2</v>
      </c>
      <c r="J1839">
        <v>1E-3</v>
      </c>
      <c r="K1839" t="str">
        <f t="shared" si="84"/>
        <v>=</v>
      </c>
      <c r="L1839">
        <f t="shared" si="85"/>
        <v>11</v>
      </c>
      <c r="M1839">
        <f t="shared" si="86"/>
        <v>1</v>
      </c>
      <c r="N1839" t="s">
        <v>453</v>
      </c>
    </row>
    <row r="1840" spans="1:14">
      <c r="A1840" t="s">
        <v>451</v>
      </c>
      <c r="B1840" t="s">
        <v>452</v>
      </c>
      <c r="C1840" t="s">
        <v>187</v>
      </c>
      <c r="D1840" t="s">
        <v>188</v>
      </c>
      <c r="E1840" s="2">
        <v>43809.370833333334</v>
      </c>
      <c r="F1840" t="s">
        <v>150</v>
      </c>
      <c r="G1840" t="s">
        <v>149</v>
      </c>
      <c r="H1840" t="b">
        <v>0</v>
      </c>
      <c r="I1840">
        <v>6.7999999999999996E-3</v>
      </c>
      <c r="J1840">
        <v>1E-3</v>
      </c>
      <c r="K1840" t="str">
        <f t="shared" si="84"/>
        <v>=</v>
      </c>
      <c r="L1840">
        <f t="shared" si="85"/>
        <v>6.8</v>
      </c>
      <c r="M1840">
        <f t="shared" si="86"/>
        <v>1</v>
      </c>
      <c r="N1840" t="s">
        <v>453</v>
      </c>
    </row>
    <row r="1841" spans="1:14">
      <c r="A1841" t="s">
        <v>451</v>
      </c>
      <c r="B1841" t="s">
        <v>452</v>
      </c>
      <c r="C1841" t="s">
        <v>198</v>
      </c>
      <c r="D1841" t="s">
        <v>201</v>
      </c>
      <c r="E1841" s="2">
        <v>43486.470833333333</v>
      </c>
      <c r="F1841" t="s">
        <v>150</v>
      </c>
      <c r="G1841" t="s">
        <v>149</v>
      </c>
      <c r="H1841" t="b">
        <v>0</v>
      </c>
      <c r="I1841">
        <v>6.0999999999999999E-2</v>
      </c>
      <c r="J1841">
        <v>1E-3</v>
      </c>
      <c r="K1841" t="str">
        <f t="shared" si="84"/>
        <v>=</v>
      </c>
      <c r="L1841">
        <f t="shared" si="85"/>
        <v>61</v>
      </c>
      <c r="M1841">
        <f t="shared" si="86"/>
        <v>1</v>
      </c>
      <c r="N1841" t="s">
        <v>453</v>
      </c>
    </row>
    <row r="1842" spans="1:14">
      <c r="A1842" t="s">
        <v>451</v>
      </c>
      <c r="B1842" t="s">
        <v>452</v>
      </c>
      <c r="C1842" t="s">
        <v>178</v>
      </c>
      <c r="D1842" t="s">
        <v>185</v>
      </c>
      <c r="E1842" s="2">
        <v>41990.412499999999</v>
      </c>
      <c r="F1842" t="s">
        <v>150</v>
      </c>
      <c r="G1842" t="s">
        <v>149</v>
      </c>
      <c r="H1842" t="b">
        <v>0</v>
      </c>
      <c r="I1842">
        <v>0.01</v>
      </c>
      <c r="J1842">
        <v>1E-3</v>
      </c>
      <c r="K1842" t="str">
        <f t="shared" si="84"/>
        <v>=</v>
      </c>
      <c r="L1842">
        <f t="shared" si="85"/>
        <v>10</v>
      </c>
      <c r="M1842">
        <f t="shared" si="86"/>
        <v>1</v>
      </c>
      <c r="N1842" t="s">
        <v>453</v>
      </c>
    </row>
    <row r="1843" spans="1:14">
      <c r="A1843" t="s">
        <v>451</v>
      </c>
      <c r="B1843" t="s">
        <v>452</v>
      </c>
      <c r="C1843" t="s">
        <v>187</v>
      </c>
      <c r="D1843" t="s">
        <v>188</v>
      </c>
      <c r="E1843" s="2">
        <v>42298.384722222225</v>
      </c>
      <c r="F1843" t="s">
        <v>150</v>
      </c>
      <c r="G1843" t="s">
        <v>149</v>
      </c>
      <c r="H1843" t="b">
        <v>0</v>
      </c>
      <c r="I1843">
        <v>1.7999999999999999E-2</v>
      </c>
      <c r="J1843">
        <v>1E-3</v>
      </c>
      <c r="K1843" t="str">
        <f t="shared" si="84"/>
        <v>=</v>
      </c>
      <c r="L1843">
        <f t="shared" si="85"/>
        <v>18</v>
      </c>
      <c r="M1843">
        <f t="shared" si="86"/>
        <v>1</v>
      </c>
      <c r="N1843" t="s">
        <v>453</v>
      </c>
    </row>
    <row r="1844" spans="1:14">
      <c r="A1844" t="s">
        <v>451</v>
      </c>
      <c r="B1844" t="s">
        <v>452</v>
      </c>
      <c r="C1844" t="s">
        <v>203</v>
      </c>
      <c r="D1844" t="s">
        <v>204</v>
      </c>
      <c r="E1844" s="2">
        <v>43440.587500000001</v>
      </c>
      <c r="F1844" t="s">
        <v>150</v>
      </c>
      <c r="G1844" t="s">
        <v>149</v>
      </c>
      <c r="H1844" t="b">
        <v>0</v>
      </c>
      <c r="I1844">
        <v>0.1</v>
      </c>
      <c r="J1844">
        <v>1E-3</v>
      </c>
      <c r="K1844" t="str">
        <f t="shared" si="84"/>
        <v>=</v>
      </c>
      <c r="L1844">
        <f t="shared" si="85"/>
        <v>100</v>
      </c>
      <c r="M1844">
        <f t="shared" si="86"/>
        <v>1</v>
      </c>
      <c r="N1844" t="s">
        <v>453</v>
      </c>
    </row>
    <row r="1845" spans="1:14">
      <c r="A1845" t="s">
        <v>451</v>
      </c>
      <c r="B1845" t="s">
        <v>452</v>
      </c>
      <c r="C1845" t="s">
        <v>178</v>
      </c>
      <c r="D1845" t="s">
        <v>185</v>
      </c>
      <c r="E1845" s="2">
        <v>42600.624305555553</v>
      </c>
      <c r="F1845" t="s">
        <v>150</v>
      </c>
      <c r="G1845" t="s">
        <v>149</v>
      </c>
      <c r="H1845" t="b">
        <v>0</v>
      </c>
      <c r="I1845">
        <v>1.6E-2</v>
      </c>
      <c r="J1845">
        <v>1E-3</v>
      </c>
      <c r="K1845" t="str">
        <f t="shared" si="84"/>
        <v>=</v>
      </c>
      <c r="L1845">
        <f t="shared" si="85"/>
        <v>16</v>
      </c>
      <c r="M1845">
        <f t="shared" si="86"/>
        <v>1</v>
      </c>
      <c r="N1845" t="s">
        <v>453</v>
      </c>
    </row>
    <row r="1846" spans="1:14">
      <c r="A1846" t="s">
        <v>451</v>
      </c>
      <c r="B1846" t="s">
        <v>452</v>
      </c>
      <c r="C1846" t="s">
        <v>203</v>
      </c>
      <c r="D1846" t="s">
        <v>204</v>
      </c>
      <c r="E1846" s="2">
        <v>42759.37777777778</v>
      </c>
      <c r="F1846" t="s">
        <v>150</v>
      </c>
      <c r="G1846" t="s">
        <v>149</v>
      </c>
      <c r="H1846" t="b">
        <v>0</v>
      </c>
      <c r="I1846">
        <v>2.5000000000000001E-2</v>
      </c>
      <c r="J1846">
        <v>1E-3</v>
      </c>
      <c r="K1846" t="str">
        <f t="shared" si="84"/>
        <v>=</v>
      </c>
      <c r="L1846">
        <f t="shared" si="85"/>
        <v>25</v>
      </c>
      <c r="M1846">
        <f t="shared" si="86"/>
        <v>1</v>
      </c>
      <c r="N1846" t="s">
        <v>453</v>
      </c>
    </row>
    <row r="1847" spans="1:14">
      <c r="A1847" t="s">
        <v>451</v>
      </c>
      <c r="B1847" t="s">
        <v>452</v>
      </c>
      <c r="C1847" t="s">
        <v>206</v>
      </c>
      <c r="D1847" t="s">
        <v>207</v>
      </c>
      <c r="E1847" s="2">
        <v>42480.460416666669</v>
      </c>
      <c r="F1847" t="s">
        <v>150</v>
      </c>
      <c r="G1847" t="s">
        <v>149</v>
      </c>
      <c r="H1847" t="b">
        <v>0</v>
      </c>
      <c r="I1847">
        <v>0.03</v>
      </c>
      <c r="J1847">
        <v>1E-3</v>
      </c>
      <c r="K1847" t="str">
        <f t="shared" si="84"/>
        <v>=</v>
      </c>
      <c r="L1847">
        <f t="shared" si="85"/>
        <v>30</v>
      </c>
      <c r="M1847">
        <f t="shared" si="86"/>
        <v>1</v>
      </c>
      <c r="N1847" t="s">
        <v>453</v>
      </c>
    </row>
    <row r="1848" spans="1:14">
      <c r="A1848" t="s">
        <v>451</v>
      </c>
      <c r="B1848" t="s">
        <v>452</v>
      </c>
      <c r="C1848" t="s">
        <v>203</v>
      </c>
      <c r="D1848" t="s">
        <v>204</v>
      </c>
      <c r="E1848" s="2">
        <v>43789.455555555556</v>
      </c>
      <c r="F1848" t="s">
        <v>150</v>
      </c>
      <c r="G1848" t="s">
        <v>149</v>
      </c>
      <c r="H1848" t="b">
        <v>0</v>
      </c>
      <c r="I1848">
        <v>1.0999999999999999E-2</v>
      </c>
      <c r="J1848">
        <v>1E-3</v>
      </c>
      <c r="K1848" t="str">
        <f t="shared" si="84"/>
        <v>=</v>
      </c>
      <c r="L1848">
        <f t="shared" si="85"/>
        <v>11</v>
      </c>
      <c r="M1848">
        <f t="shared" si="86"/>
        <v>1</v>
      </c>
      <c r="N1848" t="s">
        <v>453</v>
      </c>
    </row>
    <row r="1849" spans="1:14">
      <c r="A1849" t="s">
        <v>451</v>
      </c>
      <c r="B1849" t="s">
        <v>452</v>
      </c>
      <c r="C1849" t="s">
        <v>198</v>
      </c>
      <c r="D1849" t="s">
        <v>201</v>
      </c>
      <c r="E1849" s="2">
        <v>42591.397916666669</v>
      </c>
      <c r="F1849" t="s">
        <v>150</v>
      </c>
      <c r="G1849" t="s">
        <v>149</v>
      </c>
      <c r="H1849" t="b">
        <v>0</v>
      </c>
      <c r="I1849">
        <v>7.4999999999999997E-2</v>
      </c>
      <c r="J1849">
        <v>1E-3</v>
      </c>
      <c r="K1849" t="str">
        <f t="shared" si="84"/>
        <v>=</v>
      </c>
      <c r="L1849">
        <f t="shared" si="85"/>
        <v>75</v>
      </c>
      <c r="M1849">
        <f t="shared" si="86"/>
        <v>1</v>
      </c>
      <c r="N1849" t="s">
        <v>453</v>
      </c>
    </row>
    <row r="1850" spans="1:14">
      <c r="A1850" t="s">
        <v>451</v>
      </c>
      <c r="B1850" t="s">
        <v>452</v>
      </c>
      <c r="C1850" t="s">
        <v>178</v>
      </c>
      <c r="D1850" t="s">
        <v>185</v>
      </c>
      <c r="E1850" s="2">
        <v>44545.533333333333</v>
      </c>
      <c r="F1850" t="s">
        <v>150</v>
      </c>
      <c r="G1850" t="s">
        <v>149</v>
      </c>
      <c r="H1850" t="b">
        <v>0</v>
      </c>
      <c r="I1850">
        <v>3.3E-3</v>
      </c>
      <c r="J1850">
        <v>1E-3</v>
      </c>
      <c r="K1850" t="str">
        <f t="shared" si="84"/>
        <v>=</v>
      </c>
      <c r="L1850">
        <f t="shared" si="85"/>
        <v>3.3</v>
      </c>
      <c r="M1850">
        <f t="shared" si="86"/>
        <v>1</v>
      </c>
      <c r="N1850" t="s">
        <v>453</v>
      </c>
    </row>
    <row r="1851" spans="1:14">
      <c r="A1851" t="s">
        <v>451</v>
      </c>
      <c r="B1851" t="s">
        <v>452</v>
      </c>
      <c r="C1851" t="s">
        <v>178</v>
      </c>
      <c r="D1851" t="s">
        <v>185</v>
      </c>
      <c r="E1851" s="2">
        <v>42031.502083333333</v>
      </c>
      <c r="F1851" t="s">
        <v>150</v>
      </c>
      <c r="G1851" t="s">
        <v>149</v>
      </c>
      <c r="H1851" t="b">
        <v>0</v>
      </c>
      <c r="I1851">
        <v>1.7999999999999999E-2</v>
      </c>
      <c r="J1851">
        <v>1E-3</v>
      </c>
      <c r="K1851" t="str">
        <f t="shared" si="84"/>
        <v>=</v>
      </c>
      <c r="L1851">
        <f t="shared" si="85"/>
        <v>18</v>
      </c>
      <c r="M1851">
        <f t="shared" si="86"/>
        <v>1</v>
      </c>
      <c r="N1851" t="s">
        <v>453</v>
      </c>
    </row>
    <row r="1852" spans="1:14">
      <c r="A1852" t="s">
        <v>451</v>
      </c>
      <c r="B1852" t="s">
        <v>452</v>
      </c>
      <c r="C1852" t="s">
        <v>178</v>
      </c>
      <c r="D1852" t="s">
        <v>185</v>
      </c>
      <c r="E1852" s="2">
        <v>42481.677083333336</v>
      </c>
      <c r="F1852" t="s">
        <v>150</v>
      </c>
      <c r="G1852" t="s">
        <v>149</v>
      </c>
      <c r="H1852" t="b">
        <v>0</v>
      </c>
      <c r="I1852">
        <v>1.4E-2</v>
      </c>
      <c r="J1852">
        <v>1E-3</v>
      </c>
      <c r="K1852" t="str">
        <f t="shared" si="84"/>
        <v>=</v>
      </c>
      <c r="L1852">
        <f t="shared" si="85"/>
        <v>14</v>
      </c>
      <c r="M1852">
        <f t="shared" si="86"/>
        <v>1</v>
      </c>
      <c r="N1852" t="s">
        <v>453</v>
      </c>
    </row>
    <row r="1853" spans="1:14">
      <c r="A1853" t="s">
        <v>451</v>
      </c>
      <c r="B1853" t="s">
        <v>452</v>
      </c>
      <c r="C1853" t="s">
        <v>178</v>
      </c>
      <c r="D1853" t="s">
        <v>185</v>
      </c>
      <c r="E1853" s="2">
        <v>43293.684027777781</v>
      </c>
      <c r="F1853" t="s">
        <v>150</v>
      </c>
      <c r="G1853" t="s">
        <v>149</v>
      </c>
      <c r="H1853" t="b">
        <v>0</v>
      </c>
      <c r="I1853">
        <v>9.4999999999999998E-3</v>
      </c>
      <c r="J1853">
        <v>1E-3</v>
      </c>
      <c r="K1853" t="str">
        <f t="shared" si="84"/>
        <v>=</v>
      </c>
      <c r="L1853">
        <f t="shared" si="85"/>
        <v>9.5</v>
      </c>
      <c r="M1853">
        <f t="shared" si="86"/>
        <v>1</v>
      </c>
      <c r="N1853" t="s">
        <v>453</v>
      </c>
    </row>
    <row r="1854" spans="1:14">
      <c r="A1854" t="s">
        <v>451</v>
      </c>
      <c r="B1854" t="s">
        <v>452</v>
      </c>
      <c r="C1854" t="s">
        <v>206</v>
      </c>
      <c r="D1854" t="s">
        <v>207</v>
      </c>
      <c r="E1854" s="2">
        <v>42709.363888888889</v>
      </c>
      <c r="F1854" t="s">
        <v>150</v>
      </c>
      <c r="G1854" t="s">
        <v>149</v>
      </c>
      <c r="H1854" t="b">
        <v>0</v>
      </c>
      <c r="I1854">
        <v>3.7999999999999999E-2</v>
      </c>
      <c r="J1854">
        <v>1E-3</v>
      </c>
      <c r="K1854" t="str">
        <f t="shared" si="84"/>
        <v>=</v>
      </c>
      <c r="L1854">
        <f t="shared" si="85"/>
        <v>38</v>
      </c>
      <c r="M1854">
        <f t="shared" si="86"/>
        <v>1</v>
      </c>
      <c r="N1854" t="s">
        <v>453</v>
      </c>
    </row>
    <row r="1855" spans="1:14">
      <c r="A1855" t="s">
        <v>451</v>
      </c>
      <c r="B1855" t="s">
        <v>452</v>
      </c>
      <c r="C1855" t="s">
        <v>196</v>
      </c>
      <c r="D1855" t="s">
        <v>197</v>
      </c>
      <c r="E1855" s="2">
        <v>42095.439583333333</v>
      </c>
      <c r="F1855" t="s">
        <v>150</v>
      </c>
      <c r="G1855" t="s">
        <v>149</v>
      </c>
      <c r="H1855" t="b">
        <v>0</v>
      </c>
      <c r="I1855">
        <v>1.2E-2</v>
      </c>
      <c r="J1855">
        <v>1E-3</v>
      </c>
      <c r="K1855" t="str">
        <f t="shared" si="84"/>
        <v>=</v>
      </c>
      <c r="L1855">
        <f t="shared" si="85"/>
        <v>12</v>
      </c>
      <c r="M1855">
        <f t="shared" si="86"/>
        <v>1</v>
      </c>
      <c r="N1855" t="s">
        <v>453</v>
      </c>
    </row>
    <row r="1856" spans="1:14">
      <c r="A1856" t="s">
        <v>451</v>
      </c>
      <c r="B1856" t="s">
        <v>452</v>
      </c>
      <c r="C1856" t="s">
        <v>398</v>
      </c>
      <c r="D1856" t="s">
        <v>399</v>
      </c>
      <c r="E1856" s="2">
        <v>42411.629166666666</v>
      </c>
      <c r="F1856" t="s">
        <v>150</v>
      </c>
      <c r="G1856" t="s">
        <v>149</v>
      </c>
      <c r="H1856" t="b">
        <v>0</v>
      </c>
      <c r="I1856">
        <v>2.5999999999999999E-2</v>
      </c>
      <c r="J1856">
        <v>1E-3</v>
      </c>
      <c r="K1856" t="str">
        <f t="shared" si="84"/>
        <v>=</v>
      </c>
      <c r="L1856">
        <f t="shared" si="85"/>
        <v>26</v>
      </c>
      <c r="M1856">
        <f t="shared" si="86"/>
        <v>1</v>
      </c>
      <c r="N1856" t="s">
        <v>453</v>
      </c>
    </row>
    <row r="1857" spans="1:14">
      <c r="A1857" t="s">
        <v>451</v>
      </c>
      <c r="B1857" t="s">
        <v>452</v>
      </c>
      <c r="C1857" t="s">
        <v>203</v>
      </c>
      <c r="D1857" t="s">
        <v>204</v>
      </c>
      <c r="E1857" s="2">
        <v>43434.40347222222</v>
      </c>
      <c r="F1857" t="s">
        <v>150</v>
      </c>
      <c r="G1857" t="s">
        <v>149</v>
      </c>
      <c r="H1857" t="b">
        <v>0</v>
      </c>
      <c r="I1857">
        <v>8.8999999999999996E-2</v>
      </c>
      <c r="J1857">
        <v>1E-3</v>
      </c>
      <c r="K1857" t="str">
        <f t="shared" si="84"/>
        <v>=</v>
      </c>
      <c r="L1857">
        <f t="shared" si="85"/>
        <v>89</v>
      </c>
      <c r="M1857">
        <f t="shared" si="86"/>
        <v>1</v>
      </c>
      <c r="N1857" t="s">
        <v>453</v>
      </c>
    </row>
    <row r="1858" spans="1:14">
      <c r="A1858" t="s">
        <v>451</v>
      </c>
      <c r="B1858" t="s">
        <v>452</v>
      </c>
      <c r="C1858" t="s">
        <v>178</v>
      </c>
      <c r="D1858" t="s">
        <v>185</v>
      </c>
      <c r="E1858" s="2">
        <v>42121.713194444441</v>
      </c>
      <c r="F1858" t="s">
        <v>150</v>
      </c>
      <c r="G1858" t="s">
        <v>149</v>
      </c>
      <c r="H1858" t="b">
        <v>0</v>
      </c>
      <c r="I1858">
        <v>1.0999999999999999E-2</v>
      </c>
      <c r="J1858">
        <v>1E-3</v>
      </c>
      <c r="K1858" t="str">
        <f t="shared" si="84"/>
        <v>=</v>
      </c>
      <c r="L1858">
        <f t="shared" si="85"/>
        <v>11</v>
      </c>
      <c r="M1858">
        <f t="shared" si="86"/>
        <v>1</v>
      </c>
      <c r="N1858" t="s">
        <v>453</v>
      </c>
    </row>
    <row r="1859" spans="1:14">
      <c r="A1859" t="s">
        <v>451</v>
      </c>
      <c r="B1859" t="s">
        <v>452</v>
      </c>
      <c r="C1859" t="s">
        <v>203</v>
      </c>
      <c r="D1859" t="s">
        <v>204</v>
      </c>
      <c r="E1859" s="2">
        <v>43143.577777777777</v>
      </c>
      <c r="F1859" t="s">
        <v>150</v>
      </c>
      <c r="G1859" t="s">
        <v>149</v>
      </c>
      <c r="H1859" t="b">
        <v>0</v>
      </c>
      <c r="I1859">
        <v>2.5000000000000001E-2</v>
      </c>
      <c r="J1859">
        <v>1E-3</v>
      </c>
      <c r="K1859" t="str">
        <f t="shared" ref="K1859:K1922" si="87">IF(H1859=TRUE,"&lt;","=")</f>
        <v>=</v>
      </c>
      <c r="L1859">
        <f t="shared" ref="L1859:L1922" si="88">I1859*1000</f>
        <v>25</v>
      </c>
      <c r="M1859">
        <f t="shared" ref="M1859:M1922" si="89">J1859*1000</f>
        <v>1</v>
      </c>
      <c r="N1859" t="s">
        <v>453</v>
      </c>
    </row>
    <row r="1860" spans="1:14">
      <c r="A1860" t="s">
        <v>451</v>
      </c>
      <c r="B1860" t="s">
        <v>452</v>
      </c>
      <c r="C1860" t="s">
        <v>187</v>
      </c>
      <c r="D1860" t="s">
        <v>188</v>
      </c>
      <c r="E1860" s="2">
        <v>44979.353472222225</v>
      </c>
      <c r="F1860" t="s">
        <v>150</v>
      </c>
      <c r="G1860" t="s">
        <v>149</v>
      </c>
      <c r="H1860" t="b">
        <v>0</v>
      </c>
      <c r="I1860">
        <v>1.4999999999999999E-2</v>
      </c>
      <c r="J1860">
        <v>1E-3</v>
      </c>
      <c r="K1860" t="str">
        <f t="shared" si="87"/>
        <v>=</v>
      </c>
      <c r="L1860">
        <f t="shared" si="88"/>
        <v>15</v>
      </c>
      <c r="M1860">
        <f t="shared" si="89"/>
        <v>1</v>
      </c>
      <c r="N1860" t="s">
        <v>453</v>
      </c>
    </row>
    <row r="1861" spans="1:14">
      <c r="A1861" t="s">
        <v>451</v>
      </c>
      <c r="B1861" t="s">
        <v>452</v>
      </c>
      <c r="C1861" t="s">
        <v>241</v>
      </c>
      <c r="D1861" t="s">
        <v>242</v>
      </c>
      <c r="E1861" s="2">
        <v>43479.634722222225</v>
      </c>
      <c r="F1861" t="s">
        <v>150</v>
      </c>
      <c r="G1861" t="s">
        <v>149</v>
      </c>
      <c r="H1861" t="b">
        <v>0</v>
      </c>
      <c r="I1861">
        <v>2.8999999999999998E-3</v>
      </c>
      <c r="J1861">
        <v>1E-3</v>
      </c>
      <c r="K1861" t="str">
        <f t="shared" si="87"/>
        <v>=</v>
      </c>
      <c r="L1861">
        <f t="shared" si="88"/>
        <v>2.9</v>
      </c>
      <c r="M1861">
        <f t="shared" si="89"/>
        <v>1</v>
      </c>
      <c r="N1861" t="s">
        <v>453</v>
      </c>
    </row>
    <row r="1862" spans="1:14">
      <c r="A1862" t="s">
        <v>451</v>
      </c>
      <c r="B1862" t="s">
        <v>452</v>
      </c>
      <c r="C1862" t="s">
        <v>206</v>
      </c>
      <c r="D1862" t="s">
        <v>207</v>
      </c>
      <c r="E1862" s="2">
        <v>44760.40902777778</v>
      </c>
      <c r="F1862" t="s">
        <v>150</v>
      </c>
      <c r="G1862" t="s">
        <v>149</v>
      </c>
      <c r="H1862" t="b">
        <v>0</v>
      </c>
      <c r="I1862">
        <v>0.03</v>
      </c>
      <c r="J1862">
        <v>1E-3</v>
      </c>
      <c r="K1862" t="str">
        <f t="shared" si="87"/>
        <v>=</v>
      </c>
      <c r="L1862">
        <f t="shared" si="88"/>
        <v>30</v>
      </c>
      <c r="M1862">
        <f t="shared" si="89"/>
        <v>1</v>
      </c>
      <c r="N1862" t="s">
        <v>453</v>
      </c>
    </row>
    <row r="1863" spans="1:14">
      <c r="A1863" t="s">
        <v>451</v>
      </c>
      <c r="B1863" t="s">
        <v>452</v>
      </c>
      <c r="C1863" t="s">
        <v>178</v>
      </c>
      <c r="D1863" t="s">
        <v>185</v>
      </c>
      <c r="E1863" s="2">
        <v>43139.598611111112</v>
      </c>
      <c r="F1863" t="s">
        <v>150</v>
      </c>
      <c r="G1863" t="s">
        <v>149</v>
      </c>
      <c r="H1863" t="b">
        <v>0</v>
      </c>
      <c r="I1863">
        <v>4.8999999999999998E-3</v>
      </c>
      <c r="J1863">
        <v>1E-3</v>
      </c>
      <c r="K1863" t="str">
        <f t="shared" si="87"/>
        <v>=</v>
      </c>
      <c r="L1863">
        <f t="shared" si="88"/>
        <v>4.8999999999999995</v>
      </c>
      <c r="M1863">
        <f t="shared" si="89"/>
        <v>1</v>
      </c>
      <c r="N1863" t="s">
        <v>453</v>
      </c>
    </row>
    <row r="1864" spans="1:14">
      <c r="A1864" t="s">
        <v>451</v>
      </c>
      <c r="B1864" t="s">
        <v>452</v>
      </c>
      <c r="C1864" t="s">
        <v>417</v>
      </c>
      <c r="D1864" t="s">
        <v>418</v>
      </c>
      <c r="E1864" s="2">
        <v>43712.442361111112</v>
      </c>
      <c r="F1864" t="s">
        <v>150</v>
      </c>
      <c r="G1864" t="s">
        <v>149</v>
      </c>
      <c r="H1864" t="b">
        <v>0</v>
      </c>
      <c r="I1864">
        <v>3.9E-2</v>
      </c>
      <c r="J1864">
        <v>1E-3</v>
      </c>
      <c r="K1864" t="str">
        <f t="shared" si="87"/>
        <v>=</v>
      </c>
      <c r="L1864">
        <f t="shared" si="88"/>
        <v>39</v>
      </c>
      <c r="M1864">
        <f t="shared" si="89"/>
        <v>1</v>
      </c>
      <c r="N1864" t="s">
        <v>453</v>
      </c>
    </row>
    <row r="1865" spans="1:14">
      <c r="A1865" t="s">
        <v>451</v>
      </c>
      <c r="B1865" t="s">
        <v>452</v>
      </c>
      <c r="C1865" t="s">
        <v>178</v>
      </c>
      <c r="D1865" t="s">
        <v>185</v>
      </c>
      <c r="E1865" s="2">
        <v>44818.476388888892</v>
      </c>
      <c r="F1865" t="s">
        <v>150</v>
      </c>
      <c r="G1865" t="s">
        <v>149</v>
      </c>
      <c r="H1865" t="b">
        <v>0</v>
      </c>
      <c r="I1865">
        <v>8.5000000000000006E-3</v>
      </c>
      <c r="J1865">
        <v>1E-3</v>
      </c>
      <c r="K1865" t="str">
        <f t="shared" si="87"/>
        <v>=</v>
      </c>
      <c r="L1865">
        <f t="shared" si="88"/>
        <v>8.5</v>
      </c>
      <c r="M1865">
        <f t="shared" si="89"/>
        <v>1</v>
      </c>
      <c r="N1865" t="s">
        <v>453</v>
      </c>
    </row>
    <row r="1866" spans="1:14">
      <c r="A1866" t="s">
        <v>451</v>
      </c>
      <c r="B1866" t="s">
        <v>452</v>
      </c>
      <c r="C1866" t="s">
        <v>178</v>
      </c>
      <c r="D1866" t="s">
        <v>185</v>
      </c>
      <c r="E1866" s="2">
        <v>42200.44027777778</v>
      </c>
      <c r="F1866" t="s">
        <v>150</v>
      </c>
      <c r="G1866" t="s">
        <v>149</v>
      </c>
      <c r="H1866" t="b">
        <v>0</v>
      </c>
      <c r="I1866">
        <v>1.7000000000000001E-2</v>
      </c>
      <c r="J1866">
        <v>1E-3</v>
      </c>
      <c r="K1866" t="str">
        <f t="shared" si="87"/>
        <v>=</v>
      </c>
      <c r="L1866">
        <f t="shared" si="88"/>
        <v>17</v>
      </c>
      <c r="M1866">
        <f t="shared" si="89"/>
        <v>1</v>
      </c>
      <c r="N1866" t="s">
        <v>453</v>
      </c>
    </row>
    <row r="1867" spans="1:14">
      <c r="A1867" t="s">
        <v>451</v>
      </c>
      <c r="B1867" t="s">
        <v>452</v>
      </c>
      <c r="C1867" t="s">
        <v>241</v>
      </c>
      <c r="D1867" t="s">
        <v>242</v>
      </c>
      <c r="E1867" s="2">
        <v>42508.551388888889</v>
      </c>
      <c r="F1867" t="s">
        <v>150</v>
      </c>
      <c r="G1867" t="s">
        <v>149</v>
      </c>
      <c r="H1867" t="b">
        <v>0</v>
      </c>
      <c r="I1867">
        <v>6.8999999999999999E-3</v>
      </c>
      <c r="J1867">
        <v>1E-3</v>
      </c>
      <c r="K1867" t="str">
        <f t="shared" si="87"/>
        <v>=</v>
      </c>
      <c r="L1867">
        <f t="shared" si="88"/>
        <v>6.8999999999999995</v>
      </c>
      <c r="M1867">
        <f t="shared" si="89"/>
        <v>1</v>
      </c>
      <c r="N1867" t="s">
        <v>453</v>
      </c>
    </row>
    <row r="1868" spans="1:14">
      <c r="A1868" t="s">
        <v>451</v>
      </c>
      <c r="B1868" t="s">
        <v>452</v>
      </c>
      <c r="C1868" t="s">
        <v>206</v>
      </c>
      <c r="D1868" t="s">
        <v>207</v>
      </c>
      <c r="E1868" s="2">
        <v>44672.518055555556</v>
      </c>
      <c r="F1868" t="s">
        <v>150</v>
      </c>
      <c r="G1868" t="s">
        <v>149</v>
      </c>
      <c r="H1868" t="b">
        <v>0</v>
      </c>
      <c r="I1868">
        <v>3.1E-2</v>
      </c>
      <c r="J1868">
        <v>1E-3</v>
      </c>
      <c r="K1868" t="str">
        <f t="shared" si="87"/>
        <v>=</v>
      </c>
      <c r="L1868">
        <f t="shared" si="88"/>
        <v>31</v>
      </c>
      <c r="M1868">
        <f t="shared" si="89"/>
        <v>1</v>
      </c>
      <c r="N1868" t="s">
        <v>453</v>
      </c>
    </row>
    <row r="1869" spans="1:14">
      <c r="A1869" t="s">
        <v>451</v>
      </c>
      <c r="B1869" t="s">
        <v>452</v>
      </c>
      <c r="C1869" t="s">
        <v>187</v>
      </c>
      <c r="D1869" t="s">
        <v>188</v>
      </c>
      <c r="E1869" s="2">
        <v>42282.418055555558</v>
      </c>
      <c r="F1869" t="s">
        <v>150</v>
      </c>
      <c r="G1869" t="s">
        <v>149</v>
      </c>
      <c r="H1869" t="b">
        <v>0</v>
      </c>
      <c r="I1869">
        <v>1.4E-2</v>
      </c>
      <c r="J1869">
        <v>1E-3</v>
      </c>
      <c r="K1869" t="str">
        <f t="shared" si="87"/>
        <v>=</v>
      </c>
      <c r="L1869">
        <f t="shared" si="88"/>
        <v>14</v>
      </c>
      <c r="M1869">
        <f t="shared" si="89"/>
        <v>1</v>
      </c>
      <c r="N1869" t="s">
        <v>453</v>
      </c>
    </row>
    <row r="1870" spans="1:14">
      <c r="A1870" t="s">
        <v>451</v>
      </c>
      <c r="B1870" t="s">
        <v>452</v>
      </c>
      <c r="C1870" t="s">
        <v>187</v>
      </c>
      <c r="D1870" t="s">
        <v>188</v>
      </c>
      <c r="E1870" s="2">
        <v>43395.376388888886</v>
      </c>
      <c r="F1870" t="s">
        <v>150</v>
      </c>
      <c r="G1870" t="s">
        <v>149</v>
      </c>
      <c r="H1870" t="b">
        <v>0</v>
      </c>
      <c r="I1870">
        <v>1.4E-2</v>
      </c>
      <c r="J1870">
        <v>1E-3</v>
      </c>
      <c r="K1870" t="str">
        <f t="shared" si="87"/>
        <v>=</v>
      </c>
      <c r="L1870">
        <f t="shared" si="88"/>
        <v>14</v>
      </c>
      <c r="M1870">
        <f t="shared" si="89"/>
        <v>1</v>
      </c>
      <c r="N1870" t="s">
        <v>453</v>
      </c>
    </row>
    <row r="1871" spans="1:14">
      <c r="A1871" t="s">
        <v>451</v>
      </c>
      <c r="B1871" t="s">
        <v>452</v>
      </c>
      <c r="C1871" t="s">
        <v>203</v>
      </c>
      <c r="D1871" t="s">
        <v>204</v>
      </c>
      <c r="E1871" s="2">
        <v>43353.565972222219</v>
      </c>
      <c r="F1871" t="s">
        <v>150</v>
      </c>
      <c r="G1871" t="s">
        <v>149</v>
      </c>
      <c r="H1871" t="b">
        <v>0</v>
      </c>
      <c r="I1871">
        <v>4.3999999999999997E-2</v>
      </c>
      <c r="J1871">
        <v>1E-3</v>
      </c>
      <c r="K1871" t="str">
        <f t="shared" si="87"/>
        <v>=</v>
      </c>
      <c r="L1871">
        <f t="shared" si="88"/>
        <v>44</v>
      </c>
      <c r="M1871">
        <f t="shared" si="89"/>
        <v>1</v>
      </c>
      <c r="N1871" t="s">
        <v>453</v>
      </c>
    </row>
    <row r="1872" spans="1:14">
      <c r="A1872" t="s">
        <v>451</v>
      </c>
      <c r="B1872" t="s">
        <v>452</v>
      </c>
      <c r="C1872" t="s">
        <v>224</v>
      </c>
      <c r="D1872" t="s">
        <v>225</v>
      </c>
      <c r="E1872" s="2">
        <v>44846.478472222225</v>
      </c>
      <c r="F1872" t="s">
        <v>150</v>
      </c>
      <c r="G1872" t="s">
        <v>149</v>
      </c>
      <c r="H1872" t="b">
        <v>0</v>
      </c>
      <c r="I1872">
        <v>1.2E-2</v>
      </c>
      <c r="J1872">
        <v>1E-3</v>
      </c>
      <c r="K1872" t="str">
        <f t="shared" si="87"/>
        <v>=</v>
      </c>
      <c r="L1872">
        <f t="shared" si="88"/>
        <v>12</v>
      </c>
      <c r="M1872">
        <f t="shared" si="89"/>
        <v>1</v>
      </c>
      <c r="N1872" t="s">
        <v>453</v>
      </c>
    </row>
    <row r="1873" spans="1:14">
      <c r="A1873" t="s">
        <v>451</v>
      </c>
      <c r="B1873" t="s">
        <v>452</v>
      </c>
      <c r="C1873" t="s">
        <v>273</v>
      </c>
      <c r="D1873" t="s">
        <v>274</v>
      </c>
      <c r="E1873" s="2">
        <v>43718.475694444445</v>
      </c>
      <c r="F1873" t="s">
        <v>150</v>
      </c>
      <c r="G1873" t="s">
        <v>149</v>
      </c>
      <c r="H1873" t="b">
        <v>0</v>
      </c>
      <c r="I1873">
        <v>3.3000000000000002E-2</v>
      </c>
      <c r="J1873">
        <v>1E-3</v>
      </c>
      <c r="K1873" t="str">
        <f t="shared" si="87"/>
        <v>=</v>
      </c>
      <c r="L1873">
        <f t="shared" si="88"/>
        <v>33</v>
      </c>
      <c r="M1873">
        <f t="shared" si="89"/>
        <v>1</v>
      </c>
      <c r="N1873" t="s">
        <v>453</v>
      </c>
    </row>
    <row r="1874" spans="1:14">
      <c r="A1874" t="s">
        <v>451</v>
      </c>
      <c r="B1874" t="s">
        <v>452</v>
      </c>
      <c r="C1874" t="s">
        <v>364</v>
      </c>
      <c r="D1874" t="s">
        <v>365</v>
      </c>
      <c r="E1874" s="2">
        <v>42411.462500000001</v>
      </c>
      <c r="F1874" t="s">
        <v>150</v>
      </c>
      <c r="G1874" t="s">
        <v>149</v>
      </c>
      <c r="H1874" t="b">
        <v>0</v>
      </c>
      <c r="I1874">
        <v>4.0000000000000001E-3</v>
      </c>
      <c r="J1874">
        <v>1E-3</v>
      </c>
      <c r="K1874" t="str">
        <f t="shared" si="87"/>
        <v>=</v>
      </c>
      <c r="L1874">
        <f t="shared" si="88"/>
        <v>4</v>
      </c>
      <c r="M1874">
        <f t="shared" si="89"/>
        <v>1</v>
      </c>
      <c r="N1874" t="s">
        <v>453</v>
      </c>
    </row>
    <row r="1875" spans="1:14">
      <c r="A1875" t="s">
        <v>451</v>
      </c>
      <c r="B1875" t="s">
        <v>452</v>
      </c>
      <c r="C1875" t="s">
        <v>224</v>
      </c>
      <c r="D1875" t="s">
        <v>225</v>
      </c>
      <c r="E1875" s="2">
        <v>42578.52847222222</v>
      </c>
      <c r="F1875" t="s">
        <v>150</v>
      </c>
      <c r="G1875" t="s">
        <v>149</v>
      </c>
      <c r="H1875" t="b">
        <v>0</v>
      </c>
      <c r="I1875">
        <v>1.0999999999999999E-2</v>
      </c>
      <c r="J1875">
        <v>1E-3</v>
      </c>
      <c r="K1875" t="str">
        <f t="shared" si="87"/>
        <v>=</v>
      </c>
      <c r="L1875">
        <f t="shared" si="88"/>
        <v>11</v>
      </c>
      <c r="M1875">
        <f t="shared" si="89"/>
        <v>1</v>
      </c>
      <c r="N1875" t="s">
        <v>453</v>
      </c>
    </row>
    <row r="1876" spans="1:14">
      <c r="A1876" t="s">
        <v>451</v>
      </c>
      <c r="B1876" t="s">
        <v>452</v>
      </c>
      <c r="C1876" t="s">
        <v>190</v>
      </c>
      <c r="D1876" t="s">
        <v>194</v>
      </c>
      <c r="E1876" s="2">
        <v>43017.581250000003</v>
      </c>
      <c r="F1876" t="s">
        <v>150</v>
      </c>
      <c r="G1876" t="s">
        <v>149</v>
      </c>
      <c r="H1876" t="b">
        <v>0</v>
      </c>
      <c r="I1876">
        <v>2.5000000000000001E-3</v>
      </c>
      <c r="J1876">
        <v>1E-3</v>
      </c>
      <c r="K1876" t="str">
        <f t="shared" si="87"/>
        <v>=</v>
      </c>
      <c r="L1876">
        <f t="shared" si="88"/>
        <v>2.5</v>
      </c>
      <c r="M1876">
        <f t="shared" si="89"/>
        <v>1</v>
      </c>
      <c r="N1876" t="s">
        <v>453</v>
      </c>
    </row>
    <row r="1877" spans="1:14">
      <c r="A1877" t="s">
        <v>451</v>
      </c>
      <c r="B1877" t="s">
        <v>452</v>
      </c>
      <c r="C1877" t="s">
        <v>203</v>
      </c>
      <c r="D1877" t="s">
        <v>204</v>
      </c>
      <c r="E1877" s="2">
        <v>45117.661111111112</v>
      </c>
      <c r="F1877" t="s">
        <v>150</v>
      </c>
      <c r="G1877" t="s">
        <v>149</v>
      </c>
      <c r="H1877" t="b">
        <v>0</v>
      </c>
      <c r="I1877">
        <v>4.3999999999999997E-2</v>
      </c>
      <c r="J1877">
        <v>1E-3</v>
      </c>
      <c r="K1877" t="str">
        <f t="shared" si="87"/>
        <v>=</v>
      </c>
      <c r="L1877">
        <f t="shared" si="88"/>
        <v>44</v>
      </c>
      <c r="M1877">
        <f t="shared" si="89"/>
        <v>1</v>
      </c>
      <c r="N1877" t="s">
        <v>453</v>
      </c>
    </row>
    <row r="1878" spans="1:14">
      <c r="A1878" t="s">
        <v>451</v>
      </c>
      <c r="B1878" t="s">
        <v>452</v>
      </c>
      <c r="C1878" t="s">
        <v>190</v>
      </c>
      <c r="D1878" t="s">
        <v>194</v>
      </c>
      <c r="E1878" s="2">
        <v>44313.480555555558</v>
      </c>
      <c r="F1878" t="s">
        <v>150</v>
      </c>
      <c r="G1878" t="s">
        <v>149</v>
      </c>
      <c r="H1878" t="b">
        <v>0</v>
      </c>
      <c r="I1878">
        <v>2.5999999999999999E-3</v>
      </c>
      <c r="J1878">
        <v>1E-3</v>
      </c>
      <c r="K1878" t="str">
        <f t="shared" si="87"/>
        <v>=</v>
      </c>
      <c r="L1878">
        <f t="shared" si="88"/>
        <v>2.6</v>
      </c>
      <c r="M1878">
        <f t="shared" si="89"/>
        <v>1</v>
      </c>
      <c r="N1878" t="s">
        <v>453</v>
      </c>
    </row>
    <row r="1879" spans="1:14">
      <c r="A1879" t="s">
        <v>451</v>
      </c>
      <c r="B1879" t="s">
        <v>452</v>
      </c>
      <c r="C1879" t="s">
        <v>190</v>
      </c>
      <c r="D1879" t="s">
        <v>194</v>
      </c>
      <c r="E1879" s="2">
        <v>42982.668749999997</v>
      </c>
      <c r="F1879" t="s">
        <v>150</v>
      </c>
      <c r="G1879" t="s">
        <v>149</v>
      </c>
      <c r="H1879" t="b">
        <v>0</v>
      </c>
      <c r="I1879">
        <v>3.3999999999999998E-3</v>
      </c>
      <c r="J1879">
        <v>1E-3</v>
      </c>
      <c r="K1879" t="str">
        <f t="shared" si="87"/>
        <v>=</v>
      </c>
      <c r="L1879">
        <f t="shared" si="88"/>
        <v>3.4</v>
      </c>
      <c r="M1879">
        <f t="shared" si="89"/>
        <v>1</v>
      </c>
      <c r="N1879" t="s">
        <v>453</v>
      </c>
    </row>
    <row r="1880" spans="1:14">
      <c r="A1880" t="s">
        <v>451</v>
      </c>
      <c r="B1880" t="s">
        <v>452</v>
      </c>
      <c r="C1880" t="s">
        <v>203</v>
      </c>
      <c r="D1880" t="s">
        <v>204</v>
      </c>
      <c r="E1880" s="2">
        <v>42864.401388888888</v>
      </c>
      <c r="F1880" t="s">
        <v>150</v>
      </c>
      <c r="G1880" t="s">
        <v>149</v>
      </c>
      <c r="H1880" t="b">
        <v>0</v>
      </c>
      <c r="I1880">
        <v>7.8E-2</v>
      </c>
      <c r="J1880">
        <v>1E-3</v>
      </c>
      <c r="K1880" t="str">
        <f t="shared" si="87"/>
        <v>=</v>
      </c>
      <c r="L1880">
        <f t="shared" si="88"/>
        <v>78</v>
      </c>
      <c r="M1880">
        <f t="shared" si="89"/>
        <v>1</v>
      </c>
      <c r="N1880" t="s">
        <v>453</v>
      </c>
    </row>
    <row r="1881" spans="1:14">
      <c r="A1881" t="s">
        <v>451</v>
      </c>
      <c r="B1881" t="s">
        <v>452</v>
      </c>
      <c r="C1881" t="s">
        <v>203</v>
      </c>
      <c r="D1881" t="s">
        <v>204</v>
      </c>
      <c r="E1881" s="2">
        <v>43185.396527777775</v>
      </c>
      <c r="F1881" t="s">
        <v>150</v>
      </c>
      <c r="G1881" t="s">
        <v>149</v>
      </c>
      <c r="H1881" t="b">
        <v>0</v>
      </c>
      <c r="I1881">
        <v>2.7E-2</v>
      </c>
      <c r="J1881">
        <v>1E-3</v>
      </c>
      <c r="K1881" t="str">
        <f t="shared" si="87"/>
        <v>=</v>
      </c>
      <c r="L1881">
        <f t="shared" si="88"/>
        <v>27</v>
      </c>
      <c r="M1881">
        <f t="shared" si="89"/>
        <v>1</v>
      </c>
      <c r="N1881" t="s">
        <v>453</v>
      </c>
    </row>
    <row r="1882" spans="1:14">
      <c r="A1882" t="s">
        <v>451</v>
      </c>
      <c r="B1882" t="s">
        <v>452</v>
      </c>
      <c r="C1882" t="s">
        <v>203</v>
      </c>
      <c r="D1882" t="s">
        <v>204</v>
      </c>
      <c r="E1882" s="2">
        <v>43727.577777777777</v>
      </c>
      <c r="F1882" t="s">
        <v>150</v>
      </c>
      <c r="G1882" t="s">
        <v>149</v>
      </c>
      <c r="H1882" t="b">
        <v>0</v>
      </c>
      <c r="I1882">
        <v>6.7000000000000004E-2</v>
      </c>
      <c r="J1882">
        <v>1E-3</v>
      </c>
      <c r="K1882" t="str">
        <f t="shared" si="87"/>
        <v>=</v>
      </c>
      <c r="L1882">
        <f t="shared" si="88"/>
        <v>67</v>
      </c>
      <c r="M1882">
        <f t="shared" si="89"/>
        <v>1</v>
      </c>
      <c r="N1882" t="s">
        <v>453</v>
      </c>
    </row>
    <row r="1883" spans="1:14">
      <c r="A1883" t="s">
        <v>451</v>
      </c>
      <c r="B1883" t="s">
        <v>452</v>
      </c>
      <c r="C1883" t="s">
        <v>178</v>
      </c>
      <c r="D1883" t="s">
        <v>185</v>
      </c>
      <c r="E1883" s="2">
        <v>43475.540972222225</v>
      </c>
      <c r="F1883" t="s">
        <v>150</v>
      </c>
      <c r="G1883" t="s">
        <v>149</v>
      </c>
      <c r="H1883" t="b">
        <v>0</v>
      </c>
      <c r="I1883">
        <v>8.2000000000000007E-3</v>
      </c>
      <c r="J1883">
        <v>1E-3</v>
      </c>
      <c r="K1883" t="str">
        <f t="shared" si="87"/>
        <v>=</v>
      </c>
      <c r="L1883">
        <f t="shared" si="88"/>
        <v>8.2000000000000011</v>
      </c>
      <c r="M1883">
        <f t="shared" si="89"/>
        <v>1</v>
      </c>
      <c r="N1883" t="s">
        <v>453</v>
      </c>
    </row>
    <row r="1884" spans="1:14">
      <c r="A1884" t="s">
        <v>451</v>
      </c>
      <c r="B1884" t="s">
        <v>452</v>
      </c>
      <c r="C1884" t="s">
        <v>206</v>
      </c>
      <c r="D1884" t="s">
        <v>207</v>
      </c>
      <c r="E1884" s="2">
        <v>45215.525000000001</v>
      </c>
      <c r="F1884" t="s">
        <v>150</v>
      </c>
      <c r="G1884" t="s">
        <v>149</v>
      </c>
      <c r="H1884" t="b">
        <v>0</v>
      </c>
      <c r="I1884">
        <v>4.1000000000000002E-2</v>
      </c>
      <c r="J1884">
        <v>1E-3</v>
      </c>
      <c r="K1884" t="str">
        <f t="shared" si="87"/>
        <v>=</v>
      </c>
      <c r="L1884">
        <f t="shared" si="88"/>
        <v>41</v>
      </c>
      <c r="M1884">
        <f t="shared" si="89"/>
        <v>1</v>
      </c>
      <c r="N1884" t="s">
        <v>453</v>
      </c>
    </row>
    <row r="1885" spans="1:14">
      <c r="A1885" t="s">
        <v>451</v>
      </c>
      <c r="B1885" t="s">
        <v>452</v>
      </c>
      <c r="C1885" t="s">
        <v>198</v>
      </c>
      <c r="D1885" t="s">
        <v>201</v>
      </c>
      <c r="E1885" s="2">
        <v>42486.361805555556</v>
      </c>
      <c r="F1885" t="s">
        <v>150</v>
      </c>
      <c r="G1885" t="s">
        <v>149</v>
      </c>
      <c r="H1885" t="b">
        <v>0</v>
      </c>
      <c r="I1885">
        <v>0.14000000000000001</v>
      </c>
      <c r="J1885">
        <v>1E-3</v>
      </c>
      <c r="K1885" t="str">
        <f t="shared" si="87"/>
        <v>=</v>
      </c>
      <c r="L1885">
        <f t="shared" si="88"/>
        <v>140</v>
      </c>
      <c r="M1885">
        <f t="shared" si="89"/>
        <v>1</v>
      </c>
      <c r="N1885" t="s">
        <v>453</v>
      </c>
    </row>
    <row r="1886" spans="1:14">
      <c r="A1886" t="s">
        <v>451</v>
      </c>
      <c r="B1886" t="s">
        <v>452</v>
      </c>
      <c r="C1886" t="s">
        <v>241</v>
      </c>
      <c r="D1886" t="s">
        <v>242</v>
      </c>
      <c r="E1886" s="2">
        <v>42122.56527777778</v>
      </c>
      <c r="F1886" t="s">
        <v>150</v>
      </c>
      <c r="G1886" t="s">
        <v>149</v>
      </c>
      <c r="H1886" t="b">
        <v>0</v>
      </c>
      <c r="I1886">
        <v>4.0000000000000001E-3</v>
      </c>
      <c r="J1886">
        <v>1E-3</v>
      </c>
      <c r="K1886" t="str">
        <f t="shared" si="87"/>
        <v>=</v>
      </c>
      <c r="L1886">
        <f t="shared" si="88"/>
        <v>4</v>
      </c>
      <c r="M1886">
        <f t="shared" si="89"/>
        <v>1</v>
      </c>
      <c r="N1886" t="s">
        <v>453</v>
      </c>
    </row>
    <row r="1887" spans="1:14">
      <c r="A1887" t="s">
        <v>451</v>
      </c>
      <c r="B1887" t="s">
        <v>452</v>
      </c>
      <c r="C1887" t="s">
        <v>247</v>
      </c>
      <c r="D1887" t="s">
        <v>248</v>
      </c>
      <c r="E1887" s="2">
        <v>44656.504166666666</v>
      </c>
      <c r="F1887" t="s">
        <v>150</v>
      </c>
      <c r="G1887" t="s">
        <v>149</v>
      </c>
      <c r="H1887" t="b">
        <v>0</v>
      </c>
      <c r="I1887">
        <v>4.3E-3</v>
      </c>
      <c r="J1887">
        <v>1E-3</v>
      </c>
      <c r="K1887" t="str">
        <f t="shared" si="87"/>
        <v>=</v>
      </c>
      <c r="L1887">
        <f t="shared" si="88"/>
        <v>4.3</v>
      </c>
      <c r="M1887">
        <f t="shared" si="89"/>
        <v>1</v>
      </c>
      <c r="N1887" t="s">
        <v>453</v>
      </c>
    </row>
    <row r="1888" spans="1:14">
      <c r="A1888" t="s">
        <v>451</v>
      </c>
      <c r="B1888" t="s">
        <v>452</v>
      </c>
      <c r="C1888" t="s">
        <v>203</v>
      </c>
      <c r="D1888" t="s">
        <v>204</v>
      </c>
      <c r="E1888" s="2">
        <v>43153.453472222223</v>
      </c>
      <c r="F1888" t="s">
        <v>150</v>
      </c>
      <c r="G1888" t="s">
        <v>149</v>
      </c>
      <c r="H1888" t="b">
        <v>0</v>
      </c>
      <c r="I1888">
        <v>2.8000000000000001E-2</v>
      </c>
      <c r="J1888">
        <v>1E-3</v>
      </c>
      <c r="K1888" t="str">
        <f t="shared" si="87"/>
        <v>=</v>
      </c>
      <c r="L1888">
        <f t="shared" si="88"/>
        <v>28</v>
      </c>
      <c r="M1888">
        <f t="shared" si="89"/>
        <v>1</v>
      </c>
      <c r="N1888" t="s">
        <v>453</v>
      </c>
    </row>
    <row r="1889" spans="1:14">
      <c r="A1889" t="s">
        <v>451</v>
      </c>
      <c r="B1889" t="s">
        <v>452</v>
      </c>
      <c r="C1889" t="s">
        <v>203</v>
      </c>
      <c r="D1889" t="s">
        <v>204</v>
      </c>
      <c r="E1889" s="2">
        <v>42627.45</v>
      </c>
      <c r="F1889" t="s">
        <v>150</v>
      </c>
      <c r="G1889" t="s">
        <v>149</v>
      </c>
      <c r="H1889" t="b">
        <v>0</v>
      </c>
      <c r="I1889">
        <v>6.2E-2</v>
      </c>
      <c r="J1889">
        <v>1E-3</v>
      </c>
      <c r="K1889" t="str">
        <f t="shared" si="87"/>
        <v>=</v>
      </c>
      <c r="L1889">
        <f t="shared" si="88"/>
        <v>62</v>
      </c>
      <c r="M1889">
        <f t="shared" si="89"/>
        <v>1</v>
      </c>
      <c r="N1889" t="s">
        <v>453</v>
      </c>
    </row>
    <row r="1890" spans="1:14">
      <c r="A1890" t="s">
        <v>451</v>
      </c>
      <c r="B1890" t="s">
        <v>452</v>
      </c>
      <c r="C1890" t="s">
        <v>323</v>
      </c>
      <c r="D1890" t="s">
        <v>324</v>
      </c>
      <c r="E1890" s="2">
        <v>45057.490972222222</v>
      </c>
      <c r="F1890" t="s">
        <v>150</v>
      </c>
      <c r="G1890" t="s">
        <v>149</v>
      </c>
      <c r="H1890" t="b">
        <v>0</v>
      </c>
      <c r="I1890">
        <v>5.3E-3</v>
      </c>
      <c r="J1890">
        <v>1E-3</v>
      </c>
      <c r="K1890" t="str">
        <f t="shared" si="87"/>
        <v>=</v>
      </c>
      <c r="L1890">
        <f t="shared" si="88"/>
        <v>5.3</v>
      </c>
      <c r="M1890">
        <f t="shared" si="89"/>
        <v>1</v>
      </c>
      <c r="N1890" t="s">
        <v>453</v>
      </c>
    </row>
    <row r="1891" spans="1:14">
      <c r="A1891" t="s">
        <v>451</v>
      </c>
      <c r="B1891" t="s">
        <v>452</v>
      </c>
      <c r="C1891" t="s">
        <v>206</v>
      </c>
      <c r="D1891" t="s">
        <v>207</v>
      </c>
      <c r="E1891" s="2">
        <v>42600.57708333333</v>
      </c>
      <c r="F1891" t="s">
        <v>150</v>
      </c>
      <c r="G1891" t="s">
        <v>149</v>
      </c>
      <c r="H1891" t="b">
        <v>0</v>
      </c>
      <c r="I1891">
        <v>5.7000000000000002E-2</v>
      </c>
      <c r="J1891">
        <v>1E-3</v>
      </c>
      <c r="K1891" t="str">
        <f t="shared" si="87"/>
        <v>=</v>
      </c>
      <c r="L1891">
        <f t="shared" si="88"/>
        <v>57</v>
      </c>
      <c r="M1891">
        <f t="shared" si="89"/>
        <v>1</v>
      </c>
      <c r="N1891" t="s">
        <v>453</v>
      </c>
    </row>
    <row r="1892" spans="1:14">
      <c r="A1892" t="s">
        <v>451</v>
      </c>
      <c r="B1892" t="s">
        <v>452</v>
      </c>
      <c r="C1892" t="s">
        <v>206</v>
      </c>
      <c r="D1892" t="s">
        <v>207</v>
      </c>
      <c r="E1892" s="2">
        <v>43150.370138888888</v>
      </c>
      <c r="F1892" t="s">
        <v>150</v>
      </c>
      <c r="G1892" t="s">
        <v>149</v>
      </c>
      <c r="H1892" t="b">
        <v>0</v>
      </c>
      <c r="I1892">
        <v>2.1999999999999999E-2</v>
      </c>
      <c r="J1892">
        <v>1E-3</v>
      </c>
      <c r="K1892" t="str">
        <f t="shared" si="87"/>
        <v>=</v>
      </c>
      <c r="L1892">
        <f t="shared" si="88"/>
        <v>22</v>
      </c>
      <c r="M1892">
        <f t="shared" si="89"/>
        <v>1</v>
      </c>
      <c r="N1892" t="s">
        <v>453</v>
      </c>
    </row>
    <row r="1893" spans="1:14">
      <c r="A1893" t="s">
        <v>451</v>
      </c>
      <c r="B1893" t="s">
        <v>452</v>
      </c>
      <c r="C1893" t="s">
        <v>206</v>
      </c>
      <c r="D1893" t="s">
        <v>207</v>
      </c>
      <c r="E1893" s="2">
        <v>43433.554166666669</v>
      </c>
      <c r="F1893" t="s">
        <v>150</v>
      </c>
      <c r="G1893" t="s">
        <v>149</v>
      </c>
      <c r="H1893" t="b">
        <v>0</v>
      </c>
      <c r="I1893">
        <v>5.3999999999999999E-2</v>
      </c>
      <c r="J1893">
        <v>1E-3</v>
      </c>
      <c r="K1893" t="str">
        <f t="shared" si="87"/>
        <v>=</v>
      </c>
      <c r="L1893">
        <f t="shared" si="88"/>
        <v>54</v>
      </c>
      <c r="M1893">
        <f t="shared" si="89"/>
        <v>1</v>
      </c>
      <c r="N1893" t="s">
        <v>453</v>
      </c>
    </row>
    <row r="1894" spans="1:14">
      <c r="A1894" t="s">
        <v>451</v>
      </c>
      <c r="B1894" t="s">
        <v>452</v>
      </c>
      <c r="C1894" t="s">
        <v>190</v>
      </c>
      <c r="D1894" t="s">
        <v>194</v>
      </c>
      <c r="E1894" s="2">
        <v>42173.584027777775</v>
      </c>
      <c r="F1894" t="s">
        <v>150</v>
      </c>
      <c r="G1894" t="s">
        <v>149</v>
      </c>
      <c r="H1894" t="b">
        <v>0</v>
      </c>
      <c r="I1894">
        <v>3.8E-3</v>
      </c>
      <c r="J1894">
        <v>1E-3</v>
      </c>
      <c r="K1894" t="str">
        <f t="shared" si="87"/>
        <v>=</v>
      </c>
      <c r="L1894">
        <f t="shared" si="88"/>
        <v>3.8</v>
      </c>
      <c r="M1894">
        <f t="shared" si="89"/>
        <v>1</v>
      </c>
      <c r="N1894" t="s">
        <v>453</v>
      </c>
    </row>
    <row r="1895" spans="1:14">
      <c r="A1895" t="s">
        <v>451</v>
      </c>
      <c r="B1895" t="s">
        <v>452</v>
      </c>
      <c r="C1895" t="s">
        <v>190</v>
      </c>
      <c r="D1895" t="s">
        <v>194</v>
      </c>
      <c r="E1895" s="2">
        <v>42121.527083333334</v>
      </c>
      <c r="F1895" t="s">
        <v>150</v>
      </c>
      <c r="G1895" t="s">
        <v>149</v>
      </c>
      <c r="H1895" t="b">
        <v>0</v>
      </c>
      <c r="I1895">
        <v>0.01</v>
      </c>
      <c r="J1895">
        <v>1E-3</v>
      </c>
      <c r="K1895" t="str">
        <f t="shared" si="87"/>
        <v>=</v>
      </c>
      <c r="L1895">
        <f t="shared" si="88"/>
        <v>10</v>
      </c>
      <c r="M1895">
        <f t="shared" si="89"/>
        <v>1</v>
      </c>
      <c r="N1895" t="s">
        <v>453</v>
      </c>
    </row>
    <row r="1896" spans="1:14">
      <c r="A1896" t="s">
        <v>451</v>
      </c>
      <c r="B1896" t="s">
        <v>452</v>
      </c>
      <c r="C1896" t="s">
        <v>187</v>
      </c>
      <c r="D1896" t="s">
        <v>188</v>
      </c>
      <c r="E1896" s="2">
        <v>44308.449305555558</v>
      </c>
      <c r="F1896" t="s">
        <v>150</v>
      </c>
      <c r="G1896" t="s">
        <v>149</v>
      </c>
      <c r="H1896" t="b">
        <v>0</v>
      </c>
      <c r="I1896">
        <v>0.01</v>
      </c>
      <c r="J1896">
        <v>1E-3</v>
      </c>
      <c r="K1896" t="str">
        <f t="shared" si="87"/>
        <v>=</v>
      </c>
      <c r="L1896">
        <f t="shared" si="88"/>
        <v>10</v>
      </c>
      <c r="M1896">
        <f t="shared" si="89"/>
        <v>1</v>
      </c>
      <c r="N1896" t="s">
        <v>453</v>
      </c>
    </row>
    <row r="1897" spans="1:14">
      <c r="A1897" t="s">
        <v>451</v>
      </c>
      <c r="B1897" t="s">
        <v>452</v>
      </c>
      <c r="C1897" t="s">
        <v>224</v>
      </c>
      <c r="D1897" t="s">
        <v>225</v>
      </c>
      <c r="E1897" s="2">
        <v>45313.412499999999</v>
      </c>
      <c r="F1897" t="s">
        <v>150</v>
      </c>
      <c r="G1897" t="s">
        <v>149</v>
      </c>
      <c r="H1897" t="b">
        <v>0</v>
      </c>
      <c r="I1897">
        <v>3.5000000000000001E-3</v>
      </c>
      <c r="J1897">
        <v>1E-3</v>
      </c>
      <c r="K1897" t="str">
        <f t="shared" si="87"/>
        <v>=</v>
      </c>
      <c r="L1897">
        <f t="shared" si="88"/>
        <v>3.5</v>
      </c>
      <c r="M1897">
        <f t="shared" si="89"/>
        <v>1</v>
      </c>
      <c r="N1897" t="s">
        <v>453</v>
      </c>
    </row>
    <row r="1898" spans="1:14">
      <c r="A1898" t="s">
        <v>451</v>
      </c>
      <c r="B1898" t="s">
        <v>452</v>
      </c>
      <c r="C1898" t="s">
        <v>224</v>
      </c>
      <c r="D1898" t="s">
        <v>225</v>
      </c>
      <c r="E1898" s="2">
        <v>44585.427083333336</v>
      </c>
      <c r="F1898" t="s">
        <v>150</v>
      </c>
      <c r="G1898" t="s">
        <v>149</v>
      </c>
      <c r="H1898" t="b">
        <v>0</v>
      </c>
      <c r="I1898">
        <v>2.7000000000000001E-3</v>
      </c>
      <c r="J1898">
        <v>1E-3</v>
      </c>
      <c r="K1898" t="str">
        <f t="shared" si="87"/>
        <v>=</v>
      </c>
      <c r="L1898">
        <f t="shared" si="88"/>
        <v>2.7</v>
      </c>
      <c r="M1898">
        <f t="shared" si="89"/>
        <v>1</v>
      </c>
      <c r="N1898" t="s">
        <v>453</v>
      </c>
    </row>
    <row r="1899" spans="1:14">
      <c r="A1899" t="s">
        <v>451</v>
      </c>
      <c r="B1899" t="s">
        <v>452</v>
      </c>
      <c r="C1899" t="s">
        <v>178</v>
      </c>
      <c r="D1899" t="s">
        <v>185</v>
      </c>
      <c r="E1899" s="2">
        <v>43752.588888888888</v>
      </c>
      <c r="F1899" t="s">
        <v>150</v>
      </c>
      <c r="G1899" t="s">
        <v>149</v>
      </c>
      <c r="H1899" t="b">
        <v>0</v>
      </c>
      <c r="I1899">
        <v>1.2E-2</v>
      </c>
      <c r="J1899">
        <v>1E-3</v>
      </c>
      <c r="K1899" t="str">
        <f t="shared" si="87"/>
        <v>=</v>
      </c>
      <c r="L1899">
        <f t="shared" si="88"/>
        <v>12</v>
      </c>
      <c r="M1899">
        <f t="shared" si="89"/>
        <v>1</v>
      </c>
      <c r="N1899" t="s">
        <v>453</v>
      </c>
    </row>
    <row r="1900" spans="1:14">
      <c r="A1900" t="s">
        <v>451</v>
      </c>
      <c r="B1900" t="s">
        <v>452</v>
      </c>
      <c r="C1900" t="s">
        <v>178</v>
      </c>
      <c r="D1900" t="s">
        <v>185</v>
      </c>
      <c r="E1900" s="2">
        <v>43838.572916666664</v>
      </c>
      <c r="F1900" t="s">
        <v>150</v>
      </c>
      <c r="G1900" t="s">
        <v>149</v>
      </c>
      <c r="H1900" t="b">
        <v>0</v>
      </c>
      <c r="I1900">
        <v>4.5999999999999999E-3</v>
      </c>
      <c r="J1900">
        <v>1E-3</v>
      </c>
      <c r="K1900" t="str">
        <f t="shared" si="87"/>
        <v>=</v>
      </c>
      <c r="L1900">
        <f t="shared" si="88"/>
        <v>4.5999999999999996</v>
      </c>
      <c r="M1900">
        <f t="shared" si="89"/>
        <v>1</v>
      </c>
      <c r="N1900" t="s">
        <v>453</v>
      </c>
    </row>
    <row r="1901" spans="1:14">
      <c r="A1901" t="s">
        <v>451</v>
      </c>
      <c r="B1901" t="s">
        <v>452</v>
      </c>
      <c r="C1901" t="s">
        <v>206</v>
      </c>
      <c r="D1901" t="s">
        <v>207</v>
      </c>
      <c r="E1901" s="2">
        <v>42627.538194444445</v>
      </c>
      <c r="F1901" t="s">
        <v>150</v>
      </c>
      <c r="G1901" t="s">
        <v>149</v>
      </c>
      <c r="H1901" t="b">
        <v>0</v>
      </c>
      <c r="I1901">
        <v>0.05</v>
      </c>
      <c r="J1901">
        <v>1E-3</v>
      </c>
      <c r="K1901" t="str">
        <f t="shared" si="87"/>
        <v>=</v>
      </c>
      <c r="L1901">
        <f t="shared" si="88"/>
        <v>50</v>
      </c>
      <c r="M1901">
        <f t="shared" si="89"/>
        <v>1</v>
      </c>
      <c r="N1901" t="s">
        <v>453</v>
      </c>
    </row>
    <row r="1902" spans="1:14">
      <c r="A1902" t="s">
        <v>451</v>
      </c>
      <c r="B1902" t="s">
        <v>452</v>
      </c>
      <c r="C1902" t="s">
        <v>187</v>
      </c>
      <c r="D1902" t="s">
        <v>188</v>
      </c>
      <c r="E1902" s="2">
        <v>42835.416666666664</v>
      </c>
      <c r="F1902" t="s">
        <v>150</v>
      </c>
      <c r="G1902" t="s">
        <v>149</v>
      </c>
      <c r="H1902" t="b">
        <v>0</v>
      </c>
      <c r="I1902">
        <v>1.4999999999999999E-2</v>
      </c>
      <c r="J1902">
        <v>1E-3</v>
      </c>
      <c r="K1902" t="str">
        <f t="shared" si="87"/>
        <v>=</v>
      </c>
      <c r="L1902">
        <f t="shared" si="88"/>
        <v>15</v>
      </c>
      <c r="M1902">
        <f t="shared" si="89"/>
        <v>1</v>
      </c>
      <c r="N1902" t="s">
        <v>453</v>
      </c>
    </row>
    <row r="1903" spans="1:14">
      <c r="A1903" t="s">
        <v>451</v>
      </c>
      <c r="B1903" t="s">
        <v>452</v>
      </c>
      <c r="C1903" t="s">
        <v>214</v>
      </c>
      <c r="D1903" t="s">
        <v>217</v>
      </c>
      <c r="E1903" s="2">
        <v>45330.480555555558</v>
      </c>
      <c r="F1903" t="s">
        <v>150</v>
      </c>
      <c r="G1903" t="s">
        <v>149</v>
      </c>
      <c r="H1903" t="b">
        <v>0</v>
      </c>
      <c r="I1903">
        <v>9.9000000000000008E-3</v>
      </c>
      <c r="J1903">
        <v>1E-3</v>
      </c>
      <c r="K1903" t="str">
        <f t="shared" si="87"/>
        <v>=</v>
      </c>
      <c r="L1903">
        <f t="shared" si="88"/>
        <v>9.9</v>
      </c>
      <c r="M1903">
        <f t="shared" si="89"/>
        <v>1</v>
      </c>
      <c r="N1903" t="s">
        <v>453</v>
      </c>
    </row>
    <row r="1904" spans="1:14">
      <c r="A1904" t="s">
        <v>451</v>
      </c>
      <c r="B1904" t="s">
        <v>452</v>
      </c>
      <c r="C1904" t="s">
        <v>206</v>
      </c>
      <c r="D1904" t="s">
        <v>207</v>
      </c>
      <c r="E1904" s="2">
        <v>44579.45208333333</v>
      </c>
      <c r="F1904" t="s">
        <v>150</v>
      </c>
      <c r="G1904" t="s">
        <v>149</v>
      </c>
      <c r="H1904" t="b">
        <v>0</v>
      </c>
      <c r="I1904">
        <v>2.1999999999999999E-2</v>
      </c>
      <c r="J1904">
        <v>1E-3</v>
      </c>
      <c r="K1904" t="str">
        <f t="shared" si="87"/>
        <v>=</v>
      </c>
      <c r="L1904">
        <f t="shared" si="88"/>
        <v>22</v>
      </c>
      <c r="M1904">
        <f t="shared" si="89"/>
        <v>1</v>
      </c>
      <c r="N1904" t="s">
        <v>453</v>
      </c>
    </row>
    <row r="1905" spans="1:14">
      <c r="A1905" t="s">
        <v>451</v>
      </c>
      <c r="B1905" t="s">
        <v>452</v>
      </c>
      <c r="C1905" t="s">
        <v>187</v>
      </c>
      <c r="D1905" t="s">
        <v>188</v>
      </c>
      <c r="E1905" s="2">
        <v>42573.541666666664</v>
      </c>
      <c r="F1905" t="s">
        <v>150</v>
      </c>
      <c r="G1905" t="s">
        <v>149</v>
      </c>
      <c r="H1905" t="b">
        <v>0</v>
      </c>
      <c r="I1905">
        <v>1.9E-2</v>
      </c>
      <c r="J1905">
        <v>1E-3</v>
      </c>
      <c r="K1905" t="str">
        <f t="shared" si="87"/>
        <v>=</v>
      </c>
      <c r="L1905">
        <f t="shared" si="88"/>
        <v>19</v>
      </c>
      <c r="M1905">
        <f t="shared" si="89"/>
        <v>1</v>
      </c>
      <c r="N1905" t="s">
        <v>453</v>
      </c>
    </row>
    <row r="1906" spans="1:14">
      <c r="A1906" t="s">
        <v>451</v>
      </c>
      <c r="B1906" t="s">
        <v>452</v>
      </c>
      <c r="C1906" t="s">
        <v>203</v>
      </c>
      <c r="D1906" t="s">
        <v>204</v>
      </c>
      <c r="E1906" s="2">
        <v>43482.407638888886</v>
      </c>
      <c r="F1906" t="s">
        <v>150</v>
      </c>
      <c r="G1906" t="s">
        <v>149</v>
      </c>
      <c r="H1906" t="b">
        <v>0</v>
      </c>
      <c r="I1906">
        <v>6.8000000000000005E-2</v>
      </c>
      <c r="J1906">
        <v>1E-3</v>
      </c>
      <c r="K1906" t="str">
        <f t="shared" si="87"/>
        <v>=</v>
      </c>
      <c r="L1906">
        <f t="shared" si="88"/>
        <v>68</v>
      </c>
      <c r="M1906">
        <f t="shared" si="89"/>
        <v>1</v>
      </c>
      <c r="N1906" t="s">
        <v>453</v>
      </c>
    </row>
    <row r="1907" spans="1:14">
      <c r="A1907" t="s">
        <v>451</v>
      </c>
      <c r="B1907" t="s">
        <v>452</v>
      </c>
      <c r="C1907" t="s">
        <v>187</v>
      </c>
      <c r="D1907" t="s">
        <v>188</v>
      </c>
      <c r="E1907" s="2">
        <v>42654.521527777775</v>
      </c>
      <c r="F1907" t="s">
        <v>150</v>
      </c>
      <c r="G1907" t="s">
        <v>149</v>
      </c>
      <c r="H1907" t="b">
        <v>0</v>
      </c>
      <c r="I1907">
        <v>0.02</v>
      </c>
      <c r="J1907">
        <v>1E-3</v>
      </c>
      <c r="K1907" t="str">
        <f t="shared" si="87"/>
        <v>=</v>
      </c>
      <c r="L1907">
        <f t="shared" si="88"/>
        <v>20</v>
      </c>
      <c r="M1907">
        <f t="shared" si="89"/>
        <v>1</v>
      </c>
      <c r="N1907" t="s">
        <v>453</v>
      </c>
    </row>
    <row r="1908" spans="1:14">
      <c r="A1908" t="s">
        <v>451</v>
      </c>
      <c r="B1908" t="s">
        <v>452</v>
      </c>
      <c r="C1908" t="s">
        <v>178</v>
      </c>
      <c r="D1908" t="s">
        <v>185</v>
      </c>
      <c r="E1908" s="2">
        <v>42373.607638888891</v>
      </c>
      <c r="F1908" t="s">
        <v>150</v>
      </c>
      <c r="G1908" t="s">
        <v>149</v>
      </c>
      <c r="H1908" t="b">
        <v>0</v>
      </c>
      <c r="I1908">
        <v>9.2999999999999992E-3</v>
      </c>
      <c r="J1908">
        <v>1E-3</v>
      </c>
      <c r="K1908" t="str">
        <f t="shared" si="87"/>
        <v>=</v>
      </c>
      <c r="L1908">
        <f t="shared" si="88"/>
        <v>9.2999999999999989</v>
      </c>
      <c r="M1908">
        <f t="shared" si="89"/>
        <v>1</v>
      </c>
      <c r="N1908" t="s">
        <v>453</v>
      </c>
    </row>
    <row r="1909" spans="1:14">
      <c r="A1909" t="s">
        <v>451</v>
      </c>
      <c r="B1909" t="s">
        <v>452</v>
      </c>
      <c r="C1909" t="s">
        <v>203</v>
      </c>
      <c r="D1909" t="s">
        <v>204</v>
      </c>
      <c r="E1909" s="2">
        <v>43293.520138888889</v>
      </c>
      <c r="F1909" t="s">
        <v>150</v>
      </c>
      <c r="G1909" t="s">
        <v>149</v>
      </c>
      <c r="H1909" t="b">
        <v>0</v>
      </c>
      <c r="I1909">
        <v>3.3000000000000002E-2</v>
      </c>
      <c r="J1909">
        <v>1E-3</v>
      </c>
      <c r="K1909" t="str">
        <f t="shared" si="87"/>
        <v>=</v>
      </c>
      <c r="L1909">
        <f t="shared" si="88"/>
        <v>33</v>
      </c>
      <c r="M1909">
        <f t="shared" si="89"/>
        <v>1</v>
      </c>
      <c r="N1909" t="s">
        <v>453</v>
      </c>
    </row>
    <row r="1910" spans="1:14">
      <c r="A1910" t="s">
        <v>451</v>
      </c>
      <c r="B1910" t="s">
        <v>452</v>
      </c>
      <c r="C1910" t="s">
        <v>178</v>
      </c>
      <c r="D1910" t="s">
        <v>185</v>
      </c>
      <c r="E1910" s="2">
        <v>44594.554166666669</v>
      </c>
      <c r="F1910" t="s">
        <v>150</v>
      </c>
      <c r="G1910" t="s">
        <v>149</v>
      </c>
      <c r="H1910" t="b">
        <v>0</v>
      </c>
      <c r="I1910">
        <v>4.1000000000000003E-3</v>
      </c>
      <c r="J1910">
        <v>1E-3</v>
      </c>
      <c r="K1910" t="str">
        <f t="shared" si="87"/>
        <v>=</v>
      </c>
      <c r="L1910">
        <f t="shared" si="88"/>
        <v>4.1000000000000005</v>
      </c>
      <c r="M1910">
        <f t="shared" si="89"/>
        <v>1</v>
      </c>
      <c r="N1910" t="s">
        <v>453</v>
      </c>
    </row>
    <row r="1911" spans="1:14">
      <c r="A1911" t="s">
        <v>451</v>
      </c>
      <c r="B1911" t="s">
        <v>452</v>
      </c>
      <c r="C1911" t="s">
        <v>198</v>
      </c>
      <c r="D1911" t="s">
        <v>201</v>
      </c>
      <c r="E1911" s="2">
        <v>43153.380555555559</v>
      </c>
      <c r="F1911" t="s">
        <v>150</v>
      </c>
      <c r="G1911" t="s">
        <v>149</v>
      </c>
      <c r="H1911" t="b">
        <v>0</v>
      </c>
      <c r="I1911">
        <v>3.2000000000000001E-2</v>
      </c>
      <c r="J1911">
        <v>1E-3</v>
      </c>
      <c r="K1911" t="str">
        <f t="shared" si="87"/>
        <v>=</v>
      </c>
      <c r="L1911">
        <f t="shared" si="88"/>
        <v>32</v>
      </c>
      <c r="M1911">
        <f t="shared" si="89"/>
        <v>1</v>
      </c>
      <c r="N1911" t="s">
        <v>453</v>
      </c>
    </row>
    <row r="1912" spans="1:14">
      <c r="A1912" t="s">
        <v>451</v>
      </c>
      <c r="B1912" t="s">
        <v>452</v>
      </c>
      <c r="C1912" t="s">
        <v>420</v>
      </c>
      <c r="D1912" t="s">
        <v>421</v>
      </c>
      <c r="E1912" s="2">
        <v>43738.540277777778</v>
      </c>
      <c r="F1912" t="s">
        <v>150</v>
      </c>
      <c r="G1912" t="s">
        <v>149</v>
      </c>
      <c r="H1912" t="b">
        <v>0</v>
      </c>
      <c r="I1912">
        <v>5.3E-3</v>
      </c>
      <c r="J1912">
        <v>1E-3</v>
      </c>
      <c r="K1912" t="str">
        <f t="shared" si="87"/>
        <v>=</v>
      </c>
      <c r="L1912">
        <f t="shared" si="88"/>
        <v>5.3</v>
      </c>
      <c r="M1912">
        <f t="shared" si="89"/>
        <v>1</v>
      </c>
      <c r="N1912" t="s">
        <v>453</v>
      </c>
    </row>
    <row r="1913" spans="1:14">
      <c r="A1913" t="s">
        <v>451</v>
      </c>
      <c r="B1913" t="s">
        <v>452</v>
      </c>
      <c r="C1913" t="s">
        <v>206</v>
      </c>
      <c r="D1913" t="s">
        <v>207</v>
      </c>
      <c r="E1913" s="2">
        <v>42776.397916666669</v>
      </c>
      <c r="F1913" t="s">
        <v>150</v>
      </c>
      <c r="G1913" t="s">
        <v>149</v>
      </c>
      <c r="H1913" t="b">
        <v>0</v>
      </c>
      <c r="I1913">
        <v>2.3E-2</v>
      </c>
      <c r="J1913">
        <v>1E-3</v>
      </c>
      <c r="K1913" t="str">
        <f t="shared" si="87"/>
        <v>=</v>
      </c>
      <c r="L1913">
        <f t="shared" si="88"/>
        <v>23</v>
      </c>
      <c r="M1913">
        <f t="shared" si="89"/>
        <v>1</v>
      </c>
      <c r="N1913" t="s">
        <v>453</v>
      </c>
    </row>
    <row r="1914" spans="1:14">
      <c r="A1914" t="s">
        <v>451</v>
      </c>
      <c r="B1914" t="s">
        <v>452</v>
      </c>
      <c r="C1914" t="s">
        <v>190</v>
      </c>
      <c r="D1914" t="s">
        <v>194</v>
      </c>
      <c r="E1914" s="2">
        <v>42275.538194444445</v>
      </c>
      <c r="F1914" t="s">
        <v>150</v>
      </c>
      <c r="G1914" t="s">
        <v>149</v>
      </c>
      <c r="H1914" t="b">
        <v>0</v>
      </c>
      <c r="I1914">
        <v>2.5999999999999999E-2</v>
      </c>
      <c r="J1914">
        <v>1E-3</v>
      </c>
      <c r="K1914" t="str">
        <f t="shared" si="87"/>
        <v>=</v>
      </c>
      <c r="L1914">
        <f t="shared" si="88"/>
        <v>26</v>
      </c>
      <c r="M1914">
        <f t="shared" si="89"/>
        <v>1</v>
      </c>
      <c r="N1914" t="s">
        <v>453</v>
      </c>
    </row>
    <row r="1915" spans="1:14">
      <c r="A1915" t="s">
        <v>451</v>
      </c>
      <c r="B1915" t="s">
        <v>452</v>
      </c>
      <c r="C1915" t="s">
        <v>178</v>
      </c>
      <c r="D1915" t="s">
        <v>185</v>
      </c>
      <c r="E1915" s="2">
        <v>41897.486805555556</v>
      </c>
      <c r="F1915" t="s">
        <v>150</v>
      </c>
      <c r="G1915" t="s">
        <v>149</v>
      </c>
      <c r="H1915" t="b">
        <v>0</v>
      </c>
      <c r="I1915">
        <v>0.01</v>
      </c>
      <c r="J1915">
        <v>1E-3</v>
      </c>
      <c r="K1915" t="str">
        <f t="shared" si="87"/>
        <v>=</v>
      </c>
      <c r="L1915">
        <f t="shared" si="88"/>
        <v>10</v>
      </c>
      <c r="M1915">
        <f t="shared" si="89"/>
        <v>1</v>
      </c>
      <c r="N1915" t="s">
        <v>453</v>
      </c>
    </row>
    <row r="1916" spans="1:14">
      <c r="A1916" t="s">
        <v>451</v>
      </c>
      <c r="B1916" t="s">
        <v>452</v>
      </c>
      <c r="C1916" t="s">
        <v>187</v>
      </c>
      <c r="D1916" t="s">
        <v>188</v>
      </c>
      <c r="E1916" s="2">
        <v>42345.53402777778</v>
      </c>
      <c r="F1916" t="s">
        <v>150</v>
      </c>
      <c r="G1916" t="s">
        <v>149</v>
      </c>
      <c r="H1916" t="b">
        <v>0</v>
      </c>
      <c r="I1916">
        <v>0.01</v>
      </c>
      <c r="J1916">
        <v>1E-3</v>
      </c>
      <c r="K1916" t="str">
        <f t="shared" si="87"/>
        <v>=</v>
      </c>
      <c r="L1916">
        <f t="shared" si="88"/>
        <v>10</v>
      </c>
      <c r="M1916">
        <f t="shared" si="89"/>
        <v>1</v>
      </c>
      <c r="N1916" t="s">
        <v>453</v>
      </c>
    </row>
    <row r="1917" spans="1:14">
      <c r="A1917" t="s">
        <v>451</v>
      </c>
      <c r="B1917" t="s">
        <v>452</v>
      </c>
      <c r="C1917" t="s">
        <v>355</v>
      </c>
      <c r="D1917" t="s">
        <v>356</v>
      </c>
      <c r="E1917" s="2">
        <v>43782.509027777778</v>
      </c>
      <c r="F1917" t="s">
        <v>150</v>
      </c>
      <c r="G1917" t="s">
        <v>149</v>
      </c>
      <c r="H1917" t="b">
        <v>0</v>
      </c>
      <c r="I1917">
        <v>9.4000000000000004E-3</v>
      </c>
      <c r="J1917">
        <v>1E-3</v>
      </c>
      <c r="K1917" t="str">
        <f t="shared" si="87"/>
        <v>=</v>
      </c>
      <c r="L1917">
        <f t="shared" si="88"/>
        <v>9.4</v>
      </c>
      <c r="M1917">
        <f t="shared" si="89"/>
        <v>1</v>
      </c>
      <c r="N1917" t="s">
        <v>453</v>
      </c>
    </row>
    <row r="1918" spans="1:14">
      <c r="A1918" t="s">
        <v>451</v>
      </c>
      <c r="B1918" t="s">
        <v>452</v>
      </c>
      <c r="C1918" t="s">
        <v>187</v>
      </c>
      <c r="D1918" t="s">
        <v>188</v>
      </c>
      <c r="E1918" s="2">
        <v>41960.35833333333</v>
      </c>
      <c r="F1918" t="s">
        <v>150</v>
      </c>
      <c r="G1918" t="s">
        <v>149</v>
      </c>
      <c r="H1918" t="b">
        <v>0</v>
      </c>
      <c r="I1918">
        <v>1.4999999999999999E-2</v>
      </c>
      <c r="J1918">
        <v>1E-3</v>
      </c>
      <c r="K1918" t="str">
        <f t="shared" si="87"/>
        <v>=</v>
      </c>
      <c r="L1918">
        <f t="shared" si="88"/>
        <v>15</v>
      </c>
      <c r="M1918">
        <f t="shared" si="89"/>
        <v>1</v>
      </c>
      <c r="N1918" t="s">
        <v>453</v>
      </c>
    </row>
    <row r="1919" spans="1:14">
      <c r="A1919" t="s">
        <v>451</v>
      </c>
      <c r="B1919" t="s">
        <v>452</v>
      </c>
      <c r="C1919" t="s">
        <v>203</v>
      </c>
      <c r="D1919" t="s">
        <v>204</v>
      </c>
      <c r="E1919" s="2">
        <v>43766.589583333334</v>
      </c>
      <c r="F1919" t="s">
        <v>150</v>
      </c>
      <c r="G1919" t="s">
        <v>149</v>
      </c>
      <c r="H1919" t="b">
        <v>0</v>
      </c>
      <c r="I1919">
        <v>1.4999999999999999E-2</v>
      </c>
      <c r="J1919">
        <v>1E-3</v>
      </c>
      <c r="K1919" t="str">
        <f t="shared" si="87"/>
        <v>=</v>
      </c>
      <c r="L1919">
        <f t="shared" si="88"/>
        <v>15</v>
      </c>
      <c r="M1919">
        <f t="shared" si="89"/>
        <v>1</v>
      </c>
      <c r="N1919" t="s">
        <v>453</v>
      </c>
    </row>
    <row r="1920" spans="1:14">
      <c r="A1920" t="s">
        <v>451</v>
      </c>
      <c r="B1920" t="s">
        <v>452</v>
      </c>
      <c r="C1920" t="s">
        <v>178</v>
      </c>
      <c r="D1920" t="s">
        <v>185</v>
      </c>
      <c r="E1920" s="2">
        <v>42803.423611111109</v>
      </c>
      <c r="F1920" t="s">
        <v>150</v>
      </c>
      <c r="G1920" t="s">
        <v>149</v>
      </c>
      <c r="H1920" t="b">
        <v>0</v>
      </c>
      <c r="I1920">
        <v>9.1000000000000004E-3</v>
      </c>
      <c r="J1920">
        <v>1E-3</v>
      </c>
      <c r="K1920" t="str">
        <f t="shared" si="87"/>
        <v>=</v>
      </c>
      <c r="L1920">
        <f t="shared" si="88"/>
        <v>9.1</v>
      </c>
      <c r="M1920">
        <f t="shared" si="89"/>
        <v>1</v>
      </c>
      <c r="N1920" t="s">
        <v>453</v>
      </c>
    </row>
    <row r="1921" spans="1:14">
      <c r="A1921" t="s">
        <v>451</v>
      </c>
      <c r="B1921" t="s">
        <v>452</v>
      </c>
      <c r="C1921" t="s">
        <v>178</v>
      </c>
      <c r="D1921" t="s">
        <v>185</v>
      </c>
      <c r="E1921" s="2">
        <v>42577.683333333334</v>
      </c>
      <c r="F1921" t="s">
        <v>150</v>
      </c>
      <c r="G1921" t="s">
        <v>149</v>
      </c>
      <c r="H1921" t="b">
        <v>0</v>
      </c>
      <c r="I1921">
        <v>1.7999999999999999E-2</v>
      </c>
      <c r="J1921">
        <v>1E-3</v>
      </c>
      <c r="K1921" t="str">
        <f t="shared" si="87"/>
        <v>=</v>
      </c>
      <c r="L1921">
        <f t="shared" si="88"/>
        <v>18</v>
      </c>
      <c r="M1921">
        <f t="shared" si="89"/>
        <v>1</v>
      </c>
      <c r="N1921" t="s">
        <v>453</v>
      </c>
    </row>
    <row r="1922" spans="1:14">
      <c r="A1922" t="s">
        <v>451</v>
      </c>
      <c r="B1922" t="s">
        <v>452</v>
      </c>
      <c r="C1922" t="s">
        <v>178</v>
      </c>
      <c r="D1922" t="s">
        <v>185</v>
      </c>
      <c r="E1922" s="2">
        <v>43395.425694444442</v>
      </c>
      <c r="F1922" t="s">
        <v>150</v>
      </c>
      <c r="G1922" t="s">
        <v>149</v>
      </c>
      <c r="H1922" t="b">
        <v>0</v>
      </c>
      <c r="I1922">
        <v>0.01</v>
      </c>
      <c r="J1922">
        <v>1E-3</v>
      </c>
      <c r="K1922" t="str">
        <f t="shared" si="87"/>
        <v>=</v>
      </c>
      <c r="L1922">
        <f t="shared" si="88"/>
        <v>10</v>
      </c>
      <c r="M1922">
        <f t="shared" si="89"/>
        <v>1</v>
      </c>
      <c r="N1922" t="s">
        <v>453</v>
      </c>
    </row>
    <row r="1923" spans="1:14">
      <c r="A1923" t="s">
        <v>451</v>
      </c>
      <c r="B1923" t="s">
        <v>452</v>
      </c>
      <c r="C1923" t="s">
        <v>276</v>
      </c>
      <c r="D1923" t="s">
        <v>277</v>
      </c>
      <c r="E1923" s="2">
        <v>42012.524305555555</v>
      </c>
      <c r="F1923" t="s">
        <v>150</v>
      </c>
      <c r="G1923" t="s">
        <v>149</v>
      </c>
      <c r="H1923" t="b">
        <v>0</v>
      </c>
      <c r="I1923">
        <v>2.5000000000000001E-3</v>
      </c>
      <c r="J1923">
        <v>1E-3</v>
      </c>
      <c r="K1923" t="str">
        <f t="shared" ref="K1923:K1986" si="90">IF(H1923=TRUE,"&lt;","=")</f>
        <v>=</v>
      </c>
      <c r="L1923">
        <f t="shared" ref="L1923:L1986" si="91">I1923*1000</f>
        <v>2.5</v>
      </c>
      <c r="M1923">
        <f t="shared" ref="M1923:M1986" si="92">J1923*1000</f>
        <v>1</v>
      </c>
      <c r="N1923" t="s">
        <v>453</v>
      </c>
    </row>
    <row r="1924" spans="1:14">
      <c r="A1924" t="s">
        <v>451</v>
      </c>
      <c r="B1924" t="s">
        <v>452</v>
      </c>
      <c r="C1924" t="s">
        <v>196</v>
      </c>
      <c r="D1924" t="s">
        <v>197</v>
      </c>
      <c r="E1924" s="2">
        <v>42332.396527777775</v>
      </c>
      <c r="F1924" t="s">
        <v>150</v>
      </c>
      <c r="G1924" t="s">
        <v>149</v>
      </c>
      <c r="H1924" t="b">
        <v>0</v>
      </c>
      <c r="I1924">
        <v>3.5999999999999997E-2</v>
      </c>
      <c r="J1924">
        <v>1E-3</v>
      </c>
      <c r="K1924" t="str">
        <f t="shared" si="90"/>
        <v>=</v>
      </c>
      <c r="L1924">
        <f t="shared" si="91"/>
        <v>36</v>
      </c>
      <c r="M1924">
        <f t="shared" si="92"/>
        <v>1</v>
      </c>
      <c r="N1924" t="s">
        <v>453</v>
      </c>
    </row>
    <row r="1925" spans="1:14">
      <c r="A1925" t="s">
        <v>451</v>
      </c>
      <c r="B1925" t="s">
        <v>452</v>
      </c>
      <c r="C1925" t="s">
        <v>203</v>
      </c>
      <c r="D1925" t="s">
        <v>204</v>
      </c>
      <c r="E1925" s="2">
        <v>45058.661111111112</v>
      </c>
      <c r="F1925" t="s">
        <v>150</v>
      </c>
      <c r="G1925" t="s">
        <v>149</v>
      </c>
      <c r="H1925" t="b">
        <v>0</v>
      </c>
      <c r="I1925">
        <v>0.02</v>
      </c>
      <c r="J1925">
        <v>1E-3</v>
      </c>
      <c r="K1925" t="str">
        <f t="shared" si="90"/>
        <v>=</v>
      </c>
      <c r="L1925">
        <f t="shared" si="91"/>
        <v>20</v>
      </c>
      <c r="M1925">
        <f t="shared" si="92"/>
        <v>1</v>
      </c>
      <c r="N1925" t="s">
        <v>453</v>
      </c>
    </row>
    <row r="1926" spans="1:14">
      <c r="A1926" t="s">
        <v>451</v>
      </c>
      <c r="B1926" t="s">
        <v>452</v>
      </c>
      <c r="C1926" t="s">
        <v>178</v>
      </c>
      <c r="D1926" t="s">
        <v>185</v>
      </c>
      <c r="E1926" s="2">
        <v>42160.461111111108</v>
      </c>
      <c r="F1926" t="s">
        <v>150</v>
      </c>
      <c r="G1926" t="s">
        <v>149</v>
      </c>
      <c r="H1926" t="b">
        <v>0</v>
      </c>
      <c r="I1926">
        <v>9.4999999999999998E-3</v>
      </c>
      <c r="J1926">
        <v>1E-3</v>
      </c>
      <c r="K1926" t="str">
        <f t="shared" si="90"/>
        <v>=</v>
      </c>
      <c r="L1926">
        <f t="shared" si="91"/>
        <v>9.5</v>
      </c>
      <c r="M1926">
        <f t="shared" si="92"/>
        <v>1</v>
      </c>
      <c r="N1926" t="s">
        <v>453</v>
      </c>
    </row>
    <row r="1927" spans="1:14">
      <c r="A1927" t="s">
        <v>451</v>
      </c>
      <c r="B1927" t="s">
        <v>452</v>
      </c>
      <c r="C1927" t="s">
        <v>247</v>
      </c>
      <c r="D1927" t="s">
        <v>248</v>
      </c>
      <c r="E1927" s="2">
        <v>43878.509027777778</v>
      </c>
      <c r="F1927" t="s">
        <v>150</v>
      </c>
      <c r="G1927" t="s">
        <v>149</v>
      </c>
      <c r="H1927" t="b">
        <v>0</v>
      </c>
      <c r="I1927">
        <v>1.6000000000000001E-3</v>
      </c>
      <c r="J1927">
        <v>1E-3</v>
      </c>
      <c r="K1927" t="str">
        <f t="shared" si="90"/>
        <v>=</v>
      </c>
      <c r="L1927">
        <f t="shared" si="91"/>
        <v>1.6</v>
      </c>
      <c r="M1927">
        <f t="shared" si="92"/>
        <v>1</v>
      </c>
      <c r="N1927" t="s">
        <v>453</v>
      </c>
    </row>
    <row r="1928" spans="1:14">
      <c r="A1928" t="s">
        <v>451</v>
      </c>
      <c r="B1928" t="s">
        <v>452</v>
      </c>
      <c r="C1928" t="s">
        <v>219</v>
      </c>
      <c r="D1928" t="s">
        <v>222</v>
      </c>
      <c r="E1928" s="2">
        <v>44818.628472222219</v>
      </c>
      <c r="F1928" t="s">
        <v>150</v>
      </c>
      <c r="G1928" t="s">
        <v>149</v>
      </c>
      <c r="H1928" t="b">
        <v>0</v>
      </c>
      <c r="I1928">
        <v>6.4000000000000001E-2</v>
      </c>
      <c r="J1928">
        <v>1E-3</v>
      </c>
      <c r="K1928" t="str">
        <f t="shared" si="90"/>
        <v>=</v>
      </c>
      <c r="L1928">
        <f t="shared" si="91"/>
        <v>64</v>
      </c>
      <c r="M1928">
        <f t="shared" si="92"/>
        <v>1</v>
      </c>
      <c r="N1928" t="s">
        <v>453</v>
      </c>
    </row>
    <row r="1929" spans="1:14">
      <c r="A1929" t="s">
        <v>451</v>
      </c>
      <c r="B1929" t="s">
        <v>452</v>
      </c>
      <c r="C1929" t="s">
        <v>198</v>
      </c>
      <c r="D1929" t="s">
        <v>201</v>
      </c>
      <c r="E1929" s="2">
        <v>44505.469444444447</v>
      </c>
      <c r="F1929" t="s">
        <v>150</v>
      </c>
      <c r="G1929" t="s">
        <v>149</v>
      </c>
      <c r="H1929" t="b">
        <v>0</v>
      </c>
      <c r="I1929">
        <v>6.0999999999999999E-2</v>
      </c>
      <c r="J1929">
        <v>1E-3</v>
      </c>
      <c r="K1929" t="str">
        <f t="shared" si="90"/>
        <v>=</v>
      </c>
      <c r="L1929">
        <f t="shared" si="91"/>
        <v>61</v>
      </c>
      <c r="M1929">
        <f t="shared" si="92"/>
        <v>1</v>
      </c>
      <c r="N1929" t="s">
        <v>453</v>
      </c>
    </row>
    <row r="1930" spans="1:14">
      <c r="A1930" t="s">
        <v>451</v>
      </c>
      <c r="B1930" t="s">
        <v>452</v>
      </c>
      <c r="C1930" t="s">
        <v>203</v>
      </c>
      <c r="D1930" t="s">
        <v>204</v>
      </c>
      <c r="E1930" s="2">
        <v>43269.456250000003</v>
      </c>
      <c r="F1930" t="s">
        <v>150</v>
      </c>
      <c r="G1930" t="s">
        <v>149</v>
      </c>
      <c r="H1930" t="b">
        <v>0</v>
      </c>
      <c r="I1930">
        <v>4.7E-2</v>
      </c>
      <c r="J1930">
        <v>1E-3</v>
      </c>
      <c r="K1930" t="str">
        <f t="shared" si="90"/>
        <v>=</v>
      </c>
      <c r="L1930">
        <f t="shared" si="91"/>
        <v>47</v>
      </c>
      <c r="M1930">
        <f t="shared" si="92"/>
        <v>1</v>
      </c>
      <c r="N1930" t="s">
        <v>453</v>
      </c>
    </row>
    <row r="1931" spans="1:14">
      <c r="A1931" t="s">
        <v>451</v>
      </c>
      <c r="B1931" t="s">
        <v>452</v>
      </c>
      <c r="C1931" t="s">
        <v>273</v>
      </c>
      <c r="D1931" t="s">
        <v>274</v>
      </c>
      <c r="E1931" s="2">
        <v>45086.397916666669</v>
      </c>
      <c r="F1931" t="s">
        <v>150</v>
      </c>
      <c r="G1931" t="s">
        <v>149</v>
      </c>
      <c r="H1931" t="b">
        <v>0</v>
      </c>
      <c r="I1931">
        <v>3.2000000000000001E-2</v>
      </c>
      <c r="J1931">
        <v>1E-3</v>
      </c>
      <c r="K1931" t="str">
        <f t="shared" si="90"/>
        <v>=</v>
      </c>
      <c r="L1931">
        <f t="shared" si="91"/>
        <v>32</v>
      </c>
      <c r="M1931">
        <f t="shared" si="92"/>
        <v>1</v>
      </c>
      <c r="N1931" t="s">
        <v>453</v>
      </c>
    </row>
    <row r="1932" spans="1:14">
      <c r="A1932" t="s">
        <v>451</v>
      </c>
      <c r="B1932" t="s">
        <v>452</v>
      </c>
      <c r="C1932" t="s">
        <v>196</v>
      </c>
      <c r="D1932" t="s">
        <v>197</v>
      </c>
      <c r="E1932" s="2">
        <v>41907.511111111111</v>
      </c>
      <c r="F1932" t="s">
        <v>150</v>
      </c>
      <c r="G1932" t="s">
        <v>149</v>
      </c>
      <c r="H1932" t="b">
        <v>0</v>
      </c>
      <c r="I1932">
        <v>0.02</v>
      </c>
      <c r="J1932">
        <v>1E-3</v>
      </c>
      <c r="K1932" t="str">
        <f t="shared" si="90"/>
        <v>=</v>
      </c>
      <c r="L1932">
        <f t="shared" si="91"/>
        <v>20</v>
      </c>
      <c r="M1932">
        <f t="shared" si="92"/>
        <v>1</v>
      </c>
      <c r="N1932" t="s">
        <v>453</v>
      </c>
    </row>
    <row r="1933" spans="1:14">
      <c r="A1933" t="s">
        <v>451</v>
      </c>
      <c r="B1933" t="s">
        <v>452</v>
      </c>
      <c r="C1933" t="s">
        <v>178</v>
      </c>
      <c r="D1933" t="s">
        <v>185</v>
      </c>
      <c r="E1933" s="2">
        <v>44525.444444444445</v>
      </c>
      <c r="F1933" t="s">
        <v>150</v>
      </c>
      <c r="G1933" t="s">
        <v>149</v>
      </c>
      <c r="H1933" t="b">
        <v>0</v>
      </c>
      <c r="I1933">
        <v>8.2000000000000007E-3</v>
      </c>
      <c r="J1933">
        <v>1E-3</v>
      </c>
      <c r="K1933" t="str">
        <f t="shared" si="90"/>
        <v>=</v>
      </c>
      <c r="L1933">
        <f t="shared" si="91"/>
        <v>8.2000000000000011</v>
      </c>
      <c r="M1933">
        <f t="shared" si="92"/>
        <v>1</v>
      </c>
      <c r="N1933" t="s">
        <v>453</v>
      </c>
    </row>
    <row r="1934" spans="1:14">
      <c r="A1934" t="s">
        <v>451</v>
      </c>
      <c r="B1934" t="s">
        <v>452</v>
      </c>
      <c r="C1934" t="s">
        <v>241</v>
      </c>
      <c r="D1934" t="s">
        <v>242</v>
      </c>
      <c r="E1934" s="2">
        <v>43201.490972222222</v>
      </c>
      <c r="F1934" t="s">
        <v>150</v>
      </c>
      <c r="G1934" t="s">
        <v>149</v>
      </c>
      <c r="H1934" t="b">
        <v>0</v>
      </c>
      <c r="I1934">
        <v>8.3000000000000001E-3</v>
      </c>
      <c r="J1934">
        <v>1E-3</v>
      </c>
      <c r="K1934" t="str">
        <f t="shared" si="90"/>
        <v>=</v>
      </c>
      <c r="L1934">
        <f t="shared" si="91"/>
        <v>8.3000000000000007</v>
      </c>
      <c r="M1934">
        <f t="shared" si="92"/>
        <v>1</v>
      </c>
      <c r="N1934" t="s">
        <v>453</v>
      </c>
    </row>
    <row r="1935" spans="1:14">
      <c r="A1935" t="s">
        <v>451</v>
      </c>
      <c r="B1935" t="s">
        <v>452</v>
      </c>
      <c r="C1935" t="s">
        <v>323</v>
      </c>
      <c r="D1935" t="s">
        <v>324</v>
      </c>
      <c r="E1935" s="2">
        <v>45205.630555555559</v>
      </c>
      <c r="F1935" t="s">
        <v>150</v>
      </c>
      <c r="G1935" t="s">
        <v>149</v>
      </c>
      <c r="H1935" t="b">
        <v>0</v>
      </c>
      <c r="I1935">
        <v>6.0000000000000001E-3</v>
      </c>
      <c r="J1935">
        <v>1E-3</v>
      </c>
      <c r="K1935" t="str">
        <f t="shared" si="90"/>
        <v>=</v>
      </c>
      <c r="L1935">
        <f t="shared" si="91"/>
        <v>6</v>
      </c>
      <c r="M1935">
        <f t="shared" si="92"/>
        <v>1</v>
      </c>
      <c r="N1935" t="s">
        <v>453</v>
      </c>
    </row>
    <row r="1936" spans="1:14">
      <c r="A1936" t="s">
        <v>451</v>
      </c>
      <c r="B1936" t="s">
        <v>452</v>
      </c>
      <c r="C1936" t="s">
        <v>196</v>
      </c>
      <c r="D1936" t="s">
        <v>197</v>
      </c>
      <c r="E1936" s="2">
        <v>42150.37777777778</v>
      </c>
      <c r="F1936" t="s">
        <v>150</v>
      </c>
      <c r="G1936" t="s">
        <v>149</v>
      </c>
      <c r="H1936" t="b">
        <v>0</v>
      </c>
      <c r="I1936">
        <v>2.1999999999999999E-2</v>
      </c>
      <c r="J1936">
        <v>1E-3</v>
      </c>
      <c r="K1936" t="str">
        <f t="shared" si="90"/>
        <v>=</v>
      </c>
      <c r="L1936">
        <f t="shared" si="91"/>
        <v>22</v>
      </c>
      <c r="M1936">
        <f t="shared" si="92"/>
        <v>1</v>
      </c>
      <c r="N1936" t="s">
        <v>453</v>
      </c>
    </row>
    <row r="1937" spans="1:14">
      <c r="A1937" t="s">
        <v>451</v>
      </c>
      <c r="B1937" t="s">
        <v>452</v>
      </c>
      <c r="C1937" t="s">
        <v>198</v>
      </c>
      <c r="D1937" t="s">
        <v>201</v>
      </c>
      <c r="E1937" s="2">
        <v>42494.54791666667</v>
      </c>
      <c r="F1937" t="s">
        <v>150</v>
      </c>
      <c r="G1937" t="s">
        <v>149</v>
      </c>
      <c r="H1937" t="b">
        <v>0</v>
      </c>
      <c r="I1937">
        <v>6.9000000000000006E-2</v>
      </c>
      <c r="J1937">
        <v>1E-3</v>
      </c>
      <c r="K1937" t="str">
        <f t="shared" si="90"/>
        <v>=</v>
      </c>
      <c r="L1937">
        <f t="shared" si="91"/>
        <v>69</v>
      </c>
      <c r="M1937">
        <f t="shared" si="92"/>
        <v>1</v>
      </c>
      <c r="N1937" t="s">
        <v>453</v>
      </c>
    </row>
    <row r="1938" spans="1:14">
      <c r="A1938" t="s">
        <v>451</v>
      </c>
      <c r="B1938" t="s">
        <v>452</v>
      </c>
      <c r="C1938" t="s">
        <v>203</v>
      </c>
      <c r="D1938" t="s">
        <v>204</v>
      </c>
      <c r="E1938" s="2">
        <v>42670.490277777775</v>
      </c>
      <c r="F1938" t="s">
        <v>150</v>
      </c>
      <c r="G1938" t="s">
        <v>149</v>
      </c>
      <c r="H1938" t="b">
        <v>0</v>
      </c>
      <c r="I1938">
        <v>9.0999999999999998E-2</v>
      </c>
      <c r="J1938">
        <v>1E-3</v>
      </c>
      <c r="K1938" t="str">
        <f t="shared" si="90"/>
        <v>=</v>
      </c>
      <c r="L1938">
        <f t="shared" si="91"/>
        <v>91</v>
      </c>
      <c r="M1938">
        <f t="shared" si="92"/>
        <v>1</v>
      </c>
      <c r="N1938" t="s">
        <v>453</v>
      </c>
    </row>
    <row r="1939" spans="1:14">
      <c r="A1939" t="s">
        <v>451</v>
      </c>
      <c r="B1939" t="s">
        <v>452</v>
      </c>
      <c r="C1939" t="s">
        <v>190</v>
      </c>
      <c r="D1939" t="s">
        <v>194</v>
      </c>
      <c r="E1939" s="2">
        <v>42345.554861111108</v>
      </c>
      <c r="F1939" t="s">
        <v>150</v>
      </c>
      <c r="G1939" t="s">
        <v>149</v>
      </c>
      <c r="H1939" t="b">
        <v>0</v>
      </c>
      <c r="I1939">
        <v>4.7999999999999996E-3</v>
      </c>
      <c r="J1939">
        <v>1E-3</v>
      </c>
      <c r="K1939" t="str">
        <f t="shared" si="90"/>
        <v>=</v>
      </c>
      <c r="L1939">
        <f t="shared" si="91"/>
        <v>4.8</v>
      </c>
      <c r="M1939">
        <f t="shared" si="92"/>
        <v>1</v>
      </c>
      <c r="N1939" t="s">
        <v>453</v>
      </c>
    </row>
    <row r="1940" spans="1:14">
      <c r="A1940" t="s">
        <v>451</v>
      </c>
      <c r="B1940" t="s">
        <v>452</v>
      </c>
      <c r="C1940" t="s">
        <v>178</v>
      </c>
      <c r="D1940" t="s">
        <v>185</v>
      </c>
      <c r="E1940" s="2">
        <v>45273.602083333331</v>
      </c>
      <c r="F1940" t="s">
        <v>150</v>
      </c>
      <c r="G1940" t="s">
        <v>149</v>
      </c>
      <c r="H1940" t="b">
        <v>0</v>
      </c>
      <c r="I1940">
        <v>2.5000000000000001E-2</v>
      </c>
      <c r="J1940">
        <v>1E-3</v>
      </c>
      <c r="K1940" t="str">
        <f t="shared" si="90"/>
        <v>=</v>
      </c>
      <c r="L1940">
        <f t="shared" si="91"/>
        <v>25</v>
      </c>
      <c r="M1940">
        <f t="shared" si="92"/>
        <v>1</v>
      </c>
      <c r="N1940" t="s">
        <v>453</v>
      </c>
    </row>
    <row r="1941" spans="1:14">
      <c r="A1941" t="s">
        <v>451</v>
      </c>
      <c r="B1941" t="s">
        <v>452</v>
      </c>
      <c r="C1941" t="s">
        <v>334</v>
      </c>
      <c r="D1941" t="s">
        <v>335</v>
      </c>
      <c r="E1941" s="2">
        <v>43717.448611111111</v>
      </c>
      <c r="F1941" t="s">
        <v>150</v>
      </c>
      <c r="G1941" t="s">
        <v>149</v>
      </c>
      <c r="H1941" t="b">
        <v>0</v>
      </c>
      <c r="I1941">
        <v>3.4000000000000002E-2</v>
      </c>
      <c r="J1941">
        <v>1E-3</v>
      </c>
      <c r="K1941" t="str">
        <f t="shared" si="90"/>
        <v>=</v>
      </c>
      <c r="L1941">
        <f t="shared" si="91"/>
        <v>34</v>
      </c>
      <c r="M1941">
        <f t="shared" si="92"/>
        <v>1</v>
      </c>
      <c r="N1941" t="s">
        <v>453</v>
      </c>
    </row>
    <row r="1942" spans="1:14">
      <c r="A1942" t="s">
        <v>451</v>
      </c>
      <c r="B1942" t="s">
        <v>452</v>
      </c>
      <c r="C1942" t="s">
        <v>276</v>
      </c>
      <c r="D1942" t="s">
        <v>277</v>
      </c>
      <c r="E1942" s="2">
        <v>42237.530555555553</v>
      </c>
      <c r="F1942" t="s">
        <v>150</v>
      </c>
      <c r="G1942" t="s">
        <v>149</v>
      </c>
      <c r="H1942" t="b">
        <v>0</v>
      </c>
      <c r="I1942">
        <v>3.3999999999999998E-3</v>
      </c>
      <c r="J1942">
        <v>1E-3</v>
      </c>
      <c r="K1942" t="str">
        <f t="shared" si="90"/>
        <v>=</v>
      </c>
      <c r="L1942">
        <f t="shared" si="91"/>
        <v>3.4</v>
      </c>
      <c r="M1942">
        <f t="shared" si="92"/>
        <v>1</v>
      </c>
      <c r="N1942" t="s">
        <v>453</v>
      </c>
    </row>
    <row r="1943" spans="1:14">
      <c r="A1943" t="s">
        <v>451</v>
      </c>
      <c r="B1943" t="s">
        <v>452</v>
      </c>
      <c r="C1943" t="s">
        <v>203</v>
      </c>
      <c r="D1943" t="s">
        <v>204</v>
      </c>
      <c r="E1943" s="2">
        <v>43164.615972222222</v>
      </c>
      <c r="F1943" t="s">
        <v>150</v>
      </c>
      <c r="G1943" t="s">
        <v>149</v>
      </c>
      <c r="H1943" t="b">
        <v>0</v>
      </c>
      <c r="I1943">
        <v>2.4E-2</v>
      </c>
      <c r="J1943">
        <v>1E-3</v>
      </c>
      <c r="K1943" t="str">
        <f t="shared" si="90"/>
        <v>=</v>
      </c>
      <c r="L1943">
        <f t="shared" si="91"/>
        <v>24</v>
      </c>
      <c r="M1943">
        <f t="shared" si="92"/>
        <v>1</v>
      </c>
      <c r="N1943" t="s">
        <v>453</v>
      </c>
    </row>
    <row r="1944" spans="1:14">
      <c r="A1944" t="s">
        <v>451</v>
      </c>
      <c r="B1944" t="s">
        <v>452</v>
      </c>
      <c r="C1944" t="s">
        <v>187</v>
      </c>
      <c r="D1944" t="s">
        <v>188</v>
      </c>
      <c r="E1944" s="2">
        <v>43885.354166666664</v>
      </c>
      <c r="F1944" t="s">
        <v>150</v>
      </c>
      <c r="G1944" t="s">
        <v>149</v>
      </c>
      <c r="H1944" t="b">
        <v>0</v>
      </c>
      <c r="I1944">
        <v>4.7999999999999996E-3</v>
      </c>
      <c r="J1944">
        <v>1E-3</v>
      </c>
      <c r="K1944" t="str">
        <f t="shared" si="90"/>
        <v>=</v>
      </c>
      <c r="L1944">
        <f t="shared" si="91"/>
        <v>4.8</v>
      </c>
      <c r="M1944">
        <f t="shared" si="92"/>
        <v>1</v>
      </c>
      <c r="N1944" t="s">
        <v>453</v>
      </c>
    </row>
    <row r="1945" spans="1:14">
      <c r="A1945" t="s">
        <v>451</v>
      </c>
      <c r="B1945" t="s">
        <v>452</v>
      </c>
      <c r="C1945" t="s">
        <v>196</v>
      </c>
      <c r="D1945" t="s">
        <v>197</v>
      </c>
      <c r="E1945" s="2">
        <v>42048.4</v>
      </c>
      <c r="F1945" t="s">
        <v>150</v>
      </c>
      <c r="G1945" t="s">
        <v>149</v>
      </c>
      <c r="H1945" t="b">
        <v>0</v>
      </c>
      <c r="I1945">
        <v>6.4999999999999997E-3</v>
      </c>
      <c r="J1945">
        <v>1E-3</v>
      </c>
      <c r="K1945" t="str">
        <f t="shared" si="90"/>
        <v>=</v>
      </c>
      <c r="L1945">
        <f t="shared" si="91"/>
        <v>6.5</v>
      </c>
      <c r="M1945">
        <f t="shared" si="92"/>
        <v>1</v>
      </c>
      <c r="N1945" t="s">
        <v>453</v>
      </c>
    </row>
    <row r="1946" spans="1:14">
      <c r="A1946" t="s">
        <v>451</v>
      </c>
      <c r="B1946" t="s">
        <v>452</v>
      </c>
      <c r="C1946" t="s">
        <v>247</v>
      </c>
      <c r="D1946" t="s">
        <v>248</v>
      </c>
      <c r="E1946" s="2">
        <v>45090.482638888891</v>
      </c>
      <c r="F1946" t="s">
        <v>150</v>
      </c>
      <c r="G1946" t="s">
        <v>149</v>
      </c>
      <c r="H1946" t="b">
        <v>0</v>
      </c>
      <c r="I1946">
        <v>4.5999999999999999E-3</v>
      </c>
      <c r="J1946">
        <v>1E-3</v>
      </c>
      <c r="K1946" t="str">
        <f t="shared" si="90"/>
        <v>=</v>
      </c>
      <c r="L1946">
        <f t="shared" si="91"/>
        <v>4.5999999999999996</v>
      </c>
      <c r="M1946">
        <f t="shared" si="92"/>
        <v>1</v>
      </c>
      <c r="N1946" t="s">
        <v>453</v>
      </c>
    </row>
    <row r="1947" spans="1:14">
      <c r="A1947" t="s">
        <v>451</v>
      </c>
      <c r="B1947" t="s">
        <v>452</v>
      </c>
      <c r="C1947" t="s">
        <v>196</v>
      </c>
      <c r="D1947" t="s">
        <v>197</v>
      </c>
      <c r="E1947" s="2">
        <v>42242.72152777778</v>
      </c>
      <c r="F1947" t="s">
        <v>150</v>
      </c>
      <c r="G1947" t="s">
        <v>149</v>
      </c>
      <c r="H1947" t="b">
        <v>0</v>
      </c>
      <c r="I1947">
        <v>2.4E-2</v>
      </c>
      <c r="J1947">
        <v>1E-3</v>
      </c>
      <c r="K1947" t="str">
        <f t="shared" si="90"/>
        <v>=</v>
      </c>
      <c r="L1947">
        <f t="shared" si="91"/>
        <v>24</v>
      </c>
      <c r="M1947">
        <f t="shared" si="92"/>
        <v>1</v>
      </c>
      <c r="N1947" t="s">
        <v>453</v>
      </c>
    </row>
    <row r="1948" spans="1:14">
      <c r="A1948" t="s">
        <v>451</v>
      </c>
      <c r="B1948" t="s">
        <v>452</v>
      </c>
      <c r="C1948" t="s">
        <v>178</v>
      </c>
      <c r="D1948" t="s">
        <v>185</v>
      </c>
      <c r="E1948" s="2">
        <v>44755.600694444445</v>
      </c>
      <c r="F1948" t="s">
        <v>150</v>
      </c>
      <c r="G1948" t="s">
        <v>149</v>
      </c>
      <c r="H1948" t="b">
        <v>0</v>
      </c>
      <c r="I1948">
        <v>5.3E-3</v>
      </c>
      <c r="J1948">
        <v>1E-3</v>
      </c>
      <c r="K1948" t="str">
        <f t="shared" si="90"/>
        <v>=</v>
      </c>
      <c r="L1948">
        <f t="shared" si="91"/>
        <v>5.3</v>
      </c>
      <c r="M1948">
        <f t="shared" si="92"/>
        <v>1</v>
      </c>
      <c r="N1948" t="s">
        <v>453</v>
      </c>
    </row>
    <row r="1949" spans="1:14">
      <c r="A1949" t="s">
        <v>451</v>
      </c>
      <c r="B1949" t="s">
        <v>452</v>
      </c>
      <c r="C1949" t="s">
        <v>224</v>
      </c>
      <c r="D1949" t="s">
        <v>225</v>
      </c>
      <c r="E1949" s="2">
        <v>44767.447916666664</v>
      </c>
      <c r="F1949" t="s">
        <v>150</v>
      </c>
      <c r="G1949" t="s">
        <v>149</v>
      </c>
      <c r="H1949" t="b">
        <v>0</v>
      </c>
      <c r="I1949">
        <v>1.7000000000000001E-2</v>
      </c>
      <c r="J1949">
        <v>1E-3</v>
      </c>
      <c r="K1949" t="str">
        <f t="shared" si="90"/>
        <v>=</v>
      </c>
      <c r="L1949">
        <f t="shared" si="91"/>
        <v>17</v>
      </c>
      <c r="M1949">
        <f t="shared" si="92"/>
        <v>1</v>
      </c>
      <c r="N1949" t="s">
        <v>453</v>
      </c>
    </row>
    <row r="1950" spans="1:14">
      <c r="A1950" t="s">
        <v>451</v>
      </c>
      <c r="B1950" t="s">
        <v>452</v>
      </c>
      <c r="C1950" t="s">
        <v>178</v>
      </c>
      <c r="D1950" t="s">
        <v>185</v>
      </c>
      <c r="E1950" s="2">
        <v>43265.417361111111</v>
      </c>
      <c r="F1950" t="s">
        <v>150</v>
      </c>
      <c r="G1950" t="s">
        <v>149</v>
      </c>
      <c r="H1950" t="b">
        <v>0</v>
      </c>
      <c r="I1950">
        <v>9.7999999999999997E-3</v>
      </c>
      <c r="J1950">
        <v>1E-3</v>
      </c>
      <c r="K1950" t="str">
        <f t="shared" si="90"/>
        <v>=</v>
      </c>
      <c r="L1950">
        <f t="shared" si="91"/>
        <v>9.7999999999999989</v>
      </c>
      <c r="M1950">
        <f t="shared" si="92"/>
        <v>1</v>
      </c>
      <c r="N1950" t="s">
        <v>453</v>
      </c>
    </row>
    <row r="1951" spans="1:14">
      <c r="A1951" t="s">
        <v>451</v>
      </c>
      <c r="B1951" t="s">
        <v>452</v>
      </c>
      <c r="C1951" t="s">
        <v>198</v>
      </c>
      <c r="D1951" t="s">
        <v>201</v>
      </c>
      <c r="E1951" s="2">
        <v>43249.492361111108</v>
      </c>
      <c r="F1951" t="s">
        <v>150</v>
      </c>
      <c r="G1951" t="s">
        <v>149</v>
      </c>
      <c r="H1951" t="b">
        <v>0</v>
      </c>
      <c r="I1951">
        <v>4.8000000000000001E-2</v>
      </c>
      <c r="J1951">
        <v>1E-3</v>
      </c>
      <c r="K1951" t="str">
        <f t="shared" si="90"/>
        <v>=</v>
      </c>
      <c r="L1951">
        <f t="shared" si="91"/>
        <v>48</v>
      </c>
      <c r="M1951">
        <f t="shared" si="92"/>
        <v>1</v>
      </c>
      <c r="N1951" t="s">
        <v>453</v>
      </c>
    </row>
    <row r="1952" spans="1:14">
      <c r="A1952" t="s">
        <v>451</v>
      </c>
      <c r="B1952" t="s">
        <v>452</v>
      </c>
      <c r="C1952" t="s">
        <v>178</v>
      </c>
      <c r="D1952" t="s">
        <v>185</v>
      </c>
      <c r="E1952" s="2">
        <v>42026.364583333336</v>
      </c>
      <c r="F1952" t="s">
        <v>150</v>
      </c>
      <c r="G1952" t="s">
        <v>149</v>
      </c>
      <c r="H1952" t="b">
        <v>0</v>
      </c>
      <c r="I1952">
        <v>5.8000000000000003E-2</v>
      </c>
      <c r="J1952">
        <v>1E-3</v>
      </c>
      <c r="K1952" t="str">
        <f t="shared" si="90"/>
        <v>=</v>
      </c>
      <c r="L1952">
        <f t="shared" si="91"/>
        <v>58</v>
      </c>
      <c r="M1952">
        <f t="shared" si="92"/>
        <v>1</v>
      </c>
      <c r="N1952" t="s">
        <v>453</v>
      </c>
    </row>
    <row r="1953" spans="1:14">
      <c r="A1953" t="s">
        <v>451</v>
      </c>
      <c r="B1953" t="s">
        <v>452</v>
      </c>
      <c r="C1953" t="s">
        <v>355</v>
      </c>
      <c r="D1953" t="s">
        <v>356</v>
      </c>
      <c r="E1953" s="2">
        <v>43377.576388888891</v>
      </c>
      <c r="F1953" t="s">
        <v>150</v>
      </c>
      <c r="G1953" t="s">
        <v>149</v>
      </c>
      <c r="H1953" t="b">
        <v>0</v>
      </c>
      <c r="I1953">
        <v>2.9000000000000001E-2</v>
      </c>
      <c r="J1953">
        <v>1E-3</v>
      </c>
      <c r="K1953" t="str">
        <f t="shared" si="90"/>
        <v>=</v>
      </c>
      <c r="L1953">
        <f t="shared" si="91"/>
        <v>29</v>
      </c>
      <c r="M1953">
        <f t="shared" si="92"/>
        <v>1</v>
      </c>
      <c r="N1953" t="s">
        <v>453</v>
      </c>
    </row>
    <row r="1954" spans="1:14">
      <c r="A1954" t="s">
        <v>451</v>
      </c>
      <c r="B1954" t="s">
        <v>452</v>
      </c>
      <c r="C1954" t="s">
        <v>187</v>
      </c>
      <c r="D1954" t="s">
        <v>188</v>
      </c>
      <c r="E1954" s="2">
        <v>44378.422222222223</v>
      </c>
      <c r="F1954" t="s">
        <v>150</v>
      </c>
      <c r="G1954" t="s">
        <v>149</v>
      </c>
      <c r="H1954" t="b">
        <v>0</v>
      </c>
      <c r="I1954">
        <v>1.2999999999999999E-2</v>
      </c>
      <c r="J1954">
        <v>1E-3</v>
      </c>
      <c r="K1954" t="str">
        <f t="shared" si="90"/>
        <v>=</v>
      </c>
      <c r="L1954">
        <f t="shared" si="91"/>
        <v>13</v>
      </c>
      <c r="M1954">
        <f t="shared" si="92"/>
        <v>1</v>
      </c>
      <c r="N1954" t="s">
        <v>453</v>
      </c>
    </row>
    <row r="1955" spans="1:14">
      <c r="A1955" t="s">
        <v>451</v>
      </c>
      <c r="B1955" t="s">
        <v>452</v>
      </c>
      <c r="C1955" t="s">
        <v>190</v>
      </c>
      <c r="D1955" t="s">
        <v>194</v>
      </c>
      <c r="E1955" s="2">
        <v>43010.54791666667</v>
      </c>
      <c r="F1955" t="s">
        <v>150</v>
      </c>
      <c r="G1955" t="s">
        <v>149</v>
      </c>
      <c r="H1955" t="b">
        <v>0</v>
      </c>
      <c r="I1955">
        <v>6.4999999999999997E-3</v>
      </c>
      <c r="J1955">
        <v>1E-3</v>
      </c>
      <c r="K1955" t="str">
        <f t="shared" si="90"/>
        <v>=</v>
      </c>
      <c r="L1955">
        <f t="shared" si="91"/>
        <v>6.5</v>
      </c>
      <c r="M1955">
        <f t="shared" si="92"/>
        <v>1</v>
      </c>
      <c r="N1955" t="s">
        <v>453</v>
      </c>
    </row>
    <row r="1956" spans="1:14">
      <c r="A1956" t="s">
        <v>451</v>
      </c>
      <c r="B1956" t="s">
        <v>452</v>
      </c>
      <c r="C1956" t="s">
        <v>198</v>
      </c>
      <c r="D1956" t="s">
        <v>201</v>
      </c>
      <c r="E1956" s="2">
        <v>43704.62777777778</v>
      </c>
      <c r="F1956" t="s">
        <v>150</v>
      </c>
      <c r="G1956" t="s">
        <v>149</v>
      </c>
      <c r="H1956" t="b">
        <v>0</v>
      </c>
      <c r="I1956">
        <v>0.1</v>
      </c>
      <c r="J1956">
        <v>1E-3</v>
      </c>
      <c r="K1956" t="str">
        <f t="shared" si="90"/>
        <v>=</v>
      </c>
      <c r="L1956">
        <f t="shared" si="91"/>
        <v>100</v>
      </c>
      <c r="M1956">
        <f t="shared" si="92"/>
        <v>1</v>
      </c>
      <c r="N1956" t="s">
        <v>453</v>
      </c>
    </row>
    <row r="1957" spans="1:14">
      <c r="A1957" t="s">
        <v>451</v>
      </c>
      <c r="B1957" t="s">
        <v>452</v>
      </c>
      <c r="C1957" t="s">
        <v>196</v>
      </c>
      <c r="D1957" t="s">
        <v>197</v>
      </c>
      <c r="E1957" s="2">
        <v>42194.510416666664</v>
      </c>
      <c r="F1957" t="s">
        <v>150</v>
      </c>
      <c r="G1957" t="s">
        <v>149</v>
      </c>
      <c r="H1957" t="b">
        <v>0</v>
      </c>
      <c r="I1957">
        <v>2.1000000000000001E-2</v>
      </c>
      <c r="J1957">
        <v>1E-3</v>
      </c>
      <c r="K1957" t="str">
        <f t="shared" si="90"/>
        <v>=</v>
      </c>
      <c r="L1957">
        <f t="shared" si="91"/>
        <v>21</v>
      </c>
      <c r="M1957">
        <f t="shared" si="92"/>
        <v>1</v>
      </c>
      <c r="N1957" t="s">
        <v>453</v>
      </c>
    </row>
    <row r="1958" spans="1:14">
      <c r="A1958" t="s">
        <v>451</v>
      </c>
      <c r="B1958" t="s">
        <v>452</v>
      </c>
      <c r="C1958" t="s">
        <v>206</v>
      </c>
      <c r="D1958" t="s">
        <v>207</v>
      </c>
      <c r="E1958" s="2">
        <v>43444.373611111114</v>
      </c>
      <c r="F1958" t="s">
        <v>150</v>
      </c>
      <c r="G1958" t="s">
        <v>149</v>
      </c>
      <c r="H1958" t="b">
        <v>0</v>
      </c>
      <c r="I1958">
        <v>5.3999999999999999E-2</v>
      </c>
      <c r="J1958">
        <v>1E-3</v>
      </c>
      <c r="K1958" t="str">
        <f t="shared" si="90"/>
        <v>=</v>
      </c>
      <c r="L1958">
        <f t="shared" si="91"/>
        <v>54</v>
      </c>
      <c r="M1958">
        <f t="shared" si="92"/>
        <v>1</v>
      </c>
      <c r="N1958" t="s">
        <v>453</v>
      </c>
    </row>
    <row r="1959" spans="1:14">
      <c r="A1959" t="s">
        <v>451</v>
      </c>
      <c r="B1959" t="s">
        <v>452</v>
      </c>
      <c r="C1959" t="s">
        <v>214</v>
      </c>
      <c r="D1959" t="s">
        <v>217</v>
      </c>
      <c r="E1959" s="2">
        <v>44690.463888888888</v>
      </c>
      <c r="F1959" t="s">
        <v>150</v>
      </c>
      <c r="G1959" t="s">
        <v>149</v>
      </c>
      <c r="H1959" t="b">
        <v>0</v>
      </c>
      <c r="I1959">
        <v>2.1000000000000001E-2</v>
      </c>
      <c r="J1959">
        <v>1E-3</v>
      </c>
      <c r="K1959" t="str">
        <f t="shared" si="90"/>
        <v>=</v>
      </c>
      <c r="L1959">
        <f t="shared" si="91"/>
        <v>21</v>
      </c>
      <c r="M1959">
        <f t="shared" si="92"/>
        <v>1</v>
      </c>
      <c r="N1959" t="s">
        <v>453</v>
      </c>
    </row>
    <row r="1960" spans="1:14">
      <c r="A1960" t="s">
        <v>451</v>
      </c>
      <c r="B1960" t="s">
        <v>452</v>
      </c>
      <c r="C1960" t="s">
        <v>206</v>
      </c>
      <c r="D1960" t="s">
        <v>207</v>
      </c>
      <c r="E1960" s="2">
        <v>44505.477777777778</v>
      </c>
      <c r="F1960" t="s">
        <v>150</v>
      </c>
      <c r="G1960" t="s">
        <v>149</v>
      </c>
      <c r="H1960" t="b">
        <v>0</v>
      </c>
      <c r="I1960">
        <v>4.9000000000000002E-2</v>
      </c>
      <c r="J1960">
        <v>1E-3</v>
      </c>
      <c r="K1960" t="str">
        <f t="shared" si="90"/>
        <v>=</v>
      </c>
      <c r="L1960">
        <f t="shared" si="91"/>
        <v>49</v>
      </c>
      <c r="M1960">
        <f t="shared" si="92"/>
        <v>1</v>
      </c>
      <c r="N1960" t="s">
        <v>453</v>
      </c>
    </row>
    <row r="1961" spans="1:14">
      <c r="A1961" t="s">
        <v>451</v>
      </c>
      <c r="B1961" t="s">
        <v>452</v>
      </c>
      <c r="C1961" t="s">
        <v>265</v>
      </c>
      <c r="D1961" t="s">
        <v>266</v>
      </c>
      <c r="E1961" s="2">
        <v>44400.62777777778</v>
      </c>
      <c r="F1961" t="s">
        <v>150</v>
      </c>
      <c r="G1961" t="s">
        <v>149</v>
      </c>
      <c r="H1961" t="b">
        <v>0</v>
      </c>
      <c r="I1961">
        <v>1.2E-2</v>
      </c>
      <c r="J1961">
        <v>1E-3</v>
      </c>
      <c r="K1961" t="str">
        <f t="shared" si="90"/>
        <v>=</v>
      </c>
      <c r="L1961">
        <f t="shared" si="91"/>
        <v>12</v>
      </c>
      <c r="M1961">
        <f t="shared" si="92"/>
        <v>1</v>
      </c>
      <c r="N1961" t="s">
        <v>453</v>
      </c>
    </row>
    <row r="1962" spans="1:14">
      <c r="A1962" t="s">
        <v>451</v>
      </c>
      <c r="B1962" t="s">
        <v>452</v>
      </c>
      <c r="C1962" t="s">
        <v>198</v>
      </c>
      <c r="D1962" t="s">
        <v>201</v>
      </c>
      <c r="E1962" s="2">
        <v>42817.509027777778</v>
      </c>
      <c r="F1962" t="s">
        <v>150</v>
      </c>
      <c r="G1962" t="s">
        <v>149</v>
      </c>
      <c r="H1962" t="b">
        <v>0</v>
      </c>
      <c r="I1962">
        <v>5.1999999999999998E-2</v>
      </c>
      <c r="J1962">
        <v>1E-3</v>
      </c>
      <c r="K1962" t="str">
        <f t="shared" si="90"/>
        <v>=</v>
      </c>
      <c r="L1962">
        <f t="shared" si="91"/>
        <v>52</v>
      </c>
      <c r="M1962">
        <f t="shared" si="92"/>
        <v>1</v>
      </c>
      <c r="N1962" t="s">
        <v>453</v>
      </c>
    </row>
    <row r="1963" spans="1:14">
      <c r="A1963" t="s">
        <v>451</v>
      </c>
      <c r="B1963" t="s">
        <v>452</v>
      </c>
      <c r="C1963" t="s">
        <v>206</v>
      </c>
      <c r="D1963" t="s">
        <v>207</v>
      </c>
      <c r="E1963" s="2">
        <v>43356.45208333333</v>
      </c>
      <c r="F1963" t="s">
        <v>150</v>
      </c>
      <c r="G1963" t="s">
        <v>149</v>
      </c>
      <c r="H1963" t="b">
        <v>0</v>
      </c>
      <c r="I1963">
        <v>3.7999999999999999E-2</v>
      </c>
      <c r="J1963">
        <v>1E-3</v>
      </c>
      <c r="K1963" t="str">
        <f t="shared" si="90"/>
        <v>=</v>
      </c>
      <c r="L1963">
        <f t="shared" si="91"/>
        <v>38</v>
      </c>
      <c r="M1963">
        <f t="shared" si="92"/>
        <v>1</v>
      </c>
      <c r="N1963" t="s">
        <v>453</v>
      </c>
    </row>
    <row r="1964" spans="1:14">
      <c r="A1964" t="s">
        <v>451</v>
      </c>
      <c r="B1964" t="s">
        <v>452</v>
      </c>
      <c r="C1964" t="s">
        <v>178</v>
      </c>
      <c r="D1964" t="s">
        <v>185</v>
      </c>
      <c r="E1964" s="2">
        <v>42193.604861111111</v>
      </c>
      <c r="F1964" t="s">
        <v>150</v>
      </c>
      <c r="G1964" t="s">
        <v>149</v>
      </c>
      <c r="H1964" t="b">
        <v>0</v>
      </c>
      <c r="I1964">
        <v>2.7E-2</v>
      </c>
      <c r="J1964">
        <v>1E-3</v>
      </c>
      <c r="K1964" t="str">
        <f t="shared" si="90"/>
        <v>=</v>
      </c>
      <c r="L1964">
        <f t="shared" si="91"/>
        <v>27</v>
      </c>
      <c r="M1964">
        <f t="shared" si="92"/>
        <v>1</v>
      </c>
      <c r="N1964" t="s">
        <v>453</v>
      </c>
    </row>
    <row r="1965" spans="1:14">
      <c r="A1965" t="s">
        <v>451</v>
      </c>
      <c r="B1965" t="s">
        <v>452</v>
      </c>
      <c r="C1965" t="s">
        <v>203</v>
      </c>
      <c r="D1965" t="s">
        <v>204</v>
      </c>
      <c r="E1965" s="2">
        <v>44322.557638888888</v>
      </c>
      <c r="F1965" t="s">
        <v>150</v>
      </c>
      <c r="G1965" t="s">
        <v>149</v>
      </c>
      <c r="H1965" t="b">
        <v>0</v>
      </c>
      <c r="I1965">
        <v>3.4000000000000002E-2</v>
      </c>
      <c r="J1965">
        <v>1E-3</v>
      </c>
      <c r="K1965" t="str">
        <f t="shared" si="90"/>
        <v>=</v>
      </c>
      <c r="L1965">
        <f t="shared" si="91"/>
        <v>34</v>
      </c>
      <c r="M1965">
        <f t="shared" si="92"/>
        <v>1</v>
      </c>
      <c r="N1965" t="s">
        <v>453</v>
      </c>
    </row>
    <row r="1966" spans="1:14">
      <c r="A1966" t="s">
        <v>451</v>
      </c>
      <c r="B1966" t="s">
        <v>452</v>
      </c>
      <c r="C1966" t="s">
        <v>203</v>
      </c>
      <c r="D1966" t="s">
        <v>204</v>
      </c>
      <c r="E1966" s="2">
        <v>43229.463888888888</v>
      </c>
      <c r="F1966" t="s">
        <v>150</v>
      </c>
      <c r="G1966" t="s">
        <v>149</v>
      </c>
      <c r="H1966" t="b">
        <v>0</v>
      </c>
      <c r="I1966">
        <v>2.7E-2</v>
      </c>
      <c r="J1966">
        <v>1E-3</v>
      </c>
      <c r="K1966" t="str">
        <f t="shared" si="90"/>
        <v>=</v>
      </c>
      <c r="L1966">
        <f t="shared" si="91"/>
        <v>27</v>
      </c>
      <c r="M1966">
        <f t="shared" si="92"/>
        <v>1</v>
      </c>
      <c r="N1966" t="s">
        <v>453</v>
      </c>
    </row>
    <row r="1967" spans="1:14">
      <c r="A1967" t="s">
        <v>451</v>
      </c>
      <c r="B1967" t="s">
        <v>452</v>
      </c>
      <c r="C1967" t="s">
        <v>423</v>
      </c>
      <c r="D1967" t="s">
        <v>424</v>
      </c>
      <c r="E1967" s="2">
        <v>43852.593055555553</v>
      </c>
      <c r="F1967" t="s">
        <v>150</v>
      </c>
      <c r="G1967" t="s">
        <v>149</v>
      </c>
      <c r="H1967" t="b">
        <v>0</v>
      </c>
      <c r="I1967">
        <v>1.6999999999999999E-3</v>
      </c>
      <c r="J1967">
        <v>1E-3</v>
      </c>
      <c r="K1967" t="str">
        <f t="shared" si="90"/>
        <v>=</v>
      </c>
      <c r="L1967">
        <f t="shared" si="91"/>
        <v>1.7</v>
      </c>
      <c r="M1967">
        <f t="shared" si="92"/>
        <v>1</v>
      </c>
      <c r="N1967" t="s">
        <v>453</v>
      </c>
    </row>
    <row r="1968" spans="1:14">
      <c r="A1968" t="s">
        <v>451</v>
      </c>
      <c r="B1968" t="s">
        <v>452</v>
      </c>
      <c r="C1968" t="s">
        <v>178</v>
      </c>
      <c r="D1968" t="s">
        <v>185</v>
      </c>
      <c r="E1968" s="2">
        <v>42573.644444444442</v>
      </c>
      <c r="F1968" t="s">
        <v>150</v>
      </c>
      <c r="G1968" t="s">
        <v>149</v>
      </c>
      <c r="H1968" t="b">
        <v>0</v>
      </c>
      <c r="I1968">
        <v>1.6E-2</v>
      </c>
      <c r="J1968">
        <v>1E-3</v>
      </c>
      <c r="K1968" t="str">
        <f t="shared" si="90"/>
        <v>=</v>
      </c>
      <c r="L1968">
        <f t="shared" si="91"/>
        <v>16</v>
      </c>
      <c r="M1968">
        <f t="shared" si="92"/>
        <v>1</v>
      </c>
      <c r="N1968" t="s">
        <v>453</v>
      </c>
    </row>
    <row r="1969" spans="1:14">
      <c r="A1969" t="s">
        <v>451</v>
      </c>
      <c r="B1969" t="s">
        <v>452</v>
      </c>
      <c r="C1969" t="s">
        <v>426</v>
      </c>
      <c r="D1969" t="s">
        <v>427</v>
      </c>
      <c r="E1969" s="2">
        <v>43738.529861111114</v>
      </c>
      <c r="F1969" t="s">
        <v>150</v>
      </c>
      <c r="G1969" t="s">
        <v>149</v>
      </c>
      <c r="H1969" t="b">
        <v>0</v>
      </c>
      <c r="I1969">
        <v>5.7000000000000002E-2</v>
      </c>
      <c r="J1969">
        <v>1E-3</v>
      </c>
      <c r="K1969" t="str">
        <f t="shared" si="90"/>
        <v>=</v>
      </c>
      <c r="L1969">
        <f t="shared" si="91"/>
        <v>57</v>
      </c>
      <c r="M1969">
        <f t="shared" si="92"/>
        <v>1</v>
      </c>
      <c r="N1969" t="s">
        <v>453</v>
      </c>
    </row>
    <row r="1970" spans="1:14">
      <c r="A1970" t="s">
        <v>451</v>
      </c>
      <c r="B1970" t="s">
        <v>452</v>
      </c>
      <c r="C1970" t="s">
        <v>198</v>
      </c>
      <c r="D1970" t="s">
        <v>201</v>
      </c>
      <c r="E1970" s="2">
        <v>43326.604166666664</v>
      </c>
      <c r="F1970" t="s">
        <v>150</v>
      </c>
      <c r="G1970" t="s">
        <v>149</v>
      </c>
      <c r="H1970" t="b">
        <v>0</v>
      </c>
      <c r="I1970">
        <v>4.5999999999999999E-2</v>
      </c>
      <c r="J1970">
        <v>1E-3</v>
      </c>
      <c r="K1970" t="str">
        <f t="shared" si="90"/>
        <v>=</v>
      </c>
      <c r="L1970">
        <f t="shared" si="91"/>
        <v>46</v>
      </c>
      <c r="M1970">
        <f t="shared" si="92"/>
        <v>1</v>
      </c>
      <c r="N1970" t="s">
        <v>453</v>
      </c>
    </row>
    <row r="1971" spans="1:14">
      <c r="A1971" t="s">
        <v>451</v>
      </c>
      <c r="B1971" t="s">
        <v>452</v>
      </c>
      <c r="C1971" t="s">
        <v>190</v>
      </c>
      <c r="D1971" t="s">
        <v>194</v>
      </c>
      <c r="E1971" s="2">
        <v>41928.489583333336</v>
      </c>
      <c r="F1971" t="s">
        <v>150</v>
      </c>
      <c r="G1971" t="s">
        <v>149</v>
      </c>
      <c r="H1971" t="b">
        <v>0</v>
      </c>
      <c r="I1971">
        <v>2.5000000000000001E-3</v>
      </c>
      <c r="J1971">
        <v>1E-3</v>
      </c>
      <c r="K1971" t="str">
        <f t="shared" si="90"/>
        <v>=</v>
      </c>
      <c r="L1971">
        <f t="shared" si="91"/>
        <v>2.5</v>
      </c>
      <c r="M1971">
        <f t="shared" si="92"/>
        <v>1</v>
      </c>
      <c r="N1971" t="s">
        <v>453</v>
      </c>
    </row>
    <row r="1972" spans="1:14">
      <c r="A1972" t="s">
        <v>451</v>
      </c>
      <c r="B1972" t="s">
        <v>452</v>
      </c>
      <c r="C1972" t="s">
        <v>224</v>
      </c>
      <c r="D1972" t="s">
        <v>225</v>
      </c>
      <c r="E1972" s="2">
        <v>42682.488194444442</v>
      </c>
      <c r="F1972" t="s">
        <v>150</v>
      </c>
      <c r="G1972" t="s">
        <v>149</v>
      </c>
      <c r="H1972" t="b">
        <v>0</v>
      </c>
      <c r="I1972">
        <v>1.2E-2</v>
      </c>
      <c r="J1972">
        <v>1E-3</v>
      </c>
      <c r="K1972" t="str">
        <f t="shared" si="90"/>
        <v>=</v>
      </c>
      <c r="L1972">
        <f t="shared" si="91"/>
        <v>12</v>
      </c>
      <c r="M1972">
        <f t="shared" si="92"/>
        <v>1</v>
      </c>
      <c r="N1972" t="s">
        <v>453</v>
      </c>
    </row>
    <row r="1973" spans="1:14">
      <c r="A1973" t="s">
        <v>451</v>
      </c>
      <c r="B1973" t="s">
        <v>452</v>
      </c>
      <c r="C1973" t="s">
        <v>241</v>
      </c>
      <c r="D1973" t="s">
        <v>242</v>
      </c>
      <c r="E1973" s="2">
        <v>42521.711111111108</v>
      </c>
      <c r="F1973" t="s">
        <v>150</v>
      </c>
      <c r="G1973" t="s">
        <v>149</v>
      </c>
      <c r="H1973" t="b">
        <v>0</v>
      </c>
      <c r="I1973">
        <v>6.4999999999999997E-3</v>
      </c>
      <c r="J1973">
        <v>1E-3</v>
      </c>
      <c r="K1973" t="str">
        <f t="shared" si="90"/>
        <v>=</v>
      </c>
      <c r="L1973">
        <f t="shared" si="91"/>
        <v>6.5</v>
      </c>
      <c r="M1973">
        <f t="shared" si="92"/>
        <v>1</v>
      </c>
      <c r="N1973" t="s">
        <v>453</v>
      </c>
    </row>
    <row r="1974" spans="1:14">
      <c r="A1974" t="s">
        <v>451</v>
      </c>
      <c r="B1974" t="s">
        <v>452</v>
      </c>
      <c r="C1974" t="s">
        <v>178</v>
      </c>
      <c r="D1974" t="s">
        <v>185</v>
      </c>
      <c r="E1974" s="2">
        <v>43391.431250000001</v>
      </c>
      <c r="F1974" t="s">
        <v>150</v>
      </c>
      <c r="G1974" t="s">
        <v>149</v>
      </c>
      <c r="H1974" t="b">
        <v>0</v>
      </c>
      <c r="I1974">
        <v>1.4999999999999999E-2</v>
      </c>
      <c r="J1974">
        <v>1E-3</v>
      </c>
      <c r="K1974" t="str">
        <f t="shared" si="90"/>
        <v>=</v>
      </c>
      <c r="L1974">
        <f t="shared" si="91"/>
        <v>15</v>
      </c>
      <c r="M1974">
        <f t="shared" si="92"/>
        <v>1</v>
      </c>
      <c r="N1974" t="s">
        <v>453</v>
      </c>
    </row>
    <row r="1975" spans="1:14">
      <c r="A1975" t="s">
        <v>451</v>
      </c>
      <c r="B1975" t="s">
        <v>452</v>
      </c>
      <c r="C1975" t="s">
        <v>178</v>
      </c>
      <c r="D1975" t="s">
        <v>185</v>
      </c>
      <c r="E1975" s="2">
        <v>43383.615277777775</v>
      </c>
      <c r="F1975" t="s">
        <v>150</v>
      </c>
      <c r="G1975" t="s">
        <v>149</v>
      </c>
      <c r="H1975" t="b">
        <v>0</v>
      </c>
      <c r="I1975">
        <v>1.0999999999999999E-2</v>
      </c>
      <c r="J1975">
        <v>1E-3</v>
      </c>
      <c r="K1975" t="str">
        <f t="shared" si="90"/>
        <v>=</v>
      </c>
      <c r="L1975">
        <f t="shared" si="91"/>
        <v>11</v>
      </c>
      <c r="M1975">
        <f t="shared" si="92"/>
        <v>1</v>
      </c>
      <c r="N1975" t="s">
        <v>453</v>
      </c>
    </row>
    <row r="1976" spans="1:14">
      <c r="A1976" t="s">
        <v>451</v>
      </c>
      <c r="B1976" t="s">
        <v>452</v>
      </c>
      <c r="C1976" t="s">
        <v>206</v>
      </c>
      <c r="D1976" t="s">
        <v>207</v>
      </c>
      <c r="E1976" s="2">
        <v>44998.376388888886</v>
      </c>
      <c r="F1976" t="s">
        <v>150</v>
      </c>
      <c r="G1976" t="s">
        <v>149</v>
      </c>
      <c r="H1976" t="b">
        <v>0</v>
      </c>
      <c r="I1976">
        <v>8.9999999999999993E-3</v>
      </c>
      <c r="J1976">
        <v>1E-3</v>
      </c>
      <c r="K1976" t="str">
        <f t="shared" si="90"/>
        <v>=</v>
      </c>
      <c r="L1976">
        <f t="shared" si="91"/>
        <v>9</v>
      </c>
      <c r="M1976">
        <f t="shared" si="92"/>
        <v>1</v>
      </c>
      <c r="N1976" t="s">
        <v>453</v>
      </c>
    </row>
    <row r="1977" spans="1:14">
      <c r="A1977" t="s">
        <v>451</v>
      </c>
      <c r="B1977" t="s">
        <v>452</v>
      </c>
      <c r="C1977" t="s">
        <v>206</v>
      </c>
      <c r="D1977" t="s">
        <v>207</v>
      </c>
      <c r="E1977" s="2">
        <v>44384.546527777777</v>
      </c>
      <c r="F1977" t="s">
        <v>150</v>
      </c>
      <c r="G1977" t="s">
        <v>149</v>
      </c>
      <c r="H1977" t="b">
        <v>0</v>
      </c>
      <c r="I1977">
        <v>0.03</v>
      </c>
      <c r="J1977">
        <v>1E-3</v>
      </c>
      <c r="K1977" t="str">
        <f t="shared" si="90"/>
        <v>=</v>
      </c>
      <c r="L1977">
        <f t="shared" si="91"/>
        <v>30</v>
      </c>
      <c r="M1977">
        <f t="shared" si="92"/>
        <v>1</v>
      </c>
      <c r="N1977" t="s">
        <v>453</v>
      </c>
    </row>
    <row r="1978" spans="1:14">
      <c r="A1978" t="s">
        <v>451</v>
      </c>
      <c r="B1978" t="s">
        <v>452</v>
      </c>
      <c r="C1978" t="s">
        <v>288</v>
      </c>
      <c r="D1978" t="s">
        <v>289</v>
      </c>
      <c r="E1978" s="2">
        <v>43073.466666666667</v>
      </c>
      <c r="F1978" t="s">
        <v>150</v>
      </c>
      <c r="G1978" t="s">
        <v>149</v>
      </c>
      <c r="H1978" t="b">
        <v>0</v>
      </c>
      <c r="I1978">
        <v>2.8000000000000001E-2</v>
      </c>
      <c r="J1978">
        <v>1E-3</v>
      </c>
      <c r="K1978" t="str">
        <f t="shared" si="90"/>
        <v>=</v>
      </c>
      <c r="L1978">
        <f t="shared" si="91"/>
        <v>28</v>
      </c>
      <c r="M1978">
        <f t="shared" si="92"/>
        <v>1</v>
      </c>
      <c r="N1978" t="s">
        <v>453</v>
      </c>
    </row>
    <row r="1979" spans="1:14">
      <c r="A1979" t="s">
        <v>451</v>
      </c>
      <c r="B1979" t="s">
        <v>452</v>
      </c>
      <c r="C1979" t="s">
        <v>235</v>
      </c>
      <c r="D1979" t="s">
        <v>239</v>
      </c>
      <c r="E1979" s="2">
        <v>45057.447916666664</v>
      </c>
      <c r="F1979" t="s">
        <v>150</v>
      </c>
      <c r="G1979" t="s">
        <v>149</v>
      </c>
      <c r="H1979" t="b">
        <v>0</v>
      </c>
      <c r="I1979">
        <v>2.9000000000000001E-2</v>
      </c>
      <c r="J1979">
        <v>1E-3</v>
      </c>
      <c r="K1979" t="str">
        <f t="shared" si="90"/>
        <v>=</v>
      </c>
      <c r="L1979">
        <f t="shared" si="91"/>
        <v>29</v>
      </c>
      <c r="M1979">
        <f t="shared" si="92"/>
        <v>1</v>
      </c>
      <c r="N1979" t="s">
        <v>453</v>
      </c>
    </row>
    <row r="1980" spans="1:14">
      <c r="A1980" t="s">
        <v>451</v>
      </c>
      <c r="B1980" t="s">
        <v>452</v>
      </c>
      <c r="C1980" t="s">
        <v>203</v>
      </c>
      <c r="D1980" t="s">
        <v>204</v>
      </c>
      <c r="E1980" s="2">
        <v>42635.513888888891</v>
      </c>
      <c r="F1980" t="s">
        <v>150</v>
      </c>
      <c r="G1980" t="s">
        <v>149</v>
      </c>
      <c r="H1980" t="b">
        <v>0</v>
      </c>
      <c r="I1980">
        <v>8.8999999999999996E-2</v>
      </c>
      <c r="J1980">
        <v>1E-3</v>
      </c>
      <c r="K1980" t="str">
        <f t="shared" si="90"/>
        <v>=</v>
      </c>
      <c r="L1980">
        <f t="shared" si="91"/>
        <v>89</v>
      </c>
      <c r="M1980">
        <f t="shared" si="92"/>
        <v>1</v>
      </c>
      <c r="N1980" t="s">
        <v>453</v>
      </c>
    </row>
    <row r="1981" spans="1:14">
      <c r="A1981" t="s">
        <v>451</v>
      </c>
      <c r="B1981" t="s">
        <v>452</v>
      </c>
      <c r="C1981" t="s">
        <v>190</v>
      </c>
      <c r="D1981" t="s">
        <v>194</v>
      </c>
      <c r="E1981" s="2">
        <v>42668.497916666667</v>
      </c>
      <c r="F1981" t="s">
        <v>150</v>
      </c>
      <c r="G1981" t="s">
        <v>149</v>
      </c>
      <c r="H1981" t="b">
        <v>0</v>
      </c>
      <c r="I1981">
        <v>4.7000000000000002E-3</v>
      </c>
      <c r="J1981">
        <v>1E-3</v>
      </c>
      <c r="K1981" t="str">
        <f t="shared" si="90"/>
        <v>=</v>
      </c>
      <c r="L1981">
        <f t="shared" si="91"/>
        <v>4.7</v>
      </c>
      <c r="M1981">
        <f t="shared" si="92"/>
        <v>1</v>
      </c>
      <c r="N1981" t="s">
        <v>453</v>
      </c>
    </row>
    <row r="1982" spans="1:14">
      <c r="A1982" t="s">
        <v>451</v>
      </c>
      <c r="B1982" t="s">
        <v>452</v>
      </c>
      <c r="C1982" t="s">
        <v>288</v>
      </c>
      <c r="D1982" t="s">
        <v>289</v>
      </c>
      <c r="E1982" s="2">
        <v>45114.648611111108</v>
      </c>
      <c r="F1982" t="s">
        <v>150</v>
      </c>
      <c r="G1982" t="s">
        <v>149</v>
      </c>
      <c r="H1982" t="b">
        <v>0</v>
      </c>
      <c r="I1982">
        <v>3.6999999999999998E-2</v>
      </c>
      <c r="J1982">
        <v>1E-3</v>
      </c>
      <c r="K1982" t="str">
        <f t="shared" si="90"/>
        <v>=</v>
      </c>
      <c r="L1982">
        <f t="shared" si="91"/>
        <v>37</v>
      </c>
      <c r="M1982">
        <f t="shared" si="92"/>
        <v>1</v>
      </c>
      <c r="N1982" t="s">
        <v>453</v>
      </c>
    </row>
    <row r="1983" spans="1:14">
      <c r="A1983" t="s">
        <v>451</v>
      </c>
      <c r="B1983" t="s">
        <v>452</v>
      </c>
      <c r="C1983" t="s">
        <v>224</v>
      </c>
      <c r="D1983" t="s">
        <v>225</v>
      </c>
      <c r="E1983" s="2">
        <v>43384.597916666666</v>
      </c>
      <c r="F1983" t="s">
        <v>150</v>
      </c>
      <c r="G1983" t="s">
        <v>149</v>
      </c>
      <c r="H1983" t="b">
        <v>0</v>
      </c>
      <c r="I1983">
        <v>1.7999999999999999E-2</v>
      </c>
      <c r="J1983">
        <v>1E-3</v>
      </c>
      <c r="K1983" t="str">
        <f t="shared" si="90"/>
        <v>=</v>
      </c>
      <c r="L1983">
        <f t="shared" si="91"/>
        <v>18</v>
      </c>
      <c r="M1983">
        <f t="shared" si="92"/>
        <v>1</v>
      </c>
      <c r="N1983" t="s">
        <v>453</v>
      </c>
    </row>
    <row r="1984" spans="1:14">
      <c r="A1984" t="s">
        <v>451</v>
      </c>
      <c r="B1984" t="s">
        <v>452</v>
      </c>
      <c r="C1984" t="s">
        <v>198</v>
      </c>
      <c r="D1984" t="s">
        <v>201</v>
      </c>
      <c r="E1984" s="2">
        <v>43136.573611111111</v>
      </c>
      <c r="F1984" t="s">
        <v>150</v>
      </c>
      <c r="G1984" t="s">
        <v>149</v>
      </c>
      <c r="H1984" t="b">
        <v>0</v>
      </c>
      <c r="I1984">
        <v>3.2000000000000001E-2</v>
      </c>
      <c r="J1984">
        <v>1E-3</v>
      </c>
      <c r="K1984" t="str">
        <f t="shared" si="90"/>
        <v>=</v>
      </c>
      <c r="L1984">
        <f t="shared" si="91"/>
        <v>32</v>
      </c>
      <c r="M1984">
        <f t="shared" si="92"/>
        <v>1</v>
      </c>
      <c r="N1984" t="s">
        <v>453</v>
      </c>
    </row>
    <row r="1985" spans="1:14">
      <c r="A1985" t="s">
        <v>451</v>
      </c>
      <c r="B1985" t="s">
        <v>452</v>
      </c>
      <c r="C1985" t="s">
        <v>203</v>
      </c>
      <c r="D1985" t="s">
        <v>204</v>
      </c>
      <c r="E1985" s="2">
        <v>45128.53402777778</v>
      </c>
      <c r="F1985" t="s">
        <v>150</v>
      </c>
      <c r="G1985" t="s">
        <v>149</v>
      </c>
      <c r="H1985" t="b">
        <v>0</v>
      </c>
      <c r="I1985">
        <v>3.7999999999999999E-2</v>
      </c>
      <c r="J1985">
        <v>1E-3</v>
      </c>
      <c r="K1985" t="str">
        <f t="shared" si="90"/>
        <v>=</v>
      </c>
      <c r="L1985">
        <f t="shared" si="91"/>
        <v>38</v>
      </c>
      <c r="M1985">
        <f t="shared" si="92"/>
        <v>1</v>
      </c>
      <c r="N1985" t="s">
        <v>453</v>
      </c>
    </row>
    <row r="1986" spans="1:14">
      <c r="A1986" t="s">
        <v>451</v>
      </c>
      <c r="B1986" t="s">
        <v>452</v>
      </c>
      <c r="C1986" t="s">
        <v>429</v>
      </c>
      <c r="D1986" t="s">
        <v>430</v>
      </c>
      <c r="E1986" s="2">
        <v>43721.571527777778</v>
      </c>
      <c r="F1986" t="s">
        <v>150</v>
      </c>
      <c r="G1986" t="s">
        <v>149</v>
      </c>
      <c r="H1986" t="b">
        <v>0</v>
      </c>
      <c r="I1986">
        <v>1.7999999999999999E-2</v>
      </c>
      <c r="J1986">
        <v>1E-3</v>
      </c>
      <c r="K1986" t="str">
        <f t="shared" si="90"/>
        <v>=</v>
      </c>
      <c r="L1986">
        <f t="shared" si="91"/>
        <v>18</v>
      </c>
      <c r="M1986">
        <f t="shared" si="92"/>
        <v>1</v>
      </c>
      <c r="N1986" t="s">
        <v>453</v>
      </c>
    </row>
    <row r="1987" spans="1:14">
      <c r="A1987" t="s">
        <v>451</v>
      </c>
      <c r="B1987" t="s">
        <v>452</v>
      </c>
      <c r="C1987" t="s">
        <v>198</v>
      </c>
      <c r="D1987" t="s">
        <v>201</v>
      </c>
      <c r="E1987" s="2">
        <v>42859.665277777778</v>
      </c>
      <c r="F1987" t="s">
        <v>150</v>
      </c>
      <c r="G1987" t="s">
        <v>149</v>
      </c>
      <c r="H1987" t="b">
        <v>0</v>
      </c>
      <c r="I1987">
        <v>8.5999999999999993E-2</v>
      </c>
      <c r="J1987">
        <v>1E-3</v>
      </c>
      <c r="K1987" t="str">
        <f t="shared" ref="K1987:K2049" si="93">IF(H1987=TRUE,"&lt;","=")</f>
        <v>=</v>
      </c>
      <c r="L1987">
        <f t="shared" ref="L1987:L2049" si="94">I1987*1000</f>
        <v>86</v>
      </c>
      <c r="M1987">
        <f t="shared" ref="M1987:M2049" si="95">J1987*1000</f>
        <v>1</v>
      </c>
      <c r="N1987" t="s">
        <v>453</v>
      </c>
    </row>
    <row r="1988" spans="1:14">
      <c r="A1988" t="s">
        <v>451</v>
      </c>
      <c r="B1988" t="s">
        <v>452</v>
      </c>
      <c r="C1988" t="s">
        <v>224</v>
      </c>
      <c r="D1988" t="s">
        <v>225</v>
      </c>
      <c r="E1988" s="2">
        <v>43885.457638888889</v>
      </c>
      <c r="F1988" t="s">
        <v>150</v>
      </c>
      <c r="G1988" t="s">
        <v>149</v>
      </c>
      <c r="H1988" t="b">
        <v>0</v>
      </c>
      <c r="I1988">
        <v>3.0000000000000001E-3</v>
      </c>
      <c r="J1988">
        <v>1E-3</v>
      </c>
      <c r="K1988" t="str">
        <f t="shared" si="93"/>
        <v>=</v>
      </c>
      <c r="L1988">
        <f t="shared" si="94"/>
        <v>3</v>
      </c>
      <c r="M1988">
        <f t="shared" si="95"/>
        <v>1</v>
      </c>
      <c r="N1988" t="s">
        <v>453</v>
      </c>
    </row>
    <row r="1989" spans="1:14">
      <c r="A1989" t="s">
        <v>451</v>
      </c>
      <c r="B1989" t="s">
        <v>452</v>
      </c>
      <c r="C1989" t="s">
        <v>187</v>
      </c>
      <c r="D1989" t="s">
        <v>188</v>
      </c>
      <c r="E1989" s="2">
        <v>43237.371527777781</v>
      </c>
      <c r="F1989" t="s">
        <v>150</v>
      </c>
      <c r="G1989" t="s">
        <v>149</v>
      </c>
      <c r="H1989" t="b">
        <v>0</v>
      </c>
      <c r="I1989">
        <v>8.9999999999999993E-3</v>
      </c>
      <c r="J1989">
        <v>1E-3</v>
      </c>
      <c r="K1989" t="str">
        <f t="shared" si="93"/>
        <v>=</v>
      </c>
      <c r="L1989">
        <f t="shared" si="94"/>
        <v>9</v>
      </c>
      <c r="M1989">
        <f t="shared" si="95"/>
        <v>1</v>
      </c>
      <c r="N1989" t="s">
        <v>453</v>
      </c>
    </row>
    <row r="1990" spans="1:14">
      <c r="A1990" t="s">
        <v>451</v>
      </c>
      <c r="B1990" t="s">
        <v>452</v>
      </c>
      <c r="C1990" t="s">
        <v>187</v>
      </c>
      <c r="D1990" t="s">
        <v>188</v>
      </c>
      <c r="E1990" s="2">
        <v>42597.367361111108</v>
      </c>
      <c r="F1990" t="s">
        <v>150</v>
      </c>
      <c r="G1990" t="s">
        <v>149</v>
      </c>
      <c r="H1990" t="b">
        <v>0</v>
      </c>
      <c r="I1990">
        <v>1.7000000000000001E-2</v>
      </c>
      <c r="J1990">
        <v>1E-3</v>
      </c>
      <c r="K1990" t="str">
        <f t="shared" si="93"/>
        <v>=</v>
      </c>
      <c r="L1990">
        <f t="shared" si="94"/>
        <v>17</v>
      </c>
      <c r="M1990">
        <f t="shared" si="95"/>
        <v>1</v>
      </c>
      <c r="N1990" t="s">
        <v>453</v>
      </c>
    </row>
    <row r="1991" spans="1:14">
      <c r="A1991" t="s">
        <v>451</v>
      </c>
      <c r="B1991" t="s">
        <v>452</v>
      </c>
      <c r="C1991" t="s">
        <v>235</v>
      </c>
      <c r="D1991" t="s">
        <v>239</v>
      </c>
      <c r="E1991" s="2">
        <v>44958.534722222219</v>
      </c>
      <c r="F1991" t="s">
        <v>150</v>
      </c>
      <c r="G1991" t="s">
        <v>149</v>
      </c>
      <c r="H1991" t="b">
        <v>0</v>
      </c>
      <c r="I1991">
        <v>0.15</v>
      </c>
      <c r="J1991">
        <v>1E-3</v>
      </c>
      <c r="K1991" t="str">
        <f t="shared" si="93"/>
        <v>=</v>
      </c>
      <c r="L1991">
        <f t="shared" si="94"/>
        <v>150</v>
      </c>
      <c r="M1991">
        <f t="shared" si="95"/>
        <v>1</v>
      </c>
      <c r="N1991" t="s">
        <v>453</v>
      </c>
    </row>
    <row r="1992" spans="1:14">
      <c r="A1992" t="s">
        <v>451</v>
      </c>
      <c r="B1992" t="s">
        <v>452</v>
      </c>
      <c r="C1992" t="s">
        <v>178</v>
      </c>
      <c r="D1992" t="s">
        <v>185</v>
      </c>
      <c r="E1992" s="2">
        <v>41954.380555555559</v>
      </c>
      <c r="F1992" t="s">
        <v>150</v>
      </c>
      <c r="G1992" t="s">
        <v>149</v>
      </c>
      <c r="H1992" t="b">
        <v>0</v>
      </c>
      <c r="I1992">
        <v>1.4999999999999999E-2</v>
      </c>
      <c r="J1992">
        <v>1E-3</v>
      </c>
      <c r="K1992" t="str">
        <f t="shared" si="93"/>
        <v>=</v>
      </c>
      <c r="L1992">
        <f t="shared" si="94"/>
        <v>15</v>
      </c>
      <c r="M1992">
        <f t="shared" si="95"/>
        <v>1</v>
      </c>
      <c r="N1992" t="s">
        <v>453</v>
      </c>
    </row>
    <row r="1993" spans="1:14">
      <c r="A1993" t="s">
        <v>451</v>
      </c>
      <c r="B1993" t="s">
        <v>452</v>
      </c>
      <c r="C1993" t="s">
        <v>178</v>
      </c>
      <c r="D1993" t="s">
        <v>185</v>
      </c>
      <c r="E1993" s="2">
        <v>41904.729166666664</v>
      </c>
      <c r="F1993" t="s">
        <v>150</v>
      </c>
      <c r="G1993" t="s">
        <v>149</v>
      </c>
      <c r="H1993" t="b">
        <v>0</v>
      </c>
      <c r="I1993">
        <v>0.01</v>
      </c>
      <c r="J1993">
        <v>1E-3</v>
      </c>
      <c r="K1993" t="str">
        <f t="shared" si="93"/>
        <v>=</v>
      </c>
      <c r="L1993">
        <f t="shared" si="94"/>
        <v>10</v>
      </c>
      <c r="M1993">
        <f t="shared" si="95"/>
        <v>1</v>
      </c>
      <c r="N1993" t="s">
        <v>453</v>
      </c>
    </row>
    <row r="1994" spans="1:14">
      <c r="A1994" t="s">
        <v>451</v>
      </c>
      <c r="B1994" t="s">
        <v>452</v>
      </c>
      <c r="C1994" t="s">
        <v>219</v>
      </c>
      <c r="D1994" t="s">
        <v>222</v>
      </c>
      <c r="E1994" s="2">
        <v>43294.468055555553</v>
      </c>
      <c r="F1994" t="s">
        <v>150</v>
      </c>
      <c r="G1994" t="s">
        <v>149</v>
      </c>
      <c r="H1994" t="b">
        <v>0</v>
      </c>
      <c r="I1994">
        <v>0.2</v>
      </c>
      <c r="J1994">
        <v>1E-3</v>
      </c>
      <c r="K1994" t="str">
        <f t="shared" si="93"/>
        <v>=</v>
      </c>
      <c r="L1994">
        <f t="shared" si="94"/>
        <v>200</v>
      </c>
      <c r="M1994">
        <f t="shared" si="95"/>
        <v>1</v>
      </c>
      <c r="N1994" t="s">
        <v>453</v>
      </c>
    </row>
    <row r="1995" spans="1:14">
      <c r="A1995" t="s">
        <v>451</v>
      </c>
      <c r="B1995" t="s">
        <v>452</v>
      </c>
      <c r="C1995" t="s">
        <v>178</v>
      </c>
      <c r="D1995" t="s">
        <v>185</v>
      </c>
      <c r="E1995" s="2">
        <v>42326.635416666664</v>
      </c>
      <c r="F1995" t="s">
        <v>150</v>
      </c>
      <c r="G1995" t="s">
        <v>149</v>
      </c>
      <c r="H1995" t="b">
        <v>0</v>
      </c>
      <c r="I1995">
        <v>1.4999999999999999E-2</v>
      </c>
      <c r="J1995">
        <v>1E-3</v>
      </c>
      <c r="K1995" t="str">
        <f t="shared" si="93"/>
        <v>=</v>
      </c>
      <c r="L1995">
        <f t="shared" si="94"/>
        <v>15</v>
      </c>
      <c r="M1995">
        <f t="shared" si="95"/>
        <v>1</v>
      </c>
      <c r="N1995" t="s">
        <v>453</v>
      </c>
    </row>
    <row r="1996" spans="1:14">
      <c r="A1996" t="s">
        <v>451</v>
      </c>
      <c r="B1996" t="s">
        <v>452</v>
      </c>
      <c r="C1996" t="s">
        <v>178</v>
      </c>
      <c r="D1996" t="s">
        <v>185</v>
      </c>
      <c r="E1996" s="2">
        <v>42559.570833333331</v>
      </c>
      <c r="F1996" t="s">
        <v>150</v>
      </c>
      <c r="G1996" t="s">
        <v>149</v>
      </c>
      <c r="H1996" t="b">
        <v>0</v>
      </c>
      <c r="I1996">
        <v>1.4999999999999999E-2</v>
      </c>
      <c r="J1996">
        <v>1E-3</v>
      </c>
      <c r="K1996" t="str">
        <f t="shared" si="93"/>
        <v>=</v>
      </c>
      <c r="L1996">
        <f t="shared" si="94"/>
        <v>15</v>
      </c>
      <c r="M1996">
        <f t="shared" si="95"/>
        <v>1</v>
      </c>
      <c r="N1996" t="s">
        <v>453</v>
      </c>
    </row>
    <row r="1997" spans="1:14">
      <c r="A1997" t="s">
        <v>451</v>
      </c>
      <c r="B1997" t="s">
        <v>452</v>
      </c>
      <c r="C1997" t="s">
        <v>187</v>
      </c>
      <c r="D1997" t="s">
        <v>188</v>
      </c>
      <c r="E1997" s="2">
        <v>43586.352083333331</v>
      </c>
      <c r="F1997" t="s">
        <v>150</v>
      </c>
      <c r="G1997" t="s">
        <v>149</v>
      </c>
      <c r="H1997" t="b">
        <v>0</v>
      </c>
      <c r="I1997">
        <v>0.02</v>
      </c>
      <c r="J1997">
        <v>1E-3</v>
      </c>
      <c r="K1997" t="str">
        <f t="shared" si="93"/>
        <v>=</v>
      </c>
      <c r="L1997">
        <f t="shared" si="94"/>
        <v>20</v>
      </c>
      <c r="M1997">
        <f t="shared" si="95"/>
        <v>1</v>
      </c>
      <c r="N1997" t="s">
        <v>453</v>
      </c>
    </row>
    <row r="1998" spans="1:14">
      <c r="A1998" t="s">
        <v>451</v>
      </c>
      <c r="B1998" t="s">
        <v>452</v>
      </c>
      <c r="C1998" t="s">
        <v>268</v>
      </c>
      <c r="D1998" t="s">
        <v>271</v>
      </c>
      <c r="E1998" s="2">
        <v>44784.541666666664</v>
      </c>
      <c r="F1998" t="s">
        <v>150</v>
      </c>
      <c r="G1998" t="s">
        <v>149</v>
      </c>
      <c r="H1998" t="b">
        <v>0</v>
      </c>
      <c r="I1998">
        <v>9.4999999999999998E-3</v>
      </c>
      <c r="J1998">
        <v>1E-3</v>
      </c>
      <c r="K1998" t="str">
        <f t="shared" si="93"/>
        <v>=</v>
      </c>
      <c r="L1998">
        <f t="shared" si="94"/>
        <v>9.5</v>
      </c>
      <c r="M1998">
        <f t="shared" si="95"/>
        <v>1</v>
      </c>
      <c r="N1998" t="s">
        <v>453</v>
      </c>
    </row>
    <row r="1999" spans="1:14">
      <c r="A1999" t="s">
        <v>451</v>
      </c>
      <c r="B1999" t="s">
        <v>452</v>
      </c>
      <c r="C1999" t="s">
        <v>203</v>
      </c>
      <c r="D1999" t="s">
        <v>204</v>
      </c>
      <c r="E1999" s="2">
        <v>42471.533333333333</v>
      </c>
      <c r="F1999" t="s">
        <v>150</v>
      </c>
      <c r="G1999" t="s">
        <v>149</v>
      </c>
      <c r="H1999" t="b">
        <v>0</v>
      </c>
      <c r="I1999">
        <v>3.4000000000000002E-2</v>
      </c>
      <c r="J1999">
        <v>1E-3</v>
      </c>
      <c r="K1999" t="str">
        <f t="shared" si="93"/>
        <v>=</v>
      </c>
      <c r="L1999">
        <f t="shared" si="94"/>
        <v>34</v>
      </c>
      <c r="M1999">
        <f t="shared" si="95"/>
        <v>1</v>
      </c>
      <c r="N1999" t="s">
        <v>453</v>
      </c>
    </row>
    <row r="2000" spans="1:14">
      <c r="A2000" t="s">
        <v>451</v>
      </c>
      <c r="B2000" t="s">
        <v>452</v>
      </c>
      <c r="C2000" t="s">
        <v>187</v>
      </c>
      <c r="D2000" t="s">
        <v>188</v>
      </c>
      <c r="E2000" s="2">
        <v>42279.433333333334</v>
      </c>
      <c r="F2000" t="s">
        <v>150</v>
      </c>
      <c r="G2000" t="s">
        <v>149</v>
      </c>
      <c r="H2000" t="b">
        <v>0</v>
      </c>
      <c r="I2000">
        <v>1.4E-2</v>
      </c>
      <c r="J2000">
        <v>1E-3</v>
      </c>
      <c r="K2000" t="str">
        <f t="shared" si="93"/>
        <v>=</v>
      </c>
      <c r="L2000">
        <f t="shared" si="94"/>
        <v>14</v>
      </c>
      <c r="M2000">
        <f t="shared" si="95"/>
        <v>1</v>
      </c>
      <c r="N2000" t="s">
        <v>453</v>
      </c>
    </row>
    <row r="2001" spans="1:14">
      <c r="A2001" t="s">
        <v>451</v>
      </c>
      <c r="B2001" t="s">
        <v>452</v>
      </c>
      <c r="C2001" t="s">
        <v>276</v>
      </c>
      <c r="D2001" t="s">
        <v>277</v>
      </c>
      <c r="E2001" s="2">
        <v>41926.518055555556</v>
      </c>
      <c r="F2001" t="s">
        <v>150</v>
      </c>
      <c r="G2001" t="s">
        <v>149</v>
      </c>
      <c r="H2001" t="b">
        <v>0</v>
      </c>
      <c r="I2001">
        <v>8.0000000000000002E-3</v>
      </c>
      <c r="J2001">
        <v>1E-3</v>
      </c>
      <c r="K2001" t="str">
        <f t="shared" si="93"/>
        <v>=</v>
      </c>
      <c r="L2001">
        <f t="shared" si="94"/>
        <v>8</v>
      </c>
      <c r="M2001">
        <f t="shared" si="95"/>
        <v>1</v>
      </c>
      <c r="N2001" t="s">
        <v>453</v>
      </c>
    </row>
    <row r="2002" spans="1:14">
      <c r="A2002" t="s">
        <v>451</v>
      </c>
      <c r="B2002" t="s">
        <v>452</v>
      </c>
      <c r="C2002" t="s">
        <v>203</v>
      </c>
      <c r="D2002" t="s">
        <v>204</v>
      </c>
      <c r="E2002" s="2">
        <v>43430.659722222219</v>
      </c>
      <c r="F2002" t="s">
        <v>150</v>
      </c>
      <c r="G2002" t="s">
        <v>149</v>
      </c>
      <c r="H2002" t="b">
        <v>0</v>
      </c>
      <c r="I2002">
        <v>7.0000000000000007E-2</v>
      </c>
      <c r="J2002">
        <v>1E-3</v>
      </c>
      <c r="K2002" t="str">
        <f t="shared" si="93"/>
        <v>=</v>
      </c>
      <c r="L2002">
        <f t="shared" si="94"/>
        <v>70</v>
      </c>
      <c r="M2002">
        <f t="shared" si="95"/>
        <v>1</v>
      </c>
      <c r="N2002" t="s">
        <v>453</v>
      </c>
    </row>
    <row r="2003" spans="1:14">
      <c r="A2003" t="s">
        <v>451</v>
      </c>
      <c r="B2003" t="s">
        <v>452</v>
      </c>
      <c r="C2003" t="s">
        <v>196</v>
      </c>
      <c r="D2003" t="s">
        <v>197</v>
      </c>
      <c r="E2003" s="2">
        <v>42053.399305555555</v>
      </c>
      <c r="F2003" t="s">
        <v>150</v>
      </c>
      <c r="G2003" t="s">
        <v>149</v>
      </c>
      <c r="H2003" t="b">
        <v>0</v>
      </c>
      <c r="I2003">
        <v>7.4999999999999997E-3</v>
      </c>
      <c r="J2003">
        <v>1E-3</v>
      </c>
      <c r="K2003" t="str">
        <f t="shared" si="93"/>
        <v>=</v>
      </c>
      <c r="L2003">
        <f t="shared" si="94"/>
        <v>7.5</v>
      </c>
      <c r="M2003">
        <f t="shared" si="95"/>
        <v>1</v>
      </c>
      <c r="N2003" t="s">
        <v>453</v>
      </c>
    </row>
    <row r="2004" spans="1:14">
      <c r="A2004" t="s">
        <v>451</v>
      </c>
      <c r="B2004" t="s">
        <v>452</v>
      </c>
      <c r="C2004" t="s">
        <v>190</v>
      </c>
      <c r="D2004" t="s">
        <v>194</v>
      </c>
      <c r="E2004" s="2">
        <v>42242.513194444444</v>
      </c>
      <c r="F2004" t="s">
        <v>150</v>
      </c>
      <c r="G2004" t="s">
        <v>149</v>
      </c>
      <c r="H2004" t="b">
        <v>0</v>
      </c>
      <c r="I2004">
        <v>3.0000000000000001E-3</v>
      </c>
      <c r="J2004">
        <v>1E-3</v>
      </c>
      <c r="K2004" t="str">
        <f t="shared" si="93"/>
        <v>=</v>
      </c>
      <c r="L2004">
        <f t="shared" si="94"/>
        <v>3</v>
      </c>
      <c r="M2004">
        <f t="shared" si="95"/>
        <v>1</v>
      </c>
      <c r="N2004" t="s">
        <v>453</v>
      </c>
    </row>
    <row r="2005" spans="1:14">
      <c r="A2005" t="s">
        <v>451</v>
      </c>
      <c r="B2005" t="s">
        <v>452</v>
      </c>
      <c r="C2005" t="s">
        <v>241</v>
      </c>
      <c r="D2005" t="s">
        <v>242</v>
      </c>
      <c r="E2005" s="2">
        <v>42629.469444444447</v>
      </c>
      <c r="F2005" t="s">
        <v>150</v>
      </c>
      <c r="G2005" t="s">
        <v>149</v>
      </c>
      <c r="H2005" t="b">
        <v>0</v>
      </c>
      <c r="I2005">
        <v>6.5000000000000002E-2</v>
      </c>
      <c r="J2005">
        <v>1E-3</v>
      </c>
      <c r="K2005" t="str">
        <f t="shared" si="93"/>
        <v>=</v>
      </c>
      <c r="L2005">
        <f t="shared" si="94"/>
        <v>65</v>
      </c>
      <c r="M2005">
        <f t="shared" si="95"/>
        <v>1</v>
      </c>
      <c r="N2005" t="s">
        <v>453</v>
      </c>
    </row>
    <row r="2006" spans="1:14">
      <c r="A2006" t="s">
        <v>451</v>
      </c>
      <c r="B2006" t="s">
        <v>452</v>
      </c>
      <c r="C2006" t="s">
        <v>196</v>
      </c>
      <c r="D2006" t="s">
        <v>197</v>
      </c>
      <c r="E2006" s="2">
        <v>42254.493750000001</v>
      </c>
      <c r="F2006" t="s">
        <v>150</v>
      </c>
      <c r="G2006" t="s">
        <v>149</v>
      </c>
      <c r="H2006" t="b">
        <v>0</v>
      </c>
      <c r="I2006">
        <v>1.7000000000000001E-2</v>
      </c>
      <c r="J2006">
        <v>1E-3</v>
      </c>
      <c r="K2006" t="str">
        <f t="shared" si="93"/>
        <v>=</v>
      </c>
      <c r="L2006">
        <f t="shared" si="94"/>
        <v>17</v>
      </c>
      <c r="M2006">
        <f t="shared" si="95"/>
        <v>1</v>
      </c>
      <c r="N2006" t="s">
        <v>453</v>
      </c>
    </row>
    <row r="2007" spans="1:14">
      <c r="A2007" t="s">
        <v>451</v>
      </c>
      <c r="B2007" t="s">
        <v>452</v>
      </c>
      <c r="C2007" t="s">
        <v>273</v>
      </c>
      <c r="D2007" t="s">
        <v>274</v>
      </c>
      <c r="E2007" s="2">
        <v>45295.375694444447</v>
      </c>
      <c r="F2007" t="s">
        <v>150</v>
      </c>
      <c r="G2007" t="s">
        <v>149</v>
      </c>
      <c r="H2007" t="b">
        <v>0</v>
      </c>
      <c r="I2007">
        <v>5.3E-3</v>
      </c>
      <c r="J2007">
        <v>1E-3</v>
      </c>
      <c r="K2007" t="str">
        <f t="shared" si="93"/>
        <v>=</v>
      </c>
      <c r="L2007">
        <f t="shared" si="94"/>
        <v>5.3</v>
      </c>
      <c r="M2007">
        <f t="shared" si="95"/>
        <v>1</v>
      </c>
      <c r="N2007" t="s">
        <v>453</v>
      </c>
    </row>
    <row r="2008" spans="1:14">
      <c r="A2008" t="s">
        <v>451</v>
      </c>
      <c r="B2008" t="s">
        <v>452</v>
      </c>
      <c r="C2008" t="s">
        <v>431</v>
      </c>
      <c r="D2008" t="s">
        <v>432</v>
      </c>
      <c r="E2008" s="2">
        <v>43719.504861111112</v>
      </c>
      <c r="F2008" t="s">
        <v>150</v>
      </c>
      <c r="G2008" t="s">
        <v>149</v>
      </c>
      <c r="H2008" t="b">
        <v>0</v>
      </c>
      <c r="I2008">
        <v>4.7E-2</v>
      </c>
      <c r="J2008">
        <v>1E-3</v>
      </c>
      <c r="K2008" t="str">
        <f t="shared" si="93"/>
        <v>=</v>
      </c>
      <c r="L2008">
        <f t="shared" si="94"/>
        <v>47</v>
      </c>
      <c r="M2008">
        <f t="shared" si="95"/>
        <v>1</v>
      </c>
      <c r="N2008" t="s">
        <v>453</v>
      </c>
    </row>
    <row r="2009" spans="1:14">
      <c r="A2009" t="s">
        <v>451</v>
      </c>
      <c r="B2009" t="s">
        <v>452</v>
      </c>
      <c r="C2009" t="s">
        <v>203</v>
      </c>
      <c r="D2009" t="s">
        <v>204</v>
      </c>
      <c r="E2009" s="2">
        <v>43706.520138888889</v>
      </c>
      <c r="F2009" t="s">
        <v>150</v>
      </c>
      <c r="G2009" t="s">
        <v>149</v>
      </c>
      <c r="H2009" t="b">
        <v>0</v>
      </c>
      <c r="I2009">
        <v>3.9E-2</v>
      </c>
      <c r="J2009">
        <v>1E-3</v>
      </c>
      <c r="K2009" t="str">
        <f t="shared" si="93"/>
        <v>=</v>
      </c>
      <c r="L2009">
        <f t="shared" si="94"/>
        <v>39</v>
      </c>
      <c r="M2009">
        <f t="shared" si="95"/>
        <v>1</v>
      </c>
      <c r="N2009" t="s">
        <v>453</v>
      </c>
    </row>
    <row r="2010" spans="1:14">
      <c r="A2010" t="s">
        <v>451</v>
      </c>
      <c r="B2010" t="s">
        <v>452</v>
      </c>
      <c r="C2010" t="s">
        <v>190</v>
      </c>
      <c r="D2010" t="s">
        <v>194</v>
      </c>
      <c r="E2010" s="2">
        <v>41964.379861111112</v>
      </c>
      <c r="F2010" t="s">
        <v>150</v>
      </c>
      <c r="G2010" t="s">
        <v>149</v>
      </c>
      <c r="H2010" t="b">
        <v>0</v>
      </c>
      <c r="I2010">
        <v>2E-3</v>
      </c>
      <c r="J2010">
        <v>1E-3</v>
      </c>
      <c r="K2010" t="str">
        <f t="shared" si="93"/>
        <v>=</v>
      </c>
      <c r="L2010">
        <f t="shared" si="94"/>
        <v>2</v>
      </c>
      <c r="M2010">
        <f t="shared" si="95"/>
        <v>1</v>
      </c>
      <c r="N2010" t="s">
        <v>453</v>
      </c>
    </row>
    <row r="2011" spans="1:14">
      <c r="A2011" t="s">
        <v>451</v>
      </c>
      <c r="B2011" t="s">
        <v>452</v>
      </c>
      <c r="C2011" t="s">
        <v>196</v>
      </c>
      <c r="D2011" t="s">
        <v>197</v>
      </c>
      <c r="E2011" s="2">
        <v>42339.407638888886</v>
      </c>
      <c r="F2011" t="s">
        <v>150</v>
      </c>
      <c r="G2011" t="s">
        <v>149</v>
      </c>
      <c r="H2011" t="b">
        <v>0</v>
      </c>
      <c r="I2011">
        <v>1.2E-2</v>
      </c>
      <c r="J2011">
        <v>1E-3</v>
      </c>
      <c r="K2011" t="str">
        <f t="shared" si="93"/>
        <v>=</v>
      </c>
      <c r="L2011">
        <f t="shared" si="94"/>
        <v>12</v>
      </c>
      <c r="M2011">
        <f t="shared" si="95"/>
        <v>1</v>
      </c>
      <c r="N2011" t="s">
        <v>453</v>
      </c>
    </row>
    <row r="2012" spans="1:14">
      <c r="A2012" t="s">
        <v>451</v>
      </c>
      <c r="B2012" t="s">
        <v>452</v>
      </c>
      <c r="C2012" t="s">
        <v>178</v>
      </c>
      <c r="D2012" t="s">
        <v>185</v>
      </c>
      <c r="E2012" s="2">
        <v>44853.62222222222</v>
      </c>
      <c r="F2012" t="s">
        <v>150</v>
      </c>
      <c r="G2012" t="s">
        <v>149</v>
      </c>
      <c r="H2012" t="b">
        <v>0</v>
      </c>
      <c r="I2012">
        <v>5.7000000000000002E-3</v>
      </c>
      <c r="J2012">
        <v>1E-3</v>
      </c>
      <c r="K2012" t="str">
        <f t="shared" si="93"/>
        <v>=</v>
      </c>
      <c r="L2012">
        <f t="shared" si="94"/>
        <v>5.7</v>
      </c>
      <c r="M2012">
        <f t="shared" si="95"/>
        <v>1</v>
      </c>
      <c r="N2012" t="s">
        <v>453</v>
      </c>
    </row>
    <row r="2013" spans="1:14">
      <c r="A2013" t="s">
        <v>451</v>
      </c>
      <c r="B2013" t="s">
        <v>452</v>
      </c>
      <c r="C2013" t="s">
        <v>196</v>
      </c>
      <c r="D2013" t="s">
        <v>197</v>
      </c>
      <c r="E2013" s="2">
        <v>42248.461111111108</v>
      </c>
      <c r="F2013" t="s">
        <v>150</v>
      </c>
      <c r="G2013" t="s">
        <v>149</v>
      </c>
      <c r="H2013" t="b">
        <v>0</v>
      </c>
      <c r="I2013">
        <v>1.7000000000000001E-2</v>
      </c>
      <c r="J2013">
        <v>1E-3</v>
      </c>
      <c r="K2013" t="str">
        <f t="shared" si="93"/>
        <v>=</v>
      </c>
      <c r="L2013">
        <f t="shared" si="94"/>
        <v>17</v>
      </c>
      <c r="M2013">
        <f t="shared" si="95"/>
        <v>1</v>
      </c>
      <c r="N2013" t="s">
        <v>453</v>
      </c>
    </row>
    <row r="2014" spans="1:14">
      <c r="A2014" t="s">
        <v>451</v>
      </c>
      <c r="B2014" t="s">
        <v>452</v>
      </c>
      <c r="C2014" t="s">
        <v>196</v>
      </c>
      <c r="D2014" t="s">
        <v>197</v>
      </c>
      <c r="E2014" s="2">
        <v>42270.663888888892</v>
      </c>
      <c r="F2014" t="s">
        <v>150</v>
      </c>
      <c r="G2014" t="s">
        <v>149</v>
      </c>
      <c r="H2014" t="b">
        <v>0</v>
      </c>
      <c r="I2014">
        <v>1.2999999999999999E-2</v>
      </c>
      <c r="J2014">
        <v>1E-3</v>
      </c>
      <c r="K2014" t="str">
        <f t="shared" si="93"/>
        <v>=</v>
      </c>
      <c r="L2014">
        <f t="shared" si="94"/>
        <v>13</v>
      </c>
      <c r="M2014">
        <f t="shared" si="95"/>
        <v>1</v>
      </c>
      <c r="N2014" t="s">
        <v>453</v>
      </c>
    </row>
    <row r="2015" spans="1:14">
      <c r="A2015" t="s">
        <v>451</v>
      </c>
      <c r="B2015" t="s">
        <v>452</v>
      </c>
      <c r="C2015" t="s">
        <v>203</v>
      </c>
      <c r="D2015" t="s">
        <v>204</v>
      </c>
      <c r="E2015" s="2">
        <v>44775.57916666667</v>
      </c>
      <c r="F2015" t="s">
        <v>150</v>
      </c>
      <c r="G2015" t="s">
        <v>149</v>
      </c>
      <c r="H2015" t="b">
        <v>0</v>
      </c>
      <c r="I2015">
        <v>3.9E-2</v>
      </c>
      <c r="J2015">
        <v>1E-3</v>
      </c>
      <c r="K2015" t="str">
        <f t="shared" si="93"/>
        <v>=</v>
      </c>
      <c r="L2015">
        <f t="shared" si="94"/>
        <v>39</v>
      </c>
      <c r="M2015">
        <f t="shared" si="95"/>
        <v>1</v>
      </c>
      <c r="N2015" t="s">
        <v>453</v>
      </c>
    </row>
    <row r="2016" spans="1:14">
      <c r="A2016" t="s">
        <v>451</v>
      </c>
      <c r="B2016" t="s">
        <v>452</v>
      </c>
      <c r="C2016" t="s">
        <v>214</v>
      </c>
      <c r="D2016" t="s">
        <v>217</v>
      </c>
      <c r="E2016" s="2">
        <v>44845.433333333334</v>
      </c>
      <c r="F2016" t="s">
        <v>150</v>
      </c>
      <c r="G2016" t="s">
        <v>149</v>
      </c>
      <c r="H2016" t="b">
        <v>0</v>
      </c>
      <c r="I2016">
        <v>9.9000000000000008E-3</v>
      </c>
      <c r="J2016">
        <v>1E-3</v>
      </c>
      <c r="K2016" t="str">
        <f t="shared" si="93"/>
        <v>=</v>
      </c>
      <c r="L2016">
        <f t="shared" si="94"/>
        <v>9.9</v>
      </c>
      <c r="M2016">
        <f t="shared" si="95"/>
        <v>1</v>
      </c>
      <c r="N2016" t="s">
        <v>453</v>
      </c>
    </row>
    <row r="2017" spans="1:14">
      <c r="A2017" t="s">
        <v>451</v>
      </c>
      <c r="B2017" t="s">
        <v>452</v>
      </c>
      <c r="C2017" t="s">
        <v>206</v>
      </c>
      <c r="D2017" t="s">
        <v>207</v>
      </c>
      <c r="E2017" s="2">
        <v>42695.558333333334</v>
      </c>
      <c r="F2017" t="s">
        <v>150</v>
      </c>
      <c r="G2017" t="s">
        <v>149</v>
      </c>
      <c r="H2017" t="b">
        <v>0</v>
      </c>
      <c r="I2017">
        <v>0.1</v>
      </c>
      <c r="J2017">
        <v>1E-3</v>
      </c>
      <c r="K2017" t="str">
        <f t="shared" si="93"/>
        <v>=</v>
      </c>
      <c r="L2017">
        <f t="shared" si="94"/>
        <v>100</v>
      </c>
      <c r="M2017">
        <f t="shared" si="95"/>
        <v>1</v>
      </c>
      <c r="N2017" t="s">
        <v>453</v>
      </c>
    </row>
    <row r="2018" spans="1:14">
      <c r="A2018" t="s">
        <v>451</v>
      </c>
      <c r="B2018" t="s">
        <v>452</v>
      </c>
      <c r="C2018" t="s">
        <v>190</v>
      </c>
      <c r="D2018" t="s">
        <v>194</v>
      </c>
      <c r="E2018" s="2">
        <v>41985.447222222225</v>
      </c>
      <c r="F2018" t="s">
        <v>150</v>
      </c>
      <c r="G2018" t="s">
        <v>149</v>
      </c>
      <c r="H2018" t="b">
        <v>0</v>
      </c>
      <c r="I2018">
        <v>4.0000000000000001E-3</v>
      </c>
      <c r="J2018">
        <v>1E-3</v>
      </c>
      <c r="K2018" t="str">
        <f t="shared" si="93"/>
        <v>=</v>
      </c>
      <c r="L2018">
        <f t="shared" si="94"/>
        <v>4</v>
      </c>
      <c r="M2018">
        <f t="shared" si="95"/>
        <v>1</v>
      </c>
      <c r="N2018" t="s">
        <v>453</v>
      </c>
    </row>
    <row r="2019" spans="1:14">
      <c r="A2019" t="s">
        <v>451</v>
      </c>
      <c r="B2019" t="s">
        <v>452</v>
      </c>
      <c r="C2019" t="s">
        <v>187</v>
      </c>
      <c r="D2019" t="s">
        <v>188</v>
      </c>
      <c r="E2019" s="2">
        <v>42493.554166666669</v>
      </c>
      <c r="F2019" t="s">
        <v>150</v>
      </c>
      <c r="G2019" t="s">
        <v>149</v>
      </c>
      <c r="H2019" t="b">
        <v>0</v>
      </c>
      <c r="I2019">
        <v>0.02</v>
      </c>
      <c r="J2019">
        <v>1E-3</v>
      </c>
      <c r="K2019" t="str">
        <f t="shared" si="93"/>
        <v>=</v>
      </c>
      <c r="L2019">
        <f t="shared" si="94"/>
        <v>20</v>
      </c>
      <c r="M2019">
        <f t="shared" si="95"/>
        <v>1</v>
      </c>
      <c r="N2019" t="s">
        <v>453</v>
      </c>
    </row>
    <row r="2020" spans="1:14">
      <c r="A2020" t="s">
        <v>451</v>
      </c>
      <c r="B2020" t="s">
        <v>452</v>
      </c>
      <c r="C2020" t="s">
        <v>178</v>
      </c>
      <c r="D2020" t="s">
        <v>185</v>
      </c>
      <c r="E2020" s="2">
        <v>42013.636805555558</v>
      </c>
      <c r="F2020" t="s">
        <v>150</v>
      </c>
      <c r="G2020" t="s">
        <v>149</v>
      </c>
      <c r="H2020" t="b">
        <v>0</v>
      </c>
      <c r="I2020">
        <v>8.0000000000000002E-3</v>
      </c>
      <c r="J2020">
        <v>1E-3</v>
      </c>
      <c r="K2020" t="str">
        <f t="shared" si="93"/>
        <v>=</v>
      </c>
      <c r="L2020">
        <f t="shared" si="94"/>
        <v>8</v>
      </c>
      <c r="M2020">
        <f t="shared" si="95"/>
        <v>1</v>
      </c>
      <c r="N2020" t="s">
        <v>453</v>
      </c>
    </row>
    <row r="2021" spans="1:14">
      <c r="A2021" t="s">
        <v>451</v>
      </c>
      <c r="B2021" t="s">
        <v>452</v>
      </c>
      <c r="C2021" t="s">
        <v>203</v>
      </c>
      <c r="D2021" t="s">
        <v>204</v>
      </c>
      <c r="E2021" s="2">
        <v>44361.531944444447</v>
      </c>
      <c r="F2021" t="s">
        <v>150</v>
      </c>
      <c r="G2021" t="s">
        <v>149</v>
      </c>
      <c r="H2021" t="b">
        <v>0</v>
      </c>
      <c r="I2021">
        <v>2.9000000000000001E-2</v>
      </c>
      <c r="J2021">
        <v>1E-3</v>
      </c>
      <c r="K2021" t="str">
        <f t="shared" si="93"/>
        <v>=</v>
      </c>
      <c r="L2021">
        <f t="shared" si="94"/>
        <v>29</v>
      </c>
      <c r="M2021">
        <f t="shared" si="95"/>
        <v>1</v>
      </c>
      <c r="N2021" t="s">
        <v>453</v>
      </c>
    </row>
    <row r="2022" spans="1:14">
      <c r="A2022" t="s">
        <v>451</v>
      </c>
      <c r="B2022" t="s">
        <v>452</v>
      </c>
      <c r="C2022" t="s">
        <v>198</v>
      </c>
      <c r="D2022" t="s">
        <v>201</v>
      </c>
      <c r="E2022" s="2">
        <v>44797.359027777777</v>
      </c>
      <c r="F2022" t="s">
        <v>150</v>
      </c>
      <c r="G2022" t="s">
        <v>149</v>
      </c>
      <c r="H2022" t="b">
        <v>0</v>
      </c>
      <c r="I2022">
        <v>7.0000000000000007E-2</v>
      </c>
      <c r="J2022">
        <v>1E-3</v>
      </c>
      <c r="K2022" t="str">
        <f t="shared" si="93"/>
        <v>=</v>
      </c>
      <c r="L2022">
        <f t="shared" si="94"/>
        <v>70</v>
      </c>
      <c r="M2022">
        <f t="shared" si="95"/>
        <v>1</v>
      </c>
      <c r="N2022" t="s">
        <v>453</v>
      </c>
    </row>
    <row r="2023" spans="1:14">
      <c r="A2023" t="s">
        <v>451</v>
      </c>
      <c r="B2023" t="s">
        <v>452</v>
      </c>
      <c r="C2023" t="s">
        <v>178</v>
      </c>
      <c r="D2023" t="s">
        <v>185</v>
      </c>
      <c r="E2023" s="2">
        <v>42485.67083333333</v>
      </c>
      <c r="F2023" t="s">
        <v>150</v>
      </c>
      <c r="G2023" t="s">
        <v>149</v>
      </c>
      <c r="H2023" t="b">
        <v>0</v>
      </c>
      <c r="I2023">
        <v>2.3E-2</v>
      </c>
      <c r="J2023">
        <v>1E-3</v>
      </c>
      <c r="K2023" t="str">
        <f t="shared" si="93"/>
        <v>=</v>
      </c>
      <c r="L2023">
        <f t="shared" si="94"/>
        <v>23</v>
      </c>
      <c r="M2023">
        <f t="shared" si="95"/>
        <v>1</v>
      </c>
      <c r="N2023" t="s">
        <v>453</v>
      </c>
    </row>
    <row r="2024" spans="1:14">
      <c r="A2024" t="s">
        <v>451</v>
      </c>
      <c r="B2024" t="s">
        <v>452</v>
      </c>
      <c r="C2024" t="s">
        <v>178</v>
      </c>
      <c r="D2024" t="s">
        <v>185</v>
      </c>
      <c r="E2024" s="2">
        <v>42523.434027777781</v>
      </c>
      <c r="F2024" t="s">
        <v>150</v>
      </c>
      <c r="G2024" t="s">
        <v>149</v>
      </c>
      <c r="H2024" t="b">
        <v>0</v>
      </c>
      <c r="I2024">
        <v>2.1000000000000001E-2</v>
      </c>
      <c r="J2024">
        <v>1E-3</v>
      </c>
      <c r="K2024" t="str">
        <f t="shared" si="93"/>
        <v>=</v>
      </c>
      <c r="L2024">
        <f t="shared" si="94"/>
        <v>21</v>
      </c>
      <c r="M2024">
        <f t="shared" si="95"/>
        <v>1</v>
      </c>
      <c r="N2024" t="s">
        <v>453</v>
      </c>
    </row>
    <row r="2025" spans="1:14">
      <c r="A2025" t="s">
        <v>451</v>
      </c>
      <c r="B2025" t="s">
        <v>452</v>
      </c>
      <c r="C2025" t="s">
        <v>355</v>
      </c>
      <c r="D2025" t="s">
        <v>356</v>
      </c>
      <c r="E2025" s="2">
        <v>43235.700694444444</v>
      </c>
      <c r="F2025" t="s">
        <v>150</v>
      </c>
      <c r="G2025" t="s">
        <v>149</v>
      </c>
      <c r="H2025" t="b">
        <v>0</v>
      </c>
      <c r="I2025">
        <v>2.5000000000000001E-2</v>
      </c>
      <c r="J2025">
        <v>1E-3</v>
      </c>
      <c r="K2025" t="str">
        <f t="shared" si="93"/>
        <v>=</v>
      </c>
      <c r="L2025">
        <f t="shared" si="94"/>
        <v>25</v>
      </c>
      <c r="M2025">
        <f t="shared" si="95"/>
        <v>1</v>
      </c>
      <c r="N2025" t="s">
        <v>453</v>
      </c>
    </row>
    <row r="2026" spans="1:14">
      <c r="A2026" t="s">
        <v>451</v>
      </c>
      <c r="B2026" t="s">
        <v>452</v>
      </c>
      <c r="C2026" t="s">
        <v>178</v>
      </c>
      <c r="D2026" t="s">
        <v>185</v>
      </c>
      <c r="E2026" s="2">
        <v>42628.640277777777</v>
      </c>
      <c r="F2026" t="s">
        <v>150</v>
      </c>
      <c r="G2026" t="s">
        <v>149</v>
      </c>
      <c r="H2026" t="b">
        <v>0</v>
      </c>
      <c r="I2026">
        <v>1.7000000000000001E-2</v>
      </c>
      <c r="J2026">
        <v>1E-3</v>
      </c>
      <c r="K2026" t="str">
        <f t="shared" si="93"/>
        <v>=</v>
      </c>
      <c r="L2026">
        <f t="shared" si="94"/>
        <v>17</v>
      </c>
      <c r="M2026">
        <f t="shared" si="95"/>
        <v>1</v>
      </c>
      <c r="N2026" t="s">
        <v>453</v>
      </c>
    </row>
    <row r="2027" spans="1:14">
      <c r="A2027" t="s">
        <v>451</v>
      </c>
      <c r="B2027" t="s">
        <v>452</v>
      </c>
      <c r="C2027" t="s">
        <v>203</v>
      </c>
      <c r="D2027" t="s">
        <v>204</v>
      </c>
      <c r="E2027" s="2">
        <v>42744.475694444445</v>
      </c>
      <c r="F2027" t="s">
        <v>150</v>
      </c>
      <c r="G2027" t="s">
        <v>149</v>
      </c>
      <c r="H2027" t="b">
        <v>0</v>
      </c>
      <c r="I2027">
        <v>4.3999999999999997E-2</v>
      </c>
      <c r="J2027">
        <v>1E-3</v>
      </c>
      <c r="K2027" t="str">
        <f t="shared" si="93"/>
        <v>=</v>
      </c>
      <c r="L2027">
        <f t="shared" si="94"/>
        <v>44</v>
      </c>
      <c r="M2027">
        <f t="shared" si="95"/>
        <v>1</v>
      </c>
      <c r="N2027" t="s">
        <v>453</v>
      </c>
    </row>
    <row r="2028" spans="1:14">
      <c r="A2028" t="s">
        <v>451</v>
      </c>
      <c r="B2028" t="s">
        <v>452</v>
      </c>
      <c r="C2028" t="s">
        <v>203</v>
      </c>
      <c r="D2028" t="s">
        <v>204</v>
      </c>
      <c r="E2028" s="2">
        <v>42565.599999999999</v>
      </c>
      <c r="F2028" t="s">
        <v>150</v>
      </c>
      <c r="G2028" t="s">
        <v>149</v>
      </c>
      <c r="H2028" t="b">
        <v>0</v>
      </c>
      <c r="I2028">
        <v>5.2999999999999999E-2</v>
      </c>
      <c r="J2028">
        <v>1E-3</v>
      </c>
      <c r="K2028" t="str">
        <f t="shared" si="93"/>
        <v>=</v>
      </c>
      <c r="L2028">
        <f t="shared" si="94"/>
        <v>53</v>
      </c>
      <c r="M2028">
        <f t="shared" si="95"/>
        <v>1</v>
      </c>
      <c r="N2028" t="s">
        <v>453</v>
      </c>
    </row>
    <row r="2029" spans="1:14">
      <c r="A2029" t="s">
        <v>451</v>
      </c>
      <c r="B2029" t="s">
        <v>452</v>
      </c>
      <c r="C2029" t="s">
        <v>214</v>
      </c>
      <c r="D2029" t="s">
        <v>217</v>
      </c>
      <c r="E2029" s="2">
        <v>43836.413194444445</v>
      </c>
      <c r="F2029" t="s">
        <v>150</v>
      </c>
      <c r="G2029" t="s">
        <v>149</v>
      </c>
      <c r="H2029" t="b">
        <v>0</v>
      </c>
      <c r="I2029">
        <v>1.2999999999999999E-2</v>
      </c>
      <c r="J2029">
        <v>1E-3</v>
      </c>
      <c r="K2029" t="str">
        <f t="shared" si="93"/>
        <v>=</v>
      </c>
      <c r="L2029">
        <f t="shared" si="94"/>
        <v>13</v>
      </c>
      <c r="M2029">
        <f t="shared" si="95"/>
        <v>1</v>
      </c>
      <c r="N2029" t="s">
        <v>453</v>
      </c>
    </row>
    <row r="2030" spans="1:14">
      <c r="A2030" t="s">
        <v>451</v>
      </c>
      <c r="B2030" t="s">
        <v>452</v>
      </c>
      <c r="C2030" t="s">
        <v>203</v>
      </c>
      <c r="D2030" t="s">
        <v>204</v>
      </c>
      <c r="E2030" s="2">
        <v>42768.559027777781</v>
      </c>
      <c r="F2030" t="s">
        <v>150</v>
      </c>
      <c r="G2030" t="s">
        <v>149</v>
      </c>
      <c r="H2030" t="b">
        <v>0</v>
      </c>
      <c r="I2030">
        <v>3.9E-2</v>
      </c>
      <c r="J2030">
        <v>1E-3</v>
      </c>
      <c r="K2030" t="str">
        <f t="shared" si="93"/>
        <v>=</v>
      </c>
      <c r="L2030">
        <f t="shared" si="94"/>
        <v>39</v>
      </c>
      <c r="M2030">
        <f t="shared" si="95"/>
        <v>1</v>
      </c>
      <c r="N2030" t="s">
        <v>453</v>
      </c>
    </row>
    <row r="2031" spans="1:14">
      <c r="A2031" t="s">
        <v>451</v>
      </c>
      <c r="B2031" t="s">
        <v>452</v>
      </c>
      <c r="C2031" t="s">
        <v>203</v>
      </c>
      <c r="D2031" t="s">
        <v>204</v>
      </c>
      <c r="E2031" s="2">
        <v>42775.418055555558</v>
      </c>
      <c r="F2031" t="s">
        <v>150</v>
      </c>
      <c r="G2031" t="s">
        <v>149</v>
      </c>
      <c r="H2031" t="b">
        <v>0</v>
      </c>
      <c r="I2031">
        <v>3.5000000000000003E-2</v>
      </c>
      <c r="J2031">
        <v>1E-3</v>
      </c>
      <c r="K2031" t="str">
        <f t="shared" si="93"/>
        <v>=</v>
      </c>
      <c r="L2031">
        <f t="shared" si="94"/>
        <v>35</v>
      </c>
      <c r="M2031">
        <f t="shared" si="95"/>
        <v>1</v>
      </c>
      <c r="N2031" t="s">
        <v>453</v>
      </c>
    </row>
    <row r="2032" spans="1:14">
      <c r="A2032" t="s">
        <v>451</v>
      </c>
      <c r="B2032" t="s">
        <v>452</v>
      </c>
      <c r="C2032" t="s">
        <v>178</v>
      </c>
      <c r="D2032" t="s">
        <v>185</v>
      </c>
      <c r="E2032" s="2">
        <v>44587.571527777778</v>
      </c>
      <c r="F2032" t="s">
        <v>150</v>
      </c>
      <c r="G2032" t="s">
        <v>149</v>
      </c>
      <c r="H2032" t="b">
        <v>0</v>
      </c>
      <c r="I2032">
        <v>4.7999999999999996E-3</v>
      </c>
      <c r="J2032">
        <v>1E-3</v>
      </c>
      <c r="K2032" t="str">
        <f t="shared" si="93"/>
        <v>=</v>
      </c>
      <c r="L2032">
        <f t="shared" si="94"/>
        <v>4.8</v>
      </c>
      <c r="M2032">
        <f t="shared" si="95"/>
        <v>1</v>
      </c>
      <c r="N2032" t="s">
        <v>453</v>
      </c>
    </row>
    <row r="2033" spans="1:14">
      <c r="A2033" t="s">
        <v>451</v>
      </c>
      <c r="B2033" t="s">
        <v>452</v>
      </c>
      <c r="C2033" t="s">
        <v>198</v>
      </c>
      <c r="D2033" t="s">
        <v>201</v>
      </c>
      <c r="E2033" s="2">
        <v>45174.368750000001</v>
      </c>
      <c r="F2033" t="s">
        <v>150</v>
      </c>
      <c r="G2033" t="s">
        <v>149</v>
      </c>
      <c r="H2033" t="b">
        <v>0</v>
      </c>
      <c r="I2033">
        <v>6.2E-2</v>
      </c>
      <c r="J2033">
        <v>1E-3</v>
      </c>
      <c r="K2033" t="str">
        <f t="shared" si="93"/>
        <v>=</v>
      </c>
      <c r="L2033">
        <f t="shared" si="94"/>
        <v>62</v>
      </c>
      <c r="M2033">
        <f t="shared" si="95"/>
        <v>1</v>
      </c>
      <c r="N2033" t="s">
        <v>453</v>
      </c>
    </row>
    <row r="2034" spans="1:14">
      <c r="A2034" t="s">
        <v>451</v>
      </c>
      <c r="B2034" t="s">
        <v>452</v>
      </c>
      <c r="C2034" t="s">
        <v>203</v>
      </c>
      <c r="D2034" t="s">
        <v>204</v>
      </c>
      <c r="E2034" s="2">
        <v>43426.477083333331</v>
      </c>
      <c r="F2034" t="s">
        <v>150</v>
      </c>
      <c r="G2034" t="s">
        <v>149</v>
      </c>
      <c r="H2034" t="b">
        <v>0</v>
      </c>
      <c r="I2034">
        <v>6.4000000000000001E-2</v>
      </c>
      <c r="J2034">
        <v>1E-3</v>
      </c>
      <c r="K2034" t="str">
        <f t="shared" si="93"/>
        <v>=</v>
      </c>
      <c r="L2034">
        <f t="shared" si="94"/>
        <v>64</v>
      </c>
      <c r="M2034">
        <f t="shared" si="95"/>
        <v>1</v>
      </c>
      <c r="N2034" t="s">
        <v>453</v>
      </c>
    </row>
    <row r="2035" spans="1:14">
      <c r="A2035" t="s">
        <v>451</v>
      </c>
      <c r="B2035" t="s">
        <v>452</v>
      </c>
      <c r="C2035" t="s">
        <v>203</v>
      </c>
      <c r="D2035" t="s">
        <v>204</v>
      </c>
      <c r="E2035" s="2">
        <v>44769.436805555553</v>
      </c>
      <c r="F2035" t="s">
        <v>150</v>
      </c>
      <c r="G2035" t="s">
        <v>149</v>
      </c>
      <c r="H2035" t="b">
        <v>0</v>
      </c>
      <c r="I2035">
        <v>3.4000000000000002E-2</v>
      </c>
      <c r="J2035">
        <v>1E-3</v>
      </c>
      <c r="K2035" t="str">
        <f t="shared" si="93"/>
        <v>=</v>
      </c>
      <c r="L2035">
        <f t="shared" si="94"/>
        <v>34</v>
      </c>
      <c r="M2035">
        <f t="shared" si="95"/>
        <v>1</v>
      </c>
      <c r="N2035" t="s">
        <v>453</v>
      </c>
    </row>
    <row r="2036" spans="1:14">
      <c r="A2036" t="s">
        <v>451</v>
      </c>
      <c r="B2036" t="s">
        <v>452</v>
      </c>
      <c r="C2036" t="s">
        <v>187</v>
      </c>
      <c r="D2036" t="s">
        <v>188</v>
      </c>
      <c r="E2036" s="2">
        <v>44764.388888888891</v>
      </c>
      <c r="F2036" t="s">
        <v>150</v>
      </c>
      <c r="G2036" t="s">
        <v>149</v>
      </c>
      <c r="H2036" t="b">
        <v>0</v>
      </c>
      <c r="I2036">
        <v>1.2E-2</v>
      </c>
      <c r="J2036">
        <v>1E-3</v>
      </c>
      <c r="K2036" t="str">
        <f t="shared" si="93"/>
        <v>=</v>
      </c>
      <c r="L2036">
        <f t="shared" si="94"/>
        <v>12</v>
      </c>
      <c r="M2036">
        <f t="shared" si="95"/>
        <v>1</v>
      </c>
      <c r="N2036" t="s">
        <v>453</v>
      </c>
    </row>
    <row r="2037" spans="1:14">
      <c r="A2037" t="s">
        <v>451</v>
      </c>
      <c r="B2037" t="s">
        <v>452</v>
      </c>
      <c r="C2037" t="s">
        <v>224</v>
      </c>
      <c r="D2037" t="s">
        <v>225</v>
      </c>
      <c r="E2037" s="2">
        <v>42646.559027777781</v>
      </c>
      <c r="F2037" t="s">
        <v>150</v>
      </c>
      <c r="G2037" t="s">
        <v>149</v>
      </c>
      <c r="H2037" t="b">
        <v>0</v>
      </c>
      <c r="I2037">
        <v>1.0999999999999999E-2</v>
      </c>
      <c r="J2037">
        <v>1E-3</v>
      </c>
      <c r="K2037" t="str">
        <f t="shared" si="93"/>
        <v>=</v>
      </c>
      <c r="L2037">
        <f t="shared" si="94"/>
        <v>11</v>
      </c>
      <c r="M2037">
        <f t="shared" si="95"/>
        <v>1</v>
      </c>
      <c r="N2037" t="s">
        <v>453</v>
      </c>
    </row>
    <row r="2038" spans="1:14">
      <c r="A2038" t="s">
        <v>451</v>
      </c>
      <c r="B2038" t="s">
        <v>452</v>
      </c>
      <c r="C2038" t="s">
        <v>178</v>
      </c>
      <c r="D2038" t="s">
        <v>185</v>
      </c>
      <c r="E2038" s="2">
        <v>41971.37222222222</v>
      </c>
      <c r="F2038" t="s">
        <v>150</v>
      </c>
      <c r="G2038" t="s">
        <v>149</v>
      </c>
      <c r="H2038" t="b">
        <v>0</v>
      </c>
      <c r="I2038">
        <v>8.5000000000000006E-3</v>
      </c>
      <c r="J2038">
        <v>1E-3</v>
      </c>
      <c r="K2038" t="str">
        <f t="shared" si="93"/>
        <v>=</v>
      </c>
      <c r="L2038">
        <f t="shared" si="94"/>
        <v>8.5</v>
      </c>
      <c r="M2038">
        <f t="shared" si="95"/>
        <v>1</v>
      </c>
      <c r="N2038" t="s">
        <v>453</v>
      </c>
    </row>
    <row r="2039" spans="1:14">
      <c r="A2039" t="s">
        <v>451</v>
      </c>
      <c r="B2039" t="s">
        <v>452</v>
      </c>
      <c r="C2039" t="s">
        <v>206</v>
      </c>
      <c r="D2039" t="s">
        <v>207</v>
      </c>
      <c r="E2039" s="2">
        <v>42859.665277777778</v>
      </c>
      <c r="F2039" t="s">
        <v>150</v>
      </c>
      <c r="G2039" t="s">
        <v>149</v>
      </c>
      <c r="H2039" t="b">
        <v>0</v>
      </c>
      <c r="I2039">
        <v>5.2999999999999999E-2</v>
      </c>
      <c r="J2039">
        <v>1E-3</v>
      </c>
      <c r="K2039" t="str">
        <f t="shared" si="93"/>
        <v>=</v>
      </c>
      <c r="L2039">
        <f t="shared" si="94"/>
        <v>53</v>
      </c>
      <c r="M2039">
        <f t="shared" si="95"/>
        <v>1</v>
      </c>
      <c r="N2039" t="s">
        <v>453</v>
      </c>
    </row>
    <row r="2040" spans="1:14">
      <c r="A2040" t="s">
        <v>451</v>
      </c>
      <c r="B2040" t="s">
        <v>452</v>
      </c>
      <c r="C2040" t="s">
        <v>178</v>
      </c>
      <c r="D2040" t="s">
        <v>185</v>
      </c>
      <c r="E2040" s="2">
        <v>45266.553472222222</v>
      </c>
      <c r="F2040" t="s">
        <v>150</v>
      </c>
      <c r="G2040" t="s">
        <v>149</v>
      </c>
      <c r="H2040" t="b">
        <v>0</v>
      </c>
      <c r="I2040">
        <v>3.3999999999999998E-3</v>
      </c>
      <c r="J2040">
        <v>1E-3</v>
      </c>
      <c r="K2040" t="str">
        <f t="shared" si="93"/>
        <v>=</v>
      </c>
      <c r="L2040">
        <f t="shared" si="94"/>
        <v>3.4</v>
      </c>
      <c r="M2040">
        <f t="shared" si="95"/>
        <v>1</v>
      </c>
      <c r="N2040" t="s">
        <v>453</v>
      </c>
    </row>
    <row r="2041" spans="1:14">
      <c r="A2041" t="s">
        <v>451</v>
      </c>
      <c r="B2041" t="s">
        <v>452</v>
      </c>
      <c r="C2041" t="s">
        <v>206</v>
      </c>
      <c r="D2041" t="s">
        <v>207</v>
      </c>
      <c r="E2041" s="2">
        <v>43395.456944444442</v>
      </c>
      <c r="F2041" t="s">
        <v>150</v>
      </c>
      <c r="G2041" t="s">
        <v>149</v>
      </c>
      <c r="H2041" t="b">
        <v>0</v>
      </c>
      <c r="I2041">
        <v>6.2E-2</v>
      </c>
      <c r="J2041">
        <v>1E-3</v>
      </c>
      <c r="K2041" t="str">
        <f t="shared" si="93"/>
        <v>=</v>
      </c>
      <c r="L2041">
        <f t="shared" si="94"/>
        <v>62</v>
      </c>
      <c r="M2041">
        <f t="shared" si="95"/>
        <v>1</v>
      </c>
      <c r="N2041" t="s">
        <v>453</v>
      </c>
    </row>
    <row r="2042" spans="1:14">
      <c r="A2042" t="s">
        <v>451</v>
      </c>
      <c r="B2042" t="s">
        <v>452</v>
      </c>
      <c r="C2042" t="s">
        <v>224</v>
      </c>
      <c r="D2042" t="s">
        <v>225</v>
      </c>
      <c r="E2042" s="2">
        <v>42718.545138888891</v>
      </c>
      <c r="F2042" t="s">
        <v>150</v>
      </c>
      <c r="G2042" t="s">
        <v>149</v>
      </c>
      <c r="H2042" t="b">
        <v>0</v>
      </c>
      <c r="I2042">
        <v>3.3999999999999998E-3</v>
      </c>
      <c r="J2042">
        <v>1E-3</v>
      </c>
      <c r="K2042" t="str">
        <f t="shared" si="93"/>
        <v>=</v>
      </c>
      <c r="L2042">
        <f t="shared" si="94"/>
        <v>3.4</v>
      </c>
      <c r="M2042">
        <f t="shared" si="95"/>
        <v>1</v>
      </c>
      <c r="N2042" t="s">
        <v>453</v>
      </c>
    </row>
    <row r="2043" spans="1:14">
      <c r="A2043" t="s">
        <v>451</v>
      </c>
      <c r="B2043" t="s">
        <v>452</v>
      </c>
      <c r="C2043" t="s">
        <v>187</v>
      </c>
      <c r="D2043" t="s">
        <v>188</v>
      </c>
      <c r="E2043" s="2">
        <v>41918.370138888888</v>
      </c>
      <c r="F2043" t="s">
        <v>150</v>
      </c>
      <c r="G2043" t="s">
        <v>149</v>
      </c>
      <c r="H2043" t="b">
        <v>0</v>
      </c>
      <c r="I2043">
        <v>0.01</v>
      </c>
      <c r="J2043">
        <v>1E-3</v>
      </c>
      <c r="K2043" t="str">
        <f t="shared" si="93"/>
        <v>=</v>
      </c>
      <c r="L2043">
        <f t="shared" si="94"/>
        <v>10</v>
      </c>
      <c r="M2043">
        <f t="shared" si="95"/>
        <v>1</v>
      </c>
      <c r="N2043" t="s">
        <v>453</v>
      </c>
    </row>
    <row r="2044" spans="1:14">
      <c r="A2044" t="s">
        <v>451</v>
      </c>
      <c r="B2044" t="s">
        <v>452</v>
      </c>
      <c r="C2044" t="s">
        <v>206</v>
      </c>
      <c r="D2044" t="s">
        <v>207</v>
      </c>
      <c r="E2044" s="2">
        <v>43291.534722222219</v>
      </c>
      <c r="F2044" t="s">
        <v>150</v>
      </c>
      <c r="G2044" t="s">
        <v>149</v>
      </c>
      <c r="H2044" t="b">
        <v>0</v>
      </c>
      <c r="I2044">
        <v>3.4000000000000002E-2</v>
      </c>
      <c r="J2044">
        <v>1E-3</v>
      </c>
      <c r="K2044" t="str">
        <f t="shared" si="93"/>
        <v>=</v>
      </c>
      <c r="L2044">
        <f t="shared" si="94"/>
        <v>34</v>
      </c>
      <c r="M2044">
        <f t="shared" si="95"/>
        <v>1</v>
      </c>
      <c r="N2044" t="s">
        <v>453</v>
      </c>
    </row>
    <row r="2045" spans="1:14">
      <c r="A2045" t="s">
        <v>451</v>
      </c>
      <c r="B2045" t="s">
        <v>452</v>
      </c>
      <c r="C2045" t="s">
        <v>178</v>
      </c>
      <c r="D2045" t="s">
        <v>185</v>
      </c>
      <c r="E2045" s="2">
        <v>42205.589583333334</v>
      </c>
      <c r="F2045" t="s">
        <v>150</v>
      </c>
      <c r="G2045" t="s">
        <v>149</v>
      </c>
      <c r="H2045" t="b">
        <v>0</v>
      </c>
      <c r="I2045">
        <v>1.0999999999999999E-2</v>
      </c>
      <c r="J2045">
        <v>1E-3</v>
      </c>
      <c r="K2045" t="str">
        <f t="shared" si="93"/>
        <v>=</v>
      </c>
      <c r="L2045">
        <f t="shared" si="94"/>
        <v>11</v>
      </c>
      <c r="M2045">
        <f t="shared" si="95"/>
        <v>1</v>
      </c>
      <c r="N2045" t="s">
        <v>453</v>
      </c>
    </row>
    <row r="2046" spans="1:14">
      <c r="A2046" t="s">
        <v>451</v>
      </c>
      <c r="B2046" t="s">
        <v>452</v>
      </c>
      <c r="C2046" t="s">
        <v>178</v>
      </c>
      <c r="D2046" t="s">
        <v>185</v>
      </c>
      <c r="E2046" s="2">
        <v>43427.598611111112</v>
      </c>
      <c r="F2046" t="s">
        <v>150</v>
      </c>
      <c r="G2046" t="s">
        <v>149</v>
      </c>
      <c r="H2046" t="b">
        <v>0</v>
      </c>
      <c r="I2046">
        <v>9.9000000000000008E-3</v>
      </c>
      <c r="J2046">
        <v>1E-3</v>
      </c>
      <c r="K2046" t="str">
        <f t="shared" si="93"/>
        <v>=</v>
      </c>
      <c r="L2046">
        <f t="shared" si="94"/>
        <v>9.9</v>
      </c>
      <c r="M2046">
        <f t="shared" si="95"/>
        <v>1</v>
      </c>
      <c r="N2046" t="s">
        <v>453</v>
      </c>
    </row>
    <row r="2047" spans="1:14">
      <c r="A2047" t="s">
        <v>451</v>
      </c>
      <c r="B2047" t="s">
        <v>452</v>
      </c>
      <c r="C2047" t="s">
        <v>273</v>
      </c>
      <c r="D2047" t="s">
        <v>274</v>
      </c>
      <c r="E2047" s="2">
        <v>42410.472916666666</v>
      </c>
      <c r="F2047" t="s">
        <v>150</v>
      </c>
      <c r="G2047" t="s">
        <v>149</v>
      </c>
      <c r="H2047" t="b">
        <v>0</v>
      </c>
      <c r="I2047">
        <v>0.01</v>
      </c>
      <c r="J2047">
        <v>1E-3</v>
      </c>
      <c r="K2047" t="str">
        <f t="shared" si="93"/>
        <v>=</v>
      </c>
      <c r="L2047">
        <f t="shared" si="94"/>
        <v>10</v>
      </c>
      <c r="M2047">
        <f t="shared" si="95"/>
        <v>1</v>
      </c>
      <c r="N2047" t="s">
        <v>453</v>
      </c>
    </row>
    <row r="2048" spans="1:14">
      <c r="A2048" t="s">
        <v>451</v>
      </c>
      <c r="B2048" t="s">
        <v>452</v>
      </c>
      <c r="C2048" t="s">
        <v>206</v>
      </c>
      <c r="D2048" t="s">
        <v>207</v>
      </c>
      <c r="E2048" s="2">
        <v>42759.35</v>
      </c>
      <c r="F2048" t="s">
        <v>150</v>
      </c>
      <c r="G2048" t="s">
        <v>149</v>
      </c>
      <c r="H2048" t="b">
        <v>0</v>
      </c>
      <c r="I2048">
        <v>1.7000000000000001E-2</v>
      </c>
      <c r="J2048">
        <v>1E-3</v>
      </c>
      <c r="K2048" t="str">
        <f t="shared" si="93"/>
        <v>=</v>
      </c>
      <c r="L2048">
        <f t="shared" si="94"/>
        <v>17</v>
      </c>
      <c r="M2048">
        <f t="shared" si="95"/>
        <v>1</v>
      </c>
      <c r="N2048" t="s">
        <v>453</v>
      </c>
    </row>
    <row r="2049" spans="1:14">
      <c r="A2049" t="s">
        <v>451</v>
      </c>
      <c r="B2049" t="s">
        <v>452</v>
      </c>
      <c r="C2049" t="s">
        <v>241</v>
      </c>
      <c r="D2049" t="s">
        <v>242</v>
      </c>
      <c r="E2049" s="2">
        <v>43398.620833333334</v>
      </c>
      <c r="F2049" t="s">
        <v>150</v>
      </c>
      <c r="G2049" t="s">
        <v>149</v>
      </c>
      <c r="H2049" t="b">
        <v>0</v>
      </c>
      <c r="I2049">
        <v>4.0000000000000001E-3</v>
      </c>
      <c r="J2049">
        <v>1E-3</v>
      </c>
      <c r="K2049" t="str">
        <f t="shared" si="93"/>
        <v>=</v>
      </c>
      <c r="L2049">
        <f t="shared" si="94"/>
        <v>4</v>
      </c>
      <c r="M2049">
        <f t="shared" si="95"/>
        <v>1</v>
      </c>
      <c r="N2049" t="s">
        <v>453</v>
      </c>
    </row>
    <row r="2050" spans="1:14">
      <c r="A2050" t="s">
        <v>451</v>
      </c>
      <c r="B2050" t="s">
        <v>452</v>
      </c>
      <c r="C2050" t="s">
        <v>206</v>
      </c>
      <c r="D2050" t="s">
        <v>207</v>
      </c>
      <c r="E2050" s="2">
        <v>45106.679861111108</v>
      </c>
      <c r="F2050" t="s">
        <v>150</v>
      </c>
      <c r="G2050" t="s">
        <v>149</v>
      </c>
      <c r="H2050" t="b">
        <v>0</v>
      </c>
      <c r="I2050">
        <v>3.4000000000000002E-2</v>
      </c>
      <c r="J2050">
        <v>1E-3</v>
      </c>
      <c r="K2050" t="str">
        <f t="shared" ref="K2050:K2113" si="96">IF(H2050=TRUE,"&lt;","=")</f>
        <v>=</v>
      </c>
      <c r="L2050">
        <f t="shared" ref="L2050:L2113" si="97">I2050*1000</f>
        <v>34</v>
      </c>
      <c r="M2050">
        <f t="shared" ref="M2050:M2113" si="98">J2050*1000</f>
        <v>1</v>
      </c>
      <c r="N2050" t="s">
        <v>453</v>
      </c>
    </row>
    <row r="2051" spans="1:14">
      <c r="A2051" t="s">
        <v>451</v>
      </c>
      <c r="B2051" t="s">
        <v>452</v>
      </c>
      <c r="C2051" t="s">
        <v>241</v>
      </c>
      <c r="D2051" t="s">
        <v>242</v>
      </c>
      <c r="E2051" s="2">
        <v>42858.451388888891</v>
      </c>
      <c r="F2051" t="s">
        <v>150</v>
      </c>
      <c r="G2051" t="s">
        <v>149</v>
      </c>
      <c r="H2051" t="b">
        <v>0</v>
      </c>
      <c r="I2051">
        <v>5.1999999999999998E-3</v>
      </c>
      <c r="J2051">
        <v>1E-3</v>
      </c>
      <c r="K2051" t="str">
        <f t="shared" si="96"/>
        <v>=</v>
      </c>
      <c r="L2051">
        <f t="shared" si="97"/>
        <v>5.2</v>
      </c>
      <c r="M2051">
        <f t="shared" si="98"/>
        <v>1</v>
      </c>
      <c r="N2051" t="s">
        <v>453</v>
      </c>
    </row>
    <row r="2052" spans="1:14">
      <c r="A2052" t="s">
        <v>451</v>
      </c>
      <c r="B2052" t="s">
        <v>452</v>
      </c>
      <c r="C2052" t="s">
        <v>187</v>
      </c>
      <c r="D2052" t="s">
        <v>188</v>
      </c>
      <c r="E2052" s="2">
        <v>43501.720833333333</v>
      </c>
      <c r="F2052" t="s">
        <v>150</v>
      </c>
      <c r="G2052" t="s">
        <v>149</v>
      </c>
      <c r="H2052" t="b">
        <v>0</v>
      </c>
      <c r="I2052">
        <v>1.7000000000000001E-2</v>
      </c>
      <c r="J2052">
        <v>1E-3</v>
      </c>
      <c r="K2052" t="str">
        <f t="shared" si="96"/>
        <v>=</v>
      </c>
      <c r="L2052">
        <f t="shared" si="97"/>
        <v>17</v>
      </c>
      <c r="M2052">
        <f t="shared" si="98"/>
        <v>1</v>
      </c>
      <c r="N2052" t="s">
        <v>453</v>
      </c>
    </row>
    <row r="2053" spans="1:14">
      <c r="A2053" t="s">
        <v>451</v>
      </c>
      <c r="B2053" t="s">
        <v>452</v>
      </c>
      <c r="C2053" t="s">
        <v>203</v>
      </c>
      <c r="D2053" t="s">
        <v>204</v>
      </c>
      <c r="E2053" s="2">
        <v>43370.654166666667</v>
      </c>
      <c r="F2053" t="s">
        <v>150</v>
      </c>
      <c r="G2053" t="s">
        <v>149</v>
      </c>
      <c r="H2053" t="b">
        <v>0</v>
      </c>
      <c r="I2053">
        <v>6.9000000000000006E-2</v>
      </c>
      <c r="J2053">
        <v>1E-3</v>
      </c>
      <c r="K2053" t="str">
        <f t="shared" si="96"/>
        <v>=</v>
      </c>
      <c r="L2053">
        <f t="shared" si="97"/>
        <v>69</v>
      </c>
      <c r="M2053">
        <f t="shared" si="98"/>
        <v>1</v>
      </c>
      <c r="N2053" t="s">
        <v>453</v>
      </c>
    </row>
    <row r="2054" spans="1:14">
      <c r="A2054" t="s">
        <v>451</v>
      </c>
      <c r="B2054" t="s">
        <v>452</v>
      </c>
      <c r="C2054" t="s">
        <v>198</v>
      </c>
      <c r="D2054" t="s">
        <v>201</v>
      </c>
      <c r="E2054" s="2">
        <v>42692.651388888888</v>
      </c>
      <c r="F2054" t="s">
        <v>150</v>
      </c>
      <c r="G2054" t="s">
        <v>149</v>
      </c>
      <c r="H2054" t="b">
        <v>0</v>
      </c>
      <c r="I2054">
        <v>0.11</v>
      </c>
      <c r="J2054">
        <v>1E-3</v>
      </c>
      <c r="K2054" t="str">
        <f t="shared" si="96"/>
        <v>=</v>
      </c>
      <c r="L2054">
        <f t="shared" si="97"/>
        <v>110</v>
      </c>
      <c r="M2054">
        <f t="shared" si="98"/>
        <v>1</v>
      </c>
      <c r="N2054" t="s">
        <v>453</v>
      </c>
    </row>
    <row r="2055" spans="1:14">
      <c r="A2055" t="s">
        <v>451</v>
      </c>
      <c r="B2055" t="s">
        <v>452</v>
      </c>
      <c r="C2055" t="s">
        <v>190</v>
      </c>
      <c r="D2055" t="s">
        <v>194</v>
      </c>
      <c r="E2055" s="2">
        <v>42670.606944444444</v>
      </c>
      <c r="F2055" t="s">
        <v>150</v>
      </c>
      <c r="G2055" t="s">
        <v>149</v>
      </c>
      <c r="H2055" t="b">
        <v>0</v>
      </c>
      <c r="I2055">
        <v>5.1000000000000004E-3</v>
      </c>
      <c r="J2055">
        <v>1E-3</v>
      </c>
      <c r="K2055" t="str">
        <f t="shared" si="96"/>
        <v>=</v>
      </c>
      <c r="L2055">
        <f t="shared" si="97"/>
        <v>5.1000000000000005</v>
      </c>
      <c r="M2055">
        <f t="shared" si="98"/>
        <v>1</v>
      </c>
      <c r="N2055" t="s">
        <v>453</v>
      </c>
    </row>
    <row r="2056" spans="1:14">
      <c r="A2056" t="s">
        <v>451</v>
      </c>
      <c r="B2056" t="s">
        <v>452</v>
      </c>
      <c r="C2056" t="s">
        <v>187</v>
      </c>
      <c r="D2056" t="s">
        <v>188</v>
      </c>
      <c r="E2056" s="2">
        <v>44685.5625</v>
      </c>
      <c r="F2056" t="s">
        <v>150</v>
      </c>
      <c r="G2056" t="s">
        <v>149</v>
      </c>
      <c r="H2056" t="b">
        <v>0</v>
      </c>
      <c r="I2056">
        <v>1.4E-2</v>
      </c>
      <c r="J2056">
        <v>1E-3</v>
      </c>
      <c r="K2056" t="str">
        <f t="shared" si="96"/>
        <v>=</v>
      </c>
      <c r="L2056">
        <f t="shared" si="97"/>
        <v>14</v>
      </c>
      <c r="M2056">
        <f t="shared" si="98"/>
        <v>1</v>
      </c>
      <c r="N2056" t="s">
        <v>453</v>
      </c>
    </row>
    <row r="2057" spans="1:14">
      <c r="A2057" t="s">
        <v>451</v>
      </c>
      <c r="B2057" t="s">
        <v>452</v>
      </c>
      <c r="C2057" t="s">
        <v>203</v>
      </c>
      <c r="D2057" t="s">
        <v>204</v>
      </c>
      <c r="E2057" s="2">
        <v>43475.454861111109</v>
      </c>
      <c r="F2057" t="s">
        <v>150</v>
      </c>
      <c r="G2057" t="s">
        <v>149</v>
      </c>
      <c r="H2057" t="b">
        <v>0</v>
      </c>
      <c r="I2057">
        <v>5.3999999999999999E-2</v>
      </c>
      <c r="J2057">
        <v>1E-3</v>
      </c>
      <c r="K2057" t="str">
        <f t="shared" si="96"/>
        <v>=</v>
      </c>
      <c r="L2057">
        <f t="shared" si="97"/>
        <v>54</v>
      </c>
      <c r="M2057">
        <f t="shared" si="98"/>
        <v>1</v>
      </c>
      <c r="N2057" t="s">
        <v>453</v>
      </c>
    </row>
    <row r="2058" spans="1:14">
      <c r="A2058" t="s">
        <v>451</v>
      </c>
      <c r="B2058" t="s">
        <v>452</v>
      </c>
      <c r="C2058" t="s">
        <v>178</v>
      </c>
      <c r="D2058" t="s">
        <v>185</v>
      </c>
      <c r="E2058" s="2">
        <v>43152.572222222225</v>
      </c>
      <c r="F2058" t="s">
        <v>150</v>
      </c>
      <c r="G2058" t="s">
        <v>149</v>
      </c>
      <c r="H2058" t="b">
        <v>0</v>
      </c>
      <c r="I2058">
        <v>6.4999999999999997E-3</v>
      </c>
      <c r="J2058">
        <v>1E-3</v>
      </c>
      <c r="K2058" t="str">
        <f t="shared" si="96"/>
        <v>=</v>
      </c>
      <c r="L2058">
        <f t="shared" si="97"/>
        <v>6.5</v>
      </c>
      <c r="M2058">
        <f t="shared" si="98"/>
        <v>1</v>
      </c>
      <c r="N2058" t="s">
        <v>453</v>
      </c>
    </row>
    <row r="2059" spans="1:14">
      <c r="A2059" t="s">
        <v>451</v>
      </c>
      <c r="B2059" t="s">
        <v>452</v>
      </c>
      <c r="C2059" t="s">
        <v>198</v>
      </c>
      <c r="D2059" t="s">
        <v>201</v>
      </c>
      <c r="E2059" s="2">
        <v>42716.388194444444</v>
      </c>
      <c r="F2059" t="s">
        <v>150</v>
      </c>
      <c r="G2059" t="s">
        <v>149</v>
      </c>
      <c r="H2059" t="b">
        <v>0</v>
      </c>
      <c r="I2059">
        <v>5.7000000000000002E-2</v>
      </c>
      <c r="J2059">
        <v>1E-3</v>
      </c>
      <c r="K2059" t="str">
        <f t="shared" si="96"/>
        <v>=</v>
      </c>
      <c r="L2059">
        <f t="shared" si="97"/>
        <v>57</v>
      </c>
      <c r="M2059">
        <f t="shared" si="98"/>
        <v>1</v>
      </c>
      <c r="N2059" t="s">
        <v>453</v>
      </c>
    </row>
    <row r="2060" spans="1:14">
      <c r="A2060" t="s">
        <v>451</v>
      </c>
      <c r="B2060" t="s">
        <v>452</v>
      </c>
      <c r="C2060" t="s">
        <v>224</v>
      </c>
      <c r="D2060" t="s">
        <v>225</v>
      </c>
      <c r="E2060" s="2">
        <v>44364.40347222222</v>
      </c>
      <c r="F2060" t="s">
        <v>150</v>
      </c>
      <c r="G2060" t="s">
        <v>149</v>
      </c>
      <c r="H2060" t="b">
        <v>0</v>
      </c>
      <c r="I2060">
        <v>8.3999999999999995E-3</v>
      </c>
      <c r="J2060">
        <v>1E-3</v>
      </c>
      <c r="K2060" t="str">
        <f t="shared" si="96"/>
        <v>=</v>
      </c>
      <c r="L2060">
        <f t="shared" si="97"/>
        <v>8.4</v>
      </c>
      <c r="M2060">
        <f t="shared" si="98"/>
        <v>1</v>
      </c>
      <c r="N2060" t="s">
        <v>453</v>
      </c>
    </row>
    <row r="2061" spans="1:14">
      <c r="A2061" t="s">
        <v>451</v>
      </c>
      <c r="B2061" t="s">
        <v>452</v>
      </c>
      <c r="C2061" t="s">
        <v>244</v>
      </c>
      <c r="D2061" t="s">
        <v>245</v>
      </c>
      <c r="E2061" s="2">
        <v>44266.482638888891</v>
      </c>
      <c r="F2061" t="s">
        <v>150</v>
      </c>
      <c r="G2061" t="s">
        <v>149</v>
      </c>
      <c r="H2061" t="b">
        <v>0</v>
      </c>
      <c r="I2061">
        <v>4.1000000000000003E-3</v>
      </c>
      <c r="J2061">
        <v>1E-3</v>
      </c>
      <c r="K2061" t="str">
        <f t="shared" si="96"/>
        <v>=</v>
      </c>
      <c r="L2061">
        <f t="shared" si="97"/>
        <v>4.1000000000000005</v>
      </c>
      <c r="M2061">
        <f t="shared" si="98"/>
        <v>1</v>
      </c>
      <c r="N2061" t="s">
        <v>453</v>
      </c>
    </row>
    <row r="2062" spans="1:14">
      <c r="A2062" t="s">
        <v>451</v>
      </c>
      <c r="B2062" t="s">
        <v>452</v>
      </c>
      <c r="C2062" t="s">
        <v>206</v>
      </c>
      <c r="D2062" t="s">
        <v>207</v>
      </c>
      <c r="E2062" s="2">
        <v>43418.337500000001</v>
      </c>
      <c r="F2062" t="s">
        <v>150</v>
      </c>
      <c r="G2062" t="s">
        <v>149</v>
      </c>
      <c r="H2062" t="b">
        <v>0</v>
      </c>
      <c r="I2062">
        <v>5.8000000000000003E-2</v>
      </c>
      <c r="J2062">
        <v>1E-3</v>
      </c>
      <c r="K2062" t="str">
        <f t="shared" si="96"/>
        <v>=</v>
      </c>
      <c r="L2062">
        <f t="shared" si="97"/>
        <v>58</v>
      </c>
      <c r="M2062">
        <f t="shared" si="98"/>
        <v>1</v>
      </c>
      <c r="N2062" t="s">
        <v>453</v>
      </c>
    </row>
    <row r="2063" spans="1:14">
      <c r="A2063" t="s">
        <v>451</v>
      </c>
      <c r="B2063" t="s">
        <v>452</v>
      </c>
      <c r="C2063" t="s">
        <v>203</v>
      </c>
      <c r="D2063" t="s">
        <v>204</v>
      </c>
      <c r="E2063" s="2">
        <v>45320.393750000003</v>
      </c>
      <c r="F2063" t="s">
        <v>150</v>
      </c>
      <c r="G2063" t="s">
        <v>149</v>
      </c>
      <c r="H2063" t="b">
        <v>0</v>
      </c>
      <c r="I2063">
        <v>2.5000000000000001E-2</v>
      </c>
      <c r="J2063">
        <v>1E-3</v>
      </c>
      <c r="K2063" t="str">
        <f t="shared" si="96"/>
        <v>=</v>
      </c>
      <c r="L2063">
        <f t="shared" si="97"/>
        <v>25</v>
      </c>
      <c r="M2063">
        <f t="shared" si="98"/>
        <v>1</v>
      </c>
      <c r="N2063" t="s">
        <v>453</v>
      </c>
    </row>
    <row r="2064" spans="1:14">
      <c r="A2064" t="s">
        <v>451</v>
      </c>
      <c r="B2064" t="s">
        <v>452</v>
      </c>
      <c r="C2064" t="s">
        <v>196</v>
      </c>
      <c r="D2064" t="s">
        <v>197</v>
      </c>
      <c r="E2064" s="2">
        <v>42268.445138888892</v>
      </c>
      <c r="F2064" t="s">
        <v>150</v>
      </c>
      <c r="G2064" t="s">
        <v>149</v>
      </c>
      <c r="H2064" t="b">
        <v>0</v>
      </c>
      <c r="I2064">
        <v>2.1000000000000001E-2</v>
      </c>
      <c r="J2064">
        <v>1E-3</v>
      </c>
      <c r="K2064" t="str">
        <f t="shared" si="96"/>
        <v>=</v>
      </c>
      <c r="L2064">
        <f t="shared" si="97"/>
        <v>21</v>
      </c>
      <c r="M2064">
        <f t="shared" si="98"/>
        <v>1</v>
      </c>
      <c r="N2064" t="s">
        <v>453</v>
      </c>
    </row>
    <row r="2065" spans="1:14">
      <c r="A2065" t="s">
        <v>451</v>
      </c>
      <c r="B2065" t="s">
        <v>452</v>
      </c>
      <c r="C2065" t="s">
        <v>224</v>
      </c>
      <c r="D2065" t="s">
        <v>225</v>
      </c>
      <c r="E2065" s="2">
        <v>42472.522916666669</v>
      </c>
      <c r="F2065" t="s">
        <v>150</v>
      </c>
      <c r="G2065" t="s">
        <v>149</v>
      </c>
      <c r="H2065" t="b">
        <v>0</v>
      </c>
      <c r="I2065">
        <v>4.1999999999999997E-3</v>
      </c>
      <c r="J2065">
        <v>1E-3</v>
      </c>
      <c r="K2065" t="str">
        <f t="shared" si="96"/>
        <v>=</v>
      </c>
      <c r="L2065">
        <f t="shared" si="97"/>
        <v>4.2</v>
      </c>
      <c r="M2065">
        <f t="shared" si="98"/>
        <v>1</v>
      </c>
      <c r="N2065" t="s">
        <v>453</v>
      </c>
    </row>
    <row r="2066" spans="1:14">
      <c r="A2066" t="s">
        <v>451</v>
      </c>
      <c r="B2066" t="s">
        <v>452</v>
      </c>
      <c r="C2066" t="s">
        <v>206</v>
      </c>
      <c r="D2066" t="s">
        <v>207</v>
      </c>
      <c r="E2066" s="2">
        <v>44515.439583333333</v>
      </c>
      <c r="F2066" t="s">
        <v>150</v>
      </c>
      <c r="G2066" t="s">
        <v>149</v>
      </c>
      <c r="H2066" t="b">
        <v>0</v>
      </c>
      <c r="I2066">
        <v>5.0999999999999997E-2</v>
      </c>
      <c r="J2066">
        <v>1E-3</v>
      </c>
      <c r="K2066" t="str">
        <f t="shared" si="96"/>
        <v>=</v>
      </c>
      <c r="L2066">
        <f t="shared" si="97"/>
        <v>51</v>
      </c>
      <c r="M2066">
        <f t="shared" si="98"/>
        <v>1</v>
      </c>
      <c r="N2066" t="s">
        <v>453</v>
      </c>
    </row>
    <row r="2067" spans="1:14">
      <c r="A2067" t="s">
        <v>451</v>
      </c>
      <c r="B2067" t="s">
        <v>452</v>
      </c>
      <c r="C2067" t="s">
        <v>190</v>
      </c>
      <c r="D2067" t="s">
        <v>194</v>
      </c>
      <c r="E2067" s="2">
        <v>42178.629861111112</v>
      </c>
      <c r="F2067" t="s">
        <v>150</v>
      </c>
      <c r="G2067" t="s">
        <v>149</v>
      </c>
      <c r="H2067" t="b">
        <v>0</v>
      </c>
      <c r="I2067">
        <v>3.0000000000000001E-3</v>
      </c>
      <c r="J2067">
        <v>1E-3</v>
      </c>
      <c r="K2067" t="str">
        <f t="shared" si="96"/>
        <v>=</v>
      </c>
      <c r="L2067">
        <f t="shared" si="97"/>
        <v>3</v>
      </c>
      <c r="M2067">
        <f t="shared" si="98"/>
        <v>1</v>
      </c>
      <c r="N2067" t="s">
        <v>453</v>
      </c>
    </row>
    <row r="2068" spans="1:14">
      <c r="A2068" t="s">
        <v>451</v>
      </c>
      <c r="B2068" t="s">
        <v>452</v>
      </c>
      <c r="C2068" t="s">
        <v>178</v>
      </c>
      <c r="D2068" t="s">
        <v>185</v>
      </c>
      <c r="E2068" s="2">
        <v>41976.613888888889</v>
      </c>
      <c r="F2068" t="s">
        <v>150</v>
      </c>
      <c r="G2068" t="s">
        <v>149</v>
      </c>
      <c r="H2068" t="b">
        <v>0</v>
      </c>
      <c r="I2068">
        <v>6.4999999999999997E-3</v>
      </c>
      <c r="J2068">
        <v>1E-3</v>
      </c>
      <c r="K2068" t="str">
        <f t="shared" si="96"/>
        <v>=</v>
      </c>
      <c r="L2068">
        <f t="shared" si="97"/>
        <v>6.5</v>
      </c>
      <c r="M2068">
        <f t="shared" si="98"/>
        <v>1</v>
      </c>
      <c r="N2068" t="s">
        <v>453</v>
      </c>
    </row>
    <row r="2069" spans="1:14">
      <c r="A2069" t="s">
        <v>451</v>
      </c>
      <c r="B2069" t="s">
        <v>452</v>
      </c>
      <c r="C2069" t="s">
        <v>198</v>
      </c>
      <c r="D2069" t="s">
        <v>201</v>
      </c>
      <c r="E2069" s="2">
        <v>44627.436111111114</v>
      </c>
      <c r="F2069" t="s">
        <v>150</v>
      </c>
      <c r="G2069" t="s">
        <v>149</v>
      </c>
      <c r="H2069" t="b">
        <v>0</v>
      </c>
      <c r="I2069">
        <v>2.5999999999999999E-2</v>
      </c>
      <c r="J2069">
        <v>1E-3</v>
      </c>
      <c r="K2069" t="str">
        <f t="shared" si="96"/>
        <v>=</v>
      </c>
      <c r="L2069">
        <f t="shared" si="97"/>
        <v>26</v>
      </c>
      <c r="M2069">
        <f t="shared" si="98"/>
        <v>1</v>
      </c>
      <c r="N2069" t="s">
        <v>453</v>
      </c>
    </row>
    <row r="2070" spans="1:14">
      <c r="A2070" t="s">
        <v>451</v>
      </c>
      <c r="B2070" t="s">
        <v>452</v>
      </c>
      <c r="C2070" t="s">
        <v>203</v>
      </c>
      <c r="D2070" t="s">
        <v>204</v>
      </c>
      <c r="E2070" s="2">
        <v>45201.454861111109</v>
      </c>
      <c r="F2070" t="s">
        <v>150</v>
      </c>
      <c r="G2070" t="s">
        <v>149</v>
      </c>
      <c r="H2070" t="b">
        <v>0</v>
      </c>
      <c r="I2070">
        <v>3.5000000000000003E-2</v>
      </c>
      <c r="J2070">
        <v>1E-3</v>
      </c>
      <c r="K2070" t="str">
        <f t="shared" si="96"/>
        <v>=</v>
      </c>
      <c r="L2070">
        <f t="shared" si="97"/>
        <v>35</v>
      </c>
      <c r="M2070">
        <f t="shared" si="98"/>
        <v>1</v>
      </c>
      <c r="N2070" t="s">
        <v>453</v>
      </c>
    </row>
    <row r="2071" spans="1:14">
      <c r="A2071" t="s">
        <v>451</v>
      </c>
      <c r="B2071" t="s">
        <v>452</v>
      </c>
      <c r="C2071" t="s">
        <v>178</v>
      </c>
      <c r="D2071" t="s">
        <v>185</v>
      </c>
      <c r="E2071" s="2">
        <v>43787.640277777777</v>
      </c>
      <c r="F2071" t="s">
        <v>150</v>
      </c>
      <c r="G2071" t="s">
        <v>149</v>
      </c>
      <c r="H2071" t="b">
        <v>0</v>
      </c>
      <c r="I2071">
        <v>4.5999999999999999E-3</v>
      </c>
      <c r="J2071">
        <v>1E-3</v>
      </c>
      <c r="K2071" t="str">
        <f t="shared" si="96"/>
        <v>=</v>
      </c>
      <c r="L2071">
        <f t="shared" si="97"/>
        <v>4.5999999999999996</v>
      </c>
      <c r="M2071">
        <f t="shared" si="98"/>
        <v>1</v>
      </c>
      <c r="N2071" t="s">
        <v>453</v>
      </c>
    </row>
    <row r="2072" spans="1:14">
      <c r="A2072" t="s">
        <v>451</v>
      </c>
      <c r="B2072" t="s">
        <v>452</v>
      </c>
      <c r="C2072" t="s">
        <v>187</v>
      </c>
      <c r="D2072" t="s">
        <v>188</v>
      </c>
      <c r="E2072" s="2">
        <v>41912.702777777777</v>
      </c>
      <c r="F2072" t="s">
        <v>150</v>
      </c>
      <c r="G2072" t="s">
        <v>149</v>
      </c>
      <c r="H2072" t="b">
        <v>0</v>
      </c>
      <c r="I2072">
        <v>1.4999999999999999E-2</v>
      </c>
      <c r="J2072">
        <v>1E-3</v>
      </c>
      <c r="K2072" t="str">
        <f t="shared" si="96"/>
        <v>=</v>
      </c>
      <c r="L2072">
        <f t="shared" si="97"/>
        <v>15</v>
      </c>
      <c r="M2072">
        <f t="shared" si="98"/>
        <v>1</v>
      </c>
      <c r="N2072" t="s">
        <v>453</v>
      </c>
    </row>
    <row r="2073" spans="1:14">
      <c r="A2073" t="s">
        <v>451</v>
      </c>
      <c r="B2073" t="s">
        <v>452</v>
      </c>
      <c r="C2073" t="s">
        <v>206</v>
      </c>
      <c r="D2073" t="s">
        <v>207</v>
      </c>
      <c r="E2073" s="2">
        <v>43244.606944444444</v>
      </c>
      <c r="F2073" t="s">
        <v>150</v>
      </c>
      <c r="G2073" t="s">
        <v>149</v>
      </c>
      <c r="H2073" t="b">
        <v>0</v>
      </c>
      <c r="I2073">
        <v>2.7E-2</v>
      </c>
      <c r="J2073">
        <v>1E-3</v>
      </c>
      <c r="K2073" t="str">
        <f t="shared" si="96"/>
        <v>=</v>
      </c>
      <c r="L2073">
        <f t="shared" si="97"/>
        <v>27</v>
      </c>
      <c r="M2073">
        <f t="shared" si="98"/>
        <v>1</v>
      </c>
      <c r="N2073" t="s">
        <v>453</v>
      </c>
    </row>
    <row r="2074" spans="1:14">
      <c r="A2074" t="s">
        <v>451</v>
      </c>
      <c r="B2074" t="s">
        <v>452</v>
      </c>
      <c r="C2074" t="s">
        <v>178</v>
      </c>
      <c r="D2074" t="s">
        <v>185</v>
      </c>
      <c r="E2074" s="2">
        <v>42230.611111111109</v>
      </c>
      <c r="F2074" t="s">
        <v>150</v>
      </c>
      <c r="G2074" t="s">
        <v>149</v>
      </c>
      <c r="H2074" t="b">
        <v>0</v>
      </c>
      <c r="I2074">
        <v>1.0999999999999999E-2</v>
      </c>
      <c r="J2074">
        <v>1E-3</v>
      </c>
      <c r="K2074" t="str">
        <f t="shared" si="96"/>
        <v>=</v>
      </c>
      <c r="L2074">
        <f t="shared" si="97"/>
        <v>11</v>
      </c>
      <c r="M2074">
        <f t="shared" si="98"/>
        <v>1</v>
      </c>
      <c r="N2074" t="s">
        <v>453</v>
      </c>
    </row>
    <row r="2075" spans="1:14">
      <c r="A2075" t="s">
        <v>451</v>
      </c>
      <c r="B2075" t="s">
        <v>452</v>
      </c>
      <c r="C2075" t="s">
        <v>187</v>
      </c>
      <c r="D2075" t="s">
        <v>188</v>
      </c>
      <c r="E2075" s="2">
        <v>45007.327777777777</v>
      </c>
      <c r="F2075" t="s">
        <v>150</v>
      </c>
      <c r="G2075" t="s">
        <v>149</v>
      </c>
      <c r="H2075" t="b">
        <v>0</v>
      </c>
      <c r="I2075">
        <v>4.8999999999999998E-3</v>
      </c>
      <c r="J2075">
        <v>1E-3</v>
      </c>
      <c r="K2075" t="str">
        <f t="shared" si="96"/>
        <v>=</v>
      </c>
      <c r="L2075">
        <f t="shared" si="97"/>
        <v>4.8999999999999995</v>
      </c>
      <c r="M2075">
        <f t="shared" si="98"/>
        <v>1</v>
      </c>
      <c r="N2075" t="s">
        <v>453</v>
      </c>
    </row>
    <row r="2076" spans="1:14">
      <c r="A2076" t="s">
        <v>451</v>
      </c>
      <c r="B2076" t="s">
        <v>452</v>
      </c>
      <c r="C2076" t="s">
        <v>206</v>
      </c>
      <c r="D2076" t="s">
        <v>207</v>
      </c>
      <c r="E2076" s="2">
        <v>43230.379166666666</v>
      </c>
      <c r="F2076" t="s">
        <v>150</v>
      </c>
      <c r="G2076" t="s">
        <v>149</v>
      </c>
      <c r="H2076" t="b">
        <v>0</v>
      </c>
      <c r="I2076">
        <v>2.1999999999999999E-2</v>
      </c>
      <c r="J2076">
        <v>1E-3</v>
      </c>
      <c r="K2076" t="str">
        <f t="shared" si="96"/>
        <v>=</v>
      </c>
      <c r="L2076">
        <f t="shared" si="97"/>
        <v>22</v>
      </c>
      <c r="M2076">
        <f t="shared" si="98"/>
        <v>1</v>
      </c>
      <c r="N2076" t="s">
        <v>453</v>
      </c>
    </row>
    <row r="2077" spans="1:14">
      <c r="A2077" t="s">
        <v>451</v>
      </c>
      <c r="B2077" t="s">
        <v>452</v>
      </c>
      <c r="C2077" t="s">
        <v>203</v>
      </c>
      <c r="D2077" t="s">
        <v>204</v>
      </c>
      <c r="E2077" s="2">
        <v>44333.606944444444</v>
      </c>
      <c r="F2077" t="s">
        <v>150</v>
      </c>
      <c r="G2077" t="s">
        <v>149</v>
      </c>
      <c r="H2077" t="b">
        <v>0</v>
      </c>
      <c r="I2077">
        <v>2.1999999999999999E-2</v>
      </c>
      <c r="J2077">
        <v>1E-3</v>
      </c>
      <c r="K2077" t="str">
        <f t="shared" si="96"/>
        <v>=</v>
      </c>
      <c r="L2077">
        <f t="shared" si="97"/>
        <v>22</v>
      </c>
      <c r="M2077">
        <f t="shared" si="98"/>
        <v>1</v>
      </c>
      <c r="N2077" t="s">
        <v>453</v>
      </c>
    </row>
    <row r="2078" spans="1:14">
      <c r="A2078" t="s">
        <v>451</v>
      </c>
      <c r="B2078" t="s">
        <v>452</v>
      </c>
      <c r="C2078" t="s">
        <v>203</v>
      </c>
      <c r="D2078" t="s">
        <v>204</v>
      </c>
      <c r="E2078" s="2">
        <v>45187.576388888891</v>
      </c>
      <c r="F2078" t="s">
        <v>150</v>
      </c>
      <c r="G2078" t="s">
        <v>149</v>
      </c>
      <c r="H2078" t="b">
        <v>0</v>
      </c>
      <c r="I2078">
        <v>4.4999999999999998E-2</v>
      </c>
      <c r="J2078">
        <v>1E-3</v>
      </c>
      <c r="K2078" t="str">
        <f t="shared" si="96"/>
        <v>=</v>
      </c>
      <c r="L2078">
        <f t="shared" si="97"/>
        <v>45</v>
      </c>
      <c r="M2078">
        <f t="shared" si="98"/>
        <v>1</v>
      </c>
      <c r="N2078" t="s">
        <v>453</v>
      </c>
    </row>
    <row r="2079" spans="1:14">
      <c r="A2079" t="s">
        <v>451</v>
      </c>
      <c r="B2079" t="s">
        <v>452</v>
      </c>
      <c r="C2079" t="s">
        <v>178</v>
      </c>
      <c r="D2079" t="s">
        <v>185</v>
      </c>
      <c r="E2079" s="2">
        <v>42643.665277777778</v>
      </c>
      <c r="F2079" t="s">
        <v>150</v>
      </c>
      <c r="G2079" t="s">
        <v>149</v>
      </c>
      <c r="H2079" t="b">
        <v>0</v>
      </c>
      <c r="I2079">
        <v>1.7000000000000001E-2</v>
      </c>
      <c r="J2079">
        <v>1E-3</v>
      </c>
      <c r="K2079" t="str">
        <f t="shared" si="96"/>
        <v>=</v>
      </c>
      <c r="L2079">
        <f t="shared" si="97"/>
        <v>17</v>
      </c>
      <c r="M2079">
        <f t="shared" si="98"/>
        <v>1</v>
      </c>
      <c r="N2079" t="s">
        <v>453</v>
      </c>
    </row>
    <row r="2080" spans="1:14">
      <c r="A2080" t="s">
        <v>451</v>
      </c>
      <c r="B2080" t="s">
        <v>452</v>
      </c>
      <c r="C2080" t="s">
        <v>187</v>
      </c>
      <c r="D2080" t="s">
        <v>188</v>
      </c>
      <c r="E2080" s="2">
        <v>42240.65347222222</v>
      </c>
      <c r="F2080" t="s">
        <v>150</v>
      </c>
      <c r="G2080" t="s">
        <v>149</v>
      </c>
      <c r="H2080" t="b">
        <v>0</v>
      </c>
      <c r="I2080">
        <v>1.2999999999999999E-2</v>
      </c>
      <c r="J2080">
        <v>1E-3</v>
      </c>
      <c r="K2080" t="str">
        <f t="shared" si="96"/>
        <v>=</v>
      </c>
      <c r="L2080">
        <f t="shared" si="97"/>
        <v>13</v>
      </c>
      <c r="M2080">
        <f t="shared" si="98"/>
        <v>1</v>
      </c>
      <c r="N2080" t="s">
        <v>453</v>
      </c>
    </row>
    <row r="2081" spans="1:14">
      <c r="A2081" t="s">
        <v>451</v>
      </c>
      <c r="B2081" t="s">
        <v>452</v>
      </c>
      <c r="C2081" t="s">
        <v>247</v>
      </c>
      <c r="D2081" t="s">
        <v>248</v>
      </c>
      <c r="E2081" s="2">
        <v>43580.59097222222</v>
      </c>
      <c r="F2081" t="s">
        <v>150</v>
      </c>
      <c r="G2081" t="s">
        <v>149</v>
      </c>
      <c r="H2081" t="b">
        <v>0</v>
      </c>
      <c r="I2081">
        <v>4.7000000000000002E-3</v>
      </c>
      <c r="J2081">
        <v>1E-3</v>
      </c>
      <c r="K2081" t="str">
        <f t="shared" si="96"/>
        <v>=</v>
      </c>
      <c r="L2081">
        <f t="shared" si="97"/>
        <v>4.7</v>
      </c>
      <c r="M2081">
        <f t="shared" si="98"/>
        <v>1</v>
      </c>
      <c r="N2081" t="s">
        <v>453</v>
      </c>
    </row>
    <row r="2082" spans="1:14">
      <c r="A2082" t="s">
        <v>451</v>
      </c>
      <c r="B2082" t="s">
        <v>452</v>
      </c>
      <c r="C2082" t="s">
        <v>187</v>
      </c>
      <c r="D2082" t="s">
        <v>188</v>
      </c>
      <c r="E2082" s="2">
        <v>42650.372916666667</v>
      </c>
      <c r="F2082" t="s">
        <v>150</v>
      </c>
      <c r="G2082" t="s">
        <v>149</v>
      </c>
      <c r="H2082" t="b">
        <v>0</v>
      </c>
      <c r="I2082">
        <v>2.3E-2</v>
      </c>
      <c r="J2082">
        <v>1E-3</v>
      </c>
      <c r="K2082" t="str">
        <f t="shared" si="96"/>
        <v>=</v>
      </c>
      <c r="L2082">
        <f t="shared" si="97"/>
        <v>23</v>
      </c>
      <c r="M2082">
        <f t="shared" si="98"/>
        <v>1</v>
      </c>
      <c r="N2082" t="s">
        <v>453</v>
      </c>
    </row>
    <row r="2083" spans="1:14">
      <c r="A2083" t="s">
        <v>451</v>
      </c>
      <c r="B2083" t="s">
        <v>452</v>
      </c>
      <c r="C2083" t="s">
        <v>206</v>
      </c>
      <c r="D2083" t="s">
        <v>207</v>
      </c>
      <c r="E2083" s="2">
        <v>43420.37777777778</v>
      </c>
      <c r="F2083" t="s">
        <v>150</v>
      </c>
      <c r="G2083" t="s">
        <v>149</v>
      </c>
      <c r="H2083" t="b">
        <v>0</v>
      </c>
      <c r="I2083">
        <v>5.6000000000000001E-2</v>
      </c>
      <c r="J2083">
        <v>1E-3</v>
      </c>
      <c r="K2083" t="str">
        <f t="shared" si="96"/>
        <v>=</v>
      </c>
      <c r="L2083">
        <f t="shared" si="97"/>
        <v>56</v>
      </c>
      <c r="M2083">
        <f t="shared" si="98"/>
        <v>1</v>
      </c>
      <c r="N2083" t="s">
        <v>453</v>
      </c>
    </row>
    <row r="2084" spans="1:14">
      <c r="A2084" t="s">
        <v>451</v>
      </c>
      <c r="B2084" t="s">
        <v>452</v>
      </c>
      <c r="C2084" t="s">
        <v>198</v>
      </c>
      <c r="D2084" t="s">
        <v>201</v>
      </c>
      <c r="E2084" s="2">
        <v>42614.37222222222</v>
      </c>
      <c r="F2084" t="s">
        <v>150</v>
      </c>
      <c r="G2084" t="s">
        <v>149</v>
      </c>
      <c r="H2084" t="b">
        <v>0</v>
      </c>
      <c r="I2084">
        <v>6.2E-2</v>
      </c>
      <c r="J2084">
        <v>1E-3</v>
      </c>
      <c r="K2084" t="str">
        <f t="shared" si="96"/>
        <v>=</v>
      </c>
      <c r="L2084">
        <f t="shared" si="97"/>
        <v>62</v>
      </c>
      <c r="M2084">
        <f t="shared" si="98"/>
        <v>1</v>
      </c>
      <c r="N2084" t="s">
        <v>453</v>
      </c>
    </row>
    <row r="2085" spans="1:14">
      <c r="A2085" t="s">
        <v>451</v>
      </c>
      <c r="B2085" t="s">
        <v>452</v>
      </c>
      <c r="C2085" t="s">
        <v>206</v>
      </c>
      <c r="D2085" t="s">
        <v>207</v>
      </c>
      <c r="E2085" s="2">
        <v>43335.411805555559</v>
      </c>
      <c r="F2085" t="s">
        <v>150</v>
      </c>
      <c r="G2085" t="s">
        <v>149</v>
      </c>
      <c r="H2085" t="b">
        <v>0</v>
      </c>
      <c r="I2085">
        <v>4.8000000000000001E-2</v>
      </c>
      <c r="J2085">
        <v>1E-3</v>
      </c>
      <c r="K2085" t="str">
        <f t="shared" si="96"/>
        <v>=</v>
      </c>
      <c r="L2085">
        <f t="shared" si="97"/>
        <v>48</v>
      </c>
      <c r="M2085">
        <f t="shared" si="98"/>
        <v>1</v>
      </c>
      <c r="N2085" t="s">
        <v>453</v>
      </c>
    </row>
    <row r="2086" spans="1:14">
      <c r="A2086" t="s">
        <v>451</v>
      </c>
      <c r="B2086" t="s">
        <v>452</v>
      </c>
      <c r="C2086" t="s">
        <v>178</v>
      </c>
      <c r="D2086" t="s">
        <v>185</v>
      </c>
      <c r="E2086" s="2">
        <v>43878.504166666666</v>
      </c>
      <c r="F2086" t="s">
        <v>150</v>
      </c>
      <c r="G2086" t="s">
        <v>149</v>
      </c>
      <c r="H2086" t="b">
        <v>0</v>
      </c>
      <c r="I2086">
        <v>6.7000000000000002E-3</v>
      </c>
      <c r="J2086">
        <v>1E-3</v>
      </c>
      <c r="K2086" t="str">
        <f t="shared" si="96"/>
        <v>=</v>
      </c>
      <c r="L2086">
        <f t="shared" si="97"/>
        <v>6.7</v>
      </c>
      <c r="M2086">
        <f t="shared" si="98"/>
        <v>1</v>
      </c>
      <c r="N2086" t="s">
        <v>453</v>
      </c>
    </row>
    <row r="2087" spans="1:14">
      <c r="A2087" t="s">
        <v>451</v>
      </c>
      <c r="B2087" t="s">
        <v>452</v>
      </c>
      <c r="C2087" t="s">
        <v>196</v>
      </c>
      <c r="D2087" t="s">
        <v>197</v>
      </c>
      <c r="E2087" s="2">
        <v>42383.62222222222</v>
      </c>
      <c r="F2087" t="s">
        <v>150</v>
      </c>
      <c r="G2087" t="s">
        <v>149</v>
      </c>
      <c r="H2087" t="b">
        <v>0</v>
      </c>
      <c r="I2087">
        <v>6.6E-3</v>
      </c>
      <c r="J2087">
        <v>1E-3</v>
      </c>
      <c r="K2087" t="str">
        <f t="shared" si="96"/>
        <v>=</v>
      </c>
      <c r="L2087">
        <f t="shared" si="97"/>
        <v>6.6</v>
      </c>
      <c r="M2087">
        <f t="shared" si="98"/>
        <v>1</v>
      </c>
      <c r="N2087" t="s">
        <v>453</v>
      </c>
    </row>
    <row r="2088" spans="1:14">
      <c r="A2088" t="s">
        <v>451</v>
      </c>
      <c r="B2088" t="s">
        <v>452</v>
      </c>
      <c r="C2088" t="s">
        <v>187</v>
      </c>
      <c r="D2088" t="s">
        <v>188</v>
      </c>
      <c r="E2088" s="2">
        <v>42258.381944444445</v>
      </c>
      <c r="F2088" t="s">
        <v>150</v>
      </c>
      <c r="G2088" t="s">
        <v>149</v>
      </c>
      <c r="H2088" t="b">
        <v>0</v>
      </c>
      <c r="I2088">
        <v>1.2999999999999999E-2</v>
      </c>
      <c r="J2088">
        <v>1E-3</v>
      </c>
      <c r="K2088" t="str">
        <f t="shared" si="96"/>
        <v>=</v>
      </c>
      <c r="L2088">
        <f t="shared" si="97"/>
        <v>13</v>
      </c>
      <c r="M2088">
        <f t="shared" si="98"/>
        <v>1</v>
      </c>
      <c r="N2088" t="s">
        <v>453</v>
      </c>
    </row>
    <row r="2089" spans="1:14">
      <c r="A2089" t="s">
        <v>451</v>
      </c>
      <c r="B2089" t="s">
        <v>452</v>
      </c>
      <c r="C2089" t="s">
        <v>273</v>
      </c>
      <c r="D2089" t="s">
        <v>274</v>
      </c>
      <c r="E2089" s="2">
        <v>43070.448611111111</v>
      </c>
      <c r="F2089" t="s">
        <v>150</v>
      </c>
      <c r="G2089" t="s">
        <v>149</v>
      </c>
      <c r="H2089" t="b">
        <v>0</v>
      </c>
      <c r="I2089">
        <v>5.0999999999999997E-2</v>
      </c>
      <c r="J2089">
        <v>1E-3</v>
      </c>
      <c r="K2089" t="str">
        <f t="shared" si="96"/>
        <v>=</v>
      </c>
      <c r="L2089">
        <f t="shared" si="97"/>
        <v>51</v>
      </c>
      <c r="M2089">
        <f t="shared" si="98"/>
        <v>1</v>
      </c>
      <c r="N2089" t="s">
        <v>453</v>
      </c>
    </row>
    <row r="2090" spans="1:14">
      <c r="A2090" t="s">
        <v>451</v>
      </c>
      <c r="B2090" t="s">
        <v>452</v>
      </c>
      <c r="C2090" t="s">
        <v>178</v>
      </c>
      <c r="D2090" t="s">
        <v>185</v>
      </c>
      <c r="E2090" s="2">
        <v>43398.688194444447</v>
      </c>
      <c r="F2090" t="s">
        <v>150</v>
      </c>
      <c r="G2090" t="s">
        <v>149</v>
      </c>
      <c r="H2090" t="b">
        <v>0</v>
      </c>
      <c r="I2090">
        <v>0.01</v>
      </c>
      <c r="J2090">
        <v>1E-3</v>
      </c>
      <c r="K2090" t="str">
        <f t="shared" si="96"/>
        <v>=</v>
      </c>
      <c r="L2090">
        <f t="shared" si="97"/>
        <v>10</v>
      </c>
      <c r="M2090">
        <f t="shared" si="98"/>
        <v>1</v>
      </c>
      <c r="N2090" t="s">
        <v>453</v>
      </c>
    </row>
    <row r="2091" spans="1:14">
      <c r="A2091" t="s">
        <v>451</v>
      </c>
      <c r="B2091" t="s">
        <v>452</v>
      </c>
      <c r="C2091" t="s">
        <v>196</v>
      </c>
      <c r="D2091" t="s">
        <v>197</v>
      </c>
      <c r="E2091" s="2">
        <v>42010.617361111108</v>
      </c>
      <c r="F2091" t="s">
        <v>150</v>
      </c>
      <c r="G2091" t="s">
        <v>149</v>
      </c>
      <c r="H2091" t="b">
        <v>0</v>
      </c>
      <c r="I2091">
        <v>7.4999999999999997E-3</v>
      </c>
      <c r="J2091">
        <v>1E-3</v>
      </c>
      <c r="K2091" t="str">
        <f t="shared" si="96"/>
        <v>=</v>
      </c>
      <c r="L2091">
        <f t="shared" si="97"/>
        <v>7.5</v>
      </c>
      <c r="M2091">
        <f t="shared" si="98"/>
        <v>1</v>
      </c>
      <c r="N2091" t="s">
        <v>453</v>
      </c>
    </row>
    <row r="2092" spans="1:14">
      <c r="A2092" t="s">
        <v>451</v>
      </c>
      <c r="B2092" t="s">
        <v>452</v>
      </c>
      <c r="C2092" t="s">
        <v>190</v>
      </c>
      <c r="D2092" t="s">
        <v>194</v>
      </c>
      <c r="E2092" s="2">
        <v>44970.368055555555</v>
      </c>
      <c r="F2092" t="s">
        <v>150</v>
      </c>
      <c r="G2092" t="s">
        <v>149</v>
      </c>
      <c r="H2092" t="b">
        <v>0</v>
      </c>
      <c r="I2092">
        <v>3.8E-3</v>
      </c>
      <c r="J2092">
        <v>1E-3</v>
      </c>
      <c r="K2092" t="str">
        <f t="shared" si="96"/>
        <v>=</v>
      </c>
      <c r="L2092">
        <f t="shared" si="97"/>
        <v>3.8</v>
      </c>
      <c r="M2092">
        <f t="shared" si="98"/>
        <v>1</v>
      </c>
      <c r="N2092" t="s">
        <v>453</v>
      </c>
    </row>
    <row r="2093" spans="1:14">
      <c r="A2093" t="s">
        <v>451</v>
      </c>
      <c r="B2093" t="s">
        <v>452</v>
      </c>
      <c r="C2093" t="s">
        <v>247</v>
      </c>
      <c r="D2093" t="s">
        <v>248</v>
      </c>
      <c r="E2093" s="2">
        <v>44986.461805555555</v>
      </c>
      <c r="F2093" t="s">
        <v>150</v>
      </c>
      <c r="G2093" t="s">
        <v>149</v>
      </c>
      <c r="H2093" t="b">
        <v>0</v>
      </c>
      <c r="I2093">
        <v>3.3E-3</v>
      </c>
      <c r="J2093">
        <v>1E-3</v>
      </c>
      <c r="K2093" t="str">
        <f t="shared" si="96"/>
        <v>=</v>
      </c>
      <c r="L2093">
        <f t="shared" si="97"/>
        <v>3.3</v>
      </c>
      <c r="M2093">
        <f t="shared" si="98"/>
        <v>1</v>
      </c>
      <c r="N2093" t="s">
        <v>453</v>
      </c>
    </row>
    <row r="2094" spans="1:14">
      <c r="A2094" t="s">
        <v>451</v>
      </c>
      <c r="B2094" t="s">
        <v>452</v>
      </c>
      <c r="C2094" t="s">
        <v>241</v>
      </c>
      <c r="D2094" t="s">
        <v>242</v>
      </c>
      <c r="E2094" s="2">
        <v>42172.495138888888</v>
      </c>
      <c r="F2094" t="s">
        <v>150</v>
      </c>
      <c r="G2094" t="s">
        <v>149</v>
      </c>
      <c r="H2094" t="b">
        <v>0</v>
      </c>
      <c r="I2094">
        <v>4.4999999999999997E-3</v>
      </c>
      <c r="J2094">
        <v>1E-3</v>
      </c>
      <c r="K2094" t="str">
        <f t="shared" si="96"/>
        <v>=</v>
      </c>
      <c r="L2094">
        <f t="shared" si="97"/>
        <v>4.5</v>
      </c>
      <c r="M2094">
        <f t="shared" si="98"/>
        <v>1</v>
      </c>
      <c r="N2094" t="s">
        <v>453</v>
      </c>
    </row>
    <row r="2095" spans="1:14">
      <c r="A2095" t="s">
        <v>451</v>
      </c>
      <c r="B2095" t="s">
        <v>452</v>
      </c>
      <c r="C2095" t="s">
        <v>241</v>
      </c>
      <c r="D2095" t="s">
        <v>242</v>
      </c>
      <c r="E2095" s="2">
        <v>45180.541666666664</v>
      </c>
      <c r="F2095" t="s">
        <v>150</v>
      </c>
      <c r="G2095" t="s">
        <v>149</v>
      </c>
      <c r="H2095" t="b">
        <v>0</v>
      </c>
      <c r="I2095">
        <v>3.8999999999999998E-3</v>
      </c>
      <c r="J2095">
        <v>1E-3</v>
      </c>
      <c r="K2095" t="str">
        <f t="shared" si="96"/>
        <v>=</v>
      </c>
      <c r="L2095">
        <f t="shared" si="97"/>
        <v>3.9</v>
      </c>
      <c r="M2095">
        <f t="shared" si="98"/>
        <v>1</v>
      </c>
      <c r="N2095" t="s">
        <v>453</v>
      </c>
    </row>
    <row r="2096" spans="1:14">
      <c r="A2096" t="s">
        <v>451</v>
      </c>
      <c r="B2096" t="s">
        <v>452</v>
      </c>
      <c r="C2096" t="s">
        <v>198</v>
      </c>
      <c r="D2096" t="s">
        <v>201</v>
      </c>
      <c r="E2096" s="2">
        <v>43473.570833333331</v>
      </c>
      <c r="F2096" t="s">
        <v>150</v>
      </c>
      <c r="G2096" t="s">
        <v>149</v>
      </c>
      <c r="H2096" t="b">
        <v>0</v>
      </c>
      <c r="I2096">
        <v>6.4000000000000001E-2</v>
      </c>
      <c r="J2096">
        <v>1E-3</v>
      </c>
      <c r="K2096" t="str">
        <f t="shared" si="96"/>
        <v>=</v>
      </c>
      <c r="L2096">
        <f t="shared" si="97"/>
        <v>64</v>
      </c>
      <c r="M2096">
        <f t="shared" si="98"/>
        <v>1</v>
      </c>
      <c r="N2096" t="s">
        <v>453</v>
      </c>
    </row>
    <row r="2097" spans="1:14">
      <c r="A2097" t="s">
        <v>451</v>
      </c>
      <c r="B2097" t="s">
        <v>452</v>
      </c>
      <c r="C2097" t="s">
        <v>187</v>
      </c>
      <c r="D2097" t="s">
        <v>188</v>
      </c>
      <c r="E2097" s="2">
        <v>44861.418055555558</v>
      </c>
      <c r="F2097" t="s">
        <v>150</v>
      </c>
      <c r="G2097" t="s">
        <v>149</v>
      </c>
      <c r="H2097" t="b">
        <v>0</v>
      </c>
      <c r="I2097">
        <v>1.0999999999999999E-2</v>
      </c>
      <c r="J2097">
        <v>1E-3</v>
      </c>
      <c r="K2097" t="str">
        <f t="shared" si="96"/>
        <v>=</v>
      </c>
      <c r="L2097">
        <f t="shared" si="97"/>
        <v>11</v>
      </c>
      <c r="M2097">
        <f t="shared" si="98"/>
        <v>1</v>
      </c>
      <c r="N2097" t="s">
        <v>453</v>
      </c>
    </row>
    <row r="2098" spans="1:14">
      <c r="A2098" t="s">
        <v>451</v>
      </c>
      <c r="B2098" t="s">
        <v>452</v>
      </c>
      <c r="C2098" t="s">
        <v>178</v>
      </c>
      <c r="D2098" t="s">
        <v>185</v>
      </c>
      <c r="E2098" s="2">
        <v>41933.461111111108</v>
      </c>
      <c r="F2098" t="s">
        <v>150</v>
      </c>
      <c r="G2098" t="s">
        <v>149</v>
      </c>
      <c r="H2098" t="b">
        <v>0</v>
      </c>
      <c r="I2098">
        <v>8.0000000000000002E-3</v>
      </c>
      <c r="J2098">
        <v>1E-3</v>
      </c>
      <c r="K2098" t="str">
        <f t="shared" si="96"/>
        <v>=</v>
      </c>
      <c r="L2098">
        <f t="shared" si="97"/>
        <v>8</v>
      </c>
      <c r="M2098">
        <f t="shared" si="98"/>
        <v>1</v>
      </c>
      <c r="N2098" t="s">
        <v>453</v>
      </c>
    </row>
    <row r="2099" spans="1:14">
      <c r="A2099" t="s">
        <v>451</v>
      </c>
      <c r="B2099" t="s">
        <v>452</v>
      </c>
      <c r="C2099" t="s">
        <v>241</v>
      </c>
      <c r="D2099" t="s">
        <v>242</v>
      </c>
      <c r="E2099" s="2">
        <v>42649.592361111114</v>
      </c>
      <c r="F2099" t="s">
        <v>150</v>
      </c>
      <c r="G2099" t="s">
        <v>149</v>
      </c>
      <c r="H2099" t="b">
        <v>0</v>
      </c>
      <c r="I2099">
        <v>5.8999999999999999E-3</v>
      </c>
      <c r="J2099">
        <v>1E-3</v>
      </c>
      <c r="K2099" t="str">
        <f t="shared" si="96"/>
        <v>=</v>
      </c>
      <c r="L2099">
        <f t="shared" si="97"/>
        <v>5.8999999999999995</v>
      </c>
      <c r="M2099">
        <f t="shared" si="98"/>
        <v>1</v>
      </c>
      <c r="N2099" t="s">
        <v>453</v>
      </c>
    </row>
    <row r="2100" spans="1:14">
      <c r="A2100" t="s">
        <v>451</v>
      </c>
      <c r="B2100" t="s">
        <v>452</v>
      </c>
      <c r="C2100" t="s">
        <v>241</v>
      </c>
      <c r="D2100" t="s">
        <v>242</v>
      </c>
      <c r="E2100" s="2">
        <v>41926.563194444447</v>
      </c>
      <c r="F2100" t="s">
        <v>150</v>
      </c>
      <c r="G2100" t="s">
        <v>149</v>
      </c>
      <c r="H2100" t="b">
        <v>0</v>
      </c>
      <c r="I2100">
        <v>3.0000000000000001E-3</v>
      </c>
      <c r="J2100">
        <v>1E-3</v>
      </c>
      <c r="K2100" t="str">
        <f t="shared" si="96"/>
        <v>=</v>
      </c>
      <c r="L2100">
        <f t="shared" si="97"/>
        <v>3</v>
      </c>
      <c r="M2100">
        <f t="shared" si="98"/>
        <v>1</v>
      </c>
      <c r="N2100" t="s">
        <v>453</v>
      </c>
    </row>
    <row r="2101" spans="1:14">
      <c r="A2101" t="s">
        <v>451</v>
      </c>
      <c r="B2101" t="s">
        <v>452</v>
      </c>
      <c r="C2101" t="s">
        <v>403</v>
      </c>
      <c r="D2101" t="s">
        <v>404</v>
      </c>
      <c r="E2101" s="2">
        <v>43811.43472222222</v>
      </c>
      <c r="F2101" t="s">
        <v>150</v>
      </c>
      <c r="G2101" t="s">
        <v>149</v>
      </c>
      <c r="H2101" t="b">
        <v>0</v>
      </c>
      <c r="I2101">
        <v>0.01</v>
      </c>
      <c r="J2101">
        <v>1E-3</v>
      </c>
      <c r="K2101" t="str">
        <f t="shared" si="96"/>
        <v>=</v>
      </c>
      <c r="L2101">
        <f t="shared" si="97"/>
        <v>10</v>
      </c>
      <c r="M2101">
        <f t="shared" si="98"/>
        <v>1</v>
      </c>
      <c r="N2101" t="s">
        <v>453</v>
      </c>
    </row>
    <row r="2102" spans="1:14">
      <c r="A2102" t="s">
        <v>451</v>
      </c>
      <c r="B2102" t="s">
        <v>452</v>
      </c>
      <c r="C2102" t="s">
        <v>224</v>
      </c>
      <c r="D2102" t="s">
        <v>225</v>
      </c>
      <c r="E2102" s="2">
        <v>43381.504861111112</v>
      </c>
      <c r="F2102" t="s">
        <v>150</v>
      </c>
      <c r="G2102" t="s">
        <v>149</v>
      </c>
      <c r="H2102" t="b">
        <v>0</v>
      </c>
      <c r="I2102">
        <v>2.5999999999999999E-2</v>
      </c>
      <c r="J2102">
        <v>1E-3</v>
      </c>
      <c r="K2102" t="str">
        <f t="shared" si="96"/>
        <v>=</v>
      </c>
      <c r="L2102">
        <f t="shared" si="97"/>
        <v>26</v>
      </c>
      <c r="M2102">
        <f t="shared" si="98"/>
        <v>1</v>
      </c>
      <c r="N2102" t="s">
        <v>453</v>
      </c>
    </row>
    <row r="2103" spans="1:14">
      <c r="A2103" t="s">
        <v>451</v>
      </c>
      <c r="B2103" t="s">
        <v>452</v>
      </c>
      <c r="C2103" t="s">
        <v>206</v>
      </c>
      <c r="D2103" t="s">
        <v>207</v>
      </c>
      <c r="E2103" s="2">
        <v>44797.359722222223</v>
      </c>
      <c r="F2103" t="s">
        <v>150</v>
      </c>
      <c r="G2103" t="s">
        <v>149</v>
      </c>
      <c r="H2103" t="b">
        <v>0</v>
      </c>
      <c r="I2103">
        <v>4.3999999999999997E-2</v>
      </c>
      <c r="J2103">
        <v>1E-3</v>
      </c>
      <c r="K2103" t="str">
        <f t="shared" si="96"/>
        <v>=</v>
      </c>
      <c r="L2103">
        <f t="shared" si="97"/>
        <v>44</v>
      </c>
      <c r="M2103">
        <f t="shared" si="98"/>
        <v>1</v>
      </c>
      <c r="N2103" t="s">
        <v>453</v>
      </c>
    </row>
    <row r="2104" spans="1:14">
      <c r="A2104" t="s">
        <v>451</v>
      </c>
      <c r="B2104" t="s">
        <v>452</v>
      </c>
      <c r="C2104" t="s">
        <v>187</v>
      </c>
      <c r="D2104" t="s">
        <v>188</v>
      </c>
      <c r="E2104" s="2">
        <v>44512.396527777775</v>
      </c>
      <c r="F2104" t="s">
        <v>150</v>
      </c>
      <c r="G2104" t="s">
        <v>149</v>
      </c>
      <c r="H2104" t="b">
        <v>0</v>
      </c>
      <c r="I2104">
        <v>1.7999999999999999E-2</v>
      </c>
      <c r="J2104">
        <v>1E-3</v>
      </c>
      <c r="K2104" t="str">
        <f t="shared" si="96"/>
        <v>=</v>
      </c>
      <c r="L2104">
        <f t="shared" si="97"/>
        <v>18</v>
      </c>
      <c r="M2104">
        <f t="shared" si="98"/>
        <v>1</v>
      </c>
      <c r="N2104" t="s">
        <v>453</v>
      </c>
    </row>
    <row r="2105" spans="1:14">
      <c r="A2105" t="s">
        <v>451</v>
      </c>
      <c r="B2105" t="s">
        <v>452</v>
      </c>
      <c r="C2105" t="s">
        <v>178</v>
      </c>
      <c r="D2105" t="s">
        <v>185</v>
      </c>
      <c r="E2105" s="2">
        <v>44622.536111111112</v>
      </c>
      <c r="F2105" t="s">
        <v>150</v>
      </c>
      <c r="G2105" t="s">
        <v>149</v>
      </c>
      <c r="H2105" t="b">
        <v>0</v>
      </c>
      <c r="I2105">
        <v>3.7000000000000002E-3</v>
      </c>
      <c r="J2105">
        <v>1E-3</v>
      </c>
      <c r="K2105" t="str">
        <f t="shared" si="96"/>
        <v>=</v>
      </c>
      <c r="L2105">
        <f t="shared" si="97"/>
        <v>3.7</v>
      </c>
      <c r="M2105">
        <f t="shared" si="98"/>
        <v>1</v>
      </c>
      <c r="N2105" t="s">
        <v>453</v>
      </c>
    </row>
    <row r="2106" spans="1:14">
      <c r="A2106" t="s">
        <v>451</v>
      </c>
      <c r="B2106" t="s">
        <v>452</v>
      </c>
      <c r="C2106" t="s">
        <v>178</v>
      </c>
      <c r="D2106" t="s">
        <v>185</v>
      </c>
      <c r="E2106" s="2">
        <v>43873.503472222219</v>
      </c>
      <c r="F2106" t="s">
        <v>150</v>
      </c>
      <c r="G2106" t="s">
        <v>149</v>
      </c>
      <c r="H2106" t="b">
        <v>0</v>
      </c>
      <c r="I2106">
        <v>5.5999999999999999E-3</v>
      </c>
      <c r="J2106">
        <v>1E-3</v>
      </c>
      <c r="K2106" t="str">
        <f t="shared" si="96"/>
        <v>=</v>
      </c>
      <c r="L2106">
        <f t="shared" si="97"/>
        <v>5.6</v>
      </c>
      <c r="M2106">
        <f t="shared" si="98"/>
        <v>1</v>
      </c>
      <c r="N2106" t="s">
        <v>453</v>
      </c>
    </row>
    <row r="2107" spans="1:14">
      <c r="A2107" t="s">
        <v>451</v>
      </c>
      <c r="B2107" t="s">
        <v>452</v>
      </c>
      <c r="C2107" t="s">
        <v>247</v>
      </c>
      <c r="D2107" t="s">
        <v>248</v>
      </c>
      <c r="E2107" s="2">
        <v>43718.605555555558</v>
      </c>
      <c r="F2107" t="s">
        <v>150</v>
      </c>
      <c r="G2107" t="s">
        <v>149</v>
      </c>
      <c r="H2107" t="b">
        <v>0</v>
      </c>
      <c r="I2107">
        <v>7.9000000000000008E-3</v>
      </c>
      <c r="J2107">
        <v>1E-3</v>
      </c>
      <c r="K2107" t="str">
        <f t="shared" si="96"/>
        <v>=</v>
      </c>
      <c r="L2107">
        <f t="shared" si="97"/>
        <v>7.9</v>
      </c>
      <c r="M2107">
        <f t="shared" si="98"/>
        <v>1</v>
      </c>
      <c r="N2107" t="s">
        <v>453</v>
      </c>
    </row>
    <row r="2108" spans="1:14">
      <c r="A2108" t="s">
        <v>451</v>
      </c>
      <c r="B2108" t="s">
        <v>452</v>
      </c>
      <c r="C2108" t="s">
        <v>241</v>
      </c>
      <c r="D2108" t="s">
        <v>242</v>
      </c>
      <c r="E2108" s="2">
        <v>44299.561111111114</v>
      </c>
      <c r="F2108" t="s">
        <v>150</v>
      </c>
      <c r="G2108" t="s">
        <v>149</v>
      </c>
      <c r="H2108" t="b">
        <v>0</v>
      </c>
      <c r="I2108">
        <v>3.0000000000000001E-3</v>
      </c>
      <c r="J2108">
        <v>1E-3</v>
      </c>
      <c r="K2108" t="str">
        <f t="shared" si="96"/>
        <v>=</v>
      </c>
      <c r="L2108">
        <f t="shared" si="97"/>
        <v>3</v>
      </c>
      <c r="M2108">
        <f t="shared" si="98"/>
        <v>1</v>
      </c>
      <c r="N2108" t="s">
        <v>453</v>
      </c>
    </row>
    <row r="2109" spans="1:14">
      <c r="A2109" t="s">
        <v>451</v>
      </c>
      <c r="B2109" t="s">
        <v>452</v>
      </c>
      <c r="C2109" t="s">
        <v>196</v>
      </c>
      <c r="D2109" t="s">
        <v>197</v>
      </c>
      <c r="E2109" s="2">
        <v>42310.614583333336</v>
      </c>
      <c r="F2109" t="s">
        <v>150</v>
      </c>
      <c r="G2109" t="s">
        <v>149</v>
      </c>
      <c r="H2109" t="b">
        <v>0</v>
      </c>
      <c r="I2109">
        <v>0.02</v>
      </c>
      <c r="J2109">
        <v>1E-3</v>
      </c>
      <c r="K2109" t="str">
        <f t="shared" si="96"/>
        <v>=</v>
      </c>
      <c r="L2109">
        <f t="shared" si="97"/>
        <v>20</v>
      </c>
      <c r="M2109">
        <f t="shared" si="98"/>
        <v>1</v>
      </c>
      <c r="N2109" t="s">
        <v>453</v>
      </c>
    </row>
    <row r="2110" spans="1:14">
      <c r="A2110" t="s">
        <v>451</v>
      </c>
      <c r="B2110" t="s">
        <v>452</v>
      </c>
      <c r="C2110" t="s">
        <v>198</v>
      </c>
      <c r="D2110" t="s">
        <v>201</v>
      </c>
      <c r="E2110" s="2">
        <v>42681.467361111114</v>
      </c>
      <c r="F2110" t="s">
        <v>150</v>
      </c>
      <c r="G2110" t="s">
        <v>149</v>
      </c>
      <c r="H2110" t="b">
        <v>0</v>
      </c>
      <c r="I2110">
        <v>7.6999999999999999E-2</v>
      </c>
      <c r="J2110">
        <v>1E-3</v>
      </c>
      <c r="K2110" t="str">
        <f t="shared" si="96"/>
        <v>=</v>
      </c>
      <c r="L2110">
        <f t="shared" si="97"/>
        <v>77</v>
      </c>
      <c r="M2110">
        <f t="shared" si="98"/>
        <v>1</v>
      </c>
      <c r="N2110" t="s">
        <v>453</v>
      </c>
    </row>
    <row r="2111" spans="1:14">
      <c r="A2111" t="s">
        <v>451</v>
      </c>
      <c r="B2111" t="s">
        <v>452</v>
      </c>
      <c r="C2111" t="s">
        <v>206</v>
      </c>
      <c r="D2111" t="s">
        <v>207</v>
      </c>
      <c r="E2111" s="2">
        <v>44252.594444444447</v>
      </c>
      <c r="F2111" t="s">
        <v>150</v>
      </c>
      <c r="G2111" t="s">
        <v>149</v>
      </c>
      <c r="H2111" t="b">
        <v>0</v>
      </c>
      <c r="I2111">
        <v>1.4E-2</v>
      </c>
      <c r="J2111">
        <v>1E-3</v>
      </c>
      <c r="K2111" t="str">
        <f t="shared" si="96"/>
        <v>=</v>
      </c>
      <c r="L2111">
        <f t="shared" si="97"/>
        <v>14</v>
      </c>
      <c r="M2111">
        <f t="shared" si="98"/>
        <v>1</v>
      </c>
      <c r="N2111" t="s">
        <v>453</v>
      </c>
    </row>
    <row r="2112" spans="1:14">
      <c r="A2112" t="s">
        <v>451</v>
      </c>
      <c r="B2112" t="s">
        <v>452</v>
      </c>
      <c r="C2112" t="s">
        <v>206</v>
      </c>
      <c r="D2112" t="s">
        <v>207</v>
      </c>
      <c r="E2112" s="2">
        <v>45111.495833333334</v>
      </c>
      <c r="F2112" t="s">
        <v>150</v>
      </c>
      <c r="G2112" t="s">
        <v>149</v>
      </c>
      <c r="H2112" t="b">
        <v>0</v>
      </c>
      <c r="I2112">
        <v>0.03</v>
      </c>
      <c r="J2112">
        <v>1E-3</v>
      </c>
      <c r="K2112" t="str">
        <f t="shared" si="96"/>
        <v>=</v>
      </c>
      <c r="L2112">
        <f t="shared" si="97"/>
        <v>30</v>
      </c>
      <c r="M2112">
        <f t="shared" si="98"/>
        <v>1</v>
      </c>
      <c r="N2112" t="s">
        <v>453</v>
      </c>
    </row>
    <row r="2113" spans="1:14">
      <c r="A2113" t="s">
        <v>451</v>
      </c>
      <c r="B2113" t="s">
        <v>452</v>
      </c>
      <c r="C2113" t="s">
        <v>196</v>
      </c>
      <c r="D2113" t="s">
        <v>197</v>
      </c>
      <c r="E2113" s="2">
        <v>42342.356249999997</v>
      </c>
      <c r="F2113" t="s">
        <v>150</v>
      </c>
      <c r="G2113" t="s">
        <v>149</v>
      </c>
      <c r="H2113" t="b">
        <v>0</v>
      </c>
      <c r="I2113">
        <v>8.9999999999999993E-3</v>
      </c>
      <c r="J2113">
        <v>1E-3</v>
      </c>
      <c r="K2113" t="str">
        <f t="shared" si="96"/>
        <v>=</v>
      </c>
      <c r="L2113">
        <f t="shared" si="97"/>
        <v>9</v>
      </c>
      <c r="M2113">
        <f t="shared" si="98"/>
        <v>1</v>
      </c>
      <c r="N2113" t="s">
        <v>453</v>
      </c>
    </row>
    <row r="2114" spans="1:14">
      <c r="A2114" t="s">
        <v>451</v>
      </c>
      <c r="B2114" t="s">
        <v>452</v>
      </c>
      <c r="C2114" t="s">
        <v>187</v>
      </c>
      <c r="D2114" t="s">
        <v>188</v>
      </c>
      <c r="E2114" s="2">
        <v>43374.377083333333</v>
      </c>
      <c r="F2114" t="s">
        <v>150</v>
      </c>
      <c r="G2114" t="s">
        <v>149</v>
      </c>
      <c r="H2114" t="b">
        <v>0</v>
      </c>
      <c r="I2114">
        <v>9.4999999999999998E-3</v>
      </c>
      <c r="J2114">
        <v>1E-3</v>
      </c>
      <c r="K2114" t="str">
        <f t="shared" ref="K2114:K2177" si="99">IF(H2114=TRUE,"&lt;","=")</f>
        <v>=</v>
      </c>
      <c r="L2114">
        <f t="shared" ref="L2114:L2177" si="100">I2114*1000</f>
        <v>9.5</v>
      </c>
      <c r="M2114">
        <f t="shared" ref="M2114:M2177" si="101">J2114*1000</f>
        <v>1</v>
      </c>
      <c r="N2114" t="s">
        <v>453</v>
      </c>
    </row>
    <row r="2115" spans="1:14">
      <c r="A2115" t="s">
        <v>451</v>
      </c>
      <c r="B2115" t="s">
        <v>452</v>
      </c>
      <c r="C2115" t="s">
        <v>203</v>
      </c>
      <c r="D2115" t="s">
        <v>204</v>
      </c>
      <c r="E2115" s="2">
        <v>42828.526388888888</v>
      </c>
      <c r="F2115" t="s">
        <v>150</v>
      </c>
      <c r="G2115" t="s">
        <v>149</v>
      </c>
      <c r="H2115" t="b">
        <v>0</v>
      </c>
      <c r="I2115">
        <v>3.5000000000000003E-2</v>
      </c>
      <c r="J2115">
        <v>1E-3</v>
      </c>
      <c r="K2115" t="str">
        <f t="shared" si="99"/>
        <v>=</v>
      </c>
      <c r="L2115">
        <f t="shared" si="100"/>
        <v>35</v>
      </c>
      <c r="M2115">
        <f t="shared" si="101"/>
        <v>1</v>
      </c>
      <c r="N2115" t="s">
        <v>453</v>
      </c>
    </row>
    <row r="2116" spans="1:14">
      <c r="A2116" t="s">
        <v>451</v>
      </c>
      <c r="B2116" t="s">
        <v>452</v>
      </c>
      <c r="C2116" t="s">
        <v>268</v>
      </c>
      <c r="D2116" t="s">
        <v>271</v>
      </c>
      <c r="E2116" s="2">
        <v>43021.589583333334</v>
      </c>
      <c r="F2116" t="s">
        <v>150</v>
      </c>
      <c r="G2116" t="s">
        <v>149</v>
      </c>
      <c r="H2116" t="b">
        <v>0</v>
      </c>
      <c r="I2116">
        <v>3.2000000000000002E-3</v>
      </c>
      <c r="J2116">
        <v>1E-3</v>
      </c>
      <c r="K2116" t="str">
        <f t="shared" si="99"/>
        <v>=</v>
      </c>
      <c r="L2116">
        <f t="shared" si="100"/>
        <v>3.2</v>
      </c>
      <c r="M2116">
        <f t="shared" si="101"/>
        <v>1</v>
      </c>
      <c r="N2116" t="s">
        <v>453</v>
      </c>
    </row>
    <row r="2117" spans="1:14">
      <c r="A2117" t="s">
        <v>451</v>
      </c>
      <c r="B2117" t="s">
        <v>452</v>
      </c>
      <c r="C2117" t="s">
        <v>206</v>
      </c>
      <c r="D2117" t="s">
        <v>207</v>
      </c>
      <c r="E2117" s="2">
        <v>42753.348611111112</v>
      </c>
      <c r="F2117" t="s">
        <v>150</v>
      </c>
      <c r="G2117" t="s">
        <v>149</v>
      </c>
      <c r="H2117" t="b">
        <v>0</v>
      </c>
      <c r="I2117">
        <v>1.9E-2</v>
      </c>
      <c r="J2117">
        <v>1E-3</v>
      </c>
      <c r="K2117" t="str">
        <f t="shared" si="99"/>
        <v>=</v>
      </c>
      <c r="L2117">
        <f t="shared" si="100"/>
        <v>19</v>
      </c>
      <c r="M2117">
        <f t="shared" si="101"/>
        <v>1</v>
      </c>
      <c r="N2117" t="s">
        <v>453</v>
      </c>
    </row>
    <row r="2118" spans="1:14">
      <c r="A2118" t="s">
        <v>451</v>
      </c>
      <c r="B2118" t="s">
        <v>452</v>
      </c>
      <c r="C2118" t="s">
        <v>198</v>
      </c>
      <c r="D2118" t="s">
        <v>201</v>
      </c>
      <c r="E2118" s="2">
        <v>45294.399305555555</v>
      </c>
      <c r="F2118" t="s">
        <v>150</v>
      </c>
      <c r="G2118" t="s">
        <v>149</v>
      </c>
      <c r="H2118" t="b">
        <v>0</v>
      </c>
      <c r="I2118">
        <v>1.2E-2</v>
      </c>
      <c r="J2118">
        <v>1E-3</v>
      </c>
      <c r="K2118" t="str">
        <f t="shared" si="99"/>
        <v>=</v>
      </c>
      <c r="L2118">
        <f t="shared" si="100"/>
        <v>12</v>
      </c>
      <c r="M2118">
        <f t="shared" si="101"/>
        <v>1</v>
      </c>
      <c r="N2118" t="s">
        <v>453</v>
      </c>
    </row>
    <row r="2119" spans="1:14">
      <c r="A2119" t="s">
        <v>451</v>
      </c>
      <c r="B2119" t="s">
        <v>452</v>
      </c>
      <c r="C2119" t="s">
        <v>178</v>
      </c>
      <c r="D2119" t="s">
        <v>185</v>
      </c>
      <c r="E2119" s="2">
        <v>41890.529861111114</v>
      </c>
      <c r="F2119" t="s">
        <v>150</v>
      </c>
      <c r="G2119" t="s">
        <v>149</v>
      </c>
      <c r="H2119" t="b">
        <v>0</v>
      </c>
      <c r="I2119">
        <v>0.01</v>
      </c>
      <c r="J2119">
        <v>1E-3</v>
      </c>
      <c r="K2119" t="str">
        <f t="shared" si="99"/>
        <v>=</v>
      </c>
      <c r="L2119">
        <f t="shared" si="100"/>
        <v>10</v>
      </c>
      <c r="M2119">
        <f t="shared" si="101"/>
        <v>1</v>
      </c>
      <c r="N2119" t="s">
        <v>453</v>
      </c>
    </row>
    <row r="2120" spans="1:14">
      <c r="A2120" t="s">
        <v>451</v>
      </c>
      <c r="B2120" t="s">
        <v>452</v>
      </c>
      <c r="C2120" t="s">
        <v>196</v>
      </c>
      <c r="D2120" t="s">
        <v>197</v>
      </c>
      <c r="E2120" s="2">
        <v>41962.623611111114</v>
      </c>
      <c r="F2120" t="s">
        <v>150</v>
      </c>
      <c r="G2120" t="s">
        <v>149</v>
      </c>
      <c r="H2120" t="b">
        <v>0</v>
      </c>
      <c r="I2120">
        <v>0.01</v>
      </c>
      <c r="J2120">
        <v>1E-3</v>
      </c>
      <c r="K2120" t="str">
        <f t="shared" si="99"/>
        <v>=</v>
      </c>
      <c r="L2120">
        <f t="shared" si="100"/>
        <v>10</v>
      </c>
      <c r="M2120">
        <f t="shared" si="101"/>
        <v>1</v>
      </c>
      <c r="N2120" t="s">
        <v>453</v>
      </c>
    </row>
    <row r="2121" spans="1:14">
      <c r="A2121" t="s">
        <v>451</v>
      </c>
      <c r="B2121" t="s">
        <v>452</v>
      </c>
      <c r="C2121" t="s">
        <v>198</v>
      </c>
      <c r="D2121" t="s">
        <v>201</v>
      </c>
      <c r="E2121" s="2">
        <v>42649.431944444441</v>
      </c>
      <c r="F2121" t="s">
        <v>150</v>
      </c>
      <c r="G2121" t="s">
        <v>149</v>
      </c>
      <c r="H2121" t="b">
        <v>0</v>
      </c>
      <c r="I2121">
        <v>8.7999999999999995E-2</v>
      </c>
      <c r="J2121">
        <v>1E-3</v>
      </c>
      <c r="K2121" t="str">
        <f t="shared" si="99"/>
        <v>=</v>
      </c>
      <c r="L2121">
        <f t="shared" si="100"/>
        <v>88</v>
      </c>
      <c r="M2121">
        <f t="shared" si="101"/>
        <v>1</v>
      </c>
      <c r="N2121" t="s">
        <v>453</v>
      </c>
    </row>
    <row r="2122" spans="1:14">
      <c r="A2122" t="s">
        <v>451</v>
      </c>
      <c r="B2122" t="s">
        <v>452</v>
      </c>
      <c r="C2122" t="s">
        <v>187</v>
      </c>
      <c r="D2122" t="s">
        <v>188</v>
      </c>
      <c r="E2122" s="2">
        <v>42278.376388888886</v>
      </c>
      <c r="F2122" t="s">
        <v>150</v>
      </c>
      <c r="G2122" t="s">
        <v>149</v>
      </c>
      <c r="H2122" t="b">
        <v>0</v>
      </c>
      <c r="I2122">
        <v>1.4E-2</v>
      </c>
      <c r="J2122">
        <v>1E-3</v>
      </c>
      <c r="K2122" t="str">
        <f t="shared" si="99"/>
        <v>=</v>
      </c>
      <c r="L2122">
        <f t="shared" si="100"/>
        <v>14</v>
      </c>
      <c r="M2122">
        <f t="shared" si="101"/>
        <v>1</v>
      </c>
      <c r="N2122" t="s">
        <v>453</v>
      </c>
    </row>
    <row r="2123" spans="1:14">
      <c r="A2123" t="s">
        <v>451</v>
      </c>
      <c r="B2123" t="s">
        <v>452</v>
      </c>
      <c r="C2123" t="s">
        <v>203</v>
      </c>
      <c r="D2123" t="s">
        <v>204</v>
      </c>
      <c r="E2123" s="2">
        <v>42852.418749999997</v>
      </c>
      <c r="F2123" t="s">
        <v>150</v>
      </c>
      <c r="G2123" t="s">
        <v>149</v>
      </c>
      <c r="H2123" t="b">
        <v>0</v>
      </c>
      <c r="I2123">
        <v>5.8000000000000003E-2</v>
      </c>
      <c r="J2123">
        <v>1E-3</v>
      </c>
      <c r="K2123" t="str">
        <f t="shared" si="99"/>
        <v>=</v>
      </c>
      <c r="L2123">
        <f t="shared" si="100"/>
        <v>58</v>
      </c>
      <c r="M2123">
        <f t="shared" si="101"/>
        <v>1</v>
      </c>
      <c r="N2123" t="s">
        <v>453</v>
      </c>
    </row>
    <row r="2124" spans="1:14">
      <c r="A2124" t="s">
        <v>451</v>
      </c>
      <c r="B2124" t="s">
        <v>452</v>
      </c>
      <c r="C2124" t="s">
        <v>178</v>
      </c>
      <c r="D2124" t="s">
        <v>185</v>
      </c>
      <c r="E2124" s="2">
        <v>44979.548611111109</v>
      </c>
      <c r="F2124" t="s">
        <v>150</v>
      </c>
      <c r="G2124" t="s">
        <v>149</v>
      </c>
      <c r="H2124" t="b">
        <v>0</v>
      </c>
      <c r="I2124">
        <v>6.1000000000000004E-3</v>
      </c>
      <c r="J2124">
        <v>1E-3</v>
      </c>
      <c r="K2124" t="str">
        <f t="shared" si="99"/>
        <v>=</v>
      </c>
      <c r="L2124">
        <f t="shared" si="100"/>
        <v>6.1000000000000005</v>
      </c>
      <c r="M2124">
        <f t="shared" si="101"/>
        <v>1</v>
      </c>
      <c r="N2124" t="s">
        <v>453</v>
      </c>
    </row>
    <row r="2125" spans="1:14">
      <c r="A2125" t="s">
        <v>451</v>
      </c>
      <c r="B2125" t="s">
        <v>452</v>
      </c>
      <c r="C2125" t="s">
        <v>310</v>
      </c>
      <c r="D2125" t="s">
        <v>311</v>
      </c>
      <c r="E2125" s="2">
        <v>44635.515972222223</v>
      </c>
      <c r="F2125" t="s">
        <v>150</v>
      </c>
      <c r="G2125" t="s">
        <v>149</v>
      </c>
      <c r="H2125" t="b">
        <v>0</v>
      </c>
      <c r="I2125">
        <v>0.21</v>
      </c>
      <c r="J2125">
        <v>1E-3</v>
      </c>
      <c r="K2125" t="str">
        <f t="shared" si="99"/>
        <v>=</v>
      </c>
      <c r="L2125">
        <f t="shared" si="100"/>
        <v>210</v>
      </c>
      <c r="M2125">
        <f t="shared" si="101"/>
        <v>1</v>
      </c>
      <c r="N2125" t="s">
        <v>453</v>
      </c>
    </row>
    <row r="2126" spans="1:14">
      <c r="A2126" t="s">
        <v>451</v>
      </c>
      <c r="B2126" t="s">
        <v>452</v>
      </c>
      <c r="C2126" t="s">
        <v>241</v>
      </c>
      <c r="D2126" t="s">
        <v>242</v>
      </c>
      <c r="E2126" s="2">
        <v>43378.62222222222</v>
      </c>
      <c r="F2126" t="s">
        <v>150</v>
      </c>
      <c r="G2126" t="s">
        <v>149</v>
      </c>
      <c r="H2126" t="b">
        <v>0</v>
      </c>
      <c r="I2126">
        <v>5.0000000000000001E-3</v>
      </c>
      <c r="J2126">
        <v>1E-3</v>
      </c>
      <c r="K2126" t="str">
        <f t="shared" si="99"/>
        <v>=</v>
      </c>
      <c r="L2126">
        <f t="shared" si="100"/>
        <v>5</v>
      </c>
      <c r="M2126">
        <f t="shared" si="101"/>
        <v>1</v>
      </c>
      <c r="N2126" t="s">
        <v>453</v>
      </c>
    </row>
    <row r="2127" spans="1:14">
      <c r="A2127" t="s">
        <v>451</v>
      </c>
      <c r="B2127" t="s">
        <v>452</v>
      </c>
      <c r="C2127" t="s">
        <v>187</v>
      </c>
      <c r="D2127" t="s">
        <v>188</v>
      </c>
      <c r="E2127" s="2">
        <v>42163.414583333331</v>
      </c>
      <c r="F2127" t="s">
        <v>150</v>
      </c>
      <c r="G2127" t="s">
        <v>149</v>
      </c>
      <c r="H2127" t="b">
        <v>0</v>
      </c>
      <c r="I2127">
        <v>0.03</v>
      </c>
      <c r="J2127">
        <v>1E-3</v>
      </c>
      <c r="K2127" t="str">
        <f t="shared" si="99"/>
        <v>=</v>
      </c>
      <c r="L2127">
        <f t="shared" si="100"/>
        <v>30</v>
      </c>
      <c r="M2127">
        <f t="shared" si="101"/>
        <v>1</v>
      </c>
      <c r="N2127" t="s">
        <v>453</v>
      </c>
    </row>
    <row r="2128" spans="1:14">
      <c r="A2128" t="s">
        <v>451</v>
      </c>
      <c r="B2128" t="s">
        <v>452</v>
      </c>
      <c r="C2128" t="s">
        <v>273</v>
      </c>
      <c r="D2128" t="s">
        <v>274</v>
      </c>
      <c r="E2128" s="2">
        <v>43560.456944444442</v>
      </c>
      <c r="F2128" t="s">
        <v>150</v>
      </c>
      <c r="G2128" t="s">
        <v>149</v>
      </c>
      <c r="H2128" t="b">
        <v>0</v>
      </c>
      <c r="I2128">
        <v>3.9E-2</v>
      </c>
      <c r="J2128">
        <v>1E-3</v>
      </c>
      <c r="K2128" t="str">
        <f t="shared" si="99"/>
        <v>=</v>
      </c>
      <c r="L2128">
        <f t="shared" si="100"/>
        <v>39</v>
      </c>
      <c r="M2128">
        <f t="shared" si="101"/>
        <v>1</v>
      </c>
      <c r="N2128" t="s">
        <v>453</v>
      </c>
    </row>
    <row r="2129" spans="1:14">
      <c r="A2129" t="s">
        <v>451</v>
      </c>
      <c r="B2129" t="s">
        <v>452</v>
      </c>
      <c r="C2129" t="s">
        <v>323</v>
      </c>
      <c r="D2129" t="s">
        <v>324</v>
      </c>
      <c r="E2129" s="2">
        <v>45355.450694444444</v>
      </c>
      <c r="F2129" t="s">
        <v>150</v>
      </c>
      <c r="G2129" t="s">
        <v>149</v>
      </c>
      <c r="H2129" t="b">
        <v>0</v>
      </c>
      <c r="I2129">
        <v>5.3E-3</v>
      </c>
      <c r="J2129">
        <v>1E-3</v>
      </c>
      <c r="K2129" t="str">
        <f t="shared" si="99"/>
        <v>=</v>
      </c>
      <c r="L2129">
        <f t="shared" si="100"/>
        <v>5.3</v>
      </c>
      <c r="M2129">
        <f t="shared" si="101"/>
        <v>1</v>
      </c>
      <c r="N2129" t="s">
        <v>453</v>
      </c>
    </row>
    <row r="2130" spans="1:14">
      <c r="A2130" t="s">
        <v>451</v>
      </c>
      <c r="B2130" t="s">
        <v>452</v>
      </c>
      <c r="C2130" t="s">
        <v>206</v>
      </c>
      <c r="D2130" t="s">
        <v>207</v>
      </c>
      <c r="E2130" s="2">
        <v>43264.55</v>
      </c>
      <c r="F2130" t="s">
        <v>150</v>
      </c>
      <c r="G2130" t="s">
        <v>149</v>
      </c>
      <c r="H2130" t="b">
        <v>0</v>
      </c>
      <c r="I2130">
        <v>3.4000000000000002E-2</v>
      </c>
      <c r="J2130">
        <v>1E-3</v>
      </c>
      <c r="K2130" t="str">
        <f t="shared" si="99"/>
        <v>=</v>
      </c>
      <c r="L2130">
        <f t="shared" si="100"/>
        <v>34</v>
      </c>
      <c r="M2130">
        <f t="shared" si="101"/>
        <v>1</v>
      </c>
      <c r="N2130" t="s">
        <v>453</v>
      </c>
    </row>
    <row r="2131" spans="1:14">
      <c r="A2131" t="s">
        <v>451</v>
      </c>
      <c r="B2131" t="s">
        <v>452</v>
      </c>
      <c r="C2131" t="s">
        <v>178</v>
      </c>
      <c r="D2131" t="s">
        <v>185</v>
      </c>
      <c r="E2131" s="2">
        <v>42590.458333333336</v>
      </c>
      <c r="F2131" t="s">
        <v>150</v>
      </c>
      <c r="G2131" t="s">
        <v>149</v>
      </c>
      <c r="H2131" t="b">
        <v>0</v>
      </c>
      <c r="I2131">
        <v>1.4999999999999999E-2</v>
      </c>
      <c r="J2131">
        <v>1E-3</v>
      </c>
      <c r="K2131" t="str">
        <f t="shared" si="99"/>
        <v>=</v>
      </c>
      <c r="L2131">
        <f t="shared" si="100"/>
        <v>15</v>
      </c>
      <c r="M2131">
        <f t="shared" si="101"/>
        <v>1</v>
      </c>
      <c r="N2131" t="s">
        <v>453</v>
      </c>
    </row>
    <row r="2132" spans="1:14">
      <c r="A2132" t="s">
        <v>451</v>
      </c>
      <c r="B2132" t="s">
        <v>452</v>
      </c>
      <c r="C2132" t="s">
        <v>187</v>
      </c>
      <c r="D2132" t="s">
        <v>188</v>
      </c>
      <c r="E2132" s="2">
        <v>43852.332638888889</v>
      </c>
      <c r="F2132" t="s">
        <v>150</v>
      </c>
      <c r="G2132" t="s">
        <v>149</v>
      </c>
      <c r="H2132" t="b">
        <v>0</v>
      </c>
      <c r="I2132">
        <v>5.1999999999999998E-3</v>
      </c>
      <c r="J2132">
        <v>1E-3</v>
      </c>
      <c r="K2132" t="str">
        <f t="shared" si="99"/>
        <v>=</v>
      </c>
      <c r="L2132">
        <f t="shared" si="100"/>
        <v>5.2</v>
      </c>
      <c r="M2132">
        <f t="shared" si="101"/>
        <v>1</v>
      </c>
      <c r="N2132" t="s">
        <v>453</v>
      </c>
    </row>
    <row r="2133" spans="1:14">
      <c r="A2133" t="s">
        <v>451</v>
      </c>
      <c r="B2133" t="s">
        <v>452</v>
      </c>
      <c r="C2133" t="s">
        <v>203</v>
      </c>
      <c r="D2133" t="s">
        <v>204</v>
      </c>
      <c r="E2133" s="2">
        <v>44750.491666666669</v>
      </c>
      <c r="F2133" t="s">
        <v>150</v>
      </c>
      <c r="G2133" t="s">
        <v>149</v>
      </c>
      <c r="H2133" t="b">
        <v>0</v>
      </c>
      <c r="I2133">
        <v>3.1E-2</v>
      </c>
      <c r="J2133">
        <v>1E-3</v>
      </c>
      <c r="K2133" t="str">
        <f t="shared" si="99"/>
        <v>=</v>
      </c>
      <c r="L2133">
        <f t="shared" si="100"/>
        <v>31</v>
      </c>
      <c r="M2133">
        <f t="shared" si="101"/>
        <v>1</v>
      </c>
      <c r="N2133" t="s">
        <v>453</v>
      </c>
    </row>
    <row r="2134" spans="1:14">
      <c r="A2134" t="s">
        <v>451</v>
      </c>
      <c r="B2134" t="s">
        <v>452</v>
      </c>
      <c r="C2134" t="s">
        <v>288</v>
      </c>
      <c r="D2134" t="s">
        <v>289</v>
      </c>
      <c r="E2134" s="2">
        <v>43041.558333333334</v>
      </c>
      <c r="F2134" t="s">
        <v>150</v>
      </c>
      <c r="G2134" t="s">
        <v>149</v>
      </c>
      <c r="H2134" t="b">
        <v>0</v>
      </c>
      <c r="I2134">
        <v>3.4000000000000002E-2</v>
      </c>
      <c r="J2134">
        <v>1E-3</v>
      </c>
      <c r="K2134" t="str">
        <f t="shared" si="99"/>
        <v>=</v>
      </c>
      <c r="L2134">
        <f t="shared" si="100"/>
        <v>34</v>
      </c>
      <c r="M2134">
        <f t="shared" si="101"/>
        <v>1</v>
      </c>
      <c r="N2134" t="s">
        <v>453</v>
      </c>
    </row>
    <row r="2135" spans="1:14">
      <c r="A2135" t="s">
        <v>451</v>
      </c>
      <c r="B2135" t="s">
        <v>452</v>
      </c>
      <c r="C2135" t="s">
        <v>247</v>
      </c>
      <c r="D2135" t="s">
        <v>248</v>
      </c>
      <c r="E2135" s="2">
        <v>45051.416666666664</v>
      </c>
      <c r="F2135" t="s">
        <v>150</v>
      </c>
      <c r="G2135" t="s">
        <v>149</v>
      </c>
      <c r="H2135" t="b">
        <v>0</v>
      </c>
      <c r="I2135">
        <v>2.3E-3</v>
      </c>
      <c r="J2135">
        <v>1E-3</v>
      </c>
      <c r="K2135" t="str">
        <f t="shared" si="99"/>
        <v>=</v>
      </c>
      <c r="L2135">
        <f t="shared" si="100"/>
        <v>2.2999999999999998</v>
      </c>
      <c r="M2135">
        <f t="shared" si="101"/>
        <v>1</v>
      </c>
      <c r="N2135" t="s">
        <v>453</v>
      </c>
    </row>
    <row r="2136" spans="1:14">
      <c r="A2136" t="s">
        <v>451</v>
      </c>
      <c r="B2136" t="s">
        <v>452</v>
      </c>
      <c r="C2136" t="s">
        <v>178</v>
      </c>
      <c r="D2136" t="s">
        <v>185</v>
      </c>
      <c r="E2136" s="2">
        <v>44860.588888888888</v>
      </c>
      <c r="F2136" t="s">
        <v>150</v>
      </c>
      <c r="G2136" t="s">
        <v>149</v>
      </c>
      <c r="H2136" t="b">
        <v>0</v>
      </c>
      <c r="I2136">
        <v>7.0000000000000001E-3</v>
      </c>
      <c r="J2136">
        <v>1E-3</v>
      </c>
      <c r="K2136" t="str">
        <f t="shared" si="99"/>
        <v>=</v>
      </c>
      <c r="L2136">
        <f t="shared" si="100"/>
        <v>7</v>
      </c>
      <c r="M2136">
        <f t="shared" si="101"/>
        <v>1</v>
      </c>
      <c r="N2136" t="s">
        <v>453</v>
      </c>
    </row>
    <row r="2137" spans="1:14">
      <c r="A2137" t="s">
        <v>451</v>
      </c>
      <c r="B2137" t="s">
        <v>452</v>
      </c>
      <c r="C2137" t="s">
        <v>206</v>
      </c>
      <c r="D2137" t="s">
        <v>207</v>
      </c>
      <c r="E2137" s="2">
        <v>44522.489583333336</v>
      </c>
      <c r="F2137" t="s">
        <v>150</v>
      </c>
      <c r="G2137" t="s">
        <v>149</v>
      </c>
      <c r="H2137" t="b">
        <v>0</v>
      </c>
      <c r="I2137">
        <v>5.8000000000000003E-2</v>
      </c>
      <c r="J2137">
        <v>1E-3</v>
      </c>
      <c r="K2137" t="str">
        <f t="shared" si="99"/>
        <v>=</v>
      </c>
      <c r="L2137">
        <f t="shared" si="100"/>
        <v>58</v>
      </c>
      <c r="M2137">
        <f t="shared" si="101"/>
        <v>1</v>
      </c>
      <c r="N2137" t="s">
        <v>453</v>
      </c>
    </row>
    <row r="2138" spans="1:14">
      <c r="A2138" t="s">
        <v>451</v>
      </c>
      <c r="B2138" t="s">
        <v>452</v>
      </c>
      <c r="C2138" t="s">
        <v>196</v>
      </c>
      <c r="D2138" t="s">
        <v>197</v>
      </c>
      <c r="E2138" s="2">
        <v>42122.511111111111</v>
      </c>
      <c r="F2138" t="s">
        <v>150</v>
      </c>
      <c r="G2138" t="s">
        <v>149</v>
      </c>
      <c r="H2138" t="b">
        <v>0</v>
      </c>
      <c r="I2138">
        <v>1.4E-2</v>
      </c>
      <c r="J2138">
        <v>1E-3</v>
      </c>
      <c r="K2138" t="str">
        <f t="shared" si="99"/>
        <v>=</v>
      </c>
      <c r="L2138">
        <f t="shared" si="100"/>
        <v>14</v>
      </c>
      <c r="M2138">
        <f t="shared" si="101"/>
        <v>1</v>
      </c>
      <c r="N2138" t="s">
        <v>453</v>
      </c>
    </row>
    <row r="2139" spans="1:14">
      <c r="A2139" t="s">
        <v>451</v>
      </c>
      <c r="B2139" t="s">
        <v>452</v>
      </c>
      <c r="C2139" t="s">
        <v>196</v>
      </c>
      <c r="D2139" t="s">
        <v>197</v>
      </c>
      <c r="E2139" s="2">
        <v>42240.696527777778</v>
      </c>
      <c r="F2139" t="s">
        <v>150</v>
      </c>
      <c r="G2139" t="s">
        <v>149</v>
      </c>
      <c r="H2139" t="b">
        <v>0</v>
      </c>
      <c r="I2139">
        <v>2.9000000000000001E-2</v>
      </c>
      <c r="J2139">
        <v>1E-3</v>
      </c>
      <c r="K2139" t="str">
        <f t="shared" si="99"/>
        <v>=</v>
      </c>
      <c r="L2139">
        <f t="shared" si="100"/>
        <v>29</v>
      </c>
      <c r="M2139">
        <f t="shared" si="101"/>
        <v>1</v>
      </c>
      <c r="N2139" t="s">
        <v>453</v>
      </c>
    </row>
    <row r="2140" spans="1:14">
      <c r="A2140" t="s">
        <v>451</v>
      </c>
      <c r="B2140" t="s">
        <v>452</v>
      </c>
      <c r="C2140" t="s">
        <v>206</v>
      </c>
      <c r="D2140" t="s">
        <v>207</v>
      </c>
      <c r="E2140" s="2">
        <v>43850.353472222225</v>
      </c>
      <c r="F2140" t="s">
        <v>150</v>
      </c>
      <c r="G2140" t="s">
        <v>149</v>
      </c>
      <c r="H2140" t="b">
        <v>0</v>
      </c>
      <c r="I2140">
        <v>6.3E-3</v>
      </c>
      <c r="J2140">
        <v>1E-3</v>
      </c>
      <c r="K2140" t="str">
        <f t="shared" si="99"/>
        <v>=</v>
      </c>
      <c r="L2140">
        <f t="shared" si="100"/>
        <v>6.3</v>
      </c>
      <c r="M2140">
        <f t="shared" si="101"/>
        <v>1</v>
      </c>
      <c r="N2140" t="s">
        <v>453</v>
      </c>
    </row>
    <row r="2141" spans="1:14">
      <c r="A2141" t="s">
        <v>451</v>
      </c>
      <c r="B2141" t="s">
        <v>452</v>
      </c>
      <c r="C2141" t="s">
        <v>219</v>
      </c>
      <c r="D2141" t="s">
        <v>222</v>
      </c>
      <c r="E2141" s="2">
        <v>43273.350694444445</v>
      </c>
      <c r="F2141" t="s">
        <v>150</v>
      </c>
      <c r="G2141" t="s">
        <v>149</v>
      </c>
      <c r="H2141" t="b">
        <v>0</v>
      </c>
      <c r="I2141">
        <v>0.13</v>
      </c>
      <c r="J2141">
        <v>1E-3</v>
      </c>
      <c r="K2141" t="str">
        <f t="shared" si="99"/>
        <v>=</v>
      </c>
      <c r="L2141">
        <f t="shared" si="100"/>
        <v>130</v>
      </c>
      <c r="M2141">
        <f t="shared" si="101"/>
        <v>1</v>
      </c>
      <c r="N2141" t="s">
        <v>453</v>
      </c>
    </row>
    <row r="2142" spans="1:14">
      <c r="A2142" t="s">
        <v>451</v>
      </c>
      <c r="B2142" t="s">
        <v>452</v>
      </c>
      <c r="C2142" t="s">
        <v>241</v>
      </c>
      <c r="D2142" t="s">
        <v>242</v>
      </c>
      <c r="E2142" s="2">
        <v>45082.566666666666</v>
      </c>
      <c r="F2142" t="s">
        <v>150</v>
      </c>
      <c r="G2142" t="s">
        <v>149</v>
      </c>
      <c r="H2142" t="b">
        <v>0</v>
      </c>
      <c r="I2142">
        <v>3.3E-3</v>
      </c>
      <c r="J2142">
        <v>1E-3</v>
      </c>
      <c r="K2142" t="str">
        <f t="shared" si="99"/>
        <v>=</v>
      </c>
      <c r="L2142">
        <f t="shared" si="100"/>
        <v>3.3</v>
      </c>
      <c r="M2142">
        <f t="shared" si="101"/>
        <v>1</v>
      </c>
      <c r="N2142" t="s">
        <v>453</v>
      </c>
    </row>
    <row r="2143" spans="1:14">
      <c r="A2143" t="s">
        <v>451</v>
      </c>
      <c r="B2143" t="s">
        <v>452</v>
      </c>
      <c r="C2143" t="s">
        <v>206</v>
      </c>
      <c r="D2143" t="s">
        <v>207</v>
      </c>
      <c r="E2143" s="2">
        <v>44354.546527777777</v>
      </c>
      <c r="F2143" t="s">
        <v>150</v>
      </c>
      <c r="G2143" t="s">
        <v>149</v>
      </c>
      <c r="H2143" t="b">
        <v>0</v>
      </c>
      <c r="I2143">
        <v>2.7E-2</v>
      </c>
      <c r="J2143">
        <v>1E-3</v>
      </c>
      <c r="K2143" t="str">
        <f t="shared" si="99"/>
        <v>=</v>
      </c>
      <c r="L2143">
        <f t="shared" si="100"/>
        <v>27</v>
      </c>
      <c r="M2143">
        <f t="shared" si="101"/>
        <v>1</v>
      </c>
      <c r="N2143" t="s">
        <v>453</v>
      </c>
    </row>
    <row r="2144" spans="1:14">
      <c r="A2144" t="s">
        <v>451</v>
      </c>
      <c r="B2144" t="s">
        <v>452</v>
      </c>
      <c r="C2144" t="s">
        <v>198</v>
      </c>
      <c r="D2144" t="s">
        <v>201</v>
      </c>
      <c r="E2144" s="2">
        <v>44830.463888888888</v>
      </c>
      <c r="F2144" t="s">
        <v>150</v>
      </c>
      <c r="G2144" t="s">
        <v>149</v>
      </c>
      <c r="H2144" t="b">
        <v>0</v>
      </c>
      <c r="I2144">
        <v>7.5999999999999998E-2</v>
      </c>
      <c r="J2144">
        <v>1E-3</v>
      </c>
      <c r="K2144" t="str">
        <f t="shared" si="99"/>
        <v>=</v>
      </c>
      <c r="L2144">
        <f t="shared" si="100"/>
        <v>76</v>
      </c>
      <c r="M2144">
        <f t="shared" si="101"/>
        <v>1</v>
      </c>
      <c r="N2144" t="s">
        <v>453</v>
      </c>
    </row>
    <row r="2145" spans="1:14">
      <c r="A2145" t="s">
        <v>451</v>
      </c>
      <c r="B2145" t="s">
        <v>452</v>
      </c>
      <c r="C2145" t="s">
        <v>187</v>
      </c>
      <c r="D2145" t="s">
        <v>188</v>
      </c>
      <c r="E2145" s="2">
        <v>45315.395138888889</v>
      </c>
      <c r="F2145" t="s">
        <v>150</v>
      </c>
      <c r="G2145" t="s">
        <v>149</v>
      </c>
      <c r="H2145" t="b">
        <v>0</v>
      </c>
      <c r="I2145">
        <v>0.01</v>
      </c>
      <c r="J2145">
        <v>1E-3</v>
      </c>
      <c r="K2145" t="str">
        <f t="shared" si="99"/>
        <v>=</v>
      </c>
      <c r="L2145">
        <f t="shared" si="100"/>
        <v>10</v>
      </c>
      <c r="M2145">
        <f t="shared" si="101"/>
        <v>1</v>
      </c>
      <c r="N2145" t="s">
        <v>453</v>
      </c>
    </row>
    <row r="2146" spans="1:14">
      <c r="A2146" t="s">
        <v>451</v>
      </c>
      <c r="B2146" t="s">
        <v>452</v>
      </c>
      <c r="C2146" t="s">
        <v>187</v>
      </c>
      <c r="D2146" t="s">
        <v>188</v>
      </c>
      <c r="E2146" s="2">
        <v>43717.633333333331</v>
      </c>
      <c r="F2146" t="s">
        <v>150</v>
      </c>
      <c r="G2146" t="s">
        <v>149</v>
      </c>
      <c r="H2146" t="b">
        <v>0</v>
      </c>
      <c r="I2146">
        <v>1.4E-2</v>
      </c>
      <c r="J2146">
        <v>1E-3</v>
      </c>
      <c r="K2146" t="str">
        <f t="shared" si="99"/>
        <v>=</v>
      </c>
      <c r="L2146">
        <f t="shared" si="100"/>
        <v>14</v>
      </c>
      <c r="M2146">
        <f t="shared" si="101"/>
        <v>1</v>
      </c>
      <c r="N2146" t="s">
        <v>453</v>
      </c>
    </row>
    <row r="2147" spans="1:14">
      <c r="A2147" t="s">
        <v>451</v>
      </c>
      <c r="B2147" t="s">
        <v>452</v>
      </c>
      <c r="C2147" t="s">
        <v>325</v>
      </c>
      <c r="D2147" t="s">
        <v>326</v>
      </c>
      <c r="E2147" s="2">
        <v>43265.581250000003</v>
      </c>
      <c r="F2147" t="s">
        <v>150</v>
      </c>
      <c r="G2147" t="s">
        <v>149</v>
      </c>
      <c r="H2147" t="b">
        <v>0</v>
      </c>
      <c r="I2147">
        <v>0.36</v>
      </c>
      <c r="J2147">
        <v>1E-3</v>
      </c>
      <c r="K2147" t="str">
        <f t="shared" si="99"/>
        <v>=</v>
      </c>
      <c r="L2147">
        <f t="shared" si="100"/>
        <v>360</v>
      </c>
      <c r="M2147">
        <f t="shared" si="101"/>
        <v>1</v>
      </c>
      <c r="N2147" t="s">
        <v>453</v>
      </c>
    </row>
    <row r="2148" spans="1:14">
      <c r="A2148" t="s">
        <v>451</v>
      </c>
      <c r="B2148" t="s">
        <v>452</v>
      </c>
      <c r="C2148" t="s">
        <v>235</v>
      </c>
      <c r="D2148" t="s">
        <v>239</v>
      </c>
      <c r="E2148" s="2">
        <v>43769.466666666667</v>
      </c>
      <c r="F2148" t="s">
        <v>150</v>
      </c>
      <c r="G2148" t="s">
        <v>149</v>
      </c>
      <c r="H2148" t="b">
        <v>0</v>
      </c>
      <c r="I2148">
        <v>5.1999999999999998E-2</v>
      </c>
      <c r="J2148">
        <v>1E-3</v>
      </c>
      <c r="K2148" t="str">
        <f t="shared" si="99"/>
        <v>=</v>
      </c>
      <c r="L2148">
        <f t="shared" si="100"/>
        <v>52</v>
      </c>
      <c r="M2148">
        <f t="shared" si="101"/>
        <v>1</v>
      </c>
      <c r="N2148" t="s">
        <v>453</v>
      </c>
    </row>
    <row r="2149" spans="1:14">
      <c r="A2149" t="s">
        <v>451</v>
      </c>
      <c r="B2149" t="s">
        <v>452</v>
      </c>
      <c r="C2149" t="s">
        <v>203</v>
      </c>
      <c r="D2149" t="s">
        <v>204</v>
      </c>
      <c r="E2149" s="2">
        <v>43412.378472222219</v>
      </c>
      <c r="F2149" t="s">
        <v>150</v>
      </c>
      <c r="G2149" t="s">
        <v>149</v>
      </c>
      <c r="H2149" t="b">
        <v>0</v>
      </c>
      <c r="I2149">
        <v>7.0999999999999994E-2</v>
      </c>
      <c r="J2149">
        <v>1E-3</v>
      </c>
      <c r="K2149" t="str">
        <f t="shared" si="99"/>
        <v>=</v>
      </c>
      <c r="L2149">
        <f t="shared" si="100"/>
        <v>71</v>
      </c>
      <c r="M2149">
        <f t="shared" si="101"/>
        <v>1</v>
      </c>
      <c r="N2149" t="s">
        <v>453</v>
      </c>
    </row>
    <row r="2150" spans="1:14">
      <c r="A2150" t="s">
        <v>451</v>
      </c>
      <c r="B2150" t="s">
        <v>452</v>
      </c>
      <c r="C2150" t="s">
        <v>187</v>
      </c>
      <c r="D2150" t="s">
        <v>188</v>
      </c>
      <c r="E2150" s="2">
        <v>42601.62777777778</v>
      </c>
      <c r="F2150" t="s">
        <v>150</v>
      </c>
      <c r="G2150" t="s">
        <v>149</v>
      </c>
      <c r="H2150" t="b">
        <v>0</v>
      </c>
      <c r="I2150">
        <v>1.7000000000000001E-2</v>
      </c>
      <c r="J2150">
        <v>1E-3</v>
      </c>
      <c r="K2150" t="str">
        <f t="shared" si="99"/>
        <v>=</v>
      </c>
      <c r="L2150">
        <f t="shared" si="100"/>
        <v>17</v>
      </c>
      <c r="M2150">
        <f t="shared" si="101"/>
        <v>1</v>
      </c>
      <c r="N2150" t="s">
        <v>453</v>
      </c>
    </row>
    <row r="2151" spans="1:14">
      <c r="A2151" t="s">
        <v>451</v>
      </c>
      <c r="B2151" t="s">
        <v>452</v>
      </c>
      <c r="C2151" t="s">
        <v>203</v>
      </c>
      <c r="D2151" t="s">
        <v>204</v>
      </c>
      <c r="E2151" s="2">
        <v>43392.597222222219</v>
      </c>
      <c r="F2151" t="s">
        <v>150</v>
      </c>
      <c r="G2151" t="s">
        <v>149</v>
      </c>
      <c r="H2151" t="b">
        <v>0</v>
      </c>
      <c r="I2151">
        <v>9.2999999999999999E-2</v>
      </c>
      <c r="J2151">
        <v>1E-3</v>
      </c>
      <c r="K2151" t="str">
        <f t="shared" si="99"/>
        <v>=</v>
      </c>
      <c r="L2151">
        <f t="shared" si="100"/>
        <v>93</v>
      </c>
      <c r="M2151">
        <f t="shared" si="101"/>
        <v>1</v>
      </c>
      <c r="N2151" t="s">
        <v>453</v>
      </c>
    </row>
    <row r="2152" spans="1:14">
      <c r="A2152" t="s">
        <v>451</v>
      </c>
      <c r="B2152" t="s">
        <v>452</v>
      </c>
      <c r="C2152" t="s">
        <v>235</v>
      </c>
      <c r="D2152" t="s">
        <v>239</v>
      </c>
      <c r="E2152" s="2">
        <v>44749.462500000001</v>
      </c>
      <c r="F2152" t="s">
        <v>150</v>
      </c>
      <c r="G2152" t="s">
        <v>149</v>
      </c>
      <c r="H2152" t="b">
        <v>0</v>
      </c>
      <c r="I2152">
        <v>3.6999999999999998E-2</v>
      </c>
      <c r="J2152">
        <v>1E-3</v>
      </c>
      <c r="K2152" t="str">
        <f t="shared" si="99"/>
        <v>=</v>
      </c>
      <c r="L2152">
        <f t="shared" si="100"/>
        <v>37</v>
      </c>
      <c r="M2152">
        <f t="shared" si="101"/>
        <v>1</v>
      </c>
      <c r="N2152" t="s">
        <v>453</v>
      </c>
    </row>
    <row r="2153" spans="1:14">
      <c r="A2153" t="s">
        <v>451</v>
      </c>
      <c r="B2153" t="s">
        <v>452</v>
      </c>
      <c r="C2153" t="s">
        <v>187</v>
      </c>
      <c r="D2153" t="s">
        <v>188</v>
      </c>
      <c r="E2153" s="2">
        <v>42846.385416666664</v>
      </c>
      <c r="F2153" t="s">
        <v>150</v>
      </c>
      <c r="G2153" t="s">
        <v>149</v>
      </c>
      <c r="H2153" t="b">
        <v>0</v>
      </c>
      <c r="I2153">
        <v>3.5999999999999997E-2</v>
      </c>
      <c r="J2153">
        <v>1E-3</v>
      </c>
      <c r="K2153" t="str">
        <f t="shared" si="99"/>
        <v>=</v>
      </c>
      <c r="L2153">
        <f t="shared" si="100"/>
        <v>36</v>
      </c>
      <c r="M2153">
        <f t="shared" si="101"/>
        <v>1</v>
      </c>
      <c r="N2153" t="s">
        <v>453</v>
      </c>
    </row>
    <row r="2154" spans="1:14">
      <c r="A2154" t="s">
        <v>451</v>
      </c>
      <c r="B2154" t="s">
        <v>452</v>
      </c>
      <c r="C2154" t="s">
        <v>433</v>
      </c>
      <c r="D2154" t="s">
        <v>434</v>
      </c>
      <c r="E2154" s="2">
        <v>43798.461805555555</v>
      </c>
      <c r="F2154" t="s">
        <v>150</v>
      </c>
      <c r="G2154" t="s">
        <v>149</v>
      </c>
      <c r="H2154" t="b">
        <v>0</v>
      </c>
      <c r="I2154">
        <v>1.7000000000000001E-2</v>
      </c>
      <c r="J2154">
        <v>1E-3</v>
      </c>
      <c r="K2154" t="str">
        <f t="shared" si="99"/>
        <v>=</v>
      </c>
      <c r="L2154">
        <f t="shared" si="100"/>
        <v>17</v>
      </c>
      <c r="M2154">
        <f t="shared" si="101"/>
        <v>1</v>
      </c>
      <c r="N2154" t="s">
        <v>453</v>
      </c>
    </row>
    <row r="2155" spans="1:14">
      <c r="A2155" t="s">
        <v>451</v>
      </c>
      <c r="B2155" t="s">
        <v>452</v>
      </c>
      <c r="C2155" t="s">
        <v>187</v>
      </c>
      <c r="D2155" t="s">
        <v>188</v>
      </c>
      <c r="E2155" s="2">
        <v>42103.37222222222</v>
      </c>
      <c r="F2155" t="s">
        <v>150</v>
      </c>
      <c r="G2155" t="s">
        <v>149</v>
      </c>
      <c r="H2155" t="b">
        <v>0</v>
      </c>
      <c r="I2155">
        <v>0.01</v>
      </c>
      <c r="J2155">
        <v>1E-3</v>
      </c>
      <c r="K2155" t="str">
        <f t="shared" si="99"/>
        <v>=</v>
      </c>
      <c r="L2155">
        <f t="shared" si="100"/>
        <v>10</v>
      </c>
      <c r="M2155">
        <f t="shared" si="101"/>
        <v>1</v>
      </c>
      <c r="N2155" t="s">
        <v>453</v>
      </c>
    </row>
    <row r="2156" spans="1:14">
      <c r="A2156" t="s">
        <v>451</v>
      </c>
      <c r="B2156" t="s">
        <v>452</v>
      </c>
      <c r="C2156" t="s">
        <v>190</v>
      </c>
      <c r="D2156" t="s">
        <v>194</v>
      </c>
      <c r="E2156" s="2">
        <v>42964.511805555558</v>
      </c>
      <c r="F2156" t="s">
        <v>150</v>
      </c>
      <c r="G2156" t="s">
        <v>149</v>
      </c>
      <c r="H2156" t="b">
        <v>0</v>
      </c>
      <c r="I2156">
        <v>1.6E-2</v>
      </c>
      <c r="J2156">
        <v>1E-3</v>
      </c>
      <c r="K2156" t="str">
        <f t="shared" si="99"/>
        <v>=</v>
      </c>
      <c r="L2156">
        <f t="shared" si="100"/>
        <v>16</v>
      </c>
      <c r="M2156">
        <f t="shared" si="101"/>
        <v>1</v>
      </c>
      <c r="N2156" t="s">
        <v>453</v>
      </c>
    </row>
    <row r="2157" spans="1:14">
      <c r="A2157" t="s">
        <v>451</v>
      </c>
      <c r="B2157" t="s">
        <v>452</v>
      </c>
      <c r="C2157" t="s">
        <v>206</v>
      </c>
      <c r="D2157" t="s">
        <v>207</v>
      </c>
      <c r="E2157" s="2">
        <v>43893.561805555553</v>
      </c>
      <c r="F2157" t="s">
        <v>150</v>
      </c>
      <c r="G2157" t="s">
        <v>149</v>
      </c>
      <c r="H2157" t="b">
        <v>0</v>
      </c>
      <c r="I2157">
        <v>8.0999999999999996E-3</v>
      </c>
      <c r="J2157">
        <v>1E-3</v>
      </c>
      <c r="K2157" t="str">
        <f t="shared" si="99"/>
        <v>=</v>
      </c>
      <c r="L2157">
        <f t="shared" si="100"/>
        <v>8.1</v>
      </c>
      <c r="M2157">
        <f t="shared" si="101"/>
        <v>1</v>
      </c>
      <c r="N2157" t="s">
        <v>453</v>
      </c>
    </row>
    <row r="2158" spans="1:14">
      <c r="A2158" t="s">
        <v>451</v>
      </c>
      <c r="B2158" t="s">
        <v>452</v>
      </c>
      <c r="C2158" t="s">
        <v>178</v>
      </c>
      <c r="D2158" t="s">
        <v>185</v>
      </c>
      <c r="E2158" s="2">
        <v>43745.509722222225</v>
      </c>
      <c r="F2158" t="s">
        <v>150</v>
      </c>
      <c r="G2158" t="s">
        <v>149</v>
      </c>
      <c r="H2158" t="b">
        <v>0</v>
      </c>
      <c r="I2158">
        <v>8.5000000000000006E-3</v>
      </c>
      <c r="J2158">
        <v>1E-3</v>
      </c>
      <c r="K2158" t="str">
        <f t="shared" si="99"/>
        <v>=</v>
      </c>
      <c r="L2158">
        <f t="shared" si="100"/>
        <v>8.5</v>
      </c>
      <c r="M2158">
        <f t="shared" si="101"/>
        <v>1</v>
      </c>
      <c r="N2158" t="s">
        <v>453</v>
      </c>
    </row>
    <row r="2159" spans="1:14">
      <c r="A2159" t="s">
        <v>451</v>
      </c>
      <c r="B2159" t="s">
        <v>452</v>
      </c>
      <c r="C2159" t="s">
        <v>187</v>
      </c>
      <c r="D2159" t="s">
        <v>188</v>
      </c>
      <c r="E2159" s="2">
        <v>43431.337500000001</v>
      </c>
      <c r="F2159" t="s">
        <v>150</v>
      </c>
      <c r="G2159" t="s">
        <v>149</v>
      </c>
      <c r="H2159" t="b">
        <v>0</v>
      </c>
      <c r="I2159">
        <v>1.2E-2</v>
      </c>
      <c r="J2159">
        <v>1E-3</v>
      </c>
      <c r="K2159" t="str">
        <f t="shared" si="99"/>
        <v>=</v>
      </c>
      <c r="L2159">
        <f t="shared" si="100"/>
        <v>12</v>
      </c>
      <c r="M2159">
        <f t="shared" si="101"/>
        <v>1</v>
      </c>
      <c r="N2159" t="s">
        <v>453</v>
      </c>
    </row>
    <row r="2160" spans="1:14">
      <c r="A2160" t="s">
        <v>451</v>
      </c>
      <c r="B2160" t="s">
        <v>452</v>
      </c>
      <c r="C2160" t="s">
        <v>178</v>
      </c>
      <c r="D2160" t="s">
        <v>185</v>
      </c>
      <c r="E2160" s="2">
        <v>43360.538888888892</v>
      </c>
      <c r="F2160" t="s">
        <v>150</v>
      </c>
      <c r="G2160" t="s">
        <v>149</v>
      </c>
      <c r="H2160" t="b">
        <v>0</v>
      </c>
      <c r="I2160">
        <v>0.01</v>
      </c>
      <c r="J2160">
        <v>1E-3</v>
      </c>
      <c r="K2160" t="str">
        <f t="shared" si="99"/>
        <v>=</v>
      </c>
      <c r="L2160">
        <f t="shared" si="100"/>
        <v>10</v>
      </c>
      <c r="M2160">
        <f t="shared" si="101"/>
        <v>1</v>
      </c>
      <c r="N2160" t="s">
        <v>453</v>
      </c>
    </row>
    <row r="2161" spans="1:14">
      <c r="A2161" t="s">
        <v>451</v>
      </c>
      <c r="B2161" t="s">
        <v>452</v>
      </c>
      <c r="C2161" t="s">
        <v>214</v>
      </c>
      <c r="D2161" t="s">
        <v>217</v>
      </c>
      <c r="E2161" s="2">
        <v>43782.620833333334</v>
      </c>
      <c r="F2161" t="s">
        <v>150</v>
      </c>
      <c r="G2161" t="s">
        <v>149</v>
      </c>
      <c r="H2161" t="b">
        <v>0</v>
      </c>
      <c r="I2161">
        <v>5.0000000000000001E-3</v>
      </c>
      <c r="J2161">
        <v>1E-3</v>
      </c>
      <c r="K2161" t="str">
        <f t="shared" si="99"/>
        <v>=</v>
      </c>
      <c r="L2161">
        <f t="shared" si="100"/>
        <v>5</v>
      </c>
      <c r="M2161">
        <f t="shared" si="101"/>
        <v>1</v>
      </c>
      <c r="N2161" t="s">
        <v>453</v>
      </c>
    </row>
    <row r="2162" spans="1:14">
      <c r="A2162" t="s">
        <v>451</v>
      </c>
      <c r="B2162" t="s">
        <v>452</v>
      </c>
      <c r="C2162" t="s">
        <v>203</v>
      </c>
      <c r="D2162" t="s">
        <v>204</v>
      </c>
      <c r="E2162" s="2">
        <v>43886.378472222219</v>
      </c>
      <c r="F2162" t="s">
        <v>150</v>
      </c>
      <c r="G2162" t="s">
        <v>149</v>
      </c>
      <c r="H2162" t="b">
        <v>0</v>
      </c>
      <c r="I2162">
        <v>1.2999999999999999E-2</v>
      </c>
      <c r="J2162">
        <v>1E-3</v>
      </c>
      <c r="K2162" t="str">
        <f t="shared" si="99"/>
        <v>=</v>
      </c>
      <c r="L2162">
        <f t="shared" si="100"/>
        <v>13</v>
      </c>
      <c r="M2162">
        <f t="shared" si="101"/>
        <v>1</v>
      </c>
      <c r="N2162" t="s">
        <v>453</v>
      </c>
    </row>
    <row r="2163" spans="1:14">
      <c r="A2163" t="s">
        <v>451</v>
      </c>
      <c r="B2163" t="s">
        <v>452</v>
      </c>
      <c r="C2163" t="s">
        <v>203</v>
      </c>
      <c r="D2163" t="s">
        <v>204</v>
      </c>
      <c r="E2163" s="2">
        <v>43756.611111111109</v>
      </c>
      <c r="F2163" t="s">
        <v>150</v>
      </c>
      <c r="G2163" t="s">
        <v>149</v>
      </c>
      <c r="H2163" t="b">
        <v>0</v>
      </c>
      <c r="I2163">
        <v>1.2999999999999999E-2</v>
      </c>
      <c r="J2163">
        <v>1E-3</v>
      </c>
      <c r="K2163" t="str">
        <f t="shared" si="99"/>
        <v>=</v>
      </c>
      <c r="L2163">
        <f t="shared" si="100"/>
        <v>13</v>
      </c>
      <c r="M2163">
        <f t="shared" si="101"/>
        <v>1</v>
      </c>
      <c r="N2163" t="s">
        <v>453</v>
      </c>
    </row>
    <row r="2164" spans="1:14">
      <c r="A2164" t="s">
        <v>451</v>
      </c>
      <c r="B2164" t="s">
        <v>452</v>
      </c>
      <c r="C2164" t="s">
        <v>178</v>
      </c>
      <c r="D2164" t="s">
        <v>185</v>
      </c>
      <c r="E2164" s="2">
        <v>42311.679861111108</v>
      </c>
      <c r="F2164" t="s">
        <v>150</v>
      </c>
      <c r="G2164" t="s">
        <v>149</v>
      </c>
      <c r="H2164" t="b">
        <v>0</v>
      </c>
      <c r="I2164">
        <v>1.4E-2</v>
      </c>
      <c r="J2164">
        <v>1E-3</v>
      </c>
      <c r="K2164" t="str">
        <f t="shared" si="99"/>
        <v>=</v>
      </c>
      <c r="L2164">
        <f t="shared" si="100"/>
        <v>14</v>
      </c>
      <c r="M2164">
        <f t="shared" si="101"/>
        <v>1</v>
      </c>
      <c r="N2164" t="s">
        <v>453</v>
      </c>
    </row>
    <row r="2165" spans="1:14">
      <c r="A2165" t="s">
        <v>451</v>
      </c>
      <c r="B2165" t="s">
        <v>452</v>
      </c>
      <c r="C2165" t="s">
        <v>276</v>
      </c>
      <c r="D2165" t="s">
        <v>277</v>
      </c>
      <c r="E2165" s="2">
        <v>41914.452777777777</v>
      </c>
      <c r="F2165" t="s">
        <v>150</v>
      </c>
      <c r="G2165" t="s">
        <v>149</v>
      </c>
      <c r="H2165" t="b">
        <v>0</v>
      </c>
      <c r="I2165">
        <v>4.0000000000000001E-3</v>
      </c>
      <c r="J2165">
        <v>1E-3</v>
      </c>
      <c r="K2165" t="str">
        <f t="shared" si="99"/>
        <v>=</v>
      </c>
      <c r="L2165">
        <f t="shared" si="100"/>
        <v>4</v>
      </c>
      <c r="M2165">
        <f t="shared" si="101"/>
        <v>1</v>
      </c>
      <c r="N2165" t="s">
        <v>453</v>
      </c>
    </row>
    <row r="2166" spans="1:14">
      <c r="A2166" t="s">
        <v>451</v>
      </c>
      <c r="B2166" t="s">
        <v>452</v>
      </c>
      <c r="C2166" t="s">
        <v>224</v>
      </c>
      <c r="D2166" t="s">
        <v>225</v>
      </c>
      <c r="E2166" s="2">
        <v>44503.379166666666</v>
      </c>
      <c r="F2166" t="s">
        <v>150</v>
      </c>
      <c r="G2166" t="s">
        <v>149</v>
      </c>
      <c r="H2166" t="b">
        <v>0</v>
      </c>
      <c r="I2166">
        <v>5.4999999999999997E-3</v>
      </c>
      <c r="J2166">
        <v>1E-3</v>
      </c>
      <c r="K2166" t="str">
        <f t="shared" si="99"/>
        <v>=</v>
      </c>
      <c r="L2166">
        <f t="shared" si="100"/>
        <v>5.5</v>
      </c>
      <c r="M2166">
        <f t="shared" si="101"/>
        <v>1</v>
      </c>
      <c r="N2166" t="s">
        <v>453</v>
      </c>
    </row>
    <row r="2167" spans="1:14">
      <c r="A2167" t="s">
        <v>451</v>
      </c>
      <c r="B2167" t="s">
        <v>452</v>
      </c>
      <c r="C2167" t="s">
        <v>198</v>
      </c>
      <c r="D2167" t="s">
        <v>201</v>
      </c>
      <c r="E2167" s="2">
        <v>44396.408333333333</v>
      </c>
      <c r="F2167" t="s">
        <v>150</v>
      </c>
      <c r="G2167" t="s">
        <v>149</v>
      </c>
      <c r="H2167" t="b">
        <v>0</v>
      </c>
      <c r="I2167">
        <v>4.9000000000000002E-2</v>
      </c>
      <c r="J2167">
        <v>1E-3</v>
      </c>
      <c r="K2167" t="str">
        <f t="shared" si="99"/>
        <v>=</v>
      </c>
      <c r="L2167">
        <f t="shared" si="100"/>
        <v>49</v>
      </c>
      <c r="M2167">
        <f t="shared" si="101"/>
        <v>1</v>
      </c>
      <c r="N2167" t="s">
        <v>453</v>
      </c>
    </row>
    <row r="2168" spans="1:14">
      <c r="A2168" t="s">
        <v>451</v>
      </c>
      <c r="B2168" t="s">
        <v>452</v>
      </c>
      <c r="C2168" t="s">
        <v>203</v>
      </c>
      <c r="D2168" t="s">
        <v>204</v>
      </c>
      <c r="E2168" s="2">
        <v>44733.630555555559</v>
      </c>
      <c r="F2168" t="s">
        <v>150</v>
      </c>
      <c r="G2168" t="s">
        <v>149</v>
      </c>
      <c r="H2168" t="b">
        <v>0</v>
      </c>
      <c r="I2168">
        <v>2.9000000000000001E-2</v>
      </c>
      <c r="J2168">
        <v>1E-3</v>
      </c>
      <c r="K2168" t="str">
        <f t="shared" si="99"/>
        <v>=</v>
      </c>
      <c r="L2168">
        <f t="shared" si="100"/>
        <v>29</v>
      </c>
      <c r="M2168">
        <f t="shared" si="101"/>
        <v>1</v>
      </c>
      <c r="N2168" t="s">
        <v>453</v>
      </c>
    </row>
    <row r="2169" spans="1:14">
      <c r="A2169" t="s">
        <v>451</v>
      </c>
      <c r="B2169" t="s">
        <v>452</v>
      </c>
      <c r="C2169" t="s">
        <v>198</v>
      </c>
      <c r="D2169" t="s">
        <v>201</v>
      </c>
      <c r="E2169" s="2">
        <v>43874.619444444441</v>
      </c>
      <c r="F2169" t="s">
        <v>150</v>
      </c>
      <c r="G2169" t="s">
        <v>149</v>
      </c>
      <c r="H2169" t="b">
        <v>0</v>
      </c>
      <c r="I2169">
        <v>3.5000000000000003E-2</v>
      </c>
      <c r="J2169">
        <v>1E-3</v>
      </c>
      <c r="K2169" t="str">
        <f t="shared" si="99"/>
        <v>=</v>
      </c>
      <c r="L2169">
        <f t="shared" si="100"/>
        <v>35</v>
      </c>
      <c r="M2169">
        <f t="shared" si="101"/>
        <v>1</v>
      </c>
      <c r="N2169" t="s">
        <v>453</v>
      </c>
    </row>
    <row r="2170" spans="1:14">
      <c r="A2170" t="s">
        <v>451</v>
      </c>
      <c r="B2170" t="s">
        <v>452</v>
      </c>
      <c r="C2170" t="s">
        <v>411</v>
      </c>
      <c r="D2170" t="s">
        <v>412</v>
      </c>
      <c r="E2170" s="2">
        <v>43773.611111111109</v>
      </c>
      <c r="F2170" t="s">
        <v>150</v>
      </c>
      <c r="G2170" t="s">
        <v>149</v>
      </c>
      <c r="H2170" t="b">
        <v>0</v>
      </c>
      <c r="I2170">
        <v>5.5E-2</v>
      </c>
      <c r="J2170">
        <v>1E-3</v>
      </c>
      <c r="K2170" t="str">
        <f t="shared" si="99"/>
        <v>=</v>
      </c>
      <c r="L2170">
        <f t="shared" si="100"/>
        <v>55</v>
      </c>
      <c r="M2170">
        <f t="shared" si="101"/>
        <v>1</v>
      </c>
      <c r="N2170" t="s">
        <v>453</v>
      </c>
    </row>
    <row r="2171" spans="1:14">
      <c r="A2171" t="s">
        <v>451</v>
      </c>
      <c r="B2171" t="s">
        <v>452</v>
      </c>
      <c r="C2171" t="s">
        <v>187</v>
      </c>
      <c r="D2171" t="s">
        <v>188</v>
      </c>
      <c r="E2171" s="2">
        <v>42614.37777777778</v>
      </c>
      <c r="F2171" t="s">
        <v>150</v>
      </c>
      <c r="G2171" t="s">
        <v>149</v>
      </c>
      <c r="H2171" t="b">
        <v>0</v>
      </c>
      <c r="I2171">
        <v>1.4999999999999999E-2</v>
      </c>
      <c r="J2171">
        <v>1E-3</v>
      </c>
      <c r="K2171" t="str">
        <f t="shared" si="99"/>
        <v>=</v>
      </c>
      <c r="L2171">
        <f t="shared" si="100"/>
        <v>15</v>
      </c>
      <c r="M2171">
        <f t="shared" si="101"/>
        <v>1</v>
      </c>
      <c r="N2171" t="s">
        <v>453</v>
      </c>
    </row>
    <row r="2172" spans="1:14">
      <c r="A2172" t="s">
        <v>451</v>
      </c>
      <c r="B2172" t="s">
        <v>452</v>
      </c>
      <c r="C2172" t="s">
        <v>187</v>
      </c>
      <c r="D2172" t="s">
        <v>188</v>
      </c>
      <c r="E2172" s="2">
        <v>43727.615972222222</v>
      </c>
      <c r="F2172" t="s">
        <v>150</v>
      </c>
      <c r="G2172" t="s">
        <v>149</v>
      </c>
      <c r="H2172" t="b">
        <v>0</v>
      </c>
      <c r="I2172">
        <v>7.6E-3</v>
      </c>
      <c r="J2172">
        <v>1E-3</v>
      </c>
      <c r="K2172" t="str">
        <f t="shared" si="99"/>
        <v>=</v>
      </c>
      <c r="L2172">
        <f t="shared" si="100"/>
        <v>7.6</v>
      </c>
      <c r="M2172">
        <f t="shared" si="101"/>
        <v>1</v>
      </c>
      <c r="N2172" t="s">
        <v>453</v>
      </c>
    </row>
    <row r="2173" spans="1:14">
      <c r="A2173" t="s">
        <v>451</v>
      </c>
      <c r="B2173" t="s">
        <v>452</v>
      </c>
      <c r="C2173" t="s">
        <v>190</v>
      </c>
      <c r="D2173" t="s">
        <v>194</v>
      </c>
      <c r="E2173" s="2">
        <v>41940.431250000001</v>
      </c>
      <c r="F2173" t="s">
        <v>150</v>
      </c>
      <c r="G2173" t="s">
        <v>149</v>
      </c>
      <c r="H2173" t="b">
        <v>0</v>
      </c>
      <c r="I2173">
        <v>2E-3</v>
      </c>
      <c r="J2173">
        <v>1E-3</v>
      </c>
      <c r="K2173" t="str">
        <f t="shared" si="99"/>
        <v>=</v>
      </c>
      <c r="L2173">
        <f t="shared" si="100"/>
        <v>2</v>
      </c>
      <c r="M2173">
        <f t="shared" si="101"/>
        <v>1</v>
      </c>
      <c r="N2173" t="s">
        <v>453</v>
      </c>
    </row>
    <row r="2174" spans="1:14">
      <c r="A2174" t="s">
        <v>451</v>
      </c>
      <c r="B2174" t="s">
        <v>452</v>
      </c>
      <c r="C2174" t="s">
        <v>203</v>
      </c>
      <c r="D2174" t="s">
        <v>204</v>
      </c>
      <c r="E2174" s="2">
        <v>43850.407638888886</v>
      </c>
      <c r="F2174" t="s">
        <v>150</v>
      </c>
      <c r="G2174" t="s">
        <v>149</v>
      </c>
      <c r="H2174" t="b">
        <v>0</v>
      </c>
      <c r="I2174">
        <v>1.2E-2</v>
      </c>
      <c r="J2174">
        <v>1E-3</v>
      </c>
      <c r="K2174" t="str">
        <f t="shared" si="99"/>
        <v>=</v>
      </c>
      <c r="L2174">
        <f t="shared" si="100"/>
        <v>12</v>
      </c>
      <c r="M2174">
        <f t="shared" si="101"/>
        <v>1</v>
      </c>
      <c r="N2174" t="s">
        <v>453</v>
      </c>
    </row>
    <row r="2175" spans="1:14">
      <c r="A2175" t="s">
        <v>451</v>
      </c>
      <c r="B2175" t="s">
        <v>452</v>
      </c>
      <c r="C2175" t="s">
        <v>288</v>
      </c>
      <c r="D2175" t="s">
        <v>289</v>
      </c>
      <c r="E2175" s="2">
        <v>44986.541666666664</v>
      </c>
      <c r="F2175" t="s">
        <v>150</v>
      </c>
      <c r="G2175" t="s">
        <v>149</v>
      </c>
      <c r="H2175" t="b">
        <v>0</v>
      </c>
      <c r="I2175">
        <v>3.9E-2</v>
      </c>
      <c r="J2175">
        <v>1E-3</v>
      </c>
      <c r="K2175" t="str">
        <f t="shared" si="99"/>
        <v>=</v>
      </c>
      <c r="L2175">
        <f t="shared" si="100"/>
        <v>39</v>
      </c>
      <c r="M2175">
        <f t="shared" si="101"/>
        <v>1</v>
      </c>
      <c r="N2175" t="s">
        <v>453</v>
      </c>
    </row>
    <row r="2176" spans="1:14">
      <c r="A2176" t="s">
        <v>451</v>
      </c>
      <c r="B2176" t="s">
        <v>452</v>
      </c>
      <c r="C2176" t="s">
        <v>190</v>
      </c>
      <c r="D2176" t="s">
        <v>194</v>
      </c>
      <c r="E2176" s="2">
        <v>41927.494444444441</v>
      </c>
      <c r="F2176" t="s">
        <v>150</v>
      </c>
      <c r="G2176" t="s">
        <v>149</v>
      </c>
      <c r="H2176" t="b">
        <v>0</v>
      </c>
      <c r="I2176">
        <v>5.0000000000000001E-3</v>
      </c>
      <c r="J2176">
        <v>1E-3</v>
      </c>
      <c r="K2176" t="str">
        <f t="shared" si="99"/>
        <v>=</v>
      </c>
      <c r="L2176">
        <f t="shared" si="100"/>
        <v>5</v>
      </c>
      <c r="M2176">
        <f t="shared" si="101"/>
        <v>1</v>
      </c>
      <c r="N2176" t="s">
        <v>453</v>
      </c>
    </row>
    <row r="2177" spans="1:14">
      <c r="A2177" t="s">
        <v>451</v>
      </c>
      <c r="B2177" t="s">
        <v>452</v>
      </c>
      <c r="C2177" t="s">
        <v>178</v>
      </c>
      <c r="D2177" t="s">
        <v>185</v>
      </c>
      <c r="E2177" s="2">
        <v>43490.521527777775</v>
      </c>
      <c r="F2177" t="s">
        <v>150</v>
      </c>
      <c r="G2177" t="s">
        <v>149</v>
      </c>
      <c r="H2177" t="b">
        <v>0</v>
      </c>
      <c r="I2177">
        <v>1.2E-2</v>
      </c>
      <c r="J2177">
        <v>1E-3</v>
      </c>
      <c r="K2177" t="str">
        <f t="shared" si="99"/>
        <v>=</v>
      </c>
      <c r="L2177">
        <f t="shared" si="100"/>
        <v>12</v>
      </c>
      <c r="M2177">
        <f t="shared" si="101"/>
        <v>1</v>
      </c>
      <c r="N2177" t="s">
        <v>453</v>
      </c>
    </row>
    <row r="2178" spans="1:14">
      <c r="A2178" t="s">
        <v>451</v>
      </c>
      <c r="B2178" t="s">
        <v>452</v>
      </c>
      <c r="C2178" t="s">
        <v>203</v>
      </c>
      <c r="D2178" t="s">
        <v>204</v>
      </c>
      <c r="E2178" s="2">
        <v>43879.34375</v>
      </c>
      <c r="F2178" t="s">
        <v>150</v>
      </c>
      <c r="G2178" t="s">
        <v>149</v>
      </c>
      <c r="H2178" t="b">
        <v>0</v>
      </c>
      <c r="I2178">
        <v>1.0999999999999999E-2</v>
      </c>
      <c r="J2178">
        <v>1E-3</v>
      </c>
      <c r="K2178" t="str">
        <f t="shared" ref="K2178:K2241" si="102">IF(H2178=TRUE,"&lt;","=")</f>
        <v>=</v>
      </c>
      <c r="L2178">
        <f t="shared" ref="L2178:L2241" si="103">I2178*1000</f>
        <v>11</v>
      </c>
      <c r="M2178">
        <f t="shared" ref="M2178:M2241" si="104">J2178*1000</f>
        <v>1</v>
      </c>
      <c r="N2178" t="s">
        <v>453</v>
      </c>
    </row>
    <row r="2179" spans="1:14">
      <c r="A2179" t="s">
        <v>451</v>
      </c>
      <c r="B2179" t="s">
        <v>452</v>
      </c>
      <c r="C2179" t="s">
        <v>178</v>
      </c>
      <c r="D2179" t="s">
        <v>185</v>
      </c>
      <c r="E2179" s="2">
        <v>42233.447916666664</v>
      </c>
      <c r="F2179" t="s">
        <v>150</v>
      </c>
      <c r="G2179" t="s">
        <v>149</v>
      </c>
      <c r="H2179" t="b">
        <v>0</v>
      </c>
      <c r="I2179">
        <v>1.2E-2</v>
      </c>
      <c r="J2179">
        <v>1E-3</v>
      </c>
      <c r="K2179" t="str">
        <f t="shared" si="102"/>
        <v>=</v>
      </c>
      <c r="L2179">
        <f t="shared" si="103"/>
        <v>12</v>
      </c>
      <c r="M2179">
        <f t="shared" si="104"/>
        <v>1</v>
      </c>
      <c r="N2179" t="s">
        <v>453</v>
      </c>
    </row>
    <row r="2180" spans="1:14">
      <c r="A2180" t="s">
        <v>451</v>
      </c>
      <c r="B2180" t="s">
        <v>452</v>
      </c>
      <c r="C2180" t="s">
        <v>276</v>
      </c>
      <c r="D2180" t="s">
        <v>277</v>
      </c>
      <c r="E2180" s="2">
        <v>41914.4375</v>
      </c>
      <c r="F2180" t="s">
        <v>150</v>
      </c>
      <c r="G2180" t="s">
        <v>149</v>
      </c>
      <c r="H2180" t="b">
        <v>0</v>
      </c>
      <c r="I2180">
        <v>4.0000000000000001E-3</v>
      </c>
      <c r="J2180">
        <v>1E-3</v>
      </c>
      <c r="K2180" t="str">
        <f t="shared" si="102"/>
        <v>=</v>
      </c>
      <c r="L2180">
        <f t="shared" si="103"/>
        <v>4</v>
      </c>
      <c r="M2180">
        <f t="shared" si="104"/>
        <v>1</v>
      </c>
      <c r="N2180" t="s">
        <v>453</v>
      </c>
    </row>
    <row r="2181" spans="1:14">
      <c r="A2181" t="s">
        <v>451</v>
      </c>
      <c r="B2181" t="s">
        <v>452</v>
      </c>
      <c r="C2181" t="s">
        <v>187</v>
      </c>
      <c r="D2181" t="s">
        <v>188</v>
      </c>
      <c r="E2181" s="2">
        <v>45308.413194444445</v>
      </c>
      <c r="F2181" t="s">
        <v>150</v>
      </c>
      <c r="G2181" t="s">
        <v>149</v>
      </c>
      <c r="H2181" t="b">
        <v>0</v>
      </c>
      <c r="I2181">
        <v>8.6E-3</v>
      </c>
      <c r="J2181">
        <v>1E-3</v>
      </c>
      <c r="K2181" t="str">
        <f t="shared" si="102"/>
        <v>=</v>
      </c>
      <c r="L2181">
        <f t="shared" si="103"/>
        <v>8.6</v>
      </c>
      <c r="M2181">
        <f t="shared" si="104"/>
        <v>1</v>
      </c>
      <c r="N2181" t="s">
        <v>453</v>
      </c>
    </row>
    <row r="2182" spans="1:14">
      <c r="A2182" t="s">
        <v>451</v>
      </c>
      <c r="B2182" t="s">
        <v>452</v>
      </c>
      <c r="C2182" t="s">
        <v>190</v>
      </c>
      <c r="D2182" t="s">
        <v>194</v>
      </c>
      <c r="E2182" s="2">
        <v>42153.462500000001</v>
      </c>
      <c r="F2182" t="s">
        <v>150</v>
      </c>
      <c r="G2182" t="s">
        <v>149</v>
      </c>
      <c r="H2182" t="b">
        <v>0</v>
      </c>
      <c r="I2182">
        <v>1.5E-3</v>
      </c>
      <c r="J2182">
        <v>1E-3</v>
      </c>
      <c r="K2182" t="str">
        <f t="shared" si="102"/>
        <v>=</v>
      </c>
      <c r="L2182">
        <f t="shared" si="103"/>
        <v>1.5</v>
      </c>
      <c r="M2182">
        <f t="shared" si="104"/>
        <v>1</v>
      </c>
      <c r="N2182" t="s">
        <v>453</v>
      </c>
    </row>
    <row r="2183" spans="1:14">
      <c r="A2183" t="s">
        <v>451</v>
      </c>
      <c r="B2183" t="s">
        <v>452</v>
      </c>
      <c r="C2183" t="s">
        <v>296</v>
      </c>
      <c r="D2183" t="s">
        <v>297</v>
      </c>
      <c r="E2183" s="2">
        <v>44789.548611111109</v>
      </c>
      <c r="F2183" t="s">
        <v>150</v>
      </c>
      <c r="G2183" t="s">
        <v>149</v>
      </c>
      <c r="H2183" t="b">
        <v>0</v>
      </c>
      <c r="I2183">
        <v>8.6E-3</v>
      </c>
      <c r="J2183">
        <v>1E-3</v>
      </c>
      <c r="K2183" t="str">
        <f t="shared" si="102"/>
        <v>=</v>
      </c>
      <c r="L2183">
        <f t="shared" si="103"/>
        <v>8.6</v>
      </c>
      <c r="M2183">
        <f t="shared" si="104"/>
        <v>1</v>
      </c>
      <c r="N2183" t="s">
        <v>453</v>
      </c>
    </row>
    <row r="2184" spans="1:14">
      <c r="A2184" t="s">
        <v>451</v>
      </c>
      <c r="B2184" t="s">
        <v>452</v>
      </c>
      <c r="C2184" t="s">
        <v>206</v>
      </c>
      <c r="D2184" t="s">
        <v>207</v>
      </c>
      <c r="E2184" s="2">
        <v>43153.376388888886</v>
      </c>
      <c r="F2184" t="s">
        <v>150</v>
      </c>
      <c r="G2184" t="s">
        <v>149</v>
      </c>
      <c r="H2184" t="b">
        <v>0</v>
      </c>
      <c r="I2184">
        <v>1.7999999999999999E-2</v>
      </c>
      <c r="J2184">
        <v>1E-3</v>
      </c>
      <c r="K2184" t="str">
        <f t="shared" si="102"/>
        <v>=</v>
      </c>
      <c r="L2184">
        <f t="shared" si="103"/>
        <v>18</v>
      </c>
      <c r="M2184">
        <f t="shared" si="104"/>
        <v>1</v>
      </c>
      <c r="N2184" t="s">
        <v>453</v>
      </c>
    </row>
    <row r="2185" spans="1:14">
      <c r="A2185" t="s">
        <v>451</v>
      </c>
      <c r="B2185" t="s">
        <v>452</v>
      </c>
      <c r="C2185" t="s">
        <v>187</v>
      </c>
      <c r="D2185" t="s">
        <v>188</v>
      </c>
      <c r="E2185" s="2">
        <v>45376.411805555559</v>
      </c>
      <c r="F2185" t="s">
        <v>150</v>
      </c>
      <c r="G2185" t="s">
        <v>149</v>
      </c>
      <c r="H2185" t="b">
        <v>0</v>
      </c>
      <c r="I2185">
        <v>8.8999999999999999E-3</v>
      </c>
      <c r="J2185">
        <v>1E-3</v>
      </c>
      <c r="K2185" t="str">
        <f t="shared" si="102"/>
        <v>=</v>
      </c>
      <c r="L2185">
        <f t="shared" si="103"/>
        <v>8.9</v>
      </c>
      <c r="M2185">
        <f t="shared" si="104"/>
        <v>1</v>
      </c>
      <c r="N2185" t="s">
        <v>453</v>
      </c>
    </row>
    <row r="2186" spans="1:14">
      <c r="A2186" t="s">
        <v>451</v>
      </c>
      <c r="B2186" t="s">
        <v>452</v>
      </c>
      <c r="C2186" t="s">
        <v>203</v>
      </c>
      <c r="D2186" t="s">
        <v>204</v>
      </c>
      <c r="E2186" s="2">
        <v>44867.620138888888</v>
      </c>
      <c r="F2186" t="s">
        <v>150</v>
      </c>
      <c r="G2186" t="s">
        <v>149</v>
      </c>
      <c r="H2186" t="b">
        <v>0</v>
      </c>
      <c r="I2186">
        <v>2.8000000000000001E-2</v>
      </c>
      <c r="J2186">
        <v>1E-3</v>
      </c>
      <c r="K2186" t="str">
        <f t="shared" si="102"/>
        <v>=</v>
      </c>
      <c r="L2186">
        <f t="shared" si="103"/>
        <v>28</v>
      </c>
      <c r="M2186">
        <f t="shared" si="104"/>
        <v>1</v>
      </c>
      <c r="N2186" t="s">
        <v>453</v>
      </c>
    </row>
    <row r="2187" spans="1:14">
      <c r="A2187" t="s">
        <v>451</v>
      </c>
      <c r="B2187" t="s">
        <v>452</v>
      </c>
      <c r="C2187" t="s">
        <v>263</v>
      </c>
      <c r="D2187" t="s">
        <v>264</v>
      </c>
      <c r="E2187" s="2">
        <v>43836.419444444444</v>
      </c>
      <c r="F2187" t="s">
        <v>150</v>
      </c>
      <c r="G2187" t="s">
        <v>149</v>
      </c>
      <c r="H2187" t="b">
        <v>0</v>
      </c>
      <c r="I2187">
        <v>2.8999999999999998E-3</v>
      </c>
      <c r="J2187">
        <v>1E-3</v>
      </c>
      <c r="K2187" t="str">
        <f t="shared" si="102"/>
        <v>=</v>
      </c>
      <c r="L2187">
        <f t="shared" si="103"/>
        <v>2.9</v>
      </c>
      <c r="M2187">
        <f t="shared" si="104"/>
        <v>1</v>
      </c>
      <c r="N2187" t="s">
        <v>453</v>
      </c>
    </row>
    <row r="2188" spans="1:14">
      <c r="A2188" t="s">
        <v>451</v>
      </c>
      <c r="B2188" t="s">
        <v>452</v>
      </c>
      <c r="C2188" t="s">
        <v>203</v>
      </c>
      <c r="D2188" t="s">
        <v>204</v>
      </c>
      <c r="E2188" s="2">
        <v>42468.600694444445</v>
      </c>
      <c r="F2188" t="s">
        <v>150</v>
      </c>
      <c r="G2188" t="s">
        <v>149</v>
      </c>
      <c r="H2188" t="b">
        <v>0</v>
      </c>
      <c r="I2188">
        <v>2.9000000000000001E-2</v>
      </c>
      <c r="J2188">
        <v>1E-3</v>
      </c>
      <c r="K2188" t="str">
        <f t="shared" si="102"/>
        <v>=</v>
      </c>
      <c r="L2188">
        <f t="shared" si="103"/>
        <v>29</v>
      </c>
      <c r="M2188">
        <f t="shared" si="104"/>
        <v>1</v>
      </c>
      <c r="N2188" t="s">
        <v>453</v>
      </c>
    </row>
    <row r="2189" spans="1:14">
      <c r="A2189" t="s">
        <v>451</v>
      </c>
      <c r="B2189" t="s">
        <v>452</v>
      </c>
      <c r="C2189" t="s">
        <v>203</v>
      </c>
      <c r="D2189" t="s">
        <v>204</v>
      </c>
      <c r="E2189" s="2">
        <v>44348.567361111112</v>
      </c>
      <c r="F2189" t="s">
        <v>150</v>
      </c>
      <c r="G2189" t="s">
        <v>149</v>
      </c>
      <c r="H2189" t="b">
        <v>0</v>
      </c>
      <c r="I2189">
        <v>1.9E-2</v>
      </c>
      <c r="J2189">
        <v>1E-3</v>
      </c>
      <c r="K2189" t="str">
        <f t="shared" si="102"/>
        <v>=</v>
      </c>
      <c r="L2189">
        <f t="shared" si="103"/>
        <v>19</v>
      </c>
      <c r="M2189">
        <f t="shared" si="104"/>
        <v>1</v>
      </c>
      <c r="N2189" t="s">
        <v>453</v>
      </c>
    </row>
    <row r="2190" spans="1:14">
      <c r="A2190" t="s">
        <v>451</v>
      </c>
      <c r="B2190" t="s">
        <v>452</v>
      </c>
      <c r="C2190" t="s">
        <v>203</v>
      </c>
      <c r="D2190" t="s">
        <v>204</v>
      </c>
      <c r="E2190" s="2">
        <v>43300.538888888892</v>
      </c>
      <c r="F2190" t="s">
        <v>150</v>
      </c>
      <c r="G2190" t="s">
        <v>149</v>
      </c>
      <c r="H2190" t="b">
        <v>0</v>
      </c>
      <c r="I2190">
        <v>3.5000000000000003E-2</v>
      </c>
      <c r="J2190">
        <v>1E-3</v>
      </c>
      <c r="K2190" t="str">
        <f t="shared" si="102"/>
        <v>=</v>
      </c>
      <c r="L2190">
        <f t="shared" si="103"/>
        <v>35</v>
      </c>
      <c r="M2190">
        <f t="shared" si="104"/>
        <v>1</v>
      </c>
      <c r="N2190" t="s">
        <v>453</v>
      </c>
    </row>
    <row r="2191" spans="1:14">
      <c r="A2191" t="s">
        <v>451</v>
      </c>
      <c r="B2191" t="s">
        <v>452</v>
      </c>
      <c r="C2191" t="s">
        <v>178</v>
      </c>
      <c r="D2191" t="s">
        <v>185</v>
      </c>
      <c r="E2191" s="2">
        <v>43728.405555555553</v>
      </c>
      <c r="F2191" t="s">
        <v>150</v>
      </c>
      <c r="G2191" t="s">
        <v>149</v>
      </c>
      <c r="H2191" t="b">
        <v>0</v>
      </c>
      <c r="I2191">
        <v>1.2999999999999999E-2</v>
      </c>
      <c r="J2191">
        <v>1E-3</v>
      </c>
      <c r="K2191" t="str">
        <f t="shared" si="102"/>
        <v>=</v>
      </c>
      <c r="L2191">
        <f t="shared" si="103"/>
        <v>13</v>
      </c>
      <c r="M2191">
        <f t="shared" si="104"/>
        <v>1</v>
      </c>
      <c r="N2191" t="s">
        <v>453</v>
      </c>
    </row>
    <row r="2192" spans="1:14">
      <c r="A2192" t="s">
        <v>451</v>
      </c>
      <c r="B2192" t="s">
        <v>452</v>
      </c>
      <c r="C2192" t="s">
        <v>196</v>
      </c>
      <c r="D2192" t="s">
        <v>197</v>
      </c>
      <c r="E2192" s="2">
        <v>42016.48333333333</v>
      </c>
      <c r="F2192" t="s">
        <v>150</v>
      </c>
      <c r="G2192" t="s">
        <v>149</v>
      </c>
      <c r="H2192" t="b">
        <v>0</v>
      </c>
      <c r="I2192">
        <v>8.9999999999999993E-3</v>
      </c>
      <c r="J2192">
        <v>1E-3</v>
      </c>
      <c r="K2192" t="str">
        <f t="shared" si="102"/>
        <v>=</v>
      </c>
      <c r="L2192">
        <f t="shared" si="103"/>
        <v>9</v>
      </c>
      <c r="M2192">
        <f t="shared" si="104"/>
        <v>1</v>
      </c>
      <c r="N2192" t="s">
        <v>453</v>
      </c>
    </row>
    <row r="2193" spans="1:14">
      <c r="A2193" t="s">
        <v>451</v>
      </c>
      <c r="B2193" t="s">
        <v>452</v>
      </c>
      <c r="C2193" t="s">
        <v>203</v>
      </c>
      <c r="D2193" t="s">
        <v>204</v>
      </c>
      <c r="E2193" s="2">
        <v>43490.429861111108</v>
      </c>
      <c r="F2193" t="s">
        <v>150</v>
      </c>
      <c r="G2193" t="s">
        <v>149</v>
      </c>
      <c r="H2193" t="b">
        <v>0</v>
      </c>
      <c r="I2193">
        <v>7.0000000000000007E-2</v>
      </c>
      <c r="J2193">
        <v>1E-3</v>
      </c>
      <c r="K2193" t="str">
        <f t="shared" si="102"/>
        <v>=</v>
      </c>
      <c r="L2193">
        <f t="shared" si="103"/>
        <v>70</v>
      </c>
      <c r="M2193">
        <f t="shared" si="104"/>
        <v>1</v>
      </c>
      <c r="N2193" t="s">
        <v>453</v>
      </c>
    </row>
    <row r="2194" spans="1:14">
      <c r="A2194" t="s">
        <v>451</v>
      </c>
      <c r="B2194" t="s">
        <v>452</v>
      </c>
      <c r="C2194" t="s">
        <v>241</v>
      </c>
      <c r="D2194" t="s">
        <v>242</v>
      </c>
      <c r="E2194" s="2">
        <v>43412.554861111108</v>
      </c>
      <c r="F2194" t="s">
        <v>150</v>
      </c>
      <c r="G2194" t="s">
        <v>149</v>
      </c>
      <c r="H2194" t="b">
        <v>0</v>
      </c>
      <c r="I2194">
        <v>5.4999999999999997E-3</v>
      </c>
      <c r="J2194">
        <v>1E-3</v>
      </c>
      <c r="K2194" t="str">
        <f t="shared" si="102"/>
        <v>=</v>
      </c>
      <c r="L2194">
        <f t="shared" si="103"/>
        <v>5.5</v>
      </c>
      <c r="M2194">
        <f t="shared" si="104"/>
        <v>1</v>
      </c>
      <c r="N2194" t="s">
        <v>453</v>
      </c>
    </row>
    <row r="2195" spans="1:14">
      <c r="A2195" t="s">
        <v>451</v>
      </c>
      <c r="B2195" t="s">
        <v>452</v>
      </c>
      <c r="C2195" t="s">
        <v>190</v>
      </c>
      <c r="D2195" t="s">
        <v>194</v>
      </c>
      <c r="E2195" s="2">
        <v>42650.436805555553</v>
      </c>
      <c r="F2195" t="s">
        <v>150</v>
      </c>
      <c r="G2195" t="s">
        <v>149</v>
      </c>
      <c r="H2195" t="b">
        <v>0</v>
      </c>
      <c r="I2195">
        <v>4.1999999999999997E-3</v>
      </c>
      <c r="J2195">
        <v>1E-3</v>
      </c>
      <c r="K2195" t="str">
        <f t="shared" si="102"/>
        <v>=</v>
      </c>
      <c r="L2195">
        <f t="shared" si="103"/>
        <v>4.2</v>
      </c>
      <c r="M2195">
        <f t="shared" si="104"/>
        <v>1</v>
      </c>
      <c r="N2195" t="s">
        <v>453</v>
      </c>
    </row>
    <row r="2196" spans="1:14">
      <c r="A2196" t="s">
        <v>451</v>
      </c>
      <c r="B2196" t="s">
        <v>452</v>
      </c>
      <c r="C2196" t="s">
        <v>196</v>
      </c>
      <c r="D2196" t="s">
        <v>197</v>
      </c>
      <c r="E2196" s="2">
        <v>41928.448611111111</v>
      </c>
      <c r="F2196" t="s">
        <v>150</v>
      </c>
      <c r="G2196" t="s">
        <v>149</v>
      </c>
      <c r="H2196" t="b">
        <v>0</v>
      </c>
      <c r="I2196">
        <v>1.4999999999999999E-2</v>
      </c>
      <c r="J2196">
        <v>1E-3</v>
      </c>
      <c r="K2196" t="str">
        <f t="shared" si="102"/>
        <v>=</v>
      </c>
      <c r="L2196">
        <f t="shared" si="103"/>
        <v>15</v>
      </c>
      <c r="M2196">
        <f t="shared" si="104"/>
        <v>1</v>
      </c>
      <c r="N2196" t="s">
        <v>453</v>
      </c>
    </row>
    <row r="2197" spans="1:14">
      <c r="A2197" t="s">
        <v>451</v>
      </c>
      <c r="B2197" t="s">
        <v>452</v>
      </c>
      <c r="C2197" t="s">
        <v>206</v>
      </c>
      <c r="D2197" t="s">
        <v>207</v>
      </c>
      <c r="E2197" s="2">
        <v>42647.590277777781</v>
      </c>
      <c r="F2197" t="s">
        <v>150</v>
      </c>
      <c r="G2197" t="s">
        <v>149</v>
      </c>
      <c r="H2197" t="b">
        <v>0</v>
      </c>
      <c r="I2197">
        <v>7.1999999999999995E-2</v>
      </c>
      <c r="J2197">
        <v>1E-3</v>
      </c>
      <c r="K2197" t="str">
        <f t="shared" si="102"/>
        <v>=</v>
      </c>
      <c r="L2197">
        <f t="shared" si="103"/>
        <v>72</v>
      </c>
      <c r="M2197">
        <f t="shared" si="104"/>
        <v>1</v>
      </c>
      <c r="N2197" t="s">
        <v>453</v>
      </c>
    </row>
    <row r="2198" spans="1:14">
      <c r="A2198" t="s">
        <v>451</v>
      </c>
      <c r="B2198" t="s">
        <v>452</v>
      </c>
      <c r="C2198" t="s">
        <v>198</v>
      </c>
      <c r="D2198" t="s">
        <v>201</v>
      </c>
      <c r="E2198" s="2">
        <v>43264.542361111111</v>
      </c>
      <c r="F2198" t="s">
        <v>150</v>
      </c>
      <c r="G2198" t="s">
        <v>149</v>
      </c>
      <c r="H2198" t="b">
        <v>0</v>
      </c>
      <c r="I2198">
        <v>6.0999999999999999E-2</v>
      </c>
      <c r="J2198">
        <v>1E-3</v>
      </c>
      <c r="K2198" t="str">
        <f t="shared" si="102"/>
        <v>=</v>
      </c>
      <c r="L2198">
        <f t="shared" si="103"/>
        <v>61</v>
      </c>
      <c r="M2198">
        <f t="shared" si="104"/>
        <v>1</v>
      </c>
      <c r="N2198" t="s">
        <v>453</v>
      </c>
    </row>
    <row r="2199" spans="1:14">
      <c r="A2199" t="s">
        <v>451</v>
      </c>
      <c r="B2199" t="s">
        <v>452</v>
      </c>
      <c r="C2199" t="s">
        <v>178</v>
      </c>
      <c r="D2199" t="s">
        <v>185</v>
      </c>
      <c r="E2199" s="2">
        <v>43893.507638888892</v>
      </c>
      <c r="F2199" t="s">
        <v>150</v>
      </c>
      <c r="G2199" t="s">
        <v>149</v>
      </c>
      <c r="H2199" t="b">
        <v>0</v>
      </c>
      <c r="I2199">
        <v>4.0000000000000001E-3</v>
      </c>
      <c r="J2199">
        <v>1E-3</v>
      </c>
      <c r="K2199" t="str">
        <f t="shared" si="102"/>
        <v>=</v>
      </c>
      <c r="L2199">
        <f t="shared" si="103"/>
        <v>4</v>
      </c>
      <c r="M2199">
        <f t="shared" si="104"/>
        <v>1</v>
      </c>
      <c r="N2199" t="s">
        <v>453</v>
      </c>
    </row>
    <row r="2200" spans="1:14">
      <c r="A2200" t="s">
        <v>451</v>
      </c>
      <c r="B2200" t="s">
        <v>452</v>
      </c>
      <c r="C2200" t="s">
        <v>178</v>
      </c>
      <c r="D2200" t="s">
        <v>185</v>
      </c>
      <c r="E2200" s="2">
        <v>43151.37777777778</v>
      </c>
      <c r="F2200" t="s">
        <v>150</v>
      </c>
      <c r="G2200" t="s">
        <v>149</v>
      </c>
      <c r="H2200" t="b">
        <v>0</v>
      </c>
      <c r="I2200">
        <v>5.4999999999999997E-3</v>
      </c>
      <c r="J2200">
        <v>1E-3</v>
      </c>
      <c r="K2200" t="str">
        <f t="shared" si="102"/>
        <v>=</v>
      </c>
      <c r="L2200">
        <f t="shared" si="103"/>
        <v>5.5</v>
      </c>
      <c r="M2200">
        <f t="shared" si="104"/>
        <v>1</v>
      </c>
      <c r="N2200" t="s">
        <v>453</v>
      </c>
    </row>
    <row r="2201" spans="1:14">
      <c r="A2201" t="s">
        <v>451</v>
      </c>
      <c r="B2201" t="s">
        <v>452</v>
      </c>
      <c r="C2201" t="s">
        <v>178</v>
      </c>
      <c r="D2201" t="s">
        <v>185</v>
      </c>
      <c r="E2201" s="2">
        <v>44279.529166666667</v>
      </c>
      <c r="F2201" t="s">
        <v>150</v>
      </c>
      <c r="G2201" t="s">
        <v>149</v>
      </c>
      <c r="H2201" t="b">
        <v>0</v>
      </c>
      <c r="I2201">
        <v>3.3E-3</v>
      </c>
      <c r="J2201">
        <v>1E-3</v>
      </c>
      <c r="K2201" t="str">
        <f t="shared" si="102"/>
        <v>=</v>
      </c>
      <c r="L2201">
        <f t="shared" si="103"/>
        <v>3.3</v>
      </c>
      <c r="M2201">
        <f t="shared" si="104"/>
        <v>1</v>
      </c>
      <c r="N2201" t="s">
        <v>453</v>
      </c>
    </row>
    <row r="2202" spans="1:14">
      <c r="A2202" t="s">
        <v>451</v>
      </c>
      <c r="B2202" t="s">
        <v>452</v>
      </c>
      <c r="C2202" t="s">
        <v>219</v>
      </c>
      <c r="D2202" t="s">
        <v>222</v>
      </c>
      <c r="E2202" s="2">
        <v>43902.459722222222</v>
      </c>
      <c r="F2202" t="s">
        <v>150</v>
      </c>
      <c r="G2202" t="s">
        <v>149</v>
      </c>
      <c r="H2202" t="b">
        <v>0</v>
      </c>
      <c r="I2202">
        <v>6.2E-2</v>
      </c>
      <c r="J2202">
        <v>1E-3</v>
      </c>
      <c r="K2202" t="str">
        <f t="shared" si="102"/>
        <v>=</v>
      </c>
      <c r="L2202">
        <f t="shared" si="103"/>
        <v>62</v>
      </c>
      <c r="M2202">
        <f t="shared" si="104"/>
        <v>1</v>
      </c>
      <c r="N2202" t="s">
        <v>453</v>
      </c>
    </row>
    <row r="2203" spans="1:14">
      <c r="A2203" t="s">
        <v>451</v>
      </c>
      <c r="B2203" t="s">
        <v>452</v>
      </c>
      <c r="C2203" t="s">
        <v>219</v>
      </c>
      <c r="D2203" t="s">
        <v>222</v>
      </c>
      <c r="E2203" s="2">
        <v>43469.484722222223</v>
      </c>
      <c r="F2203" t="s">
        <v>150</v>
      </c>
      <c r="G2203" t="s">
        <v>149</v>
      </c>
      <c r="H2203" t="b">
        <v>0</v>
      </c>
      <c r="I2203">
        <v>0.17</v>
      </c>
      <c r="J2203">
        <v>1E-3</v>
      </c>
      <c r="K2203" t="str">
        <f t="shared" si="102"/>
        <v>=</v>
      </c>
      <c r="L2203">
        <f t="shared" si="103"/>
        <v>170</v>
      </c>
      <c r="M2203">
        <f t="shared" si="104"/>
        <v>1</v>
      </c>
      <c r="N2203" t="s">
        <v>453</v>
      </c>
    </row>
    <row r="2204" spans="1:14">
      <c r="A2204" t="s">
        <v>451</v>
      </c>
      <c r="B2204" t="s">
        <v>452</v>
      </c>
      <c r="C2204" t="s">
        <v>178</v>
      </c>
      <c r="D2204" t="s">
        <v>185</v>
      </c>
      <c r="E2204" s="2">
        <v>44837.484722222223</v>
      </c>
      <c r="F2204" t="s">
        <v>150</v>
      </c>
      <c r="G2204" t="s">
        <v>149</v>
      </c>
      <c r="H2204" t="b">
        <v>0</v>
      </c>
      <c r="I2204">
        <v>7.1000000000000004E-3</v>
      </c>
      <c r="J2204">
        <v>1E-3</v>
      </c>
      <c r="K2204" t="str">
        <f t="shared" si="102"/>
        <v>=</v>
      </c>
      <c r="L2204">
        <f t="shared" si="103"/>
        <v>7.1000000000000005</v>
      </c>
      <c r="M2204">
        <f t="shared" si="104"/>
        <v>1</v>
      </c>
      <c r="N2204" t="s">
        <v>453</v>
      </c>
    </row>
    <row r="2205" spans="1:14">
      <c r="A2205" t="s">
        <v>451</v>
      </c>
      <c r="B2205" t="s">
        <v>452</v>
      </c>
      <c r="C2205" t="s">
        <v>224</v>
      </c>
      <c r="D2205" t="s">
        <v>225</v>
      </c>
      <c r="E2205" s="2">
        <v>43406.413194444445</v>
      </c>
      <c r="F2205" t="s">
        <v>150</v>
      </c>
      <c r="G2205" t="s">
        <v>149</v>
      </c>
      <c r="H2205" t="b">
        <v>0</v>
      </c>
      <c r="I2205">
        <v>2.1000000000000001E-2</v>
      </c>
      <c r="J2205">
        <v>1E-3</v>
      </c>
      <c r="K2205" t="str">
        <f t="shared" si="102"/>
        <v>=</v>
      </c>
      <c r="L2205">
        <f t="shared" si="103"/>
        <v>21</v>
      </c>
      <c r="M2205">
        <f t="shared" si="104"/>
        <v>1</v>
      </c>
      <c r="N2205" t="s">
        <v>453</v>
      </c>
    </row>
    <row r="2206" spans="1:14">
      <c r="A2206" t="s">
        <v>451</v>
      </c>
      <c r="B2206" t="s">
        <v>452</v>
      </c>
      <c r="C2206" t="s">
        <v>178</v>
      </c>
      <c r="D2206" t="s">
        <v>185</v>
      </c>
      <c r="E2206" s="2">
        <v>42101.646527777775</v>
      </c>
      <c r="F2206" t="s">
        <v>150</v>
      </c>
      <c r="G2206" t="s">
        <v>149</v>
      </c>
      <c r="H2206" t="b">
        <v>0</v>
      </c>
      <c r="I2206">
        <v>7.7999999999999996E-3</v>
      </c>
      <c r="J2206">
        <v>1E-3</v>
      </c>
      <c r="K2206" t="str">
        <f t="shared" si="102"/>
        <v>=</v>
      </c>
      <c r="L2206">
        <f t="shared" si="103"/>
        <v>7.8</v>
      </c>
      <c r="M2206">
        <f t="shared" si="104"/>
        <v>1</v>
      </c>
      <c r="N2206" t="s">
        <v>453</v>
      </c>
    </row>
    <row r="2207" spans="1:14">
      <c r="A2207" t="s">
        <v>451</v>
      </c>
      <c r="B2207" t="s">
        <v>452</v>
      </c>
      <c r="C2207" t="s">
        <v>198</v>
      </c>
      <c r="D2207" t="s">
        <v>201</v>
      </c>
      <c r="E2207" s="2">
        <v>42803.34652777778</v>
      </c>
      <c r="F2207" t="s">
        <v>150</v>
      </c>
      <c r="G2207" t="s">
        <v>149</v>
      </c>
      <c r="H2207" t="b">
        <v>0</v>
      </c>
      <c r="I2207">
        <v>4.9000000000000002E-2</v>
      </c>
      <c r="J2207">
        <v>1E-3</v>
      </c>
      <c r="K2207" t="str">
        <f t="shared" si="102"/>
        <v>=</v>
      </c>
      <c r="L2207">
        <f t="shared" si="103"/>
        <v>49</v>
      </c>
      <c r="M2207">
        <f t="shared" si="104"/>
        <v>1</v>
      </c>
      <c r="N2207" t="s">
        <v>453</v>
      </c>
    </row>
    <row r="2208" spans="1:14">
      <c r="A2208" t="s">
        <v>451</v>
      </c>
      <c r="B2208" t="s">
        <v>452</v>
      </c>
      <c r="C2208" t="s">
        <v>178</v>
      </c>
      <c r="D2208" t="s">
        <v>185</v>
      </c>
      <c r="E2208" s="2">
        <v>43343.56527777778</v>
      </c>
      <c r="F2208" t="s">
        <v>150</v>
      </c>
      <c r="G2208" t="s">
        <v>149</v>
      </c>
      <c r="H2208" t="b">
        <v>0</v>
      </c>
      <c r="I2208">
        <v>1.0999999999999999E-2</v>
      </c>
      <c r="J2208">
        <v>1E-3</v>
      </c>
      <c r="K2208" t="str">
        <f t="shared" si="102"/>
        <v>=</v>
      </c>
      <c r="L2208">
        <f t="shared" si="103"/>
        <v>11</v>
      </c>
      <c r="M2208">
        <f t="shared" si="104"/>
        <v>1</v>
      </c>
      <c r="N2208" t="s">
        <v>453</v>
      </c>
    </row>
    <row r="2209" spans="1:14">
      <c r="A2209" t="s">
        <v>451</v>
      </c>
      <c r="B2209" t="s">
        <v>452</v>
      </c>
      <c r="C2209" t="s">
        <v>206</v>
      </c>
      <c r="D2209" t="s">
        <v>207</v>
      </c>
      <c r="E2209" s="2">
        <v>44307.37222222222</v>
      </c>
      <c r="F2209" t="s">
        <v>150</v>
      </c>
      <c r="G2209" t="s">
        <v>149</v>
      </c>
      <c r="H2209" t="b">
        <v>0</v>
      </c>
      <c r="I2209">
        <v>3.5999999999999997E-2</v>
      </c>
      <c r="J2209">
        <v>1E-3</v>
      </c>
      <c r="K2209" t="str">
        <f t="shared" si="102"/>
        <v>=</v>
      </c>
      <c r="L2209">
        <f t="shared" si="103"/>
        <v>36</v>
      </c>
      <c r="M2209">
        <f t="shared" si="104"/>
        <v>1</v>
      </c>
      <c r="N2209" t="s">
        <v>453</v>
      </c>
    </row>
    <row r="2210" spans="1:14">
      <c r="A2210" t="s">
        <v>451</v>
      </c>
      <c r="B2210" t="s">
        <v>452</v>
      </c>
      <c r="C2210" t="s">
        <v>178</v>
      </c>
      <c r="D2210" t="s">
        <v>185</v>
      </c>
      <c r="E2210" s="2">
        <v>42199.421527777777</v>
      </c>
      <c r="F2210" t="s">
        <v>150</v>
      </c>
      <c r="G2210" t="s">
        <v>149</v>
      </c>
      <c r="H2210" t="b">
        <v>0</v>
      </c>
      <c r="I2210">
        <v>0.01</v>
      </c>
      <c r="J2210">
        <v>1E-3</v>
      </c>
      <c r="K2210" t="str">
        <f t="shared" si="102"/>
        <v>=</v>
      </c>
      <c r="L2210">
        <f t="shared" si="103"/>
        <v>10</v>
      </c>
      <c r="M2210">
        <f t="shared" si="104"/>
        <v>1</v>
      </c>
      <c r="N2210" t="s">
        <v>453</v>
      </c>
    </row>
    <row r="2211" spans="1:14">
      <c r="A2211" t="s">
        <v>451</v>
      </c>
      <c r="B2211" t="s">
        <v>452</v>
      </c>
      <c r="C2211" t="s">
        <v>224</v>
      </c>
      <c r="D2211" t="s">
        <v>225</v>
      </c>
      <c r="E2211" s="2">
        <v>43714.458333333336</v>
      </c>
      <c r="F2211" t="s">
        <v>150</v>
      </c>
      <c r="G2211" t="s">
        <v>149</v>
      </c>
      <c r="H2211" t="b">
        <v>0</v>
      </c>
      <c r="I2211">
        <v>1.0999999999999999E-2</v>
      </c>
      <c r="J2211">
        <v>1E-3</v>
      </c>
      <c r="K2211" t="str">
        <f t="shared" si="102"/>
        <v>=</v>
      </c>
      <c r="L2211">
        <f t="shared" si="103"/>
        <v>11</v>
      </c>
      <c r="M2211">
        <f t="shared" si="104"/>
        <v>1</v>
      </c>
      <c r="N2211" t="s">
        <v>453</v>
      </c>
    </row>
    <row r="2212" spans="1:14">
      <c r="A2212" t="s">
        <v>451</v>
      </c>
      <c r="B2212" t="s">
        <v>452</v>
      </c>
      <c r="C2212" t="s">
        <v>190</v>
      </c>
      <c r="D2212" t="s">
        <v>194</v>
      </c>
      <c r="E2212" s="2">
        <v>43411.47152777778</v>
      </c>
      <c r="F2212" t="s">
        <v>150</v>
      </c>
      <c r="G2212" t="s">
        <v>149</v>
      </c>
      <c r="H2212" t="b">
        <v>0</v>
      </c>
      <c r="I2212">
        <v>2.3999999999999998E-3</v>
      </c>
      <c r="J2212">
        <v>1E-3</v>
      </c>
      <c r="K2212" t="str">
        <f t="shared" si="102"/>
        <v>=</v>
      </c>
      <c r="L2212">
        <f t="shared" si="103"/>
        <v>2.4</v>
      </c>
      <c r="M2212">
        <f t="shared" si="104"/>
        <v>1</v>
      </c>
      <c r="N2212" t="s">
        <v>453</v>
      </c>
    </row>
    <row r="2213" spans="1:14">
      <c r="A2213" t="s">
        <v>451</v>
      </c>
      <c r="B2213" t="s">
        <v>452</v>
      </c>
      <c r="C2213" t="s">
        <v>196</v>
      </c>
      <c r="D2213" t="s">
        <v>197</v>
      </c>
      <c r="E2213" s="2">
        <v>42285.488194444442</v>
      </c>
      <c r="F2213" t="s">
        <v>150</v>
      </c>
      <c r="G2213" t="s">
        <v>149</v>
      </c>
      <c r="H2213" t="b">
        <v>0</v>
      </c>
      <c r="I2213">
        <v>2.1000000000000001E-2</v>
      </c>
      <c r="J2213">
        <v>1E-3</v>
      </c>
      <c r="K2213" t="str">
        <f t="shared" si="102"/>
        <v>=</v>
      </c>
      <c r="L2213">
        <f t="shared" si="103"/>
        <v>21</v>
      </c>
      <c r="M2213">
        <f t="shared" si="104"/>
        <v>1</v>
      </c>
      <c r="N2213" t="s">
        <v>453</v>
      </c>
    </row>
    <row r="2214" spans="1:14">
      <c r="A2214" t="s">
        <v>451</v>
      </c>
      <c r="B2214" t="s">
        <v>452</v>
      </c>
      <c r="C2214" t="s">
        <v>355</v>
      </c>
      <c r="D2214" t="s">
        <v>356</v>
      </c>
      <c r="E2214" s="2">
        <v>43284.473611111112</v>
      </c>
      <c r="F2214" t="s">
        <v>150</v>
      </c>
      <c r="G2214" t="s">
        <v>149</v>
      </c>
      <c r="H2214" t="b">
        <v>0</v>
      </c>
      <c r="I2214">
        <v>3.7999999999999999E-2</v>
      </c>
      <c r="J2214">
        <v>1E-3</v>
      </c>
      <c r="K2214" t="str">
        <f t="shared" si="102"/>
        <v>=</v>
      </c>
      <c r="L2214">
        <f t="shared" si="103"/>
        <v>38</v>
      </c>
      <c r="M2214">
        <f t="shared" si="104"/>
        <v>1</v>
      </c>
      <c r="N2214" t="s">
        <v>453</v>
      </c>
    </row>
    <row r="2215" spans="1:14">
      <c r="A2215" t="s">
        <v>451</v>
      </c>
      <c r="B2215" t="s">
        <v>452</v>
      </c>
      <c r="C2215" t="s">
        <v>178</v>
      </c>
      <c r="D2215" t="s">
        <v>185</v>
      </c>
      <c r="E2215" s="2">
        <v>42289.660416666666</v>
      </c>
      <c r="F2215" t="s">
        <v>150</v>
      </c>
      <c r="G2215" t="s">
        <v>149</v>
      </c>
      <c r="H2215" t="b">
        <v>0</v>
      </c>
      <c r="I2215">
        <v>1.2E-2</v>
      </c>
      <c r="J2215">
        <v>1E-3</v>
      </c>
      <c r="K2215" t="str">
        <f t="shared" si="102"/>
        <v>=</v>
      </c>
      <c r="L2215">
        <f t="shared" si="103"/>
        <v>12</v>
      </c>
      <c r="M2215">
        <f t="shared" si="104"/>
        <v>1</v>
      </c>
      <c r="N2215" t="s">
        <v>453</v>
      </c>
    </row>
    <row r="2216" spans="1:14">
      <c r="A2216" t="s">
        <v>451</v>
      </c>
      <c r="B2216" t="s">
        <v>452</v>
      </c>
      <c r="C2216" t="s">
        <v>198</v>
      </c>
      <c r="D2216" t="s">
        <v>201</v>
      </c>
      <c r="E2216" s="2">
        <v>43146.370138888888</v>
      </c>
      <c r="F2216" t="s">
        <v>150</v>
      </c>
      <c r="G2216" t="s">
        <v>149</v>
      </c>
      <c r="H2216" t="b">
        <v>0</v>
      </c>
      <c r="I2216">
        <v>3.7999999999999999E-2</v>
      </c>
      <c r="J2216">
        <v>1E-3</v>
      </c>
      <c r="K2216" t="str">
        <f t="shared" si="102"/>
        <v>=</v>
      </c>
      <c r="L2216">
        <f t="shared" si="103"/>
        <v>38</v>
      </c>
      <c r="M2216">
        <f t="shared" si="104"/>
        <v>1</v>
      </c>
      <c r="N2216" t="s">
        <v>453</v>
      </c>
    </row>
    <row r="2217" spans="1:14">
      <c r="A2217" t="s">
        <v>451</v>
      </c>
      <c r="B2217" t="s">
        <v>452</v>
      </c>
      <c r="C2217" t="s">
        <v>203</v>
      </c>
      <c r="D2217" t="s">
        <v>204</v>
      </c>
      <c r="E2217" s="2">
        <v>42590.499305555553</v>
      </c>
      <c r="F2217" t="s">
        <v>150</v>
      </c>
      <c r="G2217" t="s">
        <v>149</v>
      </c>
      <c r="H2217" t="b">
        <v>0</v>
      </c>
      <c r="I2217">
        <v>6.9000000000000006E-2</v>
      </c>
      <c r="J2217">
        <v>1E-3</v>
      </c>
      <c r="K2217" t="str">
        <f t="shared" si="102"/>
        <v>=</v>
      </c>
      <c r="L2217">
        <f t="shared" si="103"/>
        <v>69</v>
      </c>
      <c r="M2217">
        <f t="shared" si="104"/>
        <v>1</v>
      </c>
      <c r="N2217" t="s">
        <v>453</v>
      </c>
    </row>
    <row r="2218" spans="1:14">
      <c r="A2218" t="s">
        <v>451</v>
      </c>
      <c r="B2218" t="s">
        <v>452</v>
      </c>
      <c r="C2218" t="s">
        <v>241</v>
      </c>
      <c r="D2218" t="s">
        <v>242</v>
      </c>
      <c r="E2218" s="2">
        <v>42468.522916666669</v>
      </c>
      <c r="F2218" t="s">
        <v>150</v>
      </c>
      <c r="G2218" t="s">
        <v>149</v>
      </c>
      <c r="H2218" t="b">
        <v>0</v>
      </c>
      <c r="I2218">
        <v>9.7000000000000003E-3</v>
      </c>
      <c r="J2218">
        <v>1E-3</v>
      </c>
      <c r="K2218" t="str">
        <f t="shared" si="102"/>
        <v>=</v>
      </c>
      <c r="L2218">
        <f t="shared" si="103"/>
        <v>9.7000000000000011</v>
      </c>
      <c r="M2218">
        <f t="shared" si="104"/>
        <v>1</v>
      </c>
      <c r="N2218" t="s">
        <v>453</v>
      </c>
    </row>
    <row r="2219" spans="1:14">
      <c r="A2219" t="s">
        <v>451</v>
      </c>
      <c r="B2219" t="s">
        <v>452</v>
      </c>
      <c r="C2219" t="s">
        <v>190</v>
      </c>
      <c r="D2219" t="s">
        <v>194</v>
      </c>
      <c r="E2219" s="2">
        <v>43061.570138888892</v>
      </c>
      <c r="F2219" t="s">
        <v>150</v>
      </c>
      <c r="G2219" t="s">
        <v>149</v>
      </c>
      <c r="H2219" t="b">
        <v>0</v>
      </c>
      <c r="I2219">
        <v>2.3999999999999998E-3</v>
      </c>
      <c r="J2219">
        <v>1E-3</v>
      </c>
      <c r="K2219" t="str">
        <f t="shared" si="102"/>
        <v>=</v>
      </c>
      <c r="L2219">
        <f t="shared" si="103"/>
        <v>2.4</v>
      </c>
      <c r="M2219">
        <f t="shared" si="104"/>
        <v>1</v>
      </c>
      <c r="N2219" t="s">
        <v>453</v>
      </c>
    </row>
    <row r="2220" spans="1:14">
      <c r="A2220" t="s">
        <v>451</v>
      </c>
      <c r="B2220" t="s">
        <v>452</v>
      </c>
      <c r="C2220" t="s">
        <v>190</v>
      </c>
      <c r="D2220" t="s">
        <v>194</v>
      </c>
      <c r="E2220" s="2">
        <v>42647.481249999997</v>
      </c>
      <c r="F2220" t="s">
        <v>150</v>
      </c>
      <c r="G2220" t="s">
        <v>149</v>
      </c>
      <c r="H2220" t="b">
        <v>0</v>
      </c>
      <c r="I2220">
        <v>5.5999999999999999E-3</v>
      </c>
      <c r="J2220">
        <v>1E-3</v>
      </c>
      <c r="K2220" t="str">
        <f t="shared" si="102"/>
        <v>=</v>
      </c>
      <c r="L2220">
        <f t="shared" si="103"/>
        <v>5.6</v>
      </c>
      <c r="M2220">
        <f t="shared" si="104"/>
        <v>1</v>
      </c>
      <c r="N2220" t="s">
        <v>453</v>
      </c>
    </row>
    <row r="2221" spans="1:14">
      <c r="A2221" t="s">
        <v>451</v>
      </c>
      <c r="B2221" t="s">
        <v>452</v>
      </c>
      <c r="C2221" t="s">
        <v>178</v>
      </c>
      <c r="D2221" t="s">
        <v>185</v>
      </c>
      <c r="E2221" s="2">
        <v>42156.442361111112</v>
      </c>
      <c r="F2221" t="s">
        <v>150</v>
      </c>
      <c r="G2221" t="s">
        <v>149</v>
      </c>
      <c r="H2221" t="b">
        <v>0</v>
      </c>
      <c r="I2221">
        <v>0.01</v>
      </c>
      <c r="J2221">
        <v>1E-3</v>
      </c>
      <c r="K2221" t="str">
        <f t="shared" si="102"/>
        <v>=</v>
      </c>
      <c r="L2221">
        <f t="shared" si="103"/>
        <v>10</v>
      </c>
      <c r="M2221">
        <f t="shared" si="104"/>
        <v>1</v>
      </c>
      <c r="N2221" t="s">
        <v>453</v>
      </c>
    </row>
    <row r="2222" spans="1:14">
      <c r="A2222" t="s">
        <v>451</v>
      </c>
      <c r="B2222" t="s">
        <v>452</v>
      </c>
      <c r="C2222" t="s">
        <v>198</v>
      </c>
      <c r="D2222" t="s">
        <v>201</v>
      </c>
      <c r="E2222" s="2">
        <v>44698.563888888886</v>
      </c>
      <c r="F2222" t="s">
        <v>150</v>
      </c>
      <c r="G2222" t="s">
        <v>149</v>
      </c>
      <c r="H2222" t="b">
        <v>0</v>
      </c>
      <c r="I2222">
        <v>3.1E-2</v>
      </c>
      <c r="J2222">
        <v>1E-3</v>
      </c>
      <c r="K2222" t="str">
        <f t="shared" si="102"/>
        <v>=</v>
      </c>
      <c r="L2222">
        <f t="shared" si="103"/>
        <v>31</v>
      </c>
      <c r="M2222">
        <f t="shared" si="104"/>
        <v>1</v>
      </c>
      <c r="N2222" t="s">
        <v>453</v>
      </c>
    </row>
    <row r="2223" spans="1:14">
      <c r="A2223" t="s">
        <v>451</v>
      </c>
      <c r="B2223" t="s">
        <v>452</v>
      </c>
      <c r="C2223" t="s">
        <v>187</v>
      </c>
      <c r="D2223" t="s">
        <v>188</v>
      </c>
      <c r="E2223" s="2">
        <v>41920.359722222223</v>
      </c>
      <c r="F2223" t="s">
        <v>150</v>
      </c>
      <c r="G2223" t="s">
        <v>149</v>
      </c>
      <c r="H2223" t="b">
        <v>0</v>
      </c>
      <c r="I2223">
        <v>0.02</v>
      </c>
      <c r="J2223">
        <v>1E-3</v>
      </c>
      <c r="K2223" t="str">
        <f t="shared" si="102"/>
        <v>=</v>
      </c>
      <c r="L2223">
        <f t="shared" si="103"/>
        <v>20</v>
      </c>
      <c r="M2223">
        <f t="shared" si="104"/>
        <v>1</v>
      </c>
      <c r="N2223" t="s">
        <v>453</v>
      </c>
    </row>
    <row r="2224" spans="1:14">
      <c r="A2224" t="s">
        <v>451</v>
      </c>
      <c r="B2224" t="s">
        <v>452</v>
      </c>
      <c r="C2224" t="s">
        <v>196</v>
      </c>
      <c r="D2224" t="s">
        <v>197</v>
      </c>
      <c r="E2224" s="2">
        <v>42130.625</v>
      </c>
      <c r="F2224" t="s">
        <v>150</v>
      </c>
      <c r="G2224" t="s">
        <v>149</v>
      </c>
      <c r="H2224" t="b">
        <v>0</v>
      </c>
      <c r="I2224">
        <v>7.8E-2</v>
      </c>
      <c r="J2224">
        <v>1E-3</v>
      </c>
      <c r="K2224" t="str">
        <f t="shared" si="102"/>
        <v>=</v>
      </c>
      <c r="L2224">
        <f t="shared" si="103"/>
        <v>78</v>
      </c>
      <c r="M2224">
        <f t="shared" si="104"/>
        <v>1</v>
      </c>
      <c r="N2224" t="s">
        <v>453</v>
      </c>
    </row>
    <row r="2225" spans="1:14">
      <c r="A2225" t="s">
        <v>451</v>
      </c>
      <c r="B2225" t="s">
        <v>452</v>
      </c>
      <c r="C2225" t="s">
        <v>178</v>
      </c>
      <c r="D2225" t="s">
        <v>185</v>
      </c>
      <c r="E2225" s="2">
        <v>43245.404861111114</v>
      </c>
      <c r="F2225" t="s">
        <v>150</v>
      </c>
      <c r="G2225" t="s">
        <v>149</v>
      </c>
      <c r="H2225" t="b">
        <v>0</v>
      </c>
      <c r="I2225">
        <v>9.7000000000000003E-3</v>
      </c>
      <c r="J2225">
        <v>1E-3</v>
      </c>
      <c r="K2225" t="str">
        <f t="shared" si="102"/>
        <v>=</v>
      </c>
      <c r="L2225">
        <f t="shared" si="103"/>
        <v>9.7000000000000011</v>
      </c>
      <c r="M2225">
        <f t="shared" si="104"/>
        <v>1</v>
      </c>
      <c r="N2225" t="s">
        <v>453</v>
      </c>
    </row>
    <row r="2226" spans="1:14">
      <c r="A2226" t="s">
        <v>451</v>
      </c>
      <c r="B2226" t="s">
        <v>452</v>
      </c>
      <c r="C2226" t="s">
        <v>187</v>
      </c>
      <c r="D2226" t="s">
        <v>188</v>
      </c>
      <c r="E2226" s="2">
        <v>42069.340277777781</v>
      </c>
      <c r="F2226" t="s">
        <v>150</v>
      </c>
      <c r="G2226" t="s">
        <v>149</v>
      </c>
      <c r="H2226" t="b">
        <v>0</v>
      </c>
      <c r="I2226">
        <v>1.2999999999999999E-2</v>
      </c>
      <c r="J2226">
        <v>1E-3</v>
      </c>
      <c r="K2226" t="str">
        <f t="shared" si="102"/>
        <v>=</v>
      </c>
      <c r="L2226">
        <f t="shared" si="103"/>
        <v>13</v>
      </c>
      <c r="M2226">
        <f t="shared" si="104"/>
        <v>1</v>
      </c>
      <c r="N2226" t="s">
        <v>453</v>
      </c>
    </row>
    <row r="2227" spans="1:14">
      <c r="A2227" t="s">
        <v>451</v>
      </c>
      <c r="B2227" t="s">
        <v>452</v>
      </c>
      <c r="C2227" t="s">
        <v>187</v>
      </c>
      <c r="D2227" t="s">
        <v>188</v>
      </c>
      <c r="E2227" s="2">
        <v>44812.392361111109</v>
      </c>
      <c r="F2227" t="s">
        <v>150</v>
      </c>
      <c r="G2227" t="s">
        <v>149</v>
      </c>
      <c r="H2227" t="b">
        <v>0</v>
      </c>
      <c r="I2227">
        <v>0.01</v>
      </c>
      <c r="J2227">
        <v>1E-3</v>
      </c>
      <c r="K2227" t="str">
        <f t="shared" si="102"/>
        <v>=</v>
      </c>
      <c r="L2227">
        <f t="shared" si="103"/>
        <v>10</v>
      </c>
      <c r="M2227">
        <f t="shared" si="104"/>
        <v>1</v>
      </c>
      <c r="N2227" t="s">
        <v>453</v>
      </c>
    </row>
    <row r="2228" spans="1:14">
      <c r="A2228" t="s">
        <v>451</v>
      </c>
      <c r="B2228" t="s">
        <v>452</v>
      </c>
      <c r="C2228" t="s">
        <v>206</v>
      </c>
      <c r="D2228" t="s">
        <v>207</v>
      </c>
      <c r="E2228" s="2">
        <v>43426.451388888891</v>
      </c>
      <c r="F2228" t="s">
        <v>150</v>
      </c>
      <c r="G2228" t="s">
        <v>149</v>
      </c>
      <c r="H2228" t="b">
        <v>0</v>
      </c>
      <c r="I2228">
        <v>6.3E-2</v>
      </c>
      <c r="J2228">
        <v>1E-3</v>
      </c>
      <c r="K2228" t="str">
        <f t="shared" si="102"/>
        <v>=</v>
      </c>
      <c r="L2228">
        <f t="shared" si="103"/>
        <v>63</v>
      </c>
      <c r="M2228">
        <f t="shared" si="104"/>
        <v>1</v>
      </c>
      <c r="N2228" t="s">
        <v>453</v>
      </c>
    </row>
    <row r="2229" spans="1:14">
      <c r="A2229" t="s">
        <v>451</v>
      </c>
      <c r="B2229" t="s">
        <v>452</v>
      </c>
      <c r="C2229" t="s">
        <v>178</v>
      </c>
      <c r="D2229" t="s">
        <v>185</v>
      </c>
      <c r="E2229" s="2">
        <v>42132.573611111111</v>
      </c>
      <c r="F2229" t="s">
        <v>150</v>
      </c>
      <c r="G2229" t="s">
        <v>149</v>
      </c>
      <c r="H2229" t="b">
        <v>0</v>
      </c>
      <c r="I2229">
        <v>0.01</v>
      </c>
      <c r="J2229">
        <v>1E-3</v>
      </c>
      <c r="K2229" t="str">
        <f t="shared" si="102"/>
        <v>=</v>
      </c>
      <c r="L2229">
        <f t="shared" si="103"/>
        <v>10</v>
      </c>
      <c r="M2229">
        <f t="shared" si="104"/>
        <v>1</v>
      </c>
      <c r="N2229" t="s">
        <v>453</v>
      </c>
    </row>
    <row r="2230" spans="1:14">
      <c r="A2230" t="s">
        <v>451</v>
      </c>
      <c r="B2230" t="s">
        <v>452</v>
      </c>
      <c r="C2230" t="s">
        <v>178</v>
      </c>
      <c r="D2230" t="s">
        <v>185</v>
      </c>
      <c r="E2230" s="2">
        <v>44636.543055555558</v>
      </c>
      <c r="F2230" t="s">
        <v>150</v>
      </c>
      <c r="G2230" t="s">
        <v>149</v>
      </c>
      <c r="H2230" t="b">
        <v>0</v>
      </c>
      <c r="I2230">
        <v>4.1000000000000003E-3</v>
      </c>
      <c r="J2230">
        <v>1E-3</v>
      </c>
      <c r="K2230" t="str">
        <f t="shared" si="102"/>
        <v>=</v>
      </c>
      <c r="L2230">
        <f t="shared" si="103"/>
        <v>4.1000000000000005</v>
      </c>
      <c r="M2230">
        <f t="shared" si="104"/>
        <v>1</v>
      </c>
      <c r="N2230" t="s">
        <v>453</v>
      </c>
    </row>
    <row r="2231" spans="1:14">
      <c r="A2231" t="s">
        <v>451</v>
      </c>
      <c r="B2231" t="s">
        <v>452</v>
      </c>
      <c r="C2231" t="s">
        <v>190</v>
      </c>
      <c r="D2231" t="s">
        <v>194</v>
      </c>
      <c r="E2231" s="2">
        <v>41939.488888888889</v>
      </c>
      <c r="F2231" t="s">
        <v>150</v>
      </c>
      <c r="G2231" t="s">
        <v>149</v>
      </c>
      <c r="H2231" t="b">
        <v>0</v>
      </c>
      <c r="I2231">
        <v>2E-3</v>
      </c>
      <c r="J2231">
        <v>1E-3</v>
      </c>
      <c r="K2231" t="str">
        <f t="shared" si="102"/>
        <v>=</v>
      </c>
      <c r="L2231">
        <f t="shared" si="103"/>
        <v>2</v>
      </c>
      <c r="M2231">
        <f t="shared" si="104"/>
        <v>1</v>
      </c>
      <c r="N2231" t="s">
        <v>453</v>
      </c>
    </row>
    <row r="2232" spans="1:14">
      <c r="A2232" t="s">
        <v>451</v>
      </c>
      <c r="B2232" t="s">
        <v>452</v>
      </c>
      <c r="C2232" t="s">
        <v>198</v>
      </c>
      <c r="D2232" t="s">
        <v>201</v>
      </c>
      <c r="E2232" s="2">
        <v>45124.560416666667</v>
      </c>
      <c r="F2232" t="s">
        <v>150</v>
      </c>
      <c r="G2232" t="s">
        <v>149</v>
      </c>
      <c r="H2232" t="b">
        <v>0</v>
      </c>
      <c r="I2232">
        <v>4.5999999999999999E-2</v>
      </c>
      <c r="J2232">
        <v>1E-3</v>
      </c>
      <c r="K2232" t="str">
        <f t="shared" si="102"/>
        <v>=</v>
      </c>
      <c r="L2232">
        <f t="shared" si="103"/>
        <v>46</v>
      </c>
      <c r="M2232">
        <f t="shared" si="104"/>
        <v>1</v>
      </c>
      <c r="N2232" t="s">
        <v>453</v>
      </c>
    </row>
    <row r="2233" spans="1:14">
      <c r="A2233" t="s">
        <v>451</v>
      </c>
      <c r="B2233" t="s">
        <v>452</v>
      </c>
      <c r="C2233" t="s">
        <v>203</v>
      </c>
      <c r="D2233" t="s">
        <v>204</v>
      </c>
      <c r="E2233" s="2">
        <v>44508.431944444441</v>
      </c>
      <c r="F2233" t="s">
        <v>150</v>
      </c>
      <c r="G2233" t="s">
        <v>149</v>
      </c>
      <c r="H2233" t="b">
        <v>0</v>
      </c>
      <c r="I2233">
        <v>0.05</v>
      </c>
      <c r="J2233">
        <v>1E-3</v>
      </c>
      <c r="K2233" t="str">
        <f t="shared" si="102"/>
        <v>=</v>
      </c>
      <c r="L2233">
        <f t="shared" si="103"/>
        <v>50</v>
      </c>
      <c r="M2233">
        <f t="shared" si="104"/>
        <v>1</v>
      </c>
      <c r="N2233" t="s">
        <v>453</v>
      </c>
    </row>
    <row r="2234" spans="1:14">
      <c r="A2234" t="s">
        <v>451</v>
      </c>
      <c r="B2234" t="s">
        <v>452</v>
      </c>
      <c r="C2234" t="s">
        <v>206</v>
      </c>
      <c r="D2234" t="s">
        <v>207</v>
      </c>
      <c r="E2234" s="2">
        <v>43376.518750000003</v>
      </c>
      <c r="F2234" t="s">
        <v>150</v>
      </c>
      <c r="G2234" t="s">
        <v>149</v>
      </c>
      <c r="H2234" t="b">
        <v>0</v>
      </c>
      <c r="I2234">
        <v>6.3E-2</v>
      </c>
      <c r="J2234">
        <v>1E-3</v>
      </c>
      <c r="K2234" t="str">
        <f t="shared" si="102"/>
        <v>=</v>
      </c>
      <c r="L2234">
        <f t="shared" si="103"/>
        <v>63</v>
      </c>
      <c r="M2234">
        <f t="shared" si="104"/>
        <v>1</v>
      </c>
      <c r="N2234" t="s">
        <v>453</v>
      </c>
    </row>
    <row r="2235" spans="1:14">
      <c r="A2235" t="s">
        <v>451</v>
      </c>
      <c r="B2235" t="s">
        <v>452</v>
      </c>
      <c r="C2235" t="s">
        <v>203</v>
      </c>
      <c r="D2235" t="s">
        <v>204</v>
      </c>
      <c r="E2235" s="2">
        <v>42752.533333333333</v>
      </c>
      <c r="F2235" t="s">
        <v>150</v>
      </c>
      <c r="G2235" t="s">
        <v>149</v>
      </c>
      <c r="H2235" t="b">
        <v>0</v>
      </c>
      <c r="I2235">
        <v>3.9E-2</v>
      </c>
      <c r="J2235">
        <v>1E-3</v>
      </c>
      <c r="K2235" t="str">
        <f t="shared" si="102"/>
        <v>=</v>
      </c>
      <c r="L2235">
        <f t="shared" si="103"/>
        <v>39</v>
      </c>
      <c r="M2235">
        <f t="shared" si="104"/>
        <v>1</v>
      </c>
      <c r="N2235" t="s">
        <v>453</v>
      </c>
    </row>
    <row r="2236" spans="1:14">
      <c r="A2236" t="s">
        <v>451</v>
      </c>
      <c r="B2236" t="s">
        <v>452</v>
      </c>
      <c r="C2236" t="s">
        <v>268</v>
      </c>
      <c r="D2236" t="s">
        <v>271</v>
      </c>
      <c r="E2236" s="2">
        <v>42405.422222222223</v>
      </c>
      <c r="F2236" t="s">
        <v>150</v>
      </c>
      <c r="G2236" t="s">
        <v>149</v>
      </c>
      <c r="H2236" t="b">
        <v>0</v>
      </c>
      <c r="I2236">
        <v>1E-3</v>
      </c>
      <c r="J2236">
        <v>1E-3</v>
      </c>
      <c r="K2236" t="str">
        <f t="shared" si="102"/>
        <v>=</v>
      </c>
      <c r="L2236">
        <f t="shared" si="103"/>
        <v>1</v>
      </c>
      <c r="M2236">
        <f t="shared" si="104"/>
        <v>1</v>
      </c>
      <c r="N2236" t="s">
        <v>453</v>
      </c>
    </row>
    <row r="2237" spans="1:14">
      <c r="A2237" t="s">
        <v>451</v>
      </c>
      <c r="B2237" t="s">
        <v>452</v>
      </c>
      <c r="C2237" t="s">
        <v>187</v>
      </c>
      <c r="D2237" t="s">
        <v>188</v>
      </c>
      <c r="E2237" s="2">
        <v>42314.402777777781</v>
      </c>
      <c r="F2237" t="s">
        <v>150</v>
      </c>
      <c r="G2237" t="s">
        <v>149</v>
      </c>
      <c r="H2237" t="b">
        <v>0</v>
      </c>
      <c r="I2237">
        <v>1.9E-2</v>
      </c>
      <c r="J2237">
        <v>1E-3</v>
      </c>
      <c r="K2237" t="str">
        <f t="shared" si="102"/>
        <v>=</v>
      </c>
      <c r="L2237">
        <f t="shared" si="103"/>
        <v>19</v>
      </c>
      <c r="M2237">
        <f t="shared" si="104"/>
        <v>1</v>
      </c>
      <c r="N2237" t="s">
        <v>453</v>
      </c>
    </row>
    <row r="2238" spans="1:14">
      <c r="A2238" t="s">
        <v>451</v>
      </c>
      <c r="B2238" t="s">
        <v>452</v>
      </c>
      <c r="C2238" t="s">
        <v>198</v>
      </c>
      <c r="D2238" t="s">
        <v>201</v>
      </c>
      <c r="E2238" s="2">
        <v>44320.469444444447</v>
      </c>
      <c r="F2238" t="s">
        <v>150</v>
      </c>
      <c r="G2238" t="s">
        <v>149</v>
      </c>
      <c r="H2238" t="b">
        <v>0</v>
      </c>
      <c r="I2238">
        <v>4.9000000000000002E-2</v>
      </c>
      <c r="J2238">
        <v>1E-3</v>
      </c>
      <c r="K2238" t="str">
        <f t="shared" si="102"/>
        <v>=</v>
      </c>
      <c r="L2238">
        <f t="shared" si="103"/>
        <v>49</v>
      </c>
      <c r="M2238">
        <f t="shared" si="104"/>
        <v>1</v>
      </c>
      <c r="N2238" t="s">
        <v>453</v>
      </c>
    </row>
    <row r="2239" spans="1:14">
      <c r="A2239" t="s">
        <v>451</v>
      </c>
      <c r="B2239" t="s">
        <v>452</v>
      </c>
      <c r="C2239" t="s">
        <v>219</v>
      </c>
      <c r="D2239" t="s">
        <v>222</v>
      </c>
      <c r="E2239" s="2">
        <v>44852.475694444445</v>
      </c>
      <c r="F2239" t="s">
        <v>150</v>
      </c>
      <c r="G2239" t="s">
        <v>149</v>
      </c>
      <c r="H2239" t="b">
        <v>0</v>
      </c>
      <c r="I2239">
        <v>7.6999999999999999E-2</v>
      </c>
      <c r="J2239">
        <v>1E-3</v>
      </c>
      <c r="K2239" t="str">
        <f t="shared" si="102"/>
        <v>=</v>
      </c>
      <c r="L2239">
        <f t="shared" si="103"/>
        <v>77</v>
      </c>
      <c r="M2239">
        <f t="shared" si="104"/>
        <v>1</v>
      </c>
      <c r="N2239" t="s">
        <v>453</v>
      </c>
    </row>
    <row r="2240" spans="1:14">
      <c r="A2240" t="s">
        <v>451</v>
      </c>
      <c r="B2240" t="s">
        <v>452</v>
      </c>
      <c r="C2240" t="s">
        <v>206</v>
      </c>
      <c r="D2240" t="s">
        <v>207</v>
      </c>
      <c r="E2240" s="2">
        <v>44278.3125</v>
      </c>
      <c r="F2240" t="s">
        <v>150</v>
      </c>
      <c r="G2240" t="s">
        <v>149</v>
      </c>
      <c r="H2240" t="b">
        <v>0</v>
      </c>
      <c r="I2240">
        <v>2.4E-2</v>
      </c>
      <c r="J2240">
        <v>1E-3</v>
      </c>
      <c r="K2240" t="str">
        <f t="shared" si="102"/>
        <v>=</v>
      </c>
      <c r="L2240">
        <f t="shared" si="103"/>
        <v>24</v>
      </c>
      <c r="M2240">
        <f t="shared" si="104"/>
        <v>1</v>
      </c>
      <c r="N2240" t="s">
        <v>453</v>
      </c>
    </row>
    <row r="2241" spans="1:14">
      <c r="A2241" t="s">
        <v>451</v>
      </c>
      <c r="B2241" t="s">
        <v>452</v>
      </c>
      <c r="C2241" t="s">
        <v>178</v>
      </c>
      <c r="D2241" t="s">
        <v>185</v>
      </c>
      <c r="E2241" s="2">
        <v>44615.540277777778</v>
      </c>
      <c r="F2241" t="s">
        <v>150</v>
      </c>
      <c r="G2241" t="s">
        <v>149</v>
      </c>
      <c r="H2241" t="b">
        <v>0</v>
      </c>
      <c r="I2241">
        <v>2.7000000000000001E-3</v>
      </c>
      <c r="J2241">
        <v>1E-3</v>
      </c>
      <c r="K2241" t="str">
        <f t="shared" si="102"/>
        <v>=</v>
      </c>
      <c r="L2241">
        <f t="shared" si="103"/>
        <v>2.7</v>
      </c>
      <c r="M2241">
        <f t="shared" si="104"/>
        <v>1</v>
      </c>
      <c r="N2241" t="s">
        <v>453</v>
      </c>
    </row>
    <row r="2242" spans="1:14">
      <c r="A2242" t="s">
        <v>451</v>
      </c>
      <c r="B2242" t="s">
        <v>452</v>
      </c>
      <c r="C2242" t="s">
        <v>224</v>
      </c>
      <c r="D2242" t="s">
        <v>225</v>
      </c>
      <c r="E2242" s="2">
        <v>42719.392361111109</v>
      </c>
      <c r="F2242" t="s">
        <v>150</v>
      </c>
      <c r="G2242" t="s">
        <v>149</v>
      </c>
      <c r="H2242" t="b">
        <v>0</v>
      </c>
      <c r="I2242">
        <v>3.5000000000000001E-3</v>
      </c>
      <c r="J2242">
        <v>1E-3</v>
      </c>
      <c r="K2242" t="str">
        <f t="shared" ref="K2242:K2305" si="105">IF(H2242=TRUE,"&lt;","=")</f>
        <v>=</v>
      </c>
      <c r="L2242">
        <f t="shared" ref="L2242:L2305" si="106">I2242*1000</f>
        <v>3.5</v>
      </c>
      <c r="M2242">
        <f t="shared" ref="M2242:M2305" si="107">J2242*1000</f>
        <v>1</v>
      </c>
      <c r="N2242" t="s">
        <v>453</v>
      </c>
    </row>
    <row r="2243" spans="1:14">
      <c r="A2243" t="s">
        <v>451</v>
      </c>
      <c r="B2243" t="s">
        <v>452</v>
      </c>
      <c r="C2243" t="s">
        <v>224</v>
      </c>
      <c r="D2243" t="s">
        <v>225</v>
      </c>
      <c r="E2243" s="2">
        <v>44515.430555555555</v>
      </c>
      <c r="F2243" t="s">
        <v>150</v>
      </c>
      <c r="G2243" t="s">
        <v>149</v>
      </c>
      <c r="H2243" t="b">
        <v>0</v>
      </c>
      <c r="I2243">
        <v>7.1000000000000004E-3</v>
      </c>
      <c r="J2243">
        <v>1E-3</v>
      </c>
      <c r="K2243" t="str">
        <f t="shared" si="105"/>
        <v>=</v>
      </c>
      <c r="L2243">
        <f t="shared" si="106"/>
        <v>7.1000000000000005</v>
      </c>
      <c r="M2243">
        <f t="shared" si="107"/>
        <v>1</v>
      </c>
      <c r="N2243" t="s">
        <v>453</v>
      </c>
    </row>
    <row r="2244" spans="1:14">
      <c r="A2244" t="s">
        <v>451</v>
      </c>
      <c r="B2244" t="s">
        <v>452</v>
      </c>
      <c r="C2244" t="s">
        <v>190</v>
      </c>
      <c r="D2244" t="s">
        <v>194</v>
      </c>
      <c r="E2244" s="2">
        <v>41936.522222222222</v>
      </c>
      <c r="F2244" t="s">
        <v>150</v>
      </c>
      <c r="G2244" t="s">
        <v>149</v>
      </c>
      <c r="H2244" t="b">
        <v>0</v>
      </c>
      <c r="I2244">
        <v>1.5E-3</v>
      </c>
      <c r="J2244">
        <v>1E-3</v>
      </c>
      <c r="K2244" t="str">
        <f t="shared" si="105"/>
        <v>=</v>
      </c>
      <c r="L2244">
        <f t="shared" si="106"/>
        <v>1.5</v>
      </c>
      <c r="M2244">
        <f t="shared" si="107"/>
        <v>1</v>
      </c>
      <c r="N2244" t="s">
        <v>453</v>
      </c>
    </row>
    <row r="2245" spans="1:14">
      <c r="A2245" t="s">
        <v>451</v>
      </c>
      <c r="B2245" t="s">
        <v>452</v>
      </c>
      <c r="C2245" t="s">
        <v>241</v>
      </c>
      <c r="D2245" t="s">
        <v>242</v>
      </c>
      <c r="E2245" s="2">
        <v>42402.522916666669</v>
      </c>
      <c r="F2245" t="s">
        <v>150</v>
      </c>
      <c r="G2245" t="s">
        <v>149</v>
      </c>
      <c r="H2245" t="b">
        <v>0</v>
      </c>
      <c r="I2245">
        <v>1E-3</v>
      </c>
      <c r="J2245">
        <v>1E-3</v>
      </c>
      <c r="K2245" t="str">
        <f t="shared" si="105"/>
        <v>=</v>
      </c>
      <c r="L2245">
        <f t="shared" si="106"/>
        <v>1</v>
      </c>
      <c r="M2245">
        <f t="shared" si="107"/>
        <v>1</v>
      </c>
      <c r="N2245" t="s">
        <v>453</v>
      </c>
    </row>
    <row r="2246" spans="1:14">
      <c r="A2246" t="s">
        <v>451</v>
      </c>
      <c r="B2246" t="s">
        <v>452</v>
      </c>
      <c r="C2246" t="s">
        <v>198</v>
      </c>
      <c r="D2246" t="s">
        <v>201</v>
      </c>
      <c r="E2246" s="2">
        <v>43269.4</v>
      </c>
      <c r="F2246" t="s">
        <v>150</v>
      </c>
      <c r="G2246" t="s">
        <v>149</v>
      </c>
      <c r="H2246" t="b">
        <v>0</v>
      </c>
      <c r="I2246">
        <v>5.5E-2</v>
      </c>
      <c r="J2246">
        <v>1E-3</v>
      </c>
      <c r="K2246" t="str">
        <f t="shared" si="105"/>
        <v>=</v>
      </c>
      <c r="L2246">
        <f t="shared" si="106"/>
        <v>55</v>
      </c>
      <c r="M2246">
        <f t="shared" si="107"/>
        <v>1</v>
      </c>
      <c r="N2246" t="s">
        <v>453</v>
      </c>
    </row>
    <row r="2247" spans="1:14">
      <c r="A2247" t="s">
        <v>451</v>
      </c>
      <c r="B2247" t="s">
        <v>452</v>
      </c>
      <c r="C2247" t="s">
        <v>203</v>
      </c>
      <c r="D2247" t="s">
        <v>204</v>
      </c>
      <c r="E2247" s="2">
        <v>45215.4</v>
      </c>
      <c r="F2247" t="s">
        <v>150</v>
      </c>
      <c r="G2247" t="s">
        <v>149</v>
      </c>
      <c r="H2247" t="b">
        <v>0</v>
      </c>
      <c r="I2247">
        <v>7.0000000000000007E-2</v>
      </c>
      <c r="J2247">
        <v>1E-3</v>
      </c>
      <c r="K2247" t="str">
        <f t="shared" si="105"/>
        <v>=</v>
      </c>
      <c r="L2247">
        <f t="shared" si="106"/>
        <v>70</v>
      </c>
      <c r="M2247">
        <f t="shared" si="107"/>
        <v>1</v>
      </c>
      <c r="N2247" t="s">
        <v>453</v>
      </c>
    </row>
    <row r="2248" spans="1:14">
      <c r="A2248" t="s">
        <v>451</v>
      </c>
      <c r="B2248" t="s">
        <v>452</v>
      </c>
      <c r="C2248" t="s">
        <v>198</v>
      </c>
      <c r="D2248" t="s">
        <v>201</v>
      </c>
      <c r="E2248" s="2">
        <v>42776.401388888888</v>
      </c>
      <c r="F2248" t="s">
        <v>150</v>
      </c>
      <c r="G2248" t="s">
        <v>149</v>
      </c>
      <c r="H2248" t="b">
        <v>0</v>
      </c>
      <c r="I2248">
        <v>3.5000000000000003E-2</v>
      </c>
      <c r="J2248">
        <v>1E-3</v>
      </c>
      <c r="K2248" t="str">
        <f t="shared" si="105"/>
        <v>=</v>
      </c>
      <c r="L2248">
        <f t="shared" si="106"/>
        <v>35</v>
      </c>
      <c r="M2248">
        <f t="shared" si="107"/>
        <v>1</v>
      </c>
      <c r="N2248" t="s">
        <v>453</v>
      </c>
    </row>
    <row r="2249" spans="1:14">
      <c r="A2249" t="s">
        <v>451</v>
      </c>
      <c r="B2249" t="s">
        <v>452</v>
      </c>
      <c r="C2249" t="s">
        <v>241</v>
      </c>
      <c r="D2249" t="s">
        <v>242</v>
      </c>
      <c r="E2249" s="2">
        <v>42306.54791666667</v>
      </c>
      <c r="F2249" t="s">
        <v>150</v>
      </c>
      <c r="G2249" t="s">
        <v>149</v>
      </c>
      <c r="H2249" t="b">
        <v>0</v>
      </c>
      <c r="I2249">
        <v>7.0000000000000001E-3</v>
      </c>
      <c r="J2249">
        <v>1E-3</v>
      </c>
      <c r="K2249" t="str">
        <f t="shared" si="105"/>
        <v>=</v>
      </c>
      <c r="L2249">
        <f t="shared" si="106"/>
        <v>7</v>
      </c>
      <c r="M2249">
        <f t="shared" si="107"/>
        <v>1</v>
      </c>
      <c r="N2249" t="s">
        <v>453</v>
      </c>
    </row>
    <row r="2250" spans="1:14">
      <c r="A2250" t="s">
        <v>451</v>
      </c>
      <c r="B2250" t="s">
        <v>452</v>
      </c>
      <c r="C2250" t="s">
        <v>364</v>
      </c>
      <c r="D2250" t="s">
        <v>365</v>
      </c>
      <c r="E2250" s="2">
        <v>43796.424305555556</v>
      </c>
      <c r="F2250" t="s">
        <v>150</v>
      </c>
      <c r="G2250" t="s">
        <v>149</v>
      </c>
      <c r="H2250" t="b">
        <v>0</v>
      </c>
      <c r="I2250">
        <v>2.5000000000000001E-3</v>
      </c>
      <c r="J2250">
        <v>1E-3</v>
      </c>
      <c r="K2250" t="str">
        <f t="shared" si="105"/>
        <v>=</v>
      </c>
      <c r="L2250">
        <f t="shared" si="106"/>
        <v>2.5</v>
      </c>
      <c r="M2250">
        <f t="shared" si="107"/>
        <v>1</v>
      </c>
      <c r="N2250" t="s">
        <v>453</v>
      </c>
    </row>
    <row r="2251" spans="1:14">
      <c r="A2251" t="s">
        <v>451</v>
      </c>
      <c r="B2251" t="s">
        <v>452</v>
      </c>
      <c r="C2251" t="s">
        <v>190</v>
      </c>
      <c r="D2251" t="s">
        <v>194</v>
      </c>
      <c r="E2251" s="2">
        <v>44378.625</v>
      </c>
      <c r="F2251" t="s">
        <v>150</v>
      </c>
      <c r="G2251" t="s">
        <v>149</v>
      </c>
      <c r="H2251" t="b">
        <v>0</v>
      </c>
      <c r="I2251">
        <v>2.3E-3</v>
      </c>
      <c r="J2251">
        <v>1E-3</v>
      </c>
      <c r="K2251" t="str">
        <f t="shared" si="105"/>
        <v>=</v>
      </c>
      <c r="L2251">
        <f t="shared" si="106"/>
        <v>2.2999999999999998</v>
      </c>
      <c r="M2251">
        <f t="shared" si="107"/>
        <v>1</v>
      </c>
      <c r="N2251" t="s">
        <v>453</v>
      </c>
    </row>
    <row r="2252" spans="1:14">
      <c r="A2252" t="s">
        <v>451</v>
      </c>
      <c r="B2252" t="s">
        <v>452</v>
      </c>
      <c r="C2252" t="s">
        <v>206</v>
      </c>
      <c r="D2252" t="s">
        <v>207</v>
      </c>
      <c r="E2252" s="2">
        <v>42494.571527777778</v>
      </c>
      <c r="F2252" t="s">
        <v>150</v>
      </c>
      <c r="G2252" t="s">
        <v>149</v>
      </c>
      <c r="H2252" t="b">
        <v>0</v>
      </c>
      <c r="I2252">
        <v>4.1000000000000002E-2</v>
      </c>
      <c r="J2252">
        <v>1E-3</v>
      </c>
      <c r="K2252" t="str">
        <f t="shared" si="105"/>
        <v>=</v>
      </c>
      <c r="L2252">
        <f t="shared" si="106"/>
        <v>41</v>
      </c>
      <c r="M2252">
        <f t="shared" si="107"/>
        <v>1</v>
      </c>
      <c r="N2252" t="s">
        <v>453</v>
      </c>
    </row>
    <row r="2253" spans="1:14">
      <c r="A2253" t="s">
        <v>451</v>
      </c>
      <c r="B2253" t="s">
        <v>452</v>
      </c>
      <c r="C2253" t="s">
        <v>206</v>
      </c>
      <c r="D2253" t="s">
        <v>207</v>
      </c>
      <c r="E2253" s="2">
        <v>42747.544444444444</v>
      </c>
      <c r="F2253" t="s">
        <v>150</v>
      </c>
      <c r="G2253" t="s">
        <v>149</v>
      </c>
      <c r="H2253" t="b">
        <v>0</v>
      </c>
      <c r="I2253">
        <v>3.5000000000000003E-2</v>
      </c>
      <c r="J2253">
        <v>1E-3</v>
      </c>
      <c r="K2253" t="str">
        <f t="shared" si="105"/>
        <v>=</v>
      </c>
      <c r="L2253">
        <f t="shared" si="106"/>
        <v>35</v>
      </c>
      <c r="M2253">
        <f t="shared" si="107"/>
        <v>1</v>
      </c>
      <c r="N2253" t="s">
        <v>453</v>
      </c>
    </row>
    <row r="2254" spans="1:14">
      <c r="A2254" t="s">
        <v>451</v>
      </c>
      <c r="B2254" t="s">
        <v>452</v>
      </c>
      <c r="C2254" t="s">
        <v>187</v>
      </c>
      <c r="D2254" t="s">
        <v>188</v>
      </c>
      <c r="E2254" s="2">
        <v>42464.544444444444</v>
      </c>
      <c r="F2254" t="s">
        <v>150</v>
      </c>
      <c r="G2254" t="s">
        <v>149</v>
      </c>
      <c r="H2254" t="b">
        <v>0</v>
      </c>
      <c r="I2254">
        <v>1.4E-2</v>
      </c>
      <c r="J2254">
        <v>1E-3</v>
      </c>
      <c r="K2254" t="str">
        <f t="shared" si="105"/>
        <v>=</v>
      </c>
      <c r="L2254">
        <f t="shared" si="106"/>
        <v>14</v>
      </c>
      <c r="M2254">
        <f t="shared" si="107"/>
        <v>1</v>
      </c>
      <c r="N2254" t="s">
        <v>453</v>
      </c>
    </row>
    <row r="2255" spans="1:14">
      <c r="A2255" t="s">
        <v>451</v>
      </c>
      <c r="B2255" t="s">
        <v>452</v>
      </c>
      <c r="C2255" t="s">
        <v>196</v>
      </c>
      <c r="D2255" t="s">
        <v>197</v>
      </c>
      <c r="E2255" s="2">
        <v>42319.388888888891</v>
      </c>
      <c r="F2255" t="s">
        <v>150</v>
      </c>
      <c r="G2255" t="s">
        <v>149</v>
      </c>
      <c r="H2255" t="b">
        <v>0</v>
      </c>
      <c r="I2255">
        <v>2.1000000000000001E-2</v>
      </c>
      <c r="J2255">
        <v>1E-3</v>
      </c>
      <c r="K2255" t="str">
        <f t="shared" si="105"/>
        <v>=</v>
      </c>
      <c r="L2255">
        <f t="shared" si="106"/>
        <v>21</v>
      </c>
      <c r="M2255">
        <f t="shared" si="107"/>
        <v>1</v>
      </c>
      <c r="N2255" t="s">
        <v>453</v>
      </c>
    </row>
    <row r="2256" spans="1:14">
      <c r="A2256" t="s">
        <v>451</v>
      </c>
      <c r="B2256" t="s">
        <v>452</v>
      </c>
      <c r="C2256" t="s">
        <v>206</v>
      </c>
      <c r="D2256" t="s">
        <v>207</v>
      </c>
      <c r="E2256" s="2">
        <v>44757.401388888888</v>
      </c>
      <c r="F2256" t="s">
        <v>150</v>
      </c>
      <c r="G2256" t="s">
        <v>149</v>
      </c>
      <c r="H2256" t="b">
        <v>0</v>
      </c>
      <c r="I2256">
        <v>0.04</v>
      </c>
      <c r="J2256">
        <v>1E-3</v>
      </c>
      <c r="K2256" t="str">
        <f t="shared" si="105"/>
        <v>=</v>
      </c>
      <c r="L2256">
        <f t="shared" si="106"/>
        <v>40</v>
      </c>
      <c r="M2256">
        <f t="shared" si="107"/>
        <v>1</v>
      </c>
      <c r="N2256" t="s">
        <v>453</v>
      </c>
    </row>
    <row r="2257" spans="1:14">
      <c r="A2257" t="s">
        <v>451</v>
      </c>
      <c r="B2257" t="s">
        <v>452</v>
      </c>
      <c r="C2257" t="s">
        <v>178</v>
      </c>
      <c r="D2257" t="s">
        <v>185</v>
      </c>
      <c r="E2257" s="2">
        <v>42671.520138888889</v>
      </c>
      <c r="F2257" t="s">
        <v>150</v>
      </c>
      <c r="G2257" t="s">
        <v>149</v>
      </c>
      <c r="H2257" t="b">
        <v>0</v>
      </c>
      <c r="I2257">
        <v>1.7000000000000001E-2</v>
      </c>
      <c r="J2257">
        <v>1E-3</v>
      </c>
      <c r="K2257" t="str">
        <f t="shared" si="105"/>
        <v>=</v>
      </c>
      <c r="L2257">
        <f t="shared" si="106"/>
        <v>17</v>
      </c>
      <c r="M2257">
        <f t="shared" si="107"/>
        <v>1</v>
      </c>
      <c r="N2257" t="s">
        <v>453</v>
      </c>
    </row>
    <row r="2258" spans="1:14">
      <c r="A2258" t="s">
        <v>451</v>
      </c>
      <c r="B2258" t="s">
        <v>452</v>
      </c>
      <c r="C2258" t="s">
        <v>187</v>
      </c>
      <c r="D2258" t="s">
        <v>188</v>
      </c>
      <c r="E2258" s="2">
        <v>44602.364583333336</v>
      </c>
      <c r="F2258" t="s">
        <v>150</v>
      </c>
      <c r="G2258" t="s">
        <v>149</v>
      </c>
      <c r="H2258" t="b">
        <v>0</v>
      </c>
      <c r="I2258">
        <v>1.2E-2</v>
      </c>
      <c r="J2258">
        <v>1E-3</v>
      </c>
      <c r="K2258" t="str">
        <f t="shared" si="105"/>
        <v>=</v>
      </c>
      <c r="L2258">
        <f t="shared" si="106"/>
        <v>12</v>
      </c>
      <c r="M2258">
        <f t="shared" si="107"/>
        <v>1</v>
      </c>
      <c r="N2258" t="s">
        <v>453</v>
      </c>
    </row>
    <row r="2259" spans="1:14">
      <c r="A2259" t="s">
        <v>451</v>
      </c>
      <c r="B2259" t="s">
        <v>452</v>
      </c>
      <c r="C2259" t="s">
        <v>203</v>
      </c>
      <c r="D2259" t="s">
        <v>204</v>
      </c>
      <c r="E2259" s="2">
        <v>42747.55972222222</v>
      </c>
      <c r="F2259" t="s">
        <v>150</v>
      </c>
      <c r="G2259" t="s">
        <v>149</v>
      </c>
      <c r="H2259" t="b">
        <v>0</v>
      </c>
      <c r="I2259">
        <v>4.9000000000000002E-2</v>
      </c>
      <c r="J2259">
        <v>1E-3</v>
      </c>
      <c r="K2259" t="str">
        <f t="shared" si="105"/>
        <v>=</v>
      </c>
      <c r="L2259">
        <f t="shared" si="106"/>
        <v>49</v>
      </c>
      <c r="M2259">
        <f t="shared" si="107"/>
        <v>1</v>
      </c>
      <c r="N2259" t="s">
        <v>453</v>
      </c>
    </row>
    <row r="2260" spans="1:14">
      <c r="A2260" t="s">
        <v>451</v>
      </c>
      <c r="B2260" t="s">
        <v>452</v>
      </c>
      <c r="C2260" t="s">
        <v>187</v>
      </c>
      <c r="D2260" t="s">
        <v>188</v>
      </c>
      <c r="E2260" s="2">
        <v>42124.550694444442</v>
      </c>
      <c r="F2260" t="s">
        <v>150</v>
      </c>
      <c r="G2260" t="s">
        <v>149</v>
      </c>
      <c r="H2260" t="b">
        <v>0</v>
      </c>
      <c r="I2260">
        <v>1.4E-2</v>
      </c>
      <c r="J2260">
        <v>1E-3</v>
      </c>
      <c r="K2260" t="str">
        <f t="shared" si="105"/>
        <v>=</v>
      </c>
      <c r="L2260">
        <f t="shared" si="106"/>
        <v>14</v>
      </c>
      <c r="M2260">
        <f t="shared" si="107"/>
        <v>1</v>
      </c>
      <c r="N2260" t="s">
        <v>453</v>
      </c>
    </row>
    <row r="2261" spans="1:14">
      <c r="A2261" t="s">
        <v>451</v>
      </c>
      <c r="B2261" t="s">
        <v>452</v>
      </c>
      <c r="C2261" t="s">
        <v>178</v>
      </c>
      <c r="D2261" t="s">
        <v>185</v>
      </c>
      <c r="E2261" s="2">
        <v>44629.54583333333</v>
      </c>
      <c r="F2261" t="s">
        <v>150</v>
      </c>
      <c r="G2261" t="s">
        <v>149</v>
      </c>
      <c r="H2261" t="b">
        <v>0</v>
      </c>
      <c r="I2261">
        <v>3.3999999999999998E-3</v>
      </c>
      <c r="J2261">
        <v>1E-3</v>
      </c>
      <c r="K2261" t="str">
        <f t="shared" si="105"/>
        <v>=</v>
      </c>
      <c r="L2261">
        <f t="shared" si="106"/>
        <v>3.4</v>
      </c>
      <c r="M2261">
        <f t="shared" si="107"/>
        <v>1</v>
      </c>
      <c r="N2261" t="s">
        <v>453</v>
      </c>
    </row>
    <row r="2262" spans="1:14">
      <c r="A2262" t="s">
        <v>451</v>
      </c>
      <c r="B2262" t="s">
        <v>452</v>
      </c>
      <c r="C2262" t="s">
        <v>178</v>
      </c>
      <c r="D2262" t="s">
        <v>185</v>
      </c>
      <c r="E2262" s="2">
        <v>44375.554861111108</v>
      </c>
      <c r="F2262" t="s">
        <v>150</v>
      </c>
      <c r="G2262" t="s">
        <v>149</v>
      </c>
      <c r="H2262" t="b">
        <v>0</v>
      </c>
      <c r="I2262">
        <v>7.1000000000000004E-3</v>
      </c>
      <c r="J2262">
        <v>1E-3</v>
      </c>
      <c r="K2262" t="str">
        <f t="shared" si="105"/>
        <v>=</v>
      </c>
      <c r="L2262">
        <f t="shared" si="106"/>
        <v>7.1000000000000005</v>
      </c>
      <c r="M2262">
        <f t="shared" si="107"/>
        <v>1</v>
      </c>
      <c r="N2262" t="s">
        <v>453</v>
      </c>
    </row>
    <row r="2263" spans="1:14">
      <c r="A2263" t="s">
        <v>451</v>
      </c>
      <c r="B2263" t="s">
        <v>452</v>
      </c>
      <c r="C2263" t="s">
        <v>198</v>
      </c>
      <c r="D2263" t="s">
        <v>201</v>
      </c>
      <c r="E2263" s="2">
        <v>43278.611805555556</v>
      </c>
      <c r="F2263" t="s">
        <v>150</v>
      </c>
      <c r="G2263" t="s">
        <v>149</v>
      </c>
      <c r="H2263" t="b">
        <v>0</v>
      </c>
      <c r="I2263">
        <v>4.9000000000000002E-2</v>
      </c>
      <c r="J2263">
        <v>1E-3</v>
      </c>
      <c r="K2263" t="str">
        <f t="shared" si="105"/>
        <v>=</v>
      </c>
      <c r="L2263">
        <f t="shared" si="106"/>
        <v>49</v>
      </c>
      <c r="M2263">
        <f t="shared" si="107"/>
        <v>1</v>
      </c>
      <c r="N2263" t="s">
        <v>453</v>
      </c>
    </row>
    <row r="2264" spans="1:14">
      <c r="A2264" t="s">
        <v>451</v>
      </c>
      <c r="B2264" t="s">
        <v>452</v>
      </c>
      <c r="C2264" t="s">
        <v>178</v>
      </c>
      <c r="D2264" t="s">
        <v>185</v>
      </c>
      <c r="E2264" s="2">
        <v>42312.336111111108</v>
      </c>
      <c r="F2264" t="s">
        <v>150</v>
      </c>
      <c r="G2264" t="s">
        <v>149</v>
      </c>
      <c r="H2264" t="b">
        <v>0</v>
      </c>
      <c r="I2264">
        <v>1.6E-2</v>
      </c>
      <c r="J2264">
        <v>1E-3</v>
      </c>
      <c r="K2264" t="str">
        <f t="shared" si="105"/>
        <v>=</v>
      </c>
      <c r="L2264">
        <f t="shared" si="106"/>
        <v>16</v>
      </c>
      <c r="M2264">
        <f t="shared" si="107"/>
        <v>1</v>
      </c>
      <c r="N2264" t="s">
        <v>453</v>
      </c>
    </row>
    <row r="2265" spans="1:14">
      <c r="A2265" t="s">
        <v>451</v>
      </c>
      <c r="B2265" t="s">
        <v>452</v>
      </c>
      <c r="C2265" t="s">
        <v>196</v>
      </c>
      <c r="D2265" t="s">
        <v>197</v>
      </c>
      <c r="E2265" s="2">
        <v>42160.511111111111</v>
      </c>
      <c r="F2265" t="s">
        <v>150</v>
      </c>
      <c r="G2265" t="s">
        <v>149</v>
      </c>
      <c r="H2265" t="b">
        <v>0</v>
      </c>
      <c r="I2265">
        <v>1.4E-2</v>
      </c>
      <c r="J2265">
        <v>1E-3</v>
      </c>
      <c r="K2265" t="str">
        <f t="shared" si="105"/>
        <v>=</v>
      </c>
      <c r="L2265">
        <f t="shared" si="106"/>
        <v>14</v>
      </c>
      <c r="M2265">
        <f t="shared" si="107"/>
        <v>1</v>
      </c>
      <c r="N2265" t="s">
        <v>453</v>
      </c>
    </row>
    <row r="2266" spans="1:14">
      <c r="A2266" t="s">
        <v>451</v>
      </c>
      <c r="B2266" t="s">
        <v>452</v>
      </c>
      <c r="C2266" t="s">
        <v>198</v>
      </c>
      <c r="D2266" t="s">
        <v>201</v>
      </c>
      <c r="E2266" s="2">
        <v>43243.574305555558</v>
      </c>
      <c r="F2266" t="s">
        <v>150</v>
      </c>
      <c r="G2266" t="s">
        <v>149</v>
      </c>
      <c r="H2266" t="b">
        <v>0</v>
      </c>
      <c r="I2266">
        <v>4.2999999999999997E-2</v>
      </c>
      <c r="J2266">
        <v>1E-3</v>
      </c>
      <c r="K2266" t="str">
        <f t="shared" si="105"/>
        <v>=</v>
      </c>
      <c r="L2266">
        <f t="shared" si="106"/>
        <v>43</v>
      </c>
      <c r="M2266">
        <f t="shared" si="107"/>
        <v>1</v>
      </c>
      <c r="N2266" t="s">
        <v>453</v>
      </c>
    </row>
    <row r="2267" spans="1:14">
      <c r="A2267" t="s">
        <v>451</v>
      </c>
      <c r="B2267" t="s">
        <v>452</v>
      </c>
      <c r="C2267" t="s">
        <v>323</v>
      </c>
      <c r="D2267" t="s">
        <v>324</v>
      </c>
      <c r="E2267" s="2">
        <v>44994.511111111111</v>
      </c>
      <c r="F2267" t="s">
        <v>150</v>
      </c>
      <c r="G2267" t="s">
        <v>149</v>
      </c>
      <c r="H2267" t="b">
        <v>0</v>
      </c>
      <c r="I2267">
        <v>3.0000000000000001E-3</v>
      </c>
      <c r="J2267">
        <v>1E-3</v>
      </c>
      <c r="K2267" t="str">
        <f t="shared" si="105"/>
        <v>=</v>
      </c>
      <c r="L2267">
        <f t="shared" si="106"/>
        <v>3</v>
      </c>
      <c r="M2267">
        <f t="shared" si="107"/>
        <v>1</v>
      </c>
      <c r="N2267" t="s">
        <v>453</v>
      </c>
    </row>
    <row r="2268" spans="1:14">
      <c r="A2268" t="s">
        <v>451</v>
      </c>
      <c r="B2268" t="s">
        <v>452</v>
      </c>
      <c r="C2268" t="s">
        <v>187</v>
      </c>
      <c r="D2268" t="s">
        <v>188</v>
      </c>
      <c r="E2268" s="2">
        <v>42503.709722222222</v>
      </c>
      <c r="F2268" t="s">
        <v>150</v>
      </c>
      <c r="G2268" t="s">
        <v>149</v>
      </c>
      <c r="H2268" t="b">
        <v>0</v>
      </c>
      <c r="I2268">
        <v>2.1000000000000001E-2</v>
      </c>
      <c r="J2268">
        <v>1E-3</v>
      </c>
      <c r="K2268" t="str">
        <f t="shared" si="105"/>
        <v>=</v>
      </c>
      <c r="L2268">
        <f t="shared" si="106"/>
        <v>21</v>
      </c>
      <c r="M2268">
        <f t="shared" si="107"/>
        <v>1</v>
      </c>
      <c r="N2268" t="s">
        <v>453</v>
      </c>
    </row>
    <row r="2269" spans="1:14">
      <c r="A2269" t="s">
        <v>451</v>
      </c>
      <c r="B2269" t="s">
        <v>452</v>
      </c>
      <c r="C2269" t="s">
        <v>187</v>
      </c>
      <c r="D2269" t="s">
        <v>188</v>
      </c>
      <c r="E2269" s="2">
        <v>42261.460416666669</v>
      </c>
      <c r="F2269" t="s">
        <v>150</v>
      </c>
      <c r="G2269" t="s">
        <v>149</v>
      </c>
      <c r="H2269" t="b">
        <v>0</v>
      </c>
      <c r="I2269">
        <v>1.6E-2</v>
      </c>
      <c r="J2269">
        <v>1E-3</v>
      </c>
      <c r="K2269" t="str">
        <f t="shared" si="105"/>
        <v>=</v>
      </c>
      <c r="L2269">
        <f t="shared" si="106"/>
        <v>16</v>
      </c>
      <c r="M2269">
        <f t="shared" si="107"/>
        <v>1</v>
      </c>
      <c r="N2269" t="s">
        <v>453</v>
      </c>
    </row>
    <row r="2270" spans="1:14">
      <c r="A2270" t="s">
        <v>451</v>
      </c>
      <c r="B2270" t="s">
        <v>452</v>
      </c>
      <c r="C2270" t="s">
        <v>334</v>
      </c>
      <c r="D2270" t="s">
        <v>335</v>
      </c>
      <c r="E2270" s="2">
        <v>43293.545138888891</v>
      </c>
      <c r="F2270" t="s">
        <v>150</v>
      </c>
      <c r="G2270" t="s">
        <v>149</v>
      </c>
      <c r="H2270" t="b">
        <v>0</v>
      </c>
      <c r="I2270">
        <v>2.5999999999999999E-2</v>
      </c>
      <c r="J2270">
        <v>1E-3</v>
      </c>
      <c r="K2270" t="str">
        <f t="shared" si="105"/>
        <v>=</v>
      </c>
      <c r="L2270">
        <f t="shared" si="106"/>
        <v>26</v>
      </c>
      <c r="M2270">
        <f t="shared" si="107"/>
        <v>1</v>
      </c>
      <c r="N2270" t="s">
        <v>453</v>
      </c>
    </row>
    <row r="2271" spans="1:14">
      <c r="A2271" t="s">
        <v>451</v>
      </c>
      <c r="B2271" t="s">
        <v>452</v>
      </c>
      <c r="C2271" t="s">
        <v>178</v>
      </c>
      <c r="D2271" t="s">
        <v>185</v>
      </c>
      <c r="E2271" s="2">
        <v>42261.618750000001</v>
      </c>
      <c r="F2271" t="s">
        <v>150</v>
      </c>
      <c r="G2271" t="s">
        <v>149</v>
      </c>
      <c r="H2271" t="b">
        <v>0</v>
      </c>
      <c r="I2271">
        <v>2.1000000000000001E-2</v>
      </c>
      <c r="J2271">
        <v>1E-3</v>
      </c>
      <c r="K2271" t="str">
        <f t="shared" si="105"/>
        <v>=</v>
      </c>
      <c r="L2271">
        <f t="shared" si="106"/>
        <v>21</v>
      </c>
      <c r="M2271">
        <f t="shared" si="107"/>
        <v>1</v>
      </c>
      <c r="N2271" t="s">
        <v>453</v>
      </c>
    </row>
    <row r="2272" spans="1:14">
      <c r="A2272" t="s">
        <v>451</v>
      </c>
      <c r="B2272" t="s">
        <v>452</v>
      </c>
      <c r="C2272" t="s">
        <v>241</v>
      </c>
      <c r="D2272" t="s">
        <v>242</v>
      </c>
      <c r="E2272" s="2">
        <v>44294.522916666669</v>
      </c>
      <c r="F2272" t="s">
        <v>150</v>
      </c>
      <c r="G2272" t="s">
        <v>149</v>
      </c>
      <c r="H2272" t="b">
        <v>0</v>
      </c>
      <c r="I2272">
        <v>2.8E-3</v>
      </c>
      <c r="J2272">
        <v>1E-3</v>
      </c>
      <c r="K2272" t="str">
        <f t="shared" si="105"/>
        <v>=</v>
      </c>
      <c r="L2272">
        <f t="shared" si="106"/>
        <v>2.8</v>
      </c>
      <c r="M2272">
        <f t="shared" si="107"/>
        <v>1</v>
      </c>
      <c r="N2272" t="s">
        <v>453</v>
      </c>
    </row>
    <row r="2273" spans="1:14">
      <c r="A2273" t="s">
        <v>451</v>
      </c>
      <c r="B2273" t="s">
        <v>452</v>
      </c>
      <c r="C2273" t="s">
        <v>198</v>
      </c>
      <c r="D2273" t="s">
        <v>201</v>
      </c>
      <c r="E2273" s="2">
        <v>43906.415277777778</v>
      </c>
      <c r="F2273" t="s">
        <v>150</v>
      </c>
      <c r="G2273" t="s">
        <v>149</v>
      </c>
      <c r="H2273" t="b">
        <v>0</v>
      </c>
      <c r="I2273">
        <v>3.2000000000000001E-2</v>
      </c>
      <c r="J2273">
        <v>1E-3</v>
      </c>
      <c r="K2273" t="str">
        <f t="shared" si="105"/>
        <v>=</v>
      </c>
      <c r="L2273">
        <f t="shared" si="106"/>
        <v>32</v>
      </c>
      <c r="M2273">
        <f t="shared" si="107"/>
        <v>1</v>
      </c>
      <c r="N2273" t="s">
        <v>453</v>
      </c>
    </row>
    <row r="2274" spans="1:14">
      <c r="A2274" t="s">
        <v>451</v>
      </c>
      <c r="B2274" t="s">
        <v>452</v>
      </c>
      <c r="C2274" t="s">
        <v>206</v>
      </c>
      <c r="D2274" t="s">
        <v>207</v>
      </c>
      <c r="E2274" s="2">
        <v>43482.381249999999</v>
      </c>
      <c r="F2274" t="s">
        <v>150</v>
      </c>
      <c r="G2274" t="s">
        <v>149</v>
      </c>
      <c r="H2274" t="b">
        <v>0</v>
      </c>
      <c r="I2274">
        <v>5.2999999999999999E-2</v>
      </c>
      <c r="J2274">
        <v>1E-3</v>
      </c>
      <c r="K2274" t="str">
        <f t="shared" si="105"/>
        <v>=</v>
      </c>
      <c r="L2274">
        <f t="shared" si="106"/>
        <v>53</v>
      </c>
      <c r="M2274">
        <f t="shared" si="107"/>
        <v>1</v>
      </c>
      <c r="N2274" t="s">
        <v>453</v>
      </c>
    </row>
    <row r="2275" spans="1:14">
      <c r="A2275" t="s">
        <v>451</v>
      </c>
      <c r="B2275" t="s">
        <v>452</v>
      </c>
      <c r="C2275" t="s">
        <v>203</v>
      </c>
      <c r="D2275" t="s">
        <v>204</v>
      </c>
      <c r="E2275" s="2">
        <v>42800.529166666667</v>
      </c>
      <c r="F2275" t="s">
        <v>150</v>
      </c>
      <c r="G2275" t="s">
        <v>149</v>
      </c>
      <c r="H2275" t="b">
        <v>0</v>
      </c>
      <c r="I2275">
        <v>1.4E-2</v>
      </c>
      <c r="J2275">
        <v>1E-3</v>
      </c>
      <c r="K2275" t="str">
        <f t="shared" si="105"/>
        <v>=</v>
      </c>
      <c r="L2275">
        <f t="shared" si="106"/>
        <v>14</v>
      </c>
      <c r="M2275">
        <f t="shared" si="107"/>
        <v>1</v>
      </c>
      <c r="N2275" t="s">
        <v>453</v>
      </c>
    </row>
    <row r="2276" spans="1:14">
      <c r="A2276" t="s">
        <v>451</v>
      </c>
      <c r="B2276" t="s">
        <v>452</v>
      </c>
      <c r="C2276" t="s">
        <v>206</v>
      </c>
      <c r="D2276" t="s">
        <v>207</v>
      </c>
      <c r="E2276" s="2">
        <v>43269.409722222219</v>
      </c>
      <c r="F2276" t="s">
        <v>150</v>
      </c>
      <c r="G2276" t="s">
        <v>149</v>
      </c>
      <c r="H2276" t="b">
        <v>0</v>
      </c>
      <c r="I2276">
        <v>3.6999999999999998E-2</v>
      </c>
      <c r="J2276">
        <v>1E-3</v>
      </c>
      <c r="K2276" t="str">
        <f t="shared" si="105"/>
        <v>=</v>
      </c>
      <c r="L2276">
        <f t="shared" si="106"/>
        <v>37</v>
      </c>
      <c r="M2276">
        <f t="shared" si="107"/>
        <v>1</v>
      </c>
      <c r="N2276" t="s">
        <v>453</v>
      </c>
    </row>
    <row r="2277" spans="1:14">
      <c r="A2277" t="s">
        <v>451</v>
      </c>
      <c r="B2277" t="s">
        <v>452</v>
      </c>
      <c r="C2277" t="s">
        <v>366</v>
      </c>
      <c r="D2277" t="s">
        <v>369</v>
      </c>
      <c r="E2277" s="2">
        <v>43903.384722222225</v>
      </c>
      <c r="F2277" t="s">
        <v>150</v>
      </c>
      <c r="G2277" t="s">
        <v>149</v>
      </c>
      <c r="H2277" t="b">
        <v>0</v>
      </c>
      <c r="I2277">
        <v>5.1000000000000004E-3</v>
      </c>
      <c r="J2277">
        <v>1E-3</v>
      </c>
      <c r="K2277" t="str">
        <f t="shared" si="105"/>
        <v>=</v>
      </c>
      <c r="L2277">
        <f t="shared" si="106"/>
        <v>5.1000000000000005</v>
      </c>
      <c r="M2277">
        <f t="shared" si="107"/>
        <v>1</v>
      </c>
      <c r="N2277" t="s">
        <v>453</v>
      </c>
    </row>
    <row r="2278" spans="1:14">
      <c r="A2278" t="s">
        <v>451</v>
      </c>
      <c r="B2278" t="s">
        <v>452</v>
      </c>
      <c r="C2278" t="s">
        <v>178</v>
      </c>
      <c r="D2278" t="s">
        <v>185</v>
      </c>
      <c r="E2278" s="2">
        <v>44294.57916666667</v>
      </c>
      <c r="F2278" t="s">
        <v>150</v>
      </c>
      <c r="G2278" t="s">
        <v>149</v>
      </c>
      <c r="H2278" t="b">
        <v>0</v>
      </c>
      <c r="I2278">
        <v>3.5000000000000001E-3</v>
      </c>
      <c r="J2278">
        <v>1E-3</v>
      </c>
      <c r="K2278" t="str">
        <f t="shared" si="105"/>
        <v>=</v>
      </c>
      <c r="L2278">
        <f t="shared" si="106"/>
        <v>3.5</v>
      </c>
      <c r="M2278">
        <f t="shared" si="107"/>
        <v>1</v>
      </c>
      <c r="N2278" t="s">
        <v>453</v>
      </c>
    </row>
    <row r="2279" spans="1:14">
      <c r="A2279" t="s">
        <v>451</v>
      </c>
      <c r="B2279" t="s">
        <v>452</v>
      </c>
      <c r="C2279" t="s">
        <v>196</v>
      </c>
      <c r="D2279" t="s">
        <v>197</v>
      </c>
      <c r="E2279" s="2">
        <v>41984.436111111114</v>
      </c>
      <c r="F2279" t="s">
        <v>150</v>
      </c>
      <c r="G2279" t="s">
        <v>149</v>
      </c>
      <c r="H2279" t="b">
        <v>0</v>
      </c>
      <c r="I2279">
        <v>1.7999999999999999E-2</v>
      </c>
      <c r="J2279">
        <v>1E-3</v>
      </c>
      <c r="K2279" t="str">
        <f t="shared" si="105"/>
        <v>=</v>
      </c>
      <c r="L2279">
        <f t="shared" si="106"/>
        <v>18</v>
      </c>
      <c r="M2279">
        <f t="shared" si="107"/>
        <v>1</v>
      </c>
      <c r="N2279" t="s">
        <v>453</v>
      </c>
    </row>
    <row r="2280" spans="1:14">
      <c r="A2280" t="s">
        <v>451</v>
      </c>
      <c r="B2280" t="s">
        <v>452</v>
      </c>
      <c r="C2280" t="s">
        <v>198</v>
      </c>
      <c r="D2280" t="s">
        <v>201</v>
      </c>
      <c r="E2280" s="2">
        <v>43293.629166666666</v>
      </c>
      <c r="F2280" t="s">
        <v>150</v>
      </c>
      <c r="G2280" t="s">
        <v>149</v>
      </c>
      <c r="H2280" t="b">
        <v>0</v>
      </c>
      <c r="I2280">
        <v>9.2999999999999999E-2</v>
      </c>
      <c r="J2280">
        <v>1E-3</v>
      </c>
      <c r="K2280" t="str">
        <f t="shared" si="105"/>
        <v>=</v>
      </c>
      <c r="L2280">
        <f t="shared" si="106"/>
        <v>93</v>
      </c>
      <c r="M2280">
        <f t="shared" si="107"/>
        <v>1</v>
      </c>
      <c r="N2280" t="s">
        <v>453</v>
      </c>
    </row>
    <row r="2281" spans="1:14">
      <c r="A2281" t="s">
        <v>451</v>
      </c>
      <c r="B2281" t="s">
        <v>452</v>
      </c>
      <c r="C2281" t="s">
        <v>198</v>
      </c>
      <c r="D2281" t="s">
        <v>201</v>
      </c>
      <c r="E2281" s="2">
        <v>44543.44027777778</v>
      </c>
      <c r="F2281" t="s">
        <v>150</v>
      </c>
      <c r="G2281" t="s">
        <v>149</v>
      </c>
      <c r="H2281" t="b">
        <v>0</v>
      </c>
      <c r="I2281">
        <v>4.8000000000000001E-2</v>
      </c>
      <c r="J2281">
        <v>1E-3</v>
      </c>
      <c r="K2281" t="str">
        <f t="shared" si="105"/>
        <v>=</v>
      </c>
      <c r="L2281">
        <f t="shared" si="106"/>
        <v>48</v>
      </c>
      <c r="M2281">
        <f t="shared" si="107"/>
        <v>1</v>
      </c>
      <c r="N2281" t="s">
        <v>453</v>
      </c>
    </row>
    <row r="2282" spans="1:14">
      <c r="A2282" t="s">
        <v>451</v>
      </c>
      <c r="B2282" t="s">
        <v>452</v>
      </c>
      <c r="C2282" t="s">
        <v>187</v>
      </c>
      <c r="D2282" t="s">
        <v>188</v>
      </c>
      <c r="E2282" s="2">
        <v>42194.475694444445</v>
      </c>
      <c r="F2282" t="s">
        <v>150</v>
      </c>
      <c r="G2282" t="s">
        <v>149</v>
      </c>
      <c r="H2282" t="b">
        <v>0</v>
      </c>
      <c r="I2282">
        <v>9.1999999999999998E-3</v>
      </c>
      <c r="J2282">
        <v>1E-3</v>
      </c>
      <c r="K2282" t="str">
        <f t="shared" si="105"/>
        <v>=</v>
      </c>
      <c r="L2282">
        <f t="shared" si="106"/>
        <v>9.1999999999999993</v>
      </c>
      <c r="M2282">
        <f t="shared" si="107"/>
        <v>1</v>
      </c>
      <c r="N2282" t="s">
        <v>453</v>
      </c>
    </row>
    <row r="2283" spans="1:14">
      <c r="A2283" t="s">
        <v>451</v>
      </c>
      <c r="B2283" t="s">
        <v>452</v>
      </c>
      <c r="C2283" t="s">
        <v>178</v>
      </c>
      <c r="D2283" t="s">
        <v>185</v>
      </c>
      <c r="E2283" s="2">
        <v>42613.410416666666</v>
      </c>
      <c r="F2283" t="s">
        <v>150</v>
      </c>
      <c r="G2283" t="s">
        <v>149</v>
      </c>
      <c r="H2283" t="b">
        <v>0</v>
      </c>
      <c r="I2283">
        <v>1.6E-2</v>
      </c>
      <c r="J2283">
        <v>1E-3</v>
      </c>
      <c r="K2283" t="str">
        <f t="shared" si="105"/>
        <v>=</v>
      </c>
      <c r="L2283">
        <f t="shared" si="106"/>
        <v>16</v>
      </c>
      <c r="M2283">
        <f t="shared" si="107"/>
        <v>1</v>
      </c>
      <c r="N2283" t="s">
        <v>453</v>
      </c>
    </row>
    <row r="2284" spans="1:14">
      <c r="A2284" t="s">
        <v>451</v>
      </c>
      <c r="B2284" t="s">
        <v>452</v>
      </c>
      <c r="C2284" t="s">
        <v>436</v>
      </c>
      <c r="D2284" t="s">
        <v>437</v>
      </c>
      <c r="E2284" s="2">
        <v>43763.486805555556</v>
      </c>
      <c r="F2284" t="s">
        <v>150</v>
      </c>
      <c r="G2284" t="s">
        <v>149</v>
      </c>
      <c r="H2284" t="b">
        <v>0</v>
      </c>
      <c r="I2284">
        <v>2.5999999999999999E-2</v>
      </c>
      <c r="J2284">
        <v>1E-3</v>
      </c>
      <c r="K2284" t="str">
        <f t="shared" si="105"/>
        <v>=</v>
      </c>
      <c r="L2284">
        <f t="shared" si="106"/>
        <v>26</v>
      </c>
      <c r="M2284">
        <f t="shared" si="107"/>
        <v>1</v>
      </c>
      <c r="N2284" t="s">
        <v>453</v>
      </c>
    </row>
    <row r="2285" spans="1:14">
      <c r="A2285" t="s">
        <v>451</v>
      </c>
      <c r="B2285" t="s">
        <v>452</v>
      </c>
      <c r="C2285" t="s">
        <v>190</v>
      </c>
      <c r="D2285" t="s">
        <v>194</v>
      </c>
      <c r="E2285" s="2">
        <v>44412.616666666669</v>
      </c>
      <c r="F2285" t="s">
        <v>150</v>
      </c>
      <c r="G2285" t="s">
        <v>149</v>
      </c>
      <c r="H2285" t="b">
        <v>0</v>
      </c>
      <c r="I2285">
        <v>3.0000000000000001E-3</v>
      </c>
      <c r="J2285">
        <v>1E-3</v>
      </c>
      <c r="K2285" t="str">
        <f t="shared" si="105"/>
        <v>=</v>
      </c>
      <c r="L2285">
        <f t="shared" si="106"/>
        <v>3</v>
      </c>
      <c r="M2285">
        <f t="shared" si="107"/>
        <v>1</v>
      </c>
      <c r="N2285" t="s">
        <v>453</v>
      </c>
    </row>
    <row r="2286" spans="1:14">
      <c r="A2286" t="s">
        <v>451</v>
      </c>
      <c r="B2286" t="s">
        <v>452</v>
      </c>
      <c r="C2286" t="s">
        <v>203</v>
      </c>
      <c r="D2286" t="s">
        <v>204</v>
      </c>
      <c r="E2286" s="2">
        <v>42654.555555555555</v>
      </c>
      <c r="F2286" t="s">
        <v>150</v>
      </c>
      <c r="G2286" t="s">
        <v>149</v>
      </c>
      <c r="H2286" t="b">
        <v>0</v>
      </c>
      <c r="I2286">
        <v>7.4999999999999997E-2</v>
      </c>
      <c r="J2286">
        <v>1E-3</v>
      </c>
      <c r="K2286" t="str">
        <f t="shared" si="105"/>
        <v>=</v>
      </c>
      <c r="L2286">
        <f t="shared" si="106"/>
        <v>75</v>
      </c>
      <c r="M2286">
        <f t="shared" si="107"/>
        <v>1</v>
      </c>
      <c r="N2286" t="s">
        <v>453</v>
      </c>
    </row>
    <row r="2287" spans="1:14">
      <c r="A2287" t="s">
        <v>451</v>
      </c>
      <c r="B2287" t="s">
        <v>452</v>
      </c>
      <c r="C2287" t="s">
        <v>203</v>
      </c>
      <c r="D2287" t="s">
        <v>204</v>
      </c>
      <c r="E2287" s="2">
        <v>42464.598611111112</v>
      </c>
      <c r="F2287" t="s">
        <v>150</v>
      </c>
      <c r="G2287" t="s">
        <v>149</v>
      </c>
      <c r="H2287" t="b">
        <v>0</v>
      </c>
      <c r="I2287">
        <v>2.5999999999999999E-2</v>
      </c>
      <c r="J2287">
        <v>1E-3</v>
      </c>
      <c r="K2287" t="str">
        <f t="shared" si="105"/>
        <v>=</v>
      </c>
      <c r="L2287">
        <f t="shared" si="106"/>
        <v>26</v>
      </c>
      <c r="M2287">
        <f t="shared" si="107"/>
        <v>1</v>
      </c>
      <c r="N2287" t="s">
        <v>453</v>
      </c>
    </row>
    <row r="2288" spans="1:14">
      <c r="A2288" t="s">
        <v>451</v>
      </c>
      <c r="B2288" t="s">
        <v>452</v>
      </c>
      <c r="C2288" t="s">
        <v>190</v>
      </c>
      <c r="D2288" t="s">
        <v>194</v>
      </c>
      <c r="E2288" s="2">
        <v>42717.506944444445</v>
      </c>
      <c r="F2288" t="s">
        <v>150</v>
      </c>
      <c r="G2288" t="s">
        <v>149</v>
      </c>
      <c r="H2288" t="b">
        <v>0</v>
      </c>
      <c r="I2288">
        <v>2.3E-3</v>
      </c>
      <c r="J2288">
        <v>1E-3</v>
      </c>
      <c r="K2288" t="str">
        <f t="shared" si="105"/>
        <v>=</v>
      </c>
      <c r="L2288">
        <f t="shared" si="106"/>
        <v>2.2999999999999998</v>
      </c>
      <c r="M2288">
        <f t="shared" si="107"/>
        <v>1</v>
      </c>
      <c r="N2288" t="s">
        <v>453</v>
      </c>
    </row>
    <row r="2289" spans="1:14">
      <c r="A2289" t="s">
        <v>451</v>
      </c>
      <c r="B2289" t="s">
        <v>452</v>
      </c>
      <c r="C2289" t="s">
        <v>187</v>
      </c>
      <c r="D2289" t="s">
        <v>188</v>
      </c>
      <c r="E2289" s="2">
        <v>44732.42291666667</v>
      </c>
      <c r="F2289" t="s">
        <v>150</v>
      </c>
      <c r="G2289" t="s">
        <v>149</v>
      </c>
      <c r="H2289" t="b">
        <v>0</v>
      </c>
      <c r="I2289">
        <v>1.0999999999999999E-2</v>
      </c>
      <c r="J2289">
        <v>1E-3</v>
      </c>
      <c r="K2289" t="str">
        <f t="shared" si="105"/>
        <v>=</v>
      </c>
      <c r="L2289">
        <f t="shared" si="106"/>
        <v>11</v>
      </c>
      <c r="M2289">
        <f t="shared" si="107"/>
        <v>1</v>
      </c>
      <c r="N2289" t="s">
        <v>453</v>
      </c>
    </row>
    <row r="2290" spans="1:14">
      <c r="A2290" t="s">
        <v>451</v>
      </c>
      <c r="B2290" t="s">
        <v>452</v>
      </c>
      <c r="C2290" t="s">
        <v>178</v>
      </c>
      <c r="D2290" t="s">
        <v>185</v>
      </c>
      <c r="E2290" s="2">
        <v>45245.404166666667</v>
      </c>
      <c r="F2290" t="s">
        <v>150</v>
      </c>
      <c r="G2290" t="s">
        <v>149</v>
      </c>
      <c r="H2290" t="b">
        <v>0</v>
      </c>
      <c r="I2290">
        <v>4.7999999999999996E-3</v>
      </c>
      <c r="J2290">
        <v>1E-3</v>
      </c>
      <c r="K2290" t="str">
        <f t="shared" si="105"/>
        <v>=</v>
      </c>
      <c r="L2290">
        <f t="shared" si="106"/>
        <v>4.8</v>
      </c>
      <c r="M2290">
        <f t="shared" si="107"/>
        <v>1</v>
      </c>
      <c r="N2290" t="s">
        <v>453</v>
      </c>
    </row>
    <row r="2291" spans="1:14">
      <c r="A2291" t="s">
        <v>451</v>
      </c>
      <c r="B2291" t="s">
        <v>452</v>
      </c>
      <c r="C2291" t="s">
        <v>190</v>
      </c>
      <c r="D2291" t="s">
        <v>194</v>
      </c>
      <c r="E2291" s="2">
        <v>44783.522916666669</v>
      </c>
      <c r="F2291" t="s">
        <v>150</v>
      </c>
      <c r="G2291" t="s">
        <v>149</v>
      </c>
      <c r="H2291" t="b">
        <v>0</v>
      </c>
      <c r="I2291">
        <v>4.5999999999999999E-3</v>
      </c>
      <c r="J2291">
        <v>1E-3</v>
      </c>
      <c r="K2291" t="str">
        <f t="shared" si="105"/>
        <v>=</v>
      </c>
      <c r="L2291">
        <f t="shared" si="106"/>
        <v>4.5999999999999996</v>
      </c>
      <c r="M2291">
        <f t="shared" si="107"/>
        <v>1</v>
      </c>
      <c r="N2291" t="s">
        <v>453</v>
      </c>
    </row>
    <row r="2292" spans="1:14">
      <c r="A2292" t="s">
        <v>451</v>
      </c>
      <c r="B2292" t="s">
        <v>452</v>
      </c>
      <c r="C2292" t="s">
        <v>178</v>
      </c>
      <c r="D2292" t="s">
        <v>185</v>
      </c>
      <c r="E2292" s="2">
        <v>43444.532638888886</v>
      </c>
      <c r="F2292" t="s">
        <v>150</v>
      </c>
      <c r="G2292" t="s">
        <v>149</v>
      </c>
      <c r="H2292" t="b">
        <v>0</v>
      </c>
      <c r="I2292">
        <v>8.9999999999999993E-3</v>
      </c>
      <c r="J2292">
        <v>1E-3</v>
      </c>
      <c r="K2292" t="str">
        <f t="shared" si="105"/>
        <v>=</v>
      </c>
      <c r="L2292">
        <f t="shared" si="106"/>
        <v>9</v>
      </c>
      <c r="M2292">
        <f t="shared" si="107"/>
        <v>1</v>
      </c>
      <c r="N2292" t="s">
        <v>453</v>
      </c>
    </row>
    <row r="2293" spans="1:14">
      <c r="A2293" t="s">
        <v>451</v>
      </c>
      <c r="B2293" t="s">
        <v>452</v>
      </c>
      <c r="C2293" t="s">
        <v>276</v>
      </c>
      <c r="D2293" t="s">
        <v>277</v>
      </c>
      <c r="E2293" s="2">
        <v>42229.411805555559</v>
      </c>
      <c r="F2293" t="s">
        <v>150</v>
      </c>
      <c r="G2293" t="s">
        <v>149</v>
      </c>
      <c r="H2293" t="b">
        <v>0</v>
      </c>
      <c r="I2293">
        <v>3.0000000000000001E-3</v>
      </c>
      <c r="J2293">
        <v>1E-3</v>
      </c>
      <c r="K2293" t="str">
        <f t="shared" si="105"/>
        <v>=</v>
      </c>
      <c r="L2293">
        <f t="shared" si="106"/>
        <v>3</v>
      </c>
      <c r="M2293">
        <f t="shared" si="107"/>
        <v>1</v>
      </c>
      <c r="N2293" t="s">
        <v>453</v>
      </c>
    </row>
    <row r="2294" spans="1:14">
      <c r="A2294" t="s">
        <v>451</v>
      </c>
      <c r="B2294" t="s">
        <v>452</v>
      </c>
      <c r="C2294" t="s">
        <v>276</v>
      </c>
      <c r="D2294" t="s">
        <v>277</v>
      </c>
      <c r="E2294" s="2">
        <v>42419.461805555555</v>
      </c>
      <c r="F2294" t="s">
        <v>150</v>
      </c>
      <c r="G2294" t="s">
        <v>149</v>
      </c>
      <c r="H2294" t="b">
        <v>0</v>
      </c>
      <c r="I2294">
        <v>7.0000000000000001E-3</v>
      </c>
      <c r="J2294">
        <v>1E-3</v>
      </c>
      <c r="K2294" t="str">
        <f t="shared" si="105"/>
        <v>=</v>
      </c>
      <c r="L2294">
        <f t="shared" si="106"/>
        <v>7</v>
      </c>
      <c r="M2294">
        <f t="shared" si="107"/>
        <v>1</v>
      </c>
      <c r="N2294" t="s">
        <v>453</v>
      </c>
    </row>
    <row r="2295" spans="1:14">
      <c r="A2295" t="s">
        <v>451</v>
      </c>
      <c r="B2295" t="s">
        <v>452</v>
      </c>
      <c r="C2295" t="s">
        <v>178</v>
      </c>
      <c r="D2295" t="s">
        <v>185</v>
      </c>
      <c r="E2295" s="2">
        <v>42741.629166666666</v>
      </c>
      <c r="F2295" t="s">
        <v>150</v>
      </c>
      <c r="G2295" t="s">
        <v>149</v>
      </c>
      <c r="H2295" t="b">
        <v>0</v>
      </c>
      <c r="I2295">
        <v>0.01</v>
      </c>
      <c r="J2295">
        <v>1E-3</v>
      </c>
      <c r="K2295" t="str">
        <f t="shared" si="105"/>
        <v>=</v>
      </c>
      <c r="L2295">
        <f t="shared" si="106"/>
        <v>10</v>
      </c>
      <c r="M2295">
        <f t="shared" si="107"/>
        <v>1</v>
      </c>
      <c r="N2295" t="s">
        <v>453</v>
      </c>
    </row>
    <row r="2296" spans="1:14">
      <c r="A2296" t="s">
        <v>451</v>
      </c>
      <c r="B2296" t="s">
        <v>452</v>
      </c>
      <c r="C2296" t="s">
        <v>187</v>
      </c>
      <c r="D2296" t="s">
        <v>188</v>
      </c>
      <c r="E2296" s="2">
        <v>45244.542361111111</v>
      </c>
      <c r="F2296" t="s">
        <v>150</v>
      </c>
      <c r="G2296" t="s">
        <v>149</v>
      </c>
      <c r="H2296" t="b">
        <v>0</v>
      </c>
      <c r="I2296">
        <v>7.1999999999999998E-3</v>
      </c>
      <c r="J2296">
        <v>1E-3</v>
      </c>
      <c r="K2296" t="str">
        <f t="shared" si="105"/>
        <v>=</v>
      </c>
      <c r="L2296">
        <f t="shared" si="106"/>
        <v>7.2</v>
      </c>
      <c r="M2296">
        <f t="shared" si="107"/>
        <v>1</v>
      </c>
      <c r="N2296" t="s">
        <v>453</v>
      </c>
    </row>
    <row r="2297" spans="1:14">
      <c r="A2297" t="s">
        <v>451</v>
      </c>
      <c r="B2297" t="s">
        <v>452</v>
      </c>
      <c r="C2297" t="s">
        <v>198</v>
      </c>
      <c r="D2297" t="s">
        <v>201</v>
      </c>
      <c r="E2297" s="2">
        <v>42480.453472222223</v>
      </c>
      <c r="F2297" t="s">
        <v>150</v>
      </c>
      <c r="G2297" t="s">
        <v>149</v>
      </c>
      <c r="H2297" t="b">
        <v>0</v>
      </c>
      <c r="I2297">
        <v>4.2000000000000003E-2</v>
      </c>
      <c r="J2297">
        <v>1E-3</v>
      </c>
      <c r="K2297" t="str">
        <f t="shared" si="105"/>
        <v>=</v>
      </c>
      <c r="L2297">
        <f t="shared" si="106"/>
        <v>42</v>
      </c>
      <c r="M2297">
        <f t="shared" si="107"/>
        <v>1</v>
      </c>
      <c r="N2297" t="s">
        <v>453</v>
      </c>
    </row>
    <row r="2298" spans="1:14">
      <c r="A2298" t="s">
        <v>451</v>
      </c>
      <c r="B2298" t="s">
        <v>452</v>
      </c>
      <c r="C2298" t="s">
        <v>198</v>
      </c>
      <c r="D2298" t="s">
        <v>201</v>
      </c>
      <c r="E2298" s="2">
        <v>42761.385416666664</v>
      </c>
      <c r="F2298" t="s">
        <v>150</v>
      </c>
      <c r="G2298" t="s">
        <v>149</v>
      </c>
      <c r="H2298" t="b">
        <v>0</v>
      </c>
      <c r="I2298">
        <v>5.6000000000000001E-2</v>
      </c>
      <c r="J2298">
        <v>1E-3</v>
      </c>
      <c r="K2298" t="str">
        <f t="shared" si="105"/>
        <v>=</v>
      </c>
      <c r="L2298">
        <f t="shared" si="106"/>
        <v>56</v>
      </c>
      <c r="M2298">
        <f t="shared" si="107"/>
        <v>1</v>
      </c>
      <c r="N2298" t="s">
        <v>453</v>
      </c>
    </row>
    <row r="2299" spans="1:14">
      <c r="A2299" t="s">
        <v>451</v>
      </c>
      <c r="B2299" t="s">
        <v>452</v>
      </c>
      <c r="C2299" t="s">
        <v>190</v>
      </c>
      <c r="D2299" t="s">
        <v>194</v>
      </c>
      <c r="E2299" s="2">
        <v>45182.415972222225</v>
      </c>
      <c r="F2299" t="s">
        <v>150</v>
      </c>
      <c r="G2299" t="s">
        <v>149</v>
      </c>
      <c r="H2299" t="b">
        <v>0</v>
      </c>
      <c r="I2299">
        <v>1.6000000000000001E-3</v>
      </c>
      <c r="J2299">
        <v>1E-3</v>
      </c>
      <c r="K2299" t="str">
        <f t="shared" si="105"/>
        <v>=</v>
      </c>
      <c r="L2299">
        <f t="shared" si="106"/>
        <v>1.6</v>
      </c>
      <c r="M2299">
        <f t="shared" si="107"/>
        <v>1</v>
      </c>
      <c r="N2299" t="s">
        <v>453</v>
      </c>
    </row>
    <row r="2300" spans="1:14">
      <c r="A2300" t="s">
        <v>451</v>
      </c>
      <c r="B2300" t="s">
        <v>452</v>
      </c>
      <c r="C2300" t="s">
        <v>276</v>
      </c>
      <c r="D2300" t="s">
        <v>277</v>
      </c>
      <c r="E2300" s="2">
        <v>41912.584027777775</v>
      </c>
      <c r="F2300" t="s">
        <v>150</v>
      </c>
      <c r="G2300" t="s">
        <v>149</v>
      </c>
      <c r="H2300" t="b">
        <v>0</v>
      </c>
      <c r="I2300">
        <v>3.0000000000000001E-3</v>
      </c>
      <c r="J2300">
        <v>1E-3</v>
      </c>
      <c r="K2300" t="str">
        <f t="shared" si="105"/>
        <v>=</v>
      </c>
      <c r="L2300">
        <f t="shared" si="106"/>
        <v>3</v>
      </c>
      <c r="M2300">
        <f t="shared" si="107"/>
        <v>1</v>
      </c>
      <c r="N2300" t="s">
        <v>453</v>
      </c>
    </row>
    <row r="2301" spans="1:14">
      <c r="A2301" t="s">
        <v>451</v>
      </c>
      <c r="B2301" t="s">
        <v>452</v>
      </c>
      <c r="C2301" t="s">
        <v>178</v>
      </c>
      <c r="D2301" t="s">
        <v>185</v>
      </c>
      <c r="E2301" s="2">
        <v>44993.591666666667</v>
      </c>
      <c r="F2301" t="s">
        <v>150</v>
      </c>
      <c r="G2301" t="s">
        <v>149</v>
      </c>
      <c r="H2301" t="b">
        <v>0</v>
      </c>
      <c r="I2301">
        <v>5.4000000000000003E-3</v>
      </c>
      <c r="J2301">
        <v>1E-3</v>
      </c>
      <c r="K2301" t="str">
        <f t="shared" si="105"/>
        <v>=</v>
      </c>
      <c r="L2301">
        <f t="shared" si="106"/>
        <v>5.4</v>
      </c>
      <c r="M2301">
        <f t="shared" si="107"/>
        <v>1</v>
      </c>
      <c r="N2301" t="s">
        <v>453</v>
      </c>
    </row>
    <row r="2302" spans="1:14">
      <c r="A2302" t="s">
        <v>451</v>
      </c>
      <c r="B2302" t="s">
        <v>452</v>
      </c>
      <c r="C2302" t="s">
        <v>187</v>
      </c>
      <c r="D2302" t="s">
        <v>188</v>
      </c>
      <c r="E2302" s="2">
        <v>42083.324305555558</v>
      </c>
      <c r="F2302" t="s">
        <v>150</v>
      </c>
      <c r="G2302" t="s">
        <v>149</v>
      </c>
      <c r="H2302" t="b">
        <v>0</v>
      </c>
      <c r="I2302">
        <v>1.4E-2</v>
      </c>
      <c r="J2302">
        <v>1E-3</v>
      </c>
      <c r="K2302" t="str">
        <f t="shared" si="105"/>
        <v>=</v>
      </c>
      <c r="L2302">
        <f t="shared" si="106"/>
        <v>14</v>
      </c>
      <c r="M2302">
        <f t="shared" si="107"/>
        <v>1</v>
      </c>
      <c r="N2302" t="s">
        <v>453</v>
      </c>
    </row>
    <row r="2303" spans="1:14">
      <c r="A2303" t="s">
        <v>451</v>
      </c>
      <c r="B2303" t="s">
        <v>452</v>
      </c>
      <c r="C2303" t="s">
        <v>178</v>
      </c>
      <c r="D2303" t="s">
        <v>185</v>
      </c>
      <c r="E2303" s="2">
        <v>42774.386111111111</v>
      </c>
      <c r="F2303" t="s">
        <v>150</v>
      </c>
      <c r="G2303" t="s">
        <v>149</v>
      </c>
      <c r="H2303" t="b">
        <v>0</v>
      </c>
      <c r="I2303">
        <v>8.3999999999999995E-3</v>
      </c>
      <c r="J2303">
        <v>1E-3</v>
      </c>
      <c r="K2303" t="str">
        <f t="shared" si="105"/>
        <v>=</v>
      </c>
      <c r="L2303">
        <f t="shared" si="106"/>
        <v>8.4</v>
      </c>
      <c r="M2303">
        <f t="shared" si="107"/>
        <v>1</v>
      </c>
      <c r="N2303" t="s">
        <v>453</v>
      </c>
    </row>
    <row r="2304" spans="1:14">
      <c r="A2304" t="s">
        <v>451</v>
      </c>
      <c r="B2304" t="s">
        <v>452</v>
      </c>
      <c r="C2304" t="s">
        <v>247</v>
      </c>
      <c r="D2304" t="s">
        <v>248</v>
      </c>
      <c r="E2304" s="2">
        <v>43770.463888888888</v>
      </c>
      <c r="F2304" t="s">
        <v>150</v>
      </c>
      <c r="G2304" t="s">
        <v>149</v>
      </c>
      <c r="H2304" t="b">
        <v>0</v>
      </c>
      <c r="I2304">
        <v>4.3E-3</v>
      </c>
      <c r="J2304">
        <v>1E-3</v>
      </c>
      <c r="K2304" t="str">
        <f t="shared" si="105"/>
        <v>=</v>
      </c>
      <c r="L2304">
        <f t="shared" si="106"/>
        <v>4.3</v>
      </c>
      <c r="M2304">
        <f t="shared" si="107"/>
        <v>1</v>
      </c>
      <c r="N2304" t="s">
        <v>453</v>
      </c>
    </row>
    <row r="2305" spans="1:14">
      <c r="A2305" t="s">
        <v>451</v>
      </c>
      <c r="B2305" t="s">
        <v>452</v>
      </c>
      <c r="C2305" t="s">
        <v>203</v>
      </c>
      <c r="D2305" t="s">
        <v>204</v>
      </c>
      <c r="E2305" s="2">
        <v>43873.561805555553</v>
      </c>
      <c r="F2305" t="s">
        <v>150</v>
      </c>
      <c r="G2305" t="s">
        <v>149</v>
      </c>
      <c r="H2305" t="b">
        <v>0</v>
      </c>
      <c r="I2305">
        <v>1.4E-2</v>
      </c>
      <c r="J2305">
        <v>1E-3</v>
      </c>
      <c r="K2305" t="str">
        <f t="shared" si="105"/>
        <v>=</v>
      </c>
      <c r="L2305">
        <f t="shared" si="106"/>
        <v>14</v>
      </c>
      <c r="M2305">
        <f t="shared" si="107"/>
        <v>1</v>
      </c>
      <c r="N2305" t="s">
        <v>453</v>
      </c>
    </row>
    <row r="2306" spans="1:14">
      <c r="A2306" t="s">
        <v>451</v>
      </c>
      <c r="B2306" t="s">
        <v>452</v>
      </c>
      <c r="C2306" t="s">
        <v>178</v>
      </c>
      <c r="D2306" t="s">
        <v>185</v>
      </c>
      <c r="E2306" s="2">
        <v>44671.582638888889</v>
      </c>
      <c r="F2306" t="s">
        <v>150</v>
      </c>
      <c r="G2306" t="s">
        <v>149</v>
      </c>
      <c r="H2306" t="b">
        <v>0</v>
      </c>
      <c r="I2306">
        <v>5.5999999999999999E-3</v>
      </c>
      <c r="J2306">
        <v>1E-3</v>
      </c>
      <c r="K2306" t="str">
        <f t="shared" ref="K2306:K2369" si="108">IF(H2306=TRUE,"&lt;","=")</f>
        <v>=</v>
      </c>
      <c r="L2306">
        <f t="shared" ref="L2306:L2369" si="109">I2306*1000</f>
        <v>5.6</v>
      </c>
      <c r="M2306">
        <f t="shared" ref="M2306:M2369" si="110">J2306*1000</f>
        <v>1</v>
      </c>
      <c r="N2306" t="s">
        <v>453</v>
      </c>
    </row>
    <row r="2307" spans="1:14">
      <c r="A2307" t="s">
        <v>451</v>
      </c>
      <c r="B2307" t="s">
        <v>452</v>
      </c>
      <c r="C2307" t="s">
        <v>187</v>
      </c>
      <c r="D2307" t="s">
        <v>188</v>
      </c>
      <c r="E2307" s="2">
        <v>42677.341666666667</v>
      </c>
      <c r="F2307" t="s">
        <v>150</v>
      </c>
      <c r="G2307" t="s">
        <v>149</v>
      </c>
      <c r="H2307" t="b">
        <v>0</v>
      </c>
      <c r="I2307">
        <v>2.1000000000000001E-2</v>
      </c>
      <c r="J2307">
        <v>1E-3</v>
      </c>
      <c r="K2307" t="str">
        <f t="shared" si="108"/>
        <v>=</v>
      </c>
      <c r="L2307">
        <f t="shared" si="109"/>
        <v>21</v>
      </c>
      <c r="M2307">
        <f t="shared" si="110"/>
        <v>1</v>
      </c>
      <c r="N2307" t="s">
        <v>453</v>
      </c>
    </row>
    <row r="2308" spans="1:14">
      <c r="A2308" t="s">
        <v>451</v>
      </c>
      <c r="B2308" t="s">
        <v>452</v>
      </c>
      <c r="C2308" t="s">
        <v>190</v>
      </c>
      <c r="D2308" t="s">
        <v>194</v>
      </c>
      <c r="E2308" s="2">
        <v>42501.606249999997</v>
      </c>
      <c r="F2308" t="s">
        <v>150</v>
      </c>
      <c r="G2308" t="s">
        <v>149</v>
      </c>
      <c r="H2308" t="b">
        <v>0</v>
      </c>
      <c r="I2308">
        <v>4.0000000000000001E-3</v>
      </c>
      <c r="J2308">
        <v>1E-3</v>
      </c>
      <c r="K2308" t="str">
        <f t="shared" si="108"/>
        <v>=</v>
      </c>
      <c r="L2308">
        <f t="shared" si="109"/>
        <v>4</v>
      </c>
      <c r="M2308">
        <f t="shared" si="110"/>
        <v>1</v>
      </c>
      <c r="N2308" t="s">
        <v>453</v>
      </c>
    </row>
    <row r="2309" spans="1:14">
      <c r="A2309" t="s">
        <v>451</v>
      </c>
      <c r="B2309" t="s">
        <v>452</v>
      </c>
      <c r="C2309" t="s">
        <v>178</v>
      </c>
      <c r="D2309" t="s">
        <v>185</v>
      </c>
      <c r="E2309" s="2">
        <v>42852.677777777775</v>
      </c>
      <c r="F2309" t="s">
        <v>150</v>
      </c>
      <c r="G2309" t="s">
        <v>149</v>
      </c>
      <c r="H2309" t="b">
        <v>0</v>
      </c>
      <c r="I2309">
        <v>1.0999999999999999E-2</v>
      </c>
      <c r="J2309">
        <v>1E-3</v>
      </c>
      <c r="K2309" t="str">
        <f t="shared" si="108"/>
        <v>=</v>
      </c>
      <c r="L2309">
        <f t="shared" si="109"/>
        <v>11</v>
      </c>
      <c r="M2309">
        <f t="shared" si="110"/>
        <v>1</v>
      </c>
      <c r="N2309" t="s">
        <v>453</v>
      </c>
    </row>
    <row r="2310" spans="1:14">
      <c r="A2310" t="s">
        <v>451</v>
      </c>
      <c r="B2310" t="s">
        <v>452</v>
      </c>
      <c r="C2310" t="s">
        <v>198</v>
      </c>
      <c r="D2310" t="s">
        <v>201</v>
      </c>
      <c r="E2310" s="2">
        <v>43402.508333333331</v>
      </c>
      <c r="F2310" t="s">
        <v>150</v>
      </c>
      <c r="G2310" t="s">
        <v>149</v>
      </c>
      <c r="H2310" t="b">
        <v>0</v>
      </c>
      <c r="I2310">
        <v>7.9000000000000001E-2</v>
      </c>
      <c r="J2310">
        <v>1E-3</v>
      </c>
      <c r="K2310" t="str">
        <f t="shared" si="108"/>
        <v>=</v>
      </c>
      <c r="L2310">
        <f t="shared" si="109"/>
        <v>79</v>
      </c>
      <c r="M2310">
        <f t="shared" si="110"/>
        <v>1</v>
      </c>
      <c r="N2310" t="s">
        <v>453</v>
      </c>
    </row>
    <row r="2311" spans="1:14">
      <c r="A2311" t="s">
        <v>451</v>
      </c>
      <c r="B2311" t="s">
        <v>452</v>
      </c>
      <c r="C2311" t="s">
        <v>198</v>
      </c>
      <c r="D2311" t="s">
        <v>201</v>
      </c>
      <c r="E2311" s="2">
        <v>43706.634722222225</v>
      </c>
      <c r="F2311" t="s">
        <v>150</v>
      </c>
      <c r="G2311" t="s">
        <v>149</v>
      </c>
      <c r="H2311" t="b">
        <v>0</v>
      </c>
      <c r="I2311">
        <v>0.1</v>
      </c>
      <c r="J2311">
        <v>1E-3</v>
      </c>
      <c r="K2311" t="str">
        <f t="shared" si="108"/>
        <v>=</v>
      </c>
      <c r="L2311">
        <f t="shared" si="109"/>
        <v>100</v>
      </c>
      <c r="M2311">
        <f t="shared" si="110"/>
        <v>1</v>
      </c>
      <c r="N2311" t="s">
        <v>453</v>
      </c>
    </row>
    <row r="2312" spans="1:14">
      <c r="A2312" t="s">
        <v>451</v>
      </c>
      <c r="B2312" t="s">
        <v>452</v>
      </c>
      <c r="C2312" t="s">
        <v>206</v>
      </c>
      <c r="D2312" t="s">
        <v>207</v>
      </c>
      <c r="E2312" s="2">
        <v>44852.410416666666</v>
      </c>
      <c r="F2312" t="s">
        <v>150</v>
      </c>
      <c r="G2312" t="s">
        <v>149</v>
      </c>
      <c r="H2312" t="b">
        <v>0</v>
      </c>
      <c r="I2312">
        <v>4.3999999999999997E-2</v>
      </c>
      <c r="J2312">
        <v>1E-3</v>
      </c>
      <c r="K2312" t="str">
        <f t="shared" si="108"/>
        <v>=</v>
      </c>
      <c r="L2312">
        <f t="shared" si="109"/>
        <v>44</v>
      </c>
      <c r="M2312">
        <f t="shared" si="110"/>
        <v>1</v>
      </c>
      <c r="N2312" t="s">
        <v>453</v>
      </c>
    </row>
    <row r="2313" spans="1:14">
      <c r="A2313" t="s">
        <v>451</v>
      </c>
      <c r="B2313" t="s">
        <v>452</v>
      </c>
      <c r="C2313" t="s">
        <v>187</v>
      </c>
      <c r="D2313" t="s">
        <v>188</v>
      </c>
      <c r="E2313" s="2">
        <v>42613.340277777781</v>
      </c>
      <c r="F2313" t="s">
        <v>150</v>
      </c>
      <c r="G2313" t="s">
        <v>149</v>
      </c>
      <c r="H2313" t="b">
        <v>0</v>
      </c>
      <c r="I2313">
        <v>1.7999999999999999E-2</v>
      </c>
      <c r="J2313">
        <v>1E-3</v>
      </c>
      <c r="K2313" t="str">
        <f t="shared" si="108"/>
        <v>=</v>
      </c>
      <c r="L2313">
        <f t="shared" si="109"/>
        <v>18</v>
      </c>
      <c r="M2313">
        <f t="shared" si="110"/>
        <v>1</v>
      </c>
      <c r="N2313" t="s">
        <v>453</v>
      </c>
    </row>
    <row r="2314" spans="1:14">
      <c r="A2314" t="s">
        <v>451</v>
      </c>
      <c r="B2314" t="s">
        <v>452</v>
      </c>
      <c r="C2314" t="s">
        <v>190</v>
      </c>
      <c r="D2314" t="s">
        <v>194</v>
      </c>
      <c r="E2314" s="2">
        <v>42403.434027777781</v>
      </c>
      <c r="F2314" t="s">
        <v>150</v>
      </c>
      <c r="G2314" t="s">
        <v>149</v>
      </c>
      <c r="H2314" t="b">
        <v>0</v>
      </c>
      <c r="I2314">
        <v>8.0000000000000004E-4</v>
      </c>
      <c r="J2314">
        <v>1E-3</v>
      </c>
      <c r="K2314" t="str">
        <f t="shared" si="108"/>
        <v>=</v>
      </c>
      <c r="L2314">
        <f t="shared" si="109"/>
        <v>0.8</v>
      </c>
      <c r="M2314">
        <f t="shared" si="110"/>
        <v>1</v>
      </c>
      <c r="N2314" t="s">
        <v>453</v>
      </c>
    </row>
    <row r="2315" spans="1:14">
      <c r="A2315" t="s">
        <v>451</v>
      </c>
      <c r="B2315" t="s">
        <v>452</v>
      </c>
      <c r="C2315" t="s">
        <v>187</v>
      </c>
      <c r="D2315" t="s">
        <v>188</v>
      </c>
      <c r="E2315" s="2">
        <v>42648.386805555558</v>
      </c>
      <c r="F2315" t="s">
        <v>150</v>
      </c>
      <c r="G2315" t="s">
        <v>149</v>
      </c>
      <c r="H2315" t="b">
        <v>0</v>
      </c>
      <c r="I2315">
        <v>2.1999999999999999E-2</v>
      </c>
      <c r="J2315">
        <v>1E-3</v>
      </c>
      <c r="K2315" t="str">
        <f t="shared" si="108"/>
        <v>=</v>
      </c>
      <c r="L2315">
        <f t="shared" si="109"/>
        <v>22</v>
      </c>
      <c r="M2315">
        <f t="shared" si="110"/>
        <v>1</v>
      </c>
      <c r="N2315" t="s">
        <v>453</v>
      </c>
    </row>
    <row r="2316" spans="1:14">
      <c r="A2316" t="s">
        <v>451</v>
      </c>
      <c r="B2316" t="s">
        <v>452</v>
      </c>
      <c r="C2316" t="s">
        <v>198</v>
      </c>
      <c r="D2316" t="s">
        <v>201</v>
      </c>
      <c r="E2316" s="2">
        <v>45265.406944444447</v>
      </c>
      <c r="F2316" t="s">
        <v>150</v>
      </c>
      <c r="G2316" t="s">
        <v>149</v>
      </c>
      <c r="H2316" t="b">
        <v>0</v>
      </c>
      <c r="I2316">
        <v>3.5999999999999997E-2</v>
      </c>
      <c r="J2316">
        <v>1E-3</v>
      </c>
      <c r="K2316" t="str">
        <f t="shared" si="108"/>
        <v>=</v>
      </c>
      <c r="L2316">
        <f t="shared" si="109"/>
        <v>36</v>
      </c>
      <c r="M2316">
        <f t="shared" si="110"/>
        <v>1</v>
      </c>
      <c r="N2316" t="s">
        <v>453</v>
      </c>
    </row>
    <row r="2317" spans="1:14">
      <c r="A2317" t="s">
        <v>451</v>
      </c>
      <c r="B2317" t="s">
        <v>452</v>
      </c>
      <c r="C2317" t="s">
        <v>178</v>
      </c>
      <c r="D2317" t="s">
        <v>185</v>
      </c>
      <c r="E2317" s="2">
        <v>42752.611111111109</v>
      </c>
      <c r="F2317" t="s">
        <v>150</v>
      </c>
      <c r="G2317" t="s">
        <v>149</v>
      </c>
      <c r="H2317" t="b">
        <v>0</v>
      </c>
      <c r="I2317">
        <v>9.1000000000000004E-3</v>
      </c>
      <c r="J2317">
        <v>1E-3</v>
      </c>
      <c r="K2317" t="str">
        <f t="shared" si="108"/>
        <v>=</v>
      </c>
      <c r="L2317">
        <f t="shared" si="109"/>
        <v>9.1</v>
      </c>
      <c r="M2317">
        <f t="shared" si="110"/>
        <v>1</v>
      </c>
      <c r="N2317" t="s">
        <v>453</v>
      </c>
    </row>
    <row r="2318" spans="1:14">
      <c r="A2318" t="s">
        <v>451</v>
      </c>
      <c r="B2318" t="s">
        <v>452</v>
      </c>
      <c r="C2318" t="s">
        <v>203</v>
      </c>
      <c r="D2318" t="s">
        <v>204</v>
      </c>
      <c r="E2318" s="2">
        <v>42552.470833333333</v>
      </c>
      <c r="F2318" t="s">
        <v>150</v>
      </c>
      <c r="G2318" t="s">
        <v>149</v>
      </c>
      <c r="H2318" t="b">
        <v>0</v>
      </c>
      <c r="I2318">
        <v>2.4E-2</v>
      </c>
      <c r="J2318">
        <v>1E-3</v>
      </c>
      <c r="K2318" t="str">
        <f t="shared" si="108"/>
        <v>=</v>
      </c>
      <c r="L2318">
        <f t="shared" si="109"/>
        <v>24</v>
      </c>
      <c r="M2318">
        <f t="shared" si="110"/>
        <v>1</v>
      </c>
      <c r="N2318" t="s">
        <v>453</v>
      </c>
    </row>
    <row r="2319" spans="1:14">
      <c r="A2319" t="s">
        <v>451</v>
      </c>
      <c r="B2319" t="s">
        <v>452</v>
      </c>
      <c r="C2319" t="s">
        <v>203</v>
      </c>
      <c r="D2319" t="s">
        <v>204</v>
      </c>
      <c r="E2319" s="2">
        <v>44992.488194444442</v>
      </c>
      <c r="F2319" t="s">
        <v>150</v>
      </c>
      <c r="G2319" t="s">
        <v>149</v>
      </c>
      <c r="H2319" t="b">
        <v>0</v>
      </c>
      <c r="I2319">
        <v>4.7E-2</v>
      </c>
      <c r="J2319">
        <v>1E-3</v>
      </c>
      <c r="K2319" t="str">
        <f t="shared" si="108"/>
        <v>=</v>
      </c>
      <c r="L2319">
        <f t="shared" si="109"/>
        <v>47</v>
      </c>
      <c r="M2319">
        <f t="shared" si="110"/>
        <v>1</v>
      </c>
      <c r="N2319" t="s">
        <v>453</v>
      </c>
    </row>
    <row r="2320" spans="1:14">
      <c r="A2320" t="s">
        <v>451</v>
      </c>
      <c r="B2320" t="s">
        <v>452</v>
      </c>
      <c r="C2320" t="s">
        <v>203</v>
      </c>
      <c r="D2320" t="s">
        <v>204</v>
      </c>
      <c r="E2320" s="2">
        <v>42817.411111111112</v>
      </c>
      <c r="F2320" t="s">
        <v>150</v>
      </c>
      <c r="G2320" t="s">
        <v>149</v>
      </c>
      <c r="H2320" t="b">
        <v>0</v>
      </c>
      <c r="I2320">
        <v>3.6999999999999998E-2</v>
      </c>
      <c r="J2320">
        <v>1E-3</v>
      </c>
      <c r="K2320" t="str">
        <f t="shared" si="108"/>
        <v>=</v>
      </c>
      <c r="L2320">
        <f t="shared" si="109"/>
        <v>37</v>
      </c>
      <c r="M2320">
        <f t="shared" si="110"/>
        <v>1</v>
      </c>
      <c r="N2320" t="s">
        <v>453</v>
      </c>
    </row>
    <row r="2321" spans="1:14">
      <c r="A2321" t="s">
        <v>451</v>
      </c>
      <c r="B2321" t="s">
        <v>452</v>
      </c>
      <c r="C2321" t="s">
        <v>203</v>
      </c>
      <c r="D2321" t="s">
        <v>204</v>
      </c>
      <c r="E2321" s="2">
        <v>42689.479166666664</v>
      </c>
      <c r="F2321" t="s">
        <v>150</v>
      </c>
      <c r="G2321" t="s">
        <v>149</v>
      </c>
      <c r="H2321" t="b">
        <v>0</v>
      </c>
      <c r="I2321">
        <v>0.11</v>
      </c>
      <c r="J2321">
        <v>1E-3</v>
      </c>
      <c r="K2321" t="str">
        <f t="shared" si="108"/>
        <v>=</v>
      </c>
      <c r="L2321">
        <f t="shared" si="109"/>
        <v>110</v>
      </c>
      <c r="M2321">
        <f t="shared" si="110"/>
        <v>1</v>
      </c>
      <c r="N2321" t="s">
        <v>453</v>
      </c>
    </row>
    <row r="2322" spans="1:14">
      <c r="A2322" t="s">
        <v>451</v>
      </c>
      <c r="B2322" t="s">
        <v>452</v>
      </c>
      <c r="C2322" t="s">
        <v>190</v>
      </c>
      <c r="D2322" t="s">
        <v>194</v>
      </c>
      <c r="E2322" s="2">
        <v>42843.579861111109</v>
      </c>
      <c r="F2322" t="s">
        <v>150</v>
      </c>
      <c r="G2322" t="s">
        <v>149</v>
      </c>
      <c r="H2322" t="b">
        <v>0</v>
      </c>
      <c r="I2322">
        <v>1.6999999999999999E-3</v>
      </c>
      <c r="J2322">
        <v>1E-3</v>
      </c>
      <c r="K2322" t="str">
        <f t="shared" si="108"/>
        <v>=</v>
      </c>
      <c r="L2322">
        <f t="shared" si="109"/>
        <v>1.7</v>
      </c>
      <c r="M2322">
        <f t="shared" si="110"/>
        <v>1</v>
      </c>
      <c r="N2322" t="s">
        <v>453</v>
      </c>
    </row>
    <row r="2323" spans="1:14">
      <c r="A2323" t="s">
        <v>451</v>
      </c>
      <c r="B2323" t="s">
        <v>452</v>
      </c>
      <c r="C2323" t="s">
        <v>203</v>
      </c>
      <c r="D2323" t="s">
        <v>204</v>
      </c>
      <c r="E2323" s="2">
        <v>42576.606249999997</v>
      </c>
      <c r="F2323" t="s">
        <v>150</v>
      </c>
      <c r="G2323" t="s">
        <v>149</v>
      </c>
      <c r="H2323" t="b">
        <v>0</v>
      </c>
      <c r="I2323">
        <v>5.3999999999999999E-2</v>
      </c>
      <c r="J2323">
        <v>1E-3</v>
      </c>
      <c r="K2323" t="str">
        <f t="shared" si="108"/>
        <v>=</v>
      </c>
      <c r="L2323">
        <f t="shared" si="109"/>
        <v>54</v>
      </c>
      <c r="M2323">
        <f t="shared" si="110"/>
        <v>1</v>
      </c>
      <c r="N2323" t="s">
        <v>453</v>
      </c>
    </row>
    <row r="2324" spans="1:14">
      <c r="A2324" t="s">
        <v>451</v>
      </c>
      <c r="B2324" t="s">
        <v>452</v>
      </c>
      <c r="C2324" t="s">
        <v>273</v>
      </c>
      <c r="D2324" t="s">
        <v>274</v>
      </c>
      <c r="E2324" s="2">
        <v>43791.397222222222</v>
      </c>
      <c r="F2324" t="s">
        <v>150</v>
      </c>
      <c r="G2324" t="s">
        <v>149</v>
      </c>
      <c r="H2324" t="b">
        <v>0</v>
      </c>
      <c r="I2324">
        <v>4.7000000000000002E-3</v>
      </c>
      <c r="J2324">
        <v>1E-3</v>
      </c>
      <c r="K2324" t="str">
        <f t="shared" si="108"/>
        <v>=</v>
      </c>
      <c r="L2324">
        <f t="shared" si="109"/>
        <v>4.7</v>
      </c>
      <c r="M2324">
        <f t="shared" si="110"/>
        <v>1</v>
      </c>
      <c r="N2324" t="s">
        <v>453</v>
      </c>
    </row>
    <row r="2325" spans="1:14">
      <c r="A2325" t="s">
        <v>451</v>
      </c>
      <c r="B2325" t="s">
        <v>452</v>
      </c>
      <c r="C2325" t="s">
        <v>198</v>
      </c>
      <c r="D2325" t="s">
        <v>201</v>
      </c>
      <c r="E2325" s="2">
        <v>42570.658333333333</v>
      </c>
      <c r="F2325" t="s">
        <v>150</v>
      </c>
      <c r="G2325" t="s">
        <v>149</v>
      </c>
      <c r="H2325" t="b">
        <v>0</v>
      </c>
      <c r="I2325">
        <v>7.9000000000000001E-2</v>
      </c>
      <c r="J2325">
        <v>1E-3</v>
      </c>
      <c r="K2325" t="str">
        <f t="shared" si="108"/>
        <v>=</v>
      </c>
      <c r="L2325">
        <f t="shared" si="109"/>
        <v>79</v>
      </c>
      <c r="M2325">
        <f t="shared" si="110"/>
        <v>1</v>
      </c>
      <c r="N2325" t="s">
        <v>453</v>
      </c>
    </row>
    <row r="2326" spans="1:14">
      <c r="A2326" t="s">
        <v>451</v>
      </c>
      <c r="B2326" t="s">
        <v>452</v>
      </c>
      <c r="C2326" t="s">
        <v>196</v>
      </c>
      <c r="D2326" t="s">
        <v>197</v>
      </c>
      <c r="E2326" s="2">
        <v>42184.648611111108</v>
      </c>
      <c r="F2326" t="s">
        <v>150</v>
      </c>
      <c r="G2326" t="s">
        <v>149</v>
      </c>
      <c r="H2326" t="b">
        <v>0</v>
      </c>
      <c r="I2326">
        <v>0.02</v>
      </c>
      <c r="J2326">
        <v>1E-3</v>
      </c>
      <c r="K2326" t="str">
        <f t="shared" si="108"/>
        <v>=</v>
      </c>
      <c r="L2326">
        <f t="shared" si="109"/>
        <v>20</v>
      </c>
      <c r="M2326">
        <f t="shared" si="110"/>
        <v>1</v>
      </c>
      <c r="N2326" t="s">
        <v>453</v>
      </c>
    </row>
    <row r="2327" spans="1:14">
      <c r="A2327" t="s">
        <v>451</v>
      </c>
      <c r="B2327" t="s">
        <v>452</v>
      </c>
      <c r="C2327" t="s">
        <v>224</v>
      </c>
      <c r="D2327" t="s">
        <v>225</v>
      </c>
      <c r="E2327" s="2">
        <v>44404.416666666664</v>
      </c>
      <c r="F2327" t="s">
        <v>150</v>
      </c>
      <c r="G2327" t="s">
        <v>149</v>
      </c>
      <c r="H2327" t="b">
        <v>0</v>
      </c>
      <c r="I2327">
        <v>0.01</v>
      </c>
      <c r="J2327">
        <v>1E-3</v>
      </c>
      <c r="K2327" t="str">
        <f t="shared" si="108"/>
        <v>=</v>
      </c>
      <c r="L2327">
        <f t="shared" si="109"/>
        <v>10</v>
      </c>
      <c r="M2327">
        <f t="shared" si="110"/>
        <v>1</v>
      </c>
      <c r="N2327" t="s">
        <v>453</v>
      </c>
    </row>
    <row r="2328" spans="1:14">
      <c r="A2328" t="s">
        <v>451</v>
      </c>
      <c r="B2328" t="s">
        <v>452</v>
      </c>
      <c r="C2328" t="s">
        <v>190</v>
      </c>
      <c r="D2328" t="s">
        <v>194</v>
      </c>
      <c r="E2328" s="2">
        <v>42226.486111111109</v>
      </c>
      <c r="F2328" t="s">
        <v>150</v>
      </c>
      <c r="G2328" t="s">
        <v>149</v>
      </c>
      <c r="H2328" t="b">
        <v>0</v>
      </c>
      <c r="I2328">
        <v>4.0000000000000001E-3</v>
      </c>
      <c r="J2328">
        <v>1E-3</v>
      </c>
      <c r="K2328" t="str">
        <f t="shared" si="108"/>
        <v>=</v>
      </c>
      <c r="L2328">
        <f t="shared" si="109"/>
        <v>4</v>
      </c>
      <c r="M2328">
        <f t="shared" si="110"/>
        <v>1</v>
      </c>
      <c r="N2328" t="s">
        <v>453</v>
      </c>
    </row>
    <row r="2329" spans="1:14">
      <c r="A2329" t="s">
        <v>451</v>
      </c>
      <c r="B2329" t="s">
        <v>452</v>
      </c>
      <c r="C2329" t="s">
        <v>178</v>
      </c>
      <c r="D2329" t="s">
        <v>185</v>
      </c>
      <c r="E2329" s="2">
        <v>42275.508333333331</v>
      </c>
      <c r="F2329" t="s">
        <v>150</v>
      </c>
      <c r="G2329" t="s">
        <v>149</v>
      </c>
      <c r="H2329" t="b">
        <v>0</v>
      </c>
      <c r="I2329">
        <v>1.2999999999999999E-2</v>
      </c>
      <c r="J2329">
        <v>1E-3</v>
      </c>
      <c r="K2329" t="str">
        <f t="shared" si="108"/>
        <v>=</v>
      </c>
      <c r="L2329">
        <f t="shared" si="109"/>
        <v>13</v>
      </c>
      <c r="M2329">
        <f t="shared" si="110"/>
        <v>1</v>
      </c>
      <c r="N2329" t="s">
        <v>453</v>
      </c>
    </row>
    <row r="2330" spans="1:14">
      <c r="A2330" t="s">
        <v>451</v>
      </c>
      <c r="B2330" t="s">
        <v>452</v>
      </c>
      <c r="C2330" t="s">
        <v>196</v>
      </c>
      <c r="D2330" t="s">
        <v>197</v>
      </c>
      <c r="E2330" s="2">
        <v>42387.640277777777</v>
      </c>
      <c r="F2330" t="s">
        <v>150</v>
      </c>
      <c r="G2330" t="s">
        <v>149</v>
      </c>
      <c r="H2330" t="b">
        <v>0</v>
      </c>
      <c r="I2330">
        <v>6.4000000000000003E-3</v>
      </c>
      <c r="J2330">
        <v>1E-3</v>
      </c>
      <c r="K2330" t="str">
        <f t="shared" si="108"/>
        <v>=</v>
      </c>
      <c r="L2330">
        <f t="shared" si="109"/>
        <v>6.4</v>
      </c>
      <c r="M2330">
        <f t="shared" si="110"/>
        <v>1</v>
      </c>
      <c r="N2330" t="s">
        <v>453</v>
      </c>
    </row>
    <row r="2331" spans="1:14">
      <c r="A2331" t="s">
        <v>451</v>
      </c>
      <c r="B2331" t="s">
        <v>452</v>
      </c>
      <c r="C2331" t="s">
        <v>396</v>
      </c>
      <c r="D2331" t="s">
        <v>397</v>
      </c>
      <c r="E2331" s="2">
        <v>42020.458333333336</v>
      </c>
      <c r="F2331" t="s">
        <v>150</v>
      </c>
      <c r="G2331" t="s">
        <v>149</v>
      </c>
      <c r="H2331" t="b">
        <v>0</v>
      </c>
      <c r="I2331">
        <v>2.5000000000000001E-3</v>
      </c>
      <c r="J2331">
        <v>1E-3</v>
      </c>
      <c r="K2331" t="str">
        <f t="shared" si="108"/>
        <v>=</v>
      </c>
      <c r="L2331">
        <f t="shared" si="109"/>
        <v>2.5</v>
      </c>
      <c r="M2331">
        <f t="shared" si="110"/>
        <v>1</v>
      </c>
      <c r="N2331" t="s">
        <v>453</v>
      </c>
    </row>
    <row r="2332" spans="1:14">
      <c r="A2332" t="s">
        <v>451</v>
      </c>
      <c r="B2332" t="s">
        <v>452</v>
      </c>
      <c r="C2332" t="s">
        <v>439</v>
      </c>
      <c r="D2332" t="s">
        <v>440</v>
      </c>
      <c r="E2332" s="2">
        <v>43713.572916666664</v>
      </c>
      <c r="F2332" t="s">
        <v>150</v>
      </c>
      <c r="G2332" t="s">
        <v>149</v>
      </c>
      <c r="H2332" t="b">
        <v>0</v>
      </c>
      <c r="I2332">
        <v>1.4E-2</v>
      </c>
      <c r="J2332">
        <v>1E-3</v>
      </c>
      <c r="K2332" t="str">
        <f t="shared" si="108"/>
        <v>=</v>
      </c>
      <c r="L2332">
        <f t="shared" si="109"/>
        <v>14</v>
      </c>
      <c r="M2332">
        <f t="shared" si="110"/>
        <v>1</v>
      </c>
      <c r="N2332" t="s">
        <v>453</v>
      </c>
    </row>
    <row r="2333" spans="1:14">
      <c r="A2333" t="s">
        <v>451</v>
      </c>
      <c r="B2333" t="s">
        <v>452</v>
      </c>
      <c r="C2333" t="s">
        <v>198</v>
      </c>
      <c r="D2333" t="s">
        <v>201</v>
      </c>
      <c r="E2333" s="2">
        <v>43500.472222222219</v>
      </c>
      <c r="F2333" t="s">
        <v>150</v>
      </c>
      <c r="G2333" t="s">
        <v>149</v>
      </c>
      <c r="H2333" t="b">
        <v>0</v>
      </c>
      <c r="I2333">
        <v>0.06</v>
      </c>
      <c r="J2333">
        <v>1E-3</v>
      </c>
      <c r="K2333" t="str">
        <f t="shared" si="108"/>
        <v>=</v>
      </c>
      <c r="L2333">
        <f t="shared" si="109"/>
        <v>60</v>
      </c>
      <c r="M2333">
        <f t="shared" si="110"/>
        <v>1</v>
      </c>
      <c r="N2333" t="s">
        <v>453</v>
      </c>
    </row>
    <row r="2334" spans="1:14">
      <c r="A2334" t="s">
        <v>451</v>
      </c>
      <c r="B2334" t="s">
        <v>452</v>
      </c>
      <c r="C2334" t="s">
        <v>224</v>
      </c>
      <c r="D2334" t="s">
        <v>225</v>
      </c>
      <c r="E2334" s="2">
        <v>44813.469444444447</v>
      </c>
      <c r="F2334" t="s">
        <v>150</v>
      </c>
      <c r="G2334" t="s">
        <v>149</v>
      </c>
      <c r="H2334" t="b">
        <v>0</v>
      </c>
      <c r="I2334">
        <v>8.5000000000000006E-3</v>
      </c>
      <c r="J2334">
        <v>1E-3</v>
      </c>
      <c r="K2334" t="str">
        <f t="shared" si="108"/>
        <v>=</v>
      </c>
      <c r="L2334">
        <f t="shared" si="109"/>
        <v>8.5</v>
      </c>
      <c r="M2334">
        <f t="shared" si="110"/>
        <v>1</v>
      </c>
      <c r="N2334" t="s">
        <v>453</v>
      </c>
    </row>
    <row r="2335" spans="1:14">
      <c r="A2335" t="s">
        <v>451</v>
      </c>
      <c r="B2335" t="s">
        <v>452</v>
      </c>
      <c r="C2335" t="s">
        <v>241</v>
      </c>
      <c r="D2335" t="s">
        <v>242</v>
      </c>
      <c r="E2335" s="2">
        <v>42849.504861111112</v>
      </c>
      <c r="F2335" t="s">
        <v>150</v>
      </c>
      <c r="G2335" t="s">
        <v>149</v>
      </c>
      <c r="H2335" t="b">
        <v>0</v>
      </c>
      <c r="I2335">
        <v>5.4000000000000003E-3</v>
      </c>
      <c r="J2335">
        <v>1E-3</v>
      </c>
      <c r="K2335" t="str">
        <f t="shared" si="108"/>
        <v>=</v>
      </c>
      <c r="L2335">
        <f t="shared" si="109"/>
        <v>5.4</v>
      </c>
      <c r="M2335">
        <f t="shared" si="110"/>
        <v>1</v>
      </c>
      <c r="N2335" t="s">
        <v>453</v>
      </c>
    </row>
    <row r="2336" spans="1:14">
      <c r="A2336" t="s">
        <v>451</v>
      </c>
      <c r="B2336" t="s">
        <v>452</v>
      </c>
      <c r="C2336" t="s">
        <v>206</v>
      </c>
      <c r="D2336" t="s">
        <v>207</v>
      </c>
      <c r="E2336" s="2">
        <v>43885.543055555558</v>
      </c>
      <c r="F2336" t="s">
        <v>150</v>
      </c>
      <c r="G2336" t="s">
        <v>149</v>
      </c>
      <c r="H2336" t="b">
        <v>0</v>
      </c>
      <c r="I2336">
        <v>1.0999999999999999E-2</v>
      </c>
      <c r="J2336">
        <v>1E-3</v>
      </c>
      <c r="K2336" t="str">
        <f t="shared" si="108"/>
        <v>=</v>
      </c>
      <c r="L2336">
        <f t="shared" si="109"/>
        <v>11</v>
      </c>
      <c r="M2336">
        <f t="shared" si="110"/>
        <v>1</v>
      </c>
      <c r="N2336" t="s">
        <v>453</v>
      </c>
    </row>
    <row r="2337" spans="1:14">
      <c r="A2337" t="s">
        <v>451</v>
      </c>
      <c r="B2337" t="s">
        <v>452</v>
      </c>
      <c r="C2337" t="s">
        <v>190</v>
      </c>
      <c r="D2337" t="s">
        <v>194</v>
      </c>
      <c r="E2337" s="2">
        <v>44382.463888888888</v>
      </c>
      <c r="F2337" t="s">
        <v>150</v>
      </c>
      <c r="G2337" t="s">
        <v>149</v>
      </c>
      <c r="H2337" t="b">
        <v>0</v>
      </c>
      <c r="I2337">
        <v>4.4000000000000003E-3</v>
      </c>
      <c r="J2337">
        <v>1E-3</v>
      </c>
      <c r="K2337" t="str">
        <f t="shared" si="108"/>
        <v>=</v>
      </c>
      <c r="L2337">
        <f t="shared" si="109"/>
        <v>4.4000000000000004</v>
      </c>
      <c r="M2337">
        <f t="shared" si="110"/>
        <v>1</v>
      </c>
      <c r="N2337" t="s">
        <v>453</v>
      </c>
    </row>
    <row r="2338" spans="1:14">
      <c r="A2338" t="s">
        <v>451</v>
      </c>
      <c r="B2338" t="s">
        <v>452</v>
      </c>
      <c r="C2338" t="s">
        <v>203</v>
      </c>
      <c r="D2338" t="s">
        <v>204</v>
      </c>
      <c r="E2338" s="2">
        <v>43713.518750000003</v>
      </c>
      <c r="F2338" t="s">
        <v>150</v>
      </c>
      <c r="G2338" t="s">
        <v>149</v>
      </c>
      <c r="H2338" t="b">
        <v>0</v>
      </c>
      <c r="I2338">
        <v>6.0999999999999999E-2</v>
      </c>
      <c r="J2338">
        <v>1E-3</v>
      </c>
      <c r="K2338" t="str">
        <f t="shared" si="108"/>
        <v>=</v>
      </c>
      <c r="L2338">
        <f t="shared" si="109"/>
        <v>61</v>
      </c>
      <c r="M2338">
        <f t="shared" si="110"/>
        <v>1</v>
      </c>
      <c r="N2338" t="s">
        <v>453</v>
      </c>
    </row>
    <row r="2339" spans="1:14">
      <c r="A2339" t="s">
        <v>451</v>
      </c>
      <c r="B2339" t="s">
        <v>452</v>
      </c>
      <c r="C2339" t="s">
        <v>198</v>
      </c>
      <c r="D2339" t="s">
        <v>201</v>
      </c>
      <c r="E2339" s="2">
        <v>42639.354861111111</v>
      </c>
      <c r="F2339" t="s">
        <v>150</v>
      </c>
      <c r="G2339" t="s">
        <v>149</v>
      </c>
      <c r="H2339" t="b">
        <v>0</v>
      </c>
      <c r="I2339">
        <v>6.8000000000000005E-2</v>
      </c>
      <c r="J2339">
        <v>1E-3</v>
      </c>
      <c r="K2339" t="str">
        <f t="shared" si="108"/>
        <v>=</v>
      </c>
      <c r="L2339">
        <f t="shared" si="109"/>
        <v>68</v>
      </c>
      <c r="M2339">
        <f t="shared" si="110"/>
        <v>1</v>
      </c>
      <c r="N2339" t="s">
        <v>453</v>
      </c>
    </row>
    <row r="2340" spans="1:14">
      <c r="A2340" t="s">
        <v>451</v>
      </c>
      <c r="B2340" t="s">
        <v>452</v>
      </c>
      <c r="C2340" t="s">
        <v>187</v>
      </c>
      <c r="D2340" t="s">
        <v>188</v>
      </c>
      <c r="E2340" s="2">
        <v>44757.613194444442</v>
      </c>
      <c r="F2340" t="s">
        <v>150</v>
      </c>
      <c r="G2340" t="s">
        <v>149</v>
      </c>
      <c r="H2340" t="b">
        <v>0</v>
      </c>
      <c r="I2340">
        <v>1.0999999999999999E-2</v>
      </c>
      <c r="J2340">
        <v>1E-3</v>
      </c>
      <c r="K2340" t="str">
        <f t="shared" si="108"/>
        <v>=</v>
      </c>
      <c r="L2340">
        <f t="shared" si="109"/>
        <v>11</v>
      </c>
      <c r="M2340">
        <f t="shared" si="110"/>
        <v>1</v>
      </c>
      <c r="N2340" t="s">
        <v>453</v>
      </c>
    </row>
    <row r="2341" spans="1:14">
      <c r="A2341" t="s">
        <v>451</v>
      </c>
      <c r="B2341" t="s">
        <v>452</v>
      </c>
      <c r="C2341" t="s">
        <v>198</v>
      </c>
      <c r="D2341" t="s">
        <v>201</v>
      </c>
      <c r="E2341" s="2">
        <v>42528.342361111114</v>
      </c>
      <c r="F2341" t="s">
        <v>150</v>
      </c>
      <c r="G2341" t="s">
        <v>149</v>
      </c>
      <c r="H2341" t="b">
        <v>0</v>
      </c>
      <c r="I2341">
        <v>6.8000000000000005E-2</v>
      </c>
      <c r="J2341">
        <v>1E-3</v>
      </c>
      <c r="K2341" t="str">
        <f t="shared" si="108"/>
        <v>=</v>
      </c>
      <c r="L2341">
        <f t="shared" si="109"/>
        <v>68</v>
      </c>
      <c r="M2341">
        <f t="shared" si="110"/>
        <v>1</v>
      </c>
      <c r="N2341" t="s">
        <v>453</v>
      </c>
    </row>
    <row r="2342" spans="1:14">
      <c r="A2342" t="s">
        <v>451</v>
      </c>
      <c r="B2342" t="s">
        <v>452</v>
      </c>
      <c r="C2342" t="s">
        <v>198</v>
      </c>
      <c r="D2342" t="s">
        <v>201</v>
      </c>
      <c r="E2342" s="2">
        <v>45343.420138888891</v>
      </c>
      <c r="F2342" t="s">
        <v>150</v>
      </c>
      <c r="G2342" t="s">
        <v>149</v>
      </c>
      <c r="H2342" t="b">
        <v>0</v>
      </c>
      <c r="I2342">
        <v>1.9E-2</v>
      </c>
      <c r="J2342">
        <v>1E-3</v>
      </c>
      <c r="K2342" t="str">
        <f t="shared" si="108"/>
        <v>=</v>
      </c>
      <c r="L2342">
        <f t="shared" si="109"/>
        <v>19</v>
      </c>
      <c r="M2342">
        <f t="shared" si="110"/>
        <v>1</v>
      </c>
      <c r="N2342" t="s">
        <v>453</v>
      </c>
    </row>
    <row r="2343" spans="1:14">
      <c r="A2343" t="s">
        <v>451</v>
      </c>
      <c r="B2343" t="s">
        <v>452</v>
      </c>
      <c r="C2343" t="s">
        <v>241</v>
      </c>
      <c r="D2343" t="s">
        <v>242</v>
      </c>
      <c r="E2343" s="2">
        <v>44768.466666666667</v>
      </c>
      <c r="F2343" t="s">
        <v>150</v>
      </c>
      <c r="G2343" t="s">
        <v>149</v>
      </c>
      <c r="H2343" t="b">
        <v>0</v>
      </c>
      <c r="I2343">
        <v>6.4999999999999997E-3</v>
      </c>
      <c r="J2343">
        <v>1E-3</v>
      </c>
      <c r="K2343" t="str">
        <f t="shared" si="108"/>
        <v>=</v>
      </c>
      <c r="L2343">
        <f t="shared" si="109"/>
        <v>6.5</v>
      </c>
      <c r="M2343">
        <f t="shared" si="110"/>
        <v>1</v>
      </c>
      <c r="N2343" t="s">
        <v>453</v>
      </c>
    </row>
    <row r="2344" spans="1:14">
      <c r="A2344" t="s">
        <v>451</v>
      </c>
      <c r="B2344" t="s">
        <v>452</v>
      </c>
      <c r="C2344" t="s">
        <v>178</v>
      </c>
      <c r="D2344" t="s">
        <v>185</v>
      </c>
      <c r="E2344" s="2">
        <v>42150.404861111114</v>
      </c>
      <c r="F2344" t="s">
        <v>150</v>
      </c>
      <c r="G2344" t="s">
        <v>149</v>
      </c>
      <c r="H2344" t="b">
        <v>0</v>
      </c>
      <c r="I2344">
        <v>1.2999999999999999E-2</v>
      </c>
      <c r="J2344">
        <v>1E-3</v>
      </c>
      <c r="K2344" t="str">
        <f t="shared" si="108"/>
        <v>=</v>
      </c>
      <c r="L2344">
        <f t="shared" si="109"/>
        <v>13</v>
      </c>
      <c r="M2344">
        <f t="shared" si="110"/>
        <v>1</v>
      </c>
      <c r="N2344" t="s">
        <v>453</v>
      </c>
    </row>
    <row r="2345" spans="1:14">
      <c r="A2345" t="s">
        <v>451</v>
      </c>
      <c r="B2345" t="s">
        <v>452</v>
      </c>
      <c r="C2345" t="s">
        <v>196</v>
      </c>
      <c r="D2345" t="s">
        <v>197</v>
      </c>
      <c r="E2345" s="2">
        <v>42264.420138888891</v>
      </c>
      <c r="F2345" t="s">
        <v>150</v>
      </c>
      <c r="G2345" t="s">
        <v>149</v>
      </c>
      <c r="H2345" t="b">
        <v>0</v>
      </c>
      <c r="I2345">
        <v>1.9E-2</v>
      </c>
      <c r="J2345">
        <v>1E-3</v>
      </c>
      <c r="K2345" t="str">
        <f t="shared" si="108"/>
        <v>=</v>
      </c>
      <c r="L2345">
        <f t="shared" si="109"/>
        <v>19</v>
      </c>
      <c r="M2345">
        <f t="shared" si="110"/>
        <v>1</v>
      </c>
      <c r="N2345" t="s">
        <v>453</v>
      </c>
    </row>
    <row r="2346" spans="1:14">
      <c r="A2346" t="s">
        <v>451</v>
      </c>
      <c r="B2346" t="s">
        <v>452</v>
      </c>
      <c r="C2346" t="s">
        <v>265</v>
      </c>
      <c r="D2346" t="s">
        <v>266</v>
      </c>
      <c r="E2346" s="2">
        <v>44509.631249999999</v>
      </c>
      <c r="F2346" t="s">
        <v>150</v>
      </c>
      <c r="G2346" t="s">
        <v>149</v>
      </c>
      <c r="H2346" t="b">
        <v>0</v>
      </c>
      <c r="I2346">
        <v>6.3E-3</v>
      </c>
      <c r="J2346">
        <v>1E-3</v>
      </c>
      <c r="K2346" t="str">
        <f t="shared" si="108"/>
        <v>=</v>
      </c>
      <c r="L2346">
        <f t="shared" si="109"/>
        <v>6.3</v>
      </c>
      <c r="M2346">
        <f t="shared" si="110"/>
        <v>1</v>
      </c>
      <c r="N2346" t="s">
        <v>453</v>
      </c>
    </row>
    <row r="2347" spans="1:14">
      <c r="A2347" t="s">
        <v>451</v>
      </c>
      <c r="B2347" t="s">
        <v>452</v>
      </c>
      <c r="C2347" t="s">
        <v>263</v>
      </c>
      <c r="D2347" t="s">
        <v>264</v>
      </c>
      <c r="E2347" s="2">
        <v>44686.637499999997</v>
      </c>
      <c r="F2347" t="s">
        <v>150</v>
      </c>
      <c r="G2347" t="s">
        <v>149</v>
      </c>
      <c r="H2347" t="b">
        <v>0</v>
      </c>
      <c r="I2347">
        <v>4.4999999999999997E-3</v>
      </c>
      <c r="J2347">
        <v>1E-3</v>
      </c>
      <c r="K2347" t="str">
        <f t="shared" si="108"/>
        <v>=</v>
      </c>
      <c r="L2347">
        <f t="shared" si="109"/>
        <v>4.5</v>
      </c>
      <c r="M2347">
        <f t="shared" si="110"/>
        <v>1</v>
      </c>
      <c r="N2347" t="s">
        <v>453</v>
      </c>
    </row>
    <row r="2348" spans="1:14">
      <c r="A2348" t="s">
        <v>451</v>
      </c>
      <c r="B2348" t="s">
        <v>452</v>
      </c>
      <c r="C2348" t="s">
        <v>187</v>
      </c>
      <c r="D2348" t="s">
        <v>188</v>
      </c>
      <c r="E2348" s="2">
        <v>41908.433333333334</v>
      </c>
      <c r="F2348" t="s">
        <v>150</v>
      </c>
      <c r="G2348" t="s">
        <v>149</v>
      </c>
      <c r="H2348" t="b">
        <v>0</v>
      </c>
      <c r="I2348">
        <v>0.01</v>
      </c>
      <c r="J2348">
        <v>1E-3</v>
      </c>
      <c r="K2348" t="str">
        <f t="shared" si="108"/>
        <v>=</v>
      </c>
      <c r="L2348">
        <f t="shared" si="109"/>
        <v>10</v>
      </c>
      <c r="M2348">
        <f t="shared" si="110"/>
        <v>1</v>
      </c>
      <c r="N2348" t="s">
        <v>453</v>
      </c>
    </row>
    <row r="2349" spans="1:14">
      <c r="A2349" t="s">
        <v>451</v>
      </c>
      <c r="B2349" t="s">
        <v>452</v>
      </c>
      <c r="C2349" t="s">
        <v>206</v>
      </c>
      <c r="D2349" t="s">
        <v>207</v>
      </c>
      <c r="E2349" s="2">
        <v>42670.380555555559</v>
      </c>
      <c r="F2349" t="s">
        <v>150</v>
      </c>
      <c r="G2349" t="s">
        <v>149</v>
      </c>
      <c r="H2349" t="b">
        <v>0</v>
      </c>
      <c r="I2349">
        <v>7.4999999999999997E-2</v>
      </c>
      <c r="J2349">
        <v>1E-3</v>
      </c>
      <c r="K2349" t="str">
        <f t="shared" si="108"/>
        <v>=</v>
      </c>
      <c r="L2349">
        <f t="shared" si="109"/>
        <v>75</v>
      </c>
      <c r="M2349">
        <f t="shared" si="110"/>
        <v>1</v>
      </c>
      <c r="N2349" t="s">
        <v>453</v>
      </c>
    </row>
    <row r="2350" spans="1:14">
      <c r="A2350" t="s">
        <v>451</v>
      </c>
      <c r="B2350" t="s">
        <v>452</v>
      </c>
      <c r="C2350" t="s">
        <v>187</v>
      </c>
      <c r="D2350" t="s">
        <v>188</v>
      </c>
      <c r="E2350" s="2">
        <v>45348.518750000003</v>
      </c>
      <c r="F2350" t="s">
        <v>150</v>
      </c>
      <c r="G2350" t="s">
        <v>149</v>
      </c>
      <c r="H2350" t="b">
        <v>0</v>
      </c>
      <c r="I2350">
        <v>4.7999999999999996E-3</v>
      </c>
      <c r="J2350">
        <v>1E-3</v>
      </c>
      <c r="K2350" t="str">
        <f t="shared" si="108"/>
        <v>=</v>
      </c>
      <c r="L2350">
        <f t="shared" si="109"/>
        <v>4.8</v>
      </c>
      <c r="M2350">
        <f t="shared" si="110"/>
        <v>1</v>
      </c>
      <c r="N2350" t="s">
        <v>453</v>
      </c>
    </row>
    <row r="2351" spans="1:14">
      <c r="A2351" t="s">
        <v>451</v>
      </c>
      <c r="B2351" t="s">
        <v>452</v>
      </c>
      <c r="C2351" t="s">
        <v>187</v>
      </c>
      <c r="D2351" t="s">
        <v>188</v>
      </c>
      <c r="E2351" s="2">
        <v>42643.372916666667</v>
      </c>
      <c r="F2351" t="s">
        <v>150</v>
      </c>
      <c r="G2351" t="s">
        <v>149</v>
      </c>
      <c r="H2351" t="b">
        <v>0</v>
      </c>
      <c r="I2351">
        <v>2.8000000000000001E-2</v>
      </c>
      <c r="J2351">
        <v>1E-3</v>
      </c>
      <c r="K2351" t="str">
        <f t="shared" si="108"/>
        <v>=</v>
      </c>
      <c r="L2351">
        <f t="shared" si="109"/>
        <v>28</v>
      </c>
      <c r="M2351">
        <f t="shared" si="110"/>
        <v>1</v>
      </c>
      <c r="N2351" t="s">
        <v>453</v>
      </c>
    </row>
    <row r="2352" spans="1:14">
      <c r="A2352" t="s">
        <v>451</v>
      </c>
      <c r="B2352" t="s">
        <v>452</v>
      </c>
      <c r="C2352" t="s">
        <v>187</v>
      </c>
      <c r="D2352" t="s">
        <v>188</v>
      </c>
      <c r="E2352" s="2">
        <v>42347.6</v>
      </c>
      <c r="F2352" t="s">
        <v>150</v>
      </c>
      <c r="G2352" t="s">
        <v>149</v>
      </c>
      <c r="H2352" t="b">
        <v>0</v>
      </c>
      <c r="I2352">
        <v>1.0999999999999999E-2</v>
      </c>
      <c r="J2352">
        <v>1E-3</v>
      </c>
      <c r="K2352" t="str">
        <f t="shared" si="108"/>
        <v>=</v>
      </c>
      <c r="L2352">
        <f t="shared" si="109"/>
        <v>11</v>
      </c>
      <c r="M2352">
        <f t="shared" si="110"/>
        <v>1</v>
      </c>
      <c r="N2352" t="s">
        <v>453</v>
      </c>
    </row>
    <row r="2353" spans="1:14">
      <c r="A2353" t="s">
        <v>451</v>
      </c>
      <c r="B2353" t="s">
        <v>452</v>
      </c>
      <c r="C2353" t="s">
        <v>178</v>
      </c>
      <c r="D2353" t="s">
        <v>185</v>
      </c>
      <c r="E2353" s="2">
        <v>44342.547222222223</v>
      </c>
      <c r="F2353" t="s">
        <v>150</v>
      </c>
      <c r="G2353" t="s">
        <v>149</v>
      </c>
      <c r="H2353" t="b">
        <v>0</v>
      </c>
      <c r="I2353">
        <v>4.0000000000000001E-3</v>
      </c>
      <c r="J2353">
        <v>1E-3</v>
      </c>
      <c r="K2353" t="str">
        <f t="shared" si="108"/>
        <v>=</v>
      </c>
      <c r="L2353">
        <f t="shared" si="109"/>
        <v>4</v>
      </c>
      <c r="M2353">
        <f t="shared" si="110"/>
        <v>1</v>
      </c>
      <c r="N2353" t="s">
        <v>453</v>
      </c>
    </row>
    <row r="2354" spans="1:14">
      <c r="A2354" t="s">
        <v>451</v>
      </c>
      <c r="B2354" t="s">
        <v>452</v>
      </c>
      <c r="C2354" t="s">
        <v>198</v>
      </c>
      <c r="D2354" t="s">
        <v>201</v>
      </c>
      <c r="E2354" s="2">
        <v>42811.611805555556</v>
      </c>
      <c r="F2354" t="s">
        <v>150</v>
      </c>
      <c r="G2354" t="s">
        <v>149</v>
      </c>
      <c r="H2354" t="b">
        <v>0</v>
      </c>
      <c r="I2354">
        <v>5.1999999999999998E-2</v>
      </c>
      <c r="J2354">
        <v>1E-3</v>
      </c>
      <c r="K2354" t="str">
        <f t="shared" si="108"/>
        <v>=</v>
      </c>
      <c r="L2354">
        <f t="shared" si="109"/>
        <v>52</v>
      </c>
      <c r="M2354">
        <f t="shared" si="110"/>
        <v>1</v>
      </c>
      <c r="N2354" t="s">
        <v>453</v>
      </c>
    </row>
    <row r="2355" spans="1:14">
      <c r="A2355" t="s">
        <v>451</v>
      </c>
      <c r="B2355" t="s">
        <v>452</v>
      </c>
      <c r="C2355" t="s">
        <v>187</v>
      </c>
      <c r="D2355" t="s">
        <v>188</v>
      </c>
      <c r="E2355" s="2">
        <v>44399.413194444445</v>
      </c>
      <c r="F2355" t="s">
        <v>150</v>
      </c>
      <c r="G2355" t="s">
        <v>149</v>
      </c>
      <c r="H2355" t="b">
        <v>0</v>
      </c>
      <c r="I2355">
        <v>9.9000000000000008E-3</v>
      </c>
      <c r="J2355">
        <v>1E-3</v>
      </c>
      <c r="K2355" t="str">
        <f t="shared" si="108"/>
        <v>=</v>
      </c>
      <c r="L2355">
        <f t="shared" si="109"/>
        <v>9.9</v>
      </c>
      <c r="M2355">
        <f t="shared" si="110"/>
        <v>1</v>
      </c>
      <c r="N2355" t="s">
        <v>453</v>
      </c>
    </row>
    <row r="2356" spans="1:14">
      <c r="A2356" t="s">
        <v>451</v>
      </c>
      <c r="B2356" t="s">
        <v>452</v>
      </c>
      <c r="C2356" t="s">
        <v>187</v>
      </c>
      <c r="D2356" t="s">
        <v>188</v>
      </c>
      <c r="E2356" s="2">
        <v>42030.34375</v>
      </c>
      <c r="F2356" t="s">
        <v>150</v>
      </c>
      <c r="G2356" t="s">
        <v>149</v>
      </c>
      <c r="H2356" t="b">
        <v>0</v>
      </c>
      <c r="I2356">
        <v>1.2999999999999999E-2</v>
      </c>
      <c r="J2356">
        <v>1E-3</v>
      </c>
      <c r="K2356" t="str">
        <f t="shared" si="108"/>
        <v>=</v>
      </c>
      <c r="L2356">
        <f t="shared" si="109"/>
        <v>13</v>
      </c>
      <c r="M2356">
        <f t="shared" si="110"/>
        <v>1</v>
      </c>
      <c r="N2356" t="s">
        <v>453</v>
      </c>
    </row>
    <row r="2357" spans="1:14">
      <c r="A2357" t="s">
        <v>451</v>
      </c>
      <c r="B2357" t="s">
        <v>452</v>
      </c>
      <c r="C2357" t="s">
        <v>178</v>
      </c>
      <c r="D2357" t="s">
        <v>185</v>
      </c>
      <c r="E2357" s="2">
        <v>42375.60833333333</v>
      </c>
      <c r="F2357" t="s">
        <v>150</v>
      </c>
      <c r="G2357" t="s">
        <v>149</v>
      </c>
      <c r="H2357" t="b">
        <v>0</v>
      </c>
      <c r="I2357">
        <v>8.5000000000000006E-3</v>
      </c>
      <c r="J2357">
        <v>1E-3</v>
      </c>
      <c r="K2357" t="str">
        <f t="shared" si="108"/>
        <v>=</v>
      </c>
      <c r="L2357">
        <f t="shared" si="109"/>
        <v>8.5</v>
      </c>
      <c r="M2357">
        <f t="shared" si="110"/>
        <v>1</v>
      </c>
      <c r="N2357" t="s">
        <v>453</v>
      </c>
    </row>
    <row r="2358" spans="1:14">
      <c r="A2358" t="s">
        <v>451</v>
      </c>
      <c r="B2358" t="s">
        <v>452</v>
      </c>
      <c r="C2358" t="s">
        <v>273</v>
      </c>
      <c r="D2358" t="s">
        <v>274</v>
      </c>
      <c r="E2358" s="2">
        <v>43377.447222222225</v>
      </c>
      <c r="F2358" t="s">
        <v>150</v>
      </c>
      <c r="G2358" t="s">
        <v>149</v>
      </c>
      <c r="H2358" t="b">
        <v>0</v>
      </c>
      <c r="I2358">
        <v>6.0999999999999999E-2</v>
      </c>
      <c r="J2358">
        <v>1E-3</v>
      </c>
      <c r="K2358" t="str">
        <f t="shared" si="108"/>
        <v>=</v>
      </c>
      <c r="L2358">
        <f t="shared" si="109"/>
        <v>61</v>
      </c>
      <c r="M2358">
        <f t="shared" si="110"/>
        <v>1</v>
      </c>
      <c r="N2358" t="s">
        <v>453</v>
      </c>
    </row>
    <row r="2359" spans="1:14">
      <c r="A2359" t="s">
        <v>451</v>
      </c>
      <c r="B2359" t="s">
        <v>452</v>
      </c>
      <c r="C2359" t="s">
        <v>190</v>
      </c>
      <c r="D2359" t="s">
        <v>194</v>
      </c>
      <c r="E2359" s="2">
        <v>44524.452777777777</v>
      </c>
      <c r="F2359" t="s">
        <v>150</v>
      </c>
      <c r="G2359" t="s">
        <v>149</v>
      </c>
      <c r="H2359" t="b">
        <v>0</v>
      </c>
      <c r="I2359">
        <v>1.8E-3</v>
      </c>
      <c r="J2359">
        <v>1E-3</v>
      </c>
      <c r="K2359" t="str">
        <f t="shared" si="108"/>
        <v>=</v>
      </c>
      <c r="L2359">
        <f t="shared" si="109"/>
        <v>1.8</v>
      </c>
      <c r="M2359">
        <f t="shared" si="110"/>
        <v>1</v>
      </c>
      <c r="N2359" t="s">
        <v>453</v>
      </c>
    </row>
    <row r="2360" spans="1:14">
      <c r="A2360" t="s">
        <v>451</v>
      </c>
      <c r="B2360" t="s">
        <v>452</v>
      </c>
      <c r="C2360" t="s">
        <v>178</v>
      </c>
      <c r="D2360" t="s">
        <v>185</v>
      </c>
      <c r="E2360" s="2">
        <v>44734.451388888891</v>
      </c>
      <c r="F2360" t="s">
        <v>150</v>
      </c>
      <c r="G2360" t="s">
        <v>149</v>
      </c>
      <c r="H2360" t="b">
        <v>0</v>
      </c>
      <c r="I2360">
        <v>6.4000000000000003E-3</v>
      </c>
      <c r="J2360">
        <v>1E-3</v>
      </c>
      <c r="K2360" t="str">
        <f t="shared" si="108"/>
        <v>=</v>
      </c>
      <c r="L2360">
        <f t="shared" si="109"/>
        <v>6.4</v>
      </c>
      <c r="M2360">
        <f t="shared" si="110"/>
        <v>1</v>
      </c>
      <c r="N2360" t="s">
        <v>453</v>
      </c>
    </row>
    <row r="2361" spans="1:14">
      <c r="A2361" t="s">
        <v>451</v>
      </c>
      <c r="B2361" t="s">
        <v>452</v>
      </c>
      <c r="C2361" t="s">
        <v>442</v>
      </c>
      <c r="D2361" t="s">
        <v>443</v>
      </c>
      <c r="E2361" s="2">
        <v>43725.573611111111</v>
      </c>
      <c r="F2361" t="s">
        <v>150</v>
      </c>
      <c r="G2361" t="s">
        <v>149</v>
      </c>
      <c r="H2361" t="b">
        <v>0</v>
      </c>
      <c r="I2361">
        <v>1.4E-2</v>
      </c>
      <c r="J2361">
        <v>1E-3</v>
      </c>
      <c r="K2361" t="str">
        <f t="shared" si="108"/>
        <v>=</v>
      </c>
      <c r="L2361">
        <f t="shared" si="109"/>
        <v>14</v>
      </c>
      <c r="M2361">
        <f t="shared" si="110"/>
        <v>1</v>
      </c>
      <c r="N2361" t="s">
        <v>453</v>
      </c>
    </row>
    <row r="2362" spans="1:14">
      <c r="A2362" t="s">
        <v>451</v>
      </c>
      <c r="B2362" t="s">
        <v>452</v>
      </c>
      <c r="C2362" t="s">
        <v>276</v>
      </c>
      <c r="D2362" t="s">
        <v>277</v>
      </c>
      <c r="E2362" s="2">
        <v>42278.532638888886</v>
      </c>
      <c r="F2362" t="s">
        <v>150</v>
      </c>
      <c r="G2362" t="s">
        <v>149</v>
      </c>
      <c r="H2362" t="b">
        <v>0</v>
      </c>
      <c r="I2362">
        <v>2.7000000000000001E-3</v>
      </c>
      <c r="J2362">
        <v>1E-3</v>
      </c>
      <c r="K2362" t="str">
        <f t="shared" si="108"/>
        <v>=</v>
      </c>
      <c r="L2362">
        <f t="shared" si="109"/>
        <v>2.7</v>
      </c>
      <c r="M2362">
        <f t="shared" si="110"/>
        <v>1</v>
      </c>
      <c r="N2362" t="s">
        <v>453</v>
      </c>
    </row>
    <row r="2363" spans="1:14">
      <c r="A2363" t="s">
        <v>451</v>
      </c>
      <c r="B2363" t="s">
        <v>452</v>
      </c>
      <c r="C2363" t="s">
        <v>310</v>
      </c>
      <c r="D2363" t="s">
        <v>311</v>
      </c>
      <c r="E2363" s="2">
        <v>44384.451388888891</v>
      </c>
      <c r="F2363" t="s">
        <v>150</v>
      </c>
      <c r="G2363" t="s">
        <v>149</v>
      </c>
      <c r="H2363" t="b">
        <v>0</v>
      </c>
      <c r="I2363">
        <v>0.16</v>
      </c>
      <c r="J2363">
        <v>1E-3</v>
      </c>
      <c r="K2363" t="str">
        <f t="shared" si="108"/>
        <v>=</v>
      </c>
      <c r="L2363">
        <f t="shared" si="109"/>
        <v>160</v>
      </c>
      <c r="M2363">
        <f t="shared" si="110"/>
        <v>1</v>
      </c>
      <c r="N2363" t="s">
        <v>453</v>
      </c>
    </row>
    <row r="2364" spans="1:14">
      <c r="A2364" t="s">
        <v>451</v>
      </c>
      <c r="B2364" t="s">
        <v>452</v>
      </c>
      <c r="C2364" t="s">
        <v>273</v>
      </c>
      <c r="D2364" t="s">
        <v>274</v>
      </c>
      <c r="E2364" s="2">
        <v>42640.428472222222</v>
      </c>
      <c r="F2364" t="s">
        <v>150</v>
      </c>
      <c r="G2364" t="s">
        <v>149</v>
      </c>
      <c r="H2364" t="b">
        <v>0</v>
      </c>
      <c r="I2364">
        <v>5.8999999999999997E-2</v>
      </c>
      <c r="J2364">
        <v>1E-3</v>
      </c>
      <c r="K2364" t="str">
        <f t="shared" si="108"/>
        <v>=</v>
      </c>
      <c r="L2364">
        <f t="shared" si="109"/>
        <v>59</v>
      </c>
      <c r="M2364">
        <f t="shared" si="110"/>
        <v>1</v>
      </c>
      <c r="N2364" t="s">
        <v>453</v>
      </c>
    </row>
    <row r="2365" spans="1:14">
      <c r="A2365" t="s">
        <v>451</v>
      </c>
      <c r="B2365" t="s">
        <v>452</v>
      </c>
      <c r="C2365" t="s">
        <v>190</v>
      </c>
      <c r="D2365" t="s">
        <v>194</v>
      </c>
      <c r="E2365" s="2">
        <v>42199.444444444445</v>
      </c>
      <c r="F2365" t="s">
        <v>150</v>
      </c>
      <c r="G2365" t="s">
        <v>149</v>
      </c>
      <c r="H2365" t="b">
        <v>0</v>
      </c>
      <c r="I2365">
        <v>2.7000000000000001E-3</v>
      </c>
      <c r="J2365">
        <v>1E-3</v>
      </c>
      <c r="K2365" t="str">
        <f t="shared" si="108"/>
        <v>=</v>
      </c>
      <c r="L2365">
        <f t="shared" si="109"/>
        <v>2.7</v>
      </c>
      <c r="M2365">
        <f t="shared" si="110"/>
        <v>1</v>
      </c>
      <c r="N2365" t="s">
        <v>453</v>
      </c>
    </row>
    <row r="2366" spans="1:14">
      <c r="A2366" t="s">
        <v>451</v>
      </c>
      <c r="B2366" t="s">
        <v>452</v>
      </c>
      <c r="C2366" t="s">
        <v>219</v>
      </c>
      <c r="D2366" t="s">
        <v>222</v>
      </c>
      <c r="E2366" s="2">
        <v>45355.53125</v>
      </c>
      <c r="F2366" t="s">
        <v>150</v>
      </c>
      <c r="G2366" t="s">
        <v>149</v>
      </c>
      <c r="H2366" t="b">
        <v>0</v>
      </c>
      <c r="I2366">
        <v>6.0999999999999999E-2</v>
      </c>
      <c r="J2366">
        <v>1E-3</v>
      </c>
      <c r="K2366" t="str">
        <f t="shared" si="108"/>
        <v>=</v>
      </c>
      <c r="L2366">
        <f t="shared" si="109"/>
        <v>61</v>
      </c>
      <c r="M2366">
        <f t="shared" si="110"/>
        <v>1</v>
      </c>
      <c r="N2366" t="s">
        <v>453</v>
      </c>
    </row>
    <row r="2367" spans="1:14">
      <c r="A2367" t="s">
        <v>451</v>
      </c>
      <c r="B2367" t="s">
        <v>452</v>
      </c>
      <c r="C2367" t="s">
        <v>203</v>
      </c>
      <c r="D2367" t="s">
        <v>204</v>
      </c>
      <c r="E2367" s="2">
        <v>43732.538888888892</v>
      </c>
      <c r="F2367" t="s">
        <v>150</v>
      </c>
      <c r="G2367" t="s">
        <v>149</v>
      </c>
      <c r="H2367" t="b">
        <v>0</v>
      </c>
      <c r="I2367">
        <v>6.0999999999999999E-2</v>
      </c>
      <c r="J2367">
        <v>1E-3</v>
      </c>
      <c r="K2367" t="str">
        <f t="shared" si="108"/>
        <v>=</v>
      </c>
      <c r="L2367">
        <f t="shared" si="109"/>
        <v>61</v>
      </c>
      <c r="M2367">
        <f t="shared" si="110"/>
        <v>1</v>
      </c>
      <c r="N2367" t="s">
        <v>453</v>
      </c>
    </row>
    <row r="2368" spans="1:14">
      <c r="A2368" t="s">
        <v>451</v>
      </c>
      <c r="B2368" t="s">
        <v>452</v>
      </c>
      <c r="C2368" t="s">
        <v>224</v>
      </c>
      <c r="D2368" t="s">
        <v>225</v>
      </c>
      <c r="E2368" s="2">
        <v>42699.410416666666</v>
      </c>
      <c r="F2368" t="s">
        <v>150</v>
      </c>
      <c r="G2368" t="s">
        <v>149</v>
      </c>
      <c r="H2368" t="b">
        <v>0</v>
      </c>
      <c r="I2368">
        <v>2.7000000000000001E-3</v>
      </c>
      <c r="J2368">
        <v>1E-3</v>
      </c>
      <c r="K2368" t="str">
        <f t="shared" si="108"/>
        <v>=</v>
      </c>
      <c r="L2368">
        <f t="shared" si="109"/>
        <v>2.7</v>
      </c>
      <c r="M2368">
        <f t="shared" si="110"/>
        <v>1</v>
      </c>
      <c r="N2368" t="s">
        <v>453</v>
      </c>
    </row>
    <row r="2369" spans="1:14">
      <c r="A2369" t="s">
        <v>451</v>
      </c>
      <c r="B2369" t="s">
        <v>452</v>
      </c>
      <c r="C2369" t="s">
        <v>379</v>
      </c>
      <c r="D2369" t="s">
        <v>380</v>
      </c>
      <c r="E2369" s="2">
        <v>43732.629166666666</v>
      </c>
      <c r="F2369" t="s">
        <v>150</v>
      </c>
      <c r="G2369" t="s">
        <v>149</v>
      </c>
      <c r="H2369" t="b">
        <v>0</v>
      </c>
      <c r="I2369">
        <v>9.7999999999999997E-3</v>
      </c>
      <c r="J2369">
        <v>1E-3</v>
      </c>
      <c r="K2369" t="str">
        <f t="shared" si="108"/>
        <v>=</v>
      </c>
      <c r="L2369">
        <f t="shared" si="109"/>
        <v>9.7999999999999989</v>
      </c>
      <c r="M2369">
        <f t="shared" si="110"/>
        <v>1</v>
      </c>
      <c r="N2369" t="s">
        <v>453</v>
      </c>
    </row>
    <row r="2370" spans="1:14">
      <c r="A2370" t="s">
        <v>451</v>
      </c>
      <c r="B2370" t="s">
        <v>452</v>
      </c>
      <c r="C2370" t="s">
        <v>323</v>
      </c>
      <c r="D2370" t="s">
        <v>324</v>
      </c>
      <c r="E2370" s="2">
        <v>45139.452777777777</v>
      </c>
      <c r="F2370" t="s">
        <v>150</v>
      </c>
      <c r="G2370" t="s">
        <v>149</v>
      </c>
      <c r="H2370" t="b">
        <v>0</v>
      </c>
      <c r="I2370">
        <v>8.9999999999999993E-3</v>
      </c>
      <c r="J2370">
        <v>1E-3</v>
      </c>
      <c r="K2370" t="str">
        <f t="shared" ref="K2370:K2433" si="111">IF(H2370=TRUE,"&lt;","=")</f>
        <v>=</v>
      </c>
      <c r="L2370">
        <f t="shared" ref="L2370:L2433" si="112">I2370*1000</f>
        <v>9</v>
      </c>
      <c r="M2370">
        <f t="shared" ref="M2370:M2433" si="113">J2370*1000</f>
        <v>1</v>
      </c>
      <c r="N2370" t="s">
        <v>453</v>
      </c>
    </row>
    <row r="2371" spans="1:14">
      <c r="A2371" t="s">
        <v>451</v>
      </c>
      <c r="B2371" t="s">
        <v>452</v>
      </c>
      <c r="C2371" t="s">
        <v>203</v>
      </c>
      <c r="D2371" t="s">
        <v>204</v>
      </c>
      <c r="E2371" s="2">
        <v>45211.401388888888</v>
      </c>
      <c r="F2371" t="s">
        <v>150</v>
      </c>
      <c r="G2371" t="s">
        <v>149</v>
      </c>
      <c r="H2371" t="b">
        <v>0</v>
      </c>
      <c r="I2371">
        <v>5.2999999999999999E-2</v>
      </c>
      <c r="J2371">
        <v>1E-3</v>
      </c>
      <c r="K2371" t="str">
        <f t="shared" si="111"/>
        <v>=</v>
      </c>
      <c r="L2371">
        <f t="shared" si="112"/>
        <v>53</v>
      </c>
      <c r="M2371">
        <f t="shared" si="113"/>
        <v>1</v>
      </c>
      <c r="N2371" t="s">
        <v>453</v>
      </c>
    </row>
    <row r="2372" spans="1:14">
      <c r="A2372" t="s">
        <v>451</v>
      </c>
      <c r="B2372" t="s">
        <v>452</v>
      </c>
      <c r="C2372" t="s">
        <v>187</v>
      </c>
      <c r="D2372" t="s">
        <v>188</v>
      </c>
      <c r="E2372" s="2">
        <v>42478.425694444442</v>
      </c>
      <c r="F2372" t="s">
        <v>150</v>
      </c>
      <c r="G2372" t="s">
        <v>149</v>
      </c>
      <c r="H2372" t="b">
        <v>0</v>
      </c>
      <c r="I2372">
        <v>1.0999999999999999E-2</v>
      </c>
      <c r="J2372">
        <v>1E-3</v>
      </c>
      <c r="K2372" t="str">
        <f t="shared" si="111"/>
        <v>=</v>
      </c>
      <c r="L2372">
        <f t="shared" si="112"/>
        <v>11</v>
      </c>
      <c r="M2372">
        <f t="shared" si="113"/>
        <v>1</v>
      </c>
      <c r="N2372" t="s">
        <v>453</v>
      </c>
    </row>
    <row r="2373" spans="1:14">
      <c r="A2373" t="s">
        <v>451</v>
      </c>
      <c r="B2373" t="s">
        <v>452</v>
      </c>
      <c r="C2373" t="s">
        <v>198</v>
      </c>
      <c r="D2373" t="s">
        <v>201</v>
      </c>
      <c r="E2373" s="2">
        <v>44977.423611111109</v>
      </c>
      <c r="F2373" t="s">
        <v>150</v>
      </c>
      <c r="G2373" t="s">
        <v>149</v>
      </c>
      <c r="H2373" t="b">
        <v>0</v>
      </c>
      <c r="I2373">
        <v>6.3E-2</v>
      </c>
      <c r="J2373">
        <v>1E-3</v>
      </c>
      <c r="K2373" t="str">
        <f t="shared" si="111"/>
        <v>=</v>
      </c>
      <c r="L2373">
        <f t="shared" si="112"/>
        <v>63</v>
      </c>
      <c r="M2373">
        <f t="shared" si="113"/>
        <v>1</v>
      </c>
      <c r="N2373" t="s">
        <v>453</v>
      </c>
    </row>
    <row r="2374" spans="1:14">
      <c r="A2374" t="s">
        <v>451</v>
      </c>
      <c r="B2374" t="s">
        <v>452</v>
      </c>
      <c r="C2374" t="s">
        <v>187</v>
      </c>
      <c r="D2374" t="s">
        <v>188</v>
      </c>
      <c r="E2374" s="2">
        <v>42545.660416666666</v>
      </c>
      <c r="F2374" t="s">
        <v>150</v>
      </c>
      <c r="G2374" t="s">
        <v>149</v>
      </c>
      <c r="H2374" t="b">
        <v>0</v>
      </c>
      <c r="I2374">
        <v>2.4E-2</v>
      </c>
      <c r="J2374">
        <v>1E-3</v>
      </c>
      <c r="K2374" t="str">
        <f t="shared" si="111"/>
        <v>=</v>
      </c>
      <c r="L2374">
        <f t="shared" si="112"/>
        <v>24</v>
      </c>
      <c r="M2374">
        <f t="shared" si="113"/>
        <v>1</v>
      </c>
      <c r="N2374" t="s">
        <v>453</v>
      </c>
    </row>
    <row r="2375" spans="1:14">
      <c r="A2375" t="s">
        <v>451</v>
      </c>
      <c r="B2375" t="s">
        <v>452</v>
      </c>
      <c r="C2375" t="s">
        <v>190</v>
      </c>
      <c r="D2375" t="s">
        <v>194</v>
      </c>
      <c r="E2375" s="2">
        <v>42613.404166666667</v>
      </c>
      <c r="F2375" t="s">
        <v>150</v>
      </c>
      <c r="G2375" t="s">
        <v>149</v>
      </c>
      <c r="H2375" t="b">
        <v>0</v>
      </c>
      <c r="I2375">
        <v>3.5000000000000001E-3</v>
      </c>
      <c r="J2375">
        <v>1E-3</v>
      </c>
      <c r="K2375" t="str">
        <f t="shared" si="111"/>
        <v>=</v>
      </c>
      <c r="L2375">
        <f t="shared" si="112"/>
        <v>3.5</v>
      </c>
      <c r="M2375">
        <f t="shared" si="113"/>
        <v>1</v>
      </c>
      <c r="N2375" t="s">
        <v>453</v>
      </c>
    </row>
    <row r="2376" spans="1:14">
      <c r="A2376" t="s">
        <v>451</v>
      </c>
      <c r="B2376" t="s">
        <v>452</v>
      </c>
      <c r="C2376" t="s">
        <v>203</v>
      </c>
      <c r="D2376" t="s">
        <v>204</v>
      </c>
      <c r="E2376" s="2">
        <v>43486.394444444442</v>
      </c>
      <c r="F2376" t="s">
        <v>150</v>
      </c>
      <c r="G2376" t="s">
        <v>149</v>
      </c>
      <c r="H2376" t="b">
        <v>0</v>
      </c>
      <c r="I2376">
        <v>6.5000000000000002E-2</v>
      </c>
      <c r="J2376">
        <v>1E-3</v>
      </c>
      <c r="K2376" t="str">
        <f t="shared" si="111"/>
        <v>=</v>
      </c>
      <c r="L2376">
        <f t="shared" si="112"/>
        <v>65</v>
      </c>
      <c r="M2376">
        <f t="shared" si="113"/>
        <v>1</v>
      </c>
      <c r="N2376" t="s">
        <v>453</v>
      </c>
    </row>
    <row r="2377" spans="1:14">
      <c r="A2377" t="s">
        <v>451</v>
      </c>
      <c r="B2377" t="s">
        <v>452</v>
      </c>
      <c r="C2377" t="s">
        <v>187</v>
      </c>
      <c r="D2377" t="s">
        <v>188</v>
      </c>
      <c r="E2377" s="2">
        <v>44355.422222222223</v>
      </c>
      <c r="F2377" t="s">
        <v>150</v>
      </c>
      <c r="G2377" t="s">
        <v>149</v>
      </c>
      <c r="H2377" t="b">
        <v>0</v>
      </c>
      <c r="I2377">
        <v>0.01</v>
      </c>
      <c r="J2377">
        <v>1E-3</v>
      </c>
      <c r="K2377" t="str">
        <f t="shared" si="111"/>
        <v>=</v>
      </c>
      <c r="L2377">
        <f t="shared" si="112"/>
        <v>10</v>
      </c>
      <c r="M2377">
        <f t="shared" si="113"/>
        <v>1</v>
      </c>
      <c r="N2377" t="s">
        <v>453</v>
      </c>
    </row>
    <row r="2378" spans="1:14">
      <c r="A2378" t="s">
        <v>451</v>
      </c>
      <c r="B2378" t="s">
        <v>452</v>
      </c>
      <c r="C2378" t="s">
        <v>219</v>
      </c>
      <c r="D2378" t="s">
        <v>222</v>
      </c>
      <c r="E2378" s="2">
        <v>43347.388194444444</v>
      </c>
      <c r="F2378" t="s">
        <v>150</v>
      </c>
      <c r="G2378" t="s">
        <v>149</v>
      </c>
      <c r="H2378" t="b">
        <v>0</v>
      </c>
      <c r="I2378">
        <v>0.24</v>
      </c>
      <c r="J2378">
        <v>1E-3</v>
      </c>
      <c r="K2378" t="str">
        <f t="shared" si="111"/>
        <v>=</v>
      </c>
      <c r="L2378">
        <f t="shared" si="112"/>
        <v>240</v>
      </c>
      <c r="M2378">
        <f t="shared" si="113"/>
        <v>1</v>
      </c>
      <c r="N2378" t="s">
        <v>453</v>
      </c>
    </row>
    <row r="2379" spans="1:14">
      <c r="A2379" t="s">
        <v>451</v>
      </c>
      <c r="B2379" t="s">
        <v>452</v>
      </c>
      <c r="C2379" t="s">
        <v>203</v>
      </c>
      <c r="D2379" t="s">
        <v>204</v>
      </c>
      <c r="E2379" s="2">
        <v>43431.470138888886</v>
      </c>
      <c r="F2379" t="s">
        <v>150</v>
      </c>
      <c r="G2379" t="s">
        <v>149</v>
      </c>
      <c r="H2379" t="b">
        <v>0</v>
      </c>
      <c r="I2379">
        <v>6.4000000000000001E-2</v>
      </c>
      <c r="J2379">
        <v>1E-3</v>
      </c>
      <c r="K2379" t="str">
        <f t="shared" si="111"/>
        <v>=</v>
      </c>
      <c r="L2379">
        <f t="shared" si="112"/>
        <v>64</v>
      </c>
      <c r="M2379">
        <f t="shared" si="113"/>
        <v>1</v>
      </c>
      <c r="N2379" t="s">
        <v>453</v>
      </c>
    </row>
    <row r="2380" spans="1:14">
      <c r="A2380" t="s">
        <v>451</v>
      </c>
      <c r="B2380" t="s">
        <v>452</v>
      </c>
      <c r="C2380" t="s">
        <v>178</v>
      </c>
      <c r="D2380" t="s">
        <v>185</v>
      </c>
      <c r="E2380" s="2">
        <v>43714.613194444442</v>
      </c>
      <c r="F2380" t="s">
        <v>150</v>
      </c>
      <c r="G2380" t="s">
        <v>149</v>
      </c>
      <c r="H2380" t="b">
        <v>0</v>
      </c>
      <c r="I2380">
        <v>1.4999999999999999E-2</v>
      </c>
      <c r="J2380">
        <v>1E-3</v>
      </c>
      <c r="K2380" t="str">
        <f t="shared" si="111"/>
        <v>=</v>
      </c>
      <c r="L2380">
        <f t="shared" si="112"/>
        <v>15</v>
      </c>
      <c r="M2380">
        <f t="shared" si="113"/>
        <v>1</v>
      </c>
      <c r="N2380" t="s">
        <v>453</v>
      </c>
    </row>
    <row r="2381" spans="1:14">
      <c r="A2381" t="s">
        <v>451</v>
      </c>
      <c r="B2381" t="s">
        <v>452</v>
      </c>
      <c r="C2381" t="s">
        <v>196</v>
      </c>
      <c r="D2381" t="s">
        <v>197</v>
      </c>
      <c r="E2381" s="2">
        <v>42397.48541666667</v>
      </c>
      <c r="F2381" t="s">
        <v>150</v>
      </c>
      <c r="G2381" t="s">
        <v>149</v>
      </c>
      <c r="H2381" t="b">
        <v>0</v>
      </c>
      <c r="I2381">
        <v>7.7999999999999996E-3</v>
      </c>
      <c r="J2381">
        <v>1E-3</v>
      </c>
      <c r="K2381" t="str">
        <f t="shared" si="111"/>
        <v>=</v>
      </c>
      <c r="L2381">
        <f t="shared" si="112"/>
        <v>7.8</v>
      </c>
      <c r="M2381">
        <f t="shared" si="113"/>
        <v>1</v>
      </c>
      <c r="N2381" t="s">
        <v>453</v>
      </c>
    </row>
    <row r="2382" spans="1:14">
      <c r="A2382" t="s">
        <v>451</v>
      </c>
      <c r="B2382" t="s">
        <v>452</v>
      </c>
      <c r="C2382" t="s">
        <v>206</v>
      </c>
      <c r="D2382" t="s">
        <v>207</v>
      </c>
      <c r="E2382" s="2">
        <v>44872.397222222222</v>
      </c>
      <c r="F2382" t="s">
        <v>150</v>
      </c>
      <c r="G2382" t="s">
        <v>149</v>
      </c>
      <c r="H2382" t="b">
        <v>0</v>
      </c>
      <c r="I2382">
        <v>3.6999999999999998E-2</v>
      </c>
      <c r="J2382">
        <v>1E-3</v>
      </c>
      <c r="K2382" t="str">
        <f t="shared" si="111"/>
        <v>=</v>
      </c>
      <c r="L2382">
        <f t="shared" si="112"/>
        <v>37</v>
      </c>
      <c r="M2382">
        <f t="shared" si="113"/>
        <v>1</v>
      </c>
      <c r="N2382" t="s">
        <v>453</v>
      </c>
    </row>
    <row r="2383" spans="1:14">
      <c r="A2383" t="s">
        <v>451</v>
      </c>
      <c r="B2383" t="s">
        <v>452</v>
      </c>
      <c r="C2383" t="s">
        <v>187</v>
      </c>
      <c r="D2383" t="s">
        <v>188</v>
      </c>
      <c r="E2383" s="2">
        <v>43490.671527777777</v>
      </c>
      <c r="F2383" t="s">
        <v>150</v>
      </c>
      <c r="G2383" t="s">
        <v>149</v>
      </c>
      <c r="H2383" t="b">
        <v>0</v>
      </c>
      <c r="I2383">
        <v>1.6E-2</v>
      </c>
      <c r="J2383">
        <v>1E-3</v>
      </c>
      <c r="K2383" t="str">
        <f t="shared" si="111"/>
        <v>=</v>
      </c>
      <c r="L2383">
        <f t="shared" si="112"/>
        <v>16</v>
      </c>
      <c r="M2383">
        <f t="shared" si="113"/>
        <v>1</v>
      </c>
      <c r="N2383" t="s">
        <v>453</v>
      </c>
    </row>
    <row r="2384" spans="1:14">
      <c r="A2384" t="s">
        <v>451</v>
      </c>
      <c r="B2384" t="s">
        <v>452</v>
      </c>
      <c r="C2384" t="s">
        <v>187</v>
      </c>
      <c r="D2384" t="s">
        <v>188</v>
      </c>
      <c r="E2384" s="2">
        <v>44701.445138888892</v>
      </c>
      <c r="F2384" t="s">
        <v>150</v>
      </c>
      <c r="G2384" t="s">
        <v>149</v>
      </c>
      <c r="H2384" t="b">
        <v>0</v>
      </c>
      <c r="I2384">
        <v>1.2E-2</v>
      </c>
      <c r="J2384">
        <v>1E-3</v>
      </c>
      <c r="K2384" t="str">
        <f t="shared" si="111"/>
        <v>=</v>
      </c>
      <c r="L2384">
        <f t="shared" si="112"/>
        <v>12</v>
      </c>
      <c r="M2384">
        <f t="shared" si="113"/>
        <v>1</v>
      </c>
      <c r="N2384" t="s">
        <v>453</v>
      </c>
    </row>
    <row r="2385" spans="1:14">
      <c r="A2385" t="s">
        <v>451</v>
      </c>
      <c r="B2385" t="s">
        <v>452</v>
      </c>
      <c r="C2385" t="s">
        <v>276</v>
      </c>
      <c r="D2385" t="s">
        <v>277</v>
      </c>
      <c r="E2385" s="2">
        <v>41927.573611111111</v>
      </c>
      <c r="F2385" t="s">
        <v>150</v>
      </c>
      <c r="G2385" t="s">
        <v>149</v>
      </c>
      <c r="H2385" t="b">
        <v>0</v>
      </c>
      <c r="I2385">
        <v>4.0000000000000001E-3</v>
      </c>
      <c r="J2385">
        <v>1E-3</v>
      </c>
      <c r="K2385" t="str">
        <f t="shared" si="111"/>
        <v>=</v>
      </c>
      <c r="L2385">
        <f t="shared" si="112"/>
        <v>4</v>
      </c>
      <c r="M2385">
        <f t="shared" si="113"/>
        <v>1</v>
      </c>
      <c r="N2385" t="s">
        <v>453</v>
      </c>
    </row>
    <row r="2386" spans="1:14">
      <c r="A2386" t="s">
        <v>451</v>
      </c>
      <c r="B2386" t="s">
        <v>452</v>
      </c>
      <c r="C2386" t="s">
        <v>178</v>
      </c>
      <c r="D2386" t="s">
        <v>185</v>
      </c>
      <c r="E2386" s="2">
        <v>44699.594444444447</v>
      </c>
      <c r="F2386" t="s">
        <v>150</v>
      </c>
      <c r="G2386" t="s">
        <v>149</v>
      </c>
      <c r="H2386" t="b">
        <v>0</v>
      </c>
      <c r="I2386">
        <v>5.0000000000000001E-3</v>
      </c>
      <c r="J2386">
        <v>1E-3</v>
      </c>
      <c r="K2386" t="str">
        <f t="shared" si="111"/>
        <v>=</v>
      </c>
      <c r="L2386">
        <f t="shared" si="112"/>
        <v>5</v>
      </c>
      <c r="M2386">
        <f t="shared" si="113"/>
        <v>1</v>
      </c>
      <c r="N2386" t="s">
        <v>453</v>
      </c>
    </row>
    <row r="2387" spans="1:14">
      <c r="A2387" t="s">
        <v>451</v>
      </c>
      <c r="B2387" t="s">
        <v>452</v>
      </c>
      <c r="C2387" t="s">
        <v>198</v>
      </c>
      <c r="D2387" t="s">
        <v>201</v>
      </c>
      <c r="E2387" s="2">
        <v>43444.377083333333</v>
      </c>
      <c r="F2387" t="s">
        <v>150</v>
      </c>
      <c r="G2387" t="s">
        <v>149</v>
      </c>
      <c r="H2387" t="b">
        <v>0</v>
      </c>
      <c r="I2387">
        <v>6.5000000000000002E-2</v>
      </c>
      <c r="J2387">
        <v>1E-3</v>
      </c>
      <c r="K2387" t="str">
        <f t="shared" si="111"/>
        <v>=</v>
      </c>
      <c r="L2387">
        <f t="shared" si="112"/>
        <v>65</v>
      </c>
      <c r="M2387">
        <f t="shared" si="113"/>
        <v>1</v>
      </c>
      <c r="N2387" t="s">
        <v>453</v>
      </c>
    </row>
    <row r="2388" spans="1:14">
      <c r="A2388" t="s">
        <v>451</v>
      </c>
      <c r="B2388" t="s">
        <v>452</v>
      </c>
      <c r="C2388" t="s">
        <v>296</v>
      </c>
      <c r="D2388" t="s">
        <v>297</v>
      </c>
      <c r="E2388" s="2">
        <v>43020.591666666667</v>
      </c>
      <c r="F2388" t="s">
        <v>150</v>
      </c>
      <c r="G2388" t="s">
        <v>149</v>
      </c>
      <c r="H2388" t="b">
        <v>0</v>
      </c>
      <c r="I2388">
        <v>9.7000000000000003E-3</v>
      </c>
      <c r="J2388">
        <v>1E-3</v>
      </c>
      <c r="K2388" t="str">
        <f t="shared" si="111"/>
        <v>=</v>
      </c>
      <c r="L2388">
        <f t="shared" si="112"/>
        <v>9.7000000000000011</v>
      </c>
      <c r="M2388">
        <f t="shared" si="113"/>
        <v>1</v>
      </c>
      <c r="N2388" t="s">
        <v>453</v>
      </c>
    </row>
    <row r="2389" spans="1:14">
      <c r="A2389" t="s">
        <v>451</v>
      </c>
      <c r="B2389" t="s">
        <v>452</v>
      </c>
      <c r="C2389" t="s">
        <v>247</v>
      </c>
      <c r="D2389" t="s">
        <v>248</v>
      </c>
      <c r="E2389" s="2">
        <v>42639.511805555558</v>
      </c>
      <c r="F2389" t="s">
        <v>150</v>
      </c>
      <c r="G2389" t="s">
        <v>149</v>
      </c>
      <c r="H2389" t="b">
        <v>0</v>
      </c>
      <c r="I2389">
        <v>8.6E-3</v>
      </c>
      <c r="J2389">
        <v>1E-3</v>
      </c>
      <c r="K2389" t="str">
        <f t="shared" si="111"/>
        <v>=</v>
      </c>
      <c r="L2389">
        <f t="shared" si="112"/>
        <v>8.6</v>
      </c>
      <c r="M2389">
        <f t="shared" si="113"/>
        <v>1</v>
      </c>
      <c r="N2389" t="s">
        <v>453</v>
      </c>
    </row>
    <row r="2390" spans="1:14">
      <c r="A2390" t="s">
        <v>451</v>
      </c>
      <c r="B2390" t="s">
        <v>452</v>
      </c>
      <c r="C2390" t="s">
        <v>206</v>
      </c>
      <c r="D2390" t="s">
        <v>207</v>
      </c>
      <c r="E2390" s="2">
        <v>44803.424305555556</v>
      </c>
      <c r="F2390" t="s">
        <v>150</v>
      </c>
      <c r="G2390" t="s">
        <v>149</v>
      </c>
      <c r="H2390" t="b">
        <v>0</v>
      </c>
      <c r="I2390">
        <v>4.1000000000000002E-2</v>
      </c>
      <c r="J2390">
        <v>1E-3</v>
      </c>
      <c r="K2390" t="str">
        <f t="shared" si="111"/>
        <v>=</v>
      </c>
      <c r="L2390">
        <f t="shared" si="112"/>
        <v>41</v>
      </c>
      <c r="M2390">
        <f t="shared" si="113"/>
        <v>1</v>
      </c>
      <c r="N2390" t="s">
        <v>453</v>
      </c>
    </row>
    <row r="2391" spans="1:14">
      <c r="A2391" t="s">
        <v>451</v>
      </c>
      <c r="B2391" t="s">
        <v>452</v>
      </c>
      <c r="C2391" t="s">
        <v>190</v>
      </c>
      <c r="D2391" t="s">
        <v>194</v>
      </c>
      <c r="E2391" s="2">
        <v>42628.611111111109</v>
      </c>
      <c r="F2391" t="s">
        <v>150</v>
      </c>
      <c r="G2391" t="s">
        <v>149</v>
      </c>
      <c r="H2391" t="b">
        <v>0</v>
      </c>
      <c r="I2391">
        <v>5.3E-3</v>
      </c>
      <c r="J2391">
        <v>1E-3</v>
      </c>
      <c r="K2391" t="str">
        <f t="shared" si="111"/>
        <v>=</v>
      </c>
      <c r="L2391">
        <f t="shared" si="112"/>
        <v>5.3</v>
      </c>
      <c r="M2391">
        <f t="shared" si="113"/>
        <v>1</v>
      </c>
      <c r="N2391" t="s">
        <v>453</v>
      </c>
    </row>
    <row r="2392" spans="1:14">
      <c r="A2392" t="s">
        <v>451</v>
      </c>
      <c r="B2392" t="s">
        <v>452</v>
      </c>
      <c r="C2392" t="s">
        <v>203</v>
      </c>
      <c r="D2392" t="s">
        <v>204</v>
      </c>
      <c r="E2392" s="2">
        <v>43284.536805555559</v>
      </c>
      <c r="F2392" t="s">
        <v>150</v>
      </c>
      <c r="G2392" t="s">
        <v>149</v>
      </c>
      <c r="H2392" t="b">
        <v>0</v>
      </c>
      <c r="I2392">
        <v>3.1E-2</v>
      </c>
      <c r="J2392">
        <v>1E-3</v>
      </c>
      <c r="K2392" t="str">
        <f t="shared" si="111"/>
        <v>=</v>
      </c>
      <c r="L2392">
        <f t="shared" si="112"/>
        <v>31</v>
      </c>
      <c r="M2392">
        <f t="shared" si="113"/>
        <v>1</v>
      </c>
      <c r="N2392" t="s">
        <v>453</v>
      </c>
    </row>
    <row r="2393" spans="1:14">
      <c r="A2393" t="s">
        <v>451</v>
      </c>
      <c r="B2393" t="s">
        <v>452</v>
      </c>
      <c r="C2393" t="s">
        <v>198</v>
      </c>
      <c r="D2393" t="s">
        <v>201</v>
      </c>
      <c r="E2393" s="2">
        <v>42495.487500000003</v>
      </c>
      <c r="F2393" t="s">
        <v>150</v>
      </c>
      <c r="G2393" t="s">
        <v>149</v>
      </c>
      <c r="H2393" t="b">
        <v>0</v>
      </c>
      <c r="I2393">
        <v>7.1999999999999995E-2</v>
      </c>
      <c r="J2393">
        <v>1E-3</v>
      </c>
      <c r="K2393" t="str">
        <f t="shared" si="111"/>
        <v>=</v>
      </c>
      <c r="L2393">
        <f t="shared" si="112"/>
        <v>72</v>
      </c>
      <c r="M2393">
        <f t="shared" si="113"/>
        <v>1</v>
      </c>
      <c r="N2393" t="s">
        <v>453</v>
      </c>
    </row>
    <row r="2394" spans="1:14">
      <c r="A2394" t="s">
        <v>451</v>
      </c>
      <c r="B2394" t="s">
        <v>452</v>
      </c>
      <c r="C2394" t="s">
        <v>276</v>
      </c>
      <c r="D2394" t="s">
        <v>277</v>
      </c>
      <c r="E2394" s="2">
        <v>42236.402083333334</v>
      </c>
      <c r="F2394" t="s">
        <v>150</v>
      </c>
      <c r="G2394" t="s">
        <v>149</v>
      </c>
      <c r="H2394" t="b">
        <v>0</v>
      </c>
      <c r="I2394">
        <v>4.2000000000000003E-2</v>
      </c>
      <c r="J2394">
        <v>1E-3</v>
      </c>
      <c r="K2394" t="str">
        <f t="shared" si="111"/>
        <v>=</v>
      </c>
      <c r="L2394">
        <f t="shared" si="112"/>
        <v>42</v>
      </c>
      <c r="M2394">
        <f t="shared" si="113"/>
        <v>1</v>
      </c>
      <c r="N2394" t="s">
        <v>453</v>
      </c>
    </row>
    <row r="2395" spans="1:14">
      <c r="A2395" t="s">
        <v>451</v>
      </c>
      <c r="B2395" t="s">
        <v>452</v>
      </c>
      <c r="C2395" t="s">
        <v>178</v>
      </c>
      <c r="D2395" t="s">
        <v>185</v>
      </c>
      <c r="E2395" s="2">
        <v>43187.659722222219</v>
      </c>
      <c r="F2395" t="s">
        <v>150</v>
      </c>
      <c r="G2395" t="s">
        <v>149</v>
      </c>
      <c r="H2395" t="b">
        <v>0</v>
      </c>
      <c r="I2395">
        <v>9.1999999999999998E-3</v>
      </c>
      <c r="J2395">
        <v>1E-3</v>
      </c>
      <c r="K2395" t="str">
        <f t="shared" si="111"/>
        <v>=</v>
      </c>
      <c r="L2395">
        <f t="shared" si="112"/>
        <v>9.1999999999999993</v>
      </c>
      <c r="M2395">
        <f t="shared" si="113"/>
        <v>1</v>
      </c>
      <c r="N2395" t="s">
        <v>453</v>
      </c>
    </row>
    <row r="2396" spans="1:14">
      <c r="A2396" t="s">
        <v>451</v>
      </c>
      <c r="B2396" t="s">
        <v>452</v>
      </c>
      <c r="C2396" t="s">
        <v>224</v>
      </c>
      <c r="D2396" t="s">
        <v>225</v>
      </c>
      <c r="E2396" s="2">
        <v>43019.511111111111</v>
      </c>
      <c r="F2396" t="s">
        <v>150</v>
      </c>
      <c r="G2396" t="s">
        <v>149</v>
      </c>
      <c r="H2396" t="b">
        <v>0</v>
      </c>
      <c r="I2396">
        <v>4.1000000000000003E-3</v>
      </c>
      <c r="J2396">
        <v>1E-3</v>
      </c>
      <c r="K2396" t="str">
        <f t="shared" si="111"/>
        <v>=</v>
      </c>
      <c r="L2396">
        <f t="shared" si="112"/>
        <v>4.1000000000000005</v>
      </c>
      <c r="M2396">
        <f t="shared" si="113"/>
        <v>1</v>
      </c>
      <c r="N2396" t="s">
        <v>453</v>
      </c>
    </row>
    <row r="2397" spans="1:14">
      <c r="A2397" t="s">
        <v>451</v>
      </c>
      <c r="B2397" t="s">
        <v>452</v>
      </c>
      <c r="C2397" t="s">
        <v>187</v>
      </c>
      <c r="D2397" t="s">
        <v>188</v>
      </c>
      <c r="E2397" s="2">
        <v>45000.348611111112</v>
      </c>
      <c r="F2397" t="s">
        <v>150</v>
      </c>
      <c r="G2397" t="s">
        <v>149</v>
      </c>
      <c r="H2397" t="b">
        <v>0</v>
      </c>
      <c r="I2397">
        <v>6.3E-3</v>
      </c>
      <c r="J2397">
        <v>1E-3</v>
      </c>
      <c r="K2397" t="str">
        <f t="shared" si="111"/>
        <v>=</v>
      </c>
      <c r="L2397">
        <f t="shared" si="112"/>
        <v>6.3</v>
      </c>
      <c r="M2397">
        <f t="shared" si="113"/>
        <v>1</v>
      </c>
      <c r="N2397" t="s">
        <v>453</v>
      </c>
    </row>
    <row r="2398" spans="1:14">
      <c r="A2398" t="s">
        <v>451</v>
      </c>
      <c r="B2398" t="s">
        <v>452</v>
      </c>
      <c r="C2398" t="s">
        <v>247</v>
      </c>
      <c r="D2398" t="s">
        <v>248</v>
      </c>
      <c r="E2398" s="2">
        <v>45324.550694444442</v>
      </c>
      <c r="F2398" t="s">
        <v>150</v>
      </c>
      <c r="G2398" t="s">
        <v>149</v>
      </c>
      <c r="H2398" t="b">
        <v>0</v>
      </c>
      <c r="I2398">
        <v>2.5999999999999999E-3</v>
      </c>
      <c r="J2398">
        <v>1E-3</v>
      </c>
      <c r="K2398" t="str">
        <f t="shared" si="111"/>
        <v>=</v>
      </c>
      <c r="L2398">
        <f t="shared" si="112"/>
        <v>2.6</v>
      </c>
      <c r="M2398">
        <f t="shared" si="113"/>
        <v>1</v>
      </c>
      <c r="N2398" t="s">
        <v>453</v>
      </c>
    </row>
    <row r="2399" spans="1:14">
      <c r="A2399" t="s">
        <v>451</v>
      </c>
      <c r="B2399" t="s">
        <v>452</v>
      </c>
      <c r="C2399" t="s">
        <v>235</v>
      </c>
      <c r="D2399" t="s">
        <v>239</v>
      </c>
      <c r="E2399" s="2">
        <v>44663.370138888888</v>
      </c>
      <c r="F2399" t="s">
        <v>150</v>
      </c>
      <c r="G2399" t="s">
        <v>149</v>
      </c>
      <c r="H2399" t="b">
        <v>0</v>
      </c>
      <c r="I2399">
        <v>4.2000000000000003E-2</v>
      </c>
      <c r="J2399">
        <v>1E-3</v>
      </c>
      <c r="K2399" t="str">
        <f t="shared" si="111"/>
        <v>=</v>
      </c>
      <c r="L2399">
        <f t="shared" si="112"/>
        <v>42</v>
      </c>
      <c r="M2399">
        <f t="shared" si="113"/>
        <v>1</v>
      </c>
      <c r="N2399" t="s">
        <v>453</v>
      </c>
    </row>
    <row r="2400" spans="1:14">
      <c r="A2400" t="s">
        <v>451</v>
      </c>
      <c r="B2400" t="s">
        <v>452</v>
      </c>
      <c r="C2400" t="s">
        <v>203</v>
      </c>
      <c r="D2400" t="s">
        <v>204</v>
      </c>
      <c r="E2400" s="2">
        <v>42612.501388888886</v>
      </c>
      <c r="F2400" t="s">
        <v>150</v>
      </c>
      <c r="G2400" t="s">
        <v>149</v>
      </c>
      <c r="H2400" t="b">
        <v>0</v>
      </c>
      <c r="I2400">
        <v>6.7000000000000004E-2</v>
      </c>
      <c r="J2400">
        <v>1E-3</v>
      </c>
      <c r="K2400" t="str">
        <f t="shared" si="111"/>
        <v>=</v>
      </c>
      <c r="L2400">
        <f t="shared" si="112"/>
        <v>67</v>
      </c>
      <c r="M2400">
        <f t="shared" si="113"/>
        <v>1</v>
      </c>
      <c r="N2400" t="s">
        <v>453</v>
      </c>
    </row>
    <row r="2401" spans="1:14">
      <c r="A2401" t="s">
        <v>451</v>
      </c>
      <c r="B2401" t="s">
        <v>452</v>
      </c>
      <c r="C2401" t="s">
        <v>178</v>
      </c>
      <c r="D2401" t="s">
        <v>185</v>
      </c>
      <c r="E2401" s="2">
        <v>43186.402777777781</v>
      </c>
      <c r="F2401" t="s">
        <v>150</v>
      </c>
      <c r="G2401" t="s">
        <v>149</v>
      </c>
      <c r="H2401" t="b">
        <v>0</v>
      </c>
      <c r="I2401">
        <v>8.3000000000000001E-3</v>
      </c>
      <c r="J2401">
        <v>1E-3</v>
      </c>
      <c r="K2401" t="str">
        <f t="shared" si="111"/>
        <v>=</v>
      </c>
      <c r="L2401">
        <f t="shared" si="112"/>
        <v>8.3000000000000007</v>
      </c>
      <c r="M2401">
        <f t="shared" si="113"/>
        <v>1</v>
      </c>
      <c r="N2401" t="s">
        <v>453</v>
      </c>
    </row>
    <row r="2402" spans="1:14">
      <c r="A2402" t="s">
        <v>451</v>
      </c>
      <c r="B2402" t="s">
        <v>452</v>
      </c>
      <c r="C2402" t="s">
        <v>198</v>
      </c>
      <c r="D2402" t="s">
        <v>201</v>
      </c>
      <c r="E2402" s="2">
        <v>43209.586805555555</v>
      </c>
      <c r="F2402" t="s">
        <v>150</v>
      </c>
      <c r="G2402" t="s">
        <v>149</v>
      </c>
      <c r="H2402" t="b">
        <v>0</v>
      </c>
      <c r="I2402">
        <v>3.3000000000000002E-2</v>
      </c>
      <c r="J2402">
        <v>1E-3</v>
      </c>
      <c r="K2402" t="str">
        <f t="shared" si="111"/>
        <v>=</v>
      </c>
      <c r="L2402">
        <f t="shared" si="112"/>
        <v>33</v>
      </c>
      <c r="M2402">
        <f t="shared" si="113"/>
        <v>1</v>
      </c>
      <c r="N2402" t="s">
        <v>453</v>
      </c>
    </row>
    <row r="2403" spans="1:14">
      <c r="A2403" t="s">
        <v>451</v>
      </c>
      <c r="B2403" t="s">
        <v>452</v>
      </c>
      <c r="C2403" t="s">
        <v>214</v>
      </c>
      <c r="D2403" t="s">
        <v>217</v>
      </c>
      <c r="E2403" s="2">
        <v>42661.658333333333</v>
      </c>
      <c r="F2403" t="s">
        <v>150</v>
      </c>
      <c r="G2403" t="s">
        <v>149</v>
      </c>
      <c r="H2403" t="b">
        <v>0</v>
      </c>
      <c r="I2403">
        <v>2.1999999999999999E-2</v>
      </c>
      <c r="J2403">
        <v>1E-3</v>
      </c>
      <c r="K2403" t="str">
        <f t="shared" si="111"/>
        <v>=</v>
      </c>
      <c r="L2403">
        <f t="shared" si="112"/>
        <v>22</v>
      </c>
      <c r="M2403">
        <f t="shared" si="113"/>
        <v>1</v>
      </c>
      <c r="N2403" t="s">
        <v>453</v>
      </c>
    </row>
    <row r="2404" spans="1:14">
      <c r="A2404" t="s">
        <v>451</v>
      </c>
      <c r="B2404" t="s">
        <v>452</v>
      </c>
      <c r="C2404" t="s">
        <v>203</v>
      </c>
      <c r="D2404" t="s">
        <v>204</v>
      </c>
      <c r="E2404" s="2">
        <v>45357.413194444445</v>
      </c>
      <c r="F2404" t="s">
        <v>150</v>
      </c>
      <c r="G2404" t="s">
        <v>149</v>
      </c>
      <c r="H2404" t="b">
        <v>0</v>
      </c>
      <c r="I2404">
        <v>1.4999999999999999E-2</v>
      </c>
      <c r="J2404">
        <v>1E-3</v>
      </c>
      <c r="K2404" t="str">
        <f t="shared" si="111"/>
        <v>=</v>
      </c>
      <c r="L2404">
        <f t="shared" si="112"/>
        <v>15</v>
      </c>
      <c r="M2404">
        <f t="shared" si="113"/>
        <v>1</v>
      </c>
      <c r="N2404" t="s">
        <v>453</v>
      </c>
    </row>
    <row r="2405" spans="1:14">
      <c r="A2405" t="s">
        <v>451</v>
      </c>
      <c r="B2405" t="s">
        <v>452</v>
      </c>
      <c r="C2405" t="s">
        <v>288</v>
      </c>
      <c r="D2405" t="s">
        <v>289</v>
      </c>
      <c r="E2405" s="2">
        <v>43817.573611111111</v>
      </c>
      <c r="F2405" t="s">
        <v>150</v>
      </c>
      <c r="G2405" t="s">
        <v>149</v>
      </c>
      <c r="H2405" t="b">
        <v>0</v>
      </c>
      <c r="I2405">
        <v>8.6E-3</v>
      </c>
      <c r="J2405">
        <v>1E-3</v>
      </c>
      <c r="K2405" t="str">
        <f t="shared" si="111"/>
        <v>=</v>
      </c>
      <c r="L2405">
        <f t="shared" si="112"/>
        <v>8.6</v>
      </c>
      <c r="M2405">
        <f t="shared" si="113"/>
        <v>1</v>
      </c>
      <c r="N2405" t="s">
        <v>453</v>
      </c>
    </row>
    <row r="2406" spans="1:14">
      <c r="A2406" t="s">
        <v>451</v>
      </c>
      <c r="B2406" t="s">
        <v>452</v>
      </c>
      <c r="C2406" t="s">
        <v>196</v>
      </c>
      <c r="D2406" t="s">
        <v>197</v>
      </c>
      <c r="E2406" s="2">
        <v>42317.46597222222</v>
      </c>
      <c r="F2406" t="s">
        <v>150</v>
      </c>
      <c r="G2406" t="s">
        <v>149</v>
      </c>
      <c r="H2406" t="b">
        <v>0</v>
      </c>
      <c r="I2406">
        <v>5.2999999999999999E-2</v>
      </c>
      <c r="J2406">
        <v>1E-3</v>
      </c>
      <c r="K2406" t="str">
        <f t="shared" si="111"/>
        <v>=</v>
      </c>
      <c r="L2406">
        <f t="shared" si="112"/>
        <v>53</v>
      </c>
      <c r="M2406">
        <f t="shared" si="113"/>
        <v>1</v>
      </c>
      <c r="N2406" t="s">
        <v>453</v>
      </c>
    </row>
    <row r="2407" spans="1:14">
      <c r="A2407" t="s">
        <v>451</v>
      </c>
      <c r="B2407" t="s">
        <v>452</v>
      </c>
      <c r="C2407" t="s">
        <v>187</v>
      </c>
      <c r="D2407" t="s">
        <v>188</v>
      </c>
      <c r="E2407" s="2">
        <v>42752.404861111114</v>
      </c>
      <c r="F2407" t="s">
        <v>150</v>
      </c>
      <c r="G2407" t="s">
        <v>149</v>
      </c>
      <c r="H2407" t="b">
        <v>0</v>
      </c>
      <c r="I2407">
        <v>7.7000000000000002E-3</v>
      </c>
      <c r="J2407">
        <v>1E-3</v>
      </c>
      <c r="K2407" t="str">
        <f t="shared" si="111"/>
        <v>=</v>
      </c>
      <c r="L2407">
        <f t="shared" si="112"/>
        <v>7.7</v>
      </c>
      <c r="M2407">
        <f t="shared" si="113"/>
        <v>1</v>
      </c>
      <c r="N2407" t="s">
        <v>453</v>
      </c>
    </row>
    <row r="2408" spans="1:14">
      <c r="A2408" t="s">
        <v>451</v>
      </c>
      <c r="B2408" t="s">
        <v>452</v>
      </c>
      <c r="C2408" t="s">
        <v>178</v>
      </c>
      <c r="D2408" t="s">
        <v>185</v>
      </c>
      <c r="E2408" s="2">
        <v>42016.470138888886</v>
      </c>
      <c r="F2408" t="s">
        <v>150</v>
      </c>
      <c r="G2408" t="s">
        <v>149</v>
      </c>
      <c r="H2408" t="b">
        <v>0</v>
      </c>
      <c r="I2408">
        <v>8.0000000000000002E-3</v>
      </c>
      <c r="J2408">
        <v>1E-3</v>
      </c>
      <c r="K2408" t="str">
        <f t="shared" si="111"/>
        <v>=</v>
      </c>
      <c r="L2408">
        <f t="shared" si="112"/>
        <v>8</v>
      </c>
      <c r="M2408">
        <f t="shared" si="113"/>
        <v>1</v>
      </c>
      <c r="N2408" t="s">
        <v>453</v>
      </c>
    </row>
    <row r="2409" spans="1:14">
      <c r="A2409" t="s">
        <v>451</v>
      </c>
      <c r="B2409" t="s">
        <v>452</v>
      </c>
      <c r="C2409" t="s">
        <v>206</v>
      </c>
      <c r="D2409" t="s">
        <v>207</v>
      </c>
      <c r="E2409" s="2">
        <v>43475.540972222225</v>
      </c>
      <c r="F2409" t="s">
        <v>150</v>
      </c>
      <c r="G2409" t="s">
        <v>149</v>
      </c>
      <c r="H2409" t="b">
        <v>0</v>
      </c>
      <c r="I2409">
        <v>3.9E-2</v>
      </c>
      <c r="J2409">
        <v>1E-3</v>
      </c>
      <c r="K2409" t="str">
        <f t="shared" si="111"/>
        <v>=</v>
      </c>
      <c r="L2409">
        <f t="shared" si="112"/>
        <v>39</v>
      </c>
      <c r="M2409">
        <f t="shared" si="113"/>
        <v>1</v>
      </c>
      <c r="N2409" t="s">
        <v>453</v>
      </c>
    </row>
    <row r="2410" spans="1:14">
      <c r="A2410" t="s">
        <v>451</v>
      </c>
      <c r="B2410" t="s">
        <v>452</v>
      </c>
      <c r="C2410" t="s">
        <v>198</v>
      </c>
      <c r="D2410" t="s">
        <v>201</v>
      </c>
      <c r="E2410" s="2">
        <v>44719.559027777781</v>
      </c>
      <c r="F2410" t="s">
        <v>150</v>
      </c>
      <c r="G2410" t="s">
        <v>149</v>
      </c>
      <c r="H2410" t="b">
        <v>0</v>
      </c>
      <c r="I2410">
        <v>5.8000000000000003E-2</v>
      </c>
      <c r="J2410">
        <v>1E-3</v>
      </c>
      <c r="K2410" t="str">
        <f t="shared" si="111"/>
        <v>=</v>
      </c>
      <c r="L2410">
        <f t="shared" si="112"/>
        <v>58</v>
      </c>
      <c r="M2410">
        <f t="shared" si="113"/>
        <v>1</v>
      </c>
      <c r="N2410" t="s">
        <v>453</v>
      </c>
    </row>
    <row r="2411" spans="1:14">
      <c r="A2411" t="s">
        <v>451</v>
      </c>
      <c r="B2411" t="s">
        <v>452</v>
      </c>
      <c r="C2411" t="s">
        <v>178</v>
      </c>
      <c r="D2411" t="s">
        <v>185</v>
      </c>
      <c r="E2411" s="2">
        <v>42661.451388888891</v>
      </c>
      <c r="F2411" t="s">
        <v>150</v>
      </c>
      <c r="G2411" t="s">
        <v>149</v>
      </c>
      <c r="H2411" t="b">
        <v>0</v>
      </c>
      <c r="I2411">
        <v>1.7999999999999999E-2</v>
      </c>
      <c r="J2411">
        <v>1E-3</v>
      </c>
      <c r="K2411" t="str">
        <f t="shared" si="111"/>
        <v>=</v>
      </c>
      <c r="L2411">
        <f t="shared" si="112"/>
        <v>18</v>
      </c>
      <c r="M2411">
        <f t="shared" si="113"/>
        <v>1</v>
      </c>
      <c r="N2411" t="s">
        <v>453</v>
      </c>
    </row>
    <row r="2412" spans="1:14">
      <c r="A2412" t="s">
        <v>451</v>
      </c>
      <c r="B2412" t="s">
        <v>452</v>
      </c>
      <c r="C2412" t="s">
        <v>187</v>
      </c>
      <c r="D2412" t="s">
        <v>188</v>
      </c>
      <c r="E2412" s="2">
        <v>43340.356944444444</v>
      </c>
      <c r="F2412" t="s">
        <v>150</v>
      </c>
      <c r="G2412" t="s">
        <v>149</v>
      </c>
      <c r="H2412" t="b">
        <v>0</v>
      </c>
      <c r="I2412">
        <v>1.4E-2</v>
      </c>
      <c r="J2412">
        <v>1E-3</v>
      </c>
      <c r="K2412" t="str">
        <f t="shared" si="111"/>
        <v>=</v>
      </c>
      <c r="L2412">
        <f t="shared" si="112"/>
        <v>14</v>
      </c>
      <c r="M2412">
        <f t="shared" si="113"/>
        <v>1</v>
      </c>
      <c r="N2412" t="s">
        <v>453</v>
      </c>
    </row>
    <row r="2413" spans="1:14">
      <c r="A2413" t="s">
        <v>451</v>
      </c>
      <c r="B2413" t="s">
        <v>452</v>
      </c>
      <c r="C2413" t="s">
        <v>178</v>
      </c>
      <c r="D2413" t="s">
        <v>185</v>
      </c>
      <c r="E2413" s="2">
        <v>42332.356944444444</v>
      </c>
      <c r="F2413" t="s">
        <v>150</v>
      </c>
      <c r="G2413" t="s">
        <v>149</v>
      </c>
      <c r="H2413" t="b">
        <v>0</v>
      </c>
      <c r="I2413">
        <v>1.0999999999999999E-2</v>
      </c>
      <c r="J2413">
        <v>1E-3</v>
      </c>
      <c r="K2413" t="str">
        <f t="shared" si="111"/>
        <v>=</v>
      </c>
      <c r="L2413">
        <f t="shared" si="112"/>
        <v>11</v>
      </c>
      <c r="M2413">
        <f t="shared" si="113"/>
        <v>1</v>
      </c>
      <c r="N2413" t="s">
        <v>453</v>
      </c>
    </row>
    <row r="2414" spans="1:14">
      <c r="A2414" t="s">
        <v>451</v>
      </c>
      <c r="B2414" t="s">
        <v>452</v>
      </c>
      <c r="C2414" t="s">
        <v>187</v>
      </c>
      <c r="D2414" t="s">
        <v>188</v>
      </c>
      <c r="E2414" s="2">
        <v>44362.426388888889</v>
      </c>
      <c r="F2414" t="s">
        <v>150</v>
      </c>
      <c r="G2414" t="s">
        <v>149</v>
      </c>
      <c r="H2414" t="b">
        <v>0</v>
      </c>
      <c r="I2414">
        <v>1.2999999999999999E-2</v>
      </c>
      <c r="J2414">
        <v>1E-3</v>
      </c>
      <c r="K2414" t="str">
        <f t="shared" si="111"/>
        <v>=</v>
      </c>
      <c r="L2414">
        <f t="shared" si="112"/>
        <v>13</v>
      </c>
      <c r="M2414">
        <f t="shared" si="113"/>
        <v>1</v>
      </c>
      <c r="N2414" t="s">
        <v>453</v>
      </c>
    </row>
    <row r="2415" spans="1:14">
      <c r="A2415" t="s">
        <v>451</v>
      </c>
      <c r="B2415" t="s">
        <v>452</v>
      </c>
      <c r="C2415" t="s">
        <v>198</v>
      </c>
      <c r="D2415" t="s">
        <v>201</v>
      </c>
      <c r="E2415" s="2">
        <v>42670.384722222225</v>
      </c>
      <c r="F2415" t="s">
        <v>150</v>
      </c>
      <c r="G2415" t="s">
        <v>149</v>
      </c>
      <c r="H2415" t="b">
        <v>0</v>
      </c>
      <c r="I2415">
        <v>4.9000000000000002E-2</v>
      </c>
      <c r="J2415">
        <v>1E-3</v>
      </c>
      <c r="K2415" t="str">
        <f t="shared" si="111"/>
        <v>=</v>
      </c>
      <c r="L2415">
        <f t="shared" si="112"/>
        <v>49</v>
      </c>
      <c r="M2415">
        <f t="shared" si="113"/>
        <v>1</v>
      </c>
      <c r="N2415" t="s">
        <v>453</v>
      </c>
    </row>
    <row r="2416" spans="1:14">
      <c r="A2416" t="s">
        <v>451</v>
      </c>
      <c r="B2416" t="s">
        <v>452</v>
      </c>
      <c r="C2416" t="s">
        <v>431</v>
      </c>
      <c r="D2416" t="s">
        <v>432</v>
      </c>
      <c r="E2416" s="2">
        <v>43735.504861111112</v>
      </c>
      <c r="F2416" t="s">
        <v>150</v>
      </c>
      <c r="G2416" t="s">
        <v>149</v>
      </c>
      <c r="H2416" t="b">
        <v>0</v>
      </c>
      <c r="I2416">
        <v>4.5999999999999999E-2</v>
      </c>
      <c r="J2416">
        <v>1E-3</v>
      </c>
      <c r="K2416" t="str">
        <f t="shared" si="111"/>
        <v>=</v>
      </c>
      <c r="L2416">
        <f t="shared" si="112"/>
        <v>46</v>
      </c>
      <c r="M2416">
        <f t="shared" si="113"/>
        <v>1</v>
      </c>
      <c r="N2416" t="s">
        <v>453</v>
      </c>
    </row>
    <row r="2417" spans="1:14">
      <c r="A2417" t="s">
        <v>451</v>
      </c>
      <c r="B2417" t="s">
        <v>452</v>
      </c>
      <c r="C2417" t="s">
        <v>206</v>
      </c>
      <c r="D2417" t="s">
        <v>207</v>
      </c>
      <c r="E2417" s="2">
        <v>43074.590277777781</v>
      </c>
      <c r="F2417" t="s">
        <v>150</v>
      </c>
      <c r="G2417" t="s">
        <v>149</v>
      </c>
      <c r="H2417" t="b">
        <v>0</v>
      </c>
      <c r="I2417">
        <v>5.0999999999999997E-2</v>
      </c>
      <c r="J2417">
        <v>1E-3</v>
      </c>
      <c r="K2417" t="str">
        <f t="shared" si="111"/>
        <v>=</v>
      </c>
      <c r="L2417">
        <f t="shared" si="112"/>
        <v>51</v>
      </c>
      <c r="M2417">
        <f t="shared" si="113"/>
        <v>1</v>
      </c>
      <c r="N2417" t="s">
        <v>453</v>
      </c>
    </row>
    <row r="2418" spans="1:14">
      <c r="A2418" t="s">
        <v>451</v>
      </c>
      <c r="B2418" t="s">
        <v>452</v>
      </c>
      <c r="C2418" t="s">
        <v>203</v>
      </c>
      <c r="D2418" t="s">
        <v>204</v>
      </c>
      <c r="E2418" s="2">
        <v>42795.397916666669</v>
      </c>
      <c r="F2418" t="s">
        <v>150</v>
      </c>
      <c r="G2418" t="s">
        <v>149</v>
      </c>
      <c r="H2418" t="b">
        <v>0</v>
      </c>
      <c r="I2418">
        <v>2.8000000000000001E-2</v>
      </c>
      <c r="J2418">
        <v>1E-3</v>
      </c>
      <c r="K2418" t="str">
        <f t="shared" si="111"/>
        <v>=</v>
      </c>
      <c r="L2418">
        <f t="shared" si="112"/>
        <v>28</v>
      </c>
      <c r="M2418">
        <f t="shared" si="113"/>
        <v>1</v>
      </c>
      <c r="N2418" t="s">
        <v>453</v>
      </c>
    </row>
    <row r="2419" spans="1:14">
      <c r="A2419" t="s">
        <v>451</v>
      </c>
      <c r="B2419" t="s">
        <v>452</v>
      </c>
      <c r="C2419" t="s">
        <v>187</v>
      </c>
      <c r="D2419" t="s">
        <v>188</v>
      </c>
      <c r="E2419" s="2">
        <v>43146.329861111109</v>
      </c>
      <c r="F2419" t="s">
        <v>150</v>
      </c>
      <c r="G2419" t="s">
        <v>149</v>
      </c>
      <c r="H2419" t="b">
        <v>0</v>
      </c>
      <c r="I2419">
        <v>5.4000000000000003E-3</v>
      </c>
      <c r="J2419">
        <v>1E-3</v>
      </c>
      <c r="K2419" t="str">
        <f t="shared" si="111"/>
        <v>=</v>
      </c>
      <c r="L2419">
        <f t="shared" si="112"/>
        <v>5.4</v>
      </c>
      <c r="M2419">
        <f t="shared" si="113"/>
        <v>1</v>
      </c>
      <c r="N2419" t="s">
        <v>453</v>
      </c>
    </row>
    <row r="2420" spans="1:14">
      <c r="A2420" t="s">
        <v>451</v>
      </c>
      <c r="B2420" t="s">
        <v>452</v>
      </c>
      <c r="C2420" t="s">
        <v>187</v>
      </c>
      <c r="D2420" t="s">
        <v>188</v>
      </c>
      <c r="E2420" s="2">
        <v>44321.55</v>
      </c>
      <c r="F2420" t="s">
        <v>150</v>
      </c>
      <c r="G2420" t="s">
        <v>149</v>
      </c>
      <c r="H2420" t="b">
        <v>0</v>
      </c>
      <c r="I2420">
        <v>0.01</v>
      </c>
      <c r="J2420">
        <v>1E-3</v>
      </c>
      <c r="K2420" t="str">
        <f t="shared" si="111"/>
        <v>=</v>
      </c>
      <c r="L2420">
        <f t="shared" si="112"/>
        <v>10</v>
      </c>
      <c r="M2420">
        <f t="shared" si="113"/>
        <v>1</v>
      </c>
      <c r="N2420" t="s">
        <v>453</v>
      </c>
    </row>
    <row r="2421" spans="1:14">
      <c r="A2421" t="s">
        <v>451</v>
      </c>
      <c r="B2421" t="s">
        <v>452</v>
      </c>
      <c r="C2421" t="s">
        <v>203</v>
      </c>
      <c r="D2421" t="s">
        <v>204</v>
      </c>
      <c r="E2421" s="2">
        <v>43419.463888888888</v>
      </c>
      <c r="F2421" t="s">
        <v>150</v>
      </c>
      <c r="G2421" t="s">
        <v>149</v>
      </c>
      <c r="H2421" t="b">
        <v>0</v>
      </c>
      <c r="I2421">
        <v>6.7000000000000004E-2</v>
      </c>
      <c r="J2421">
        <v>1E-3</v>
      </c>
      <c r="K2421" t="str">
        <f t="shared" si="111"/>
        <v>=</v>
      </c>
      <c r="L2421">
        <f t="shared" si="112"/>
        <v>67</v>
      </c>
      <c r="M2421">
        <f t="shared" si="113"/>
        <v>1</v>
      </c>
      <c r="N2421" t="s">
        <v>453</v>
      </c>
    </row>
    <row r="2422" spans="1:14">
      <c r="A2422" t="s">
        <v>451</v>
      </c>
      <c r="B2422" t="s">
        <v>452</v>
      </c>
      <c r="C2422" t="s">
        <v>198</v>
      </c>
      <c r="D2422" t="s">
        <v>201</v>
      </c>
      <c r="E2422" s="2">
        <v>45348.46597222222</v>
      </c>
      <c r="F2422" t="s">
        <v>150</v>
      </c>
      <c r="G2422" t="s">
        <v>149</v>
      </c>
      <c r="H2422" t="b">
        <v>0</v>
      </c>
      <c r="I2422">
        <v>2.1999999999999999E-2</v>
      </c>
      <c r="J2422">
        <v>1E-3</v>
      </c>
      <c r="K2422" t="str">
        <f t="shared" si="111"/>
        <v>=</v>
      </c>
      <c r="L2422">
        <f t="shared" si="112"/>
        <v>22</v>
      </c>
      <c r="M2422">
        <f t="shared" si="113"/>
        <v>1</v>
      </c>
      <c r="N2422" t="s">
        <v>453</v>
      </c>
    </row>
    <row r="2423" spans="1:14">
      <c r="A2423" t="s">
        <v>451</v>
      </c>
      <c r="B2423" t="s">
        <v>452</v>
      </c>
      <c r="C2423" t="s">
        <v>187</v>
      </c>
      <c r="D2423" t="s">
        <v>188</v>
      </c>
      <c r="E2423" s="2">
        <v>42066.333333333336</v>
      </c>
      <c r="F2423" t="s">
        <v>150</v>
      </c>
      <c r="G2423" t="s">
        <v>149</v>
      </c>
      <c r="H2423" t="b">
        <v>0</v>
      </c>
      <c r="I2423">
        <v>6.0000000000000001E-3</v>
      </c>
      <c r="J2423">
        <v>1E-3</v>
      </c>
      <c r="K2423" t="str">
        <f t="shared" si="111"/>
        <v>=</v>
      </c>
      <c r="L2423">
        <f t="shared" si="112"/>
        <v>6</v>
      </c>
      <c r="M2423">
        <f t="shared" si="113"/>
        <v>1</v>
      </c>
      <c r="N2423" t="s">
        <v>453</v>
      </c>
    </row>
    <row r="2424" spans="1:14">
      <c r="A2424" t="s">
        <v>451</v>
      </c>
      <c r="B2424" t="s">
        <v>452</v>
      </c>
      <c r="C2424" t="s">
        <v>187</v>
      </c>
      <c r="D2424" t="s">
        <v>188</v>
      </c>
      <c r="E2424" s="2">
        <v>42783.415277777778</v>
      </c>
      <c r="F2424" t="s">
        <v>150</v>
      </c>
      <c r="G2424" t="s">
        <v>149</v>
      </c>
      <c r="H2424" t="b">
        <v>0</v>
      </c>
      <c r="I2424">
        <v>8.0000000000000002E-3</v>
      </c>
      <c r="J2424">
        <v>1E-3</v>
      </c>
      <c r="K2424" t="str">
        <f t="shared" si="111"/>
        <v>=</v>
      </c>
      <c r="L2424">
        <f t="shared" si="112"/>
        <v>8</v>
      </c>
      <c r="M2424">
        <f t="shared" si="113"/>
        <v>1</v>
      </c>
      <c r="N2424" t="s">
        <v>453</v>
      </c>
    </row>
    <row r="2425" spans="1:14">
      <c r="A2425" t="s">
        <v>451</v>
      </c>
      <c r="B2425" t="s">
        <v>452</v>
      </c>
      <c r="C2425" t="s">
        <v>198</v>
      </c>
      <c r="D2425" t="s">
        <v>201</v>
      </c>
      <c r="E2425" s="2">
        <v>43228.574999999997</v>
      </c>
      <c r="F2425" t="s">
        <v>150</v>
      </c>
      <c r="G2425" t="s">
        <v>149</v>
      </c>
      <c r="H2425" t="b">
        <v>0</v>
      </c>
      <c r="I2425">
        <v>4.7E-2</v>
      </c>
      <c r="J2425">
        <v>1E-3</v>
      </c>
      <c r="K2425" t="str">
        <f t="shared" si="111"/>
        <v>=</v>
      </c>
      <c r="L2425">
        <f t="shared" si="112"/>
        <v>47</v>
      </c>
      <c r="M2425">
        <f t="shared" si="113"/>
        <v>1</v>
      </c>
      <c r="N2425" t="s">
        <v>453</v>
      </c>
    </row>
    <row r="2426" spans="1:14">
      <c r="A2426" t="s">
        <v>451</v>
      </c>
      <c r="B2426" t="s">
        <v>452</v>
      </c>
      <c r="C2426" t="s">
        <v>288</v>
      </c>
      <c r="D2426" t="s">
        <v>289</v>
      </c>
      <c r="E2426" s="2">
        <v>43020.561805555553</v>
      </c>
      <c r="F2426" t="s">
        <v>150</v>
      </c>
      <c r="G2426" t="s">
        <v>149</v>
      </c>
      <c r="H2426" t="b">
        <v>0</v>
      </c>
      <c r="I2426">
        <v>1.2999999999999999E-2</v>
      </c>
      <c r="J2426">
        <v>1E-3</v>
      </c>
      <c r="K2426" t="str">
        <f t="shared" si="111"/>
        <v>=</v>
      </c>
      <c r="L2426">
        <f t="shared" si="112"/>
        <v>13</v>
      </c>
      <c r="M2426">
        <f t="shared" si="113"/>
        <v>1</v>
      </c>
      <c r="N2426" t="s">
        <v>453</v>
      </c>
    </row>
    <row r="2427" spans="1:14">
      <c r="A2427" t="s">
        <v>451</v>
      </c>
      <c r="B2427" t="s">
        <v>452</v>
      </c>
      <c r="C2427" t="s">
        <v>310</v>
      </c>
      <c r="D2427" t="s">
        <v>311</v>
      </c>
      <c r="E2427" s="2">
        <v>44292.388888888891</v>
      </c>
      <c r="F2427" t="s">
        <v>150</v>
      </c>
      <c r="G2427" t="s">
        <v>149</v>
      </c>
      <c r="H2427" t="b">
        <v>0</v>
      </c>
      <c r="I2427">
        <v>0.13</v>
      </c>
      <c r="J2427">
        <v>1E-3</v>
      </c>
      <c r="K2427" t="str">
        <f t="shared" si="111"/>
        <v>=</v>
      </c>
      <c r="L2427">
        <f t="shared" si="112"/>
        <v>130</v>
      </c>
      <c r="M2427">
        <f t="shared" si="113"/>
        <v>1</v>
      </c>
      <c r="N2427" t="s">
        <v>453</v>
      </c>
    </row>
    <row r="2428" spans="1:14">
      <c r="A2428" t="s">
        <v>451</v>
      </c>
      <c r="B2428" t="s">
        <v>452</v>
      </c>
      <c r="C2428" t="s">
        <v>276</v>
      </c>
      <c r="D2428" t="s">
        <v>277</v>
      </c>
      <c r="E2428" s="2">
        <v>41928.449999999997</v>
      </c>
      <c r="F2428" t="s">
        <v>150</v>
      </c>
      <c r="G2428" t="s">
        <v>149</v>
      </c>
      <c r="H2428" t="b">
        <v>0</v>
      </c>
      <c r="I2428">
        <v>3.5000000000000001E-3</v>
      </c>
      <c r="J2428">
        <v>1E-3</v>
      </c>
      <c r="K2428" t="str">
        <f t="shared" si="111"/>
        <v>=</v>
      </c>
      <c r="L2428">
        <f t="shared" si="112"/>
        <v>3.5</v>
      </c>
      <c r="M2428">
        <f t="shared" si="113"/>
        <v>1</v>
      </c>
      <c r="N2428" t="s">
        <v>453</v>
      </c>
    </row>
    <row r="2429" spans="1:14">
      <c r="A2429" t="s">
        <v>451</v>
      </c>
      <c r="B2429" t="s">
        <v>452</v>
      </c>
      <c r="C2429" t="s">
        <v>190</v>
      </c>
      <c r="D2429" t="s">
        <v>194</v>
      </c>
      <c r="E2429" s="2">
        <v>41929.44027777778</v>
      </c>
      <c r="F2429" t="s">
        <v>150</v>
      </c>
      <c r="G2429" t="s">
        <v>149</v>
      </c>
      <c r="H2429" t="b">
        <v>0</v>
      </c>
      <c r="I2429">
        <v>2.5000000000000001E-3</v>
      </c>
      <c r="J2429">
        <v>1E-3</v>
      </c>
      <c r="K2429" t="str">
        <f t="shared" si="111"/>
        <v>=</v>
      </c>
      <c r="L2429">
        <f t="shared" si="112"/>
        <v>2.5</v>
      </c>
      <c r="M2429">
        <f t="shared" si="113"/>
        <v>1</v>
      </c>
      <c r="N2429" t="s">
        <v>453</v>
      </c>
    </row>
    <row r="2430" spans="1:14">
      <c r="A2430" t="s">
        <v>451</v>
      </c>
      <c r="B2430" t="s">
        <v>452</v>
      </c>
      <c r="C2430" t="s">
        <v>187</v>
      </c>
      <c r="D2430" t="s">
        <v>188</v>
      </c>
      <c r="E2430" s="2">
        <v>43734.381249999999</v>
      </c>
      <c r="F2430" t="s">
        <v>150</v>
      </c>
      <c r="G2430" t="s">
        <v>149</v>
      </c>
      <c r="H2430" t="b">
        <v>0</v>
      </c>
      <c r="I2430">
        <v>2.1000000000000001E-2</v>
      </c>
      <c r="J2430">
        <v>1E-3</v>
      </c>
      <c r="K2430" t="str">
        <f t="shared" si="111"/>
        <v>=</v>
      </c>
      <c r="L2430">
        <f t="shared" si="112"/>
        <v>21</v>
      </c>
      <c r="M2430">
        <f t="shared" si="113"/>
        <v>1</v>
      </c>
      <c r="N2430" t="s">
        <v>453</v>
      </c>
    </row>
    <row r="2431" spans="1:14">
      <c r="A2431" t="s">
        <v>451</v>
      </c>
      <c r="B2431" t="s">
        <v>452</v>
      </c>
      <c r="C2431" t="s">
        <v>206</v>
      </c>
      <c r="D2431" t="s">
        <v>207</v>
      </c>
      <c r="E2431" s="2">
        <v>42831.621527777781</v>
      </c>
      <c r="F2431" t="s">
        <v>150</v>
      </c>
      <c r="G2431" t="s">
        <v>149</v>
      </c>
      <c r="H2431" t="b">
        <v>0</v>
      </c>
      <c r="I2431">
        <v>3.3000000000000002E-2</v>
      </c>
      <c r="J2431">
        <v>1E-3</v>
      </c>
      <c r="K2431" t="str">
        <f t="shared" si="111"/>
        <v>=</v>
      </c>
      <c r="L2431">
        <f t="shared" si="112"/>
        <v>33</v>
      </c>
      <c r="M2431">
        <f t="shared" si="113"/>
        <v>1</v>
      </c>
      <c r="N2431" t="s">
        <v>453</v>
      </c>
    </row>
    <row r="2432" spans="1:14">
      <c r="A2432" t="s">
        <v>451</v>
      </c>
      <c r="B2432" t="s">
        <v>452</v>
      </c>
      <c r="C2432" t="s">
        <v>203</v>
      </c>
      <c r="D2432" t="s">
        <v>204</v>
      </c>
      <c r="E2432" s="2">
        <v>43238.567361111112</v>
      </c>
      <c r="F2432" t="s">
        <v>150</v>
      </c>
      <c r="G2432" t="s">
        <v>149</v>
      </c>
      <c r="H2432" t="b">
        <v>0</v>
      </c>
      <c r="I2432">
        <v>3.1E-2</v>
      </c>
      <c r="J2432">
        <v>1E-3</v>
      </c>
      <c r="K2432" t="str">
        <f t="shared" si="111"/>
        <v>=</v>
      </c>
      <c r="L2432">
        <f t="shared" si="112"/>
        <v>31</v>
      </c>
      <c r="M2432">
        <f t="shared" si="113"/>
        <v>1</v>
      </c>
      <c r="N2432" t="s">
        <v>453</v>
      </c>
    </row>
    <row r="2433" spans="1:14">
      <c r="A2433" t="s">
        <v>451</v>
      </c>
      <c r="B2433" t="s">
        <v>452</v>
      </c>
      <c r="C2433" t="s">
        <v>187</v>
      </c>
      <c r="D2433" t="s">
        <v>188</v>
      </c>
      <c r="E2433" s="2">
        <v>44252.518055555556</v>
      </c>
      <c r="F2433" t="s">
        <v>150</v>
      </c>
      <c r="G2433" t="s">
        <v>149</v>
      </c>
      <c r="H2433" t="b">
        <v>0</v>
      </c>
      <c r="I2433">
        <v>5.7000000000000002E-3</v>
      </c>
      <c r="J2433">
        <v>1E-3</v>
      </c>
      <c r="K2433" t="str">
        <f t="shared" si="111"/>
        <v>=</v>
      </c>
      <c r="L2433">
        <f t="shared" si="112"/>
        <v>5.7</v>
      </c>
      <c r="M2433">
        <f t="shared" si="113"/>
        <v>1</v>
      </c>
      <c r="N2433" t="s">
        <v>453</v>
      </c>
    </row>
    <row r="2434" spans="1:14">
      <c r="A2434" t="s">
        <v>451</v>
      </c>
      <c r="B2434" t="s">
        <v>452</v>
      </c>
      <c r="C2434" t="s">
        <v>178</v>
      </c>
      <c r="D2434" t="s">
        <v>185</v>
      </c>
      <c r="E2434" s="2">
        <v>42135.478472222225</v>
      </c>
      <c r="F2434" t="s">
        <v>150</v>
      </c>
      <c r="G2434" t="s">
        <v>149</v>
      </c>
      <c r="H2434" t="b">
        <v>0</v>
      </c>
      <c r="I2434">
        <v>8.8000000000000005E-3</v>
      </c>
      <c r="J2434">
        <v>1E-3</v>
      </c>
      <c r="K2434" t="str">
        <f t="shared" ref="K2434:K2448" si="114">IF(H2434=TRUE,"&lt;","=")</f>
        <v>=</v>
      </c>
      <c r="L2434">
        <f t="shared" ref="L2434:L2448" si="115">I2434*1000</f>
        <v>8.8000000000000007</v>
      </c>
      <c r="M2434">
        <f t="shared" ref="M2434:M2448" si="116">J2434*1000</f>
        <v>1</v>
      </c>
      <c r="N2434" t="s">
        <v>453</v>
      </c>
    </row>
    <row r="2435" spans="1:14">
      <c r="A2435" t="s">
        <v>451</v>
      </c>
      <c r="B2435" t="s">
        <v>452</v>
      </c>
      <c r="C2435" t="s">
        <v>276</v>
      </c>
      <c r="D2435" t="s">
        <v>277</v>
      </c>
      <c r="E2435" s="2">
        <v>42195.445833333331</v>
      </c>
      <c r="F2435" t="s">
        <v>150</v>
      </c>
      <c r="G2435" t="s">
        <v>149</v>
      </c>
      <c r="H2435" t="b">
        <v>0</v>
      </c>
      <c r="I2435">
        <v>2.3E-3</v>
      </c>
      <c r="J2435">
        <v>1E-3</v>
      </c>
      <c r="K2435" t="str">
        <f t="shared" si="114"/>
        <v>=</v>
      </c>
      <c r="L2435">
        <f t="shared" si="115"/>
        <v>2.2999999999999998</v>
      </c>
      <c r="M2435">
        <f t="shared" si="116"/>
        <v>1</v>
      </c>
      <c r="N2435" t="s">
        <v>453</v>
      </c>
    </row>
    <row r="2436" spans="1:14">
      <c r="A2436" t="s">
        <v>451</v>
      </c>
      <c r="B2436" t="s">
        <v>452</v>
      </c>
      <c r="C2436" t="s">
        <v>198</v>
      </c>
      <c r="D2436" t="s">
        <v>201</v>
      </c>
      <c r="E2436" s="2">
        <v>44690.507638888892</v>
      </c>
      <c r="F2436" t="s">
        <v>150</v>
      </c>
      <c r="G2436" t="s">
        <v>149</v>
      </c>
      <c r="H2436" t="b">
        <v>0</v>
      </c>
      <c r="I2436">
        <v>5.7000000000000002E-2</v>
      </c>
      <c r="J2436">
        <v>1E-3</v>
      </c>
      <c r="K2436" t="str">
        <f t="shared" si="114"/>
        <v>=</v>
      </c>
      <c r="L2436">
        <f t="shared" si="115"/>
        <v>57</v>
      </c>
      <c r="M2436">
        <f t="shared" si="116"/>
        <v>1</v>
      </c>
      <c r="N2436" t="s">
        <v>453</v>
      </c>
    </row>
    <row r="2437" spans="1:14">
      <c r="A2437" t="s">
        <v>451</v>
      </c>
      <c r="B2437" t="s">
        <v>452</v>
      </c>
      <c r="C2437" t="s">
        <v>198</v>
      </c>
      <c r="D2437" t="s">
        <v>201</v>
      </c>
      <c r="E2437" s="2">
        <v>45124.558333333334</v>
      </c>
      <c r="F2437" t="s">
        <v>150</v>
      </c>
      <c r="G2437" t="s">
        <v>149</v>
      </c>
      <c r="H2437" t="b">
        <v>0</v>
      </c>
      <c r="I2437">
        <v>4.5999999999999999E-2</v>
      </c>
      <c r="J2437">
        <v>1E-3</v>
      </c>
      <c r="K2437" t="str">
        <f t="shared" si="114"/>
        <v>=</v>
      </c>
      <c r="L2437">
        <f t="shared" si="115"/>
        <v>46</v>
      </c>
      <c r="M2437">
        <f t="shared" si="116"/>
        <v>1</v>
      </c>
      <c r="N2437" t="s">
        <v>453</v>
      </c>
    </row>
    <row r="2438" spans="1:14">
      <c r="A2438" t="s">
        <v>451</v>
      </c>
      <c r="B2438" t="s">
        <v>452</v>
      </c>
      <c r="C2438" t="s">
        <v>203</v>
      </c>
      <c r="D2438" t="s">
        <v>204</v>
      </c>
      <c r="E2438" s="2">
        <v>43775.477083333331</v>
      </c>
      <c r="F2438" t="s">
        <v>150</v>
      </c>
      <c r="G2438" t="s">
        <v>149</v>
      </c>
      <c r="H2438" t="b">
        <v>0</v>
      </c>
      <c r="I2438">
        <v>2.3E-2</v>
      </c>
      <c r="J2438">
        <v>1E-3</v>
      </c>
      <c r="K2438" t="str">
        <f t="shared" si="114"/>
        <v>=</v>
      </c>
      <c r="L2438">
        <f t="shared" si="115"/>
        <v>23</v>
      </c>
      <c r="M2438">
        <f t="shared" si="116"/>
        <v>1</v>
      </c>
      <c r="N2438" t="s">
        <v>453</v>
      </c>
    </row>
    <row r="2439" spans="1:14">
      <c r="A2439" t="s">
        <v>451</v>
      </c>
      <c r="B2439" t="s">
        <v>452</v>
      </c>
      <c r="C2439" t="s">
        <v>206</v>
      </c>
      <c r="D2439" t="s">
        <v>207</v>
      </c>
      <c r="E2439" s="2">
        <v>45349.48333333333</v>
      </c>
      <c r="F2439" t="s">
        <v>150</v>
      </c>
      <c r="G2439" t="s">
        <v>149</v>
      </c>
      <c r="H2439" t="b">
        <v>0</v>
      </c>
      <c r="I2439">
        <v>8.0999999999999996E-3</v>
      </c>
      <c r="J2439">
        <v>1E-3</v>
      </c>
      <c r="K2439" t="str">
        <f t="shared" si="114"/>
        <v>=</v>
      </c>
      <c r="L2439">
        <f t="shared" si="115"/>
        <v>8.1</v>
      </c>
      <c r="M2439">
        <f t="shared" si="116"/>
        <v>1</v>
      </c>
      <c r="N2439" t="s">
        <v>453</v>
      </c>
    </row>
    <row r="2440" spans="1:14">
      <c r="A2440" t="s">
        <v>451</v>
      </c>
      <c r="B2440" t="s">
        <v>452</v>
      </c>
      <c r="C2440" t="s">
        <v>241</v>
      </c>
      <c r="D2440" t="s">
        <v>242</v>
      </c>
      <c r="E2440" s="2">
        <v>42394.667361111111</v>
      </c>
      <c r="F2440" t="s">
        <v>150</v>
      </c>
      <c r="G2440" t="s">
        <v>149</v>
      </c>
      <c r="H2440" t="b">
        <v>0</v>
      </c>
      <c r="I2440">
        <v>1.5E-3</v>
      </c>
      <c r="J2440">
        <v>1E-3</v>
      </c>
      <c r="K2440" t="str">
        <f t="shared" si="114"/>
        <v>=</v>
      </c>
      <c r="L2440">
        <f t="shared" si="115"/>
        <v>1.5</v>
      </c>
      <c r="M2440">
        <f t="shared" si="116"/>
        <v>1</v>
      </c>
      <c r="N2440" t="s">
        <v>453</v>
      </c>
    </row>
    <row r="2441" spans="1:14">
      <c r="A2441" t="s">
        <v>451</v>
      </c>
      <c r="B2441" t="s">
        <v>452</v>
      </c>
      <c r="C2441" t="s">
        <v>206</v>
      </c>
      <c r="D2441" t="s">
        <v>207</v>
      </c>
      <c r="E2441" s="2">
        <v>43704.626388888886</v>
      </c>
      <c r="F2441" t="s">
        <v>150</v>
      </c>
      <c r="G2441" t="s">
        <v>149</v>
      </c>
      <c r="H2441" t="b">
        <v>0</v>
      </c>
      <c r="I2441">
        <v>6.5000000000000002E-2</v>
      </c>
      <c r="J2441">
        <v>1E-3</v>
      </c>
      <c r="K2441" t="str">
        <f t="shared" si="114"/>
        <v>=</v>
      </c>
      <c r="L2441">
        <f t="shared" si="115"/>
        <v>65</v>
      </c>
      <c r="M2441">
        <f t="shared" si="116"/>
        <v>1</v>
      </c>
      <c r="N2441" t="s">
        <v>453</v>
      </c>
    </row>
    <row r="2442" spans="1:14">
      <c r="A2442" t="s">
        <v>451</v>
      </c>
      <c r="B2442" t="s">
        <v>452</v>
      </c>
      <c r="C2442" t="s">
        <v>187</v>
      </c>
      <c r="D2442" t="s">
        <v>188</v>
      </c>
      <c r="E2442" s="2">
        <v>43138.359722222223</v>
      </c>
      <c r="F2442" t="s">
        <v>150</v>
      </c>
      <c r="G2442" t="s">
        <v>149</v>
      </c>
      <c r="H2442" t="b">
        <v>0</v>
      </c>
      <c r="I2442">
        <v>6.3E-3</v>
      </c>
      <c r="J2442">
        <v>1E-3</v>
      </c>
      <c r="K2442" t="str">
        <f t="shared" si="114"/>
        <v>=</v>
      </c>
      <c r="L2442">
        <f t="shared" si="115"/>
        <v>6.3</v>
      </c>
      <c r="M2442">
        <f t="shared" si="116"/>
        <v>1</v>
      </c>
      <c r="N2442" t="s">
        <v>453</v>
      </c>
    </row>
    <row r="2443" spans="1:14">
      <c r="A2443" t="s">
        <v>451</v>
      </c>
      <c r="B2443" t="s">
        <v>452</v>
      </c>
      <c r="C2443" t="s">
        <v>198</v>
      </c>
      <c r="D2443" t="s">
        <v>201</v>
      </c>
      <c r="E2443" s="2">
        <v>42507.540972222225</v>
      </c>
      <c r="F2443" t="s">
        <v>150</v>
      </c>
      <c r="G2443" t="s">
        <v>149</v>
      </c>
      <c r="H2443" t="b">
        <v>0</v>
      </c>
      <c r="I2443">
        <v>6.2E-2</v>
      </c>
      <c r="J2443">
        <v>1E-3</v>
      </c>
      <c r="K2443" t="str">
        <f t="shared" si="114"/>
        <v>=</v>
      </c>
      <c r="L2443">
        <f t="shared" si="115"/>
        <v>62</v>
      </c>
      <c r="M2443">
        <f t="shared" si="116"/>
        <v>1</v>
      </c>
      <c r="N2443" t="s">
        <v>453</v>
      </c>
    </row>
    <row r="2444" spans="1:14">
      <c r="A2444" t="s">
        <v>451</v>
      </c>
      <c r="B2444" t="s">
        <v>452</v>
      </c>
      <c r="C2444" t="s">
        <v>198</v>
      </c>
      <c r="D2444" t="s">
        <v>201</v>
      </c>
      <c r="E2444" s="2">
        <v>42745.456250000003</v>
      </c>
      <c r="F2444" t="s">
        <v>150</v>
      </c>
      <c r="G2444" t="s">
        <v>149</v>
      </c>
      <c r="H2444" t="b">
        <v>0</v>
      </c>
      <c r="I2444">
        <v>5.2999999999999999E-2</v>
      </c>
      <c r="J2444">
        <v>1E-3</v>
      </c>
      <c r="K2444" t="str">
        <f t="shared" si="114"/>
        <v>=</v>
      </c>
      <c r="L2444">
        <f t="shared" si="115"/>
        <v>53</v>
      </c>
      <c r="M2444">
        <f t="shared" si="116"/>
        <v>1</v>
      </c>
      <c r="N2444" t="s">
        <v>453</v>
      </c>
    </row>
    <row r="2445" spans="1:14">
      <c r="A2445" t="s">
        <v>451</v>
      </c>
      <c r="B2445" t="s">
        <v>452</v>
      </c>
      <c r="C2445" t="s">
        <v>241</v>
      </c>
      <c r="D2445" t="s">
        <v>242</v>
      </c>
      <c r="E2445" s="2">
        <v>42682.563194444447</v>
      </c>
      <c r="F2445" t="s">
        <v>150</v>
      </c>
      <c r="G2445" t="s">
        <v>149</v>
      </c>
      <c r="H2445" t="b">
        <v>0</v>
      </c>
      <c r="I2445">
        <v>6.8999999999999999E-3</v>
      </c>
      <c r="J2445">
        <v>1E-3</v>
      </c>
      <c r="K2445" t="str">
        <f t="shared" si="114"/>
        <v>=</v>
      </c>
      <c r="L2445">
        <f t="shared" si="115"/>
        <v>6.8999999999999995</v>
      </c>
      <c r="M2445">
        <f t="shared" si="116"/>
        <v>1</v>
      </c>
      <c r="N2445" t="s">
        <v>453</v>
      </c>
    </row>
    <row r="2446" spans="1:14">
      <c r="A2446" t="s">
        <v>451</v>
      </c>
      <c r="B2446" t="s">
        <v>452</v>
      </c>
      <c r="C2446" t="s">
        <v>190</v>
      </c>
      <c r="D2446" t="s">
        <v>194</v>
      </c>
      <c r="E2446" s="2">
        <v>42180.479861111111</v>
      </c>
      <c r="F2446" t="s">
        <v>150</v>
      </c>
      <c r="G2446" t="s">
        <v>149</v>
      </c>
      <c r="H2446" t="b">
        <v>0</v>
      </c>
      <c r="I2446">
        <v>2E-3</v>
      </c>
      <c r="J2446">
        <v>1E-3</v>
      </c>
      <c r="K2446" t="str">
        <f t="shared" si="114"/>
        <v>=</v>
      </c>
      <c r="L2446">
        <f t="shared" si="115"/>
        <v>2</v>
      </c>
      <c r="M2446">
        <f t="shared" si="116"/>
        <v>1</v>
      </c>
      <c r="N2446" t="s">
        <v>453</v>
      </c>
    </row>
    <row r="2447" spans="1:14">
      <c r="A2447" t="s">
        <v>451</v>
      </c>
      <c r="B2447" t="s">
        <v>452</v>
      </c>
      <c r="C2447" t="s">
        <v>247</v>
      </c>
      <c r="D2447" t="s">
        <v>248</v>
      </c>
      <c r="E2447" s="2">
        <v>43018.570833333331</v>
      </c>
      <c r="F2447" t="s">
        <v>150</v>
      </c>
      <c r="G2447" t="s">
        <v>149</v>
      </c>
      <c r="H2447" t="b">
        <v>0</v>
      </c>
      <c r="I2447">
        <v>5.7999999999999996E-3</v>
      </c>
      <c r="J2447">
        <v>1E-3</v>
      </c>
      <c r="K2447" t="str">
        <f t="shared" si="114"/>
        <v>=</v>
      </c>
      <c r="L2447">
        <f t="shared" si="115"/>
        <v>5.8</v>
      </c>
      <c r="M2447">
        <f t="shared" si="116"/>
        <v>1</v>
      </c>
      <c r="N2447" t="s">
        <v>453</v>
      </c>
    </row>
    <row r="2448" spans="1:14">
      <c r="A2448" t="s">
        <v>451</v>
      </c>
      <c r="B2448" t="s">
        <v>452</v>
      </c>
      <c r="C2448" t="s">
        <v>187</v>
      </c>
      <c r="D2448" t="s">
        <v>188</v>
      </c>
      <c r="E2448" s="2">
        <v>42137.399305555555</v>
      </c>
      <c r="F2448" t="s">
        <v>150</v>
      </c>
      <c r="G2448" t="s">
        <v>149</v>
      </c>
      <c r="H2448" t="b">
        <v>0</v>
      </c>
      <c r="I2448">
        <v>1.2E-2</v>
      </c>
      <c r="J2448">
        <v>1E-3</v>
      </c>
      <c r="K2448" t="str">
        <f t="shared" si="114"/>
        <v>=</v>
      </c>
      <c r="L2448">
        <f t="shared" si="115"/>
        <v>12</v>
      </c>
      <c r="M2448">
        <f t="shared" si="116"/>
        <v>1</v>
      </c>
      <c r="N2448" t="s">
        <v>453</v>
      </c>
    </row>
  </sheetData>
  <autoFilter ref="A1:N2448" xr:uid="{30981244-5160-4716-AADA-79CE3E26CD5D}"/>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2FCF6B-CA61-48FB-94D8-82557D1F35D4}">
  <dimension ref="A1:AC2448"/>
  <sheetViews>
    <sheetView zoomScale="70" zoomScaleNormal="70" workbookViewId="0">
      <selection activeCell="A2" sqref="A2"/>
    </sheetView>
  </sheetViews>
  <sheetFormatPr defaultRowHeight="15"/>
  <cols>
    <col min="1" max="1" width="16.42578125" bestFit="1" customWidth="1"/>
    <col min="2" max="2" width="26.7109375" bestFit="1" customWidth="1"/>
    <col min="3" max="3" width="10.5703125" bestFit="1" customWidth="1"/>
    <col min="4" max="4" width="17" bestFit="1" customWidth="1"/>
    <col min="5" max="5" width="39.42578125" bestFit="1" customWidth="1"/>
    <col min="6" max="6" width="22.5703125" bestFit="1" customWidth="1"/>
    <col min="7" max="7" width="59.7109375" bestFit="1" customWidth="1"/>
    <col min="8" max="8" width="18.28515625" bestFit="1" customWidth="1"/>
    <col min="9" max="9" width="12.5703125" bestFit="1" customWidth="1"/>
    <col min="10" max="10" width="68.140625" bestFit="1" customWidth="1"/>
    <col min="11" max="11" width="12" bestFit="1" customWidth="1"/>
    <col min="12" max="12" width="46.140625" bestFit="1" customWidth="1"/>
    <col min="13" max="13" width="29.85546875" bestFit="1" customWidth="1"/>
    <col min="14" max="14" width="15" bestFit="1" customWidth="1"/>
    <col min="15" max="15" width="6.42578125" bestFit="1" customWidth="1"/>
    <col min="16" max="16" width="11" bestFit="1" customWidth="1"/>
    <col min="17" max="17" width="14.28515625" bestFit="1" customWidth="1"/>
    <col min="18" max="18" width="52.5703125" bestFit="1" customWidth="1"/>
    <col min="19" max="19" width="6.7109375" bestFit="1" customWidth="1"/>
    <col min="20" max="20" width="9.7109375" bestFit="1" customWidth="1"/>
    <col min="21" max="21" width="6.7109375" bestFit="1" customWidth="1"/>
    <col min="22" max="22" width="13.28515625" bestFit="1" customWidth="1"/>
    <col min="23" max="23" width="80.85546875" bestFit="1" customWidth="1"/>
    <col min="24" max="24" width="36.42578125" bestFit="1" customWidth="1"/>
    <col min="25" max="25" width="11.28515625" bestFit="1" customWidth="1"/>
    <col min="26" max="26" width="16" bestFit="1" customWidth="1"/>
    <col min="27" max="27" width="17.85546875" bestFit="1" customWidth="1"/>
    <col min="28" max="28" width="12.7109375" bestFit="1" customWidth="1"/>
    <col min="29" max="29" width="12" bestFit="1" customWidth="1"/>
  </cols>
  <sheetData>
    <row r="1" spans="1:29">
      <c r="A1" s="52" t="s">
        <v>41</v>
      </c>
      <c r="B1" s="53" t="s">
        <v>57</v>
      </c>
      <c r="C1" s="53" t="s">
        <v>47</v>
      </c>
      <c r="D1" s="53" t="s">
        <v>49</v>
      </c>
      <c r="E1" s="53" t="s">
        <v>51</v>
      </c>
      <c r="F1" s="53" t="s">
        <v>53</v>
      </c>
      <c r="G1" s="53" t="s">
        <v>55</v>
      </c>
      <c r="H1" s="53" t="s">
        <v>63</v>
      </c>
      <c r="I1" s="53" t="s">
        <v>43</v>
      </c>
      <c r="J1" s="53" t="s">
        <v>45</v>
      </c>
      <c r="K1" s="53" t="s">
        <v>59</v>
      </c>
      <c r="L1" s="53" t="s">
        <v>61</v>
      </c>
      <c r="M1" s="53" t="s">
        <v>67</v>
      </c>
      <c r="N1" s="53" t="s">
        <v>73</v>
      </c>
      <c r="O1" s="53" t="s">
        <v>71</v>
      </c>
      <c r="P1" s="53" t="s">
        <v>83</v>
      </c>
      <c r="Q1" s="53" t="s">
        <v>69</v>
      </c>
      <c r="R1" s="53" t="s">
        <v>77</v>
      </c>
      <c r="S1" s="53" t="s">
        <v>79</v>
      </c>
      <c r="T1" s="53" t="s">
        <v>81</v>
      </c>
      <c r="U1" s="53" t="s">
        <v>65</v>
      </c>
      <c r="V1" s="53" t="s">
        <v>75</v>
      </c>
      <c r="W1" s="53" t="s">
        <v>85</v>
      </c>
      <c r="X1" s="53" t="s">
        <v>140</v>
      </c>
      <c r="Y1" s="53" t="s">
        <v>97</v>
      </c>
      <c r="Z1" s="53" t="s">
        <v>87</v>
      </c>
      <c r="AA1" s="53" t="s">
        <v>89</v>
      </c>
      <c r="AB1" s="53" t="s">
        <v>93</v>
      </c>
      <c r="AC1" s="58" t="s">
        <v>91</v>
      </c>
    </row>
    <row r="2" spans="1:29">
      <c r="A2" s="55" t="s">
        <v>178</v>
      </c>
      <c r="B2" s="56">
        <v>7299</v>
      </c>
      <c r="C2" s="56">
        <v>1828990</v>
      </c>
      <c r="D2" s="56" t="s">
        <v>164</v>
      </c>
      <c r="E2" s="56" t="s">
        <v>126</v>
      </c>
      <c r="F2" s="56" t="s">
        <v>179</v>
      </c>
      <c r="G2" s="56" t="s">
        <v>118</v>
      </c>
      <c r="H2" s="61">
        <v>42471.645833333336</v>
      </c>
      <c r="I2" s="56" t="s">
        <v>180</v>
      </c>
      <c r="J2" s="56" t="s">
        <v>116</v>
      </c>
      <c r="K2" s="56" t="s">
        <v>181</v>
      </c>
      <c r="L2" s="56" t="s">
        <v>182</v>
      </c>
      <c r="M2" s="56" t="s">
        <v>183</v>
      </c>
      <c r="N2" s="56">
        <v>1.2E-2</v>
      </c>
      <c r="O2" s="56" t="s">
        <v>149</v>
      </c>
      <c r="P2" s="56" t="b">
        <v>0</v>
      </c>
      <c r="Q2" s="56">
        <v>138261413</v>
      </c>
      <c r="R2" s="56" t="s">
        <v>150</v>
      </c>
      <c r="S2" s="56">
        <v>1E-3</v>
      </c>
      <c r="T2" s="56" t="s">
        <v>184</v>
      </c>
      <c r="U2" s="56">
        <v>2016</v>
      </c>
      <c r="V2" s="56" t="s">
        <v>151</v>
      </c>
      <c r="W2" s="56" t="s">
        <v>185</v>
      </c>
      <c r="X2" s="56" t="s">
        <v>186</v>
      </c>
      <c r="Y2" s="56" t="s">
        <v>155</v>
      </c>
      <c r="Z2" s="56">
        <v>620600</v>
      </c>
      <c r="AA2" s="56">
        <v>309500</v>
      </c>
      <c r="AB2" s="56">
        <v>1.2588812496391699</v>
      </c>
      <c r="AC2" s="59">
        <v>52.638374352215699</v>
      </c>
    </row>
    <row r="3" spans="1:29">
      <c r="A3" s="57" t="s">
        <v>187</v>
      </c>
      <c r="B3" s="54">
        <v>7299</v>
      </c>
      <c r="C3" s="54">
        <v>2013399</v>
      </c>
      <c r="D3" s="54" t="s">
        <v>164</v>
      </c>
      <c r="E3" s="54" t="s">
        <v>126</v>
      </c>
      <c r="F3" s="54" t="s">
        <v>179</v>
      </c>
      <c r="G3" s="54" t="s">
        <v>118</v>
      </c>
      <c r="H3" s="62">
        <v>44739.522916666669</v>
      </c>
      <c r="I3" s="54" t="s">
        <v>180</v>
      </c>
      <c r="J3" s="54" t="s">
        <v>116</v>
      </c>
      <c r="K3" s="54" t="s">
        <v>181</v>
      </c>
      <c r="L3" s="54" t="s">
        <v>182</v>
      </c>
      <c r="M3" s="54" t="s">
        <v>183</v>
      </c>
      <c r="N3" s="54">
        <v>9.4999999999999998E-3</v>
      </c>
      <c r="O3" s="54" t="s">
        <v>149</v>
      </c>
      <c r="P3" s="54" t="b">
        <v>0</v>
      </c>
      <c r="Q3" s="54">
        <v>138261413</v>
      </c>
      <c r="R3" s="54" t="s">
        <v>150</v>
      </c>
      <c r="S3" s="54">
        <v>1E-3</v>
      </c>
      <c r="T3" s="54" t="s">
        <v>184</v>
      </c>
      <c r="U3" s="54">
        <v>2022</v>
      </c>
      <c r="V3" s="54" t="s">
        <v>151</v>
      </c>
      <c r="W3" s="54" t="s">
        <v>188</v>
      </c>
      <c r="X3" s="54" t="s">
        <v>189</v>
      </c>
      <c r="Y3" s="54" t="s">
        <v>155</v>
      </c>
      <c r="Z3" s="54">
        <v>636400</v>
      </c>
      <c r="AA3" s="54">
        <v>291600</v>
      </c>
      <c r="AB3" s="54">
        <v>1.4791973795069699</v>
      </c>
      <c r="AC3" s="60">
        <v>52.471107816141703</v>
      </c>
    </row>
    <row r="4" spans="1:29">
      <c r="A4" s="55" t="s">
        <v>190</v>
      </c>
      <c r="B4" s="56">
        <v>7299</v>
      </c>
      <c r="C4" s="56">
        <v>4653981</v>
      </c>
      <c r="D4" s="56" t="s">
        <v>164</v>
      </c>
      <c r="E4" s="56" t="s">
        <v>126</v>
      </c>
      <c r="F4" s="56" t="s">
        <v>179</v>
      </c>
      <c r="G4" s="56" t="s">
        <v>118</v>
      </c>
      <c r="H4" s="61">
        <v>42557.490972222222</v>
      </c>
      <c r="I4" s="56" t="s">
        <v>191</v>
      </c>
      <c r="J4" s="56" t="s">
        <v>119</v>
      </c>
      <c r="K4" s="56" t="s">
        <v>192</v>
      </c>
      <c r="L4" s="56" t="s">
        <v>193</v>
      </c>
      <c r="M4" s="56" t="s">
        <v>183</v>
      </c>
      <c r="N4" s="56">
        <v>2.5999999999999999E-3</v>
      </c>
      <c r="O4" s="56" t="s">
        <v>149</v>
      </c>
      <c r="P4" s="56" t="b">
        <v>0</v>
      </c>
      <c r="Q4" s="56">
        <v>138261413</v>
      </c>
      <c r="R4" s="56" t="s">
        <v>150</v>
      </c>
      <c r="S4" s="56">
        <v>1E-3</v>
      </c>
      <c r="T4" s="56" t="s">
        <v>184</v>
      </c>
      <c r="U4" s="56">
        <v>2016</v>
      </c>
      <c r="V4" s="56" t="s">
        <v>151</v>
      </c>
      <c r="W4" s="56" t="s">
        <v>194</v>
      </c>
      <c r="X4" s="56" t="s">
        <v>195</v>
      </c>
      <c r="Y4" s="56" t="s">
        <v>155</v>
      </c>
      <c r="Z4" s="56">
        <v>357000</v>
      </c>
      <c r="AA4" s="56">
        <v>237460</v>
      </c>
      <c r="AB4" s="56">
        <v>-2.62823009845419</v>
      </c>
      <c r="AC4" s="59">
        <v>52.033868710239098</v>
      </c>
    </row>
    <row r="5" spans="1:29">
      <c r="A5" s="57" t="s">
        <v>190</v>
      </c>
      <c r="B5" s="54">
        <v>7299</v>
      </c>
      <c r="C5" s="54">
        <v>4774982</v>
      </c>
      <c r="D5" s="54" t="s">
        <v>164</v>
      </c>
      <c r="E5" s="54" t="s">
        <v>126</v>
      </c>
      <c r="F5" s="54" t="s">
        <v>179</v>
      </c>
      <c r="G5" s="54" t="s">
        <v>118</v>
      </c>
      <c r="H5" s="62">
        <v>44369.645833333336</v>
      </c>
      <c r="I5" s="54" t="s">
        <v>191</v>
      </c>
      <c r="J5" s="54" t="s">
        <v>119</v>
      </c>
      <c r="K5" s="54" t="s">
        <v>192</v>
      </c>
      <c r="L5" s="54" t="s">
        <v>193</v>
      </c>
      <c r="M5" s="54" t="s">
        <v>183</v>
      </c>
      <c r="N5" s="54">
        <v>2.7000000000000001E-3</v>
      </c>
      <c r="O5" s="54" t="s">
        <v>149</v>
      </c>
      <c r="P5" s="54" t="b">
        <v>0</v>
      </c>
      <c r="Q5" s="54">
        <v>138261413</v>
      </c>
      <c r="R5" s="54" t="s">
        <v>150</v>
      </c>
      <c r="S5" s="54">
        <v>1E-3</v>
      </c>
      <c r="T5" s="54" t="s">
        <v>184</v>
      </c>
      <c r="U5" s="54">
        <v>2021</v>
      </c>
      <c r="V5" s="54" t="s">
        <v>151</v>
      </c>
      <c r="W5" s="54" t="s">
        <v>194</v>
      </c>
      <c r="X5" s="54" t="s">
        <v>195</v>
      </c>
      <c r="Y5" s="54" t="s">
        <v>155</v>
      </c>
      <c r="Z5" s="54">
        <v>357000</v>
      </c>
      <c r="AA5" s="54">
        <v>237460</v>
      </c>
      <c r="AB5" s="54">
        <v>-2.62823009845419</v>
      </c>
      <c r="AC5" s="60">
        <v>52.033868710239098</v>
      </c>
    </row>
    <row r="6" spans="1:29">
      <c r="A6" s="55" t="s">
        <v>196</v>
      </c>
      <c r="B6" s="56">
        <v>7299</v>
      </c>
      <c r="C6" s="56">
        <v>1781606</v>
      </c>
      <c r="D6" s="56" t="s">
        <v>164</v>
      </c>
      <c r="E6" s="56" t="s">
        <v>126</v>
      </c>
      <c r="F6" s="56" t="s">
        <v>179</v>
      </c>
      <c r="G6" s="56" t="s">
        <v>118</v>
      </c>
      <c r="H6" s="61">
        <v>41981.541666666664</v>
      </c>
      <c r="I6" s="56" t="s">
        <v>180</v>
      </c>
      <c r="J6" s="56" t="s">
        <v>116</v>
      </c>
      <c r="K6" s="56" t="s">
        <v>181</v>
      </c>
      <c r="L6" s="56" t="s">
        <v>182</v>
      </c>
      <c r="M6" s="56" t="s">
        <v>183</v>
      </c>
      <c r="N6" s="56">
        <v>1.9E-2</v>
      </c>
      <c r="O6" s="56" t="s">
        <v>149</v>
      </c>
      <c r="P6" s="56" t="b">
        <v>0</v>
      </c>
      <c r="Q6" s="56">
        <v>138261413</v>
      </c>
      <c r="R6" s="56" t="s">
        <v>150</v>
      </c>
      <c r="S6" s="56">
        <v>1E-3</v>
      </c>
      <c r="T6" s="56" t="s">
        <v>184</v>
      </c>
      <c r="U6" s="56">
        <v>2014</v>
      </c>
      <c r="V6" s="56" t="s">
        <v>151</v>
      </c>
      <c r="W6" s="56" t="s">
        <v>197</v>
      </c>
      <c r="X6" s="56" t="s">
        <v>186</v>
      </c>
      <c r="Y6" s="56" t="s">
        <v>155</v>
      </c>
      <c r="Z6" s="56">
        <v>624300</v>
      </c>
      <c r="AA6" s="56">
        <v>306800</v>
      </c>
      <c r="AB6" s="56">
        <v>1.3116346710660201</v>
      </c>
      <c r="AC6" s="59">
        <v>52.6126273253455</v>
      </c>
    </row>
    <row r="7" spans="1:29">
      <c r="A7" s="57" t="s">
        <v>198</v>
      </c>
      <c r="B7" s="54">
        <v>7299</v>
      </c>
      <c r="C7" s="54">
        <v>2054825</v>
      </c>
      <c r="D7" s="54" t="s">
        <v>164</v>
      </c>
      <c r="E7" s="54" t="s">
        <v>126</v>
      </c>
      <c r="F7" s="54" t="s">
        <v>179</v>
      </c>
      <c r="G7" s="54" t="s">
        <v>118</v>
      </c>
      <c r="H7" s="62">
        <v>45257.395138888889</v>
      </c>
      <c r="I7" s="54" t="s">
        <v>180</v>
      </c>
      <c r="J7" s="54" t="s">
        <v>116</v>
      </c>
      <c r="K7" s="54" t="s">
        <v>199</v>
      </c>
      <c r="L7" s="54" t="s">
        <v>200</v>
      </c>
      <c r="M7" s="54" t="s">
        <v>148</v>
      </c>
      <c r="N7" s="54">
        <v>6.0999999999999999E-2</v>
      </c>
      <c r="O7" s="54" t="s">
        <v>149</v>
      </c>
      <c r="P7" s="54" t="b">
        <v>0</v>
      </c>
      <c r="Q7" s="54">
        <v>138261413</v>
      </c>
      <c r="R7" s="54" t="s">
        <v>150</v>
      </c>
      <c r="S7" s="54">
        <v>1E-3</v>
      </c>
      <c r="T7" s="54" t="s">
        <v>184</v>
      </c>
      <c r="U7" s="54">
        <v>2023</v>
      </c>
      <c r="V7" s="54" t="s">
        <v>151</v>
      </c>
      <c r="W7" s="54" t="s">
        <v>201</v>
      </c>
      <c r="X7" s="54" t="s">
        <v>202</v>
      </c>
      <c r="Y7" s="54" t="s">
        <v>155</v>
      </c>
      <c r="Z7" s="54">
        <v>516100</v>
      </c>
      <c r="AA7" s="54">
        <v>253300</v>
      </c>
      <c r="AB7" s="54">
        <v>-0.30395486908298303</v>
      </c>
      <c r="AC7" s="60">
        <v>52.1657659569386</v>
      </c>
    </row>
    <row r="8" spans="1:29">
      <c r="A8" s="55" t="s">
        <v>187</v>
      </c>
      <c r="B8" s="56">
        <v>7299</v>
      </c>
      <c r="C8" s="56">
        <v>1776928</v>
      </c>
      <c r="D8" s="56" t="s">
        <v>164</v>
      </c>
      <c r="E8" s="56" t="s">
        <v>126</v>
      </c>
      <c r="F8" s="56" t="s">
        <v>179</v>
      </c>
      <c r="G8" s="56" t="s">
        <v>118</v>
      </c>
      <c r="H8" s="61">
        <v>41943.618055555555</v>
      </c>
      <c r="I8" s="56" t="s">
        <v>180</v>
      </c>
      <c r="J8" s="56" t="s">
        <v>116</v>
      </c>
      <c r="K8" s="56" t="s">
        <v>181</v>
      </c>
      <c r="L8" s="56" t="s">
        <v>182</v>
      </c>
      <c r="M8" s="56" t="s">
        <v>183</v>
      </c>
      <c r="N8" s="56">
        <v>1.4999999999999999E-2</v>
      </c>
      <c r="O8" s="56" t="s">
        <v>149</v>
      </c>
      <c r="P8" s="56" t="b">
        <v>0</v>
      </c>
      <c r="Q8" s="56">
        <v>138261413</v>
      </c>
      <c r="R8" s="56" t="s">
        <v>150</v>
      </c>
      <c r="S8" s="56">
        <v>1E-3</v>
      </c>
      <c r="T8" s="56" t="s">
        <v>184</v>
      </c>
      <c r="U8" s="56">
        <v>2014</v>
      </c>
      <c r="V8" s="56" t="s">
        <v>151</v>
      </c>
      <c r="W8" s="56" t="s">
        <v>188</v>
      </c>
      <c r="X8" s="56" t="s">
        <v>189</v>
      </c>
      <c r="Y8" s="56" t="s">
        <v>155</v>
      </c>
      <c r="Z8" s="56">
        <v>636400</v>
      </c>
      <c r="AA8" s="56">
        <v>291600</v>
      </c>
      <c r="AB8" s="56">
        <v>1.4791973795069699</v>
      </c>
      <c r="AC8" s="59">
        <v>52.471107816141703</v>
      </c>
    </row>
    <row r="9" spans="1:29">
      <c r="A9" s="57" t="s">
        <v>187</v>
      </c>
      <c r="B9" s="54">
        <v>7299</v>
      </c>
      <c r="C9" s="54">
        <v>2039177</v>
      </c>
      <c r="D9" s="54" t="s">
        <v>164</v>
      </c>
      <c r="E9" s="54" t="s">
        <v>126</v>
      </c>
      <c r="F9" s="54" t="s">
        <v>179</v>
      </c>
      <c r="G9" s="54" t="s">
        <v>118</v>
      </c>
      <c r="H9" s="62">
        <v>45082.50277777778</v>
      </c>
      <c r="I9" s="54" t="s">
        <v>180</v>
      </c>
      <c r="J9" s="54" t="s">
        <v>116</v>
      </c>
      <c r="K9" s="54" t="s">
        <v>181</v>
      </c>
      <c r="L9" s="54" t="s">
        <v>182</v>
      </c>
      <c r="M9" s="54" t="s">
        <v>183</v>
      </c>
      <c r="N9" s="54">
        <v>9.9000000000000008E-3</v>
      </c>
      <c r="O9" s="54" t="s">
        <v>149</v>
      </c>
      <c r="P9" s="54" t="b">
        <v>0</v>
      </c>
      <c r="Q9" s="54">
        <v>138261413</v>
      </c>
      <c r="R9" s="54" t="s">
        <v>150</v>
      </c>
      <c r="S9" s="54">
        <v>1E-3</v>
      </c>
      <c r="T9" s="54" t="s">
        <v>184</v>
      </c>
      <c r="U9" s="54">
        <v>2023</v>
      </c>
      <c r="V9" s="54" t="s">
        <v>151</v>
      </c>
      <c r="W9" s="54" t="s">
        <v>188</v>
      </c>
      <c r="X9" s="54" t="s">
        <v>189</v>
      </c>
      <c r="Y9" s="54" t="s">
        <v>155</v>
      </c>
      <c r="Z9" s="54">
        <v>636400</v>
      </c>
      <c r="AA9" s="54">
        <v>291600</v>
      </c>
      <c r="AB9" s="54">
        <v>1.4791973795069699</v>
      </c>
      <c r="AC9" s="60">
        <v>52.471107816141703</v>
      </c>
    </row>
    <row r="10" spans="1:29">
      <c r="A10" s="55" t="s">
        <v>203</v>
      </c>
      <c r="B10" s="56">
        <v>7299</v>
      </c>
      <c r="C10" s="56">
        <v>1904836</v>
      </c>
      <c r="D10" s="56" t="s">
        <v>164</v>
      </c>
      <c r="E10" s="56" t="s">
        <v>126</v>
      </c>
      <c r="F10" s="56" t="s">
        <v>179</v>
      </c>
      <c r="G10" s="56" t="s">
        <v>118</v>
      </c>
      <c r="H10" s="61">
        <v>43265.628472222219</v>
      </c>
      <c r="I10" s="56" t="s">
        <v>180</v>
      </c>
      <c r="J10" s="56" t="s">
        <v>116</v>
      </c>
      <c r="K10" s="56" t="s">
        <v>146</v>
      </c>
      <c r="L10" s="56" t="s">
        <v>147</v>
      </c>
      <c r="M10" s="56" t="s">
        <v>183</v>
      </c>
      <c r="N10" s="56">
        <v>0.04</v>
      </c>
      <c r="O10" s="56" t="s">
        <v>149</v>
      </c>
      <c r="P10" s="56" t="b">
        <v>0</v>
      </c>
      <c r="Q10" s="56">
        <v>138261413</v>
      </c>
      <c r="R10" s="56" t="s">
        <v>150</v>
      </c>
      <c r="S10" s="56">
        <v>1E-3</v>
      </c>
      <c r="T10" s="56" t="s">
        <v>184</v>
      </c>
      <c r="U10" s="56">
        <v>2018</v>
      </c>
      <c r="V10" s="56" t="s">
        <v>151</v>
      </c>
      <c r="W10" s="56" t="s">
        <v>204</v>
      </c>
      <c r="X10" s="56" t="s">
        <v>154</v>
      </c>
      <c r="Y10" s="56" t="s">
        <v>155</v>
      </c>
      <c r="Z10" s="56">
        <v>507500</v>
      </c>
      <c r="AA10" s="56">
        <v>299100</v>
      </c>
      <c r="AB10" s="56">
        <v>-0.41497245145673001</v>
      </c>
      <c r="AC10" s="59">
        <v>52.579097446717</v>
      </c>
    </row>
    <row r="11" spans="1:29">
      <c r="A11" s="57" t="s">
        <v>178</v>
      </c>
      <c r="B11" s="54">
        <v>7299</v>
      </c>
      <c r="C11" s="54">
        <v>1952738</v>
      </c>
      <c r="D11" s="54" t="s">
        <v>164</v>
      </c>
      <c r="E11" s="54" t="s">
        <v>126</v>
      </c>
      <c r="F11" s="54" t="s">
        <v>179</v>
      </c>
      <c r="G11" s="54" t="s">
        <v>118</v>
      </c>
      <c r="H11" s="62">
        <v>43810.563888888886</v>
      </c>
      <c r="I11" s="54" t="s">
        <v>180</v>
      </c>
      <c r="J11" s="54" t="s">
        <v>116</v>
      </c>
      <c r="K11" s="54" t="s">
        <v>181</v>
      </c>
      <c r="L11" s="54" t="s">
        <v>182</v>
      </c>
      <c r="M11" s="54" t="s">
        <v>183</v>
      </c>
      <c r="N11" s="54">
        <v>4.0000000000000001E-3</v>
      </c>
      <c r="O11" s="54" t="s">
        <v>149</v>
      </c>
      <c r="P11" s="54" t="b">
        <v>0</v>
      </c>
      <c r="Q11" s="54">
        <v>138261413</v>
      </c>
      <c r="R11" s="54" t="s">
        <v>150</v>
      </c>
      <c r="S11" s="54">
        <v>1E-3</v>
      </c>
      <c r="T11" s="54" t="s">
        <v>184</v>
      </c>
      <c r="U11" s="54">
        <v>2019</v>
      </c>
      <c r="V11" s="54" t="s">
        <v>151</v>
      </c>
      <c r="W11" s="54" t="s">
        <v>185</v>
      </c>
      <c r="X11" s="54" t="s">
        <v>186</v>
      </c>
      <c r="Y11" s="54" t="s">
        <v>155</v>
      </c>
      <c r="Z11" s="54">
        <v>620600</v>
      </c>
      <c r="AA11" s="54">
        <v>309500</v>
      </c>
      <c r="AB11" s="54">
        <v>1.2588812496391699</v>
      </c>
      <c r="AC11" s="60">
        <v>52.638374352215699</v>
      </c>
    </row>
    <row r="12" spans="1:29">
      <c r="A12" s="55" t="s">
        <v>187</v>
      </c>
      <c r="B12" s="56">
        <v>7299</v>
      </c>
      <c r="C12" s="56">
        <v>1947089</v>
      </c>
      <c r="D12" s="56" t="s">
        <v>164</v>
      </c>
      <c r="E12" s="56" t="s">
        <v>126</v>
      </c>
      <c r="F12" s="56" t="s">
        <v>205</v>
      </c>
      <c r="G12" s="56" t="s">
        <v>112</v>
      </c>
      <c r="H12" s="61">
        <v>43759.510416666664</v>
      </c>
      <c r="I12" s="56" t="s">
        <v>180</v>
      </c>
      <c r="J12" s="56" t="s">
        <v>116</v>
      </c>
      <c r="K12" s="56" t="s">
        <v>181</v>
      </c>
      <c r="L12" s="56" t="s">
        <v>182</v>
      </c>
      <c r="M12" s="56" t="s">
        <v>183</v>
      </c>
      <c r="N12" s="56">
        <v>1.7000000000000001E-2</v>
      </c>
      <c r="O12" s="56" t="s">
        <v>149</v>
      </c>
      <c r="P12" s="56" t="b">
        <v>0</v>
      </c>
      <c r="Q12" s="56">
        <v>138261413</v>
      </c>
      <c r="R12" s="56" t="s">
        <v>150</v>
      </c>
      <c r="S12" s="56">
        <v>1E-3</v>
      </c>
      <c r="T12" s="56" t="s">
        <v>184</v>
      </c>
      <c r="U12" s="56">
        <v>2019</v>
      </c>
      <c r="V12" s="56" t="s">
        <v>151</v>
      </c>
      <c r="W12" s="56" t="s">
        <v>188</v>
      </c>
      <c r="X12" s="56" t="s">
        <v>189</v>
      </c>
      <c r="Y12" s="56" t="s">
        <v>155</v>
      </c>
      <c r="Z12" s="56">
        <v>636400</v>
      </c>
      <c r="AA12" s="56">
        <v>291600</v>
      </c>
      <c r="AB12" s="56">
        <v>1.4791973795069699</v>
      </c>
      <c r="AC12" s="59">
        <v>52.471107816141703</v>
      </c>
    </row>
    <row r="13" spans="1:29">
      <c r="A13" s="57" t="s">
        <v>206</v>
      </c>
      <c r="B13" s="54">
        <v>7299</v>
      </c>
      <c r="C13" s="54">
        <v>1919744</v>
      </c>
      <c r="D13" s="54" t="s">
        <v>164</v>
      </c>
      <c r="E13" s="54" t="s">
        <v>126</v>
      </c>
      <c r="F13" s="54" t="s">
        <v>179</v>
      </c>
      <c r="G13" s="54" t="s">
        <v>118</v>
      </c>
      <c r="H13" s="62">
        <v>43432.511805555558</v>
      </c>
      <c r="I13" s="54" t="s">
        <v>180</v>
      </c>
      <c r="J13" s="54" t="s">
        <v>116</v>
      </c>
      <c r="K13" s="54" t="s">
        <v>199</v>
      </c>
      <c r="L13" s="54" t="s">
        <v>200</v>
      </c>
      <c r="M13" s="54" t="s">
        <v>183</v>
      </c>
      <c r="N13" s="54">
        <v>5.6000000000000001E-2</v>
      </c>
      <c r="O13" s="54" t="s">
        <v>149</v>
      </c>
      <c r="P13" s="54" t="b">
        <v>0</v>
      </c>
      <c r="Q13" s="54">
        <v>138261413</v>
      </c>
      <c r="R13" s="54" t="s">
        <v>150</v>
      </c>
      <c r="S13" s="54">
        <v>1E-3</v>
      </c>
      <c r="T13" s="54" t="s">
        <v>184</v>
      </c>
      <c r="U13" s="54">
        <v>2018</v>
      </c>
      <c r="V13" s="54" t="s">
        <v>151</v>
      </c>
      <c r="W13" s="54" t="s">
        <v>207</v>
      </c>
      <c r="X13" s="54" t="s">
        <v>208</v>
      </c>
      <c r="Y13" s="54" t="s">
        <v>155</v>
      </c>
      <c r="Z13" s="54">
        <v>515935</v>
      </c>
      <c r="AA13" s="54">
        <v>253417</v>
      </c>
      <c r="AB13" s="54">
        <v>-0.30632621725807402</v>
      </c>
      <c r="AC13" s="60">
        <v>52.1668520239771</v>
      </c>
    </row>
    <row r="14" spans="1:29">
      <c r="A14" s="55" t="s">
        <v>209</v>
      </c>
      <c r="B14" s="56">
        <v>7299</v>
      </c>
      <c r="C14" s="56">
        <v>1283119</v>
      </c>
      <c r="D14" s="56" t="s">
        <v>164</v>
      </c>
      <c r="E14" s="56" t="s">
        <v>126</v>
      </c>
      <c r="F14" s="56" t="s">
        <v>205</v>
      </c>
      <c r="G14" s="56" t="s">
        <v>112</v>
      </c>
      <c r="H14" s="61">
        <v>43277.585416666669</v>
      </c>
      <c r="I14" s="56" t="s">
        <v>180</v>
      </c>
      <c r="J14" s="56" t="s">
        <v>116</v>
      </c>
      <c r="K14" s="56" t="s">
        <v>210</v>
      </c>
      <c r="L14" s="56" t="s">
        <v>211</v>
      </c>
      <c r="M14" s="56" t="s">
        <v>183</v>
      </c>
      <c r="N14" s="56">
        <v>8.3000000000000004E-2</v>
      </c>
      <c r="O14" s="56" t="s">
        <v>149</v>
      </c>
      <c r="P14" s="56" t="b">
        <v>0</v>
      </c>
      <c r="Q14" s="56">
        <v>138261413</v>
      </c>
      <c r="R14" s="56" t="s">
        <v>150</v>
      </c>
      <c r="S14" s="56">
        <v>1E-3</v>
      </c>
      <c r="T14" s="56" t="s">
        <v>184</v>
      </c>
      <c r="U14" s="56">
        <v>2018</v>
      </c>
      <c r="V14" s="56" t="s">
        <v>151</v>
      </c>
      <c r="W14" s="56" t="s">
        <v>212</v>
      </c>
      <c r="X14" s="56" t="s">
        <v>213</v>
      </c>
      <c r="Y14" s="56" t="s">
        <v>155</v>
      </c>
      <c r="Z14" s="56">
        <v>512800</v>
      </c>
      <c r="AA14" s="56">
        <v>217200</v>
      </c>
      <c r="AB14" s="56">
        <v>-0.364053577960054</v>
      </c>
      <c r="AC14" s="59">
        <v>51.842019042643301</v>
      </c>
    </row>
    <row r="15" spans="1:29">
      <c r="A15" s="57" t="s">
        <v>203</v>
      </c>
      <c r="B15" s="54">
        <v>7299</v>
      </c>
      <c r="C15" s="54">
        <v>2018854</v>
      </c>
      <c r="D15" s="54" t="s">
        <v>164</v>
      </c>
      <c r="E15" s="54" t="s">
        <v>126</v>
      </c>
      <c r="F15" s="54" t="s">
        <v>205</v>
      </c>
      <c r="G15" s="54" t="s">
        <v>112</v>
      </c>
      <c r="H15" s="62">
        <v>44810.37777777778</v>
      </c>
      <c r="I15" s="54" t="s">
        <v>180</v>
      </c>
      <c r="J15" s="54" t="s">
        <v>116</v>
      </c>
      <c r="K15" s="54" t="s">
        <v>146</v>
      </c>
      <c r="L15" s="54" t="s">
        <v>147</v>
      </c>
      <c r="M15" s="54" t="s">
        <v>183</v>
      </c>
      <c r="N15" s="54">
        <v>0.04</v>
      </c>
      <c r="O15" s="54" t="s">
        <v>149</v>
      </c>
      <c r="P15" s="54" t="b">
        <v>0</v>
      </c>
      <c r="Q15" s="54">
        <v>138261413</v>
      </c>
      <c r="R15" s="54" t="s">
        <v>150</v>
      </c>
      <c r="S15" s="54">
        <v>1E-3</v>
      </c>
      <c r="T15" s="54" t="s">
        <v>184</v>
      </c>
      <c r="U15" s="54">
        <v>2022</v>
      </c>
      <c r="V15" s="54" t="s">
        <v>151</v>
      </c>
      <c r="W15" s="54" t="s">
        <v>204</v>
      </c>
      <c r="X15" s="54" t="s">
        <v>154</v>
      </c>
      <c r="Y15" s="54" t="s">
        <v>155</v>
      </c>
      <c r="Z15" s="54">
        <v>507500</v>
      </c>
      <c r="AA15" s="54">
        <v>299100</v>
      </c>
      <c r="AB15" s="54">
        <v>-0.41497245145673001</v>
      </c>
      <c r="AC15" s="60">
        <v>52.579097446717</v>
      </c>
    </row>
    <row r="16" spans="1:29">
      <c r="A16" s="55" t="s">
        <v>214</v>
      </c>
      <c r="B16" s="56">
        <v>7299</v>
      </c>
      <c r="C16" s="56">
        <v>5323518</v>
      </c>
      <c r="D16" s="56" t="s">
        <v>164</v>
      </c>
      <c r="E16" s="56" t="s">
        <v>126</v>
      </c>
      <c r="F16" s="56" t="s">
        <v>205</v>
      </c>
      <c r="G16" s="56" t="s">
        <v>112</v>
      </c>
      <c r="H16" s="61">
        <v>44728.40625</v>
      </c>
      <c r="I16" s="56" t="s">
        <v>180</v>
      </c>
      <c r="J16" s="56" t="s">
        <v>116</v>
      </c>
      <c r="K16" s="56" t="s">
        <v>215</v>
      </c>
      <c r="L16" s="56" t="s">
        <v>216</v>
      </c>
      <c r="M16" s="56" t="s">
        <v>183</v>
      </c>
      <c r="N16" s="56">
        <v>1.7999999999999999E-2</v>
      </c>
      <c r="O16" s="56" t="s">
        <v>149</v>
      </c>
      <c r="P16" s="56" t="b">
        <v>0</v>
      </c>
      <c r="Q16" s="56">
        <v>138261413</v>
      </c>
      <c r="R16" s="56" t="s">
        <v>150</v>
      </c>
      <c r="S16" s="56">
        <v>1E-3</v>
      </c>
      <c r="T16" s="56" t="s">
        <v>184</v>
      </c>
      <c r="U16" s="56">
        <v>2022</v>
      </c>
      <c r="V16" s="56" t="s">
        <v>151</v>
      </c>
      <c r="W16" s="56" t="s">
        <v>217</v>
      </c>
      <c r="X16" s="56" t="s">
        <v>218</v>
      </c>
      <c r="Y16" s="56" t="s">
        <v>155</v>
      </c>
      <c r="Z16" s="56">
        <v>376325</v>
      </c>
      <c r="AA16" s="56">
        <v>405313</v>
      </c>
      <c r="AB16" s="56">
        <v>-2.35874412504654</v>
      </c>
      <c r="AC16" s="59">
        <v>53.543918148915097</v>
      </c>
    </row>
    <row r="17" spans="1:29">
      <c r="A17" s="57" t="s">
        <v>196</v>
      </c>
      <c r="B17" s="54">
        <v>7299</v>
      </c>
      <c r="C17" s="54">
        <v>1806291</v>
      </c>
      <c r="D17" s="54" t="s">
        <v>164</v>
      </c>
      <c r="E17" s="54" t="s">
        <v>126</v>
      </c>
      <c r="F17" s="54" t="s">
        <v>179</v>
      </c>
      <c r="G17" s="54" t="s">
        <v>118</v>
      </c>
      <c r="H17" s="62">
        <v>42234.760416666664</v>
      </c>
      <c r="I17" s="54" t="s">
        <v>180</v>
      </c>
      <c r="J17" s="54" t="s">
        <v>116</v>
      </c>
      <c r="K17" s="54" t="s">
        <v>181</v>
      </c>
      <c r="L17" s="54" t="s">
        <v>182</v>
      </c>
      <c r="M17" s="54" t="s">
        <v>183</v>
      </c>
      <c r="N17" s="54">
        <v>2.5999999999999999E-2</v>
      </c>
      <c r="O17" s="54" t="s">
        <v>149</v>
      </c>
      <c r="P17" s="54" t="b">
        <v>0</v>
      </c>
      <c r="Q17" s="54">
        <v>138261413</v>
      </c>
      <c r="R17" s="54" t="s">
        <v>150</v>
      </c>
      <c r="S17" s="54">
        <v>1E-3</v>
      </c>
      <c r="T17" s="54" t="s">
        <v>184</v>
      </c>
      <c r="U17" s="54">
        <v>2015</v>
      </c>
      <c r="V17" s="54" t="s">
        <v>151</v>
      </c>
      <c r="W17" s="54" t="s">
        <v>197</v>
      </c>
      <c r="X17" s="54" t="s">
        <v>186</v>
      </c>
      <c r="Y17" s="54" t="s">
        <v>155</v>
      </c>
      <c r="Z17" s="54">
        <v>624300</v>
      </c>
      <c r="AA17" s="54">
        <v>306800</v>
      </c>
      <c r="AB17" s="54">
        <v>1.3116346710660201</v>
      </c>
      <c r="AC17" s="60">
        <v>52.6126273253455</v>
      </c>
    </row>
    <row r="18" spans="1:29">
      <c r="A18" s="55" t="s">
        <v>196</v>
      </c>
      <c r="B18" s="56">
        <v>7299</v>
      </c>
      <c r="C18" s="56">
        <v>1794168</v>
      </c>
      <c r="D18" s="56" t="s">
        <v>164</v>
      </c>
      <c r="E18" s="56" t="s">
        <v>126</v>
      </c>
      <c r="F18" s="56" t="s">
        <v>179</v>
      </c>
      <c r="G18" s="56" t="s">
        <v>118</v>
      </c>
      <c r="H18" s="61">
        <v>42117.508333333331</v>
      </c>
      <c r="I18" s="56" t="s">
        <v>180</v>
      </c>
      <c r="J18" s="56" t="s">
        <v>116</v>
      </c>
      <c r="K18" s="56" t="s">
        <v>181</v>
      </c>
      <c r="L18" s="56" t="s">
        <v>182</v>
      </c>
      <c r="M18" s="56" t="s">
        <v>183</v>
      </c>
      <c r="N18" s="56">
        <v>2.1999999999999999E-2</v>
      </c>
      <c r="O18" s="56" t="s">
        <v>149</v>
      </c>
      <c r="P18" s="56" t="b">
        <v>0</v>
      </c>
      <c r="Q18" s="56">
        <v>138261413</v>
      </c>
      <c r="R18" s="56" t="s">
        <v>150</v>
      </c>
      <c r="S18" s="56">
        <v>1E-3</v>
      </c>
      <c r="T18" s="56" t="s">
        <v>184</v>
      </c>
      <c r="U18" s="56">
        <v>2015</v>
      </c>
      <c r="V18" s="56" t="s">
        <v>151</v>
      </c>
      <c r="W18" s="56" t="s">
        <v>197</v>
      </c>
      <c r="X18" s="56" t="s">
        <v>186</v>
      </c>
      <c r="Y18" s="56" t="s">
        <v>155</v>
      </c>
      <c r="Z18" s="56">
        <v>624300</v>
      </c>
      <c r="AA18" s="56">
        <v>306800</v>
      </c>
      <c r="AB18" s="56">
        <v>1.3116346710660201</v>
      </c>
      <c r="AC18" s="59">
        <v>52.6126273253455</v>
      </c>
    </row>
    <row r="19" spans="1:29">
      <c r="A19" s="57" t="s">
        <v>219</v>
      </c>
      <c r="B19" s="54">
        <v>7299</v>
      </c>
      <c r="C19" s="54">
        <v>1453831</v>
      </c>
      <c r="D19" s="54" t="s">
        <v>164</v>
      </c>
      <c r="E19" s="54" t="s">
        <v>126</v>
      </c>
      <c r="F19" s="54" t="s">
        <v>205</v>
      </c>
      <c r="G19" s="54" t="s">
        <v>112</v>
      </c>
      <c r="H19" s="62">
        <v>43200.393750000003</v>
      </c>
      <c r="I19" s="54" t="s">
        <v>180</v>
      </c>
      <c r="J19" s="54" t="s">
        <v>116</v>
      </c>
      <c r="K19" s="54" t="s">
        <v>220</v>
      </c>
      <c r="L19" s="54" t="s">
        <v>221</v>
      </c>
      <c r="M19" s="54" t="s">
        <v>183</v>
      </c>
      <c r="N19" s="54">
        <v>7.3999999999999996E-2</v>
      </c>
      <c r="O19" s="54" t="s">
        <v>149</v>
      </c>
      <c r="P19" s="54" t="b">
        <v>0</v>
      </c>
      <c r="Q19" s="54">
        <v>138261413</v>
      </c>
      <c r="R19" s="54" t="s">
        <v>150</v>
      </c>
      <c r="S19" s="54">
        <v>1E-3</v>
      </c>
      <c r="T19" s="54" t="s">
        <v>184</v>
      </c>
      <c r="U19" s="54">
        <v>2018</v>
      </c>
      <c r="V19" s="54" t="s">
        <v>151</v>
      </c>
      <c r="W19" s="54" t="s">
        <v>222</v>
      </c>
      <c r="X19" s="54" t="s">
        <v>223</v>
      </c>
      <c r="Y19" s="54" t="s">
        <v>155</v>
      </c>
      <c r="Z19" s="54">
        <v>559400</v>
      </c>
      <c r="AA19" s="54">
        <v>142800</v>
      </c>
      <c r="AB19" s="54">
        <v>0.27827943679790101</v>
      </c>
      <c r="AC19" s="60">
        <v>51.162245506364997</v>
      </c>
    </row>
    <row r="20" spans="1:29">
      <c r="A20" s="55" t="s">
        <v>224</v>
      </c>
      <c r="B20" s="56">
        <v>7299</v>
      </c>
      <c r="C20" s="56">
        <v>1955196</v>
      </c>
      <c r="D20" s="56" t="s">
        <v>164</v>
      </c>
      <c r="E20" s="56" t="s">
        <v>126</v>
      </c>
      <c r="F20" s="56" t="s">
        <v>179</v>
      </c>
      <c r="G20" s="56" t="s">
        <v>118</v>
      </c>
      <c r="H20" s="61">
        <v>43845.509722222225</v>
      </c>
      <c r="I20" s="56" t="s">
        <v>180</v>
      </c>
      <c r="J20" s="56" t="s">
        <v>116</v>
      </c>
      <c r="K20" s="56" t="s">
        <v>146</v>
      </c>
      <c r="L20" s="56" t="s">
        <v>147</v>
      </c>
      <c r="M20" s="56" t="s">
        <v>183</v>
      </c>
      <c r="N20" s="56">
        <v>3.0000000000000001E-3</v>
      </c>
      <c r="O20" s="56" t="s">
        <v>149</v>
      </c>
      <c r="P20" s="56" t="b">
        <v>0</v>
      </c>
      <c r="Q20" s="56">
        <v>138261413</v>
      </c>
      <c r="R20" s="56" t="s">
        <v>150</v>
      </c>
      <c r="S20" s="56">
        <v>1E-3</v>
      </c>
      <c r="T20" s="56" t="s">
        <v>184</v>
      </c>
      <c r="U20" s="56">
        <v>2020</v>
      </c>
      <c r="V20" s="56" t="s">
        <v>151</v>
      </c>
      <c r="W20" s="56" t="s">
        <v>225</v>
      </c>
      <c r="X20" s="56" t="s">
        <v>226</v>
      </c>
      <c r="Y20" s="56" t="s">
        <v>155</v>
      </c>
      <c r="Z20" s="56">
        <v>500098</v>
      </c>
      <c r="AA20" s="56">
        <v>402866</v>
      </c>
      <c r="AB20" s="56">
        <v>-0.49196935841400102</v>
      </c>
      <c r="AC20" s="59">
        <v>53.512954618294103</v>
      </c>
    </row>
    <row r="21" spans="1:29">
      <c r="A21" s="57" t="s">
        <v>227</v>
      </c>
      <c r="B21" s="54">
        <v>7299</v>
      </c>
      <c r="C21" s="54">
        <v>1473357</v>
      </c>
      <c r="D21" s="54" t="s">
        <v>164</v>
      </c>
      <c r="E21" s="54" t="s">
        <v>126</v>
      </c>
      <c r="F21" s="54" t="s">
        <v>205</v>
      </c>
      <c r="G21" s="54" t="s">
        <v>112</v>
      </c>
      <c r="H21" s="62">
        <v>43399.55972222222</v>
      </c>
      <c r="I21" s="54" t="s">
        <v>180</v>
      </c>
      <c r="J21" s="54" t="s">
        <v>116</v>
      </c>
      <c r="K21" s="54" t="s">
        <v>228</v>
      </c>
      <c r="L21" s="54" t="s">
        <v>229</v>
      </c>
      <c r="M21" s="54" t="s">
        <v>183</v>
      </c>
      <c r="N21" s="54">
        <v>1.4999999999999999E-2</v>
      </c>
      <c r="O21" s="54" t="s">
        <v>149</v>
      </c>
      <c r="P21" s="54" t="b">
        <v>0</v>
      </c>
      <c r="Q21" s="54">
        <v>138261413</v>
      </c>
      <c r="R21" s="54" t="s">
        <v>150</v>
      </c>
      <c r="S21" s="54">
        <v>1E-3</v>
      </c>
      <c r="T21" s="54" t="s">
        <v>184</v>
      </c>
      <c r="U21" s="54">
        <v>2018</v>
      </c>
      <c r="V21" s="54" t="s">
        <v>151</v>
      </c>
      <c r="W21" s="54" t="s">
        <v>230</v>
      </c>
      <c r="X21" s="54" t="s">
        <v>231</v>
      </c>
      <c r="Y21" s="54" t="s">
        <v>155</v>
      </c>
      <c r="Z21" s="54">
        <v>518152</v>
      </c>
      <c r="AA21" s="54">
        <v>129091</v>
      </c>
      <c r="AB21" s="54">
        <v>-0.31579157460538898</v>
      </c>
      <c r="AC21" s="60">
        <v>51.049025494650301</v>
      </c>
    </row>
    <row r="22" spans="1:29">
      <c r="A22" s="55" t="s">
        <v>209</v>
      </c>
      <c r="B22" s="56">
        <v>7299</v>
      </c>
      <c r="C22" s="56">
        <v>1283314</v>
      </c>
      <c r="D22" s="56" t="s">
        <v>164</v>
      </c>
      <c r="E22" s="56" t="s">
        <v>126</v>
      </c>
      <c r="F22" s="56" t="s">
        <v>205</v>
      </c>
      <c r="G22" s="56" t="s">
        <v>112</v>
      </c>
      <c r="H22" s="61">
        <v>43285.503472222219</v>
      </c>
      <c r="I22" s="56" t="s">
        <v>180</v>
      </c>
      <c r="J22" s="56" t="s">
        <v>116</v>
      </c>
      <c r="K22" s="56" t="s">
        <v>210</v>
      </c>
      <c r="L22" s="56" t="s">
        <v>211</v>
      </c>
      <c r="M22" s="56" t="s">
        <v>183</v>
      </c>
      <c r="N22" s="56">
        <v>0.1</v>
      </c>
      <c r="O22" s="56" t="s">
        <v>149</v>
      </c>
      <c r="P22" s="56" t="b">
        <v>0</v>
      </c>
      <c r="Q22" s="56">
        <v>138261413</v>
      </c>
      <c r="R22" s="56" t="s">
        <v>150</v>
      </c>
      <c r="S22" s="56">
        <v>1E-3</v>
      </c>
      <c r="T22" s="56" t="s">
        <v>184</v>
      </c>
      <c r="U22" s="56">
        <v>2018</v>
      </c>
      <c r="V22" s="56" t="s">
        <v>151</v>
      </c>
      <c r="W22" s="56" t="s">
        <v>212</v>
      </c>
      <c r="X22" s="56" t="s">
        <v>213</v>
      </c>
      <c r="Y22" s="56" t="s">
        <v>155</v>
      </c>
      <c r="Z22" s="56">
        <v>512800</v>
      </c>
      <c r="AA22" s="56">
        <v>217200</v>
      </c>
      <c r="AB22" s="56">
        <v>-0.364053577960054</v>
      </c>
      <c r="AC22" s="59">
        <v>51.842019042643301</v>
      </c>
    </row>
    <row r="23" spans="1:29">
      <c r="A23" s="57" t="s">
        <v>206</v>
      </c>
      <c r="B23" s="54">
        <v>7299</v>
      </c>
      <c r="C23" s="54">
        <v>1866005</v>
      </c>
      <c r="D23" s="54" t="s">
        <v>164</v>
      </c>
      <c r="E23" s="54" t="s">
        <v>126</v>
      </c>
      <c r="F23" s="54" t="s">
        <v>179</v>
      </c>
      <c r="G23" s="54" t="s">
        <v>118</v>
      </c>
      <c r="H23" s="62">
        <v>42809.586805555555</v>
      </c>
      <c r="I23" s="54" t="s">
        <v>180</v>
      </c>
      <c r="J23" s="54" t="s">
        <v>116</v>
      </c>
      <c r="K23" s="54" t="s">
        <v>199</v>
      </c>
      <c r="L23" s="54" t="s">
        <v>200</v>
      </c>
      <c r="M23" s="54" t="s">
        <v>183</v>
      </c>
      <c r="N23" s="54">
        <v>0.02</v>
      </c>
      <c r="O23" s="54" t="s">
        <v>149</v>
      </c>
      <c r="P23" s="54" t="b">
        <v>0</v>
      </c>
      <c r="Q23" s="54">
        <v>138261413</v>
      </c>
      <c r="R23" s="54" t="s">
        <v>150</v>
      </c>
      <c r="S23" s="54">
        <v>1E-3</v>
      </c>
      <c r="T23" s="54" t="s">
        <v>184</v>
      </c>
      <c r="U23" s="54">
        <v>2017</v>
      </c>
      <c r="V23" s="54" t="s">
        <v>151</v>
      </c>
      <c r="W23" s="54" t="s">
        <v>207</v>
      </c>
      <c r="X23" s="54" t="s">
        <v>208</v>
      </c>
      <c r="Y23" s="54" t="s">
        <v>155</v>
      </c>
      <c r="Z23" s="54">
        <v>515935</v>
      </c>
      <c r="AA23" s="54">
        <v>253417</v>
      </c>
      <c r="AB23" s="54">
        <v>-0.30632621725807402</v>
      </c>
      <c r="AC23" s="60">
        <v>52.1668520239771</v>
      </c>
    </row>
    <row r="24" spans="1:29">
      <c r="A24" s="55" t="s">
        <v>232</v>
      </c>
      <c r="B24" s="56">
        <v>7299</v>
      </c>
      <c r="C24" s="56">
        <v>1314148</v>
      </c>
      <c r="D24" s="56" t="s">
        <v>164</v>
      </c>
      <c r="E24" s="56" t="s">
        <v>126</v>
      </c>
      <c r="F24" s="56" t="s">
        <v>205</v>
      </c>
      <c r="G24" s="56" t="s">
        <v>112</v>
      </c>
      <c r="H24" s="61">
        <v>43713.481249999997</v>
      </c>
      <c r="I24" s="56" t="s">
        <v>180</v>
      </c>
      <c r="J24" s="56" t="s">
        <v>116</v>
      </c>
      <c r="K24" s="56" t="s">
        <v>210</v>
      </c>
      <c r="L24" s="56" t="s">
        <v>211</v>
      </c>
      <c r="M24" s="56" t="s">
        <v>183</v>
      </c>
      <c r="N24" s="56">
        <v>8.4000000000000005E-2</v>
      </c>
      <c r="O24" s="56" t="s">
        <v>149</v>
      </c>
      <c r="P24" s="56" t="b">
        <v>0</v>
      </c>
      <c r="Q24" s="56">
        <v>138261413</v>
      </c>
      <c r="R24" s="56" t="s">
        <v>150</v>
      </c>
      <c r="S24" s="56">
        <v>1E-3</v>
      </c>
      <c r="T24" s="56" t="s">
        <v>184</v>
      </c>
      <c r="U24" s="56">
        <v>2019</v>
      </c>
      <c r="V24" s="56" t="s">
        <v>151</v>
      </c>
      <c r="W24" s="56" t="s">
        <v>233</v>
      </c>
      <c r="X24" s="56" t="s">
        <v>234</v>
      </c>
      <c r="Y24" s="56" t="s">
        <v>155</v>
      </c>
      <c r="Z24" s="56">
        <v>503300</v>
      </c>
      <c r="AA24" s="56">
        <v>171600</v>
      </c>
      <c r="AB24" s="56">
        <v>-0.515342652903651</v>
      </c>
      <c r="AC24" s="59">
        <v>51.433993375643702</v>
      </c>
    </row>
    <row r="25" spans="1:29">
      <c r="A25" s="57" t="s">
        <v>235</v>
      </c>
      <c r="B25" s="54">
        <v>7299</v>
      </c>
      <c r="C25" s="54">
        <v>4829158</v>
      </c>
      <c r="D25" s="54" t="s">
        <v>164</v>
      </c>
      <c r="E25" s="54" t="s">
        <v>126</v>
      </c>
      <c r="F25" s="54" t="s">
        <v>236</v>
      </c>
      <c r="G25" s="54" t="s">
        <v>115</v>
      </c>
      <c r="H25" s="62">
        <v>45210.409722222219</v>
      </c>
      <c r="I25" s="54" t="s">
        <v>180</v>
      </c>
      <c r="J25" s="54" t="s">
        <v>116</v>
      </c>
      <c r="K25" s="54" t="s">
        <v>237</v>
      </c>
      <c r="L25" s="54" t="s">
        <v>238</v>
      </c>
      <c r="M25" s="54" t="s">
        <v>183</v>
      </c>
      <c r="N25" s="54">
        <v>7.2999999999999995E-2</v>
      </c>
      <c r="O25" s="54" t="s">
        <v>149</v>
      </c>
      <c r="P25" s="54" t="b">
        <v>0</v>
      </c>
      <c r="Q25" s="54">
        <v>138261413</v>
      </c>
      <c r="R25" s="54" t="s">
        <v>150</v>
      </c>
      <c r="S25" s="54">
        <v>1E-3</v>
      </c>
      <c r="T25" s="54" t="s">
        <v>184</v>
      </c>
      <c r="U25" s="54">
        <v>2023</v>
      </c>
      <c r="V25" s="54" t="s">
        <v>151</v>
      </c>
      <c r="W25" s="54" t="s">
        <v>239</v>
      </c>
      <c r="X25" s="54" t="s">
        <v>240</v>
      </c>
      <c r="Y25" s="54" t="s">
        <v>155</v>
      </c>
      <c r="Z25" s="54">
        <v>419190</v>
      </c>
      <c r="AA25" s="54">
        <v>291450</v>
      </c>
      <c r="AB25" s="54">
        <v>-1.7186140218863399</v>
      </c>
      <c r="AC25" s="60">
        <v>52.520595493892301</v>
      </c>
    </row>
    <row r="26" spans="1:29">
      <c r="A26" s="55" t="s">
        <v>241</v>
      </c>
      <c r="B26" s="56">
        <v>7299</v>
      </c>
      <c r="C26" s="56">
        <v>1614536</v>
      </c>
      <c r="D26" s="56" t="s">
        <v>164</v>
      </c>
      <c r="E26" s="56" t="s">
        <v>126</v>
      </c>
      <c r="F26" s="56" t="s">
        <v>179</v>
      </c>
      <c r="G26" s="56" t="s">
        <v>118</v>
      </c>
      <c r="H26" s="61">
        <v>43307.45416666667</v>
      </c>
      <c r="I26" s="56" t="s">
        <v>180</v>
      </c>
      <c r="J26" s="56" t="s">
        <v>116</v>
      </c>
      <c r="K26" s="56" t="s">
        <v>165</v>
      </c>
      <c r="L26" s="56" t="s">
        <v>166</v>
      </c>
      <c r="M26" s="56" t="s">
        <v>183</v>
      </c>
      <c r="N26" s="56">
        <v>8.3000000000000004E-2</v>
      </c>
      <c r="O26" s="56" t="s">
        <v>149</v>
      </c>
      <c r="P26" s="56" t="b">
        <v>0</v>
      </c>
      <c r="Q26" s="56">
        <v>138261413</v>
      </c>
      <c r="R26" s="56" t="s">
        <v>150</v>
      </c>
      <c r="S26" s="56">
        <v>1E-3</v>
      </c>
      <c r="T26" s="56" t="s">
        <v>184</v>
      </c>
      <c r="U26" s="56">
        <v>2018</v>
      </c>
      <c r="V26" s="56" t="s">
        <v>151</v>
      </c>
      <c r="W26" s="56" t="s">
        <v>242</v>
      </c>
      <c r="X26" s="56" t="s">
        <v>243</v>
      </c>
      <c r="Y26" s="56" t="s">
        <v>155</v>
      </c>
      <c r="Z26" s="56">
        <v>456840</v>
      </c>
      <c r="AA26" s="56">
        <v>455364</v>
      </c>
      <c r="AB26" s="56">
        <v>-1.13455725358881</v>
      </c>
      <c r="AC26" s="59">
        <v>53.991201424557502</v>
      </c>
    </row>
    <row r="27" spans="1:29">
      <c r="A27" s="57" t="s">
        <v>178</v>
      </c>
      <c r="B27" s="54">
        <v>7299</v>
      </c>
      <c r="C27" s="54">
        <v>1789714</v>
      </c>
      <c r="D27" s="54" t="s">
        <v>164</v>
      </c>
      <c r="E27" s="54" t="s">
        <v>126</v>
      </c>
      <c r="F27" s="54" t="s">
        <v>205</v>
      </c>
      <c r="G27" s="54" t="s">
        <v>112</v>
      </c>
      <c r="H27" s="62">
        <v>42065.445833333331</v>
      </c>
      <c r="I27" s="54" t="s">
        <v>180</v>
      </c>
      <c r="J27" s="54" t="s">
        <v>116</v>
      </c>
      <c r="K27" s="54" t="s">
        <v>181</v>
      </c>
      <c r="L27" s="54" t="s">
        <v>182</v>
      </c>
      <c r="M27" s="54" t="s">
        <v>183</v>
      </c>
      <c r="N27" s="54">
        <v>6.4999999999999997E-3</v>
      </c>
      <c r="O27" s="54" t="s">
        <v>149</v>
      </c>
      <c r="P27" s="54" t="b">
        <v>0</v>
      </c>
      <c r="Q27" s="54">
        <v>138261413</v>
      </c>
      <c r="R27" s="54" t="s">
        <v>150</v>
      </c>
      <c r="S27" s="54">
        <v>1E-3</v>
      </c>
      <c r="T27" s="54" t="s">
        <v>184</v>
      </c>
      <c r="U27" s="54">
        <v>2015</v>
      </c>
      <c r="V27" s="54" t="s">
        <v>151</v>
      </c>
      <c r="W27" s="54" t="s">
        <v>185</v>
      </c>
      <c r="X27" s="54" t="s">
        <v>186</v>
      </c>
      <c r="Y27" s="54" t="s">
        <v>155</v>
      </c>
      <c r="Z27" s="54">
        <v>620600</v>
      </c>
      <c r="AA27" s="54">
        <v>309500</v>
      </c>
      <c r="AB27" s="54">
        <v>1.2588812496391699</v>
      </c>
      <c r="AC27" s="60">
        <v>52.638374352215699</v>
      </c>
    </row>
    <row r="28" spans="1:29">
      <c r="A28" s="55" t="s">
        <v>203</v>
      </c>
      <c r="B28" s="56">
        <v>7299</v>
      </c>
      <c r="C28" s="56">
        <v>1841089</v>
      </c>
      <c r="D28" s="56" t="s">
        <v>164</v>
      </c>
      <c r="E28" s="56" t="s">
        <v>126</v>
      </c>
      <c r="F28" s="56" t="s">
        <v>179</v>
      </c>
      <c r="G28" s="56" t="s">
        <v>118</v>
      </c>
      <c r="H28" s="61">
        <v>42587.522916666669</v>
      </c>
      <c r="I28" s="56" t="s">
        <v>180</v>
      </c>
      <c r="J28" s="56" t="s">
        <v>116</v>
      </c>
      <c r="K28" s="56" t="s">
        <v>146</v>
      </c>
      <c r="L28" s="56" t="s">
        <v>147</v>
      </c>
      <c r="M28" s="56" t="s">
        <v>183</v>
      </c>
      <c r="N28" s="56">
        <v>6.7000000000000004E-2</v>
      </c>
      <c r="O28" s="56" t="s">
        <v>149</v>
      </c>
      <c r="P28" s="56" t="b">
        <v>0</v>
      </c>
      <c r="Q28" s="56">
        <v>138261413</v>
      </c>
      <c r="R28" s="56" t="s">
        <v>150</v>
      </c>
      <c r="S28" s="56">
        <v>1E-3</v>
      </c>
      <c r="T28" s="56" t="s">
        <v>184</v>
      </c>
      <c r="U28" s="56">
        <v>2016</v>
      </c>
      <c r="V28" s="56" t="s">
        <v>151</v>
      </c>
      <c r="W28" s="56" t="s">
        <v>204</v>
      </c>
      <c r="X28" s="56" t="s">
        <v>154</v>
      </c>
      <c r="Y28" s="56" t="s">
        <v>155</v>
      </c>
      <c r="Z28" s="56">
        <v>507500</v>
      </c>
      <c r="AA28" s="56">
        <v>299100</v>
      </c>
      <c r="AB28" s="56">
        <v>-0.41497245145673001</v>
      </c>
      <c r="AC28" s="59">
        <v>52.579097446717</v>
      </c>
    </row>
    <row r="29" spans="1:29">
      <c r="A29" s="57" t="s">
        <v>178</v>
      </c>
      <c r="B29" s="54">
        <v>7299</v>
      </c>
      <c r="C29" s="54">
        <v>2041590</v>
      </c>
      <c r="D29" s="54" t="s">
        <v>164</v>
      </c>
      <c r="E29" s="54" t="s">
        <v>126</v>
      </c>
      <c r="F29" s="54" t="s">
        <v>179</v>
      </c>
      <c r="G29" s="54" t="s">
        <v>118</v>
      </c>
      <c r="H29" s="62">
        <v>45105.681944444441</v>
      </c>
      <c r="I29" s="54" t="s">
        <v>180</v>
      </c>
      <c r="J29" s="54" t="s">
        <v>116</v>
      </c>
      <c r="K29" s="54" t="s">
        <v>181</v>
      </c>
      <c r="L29" s="54" t="s">
        <v>182</v>
      </c>
      <c r="M29" s="54" t="s">
        <v>183</v>
      </c>
      <c r="N29" s="54">
        <v>3.0000000000000001E-3</v>
      </c>
      <c r="O29" s="54" t="s">
        <v>149</v>
      </c>
      <c r="P29" s="54" t="b">
        <v>0</v>
      </c>
      <c r="Q29" s="54">
        <v>138261413</v>
      </c>
      <c r="R29" s="54" t="s">
        <v>150</v>
      </c>
      <c r="S29" s="54">
        <v>1E-3</v>
      </c>
      <c r="T29" s="54" t="s">
        <v>184</v>
      </c>
      <c r="U29" s="54">
        <v>2023</v>
      </c>
      <c r="V29" s="54" t="s">
        <v>151</v>
      </c>
      <c r="W29" s="54" t="s">
        <v>185</v>
      </c>
      <c r="X29" s="54" t="s">
        <v>186</v>
      </c>
      <c r="Y29" s="54" t="s">
        <v>155</v>
      </c>
      <c r="Z29" s="54">
        <v>620600</v>
      </c>
      <c r="AA29" s="54">
        <v>309500</v>
      </c>
      <c r="AB29" s="54">
        <v>1.2588812496391699</v>
      </c>
      <c r="AC29" s="60">
        <v>52.638374352215699</v>
      </c>
    </row>
    <row r="30" spans="1:29">
      <c r="A30" s="55" t="s">
        <v>178</v>
      </c>
      <c r="B30" s="56">
        <v>7299</v>
      </c>
      <c r="C30" s="56">
        <v>1811363</v>
      </c>
      <c r="D30" s="56" t="s">
        <v>164</v>
      </c>
      <c r="E30" s="56" t="s">
        <v>126</v>
      </c>
      <c r="F30" s="56" t="s">
        <v>179</v>
      </c>
      <c r="G30" s="56" t="s">
        <v>118</v>
      </c>
      <c r="H30" s="61">
        <v>42279.446527777778</v>
      </c>
      <c r="I30" s="56" t="s">
        <v>180</v>
      </c>
      <c r="J30" s="56" t="s">
        <v>116</v>
      </c>
      <c r="K30" s="56" t="s">
        <v>181</v>
      </c>
      <c r="L30" s="56" t="s">
        <v>182</v>
      </c>
      <c r="M30" s="56" t="s">
        <v>183</v>
      </c>
      <c r="N30" s="56">
        <v>1.0999999999999999E-2</v>
      </c>
      <c r="O30" s="56" t="s">
        <v>149</v>
      </c>
      <c r="P30" s="56" t="b">
        <v>0</v>
      </c>
      <c r="Q30" s="56">
        <v>138261413</v>
      </c>
      <c r="R30" s="56" t="s">
        <v>150</v>
      </c>
      <c r="S30" s="56">
        <v>1E-3</v>
      </c>
      <c r="T30" s="56" t="s">
        <v>184</v>
      </c>
      <c r="U30" s="56">
        <v>2015</v>
      </c>
      <c r="V30" s="56" t="s">
        <v>151</v>
      </c>
      <c r="W30" s="56" t="s">
        <v>185</v>
      </c>
      <c r="X30" s="56" t="s">
        <v>186</v>
      </c>
      <c r="Y30" s="56" t="s">
        <v>155</v>
      </c>
      <c r="Z30" s="56">
        <v>620600</v>
      </c>
      <c r="AA30" s="56">
        <v>309500</v>
      </c>
      <c r="AB30" s="56">
        <v>1.2588812496391699</v>
      </c>
      <c r="AC30" s="59">
        <v>52.638374352215699</v>
      </c>
    </row>
    <row r="31" spans="1:29">
      <c r="A31" s="57" t="s">
        <v>187</v>
      </c>
      <c r="B31" s="54">
        <v>7299</v>
      </c>
      <c r="C31" s="54">
        <v>1922989</v>
      </c>
      <c r="D31" s="54" t="s">
        <v>164</v>
      </c>
      <c r="E31" s="54" t="s">
        <v>126</v>
      </c>
      <c r="F31" s="54" t="s">
        <v>179</v>
      </c>
      <c r="G31" s="54" t="s">
        <v>118</v>
      </c>
      <c r="H31" s="62">
        <v>43476.352083333331</v>
      </c>
      <c r="I31" s="54" t="s">
        <v>180</v>
      </c>
      <c r="J31" s="54" t="s">
        <v>116</v>
      </c>
      <c r="K31" s="54" t="s">
        <v>181</v>
      </c>
      <c r="L31" s="54" t="s">
        <v>182</v>
      </c>
      <c r="M31" s="54" t="s">
        <v>183</v>
      </c>
      <c r="N31" s="54">
        <v>1.2999999999999999E-2</v>
      </c>
      <c r="O31" s="54" t="s">
        <v>149</v>
      </c>
      <c r="P31" s="54" t="b">
        <v>0</v>
      </c>
      <c r="Q31" s="54">
        <v>138261413</v>
      </c>
      <c r="R31" s="54" t="s">
        <v>150</v>
      </c>
      <c r="S31" s="54">
        <v>1E-3</v>
      </c>
      <c r="T31" s="54" t="s">
        <v>184</v>
      </c>
      <c r="U31" s="54">
        <v>2019</v>
      </c>
      <c r="V31" s="54" t="s">
        <v>151</v>
      </c>
      <c r="W31" s="54" t="s">
        <v>188</v>
      </c>
      <c r="X31" s="54" t="s">
        <v>189</v>
      </c>
      <c r="Y31" s="54" t="s">
        <v>155</v>
      </c>
      <c r="Z31" s="54">
        <v>636400</v>
      </c>
      <c r="AA31" s="54">
        <v>291600</v>
      </c>
      <c r="AB31" s="54">
        <v>1.4791973795069699</v>
      </c>
      <c r="AC31" s="60">
        <v>52.471107816141703</v>
      </c>
    </row>
    <row r="32" spans="1:29">
      <c r="A32" s="55" t="s">
        <v>219</v>
      </c>
      <c r="B32" s="56">
        <v>7299</v>
      </c>
      <c r="C32" s="56">
        <v>1605649</v>
      </c>
      <c r="D32" s="56" t="s">
        <v>164</v>
      </c>
      <c r="E32" s="56" t="s">
        <v>126</v>
      </c>
      <c r="F32" s="56" t="s">
        <v>236</v>
      </c>
      <c r="G32" s="56" t="s">
        <v>115</v>
      </c>
      <c r="H32" s="61">
        <v>45189.579861111109</v>
      </c>
      <c r="I32" s="56" t="s">
        <v>180</v>
      </c>
      <c r="J32" s="56" t="s">
        <v>116</v>
      </c>
      <c r="K32" s="56" t="s">
        <v>220</v>
      </c>
      <c r="L32" s="56" t="s">
        <v>221</v>
      </c>
      <c r="M32" s="56" t="s">
        <v>183</v>
      </c>
      <c r="N32" s="56">
        <v>0.14000000000000001</v>
      </c>
      <c r="O32" s="56" t="s">
        <v>149</v>
      </c>
      <c r="P32" s="56" t="b">
        <v>0</v>
      </c>
      <c r="Q32" s="56">
        <v>138261413</v>
      </c>
      <c r="R32" s="56" t="s">
        <v>150</v>
      </c>
      <c r="S32" s="56">
        <v>1E-3</v>
      </c>
      <c r="T32" s="56" t="s">
        <v>184</v>
      </c>
      <c r="U32" s="56">
        <v>2023</v>
      </c>
      <c r="V32" s="56" t="s">
        <v>151</v>
      </c>
      <c r="W32" s="56" t="s">
        <v>222</v>
      </c>
      <c r="X32" s="56" t="s">
        <v>223</v>
      </c>
      <c r="Y32" s="56" t="s">
        <v>155</v>
      </c>
      <c r="Z32" s="56">
        <v>559400</v>
      </c>
      <c r="AA32" s="56">
        <v>142800</v>
      </c>
      <c r="AB32" s="56">
        <v>0.27827943679790101</v>
      </c>
      <c r="AC32" s="59">
        <v>51.162245506364997</v>
      </c>
    </row>
    <row r="33" spans="1:29">
      <c r="A33" s="57" t="s">
        <v>187</v>
      </c>
      <c r="B33" s="54">
        <v>7299</v>
      </c>
      <c r="C33" s="54">
        <v>1923054</v>
      </c>
      <c r="D33" s="54" t="s">
        <v>164</v>
      </c>
      <c r="E33" s="54" t="s">
        <v>126</v>
      </c>
      <c r="F33" s="54" t="s">
        <v>179</v>
      </c>
      <c r="G33" s="54" t="s">
        <v>118</v>
      </c>
      <c r="H33" s="62">
        <v>43479.363888888889</v>
      </c>
      <c r="I33" s="54" t="s">
        <v>180</v>
      </c>
      <c r="J33" s="54" t="s">
        <v>116</v>
      </c>
      <c r="K33" s="54" t="s">
        <v>181</v>
      </c>
      <c r="L33" s="54" t="s">
        <v>182</v>
      </c>
      <c r="M33" s="54" t="s">
        <v>183</v>
      </c>
      <c r="N33" s="54">
        <v>1.4999999999999999E-2</v>
      </c>
      <c r="O33" s="54" t="s">
        <v>149</v>
      </c>
      <c r="P33" s="54" t="b">
        <v>0</v>
      </c>
      <c r="Q33" s="54">
        <v>138261413</v>
      </c>
      <c r="R33" s="54" t="s">
        <v>150</v>
      </c>
      <c r="S33" s="54">
        <v>1E-3</v>
      </c>
      <c r="T33" s="54" t="s">
        <v>184</v>
      </c>
      <c r="U33" s="54">
        <v>2019</v>
      </c>
      <c r="V33" s="54" t="s">
        <v>151</v>
      </c>
      <c r="W33" s="54" t="s">
        <v>188</v>
      </c>
      <c r="X33" s="54" t="s">
        <v>189</v>
      </c>
      <c r="Y33" s="54" t="s">
        <v>155</v>
      </c>
      <c r="Z33" s="54">
        <v>636400</v>
      </c>
      <c r="AA33" s="54">
        <v>291600</v>
      </c>
      <c r="AB33" s="54">
        <v>1.4791973795069699</v>
      </c>
      <c r="AC33" s="60">
        <v>52.471107816141703</v>
      </c>
    </row>
    <row r="34" spans="1:29">
      <c r="A34" s="55" t="s">
        <v>206</v>
      </c>
      <c r="B34" s="56">
        <v>7299</v>
      </c>
      <c r="C34" s="56">
        <v>1978571</v>
      </c>
      <c r="D34" s="56" t="s">
        <v>164</v>
      </c>
      <c r="E34" s="56" t="s">
        <v>126</v>
      </c>
      <c r="F34" s="56" t="s">
        <v>179</v>
      </c>
      <c r="G34" s="56" t="s">
        <v>118</v>
      </c>
      <c r="H34" s="61">
        <v>44266.345138888886</v>
      </c>
      <c r="I34" s="56" t="s">
        <v>180</v>
      </c>
      <c r="J34" s="56" t="s">
        <v>116</v>
      </c>
      <c r="K34" s="56" t="s">
        <v>199</v>
      </c>
      <c r="L34" s="56" t="s">
        <v>200</v>
      </c>
      <c r="M34" s="56" t="s">
        <v>183</v>
      </c>
      <c r="N34" s="56">
        <v>1.7999999999999999E-2</v>
      </c>
      <c r="O34" s="56" t="s">
        <v>149</v>
      </c>
      <c r="P34" s="56" t="b">
        <v>0</v>
      </c>
      <c r="Q34" s="56">
        <v>138261413</v>
      </c>
      <c r="R34" s="56" t="s">
        <v>150</v>
      </c>
      <c r="S34" s="56">
        <v>1E-3</v>
      </c>
      <c r="T34" s="56" t="s">
        <v>184</v>
      </c>
      <c r="U34" s="56">
        <v>2021</v>
      </c>
      <c r="V34" s="56" t="s">
        <v>151</v>
      </c>
      <c r="W34" s="56" t="s">
        <v>207</v>
      </c>
      <c r="X34" s="56" t="s">
        <v>208</v>
      </c>
      <c r="Y34" s="56" t="s">
        <v>155</v>
      </c>
      <c r="Z34" s="56">
        <v>515935</v>
      </c>
      <c r="AA34" s="56">
        <v>253417</v>
      </c>
      <c r="AB34" s="56">
        <v>-0.30632621725807402</v>
      </c>
      <c r="AC34" s="59">
        <v>52.1668520239771</v>
      </c>
    </row>
    <row r="35" spans="1:29">
      <c r="A35" s="57" t="s">
        <v>198</v>
      </c>
      <c r="B35" s="54">
        <v>7299</v>
      </c>
      <c r="C35" s="54">
        <v>1860743</v>
      </c>
      <c r="D35" s="54" t="s">
        <v>164</v>
      </c>
      <c r="E35" s="54" t="s">
        <v>126</v>
      </c>
      <c r="F35" s="54" t="s">
        <v>179</v>
      </c>
      <c r="G35" s="54" t="s">
        <v>118</v>
      </c>
      <c r="H35" s="62">
        <v>42752.397916666669</v>
      </c>
      <c r="I35" s="54" t="s">
        <v>180</v>
      </c>
      <c r="J35" s="54" t="s">
        <v>116</v>
      </c>
      <c r="K35" s="54" t="s">
        <v>199</v>
      </c>
      <c r="L35" s="54" t="s">
        <v>200</v>
      </c>
      <c r="M35" s="54" t="s">
        <v>183</v>
      </c>
      <c r="N35" s="54">
        <v>3.5999999999999997E-2</v>
      </c>
      <c r="O35" s="54" t="s">
        <v>149</v>
      </c>
      <c r="P35" s="54" t="b">
        <v>0</v>
      </c>
      <c r="Q35" s="54">
        <v>138261413</v>
      </c>
      <c r="R35" s="54" t="s">
        <v>150</v>
      </c>
      <c r="S35" s="54">
        <v>1E-3</v>
      </c>
      <c r="T35" s="54" t="s">
        <v>184</v>
      </c>
      <c r="U35" s="54">
        <v>2017</v>
      </c>
      <c r="V35" s="54" t="s">
        <v>151</v>
      </c>
      <c r="W35" s="54" t="s">
        <v>201</v>
      </c>
      <c r="X35" s="54" t="s">
        <v>202</v>
      </c>
      <c r="Y35" s="54" t="s">
        <v>155</v>
      </c>
      <c r="Z35" s="54">
        <v>516100</v>
      </c>
      <c r="AA35" s="54">
        <v>253300</v>
      </c>
      <c r="AB35" s="54">
        <v>-0.30395486908298303</v>
      </c>
      <c r="AC35" s="60">
        <v>52.1657659569386</v>
      </c>
    </row>
    <row r="36" spans="1:29">
      <c r="A36" s="55" t="s">
        <v>203</v>
      </c>
      <c r="B36" s="56">
        <v>7299</v>
      </c>
      <c r="C36" s="56">
        <v>2039484</v>
      </c>
      <c r="D36" s="56" t="s">
        <v>164</v>
      </c>
      <c r="E36" s="56" t="s">
        <v>126</v>
      </c>
      <c r="F36" s="56" t="s">
        <v>179</v>
      </c>
      <c r="G36" s="56" t="s">
        <v>118</v>
      </c>
      <c r="H36" s="61">
        <v>45086.561805555553</v>
      </c>
      <c r="I36" s="56" t="s">
        <v>180</v>
      </c>
      <c r="J36" s="56" t="s">
        <v>116</v>
      </c>
      <c r="K36" s="56" t="s">
        <v>146</v>
      </c>
      <c r="L36" s="56" t="s">
        <v>147</v>
      </c>
      <c r="M36" s="56" t="s">
        <v>183</v>
      </c>
      <c r="N36" s="56">
        <v>2.9000000000000001E-2</v>
      </c>
      <c r="O36" s="56" t="s">
        <v>149</v>
      </c>
      <c r="P36" s="56" t="b">
        <v>0</v>
      </c>
      <c r="Q36" s="56">
        <v>138261413</v>
      </c>
      <c r="R36" s="56" t="s">
        <v>150</v>
      </c>
      <c r="S36" s="56">
        <v>1E-3</v>
      </c>
      <c r="T36" s="56" t="s">
        <v>184</v>
      </c>
      <c r="U36" s="56">
        <v>2023</v>
      </c>
      <c r="V36" s="56" t="s">
        <v>151</v>
      </c>
      <c r="W36" s="56" t="s">
        <v>204</v>
      </c>
      <c r="X36" s="56" t="s">
        <v>154</v>
      </c>
      <c r="Y36" s="56" t="s">
        <v>155</v>
      </c>
      <c r="Z36" s="56">
        <v>507500</v>
      </c>
      <c r="AA36" s="56">
        <v>299100</v>
      </c>
      <c r="AB36" s="56">
        <v>-0.41497245145673001</v>
      </c>
      <c r="AC36" s="59">
        <v>52.579097446717</v>
      </c>
    </row>
    <row r="37" spans="1:29">
      <c r="A37" s="57" t="s">
        <v>206</v>
      </c>
      <c r="B37" s="54">
        <v>7299</v>
      </c>
      <c r="C37" s="54">
        <v>2013437</v>
      </c>
      <c r="D37" s="54" t="s">
        <v>164</v>
      </c>
      <c r="E37" s="54" t="s">
        <v>126</v>
      </c>
      <c r="F37" s="54" t="s">
        <v>179</v>
      </c>
      <c r="G37" s="54" t="s">
        <v>118</v>
      </c>
      <c r="H37" s="62">
        <v>44740.649305555555</v>
      </c>
      <c r="I37" s="54" t="s">
        <v>180</v>
      </c>
      <c r="J37" s="54" t="s">
        <v>116</v>
      </c>
      <c r="K37" s="54" t="s">
        <v>199</v>
      </c>
      <c r="L37" s="54" t="s">
        <v>200</v>
      </c>
      <c r="M37" s="54" t="s">
        <v>183</v>
      </c>
      <c r="N37" s="54">
        <v>3.4000000000000002E-2</v>
      </c>
      <c r="O37" s="54" t="s">
        <v>149</v>
      </c>
      <c r="P37" s="54" t="b">
        <v>0</v>
      </c>
      <c r="Q37" s="54">
        <v>138261413</v>
      </c>
      <c r="R37" s="54" t="s">
        <v>150</v>
      </c>
      <c r="S37" s="54">
        <v>1E-3</v>
      </c>
      <c r="T37" s="54" t="s">
        <v>184</v>
      </c>
      <c r="U37" s="54">
        <v>2022</v>
      </c>
      <c r="V37" s="54" t="s">
        <v>151</v>
      </c>
      <c r="W37" s="54" t="s">
        <v>207</v>
      </c>
      <c r="X37" s="54" t="s">
        <v>208</v>
      </c>
      <c r="Y37" s="54" t="s">
        <v>155</v>
      </c>
      <c r="Z37" s="54">
        <v>515935</v>
      </c>
      <c r="AA37" s="54">
        <v>253417</v>
      </c>
      <c r="AB37" s="54">
        <v>-0.30632621725807402</v>
      </c>
      <c r="AC37" s="60">
        <v>52.1668520239771</v>
      </c>
    </row>
    <row r="38" spans="1:29">
      <c r="A38" s="55" t="s">
        <v>196</v>
      </c>
      <c r="B38" s="56">
        <v>7299</v>
      </c>
      <c r="C38" s="56">
        <v>1802581</v>
      </c>
      <c r="D38" s="56" t="s">
        <v>164</v>
      </c>
      <c r="E38" s="56" t="s">
        <v>126</v>
      </c>
      <c r="F38" s="56" t="s">
        <v>179</v>
      </c>
      <c r="G38" s="56" t="s">
        <v>118</v>
      </c>
      <c r="H38" s="61">
        <v>42193.535416666666</v>
      </c>
      <c r="I38" s="56" t="s">
        <v>180</v>
      </c>
      <c r="J38" s="56" t="s">
        <v>116</v>
      </c>
      <c r="K38" s="56" t="s">
        <v>181</v>
      </c>
      <c r="L38" s="56" t="s">
        <v>182</v>
      </c>
      <c r="M38" s="56" t="s">
        <v>183</v>
      </c>
      <c r="N38" s="56">
        <v>2.7E-2</v>
      </c>
      <c r="O38" s="56" t="s">
        <v>149</v>
      </c>
      <c r="P38" s="56" t="b">
        <v>0</v>
      </c>
      <c r="Q38" s="56">
        <v>138261413</v>
      </c>
      <c r="R38" s="56" t="s">
        <v>150</v>
      </c>
      <c r="S38" s="56">
        <v>1E-3</v>
      </c>
      <c r="T38" s="56" t="s">
        <v>184</v>
      </c>
      <c r="U38" s="56">
        <v>2015</v>
      </c>
      <c r="V38" s="56" t="s">
        <v>151</v>
      </c>
      <c r="W38" s="56" t="s">
        <v>197</v>
      </c>
      <c r="X38" s="56" t="s">
        <v>186</v>
      </c>
      <c r="Y38" s="56" t="s">
        <v>155</v>
      </c>
      <c r="Z38" s="56">
        <v>624300</v>
      </c>
      <c r="AA38" s="56">
        <v>306800</v>
      </c>
      <c r="AB38" s="56">
        <v>1.3116346710660201</v>
      </c>
      <c r="AC38" s="59">
        <v>52.6126273253455</v>
      </c>
    </row>
    <row r="39" spans="1:29">
      <c r="A39" s="57" t="s">
        <v>244</v>
      </c>
      <c r="B39" s="54">
        <v>7299</v>
      </c>
      <c r="C39" s="54">
        <v>4785082</v>
      </c>
      <c r="D39" s="54" t="s">
        <v>164</v>
      </c>
      <c r="E39" s="54" t="s">
        <v>126</v>
      </c>
      <c r="F39" s="54" t="s">
        <v>236</v>
      </c>
      <c r="G39" s="54" t="s">
        <v>115</v>
      </c>
      <c r="H39" s="62">
        <v>44512.45416666667</v>
      </c>
      <c r="I39" s="54" t="s">
        <v>180</v>
      </c>
      <c r="J39" s="54" t="s">
        <v>116</v>
      </c>
      <c r="K39" s="54" t="s">
        <v>237</v>
      </c>
      <c r="L39" s="54" t="s">
        <v>238</v>
      </c>
      <c r="M39" s="54" t="s">
        <v>183</v>
      </c>
      <c r="N39" s="54">
        <v>0.01</v>
      </c>
      <c r="O39" s="54" t="s">
        <v>149</v>
      </c>
      <c r="P39" s="54" t="b">
        <v>0</v>
      </c>
      <c r="Q39" s="54">
        <v>138261413</v>
      </c>
      <c r="R39" s="54" t="s">
        <v>150</v>
      </c>
      <c r="S39" s="54">
        <v>1E-3</v>
      </c>
      <c r="T39" s="54" t="s">
        <v>184</v>
      </c>
      <c r="U39" s="54">
        <v>2021</v>
      </c>
      <c r="V39" s="54" t="s">
        <v>151</v>
      </c>
      <c r="W39" s="54" t="s">
        <v>245</v>
      </c>
      <c r="X39" s="54" t="s">
        <v>246</v>
      </c>
      <c r="Y39" s="54" t="s">
        <v>155</v>
      </c>
      <c r="Z39" s="54">
        <v>423475</v>
      </c>
      <c r="AA39" s="54">
        <v>247849</v>
      </c>
      <c r="AB39" s="54">
        <v>-1.65849318792552</v>
      </c>
      <c r="AC39" s="60">
        <v>52.128454142052902</v>
      </c>
    </row>
    <row r="40" spans="1:29">
      <c r="A40" s="55" t="s">
        <v>178</v>
      </c>
      <c r="B40" s="56">
        <v>7299</v>
      </c>
      <c r="C40" s="56">
        <v>2044952</v>
      </c>
      <c r="D40" s="56" t="s">
        <v>164</v>
      </c>
      <c r="E40" s="56" t="s">
        <v>126</v>
      </c>
      <c r="F40" s="56" t="s">
        <v>179</v>
      </c>
      <c r="G40" s="56" t="s">
        <v>118</v>
      </c>
      <c r="H40" s="61">
        <v>45147.597222222219</v>
      </c>
      <c r="I40" s="56" t="s">
        <v>180</v>
      </c>
      <c r="J40" s="56" t="s">
        <v>116</v>
      </c>
      <c r="K40" s="56" t="s">
        <v>181</v>
      </c>
      <c r="L40" s="56" t="s">
        <v>182</v>
      </c>
      <c r="M40" s="56" t="s">
        <v>183</v>
      </c>
      <c r="N40" s="56">
        <v>6.7999999999999996E-3</v>
      </c>
      <c r="O40" s="56" t="s">
        <v>149</v>
      </c>
      <c r="P40" s="56" t="b">
        <v>0</v>
      </c>
      <c r="Q40" s="56">
        <v>138261413</v>
      </c>
      <c r="R40" s="56" t="s">
        <v>150</v>
      </c>
      <c r="S40" s="56">
        <v>1E-3</v>
      </c>
      <c r="T40" s="56" t="s">
        <v>184</v>
      </c>
      <c r="U40" s="56">
        <v>2023</v>
      </c>
      <c r="V40" s="56" t="s">
        <v>151</v>
      </c>
      <c r="W40" s="56" t="s">
        <v>185</v>
      </c>
      <c r="X40" s="56" t="s">
        <v>186</v>
      </c>
      <c r="Y40" s="56" t="s">
        <v>155</v>
      </c>
      <c r="Z40" s="56">
        <v>620600</v>
      </c>
      <c r="AA40" s="56">
        <v>309500</v>
      </c>
      <c r="AB40" s="56">
        <v>1.2588812496391699</v>
      </c>
      <c r="AC40" s="59">
        <v>52.638374352215699</v>
      </c>
    </row>
    <row r="41" spans="1:29">
      <c r="A41" s="57" t="s">
        <v>178</v>
      </c>
      <c r="B41" s="54">
        <v>7299</v>
      </c>
      <c r="C41" s="54">
        <v>1840730</v>
      </c>
      <c r="D41" s="54" t="s">
        <v>164</v>
      </c>
      <c r="E41" s="54" t="s">
        <v>126</v>
      </c>
      <c r="F41" s="54" t="s">
        <v>205</v>
      </c>
      <c r="G41" s="54" t="s">
        <v>112</v>
      </c>
      <c r="H41" s="62">
        <v>42585.714583333334</v>
      </c>
      <c r="I41" s="54" t="s">
        <v>180</v>
      </c>
      <c r="J41" s="54" t="s">
        <v>116</v>
      </c>
      <c r="K41" s="54" t="s">
        <v>181</v>
      </c>
      <c r="L41" s="54" t="s">
        <v>182</v>
      </c>
      <c r="M41" s="54" t="s">
        <v>183</v>
      </c>
      <c r="N41" s="54">
        <v>2.5999999999999999E-2</v>
      </c>
      <c r="O41" s="54" t="s">
        <v>149</v>
      </c>
      <c r="P41" s="54" t="b">
        <v>0</v>
      </c>
      <c r="Q41" s="54">
        <v>138261413</v>
      </c>
      <c r="R41" s="54" t="s">
        <v>150</v>
      </c>
      <c r="S41" s="54">
        <v>1E-3</v>
      </c>
      <c r="T41" s="54" t="s">
        <v>184</v>
      </c>
      <c r="U41" s="54">
        <v>2016</v>
      </c>
      <c r="V41" s="54" t="s">
        <v>151</v>
      </c>
      <c r="W41" s="54" t="s">
        <v>185</v>
      </c>
      <c r="X41" s="54" t="s">
        <v>186</v>
      </c>
      <c r="Y41" s="54" t="s">
        <v>155</v>
      </c>
      <c r="Z41" s="54">
        <v>620600</v>
      </c>
      <c r="AA41" s="54">
        <v>309500</v>
      </c>
      <c r="AB41" s="54">
        <v>1.2588812496391699</v>
      </c>
      <c r="AC41" s="60">
        <v>52.638374352215699</v>
      </c>
    </row>
    <row r="42" spans="1:29">
      <c r="A42" s="55" t="s">
        <v>187</v>
      </c>
      <c r="B42" s="56">
        <v>7299</v>
      </c>
      <c r="C42" s="56">
        <v>1835103</v>
      </c>
      <c r="D42" s="56" t="s">
        <v>164</v>
      </c>
      <c r="E42" s="56" t="s">
        <v>126</v>
      </c>
      <c r="F42" s="56" t="s">
        <v>179</v>
      </c>
      <c r="G42" s="56" t="s">
        <v>118</v>
      </c>
      <c r="H42" s="61">
        <v>42531.617361111108</v>
      </c>
      <c r="I42" s="56" t="s">
        <v>180</v>
      </c>
      <c r="J42" s="56" t="s">
        <v>116</v>
      </c>
      <c r="K42" s="56" t="s">
        <v>181</v>
      </c>
      <c r="L42" s="56" t="s">
        <v>182</v>
      </c>
      <c r="M42" s="56" t="s">
        <v>183</v>
      </c>
      <c r="N42" s="56">
        <v>1.6E-2</v>
      </c>
      <c r="O42" s="56" t="s">
        <v>149</v>
      </c>
      <c r="P42" s="56" t="b">
        <v>0</v>
      </c>
      <c r="Q42" s="56">
        <v>138261413</v>
      </c>
      <c r="R42" s="56" t="s">
        <v>150</v>
      </c>
      <c r="S42" s="56">
        <v>1E-3</v>
      </c>
      <c r="T42" s="56" t="s">
        <v>184</v>
      </c>
      <c r="U42" s="56">
        <v>2016</v>
      </c>
      <c r="V42" s="56" t="s">
        <v>151</v>
      </c>
      <c r="W42" s="56" t="s">
        <v>188</v>
      </c>
      <c r="X42" s="56" t="s">
        <v>189</v>
      </c>
      <c r="Y42" s="56" t="s">
        <v>155</v>
      </c>
      <c r="Z42" s="56">
        <v>636400</v>
      </c>
      <c r="AA42" s="56">
        <v>291600</v>
      </c>
      <c r="AB42" s="56">
        <v>1.4791973795069699</v>
      </c>
      <c r="AC42" s="59">
        <v>52.471107816141703</v>
      </c>
    </row>
    <row r="43" spans="1:29">
      <c r="A43" s="57" t="s">
        <v>247</v>
      </c>
      <c r="B43" s="54">
        <v>7299</v>
      </c>
      <c r="C43" s="54">
        <v>1606528</v>
      </c>
      <c r="D43" s="54" t="s">
        <v>164</v>
      </c>
      <c r="E43" s="54" t="s">
        <v>126</v>
      </c>
      <c r="F43" s="54" t="s">
        <v>236</v>
      </c>
      <c r="G43" s="54" t="s">
        <v>115</v>
      </c>
      <c r="H43" s="62">
        <v>45202.388888888891</v>
      </c>
      <c r="I43" s="54" t="s">
        <v>180</v>
      </c>
      <c r="J43" s="54" t="s">
        <v>116</v>
      </c>
      <c r="K43" s="54" t="s">
        <v>228</v>
      </c>
      <c r="L43" s="54" t="s">
        <v>229</v>
      </c>
      <c r="M43" s="54" t="s">
        <v>183</v>
      </c>
      <c r="N43" s="54">
        <v>2.8999999999999998E-3</v>
      </c>
      <c r="O43" s="54" t="s">
        <v>149</v>
      </c>
      <c r="P43" s="54" t="b">
        <v>0</v>
      </c>
      <c r="Q43" s="54">
        <v>138261413</v>
      </c>
      <c r="R43" s="54" t="s">
        <v>150</v>
      </c>
      <c r="S43" s="54">
        <v>1E-3</v>
      </c>
      <c r="T43" s="54" t="s">
        <v>184</v>
      </c>
      <c r="U43" s="54">
        <v>2023</v>
      </c>
      <c r="V43" s="54" t="s">
        <v>151</v>
      </c>
      <c r="W43" s="54" t="s">
        <v>248</v>
      </c>
      <c r="X43" s="54" t="s">
        <v>249</v>
      </c>
      <c r="Y43" s="54" t="s">
        <v>155</v>
      </c>
      <c r="Z43" s="54">
        <v>435499</v>
      </c>
      <c r="AA43" s="54">
        <v>117847</v>
      </c>
      <c r="AB43" s="54">
        <v>-1.4959290530529701</v>
      </c>
      <c r="AC43" s="60">
        <v>50.958961874929102</v>
      </c>
    </row>
    <row r="44" spans="1:29">
      <c r="A44" s="55" t="s">
        <v>203</v>
      </c>
      <c r="B44" s="56">
        <v>7299</v>
      </c>
      <c r="C44" s="56">
        <v>1917149</v>
      </c>
      <c r="D44" s="56" t="s">
        <v>164</v>
      </c>
      <c r="E44" s="56" t="s">
        <v>126</v>
      </c>
      <c r="F44" s="56" t="s">
        <v>179</v>
      </c>
      <c r="G44" s="56" t="s">
        <v>118</v>
      </c>
      <c r="H44" s="61">
        <v>43396.436805555553</v>
      </c>
      <c r="I44" s="56" t="s">
        <v>180</v>
      </c>
      <c r="J44" s="56" t="s">
        <v>116</v>
      </c>
      <c r="K44" s="56" t="s">
        <v>146</v>
      </c>
      <c r="L44" s="56" t="s">
        <v>147</v>
      </c>
      <c r="M44" s="56" t="s">
        <v>183</v>
      </c>
      <c r="N44" s="56">
        <v>6.2E-2</v>
      </c>
      <c r="O44" s="56" t="s">
        <v>149</v>
      </c>
      <c r="P44" s="56" t="b">
        <v>0</v>
      </c>
      <c r="Q44" s="56">
        <v>138261413</v>
      </c>
      <c r="R44" s="56" t="s">
        <v>150</v>
      </c>
      <c r="S44" s="56">
        <v>1E-3</v>
      </c>
      <c r="T44" s="56" t="s">
        <v>184</v>
      </c>
      <c r="U44" s="56">
        <v>2018</v>
      </c>
      <c r="V44" s="56" t="s">
        <v>151</v>
      </c>
      <c r="W44" s="56" t="s">
        <v>204</v>
      </c>
      <c r="X44" s="56" t="s">
        <v>154</v>
      </c>
      <c r="Y44" s="56" t="s">
        <v>155</v>
      </c>
      <c r="Z44" s="56">
        <v>507500</v>
      </c>
      <c r="AA44" s="56">
        <v>299100</v>
      </c>
      <c r="AB44" s="56">
        <v>-0.41497245145673001</v>
      </c>
      <c r="AC44" s="59">
        <v>52.579097446717</v>
      </c>
    </row>
    <row r="45" spans="1:29">
      <c r="A45" s="57" t="s">
        <v>178</v>
      </c>
      <c r="B45" s="54">
        <v>7299</v>
      </c>
      <c r="C45" s="54">
        <v>2002167</v>
      </c>
      <c r="D45" s="54" t="s">
        <v>164</v>
      </c>
      <c r="E45" s="54" t="s">
        <v>126</v>
      </c>
      <c r="F45" s="54" t="s">
        <v>179</v>
      </c>
      <c r="G45" s="54" t="s">
        <v>118</v>
      </c>
      <c r="H45" s="62">
        <v>44603.551388888889</v>
      </c>
      <c r="I45" s="54" t="s">
        <v>180</v>
      </c>
      <c r="J45" s="54" t="s">
        <v>116</v>
      </c>
      <c r="K45" s="54" t="s">
        <v>181</v>
      </c>
      <c r="L45" s="54" t="s">
        <v>182</v>
      </c>
      <c r="M45" s="54" t="s">
        <v>183</v>
      </c>
      <c r="N45" s="54">
        <v>5.0000000000000001E-3</v>
      </c>
      <c r="O45" s="54" t="s">
        <v>149</v>
      </c>
      <c r="P45" s="54" t="b">
        <v>0</v>
      </c>
      <c r="Q45" s="54">
        <v>138261413</v>
      </c>
      <c r="R45" s="54" t="s">
        <v>150</v>
      </c>
      <c r="S45" s="54">
        <v>1E-3</v>
      </c>
      <c r="T45" s="54" t="s">
        <v>184</v>
      </c>
      <c r="U45" s="54">
        <v>2022</v>
      </c>
      <c r="V45" s="54" t="s">
        <v>151</v>
      </c>
      <c r="W45" s="54" t="s">
        <v>185</v>
      </c>
      <c r="X45" s="54" t="s">
        <v>186</v>
      </c>
      <c r="Y45" s="54" t="s">
        <v>155</v>
      </c>
      <c r="Z45" s="54">
        <v>620600</v>
      </c>
      <c r="AA45" s="54">
        <v>309500</v>
      </c>
      <c r="AB45" s="54">
        <v>1.2588812496391699</v>
      </c>
      <c r="AC45" s="60">
        <v>52.638374352215699</v>
      </c>
    </row>
    <row r="46" spans="1:29">
      <c r="A46" s="55" t="s">
        <v>178</v>
      </c>
      <c r="B46" s="56">
        <v>7299</v>
      </c>
      <c r="C46" s="56">
        <v>1912596</v>
      </c>
      <c r="D46" s="56" t="s">
        <v>164</v>
      </c>
      <c r="E46" s="56" t="s">
        <v>126</v>
      </c>
      <c r="F46" s="56" t="s">
        <v>179</v>
      </c>
      <c r="G46" s="56" t="s">
        <v>118</v>
      </c>
      <c r="H46" s="61">
        <v>43356.712500000001</v>
      </c>
      <c r="I46" s="56" t="s">
        <v>180</v>
      </c>
      <c r="J46" s="56" t="s">
        <v>116</v>
      </c>
      <c r="K46" s="56" t="s">
        <v>181</v>
      </c>
      <c r="L46" s="56" t="s">
        <v>182</v>
      </c>
      <c r="M46" s="56" t="s">
        <v>183</v>
      </c>
      <c r="N46" s="56">
        <v>1.2E-2</v>
      </c>
      <c r="O46" s="56" t="s">
        <v>149</v>
      </c>
      <c r="P46" s="56" t="b">
        <v>0</v>
      </c>
      <c r="Q46" s="56">
        <v>138261413</v>
      </c>
      <c r="R46" s="56" t="s">
        <v>150</v>
      </c>
      <c r="S46" s="56">
        <v>1E-3</v>
      </c>
      <c r="T46" s="56" t="s">
        <v>184</v>
      </c>
      <c r="U46" s="56">
        <v>2018</v>
      </c>
      <c r="V46" s="56" t="s">
        <v>151</v>
      </c>
      <c r="W46" s="56" t="s">
        <v>185</v>
      </c>
      <c r="X46" s="56" t="s">
        <v>186</v>
      </c>
      <c r="Y46" s="56" t="s">
        <v>155</v>
      </c>
      <c r="Z46" s="56">
        <v>620600</v>
      </c>
      <c r="AA46" s="56">
        <v>309500</v>
      </c>
      <c r="AB46" s="56">
        <v>1.2588812496391699</v>
      </c>
      <c r="AC46" s="59">
        <v>52.638374352215699</v>
      </c>
    </row>
    <row r="47" spans="1:29">
      <c r="A47" s="57" t="s">
        <v>178</v>
      </c>
      <c r="B47" s="54">
        <v>7299</v>
      </c>
      <c r="C47" s="54">
        <v>1809839</v>
      </c>
      <c r="D47" s="54" t="s">
        <v>164</v>
      </c>
      <c r="E47" s="54" t="s">
        <v>126</v>
      </c>
      <c r="F47" s="54" t="s">
        <v>179</v>
      </c>
      <c r="G47" s="54" t="s">
        <v>118</v>
      </c>
      <c r="H47" s="62">
        <v>42270.689583333333</v>
      </c>
      <c r="I47" s="54" t="s">
        <v>180</v>
      </c>
      <c r="J47" s="54" t="s">
        <v>116</v>
      </c>
      <c r="K47" s="54" t="s">
        <v>181</v>
      </c>
      <c r="L47" s="54" t="s">
        <v>182</v>
      </c>
      <c r="M47" s="54" t="s">
        <v>183</v>
      </c>
      <c r="N47" s="54">
        <v>0.01</v>
      </c>
      <c r="O47" s="54" t="s">
        <v>149</v>
      </c>
      <c r="P47" s="54" t="b">
        <v>0</v>
      </c>
      <c r="Q47" s="54">
        <v>138261413</v>
      </c>
      <c r="R47" s="54" t="s">
        <v>150</v>
      </c>
      <c r="S47" s="54">
        <v>1E-3</v>
      </c>
      <c r="T47" s="54" t="s">
        <v>184</v>
      </c>
      <c r="U47" s="54">
        <v>2015</v>
      </c>
      <c r="V47" s="54" t="s">
        <v>151</v>
      </c>
      <c r="W47" s="54" t="s">
        <v>185</v>
      </c>
      <c r="X47" s="54" t="s">
        <v>186</v>
      </c>
      <c r="Y47" s="54" t="s">
        <v>155</v>
      </c>
      <c r="Z47" s="54">
        <v>620600</v>
      </c>
      <c r="AA47" s="54">
        <v>309500</v>
      </c>
      <c r="AB47" s="54">
        <v>1.2588812496391699</v>
      </c>
      <c r="AC47" s="60">
        <v>52.638374352215699</v>
      </c>
    </row>
    <row r="48" spans="1:29">
      <c r="A48" s="55" t="s">
        <v>196</v>
      </c>
      <c r="B48" s="56">
        <v>7299</v>
      </c>
      <c r="C48" s="56">
        <v>1817876</v>
      </c>
      <c r="D48" s="56" t="s">
        <v>164</v>
      </c>
      <c r="E48" s="56" t="s">
        <v>126</v>
      </c>
      <c r="F48" s="56" t="s">
        <v>179</v>
      </c>
      <c r="G48" s="56" t="s">
        <v>118</v>
      </c>
      <c r="H48" s="61">
        <v>42334.402083333334</v>
      </c>
      <c r="I48" s="56" t="s">
        <v>180</v>
      </c>
      <c r="J48" s="56" t="s">
        <v>116</v>
      </c>
      <c r="K48" s="56" t="s">
        <v>181</v>
      </c>
      <c r="L48" s="56" t="s">
        <v>182</v>
      </c>
      <c r="M48" s="56" t="s">
        <v>183</v>
      </c>
      <c r="N48" s="56">
        <v>3.5999999999999997E-2</v>
      </c>
      <c r="O48" s="56" t="s">
        <v>149</v>
      </c>
      <c r="P48" s="56" t="b">
        <v>0</v>
      </c>
      <c r="Q48" s="56">
        <v>138261413</v>
      </c>
      <c r="R48" s="56" t="s">
        <v>150</v>
      </c>
      <c r="S48" s="56">
        <v>1E-3</v>
      </c>
      <c r="T48" s="56" t="s">
        <v>184</v>
      </c>
      <c r="U48" s="56">
        <v>2015</v>
      </c>
      <c r="V48" s="56" t="s">
        <v>151</v>
      </c>
      <c r="W48" s="56" t="s">
        <v>197</v>
      </c>
      <c r="X48" s="56" t="s">
        <v>186</v>
      </c>
      <c r="Y48" s="56" t="s">
        <v>155</v>
      </c>
      <c r="Z48" s="56">
        <v>624300</v>
      </c>
      <c r="AA48" s="56">
        <v>306800</v>
      </c>
      <c r="AB48" s="56">
        <v>1.3116346710660201</v>
      </c>
      <c r="AC48" s="59">
        <v>52.6126273253455</v>
      </c>
    </row>
    <row r="49" spans="1:29">
      <c r="A49" s="57" t="s">
        <v>187</v>
      </c>
      <c r="B49" s="54">
        <v>7299</v>
      </c>
      <c r="C49" s="54">
        <v>1904838</v>
      </c>
      <c r="D49" s="54" t="s">
        <v>164</v>
      </c>
      <c r="E49" s="54" t="s">
        <v>126</v>
      </c>
      <c r="F49" s="54" t="s">
        <v>179</v>
      </c>
      <c r="G49" s="54" t="s">
        <v>118</v>
      </c>
      <c r="H49" s="62">
        <v>43265.371527777781</v>
      </c>
      <c r="I49" s="54" t="s">
        <v>180</v>
      </c>
      <c r="J49" s="54" t="s">
        <v>116</v>
      </c>
      <c r="K49" s="54" t="s">
        <v>181</v>
      </c>
      <c r="L49" s="54" t="s">
        <v>182</v>
      </c>
      <c r="M49" s="54" t="s">
        <v>183</v>
      </c>
      <c r="N49" s="54">
        <v>4.0000000000000001E-3</v>
      </c>
      <c r="O49" s="54" t="s">
        <v>149</v>
      </c>
      <c r="P49" s="54" t="b">
        <v>0</v>
      </c>
      <c r="Q49" s="54">
        <v>138261413</v>
      </c>
      <c r="R49" s="54" t="s">
        <v>150</v>
      </c>
      <c r="S49" s="54">
        <v>1E-3</v>
      </c>
      <c r="T49" s="54" t="s">
        <v>184</v>
      </c>
      <c r="U49" s="54">
        <v>2018</v>
      </c>
      <c r="V49" s="54" t="s">
        <v>151</v>
      </c>
      <c r="W49" s="54" t="s">
        <v>188</v>
      </c>
      <c r="X49" s="54" t="s">
        <v>189</v>
      </c>
      <c r="Y49" s="54" t="s">
        <v>155</v>
      </c>
      <c r="Z49" s="54">
        <v>636400</v>
      </c>
      <c r="AA49" s="54">
        <v>291600</v>
      </c>
      <c r="AB49" s="54">
        <v>1.4791973795069699</v>
      </c>
      <c r="AC49" s="60">
        <v>52.471107816141703</v>
      </c>
    </row>
    <row r="50" spans="1:29">
      <c r="A50" s="55" t="s">
        <v>178</v>
      </c>
      <c r="B50" s="56">
        <v>7299</v>
      </c>
      <c r="C50" s="56">
        <v>1955074</v>
      </c>
      <c r="D50" s="56" t="s">
        <v>164</v>
      </c>
      <c r="E50" s="56" t="s">
        <v>126</v>
      </c>
      <c r="F50" s="56" t="s">
        <v>179</v>
      </c>
      <c r="G50" s="56" t="s">
        <v>118</v>
      </c>
      <c r="H50" s="61">
        <v>43844.378472222219</v>
      </c>
      <c r="I50" s="56" t="s">
        <v>180</v>
      </c>
      <c r="J50" s="56" t="s">
        <v>116</v>
      </c>
      <c r="K50" s="56" t="s">
        <v>181</v>
      </c>
      <c r="L50" s="56" t="s">
        <v>182</v>
      </c>
      <c r="M50" s="56" t="s">
        <v>183</v>
      </c>
      <c r="N50" s="56">
        <v>4.4999999999999997E-3</v>
      </c>
      <c r="O50" s="56" t="s">
        <v>149</v>
      </c>
      <c r="P50" s="56" t="b">
        <v>0</v>
      </c>
      <c r="Q50" s="56">
        <v>138261413</v>
      </c>
      <c r="R50" s="56" t="s">
        <v>150</v>
      </c>
      <c r="S50" s="56">
        <v>1E-3</v>
      </c>
      <c r="T50" s="56" t="s">
        <v>184</v>
      </c>
      <c r="U50" s="56">
        <v>2020</v>
      </c>
      <c r="V50" s="56" t="s">
        <v>151</v>
      </c>
      <c r="W50" s="56" t="s">
        <v>185</v>
      </c>
      <c r="X50" s="56" t="s">
        <v>186</v>
      </c>
      <c r="Y50" s="56" t="s">
        <v>155</v>
      </c>
      <c r="Z50" s="56">
        <v>620600</v>
      </c>
      <c r="AA50" s="56">
        <v>309500</v>
      </c>
      <c r="AB50" s="56">
        <v>1.2588812496391699</v>
      </c>
      <c r="AC50" s="59">
        <v>52.638374352215699</v>
      </c>
    </row>
    <row r="51" spans="1:29">
      <c r="A51" s="57" t="s">
        <v>250</v>
      </c>
      <c r="B51" s="54">
        <v>7299</v>
      </c>
      <c r="C51" s="54">
        <v>3391929</v>
      </c>
      <c r="D51" s="54" t="s">
        <v>164</v>
      </c>
      <c r="E51" s="54" t="s">
        <v>126</v>
      </c>
      <c r="F51" s="54" t="s">
        <v>205</v>
      </c>
      <c r="G51" s="54" t="s">
        <v>112</v>
      </c>
      <c r="H51" s="62">
        <v>43738.601388888892</v>
      </c>
      <c r="I51" s="54" t="s">
        <v>180</v>
      </c>
      <c r="J51" s="54" t="s">
        <v>116</v>
      </c>
      <c r="K51" s="54" t="s">
        <v>251</v>
      </c>
      <c r="L51" s="54" t="s">
        <v>252</v>
      </c>
      <c r="M51" s="54" t="s">
        <v>183</v>
      </c>
      <c r="N51" s="54">
        <v>3.7999999999999999E-2</v>
      </c>
      <c r="O51" s="54" t="s">
        <v>149</v>
      </c>
      <c r="P51" s="54" t="b">
        <v>0</v>
      </c>
      <c r="Q51" s="54">
        <v>138261413</v>
      </c>
      <c r="R51" s="54" t="s">
        <v>150</v>
      </c>
      <c r="S51" s="54">
        <v>1E-3</v>
      </c>
      <c r="T51" s="54" t="s">
        <v>184</v>
      </c>
      <c r="U51" s="54">
        <v>2019</v>
      </c>
      <c r="V51" s="54" t="s">
        <v>151</v>
      </c>
      <c r="W51" s="54" t="s">
        <v>253</v>
      </c>
      <c r="X51" s="54" t="s">
        <v>254</v>
      </c>
      <c r="Y51" s="54" t="s">
        <v>155</v>
      </c>
      <c r="Z51" s="54">
        <v>366163</v>
      </c>
      <c r="AA51" s="54">
        <v>169000</v>
      </c>
      <c r="AB51" s="54">
        <v>-2.4879893275760199</v>
      </c>
      <c r="AC51" s="60">
        <v>51.418996409918201</v>
      </c>
    </row>
    <row r="52" spans="1:29">
      <c r="A52" s="55" t="s">
        <v>178</v>
      </c>
      <c r="B52" s="56">
        <v>7299</v>
      </c>
      <c r="C52" s="56">
        <v>1918175</v>
      </c>
      <c r="D52" s="56" t="s">
        <v>164</v>
      </c>
      <c r="E52" s="56" t="s">
        <v>126</v>
      </c>
      <c r="F52" s="56" t="s">
        <v>179</v>
      </c>
      <c r="G52" s="56" t="s">
        <v>118</v>
      </c>
      <c r="H52" s="61">
        <v>43419.627083333333</v>
      </c>
      <c r="I52" s="56" t="s">
        <v>180</v>
      </c>
      <c r="J52" s="56" t="s">
        <v>116</v>
      </c>
      <c r="K52" s="56" t="s">
        <v>181</v>
      </c>
      <c r="L52" s="56" t="s">
        <v>182</v>
      </c>
      <c r="M52" s="56" t="s">
        <v>183</v>
      </c>
      <c r="N52" s="56">
        <v>9.4999999999999998E-3</v>
      </c>
      <c r="O52" s="56" t="s">
        <v>149</v>
      </c>
      <c r="P52" s="56" t="b">
        <v>0</v>
      </c>
      <c r="Q52" s="56">
        <v>138261413</v>
      </c>
      <c r="R52" s="56" t="s">
        <v>150</v>
      </c>
      <c r="S52" s="56">
        <v>1E-3</v>
      </c>
      <c r="T52" s="56" t="s">
        <v>184</v>
      </c>
      <c r="U52" s="56">
        <v>2018</v>
      </c>
      <c r="V52" s="56" t="s">
        <v>151</v>
      </c>
      <c r="W52" s="56" t="s">
        <v>185</v>
      </c>
      <c r="X52" s="56" t="s">
        <v>186</v>
      </c>
      <c r="Y52" s="56" t="s">
        <v>155</v>
      </c>
      <c r="Z52" s="56">
        <v>620600</v>
      </c>
      <c r="AA52" s="56">
        <v>309500</v>
      </c>
      <c r="AB52" s="56">
        <v>1.2588812496391699</v>
      </c>
      <c r="AC52" s="59">
        <v>52.638374352215699</v>
      </c>
    </row>
    <row r="53" spans="1:29">
      <c r="A53" s="57" t="s">
        <v>203</v>
      </c>
      <c r="B53" s="54">
        <v>7299</v>
      </c>
      <c r="C53" s="54">
        <v>1866036</v>
      </c>
      <c r="D53" s="54" t="s">
        <v>164</v>
      </c>
      <c r="E53" s="54" t="s">
        <v>126</v>
      </c>
      <c r="F53" s="54" t="s">
        <v>179</v>
      </c>
      <c r="G53" s="54" t="s">
        <v>118</v>
      </c>
      <c r="H53" s="62">
        <v>42809.606944444444</v>
      </c>
      <c r="I53" s="54" t="s">
        <v>180</v>
      </c>
      <c r="J53" s="54" t="s">
        <v>116</v>
      </c>
      <c r="K53" s="54" t="s">
        <v>146</v>
      </c>
      <c r="L53" s="54" t="s">
        <v>147</v>
      </c>
      <c r="M53" s="54" t="s">
        <v>183</v>
      </c>
      <c r="N53" s="54">
        <v>2.5999999999999999E-2</v>
      </c>
      <c r="O53" s="54" t="s">
        <v>149</v>
      </c>
      <c r="P53" s="54" t="b">
        <v>0</v>
      </c>
      <c r="Q53" s="54">
        <v>138261413</v>
      </c>
      <c r="R53" s="54" t="s">
        <v>150</v>
      </c>
      <c r="S53" s="54">
        <v>1E-3</v>
      </c>
      <c r="T53" s="54" t="s">
        <v>184</v>
      </c>
      <c r="U53" s="54">
        <v>2017</v>
      </c>
      <c r="V53" s="54" t="s">
        <v>151</v>
      </c>
      <c r="W53" s="54" t="s">
        <v>204</v>
      </c>
      <c r="X53" s="54" t="s">
        <v>154</v>
      </c>
      <c r="Y53" s="54" t="s">
        <v>155</v>
      </c>
      <c r="Z53" s="54">
        <v>507500</v>
      </c>
      <c r="AA53" s="54">
        <v>299100</v>
      </c>
      <c r="AB53" s="54">
        <v>-0.41497245145673001</v>
      </c>
      <c r="AC53" s="60">
        <v>52.579097446717</v>
      </c>
    </row>
    <row r="54" spans="1:29">
      <c r="A54" s="55" t="s">
        <v>255</v>
      </c>
      <c r="B54" s="56">
        <v>7299</v>
      </c>
      <c r="C54" s="56">
        <v>5337315</v>
      </c>
      <c r="D54" s="56" t="s">
        <v>164</v>
      </c>
      <c r="E54" s="56" t="s">
        <v>126</v>
      </c>
      <c r="F54" s="56" t="s">
        <v>179</v>
      </c>
      <c r="G54" s="56" t="s">
        <v>118</v>
      </c>
      <c r="H54" s="61">
        <v>44986.427777777775</v>
      </c>
      <c r="I54" s="56" t="s">
        <v>180</v>
      </c>
      <c r="J54" s="56" t="s">
        <v>116</v>
      </c>
      <c r="K54" s="56" t="s">
        <v>256</v>
      </c>
      <c r="L54" s="56" t="s">
        <v>257</v>
      </c>
      <c r="M54" s="56" t="s">
        <v>183</v>
      </c>
      <c r="N54" s="56">
        <v>0.02</v>
      </c>
      <c r="O54" s="56" t="s">
        <v>149</v>
      </c>
      <c r="P54" s="56" t="b">
        <v>0</v>
      </c>
      <c r="Q54" s="56">
        <v>138261413</v>
      </c>
      <c r="R54" s="56" t="s">
        <v>150</v>
      </c>
      <c r="S54" s="56">
        <v>1E-3</v>
      </c>
      <c r="T54" s="56" t="s">
        <v>184</v>
      </c>
      <c r="U54" s="56">
        <v>2023</v>
      </c>
      <c r="V54" s="56" t="s">
        <v>151</v>
      </c>
      <c r="W54" s="56" t="s">
        <v>258</v>
      </c>
      <c r="X54" s="56" t="s">
        <v>259</v>
      </c>
      <c r="Y54" s="56" t="s">
        <v>155</v>
      </c>
      <c r="Z54" s="56">
        <v>339046</v>
      </c>
      <c r="AA54" s="56">
        <v>557146</v>
      </c>
      <c r="AB54" s="56">
        <v>-2.9521522446878001</v>
      </c>
      <c r="AC54" s="59">
        <v>54.905295301563399</v>
      </c>
    </row>
    <row r="55" spans="1:29">
      <c r="A55" s="57" t="s">
        <v>178</v>
      </c>
      <c r="B55" s="54">
        <v>7299</v>
      </c>
      <c r="C55" s="54">
        <v>1848466</v>
      </c>
      <c r="D55" s="54" t="s">
        <v>164</v>
      </c>
      <c r="E55" s="54" t="s">
        <v>126</v>
      </c>
      <c r="F55" s="54" t="s">
        <v>179</v>
      </c>
      <c r="G55" s="54" t="s">
        <v>118</v>
      </c>
      <c r="H55" s="62">
        <v>42667.643055555556</v>
      </c>
      <c r="I55" s="54" t="s">
        <v>180</v>
      </c>
      <c r="J55" s="54" t="s">
        <v>116</v>
      </c>
      <c r="K55" s="54" t="s">
        <v>181</v>
      </c>
      <c r="L55" s="54" t="s">
        <v>182</v>
      </c>
      <c r="M55" s="54" t="s">
        <v>183</v>
      </c>
      <c r="N55" s="54">
        <v>1.7999999999999999E-2</v>
      </c>
      <c r="O55" s="54" t="s">
        <v>149</v>
      </c>
      <c r="P55" s="54" t="b">
        <v>0</v>
      </c>
      <c r="Q55" s="54">
        <v>138261413</v>
      </c>
      <c r="R55" s="54" t="s">
        <v>150</v>
      </c>
      <c r="S55" s="54">
        <v>1E-3</v>
      </c>
      <c r="T55" s="54" t="s">
        <v>184</v>
      </c>
      <c r="U55" s="54">
        <v>2016</v>
      </c>
      <c r="V55" s="54" t="s">
        <v>151</v>
      </c>
      <c r="W55" s="54" t="s">
        <v>185</v>
      </c>
      <c r="X55" s="54" t="s">
        <v>186</v>
      </c>
      <c r="Y55" s="54" t="s">
        <v>155</v>
      </c>
      <c r="Z55" s="54">
        <v>620600</v>
      </c>
      <c r="AA55" s="54">
        <v>309500</v>
      </c>
      <c r="AB55" s="54">
        <v>1.2588812496391699</v>
      </c>
      <c r="AC55" s="60">
        <v>52.638374352215699</v>
      </c>
    </row>
    <row r="56" spans="1:29">
      <c r="A56" s="55" t="s">
        <v>198</v>
      </c>
      <c r="B56" s="56">
        <v>7299</v>
      </c>
      <c r="C56" s="56">
        <v>2016828</v>
      </c>
      <c r="D56" s="56" t="s">
        <v>164</v>
      </c>
      <c r="E56" s="56" t="s">
        <v>126</v>
      </c>
      <c r="F56" s="56" t="s">
        <v>179</v>
      </c>
      <c r="G56" s="56" t="s">
        <v>118</v>
      </c>
      <c r="H56" s="61">
        <v>44788.621527777781</v>
      </c>
      <c r="I56" s="56" t="s">
        <v>180</v>
      </c>
      <c r="J56" s="56" t="s">
        <v>116</v>
      </c>
      <c r="K56" s="56" t="s">
        <v>199</v>
      </c>
      <c r="L56" s="56" t="s">
        <v>200</v>
      </c>
      <c r="M56" s="56" t="s">
        <v>183</v>
      </c>
      <c r="N56" s="56">
        <v>6.5000000000000002E-2</v>
      </c>
      <c r="O56" s="56" t="s">
        <v>149</v>
      </c>
      <c r="P56" s="56" t="b">
        <v>0</v>
      </c>
      <c r="Q56" s="56">
        <v>138261413</v>
      </c>
      <c r="R56" s="56" t="s">
        <v>150</v>
      </c>
      <c r="S56" s="56">
        <v>1E-3</v>
      </c>
      <c r="T56" s="56" t="s">
        <v>184</v>
      </c>
      <c r="U56" s="56">
        <v>2022</v>
      </c>
      <c r="V56" s="56" t="s">
        <v>151</v>
      </c>
      <c r="W56" s="56" t="s">
        <v>201</v>
      </c>
      <c r="X56" s="56" t="s">
        <v>202</v>
      </c>
      <c r="Y56" s="56" t="s">
        <v>155</v>
      </c>
      <c r="Z56" s="56">
        <v>516100</v>
      </c>
      <c r="AA56" s="56">
        <v>253300</v>
      </c>
      <c r="AB56" s="56">
        <v>-0.30395486908298303</v>
      </c>
      <c r="AC56" s="59">
        <v>52.1657659569386</v>
      </c>
    </row>
    <row r="57" spans="1:29">
      <c r="A57" s="57" t="s">
        <v>196</v>
      </c>
      <c r="B57" s="54">
        <v>7299</v>
      </c>
      <c r="C57" s="54">
        <v>1809378</v>
      </c>
      <c r="D57" s="54" t="s">
        <v>164</v>
      </c>
      <c r="E57" s="54" t="s">
        <v>126</v>
      </c>
      <c r="F57" s="54" t="s">
        <v>179</v>
      </c>
      <c r="G57" s="54" t="s">
        <v>118</v>
      </c>
      <c r="H57" s="62">
        <v>42261.597916666666</v>
      </c>
      <c r="I57" s="54" t="s">
        <v>180</v>
      </c>
      <c r="J57" s="54" t="s">
        <v>116</v>
      </c>
      <c r="K57" s="54" t="s">
        <v>181</v>
      </c>
      <c r="L57" s="54" t="s">
        <v>182</v>
      </c>
      <c r="M57" s="54" t="s">
        <v>183</v>
      </c>
      <c r="N57" s="54">
        <v>3.1E-2</v>
      </c>
      <c r="O57" s="54" t="s">
        <v>149</v>
      </c>
      <c r="P57" s="54" t="b">
        <v>0</v>
      </c>
      <c r="Q57" s="54">
        <v>138261413</v>
      </c>
      <c r="R57" s="54" t="s">
        <v>150</v>
      </c>
      <c r="S57" s="54">
        <v>1E-3</v>
      </c>
      <c r="T57" s="54" t="s">
        <v>184</v>
      </c>
      <c r="U57" s="54">
        <v>2015</v>
      </c>
      <c r="V57" s="54" t="s">
        <v>151</v>
      </c>
      <c r="W57" s="54" t="s">
        <v>197</v>
      </c>
      <c r="X57" s="54" t="s">
        <v>186</v>
      </c>
      <c r="Y57" s="54" t="s">
        <v>155</v>
      </c>
      <c r="Z57" s="54">
        <v>624300</v>
      </c>
      <c r="AA57" s="54">
        <v>306800</v>
      </c>
      <c r="AB57" s="54">
        <v>1.3116346710660201</v>
      </c>
      <c r="AC57" s="60">
        <v>52.6126273253455</v>
      </c>
    </row>
    <row r="58" spans="1:29">
      <c r="A58" s="55" t="s">
        <v>196</v>
      </c>
      <c r="B58" s="56">
        <v>7299</v>
      </c>
      <c r="C58" s="56">
        <v>1773447</v>
      </c>
      <c r="D58" s="56" t="s">
        <v>164</v>
      </c>
      <c r="E58" s="56" t="s">
        <v>126</v>
      </c>
      <c r="F58" s="56" t="s">
        <v>179</v>
      </c>
      <c r="G58" s="56" t="s">
        <v>118</v>
      </c>
      <c r="H58" s="61">
        <v>41905.640972222223</v>
      </c>
      <c r="I58" s="56" t="s">
        <v>180</v>
      </c>
      <c r="J58" s="56" t="s">
        <v>116</v>
      </c>
      <c r="K58" s="56" t="s">
        <v>181</v>
      </c>
      <c r="L58" s="56" t="s">
        <v>182</v>
      </c>
      <c r="M58" s="56" t="s">
        <v>183</v>
      </c>
      <c r="N58" s="56">
        <v>0.02</v>
      </c>
      <c r="O58" s="56" t="s">
        <v>149</v>
      </c>
      <c r="P58" s="56" t="b">
        <v>0</v>
      </c>
      <c r="Q58" s="56">
        <v>138261413</v>
      </c>
      <c r="R58" s="56" t="s">
        <v>150</v>
      </c>
      <c r="S58" s="56">
        <v>1E-3</v>
      </c>
      <c r="T58" s="56" t="s">
        <v>184</v>
      </c>
      <c r="U58" s="56">
        <v>2014</v>
      </c>
      <c r="V58" s="56" t="s">
        <v>151</v>
      </c>
      <c r="W58" s="56" t="s">
        <v>197</v>
      </c>
      <c r="X58" s="56" t="s">
        <v>186</v>
      </c>
      <c r="Y58" s="56" t="s">
        <v>155</v>
      </c>
      <c r="Z58" s="56">
        <v>624300</v>
      </c>
      <c r="AA58" s="56">
        <v>306800</v>
      </c>
      <c r="AB58" s="56">
        <v>1.3116346710660201</v>
      </c>
      <c r="AC58" s="59">
        <v>52.6126273253455</v>
      </c>
    </row>
    <row r="59" spans="1:29">
      <c r="A59" s="57" t="s">
        <v>224</v>
      </c>
      <c r="B59" s="54">
        <v>7299</v>
      </c>
      <c r="C59" s="54">
        <v>1924215</v>
      </c>
      <c r="D59" s="54" t="s">
        <v>164</v>
      </c>
      <c r="E59" s="54" t="s">
        <v>126</v>
      </c>
      <c r="F59" s="54" t="s">
        <v>179</v>
      </c>
      <c r="G59" s="54" t="s">
        <v>118</v>
      </c>
      <c r="H59" s="62">
        <v>43490.420138888891</v>
      </c>
      <c r="I59" s="54" t="s">
        <v>180</v>
      </c>
      <c r="J59" s="54" t="s">
        <v>116</v>
      </c>
      <c r="K59" s="54" t="s">
        <v>146</v>
      </c>
      <c r="L59" s="54" t="s">
        <v>147</v>
      </c>
      <c r="M59" s="54" t="s">
        <v>183</v>
      </c>
      <c r="N59" s="54">
        <v>4.0000000000000001E-3</v>
      </c>
      <c r="O59" s="54" t="s">
        <v>149</v>
      </c>
      <c r="P59" s="54" t="b">
        <v>0</v>
      </c>
      <c r="Q59" s="54">
        <v>138261413</v>
      </c>
      <c r="R59" s="54" t="s">
        <v>150</v>
      </c>
      <c r="S59" s="54">
        <v>1E-3</v>
      </c>
      <c r="T59" s="54" t="s">
        <v>184</v>
      </c>
      <c r="U59" s="54">
        <v>2019</v>
      </c>
      <c r="V59" s="54" t="s">
        <v>151</v>
      </c>
      <c r="W59" s="54" t="s">
        <v>225</v>
      </c>
      <c r="X59" s="54" t="s">
        <v>226</v>
      </c>
      <c r="Y59" s="54" t="s">
        <v>155</v>
      </c>
      <c r="Z59" s="54">
        <v>500098</v>
      </c>
      <c r="AA59" s="54">
        <v>402866</v>
      </c>
      <c r="AB59" s="54">
        <v>-0.49196935841400102</v>
      </c>
      <c r="AC59" s="60">
        <v>53.512954618294103</v>
      </c>
    </row>
    <row r="60" spans="1:29">
      <c r="A60" s="55" t="s">
        <v>198</v>
      </c>
      <c r="B60" s="56">
        <v>7299</v>
      </c>
      <c r="C60" s="56">
        <v>1918823</v>
      </c>
      <c r="D60" s="56" t="s">
        <v>164</v>
      </c>
      <c r="E60" s="56" t="s">
        <v>126</v>
      </c>
      <c r="F60" s="56" t="s">
        <v>179</v>
      </c>
      <c r="G60" s="56" t="s">
        <v>118</v>
      </c>
      <c r="H60" s="61">
        <v>43426.445138888892</v>
      </c>
      <c r="I60" s="56" t="s">
        <v>180</v>
      </c>
      <c r="J60" s="56" t="s">
        <v>116</v>
      </c>
      <c r="K60" s="56" t="s">
        <v>199</v>
      </c>
      <c r="L60" s="56" t="s">
        <v>200</v>
      </c>
      <c r="M60" s="56" t="s">
        <v>183</v>
      </c>
      <c r="N60" s="56">
        <v>6.6000000000000003E-2</v>
      </c>
      <c r="O60" s="56" t="s">
        <v>149</v>
      </c>
      <c r="P60" s="56" t="b">
        <v>0</v>
      </c>
      <c r="Q60" s="56">
        <v>138261413</v>
      </c>
      <c r="R60" s="56" t="s">
        <v>150</v>
      </c>
      <c r="S60" s="56">
        <v>1E-3</v>
      </c>
      <c r="T60" s="56" t="s">
        <v>184</v>
      </c>
      <c r="U60" s="56">
        <v>2018</v>
      </c>
      <c r="V60" s="56" t="s">
        <v>151</v>
      </c>
      <c r="W60" s="56" t="s">
        <v>201</v>
      </c>
      <c r="X60" s="56" t="s">
        <v>202</v>
      </c>
      <c r="Y60" s="56" t="s">
        <v>155</v>
      </c>
      <c r="Z60" s="56">
        <v>516100</v>
      </c>
      <c r="AA60" s="56">
        <v>253300</v>
      </c>
      <c r="AB60" s="56">
        <v>-0.30395486908298303</v>
      </c>
      <c r="AC60" s="59">
        <v>52.1657659569386</v>
      </c>
    </row>
    <row r="61" spans="1:29">
      <c r="A61" s="57" t="s">
        <v>187</v>
      </c>
      <c r="B61" s="54">
        <v>7299</v>
      </c>
      <c r="C61" s="54">
        <v>1814299</v>
      </c>
      <c r="D61" s="54" t="s">
        <v>164</v>
      </c>
      <c r="E61" s="54" t="s">
        <v>126</v>
      </c>
      <c r="F61" s="54" t="s">
        <v>179</v>
      </c>
      <c r="G61" s="54" t="s">
        <v>118</v>
      </c>
      <c r="H61" s="62">
        <v>42305.36041666667</v>
      </c>
      <c r="I61" s="54" t="s">
        <v>180</v>
      </c>
      <c r="J61" s="54" t="s">
        <v>116</v>
      </c>
      <c r="K61" s="54" t="s">
        <v>181</v>
      </c>
      <c r="L61" s="54" t="s">
        <v>182</v>
      </c>
      <c r="M61" s="54" t="s">
        <v>183</v>
      </c>
      <c r="N61" s="54">
        <v>1.7999999999999999E-2</v>
      </c>
      <c r="O61" s="54" t="s">
        <v>149</v>
      </c>
      <c r="P61" s="54" t="b">
        <v>0</v>
      </c>
      <c r="Q61" s="54">
        <v>138261413</v>
      </c>
      <c r="R61" s="54" t="s">
        <v>150</v>
      </c>
      <c r="S61" s="54">
        <v>1E-3</v>
      </c>
      <c r="T61" s="54" t="s">
        <v>184</v>
      </c>
      <c r="U61" s="54">
        <v>2015</v>
      </c>
      <c r="V61" s="54" t="s">
        <v>151</v>
      </c>
      <c r="W61" s="54" t="s">
        <v>188</v>
      </c>
      <c r="X61" s="54" t="s">
        <v>189</v>
      </c>
      <c r="Y61" s="54" t="s">
        <v>155</v>
      </c>
      <c r="Z61" s="54">
        <v>636400</v>
      </c>
      <c r="AA61" s="54">
        <v>291600</v>
      </c>
      <c r="AB61" s="54">
        <v>1.4791973795069699</v>
      </c>
      <c r="AC61" s="60">
        <v>52.471107816141703</v>
      </c>
    </row>
    <row r="62" spans="1:29">
      <c r="A62" s="55" t="s">
        <v>190</v>
      </c>
      <c r="B62" s="56">
        <v>7299</v>
      </c>
      <c r="C62" s="56">
        <v>4720975</v>
      </c>
      <c r="D62" s="56" t="s">
        <v>164</v>
      </c>
      <c r="E62" s="56" t="s">
        <v>126</v>
      </c>
      <c r="F62" s="56" t="s">
        <v>179</v>
      </c>
      <c r="G62" s="56" t="s">
        <v>118</v>
      </c>
      <c r="H62" s="61">
        <v>43493.441666666666</v>
      </c>
      <c r="I62" s="56" t="s">
        <v>191</v>
      </c>
      <c r="J62" s="56" t="s">
        <v>119</v>
      </c>
      <c r="K62" s="56" t="s">
        <v>192</v>
      </c>
      <c r="L62" s="56" t="s">
        <v>193</v>
      </c>
      <c r="M62" s="56" t="s">
        <v>183</v>
      </c>
      <c r="N62" s="56">
        <v>1.4E-3</v>
      </c>
      <c r="O62" s="56" t="s">
        <v>149</v>
      </c>
      <c r="P62" s="56" t="b">
        <v>0</v>
      </c>
      <c r="Q62" s="56">
        <v>138261413</v>
      </c>
      <c r="R62" s="56" t="s">
        <v>150</v>
      </c>
      <c r="S62" s="56">
        <v>1E-3</v>
      </c>
      <c r="T62" s="56" t="s">
        <v>184</v>
      </c>
      <c r="U62" s="56">
        <v>2019</v>
      </c>
      <c r="V62" s="56" t="s">
        <v>151</v>
      </c>
      <c r="W62" s="56" t="s">
        <v>194</v>
      </c>
      <c r="X62" s="56" t="s">
        <v>195</v>
      </c>
      <c r="Y62" s="56" t="s">
        <v>155</v>
      </c>
      <c r="Z62" s="56">
        <v>357000</v>
      </c>
      <c r="AA62" s="56">
        <v>237460</v>
      </c>
      <c r="AB62" s="56">
        <v>-2.62823009845419</v>
      </c>
      <c r="AC62" s="59">
        <v>52.033868710239098</v>
      </c>
    </row>
    <row r="63" spans="1:29">
      <c r="A63" s="57" t="s">
        <v>196</v>
      </c>
      <c r="B63" s="54">
        <v>7299</v>
      </c>
      <c r="C63" s="54">
        <v>1776413</v>
      </c>
      <c r="D63" s="54" t="s">
        <v>164</v>
      </c>
      <c r="E63" s="54" t="s">
        <v>126</v>
      </c>
      <c r="F63" s="54" t="s">
        <v>179</v>
      </c>
      <c r="G63" s="54" t="s">
        <v>118</v>
      </c>
      <c r="H63" s="62">
        <v>41933.431944444441</v>
      </c>
      <c r="I63" s="54" t="s">
        <v>180</v>
      </c>
      <c r="J63" s="54" t="s">
        <v>116</v>
      </c>
      <c r="K63" s="54" t="s">
        <v>181</v>
      </c>
      <c r="L63" s="54" t="s">
        <v>182</v>
      </c>
      <c r="M63" s="54" t="s">
        <v>183</v>
      </c>
      <c r="N63" s="54">
        <v>0.01</v>
      </c>
      <c r="O63" s="54" t="s">
        <v>149</v>
      </c>
      <c r="P63" s="54" t="b">
        <v>0</v>
      </c>
      <c r="Q63" s="54">
        <v>138261413</v>
      </c>
      <c r="R63" s="54" t="s">
        <v>150</v>
      </c>
      <c r="S63" s="54">
        <v>1E-3</v>
      </c>
      <c r="T63" s="54" t="s">
        <v>184</v>
      </c>
      <c r="U63" s="54">
        <v>2014</v>
      </c>
      <c r="V63" s="54" t="s">
        <v>151</v>
      </c>
      <c r="W63" s="54" t="s">
        <v>197</v>
      </c>
      <c r="X63" s="54" t="s">
        <v>186</v>
      </c>
      <c r="Y63" s="54" t="s">
        <v>155</v>
      </c>
      <c r="Z63" s="54">
        <v>624300</v>
      </c>
      <c r="AA63" s="54">
        <v>306800</v>
      </c>
      <c r="AB63" s="54">
        <v>1.3116346710660201</v>
      </c>
      <c r="AC63" s="60">
        <v>52.6126273253455</v>
      </c>
    </row>
    <row r="64" spans="1:29">
      <c r="A64" s="55" t="s">
        <v>203</v>
      </c>
      <c r="B64" s="56">
        <v>7299</v>
      </c>
      <c r="C64" s="56">
        <v>1846785</v>
      </c>
      <c r="D64" s="56" t="s">
        <v>164</v>
      </c>
      <c r="E64" s="56" t="s">
        <v>126</v>
      </c>
      <c r="F64" s="56" t="s">
        <v>179</v>
      </c>
      <c r="G64" s="56" t="s">
        <v>118</v>
      </c>
      <c r="H64" s="61">
        <v>42639.415277777778</v>
      </c>
      <c r="I64" s="56" t="s">
        <v>180</v>
      </c>
      <c r="J64" s="56" t="s">
        <v>116</v>
      </c>
      <c r="K64" s="56" t="s">
        <v>146</v>
      </c>
      <c r="L64" s="56" t="s">
        <v>147</v>
      </c>
      <c r="M64" s="56" t="s">
        <v>183</v>
      </c>
      <c r="N64" s="56">
        <v>7.3999999999999996E-2</v>
      </c>
      <c r="O64" s="56" t="s">
        <v>149</v>
      </c>
      <c r="P64" s="56" t="b">
        <v>0</v>
      </c>
      <c r="Q64" s="56">
        <v>138261413</v>
      </c>
      <c r="R64" s="56" t="s">
        <v>150</v>
      </c>
      <c r="S64" s="56">
        <v>1E-3</v>
      </c>
      <c r="T64" s="56" t="s">
        <v>184</v>
      </c>
      <c r="U64" s="56">
        <v>2016</v>
      </c>
      <c r="V64" s="56" t="s">
        <v>151</v>
      </c>
      <c r="W64" s="56" t="s">
        <v>204</v>
      </c>
      <c r="X64" s="56" t="s">
        <v>154</v>
      </c>
      <c r="Y64" s="56" t="s">
        <v>155</v>
      </c>
      <c r="Z64" s="56">
        <v>507500</v>
      </c>
      <c r="AA64" s="56">
        <v>299100</v>
      </c>
      <c r="AB64" s="56">
        <v>-0.41497245145673001</v>
      </c>
      <c r="AC64" s="59">
        <v>52.579097446717</v>
      </c>
    </row>
    <row r="65" spans="1:29">
      <c r="A65" s="57" t="s">
        <v>198</v>
      </c>
      <c r="B65" s="54">
        <v>7299</v>
      </c>
      <c r="C65" s="54">
        <v>1901935</v>
      </c>
      <c r="D65" s="54" t="s">
        <v>164</v>
      </c>
      <c r="E65" s="54" t="s">
        <v>126</v>
      </c>
      <c r="F65" s="54" t="s">
        <v>179</v>
      </c>
      <c r="G65" s="54" t="s">
        <v>118</v>
      </c>
      <c r="H65" s="62">
        <v>43236.388194444444</v>
      </c>
      <c r="I65" s="54" t="s">
        <v>180</v>
      </c>
      <c r="J65" s="54" t="s">
        <v>116</v>
      </c>
      <c r="K65" s="54" t="s">
        <v>199</v>
      </c>
      <c r="L65" s="54" t="s">
        <v>200</v>
      </c>
      <c r="M65" s="54" t="s">
        <v>183</v>
      </c>
      <c r="N65" s="54">
        <v>4.2999999999999997E-2</v>
      </c>
      <c r="O65" s="54" t="s">
        <v>149</v>
      </c>
      <c r="P65" s="54" t="b">
        <v>0</v>
      </c>
      <c r="Q65" s="54">
        <v>138261413</v>
      </c>
      <c r="R65" s="54" t="s">
        <v>150</v>
      </c>
      <c r="S65" s="54">
        <v>1E-3</v>
      </c>
      <c r="T65" s="54" t="s">
        <v>184</v>
      </c>
      <c r="U65" s="54">
        <v>2018</v>
      </c>
      <c r="V65" s="54" t="s">
        <v>151</v>
      </c>
      <c r="W65" s="54" t="s">
        <v>201</v>
      </c>
      <c r="X65" s="54" t="s">
        <v>202</v>
      </c>
      <c r="Y65" s="54" t="s">
        <v>155</v>
      </c>
      <c r="Z65" s="54">
        <v>516100</v>
      </c>
      <c r="AA65" s="54">
        <v>253300</v>
      </c>
      <c r="AB65" s="54">
        <v>-0.30395486908298303</v>
      </c>
      <c r="AC65" s="60">
        <v>52.1657659569386</v>
      </c>
    </row>
    <row r="66" spans="1:29">
      <c r="A66" s="55" t="s">
        <v>224</v>
      </c>
      <c r="B66" s="56">
        <v>7299</v>
      </c>
      <c r="C66" s="56">
        <v>1849894</v>
      </c>
      <c r="D66" s="56" t="s">
        <v>164</v>
      </c>
      <c r="E66" s="56" t="s">
        <v>126</v>
      </c>
      <c r="F66" s="56" t="s">
        <v>179</v>
      </c>
      <c r="G66" s="56" t="s">
        <v>118</v>
      </c>
      <c r="H66" s="61">
        <v>42670.605555555558</v>
      </c>
      <c r="I66" s="56" t="s">
        <v>180</v>
      </c>
      <c r="J66" s="56" t="s">
        <v>116</v>
      </c>
      <c r="K66" s="56" t="s">
        <v>146</v>
      </c>
      <c r="L66" s="56" t="s">
        <v>147</v>
      </c>
      <c r="M66" s="56" t="s">
        <v>183</v>
      </c>
      <c r="N66" s="56">
        <v>8.3999999999999995E-3</v>
      </c>
      <c r="O66" s="56" t="s">
        <v>149</v>
      </c>
      <c r="P66" s="56" t="b">
        <v>0</v>
      </c>
      <c r="Q66" s="56">
        <v>138261413</v>
      </c>
      <c r="R66" s="56" t="s">
        <v>150</v>
      </c>
      <c r="S66" s="56">
        <v>1E-3</v>
      </c>
      <c r="T66" s="56" t="s">
        <v>184</v>
      </c>
      <c r="U66" s="56">
        <v>2016</v>
      </c>
      <c r="V66" s="56" t="s">
        <v>151</v>
      </c>
      <c r="W66" s="56" t="s">
        <v>225</v>
      </c>
      <c r="X66" s="56" t="s">
        <v>226</v>
      </c>
      <c r="Y66" s="56" t="s">
        <v>155</v>
      </c>
      <c r="Z66" s="56">
        <v>500098</v>
      </c>
      <c r="AA66" s="56">
        <v>402866</v>
      </c>
      <c r="AB66" s="56">
        <v>-0.49196935841400102</v>
      </c>
      <c r="AC66" s="59">
        <v>53.512954618294103</v>
      </c>
    </row>
    <row r="67" spans="1:29">
      <c r="A67" s="57" t="s">
        <v>190</v>
      </c>
      <c r="B67" s="54">
        <v>7299</v>
      </c>
      <c r="C67" s="54">
        <v>4604846</v>
      </c>
      <c r="D67" s="54" t="s">
        <v>164</v>
      </c>
      <c r="E67" s="54" t="s">
        <v>126</v>
      </c>
      <c r="F67" s="54" t="s">
        <v>179</v>
      </c>
      <c r="G67" s="54" t="s">
        <v>118</v>
      </c>
      <c r="H67" s="62">
        <v>41968.444444444445</v>
      </c>
      <c r="I67" s="54" t="s">
        <v>191</v>
      </c>
      <c r="J67" s="54" t="s">
        <v>119</v>
      </c>
      <c r="K67" s="54" t="s">
        <v>192</v>
      </c>
      <c r="L67" s="54" t="s">
        <v>193</v>
      </c>
      <c r="M67" s="54" t="s">
        <v>183</v>
      </c>
      <c r="N67" s="54">
        <v>2E-3</v>
      </c>
      <c r="O67" s="54" t="s">
        <v>149</v>
      </c>
      <c r="P67" s="54" t="b">
        <v>0</v>
      </c>
      <c r="Q67" s="54">
        <v>138261413</v>
      </c>
      <c r="R67" s="54" t="s">
        <v>150</v>
      </c>
      <c r="S67" s="54">
        <v>1E-3</v>
      </c>
      <c r="T67" s="54" t="s">
        <v>184</v>
      </c>
      <c r="U67" s="54">
        <v>2014</v>
      </c>
      <c r="V67" s="54" t="s">
        <v>151</v>
      </c>
      <c r="W67" s="54" t="s">
        <v>194</v>
      </c>
      <c r="X67" s="54" t="s">
        <v>195</v>
      </c>
      <c r="Y67" s="54" t="s">
        <v>155</v>
      </c>
      <c r="Z67" s="54">
        <v>357000</v>
      </c>
      <c r="AA67" s="54">
        <v>237460</v>
      </c>
      <c r="AB67" s="54">
        <v>-2.62823009845419</v>
      </c>
      <c r="AC67" s="60">
        <v>52.033868710239098</v>
      </c>
    </row>
    <row r="68" spans="1:29">
      <c r="A68" s="55" t="s">
        <v>190</v>
      </c>
      <c r="B68" s="56">
        <v>7299</v>
      </c>
      <c r="C68" s="56">
        <v>4631742</v>
      </c>
      <c r="D68" s="56" t="s">
        <v>164</v>
      </c>
      <c r="E68" s="56" t="s">
        <v>126</v>
      </c>
      <c r="F68" s="56" t="s">
        <v>179</v>
      </c>
      <c r="G68" s="56" t="s">
        <v>118</v>
      </c>
      <c r="H68" s="61">
        <v>42298.591666666667</v>
      </c>
      <c r="I68" s="56" t="s">
        <v>191</v>
      </c>
      <c r="J68" s="56" t="s">
        <v>119</v>
      </c>
      <c r="K68" s="56" t="s">
        <v>192</v>
      </c>
      <c r="L68" s="56" t="s">
        <v>193</v>
      </c>
      <c r="M68" s="56" t="s">
        <v>183</v>
      </c>
      <c r="N68" s="56">
        <v>3.8999999999999998E-3</v>
      </c>
      <c r="O68" s="56" t="s">
        <v>149</v>
      </c>
      <c r="P68" s="56" t="b">
        <v>0</v>
      </c>
      <c r="Q68" s="56">
        <v>138261413</v>
      </c>
      <c r="R68" s="56" t="s">
        <v>150</v>
      </c>
      <c r="S68" s="56">
        <v>1E-3</v>
      </c>
      <c r="T68" s="56" t="s">
        <v>184</v>
      </c>
      <c r="U68" s="56">
        <v>2015</v>
      </c>
      <c r="V68" s="56" t="s">
        <v>151</v>
      </c>
      <c r="W68" s="56" t="s">
        <v>194</v>
      </c>
      <c r="X68" s="56" t="s">
        <v>195</v>
      </c>
      <c r="Y68" s="56" t="s">
        <v>155</v>
      </c>
      <c r="Z68" s="56">
        <v>357000</v>
      </c>
      <c r="AA68" s="56">
        <v>237460</v>
      </c>
      <c r="AB68" s="56">
        <v>-2.62823009845419</v>
      </c>
      <c r="AC68" s="59">
        <v>52.033868710239098</v>
      </c>
    </row>
    <row r="69" spans="1:29">
      <c r="A69" s="57" t="s">
        <v>198</v>
      </c>
      <c r="B69" s="54">
        <v>7299</v>
      </c>
      <c r="C69" s="54">
        <v>1914965</v>
      </c>
      <c r="D69" s="54" t="s">
        <v>164</v>
      </c>
      <c r="E69" s="54" t="s">
        <v>126</v>
      </c>
      <c r="F69" s="54" t="s">
        <v>179</v>
      </c>
      <c r="G69" s="54" t="s">
        <v>118</v>
      </c>
      <c r="H69" s="62">
        <v>43381.552083333336</v>
      </c>
      <c r="I69" s="54" t="s">
        <v>180</v>
      </c>
      <c r="J69" s="54" t="s">
        <v>116</v>
      </c>
      <c r="K69" s="54" t="s">
        <v>199</v>
      </c>
      <c r="L69" s="54" t="s">
        <v>200</v>
      </c>
      <c r="M69" s="54" t="s">
        <v>183</v>
      </c>
      <c r="N69" s="54">
        <v>7.0999999999999994E-2</v>
      </c>
      <c r="O69" s="54" t="s">
        <v>149</v>
      </c>
      <c r="P69" s="54" t="b">
        <v>0</v>
      </c>
      <c r="Q69" s="54">
        <v>138261413</v>
      </c>
      <c r="R69" s="54" t="s">
        <v>150</v>
      </c>
      <c r="S69" s="54">
        <v>1E-3</v>
      </c>
      <c r="T69" s="54" t="s">
        <v>184</v>
      </c>
      <c r="U69" s="54">
        <v>2018</v>
      </c>
      <c r="V69" s="54" t="s">
        <v>151</v>
      </c>
      <c r="W69" s="54" t="s">
        <v>201</v>
      </c>
      <c r="X69" s="54" t="s">
        <v>202</v>
      </c>
      <c r="Y69" s="54" t="s">
        <v>155</v>
      </c>
      <c r="Z69" s="54">
        <v>516100</v>
      </c>
      <c r="AA69" s="54">
        <v>253300</v>
      </c>
      <c r="AB69" s="54">
        <v>-0.30395486908298303</v>
      </c>
      <c r="AC69" s="60">
        <v>52.1657659569386</v>
      </c>
    </row>
    <row r="70" spans="1:29">
      <c r="A70" s="55" t="s">
        <v>203</v>
      </c>
      <c r="B70" s="56">
        <v>7299</v>
      </c>
      <c r="C70" s="56">
        <v>2054826</v>
      </c>
      <c r="D70" s="56" t="s">
        <v>164</v>
      </c>
      <c r="E70" s="56" t="s">
        <v>126</v>
      </c>
      <c r="F70" s="56" t="s">
        <v>179</v>
      </c>
      <c r="G70" s="56" t="s">
        <v>118</v>
      </c>
      <c r="H70" s="61">
        <v>45257.42083333333</v>
      </c>
      <c r="I70" s="56" t="s">
        <v>180</v>
      </c>
      <c r="J70" s="56" t="s">
        <v>116</v>
      </c>
      <c r="K70" s="56" t="s">
        <v>146</v>
      </c>
      <c r="L70" s="56" t="s">
        <v>147</v>
      </c>
      <c r="M70" s="56" t="s">
        <v>183</v>
      </c>
      <c r="N70" s="56">
        <v>3.6999999999999998E-2</v>
      </c>
      <c r="O70" s="56" t="s">
        <v>149</v>
      </c>
      <c r="P70" s="56" t="b">
        <v>0</v>
      </c>
      <c r="Q70" s="56">
        <v>138261413</v>
      </c>
      <c r="R70" s="56" t="s">
        <v>150</v>
      </c>
      <c r="S70" s="56">
        <v>1E-3</v>
      </c>
      <c r="T70" s="56" t="s">
        <v>184</v>
      </c>
      <c r="U70" s="56">
        <v>2023</v>
      </c>
      <c r="V70" s="56" t="s">
        <v>151</v>
      </c>
      <c r="W70" s="56" t="s">
        <v>204</v>
      </c>
      <c r="X70" s="56" t="s">
        <v>154</v>
      </c>
      <c r="Y70" s="56" t="s">
        <v>155</v>
      </c>
      <c r="Z70" s="56">
        <v>507500</v>
      </c>
      <c r="AA70" s="56">
        <v>299100</v>
      </c>
      <c r="AB70" s="56">
        <v>-0.41497245145673001</v>
      </c>
      <c r="AC70" s="59">
        <v>52.579097446717</v>
      </c>
    </row>
    <row r="71" spans="1:29">
      <c r="A71" s="57" t="s">
        <v>203</v>
      </c>
      <c r="B71" s="54">
        <v>7299</v>
      </c>
      <c r="C71" s="54">
        <v>1995385</v>
      </c>
      <c r="D71" s="54" t="s">
        <v>164</v>
      </c>
      <c r="E71" s="54" t="s">
        <v>126</v>
      </c>
      <c r="F71" s="54" t="s">
        <v>179</v>
      </c>
      <c r="G71" s="54" t="s">
        <v>118</v>
      </c>
      <c r="H71" s="62">
        <v>44504.353472222225</v>
      </c>
      <c r="I71" s="54" t="s">
        <v>180</v>
      </c>
      <c r="J71" s="54" t="s">
        <v>116</v>
      </c>
      <c r="K71" s="54" t="s">
        <v>146</v>
      </c>
      <c r="L71" s="54" t="s">
        <v>147</v>
      </c>
      <c r="M71" s="54" t="s">
        <v>183</v>
      </c>
      <c r="N71" s="54">
        <v>6.4000000000000001E-2</v>
      </c>
      <c r="O71" s="54" t="s">
        <v>149</v>
      </c>
      <c r="P71" s="54" t="b">
        <v>0</v>
      </c>
      <c r="Q71" s="54">
        <v>138261413</v>
      </c>
      <c r="R71" s="54" t="s">
        <v>150</v>
      </c>
      <c r="S71" s="54">
        <v>1E-3</v>
      </c>
      <c r="T71" s="54" t="s">
        <v>184</v>
      </c>
      <c r="U71" s="54">
        <v>2021</v>
      </c>
      <c r="V71" s="54" t="s">
        <v>151</v>
      </c>
      <c r="W71" s="54" t="s">
        <v>204</v>
      </c>
      <c r="X71" s="54" t="s">
        <v>154</v>
      </c>
      <c r="Y71" s="54" t="s">
        <v>155</v>
      </c>
      <c r="Z71" s="54">
        <v>507500</v>
      </c>
      <c r="AA71" s="54">
        <v>299100</v>
      </c>
      <c r="AB71" s="54">
        <v>-0.41497245145673001</v>
      </c>
      <c r="AC71" s="60">
        <v>52.579097446717</v>
      </c>
    </row>
    <row r="72" spans="1:29">
      <c r="A72" s="55" t="s">
        <v>187</v>
      </c>
      <c r="B72" s="56">
        <v>7299</v>
      </c>
      <c r="C72" s="56">
        <v>1920679</v>
      </c>
      <c r="D72" s="56" t="s">
        <v>164</v>
      </c>
      <c r="E72" s="56" t="s">
        <v>126</v>
      </c>
      <c r="F72" s="56" t="s">
        <v>179</v>
      </c>
      <c r="G72" s="56" t="s">
        <v>118</v>
      </c>
      <c r="H72" s="61">
        <v>43448.417361111111</v>
      </c>
      <c r="I72" s="56" t="s">
        <v>180</v>
      </c>
      <c r="J72" s="56" t="s">
        <v>116</v>
      </c>
      <c r="K72" s="56" t="s">
        <v>181</v>
      </c>
      <c r="L72" s="56" t="s">
        <v>182</v>
      </c>
      <c r="M72" s="56" t="s">
        <v>183</v>
      </c>
      <c r="N72" s="56">
        <v>1.9E-2</v>
      </c>
      <c r="O72" s="56" t="s">
        <v>149</v>
      </c>
      <c r="P72" s="56" t="b">
        <v>0</v>
      </c>
      <c r="Q72" s="56">
        <v>138261413</v>
      </c>
      <c r="R72" s="56" t="s">
        <v>150</v>
      </c>
      <c r="S72" s="56">
        <v>1E-3</v>
      </c>
      <c r="T72" s="56" t="s">
        <v>184</v>
      </c>
      <c r="U72" s="56">
        <v>2018</v>
      </c>
      <c r="V72" s="56" t="s">
        <v>151</v>
      </c>
      <c r="W72" s="56" t="s">
        <v>188</v>
      </c>
      <c r="X72" s="56" t="s">
        <v>189</v>
      </c>
      <c r="Y72" s="56" t="s">
        <v>155</v>
      </c>
      <c r="Z72" s="56">
        <v>636400</v>
      </c>
      <c r="AA72" s="56">
        <v>291600</v>
      </c>
      <c r="AB72" s="56">
        <v>1.4791973795069699</v>
      </c>
      <c r="AC72" s="59">
        <v>52.471107816141703</v>
      </c>
    </row>
    <row r="73" spans="1:29">
      <c r="A73" s="57" t="s">
        <v>214</v>
      </c>
      <c r="B73" s="54">
        <v>7299</v>
      </c>
      <c r="C73" s="54">
        <v>5320577</v>
      </c>
      <c r="D73" s="54" t="s">
        <v>164</v>
      </c>
      <c r="E73" s="54" t="s">
        <v>126</v>
      </c>
      <c r="F73" s="54" t="s">
        <v>205</v>
      </c>
      <c r="G73" s="54" t="s">
        <v>112</v>
      </c>
      <c r="H73" s="62">
        <v>44676.661111111112</v>
      </c>
      <c r="I73" s="54" t="s">
        <v>180</v>
      </c>
      <c r="J73" s="54" t="s">
        <v>116</v>
      </c>
      <c r="K73" s="54" t="s">
        <v>215</v>
      </c>
      <c r="L73" s="54" t="s">
        <v>216</v>
      </c>
      <c r="M73" s="54" t="s">
        <v>183</v>
      </c>
      <c r="N73" s="54">
        <v>1.4999999999999999E-2</v>
      </c>
      <c r="O73" s="54" t="s">
        <v>149</v>
      </c>
      <c r="P73" s="54" t="b">
        <v>0</v>
      </c>
      <c r="Q73" s="54">
        <v>138261413</v>
      </c>
      <c r="R73" s="54" t="s">
        <v>150</v>
      </c>
      <c r="S73" s="54">
        <v>1E-3</v>
      </c>
      <c r="T73" s="54" t="s">
        <v>184</v>
      </c>
      <c r="U73" s="54">
        <v>2022</v>
      </c>
      <c r="V73" s="54" t="s">
        <v>151</v>
      </c>
      <c r="W73" s="54" t="s">
        <v>217</v>
      </c>
      <c r="X73" s="54" t="s">
        <v>218</v>
      </c>
      <c r="Y73" s="54" t="s">
        <v>155</v>
      </c>
      <c r="Z73" s="54">
        <v>376325</v>
      </c>
      <c r="AA73" s="54">
        <v>405313</v>
      </c>
      <c r="AB73" s="54">
        <v>-2.35874412504654</v>
      </c>
      <c r="AC73" s="60">
        <v>53.543918148915097</v>
      </c>
    </row>
    <row r="74" spans="1:29">
      <c r="A74" s="55" t="s">
        <v>260</v>
      </c>
      <c r="B74" s="56">
        <v>7299</v>
      </c>
      <c r="C74" s="56">
        <v>1507121</v>
      </c>
      <c r="D74" s="56" t="s">
        <v>164</v>
      </c>
      <c r="E74" s="56" t="s">
        <v>126</v>
      </c>
      <c r="F74" s="56" t="s">
        <v>205</v>
      </c>
      <c r="G74" s="56" t="s">
        <v>112</v>
      </c>
      <c r="H74" s="61">
        <v>43733.561111111114</v>
      </c>
      <c r="I74" s="56" t="s">
        <v>180</v>
      </c>
      <c r="J74" s="56" t="s">
        <v>116</v>
      </c>
      <c r="K74" s="56" t="s">
        <v>228</v>
      </c>
      <c r="L74" s="56" t="s">
        <v>229</v>
      </c>
      <c r="M74" s="56" t="s">
        <v>183</v>
      </c>
      <c r="N74" s="56">
        <v>6.5000000000000002E-2</v>
      </c>
      <c r="O74" s="56" t="s">
        <v>149</v>
      </c>
      <c r="P74" s="56" t="b">
        <v>0</v>
      </c>
      <c r="Q74" s="56">
        <v>138261413</v>
      </c>
      <c r="R74" s="56" t="s">
        <v>150</v>
      </c>
      <c r="S74" s="56">
        <v>1E-3</v>
      </c>
      <c r="T74" s="56" t="s">
        <v>184</v>
      </c>
      <c r="U74" s="56">
        <v>2019</v>
      </c>
      <c r="V74" s="56" t="s">
        <v>151</v>
      </c>
      <c r="W74" s="56" t="s">
        <v>261</v>
      </c>
      <c r="X74" s="56" t="s">
        <v>262</v>
      </c>
      <c r="Y74" s="56" t="s">
        <v>155</v>
      </c>
      <c r="Z74" s="56">
        <v>543300</v>
      </c>
      <c r="AA74" s="56">
        <v>114800</v>
      </c>
      <c r="AB74" s="56">
        <v>3.7124230516425702E-2</v>
      </c>
      <c r="AC74" s="59">
        <v>50.914880863638999</v>
      </c>
    </row>
    <row r="75" spans="1:29">
      <c r="A75" s="57" t="s">
        <v>219</v>
      </c>
      <c r="B75" s="54">
        <v>7299</v>
      </c>
      <c r="C75" s="54">
        <v>1601860</v>
      </c>
      <c r="D75" s="54" t="s">
        <v>164</v>
      </c>
      <c r="E75" s="54" t="s">
        <v>126</v>
      </c>
      <c r="F75" s="54" t="s">
        <v>205</v>
      </c>
      <c r="G75" s="54" t="s">
        <v>112</v>
      </c>
      <c r="H75" s="62">
        <v>45127.538888888892</v>
      </c>
      <c r="I75" s="54" t="s">
        <v>180</v>
      </c>
      <c r="J75" s="54" t="s">
        <v>116</v>
      </c>
      <c r="K75" s="54" t="s">
        <v>220</v>
      </c>
      <c r="L75" s="54" t="s">
        <v>221</v>
      </c>
      <c r="M75" s="54" t="s">
        <v>148</v>
      </c>
      <c r="N75" s="54">
        <v>9.9000000000000005E-2</v>
      </c>
      <c r="O75" s="54" t="s">
        <v>149</v>
      </c>
      <c r="P75" s="54" t="b">
        <v>0</v>
      </c>
      <c r="Q75" s="54">
        <v>138261413</v>
      </c>
      <c r="R75" s="54" t="s">
        <v>150</v>
      </c>
      <c r="S75" s="54">
        <v>1E-3</v>
      </c>
      <c r="T75" s="54" t="s">
        <v>184</v>
      </c>
      <c r="U75" s="54">
        <v>2023</v>
      </c>
      <c r="V75" s="54" t="s">
        <v>151</v>
      </c>
      <c r="W75" s="54" t="s">
        <v>222</v>
      </c>
      <c r="X75" s="54" t="s">
        <v>223</v>
      </c>
      <c r="Y75" s="54" t="s">
        <v>155</v>
      </c>
      <c r="Z75" s="54">
        <v>559400</v>
      </c>
      <c r="AA75" s="54">
        <v>142800</v>
      </c>
      <c r="AB75" s="54">
        <v>0.27827943679790101</v>
      </c>
      <c r="AC75" s="60">
        <v>51.162245506364997</v>
      </c>
    </row>
    <row r="76" spans="1:29">
      <c r="A76" s="55" t="s">
        <v>187</v>
      </c>
      <c r="B76" s="56">
        <v>7299</v>
      </c>
      <c r="C76" s="56">
        <v>1916827</v>
      </c>
      <c r="D76" s="56" t="s">
        <v>164</v>
      </c>
      <c r="E76" s="56" t="s">
        <v>126</v>
      </c>
      <c r="F76" s="56" t="s">
        <v>179</v>
      </c>
      <c r="G76" s="56" t="s">
        <v>118</v>
      </c>
      <c r="H76" s="61">
        <v>43391.379861111112</v>
      </c>
      <c r="I76" s="56" t="s">
        <v>180</v>
      </c>
      <c r="J76" s="56" t="s">
        <v>116</v>
      </c>
      <c r="K76" s="56" t="s">
        <v>181</v>
      </c>
      <c r="L76" s="56" t="s">
        <v>182</v>
      </c>
      <c r="M76" s="56" t="s">
        <v>183</v>
      </c>
      <c r="N76" s="56">
        <v>1.4E-2</v>
      </c>
      <c r="O76" s="56" t="s">
        <v>149</v>
      </c>
      <c r="P76" s="56" t="b">
        <v>0</v>
      </c>
      <c r="Q76" s="56">
        <v>138261413</v>
      </c>
      <c r="R76" s="56" t="s">
        <v>150</v>
      </c>
      <c r="S76" s="56">
        <v>1E-3</v>
      </c>
      <c r="T76" s="56" t="s">
        <v>184</v>
      </c>
      <c r="U76" s="56">
        <v>2018</v>
      </c>
      <c r="V76" s="56" t="s">
        <v>151</v>
      </c>
      <c r="W76" s="56" t="s">
        <v>188</v>
      </c>
      <c r="X76" s="56" t="s">
        <v>189</v>
      </c>
      <c r="Y76" s="56" t="s">
        <v>155</v>
      </c>
      <c r="Z76" s="56">
        <v>636400</v>
      </c>
      <c r="AA76" s="56">
        <v>291600</v>
      </c>
      <c r="AB76" s="56">
        <v>1.4791973795069699</v>
      </c>
      <c r="AC76" s="59">
        <v>52.471107816141703</v>
      </c>
    </row>
    <row r="77" spans="1:29">
      <c r="A77" s="57" t="s">
        <v>214</v>
      </c>
      <c r="B77" s="54">
        <v>7299</v>
      </c>
      <c r="C77" s="54">
        <v>5324711</v>
      </c>
      <c r="D77" s="54" t="s">
        <v>164</v>
      </c>
      <c r="E77" s="54" t="s">
        <v>126</v>
      </c>
      <c r="F77" s="54" t="s">
        <v>205</v>
      </c>
      <c r="G77" s="54" t="s">
        <v>112</v>
      </c>
      <c r="H77" s="62">
        <v>44746.701388888891</v>
      </c>
      <c r="I77" s="54" t="s">
        <v>180</v>
      </c>
      <c r="J77" s="54" t="s">
        <v>116</v>
      </c>
      <c r="K77" s="54" t="s">
        <v>215</v>
      </c>
      <c r="L77" s="54" t="s">
        <v>216</v>
      </c>
      <c r="M77" s="54" t="s">
        <v>183</v>
      </c>
      <c r="N77" s="54">
        <v>1.4999999999999999E-2</v>
      </c>
      <c r="O77" s="54" t="s">
        <v>149</v>
      </c>
      <c r="P77" s="54" t="b">
        <v>0</v>
      </c>
      <c r="Q77" s="54">
        <v>138261413</v>
      </c>
      <c r="R77" s="54" t="s">
        <v>150</v>
      </c>
      <c r="S77" s="54">
        <v>1E-3</v>
      </c>
      <c r="T77" s="54" t="s">
        <v>184</v>
      </c>
      <c r="U77" s="54">
        <v>2022</v>
      </c>
      <c r="V77" s="54" t="s">
        <v>151</v>
      </c>
      <c r="W77" s="54" t="s">
        <v>217</v>
      </c>
      <c r="X77" s="54" t="s">
        <v>218</v>
      </c>
      <c r="Y77" s="54" t="s">
        <v>155</v>
      </c>
      <c r="Z77" s="54">
        <v>376325</v>
      </c>
      <c r="AA77" s="54">
        <v>405313</v>
      </c>
      <c r="AB77" s="54">
        <v>-2.35874412504654</v>
      </c>
      <c r="AC77" s="60">
        <v>53.543918148915097</v>
      </c>
    </row>
    <row r="78" spans="1:29">
      <c r="A78" s="55" t="s">
        <v>196</v>
      </c>
      <c r="B78" s="56">
        <v>7299</v>
      </c>
      <c r="C78" s="56">
        <v>1781309</v>
      </c>
      <c r="D78" s="56" t="s">
        <v>164</v>
      </c>
      <c r="E78" s="56" t="s">
        <v>126</v>
      </c>
      <c r="F78" s="56" t="s">
        <v>179</v>
      </c>
      <c r="G78" s="56" t="s">
        <v>118</v>
      </c>
      <c r="H78" s="61">
        <v>41976.645138888889</v>
      </c>
      <c r="I78" s="56" t="s">
        <v>180</v>
      </c>
      <c r="J78" s="56" t="s">
        <v>116</v>
      </c>
      <c r="K78" s="56" t="s">
        <v>181</v>
      </c>
      <c r="L78" s="56" t="s">
        <v>182</v>
      </c>
      <c r="M78" s="56" t="s">
        <v>183</v>
      </c>
      <c r="N78" s="56">
        <v>8.9999999999999993E-3</v>
      </c>
      <c r="O78" s="56" t="s">
        <v>149</v>
      </c>
      <c r="P78" s="56" t="b">
        <v>0</v>
      </c>
      <c r="Q78" s="56">
        <v>138261413</v>
      </c>
      <c r="R78" s="56" t="s">
        <v>150</v>
      </c>
      <c r="S78" s="56">
        <v>1E-3</v>
      </c>
      <c r="T78" s="56" t="s">
        <v>184</v>
      </c>
      <c r="U78" s="56">
        <v>2014</v>
      </c>
      <c r="V78" s="56" t="s">
        <v>151</v>
      </c>
      <c r="W78" s="56" t="s">
        <v>197</v>
      </c>
      <c r="X78" s="56" t="s">
        <v>186</v>
      </c>
      <c r="Y78" s="56" t="s">
        <v>155</v>
      </c>
      <c r="Z78" s="56">
        <v>624300</v>
      </c>
      <c r="AA78" s="56">
        <v>306800</v>
      </c>
      <c r="AB78" s="56">
        <v>1.3116346710660201</v>
      </c>
      <c r="AC78" s="59">
        <v>52.6126273253455</v>
      </c>
    </row>
    <row r="79" spans="1:29">
      <c r="A79" s="57" t="s">
        <v>227</v>
      </c>
      <c r="B79" s="54">
        <v>7299</v>
      </c>
      <c r="C79" s="54">
        <v>1511836</v>
      </c>
      <c r="D79" s="54" t="s">
        <v>164</v>
      </c>
      <c r="E79" s="54" t="s">
        <v>126</v>
      </c>
      <c r="F79" s="54" t="s">
        <v>205</v>
      </c>
      <c r="G79" s="54" t="s">
        <v>112</v>
      </c>
      <c r="H79" s="62">
        <v>43782.461111111108</v>
      </c>
      <c r="I79" s="54" t="s">
        <v>180</v>
      </c>
      <c r="J79" s="54" t="s">
        <v>116</v>
      </c>
      <c r="K79" s="54" t="s">
        <v>228</v>
      </c>
      <c r="L79" s="54" t="s">
        <v>229</v>
      </c>
      <c r="M79" s="54" t="s">
        <v>183</v>
      </c>
      <c r="N79" s="54">
        <v>5.4000000000000003E-3</v>
      </c>
      <c r="O79" s="54" t="s">
        <v>149</v>
      </c>
      <c r="P79" s="54" t="b">
        <v>0</v>
      </c>
      <c r="Q79" s="54">
        <v>138261413</v>
      </c>
      <c r="R79" s="54" t="s">
        <v>150</v>
      </c>
      <c r="S79" s="54">
        <v>1E-3</v>
      </c>
      <c r="T79" s="54" t="s">
        <v>184</v>
      </c>
      <c r="U79" s="54">
        <v>2019</v>
      </c>
      <c r="V79" s="54" t="s">
        <v>151</v>
      </c>
      <c r="W79" s="54" t="s">
        <v>230</v>
      </c>
      <c r="X79" s="54" t="s">
        <v>231</v>
      </c>
      <c r="Y79" s="54" t="s">
        <v>155</v>
      </c>
      <c r="Z79" s="54">
        <v>518152</v>
      </c>
      <c r="AA79" s="54">
        <v>129091</v>
      </c>
      <c r="AB79" s="54">
        <v>-0.31579157460538898</v>
      </c>
      <c r="AC79" s="60">
        <v>51.049025494650301</v>
      </c>
    </row>
    <row r="80" spans="1:29">
      <c r="A80" s="55" t="s">
        <v>198</v>
      </c>
      <c r="B80" s="56">
        <v>7299</v>
      </c>
      <c r="C80" s="56">
        <v>1845004</v>
      </c>
      <c r="D80" s="56" t="s">
        <v>164</v>
      </c>
      <c r="E80" s="56" t="s">
        <v>126</v>
      </c>
      <c r="F80" s="56" t="s">
        <v>179</v>
      </c>
      <c r="G80" s="56" t="s">
        <v>118</v>
      </c>
      <c r="H80" s="61">
        <v>42627.529166666667</v>
      </c>
      <c r="I80" s="56" t="s">
        <v>180</v>
      </c>
      <c r="J80" s="56" t="s">
        <v>116</v>
      </c>
      <c r="K80" s="56" t="s">
        <v>199</v>
      </c>
      <c r="L80" s="56" t="s">
        <v>200</v>
      </c>
      <c r="M80" s="56" t="s">
        <v>183</v>
      </c>
      <c r="N80" s="56">
        <v>8.8999999999999996E-2</v>
      </c>
      <c r="O80" s="56" t="s">
        <v>149</v>
      </c>
      <c r="P80" s="56" t="b">
        <v>0</v>
      </c>
      <c r="Q80" s="56">
        <v>138261413</v>
      </c>
      <c r="R80" s="56" t="s">
        <v>150</v>
      </c>
      <c r="S80" s="56">
        <v>1E-3</v>
      </c>
      <c r="T80" s="56" t="s">
        <v>184</v>
      </c>
      <c r="U80" s="56">
        <v>2016</v>
      </c>
      <c r="V80" s="56" t="s">
        <v>151</v>
      </c>
      <c r="W80" s="56" t="s">
        <v>201</v>
      </c>
      <c r="X80" s="56" t="s">
        <v>202</v>
      </c>
      <c r="Y80" s="56" t="s">
        <v>155</v>
      </c>
      <c r="Z80" s="56">
        <v>516100</v>
      </c>
      <c r="AA80" s="56">
        <v>253300</v>
      </c>
      <c r="AB80" s="56">
        <v>-0.30395486908298303</v>
      </c>
      <c r="AC80" s="59">
        <v>52.1657659569386</v>
      </c>
    </row>
    <row r="81" spans="1:29">
      <c r="A81" s="57" t="s">
        <v>187</v>
      </c>
      <c r="B81" s="54">
        <v>7299</v>
      </c>
      <c r="C81" s="54">
        <v>1896546</v>
      </c>
      <c r="D81" s="54" t="s">
        <v>164</v>
      </c>
      <c r="E81" s="54" t="s">
        <v>126</v>
      </c>
      <c r="F81" s="54" t="s">
        <v>179</v>
      </c>
      <c r="G81" s="54" t="s">
        <v>118</v>
      </c>
      <c r="H81" s="62">
        <v>43167.332638888889</v>
      </c>
      <c r="I81" s="54" t="s">
        <v>180</v>
      </c>
      <c r="J81" s="54" t="s">
        <v>116</v>
      </c>
      <c r="K81" s="54" t="s">
        <v>181</v>
      </c>
      <c r="L81" s="54" t="s">
        <v>182</v>
      </c>
      <c r="M81" s="54" t="s">
        <v>183</v>
      </c>
      <c r="N81" s="54">
        <v>2.4E-2</v>
      </c>
      <c r="O81" s="54" t="s">
        <v>149</v>
      </c>
      <c r="P81" s="54" t="b">
        <v>0</v>
      </c>
      <c r="Q81" s="54">
        <v>138261413</v>
      </c>
      <c r="R81" s="54" t="s">
        <v>150</v>
      </c>
      <c r="S81" s="54">
        <v>1E-3</v>
      </c>
      <c r="T81" s="54" t="s">
        <v>184</v>
      </c>
      <c r="U81" s="54">
        <v>2018</v>
      </c>
      <c r="V81" s="54" t="s">
        <v>151</v>
      </c>
      <c r="W81" s="54" t="s">
        <v>188</v>
      </c>
      <c r="X81" s="54" t="s">
        <v>189</v>
      </c>
      <c r="Y81" s="54" t="s">
        <v>155</v>
      </c>
      <c r="Z81" s="54">
        <v>636400</v>
      </c>
      <c r="AA81" s="54">
        <v>291600</v>
      </c>
      <c r="AB81" s="54">
        <v>1.4791973795069699</v>
      </c>
      <c r="AC81" s="60">
        <v>52.471107816141703</v>
      </c>
    </row>
    <row r="82" spans="1:29">
      <c r="A82" s="55" t="s">
        <v>178</v>
      </c>
      <c r="B82" s="56">
        <v>7299</v>
      </c>
      <c r="C82" s="56">
        <v>1776871</v>
      </c>
      <c r="D82" s="56" t="s">
        <v>164</v>
      </c>
      <c r="E82" s="56" t="s">
        <v>126</v>
      </c>
      <c r="F82" s="56" t="s">
        <v>179</v>
      </c>
      <c r="G82" s="56" t="s">
        <v>118</v>
      </c>
      <c r="H82" s="61">
        <v>41942.686111111114</v>
      </c>
      <c r="I82" s="56" t="s">
        <v>180</v>
      </c>
      <c r="J82" s="56" t="s">
        <v>116</v>
      </c>
      <c r="K82" s="56" t="s">
        <v>181</v>
      </c>
      <c r="L82" s="56" t="s">
        <v>182</v>
      </c>
      <c r="M82" s="56" t="s">
        <v>183</v>
      </c>
      <c r="N82" s="56">
        <v>0.01</v>
      </c>
      <c r="O82" s="56" t="s">
        <v>149</v>
      </c>
      <c r="P82" s="56" t="b">
        <v>0</v>
      </c>
      <c r="Q82" s="56">
        <v>138261413</v>
      </c>
      <c r="R82" s="56" t="s">
        <v>150</v>
      </c>
      <c r="S82" s="56">
        <v>1E-3</v>
      </c>
      <c r="T82" s="56" t="s">
        <v>184</v>
      </c>
      <c r="U82" s="56">
        <v>2014</v>
      </c>
      <c r="V82" s="56" t="s">
        <v>151</v>
      </c>
      <c r="W82" s="56" t="s">
        <v>185</v>
      </c>
      <c r="X82" s="56" t="s">
        <v>186</v>
      </c>
      <c r="Y82" s="56" t="s">
        <v>155</v>
      </c>
      <c r="Z82" s="56">
        <v>620600</v>
      </c>
      <c r="AA82" s="56">
        <v>309500</v>
      </c>
      <c r="AB82" s="56">
        <v>1.2588812496391699</v>
      </c>
      <c r="AC82" s="59">
        <v>52.638374352215699</v>
      </c>
    </row>
    <row r="83" spans="1:29">
      <c r="A83" s="57" t="s">
        <v>224</v>
      </c>
      <c r="B83" s="54">
        <v>7299</v>
      </c>
      <c r="C83" s="54">
        <v>1981761</v>
      </c>
      <c r="D83" s="54" t="s">
        <v>164</v>
      </c>
      <c r="E83" s="54" t="s">
        <v>126</v>
      </c>
      <c r="F83" s="54" t="s">
        <v>179</v>
      </c>
      <c r="G83" s="54" t="s">
        <v>118</v>
      </c>
      <c r="H83" s="62">
        <v>44322.480555555558</v>
      </c>
      <c r="I83" s="54" t="s">
        <v>180</v>
      </c>
      <c r="J83" s="54" t="s">
        <v>116</v>
      </c>
      <c r="K83" s="54" t="s">
        <v>146</v>
      </c>
      <c r="L83" s="54" t="s">
        <v>147</v>
      </c>
      <c r="M83" s="54" t="s">
        <v>183</v>
      </c>
      <c r="N83" s="54">
        <v>5.1999999999999998E-3</v>
      </c>
      <c r="O83" s="54" t="s">
        <v>149</v>
      </c>
      <c r="P83" s="54" t="b">
        <v>0</v>
      </c>
      <c r="Q83" s="54">
        <v>138261413</v>
      </c>
      <c r="R83" s="54" t="s">
        <v>150</v>
      </c>
      <c r="S83" s="54">
        <v>1E-3</v>
      </c>
      <c r="T83" s="54" t="s">
        <v>184</v>
      </c>
      <c r="U83" s="54">
        <v>2021</v>
      </c>
      <c r="V83" s="54" t="s">
        <v>151</v>
      </c>
      <c r="W83" s="54" t="s">
        <v>225</v>
      </c>
      <c r="X83" s="54" t="s">
        <v>226</v>
      </c>
      <c r="Y83" s="54" t="s">
        <v>155</v>
      </c>
      <c r="Z83" s="54">
        <v>500098</v>
      </c>
      <c r="AA83" s="54">
        <v>402866</v>
      </c>
      <c r="AB83" s="54">
        <v>-0.49196935841400102</v>
      </c>
      <c r="AC83" s="60">
        <v>53.512954618294103</v>
      </c>
    </row>
    <row r="84" spans="1:29">
      <c r="A84" s="55" t="s">
        <v>206</v>
      </c>
      <c r="B84" s="56">
        <v>7299</v>
      </c>
      <c r="C84" s="56">
        <v>1901929</v>
      </c>
      <c r="D84" s="56" t="s">
        <v>164</v>
      </c>
      <c r="E84" s="56" t="s">
        <v>126</v>
      </c>
      <c r="F84" s="56" t="s">
        <v>179</v>
      </c>
      <c r="G84" s="56" t="s">
        <v>118</v>
      </c>
      <c r="H84" s="61">
        <v>43236.388888888891</v>
      </c>
      <c r="I84" s="56" t="s">
        <v>180</v>
      </c>
      <c r="J84" s="56" t="s">
        <v>116</v>
      </c>
      <c r="K84" s="56" t="s">
        <v>199</v>
      </c>
      <c r="L84" s="56" t="s">
        <v>200</v>
      </c>
      <c r="M84" s="56" t="s">
        <v>183</v>
      </c>
      <c r="N84" s="56">
        <v>3.4000000000000002E-2</v>
      </c>
      <c r="O84" s="56" t="s">
        <v>149</v>
      </c>
      <c r="P84" s="56" t="b">
        <v>0</v>
      </c>
      <c r="Q84" s="56">
        <v>138261413</v>
      </c>
      <c r="R84" s="56" t="s">
        <v>150</v>
      </c>
      <c r="S84" s="56">
        <v>1E-3</v>
      </c>
      <c r="T84" s="56" t="s">
        <v>184</v>
      </c>
      <c r="U84" s="56">
        <v>2018</v>
      </c>
      <c r="V84" s="56" t="s">
        <v>151</v>
      </c>
      <c r="W84" s="56" t="s">
        <v>207</v>
      </c>
      <c r="X84" s="56" t="s">
        <v>208</v>
      </c>
      <c r="Y84" s="56" t="s">
        <v>155</v>
      </c>
      <c r="Z84" s="56">
        <v>515935</v>
      </c>
      <c r="AA84" s="56">
        <v>253417</v>
      </c>
      <c r="AB84" s="56">
        <v>-0.30632621725807402</v>
      </c>
      <c r="AC84" s="59">
        <v>52.1668520239771</v>
      </c>
    </row>
    <row r="85" spans="1:29">
      <c r="A85" s="57" t="s">
        <v>203</v>
      </c>
      <c r="B85" s="54">
        <v>7299</v>
      </c>
      <c r="C85" s="54">
        <v>2058155</v>
      </c>
      <c r="D85" s="54" t="s">
        <v>164</v>
      </c>
      <c r="E85" s="54" t="s">
        <v>126</v>
      </c>
      <c r="F85" s="54" t="s">
        <v>179</v>
      </c>
      <c r="G85" s="54" t="s">
        <v>118</v>
      </c>
      <c r="H85" s="62">
        <v>45300.554166666669</v>
      </c>
      <c r="I85" s="54" t="s">
        <v>180</v>
      </c>
      <c r="J85" s="54" t="s">
        <v>116</v>
      </c>
      <c r="K85" s="54" t="s">
        <v>146</v>
      </c>
      <c r="L85" s="54" t="s">
        <v>147</v>
      </c>
      <c r="M85" s="54" t="s">
        <v>183</v>
      </c>
      <c r="N85" s="54">
        <v>9.7000000000000003E-3</v>
      </c>
      <c r="O85" s="54" t="s">
        <v>149</v>
      </c>
      <c r="P85" s="54" t="b">
        <v>0</v>
      </c>
      <c r="Q85" s="54">
        <v>138261413</v>
      </c>
      <c r="R85" s="54" t="s">
        <v>150</v>
      </c>
      <c r="S85" s="54">
        <v>1E-3</v>
      </c>
      <c r="T85" s="54" t="s">
        <v>184</v>
      </c>
      <c r="U85" s="54">
        <v>2024</v>
      </c>
      <c r="V85" s="54" t="s">
        <v>151</v>
      </c>
      <c r="W85" s="54" t="s">
        <v>204</v>
      </c>
      <c r="X85" s="54" t="s">
        <v>154</v>
      </c>
      <c r="Y85" s="54" t="s">
        <v>155</v>
      </c>
      <c r="Z85" s="54">
        <v>507500</v>
      </c>
      <c r="AA85" s="54">
        <v>299100</v>
      </c>
      <c r="AB85" s="54">
        <v>-0.41497245145673001</v>
      </c>
      <c r="AC85" s="60">
        <v>52.579097446717</v>
      </c>
    </row>
    <row r="86" spans="1:29">
      <c r="A86" s="55" t="s">
        <v>187</v>
      </c>
      <c r="B86" s="56">
        <v>7299</v>
      </c>
      <c r="C86" s="56">
        <v>2042974</v>
      </c>
      <c r="D86" s="56" t="s">
        <v>164</v>
      </c>
      <c r="E86" s="56" t="s">
        <v>126</v>
      </c>
      <c r="F86" s="56" t="s">
        <v>179</v>
      </c>
      <c r="G86" s="56" t="s">
        <v>118</v>
      </c>
      <c r="H86" s="61">
        <v>45133.52847222222</v>
      </c>
      <c r="I86" s="56" t="s">
        <v>180</v>
      </c>
      <c r="J86" s="56" t="s">
        <v>116</v>
      </c>
      <c r="K86" s="56" t="s">
        <v>181</v>
      </c>
      <c r="L86" s="56" t="s">
        <v>182</v>
      </c>
      <c r="M86" s="56" t="s">
        <v>183</v>
      </c>
      <c r="N86" s="56">
        <v>9.4999999999999998E-3</v>
      </c>
      <c r="O86" s="56" t="s">
        <v>149</v>
      </c>
      <c r="P86" s="56" t="b">
        <v>0</v>
      </c>
      <c r="Q86" s="56">
        <v>138261413</v>
      </c>
      <c r="R86" s="56" t="s">
        <v>150</v>
      </c>
      <c r="S86" s="56">
        <v>1E-3</v>
      </c>
      <c r="T86" s="56" t="s">
        <v>184</v>
      </c>
      <c r="U86" s="56">
        <v>2023</v>
      </c>
      <c r="V86" s="56" t="s">
        <v>151</v>
      </c>
      <c r="W86" s="56" t="s">
        <v>188</v>
      </c>
      <c r="X86" s="56" t="s">
        <v>189</v>
      </c>
      <c r="Y86" s="56" t="s">
        <v>155</v>
      </c>
      <c r="Z86" s="56">
        <v>636400</v>
      </c>
      <c r="AA86" s="56">
        <v>291600</v>
      </c>
      <c r="AB86" s="56">
        <v>1.4791973795069699</v>
      </c>
      <c r="AC86" s="59">
        <v>52.471107816141703</v>
      </c>
    </row>
    <row r="87" spans="1:29">
      <c r="A87" s="57" t="s">
        <v>203</v>
      </c>
      <c r="B87" s="54">
        <v>7299</v>
      </c>
      <c r="C87" s="54">
        <v>1863251</v>
      </c>
      <c r="D87" s="54" t="s">
        <v>164</v>
      </c>
      <c r="E87" s="54" t="s">
        <v>126</v>
      </c>
      <c r="F87" s="54" t="s">
        <v>179</v>
      </c>
      <c r="G87" s="54" t="s">
        <v>118</v>
      </c>
      <c r="H87" s="62">
        <v>42781.59652777778</v>
      </c>
      <c r="I87" s="54" t="s">
        <v>180</v>
      </c>
      <c r="J87" s="54" t="s">
        <v>116</v>
      </c>
      <c r="K87" s="54" t="s">
        <v>146</v>
      </c>
      <c r="L87" s="54" t="s">
        <v>147</v>
      </c>
      <c r="M87" s="54" t="s">
        <v>183</v>
      </c>
      <c r="N87" s="54">
        <v>3.3000000000000002E-2</v>
      </c>
      <c r="O87" s="54" t="s">
        <v>149</v>
      </c>
      <c r="P87" s="54" t="b">
        <v>0</v>
      </c>
      <c r="Q87" s="54">
        <v>138261413</v>
      </c>
      <c r="R87" s="54" t="s">
        <v>150</v>
      </c>
      <c r="S87" s="54">
        <v>1E-3</v>
      </c>
      <c r="T87" s="54" t="s">
        <v>184</v>
      </c>
      <c r="U87" s="54">
        <v>2017</v>
      </c>
      <c r="V87" s="54" t="s">
        <v>151</v>
      </c>
      <c r="W87" s="54" t="s">
        <v>204</v>
      </c>
      <c r="X87" s="54" t="s">
        <v>154</v>
      </c>
      <c r="Y87" s="54" t="s">
        <v>155</v>
      </c>
      <c r="Z87" s="54">
        <v>507500</v>
      </c>
      <c r="AA87" s="54">
        <v>299100</v>
      </c>
      <c r="AB87" s="54">
        <v>-0.41497245145673001</v>
      </c>
      <c r="AC87" s="60">
        <v>52.579097446717</v>
      </c>
    </row>
    <row r="88" spans="1:29">
      <c r="A88" s="55" t="s">
        <v>206</v>
      </c>
      <c r="B88" s="56">
        <v>7299</v>
      </c>
      <c r="C88" s="56">
        <v>2006665</v>
      </c>
      <c r="D88" s="56" t="s">
        <v>164</v>
      </c>
      <c r="E88" s="56" t="s">
        <v>126</v>
      </c>
      <c r="F88" s="56" t="s">
        <v>179</v>
      </c>
      <c r="G88" s="56" t="s">
        <v>118</v>
      </c>
      <c r="H88" s="61">
        <v>44663.429861111108</v>
      </c>
      <c r="I88" s="56" t="s">
        <v>180</v>
      </c>
      <c r="J88" s="56" t="s">
        <v>116</v>
      </c>
      <c r="K88" s="56" t="s">
        <v>199</v>
      </c>
      <c r="L88" s="56" t="s">
        <v>200</v>
      </c>
      <c r="M88" s="56" t="s">
        <v>183</v>
      </c>
      <c r="N88" s="56">
        <v>2.7E-2</v>
      </c>
      <c r="O88" s="56" t="s">
        <v>149</v>
      </c>
      <c r="P88" s="56" t="b">
        <v>0</v>
      </c>
      <c r="Q88" s="56">
        <v>138261413</v>
      </c>
      <c r="R88" s="56" t="s">
        <v>150</v>
      </c>
      <c r="S88" s="56">
        <v>1E-3</v>
      </c>
      <c r="T88" s="56" t="s">
        <v>184</v>
      </c>
      <c r="U88" s="56">
        <v>2022</v>
      </c>
      <c r="V88" s="56" t="s">
        <v>151</v>
      </c>
      <c r="W88" s="56" t="s">
        <v>207</v>
      </c>
      <c r="X88" s="56" t="s">
        <v>208</v>
      </c>
      <c r="Y88" s="56" t="s">
        <v>155</v>
      </c>
      <c r="Z88" s="56">
        <v>515935</v>
      </c>
      <c r="AA88" s="56">
        <v>253417</v>
      </c>
      <c r="AB88" s="56">
        <v>-0.30632621725807402</v>
      </c>
      <c r="AC88" s="59">
        <v>52.1668520239771</v>
      </c>
    </row>
    <row r="89" spans="1:29">
      <c r="A89" s="57" t="s">
        <v>263</v>
      </c>
      <c r="B89" s="54">
        <v>7299</v>
      </c>
      <c r="C89" s="54">
        <v>1625676</v>
      </c>
      <c r="D89" s="54" t="s">
        <v>164</v>
      </c>
      <c r="E89" s="54" t="s">
        <v>126</v>
      </c>
      <c r="F89" s="54" t="s">
        <v>205</v>
      </c>
      <c r="G89" s="54" t="s">
        <v>112</v>
      </c>
      <c r="H89" s="62">
        <v>43472.454861111109</v>
      </c>
      <c r="I89" s="54" t="s">
        <v>180</v>
      </c>
      <c r="J89" s="54" t="s">
        <v>116</v>
      </c>
      <c r="K89" s="54" t="s">
        <v>165</v>
      </c>
      <c r="L89" s="54" t="s">
        <v>166</v>
      </c>
      <c r="M89" s="54" t="s">
        <v>183</v>
      </c>
      <c r="N89" s="54">
        <v>4.4999999999999997E-3</v>
      </c>
      <c r="O89" s="54" t="s">
        <v>149</v>
      </c>
      <c r="P89" s="54" t="b">
        <v>0</v>
      </c>
      <c r="Q89" s="54">
        <v>138261413</v>
      </c>
      <c r="R89" s="54" t="s">
        <v>150</v>
      </c>
      <c r="S89" s="54">
        <v>1E-3</v>
      </c>
      <c r="T89" s="54" t="s">
        <v>184</v>
      </c>
      <c r="U89" s="54">
        <v>2019</v>
      </c>
      <c r="V89" s="54" t="s">
        <v>151</v>
      </c>
      <c r="W89" s="54" t="s">
        <v>264</v>
      </c>
      <c r="X89" s="54" t="s">
        <v>243</v>
      </c>
      <c r="Y89" s="54" t="s">
        <v>155</v>
      </c>
      <c r="Z89" s="54">
        <v>459334</v>
      </c>
      <c r="AA89" s="54">
        <v>444561</v>
      </c>
      <c r="AB89" s="54">
        <v>-1.0986183304297801</v>
      </c>
      <c r="AC89" s="60">
        <v>53.893839137414503</v>
      </c>
    </row>
    <row r="90" spans="1:29">
      <c r="A90" s="55" t="s">
        <v>206</v>
      </c>
      <c r="B90" s="56">
        <v>7299</v>
      </c>
      <c r="C90" s="56">
        <v>1834165</v>
      </c>
      <c r="D90" s="56" t="s">
        <v>164</v>
      </c>
      <c r="E90" s="56" t="s">
        <v>126</v>
      </c>
      <c r="F90" s="56" t="s">
        <v>179</v>
      </c>
      <c r="G90" s="56" t="s">
        <v>118</v>
      </c>
      <c r="H90" s="61">
        <v>42514.409722222219</v>
      </c>
      <c r="I90" s="56" t="s">
        <v>180</v>
      </c>
      <c r="J90" s="56" t="s">
        <v>116</v>
      </c>
      <c r="K90" s="56" t="s">
        <v>199</v>
      </c>
      <c r="L90" s="56" t="s">
        <v>200</v>
      </c>
      <c r="M90" s="56" t="s">
        <v>183</v>
      </c>
      <c r="N90" s="56">
        <v>4.5999999999999999E-2</v>
      </c>
      <c r="O90" s="56" t="s">
        <v>149</v>
      </c>
      <c r="P90" s="56" t="b">
        <v>0</v>
      </c>
      <c r="Q90" s="56">
        <v>138261413</v>
      </c>
      <c r="R90" s="56" t="s">
        <v>150</v>
      </c>
      <c r="S90" s="56">
        <v>1E-3</v>
      </c>
      <c r="T90" s="56" t="s">
        <v>184</v>
      </c>
      <c r="U90" s="56">
        <v>2016</v>
      </c>
      <c r="V90" s="56" t="s">
        <v>151</v>
      </c>
      <c r="W90" s="56" t="s">
        <v>207</v>
      </c>
      <c r="X90" s="56" t="s">
        <v>208</v>
      </c>
      <c r="Y90" s="56" t="s">
        <v>155</v>
      </c>
      <c r="Z90" s="56">
        <v>515935</v>
      </c>
      <c r="AA90" s="56">
        <v>253417</v>
      </c>
      <c r="AB90" s="56">
        <v>-0.30632621725807402</v>
      </c>
      <c r="AC90" s="59">
        <v>52.1668520239771</v>
      </c>
    </row>
    <row r="91" spans="1:29">
      <c r="A91" s="57" t="s">
        <v>247</v>
      </c>
      <c r="B91" s="54">
        <v>7299</v>
      </c>
      <c r="C91" s="54">
        <v>1604819</v>
      </c>
      <c r="D91" s="54" t="s">
        <v>164</v>
      </c>
      <c r="E91" s="54" t="s">
        <v>126</v>
      </c>
      <c r="F91" s="54" t="s">
        <v>236</v>
      </c>
      <c r="G91" s="54" t="s">
        <v>115</v>
      </c>
      <c r="H91" s="62">
        <v>45173.557638888888</v>
      </c>
      <c r="I91" s="54" t="s">
        <v>180</v>
      </c>
      <c r="J91" s="54" t="s">
        <v>116</v>
      </c>
      <c r="K91" s="54" t="s">
        <v>228</v>
      </c>
      <c r="L91" s="54" t="s">
        <v>229</v>
      </c>
      <c r="M91" s="54" t="s">
        <v>183</v>
      </c>
      <c r="N91" s="54">
        <v>2.2000000000000001E-3</v>
      </c>
      <c r="O91" s="54" t="s">
        <v>149</v>
      </c>
      <c r="P91" s="54" t="b">
        <v>0</v>
      </c>
      <c r="Q91" s="54">
        <v>138261413</v>
      </c>
      <c r="R91" s="54" t="s">
        <v>150</v>
      </c>
      <c r="S91" s="54">
        <v>1E-3</v>
      </c>
      <c r="T91" s="54" t="s">
        <v>184</v>
      </c>
      <c r="U91" s="54">
        <v>2023</v>
      </c>
      <c r="V91" s="54" t="s">
        <v>151</v>
      </c>
      <c r="W91" s="54" t="s">
        <v>248</v>
      </c>
      <c r="X91" s="54" t="s">
        <v>249</v>
      </c>
      <c r="Y91" s="54" t="s">
        <v>155</v>
      </c>
      <c r="Z91" s="54">
        <v>435499</v>
      </c>
      <c r="AA91" s="54">
        <v>117847</v>
      </c>
      <c r="AB91" s="54">
        <v>-1.4959290530529701</v>
      </c>
      <c r="AC91" s="60">
        <v>50.958961874929102</v>
      </c>
    </row>
    <row r="92" spans="1:29">
      <c r="A92" s="55" t="s">
        <v>178</v>
      </c>
      <c r="B92" s="56">
        <v>7299</v>
      </c>
      <c r="C92" s="56">
        <v>1906839</v>
      </c>
      <c r="D92" s="56" t="s">
        <v>164</v>
      </c>
      <c r="E92" s="56" t="s">
        <v>126</v>
      </c>
      <c r="F92" s="56" t="s">
        <v>179</v>
      </c>
      <c r="G92" s="56" t="s">
        <v>118</v>
      </c>
      <c r="H92" s="61">
        <v>43287.606249999997</v>
      </c>
      <c r="I92" s="56" t="s">
        <v>180</v>
      </c>
      <c r="J92" s="56" t="s">
        <v>116</v>
      </c>
      <c r="K92" s="56" t="s">
        <v>181</v>
      </c>
      <c r="L92" s="56" t="s">
        <v>182</v>
      </c>
      <c r="M92" s="56" t="s">
        <v>183</v>
      </c>
      <c r="N92" s="56">
        <v>9.5999999999999992E-3</v>
      </c>
      <c r="O92" s="56" t="s">
        <v>149</v>
      </c>
      <c r="P92" s="56" t="b">
        <v>0</v>
      </c>
      <c r="Q92" s="56">
        <v>138261413</v>
      </c>
      <c r="R92" s="56" t="s">
        <v>150</v>
      </c>
      <c r="S92" s="56">
        <v>1E-3</v>
      </c>
      <c r="T92" s="56" t="s">
        <v>184</v>
      </c>
      <c r="U92" s="56">
        <v>2018</v>
      </c>
      <c r="V92" s="56" t="s">
        <v>151</v>
      </c>
      <c r="W92" s="56" t="s">
        <v>185</v>
      </c>
      <c r="X92" s="56" t="s">
        <v>186</v>
      </c>
      <c r="Y92" s="56" t="s">
        <v>155</v>
      </c>
      <c r="Z92" s="56">
        <v>620600</v>
      </c>
      <c r="AA92" s="56">
        <v>309500</v>
      </c>
      <c r="AB92" s="56">
        <v>1.2588812496391699</v>
      </c>
      <c r="AC92" s="59">
        <v>52.638374352215699</v>
      </c>
    </row>
    <row r="93" spans="1:29">
      <c r="A93" s="57" t="s">
        <v>187</v>
      </c>
      <c r="B93" s="54">
        <v>7299</v>
      </c>
      <c r="C93" s="54">
        <v>2009287</v>
      </c>
      <c r="D93" s="54" t="s">
        <v>164</v>
      </c>
      <c r="E93" s="54" t="s">
        <v>126</v>
      </c>
      <c r="F93" s="54" t="s">
        <v>179</v>
      </c>
      <c r="G93" s="54" t="s">
        <v>118</v>
      </c>
      <c r="H93" s="62">
        <v>44691.556250000001</v>
      </c>
      <c r="I93" s="54" t="s">
        <v>180</v>
      </c>
      <c r="J93" s="54" t="s">
        <v>116</v>
      </c>
      <c r="K93" s="54" t="s">
        <v>181</v>
      </c>
      <c r="L93" s="54" t="s">
        <v>182</v>
      </c>
      <c r="M93" s="54" t="s">
        <v>183</v>
      </c>
      <c r="N93" s="54">
        <v>1.2E-2</v>
      </c>
      <c r="O93" s="54" t="s">
        <v>149</v>
      </c>
      <c r="P93" s="54" t="b">
        <v>0</v>
      </c>
      <c r="Q93" s="54">
        <v>138261413</v>
      </c>
      <c r="R93" s="54" t="s">
        <v>150</v>
      </c>
      <c r="S93" s="54">
        <v>1E-3</v>
      </c>
      <c r="T93" s="54" t="s">
        <v>184</v>
      </c>
      <c r="U93" s="54">
        <v>2022</v>
      </c>
      <c r="V93" s="54" t="s">
        <v>151</v>
      </c>
      <c r="W93" s="54" t="s">
        <v>188</v>
      </c>
      <c r="X93" s="54" t="s">
        <v>189</v>
      </c>
      <c r="Y93" s="54" t="s">
        <v>155</v>
      </c>
      <c r="Z93" s="54">
        <v>636400</v>
      </c>
      <c r="AA93" s="54">
        <v>291600</v>
      </c>
      <c r="AB93" s="54">
        <v>1.4791973795069699</v>
      </c>
      <c r="AC93" s="60">
        <v>52.471107816141703</v>
      </c>
    </row>
    <row r="94" spans="1:29">
      <c r="A94" s="55" t="s">
        <v>203</v>
      </c>
      <c r="B94" s="56">
        <v>7299</v>
      </c>
      <c r="C94" s="56">
        <v>1976746</v>
      </c>
      <c r="D94" s="56" t="s">
        <v>164</v>
      </c>
      <c r="E94" s="56" t="s">
        <v>126</v>
      </c>
      <c r="F94" s="56" t="s">
        <v>179</v>
      </c>
      <c r="G94" s="56" t="s">
        <v>118</v>
      </c>
      <c r="H94" s="61">
        <v>44242.606944444444</v>
      </c>
      <c r="I94" s="56" t="s">
        <v>180</v>
      </c>
      <c r="J94" s="56" t="s">
        <v>116</v>
      </c>
      <c r="K94" s="56" t="s">
        <v>146</v>
      </c>
      <c r="L94" s="56" t="s">
        <v>147</v>
      </c>
      <c r="M94" s="56" t="s">
        <v>183</v>
      </c>
      <c r="N94" s="56">
        <v>1.2E-2</v>
      </c>
      <c r="O94" s="56" t="s">
        <v>149</v>
      </c>
      <c r="P94" s="56" t="b">
        <v>0</v>
      </c>
      <c r="Q94" s="56">
        <v>138261413</v>
      </c>
      <c r="R94" s="56" t="s">
        <v>150</v>
      </c>
      <c r="S94" s="56">
        <v>1E-3</v>
      </c>
      <c r="T94" s="56" t="s">
        <v>184</v>
      </c>
      <c r="U94" s="56">
        <v>2021</v>
      </c>
      <c r="V94" s="56" t="s">
        <v>151</v>
      </c>
      <c r="W94" s="56" t="s">
        <v>204</v>
      </c>
      <c r="X94" s="56" t="s">
        <v>154</v>
      </c>
      <c r="Y94" s="56" t="s">
        <v>155</v>
      </c>
      <c r="Z94" s="56">
        <v>507500</v>
      </c>
      <c r="AA94" s="56">
        <v>299100</v>
      </c>
      <c r="AB94" s="56">
        <v>-0.41497245145673001</v>
      </c>
      <c r="AC94" s="59">
        <v>52.579097446717</v>
      </c>
    </row>
    <row r="95" spans="1:29">
      <c r="A95" s="57" t="s">
        <v>241</v>
      </c>
      <c r="B95" s="54">
        <v>7299</v>
      </c>
      <c r="C95" s="54">
        <v>1681220</v>
      </c>
      <c r="D95" s="54" t="s">
        <v>164</v>
      </c>
      <c r="E95" s="54" t="s">
        <v>126</v>
      </c>
      <c r="F95" s="54" t="s">
        <v>179</v>
      </c>
      <c r="G95" s="54" t="s">
        <v>118</v>
      </c>
      <c r="H95" s="62">
        <v>44403.569444444445</v>
      </c>
      <c r="I95" s="54" t="s">
        <v>180</v>
      </c>
      <c r="J95" s="54" t="s">
        <v>116</v>
      </c>
      <c r="K95" s="54" t="s">
        <v>165</v>
      </c>
      <c r="L95" s="54" t="s">
        <v>166</v>
      </c>
      <c r="M95" s="54" t="s">
        <v>183</v>
      </c>
      <c r="N95" s="54">
        <v>6.0000000000000001E-3</v>
      </c>
      <c r="O95" s="54" t="s">
        <v>149</v>
      </c>
      <c r="P95" s="54" t="b">
        <v>0</v>
      </c>
      <c r="Q95" s="54">
        <v>138261413</v>
      </c>
      <c r="R95" s="54" t="s">
        <v>150</v>
      </c>
      <c r="S95" s="54">
        <v>1E-3</v>
      </c>
      <c r="T95" s="54" t="s">
        <v>184</v>
      </c>
      <c r="U95" s="54">
        <v>2021</v>
      </c>
      <c r="V95" s="54" t="s">
        <v>151</v>
      </c>
      <c r="W95" s="54" t="s">
        <v>242</v>
      </c>
      <c r="X95" s="54" t="s">
        <v>243</v>
      </c>
      <c r="Y95" s="54" t="s">
        <v>155</v>
      </c>
      <c r="Z95" s="54">
        <v>456840</v>
      </c>
      <c r="AA95" s="54">
        <v>455364</v>
      </c>
      <c r="AB95" s="54">
        <v>-1.13455725358881</v>
      </c>
      <c r="AC95" s="60">
        <v>53.991201424557502</v>
      </c>
    </row>
    <row r="96" spans="1:29">
      <c r="A96" s="55" t="s">
        <v>187</v>
      </c>
      <c r="B96" s="56">
        <v>7299</v>
      </c>
      <c r="C96" s="56">
        <v>1960590</v>
      </c>
      <c r="D96" s="56" t="s">
        <v>164</v>
      </c>
      <c r="E96" s="56" t="s">
        <v>126</v>
      </c>
      <c r="F96" s="56" t="s">
        <v>205</v>
      </c>
      <c r="G96" s="56" t="s">
        <v>112</v>
      </c>
      <c r="H96" s="61">
        <v>43900.427777777775</v>
      </c>
      <c r="I96" s="56" t="s">
        <v>180</v>
      </c>
      <c r="J96" s="56" t="s">
        <v>116</v>
      </c>
      <c r="K96" s="56" t="s">
        <v>181</v>
      </c>
      <c r="L96" s="56" t="s">
        <v>182</v>
      </c>
      <c r="M96" s="56" t="s">
        <v>183</v>
      </c>
      <c r="N96" s="56">
        <v>6.4000000000000003E-3</v>
      </c>
      <c r="O96" s="56" t="s">
        <v>149</v>
      </c>
      <c r="P96" s="56" t="b">
        <v>0</v>
      </c>
      <c r="Q96" s="56">
        <v>138261413</v>
      </c>
      <c r="R96" s="56" t="s">
        <v>150</v>
      </c>
      <c r="S96" s="56">
        <v>1E-3</v>
      </c>
      <c r="T96" s="56" t="s">
        <v>184</v>
      </c>
      <c r="U96" s="56">
        <v>2020</v>
      </c>
      <c r="V96" s="56" t="s">
        <v>151</v>
      </c>
      <c r="W96" s="56" t="s">
        <v>188</v>
      </c>
      <c r="X96" s="56" t="s">
        <v>189</v>
      </c>
      <c r="Y96" s="56" t="s">
        <v>155</v>
      </c>
      <c r="Z96" s="56">
        <v>636400</v>
      </c>
      <c r="AA96" s="56">
        <v>291600</v>
      </c>
      <c r="AB96" s="56">
        <v>1.4791973795069699</v>
      </c>
      <c r="AC96" s="59">
        <v>52.471107816141703</v>
      </c>
    </row>
    <row r="97" spans="1:29">
      <c r="A97" s="57" t="s">
        <v>187</v>
      </c>
      <c r="B97" s="54">
        <v>7299</v>
      </c>
      <c r="C97" s="54">
        <v>1774064</v>
      </c>
      <c r="D97" s="54" t="s">
        <v>164</v>
      </c>
      <c r="E97" s="54" t="s">
        <v>126</v>
      </c>
      <c r="F97" s="54" t="s">
        <v>205</v>
      </c>
      <c r="G97" s="54" t="s">
        <v>112</v>
      </c>
      <c r="H97" s="62">
        <v>41915.341666666667</v>
      </c>
      <c r="I97" s="54" t="s">
        <v>180</v>
      </c>
      <c r="J97" s="54" t="s">
        <v>116</v>
      </c>
      <c r="K97" s="54" t="s">
        <v>181</v>
      </c>
      <c r="L97" s="54" t="s">
        <v>182</v>
      </c>
      <c r="M97" s="54" t="s">
        <v>183</v>
      </c>
      <c r="N97" s="54">
        <v>1.4999999999999999E-2</v>
      </c>
      <c r="O97" s="54" t="s">
        <v>149</v>
      </c>
      <c r="P97" s="54" t="b">
        <v>0</v>
      </c>
      <c r="Q97" s="54">
        <v>138261413</v>
      </c>
      <c r="R97" s="54" t="s">
        <v>150</v>
      </c>
      <c r="S97" s="54">
        <v>1E-3</v>
      </c>
      <c r="T97" s="54" t="s">
        <v>184</v>
      </c>
      <c r="U97" s="54">
        <v>2014</v>
      </c>
      <c r="V97" s="54" t="s">
        <v>151</v>
      </c>
      <c r="W97" s="54" t="s">
        <v>188</v>
      </c>
      <c r="X97" s="54" t="s">
        <v>189</v>
      </c>
      <c r="Y97" s="54" t="s">
        <v>155</v>
      </c>
      <c r="Z97" s="54">
        <v>636400</v>
      </c>
      <c r="AA97" s="54">
        <v>291600</v>
      </c>
      <c r="AB97" s="54">
        <v>1.4791973795069699</v>
      </c>
      <c r="AC97" s="60">
        <v>52.471107816141703</v>
      </c>
    </row>
    <row r="98" spans="1:29">
      <c r="A98" s="55" t="s">
        <v>265</v>
      </c>
      <c r="B98" s="56">
        <v>7299</v>
      </c>
      <c r="C98" s="56">
        <v>3447869</v>
      </c>
      <c r="D98" s="56" t="s">
        <v>164</v>
      </c>
      <c r="E98" s="56" t="s">
        <v>126</v>
      </c>
      <c r="F98" s="56" t="s">
        <v>236</v>
      </c>
      <c r="G98" s="56" t="s">
        <v>115</v>
      </c>
      <c r="H98" s="61">
        <v>44673.676388888889</v>
      </c>
      <c r="I98" s="56" t="s">
        <v>180</v>
      </c>
      <c r="J98" s="56" t="s">
        <v>116</v>
      </c>
      <c r="K98" s="56" t="s">
        <v>251</v>
      </c>
      <c r="L98" s="56" t="s">
        <v>252</v>
      </c>
      <c r="M98" s="56" t="s">
        <v>183</v>
      </c>
      <c r="N98" s="56">
        <v>9.2999999999999992E-3</v>
      </c>
      <c r="O98" s="56" t="s">
        <v>149</v>
      </c>
      <c r="P98" s="56" t="b">
        <v>0</v>
      </c>
      <c r="Q98" s="56">
        <v>138261413</v>
      </c>
      <c r="R98" s="56" t="s">
        <v>150</v>
      </c>
      <c r="S98" s="56">
        <v>1E-3</v>
      </c>
      <c r="T98" s="56" t="s">
        <v>184</v>
      </c>
      <c r="U98" s="56">
        <v>2022</v>
      </c>
      <c r="V98" s="56" t="s">
        <v>151</v>
      </c>
      <c r="W98" s="56" t="s">
        <v>266</v>
      </c>
      <c r="X98" s="56" t="s">
        <v>267</v>
      </c>
      <c r="Y98" s="56" t="s">
        <v>155</v>
      </c>
      <c r="Z98" s="56">
        <v>387717</v>
      </c>
      <c r="AA98" s="56">
        <v>106747</v>
      </c>
      <c r="AB98" s="56">
        <v>-2.1758871951171499</v>
      </c>
      <c r="AC98" s="59">
        <v>50.860100095138598</v>
      </c>
    </row>
    <row r="99" spans="1:29">
      <c r="A99" s="57" t="s">
        <v>187</v>
      </c>
      <c r="B99" s="54">
        <v>7299</v>
      </c>
      <c r="C99" s="54">
        <v>1924262</v>
      </c>
      <c r="D99" s="54" t="s">
        <v>164</v>
      </c>
      <c r="E99" s="54" t="s">
        <v>126</v>
      </c>
      <c r="F99" s="54" t="s">
        <v>179</v>
      </c>
      <c r="G99" s="54" t="s">
        <v>118</v>
      </c>
      <c r="H99" s="62">
        <v>43494.341666666667</v>
      </c>
      <c r="I99" s="54" t="s">
        <v>180</v>
      </c>
      <c r="J99" s="54" t="s">
        <v>116</v>
      </c>
      <c r="K99" s="54" t="s">
        <v>181</v>
      </c>
      <c r="L99" s="54" t="s">
        <v>182</v>
      </c>
      <c r="M99" s="54" t="s">
        <v>183</v>
      </c>
      <c r="N99" s="54">
        <v>1.6E-2</v>
      </c>
      <c r="O99" s="54" t="s">
        <v>149</v>
      </c>
      <c r="P99" s="54" t="b">
        <v>0</v>
      </c>
      <c r="Q99" s="54">
        <v>138261413</v>
      </c>
      <c r="R99" s="54" t="s">
        <v>150</v>
      </c>
      <c r="S99" s="54">
        <v>1E-3</v>
      </c>
      <c r="T99" s="54" t="s">
        <v>184</v>
      </c>
      <c r="U99" s="54">
        <v>2019</v>
      </c>
      <c r="V99" s="54" t="s">
        <v>151</v>
      </c>
      <c r="W99" s="54" t="s">
        <v>188</v>
      </c>
      <c r="X99" s="54" t="s">
        <v>189</v>
      </c>
      <c r="Y99" s="54" t="s">
        <v>155</v>
      </c>
      <c r="Z99" s="54">
        <v>636400</v>
      </c>
      <c r="AA99" s="54">
        <v>291600</v>
      </c>
      <c r="AB99" s="54">
        <v>1.4791973795069699</v>
      </c>
      <c r="AC99" s="60">
        <v>52.471107816141703</v>
      </c>
    </row>
    <row r="100" spans="1:29">
      <c r="A100" s="55" t="s">
        <v>187</v>
      </c>
      <c r="B100" s="56">
        <v>7299</v>
      </c>
      <c r="C100" s="56">
        <v>1799321</v>
      </c>
      <c r="D100" s="56" t="s">
        <v>164</v>
      </c>
      <c r="E100" s="56" t="s">
        <v>126</v>
      </c>
      <c r="F100" s="56" t="s">
        <v>179</v>
      </c>
      <c r="G100" s="56" t="s">
        <v>118</v>
      </c>
      <c r="H100" s="61">
        <v>42158.370833333334</v>
      </c>
      <c r="I100" s="56" t="s">
        <v>180</v>
      </c>
      <c r="J100" s="56" t="s">
        <v>116</v>
      </c>
      <c r="K100" s="56" t="s">
        <v>181</v>
      </c>
      <c r="L100" s="56" t="s">
        <v>182</v>
      </c>
      <c r="M100" s="56" t="s">
        <v>183</v>
      </c>
      <c r="N100" s="56">
        <v>1.2E-2</v>
      </c>
      <c r="O100" s="56" t="s">
        <v>149</v>
      </c>
      <c r="P100" s="56" t="b">
        <v>0</v>
      </c>
      <c r="Q100" s="56">
        <v>138261413</v>
      </c>
      <c r="R100" s="56" t="s">
        <v>150</v>
      </c>
      <c r="S100" s="56">
        <v>1E-3</v>
      </c>
      <c r="T100" s="56" t="s">
        <v>184</v>
      </c>
      <c r="U100" s="56">
        <v>2015</v>
      </c>
      <c r="V100" s="56" t="s">
        <v>151</v>
      </c>
      <c r="W100" s="56" t="s">
        <v>188</v>
      </c>
      <c r="X100" s="56" t="s">
        <v>189</v>
      </c>
      <c r="Y100" s="56" t="s">
        <v>155</v>
      </c>
      <c r="Z100" s="56">
        <v>636400</v>
      </c>
      <c r="AA100" s="56">
        <v>291600</v>
      </c>
      <c r="AB100" s="56">
        <v>1.4791973795069699</v>
      </c>
      <c r="AC100" s="59">
        <v>52.471107816141703</v>
      </c>
    </row>
    <row r="101" spans="1:29">
      <c r="A101" s="57" t="s">
        <v>263</v>
      </c>
      <c r="B101" s="54">
        <v>7299</v>
      </c>
      <c r="C101" s="54">
        <v>1731559</v>
      </c>
      <c r="D101" s="54" t="s">
        <v>164</v>
      </c>
      <c r="E101" s="54" t="s">
        <v>126</v>
      </c>
      <c r="F101" s="54" t="s">
        <v>179</v>
      </c>
      <c r="G101" s="54" t="s">
        <v>118</v>
      </c>
      <c r="H101" s="62">
        <v>45177.720138888886</v>
      </c>
      <c r="I101" s="54" t="s">
        <v>180</v>
      </c>
      <c r="J101" s="54" t="s">
        <v>116</v>
      </c>
      <c r="K101" s="54" t="s">
        <v>165</v>
      </c>
      <c r="L101" s="54" t="s">
        <v>166</v>
      </c>
      <c r="M101" s="54" t="s">
        <v>148</v>
      </c>
      <c r="N101" s="54">
        <v>7.6E-3</v>
      </c>
      <c r="O101" s="54" t="s">
        <v>149</v>
      </c>
      <c r="P101" s="54" t="b">
        <v>0</v>
      </c>
      <c r="Q101" s="54">
        <v>138261413</v>
      </c>
      <c r="R101" s="54" t="s">
        <v>150</v>
      </c>
      <c r="S101" s="54">
        <v>1E-3</v>
      </c>
      <c r="T101" s="54" t="s">
        <v>184</v>
      </c>
      <c r="U101" s="54">
        <v>2023</v>
      </c>
      <c r="V101" s="54" t="s">
        <v>151</v>
      </c>
      <c r="W101" s="54" t="s">
        <v>264</v>
      </c>
      <c r="X101" s="54" t="s">
        <v>243</v>
      </c>
      <c r="Y101" s="54" t="s">
        <v>155</v>
      </c>
      <c r="Z101" s="54">
        <v>459334</v>
      </c>
      <c r="AA101" s="54">
        <v>444561</v>
      </c>
      <c r="AB101" s="54">
        <v>-1.0986183304297801</v>
      </c>
      <c r="AC101" s="60">
        <v>53.893839137414503</v>
      </c>
    </row>
    <row r="102" spans="1:29">
      <c r="A102" s="55" t="s">
        <v>203</v>
      </c>
      <c r="B102" s="56">
        <v>7299</v>
      </c>
      <c r="C102" s="56">
        <v>1903967</v>
      </c>
      <c r="D102" s="56" t="s">
        <v>164</v>
      </c>
      <c r="E102" s="56" t="s">
        <v>126</v>
      </c>
      <c r="F102" s="56" t="s">
        <v>179</v>
      </c>
      <c r="G102" s="56" t="s">
        <v>118</v>
      </c>
      <c r="H102" s="61">
        <v>43249.444444444445</v>
      </c>
      <c r="I102" s="56" t="s">
        <v>180</v>
      </c>
      <c r="J102" s="56" t="s">
        <v>116</v>
      </c>
      <c r="K102" s="56" t="s">
        <v>146</v>
      </c>
      <c r="L102" s="56" t="s">
        <v>147</v>
      </c>
      <c r="M102" s="56" t="s">
        <v>183</v>
      </c>
      <c r="N102" s="56">
        <v>3.7999999999999999E-2</v>
      </c>
      <c r="O102" s="56" t="s">
        <v>149</v>
      </c>
      <c r="P102" s="56" t="b">
        <v>0</v>
      </c>
      <c r="Q102" s="56">
        <v>138261413</v>
      </c>
      <c r="R102" s="56" t="s">
        <v>150</v>
      </c>
      <c r="S102" s="56">
        <v>1E-3</v>
      </c>
      <c r="T102" s="56" t="s">
        <v>184</v>
      </c>
      <c r="U102" s="56">
        <v>2018</v>
      </c>
      <c r="V102" s="56" t="s">
        <v>151</v>
      </c>
      <c r="W102" s="56" t="s">
        <v>204</v>
      </c>
      <c r="X102" s="56" t="s">
        <v>154</v>
      </c>
      <c r="Y102" s="56" t="s">
        <v>155</v>
      </c>
      <c r="Z102" s="56">
        <v>507500</v>
      </c>
      <c r="AA102" s="56">
        <v>299100</v>
      </c>
      <c r="AB102" s="56">
        <v>-0.41497245145673001</v>
      </c>
      <c r="AC102" s="59">
        <v>52.579097446717</v>
      </c>
    </row>
    <row r="103" spans="1:29">
      <c r="A103" s="57" t="s">
        <v>206</v>
      </c>
      <c r="B103" s="54">
        <v>7299</v>
      </c>
      <c r="C103" s="54">
        <v>1899664</v>
      </c>
      <c r="D103" s="54" t="s">
        <v>164</v>
      </c>
      <c r="E103" s="54" t="s">
        <v>126</v>
      </c>
      <c r="F103" s="54" t="s">
        <v>179</v>
      </c>
      <c r="G103" s="54" t="s">
        <v>118</v>
      </c>
      <c r="H103" s="62">
        <v>43215.579861111109</v>
      </c>
      <c r="I103" s="54" t="s">
        <v>180</v>
      </c>
      <c r="J103" s="54" t="s">
        <v>116</v>
      </c>
      <c r="K103" s="54" t="s">
        <v>199</v>
      </c>
      <c r="L103" s="54" t="s">
        <v>200</v>
      </c>
      <c r="M103" s="54" t="s">
        <v>183</v>
      </c>
      <c r="N103" s="54">
        <v>0.02</v>
      </c>
      <c r="O103" s="54" t="s">
        <v>149</v>
      </c>
      <c r="P103" s="54" t="b">
        <v>0</v>
      </c>
      <c r="Q103" s="54">
        <v>138261413</v>
      </c>
      <c r="R103" s="54" t="s">
        <v>150</v>
      </c>
      <c r="S103" s="54">
        <v>1E-3</v>
      </c>
      <c r="T103" s="54" t="s">
        <v>184</v>
      </c>
      <c r="U103" s="54">
        <v>2018</v>
      </c>
      <c r="V103" s="54" t="s">
        <v>151</v>
      </c>
      <c r="W103" s="54" t="s">
        <v>207</v>
      </c>
      <c r="X103" s="54" t="s">
        <v>208</v>
      </c>
      <c r="Y103" s="54" t="s">
        <v>155</v>
      </c>
      <c r="Z103" s="54">
        <v>515935</v>
      </c>
      <c r="AA103" s="54">
        <v>253417</v>
      </c>
      <c r="AB103" s="54">
        <v>-0.30632621725807402</v>
      </c>
      <c r="AC103" s="60">
        <v>52.1668520239771</v>
      </c>
    </row>
    <row r="104" spans="1:29">
      <c r="A104" s="55" t="s">
        <v>187</v>
      </c>
      <c r="B104" s="56">
        <v>7299</v>
      </c>
      <c r="C104" s="56">
        <v>1815371</v>
      </c>
      <c r="D104" s="56" t="s">
        <v>164</v>
      </c>
      <c r="E104" s="56" t="s">
        <v>126</v>
      </c>
      <c r="F104" s="56" t="s">
        <v>179</v>
      </c>
      <c r="G104" s="56" t="s">
        <v>118</v>
      </c>
      <c r="H104" s="61">
        <v>42320.558333333334</v>
      </c>
      <c r="I104" s="56" t="s">
        <v>180</v>
      </c>
      <c r="J104" s="56" t="s">
        <v>116</v>
      </c>
      <c r="K104" s="56" t="s">
        <v>181</v>
      </c>
      <c r="L104" s="56" t="s">
        <v>182</v>
      </c>
      <c r="M104" s="56" t="s">
        <v>183</v>
      </c>
      <c r="N104" s="56">
        <v>2.8000000000000001E-2</v>
      </c>
      <c r="O104" s="56" t="s">
        <v>149</v>
      </c>
      <c r="P104" s="56" t="b">
        <v>0</v>
      </c>
      <c r="Q104" s="56">
        <v>138261413</v>
      </c>
      <c r="R104" s="56" t="s">
        <v>150</v>
      </c>
      <c r="S104" s="56">
        <v>1E-3</v>
      </c>
      <c r="T104" s="56" t="s">
        <v>184</v>
      </c>
      <c r="U104" s="56">
        <v>2015</v>
      </c>
      <c r="V104" s="56" t="s">
        <v>151</v>
      </c>
      <c r="W104" s="56" t="s">
        <v>188</v>
      </c>
      <c r="X104" s="56" t="s">
        <v>189</v>
      </c>
      <c r="Y104" s="56" t="s">
        <v>155</v>
      </c>
      <c r="Z104" s="56">
        <v>636400</v>
      </c>
      <c r="AA104" s="56">
        <v>291600</v>
      </c>
      <c r="AB104" s="56">
        <v>1.4791973795069699</v>
      </c>
      <c r="AC104" s="59">
        <v>52.471107816141703</v>
      </c>
    </row>
    <row r="105" spans="1:29">
      <c r="A105" s="57" t="s">
        <v>187</v>
      </c>
      <c r="B105" s="54">
        <v>7299</v>
      </c>
      <c r="C105" s="54">
        <v>1860260</v>
      </c>
      <c r="D105" s="54" t="s">
        <v>164</v>
      </c>
      <c r="E105" s="54" t="s">
        <v>126</v>
      </c>
      <c r="F105" s="54" t="s">
        <v>179</v>
      </c>
      <c r="G105" s="54" t="s">
        <v>118</v>
      </c>
      <c r="H105" s="62">
        <v>42745.65625</v>
      </c>
      <c r="I105" s="54" t="s">
        <v>180</v>
      </c>
      <c r="J105" s="54" t="s">
        <v>116</v>
      </c>
      <c r="K105" s="54" t="s">
        <v>181</v>
      </c>
      <c r="L105" s="54" t="s">
        <v>182</v>
      </c>
      <c r="M105" s="54" t="s">
        <v>183</v>
      </c>
      <c r="N105" s="54">
        <v>1.2999999999999999E-2</v>
      </c>
      <c r="O105" s="54" t="s">
        <v>149</v>
      </c>
      <c r="P105" s="54" t="b">
        <v>0</v>
      </c>
      <c r="Q105" s="54">
        <v>138261413</v>
      </c>
      <c r="R105" s="54" t="s">
        <v>150</v>
      </c>
      <c r="S105" s="54">
        <v>1E-3</v>
      </c>
      <c r="T105" s="54" t="s">
        <v>184</v>
      </c>
      <c r="U105" s="54">
        <v>2017</v>
      </c>
      <c r="V105" s="54" t="s">
        <v>151</v>
      </c>
      <c r="W105" s="54" t="s">
        <v>188</v>
      </c>
      <c r="X105" s="54" t="s">
        <v>189</v>
      </c>
      <c r="Y105" s="54" t="s">
        <v>155</v>
      </c>
      <c r="Z105" s="54">
        <v>636400</v>
      </c>
      <c r="AA105" s="54">
        <v>291600</v>
      </c>
      <c r="AB105" s="54">
        <v>1.4791973795069699</v>
      </c>
      <c r="AC105" s="60">
        <v>52.471107816141703</v>
      </c>
    </row>
    <row r="106" spans="1:29">
      <c r="A106" s="55" t="s">
        <v>203</v>
      </c>
      <c r="B106" s="56">
        <v>7299</v>
      </c>
      <c r="C106" s="56">
        <v>1898700</v>
      </c>
      <c r="D106" s="56" t="s">
        <v>164</v>
      </c>
      <c r="E106" s="56" t="s">
        <v>126</v>
      </c>
      <c r="F106" s="56" t="s">
        <v>179</v>
      </c>
      <c r="G106" s="56" t="s">
        <v>118</v>
      </c>
      <c r="H106" s="61">
        <v>43195.570833333331</v>
      </c>
      <c r="I106" s="56" t="s">
        <v>180</v>
      </c>
      <c r="J106" s="56" t="s">
        <v>116</v>
      </c>
      <c r="K106" s="56" t="s">
        <v>146</v>
      </c>
      <c r="L106" s="56" t="s">
        <v>147</v>
      </c>
      <c r="M106" s="56" t="s">
        <v>183</v>
      </c>
      <c r="N106" s="56">
        <v>9.2999999999999992E-3</v>
      </c>
      <c r="O106" s="56" t="s">
        <v>149</v>
      </c>
      <c r="P106" s="56" t="b">
        <v>0</v>
      </c>
      <c r="Q106" s="56">
        <v>138261413</v>
      </c>
      <c r="R106" s="56" t="s">
        <v>150</v>
      </c>
      <c r="S106" s="56">
        <v>1E-3</v>
      </c>
      <c r="T106" s="56" t="s">
        <v>184</v>
      </c>
      <c r="U106" s="56">
        <v>2018</v>
      </c>
      <c r="V106" s="56" t="s">
        <v>151</v>
      </c>
      <c r="W106" s="56" t="s">
        <v>204</v>
      </c>
      <c r="X106" s="56" t="s">
        <v>154</v>
      </c>
      <c r="Y106" s="56" t="s">
        <v>155</v>
      </c>
      <c r="Z106" s="56">
        <v>507500</v>
      </c>
      <c r="AA106" s="56">
        <v>299100</v>
      </c>
      <c r="AB106" s="56">
        <v>-0.41497245145673001</v>
      </c>
      <c r="AC106" s="59">
        <v>52.579097446717</v>
      </c>
    </row>
    <row r="107" spans="1:29">
      <c r="A107" s="57" t="s">
        <v>178</v>
      </c>
      <c r="B107" s="54">
        <v>7299</v>
      </c>
      <c r="C107" s="54">
        <v>2059651</v>
      </c>
      <c r="D107" s="54" t="s">
        <v>164</v>
      </c>
      <c r="E107" s="54" t="s">
        <v>126</v>
      </c>
      <c r="F107" s="54" t="s">
        <v>179</v>
      </c>
      <c r="G107" s="54" t="s">
        <v>118</v>
      </c>
      <c r="H107" s="62">
        <v>45322.490277777775</v>
      </c>
      <c r="I107" s="54" t="s">
        <v>180</v>
      </c>
      <c r="J107" s="54" t="s">
        <v>116</v>
      </c>
      <c r="K107" s="54" t="s">
        <v>181</v>
      </c>
      <c r="L107" s="54" t="s">
        <v>182</v>
      </c>
      <c r="M107" s="54" t="s">
        <v>183</v>
      </c>
      <c r="N107" s="54">
        <v>4.4000000000000003E-3</v>
      </c>
      <c r="O107" s="54" t="s">
        <v>149</v>
      </c>
      <c r="P107" s="54" t="b">
        <v>0</v>
      </c>
      <c r="Q107" s="54">
        <v>138261413</v>
      </c>
      <c r="R107" s="54" t="s">
        <v>150</v>
      </c>
      <c r="S107" s="54">
        <v>1E-3</v>
      </c>
      <c r="T107" s="54" t="s">
        <v>184</v>
      </c>
      <c r="U107" s="54">
        <v>2024</v>
      </c>
      <c r="V107" s="54" t="s">
        <v>151</v>
      </c>
      <c r="W107" s="54" t="s">
        <v>185</v>
      </c>
      <c r="X107" s="54" t="s">
        <v>186</v>
      </c>
      <c r="Y107" s="54" t="s">
        <v>155</v>
      </c>
      <c r="Z107" s="54">
        <v>620600</v>
      </c>
      <c r="AA107" s="54">
        <v>309500</v>
      </c>
      <c r="AB107" s="54">
        <v>1.2588812496391699</v>
      </c>
      <c r="AC107" s="60">
        <v>52.638374352215699</v>
      </c>
    </row>
    <row r="108" spans="1:29">
      <c r="A108" s="55" t="s">
        <v>187</v>
      </c>
      <c r="B108" s="56">
        <v>7299</v>
      </c>
      <c r="C108" s="56">
        <v>1983619</v>
      </c>
      <c r="D108" s="56" t="s">
        <v>164</v>
      </c>
      <c r="E108" s="56" t="s">
        <v>126</v>
      </c>
      <c r="F108" s="56" t="s">
        <v>179</v>
      </c>
      <c r="G108" s="56" t="s">
        <v>118</v>
      </c>
      <c r="H108" s="61">
        <v>44341.495833333334</v>
      </c>
      <c r="I108" s="56" t="s">
        <v>180</v>
      </c>
      <c r="J108" s="56" t="s">
        <v>116</v>
      </c>
      <c r="K108" s="56" t="s">
        <v>181</v>
      </c>
      <c r="L108" s="56" t="s">
        <v>182</v>
      </c>
      <c r="M108" s="56" t="s">
        <v>183</v>
      </c>
      <c r="N108" s="56">
        <v>7.7000000000000002E-3</v>
      </c>
      <c r="O108" s="56" t="s">
        <v>149</v>
      </c>
      <c r="P108" s="56" t="b">
        <v>0</v>
      </c>
      <c r="Q108" s="56">
        <v>138261413</v>
      </c>
      <c r="R108" s="56" t="s">
        <v>150</v>
      </c>
      <c r="S108" s="56">
        <v>1E-3</v>
      </c>
      <c r="T108" s="56" t="s">
        <v>184</v>
      </c>
      <c r="U108" s="56">
        <v>2021</v>
      </c>
      <c r="V108" s="56" t="s">
        <v>151</v>
      </c>
      <c r="W108" s="56" t="s">
        <v>188</v>
      </c>
      <c r="X108" s="56" t="s">
        <v>189</v>
      </c>
      <c r="Y108" s="56" t="s">
        <v>155</v>
      </c>
      <c r="Z108" s="56">
        <v>636400</v>
      </c>
      <c r="AA108" s="56">
        <v>291600</v>
      </c>
      <c r="AB108" s="56">
        <v>1.4791973795069699</v>
      </c>
      <c r="AC108" s="59">
        <v>52.471107816141703</v>
      </c>
    </row>
    <row r="109" spans="1:29">
      <c r="A109" s="57" t="s">
        <v>268</v>
      </c>
      <c r="B109" s="54">
        <v>7299</v>
      </c>
      <c r="C109" s="54">
        <v>1596355</v>
      </c>
      <c r="D109" s="54" t="s">
        <v>164</v>
      </c>
      <c r="E109" s="54" t="s">
        <v>126</v>
      </c>
      <c r="F109" s="54" t="s">
        <v>205</v>
      </c>
      <c r="G109" s="54" t="s">
        <v>112</v>
      </c>
      <c r="H109" s="62">
        <v>43048.436111111114</v>
      </c>
      <c r="I109" s="54" t="s">
        <v>180</v>
      </c>
      <c r="J109" s="54" t="s">
        <v>116</v>
      </c>
      <c r="K109" s="54" t="s">
        <v>269</v>
      </c>
      <c r="L109" s="54" t="s">
        <v>270</v>
      </c>
      <c r="M109" s="54" t="s">
        <v>183</v>
      </c>
      <c r="N109" s="54">
        <v>2.8E-3</v>
      </c>
      <c r="O109" s="54" t="s">
        <v>149</v>
      </c>
      <c r="P109" s="54" t="b">
        <v>0</v>
      </c>
      <c r="Q109" s="54">
        <v>138261413</v>
      </c>
      <c r="R109" s="54" t="s">
        <v>150</v>
      </c>
      <c r="S109" s="54">
        <v>1E-3</v>
      </c>
      <c r="T109" s="54" t="s">
        <v>184</v>
      </c>
      <c r="U109" s="54">
        <v>2017</v>
      </c>
      <c r="V109" s="54" t="s">
        <v>151</v>
      </c>
      <c r="W109" s="54" t="s">
        <v>271</v>
      </c>
      <c r="X109" s="54" t="s">
        <v>272</v>
      </c>
      <c r="Y109" s="54" t="s">
        <v>155</v>
      </c>
      <c r="Z109" s="54">
        <v>426660</v>
      </c>
      <c r="AA109" s="54">
        <v>581425</v>
      </c>
      <c r="AB109" s="54">
        <v>-1.5834660112324299</v>
      </c>
      <c r="AC109" s="60">
        <v>55.126490648696702</v>
      </c>
    </row>
    <row r="110" spans="1:29">
      <c r="A110" s="55" t="s">
        <v>178</v>
      </c>
      <c r="B110" s="56">
        <v>7299</v>
      </c>
      <c r="C110" s="56">
        <v>1790925</v>
      </c>
      <c r="D110" s="56" t="s">
        <v>164</v>
      </c>
      <c r="E110" s="56" t="s">
        <v>126</v>
      </c>
      <c r="F110" s="56" t="s">
        <v>179</v>
      </c>
      <c r="G110" s="56" t="s">
        <v>118</v>
      </c>
      <c r="H110" s="61">
        <v>42080.561111111114</v>
      </c>
      <c r="I110" s="56" t="s">
        <v>180</v>
      </c>
      <c r="J110" s="56" t="s">
        <v>116</v>
      </c>
      <c r="K110" s="56" t="s">
        <v>181</v>
      </c>
      <c r="L110" s="56" t="s">
        <v>182</v>
      </c>
      <c r="M110" s="56" t="s">
        <v>183</v>
      </c>
      <c r="N110" s="56">
        <v>8.0000000000000002E-3</v>
      </c>
      <c r="O110" s="56" t="s">
        <v>149</v>
      </c>
      <c r="P110" s="56" t="b">
        <v>0</v>
      </c>
      <c r="Q110" s="56">
        <v>138261413</v>
      </c>
      <c r="R110" s="56" t="s">
        <v>150</v>
      </c>
      <c r="S110" s="56">
        <v>1E-3</v>
      </c>
      <c r="T110" s="56" t="s">
        <v>184</v>
      </c>
      <c r="U110" s="56">
        <v>2015</v>
      </c>
      <c r="V110" s="56" t="s">
        <v>151</v>
      </c>
      <c r="W110" s="56" t="s">
        <v>185</v>
      </c>
      <c r="X110" s="56" t="s">
        <v>186</v>
      </c>
      <c r="Y110" s="56" t="s">
        <v>155</v>
      </c>
      <c r="Z110" s="56">
        <v>620600</v>
      </c>
      <c r="AA110" s="56">
        <v>309500</v>
      </c>
      <c r="AB110" s="56">
        <v>1.2588812496391699</v>
      </c>
      <c r="AC110" s="59">
        <v>52.638374352215699</v>
      </c>
    </row>
    <row r="111" spans="1:29">
      <c r="A111" s="57" t="s">
        <v>187</v>
      </c>
      <c r="B111" s="54">
        <v>7299</v>
      </c>
      <c r="C111" s="54">
        <v>1807129</v>
      </c>
      <c r="D111" s="54" t="s">
        <v>164</v>
      </c>
      <c r="E111" s="54" t="s">
        <v>126</v>
      </c>
      <c r="F111" s="54" t="s">
        <v>179</v>
      </c>
      <c r="G111" s="54" t="s">
        <v>118</v>
      </c>
      <c r="H111" s="62">
        <v>42242.686805555553</v>
      </c>
      <c r="I111" s="54" t="s">
        <v>180</v>
      </c>
      <c r="J111" s="54" t="s">
        <v>116</v>
      </c>
      <c r="K111" s="54" t="s">
        <v>181</v>
      </c>
      <c r="L111" s="54" t="s">
        <v>182</v>
      </c>
      <c r="M111" s="54" t="s">
        <v>183</v>
      </c>
      <c r="N111" s="54">
        <v>1.2999999999999999E-2</v>
      </c>
      <c r="O111" s="54" t="s">
        <v>149</v>
      </c>
      <c r="P111" s="54" t="b">
        <v>0</v>
      </c>
      <c r="Q111" s="54">
        <v>138261413</v>
      </c>
      <c r="R111" s="54" t="s">
        <v>150</v>
      </c>
      <c r="S111" s="54">
        <v>1E-3</v>
      </c>
      <c r="T111" s="54" t="s">
        <v>184</v>
      </c>
      <c r="U111" s="54">
        <v>2015</v>
      </c>
      <c r="V111" s="54" t="s">
        <v>151</v>
      </c>
      <c r="W111" s="54" t="s">
        <v>188</v>
      </c>
      <c r="X111" s="54" t="s">
        <v>189</v>
      </c>
      <c r="Y111" s="54" t="s">
        <v>155</v>
      </c>
      <c r="Z111" s="54">
        <v>636400</v>
      </c>
      <c r="AA111" s="54">
        <v>291600</v>
      </c>
      <c r="AB111" s="54">
        <v>1.4791973795069699</v>
      </c>
      <c r="AC111" s="60">
        <v>52.471107816141703</v>
      </c>
    </row>
    <row r="112" spans="1:29">
      <c r="A112" s="55" t="s">
        <v>273</v>
      </c>
      <c r="B112" s="56">
        <v>7299</v>
      </c>
      <c r="C112" s="56">
        <v>2009440</v>
      </c>
      <c r="D112" s="56" t="s">
        <v>164</v>
      </c>
      <c r="E112" s="56" t="s">
        <v>126</v>
      </c>
      <c r="F112" s="56" t="s">
        <v>236</v>
      </c>
      <c r="G112" s="56" t="s">
        <v>115</v>
      </c>
      <c r="H112" s="61">
        <v>44693.413194444445</v>
      </c>
      <c r="I112" s="56" t="s">
        <v>180</v>
      </c>
      <c r="J112" s="56" t="s">
        <v>116</v>
      </c>
      <c r="K112" s="56" t="s">
        <v>146</v>
      </c>
      <c r="L112" s="56" t="s">
        <v>147</v>
      </c>
      <c r="M112" s="56" t="s">
        <v>183</v>
      </c>
      <c r="N112" s="56">
        <v>4.4999999999999998E-2</v>
      </c>
      <c r="O112" s="56" t="s">
        <v>149</v>
      </c>
      <c r="P112" s="56" t="b">
        <v>0</v>
      </c>
      <c r="Q112" s="56">
        <v>138261413</v>
      </c>
      <c r="R112" s="56" t="s">
        <v>150</v>
      </c>
      <c r="S112" s="56">
        <v>1E-3</v>
      </c>
      <c r="T112" s="56" t="s">
        <v>184</v>
      </c>
      <c r="U112" s="56">
        <v>2022</v>
      </c>
      <c r="V112" s="56" t="s">
        <v>151</v>
      </c>
      <c r="W112" s="56" t="s">
        <v>274</v>
      </c>
      <c r="X112" s="56" t="s">
        <v>275</v>
      </c>
      <c r="Y112" s="56" t="s">
        <v>155</v>
      </c>
      <c r="Z112" s="56">
        <v>501547</v>
      </c>
      <c r="AA112" s="56">
        <v>370926</v>
      </c>
      <c r="AB112" s="56">
        <v>-0.48037495542409397</v>
      </c>
      <c r="AC112" s="59">
        <v>53.225682809836599</v>
      </c>
    </row>
    <row r="113" spans="1:29">
      <c r="A113" s="57" t="s">
        <v>187</v>
      </c>
      <c r="B113" s="54">
        <v>7299</v>
      </c>
      <c r="C113" s="54">
        <v>1923591</v>
      </c>
      <c r="D113" s="54" t="s">
        <v>164</v>
      </c>
      <c r="E113" s="54" t="s">
        <v>126</v>
      </c>
      <c r="F113" s="54" t="s">
        <v>179</v>
      </c>
      <c r="G113" s="54" t="s">
        <v>118</v>
      </c>
      <c r="H113" s="62">
        <v>43483.335416666669</v>
      </c>
      <c r="I113" s="54" t="s">
        <v>180</v>
      </c>
      <c r="J113" s="54" t="s">
        <v>116</v>
      </c>
      <c r="K113" s="54" t="s">
        <v>181</v>
      </c>
      <c r="L113" s="54" t="s">
        <v>182</v>
      </c>
      <c r="M113" s="54" t="s">
        <v>183</v>
      </c>
      <c r="N113" s="54">
        <v>0.02</v>
      </c>
      <c r="O113" s="54" t="s">
        <v>149</v>
      </c>
      <c r="P113" s="54" t="b">
        <v>0</v>
      </c>
      <c r="Q113" s="54">
        <v>138261413</v>
      </c>
      <c r="R113" s="54" t="s">
        <v>150</v>
      </c>
      <c r="S113" s="54">
        <v>1E-3</v>
      </c>
      <c r="T113" s="54" t="s">
        <v>184</v>
      </c>
      <c r="U113" s="54">
        <v>2019</v>
      </c>
      <c r="V113" s="54" t="s">
        <v>151</v>
      </c>
      <c r="W113" s="54" t="s">
        <v>188</v>
      </c>
      <c r="X113" s="54" t="s">
        <v>189</v>
      </c>
      <c r="Y113" s="54" t="s">
        <v>155</v>
      </c>
      <c r="Z113" s="54">
        <v>636400</v>
      </c>
      <c r="AA113" s="54">
        <v>291600</v>
      </c>
      <c r="AB113" s="54">
        <v>1.4791973795069699</v>
      </c>
      <c r="AC113" s="60">
        <v>52.471107816141703</v>
      </c>
    </row>
    <row r="114" spans="1:29">
      <c r="A114" s="55" t="s">
        <v>190</v>
      </c>
      <c r="B114" s="56">
        <v>7299</v>
      </c>
      <c r="C114" s="56">
        <v>4657269</v>
      </c>
      <c r="D114" s="56" t="s">
        <v>164</v>
      </c>
      <c r="E114" s="56" t="s">
        <v>126</v>
      </c>
      <c r="F114" s="56" t="s">
        <v>179</v>
      </c>
      <c r="G114" s="56" t="s">
        <v>118</v>
      </c>
      <c r="H114" s="61">
        <v>42598.6</v>
      </c>
      <c r="I114" s="56" t="s">
        <v>191</v>
      </c>
      <c r="J114" s="56" t="s">
        <v>119</v>
      </c>
      <c r="K114" s="56" t="s">
        <v>192</v>
      </c>
      <c r="L114" s="56" t="s">
        <v>193</v>
      </c>
      <c r="M114" s="56" t="s">
        <v>183</v>
      </c>
      <c r="N114" s="56">
        <v>3.7000000000000002E-3</v>
      </c>
      <c r="O114" s="56" t="s">
        <v>149</v>
      </c>
      <c r="P114" s="56" t="b">
        <v>0</v>
      </c>
      <c r="Q114" s="56">
        <v>138261413</v>
      </c>
      <c r="R114" s="56" t="s">
        <v>150</v>
      </c>
      <c r="S114" s="56">
        <v>1E-3</v>
      </c>
      <c r="T114" s="56" t="s">
        <v>184</v>
      </c>
      <c r="U114" s="56">
        <v>2016</v>
      </c>
      <c r="V114" s="56" t="s">
        <v>151</v>
      </c>
      <c r="W114" s="56" t="s">
        <v>194</v>
      </c>
      <c r="X114" s="56" t="s">
        <v>195</v>
      </c>
      <c r="Y114" s="56" t="s">
        <v>155</v>
      </c>
      <c r="Z114" s="56">
        <v>357000</v>
      </c>
      <c r="AA114" s="56">
        <v>237460</v>
      </c>
      <c r="AB114" s="56">
        <v>-2.62823009845419</v>
      </c>
      <c r="AC114" s="59">
        <v>52.033868710239098</v>
      </c>
    </row>
    <row r="115" spans="1:29">
      <c r="A115" s="57" t="s">
        <v>187</v>
      </c>
      <c r="B115" s="54">
        <v>7299</v>
      </c>
      <c r="C115" s="54">
        <v>1917988</v>
      </c>
      <c r="D115" s="54" t="s">
        <v>164</v>
      </c>
      <c r="E115" s="54" t="s">
        <v>126</v>
      </c>
      <c r="F115" s="54" t="s">
        <v>179</v>
      </c>
      <c r="G115" s="54" t="s">
        <v>118</v>
      </c>
      <c r="H115" s="62">
        <v>43416.334027777775</v>
      </c>
      <c r="I115" s="54" t="s">
        <v>180</v>
      </c>
      <c r="J115" s="54" t="s">
        <v>116</v>
      </c>
      <c r="K115" s="54" t="s">
        <v>181</v>
      </c>
      <c r="L115" s="54" t="s">
        <v>182</v>
      </c>
      <c r="M115" s="54" t="s">
        <v>183</v>
      </c>
      <c r="N115" s="54">
        <v>1.7999999999999999E-2</v>
      </c>
      <c r="O115" s="54" t="s">
        <v>149</v>
      </c>
      <c r="P115" s="54" t="b">
        <v>0</v>
      </c>
      <c r="Q115" s="54">
        <v>138261413</v>
      </c>
      <c r="R115" s="54" t="s">
        <v>150</v>
      </c>
      <c r="S115" s="54">
        <v>1E-3</v>
      </c>
      <c r="T115" s="54" t="s">
        <v>184</v>
      </c>
      <c r="U115" s="54">
        <v>2018</v>
      </c>
      <c r="V115" s="54" t="s">
        <v>151</v>
      </c>
      <c r="W115" s="54" t="s">
        <v>188</v>
      </c>
      <c r="X115" s="54" t="s">
        <v>189</v>
      </c>
      <c r="Y115" s="54" t="s">
        <v>155</v>
      </c>
      <c r="Z115" s="54">
        <v>636400</v>
      </c>
      <c r="AA115" s="54">
        <v>291600</v>
      </c>
      <c r="AB115" s="54">
        <v>1.4791973795069699</v>
      </c>
      <c r="AC115" s="60">
        <v>52.471107816141703</v>
      </c>
    </row>
    <row r="116" spans="1:29">
      <c r="A116" s="55" t="s">
        <v>227</v>
      </c>
      <c r="B116" s="56">
        <v>7299</v>
      </c>
      <c r="C116" s="56">
        <v>1478825</v>
      </c>
      <c r="D116" s="56" t="s">
        <v>164</v>
      </c>
      <c r="E116" s="56" t="s">
        <v>126</v>
      </c>
      <c r="F116" s="56" t="s">
        <v>205</v>
      </c>
      <c r="G116" s="56" t="s">
        <v>112</v>
      </c>
      <c r="H116" s="61">
        <v>43438.605555555558</v>
      </c>
      <c r="I116" s="56" t="s">
        <v>180</v>
      </c>
      <c r="J116" s="56" t="s">
        <v>116</v>
      </c>
      <c r="K116" s="56" t="s">
        <v>228</v>
      </c>
      <c r="L116" s="56" t="s">
        <v>229</v>
      </c>
      <c r="M116" s="56" t="s">
        <v>183</v>
      </c>
      <c r="N116" s="56">
        <v>4.4999999999999997E-3</v>
      </c>
      <c r="O116" s="56" t="s">
        <v>149</v>
      </c>
      <c r="P116" s="56" t="b">
        <v>0</v>
      </c>
      <c r="Q116" s="56">
        <v>138261413</v>
      </c>
      <c r="R116" s="56" t="s">
        <v>150</v>
      </c>
      <c r="S116" s="56">
        <v>1E-3</v>
      </c>
      <c r="T116" s="56" t="s">
        <v>184</v>
      </c>
      <c r="U116" s="56">
        <v>2018</v>
      </c>
      <c r="V116" s="56" t="s">
        <v>151</v>
      </c>
      <c r="W116" s="56" t="s">
        <v>230</v>
      </c>
      <c r="X116" s="56" t="s">
        <v>231</v>
      </c>
      <c r="Y116" s="56" t="s">
        <v>155</v>
      </c>
      <c r="Z116" s="56">
        <v>518152</v>
      </c>
      <c r="AA116" s="56">
        <v>129091</v>
      </c>
      <c r="AB116" s="56">
        <v>-0.31579157460538898</v>
      </c>
      <c r="AC116" s="59">
        <v>51.049025494650301</v>
      </c>
    </row>
    <row r="117" spans="1:29">
      <c r="A117" s="57" t="s">
        <v>187</v>
      </c>
      <c r="B117" s="54">
        <v>7299</v>
      </c>
      <c r="C117" s="54">
        <v>1944184</v>
      </c>
      <c r="D117" s="54" t="s">
        <v>164</v>
      </c>
      <c r="E117" s="54" t="s">
        <v>126</v>
      </c>
      <c r="F117" s="54" t="s">
        <v>205</v>
      </c>
      <c r="G117" s="54" t="s">
        <v>112</v>
      </c>
      <c r="H117" s="62">
        <v>43724.386111111111</v>
      </c>
      <c r="I117" s="54" t="s">
        <v>180</v>
      </c>
      <c r="J117" s="54" t="s">
        <v>116</v>
      </c>
      <c r="K117" s="54" t="s">
        <v>181</v>
      </c>
      <c r="L117" s="54" t="s">
        <v>182</v>
      </c>
      <c r="M117" s="54" t="s">
        <v>183</v>
      </c>
      <c r="N117" s="54">
        <v>1.2E-2</v>
      </c>
      <c r="O117" s="54" t="s">
        <v>149</v>
      </c>
      <c r="P117" s="54" t="b">
        <v>0</v>
      </c>
      <c r="Q117" s="54">
        <v>138261413</v>
      </c>
      <c r="R117" s="54" t="s">
        <v>150</v>
      </c>
      <c r="S117" s="54">
        <v>1E-3</v>
      </c>
      <c r="T117" s="54" t="s">
        <v>184</v>
      </c>
      <c r="U117" s="54">
        <v>2019</v>
      </c>
      <c r="V117" s="54" t="s">
        <v>151</v>
      </c>
      <c r="W117" s="54" t="s">
        <v>188</v>
      </c>
      <c r="X117" s="54" t="s">
        <v>189</v>
      </c>
      <c r="Y117" s="54" t="s">
        <v>155</v>
      </c>
      <c r="Z117" s="54">
        <v>636400</v>
      </c>
      <c r="AA117" s="54">
        <v>291600</v>
      </c>
      <c r="AB117" s="54">
        <v>1.4791973795069699</v>
      </c>
      <c r="AC117" s="60">
        <v>52.471107816141703</v>
      </c>
    </row>
    <row r="118" spans="1:29">
      <c r="A118" s="55" t="s">
        <v>276</v>
      </c>
      <c r="B118" s="56">
        <v>7299</v>
      </c>
      <c r="C118" s="56">
        <v>4620255</v>
      </c>
      <c r="D118" s="56" t="s">
        <v>164</v>
      </c>
      <c r="E118" s="56" t="s">
        <v>126</v>
      </c>
      <c r="F118" s="56" t="s">
        <v>179</v>
      </c>
      <c r="G118" s="56" t="s">
        <v>118</v>
      </c>
      <c r="H118" s="61">
        <v>42156.470138888886</v>
      </c>
      <c r="I118" s="56" t="s">
        <v>180</v>
      </c>
      <c r="J118" s="56" t="s">
        <v>116</v>
      </c>
      <c r="K118" s="56" t="s">
        <v>192</v>
      </c>
      <c r="L118" s="56" t="s">
        <v>193</v>
      </c>
      <c r="M118" s="56" t="s">
        <v>183</v>
      </c>
      <c r="N118" s="56">
        <v>2E-3</v>
      </c>
      <c r="O118" s="56" t="s">
        <v>149</v>
      </c>
      <c r="P118" s="56" t="b">
        <v>0</v>
      </c>
      <c r="Q118" s="56">
        <v>138261413</v>
      </c>
      <c r="R118" s="56" t="s">
        <v>150</v>
      </c>
      <c r="S118" s="56">
        <v>1E-3</v>
      </c>
      <c r="T118" s="56" t="s">
        <v>184</v>
      </c>
      <c r="U118" s="56">
        <v>2015</v>
      </c>
      <c r="V118" s="56" t="s">
        <v>151</v>
      </c>
      <c r="W118" s="56" t="s">
        <v>277</v>
      </c>
      <c r="X118" s="56" t="s">
        <v>278</v>
      </c>
      <c r="Y118" s="56" t="s">
        <v>155</v>
      </c>
      <c r="Z118" s="56">
        <v>383550</v>
      </c>
      <c r="AA118" s="56">
        <v>252450</v>
      </c>
      <c r="AB118" s="56">
        <v>-2.2419417969467799</v>
      </c>
      <c r="AC118" s="59">
        <v>52.170064339376403</v>
      </c>
    </row>
    <row r="119" spans="1:29">
      <c r="A119" s="57" t="s">
        <v>203</v>
      </c>
      <c r="B119" s="54">
        <v>7299</v>
      </c>
      <c r="C119" s="54">
        <v>1995955</v>
      </c>
      <c r="D119" s="54" t="s">
        <v>164</v>
      </c>
      <c r="E119" s="54" t="s">
        <v>126</v>
      </c>
      <c r="F119" s="54" t="s">
        <v>179</v>
      </c>
      <c r="G119" s="54" t="s">
        <v>118</v>
      </c>
      <c r="H119" s="62">
        <v>44522.461805555555</v>
      </c>
      <c r="I119" s="54" t="s">
        <v>180</v>
      </c>
      <c r="J119" s="54" t="s">
        <v>116</v>
      </c>
      <c r="K119" s="54" t="s">
        <v>146</v>
      </c>
      <c r="L119" s="54" t="s">
        <v>147</v>
      </c>
      <c r="M119" s="54" t="s">
        <v>183</v>
      </c>
      <c r="N119" s="54">
        <v>6.5000000000000002E-2</v>
      </c>
      <c r="O119" s="54" t="s">
        <v>149</v>
      </c>
      <c r="P119" s="54" t="b">
        <v>0</v>
      </c>
      <c r="Q119" s="54">
        <v>138261413</v>
      </c>
      <c r="R119" s="54" t="s">
        <v>150</v>
      </c>
      <c r="S119" s="54">
        <v>1E-3</v>
      </c>
      <c r="T119" s="54" t="s">
        <v>184</v>
      </c>
      <c r="U119" s="54">
        <v>2021</v>
      </c>
      <c r="V119" s="54" t="s">
        <v>151</v>
      </c>
      <c r="W119" s="54" t="s">
        <v>204</v>
      </c>
      <c r="X119" s="54" t="s">
        <v>154</v>
      </c>
      <c r="Y119" s="54" t="s">
        <v>155</v>
      </c>
      <c r="Z119" s="54">
        <v>507500</v>
      </c>
      <c r="AA119" s="54">
        <v>299100</v>
      </c>
      <c r="AB119" s="54">
        <v>-0.41497245145673001</v>
      </c>
      <c r="AC119" s="60">
        <v>52.579097446717</v>
      </c>
    </row>
    <row r="120" spans="1:29">
      <c r="A120" s="55" t="s">
        <v>263</v>
      </c>
      <c r="B120" s="56">
        <v>7299</v>
      </c>
      <c r="C120" s="56">
        <v>1621496</v>
      </c>
      <c r="D120" s="56" t="s">
        <v>164</v>
      </c>
      <c r="E120" s="56" t="s">
        <v>126</v>
      </c>
      <c r="F120" s="56" t="s">
        <v>205</v>
      </c>
      <c r="G120" s="56" t="s">
        <v>112</v>
      </c>
      <c r="H120" s="61">
        <v>43405.40625</v>
      </c>
      <c r="I120" s="56" t="s">
        <v>180</v>
      </c>
      <c r="J120" s="56" t="s">
        <v>116</v>
      </c>
      <c r="K120" s="56" t="s">
        <v>165</v>
      </c>
      <c r="L120" s="56" t="s">
        <v>166</v>
      </c>
      <c r="M120" s="56" t="s">
        <v>183</v>
      </c>
      <c r="N120" s="56">
        <v>1.0999999999999999E-2</v>
      </c>
      <c r="O120" s="56" t="s">
        <v>149</v>
      </c>
      <c r="P120" s="56" t="b">
        <v>0</v>
      </c>
      <c r="Q120" s="56">
        <v>138261413</v>
      </c>
      <c r="R120" s="56" t="s">
        <v>150</v>
      </c>
      <c r="S120" s="56">
        <v>1E-3</v>
      </c>
      <c r="T120" s="56" t="s">
        <v>184</v>
      </c>
      <c r="U120" s="56">
        <v>2018</v>
      </c>
      <c r="V120" s="56" t="s">
        <v>151</v>
      </c>
      <c r="W120" s="56" t="s">
        <v>264</v>
      </c>
      <c r="X120" s="56" t="s">
        <v>243</v>
      </c>
      <c r="Y120" s="56" t="s">
        <v>155</v>
      </c>
      <c r="Z120" s="56">
        <v>459334</v>
      </c>
      <c r="AA120" s="56">
        <v>444561</v>
      </c>
      <c r="AB120" s="56">
        <v>-1.0986183304297801</v>
      </c>
      <c r="AC120" s="59">
        <v>53.893839137414503</v>
      </c>
    </row>
    <row r="121" spans="1:29">
      <c r="A121" s="57" t="s">
        <v>190</v>
      </c>
      <c r="B121" s="54">
        <v>7299</v>
      </c>
      <c r="C121" s="54">
        <v>4740079</v>
      </c>
      <c r="D121" s="54" t="s">
        <v>164</v>
      </c>
      <c r="E121" s="54" t="s">
        <v>126</v>
      </c>
      <c r="F121" s="54" t="s">
        <v>179</v>
      </c>
      <c r="G121" s="54" t="s">
        <v>118</v>
      </c>
      <c r="H121" s="62">
        <v>43749.478472222225</v>
      </c>
      <c r="I121" s="54" t="s">
        <v>191</v>
      </c>
      <c r="J121" s="54" t="s">
        <v>119</v>
      </c>
      <c r="K121" s="54" t="s">
        <v>192</v>
      </c>
      <c r="L121" s="54" t="s">
        <v>193</v>
      </c>
      <c r="M121" s="54" t="s">
        <v>183</v>
      </c>
      <c r="N121" s="54">
        <v>1E-3</v>
      </c>
      <c r="O121" s="54" t="s">
        <v>149</v>
      </c>
      <c r="P121" s="54" t="b">
        <v>0</v>
      </c>
      <c r="Q121" s="54">
        <v>138261413</v>
      </c>
      <c r="R121" s="54" t="s">
        <v>150</v>
      </c>
      <c r="S121" s="54">
        <v>1E-3</v>
      </c>
      <c r="T121" s="54" t="s">
        <v>184</v>
      </c>
      <c r="U121" s="54">
        <v>2019</v>
      </c>
      <c r="V121" s="54" t="s">
        <v>151</v>
      </c>
      <c r="W121" s="54" t="s">
        <v>194</v>
      </c>
      <c r="X121" s="54" t="s">
        <v>195</v>
      </c>
      <c r="Y121" s="54" t="s">
        <v>155</v>
      </c>
      <c r="Z121" s="54">
        <v>357000</v>
      </c>
      <c r="AA121" s="54">
        <v>237460</v>
      </c>
      <c r="AB121" s="54">
        <v>-2.62823009845419</v>
      </c>
      <c r="AC121" s="60">
        <v>52.033868710239098</v>
      </c>
    </row>
    <row r="122" spans="1:29">
      <c r="A122" s="55" t="s">
        <v>187</v>
      </c>
      <c r="B122" s="56">
        <v>7299</v>
      </c>
      <c r="C122" s="56">
        <v>2060573</v>
      </c>
      <c r="D122" s="56" t="s">
        <v>164</v>
      </c>
      <c r="E122" s="56" t="s">
        <v>126</v>
      </c>
      <c r="F122" s="56" t="s">
        <v>179</v>
      </c>
      <c r="G122" s="56" t="s">
        <v>118</v>
      </c>
      <c r="H122" s="61">
        <v>45336.39166666667</v>
      </c>
      <c r="I122" s="56" t="s">
        <v>180</v>
      </c>
      <c r="J122" s="56" t="s">
        <v>116</v>
      </c>
      <c r="K122" s="56" t="s">
        <v>181</v>
      </c>
      <c r="L122" s="56" t="s">
        <v>182</v>
      </c>
      <c r="M122" s="56" t="s">
        <v>183</v>
      </c>
      <c r="N122" s="56">
        <v>4.3E-3</v>
      </c>
      <c r="O122" s="56" t="s">
        <v>149</v>
      </c>
      <c r="P122" s="56" t="b">
        <v>0</v>
      </c>
      <c r="Q122" s="56">
        <v>138261413</v>
      </c>
      <c r="R122" s="56" t="s">
        <v>150</v>
      </c>
      <c r="S122" s="56">
        <v>1E-3</v>
      </c>
      <c r="T122" s="56" t="s">
        <v>184</v>
      </c>
      <c r="U122" s="56">
        <v>2024</v>
      </c>
      <c r="V122" s="56" t="s">
        <v>151</v>
      </c>
      <c r="W122" s="56" t="s">
        <v>188</v>
      </c>
      <c r="X122" s="56" t="s">
        <v>189</v>
      </c>
      <c r="Y122" s="56" t="s">
        <v>155</v>
      </c>
      <c r="Z122" s="56">
        <v>636400</v>
      </c>
      <c r="AA122" s="56">
        <v>291600</v>
      </c>
      <c r="AB122" s="56">
        <v>1.4791973795069699</v>
      </c>
      <c r="AC122" s="59">
        <v>52.471107816141703</v>
      </c>
    </row>
    <row r="123" spans="1:29">
      <c r="A123" s="57" t="s">
        <v>241</v>
      </c>
      <c r="B123" s="54">
        <v>7299</v>
      </c>
      <c r="C123" s="54">
        <v>1528943</v>
      </c>
      <c r="D123" s="54" t="s">
        <v>164</v>
      </c>
      <c r="E123" s="54" t="s">
        <v>126</v>
      </c>
      <c r="F123" s="54" t="s">
        <v>179</v>
      </c>
      <c r="G123" s="54" t="s">
        <v>118</v>
      </c>
      <c r="H123" s="62">
        <v>42179.613194444442</v>
      </c>
      <c r="I123" s="54" t="s">
        <v>180</v>
      </c>
      <c r="J123" s="54" t="s">
        <v>116</v>
      </c>
      <c r="K123" s="54" t="s">
        <v>165</v>
      </c>
      <c r="L123" s="54" t="s">
        <v>166</v>
      </c>
      <c r="M123" s="54" t="s">
        <v>183</v>
      </c>
      <c r="N123" s="54">
        <v>4.1000000000000003E-3</v>
      </c>
      <c r="O123" s="54" t="s">
        <v>149</v>
      </c>
      <c r="P123" s="54" t="b">
        <v>0</v>
      </c>
      <c r="Q123" s="54">
        <v>138261413</v>
      </c>
      <c r="R123" s="54" t="s">
        <v>150</v>
      </c>
      <c r="S123" s="54">
        <v>1E-3</v>
      </c>
      <c r="T123" s="54" t="s">
        <v>184</v>
      </c>
      <c r="U123" s="54">
        <v>2015</v>
      </c>
      <c r="V123" s="54" t="s">
        <v>151</v>
      </c>
      <c r="W123" s="54" t="s">
        <v>242</v>
      </c>
      <c r="X123" s="54" t="s">
        <v>243</v>
      </c>
      <c r="Y123" s="54" t="s">
        <v>155</v>
      </c>
      <c r="Z123" s="54">
        <v>456840</v>
      </c>
      <c r="AA123" s="54">
        <v>455364</v>
      </c>
      <c r="AB123" s="54">
        <v>-1.13455725358881</v>
      </c>
      <c r="AC123" s="60">
        <v>53.991201424557502</v>
      </c>
    </row>
    <row r="124" spans="1:29">
      <c r="A124" s="55" t="s">
        <v>178</v>
      </c>
      <c r="B124" s="56">
        <v>7299</v>
      </c>
      <c r="C124" s="56">
        <v>1907347</v>
      </c>
      <c r="D124" s="56" t="s">
        <v>164</v>
      </c>
      <c r="E124" s="56" t="s">
        <v>126</v>
      </c>
      <c r="F124" s="56" t="s">
        <v>179</v>
      </c>
      <c r="G124" s="56" t="s">
        <v>118</v>
      </c>
      <c r="H124" s="61">
        <v>43297.665277777778</v>
      </c>
      <c r="I124" s="56" t="s">
        <v>180</v>
      </c>
      <c r="J124" s="56" t="s">
        <v>116</v>
      </c>
      <c r="K124" s="56" t="s">
        <v>181</v>
      </c>
      <c r="L124" s="56" t="s">
        <v>182</v>
      </c>
      <c r="M124" s="56" t="s">
        <v>183</v>
      </c>
      <c r="N124" s="56">
        <v>0.01</v>
      </c>
      <c r="O124" s="56" t="s">
        <v>149</v>
      </c>
      <c r="P124" s="56" t="b">
        <v>0</v>
      </c>
      <c r="Q124" s="56">
        <v>138261413</v>
      </c>
      <c r="R124" s="56" t="s">
        <v>150</v>
      </c>
      <c r="S124" s="56">
        <v>1E-3</v>
      </c>
      <c r="T124" s="56" t="s">
        <v>184</v>
      </c>
      <c r="U124" s="56">
        <v>2018</v>
      </c>
      <c r="V124" s="56" t="s">
        <v>151</v>
      </c>
      <c r="W124" s="56" t="s">
        <v>185</v>
      </c>
      <c r="X124" s="56" t="s">
        <v>186</v>
      </c>
      <c r="Y124" s="56" t="s">
        <v>155</v>
      </c>
      <c r="Z124" s="56">
        <v>620600</v>
      </c>
      <c r="AA124" s="56">
        <v>309500</v>
      </c>
      <c r="AB124" s="56">
        <v>1.2588812496391699</v>
      </c>
      <c r="AC124" s="59">
        <v>52.638374352215699</v>
      </c>
    </row>
    <row r="125" spans="1:29">
      <c r="A125" s="57" t="s">
        <v>203</v>
      </c>
      <c r="B125" s="54">
        <v>7299</v>
      </c>
      <c r="C125" s="54">
        <v>1829316</v>
      </c>
      <c r="D125" s="54" t="s">
        <v>164</v>
      </c>
      <c r="E125" s="54" t="s">
        <v>126</v>
      </c>
      <c r="F125" s="54" t="s">
        <v>179</v>
      </c>
      <c r="G125" s="54" t="s">
        <v>118</v>
      </c>
      <c r="H125" s="62">
        <v>42474.446527777778</v>
      </c>
      <c r="I125" s="54" t="s">
        <v>180</v>
      </c>
      <c r="J125" s="54" t="s">
        <v>116</v>
      </c>
      <c r="K125" s="54" t="s">
        <v>146</v>
      </c>
      <c r="L125" s="54" t="s">
        <v>147</v>
      </c>
      <c r="M125" s="54" t="s">
        <v>183</v>
      </c>
      <c r="N125" s="54">
        <v>6.8000000000000005E-2</v>
      </c>
      <c r="O125" s="54" t="s">
        <v>149</v>
      </c>
      <c r="P125" s="54" t="b">
        <v>0</v>
      </c>
      <c r="Q125" s="54">
        <v>138261413</v>
      </c>
      <c r="R125" s="54" t="s">
        <v>150</v>
      </c>
      <c r="S125" s="54">
        <v>1E-3</v>
      </c>
      <c r="T125" s="54" t="s">
        <v>184</v>
      </c>
      <c r="U125" s="54">
        <v>2016</v>
      </c>
      <c r="V125" s="54" t="s">
        <v>151</v>
      </c>
      <c r="W125" s="54" t="s">
        <v>204</v>
      </c>
      <c r="X125" s="54" t="s">
        <v>154</v>
      </c>
      <c r="Y125" s="54" t="s">
        <v>155</v>
      </c>
      <c r="Z125" s="54">
        <v>507500</v>
      </c>
      <c r="AA125" s="54">
        <v>299100</v>
      </c>
      <c r="AB125" s="54">
        <v>-0.41497245145673001</v>
      </c>
      <c r="AC125" s="60">
        <v>52.579097446717</v>
      </c>
    </row>
    <row r="126" spans="1:29">
      <c r="A126" s="55" t="s">
        <v>178</v>
      </c>
      <c r="B126" s="56">
        <v>7299</v>
      </c>
      <c r="C126" s="56">
        <v>1791028</v>
      </c>
      <c r="D126" s="56" t="s">
        <v>164</v>
      </c>
      <c r="E126" s="56" t="s">
        <v>126</v>
      </c>
      <c r="F126" s="56" t="s">
        <v>179</v>
      </c>
      <c r="G126" s="56" t="s">
        <v>118</v>
      </c>
      <c r="H126" s="61">
        <v>42082.430555555555</v>
      </c>
      <c r="I126" s="56" t="s">
        <v>180</v>
      </c>
      <c r="J126" s="56" t="s">
        <v>116</v>
      </c>
      <c r="K126" s="56" t="s">
        <v>181</v>
      </c>
      <c r="L126" s="56" t="s">
        <v>182</v>
      </c>
      <c r="M126" s="56" t="s">
        <v>183</v>
      </c>
      <c r="N126" s="56">
        <v>8.2000000000000007E-3</v>
      </c>
      <c r="O126" s="56" t="s">
        <v>149</v>
      </c>
      <c r="P126" s="56" t="b">
        <v>0</v>
      </c>
      <c r="Q126" s="56">
        <v>138261413</v>
      </c>
      <c r="R126" s="56" t="s">
        <v>150</v>
      </c>
      <c r="S126" s="56">
        <v>1E-3</v>
      </c>
      <c r="T126" s="56" t="s">
        <v>184</v>
      </c>
      <c r="U126" s="56">
        <v>2015</v>
      </c>
      <c r="V126" s="56" t="s">
        <v>151</v>
      </c>
      <c r="W126" s="56" t="s">
        <v>185</v>
      </c>
      <c r="X126" s="56" t="s">
        <v>186</v>
      </c>
      <c r="Y126" s="56" t="s">
        <v>155</v>
      </c>
      <c r="Z126" s="56">
        <v>620600</v>
      </c>
      <c r="AA126" s="56">
        <v>309500</v>
      </c>
      <c r="AB126" s="56">
        <v>1.2588812496391699</v>
      </c>
      <c r="AC126" s="59">
        <v>52.638374352215699</v>
      </c>
    </row>
    <row r="127" spans="1:29">
      <c r="A127" s="57" t="s">
        <v>187</v>
      </c>
      <c r="B127" s="54">
        <v>7299</v>
      </c>
      <c r="C127" s="54">
        <v>2021109</v>
      </c>
      <c r="D127" s="54" t="s">
        <v>164</v>
      </c>
      <c r="E127" s="54" t="s">
        <v>126</v>
      </c>
      <c r="F127" s="54" t="s">
        <v>205</v>
      </c>
      <c r="G127" s="54" t="s">
        <v>112</v>
      </c>
      <c r="H127" s="62">
        <v>44839.397916666669</v>
      </c>
      <c r="I127" s="54" t="s">
        <v>180</v>
      </c>
      <c r="J127" s="54" t="s">
        <v>116</v>
      </c>
      <c r="K127" s="54" t="s">
        <v>181</v>
      </c>
      <c r="L127" s="54" t="s">
        <v>182</v>
      </c>
      <c r="M127" s="54" t="s">
        <v>183</v>
      </c>
      <c r="N127" s="54">
        <v>1.0999999999999999E-2</v>
      </c>
      <c r="O127" s="54" t="s">
        <v>149</v>
      </c>
      <c r="P127" s="54" t="b">
        <v>0</v>
      </c>
      <c r="Q127" s="54">
        <v>138261413</v>
      </c>
      <c r="R127" s="54" t="s">
        <v>150</v>
      </c>
      <c r="S127" s="54">
        <v>1E-3</v>
      </c>
      <c r="T127" s="54" t="s">
        <v>184</v>
      </c>
      <c r="U127" s="54">
        <v>2022</v>
      </c>
      <c r="V127" s="54" t="s">
        <v>151</v>
      </c>
      <c r="W127" s="54" t="s">
        <v>188</v>
      </c>
      <c r="X127" s="54" t="s">
        <v>189</v>
      </c>
      <c r="Y127" s="54" t="s">
        <v>155</v>
      </c>
      <c r="Z127" s="54">
        <v>636400</v>
      </c>
      <c r="AA127" s="54">
        <v>291600</v>
      </c>
      <c r="AB127" s="54">
        <v>1.4791973795069699</v>
      </c>
      <c r="AC127" s="60">
        <v>52.471107816141703</v>
      </c>
    </row>
    <row r="128" spans="1:29">
      <c r="A128" s="55" t="s">
        <v>203</v>
      </c>
      <c r="B128" s="56">
        <v>7299</v>
      </c>
      <c r="C128" s="56">
        <v>1951467</v>
      </c>
      <c r="D128" s="56" t="s">
        <v>164</v>
      </c>
      <c r="E128" s="56" t="s">
        <v>126</v>
      </c>
      <c r="F128" s="56" t="s">
        <v>179</v>
      </c>
      <c r="G128" s="56" t="s">
        <v>118</v>
      </c>
      <c r="H128" s="61">
        <v>43794.517361111109</v>
      </c>
      <c r="I128" s="56" t="s">
        <v>180</v>
      </c>
      <c r="J128" s="56" t="s">
        <v>116</v>
      </c>
      <c r="K128" s="56" t="s">
        <v>146</v>
      </c>
      <c r="L128" s="56" t="s">
        <v>147</v>
      </c>
      <c r="M128" s="56" t="s">
        <v>183</v>
      </c>
      <c r="N128" s="56">
        <v>1.9E-2</v>
      </c>
      <c r="O128" s="56" t="s">
        <v>149</v>
      </c>
      <c r="P128" s="56" t="b">
        <v>0</v>
      </c>
      <c r="Q128" s="56">
        <v>138261413</v>
      </c>
      <c r="R128" s="56" t="s">
        <v>150</v>
      </c>
      <c r="S128" s="56">
        <v>1E-3</v>
      </c>
      <c r="T128" s="56" t="s">
        <v>184</v>
      </c>
      <c r="U128" s="56">
        <v>2019</v>
      </c>
      <c r="V128" s="56" t="s">
        <v>151</v>
      </c>
      <c r="W128" s="56" t="s">
        <v>204</v>
      </c>
      <c r="X128" s="56" t="s">
        <v>154</v>
      </c>
      <c r="Y128" s="56" t="s">
        <v>155</v>
      </c>
      <c r="Z128" s="56">
        <v>507500</v>
      </c>
      <c r="AA128" s="56">
        <v>299100</v>
      </c>
      <c r="AB128" s="56">
        <v>-0.41497245145673001</v>
      </c>
      <c r="AC128" s="59">
        <v>52.579097446717</v>
      </c>
    </row>
    <row r="129" spans="1:29">
      <c r="A129" s="57" t="s">
        <v>279</v>
      </c>
      <c r="B129" s="54">
        <v>7299</v>
      </c>
      <c r="C129" s="54">
        <v>4737395</v>
      </c>
      <c r="D129" s="54" t="s">
        <v>164</v>
      </c>
      <c r="E129" s="54" t="s">
        <v>126</v>
      </c>
      <c r="F129" s="54" t="s">
        <v>205</v>
      </c>
      <c r="G129" s="54" t="s">
        <v>112</v>
      </c>
      <c r="H129" s="62">
        <v>43712.436111111114</v>
      </c>
      <c r="I129" s="54" t="s">
        <v>180</v>
      </c>
      <c r="J129" s="54" t="s">
        <v>116</v>
      </c>
      <c r="K129" s="54" t="s">
        <v>192</v>
      </c>
      <c r="L129" s="54" t="s">
        <v>193</v>
      </c>
      <c r="M129" s="54" t="s">
        <v>183</v>
      </c>
      <c r="N129" s="54">
        <v>0.05</v>
      </c>
      <c r="O129" s="54" t="s">
        <v>149</v>
      </c>
      <c r="P129" s="54" t="b">
        <v>0</v>
      </c>
      <c r="Q129" s="54">
        <v>138261413</v>
      </c>
      <c r="R129" s="54" t="s">
        <v>150</v>
      </c>
      <c r="S129" s="54">
        <v>1E-3</v>
      </c>
      <c r="T129" s="54" t="s">
        <v>184</v>
      </c>
      <c r="U129" s="54">
        <v>2019</v>
      </c>
      <c r="V129" s="54" t="s">
        <v>151</v>
      </c>
      <c r="W129" s="54" t="s">
        <v>280</v>
      </c>
      <c r="X129" s="54" t="s">
        <v>281</v>
      </c>
      <c r="Y129" s="54" t="s">
        <v>155</v>
      </c>
      <c r="Z129" s="54">
        <v>403360</v>
      </c>
      <c r="AA129" s="54">
        <v>243130</v>
      </c>
      <c r="AB129" s="54">
        <v>-1.95237697675434</v>
      </c>
      <c r="AC129" s="60">
        <v>52.0865120203839</v>
      </c>
    </row>
    <row r="130" spans="1:29">
      <c r="A130" s="55" t="s">
        <v>282</v>
      </c>
      <c r="B130" s="56">
        <v>7299</v>
      </c>
      <c r="C130" s="56">
        <v>1506191</v>
      </c>
      <c r="D130" s="56" t="s">
        <v>164</v>
      </c>
      <c r="E130" s="56" t="s">
        <v>126</v>
      </c>
      <c r="F130" s="56" t="s">
        <v>205</v>
      </c>
      <c r="G130" s="56" t="s">
        <v>112</v>
      </c>
      <c r="H130" s="61">
        <v>43711.419444444444</v>
      </c>
      <c r="I130" s="56" t="s">
        <v>180</v>
      </c>
      <c r="J130" s="56" t="s">
        <v>116</v>
      </c>
      <c r="K130" s="56" t="s">
        <v>220</v>
      </c>
      <c r="L130" s="56" t="s">
        <v>221</v>
      </c>
      <c r="M130" s="56" t="s">
        <v>183</v>
      </c>
      <c r="N130" s="56">
        <v>9.8000000000000004E-2</v>
      </c>
      <c r="O130" s="56" t="s">
        <v>149</v>
      </c>
      <c r="P130" s="56" t="b">
        <v>0</v>
      </c>
      <c r="Q130" s="56">
        <v>138261413</v>
      </c>
      <c r="R130" s="56" t="s">
        <v>150</v>
      </c>
      <c r="S130" s="56">
        <v>1E-3</v>
      </c>
      <c r="T130" s="56" t="s">
        <v>184</v>
      </c>
      <c r="U130" s="56">
        <v>2019</v>
      </c>
      <c r="V130" s="56" t="s">
        <v>151</v>
      </c>
      <c r="W130" s="56" t="s">
        <v>283</v>
      </c>
      <c r="X130" s="56" t="s">
        <v>284</v>
      </c>
      <c r="Y130" s="56" t="s">
        <v>155</v>
      </c>
      <c r="Z130" s="56">
        <v>618700</v>
      </c>
      <c r="AA130" s="56">
        <v>160200</v>
      </c>
      <c r="AB130" s="56">
        <v>1.1357957507980301</v>
      </c>
      <c r="AC130" s="59">
        <v>51.298897268236203</v>
      </c>
    </row>
    <row r="131" spans="1:29">
      <c r="A131" s="57" t="s">
        <v>187</v>
      </c>
      <c r="B131" s="54">
        <v>7299</v>
      </c>
      <c r="C131" s="54">
        <v>1913147</v>
      </c>
      <c r="D131" s="54" t="s">
        <v>164</v>
      </c>
      <c r="E131" s="54" t="s">
        <v>126</v>
      </c>
      <c r="F131" s="54" t="s">
        <v>179</v>
      </c>
      <c r="G131" s="54" t="s">
        <v>118</v>
      </c>
      <c r="H131" s="62">
        <v>43368.452777777777</v>
      </c>
      <c r="I131" s="54" t="s">
        <v>180</v>
      </c>
      <c r="J131" s="54" t="s">
        <v>116</v>
      </c>
      <c r="K131" s="54" t="s">
        <v>181</v>
      </c>
      <c r="L131" s="54" t="s">
        <v>182</v>
      </c>
      <c r="M131" s="54" t="s">
        <v>183</v>
      </c>
      <c r="N131" s="54">
        <v>1.0999999999999999E-2</v>
      </c>
      <c r="O131" s="54" t="s">
        <v>149</v>
      </c>
      <c r="P131" s="54" t="b">
        <v>0</v>
      </c>
      <c r="Q131" s="54">
        <v>138261413</v>
      </c>
      <c r="R131" s="54" t="s">
        <v>150</v>
      </c>
      <c r="S131" s="54">
        <v>1E-3</v>
      </c>
      <c r="T131" s="54" t="s">
        <v>184</v>
      </c>
      <c r="U131" s="54">
        <v>2018</v>
      </c>
      <c r="V131" s="54" t="s">
        <v>151</v>
      </c>
      <c r="W131" s="54" t="s">
        <v>188</v>
      </c>
      <c r="X131" s="54" t="s">
        <v>189</v>
      </c>
      <c r="Y131" s="54" t="s">
        <v>155</v>
      </c>
      <c r="Z131" s="54">
        <v>636400</v>
      </c>
      <c r="AA131" s="54">
        <v>291600</v>
      </c>
      <c r="AB131" s="54">
        <v>1.4791973795069699</v>
      </c>
      <c r="AC131" s="60">
        <v>52.471107816141703</v>
      </c>
    </row>
    <row r="132" spans="1:29">
      <c r="A132" s="55" t="s">
        <v>198</v>
      </c>
      <c r="B132" s="56">
        <v>7299</v>
      </c>
      <c r="C132" s="56">
        <v>1862180</v>
      </c>
      <c r="D132" s="56" t="s">
        <v>164</v>
      </c>
      <c r="E132" s="56" t="s">
        <v>126</v>
      </c>
      <c r="F132" s="56" t="s">
        <v>179</v>
      </c>
      <c r="G132" s="56" t="s">
        <v>118</v>
      </c>
      <c r="H132" s="61">
        <v>42765.631944444445</v>
      </c>
      <c r="I132" s="56" t="s">
        <v>180</v>
      </c>
      <c r="J132" s="56" t="s">
        <v>116</v>
      </c>
      <c r="K132" s="56" t="s">
        <v>199</v>
      </c>
      <c r="L132" s="56" t="s">
        <v>200</v>
      </c>
      <c r="M132" s="56" t="s">
        <v>183</v>
      </c>
      <c r="N132" s="56">
        <v>0.11</v>
      </c>
      <c r="O132" s="56" t="s">
        <v>149</v>
      </c>
      <c r="P132" s="56" t="b">
        <v>0</v>
      </c>
      <c r="Q132" s="56">
        <v>138261413</v>
      </c>
      <c r="R132" s="56" t="s">
        <v>150</v>
      </c>
      <c r="S132" s="56">
        <v>1E-3</v>
      </c>
      <c r="T132" s="56" t="s">
        <v>184</v>
      </c>
      <c r="U132" s="56">
        <v>2017</v>
      </c>
      <c r="V132" s="56" t="s">
        <v>151</v>
      </c>
      <c r="W132" s="56" t="s">
        <v>201</v>
      </c>
      <c r="X132" s="56" t="s">
        <v>202</v>
      </c>
      <c r="Y132" s="56" t="s">
        <v>155</v>
      </c>
      <c r="Z132" s="56">
        <v>516100</v>
      </c>
      <c r="AA132" s="56">
        <v>253300</v>
      </c>
      <c r="AB132" s="56">
        <v>-0.30395486908298303</v>
      </c>
      <c r="AC132" s="59">
        <v>52.1657659569386</v>
      </c>
    </row>
    <row r="133" spans="1:29">
      <c r="A133" s="57" t="s">
        <v>203</v>
      </c>
      <c r="B133" s="54">
        <v>7299</v>
      </c>
      <c r="C133" s="54">
        <v>1894542</v>
      </c>
      <c r="D133" s="54" t="s">
        <v>164</v>
      </c>
      <c r="E133" s="54" t="s">
        <v>126</v>
      </c>
      <c r="F133" s="54" t="s">
        <v>179</v>
      </c>
      <c r="G133" s="54" t="s">
        <v>118</v>
      </c>
      <c r="H133" s="62">
        <v>43150.475694444445</v>
      </c>
      <c r="I133" s="54" t="s">
        <v>180</v>
      </c>
      <c r="J133" s="54" t="s">
        <v>116</v>
      </c>
      <c r="K133" s="54" t="s">
        <v>146</v>
      </c>
      <c r="L133" s="54" t="s">
        <v>147</v>
      </c>
      <c r="M133" s="54" t="s">
        <v>183</v>
      </c>
      <c r="N133" s="54">
        <v>2.5999999999999999E-2</v>
      </c>
      <c r="O133" s="54" t="s">
        <v>149</v>
      </c>
      <c r="P133" s="54" t="b">
        <v>0</v>
      </c>
      <c r="Q133" s="54">
        <v>138261413</v>
      </c>
      <c r="R133" s="54" t="s">
        <v>150</v>
      </c>
      <c r="S133" s="54">
        <v>1E-3</v>
      </c>
      <c r="T133" s="54" t="s">
        <v>184</v>
      </c>
      <c r="U133" s="54">
        <v>2018</v>
      </c>
      <c r="V133" s="54" t="s">
        <v>151</v>
      </c>
      <c r="W133" s="54" t="s">
        <v>204</v>
      </c>
      <c r="X133" s="54" t="s">
        <v>154</v>
      </c>
      <c r="Y133" s="54" t="s">
        <v>155</v>
      </c>
      <c r="Z133" s="54">
        <v>507500</v>
      </c>
      <c r="AA133" s="54">
        <v>299100</v>
      </c>
      <c r="AB133" s="54">
        <v>-0.41497245145673001</v>
      </c>
      <c r="AC133" s="60">
        <v>52.579097446717</v>
      </c>
    </row>
    <row r="134" spans="1:29">
      <c r="A134" s="55" t="s">
        <v>190</v>
      </c>
      <c r="B134" s="56">
        <v>7299</v>
      </c>
      <c r="C134" s="56">
        <v>4794172</v>
      </c>
      <c r="D134" s="56" t="s">
        <v>164</v>
      </c>
      <c r="E134" s="56" t="s">
        <v>126</v>
      </c>
      <c r="F134" s="56" t="s">
        <v>205</v>
      </c>
      <c r="G134" s="56" t="s">
        <v>112</v>
      </c>
      <c r="H134" s="61">
        <v>44659.568749999999</v>
      </c>
      <c r="I134" s="56" t="s">
        <v>191</v>
      </c>
      <c r="J134" s="56" t="s">
        <v>119</v>
      </c>
      <c r="K134" s="56" t="s">
        <v>192</v>
      </c>
      <c r="L134" s="56" t="s">
        <v>193</v>
      </c>
      <c r="M134" s="56" t="s">
        <v>183</v>
      </c>
      <c r="N134" s="56">
        <v>1.4E-3</v>
      </c>
      <c r="O134" s="56" t="s">
        <v>149</v>
      </c>
      <c r="P134" s="56" t="b">
        <v>0</v>
      </c>
      <c r="Q134" s="56">
        <v>138261413</v>
      </c>
      <c r="R134" s="56" t="s">
        <v>150</v>
      </c>
      <c r="S134" s="56">
        <v>1E-3</v>
      </c>
      <c r="T134" s="56" t="s">
        <v>184</v>
      </c>
      <c r="U134" s="56">
        <v>2022</v>
      </c>
      <c r="V134" s="56" t="s">
        <v>151</v>
      </c>
      <c r="W134" s="56" t="s">
        <v>194</v>
      </c>
      <c r="X134" s="56" t="s">
        <v>195</v>
      </c>
      <c r="Y134" s="56" t="s">
        <v>155</v>
      </c>
      <c r="Z134" s="56">
        <v>357000</v>
      </c>
      <c r="AA134" s="56">
        <v>237460</v>
      </c>
      <c r="AB134" s="56">
        <v>-2.62823009845419</v>
      </c>
      <c r="AC134" s="59">
        <v>52.033868710239098</v>
      </c>
    </row>
    <row r="135" spans="1:29">
      <c r="A135" s="57" t="s">
        <v>198</v>
      </c>
      <c r="B135" s="54">
        <v>7299</v>
      </c>
      <c r="C135" s="54">
        <v>1909865</v>
      </c>
      <c r="D135" s="54" t="s">
        <v>164</v>
      </c>
      <c r="E135" s="54" t="s">
        <v>126</v>
      </c>
      <c r="F135" s="54" t="s">
        <v>179</v>
      </c>
      <c r="G135" s="54" t="s">
        <v>118</v>
      </c>
      <c r="H135" s="62">
        <v>43321.517361111109</v>
      </c>
      <c r="I135" s="54" t="s">
        <v>180</v>
      </c>
      <c r="J135" s="54" t="s">
        <v>116</v>
      </c>
      <c r="K135" s="54" t="s">
        <v>199</v>
      </c>
      <c r="L135" s="54" t="s">
        <v>200</v>
      </c>
      <c r="M135" s="54" t="s">
        <v>183</v>
      </c>
      <c r="N135" s="54">
        <v>6.6000000000000003E-2</v>
      </c>
      <c r="O135" s="54" t="s">
        <v>149</v>
      </c>
      <c r="P135" s="54" t="b">
        <v>0</v>
      </c>
      <c r="Q135" s="54">
        <v>138261413</v>
      </c>
      <c r="R135" s="54" t="s">
        <v>150</v>
      </c>
      <c r="S135" s="54">
        <v>1E-3</v>
      </c>
      <c r="T135" s="54" t="s">
        <v>184</v>
      </c>
      <c r="U135" s="54">
        <v>2018</v>
      </c>
      <c r="V135" s="54" t="s">
        <v>151</v>
      </c>
      <c r="W135" s="54" t="s">
        <v>201</v>
      </c>
      <c r="X135" s="54" t="s">
        <v>202</v>
      </c>
      <c r="Y135" s="54" t="s">
        <v>155</v>
      </c>
      <c r="Z135" s="54">
        <v>516100</v>
      </c>
      <c r="AA135" s="54">
        <v>253300</v>
      </c>
      <c r="AB135" s="54">
        <v>-0.30395486908298303</v>
      </c>
      <c r="AC135" s="60">
        <v>52.1657659569386</v>
      </c>
    </row>
    <row r="136" spans="1:29">
      <c r="A136" s="55" t="s">
        <v>198</v>
      </c>
      <c r="B136" s="56">
        <v>7299</v>
      </c>
      <c r="C136" s="56">
        <v>2011563</v>
      </c>
      <c r="D136" s="56" t="s">
        <v>164</v>
      </c>
      <c r="E136" s="56" t="s">
        <v>126</v>
      </c>
      <c r="F136" s="56" t="s">
        <v>179</v>
      </c>
      <c r="G136" s="56" t="s">
        <v>118</v>
      </c>
      <c r="H136" s="61">
        <v>44726.646527777775</v>
      </c>
      <c r="I136" s="56" t="s">
        <v>180</v>
      </c>
      <c r="J136" s="56" t="s">
        <v>116</v>
      </c>
      <c r="K136" s="56" t="s">
        <v>199</v>
      </c>
      <c r="L136" s="56" t="s">
        <v>200</v>
      </c>
      <c r="M136" s="56" t="s">
        <v>148</v>
      </c>
      <c r="N136" s="56">
        <v>5.3999999999999999E-2</v>
      </c>
      <c r="O136" s="56" t="s">
        <v>149</v>
      </c>
      <c r="P136" s="56" t="b">
        <v>0</v>
      </c>
      <c r="Q136" s="56">
        <v>138261413</v>
      </c>
      <c r="R136" s="56" t="s">
        <v>150</v>
      </c>
      <c r="S136" s="56">
        <v>1E-3</v>
      </c>
      <c r="T136" s="56" t="s">
        <v>184</v>
      </c>
      <c r="U136" s="56">
        <v>2022</v>
      </c>
      <c r="V136" s="56" t="s">
        <v>151</v>
      </c>
      <c r="W136" s="56" t="s">
        <v>201</v>
      </c>
      <c r="X136" s="56" t="s">
        <v>202</v>
      </c>
      <c r="Y136" s="56" t="s">
        <v>155</v>
      </c>
      <c r="Z136" s="56">
        <v>516100</v>
      </c>
      <c r="AA136" s="56">
        <v>253300</v>
      </c>
      <c r="AB136" s="56">
        <v>-0.30395486908298303</v>
      </c>
      <c r="AC136" s="59">
        <v>52.1657659569386</v>
      </c>
    </row>
    <row r="137" spans="1:29">
      <c r="A137" s="57" t="s">
        <v>203</v>
      </c>
      <c r="B137" s="54">
        <v>7299</v>
      </c>
      <c r="C137" s="54">
        <v>1834171</v>
      </c>
      <c r="D137" s="54" t="s">
        <v>164</v>
      </c>
      <c r="E137" s="54" t="s">
        <v>126</v>
      </c>
      <c r="F137" s="54" t="s">
        <v>179</v>
      </c>
      <c r="G137" s="54" t="s">
        <v>118</v>
      </c>
      <c r="H137" s="62">
        <v>42514.661805555559</v>
      </c>
      <c r="I137" s="54" t="s">
        <v>180</v>
      </c>
      <c r="J137" s="54" t="s">
        <v>116</v>
      </c>
      <c r="K137" s="54" t="s">
        <v>146</v>
      </c>
      <c r="L137" s="54" t="s">
        <v>147</v>
      </c>
      <c r="M137" s="54" t="s">
        <v>183</v>
      </c>
      <c r="N137" s="54">
        <v>4.5999999999999999E-2</v>
      </c>
      <c r="O137" s="54" t="s">
        <v>149</v>
      </c>
      <c r="P137" s="54" t="b">
        <v>0</v>
      </c>
      <c r="Q137" s="54">
        <v>138261413</v>
      </c>
      <c r="R137" s="54" t="s">
        <v>150</v>
      </c>
      <c r="S137" s="54">
        <v>1E-3</v>
      </c>
      <c r="T137" s="54" t="s">
        <v>184</v>
      </c>
      <c r="U137" s="54">
        <v>2016</v>
      </c>
      <c r="V137" s="54" t="s">
        <v>151</v>
      </c>
      <c r="W137" s="54" t="s">
        <v>204</v>
      </c>
      <c r="X137" s="54" t="s">
        <v>154</v>
      </c>
      <c r="Y137" s="54" t="s">
        <v>155</v>
      </c>
      <c r="Z137" s="54">
        <v>507500</v>
      </c>
      <c r="AA137" s="54">
        <v>299100</v>
      </c>
      <c r="AB137" s="54">
        <v>-0.41497245145673001</v>
      </c>
      <c r="AC137" s="60">
        <v>52.579097446717</v>
      </c>
    </row>
    <row r="138" spans="1:29">
      <c r="A138" s="55" t="s">
        <v>203</v>
      </c>
      <c r="B138" s="56">
        <v>7299</v>
      </c>
      <c r="C138" s="56">
        <v>1870775</v>
      </c>
      <c r="D138" s="56" t="s">
        <v>164</v>
      </c>
      <c r="E138" s="56" t="s">
        <v>126</v>
      </c>
      <c r="F138" s="56" t="s">
        <v>179</v>
      </c>
      <c r="G138" s="56" t="s">
        <v>118</v>
      </c>
      <c r="H138" s="61">
        <v>42859.425694444442</v>
      </c>
      <c r="I138" s="56" t="s">
        <v>180</v>
      </c>
      <c r="J138" s="56" t="s">
        <v>116</v>
      </c>
      <c r="K138" s="56" t="s">
        <v>146</v>
      </c>
      <c r="L138" s="56" t="s">
        <v>147</v>
      </c>
      <c r="M138" s="56" t="s">
        <v>183</v>
      </c>
      <c r="N138" s="56">
        <v>6.7000000000000004E-2</v>
      </c>
      <c r="O138" s="56" t="s">
        <v>149</v>
      </c>
      <c r="P138" s="56" t="b">
        <v>0</v>
      </c>
      <c r="Q138" s="56">
        <v>138261413</v>
      </c>
      <c r="R138" s="56" t="s">
        <v>150</v>
      </c>
      <c r="S138" s="56">
        <v>1E-3</v>
      </c>
      <c r="T138" s="56" t="s">
        <v>184</v>
      </c>
      <c r="U138" s="56">
        <v>2017</v>
      </c>
      <c r="V138" s="56" t="s">
        <v>151</v>
      </c>
      <c r="W138" s="56" t="s">
        <v>204</v>
      </c>
      <c r="X138" s="56" t="s">
        <v>154</v>
      </c>
      <c r="Y138" s="56" t="s">
        <v>155</v>
      </c>
      <c r="Z138" s="56">
        <v>507500</v>
      </c>
      <c r="AA138" s="56">
        <v>299100</v>
      </c>
      <c r="AB138" s="56">
        <v>-0.41497245145673001</v>
      </c>
      <c r="AC138" s="59">
        <v>52.579097446717</v>
      </c>
    </row>
    <row r="139" spans="1:29">
      <c r="A139" s="57" t="s">
        <v>187</v>
      </c>
      <c r="B139" s="54">
        <v>7299</v>
      </c>
      <c r="C139" s="54">
        <v>1778152</v>
      </c>
      <c r="D139" s="54" t="s">
        <v>164</v>
      </c>
      <c r="E139" s="54" t="s">
        <v>126</v>
      </c>
      <c r="F139" s="54" t="s">
        <v>179</v>
      </c>
      <c r="G139" s="54" t="s">
        <v>118</v>
      </c>
      <c r="H139" s="62">
        <v>41956.326388888891</v>
      </c>
      <c r="I139" s="54" t="s">
        <v>180</v>
      </c>
      <c r="J139" s="54" t="s">
        <v>116</v>
      </c>
      <c r="K139" s="54" t="s">
        <v>181</v>
      </c>
      <c r="L139" s="54" t="s">
        <v>182</v>
      </c>
      <c r="M139" s="54" t="s">
        <v>183</v>
      </c>
      <c r="N139" s="54">
        <v>1.4999999999999999E-2</v>
      </c>
      <c r="O139" s="54" t="s">
        <v>149</v>
      </c>
      <c r="P139" s="54" t="b">
        <v>0</v>
      </c>
      <c r="Q139" s="54">
        <v>138261413</v>
      </c>
      <c r="R139" s="54" t="s">
        <v>150</v>
      </c>
      <c r="S139" s="54">
        <v>1E-3</v>
      </c>
      <c r="T139" s="54" t="s">
        <v>184</v>
      </c>
      <c r="U139" s="54">
        <v>2014</v>
      </c>
      <c r="V139" s="54" t="s">
        <v>151</v>
      </c>
      <c r="W139" s="54" t="s">
        <v>188</v>
      </c>
      <c r="X139" s="54" t="s">
        <v>189</v>
      </c>
      <c r="Y139" s="54" t="s">
        <v>155</v>
      </c>
      <c r="Z139" s="54">
        <v>636400</v>
      </c>
      <c r="AA139" s="54">
        <v>291600</v>
      </c>
      <c r="AB139" s="54">
        <v>1.4791973795069699</v>
      </c>
      <c r="AC139" s="60">
        <v>52.471107816141703</v>
      </c>
    </row>
    <row r="140" spans="1:29">
      <c r="A140" s="55" t="s">
        <v>219</v>
      </c>
      <c r="B140" s="56">
        <v>7299</v>
      </c>
      <c r="C140" s="56">
        <v>1488878</v>
      </c>
      <c r="D140" s="56" t="s">
        <v>164</v>
      </c>
      <c r="E140" s="56" t="s">
        <v>126</v>
      </c>
      <c r="F140" s="56" t="s">
        <v>205</v>
      </c>
      <c r="G140" s="56" t="s">
        <v>112</v>
      </c>
      <c r="H140" s="61">
        <v>43566.473611111112</v>
      </c>
      <c r="I140" s="56" t="s">
        <v>180</v>
      </c>
      <c r="J140" s="56" t="s">
        <v>116</v>
      </c>
      <c r="K140" s="56" t="s">
        <v>220</v>
      </c>
      <c r="L140" s="56" t="s">
        <v>221</v>
      </c>
      <c r="M140" s="56" t="s">
        <v>183</v>
      </c>
      <c r="N140" s="56">
        <v>0.18</v>
      </c>
      <c r="O140" s="56" t="s">
        <v>149</v>
      </c>
      <c r="P140" s="56" t="b">
        <v>0</v>
      </c>
      <c r="Q140" s="56">
        <v>138261413</v>
      </c>
      <c r="R140" s="56" t="s">
        <v>150</v>
      </c>
      <c r="S140" s="56">
        <v>1E-3</v>
      </c>
      <c r="T140" s="56" t="s">
        <v>184</v>
      </c>
      <c r="U140" s="56">
        <v>2019</v>
      </c>
      <c r="V140" s="56" t="s">
        <v>151</v>
      </c>
      <c r="W140" s="56" t="s">
        <v>222</v>
      </c>
      <c r="X140" s="56" t="s">
        <v>223</v>
      </c>
      <c r="Y140" s="56" t="s">
        <v>155</v>
      </c>
      <c r="Z140" s="56">
        <v>559400</v>
      </c>
      <c r="AA140" s="56">
        <v>142800</v>
      </c>
      <c r="AB140" s="56">
        <v>0.27827943679790101</v>
      </c>
      <c r="AC140" s="59">
        <v>51.162245506364997</v>
      </c>
    </row>
    <row r="141" spans="1:29">
      <c r="A141" s="57" t="s">
        <v>241</v>
      </c>
      <c r="B141" s="54">
        <v>7299</v>
      </c>
      <c r="C141" s="54">
        <v>1565340</v>
      </c>
      <c r="D141" s="54" t="s">
        <v>164</v>
      </c>
      <c r="E141" s="54" t="s">
        <v>126</v>
      </c>
      <c r="F141" s="54" t="s">
        <v>179</v>
      </c>
      <c r="G141" s="54" t="s">
        <v>118</v>
      </c>
      <c r="H141" s="62">
        <v>42642.505555555559</v>
      </c>
      <c r="I141" s="54" t="s">
        <v>180</v>
      </c>
      <c r="J141" s="54" t="s">
        <v>116</v>
      </c>
      <c r="K141" s="54" t="s">
        <v>165</v>
      </c>
      <c r="L141" s="54" t="s">
        <v>166</v>
      </c>
      <c r="M141" s="54" t="s">
        <v>183</v>
      </c>
      <c r="N141" s="54">
        <v>8.0000000000000002E-3</v>
      </c>
      <c r="O141" s="54" t="s">
        <v>149</v>
      </c>
      <c r="P141" s="54" t="b">
        <v>0</v>
      </c>
      <c r="Q141" s="54">
        <v>138261413</v>
      </c>
      <c r="R141" s="54" t="s">
        <v>150</v>
      </c>
      <c r="S141" s="54">
        <v>1E-3</v>
      </c>
      <c r="T141" s="54" t="s">
        <v>184</v>
      </c>
      <c r="U141" s="54">
        <v>2016</v>
      </c>
      <c r="V141" s="54" t="s">
        <v>151</v>
      </c>
      <c r="W141" s="54" t="s">
        <v>242</v>
      </c>
      <c r="X141" s="54" t="s">
        <v>243</v>
      </c>
      <c r="Y141" s="54" t="s">
        <v>155</v>
      </c>
      <c r="Z141" s="54">
        <v>456840</v>
      </c>
      <c r="AA141" s="54">
        <v>455364</v>
      </c>
      <c r="AB141" s="54">
        <v>-1.13455725358881</v>
      </c>
      <c r="AC141" s="60">
        <v>53.991201424557502</v>
      </c>
    </row>
    <row r="142" spans="1:29">
      <c r="A142" s="55" t="s">
        <v>187</v>
      </c>
      <c r="B142" s="56">
        <v>7299</v>
      </c>
      <c r="C142" s="56">
        <v>1868524</v>
      </c>
      <c r="D142" s="56" t="s">
        <v>164</v>
      </c>
      <c r="E142" s="56" t="s">
        <v>126</v>
      </c>
      <c r="F142" s="56" t="s">
        <v>179</v>
      </c>
      <c r="G142" s="56" t="s">
        <v>118</v>
      </c>
      <c r="H142" s="61">
        <v>42837.368750000001</v>
      </c>
      <c r="I142" s="56" t="s">
        <v>180</v>
      </c>
      <c r="J142" s="56" t="s">
        <v>116</v>
      </c>
      <c r="K142" s="56" t="s">
        <v>181</v>
      </c>
      <c r="L142" s="56" t="s">
        <v>182</v>
      </c>
      <c r="M142" s="56" t="s">
        <v>183</v>
      </c>
      <c r="N142" s="56">
        <v>1.6E-2</v>
      </c>
      <c r="O142" s="56" t="s">
        <v>149</v>
      </c>
      <c r="P142" s="56" t="b">
        <v>0</v>
      </c>
      <c r="Q142" s="56">
        <v>138261413</v>
      </c>
      <c r="R142" s="56" t="s">
        <v>150</v>
      </c>
      <c r="S142" s="56">
        <v>1E-3</v>
      </c>
      <c r="T142" s="56" t="s">
        <v>184</v>
      </c>
      <c r="U142" s="56">
        <v>2017</v>
      </c>
      <c r="V142" s="56" t="s">
        <v>151</v>
      </c>
      <c r="W142" s="56" t="s">
        <v>188</v>
      </c>
      <c r="X142" s="56" t="s">
        <v>189</v>
      </c>
      <c r="Y142" s="56" t="s">
        <v>155</v>
      </c>
      <c r="Z142" s="56">
        <v>636400</v>
      </c>
      <c r="AA142" s="56">
        <v>291600</v>
      </c>
      <c r="AB142" s="56">
        <v>1.4791973795069699</v>
      </c>
      <c r="AC142" s="59">
        <v>52.471107816141703</v>
      </c>
    </row>
    <row r="143" spans="1:29">
      <c r="A143" s="57" t="s">
        <v>203</v>
      </c>
      <c r="B143" s="54">
        <v>7299</v>
      </c>
      <c r="C143" s="54">
        <v>1854247</v>
      </c>
      <c r="D143" s="54" t="s">
        <v>164</v>
      </c>
      <c r="E143" s="54" t="s">
        <v>126</v>
      </c>
      <c r="F143" s="54" t="s">
        <v>179</v>
      </c>
      <c r="G143" s="54" t="s">
        <v>118</v>
      </c>
      <c r="H143" s="62">
        <v>42699.374305555553</v>
      </c>
      <c r="I143" s="54" t="s">
        <v>180</v>
      </c>
      <c r="J143" s="54" t="s">
        <v>116</v>
      </c>
      <c r="K143" s="54" t="s">
        <v>146</v>
      </c>
      <c r="L143" s="54" t="s">
        <v>147</v>
      </c>
      <c r="M143" s="54" t="s">
        <v>183</v>
      </c>
      <c r="N143" s="54">
        <v>2.1999999999999999E-2</v>
      </c>
      <c r="O143" s="54" t="s">
        <v>149</v>
      </c>
      <c r="P143" s="54" t="b">
        <v>0</v>
      </c>
      <c r="Q143" s="54">
        <v>138261413</v>
      </c>
      <c r="R143" s="54" t="s">
        <v>150</v>
      </c>
      <c r="S143" s="54">
        <v>1E-3</v>
      </c>
      <c r="T143" s="54" t="s">
        <v>184</v>
      </c>
      <c r="U143" s="54">
        <v>2016</v>
      </c>
      <c r="V143" s="54" t="s">
        <v>151</v>
      </c>
      <c r="W143" s="54" t="s">
        <v>204</v>
      </c>
      <c r="X143" s="54" t="s">
        <v>154</v>
      </c>
      <c r="Y143" s="54" t="s">
        <v>155</v>
      </c>
      <c r="Z143" s="54">
        <v>507500</v>
      </c>
      <c r="AA143" s="54">
        <v>299100</v>
      </c>
      <c r="AB143" s="54">
        <v>-0.41497245145673001</v>
      </c>
      <c r="AC143" s="60">
        <v>52.579097446717</v>
      </c>
    </row>
    <row r="144" spans="1:29">
      <c r="A144" s="55" t="s">
        <v>178</v>
      </c>
      <c r="B144" s="56">
        <v>7299</v>
      </c>
      <c r="C144" s="56">
        <v>1916386</v>
      </c>
      <c r="D144" s="56" t="s">
        <v>164</v>
      </c>
      <c r="E144" s="56" t="s">
        <v>126</v>
      </c>
      <c r="F144" s="56" t="s">
        <v>205</v>
      </c>
      <c r="G144" s="56" t="s">
        <v>112</v>
      </c>
      <c r="H144" s="61">
        <v>43390.493750000001</v>
      </c>
      <c r="I144" s="56" t="s">
        <v>180</v>
      </c>
      <c r="J144" s="56" t="s">
        <v>116</v>
      </c>
      <c r="K144" s="56" t="s">
        <v>181</v>
      </c>
      <c r="L144" s="56" t="s">
        <v>182</v>
      </c>
      <c r="M144" s="56" t="s">
        <v>183</v>
      </c>
      <c r="N144" s="56">
        <v>1.4E-2</v>
      </c>
      <c r="O144" s="56" t="s">
        <v>149</v>
      </c>
      <c r="P144" s="56" t="b">
        <v>0</v>
      </c>
      <c r="Q144" s="56">
        <v>138261413</v>
      </c>
      <c r="R144" s="56" t="s">
        <v>150</v>
      </c>
      <c r="S144" s="56">
        <v>1E-3</v>
      </c>
      <c r="T144" s="56" t="s">
        <v>184</v>
      </c>
      <c r="U144" s="56">
        <v>2018</v>
      </c>
      <c r="V144" s="56" t="s">
        <v>151</v>
      </c>
      <c r="W144" s="56" t="s">
        <v>185</v>
      </c>
      <c r="X144" s="56" t="s">
        <v>186</v>
      </c>
      <c r="Y144" s="56" t="s">
        <v>155</v>
      </c>
      <c r="Z144" s="56">
        <v>620600</v>
      </c>
      <c r="AA144" s="56">
        <v>309500</v>
      </c>
      <c r="AB144" s="56">
        <v>1.2588812496391699</v>
      </c>
      <c r="AC144" s="59">
        <v>52.638374352215699</v>
      </c>
    </row>
    <row r="145" spans="1:29">
      <c r="A145" s="57" t="s">
        <v>219</v>
      </c>
      <c r="B145" s="54">
        <v>7299</v>
      </c>
      <c r="C145" s="54">
        <v>1571420</v>
      </c>
      <c r="D145" s="54" t="s">
        <v>164</v>
      </c>
      <c r="E145" s="54" t="s">
        <v>126</v>
      </c>
      <c r="F145" s="54" t="s">
        <v>205</v>
      </c>
      <c r="G145" s="54" t="s">
        <v>112</v>
      </c>
      <c r="H145" s="62">
        <v>44692.46597222222</v>
      </c>
      <c r="I145" s="54" t="s">
        <v>180</v>
      </c>
      <c r="J145" s="54" t="s">
        <v>116</v>
      </c>
      <c r="K145" s="54" t="s">
        <v>220</v>
      </c>
      <c r="L145" s="54" t="s">
        <v>221</v>
      </c>
      <c r="M145" s="54" t="s">
        <v>183</v>
      </c>
      <c r="N145" s="54">
        <v>0.14000000000000001</v>
      </c>
      <c r="O145" s="54" t="s">
        <v>149</v>
      </c>
      <c r="P145" s="54" t="b">
        <v>0</v>
      </c>
      <c r="Q145" s="54">
        <v>138261413</v>
      </c>
      <c r="R145" s="54" t="s">
        <v>150</v>
      </c>
      <c r="S145" s="54">
        <v>1E-3</v>
      </c>
      <c r="T145" s="54" t="s">
        <v>184</v>
      </c>
      <c r="U145" s="54">
        <v>2022</v>
      </c>
      <c r="V145" s="54" t="s">
        <v>151</v>
      </c>
      <c r="W145" s="54" t="s">
        <v>222</v>
      </c>
      <c r="X145" s="54" t="s">
        <v>223</v>
      </c>
      <c r="Y145" s="54" t="s">
        <v>155</v>
      </c>
      <c r="Z145" s="54">
        <v>559400</v>
      </c>
      <c r="AA145" s="54">
        <v>142800</v>
      </c>
      <c r="AB145" s="54">
        <v>0.27827943679790101</v>
      </c>
      <c r="AC145" s="60">
        <v>51.162245506364997</v>
      </c>
    </row>
    <row r="146" spans="1:29">
      <c r="A146" s="55" t="s">
        <v>198</v>
      </c>
      <c r="B146" s="56">
        <v>7299</v>
      </c>
      <c r="C146" s="56">
        <v>1918122</v>
      </c>
      <c r="D146" s="56" t="s">
        <v>164</v>
      </c>
      <c r="E146" s="56" t="s">
        <v>126</v>
      </c>
      <c r="F146" s="56" t="s">
        <v>179</v>
      </c>
      <c r="G146" s="56" t="s">
        <v>118</v>
      </c>
      <c r="H146" s="61">
        <v>43418.327777777777</v>
      </c>
      <c r="I146" s="56" t="s">
        <v>180</v>
      </c>
      <c r="J146" s="56" t="s">
        <v>116</v>
      </c>
      <c r="K146" s="56" t="s">
        <v>199</v>
      </c>
      <c r="L146" s="56" t="s">
        <v>200</v>
      </c>
      <c r="M146" s="56" t="s">
        <v>183</v>
      </c>
      <c r="N146" s="56">
        <v>7.0999999999999994E-2</v>
      </c>
      <c r="O146" s="56" t="s">
        <v>149</v>
      </c>
      <c r="P146" s="56" t="b">
        <v>0</v>
      </c>
      <c r="Q146" s="56">
        <v>138261413</v>
      </c>
      <c r="R146" s="56" t="s">
        <v>150</v>
      </c>
      <c r="S146" s="56">
        <v>1E-3</v>
      </c>
      <c r="T146" s="56" t="s">
        <v>184</v>
      </c>
      <c r="U146" s="56">
        <v>2018</v>
      </c>
      <c r="V146" s="56" t="s">
        <v>151</v>
      </c>
      <c r="W146" s="56" t="s">
        <v>201</v>
      </c>
      <c r="X146" s="56" t="s">
        <v>202</v>
      </c>
      <c r="Y146" s="56" t="s">
        <v>155</v>
      </c>
      <c r="Z146" s="56">
        <v>516100</v>
      </c>
      <c r="AA146" s="56">
        <v>253300</v>
      </c>
      <c r="AB146" s="56">
        <v>-0.30395486908298303</v>
      </c>
      <c r="AC146" s="59">
        <v>52.1657659569386</v>
      </c>
    </row>
    <row r="147" spans="1:29">
      <c r="A147" s="57" t="s">
        <v>203</v>
      </c>
      <c r="B147" s="54">
        <v>7299</v>
      </c>
      <c r="C147" s="54">
        <v>1837181</v>
      </c>
      <c r="D147" s="54" t="s">
        <v>164</v>
      </c>
      <c r="E147" s="54" t="s">
        <v>126</v>
      </c>
      <c r="F147" s="54" t="s">
        <v>179</v>
      </c>
      <c r="G147" s="54" t="s">
        <v>118</v>
      </c>
      <c r="H147" s="62">
        <v>42548.48541666667</v>
      </c>
      <c r="I147" s="54" t="s">
        <v>180</v>
      </c>
      <c r="J147" s="54" t="s">
        <v>116</v>
      </c>
      <c r="K147" s="54" t="s">
        <v>146</v>
      </c>
      <c r="L147" s="54" t="s">
        <v>147</v>
      </c>
      <c r="M147" s="54" t="s">
        <v>183</v>
      </c>
      <c r="N147" s="54">
        <v>4.1000000000000002E-2</v>
      </c>
      <c r="O147" s="54" t="s">
        <v>149</v>
      </c>
      <c r="P147" s="54" t="b">
        <v>0</v>
      </c>
      <c r="Q147" s="54">
        <v>138261413</v>
      </c>
      <c r="R147" s="54" t="s">
        <v>150</v>
      </c>
      <c r="S147" s="54">
        <v>1E-3</v>
      </c>
      <c r="T147" s="54" t="s">
        <v>184</v>
      </c>
      <c r="U147" s="54">
        <v>2016</v>
      </c>
      <c r="V147" s="54" t="s">
        <v>151</v>
      </c>
      <c r="W147" s="54" t="s">
        <v>204</v>
      </c>
      <c r="X147" s="54" t="s">
        <v>154</v>
      </c>
      <c r="Y147" s="54" t="s">
        <v>155</v>
      </c>
      <c r="Z147" s="54">
        <v>507500</v>
      </c>
      <c r="AA147" s="54">
        <v>299100</v>
      </c>
      <c r="AB147" s="54">
        <v>-0.41497245145673001</v>
      </c>
      <c r="AC147" s="60">
        <v>52.579097446717</v>
      </c>
    </row>
    <row r="148" spans="1:29">
      <c r="A148" s="55" t="s">
        <v>190</v>
      </c>
      <c r="B148" s="56">
        <v>7299</v>
      </c>
      <c r="C148" s="56">
        <v>4691122</v>
      </c>
      <c r="D148" s="56" t="s">
        <v>164</v>
      </c>
      <c r="E148" s="56" t="s">
        <v>126</v>
      </c>
      <c r="F148" s="56" t="s">
        <v>179</v>
      </c>
      <c r="G148" s="56" t="s">
        <v>118</v>
      </c>
      <c r="H148" s="61">
        <v>43042.563194444447</v>
      </c>
      <c r="I148" s="56" t="s">
        <v>191</v>
      </c>
      <c r="J148" s="56" t="s">
        <v>119</v>
      </c>
      <c r="K148" s="56" t="s">
        <v>192</v>
      </c>
      <c r="L148" s="56" t="s">
        <v>193</v>
      </c>
      <c r="M148" s="56" t="s">
        <v>183</v>
      </c>
      <c r="N148" s="56">
        <v>1.6999999999999999E-3</v>
      </c>
      <c r="O148" s="56" t="s">
        <v>149</v>
      </c>
      <c r="P148" s="56" t="b">
        <v>0</v>
      </c>
      <c r="Q148" s="56">
        <v>138261413</v>
      </c>
      <c r="R148" s="56" t="s">
        <v>150</v>
      </c>
      <c r="S148" s="56">
        <v>1E-3</v>
      </c>
      <c r="T148" s="56" t="s">
        <v>184</v>
      </c>
      <c r="U148" s="56">
        <v>2017</v>
      </c>
      <c r="V148" s="56" t="s">
        <v>151</v>
      </c>
      <c r="W148" s="56" t="s">
        <v>194</v>
      </c>
      <c r="X148" s="56" t="s">
        <v>195</v>
      </c>
      <c r="Y148" s="56" t="s">
        <v>155</v>
      </c>
      <c r="Z148" s="56">
        <v>357000</v>
      </c>
      <c r="AA148" s="56">
        <v>237460</v>
      </c>
      <c r="AB148" s="56">
        <v>-2.62823009845419</v>
      </c>
      <c r="AC148" s="59">
        <v>52.033868710239098</v>
      </c>
    </row>
    <row r="149" spans="1:29">
      <c r="A149" s="57" t="s">
        <v>241</v>
      </c>
      <c r="B149" s="54">
        <v>7299</v>
      </c>
      <c r="C149" s="54">
        <v>1531608</v>
      </c>
      <c r="D149" s="54" t="s">
        <v>164</v>
      </c>
      <c r="E149" s="54" t="s">
        <v>126</v>
      </c>
      <c r="F149" s="54" t="s">
        <v>179</v>
      </c>
      <c r="G149" s="54" t="s">
        <v>118</v>
      </c>
      <c r="H149" s="62">
        <v>42208.540277777778</v>
      </c>
      <c r="I149" s="54" t="s">
        <v>180</v>
      </c>
      <c r="J149" s="54" t="s">
        <v>116</v>
      </c>
      <c r="K149" s="54" t="s">
        <v>165</v>
      </c>
      <c r="L149" s="54" t="s">
        <v>166</v>
      </c>
      <c r="M149" s="54" t="s">
        <v>183</v>
      </c>
      <c r="N149" s="54">
        <v>4.4999999999999997E-3</v>
      </c>
      <c r="O149" s="54" t="s">
        <v>149</v>
      </c>
      <c r="P149" s="54" t="b">
        <v>0</v>
      </c>
      <c r="Q149" s="54">
        <v>138261413</v>
      </c>
      <c r="R149" s="54" t="s">
        <v>150</v>
      </c>
      <c r="S149" s="54">
        <v>1E-3</v>
      </c>
      <c r="T149" s="54" t="s">
        <v>184</v>
      </c>
      <c r="U149" s="54">
        <v>2015</v>
      </c>
      <c r="V149" s="54" t="s">
        <v>151</v>
      </c>
      <c r="W149" s="54" t="s">
        <v>242</v>
      </c>
      <c r="X149" s="54" t="s">
        <v>243</v>
      </c>
      <c r="Y149" s="54" t="s">
        <v>155</v>
      </c>
      <c r="Z149" s="54">
        <v>456840</v>
      </c>
      <c r="AA149" s="54">
        <v>455364</v>
      </c>
      <c r="AB149" s="54">
        <v>-1.13455725358881</v>
      </c>
      <c r="AC149" s="60">
        <v>53.991201424557502</v>
      </c>
    </row>
    <row r="150" spans="1:29">
      <c r="A150" s="55" t="s">
        <v>198</v>
      </c>
      <c r="B150" s="56">
        <v>7299</v>
      </c>
      <c r="C150" s="56">
        <v>1894538</v>
      </c>
      <c r="D150" s="56" t="s">
        <v>164</v>
      </c>
      <c r="E150" s="56" t="s">
        <v>126</v>
      </c>
      <c r="F150" s="56" t="s">
        <v>179</v>
      </c>
      <c r="G150" s="56" t="s">
        <v>118</v>
      </c>
      <c r="H150" s="61">
        <v>43150.375</v>
      </c>
      <c r="I150" s="56" t="s">
        <v>180</v>
      </c>
      <c r="J150" s="56" t="s">
        <v>116</v>
      </c>
      <c r="K150" s="56" t="s">
        <v>199</v>
      </c>
      <c r="L150" s="56" t="s">
        <v>200</v>
      </c>
      <c r="M150" s="56" t="s">
        <v>183</v>
      </c>
      <c r="N150" s="56">
        <v>3.3000000000000002E-2</v>
      </c>
      <c r="O150" s="56" t="s">
        <v>149</v>
      </c>
      <c r="P150" s="56" t="b">
        <v>0</v>
      </c>
      <c r="Q150" s="56">
        <v>138261413</v>
      </c>
      <c r="R150" s="56" t="s">
        <v>150</v>
      </c>
      <c r="S150" s="56">
        <v>1E-3</v>
      </c>
      <c r="T150" s="56" t="s">
        <v>184</v>
      </c>
      <c r="U150" s="56">
        <v>2018</v>
      </c>
      <c r="V150" s="56" t="s">
        <v>151</v>
      </c>
      <c r="W150" s="56" t="s">
        <v>201</v>
      </c>
      <c r="X150" s="56" t="s">
        <v>202</v>
      </c>
      <c r="Y150" s="56" t="s">
        <v>155</v>
      </c>
      <c r="Z150" s="56">
        <v>516100</v>
      </c>
      <c r="AA150" s="56">
        <v>253300</v>
      </c>
      <c r="AB150" s="56">
        <v>-0.30395486908298303</v>
      </c>
      <c r="AC150" s="59">
        <v>52.1657659569386</v>
      </c>
    </row>
    <row r="151" spans="1:29">
      <c r="A151" s="57" t="s">
        <v>219</v>
      </c>
      <c r="B151" s="54">
        <v>7299</v>
      </c>
      <c r="C151" s="54">
        <v>1579766</v>
      </c>
      <c r="D151" s="54" t="s">
        <v>164</v>
      </c>
      <c r="E151" s="54" t="s">
        <v>126</v>
      </c>
      <c r="F151" s="54" t="s">
        <v>205</v>
      </c>
      <c r="G151" s="54" t="s">
        <v>112</v>
      </c>
      <c r="H151" s="62">
        <v>44778.503472222219</v>
      </c>
      <c r="I151" s="54" t="s">
        <v>180</v>
      </c>
      <c r="J151" s="54" t="s">
        <v>116</v>
      </c>
      <c r="K151" s="54" t="s">
        <v>220</v>
      </c>
      <c r="L151" s="54" t="s">
        <v>221</v>
      </c>
      <c r="M151" s="54" t="s">
        <v>183</v>
      </c>
      <c r="N151" s="54">
        <v>0.13</v>
      </c>
      <c r="O151" s="54" t="s">
        <v>149</v>
      </c>
      <c r="P151" s="54" t="b">
        <v>0</v>
      </c>
      <c r="Q151" s="54">
        <v>138261413</v>
      </c>
      <c r="R151" s="54" t="s">
        <v>150</v>
      </c>
      <c r="S151" s="54">
        <v>1E-3</v>
      </c>
      <c r="T151" s="54" t="s">
        <v>184</v>
      </c>
      <c r="U151" s="54">
        <v>2022</v>
      </c>
      <c r="V151" s="54" t="s">
        <v>151</v>
      </c>
      <c r="W151" s="54" t="s">
        <v>222</v>
      </c>
      <c r="X151" s="54" t="s">
        <v>223</v>
      </c>
      <c r="Y151" s="54" t="s">
        <v>155</v>
      </c>
      <c r="Z151" s="54">
        <v>559400</v>
      </c>
      <c r="AA151" s="54">
        <v>142800</v>
      </c>
      <c r="AB151" s="54">
        <v>0.27827943679790101</v>
      </c>
      <c r="AC151" s="60">
        <v>51.162245506364997</v>
      </c>
    </row>
    <row r="152" spans="1:29">
      <c r="A152" s="55" t="s">
        <v>187</v>
      </c>
      <c r="B152" s="56">
        <v>7299</v>
      </c>
      <c r="C152" s="56">
        <v>2023680</v>
      </c>
      <c r="D152" s="56" t="s">
        <v>164</v>
      </c>
      <c r="E152" s="56" t="s">
        <v>126</v>
      </c>
      <c r="F152" s="56" t="s">
        <v>205</v>
      </c>
      <c r="G152" s="56" t="s">
        <v>112</v>
      </c>
      <c r="H152" s="61">
        <v>44867.388888888891</v>
      </c>
      <c r="I152" s="56" t="s">
        <v>180</v>
      </c>
      <c r="J152" s="56" t="s">
        <v>116</v>
      </c>
      <c r="K152" s="56" t="s">
        <v>181</v>
      </c>
      <c r="L152" s="56" t="s">
        <v>182</v>
      </c>
      <c r="M152" s="56" t="s">
        <v>183</v>
      </c>
      <c r="N152" s="56">
        <v>1.2E-2</v>
      </c>
      <c r="O152" s="56" t="s">
        <v>149</v>
      </c>
      <c r="P152" s="56" t="b">
        <v>0</v>
      </c>
      <c r="Q152" s="56">
        <v>138261413</v>
      </c>
      <c r="R152" s="56" t="s">
        <v>150</v>
      </c>
      <c r="S152" s="56">
        <v>1E-3</v>
      </c>
      <c r="T152" s="56" t="s">
        <v>184</v>
      </c>
      <c r="U152" s="56">
        <v>2022</v>
      </c>
      <c r="V152" s="56" t="s">
        <v>151</v>
      </c>
      <c r="W152" s="56" t="s">
        <v>188</v>
      </c>
      <c r="X152" s="56" t="s">
        <v>189</v>
      </c>
      <c r="Y152" s="56" t="s">
        <v>155</v>
      </c>
      <c r="Z152" s="56">
        <v>636400</v>
      </c>
      <c r="AA152" s="56">
        <v>291600</v>
      </c>
      <c r="AB152" s="56">
        <v>1.4791973795069699</v>
      </c>
      <c r="AC152" s="59">
        <v>52.471107816141703</v>
      </c>
    </row>
    <row r="153" spans="1:29">
      <c r="A153" s="57" t="s">
        <v>187</v>
      </c>
      <c r="B153" s="54">
        <v>7299</v>
      </c>
      <c r="C153" s="54">
        <v>1776485</v>
      </c>
      <c r="D153" s="54" t="s">
        <v>164</v>
      </c>
      <c r="E153" s="54" t="s">
        <v>126</v>
      </c>
      <c r="F153" s="54" t="s">
        <v>179</v>
      </c>
      <c r="G153" s="54" t="s">
        <v>118</v>
      </c>
      <c r="H153" s="62">
        <v>41934.446527777778</v>
      </c>
      <c r="I153" s="54" t="s">
        <v>180</v>
      </c>
      <c r="J153" s="54" t="s">
        <v>116</v>
      </c>
      <c r="K153" s="54" t="s">
        <v>181</v>
      </c>
      <c r="L153" s="54" t="s">
        <v>182</v>
      </c>
      <c r="M153" s="54" t="s">
        <v>183</v>
      </c>
      <c r="N153" s="54">
        <v>0.01</v>
      </c>
      <c r="O153" s="54" t="s">
        <v>149</v>
      </c>
      <c r="P153" s="54" t="b">
        <v>0</v>
      </c>
      <c r="Q153" s="54">
        <v>138261413</v>
      </c>
      <c r="R153" s="54" t="s">
        <v>150</v>
      </c>
      <c r="S153" s="54">
        <v>1E-3</v>
      </c>
      <c r="T153" s="54" t="s">
        <v>184</v>
      </c>
      <c r="U153" s="54">
        <v>2014</v>
      </c>
      <c r="V153" s="54" t="s">
        <v>151</v>
      </c>
      <c r="W153" s="54" t="s">
        <v>188</v>
      </c>
      <c r="X153" s="54" t="s">
        <v>189</v>
      </c>
      <c r="Y153" s="54" t="s">
        <v>155</v>
      </c>
      <c r="Z153" s="54">
        <v>636400</v>
      </c>
      <c r="AA153" s="54">
        <v>291600</v>
      </c>
      <c r="AB153" s="54">
        <v>1.4791973795069699</v>
      </c>
      <c r="AC153" s="60">
        <v>52.471107816141703</v>
      </c>
    </row>
    <row r="154" spans="1:29">
      <c r="A154" s="55" t="s">
        <v>206</v>
      </c>
      <c r="B154" s="56">
        <v>7299</v>
      </c>
      <c r="C154" s="56">
        <v>2009576</v>
      </c>
      <c r="D154" s="56" t="s">
        <v>164</v>
      </c>
      <c r="E154" s="56" t="s">
        <v>126</v>
      </c>
      <c r="F154" s="56" t="s">
        <v>179</v>
      </c>
      <c r="G154" s="56" t="s">
        <v>118</v>
      </c>
      <c r="H154" s="61">
        <v>44698.563888888886</v>
      </c>
      <c r="I154" s="56" t="s">
        <v>180</v>
      </c>
      <c r="J154" s="56" t="s">
        <v>116</v>
      </c>
      <c r="K154" s="56" t="s">
        <v>199</v>
      </c>
      <c r="L154" s="56" t="s">
        <v>200</v>
      </c>
      <c r="M154" s="56" t="s">
        <v>148</v>
      </c>
      <c r="N154" s="56">
        <v>3.3000000000000002E-2</v>
      </c>
      <c r="O154" s="56" t="s">
        <v>149</v>
      </c>
      <c r="P154" s="56" t="b">
        <v>0</v>
      </c>
      <c r="Q154" s="56">
        <v>138261413</v>
      </c>
      <c r="R154" s="56" t="s">
        <v>150</v>
      </c>
      <c r="S154" s="56">
        <v>1E-3</v>
      </c>
      <c r="T154" s="56" t="s">
        <v>184</v>
      </c>
      <c r="U154" s="56">
        <v>2022</v>
      </c>
      <c r="V154" s="56" t="s">
        <v>151</v>
      </c>
      <c r="W154" s="56" t="s">
        <v>207</v>
      </c>
      <c r="X154" s="56" t="s">
        <v>208</v>
      </c>
      <c r="Y154" s="56" t="s">
        <v>155</v>
      </c>
      <c r="Z154" s="56">
        <v>515935</v>
      </c>
      <c r="AA154" s="56">
        <v>253417</v>
      </c>
      <c r="AB154" s="56">
        <v>-0.30632621725807402</v>
      </c>
      <c r="AC154" s="59">
        <v>52.1668520239771</v>
      </c>
    </row>
    <row r="155" spans="1:29">
      <c r="A155" s="57" t="s">
        <v>187</v>
      </c>
      <c r="B155" s="54">
        <v>7299</v>
      </c>
      <c r="C155" s="54">
        <v>1929155</v>
      </c>
      <c r="D155" s="54" t="s">
        <v>164</v>
      </c>
      <c r="E155" s="54" t="s">
        <v>126</v>
      </c>
      <c r="F155" s="54" t="s">
        <v>205</v>
      </c>
      <c r="G155" s="54" t="s">
        <v>112</v>
      </c>
      <c r="H155" s="62">
        <v>43558.374305555553</v>
      </c>
      <c r="I155" s="54" t="s">
        <v>180</v>
      </c>
      <c r="J155" s="54" t="s">
        <v>116</v>
      </c>
      <c r="K155" s="54" t="s">
        <v>181</v>
      </c>
      <c r="L155" s="54" t="s">
        <v>182</v>
      </c>
      <c r="M155" s="54" t="s">
        <v>183</v>
      </c>
      <c r="N155" s="54">
        <v>1.4999999999999999E-2</v>
      </c>
      <c r="O155" s="54" t="s">
        <v>149</v>
      </c>
      <c r="P155" s="54" t="b">
        <v>0</v>
      </c>
      <c r="Q155" s="54">
        <v>138261413</v>
      </c>
      <c r="R155" s="54" t="s">
        <v>150</v>
      </c>
      <c r="S155" s="54">
        <v>1E-3</v>
      </c>
      <c r="T155" s="54" t="s">
        <v>184</v>
      </c>
      <c r="U155" s="54">
        <v>2019</v>
      </c>
      <c r="V155" s="54" t="s">
        <v>151</v>
      </c>
      <c r="W155" s="54" t="s">
        <v>188</v>
      </c>
      <c r="X155" s="54" t="s">
        <v>189</v>
      </c>
      <c r="Y155" s="54" t="s">
        <v>155</v>
      </c>
      <c r="Z155" s="54">
        <v>636400</v>
      </c>
      <c r="AA155" s="54">
        <v>291600</v>
      </c>
      <c r="AB155" s="54">
        <v>1.4791973795069699</v>
      </c>
      <c r="AC155" s="60">
        <v>52.471107816141703</v>
      </c>
    </row>
    <row r="156" spans="1:29">
      <c r="A156" s="55" t="s">
        <v>190</v>
      </c>
      <c r="B156" s="56">
        <v>7299</v>
      </c>
      <c r="C156" s="56">
        <v>4663377</v>
      </c>
      <c r="D156" s="56" t="s">
        <v>164</v>
      </c>
      <c r="E156" s="56" t="s">
        <v>126</v>
      </c>
      <c r="F156" s="56" t="s">
        <v>179</v>
      </c>
      <c r="G156" s="56" t="s">
        <v>118</v>
      </c>
      <c r="H156" s="61">
        <v>42674.663194444445</v>
      </c>
      <c r="I156" s="56" t="s">
        <v>191</v>
      </c>
      <c r="J156" s="56" t="s">
        <v>119</v>
      </c>
      <c r="K156" s="56" t="s">
        <v>192</v>
      </c>
      <c r="L156" s="56" t="s">
        <v>193</v>
      </c>
      <c r="M156" s="56" t="s">
        <v>183</v>
      </c>
      <c r="N156" s="56">
        <v>5.3E-3</v>
      </c>
      <c r="O156" s="56" t="s">
        <v>149</v>
      </c>
      <c r="P156" s="56" t="b">
        <v>0</v>
      </c>
      <c r="Q156" s="56">
        <v>138261413</v>
      </c>
      <c r="R156" s="56" t="s">
        <v>150</v>
      </c>
      <c r="S156" s="56">
        <v>1E-3</v>
      </c>
      <c r="T156" s="56" t="s">
        <v>184</v>
      </c>
      <c r="U156" s="56">
        <v>2016</v>
      </c>
      <c r="V156" s="56" t="s">
        <v>151</v>
      </c>
      <c r="W156" s="56" t="s">
        <v>194</v>
      </c>
      <c r="X156" s="56" t="s">
        <v>195</v>
      </c>
      <c r="Y156" s="56" t="s">
        <v>155</v>
      </c>
      <c r="Z156" s="56">
        <v>357000</v>
      </c>
      <c r="AA156" s="56">
        <v>237460</v>
      </c>
      <c r="AB156" s="56">
        <v>-2.62823009845419</v>
      </c>
      <c r="AC156" s="59">
        <v>52.033868710239098</v>
      </c>
    </row>
    <row r="157" spans="1:29">
      <c r="A157" s="57" t="s">
        <v>178</v>
      </c>
      <c r="B157" s="54">
        <v>7299</v>
      </c>
      <c r="C157" s="54">
        <v>2000455</v>
      </c>
      <c r="D157" s="54" t="s">
        <v>164</v>
      </c>
      <c r="E157" s="54" t="s">
        <v>126</v>
      </c>
      <c r="F157" s="54" t="s">
        <v>179</v>
      </c>
      <c r="G157" s="54" t="s">
        <v>118</v>
      </c>
      <c r="H157" s="62">
        <v>44580.54791666667</v>
      </c>
      <c r="I157" s="54" t="s">
        <v>180</v>
      </c>
      <c r="J157" s="54" t="s">
        <v>116</v>
      </c>
      <c r="K157" s="54" t="s">
        <v>181</v>
      </c>
      <c r="L157" s="54" t="s">
        <v>182</v>
      </c>
      <c r="M157" s="54" t="s">
        <v>148</v>
      </c>
      <c r="N157" s="54">
        <v>4.0000000000000001E-3</v>
      </c>
      <c r="O157" s="54" t="s">
        <v>149</v>
      </c>
      <c r="P157" s="54" t="b">
        <v>0</v>
      </c>
      <c r="Q157" s="54">
        <v>138261413</v>
      </c>
      <c r="R157" s="54" t="s">
        <v>150</v>
      </c>
      <c r="S157" s="54">
        <v>1E-3</v>
      </c>
      <c r="T157" s="54" t="s">
        <v>184</v>
      </c>
      <c r="U157" s="54">
        <v>2022</v>
      </c>
      <c r="V157" s="54" t="s">
        <v>151</v>
      </c>
      <c r="W157" s="54" t="s">
        <v>185</v>
      </c>
      <c r="X157" s="54" t="s">
        <v>186</v>
      </c>
      <c r="Y157" s="54" t="s">
        <v>155</v>
      </c>
      <c r="Z157" s="54">
        <v>620600</v>
      </c>
      <c r="AA157" s="54">
        <v>309500</v>
      </c>
      <c r="AB157" s="54">
        <v>1.2588812496391699</v>
      </c>
      <c r="AC157" s="60">
        <v>52.638374352215699</v>
      </c>
    </row>
    <row r="158" spans="1:29">
      <c r="A158" s="55" t="s">
        <v>285</v>
      </c>
      <c r="B158" s="56">
        <v>7299</v>
      </c>
      <c r="C158" s="56">
        <v>5278624</v>
      </c>
      <c r="D158" s="56" t="s">
        <v>164</v>
      </c>
      <c r="E158" s="56" t="s">
        <v>126</v>
      </c>
      <c r="F158" s="56" t="s">
        <v>205</v>
      </c>
      <c r="G158" s="56" t="s">
        <v>112</v>
      </c>
      <c r="H158" s="61">
        <v>43710.636805555558</v>
      </c>
      <c r="I158" s="56" t="s">
        <v>180</v>
      </c>
      <c r="J158" s="56" t="s">
        <v>116</v>
      </c>
      <c r="K158" s="56" t="s">
        <v>215</v>
      </c>
      <c r="L158" s="56" t="s">
        <v>216</v>
      </c>
      <c r="M158" s="56" t="s">
        <v>183</v>
      </c>
      <c r="N158" s="56">
        <v>0.1</v>
      </c>
      <c r="O158" s="56" t="s">
        <v>149</v>
      </c>
      <c r="P158" s="56" t="b">
        <v>0</v>
      </c>
      <c r="Q158" s="56">
        <v>138261413</v>
      </c>
      <c r="R158" s="56" t="s">
        <v>150</v>
      </c>
      <c r="S158" s="56">
        <v>1E-3</v>
      </c>
      <c r="T158" s="56" t="s">
        <v>184</v>
      </c>
      <c r="U158" s="56">
        <v>2019</v>
      </c>
      <c r="V158" s="56" t="s">
        <v>151</v>
      </c>
      <c r="W158" s="56" t="s">
        <v>286</v>
      </c>
      <c r="X158" s="56" t="s">
        <v>287</v>
      </c>
      <c r="Y158" s="56" t="s">
        <v>155</v>
      </c>
      <c r="Z158" s="56">
        <v>361597</v>
      </c>
      <c r="AA158" s="56">
        <v>387999</v>
      </c>
      <c r="AB158" s="56">
        <v>-2.5788685598971499</v>
      </c>
      <c r="AC158" s="59">
        <v>53.3874263261199</v>
      </c>
    </row>
    <row r="159" spans="1:29">
      <c r="A159" s="57" t="s">
        <v>198</v>
      </c>
      <c r="B159" s="54">
        <v>7299</v>
      </c>
      <c r="C159" s="54">
        <v>1863353</v>
      </c>
      <c r="D159" s="54" t="s">
        <v>164</v>
      </c>
      <c r="E159" s="54" t="s">
        <v>126</v>
      </c>
      <c r="F159" s="54" t="s">
        <v>179</v>
      </c>
      <c r="G159" s="54" t="s">
        <v>118</v>
      </c>
      <c r="H159" s="62">
        <v>42782.412499999999</v>
      </c>
      <c r="I159" s="54" t="s">
        <v>180</v>
      </c>
      <c r="J159" s="54" t="s">
        <v>116</v>
      </c>
      <c r="K159" s="54" t="s">
        <v>199</v>
      </c>
      <c r="L159" s="54" t="s">
        <v>200</v>
      </c>
      <c r="M159" s="54" t="s">
        <v>183</v>
      </c>
      <c r="N159" s="54">
        <v>4.7E-2</v>
      </c>
      <c r="O159" s="54" t="s">
        <v>149</v>
      </c>
      <c r="P159" s="54" t="b">
        <v>0</v>
      </c>
      <c r="Q159" s="54">
        <v>138261413</v>
      </c>
      <c r="R159" s="54" t="s">
        <v>150</v>
      </c>
      <c r="S159" s="54">
        <v>1E-3</v>
      </c>
      <c r="T159" s="54" t="s">
        <v>184</v>
      </c>
      <c r="U159" s="54">
        <v>2017</v>
      </c>
      <c r="V159" s="54" t="s">
        <v>151</v>
      </c>
      <c r="W159" s="54" t="s">
        <v>201</v>
      </c>
      <c r="X159" s="54" t="s">
        <v>202</v>
      </c>
      <c r="Y159" s="54" t="s">
        <v>155</v>
      </c>
      <c r="Z159" s="54">
        <v>516100</v>
      </c>
      <c r="AA159" s="54">
        <v>253300</v>
      </c>
      <c r="AB159" s="54">
        <v>-0.30395486908298303</v>
      </c>
      <c r="AC159" s="60">
        <v>52.1657659569386</v>
      </c>
    </row>
    <row r="160" spans="1:29">
      <c r="A160" s="55" t="s">
        <v>198</v>
      </c>
      <c r="B160" s="56">
        <v>7299</v>
      </c>
      <c r="C160" s="56">
        <v>1917554</v>
      </c>
      <c r="D160" s="56" t="s">
        <v>164</v>
      </c>
      <c r="E160" s="56" t="s">
        <v>126</v>
      </c>
      <c r="F160" s="56" t="s">
        <v>179</v>
      </c>
      <c r="G160" s="56" t="s">
        <v>118</v>
      </c>
      <c r="H160" s="61">
        <v>43406.484722222223</v>
      </c>
      <c r="I160" s="56" t="s">
        <v>180</v>
      </c>
      <c r="J160" s="56" t="s">
        <v>116</v>
      </c>
      <c r="K160" s="56" t="s">
        <v>199</v>
      </c>
      <c r="L160" s="56" t="s">
        <v>200</v>
      </c>
      <c r="M160" s="56" t="s">
        <v>183</v>
      </c>
      <c r="N160" s="56">
        <v>8.2000000000000003E-2</v>
      </c>
      <c r="O160" s="56" t="s">
        <v>149</v>
      </c>
      <c r="P160" s="56" t="b">
        <v>0</v>
      </c>
      <c r="Q160" s="56">
        <v>138261413</v>
      </c>
      <c r="R160" s="56" t="s">
        <v>150</v>
      </c>
      <c r="S160" s="56">
        <v>1E-3</v>
      </c>
      <c r="T160" s="56" t="s">
        <v>184</v>
      </c>
      <c r="U160" s="56">
        <v>2018</v>
      </c>
      <c r="V160" s="56" t="s">
        <v>151</v>
      </c>
      <c r="W160" s="56" t="s">
        <v>201</v>
      </c>
      <c r="X160" s="56" t="s">
        <v>202</v>
      </c>
      <c r="Y160" s="56" t="s">
        <v>155</v>
      </c>
      <c r="Z160" s="56">
        <v>516100</v>
      </c>
      <c r="AA160" s="56">
        <v>253300</v>
      </c>
      <c r="AB160" s="56">
        <v>-0.30395486908298303</v>
      </c>
      <c r="AC160" s="59">
        <v>52.1657659569386</v>
      </c>
    </row>
    <row r="161" spans="1:29">
      <c r="A161" s="57" t="s">
        <v>224</v>
      </c>
      <c r="B161" s="54">
        <v>7299</v>
      </c>
      <c r="C161" s="54">
        <v>2013403</v>
      </c>
      <c r="D161" s="54" t="s">
        <v>164</v>
      </c>
      <c r="E161" s="54" t="s">
        <v>126</v>
      </c>
      <c r="F161" s="54" t="s">
        <v>179</v>
      </c>
      <c r="G161" s="54" t="s">
        <v>118</v>
      </c>
      <c r="H161" s="62">
        <v>44739.431250000001</v>
      </c>
      <c r="I161" s="54" t="s">
        <v>180</v>
      </c>
      <c r="J161" s="54" t="s">
        <v>116</v>
      </c>
      <c r="K161" s="54" t="s">
        <v>146</v>
      </c>
      <c r="L161" s="54" t="s">
        <v>147</v>
      </c>
      <c r="M161" s="54" t="s">
        <v>183</v>
      </c>
      <c r="N161" s="54">
        <v>0.01</v>
      </c>
      <c r="O161" s="54" t="s">
        <v>149</v>
      </c>
      <c r="P161" s="54" t="b">
        <v>0</v>
      </c>
      <c r="Q161" s="54">
        <v>138261413</v>
      </c>
      <c r="R161" s="54" t="s">
        <v>150</v>
      </c>
      <c r="S161" s="54">
        <v>1E-3</v>
      </c>
      <c r="T161" s="54" t="s">
        <v>184</v>
      </c>
      <c r="U161" s="54">
        <v>2022</v>
      </c>
      <c r="V161" s="54" t="s">
        <v>151</v>
      </c>
      <c r="W161" s="54" t="s">
        <v>225</v>
      </c>
      <c r="X161" s="54" t="s">
        <v>226</v>
      </c>
      <c r="Y161" s="54" t="s">
        <v>155</v>
      </c>
      <c r="Z161" s="54">
        <v>500098</v>
      </c>
      <c r="AA161" s="54">
        <v>402866</v>
      </c>
      <c r="AB161" s="54">
        <v>-0.49196935841400102</v>
      </c>
      <c r="AC161" s="60">
        <v>53.512954618294103</v>
      </c>
    </row>
    <row r="162" spans="1:29">
      <c r="A162" s="55" t="s">
        <v>198</v>
      </c>
      <c r="B162" s="56">
        <v>7299</v>
      </c>
      <c r="C162" s="56">
        <v>2014448</v>
      </c>
      <c r="D162" s="56" t="s">
        <v>164</v>
      </c>
      <c r="E162" s="56" t="s">
        <v>126</v>
      </c>
      <c r="F162" s="56" t="s">
        <v>179</v>
      </c>
      <c r="G162" s="56" t="s">
        <v>118</v>
      </c>
      <c r="H162" s="61">
        <v>44760.409722222219</v>
      </c>
      <c r="I162" s="56" t="s">
        <v>180</v>
      </c>
      <c r="J162" s="56" t="s">
        <v>116</v>
      </c>
      <c r="K162" s="56" t="s">
        <v>199</v>
      </c>
      <c r="L162" s="56" t="s">
        <v>200</v>
      </c>
      <c r="M162" s="56" t="s">
        <v>183</v>
      </c>
      <c r="N162" s="56">
        <v>7.3999999999999996E-2</v>
      </c>
      <c r="O162" s="56" t="s">
        <v>149</v>
      </c>
      <c r="P162" s="56" t="b">
        <v>0</v>
      </c>
      <c r="Q162" s="56">
        <v>138261413</v>
      </c>
      <c r="R162" s="56" t="s">
        <v>150</v>
      </c>
      <c r="S162" s="56">
        <v>1E-3</v>
      </c>
      <c r="T162" s="56" t="s">
        <v>184</v>
      </c>
      <c r="U162" s="56">
        <v>2022</v>
      </c>
      <c r="V162" s="56" t="s">
        <v>151</v>
      </c>
      <c r="W162" s="56" t="s">
        <v>201</v>
      </c>
      <c r="X162" s="56" t="s">
        <v>202</v>
      </c>
      <c r="Y162" s="56" t="s">
        <v>155</v>
      </c>
      <c r="Z162" s="56">
        <v>516100</v>
      </c>
      <c r="AA162" s="56">
        <v>253300</v>
      </c>
      <c r="AB162" s="56">
        <v>-0.30395486908298303</v>
      </c>
      <c r="AC162" s="59">
        <v>52.1657659569386</v>
      </c>
    </row>
    <row r="163" spans="1:29">
      <c r="A163" s="57" t="s">
        <v>190</v>
      </c>
      <c r="B163" s="54">
        <v>7299</v>
      </c>
      <c r="C163" s="54">
        <v>4631654</v>
      </c>
      <c r="D163" s="54" t="s">
        <v>164</v>
      </c>
      <c r="E163" s="54" t="s">
        <v>126</v>
      </c>
      <c r="F163" s="54" t="s">
        <v>179</v>
      </c>
      <c r="G163" s="54" t="s">
        <v>118</v>
      </c>
      <c r="H163" s="62">
        <v>42297.454861111109</v>
      </c>
      <c r="I163" s="54" t="s">
        <v>191</v>
      </c>
      <c r="J163" s="54" t="s">
        <v>119</v>
      </c>
      <c r="K163" s="54" t="s">
        <v>192</v>
      </c>
      <c r="L163" s="54" t="s">
        <v>193</v>
      </c>
      <c r="M163" s="54" t="s">
        <v>183</v>
      </c>
      <c r="N163" s="54">
        <v>3.7000000000000002E-3</v>
      </c>
      <c r="O163" s="54" t="s">
        <v>149</v>
      </c>
      <c r="P163" s="54" t="b">
        <v>0</v>
      </c>
      <c r="Q163" s="54">
        <v>138261413</v>
      </c>
      <c r="R163" s="54" t="s">
        <v>150</v>
      </c>
      <c r="S163" s="54">
        <v>1E-3</v>
      </c>
      <c r="T163" s="54" t="s">
        <v>184</v>
      </c>
      <c r="U163" s="54">
        <v>2015</v>
      </c>
      <c r="V163" s="54" t="s">
        <v>151</v>
      </c>
      <c r="W163" s="54" t="s">
        <v>194</v>
      </c>
      <c r="X163" s="54" t="s">
        <v>195</v>
      </c>
      <c r="Y163" s="54" t="s">
        <v>155</v>
      </c>
      <c r="Z163" s="54">
        <v>357000</v>
      </c>
      <c r="AA163" s="54">
        <v>237460</v>
      </c>
      <c r="AB163" s="54">
        <v>-2.62823009845419</v>
      </c>
      <c r="AC163" s="60">
        <v>52.033868710239098</v>
      </c>
    </row>
    <row r="164" spans="1:29">
      <c r="A164" s="55" t="s">
        <v>178</v>
      </c>
      <c r="B164" s="56">
        <v>7299</v>
      </c>
      <c r="C164" s="56">
        <v>1815477</v>
      </c>
      <c r="D164" s="56" t="s">
        <v>164</v>
      </c>
      <c r="E164" s="56" t="s">
        <v>126</v>
      </c>
      <c r="F164" s="56" t="s">
        <v>179</v>
      </c>
      <c r="G164" s="56" t="s">
        <v>118</v>
      </c>
      <c r="H164" s="61">
        <v>42324.506249999999</v>
      </c>
      <c r="I164" s="56" t="s">
        <v>180</v>
      </c>
      <c r="J164" s="56" t="s">
        <v>116</v>
      </c>
      <c r="K164" s="56" t="s">
        <v>181</v>
      </c>
      <c r="L164" s="56" t="s">
        <v>182</v>
      </c>
      <c r="M164" s="56" t="s">
        <v>183</v>
      </c>
      <c r="N164" s="56">
        <v>1.4E-2</v>
      </c>
      <c r="O164" s="56" t="s">
        <v>149</v>
      </c>
      <c r="P164" s="56" t="b">
        <v>0</v>
      </c>
      <c r="Q164" s="56">
        <v>138261413</v>
      </c>
      <c r="R164" s="56" t="s">
        <v>150</v>
      </c>
      <c r="S164" s="56">
        <v>1E-3</v>
      </c>
      <c r="T164" s="56" t="s">
        <v>184</v>
      </c>
      <c r="U164" s="56">
        <v>2015</v>
      </c>
      <c r="V164" s="56" t="s">
        <v>151</v>
      </c>
      <c r="W164" s="56" t="s">
        <v>185</v>
      </c>
      <c r="X164" s="56" t="s">
        <v>186</v>
      </c>
      <c r="Y164" s="56" t="s">
        <v>155</v>
      </c>
      <c r="Z164" s="56">
        <v>620600</v>
      </c>
      <c r="AA164" s="56">
        <v>309500</v>
      </c>
      <c r="AB164" s="56">
        <v>1.2588812496391699</v>
      </c>
      <c r="AC164" s="59">
        <v>52.638374352215699</v>
      </c>
    </row>
    <row r="165" spans="1:29">
      <c r="A165" s="57" t="s">
        <v>198</v>
      </c>
      <c r="B165" s="54">
        <v>7299</v>
      </c>
      <c r="C165" s="54">
        <v>1868289</v>
      </c>
      <c r="D165" s="54" t="s">
        <v>164</v>
      </c>
      <c r="E165" s="54" t="s">
        <v>126</v>
      </c>
      <c r="F165" s="54" t="s">
        <v>179</v>
      </c>
      <c r="G165" s="54" t="s">
        <v>118</v>
      </c>
      <c r="H165" s="62">
        <v>42831.615972222222</v>
      </c>
      <c r="I165" s="54" t="s">
        <v>180</v>
      </c>
      <c r="J165" s="54" t="s">
        <v>116</v>
      </c>
      <c r="K165" s="54" t="s">
        <v>199</v>
      </c>
      <c r="L165" s="54" t="s">
        <v>200</v>
      </c>
      <c r="M165" s="54" t="s">
        <v>183</v>
      </c>
      <c r="N165" s="54">
        <v>6.6000000000000003E-2</v>
      </c>
      <c r="O165" s="54" t="s">
        <v>149</v>
      </c>
      <c r="P165" s="54" t="b">
        <v>0</v>
      </c>
      <c r="Q165" s="54">
        <v>138261413</v>
      </c>
      <c r="R165" s="54" t="s">
        <v>150</v>
      </c>
      <c r="S165" s="54">
        <v>1E-3</v>
      </c>
      <c r="T165" s="54" t="s">
        <v>184</v>
      </c>
      <c r="U165" s="54">
        <v>2017</v>
      </c>
      <c r="V165" s="54" t="s">
        <v>151</v>
      </c>
      <c r="W165" s="54" t="s">
        <v>201</v>
      </c>
      <c r="X165" s="54" t="s">
        <v>202</v>
      </c>
      <c r="Y165" s="54" t="s">
        <v>155</v>
      </c>
      <c r="Z165" s="54">
        <v>516100</v>
      </c>
      <c r="AA165" s="54">
        <v>253300</v>
      </c>
      <c r="AB165" s="54">
        <v>-0.30395486908298303</v>
      </c>
      <c r="AC165" s="60">
        <v>52.1657659569386</v>
      </c>
    </row>
    <row r="166" spans="1:29">
      <c r="A166" s="55" t="s">
        <v>219</v>
      </c>
      <c r="B166" s="56">
        <v>7299</v>
      </c>
      <c r="C166" s="56">
        <v>1469141</v>
      </c>
      <c r="D166" s="56" t="s">
        <v>164</v>
      </c>
      <c r="E166" s="56" t="s">
        <v>126</v>
      </c>
      <c r="F166" s="56" t="s">
        <v>205</v>
      </c>
      <c r="G166" s="56" t="s">
        <v>112</v>
      </c>
      <c r="H166" s="61">
        <v>43388.402777777781</v>
      </c>
      <c r="I166" s="56" t="s">
        <v>180</v>
      </c>
      <c r="J166" s="56" t="s">
        <v>116</v>
      </c>
      <c r="K166" s="56" t="s">
        <v>220</v>
      </c>
      <c r="L166" s="56" t="s">
        <v>221</v>
      </c>
      <c r="M166" s="56" t="s">
        <v>183</v>
      </c>
      <c r="N166" s="56">
        <v>0.15</v>
      </c>
      <c r="O166" s="56" t="s">
        <v>149</v>
      </c>
      <c r="P166" s="56" t="b">
        <v>0</v>
      </c>
      <c r="Q166" s="56">
        <v>138261413</v>
      </c>
      <c r="R166" s="56" t="s">
        <v>150</v>
      </c>
      <c r="S166" s="56">
        <v>1E-3</v>
      </c>
      <c r="T166" s="56" t="s">
        <v>184</v>
      </c>
      <c r="U166" s="56">
        <v>2018</v>
      </c>
      <c r="V166" s="56" t="s">
        <v>151</v>
      </c>
      <c r="W166" s="56" t="s">
        <v>222</v>
      </c>
      <c r="X166" s="56" t="s">
        <v>223</v>
      </c>
      <c r="Y166" s="56" t="s">
        <v>155</v>
      </c>
      <c r="Z166" s="56">
        <v>559400</v>
      </c>
      <c r="AA166" s="56">
        <v>142800</v>
      </c>
      <c r="AB166" s="56">
        <v>0.27827943679790101</v>
      </c>
      <c r="AC166" s="59">
        <v>51.162245506364997</v>
      </c>
    </row>
    <row r="167" spans="1:29">
      <c r="A167" s="57" t="s">
        <v>203</v>
      </c>
      <c r="B167" s="54">
        <v>7299</v>
      </c>
      <c r="C167" s="54">
        <v>1864172</v>
      </c>
      <c r="D167" s="54" t="s">
        <v>164</v>
      </c>
      <c r="E167" s="54" t="s">
        <v>126</v>
      </c>
      <c r="F167" s="54" t="s">
        <v>179</v>
      </c>
      <c r="G167" s="54" t="s">
        <v>118</v>
      </c>
      <c r="H167" s="62">
        <v>42790.484027777777</v>
      </c>
      <c r="I167" s="54" t="s">
        <v>180</v>
      </c>
      <c r="J167" s="54" t="s">
        <v>116</v>
      </c>
      <c r="K167" s="54" t="s">
        <v>146</v>
      </c>
      <c r="L167" s="54" t="s">
        <v>147</v>
      </c>
      <c r="M167" s="54" t="s">
        <v>183</v>
      </c>
      <c r="N167" s="54">
        <v>3.2000000000000001E-2</v>
      </c>
      <c r="O167" s="54" t="s">
        <v>149</v>
      </c>
      <c r="P167" s="54" t="b">
        <v>0</v>
      </c>
      <c r="Q167" s="54">
        <v>138261413</v>
      </c>
      <c r="R167" s="54" t="s">
        <v>150</v>
      </c>
      <c r="S167" s="54">
        <v>1E-3</v>
      </c>
      <c r="T167" s="54" t="s">
        <v>184</v>
      </c>
      <c r="U167" s="54">
        <v>2017</v>
      </c>
      <c r="V167" s="54" t="s">
        <v>151</v>
      </c>
      <c r="W167" s="54" t="s">
        <v>204</v>
      </c>
      <c r="X167" s="54" t="s">
        <v>154</v>
      </c>
      <c r="Y167" s="54" t="s">
        <v>155</v>
      </c>
      <c r="Z167" s="54">
        <v>507500</v>
      </c>
      <c r="AA167" s="54">
        <v>299100</v>
      </c>
      <c r="AB167" s="54">
        <v>-0.41497245145673001</v>
      </c>
      <c r="AC167" s="60">
        <v>52.579097446717</v>
      </c>
    </row>
    <row r="168" spans="1:29">
      <c r="A168" s="55" t="s">
        <v>178</v>
      </c>
      <c r="B168" s="56">
        <v>7299</v>
      </c>
      <c r="C168" s="56">
        <v>1960849</v>
      </c>
      <c r="D168" s="56" t="s">
        <v>164</v>
      </c>
      <c r="E168" s="56" t="s">
        <v>126</v>
      </c>
      <c r="F168" s="56" t="s">
        <v>179</v>
      </c>
      <c r="G168" s="56" t="s">
        <v>118</v>
      </c>
      <c r="H168" s="61">
        <v>43902.573611111111</v>
      </c>
      <c r="I168" s="56" t="s">
        <v>180</v>
      </c>
      <c r="J168" s="56" t="s">
        <v>116</v>
      </c>
      <c r="K168" s="56" t="s">
        <v>181</v>
      </c>
      <c r="L168" s="56" t="s">
        <v>182</v>
      </c>
      <c r="M168" s="56" t="s">
        <v>183</v>
      </c>
      <c r="N168" s="56">
        <v>5.7999999999999996E-3</v>
      </c>
      <c r="O168" s="56" t="s">
        <v>149</v>
      </c>
      <c r="P168" s="56" t="b">
        <v>0</v>
      </c>
      <c r="Q168" s="56">
        <v>138261413</v>
      </c>
      <c r="R168" s="56" t="s">
        <v>150</v>
      </c>
      <c r="S168" s="56">
        <v>1E-3</v>
      </c>
      <c r="T168" s="56" t="s">
        <v>184</v>
      </c>
      <c r="U168" s="56">
        <v>2020</v>
      </c>
      <c r="V168" s="56" t="s">
        <v>151</v>
      </c>
      <c r="W168" s="56" t="s">
        <v>185</v>
      </c>
      <c r="X168" s="56" t="s">
        <v>186</v>
      </c>
      <c r="Y168" s="56" t="s">
        <v>155</v>
      </c>
      <c r="Z168" s="56">
        <v>620600</v>
      </c>
      <c r="AA168" s="56">
        <v>309500</v>
      </c>
      <c r="AB168" s="56">
        <v>1.2588812496391699</v>
      </c>
      <c r="AC168" s="59">
        <v>52.638374352215699</v>
      </c>
    </row>
    <row r="169" spans="1:29">
      <c r="A169" s="57" t="s">
        <v>206</v>
      </c>
      <c r="B169" s="54">
        <v>7299</v>
      </c>
      <c r="C169" s="54">
        <v>2054822</v>
      </c>
      <c r="D169" s="54" t="s">
        <v>164</v>
      </c>
      <c r="E169" s="54" t="s">
        <v>126</v>
      </c>
      <c r="F169" s="54" t="s">
        <v>179</v>
      </c>
      <c r="G169" s="54" t="s">
        <v>118</v>
      </c>
      <c r="H169" s="62">
        <v>45257.379166666666</v>
      </c>
      <c r="I169" s="54" t="s">
        <v>180</v>
      </c>
      <c r="J169" s="54" t="s">
        <v>116</v>
      </c>
      <c r="K169" s="54" t="s">
        <v>199</v>
      </c>
      <c r="L169" s="54" t="s">
        <v>200</v>
      </c>
      <c r="M169" s="54" t="s">
        <v>183</v>
      </c>
      <c r="N169" s="54">
        <v>2.9000000000000001E-2</v>
      </c>
      <c r="O169" s="54" t="s">
        <v>149</v>
      </c>
      <c r="P169" s="54" t="b">
        <v>0</v>
      </c>
      <c r="Q169" s="54">
        <v>138261413</v>
      </c>
      <c r="R169" s="54" t="s">
        <v>150</v>
      </c>
      <c r="S169" s="54">
        <v>1E-3</v>
      </c>
      <c r="T169" s="54" t="s">
        <v>184</v>
      </c>
      <c r="U169" s="54">
        <v>2023</v>
      </c>
      <c r="V169" s="54" t="s">
        <v>151</v>
      </c>
      <c r="W169" s="54" t="s">
        <v>207</v>
      </c>
      <c r="X169" s="54" t="s">
        <v>208</v>
      </c>
      <c r="Y169" s="54" t="s">
        <v>155</v>
      </c>
      <c r="Z169" s="54">
        <v>515935</v>
      </c>
      <c r="AA169" s="54">
        <v>253417</v>
      </c>
      <c r="AB169" s="54">
        <v>-0.30632621725807402</v>
      </c>
      <c r="AC169" s="60">
        <v>52.1668520239771</v>
      </c>
    </row>
    <row r="170" spans="1:29">
      <c r="A170" s="55" t="s">
        <v>224</v>
      </c>
      <c r="B170" s="56">
        <v>7299</v>
      </c>
      <c r="C170" s="56">
        <v>1889604</v>
      </c>
      <c r="D170" s="56" t="s">
        <v>164</v>
      </c>
      <c r="E170" s="56" t="s">
        <v>126</v>
      </c>
      <c r="F170" s="56" t="s">
        <v>205</v>
      </c>
      <c r="G170" s="56" t="s">
        <v>112</v>
      </c>
      <c r="H170" s="61">
        <v>43074.522916666669</v>
      </c>
      <c r="I170" s="56" t="s">
        <v>180</v>
      </c>
      <c r="J170" s="56" t="s">
        <v>116</v>
      </c>
      <c r="K170" s="56" t="s">
        <v>146</v>
      </c>
      <c r="L170" s="56" t="s">
        <v>147</v>
      </c>
      <c r="M170" s="56" t="s">
        <v>183</v>
      </c>
      <c r="N170" s="56">
        <v>3.5000000000000001E-3</v>
      </c>
      <c r="O170" s="56" t="s">
        <v>149</v>
      </c>
      <c r="P170" s="56" t="b">
        <v>0</v>
      </c>
      <c r="Q170" s="56">
        <v>138261413</v>
      </c>
      <c r="R170" s="56" t="s">
        <v>150</v>
      </c>
      <c r="S170" s="56">
        <v>1E-3</v>
      </c>
      <c r="T170" s="56" t="s">
        <v>184</v>
      </c>
      <c r="U170" s="56">
        <v>2017</v>
      </c>
      <c r="V170" s="56" t="s">
        <v>151</v>
      </c>
      <c r="W170" s="56" t="s">
        <v>225</v>
      </c>
      <c r="X170" s="56" t="s">
        <v>226</v>
      </c>
      <c r="Y170" s="56" t="s">
        <v>155</v>
      </c>
      <c r="Z170" s="56">
        <v>500098</v>
      </c>
      <c r="AA170" s="56">
        <v>402866</v>
      </c>
      <c r="AB170" s="56">
        <v>-0.49196935841400102</v>
      </c>
      <c r="AC170" s="59">
        <v>53.512954618294103</v>
      </c>
    </row>
    <row r="171" spans="1:29">
      <c r="A171" s="57" t="s">
        <v>288</v>
      </c>
      <c r="B171" s="54">
        <v>7299</v>
      </c>
      <c r="C171" s="54">
        <v>5287706</v>
      </c>
      <c r="D171" s="54" t="s">
        <v>164</v>
      </c>
      <c r="E171" s="54" t="s">
        <v>126</v>
      </c>
      <c r="F171" s="54" t="s">
        <v>205</v>
      </c>
      <c r="G171" s="54" t="s">
        <v>112</v>
      </c>
      <c r="H171" s="62">
        <v>43865.56527777778</v>
      </c>
      <c r="I171" s="54" t="s">
        <v>180</v>
      </c>
      <c r="J171" s="54" t="s">
        <v>116</v>
      </c>
      <c r="K171" s="54" t="s">
        <v>256</v>
      </c>
      <c r="L171" s="54" t="s">
        <v>257</v>
      </c>
      <c r="M171" s="54" t="s">
        <v>183</v>
      </c>
      <c r="N171" s="54">
        <v>1.9E-2</v>
      </c>
      <c r="O171" s="54" t="s">
        <v>149</v>
      </c>
      <c r="P171" s="54" t="b">
        <v>0</v>
      </c>
      <c r="Q171" s="54">
        <v>138261413</v>
      </c>
      <c r="R171" s="54" t="s">
        <v>150</v>
      </c>
      <c r="S171" s="54">
        <v>1E-3</v>
      </c>
      <c r="T171" s="54" t="s">
        <v>184</v>
      </c>
      <c r="U171" s="54">
        <v>2020</v>
      </c>
      <c r="V171" s="54" t="s">
        <v>151</v>
      </c>
      <c r="W171" s="54" t="s">
        <v>289</v>
      </c>
      <c r="X171" s="54" t="s">
        <v>290</v>
      </c>
      <c r="Y171" s="54" t="s">
        <v>155</v>
      </c>
      <c r="Z171" s="54">
        <v>347589</v>
      </c>
      <c r="AA171" s="54">
        <v>412612</v>
      </c>
      <c r="AB171" s="54">
        <v>-2.7935865486517399</v>
      </c>
      <c r="AC171" s="60">
        <v>53.607429655734201</v>
      </c>
    </row>
    <row r="172" spans="1:29">
      <c r="A172" s="55" t="s">
        <v>196</v>
      </c>
      <c r="B172" s="56">
        <v>7299</v>
      </c>
      <c r="C172" s="56">
        <v>1809020</v>
      </c>
      <c r="D172" s="56" t="s">
        <v>164</v>
      </c>
      <c r="E172" s="56" t="s">
        <v>126</v>
      </c>
      <c r="F172" s="56" t="s">
        <v>179</v>
      </c>
      <c r="G172" s="56" t="s">
        <v>118</v>
      </c>
      <c r="H172" s="61">
        <v>42255.445833333331</v>
      </c>
      <c r="I172" s="56" t="s">
        <v>180</v>
      </c>
      <c r="J172" s="56" t="s">
        <v>116</v>
      </c>
      <c r="K172" s="56" t="s">
        <v>181</v>
      </c>
      <c r="L172" s="56" t="s">
        <v>182</v>
      </c>
      <c r="M172" s="56" t="s">
        <v>183</v>
      </c>
      <c r="N172" s="56">
        <v>1.7000000000000001E-2</v>
      </c>
      <c r="O172" s="56" t="s">
        <v>149</v>
      </c>
      <c r="P172" s="56" t="b">
        <v>0</v>
      </c>
      <c r="Q172" s="56">
        <v>138261413</v>
      </c>
      <c r="R172" s="56" t="s">
        <v>150</v>
      </c>
      <c r="S172" s="56">
        <v>1E-3</v>
      </c>
      <c r="T172" s="56" t="s">
        <v>184</v>
      </c>
      <c r="U172" s="56">
        <v>2015</v>
      </c>
      <c r="V172" s="56" t="s">
        <v>151</v>
      </c>
      <c r="W172" s="56" t="s">
        <v>197</v>
      </c>
      <c r="X172" s="56" t="s">
        <v>186</v>
      </c>
      <c r="Y172" s="56" t="s">
        <v>155</v>
      </c>
      <c r="Z172" s="56">
        <v>624300</v>
      </c>
      <c r="AA172" s="56">
        <v>306800</v>
      </c>
      <c r="AB172" s="56">
        <v>1.3116346710660201</v>
      </c>
      <c r="AC172" s="59">
        <v>52.6126273253455</v>
      </c>
    </row>
    <row r="173" spans="1:29">
      <c r="A173" s="57" t="s">
        <v>190</v>
      </c>
      <c r="B173" s="54">
        <v>7299</v>
      </c>
      <c r="C173" s="54">
        <v>4650575</v>
      </c>
      <c r="D173" s="54" t="s">
        <v>164</v>
      </c>
      <c r="E173" s="54" t="s">
        <v>126</v>
      </c>
      <c r="F173" s="54" t="s">
        <v>179</v>
      </c>
      <c r="G173" s="54" t="s">
        <v>118</v>
      </c>
      <c r="H173" s="62">
        <v>42530.606944444444</v>
      </c>
      <c r="I173" s="54" t="s">
        <v>191</v>
      </c>
      <c r="J173" s="54" t="s">
        <v>119</v>
      </c>
      <c r="K173" s="54" t="s">
        <v>192</v>
      </c>
      <c r="L173" s="54" t="s">
        <v>193</v>
      </c>
      <c r="M173" s="54" t="s">
        <v>183</v>
      </c>
      <c r="N173" s="54">
        <v>3.8E-3</v>
      </c>
      <c r="O173" s="54" t="s">
        <v>149</v>
      </c>
      <c r="P173" s="54" t="b">
        <v>0</v>
      </c>
      <c r="Q173" s="54">
        <v>138261413</v>
      </c>
      <c r="R173" s="54" t="s">
        <v>150</v>
      </c>
      <c r="S173" s="54">
        <v>1E-3</v>
      </c>
      <c r="T173" s="54" t="s">
        <v>184</v>
      </c>
      <c r="U173" s="54">
        <v>2016</v>
      </c>
      <c r="V173" s="54" t="s">
        <v>151</v>
      </c>
      <c r="W173" s="54" t="s">
        <v>194</v>
      </c>
      <c r="X173" s="54" t="s">
        <v>195</v>
      </c>
      <c r="Y173" s="54" t="s">
        <v>155</v>
      </c>
      <c r="Z173" s="54">
        <v>357000</v>
      </c>
      <c r="AA173" s="54">
        <v>237460</v>
      </c>
      <c r="AB173" s="54">
        <v>-2.62823009845419</v>
      </c>
      <c r="AC173" s="60">
        <v>52.033868710239098</v>
      </c>
    </row>
    <row r="174" spans="1:29">
      <c r="A174" s="55" t="s">
        <v>203</v>
      </c>
      <c r="B174" s="56">
        <v>7299</v>
      </c>
      <c r="C174" s="56">
        <v>2049322</v>
      </c>
      <c r="D174" s="56" t="s">
        <v>164</v>
      </c>
      <c r="E174" s="56" t="s">
        <v>126</v>
      </c>
      <c r="F174" s="56" t="s">
        <v>179</v>
      </c>
      <c r="G174" s="56" t="s">
        <v>118</v>
      </c>
      <c r="H174" s="61">
        <v>45194.490277777775</v>
      </c>
      <c r="I174" s="56" t="s">
        <v>180</v>
      </c>
      <c r="J174" s="56" t="s">
        <v>116</v>
      </c>
      <c r="K174" s="56" t="s">
        <v>146</v>
      </c>
      <c r="L174" s="56" t="s">
        <v>147</v>
      </c>
      <c r="M174" s="56" t="s">
        <v>183</v>
      </c>
      <c r="N174" s="56">
        <v>6.6000000000000003E-2</v>
      </c>
      <c r="O174" s="56" t="s">
        <v>149</v>
      </c>
      <c r="P174" s="56" t="b">
        <v>0</v>
      </c>
      <c r="Q174" s="56">
        <v>138261413</v>
      </c>
      <c r="R174" s="56" t="s">
        <v>150</v>
      </c>
      <c r="S174" s="56">
        <v>1E-3</v>
      </c>
      <c r="T174" s="56" t="s">
        <v>184</v>
      </c>
      <c r="U174" s="56">
        <v>2023</v>
      </c>
      <c r="V174" s="56" t="s">
        <v>151</v>
      </c>
      <c r="W174" s="56" t="s">
        <v>204</v>
      </c>
      <c r="X174" s="56" t="s">
        <v>154</v>
      </c>
      <c r="Y174" s="56" t="s">
        <v>155</v>
      </c>
      <c r="Z174" s="56">
        <v>507500</v>
      </c>
      <c r="AA174" s="56">
        <v>299100</v>
      </c>
      <c r="AB174" s="56">
        <v>-0.41497245145673001</v>
      </c>
      <c r="AC174" s="59">
        <v>52.579097446717</v>
      </c>
    </row>
    <row r="175" spans="1:29">
      <c r="A175" s="57" t="s">
        <v>224</v>
      </c>
      <c r="B175" s="54">
        <v>7299</v>
      </c>
      <c r="C175" s="54">
        <v>1847907</v>
      </c>
      <c r="D175" s="54" t="s">
        <v>164</v>
      </c>
      <c r="E175" s="54" t="s">
        <v>126</v>
      </c>
      <c r="F175" s="54" t="s">
        <v>179</v>
      </c>
      <c r="G175" s="54" t="s">
        <v>118</v>
      </c>
      <c r="H175" s="62">
        <v>42657.451388888891</v>
      </c>
      <c r="I175" s="54" t="s">
        <v>180</v>
      </c>
      <c r="J175" s="54" t="s">
        <v>116</v>
      </c>
      <c r="K175" s="54" t="s">
        <v>146</v>
      </c>
      <c r="L175" s="54" t="s">
        <v>147</v>
      </c>
      <c r="M175" s="54" t="s">
        <v>183</v>
      </c>
      <c r="N175" s="54">
        <v>1.2E-2</v>
      </c>
      <c r="O175" s="54" t="s">
        <v>149</v>
      </c>
      <c r="P175" s="54" t="b">
        <v>0</v>
      </c>
      <c r="Q175" s="54">
        <v>138261413</v>
      </c>
      <c r="R175" s="54" t="s">
        <v>150</v>
      </c>
      <c r="S175" s="54">
        <v>1E-3</v>
      </c>
      <c r="T175" s="54" t="s">
        <v>184</v>
      </c>
      <c r="U175" s="54">
        <v>2016</v>
      </c>
      <c r="V175" s="54" t="s">
        <v>151</v>
      </c>
      <c r="W175" s="54" t="s">
        <v>225</v>
      </c>
      <c r="X175" s="54" t="s">
        <v>226</v>
      </c>
      <c r="Y175" s="54" t="s">
        <v>155</v>
      </c>
      <c r="Z175" s="54">
        <v>500098</v>
      </c>
      <c r="AA175" s="54">
        <v>402866</v>
      </c>
      <c r="AB175" s="54">
        <v>-0.49196935841400102</v>
      </c>
      <c r="AC175" s="60">
        <v>53.512954618294103</v>
      </c>
    </row>
    <row r="176" spans="1:29">
      <c r="A176" s="55" t="s">
        <v>187</v>
      </c>
      <c r="B176" s="56">
        <v>7299</v>
      </c>
      <c r="C176" s="56">
        <v>1979987</v>
      </c>
      <c r="D176" s="56" t="s">
        <v>164</v>
      </c>
      <c r="E176" s="56" t="s">
        <v>126</v>
      </c>
      <c r="F176" s="56" t="s">
        <v>179</v>
      </c>
      <c r="G176" s="56" t="s">
        <v>118</v>
      </c>
      <c r="H176" s="61">
        <v>44293.620138888888</v>
      </c>
      <c r="I176" s="56" t="s">
        <v>180</v>
      </c>
      <c r="J176" s="56" t="s">
        <v>116</v>
      </c>
      <c r="K176" s="56" t="s">
        <v>181</v>
      </c>
      <c r="L176" s="56" t="s">
        <v>182</v>
      </c>
      <c r="M176" s="56" t="s">
        <v>183</v>
      </c>
      <c r="N176" s="56">
        <v>9.7999999999999997E-3</v>
      </c>
      <c r="O176" s="56" t="s">
        <v>149</v>
      </c>
      <c r="P176" s="56" t="b">
        <v>0</v>
      </c>
      <c r="Q176" s="56">
        <v>138261413</v>
      </c>
      <c r="R176" s="56" t="s">
        <v>150</v>
      </c>
      <c r="S176" s="56">
        <v>1E-3</v>
      </c>
      <c r="T176" s="56" t="s">
        <v>184</v>
      </c>
      <c r="U176" s="56">
        <v>2021</v>
      </c>
      <c r="V176" s="56" t="s">
        <v>151</v>
      </c>
      <c r="W176" s="56" t="s">
        <v>188</v>
      </c>
      <c r="X176" s="56" t="s">
        <v>189</v>
      </c>
      <c r="Y176" s="56" t="s">
        <v>155</v>
      </c>
      <c r="Z176" s="56">
        <v>636400</v>
      </c>
      <c r="AA176" s="56">
        <v>291600</v>
      </c>
      <c r="AB176" s="56">
        <v>1.4791973795069699</v>
      </c>
      <c r="AC176" s="59">
        <v>52.471107816141703</v>
      </c>
    </row>
    <row r="177" spans="1:29">
      <c r="A177" s="57" t="s">
        <v>178</v>
      </c>
      <c r="B177" s="54">
        <v>7299</v>
      </c>
      <c r="C177" s="54">
        <v>1863089</v>
      </c>
      <c r="D177" s="54" t="s">
        <v>164</v>
      </c>
      <c r="E177" s="54" t="s">
        <v>126</v>
      </c>
      <c r="F177" s="54" t="s">
        <v>179</v>
      </c>
      <c r="G177" s="54" t="s">
        <v>118</v>
      </c>
      <c r="H177" s="62">
        <v>42779.574999999997</v>
      </c>
      <c r="I177" s="54" t="s">
        <v>180</v>
      </c>
      <c r="J177" s="54" t="s">
        <v>116</v>
      </c>
      <c r="K177" s="54" t="s">
        <v>181</v>
      </c>
      <c r="L177" s="54" t="s">
        <v>182</v>
      </c>
      <c r="M177" s="54" t="s">
        <v>183</v>
      </c>
      <c r="N177" s="54">
        <v>0.01</v>
      </c>
      <c r="O177" s="54" t="s">
        <v>149</v>
      </c>
      <c r="P177" s="54" t="b">
        <v>0</v>
      </c>
      <c r="Q177" s="54">
        <v>138261413</v>
      </c>
      <c r="R177" s="54" t="s">
        <v>150</v>
      </c>
      <c r="S177" s="54">
        <v>1E-3</v>
      </c>
      <c r="T177" s="54" t="s">
        <v>184</v>
      </c>
      <c r="U177" s="54">
        <v>2017</v>
      </c>
      <c r="V177" s="54" t="s">
        <v>151</v>
      </c>
      <c r="W177" s="54" t="s">
        <v>185</v>
      </c>
      <c r="X177" s="54" t="s">
        <v>186</v>
      </c>
      <c r="Y177" s="54" t="s">
        <v>155</v>
      </c>
      <c r="Z177" s="54">
        <v>620600</v>
      </c>
      <c r="AA177" s="54">
        <v>309500</v>
      </c>
      <c r="AB177" s="54">
        <v>1.2588812496391699</v>
      </c>
      <c r="AC177" s="60">
        <v>52.638374352215699</v>
      </c>
    </row>
    <row r="178" spans="1:29">
      <c r="A178" s="55" t="s">
        <v>178</v>
      </c>
      <c r="B178" s="56">
        <v>7299</v>
      </c>
      <c r="C178" s="56">
        <v>1846540</v>
      </c>
      <c r="D178" s="56" t="s">
        <v>164</v>
      </c>
      <c r="E178" s="56" t="s">
        <v>126</v>
      </c>
      <c r="F178" s="56" t="s">
        <v>179</v>
      </c>
      <c r="G178" s="56" t="s">
        <v>118</v>
      </c>
      <c r="H178" s="61">
        <v>42634.531944444447</v>
      </c>
      <c r="I178" s="56" t="s">
        <v>180</v>
      </c>
      <c r="J178" s="56" t="s">
        <v>116</v>
      </c>
      <c r="K178" s="56" t="s">
        <v>181</v>
      </c>
      <c r="L178" s="56" t="s">
        <v>182</v>
      </c>
      <c r="M178" s="56" t="s">
        <v>183</v>
      </c>
      <c r="N178" s="56">
        <v>1.6E-2</v>
      </c>
      <c r="O178" s="56" t="s">
        <v>149</v>
      </c>
      <c r="P178" s="56" t="b">
        <v>0</v>
      </c>
      <c r="Q178" s="56">
        <v>138261413</v>
      </c>
      <c r="R178" s="56" t="s">
        <v>150</v>
      </c>
      <c r="S178" s="56">
        <v>1E-3</v>
      </c>
      <c r="T178" s="56" t="s">
        <v>184</v>
      </c>
      <c r="U178" s="56">
        <v>2016</v>
      </c>
      <c r="V178" s="56" t="s">
        <v>151</v>
      </c>
      <c r="W178" s="56" t="s">
        <v>185</v>
      </c>
      <c r="X178" s="56" t="s">
        <v>186</v>
      </c>
      <c r="Y178" s="56" t="s">
        <v>155</v>
      </c>
      <c r="Z178" s="56">
        <v>620600</v>
      </c>
      <c r="AA178" s="56">
        <v>309500</v>
      </c>
      <c r="AB178" s="56">
        <v>1.2588812496391699</v>
      </c>
      <c r="AC178" s="59">
        <v>52.638374352215699</v>
      </c>
    </row>
    <row r="179" spans="1:29">
      <c r="A179" s="57" t="s">
        <v>276</v>
      </c>
      <c r="B179" s="54">
        <v>7299</v>
      </c>
      <c r="C179" s="54">
        <v>4603786</v>
      </c>
      <c r="D179" s="54" t="s">
        <v>164</v>
      </c>
      <c r="E179" s="54" t="s">
        <v>126</v>
      </c>
      <c r="F179" s="54" t="s">
        <v>179</v>
      </c>
      <c r="G179" s="54" t="s">
        <v>118</v>
      </c>
      <c r="H179" s="62">
        <v>41955.513194444444</v>
      </c>
      <c r="I179" s="54" t="s">
        <v>180</v>
      </c>
      <c r="J179" s="54" t="s">
        <v>116</v>
      </c>
      <c r="K179" s="54" t="s">
        <v>192</v>
      </c>
      <c r="L179" s="54" t="s">
        <v>193</v>
      </c>
      <c r="M179" s="54" t="s">
        <v>183</v>
      </c>
      <c r="N179" s="54">
        <v>5.0000000000000001E-3</v>
      </c>
      <c r="O179" s="54" t="s">
        <v>149</v>
      </c>
      <c r="P179" s="54" t="b">
        <v>0</v>
      </c>
      <c r="Q179" s="54">
        <v>138261413</v>
      </c>
      <c r="R179" s="54" t="s">
        <v>150</v>
      </c>
      <c r="S179" s="54">
        <v>1E-3</v>
      </c>
      <c r="T179" s="54" t="s">
        <v>184</v>
      </c>
      <c r="U179" s="54">
        <v>2014</v>
      </c>
      <c r="V179" s="54" t="s">
        <v>151</v>
      </c>
      <c r="W179" s="54" t="s">
        <v>277</v>
      </c>
      <c r="X179" s="54" t="s">
        <v>278</v>
      </c>
      <c r="Y179" s="54" t="s">
        <v>155</v>
      </c>
      <c r="Z179" s="54">
        <v>383550</v>
      </c>
      <c r="AA179" s="54">
        <v>252450</v>
      </c>
      <c r="AB179" s="54">
        <v>-2.2419417969467799</v>
      </c>
      <c r="AC179" s="60">
        <v>52.170064339376403</v>
      </c>
    </row>
    <row r="180" spans="1:29">
      <c r="A180" s="55" t="s">
        <v>224</v>
      </c>
      <c r="B180" s="56">
        <v>7299</v>
      </c>
      <c r="C180" s="56">
        <v>1841707</v>
      </c>
      <c r="D180" s="56" t="s">
        <v>164</v>
      </c>
      <c r="E180" s="56" t="s">
        <v>126</v>
      </c>
      <c r="F180" s="56" t="s">
        <v>179</v>
      </c>
      <c r="G180" s="56" t="s">
        <v>118</v>
      </c>
      <c r="H180" s="61">
        <v>42594.464583333334</v>
      </c>
      <c r="I180" s="56" t="s">
        <v>180</v>
      </c>
      <c r="J180" s="56" t="s">
        <v>116</v>
      </c>
      <c r="K180" s="56" t="s">
        <v>146</v>
      </c>
      <c r="L180" s="56" t="s">
        <v>147</v>
      </c>
      <c r="M180" s="56" t="s">
        <v>183</v>
      </c>
      <c r="N180" s="56">
        <v>1.2E-2</v>
      </c>
      <c r="O180" s="56" t="s">
        <v>149</v>
      </c>
      <c r="P180" s="56" t="b">
        <v>0</v>
      </c>
      <c r="Q180" s="56">
        <v>138261413</v>
      </c>
      <c r="R180" s="56" t="s">
        <v>150</v>
      </c>
      <c r="S180" s="56">
        <v>1E-3</v>
      </c>
      <c r="T180" s="56" t="s">
        <v>184</v>
      </c>
      <c r="U180" s="56">
        <v>2016</v>
      </c>
      <c r="V180" s="56" t="s">
        <v>151</v>
      </c>
      <c r="W180" s="56" t="s">
        <v>225</v>
      </c>
      <c r="X180" s="56" t="s">
        <v>226</v>
      </c>
      <c r="Y180" s="56" t="s">
        <v>155</v>
      </c>
      <c r="Z180" s="56">
        <v>500098</v>
      </c>
      <c r="AA180" s="56">
        <v>402866</v>
      </c>
      <c r="AB180" s="56">
        <v>-0.49196935841400102</v>
      </c>
      <c r="AC180" s="59">
        <v>53.512954618294103</v>
      </c>
    </row>
    <row r="181" spans="1:29">
      <c r="A181" s="57" t="s">
        <v>198</v>
      </c>
      <c r="B181" s="54">
        <v>7299</v>
      </c>
      <c r="C181" s="54">
        <v>1924686</v>
      </c>
      <c r="D181" s="54" t="s">
        <v>164</v>
      </c>
      <c r="E181" s="54" t="s">
        <v>126</v>
      </c>
      <c r="F181" s="54" t="s">
        <v>179</v>
      </c>
      <c r="G181" s="54" t="s">
        <v>118</v>
      </c>
      <c r="H181" s="62">
        <v>43503.365972222222</v>
      </c>
      <c r="I181" s="54" t="s">
        <v>180</v>
      </c>
      <c r="J181" s="54" t="s">
        <v>116</v>
      </c>
      <c r="K181" s="54" t="s">
        <v>199</v>
      </c>
      <c r="L181" s="54" t="s">
        <v>200</v>
      </c>
      <c r="M181" s="54" t="s">
        <v>183</v>
      </c>
      <c r="N181" s="54">
        <v>6.2E-2</v>
      </c>
      <c r="O181" s="54" t="s">
        <v>149</v>
      </c>
      <c r="P181" s="54" t="b">
        <v>0</v>
      </c>
      <c r="Q181" s="54">
        <v>138261413</v>
      </c>
      <c r="R181" s="54" t="s">
        <v>150</v>
      </c>
      <c r="S181" s="54">
        <v>1E-3</v>
      </c>
      <c r="T181" s="54" t="s">
        <v>184</v>
      </c>
      <c r="U181" s="54">
        <v>2019</v>
      </c>
      <c r="V181" s="54" t="s">
        <v>151</v>
      </c>
      <c r="W181" s="54" t="s">
        <v>201</v>
      </c>
      <c r="X181" s="54" t="s">
        <v>202</v>
      </c>
      <c r="Y181" s="54" t="s">
        <v>155</v>
      </c>
      <c r="Z181" s="54">
        <v>516100</v>
      </c>
      <c r="AA181" s="54">
        <v>253300</v>
      </c>
      <c r="AB181" s="54">
        <v>-0.30395486908298303</v>
      </c>
      <c r="AC181" s="60">
        <v>52.1657659569386</v>
      </c>
    </row>
    <row r="182" spans="1:29">
      <c r="A182" s="55" t="s">
        <v>196</v>
      </c>
      <c r="B182" s="56">
        <v>7299</v>
      </c>
      <c r="C182" s="56">
        <v>1786829</v>
      </c>
      <c r="D182" s="56" t="s">
        <v>164</v>
      </c>
      <c r="E182" s="56" t="s">
        <v>126</v>
      </c>
      <c r="F182" s="56" t="s">
        <v>179</v>
      </c>
      <c r="G182" s="56" t="s">
        <v>118</v>
      </c>
      <c r="H182" s="61">
        <v>42044.422222222223</v>
      </c>
      <c r="I182" s="56" t="s">
        <v>180</v>
      </c>
      <c r="J182" s="56" t="s">
        <v>116</v>
      </c>
      <c r="K182" s="56" t="s">
        <v>181</v>
      </c>
      <c r="L182" s="56" t="s">
        <v>182</v>
      </c>
      <c r="M182" s="56" t="s">
        <v>183</v>
      </c>
      <c r="N182" s="56">
        <v>5.0000000000000001E-3</v>
      </c>
      <c r="O182" s="56" t="s">
        <v>149</v>
      </c>
      <c r="P182" s="56" t="b">
        <v>0</v>
      </c>
      <c r="Q182" s="56">
        <v>138261413</v>
      </c>
      <c r="R182" s="56" t="s">
        <v>150</v>
      </c>
      <c r="S182" s="56">
        <v>1E-3</v>
      </c>
      <c r="T182" s="56" t="s">
        <v>184</v>
      </c>
      <c r="U182" s="56">
        <v>2015</v>
      </c>
      <c r="V182" s="56" t="s">
        <v>151</v>
      </c>
      <c r="W182" s="56" t="s">
        <v>197</v>
      </c>
      <c r="X182" s="56" t="s">
        <v>186</v>
      </c>
      <c r="Y182" s="56" t="s">
        <v>155</v>
      </c>
      <c r="Z182" s="56">
        <v>624300</v>
      </c>
      <c r="AA182" s="56">
        <v>306800</v>
      </c>
      <c r="AB182" s="56">
        <v>1.3116346710660201</v>
      </c>
      <c r="AC182" s="59">
        <v>52.6126273253455</v>
      </c>
    </row>
    <row r="183" spans="1:29">
      <c r="A183" s="57" t="s">
        <v>187</v>
      </c>
      <c r="B183" s="54">
        <v>7299</v>
      </c>
      <c r="C183" s="54">
        <v>1862600</v>
      </c>
      <c r="D183" s="54" t="s">
        <v>164</v>
      </c>
      <c r="E183" s="54" t="s">
        <v>126</v>
      </c>
      <c r="F183" s="54" t="s">
        <v>179</v>
      </c>
      <c r="G183" s="54" t="s">
        <v>118</v>
      </c>
      <c r="H183" s="62">
        <v>42772.34652777778</v>
      </c>
      <c r="I183" s="54" t="s">
        <v>180</v>
      </c>
      <c r="J183" s="54" t="s">
        <v>116</v>
      </c>
      <c r="K183" s="54" t="s">
        <v>181</v>
      </c>
      <c r="L183" s="54" t="s">
        <v>182</v>
      </c>
      <c r="M183" s="54" t="s">
        <v>183</v>
      </c>
      <c r="N183" s="54">
        <v>7.0000000000000001E-3</v>
      </c>
      <c r="O183" s="54" t="s">
        <v>149</v>
      </c>
      <c r="P183" s="54" t="b">
        <v>0</v>
      </c>
      <c r="Q183" s="54">
        <v>138261413</v>
      </c>
      <c r="R183" s="54" t="s">
        <v>150</v>
      </c>
      <c r="S183" s="54">
        <v>1E-3</v>
      </c>
      <c r="T183" s="54" t="s">
        <v>184</v>
      </c>
      <c r="U183" s="54">
        <v>2017</v>
      </c>
      <c r="V183" s="54" t="s">
        <v>151</v>
      </c>
      <c r="W183" s="54" t="s">
        <v>188</v>
      </c>
      <c r="X183" s="54" t="s">
        <v>189</v>
      </c>
      <c r="Y183" s="54" t="s">
        <v>155</v>
      </c>
      <c r="Z183" s="54">
        <v>636400</v>
      </c>
      <c r="AA183" s="54">
        <v>291600</v>
      </c>
      <c r="AB183" s="54">
        <v>1.4791973795069699</v>
      </c>
      <c r="AC183" s="60">
        <v>52.471107816141703</v>
      </c>
    </row>
    <row r="184" spans="1:29">
      <c r="A184" s="55" t="s">
        <v>241</v>
      </c>
      <c r="B184" s="56">
        <v>7299</v>
      </c>
      <c r="C184" s="56">
        <v>1647978</v>
      </c>
      <c r="D184" s="56" t="s">
        <v>164</v>
      </c>
      <c r="E184" s="56" t="s">
        <v>126</v>
      </c>
      <c r="F184" s="56" t="s">
        <v>179</v>
      </c>
      <c r="G184" s="56" t="s">
        <v>118</v>
      </c>
      <c r="H184" s="61">
        <v>43767.400694444441</v>
      </c>
      <c r="I184" s="56" t="s">
        <v>180</v>
      </c>
      <c r="J184" s="56" t="s">
        <v>116</v>
      </c>
      <c r="K184" s="56" t="s">
        <v>165</v>
      </c>
      <c r="L184" s="56" t="s">
        <v>166</v>
      </c>
      <c r="M184" s="56" t="s">
        <v>183</v>
      </c>
      <c r="N184" s="56">
        <v>2.2000000000000001E-3</v>
      </c>
      <c r="O184" s="56" t="s">
        <v>149</v>
      </c>
      <c r="P184" s="56" t="b">
        <v>0</v>
      </c>
      <c r="Q184" s="56">
        <v>138261413</v>
      </c>
      <c r="R184" s="56" t="s">
        <v>150</v>
      </c>
      <c r="S184" s="56">
        <v>1E-3</v>
      </c>
      <c r="T184" s="56" t="s">
        <v>184</v>
      </c>
      <c r="U184" s="56">
        <v>2019</v>
      </c>
      <c r="V184" s="56" t="s">
        <v>151</v>
      </c>
      <c r="W184" s="56" t="s">
        <v>242</v>
      </c>
      <c r="X184" s="56" t="s">
        <v>243</v>
      </c>
      <c r="Y184" s="56" t="s">
        <v>155</v>
      </c>
      <c r="Z184" s="56">
        <v>456840</v>
      </c>
      <c r="AA184" s="56">
        <v>455364</v>
      </c>
      <c r="AB184" s="56">
        <v>-1.13455725358881</v>
      </c>
      <c r="AC184" s="59">
        <v>53.991201424557502</v>
      </c>
    </row>
    <row r="185" spans="1:29">
      <c r="A185" s="57" t="s">
        <v>291</v>
      </c>
      <c r="B185" s="54">
        <v>7299</v>
      </c>
      <c r="C185" s="54">
        <v>1506183</v>
      </c>
      <c r="D185" s="54" t="s">
        <v>164</v>
      </c>
      <c r="E185" s="54" t="s">
        <v>126</v>
      </c>
      <c r="F185" s="54" t="s">
        <v>205</v>
      </c>
      <c r="G185" s="54" t="s">
        <v>112</v>
      </c>
      <c r="H185" s="62">
        <v>43711.584722222222</v>
      </c>
      <c r="I185" s="54" t="s">
        <v>180</v>
      </c>
      <c r="J185" s="54" t="s">
        <v>116</v>
      </c>
      <c r="K185" s="54" t="s">
        <v>220</v>
      </c>
      <c r="L185" s="54" t="s">
        <v>221</v>
      </c>
      <c r="M185" s="54" t="s">
        <v>183</v>
      </c>
      <c r="N185" s="54">
        <v>5.1999999999999998E-2</v>
      </c>
      <c r="O185" s="54" t="s">
        <v>149</v>
      </c>
      <c r="P185" s="54" t="b">
        <v>0</v>
      </c>
      <c r="Q185" s="54">
        <v>138261413</v>
      </c>
      <c r="R185" s="54" t="s">
        <v>150</v>
      </c>
      <c r="S185" s="54">
        <v>1E-3</v>
      </c>
      <c r="T185" s="54" t="s">
        <v>184</v>
      </c>
      <c r="U185" s="54">
        <v>2019</v>
      </c>
      <c r="V185" s="54" t="s">
        <v>151</v>
      </c>
      <c r="W185" s="54" t="s">
        <v>292</v>
      </c>
      <c r="X185" s="54" t="s">
        <v>223</v>
      </c>
      <c r="Y185" s="54" t="s">
        <v>155</v>
      </c>
      <c r="Z185" s="54">
        <v>574892</v>
      </c>
      <c r="AA185" s="54">
        <v>158154</v>
      </c>
      <c r="AB185" s="54">
        <v>0.50710903806974506</v>
      </c>
      <c r="AC185" s="60">
        <v>51.295652817024902</v>
      </c>
    </row>
    <row r="186" spans="1:29">
      <c r="A186" s="55" t="s">
        <v>241</v>
      </c>
      <c r="B186" s="56">
        <v>7299</v>
      </c>
      <c r="C186" s="56">
        <v>1564688</v>
      </c>
      <c r="D186" s="56" t="s">
        <v>164</v>
      </c>
      <c r="E186" s="56" t="s">
        <v>126</v>
      </c>
      <c r="F186" s="56" t="s">
        <v>179</v>
      </c>
      <c r="G186" s="56" t="s">
        <v>118</v>
      </c>
      <c r="H186" s="61">
        <v>42635.634722222225</v>
      </c>
      <c r="I186" s="56" t="s">
        <v>180</v>
      </c>
      <c r="J186" s="56" t="s">
        <v>116</v>
      </c>
      <c r="K186" s="56" t="s">
        <v>165</v>
      </c>
      <c r="L186" s="56" t="s">
        <v>166</v>
      </c>
      <c r="M186" s="56" t="s">
        <v>183</v>
      </c>
      <c r="N186" s="56">
        <v>0.01</v>
      </c>
      <c r="O186" s="56" t="s">
        <v>149</v>
      </c>
      <c r="P186" s="56" t="b">
        <v>0</v>
      </c>
      <c r="Q186" s="56">
        <v>138261413</v>
      </c>
      <c r="R186" s="56" t="s">
        <v>150</v>
      </c>
      <c r="S186" s="56">
        <v>1E-3</v>
      </c>
      <c r="T186" s="56" t="s">
        <v>184</v>
      </c>
      <c r="U186" s="56">
        <v>2016</v>
      </c>
      <c r="V186" s="56" t="s">
        <v>151</v>
      </c>
      <c r="W186" s="56" t="s">
        <v>242</v>
      </c>
      <c r="X186" s="56" t="s">
        <v>243</v>
      </c>
      <c r="Y186" s="56" t="s">
        <v>155</v>
      </c>
      <c r="Z186" s="56">
        <v>456840</v>
      </c>
      <c r="AA186" s="56">
        <v>455364</v>
      </c>
      <c r="AB186" s="56">
        <v>-1.13455725358881</v>
      </c>
      <c r="AC186" s="59">
        <v>53.991201424557502</v>
      </c>
    </row>
    <row r="187" spans="1:29">
      <c r="A187" s="57" t="s">
        <v>196</v>
      </c>
      <c r="B187" s="54">
        <v>7299</v>
      </c>
      <c r="C187" s="54">
        <v>1785231</v>
      </c>
      <c r="D187" s="54" t="s">
        <v>164</v>
      </c>
      <c r="E187" s="54" t="s">
        <v>126</v>
      </c>
      <c r="F187" s="54" t="s">
        <v>179</v>
      </c>
      <c r="G187" s="54" t="s">
        <v>118</v>
      </c>
      <c r="H187" s="62">
        <v>42026.328472222223</v>
      </c>
      <c r="I187" s="54" t="s">
        <v>180</v>
      </c>
      <c r="J187" s="54" t="s">
        <v>116</v>
      </c>
      <c r="K187" s="54" t="s">
        <v>181</v>
      </c>
      <c r="L187" s="54" t="s">
        <v>182</v>
      </c>
      <c r="M187" s="54" t="s">
        <v>183</v>
      </c>
      <c r="N187" s="54">
        <v>0.03</v>
      </c>
      <c r="O187" s="54" t="s">
        <v>149</v>
      </c>
      <c r="P187" s="54" t="b">
        <v>0</v>
      </c>
      <c r="Q187" s="54">
        <v>138261413</v>
      </c>
      <c r="R187" s="54" t="s">
        <v>150</v>
      </c>
      <c r="S187" s="54">
        <v>1E-3</v>
      </c>
      <c r="T187" s="54" t="s">
        <v>184</v>
      </c>
      <c r="U187" s="54">
        <v>2015</v>
      </c>
      <c r="V187" s="54" t="s">
        <v>151</v>
      </c>
      <c r="W187" s="54" t="s">
        <v>197</v>
      </c>
      <c r="X187" s="54" t="s">
        <v>186</v>
      </c>
      <c r="Y187" s="54" t="s">
        <v>155</v>
      </c>
      <c r="Z187" s="54">
        <v>624300</v>
      </c>
      <c r="AA187" s="54">
        <v>306800</v>
      </c>
      <c r="AB187" s="54">
        <v>1.3116346710660201</v>
      </c>
      <c r="AC187" s="60">
        <v>52.6126273253455</v>
      </c>
    </row>
    <row r="188" spans="1:29">
      <c r="A188" s="55" t="s">
        <v>224</v>
      </c>
      <c r="B188" s="56">
        <v>7299</v>
      </c>
      <c r="C188" s="56">
        <v>1847618</v>
      </c>
      <c r="D188" s="56" t="s">
        <v>164</v>
      </c>
      <c r="E188" s="56" t="s">
        <v>126</v>
      </c>
      <c r="F188" s="56" t="s">
        <v>179</v>
      </c>
      <c r="G188" s="56" t="s">
        <v>118</v>
      </c>
      <c r="H188" s="61">
        <v>42653.470138888886</v>
      </c>
      <c r="I188" s="56" t="s">
        <v>180</v>
      </c>
      <c r="J188" s="56" t="s">
        <v>116</v>
      </c>
      <c r="K188" s="56" t="s">
        <v>146</v>
      </c>
      <c r="L188" s="56" t="s">
        <v>147</v>
      </c>
      <c r="M188" s="56" t="s">
        <v>183</v>
      </c>
      <c r="N188" s="56">
        <v>1.7000000000000001E-2</v>
      </c>
      <c r="O188" s="56" t="s">
        <v>149</v>
      </c>
      <c r="P188" s="56" t="b">
        <v>0</v>
      </c>
      <c r="Q188" s="56">
        <v>138261413</v>
      </c>
      <c r="R188" s="56" t="s">
        <v>150</v>
      </c>
      <c r="S188" s="56">
        <v>1E-3</v>
      </c>
      <c r="T188" s="56" t="s">
        <v>184</v>
      </c>
      <c r="U188" s="56">
        <v>2016</v>
      </c>
      <c r="V188" s="56" t="s">
        <v>151</v>
      </c>
      <c r="W188" s="56" t="s">
        <v>225</v>
      </c>
      <c r="X188" s="56" t="s">
        <v>226</v>
      </c>
      <c r="Y188" s="56" t="s">
        <v>155</v>
      </c>
      <c r="Z188" s="56">
        <v>500098</v>
      </c>
      <c r="AA188" s="56">
        <v>402866</v>
      </c>
      <c r="AB188" s="56">
        <v>-0.49196935841400102</v>
      </c>
      <c r="AC188" s="59">
        <v>53.512954618294103</v>
      </c>
    </row>
    <row r="189" spans="1:29">
      <c r="A189" s="57" t="s">
        <v>293</v>
      </c>
      <c r="B189" s="54">
        <v>7299</v>
      </c>
      <c r="C189" s="54">
        <v>1943727</v>
      </c>
      <c r="D189" s="54" t="s">
        <v>164</v>
      </c>
      <c r="E189" s="54" t="s">
        <v>126</v>
      </c>
      <c r="F189" s="54" t="s">
        <v>205</v>
      </c>
      <c r="G189" s="54" t="s">
        <v>112</v>
      </c>
      <c r="H189" s="62">
        <v>43717.665972222225</v>
      </c>
      <c r="I189" s="54" t="s">
        <v>180</v>
      </c>
      <c r="J189" s="54" t="s">
        <v>116</v>
      </c>
      <c r="K189" s="54" t="s">
        <v>181</v>
      </c>
      <c r="L189" s="54" t="s">
        <v>182</v>
      </c>
      <c r="M189" s="54" t="s">
        <v>183</v>
      </c>
      <c r="N189" s="54">
        <v>0.11</v>
      </c>
      <c r="O189" s="54" t="s">
        <v>149</v>
      </c>
      <c r="P189" s="54" t="b">
        <v>0</v>
      </c>
      <c r="Q189" s="54">
        <v>138261413</v>
      </c>
      <c r="R189" s="54" t="s">
        <v>150</v>
      </c>
      <c r="S189" s="54">
        <v>1E-3</v>
      </c>
      <c r="T189" s="54" t="s">
        <v>184</v>
      </c>
      <c r="U189" s="54">
        <v>2019</v>
      </c>
      <c r="V189" s="54" t="s">
        <v>151</v>
      </c>
      <c r="W189" s="54" t="s">
        <v>294</v>
      </c>
      <c r="X189" s="54" t="s">
        <v>295</v>
      </c>
      <c r="Y189" s="54" t="s">
        <v>155</v>
      </c>
      <c r="Z189" s="54">
        <v>559388</v>
      </c>
      <c r="AA189" s="54">
        <v>180415</v>
      </c>
      <c r="AB189" s="54">
        <v>0.29492377096999001</v>
      </c>
      <c r="AC189" s="60">
        <v>51.5002030463572</v>
      </c>
    </row>
    <row r="190" spans="1:29">
      <c r="A190" s="55" t="s">
        <v>190</v>
      </c>
      <c r="B190" s="56">
        <v>7299</v>
      </c>
      <c r="C190" s="56">
        <v>4813918</v>
      </c>
      <c r="D190" s="56" t="s">
        <v>164</v>
      </c>
      <c r="E190" s="56" t="s">
        <v>126</v>
      </c>
      <c r="F190" s="56" t="s">
        <v>179</v>
      </c>
      <c r="G190" s="56" t="s">
        <v>118</v>
      </c>
      <c r="H190" s="61">
        <v>44992.588888888888</v>
      </c>
      <c r="I190" s="56" t="s">
        <v>191</v>
      </c>
      <c r="J190" s="56" t="s">
        <v>119</v>
      </c>
      <c r="K190" s="56" t="s">
        <v>192</v>
      </c>
      <c r="L190" s="56" t="s">
        <v>193</v>
      </c>
      <c r="M190" s="56" t="s">
        <v>183</v>
      </c>
      <c r="N190" s="56">
        <v>1.6999999999999999E-3</v>
      </c>
      <c r="O190" s="56" t="s">
        <v>149</v>
      </c>
      <c r="P190" s="56" t="b">
        <v>0</v>
      </c>
      <c r="Q190" s="56">
        <v>138261413</v>
      </c>
      <c r="R190" s="56" t="s">
        <v>150</v>
      </c>
      <c r="S190" s="56">
        <v>1E-3</v>
      </c>
      <c r="T190" s="56" t="s">
        <v>184</v>
      </c>
      <c r="U190" s="56">
        <v>2023</v>
      </c>
      <c r="V190" s="56" t="s">
        <v>151</v>
      </c>
      <c r="W190" s="56" t="s">
        <v>194</v>
      </c>
      <c r="X190" s="56" t="s">
        <v>195</v>
      </c>
      <c r="Y190" s="56" t="s">
        <v>155</v>
      </c>
      <c r="Z190" s="56">
        <v>357000</v>
      </c>
      <c r="AA190" s="56">
        <v>237460</v>
      </c>
      <c r="AB190" s="56">
        <v>-2.62823009845419</v>
      </c>
      <c r="AC190" s="59">
        <v>52.033868710239098</v>
      </c>
    </row>
    <row r="191" spans="1:29">
      <c r="A191" s="57" t="s">
        <v>187</v>
      </c>
      <c r="B191" s="54">
        <v>7299</v>
      </c>
      <c r="C191" s="54">
        <v>1823086</v>
      </c>
      <c r="D191" s="54" t="s">
        <v>164</v>
      </c>
      <c r="E191" s="54" t="s">
        <v>126</v>
      </c>
      <c r="F191" s="54" t="s">
        <v>205</v>
      </c>
      <c r="G191" s="54" t="s">
        <v>112</v>
      </c>
      <c r="H191" s="62">
        <v>42401.591666666667</v>
      </c>
      <c r="I191" s="54" t="s">
        <v>180</v>
      </c>
      <c r="J191" s="54" t="s">
        <v>116</v>
      </c>
      <c r="K191" s="54" t="s">
        <v>181</v>
      </c>
      <c r="L191" s="54" t="s">
        <v>182</v>
      </c>
      <c r="M191" s="54" t="s">
        <v>183</v>
      </c>
      <c r="N191" s="54">
        <v>8.8999999999999999E-3</v>
      </c>
      <c r="O191" s="54" t="s">
        <v>149</v>
      </c>
      <c r="P191" s="54" t="b">
        <v>0</v>
      </c>
      <c r="Q191" s="54">
        <v>138261413</v>
      </c>
      <c r="R191" s="54" t="s">
        <v>150</v>
      </c>
      <c r="S191" s="54">
        <v>1E-3</v>
      </c>
      <c r="T191" s="54" t="s">
        <v>184</v>
      </c>
      <c r="U191" s="54">
        <v>2016</v>
      </c>
      <c r="V191" s="54" t="s">
        <v>151</v>
      </c>
      <c r="W191" s="54" t="s">
        <v>188</v>
      </c>
      <c r="X191" s="54" t="s">
        <v>189</v>
      </c>
      <c r="Y191" s="54" t="s">
        <v>155</v>
      </c>
      <c r="Z191" s="54">
        <v>636400</v>
      </c>
      <c r="AA191" s="54">
        <v>291600</v>
      </c>
      <c r="AB191" s="54">
        <v>1.4791973795069699</v>
      </c>
      <c r="AC191" s="60">
        <v>52.471107816141703</v>
      </c>
    </row>
    <row r="192" spans="1:29">
      <c r="A192" s="55" t="s">
        <v>190</v>
      </c>
      <c r="B192" s="56">
        <v>7299</v>
      </c>
      <c r="C192" s="56">
        <v>4604491</v>
      </c>
      <c r="D192" s="56" t="s">
        <v>164</v>
      </c>
      <c r="E192" s="56" t="s">
        <v>126</v>
      </c>
      <c r="F192" s="56" t="s">
        <v>179</v>
      </c>
      <c r="G192" s="56" t="s">
        <v>118</v>
      </c>
      <c r="H192" s="61">
        <v>41962.595833333333</v>
      </c>
      <c r="I192" s="56" t="s">
        <v>191</v>
      </c>
      <c r="J192" s="56" t="s">
        <v>119</v>
      </c>
      <c r="K192" s="56" t="s">
        <v>192</v>
      </c>
      <c r="L192" s="56" t="s">
        <v>193</v>
      </c>
      <c r="M192" s="56" t="s">
        <v>183</v>
      </c>
      <c r="N192" s="56">
        <v>2E-3</v>
      </c>
      <c r="O192" s="56" t="s">
        <v>149</v>
      </c>
      <c r="P192" s="56" t="b">
        <v>0</v>
      </c>
      <c r="Q192" s="56">
        <v>138261413</v>
      </c>
      <c r="R192" s="56" t="s">
        <v>150</v>
      </c>
      <c r="S192" s="56">
        <v>1E-3</v>
      </c>
      <c r="T192" s="56" t="s">
        <v>184</v>
      </c>
      <c r="U192" s="56">
        <v>2014</v>
      </c>
      <c r="V192" s="56" t="s">
        <v>151</v>
      </c>
      <c r="W192" s="56" t="s">
        <v>194</v>
      </c>
      <c r="X192" s="56" t="s">
        <v>195</v>
      </c>
      <c r="Y192" s="56" t="s">
        <v>155</v>
      </c>
      <c r="Z192" s="56">
        <v>357000</v>
      </c>
      <c r="AA192" s="56">
        <v>237460</v>
      </c>
      <c r="AB192" s="56">
        <v>-2.62823009845419</v>
      </c>
      <c r="AC192" s="59">
        <v>52.033868710239098</v>
      </c>
    </row>
    <row r="193" spans="1:29">
      <c r="A193" s="57" t="s">
        <v>187</v>
      </c>
      <c r="B193" s="54">
        <v>7299</v>
      </c>
      <c r="C193" s="54">
        <v>1802072</v>
      </c>
      <c r="D193" s="54" t="s">
        <v>164</v>
      </c>
      <c r="E193" s="54" t="s">
        <v>126</v>
      </c>
      <c r="F193" s="54" t="s">
        <v>179</v>
      </c>
      <c r="G193" s="54" t="s">
        <v>118</v>
      </c>
      <c r="H193" s="62">
        <v>42187.715277777781</v>
      </c>
      <c r="I193" s="54" t="s">
        <v>180</v>
      </c>
      <c r="J193" s="54" t="s">
        <v>116</v>
      </c>
      <c r="K193" s="54" t="s">
        <v>181</v>
      </c>
      <c r="L193" s="54" t="s">
        <v>182</v>
      </c>
      <c r="M193" s="54" t="s">
        <v>183</v>
      </c>
      <c r="N193" s="54">
        <v>9.5999999999999992E-3</v>
      </c>
      <c r="O193" s="54" t="s">
        <v>149</v>
      </c>
      <c r="P193" s="54" t="b">
        <v>0</v>
      </c>
      <c r="Q193" s="54">
        <v>138261413</v>
      </c>
      <c r="R193" s="54" t="s">
        <v>150</v>
      </c>
      <c r="S193" s="54">
        <v>1E-3</v>
      </c>
      <c r="T193" s="54" t="s">
        <v>184</v>
      </c>
      <c r="U193" s="54">
        <v>2015</v>
      </c>
      <c r="V193" s="54" t="s">
        <v>151</v>
      </c>
      <c r="W193" s="54" t="s">
        <v>188</v>
      </c>
      <c r="X193" s="54" t="s">
        <v>189</v>
      </c>
      <c r="Y193" s="54" t="s">
        <v>155</v>
      </c>
      <c r="Z193" s="54">
        <v>636400</v>
      </c>
      <c r="AA193" s="54">
        <v>291600</v>
      </c>
      <c r="AB193" s="54">
        <v>1.4791973795069699</v>
      </c>
      <c r="AC193" s="60">
        <v>52.471107816141703</v>
      </c>
    </row>
    <row r="194" spans="1:29">
      <c r="A194" s="55" t="s">
        <v>203</v>
      </c>
      <c r="B194" s="56">
        <v>7299</v>
      </c>
      <c r="C194" s="56">
        <v>1904655</v>
      </c>
      <c r="D194" s="56" t="s">
        <v>164</v>
      </c>
      <c r="E194" s="56" t="s">
        <v>126</v>
      </c>
      <c r="F194" s="56" t="s">
        <v>179</v>
      </c>
      <c r="G194" s="56" t="s">
        <v>118</v>
      </c>
      <c r="H194" s="61">
        <v>43263.441666666666</v>
      </c>
      <c r="I194" s="56" t="s">
        <v>180</v>
      </c>
      <c r="J194" s="56" t="s">
        <v>116</v>
      </c>
      <c r="K194" s="56" t="s">
        <v>146</v>
      </c>
      <c r="L194" s="56" t="s">
        <v>147</v>
      </c>
      <c r="M194" s="56" t="s">
        <v>183</v>
      </c>
      <c r="N194" s="56">
        <v>3.9E-2</v>
      </c>
      <c r="O194" s="56" t="s">
        <v>149</v>
      </c>
      <c r="P194" s="56" t="b">
        <v>0</v>
      </c>
      <c r="Q194" s="56">
        <v>138261413</v>
      </c>
      <c r="R194" s="56" t="s">
        <v>150</v>
      </c>
      <c r="S194" s="56">
        <v>1E-3</v>
      </c>
      <c r="T194" s="56" t="s">
        <v>184</v>
      </c>
      <c r="U194" s="56">
        <v>2018</v>
      </c>
      <c r="V194" s="56" t="s">
        <v>151</v>
      </c>
      <c r="W194" s="56" t="s">
        <v>204</v>
      </c>
      <c r="X194" s="56" t="s">
        <v>154</v>
      </c>
      <c r="Y194" s="56" t="s">
        <v>155</v>
      </c>
      <c r="Z194" s="56">
        <v>507500</v>
      </c>
      <c r="AA194" s="56">
        <v>299100</v>
      </c>
      <c r="AB194" s="56">
        <v>-0.41497245145673001</v>
      </c>
      <c r="AC194" s="59">
        <v>52.579097446717</v>
      </c>
    </row>
    <row r="195" spans="1:29">
      <c r="A195" s="57" t="s">
        <v>247</v>
      </c>
      <c r="B195" s="54">
        <v>7299</v>
      </c>
      <c r="C195" s="54">
        <v>1571380</v>
      </c>
      <c r="D195" s="54" t="s">
        <v>164</v>
      </c>
      <c r="E195" s="54" t="s">
        <v>126</v>
      </c>
      <c r="F195" s="54" t="s">
        <v>205</v>
      </c>
      <c r="G195" s="54" t="s">
        <v>112</v>
      </c>
      <c r="H195" s="62">
        <v>44691.543749999997</v>
      </c>
      <c r="I195" s="54" t="s">
        <v>180</v>
      </c>
      <c r="J195" s="54" t="s">
        <v>116</v>
      </c>
      <c r="K195" s="54" t="s">
        <v>228</v>
      </c>
      <c r="L195" s="54" t="s">
        <v>229</v>
      </c>
      <c r="M195" s="54" t="s">
        <v>183</v>
      </c>
      <c r="N195" s="54">
        <v>4.1000000000000003E-3</v>
      </c>
      <c r="O195" s="54" t="s">
        <v>149</v>
      </c>
      <c r="P195" s="54" t="b">
        <v>0</v>
      </c>
      <c r="Q195" s="54">
        <v>138261413</v>
      </c>
      <c r="R195" s="54" t="s">
        <v>150</v>
      </c>
      <c r="S195" s="54">
        <v>1E-3</v>
      </c>
      <c r="T195" s="54" t="s">
        <v>184</v>
      </c>
      <c r="U195" s="54">
        <v>2022</v>
      </c>
      <c r="V195" s="54" t="s">
        <v>151</v>
      </c>
      <c r="W195" s="54" t="s">
        <v>248</v>
      </c>
      <c r="X195" s="54" t="s">
        <v>249</v>
      </c>
      <c r="Y195" s="54" t="s">
        <v>155</v>
      </c>
      <c r="Z195" s="54">
        <v>435499</v>
      </c>
      <c r="AA195" s="54">
        <v>117847</v>
      </c>
      <c r="AB195" s="54">
        <v>-1.4959290530529701</v>
      </c>
      <c r="AC195" s="60">
        <v>50.958961874929102</v>
      </c>
    </row>
    <row r="196" spans="1:29">
      <c r="A196" s="55" t="s">
        <v>198</v>
      </c>
      <c r="B196" s="56">
        <v>7299</v>
      </c>
      <c r="C196" s="56">
        <v>2021226</v>
      </c>
      <c r="D196" s="56" t="s">
        <v>164</v>
      </c>
      <c r="E196" s="56" t="s">
        <v>126</v>
      </c>
      <c r="F196" s="56" t="s">
        <v>179</v>
      </c>
      <c r="G196" s="56" t="s">
        <v>118</v>
      </c>
      <c r="H196" s="61">
        <v>44840.381944444445</v>
      </c>
      <c r="I196" s="56" t="s">
        <v>180</v>
      </c>
      <c r="J196" s="56" t="s">
        <v>116</v>
      </c>
      <c r="K196" s="56" t="s">
        <v>199</v>
      </c>
      <c r="L196" s="56" t="s">
        <v>200</v>
      </c>
      <c r="M196" s="56" t="s">
        <v>148</v>
      </c>
      <c r="N196" s="56">
        <v>7.0999999999999994E-2</v>
      </c>
      <c r="O196" s="56" t="s">
        <v>149</v>
      </c>
      <c r="P196" s="56" t="b">
        <v>0</v>
      </c>
      <c r="Q196" s="56">
        <v>138261413</v>
      </c>
      <c r="R196" s="56" t="s">
        <v>150</v>
      </c>
      <c r="S196" s="56">
        <v>1E-3</v>
      </c>
      <c r="T196" s="56" t="s">
        <v>184</v>
      </c>
      <c r="U196" s="56">
        <v>2022</v>
      </c>
      <c r="V196" s="56" t="s">
        <v>151</v>
      </c>
      <c r="W196" s="56" t="s">
        <v>201</v>
      </c>
      <c r="X196" s="56" t="s">
        <v>202</v>
      </c>
      <c r="Y196" s="56" t="s">
        <v>155</v>
      </c>
      <c r="Z196" s="56">
        <v>516100</v>
      </c>
      <c r="AA196" s="56">
        <v>253300</v>
      </c>
      <c r="AB196" s="56">
        <v>-0.30395486908298303</v>
      </c>
      <c r="AC196" s="59">
        <v>52.1657659569386</v>
      </c>
    </row>
    <row r="197" spans="1:29">
      <c r="A197" s="57" t="s">
        <v>214</v>
      </c>
      <c r="B197" s="54">
        <v>7299</v>
      </c>
      <c r="C197" s="54">
        <v>5336408</v>
      </c>
      <c r="D197" s="54" t="s">
        <v>164</v>
      </c>
      <c r="E197" s="54" t="s">
        <v>126</v>
      </c>
      <c r="F197" s="54" t="s">
        <v>205</v>
      </c>
      <c r="G197" s="54" t="s">
        <v>112</v>
      </c>
      <c r="H197" s="62">
        <v>44972.544444444444</v>
      </c>
      <c r="I197" s="54" t="s">
        <v>180</v>
      </c>
      <c r="J197" s="54" t="s">
        <v>116</v>
      </c>
      <c r="K197" s="54" t="s">
        <v>215</v>
      </c>
      <c r="L197" s="54" t="s">
        <v>216</v>
      </c>
      <c r="M197" s="54" t="s">
        <v>183</v>
      </c>
      <c r="N197" s="54">
        <v>1.4999999999999999E-2</v>
      </c>
      <c r="O197" s="54" t="s">
        <v>149</v>
      </c>
      <c r="P197" s="54" t="b">
        <v>0</v>
      </c>
      <c r="Q197" s="54">
        <v>138261413</v>
      </c>
      <c r="R197" s="54" t="s">
        <v>150</v>
      </c>
      <c r="S197" s="54">
        <v>1E-3</v>
      </c>
      <c r="T197" s="54" t="s">
        <v>184</v>
      </c>
      <c r="U197" s="54">
        <v>2023</v>
      </c>
      <c r="V197" s="54" t="s">
        <v>151</v>
      </c>
      <c r="W197" s="54" t="s">
        <v>217</v>
      </c>
      <c r="X197" s="54" t="s">
        <v>218</v>
      </c>
      <c r="Y197" s="54" t="s">
        <v>155</v>
      </c>
      <c r="Z197" s="54">
        <v>376325</v>
      </c>
      <c r="AA197" s="54">
        <v>405313</v>
      </c>
      <c r="AB197" s="54">
        <v>-2.35874412504654</v>
      </c>
      <c r="AC197" s="60">
        <v>53.543918148915097</v>
      </c>
    </row>
    <row r="198" spans="1:29">
      <c r="A198" s="55" t="s">
        <v>198</v>
      </c>
      <c r="B198" s="56">
        <v>7299</v>
      </c>
      <c r="C198" s="56">
        <v>1901191</v>
      </c>
      <c r="D198" s="56" t="s">
        <v>164</v>
      </c>
      <c r="E198" s="56" t="s">
        <v>126</v>
      </c>
      <c r="F198" s="56" t="s">
        <v>179</v>
      </c>
      <c r="G198" s="56" t="s">
        <v>118</v>
      </c>
      <c r="H198" s="61">
        <v>43221.55</v>
      </c>
      <c r="I198" s="56" t="s">
        <v>180</v>
      </c>
      <c r="J198" s="56" t="s">
        <v>116</v>
      </c>
      <c r="K198" s="56" t="s">
        <v>199</v>
      </c>
      <c r="L198" s="56" t="s">
        <v>200</v>
      </c>
      <c r="M198" s="56" t="s">
        <v>183</v>
      </c>
      <c r="N198" s="56">
        <v>2.9000000000000001E-2</v>
      </c>
      <c r="O198" s="56" t="s">
        <v>149</v>
      </c>
      <c r="P198" s="56" t="b">
        <v>0</v>
      </c>
      <c r="Q198" s="56">
        <v>138261413</v>
      </c>
      <c r="R198" s="56" t="s">
        <v>150</v>
      </c>
      <c r="S198" s="56">
        <v>1E-3</v>
      </c>
      <c r="T198" s="56" t="s">
        <v>184</v>
      </c>
      <c r="U198" s="56">
        <v>2018</v>
      </c>
      <c r="V198" s="56" t="s">
        <v>151</v>
      </c>
      <c r="W198" s="56" t="s">
        <v>201</v>
      </c>
      <c r="X198" s="56" t="s">
        <v>202</v>
      </c>
      <c r="Y198" s="56" t="s">
        <v>155</v>
      </c>
      <c r="Z198" s="56">
        <v>516100</v>
      </c>
      <c r="AA198" s="56">
        <v>253300</v>
      </c>
      <c r="AB198" s="56">
        <v>-0.30395486908298303</v>
      </c>
      <c r="AC198" s="59">
        <v>52.1657659569386</v>
      </c>
    </row>
    <row r="199" spans="1:29">
      <c r="A199" s="57" t="s">
        <v>241</v>
      </c>
      <c r="B199" s="54">
        <v>7299</v>
      </c>
      <c r="C199" s="54">
        <v>1553132</v>
      </c>
      <c r="D199" s="54" t="s">
        <v>164</v>
      </c>
      <c r="E199" s="54" t="s">
        <v>126</v>
      </c>
      <c r="F199" s="54" t="s">
        <v>179</v>
      </c>
      <c r="G199" s="54" t="s">
        <v>118</v>
      </c>
      <c r="H199" s="62">
        <v>42495.698611111111</v>
      </c>
      <c r="I199" s="54" t="s">
        <v>180</v>
      </c>
      <c r="J199" s="54" t="s">
        <v>116</v>
      </c>
      <c r="K199" s="54" t="s">
        <v>165</v>
      </c>
      <c r="L199" s="54" t="s">
        <v>166</v>
      </c>
      <c r="M199" s="54" t="s">
        <v>183</v>
      </c>
      <c r="N199" s="54">
        <v>4.1999999999999997E-3</v>
      </c>
      <c r="O199" s="54" t="s">
        <v>149</v>
      </c>
      <c r="P199" s="54" t="b">
        <v>0</v>
      </c>
      <c r="Q199" s="54">
        <v>138261413</v>
      </c>
      <c r="R199" s="54" t="s">
        <v>150</v>
      </c>
      <c r="S199" s="54">
        <v>1E-3</v>
      </c>
      <c r="T199" s="54" t="s">
        <v>184</v>
      </c>
      <c r="U199" s="54">
        <v>2016</v>
      </c>
      <c r="V199" s="54" t="s">
        <v>151</v>
      </c>
      <c r="W199" s="54" t="s">
        <v>242</v>
      </c>
      <c r="X199" s="54" t="s">
        <v>243</v>
      </c>
      <c r="Y199" s="54" t="s">
        <v>155</v>
      </c>
      <c r="Z199" s="54">
        <v>456840</v>
      </c>
      <c r="AA199" s="54">
        <v>455364</v>
      </c>
      <c r="AB199" s="54">
        <v>-1.13455725358881</v>
      </c>
      <c r="AC199" s="60">
        <v>53.991201424557502</v>
      </c>
    </row>
    <row r="200" spans="1:29">
      <c r="A200" s="55" t="s">
        <v>196</v>
      </c>
      <c r="B200" s="56">
        <v>7299</v>
      </c>
      <c r="C200" s="56">
        <v>1778432</v>
      </c>
      <c r="D200" s="56" t="s">
        <v>164</v>
      </c>
      <c r="E200" s="56" t="s">
        <v>126</v>
      </c>
      <c r="F200" s="56" t="s">
        <v>179</v>
      </c>
      <c r="G200" s="56" t="s">
        <v>118</v>
      </c>
      <c r="H200" s="61">
        <v>41961.479166666664</v>
      </c>
      <c r="I200" s="56" t="s">
        <v>180</v>
      </c>
      <c r="J200" s="56" t="s">
        <v>116</v>
      </c>
      <c r="K200" s="56" t="s">
        <v>181</v>
      </c>
      <c r="L200" s="56" t="s">
        <v>182</v>
      </c>
      <c r="M200" s="56" t="s">
        <v>183</v>
      </c>
      <c r="N200" s="56">
        <v>1.4999999999999999E-2</v>
      </c>
      <c r="O200" s="56" t="s">
        <v>149</v>
      </c>
      <c r="P200" s="56" t="b">
        <v>0</v>
      </c>
      <c r="Q200" s="56">
        <v>138261413</v>
      </c>
      <c r="R200" s="56" t="s">
        <v>150</v>
      </c>
      <c r="S200" s="56">
        <v>1E-3</v>
      </c>
      <c r="T200" s="56" t="s">
        <v>184</v>
      </c>
      <c r="U200" s="56">
        <v>2014</v>
      </c>
      <c r="V200" s="56" t="s">
        <v>151</v>
      </c>
      <c r="W200" s="56" t="s">
        <v>197</v>
      </c>
      <c r="X200" s="56" t="s">
        <v>186</v>
      </c>
      <c r="Y200" s="56" t="s">
        <v>155</v>
      </c>
      <c r="Z200" s="56">
        <v>624300</v>
      </c>
      <c r="AA200" s="56">
        <v>306800</v>
      </c>
      <c r="AB200" s="56">
        <v>1.3116346710660201</v>
      </c>
      <c r="AC200" s="59">
        <v>52.6126273253455</v>
      </c>
    </row>
    <row r="201" spans="1:29">
      <c r="A201" s="57" t="s">
        <v>178</v>
      </c>
      <c r="B201" s="54">
        <v>7299</v>
      </c>
      <c r="C201" s="54">
        <v>1793416</v>
      </c>
      <c r="D201" s="54" t="s">
        <v>164</v>
      </c>
      <c r="E201" s="54" t="s">
        <v>126</v>
      </c>
      <c r="F201" s="54" t="s">
        <v>179</v>
      </c>
      <c r="G201" s="54" t="s">
        <v>118</v>
      </c>
      <c r="H201" s="62">
        <v>42108.461805555555</v>
      </c>
      <c r="I201" s="54" t="s">
        <v>180</v>
      </c>
      <c r="J201" s="54" t="s">
        <v>116</v>
      </c>
      <c r="K201" s="54" t="s">
        <v>181</v>
      </c>
      <c r="L201" s="54" t="s">
        <v>182</v>
      </c>
      <c r="M201" s="54" t="s">
        <v>183</v>
      </c>
      <c r="N201" s="54">
        <v>0.01</v>
      </c>
      <c r="O201" s="54" t="s">
        <v>149</v>
      </c>
      <c r="P201" s="54" t="b">
        <v>0</v>
      </c>
      <c r="Q201" s="54">
        <v>138261413</v>
      </c>
      <c r="R201" s="54" t="s">
        <v>150</v>
      </c>
      <c r="S201" s="54">
        <v>1E-3</v>
      </c>
      <c r="T201" s="54" t="s">
        <v>184</v>
      </c>
      <c r="U201" s="54">
        <v>2015</v>
      </c>
      <c r="V201" s="54" t="s">
        <v>151</v>
      </c>
      <c r="W201" s="54" t="s">
        <v>185</v>
      </c>
      <c r="X201" s="54" t="s">
        <v>186</v>
      </c>
      <c r="Y201" s="54" t="s">
        <v>155</v>
      </c>
      <c r="Z201" s="54">
        <v>620600</v>
      </c>
      <c r="AA201" s="54">
        <v>309500</v>
      </c>
      <c r="AB201" s="54">
        <v>1.2588812496391699</v>
      </c>
      <c r="AC201" s="60">
        <v>52.638374352215699</v>
      </c>
    </row>
    <row r="202" spans="1:29">
      <c r="A202" s="55" t="s">
        <v>235</v>
      </c>
      <c r="B202" s="56">
        <v>7299</v>
      </c>
      <c r="C202" s="56">
        <v>4822114</v>
      </c>
      <c r="D202" s="56" t="s">
        <v>164</v>
      </c>
      <c r="E202" s="56" t="s">
        <v>126</v>
      </c>
      <c r="F202" s="56" t="s">
        <v>236</v>
      </c>
      <c r="G202" s="56" t="s">
        <v>115</v>
      </c>
      <c r="H202" s="61">
        <v>45114.53402777778</v>
      </c>
      <c r="I202" s="56" t="s">
        <v>180</v>
      </c>
      <c r="J202" s="56" t="s">
        <v>116</v>
      </c>
      <c r="K202" s="56" t="s">
        <v>237</v>
      </c>
      <c r="L202" s="56" t="s">
        <v>238</v>
      </c>
      <c r="M202" s="56" t="s">
        <v>183</v>
      </c>
      <c r="N202" s="56">
        <v>0.05</v>
      </c>
      <c r="O202" s="56" t="s">
        <v>149</v>
      </c>
      <c r="P202" s="56" t="b">
        <v>0</v>
      </c>
      <c r="Q202" s="56">
        <v>138261413</v>
      </c>
      <c r="R202" s="56" t="s">
        <v>150</v>
      </c>
      <c r="S202" s="56">
        <v>1E-3</v>
      </c>
      <c r="T202" s="56" t="s">
        <v>184</v>
      </c>
      <c r="U202" s="56">
        <v>2023</v>
      </c>
      <c r="V202" s="56" t="s">
        <v>151</v>
      </c>
      <c r="W202" s="56" t="s">
        <v>239</v>
      </c>
      <c r="X202" s="56" t="s">
        <v>240</v>
      </c>
      <c r="Y202" s="56" t="s">
        <v>155</v>
      </c>
      <c r="Z202" s="56">
        <v>419190</v>
      </c>
      <c r="AA202" s="56">
        <v>291450</v>
      </c>
      <c r="AB202" s="56">
        <v>-1.7186140218863399</v>
      </c>
      <c r="AC202" s="59">
        <v>52.520595493892301</v>
      </c>
    </row>
    <row r="203" spans="1:29">
      <c r="A203" s="57" t="s">
        <v>190</v>
      </c>
      <c r="B203" s="54">
        <v>7299</v>
      </c>
      <c r="C203" s="54">
        <v>4678012</v>
      </c>
      <c r="D203" s="54" t="s">
        <v>164</v>
      </c>
      <c r="E203" s="54" t="s">
        <v>126</v>
      </c>
      <c r="F203" s="54" t="s">
        <v>179</v>
      </c>
      <c r="G203" s="54" t="s">
        <v>118</v>
      </c>
      <c r="H203" s="62">
        <v>42859.51458333333</v>
      </c>
      <c r="I203" s="54" t="s">
        <v>191</v>
      </c>
      <c r="J203" s="54" t="s">
        <v>119</v>
      </c>
      <c r="K203" s="54" t="s">
        <v>192</v>
      </c>
      <c r="L203" s="54" t="s">
        <v>193</v>
      </c>
      <c r="M203" s="54" t="s">
        <v>183</v>
      </c>
      <c r="N203" s="54">
        <v>2E-3</v>
      </c>
      <c r="O203" s="54" t="s">
        <v>149</v>
      </c>
      <c r="P203" s="54" t="b">
        <v>0</v>
      </c>
      <c r="Q203" s="54">
        <v>138261413</v>
      </c>
      <c r="R203" s="54" t="s">
        <v>150</v>
      </c>
      <c r="S203" s="54">
        <v>1E-3</v>
      </c>
      <c r="T203" s="54" t="s">
        <v>184</v>
      </c>
      <c r="U203" s="54">
        <v>2017</v>
      </c>
      <c r="V203" s="54" t="s">
        <v>151</v>
      </c>
      <c r="W203" s="54" t="s">
        <v>194</v>
      </c>
      <c r="X203" s="54" t="s">
        <v>195</v>
      </c>
      <c r="Y203" s="54" t="s">
        <v>155</v>
      </c>
      <c r="Z203" s="54">
        <v>357000</v>
      </c>
      <c r="AA203" s="54">
        <v>237460</v>
      </c>
      <c r="AB203" s="54">
        <v>-2.62823009845419</v>
      </c>
      <c r="AC203" s="60">
        <v>52.033868710239098</v>
      </c>
    </row>
    <row r="204" spans="1:29">
      <c r="A204" s="55" t="s">
        <v>198</v>
      </c>
      <c r="B204" s="56">
        <v>7299</v>
      </c>
      <c r="C204" s="56">
        <v>1861873</v>
      </c>
      <c r="D204" s="56" t="s">
        <v>164</v>
      </c>
      <c r="E204" s="56" t="s">
        <v>126</v>
      </c>
      <c r="F204" s="56" t="s">
        <v>179</v>
      </c>
      <c r="G204" s="56" t="s">
        <v>118</v>
      </c>
      <c r="H204" s="61">
        <v>42759.354166666664</v>
      </c>
      <c r="I204" s="56" t="s">
        <v>180</v>
      </c>
      <c r="J204" s="56" t="s">
        <v>116</v>
      </c>
      <c r="K204" s="56" t="s">
        <v>199</v>
      </c>
      <c r="L204" s="56" t="s">
        <v>200</v>
      </c>
      <c r="M204" s="56" t="s">
        <v>183</v>
      </c>
      <c r="N204" s="56">
        <v>4.2999999999999997E-2</v>
      </c>
      <c r="O204" s="56" t="s">
        <v>149</v>
      </c>
      <c r="P204" s="56" t="b">
        <v>0</v>
      </c>
      <c r="Q204" s="56">
        <v>138261413</v>
      </c>
      <c r="R204" s="56" t="s">
        <v>150</v>
      </c>
      <c r="S204" s="56">
        <v>1E-3</v>
      </c>
      <c r="T204" s="56" t="s">
        <v>184</v>
      </c>
      <c r="U204" s="56">
        <v>2017</v>
      </c>
      <c r="V204" s="56" t="s">
        <v>151</v>
      </c>
      <c r="W204" s="56" t="s">
        <v>201</v>
      </c>
      <c r="X204" s="56" t="s">
        <v>202</v>
      </c>
      <c r="Y204" s="56" t="s">
        <v>155</v>
      </c>
      <c r="Z204" s="56">
        <v>516100</v>
      </c>
      <c r="AA204" s="56">
        <v>253300</v>
      </c>
      <c r="AB204" s="56">
        <v>-0.30395486908298303</v>
      </c>
      <c r="AC204" s="59">
        <v>52.1657659569386</v>
      </c>
    </row>
    <row r="205" spans="1:29">
      <c r="A205" s="57" t="s">
        <v>296</v>
      </c>
      <c r="B205" s="54">
        <v>7299</v>
      </c>
      <c r="C205" s="54">
        <v>4833417</v>
      </c>
      <c r="D205" s="54" t="s">
        <v>164</v>
      </c>
      <c r="E205" s="54" t="s">
        <v>126</v>
      </c>
      <c r="F205" s="54" t="s">
        <v>236</v>
      </c>
      <c r="G205" s="54" t="s">
        <v>115</v>
      </c>
      <c r="H205" s="62">
        <v>45261.500694444447</v>
      </c>
      <c r="I205" s="54" t="s">
        <v>180</v>
      </c>
      <c r="J205" s="54" t="s">
        <v>116</v>
      </c>
      <c r="K205" s="54" t="s">
        <v>192</v>
      </c>
      <c r="L205" s="54" t="s">
        <v>193</v>
      </c>
      <c r="M205" s="54" t="s">
        <v>183</v>
      </c>
      <c r="N205" s="54">
        <v>2E-3</v>
      </c>
      <c r="O205" s="54" t="s">
        <v>149</v>
      </c>
      <c r="P205" s="54" t="b">
        <v>0</v>
      </c>
      <c r="Q205" s="54">
        <v>138261413</v>
      </c>
      <c r="R205" s="54" t="s">
        <v>150</v>
      </c>
      <c r="S205" s="54">
        <v>1E-3</v>
      </c>
      <c r="T205" s="54" t="s">
        <v>184</v>
      </c>
      <c r="U205" s="54">
        <v>2023</v>
      </c>
      <c r="V205" s="54" t="s">
        <v>151</v>
      </c>
      <c r="W205" s="54" t="s">
        <v>297</v>
      </c>
      <c r="X205" s="54" t="s">
        <v>298</v>
      </c>
      <c r="Y205" s="54" t="s">
        <v>155</v>
      </c>
      <c r="Z205" s="54">
        <v>393220</v>
      </c>
      <c r="AA205" s="54">
        <v>223820</v>
      </c>
      <c r="AB205" s="54">
        <v>-2.0999740777278899</v>
      </c>
      <c r="AC205" s="60">
        <v>51.912868546681302</v>
      </c>
    </row>
    <row r="206" spans="1:29">
      <c r="A206" s="55" t="s">
        <v>299</v>
      </c>
      <c r="B206" s="56">
        <v>7299</v>
      </c>
      <c r="C206" s="56">
        <v>1643061</v>
      </c>
      <c r="D206" s="56" t="s">
        <v>164</v>
      </c>
      <c r="E206" s="56" t="s">
        <v>126</v>
      </c>
      <c r="F206" s="56" t="s">
        <v>205</v>
      </c>
      <c r="G206" s="56" t="s">
        <v>112</v>
      </c>
      <c r="H206" s="61">
        <v>43711.487500000003</v>
      </c>
      <c r="I206" s="56" t="s">
        <v>180</v>
      </c>
      <c r="J206" s="56" t="s">
        <v>116</v>
      </c>
      <c r="K206" s="56" t="s">
        <v>269</v>
      </c>
      <c r="L206" s="56" t="s">
        <v>270</v>
      </c>
      <c r="M206" s="56" t="s">
        <v>183</v>
      </c>
      <c r="N206" s="56">
        <v>5.4000000000000003E-3</v>
      </c>
      <c r="O206" s="56" t="s">
        <v>149</v>
      </c>
      <c r="P206" s="56" t="b">
        <v>0</v>
      </c>
      <c r="Q206" s="56">
        <v>138261413</v>
      </c>
      <c r="R206" s="56" t="s">
        <v>150</v>
      </c>
      <c r="S206" s="56">
        <v>1E-3</v>
      </c>
      <c r="T206" s="56" t="s">
        <v>184</v>
      </c>
      <c r="U206" s="56">
        <v>2019</v>
      </c>
      <c r="V206" s="56" t="s">
        <v>151</v>
      </c>
      <c r="W206" s="56" t="s">
        <v>300</v>
      </c>
      <c r="X206" s="56" t="s">
        <v>301</v>
      </c>
      <c r="Y206" s="56" t="s">
        <v>155</v>
      </c>
      <c r="Z206" s="56">
        <v>439150</v>
      </c>
      <c r="AA206" s="56">
        <v>510275</v>
      </c>
      <c r="AB206" s="56">
        <v>-1.3972010026214301</v>
      </c>
      <c r="AC206" s="59">
        <v>54.486314801707998</v>
      </c>
    </row>
    <row r="207" spans="1:29">
      <c r="A207" s="57" t="s">
        <v>203</v>
      </c>
      <c r="B207" s="54">
        <v>7299</v>
      </c>
      <c r="C207" s="54">
        <v>1952706</v>
      </c>
      <c r="D207" s="54" t="s">
        <v>164</v>
      </c>
      <c r="E207" s="54" t="s">
        <v>126</v>
      </c>
      <c r="F207" s="54" t="s">
        <v>179</v>
      </c>
      <c r="G207" s="54" t="s">
        <v>118</v>
      </c>
      <c r="H207" s="62">
        <v>43810.520833333336</v>
      </c>
      <c r="I207" s="54" t="s">
        <v>180</v>
      </c>
      <c r="J207" s="54" t="s">
        <v>116</v>
      </c>
      <c r="K207" s="54" t="s">
        <v>146</v>
      </c>
      <c r="L207" s="54" t="s">
        <v>147</v>
      </c>
      <c r="M207" s="54" t="s">
        <v>183</v>
      </c>
      <c r="N207" s="54">
        <v>1.6E-2</v>
      </c>
      <c r="O207" s="54" t="s">
        <v>149</v>
      </c>
      <c r="P207" s="54" t="b">
        <v>0</v>
      </c>
      <c r="Q207" s="54">
        <v>138261413</v>
      </c>
      <c r="R207" s="54" t="s">
        <v>150</v>
      </c>
      <c r="S207" s="54">
        <v>1E-3</v>
      </c>
      <c r="T207" s="54" t="s">
        <v>184</v>
      </c>
      <c r="U207" s="54">
        <v>2019</v>
      </c>
      <c r="V207" s="54" t="s">
        <v>151</v>
      </c>
      <c r="W207" s="54" t="s">
        <v>204</v>
      </c>
      <c r="X207" s="54" t="s">
        <v>154</v>
      </c>
      <c r="Y207" s="54" t="s">
        <v>155</v>
      </c>
      <c r="Z207" s="54">
        <v>507500</v>
      </c>
      <c r="AA207" s="54">
        <v>299100</v>
      </c>
      <c r="AB207" s="54">
        <v>-0.41497245145673001</v>
      </c>
      <c r="AC207" s="60">
        <v>52.579097446717</v>
      </c>
    </row>
    <row r="208" spans="1:29">
      <c r="A208" s="55" t="s">
        <v>187</v>
      </c>
      <c r="B208" s="56">
        <v>7299</v>
      </c>
      <c r="C208" s="56">
        <v>1812490</v>
      </c>
      <c r="D208" s="56" t="s">
        <v>164</v>
      </c>
      <c r="E208" s="56" t="s">
        <v>126</v>
      </c>
      <c r="F208" s="56" t="s">
        <v>179</v>
      </c>
      <c r="G208" s="56" t="s">
        <v>118</v>
      </c>
      <c r="H208" s="61">
        <v>42296.447916666664</v>
      </c>
      <c r="I208" s="56" t="s">
        <v>180</v>
      </c>
      <c r="J208" s="56" t="s">
        <v>116</v>
      </c>
      <c r="K208" s="56" t="s">
        <v>181</v>
      </c>
      <c r="L208" s="56" t="s">
        <v>182</v>
      </c>
      <c r="M208" s="56" t="s">
        <v>183</v>
      </c>
      <c r="N208" s="56">
        <v>1.7999999999999999E-2</v>
      </c>
      <c r="O208" s="56" t="s">
        <v>149</v>
      </c>
      <c r="P208" s="56" t="b">
        <v>0</v>
      </c>
      <c r="Q208" s="56">
        <v>138261413</v>
      </c>
      <c r="R208" s="56" t="s">
        <v>150</v>
      </c>
      <c r="S208" s="56">
        <v>1E-3</v>
      </c>
      <c r="T208" s="56" t="s">
        <v>184</v>
      </c>
      <c r="U208" s="56">
        <v>2015</v>
      </c>
      <c r="V208" s="56" t="s">
        <v>151</v>
      </c>
      <c r="W208" s="56" t="s">
        <v>188</v>
      </c>
      <c r="X208" s="56" t="s">
        <v>189</v>
      </c>
      <c r="Y208" s="56" t="s">
        <v>155</v>
      </c>
      <c r="Z208" s="56">
        <v>636400</v>
      </c>
      <c r="AA208" s="56">
        <v>291600</v>
      </c>
      <c r="AB208" s="56">
        <v>1.4791973795069699</v>
      </c>
      <c r="AC208" s="59">
        <v>52.471107816141703</v>
      </c>
    </row>
    <row r="209" spans="1:29">
      <c r="A209" s="57" t="s">
        <v>187</v>
      </c>
      <c r="B209" s="54">
        <v>7299</v>
      </c>
      <c r="C209" s="54">
        <v>2004450</v>
      </c>
      <c r="D209" s="54" t="s">
        <v>164</v>
      </c>
      <c r="E209" s="54" t="s">
        <v>126</v>
      </c>
      <c r="F209" s="54" t="s">
        <v>179</v>
      </c>
      <c r="G209" s="54" t="s">
        <v>118</v>
      </c>
      <c r="H209" s="62">
        <v>44635.395138888889</v>
      </c>
      <c r="I209" s="54" t="s">
        <v>180</v>
      </c>
      <c r="J209" s="54" t="s">
        <v>116</v>
      </c>
      <c r="K209" s="54" t="s">
        <v>181</v>
      </c>
      <c r="L209" s="54" t="s">
        <v>182</v>
      </c>
      <c r="M209" s="54" t="s">
        <v>183</v>
      </c>
      <c r="N209" s="54">
        <v>8.0999999999999996E-3</v>
      </c>
      <c r="O209" s="54" t="s">
        <v>149</v>
      </c>
      <c r="P209" s="54" t="b">
        <v>0</v>
      </c>
      <c r="Q209" s="54">
        <v>138261413</v>
      </c>
      <c r="R209" s="54" t="s">
        <v>150</v>
      </c>
      <c r="S209" s="54">
        <v>1E-3</v>
      </c>
      <c r="T209" s="54" t="s">
        <v>184</v>
      </c>
      <c r="U209" s="54">
        <v>2022</v>
      </c>
      <c r="V209" s="54" t="s">
        <v>151</v>
      </c>
      <c r="W209" s="54" t="s">
        <v>188</v>
      </c>
      <c r="X209" s="54" t="s">
        <v>189</v>
      </c>
      <c r="Y209" s="54" t="s">
        <v>155</v>
      </c>
      <c r="Z209" s="54">
        <v>636400</v>
      </c>
      <c r="AA209" s="54">
        <v>291600</v>
      </c>
      <c r="AB209" s="54">
        <v>1.4791973795069699</v>
      </c>
      <c r="AC209" s="60">
        <v>52.471107816141703</v>
      </c>
    </row>
    <row r="210" spans="1:29">
      <c r="A210" s="55" t="s">
        <v>302</v>
      </c>
      <c r="B210" s="56">
        <v>7299</v>
      </c>
      <c r="C210" s="56">
        <v>1316823</v>
      </c>
      <c r="D210" s="56" t="s">
        <v>164</v>
      </c>
      <c r="E210" s="56" t="s">
        <v>126</v>
      </c>
      <c r="F210" s="56" t="s">
        <v>205</v>
      </c>
      <c r="G210" s="56" t="s">
        <v>112</v>
      </c>
      <c r="H210" s="61">
        <v>43767.444444444445</v>
      </c>
      <c r="I210" s="56" t="s">
        <v>191</v>
      </c>
      <c r="J210" s="56" t="s">
        <v>119</v>
      </c>
      <c r="K210" s="56" t="s">
        <v>303</v>
      </c>
      <c r="L210" s="56" t="s">
        <v>304</v>
      </c>
      <c r="M210" s="56" t="s">
        <v>183</v>
      </c>
      <c r="N210" s="56">
        <v>0.12</v>
      </c>
      <c r="O210" s="56" t="s">
        <v>149</v>
      </c>
      <c r="P210" s="56" t="b">
        <v>0</v>
      </c>
      <c r="Q210" s="56">
        <v>138261413</v>
      </c>
      <c r="R210" s="56" t="s">
        <v>150</v>
      </c>
      <c r="S210" s="56">
        <v>1E-3</v>
      </c>
      <c r="T210" s="56" t="s">
        <v>184</v>
      </c>
      <c r="U210" s="56">
        <v>2019</v>
      </c>
      <c r="V210" s="56" t="s">
        <v>151</v>
      </c>
      <c r="W210" s="56" t="s">
        <v>305</v>
      </c>
      <c r="X210" s="56" t="s">
        <v>306</v>
      </c>
      <c r="Y210" s="56" t="s">
        <v>155</v>
      </c>
      <c r="Z210" s="56">
        <v>525580</v>
      </c>
      <c r="AA210" s="56">
        <v>174880</v>
      </c>
      <c r="AB210" s="56">
        <v>-0.19382141099485101</v>
      </c>
      <c r="AC210" s="59">
        <v>51.458975778088202</v>
      </c>
    </row>
    <row r="211" spans="1:29">
      <c r="A211" s="57" t="s">
        <v>178</v>
      </c>
      <c r="B211" s="54">
        <v>7299</v>
      </c>
      <c r="C211" s="54">
        <v>1949514</v>
      </c>
      <c r="D211" s="54" t="s">
        <v>164</v>
      </c>
      <c r="E211" s="54" t="s">
        <v>126</v>
      </c>
      <c r="F211" s="54" t="s">
        <v>179</v>
      </c>
      <c r="G211" s="54" t="s">
        <v>118</v>
      </c>
      <c r="H211" s="62">
        <v>43781.379861111112</v>
      </c>
      <c r="I211" s="54" t="s">
        <v>180</v>
      </c>
      <c r="J211" s="54" t="s">
        <v>116</v>
      </c>
      <c r="K211" s="54" t="s">
        <v>181</v>
      </c>
      <c r="L211" s="54" t="s">
        <v>182</v>
      </c>
      <c r="M211" s="54" t="s">
        <v>183</v>
      </c>
      <c r="N211" s="54">
        <v>7.7000000000000002E-3</v>
      </c>
      <c r="O211" s="54" t="s">
        <v>149</v>
      </c>
      <c r="P211" s="54" t="b">
        <v>0</v>
      </c>
      <c r="Q211" s="54">
        <v>138261413</v>
      </c>
      <c r="R211" s="54" t="s">
        <v>150</v>
      </c>
      <c r="S211" s="54">
        <v>1E-3</v>
      </c>
      <c r="T211" s="54" t="s">
        <v>184</v>
      </c>
      <c r="U211" s="54">
        <v>2019</v>
      </c>
      <c r="V211" s="54" t="s">
        <v>151</v>
      </c>
      <c r="W211" s="54" t="s">
        <v>185</v>
      </c>
      <c r="X211" s="54" t="s">
        <v>186</v>
      </c>
      <c r="Y211" s="54" t="s">
        <v>155</v>
      </c>
      <c r="Z211" s="54">
        <v>620600</v>
      </c>
      <c r="AA211" s="54">
        <v>309500</v>
      </c>
      <c r="AB211" s="54">
        <v>1.2588812496391699</v>
      </c>
      <c r="AC211" s="60">
        <v>52.638374352215699</v>
      </c>
    </row>
    <row r="212" spans="1:29">
      <c r="A212" s="55" t="s">
        <v>178</v>
      </c>
      <c r="B212" s="56">
        <v>7299</v>
      </c>
      <c r="C212" s="56">
        <v>1841847</v>
      </c>
      <c r="D212" s="56" t="s">
        <v>164</v>
      </c>
      <c r="E212" s="56" t="s">
        <v>126</v>
      </c>
      <c r="F212" s="56" t="s">
        <v>179</v>
      </c>
      <c r="G212" s="56" t="s">
        <v>118</v>
      </c>
      <c r="H212" s="61">
        <v>42597.67083333333</v>
      </c>
      <c r="I212" s="56" t="s">
        <v>180</v>
      </c>
      <c r="J212" s="56" t="s">
        <v>116</v>
      </c>
      <c r="K212" s="56" t="s">
        <v>181</v>
      </c>
      <c r="L212" s="56" t="s">
        <v>182</v>
      </c>
      <c r="M212" s="56" t="s">
        <v>183</v>
      </c>
      <c r="N212" s="56">
        <v>1.6E-2</v>
      </c>
      <c r="O212" s="56" t="s">
        <v>149</v>
      </c>
      <c r="P212" s="56" t="b">
        <v>0</v>
      </c>
      <c r="Q212" s="56">
        <v>138261413</v>
      </c>
      <c r="R212" s="56" t="s">
        <v>150</v>
      </c>
      <c r="S212" s="56">
        <v>1E-3</v>
      </c>
      <c r="T212" s="56" t="s">
        <v>184</v>
      </c>
      <c r="U212" s="56">
        <v>2016</v>
      </c>
      <c r="V212" s="56" t="s">
        <v>151</v>
      </c>
      <c r="W212" s="56" t="s">
        <v>185</v>
      </c>
      <c r="X212" s="56" t="s">
        <v>186</v>
      </c>
      <c r="Y212" s="56" t="s">
        <v>155</v>
      </c>
      <c r="Z212" s="56">
        <v>620600</v>
      </c>
      <c r="AA212" s="56">
        <v>309500</v>
      </c>
      <c r="AB212" s="56">
        <v>1.2588812496391699</v>
      </c>
      <c r="AC212" s="59">
        <v>52.638374352215699</v>
      </c>
    </row>
    <row r="213" spans="1:29">
      <c r="A213" s="57" t="s">
        <v>224</v>
      </c>
      <c r="B213" s="54">
        <v>7299</v>
      </c>
      <c r="C213" s="54">
        <v>1949826</v>
      </c>
      <c r="D213" s="54" t="s">
        <v>164</v>
      </c>
      <c r="E213" s="54" t="s">
        <v>126</v>
      </c>
      <c r="F213" s="54" t="s">
        <v>179</v>
      </c>
      <c r="G213" s="54" t="s">
        <v>118</v>
      </c>
      <c r="H213" s="62">
        <v>43787.480555555558</v>
      </c>
      <c r="I213" s="54" t="s">
        <v>180</v>
      </c>
      <c r="J213" s="54" t="s">
        <v>116</v>
      </c>
      <c r="K213" s="54" t="s">
        <v>146</v>
      </c>
      <c r="L213" s="54" t="s">
        <v>147</v>
      </c>
      <c r="M213" s="54" t="s">
        <v>183</v>
      </c>
      <c r="N213" s="54">
        <v>2.2000000000000001E-3</v>
      </c>
      <c r="O213" s="54" t="s">
        <v>149</v>
      </c>
      <c r="P213" s="54" t="b">
        <v>0</v>
      </c>
      <c r="Q213" s="54">
        <v>138261413</v>
      </c>
      <c r="R213" s="54" t="s">
        <v>150</v>
      </c>
      <c r="S213" s="54">
        <v>1E-3</v>
      </c>
      <c r="T213" s="54" t="s">
        <v>184</v>
      </c>
      <c r="U213" s="54">
        <v>2019</v>
      </c>
      <c r="V213" s="54" t="s">
        <v>151</v>
      </c>
      <c r="W213" s="54" t="s">
        <v>225</v>
      </c>
      <c r="X213" s="54" t="s">
        <v>226</v>
      </c>
      <c r="Y213" s="54" t="s">
        <v>155</v>
      </c>
      <c r="Z213" s="54">
        <v>500098</v>
      </c>
      <c r="AA213" s="54">
        <v>402866</v>
      </c>
      <c r="AB213" s="54">
        <v>-0.49196935841400102</v>
      </c>
      <c r="AC213" s="60">
        <v>53.512954618294103</v>
      </c>
    </row>
    <row r="214" spans="1:29">
      <c r="A214" s="55" t="s">
        <v>178</v>
      </c>
      <c r="B214" s="56">
        <v>7299</v>
      </c>
      <c r="C214" s="56">
        <v>1809752</v>
      </c>
      <c r="D214" s="56" t="s">
        <v>164</v>
      </c>
      <c r="E214" s="56" t="s">
        <v>126</v>
      </c>
      <c r="F214" s="56" t="s">
        <v>179</v>
      </c>
      <c r="G214" s="56" t="s">
        <v>118</v>
      </c>
      <c r="H214" s="61">
        <v>42268.480555555558</v>
      </c>
      <c r="I214" s="56" t="s">
        <v>180</v>
      </c>
      <c r="J214" s="56" t="s">
        <v>116</v>
      </c>
      <c r="K214" s="56" t="s">
        <v>181</v>
      </c>
      <c r="L214" s="56" t="s">
        <v>182</v>
      </c>
      <c r="M214" s="56" t="s">
        <v>183</v>
      </c>
      <c r="N214" s="56">
        <v>1.4E-2</v>
      </c>
      <c r="O214" s="56" t="s">
        <v>149</v>
      </c>
      <c r="P214" s="56" t="b">
        <v>0</v>
      </c>
      <c r="Q214" s="56">
        <v>138261413</v>
      </c>
      <c r="R214" s="56" t="s">
        <v>150</v>
      </c>
      <c r="S214" s="56">
        <v>1E-3</v>
      </c>
      <c r="T214" s="56" t="s">
        <v>184</v>
      </c>
      <c r="U214" s="56">
        <v>2015</v>
      </c>
      <c r="V214" s="56" t="s">
        <v>151</v>
      </c>
      <c r="W214" s="56" t="s">
        <v>185</v>
      </c>
      <c r="X214" s="56" t="s">
        <v>186</v>
      </c>
      <c r="Y214" s="56" t="s">
        <v>155</v>
      </c>
      <c r="Z214" s="56">
        <v>620600</v>
      </c>
      <c r="AA214" s="56">
        <v>309500</v>
      </c>
      <c r="AB214" s="56">
        <v>1.2588812496391699</v>
      </c>
      <c r="AC214" s="59">
        <v>52.638374352215699</v>
      </c>
    </row>
    <row r="215" spans="1:29">
      <c r="A215" s="57" t="s">
        <v>196</v>
      </c>
      <c r="B215" s="54">
        <v>7299</v>
      </c>
      <c r="C215" s="54">
        <v>1796411</v>
      </c>
      <c r="D215" s="54" t="s">
        <v>164</v>
      </c>
      <c r="E215" s="54" t="s">
        <v>126</v>
      </c>
      <c r="F215" s="54" t="s">
        <v>179</v>
      </c>
      <c r="G215" s="54" t="s">
        <v>118</v>
      </c>
      <c r="H215" s="62">
        <v>42135.499305555553</v>
      </c>
      <c r="I215" s="54" t="s">
        <v>180</v>
      </c>
      <c r="J215" s="54" t="s">
        <v>116</v>
      </c>
      <c r="K215" s="54" t="s">
        <v>181</v>
      </c>
      <c r="L215" s="54" t="s">
        <v>182</v>
      </c>
      <c r="M215" s="54" t="s">
        <v>183</v>
      </c>
      <c r="N215" s="54">
        <v>1.4999999999999999E-2</v>
      </c>
      <c r="O215" s="54" t="s">
        <v>149</v>
      </c>
      <c r="P215" s="54" t="b">
        <v>0</v>
      </c>
      <c r="Q215" s="54">
        <v>138261413</v>
      </c>
      <c r="R215" s="54" t="s">
        <v>150</v>
      </c>
      <c r="S215" s="54">
        <v>1E-3</v>
      </c>
      <c r="T215" s="54" t="s">
        <v>184</v>
      </c>
      <c r="U215" s="54">
        <v>2015</v>
      </c>
      <c r="V215" s="54" t="s">
        <v>151</v>
      </c>
      <c r="W215" s="54" t="s">
        <v>197</v>
      </c>
      <c r="X215" s="54" t="s">
        <v>186</v>
      </c>
      <c r="Y215" s="54" t="s">
        <v>155</v>
      </c>
      <c r="Z215" s="54">
        <v>624300</v>
      </c>
      <c r="AA215" s="54">
        <v>306800</v>
      </c>
      <c r="AB215" s="54">
        <v>1.3116346710660201</v>
      </c>
      <c r="AC215" s="60">
        <v>52.6126273253455</v>
      </c>
    </row>
    <row r="216" spans="1:29">
      <c r="A216" s="55" t="s">
        <v>206</v>
      </c>
      <c r="B216" s="56">
        <v>7299</v>
      </c>
      <c r="C216" s="56">
        <v>1870061</v>
      </c>
      <c r="D216" s="56" t="s">
        <v>164</v>
      </c>
      <c r="E216" s="56" t="s">
        <v>126</v>
      </c>
      <c r="F216" s="56" t="s">
        <v>179</v>
      </c>
      <c r="G216" s="56" t="s">
        <v>118</v>
      </c>
      <c r="H216" s="61">
        <v>42852.388194444444</v>
      </c>
      <c r="I216" s="56" t="s">
        <v>180</v>
      </c>
      <c r="J216" s="56" t="s">
        <v>116</v>
      </c>
      <c r="K216" s="56" t="s">
        <v>199</v>
      </c>
      <c r="L216" s="56" t="s">
        <v>200</v>
      </c>
      <c r="M216" s="56" t="s">
        <v>183</v>
      </c>
      <c r="N216" s="56">
        <v>4.9000000000000002E-2</v>
      </c>
      <c r="O216" s="56" t="s">
        <v>149</v>
      </c>
      <c r="P216" s="56" t="b">
        <v>0</v>
      </c>
      <c r="Q216" s="56">
        <v>138261413</v>
      </c>
      <c r="R216" s="56" t="s">
        <v>150</v>
      </c>
      <c r="S216" s="56">
        <v>1E-3</v>
      </c>
      <c r="T216" s="56" t="s">
        <v>184</v>
      </c>
      <c r="U216" s="56">
        <v>2017</v>
      </c>
      <c r="V216" s="56" t="s">
        <v>151</v>
      </c>
      <c r="W216" s="56" t="s">
        <v>207</v>
      </c>
      <c r="X216" s="56" t="s">
        <v>208</v>
      </c>
      <c r="Y216" s="56" t="s">
        <v>155</v>
      </c>
      <c r="Z216" s="56">
        <v>515935</v>
      </c>
      <c r="AA216" s="56">
        <v>253417</v>
      </c>
      <c r="AB216" s="56">
        <v>-0.30632621725807402</v>
      </c>
      <c r="AC216" s="59">
        <v>52.1668520239771</v>
      </c>
    </row>
    <row r="217" spans="1:29">
      <c r="A217" s="57" t="s">
        <v>178</v>
      </c>
      <c r="B217" s="54">
        <v>7299</v>
      </c>
      <c r="C217" s="54">
        <v>1789601</v>
      </c>
      <c r="D217" s="54" t="s">
        <v>164</v>
      </c>
      <c r="E217" s="54" t="s">
        <v>126</v>
      </c>
      <c r="F217" s="54" t="s">
        <v>179</v>
      </c>
      <c r="G217" s="54" t="s">
        <v>118</v>
      </c>
      <c r="H217" s="62">
        <v>42061.529166666667</v>
      </c>
      <c r="I217" s="54" t="s">
        <v>180</v>
      </c>
      <c r="J217" s="54" t="s">
        <v>116</v>
      </c>
      <c r="K217" s="54" t="s">
        <v>181</v>
      </c>
      <c r="L217" s="54" t="s">
        <v>182</v>
      </c>
      <c r="M217" s="54" t="s">
        <v>183</v>
      </c>
      <c r="N217" s="54">
        <v>5.4000000000000003E-3</v>
      </c>
      <c r="O217" s="54" t="s">
        <v>149</v>
      </c>
      <c r="P217" s="54" t="b">
        <v>0</v>
      </c>
      <c r="Q217" s="54">
        <v>138261413</v>
      </c>
      <c r="R217" s="54" t="s">
        <v>150</v>
      </c>
      <c r="S217" s="54">
        <v>1E-3</v>
      </c>
      <c r="T217" s="54" t="s">
        <v>184</v>
      </c>
      <c r="U217" s="54">
        <v>2015</v>
      </c>
      <c r="V217" s="54" t="s">
        <v>151</v>
      </c>
      <c r="W217" s="54" t="s">
        <v>185</v>
      </c>
      <c r="X217" s="54" t="s">
        <v>186</v>
      </c>
      <c r="Y217" s="54" t="s">
        <v>155</v>
      </c>
      <c r="Z217" s="54">
        <v>620600</v>
      </c>
      <c r="AA217" s="54">
        <v>309500</v>
      </c>
      <c r="AB217" s="54">
        <v>1.2588812496391699</v>
      </c>
      <c r="AC217" s="60">
        <v>52.638374352215699</v>
      </c>
    </row>
    <row r="218" spans="1:29">
      <c r="A218" s="55" t="s">
        <v>198</v>
      </c>
      <c r="B218" s="56">
        <v>7299</v>
      </c>
      <c r="C218" s="56">
        <v>1838342</v>
      </c>
      <c r="D218" s="56" t="s">
        <v>164</v>
      </c>
      <c r="E218" s="56" t="s">
        <v>126</v>
      </c>
      <c r="F218" s="56" t="s">
        <v>179</v>
      </c>
      <c r="G218" s="56" t="s">
        <v>118</v>
      </c>
      <c r="H218" s="61">
        <v>42565.62777777778</v>
      </c>
      <c r="I218" s="56" t="s">
        <v>180</v>
      </c>
      <c r="J218" s="56" t="s">
        <v>116</v>
      </c>
      <c r="K218" s="56" t="s">
        <v>199</v>
      </c>
      <c r="L218" s="56" t="s">
        <v>200</v>
      </c>
      <c r="M218" s="56" t="s">
        <v>183</v>
      </c>
      <c r="N218" s="56">
        <v>8.6999999999999994E-2</v>
      </c>
      <c r="O218" s="56" t="s">
        <v>149</v>
      </c>
      <c r="P218" s="56" t="b">
        <v>0</v>
      </c>
      <c r="Q218" s="56">
        <v>138261413</v>
      </c>
      <c r="R218" s="56" t="s">
        <v>150</v>
      </c>
      <c r="S218" s="56">
        <v>1E-3</v>
      </c>
      <c r="T218" s="56" t="s">
        <v>184</v>
      </c>
      <c r="U218" s="56">
        <v>2016</v>
      </c>
      <c r="V218" s="56" t="s">
        <v>151</v>
      </c>
      <c r="W218" s="56" t="s">
        <v>201</v>
      </c>
      <c r="X218" s="56" t="s">
        <v>202</v>
      </c>
      <c r="Y218" s="56" t="s">
        <v>155</v>
      </c>
      <c r="Z218" s="56">
        <v>516100</v>
      </c>
      <c r="AA218" s="56">
        <v>253300</v>
      </c>
      <c r="AB218" s="56">
        <v>-0.30395486908298303</v>
      </c>
      <c r="AC218" s="59">
        <v>52.1657659569386</v>
      </c>
    </row>
    <row r="219" spans="1:29">
      <c r="A219" s="57" t="s">
        <v>203</v>
      </c>
      <c r="B219" s="54">
        <v>7299</v>
      </c>
      <c r="C219" s="54">
        <v>1909616</v>
      </c>
      <c r="D219" s="54" t="s">
        <v>164</v>
      </c>
      <c r="E219" s="54" t="s">
        <v>126</v>
      </c>
      <c r="F219" s="54" t="s">
        <v>179</v>
      </c>
      <c r="G219" s="54" t="s">
        <v>118</v>
      </c>
      <c r="H219" s="62">
        <v>43318.479166666664</v>
      </c>
      <c r="I219" s="54" t="s">
        <v>180</v>
      </c>
      <c r="J219" s="54" t="s">
        <v>116</v>
      </c>
      <c r="K219" s="54" t="s">
        <v>146</v>
      </c>
      <c r="L219" s="54" t="s">
        <v>147</v>
      </c>
      <c r="M219" s="54" t="s">
        <v>183</v>
      </c>
      <c r="N219" s="54">
        <v>3.9E-2</v>
      </c>
      <c r="O219" s="54" t="s">
        <v>149</v>
      </c>
      <c r="P219" s="54" t="b">
        <v>0</v>
      </c>
      <c r="Q219" s="54">
        <v>138261413</v>
      </c>
      <c r="R219" s="54" t="s">
        <v>150</v>
      </c>
      <c r="S219" s="54">
        <v>1E-3</v>
      </c>
      <c r="T219" s="54" t="s">
        <v>184</v>
      </c>
      <c r="U219" s="54">
        <v>2018</v>
      </c>
      <c r="V219" s="54" t="s">
        <v>151</v>
      </c>
      <c r="W219" s="54" t="s">
        <v>204</v>
      </c>
      <c r="X219" s="54" t="s">
        <v>154</v>
      </c>
      <c r="Y219" s="54" t="s">
        <v>155</v>
      </c>
      <c r="Z219" s="54">
        <v>507500</v>
      </c>
      <c r="AA219" s="54">
        <v>299100</v>
      </c>
      <c r="AB219" s="54">
        <v>-0.41497245145673001</v>
      </c>
      <c r="AC219" s="60">
        <v>52.579097446717</v>
      </c>
    </row>
    <row r="220" spans="1:29">
      <c r="A220" s="55" t="s">
        <v>187</v>
      </c>
      <c r="B220" s="56">
        <v>7299</v>
      </c>
      <c r="C220" s="56">
        <v>2016826</v>
      </c>
      <c r="D220" s="56" t="s">
        <v>164</v>
      </c>
      <c r="E220" s="56" t="s">
        <v>126</v>
      </c>
      <c r="F220" s="56" t="s">
        <v>179</v>
      </c>
      <c r="G220" s="56" t="s">
        <v>118</v>
      </c>
      <c r="H220" s="61">
        <v>44788.541666666664</v>
      </c>
      <c r="I220" s="56" t="s">
        <v>180</v>
      </c>
      <c r="J220" s="56" t="s">
        <v>116</v>
      </c>
      <c r="K220" s="56" t="s">
        <v>181</v>
      </c>
      <c r="L220" s="56" t="s">
        <v>182</v>
      </c>
      <c r="M220" s="56" t="s">
        <v>183</v>
      </c>
      <c r="N220" s="56">
        <v>9.2999999999999992E-3</v>
      </c>
      <c r="O220" s="56" t="s">
        <v>149</v>
      </c>
      <c r="P220" s="56" t="b">
        <v>0</v>
      </c>
      <c r="Q220" s="56">
        <v>138261413</v>
      </c>
      <c r="R220" s="56" t="s">
        <v>150</v>
      </c>
      <c r="S220" s="56">
        <v>1E-3</v>
      </c>
      <c r="T220" s="56" t="s">
        <v>184</v>
      </c>
      <c r="U220" s="56">
        <v>2022</v>
      </c>
      <c r="V220" s="56" t="s">
        <v>151</v>
      </c>
      <c r="W220" s="56" t="s">
        <v>188</v>
      </c>
      <c r="X220" s="56" t="s">
        <v>189</v>
      </c>
      <c r="Y220" s="56" t="s">
        <v>155</v>
      </c>
      <c r="Z220" s="56">
        <v>636400</v>
      </c>
      <c r="AA220" s="56">
        <v>291600</v>
      </c>
      <c r="AB220" s="56">
        <v>1.4791973795069699</v>
      </c>
      <c r="AC220" s="59">
        <v>52.471107816141703</v>
      </c>
    </row>
    <row r="221" spans="1:29">
      <c r="A221" s="57" t="s">
        <v>196</v>
      </c>
      <c r="B221" s="54">
        <v>7299</v>
      </c>
      <c r="C221" s="54">
        <v>1804118</v>
      </c>
      <c r="D221" s="54" t="s">
        <v>164</v>
      </c>
      <c r="E221" s="54" t="s">
        <v>126</v>
      </c>
      <c r="F221" s="54" t="s">
        <v>179</v>
      </c>
      <c r="G221" s="54" t="s">
        <v>118</v>
      </c>
      <c r="H221" s="62">
        <v>42198.652777777781</v>
      </c>
      <c r="I221" s="54" t="s">
        <v>180</v>
      </c>
      <c r="J221" s="54" t="s">
        <v>116</v>
      </c>
      <c r="K221" s="54" t="s">
        <v>181</v>
      </c>
      <c r="L221" s="54" t="s">
        <v>182</v>
      </c>
      <c r="M221" s="54" t="s">
        <v>183</v>
      </c>
      <c r="N221" s="54">
        <v>4.3999999999999997E-2</v>
      </c>
      <c r="O221" s="54" t="s">
        <v>149</v>
      </c>
      <c r="P221" s="54" t="b">
        <v>0</v>
      </c>
      <c r="Q221" s="54">
        <v>138261413</v>
      </c>
      <c r="R221" s="54" t="s">
        <v>150</v>
      </c>
      <c r="S221" s="54">
        <v>1E-3</v>
      </c>
      <c r="T221" s="54" t="s">
        <v>184</v>
      </c>
      <c r="U221" s="54">
        <v>2015</v>
      </c>
      <c r="V221" s="54" t="s">
        <v>151</v>
      </c>
      <c r="W221" s="54" t="s">
        <v>197</v>
      </c>
      <c r="X221" s="54" t="s">
        <v>186</v>
      </c>
      <c r="Y221" s="54" t="s">
        <v>155</v>
      </c>
      <c r="Z221" s="54">
        <v>624300</v>
      </c>
      <c r="AA221" s="54">
        <v>306800</v>
      </c>
      <c r="AB221" s="54">
        <v>1.3116346710660201</v>
      </c>
      <c r="AC221" s="60">
        <v>52.6126273253455</v>
      </c>
    </row>
    <row r="222" spans="1:29">
      <c r="A222" s="55" t="s">
        <v>307</v>
      </c>
      <c r="B222" s="56">
        <v>7299</v>
      </c>
      <c r="C222" s="56">
        <v>3422075</v>
      </c>
      <c r="D222" s="56" t="s">
        <v>164</v>
      </c>
      <c r="E222" s="56" t="s">
        <v>126</v>
      </c>
      <c r="F222" s="56" t="s">
        <v>236</v>
      </c>
      <c r="G222" s="56" t="s">
        <v>115</v>
      </c>
      <c r="H222" s="61">
        <v>44336.617361111108</v>
      </c>
      <c r="I222" s="56" t="s">
        <v>180</v>
      </c>
      <c r="J222" s="56" t="s">
        <v>116</v>
      </c>
      <c r="K222" s="56" t="s">
        <v>251</v>
      </c>
      <c r="L222" s="56" t="s">
        <v>252</v>
      </c>
      <c r="M222" s="56" t="s">
        <v>183</v>
      </c>
      <c r="N222" s="56">
        <v>5.3E-3</v>
      </c>
      <c r="O222" s="56" t="s">
        <v>149</v>
      </c>
      <c r="P222" s="56" t="b">
        <v>0</v>
      </c>
      <c r="Q222" s="56">
        <v>138261413</v>
      </c>
      <c r="R222" s="56" t="s">
        <v>150</v>
      </c>
      <c r="S222" s="56">
        <v>1E-3</v>
      </c>
      <c r="T222" s="56" t="s">
        <v>184</v>
      </c>
      <c r="U222" s="56">
        <v>2021</v>
      </c>
      <c r="V222" s="56" t="s">
        <v>151</v>
      </c>
      <c r="W222" s="56" t="s">
        <v>308</v>
      </c>
      <c r="X222" s="56" t="s">
        <v>309</v>
      </c>
      <c r="Y222" s="56" t="s">
        <v>155</v>
      </c>
      <c r="Z222" s="56">
        <v>336305</v>
      </c>
      <c r="AA222" s="56">
        <v>144790</v>
      </c>
      <c r="AB222" s="56">
        <v>-2.9129924628297901</v>
      </c>
      <c r="AC222" s="59">
        <v>51.198759046070201</v>
      </c>
    </row>
    <row r="223" spans="1:29">
      <c r="A223" s="57" t="s">
        <v>224</v>
      </c>
      <c r="B223" s="54">
        <v>7299</v>
      </c>
      <c r="C223" s="54">
        <v>2016780</v>
      </c>
      <c r="D223" s="54" t="s">
        <v>164</v>
      </c>
      <c r="E223" s="54" t="s">
        <v>126</v>
      </c>
      <c r="F223" s="54" t="s">
        <v>179</v>
      </c>
      <c r="G223" s="54" t="s">
        <v>118</v>
      </c>
      <c r="H223" s="62">
        <v>44785.451388888891</v>
      </c>
      <c r="I223" s="54" t="s">
        <v>180</v>
      </c>
      <c r="J223" s="54" t="s">
        <v>116</v>
      </c>
      <c r="K223" s="54" t="s">
        <v>146</v>
      </c>
      <c r="L223" s="54" t="s">
        <v>147</v>
      </c>
      <c r="M223" s="54" t="s">
        <v>183</v>
      </c>
      <c r="N223" s="54">
        <v>1.4E-2</v>
      </c>
      <c r="O223" s="54" t="s">
        <v>149</v>
      </c>
      <c r="P223" s="54" t="b">
        <v>0</v>
      </c>
      <c r="Q223" s="54">
        <v>138261413</v>
      </c>
      <c r="R223" s="54" t="s">
        <v>150</v>
      </c>
      <c r="S223" s="54">
        <v>1E-3</v>
      </c>
      <c r="T223" s="54" t="s">
        <v>184</v>
      </c>
      <c r="U223" s="54">
        <v>2022</v>
      </c>
      <c r="V223" s="54" t="s">
        <v>151</v>
      </c>
      <c r="W223" s="54" t="s">
        <v>225</v>
      </c>
      <c r="X223" s="54" t="s">
        <v>226</v>
      </c>
      <c r="Y223" s="54" t="s">
        <v>155</v>
      </c>
      <c r="Z223" s="54">
        <v>500098</v>
      </c>
      <c r="AA223" s="54">
        <v>402866</v>
      </c>
      <c r="AB223" s="54">
        <v>-0.49196935841400102</v>
      </c>
      <c r="AC223" s="60">
        <v>53.512954618294103</v>
      </c>
    </row>
    <row r="224" spans="1:29">
      <c r="A224" s="55" t="s">
        <v>198</v>
      </c>
      <c r="B224" s="56">
        <v>7299</v>
      </c>
      <c r="C224" s="56">
        <v>2050067</v>
      </c>
      <c r="D224" s="56" t="s">
        <v>164</v>
      </c>
      <c r="E224" s="56" t="s">
        <v>126</v>
      </c>
      <c r="F224" s="56" t="s">
        <v>179</v>
      </c>
      <c r="G224" s="56" t="s">
        <v>118</v>
      </c>
      <c r="H224" s="61">
        <v>45208.433333333334</v>
      </c>
      <c r="I224" s="56" t="s">
        <v>180</v>
      </c>
      <c r="J224" s="56" t="s">
        <v>116</v>
      </c>
      <c r="K224" s="56" t="s">
        <v>199</v>
      </c>
      <c r="L224" s="56" t="s">
        <v>200</v>
      </c>
      <c r="M224" s="56" t="s">
        <v>183</v>
      </c>
      <c r="N224" s="56">
        <v>5.3999999999999999E-2</v>
      </c>
      <c r="O224" s="56" t="s">
        <v>149</v>
      </c>
      <c r="P224" s="56" t="b">
        <v>0</v>
      </c>
      <c r="Q224" s="56">
        <v>138261413</v>
      </c>
      <c r="R224" s="56" t="s">
        <v>150</v>
      </c>
      <c r="S224" s="56">
        <v>1E-3</v>
      </c>
      <c r="T224" s="56" t="s">
        <v>184</v>
      </c>
      <c r="U224" s="56">
        <v>2023</v>
      </c>
      <c r="V224" s="56" t="s">
        <v>151</v>
      </c>
      <c r="W224" s="56" t="s">
        <v>201</v>
      </c>
      <c r="X224" s="56" t="s">
        <v>202</v>
      </c>
      <c r="Y224" s="56" t="s">
        <v>155</v>
      </c>
      <c r="Z224" s="56">
        <v>516100</v>
      </c>
      <c r="AA224" s="56">
        <v>253300</v>
      </c>
      <c r="AB224" s="56">
        <v>-0.30395486908298303</v>
      </c>
      <c r="AC224" s="59">
        <v>52.1657659569386</v>
      </c>
    </row>
    <row r="225" spans="1:29">
      <c r="A225" s="57" t="s">
        <v>235</v>
      </c>
      <c r="B225" s="54">
        <v>7299</v>
      </c>
      <c r="C225" s="54">
        <v>4750866</v>
      </c>
      <c r="D225" s="54" t="s">
        <v>164</v>
      </c>
      <c r="E225" s="54" t="s">
        <v>126</v>
      </c>
      <c r="F225" s="54" t="s">
        <v>205</v>
      </c>
      <c r="G225" s="54" t="s">
        <v>112</v>
      </c>
      <c r="H225" s="62">
        <v>43875.559027777781</v>
      </c>
      <c r="I225" s="54" t="s">
        <v>180</v>
      </c>
      <c r="J225" s="54" t="s">
        <v>116</v>
      </c>
      <c r="K225" s="54" t="s">
        <v>237</v>
      </c>
      <c r="L225" s="54" t="s">
        <v>238</v>
      </c>
      <c r="M225" s="54" t="s">
        <v>183</v>
      </c>
      <c r="N225" s="54">
        <v>1.0999999999999999E-2</v>
      </c>
      <c r="O225" s="54" t="s">
        <v>149</v>
      </c>
      <c r="P225" s="54" t="b">
        <v>0</v>
      </c>
      <c r="Q225" s="54">
        <v>138261413</v>
      </c>
      <c r="R225" s="54" t="s">
        <v>150</v>
      </c>
      <c r="S225" s="54">
        <v>1E-3</v>
      </c>
      <c r="T225" s="54" t="s">
        <v>184</v>
      </c>
      <c r="U225" s="54">
        <v>2020</v>
      </c>
      <c r="V225" s="54" t="s">
        <v>151</v>
      </c>
      <c r="W225" s="54" t="s">
        <v>239</v>
      </c>
      <c r="X225" s="54" t="s">
        <v>240</v>
      </c>
      <c r="Y225" s="54" t="s">
        <v>155</v>
      </c>
      <c r="Z225" s="54">
        <v>419190</v>
      </c>
      <c r="AA225" s="54">
        <v>291450</v>
      </c>
      <c r="AB225" s="54">
        <v>-1.7186140218863399</v>
      </c>
      <c r="AC225" s="60">
        <v>52.520595493892301</v>
      </c>
    </row>
    <row r="226" spans="1:29">
      <c r="A226" s="55" t="s">
        <v>206</v>
      </c>
      <c r="B226" s="56">
        <v>7299</v>
      </c>
      <c r="C226" s="56">
        <v>2018762</v>
      </c>
      <c r="D226" s="56" t="s">
        <v>164</v>
      </c>
      <c r="E226" s="56" t="s">
        <v>126</v>
      </c>
      <c r="F226" s="56" t="s">
        <v>179</v>
      </c>
      <c r="G226" s="56" t="s">
        <v>118</v>
      </c>
      <c r="H226" s="61">
        <v>44809.470138888886</v>
      </c>
      <c r="I226" s="56" t="s">
        <v>180</v>
      </c>
      <c r="J226" s="56" t="s">
        <v>116</v>
      </c>
      <c r="K226" s="56" t="s">
        <v>199</v>
      </c>
      <c r="L226" s="56" t="s">
        <v>200</v>
      </c>
      <c r="M226" s="56" t="s">
        <v>183</v>
      </c>
      <c r="N226" s="56">
        <v>4.9000000000000002E-2</v>
      </c>
      <c r="O226" s="56" t="s">
        <v>149</v>
      </c>
      <c r="P226" s="56" t="b">
        <v>0</v>
      </c>
      <c r="Q226" s="56">
        <v>138261413</v>
      </c>
      <c r="R226" s="56" t="s">
        <v>150</v>
      </c>
      <c r="S226" s="56">
        <v>1E-3</v>
      </c>
      <c r="T226" s="56" t="s">
        <v>184</v>
      </c>
      <c r="U226" s="56">
        <v>2022</v>
      </c>
      <c r="V226" s="56" t="s">
        <v>151</v>
      </c>
      <c r="W226" s="56" t="s">
        <v>207</v>
      </c>
      <c r="X226" s="56" t="s">
        <v>208</v>
      </c>
      <c r="Y226" s="56" t="s">
        <v>155</v>
      </c>
      <c r="Z226" s="56">
        <v>515935</v>
      </c>
      <c r="AA226" s="56">
        <v>253417</v>
      </c>
      <c r="AB226" s="56">
        <v>-0.30632621725807402</v>
      </c>
      <c r="AC226" s="59">
        <v>52.1668520239771</v>
      </c>
    </row>
    <row r="227" spans="1:29">
      <c r="A227" s="57" t="s">
        <v>203</v>
      </c>
      <c r="B227" s="54">
        <v>7299</v>
      </c>
      <c r="C227" s="54">
        <v>1956799</v>
      </c>
      <c r="D227" s="54" t="s">
        <v>164</v>
      </c>
      <c r="E227" s="54" t="s">
        <v>126</v>
      </c>
      <c r="F227" s="54" t="s">
        <v>205</v>
      </c>
      <c r="G227" s="54" t="s">
        <v>112</v>
      </c>
      <c r="H227" s="62">
        <v>43861.464583333334</v>
      </c>
      <c r="I227" s="54" t="s">
        <v>180</v>
      </c>
      <c r="J227" s="54" t="s">
        <v>116</v>
      </c>
      <c r="K227" s="54" t="s">
        <v>146</v>
      </c>
      <c r="L227" s="54" t="s">
        <v>147</v>
      </c>
      <c r="M227" s="54" t="s">
        <v>183</v>
      </c>
      <c r="N227" s="54">
        <v>1.7000000000000001E-2</v>
      </c>
      <c r="O227" s="54" t="s">
        <v>149</v>
      </c>
      <c r="P227" s="54" t="b">
        <v>0</v>
      </c>
      <c r="Q227" s="54">
        <v>138261413</v>
      </c>
      <c r="R227" s="54" t="s">
        <v>150</v>
      </c>
      <c r="S227" s="54">
        <v>1E-3</v>
      </c>
      <c r="T227" s="54" t="s">
        <v>184</v>
      </c>
      <c r="U227" s="54">
        <v>2020</v>
      </c>
      <c r="V227" s="54" t="s">
        <v>151</v>
      </c>
      <c r="W227" s="54" t="s">
        <v>204</v>
      </c>
      <c r="X227" s="54" t="s">
        <v>154</v>
      </c>
      <c r="Y227" s="54" t="s">
        <v>155</v>
      </c>
      <c r="Z227" s="54">
        <v>507500</v>
      </c>
      <c r="AA227" s="54">
        <v>299100</v>
      </c>
      <c r="AB227" s="54">
        <v>-0.41497245145673001</v>
      </c>
      <c r="AC227" s="60">
        <v>52.579097446717</v>
      </c>
    </row>
    <row r="228" spans="1:29">
      <c r="A228" s="55" t="s">
        <v>198</v>
      </c>
      <c r="B228" s="56">
        <v>7299</v>
      </c>
      <c r="C228" s="56">
        <v>1986691</v>
      </c>
      <c r="D228" s="56" t="s">
        <v>164</v>
      </c>
      <c r="E228" s="56" t="s">
        <v>126</v>
      </c>
      <c r="F228" s="56" t="s">
        <v>179</v>
      </c>
      <c r="G228" s="56" t="s">
        <v>118</v>
      </c>
      <c r="H228" s="61">
        <v>44389.484722222223</v>
      </c>
      <c r="I228" s="56" t="s">
        <v>180</v>
      </c>
      <c r="J228" s="56" t="s">
        <v>116</v>
      </c>
      <c r="K228" s="56" t="s">
        <v>199</v>
      </c>
      <c r="L228" s="56" t="s">
        <v>200</v>
      </c>
      <c r="M228" s="56" t="s">
        <v>183</v>
      </c>
      <c r="N228" s="56">
        <v>4.5999999999999999E-2</v>
      </c>
      <c r="O228" s="56" t="s">
        <v>149</v>
      </c>
      <c r="P228" s="56" t="b">
        <v>0</v>
      </c>
      <c r="Q228" s="56">
        <v>138261413</v>
      </c>
      <c r="R228" s="56" t="s">
        <v>150</v>
      </c>
      <c r="S228" s="56">
        <v>1E-3</v>
      </c>
      <c r="T228" s="56" t="s">
        <v>184</v>
      </c>
      <c r="U228" s="56">
        <v>2021</v>
      </c>
      <c r="V228" s="56" t="s">
        <v>151</v>
      </c>
      <c r="W228" s="56" t="s">
        <v>201</v>
      </c>
      <c r="X228" s="56" t="s">
        <v>202</v>
      </c>
      <c r="Y228" s="56" t="s">
        <v>155</v>
      </c>
      <c r="Z228" s="56">
        <v>516100</v>
      </c>
      <c r="AA228" s="56">
        <v>253300</v>
      </c>
      <c r="AB228" s="56">
        <v>-0.30395486908298303</v>
      </c>
      <c r="AC228" s="59">
        <v>52.1657659569386</v>
      </c>
    </row>
    <row r="229" spans="1:29">
      <c r="A229" s="57" t="s">
        <v>178</v>
      </c>
      <c r="B229" s="54">
        <v>7299</v>
      </c>
      <c r="C229" s="54">
        <v>2039317</v>
      </c>
      <c r="D229" s="54" t="s">
        <v>164</v>
      </c>
      <c r="E229" s="54" t="s">
        <v>126</v>
      </c>
      <c r="F229" s="54" t="s">
        <v>179</v>
      </c>
      <c r="G229" s="54" t="s">
        <v>118</v>
      </c>
      <c r="H229" s="62">
        <v>45084.586805555555</v>
      </c>
      <c r="I229" s="54" t="s">
        <v>180</v>
      </c>
      <c r="J229" s="54" t="s">
        <v>116</v>
      </c>
      <c r="K229" s="54" t="s">
        <v>181</v>
      </c>
      <c r="L229" s="54" t="s">
        <v>182</v>
      </c>
      <c r="M229" s="54" t="s">
        <v>183</v>
      </c>
      <c r="N229" s="54">
        <v>3.8999999999999998E-3</v>
      </c>
      <c r="O229" s="54" t="s">
        <v>149</v>
      </c>
      <c r="P229" s="54" t="b">
        <v>0</v>
      </c>
      <c r="Q229" s="54">
        <v>138261413</v>
      </c>
      <c r="R229" s="54" t="s">
        <v>150</v>
      </c>
      <c r="S229" s="54">
        <v>1E-3</v>
      </c>
      <c r="T229" s="54" t="s">
        <v>184</v>
      </c>
      <c r="U229" s="54">
        <v>2023</v>
      </c>
      <c r="V229" s="54" t="s">
        <v>151</v>
      </c>
      <c r="W229" s="54" t="s">
        <v>185</v>
      </c>
      <c r="X229" s="54" t="s">
        <v>186</v>
      </c>
      <c r="Y229" s="54" t="s">
        <v>155</v>
      </c>
      <c r="Z229" s="54">
        <v>620600</v>
      </c>
      <c r="AA229" s="54">
        <v>309500</v>
      </c>
      <c r="AB229" s="54">
        <v>1.2588812496391699</v>
      </c>
      <c r="AC229" s="60">
        <v>52.638374352215699</v>
      </c>
    </row>
    <row r="230" spans="1:29">
      <c r="A230" s="55" t="s">
        <v>187</v>
      </c>
      <c r="B230" s="56">
        <v>7299</v>
      </c>
      <c r="C230" s="56">
        <v>1781223</v>
      </c>
      <c r="D230" s="56" t="s">
        <v>164</v>
      </c>
      <c r="E230" s="56" t="s">
        <v>126</v>
      </c>
      <c r="F230" s="56" t="s">
        <v>179</v>
      </c>
      <c r="G230" s="56" t="s">
        <v>118</v>
      </c>
      <c r="H230" s="61">
        <v>41976.418055555558</v>
      </c>
      <c r="I230" s="56" t="s">
        <v>180</v>
      </c>
      <c r="J230" s="56" t="s">
        <v>116</v>
      </c>
      <c r="K230" s="56" t="s">
        <v>181</v>
      </c>
      <c r="L230" s="56" t="s">
        <v>182</v>
      </c>
      <c r="M230" s="56" t="s">
        <v>183</v>
      </c>
      <c r="N230" s="56">
        <v>8.0000000000000002E-3</v>
      </c>
      <c r="O230" s="56" t="s">
        <v>149</v>
      </c>
      <c r="P230" s="56" t="b">
        <v>0</v>
      </c>
      <c r="Q230" s="56">
        <v>138261413</v>
      </c>
      <c r="R230" s="56" t="s">
        <v>150</v>
      </c>
      <c r="S230" s="56">
        <v>1E-3</v>
      </c>
      <c r="T230" s="56" t="s">
        <v>184</v>
      </c>
      <c r="U230" s="56">
        <v>2014</v>
      </c>
      <c r="V230" s="56" t="s">
        <v>151</v>
      </c>
      <c r="W230" s="56" t="s">
        <v>188</v>
      </c>
      <c r="X230" s="56" t="s">
        <v>189</v>
      </c>
      <c r="Y230" s="56" t="s">
        <v>155</v>
      </c>
      <c r="Z230" s="56">
        <v>636400</v>
      </c>
      <c r="AA230" s="56">
        <v>291600</v>
      </c>
      <c r="AB230" s="56">
        <v>1.4791973795069699</v>
      </c>
      <c r="AC230" s="59">
        <v>52.471107816141703</v>
      </c>
    </row>
    <row r="231" spans="1:29">
      <c r="A231" s="57" t="s">
        <v>206</v>
      </c>
      <c r="B231" s="54">
        <v>7299</v>
      </c>
      <c r="C231" s="54">
        <v>1958351</v>
      </c>
      <c r="D231" s="54" t="s">
        <v>164</v>
      </c>
      <c r="E231" s="54" t="s">
        <v>126</v>
      </c>
      <c r="F231" s="54" t="s">
        <v>179</v>
      </c>
      <c r="G231" s="54" t="s">
        <v>118</v>
      </c>
      <c r="H231" s="62">
        <v>43881.511111111111</v>
      </c>
      <c r="I231" s="54" t="s">
        <v>180</v>
      </c>
      <c r="J231" s="54" t="s">
        <v>116</v>
      </c>
      <c r="K231" s="54" t="s">
        <v>199</v>
      </c>
      <c r="L231" s="54" t="s">
        <v>200</v>
      </c>
      <c r="M231" s="54" t="s">
        <v>183</v>
      </c>
      <c r="N231" s="54">
        <v>7.6E-3</v>
      </c>
      <c r="O231" s="54" t="s">
        <v>149</v>
      </c>
      <c r="P231" s="54" t="b">
        <v>0</v>
      </c>
      <c r="Q231" s="54">
        <v>138261413</v>
      </c>
      <c r="R231" s="54" t="s">
        <v>150</v>
      </c>
      <c r="S231" s="54">
        <v>1E-3</v>
      </c>
      <c r="T231" s="54" t="s">
        <v>184</v>
      </c>
      <c r="U231" s="54">
        <v>2020</v>
      </c>
      <c r="V231" s="54" t="s">
        <v>151</v>
      </c>
      <c r="W231" s="54" t="s">
        <v>207</v>
      </c>
      <c r="X231" s="54" t="s">
        <v>208</v>
      </c>
      <c r="Y231" s="54" t="s">
        <v>155</v>
      </c>
      <c r="Z231" s="54">
        <v>515935</v>
      </c>
      <c r="AA231" s="54">
        <v>253417</v>
      </c>
      <c r="AB231" s="54">
        <v>-0.30632621725807402</v>
      </c>
      <c r="AC231" s="60">
        <v>52.1668520239771</v>
      </c>
    </row>
    <row r="232" spans="1:29">
      <c r="A232" s="55" t="s">
        <v>196</v>
      </c>
      <c r="B232" s="56">
        <v>7299</v>
      </c>
      <c r="C232" s="56">
        <v>1818949</v>
      </c>
      <c r="D232" s="56" t="s">
        <v>164</v>
      </c>
      <c r="E232" s="56" t="s">
        <v>126</v>
      </c>
      <c r="F232" s="56" t="s">
        <v>179</v>
      </c>
      <c r="G232" s="56" t="s">
        <v>118</v>
      </c>
      <c r="H232" s="61">
        <v>42347.625</v>
      </c>
      <c r="I232" s="56" t="s">
        <v>180</v>
      </c>
      <c r="J232" s="56" t="s">
        <v>116</v>
      </c>
      <c r="K232" s="56" t="s">
        <v>181</v>
      </c>
      <c r="L232" s="56" t="s">
        <v>182</v>
      </c>
      <c r="M232" s="56" t="s">
        <v>183</v>
      </c>
      <c r="N232" s="56">
        <v>1.2E-2</v>
      </c>
      <c r="O232" s="56" t="s">
        <v>149</v>
      </c>
      <c r="P232" s="56" t="b">
        <v>0</v>
      </c>
      <c r="Q232" s="56">
        <v>138261413</v>
      </c>
      <c r="R232" s="56" t="s">
        <v>150</v>
      </c>
      <c r="S232" s="56">
        <v>1E-3</v>
      </c>
      <c r="T232" s="56" t="s">
        <v>184</v>
      </c>
      <c r="U232" s="56">
        <v>2015</v>
      </c>
      <c r="V232" s="56" t="s">
        <v>151</v>
      </c>
      <c r="W232" s="56" t="s">
        <v>197</v>
      </c>
      <c r="X232" s="56" t="s">
        <v>186</v>
      </c>
      <c r="Y232" s="56" t="s">
        <v>155</v>
      </c>
      <c r="Z232" s="56">
        <v>624300</v>
      </c>
      <c r="AA232" s="56">
        <v>306800</v>
      </c>
      <c r="AB232" s="56">
        <v>1.3116346710660201</v>
      </c>
      <c r="AC232" s="59">
        <v>52.6126273253455</v>
      </c>
    </row>
    <row r="233" spans="1:29">
      <c r="A233" s="57" t="s">
        <v>187</v>
      </c>
      <c r="B233" s="54">
        <v>7299</v>
      </c>
      <c r="C233" s="54">
        <v>1997744</v>
      </c>
      <c r="D233" s="54" t="s">
        <v>164</v>
      </c>
      <c r="E233" s="54" t="s">
        <v>126</v>
      </c>
      <c r="F233" s="54" t="s">
        <v>205</v>
      </c>
      <c r="G233" s="54" t="s">
        <v>112</v>
      </c>
      <c r="H233" s="62">
        <v>44532.362500000003</v>
      </c>
      <c r="I233" s="54" t="s">
        <v>180</v>
      </c>
      <c r="J233" s="54" t="s">
        <v>116</v>
      </c>
      <c r="K233" s="54" t="s">
        <v>181</v>
      </c>
      <c r="L233" s="54" t="s">
        <v>182</v>
      </c>
      <c r="M233" s="54" t="s">
        <v>183</v>
      </c>
      <c r="N233" s="54">
        <v>1.4999999999999999E-2</v>
      </c>
      <c r="O233" s="54" t="s">
        <v>149</v>
      </c>
      <c r="P233" s="54" t="b">
        <v>0</v>
      </c>
      <c r="Q233" s="54">
        <v>138261413</v>
      </c>
      <c r="R233" s="54" t="s">
        <v>150</v>
      </c>
      <c r="S233" s="54">
        <v>1E-3</v>
      </c>
      <c r="T233" s="54" t="s">
        <v>184</v>
      </c>
      <c r="U233" s="54">
        <v>2021</v>
      </c>
      <c r="V233" s="54" t="s">
        <v>151</v>
      </c>
      <c r="W233" s="54" t="s">
        <v>188</v>
      </c>
      <c r="X233" s="54" t="s">
        <v>189</v>
      </c>
      <c r="Y233" s="54" t="s">
        <v>155</v>
      </c>
      <c r="Z233" s="54">
        <v>636400</v>
      </c>
      <c r="AA233" s="54">
        <v>291600</v>
      </c>
      <c r="AB233" s="54">
        <v>1.4791973795069699</v>
      </c>
      <c r="AC233" s="60">
        <v>52.471107816141703</v>
      </c>
    </row>
    <row r="234" spans="1:29">
      <c r="A234" s="55" t="s">
        <v>187</v>
      </c>
      <c r="B234" s="56">
        <v>7299</v>
      </c>
      <c r="C234" s="56">
        <v>1811782</v>
      </c>
      <c r="D234" s="56" t="s">
        <v>164</v>
      </c>
      <c r="E234" s="56" t="s">
        <v>126</v>
      </c>
      <c r="F234" s="56" t="s">
        <v>179</v>
      </c>
      <c r="G234" s="56" t="s">
        <v>118</v>
      </c>
      <c r="H234" s="61">
        <v>42284.65347222222</v>
      </c>
      <c r="I234" s="56" t="s">
        <v>180</v>
      </c>
      <c r="J234" s="56" t="s">
        <v>116</v>
      </c>
      <c r="K234" s="56" t="s">
        <v>181</v>
      </c>
      <c r="L234" s="56" t="s">
        <v>182</v>
      </c>
      <c r="M234" s="56" t="s">
        <v>183</v>
      </c>
      <c r="N234" s="56">
        <v>1.6E-2</v>
      </c>
      <c r="O234" s="56" t="s">
        <v>149</v>
      </c>
      <c r="P234" s="56" t="b">
        <v>0</v>
      </c>
      <c r="Q234" s="56">
        <v>138261413</v>
      </c>
      <c r="R234" s="56" t="s">
        <v>150</v>
      </c>
      <c r="S234" s="56">
        <v>1E-3</v>
      </c>
      <c r="T234" s="56" t="s">
        <v>184</v>
      </c>
      <c r="U234" s="56">
        <v>2015</v>
      </c>
      <c r="V234" s="56" t="s">
        <v>151</v>
      </c>
      <c r="W234" s="56" t="s">
        <v>188</v>
      </c>
      <c r="X234" s="56" t="s">
        <v>189</v>
      </c>
      <c r="Y234" s="56" t="s">
        <v>155</v>
      </c>
      <c r="Z234" s="56">
        <v>636400</v>
      </c>
      <c r="AA234" s="56">
        <v>291600</v>
      </c>
      <c r="AB234" s="56">
        <v>1.4791973795069699</v>
      </c>
      <c r="AC234" s="59">
        <v>52.471107816141703</v>
      </c>
    </row>
    <row r="235" spans="1:29">
      <c r="A235" s="57" t="s">
        <v>241</v>
      </c>
      <c r="B235" s="54">
        <v>7299</v>
      </c>
      <c r="C235" s="54">
        <v>1531875</v>
      </c>
      <c r="D235" s="54" t="s">
        <v>164</v>
      </c>
      <c r="E235" s="54" t="s">
        <v>126</v>
      </c>
      <c r="F235" s="54" t="s">
        <v>179</v>
      </c>
      <c r="G235" s="54" t="s">
        <v>118</v>
      </c>
      <c r="H235" s="62">
        <v>42214.565972222219</v>
      </c>
      <c r="I235" s="54" t="s">
        <v>180</v>
      </c>
      <c r="J235" s="54" t="s">
        <v>116</v>
      </c>
      <c r="K235" s="54" t="s">
        <v>165</v>
      </c>
      <c r="L235" s="54" t="s">
        <v>166</v>
      </c>
      <c r="M235" s="54" t="s">
        <v>183</v>
      </c>
      <c r="N235" s="54">
        <v>9.7000000000000003E-3</v>
      </c>
      <c r="O235" s="54" t="s">
        <v>149</v>
      </c>
      <c r="P235" s="54" t="b">
        <v>0</v>
      </c>
      <c r="Q235" s="54">
        <v>138261413</v>
      </c>
      <c r="R235" s="54" t="s">
        <v>150</v>
      </c>
      <c r="S235" s="54">
        <v>1E-3</v>
      </c>
      <c r="T235" s="54" t="s">
        <v>184</v>
      </c>
      <c r="U235" s="54">
        <v>2015</v>
      </c>
      <c r="V235" s="54" t="s">
        <v>151</v>
      </c>
      <c r="W235" s="54" t="s">
        <v>242</v>
      </c>
      <c r="X235" s="54" t="s">
        <v>243</v>
      </c>
      <c r="Y235" s="54" t="s">
        <v>155</v>
      </c>
      <c r="Z235" s="54">
        <v>456840</v>
      </c>
      <c r="AA235" s="54">
        <v>455364</v>
      </c>
      <c r="AB235" s="54">
        <v>-1.13455725358881</v>
      </c>
      <c r="AC235" s="60">
        <v>53.991201424557502</v>
      </c>
    </row>
    <row r="236" spans="1:29">
      <c r="A236" s="55" t="s">
        <v>187</v>
      </c>
      <c r="B236" s="56">
        <v>7299</v>
      </c>
      <c r="C236" s="56">
        <v>1783750</v>
      </c>
      <c r="D236" s="56" t="s">
        <v>164</v>
      </c>
      <c r="E236" s="56" t="s">
        <v>126</v>
      </c>
      <c r="F236" s="56" t="s">
        <v>179</v>
      </c>
      <c r="G236" s="56" t="s">
        <v>118</v>
      </c>
      <c r="H236" s="61">
        <v>42010.331250000003</v>
      </c>
      <c r="I236" s="56" t="s">
        <v>180</v>
      </c>
      <c r="J236" s="56" t="s">
        <v>116</v>
      </c>
      <c r="K236" s="56" t="s">
        <v>181</v>
      </c>
      <c r="L236" s="56" t="s">
        <v>182</v>
      </c>
      <c r="M236" s="56" t="s">
        <v>183</v>
      </c>
      <c r="N236" s="56">
        <v>7.0000000000000001E-3</v>
      </c>
      <c r="O236" s="56" t="s">
        <v>149</v>
      </c>
      <c r="P236" s="56" t="b">
        <v>0</v>
      </c>
      <c r="Q236" s="56">
        <v>138261413</v>
      </c>
      <c r="R236" s="56" t="s">
        <v>150</v>
      </c>
      <c r="S236" s="56">
        <v>1E-3</v>
      </c>
      <c r="T236" s="56" t="s">
        <v>184</v>
      </c>
      <c r="U236" s="56">
        <v>2015</v>
      </c>
      <c r="V236" s="56" t="s">
        <v>151</v>
      </c>
      <c r="W236" s="56" t="s">
        <v>188</v>
      </c>
      <c r="X236" s="56" t="s">
        <v>189</v>
      </c>
      <c r="Y236" s="56" t="s">
        <v>155</v>
      </c>
      <c r="Z236" s="56">
        <v>636400</v>
      </c>
      <c r="AA236" s="56">
        <v>291600</v>
      </c>
      <c r="AB236" s="56">
        <v>1.4791973795069699</v>
      </c>
      <c r="AC236" s="59">
        <v>52.471107816141703</v>
      </c>
    </row>
    <row r="237" spans="1:29">
      <c r="A237" s="57" t="s">
        <v>206</v>
      </c>
      <c r="B237" s="54">
        <v>7299</v>
      </c>
      <c r="C237" s="54">
        <v>1862560</v>
      </c>
      <c r="D237" s="54" t="s">
        <v>164</v>
      </c>
      <c r="E237" s="54" t="s">
        <v>126</v>
      </c>
      <c r="F237" s="54" t="s">
        <v>179</v>
      </c>
      <c r="G237" s="54" t="s">
        <v>118</v>
      </c>
      <c r="H237" s="62">
        <v>42772.429166666669</v>
      </c>
      <c r="I237" s="54" t="s">
        <v>180</v>
      </c>
      <c r="J237" s="54" t="s">
        <v>116</v>
      </c>
      <c r="K237" s="54" t="s">
        <v>199</v>
      </c>
      <c r="L237" s="54" t="s">
        <v>200</v>
      </c>
      <c r="M237" s="54" t="s">
        <v>183</v>
      </c>
      <c r="N237" s="54">
        <v>1.4999999999999999E-2</v>
      </c>
      <c r="O237" s="54" t="s">
        <v>149</v>
      </c>
      <c r="P237" s="54" t="b">
        <v>0</v>
      </c>
      <c r="Q237" s="54">
        <v>138261413</v>
      </c>
      <c r="R237" s="54" t="s">
        <v>150</v>
      </c>
      <c r="S237" s="54">
        <v>1E-3</v>
      </c>
      <c r="T237" s="54" t="s">
        <v>184</v>
      </c>
      <c r="U237" s="54">
        <v>2017</v>
      </c>
      <c r="V237" s="54" t="s">
        <v>151</v>
      </c>
      <c r="W237" s="54" t="s">
        <v>207</v>
      </c>
      <c r="X237" s="54" t="s">
        <v>208</v>
      </c>
      <c r="Y237" s="54" t="s">
        <v>155</v>
      </c>
      <c r="Z237" s="54">
        <v>515935</v>
      </c>
      <c r="AA237" s="54">
        <v>253417</v>
      </c>
      <c r="AB237" s="54">
        <v>-0.30632621725807402</v>
      </c>
      <c r="AC237" s="60">
        <v>52.1668520239771</v>
      </c>
    </row>
    <row r="238" spans="1:29">
      <c r="A238" s="55" t="s">
        <v>178</v>
      </c>
      <c r="B238" s="56">
        <v>7299</v>
      </c>
      <c r="C238" s="56">
        <v>2024399</v>
      </c>
      <c r="D238" s="56" t="s">
        <v>164</v>
      </c>
      <c r="E238" s="56" t="s">
        <v>126</v>
      </c>
      <c r="F238" s="56" t="s">
        <v>179</v>
      </c>
      <c r="G238" s="56" t="s">
        <v>118</v>
      </c>
      <c r="H238" s="61">
        <v>44881.568749999999</v>
      </c>
      <c r="I238" s="56" t="s">
        <v>180</v>
      </c>
      <c r="J238" s="56" t="s">
        <v>116</v>
      </c>
      <c r="K238" s="56" t="s">
        <v>181</v>
      </c>
      <c r="L238" s="56" t="s">
        <v>182</v>
      </c>
      <c r="M238" s="56" t="s">
        <v>183</v>
      </c>
      <c r="N238" s="56">
        <v>4.4999999999999997E-3</v>
      </c>
      <c r="O238" s="56" t="s">
        <v>149</v>
      </c>
      <c r="P238" s="56" t="b">
        <v>0</v>
      </c>
      <c r="Q238" s="56">
        <v>138261413</v>
      </c>
      <c r="R238" s="56" t="s">
        <v>150</v>
      </c>
      <c r="S238" s="56">
        <v>1E-3</v>
      </c>
      <c r="T238" s="56" t="s">
        <v>184</v>
      </c>
      <c r="U238" s="56">
        <v>2022</v>
      </c>
      <c r="V238" s="56" t="s">
        <v>151</v>
      </c>
      <c r="W238" s="56" t="s">
        <v>185</v>
      </c>
      <c r="X238" s="56" t="s">
        <v>186</v>
      </c>
      <c r="Y238" s="56" t="s">
        <v>155</v>
      </c>
      <c r="Z238" s="56">
        <v>620600</v>
      </c>
      <c r="AA238" s="56">
        <v>309500</v>
      </c>
      <c r="AB238" s="56">
        <v>1.2588812496391699</v>
      </c>
      <c r="AC238" s="59">
        <v>52.638374352215699</v>
      </c>
    </row>
    <row r="239" spans="1:29">
      <c r="A239" s="57" t="s">
        <v>214</v>
      </c>
      <c r="B239" s="54">
        <v>7299</v>
      </c>
      <c r="C239" s="54">
        <v>5252175</v>
      </c>
      <c r="D239" s="54" t="s">
        <v>164</v>
      </c>
      <c r="E239" s="54" t="s">
        <v>126</v>
      </c>
      <c r="F239" s="54" t="s">
        <v>205</v>
      </c>
      <c r="G239" s="54" t="s">
        <v>112</v>
      </c>
      <c r="H239" s="62">
        <v>43258.729166666664</v>
      </c>
      <c r="I239" s="54" t="s">
        <v>180</v>
      </c>
      <c r="J239" s="54" t="s">
        <v>116</v>
      </c>
      <c r="K239" s="54" t="s">
        <v>215</v>
      </c>
      <c r="L239" s="54" t="s">
        <v>216</v>
      </c>
      <c r="M239" s="54" t="s">
        <v>183</v>
      </c>
      <c r="N239" s="54">
        <v>2.3E-2</v>
      </c>
      <c r="O239" s="54" t="s">
        <v>149</v>
      </c>
      <c r="P239" s="54" t="b">
        <v>0</v>
      </c>
      <c r="Q239" s="54">
        <v>138261413</v>
      </c>
      <c r="R239" s="54" t="s">
        <v>150</v>
      </c>
      <c r="S239" s="54">
        <v>1E-3</v>
      </c>
      <c r="T239" s="54" t="s">
        <v>184</v>
      </c>
      <c r="U239" s="54">
        <v>2018</v>
      </c>
      <c r="V239" s="54" t="s">
        <v>151</v>
      </c>
      <c r="W239" s="54" t="s">
        <v>217</v>
      </c>
      <c r="X239" s="54" t="s">
        <v>218</v>
      </c>
      <c r="Y239" s="54" t="s">
        <v>155</v>
      </c>
      <c r="Z239" s="54">
        <v>376325</v>
      </c>
      <c r="AA239" s="54">
        <v>405313</v>
      </c>
      <c r="AB239" s="54">
        <v>-2.35874412504654</v>
      </c>
      <c r="AC239" s="60">
        <v>53.543918148915097</v>
      </c>
    </row>
    <row r="240" spans="1:29">
      <c r="A240" s="55" t="s">
        <v>178</v>
      </c>
      <c r="B240" s="56">
        <v>7299</v>
      </c>
      <c r="C240" s="56">
        <v>1784945</v>
      </c>
      <c r="D240" s="56" t="s">
        <v>164</v>
      </c>
      <c r="E240" s="56" t="s">
        <v>126</v>
      </c>
      <c r="F240" s="56" t="s">
        <v>179</v>
      </c>
      <c r="G240" s="56" t="s">
        <v>118</v>
      </c>
      <c r="H240" s="61">
        <v>42020.62222222222</v>
      </c>
      <c r="I240" s="56" t="s">
        <v>180</v>
      </c>
      <c r="J240" s="56" t="s">
        <v>116</v>
      </c>
      <c r="K240" s="56" t="s">
        <v>181</v>
      </c>
      <c r="L240" s="56" t="s">
        <v>182</v>
      </c>
      <c r="M240" s="56" t="s">
        <v>183</v>
      </c>
      <c r="N240" s="56">
        <v>8.0000000000000002E-3</v>
      </c>
      <c r="O240" s="56" t="s">
        <v>149</v>
      </c>
      <c r="P240" s="56" t="b">
        <v>0</v>
      </c>
      <c r="Q240" s="56">
        <v>138261413</v>
      </c>
      <c r="R240" s="56" t="s">
        <v>150</v>
      </c>
      <c r="S240" s="56">
        <v>1E-3</v>
      </c>
      <c r="T240" s="56" t="s">
        <v>184</v>
      </c>
      <c r="U240" s="56">
        <v>2015</v>
      </c>
      <c r="V240" s="56" t="s">
        <v>151</v>
      </c>
      <c r="W240" s="56" t="s">
        <v>185</v>
      </c>
      <c r="X240" s="56" t="s">
        <v>186</v>
      </c>
      <c r="Y240" s="56" t="s">
        <v>155</v>
      </c>
      <c r="Z240" s="56">
        <v>620600</v>
      </c>
      <c r="AA240" s="56">
        <v>309500</v>
      </c>
      <c r="AB240" s="56">
        <v>1.2588812496391699</v>
      </c>
      <c r="AC240" s="59">
        <v>52.638374352215699</v>
      </c>
    </row>
    <row r="241" spans="1:29">
      <c r="A241" s="57" t="s">
        <v>203</v>
      </c>
      <c r="B241" s="54">
        <v>7299</v>
      </c>
      <c r="C241" s="54">
        <v>1850957</v>
      </c>
      <c r="D241" s="54" t="s">
        <v>164</v>
      </c>
      <c r="E241" s="54" t="s">
        <v>126</v>
      </c>
      <c r="F241" s="54" t="s">
        <v>179</v>
      </c>
      <c r="G241" s="54" t="s">
        <v>118</v>
      </c>
      <c r="H241" s="62">
        <v>42676.381944444445</v>
      </c>
      <c r="I241" s="54" t="s">
        <v>180</v>
      </c>
      <c r="J241" s="54" t="s">
        <v>116</v>
      </c>
      <c r="K241" s="54" t="s">
        <v>146</v>
      </c>
      <c r="L241" s="54" t="s">
        <v>147</v>
      </c>
      <c r="M241" s="54" t="s">
        <v>183</v>
      </c>
      <c r="N241" s="54">
        <v>7.0999999999999994E-2</v>
      </c>
      <c r="O241" s="54" t="s">
        <v>149</v>
      </c>
      <c r="P241" s="54" t="b">
        <v>0</v>
      </c>
      <c r="Q241" s="54">
        <v>138261413</v>
      </c>
      <c r="R241" s="54" t="s">
        <v>150</v>
      </c>
      <c r="S241" s="54">
        <v>1E-3</v>
      </c>
      <c r="T241" s="54" t="s">
        <v>184</v>
      </c>
      <c r="U241" s="54">
        <v>2016</v>
      </c>
      <c r="V241" s="54" t="s">
        <v>151</v>
      </c>
      <c r="W241" s="54" t="s">
        <v>204</v>
      </c>
      <c r="X241" s="54" t="s">
        <v>154</v>
      </c>
      <c r="Y241" s="54" t="s">
        <v>155</v>
      </c>
      <c r="Z241" s="54">
        <v>507500</v>
      </c>
      <c r="AA241" s="54">
        <v>299100</v>
      </c>
      <c r="AB241" s="54">
        <v>-0.41497245145673001</v>
      </c>
      <c r="AC241" s="60">
        <v>52.579097446717</v>
      </c>
    </row>
    <row r="242" spans="1:29">
      <c r="A242" s="55" t="s">
        <v>206</v>
      </c>
      <c r="B242" s="56">
        <v>7299</v>
      </c>
      <c r="C242" s="56">
        <v>1847648</v>
      </c>
      <c r="D242" s="56" t="s">
        <v>164</v>
      </c>
      <c r="E242" s="56" t="s">
        <v>126</v>
      </c>
      <c r="F242" s="56" t="s">
        <v>179</v>
      </c>
      <c r="G242" s="56" t="s">
        <v>118</v>
      </c>
      <c r="H242" s="61">
        <v>42654.701388888891</v>
      </c>
      <c r="I242" s="56" t="s">
        <v>180</v>
      </c>
      <c r="J242" s="56" t="s">
        <v>116</v>
      </c>
      <c r="K242" s="56" t="s">
        <v>199</v>
      </c>
      <c r="L242" s="56" t="s">
        <v>200</v>
      </c>
      <c r="M242" s="56" t="s">
        <v>183</v>
      </c>
      <c r="N242" s="56">
        <v>5.3999999999999999E-2</v>
      </c>
      <c r="O242" s="56" t="s">
        <v>149</v>
      </c>
      <c r="P242" s="56" t="b">
        <v>0</v>
      </c>
      <c r="Q242" s="56">
        <v>138261413</v>
      </c>
      <c r="R242" s="56" t="s">
        <v>150</v>
      </c>
      <c r="S242" s="56">
        <v>1E-3</v>
      </c>
      <c r="T242" s="56" t="s">
        <v>184</v>
      </c>
      <c r="U242" s="56">
        <v>2016</v>
      </c>
      <c r="V242" s="56" t="s">
        <v>151</v>
      </c>
      <c r="W242" s="56" t="s">
        <v>207</v>
      </c>
      <c r="X242" s="56" t="s">
        <v>208</v>
      </c>
      <c r="Y242" s="56" t="s">
        <v>155</v>
      </c>
      <c r="Z242" s="56">
        <v>515935</v>
      </c>
      <c r="AA242" s="56">
        <v>253417</v>
      </c>
      <c r="AB242" s="56">
        <v>-0.30632621725807402</v>
      </c>
      <c r="AC242" s="59">
        <v>52.1668520239771</v>
      </c>
    </row>
    <row r="243" spans="1:29">
      <c r="A243" s="57" t="s">
        <v>206</v>
      </c>
      <c r="B243" s="54">
        <v>7299</v>
      </c>
      <c r="C243" s="54">
        <v>1869163</v>
      </c>
      <c r="D243" s="54" t="s">
        <v>164</v>
      </c>
      <c r="E243" s="54" t="s">
        <v>126</v>
      </c>
      <c r="F243" s="54" t="s">
        <v>179</v>
      </c>
      <c r="G243" s="54" t="s">
        <v>118</v>
      </c>
      <c r="H243" s="62">
        <v>42850.393055555556</v>
      </c>
      <c r="I243" s="54" t="s">
        <v>180</v>
      </c>
      <c r="J243" s="54" t="s">
        <v>116</v>
      </c>
      <c r="K243" s="54" t="s">
        <v>199</v>
      </c>
      <c r="L243" s="54" t="s">
        <v>200</v>
      </c>
      <c r="M243" s="54" t="s">
        <v>183</v>
      </c>
      <c r="N243" s="54">
        <v>0.05</v>
      </c>
      <c r="O243" s="54" t="s">
        <v>149</v>
      </c>
      <c r="P243" s="54" t="b">
        <v>0</v>
      </c>
      <c r="Q243" s="54">
        <v>138261413</v>
      </c>
      <c r="R243" s="54" t="s">
        <v>150</v>
      </c>
      <c r="S243" s="54">
        <v>1E-3</v>
      </c>
      <c r="T243" s="54" t="s">
        <v>184</v>
      </c>
      <c r="U243" s="54">
        <v>2017</v>
      </c>
      <c r="V243" s="54" t="s">
        <v>151</v>
      </c>
      <c r="W243" s="54" t="s">
        <v>207</v>
      </c>
      <c r="X243" s="54" t="s">
        <v>208</v>
      </c>
      <c r="Y243" s="54" t="s">
        <v>155</v>
      </c>
      <c r="Z243" s="54">
        <v>515935</v>
      </c>
      <c r="AA243" s="54">
        <v>253417</v>
      </c>
      <c r="AB243" s="54">
        <v>-0.30632621725807402</v>
      </c>
      <c r="AC243" s="60">
        <v>52.1668520239771</v>
      </c>
    </row>
    <row r="244" spans="1:29">
      <c r="A244" s="55" t="s">
        <v>187</v>
      </c>
      <c r="B244" s="56">
        <v>7299</v>
      </c>
      <c r="C244" s="56">
        <v>1951469</v>
      </c>
      <c r="D244" s="56" t="s">
        <v>164</v>
      </c>
      <c r="E244" s="56" t="s">
        <v>126</v>
      </c>
      <c r="F244" s="56" t="s">
        <v>205</v>
      </c>
      <c r="G244" s="56" t="s">
        <v>112</v>
      </c>
      <c r="H244" s="61">
        <v>43794.344444444447</v>
      </c>
      <c r="I244" s="56" t="s">
        <v>180</v>
      </c>
      <c r="J244" s="56" t="s">
        <v>116</v>
      </c>
      <c r="K244" s="56" t="s">
        <v>181</v>
      </c>
      <c r="L244" s="56" t="s">
        <v>182</v>
      </c>
      <c r="M244" s="56" t="s">
        <v>183</v>
      </c>
      <c r="N244" s="56">
        <v>8.3999999999999995E-3</v>
      </c>
      <c r="O244" s="56" t="s">
        <v>149</v>
      </c>
      <c r="P244" s="56" t="b">
        <v>0</v>
      </c>
      <c r="Q244" s="56">
        <v>138261413</v>
      </c>
      <c r="R244" s="56" t="s">
        <v>150</v>
      </c>
      <c r="S244" s="56">
        <v>1E-3</v>
      </c>
      <c r="T244" s="56" t="s">
        <v>184</v>
      </c>
      <c r="U244" s="56">
        <v>2019</v>
      </c>
      <c r="V244" s="56" t="s">
        <v>151</v>
      </c>
      <c r="W244" s="56" t="s">
        <v>188</v>
      </c>
      <c r="X244" s="56" t="s">
        <v>189</v>
      </c>
      <c r="Y244" s="56" t="s">
        <v>155</v>
      </c>
      <c r="Z244" s="56">
        <v>636400</v>
      </c>
      <c r="AA244" s="56">
        <v>291600</v>
      </c>
      <c r="AB244" s="56">
        <v>1.4791973795069699</v>
      </c>
      <c r="AC244" s="59">
        <v>52.471107816141703</v>
      </c>
    </row>
    <row r="245" spans="1:29">
      <c r="A245" s="57" t="s">
        <v>178</v>
      </c>
      <c r="B245" s="54">
        <v>7299</v>
      </c>
      <c r="C245" s="54">
        <v>1982078</v>
      </c>
      <c r="D245" s="54" t="s">
        <v>164</v>
      </c>
      <c r="E245" s="54" t="s">
        <v>126</v>
      </c>
      <c r="F245" s="54" t="s">
        <v>179</v>
      </c>
      <c r="G245" s="54" t="s">
        <v>118</v>
      </c>
      <c r="H245" s="62">
        <v>44329.587500000001</v>
      </c>
      <c r="I245" s="54" t="s">
        <v>180</v>
      </c>
      <c r="J245" s="54" t="s">
        <v>116</v>
      </c>
      <c r="K245" s="54" t="s">
        <v>181</v>
      </c>
      <c r="L245" s="54" t="s">
        <v>182</v>
      </c>
      <c r="M245" s="54" t="s">
        <v>183</v>
      </c>
      <c r="N245" s="54">
        <v>4.7999999999999996E-3</v>
      </c>
      <c r="O245" s="54" t="s">
        <v>149</v>
      </c>
      <c r="P245" s="54" t="b">
        <v>0</v>
      </c>
      <c r="Q245" s="54">
        <v>138261413</v>
      </c>
      <c r="R245" s="54" t="s">
        <v>150</v>
      </c>
      <c r="S245" s="54">
        <v>1E-3</v>
      </c>
      <c r="T245" s="54" t="s">
        <v>184</v>
      </c>
      <c r="U245" s="54">
        <v>2021</v>
      </c>
      <c r="V245" s="54" t="s">
        <v>151</v>
      </c>
      <c r="W245" s="54" t="s">
        <v>185</v>
      </c>
      <c r="X245" s="54" t="s">
        <v>186</v>
      </c>
      <c r="Y245" s="54" t="s">
        <v>155</v>
      </c>
      <c r="Z245" s="54">
        <v>620600</v>
      </c>
      <c r="AA245" s="54">
        <v>309500</v>
      </c>
      <c r="AB245" s="54">
        <v>1.2588812496391699</v>
      </c>
      <c r="AC245" s="60">
        <v>52.638374352215699</v>
      </c>
    </row>
    <row r="246" spans="1:29">
      <c r="A246" s="55" t="s">
        <v>187</v>
      </c>
      <c r="B246" s="56">
        <v>7299</v>
      </c>
      <c r="C246" s="56">
        <v>1791157</v>
      </c>
      <c r="D246" s="56" t="s">
        <v>164</v>
      </c>
      <c r="E246" s="56" t="s">
        <v>126</v>
      </c>
      <c r="F246" s="56" t="s">
        <v>179</v>
      </c>
      <c r="G246" s="56" t="s">
        <v>118</v>
      </c>
      <c r="H246" s="61">
        <v>42086.326388888891</v>
      </c>
      <c r="I246" s="56" t="s">
        <v>180</v>
      </c>
      <c r="J246" s="56" t="s">
        <v>116</v>
      </c>
      <c r="K246" s="56" t="s">
        <v>181</v>
      </c>
      <c r="L246" s="56" t="s">
        <v>182</v>
      </c>
      <c r="M246" s="56" t="s">
        <v>183</v>
      </c>
      <c r="N246" s="56">
        <v>1.7999999999999999E-2</v>
      </c>
      <c r="O246" s="56" t="s">
        <v>149</v>
      </c>
      <c r="P246" s="56" t="b">
        <v>0</v>
      </c>
      <c r="Q246" s="56">
        <v>138261413</v>
      </c>
      <c r="R246" s="56" t="s">
        <v>150</v>
      </c>
      <c r="S246" s="56">
        <v>1E-3</v>
      </c>
      <c r="T246" s="56" t="s">
        <v>184</v>
      </c>
      <c r="U246" s="56">
        <v>2015</v>
      </c>
      <c r="V246" s="56" t="s">
        <v>151</v>
      </c>
      <c r="W246" s="56" t="s">
        <v>188</v>
      </c>
      <c r="X246" s="56" t="s">
        <v>189</v>
      </c>
      <c r="Y246" s="56" t="s">
        <v>155</v>
      </c>
      <c r="Z246" s="56">
        <v>636400</v>
      </c>
      <c r="AA246" s="56">
        <v>291600</v>
      </c>
      <c r="AB246" s="56">
        <v>1.4791973795069699</v>
      </c>
      <c r="AC246" s="59">
        <v>52.471107816141703</v>
      </c>
    </row>
    <row r="247" spans="1:29">
      <c r="A247" s="57" t="s">
        <v>235</v>
      </c>
      <c r="B247" s="54">
        <v>7299</v>
      </c>
      <c r="C247" s="54">
        <v>4641139</v>
      </c>
      <c r="D247" s="54" t="s">
        <v>164</v>
      </c>
      <c r="E247" s="54" t="s">
        <v>126</v>
      </c>
      <c r="F247" s="54" t="s">
        <v>205</v>
      </c>
      <c r="G247" s="54" t="s">
        <v>112</v>
      </c>
      <c r="H247" s="62">
        <v>42408.355555555558</v>
      </c>
      <c r="I247" s="54" t="s">
        <v>180</v>
      </c>
      <c r="J247" s="54" t="s">
        <v>116</v>
      </c>
      <c r="K247" s="54" t="s">
        <v>237</v>
      </c>
      <c r="L247" s="54" t="s">
        <v>238</v>
      </c>
      <c r="M247" s="54" t="s">
        <v>183</v>
      </c>
      <c r="N247" s="54">
        <v>1.2E-2</v>
      </c>
      <c r="O247" s="54" t="s">
        <v>149</v>
      </c>
      <c r="P247" s="54" t="b">
        <v>0</v>
      </c>
      <c r="Q247" s="54">
        <v>138261413</v>
      </c>
      <c r="R247" s="54" t="s">
        <v>150</v>
      </c>
      <c r="S247" s="54">
        <v>1E-3</v>
      </c>
      <c r="T247" s="54" t="s">
        <v>184</v>
      </c>
      <c r="U247" s="54">
        <v>2016</v>
      </c>
      <c r="V247" s="54" t="s">
        <v>151</v>
      </c>
      <c r="W247" s="54" t="s">
        <v>239</v>
      </c>
      <c r="X247" s="54" t="s">
        <v>240</v>
      </c>
      <c r="Y247" s="54" t="s">
        <v>155</v>
      </c>
      <c r="Z247" s="54">
        <v>419190</v>
      </c>
      <c r="AA247" s="54">
        <v>291450</v>
      </c>
      <c r="AB247" s="54">
        <v>-1.7186140218863399</v>
      </c>
      <c r="AC247" s="60">
        <v>52.520595493892301</v>
      </c>
    </row>
    <row r="248" spans="1:29">
      <c r="A248" s="55" t="s">
        <v>206</v>
      </c>
      <c r="B248" s="56">
        <v>7299</v>
      </c>
      <c r="C248" s="56">
        <v>1989086</v>
      </c>
      <c r="D248" s="56" t="s">
        <v>164</v>
      </c>
      <c r="E248" s="56" t="s">
        <v>126</v>
      </c>
      <c r="F248" s="56" t="s">
        <v>179</v>
      </c>
      <c r="G248" s="56" t="s">
        <v>118</v>
      </c>
      <c r="H248" s="61">
        <v>44420.527083333334</v>
      </c>
      <c r="I248" s="56" t="s">
        <v>180</v>
      </c>
      <c r="J248" s="56" t="s">
        <v>116</v>
      </c>
      <c r="K248" s="56" t="s">
        <v>199</v>
      </c>
      <c r="L248" s="56" t="s">
        <v>200</v>
      </c>
      <c r="M248" s="56" t="s">
        <v>148</v>
      </c>
      <c r="N248" s="56">
        <v>4.2000000000000003E-2</v>
      </c>
      <c r="O248" s="56" t="s">
        <v>149</v>
      </c>
      <c r="P248" s="56" t="b">
        <v>0</v>
      </c>
      <c r="Q248" s="56">
        <v>138261413</v>
      </c>
      <c r="R248" s="56" t="s">
        <v>150</v>
      </c>
      <c r="S248" s="56">
        <v>1E-3</v>
      </c>
      <c r="T248" s="56" t="s">
        <v>184</v>
      </c>
      <c r="U248" s="56">
        <v>2021</v>
      </c>
      <c r="V248" s="56" t="s">
        <v>151</v>
      </c>
      <c r="W248" s="56" t="s">
        <v>207</v>
      </c>
      <c r="X248" s="56" t="s">
        <v>208</v>
      </c>
      <c r="Y248" s="56" t="s">
        <v>155</v>
      </c>
      <c r="Z248" s="56">
        <v>515935</v>
      </c>
      <c r="AA248" s="56">
        <v>253417</v>
      </c>
      <c r="AB248" s="56">
        <v>-0.30632621725807402</v>
      </c>
      <c r="AC248" s="59">
        <v>52.1668520239771</v>
      </c>
    </row>
    <row r="249" spans="1:29">
      <c r="A249" s="57" t="s">
        <v>288</v>
      </c>
      <c r="B249" s="54">
        <v>7299</v>
      </c>
      <c r="C249" s="54">
        <v>5282851</v>
      </c>
      <c r="D249" s="54" t="s">
        <v>164</v>
      </c>
      <c r="E249" s="54" t="s">
        <v>126</v>
      </c>
      <c r="F249" s="54" t="s">
        <v>205</v>
      </c>
      <c r="G249" s="54" t="s">
        <v>112</v>
      </c>
      <c r="H249" s="62">
        <v>43783.622916666667</v>
      </c>
      <c r="I249" s="54" t="s">
        <v>180</v>
      </c>
      <c r="J249" s="54" t="s">
        <v>116</v>
      </c>
      <c r="K249" s="54" t="s">
        <v>256</v>
      </c>
      <c r="L249" s="54" t="s">
        <v>257</v>
      </c>
      <c r="M249" s="54" t="s">
        <v>183</v>
      </c>
      <c r="N249" s="54">
        <v>8.5000000000000006E-3</v>
      </c>
      <c r="O249" s="54" t="s">
        <v>149</v>
      </c>
      <c r="P249" s="54" t="b">
        <v>0</v>
      </c>
      <c r="Q249" s="54">
        <v>138261413</v>
      </c>
      <c r="R249" s="54" t="s">
        <v>150</v>
      </c>
      <c r="S249" s="54">
        <v>1E-3</v>
      </c>
      <c r="T249" s="54" t="s">
        <v>184</v>
      </c>
      <c r="U249" s="54">
        <v>2019</v>
      </c>
      <c r="V249" s="54" t="s">
        <v>151</v>
      </c>
      <c r="W249" s="54" t="s">
        <v>289</v>
      </c>
      <c r="X249" s="54" t="s">
        <v>290</v>
      </c>
      <c r="Y249" s="54" t="s">
        <v>155</v>
      </c>
      <c r="Z249" s="54">
        <v>347589</v>
      </c>
      <c r="AA249" s="54">
        <v>412612</v>
      </c>
      <c r="AB249" s="54">
        <v>-2.7935865486517399</v>
      </c>
      <c r="AC249" s="60">
        <v>53.607429655734201</v>
      </c>
    </row>
    <row r="250" spans="1:29">
      <c r="A250" s="55" t="s">
        <v>187</v>
      </c>
      <c r="B250" s="56">
        <v>7299</v>
      </c>
      <c r="C250" s="56">
        <v>1842628</v>
      </c>
      <c r="D250" s="56" t="s">
        <v>164</v>
      </c>
      <c r="E250" s="56" t="s">
        <v>126</v>
      </c>
      <c r="F250" s="56" t="s">
        <v>179</v>
      </c>
      <c r="G250" s="56" t="s">
        <v>118</v>
      </c>
      <c r="H250" s="61">
        <v>42605.377083333333</v>
      </c>
      <c r="I250" s="56" t="s">
        <v>180</v>
      </c>
      <c r="J250" s="56" t="s">
        <v>116</v>
      </c>
      <c r="K250" s="56" t="s">
        <v>181</v>
      </c>
      <c r="L250" s="56" t="s">
        <v>182</v>
      </c>
      <c r="M250" s="56" t="s">
        <v>183</v>
      </c>
      <c r="N250" s="56">
        <v>7.3999999999999996E-2</v>
      </c>
      <c r="O250" s="56" t="s">
        <v>149</v>
      </c>
      <c r="P250" s="56" t="b">
        <v>0</v>
      </c>
      <c r="Q250" s="56">
        <v>138261413</v>
      </c>
      <c r="R250" s="56" t="s">
        <v>150</v>
      </c>
      <c r="S250" s="56">
        <v>1E-3</v>
      </c>
      <c r="T250" s="56" t="s">
        <v>184</v>
      </c>
      <c r="U250" s="56">
        <v>2016</v>
      </c>
      <c r="V250" s="56" t="s">
        <v>151</v>
      </c>
      <c r="W250" s="56" t="s">
        <v>188</v>
      </c>
      <c r="X250" s="56" t="s">
        <v>189</v>
      </c>
      <c r="Y250" s="56" t="s">
        <v>155</v>
      </c>
      <c r="Z250" s="56">
        <v>636400</v>
      </c>
      <c r="AA250" s="56">
        <v>291600</v>
      </c>
      <c r="AB250" s="56">
        <v>1.4791973795069699</v>
      </c>
      <c r="AC250" s="59">
        <v>52.471107816141703</v>
      </c>
    </row>
    <row r="251" spans="1:29">
      <c r="A251" s="57" t="s">
        <v>196</v>
      </c>
      <c r="B251" s="54">
        <v>7299</v>
      </c>
      <c r="C251" s="54">
        <v>1811940</v>
      </c>
      <c r="D251" s="54" t="s">
        <v>164</v>
      </c>
      <c r="E251" s="54" t="s">
        <v>126</v>
      </c>
      <c r="F251" s="54" t="s">
        <v>179</v>
      </c>
      <c r="G251" s="54" t="s">
        <v>118</v>
      </c>
      <c r="H251" s="62">
        <v>42286.617361111108</v>
      </c>
      <c r="I251" s="54" t="s">
        <v>180</v>
      </c>
      <c r="J251" s="54" t="s">
        <v>116</v>
      </c>
      <c r="K251" s="54" t="s">
        <v>181</v>
      </c>
      <c r="L251" s="54" t="s">
        <v>182</v>
      </c>
      <c r="M251" s="54" t="s">
        <v>183</v>
      </c>
      <c r="N251" s="54">
        <v>2.1999999999999999E-2</v>
      </c>
      <c r="O251" s="54" t="s">
        <v>149</v>
      </c>
      <c r="P251" s="54" t="b">
        <v>0</v>
      </c>
      <c r="Q251" s="54">
        <v>138261413</v>
      </c>
      <c r="R251" s="54" t="s">
        <v>150</v>
      </c>
      <c r="S251" s="54">
        <v>1E-3</v>
      </c>
      <c r="T251" s="54" t="s">
        <v>184</v>
      </c>
      <c r="U251" s="54">
        <v>2015</v>
      </c>
      <c r="V251" s="54" t="s">
        <v>151</v>
      </c>
      <c r="W251" s="54" t="s">
        <v>197</v>
      </c>
      <c r="X251" s="54" t="s">
        <v>186</v>
      </c>
      <c r="Y251" s="54" t="s">
        <v>155</v>
      </c>
      <c r="Z251" s="54">
        <v>624300</v>
      </c>
      <c r="AA251" s="54">
        <v>306800</v>
      </c>
      <c r="AB251" s="54">
        <v>1.3116346710660201</v>
      </c>
      <c r="AC251" s="60">
        <v>52.6126273253455</v>
      </c>
    </row>
    <row r="252" spans="1:29">
      <c r="A252" s="55" t="s">
        <v>203</v>
      </c>
      <c r="B252" s="56">
        <v>7299</v>
      </c>
      <c r="C252" s="56">
        <v>2024477</v>
      </c>
      <c r="D252" s="56" t="s">
        <v>164</v>
      </c>
      <c r="E252" s="56" t="s">
        <v>126</v>
      </c>
      <c r="F252" s="56" t="s">
        <v>179</v>
      </c>
      <c r="G252" s="56" t="s">
        <v>118</v>
      </c>
      <c r="H252" s="61">
        <v>44886.481249999997</v>
      </c>
      <c r="I252" s="56" t="s">
        <v>180</v>
      </c>
      <c r="J252" s="56" t="s">
        <v>116</v>
      </c>
      <c r="K252" s="56" t="s">
        <v>146</v>
      </c>
      <c r="L252" s="56" t="s">
        <v>147</v>
      </c>
      <c r="M252" s="56" t="s">
        <v>183</v>
      </c>
      <c r="N252" s="56">
        <v>1.4E-2</v>
      </c>
      <c r="O252" s="56" t="s">
        <v>149</v>
      </c>
      <c r="P252" s="56" t="b">
        <v>0</v>
      </c>
      <c r="Q252" s="56">
        <v>138261413</v>
      </c>
      <c r="R252" s="56" t="s">
        <v>150</v>
      </c>
      <c r="S252" s="56">
        <v>1E-3</v>
      </c>
      <c r="T252" s="56" t="s">
        <v>184</v>
      </c>
      <c r="U252" s="56">
        <v>2022</v>
      </c>
      <c r="V252" s="56" t="s">
        <v>151</v>
      </c>
      <c r="W252" s="56" t="s">
        <v>204</v>
      </c>
      <c r="X252" s="56" t="s">
        <v>154</v>
      </c>
      <c r="Y252" s="56" t="s">
        <v>155</v>
      </c>
      <c r="Z252" s="56">
        <v>507500</v>
      </c>
      <c r="AA252" s="56">
        <v>299100</v>
      </c>
      <c r="AB252" s="56">
        <v>-0.41497245145673001</v>
      </c>
      <c r="AC252" s="59">
        <v>52.579097446717</v>
      </c>
    </row>
    <row r="253" spans="1:29">
      <c r="A253" s="57" t="s">
        <v>310</v>
      </c>
      <c r="B253" s="54">
        <v>7299</v>
      </c>
      <c r="C253" s="54">
        <v>2006827</v>
      </c>
      <c r="D253" s="54" t="s">
        <v>164</v>
      </c>
      <c r="E253" s="54" t="s">
        <v>126</v>
      </c>
      <c r="F253" s="54" t="s">
        <v>236</v>
      </c>
      <c r="G253" s="54" t="s">
        <v>115</v>
      </c>
      <c r="H253" s="62">
        <v>44670.535416666666</v>
      </c>
      <c r="I253" s="54" t="s">
        <v>180</v>
      </c>
      <c r="J253" s="54" t="s">
        <v>116</v>
      </c>
      <c r="K253" s="54" t="s">
        <v>199</v>
      </c>
      <c r="L253" s="54" t="s">
        <v>200</v>
      </c>
      <c r="M253" s="54" t="s">
        <v>148</v>
      </c>
      <c r="N253" s="54">
        <v>0.2</v>
      </c>
      <c r="O253" s="54" t="s">
        <v>149</v>
      </c>
      <c r="P253" s="54" t="b">
        <v>0</v>
      </c>
      <c r="Q253" s="54">
        <v>138261413</v>
      </c>
      <c r="R253" s="54" t="s">
        <v>150</v>
      </c>
      <c r="S253" s="54">
        <v>1E-3</v>
      </c>
      <c r="T253" s="54" t="s">
        <v>184</v>
      </c>
      <c r="U253" s="54">
        <v>2022</v>
      </c>
      <c r="V253" s="54" t="s">
        <v>151</v>
      </c>
      <c r="W253" s="54" t="s">
        <v>311</v>
      </c>
      <c r="X253" s="54" t="s">
        <v>202</v>
      </c>
      <c r="Y253" s="54" t="s">
        <v>155</v>
      </c>
      <c r="Z253" s="54">
        <v>504393</v>
      </c>
      <c r="AA253" s="54">
        <v>236465</v>
      </c>
      <c r="AB253" s="54">
        <v>-0.480199861693483</v>
      </c>
      <c r="AC253" s="60">
        <v>52.016799361112099</v>
      </c>
    </row>
    <row r="254" spans="1:29">
      <c r="A254" s="55" t="s">
        <v>187</v>
      </c>
      <c r="B254" s="56">
        <v>7299</v>
      </c>
      <c r="C254" s="56">
        <v>1812071</v>
      </c>
      <c r="D254" s="56" t="s">
        <v>164</v>
      </c>
      <c r="E254" s="56" t="s">
        <v>126</v>
      </c>
      <c r="F254" s="56" t="s">
        <v>179</v>
      </c>
      <c r="G254" s="56" t="s">
        <v>118</v>
      </c>
      <c r="H254" s="61">
        <v>42289.659722222219</v>
      </c>
      <c r="I254" s="56" t="s">
        <v>180</v>
      </c>
      <c r="J254" s="56" t="s">
        <v>116</v>
      </c>
      <c r="K254" s="56" t="s">
        <v>181</v>
      </c>
      <c r="L254" s="56" t="s">
        <v>182</v>
      </c>
      <c r="M254" s="56" t="s">
        <v>183</v>
      </c>
      <c r="N254" s="56">
        <v>0.02</v>
      </c>
      <c r="O254" s="56" t="s">
        <v>149</v>
      </c>
      <c r="P254" s="56" t="b">
        <v>0</v>
      </c>
      <c r="Q254" s="56">
        <v>138261413</v>
      </c>
      <c r="R254" s="56" t="s">
        <v>150</v>
      </c>
      <c r="S254" s="56">
        <v>1E-3</v>
      </c>
      <c r="T254" s="56" t="s">
        <v>184</v>
      </c>
      <c r="U254" s="56">
        <v>2015</v>
      </c>
      <c r="V254" s="56" t="s">
        <v>151</v>
      </c>
      <c r="W254" s="56" t="s">
        <v>188</v>
      </c>
      <c r="X254" s="56" t="s">
        <v>189</v>
      </c>
      <c r="Y254" s="56" t="s">
        <v>155</v>
      </c>
      <c r="Z254" s="56">
        <v>636400</v>
      </c>
      <c r="AA254" s="56">
        <v>291600</v>
      </c>
      <c r="AB254" s="56">
        <v>1.4791973795069699</v>
      </c>
      <c r="AC254" s="59">
        <v>52.471107816141703</v>
      </c>
    </row>
    <row r="255" spans="1:29">
      <c r="A255" s="57" t="s">
        <v>187</v>
      </c>
      <c r="B255" s="54">
        <v>7299</v>
      </c>
      <c r="C255" s="54">
        <v>2006111</v>
      </c>
      <c r="D255" s="54" t="s">
        <v>164</v>
      </c>
      <c r="E255" s="54" t="s">
        <v>126</v>
      </c>
      <c r="F255" s="54" t="s">
        <v>179</v>
      </c>
      <c r="G255" s="54" t="s">
        <v>118</v>
      </c>
      <c r="H255" s="62">
        <v>44650.612500000003</v>
      </c>
      <c r="I255" s="54" t="s">
        <v>180</v>
      </c>
      <c r="J255" s="54" t="s">
        <v>116</v>
      </c>
      <c r="K255" s="54" t="s">
        <v>181</v>
      </c>
      <c r="L255" s="54" t="s">
        <v>182</v>
      </c>
      <c r="M255" s="54" t="s">
        <v>183</v>
      </c>
      <c r="N255" s="54">
        <v>1.2999999999999999E-2</v>
      </c>
      <c r="O255" s="54" t="s">
        <v>149</v>
      </c>
      <c r="P255" s="54" t="b">
        <v>0</v>
      </c>
      <c r="Q255" s="54">
        <v>138261413</v>
      </c>
      <c r="R255" s="54" t="s">
        <v>150</v>
      </c>
      <c r="S255" s="54">
        <v>1E-3</v>
      </c>
      <c r="T255" s="54" t="s">
        <v>184</v>
      </c>
      <c r="U255" s="54">
        <v>2022</v>
      </c>
      <c r="V255" s="54" t="s">
        <v>151</v>
      </c>
      <c r="W255" s="54" t="s">
        <v>188</v>
      </c>
      <c r="X255" s="54" t="s">
        <v>189</v>
      </c>
      <c r="Y255" s="54" t="s">
        <v>155</v>
      </c>
      <c r="Z255" s="54">
        <v>636400</v>
      </c>
      <c r="AA255" s="54">
        <v>291600</v>
      </c>
      <c r="AB255" s="54">
        <v>1.4791973795069699</v>
      </c>
      <c r="AC255" s="60">
        <v>52.471107816141703</v>
      </c>
    </row>
    <row r="256" spans="1:29">
      <c r="A256" s="55" t="s">
        <v>206</v>
      </c>
      <c r="B256" s="56">
        <v>7299</v>
      </c>
      <c r="C256" s="56">
        <v>1918255</v>
      </c>
      <c r="D256" s="56" t="s">
        <v>164</v>
      </c>
      <c r="E256" s="56" t="s">
        <v>126</v>
      </c>
      <c r="F256" s="56" t="s">
        <v>179</v>
      </c>
      <c r="G256" s="56" t="s">
        <v>118</v>
      </c>
      <c r="H256" s="61">
        <v>43423.568749999999</v>
      </c>
      <c r="I256" s="56" t="s">
        <v>180</v>
      </c>
      <c r="J256" s="56" t="s">
        <v>116</v>
      </c>
      <c r="K256" s="56" t="s">
        <v>199</v>
      </c>
      <c r="L256" s="56" t="s">
        <v>200</v>
      </c>
      <c r="M256" s="56" t="s">
        <v>183</v>
      </c>
      <c r="N256" s="56">
        <v>0.06</v>
      </c>
      <c r="O256" s="56" t="s">
        <v>149</v>
      </c>
      <c r="P256" s="56" t="b">
        <v>0</v>
      </c>
      <c r="Q256" s="56">
        <v>138261413</v>
      </c>
      <c r="R256" s="56" t="s">
        <v>150</v>
      </c>
      <c r="S256" s="56">
        <v>1E-3</v>
      </c>
      <c r="T256" s="56" t="s">
        <v>184</v>
      </c>
      <c r="U256" s="56">
        <v>2018</v>
      </c>
      <c r="V256" s="56" t="s">
        <v>151</v>
      </c>
      <c r="W256" s="56" t="s">
        <v>207</v>
      </c>
      <c r="X256" s="56" t="s">
        <v>208</v>
      </c>
      <c r="Y256" s="56" t="s">
        <v>155</v>
      </c>
      <c r="Z256" s="56">
        <v>515935</v>
      </c>
      <c r="AA256" s="56">
        <v>253417</v>
      </c>
      <c r="AB256" s="56">
        <v>-0.30632621725807402</v>
      </c>
      <c r="AC256" s="59">
        <v>52.1668520239771</v>
      </c>
    </row>
    <row r="257" spans="1:29">
      <c r="A257" s="57" t="s">
        <v>198</v>
      </c>
      <c r="B257" s="54">
        <v>7299</v>
      </c>
      <c r="C257" s="54">
        <v>1924212</v>
      </c>
      <c r="D257" s="54" t="s">
        <v>164</v>
      </c>
      <c r="E257" s="54" t="s">
        <v>126</v>
      </c>
      <c r="F257" s="54" t="s">
        <v>179</v>
      </c>
      <c r="G257" s="54" t="s">
        <v>118</v>
      </c>
      <c r="H257" s="62">
        <v>43490.361111111109</v>
      </c>
      <c r="I257" s="54" t="s">
        <v>180</v>
      </c>
      <c r="J257" s="54" t="s">
        <v>116</v>
      </c>
      <c r="K257" s="54" t="s">
        <v>199</v>
      </c>
      <c r="L257" s="54" t="s">
        <v>200</v>
      </c>
      <c r="M257" s="54" t="s">
        <v>183</v>
      </c>
      <c r="N257" s="54">
        <v>0.06</v>
      </c>
      <c r="O257" s="54" t="s">
        <v>149</v>
      </c>
      <c r="P257" s="54" t="b">
        <v>0</v>
      </c>
      <c r="Q257" s="54">
        <v>138261413</v>
      </c>
      <c r="R257" s="54" t="s">
        <v>150</v>
      </c>
      <c r="S257" s="54">
        <v>1E-3</v>
      </c>
      <c r="T257" s="54" t="s">
        <v>184</v>
      </c>
      <c r="U257" s="54">
        <v>2019</v>
      </c>
      <c r="V257" s="54" t="s">
        <v>151</v>
      </c>
      <c r="W257" s="54" t="s">
        <v>201</v>
      </c>
      <c r="X257" s="54" t="s">
        <v>202</v>
      </c>
      <c r="Y257" s="54" t="s">
        <v>155</v>
      </c>
      <c r="Z257" s="54">
        <v>516100</v>
      </c>
      <c r="AA257" s="54">
        <v>253300</v>
      </c>
      <c r="AB257" s="54">
        <v>-0.30395486908298303</v>
      </c>
      <c r="AC257" s="60">
        <v>52.1657659569386</v>
      </c>
    </row>
    <row r="258" spans="1:29">
      <c r="A258" s="55" t="s">
        <v>312</v>
      </c>
      <c r="B258" s="56">
        <v>7299</v>
      </c>
      <c r="C258" s="56">
        <v>1943525</v>
      </c>
      <c r="D258" s="56" t="s">
        <v>164</v>
      </c>
      <c r="E258" s="56" t="s">
        <v>126</v>
      </c>
      <c r="F258" s="56" t="s">
        <v>205</v>
      </c>
      <c r="G258" s="56" t="s">
        <v>112</v>
      </c>
      <c r="H258" s="61">
        <v>43713.48541666667</v>
      </c>
      <c r="I258" s="56" t="s">
        <v>180</v>
      </c>
      <c r="J258" s="56" t="s">
        <v>116</v>
      </c>
      <c r="K258" s="56" t="s">
        <v>199</v>
      </c>
      <c r="L258" s="56" t="s">
        <v>200</v>
      </c>
      <c r="M258" s="56" t="s">
        <v>183</v>
      </c>
      <c r="N258" s="56">
        <v>4.2999999999999997E-2</v>
      </c>
      <c r="O258" s="56" t="s">
        <v>149</v>
      </c>
      <c r="P258" s="56" t="b">
        <v>0</v>
      </c>
      <c r="Q258" s="56">
        <v>138261413</v>
      </c>
      <c r="R258" s="56" t="s">
        <v>150</v>
      </c>
      <c r="S258" s="56">
        <v>1E-3</v>
      </c>
      <c r="T258" s="56" t="s">
        <v>184</v>
      </c>
      <c r="U258" s="56">
        <v>2019</v>
      </c>
      <c r="V258" s="56" t="s">
        <v>151</v>
      </c>
      <c r="W258" s="56" t="s">
        <v>313</v>
      </c>
      <c r="X258" s="56" t="s">
        <v>314</v>
      </c>
      <c r="Y258" s="56" t="s">
        <v>155</v>
      </c>
      <c r="Z258" s="56">
        <v>539315</v>
      </c>
      <c r="AA258" s="56">
        <v>274729</v>
      </c>
      <c r="AB258" s="56">
        <v>4.4086155026487703E-2</v>
      </c>
      <c r="AC258" s="59">
        <v>52.352931410576304</v>
      </c>
    </row>
    <row r="259" spans="1:29">
      <c r="A259" s="57" t="s">
        <v>187</v>
      </c>
      <c r="B259" s="54">
        <v>7299</v>
      </c>
      <c r="C259" s="54">
        <v>1920410</v>
      </c>
      <c r="D259" s="54" t="s">
        <v>164</v>
      </c>
      <c r="E259" s="54" t="s">
        <v>126</v>
      </c>
      <c r="F259" s="54" t="s">
        <v>179</v>
      </c>
      <c r="G259" s="54" t="s">
        <v>118</v>
      </c>
      <c r="H259" s="62">
        <v>43444.343055555553</v>
      </c>
      <c r="I259" s="54" t="s">
        <v>180</v>
      </c>
      <c r="J259" s="54" t="s">
        <v>116</v>
      </c>
      <c r="K259" s="54" t="s">
        <v>181</v>
      </c>
      <c r="L259" s="54" t="s">
        <v>182</v>
      </c>
      <c r="M259" s="54" t="s">
        <v>183</v>
      </c>
      <c r="N259" s="54">
        <v>1.9E-2</v>
      </c>
      <c r="O259" s="54" t="s">
        <v>149</v>
      </c>
      <c r="P259" s="54" t="b">
        <v>0</v>
      </c>
      <c r="Q259" s="54">
        <v>138261413</v>
      </c>
      <c r="R259" s="54" t="s">
        <v>150</v>
      </c>
      <c r="S259" s="54">
        <v>1E-3</v>
      </c>
      <c r="T259" s="54" t="s">
        <v>184</v>
      </c>
      <c r="U259" s="54">
        <v>2018</v>
      </c>
      <c r="V259" s="54" t="s">
        <v>151</v>
      </c>
      <c r="W259" s="54" t="s">
        <v>188</v>
      </c>
      <c r="X259" s="54" t="s">
        <v>189</v>
      </c>
      <c r="Y259" s="54" t="s">
        <v>155</v>
      </c>
      <c r="Z259" s="54">
        <v>636400</v>
      </c>
      <c r="AA259" s="54">
        <v>291600</v>
      </c>
      <c r="AB259" s="54">
        <v>1.4791973795069699</v>
      </c>
      <c r="AC259" s="60">
        <v>52.471107816141703</v>
      </c>
    </row>
    <row r="260" spans="1:29">
      <c r="A260" s="55" t="s">
        <v>187</v>
      </c>
      <c r="B260" s="56">
        <v>7299</v>
      </c>
      <c r="C260" s="56">
        <v>1818413</v>
      </c>
      <c r="D260" s="56" t="s">
        <v>164</v>
      </c>
      <c r="E260" s="56" t="s">
        <v>126</v>
      </c>
      <c r="F260" s="56" t="s">
        <v>179</v>
      </c>
      <c r="G260" s="56" t="s">
        <v>118</v>
      </c>
      <c r="H260" s="61">
        <v>42340.420138888891</v>
      </c>
      <c r="I260" s="56" t="s">
        <v>180</v>
      </c>
      <c r="J260" s="56" t="s">
        <v>116</v>
      </c>
      <c r="K260" s="56" t="s">
        <v>181</v>
      </c>
      <c r="L260" s="56" t="s">
        <v>182</v>
      </c>
      <c r="M260" s="56" t="s">
        <v>183</v>
      </c>
      <c r="N260" s="56">
        <v>1.0999999999999999E-2</v>
      </c>
      <c r="O260" s="56" t="s">
        <v>149</v>
      </c>
      <c r="P260" s="56" t="b">
        <v>0</v>
      </c>
      <c r="Q260" s="56">
        <v>138261413</v>
      </c>
      <c r="R260" s="56" t="s">
        <v>150</v>
      </c>
      <c r="S260" s="56">
        <v>1E-3</v>
      </c>
      <c r="T260" s="56" t="s">
        <v>184</v>
      </c>
      <c r="U260" s="56">
        <v>2015</v>
      </c>
      <c r="V260" s="56" t="s">
        <v>151</v>
      </c>
      <c r="W260" s="56" t="s">
        <v>188</v>
      </c>
      <c r="X260" s="56" t="s">
        <v>189</v>
      </c>
      <c r="Y260" s="56" t="s">
        <v>155</v>
      </c>
      <c r="Z260" s="56">
        <v>636400</v>
      </c>
      <c r="AA260" s="56">
        <v>291600</v>
      </c>
      <c r="AB260" s="56">
        <v>1.4791973795069699</v>
      </c>
      <c r="AC260" s="59">
        <v>52.471107816141703</v>
      </c>
    </row>
    <row r="261" spans="1:29">
      <c r="A261" s="57" t="s">
        <v>206</v>
      </c>
      <c r="B261" s="54">
        <v>7299</v>
      </c>
      <c r="C261" s="54">
        <v>2019235</v>
      </c>
      <c r="D261" s="54" t="s">
        <v>164</v>
      </c>
      <c r="E261" s="54" t="s">
        <v>126</v>
      </c>
      <c r="F261" s="54" t="s">
        <v>179</v>
      </c>
      <c r="G261" s="54" t="s">
        <v>118</v>
      </c>
      <c r="H261" s="62">
        <v>44819.49722222222</v>
      </c>
      <c r="I261" s="54" t="s">
        <v>180</v>
      </c>
      <c r="J261" s="54" t="s">
        <v>116</v>
      </c>
      <c r="K261" s="54" t="s">
        <v>199</v>
      </c>
      <c r="L261" s="54" t="s">
        <v>200</v>
      </c>
      <c r="M261" s="54" t="s">
        <v>183</v>
      </c>
      <c r="N261" s="54">
        <v>5.2999999999999999E-2</v>
      </c>
      <c r="O261" s="54" t="s">
        <v>149</v>
      </c>
      <c r="P261" s="54" t="b">
        <v>0</v>
      </c>
      <c r="Q261" s="54">
        <v>138261413</v>
      </c>
      <c r="R261" s="54" t="s">
        <v>150</v>
      </c>
      <c r="S261" s="54">
        <v>1E-3</v>
      </c>
      <c r="T261" s="54" t="s">
        <v>184</v>
      </c>
      <c r="U261" s="54">
        <v>2022</v>
      </c>
      <c r="V261" s="54" t="s">
        <v>151</v>
      </c>
      <c r="W261" s="54" t="s">
        <v>207</v>
      </c>
      <c r="X261" s="54" t="s">
        <v>208</v>
      </c>
      <c r="Y261" s="54" t="s">
        <v>155</v>
      </c>
      <c r="Z261" s="54">
        <v>515935</v>
      </c>
      <c r="AA261" s="54">
        <v>253417</v>
      </c>
      <c r="AB261" s="54">
        <v>-0.30632621725807402</v>
      </c>
      <c r="AC261" s="60">
        <v>52.1668520239771</v>
      </c>
    </row>
    <row r="262" spans="1:29">
      <c r="A262" s="55" t="s">
        <v>244</v>
      </c>
      <c r="B262" s="56">
        <v>7299</v>
      </c>
      <c r="C262" s="56">
        <v>4777134</v>
      </c>
      <c r="D262" s="56" t="s">
        <v>164</v>
      </c>
      <c r="E262" s="56" t="s">
        <v>126</v>
      </c>
      <c r="F262" s="56" t="s">
        <v>236</v>
      </c>
      <c r="G262" s="56" t="s">
        <v>115</v>
      </c>
      <c r="H262" s="61">
        <v>44403.474999999999</v>
      </c>
      <c r="I262" s="56" t="s">
        <v>180</v>
      </c>
      <c r="J262" s="56" t="s">
        <v>116</v>
      </c>
      <c r="K262" s="56" t="s">
        <v>237</v>
      </c>
      <c r="L262" s="56" t="s">
        <v>238</v>
      </c>
      <c r="M262" s="56" t="s">
        <v>148</v>
      </c>
      <c r="N262" s="56">
        <v>1.7000000000000001E-2</v>
      </c>
      <c r="O262" s="56" t="s">
        <v>149</v>
      </c>
      <c r="P262" s="56" t="b">
        <v>0</v>
      </c>
      <c r="Q262" s="56">
        <v>138261413</v>
      </c>
      <c r="R262" s="56" t="s">
        <v>150</v>
      </c>
      <c r="S262" s="56">
        <v>1E-3</v>
      </c>
      <c r="T262" s="56" t="s">
        <v>184</v>
      </c>
      <c r="U262" s="56">
        <v>2021</v>
      </c>
      <c r="V262" s="56" t="s">
        <v>151</v>
      </c>
      <c r="W262" s="56" t="s">
        <v>245</v>
      </c>
      <c r="X262" s="56" t="s">
        <v>246</v>
      </c>
      <c r="Y262" s="56" t="s">
        <v>155</v>
      </c>
      <c r="Z262" s="56">
        <v>423475</v>
      </c>
      <c r="AA262" s="56">
        <v>247849</v>
      </c>
      <c r="AB262" s="56">
        <v>-1.65849318792552</v>
      </c>
      <c r="AC262" s="59">
        <v>52.128454142052902</v>
      </c>
    </row>
    <row r="263" spans="1:29">
      <c r="A263" s="57" t="s">
        <v>178</v>
      </c>
      <c r="B263" s="54">
        <v>7299</v>
      </c>
      <c r="C263" s="54">
        <v>1914886</v>
      </c>
      <c r="D263" s="54" t="s">
        <v>164</v>
      </c>
      <c r="E263" s="54" t="s">
        <v>126</v>
      </c>
      <c r="F263" s="54" t="s">
        <v>179</v>
      </c>
      <c r="G263" s="54" t="s">
        <v>118</v>
      </c>
      <c r="H263" s="62">
        <v>43378.524305555555</v>
      </c>
      <c r="I263" s="54" t="s">
        <v>180</v>
      </c>
      <c r="J263" s="54" t="s">
        <v>116</v>
      </c>
      <c r="K263" s="54" t="s">
        <v>181</v>
      </c>
      <c r="L263" s="54" t="s">
        <v>182</v>
      </c>
      <c r="M263" s="54" t="s">
        <v>183</v>
      </c>
      <c r="N263" s="54">
        <v>1.2E-2</v>
      </c>
      <c r="O263" s="54" t="s">
        <v>149</v>
      </c>
      <c r="P263" s="54" t="b">
        <v>0</v>
      </c>
      <c r="Q263" s="54">
        <v>138261413</v>
      </c>
      <c r="R263" s="54" t="s">
        <v>150</v>
      </c>
      <c r="S263" s="54">
        <v>1E-3</v>
      </c>
      <c r="T263" s="54" t="s">
        <v>184</v>
      </c>
      <c r="U263" s="54">
        <v>2018</v>
      </c>
      <c r="V263" s="54" t="s">
        <v>151</v>
      </c>
      <c r="W263" s="54" t="s">
        <v>185</v>
      </c>
      <c r="X263" s="54" t="s">
        <v>186</v>
      </c>
      <c r="Y263" s="54" t="s">
        <v>155</v>
      </c>
      <c r="Z263" s="54">
        <v>620600</v>
      </c>
      <c r="AA263" s="54">
        <v>309500</v>
      </c>
      <c r="AB263" s="54">
        <v>1.2588812496391699</v>
      </c>
      <c r="AC263" s="60">
        <v>52.638374352215699</v>
      </c>
    </row>
    <row r="264" spans="1:29">
      <c r="A264" s="55" t="s">
        <v>214</v>
      </c>
      <c r="B264" s="56">
        <v>7299</v>
      </c>
      <c r="C264" s="56">
        <v>5227095</v>
      </c>
      <c r="D264" s="56" t="s">
        <v>164</v>
      </c>
      <c r="E264" s="56" t="s">
        <v>126</v>
      </c>
      <c r="F264" s="56" t="s">
        <v>205</v>
      </c>
      <c r="G264" s="56" t="s">
        <v>112</v>
      </c>
      <c r="H264" s="61">
        <v>43049.405555555553</v>
      </c>
      <c r="I264" s="56" t="s">
        <v>180</v>
      </c>
      <c r="J264" s="56" t="s">
        <v>116</v>
      </c>
      <c r="K264" s="56" t="s">
        <v>215</v>
      </c>
      <c r="L264" s="56" t="s">
        <v>216</v>
      </c>
      <c r="M264" s="56" t="s">
        <v>183</v>
      </c>
      <c r="N264" s="56">
        <v>8.0000000000000002E-3</v>
      </c>
      <c r="O264" s="56" t="s">
        <v>149</v>
      </c>
      <c r="P264" s="56" t="b">
        <v>0</v>
      </c>
      <c r="Q264" s="56">
        <v>138261413</v>
      </c>
      <c r="R264" s="56" t="s">
        <v>150</v>
      </c>
      <c r="S264" s="56">
        <v>1E-3</v>
      </c>
      <c r="T264" s="56" t="s">
        <v>184</v>
      </c>
      <c r="U264" s="56">
        <v>2017</v>
      </c>
      <c r="V264" s="56" t="s">
        <v>151</v>
      </c>
      <c r="W264" s="56" t="s">
        <v>217</v>
      </c>
      <c r="X264" s="56" t="s">
        <v>218</v>
      </c>
      <c r="Y264" s="56" t="s">
        <v>155</v>
      </c>
      <c r="Z264" s="56">
        <v>376325</v>
      </c>
      <c r="AA264" s="56">
        <v>405313</v>
      </c>
      <c r="AB264" s="56">
        <v>-2.35874412504654</v>
      </c>
      <c r="AC264" s="59">
        <v>53.543918148915097</v>
      </c>
    </row>
    <row r="265" spans="1:29">
      <c r="A265" s="57" t="s">
        <v>187</v>
      </c>
      <c r="B265" s="54">
        <v>7299</v>
      </c>
      <c r="C265" s="54">
        <v>1986745</v>
      </c>
      <c r="D265" s="54" t="s">
        <v>164</v>
      </c>
      <c r="E265" s="54" t="s">
        <v>126</v>
      </c>
      <c r="F265" s="54" t="s">
        <v>179</v>
      </c>
      <c r="G265" s="54" t="s">
        <v>118</v>
      </c>
      <c r="H265" s="62">
        <v>44390.416666666664</v>
      </c>
      <c r="I265" s="54" t="s">
        <v>180</v>
      </c>
      <c r="J265" s="54" t="s">
        <v>116</v>
      </c>
      <c r="K265" s="54" t="s">
        <v>181</v>
      </c>
      <c r="L265" s="54" t="s">
        <v>182</v>
      </c>
      <c r="M265" s="54" t="s">
        <v>183</v>
      </c>
      <c r="N265" s="54">
        <v>9.9000000000000008E-3</v>
      </c>
      <c r="O265" s="54" t="s">
        <v>149</v>
      </c>
      <c r="P265" s="54" t="b">
        <v>0</v>
      </c>
      <c r="Q265" s="54">
        <v>138261413</v>
      </c>
      <c r="R265" s="54" t="s">
        <v>150</v>
      </c>
      <c r="S265" s="54">
        <v>1E-3</v>
      </c>
      <c r="T265" s="54" t="s">
        <v>184</v>
      </c>
      <c r="U265" s="54">
        <v>2021</v>
      </c>
      <c r="V265" s="54" t="s">
        <v>151</v>
      </c>
      <c r="W265" s="54" t="s">
        <v>188</v>
      </c>
      <c r="X265" s="54" t="s">
        <v>189</v>
      </c>
      <c r="Y265" s="54" t="s">
        <v>155</v>
      </c>
      <c r="Z265" s="54">
        <v>636400</v>
      </c>
      <c r="AA265" s="54">
        <v>291600</v>
      </c>
      <c r="AB265" s="54">
        <v>1.4791973795069699</v>
      </c>
      <c r="AC265" s="60">
        <v>52.471107816141703</v>
      </c>
    </row>
    <row r="266" spans="1:29">
      <c r="A266" s="55" t="s">
        <v>178</v>
      </c>
      <c r="B266" s="56">
        <v>7299</v>
      </c>
      <c r="C266" s="56">
        <v>1800339</v>
      </c>
      <c r="D266" s="56" t="s">
        <v>164</v>
      </c>
      <c r="E266" s="56" t="s">
        <v>126</v>
      </c>
      <c r="F266" s="56" t="s">
        <v>179</v>
      </c>
      <c r="G266" s="56" t="s">
        <v>118</v>
      </c>
      <c r="H266" s="61">
        <v>42171.429166666669</v>
      </c>
      <c r="I266" s="56" t="s">
        <v>180</v>
      </c>
      <c r="J266" s="56" t="s">
        <v>116</v>
      </c>
      <c r="K266" s="56" t="s">
        <v>181</v>
      </c>
      <c r="L266" s="56" t="s">
        <v>182</v>
      </c>
      <c r="M266" s="56" t="s">
        <v>183</v>
      </c>
      <c r="N266" s="56">
        <v>1.2E-2</v>
      </c>
      <c r="O266" s="56" t="s">
        <v>149</v>
      </c>
      <c r="P266" s="56" t="b">
        <v>0</v>
      </c>
      <c r="Q266" s="56">
        <v>138261413</v>
      </c>
      <c r="R266" s="56" t="s">
        <v>150</v>
      </c>
      <c r="S266" s="56">
        <v>1E-3</v>
      </c>
      <c r="T266" s="56" t="s">
        <v>184</v>
      </c>
      <c r="U266" s="56">
        <v>2015</v>
      </c>
      <c r="V266" s="56" t="s">
        <v>151</v>
      </c>
      <c r="W266" s="56" t="s">
        <v>185</v>
      </c>
      <c r="X266" s="56" t="s">
        <v>186</v>
      </c>
      <c r="Y266" s="56" t="s">
        <v>155</v>
      </c>
      <c r="Z266" s="56">
        <v>620600</v>
      </c>
      <c r="AA266" s="56">
        <v>309500</v>
      </c>
      <c r="AB266" s="56">
        <v>1.2588812496391699</v>
      </c>
      <c r="AC266" s="59">
        <v>52.638374352215699</v>
      </c>
    </row>
    <row r="267" spans="1:29">
      <c r="A267" s="57" t="s">
        <v>190</v>
      </c>
      <c r="B267" s="54">
        <v>7299</v>
      </c>
      <c r="C267" s="54">
        <v>4656572</v>
      </c>
      <c r="D267" s="54" t="s">
        <v>164</v>
      </c>
      <c r="E267" s="54" t="s">
        <v>126</v>
      </c>
      <c r="F267" s="54" t="s">
        <v>205</v>
      </c>
      <c r="G267" s="54" t="s">
        <v>112</v>
      </c>
      <c r="H267" s="62">
        <v>42587.627083333333</v>
      </c>
      <c r="I267" s="54" t="s">
        <v>191</v>
      </c>
      <c r="J267" s="54" t="s">
        <v>119</v>
      </c>
      <c r="K267" s="54" t="s">
        <v>192</v>
      </c>
      <c r="L267" s="54" t="s">
        <v>193</v>
      </c>
      <c r="M267" s="54" t="s">
        <v>183</v>
      </c>
      <c r="N267" s="54">
        <v>3.0000000000000001E-3</v>
      </c>
      <c r="O267" s="54" t="s">
        <v>149</v>
      </c>
      <c r="P267" s="54" t="b">
        <v>0</v>
      </c>
      <c r="Q267" s="54">
        <v>138261413</v>
      </c>
      <c r="R267" s="54" t="s">
        <v>150</v>
      </c>
      <c r="S267" s="54">
        <v>1E-3</v>
      </c>
      <c r="T267" s="54" t="s">
        <v>184</v>
      </c>
      <c r="U267" s="54">
        <v>2016</v>
      </c>
      <c r="V267" s="54" t="s">
        <v>151</v>
      </c>
      <c r="W267" s="54" t="s">
        <v>194</v>
      </c>
      <c r="X267" s="54" t="s">
        <v>195</v>
      </c>
      <c r="Y267" s="54" t="s">
        <v>155</v>
      </c>
      <c r="Z267" s="54">
        <v>357000</v>
      </c>
      <c r="AA267" s="54">
        <v>237460</v>
      </c>
      <c r="AB267" s="54">
        <v>-2.62823009845419</v>
      </c>
      <c r="AC267" s="60">
        <v>52.033868710239098</v>
      </c>
    </row>
    <row r="268" spans="1:29">
      <c r="A268" s="55" t="s">
        <v>224</v>
      </c>
      <c r="B268" s="56">
        <v>7299</v>
      </c>
      <c r="C268" s="56">
        <v>1848006</v>
      </c>
      <c r="D268" s="56" t="s">
        <v>164</v>
      </c>
      <c r="E268" s="56" t="s">
        <v>126</v>
      </c>
      <c r="F268" s="56" t="s">
        <v>179</v>
      </c>
      <c r="G268" s="56" t="s">
        <v>118</v>
      </c>
      <c r="H268" s="61">
        <v>42660.575694444444</v>
      </c>
      <c r="I268" s="56" t="s">
        <v>180</v>
      </c>
      <c r="J268" s="56" t="s">
        <v>116</v>
      </c>
      <c r="K268" s="56" t="s">
        <v>146</v>
      </c>
      <c r="L268" s="56" t="s">
        <v>147</v>
      </c>
      <c r="M268" s="56" t="s">
        <v>183</v>
      </c>
      <c r="N268" s="56">
        <v>1.4999999999999999E-2</v>
      </c>
      <c r="O268" s="56" t="s">
        <v>149</v>
      </c>
      <c r="P268" s="56" t="b">
        <v>0</v>
      </c>
      <c r="Q268" s="56">
        <v>138261413</v>
      </c>
      <c r="R268" s="56" t="s">
        <v>150</v>
      </c>
      <c r="S268" s="56">
        <v>1E-3</v>
      </c>
      <c r="T268" s="56" t="s">
        <v>184</v>
      </c>
      <c r="U268" s="56">
        <v>2016</v>
      </c>
      <c r="V268" s="56" t="s">
        <v>151</v>
      </c>
      <c r="W268" s="56" t="s">
        <v>225</v>
      </c>
      <c r="X268" s="56" t="s">
        <v>226</v>
      </c>
      <c r="Y268" s="56" t="s">
        <v>155</v>
      </c>
      <c r="Z268" s="56">
        <v>500098</v>
      </c>
      <c r="AA268" s="56">
        <v>402866</v>
      </c>
      <c r="AB268" s="56">
        <v>-0.49196935841400102</v>
      </c>
      <c r="AC268" s="59">
        <v>53.512954618294103</v>
      </c>
    </row>
    <row r="269" spans="1:29">
      <c r="A269" s="57" t="s">
        <v>224</v>
      </c>
      <c r="B269" s="54">
        <v>7299</v>
      </c>
      <c r="C269" s="54">
        <v>1914907</v>
      </c>
      <c r="D269" s="54" t="s">
        <v>164</v>
      </c>
      <c r="E269" s="54" t="s">
        <v>126</v>
      </c>
      <c r="F269" s="54" t="s">
        <v>179</v>
      </c>
      <c r="G269" s="54" t="s">
        <v>118</v>
      </c>
      <c r="H269" s="62">
        <v>43378.515277777777</v>
      </c>
      <c r="I269" s="54" t="s">
        <v>180</v>
      </c>
      <c r="J269" s="54" t="s">
        <v>116</v>
      </c>
      <c r="K269" s="54" t="s">
        <v>146</v>
      </c>
      <c r="L269" s="54" t="s">
        <v>147</v>
      </c>
      <c r="M269" s="54" t="s">
        <v>183</v>
      </c>
      <c r="N269" s="54">
        <v>0.02</v>
      </c>
      <c r="O269" s="54" t="s">
        <v>149</v>
      </c>
      <c r="P269" s="54" t="b">
        <v>0</v>
      </c>
      <c r="Q269" s="54">
        <v>138261413</v>
      </c>
      <c r="R269" s="54" t="s">
        <v>150</v>
      </c>
      <c r="S269" s="54">
        <v>1E-3</v>
      </c>
      <c r="T269" s="54" t="s">
        <v>184</v>
      </c>
      <c r="U269" s="54">
        <v>2018</v>
      </c>
      <c r="V269" s="54" t="s">
        <v>151</v>
      </c>
      <c r="W269" s="54" t="s">
        <v>225</v>
      </c>
      <c r="X269" s="54" t="s">
        <v>226</v>
      </c>
      <c r="Y269" s="54" t="s">
        <v>155</v>
      </c>
      <c r="Z269" s="54">
        <v>500098</v>
      </c>
      <c r="AA269" s="54">
        <v>402866</v>
      </c>
      <c r="AB269" s="54">
        <v>-0.49196935841400102</v>
      </c>
      <c r="AC269" s="60">
        <v>53.512954618294103</v>
      </c>
    </row>
    <row r="270" spans="1:29">
      <c r="A270" s="55" t="s">
        <v>224</v>
      </c>
      <c r="B270" s="56">
        <v>7299</v>
      </c>
      <c r="C270" s="56">
        <v>1844565</v>
      </c>
      <c r="D270" s="56" t="s">
        <v>164</v>
      </c>
      <c r="E270" s="56" t="s">
        <v>126</v>
      </c>
      <c r="F270" s="56" t="s">
        <v>179</v>
      </c>
      <c r="G270" s="56" t="s">
        <v>118</v>
      </c>
      <c r="H270" s="61">
        <v>42619.486805555556</v>
      </c>
      <c r="I270" s="56" t="s">
        <v>180</v>
      </c>
      <c r="J270" s="56" t="s">
        <v>116</v>
      </c>
      <c r="K270" s="56" t="s">
        <v>146</v>
      </c>
      <c r="L270" s="56" t="s">
        <v>147</v>
      </c>
      <c r="M270" s="56" t="s">
        <v>183</v>
      </c>
      <c r="N270" s="56">
        <v>1.4E-2</v>
      </c>
      <c r="O270" s="56" t="s">
        <v>149</v>
      </c>
      <c r="P270" s="56" t="b">
        <v>0</v>
      </c>
      <c r="Q270" s="56">
        <v>138261413</v>
      </c>
      <c r="R270" s="56" t="s">
        <v>150</v>
      </c>
      <c r="S270" s="56">
        <v>1E-3</v>
      </c>
      <c r="T270" s="56" t="s">
        <v>184</v>
      </c>
      <c r="U270" s="56">
        <v>2016</v>
      </c>
      <c r="V270" s="56" t="s">
        <v>151</v>
      </c>
      <c r="W270" s="56" t="s">
        <v>225</v>
      </c>
      <c r="X270" s="56" t="s">
        <v>226</v>
      </c>
      <c r="Y270" s="56" t="s">
        <v>155</v>
      </c>
      <c r="Z270" s="56">
        <v>500098</v>
      </c>
      <c r="AA270" s="56">
        <v>402866</v>
      </c>
      <c r="AB270" s="56">
        <v>-0.49196935841400102</v>
      </c>
      <c r="AC270" s="59">
        <v>53.512954618294103</v>
      </c>
    </row>
    <row r="271" spans="1:29">
      <c r="A271" s="57" t="s">
        <v>241</v>
      </c>
      <c r="B271" s="54">
        <v>7299</v>
      </c>
      <c r="C271" s="54">
        <v>1574322</v>
      </c>
      <c r="D271" s="54" t="s">
        <v>164</v>
      </c>
      <c r="E271" s="54" t="s">
        <v>126</v>
      </c>
      <c r="F271" s="54" t="s">
        <v>179</v>
      </c>
      <c r="G271" s="54" t="s">
        <v>118</v>
      </c>
      <c r="H271" s="62">
        <v>42765.424305555556</v>
      </c>
      <c r="I271" s="54" t="s">
        <v>180</v>
      </c>
      <c r="J271" s="54" t="s">
        <v>116</v>
      </c>
      <c r="K271" s="54" t="s">
        <v>165</v>
      </c>
      <c r="L271" s="54" t="s">
        <v>166</v>
      </c>
      <c r="M271" s="54" t="s">
        <v>183</v>
      </c>
      <c r="N271" s="54">
        <v>2.8999999999999998E-3</v>
      </c>
      <c r="O271" s="54" t="s">
        <v>149</v>
      </c>
      <c r="P271" s="54" t="b">
        <v>0</v>
      </c>
      <c r="Q271" s="54">
        <v>138261413</v>
      </c>
      <c r="R271" s="54" t="s">
        <v>150</v>
      </c>
      <c r="S271" s="54">
        <v>1E-3</v>
      </c>
      <c r="T271" s="54" t="s">
        <v>184</v>
      </c>
      <c r="U271" s="54">
        <v>2017</v>
      </c>
      <c r="V271" s="54" t="s">
        <v>151</v>
      </c>
      <c r="W271" s="54" t="s">
        <v>242</v>
      </c>
      <c r="X271" s="54" t="s">
        <v>243</v>
      </c>
      <c r="Y271" s="54" t="s">
        <v>155</v>
      </c>
      <c r="Z271" s="54">
        <v>456840</v>
      </c>
      <c r="AA271" s="54">
        <v>455364</v>
      </c>
      <c r="AB271" s="54">
        <v>-1.13455725358881</v>
      </c>
      <c r="AC271" s="60">
        <v>53.991201424557502</v>
      </c>
    </row>
    <row r="272" spans="1:29">
      <c r="A272" s="55" t="s">
        <v>198</v>
      </c>
      <c r="B272" s="56">
        <v>7299</v>
      </c>
      <c r="C272" s="56">
        <v>1854134</v>
      </c>
      <c r="D272" s="56" t="s">
        <v>164</v>
      </c>
      <c r="E272" s="56" t="s">
        <v>126</v>
      </c>
      <c r="F272" s="56" t="s">
        <v>179</v>
      </c>
      <c r="G272" s="56" t="s">
        <v>118</v>
      </c>
      <c r="H272" s="61">
        <v>42698.600694444445</v>
      </c>
      <c r="I272" s="56" t="s">
        <v>180</v>
      </c>
      <c r="J272" s="56" t="s">
        <v>116</v>
      </c>
      <c r="K272" s="56" t="s">
        <v>199</v>
      </c>
      <c r="L272" s="56" t="s">
        <v>200</v>
      </c>
      <c r="M272" s="56" t="s">
        <v>183</v>
      </c>
      <c r="N272" s="56">
        <v>5.6000000000000001E-2</v>
      </c>
      <c r="O272" s="56" t="s">
        <v>149</v>
      </c>
      <c r="P272" s="56" t="b">
        <v>0</v>
      </c>
      <c r="Q272" s="56">
        <v>138261413</v>
      </c>
      <c r="R272" s="56" t="s">
        <v>150</v>
      </c>
      <c r="S272" s="56">
        <v>1E-3</v>
      </c>
      <c r="T272" s="56" t="s">
        <v>184</v>
      </c>
      <c r="U272" s="56">
        <v>2016</v>
      </c>
      <c r="V272" s="56" t="s">
        <v>151</v>
      </c>
      <c r="W272" s="56" t="s">
        <v>201</v>
      </c>
      <c r="X272" s="56" t="s">
        <v>202</v>
      </c>
      <c r="Y272" s="56" t="s">
        <v>155</v>
      </c>
      <c r="Z272" s="56">
        <v>516100</v>
      </c>
      <c r="AA272" s="56">
        <v>253300</v>
      </c>
      <c r="AB272" s="56">
        <v>-0.30395486908298303</v>
      </c>
      <c r="AC272" s="59">
        <v>52.1657659569386</v>
      </c>
    </row>
    <row r="273" spans="1:29">
      <c r="A273" s="57" t="s">
        <v>187</v>
      </c>
      <c r="B273" s="54">
        <v>7299</v>
      </c>
      <c r="C273" s="54">
        <v>1949805</v>
      </c>
      <c r="D273" s="54" t="s">
        <v>164</v>
      </c>
      <c r="E273" s="54" t="s">
        <v>126</v>
      </c>
      <c r="F273" s="54" t="s">
        <v>205</v>
      </c>
      <c r="G273" s="54" t="s">
        <v>112</v>
      </c>
      <c r="H273" s="62">
        <v>43787.349305555559</v>
      </c>
      <c r="I273" s="54" t="s">
        <v>180</v>
      </c>
      <c r="J273" s="54" t="s">
        <v>116</v>
      </c>
      <c r="K273" s="54" t="s">
        <v>181</v>
      </c>
      <c r="L273" s="54" t="s">
        <v>182</v>
      </c>
      <c r="M273" s="54" t="s">
        <v>183</v>
      </c>
      <c r="N273" s="54">
        <v>6.1999999999999998E-3</v>
      </c>
      <c r="O273" s="54" t="s">
        <v>149</v>
      </c>
      <c r="P273" s="54" t="b">
        <v>0</v>
      </c>
      <c r="Q273" s="54">
        <v>138261413</v>
      </c>
      <c r="R273" s="54" t="s">
        <v>150</v>
      </c>
      <c r="S273" s="54">
        <v>1E-3</v>
      </c>
      <c r="T273" s="54" t="s">
        <v>184</v>
      </c>
      <c r="U273" s="54">
        <v>2019</v>
      </c>
      <c r="V273" s="54" t="s">
        <v>151</v>
      </c>
      <c r="W273" s="54" t="s">
        <v>188</v>
      </c>
      <c r="X273" s="54" t="s">
        <v>189</v>
      </c>
      <c r="Y273" s="54" t="s">
        <v>155</v>
      </c>
      <c r="Z273" s="54">
        <v>636400</v>
      </c>
      <c r="AA273" s="54">
        <v>291600</v>
      </c>
      <c r="AB273" s="54">
        <v>1.4791973795069699</v>
      </c>
      <c r="AC273" s="60">
        <v>52.471107816141703</v>
      </c>
    </row>
    <row r="274" spans="1:29">
      <c r="A274" s="55" t="s">
        <v>224</v>
      </c>
      <c r="B274" s="56">
        <v>7299</v>
      </c>
      <c r="C274" s="56">
        <v>2016834</v>
      </c>
      <c r="D274" s="56" t="s">
        <v>164</v>
      </c>
      <c r="E274" s="56" t="s">
        <v>126</v>
      </c>
      <c r="F274" s="56" t="s">
        <v>179</v>
      </c>
      <c r="G274" s="56" t="s">
        <v>118</v>
      </c>
      <c r="H274" s="61">
        <v>44788.453472222223</v>
      </c>
      <c r="I274" s="56" t="s">
        <v>180</v>
      </c>
      <c r="J274" s="56" t="s">
        <v>116</v>
      </c>
      <c r="K274" s="56" t="s">
        <v>146</v>
      </c>
      <c r="L274" s="56" t="s">
        <v>147</v>
      </c>
      <c r="M274" s="56" t="s">
        <v>183</v>
      </c>
      <c r="N274" s="56">
        <v>0.02</v>
      </c>
      <c r="O274" s="56" t="s">
        <v>149</v>
      </c>
      <c r="P274" s="56" t="b">
        <v>0</v>
      </c>
      <c r="Q274" s="56">
        <v>138261413</v>
      </c>
      <c r="R274" s="56" t="s">
        <v>150</v>
      </c>
      <c r="S274" s="56">
        <v>1E-3</v>
      </c>
      <c r="T274" s="56" t="s">
        <v>184</v>
      </c>
      <c r="U274" s="56">
        <v>2022</v>
      </c>
      <c r="V274" s="56" t="s">
        <v>151</v>
      </c>
      <c r="W274" s="56" t="s">
        <v>225</v>
      </c>
      <c r="X274" s="56" t="s">
        <v>226</v>
      </c>
      <c r="Y274" s="56" t="s">
        <v>155</v>
      </c>
      <c r="Z274" s="56">
        <v>500098</v>
      </c>
      <c r="AA274" s="56">
        <v>402866</v>
      </c>
      <c r="AB274" s="56">
        <v>-0.49196935841400102</v>
      </c>
      <c r="AC274" s="59">
        <v>53.512954618294103</v>
      </c>
    </row>
    <row r="275" spans="1:29">
      <c r="A275" s="57" t="s">
        <v>203</v>
      </c>
      <c r="B275" s="54">
        <v>7299</v>
      </c>
      <c r="C275" s="54">
        <v>1986908</v>
      </c>
      <c r="D275" s="54" t="s">
        <v>164</v>
      </c>
      <c r="E275" s="54" t="s">
        <v>126</v>
      </c>
      <c r="F275" s="54" t="s">
        <v>179</v>
      </c>
      <c r="G275" s="54" t="s">
        <v>118</v>
      </c>
      <c r="H275" s="62">
        <v>44392.453472222223</v>
      </c>
      <c r="I275" s="54" t="s">
        <v>180</v>
      </c>
      <c r="J275" s="54" t="s">
        <v>116</v>
      </c>
      <c r="K275" s="54" t="s">
        <v>146</v>
      </c>
      <c r="L275" s="54" t="s">
        <v>147</v>
      </c>
      <c r="M275" s="54" t="s">
        <v>183</v>
      </c>
      <c r="N275" s="54">
        <v>3.5000000000000003E-2</v>
      </c>
      <c r="O275" s="54" t="s">
        <v>149</v>
      </c>
      <c r="P275" s="54" t="b">
        <v>0</v>
      </c>
      <c r="Q275" s="54">
        <v>138261413</v>
      </c>
      <c r="R275" s="54" t="s">
        <v>150</v>
      </c>
      <c r="S275" s="54">
        <v>1E-3</v>
      </c>
      <c r="T275" s="54" t="s">
        <v>184</v>
      </c>
      <c r="U275" s="54">
        <v>2021</v>
      </c>
      <c r="V275" s="54" t="s">
        <v>151</v>
      </c>
      <c r="W275" s="54" t="s">
        <v>204</v>
      </c>
      <c r="X275" s="54" t="s">
        <v>154</v>
      </c>
      <c r="Y275" s="54" t="s">
        <v>155</v>
      </c>
      <c r="Z275" s="54">
        <v>507500</v>
      </c>
      <c r="AA275" s="54">
        <v>299100</v>
      </c>
      <c r="AB275" s="54">
        <v>-0.41497245145673001</v>
      </c>
      <c r="AC275" s="60">
        <v>52.579097446717</v>
      </c>
    </row>
    <row r="276" spans="1:29">
      <c r="A276" s="55" t="s">
        <v>203</v>
      </c>
      <c r="B276" s="56">
        <v>7299</v>
      </c>
      <c r="C276" s="56">
        <v>1844384</v>
      </c>
      <c r="D276" s="56" t="s">
        <v>164</v>
      </c>
      <c r="E276" s="56" t="s">
        <v>126</v>
      </c>
      <c r="F276" s="56" t="s">
        <v>205</v>
      </c>
      <c r="G276" s="56" t="s">
        <v>112</v>
      </c>
      <c r="H276" s="61">
        <v>42614.569444444445</v>
      </c>
      <c r="I276" s="56" t="s">
        <v>180</v>
      </c>
      <c r="J276" s="56" t="s">
        <v>116</v>
      </c>
      <c r="K276" s="56" t="s">
        <v>146</v>
      </c>
      <c r="L276" s="56" t="s">
        <v>147</v>
      </c>
      <c r="M276" s="56" t="s">
        <v>183</v>
      </c>
      <c r="N276" s="56">
        <v>7.0000000000000007E-2</v>
      </c>
      <c r="O276" s="56" t="s">
        <v>149</v>
      </c>
      <c r="P276" s="56" t="b">
        <v>0</v>
      </c>
      <c r="Q276" s="56">
        <v>138261413</v>
      </c>
      <c r="R276" s="56" t="s">
        <v>150</v>
      </c>
      <c r="S276" s="56">
        <v>1E-3</v>
      </c>
      <c r="T276" s="56" t="s">
        <v>184</v>
      </c>
      <c r="U276" s="56">
        <v>2016</v>
      </c>
      <c r="V276" s="56" t="s">
        <v>151</v>
      </c>
      <c r="W276" s="56" t="s">
        <v>204</v>
      </c>
      <c r="X276" s="56" t="s">
        <v>154</v>
      </c>
      <c r="Y276" s="56" t="s">
        <v>155</v>
      </c>
      <c r="Z276" s="56">
        <v>507500</v>
      </c>
      <c r="AA276" s="56">
        <v>299100</v>
      </c>
      <c r="AB276" s="56">
        <v>-0.41497245145673001</v>
      </c>
      <c r="AC276" s="59">
        <v>52.579097446717</v>
      </c>
    </row>
    <row r="277" spans="1:29">
      <c r="A277" s="57" t="s">
        <v>190</v>
      </c>
      <c r="B277" s="54">
        <v>7299</v>
      </c>
      <c r="C277" s="54">
        <v>4658650</v>
      </c>
      <c r="D277" s="54" t="s">
        <v>164</v>
      </c>
      <c r="E277" s="54" t="s">
        <v>126</v>
      </c>
      <c r="F277" s="54" t="s">
        <v>179</v>
      </c>
      <c r="G277" s="54" t="s">
        <v>118</v>
      </c>
      <c r="H277" s="62">
        <v>42615.568055555559</v>
      </c>
      <c r="I277" s="54" t="s">
        <v>191</v>
      </c>
      <c r="J277" s="54" t="s">
        <v>119</v>
      </c>
      <c r="K277" s="54" t="s">
        <v>192</v>
      </c>
      <c r="L277" s="54" t="s">
        <v>193</v>
      </c>
      <c r="M277" s="54" t="s">
        <v>183</v>
      </c>
      <c r="N277" s="54">
        <v>3.3999999999999998E-3</v>
      </c>
      <c r="O277" s="54" t="s">
        <v>149</v>
      </c>
      <c r="P277" s="54" t="b">
        <v>0</v>
      </c>
      <c r="Q277" s="54">
        <v>138261413</v>
      </c>
      <c r="R277" s="54" t="s">
        <v>150</v>
      </c>
      <c r="S277" s="54">
        <v>1E-3</v>
      </c>
      <c r="T277" s="54" t="s">
        <v>184</v>
      </c>
      <c r="U277" s="54">
        <v>2016</v>
      </c>
      <c r="V277" s="54" t="s">
        <v>151</v>
      </c>
      <c r="W277" s="54" t="s">
        <v>194</v>
      </c>
      <c r="X277" s="54" t="s">
        <v>195</v>
      </c>
      <c r="Y277" s="54" t="s">
        <v>155</v>
      </c>
      <c r="Z277" s="54">
        <v>357000</v>
      </c>
      <c r="AA277" s="54">
        <v>237460</v>
      </c>
      <c r="AB277" s="54">
        <v>-2.62823009845419</v>
      </c>
      <c r="AC277" s="60">
        <v>52.033868710239098</v>
      </c>
    </row>
    <row r="278" spans="1:29">
      <c r="A278" s="55" t="s">
        <v>198</v>
      </c>
      <c r="B278" s="56">
        <v>7299</v>
      </c>
      <c r="C278" s="56">
        <v>1831390</v>
      </c>
      <c r="D278" s="56" t="s">
        <v>164</v>
      </c>
      <c r="E278" s="56" t="s">
        <v>126</v>
      </c>
      <c r="F278" s="56" t="s">
        <v>179</v>
      </c>
      <c r="G278" s="56" t="s">
        <v>118</v>
      </c>
      <c r="H278" s="61">
        <v>42488.411111111112</v>
      </c>
      <c r="I278" s="56" t="s">
        <v>180</v>
      </c>
      <c r="J278" s="56" t="s">
        <v>116</v>
      </c>
      <c r="K278" s="56" t="s">
        <v>199</v>
      </c>
      <c r="L278" s="56" t="s">
        <v>200</v>
      </c>
      <c r="M278" s="56" t="s">
        <v>183</v>
      </c>
      <c r="N278" s="56">
        <v>4.9000000000000002E-2</v>
      </c>
      <c r="O278" s="56" t="s">
        <v>149</v>
      </c>
      <c r="P278" s="56" t="b">
        <v>0</v>
      </c>
      <c r="Q278" s="56">
        <v>138261413</v>
      </c>
      <c r="R278" s="56" t="s">
        <v>150</v>
      </c>
      <c r="S278" s="56">
        <v>1E-3</v>
      </c>
      <c r="T278" s="56" t="s">
        <v>184</v>
      </c>
      <c r="U278" s="56">
        <v>2016</v>
      </c>
      <c r="V278" s="56" t="s">
        <v>151</v>
      </c>
      <c r="W278" s="56" t="s">
        <v>201</v>
      </c>
      <c r="X278" s="56" t="s">
        <v>202</v>
      </c>
      <c r="Y278" s="56" t="s">
        <v>155</v>
      </c>
      <c r="Z278" s="56">
        <v>516100</v>
      </c>
      <c r="AA278" s="56">
        <v>253300</v>
      </c>
      <c r="AB278" s="56">
        <v>-0.30395486908298303</v>
      </c>
      <c r="AC278" s="59">
        <v>52.1657659569386</v>
      </c>
    </row>
    <row r="279" spans="1:29">
      <c r="A279" s="57" t="s">
        <v>203</v>
      </c>
      <c r="B279" s="54">
        <v>7299</v>
      </c>
      <c r="C279" s="54">
        <v>2060760</v>
      </c>
      <c r="D279" s="54" t="s">
        <v>164</v>
      </c>
      <c r="E279" s="54" t="s">
        <v>126</v>
      </c>
      <c r="F279" s="54" t="s">
        <v>179</v>
      </c>
      <c r="G279" s="54" t="s">
        <v>118</v>
      </c>
      <c r="H279" s="62">
        <v>45342.443055555559</v>
      </c>
      <c r="I279" s="54" t="s">
        <v>180</v>
      </c>
      <c r="J279" s="54" t="s">
        <v>116</v>
      </c>
      <c r="K279" s="54" t="s">
        <v>146</v>
      </c>
      <c r="L279" s="54" t="s">
        <v>147</v>
      </c>
      <c r="M279" s="54" t="s">
        <v>183</v>
      </c>
      <c r="N279" s="54">
        <v>9.4000000000000004E-3</v>
      </c>
      <c r="O279" s="54" t="s">
        <v>149</v>
      </c>
      <c r="P279" s="54" t="b">
        <v>0</v>
      </c>
      <c r="Q279" s="54">
        <v>138261413</v>
      </c>
      <c r="R279" s="54" t="s">
        <v>150</v>
      </c>
      <c r="S279" s="54">
        <v>1E-3</v>
      </c>
      <c r="T279" s="54" t="s">
        <v>184</v>
      </c>
      <c r="U279" s="54">
        <v>2024</v>
      </c>
      <c r="V279" s="54" t="s">
        <v>151</v>
      </c>
      <c r="W279" s="54" t="s">
        <v>204</v>
      </c>
      <c r="X279" s="54" t="s">
        <v>154</v>
      </c>
      <c r="Y279" s="54" t="s">
        <v>155</v>
      </c>
      <c r="Z279" s="54">
        <v>507500</v>
      </c>
      <c r="AA279" s="54">
        <v>299100</v>
      </c>
      <c r="AB279" s="54">
        <v>-0.41497245145673001</v>
      </c>
      <c r="AC279" s="60">
        <v>52.579097446717</v>
      </c>
    </row>
    <row r="280" spans="1:29">
      <c r="A280" s="55" t="s">
        <v>178</v>
      </c>
      <c r="B280" s="56">
        <v>7299</v>
      </c>
      <c r="C280" s="56">
        <v>1807372</v>
      </c>
      <c r="D280" s="56" t="s">
        <v>164</v>
      </c>
      <c r="E280" s="56" t="s">
        <v>126</v>
      </c>
      <c r="F280" s="56" t="s">
        <v>205</v>
      </c>
      <c r="G280" s="56" t="s">
        <v>112</v>
      </c>
      <c r="H280" s="61">
        <v>42248.602083333331</v>
      </c>
      <c r="I280" s="56" t="s">
        <v>180</v>
      </c>
      <c r="J280" s="56" t="s">
        <v>116</v>
      </c>
      <c r="K280" s="56" t="s">
        <v>181</v>
      </c>
      <c r="L280" s="56" t="s">
        <v>182</v>
      </c>
      <c r="M280" s="56" t="s">
        <v>183</v>
      </c>
      <c r="N280" s="56">
        <v>1.2E-2</v>
      </c>
      <c r="O280" s="56" t="s">
        <v>149</v>
      </c>
      <c r="P280" s="56" t="b">
        <v>0</v>
      </c>
      <c r="Q280" s="56">
        <v>138261413</v>
      </c>
      <c r="R280" s="56" t="s">
        <v>150</v>
      </c>
      <c r="S280" s="56">
        <v>1E-3</v>
      </c>
      <c r="T280" s="56" t="s">
        <v>184</v>
      </c>
      <c r="U280" s="56">
        <v>2015</v>
      </c>
      <c r="V280" s="56" t="s">
        <v>151</v>
      </c>
      <c r="W280" s="56" t="s">
        <v>185</v>
      </c>
      <c r="X280" s="56" t="s">
        <v>186</v>
      </c>
      <c r="Y280" s="56" t="s">
        <v>155</v>
      </c>
      <c r="Z280" s="56">
        <v>620600</v>
      </c>
      <c r="AA280" s="56">
        <v>309500</v>
      </c>
      <c r="AB280" s="56">
        <v>1.2588812496391699</v>
      </c>
      <c r="AC280" s="59">
        <v>52.638374352215699</v>
      </c>
    </row>
    <row r="281" spans="1:29">
      <c r="A281" s="57" t="s">
        <v>196</v>
      </c>
      <c r="B281" s="54">
        <v>7299</v>
      </c>
      <c r="C281" s="54">
        <v>1790548</v>
      </c>
      <c r="D281" s="54" t="s">
        <v>164</v>
      </c>
      <c r="E281" s="54" t="s">
        <v>126</v>
      </c>
      <c r="F281" s="54" t="s">
        <v>179</v>
      </c>
      <c r="G281" s="54" t="s">
        <v>118</v>
      </c>
      <c r="H281" s="62">
        <v>42073.561805555553</v>
      </c>
      <c r="I281" s="54" t="s">
        <v>180</v>
      </c>
      <c r="J281" s="54" t="s">
        <v>116</v>
      </c>
      <c r="K281" s="54" t="s">
        <v>181</v>
      </c>
      <c r="L281" s="54" t="s">
        <v>182</v>
      </c>
      <c r="M281" s="54" t="s">
        <v>183</v>
      </c>
      <c r="N281" s="54">
        <v>6.8799999999999998E-3</v>
      </c>
      <c r="O281" s="54" t="s">
        <v>149</v>
      </c>
      <c r="P281" s="54" t="b">
        <v>0</v>
      </c>
      <c r="Q281" s="54">
        <v>138261413</v>
      </c>
      <c r="R281" s="54" t="s">
        <v>150</v>
      </c>
      <c r="S281" s="54">
        <v>1E-3</v>
      </c>
      <c r="T281" s="54" t="s">
        <v>184</v>
      </c>
      <c r="U281" s="54">
        <v>2015</v>
      </c>
      <c r="V281" s="54" t="s">
        <v>151</v>
      </c>
      <c r="W281" s="54" t="s">
        <v>197</v>
      </c>
      <c r="X281" s="54" t="s">
        <v>186</v>
      </c>
      <c r="Y281" s="54" t="s">
        <v>155</v>
      </c>
      <c r="Z281" s="54">
        <v>624300</v>
      </c>
      <c r="AA281" s="54">
        <v>306800</v>
      </c>
      <c r="AB281" s="54">
        <v>1.3116346710660201</v>
      </c>
      <c r="AC281" s="60">
        <v>52.6126273253455</v>
      </c>
    </row>
    <row r="282" spans="1:29">
      <c r="A282" s="55" t="s">
        <v>187</v>
      </c>
      <c r="B282" s="56">
        <v>7299</v>
      </c>
      <c r="C282" s="56">
        <v>1955189</v>
      </c>
      <c r="D282" s="56" t="s">
        <v>164</v>
      </c>
      <c r="E282" s="56" t="s">
        <v>126</v>
      </c>
      <c r="F282" s="56" t="s">
        <v>205</v>
      </c>
      <c r="G282" s="56" t="s">
        <v>112</v>
      </c>
      <c r="H282" s="61">
        <v>43845.34097222222</v>
      </c>
      <c r="I282" s="56" t="s">
        <v>180</v>
      </c>
      <c r="J282" s="56" t="s">
        <v>116</v>
      </c>
      <c r="K282" s="56" t="s">
        <v>181</v>
      </c>
      <c r="L282" s="56" t="s">
        <v>182</v>
      </c>
      <c r="M282" s="56" t="s">
        <v>183</v>
      </c>
      <c r="N282" s="56">
        <v>8.0000000000000002E-3</v>
      </c>
      <c r="O282" s="56" t="s">
        <v>149</v>
      </c>
      <c r="P282" s="56" t="b">
        <v>0</v>
      </c>
      <c r="Q282" s="56">
        <v>138261413</v>
      </c>
      <c r="R282" s="56" t="s">
        <v>150</v>
      </c>
      <c r="S282" s="56">
        <v>1E-3</v>
      </c>
      <c r="T282" s="56" t="s">
        <v>184</v>
      </c>
      <c r="U282" s="56">
        <v>2020</v>
      </c>
      <c r="V282" s="56" t="s">
        <v>151</v>
      </c>
      <c r="W282" s="56" t="s">
        <v>188</v>
      </c>
      <c r="X282" s="56" t="s">
        <v>189</v>
      </c>
      <c r="Y282" s="56" t="s">
        <v>155</v>
      </c>
      <c r="Z282" s="56">
        <v>636400</v>
      </c>
      <c r="AA282" s="56">
        <v>291600</v>
      </c>
      <c r="AB282" s="56">
        <v>1.4791973795069699</v>
      </c>
      <c r="AC282" s="59">
        <v>52.471107816141703</v>
      </c>
    </row>
    <row r="283" spans="1:29">
      <c r="A283" s="57" t="s">
        <v>178</v>
      </c>
      <c r="B283" s="54">
        <v>7299</v>
      </c>
      <c r="C283" s="54">
        <v>1986394</v>
      </c>
      <c r="D283" s="54" t="s">
        <v>164</v>
      </c>
      <c r="E283" s="54" t="s">
        <v>126</v>
      </c>
      <c r="F283" s="54" t="s">
        <v>179</v>
      </c>
      <c r="G283" s="54" t="s">
        <v>118</v>
      </c>
      <c r="H283" s="62">
        <v>44385.488888888889</v>
      </c>
      <c r="I283" s="54" t="s">
        <v>180</v>
      </c>
      <c r="J283" s="54" t="s">
        <v>116</v>
      </c>
      <c r="K283" s="54" t="s">
        <v>181</v>
      </c>
      <c r="L283" s="54" t="s">
        <v>182</v>
      </c>
      <c r="M283" s="54" t="s">
        <v>183</v>
      </c>
      <c r="N283" s="54">
        <v>6.4000000000000003E-3</v>
      </c>
      <c r="O283" s="54" t="s">
        <v>149</v>
      </c>
      <c r="P283" s="54" t="b">
        <v>0</v>
      </c>
      <c r="Q283" s="54">
        <v>138261413</v>
      </c>
      <c r="R283" s="54" t="s">
        <v>150</v>
      </c>
      <c r="S283" s="54">
        <v>1E-3</v>
      </c>
      <c r="T283" s="54" t="s">
        <v>184</v>
      </c>
      <c r="U283" s="54">
        <v>2021</v>
      </c>
      <c r="V283" s="54" t="s">
        <v>151</v>
      </c>
      <c r="W283" s="54" t="s">
        <v>185</v>
      </c>
      <c r="X283" s="54" t="s">
        <v>186</v>
      </c>
      <c r="Y283" s="54" t="s">
        <v>155</v>
      </c>
      <c r="Z283" s="54">
        <v>620600</v>
      </c>
      <c r="AA283" s="54">
        <v>309500</v>
      </c>
      <c r="AB283" s="54">
        <v>1.2588812496391699</v>
      </c>
      <c r="AC283" s="60">
        <v>52.638374352215699</v>
      </c>
    </row>
    <row r="284" spans="1:29">
      <c r="A284" s="55" t="s">
        <v>296</v>
      </c>
      <c r="B284" s="56">
        <v>7299</v>
      </c>
      <c r="C284" s="56">
        <v>4797698</v>
      </c>
      <c r="D284" s="56" t="s">
        <v>164</v>
      </c>
      <c r="E284" s="56" t="s">
        <v>126</v>
      </c>
      <c r="F284" s="56" t="s">
        <v>236</v>
      </c>
      <c r="G284" s="56" t="s">
        <v>115</v>
      </c>
      <c r="H284" s="61">
        <v>44720.563888888886</v>
      </c>
      <c r="I284" s="56" t="s">
        <v>180</v>
      </c>
      <c r="J284" s="56" t="s">
        <v>116</v>
      </c>
      <c r="K284" s="56" t="s">
        <v>192</v>
      </c>
      <c r="L284" s="56" t="s">
        <v>193</v>
      </c>
      <c r="M284" s="56" t="s">
        <v>183</v>
      </c>
      <c r="N284" s="56">
        <v>5.4000000000000003E-3</v>
      </c>
      <c r="O284" s="56" t="s">
        <v>149</v>
      </c>
      <c r="P284" s="56" t="b">
        <v>0</v>
      </c>
      <c r="Q284" s="56">
        <v>138261413</v>
      </c>
      <c r="R284" s="56" t="s">
        <v>150</v>
      </c>
      <c r="S284" s="56">
        <v>1E-3</v>
      </c>
      <c r="T284" s="56" t="s">
        <v>184</v>
      </c>
      <c r="U284" s="56">
        <v>2022</v>
      </c>
      <c r="V284" s="56" t="s">
        <v>151</v>
      </c>
      <c r="W284" s="56" t="s">
        <v>297</v>
      </c>
      <c r="X284" s="56" t="s">
        <v>298</v>
      </c>
      <c r="Y284" s="56" t="s">
        <v>155</v>
      </c>
      <c r="Z284" s="56">
        <v>393220</v>
      </c>
      <c r="AA284" s="56">
        <v>223820</v>
      </c>
      <c r="AB284" s="56">
        <v>-2.0999740777278899</v>
      </c>
      <c r="AC284" s="59">
        <v>51.912868546681302</v>
      </c>
    </row>
    <row r="285" spans="1:29">
      <c r="A285" s="57" t="s">
        <v>178</v>
      </c>
      <c r="B285" s="54">
        <v>7299</v>
      </c>
      <c r="C285" s="54">
        <v>1834319</v>
      </c>
      <c r="D285" s="54" t="s">
        <v>164</v>
      </c>
      <c r="E285" s="54" t="s">
        <v>126</v>
      </c>
      <c r="F285" s="54" t="s">
        <v>179</v>
      </c>
      <c r="G285" s="54" t="s">
        <v>118</v>
      </c>
      <c r="H285" s="62">
        <v>42516.751388888886</v>
      </c>
      <c r="I285" s="54" t="s">
        <v>180</v>
      </c>
      <c r="J285" s="54" t="s">
        <v>116</v>
      </c>
      <c r="K285" s="54" t="s">
        <v>181</v>
      </c>
      <c r="L285" s="54" t="s">
        <v>182</v>
      </c>
      <c r="M285" s="54" t="s">
        <v>183</v>
      </c>
      <c r="N285" s="54">
        <v>1.2999999999999999E-2</v>
      </c>
      <c r="O285" s="54" t="s">
        <v>149</v>
      </c>
      <c r="P285" s="54" t="b">
        <v>0</v>
      </c>
      <c r="Q285" s="54">
        <v>138261413</v>
      </c>
      <c r="R285" s="54" t="s">
        <v>150</v>
      </c>
      <c r="S285" s="54">
        <v>1E-3</v>
      </c>
      <c r="T285" s="54" t="s">
        <v>184</v>
      </c>
      <c r="U285" s="54">
        <v>2016</v>
      </c>
      <c r="V285" s="54" t="s">
        <v>151</v>
      </c>
      <c r="W285" s="54" t="s">
        <v>185</v>
      </c>
      <c r="X285" s="54" t="s">
        <v>186</v>
      </c>
      <c r="Y285" s="54" t="s">
        <v>155</v>
      </c>
      <c r="Z285" s="54">
        <v>620600</v>
      </c>
      <c r="AA285" s="54">
        <v>309500</v>
      </c>
      <c r="AB285" s="54">
        <v>1.2588812496391699</v>
      </c>
      <c r="AC285" s="60">
        <v>52.638374352215699</v>
      </c>
    </row>
    <row r="286" spans="1:29">
      <c r="A286" s="55" t="s">
        <v>190</v>
      </c>
      <c r="B286" s="56">
        <v>7299</v>
      </c>
      <c r="C286" s="56">
        <v>4802397</v>
      </c>
      <c r="D286" s="56" t="s">
        <v>164</v>
      </c>
      <c r="E286" s="56" t="s">
        <v>126</v>
      </c>
      <c r="F286" s="56" t="s">
        <v>179</v>
      </c>
      <c r="G286" s="56" t="s">
        <v>118</v>
      </c>
      <c r="H286" s="61">
        <v>44803.572222222225</v>
      </c>
      <c r="I286" s="56" t="s">
        <v>191</v>
      </c>
      <c r="J286" s="56" t="s">
        <v>119</v>
      </c>
      <c r="K286" s="56" t="s">
        <v>192</v>
      </c>
      <c r="L286" s="56" t="s">
        <v>193</v>
      </c>
      <c r="M286" s="56" t="s">
        <v>183</v>
      </c>
      <c r="N286" s="56">
        <v>4.1999999999999997E-3</v>
      </c>
      <c r="O286" s="56" t="s">
        <v>149</v>
      </c>
      <c r="P286" s="56" t="b">
        <v>0</v>
      </c>
      <c r="Q286" s="56">
        <v>138261413</v>
      </c>
      <c r="R286" s="56" t="s">
        <v>150</v>
      </c>
      <c r="S286" s="56">
        <v>1E-3</v>
      </c>
      <c r="T286" s="56" t="s">
        <v>184</v>
      </c>
      <c r="U286" s="56">
        <v>2022</v>
      </c>
      <c r="V286" s="56" t="s">
        <v>151</v>
      </c>
      <c r="W286" s="56" t="s">
        <v>194</v>
      </c>
      <c r="X286" s="56" t="s">
        <v>195</v>
      </c>
      <c r="Y286" s="56" t="s">
        <v>155</v>
      </c>
      <c r="Z286" s="56">
        <v>357000</v>
      </c>
      <c r="AA286" s="56">
        <v>237460</v>
      </c>
      <c r="AB286" s="56">
        <v>-2.62823009845419</v>
      </c>
      <c r="AC286" s="59">
        <v>52.033868710239098</v>
      </c>
    </row>
    <row r="287" spans="1:29">
      <c r="A287" s="57" t="s">
        <v>190</v>
      </c>
      <c r="B287" s="54">
        <v>7299</v>
      </c>
      <c r="C287" s="54">
        <v>4715830</v>
      </c>
      <c r="D287" s="54" t="s">
        <v>164</v>
      </c>
      <c r="E287" s="54" t="s">
        <v>126</v>
      </c>
      <c r="F287" s="54" t="s">
        <v>179</v>
      </c>
      <c r="G287" s="54" t="s">
        <v>118</v>
      </c>
      <c r="H287" s="62">
        <v>43432.56527777778</v>
      </c>
      <c r="I287" s="54" t="s">
        <v>191</v>
      </c>
      <c r="J287" s="54" t="s">
        <v>119</v>
      </c>
      <c r="K287" s="54" t="s">
        <v>192</v>
      </c>
      <c r="L287" s="54" t="s">
        <v>193</v>
      </c>
      <c r="M287" s="54" t="s">
        <v>183</v>
      </c>
      <c r="N287" s="54">
        <v>1.8E-3</v>
      </c>
      <c r="O287" s="54" t="s">
        <v>149</v>
      </c>
      <c r="P287" s="54" t="b">
        <v>0</v>
      </c>
      <c r="Q287" s="54">
        <v>138261413</v>
      </c>
      <c r="R287" s="54" t="s">
        <v>150</v>
      </c>
      <c r="S287" s="54">
        <v>1E-3</v>
      </c>
      <c r="T287" s="54" t="s">
        <v>184</v>
      </c>
      <c r="U287" s="54">
        <v>2018</v>
      </c>
      <c r="V287" s="54" t="s">
        <v>151</v>
      </c>
      <c r="W287" s="54" t="s">
        <v>194</v>
      </c>
      <c r="X287" s="54" t="s">
        <v>195</v>
      </c>
      <c r="Y287" s="54" t="s">
        <v>155</v>
      </c>
      <c r="Z287" s="54">
        <v>357000</v>
      </c>
      <c r="AA287" s="54">
        <v>237460</v>
      </c>
      <c r="AB287" s="54">
        <v>-2.62823009845419</v>
      </c>
      <c r="AC287" s="60">
        <v>52.033868710239098</v>
      </c>
    </row>
    <row r="288" spans="1:29">
      <c r="A288" s="55" t="s">
        <v>206</v>
      </c>
      <c r="B288" s="56">
        <v>7299</v>
      </c>
      <c r="C288" s="56">
        <v>2035431</v>
      </c>
      <c r="D288" s="56" t="s">
        <v>164</v>
      </c>
      <c r="E288" s="56" t="s">
        <v>126</v>
      </c>
      <c r="F288" s="56" t="s">
        <v>179</v>
      </c>
      <c r="G288" s="56" t="s">
        <v>118</v>
      </c>
      <c r="H288" s="61">
        <v>45043.640277777777</v>
      </c>
      <c r="I288" s="56" t="s">
        <v>180</v>
      </c>
      <c r="J288" s="56" t="s">
        <v>116</v>
      </c>
      <c r="K288" s="56" t="s">
        <v>199</v>
      </c>
      <c r="L288" s="56" t="s">
        <v>200</v>
      </c>
      <c r="M288" s="56" t="s">
        <v>148</v>
      </c>
      <c r="N288" s="56">
        <v>1.9E-2</v>
      </c>
      <c r="O288" s="56" t="s">
        <v>149</v>
      </c>
      <c r="P288" s="56" t="b">
        <v>0</v>
      </c>
      <c r="Q288" s="56">
        <v>138261413</v>
      </c>
      <c r="R288" s="56" t="s">
        <v>150</v>
      </c>
      <c r="S288" s="56">
        <v>1E-3</v>
      </c>
      <c r="T288" s="56" t="s">
        <v>184</v>
      </c>
      <c r="U288" s="56">
        <v>2023</v>
      </c>
      <c r="V288" s="56" t="s">
        <v>151</v>
      </c>
      <c r="W288" s="56" t="s">
        <v>207</v>
      </c>
      <c r="X288" s="56" t="s">
        <v>208</v>
      </c>
      <c r="Y288" s="56" t="s">
        <v>155</v>
      </c>
      <c r="Z288" s="56">
        <v>515935</v>
      </c>
      <c r="AA288" s="56">
        <v>253417</v>
      </c>
      <c r="AB288" s="56">
        <v>-0.30632621725807402</v>
      </c>
      <c r="AC288" s="59">
        <v>52.1668520239771</v>
      </c>
    </row>
    <row r="289" spans="1:29">
      <c r="A289" s="57" t="s">
        <v>178</v>
      </c>
      <c r="B289" s="54">
        <v>7299</v>
      </c>
      <c r="C289" s="54">
        <v>1832173</v>
      </c>
      <c r="D289" s="54" t="s">
        <v>164</v>
      </c>
      <c r="E289" s="54" t="s">
        <v>126</v>
      </c>
      <c r="F289" s="54" t="s">
        <v>179</v>
      </c>
      <c r="G289" s="54" t="s">
        <v>118</v>
      </c>
      <c r="H289" s="62">
        <v>42502.619444444441</v>
      </c>
      <c r="I289" s="54" t="s">
        <v>180</v>
      </c>
      <c r="J289" s="54" t="s">
        <v>116</v>
      </c>
      <c r="K289" s="54" t="s">
        <v>181</v>
      </c>
      <c r="L289" s="54" t="s">
        <v>182</v>
      </c>
      <c r="M289" s="54" t="s">
        <v>183</v>
      </c>
      <c r="N289" s="54">
        <v>1.7000000000000001E-2</v>
      </c>
      <c r="O289" s="54" t="s">
        <v>149</v>
      </c>
      <c r="P289" s="54" t="b">
        <v>0</v>
      </c>
      <c r="Q289" s="54">
        <v>138261413</v>
      </c>
      <c r="R289" s="54" t="s">
        <v>150</v>
      </c>
      <c r="S289" s="54">
        <v>1E-3</v>
      </c>
      <c r="T289" s="54" t="s">
        <v>184</v>
      </c>
      <c r="U289" s="54">
        <v>2016</v>
      </c>
      <c r="V289" s="54" t="s">
        <v>151</v>
      </c>
      <c r="W289" s="54" t="s">
        <v>185</v>
      </c>
      <c r="X289" s="54" t="s">
        <v>186</v>
      </c>
      <c r="Y289" s="54" t="s">
        <v>155</v>
      </c>
      <c r="Z289" s="54">
        <v>620600</v>
      </c>
      <c r="AA289" s="54">
        <v>309500</v>
      </c>
      <c r="AB289" s="54">
        <v>1.2588812496391699</v>
      </c>
      <c r="AC289" s="60">
        <v>52.638374352215699</v>
      </c>
    </row>
    <row r="290" spans="1:29">
      <c r="A290" s="55" t="s">
        <v>187</v>
      </c>
      <c r="B290" s="56">
        <v>7299</v>
      </c>
      <c r="C290" s="56">
        <v>1946238</v>
      </c>
      <c r="D290" s="56" t="s">
        <v>164</v>
      </c>
      <c r="E290" s="56" t="s">
        <v>126</v>
      </c>
      <c r="F290" s="56" t="s">
        <v>205</v>
      </c>
      <c r="G290" s="56" t="s">
        <v>112</v>
      </c>
      <c r="H290" s="61">
        <v>43745.585416666669</v>
      </c>
      <c r="I290" s="56" t="s">
        <v>180</v>
      </c>
      <c r="J290" s="56" t="s">
        <v>116</v>
      </c>
      <c r="K290" s="56" t="s">
        <v>181</v>
      </c>
      <c r="L290" s="56" t="s">
        <v>182</v>
      </c>
      <c r="M290" s="56" t="s">
        <v>183</v>
      </c>
      <c r="N290" s="56">
        <v>1.7000000000000001E-2</v>
      </c>
      <c r="O290" s="56" t="s">
        <v>149</v>
      </c>
      <c r="P290" s="56" t="b">
        <v>0</v>
      </c>
      <c r="Q290" s="56">
        <v>138261413</v>
      </c>
      <c r="R290" s="56" t="s">
        <v>150</v>
      </c>
      <c r="S290" s="56">
        <v>1E-3</v>
      </c>
      <c r="T290" s="56" t="s">
        <v>184</v>
      </c>
      <c r="U290" s="56">
        <v>2019</v>
      </c>
      <c r="V290" s="56" t="s">
        <v>151</v>
      </c>
      <c r="W290" s="56" t="s">
        <v>188</v>
      </c>
      <c r="X290" s="56" t="s">
        <v>189</v>
      </c>
      <c r="Y290" s="56" t="s">
        <v>155</v>
      </c>
      <c r="Z290" s="56">
        <v>636400</v>
      </c>
      <c r="AA290" s="56">
        <v>291600</v>
      </c>
      <c r="AB290" s="56">
        <v>1.4791973795069699</v>
      </c>
      <c r="AC290" s="59">
        <v>52.471107816141703</v>
      </c>
    </row>
    <row r="291" spans="1:29">
      <c r="A291" s="57" t="s">
        <v>206</v>
      </c>
      <c r="B291" s="54">
        <v>7299</v>
      </c>
      <c r="C291" s="54">
        <v>1899734</v>
      </c>
      <c r="D291" s="54" t="s">
        <v>164</v>
      </c>
      <c r="E291" s="54" t="s">
        <v>126</v>
      </c>
      <c r="F291" s="54" t="s">
        <v>179</v>
      </c>
      <c r="G291" s="54" t="s">
        <v>118</v>
      </c>
      <c r="H291" s="62">
        <v>43216.495833333334</v>
      </c>
      <c r="I291" s="54" t="s">
        <v>180</v>
      </c>
      <c r="J291" s="54" t="s">
        <v>116</v>
      </c>
      <c r="K291" s="54" t="s">
        <v>199</v>
      </c>
      <c r="L291" s="54" t="s">
        <v>200</v>
      </c>
      <c r="M291" s="54" t="s">
        <v>183</v>
      </c>
      <c r="N291" s="54">
        <v>0.02</v>
      </c>
      <c r="O291" s="54" t="s">
        <v>149</v>
      </c>
      <c r="P291" s="54" t="b">
        <v>0</v>
      </c>
      <c r="Q291" s="54">
        <v>138261413</v>
      </c>
      <c r="R291" s="54" t="s">
        <v>150</v>
      </c>
      <c r="S291" s="54">
        <v>1E-3</v>
      </c>
      <c r="T291" s="54" t="s">
        <v>184</v>
      </c>
      <c r="U291" s="54">
        <v>2018</v>
      </c>
      <c r="V291" s="54" t="s">
        <v>151</v>
      </c>
      <c r="W291" s="54" t="s">
        <v>207</v>
      </c>
      <c r="X291" s="54" t="s">
        <v>208</v>
      </c>
      <c r="Y291" s="54" t="s">
        <v>155</v>
      </c>
      <c r="Z291" s="54">
        <v>515935</v>
      </c>
      <c r="AA291" s="54">
        <v>253417</v>
      </c>
      <c r="AB291" s="54">
        <v>-0.30632621725807402</v>
      </c>
      <c r="AC291" s="60">
        <v>52.1668520239771</v>
      </c>
    </row>
    <row r="292" spans="1:29">
      <c r="A292" s="55" t="s">
        <v>198</v>
      </c>
      <c r="B292" s="56">
        <v>7299</v>
      </c>
      <c r="C292" s="56">
        <v>1899199</v>
      </c>
      <c r="D292" s="56" t="s">
        <v>164</v>
      </c>
      <c r="E292" s="56" t="s">
        <v>126</v>
      </c>
      <c r="F292" s="56" t="s">
        <v>179</v>
      </c>
      <c r="G292" s="56" t="s">
        <v>118</v>
      </c>
      <c r="H292" s="61">
        <v>43202.380555555559</v>
      </c>
      <c r="I292" s="56" t="s">
        <v>180</v>
      </c>
      <c r="J292" s="56" t="s">
        <v>116</v>
      </c>
      <c r="K292" s="56" t="s">
        <v>199</v>
      </c>
      <c r="L292" s="56" t="s">
        <v>200</v>
      </c>
      <c r="M292" s="56" t="s">
        <v>183</v>
      </c>
      <c r="N292" s="56">
        <v>1.4999999999999999E-2</v>
      </c>
      <c r="O292" s="56" t="s">
        <v>149</v>
      </c>
      <c r="P292" s="56" t="b">
        <v>0</v>
      </c>
      <c r="Q292" s="56">
        <v>138261413</v>
      </c>
      <c r="R292" s="56" t="s">
        <v>150</v>
      </c>
      <c r="S292" s="56">
        <v>1E-3</v>
      </c>
      <c r="T292" s="56" t="s">
        <v>184</v>
      </c>
      <c r="U292" s="56">
        <v>2018</v>
      </c>
      <c r="V292" s="56" t="s">
        <v>151</v>
      </c>
      <c r="W292" s="56" t="s">
        <v>201</v>
      </c>
      <c r="X292" s="56" t="s">
        <v>202</v>
      </c>
      <c r="Y292" s="56" t="s">
        <v>155</v>
      </c>
      <c r="Z292" s="56">
        <v>516100</v>
      </c>
      <c r="AA292" s="56">
        <v>253300</v>
      </c>
      <c r="AB292" s="56">
        <v>-0.30395486908298303</v>
      </c>
      <c r="AC292" s="59">
        <v>52.1657659569386</v>
      </c>
    </row>
    <row r="293" spans="1:29">
      <c r="A293" s="57" t="s">
        <v>178</v>
      </c>
      <c r="B293" s="54">
        <v>7299</v>
      </c>
      <c r="C293" s="54">
        <v>1785990</v>
      </c>
      <c r="D293" s="54" t="s">
        <v>164</v>
      </c>
      <c r="E293" s="54" t="s">
        <v>126</v>
      </c>
      <c r="F293" s="54" t="s">
        <v>179</v>
      </c>
      <c r="G293" s="54" t="s">
        <v>118</v>
      </c>
      <c r="H293" s="62">
        <v>42032.416666666664</v>
      </c>
      <c r="I293" s="54" t="s">
        <v>180</v>
      </c>
      <c r="J293" s="54" t="s">
        <v>116</v>
      </c>
      <c r="K293" s="54" t="s">
        <v>181</v>
      </c>
      <c r="L293" s="54" t="s">
        <v>182</v>
      </c>
      <c r="M293" s="54" t="s">
        <v>183</v>
      </c>
      <c r="N293" s="54">
        <v>7.4999999999999997E-3</v>
      </c>
      <c r="O293" s="54" t="s">
        <v>149</v>
      </c>
      <c r="P293" s="54" t="b">
        <v>0</v>
      </c>
      <c r="Q293" s="54">
        <v>138261413</v>
      </c>
      <c r="R293" s="54" t="s">
        <v>150</v>
      </c>
      <c r="S293" s="54">
        <v>1E-3</v>
      </c>
      <c r="T293" s="54" t="s">
        <v>184</v>
      </c>
      <c r="U293" s="54">
        <v>2015</v>
      </c>
      <c r="V293" s="54" t="s">
        <v>151</v>
      </c>
      <c r="W293" s="54" t="s">
        <v>185</v>
      </c>
      <c r="X293" s="54" t="s">
        <v>186</v>
      </c>
      <c r="Y293" s="54" t="s">
        <v>155</v>
      </c>
      <c r="Z293" s="54">
        <v>620600</v>
      </c>
      <c r="AA293" s="54">
        <v>309500</v>
      </c>
      <c r="AB293" s="54">
        <v>1.2588812496391699</v>
      </c>
      <c r="AC293" s="60">
        <v>52.638374352215699</v>
      </c>
    </row>
    <row r="294" spans="1:29">
      <c r="A294" s="55" t="s">
        <v>206</v>
      </c>
      <c r="B294" s="56">
        <v>7299</v>
      </c>
      <c r="C294" s="56">
        <v>1912281</v>
      </c>
      <c r="D294" s="56" t="s">
        <v>164</v>
      </c>
      <c r="E294" s="56" t="s">
        <v>126</v>
      </c>
      <c r="F294" s="56" t="s">
        <v>179</v>
      </c>
      <c r="G294" s="56" t="s">
        <v>118</v>
      </c>
      <c r="H294" s="61">
        <v>43349.629166666666</v>
      </c>
      <c r="I294" s="56" t="s">
        <v>180</v>
      </c>
      <c r="J294" s="56" t="s">
        <v>116</v>
      </c>
      <c r="K294" s="56" t="s">
        <v>199</v>
      </c>
      <c r="L294" s="56" t="s">
        <v>200</v>
      </c>
      <c r="M294" s="56" t="s">
        <v>183</v>
      </c>
      <c r="N294" s="56">
        <v>4.4999999999999998E-2</v>
      </c>
      <c r="O294" s="56" t="s">
        <v>149</v>
      </c>
      <c r="P294" s="56" t="b">
        <v>0</v>
      </c>
      <c r="Q294" s="56">
        <v>138261413</v>
      </c>
      <c r="R294" s="56" t="s">
        <v>150</v>
      </c>
      <c r="S294" s="56">
        <v>1E-3</v>
      </c>
      <c r="T294" s="56" t="s">
        <v>184</v>
      </c>
      <c r="U294" s="56">
        <v>2018</v>
      </c>
      <c r="V294" s="56" t="s">
        <v>151</v>
      </c>
      <c r="W294" s="56" t="s">
        <v>207</v>
      </c>
      <c r="X294" s="56" t="s">
        <v>208</v>
      </c>
      <c r="Y294" s="56" t="s">
        <v>155</v>
      </c>
      <c r="Z294" s="56">
        <v>515935</v>
      </c>
      <c r="AA294" s="56">
        <v>253417</v>
      </c>
      <c r="AB294" s="56">
        <v>-0.30632621725807402</v>
      </c>
      <c r="AC294" s="59">
        <v>52.1668520239771</v>
      </c>
    </row>
    <row r="295" spans="1:29">
      <c r="A295" s="57" t="s">
        <v>190</v>
      </c>
      <c r="B295" s="54">
        <v>7299</v>
      </c>
      <c r="C295" s="54">
        <v>4653606</v>
      </c>
      <c r="D295" s="54" t="s">
        <v>164</v>
      </c>
      <c r="E295" s="54" t="s">
        <v>126</v>
      </c>
      <c r="F295" s="54" t="s">
        <v>179</v>
      </c>
      <c r="G295" s="54" t="s">
        <v>118</v>
      </c>
      <c r="H295" s="62">
        <v>42551.462500000001</v>
      </c>
      <c r="I295" s="54" t="s">
        <v>191</v>
      </c>
      <c r="J295" s="54" t="s">
        <v>119</v>
      </c>
      <c r="K295" s="54" t="s">
        <v>192</v>
      </c>
      <c r="L295" s="54" t="s">
        <v>193</v>
      </c>
      <c r="M295" s="54" t="s">
        <v>183</v>
      </c>
      <c r="N295" s="54">
        <v>5.0000000000000001E-3</v>
      </c>
      <c r="O295" s="54" t="s">
        <v>149</v>
      </c>
      <c r="P295" s="54" t="b">
        <v>0</v>
      </c>
      <c r="Q295" s="54">
        <v>138261413</v>
      </c>
      <c r="R295" s="54" t="s">
        <v>150</v>
      </c>
      <c r="S295" s="54">
        <v>1E-3</v>
      </c>
      <c r="T295" s="54" t="s">
        <v>184</v>
      </c>
      <c r="U295" s="54">
        <v>2016</v>
      </c>
      <c r="V295" s="54" t="s">
        <v>151</v>
      </c>
      <c r="W295" s="54" t="s">
        <v>194</v>
      </c>
      <c r="X295" s="54" t="s">
        <v>195</v>
      </c>
      <c r="Y295" s="54" t="s">
        <v>155</v>
      </c>
      <c r="Z295" s="54">
        <v>357000</v>
      </c>
      <c r="AA295" s="54">
        <v>237460</v>
      </c>
      <c r="AB295" s="54">
        <v>-2.62823009845419</v>
      </c>
      <c r="AC295" s="60">
        <v>52.033868710239098</v>
      </c>
    </row>
    <row r="296" spans="1:29">
      <c r="A296" s="55" t="s">
        <v>178</v>
      </c>
      <c r="B296" s="56">
        <v>7299</v>
      </c>
      <c r="C296" s="56">
        <v>1833332</v>
      </c>
      <c r="D296" s="56" t="s">
        <v>164</v>
      </c>
      <c r="E296" s="56" t="s">
        <v>126</v>
      </c>
      <c r="F296" s="56" t="s">
        <v>179</v>
      </c>
      <c r="G296" s="56" t="s">
        <v>118</v>
      </c>
      <c r="H296" s="61">
        <v>42513.449305555558</v>
      </c>
      <c r="I296" s="56" t="s">
        <v>180</v>
      </c>
      <c r="J296" s="56" t="s">
        <v>116</v>
      </c>
      <c r="K296" s="56" t="s">
        <v>181</v>
      </c>
      <c r="L296" s="56" t="s">
        <v>182</v>
      </c>
      <c r="M296" s="56" t="s">
        <v>183</v>
      </c>
      <c r="N296" s="56">
        <v>1.2999999999999999E-2</v>
      </c>
      <c r="O296" s="56" t="s">
        <v>149</v>
      </c>
      <c r="P296" s="56" t="b">
        <v>0</v>
      </c>
      <c r="Q296" s="56">
        <v>138261413</v>
      </c>
      <c r="R296" s="56" t="s">
        <v>150</v>
      </c>
      <c r="S296" s="56">
        <v>1E-3</v>
      </c>
      <c r="T296" s="56" t="s">
        <v>184</v>
      </c>
      <c r="U296" s="56">
        <v>2016</v>
      </c>
      <c r="V296" s="56" t="s">
        <v>151</v>
      </c>
      <c r="W296" s="56" t="s">
        <v>185</v>
      </c>
      <c r="X296" s="56" t="s">
        <v>186</v>
      </c>
      <c r="Y296" s="56" t="s">
        <v>155</v>
      </c>
      <c r="Z296" s="56">
        <v>620600</v>
      </c>
      <c r="AA296" s="56">
        <v>309500</v>
      </c>
      <c r="AB296" s="56">
        <v>1.2588812496391699</v>
      </c>
      <c r="AC296" s="59">
        <v>52.638374352215699</v>
      </c>
    </row>
    <row r="297" spans="1:29">
      <c r="A297" s="57" t="s">
        <v>203</v>
      </c>
      <c r="B297" s="54">
        <v>7299</v>
      </c>
      <c r="C297" s="54">
        <v>1842556</v>
      </c>
      <c r="D297" s="54" t="s">
        <v>164</v>
      </c>
      <c r="E297" s="54" t="s">
        <v>126</v>
      </c>
      <c r="F297" s="54" t="s">
        <v>179</v>
      </c>
      <c r="G297" s="54" t="s">
        <v>118</v>
      </c>
      <c r="H297" s="62">
        <v>42604.469444444447</v>
      </c>
      <c r="I297" s="54" t="s">
        <v>180</v>
      </c>
      <c r="J297" s="54" t="s">
        <v>116</v>
      </c>
      <c r="K297" s="54" t="s">
        <v>146</v>
      </c>
      <c r="L297" s="54" t="s">
        <v>147</v>
      </c>
      <c r="M297" s="54" t="s">
        <v>183</v>
      </c>
      <c r="N297" s="54">
        <v>6.0999999999999999E-2</v>
      </c>
      <c r="O297" s="54" t="s">
        <v>149</v>
      </c>
      <c r="P297" s="54" t="b">
        <v>0</v>
      </c>
      <c r="Q297" s="54">
        <v>138261413</v>
      </c>
      <c r="R297" s="54" t="s">
        <v>150</v>
      </c>
      <c r="S297" s="54">
        <v>1E-3</v>
      </c>
      <c r="T297" s="54" t="s">
        <v>184</v>
      </c>
      <c r="U297" s="54">
        <v>2016</v>
      </c>
      <c r="V297" s="54" t="s">
        <v>151</v>
      </c>
      <c r="W297" s="54" t="s">
        <v>204</v>
      </c>
      <c r="X297" s="54" t="s">
        <v>154</v>
      </c>
      <c r="Y297" s="54" t="s">
        <v>155</v>
      </c>
      <c r="Z297" s="54">
        <v>507500</v>
      </c>
      <c r="AA297" s="54">
        <v>299100</v>
      </c>
      <c r="AB297" s="54">
        <v>-0.41497245145673001</v>
      </c>
      <c r="AC297" s="60">
        <v>52.579097446717</v>
      </c>
    </row>
    <row r="298" spans="1:29">
      <c r="A298" s="55" t="s">
        <v>187</v>
      </c>
      <c r="B298" s="56">
        <v>7299</v>
      </c>
      <c r="C298" s="56">
        <v>1781852</v>
      </c>
      <c r="D298" s="56" t="s">
        <v>164</v>
      </c>
      <c r="E298" s="56" t="s">
        <v>126</v>
      </c>
      <c r="F298" s="56" t="s">
        <v>179</v>
      </c>
      <c r="G298" s="56" t="s">
        <v>118</v>
      </c>
      <c r="H298" s="61">
        <v>41984.637499999997</v>
      </c>
      <c r="I298" s="56" t="s">
        <v>180</v>
      </c>
      <c r="J298" s="56" t="s">
        <v>116</v>
      </c>
      <c r="K298" s="56" t="s">
        <v>181</v>
      </c>
      <c r="L298" s="56" t="s">
        <v>182</v>
      </c>
      <c r="M298" s="56" t="s">
        <v>183</v>
      </c>
      <c r="N298" s="56">
        <v>8.9999999999999993E-3</v>
      </c>
      <c r="O298" s="56" t="s">
        <v>149</v>
      </c>
      <c r="P298" s="56" t="b">
        <v>0</v>
      </c>
      <c r="Q298" s="56">
        <v>138261413</v>
      </c>
      <c r="R298" s="56" t="s">
        <v>150</v>
      </c>
      <c r="S298" s="56">
        <v>1E-3</v>
      </c>
      <c r="T298" s="56" t="s">
        <v>184</v>
      </c>
      <c r="U298" s="56">
        <v>2014</v>
      </c>
      <c r="V298" s="56" t="s">
        <v>151</v>
      </c>
      <c r="W298" s="56" t="s">
        <v>188</v>
      </c>
      <c r="X298" s="56" t="s">
        <v>189</v>
      </c>
      <c r="Y298" s="56" t="s">
        <v>155</v>
      </c>
      <c r="Z298" s="56">
        <v>636400</v>
      </c>
      <c r="AA298" s="56">
        <v>291600</v>
      </c>
      <c r="AB298" s="56">
        <v>1.4791973795069699</v>
      </c>
      <c r="AC298" s="59">
        <v>52.471107816141703</v>
      </c>
    </row>
    <row r="299" spans="1:29">
      <c r="A299" s="57" t="s">
        <v>196</v>
      </c>
      <c r="B299" s="54">
        <v>7299</v>
      </c>
      <c r="C299" s="54">
        <v>1820878</v>
      </c>
      <c r="D299" s="54" t="s">
        <v>164</v>
      </c>
      <c r="E299" s="54" t="s">
        <v>126</v>
      </c>
      <c r="F299" s="54" t="s">
        <v>179</v>
      </c>
      <c r="G299" s="54" t="s">
        <v>118</v>
      </c>
      <c r="H299" s="62">
        <v>42375.623611111114</v>
      </c>
      <c r="I299" s="54" t="s">
        <v>180</v>
      </c>
      <c r="J299" s="54" t="s">
        <v>116</v>
      </c>
      <c r="K299" s="54" t="s">
        <v>181</v>
      </c>
      <c r="L299" s="54" t="s">
        <v>182</v>
      </c>
      <c r="M299" s="54" t="s">
        <v>183</v>
      </c>
      <c r="N299" s="54">
        <v>7.4999999999999997E-3</v>
      </c>
      <c r="O299" s="54" t="s">
        <v>149</v>
      </c>
      <c r="P299" s="54" t="b">
        <v>0</v>
      </c>
      <c r="Q299" s="54">
        <v>138261413</v>
      </c>
      <c r="R299" s="54" t="s">
        <v>150</v>
      </c>
      <c r="S299" s="54">
        <v>1E-3</v>
      </c>
      <c r="T299" s="54" t="s">
        <v>184</v>
      </c>
      <c r="U299" s="54">
        <v>2016</v>
      </c>
      <c r="V299" s="54" t="s">
        <v>151</v>
      </c>
      <c r="W299" s="54" t="s">
        <v>197</v>
      </c>
      <c r="X299" s="54" t="s">
        <v>186</v>
      </c>
      <c r="Y299" s="54" t="s">
        <v>155</v>
      </c>
      <c r="Z299" s="54">
        <v>624300</v>
      </c>
      <c r="AA299" s="54">
        <v>306800</v>
      </c>
      <c r="AB299" s="54">
        <v>1.3116346710660201</v>
      </c>
      <c r="AC299" s="60">
        <v>52.6126273253455</v>
      </c>
    </row>
    <row r="300" spans="1:29">
      <c r="A300" s="55" t="s">
        <v>190</v>
      </c>
      <c r="B300" s="56">
        <v>7299</v>
      </c>
      <c r="C300" s="56">
        <v>4654110</v>
      </c>
      <c r="D300" s="56" t="s">
        <v>164</v>
      </c>
      <c r="E300" s="56" t="s">
        <v>126</v>
      </c>
      <c r="F300" s="56" t="s">
        <v>179</v>
      </c>
      <c r="G300" s="56" t="s">
        <v>118</v>
      </c>
      <c r="H300" s="61">
        <v>42559.587500000001</v>
      </c>
      <c r="I300" s="56" t="s">
        <v>191</v>
      </c>
      <c r="J300" s="56" t="s">
        <v>119</v>
      </c>
      <c r="K300" s="56" t="s">
        <v>192</v>
      </c>
      <c r="L300" s="56" t="s">
        <v>193</v>
      </c>
      <c r="M300" s="56" t="s">
        <v>183</v>
      </c>
      <c r="N300" s="56">
        <v>2.5000000000000001E-3</v>
      </c>
      <c r="O300" s="56" t="s">
        <v>149</v>
      </c>
      <c r="P300" s="56" t="b">
        <v>0</v>
      </c>
      <c r="Q300" s="56">
        <v>138261413</v>
      </c>
      <c r="R300" s="56" t="s">
        <v>150</v>
      </c>
      <c r="S300" s="56">
        <v>1E-3</v>
      </c>
      <c r="T300" s="56" t="s">
        <v>184</v>
      </c>
      <c r="U300" s="56">
        <v>2016</v>
      </c>
      <c r="V300" s="56" t="s">
        <v>151</v>
      </c>
      <c r="W300" s="56" t="s">
        <v>194</v>
      </c>
      <c r="X300" s="56" t="s">
        <v>195</v>
      </c>
      <c r="Y300" s="56" t="s">
        <v>155</v>
      </c>
      <c r="Z300" s="56">
        <v>357000</v>
      </c>
      <c r="AA300" s="56">
        <v>237460</v>
      </c>
      <c r="AB300" s="56">
        <v>-2.62823009845419</v>
      </c>
      <c r="AC300" s="59">
        <v>52.033868710239098</v>
      </c>
    </row>
    <row r="301" spans="1:29">
      <c r="A301" s="57" t="s">
        <v>198</v>
      </c>
      <c r="B301" s="54">
        <v>7299</v>
      </c>
      <c r="C301" s="54">
        <v>2050727</v>
      </c>
      <c r="D301" s="54" t="s">
        <v>164</v>
      </c>
      <c r="E301" s="54" t="s">
        <v>126</v>
      </c>
      <c r="F301" s="54" t="s">
        <v>179</v>
      </c>
      <c r="G301" s="54" t="s">
        <v>118</v>
      </c>
      <c r="H301" s="62">
        <v>45222.59375</v>
      </c>
      <c r="I301" s="54" t="s">
        <v>180</v>
      </c>
      <c r="J301" s="54" t="s">
        <v>116</v>
      </c>
      <c r="K301" s="54" t="s">
        <v>199</v>
      </c>
      <c r="L301" s="54" t="s">
        <v>200</v>
      </c>
      <c r="M301" s="54" t="s">
        <v>183</v>
      </c>
      <c r="N301" s="54">
        <v>1.0999999999999999E-2</v>
      </c>
      <c r="O301" s="54" t="s">
        <v>149</v>
      </c>
      <c r="P301" s="54" t="b">
        <v>0</v>
      </c>
      <c r="Q301" s="54">
        <v>138261413</v>
      </c>
      <c r="R301" s="54" t="s">
        <v>150</v>
      </c>
      <c r="S301" s="54">
        <v>1E-3</v>
      </c>
      <c r="T301" s="54" t="s">
        <v>184</v>
      </c>
      <c r="U301" s="54">
        <v>2023</v>
      </c>
      <c r="V301" s="54" t="s">
        <v>151</v>
      </c>
      <c r="W301" s="54" t="s">
        <v>201</v>
      </c>
      <c r="X301" s="54" t="s">
        <v>202</v>
      </c>
      <c r="Y301" s="54" t="s">
        <v>155</v>
      </c>
      <c r="Z301" s="54">
        <v>516100</v>
      </c>
      <c r="AA301" s="54">
        <v>253300</v>
      </c>
      <c r="AB301" s="54">
        <v>-0.30395486908298303</v>
      </c>
      <c r="AC301" s="60">
        <v>52.1657659569386</v>
      </c>
    </row>
    <row r="302" spans="1:29">
      <c r="A302" s="55" t="s">
        <v>241</v>
      </c>
      <c r="B302" s="56">
        <v>7299</v>
      </c>
      <c r="C302" s="56">
        <v>1562499</v>
      </c>
      <c r="D302" s="56" t="s">
        <v>164</v>
      </c>
      <c r="E302" s="56" t="s">
        <v>126</v>
      </c>
      <c r="F302" s="56" t="s">
        <v>179</v>
      </c>
      <c r="G302" s="56" t="s">
        <v>118</v>
      </c>
      <c r="H302" s="61">
        <v>42605.593055555553</v>
      </c>
      <c r="I302" s="56" t="s">
        <v>180</v>
      </c>
      <c r="J302" s="56" t="s">
        <v>116</v>
      </c>
      <c r="K302" s="56" t="s">
        <v>165</v>
      </c>
      <c r="L302" s="56" t="s">
        <v>166</v>
      </c>
      <c r="M302" s="56" t="s">
        <v>183</v>
      </c>
      <c r="N302" s="56">
        <v>1.7000000000000001E-2</v>
      </c>
      <c r="O302" s="56" t="s">
        <v>149</v>
      </c>
      <c r="P302" s="56" t="b">
        <v>0</v>
      </c>
      <c r="Q302" s="56">
        <v>138261413</v>
      </c>
      <c r="R302" s="56" t="s">
        <v>150</v>
      </c>
      <c r="S302" s="56">
        <v>1E-3</v>
      </c>
      <c r="T302" s="56" t="s">
        <v>184</v>
      </c>
      <c r="U302" s="56">
        <v>2016</v>
      </c>
      <c r="V302" s="56" t="s">
        <v>151</v>
      </c>
      <c r="W302" s="56" t="s">
        <v>242</v>
      </c>
      <c r="X302" s="56" t="s">
        <v>243</v>
      </c>
      <c r="Y302" s="56" t="s">
        <v>155</v>
      </c>
      <c r="Z302" s="56">
        <v>456840</v>
      </c>
      <c r="AA302" s="56">
        <v>455364</v>
      </c>
      <c r="AB302" s="56">
        <v>-1.13455725358881</v>
      </c>
      <c r="AC302" s="59">
        <v>53.991201424557502</v>
      </c>
    </row>
    <row r="303" spans="1:29">
      <c r="A303" s="57" t="s">
        <v>187</v>
      </c>
      <c r="B303" s="54">
        <v>7299</v>
      </c>
      <c r="C303" s="54">
        <v>1790794</v>
      </c>
      <c r="D303" s="54" t="s">
        <v>164</v>
      </c>
      <c r="E303" s="54" t="s">
        <v>126</v>
      </c>
      <c r="F303" s="54" t="s">
        <v>179</v>
      </c>
      <c r="G303" s="54" t="s">
        <v>118</v>
      </c>
      <c r="H303" s="62">
        <v>42076.320138888892</v>
      </c>
      <c r="I303" s="54" t="s">
        <v>180</v>
      </c>
      <c r="J303" s="54" t="s">
        <v>116</v>
      </c>
      <c r="K303" s="54" t="s">
        <v>181</v>
      </c>
      <c r="L303" s="54" t="s">
        <v>182</v>
      </c>
      <c r="M303" s="54" t="s">
        <v>183</v>
      </c>
      <c r="N303" s="54">
        <v>8.8000000000000005E-3</v>
      </c>
      <c r="O303" s="54" t="s">
        <v>149</v>
      </c>
      <c r="P303" s="54" t="b">
        <v>0</v>
      </c>
      <c r="Q303" s="54">
        <v>138261413</v>
      </c>
      <c r="R303" s="54" t="s">
        <v>150</v>
      </c>
      <c r="S303" s="54">
        <v>1E-3</v>
      </c>
      <c r="T303" s="54" t="s">
        <v>184</v>
      </c>
      <c r="U303" s="54">
        <v>2015</v>
      </c>
      <c r="V303" s="54" t="s">
        <v>151</v>
      </c>
      <c r="W303" s="54" t="s">
        <v>188</v>
      </c>
      <c r="X303" s="54" t="s">
        <v>189</v>
      </c>
      <c r="Y303" s="54" t="s">
        <v>155</v>
      </c>
      <c r="Z303" s="54">
        <v>636400</v>
      </c>
      <c r="AA303" s="54">
        <v>291600</v>
      </c>
      <c r="AB303" s="54">
        <v>1.4791973795069699</v>
      </c>
      <c r="AC303" s="60">
        <v>52.471107816141703</v>
      </c>
    </row>
    <row r="304" spans="1:29">
      <c r="A304" s="55" t="s">
        <v>203</v>
      </c>
      <c r="B304" s="56">
        <v>7299</v>
      </c>
      <c r="C304" s="56">
        <v>2029973</v>
      </c>
      <c r="D304" s="56" t="s">
        <v>164</v>
      </c>
      <c r="E304" s="56" t="s">
        <v>126</v>
      </c>
      <c r="F304" s="56" t="s">
        <v>179</v>
      </c>
      <c r="G304" s="56" t="s">
        <v>118</v>
      </c>
      <c r="H304" s="61">
        <v>44971.369444444441</v>
      </c>
      <c r="I304" s="56" t="s">
        <v>180</v>
      </c>
      <c r="J304" s="56" t="s">
        <v>116</v>
      </c>
      <c r="K304" s="56" t="s">
        <v>146</v>
      </c>
      <c r="L304" s="56" t="s">
        <v>147</v>
      </c>
      <c r="M304" s="56" t="s">
        <v>183</v>
      </c>
      <c r="N304" s="56">
        <v>3.4000000000000002E-2</v>
      </c>
      <c r="O304" s="56" t="s">
        <v>149</v>
      </c>
      <c r="P304" s="56" t="b">
        <v>0</v>
      </c>
      <c r="Q304" s="56">
        <v>138261413</v>
      </c>
      <c r="R304" s="56" t="s">
        <v>150</v>
      </c>
      <c r="S304" s="56">
        <v>1E-3</v>
      </c>
      <c r="T304" s="56" t="s">
        <v>184</v>
      </c>
      <c r="U304" s="56">
        <v>2023</v>
      </c>
      <c r="V304" s="56" t="s">
        <v>151</v>
      </c>
      <c r="W304" s="56" t="s">
        <v>204</v>
      </c>
      <c r="X304" s="56" t="s">
        <v>154</v>
      </c>
      <c r="Y304" s="56" t="s">
        <v>155</v>
      </c>
      <c r="Z304" s="56">
        <v>507500</v>
      </c>
      <c r="AA304" s="56">
        <v>299100</v>
      </c>
      <c r="AB304" s="56">
        <v>-0.41497245145673001</v>
      </c>
      <c r="AC304" s="59">
        <v>52.579097446717</v>
      </c>
    </row>
    <row r="305" spans="1:29">
      <c r="A305" s="57" t="s">
        <v>187</v>
      </c>
      <c r="B305" s="54">
        <v>7299</v>
      </c>
      <c r="C305" s="54">
        <v>1854141</v>
      </c>
      <c r="D305" s="54" t="s">
        <v>164</v>
      </c>
      <c r="E305" s="54" t="s">
        <v>126</v>
      </c>
      <c r="F305" s="54" t="s">
        <v>179</v>
      </c>
      <c r="G305" s="54" t="s">
        <v>118</v>
      </c>
      <c r="H305" s="62">
        <v>42698.337500000001</v>
      </c>
      <c r="I305" s="54" t="s">
        <v>180</v>
      </c>
      <c r="J305" s="54" t="s">
        <v>116</v>
      </c>
      <c r="K305" s="54" t="s">
        <v>181</v>
      </c>
      <c r="L305" s="54" t="s">
        <v>182</v>
      </c>
      <c r="M305" s="54" t="s">
        <v>183</v>
      </c>
      <c r="N305" s="54">
        <v>1.0999999999999999E-2</v>
      </c>
      <c r="O305" s="54" t="s">
        <v>149</v>
      </c>
      <c r="P305" s="54" t="b">
        <v>0</v>
      </c>
      <c r="Q305" s="54">
        <v>138261413</v>
      </c>
      <c r="R305" s="54" t="s">
        <v>150</v>
      </c>
      <c r="S305" s="54">
        <v>1E-3</v>
      </c>
      <c r="T305" s="54" t="s">
        <v>184</v>
      </c>
      <c r="U305" s="54">
        <v>2016</v>
      </c>
      <c r="V305" s="54" t="s">
        <v>151</v>
      </c>
      <c r="W305" s="54" t="s">
        <v>188</v>
      </c>
      <c r="X305" s="54" t="s">
        <v>189</v>
      </c>
      <c r="Y305" s="54" t="s">
        <v>155</v>
      </c>
      <c r="Z305" s="54">
        <v>636400</v>
      </c>
      <c r="AA305" s="54">
        <v>291600</v>
      </c>
      <c r="AB305" s="54">
        <v>1.4791973795069699</v>
      </c>
      <c r="AC305" s="60">
        <v>52.471107816141703</v>
      </c>
    </row>
    <row r="306" spans="1:29">
      <c r="A306" s="55" t="s">
        <v>315</v>
      </c>
      <c r="B306" s="56">
        <v>7299</v>
      </c>
      <c r="C306" s="56">
        <v>1647534</v>
      </c>
      <c r="D306" s="56" t="s">
        <v>164</v>
      </c>
      <c r="E306" s="56" t="s">
        <v>126</v>
      </c>
      <c r="F306" s="56" t="s">
        <v>205</v>
      </c>
      <c r="G306" s="56" t="s">
        <v>112</v>
      </c>
      <c r="H306" s="61">
        <v>43761.458333333336</v>
      </c>
      <c r="I306" s="56" t="s">
        <v>180</v>
      </c>
      <c r="J306" s="56" t="s">
        <v>116</v>
      </c>
      <c r="K306" s="56" t="s">
        <v>165</v>
      </c>
      <c r="L306" s="56" t="s">
        <v>166</v>
      </c>
      <c r="M306" s="56" t="s">
        <v>148</v>
      </c>
      <c r="N306" s="56">
        <v>3.4000000000000002E-2</v>
      </c>
      <c r="O306" s="56" t="s">
        <v>149</v>
      </c>
      <c r="P306" s="56" t="b">
        <v>0</v>
      </c>
      <c r="Q306" s="56">
        <v>138261413</v>
      </c>
      <c r="R306" s="56" t="s">
        <v>150</v>
      </c>
      <c r="S306" s="56">
        <v>1E-3</v>
      </c>
      <c r="T306" s="56" t="s">
        <v>184</v>
      </c>
      <c r="U306" s="56">
        <v>2019</v>
      </c>
      <c r="V306" s="56" t="s">
        <v>151</v>
      </c>
      <c r="W306" s="56" t="s">
        <v>316</v>
      </c>
      <c r="X306" s="56" t="s">
        <v>317</v>
      </c>
      <c r="Y306" s="56" t="s">
        <v>155</v>
      </c>
      <c r="Z306" s="56">
        <v>456820</v>
      </c>
      <c r="AA306" s="56">
        <v>403898</v>
      </c>
      <c r="AB306" s="56">
        <v>-1.1443140830430201</v>
      </c>
      <c r="AC306" s="59">
        <v>53.5286787353999</v>
      </c>
    </row>
    <row r="307" spans="1:29">
      <c r="A307" s="57" t="s">
        <v>198</v>
      </c>
      <c r="B307" s="54">
        <v>7299</v>
      </c>
      <c r="C307" s="54">
        <v>2025595</v>
      </c>
      <c r="D307" s="54" t="s">
        <v>164</v>
      </c>
      <c r="E307" s="54" t="s">
        <v>126</v>
      </c>
      <c r="F307" s="54" t="s">
        <v>179</v>
      </c>
      <c r="G307" s="54" t="s">
        <v>118</v>
      </c>
      <c r="H307" s="62">
        <v>44889.397916666669</v>
      </c>
      <c r="I307" s="54" t="s">
        <v>180</v>
      </c>
      <c r="J307" s="54" t="s">
        <v>116</v>
      </c>
      <c r="K307" s="54" t="s">
        <v>199</v>
      </c>
      <c r="L307" s="54" t="s">
        <v>200</v>
      </c>
      <c r="M307" s="54" t="s">
        <v>148</v>
      </c>
      <c r="N307" s="54">
        <v>2.4E-2</v>
      </c>
      <c r="O307" s="54" t="s">
        <v>149</v>
      </c>
      <c r="P307" s="54" t="b">
        <v>0</v>
      </c>
      <c r="Q307" s="54">
        <v>138261413</v>
      </c>
      <c r="R307" s="54" t="s">
        <v>150</v>
      </c>
      <c r="S307" s="54">
        <v>1E-3</v>
      </c>
      <c r="T307" s="54" t="s">
        <v>184</v>
      </c>
      <c r="U307" s="54">
        <v>2022</v>
      </c>
      <c r="V307" s="54" t="s">
        <v>151</v>
      </c>
      <c r="W307" s="54" t="s">
        <v>201</v>
      </c>
      <c r="X307" s="54" t="s">
        <v>202</v>
      </c>
      <c r="Y307" s="54" t="s">
        <v>155</v>
      </c>
      <c r="Z307" s="54">
        <v>516100</v>
      </c>
      <c r="AA307" s="54">
        <v>253300</v>
      </c>
      <c r="AB307" s="54">
        <v>-0.30395486908298303</v>
      </c>
      <c r="AC307" s="60">
        <v>52.1657659569386</v>
      </c>
    </row>
    <row r="308" spans="1:29">
      <c r="A308" s="55" t="s">
        <v>318</v>
      </c>
      <c r="B308" s="56">
        <v>7299</v>
      </c>
      <c r="C308" s="56">
        <v>5227035</v>
      </c>
      <c r="D308" s="56" t="s">
        <v>319</v>
      </c>
      <c r="E308" s="56" t="s">
        <v>123</v>
      </c>
      <c r="F308" s="56" t="s">
        <v>205</v>
      </c>
      <c r="G308" s="56" t="s">
        <v>112</v>
      </c>
      <c r="H308" s="61">
        <v>43048.506944444445</v>
      </c>
      <c r="I308" s="56" t="s">
        <v>320</v>
      </c>
      <c r="J308" s="56" t="s">
        <v>113</v>
      </c>
      <c r="K308" s="56" t="s">
        <v>256</v>
      </c>
      <c r="L308" s="56" t="s">
        <v>257</v>
      </c>
      <c r="M308" s="56" t="s">
        <v>183</v>
      </c>
      <c r="N308" s="56">
        <v>1E-3</v>
      </c>
      <c r="O308" s="56" t="s">
        <v>149</v>
      </c>
      <c r="P308" s="56" t="b">
        <v>0</v>
      </c>
      <c r="Q308" s="56">
        <v>138261413</v>
      </c>
      <c r="R308" s="56" t="s">
        <v>150</v>
      </c>
      <c r="S308" s="56">
        <v>1E-3</v>
      </c>
      <c r="T308" s="56" t="s">
        <v>184</v>
      </c>
      <c r="U308" s="56">
        <v>2017</v>
      </c>
      <c r="V308" s="56" t="s">
        <v>151</v>
      </c>
      <c r="W308" s="56" t="s">
        <v>321</v>
      </c>
      <c r="X308" s="56" t="s">
        <v>322</v>
      </c>
      <c r="Y308" s="56" t="s">
        <v>155</v>
      </c>
      <c r="Z308" s="56">
        <v>338230</v>
      </c>
      <c r="AA308" s="56">
        <v>491552</v>
      </c>
      <c r="AB308" s="56">
        <v>-2.9510307273900498</v>
      </c>
      <c r="AC308" s="59">
        <v>54.315801493006497</v>
      </c>
    </row>
    <row r="309" spans="1:29">
      <c r="A309" s="57" t="s">
        <v>244</v>
      </c>
      <c r="B309" s="54">
        <v>7299</v>
      </c>
      <c r="C309" s="54">
        <v>4774991</v>
      </c>
      <c r="D309" s="54" t="s">
        <v>164</v>
      </c>
      <c r="E309" s="54" t="s">
        <v>126</v>
      </c>
      <c r="F309" s="54" t="s">
        <v>236</v>
      </c>
      <c r="G309" s="54" t="s">
        <v>115</v>
      </c>
      <c r="H309" s="62">
        <v>44369.600694444445</v>
      </c>
      <c r="I309" s="54" t="s">
        <v>180</v>
      </c>
      <c r="J309" s="54" t="s">
        <v>116</v>
      </c>
      <c r="K309" s="54" t="s">
        <v>237</v>
      </c>
      <c r="L309" s="54" t="s">
        <v>238</v>
      </c>
      <c r="M309" s="54" t="s">
        <v>183</v>
      </c>
      <c r="N309" s="54">
        <v>8.8000000000000005E-3</v>
      </c>
      <c r="O309" s="54" t="s">
        <v>149</v>
      </c>
      <c r="P309" s="54" t="b">
        <v>0</v>
      </c>
      <c r="Q309" s="54">
        <v>138261413</v>
      </c>
      <c r="R309" s="54" t="s">
        <v>150</v>
      </c>
      <c r="S309" s="54">
        <v>1E-3</v>
      </c>
      <c r="T309" s="54" t="s">
        <v>184</v>
      </c>
      <c r="U309" s="54">
        <v>2021</v>
      </c>
      <c r="V309" s="54" t="s">
        <v>151</v>
      </c>
      <c r="W309" s="54" t="s">
        <v>245</v>
      </c>
      <c r="X309" s="54" t="s">
        <v>246</v>
      </c>
      <c r="Y309" s="54" t="s">
        <v>155</v>
      </c>
      <c r="Z309" s="54">
        <v>423475</v>
      </c>
      <c r="AA309" s="54">
        <v>247849</v>
      </c>
      <c r="AB309" s="54">
        <v>-1.65849318792552</v>
      </c>
      <c r="AC309" s="60">
        <v>52.128454142052902</v>
      </c>
    </row>
    <row r="310" spans="1:29">
      <c r="A310" s="55" t="s">
        <v>235</v>
      </c>
      <c r="B310" s="56">
        <v>7299</v>
      </c>
      <c r="C310" s="56">
        <v>4680152</v>
      </c>
      <c r="D310" s="56" t="s">
        <v>164</v>
      </c>
      <c r="E310" s="56" t="s">
        <v>126</v>
      </c>
      <c r="F310" s="56" t="s">
        <v>205</v>
      </c>
      <c r="G310" s="56" t="s">
        <v>112</v>
      </c>
      <c r="H310" s="61">
        <v>42887.619444444441</v>
      </c>
      <c r="I310" s="56" t="s">
        <v>180</v>
      </c>
      <c r="J310" s="56" t="s">
        <v>116</v>
      </c>
      <c r="K310" s="56" t="s">
        <v>237</v>
      </c>
      <c r="L310" s="56" t="s">
        <v>238</v>
      </c>
      <c r="M310" s="56" t="s">
        <v>183</v>
      </c>
      <c r="N310" s="56">
        <v>5.3999999999999999E-2</v>
      </c>
      <c r="O310" s="56" t="s">
        <v>149</v>
      </c>
      <c r="P310" s="56" t="b">
        <v>0</v>
      </c>
      <c r="Q310" s="56">
        <v>138261413</v>
      </c>
      <c r="R310" s="56" t="s">
        <v>150</v>
      </c>
      <c r="S310" s="56">
        <v>1E-3</v>
      </c>
      <c r="T310" s="56" t="s">
        <v>184</v>
      </c>
      <c r="U310" s="56">
        <v>2017</v>
      </c>
      <c r="V310" s="56" t="s">
        <v>151</v>
      </c>
      <c r="W310" s="56" t="s">
        <v>239</v>
      </c>
      <c r="X310" s="56" t="s">
        <v>240</v>
      </c>
      <c r="Y310" s="56" t="s">
        <v>155</v>
      </c>
      <c r="Z310" s="56">
        <v>419190</v>
      </c>
      <c r="AA310" s="56">
        <v>291450</v>
      </c>
      <c r="AB310" s="56">
        <v>-1.7186140218863399</v>
      </c>
      <c r="AC310" s="59">
        <v>52.520595493892301</v>
      </c>
    </row>
    <row r="311" spans="1:29">
      <c r="A311" s="57" t="s">
        <v>288</v>
      </c>
      <c r="B311" s="54">
        <v>7299</v>
      </c>
      <c r="C311" s="54">
        <v>5285794</v>
      </c>
      <c r="D311" s="54" t="s">
        <v>164</v>
      </c>
      <c r="E311" s="54" t="s">
        <v>126</v>
      </c>
      <c r="F311" s="54" t="s">
        <v>205</v>
      </c>
      <c r="G311" s="54" t="s">
        <v>112</v>
      </c>
      <c r="H311" s="62">
        <v>43840.511805555558</v>
      </c>
      <c r="I311" s="54" t="s">
        <v>180</v>
      </c>
      <c r="J311" s="54" t="s">
        <v>116</v>
      </c>
      <c r="K311" s="54" t="s">
        <v>256</v>
      </c>
      <c r="L311" s="54" t="s">
        <v>257</v>
      </c>
      <c r="M311" s="54" t="s">
        <v>183</v>
      </c>
      <c r="N311" s="54">
        <v>1.2E-2</v>
      </c>
      <c r="O311" s="54" t="s">
        <v>149</v>
      </c>
      <c r="P311" s="54" t="b">
        <v>0</v>
      </c>
      <c r="Q311" s="54">
        <v>138261413</v>
      </c>
      <c r="R311" s="54" t="s">
        <v>150</v>
      </c>
      <c r="S311" s="54">
        <v>1E-3</v>
      </c>
      <c r="T311" s="54" t="s">
        <v>184</v>
      </c>
      <c r="U311" s="54">
        <v>2020</v>
      </c>
      <c r="V311" s="54" t="s">
        <v>151</v>
      </c>
      <c r="W311" s="54" t="s">
        <v>289</v>
      </c>
      <c r="X311" s="54" t="s">
        <v>290</v>
      </c>
      <c r="Y311" s="54" t="s">
        <v>155</v>
      </c>
      <c r="Z311" s="54">
        <v>347589</v>
      </c>
      <c r="AA311" s="54">
        <v>412612</v>
      </c>
      <c r="AB311" s="54">
        <v>-2.7935865486517399</v>
      </c>
      <c r="AC311" s="60">
        <v>53.607429655734201</v>
      </c>
    </row>
    <row r="312" spans="1:29">
      <c r="A312" s="55" t="s">
        <v>178</v>
      </c>
      <c r="B312" s="56">
        <v>7299</v>
      </c>
      <c r="C312" s="56">
        <v>1835098</v>
      </c>
      <c r="D312" s="56" t="s">
        <v>164</v>
      </c>
      <c r="E312" s="56" t="s">
        <v>126</v>
      </c>
      <c r="F312" s="56" t="s">
        <v>179</v>
      </c>
      <c r="G312" s="56" t="s">
        <v>118</v>
      </c>
      <c r="H312" s="61">
        <v>42531.569444444445</v>
      </c>
      <c r="I312" s="56" t="s">
        <v>180</v>
      </c>
      <c r="J312" s="56" t="s">
        <v>116</v>
      </c>
      <c r="K312" s="56" t="s">
        <v>181</v>
      </c>
      <c r="L312" s="56" t="s">
        <v>182</v>
      </c>
      <c r="M312" s="56" t="s">
        <v>183</v>
      </c>
      <c r="N312" s="56">
        <v>1.6E-2</v>
      </c>
      <c r="O312" s="56" t="s">
        <v>149</v>
      </c>
      <c r="P312" s="56" t="b">
        <v>0</v>
      </c>
      <c r="Q312" s="56">
        <v>138261413</v>
      </c>
      <c r="R312" s="56" t="s">
        <v>150</v>
      </c>
      <c r="S312" s="56">
        <v>1E-3</v>
      </c>
      <c r="T312" s="56" t="s">
        <v>184</v>
      </c>
      <c r="U312" s="56">
        <v>2016</v>
      </c>
      <c r="V312" s="56" t="s">
        <v>151</v>
      </c>
      <c r="W312" s="56" t="s">
        <v>185</v>
      </c>
      <c r="X312" s="56" t="s">
        <v>186</v>
      </c>
      <c r="Y312" s="56" t="s">
        <v>155</v>
      </c>
      <c r="Z312" s="56">
        <v>620600</v>
      </c>
      <c r="AA312" s="56">
        <v>309500</v>
      </c>
      <c r="AB312" s="56">
        <v>1.2588812496391699</v>
      </c>
      <c r="AC312" s="59">
        <v>52.638374352215699</v>
      </c>
    </row>
    <row r="313" spans="1:29">
      <c r="A313" s="57" t="s">
        <v>206</v>
      </c>
      <c r="B313" s="54">
        <v>7299</v>
      </c>
      <c r="C313" s="54">
        <v>1981516</v>
      </c>
      <c r="D313" s="54" t="s">
        <v>164</v>
      </c>
      <c r="E313" s="54" t="s">
        <v>126</v>
      </c>
      <c r="F313" s="54" t="s">
        <v>179</v>
      </c>
      <c r="G313" s="54" t="s">
        <v>118</v>
      </c>
      <c r="H313" s="62">
        <v>44312.522916666669</v>
      </c>
      <c r="I313" s="54" t="s">
        <v>180</v>
      </c>
      <c r="J313" s="54" t="s">
        <v>116</v>
      </c>
      <c r="K313" s="54" t="s">
        <v>199</v>
      </c>
      <c r="L313" s="54" t="s">
        <v>200</v>
      </c>
      <c r="M313" s="54" t="s">
        <v>183</v>
      </c>
      <c r="N313" s="54">
        <v>3.9E-2</v>
      </c>
      <c r="O313" s="54" t="s">
        <v>149</v>
      </c>
      <c r="P313" s="54" t="b">
        <v>0</v>
      </c>
      <c r="Q313" s="54">
        <v>138261413</v>
      </c>
      <c r="R313" s="54" t="s">
        <v>150</v>
      </c>
      <c r="S313" s="54">
        <v>1E-3</v>
      </c>
      <c r="T313" s="54" t="s">
        <v>184</v>
      </c>
      <c r="U313" s="54">
        <v>2021</v>
      </c>
      <c r="V313" s="54" t="s">
        <v>151</v>
      </c>
      <c r="W313" s="54" t="s">
        <v>207</v>
      </c>
      <c r="X313" s="54" t="s">
        <v>208</v>
      </c>
      <c r="Y313" s="54" t="s">
        <v>155</v>
      </c>
      <c r="Z313" s="54">
        <v>515935</v>
      </c>
      <c r="AA313" s="54">
        <v>253417</v>
      </c>
      <c r="AB313" s="54">
        <v>-0.30632621725807402</v>
      </c>
      <c r="AC313" s="60">
        <v>52.1668520239771</v>
      </c>
    </row>
    <row r="314" spans="1:29">
      <c r="A314" s="55" t="s">
        <v>241</v>
      </c>
      <c r="B314" s="56">
        <v>7299</v>
      </c>
      <c r="C314" s="56">
        <v>1692842</v>
      </c>
      <c r="D314" s="56" t="s">
        <v>164</v>
      </c>
      <c r="E314" s="56" t="s">
        <v>126</v>
      </c>
      <c r="F314" s="56" t="s">
        <v>179</v>
      </c>
      <c r="G314" s="56" t="s">
        <v>118</v>
      </c>
      <c r="H314" s="61">
        <v>44579.474305555559</v>
      </c>
      <c r="I314" s="56" t="s">
        <v>180</v>
      </c>
      <c r="J314" s="56" t="s">
        <v>116</v>
      </c>
      <c r="K314" s="56" t="s">
        <v>165</v>
      </c>
      <c r="L314" s="56" t="s">
        <v>166</v>
      </c>
      <c r="M314" s="56" t="s">
        <v>183</v>
      </c>
      <c r="N314" s="56">
        <v>2E-3</v>
      </c>
      <c r="O314" s="56" t="s">
        <v>149</v>
      </c>
      <c r="P314" s="56" t="b">
        <v>0</v>
      </c>
      <c r="Q314" s="56">
        <v>138261413</v>
      </c>
      <c r="R314" s="56" t="s">
        <v>150</v>
      </c>
      <c r="S314" s="56">
        <v>1E-3</v>
      </c>
      <c r="T314" s="56" t="s">
        <v>184</v>
      </c>
      <c r="U314" s="56">
        <v>2022</v>
      </c>
      <c r="V314" s="56" t="s">
        <v>151</v>
      </c>
      <c r="W314" s="56" t="s">
        <v>242</v>
      </c>
      <c r="X314" s="56" t="s">
        <v>243</v>
      </c>
      <c r="Y314" s="56" t="s">
        <v>155</v>
      </c>
      <c r="Z314" s="56">
        <v>456840</v>
      </c>
      <c r="AA314" s="56">
        <v>455364</v>
      </c>
      <c r="AB314" s="56">
        <v>-1.13455725358881</v>
      </c>
      <c r="AC314" s="59">
        <v>53.991201424557502</v>
      </c>
    </row>
    <row r="315" spans="1:29">
      <c r="A315" s="57" t="s">
        <v>178</v>
      </c>
      <c r="B315" s="54">
        <v>7299</v>
      </c>
      <c r="C315" s="54">
        <v>1794167</v>
      </c>
      <c r="D315" s="54" t="s">
        <v>164</v>
      </c>
      <c r="E315" s="54" t="s">
        <v>126</v>
      </c>
      <c r="F315" s="54" t="s">
        <v>179</v>
      </c>
      <c r="G315" s="54" t="s">
        <v>118</v>
      </c>
      <c r="H315" s="62">
        <v>42117.524305555555</v>
      </c>
      <c r="I315" s="54" t="s">
        <v>180</v>
      </c>
      <c r="J315" s="54" t="s">
        <v>116</v>
      </c>
      <c r="K315" s="54" t="s">
        <v>181</v>
      </c>
      <c r="L315" s="54" t="s">
        <v>182</v>
      </c>
      <c r="M315" s="54" t="s">
        <v>183</v>
      </c>
      <c r="N315" s="54">
        <v>0.01</v>
      </c>
      <c r="O315" s="54" t="s">
        <v>149</v>
      </c>
      <c r="P315" s="54" t="b">
        <v>0</v>
      </c>
      <c r="Q315" s="54">
        <v>138261413</v>
      </c>
      <c r="R315" s="54" t="s">
        <v>150</v>
      </c>
      <c r="S315" s="54">
        <v>1E-3</v>
      </c>
      <c r="T315" s="54" t="s">
        <v>184</v>
      </c>
      <c r="U315" s="54">
        <v>2015</v>
      </c>
      <c r="V315" s="54" t="s">
        <v>151</v>
      </c>
      <c r="W315" s="54" t="s">
        <v>185</v>
      </c>
      <c r="X315" s="54" t="s">
        <v>186</v>
      </c>
      <c r="Y315" s="54" t="s">
        <v>155</v>
      </c>
      <c r="Z315" s="54">
        <v>620600</v>
      </c>
      <c r="AA315" s="54">
        <v>309500</v>
      </c>
      <c r="AB315" s="54">
        <v>1.2588812496391699</v>
      </c>
      <c r="AC315" s="60">
        <v>52.638374352215699</v>
      </c>
    </row>
    <row r="316" spans="1:29">
      <c r="A316" s="55" t="s">
        <v>198</v>
      </c>
      <c r="B316" s="56">
        <v>7299</v>
      </c>
      <c r="C316" s="56">
        <v>2021648</v>
      </c>
      <c r="D316" s="56" t="s">
        <v>164</v>
      </c>
      <c r="E316" s="56" t="s">
        <v>126</v>
      </c>
      <c r="F316" s="56" t="s">
        <v>179</v>
      </c>
      <c r="G316" s="56" t="s">
        <v>118</v>
      </c>
      <c r="H316" s="61">
        <v>44852.409722222219</v>
      </c>
      <c r="I316" s="56" t="s">
        <v>180</v>
      </c>
      <c r="J316" s="56" t="s">
        <v>116</v>
      </c>
      <c r="K316" s="56" t="s">
        <v>199</v>
      </c>
      <c r="L316" s="56" t="s">
        <v>200</v>
      </c>
      <c r="M316" s="56" t="s">
        <v>183</v>
      </c>
      <c r="N316" s="56">
        <v>6.0999999999999999E-2</v>
      </c>
      <c r="O316" s="56" t="s">
        <v>149</v>
      </c>
      <c r="P316" s="56" t="b">
        <v>0</v>
      </c>
      <c r="Q316" s="56">
        <v>138261413</v>
      </c>
      <c r="R316" s="56" t="s">
        <v>150</v>
      </c>
      <c r="S316" s="56">
        <v>1E-3</v>
      </c>
      <c r="T316" s="56" t="s">
        <v>184</v>
      </c>
      <c r="U316" s="56">
        <v>2022</v>
      </c>
      <c r="V316" s="56" t="s">
        <v>151</v>
      </c>
      <c r="W316" s="56" t="s">
        <v>201</v>
      </c>
      <c r="X316" s="56" t="s">
        <v>202</v>
      </c>
      <c r="Y316" s="56" t="s">
        <v>155</v>
      </c>
      <c r="Z316" s="56">
        <v>516100</v>
      </c>
      <c r="AA316" s="56">
        <v>253300</v>
      </c>
      <c r="AB316" s="56">
        <v>-0.30395486908298303</v>
      </c>
      <c r="AC316" s="59">
        <v>52.1657659569386</v>
      </c>
    </row>
    <row r="317" spans="1:29">
      <c r="A317" s="57" t="s">
        <v>323</v>
      </c>
      <c r="B317" s="54">
        <v>7299</v>
      </c>
      <c r="C317" s="54">
        <v>3477161</v>
      </c>
      <c r="D317" s="54" t="s">
        <v>164</v>
      </c>
      <c r="E317" s="54" t="s">
        <v>126</v>
      </c>
      <c r="F317" s="54" t="s">
        <v>236</v>
      </c>
      <c r="G317" s="54" t="s">
        <v>115</v>
      </c>
      <c r="H317" s="62">
        <v>45020.515277777777</v>
      </c>
      <c r="I317" s="54" t="s">
        <v>180</v>
      </c>
      <c r="J317" s="54" t="s">
        <v>116</v>
      </c>
      <c r="K317" s="54" t="s">
        <v>251</v>
      </c>
      <c r="L317" s="54" t="s">
        <v>252</v>
      </c>
      <c r="M317" s="54" t="s">
        <v>183</v>
      </c>
      <c r="N317" s="54">
        <v>1.8E-3</v>
      </c>
      <c r="O317" s="54" t="s">
        <v>149</v>
      </c>
      <c r="P317" s="54" t="b">
        <v>0</v>
      </c>
      <c r="Q317" s="54">
        <v>138261413</v>
      </c>
      <c r="R317" s="54" t="s">
        <v>150</v>
      </c>
      <c r="S317" s="54">
        <v>1E-3</v>
      </c>
      <c r="T317" s="54" t="s">
        <v>184</v>
      </c>
      <c r="U317" s="54">
        <v>2023</v>
      </c>
      <c r="V317" s="54" t="s">
        <v>151</v>
      </c>
      <c r="W317" s="54" t="s">
        <v>324</v>
      </c>
      <c r="X317" s="54" t="s">
        <v>309</v>
      </c>
      <c r="Y317" s="54" t="s">
        <v>155</v>
      </c>
      <c r="Z317" s="54">
        <v>337809</v>
      </c>
      <c r="AA317" s="54">
        <v>155741</v>
      </c>
      <c r="AB317" s="54">
        <v>-2.8933761587814502</v>
      </c>
      <c r="AC317" s="60">
        <v>51.297382868079701</v>
      </c>
    </row>
    <row r="318" spans="1:29">
      <c r="A318" s="55" t="s">
        <v>276</v>
      </c>
      <c r="B318" s="56">
        <v>7299</v>
      </c>
      <c r="C318" s="56">
        <v>4619078</v>
      </c>
      <c r="D318" s="56" t="s">
        <v>164</v>
      </c>
      <c r="E318" s="56" t="s">
        <v>126</v>
      </c>
      <c r="F318" s="56" t="s">
        <v>179</v>
      </c>
      <c r="G318" s="56" t="s">
        <v>118</v>
      </c>
      <c r="H318" s="61">
        <v>42145.525694444441</v>
      </c>
      <c r="I318" s="56" t="s">
        <v>180</v>
      </c>
      <c r="J318" s="56" t="s">
        <v>116</v>
      </c>
      <c r="K318" s="56" t="s">
        <v>192</v>
      </c>
      <c r="L318" s="56" t="s">
        <v>193</v>
      </c>
      <c r="M318" s="56" t="s">
        <v>183</v>
      </c>
      <c r="N318" s="56">
        <v>1.2999999999999999E-3</v>
      </c>
      <c r="O318" s="56" t="s">
        <v>149</v>
      </c>
      <c r="P318" s="56" t="b">
        <v>0</v>
      </c>
      <c r="Q318" s="56">
        <v>138261413</v>
      </c>
      <c r="R318" s="56" t="s">
        <v>150</v>
      </c>
      <c r="S318" s="56">
        <v>1E-3</v>
      </c>
      <c r="T318" s="56" t="s">
        <v>184</v>
      </c>
      <c r="U318" s="56">
        <v>2015</v>
      </c>
      <c r="V318" s="56" t="s">
        <v>151</v>
      </c>
      <c r="W318" s="56" t="s">
        <v>277</v>
      </c>
      <c r="X318" s="56" t="s">
        <v>278</v>
      </c>
      <c r="Y318" s="56" t="s">
        <v>155</v>
      </c>
      <c r="Z318" s="56">
        <v>383550</v>
      </c>
      <c r="AA318" s="56">
        <v>252450</v>
      </c>
      <c r="AB318" s="56">
        <v>-2.2419417969467799</v>
      </c>
      <c r="AC318" s="59">
        <v>52.170064339376403</v>
      </c>
    </row>
    <row r="319" spans="1:29">
      <c r="A319" s="57" t="s">
        <v>187</v>
      </c>
      <c r="B319" s="54">
        <v>7299</v>
      </c>
      <c r="C319" s="54">
        <v>1771685</v>
      </c>
      <c r="D319" s="54" t="s">
        <v>164</v>
      </c>
      <c r="E319" s="54" t="s">
        <v>126</v>
      </c>
      <c r="F319" s="54" t="s">
        <v>179</v>
      </c>
      <c r="G319" s="54" t="s">
        <v>118</v>
      </c>
      <c r="H319" s="62">
        <v>41897.673611111109</v>
      </c>
      <c r="I319" s="54" t="s">
        <v>180</v>
      </c>
      <c r="J319" s="54" t="s">
        <v>116</v>
      </c>
      <c r="K319" s="54" t="s">
        <v>181</v>
      </c>
      <c r="L319" s="54" t="s">
        <v>182</v>
      </c>
      <c r="M319" s="54" t="s">
        <v>183</v>
      </c>
      <c r="N319" s="54">
        <v>0.01</v>
      </c>
      <c r="O319" s="54" t="s">
        <v>149</v>
      </c>
      <c r="P319" s="54" t="b">
        <v>0</v>
      </c>
      <c r="Q319" s="54">
        <v>138261413</v>
      </c>
      <c r="R319" s="54" t="s">
        <v>150</v>
      </c>
      <c r="S319" s="54">
        <v>1E-3</v>
      </c>
      <c r="T319" s="54" t="s">
        <v>184</v>
      </c>
      <c r="U319" s="54">
        <v>2014</v>
      </c>
      <c r="V319" s="54" t="s">
        <v>151</v>
      </c>
      <c r="W319" s="54" t="s">
        <v>188</v>
      </c>
      <c r="X319" s="54" t="s">
        <v>189</v>
      </c>
      <c r="Y319" s="54" t="s">
        <v>155</v>
      </c>
      <c r="Z319" s="54">
        <v>636400</v>
      </c>
      <c r="AA319" s="54">
        <v>291600</v>
      </c>
      <c r="AB319" s="54">
        <v>1.4791973795069699</v>
      </c>
      <c r="AC319" s="60">
        <v>52.471107816141703</v>
      </c>
    </row>
    <row r="320" spans="1:29">
      <c r="A320" s="55" t="s">
        <v>187</v>
      </c>
      <c r="B320" s="56">
        <v>7299</v>
      </c>
      <c r="C320" s="56">
        <v>1793004</v>
      </c>
      <c r="D320" s="56" t="s">
        <v>164</v>
      </c>
      <c r="E320" s="56" t="s">
        <v>126</v>
      </c>
      <c r="F320" s="56" t="s">
        <v>179</v>
      </c>
      <c r="G320" s="56" t="s">
        <v>118</v>
      </c>
      <c r="H320" s="61">
        <v>42102.373611111114</v>
      </c>
      <c r="I320" s="56" t="s">
        <v>180</v>
      </c>
      <c r="J320" s="56" t="s">
        <v>116</v>
      </c>
      <c r="K320" s="56" t="s">
        <v>181</v>
      </c>
      <c r="L320" s="56" t="s">
        <v>182</v>
      </c>
      <c r="M320" s="56" t="s">
        <v>183</v>
      </c>
      <c r="N320" s="56">
        <v>8.9999999999999993E-3</v>
      </c>
      <c r="O320" s="56" t="s">
        <v>149</v>
      </c>
      <c r="P320" s="56" t="b">
        <v>0</v>
      </c>
      <c r="Q320" s="56">
        <v>138261413</v>
      </c>
      <c r="R320" s="56" t="s">
        <v>150</v>
      </c>
      <c r="S320" s="56">
        <v>1E-3</v>
      </c>
      <c r="T320" s="56" t="s">
        <v>184</v>
      </c>
      <c r="U320" s="56">
        <v>2015</v>
      </c>
      <c r="V320" s="56" t="s">
        <v>151</v>
      </c>
      <c r="W320" s="56" t="s">
        <v>188</v>
      </c>
      <c r="X320" s="56" t="s">
        <v>189</v>
      </c>
      <c r="Y320" s="56" t="s">
        <v>155</v>
      </c>
      <c r="Z320" s="56">
        <v>636400</v>
      </c>
      <c r="AA320" s="56">
        <v>291600</v>
      </c>
      <c r="AB320" s="56">
        <v>1.4791973795069699</v>
      </c>
      <c r="AC320" s="59">
        <v>52.471107816141703</v>
      </c>
    </row>
    <row r="321" spans="1:29">
      <c r="A321" s="57" t="s">
        <v>187</v>
      </c>
      <c r="B321" s="54">
        <v>7299</v>
      </c>
      <c r="C321" s="54">
        <v>1836844</v>
      </c>
      <c r="D321" s="54" t="s">
        <v>164</v>
      </c>
      <c r="E321" s="54" t="s">
        <v>126</v>
      </c>
      <c r="F321" s="54" t="s">
        <v>179</v>
      </c>
      <c r="G321" s="54" t="s">
        <v>118</v>
      </c>
      <c r="H321" s="62">
        <v>42541.404861111114</v>
      </c>
      <c r="I321" s="54" t="s">
        <v>180</v>
      </c>
      <c r="J321" s="54" t="s">
        <v>116</v>
      </c>
      <c r="K321" s="54" t="s">
        <v>181</v>
      </c>
      <c r="L321" s="54" t="s">
        <v>182</v>
      </c>
      <c r="M321" s="54" t="s">
        <v>183</v>
      </c>
      <c r="N321" s="54">
        <v>2.1999999999999999E-2</v>
      </c>
      <c r="O321" s="54" t="s">
        <v>149</v>
      </c>
      <c r="P321" s="54" t="b">
        <v>0</v>
      </c>
      <c r="Q321" s="54">
        <v>138261413</v>
      </c>
      <c r="R321" s="54" t="s">
        <v>150</v>
      </c>
      <c r="S321" s="54">
        <v>1E-3</v>
      </c>
      <c r="T321" s="54" t="s">
        <v>184</v>
      </c>
      <c r="U321" s="54">
        <v>2016</v>
      </c>
      <c r="V321" s="54" t="s">
        <v>151</v>
      </c>
      <c r="W321" s="54" t="s">
        <v>188</v>
      </c>
      <c r="X321" s="54" t="s">
        <v>189</v>
      </c>
      <c r="Y321" s="54" t="s">
        <v>155</v>
      </c>
      <c r="Z321" s="54">
        <v>636400</v>
      </c>
      <c r="AA321" s="54">
        <v>291600</v>
      </c>
      <c r="AB321" s="54">
        <v>1.4791973795069699</v>
      </c>
      <c r="AC321" s="60">
        <v>52.471107816141703</v>
      </c>
    </row>
    <row r="322" spans="1:29">
      <c r="A322" s="55" t="s">
        <v>196</v>
      </c>
      <c r="B322" s="56">
        <v>7299</v>
      </c>
      <c r="C322" s="56">
        <v>1798987</v>
      </c>
      <c r="D322" s="56" t="s">
        <v>164</v>
      </c>
      <c r="E322" s="56" t="s">
        <v>126</v>
      </c>
      <c r="F322" s="56" t="s">
        <v>179</v>
      </c>
      <c r="G322" s="56" t="s">
        <v>118</v>
      </c>
      <c r="H322" s="61">
        <v>42156.576388888891</v>
      </c>
      <c r="I322" s="56" t="s">
        <v>180</v>
      </c>
      <c r="J322" s="56" t="s">
        <v>116</v>
      </c>
      <c r="K322" s="56" t="s">
        <v>181</v>
      </c>
      <c r="L322" s="56" t="s">
        <v>182</v>
      </c>
      <c r="M322" s="56" t="s">
        <v>183</v>
      </c>
      <c r="N322" s="56">
        <v>1.7000000000000001E-2</v>
      </c>
      <c r="O322" s="56" t="s">
        <v>149</v>
      </c>
      <c r="P322" s="56" t="b">
        <v>0</v>
      </c>
      <c r="Q322" s="56">
        <v>138261413</v>
      </c>
      <c r="R322" s="56" t="s">
        <v>150</v>
      </c>
      <c r="S322" s="56">
        <v>1E-3</v>
      </c>
      <c r="T322" s="56" t="s">
        <v>184</v>
      </c>
      <c r="U322" s="56">
        <v>2015</v>
      </c>
      <c r="V322" s="56" t="s">
        <v>151</v>
      </c>
      <c r="W322" s="56" t="s">
        <v>197</v>
      </c>
      <c r="X322" s="56" t="s">
        <v>186</v>
      </c>
      <c r="Y322" s="56" t="s">
        <v>155</v>
      </c>
      <c r="Z322" s="56">
        <v>624300</v>
      </c>
      <c r="AA322" s="56">
        <v>306800</v>
      </c>
      <c r="AB322" s="56">
        <v>1.3116346710660201</v>
      </c>
      <c r="AC322" s="59">
        <v>52.6126273253455</v>
      </c>
    </row>
    <row r="323" spans="1:29">
      <c r="A323" s="57" t="s">
        <v>190</v>
      </c>
      <c r="B323" s="54">
        <v>7299</v>
      </c>
      <c r="C323" s="54">
        <v>4622710</v>
      </c>
      <c r="D323" s="54" t="s">
        <v>164</v>
      </c>
      <c r="E323" s="54" t="s">
        <v>126</v>
      </c>
      <c r="F323" s="54" t="s">
        <v>179</v>
      </c>
      <c r="G323" s="54" t="s">
        <v>118</v>
      </c>
      <c r="H323" s="62">
        <v>42181.497916666667</v>
      </c>
      <c r="I323" s="54" t="s">
        <v>191</v>
      </c>
      <c r="J323" s="54" t="s">
        <v>119</v>
      </c>
      <c r="K323" s="54" t="s">
        <v>192</v>
      </c>
      <c r="L323" s="54" t="s">
        <v>193</v>
      </c>
      <c r="M323" s="54" t="s">
        <v>183</v>
      </c>
      <c r="N323" s="54">
        <v>1.7999999999999999E-2</v>
      </c>
      <c r="O323" s="54" t="s">
        <v>149</v>
      </c>
      <c r="P323" s="54" t="b">
        <v>0</v>
      </c>
      <c r="Q323" s="54">
        <v>138261413</v>
      </c>
      <c r="R323" s="54" t="s">
        <v>150</v>
      </c>
      <c r="S323" s="54">
        <v>1E-3</v>
      </c>
      <c r="T323" s="54" t="s">
        <v>184</v>
      </c>
      <c r="U323" s="54">
        <v>2015</v>
      </c>
      <c r="V323" s="54" t="s">
        <v>151</v>
      </c>
      <c r="W323" s="54" t="s">
        <v>194</v>
      </c>
      <c r="X323" s="54" t="s">
        <v>195</v>
      </c>
      <c r="Y323" s="54" t="s">
        <v>155</v>
      </c>
      <c r="Z323" s="54">
        <v>357000</v>
      </c>
      <c r="AA323" s="54">
        <v>237460</v>
      </c>
      <c r="AB323" s="54">
        <v>-2.62823009845419</v>
      </c>
      <c r="AC323" s="60">
        <v>52.033868710239098</v>
      </c>
    </row>
    <row r="324" spans="1:29">
      <c r="A324" s="55" t="s">
        <v>203</v>
      </c>
      <c r="B324" s="56">
        <v>7299</v>
      </c>
      <c r="C324" s="56">
        <v>1894000</v>
      </c>
      <c r="D324" s="56" t="s">
        <v>164</v>
      </c>
      <c r="E324" s="56" t="s">
        <v>126</v>
      </c>
      <c r="F324" s="56" t="s">
        <v>205</v>
      </c>
      <c r="G324" s="56" t="s">
        <v>112</v>
      </c>
      <c r="H324" s="61">
        <v>43138.502083333333</v>
      </c>
      <c r="I324" s="56" t="s">
        <v>180</v>
      </c>
      <c r="J324" s="56" t="s">
        <v>116</v>
      </c>
      <c r="K324" s="56" t="s">
        <v>146</v>
      </c>
      <c r="L324" s="56" t="s">
        <v>147</v>
      </c>
      <c r="M324" s="56" t="s">
        <v>183</v>
      </c>
      <c r="N324" s="56">
        <v>2.7E-2</v>
      </c>
      <c r="O324" s="56" t="s">
        <v>149</v>
      </c>
      <c r="P324" s="56" t="b">
        <v>0</v>
      </c>
      <c r="Q324" s="56">
        <v>138261413</v>
      </c>
      <c r="R324" s="56" t="s">
        <v>150</v>
      </c>
      <c r="S324" s="56">
        <v>1E-3</v>
      </c>
      <c r="T324" s="56" t="s">
        <v>184</v>
      </c>
      <c r="U324" s="56">
        <v>2018</v>
      </c>
      <c r="V324" s="56" t="s">
        <v>151</v>
      </c>
      <c r="W324" s="56" t="s">
        <v>204</v>
      </c>
      <c r="X324" s="56" t="s">
        <v>154</v>
      </c>
      <c r="Y324" s="56" t="s">
        <v>155</v>
      </c>
      <c r="Z324" s="56">
        <v>507500</v>
      </c>
      <c r="AA324" s="56">
        <v>299100</v>
      </c>
      <c r="AB324" s="56">
        <v>-0.41497245145673001</v>
      </c>
      <c r="AC324" s="59">
        <v>52.579097446717</v>
      </c>
    </row>
    <row r="325" spans="1:29">
      <c r="A325" s="57" t="s">
        <v>203</v>
      </c>
      <c r="B325" s="54">
        <v>7299</v>
      </c>
      <c r="C325" s="54">
        <v>2039641</v>
      </c>
      <c r="D325" s="54" t="s">
        <v>164</v>
      </c>
      <c r="E325" s="54" t="s">
        <v>126</v>
      </c>
      <c r="F325" s="54" t="s">
        <v>179</v>
      </c>
      <c r="G325" s="54" t="s">
        <v>118</v>
      </c>
      <c r="H325" s="62">
        <v>45090.538194444445</v>
      </c>
      <c r="I325" s="54" t="s">
        <v>180</v>
      </c>
      <c r="J325" s="54" t="s">
        <v>116</v>
      </c>
      <c r="K325" s="54" t="s">
        <v>146</v>
      </c>
      <c r="L325" s="54" t="s">
        <v>147</v>
      </c>
      <c r="M325" s="54" t="s">
        <v>183</v>
      </c>
      <c r="N325" s="54">
        <v>0.03</v>
      </c>
      <c r="O325" s="54" t="s">
        <v>149</v>
      </c>
      <c r="P325" s="54" t="b">
        <v>0</v>
      </c>
      <c r="Q325" s="54">
        <v>138261413</v>
      </c>
      <c r="R325" s="54" t="s">
        <v>150</v>
      </c>
      <c r="S325" s="54">
        <v>1E-3</v>
      </c>
      <c r="T325" s="54" t="s">
        <v>184</v>
      </c>
      <c r="U325" s="54">
        <v>2023</v>
      </c>
      <c r="V325" s="54" t="s">
        <v>151</v>
      </c>
      <c r="W325" s="54" t="s">
        <v>204</v>
      </c>
      <c r="X325" s="54" t="s">
        <v>154</v>
      </c>
      <c r="Y325" s="54" t="s">
        <v>155</v>
      </c>
      <c r="Z325" s="54">
        <v>507500</v>
      </c>
      <c r="AA325" s="54">
        <v>299100</v>
      </c>
      <c r="AB325" s="54">
        <v>-0.41497245145673001</v>
      </c>
      <c r="AC325" s="60">
        <v>52.579097446717</v>
      </c>
    </row>
    <row r="326" spans="1:29">
      <c r="A326" s="55" t="s">
        <v>178</v>
      </c>
      <c r="B326" s="56">
        <v>7299</v>
      </c>
      <c r="C326" s="56">
        <v>1774389</v>
      </c>
      <c r="D326" s="56" t="s">
        <v>164</v>
      </c>
      <c r="E326" s="56" t="s">
        <v>126</v>
      </c>
      <c r="F326" s="56" t="s">
        <v>179</v>
      </c>
      <c r="G326" s="56" t="s">
        <v>118</v>
      </c>
      <c r="H326" s="61">
        <v>41920.453472222223</v>
      </c>
      <c r="I326" s="56" t="s">
        <v>180</v>
      </c>
      <c r="J326" s="56" t="s">
        <v>116</v>
      </c>
      <c r="K326" s="56" t="s">
        <v>181</v>
      </c>
      <c r="L326" s="56" t="s">
        <v>182</v>
      </c>
      <c r="M326" s="56" t="s">
        <v>183</v>
      </c>
      <c r="N326" s="56">
        <v>0.01</v>
      </c>
      <c r="O326" s="56" t="s">
        <v>149</v>
      </c>
      <c r="P326" s="56" t="b">
        <v>0</v>
      </c>
      <c r="Q326" s="56">
        <v>138261413</v>
      </c>
      <c r="R326" s="56" t="s">
        <v>150</v>
      </c>
      <c r="S326" s="56">
        <v>1E-3</v>
      </c>
      <c r="T326" s="56" t="s">
        <v>184</v>
      </c>
      <c r="U326" s="56">
        <v>2014</v>
      </c>
      <c r="V326" s="56" t="s">
        <v>151</v>
      </c>
      <c r="W326" s="56" t="s">
        <v>185</v>
      </c>
      <c r="X326" s="56" t="s">
        <v>186</v>
      </c>
      <c r="Y326" s="56" t="s">
        <v>155</v>
      </c>
      <c r="Z326" s="56">
        <v>620600</v>
      </c>
      <c r="AA326" s="56">
        <v>309500</v>
      </c>
      <c r="AB326" s="56">
        <v>1.2588812496391699</v>
      </c>
      <c r="AC326" s="59">
        <v>52.638374352215699</v>
      </c>
    </row>
    <row r="327" spans="1:29">
      <c r="A327" s="57" t="s">
        <v>198</v>
      </c>
      <c r="B327" s="54">
        <v>7299</v>
      </c>
      <c r="C327" s="54">
        <v>1988460</v>
      </c>
      <c r="D327" s="54" t="s">
        <v>164</v>
      </c>
      <c r="E327" s="54" t="s">
        <v>126</v>
      </c>
      <c r="F327" s="54" t="s">
        <v>179</v>
      </c>
      <c r="G327" s="54" t="s">
        <v>118</v>
      </c>
      <c r="H327" s="62">
        <v>44405.4375</v>
      </c>
      <c r="I327" s="54" t="s">
        <v>180</v>
      </c>
      <c r="J327" s="54" t="s">
        <v>116</v>
      </c>
      <c r="K327" s="54" t="s">
        <v>199</v>
      </c>
      <c r="L327" s="54" t="s">
        <v>200</v>
      </c>
      <c r="M327" s="54" t="s">
        <v>148</v>
      </c>
      <c r="N327" s="54">
        <v>6.6000000000000003E-2</v>
      </c>
      <c r="O327" s="54" t="s">
        <v>149</v>
      </c>
      <c r="P327" s="54" t="b">
        <v>0</v>
      </c>
      <c r="Q327" s="54">
        <v>138261413</v>
      </c>
      <c r="R327" s="54" t="s">
        <v>150</v>
      </c>
      <c r="S327" s="54">
        <v>1E-3</v>
      </c>
      <c r="T327" s="54" t="s">
        <v>184</v>
      </c>
      <c r="U327" s="54">
        <v>2021</v>
      </c>
      <c r="V327" s="54" t="s">
        <v>151</v>
      </c>
      <c r="W327" s="54" t="s">
        <v>201</v>
      </c>
      <c r="X327" s="54" t="s">
        <v>202</v>
      </c>
      <c r="Y327" s="54" t="s">
        <v>155</v>
      </c>
      <c r="Z327" s="54">
        <v>516100</v>
      </c>
      <c r="AA327" s="54">
        <v>253300</v>
      </c>
      <c r="AB327" s="54">
        <v>-0.30395486908298303</v>
      </c>
      <c r="AC327" s="60">
        <v>52.1657659569386</v>
      </c>
    </row>
    <row r="328" spans="1:29">
      <c r="A328" s="55" t="s">
        <v>241</v>
      </c>
      <c r="B328" s="56">
        <v>7299</v>
      </c>
      <c r="C328" s="56">
        <v>1555971</v>
      </c>
      <c r="D328" s="56" t="s">
        <v>164</v>
      </c>
      <c r="E328" s="56" t="s">
        <v>126</v>
      </c>
      <c r="F328" s="56" t="s">
        <v>179</v>
      </c>
      <c r="G328" s="56" t="s">
        <v>118</v>
      </c>
      <c r="H328" s="61">
        <v>42527.557638888888</v>
      </c>
      <c r="I328" s="56" t="s">
        <v>180</v>
      </c>
      <c r="J328" s="56" t="s">
        <v>116</v>
      </c>
      <c r="K328" s="56" t="s">
        <v>165</v>
      </c>
      <c r="L328" s="56" t="s">
        <v>166</v>
      </c>
      <c r="M328" s="56" t="s">
        <v>183</v>
      </c>
      <c r="N328" s="56">
        <v>0.11</v>
      </c>
      <c r="O328" s="56" t="s">
        <v>149</v>
      </c>
      <c r="P328" s="56" t="b">
        <v>0</v>
      </c>
      <c r="Q328" s="56">
        <v>138261413</v>
      </c>
      <c r="R328" s="56" t="s">
        <v>150</v>
      </c>
      <c r="S328" s="56">
        <v>1E-3</v>
      </c>
      <c r="T328" s="56" t="s">
        <v>184</v>
      </c>
      <c r="U328" s="56">
        <v>2016</v>
      </c>
      <c r="V328" s="56" t="s">
        <v>151</v>
      </c>
      <c r="W328" s="56" t="s">
        <v>242</v>
      </c>
      <c r="X328" s="56" t="s">
        <v>243</v>
      </c>
      <c r="Y328" s="56" t="s">
        <v>155</v>
      </c>
      <c r="Z328" s="56">
        <v>456840</v>
      </c>
      <c r="AA328" s="56">
        <v>455364</v>
      </c>
      <c r="AB328" s="56">
        <v>-1.13455725358881</v>
      </c>
      <c r="AC328" s="59">
        <v>53.991201424557502</v>
      </c>
    </row>
    <row r="329" spans="1:29">
      <c r="A329" s="57" t="s">
        <v>219</v>
      </c>
      <c r="B329" s="54">
        <v>7299</v>
      </c>
      <c r="C329" s="54">
        <v>1608169</v>
      </c>
      <c r="D329" s="54" t="s">
        <v>164</v>
      </c>
      <c r="E329" s="54" t="s">
        <v>126</v>
      </c>
      <c r="F329" s="54" t="s">
        <v>236</v>
      </c>
      <c r="G329" s="54" t="s">
        <v>115</v>
      </c>
      <c r="H329" s="62">
        <v>45233.568749999999</v>
      </c>
      <c r="I329" s="54" t="s">
        <v>180</v>
      </c>
      <c r="J329" s="54" t="s">
        <v>116</v>
      </c>
      <c r="K329" s="54" t="s">
        <v>220</v>
      </c>
      <c r="L329" s="54" t="s">
        <v>221</v>
      </c>
      <c r="M329" s="54" t="s">
        <v>183</v>
      </c>
      <c r="N329" s="54">
        <v>2.7E-2</v>
      </c>
      <c r="O329" s="54" t="s">
        <v>149</v>
      </c>
      <c r="P329" s="54" t="b">
        <v>0</v>
      </c>
      <c r="Q329" s="54">
        <v>138261413</v>
      </c>
      <c r="R329" s="54" t="s">
        <v>150</v>
      </c>
      <c r="S329" s="54">
        <v>1E-3</v>
      </c>
      <c r="T329" s="54" t="s">
        <v>184</v>
      </c>
      <c r="U329" s="54">
        <v>2023</v>
      </c>
      <c r="V329" s="54" t="s">
        <v>151</v>
      </c>
      <c r="W329" s="54" t="s">
        <v>222</v>
      </c>
      <c r="X329" s="54" t="s">
        <v>223</v>
      </c>
      <c r="Y329" s="54" t="s">
        <v>155</v>
      </c>
      <c r="Z329" s="54">
        <v>559400</v>
      </c>
      <c r="AA329" s="54">
        <v>142800</v>
      </c>
      <c r="AB329" s="54">
        <v>0.27827943679790101</v>
      </c>
      <c r="AC329" s="60">
        <v>51.162245506364997</v>
      </c>
    </row>
    <row r="330" spans="1:29">
      <c r="A330" s="55" t="s">
        <v>187</v>
      </c>
      <c r="B330" s="56">
        <v>7299</v>
      </c>
      <c r="C330" s="56">
        <v>1848246</v>
      </c>
      <c r="D330" s="56" t="s">
        <v>164</v>
      </c>
      <c r="E330" s="56" t="s">
        <v>126</v>
      </c>
      <c r="F330" s="56" t="s">
        <v>179</v>
      </c>
      <c r="G330" s="56" t="s">
        <v>118</v>
      </c>
      <c r="H330" s="61">
        <v>42662.463194444441</v>
      </c>
      <c r="I330" s="56" t="s">
        <v>180</v>
      </c>
      <c r="J330" s="56" t="s">
        <v>116</v>
      </c>
      <c r="K330" s="56" t="s">
        <v>181</v>
      </c>
      <c r="L330" s="56" t="s">
        <v>182</v>
      </c>
      <c r="M330" s="56" t="s">
        <v>183</v>
      </c>
      <c r="N330" s="56">
        <v>2.5000000000000001E-2</v>
      </c>
      <c r="O330" s="56" t="s">
        <v>149</v>
      </c>
      <c r="P330" s="56" t="b">
        <v>0</v>
      </c>
      <c r="Q330" s="56">
        <v>138261413</v>
      </c>
      <c r="R330" s="56" t="s">
        <v>150</v>
      </c>
      <c r="S330" s="56">
        <v>1E-3</v>
      </c>
      <c r="T330" s="56" t="s">
        <v>184</v>
      </c>
      <c r="U330" s="56">
        <v>2016</v>
      </c>
      <c r="V330" s="56" t="s">
        <v>151</v>
      </c>
      <c r="W330" s="56" t="s">
        <v>188</v>
      </c>
      <c r="X330" s="56" t="s">
        <v>189</v>
      </c>
      <c r="Y330" s="56" t="s">
        <v>155</v>
      </c>
      <c r="Z330" s="56">
        <v>636400</v>
      </c>
      <c r="AA330" s="56">
        <v>291600</v>
      </c>
      <c r="AB330" s="56">
        <v>1.4791973795069699</v>
      </c>
      <c r="AC330" s="59">
        <v>52.471107816141703</v>
      </c>
    </row>
    <row r="331" spans="1:29">
      <c r="A331" s="57" t="s">
        <v>187</v>
      </c>
      <c r="B331" s="54">
        <v>7299</v>
      </c>
      <c r="C331" s="54">
        <v>1790481</v>
      </c>
      <c r="D331" s="54" t="s">
        <v>164</v>
      </c>
      <c r="E331" s="54" t="s">
        <v>126</v>
      </c>
      <c r="F331" s="54" t="s">
        <v>179</v>
      </c>
      <c r="G331" s="54" t="s">
        <v>118</v>
      </c>
      <c r="H331" s="62">
        <v>42072.329861111109</v>
      </c>
      <c r="I331" s="54" t="s">
        <v>180</v>
      </c>
      <c r="J331" s="54" t="s">
        <v>116</v>
      </c>
      <c r="K331" s="54" t="s">
        <v>181</v>
      </c>
      <c r="L331" s="54" t="s">
        <v>182</v>
      </c>
      <c r="M331" s="54" t="s">
        <v>183</v>
      </c>
      <c r="N331" s="54">
        <v>6.4999999999999997E-3</v>
      </c>
      <c r="O331" s="54" t="s">
        <v>149</v>
      </c>
      <c r="P331" s="54" t="b">
        <v>0</v>
      </c>
      <c r="Q331" s="54">
        <v>138261413</v>
      </c>
      <c r="R331" s="54" t="s">
        <v>150</v>
      </c>
      <c r="S331" s="54">
        <v>1E-3</v>
      </c>
      <c r="T331" s="54" t="s">
        <v>184</v>
      </c>
      <c r="U331" s="54">
        <v>2015</v>
      </c>
      <c r="V331" s="54" t="s">
        <v>151</v>
      </c>
      <c r="W331" s="54" t="s">
        <v>188</v>
      </c>
      <c r="X331" s="54" t="s">
        <v>189</v>
      </c>
      <c r="Y331" s="54" t="s">
        <v>155</v>
      </c>
      <c r="Z331" s="54">
        <v>636400</v>
      </c>
      <c r="AA331" s="54">
        <v>291600</v>
      </c>
      <c r="AB331" s="54">
        <v>1.4791973795069699</v>
      </c>
      <c r="AC331" s="60">
        <v>52.471107816141703</v>
      </c>
    </row>
    <row r="332" spans="1:29">
      <c r="A332" s="55" t="s">
        <v>187</v>
      </c>
      <c r="B332" s="56">
        <v>7299</v>
      </c>
      <c r="C332" s="56">
        <v>1773448</v>
      </c>
      <c r="D332" s="56" t="s">
        <v>164</v>
      </c>
      <c r="E332" s="56" t="s">
        <v>126</v>
      </c>
      <c r="F332" s="56" t="s">
        <v>179</v>
      </c>
      <c r="G332" s="56" t="s">
        <v>118</v>
      </c>
      <c r="H332" s="61">
        <v>41905.556944444441</v>
      </c>
      <c r="I332" s="56" t="s">
        <v>180</v>
      </c>
      <c r="J332" s="56" t="s">
        <v>116</v>
      </c>
      <c r="K332" s="56" t="s">
        <v>181</v>
      </c>
      <c r="L332" s="56" t="s">
        <v>182</v>
      </c>
      <c r="M332" s="56" t="s">
        <v>183</v>
      </c>
      <c r="N332" s="56">
        <v>0.01</v>
      </c>
      <c r="O332" s="56" t="s">
        <v>149</v>
      </c>
      <c r="P332" s="56" t="b">
        <v>0</v>
      </c>
      <c r="Q332" s="56">
        <v>138261413</v>
      </c>
      <c r="R332" s="56" t="s">
        <v>150</v>
      </c>
      <c r="S332" s="56">
        <v>1E-3</v>
      </c>
      <c r="T332" s="56" t="s">
        <v>184</v>
      </c>
      <c r="U332" s="56">
        <v>2014</v>
      </c>
      <c r="V332" s="56" t="s">
        <v>151</v>
      </c>
      <c r="W332" s="56" t="s">
        <v>188</v>
      </c>
      <c r="X332" s="56" t="s">
        <v>189</v>
      </c>
      <c r="Y332" s="56" t="s">
        <v>155</v>
      </c>
      <c r="Z332" s="56">
        <v>636400</v>
      </c>
      <c r="AA332" s="56">
        <v>291600</v>
      </c>
      <c r="AB332" s="56">
        <v>1.4791973795069699</v>
      </c>
      <c r="AC332" s="59">
        <v>52.471107816141703</v>
      </c>
    </row>
    <row r="333" spans="1:29">
      <c r="A333" s="57" t="s">
        <v>178</v>
      </c>
      <c r="B333" s="54">
        <v>7299</v>
      </c>
      <c r="C333" s="54">
        <v>2062221</v>
      </c>
      <c r="D333" s="54" t="s">
        <v>164</v>
      </c>
      <c r="E333" s="54" t="s">
        <v>126</v>
      </c>
      <c r="F333" s="54" t="s">
        <v>179</v>
      </c>
      <c r="G333" s="54" t="s">
        <v>118</v>
      </c>
      <c r="H333" s="62">
        <v>45350.521527777775</v>
      </c>
      <c r="I333" s="54" t="s">
        <v>180</v>
      </c>
      <c r="J333" s="54" t="s">
        <v>116</v>
      </c>
      <c r="K333" s="54" t="s">
        <v>181</v>
      </c>
      <c r="L333" s="54" t="s">
        <v>182</v>
      </c>
      <c r="M333" s="54" t="s">
        <v>183</v>
      </c>
      <c r="N333" s="54">
        <v>2.7000000000000001E-3</v>
      </c>
      <c r="O333" s="54" t="s">
        <v>149</v>
      </c>
      <c r="P333" s="54" t="b">
        <v>0</v>
      </c>
      <c r="Q333" s="54">
        <v>138261413</v>
      </c>
      <c r="R333" s="54" t="s">
        <v>150</v>
      </c>
      <c r="S333" s="54">
        <v>1E-3</v>
      </c>
      <c r="T333" s="54" t="s">
        <v>184</v>
      </c>
      <c r="U333" s="54">
        <v>2024</v>
      </c>
      <c r="V333" s="54" t="s">
        <v>151</v>
      </c>
      <c r="W333" s="54" t="s">
        <v>185</v>
      </c>
      <c r="X333" s="54" t="s">
        <v>186</v>
      </c>
      <c r="Y333" s="54" t="s">
        <v>155</v>
      </c>
      <c r="Z333" s="54">
        <v>620600</v>
      </c>
      <c r="AA333" s="54">
        <v>309500</v>
      </c>
      <c r="AB333" s="54">
        <v>1.2588812496391699</v>
      </c>
      <c r="AC333" s="60">
        <v>52.638374352215699</v>
      </c>
    </row>
    <row r="334" spans="1:29">
      <c r="A334" s="55" t="s">
        <v>224</v>
      </c>
      <c r="B334" s="56">
        <v>7299</v>
      </c>
      <c r="C334" s="56">
        <v>1848259</v>
      </c>
      <c r="D334" s="56" t="s">
        <v>164</v>
      </c>
      <c r="E334" s="56" t="s">
        <v>126</v>
      </c>
      <c r="F334" s="56" t="s">
        <v>179</v>
      </c>
      <c r="G334" s="56" t="s">
        <v>118</v>
      </c>
      <c r="H334" s="61">
        <v>42662.573611111111</v>
      </c>
      <c r="I334" s="56" t="s">
        <v>180</v>
      </c>
      <c r="J334" s="56" t="s">
        <v>116</v>
      </c>
      <c r="K334" s="56" t="s">
        <v>146</v>
      </c>
      <c r="L334" s="56" t="s">
        <v>147</v>
      </c>
      <c r="M334" s="56" t="s">
        <v>183</v>
      </c>
      <c r="N334" s="56">
        <v>1.9E-2</v>
      </c>
      <c r="O334" s="56" t="s">
        <v>149</v>
      </c>
      <c r="P334" s="56" t="b">
        <v>0</v>
      </c>
      <c r="Q334" s="56">
        <v>138261413</v>
      </c>
      <c r="R334" s="56" t="s">
        <v>150</v>
      </c>
      <c r="S334" s="56">
        <v>1E-3</v>
      </c>
      <c r="T334" s="56" t="s">
        <v>184</v>
      </c>
      <c r="U334" s="56">
        <v>2016</v>
      </c>
      <c r="V334" s="56" t="s">
        <v>151</v>
      </c>
      <c r="W334" s="56" t="s">
        <v>225</v>
      </c>
      <c r="X334" s="56" t="s">
        <v>226</v>
      </c>
      <c r="Y334" s="56" t="s">
        <v>155</v>
      </c>
      <c r="Z334" s="56">
        <v>500098</v>
      </c>
      <c r="AA334" s="56">
        <v>402866</v>
      </c>
      <c r="AB334" s="56">
        <v>-0.49196935841400102</v>
      </c>
      <c r="AC334" s="59">
        <v>53.512954618294103</v>
      </c>
    </row>
    <row r="335" spans="1:29">
      <c r="A335" s="57" t="s">
        <v>178</v>
      </c>
      <c r="B335" s="54">
        <v>7299</v>
      </c>
      <c r="C335" s="54">
        <v>1832055</v>
      </c>
      <c r="D335" s="54" t="s">
        <v>164</v>
      </c>
      <c r="E335" s="54" t="s">
        <v>126</v>
      </c>
      <c r="F335" s="54" t="s">
        <v>179</v>
      </c>
      <c r="G335" s="54" t="s">
        <v>118</v>
      </c>
      <c r="H335" s="62">
        <v>42500.663888888892</v>
      </c>
      <c r="I335" s="54" t="s">
        <v>180</v>
      </c>
      <c r="J335" s="54" t="s">
        <v>116</v>
      </c>
      <c r="K335" s="54" t="s">
        <v>181</v>
      </c>
      <c r="L335" s="54" t="s">
        <v>182</v>
      </c>
      <c r="M335" s="54" t="s">
        <v>183</v>
      </c>
      <c r="N335" s="54">
        <v>1.6E-2</v>
      </c>
      <c r="O335" s="54" t="s">
        <v>149</v>
      </c>
      <c r="P335" s="54" t="b">
        <v>0</v>
      </c>
      <c r="Q335" s="54">
        <v>138261413</v>
      </c>
      <c r="R335" s="54" t="s">
        <v>150</v>
      </c>
      <c r="S335" s="54">
        <v>1E-3</v>
      </c>
      <c r="T335" s="54" t="s">
        <v>184</v>
      </c>
      <c r="U335" s="54">
        <v>2016</v>
      </c>
      <c r="V335" s="54" t="s">
        <v>151</v>
      </c>
      <c r="W335" s="54" t="s">
        <v>185</v>
      </c>
      <c r="X335" s="54" t="s">
        <v>186</v>
      </c>
      <c r="Y335" s="54" t="s">
        <v>155</v>
      </c>
      <c r="Z335" s="54">
        <v>620600</v>
      </c>
      <c r="AA335" s="54">
        <v>309500</v>
      </c>
      <c r="AB335" s="54">
        <v>1.2588812496391699</v>
      </c>
      <c r="AC335" s="60">
        <v>52.638374352215699</v>
      </c>
    </row>
    <row r="336" spans="1:29">
      <c r="A336" s="55" t="s">
        <v>206</v>
      </c>
      <c r="B336" s="56">
        <v>7299</v>
      </c>
      <c r="C336" s="56">
        <v>1863700</v>
      </c>
      <c r="D336" s="56" t="s">
        <v>164</v>
      </c>
      <c r="E336" s="56" t="s">
        <v>126</v>
      </c>
      <c r="F336" s="56" t="s">
        <v>179</v>
      </c>
      <c r="G336" s="56" t="s">
        <v>118</v>
      </c>
      <c r="H336" s="61">
        <v>42789.445833333331</v>
      </c>
      <c r="I336" s="56" t="s">
        <v>180</v>
      </c>
      <c r="J336" s="56" t="s">
        <v>116</v>
      </c>
      <c r="K336" s="56" t="s">
        <v>199</v>
      </c>
      <c r="L336" s="56" t="s">
        <v>200</v>
      </c>
      <c r="M336" s="56" t="s">
        <v>183</v>
      </c>
      <c r="N336" s="56">
        <v>2.3E-2</v>
      </c>
      <c r="O336" s="56" t="s">
        <v>149</v>
      </c>
      <c r="P336" s="56" t="b">
        <v>0</v>
      </c>
      <c r="Q336" s="56">
        <v>138261413</v>
      </c>
      <c r="R336" s="56" t="s">
        <v>150</v>
      </c>
      <c r="S336" s="56">
        <v>1E-3</v>
      </c>
      <c r="T336" s="56" t="s">
        <v>184</v>
      </c>
      <c r="U336" s="56">
        <v>2017</v>
      </c>
      <c r="V336" s="56" t="s">
        <v>151</v>
      </c>
      <c r="W336" s="56" t="s">
        <v>207</v>
      </c>
      <c r="X336" s="56" t="s">
        <v>208</v>
      </c>
      <c r="Y336" s="56" t="s">
        <v>155</v>
      </c>
      <c r="Z336" s="56">
        <v>515935</v>
      </c>
      <c r="AA336" s="56">
        <v>253417</v>
      </c>
      <c r="AB336" s="56">
        <v>-0.30632621725807402</v>
      </c>
      <c r="AC336" s="59">
        <v>52.1668520239771</v>
      </c>
    </row>
    <row r="337" spans="1:29">
      <c r="A337" s="57" t="s">
        <v>241</v>
      </c>
      <c r="B337" s="54">
        <v>7299</v>
      </c>
      <c r="C337" s="54">
        <v>1642673</v>
      </c>
      <c r="D337" s="54" t="s">
        <v>164</v>
      </c>
      <c r="E337" s="54" t="s">
        <v>126</v>
      </c>
      <c r="F337" s="54" t="s">
        <v>179</v>
      </c>
      <c r="G337" s="54" t="s">
        <v>118</v>
      </c>
      <c r="H337" s="62">
        <v>43705.603472222225</v>
      </c>
      <c r="I337" s="54" t="s">
        <v>180</v>
      </c>
      <c r="J337" s="54" t="s">
        <v>116</v>
      </c>
      <c r="K337" s="54" t="s">
        <v>165</v>
      </c>
      <c r="L337" s="54" t="s">
        <v>166</v>
      </c>
      <c r="M337" s="54" t="s">
        <v>183</v>
      </c>
      <c r="N337" s="54">
        <v>3.5000000000000001E-3</v>
      </c>
      <c r="O337" s="54" t="s">
        <v>149</v>
      </c>
      <c r="P337" s="54" t="b">
        <v>0</v>
      </c>
      <c r="Q337" s="54">
        <v>138261413</v>
      </c>
      <c r="R337" s="54" t="s">
        <v>150</v>
      </c>
      <c r="S337" s="54">
        <v>1E-3</v>
      </c>
      <c r="T337" s="54" t="s">
        <v>184</v>
      </c>
      <c r="U337" s="54">
        <v>2019</v>
      </c>
      <c r="V337" s="54" t="s">
        <v>151</v>
      </c>
      <c r="W337" s="54" t="s">
        <v>242</v>
      </c>
      <c r="X337" s="54" t="s">
        <v>243</v>
      </c>
      <c r="Y337" s="54" t="s">
        <v>155</v>
      </c>
      <c r="Z337" s="54">
        <v>456840</v>
      </c>
      <c r="AA337" s="54">
        <v>455364</v>
      </c>
      <c r="AB337" s="54">
        <v>-1.13455725358881</v>
      </c>
      <c r="AC337" s="60">
        <v>53.991201424557502</v>
      </c>
    </row>
    <row r="338" spans="1:29">
      <c r="A338" s="55" t="s">
        <v>227</v>
      </c>
      <c r="B338" s="56">
        <v>7299</v>
      </c>
      <c r="C338" s="56">
        <v>1477672</v>
      </c>
      <c r="D338" s="56" t="s">
        <v>164</v>
      </c>
      <c r="E338" s="56" t="s">
        <v>126</v>
      </c>
      <c r="F338" s="56" t="s">
        <v>205</v>
      </c>
      <c r="G338" s="56" t="s">
        <v>112</v>
      </c>
      <c r="H338" s="61">
        <v>43424.552777777775</v>
      </c>
      <c r="I338" s="56" t="s">
        <v>180</v>
      </c>
      <c r="J338" s="56" t="s">
        <v>116</v>
      </c>
      <c r="K338" s="56" t="s">
        <v>228</v>
      </c>
      <c r="L338" s="56" t="s">
        <v>229</v>
      </c>
      <c r="M338" s="56" t="s">
        <v>183</v>
      </c>
      <c r="N338" s="56">
        <v>1.7999999999999999E-2</v>
      </c>
      <c r="O338" s="56" t="s">
        <v>149</v>
      </c>
      <c r="P338" s="56" t="b">
        <v>0</v>
      </c>
      <c r="Q338" s="56">
        <v>138261413</v>
      </c>
      <c r="R338" s="56" t="s">
        <v>150</v>
      </c>
      <c r="S338" s="56">
        <v>1E-3</v>
      </c>
      <c r="T338" s="56" t="s">
        <v>184</v>
      </c>
      <c r="U338" s="56">
        <v>2018</v>
      </c>
      <c r="V338" s="56" t="s">
        <v>151</v>
      </c>
      <c r="W338" s="56" t="s">
        <v>230</v>
      </c>
      <c r="X338" s="56" t="s">
        <v>231</v>
      </c>
      <c r="Y338" s="56" t="s">
        <v>155</v>
      </c>
      <c r="Z338" s="56">
        <v>518152</v>
      </c>
      <c r="AA338" s="56">
        <v>129091</v>
      </c>
      <c r="AB338" s="56">
        <v>-0.31579157460538898</v>
      </c>
      <c r="AC338" s="59">
        <v>51.049025494650301</v>
      </c>
    </row>
    <row r="339" spans="1:29">
      <c r="A339" s="57" t="s">
        <v>178</v>
      </c>
      <c r="B339" s="54">
        <v>7299</v>
      </c>
      <c r="C339" s="54">
        <v>1815267</v>
      </c>
      <c r="D339" s="54" t="s">
        <v>164</v>
      </c>
      <c r="E339" s="54" t="s">
        <v>126</v>
      </c>
      <c r="F339" s="54" t="s">
        <v>179</v>
      </c>
      <c r="G339" s="54" t="s">
        <v>118</v>
      </c>
      <c r="H339" s="62">
        <v>42319.651388888888</v>
      </c>
      <c r="I339" s="54" t="s">
        <v>180</v>
      </c>
      <c r="J339" s="54" t="s">
        <v>116</v>
      </c>
      <c r="K339" s="54" t="s">
        <v>181</v>
      </c>
      <c r="L339" s="54" t="s">
        <v>182</v>
      </c>
      <c r="M339" s="54" t="s">
        <v>183</v>
      </c>
      <c r="N339" s="54">
        <v>1.0999999999999999E-2</v>
      </c>
      <c r="O339" s="54" t="s">
        <v>149</v>
      </c>
      <c r="P339" s="54" t="b">
        <v>0</v>
      </c>
      <c r="Q339" s="54">
        <v>138261413</v>
      </c>
      <c r="R339" s="54" t="s">
        <v>150</v>
      </c>
      <c r="S339" s="54">
        <v>1E-3</v>
      </c>
      <c r="T339" s="54" t="s">
        <v>184</v>
      </c>
      <c r="U339" s="54">
        <v>2015</v>
      </c>
      <c r="V339" s="54" t="s">
        <v>151</v>
      </c>
      <c r="W339" s="54" t="s">
        <v>185</v>
      </c>
      <c r="X339" s="54" t="s">
        <v>186</v>
      </c>
      <c r="Y339" s="54" t="s">
        <v>155</v>
      </c>
      <c r="Z339" s="54">
        <v>620600</v>
      </c>
      <c r="AA339" s="54">
        <v>309500</v>
      </c>
      <c r="AB339" s="54">
        <v>1.2588812496391699</v>
      </c>
      <c r="AC339" s="60">
        <v>52.638374352215699</v>
      </c>
    </row>
    <row r="340" spans="1:29">
      <c r="A340" s="55" t="s">
        <v>187</v>
      </c>
      <c r="B340" s="56">
        <v>7299</v>
      </c>
      <c r="C340" s="56">
        <v>1920754</v>
      </c>
      <c r="D340" s="56" t="s">
        <v>164</v>
      </c>
      <c r="E340" s="56" t="s">
        <v>126</v>
      </c>
      <c r="F340" s="56" t="s">
        <v>179</v>
      </c>
      <c r="G340" s="56" t="s">
        <v>118</v>
      </c>
      <c r="H340" s="61">
        <v>43451.634722222225</v>
      </c>
      <c r="I340" s="56" t="s">
        <v>180</v>
      </c>
      <c r="J340" s="56" t="s">
        <v>116</v>
      </c>
      <c r="K340" s="56" t="s">
        <v>181</v>
      </c>
      <c r="L340" s="56" t="s">
        <v>182</v>
      </c>
      <c r="M340" s="56" t="s">
        <v>183</v>
      </c>
      <c r="N340" s="56">
        <v>1.4E-2</v>
      </c>
      <c r="O340" s="56" t="s">
        <v>149</v>
      </c>
      <c r="P340" s="56" t="b">
        <v>0</v>
      </c>
      <c r="Q340" s="56">
        <v>138261413</v>
      </c>
      <c r="R340" s="56" t="s">
        <v>150</v>
      </c>
      <c r="S340" s="56">
        <v>1E-3</v>
      </c>
      <c r="T340" s="56" t="s">
        <v>184</v>
      </c>
      <c r="U340" s="56">
        <v>2018</v>
      </c>
      <c r="V340" s="56" t="s">
        <v>151</v>
      </c>
      <c r="W340" s="56" t="s">
        <v>188</v>
      </c>
      <c r="X340" s="56" t="s">
        <v>189</v>
      </c>
      <c r="Y340" s="56" t="s">
        <v>155</v>
      </c>
      <c r="Z340" s="56">
        <v>636400</v>
      </c>
      <c r="AA340" s="56">
        <v>291600</v>
      </c>
      <c r="AB340" s="56">
        <v>1.4791973795069699</v>
      </c>
      <c r="AC340" s="59">
        <v>52.471107816141703</v>
      </c>
    </row>
    <row r="341" spans="1:29">
      <c r="A341" s="57" t="s">
        <v>196</v>
      </c>
      <c r="B341" s="54">
        <v>7299</v>
      </c>
      <c r="C341" s="54">
        <v>1808651</v>
      </c>
      <c r="D341" s="54" t="s">
        <v>164</v>
      </c>
      <c r="E341" s="54" t="s">
        <v>126</v>
      </c>
      <c r="F341" s="54" t="s">
        <v>179</v>
      </c>
      <c r="G341" s="54" t="s">
        <v>118</v>
      </c>
      <c r="H341" s="62">
        <v>42250.430555555555</v>
      </c>
      <c r="I341" s="54" t="s">
        <v>180</v>
      </c>
      <c r="J341" s="54" t="s">
        <v>116</v>
      </c>
      <c r="K341" s="54" t="s">
        <v>181</v>
      </c>
      <c r="L341" s="54" t="s">
        <v>182</v>
      </c>
      <c r="M341" s="54" t="s">
        <v>183</v>
      </c>
      <c r="N341" s="54">
        <v>2.8000000000000001E-2</v>
      </c>
      <c r="O341" s="54" t="s">
        <v>149</v>
      </c>
      <c r="P341" s="54" t="b">
        <v>0</v>
      </c>
      <c r="Q341" s="54">
        <v>138261413</v>
      </c>
      <c r="R341" s="54" t="s">
        <v>150</v>
      </c>
      <c r="S341" s="54">
        <v>1E-3</v>
      </c>
      <c r="T341" s="54" t="s">
        <v>184</v>
      </c>
      <c r="U341" s="54">
        <v>2015</v>
      </c>
      <c r="V341" s="54" t="s">
        <v>151</v>
      </c>
      <c r="W341" s="54" t="s">
        <v>197</v>
      </c>
      <c r="X341" s="54" t="s">
        <v>186</v>
      </c>
      <c r="Y341" s="54" t="s">
        <v>155</v>
      </c>
      <c r="Z341" s="54">
        <v>624300</v>
      </c>
      <c r="AA341" s="54">
        <v>306800</v>
      </c>
      <c r="AB341" s="54">
        <v>1.3116346710660201</v>
      </c>
      <c r="AC341" s="60">
        <v>52.6126273253455</v>
      </c>
    </row>
    <row r="342" spans="1:29">
      <c r="A342" s="55" t="s">
        <v>187</v>
      </c>
      <c r="B342" s="56">
        <v>7299</v>
      </c>
      <c r="C342" s="56">
        <v>1829002</v>
      </c>
      <c r="D342" s="56" t="s">
        <v>164</v>
      </c>
      <c r="E342" s="56" t="s">
        <v>126</v>
      </c>
      <c r="F342" s="56" t="s">
        <v>179</v>
      </c>
      <c r="G342" s="56" t="s">
        <v>118</v>
      </c>
      <c r="H342" s="61">
        <v>42471.606944444444</v>
      </c>
      <c r="I342" s="56" t="s">
        <v>180</v>
      </c>
      <c r="J342" s="56" t="s">
        <v>116</v>
      </c>
      <c r="K342" s="56" t="s">
        <v>181</v>
      </c>
      <c r="L342" s="56" t="s">
        <v>182</v>
      </c>
      <c r="M342" s="56" t="s">
        <v>183</v>
      </c>
      <c r="N342" s="56">
        <v>1.4999999999999999E-2</v>
      </c>
      <c r="O342" s="56" t="s">
        <v>149</v>
      </c>
      <c r="P342" s="56" t="b">
        <v>0</v>
      </c>
      <c r="Q342" s="56">
        <v>138261413</v>
      </c>
      <c r="R342" s="56" t="s">
        <v>150</v>
      </c>
      <c r="S342" s="56">
        <v>1E-3</v>
      </c>
      <c r="T342" s="56" t="s">
        <v>184</v>
      </c>
      <c r="U342" s="56">
        <v>2016</v>
      </c>
      <c r="V342" s="56" t="s">
        <v>151</v>
      </c>
      <c r="W342" s="56" t="s">
        <v>188</v>
      </c>
      <c r="X342" s="56" t="s">
        <v>189</v>
      </c>
      <c r="Y342" s="56" t="s">
        <v>155</v>
      </c>
      <c r="Z342" s="56">
        <v>636400</v>
      </c>
      <c r="AA342" s="56">
        <v>291600</v>
      </c>
      <c r="AB342" s="56">
        <v>1.4791973795069699</v>
      </c>
      <c r="AC342" s="59">
        <v>52.471107816141703</v>
      </c>
    </row>
    <row r="343" spans="1:29">
      <c r="A343" s="57" t="s">
        <v>224</v>
      </c>
      <c r="B343" s="54">
        <v>7299</v>
      </c>
      <c r="C343" s="54">
        <v>2000397</v>
      </c>
      <c r="D343" s="54" t="s">
        <v>164</v>
      </c>
      <c r="E343" s="54" t="s">
        <v>126</v>
      </c>
      <c r="F343" s="54" t="s">
        <v>179</v>
      </c>
      <c r="G343" s="54" t="s">
        <v>118</v>
      </c>
      <c r="H343" s="62">
        <v>44578.380555555559</v>
      </c>
      <c r="I343" s="54" t="s">
        <v>180</v>
      </c>
      <c r="J343" s="54" t="s">
        <v>116</v>
      </c>
      <c r="K343" s="54" t="s">
        <v>146</v>
      </c>
      <c r="L343" s="54" t="s">
        <v>147</v>
      </c>
      <c r="M343" s="54" t="s">
        <v>183</v>
      </c>
      <c r="N343" s="54">
        <v>2.0999999999999999E-3</v>
      </c>
      <c r="O343" s="54" t="s">
        <v>149</v>
      </c>
      <c r="P343" s="54" t="b">
        <v>0</v>
      </c>
      <c r="Q343" s="54">
        <v>138261413</v>
      </c>
      <c r="R343" s="54" t="s">
        <v>150</v>
      </c>
      <c r="S343" s="54">
        <v>1E-3</v>
      </c>
      <c r="T343" s="54" t="s">
        <v>184</v>
      </c>
      <c r="U343" s="54">
        <v>2022</v>
      </c>
      <c r="V343" s="54" t="s">
        <v>151</v>
      </c>
      <c r="W343" s="54" t="s">
        <v>225</v>
      </c>
      <c r="X343" s="54" t="s">
        <v>226</v>
      </c>
      <c r="Y343" s="54" t="s">
        <v>155</v>
      </c>
      <c r="Z343" s="54">
        <v>500098</v>
      </c>
      <c r="AA343" s="54">
        <v>402866</v>
      </c>
      <c r="AB343" s="54">
        <v>-0.49196935841400102</v>
      </c>
      <c r="AC343" s="60">
        <v>53.512954618294103</v>
      </c>
    </row>
    <row r="344" spans="1:29">
      <c r="A344" s="55" t="s">
        <v>187</v>
      </c>
      <c r="B344" s="56">
        <v>7299</v>
      </c>
      <c r="C344" s="56">
        <v>1889414</v>
      </c>
      <c r="D344" s="56" t="s">
        <v>164</v>
      </c>
      <c r="E344" s="56" t="s">
        <v>126</v>
      </c>
      <c r="F344" s="56" t="s">
        <v>205</v>
      </c>
      <c r="G344" s="56" t="s">
        <v>112</v>
      </c>
      <c r="H344" s="61">
        <v>43070.538194444445</v>
      </c>
      <c r="I344" s="56" t="s">
        <v>180</v>
      </c>
      <c r="J344" s="56" t="s">
        <v>116</v>
      </c>
      <c r="K344" s="56" t="s">
        <v>181</v>
      </c>
      <c r="L344" s="56" t="s">
        <v>182</v>
      </c>
      <c r="M344" s="56" t="s">
        <v>183</v>
      </c>
      <c r="N344" s="56">
        <v>1.9E-2</v>
      </c>
      <c r="O344" s="56" t="s">
        <v>149</v>
      </c>
      <c r="P344" s="56" t="b">
        <v>0</v>
      </c>
      <c r="Q344" s="56">
        <v>138261413</v>
      </c>
      <c r="R344" s="56" t="s">
        <v>150</v>
      </c>
      <c r="S344" s="56">
        <v>1E-3</v>
      </c>
      <c r="T344" s="56" t="s">
        <v>184</v>
      </c>
      <c r="U344" s="56">
        <v>2017</v>
      </c>
      <c r="V344" s="56" t="s">
        <v>151</v>
      </c>
      <c r="W344" s="56" t="s">
        <v>188</v>
      </c>
      <c r="X344" s="56" t="s">
        <v>189</v>
      </c>
      <c r="Y344" s="56" t="s">
        <v>155</v>
      </c>
      <c r="Z344" s="56">
        <v>636400</v>
      </c>
      <c r="AA344" s="56">
        <v>291600</v>
      </c>
      <c r="AB344" s="56">
        <v>1.4791973795069699</v>
      </c>
      <c r="AC344" s="59">
        <v>52.471107816141703</v>
      </c>
    </row>
    <row r="345" spans="1:29">
      <c r="A345" s="57" t="s">
        <v>325</v>
      </c>
      <c r="B345" s="54">
        <v>7299</v>
      </c>
      <c r="C345" s="54">
        <v>1459077</v>
      </c>
      <c r="D345" s="54" t="s">
        <v>164</v>
      </c>
      <c r="E345" s="54" t="s">
        <v>126</v>
      </c>
      <c r="F345" s="54" t="s">
        <v>205</v>
      </c>
      <c r="G345" s="54" t="s">
        <v>112</v>
      </c>
      <c r="H345" s="62">
        <v>43292.6</v>
      </c>
      <c r="I345" s="54" t="s">
        <v>191</v>
      </c>
      <c r="J345" s="54" t="s">
        <v>119</v>
      </c>
      <c r="K345" s="54" t="s">
        <v>228</v>
      </c>
      <c r="L345" s="54" t="s">
        <v>229</v>
      </c>
      <c r="M345" s="54" t="s">
        <v>183</v>
      </c>
      <c r="N345" s="54">
        <v>0.22</v>
      </c>
      <c r="O345" s="54" t="s">
        <v>149</v>
      </c>
      <c r="P345" s="54" t="b">
        <v>0</v>
      </c>
      <c r="Q345" s="54">
        <v>138261413</v>
      </c>
      <c r="R345" s="54" t="s">
        <v>150</v>
      </c>
      <c r="S345" s="54">
        <v>1E-3</v>
      </c>
      <c r="T345" s="54" t="s">
        <v>184</v>
      </c>
      <c r="U345" s="54">
        <v>2018</v>
      </c>
      <c r="V345" s="54" t="s">
        <v>151</v>
      </c>
      <c r="W345" s="54" t="s">
        <v>326</v>
      </c>
      <c r="X345" s="54" t="s">
        <v>231</v>
      </c>
      <c r="Y345" s="54" t="s">
        <v>155</v>
      </c>
      <c r="Z345" s="54">
        <v>514700</v>
      </c>
      <c r="AA345" s="54">
        <v>129600</v>
      </c>
      <c r="AB345" s="54">
        <v>-0.36485572315468501</v>
      </c>
      <c r="AC345" s="60">
        <v>51.054299651710501</v>
      </c>
    </row>
    <row r="346" spans="1:29">
      <c r="A346" s="55" t="s">
        <v>206</v>
      </c>
      <c r="B346" s="56">
        <v>7299</v>
      </c>
      <c r="C346" s="56">
        <v>1834424</v>
      </c>
      <c r="D346" s="56" t="s">
        <v>164</v>
      </c>
      <c r="E346" s="56" t="s">
        <v>126</v>
      </c>
      <c r="F346" s="56" t="s">
        <v>179</v>
      </c>
      <c r="G346" s="56" t="s">
        <v>118</v>
      </c>
      <c r="H346" s="61">
        <v>42521.648611111108</v>
      </c>
      <c r="I346" s="56" t="s">
        <v>180</v>
      </c>
      <c r="J346" s="56" t="s">
        <v>116</v>
      </c>
      <c r="K346" s="56" t="s">
        <v>199</v>
      </c>
      <c r="L346" s="56" t="s">
        <v>200</v>
      </c>
      <c r="M346" s="56" t="s">
        <v>183</v>
      </c>
      <c r="N346" s="56">
        <v>7.4999999999999997E-2</v>
      </c>
      <c r="O346" s="56" t="s">
        <v>149</v>
      </c>
      <c r="P346" s="56" t="b">
        <v>0</v>
      </c>
      <c r="Q346" s="56">
        <v>138261413</v>
      </c>
      <c r="R346" s="56" t="s">
        <v>150</v>
      </c>
      <c r="S346" s="56">
        <v>1E-3</v>
      </c>
      <c r="T346" s="56" t="s">
        <v>184</v>
      </c>
      <c r="U346" s="56">
        <v>2016</v>
      </c>
      <c r="V346" s="56" t="s">
        <v>151</v>
      </c>
      <c r="W346" s="56" t="s">
        <v>207</v>
      </c>
      <c r="X346" s="56" t="s">
        <v>208</v>
      </c>
      <c r="Y346" s="56" t="s">
        <v>155</v>
      </c>
      <c r="Z346" s="56">
        <v>515935</v>
      </c>
      <c r="AA346" s="56">
        <v>253417</v>
      </c>
      <c r="AB346" s="56">
        <v>-0.30632621725807402</v>
      </c>
      <c r="AC346" s="59">
        <v>52.1668520239771</v>
      </c>
    </row>
    <row r="347" spans="1:29">
      <c r="A347" s="57" t="s">
        <v>190</v>
      </c>
      <c r="B347" s="54">
        <v>7299</v>
      </c>
      <c r="C347" s="54">
        <v>4624715</v>
      </c>
      <c r="D347" s="54" t="s">
        <v>164</v>
      </c>
      <c r="E347" s="54" t="s">
        <v>126</v>
      </c>
      <c r="F347" s="54" t="s">
        <v>179</v>
      </c>
      <c r="G347" s="54" t="s">
        <v>118</v>
      </c>
      <c r="H347" s="62">
        <v>42213.511805555558</v>
      </c>
      <c r="I347" s="54" t="s">
        <v>191</v>
      </c>
      <c r="J347" s="54" t="s">
        <v>119</v>
      </c>
      <c r="K347" s="54" t="s">
        <v>192</v>
      </c>
      <c r="L347" s="54" t="s">
        <v>193</v>
      </c>
      <c r="M347" s="54" t="s">
        <v>183</v>
      </c>
      <c r="N347" s="54">
        <v>2.3E-3</v>
      </c>
      <c r="O347" s="54" t="s">
        <v>149</v>
      </c>
      <c r="P347" s="54" t="b">
        <v>0</v>
      </c>
      <c r="Q347" s="54">
        <v>138261413</v>
      </c>
      <c r="R347" s="54" t="s">
        <v>150</v>
      </c>
      <c r="S347" s="54">
        <v>1E-3</v>
      </c>
      <c r="T347" s="54" t="s">
        <v>184</v>
      </c>
      <c r="U347" s="54">
        <v>2015</v>
      </c>
      <c r="V347" s="54" t="s">
        <v>151</v>
      </c>
      <c r="W347" s="54" t="s">
        <v>194</v>
      </c>
      <c r="X347" s="54" t="s">
        <v>195</v>
      </c>
      <c r="Y347" s="54" t="s">
        <v>155</v>
      </c>
      <c r="Z347" s="54">
        <v>357000</v>
      </c>
      <c r="AA347" s="54">
        <v>237460</v>
      </c>
      <c r="AB347" s="54">
        <v>-2.62823009845419</v>
      </c>
      <c r="AC347" s="60">
        <v>52.033868710239098</v>
      </c>
    </row>
    <row r="348" spans="1:29">
      <c r="A348" s="55" t="s">
        <v>203</v>
      </c>
      <c r="B348" s="56">
        <v>7299</v>
      </c>
      <c r="C348" s="56">
        <v>1831394</v>
      </c>
      <c r="D348" s="56" t="s">
        <v>164</v>
      </c>
      <c r="E348" s="56" t="s">
        <v>126</v>
      </c>
      <c r="F348" s="56" t="s">
        <v>179</v>
      </c>
      <c r="G348" s="56" t="s">
        <v>118</v>
      </c>
      <c r="H348" s="61">
        <v>42488.486805555556</v>
      </c>
      <c r="I348" s="56" t="s">
        <v>180</v>
      </c>
      <c r="J348" s="56" t="s">
        <v>116</v>
      </c>
      <c r="K348" s="56" t="s">
        <v>146</v>
      </c>
      <c r="L348" s="56" t="s">
        <v>147</v>
      </c>
      <c r="M348" s="56" t="s">
        <v>183</v>
      </c>
      <c r="N348" s="56">
        <v>0.04</v>
      </c>
      <c r="O348" s="56" t="s">
        <v>149</v>
      </c>
      <c r="P348" s="56" t="b">
        <v>0</v>
      </c>
      <c r="Q348" s="56">
        <v>138261413</v>
      </c>
      <c r="R348" s="56" t="s">
        <v>150</v>
      </c>
      <c r="S348" s="56">
        <v>1E-3</v>
      </c>
      <c r="T348" s="56" t="s">
        <v>184</v>
      </c>
      <c r="U348" s="56">
        <v>2016</v>
      </c>
      <c r="V348" s="56" t="s">
        <v>151</v>
      </c>
      <c r="W348" s="56" t="s">
        <v>204</v>
      </c>
      <c r="X348" s="56" t="s">
        <v>154</v>
      </c>
      <c r="Y348" s="56" t="s">
        <v>155</v>
      </c>
      <c r="Z348" s="56">
        <v>507500</v>
      </c>
      <c r="AA348" s="56">
        <v>299100</v>
      </c>
      <c r="AB348" s="56">
        <v>-0.41497245145673001</v>
      </c>
      <c r="AC348" s="59">
        <v>52.579097446717</v>
      </c>
    </row>
    <row r="349" spans="1:29">
      <c r="A349" s="57" t="s">
        <v>241</v>
      </c>
      <c r="B349" s="54">
        <v>7299</v>
      </c>
      <c r="C349" s="54">
        <v>1551545</v>
      </c>
      <c r="D349" s="54" t="s">
        <v>164</v>
      </c>
      <c r="E349" s="54" t="s">
        <v>126</v>
      </c>
      <c r="F349" s="54" t="s">
        <v>179</v>
      </c>
      <c r="G349" s="54" t="s">
        <v>118</v>
      </c>
      <c r="H349" s="62">
        <v>42473.522222222222</v>
      </c>
      <c r="I349" s="54" t="s">
        <v>180</v>
      </c>
      <c r="J349" s="54" t="s">
        <v>116</v>
      </c>
      <c r="K349" s="54" t="s">
        <v>165</v>
      </c>
      <c r="L349" s="54" t="s">
        <v>166</v>
      </c>
      <c r="M349" s="54" t="s">
        <v>183</v>
      </c>
      <c r="N349" s="54">
        <v>4.0000000000000001E-3</v>
      </c>
      <c r="O349" s="54" t="s">
        <v>149</v>
      </c>
      <c r="P349" s="54" t="b">
        <v>0</v>
      </c>
      <c r="Q349" s="54">
        <v>138261413</v>
      </c>
      <c r="R349" s="54" t="s">
        <v>150</v>
      </c>
      <c r="S349" s="54">
        <v>1E-3</v>
      </c>
      <c r="T349" s="54" t="s">
        <v>184</v>
      </c>
      <c r="U349" s="54">
        <v>2016</v>
      </c>
      <c r="V349" s="54" t="s">
        <v>151</v>
      </c>
      <c r="W349" s="54" t="s">
        <v>242</v>
      </c>
      <c r="X349" s="54" t="s">
        <v>243</v>
      </c>
      <c r="Y349" s="54" t="s">
        <v>155</v>
      </c>
      <c r="Z349" s="54">
        <v>456840</v>
      </c>
      <c r="AA349" s="54">
        <v>455364</v>
      </c>
      <c r="AB349" s="54">
        <v>-1.13455725358881</v>
      </c>
      <c r="AC349" s="60">
        <v>53.991201424557502</v>
      </c>
    </row>
    <row r="350" spans="1:29">
      <c r="A350" s="55" t="s">
        <v>203</v>
      </c>
      <c r="B350" s="56">
        <v>7299</v>
      </c>
      <c r="C350" s="56">
        <v>1834357</v>
      </c>
      <c r="D350" s="56" t="s">
        <v>164</v>
      </c>
      <c r="E350" s="56" t="s">
        <v>126</v>
      </c>
      <c r="F350" s="56" t="s">
        <v>179</v>
      </c>
      <c r="G350" s="56" t="s">
        <v>118</v>
      </c>
      <c r="H350" s="61">
        <v>42517.426388888889</v>
      </c>
      <c r="I350" s="56" t="s">
        <v>180</v>
      </c>
      <c r="J350" s="56" t="s">
        <v>116</v>
      </c>
      <c r="K350" s="56" t="s">
        <v>146</v>
      </c>
      <c r="L350" s="56" t="s">
        <v>147</v>
      </c>
      <c r="M350" s="56" t="s">
        <v>183</v>
      </c>
      <c r="N350" s="56">
        <v>4.9000000000000002E-2</v>
      </c>
      <c r="O350" s="56" t="s">
        <v>149</v>
      </c>
      <c r="P350" s="56" t="b">
        <v>0</v>
      </c>
      <c r="Q350" s="56">
        <v>138261413</v>
      </c>
      <c r="R350" s="56" t="s">
        <v>150</v>
      </c>
      <c r="S350" s="56">
        <v>1E-3</v>
      </c>
      <c r="T350" s="56" t="s">
        <v>184</v>
      </c>
      <c r="U350" s="56">
        <v>2016</v>
      </c>
      <c r="V350" s="56" t="s">
        <v>151</v>
      </c>
      <c r="W350" s="56" t="s">
        <v>204</v>
      </c>
      <c r="X350" s="56" t="s">
        <v>154</v>
      </c>
      <c r="Y350" s="56" t="s">
        <v>155</v>
      </c>
      <c r="Z350" s="56">
        <v>507500</v>
      </c>
      <c r="AA350" s="56">
        <v>299100</v>
      </c>
      <c r="AB350" s="56">
        <v>-0.41497245145673001</v>
      </c>
      <c r="AC350" s="59">
        <v>52.579097446717</v>
      </c>
    </row>
    <row r="351" spans="1:29">
      <c r="A351" s="57" t="s">
        <v>178</v>
      </c>
      <c r="B351" s="54">
        <v>7299</v>
      </c>
      <c r="C351" s="54">
        <v>1787316</v>
      </c>
      <c r="D351" s="54" t="s">
        <v>164</v>
      </c>
      <c r="E351" s="54" t="s">
        <v>126</v>
      </c>
      <c r="F351" s="54" t="s">
        <v>179</v>
      </c>
      <c r="G351" s="54" t="s">
        <v>118</v>
      </c>
      <c r="H351" s="62">
        <v>42048.681944444441</v>
      </c>
      <c r="I351" s="54" t="s">
        <v>180</v>
      </c>
      <c r="J351" s="54" t="s">
        <v>116</v>
      </c>
      <c r="K351" s="54" t="s">
        <v>181</v>
      </c>
      <c r="L351" s="54" t="s">
        <v>182</v>
      </c>
      <c r="M351" s="54" t="s">
        <v>183</v>
      </c>
      <c r="N351" s="54">
        <v>6.4999999999999997E-3</v>
      </c>
      <c r="O351" s="54" t="s">
        <v>149</v>
      </c>
      <c r="P351" s="54" t="b">
        <v>0</v>
      </c>
      <c r="Q351" s="54">
        <v>138261413</v>
      </c>
      <c r="R351" s="54" t="s">
        <v>150</v>
      </c>
      <c r="S351" s="54">
        <v>1E-3</v>
      </c>
      <c r="T351" s="54" t="s">
        <v>184</v>
      </c>
      <c r="U351" s="54">
        <v>2015</v>
      </c>
      <c r="V351" s="54" t="s">
        <v>151</v>
      </c>
      <c r="W351" s="54" t="s">
        <v>185</v>
      </c>
      <c r="X351" s="54" t="s">
        <v>186</v>
      </c>
      <c r="Y351" s="54" t="s">
        <v>155</v>
      </c>
      <c r="Z351" s="54">
        <v>620600</v>
      </c>
      <c r="AA351" s="54">
        <v>309500</v>
      </c>
      <c r="AB351" s="54">
        <v>1.2588812496391699</v>
      </c>
      <c r="AC351" s="60">
        <v>52.638374352215699</v>
      </c>
    </row>
    <row r="352" spans="1:29">
      <c r="A352" s="55" t="s">
        <v>203</v>
      </c>
      <c r="B352" s="56">
        <v>7299</v>
      </c>
      <c r="C352" s="56">
        <v>1988785</v>
      </c>
      <c r="D352" s="56" t="s">
        <v>164</v>
      </c>
      <c r="E352" s="56" t="s">
        <v>126</v>
      </c>
      <c r="F352" s="56" t="s">
        <v>179</v>
      </c>
      <c r="G352" s="56" t="s">
        <v>118</v>
      </c>
      <c r="H352" s="61">
        <v>44413.411805555559</v>
      </c>
      <c r="I352" s="56" t="s">
        <v>180</v>
      </c>
      <c r="J352" s="56" t="s">
        <v>116</v>
      </c>
      <c r="K352" s="56" t="s">
        <v>146</v>
      </c>
      <c r="L352" s="56" t="s">
        <v>147</v>
      </c>
      <c r="M352" s="56" t="s">
        <v>183</v>
      </c>
      <c r="N352" s="56">
        <v>5.1999999999999998E-2</v>
      </c>
      <c r="O352" s="56" t="s">
        <v>149</v>
      </c>
      <c r="P352" s="56" t="b">
        <v>0</v>
      </c>
      <c r="Q352" s="56">
        <v>138261413</v>
      </c>
      <c r="R352" s="56" t="s">
        <v>150</v>
      </c>
      <c r="S352" s="56">
        <v>1E-3</v>
      </c>
      <c r="T352" s="56" t="s">
        <v>184</v>
      </c>
      <c r="U352" s="56">
        <v>2021</v>
      </c>
      <c r="V352" s="56" t="s">
        <v>151</v>
      </c>
      <c r="W352" s="56" t="s">
        <v>204</v>
      </c>
      <c r="X352" s="56" t="s">
        <v>154</v>
      </c>
      <c r="Y352" s="56" t="s">
        <v>155</v>
      </c>
      <c r="Z352" s="56">
        <v>507500</v>
      </c>
      <c r="AA352" s="56">
        <v>299100</v>
      </c>
      <c r="AB352" s="56">
        <v>-0.41497245145673001</v>
      </c>
      <c r="AC352" s="59">
        <v>52.579097446717</v>
      </c>
    </row>
    <row r="353" spans="1:29">
      <c r="A353" s="57" t="s">
        <v>187</v>
      </c>
      <c r="B353" s="54">
        <v>7299</v>
      </c>
      <c r="C353" s="54">
        <v>1794176</v>
      </c>
      <c r="D353" s="54" t="s">
        <v>164</v>
      </c>
      <c r="E353" s="54" t="s">
        <v>126</v>
      </c>
      <c r="F353" s="54" t="s">
        <v>179</v>
      </c>
      <c r="G353" s="54" t="s">
        <v>118</v>
      </c>
      <c r="H353" s="62">
        <v>42117.466666666667</v>
      </c>
      <c r="I353" s="54" t="s">
        <v>180</v>
      </c>
      <c r="J353" s="54" t="s">
        <v>116</v>
      </c>
      <c r="K353" s="54" t="s">
        <v>181</v>
      </c>
      <c r="L353" s="54" t="s">
        <v>182</v>
      </c>
      <c r="M353" s="54" t="s">
        <v>183</v>
      </c>
      <c r="N353" s="54">
        <v>2.4E-2</v>
      </c>
      <c r="O353" s="54" t="s">
        <v>149</v>
      </c>
      <c r="P353" s="54" t="b">
        <v>0</v>
      </c>
      <c r="Q353" s="54">
        <v>138261413</v>
      </c>
      <c r="R353" s="54" t="s">
        <v>150</v>
      </c>
      <c r="S353" s="54">
        <v>1E-3</v>
      </c>
      <c r="T353" s="54" t="s">
        <v>184</v>
      </c>
      <c r="U353" s="54">
        <v>2015</v>
      </c>
      <c r="V353" s="54" t="s">
        <v>151</v>
      </c>
      <c r="W353" s="54" t="s">
        <v>188</v>
      </c>
      <c r="X353" s="54" t="s">
        <v>189</v>
      </c>
      <c r="Y353" s="54" t="s">
        <v>155</v>
      </c>
      <c r="Z353" s="54">
        <v>636400</v>
      </c>
      <c r="AA353" s="54">
        <v>291600</v>
      </c>
      <c r="AB353" s="54">
        <v>1.4791973795069699</v>
      </c>
      <c r="AC353" s="60">
        <v>52.471107816141703</v>
      </c>
    </row>
    <row r="354" spans="1:29">
      <c r="A354" s="55" t="s">
        <v>206</v>
      </c>
      <c r="B354" s="56">
        <v>7299</v>
      </c>
      <c r="C354" s="56">
        <v>1843843</v>
      </c>
      <c r="D354" s="56" t="s">
        <v>164</v>
      </c>
      <c r="E354" s="56" t="s">
        <v>126</v>
      </c>
      <c r="F354" s="56" t="s">
        <v>179</v>
      </c>
      <c r="G354" s="56" t="s">
        <v>118</v>
      </c>
      <c r="H354" s="61">
        <v>42606.402083333334</v>
      </c>
      <c r="I354" s="56" t="s">
        <v>180</v>
      </c>
      <c r="J354" s="56" t="s">
        <v>116</v>
      </c>
      <c r="K354" s="56" t="s">
        <v>199</v>
      </c>
      <c r="L354" s="56" t="s">
        <v>200</v>
      </c>
      <c r="M354" s="56" t="s">
        <v>183</v>
      </c>
      <c r="N354" s="56">
        <v>0.01</v>
      </c>
      <c r="O354" s="56" t="s">
        <v>149</v>
      </c>
      <c r="P354" s="56" t="b">
        <v>0</v>
      </c>
      <c r="Q354" s="56">
        <v>138261413</v>
      </c>
      <c r="R354" s="56" t="s">
        <v>150</v>
      </c>
      <c r="S354" s="56">
        <v>1E-3</v>
      </c>
      <c r="T354" s="56" t="s">
        <v>184</v>
      </c>
      <c r="U354" s="56">
        <v>2016</v>
      </c>
      <c r="V354" s="56" t="s">
        <v>151</v>
      </c>
      <c r="W354" s="56" t="s">
        <v>207</v>
      </c>
      <c r="X354" s="56" t="s">
        <v>208</v>
      </c>
      <c r="Y354" s="56" t="s">
        <v>155</v>
      </c>
      <c r="Z354" s="56">
        <v>515935</v>
      </c>
      <c r="AA354" s="56">
        <v>253417</v>
      </c>
      <c r="AB354" s="56">
        <v>-0.30632621725807402</v>
      </c>
      <c r="AC354" s="59">
        <v>52.1668520239771</v>
      </c>
    </row>
    <row r="355" spans="1:29">
      <c r="A355" s="57" t="s">
        <v>190</v>
      </c>
      <c r="B355" s="54">
        <v>7299</v>
      </c>
      <c r="C355" s="54">
        <v>4602718</v>
      </c>
      <c r="D355" s="54" t="s">
        <v>164</v>
      </c>
      <c r="E355" s="54" t="s">
        <v>126</v>
      </c>
      <c r="F355" s="54" t="s">
        <v>179</v>
      </c>
      <c r="G355" s="54" t="s">
        <v>118</v>
      </c>
      <c r="H355" s="62">
        <v>41943.4375</v>
      </c>
      <c r="I355" s="54" t="s">
        <v>191</v>
      </c>
      <c r="J355" s="54" t="s">
        <v>119</v>
      </c>
      <c r="K355" s="54" t="s">
        <v>192</v>
      </c>
      <c r="L355" s="54" t="s">
        <v>193</v>
      </c>
      <c r="M355" s="54" t="s">
        <v>183</v>
      </c>
      <c r="N355" s="54">
        <v>2E-3</v>
      </c>
      <c r="O355" s="54" t="s">
        <v>149</v>
      </c>
      <c r="P355" s="54" t="b">
        <v>0</v>
      </c>
      <c r="Q355" s="54">
        <v>138261413</v>
      </c>
      <c r="R355" s="54" t="s">
        <v>150</v>
      </c>
      <c r="S355" s="54">
        <v>1E-3</v>
      </c>
      <c r="T355" s="54" t="s">
        <v>184</v>
      </c>
      <c r="U355" s="54">
        <v>2014</v>
      </c>
      <c r="V355" s="54" t="s">
        <v>151</v>
      </c>
      <c r="W355" s="54" t="s">
        <v>194</v>
      </c>
      <c r="X355" s="54" t="s">
        <v>195</v>
      </c>
      <c r="Y355" s="54" t="s">
        <v>155</v>
      </c>
      <c r="Z355" s="54">
        <v>357000</v>
      </c>
      <c r="AA355" s="54">
        <v>237460</v>
      </c>
      <c r="AB355" s="54">
        <v>-2.62823009845419</v>
      </c>
      <c r="AC355" s="60">
        <v>52.033868710239098</v>
      </c>
    </row>
    <row r="356" spans="1:29">
      <c r="A356" s="55" t="s">
        <v>178</v>
      </c>
      <c r="B356" s="56">
        <v>7299</v>
      </c>
      <c r="C356" s="56">
        <v>1822957</v>
      </c>
      <c r="D356" s="56" t="s">
        <v>164</v>
      </c>
      <c r="E356" s="56" t="s">
        <v>126</v>
      </c>
      <c r="F356" s="56" t="s">
        <v>179</v>
      </c>
      <c r="G356" s="56" t="s">
        <v>118</v>
      </c>
      <c r="H356" s="61">
        <v>42397.447222222225</v>
      </c>
      <c r="I356" s="56" t="s">
        <v>180</v>
      </c>
      <c r="J356" s="56" t="s">
        <v>116</v>
      </c>
      <c r="K356" s="56" t="s">
        <v>181</v>
      </c>
      <c r="L356" s="56" t="s">
        <v>182</v>
      </c>
      <c r="M356" s="56" t="s">
        <v>183</v>
      </c>
      <c r="N356" s="56">
        <v>8.2000000000000007E-3</v>
      </c>
      <c r="O356" s="56" t="s">
        <v>149</v>
      </c>
      <c r="P356" s="56" t="b">
        <v>0</v>
      </c>
      <c r="Q356" s="56">
        <v>138261413</v>
      </c>
      <c r="R356" s="56" t="s">
        <v>150</v>
      </c>
      <c r="S356" s="56">
        <v>1E-3</v>
      </c>
      <c r="T356" s="56" t="s">
        <v>184</v>
      </c>
      <c r="U356" s="56">
        <v>2016</v>
      </c>
      <c r="V356" s="56" t="s">
        <v>151</v>
      </c>
      <c r="W356" s="56" t="s">
        <v>185</v>
      </c>
      <c r="X356" s="56" t="s">
        <v>186</v>
      </c>
      <c r="Y356" s="56" t="s">
        <v>155</v>
      </c>
      <c r="Z356" s="56">
        <v>620600</v>
      </c>
      <c r="AA356" s="56">
        <v>309500</v>
      </c>
      <c r="AB356" s="56">
        <v>1.2588812496391699</v>
      </c>
      <c r="AC356" s="59">
        <v>52.638374352215699</v>
      </c>
    </row>
    <row r="357" spans="1:29">
      <c r="A357" s="57" t="s">
        <v>224</v>
      </c>
      <c r="B357" s="54">
        <v>7299</v>
      </c>
      <c r="C357" s="54">
        <v>1985912</v>
      </c>
      <c r="D357" s="54" t="s">
        <v>164</v>
      </c>
      <c r="E357" s="54" t="s">
        <v>126</v>
      </c>
      <c r="F357" s="54" t="s">
        <v>179</v>
      </c>
      <c r="G357" s="54" t="s">
        <v>118</v>
      </c>
      <c r="H357" s="62">
        <v>44371.449305555558</v>
      </c>
      <c r="I357" s="54" t="s">
        <v>180</v>
      </c>
      <c r="J357" s="54" t="s">
        <v>116</v>
      </c>
      <c r="K357" s="54" t="s">
        <v>146</v>
      </c>
      <c r="L357" s="54" t="s">
        <v>147</v>
      </c>
      <c r="M357" s="54" t="s">
        <v>183</v>
      </c>
      <c r="N357" s="54">
        <v>6.0000000000000001E-3</v>
      </c>
      <c r="O357" s="54" t="s">
        <v>149</v>
      </c>
      <c r="P357" s="54" t="b">
        <v>0</v>
      </c>
      <c r="Q357" s="54">
        <v>138261413</v>
      </c>
      <c r="R357" s="54" t="s">
        <v>150</v>
      </c>
      <c r="S357" s="54">
        <v>1E-3</v>
      </c>
      <c r="T357" s="54" t="s">
        <v>184</v>
      </c>
      <c r="U357" s="54">
        <v>2021</v>
      </c>
      <c r="V357" s="54" t="s">
        <v>151</v>
      </c>
      <c r="W357" s="54" t="s">
        <v>225</v>
      </c>
      <c r="X357" s="54" t="s">
        <v>226</v>
      </c>
      <c r="Y357" s="54" t="s">
        <v>155</v>
      </c>
      <c r="Z357" s="54">
        <v>500098</v>
      </c>
      <c r="AA357" s="54">
        <v>402866</v>
      </c>
      <c r="AB357" s="54">
        <v>-0.49196935841400102</v>
      </c>
      <c r="AC357" s="60">
        <v>53.512954618294103</v>
      </c>
    </row>
    <row r="358" spans="1:29">
      <c r="A358" s="55" t="s">
        <v>206</v>
      </c>
      <c r="B358" s="56">
        <v>7299</v>
      </c>
      <c r="C358" s="56">
        <v>1865130</v>
      </c>
      <c r="D358" s="56" t="s">
        <v>164</v>
      </c>
      <c r="E358" s="56" t="s">
        <v>126</v>
      </c>
      <c r="F358" s="56" t="s">
        <v>205</v>
      </c>
      <c r="G358" s="56" t="s">
        <v>112</v>
      </c>
      <c r="H358" s="61">
        <v>42795.561111111114</v>
      </c>
      <c r="I358" s="56" t="s">
        <v>180</v>
      </c>
      <c r="J358" s="56" t="s">
        <v>116</v>
      </c>
      <c r="K358" s="56" t="s">
        <v>199</v>
      </c>
      <c r="L358" s="56" t="s">
        <v>200</v>
      </c>
      <c r="M358" s="56" t="s">
        <v>183</v>
      </c>
      <c r="N358" s="56">
        <v>2.7E-2</v>
      </c>
      <c r="O358" s="56" t="s">
        <v>149</v>
      </c>
      <c r="P358" s="56" t="b">
        <v>0</v>
      </c>
      <c r="Q358" s="56">
        <v>138261413</v>
      </c>
      <c r="R358" s="56" t="s">
        <v>150</v>
      </c>
      <c r="S358" s="56">
        <v>1E-3</v>
      </c>
      <c r="T358" s="56" t="s">
        <v>184</v>
      </c>
      <c r="U358" s="56">
        <v>2017</v>
      </c>
      <c r="V358" s="56" t="s">
        <v>151</v>
      </c>
      <c r="W358" s="56" t="s">
        <v>207</v>
      </c>
      <c r="X358" s="56" t="s">
        <v>208</v>
      </c>
      <c r="Y358" s="56" t="s">
        <v>155</v>
      </c>
      <c r="Z358" s="56">
        <v>515935</v>
      </c>
      <c r="AA358" s="56">
        <v>253417</v>
      </c>
      <c r="AB358" s="56">
        <v>-0.30632621725807402</v>
      </c>
      <c r="AC358" s="59">
        <v>52.1668520239771</v>
      </c>
    </row>
    <row r="359" spans="1:29">
      <c r="A359" s="57" t="s">
        <v>187</v>
      </c>
      <c r="B359" s="54">
        <v>7299</v>
      </c>
      <c r="C359" s="54">
        <v>1790935</v>
      </c>
      <c r="D359" s="54" t="s">
        <v>164</v>
      </c>
      <c r="E359" s="54" t="s">
        <v>126</v>
      </c>
      <c r="F359" s="54" t="s">
        <v>179</v>
      </c>
      <c r="G359" s="54" t="s">
        <v>118</v>
      </c>
      <c r="H359" s="62">
        <v>42080.320138888892</v>
      </c>
      <c r="I359" s="54" t="s">
        <v>180</v>
      </c>
      <c r="J359" s="54" t="s">
        <v>116</v>
      </c>
      <c r="K359" s="54" t="s">
        <v>181</v>
      </c>
      <c r="L359" s="54" t="s">
        <v>182</v>
      </c>
      <c r="M359" s="54" t="s">
        <v>183</v>
      </c>
      <c r="N359" s="54">
        <v>0.01</v>
      </c>
      <c r="O359" s="54" t="s">
        <v>149</v>
      </c>
      <c r="P359" s="54" t="b">
        <v>0</v>
      </c>
      <c r="Q359" s="54">
        <v>138261413</v>
      </c>
      <c r="R359" s="54" t="s">
        <v>150</v>
      </c>
      <c r="S359" s="54">
        <v>1E-3</v>
      </c>
      <c r="T359" s="54" t="s">
        <v>184</v>
      </c>
      <c r="U359" s="54">
        <v>2015</v>
      </c>
      <c r="V359" s="54" t="s">
        <v>151</v>
      </c>
      <c r="W359" s="54" t="s">
        <v>188</v>
      </c>
      <c r="X359" s="54" t="s">
        <v>189</v>
      </c>
      <c r="Y359" s="54" t="s">
        <v>155</v>
      </c>
      <c r="Z359" s="54">
        <v>636400</v>
      </c>
      <c r="AA359" s="54">
        <v>291600</v>
      </c>
      <c r="AB359" s="54">
        <v>1.4791973795069699</v>
      </c>
      <c r="AC359" s="60">
        <v>52.471107816141703</v>
      </c>
    </row>
    <row r="360" spans="1:29">
      <c r="A360" s="55" t="s">
        <v>178</v>
      </c>
      <c r="B360" s="56">
        <v>7299</v>
      </c>
      <c r="C360" s="56">
        <v>1923047</v>
      </c>
      <c r="D360" s="56" t="s">
        <v>164</v>
      </c>
      <c r="E360" s="56" t="s">
        <v>126</v>
      </c>
      <c r="F360" s="56" t="s">
        <v>179</v>
      </c>
      <c r="G360" s="56" t="s">
        <v>118</v>
      </c>
      <c r="H360" s="61">
        <v>43479.445833333331</v>
      </c>
      <c r="I360" s="56" t="s">
        <v>180</v>
      </c>
      <c r="J360" s="56" t="s">
        <v>116</v>
      </c>
      <c r="K360" s="56" t="s">
        <v>181</v>
      </c>
      <c r="L360" s="56" t="s">
        <v>182</v>
      </c>
      <c r="M360" s="56" t="s">
        <v>183</v>
      </c>
      <c r="N360" s="56">
        <v>8.8000000000000005E-3</v>
      </c>
      <c r="O360" s="56" t="s">
        <v>149</v>
      </c>
      <c r="P360" s="56" t="b">
        <v>0</v>
      </c>
      <c r="Q360" s="56">
        <v>138261413</v>
      </c>
      <c r="R360" s="56" t="s">
        <v>150</v>
      </c>
      <c r="S360" s="56">
        <v>1E-3</v>
      </c>
      <c r="T360" s="56" t="s">
        <v>184</v>
      </c>
      <c r="U360" s="56">
        <v>2019</v>
      </c>
      <c r="V360" s="56" t="s">
        <v>151</v>
      </c>
      <c r="W360" s="56" t="s">
        <v>185</v>
      </c>
      <c r="X360" s="56" t="s">
        <v>186</v>
      </c>
      <c r="Y360" s="56" t="s">
        <v>155</v>
      </c>
      <c r="Z360" s="56">
        <v>620600</v>
      </c>
      <c r="AA360" s="56">
        <v>309500</v>
      </c>
      <c r="AB360" s="56">
        <v>1.2588812496391699</v>
      </c>
      <c r="AC360" s="59">
        <v>52.638374352215699</v>
      </c>
    </row>
    <row r="361" spans="1:29">
      <c r="A361" s="57" t="s">
        <v>203</v>
      </c>
      <c r="B361" s="54">
        <v>7299</v>
      </c>
      <c r="C361" s="54">
        <v>2032731</v>
      </c>
      <c r="D361" s="54" t="s">
        <v>164</v>
      </c>
      <c r="E361" s="54" t="s">
        <v>126</v>
      </c>
      <c r="F361" s="54" t="s">
        <v>179</v>
      </c>
      <c r="G361" s="54" t="s">
        <v>118</v>
      </c>
      <c r="H361" s="62">
        <v>44998.415277777778</v>
      </c>
      <c r="I361" s="54" t="s">
        <v>180</v>
      </c>
      <c r="J361" s="54" t="s">
        <v>116</v>
      </c>
      <c r="K361" s="54" t="s">
        <v>146</v>
      </c>
      <c r="L361" s="54" t="s">
        <v>147</v>
      </c>
      <c r="M361" s="54" t="s">
        <v>183</v>
      </c>
      <c r="N361" s="54">
        <v>8.0000000000000002E-3</v>
      </c>
      <c r="O361" s="54" t="s">
        <v>149</v>
      </c>
      <c r="P361" s="54" t="b">
        <v>0</v>
      </c>
      <c r="Q361" s="54">
        <v>138261413</v>
      </c>
      <c r="R361" s="54" t="s">
        <v>150</v>
      </c>
      <c r="S361" s="54">
        <v>1E-3</v>
      </c>
      <c r="T361" s="54" t="s">
        <v>184</v>
      </c>
      <c r="U361" s="54">
        <v>2023</v>
      </c>
      <c r="V361" s="54" t="s">
        <v>151</v>
      </c>
      <c r="W361" s="54" t="s">
        <v>204</v>
      </c>
      <c r="X361" s="54" t="s">
        <v>154</v>
      </c>
      <c r="Y361" s="54" t="s">
        <v>155</v>
      </c>
      <c r="Z361" s="54">
        <v>507500</v>
      </c>
      <c r="AA361" s="54">
        <v>299100</v>
      </c>
      <c r="AB361" s="54">
        <v>-0.41497245145673001</v>
      </c>
      <c r="AC361" s="60">
        <v>52.579097446717</v>
      </c>
    </row>
    <row r="362" spans="1:29">
      <c r="A362" s="55" t="s">
        <v>178</v>
      </c>
      <c r="B362" s="56">
        <v>7299</v>
      </c>
      <c r="C362" s="56">
        <v>1809636</v>
      </c>
      <c r="D362" s="56" t="s">
        <v>164</v>
      </c>
      <c r="E362" s="56" t="s">
        <v>126</v>
      </c>
      <c r="F362" s="56" t="s">
        <v>179</v>
      </c>
      <c r="G362" s="56" t="s">
        <v>118</v>
      </c>
      <c r="H362" s="61">
        <v>42264.52847222222</v>
      </c>
      <c r="I362" s="56" t="s">
        <v>180</v>
      </c>
      <c r="J362" s="56" t="s">
        <v>116</v>
      </c>
      <c r="K362" s="56" t="s">
        <v>181</v>
      </c>
      <c r="L362" s="56" t="s">
        <v>182</v>
      </c>
      <c r="M362" s="56" t="s">
        <v>183</v>
      </c>
      <c r="N362" s="56">
        <v>1.0999999999999999E-2</v>
      </c>
      <c r="O362" s="56" t="s">
        <v>149</v>
      </c>
      <c r="P362" s="56" t="b">
        <v>0</v>
      </c>
      <c r="Q362" s="56">
        <v>138261413</v>
      </c>
      <c r="R362" s="56" t="s">
        <v>150</v>
      </c>
      <c r="S362" s="56">
        <v>1E-3</v>
      </c>
      <c r="T362" s="56" t="s">
        <v>184</v>
      </c>
      <c r="U362" s="56">
        <v>2015</v>
      </c>
      <c r="V362" s="56" t="s">
        <v>151</v>
      </c>
      <c r="W362" s="56" t="s">
        <v>185</v>
      </c>
      <c r="X362" s="56" t="s">
        <v>186</v>
      </c>
      <c r="Y362" s="56" t="s">
        <v>155</v>
      </c>
      <c r="Z362" s="56">
        <v>620600</v>
      </c>
      <c r="AA362" s="56">
        <v>309500</v>
      </c>
      <c r="AB362" s="56">
        <v>1.2588812496391699</v>
      </c>
      <c r="AC362" s="59">
        <v>52.638374352215699</v>
      </c>
    </row>
    <row r="363" spans="1:29">
      <c r="A363" s="57" t="s">
        <v>198</v>
      </c>
      <c r="B363" s="54">
        <v>7299</v>
      </c>
      <c r="C363" s="54">
        <v>1870104</v>
      </c>
      <c r="D363" s="54" t="s">
        <v>164</v>
      </c>
      <c r="E363" s="54" t="s">
        <v>126</v>
      </c>
      <c r="F363" s="54" t="s">
        <v>179</v>
      </c>
      <c r="G363" s="54" t="s">
        <v>118</v>
      </c>
      <c r="H363" s="62">
        <v>42852.392361111109</v>
      </c>
      <c r="I363" s="54" t="s">
        <v>180</v>
      </c>
      <c r="J363" s="54" t="s">
        <v>116</v>
      </c>
      <c r="K363" s="54" t="s">
        <v>199</v>
      </c>
      <c r="L363" s="54" t="s">
        <v>200</v>
      </c>
      <c r="M363" s="54" t="s">
        <v>183</v>
      </c>
      <c r="N363" s="54">
        <v>5.8999999999999997E-2</v>
      </c>
      <c r="O363" s="54" t="s">
        <v>149</v>
      </c>
      <c r="P363" s="54" t="b">
        <v>0</v>
      </c>
      <c r="Q363" s="54">
        <v>138261413</v>
      </c>
      <c r="R363" s="54" t="s">
        <v>150</v>
      </c>
      <c r="S363" s="54">
        <v>1E-3</v>
      </c>
      <c r="T363" s="54" t="s">
        <v>184</v>
      </c>
      <c r="U363" s="54">
        <v>2017</v>
      </c>
      <c r="V363" s="54" t="s">
        <v>151</v>
      </c>
      <c r="W363" s="54" t="s">
        <v>201</v>
      </c>
      <c r="X363" s="54" t="s">
        <v>202</v>
      </c>
      <c r="Y363" s="54" t="s">
        <v>155</v>
      </c>
      <c r="Z363" s="54">
        <v>516100</v>
      </c>
      <c r="AA363" s="54">
        <v>253300</v>
      </c>
      <c r="AB363" s="54">
        <v>-0.30395486908298303</v>
      </c>
      <c r="AC363" s="60">
        <v>52.1657659569386</v>
      </c>
    </row>
    <row r="364" spans="1:29">
      <c r="A364" s="55" t="s">
        <v>198</v>
      </c>
      <c r="B364" s="56">
        <v>7299</v>
      </c>
      <c r="C364" s="56">
        <v>2023712</v>
      </c>
      <c r="D364" s="56" t="s">
        <v>164</v>
      </c>
      <c r="E364" s="56" t="s">
        <v>126</v>
      </c>
      <c r="F364" s="56" t="s">
        <v>179</v>
      </c>
      <c r="G364" s="56" t="s">
        <v>118</v>
      </c>
      <c r="H364" s="61">
        <v>44867.410416666666</v>
      </c>
      <c r="I364" s="56" t="s">
        <v>180</v>
      </c>
      <c r="J364" s="56" t="s">
        <v>116</v>
      </c>
      <c r="K364" s="56" t="s">
        <v>199</v>
      </c>
      <c r="L364" s="56" t="s">
        <v>200</v>
      </c>
      <c r="M364" s="56" t="s">
        <v>183</v>
      </c>
      <c r="N364" s="56">
        <v>5.8999999999999997E-2</v>
      </c>
      <c r="O364" s="56" t="s">
        <v>149</v>
      </c>
      <c r="P364" s="56" t="b">
        <v>0</v>
      </c>
      <c r="Q364" s="56">
        <v>138261413</v>
      </c>
      <c r="R364" s="56" t="s">
        <v>150</v>
      </c>
      <c r="S364" s="56">
        <v>1E-3</v>
      </c>
      <c r="T364" s="56" t="s">
        <v>184</v>
      </c>
      <c r="U364" s="56">
        <v>2022</v>
      </c>
      <c r="V364" s="56" t="s">
        <v>151</v>
      </c>
      <c r="W364" s="56" t="s">
        <v>201</v>
      </c>
      <c r="X364" s="56" t="s">
        <v>202</v>
      </c>
      <c r="Y364" s="56" t="s">
        <v>155</v>
      </c>
      <c r="Z364" s="56">
        <v>516100</v>
      </c>
      <c r="AA364" s="56">
        <v>253300</v>
      </c>
      <c r="AB364" s="56">
        <v>-0.30395486908298303</v>
      </c>
      <c r="AC364" s="59">
        <v>52.1657659569386</v>
      </c>
    </row>
    <row r="365" spans="1:29">
      <c r="A365" s="57" t="s">
        <v>288</v>
      </c>
      <c r="B365" s="54">
        <v>7299</v>
      </c>
      <c r="C365" s="54">
        <v>5269966</v>
      </c>
      <c r="D365" s="54" t="s">
        <v>164</v>
      </c>
      <c r="E365" s="54" t="s">
        <v>126</v>
      </c>
      <c r="F365" s="54" t="s">
        <v>205</v>
      </c>
      <c r="G365" s="54" t="s">
        <v>112</v>
      </c>
      <c r="H365" s="62">
        <v>43578.497916666667</v>
      </c>
      <c r="I365" s="54" t="s">
        <v>180</v>
      </c>
      <c r="J365" s="54" t="s">
        <v>116</v>
      </c>
      <c r="K365" s="54" t="s">
        <v>256</v>
      </c>
      <c r="L365" s="54" t="s">
        <v>257</v>
      </c>
      <c r="M365" s="54" t="s">
        <v>183</v>
      </c>
      <c r="N365" s="54">
        <v>4.9000000000000002E-2</v>
      </c>
      <c r="O365" s="54" t="s">
        <v>149</v>
      </c>
      <c r="P365" s="54" t="b">
        <v>0</v>
      </c>
      <c r="Q365" s="54">
        <v>138261413</v>
      </c>
      <c r="R365" s="54" t="s">
        <v>150</v>
      </c>
      <c r="S365" s="54">
        <v>1E-3</v>
      </c>
      <c r="T365" s="54" t="s">
        <v>184</v>
      </c>
      <c r="U365" s="54">
        <v>2019</v>
      </c>
      <c r="V365" s="54" t="s">
        <v>151</v>
      </c>
      <c r="W365" s="54" t="s">
        <v>289</v>
      </c>
      <c r="X365" s="54" t="s">
        <v>290</v>
      </c>
      <c r="Y365" s="54" t="s">
        <v>155</v>
      </c>
      <c r="Z365" s="54">
        <v>347589</v>
      </c>
      <c r="AA365" s="54">
        <v>412612</v>
      </c>
      <c r="AB365" s="54">
        <v>-2.7935865486517399</v>
      </c>
      <c r="AC365" s="60">
        <v>53.607429655734201</v>
      </c>
    </row>
    <row r="366" spans="1:29">
      <c r="A366" s="55" t="s">
        <v>307</v>
      </c>
      <c r="B366" s="56">
        <v>7299</v>
      </c>
      <c r="C366" s="56">
        <v>3420322</v>
      </c>
      <c r="D366" s="56" t="s">
        <v>164</v>
      </c>
      <c r="E366" s="56" t="s">
        <v>126</v>
      </c>
      <c r="F366" s="56" t="s">
        <v>236</v>
      </c>
      <c r="G366" s="56" t="s">
        <v>115</v>
      </c>
      <c r="H366" s="61">
        <v>44314.557638888888</v>
      </c>
      <c r="I366" s="56" t="s">
        <v>180</v>
      </c>
      <c r="J366" s="56" t="s">
        <v>116</v>
      </c>
      <c r="K366" s="56" t="s">
        <v>251</v>
      </c>
      <c r="L366" s="56" t="s">
        <v>252</v>
      </c>
      <c r="M366" s="56" t="s">
        <v>183</v>
      </c>
      <c r="N366" s="56">
        <v>8.0999999999999996E-3</v>
      </c>
      <c r="O366" s="56" t="s">
        <v>149</v>
      </c>
      <c r="P366" s="56" t="b">
        <v>0</v>
      </c>
      <c r="Q366" s="56">
        <v>138261413</v>
      </c>
      <c r="R366" s="56" t="s">
        <v>150</v>
      </c>
      <c r="S366" s="56">
        <v>1E-3</v>
      </c>
      <c r="T366" s="56" t="s">
        <v>184</v>
      </c>
      <c r="U366" s="56">
        <v>2021</v>
      </c>
      <c r="V366" s="56" t="s">
        <v>151</v>
      </c>
      <c r="W366" s="56" t="s">
        <v>308</v>
      </c>
      <c r="X366" s="56" t="s">
        <v>309</v>
      </c>
      <c r="Y366" s="56" t="s">
        <v>155</v>
      </c>
      <c r="Z366" s="56">
        <v>336305</v>
      </c>
      <c r="AA366" s="56">
        <v>144790</v>
      </c>
      <c r="AB366" s="56">
        <v>-2.9129924628297901</v>
      </c>
      <c r="AC366" s="59">
        <v>51.198759046070201</v>
      </c>
    </row>
    <row r="367" spans="1:29">
      <c r="A367" s="57" t="s">
        <v>198</v>
      </c>
      <c r="B367" s="54">
        <v>7299</v>
      </c>
      <c r="C367" s="54">
        <v>1832174</v>
      </c>
      <c r="D367" s="54" t="s">
        <v>164</v>
      </c>
      <c r="E367" s="54" t="s">
        <v>126</v>
      </c>
      <c r="F367" s="54" t="s">
        <v>179</v>
      </c>
      <c r="G367" s="54" t="s">
        <v>118</v>
      </c>
      <c r="H367" s="62">
        <v>42502.42291666667</v>
      </c>
      <c r="I367" s="54" t="s">
        <v>180</v>
      </c>
      <c r="J367" s="54" t="s">
        <v>116</v>
      </c>
      <c r="K367" s="54" t="s">
        <v>199</v>
      </c>
      <c r="L367" s="54" t="s">
        <v>200</v>
      </c>
      <c r="M367" s="54" t="s">
        <v>183</v>
      </c>
      <c r="N367" s="54">
        <v>6.9000000000000006E-2</v>
      </c>
      <c r="O367" s="54" t="s">
        <v>149</v>
      </c>
      <c r="P367" s="54" t="b">
        <v>0</v>
      </c>
      <c r="Q367" s="54">
        <v>138261413</v>
      </c>
      <c r="R367" s="54" t="s">
        <v>150</v>
      </c>
      <c r="S367" s="54">
        <v>1E-3</v>
      </c>
      <c r="T367" s="54" t="s">
        <v>184</v>
      </c>
      <c r="U367" s="54">
        <v>2016</v>
      </c>
      <c r="V367" s="54" t="s">
        <v>151</v>
      </c>
      <c r="W367" s="54" t="s">
        <v>201</v>
      </c>
      <c r="X367" s="54" t="s">
        <v>202</v>
      </c>
      <c r="Y367" s="54" t="s">
        <v>155</v>
      </c>
      <c r="Z367" s="54">
        <v>516100</v>
      </c>
      <c r="AA367" s="54">
        <v>253300</v>
      </c>
      <c r="AB367" s="54">
        <v>-0.30395486908298303</v>
      </c>
      <c r="AC367" s="60">
        <v>52.1657659569386</v>
      </c>
    </row>
    <row r="368" spans="1:29">
      <c r="A368" s="55" t="s">
        <v>241</v>
      </c>
      <c r="B368" s="56">
        <v>7299</v>
      </c>
      <c r="C368" s="56">
        <v>1555904</v>
      </c>
      <c r="D368" s="56" t="s">
        <v>164</v>
      </c>
      <c r="E368" s="56" t="s">
        <v>126</v>
      </c>
      <c r="F368" s="56" t="s">
        <v>205</v>
      </c>
      <c r="G368" s="56" t="s">
        <v>112</v>
      </c>
      <c r="H368" s="61">
        <v>42524.529166666667</v>
      </c>
      <c r="I368" s="56" t="s">
        <v>180</v>
      </c>
      <c r="J368" s="56" t="s">
        <v>116</v>
      </c>
      <c r="K368" s="56" t="s">
        <v>165</v>
      </c>
      <c r="L368" s="56" t="s">
        <v>166</v>
      </c>
      <c r="M368" s="56" t="s">
        <v>183</v>
      </c>
      <c r="N368" s="56">
        <v>7.6E-3</v>
      </c>
      <c r="O368" s="56" t="s">
        <v>149</v>
      </c>
      <c r="P368" s="56" t="b">
        <v>0</v>
      </c>
      <c r="Q368" s="56">
        <v>138261413</v>
      </c>
      <c r="R368" s="56" t="s">
        <v>150</v>
      </c>
      <c r="S368" s="56">
        <v>1E-3</v>
      </c>
      <c r="T368" s="56" t="s">
        <v>184</v>
      </c>
      <c r="U368" s="56">
        <v>2016</v>
      </c>
      <c r="V368" s="56" t="s">
        <v>151</v>
      </c>
      <c r="W368" s="56" t="s">
        <v>242</v>
      </c>
      <c r="X368" s="56" t="s">
        <v>243</v>
      </c>
      <c r="Y368" s="56" t="s">
        <v>155</v>
      </c>
      <c r="Z368" s="56">
        <v>456840</v>
      </c>
      <c r="AA368" s="56">
        <v>455364</v>
      </c>
      <c r="AB368" s="56">
        <v>-1.13455725358881</v>
      </c>
      <c r="AC368" s="59">
        <v>53.991201424557502</v>
      </c>
    </row>
    <row r="369" spans="1:29">
      <c r="A369" s="57" t="s">
        <v>327</v>
      </c>
      <c r="B369" s="54">
        <v>7299</v>
      </c>
      <c r="C369" s="54">
        <v>1785018</v>
      </c>
      <c r="D369" s="54" t="s">
        <v>164</v>
      </c>
      <c r="E369" s="54" t="s">
        <v>126</v>
      </c>
      <c r="F369" s="54" t="s">
        <v>328</v>
      </c>
      <c r="G369" s="54" t="s">
        <v>124</v>
      </c>
      <c r="H369" s="62">
        <v>42020.409722222219</v>
      </c>
      <c r="I369" s="54" t="s">
        <v>145</v>
      </c>
      <c r="J369" s="54" t="s">
        <v>135</v>
      </c>
      <c r="K369" s="54" t="s">
        <v>146</v>
      </c>
      <c r="L369" s="54" t="s">
        <v>147</v>
      </c>
      <c r="M369" s="54" t="s">
        <v>183</v>
      </c>
      <c r="N369" s="54">
        <v>2.5000000000000001E-3</v>
      </c>
      <c r="O369" s="54" t="s">
        <v>149</v>
      </c>
      <c r="P369" s="54" t="b">
        <v>0</v>
      </c>
      <c r="Q369" s="54">
        <v>138261413</v>
      </c>
      <c r="R369" s="54" t="s">
        <v>150</v>
      </c>
      <c r="S369" s="54">
        <v>1E-3</v>
      </c>
      <c r="T369" s="54" t="s">
        <v>184</v>
      </c>
      <c r="U369" s="54">
        <v>2015</v>
      </c>
      <c r="V369" s="54" t="s">
        <v>151</v>
      </c>
      <c r="W369" s="54" t="s">
        <v>329</v>
      </c>
      <c r="X369" s="54" t="s">
        <v>330</v>
      </c>
      <c r="Y369" s="54" t="s">
        <v>155</v>
      </c>
      <c r="Z369" s="54">
        <v>490000</v>
      </c>
      <c r="AA369" s="54">
        <v>340000</v>
      </c>
      <c r="AB369" s="54">
        <v>-0.66193068382863196</v>
      </c>
      <c r="AC369" s="60">
        <v>52.949843448594997</v>
      </c>
    </row>
    <row r="370" spans="1:29">
      <c r="A370" s="55" t="s">
        <v>178</v>
      </c>
      <c r="B370" s="56">
        <v>7299</v>
      </c>
      <c r="C370" s="56">
        <v>1835160</v>
      </c>
      <c r="D370" s="56" t="s">
        <v>164</v>
      </c>
      <c r="E370" s="56" t="s">
        <v>126</v>
      </c>
      <c r="F370" s="56" t="s">
        <v>179</v>
      </c>
      <c r="G370" s="56" t="s">
        <v>118</v>
      </c>
      <c r="H370" s="61">
        <v>42534.62777777778</v>
      </c>
      <c r="I370" s="56" t="s">
        <v>180</v>
      </c>
      <c r="J370" s="56" t="s">
        <v>116</v>
      </c>
      <c r="K370" s="56" t="s">
        <v>181</v>
      </c>
      <c r="L370" s="56" t="s">
        <v>182</v>
      </c>
      <c r="M370" s="56" t="s">
        <v>183</v>
      </c>
      <c r="N370" s="56">
        <v>1.6E-2</v>
      </c>
      <c r="O370" s="56" t="s">
        <v>149</v>
      </c>
      <c r="P370" s="56" t="b">
        <v>0</v>
      </c>
      <c r="Q370" s="56">
        <v>138261413</v>
      </c>
      <c r="R370" s="56" t="s">
        <v>150</v>
      </c>
      <c r="S370" s="56">
        <v>1E-3</v>
      </c>
      <c r="T370" s="56" t="s">
        <v>184</v>
      </c>
      <c r="U370" s="56">
        <v>2016</v>
      </c>
      <c r="V370" s="56" t="s">
        <v>151</v>
      </c>
      <c r="W370" s="56" t="s">
        <v>185</v>
      </c>
      <c r="X370" s="56" t="s">
        <v>186</v>
      </c>
      <c r="Y370" s="56" t="s">
        <v>155</v>
      </c>
      <c r="Z370" s="56">
        <v>620600</v>
      </c>
      <c r="AA370" s="56">
        <v>309500</v>
      </c>
      <c r="AB370" s="56">
        <v>1.2588812496391699</v>
      </c>
      <c r="AC370" s="59">
        <v>52.638374352215699</v>
      </c>
    </row>
    <row r="371" spans="1:29">
      <c r="A371" s="57" t="s">
        <v>196</v>
      </c>
      <c r="B371" s="54">
        <v>7299</v>
      </c>
      <c r="C371" s="54">
        <v>1806371</v>
      </c>
      <c r="D371" s="54" t="s">
        <v>164</v>
      </c>
      <c r="E371" s="54" t="s">
        <v>126</v>
      </c>
      <c r="F371" s="54" t="s">
        <v>179</v>
      </c>
      <c r="G371" s="54" t="s">
        <v>118</v>
      </c>
      <c r="H371" s="62">
        <v>42235.546527777777</v>
      </c>
      <c r="I371" s="54" t="s">
        <v>180</v>
      </c>
      <c r="J371" s="54" t="s">
        <v>116</v>
      </c>
      <c r="K371" s="54" t="s">
        <v>181</v>
      </c>
      <c r="L371" s="54" t="s">
        <v>182</v>
      </c>
      <c r="M371" s="54" t="s">
        <v>183</v>
      </c>
      <c r="N371" s="54">
        <v>4.2999999999999997E-2</v>
      </c>
      <c r="O371" s="54" t="s">
        <v>149</v>
      </c>
      <c r="P371" s="54" t="b">
        <v>0</v>
      </c>
      <c r="Q371" s="54">
        <v>138261413</v>
      </c>
      <c r="R371" s="54" t="s">
        <v>150</v>
      </c>
      <c r="S371" s="54">
        <v>1E-3</v>
      </c>
      <c r="T371" s="54" t="s">
        <v>184</v>
      </c>
      <c r="U371" s="54">
        <v>2015</v>
      </c>
      <c r="V371" s="54" t="s">
        <v>151</v>
      </c>
      <c r="W371" s="54" t="s">
        <v>197</v>
      </c>
      <c r="X371" s="54" t="s">
        <v>186</v>
      </c>
      <c r="Y371" s="54" t="s">
        <v>155</v>
      </c>
      <c r="Z371" s="54">
        <v>624300</v>
      </c>
      <c r="AA371" s="54">
        <v>306800</v>
      </c>
      <c r="AB371" s="54">
        <v>1.3116346710660201</v>
      </c>
      <c r="AC371" s="60">
        <v>52.6126273253455</v>
      </c>
    </row>
    <row r="372" spans="1:29">
      <c r="A372" s="55" t="s">
        <v>187</v>
      </c>
      <c r="B372" s="56">
        <v>7299</v>
      </c>
      <c r="C372" s="56">
        <v>2013727</v>
      </c>
      <c r="D372" s="56" t="s">
        <v>164</v>
      </c>
      <c r="E372" s="56" t="s">
        <v>126</v>
      </c>
      <c r="F372" s="56" t="s">
        <v>205</v>
      </c>
      <c r="G372" s="56" t="s">
        <v>112</v>
      </c>
      <c r="H372" s="61">
        <v>44747.581944444442</v>
      </c>
      <c r="I372" s="56" t="s">
        <v>180</v>
      </c>
      <c r="J372" s="56" t="s">
        <v>116</v>
      </c>
      <c r="K372" s="56" t="s">
        <v>181</v>
      </c>
      <c r="L372" s="56" t="s">
        <v>182</v>
      </c>
      <c r="M372" s="56" t="s">
        <v>183</v>
      </c>
      <c r="N372" s="56">
        <v>7.7000000000000002E-3</v>
      </c>
      <c r="O372" s="56" t="s">
        <v>149</v>
      </c>
      <c r="P372" s="56" t="b">
        <v>0</v>
      </c>
      <c r="Q372" s="56">
        <v>138261413</v>
      </c>
      <c r="R372" s="56" t="s">
        <v>150</v>
      </c>
      <c r="S372" s="56">
        <v>1E-3</v>
      </c>
      <c r="T372" s="56" t="s">
        <v>184</v>
      </c>
      <c r="U372" s="56">
        <v>2022</v>
      </c>
      <c r="V372" s="56" t="s">
        <v>151</v>
      </c>
      <c r="W372" s="56" t="s">
        <v>188</v>
      </c>
      <c r="X372" s="56" t="s">
        <v>189</v>
      </c>
      <c r="Y372" s="56" t="s">
        <v>155</v>
      </c>
      <c r="Z372" s="56">
        <v>636400</v>
      </c>
      <c r="AA372" s="56">
        <v>291600</v>
      </c>
      <c r="AB372" s="56">
        <v>1.4791973795069699</v>
      </c>
      <c r="AC372" s="59">
        <v>52.471107816141703</v>
      </c>
    </row>
    <row r="373" spans="1:29">
      <c r="A373" s="57" t="s">
        <v>206</v>
      </c>
      <c r="B373" s="54">
        <v>7299</v>
      </c>
      <c r="C373" s="54">
        <v>1870961</v>
      </c>
      <c r="D373" s="54" t="s">
        <v>164</v>
      </c>
      <c r="E373" s="54" t="s">
        <v>126</v>
      </c>
      <c r="F373" s="54" t="s">
        <v>179</v>
      </c>
      <c r="G373" s="54" t="s">
        <v>118</v>
      </c>
      <c r="H373" s="62">
        <v>42864.393055555556</v>
      </c>
      <c r="I373" s="54" t="s">
        <v>180</v>
      </c>
      <c r="J373" s="54" t="s">
        <v>116</v>
      </c>
      <c r="K373" s="54" t="s">
        <v>199</v>
      </c>
      <c r="L373" s="54" t="s">
        <v>200</v>
      </c>
      <c r="M373" s="54" t="s">
        <v>183</v>
      </c>
      <c r="N373" s="54">
        <v>5.2999999999999999E-2</v>
      </c>
      <c r="O373" s="54" t="s">
        <v>149</v>
      </c>
      <c r="P373" s="54" t="b">
        <v>0</v>
      </c>
      <c r="Q373" s="54">
        <v>138261413</v>
      </c>
      <c r="R373" s="54" t="s">
        <v>150</v>
      </c>
      <c r="S373" s="54">
        <v>1E-3</v>
      </c>
      <c r="T373" s="54" t="s">
        <v>184</v>
      </c>
      <c r="U373" s="54">
        <v>2017</v>
      </c>
      <c r="V373" s="54" t="s">
        <v>151</v>
      </c>
      <c r="W373" s="54" t="s">
        <v>207</v>
      </c>
      <c r="X373" s="54" t="s">
        <v>208</v>
      </c>
      <c r="Y373" s="54" t="s">
        <v>155</v>
      </c>
      <c r="Z373" s="54">
        <v>515935</v>
      </c>
      <c r="AA373" s="54">
        <v>253417</v>
      </c>
      <c r="AB373" s="54">
        <v>-0.30632621725807402</v>
      </c>
      <c r="AC373" s="60">
        <v>52.1668520239771</v>
      </c>
    </row>
    <row r="374" spans="1:29">
      <c r="A374" s="55" t="s">
        <v>203</v>
      </c>
      <c r="B374" s="56">
        <v>7299</v>
      </c>
      <c r="C374" s="56">
        <v>1861253</v>
      </c>
      <c r="D374" s="56" t="s">
        <v>164</v>
      </c>
      <c r="E374" s="56" t="s">
        <v>126</v>
      </c>
      <c r="F374" s="56" t="s">
        <v>179</v>
      </c>
      <c r="G374" s="56" t="s">
        <v>118</v>
      </c>
      <c r="H374" s="61">
        <v>42755.381249999999</v>
      </c>
      <c r="I374" s="56" t="s">
        <v>180</v>
      </c>
      <c r="J374" s="56" t="s">
        <v>116</v>
      </c>
      <c r="K374" s="56" t="s">
        <v>146</v>
      </c>
      <c r="L374" s="56" t="s">
        <v>147</v>
      </c>
      <c r="M374" s="56" t="s">
        <v>183</v>
      </c>
      <c r="N374" s="56">
        <v>2.1999999999999999E-2</v>
      </c>
      <c r="O374" s="56" t="s">
        <v>149</v>
      </c>
      <c r="P374" s="56" t="b">
        <v>0</v>
      </c>
      <c r="Q374" s="56">
        <v>138261413</v>
      </c>
      <c r="R374" s="56" t="s">
        <v>150</v>
      </c>
      <c r="S374" s="56">
        <v>1E-3</v>
      </c>
      <c r="T374" s="56" t="s">
        <v>184</v>
      </c>
      <c r="U374" s="56">
        <v>2017</v>
      </c>
      <c r="V374" s="56" t="s">
        <v>151</v>
      </c>
      <c r="W374" s="56" t="s">
        <v>204</v>
      </c>
      <c r="X374" s="56" t="s">
        <v>154</v>
      </c>
      <c r="Y374" s="56" t="s">
        <v>155</v>
      </c>
      <c r="Z374" s="56">
        <v>507500</v>
      </c>
      <c r="AA374" s="56">
        <v>299100</v>
      </c>
      <c r="AB374" s="56">
        <v>-0.41497245145673001</v>
      </c>
      <c r="AC374" s="59">
        <v>52.579097446717</v>
      </c>
    </row>
    <row r="375" spans="1:29">
      <c r="A375" s="57" t="s">
        <v>196</v>
      </c>
      <c r="B375" s="54">
        <v>7299</v>
      </c>
      <c r="C375" s="54">
        <v>1800413</v>
      </c>
      <c r="D375" s="54" t="s">
        <v>164</v>
      </c>
      <c r="E375" s="54" t="s">
        <v>126</v>
      </c>
      <c r="F375" s="54" t="s">
        <v>179</v>
      </c>
      <c r="G375" s="54" t="s">
        <v>118</v>
      </c>
      <c r="H375" s="62">
        <v>42172.470138888886</v>
      </c>
      <c r="I375" s="54" t="s">
        <v>180</v>
      </c>
      <c r="J375" s="54" t="s">
        <v>116</v>
      </c>
      <c r="K375" s="54" t="s">
        <v>181</v>
      </c>
      <c r="L375" s="54" t="s">
        <v>182</v>
      </c>
      <c r="M375" s="54" t="s">
        <v>183</v>
      </c>
      <c r="N375" s="54">
        <v>3.5000000000000003E-2</v>
      </c>
      <c r="O375" s="54" t="s">
        <v>149</v>
      </c>
      <c r="P375" s="54" t="b">
        <v>0</v>
      </c>
      <c r="Q375" s="54">
        <v>138261413</v>
      </c>
      <c r="R375" s="54" t="s">
        <v>150</v>
      </c>
      <c r="S375" s="54">
        <v>1E-3</v>
      </c>
      <c r="T375" s="54" t="s">
        <v>184</v>
      </c>
      <c r="U375" s="54">
        <v>2015</v>
      </c>
      <c r="V375" s="54" t="s">
        <v>151</v>
      </c>
      <c r="W375" s="54" t="s">
        <v>197</v>
      </c>
      <c r="X375" s="54" t="s">
        <v>186</v>
      </c>
      <c r="Y375" s="54" t="s">
        <v>155</v>
      </c>
      <c r="Z375" s="54">
        <v>624300</v>
      </c>
      <c r="AA375" s="54">
        <v>306800</v>
      </c>
      <c r="AB375" s="54">
        <v>1.3116346710660201</v>
      </c>
      <c r="AC375" s="60">
        <v>52.6126273253455</v>
      </c>
    </row>
    <row r="376" spans="1:29">
      <c r="A376" s="55" t="s">
        <v>198</v>
      </c>
      <c r="B376" s="56">
        <v>7299</v>
      </c>
      <c r="C376" s="56">
        <v>1870987</v>
      </c>
      <c r="D376" s="56" t="s">
        <v>164</v>
      </c>
      <c r="E376" s="56" t="s">
        <v>126</v>
      </c>
      <c r="F376" s="56" t="s">
        <v>179</v>
      </c>
      <c r="G376" s="56" t="s">
        <v>118</v>
      </c>
      <c r="H376" s="61">
        <v>42864.385416666664</v>
      </c>
      <c r="I376" s="56" t="s">
        <v>180</v>
      </c>
      <c r="J376" s="56" t="s">
        <v>116</v>
      </c>
      <c r="K376" s="56" t="s">
        <v>199</v>
      </c>
      <c r="L376" s="56" t="s">
        <v>200</v>
      </c>
      <c r="M376" s="56" t="s">
        <v>183</v>
      </c>
      <c r="N376" s="56">
        <v>6.7000000000000004E-2</v>
      </c>
      <c r="O376" s="56" t="s">
        <v>149</v>
      </c>
      <c r="P376" s="56" t="b">
        <v>0</v>
      </c>
      <c r="Q376" s="56">
        <v>138261413</v>
      </c>
      <c r="R376" s="56" t="s">
        <v>150</v>
      </c>
      <c r="S376" s="56">
        <v>1E-3</v>
      </c>
      <c r="T376" s="56" t="s">
        <v>184</v>
      </c>
      <c r="U376" s="56">
        <v>2017</v>
      </c>
      <c r="V376" s="56" t="s">
        <v>151</v>
      </c>
      <c r="W376" s="56" t="s">
        <v>201</v>
      </c>
      <c r="X376" s="56" t="s">
        <v>202</v>
      </c>
      <c r="Y376" s="56" t="s">
        <v>155</v>
      </c>
      <c r="Z376" s="56">
        <v>516100</v>
      </c>
      <c r="AA376" s="56">
        <v>253300</v>
      </c>
      <c r="AB376" s="56">
        <v>-0.30395486908298303</v>
      </c>
      <c r="AC376" s="59">
        <v>52.1657659569386</v>
      </c>
    </row>
    <row r="377" spans="1:29">
      <c r="A377" s="57" t="s">
        <v>178</v>
      </c>
      <c r="B377" s="54">
        <v>7299</v>
      </c>
      <c r="C377" s="54">
        <v>1861155</v>
      </c>
      <c r="D377" s="54" t="s">
        <v>164</v>
      </c>
      <c r="E377" s="54" t="s">
        <v>126</v>
      </c>
      <c r="F377" s="54" t="s">
        <v>179</v>
      </c>
      <c r="G377" s="54" t="s">
        <v>118</v>
      </c>
      <c r="H377" s="62">
        <v>42754.619444444441</v>
      </c>
      <c r="I377" s="54" t="s">
        <v>180</v>
      </c>
      <c r="J377" s="54" t="s">
        <v>116</v>
      </c>
      <c r="K377" s="54" t="s">
        <v>181</v>
      </c>
      <c r="L377" s="54" t="s">
        <v>182</v>
      </c>
      <c r="M377" s="54" t="s">
        <v>183</v>
      </c>
      <c r="N377" s="54">
        <v>0.01</v>
      </c>
      <c r="O377" s="54" t="s">
        <v>149</v>
      </c>
      <c r="P377" s="54" t="b">
        <v>0</v>
      </c>
      <c r="Q377" s="54">
        <v>138261413</v>
      </c>
      <c r="R377" s="54" t="s">
        <v>150</v>
      </c>
      <c r="S377" s="54">
        <v>1E-3</v>
      </c>
      <c r="T377" s="54" t="s">
        <v>184</v>
      </c>
      <c r="U377" s="54">
        <v>2017</v>
      </c>
      <c r="V377" s="54" t="s">
        <v>151</v>
      </c>
      <c r="W377" s="54" t="s">
        <v>185</v>
      </c>
      <c r="X377" s="54" t="s">
        <v>186</v>
      </c>
      <c r="Y377" s="54" t="s">
        <v>155</v>
      </c>
      <c r="Z377" s="54">
        <v>620600</v>
      </c>
      <c r="AA377" s="54">
        <v>309500</v>
      </c>
      <c r="AB377" s="54">
        <v>1.2588812496391699</v>
      </c>
      <c r="AC377" s="60">
        <v>52.638374352215699</v>
      </c>
    </row>
    <row r="378" spans="1:29">
      <c r="A378" s="55" t="s">
        <v>273</v>
      </c>
      <c r="B378" s="56">
        <v>7299</v>
      </c>
      <c r="C378" s="56">
        <v>1912364</v>
      </c>
      <c r="D378" s="56" t="s">
        <v>164</v>
      </c>
      <c r="E378" s="56" t="s">
        <v>126</v>
      </c>
      <c r="F378" s="56" t="s">
        <v>205</v>
      </c>
      <c r="G378" s="56" t="s">
        <v>112</v>
      </c>
      <c r="H378" s="61">
        <v>43350.425000000003</v>
      </c>
      <c r="I378" s="56" t="s">
        <v>180</v>
      </c>
      <c r="J378" s="56" t="s">
        <v>116</v>
      </c>
      <c r="K378" s="56" t="s">
        <v>146</v>
      </c>
      <c r="L378" s="56" t="s">
        <v>147</v>
      </c>
      <c r="M378" s="56" t="s">
        <v>183</v>
      </c>
      <c r="N378" s="56">
        <v>6.6000000000000003E-2</v>
      </c>
      <c r="O378" s="56" t="s">
        <v>149</v>
      </c>
      <c r="P378" s="56" t="b">
        <v>0</v>
      </c>
      <c r="Q378" s="56">
        <v>138261413</v>
      </c>
      <c r="R378" s="56" t="s">
        <v>150</v>
      </c>
      <c r="S378" s="56">
        <v>1E-3</v>
      </c>
      <c r="T378" s="56" t="s">
        <v>184</v>
      </c>
      <c r="U378" s="56">
        <v>2018</v>
      </c>
      <c r="V378" s="56" t="s">
        <v>151</v>
      </c>
      <c r="W378" s="56" t="s">
        <v>274</v>
      </c>
      <c r="X378" s="56" t="s">
        <v>275</v>
      </c>
      <c r="Y378" s="56" t="s">
        <v>155</v>
      </c>
      <c r="Z378" s="56">
        <v>501547</v>
      </c>
      <c r="AA378" s="56">
        <v>370926</v>
      </c>
      <c r="AB378" s="56">
        <v>-0.48037495542409397</v>
      </c>
      <c r="AC378" s="59">
        <v>53.225682809836599</v>
      </c>
    </row>
    <row r="379" spans="1:29">
      <c r="A379" s="57" t="s">
        <v>178</v>
      </c>
      <c r="B379" s="54">
        <v>7299</v>
      </c>
      <c r="C379" s="54">
        <v>1776621</v>
      </c>
      <c r="D379" s="54" t="s">
        <v>164</v>
      </c>
      <c r="E379" s="54" t="s">
        <v>126</v>
      </c>
      <c r="F379" s="54" t="s">
        <v>179</v>
      </c>
      <c r="G379" s="54" t="s">
        <v>118</v>
      </c>
      <c r="H379" s="62">
        <v>41936.387499999997</v>
      </c>
      <c r="I379" s="54" t="s">
        <v>180</v>
      </c>
      <c r="J379" s="54" t="s">
        <v>116</v>
      </c>
      <c r="K379" s="54" t="s">
        <v>181</v>
      </c>
      <c r="L379" s="54" t="s">
        <v>182</v>
      </c>
      <c r="M379" s="54" t="s">
        <v>183</v>
      </c>
      <c r="N379" s="54">
        <v>0.01</v>
      </c>
      <c r="O379" s="54" t="s">
        <v>149</v>
      </c>
      <c r="P379" s="54" t="b">
        <v>0</v>
      </c>
      <c r="Q379" s="54">
        <v>138261413</v>
      </c>
      <c r="R379" s="54" t="s">
        <v>150</v>
      </c>
      <c r="S379" s="54">
        <v>1E-3</v>
      </c>
      <c r="T379" s="54" t="s">
        <v>184</v>
      </c>
      <c r="U379" s="54">
        <v>2014</v>
      </c>
      <c r="V379" s="54" t="s">
        <v>151</v>
      </c>
      <c r="W379" s="54" t="s">
        <v>185</v>
      </c>
      <c r="X379" s="54" t="s">
        <v>186</v>
      </c>
      <c r="Y379" s="54" t="s">
        <v>155</v>
      </c>
      <c r="Z379" s="54">
        <v>620600</v>
      </c>
      <c r="AA379" s="54">
        <v>309500</v>
      </c>
      <c r="AB379" s="54">
        <v>1.2588812496391699</v>
      </c>
      <c r="AC379" s="60">
        <v>52.638374352215699</v>
      </c>
    </row>
    <row r="380" spans="1:29">
      <c r="A380" s="55" t="s">
        <v>325</v>
      </c>
      <c r="B380" s="56">
        <v>7299</v>
      </c>
      <c r="C380" s="56">
        <v>1508348</v>
      </c>
      <c r="D380" s="56" t="s">
        <v>164</v>
      </c>
      <c r="E380" s="56" t="s">
        <v>126</v>
      </c>
      <c r="F380" s="56" t="s">
        <v>205</v>
      </c>
      <c r="G380" s="56" t="s">
        <v>112</v>
      </c>
      <c r="H380" s="61">
        <v>43749.504861111112</v>
      </c>
      <c r="I380" s="56" t="s">
        <v>191</v>
      </c>
      <c r="J380" s="56" t="s">
        <v>119</v>
      </c>
      <c r="K380" s="56" t="s">
        <v>228</v>
      </c>
      <c r="L380" s="56" t="s">
        <v>229</v>
      </c>
      <c r="M380" s="56" t="s">
        <v>183</v>
      </c>
      <c r="N380" s="56">
        <v>0.18</v>
      </c>
      <c r="O380" s="56" t="s">
        <v>149</v>
      </c>
      <c r="P380" s="56" t="b">
        <v>0</v>
      </c>
      <c r="Q380" s="56">
        <v>138261413</v>
      </c>
      <c r="R380" s="56" t="s">
        <v>150</v>
      </c>
      <c r="S380" s="56">
        <v>1E-3</v>
      </c>
      <c r="T380" s="56" t="s">
        <v>184</v>
      </c>
      <c r="U380" s="56">
        <v>2019</v>
      </c>
      <c r="V380" s="56" t="s">
        <v>151</v>
      </c>
      <c r="W380" s="56" t="s">
        <v>326</v>
      </c>
      <c r="X380" s="56" t="s">
        <v>231</v>
      </c>
      <c r="Y380" s="56" t="s">
        <v>155</v>
      </c>
      <c r="Z380" s="56">
        <v>514700</v>
      </c>
      <c r="AA380" s="56">
        <v>129600</v>
      </c>
      <c r="AB380" s="56">
        <v>-0.36485572315468501</v>
      </c>
      <c r="AC380" s="59">
        <v>51.054299651710501</v>
      </c>
    </row>
    <row r="381" spans="1:29">
      <c r="A381" s="57" t="s">
        <v>187</v>
      </c>
      <c r="B381" s="54">
        <v>7299</v>
      </c>
      <c r="C381" s="54">
        <v>2006523</v>
      </c>
      <c r="D381" s="54" t="s">
        <v>164</v>
      </c>
      <c r="E381" s="54" t="s">
        <v>126</v>
      </c>
      <c r="F381" s="54" t="s">
        <v>205</v>
      </c>
      <c r="G381" s="54" t="s">
        <v>112</v>
      </c>
      <c r="H381" s="62">
        <v>44658.571527777778</v>
      </c>
      <c r="I381" s="54" t="s">
        <v>180</v>
      </c>
      <c r="J381" s="54" t="s">
        <v>116</v>
      </c>
      <c r="K381" s="54" t="s">
        <v>181</v>
      </c>
      <c r="L381" s="54" t="s">
        <v>182</v>
      </c>
      <c r="M381" s="54" t="s">
        <v>183</v>
      </c>
      <c r="N381" s="54">
        <v>1.0999999999999999E-2</v>
      </c>
      <c r="O381" s="54" t="s">
        <v>149</v>
      </c>
      <c r="P381" s="54" t="b">
        <v>0</v>
      </c>
      <c r="Q381" s="54">
        <v>138261413</v>
      </c>
      <c r="R381" s="54" t="s">
        <v>150</v>
      </c>
      <c r="S381" s="54">
        <v>1E-3</v>
      </c>
      <c r="T381" s="54" t="s">
        <v>184</v>
      </c>
      <c r="U381" s="54">
        <v>2022</v>
      </c>
      <c r="V381" s="54" t="s">
        <v>151</v>
      </c>
      <c r="W381" s="54" t="s">
        <v>188</v>
      </c>
      <c r="X381" s="54" t="s">
        <v>189</v>
      </c>
      <c r="Y381" s="54" t="s">
        <v>155</v>
      </c>
      <c r="Z381" s="54">
        <v>636400</v>
      </c>
      <c r="AA381" s="54">
        <v>291600</v>
      </c>
      <c r="AB381" s="54">
        <v>1.4791973795069699</v>
      </c>
      <c r="AC381" s="60">
        <v>52.471107816141703</v>
      </c>
    </row>
    <row r="382" spans="1:29">
      <c r="A382" s="55" t="s">
        <v>190</v>
      </c>
      <c r="B382" s="56">
        <v>7299</v>
      </c>
      <c r="C382" s="56">
        <v>4661970</v>
      </c>
      <c r="D382" s="56" t="s">
        <v>164</v>
      </c>
      <c r="E382" s="56" t="s">
        <v>126</v>
      </c>
      <c r="F382" s="56" t="s">
        <v>179</v>
      </c>
      <c r="G382" s="56" t="s">
        <v>118</v>
      </c>
      <c r="H382" s="61">
        <v>42662.486805555556</v>
      </c>
      <c r="I382" s="56" t="s">
        <v>191</v>
      </c>
      <c r="J382" s="56" t="s">
        <v>119</v>
      </c>
      <c r="K382" s="56" t="s">
        <v>192</v>
      </c>
      <c r="L382" s="56" t="s">
        <v>193</v>
      </c>
      <c r="M382" s="56" t="s">
        <v>183</v>
      </c>
      <c r="N382" s="56">
        <v>6.0000000000000001E-3</v>
      </c>
      <c r="O382" s="56" t="s">
        <v>149</v>
      </c>
      <c r="P382" s="56" t="b">
        <v>0</v>
      </c>
      <c r="Q382" s="56">
        <v>138261413</v>
      </c>
      <c r="R382" s="56" t="s">
        <v>150</v>
      </c>
      <c r="S382" s="56">
        <v>1E-3</v>
      </c>
      <c r="T382" s="56" t="s">
        <v>184</v>
      </c>
      <c r="U382" s="56">
        <v>2016</v>
      </c>
      <c r="V382" s="56" t="s">
        <v>151</v>
      </c>
      <c r="W382" s="56" t="s">
        <v>194</v>
      </c>
      <c r="X382" s="56" t="s">
        <v>195</v>
      </c>
      <c r="Y382" s="56" t="s">
        <v>155</v>
      </c>
      <c r="Z382" s="56">
        <v>357000</v>
      </c>
      <c r="AA382" s="56">
        <v>237460</v>
      </c>
      <c r="AB382" s="56">
        <v>-2.62823009845419</v>
      </c>
      <c r="AC382" s="59">
        <v>52.033868710239098</v>
      </c>
    </row>
    <row r="383" spans="1:29">
      <c r="A383" s="57" t="s">
        <v>178</v>
      </c>
      <c r="B383" s="54">
        <v>7299</v>
      </c>
      <c r="C383" s="54">
        <v>1847899</v>
      </c>
      <c r="D383" s="54" t="s">
        <v>164</v>
      </c>
      <c r="E383" s="54" t="s">
        <v>126</v>
      </c>
      <c r="F383" s="54" t="s">
        <v>179</v>
      </c>
      <c r="G383" s="54" t="s">
        <v>118</v>
      </c>
      <c r="H383" s="62">
        <v>42657.416666666664</v>
      </c>
      <c r="I383" s="54" t="s">
        <v>180</v>
      </c>
      <c r="J383" s="54" t="s">
        <v>116</v>
      </c>
      <c r="K383" s="54" t="s">
        <v>181</v>
      </c>
      <c r="L383" s="54" t="s">
        <v>182</v>
      </c>
      <c r="M383" s="54" t="s">
        <v>183</v>
      </c>
      <c r="N383" s="54">
        <v>2.1000000000000001E-2</v>
      </c>
      <c r="O383" s="54" t="s">
        <v>149</v>
      </c>
      <c r="P383" s="54" t="b">
        <v>0</v>
      </c>
      <c r="Q383" s="54">
        <v>138261413</v>
      </c>
      <c r="R383" s="54" t="s">
        <v>150</v>
      </c>
      <c r="S383" s="54">
        <v>1E-3</v>
      </c>
      <c r="T383" s="54" t="s">
        <v>184</v>
      </c>
      <c r="U383" s="54">
        <v>2016</v>
      </c>
      <c r="V383" s="54" t="s">
        <v>151</v>
      </c>
      <c r="W383" s="54" t="s">
        <v>185</v>
      </c>
      <c r="X383" s="54" t="s">
        <v>186</v>
      </c>
      <c r="Y383" s="54" t="s">
        <v>155</v>
      </c>
      <c r="Z383" s="54">
        <v>620600</v>
      </c>
      <c r="AA383" s="54">
        <v>309500</v>
      </c>
      <c r="AB383" s="54">
        <v>1.2588812496391699</v>
      </c>
      <c r="AC383" s="60">
        <v>52.638374352215699</v>
      </c>
    </row>
    <row r="384" spans="1:29">
      <c r="A384" s="55" t="s">
        <v>187</v>
      </c>
      <c r="B384" s="56">
        <v>7299</v>
      </c>
      <c r="C384" s="56">
        <v>1834427</v>
      </c>
      <c r="D384" s="56" t="s">
        <v>164</v>
      </c>
      <c r="E384" s="56" t="s">
        <v>126</v>
      </c>
      <c r="F384" s="56" t="s">
        <v>179</v>
      </c>
      <c r="G384" s="56" t="s">
        <v>118</v>
      </c>
      <c r="H384" s="61">
        <v>42521.668749999997</v>
      </c>
      <c r="I384" s="56" t="s">
        <v>180</v>
      </c>
      <c r="J384" s="56" t="s">
        <v>116</v>
      </c>
      <c r="K384" s="56" t="s">
        <v>181</v>
      </c>
      <c r="L384" s="56" t="s">
        <v>182</v>
      </c>
      <c r="M384" s="56" t="s">
        <v>183</v>
      </c>
      <c r="N384" s="56">
        <v>0.02</v>
      </c>
      <c r="O384" s="56" t="s">
        <v>149</v>
      </c>
      <c r="P384" s="56" t="b">
        <v>0</v>
      </c>
      <c r="Q384" s="56">
        <v>138261413</v>
      </c>
      <c r="R384" s="56" t="s">
        <v>150</v>
      </c>
      <c r="S384" s="56">
        <v>1E-3</v>
      </c>
      <c r="T384" s="56" t="s">
        <v>184</v>
      </c>
      <c r="U384" s="56">
        <v>2016</v>
      </c>
      <c r="V384" s="56" t="s">
        <v>151</v>
      </c>
      <c r="W384" s="56" t="s">
        <v>188</v>
      </c>
      <c r="X384" s="56" t="s">
        <v>189</v>
      </c>
      <c r="Y384" s="56" t="s">
        <v>155</v>
      </c>
      <c r="Z384" s="56">
        <v>636400</v>
      </c>
      <c r="AA384" s="56">
        <v>291600</v>
      </c>
      <c r="AB384" s="56">
        <v>1.4791973795069699</v>
      </c>
      <c r="AC384" s="59">
        <v>52.471107816141703</v>
      </c>
    </row>
    <row r="385" spans="1:29">
      <c r="A385" s="57" t="s">
        <v>187</v>
      </c>
      <c r="B385" s="54">
        <v>7299</v>
      </c>
      <c r="C385" s="54">
        <v>2029425</v>
      </c>
      <c r="D385" s="54" t="s">
        <v>164</v>
      </c>
      <c r="E385" s="54" t="s">
        <v>126</v>
      </c>
      <c r="F385" s="54" t="s">
        <v>205</v>
      </c>
      <c r="G385" s="54" t="s">
        <v>112</v>
      </c>
      <c r="H385" s="62">
        <v>44960.36041666667</v>
      </c>
      <c r="I385" s="54" t="s">
        <v>180</v>
      </c>
      <c r="J385" s="54" t="s">
        <v>116</v>
      </c>
      <c r="K385" s="54" t="s">
        <v>181</v>
      </c>
      <c r="L385" s="54" t="s">
        <v>182</v>
      </c>
      <c r="M385" s="54" t="s">
        <v>183</v>
      </c>
      <c r="N385" s="54">
        <v>8.9999999999999993E-3</v>
      </c>
      <c r="O385" s="54" t="s">
        <v>149</v>
      </c>
      <c r="P385" s="54" t="b">
        <v>0</v>
      </c>
      <c r="Q385" s="54">
        <v>138261413</v>
      </c>
      <c r="R385" s="54" t="s">
        <v>150</v>
      </c>
      <c r="S385" s="54">
        <v>1E-3</v>
      </c>
      <c r="T385" s="54" t="s">
        <v>184</v>
      </c>
      <c r="U385" s="54">
        <v>2023</v>
      </c>
      <c r="V385" s="54" t="s">
        <v>151</v>
      </c>
      <c r="W385" s="54" t="s">
        <v>188</v>
      </c>
      <c r="X385" s="54" t="s">
        <v>189</v>
      </c>
      <c r="Y385" s="54" t="s">
        <v>155</v>
      </c>
      <c r="Z385" s="54">
        <v>636400</v>
      </c>
      <c r="AA385" s="54">
        <v>291600</v>
      </c>
      <c r="AB385" s="54">
        <v>1.4791973795069699</v>
      </c>
      <c r="AC385" s="60">
        <v>52.471107816141703</v>
      </c>
    </row>
    <row r="386" spans="1:29">
      <c r="A386" s="55" t="s">
        <v>219</v>
      </c>
      <c r="B386" s="56">
        <v>7299</v>
      </c>
      <c r="C386" s="56">
        <v>1603779</v>
      </c>
      <c r="D386" s="56" t="s">
        <v>164</v>
      </c>
      <c r="E386" s="56" t="s">
        <v>126</v>
      </c>
      <c r="F386" s="56" t="s">
        <v>205</v>
      </c>
      <c r="G386" s="56" t="s">
        <v>112</v>
      </c>
      <c r="H386" s="61">
        <v>45155.406944444447</v>
      </c>
      <c r="I386" s="56" t="s">
        <v>180</v>
      </c>
      <c r="J386" s="56" t="s">
        <v>116</v>
      </c>
      <c r="K386" s="56" t="s">
        <v>220</v>
      </c>
      <c r="L386" s="56" t="s">
        <v>221</v>
      </c>
      <c r="M386" s="56" t="s">
        <v>148</v>
      </c>
      <c r="N386" s="56">
        <v>0.1</v>
      </c>
      <c r="O386" s="56" t="s">
        <v>149</v>
      </c>
      <c r="P386" s="56" t="b">
        <v>0</v>
      </c>
      <c r="Q386" s="56">
        <v>138261413</v>
      </c>
      <c r="R386" s="56" t="s">
        <v>150</v>
      </c>
      <c r="S386" s="56">
        <v>1E-3</v>
      </c>
      <c r="T386" s="56" t="s">
        <v>184</v>
      </c>
      <c r="U386" s="56">
        <v>2023</v>
      </c>
      <c r="V386" s="56" t="s">
        <v>151</v>
      </c>
      <c r="W386" s="56" t="s">
        <v>222</v>
      </c>
      <c r="X386" s="56" t="s">
        <v>223</v>
      </c>
      <c r="Y386" s="56" t="s">
        <v>155</v>
      </c>
      <c r="Z386" s="56">
        <v>559400</v>
      </c>
      <c r="AA386" s="56">
        <v>142800</v>
      </c>
      <c r="AB386" s="56">
        <v>0.27827943679790101</v>
      </c>
      <c r="AC386" s="59">
        <v>51.162245506364997</v>
      </c>
    </row>
    <row r="387" spans="1:29">
      <c r="A387" s="57" t="s">
        <v>178</v>
      </c>
      <c r="B387" s="54">
        <v>7299</v>
      </c>
      <c r="C387" s="54">
        <v>1919878</v>
      </c>
      <c r="D387" s="54" t="s">
        <v>164</v>
      </c>
      <c r="E387" s="54" t="s">
        <v>126</v>
      </c>
      <c r="F387" s="54" t="s">
        <v>179</v>
      </c>
      <c r="G387" s="54" t="s">
        <v>118</v>
      </c>
      <c r="H387" s="62">
        <v>43434.497916666667</v>
      </c>
      <c r="I387" s="54" t="s">
        <v>180</v>
      </c>
      <c r="J387" s="54" t="s">
        <v>116</v>
      </c>
      <c r="K387" s="54" t="s">
        <v>181</v>
      </c>
      <c r="L387" s="54" t="s">
        <v>182</v>
      </c>
      <c r="M387" s="54" t="s">
        <v>183</v>
      </c>
      <c r="N387" s="54">
        <v>1.0999999999999999E-2</v>
      </c>
      <c r="O387" s="54" t="s">
        <v>149</v>
      </c>
      <c r="P387" s="54" t="b">
        <v>0</v>
      </c>
      <c r="Q387" s="54">
        <v>138261413</v>
      </c>
      <c r="R387" s="54" t="s">
        <v>150</v>
      </c>
      <c r="S387" s="54">
        <v>1E-3</v>
      </c>
      <c r="T387" s="54" t="s">
        <v>184</v>
      </c>
      <c r="U387" s="54">
        <v>2018</v>
      </c>
      <c r="V387" s="54" t="s">
        <v>151</v>
      </c>
      <c r="W387" s="54" t="s">
        <v>185</v>
      </c>
      <c r="X387" s="54" t="s">
        <v>186</v>
      </c>
      <c r="Y387" s="54" t="s">
        <v>155</v>
      </c>
      <c r="Z387" s="54">
        <v>620600</v>
      </c>
      <c r="AA387" s="54">
        <v>309500</v>
      </c>
      <c r="AB387" s="54">
        <v>1.2588812496391699</v>
      </c>
      <c r="AC387" s="60">
        <v>52.638374352215699</v>
      </c>
    </row>
    <row r="388" spans="1:29">
      <c r="A388" s="55" t="s">
        <v>203</v>
      </c>
      <c r="B388" s="56">
        <v>7299</v>
      </c>
      <c r="C388" s="56">
        <v>1907197</v>
      </c>
      <c r="D388" s="56" t="s">
        <v>164</v>
      </c>
      <c r="E388" s="56" t="s">
        <v>126</v>
      </c>
      <c r="F388" s="56" t="s">
        <v>179</v>
      </c>
      <c r="G388" s="56" t="s">
        <v>118</v>
      </c>
      <c r="H388" s="61">
        <v>43293.518750000003</v>
      </c>
      <c r="I388" s="56" t="s">
        <v>180</v>
      </c>
      <c r="J388" s="56" t="s">
        <v>116</v>
      </c>
      <c r="K388" s="56" t="s">
        <v>146</v>
      </c>
      <c r="L388" s="56" t="s">
        <v>147</v>
      </c>
      <c r="M388" s="56" t="s">
        <v>183</v>
      </c>
      <c r="N388" s="56">
        <v>2.9000000000000001E-2</v>
      </c>
      <c r="O388" s="56" t="s">
        <v>149</v>
      </c>
      <c r="P388" s="56" t="b">
        <v>0</v>
      </c>
      <c r="Q388" s="56">
        <v>138261413</v>
      </c>
      <c r="R388" s="56" t="s">
        <v>150</v>
      </c>
      <c r="S388" s="56">
        <v>1E-3</v>
      </c>
      <c r="T388" s="56" t="s">
        <v>184</v>
      </c>
      <c r="U388" s="56">
        <v>2018</v>
      </c>
      <c r="V388" s="56" t="s">
        <v>151</v>
      </c>
      <c r="W388" s="56" t="s">
        <v>204</v>
      </c>
      <c r="X388" s="56" t="s">
        <v>154</v>
      </c>
      <c r="Y388" s="56" t="s">
        <v>155</v>
      </c>
      <c r="Z388" s="56">
        <v>507500</v>
      </c>
      <c r="AA388" s="56">
        <v>299100</v>
      </c>
      <c r="AB388" s="56">
        <v>-0.41497245145673001</v>
      </c>
      <c r="AC388" s="59">
        <v>52.579097446717</v>
      </c>
    </row>
    <row r="389" spans="1:29">
      <c r="A389" s="57" t="s">
        <v>187</v>
      </c>
      <c r="B389" s="54">
        <v>7299</v>
      </c>
      <c r="C389" s="54">
        <v>2058158</v>
      </c>
      <c r="D389" s="54" t="s">
        <v>164</v>
      </c>
      <c r="E389" s="54" t="s">
        <v>126</v>
      </c>
      <c r="F389" s="54" t="s">
        <v>179</v>
      </c>
      <c r="G389" s="54" t="s">
        <v>118</v>
      </c>
      <c r="H389" s="62">
        <v>45300.444444444445</v>
      </c>
      <c r="I389" s="54" t="s">
        <v>180</v>
      </c>
      <c r="J389" s="54" t="s">
        <v>116</v>
      </c>
      <c r="K389" s="54" t="s">
        <v>181</v>
      </c>
      <c r="L389" s="54" t="s">
        <v>182</v>
      </c>
      <c r="M389" s="54" t="s">
        <v>183</v>
      </c>
      <c r="N389" s="54">
        <v>4.8999999999999998E-3</v>
      </c>
      <c r="O389" s="54" t="s">
        <v>149</v>
      </c>
      <c r="P389" s="54" t="b">
        <v>0</v>
      </c>
      <c r="Q389" s="54">
        <v>138261413</v>
      </c>
      <c r="R389" s="54" t="s">
        <v>150</v>
      </c>
      <c r="S389" s="54">
        <v>1E-3</v>
      </c>
      <c r="T389" s="54" t="s">
        <v>184</v>
      </c>
      <c r="U389" s="54">
        <v>2024</v>
      </c>
      <c r="V389" s="54" t="s">
        <v>151</v>
      </c>
      <c r="W389" s="54" t="s">
        <v>188</v>
      </c>
      <c r="X389" s="54" t="s">
        <v>189</v>
      </c>
      <c r="Y389" s="54" t="s">
        <v>155</v>
      </c>
      <c r="Z389" s="54">
        <v>636400</v>
      </c>
      <c r="AA389" s="54">
        <v>291600</v>
      </c>
      <c r="AB389" s="54">
        <v>1.4791973795069699</v>
      </c>
      <c r="AC389" s="60">
        <v>52.471107816141703</v>
      </c>
    </row>
    <row r="390" spans="1:29">
      <c r="A390" s="55" t="s">
        <v>190</v>
      </c>
      <c r="B390" s="56">
        <v>7299</v>
      </c>
      <c r="C390" s="56">
        <v>4636707</v>
      </c>
      <c r="D390" s="56" t="s">
        <v>164</v>
      </c>
      <c r="E390" s="56" t="s">
        <v>126</v>
      </c>
      <c r="F390" s="56" t="s">
        <v>179</v>
      </c>
      <c r="G390" s="56" t="s">
        <v>118</v>
      </c>
      <c r="H390" s="61">
        <v>42349.500694444447</v>
      </c>
      <c r="I390" s="56" t="s">
        <v>191</v>
      </c>
      <c r="J390" s="56" t="s">
        <v>119</v>
      </c>
      <c r="K390" s="56" t="s">
        <v>192</v>
      </c>
      <c r="L390" s="56" t="s">
        <v>193</v>
      </c>
      <c r="M390" s="56" t="s">
        <v>183</v>
      </c>
      <c r="N390" s="56">
        <v>1.4E-3</v>
      </c>
      <c r="O390" s="56" t="s">
        <v>149</v>
      </c>
      <c r="P390" s="56" t="b">
        <v>0</v>
      </c>
      <c r="Q390" s="56">
        <v>138261413</v>
      </c>
      <c r="R390" s="56" t="s">
        <v>150</v>
      </c>
      <c r="S390" s="56">
        <v>1E-3</v>
      </c>
      <c r="T390" s="56" t="s">
        <v>184</v>
      </c>
      <c r="U390" s="56">
        <v>2015</v>
      </c>
      <c r="V390" s="56" t="s">
        <v>151</v>
      </c>
      <c r="W390" s="56" t="s">
        <v>194</v>
      </c>
      <c r="X390" s="56" t="s">
        <v>195</v>
      </c>
      <c r="Y390" s="56" t="s">
        <v>155</v>
      </c>
      <c r="Z390" s="56">
        <v>357000</v>
      </c>
      <c r="AA390" s="56">
        <v>237460</v>
      </c>
      <c r="AB390" s="56">
        <v>-2.62823009845419</v>
      </c>
      <c r="AC390" s="59">
        <v>52.033868710239098</v>
      </c>
    </row>
    <row r="391" spans="1:29">
      <c r="A391" s="57" t="s">
        <v>178</v>
      </c>
      <c r="B391" s="54">
        <v>7299</v>
      </c>
      <c r="C391" s="54">
        <v>1781523</v>
      </c>
      <c r="D391" s="54" t="s">
        <v>164</v>
      </c>
      <c r="E391" s="54" t="s">
        <v>126</v>
      </c>
      <c r="F391" s="54" t="s">
        <v>179</v>
      </c>
      <c r="G391" s="54" t="s">
        <v>118</v>
      </c>
      <c r="H391" s="62">
        <v>41978.443749999999</v>
      </c>
      <c r="I391" s="54" t="s">
        <v>180</v>
      </c>
      <c r="J391" s="54" t="s">
        <v>116</v>
      </c>
      <c r="K391" s="54" t="s">
        <v>181</v>
      </c>
      <c r="L391" s="54" t="s">
        <v>182</v>
      </c>
      <c r="M391" s="54" t="s">
        <v>183</v>
      </c>
      <c r="N391" s="54">
        <v>7.0000000000000001E-3</v>
      </c>
      <c r="O391" s="54" t="s">
        <v>149</v>
      </c>
      <c r="P391" s="54" t="b">
        <v>0</v>
      </c>
      <c r="Q391" s="54">
        <v>138261413</v>
      </c>
      <c r="R391" s="54" t="s">
        <v>150</v>
      </c>
      <c r="S391" s="54">
        <v>1E-3</v>
      </c>
      <c r="T391" s="54" t="s">
        <v>184</v>
      </c>
      <c r="U391" s="54">
        <v>2014</v>
      </c>
      <c r="V391" s="54" t="s">
        <v>151</v>
      </c>
      <c r="W391" s="54" t="s">
        <v>185</v>
      </c>
      <c r="X391" s="54" t="s">
        <v>186</v>
      </c>
      <c r="Y391" s="54" t="s">
        <v>155</v>
      </c>
      <c r="Z391" s="54">
        <v>620600</v>
      </c>
      <c r="AA391" s="54">
        <v>309500</v>
      </c>
      <c r="AB391" s="54">
        <v>1.2588812496391699</v>
      </c>
      <c r="AC391" s="60">
        <v>52.638374352215699</v>
      </c>
    </row>
    <row r="392" spans="1:29">
      <c r="A392" s="55" t="s">
        <v>187</v>
      </c>
      <c r="B392" s="56">
        <v>7299</v>
      </c>
      <c r="C392" s="56">
        <v>1805958</v>
      </c>
      <c r="D392" s="56" t="s">
        <v>164</v>
      </c>
      <c r="E392" s="56" t="s">
        <v>126</v>
      </c>
      <c r="F392" s="56" t="s">
        <v>179</v>
      </c>
      <c r="G392" s="56" t="s">
        <v>118</v>
      </c>
      <c r="H392" s="61">
        <v>42228.424305555556</v>
      </c>
      <c r="I392" s="56" t="s">
        <v>180</v>
      </c>
      <c r="J392" s="56" t="s">
        <v>116</v>
      </c>
      <c r="K392" s="56" t="s">
        <v>181</v>
      </c>
      <c r="L392" s="56" t="s">
        <v>182</v>
      </c>
      <c r="M392" s="56" t="s">
        <v>183</v>
      </c>
      <c r="N392" s="56">
        <v>3.3000000000000002E-2</v>
      </c>
      <c r="O392" s="56" t="s">
        <v>149</v>
      </c>
      <c r="P392" s="56" t="b">
        <v>0</v>
      </c>
      <c r="Q392" s="56">
        <v>138261413</v>
      </c>
      <c r="R392" s="56" t="s">
        <v>150</v>
      </c>
      <c r="S392" s="56">
        <v>1E-3</v>
      </c>
      <c r="T392" s="56" t="s">
        <v>184</v>
      </c>
      <c r="U392" s="56">
        <v>2015</v>
      </c>
      <c r="V392" s="56" t="s">
        <v>151</v>
      </c>
      <c r="W392" s="56" t="s">
        <v>188</v>
      </c>
      <c r="X392" s="56" t="s">
        <v>189</v>
      </c>
      <c r="Y392" s="56" t="s">
        <v>155</v>
      </c>
      <c r="Z392" s="56">
        <v>636400</v>
      </c>
      <c r="AA392" s="56">
        <v>291600</v>
      </c>
      <c r="AB392" s="56">
        <v>1.4791973795069699</v>
      </c>
      <c r="AC392" s="59">
        <v>52.471107816141703</v>
      </c>
    </row>
    <row r="393" spans="1:29">
      <c r="A393" s="57" t="s">
        <v>203</v>
      </c>
      <c r="B393" s="54">
        <v>7299</v>
      </c>
      <c r="C393" s="54">
        <v>1956423</v>
      </c>
      <c r="D393" s="54" t="s">
        <v>164</v>
      </c>
      <c r="E393" s="54" t="s">
        <v>126</v>
      </c>
      <c r="F393" s="54" t="s">
        <v>179</v>
      </c>
      <c r="G393" s="54" t="s">
        <v>118</v>
      </c>
      <c r="H393" s="62">
        <v>43858.418055555558</v>
      </c>
      <c r="I393" s="54" t="s">
        <v>180</v>
      </c>
      <c r="J393" s="54" t="s">
        <v>116</v>
      </c>
      <c r="K393" s="54" t="s">
        <v>146</v>
      </c>
      <c r="L393" s="54" t="s">
        <v>147</v>
      </c>
      <c r="M393" s="54" t="s">
        <v>183</v>
      </c>
      <c r="N393" s="54">
        <v>2.1000000000000001E-2</v>
      </c>
      <c r="O393" s="54" t="s">
        <v>149</v>
      </c>
      <c r="P393" s="54" t="b">
        <v>0</v>
      </c>
      <c r="Q393" s="54">
        <v>138261413</v>
      </c>
      <c r="R393" s="54" t="s">
        <v>150</v>
      </c>
      <c r="S393" s="54">
        <v>1E-3</v>
      </c>
      <c r="T393" s="54" t="s">
        <v>184</v>
      </c>
      <c r="U393" s="54">
        <v>2020</v>
      </c>
      <c r="V393" s="54" t="s">
        <v>151</v>
      </c>
      <c r="W393" s="54" t="s">
        <v>204</v>
      </c>
      <c r="X393" s="54" t="s">
        <v>154</v>
      </c>
      <c r="Y393" s="54" t="s">
        <v>155</v>
      </c>
      <c r="Z393" s="54">
        <v>507500</v>
      </c>
      <c r="AA393" s="54">
        <v>299100</v>
      </c>
      <c r="AB393" s="54">
        <v>-0.41497245145673001</v>
      </c>
      <c r="AC393" s="60">
        <v>52.579097446717</v>
      </c>
    </row>
    <row r="394" spans="1:29">
      <c r="A394" s="55" t="s">
        <v>178</v>
      </c>
      <c r="B394" s="56">
        <v>7299</v>
      </c>
      <c r="C394" s="56">
        <v>1949036</v>
      </c>
      <c r="D394" s="56" t="s">
        <v>164</v>
      </c>
      <c r="E394" s="56" t="s">
        <v>126</v>
      </c>
      <c r="F394" s="56" t="s">
        <v>179</v>
      </c>
      <c r="G394" s="56" t="s">
        <v>118</v>
      </c>
      <c r="H394" s="61">
        <v>43768.620138888888</v>
      </c>
      <c r="I394" s="56" t="s">
        <v>180</v>
      </c>
      <c r="J394" s="56" t="s">
        <v>116</v>
      </c>
      <c r="K394" s="56" t="s">
        <v>181</v>
      </c>
      <c r="L394" s="56" t="s">
        <v>182</v>
      </c>
      <c r="M394" s="56" t="s">
        <v>183</v>
      </c>
      <c r="N394" s="56">
        <v>1.0999999999999999E-2</v>
      </c>
      <c r="O394" s="56" t="s">
        <v>149</v>
      </c>
      <c r="P394" s="56" t="b">
        <v>0</v>
      </c>
      <c r="Q394" s="56">
        <v>138261413</v>
      </c>
      <c r="R394" s="56" t="s">
        <v>150</v>
      </c>
      <c r="S394" s="56">
        <v>1E-3</v>
      </c>
      <c r="T394" s="56" t="s">
        <v>184</v>
      </c>
      <c r="U394" s="56">
        <v>2019</v>
      </c>
      <c r="V394" s="56" t="s">
        <v>151</v>
      </c>
      <c r="W394" s="56" t="s">
        <v>185</v>
      </c>
      <c r="X394" s="56" t="s">
        <v>186</v>
      </c>
      <c r="Y394" s="56" t="s">
        <v>155</v>
      </c>
      <c r="Z394" s="56">
        <v>620600</v>
      </c>
      <c r="AA394" s="56">
        <v>309500</v>
      </c>
      <c r="AB394" s="56">
        <v>1.2588812496391699</v>
      </c>
      <c r="AC394" s="59">
        <v>52.638374352215699</v>
      </c>
    </row>
    <row r="395" spans="1:29">
      <c r="A395" s="57" t="s">
        <v>241</v>
      </c>
      <c r="B395" s="54">
        <v>7299</v>
      </c>
      <c r="C395" s="54">
        <v>1554573</v>
      </c>
      <c r="D395" s="54" t="s">
        <v>164</v>
      </c>
      <c r="E395" s="54" t="s">
        <v>126</v>
      </c>
      <c r="F395" s="54" t="s">
        <v>179</v>
      </c>
      <c r="G395" s="54" t="s">
        <v>118</v>
      </c>
      <c r="H395" s="62">
        <v>42513.654861111114</v>
      </c>
      <c r="I395" s="54" t="s">
        <v>180</v>
      </c>
      <c r="J395" s="54" t="s">
        <v>116</v>
      </c>
      <c r="K395" s="54" t="s">
        <v>165</v>
      </c>
      <c r="L395" s="54" t="s">
        <v>166</v>
      </c>
      <c r="M395" s="54" t="s">
        <v>183</v>
      </c>
      <c r="N395" s="54">
        <v>7.4999999999999997E-3</v>
      </c>
      <c r="O395" s="54" t="s">
        <v>149</v>
      </c>
      <c r="P395" s="54" t="b">
        <v>0</v>
      </c>
      <c r="Q395" s="54">
        <v>138261413</v>
      </c>
      <c r="R395" s="54" t="s">
        <v>150</v>
      </c>
      <c r="S395" s="54">
        <v>1E-3</v>
      </c>
      <c r="T395" s="54" t="s">
        <v>184</v>
      </c>
      <c r="U395" s="54">
        <v>2016</v>
      </c>
      <c r="V395" s="54" t="s">
        <v>151</v>
      </c>
      <c r="W395" s="54" t="s">
        <v>242</v>
      </c>
      <c r="X395" s="54" t="s">
        <v>243</v>
      </c>
      <c r="Y395" s="54" t="s">
        <v>155</v>
      </c>
      <c r="Z395" s="54">
        <v>456840</v>
      </c>
      <c r="AA395" s="54">
        <v>455364</v>
      </c>
      <c r="AB395" s="54">
        <v>-1.13455725358881</v>
      </c>
      <c r="AC395" s="60">
        <v>53.991201424557502</v>
      </c>
    </row>
    <row r="396" spans="1:29">
      <c r="A396" s="55" t="s">
        <v>198</v>
      </c>
      <c r="B396" s="56">
        <v>7299</v>
      </c>
      <c r="C396" s="56">
        <v>1983750</v>
      </c>
      <c r="D396" s="56" t="s">
        <v>164</v>
      </c>
      <c r="E396" s="56" t="s">
        <v>126</v>
      </c>
      <c r="F396" s="56" t="s">
        <v>179</v>
      </c>
      <c r="G396" s="56" t="s">
        <v>118</v>
      </c>
      <c r="H396" s="61">
        <v>44348.436805555553</v>
      </c>
      <c r="I396" s="56" t="s">
        <v>180</v>
      </c>
      <c r="J396" s="56" t="s">
        <v>116</v>
      </c>
      <c r="K396" s="56" t="s">
        <v>199</v>
      </c>
      <c r="L396" s="56" t="s">
        <v>200</v>
      </c>
      <c r="M396" s="56" t="s">
        <v>183</v>
      </c>
      <c r="N396" s="56">
        <v>3.9E-2</v>
      </c>
      <c r="O396" s="56" t="s">
        <v>149</v>
      </c>
      <c r="P396" s="56" t="b">
        <v>0</v>
      </c>
      <c r="Q396" s="56">
        <v>138261413</v>
      </c>
      <c r="R396" s="56" t="s">
        <v>150</v>
      </c>
      <c r="S396" s="56">
        <v>1E-3</v>
      </c>
      <c r="T396" s="56" t="s">
        <v>184</v>
      </c>
      <c r="U396" s="56">
        <v>2021</v>
      </c>
      <c r="V396" s="56" t="s">
        <v>151</v>
      </c>
      <c r="W396" s="56" t="s">
        <v>201</v>
      </c>
      <c r="X396" s="56" t="s">
        <v>202</v>
      </c>
      <c r="Y396" s="56" t="s">
        <v>155</v>
      </c>
      <c r="Z396" s="56">
        <v>516100</v>
      </c>
      <c r="AA396" s="56">
        <v>253300</v>
      </c>
      <c r="AB396" s="56">
        <v>-0.30395486908298303</v>
      </c>
      <c r="AC396" s="59">
        <v>52.1657659569386</v>
      </c>
    </row>
    <row r="397" spans="1:29">
      <c r="A397" s="57" t="s">
        <v>187</v>
      </c>
      <c r="B397" s="54">
        <v>7299</v>
      </c>
      <c r="C397" s="54">
        <v>1777826</v>
      </c>
      <c r="D397" s="54" t="s">
        <v>164</v>
      </c>
      <c r="E397" s="54" t="s">
        <v>126</v>
      </c>
      <c r="F397" s="54" t="s">
        <v>179</v>
      </c>
      <c r="G397" s="54" t="s">
        <v>118</v>
      </c>
      <c r="H397" s="62">
        <v>41953.53125</v>
      </c>
      <c r="I397" s="54" t="s">
        <v>180</v>
      </c>
      <c r="J397" s="54" t="s">
        <v>116</v>
      </c>
      <c r="K397" s="54" t="s">
        <v>181</v>
      </c>
      <c r="L397" s="54" t="s">
        <v>182</v>
      </c>
      <c r="M397" s="54" t="s">
        <v>183</v>
      </c>
      <c r="N397" s="54">
        <v>0.02</v>
      </c>
      <c r="O397" s="54" t="s">
        <v>149</v>
      </c>
      <c r="P397" s="54" t="b">
        <v>0</v>
      </c>
      <c r="Q397" s="54">
        <v>138261413</v>
      </c>
      <c r="R397" s="54" t="s">
        <v>150</v>
      </c>
      <c r="S397" s="54">
        <v>1E-3</v>
      </c>
      <c r="T397" s="54" t="s">
        <v>184</v>
      </c>
      <c r="U397" s="54">
        <v>2014</v>
      </c>
      <c r="V397" s="54" t="s">
        <v>151</v>
      </c>
      <c r="W397" s="54" t="s">
        <v>188</v>
      </c>
      <c r="X397" s="54" t="s">
        <v>189</v>
      </c>
      <c r="Y397" s="54" t="s">
        <v>155</v>
      </c>
      <c r="Z397" s="54">
        <v>636400</v>
      </c>
      <c r="AA397" s="54">
        <v>291600</v>
      </c>
      <c r="AB397" s="54">
        <v>1.4791973795069699</v>
      </c>
      <c r="AC397" s="60">
        <v>52.471107816141703</v>
      </c>
    </row>
    <row r="398" spans="1:29">
      <c r="A398" s="55" t="s">
        <v>187</v>
      </c>
      <c r="B398" s="56">
        <v>7299</v>
      </c>
      <c r="C398" s="56">
        <v>1946166</v>
      </c>
      <c r="D398" s="56" t="s">
        <v>164</v>
      </c>
      <c r="E398" s="56" t="s">
        <v>126</v>
      </c>
      <c r="F398" s="56" t="s">
        <v>179</v>
      </c>
      <c r="G398" s="56" t="s">
        <v>118</v>
      </c>
      <c r="H398" s="61">
        <v>43742.375694444447</v>
      </c>
      <c r="I398" s="56" t="s">
        <v>180</v>
      </c>
      <c r="J398" s="56" t="s">
        <v>116</v>
      </c>
      <c r="K398" s="56" t="s">
        <v>181</v>
      </c>
      <c r="L398" s="56" t="s">
        <v>182</v>
      </c>
      <c r="M398" s="56" t="s">
        <v>183</v>
      </c>
      <c r="N398" s="56">
        <v>1.4999999999999999E-2</v>
      </c>
      <c r="O398" s="56" t="s">
        <v>149</v>
      </c>
      <c r="P398" s="56" t="b">
        <v>0</v>
      </c>
      <c r="Q398" s="56">
        <v>138261413</v>
      </c>
      <c r="R398" s="56" t="s">
        <v>150</v>
      </c>
      <c r="S398" s="56">
        <v>1E-3</v>
      </c>
      <c r="T398" s="56" t="s">
        <v>184</v>
      </c>
      <c r="U398" s="56">
        <v>2019</v>
      </c>
      <c r="V398" s="56" t="s">
        <v>151</v>
      </c>
      <c r="W398" s="56" t="s">
        <v>188</v>
      </c>
      <c r="X398" s="56" t="s">
        <v>189</v>
      </c>
      <c r="Y398" s="56" t="s">
        <v>155</v>
      </c>
      <c r="Z398" s="56">
        <v>636400</v>
      </c>
      <c r="AA398" s="56">
        <v>291600</v>
      </c>
      <c r="AB398" s="56">
        <v>1.4791973795069699</v>
      </c>
      <c r="AC398" s="59">
        <v>52.471107816141703</v>
      </c>
    </row>
    <row r="399" spans="1:29">
      <c r="A399" s="57" t="s">
        <v>190</v>
      </c>
      <c r="B399" s="54">
        <v>7299</v>
      </c>
      <c r="C399" s="54">
        <v>4618152</v>
      </c>
      <c r="D399" s="54" t="s">
        <v>164</v>
      </c>
      <c r="E399" s="54" t="s">
        <v>126</v>
      </c>
      <c r="F399" s="54" t="s">
        <v>179</v>
      </c>
      <c r="G399" s="54" t="s">
        <v>118</v>
      </c>
      <c r="H399" s="62">
        <v>42124.431944444441</v>
      </c>
      <c r="I399" s="54" t="s">
        <v>191</v>
      </c>
      <c r="J399" s="54" t="s">
        <v>119</v>
      </c>
      <c r="K399" s="54" t="s">
        <v>192</v>
      </c>
      <c r="L399" s="54" t="s">
        <v>193</v>
      </c>
      <c r="M399" s="54" t="s">
        <v>183</v>
      </c>
      <c r="N399" s="54">
        <v>0.2</v>
      </c>
      <c r="O399" s="54" t="s">
        <v>149</v>
      </c>
      <c r="P399" s="54" t="b">
        <v>0</v>
      </c>
      <c r="Q399" s="54">
        <v>138261413</v>
      </c>
      <c r="R399" s="54" t="s">
        <v>150</v>
      </c>
      <c r="S399" s="54">
        <v>1E-3</v>
      </c>
      <c r="T399" s="54" t="s">
        <v>184</v>
      </c>
      <c r="U399" s="54">
        <v>2015</v>
      </c>
      <c r="V399" s="54" t="s">
        <v>151</v>
      </c>
      <c r="W399" s="54" t="s">
        <v>194</v>
      </c>
      <c r="X399" s="54" t="s">
        <v>195</v>
      </c>
      <c r="Y399" s="54" t="s">
        <v>155</v>
      </c>
      <c r="Z399" s="54">
        <v>357000</v>
      </c>
      <c r="AA399" s="54">
        <v>237460</v>
      </c>
      <c r="AB399" s="54">
        <v>-2.62823009845419</v>
      </c>
      <c r="AC399" s="60">
        <v>52.033868710239098</v>
      </c>
    </row>
    <row r="400" spans="1:29">
      <c r="A400" s="55" t="s">
        <v>203</v>
      </c>
      <c r="B400" s="56">
        <v>7299</v>
      </c>
      <c r="C400" s="56">
        <v>1986492</v>
      </c>
      <c r="D400" s="56" t="s">
        <v>164</v>
      </c>
      <c r="E400" s="56" t="s">
        <v>126</v>
      </c>
      <c r="F400" s="56" t="s">
        <v>179</v>
      </c>
      <c r="G400" s="56" t="s">
        <v>118</v>
      </c>
      <c r="H400" s="61">
        <v>44386.679861111108</v>
      </c>
      <c r="I400" s="56" t="s">
        <v>180</v>
      </c>
      <c r="J400" s="56" t="s">
        <v>116</v>
      </c>
      <c r="K400" s="56" t="s">
        <v>146</v>
      </c>
      <c r="L400" s="56" t="s">
        <v>147</v>
      </c>
      <c r="M400" s="56" t="s">
        <v>183</v>
      </c>
      <c r="N400" s="56">
        <v>3.1E-2</v>
      </c>
      <c r="O400" s="56" t="s">
        <v>149</v>
      </c>
      <c r="P400" s="56" t="b">
        <v>0</v>
      </c>
      <c r="Q400" s="56">
        <v>138261413</v>
      </c>
      <c r="R400" s="56" t="s">
        <v>150</v>
      </c>
      <c r="S400" s="56">
        <v>1E-3</v>
      </c>
      <c r="T400" s="56" t="s">
        <v>184</v>
      </c>
      <c r="U400" s="56">
        <v>2021</v>
      </c>
      <c r="V400" s="56" t="s">
        <v>151</v>
      </c>
      <c r="W400" s="56" t="s">
        <v>204</v>
      </c>
      <c r="X400" s="56" t="s">
        <v>154</v>
      </c>
      <c r="Y400" s="56" t="s">
        <v>155</v>
      </c>
      <c r="Z400" s="56">
        <v>507500</v>
      </c>
      <c r="AA400" s="56">
        <v>299100</v>
      </c>
      <c r="AB400" s="56">
        <v>-0.41497245145673001</v>
      </c>
      <c r="AC400" s="59">
        <v>52.579097446717</v>
      </c>
    </row>
    <row r="401" spans="1:29">
      <c r="A401" s="57" t="s">
        <v>178</v>
      </c>
      <c r="B401" s="54">
        <v>7299</v>
      </c>
      <c r="C401" s="54">
        <v>1946016</v>
      </c>
      <c r="D401" s="54" t="s">
        <v>164</v>
      </c>
      <c r="E401" s="54" t="s">
        <v>126</v>
      </c>
      <c r="F401" s="54" t="s">
        <v>205</v>
      </c>
      <c r="G401" s="54" t="s">
        <v>112</v>
      </c>
      <c r="H401" s="62">
        <v>43740.62222222222</v>
      </c>
      <c r="I401" s="54" t="s">
        <v>180</v>
      </c>
      <c r="J401" s="54" t="s">
        <v>116</v>
      </c>
      <c r="K401" s="54" t="s">
        <v>181</v>
      </c>
      <c r="L401" s="54" t="s">
        <v>182</v>
      </c>
      <c r="M401" s="54" t="s">
        <v>183</v>
      </c>
      <c r="N401" s="54">
        <v>2.3E-2</v>
      </c>
      <c r="O401" s="54" t="s">
        <v>149</v>
      </c>
      <c r="P401" s="54" t="b">
        <v>0</v>
      </c>
      <c r="Q401" s="54">
        <v>138261413</v>
      </c>
      <c r="R401" s="54" t="s">
        <v>150</v>
      </c>
      <c r="S401" s="54">
        <v>1E-3</v>
      </c>
      <c r="T401" s="54" t="s">
        <v>184</v>
      </c>
      <c r="U401" s="54">
        <v>2019</v>
      </c>
      <c r="V401" s="54" t="s">
        <v>151</v>
      </c>
      <c r="W401" s="54" t="s">
        <v>185</v>
      </c>
      <c r="X401" s="54" t="s">
        <v>186</v>
      </c>
      <c r="Y401" s="54" t="s">
        <v>155</v>
      </c>
      <c r="Z401" s="54">
        <v>620600</v>
      </c>
      <c r="AA401" s="54">
        <v>309500</v>
      </c>
      <c r="AB401" s="54">
        <v>1.2588812496391699</v>
      </c>
      <c r="AC401" s="60">
        <v>52.638374352215699</v>
      </c>
    </row>
    <row r="402" spans="1:29">
      <c r="A402" s="55" t="s">
        <v>224</v>
      </c>
      <c r="B402" s="56">
        <v>7299</v>
      </c>
      <c r="C402" s="56">
        <v>1841853</v>
      </c>
      <c r="D402" s="56" t="s">
        <v>164</v>
      </c>
      <c r="E402" s="56" t="s">
        <v>126</v>
      </c>
      <c r="F402" s="56" t="s">
        <v>179</v>
      </c>
      <c r="G402" s="56" t="s">
        <v>118</v>
      </c>
      <c r="H402" s="61">
        <v>42597.512499999997</v>
      </c>
      <c r="I402" s="56" t="s">
        <v>180</v>
      </c>
      <c r="J402" s="56" t="s">
        <v>116</v>
      </c>
      <c r="K402" s="56" t="s">
        <v>146</v>
      </c>
      <c r="L402" s="56" t="s">
        <v>147</v>
      </c>
      <c r="M402" s="56" t="s">
        <v>183</v>
      </c>
      <c r="N402" s="56">
        <v>1.4E-2</v>
      </c>
      <c r="O402" s="56" t="s">
        <v>149</v>
      </c>
      <c r="P402" s="56" t="b">
        <v>0</v>
      </c>
      <c r="Q402" s="56">
        <v>138261413</v>
      </c>
      <c r="R402" s="56" t="s">
        <v>150</v>
      </c>
      <c r="S402" s="56">
        <v>1E-3</v>
      </c>
      <c r="T402" s="56" t="s">
        <v>184</v>
      </c>
      <c r="U402" s="56">
        <v>2016</v>
      </c>
      <c r="V402" s="56" t="s">
        <v>151</v>
      </c>
      <c r="W402" s="56" t="s">
        <v>225</v>
      </c>
      <c r="X402" s="56" t="s">
        <v>226</v>
      </c>
      <c r="Y402" s="56" t="s">
        <v>155</v>
      </c>
      <c r="Z402" s="56">
        <v>500098</v>
      </c>
      <c r="AA402" s="56">
        <v>402866</v>
      </c>
      <c r="AB402" s="56">
        <v>-0.49196935841400102</v>
      </c>
      <c r="AC402" s="59">
        <v>53.512954618294103</v>
      </c>
    </row>
    <row r="403" spans="1:29">
      <c r="A403" s="57" t="s">
        <v>224</v>
      </c>
      <c r="B403" s="54">
        <v>7299</v>
      </c>
      <c r="C403" s="54">
        <v>1943168</v>
      </c>
      <c r="D403" s="54" t="s">
        <v>164</v>
      </c>
      <c r="E403" s="54" t="s">
        <v>126</v>
      </c>
      <c r="F403" s="54" t="s">
        <v>179</v>
      </c>
      <c r="G403" s="54" t="s">
        <v>118</v>
      </c>
      <c r="H403" s="62">
        <v>43706.484722222223</v>
      </c>
      <c r="I403" s="54" t="s">
        <v>180</v>
      </c>
      <c r="J403" s="54" t="s">
        <v>116</v>
      </c>
      <c r="K403" s="54" t="s">
        <v>146</v>
      </c>
      <c r="L403" s="54" t="s">
        <v>147</v>
      </c>
      <c r="M403" s="54" t="s">
        <v>183</v>
      </c>
      <c r="N403" s="54">
        <v>9.7000000000000003E-3</v>
      </c>
      <c r="O403" s="54" t="s">
        <v>149</v>
      </c>
      <c r="P403" s="54" t="b">
        <v>0</v>
      </c>
      <c r="Q403" s="54">
        <v>138261413</v>
      </c>
      <c r="R403" s="54" t="s">
        <v>150</v>
      </c>
      <c r="S403" s="54">
        <v>1E-3</v>
      </c>
      <c r="T403" s="54" t="s">
        <v>184</v>
      </c>
      <c r="U403" s="54">
        <v>2019</v>
      </c>
      <c r="V403" s="54" t="s">
        <v>151</v>
      </c>
      <c r="W403" s="54" t="s">
        <v>225</v>
      </c>
      <c r="X403" s="54" t="s">
        <v>226</v>
      </c>
      <c r="Y403" s="54" t="s">
        <v>155</v>
      </c>
      <c r="Z403" s="54">
        <v>500098</v>
      </c>
      <c r="AA403" s="54">
        <v>402866</v>
      </c>
      <c r="AB403" s="54">
        <v>-0.49196935841400102</v>
      </c>
      <c r="AC403" s="60">
        <v>53.512954618294103</v>
      </c>
    </row>
    <row r="404" spans="1:29">
      <c r="A404" s="55" t="s">
        <v>206</v>
      </c>
      <c r="B404" s="56">
        <v>7299</v>
      </c>
      <c r="C404" s="56">
        <v>1861128</v>
      </c>
      <c r="D404" s="56" t="s">
        <v>164</v>
      </c>
      <c r="E404" s="56" t="s">
        <v>126</v>
      </c>
      <c r="F404" s="56" t="s">
        <v>179</v>
      </c>
      <c r="G404" s="56" t="s">
        <v>118</v>
      </c>
      <c r="H404" s="61">
        <v>42754.529166666667</v>
      </c>
      <c r="I404" s="56" t="s">
        <v>180</v>
      </c>
      <c r="J404" s="56" t="s">
        <v>116</v>
      </c>
      <c r="K404" s="56" t="s">
        <v>199</v>
      </c>
      <c r="L404" s="56" t="s">
        <v>200</v>
      </c>
      <c r="M404" s="56" t="s">
        <v>183</v>
      </c>
      <c r="N404" s="56">
        <v>1.9E-2</v>
      </c>
      <c r="O404" s="56" t="s">
        <v>149</v>
      </c>
      <c r="P404" s="56" t="b">
        <v>0</v>
      </c>
      <c r="Q404" s="56">
        <v>138261413</v>
      </c>
      <c r="R404" s="56" t="s">
        <v>150</v>
      </c>
      <c r="S404" s="56">
        <v>1E-3</v>
      </c>
      <c r="T404" s="56" t="s">
        <v>184</v>
      </c>
      <c r="U404" s="56">
        <v>2017</v>
      </c>
      <c r="V404" s="56" t="s">
        <v>151</v>
      </c>
      <c r="W404" s="56" t="s">
        <v>207</v>
      </c>
      <c r="X404" s="56" t="s">
        <v>208</v>
      </c>
      <c r="Y404" s="56" t="s">
        <v>155</v>
      </c>
      <c r="Z404" s="56">
        <v>515935</v>
      </c>
      <c r="AA404" s="56">
        <v>253417</v>
      </c>
      <c r="AB404" s="56">
        <v>-0.30632621725807402</v>
      </c>
      <c r="AC404" s="59">
        <v>52.1668520239771</v>
      </c>
    </row>
    <row r="405" spans="1:29">
      <c r="A405" s="57" t="s">
        <v>323</v>
      </c>
      <c r="B405" s="54">
        <v>7299</v>
      </c>
      <c r="C405" s="54">
        <v>3462726</v>
      </c>
      <c r="D405" s="54" t="s">
        <v>164</v>
      </c>
      <c r="E405" s="54" t="s">
        <v>126</v>
      </c>
      <c r="F405" s="54" t="s">
        <v>236</v>
      </c>
      <c r="G405" s="54" t="s">
        <v>115</v>
      </c>
      <c r="H405" s="62">
        <v>44826.480555555558</v>
      </c>
      <c r="I405" s="54" t="s">
        <v>180</v>
      </c>
      <c r="J405" s="54" t="s">
        <v>116</v>
      </c>
      <c r="K405" s="54" t="s">
        <v>251</v>
      </c>
      <c r="L405" s="54" t="s">
        <v>252</v>
      </c>
      <c r="M405" s="54" t="s">
        <v>183</v>
      </c>
      <c r="N405" s="54">
        <v>2.4E-2</v>
      </c>
      <c r="O405" s="54" t="s">
        <v>149</v>
      </c>
      <c r="P405" s="54" t="b">
        <v>0</v>
      </c>
      <c r="Q405" s="54">
        <v>138261413</v>
      </c>
      <c r="R405" s="54" t="s">
        <v>150</v>
      </c>
      <c r="S405" s="54">
        <v>1E-3</v>
      </c>
      <c r="T405" s="54" t="s">
        <v>184</v>
      </c>
      <c r="U405" s="54">
        <v>2022</v>
      </c>
      <c r="V405" s="54" t="s">
        <v>151</v>
      </c>
      <c r="W405" s="54" t="s">
        <v>324</v>
      </c>
      <c r="X405" s="54" t="s">
        <v>309</v>
      </c>
      <c r="Y405" s="54" t="s">
        <v>155</v>
      </c>
      <c r="Z405" s="54">
        <v>337809</v>
      </c>
      <c r="AA405" s="54">
        <v>155741</v>
      </c>
      <c r="AB405" s="54">
        <v>-2.8933761587814502</v>
      </c>
      <c r="AC405" s="60">
        <v>51.297382868079701</v>
      </c>
    </row>
    <row r="406" spans="1:29">
      <c r="A406" s="55" t="s">
        <v>206</v>
      </c>
      <c r="B406" s="56">
        <v>7299</v>
      </c>
      <c r="C406" s="56">
        <v>1831434</v>
      </c>
      <c r="D406" s="56" t="s">
        <v>164</v>
      </c>
      <c r="E406" s="56" t="s">
        <v>126</v>
      </c>
      <c r="F406" s="56" t="s">
        <v>179</v>
      </c>
      <c r="G406" s="56" t="s">
        <v>118</v>
      </c>
      <c r="H406" s="61">
        <v>42488.491666666669</v>
      </c>
      <c r="I406" s="56" t="s">
        <v>180</v>
      </c>
      <c r="J406" s="56" t="s">
        <v>116</v>
      </c>
      <c r="K406" s="56" t="s">
        <v>199</v>
      </c>
      <c r="L406" s="56" t="s">
        <v>200</v>
      </c>
      <c r="M406" s="56" t="s">
        <v>183</v>
      </c>
      <c r="N406" s="56">
        <v>3.5999999999999997E-2</v>
      </c>
      <c r="O406" s="56" t="s">
        <v>149</v>
      </c>
      <c r="P406" s="56" t="b">
        <v>0</v>
      </c>
      <c r="Q406" s="56">
        <v>138261413</v>
      </c>
      <c r="R406" s="56" t="s">
        <v>150</v>
      </c>
      <c r="S406" s="56">
        <v>1E-3</v>
      </c>
      <c r="T406" s="56" t="s">
        <v>184</v>
      </c>
      <c r="U406" s="56">
        <v>2016</v>
      </c>
      <c r="V406" s="56" t="s">
        <v>151</v>
      </c>
      <c r="W406" s="56" t="s">
        <v>207</v>
      </c>
      <c r="X406" s="56" t="s">
        <v>208</v>
      </c>
      <c r="Y406" s="56" t="s">
        <v>155</v>
      </c>
      <c r="Z406" s="56">
        <v>515935</v>
      </c>
      <c r="AA406" s="56">
        <v>253417</v>
      </c>
      <c r="AB406" s="56">
        <v>-0.30632621725807402</v>
      </c>
      <c r="AC406" s="59">
        <v>52.1668520239771</v>
      </c>
    </row>
    <row r="407" spans="1:29">
      <c r="A407" s="57" t="s">
        <v>187</v>
      </c>
      <c r="B407" s="54">
        <v>7299</v>
      </c>
      <c r="C407" s="54">
        <v>1774732</v>
      </c>
      <c r="D407" s="54" t="s">
        <v>164</v>
      </c>
      <c r="E407" s="54" t="s">
        <v>126</v>
      </c>
      <c r="F407" s="54" t="s">
        <v>179</v>
      </c>
      <c r="G407" s="54" t="s">
        <v>118</v>
      </c>
      <c r="H407" s="62">
        <v>41926.407638888886</v>
      </c>
      <c r="I407" s="54" t="s">
        <v>180</v>
      </c>
      <c r="J407" s="54" t="s">
        <v>116</v>
      </c>
      <c r="K407" s="54" t="s">
        <v>181</v>
      </c>
      <c r="L407" s="54" t="s">
        <v>182</v>
      </c>
      <c r="M407" s="54" t="s">
        <v>183</v>
      </c>
      <c r="N407" s="54">
        <v>0.02</v>
      </c>
      <c r="O407" s="54" t="s">
        <v>149</v>
      </c>
      <c r="P407" s="54" t="b">
        <v>0</v>
      </c>
      <c r="Q407" s="54">
        <v>138261413</v>
      </c>
      <c r="R407" s="54" t="s">
        <v>150</v>
      </c>
      <c r="S407" s="54">
        <v>1E-3</v>
      </c>
      <c r="T407" s="54" t="s">
        <v>184</v>
      </c>
      <c r="U407" s="54">
        <v>2014</v>
      </c>
      <c r="V407" s="54" t="s">
        <v>151</v>
      </c>
      <c r="W407" s="54" t="s">
        <v>188</v>
      </c>
      <c r="X407" s="54" t="s">
        <v>189</v>
      </c>
      <c r="Y407" s="54" t="s">
        <v>155</v>
      </c>
      <c r="Z407" s="54">
        <v>636400</v>
      </c>
      <c r="AA407" s="54">
        <v>291600</v>
      </c>
      <c r="AB407" s="54">
        <v>1.4791973795069699</v>
      </c>
      <c r="AC407" s="60">
        <v>52.471107816141703</v>
      </c>
    </row>
    <row r="408" spans="1:29">
      <c r="A408" s="55" t="s">
        <v>203</v>
      </c>
      <c r="B408" s="56">
        <v>7299</v>
      </c>
      <c r="C408" s="56">
        <v>2019361</v>
      </c>
      <c r="D408" s="56" t="s">
        <v>164</v>
      </c>
      <c r="E408" s="56" t="s">
        <v>126</v>
      </c>
      <c r="F408" s="56" t="s">
        <v>179</v>
      </c>
      <c r="G408" s="56" t="s">
        <v>118</v>
      </c>
      <c r="H408" s="61">
        <v>44824.684027777781</v>
      </c>
      <c r="I408" s="56" t="s">
        <v>180</v>
      </c>
      <c r="J408" s="56" t="s">
        <v>116</v>
      </c>
      <c r="K408" s="56" t="s">
        <v>146</v>
      </c>
      <c r="L408" s="56" t="s">
        <v>147</v>
      </c>
      <c r="M408" s="56" t="s">
        <v>183</v>
      </c>
      <c r="N408" s="56">
        <v>4.2999999999999997E-2</v>
      </c>
      <c r="O408" s="56" t="s">
        <v>149</v>
      </c>
      <c r="P408" s="56" t="b">
        <v>0</v>
      </c>
      <c r="Q408" s="56">
        <v>138261413</v>
      </c>
      <c r="R408" s="56" t="s">
        <v>150</v>
      </c>
      <c r="S408" s="56">
        <v>1E-3</v>
      </c>
      <c r="T408" s="56" t="s">
        <v>184</v>
      </c>
      <c r="U408" s="56">
        <v>2022</v>
      </c>
      <c r="V408" s="56" t="s">
        <v>151</v>
      </c>
      <c r="W408" s="56" t="s">
        <v>204</v>
      </c>
      <c r="X408" s="56" t="s">
        <v>154</v>
      </c>
      <c r="Y408" s="56" t="s">
        <v>155</v>
      </c>
      <c r="Z408" s="56">
        <v>507500</v>
      </c>
      <c r="AA408" s="56">
        <v>299100</v>
      </c>
      <c r="AB408" s="56">
        <v>-0.41497245145673001</v>
      </c>
      <c r="AC408" s="59">
        <v>52.579097446717</v>
      </c>
    </row>
    <row r="409" spans="1:29">
      <c r="A409" s="57" t="s">
        <v>187</v>
      </c>
      <c r="B409" s="54">
        <v>7299</v>
      </c>
      <c r="C409" s="54">
        <v>2020915</v>
      </c>
      <c r="D409" s="54" t="s">
        <v>164</v>
      </c>
      <c r="E409" s="54" t="s">
        <v>126</v>
      </c>
      <c r="F409" s="54" t="s">
        <v>179</v>
      </c>
      <c r="G409" s="54" t="s">
        <v>118</v>
      </c>
      <c r="H409" s="62">
        <v>44832.418749999997</v>
      </c>
      <c r="I409" s="54" t="s">
        <v>180</v>
      </c>
      <c r="J409" s="54" t="s">
        <v>116</v>
      </c>
      <c r="K409" s="54" t="s">
        <v>181</v>
      </c>
      <c r="L409" s="54" t="s">
        <v>182</v>
      </c>
      <c r="M409" s="54" t="s">
        <v>183</v>
      </c>
      <c r="N409" s="54">
        <v>1.0999999999999999E-2</v>
      </c>
      <c r="O409" s="54" t="s">
        <v>149</v>
      </c>
      <c r="P409" s="54" t="b">
        <v>0</v>
      </c>
      <c r="Q409" s="54">
        <v>138261413</v>
      </c>
      <c r="R409" s="54" t="s">
        <v>150</v>
      </c>
      <c r="S409" s="54">
        <v>1E-3</v>
      </c>
      <c r="T409" s="54" t="s">
        <v>184</v>
      </c>
      <c r="U409" s="54">
        <v>2022</v>
      </c>
      <c r="V409" s="54" t="s">
        <v>151</v>
      </c>
      <c r="W409" s="54" t="s">
        <v>188</v>
      </c>
      <c r="X409" s="54" t="s">
        <v>189</v>
      </c>
      <c r="Y409" s="54" t="s">
        <v>155</v>
      </c>
      <c r="Z409" s="54">
        <v>636400</v>
      </c>
      <c r="AA409" s="54">
        <v>291600</v>
      </c>
      <c r="AB409" s="54">
        <v>1.4791973795069699</v>
      </c>
      <c r="AC409" s="60">
        <v>52.471107816141703</v>
      </c>
    </row>
    <row r="410" spans="1:29">
      <c r="A410" s="55" t="s">
        <v>178</v>
      </c>
      <c r="B410" s="56">
        <v>7299</v>
      </c>
      <c r="C410" s="56">
        <v>1917679</v>
      </c>
      <c r="D410" s="56" t="s">
        <v>164</v>
      </c>
      <c r="E410" s="56" t="s">
        <v>126</v>
      </c>
      <c r="F410" s="56" t="s">
        <v>179</v>
      </c>
      <c r="G410" s="56" t="s">
        <v>118</v>
      </c>
      <c r="H410" s="61">
        <v>43410.45208333333</v>
      </c>
      <c r="I410" s="56" t="s">
        <v>180</v>
      </c>
      <c r="J410" s="56" t="s">
        <v>116</v>
      </c>
      <c r="K410" s="56" t="s">
        <v>181</v>
      </c>
      <c r="L410" s="56" t="s">
        <v>182</v>
      </c>
      <c r="M410" s="56" t="s">
        <v>183</v>
      </c>
      <c r="N410" s="56">
        <v>7.0000000000000001E-3</v>
      </c>
      <c r="O410" s="56" t="s">
        <v>149</v>
      </c>
      <c r="P410" s="56" t="b">
        <v>0</v>
      </c>
      <c r="Q410" s="56">
        <v>138261413</v>
      </c>
      <c r="R410" s="56" t="s">
        <v>150</v>
      </c>
      <c r="S410" s="56">
        <v>1E-3</v>
      </c>
      <c r="T410" s="56" t="s">
        <v>184</v>
      </c>
      <c r="U410" s="56">
        <v>2018</v>
      </c>
      <c r="V410" s="56" t="s">
        <v>151</v>
      </c>
      <c r="W410" s="56" t="s">
        <v>185</v>
      </c>
      <c r="X410" s="56" t="s">
        <v>186</v>
      </c>
      <c r="Y410" s="56" t="s">
        <v>155</v>
      </c>
      <c r="Z410" s="56">
        <v>620600</v>
      </c>
      <c r="AA410" s="56">
        <v>309500</v>
      </c>
      <c r="AB410" s="56">
        <v>1.2588812496391699</v>
      </c>
      <c r="AC410" s="59">
        <v>52.638374352215699</v>
      </c>
    </row>
    <row r="411" spans="1:29">
      <c r="A411" s="57" t="s">
        <v>203</v>
      </c>
      <c r="B411" s="54">
        <v>7299</v>
      </c>
      <c r="C411" s="54">
        <v>1944108</v>
      </c>
      <c r="D411" s="54" t="s">
        <v>164</v>
      </c>
      <c r="E411" s="54" t="s">
        <v>126</v>
      </c>
      <c r="F411" s="54" t="s">
        <v>179</v>
      </c>
      <c r="G411" s="54" t="s">
        <v>118</v>
      </c>
      <c r="H411" s="62">
        <v>43721.5</v>
      </c>
      <c r="I411" s="54" t="s">
        <v>180</v>
      </c>
      <c r="J411" s="54" t="s">
        <v>116</v>
      </c>
      <c r="K411" s="54" t="s">
        <v>146</v>
      </c>
      <c r="L411" s="54" t="s">
        <v>147</v>
      </c>
      <c r="M411" s="54" t="s">
        <v>183</v>
      </c>
      <c r="N411" s="54">
        <v>5.8999999999999997E-2</v>
      </c>
      <c r="O411" s="54" t="s">
        <v>149</v>
      </c>
      <c r="P411" s="54" t="b">
        <v>0</v>
      </c>
      <c r="Q411" s="54">
        <v>138261413</v>
      </c>
      <c r="R411" s="54" t="s">
        <v>150</v>
      </c>
      <c r="S411" s="54">
        <v>1E-3</v>
      </c>
      <c r="T411" s="54" t="s">
        <v>184</v>
      </c>
      <c r="U411" s="54">
        <v>2019</v>
      </c>
      <c r="V411" s="54" t="s">
        <v>151</v>
      </c>
      <c r="W411" s="54" t="s">
        <v>204</v>
      </c>
      <c r="X411" s="54" t="s">
        <v>154</v>
      </c>
      <c r="Y411" s="54" t="s">
        <v>155</v>
      </c>
      <c r="Z411" s="54">
        <v>507500</v>
      </c>
      <c r="AA411" s="54">
        <v>299100</v>
      </c>
      <c r="AB411" s="54">
        <v>-0.41497245145673001</v>
      </c>
      <c r="AC411" s="60">
        <v>52.579097446717</v>
      </c>
    </row>
    <row r="412" spans="1:29">
      <c r="A412" s="55" t="s">
        <v>198</v>
      </c>
      <c r="B412" s="56">
        <v>7299</v>
      </c>
      <c r="C412" s="56">
        <v>1907481</v>
      </c>
      <c r="D412" s="56" t="s">
        <v>164</v>
      </c>
      <c r="E412" s="56" t="s">
        <v>126</v>
      </c>
      <c r="F412" s="56" t="s">
        <v>179</v>
      </c>
      <c r="G412" s="56" t="s">
        <v>118</v>
      </c>
      <c r="H412" s="61">
        <v>43300.632638888892</v>
      </c>
      <c r="I412" s="56" t="s">
        <v>180</v>
      </c>
      <c r="J412" s="56" t="s">
        <v>116</v>
      </c>
      <c r="K412" s="56" t="s">
        <v>199</v>
      </c>
      <c r="L412" s="56" t="s">
        <v>200</v>
      </c>
      <c r="M412" s="56" t="s">
        <v>183</v>
      </c>
      <c r="N412" s="56">
        <v>5.6000000000000001E-2</v>
      </c>
      <c r="O412" s="56" t="s">
        <v>149</v>
      </c>
      <c r="P412" s="56" t="b">
        <v>0</v>
      </c>
      <c r="Q412" s="56">
        <v>138261413</v>
      </c>
      <c r="R412" s="56" t="s">
        <v>150</v>
      </c>
      <c r="S412" s="56">
        <v>1E-3</v>
      </c>
      <c r="T412" s="56" t="s">
        <v>184</v>
      </c>
      <c r="U412" s="56">
        <v>2018</v>
      </c>
      <c r="V412" s="56" t="s">
        <v>151</v>
      </c>
      <c r="W412" s="56" t="s">
        <v>201</v>
      </c>
      <c r="X412" s="56" t="s">
        <v>202</v>
      </c>
      <c r="Y412" s="56" t="s">
        <v>155</v>
      </c>
      <c r="Z412" s="56">
        <v>516100</v>
      </c>
      <c r="AA412" s="56">
        <v>253300</v>
      </c>
      <c r="AB412" s="56">
        <v>-0.30395486908298303</v>
      </c>
      <c r="AC412" s="59">
        <v>52.1657659569386</v>
      </c>
    </row>
    <row r="413" spans="1:29">
      <c r="A413" s="57" t="s">
        <v>241</v>
      </c>
      <c r="B413" s="54">
        <v>7299</v>
      </c>
      <c r="C413" s="54">
        <v>1557636</v>
      </c>
      <c r="D413" s="54" t="s">
        <v>164</v>
      </c>
      <c r="E413" s="54" t="s">
        <v>126</v>
      </c>
      <c r="F413" s="54" t="s">
        <v>179</v>
      </c>
      <c r="G413" s="54" t="s">
        <v>118</v>
      </c>
      <c r="H413" s="62">
        <v>42544.67291666667</v>
      </c>
      <c r="I413" s="54" t="s">
        <v>180</v>
      </c>
      <c r="J413" s="54" t="s">
        <v>116</v>
      </c>
      <c r="K413" s="54" t="s">
        <v>165</v>
      </c>
      <c r="L413" s="54" t="s">
        <v>166</v>
      </c>
      <c r="M413" s="54" t="s">
        <v>183</v>
      </c>
      <c r="N413" s="54">
        <v>7.0000000000000001E-3</v>
      </c>
      <c r="O413" s="54" t="s">
        <v>149</v>
      </c>
      <c r="P413" s="54" t="b">
        <v>0</v>
      </c>
      <c r="Q413" s="54">
        <v>138261413</v>
      </c>
      <c r="R413" s="54" t="s">
        <v>150</v>
      </c>
      <c r="S413" s="54">
        <v>1E-3</v>
      </c>
      <c r="T413" s="54" t="s">
        <v>184</v>
      </c>
      <c r="U413" s="54">
        <v>2016</v>
      </c>
      <c r="V413" s="54" t="s">
        <v>151</v>
      </c>
      <c r="W413" s="54" t="s">
        <v>242</v>
      </c>
      <c r="X413" s="54" t="s">
        <v>243</v>
      </c>
      <c r="Y413" s="54" t="s">
        <v>155</v>
      </c>
      <c r="Z413" s="54">
        <v>456840</v>
      </c>
      <c r="AA413" s="54">
        <v>455364</v>
      </c>
      <c r="AB413" s="54">
        <v>-1.13455725358881</v>
      </c>
      <c r="AC413" s="60">
        <v>53.991201424557502</v>
      </c>
    </row>
    <row r="414" spans="1:29">
      <c r="A414" s="55" t="s">
        <v>203</v>
      </c>
      <c r="B414" s="56">
        <v>7299</v>
      </c>
      <c r="C414" s="56">
        <v>1840325</v>
      </c>
      <c r="D414" s="56" t="s">
        <v>164</v>
      </c>
      <c r="E414" s="56" t="s">
        <v>126</v>
      </c>
      <c r="F414" s="56" t="s">
        <v>179</v>
      </c>
      <c r="G414" s="56" t="s">
        <v>118</v>
      </c>
      <c r="H414" s="61">
        <v>42579.42291666667</v>
      </c>
      <c r="I414" s="56" t="s">
        <v>180</v>
      </c>
      <c r="J414" s="56" t="s">
        <v>116</v>
      </c>
      <c r="K414" s="56" t="s">
        <v>146</v>
      </c>
      <c r="L414" s="56" t="s">
        <v>147</v>
      </c>
      <c r="M414" s="56" t="s">
        <v>183</v>
      </c>
      <c r="N414" s="56">
        <v>0.06</v>
      </c>
      <c r="O414" s="56" t="s">
        <v>149</v>
      </c>
      <c r="P414" s="56" t="b">
        <v>0</v>
      </c>
      <c r="Q414" s="56">
        <v>138261413</v>
      </c>
      <c r="R414" s="56" t="s">
        <v>150</v>
      </c>
      <c r="S414" s="56">
        <v>1E-3</v>
      </c>
      <c r="T414" s="56" t="s">
        <v>184</v>
      </c>
      <c r="U414" s="56">
        <v>2016</v>
      </c>
      <c r="V414" s="56" t="s">
        <v>151</v>
      </c>
      <c r="W414" s="56" t="s">
        <v>204</v>
      </c>
      <c r="X414" s="56" t="s">
        <v>154</v>
      </c>
      <c r="Y414" s="56" t="s">
        <v>155</v>
      </c>
      <c r="Z414" s="56">
        <v>507500</v>
      </c>
      <c r="AA414" s="56">
        <v>299100</v>
      </c>
      <c r="AB414" s="56">
        <v>-0.41497245145673001</v>
      </c>
      <c r="AC414" s="59">
        <v>52.579097446717</v>
      </c>
    </row>
    <row r="415" spans="1:29">
      <c r="A415" s="57" t="s">
        <v>325</v>
      </c>
      <c r="B415" s="54">
        <v>7299</v>
      </c>
      <c r="C415" s="54">
        <v>1509211</v>
      </c>
      <c r="D415" s="54" t="s">
        <v>164</v>
      </c>
      <c r="E415" s="54" t="s">
        <v>126</v>
      </c>
      <c r="F415" s="54" t="s">
        <v>205</v>
      </c>
      <c r="G415" s="54" t="s">
        <v>112</v>
      </c>
      <c r="H415" s="62">
        <v>43763.503472222219</v>
      </c>
      <c r="I415" s="54" t="s">
        <v>191</v>
      </c>
      <c r="J415" s="54" t="s">
        <v>119</v>
      </c>
      <c r="K415" s="54" t="s">
        <v>228</v>
      </c>
      <c r="L415" s="54" t="s">
        <v>229</v>
      </c>
      <c r="M415" s="54" t="s">
        <v>183</v>
      </c>
      <c r="N415" s="54">
        <v>1.6E-2</v>
      </c>
      <c r="O415" s="54" t="s">
        <v>149</v>
      </c>
      <c r="P415" s="54" t="b">
        <v>0</v>
      </c>
      <c r="Q415" s="54">
        <v>138261413</v>
      </c>
      <c r="R415" s="54" t="s">
        <v>150</v>
      </c>
      <c r="S415" s="54">
        <v>1E-3</v>
      </c>
      <c r="T415" s="54" t="s">
        <v>184</v>
      </c>
      <c r="U415" s="54">
        <v>2019</v>
      </c>
      <c r="V415" s="54" t="s">
        <v>151</v>
      </c>
      <c r="W415" s="54" t="s">
        <v>326</v>
      </c>
      <c r="X415" s="54" t="s">
        <v>231</v>
      </c>
      <c r="Y415" s="54" t="s">
        <v>155</v>
      </c>
      <c r="Z415" s="54">
        <v>514700</v>
      </c>
      <c r="AA415" s="54">
        <v>129600</v>
      </c>
      <c r="AB415" s="54">
        <v>-0.36485572315468501</v>
      </c>
      <c r="AC415" s="60">
        <v>51.054299651710501</v>
      </c>
    </row>
    <row r="416" spans="1:29">
      <c r="A416" s="55" t="s">
        <v>187</v>
      </c>
      <c r="B416" s="56">
        <v>7299</v>
      </c>
      <c r="C416" s="56">
        <v>2011156</v>
      </c>
      <c r="D416" s="56" t="s">
        <v>164</v>
      </c>
      <c r="E416" s="56" t="s">
        <v>126</v>
      </c>
      <c r="F416" s="56" t="s">
        <v>205</v>
      </c>
      <c r="G416" s="56" t="s">
        <v>112</v>
      </c>
      <c r="H416" s="61">
        <v>44718.452777777777</v>
      </c>
      <c r="I416" s="56" t="s">
        <v>180</v>
      </c>
      <c r="J416" s="56" t="s">
        <v>116</v>
      </c>
      <c r="K416" s="56" t="s">
        <v>181</v>
      </c>
      <c r="L416" s="56" t="s">
        <v>182</v>
      </c>
      <c r="M416" s="56" t="s">
        <v>183</v>
      </c>
      <c r="N416" s="56">
        <v>1.2E-2</v>
      </c>
      <c r="O416" s="56" t="s">
        <v>149</v>
      </c>
      <c r="P416" s="56" t="b">
        <v>0</v>
      </c>
      <c r="Q416" s="56">
        <v>138261413</v>
      </c>
      <c r="R416" s="56" t="s">
        <v>150</v>
      </c>
      <c r="S416" s="56">
        <v>1E-3</v>
      </c>
      <c r="T416" s="56" t="s">
        <v>184</v>
      </c>
      <c r="U416" s="56">
        <v>2022</v>
      </c>
      <c r="V416" s="56" t="s">
        <v>151</v>
      </c>
      <c r="W416" s="56" t="s">
        <v>188</v>
      </c>
      <c r="X416" s="56" t="s">
        <v>189</v>
      </c>
      <c r="Y416" s="56" t="s">
        <v>155</v>
      </c>
      <c r="Z416" s="56">
        <v>636400</v>
      </c>
      <c r="AA416" s="56">
        <v>291600</v>
      </c>
      <c r="AB416" s="56">
        <v>1.4791973795069699</v>
      </c>
      <c r="AC416" s="59">
        <v>52.471107816141703</v>
      </c>
    </row>
    <row r="417" spans="1:29">
      <c r="A417" s="57" t="s">
        <v>203</v>
      </c>
      <c r="B417" s="54">
        <v>7299</v>
      </c>
      <c r="C417" s="54">
        <v>1865073</v>
      </c>
      <c r="D417" s="54" t="s">
        <v>164</v>
      </c>
      <c r="E417" s="54" t="s">
        <v>126</v>
      </c>
      <c r="F417" s="54" t="s">
        <v>179</v>
      </c>
      <c r="G417" s="54" t="s">
        <v>118</v>
      </c>
      <c r="H417" s="62">
        <v>42793.411805555559</v>
      </c>
      <c r="I417" s="54" t="s">
        <v>180</v>
      </c>
      <c r="J417" s="54" t="s">
        <v>116</v>
      </c>
      <c r="K417" s="54" t="s">
        <v>146</v>
      </c>
      <c r="L417" s="54" t="s">
        <v>147</v>
      </c>
      <c r="M417" s="54" t="s">
        <v>183</v>
      </c>
      <c r="N417" s="54">
        <v>2.1999999999999999E-2</v>
      </c>
      <c r="O417" s="54" t="s">
        <v>149</v>
      </c>
      <c r="P417" s="54" t="b">
        <v>0</v>
      </c>
      <c r="Q417" s="54">
        <v>138261413</v>
      </c>
      <c r="R417" s="54" t="s">
        <v>150</v>
      </c>
      <c r="S417" s="54">
        <v>1E-3</v>
      </c>
      <c r="T417" s="54" t="s">
        <v>184</v>
      </c>
      <c r="U417" s="54">
        <v>2017</v>
      </c>
      <c r="V417" s="54" t="s">
        <v>151</v>
      </c>
      <c r="W417" s="54" t="s">
        <v>204</v>
      </c>
      <c r="X417" s="54" t="s">
        <v>154</v>
      </c>
      <c r="Y417" s="54" t="s">
        <v>155</v>
      </c>
      <c r="Z417" s="54">
        <v>507500</v>
      </c>
      <c r="AA417" s="54">
        <v>299100</v>
      </c>
      <c r="AB417" s="54">
        <v>-0.41497245145673001</v>
      </c>
      <c r="AC417" s="60">
        <v>52.579097446717</v>
      </c>
    </row>
    <row r="418" spans="1:29">
      <c r="A418" s="55" t="s">
        <v>224</v>
      </c>
      <c r="B418" s="56">
        <v>7299</v>
      </c>
      <c r="C418" s="56">
        <v>1946248</v>
      </c>
      <c r="D418" s="56" t="s">
        <v>164</v>
      </c>
      <c r="E418" s="56" t="s">
        <v>126</v>
      </c>
      <c r="F418" s="56" t="s">
        <v>179</v>
      </c>
      <c r="G418" s="56" t="s">
        <v>118</v>
      </c>
      <c r="H418" s="61">
        <v>43745.488888888889</v>
      </c>
      <c r="I418" s="56" t="s">
        <v>180</v>
      </c>
      <c r="J418" s="56" t="s">
        <v>116</v>
      </c>
      <c r="K418" s="56" t="s">
        <v>146</v>
      </c>
      <c r="L418" s="56" t="s">
        <v>147</v>
      </c>
      <c r="M418" s="56" t="s">
        <v>183</v>
      </c>
      <c r="N418" s="56">
        <v>4.1000000000000003E-3</v>
      </c>
      <c r="O418" s="56" t="s">
        <v>149</v>
      </c>
      <c r="P418" s="56" t="b">
        <v>0</v>
      </c>
      <c r="Q418" s="56">
        <v>138261413</v>
      </c>
      <c r="R418" s="56" t="s">
        <v>150</v>
      </c>
      <c r="S418" s="56">
        <v>1E-3</v>
      </c>
      <c r="T418" s="56" t="s">
        <v>184</v>
      </c>
      <c r="U418" s="56">
        <v>2019</v>
      </c>
      <c r="V418" s="56" t="s">
        <v>151</v>
      </c>
      <c r="W418" s="56" t="s">
        <v>225</v>
      </c>
      <c r="X418" s="56" t="s">
        <v>226</v>
      </c>
      <c r="Y418" s="56" t="s">
        <v>155</v>
      </c>
      <c r="Z418" s="56">
        <v>500098</v>
      </c>
      <c r="AA418" s="56">
        <v>402866</v>
      </c>
      <c r="AB418" s="56">
        <v>-0.49196935841400102</v>
      </c>
      <c r="AC418" s="59">
        <v>53.512954618294103</v>
      </c>
    </row>
    <row r="419" spans="1:29">
      <c r="A419" s="57" t="s">
        <v>187</v>
      </c>
      <c r="B419" s="54">
        <v>7299</v>
      </c>
      <c r="C419" s="54">
        <v>1809588</v>
      </c>
      <c r="D419" s="54" t="s">
        <v>164</v>
      </c>
      <c r="E419" s="54" t="s">
        <v>126</v>
      </c>
      <c r="F419" s="54" t="s">
        <v>179</v>
      </c>
      <c r="G419" s="54" t="s">
        <v>118</v>
      </c>
      <c r="H419" s="62">
        <v>42263.37777777778</v>
      </c>
      <c r="I419" s="54" t="s">
        <v>180</v>
      </c>
      <c r="J419" s="54" t="s">
        <v>116</v>
      </c>
      <c r="K419" s="54" t="s">
        <v>181</v>
      </c>
      <c r="L419" s="54" t="s">
        <v>182</v>
      </c>
      <c r="M419" s="54" t="s">
        <v>183</v>
      </c>
      <c r="N419" s="54">
        <v>1.6E-2</v>
      </c>
      <c r="O419" s="54" t="s">
        <v>149</v>
      </c>
      <c r="P419" s="54" t="b">
        <v>0</v>
      </c>
      <c r="Q419" s="54">
        <v>138261413</v>
      </c>
      <c r="R419" s="54" t="s">
        <v>150</v>
      </c>
      <c r="S419" s="54">
        <v>1E-3</v>
      </c>
      <c r="T419" s="54" t="s">
        <v>184</v>
      </c>
      <c r="U419" s="54">
        <v>2015</v>
      </c>
      <c r="V419" s="54" t="s">
        <v>151</v>
      </c>
      <c r="W419" s="54" t="s">
        <v>188</v>
      </c>
      <c r="X419" s="54" t="s">
        <v>189</v>
      </c>
      <c r="Y419" s="54" t="s">
        <v>155</v>
      </c>
      <c r="Z419" s="54">
        <v>636400</v>
      </c>
      <c r="AA419" s="54">
        <v>291600</v>
      </c>
      <c r="AB419" s="54">
        <v>1.4791973795069699</v>
      </c>
      <c r="AC419" s="60">
        <v>52.471107816141703</v>
      </c>
    </row>
    <row r="420" spans="1:29">
      <c r="A420" s="55" t="s">
        <v>190</v>
      </c>
      <c r="B420" s="56">
        <v>7299</v>
      </c>
      <c r="C420" s="56">
        <v>4640673</v>
      </c>
      <c r="D420" s="56" t="s">
        <v>164</v>
      </c>
      <c r="E420" s="56" t="s">
        <v>126</v>
      </c>
      <c r="F420" s="56" t="s">
        <v>179</v>
      </c>
      <c r="G420" s="56" t="s">
        <v>118</v>
      </c>
      <c r="H420" s="61">
        <v>42402.519444444442</v>
      </c>
      <c r="I420" s="56" t="s">
        <v>191</v>
      </c>
      <c r="J420" s="56" t="s">
        <v>119</v>
      </c>
      <c r="K420" s="56" t="s">
        <v>192</v>
      </c>
      <c r="L420" s="56" t="s">
        <v>193</v>
      </c>
      <c r="M420" s="56" t="s">
        <v>183</v>
      </c>
      <c r="N420" s="56">
        <v>4.1999999999999997E-3</v>
      </c>
      <c r="O420" s="56" t="s">
        <v>149</v>
      </c>
      <c r="P420" s="56" t="b">
        <v>0</v>
      </c>
      <c r="Q420" s="56">
        <v>138261413</v>
      </c>
      <c r="R420" s="56" t="s">
        <v>150</v>
      </c>
      <c r="S420" s="56">
        <v>1E-3</v>
      </c>
      <c r="T420" s="56" t="s">
        <v>184</v>
      </c>
      <c r="U420" s="56">
        <v>2016</v>
      </c>
      <c r="V420" s="56" t="s">
        <v>151</v>
      </c>
      <c r="W420" s="56" t="s">
        <v>194</v>
      </c>
      <c r="X420" s="56" t="s">
        <v>195</v>
      </c>
      <c r="Y420" s="56" t="s">
        <v>155</v>
      </c>
      <c r="Z420" s="56">
        <v>357000</v>
      </c>
      <c r="AA420" s="56">
        <v>237460</v>
      </c>
      <c r="AB420" s="56">
        <v>-2.62823009845419</v>
      </c>
      <c r="AC420" s="59">
        <v>52.033868710239098</v>
      </c>
    </row>
    <row r="421" spans="1:29">
      <c r="A421" s="57" t="s">
        <v>241</v>
      </c>
      <c r="B421" s="54">
        <v>7299</v>
      </c>
      <c r="C421" s="54">
        <v>1521375</v>
      </c>
      <c r="D421" s="54" t="s">
        <v>164</v>
      </c>
      <c r="E421" s="54" t="s">
        <v>126</v>
      </c>
      <c r="F421" s="54" t="s">
        <v>179</v>
      </c>
      <c r="G421" s="54" t="s">
        <v>118</v>
      </c>
      <c r="H421" s="62">
        <v>42088.46875</v>
      </c>
      <c r="I421" s="54" t="s">
        <v>180</v>
      </c>
      <c r="J421" s="54" t="s">
        <v>116</v>
      </c>
      <c r="K421" s="54" t="s">
        <v>165</v>
      </c>
      <c r="L421" s="54" t="s">
        <v>166</v>
      </c>
      <c r="M421" s="54" t="s">
        <v>183</v>
      </c>
      <c r="N421" s="54">
        <v>2.7000000000000001E-3</v>
      </c>
      <c r="O421" s="54" t="s">
        <v>149</v>
      </c>
      <c r="P421" s="54" t="b">
        <v>0</v>
      </c>
      <c r="Q421" s="54">
        <v>138261413</v>
      </c>
      <c r="R421" s="54" t="s">
        <v>150</v>
      </c>
      <c r="S421" s="54">
        <v>1E-3</v>
      </c>
      <c r="T421" s="54" t="s">
        <v>184</v>
      </c>
      <c r="U421" s="54">
        <v>2015</v>
      </c>
      <c r="V421" s="54" t="s">
        <v>151</v>
      </c>
      <c r="W421" s="54" t="s">
        <v>242</v>
      </c>
      <c r="X421" s="54" t="s">
        <v>243</v>
      </c>
      <c r="Y421" s="54" t="s">
        <v>155</v>
      </c>
      <c r="Z421" s="54">
        <v>456840</v>
      </c>
      <c r="AA421" s="54">
        <v>455364</v>
      </c>
      <c r="AB421" s="54">
        <v>-1.13455725358881</v>
      </c>
      <c r="AC421" s="60">
        <v>53.991201424557502</v>
      </c>
    </row>
    <row r="422" spans="1:29">
      <c r="A422" s="55" t="s">
        <v>198</v>
      </c>
      <c r="B422" s="56">
        <v>7299</v>
      </c>
      <c r="C422" s="56">
        <v>1894756</v>
      </c>
      <c r="D422" s="56" t="s">
        <v>164</v>
      </c>
      <c r="E422" s="56" t="s">
        <v>126</v>
      </c>
      <c r="F422" s="56" t="s">
        <v>179</v>
      </c>
      <c r="G422" s="56" t="s">
        <v>118</v>
      </c>
      <c r="H422" s="61">
        <v>43157.567361111112</v>
      </c>
      <c r="I422" s="56" t="s">
        <v>180</v>
      </c>
      <c r="J422" s="56" t="s">
        <v>116</v>
      </c>
      <c r="K422" s="56" t="s">
        <v>199</v>
      </c>
      <c r="L422" s="56" t="s">
        <v>200</v>
      </c>
      <c r="M422" s="56" t="s">
        <v>183</v>
      </c>
      <c r="N422" s="56">
        <v>0.03</v>
      </c>
      <c r="O422" s="56" t="s">
        <v>149</v>
      </c>
      <c r="P422" s="56" t="b">
        <v>0</v>
      </c>
      <c r="Q422" s="56">
        <v>138261413</v>
      </c>
      <c r="R422" s="56" t="s">
        <v>150</v>
      </c>
      <c r="S422" s="56">
        <v>1E-3</v>
      </c>
      <c r="T422" s="56" t="s">
        <v>184</v>
      </c>
      <c r="U422" s="56">
        <v>2018</v>
      </c>
      <c r="V422" s="56" t="s">
        <v>151</v>
      </c>
      <c r="W422" s="56" t="s">
        <v>201</v>
      </c>
      <c r="X422" s="56" t="s">
        <v>202</v>
      </c>
      <c r="Y422" s="56" t="s">
        <v>155</v>
      </c>
      <c r="Z422" s="56">
        <v>516100</v>
      </c>
      <c r="AA422" s="56">
        <v>253300</v>
      </c>
      <c r="AB422" s="56">
        <v>-0.30395486908298303</v>
      </c>
      <c r="AC422" s="59">
        <v>52.1657659569386</v>
      </c>
    </row>
    <row r="423" spans="1:29">
      <c r="A423" s="57" t="s">
        <v>224</v>
      </c>
      <c r="B423" s="54">
        <v>7299</v>
      </c>
      <c r="C423" s="54">
        <v>1894761</v>
      </c>
      <c r="D423" s="54" t="s">
        <v>164</v>
      </c>
      <c r="E423" s="54" t="s">
        <v>126</v>
      </c>
      <c r="F423" s="54" t="s">
        <v>179</v>
      </c>
      <c r="G423" s="54" t="s">
        <v>118</v>
      </c>
      <c r="H423" s="62">
        <v>43157.42291666667</v>
      </c>
      <c r="I423" s="54" t="s">
        <v>180</v>
      </c>
      <c r="J423" s="54" t="s">
        <v>116</v>
      </c>
      <c r="K423" s="54" t="s">
        <v>146</v>
      </c>
      <c r="L423" s="54" t="s">
        <v>147</v>
      </c>
      <c r="M423" s="54" t="s">
        <v>183</v>
      </c>
      <c r="N423" s="54">
        <v>6.4000000000000003E-3</v>
      </c>
      <c r="O423" s="54" t="s">
        <v>149</v>
      </c>
      <c r="P423" s="54" t="b">
        <v>0</v>
      </c>
      <c r="Q423" s="54">
        <v>138261413</v>
      </c>
      <c r="R423" s="54" t="s">
        <v>150</v>
      </c>
      <c r="S423" s="54">
        <v>1E-3</v>
      </c>
      <c r="T423" s="54" t="s">
        <v>184</v>
      </c>
      <c r="U423" s="54">
        <v>2018</v>
      </c>
      <c r="V423" s="54" t="s">
        <v>151</v>
      </c>
      <c r="W423" s="54" t="s">
        <v>225</v>
      </c>
      <c r="X423" s="54" t="s">
        <v>226</v>
      </c>
      <c r="Y423" s="54" t="s">
        <v>155</v>
      </c>
      <c r="Z423" s="54">
        <v>500098</v>
      </c>
      <c r="AA423" s="54">
        <v>402866</v>
      </c>
      <c r="AB423" s="54">
        <v>-0.49196935841400102</v>
      </c>
      <c r="AC423" s="60">
        <v>53.512954618294103</v>
      </c>
    </row>
    <row r="424" spans="1:29">
      <c r="A424" s="55" t="s">
        <v>178</v>
      </c>
      <c r="B424" s="56">
        <v>7299</v>
      </c>
      <c r="C424" s="56">
        <v>2018518</v>
      </c>
      <c r="D424" s="56" t="s">
        <v>164</v>
      </c>
      <c r="E424" s="56" t="s">
        <v>126</v>
      </c>
      <c r="F424" s="56" t="s">
        <v>179</v>
      </c>
      <c r="G424" s="56" t="s">
        <v>118</v>
      </c>
      <c r="H424" s="61">
        <v>44804.509722222225</v>
      </c>
      <c r="I424" s="56" t="s">
        <v>180</v>
      </c>
      <c r="J424" s="56" t="s">
        <v>116</v>
      </c>
      <c r="K424" s="56" t="s">
        <v>181</v>
      </c>
      <c r="L424" s="56" t="s">
        <v>182</v>
      </c>
      <c r="M424" s="56" t="s">
        <v>183</v>
      </c>
      <c r="N424" s="56">
        <v>9.1000000000000004E-3</v>
      </c>
      <c r="O424" s="56" t="s">
        <v>149</v>
      </c>
      <c r="P424" s="56" t="b">
        <v>0</v>
      </c>
      <c r="Q424" s="56">
        <v>138261413</v>
      </c>
      <c r="R424" s="56" t="s">
        <v>150</v>
      </c>
      <c r="S424" s="56">
        <v>1E-3</v>
      </c>
      <c r="T424" s="56" t="s">
        <v>184</v>
      </c>
      <c r="U424" s="56">
        <v>2022</v>
      </c>
      <c r="V424" s="56" t="s">
        <v>151</v>
      </c>
      <c r="W424" s="56" t="s">
        <v>185</v>
      </c>
      <c r="X424" s="56" t="s">
        <v>186</v>
      </c>
      <c r="Y424" s="56" t="s">
        <v>155</v>
      </c>
      <c r="Z424" s="56">
        <v>620600</v>
      </c>
      <c r="AA424" s="56">
        <v>309500</v>
      </c>
      <c r="AB424" s="56">
        <v>1.2588812496391699</v>
      </c>
      <c r="AC424" s="59">
        <v>52.638374352215699</v>
      </c>
    </row>
    <row r="425" spans="1:29">
      <c r="A425" s="57" t="s">
        <v>187</v>
      </c>
      <c r="B425" s="54">
        <v>7299</v>
      </c>
      <c r="C425" s="54">
        <v>1917571</v>
      </c>
      <c r="D425" s="54" t="s">
        <v>164</v>
      </c>
      <c r="E425" s="54" t="s">
        <v>126</v>
      </c>
      <c r="F425" s="54" t="s">
        <v>205</v>
      </c>
      <c r="G425" s="54" t="s">
        <v>112</v>
      </c>
      <c r="H425" s="62">
        <v>43406.345138888886</v>
      </c>
      <c r="I425" s="54" t="s">
        <v>180</v>
      </c>
      <c r="J425" s="54" t="s">
        <v>116</v>
      </c>
      <c r="K425" s="54" t="s">
        <v>181</v>
      </c>
      <c r="L425" s="54" t="s">
        <v>182</v>
      </c>
      <c r="M425" s="54" t="s">
        <v>183</v>
      </c>
      <c r="N425" s="54">
        <v>2.5999999999999999E-2</v>
      </c>
      <c r="O425" s="54" t="s">
        <v>149</v>
      </c>
      <c r="P425" s="54" t="b">
        <v>0</v>
      </c>
      <c r="Q425" s="54">
        <v>138261413</v>
      </c>
      <c r="R425" s="54" t="s">
        <v>150</v>
      </c>
      <c r="S425" s="54">
        <v>1E-3</v>
      </c>
      <c r="T425" s="54" t="s">
        <v>184</v>
      </c>
      <c r="U425" s="54">
        <v>2018</v>
      </c>
      <c r="V425" s="54" t="s">
        <v>151</v>
      </c>
      <c r="W425" s="54" t="s">
        <v>188</v>
      </c>
      <c r="X425" s="54" t="s">
        <v>189</v>
      </c>
      <c r="Y425" s="54" t="s">
        <v>155</v>
      </c>
      <c r="Z425" s="54">
        <v>636400</v>
      </c>
      <c r="AA425" s="54">
        <v>291600</v>
      </c>
      <c r="AB425" s="54">
        <v>1.4791973795069699</v>
      </c>
      <c r="AC425" s="60">
        <v>52.471107816141703</v>
      </c>
    </row>
    <row r="426" spans="1:29">
      <c r="A426" s="55" t="s">
        <v>247</v>
      </c>
      <c r="B426" s="56">
        <v>7299</v>
      </c>
      <c r="C426" s="56">
        <v>1575167</v>
      </c>
      <c r="D426" s="56" t="s">
        <v>164</v>
      </c>
      <c r="E426" s="56" t="s">
        <v>126</v>
      </c>
      <c r="F426" s="56" t="s">
        <v>205</v>
      </c>
      <c r="G426" s="56" t="s">
        <v>112</v>
      </c>
      <c r="H426" s="61">
        <v>44726.510416666664</v>
      </c>
      <c r="I426" s="56" t="s">
        <v>180</v>
      </c>
      <c r="J426" s="56" t="s">
        <v>116</v>
      </c>
      <c r="K426" s="56" t="s">
        <v>228</v>
      </c>
      <c r="L426" s="56" t="s">
        <v>229</v>
      </c>
      <c r="M426" s="56" t="s">
        <v>183</v>
      </c>
      <c r="N426" s="56">
        <v>4.1000000000000003E-3</v>
      </c>
      <c r="O426" s="56" t="s">
        <v>149</v>
      </c>
      <c r="P426" s="56" t="b">
        <v>0</v>
      </c>
      <c r="Q426" s="56">
        <v>138261413</v>
      </c>
      <c r="R426" s="56" t="s">
        <v>150</v>
      </c>
      <c r="S426" s="56">
        <v>1E-3</v>
      </c>
      <c r="T426" s="56" t="s">
        <v>184</v>
      </c>
      <c r="U426" s="56">
        <v>2022</v>
      </c>
      <c r="V426" s="56" t="s">
        <v>151</v>
      </c>
      <c r="W426" s="56" t="s">
        <v>248</v>
      </c>
      <c r="X426" s="56" t="s">
        <v>249</v>
      </c>
      <c r="Y426" s="56" t="s">
        <v>155</v>
      </c>
      <c r="Z426" s="56">
        <v>435499</v>
      </c>
      <c r="AA426" s="56">
        <v>117847</v>
      </c>
      <c r="AB426" s="56">
        <v>-1.4959290530529701</v>
      </c>
      <c r="AC426" s="59">
        <v>50.958961874929102</v>
      </c>
    </row>
    <row r="427" spans="1:29">
      <c r="A427" s="57" t="s">
        <v>178</v>
      </c>
      <c r="B427" s="54">
        <v>7299</v>
      </c>
      <c r="C427" s="54">
        <v>1944638</v>
      </c>
      <c r="D427" s="54" t="s">
        <v>164</v>
      </c>
      <c r="E427" s="54" t="s">
        <v>126</v>
      </c>
      <c r="F427" s="54" t="s">
        <v>179</v>
      </c>
      <c r="G427" s="54" t="s">
        <v>118</v>
      </c>
      <c r="H427" s="62">
        <v>43732.59097222222</v>
      </c>
      <c r="I427" s="54" t="s">
        <v>180</v>
      </c>
      <c r="J427" s="54" t="s">
        <v>116</v>
      </c>
      <c r="K427" s="54" t="s">
        <v>181</v>
      </c>
      <c r="L427" s="54" t="s">
        <v>182</v>
      </c>
      <c r="M427" s="54" t="s">
        <v>183</v>
      </c>
      <c r="N427" s="54">
        <v>1.4E-2</v>
      </c>
      <c r="O427" s="54" t="s">
        <v>149</v>
      </c>
      <c r="P427" s="54" t="b">
        <v>0</v>
      </c>
      <c r="Q427" s="54">
        <v>138261413</v>
      </c>
      <c r="R427" s="54" t="s">
        <v>150</v>
      </c>
      <c r="S427" s="54">
        <v>1E-3</v>
      </c>
      <c r="T427" s="54" t="s">
        <v>184</v>
      </c>
      <c r="U427" s="54">
        <v>2019</v>
      </c>
      <c r="V427" s="54" t="s">
        <v>151</v>
      </c>
      <c r="W427" s="54" t="s">
        <v>185</v>
      </c>
      <c r="X427" s="54" t="s">
        <v>186</v>
      </c>
      <c r="Y427" s="54" t="s">
        <v>155</v>
      </c>
      <c r="Z427" s="54">
        <v>620600</v>
      </c>
      <c r="AA427" s="54">
        <v>309500</v>
      </c>
      <c r="AB427" s="54">
        <v>1.2588812496391699</v>
      </c>
      <c r="AC427" s="60">
        <v>52.638374352215699</v>
      </c>
    </row>
    <row r="428" spans="1:29">
      <c r="A428" s="55" t="s">
        <v>190</v>
      </c>
      <c r="B428" s="56">
        <v>7299</v>
      </c>
      <c r="C428" s="56">
        <v>4650843</v>
      </c>
      <c r="D428" s="56" t="s">
        <v>164</v>
      </c>
      <c r="E428" s="56" t="s">
        <v>126</v>
      </c>
      <c r="F428" s="56" t="s">
        <v>179</v>
      </c>
      <c r="G428" s="56" t="s">
        <v>118</v>
      </c>
      <c r="H428" s="61">
        <v>42531.604861111111</v>
      </c>
      <c r="I428" s="56" t="s">
        <v>191</v>
      </c>
      <c r="J428" s="56" t="s">
        <v>119</v>
      </c>
      <c r="K428" s="56" t="s">
        <v>192</v>
      </c>
      <c r="L428" s="56" t="s">
        <v>193</v>
      </c>
      <c r="M428" s="56" t="s">
        <v>183</v>
      </c>
      <c r="N428" s="56">
        <v>4.0000000000000001E-3</v>
      </c>
      <c r="O428" s="56" t="s">
        <v>149</v>
      </c>
      <c r="P428" s="56" t="b">
        <v>0</v>
      </c>
      <c r="Q428" s="56">
        <v>138261413</v>
      </c>
      <c r="R428" s="56" t="s">
        <v>150</v>
      </c>
      <c r="S428" s="56">
        <v>1E-3</v>
      </c>
      <c r="T428" s="56" t="s">
        <v>184</v>
      </c>
      <c r="U428" s="56">
        <v>2016</v>
      </c>
      <c r="V428" s="56" t="s">
        <v>151</v>
      </c>
      <c r="W428" s="56" t="s">
        <v>194</v>
      </c>
      <c r="X428" s="56" t="s">
        <v>195</v>
      </c>
      <c r="Y428" s="56" t="s">
        <v>155</v>
      </c>
      <c r="Z428" s="56">
        <v>357000</v>
      </c>
      <c r="AA428" s="56">
        <v>237460</v>
      </c>
      <c r="AB428" s="56">
        <v>-2.62823009845419</v>
      </c>
      <c r="AC428" s="59">
        <v>52.033868710239098</v>
      </c>
    </row>
    <row r="429" spans="1:29">
      <c r="A429" s="57" t="s">
        <v>325</v>
      </c>
      <c r="B429" s="54">
        <v>7299</v>
      </c>
      <c r="C429" s="54">
        <v>1478826</v>
      </c>
      <c r="D429" s="54" t="s">
        <v>164</v>
      </c>
      <c r="E429" s="54" t="s">
        <v>126</v>
      </c>
      <c r="F429" s="54" t="s">
        <v>205</v>
      </c>
      <c r="G429" s="54" t="s">
        <v>112</v>
      </c>
      <c r="H429" s="62">
        <v>43438.597222222219</v>
      </c>
      <c r="I429" s="54" t="s">
        <v>191</v>
      </c>
      <c r="J429" s="54" t="s">
        <v>119</v>
      </c>
      <c r="K429" s="54" t="s">
        <v>228</v>
      </c>
      <c r="L429" s="54" t="s">
        <v>229</v>
      </c>
      <c r="M429" s="54" t="s">
        <v>183</v>
      </c>
      <c r="N429" s="54">
        <v>7.9000000000000001E-2</v>
      </c>
      <c r="O429" s="54" t="s">
        <v>149</v>
      </c>
      <c r="P429" s="54" t="b">
        <v>0</v>
      </c>
      <c r="Q429" s="54">
        <v>138261413</v>
      </c>
      <c r="R429" s="54" t="s">
        <v>150</v>
      </c>
      <c r="S429" s="54">
        <v>1E-3</v>
      </c>
      <c r="T429" s="54" t="s">
        <v>184</v>
      </c>
      <c r="U429" s="54">
        <v>2018</v>
      </c>
      <c r="V429" s="54" t="s">
        <v>151</v>
      </c>
      <c r="W429" s="54" t="s">
        <v>326</v>
      </c>
      <c r="X429" s="54" t="s">
        <v>231</v>
      </c>
      <c r="Y429" s="54" t="s">
        <v>155</v>
      </c>
      <c r="Z429" s="54">
        <v>514700</v>
      </c>
      <c r="AA429" s="54">
        <v>129600</v>
      </c>
      <c r="AB429" s="54">
        <v>-0.36485572315468501</v>
      </c>
      <c r="AC429" s="60">
        <v>51.054299651710501</v>
      </c>
    </row>
    <row r="430" spans="1:29">
      <c r="A430" s="55" t="s">
        <v>206</v>
      </c>
      <c r="B430" s="56">
        <v>7299</v>
      </c>
      <c r="C430" s="56">
        <v>1866366</v>
      </c>
      <c r="D430" s="56" t="s">
        <v>164</v>
      </c>
      <c r="E430" s="56" t="s">
        <v>126</v>
      </c>
      <c r="F430" s="56" t="s">
        <v>179</v>
      </c>
      <c r="G430" s="56" t="s">
        <v>118</v>
      </c>
      <c r="H430" s="61">
        <v>42817.507638888892</v>
      </c>
      <c r="I430" s="56" t="s">
        <v>180</v>
      </c>
      <c r="J430" s="56" t="s">
        <v>116</v>
      </c>
      <c r="K430" s="56" t="s">
        <v>199</v>
      </c>
      <c r="L430" s="56" t="s">
        <v>200</v>
      </c>
      <c r="M430" s="56" t="s">
        <v>183</v>
      </c>
      <c r="N430" s="56">
        <v>2.5999999999999999E-2</v>
      </c>
      <c r="O430" s="56" t="s">
        <v>149</v>
      </c>
      <c r="P430" s="56" t="b">
        <v>0</v>
      </c>
      <c r="Q430" s="56">
        <v>138261413</v>
      </c>
      <c r="R430" s="56" t="s">
        <v>150</v>
      </c>
      <c r="S430" s="56">
        <v>1E-3</v>
      </c>
      <c r="T430" s="56" t="s">
        <v>184</v>
      </c>
      <c r="U430" s="56">
        <v>2017</v>
      </c>
      <c r="V430" s="56" t="s">
        <v>151</v>
      </c>
      <c r="W430" s="56" t="s">
        <v>207</v>
      </c>
      <c r="X430" s="56" t="s">
        <v>208</v>
      </c>
      <c r="Y430" s="56" t="s">
        <v>155</v>
      </c>
      <c r="Z430" s="56">
        <v>515935</v>
      </c>
      <c r="AA430" s="56">
        <v>253417</v>
      </c>
      <c r="AB430" s="56">
        <v>-0.30632621725807402</v>
      </c>
      <c r="AC430" s="59">
        <v>52.1668520239771</v>
      </c>
    </row>
    <row r="431" spans="1:29">
      <c r="A431" s="57" t="s">
        <v>187</v>
      </c>
      <c r="B431" s="54">
        <v>7299</v>
      </c>
      <c r="C431" s="54">
        <v>2011718</v>
      </c>
      <c r="D431" s="54" t="s">
        <v>164</v>
      </c>
      <c r="E431" s="54" t="s">
        <v>126</v>
      </c>
      <c r="F431" s="54" t="s">
        <v>179</v>
      </c>
      <c r="G431" s="54" t="s">
        <v>118</v>
      </c>
      <c r="H431" s="62">
        <v>44728.413194444445</v>
      </c>
      <c r="I431" s="54" t="s">
        <v>180</v>
      </c>
      <c r="J431" s="54" t="s">
        <v>116</v>
      </c>
      <c r="K431" s="54" t="s">
        <v>181</v>
      </c>
      <c r="L431" s="54" t="s">
        <v>182</v>
      </c>
      <c r="M431" s="54" t="s">
        <v>183</v>
      </c>
      <c r="N431" s="54">
        <v>1.0999999999999999E-2</v>
      </c>
      <c r="O431" s="54" t="s">
        <v>149</v>
      </c>
      <c r="P431" s="54" t="b">
        <v>0</v>
      </c>
      <c r="Q431" s="54">
        <v>138261413</v>
      </c>
      <c r="R431" s="54" t="s">
        <v>150</v>
      </c>
      <c r="S431" s="54">
        <v>1E-3</v>
      </c>
      <c r="T431" s="54" t="s">
        <v>184</v>
      </c>
      <c r="U431" s="54">
        <v>2022</v>
      </c>
      <c r="V431" s="54" t="s">
        <v>151</v>
      </c>
      <c r="W431" s="54" t="s">
        <v>188</v>
      </c>
      <c r="X431" s="54" t="s">
        <v>189</v>
      </c>
      <c r="Y431" s="54" t="s">
        <v>155</v>
      </c>
      <c r="Z431" s="54">
        <v>636400</v>
      </c>
      <c r="AA431" s="54">
        <v>291600</v>
      </c>
      <c r="AB431" s="54">
        <v>1.4791973795069699</v>
      </c>
      <c r="AC431" s="60">
        <v>52.471107816141703</v>
      </c>
    </row>
    <row r="432" spans="1:29">
      <c r="A432" s="55" t="s">
        <v>178</v>
      </c>
      <c r="B432" s="56">
        <v>7299</v>
      </c>
      <c r="C432" s="56">
        <v>1779830</v>
      </c>
      <c r="D432" s="56" t="s">
        <v>164</v>
      </c>
      <c r="E432" s="56" t="s">
        <v>126</v>
      </c>
      <c r="F432" s="56" t="s">
        <v>179</v>
      </c>
      <c r="G432" s="56" t="s">
        <v>118</v>
      </c>
      <c r="H432" s="61">
        <v>41967.425000000003</v>
      </c>
      <c r="I432" s="56" t="s">
        <v>180</v>
      </c>
      <c r="J432" s="56" t="s">
        <v>116</v>
      </c>
      <c r="K432" s="56" t="s">
        <v>181</v>
      </c>
      <c r="L432" s="56" t="s">
        <v>182</v>
      </c>
      <c r="M432" s="56" t="s">
        <v>183</v>
      </c>
      <c r="N432" s="56">
        <v>0.01</v>
      </c>
      <c r="O432" s="56" t="s">
        <v>149</v>
      </c>
      <c r="P432" s="56" t="b">
        <v>0</v>
      </c>
      <c r="Q432" s="56">
        <v>138261413</v>
      </c>
      <c r="R432" s="56" t="s">
        <v>150</v>
      </c>
      <c r="S432" s="56">
        <v>1E-3</v>
      </c>
      <c r="T432" s="56" t="s">
        <v>184</v>
      </c>
      <c r="U432" s="56">
        <v>2014</v>
      </c>
      <c r="V432" s="56" t="s">
        <v>151</v>
      </c>
      <c r="W432" s="56" t="s">
        <v>185</v>
      </c>
      <c r="X432" s="56" t="s">
        <v>186</v>
      </c>
      <c r="Y432" s="56" t="s">
        <v>155</v>
      </c>
      <c r="Z432" s="56">
        <v>620600</v>
      </c>
      <c r="AA432" s="56">
        <v>309500</v>
      </c>
      <c r="AB432" s="56">
        <v>1.2588812496391699</v>
      </c>
      <c r="AC432" s="59">
        <v>52.638374352215699</v>
      </c>
    </row>
    <row r="433" spans="1:29">
      <c r="A433" s="57" t="s">
        <v>331</v>
      </c>
      <c r="B433" s="54">
        <v>7299</v>
      </c>
      <c r="C433" s="54">
        <v>3389315</v>
      </c>
      <c r="D433" s="54" t="s">
        <v>164</v>
      </c>
      <c r="E433" s="54" t="s">
        <v>126</v>
      </c>
      <c r="F433" s="54" t="s">
        <v>205</v>
      </c>
      <c r="G433" s="54" t="s">
        <v>112</v>
      </c>
      <c r="H433" s="62">
        <v>43710.57708333333</v>
      </c>
      <c r="I433" s="54" t="s">
        <v>180</v>
      </c>
      <c r="J433" s="54" t="s">
        <v>116</v>
      </c>
      <c r="K433" s="54" t="s">
        <v>251</v>
      </c>
      <c r="L433" s="54" t="s">
        <v>252</v>
      </c>
      <c r="M433" s="54" t="s">
        <v>183</v>
      </c>
      <c r="N433" s="54">
        <v>1.4E-2</v>
      </c>
      <c r="O433" s="54" t="s">
        <v>149</v>
      </c>
      <c r="P433" s="54" t="b">
        <v>0</v>
      </c>
      <c r="Q433" s="54">
        <v>138261413</v>
      </c>
      <c r="R433" s="54" t="s">
        <v>150</v>
      </c>
      <c r="S433" s="54">
        <v>1E-3</v>
      </c>
      <c r="T433" s="54" t="s">
        <v>184</v>
      </c>
      <c r="U433" s="54">
        <v>2019</v>
      </c>
      <c r="V433" s="54" t="s">
        <v>151</v>
      </c>
      <c r="W433" s="54" t="s">
        <v>332</v>
      </c>
      <c r="X433" s="54" t="s">
        <v>333</v>
      </c>
      <c r="Y433" s="54" t="s">
        <v>155</v>
      </c>
      <c r="Z433" s="54">
        <v>415461</v>
      </c>
      <c r="AA433" s="54">
        <v>93793</v>
      </c>
      <c r="AB433" s="54">
        <v>-1.78223967900744</v>
      </c>
      <c r="AC433" s="60">
        <v>50.7435407938503</v>
      </c>
    </row>
    <row r="434" spans="1:29">
      <c r="A434" s="55" t="s">
        <v>187</v>
      </c>
      <c r="B434" s="56">
        <v>7299</v>
      </c>
      <c r="C434" s="56">
        <v>1919816</v>
      </c>
      <c r="D434" s="56" t="s">
        <v>164</v>
      </c>
      <c r="E434" s="56" t="s">
        <v>126</v>
      </c>
      <c r="F434" s="56" t="s">
        <v>179</v>
      </c>
      <c r="G434" s="56" t="s">
        <v>118</v>
      </c>
      <c r="H434" s="61">
        <v>43433.334722222222</v>
      </c>
      <c r="I434" s="56" t="s">
        <v>180</v>
      </c>
      <c r="J434" s="56" t="s">
        <v>116</v>
      </c>
      <c r="K434" s="56" t="s">
        <v>181</v>
      </c>
      <c r="L434" s="56" t="s">
        <v>182</v>
      </c>
      <c r="M434" s="56" t="s">
        <v>183</v>
      </c>
      <c r="N434" s="56">
        <v>1.2E-2</v>
      </c>
      <c r="O434" s="56" t="s">
        <v>149</v>
      </c>
      <c r="P434" s="56" t="b">
        <v>0</v>
      </c>
      <c r="Q434" s="56">
        <v>138261413</v>
      </c>
      <c r="R434" s="56" t="s">
        <v>150</v>
      </c>
      <c r="S434" s="56">
        <v>1E-3</v>
      </c>
      <c r="T434" s="56" t="s">
        <v>184</v>
      </c>
      <c r="U434" s="56">
        <v>2018</v>
      </c>
      <c r="V434" s="56" t="s">
        <v>151</v>
      </c>
      <c r="W434" s="56" t="s">
        <v>188</v>
      </c>
      <c r="X434" s="56" t="s">
        <v>189</v>
      </c>
      <c r="Y434" s="56" t="s">
        <v>155</v>
      </c>
      <c r="Z434" s="56">
        <v>636400</v>
      </c>
      <c r="AA434" s="56">
        <v>291600</v>
      </c>
      <c r="AB434" s="56">
        <v>1.4791973795069699</v>
      </c>
      <c r="AC434" s="59">
        <v>52.471107816141703</v>
      </c>
    </row>
    <row r="435" spans="1:29">
      <c r="A435" s="57" t="s">
        <v>198</v>
      </c>
      <c r="B435" s="54">
        <v>7299</v>
      </c>
      <c r="C435" s="54">
        <v>2019485</v>
      </c>
      <c r="D435" s="54" t="s">
        <v>164</v>
      </c>
      <c r="E435" s="54" t="s">
        <v>126</v>
      </c>
      <c r="F435" s="54" t="s">
        <v>179</v>
      </c>
      <c r="G435" s="54" t="s">
        <v>118</v>
      </c>
      <c r="H435" s="62">
        <v>44827.495833333334</v>
      </c>
      <c r="I435" s="54" t="s">
        <v>180</v>
      </c>
      <c r="J435" s="54" t="s">
        <v>116</v>
      </c>
      <c r="K435" s="54" t="s">
        <v>199</v>
      </c>
      <c r="L435" s="54" t="s">
        <v>200</v>
      </c>
      <c r="M435" s="54" t="s">
        <v>183</v>
      </c>
      <c r="N435" s="54">
        <v>7.8E-2</v>
      </c>
      <c r="O435" s="54" t="s">
        <v>149</v>
      </c>
      <c r="P435" s="54" t="b">
        <v>0</v>
      </c>
      <c r="Q435" s="54">
        <v>138261413</v>
      </c>
      <c r="R435" s="54" t="s">
        <v>150</v>
      </c>
      <c r="S435" s="54">
        <v>1E-3</v>
      </c>
      <c r="T435" s="54" t="s">
        <v>184</v>
      </c>
      <c r="U435" s="54">
        <v>2022</v>
      </c>
      <c r="V435" s="54" t="s">
        <v>151</v>
      </c>
      <c r="W435" s="54" t="s">
        <v>201</v>
      </c>
      <c r="X435" s="54" t="s">
        <v>202</v>
      </c>
      <c r="Y435" s="54" t="s">
        <v>155</v>
      </c>
      <c r="Z435" s="54">
        <v>516100</v>
      </c>
      <c r="AA435" s="54">
        <v>253300</v>
      </c>
      <c r="AB435" s="54">
        <v>-0.30395486908298303</v>
      </c>
      <c r="AC435" s="60">
        <v>52.1657659569386</v>
      </c>
    </row>
    <row r="436" spans="1:29">
      <c r="A436" s="55" t="s">
        <v>227</v>
      </c>
      <c r="B436" s="56">
        <v>7299</v>
      </c>
      <c r="C436" s="56">
        <v>1465959</v>
      </c>
      <c r="D436" s="56" t="s">
        <v>164</v>
      </c>
      <c r="E436" s="56" t="s">
        <v>126</v>
      </c>
      <c r="F436" s="56" t="s">
        <v>205</v>
      </c>
      <c r="G436" s="56" t="s">
        <v>112</v>
      </c>
      <c r="H436" s="61">
        <v>43369.613888888889</v>
      </c>
      <c r="I436" s="56" t="s">
        <v>180</v>
      </c>
      <c r="J436" s="56" t="s">
        <v>116</v>
      </c>
      <c r="K436" s="56" t="s">
        <v>228</v>
      </c>
      <c r="L436" s="56" t="s">
        <v>229</v>
      </c>
      <c r="M436" s="56" t="s">
        <v>183</v>
      </c>
      <c r="N436" s="56">
        <v>2.8000000000000001E-2</v>
      </c>
      <c r="O436" s="56" t="s">
        <v>149</v>
      </c>
      <c r="P436" s="56" t="b">
        <v>0</v>
      </c>
      <c r="Q436" s="56">
        <v>138261413</v>
      </c>
      <c r="R436" s="56" t="s">
        <v>150</v>
      </c>
      <c r="S436" s="56">
        <v>1E-3</v>
      </c>
      <c r="T436" s="56" t="s">
        <v>184</v>
      </c>
      <c r="U436" s="56">
        <v>2018</v>
      </c>
      <c r="V436" s="56" t="s">
        <v>151</v>
      </c>
      <c r="W436" s="56" t="s">
        <v>230</v>
      </c>
      <c r="X436" s="56" t="s">
        <v>231</v>
      </c>
      <c r="Y436" s="56" t="s">
        <v>155</v>
      </c>
      <c r="Z436" s="56">
        <v>518152</v>
      </c>
      <c r="AA436" s="56">
        <v>129091</v>
      </c>
      <c r="AB436" s="56">
        <v>-0.31579157460538898</v>
      </c>
      <c r="AC436" s="59">
        <v>51.049025494650301</v>
      </c>
    </row>
    <row r="437" spans="1:29">
      <c r="A437" s="57" t="s">
        <v>178</v>
      </c>
      <c r="B437" s="54">
        <v>7299</v>
      </c>
      <c r="C437" s="54">
        <v>1799692</v>
      </c>
      <c r="D437" s="54" t="s">
        <v>164</v>
      </c>
      <c r="E437" s="54" t="s">
        <v>126</v>
      </c>
      <c r="F437" s="54" t="s">
        <v>179</v>
      </c>
      <c r="G437" s="54" t="s">
        <v>118</v>
      </c>
      <c r="H437" s="62">
        <v>42163.572222222225</v>
      </c>
      <c r="I437" s="54" t="s">
        <v>180</v>
      </c>
      <c r="J437" s="54" t="s">
        <v>116</v>
      </c>
      <c r="K437" s="54" t="s">
        <v>181</v>
      </c>
      <c r="L437" s="54" t="s">
        <v>182</v>
      </c>
      <c r="M437" s="54" t="s">
        <v>183</v>
      </c>
      <c r="N437" s="54">
        <v>1.0999999999999999E-2</v>
      </c>
      <c r="O437" s="54" t="s">
        <v>149</v>
      </c>
      <c r="P437" s="54" t="b">
        <v>0</v>
      </c>
      <c r="Q437" s="54">
        <v>138261413</v>
      </c>
      <c r="R437" s="54" t="s">
        <v>150</v>
      </c>
      <c r="S437" s="54">
        <v>1E-3</v>
      </c>
      <c r="T437" s="54" t="s">
        <v>184</v>
      </c>
      <c r="U437" s="54">
        <v>2015</v>
      </c>
      <c r="V437" s="54" t="s">
        <v>151</v>
      </c>
      <c r="W437" s="54" t="s">
        <v>185</v>
      </c>
      <c r="X437" s="54" t="s">
        <v>186</v>
      </c>
      <c r="Y437" s="54" t="s">
        <v>155</v>
      </c>
      <c r="Z437" s="54">
        <v>620600</v>
      </c>
      <c r="AA437" s="54">
        <v>309500</v>
      </c>
      <c r="AB437" s="54">
        <v>1.2588812496391699</v>
      </c>
      <c r="AC437" s="60">
        <v>52.638374352215699</v>
      </c>
    </row>
    <row r="438" spans="1:29">
      <c r="A438" s="55" t="s">
        <v>178</v>
      </c>
      <c r="B438" s="56">
        <v>7299</v>
      </c>
      <c r="C438" s="56">
        <v>1917916</v>
      </c>
      <c r="D438" s="56" t="s">
        <v>164</v>
      </c>
      <c r="E438" s="56" t="s">
        <v>126</v>
      </c>
      <c r="F438" s="56" t="s">
        <v>179</v>
      </c>
      <c r="G438" s="56" t="s">
        <v>118</v>
      </c>
      <c r="H438" s="61">
        <v>43413.490277777775</v>
      </c>
      <c r="I438" s="56" t="s">
        <v>180</v>
      </c>
      <c r="J438" s="56" t="s">
        <v>116</v>
      </c>
      <c r="K438" s="56" t="s">
        <v>181</v>
      </c>
      <c r="L438" s="56" t="s">
        <v>182</v>
      </c>
      <c r="M438" s="56" t="s">
        <v>183</v>
      </c>
      <c r="N438" s="56">
        <v>8.8999999999999999E-3</v>
      </c>
      <c r="O438" s="56" t="s">
        <v>149</v>
      </c>
      <c r="P438" s="56" t="b">
        <v>0</v>
      </c>
      <c r="Q438" s="56">
        <v>138261413</v>
      </c>
      <c r="R438" s="56" t="s">
        <v>150</v>
      </c>
      <c r="S438" s="56">
        <v>1E-3</v>
      </c>
      <c r="T438" s="56" t="s">
        <v>184</v>
      </c>
      <c r="U438" s="56">
        <v>2018</v>
      </c>
      <c r="V438" s="56" t="s">
        <v>151</v>
      </c>
      <c r="W438" s="56" t="s">
        <v>185</v>
      </c>
      <c r="X438" s="56" t="s">
        <v>186</v>
      </c>
      <c r="Y438" s="56" t="s">
        <v>155</v>
      </c>
      <c r="Z438" s="56">
        <v>620600</v>
      </c>
      <c r="AA438" s="56">
        <v>309500</v>
      </c>
      <c r="AB438" s="56">
        <v>1.2588812496391699</v>
      </c>
      <c r="AC438" s="59">
        <v>52.638374352215699</v>
      </c>
    </row>
    <row r="439" spans="1:29">
      <c r="A439" s="57" t="s">
        <v>203</v>
      </c>
      <c r="B439" s="54">
        <v>7299</v>
      </c>
      <c r="C439" s="54">
        <v>1832543</v>
      </c>
      <c r="D439" s="54" t="s">
        <v>164</v>
      </c>
      <c r="E439" s="54" t="s">
        <v>126</v>
      </c>
      <c r="F439" s="54" t="s">
        <v>179</v>
      </c>
      <c r="G439" s="54" t="s">
        <v>118</v>
      </c>
      <c r="H439" s="62">
        <v>42508.563888888886</v>
      </c>
      <c r="I439" s="54" t="s">
        <v>180</v>
      </c>
      <c r="J439" s="54" t="s">
        <v>116</v>
      </c>
      <c r="K439" s="54" t="s">
        <v>146</v>
      </c>
      <c r="L439" s="54" t="s">
        <v>147</v>
      </c>
      <c r="M439" s="54" t="s">
        <v>183</v>
      </c>
      <c r="N439" s="54">
        <v>4.2000000000000003E-2</v>
      </c>
      <c r="O439" s="54" t="s">
        <v>149</v>
      </c>
      <c r="P439" s="54" t="b">
        <v>0</v>
      </c>
      <c r="Q439" s="54">
        <v>138261413</v>
      </c>
      <c r="R439" s="54" t="s">
        <v>150</v>
      </c>
      <c r="S439" s="54">
        <v>1E-3</v>
      </c>
      <c r="T439" s="54" t="s">
        <v>184</v>
      </c>
      <c r="U439" s="54">
        <v>2016</v>
      </c>
      <c r="V439" s="54" t="s">
        <v>151</v>
      </c>
      <c r="W439" s="54" t="s">
        <v>204</v>
      </c>
      <c r="X439" s="54" t="s">
        <v>154</v>
      </c>
      <c r="Y439" s="54" t="s">
        <v>155</v>
      </c>
      <c r="Z439" s="54">
        <v>507500</v>
      </c>
      <c r="AA439" s="54">
        <v>299100</v>
      </c>
      <c r="AB439" s="54">
        <v>-0.41497245145673001</v>
      </c>
      <c r="AC439" s="60">
        <v>52.579097446717</v>
      </c>
    </row>
    <row r="440" spans="1:29">
      <c r="A440" s="55" t="s">
        <v>198</v>
      </c>
      <c r="B440" s="56">
        <v>7299</v>
      </c>
      <c r="C440" s="56">
        <v>1829577</v>
      </c>
      <c r="D440" s="56" t="s">
        <v>164</v>
      </c>
      <c r="E440" s="56" t="s">
        <v>126</v>
      </c>
      <c r="F440" s="56" t="s">
        <v>179</v>
      </c>
      <c r="G440" s="56" t="s">
        <v>118</v>
      </c>
      <c r="H440" s="61">
        <v>42479.70208333333</v>
      </c>
      <c r="I440" s="56" t="s">
        <v>180</v>
      </c>
      <c r="J440" s="56" t="s">
        <v>116</v>
      </c>
      <c r="K440" s="56" t="s">
        <v>199</v>
      </c>
      <c r="L440" s="56" t="s">
        <v>200</v>
      </c>
      <c r="M440" s="56" t="s">
        <v>183</v>
      </c>
      <c r="N440" s="56">
        <v>5.2999999999999999E-2</v>
      </c>
      <c r="O440" s="56" t="s">
        <v>149</v>
      </c>
      <c r="P440" s="56" t="b">
        <v>0</v>
      </c>
      <c r="Q440" s="56">
        <v>138261413</v>
      </c>
      <c r="R440" s="56" t="s">
        <v>150</v>
      </c>
      <c r="S440" s="56">
        <v>1E-3</v>
      </c>
      <c r="T440" s="56" t="s">
        <v>184</v>
      </c>
      <c r="U440" s="56">
        <v>2016</v>
      </c>
      <c r="V440" s="56" t="s">
        <v>151</v>
      </c>
      <c r="W440" s="56" t="s">
        <v>201</v>
      </c>
      <c r="X440" s="56" t="s">
        <v>202</v>
      </c>
      <c r="Y440" s="56" t="s">
        <v>155</v>
      </c>
      <c r="Z440" s="56">
        <v>516100</v>
      </c>
      <c r="AA440" s="56">
        <v>253300</v>
      </c>
      <c r="AB440" s="56">
        <v>-0.30395486908298303</v>
      </c>
      <c r="AC440" s="59">
        <v>52.1657659569386</v>
      </c>
    </row>
    <row r="441" spans="1:29">
      <c r="A441" s="57" t="s">
        <v>187</v>
      </c>
      <c r="B441" s="54">
        <v>7299</v>
      </c>
      <c r="C441" s="54">
        <v>1801827</v>
      </c>
      <c r="D441" s="54" t="s">
        <v>164</v>
      </c>
      <c r="E441" s="54" t="s">
        <v>126</v>
      </c>
      <c r="F441" s="54" t="s">
        <v>179</v>
      </c>
      <c r="G441" s="54" t="s">
        <v>118</v>
      </c>
      <c r="H441" s="62">
        <v>42184.382638888892</v>
      </c>
      <c r="I441" s="54" t="s">
        <v>180</v>
      </c>
      <c r="J441" s="54" t="s">
        <v>116</v>
      </c>
      <c r="K441" s="54" t="s">
        <v>181</v>
      </c>
      <c r="L441" s="54" t="s">
        <v>182</v>
      </c>
      <c r="M441" s="54" t="s">
        <v>183</v>
      </c>
      <c r="N441" s="54">
        <v>8.9999999999999993E-3</v>
      </c>
      <c r="O441" s="54" t="s">
        <v>149</v>
      </c>
      <c r="P441" s="54" t="b">
        <v>0</v>
      </c>
      <c r="Q441" s="54">
        <v>138261413</v>
      </c>
      <c r="R441" s="54" t="s">
        <v>150</v>
      </c>
      <c r="S441" s="54">
        <v>1E-3</v>
      </c>
      <c r="T441" s="54" t="s">
        <v>184</v>
      </c>
      <c r="U441" s="54">
        <v>2015</v>
      </c>
      <c r="V441" s="54" t="s">
        <v>151</v>
      </c>
      <c r="W441" s="54" t="s">
        <v>188</v>
      </c>
      <c r="X441" s="54" t="s">
        <v>189</v>
      </c>
      <c r="Y441" s="54" t="s">
        <v>155</v>
      </c>
      <c r="Z441" s="54">
        <v>636400</v>
      </c>
      <c r="AA441" s="54">
        <v>291600</v>
      </c>
      <c r="AB441" s="54">
        <v>1.4791973795069699</v>
      </c>
      <c r="AC441" s="60">
        <v>52.471107816141703</v>
      </c>
    </row>
    <row r="442" spans="1:29">
      <c r="A442" s="55" t="s">
        <v>206</v>
      </c>
      <c r="B442" s="56">
        <v>7299</v>
      </c>
      <c r="C442" s="56">
        <v>2029706</v>
      </c>
      <c r="D442" s="56" t="s">
        <v>164</v>
      </c>
      <c r="E442" s="56" t="s">
        <v>126</v>
      </c>
      <c r="F442" s="56" t="s">
        <v>179</v>
      </c>
      <c r="G442" s="56" t="s">
        <v>118</v>
      </c>
      <c r="H442" s="61">
        <v>44965.431944444441</v>
      </c>
      <c r="I442" s="56" t="s">
        <v>180</v>
      </c>
      <c r="J442" s="56" t="s">
        <v>116</v>
      </c>
      <c r="K442" s="56" t="s">
        <v>199</v>
      </c>
      <c r="L442" s="56" t="s">
        <v>200</v>
      </c>
      <c r="M442" s="56" t="s">
        <v>148</v>
      </c>
      <c r="N442" s="56">
        <v>2.7E-2</v>
      </c>
      <c r="O442" s="56" t="s">
        <v>149</v>
      </c>
      <c r="P442" s="56" t="b">
        <v>0</v>
      </c>
      <c r="Q442" s="56">
        <v>138261413</v>
      </c>
      <c r="R442" s="56" t="s">
        <v>150</v>
      </c>
      <c r="S442" s="56">
        <v>1E-3</v>
      </c>
      <c r="T442" s="56" t="s">
        <v>184</v>
      </c>
      <c r="U442" s="56">
        <v>2023</v>
      </c>
      <c r="V442" s="56" t="s">
        <v>151</v>
      </c>
      <c r="W442" s="56" t="s">
        <v>207</v>
      </c>
      <c r="X442" s="56" t="s">
        <v>208</v>
      </c>
      <c r="Y442" s="56" t="s">
        <v>155</v>
      </c>
      <c r="Z442" s="56">
        <v>515935</v>
      </c>
      <c r="AA442" s="56">
        <v>253417</v>
      </c>
      <c r="AB442" s="56">
        <v>-0.30632621725807402</v>
      </c>
      <c r="AC442" s="59">
        <v>52.1668520239771</v>
      </c>
    </row>
    <row r="443" spans="1:29">
      <c r="A443" s="57" t="s">
        <v>190</v>
      </c>
      <c r="B443" s="54">
        <v>7299</v>
      </c>
      <c r="C443" s="54">
        <v>4661678</v>
      </c>
      <c r="D443" s="54" t="s">
        <v>164</v>
      </c>
      <c r="E443" s="54" t="s">
        <v>126</v>
      </c>
      <c r="F443" s="54" t="s">
        <v>179</v>
      </c>
      <c r="G443" s="54" t="s">
        <v>118</v>
      </c>
      <c r="H443" s="62">
        <v>42656.549305555556</v>
      </c>
      <c r="I443" s="54" t="s">
        <v>191</v>
      </c>
      <c r="J443" s="54" t="s">
        <v>119</v>
      </c>
      <c r="K443" s="54" t="s">
        <v>192</v>
      </c>
      <c r="L443" s="54" t="s">
        <v>193</v>
      </c>
      <c r="M443" s="54" t="s">
        <v>183</v>
      </c>
      <c r="N443" s="54">
        <v>5.0000000000000001E-3</v>
      </c>
      <c r="O443" s="54" t="s">
        <v>149</v>
      </c>
      <c r="P443" s="54" t="b">
        <v>0</v>
      </c>
      <c r="Q443" s="54">
        <v>138261413</v>
      </c>
      <c r="R443" s="54" t="s">
        <v>150</v>
      </c>
      <c r="S443" s="54">
        <v>1E-3</v>
      </c>
      <c r="T443" s="54" t="s">
        <v>184</v>
      </c>
      <c r="U443" s="54">
        <v>2016</v>
      </c>
      <c r="V443" s="54" t="s">
        <v>151</v>
      </c>
      <c r="W443" s="54" t="s">
        <v>194</v>
      </c>
      <c r="X443" s="54" t="s">
        <v>195</v>
      </c>
      <c r="Y443" s="54" t="s">
        <v>155</v>
      </c>
      <c r="Z443" s="54">
        <v>357000</v>
      </c>
      <c r="AA443" s="54">
        <v>237460</v>
      </c>
      <c r="AB443" s="54">
        <v>-2.62823009845419</v>
      </c>
      <c r="AC443" s="60">
        <v>52.033868710239098</v>
      </c>
    </row>
    <row r="444" spans="1:29">
      <c r="A444" s="55" t="s">
        <v>178</v>
      </c>
      <c r="B444" s="56">
        <v>7299</v>
      </c>
      <c r="C444" s="56">
        <v>1913093</v>
      </c>
      <c r="D444" s="56" t="s">
        <v>164</v>
      </c>
      <c r="E444" s="56" t="s">
        <v>126</v>
      </c>
      <c r="F444" s="56" t="s">
        <v>179</v>
      </c>
      <c r="G444" s="56" t="s">
        <v>118</v>
      </c>
      <c r="H444" s="61">
        <v>43367.671527777777</v>
      </c>
      <c r="I444" s="56" t="s">
        <v>180</v>
      </c>
      <c r="J444" s="56" t="s">
        <v>116</v>
      </c>
      <c r="K444" s="56" t="s">
        <v>181</v>
      </c>
      <c r="L444" s="56" t="s">
        <v>182</v>
      </c>
      <c r="M444" s="56" t="s">
        <v>183</v>
      </c>
      <c r="N444" s="56">
        <v>0.01</v>
      </c>
      <c r="O444" s="56" t="s">
        <v>149</v>
      </c>
      <c r="P444" s="56" t="b">
        <v>0</v>
      </c>
      <c r="Q444" s="56">
        <v>138261413</v>
      </c>
      <c r="R444" s="56" t="s">
        <v>150</v>
      </c>
      <c r="S444" s="56">
        <v>1E-3</v>
      </c>
      <c r="T444" s="56" t="s">
        <v>184</v>
      </c>
      <c r="U444" s="56">
        <v>2018</v>
      </c>
      <c r="V444" s="56" t="s">
        <v>151</v>
      </c>
      <c r="W444" s="56" t="s">
        <v>185</v>
      </c>
      <c r="X444" s="56" t="s">
        <v>186</v>
      </c>
      <c r="Y444" s="56" t="s">
        <v>155</v>
      </c>
      <c r="Z444" s="56">
        <v>620600</v>
      </c>
      <c r="AA444" s="56">
        <v>309500</v>
      </c>
      <c r="AB444" s="56">
        <v>1.2588812496391699</v>
      </c>
      <c r="AC444" s="59">
        <v>52.638374352215699</v>
      </c>
    </row>
    <row r="445" spans="1:29">
      <c r="A445" s="57" t="s">
        <v>203</v>
      </c>
      <c r="B445" s="54">
        <v>7299</v>
      </c>
      <c r="C445" s="54">
        <v>1908537</v>
      </c>
      <c r="D445" s="54" t="s">
        <v>164</v>
      </c>
      <c r="E445" s="54" t="s">
        <v>126</v>
      </c>
      <c r="F445" s="54" t="s">
        <v>179</v>
      </c>
      <c r="G445" s="54" t="s">
        <v>118</v>
      </c>
      <c r="H445" s="62">
        <v>43307.51666666667</v>
      </c>
      <c r="I445" s="54" t="s">
        <v>180</v>
      </c>
      <c r="J445" s="54" t="s">
        <v>116</v>
      </c>
      <c r="K445" s="54" t="s">
        <v>146</v>
      </c>
      <c r="L445" s="54" t="s">
        <v>147</v>
      </c>
      <c r="M445" s="54" t="s">
        <v>183</v>
      </c>
      <c r="N445" s="54">
        <v>3.6999999999999998E-2</v>
      </c>
      <c r="O445" s="54" t="s">
        <v>149</v>
      </c>
      <c r="P445" s="54" t="b">
        <v>0</v>
      </c>
      <c r="Q445" s="54">
        <v>138261413</v>
      </c>
      <c r="R445" s="54" t="s">
        <v>150</v>
      </c>
      <c r="S445" s="54">
        <v>1E-3</v>
      </c>
      <c r="T445" s="54" t="s">
        <v>184</v>
      </c>
      <c r="U445" s="54">
        <v>2018</v>
      </c>
      <c r="V445" s="54" t="s">
        <v>151</v>
      </c>
      <c r="W445" s="54" t="s">
        <v>204</v>
      </c>
      <c r="X445" s="54" t="s">
        <v>154</v>
      </c>
      <c r="Y445" s="54" t="s">
        <v>155</v>
      </c>
      <c r="Z445" s="54">
        <v>507500</v>
      </c>
      <c r="AA445" s="54">
        <v>299100</v>
      </c>
      <c r="AB445" s="54">
        <v>-0.41497245145673001</v>
      </c>
      <c r="AC445" s="60">
        <v>52.579097446717</v>
      </c>
    </row>
    <row r="446" spans="1:29">
      <c r="A446" s="55" t="s">
        <v>187</v>
      </c>
      <c r="B446" s="56">
        <v>7299</v>
      </c>
      <c r="C446" s="56">
        <v>1805045</v>
      </c>
      <c r="D446" s="56" t="s">
        <v>164</v>
      </c>
      <c r="E446" s="56" t="s">
        <v>126</v>
      </c>
      <c r="F446" s="56" t="s">
        <v>179</v>
      </c>
      <c r="G446" s="56" t="s">
        <v>118</v>
      </c>
      <c r="H446" s="61">
        <v>42215.354166666664</v>
      </c>
      <c r="I446" s="56" t="s">
        <v>180</v>
      </c>
      <c r="J446" s="56" t="s">
        <v>116</v>
      </c>
      <c r="K446" s="56" t="s">
        <v>181</v>
      </c>
      <c r="L446" s="56" t="s">
        <v>182</v>
      </c>
      <c r="M446" s="56" t="s">
        <v>183</v>
      </c>
      <c r="N446" s="56">
        <v>1.4E-2</v>
      </c>
      <c r="O446" s="56" t="s">
        <v>149</v>
      </c>
      <c r="P446" s="56" t="b">
        <v>0</v>
      </c>
      <c r="Q446" s="56">
        <v>138261413</v>
      </c>
      <c r="R446" s="56" t="s">
        <v>150</v>
      </c>
      <c r="S446" s="56">
        <v>1E-3</v>
      </c>
      <c r="T446" s="56" t="s">
        <v>184</v>
      </c>
      <c r="U446" s="56">
        <v>2015</v>
      </c>
      <c r="V446" s="56" t="s">
        <v>151</v>
      </c>
      <c r="W446" s="56" t="s">
        <v>188</v>
      </c>
      <c r="X446" s="56" t="s">
        <v>189</v>
      </c>
      <c r="Y446" s="56" t="s">
        <v>155</v>
      </c>
      <c r="Z446" s="56">
        <v>636400</v>
      </c>
      <c r="AA446" s="56">
        <v>291600</v>
      </c>
      <c r="AB446" s="56">
        <v>1.4791973795069699</v>
      </c>
      <c r="AC446" s="59">
        <v>52.471107816141703</v>
      </c>
    </row>
    <row r="447" spans="1:29">
      <c r="A447" s="57" t="s">
        <v>219</v>
      </c>
      <c r="B447" s="54">
        <v>7299</v>
      </c>
      <c r="C447" s="54">
        <v>1595356</v>
      </c>
      <c r="D447" s="54" t="s">
        <v>164</v>
      </c>
      <c r="E447" s="54" t="s">
        <v>126</v>
      </c>
      <c r="F447" s="54" t="s">
        <v>205</v>
      </c>
      <c r="G447" s="54" t="s">
        <v>112</v>
      </c>
      <c r="H447" s="62">
        <v>44998.619444444441</v>
      </c>
      <c r="I447" s="54" t="s">
        <v>180</v>
      </c>
      <c r="J447" s="54" t="s">
        <v>116</v>
      </c>
      <c r="K447" s="54" t="s">
        <v>220</v>
      </c>
      <c r="L447" s="54" t="s">
        <v>221</v>
      </c>
      <c r="M447" s="54" t="s">
        <v>148</v>
      </c>
      <c r="N447" s="54">
        <v>4.5999999999999999E-2</v>
      </c>
      <c r="O447" s="54" t="s">
        <v>149</v>
      </c>
      <c r="P447" s="54" t="b">
        <v>0</v>
      </c>
      <c r="Q447" s="54">
        <v>138261413</v>
      </c>
      <c r="R447" s="54" t="s">
        <v>150</v>
      </c>
      <c r="S447" s="54">
        <v>1E-3</v>
      </c>
      <c r="T447" s="54" t="s">
        <v>184</v>
      </c>
      <c r="U447" s="54">
        <v>2023</v>
      </c>
      <c r="V447" s="54" t="s">
        <v>151</v>
      </c>
      <c r="W447" s="54" t="s">
        <v>222</v>
      </c>
      <c r="X447" s="54" t="s">
        <v>223</v>
      </c>
      <c r="Y447" s="54" t="s">
        <v>155</v>
      </c>
      <c r="Z447" s="54">
        <v>559400</v>
      </c>
      <c r="AA447" s="54">
        <v>142800</v>
      </c>
      <c r="AB447" s="54">
        <v>0.27827943679790101</v>
      </c>
      <c r="AC447" s="60">
        <v>51.162245506364997</v>
      </c>
    </row>
    <row r="448" spans="1:29">
      <c r="A448" s="55" t="s">
        <v>196</v>
      </c>
      <c r="B448" s="56">
        <v>7299</v>
      </c>
      <c r="C448" s="56">
        <v>1790725</v>
      </c>
      <c r="D448" s="56" t="s">
        <v>164</v>
      </c>
      <c r="E448" s="56" t="s">
        <v>126</v>
      </c>
      <c r="F448" s="56" t="s">
        <v>179</v>
      </c>
      <c r="G448" s="56" t="s">
        <v>118</v>
      </c>
      <c r="H448" s="61">
        <v>42075.407638888886</v>
      </c>
      <c r="I448" s="56" t="s">
        <v>180</v>
      </c>
      <c r="J448" s="56" t="s">
        <v>116</v>
      </c>
      <c r="K448" s="56" t="s">
        <v>181</v>
      </c>
      <c r="L448" s="56" t="s">
        <v>182</v>
      </c>
      <c r="M448" s="56" t="s">
        <v>183</v>
      </c>
      <c r="N448" s="56">
        <v>8.9999999999999993E-3</v>
      </c>
      <c r="O448" s="56" t="s">
        <v>149</v>
      </c>
      <c r="P448" s="56" t="b">
        <v>0</v>
      </c>
      <c r="Q448" s="56">
        <v>138261413</v>
      </c>
      <c r="R448" s="56" t="s">
        <v>150</v>
      </c>
      <c r="S448" s="56">
        <v>1E-3</v>
      </c>
      <c r="T448" s="56" t="s">
        <v>184</v>
      </c>
      <c r="U448" s="56">
        <v>2015</v>
      </c>
      <c r="V448" s="56" t="s">
        <v>151</v>
      </c>
      <c r="W448" s="56" t="s">
        <v>197</v>
      </c>
      <c r="X448" s="56" t="s">
        <v>186</v>
      </c>
      <c r="Y448" s="56" t="s">
        <v>155</v>
      </c>
      <c r="Z448" s="56">
        <v>624300</v>
      </c>
      <c r="AA448" s="56">
        <v>306800</v>
      </c>
      <c r="AB448" s="56">
        <v>1.3116346710660201</v>
      </c>
      <c r="AC448" s="59">
        <v>52.6126273253455</v>
      </c>
    </row>
    <row r="449" spans="1:29">
      <c r="A449" s="57" t="s">
        <v>203</v>
      </c>
      <c r="B449" s="54">
        <v>7299</v>
      </c>
      <c r="C449" s="54">
        <v>1868454</v>
      </c>
      <c r="D449" s="54" t="s">
        <v>164</v>
      </c>
      <c r="E449" s="54" t="s">
        <v>126</v>
      </c>
      <c r="F449" s="54" t="s">
        <v>179</v>
      </c>
      <c r="G449" s="54" t="s">
        <v>118</v>
      </c>
      <c r="H449" s="62">
        <v>42836.511111111111</v>
      </c>
      <c r="I449" s="54" t="s">
        <v>180</v>
      </c>
      <c r="J449" s="54" t="s">
        <v>116</v>
      </c>
      <c r="K449" s="54" t="s">
        <v>146</v>
      </c>
      <c r="L449" s="54" t="s">
        <v>147</v>
      </c>
      <c r="M449" s="54" t="s">
        <v>183</v>
      </c>
      <c r="N449" s="54">
        <v>4.9000000000000002E-2</v>
      </c>
      <c r="O449" s="54" t="s">
        <v>149</v>
      </c>
      <c r="P449" s="54" t="b">
        <v>0</v>
      </c>
      <c r="Q449" s="54">
        <v>138261413</v>
      </c>
      <c r="R449" s="54" t="s">
        <v>150</v>
      </c>
      <c r="S449" s="54">
        <v>1E-3</v>
      </c>
      <c r="T449" s="54" t="s">
        <v>184</v>
      </c>
      <c r="U449" s="54">
        <v>2017</v>
      </c>
      <c r="V449" s="54" t="s">
        <v>151</v>
      </c>
      <c r="W449" s="54" t="s">
        <v>204</v>
      </c>
      <c r="X449" s="54" t="s">
        <v>154</v>
      </c>
      <c r="Y449" s="54" t="s">
        <v>155</v>
      </c>
      <c r="Z449" s="54">
        <v>507500</v>
      </c>
      <c r="AA449" s="54">
        <v>299100</v>
      </c>
      <c r="AB449" s="54">
        <v>-0.41497245145673001</v>
      </c>
      <c r="AC449" s="60">
        <v>52.579097446717</v>
      </c>
    </row>
    <row r="450" spans="1:29">
      <c r="A450" s="55" t="s">
        <v>206</v>
      </c>
      <c r="B450" s="56">
        <v>7299</v>
      </c>
      <c r="C450" s="56">
        <v>1984436</v>
      </c>
      <c r="D450" s="56" t="s">
        <v>164</v>
      </c>
      <c r="E450" s="56" t="s">
        <v>126</v>
      </c>
      <c r="F450" s="56" t="s">
        <v>179</v>
      </c>
      <c r="G450" s="56" t="s">
        <v>118</v>
      </c>
      <c r="H450" s="61">
        <v>44362.442361111112</v>
      </c>
      <c r="I450" s="56" t="s">
        <v>180</v>
      </c>
      <c r="J450" s="56" t="s">
        <v>116</v>
      </c>
      <c r="K450" s="56" t="s">
        <v>199</v>
      </c>
      <c r="L450" s="56" t="s">
        <v>200</v>
      </c>
      <c r="M450" s="56" t="s">
        <v>183</v>
      </c>
      <c r="N450" s="56">
        <v>0.03</v>
      </c>
      <c r="O450" s="56" t="s">
        <v>149</v>
      </c>
      <c r="P450" s="56" t="b">
        <v>0</v>
      </c>
      <c r="Q450" s="56">
        <v>138261413</v>
      </c>
      <c r="R450" s="56" t="s">
        <v>150</v>
      </c>
      <c r="S450" s="56">
        <v>1E-3</v>
      </c>
      <c r="T450" s="56" t="s">
        <v>184</v>
      </c>
      <c r="U450" s="56">
        <v>2021</v>
      </c>
      <c r="V450" s="56" t="s">
        <v>151</v>
      </c>
      <c r="W450" s="56" t="s">
        <v>207</v>
      </c>
      <c r="X450" s="56" t="s">
        <v>208</v>
      </c>
      <c r="Y450" s="56" t="s">
        <v>155</v>
      </c>
      <c r="Z450" s="56">
        <v>515935</v>
      </c>
      <c r="AA450" s="56">
        <v>253417</v>
      </c>
      <c r="AB450" s="56">
        <v>-0.30632621725807402</v>
      </c>
      <c r="AC450" s="59">
        <v>52.1668520239771</v>
      </c>
    </row>
    <row r="451" spans="1:29">
      <c r="A451" s="57" t="s">
        <v>187</v>
      </c>
      <c r="B451" s="54">
        <v>7299</v>
      </c>
      <c r="C451" s="54">
        <v>1946926</v>
      </c>
      <c r="D451" s="54" t="s">
        <v>164</v>
      </c>
      <c r="E451" s="54" t="s">
        <v>126</v>
      </c>
      <c r="F451" s="54" t="s">
        <v>179</v>
      </c>
      <c r="G451" s="54" t="s">
        <v>118</v>
      </c>
      <c r="H451" s="62">
        <v>43755.388888888891</v>
      </c>
      <c r="I451" s="54" t="s">
        <v>180</v>
      </c>
      <c r="J451" s="54" t="s">
        <v>116</v>
      </c>
      <c r="K451" s="54" t="s">
        <v>181</v>
      </c>
      <c r="L451" s="54" t="s">
        <v>182</v>
      </c>
      <c r="M451" s="54" t="s">
        <v>183</v>
      </c>
      <c r="N451" s="54">
        <v>1.2E-2</v>
      </c>
      <c r="O451" s="54" t="s">
        <v>149</v>
      </c>
      <c r="P451" s="54" t="b">
        <v>0</v>
      </c>
      <c r="Q451" s="54">
        <v>138261413</v>
      </c>
      <c r="R451" s="54" t="s">
        <v>150</v>
      </c>
      <c r="S451" s="54">
        <v>1E-3</v>
      </c>
      <c r="T451" s="54" t="s">
        <v>184</v>
      </c>
      <c r="U451" s="54">
        <v>2019</v>
      </c>
      <c r="V451" s="54" t="s">
        <v>151</v>
      </c>
      <c r="W451" s="54" t="s">
        <v>188</v>
      </c>
      <c r="X451" s="54" t="s">
        <v>189</v>
      </c>
      <c r="Y451" s="54" t="s">
        <v>155</v>
      </c>
      <c r="Z451" s="54">
        <v>636400</v>
      </c>
      <c r="AA451" s="54">
        <v>291600</v>
      </c>
      <c r="AB451" s="54">
        <v>1.4791973795069699</v>
      </c>
      <c r="AC451" s="60">
        <v>52.471107816141703</v>
      </c>
    </row>
    <row r="452" spans="1:29">
      <c r="A452" s="55" t="s">
        <v>190</v>
      </c>
      <c r="B452" s="56">
        <v>7299</v>
      </c>
      <c r="C452" s="56">
        <v>4688151</v>
      </c>
      <c r="D452" s="56" t="s">
        <v>164</v>
      </c>
      <c r="E452" s="56" t="s">
        <v>126</v>
      </c>
      <c r="F452" s="56" t="s">
        <v>179</v>
      </c>
      <c r="G452" s="56" t="s">
        <v>118</v>
      </c>
      <c r="H452" s="61">
        <v>43011.583333333336</v>
      </c>
      <c r="I452" s="56" t="s">
        <v>191</v>
      </c>
      <c r="J452" s="56" t="s">
        <v>119</v>
      </c>
      <c r="K452" s="56" t="s">
        <v>192</v>
      </c>
      <c r="L452" s="56" t="s">
        <v>193</v>
      </c>
      <c r="M452" s="56" t="s">
        <v>183</v>
      </c>
      <c r="N452" s="56">
        <v>3.2000000000000002E-3</v>
      </c>
      <c r="O452" s="56" t="s">
        <v>149</v>
      </c>
      <c r="P452" s="56" t="b">
        <v>0</v>
      </c>
      <c r="Q452" s="56">
        <v>138261413</v>
      </c>
      <c r="R452" s="56" t="s">
        <v>150</v>
      </c>
      <c r="S452" s="56">
        <v>1E-3</v>
      </c>
      <c r="T452" s="56" t="s">
        <v>184</v>
      </c>
      <c r="U452" s="56">
        <v>2017</v>
      </c>
      <c r="V452" s="56" t="s">
        <v>151</v>
      </c>
      <c r="W452" s="56" t="s">
        <v>194</v>
      </c>
      <c r="X452" s="56" t="s">
        <v>195</v>
      </c>
      <c r="Y452" s="56" t="s">
        <v>155</v>
      </c>
      <c r="Z452" s="56">
        <v>357000</v>
      </c>
      <c r="AA452" s="56">
        <v>237460</v>
      </c>
      <c r="AB452" s="56">
        <v>-2.62823009845419</v>
      </c>
      <c r="AC452" s="59">
        <v>52.033868710239098</v>
      </c>
    </row>
    <row r="453" spans="1:29">
      <c r="A453" s="57" t="s">
        <v>206</v>
      </c>
      <c r="B453" s="54">
        <v>7299</v>
      </c>
      <c r="C453" s="54">
        <v>1956690</v>
      </c>
      <c r="D453" s="54" t="s">
        <v>164</v>
      </c>
      <c r="E453" s="54" t="s">
        <v>126</v>
      </c>
      <c r="F453" s="54" t="s">
        <v>179</v>
      </c>
      <c r="G453" s="54" t="s">
        <v>118</v>
      </c>
      <c r="H453" s="62">
        <v>43859.70416666667</v>
      </c>
      <c r="I453" s="54" t="s">
        <v>180</v>
      </c>
      <c r="J453" s="54" t="s">
        <v>116</v>
      </c>
      <c r="K453" s="54" t="s">
        <v>199</v>
      </c>
      <c r="L453" s="54" t="s">
        <v>200</v>
      </c>
      <c r="M453" s="54" t="s">
        <v>183</v>
      </c>
      <c r="N453" s="54">
        <v>1.4E-2</v>
      </c>
      <c r="O453" s="54" t="s">
        <v>149</v>
      </c>
      <c r="P453" s="54" t="b">
        <v>0</v>
      </c>
      <c r="Q453" s="54">
        <v>138261413</v>
      </c>
      <c r="R453" s="54" t="s">
        <v>150</v>
      </c>
      <c r="S453" s="54">
        <v>1E-3</v>
      </c>
      <c r="T453" s="54" t="s">
        <v>184</v>
      </c>
      <c r="U453" s="54">
        <v>2020</v>
      </c>
      <c r="V453" s="54" t="s">
        <v>151</v>
      </c>
      <c r="W453" s="54" t="s">
        <v>207</v>
      </c>
      <c r="X453" s="54" t="s">
        <v>208</v>
      </c>
      <c r="Y453" s="54" t="s">
        <v>155</v>
      </c>
      <c r="Z453" s="54">
        <v>515935</v>
      </c>
      <c r="AA453" s="54">
        <v>253417</v>
      </c>
      <c r="AB453" s="54">
        <v>-0.30632621725807402</v>
      </c>
      <c r="AC453" s="60">
        <v>52.1668520239771</v>
      </c>
    </row>
    <row r="454" spans="1:29">
      <c r="A454" s="55" t="s">
        <v>206</v>
      </c>
      <c r="B454" s="56">
        <v>7299</v>
      </c>
      <c r="C454" s="56">
        <v>2044577</v>
      </c>
      <c r="D454" s="56" t="s">
        <v>164</v>
      </c>
      <c r="E454" s="56" t="s">
        <v>126</v>
      </c>
      <c r="F454" s="56" t="s">
        <v>179</v>
      </c>
      <c r="G454" s="56" t="s">
        <v>118</v>
      </c>
      <c r="H454" s="61">
        <v>45141.533333333333</v>
      </c>
      <c r="I454" s="56" t="s">
        <v>180</v>
      </c>
      <c r="J454" s="56" t="s">
        <v>116</v>
      </c>
      <c r="K454" s="56" t="s">
        <v>199</v>
      </c>
      <c r="L454" s="56" t="s">
        <v>200</v>
      </c>
      <c r="M454" s="56" t="s">
        <v>183</v>
      </c>
      <c r="N454" s="56">
        <v>3.4000000000000002E-2</v>
      </c>
      <c r="O454" s="56" t="s">
        <v>149</v>
      </c>
      <c r="P454" s="56" t="b">
        <v>0</v>
      </c>
      <c r="Q454" s="56">
        <v>138261413</v>
      </c>
      <c r="R454" s="56" t="s">
        <v>150</v>
      </c>
      <c r="S454" s="56">
        <v>1E-3</v>
      </c>
      <c r="T454" s="56" t="s">
        <v>184</v>
      </c>
      <c r="U454" s="56">
        <v>2023</v>
      </c>
      <c r="V454" s="56" t="s">
        <v>151</v>
      </c>
      <c r="W454" s="56" t="s">
        <v>207</v>
      </c>
      <c r="X454" s="56" t="s">
        <v>208</v>
      </c>
      <c r="Y454" s="56" t="s">
        <v>155</v>
      </c>
      <c r="Z454" s="56">
        <v>515935</v>
      </c>
      <c r="AA454" s="56">
        <v>253417</v>
      </c>
      <c r="AB454" s="56">
        <v>-0.30632621725807402</v>
      </c>
      <c r="AC454" s="59">
        <v>52.1668520239771</v>
      </c>
    </row>
    <row r="455" spans="1:29">
      <c r="A455" s="57" t="s">
        <v>178</v>
      </c>
      <c r="B455" s="54">
        <v>7299</v>
      </c>
      <c r="C455" s="54">
        <v>1841607</v>
      </c>
      <c r="D455" s="54" t="s">
        <v>164</v>
      </c>
      <c r="E455" s="54" t="s">
        <v>126</v>
      </c>
      <c r="F455" s="54" t="s">
        <v>179</v>
      </c>
      <c r="G455" s="54" t="s">
        <v>118</v>
      </c>
      <c r="H455" s="62">
        <v>42593.414583333331</v>
      </c>
      <c r="I455" s="54" t="s">
        <v>180</v>
      </c>
      <c r="J455" s="54" t="s">
        <v>116</v>
      </c>
      <c r="K455" s="54" t="s">
        <v>181</v>
      </c>
      <c r="L455" s="54" t="s">
        <v>182</v>
      </c>
      <c r="M455" s="54" t="s">
        <v>183</v>
      </c>
      <c r="N455" s="54">
        <v>1.6E-2</v>
      </c>
      <c r="O455" s="54" t="s">
        <v>149</v>
      </c>
      <c r="P455" s="54" t="b">
        <v>0</v>
      </c>
      <c r="Q455" s="54">
        <v>138261413</v>
      </c>
      <c r="R455" s="54" t="s">
        <v>150</v>
      </c>
      <c r="S455" s="54">
        <v>1E-3</v>
      </c>
      <c r="T455" s="54" t="s">
        <v>184</v>
      </c>
      <c r="U455" s="54">
        <v>2016</v>
      </c>
      <c r="V455" s="54" t="s">
        <v>151</v>
      </c>
      <c r="W455" s="54" t="s">
        <v>185</v>
      </c>
      <c r="X455" s="54" t="s">
        <v>186</v>
      </c>
      <c r="Y455" s="54" t="s">
        <v>155</v>
      </c>
      <c r="Z455" s="54">
        <v>620600</v>
      </c>
      <c r="AA455" s="54">
        <v>309500</v>
      </c>
      <c r="AB455" s="54">
        <v>1.2588812496391699</v>
      </c>
      <c r="AC455" s="60">
        <v>52.638374352215699</v>
      </c>
    </row>
    <row r="456" spans="1:29">
      <c r="A456" s="55" t="s">
        <v>187</v>
      </c>
      <c r="B456" s="56">
        <v>7299</v>
      </c>
      <c r="C456" s="56">
        <v>1918183</v>
      </c>
      <c r="D456" s="56" t="s">
        <v>164</v>
      </c>
      <c r="E456" s="56" t="s">
        <v>126</v>
      </c>
      <c r="F456" s="56" t="s">
        <v>179</v>
      </c>
      <c r="G456" s="56" t="s">
        <v>118</v>
      </c>
      <c r="H456" s="61">
        <v>43419.333333333336</v>
      </c>
      <c r="I456" s="56" t="s">
        <v>180</v>
      </c>
      <c r="J456" s="56" t="s">
        <v>116</v>
      </c>
      <c r="K456" s="56" t="s">
        <v>181</v>
      </c>
      <c r="L456" s="56" t="s">
        <v>182</v>
      </c>
      <c r="M456" s="56" t="s">
        <v>183</v>
      </c>
      <c r="N456" s="56">
        <v>1.6E-2</v>
      </c>
      <c r="O456" s="56" t="s">
        <v>149</v>
      </c>
      <c r="P456" s="56" t="b">
        <v>0</v>
      </c>
      <c r="Q456" s="56">
        <v>138261413</v>
      </c>
      <c r="R456" s="56" t="s">
        <v>150</v>
      </c>
      <c r="S456" s="56">
        <v>1E-3</v>
      </c>
      <c r="T456" s="56" t="s">
        <v>184</v>
      </c>
      <c r="U456" s="56">
        <v>2018</v>
      </c>
      <c r="V456" s="56" t="s">
        <v>151</v>
      </c>
      <c r="W456" s="56" t="s">
        <v>188</v>
      </c>
      <c r="X456" s="56" t="s">
        <v>189</v>
      </c>
      <c r="Y456" s="56" t="s">
        <v>155</v>
      </c>
      <c r="Z456" s="56">
        <v>636400</v>
      </c>
      <c r="AA456" s="56">
        <v>291600</v>
      </c>
      <c r="AB456" s="56">
        <v>1.4791973795069699</v>
      </c>
      <c r="AC456" s="59">
        <v>52.471107816141703</v>
      </c>
    </row>
    <row r="457" spans="1:29">
      <c r="A457" s="57" t="s">
        <v>334</v>
      </c>
      <c r="B457" s="54">
        <v>7299</v>
      </c>
      <c r="C457" s="54">
        <v>4743231</v>
      </c>
      <c r="D457" s="54" t="s">
        <v>164</v>
      </c>
      <c r="E457" s="54" t="s">
        <v>126</v>
      </c>
      <c r="F457" s="54" t="s">
        <v>205</v>
      </c>
      <c r="G457" s="54" t="s">
        <v>112</v>
      </c>
      <c r="H457" s="62">
        <v>43790.431944444441</v>
      </c>
      <c r="I457" s="54" t="s">
        <v>180</v>
      </c>
      <c r="J457" s="54" t="s">
        <v>116</v>
      </c>
      <c r="K457" s="54" t="s">
        <v>192</v>
      </c>
      <c r="L457" s="54" t="s">
        <v>193</v>
      </c>
      <c r="M457" s="54" t="s">
        <v>183</v>
      </c>
      <c r="N457" s="54">
        <v>9.4000000000000004E-3</v>
      </c>
      <c r="O457" s="54" t="s">
        <v>149</v>
      </c>
      <c r="P457" s="54" t="b">
        <v>0</v>
      </c>
      <c r="Q457" s="54">
        <v>138261413</v>
      </c>
      <c r="R457" s="54" t="s">
        <v>150</v>
      </c>
      <c r="S457" s="54">
        <v>1E-3</v>
      </c>
      <c r="T457" s="54" t="s">
        <v>184</v>
      </c>
      <c r="U457" s="54">
        <v>2019</v>
      </c>
      <c r="V457" s="54" t="s">
        <v>151</v>
      </c>
      <c r="W457" s="54" t="s">
        <v>335</v>
      </c>
      <c r="X457" s="54" t="s">
        <v>281</v>
      </c>
      <c r="Y457" s="54" t="s">
        <v>155</v>
      </c>
      <c r="Z457" s="54">
        <v>403350</v>
      </c>
      <c r="AA457" s="54">
        <v>245150</v>
      </c>
      <c r="AB457" s="54">
        <v>-1.9525037440050701</v>
      </c>
      <c r="AC457" s="60">
        <v>52.104672977586198</v>
      </c>
    </row>
    <row r="458" spans="1:29">
      <c r="A458" s="55" t="s">
        <v>178</v>
      </c>
      <c r="B458" s="56">
        <v>7299</v>
      </c>
      <c r="C458" s="56">
        <v>1812383</v>
      </c>
      <c r="D458" s="56" t="s">
        <v>164</v>
      </c>
      <c r="E458" s="56" t="s">
        <v>126</v>
      </c>
      <c r="F458" s="56" t="s">
        <v>179</v>
      </c>
      <c r="G458" s="56" t="s">
        <v>118</v>
      </c>
      <c r="H458" s="61">
        <v>42292.527777777781</v>
      </c>
      <c r="I458" s="56" t="s">
        <v>180</v>
      </c>
      <c r="J458" s="56" t="s">
        <v>116</v>
      </c>
      <c r="K458" s="56" t="s">
        <v>181</v>
      </c>
      <c r="L458" s="56" t="s">
        <v>182</v>
      </c>
      <c r="M458" s="56" t="s">
        <v>183</v>
      </c>
      <c r="N458" s="56">
        <v>0.01</v>
      </c>
      <c r="O458" s="56" t="s">
        <v>149</v>
      </c>
      <c r="P458" s="56" t="b">
        <v>0</v>
      </c>
      <c r="Q458" s="56">
        <v>138261413</v>
      </c>
      <c r="R458" s="56" t="s">
        <v>150</v>
      </c>
      <c r="S458" s="56">
        <v>1E-3</v>
      </c>
      <c r="T458" s="56" t="s">
        <v>184</v>
      </c>
      <c r="U458" s="56">
        <v>2015</v>
      </c>
      <c r="V458" s="56" t="s">
        <v>151</v>
      </c>
      <c r="W458" s="56" t="s">
        <v>185</v>
      </c>
      <c r="X458" s="56" t="s">
        <v>186</v>
      </c>
      <c r="Y458" s="56" t="s">
        <v>155</v>
      </c>
      <c r="Z458" s="56">
        <v>620600</v>
      </c>
      <c r="AA458" s="56">
        <v>309500</v>
      </c>
      <c r="AB458" s="56">
        <v>1.2588812496391699</v>
      </c>
      <c r="AC458" s="59">
        <v>52.638374352215699</v>
      </c>
    </row>
    <row r="459" spans="1:29">
      <c r="A459" s="57" t="s">
        <v>247</v>
      </c>
      <c r="B459" s="54">
        <v>7299</v>
      </c>
      <c r="C459" s="54">
        <v>1519050</v>
      </c>
      <c r="D459" s="54" t="s">
        <v>164</v>
      </c>
      <c r="E459" s="54" t="s">
        <v>126</v>
      </c>
      <c r="F459" s="54" t="s">
        <v>205</v>
      </c>
      <c r="G459" s="54" t="s">
        <v>112</v>
      </c>
      <c r="H459" s="62">
        <v>43899.597222222219</v>
      </c>
      <c r="I459" s="54" t="s">
        <v>180</v>
      </c>
      <c r="J459" s="54" t="s">
        <v>116</v>
      </c>
      <c r="K459" s="54" t="s">
        <v>228</v>
      </c>
      <c r="L459" s="54" t="s">
        <v>229</v>
      </c>
      <c r="M459" s="54" t="s">
        <v>183</v>
      </c>
      <c r="N459" s="54">
        <v>3.3E-3</v>
      </c>
      <c r="O459" s="54" t="s">
        <v>149</v>
      </c>
      <c r="P459" s="54" t="b">
        <v>0</v>
      </c>
      <c r="Q459" s="54">
        <v>138261413</v>
      </c>
      <c r="R459" s="54" t="s">
        <v>150</v>
      </c>
      <c r="S459" s="54">
        <v>1E-3</v>
      </c>
      <c r="T459" s="54" t="s">
        <v>184</v>
      </c>
      <c r="U459" s="54">
        <v>2020</v>
      </c>
      <c r="V459" s="54" t="s">
        <v>151</v>
      </c>
      <c r="W459" s="54" t="s">
        <v>248</v>
      </c>
      <c r="X459" s="54" t="s">
        <v>249</v>
      </c>
      <c r="Y459" s="54" t="s">
        <v>155</v>
      </c>
      <c r="Z459" s="54">
        <v>435499</v>
      </c>
      <c r="AA459" s="54">
        <v>117847</v>
      </c>
      <c r="AB459" s="54">
        <v>-1.4959290530529701</v>
      </c>
      <c r="AC459" s="60">
        <v>50.958961874929102</v>
      </c>
    </row>
    <row r="460" spans="1:29">
      <c r="A460" s="55" t="s">
        <v>206</v>
      </c>
      <c r="B460" s="56">
        <v>7299</v>
      </c>
      <c r="C460" s="56">
        <v>2001295</v>
      </c>
      <c r="D460" s="56" t="s">
        <v>164</v>
      </c>
      <c r="E460" s="56" t="s">
        <v>126</v>
      </c>
      <c r="F460" s="56" t="s">
        <v>179</v>
      </c>
      <c r="G460" s="56" t="s">
        <v>118</v>
      </c>
      <c r="H460" s="61">
        <v>44587.560416666667</v>
      </c>
      <c r="I460" s="56" t="s">
        <v>180</v>
      </c>
      <c r="J460" s="56" t="s">
        <v>116</v>
      </c>
      <c r="K460" s="56" t="s">
        <v>199</v>
      </c>
      <c r="L460" s="56" t="s">
        <v>200</v>
      </c>
      <c r="M460" s="56" t="s">
        <v>148</v>
      </c>
      <c r="N460" s="56">
        <v>0.03</v>
      </c>
      <c r="O460" s="56" t="s">
        <v>149</v>
      </c>
      <c r="P460" s="56" t="b">
        <v>0</v>
      </c>
      <c r="Q460" s="56">
        <v>138261413</v>
      </c>
      <c r="R460" s="56" t="s">
        <v>150</v>
      </c>
      <c r="S460" s="56">
        <v>1E-3</v>
      </c>
      <c r="T460" s="56" t="s">
        <v>184</v>
      </c>
      <c r="U460" s="56">
        <v>2022</v>
      </c>
      <c r="V460" s="56" t="s">
        <v>151</v>
      </c>
      <c r="W460" s="56" t="s">
        <v>207</v>
      </c>
      <c r="X460" s="56" t="s">
        <v>208</v>
      </c>
      <c r="Y460" s="56" t="s">
        <v>155</v>
      </c>
      <c r="Z460" s="56">
        <v>515935</v>
      </c>
      <c r="AA460" s="56">
        <v>253417</v>
      </c>
      <c r="AB460" s="56">
        <v>-0.30632621725807402</v>
      </c>
      <c r="AC460" s="59">
        <v>52.1668520239771</v>
      </c>
    </row>
    <row r="461" spans="1:29">
      <c r="A461" s="57" t="s">
        <v>178</v>
      </c>
      <c r="B461" s="54">
        <v>7299</v>
      </c>
      <c r="C461" s="54">
        <v>1995441</v>
      </c>
      <c r="D461" s="54" t="s">
        <v>164</v>
      </c>
      <c r="E461" s="54" t="s">
        <v>126</v>
      </c>
      <c r="F461" s="54" t="s">
        <v>179</v>
      </c>
      <c r="G461" s="54" t="s">
        <v>118</v>
      </c>
      <c r="H461" s="62">
        <v>44505.623611111114</v>
      </c>
      <c r="I461" s="54" t="s">
        <v>180</v>
      </c>
      <c r="J461" s="54" t="s">
        <v>116</v>
      </c>
      <c r="K461" s="54" t="s">
        <v>181</v>
      </c>
      <c r="L461" s="54" t="s">
        <v>182</v>
      </c>
      <c r="M461" s="54" t="s">
        <v>183</v>
      </c>
      <c r="N461" s="54">
        <v>6.0000000000000001E-3</v>
      </c>
      <c r="O461" s="54" t="s">
        <v>149</v>
      </c>
      <c r="P461" s="54" t="b">
        <v>0</v>
      </c>
      <c r="Q461" s="54">
        <v>138261413</v>
      </c>
      <c r="R461" s="54" t="s">
        <v>150</v>
      </c>
      <c r="S461" s="54">
        <v>1E-3</v>
      </c>
      <c r="T461" s="54" t="s">
        <v>184</v>
      </c>
      <c r="U461" s="54">
        <v>2021</v>
      </c>
      <c r="V461" s="54" t="s">
        <v>151</v>
      </c>
      <c r="W461" s="54" t="s">
        <v>185</v>
      </c>
      <c r="X461" s="54" t="s">
        <v>186</v>
      </c>
      <c r="Y461" s="54" t="s">
        <v>155</v>
      </c>
      <c r="Z461" s="54">
        <v>620600</v>
      </c>
      <c r="AA461" s="54">
        <v>309500</v>
      </c>
      <c r="AB461" s="54">
        <v>1.2588812496391699</v>
      </c>
      <c r="AC461" s="60">
        <v>52.638374352215699</v>
      </c>
    </row>
    <row r="462" spans="1:29">
      <c r="A462" s="55" t="s">
        <v>224</v>
      </c>
      <c r="B462" s="56">
        <v>7299</v>
      </c>
      <c r="C462" s="56">
        <v>1955763</v>
      </c>
      <c r="D462" s="56" t="s">
        <v>164</v>
      </c>
      <c r="E462" s="56" t="s">
        <v>126</v>
      </c>
      <c r="F462" s="56" t="s">
        <v>179</v>
      </c>
      <c r="G462" s="56" t="s">
        <v>118</v>
      </c>
      <c r="H462" s="61">
        <v>43853.392361111109</v>
      </c>
      <c r="I462" s="56" t="s">
        <v>180</v>
      </c>
      <c r="J462" s="56" t="s">
        <v>116</v>
      </c>
      <c r="K462" s="56" t="s">
        <v>146</v>
      </c>
      <c r="L462" s="56" t="s">
        <v>147</v>
      </c>
      <c r="M462" s="56" t="s">
        <v>183</v>
      </c>
      <c r="N462" s="56">
        <v>2.3E-3</v>
      </c>
      <c r="O462" s="56" t="s">
        <v>149</v>
      </c>
      <c r="P462" s="56" t="b">
        <v>0</v>
      </c>
      <c r="Q462" s="56">
        <v>138261413</v>
      </c>
      <c r="R462" s="56" t="s">
        <v>150</v>
      </c>
      <c r="S462" s="56">
        <v>1E-3</v>
      </c>
      <c r="T462" s="56" t="s">
        <v>184</v>
      </c>
      <c r="U462" s="56">
        <v>2020</v>
      </c>
      <c r="V462" s="56" t="s">
        <v>151</v>
      </c>
      <c r="W462" s="56" t="s">
        <v>225</v>
      </c>
      <c r="X462" s="56" t="s">
        <v>226</v>
      </c>
      <c r="Y462" s="56" t="s">
        <v>155</v>
      </c>
      <c r="Z462" s="56">
        <v>500098</v>
      </c>
      <c r="AA462" s="56">
        <v>402866</v>
      </c>
      <c r="AB462" s="56">
        <v>-0.49196935841400102</v>
      </c>
      <c r="AC462" s="59">
        <v>53.512954618294103</v>
      </c>
    </row>
    <row r="463" spans="1:29">
      <c r="A463" s="57" t="s">
        <v>241</v>
      </c>
      <c r="B463" s="54">
        <v>7299</v>
      </c>
      <c r="C463" s="54">
        <v>1672976</v>
      </c>
      <c r="D463" s="54" t="s">
        <v>164</v>
      </c>
      <c r="E463" s="54" t="s">
        <v>126</v>
      </c>
      <c r="F463" s="54" t="s">
        <v>179</v>
      </c>
      <c r="G463" s="54" t="s">
        <v>118</v>
      </c>
      <c r="H463" s="62">
        <v>44264.529166666667</v>
      </c>
      <c r="I463" s="54" t="s">
        <v>180</v>
      </c>
      <c r="J463" s="54" t="s">
        <v>116</v>
      </c>
      <c r="K463" s="54" t="s">
        <v>165</v>
      </c>
      <c r="L463" s="54" t="s">
        <v>166</v>
      </c>
      <c r="M463" s="54" t="s">
        <v>183</v>
      </c>
      <c r="N463" s="54">
        <v>2.5999999999999999E-3</v>
      </c>
      <c r="O463" s="54" t="s">
        <v>149</v>
      </c>
      <c r="P463" s="54" t="b">
        <v>0</v>
      </c>
      <c r="Q463" s="54">
        <v>138261413</v>
      </c>
      <c r="R463" s="54" t="s">
        <v>150</v>
      </c>
      <c r="S463" s="54">
        <v>1E-3</v>
      </c>
      <c r="T463" s="54" t="s">
        <v>184</v>
      </c>
      <c r="U463" s="54">
        <v>2021</v>
      </c>
      <c r="V463" s="54" t="s">
        <v>151</v>
      </c>
      <c r="W463" s="54" t="s">
        <v>242</v>
      </c>
      <c r="X463" s="54" t="s">
        <v>243</v>
      </c>
      <c r="Y463" s="54" t="s">
        <v>155</v>
      </c>
      <c r="Z463" s="54">
        <v>456840</v>
      </c>
      <c r="AA463" s="54">
        <v>455364</v>
      </c>
      <c r="AB463" s="54">
        <v>-1.13455725358881</v>
      </c>
      <c r="AC463" s="60">
        <v>53.991201424557502</v>
      </c>
    </row>
    <row r="464" spans="1:29">
      <c r="A464" s="55" t="s">
        <v>241</v>
      </c>
      <c r="B464" s="56">
        <v>7299</v>
      </c>
      <c r="C464" s="56">
        <v>1620331</v>
      </c>
      <c r="D464" s="56" t="s">
        <v>164</v>
      </c>
      <c r="E464" s="56" t="s">
        <v>126</v>
      </c>
      <c r="F464" s="56" t="s">
        <v>179</v>
      </c>
      <c r="G464" s="56" t="s">
        <v>118</v>
      </c>
      <c r="H464" s="61">
        <v>43384.491666666669</v>
      </c>
      <c r="I464" s="56" t="s">
        <v>180</v>
      </c>
      <c r="J464" s="56" t="s">
        <v>116</v>
      </c>
      <c r="K464" s="56" t="s">
        <v>165</v>
      </c>
      <c r="L464" s="56" t="s">
        <v>166</v>
      </c>
      <c r="M464" s="56" t="s">
        <v>183</v>
      </c>
      <c r="N464" s="56">
        <v>6.0000000000000001E-3</v>
      </c>
      <c r="O464" s="56" t="s">
        <v>149</v>
      </c>
      <c r="P464" s="56" t="b">
        <v>0</v>
      </c>
      <c r="Q464" s="56">
        <v>138261413</v>
      </c>
      <c r="R464" s="56" t="s">
        <v>150</v>
      </c>
      <c r="S464" s="56">
        <v>1E-3</v>
      </c>
      <c r="T464" s="56" t="s">
        <v>184</v>
      </c>
      <c r="U464" s="56">
        <v>2018</v>
      </c>
      <c r="V464" s="56" t="s">
        <v>151</v>
      </c>
      <c r="W464" s="56" t="s">
        <v>242</v>
      </c>
      <c r="X464" s="56" t="s">
        <v>243</v>
      </c>
      <c r="Y464" s="56" t="s">
        <v>155</v>
      </c>
      <c r="Z464" s="56">
        <v>456840</v>
      </c>
      <c r="AA464" s="56">
        <v>455364</v>
      </c>
      <c r="AB464" s="56">
        <v>-1.13455725358881</v>
      </c>
      <c r="AC464" s="59">
        <v>53.991201424557502</v>
      </c>
    </row>
    <row r="465" spans="1:29">
      <c r="A465" s="57" t="s">
        <v>273</v>
      </c>
      <c r="B465" s="54">
        <v>7299</v>
      </c>
      <c r="C465" s="54">
        <v>2013647</v>
      </c>
      <c r="D465" s="54" t="s">
        <v>164</v>
      </c>
      <c r="E465" s="54" t="s">
        <v>126</v>
      </c>
      <c r="F465" s="54" t="s">
        <v>236</v>
      </c>
      <c r="G465" s="54" t="s">
        <v>115</v>
      </c>
      <c r="H465" s="62">
        <v>44746.536805555559</v>
      </c>
      <c r="I465" s="54" t="s">
        <v>180</v>
      </c>
      <c r="J465" s="54" t="s">
        <v>116</v>
      </c>
      <c r="K465" s="54" t="s">
        <v>146</v>
      </c>
      <c r="L465" s="54" t="s">
        <v>147</v>
      </c>
      <c r="M465" s="54" t="s">
        <v>183</v>
      </c>
      <c r="N465" s="54">
        <v>3.1E-2</v>
      </c>
      <c r="O465" s="54" t="s">
        <v>149</v>
      </c>
      <c r="P465" s="54" t="b">
        <v>0</v>
      </c>
      <c r="Q465" s="54">
        <v>138261413</v>
      </c>
      <c r="R465" s="54" t="s">
        <v>150</v>
      </c>
      <c r="S465" s="54">
        <v>1E-3</v>
      </c>
      <c r="T465" s="54" t="s">
        <v>184</v>
      </c>
      <c r="U465" s="54">
        <v>2022</v>
      </c>
      <c r="V465" s="54" t="s">
        <v>151</v>
      </c>
      <c r="W465" s="54" t="s">
        <v>274</v>
      </c>
      <c r="X465" s="54" t="s">
        <v>275</v>
      </c>
      <c r="Y465" s="54" t="s">
        <v>155</v>
      </c>
      <c r="Z465" s="54">
        <v>501547</v>
      </c>
      <c r="AA465" s="54">
        <v>370926</v>
      </c>
      <c r="AB465" s="54">
        <v>-0.48037495542409397</v>
      </c>
      <c r="AC465" s="60">
        <v>53.225682809836599</v>
      </c>
    </row>
    <row r="466" spans="1:29">
      <c r="A466" s="55" t="s">
        <v>178</v>
      </c>
      <c r="B466" s="56">
        <v>7299</v>
      </c>
      <c r="C466" s="56">
        <v>1781953</v>
      </c>
      <c r="D466" s="56" t="s">
        <v>164</v>
      </c>
      <c r="E466" s="56" t="s">
        <v>126</v>
      </c>
      <c r="F466" s="56" t="s">
        <v>179</v>
      </c>
      <c r="G466" s="56" t="s">
        <v>118</v>
      </c>
      <c r="H466" s="61">
        <v>41988.631944444445</v>
      </c>
      <c r="I466" s="56" t="s">
        <v>180</v>
      </c>
      <c r="J466" s="56" t="s">
        <v>116</v>
      </c>
      <c r="K466" s="56" t="s">
        <v>181</v>
      </c>
      <c r="L466" s="56" t="s">
        <v>182</v>
      </c>
      <c r="M466" s="56" t="s">
        <v>183</v>
      </c>
      <c r="N466" s="56">
        <v>8.0000000000000002E-3</v>
      </c>
      <c r="O466" s="56" t="s">
        <v>149</v>
      </c>
      <c r="P466" s="56" t="b">
        <v>0</v>
      </c>
      <c r="Q466" s="56">
        <v>138261413</v>
      </c>
      <c r="R466" s="56" t="s">
        <v>150</v>
      </c>
      <c r="S466" s="56">
        <v>1E-3</v>
      </c>
      <c r="T466" s="56" t="s">
        <v>184</v>
      </c>
      <c r="U466" s="56">
        <v>2014</v>
      </c>
      <c r="V466" s="56" t="s">
        <v>151</v>
      </c>
      <c r="W466" s="56" t="s">
        <v>185</v>
      </c>
      <c r="X466" s="56" t="s">
        <v>186</v>
      </c>
      <c r="Y466" s="56" t="s">
        <v>155</v>
      </c>
      <c r="Z466" s="56">
        <v>620600</v>
      </c>
      <c r="AA466" s="56">
        <v>309500</v>
      </c>
      <c r="AB466" s="56">
        <v>1.2588812496391699</v>
      </c>
      <c r="AC466" s="59">
        <v>52.638374352215699</v>
      </c>
    </row>
    <row r="467" spans="1:29">
      <c r="A467" s="57" t="s">
        <v>198</v>
      </c>
      <c r="B467" s="54">
        <v>7299</v>
      </c>
      <c r="C467" s="54">
        <v>1978714</v>
      </c>
      <c r="D467" s="54" t="s">
        <v>164</v>
      </c>
      <c r="E467" s="54" t="s">
        <v>126</v>
      </c>
      <c r="F467" s="54" t="s">
        <v>179</v>
      </c>
      <c r="G467" s="54" t="s">
        <v>118</v>
      </c>
      <c r="H467" s="62">
        <v>44278.308333333334</v>
      </c>
      <c r="I467" s="54" t="s">
        <v>180</v>
      </c>
      <c r="J467" s="54" t="s">
        <v>116</v>
      </c>
      <c r="K467" s="54" t="s">
        <v>199</v>
      </c>
      <c r="L467" s="54" t="s">
        <v>200</v>
      </c>
      <c r="M467" s="54" t="s">
        <v>183</v>
      </c>
      <c r="N467" s="54">
        <v>0.04</v>
      </c>
      <c r="O467" s="54" t="s">
        <v>149</v>
      </c>
      <c r="P467" s="54" t="b">
        <v>0</v>
      </c>
      <c r="Q467" s="54">
        <v>138261413</v>
      </c>
      <c r="R467" s="54" t="s">
        <v>150</v>
      </c>
      <c r="S467" s="54">
        <v>1E-3</v>
      </c>
      <c r="T467" s="54" t="s">
        <v>184</v>
      </c>
      <c r="U467" s="54">
        <v>2021</v>
      </c>
      <c r="V467" s="54" t="s">
        <v>151</v>
      </c>
      <c r="W467" s="54" t="s">
        <v>201</v>
      </c>
      <c r="X467" s="54" t="s">
        <v>202</v>
      </c>
      <c r="Y467" s="54" t="s">
        <v>155</v>
      </c>
      <c r="Z467" s="54">
        <v>516100</v>
      </c>
      <c r="AA467" s="54">
        <v>253300</v>
      </c>
      <c r="AB467" s="54">
        <v>-0.30395486908298303</v>
      </c>
      <c r="AC467" s="60">
        <v>52.1657659569386</v>
      </c>
    </row>
    <row r="468" spans="1:29">
      <c r="A468" s="55" t="s">
        <v>224</v>
      </c>
      <c r="B468" s="56">
        <v>7299</v>
      </c>
      <c r="C468" s="56">
        <v>1907121</v>
      </c>
      <c r="D468" s="56" t="s">
        <v>164</v>
      </c>
      <c r="E468" s="56" t="s">
        <v>126</v>
      </c>
      <c r="F468" s="56" t="s">
        <v>179</v>
      </c>
      <c r="G468" s="56" t="s">
        <v>118</v>
      </c>
      <c r="H468" s="61">
        <v>43292.543055555558</v>
      </c>
      <c r="I468" s="56" t="s">
        <v>180</v>
      </c>
      <c r="J468" s="56" t="s">
        <v>116</v>
      </c>
      <c r="K468" s="56" t="s">
        <v>146</v>
      </c>
      <c r="L468" s="56" t="s">
        <v>147</v>
      </c>
      <c r="M468" s="56" t="s">
        <v>183</v>
      </c>
      <c r="N468" s="56">
        <v>1.2E-2</v>
      </c>
      <c r="O468" s="56" t="s">
        <v>149</v>
      </c>
      <c r="P468" s="56" t="b">
        <v>0</v>
      </c>
      <c r="Q468" s="56">
        <v>138261413</v>
      </c>
      <c r="R468" s="56" t="s">
        <v>150</v>
      </c>
      <c r="S468" s="56">
        <v>1E-3</v>
      </c>
      <c r="T468" s="56" t="s">
        <v>184</v>
      </c>
      <c r="U468" s="56">
        <v>2018</v>
      </c>
      <c r="V468" s="56" t="s">
        <v>151</v>
      </c>
      <c r="W468" s="56" t="s">
        <v>225</v>
      </c>
      <c r="X468" s="56" t="s">
        <v>226</v>
      </c>
      <c r="Y468" s="56" t="s">
        <v>155</v>
      </c>
      <c r="Z468" s="56">
        <v>500098</v>
      </c>
      <c r="AA468" s="56">
        <v>402866</v>
      </c>
      <c r="AB468" s="56">
        <v>-0.49196935841400102</v>
      </c>
      <c r="AC468" s="59">
        <v>53.512954618294103</v>
      </c>
    </row>
    <row r="469" spans="1:29">
      <c r="A469" s="57" t="s">
        <v>235</v>
      </c>
      <c r="B469" s="54">
        <v>7299</v>
      </c>
      <c r="C469" s="54">
        <v>4827627</v>
      </c>
      <c r="D469" s="54" t="s">
        <v>164</v>
      </c>
      <c r="E469" s="54" t="s">
        <v>126</v>
      </c>
      <c r="F469" s="54" t="s">
        <v>236</v>
      </c>
      <c r="G469" s="54" t="s">
        <v>115</v>
      </c>
      <c r="H469" s="62">
        <v>45194.429861111108</v>
      </c>
      <c r="I469" s="54" t="s">
        <v>180</v>
      </c>
      <c r="J469" s="54" t="s">
        <v>116</v>
      </c>
      <c r="K469" s="54" t="s">
        <v>237</v>
      </c>
      <c r="L469" s="54" t="s">
        <v>238</v>
      </c>
      <c r="M469" s="54" t="s">
        <v>183</v>
      </c>
      <c r="N469" s="54">
        <v>0.11</v>
      </c>
      <c r="O469" s="54" t="s">
        <v>149</v>
      </c>
      <c r="P469" s="54" t="b">
        <v>0</v>
      </c>
      <c r="Q469" s="54">
        <v>138261413</v>
      </c>
      <c r="R469" s="54" t="s">
        <v>150</v>
      </c>
      <c r="S469" s="54">
        <v>1E-3</v>
      </c>
      <c r="T469" s="54" t="s">
        <v>184</v>
      </c>
      <c r="U469" s="54">
        <v>2023</v>
      </c>
      <c r="V469" s="54" t="s">
        <v>151</v>
      </c>
      <c r="W469" s="54" t="s">
        <v>239</v>
      </c>
      <c r="X469" s="54" t="s">
        <v>240</v>
      </c>
      <c r="Y469" s="54" t="s">
        <v>155</v>
      </c>
      <c r="Z469" s="54">
        <v>419190</v>
      </c>
      <c r="AA469" s="54">
        <v>291450</v>
      </c>
      <c r="AB469" s="54">
        <v>-1.7186140218863399</v>
      </c>
      <c r="AC469" s="60">
        <v>52.520595493892301</v>
      </c>
    </row>
    <row r="470" spans="1:29">
      <c r="A470" s="55" t="s">
        <v>187</v>
      </c>
      <c r="B470" s="56">
        <v>7299</v>
      </c>
      <c r="C470" s="56">
        <v>1846385</v>
      </c>
      <c r="D470" s="56" t="s">
        <v>164</v>
      </c>
      <c r="E470" s="56" t="s">
        <v>126</v>
      </c>
      <c r="F470" s="56" t="s">
        <v>179</v>
      </c>
      <c r="G470" s="56" t="s">
        <v>118</v>
      </c>
      <c r="H470" s="61">
        <v>42628.368750000001</v>
      </c>
      <c r="I470" s="56" t="s">
        <v>180</v>
      </c>
      <c r="J470" s="56" t="s">
        <v>116</v>
      </c>
      <c r="K470" s="56" t="s">
        <v>181</v>
      </c>
      <c r="L470" s="56" t="s">
        <v>182</v>
      </c>
      <c r="M470" s="56" t="s">
        <v>183</v>
      </c>
      <c r="N470" s="56">
        <v>0.02</v>
      </c>
      <c r="O470" s="56" t="s">
        <v>149</v>
      </c>
      <c r="P470" s="56" t="b">
        <v>0</v>
      </c>
      <c r="Q470" s="56">
        <v>138261413</v>
      </c>
      <c r="R470" s="56" t="s">
        <v>150</v>
      </c>
      <c r="S470" s="56">
        <v>1E-3</v>
      </c>
      <c r="T470" s="56" t="s">
        <v>184</v>
      </c>
      <c r="U470" s="56">
        <v>2016</v>
      </c>
      <c r="V470" s="56" t="s">
        <v>151</v>
      </c>
      <c r="W470" s="56" t="s">
        <v>188</v>
      </c>
      <c r="X470" s="56" t="s">
        <v>189</v>
      </c>
      <c r="Y470" s="56" t="s">
        <v>155</v>
      </c>
      <c r="Z470" s="56">
        <v>636400</v>
      </c>
      <c r="AA470" s="56">
        <v>291600</v>
      </c>
      <c r="AB470" s="56">
        <v>1.4791973795069699</v>
      </c>
      <c r="AC470" s="59">
        <v>52.471107816141703</v>
      </c>
    </row>
    <row r="471" spans="1:29">
      <c r="A471" s="57" t="s">
        <v>178</v>
      </c>
      <c r="B471" s="54">
        <v>7299</v>
      </c>
      <c r="C471" s="54">
        <v>1904585</v>
      </c>
      <c r="D471" s="54" t="s">
        <v>164</v>
      </c>
      <c r="E471" s="54" t="s">
        <v>126</v>
      </c>
      <c r="F471" s="54" t="s">
        <v>179</v>
      </c>
      <c r="G471" s="54" t="s">
        <v>118</v>
      </c>
      <c r="H471" s="62">
        <v>43262.572222222225</v>
      </c>
      <c r="I471" s="54" t="s">
        <v>180</v>
      </c>
      <c r="J471" s="54" t="s">
        <v>116</v>
      </c>
      <c r="K471" s="54" t="s">
        <v>181</v>
      </c>
      <c r="L471" s="54" t="s">
        <v>182</v>
      </c>
      <c r="M471" s="54" t="s">
        <v>183</v>
      </c>
      <c r="N471" s="54">
        <v>8.6999999999999994E-3</v>
      </c>
      <c r="O471" s="54" t="s">
        <v>149</v>
      </c>
      <c r="P471" s="54" t="b">
        <v>0</v>
      </c>
      <c r="Q471" s="54">
        <v>138261413</v>
      </c>
      <c r="R471" s="54" t="s">
        <v>150</v>
      </c>
      <c r="S471" s="54">
        <v>1E-3</v>
      </c>
      <c r="T471" s="54" t="s">
        <v>184</v>
      </c>
      <c r="U471" s="54">
        <v>2018</v>
      </c>
      <c r="V471" s="54" t="s">
        <v>151</v>
      </c>
      <c r="W471" s="54" t="s">
        <v>185</v>
      </c>
      <c r="X471" s="54" t="s">
        <v>186</v>
      </c>
      <c r="Y471" s="54" t="s">
        <v>155</v>
      </c>
      <c r="Z471" s="54">
        <v>620600</v>
      </c>
      <c r="AA471" s="54">
        <v>309500</v>
      </c>
      <c r="AB471" s="54">
        <v>1.2588812496391699</v>
      </c>
      <c r="AC471" s="60">
        <v>52.638374352215699</v>
      </c>
    </row>
    <row r="472" spans="1:29">
      <c r="A472" s="55" t="s">
        <v>206</v>
      </c>
      <c r="B472" s="56">
        <v>7299</v>
      </c>
      <c r="C472" s="56">
        <v>1905099</v>
      </c>
      <c r="D472" s="56" t="s">
        <v>164</v>
      </c>
      <c r="E472" s="56" t="s">
        <v>126</v>
      </c>
      <c r="F472" s="56" t="s">
        <v>179</v>
      </c>
      <c r="G472" s="56" t="s">
        <v>118</v>
      </c>
      <c r="H472" s="61">
        <v>43272.615277777775</v>
      </c>
      <c r="I472" s="56" t="s">
        <v>180</v>
      </c>
      <c r="J472" s="56" t="s">
        <v>116</v>
      </c>
      <c r="K472" s="56" t="s">
        <v>199</v>
      </c>
      <c r="L472" s="56" t="s">
        <v>200</v>
      </c>
      <c r="M472" s="56" t="s">
        <v>183</v>
      </c>
      <c r="N472" s="56">
        <v>3.3000000000000002E-2</v>
      </c>
      <c r="O472" s="56" t="s">
        <v>149</v>
      </c>
      <c r="P472" s="56" t="b">
        <v>0</v>
      </c>
      <c r="Q472" s="56">
        <v>138261413</v>
      </c>
      <c r="R472" s="56" t="s">
        <v>150</v>
      </c>
      <c r="S472" s="56">
        <v>1E-3</v>
      </c>
      <c r="T472" s="56" t="s">
        <v>184</v>
      </c>
      <c r="U472" s="56">
        <v>2018</v>
      </c>
      <c r="V472" s="56" t="s">
        <v>151</v>
      </c>
      <c r="W472" s="56" t="s">
        <v>207</v>
      </c>
      <c r="X472" s="56" t="s">
        <v>208</v>
      </c>
      <c r="Y472" s="56" t="s">
        <v>155</v>
      </c>
      <c r="Z472" s="56">
        <v>515935</v>
      </c>
      <c r="AA472" s="56">
        <v>253417</v>
      </c>
      <c r="AB472" s="56">
        <v>-0.30632621725807402</v>
      </c>
      <c r="AC472" s="59">
        <v>52.1668520239771</v>
      </c>
    </row>
    <row r="473" spans="1:29">
      <c r="A473" s="57" t="s">
        <v>241</v>
      </c>
      <c r="B473" s="54">
        <v>7299</v>
      </c>
      <c r="C473" s="54">
        <v>1654836</v>
      </c>
      <c r="D473" s="54" t="s">
        <v>164</v>
      </c>
      <c r="E473" s="54" t="s">
        <v>126</v>
      </c>
      <c r="F473" s="54" t="s">
        <v>179</v>
      </c>
      <c r="G473" s="54" t="s">
        <v>118</v>
      </c>
      <c r="H473" s="62">
        <v>43857.506944444445</v>
      </c>
      <c r="I473" s="54" t="s">
        <v>180</v>
      </c>
      <c r="J473" s="54" t="s">
        <v>116</v>
      </c>
      <c r="K473" s="54" t="s">
        <v>165</v>
      </c>
      <c r="L473" s="54" t="s">
        <v>166</v>
      </c>
      <c r="M473" s="54" t="s">
        <v>183</v>
      </c>
      <c r="N473" s="54">
        <v>3.2000000000000002E-3</v>
      </c>
      <c r="O473" s="54" t="s">
        <v>149</v>
      </c>
      <c r="P473" s="54" t="b">
        <v>0</v>
      </c>
      <c r="Q473" s="54">
        <v>138261413</v>
      </c>
      <c r="R473" s="54" t="s">
        <v>150</v>
      </c>
      <c r="S473" s="54">
        <v>1E-3</v>
      </c>
      <c r="T473" s="54" t="s">
        <v>184</v>
      </c>
      <c r="U473" s="54">
        <v>2020</v>
      </c>
      <c r="V473" s="54" t="s">
        <v>151</v>
      </c>
      <c r="W473" s="54" t="s">
        <v>242</v>
      </c>
      <c r="X473" s="54" t="s">
        <v>243</v>
      </c>
      <c r="Y473" s="54" t="s">
        <v>155</v>
      </c>
      <c r="Z473" s="54">
        <v>456840</v>
      </c>
      <c r="AA473" s="54">
        <v>455364</v>
      </c>
      <c r="AB473" s="54">
        <v>-1.13455725358881</v>
      </c>
      <c r="AC473" s="60">
        <v>53.991201424557502</v>
      </c>
    </row>
    <row r="474" spans="1:29">
      <c r="A474" s="55" t="s">
        <v>206</v>
      </c>
      <c r="B474" s="56">
        <v>7299</v>
      </c>
      <c r="C474" s="56">
        <v>2003957</v>
      </c>
      <c r="D474" s="56" t="s">
        <v>164</v>
      </c>
      <c r="E474" s="56" t="s">
        <v>126</v>
      </c>
      <c r="F474" s="56" t="s">
        <v>179</v>
      </c>
      <c r="G474" s="56" t="s">
        <v>118</v>
      </c>
      <c r="H474" s="61">
        <v>44627.436111111114</v>
      </c>
      <c r="I474" s="56" t="s">
        <v>180</v>
      </c>
      <c r="J474" s="56" t="s">
        <v>116</v>
      </c>
      <c r="K474" s="56" t="s">
        <v>199</v>
      </c>
      <c r="L474" s="56" t="s">
        <v>200</v>
      </c>
      <c r="M474" s="56" t="s">
        <v>183</v>
      </c>
      <c r="N474" s="56">
        <v>1.4999999999999999E-2</v>
      </c>
      <c r="O474" s="56" t="s">
        <v>149</v>
      </c>
      <c r="P474" s="56" t="b">
        <v>0</v>
      </c>
      <c r="Q474" s="56">
        <v>138261413</v>
      </c>
      <c r="R474" s="56" t="s">
        <v>150</v>
      </c>
      <c r="S474" s="56">
        <v>1E-3</v>
      </c>
      <c r="T474" s="56" t="s">
        <v>184</v>
      </c>
      <c r="U474" s="56">
        <v>2022</v>
      </c>
      <c r="V474" s="56" t="s">
        <v>151</v>
      </c>
      <c r="W474" s="56" t="s">
        <v>207</v>
      </c>
      <c r="X474" s="56" t="s">
        <v>208</v>
      </c>
      <c r="Y474" s="56" t="s">
        <v>155</v>
      </c>
      <c r="Z474" s="56">
        <v>515935</v>
      </c>
      <c r="AA474" s="56">
        <v>253417</v>
      </c>
      <c r="AB474" s="56">
        <v>-0.30632621725807402</v>
      </c>
      <c r="AC474" s="59">
        <v>52.1668520239771</v>
      </c>
    </row>
    <row r="475" spans="1:29">
      <c r="A475" s="57" t="s">
        <v>241</v>
      </c>
      <c r="B475" s="54">
        <v>7299</v>
      </c>
      <c r="C475" s="54">
        <v>1533694</v>
      </c>
      <c r="D475" s="54" t="s">
        <v>164</v>
      </c>
      <c r="E475" s="54" t="s">
        <v>126</v>
      </c>
      <c r="F475" s="54" t="s">
        <v>179</v>
      </c>
      <c r="G475" s="54" t="s">
        <v>118</v>
      </c>
      <c r="H475" s="62">
        <v>42230.633333333331</v>
      </c>
      <c r="I475" s="54" t="s">
        <v>180</v>
      </c>
      <c r="J475" s="54" t="s">
        <v>116</v>
      </c>
      <c r="K475" s="54" t="s">
        <v>165</v>
      </c>
      <c r="L475" s="54" t="s">
        <v>166</v>
      </c>
      <c r="M475" s="54" t="s">
        <v>183</v>
      </c>
      <c r="N475" s="54">
        <v>7.0000000000000001E-3</v>
      </c>
      <c r="O475" s="54" t="s">
        <v>149</v>
      </c>
      <c r="P475" s="54" t="b">
        <v>0</v>
      </c>
      <c r="Q475" s="54">
        <v>138261413</v>
      </c>
      <c r="R475" s="54" t="s">
        <v>150</v>
      </c>
      <c r="S475" s="54">
        <v>1E-3</v>
      </c>
      <c r="T475" s="54" t="s">
        <v>184</v>
      </c>
      <c r="U475" s="54">
        <v>2015</v>
      </c>
      <c r="V475" s="54" t="s">
        <v>151</v>
      </c>
      <c r="W475" s="54" t="s">
        <v>242</v>
      </c>
      <c r="X475" s="54" t="s">
        <v>243</v>
      </c>
      <c r="Y475" s="54" t="s">
        <v>155</v>
      </c>
      <c r="Z475" s="54">
        <v>456840</v>
      </c>
      <c r="AA475" s="54">
        <v>455364</v>
      </c>
      <c r="AB475" s="54">
        <v>-1.13455725358881</v>
      </c>
      <c r="AC475" s="60">
        <v>53.991201424557502</v>
      </c>
    </row>
    <row r="476" spans="1:29">
      <c r="A476" s="55" t="s">
        <v>206</v>
      </c>
      <c r="B476" s="56">
        <v>7299</v>
      </c>
      <c r="C476" s="56">
        <v>1894062</v>
      </c>
      <c r="D476" s="56" t="s">
        <v>164</v>
      </c>
      <c r="E476" s="56" t="s">
        <v>126</v>
      </c>
      <c r="F476" s="56" t="s">
        <v>179</v>
      </c>
      <c r="G476" s="56" t="s">
        <v>118</v>
      </c>
      <c r="H476" s="61">
        <v>43139.37222222222</v>
      </c>
      <c r="I476" s="56" t="s">
        <v>180</v>
      </c>
      <c r="J476" s="56" t="s">
        <v>116</v>
      </c>
      <c r="K476" s="56" t="s">
        <v>199</v>
      </c>
      <c r="L476" s="56" t="s">
        <v>200</v>
      </c>
      <c r="M476" s="56" t="s">
        <v>183</v>
      </c>
      <c r="N476" s="56">
        <v>1.6E-2</v>
      </c>
      <c r="O476" s="56" t="s">
        <v>149</v>
      </c>
      <c r="P476" s="56" t="b">
        <v>0</v>
      </c>
      <c r="Q476" s="56">
        <v>138261413</v>
      </c>
      <c r="R476" s="56" t="s">
        <v>150</v>
      </c>
      <c r="S476" s="56">
        <v>1E-3</v>
      </c>
      <c r="T476" s="56" t="s">
        <v>184</v>
      </c>
      <c r="U476" s="56">
        <v>2018</v>
      </c>
      <c r="V476" s="56" t="s">
        <v>151</v>
      </c>
      <c r="W476" s="56" t="s">
        <v>207</v>
      </c>
      <c r="X476" s="56" t="s">
        <v>208</v>
      </c>
      <c r="Y476" s="56" t="s">
        <v>155</v>
      </c>
      <c r="Z476" s="56">
        <v>515935</v>
      </c>
      <c r="AA476" s="56">
        <v>253417</v>
      </c>
      <c r="AB476" s="56">
        <v>-0.30632621725807402</v>
      </c>
      <c r="AC476" s="59">
        <v>52.1668520239771</v>
      </c>
    </row>
    <row r="477" spans="1:29">
      <c r="A477" s="57" t="s">
        <v>206</v>
      </c>
      <c r="B477" s="54">
        <v>7299</v>
      </c>
      <c r="C477" s="54">
        <v>1907407</v>
      </c>
      <c r="D477" s="54" t="s">
        <v>164</v>
      </c>
      <c r="E477" s="54" t="s">
        <v>126</v>
      </c>
      <c r="F477" s="54" t="s">
        <v>179</v>
      </c>
      <c r="G477" s="54" t="s">
        <v>118</v>
      </c>
      <c r="H477" s="62">
        <v>43299.513888888891</v>
      </c>
      <c r="I477" s="54" t="s">
        <v>180</v>
      </c>
      <c r="J477" s="54" t="s">
        <v>116</v>
      </c>
      <c r="K477" s="54" t="s">
        <v>199</v>
      </c>
      <c r="L477" s="54" t="s">
        <v>200</v>
      </c>
      <c r="M477" s="54" t="s">
        <v>183</v>
      </c>
      <c r="N477" s="54">
        <v>4.1000000000000002E-2</v>
      </c>
      <c r="O477" s="54" t="s">
        <v>149</v>
      </c>
      <c r="P477" s="54" t="b">
        <v>0</v>
      </c>
      <c r="Q477" s="54">
        <v>138261413</v>
      </c>
      <c r="R477" s="54" t="s">
        <v>150</v>
      </c>
      <c r="S477" s="54">
        <v>1E-3</v>
      </c>
      <c r="T477" s="54" t="s">
        <v>184</v>
      </c>
      <c r="U477" s="54">
        <v>2018</v>
      </c>
      <c r="V477" s="54" t="s">
        <v>151</v>
      </c>
      <c r="W477" s="54" t="s">
        <v>207</v>
      </c>
      <c r="X477" s="54" t="s">
        <v>208</v>
      </c>
      <c r="Y477" s="54" t="s">
        <v>155</v>
      </c>
      <c r="Z477" s="54">
        <v>515935</v>
      </c>
      <c r="AA477" s="54">
        <v>253417</v>
      </c>
      <c r="AB477" s="54">
        <v>-0.30632621725807402</v>
      </c>
      <c r="AC477" s="60">
        <v>52.1668520239771</v>
      </c>
    </row>
    <row r="478" spans="1:29">
      <c r="A478" s="55" t="s">
        <v>203</v>
      </c>
      <c r="B478" s="56">
        <v>7299</v>
      </c>
      <c r="C478" s="56">
        <v>1915392</v>
      </c>
      <c r="D478" s="56" t="s">
        <v>164</v>
      </c>
      <c r="E478" s="56" t="s">
        <v>126</v>
      </c>
      <c r="F478" s="56" t="s">
        <v>179</v>
      </c>
      <c r="G478" s="56" t="s">
        <v>118</v>
      </c>
      <c r="H478" s="61">
        <v>43388.480555555558</v>
      </c>
      <c r="I478" s="56" t="s">
        <v>180</v>
      </c>
      <c r="J478" s="56" t="s">
        <v>116</v>
      </c>
      <c r="K478" s="56" t="s">
        <v>146</v>
      </c>
      <c r="L478" s="56" t="s">
        <v>147</v>
      </c>
      <c r="M478" s="56" t="s">
        <v>183</v>
      </c>
      <c r="N478" s="56">
        <v>6.8000000000000005E-2</v>
      </c>
      <c r="O478" s="56" t="s">
        <v>149</v>
      </c>
      <c r="P478" s="56" t="b">
        <v>0</v>
      </c>
      <c r="Q478" s="56">
        <v>138261413</v>
      </c>
      <c r="R478" s="56" t="s">
        <v>150</v>
      </c>
      <c r="S478" s="56">
        <v>1E-3</v>
      </c>
      <c r="T478" s="56" t="s">
        <v>184</v>
      </c>
      <c r="U478" s="56">
        <v>2018</v>
      </c>
      <c r="V478" s="56" t="s">
        <v>151</v>
      </c>
      <c r="W478" s="56" t="s">
        <v>204</v>
      </c>
      <c r="X478" s="56" t="s">
        <v>154</v>
      </c>
      <c r="Y478" s="56" t="s">
        <v>155</v>
      </c>
      <c r="Z478" s="56">
        <v>507500</v>
      </c>
      <c r="AA478" s="56">
        <v>299100</v>
      </c>
      <c r="AB478" s="56">
        <v>-0.41497245145673001</v>
      </c>
      <c r="AC478" s="59">
        <v>52.579097446717</v>
      </c>
    </row>
    <row r="479" spans="1:29">
      <c r="A479" s="57" t="s">
        <v>190</v>
      </c>
      <c r="B479" s="54">
        <v>7299</v>
      </c>
      <c r="C479" s="54">
        <v>4647559</v>
      </c>
      <c r="D479" s="54" t="s">
        <v>164</v>
      </c>
      <c r="E479" s="54" t="s">
        <v>126</v>
      </c>
      <c r="F479" s="54" t="s">
        <v>179</v>
      </c>
      <c r="G479" s="54" t="s">
        <v>118</v>
      </c>
      <c r="H479" s="62">
        <v>42488.507638888892</v>
      </c>
      <c r="I479" s="54" t="s">
        <v>191</v>
      </c>
      <c r="J479" s="54" t="s">
        <v>119</v>
      </c>
      <c r="K479" s="54" t="s">
        <v>192</v>
      </c>
      <c r="L479" s="54" t="s">
        <v>193</v>
      </c>
      <c r="M479" s="54" t="s">
        <v>183</v>
      </c>
      <c r="N479" s="54">
        <v>1.6999999999999999E-3</v>
      </c>
      <c r="O479" s="54" t="s">
        <v>149</v>
      </c>
      <c r="P479" s="54" t="b">
        <v>0</v>
      </c>
      <c r="Q479" s="54">
        <v>138261413</v>
      </c>
      <c r="R479" s="54" t="s">
        <v>150</v>
      </c>
      <c r="S479" s="54">
        <v>1E-3</v>
      </c>
      <c r="T479" s="54" t="s">
        <v>184</v>
      </c>
      <c r="U479" s="54">
        <v>2016</v>
      </c>
      <c r="V479" s="54" t="s">
        <v>151</v>
      </c>
      <c r="W479" s="54" t="s">
        <v>194</v>
      </c>
      <c r="X479" s="54" t="s">
        <v>195</v>
      </c>
      <c r="Y479" s="54" t="s">
        <v>155</v>
      </c>
      <c r="Z479" s="54">
        <v>357000</v>
      </c>
      <c r="AA479" s="54">
        <v>237460</v>
      </c>
      <c r="AB479" s="54">
        <v>-2.62823009845419</v>
      </c>
      <c r="AC479" s="60">
        <v>52.033868710239098</v>
      </c>
    </row>
    <row r="480" spans="1:29">
      <c r="A480" s="55" t="s">
        <v>276</v>
      </c>
      <c r="B480" s="56">
        <v>7299</v>
      </c>
      <c r="C480" s="56">
        <v>4620281</v>
      </c>
      <c r="D480" s="56" t="s">
        <v>164</v>
      </c>
      <c r="E480" s="56" t="s">
        <v>126</v>
      </c>
      <c r="F480" s="56" t="s">
        <v>205</v>
      </c>
      <c r="G480" s="56" t="s">
        <v>112</v>
      </c>
      <c r="H480" s="61">
        <v>42153.575694444444</v>
      </c>
      <c r="I480" s="56" t="s">
        <v>180</v>
      </c>
      <c r="J480" s="56" t="s">
        <v>116</v>
      </c>
      <c r="K480" s="56" t="s">
        <v>192</v>
      </c>
      <c r="L480" s="56" t="s">
        <v>193</v>
      </c>
      <c r="M480" s="56" t="s">
        <v>183</v>
      </c>
      <c r="N480" s="56">
        <v>7.8E-2</v>
      </c>
      <c r="O480" s="56" t="s">
        <v>149</v>
      </c>
      <c r="P480" s="56" t="b">
        <v>0</v>
      </c>
      <c r="Q480" s="56">
        <v>138261413</v>
      </c>
      <c r="R480" s="56" t="s">
        <v>150</v>
      </c>
      <c r="S480" s="56">
        <v>1E-3</v>
      </c>
      <c r="T480" s="56" t="s">
        <v>184</v>
      </c>
      <c r="U480" s="56">
        <v>2015</v>
      </c>
      <c r="V480" s="56" t="s">
        <v>151</v>
      </c>
      <c r="W480" s="56" t="s">
        <v>277</v>
      </c>
      <c r="X480" s="56" t="s">
        <v>278</v>
      </c>
      <c r="Y480" s="56" t="s">
        <v>155</v>
      </c>
      <c r="Z480" s="56">
        <v>383550</v>
      </c>
      <c r="AA480" s="56">
        <v>252450</v>
      </c>
      <c r="AB480" s="56">
        <v>-2.2419417969467799</v>
      </c>
      <c r="AC480" s="59">
        <v>52.170064339376403</v>
      </c>
    </row>
    <row r="481" spans="1:29">
      <c r="A481" s="57" t="s">
        <v>265</v>
      </c>
      <c r="B481" s="54">
        <v>7299</v>
      </c>
      <c r="C481" s="54">
        <v>3444865</v>
      </c>
      <c r="D481" s="54" t="s">
        <v>164</v>
      </c>
      <c r="E481" s="54" t="s">
        <v>126</v>
      </c>
      <c r="F481" s="54" t="s">
        <v>236</v>
      </c>
      <c r="G481" s="54" t="s">
        <v>115</v>
      </c>
      <c r="H481" s="62">
        <v>44628.583333333336</v>
      </c>
      <c r="I481" s="54" t="s">
        <v>180</v>
      </c>
      <c r="J481" s="54" t="s">
        <v>116</v>
      </c>
      <c r="K481" s="54" t="s">
        <v>251</v>
      </c>
      <c r="L481" s="54" t="s">
        <v>252</v>
      </c>
      <c r="M481" s="54" t="s">
        <v>183</v>
      </c>
      <c r="N481" s="54">
        <v>5.0000000000000001E-3</v>
      </c>
      <c r="O481" s="54" t="s">
        <v>149</v>
      </c>
      <c r="P481" s="54" t="b">
        <v>0</v>
      </c>
      <c r="Q481" s="54">
        <v>138261413</v>
      </c>
      <c r="R481" s="54" t="s">
        <v>150</v>
      </c>
      <c r="S481" s="54">
        <v>1E-3</v>
      </c>
      <c r="T481" s="54" t="s">
        <v>184</v>
      </c>
      <c r="U481" s="54">
        <v>2022</v>
      </c>
      <c r="V481" s="54" t="s">
        <v>151</v>
      </c>
      <c r="W481" s="54" t="s">
        <v>266</v>
      </c>
      <c r="X481" s="54" t="s">
        <v>267</v>
      </c>
      <c r="Y481" s="54" t="s">
        <v>155</v>
      </c>
      <c r="Z481" s="54">
        <v>387717</v>
      </c>
      <c r="AA481" s="54">
        <v>106747</v>
      </c>
      <c r="AB481" s="54">
        <v>-2.1758871951171499</v>
      </c>
      <c r="AC481" s="60">
        <v>50.860100095138598</v>
      </c>
    </row>
    <row r="482" spans="1:29">
      <c r="A482" s="55" t="s">
        <v>209</v>
      </c>
      <c r="B482" s="56">
        <v>7299</v>
      </c>
      <c r="C482" s="56">
        <v>1298256</v>
      </c>
      <c r="D482" s="56" t="s">
        <v>164</v>
      </c>
      <c r="E482" s="56" t="s">
        <v>126</v>
      </c>
      <c r="F482" s="56" t="s">
        <v>205</v>
      </c>
      <c r="G482" s="56" t="s">
        <v>112</v>
      </c>
      <c r="H482" s="61">
        <v>43467.491666666669</v>
      </c>
      <c r="I482" s="56" t="s">
        <v>180</v>
      </c>
      <c r="J482" s="56" t="s">
        <v>116</v>
      </c>
      <c r="K482" s="56" t="s">
        <v>210</v>
      </c>
      <c r="L482" s="56" t="s">
        <v>211</v>
      </c>
      <c r="M482" s="56" t="s">
        <v>183</v>
      </c>
      <c r="N482" s="56">
        <v>0.11</v>
      </c>
      <c r="O482" s="56" t="s">
        <v>149</v>
      </c>
      <c r="P482" s="56" t="b">
        <v>0</v>
      </c>
      <c r="Q482" s="56">
        <v>138261413</v>
      </c>
      <c r="R482" s="56" t="s">
        <v>150</v>
      </c>
      <c r="S482" s="56">
        <v>1E-3</v>
      </c>
      <c r="T482" s="56" t="s">
        <v>184</v>
      </c>
      <c r="U482" s="56">
        <v>2019</v>
      </c>
      <c r="V482" s="56" t="s">
        <v>151</v>
      </c>
      <c r="W482" s="56" t="s">
        <v>212</v>
      </c>
      <c r="X482" s="56" t="s">
        <v>213</v>
      </c>
      <c r="Y482" s="56" t="s">
        <v>155</v>
      </c>
      <c r="Z482" s="56">
        <v>512800</v>
      </c>
      <c r="AA482" s="56">
        <v>217200</v>
      </c>
      <c r="AB482" s="56">
        <v>-0.364053577960054</v>
      </c>
      <c r="AC482" s="59">
        <v>51.842019042643301</v>
      </c>
    </row>
    <row r="483" spans="1:29">
      <c r="A483" s="57" t="s">
        <v>178</v>
      </c>
      <c r="B483" s="54">
        <v>7299</v>
      </c>
      <c r="C483" s="54">
        <v>1952008</v>
      </c>
      <c r="D483" s="54" t="s">
        <v>164</v>
      </c>
      <c r="E483" s="54" t="s">
        <v>126</v>
      </c>
      <c r="F483" s="54" t="s">
        <v>205</v>
      </c>
      <c r="G483" s="54" t="s">
        <v>112</v>
      </c>
      <c r="H483" s="62">
        <v>43803.602083333331</v>
      </c>
      <c r="I483" s="54" t="s">
        <v>180</v>
      </c>
      <c r="J483" s="54" t="s">
        <v>116</v>
      </c>
      <c r="K483" s="54" t="s">
        <v>181</v>
      </c>
      <c r="L483" s="54" t="s">
        <v>182</v>
      </c>
      <c r="M483" s="54" t="s">
        <v>183</v>
      </c>
      <c r="N483" s="54">
        <v>4.4000000000000003E-3</v>
      </c>
      <c r="O483" s="54" t="s">
        <v>149</v>
      </c>
      <c r="P483" s="54" t="b">
        <v>0</v>
      </c>
      <c r="Q483" s="54">
        <v>138261413</v>
      </c>
      <c r="R483" s="54" t="s">
        <v>150</v>
      </c>
      <c r="S483" s="54">
        <v>1E-3</v>
      </c>
      <c r="T483" s="54" t="s">
        <v>184</v>
      </c>
      <c r="U483" s="54">
        <v>2019</v>
      </c>
      <c r="V483" s="54" t="s">
        <v>151</v>
      </c>
      <c r="W483" s="54" t="s">
        <v>185</v>
      </c>
      <c r="X483" s="54" t="s">
        <v>186</v>
      </c>
      <c r="Y483" s="54" t="s">
        <v>155</v>
      </c>
      <c r="Z483" s="54">
        <v>620600</v>
      </c>
      <c r="AA483" s="54">
        <v>309500</v>
      </c>
      <c r="AB483" s="54">
        <v>1.2588812496391699</v>
      </c>
      <c r="AC483" s="60">
        <v>52.638374352215699</v>
      </c>
    </row>
    <row r="484" spans="1:29">
      <c r="A484" s="55" t="s">
        <v>219</v>
      </c>
      <c r="B484" s="56">
        <v>7299</v>
      </c>
      <c r="C484" s="56">
        <v>1516756</v>
      </c>
      <c r="D484" s="56" t="s">
        <v>164</v>
      </c>
      <c r="E484" s="56" t="s">
        <v>126</v>
      </c>
      <c r="F484" s="56" t="s">
        <v>205</v>
      </c>
      <c r="G484" s="56" t="s">
        <v>112</v>
      </c>
      <c r="H484" s="61">
        <v>43871.318749999999</v>
      </c>
      <c r="I484" s="56" t="s">
        <v>180</v>
      </c>
      <c r="J484" s="56" t="s">
        <v>116</v>
      </c>
      <c r="K484" s="56" t="s">
        <v>220</v>
      </c>
      <c r="L484" s="56" t="s">
        <v>221</v>
      </c>
      <c r="M484" s="56" t="s">
        <v>183</v>
      </c>
      <c r="N484" s="56">
        <v>2.7E-2</v>
      </c>
      <c r="O484" s="56" t="s">
        <v>149</v>
      </c>
      <c r="P484" s="56" t="b">
        <v>0</v>
      </c>
      <c r="Q484" s="56">
        <v>138261413</v>
      </c>
      <c r="R484" s="56" t="s">
        <v>150</v>
      </c>
      <c r="S484" s="56">
        <v>1E-3</v>
      </c>
      <c r="T484" s="56" t="s">
        <v>184</v>
      </c>
      <c r="U484" s="56">
        <v>2020</v>
      </c>
      <c r="V484" s="56" t="s">
        <v>151</v>
      </c>
      <c r="W484" s="56" t="s">
        <v>222</v>
      </c>
      <c r="X484" s="56" t="s">
        <v>223</v>
      </c>
      <c r="Y484" s="56" t="s">
        <v>155</v>
      </c>
      <c r="Z484" s="56">
        <v>559400</v>
      </c>
      <c r="AA484" s="56">
        <v>142800</v>
      </c>
      <c r="AB484" s="56">
        <v>0.27827943679790101</v>
      </c>
      <c r="AC484" s="59">
        <v>51.162245506364997</v>
      </c>
    </row>
    <row r="485" spans="1:29">
      <c r="A485" s="57" t="s">
        <v>336</v>
      </c>
      <c r="B485" s="54">
        <v>7299</v>
      </c>
      <c r="C485" s="54">
        <v>3390790</v>
      </c>
      <c r="D485" s="54" t="s">
        <v>164</v>
      </c>
      <c r="E485" s="54" t="s">
        <v>126</v>
      </c>
      <c r="F485" s="54" t="s">
        <v>205</v>
      </c>
      <c r="G485" s="54" t="s">
        <v>112</v>
      </c>
      <c r="H485" s="62">
        <v>43728.50277777778</v>
      </c>
      <c r="I485" s="54" t="s">
        <v>180</v>
      </c>
      <c r="J485" s="54" t="s">
        <v>116</v>
      </c>
      <c r="K485" s="54" t="s">
        <v>159</v>
      </c>
      <c r="L485" s="54" t="s">
        <v>160</v>
      </c>
      <c r="M485" s="54" t="s">
        <v>183</v>
      </c>
      <c r="N485" s="54">
        <v>6.0000000000000001E-3</v>
      </c>
      <c r="O485" s="54" t="s">
        <v>149</v>
      </c>
      <c r="P485" s="54" t="b">
        <v>0</v>
      </c>
      <c r="Q485" s="54">
        <v>138261413</v>
      </c>
      <c r="R485" s="54" t="s">
        <v>150</v>
      </c>
      <c r="S485" s="54">
        <v>1E-3</v>
      </c>
      <c r="T485" s="54" t="s">
        <v>184</v>
      </c>
      <c r="U485" s="54">
        <v>2019</v>
      </c>
      <c r="V485" s="54" t="s">
        <v>151</v>
      </c>
      <c r="W485" s="54" t="s">
        <v>337</v>
      </c>
      <c r="X485" s="54" t="s">
        <v>338</v>
      </c>
      <c r="Y485" s="54" t="s">
        <v>155</v>
      </c>
      <c r="Z485" s="54">
        <v>293608</v>
      </c>
      <c r="AA485" s="54">
        <v>101640</v>
      </c>
      <c r="AB485" s="54">
        <v>-3.5112347793894498</v>
      </c>
      <c r="AC485" s="60">
        <v>50.8045167179679</v>
      </c>
    </row>
    <row r="486" spans="1:29">
      <c r="A486" s="55" t="s">
        <v>178</v>
      </c>
      <c r="B486" s="56">
        <v>7299</v>
      </c>
      <c r="C486" s="56">
        <v>1893639</v>
      </c>
      <c r="D486" s="56" t="s">
        <v>164</v>
      </c>
      <c r="E486" s="56" t="s">
        <v>126</v>
      </c>
      <c r="F486" s="56" t="s">
        <v>205</v>
      </c>
      <c r="G486" s="56" t="s">
        <v>112</v>
      </c>
      <c r="H486" s="61">
        <v>43136.460416666669</v>
      </c>
      <c r="I486" s="56" t="s">
        <v>180</v>
      </c>
      <c r="J486" s="56" t="s">
        <v>116</v>
      </c>
      <c r="K486" s="56" t="s">
        <v>181</v>
      </c>
      <c r="L486" s="56" t="s">
        <v>182</v>
      </c>
      <c r="M486" s="56" t="s">
        <v>183</v>
      </c>
      <c r="N486" s="56">
        <v>4.7999999999999996E-3</v>
      </c>
      <c r="O486" s="56" t="s">
        <v>149</v>
      </c>
      <c r="P486" s="56" t="b">
        <v>0</v>
      </c>
      <c r="Q486" s="56">
        <v>138261413</v>
      </c>
      <c r="R486" s="56" t="s">
        <v>150</v>
      </c>
      <c r="S486" s="56">
        <v>1E-3</v>
      </c>
      <c r="T486" s="56" t="s">
        <v>184</v>
      </c>
      <c r="U486" s="56">
        <v>2018</v>
      </c>
      <c r="V486" s="56" t="s">
        <v>151</v>
      </c>
      <c r="W486" s="56" t="s">
        <v>185</v>
      </c>
      <c r="X486" s="56" t="s">
        <v>186</v>
      </c>
      <c r="Y486" s="56" t="s">
        <v>155</v>
      </c>
      <c r="Z486" s="56">
        <v>620600</v>
      </c>
      <c r="AA486" s="56">
        <v>309500</v>
      </c>
      <c r="AB486" s="56">
        <v>1.2588812496391699</v>
      </c>
      <c r="AC486" s="59">
        <v>52.638374352215699</v>
      </c>
    </row>
    <row r="487" spans="1:29">
      <c r="A487" s="57" t="s">
        <v>206</v>
      </c>
      <c r="B487" s="54">
        <v>7299</v>
      </c>
      <c r="C487" s="54">
        <v>2002329</v>
      </c>
      <c r="D487" s="54" t="s">
        <v>164</v>
      </c>
      <c r="E487" s="54" t="s">
        <v>126</v>
      </c>
      <c r="F487" s="54" t="s">
        <v>179</v>
      </c>
      <c r="G487" s="54" t="s">
        <v>118</v>
      </c>
      <c r="H487" s="62">
        <v>44613.551388888889</v>
      </c>
      <c r="I487" s="54" t="s">
        <v>180</v>
      </c>
      <c r="J487" s="54" t="s">
        <v>116</v>
      </c>
      <c r="K487" s="54" t="s">
        <v>199</v>
      </c>
      <c r="L487" s="54" t="s">
        <v>200</v>
      </c>
      <c r="M487" s="54" t="s">
        <v>148</v>
      </c>
      <c r="N487" s="54">
        <v>1.2999999999999999E-2</v>
      </c>
      <c r="O487" s="54" t="s">
        <v>149</v>
      </c>
      <c r="P487" s="54" t="b">
        <v>0</v>
      </c>
      <c r="Q487" s="54">
        <v>138261413</v>
      </c>
      <c r="R487" s="54" t="s">
        <v>150</v>
      </c>
      <c r="S487" s="54">
        <v>1E-3</v>
      </c>
      <c r="T487" s="54" t="s">
        <v>184</v>
      </c>
      <c r="U487" s="54">
        <v>2022</v>
      </c>
      <c r="V487" s="54" t="s">
        <v>151</v>
      </c>
      <c r="W487" s="54" t="s">
        <v>207</v>
      </c>
      <c r="X487" s="54" t="s">
        <v>208</v>
      </c>
      <c r="Y487" s="54" t="s">
        <v>155</v>
      </c>
      <c r="Z487" s="54">
        <v>515935</v>
      </c>
      <c r="AA487" s="54">
        <v>253417</v>
      </c>
      <c r="AB487" s="54">
        <v>-0.30632621725807402</v>
      </c>
      <c r="AC487" s="60">
        <v>52.1668520239771</v>
      </c>
    </row>
    <row r="488" spans="1:29">
      <c r="A488" s="55" t="s">
        <v>203</v>
      </c>
      <c r="B488" s="56">
        <v>7299</v>
      </c>
      <c r="C488" s="56">
        <v>1917223</v>
      </c>
      <c r="D488" s="56" t="s">
        <v>164</v>
      </c>
      <c r="E488" s="56" t="s">
        <v>126</v>
      </c>
      <c r="F488" s="56" t="s">
        <v>179</v>
      </c>
      <c r="G488" s="56" t="s">
        <v>118</v>
      </c>
      <c r="H488" s="61">
        <v>43398.497916666667</v>
      </c>
      <c r="I488" s="56" t="s">
        <v>180</v>
      </c>
      <c r="J488" s="56" t="s">
        <v>116</v>
      </c>
      <c r="K488" s="56" t="s">
        <v>146</v>
      </c>
      <c r="L488" s="56" t="s">
        <v>147</v>
      </c>
      <c r="M488" s="56" t="s">
        <v>183</v>
      </c>
      <c r="N488" s="56">
        <v>0.05</v>
      </c>
      <c r="O488" s="56" t="s">
        <v>149</v>
      </c>
      <c r="P488" s="56" t="b">
        <v>0</v>
      </c>
      <c r="Q488" s="56">
        <v>138261413</v>
      </c>
      <c r="R488" s="56" t="s">
        <v>150</v>
      </c>
      <c r="S488" s="56">
        <v>1E-3</v>
      </c>
      <c r="T488" s="56" t="s">
        <v>184</v>
      </c>
      <c r="U488" s="56">
        <v>2018</v>
      </c>
      <c r="V488" s="56" t="s">
        <v>151</v>
      </c>
      <c r="W488" s="56" t="s">
        <v>204</v>
      </c>
      <c r="X488" s="56" t="s">
        <v>154</v>
      </c>
      <c r="Y488" s="56" t="s">
        <v>155</v>
      </c>
      <c r="Z488" s="56">
        <v>507500</v>
      </c>
      <c r="AA488" s="56">
        <v>299100</v>
      </c>
      <c r="AB488" s="56">
        <v>-0.41497245145673001</v>
      </c>
      <c r="AC488" s="59">
        <v>52.579097446717</v>
      </c>
    </row>
    <row r="489" spans="1:29">
      <c r="A489" s="57" t="s">
        <v>190</v>
      </c>
      <c r="B489" s="54">
        <v>7299</v>
      </c>
      <c r="C489" s="54">
        <v>4602051</v>
      </c>
      <c r="D489" s="54" t="s">
        <v>164</v>
      </c>
      <c r="E489" s="54" t="s">
        <v>126</v>
      </c>
      <c r="F489" s="54" t="s">
        <v>179</v>
      </c>
      <c r="G489" s="54" t="s">
        <v>118</v>
      </c>
      <c r="H489" s="62">
        <v>41942.443055555559</v>
      </c>
      <c r="I489" s="54" t="s">
        <v>191</v>
      </c>
      <c r="J489" s="54" t="s">
        <v>119</v>
      </c>
      <c r="K489" s="54" t="s">
        <v>192</v>
      </c>
      <c r="L489" s="54" t="s">
        <v>193</v>
      </c>
      <c r="M489" s="54" t="s">
        <v>183</v>
      </c>
      <c r="N489" s="54">
        <v>3.5000000000000001E-3</v>
      </c>
      <c r="O489" s="54" t="s">
        <v>149</v>
      </c>
      <c r="P489" s="54" t="b">
        <v>0</v>
      </c>
      <c r="Q489" s="54">
        <v>138261413</v>
      </c>
      <c r="R489" s="54" t="s">
        <v>150</v>
      </c>
      <c r="S489" s="54">
        <v>1E-3</v>
      </c>
      <c r="T489" s="54" t="s">
        <v>184</v>
      </c>
      <c r="U489" s="54">
        <v>2014</v>
      </c>
      <c r="V489" s="54" t="s">
        <v>151</v>
      </c>
      <c r="W489" s="54" t="s">
        <v>194</v>
      </c>
      <c r="X489" s="54" t="s">
        <v>195</v>
      </c>
      <c r="Y489" s="54" t="s">
        <v>155</v>
      </c>
      <c r="Z489" s="54">
        <v>357000</v>
      </c>
      <c r="AA489" s="54">
        <v>237460</v>
      </c>
      <c r="AB489" s="54">
        <v>-2.62823009845419</v>
      </c>
      <c r="AC489" s="60">
        <v>52.033868710239098</v>
      </c>
    </row>
    <row r="490" spans="1:29">
      <c r="A490" s="55" t="s">
        <v>339</v>
      </c>
      <c r="B490" s="56">
        <v>7299</v>
      </c>
      <c r="C490" s="56">
        <v>5278862</v>
      </c>
      <c r="D490" s="56" t="s">
        <v>164</v>
      </c>
      <c r="E490" s="56" t="s">
        <v>126</v>
      </c>
      <c r="F490" s="56" t="s">
        <v>205</v>
      </c>
      <c r="G490" s="56" t="s">
        <v>112</v>
      </c>
      <c r="H490" s="61">
        <v>43717.629166666666</v>
      </c>
      <c r="I490" s="56" t="s">
        <v>180</v>
      </c>
      <c r="J490" s="56" t="s">
        <v>116</v>
      </c>
      <c r="K490" s="56" t="s">
        <v>215</v>
      </c>
      <c r="L490" s="56" t="s">
        <v>216</v>
      </c>
      <c r="M490" s="56" t="s">
        <v>183</v>
      </c>
      <c r="N490" s="56">
        <v>2.5999999999999999E-2</v>
      </c>
      <c r="O490" s="56" t="s">
        <v>149</v>
      </c>
      <c r="P490" s="56" t="b">
        <v>0</v>
      </c>
      <c r="Q490" s="56">
        <v>138261413</v>
      </c>
      <c r="R490" s="56" t="s">
        <v>150</v>
      </c>
      <c r="S490" s="56">
        <v>1E-3</v>
      </c>
      <c r="T490" s="56" t="s">
        <v>184</v>
      </c>
      <c r="U490" s="56">
        <v>2019</v>
      </c>
      <c r="V490" s="56" t="s">
        <v>151</v>
      </c>
      <c r="W490" s="56" t="s">
        <v>340</v>
      </c>
      <c r="X490" s="56" t="s">
        <v>218</v>
      </c>
      <c r="Y490" s="56" t="s">
        <v>155</v>
      </c>
      <c r="Z490" s="56">
        <v>382258</v>
      </c>
      <c r="AA490" s="56">
        <v>399020</v>
      </c>
      <c r="AB490" s="56">
        <v>-2.26885336319096</v>
      </c>
      <c r="AC490" s="59">
        <v>53.487590132543097</v>
      </c>
    </row>
    <row r="491" spans="1:29">
      <c r="A491" s="57" t="s">
        <v>341</v>
      </c>
      <c r="B491" s="54">
        <v>7299</v>
      </c>
      <c r="C491" s="54">
        <v>3389417</v>
      </c>
      <c r="D491" s="54" t="s">
        <v>164</v>
      </c>
      <c r="E491" s="54" t="s">
        <v>126</v>
      </c>
      <c r="F491" s="54" t="s">
        <v>205</v>
      </c>
      <c r="G491" s="54" t="s">
        <v>112</v>
      </c>
      <c r="H491" s="62">
        <v>43711.543749999997</v>
      </c>
      <c r="I491" s="54" t="s">
        <v>180</v>
      </c>
      <c r="J491" s="54" t="s">
        <v>116</v>
      </c>
      <c r="K491" s="54" t="s">
        <v>159</v>
      </c>
      <c r="L491" s="54" t="s">
        <v>160</v>
      </c>
      <c r="M491" s="54" t="s">
        <v>183</v>
      </c>
      <c r="N491" s="54">
        <v>8.9999999999999993E-3</v>
      </c>
      <c r="O491" s="54" t="s">
        <v>149</v>
      </c>
      <c r="P491" s="54" t="b">
        <v>0</v>
      </c>
      <c r="Q491" s="54">
        <v>138261413</v>
      </c>
      <c r="R491" s="54" t="s">
        <v>150</v>
      </c>
      <c r="S491" s="54">
        <v>1E-3</v>
      </c>
      <c r="T491" s="54" t="s">
        <v>184</v>
      </c>
      <c r="U491" s="54">
        <v>2019</v>
      </c>
      <c r="V491" s="54" t="s">
        <v>151</v>
      </c>
      <c r="W491" s="54" t="s">
        <v>342</v>
      </c>
      <c r="X491" s="54" t="s">
        <v>343</v>
      </c>
      <c r="Y491" s="54" t="s">
        <v>155</v>
      </c>
      <c r="Z491" s="54">
        <v>285580</v>
      </c>
      <c r="AA491" s="54">
        <v>74543</v>
      </c>
      <c r="AB491" s="54">
        <v>-3.6167230231819398</v>
      </c>
      <c r="AC491" s="60">
        <v>50.559406974335701</v>
      </c>
    </row>
    <row r="492" spans="1:29">
      <c r="A492" s="55" t="s">
        <v>203</v>
      </c>
      <c r="B492" s="56">
        <v>7299</v>
      </c>
      <c r="C492" s="56">
        <v>1866188</v>
      </c>
      <c r="D492" s="56" t="s">
        <v>164</v>
      </c>
      <c r="E492" s="56" t="s">
        <v>126</v>
      </c>
      <c r="F492" s="56" t="s">
        <v>179</v>
      </c>
      <c r="G492" s="56" t="s">
        <v>118</v>
      </c>
      <c r="H492" s="61">
        <v>42811.381944444445</v>
      </c>
      <c r="I492" s="56" t="s">
        <v>180</v>
      </c>
      <c r="J492" s="56" t="s">
        <v>116</v>
      </c>
      <c r="K492" s="56" t="s">
        <v>146</v>
      </c>
      <c r="L492" s="56" t="s">
        <v>147</v>
      </c>
      <c r="M492" s="56" t="s">
        <v>183</v>
      </c>
      <c r="N492" s="56">
        <v>3.1E-2</v>
      </c>
      <c r="O492" s="56" t="s">
        <v>149</v>
      </c>
      <c r="P492" s="56" t="b">
        <v>0</v>
      </c>
      <c r="Q492" s="56">
        <v>138261413</v>
      </c>
      <c r="R492" s="56" t="s">
        <v>150</v>
      </c>
      <c r="S492" s="56">
        <v>1E-3</v>
      </c>
      <c r="T492" s="56" t="s">
        <v>184</v>
      </c>
      <c r="U492" s="56">
        <v>2017</v>
      </c>
      <c r="V492" s="56" t="s">
        <v>151</v>
      </c>
      <c r="W492" s="56" t="s">
        <v>204</v>
      </c>
      <c r="X492" s="56" t="s">
        <v>154</v>
      </c>
      <c r="Y492" s="56" t="s">
        <v>155</v>
      </c>
      <c r="Z492" s="56">
        <v>507500</v>
      </c>
      <c r="AA492" s="56">
        <v>299100</v>
      </c>
      <c r="AB492" s="56">
        <v>-0.41497245145673001</v>
      </c>
      <c r="AC492" s="59">
        <v>52.579097446717</v>
      </c>
    </row>
    <row r="493" spans="1:29">
      <c r="A493" s="57" t="s">
        <v>187</v>
      </c>
      <c r="B493" s="54">
        <v>7299</v>
      </c>
      <c r="C493" s="54">
        <v>2034294</v>
      </c>
      <c r="D493" s="54" t="s">
        <v>164</v>
      </c>
      <c r="E493" s="54" t="s">
        <v>126</v>
      </c>
      <c r="F493" s="54" t="s">
        <v>179</v>
      </c>
      <c r="G493" s="54" t="s">
        <v>118</v>
      </c>
      <c r="H493" s="62">
        <v>45014.515972222223</v>
      </c>
      <c r="I493" s="54" t="s">
        <v>180</v>
      </c>
      <c r="J493" s="54" t="s">
        <v>116</v>
      </c>
      <c r="K493" s="54" t="s">
        <v>181</v>
      </c>
      <c r="L493" s="54" t="s">
        <v>182</v>
      </c>
      <c r="M493" s="54" t="s">
        <v>183</v>
      </c>
      <c r="N493" s="54">
        <v>6.1000000000000004E-3</v>
      </c>
      <c r="O493" s="54" t="s">
        <v>149</v>
      </c>
      <c r="P493" s="54" t="b">
        <v>0</v>
      </c>
      <c r="Q493" s="54">
        <v>138261413</v>
      </c>
      <c r="R493" s="54" t="s">
        <v>150</v>
      </c>
      <c r="S493" s="54">
        <v>1E-3</v>
      </c>
      <c r="T493" s="54" t="s">
        <v>184</v>
      </c>
      <c r="U493" s="54">
        <v>2023</v>
      </c>
      <c r="V493" s="54" t="s">
        <v>151</v>
      </c>
      <c r="W493" s="54" t="s">
        <v>188</v>
      </c>
      <c r="X493" s="54" t="s">
        <v>189</v>
      </c>
      <c r="Y493" s="54" t="s">
        <v>155</v>
      </c>
      <c r="Z493" s="54">
        <v>636400</v>
      </c>
      <c r="AA493" s="54">
        <v>291600</v>
      </c>
      <c r="AB493" s="54">
        <v>1.4791973795069699</v>
      </c>
      <c r="AC493" s="60">
        <v>52.471107816141703</v>
      </c>
    </row>
    <row r="494" spans="1:29">
      <c r="A494" s="55" t="s">
        <v>224</v>
      </c>
      <c r="B494" s="56">
        <v>7299</v>
      </c>
      <c r="C494" s="56">
        <v>1920762</v>
      </c>
      <c r="D494" s="56" t="s">
        <v>164</v>
      </c>
      <c r="E494" s="56" t="s">
        <v>126</v>
      </c>
      <c r="F494" s="56" t="s">
        <v>179</v>
      </c>
      <c r="G494" s="56" t="s">
        <v>118</v>
      </c>
      <c r="H494" s="61">
        <v>43451.394444444442</v>
      </c>
      <c r="I494" s="56" t="s">
        <v>180</v>
      </c>
      <c r="J494" s="56" t="s">
        <v>116</v>
      </c>
      <c r="K494" s="56" t="s">
        <v>146</v>
      </c>
      <c r="L494" s="56" t="s">
        <v>147</v>
      </c>
      <c r="M494" s="56" t="s">
        <v>183</v>
      </c>
      <c r="N494" s="56">
        <v>4.5999999999999999E-3</v>
      </c>
      <c r="O494" s="56" t="s">
        <v>149</v>
      </c>
      <c r="P494" s="56" t="b">
        <v>0</v>
      </c>
      <c r="Q494" s="56">
        <v>138261413</v>
      </c>
      <c r="R494" s="56" t="s">
        <v>150</v>
      </c>
      <c r="S494" s="56">
        <v>1E-3</v>
      </c>
      <c r="T494" s="56" t="s">
        <v>184</v>
      </c>
      <c r="U494" s="56">
        <v>2018</v>
      </c>
      <c r="V494" s="56" t="s">
        <v>151</v>
      </c>
      <c r="W494" s="56" t="s">
        <v>225</v>
      </c>
      <c r="X494" s="56" t="s">
        <v>226</v>
      </c>
      <c r="Y494" s="56" t="s">
        <v>155</v>
      </c>
      <c r="Z494" s="56">
        <v>500098</v>
      </c>
      <c r="AA494" s="56">
        <v>402866</v>
      </c>
      <c r="AB494" s="56">
        <v>-0.49196935841400102</v>
      </c>
      <c r="AC494" s="59">
        <v>53.512954618294103</v>
      </c>
    </row>
    <row r="495" spans="1:29">
      <c r="A495" s="57" t="s">
        <v>187</v>
      </c>
      <c r="B495" s="54">
        <v>7299</v>
      </c>
      <c r="C495" s="54">
        <v>1870166</v>
      </c>
      <c r="D495" s="54" t="s">
        <v>164</v>
      </c>
      <c r="E495" s="54" t="s">
        <v>126</v>
      </c>
      <c r="F495" s="54" t="s">
        <v>179</v>
      </c>
      <c r="G495" s="54" t="s">
        <v>118</v>
      </c>
      <c r="H495" s="62">
        <v>42853.469444444447</v>
      </c>
      <c r="I495" s="54" t="s">
        <v>180</v>
      </c>
      <c r="J495" s="54" t="s">
        <v>116</v>
      </c>
      <c r="K495" s="54" t="s">
        <v>181</v>
      </c>
      <c r="L495" s="54" t="s">
        <v>182</v>
      </c>
      <c r="M495" s="54" t="s">
        <v>183</v>
      </c>
      <c r="N495" s="54">
        <v>1.6E-2</v>
      </c>
      <c r="O495" s="54" t="s">
        <v>149</v>
      </c>
      <c r="P495" s="54" t="b">
        <v>0</v>
      </c>
      <c r="Q495" s="54">
        <v>138261413</v>
      </c>
      <c r="R495" s="54" t="s">
        <v>150</v>
      </c>
      <c r="S495" s="54">
        <v>1E-3</v>
      </c>
      <c r="T495" s="54" t="s">
        <v>184</v>
      </c>
      <c r="U495" s="54">
        <v>2017</v>
      </c>
      <c r="V495" s="54" t="s">
        <v>151</v>
      </c>
      <c r="W495" s="54" t="s">
        <v>188</v>
      </c>
      <c r="X495" s="54" t="s">
        <v>189</v>
      </c>
      <c r="Y495" s="54" t="s">
        <v>155</v>
      </c>
      <c r="Z495" s="54">
        <v>636400</v>
      </c>
      <c r="AA495" s="54">
        <v>291600</v>
      </c>
      <c r="AB495" s="54">
        <v>1.4791973795069699</v>
      </c>
      <c r="AC495" s="60">
        <v>52.471107816141703</v>
      </c>
    </row>
    <row r="496" spans="1:29">
      <c r="A496" s="55" t="s">
        <v>196</v>
      </c>
      <c r="B496" s="56">
        <v>7299</v>
      </c>
      <c r="C496" s="56">
        <v>1804491</v>
      </c>
      <c r="D496" s="56" t="s">
        <v>164</v>
      </c>
      <c r="E496" s="56" t="s">
        <v>126</v>
      </c>
      <c r="F496" s="56" t="s">
        <v>179</v>
      </c>
      <c r="G496" s="56" t="s">
        <v>118</v>
      </c>
      <c r="H496" s="61">
        <v>42205.681944444441</v>
      </c>
      <c r="I496" s="56" t="s">
        <v>180</v>
      </c>
      <c r="J496" s="56" t="s">
        <v>116</v>
      </c>
      <c r="K496" s="56" t="s">
        <v>181</v>
      </c>
      <c r="L496" s="56" t="s">
        <v>182</v>
      </c>
      <c r="M496" s="56" t="s">
        <v>183</v>
      </c>
      <c r="N496" s="56">
        <v>1.9E-2</v>
      </c>
      <c r="O496" s="56" t="s">
        <v>149</v>
      </c>
      <c r="P496" s="56" t="b">
        <v>0</v>
      </c>
      <c r="Q496" s="56">
        <v>138261413</v>
      </c>
      <c r="R496" s="56" t="s">
        <v>150</v>
      </c>
      <c r="S496" s="56">
        <v>1E-3</v>
      </c>
      <c r="T496" s="56" t="s">
        <v>184</v>
      </c>
      <c r="U496" s="56">
        <v>2015</v>
      </c>
      <c r="V496" s="56" t="s">
        <v>151</v>
      </c>
      <c r="W496" s="56" t="s">
        <v>197</v>
      </c>
      <c r="X496" s="56" t="s">
        <v>186</v>
      </c>
      <c r="Y496" s="56" t="s">
        <v>155</v>
      </c>
      <c r="Z496" s="56">
        <v>624300</v>
      </c>
      <c r="AA496" s="56">
        <v>306800</v>
      </c>
      <c r="AB496" s="56">
        <v>1.3116346710660201</v>
      </c>
      <c r="AC496" s="59">
        <v>52.6126273253455</v>
      </c>
    </row>
    <row r="497" spans="1:29">
      <c r="A497" s="57" t="s">
        <v>196</v>
      </c>
      <c r="B497" s="54">
        <v>7299</v>
      </c>
      <c r="C497" s="54">
        <v>1804593</v>
      </c>
      <c r="D497" s="54" t="s">
        <v>164</v>
      </c>
      <c r="E497" s="54" t="s">
        <v>126</v>
      </c>
      <c r="F497" s="54" t="s">
        <v>179</v>
      </c>
      <c r="G497" s="54" t="s">
        <v>118</v>
      </c>
      <c r="H497" s="62">
        <v>42207.451388888891</v>
      </c>
      <c r="I497" s="54" t="s">
        <v>180</v>
      </c>
      <c r="J497" s="54" t="s">
        <v>116</v>
      </c>
      <c r="K497" s="54" t="s">
        <v>181</v>
      </c>
      <c r="L497" s="54" t="s">
        <v>182</v>
      </c>
      <c r="M497" s="54" t="s">
        <v>183</v>
      </c>
      <c r="N497" s="54">
        <v>2.5000000000000001E-2</v>
      </c>
      <c r="O497" s="54" t="s">
        <v>149</v>
      </c>
      <c r="P497" s="54" t="b">
        <v>0</v>
      </c>
      <c r="Q497" s="54">
        <v>138261413</v>
      </c>
      <c r="R497" s="54" t="s">
        <v>150</v>
      </c>
      <c r="S497" s="54">
        <v>1E-3</v>
      </c>
      <c r="T497" s="54" t="s">
        <v>184</v>
      </c>
      <c r="U497" s="54">
        <v>2015</v>
      </c>
      <c r="V497" s="54" t="s">
        <v>151</v>
      </c>
      <c r="W497" s="54" t="s">
        <v>197</v>
      </c>
      <c r="X497" s="54" t="s">
        <v>186</v>
      </c>
      <c r="Y497" s="54" t="s">
        <v>155</v>
      </c>
      <c r="Z497" s="54">
        <v>624300</v>
      </c>
      <c r="AA497" s="54">
        <v>306800</v>
      </c>
      <c r="AB497" s="54">
        <v>1.3116346710660201</v>
      </c>
      <c r="AC497" s="60">
        <v>52.6126273253455</v>
      </c>
    </row>
    <row r="498" spans="1:29">
      <c r="A498" s="55" t="s">
        <v>198</v>
      </c>
      <c r="B498" s="56">
        <v>7299</v>
      </c>
      <c r="C498" s="56">
        <v>1862876</v>
      </c>
      <c r="D498" s="56" t="s">
        <v>164</v>
      </c>
      <c r="E498" s="56" t="s">
        <v>126</v>
      </c>
      <c r="F498" s="56" t="s">
        <v>205</v>
      </c>
      <c r="G498" s="56" t="s">
        <v>112</v>
      </c>
      <c r="H498" s="61">
        <v>42775.63958333333</v>
      </c>
      <c r="I498" s="56" t="s">
        <v>180</v>
      </c>
      <c r="J498" s="56" t="s">
        <v>116</v>
      </c>
      <c r="K498" s="56" t="s">
        <v>199</v>
      </c>
      <c r="L498" s="56" t="s">
        <v>200</v>
      </c>
      <c r="M498" s="56" t="s">
        <v>183</v>
      </c>
      <c r="N498" s="56">
        <v>3.7999999999999999E-2</v>
      </c>
      <c r="O498" s="56" t="s">
        <v>149</v>
      </c>
      <c r="P498" s="56" t="b">
        <v>0</v>
      </c>
      <c r="Q498" s="56">
        <v>138261413</v>
      </c>
      <c r="R498" s="56" t="s">
        <v>150</v>
      </c>
      <c r="S498" s="56">
        <v>1E-3</v>
      </c>
      <c r="T498" s="56" t="s">
        <v>184</v>
      </c>
      <c r="U498" s="56">
        <v>2017</v>
      </c>
      <c r="V498" s="56" t="s">
        <v>151</v>
      </c>
      <c r="W498" s="56" t="s">
        <v>201</v>
      </c>
      <c r="X498" s="56" t="s">
        <v>202</v>
      </c>
      <c r="Y498" s="56" t="s">
        <v>155</v>
      </c>
      <c r="Z498" s="56">
        <v>516100</v>
      </c>
      <c r="AA498" s="56">
        <v>253300</v>
      </c>
      <c r="AB498" s="56">
        <v>-0.30395486908298303</v>
      </c>
      <c r="AC498" s="59">
        <v>52.1657659569386</v>
      </c>
    </row>
    <row r="499" spans="1:29">
      <c r="A499" s="57" t="s">
        <v>198</v>
      </c>
      <c r="B499" s="54">
        <v>7299</v>
      </c>
      <c r="C499" s="54">
        <v>2014392</v>
      </c>
      <c r="D499" s="54" t="s">
        <v>164</v>
      </c>
      <c r="E499" s="54" t="s">
        <v>126</v>
      </c>
      <c r="F499" s="54" t="s">
        <v>179</v>
      </c>
      <c r="G499" s="54" t="s">
        <v>118</v>
      </c>
      <c r="H499" s="62">
        <v>44757.402083333334</v>
      </c>
      <c r="I499" s="54" t="s">
        <v>180</v>
      </c>
      <c r="J499" s="54" t="s">
        <v>116</v>
      </c>
      <c r="K499" s="54" t="s">
        <v>199</v>
      </c>
      <c r="L499" s="54" t="s">
        <v>200</v>
      </c>
      <c r="M499" s="54" t="s">
        <v>183</v>
      </c>
      <c r="N499" s="54">
        <v>6.7000000000000004E-2</v>
      </c>
      <c r="O499" s="54" t="s">
        <v>149</v>
      </c>
      <c r="P499" s="54" t="b">
        <v>0</v>
      </c>
      <c r="Q499" s="54">
        <v>138261413</v>
      </c>
      <c r="R499" s="54" t="s">
        <v>150</v>
      </c>
      <c r="S499" s="54">
        <v>1E-3</v>
      </c>
      <c r="T499" s="54" t="s">
        <v>184</v>
      </c>
      <c r="U499" s="54">
        <v>2022</v>
      </c>
      <c r="V499" s="54" t="s">
        <v>151</v>
      </c>
      <c r="W499" s="54" t="s">
        <v>201</v>
      </c>
      <c r="X499" s="54" t="s">
        <v>202</v>
      </c>
      <c r="Y499" s="54" t="s">
        <v>155</v>
      </c>
      <c r="Z499" s="54">
        <v>516100</v>
      </c>
      <c r="AA499" s="54">
        <v>253300</v>
      </c>
      <c r="AB499" s="54">
        <v>-0.30395486908298303</v>
      </c>
      <c r="AC499" s="60">
        <v>52.1657659569386</v>
      </c>
    </row>
    <row r="500" spans="1:29">
      <c r="A500" s="55" t="s">
        <v>187</v>
      </c>
      <c r="B500" s="56">
        <v>7299</v>
      </c>
      <c r="C500" s="56">
        <v>1832778</v>
      </c>
      <c r="D500" s="56" t="s">
        <v>164</v>
      </c>
      <c r="E500" s="56" t="s">
        <v>126</v>
      </c>
      <c r="F500" s="56" t="s">
        <v>179</v>
      </c>
      <c r="G500" s="56" t="s">
        <v>118</v>
      </c>
      <c r="H500" s="61">
        <v>42510.37777777778</v>
      </c>
      <c r="I500" s="56" t="s">
        <v>180</v>
      </c>
      <c r="J500" s="56" t="s">
        <v>116</v>
      </c>
      <c r="K500" s="56" t="s">
        <v>181</v>
      </c>
      <c r="L500" s="56" t="s">
        <v>182</v>
      </c>
      <c r="M500" s="56" t="s">
        <v>183</v>
      </c>
      <c r="N500" s="56">
        <v>0.02</v>
      </c>
      <c r="O500" s="56" t="s">
        <v>149</v>
      </c>
      <c r="P500" s="56" t="b">
        <v>0</v>
      </c>
      <c r="Q500" s="56">
        <v>138261413</v>
      </c>
      <c r="R500" s="56" t="s">
        <v>150</v>
      </c>
      <c r="S500" s="56">
        <v>1E-3</v>
      </c>
      <c r="T500" s="56" t="s">
        <v>184</v>
      </c>
      <c r="U500" s="56">
        <v>2016</v>
      </c>
      <c r="V500" s="56" t="s">
        <v>151</v>
      </c>
      <c r="W500" s="56" t="s">
        <v>188</v>
      </c>
      <c r="X500" s="56" t="s">
        <v>189</v>
      </c>
      <c r="Y500" s="56" t="s">
        <v>155</v>
      </c>
      <c r="Z500" s="56">
        <v>636400</v>
      </c>
      <c r="AA500" s="56">
        <v>291600</v>
      </c>
      <c r="AB500" s="56">
        <v>1.4791973795069699</v>
      </c>
      <c r="AC500" s="59">
        <v>52.471107816141703</v>
      </c>
    </row>
    <row r="501" spans="1:29">
      <c r="A501" s="57" t="s">
        <v>178</v>
      </c>
      <c r="B501" s="54">
        <v>7299</v>
      </c>
      <c r="C501" s="54">
        <v>1847273</v>
      </c>
      <c r="D501" s="54" t="s">
        <v>164</v>
      </c>
      <c r="E501" s="54" t="s">
        <v>126</v>
      </c>
      <c r="F501" s="54" t="s">
        <v>179</v>
      </c>
      <c r="G501" s="54" t="s">
        <v>118</v>
      </c>
      <c r="H501" s="62">
        <v>42647.718055555553</v>
      </c>
      <c r="I501" s="54" t="s">
        <v>180</v>
      </c>
      <c r="J501" s="54" t="s">
        <v>116</v>
      </c>
      <c r="K501" s="54" t="s">
        <v>181</v>
      </c>
      <c r="L501" s="54" t="s">
        <v>182</v>
      </c>
      <c r="M501" s="54" t="s">
        <v>183</v>
      </c>
      <c r="N501" s="54">
        <v>0.02</v>
      </c>
      <c r="O501" s="54" t="s">
        <v>149</v>
      </c>
      <c r="P501" s="54" t="b">
        <v>0</v>
      </c>
      <c r="Q501" s="54">
        <v>138261413</v>
      </c>
      <c r="R501" s="54" t="s">
        <v>150</v>
      </c>
      <c r="S501" s="54">
        <v>1E-3</v>
      </c>
      <c r="T501" s="54" t="s">
        <v>184</v>
      </c>
      <c r="U501" s="54">
        <v>2016</v>
      </c>
      <c r="V501" s="54" t="s">
        <v>151</v>
      </c>
      <c r="W501" s="54" t="s">
        <v>185</v>
      </c>
      <c r="X501" s="54" t="s">
        <v>186</v>
      </c>
      <c r="Y501" s="54" t="s">
        <v>155</v>
      </c>
      <c r="Z501" s="54">
        <v>620600</v>
      </c>
      <c r="AA501" s="54">
        <v>309500</v>
      </c>
      <c r="AB501" s="54">
        <v>1.2588812496391699</v>
      </c>
      <c r="AC501" s="60">
        <v>52.638374352215699</v>
      </c>
    </row>
    <row r="502" spans="1:29">
      <c r="A502" s="55" t="s">
        <v>206</v>
      </c>
      <c r="B502" s="56">
        <v>7299</v>
      </c>
      <c r="C502" s="56">
        <v>1976736</v>
      </c>
      <c r="D502" s="56" t="s">
        <v>164</v>
      </c>
      <c r="E502" s="56" t="s">
        <v>126</v>
      </c>
      <c r="F502" s="56" t="s">
        <v>179</v>
      </c>
      <c r="G502" s="56" t="s">
        <v>118</v>
      </c>
      <c r="H502" s="61">
        <v>44239.468055555553</v>
      </c>
      <c r="I502" s="56" t="s">
        <v>180</v>
      </c>
      <c r="J502" s="56" t="s">
        <v>116</v>
      </c>
      <c r="K502" s="56" t="s">
        <v>199</v>
      </c>
      <c r="L502" s="56" t="s">
        <v>200</v>
      </c>
      <c r="M502" s="56" t="s">
        <v>183</v>
      </c>
      <c r="N502" s="56">
        <v>9.4999999999999998E-3</v>
      </c>
      <c r="O502" s="56" t="s">
        <v>149</v>
      </c>
      <c r="P502" s="56" t="b">
        <v>0</v>
      </c>
      <c r="Q502" s="56">
        <v>138261413</v>
      </c>
      <c r="R502" s="56" t="s">
        <v>150</v>
      </c>
      <c r="S502" s="56">
        <v>1E-3</v>
      </c>
      <c r="T502" s="56" t="s">
        <v>184</v>
      </c>
      <c r="U502" s="56">
        <v>2021</v>
      </c>
      <c r="V502" s="56" t="s">
        <v>151</v>
      </c>
      <c r="W502" s="56" t="s">
        <v>207</v>
      </c>
      <c r="X502" s="56" t="s">
        <v>208</v>
      </c>
      <c r="Y502" s="56" t="s">
        <v>155</v>
      </c>
      <c r="Z502" s="56">
        <v>515935</v>
      </c>
      <c r="AA502" s="56">
        <v>253417</v>
      </c>
      <c r="AB502" s="56">
        <v>-0.30632621725807402</v>
      </c>
      <c r="AC502" s="59">
        <v>52.1668520239771</v>
      </c>
    </row>
    <row r="503" spans="1:29">
      <c r="A503" s="57" t="s">
        <v>198</v>
      </c>
      <c r="B503" s="54">
        <v>7299</v>
      </c>
      <c r="C503" s="54">
        <v>1912443</v>
      </c>
      <c r="D503" s="54" t="s">
        <v>164</v>
      </c>
      <c r="E503" s="54" t="s">
        <v>126</v>
      </c>
      <c r="F503" s="54" t="s">
        <v>179</v>
      </c>
      <c r="G503" s="54" t="s">
        <v>118</v>
      </c>
      <c r="H503" s="62">
        <v>43353.401388888888</v>
      </c>
      <c r="I503" s="54" t="s">
        <v>180</v>
      </c>
      <c r="J503" s="54" t="s">
        <v>116</v>
      </c>
      <c r="K503" s="54" t="s">
        <v>199</v>
      </c>
      <c r="L503" s="54" t="s">
        <v>200</v>
      </c>
      <c r="M503" s="54" t="s">
        <v>183</v>
      </c>
      <c r="N503" s="54">
        <v>5.5E-2</v>
      </c>
      <c r="O503" s="54" t="s">
        <v>149</v>
      </c>
      <c r="P503" s="54" t="b">
        <v>0</v>
      </c>
      <c r="Q503" s="54">
        <v>138261413</v>
      </c>
      <c r="R503" s="54" t="s">
        <v>150</v>
      </c>
      <c r="S503" s="54">
        <v>1E-3</v>
      </c>
      <c r="T503" s="54" t="s">
        <v>184</v>
      </c>
      <c r="U503" s="54">
        <v>2018</v>
      </c>
      <c r="V503" s="54" t="s">
        <v>151</v>
      </c>
      <c r="W503" s="54" t="s">
        <v>201</v>
      </c>
      <c r="X503" s="54" t="s">
        <v>202</v>
      </c>
      <c r="Y503" s="54" t="s">
        <v>155</v>
      </c>
      <c r="Z503" s="54">
        <v>516100</v>
      </c>
      <c r="AA503" s="54">
        <v>253300</v>
      </c>
      <c r="AB503" s="54">
        <v>-0.30395486908298303</v>
      </c>
      <c r="AC503" s="60">
        <v>52.1657659569386</v>
      </c>
    </row>
    <row r="504" spans="1:29">
      <c r="A504" s="55" t="s">
        <v>178</v>
      </c>
      <c r="B504" s="56">
        <v>7299</v>
      </c>
      <c r="C504" s="56">
        <v>1786827</v>
      </c>
      <c r="D504" s="56" t="s">
        <v>164</v>
      </c>
      <c r="E504" s="56" t="s">
        <v>126</v>
      </c>
      <c r="F504" s="56" t="s">
        <v>179</v>
      </c>
      <c r="G504" s="56" t="s">
        <v>118</v>
      </c>
      <c r="H504" s="61">
        <v>42044.430555555555</v>
      </c>
      <c r="I504" s="56" t="s">
        <v>180</v>
      </c>
      <c r="J504" s="56" t="s">
        <v>116</v>
      </c>
      <c r="K504" s="56" t="s">
        <v>181</v>
      </c>
      <c r="L504" s="56" t="s">
        <v>182</v>
      </c>
      <c r="M504" s="56" t="s">
        <v>183</v>
      </c>
      <c r="N504" s="56">
        <v>4.0000000000000001E-3</v>
      </c>
      <c r="O504" s="56" t="s">
        <v>149</v>
      </c>
      <c r="P504" s="56" t="b">
        <v>0</v>
      </c>
      <c r="Q504" s="56">
        <v>138261413</v>
      </c>
      <c r="R504" s="56" t="s">
        <v>150</v>
      </c>
      <c r="S504" s="56">
        <v>1E-3</v>
      </c>
      <c r="T504" s="56" t="s">
        <v>184</v>
      </c>
      <c r="U504" s="56">
        <v>2015</v>
      </c>
      <c r="V504" s="56" t="s">
        <v>151</v>
      </c>
      <c r="W504" s="56" t="s">
        <v>185</v>
      </c>
      <c r="X504" s="56" t="s">
        <v>186</v>
      </c>
      <c r="Y504" s="56" t="s">
        <v>155</v>
      </c>
      <c r="Z504" s="56">
        <v>620600</v>
      </c>
      <c r="AA504" s="56">
        <v>309500</v>
      </c>
      <c r="AB504" s="56">
        <v>1.2588812496391699</v>
      </c>
      <c r="AC504" s="59">
        <v>52.638374352215699</v>
      </c>
    </row>
    <row r="505" spans="1:29">
      <c r="A505" s="57" t="s">
        <v>178</v>
      </c>
      <c r="B505" s="54">
        <v>7299</v>
      </c>
      <c r="C505" s="54">
        <v>1823069</v>
      </c>
      <c r="D505" s="54" t="s">
        <v>164</v>
      </c>
      <c r="E505" s="54" t="s">
        <v>126</v>
      </c>
      <c r="F505" s="54" t="s">
        <v>205</v>
      </c>
      <c r="G505" s="54" t="s">
        <v>112</v>
      </c>
      <c r="H505" s="62">
        <v>42401.640972222223</v>
      </c>
      <c r="I505" s="54" t="s">
        <v>180</v>
      </c>
      <c r="J505" s="54" t="s">
        <v>116</v>
      </c>
      <c r="K505" s="54" t="s">
        <v>181</v>
      </c>
      <c r="L505" s="54" t="s">
        <v>182</v>
      </c>
      <c r="M505" s="54" t="s">
        <v>183</v>
      </c>
      <c r="N505" s="54">
        <v>8.3999999999999995E-3</v>
      </c>
      <c r="O505" s="54" t="s">
        <v>149</v>
      </c>
      <c r="P505" s="54" t="b">
        <v>0</v>
      </c>
      <c r="Q505" s="54">
        <v>138261413</v>
      </c>
      <c r="R505" s="54" t="s">
        <v>150</v>
      </c>
      <c r="S505" s="54">
        <v>1E-3</v>
      </c>
      <c r="T505" s="54" t="s">
        <v>184</v>
      </c>
      <c r="U505" s="54">
        <v>2016</v>
      </c>
      <c r="V505" s="54" t="s">
        <v>151</v>
      </c>
      <c r="W505" s="54" t="s">
        <v>185</v>
      </c>
      <c r="X505" s="54" t="s">
        <v>186</v>
      </c>
      <c r="Y505" s="54" t="s">
        <v>155</v>
      </c>
      <c r="Z505" s="54">
        <v>620600</v>
      </c>
      <c r="AA505" s="54">
        <v>309500</v>
      </c>
      <c r="AB505" s="54">
        <v>1.2588812496391699</v>
      </c>
      <c r="AC505" s="60">
        <v>52.638374352215699</v>
      </c>
    </row>
    <row r="506" spans="1:29">
      <c r="A506" s="55" t="s">
        <v>334</v>
      </c>
      <c r="B506" s="56">
        <v>7299</v>
      </c>
      <c r="C506" s="56">
        <v>4713730</v>
      </c>
      <c r="D506" s="56" t="s">
        <v>164</v>
      </c>
      <c r="E506" s="56" t="s">
        <v>126</v>
      </c>
      <c r="F506" s="56" t="s">
        <v>205</v>
      </c>
      <c r="G506" s="56" t="s">
        <v>112</v>
      </c>
      <c r="H506" s="61">
        <v>43385.563194444447</v>
      </c>
      <c r="I506" s="56" t="s">
        <v>180</v>
      </c>
      <c r="J506" s="56" t="s">
        <v>116</v>
      </c>
      <c r="K506" s="56" t="s">
        <v>192</v>
      </c>
      <c r="L506" s="56" t="s">
        <v>193</v>
      </c>
      <c r="M506" s="56" t="s">
        <v>183</v>
      </c>
      <c r="N506" s="56">
        <v>4.2000000000000003E-2</v>
      </c>
      <c r="O506" s="56" t="s">
        <v>149</v>
      </c>
      <c r="P506" s="56" t="b">
        <v>0</v>
      </c>
      <c r="Q506" s="56">
        <v>138261413</v>
      </c>
      <c r="R506" s="56" t="s">
        <v>150</v>
      </c>
      <c r="S506" s="56">
        <v>1E-3</v>
      </c>
      <c r="T506" s="56" t="s">
        <v>184</v>
      </c>
      <c r="U506" s="56">
        <v>2018</v>
      </c>
      <c r="V506" s="56" t="s">
        <v>151</v>
      </c>
      <c r="W506" s="56" t="s">
        <v>335</v>
      </c>
      <c r="X506" s="56" t="s">
        <v>281</v>
      </c>
      <c r="Y506" s="56" t="s">
        <v>155</v>
      </c>
      <c r="Z506" s="56">
        <v>403350</v>
      </c>
      <c r="AA506" s="56">
        <v>245150</v>
      </c>
      <c r="AB506" s="56">
        <v>-1.9525037440050701</v>
      </c>
      <c r="AC506" s="59">
        <v>52.104672977586198</v>
      </c>
    </row>
    <row r="507" spans="1:29">
      <c r="A507" s="57" t="s">
        <v>178</v>
      </c>
      <c r="B507" s="54">
        <v>7299</v>
      </c>
      <c r="C507" s="54">
        <v>2039952</v>
      </c>
      <c r="D507" s="54" t="s">
        <v>164</v>
      </c>
      <c r="E507" s="54" t="s">
        <v>126</v>
      </c>
      <c r="F507" s="54" t="s">
        <v>179</v>
      </c>
      <c r="G507" s="54" t="s">
        <v>118</v>
      </c>
      <c r="H507" s="62">
        <v>45098.583333333336</v>
      </c>
      <c r="I507" s="54" t="s">
        <v>180</v>
      </c>
      <c r="J507" s="54" t="s">
        <v>116</v>
      </c>
      <c r="K507" s="54" t="s">
        <v>181</v>
      </c>
      <c r="L507" s="54" t="s">
        <v>182</v>
      </c>
      <c r="M507" s="54" t="s">
        <v>183</v>
      </c>
      <c r="N507" s="54">
        <v>6.6E-3</v>
      </c>
      <c r="O507" s="54" t="s">
        <v>149</v>
      </c>
      <c r="P507" s="54" t="b">
        <v>0</v>
      </c>
      <c r="Q507" s="54">
        <v>138261413</v>
      </c>
      <c r="R507" s="54" t="s">
        <v>150</v>
      </c>
      <c r="S507" s="54">
        <v>1E-3</v>
      </c>
      <c r="T507" s="54" t="s">
        <v>184</v>
      </c>
      <c r="U507" s="54">
        <v>2023</v>
      </c>
      <c r="V507" s="54" t="s">
        <v>151</v>
      </c>
      <c r="W507" s="54" t="s">
        <v>185</v>
      </c>
      <c r="X507" s="54" t="s">
        <v>186</v>
      </c>
      <c r="Y507" s="54" t="s">
        <v>155</v>
      </c>
      <c r="Z507" s="54">
        <v>620600</v>
      </c>
      <c r="AA507" s="54">
        <v>309500</v>
      </c>
      <c r="AB507" s="54">
        <v>1.2588812496391699</v>
      </c>
      <c r="AC507" s="60">
        <v>52.638374352215699</v>
      </c>
    </row>
    <row r="508" spans="1:29">
      <c r="A508" s="55" t="s">
        <v>206</v>
      </c>
      <c r="B508" s="56">
        <v>7299</v>
      </c>
      <c r="C508" s="56">
        <v>1837517</v>
      </c>
      <c r="D508" s="56" t="s">
        <v>164</v>
      </c>
      <c r="E508" s="56" t="s">
        <v>126</v>
      </c>
      <c r="F508" s="56" t="s">
        <v>205</v>
      </c>
      <c r="G508" s="56" t="s">
        <v>112</v>
      </c>
      <c r="H508" s="61">
        <v>42556.606249999997</v>
      </c>
      <c r="I508" s="56" t="s">
        <v>180</v>
      </c>
      <c r="J508" s="56" t="s">
        <v>116</v>
      </c>
      <c r="K508" s="56" t="s">
        <v>199</v>
      </c>
      <c r="L508" s="56" t="s">
        <v>200</v>
      </c>
      <c r="M508" s="56" t="s">
        <v>183</v>
      </c>
      <c r="N508" s="56">
        <v>4.1000000000000002E-2</v>
      </c>
      <c r="O508" s="56" t="s">
        <v>149</v>
      </c>
      <c r="P508" s="56" t="b">
        <v>0</v>
      </c>
      <c r="Q508" s="56">
        <v>138261413</v>
      </c>
      <c r="R508" s="56" t="s">
        <v>150</v>
      </c>
      <c r="S508" s="56">
        <v>1E-3</v>
      </c>
      <c r="T508" s="56" t="s">
        <v>184</v>
      </c>
      <c r="U508" s="56">
        <v>2016</v>
      </c>
      <c r="V508" s="56" t="s">
        <v>151</v>
      </c>
      <c r="W508" s="56" t="s">
        <v>207</v>
      </c>
      <c r="X508" s="56" t="s">
        <v>208</v>
      </c>
      <c r="Y508" s="56" t="s">
        <v>155</v>
      </c>
      <c r="Z508" s="56">
        <v>515935</v>
      </c>
      <c r="AA508" s="56">
        <v>253417</v>
      </c>
      <c r="AB508" s="56">
        <v>-0.30632621725807402</v>
      </c>
      <c r="AC508" s="59">
        <v>52.1668520239771</v>
      </c>
    </row>
    <row r="509" spans="1:29">
      <c r="A509" s="57" t="s">
        <v>198</v>
      </c>
      <c r="B509" s="54">
        <v>7299</v>
      </c>
      <c r="C509" s="54">
        <v>1857287</v>
      </c>
      <c r="D509" s="54" t="s">
        <v>164</v>
      </c>
      <c r="E509" s="54" t="s">
        <v>126</v>
      </c>
      <c r="F509" s="54" t="s">
        <v>179</v>
      </c>
      <c r="G509" s="54" t="s">
        <v>118</v>
      </c>
      <c r="H509" s="62">
        <v>42709.357638888891</v>
      </c>
      <c r="I509" s="54" t="s">
        <v>180</v>
      </c>
      <c r="J509" s="54" t="s">
        <v>116</v>
      </c>
      <c r="K509" s="54" t="s">
        <v>199</v>
      </c>
      <c r="L509" s="54" t="s">
        <v>200</v>
      </c>
      <c r="M509" s="54" t="s">
        <v>183</v>
      </c>
      <c r="N509" s="54">
        <v>0.1</v>
      </c>
      <c r="O509" s="54" t="s">
        <v>149</v>
      </c>
      <c r="P509" s="54" t="b">
        <v>0</v>
      </c>
      <c r="Q509" s="54">
        <v>138261413</v>
      </c>
      <c r="R509" s="54" t="s">
        <v>150</v>
      </c>
      <c r="S509" s="54">
        <v>1E-3</v>
      </c>
      <c r="T509" s="54" t="s">
        <v>184</v>
      </c>
      <c r="U509" s="54">
        <v>2016</v>
      </c>
      <c r="V509" s="54" t="s">
        <v>151</v>
      </c>
      <c r="W509" s="54" t="s">
        <v>201</v>
      </c>
      <c r="X509" s="54" t="s">
        <v>202</v>
      </c>
      <c r="Y509" s="54" t="s">
        <v>155</v>
      </c>
      <c r="Z509" s="54">
        <v>516100</v>
      </c>
      <c r="AA509" s="54">
        <v>253300</v>
      </c>
      <c r="AB509" s="54">
        <v>-0.30395486908298303</v>
      </c>
      <c r="AC509" s="60">
        <v>52.1657659569386</v>
      </c>
    </row>
    <row r="510" spans="1:29">
      <c r="A510" s="55" t="s">
        <v>190</v>
      </c>
      <c r="B510" s="56">
        <v>7299</v>
      </c>
      <c r="C510" s="56">
        <v>4721558</v>
      </c>
      <c r="D510" s="56" t="s">
        <v>164</v>
      </c>
      <c r="E510" s="56" t="s">
        <v>126</v>
      </c>
      <c r="F510" s="56" t="s">
        <v>179</v>
      </c>
      <c r="G510" s="56" t="s">
        <v>118</v>
      </c>
      <c r="H510" s="61">
        <v>43503.425000000003</v>
      </c>
      <c r="I510" s="56" t="s">
        <v>191</v>
      </c>
      <c r="J510" s="56" t="s">
        <v>119</v>
      </c>
      <c r="K510" s="56" t="s">
        <v>192</v>
      </c>
      <c r="L510" s="56" t="s">
        <v>193</v>
      </c>
      <c r="M510" s="56" t="s">
        <v>183</v>
      </c>
      <c r="N510" s="56">
        <v>1.6999999999999999E-3</v>
      </c>
      <c r="O510" s="56" t="s">
        <v>149</v>
      </c>
      <c r="P510" s="56" t="b">
        <v>0</v>
      </c>
      <c r="Q510" s="56">
        <v>138261413</v>
      </c>
      <c r="R510" s="56" t="s">
        <v>150</v>
      </c>
      <c r="S510" s="56">
        <v>1E-3</v>
      </c>
      <c r="T510" s="56" t="s">
        <v>184</v>
      </c>
      <c r="U510" s="56">
        <v>2019</v>
      </c>
      <c r="V510" s="56" t="s">
        <v>151</v>
      </c>
      <c r="W510" s="56" t="s">
        <v>194</v>
      </c>
      <c r="X510" s="56" t="s">
        <v>195</v>
      </c>
      <c r="Y510" s="56" t="s">
        <v>155</v>
      </c>
      <c r="Z510" s="56">
        <v>357000</v>
      </c>
      <c r="AA510" s="56">
        <v>237460</v>
      </c>
      <c r="AB510" s="56">
        <v>-2.62823009845419</v>
      </c>
      <c r="AC510" s="59">
        <v>52.033868710239098</v>
      </c>
    </row>
    <row r="511" spans="1:29">
      <c r="A511" s="57" t="s">
        <v>344</v>
      </c>
      <c r="B511" s="54">
        <v>7299</v>
      </c>
      <c r="C511" s="54">
        <v>1506890</v>
      </c>
      <c r="D511" s="54" t="s">
        <v>164</v>
      </c>
      <c r="E511" s="54" t="s">
        <v>126</v>
      </c>
      <c r="F511" s="54" t="s">
        <v>205</v>
      </c>
      <c r="G511" s="54" t="s">
        <v>112</v>
      </c>
      <c r="H511" s="62">
        <v>43727.515277777777</v>
      </c>
      <c r="I511" s="54" t="s">
        <v>180</v>
      </c>
      <c r="J511" s="54" t="s">
        <v>116</v>
      </c>
      <c r="K511" s="54" t="s">
        <v>228</v>
      </c>
      <c r="L511" s="54" t="s">
        <v>229</v>
      </c>
      <c r="M511" s="54" t="s">
        <v>183</v>
      </c>
      <c r="N511" s="54">
        <v>1.4999999999999999E-2</v>
      </c>
      <c r="O511" s="54" t="s">
        <v>149</v>
      </c>
      <c r="P511" s="54" t="b">
        <v>0</v>
      </c>
      <c r="Q511" s="54">
        <v>138261413</v>
      </c>
      <c r="R511" s="54" t="s">
        <v>150</v>
      </c>
      <c r="S511" s="54">
        <v>1E-3</v>
      </c>
      <c r="T511" s="54" t="s">
        <v>184</v>
      </c>
      <c r="U511" s="54">
        <v>2019</v>
      </c>
      <c r="V511" s="54" t="s">
        <v>151</v>
      </c>
      <c r="W511" s="54" t="s">
        <v>345</v>
      </c>
      <c r="X511" s="54" t="s">
        <v>346</v>
      </c>
      <c r="Y511" s="54" t="s">
        <v>155</v>
      </c>
      <c r="Z511" s="54">
        <v>438165</v>
      </c>
      <c r="AA511" s="54">
        <v>103927</v>
      </c>
      <c r="AB511" s="54">
        <v>-1.45942196737831</v>
      </c>
      <c r="AC511" s="60">
        <v>50.833623393125798</v>
      </c>
    </row>
    <row r="512" spans="1:29">
      <c r="A512" s="55" t="s">
        <v>178</v>
      </c>
      <c r="B512" s="56">
        <v>7299</v>
      </c>
      <c r="C512" s="56">
        <v>1808646</v>
      </c>
      <c r="D512" s="56" t="s">
        <v>164</v>
      </c>
      <c r="E512" s="56" t="s">
        <v>126</v>
      </c>
      <c r="F512" s="56" t="s">
        <v>179</v>
      </c>
      <c r="G512" s="56" t="s">
        <v>118</v>
      </c>
      <c r="H512" s="61">
        <v>42250.47152777778</v>
      </c>
      <c r="I512" s="56" t="s">
        <v>180</v>
      </c>
      <c r="J512" s="56" t="s">
        <v>116</v>
      </c>
      <c r="K512" s="56" t="s">
        <v>181</v>
      </c>
      <c r="L512" s="56" t="s">
        <v>182</v>
      </c>
      <c r="M512" s="56" t="s">
        <v>183</v>
      </c>
      <c r="N512" s="56">
        <v>1.2E-2</v>
      </c>
      <c r="O512" s="56" t="s">
        <v>149</v>
      </c>
      <c r="P512" s="56" t="b">
        <v>0</v>
      </c>
      <c r="Q512" s="56">
        <v>138261413</v>
      </c>
      <c r="R512" s="56" t="s">
        <v>150</v>
      </c>
      <c r="S512" s="56">
        <v>1E-3</v>
      </c>
      <c r="T512" s="56" t="s">
        <v>184</v>
      </c>
      <c r="U512" s="56">
        <v>2015</v>
      </c>
      <c r="V512" s="56" t="s">
        <v>151</v>
      </c>
      <c r="W512" s="56" t="s">
        <v>185</v>
      </c>
      <c r="X512" s="56" t="s">
        <v>186</v>
      </c>
      <c r="Y512" s="56" t="s">
        <v>155</v>
      </c>
      <c r="Z512" s="56">
        <v>620600</v>
      </c>
      <c r="AA512" s="56">
        <v>309500</v>
      </c>
      <c r="AB512" s="56">
        <v>1.2588812496391699</v>
      </c>
      <c r="AC512" s="59">
        <v>52.638374352215699</v>
      </c>
    </row>
    <row r="513" spans="1:29">
      <c r="A513" s="57" t="s">
        <v>198</v>
      </c>
      <c r="B513" s="54">
        <v>7299</v>
      </c>
      <c r="C513" s="54">
        <v>1906996</v>
      </c>
      <c r="D513" s="54" t="s">
        <v>164</v>
      </c>
      <c r="E513" s="54" t="s">
        <v>126</v>
      </c>
      <c r="F513" s="54" t="s">
        <v>179</v>
      </c>
      <c r="G513" s="54" t="s">
        <v>118</v>
      </c>
      <c r="H513" s="62">
        <v>43291.539583333331</v>
      </c>
      <c r="I513" s="54" t="s">
        <v>180</v>
      </c>
      <c r="J513" s="54" t="s">
        <v>116</v>
      </c>
      <c r="K513" s="54" t="s">
        <v>199</v>
      </c>
      <c r="L513" s="54" t="s">
        <v>200</v>
      </c>
      <c r="M513" s="54" t="s">
        <v>183</v>
      </c>
      <c r="N513" s="54">
        <v>5.6000000000000001E-2</v>
      </c>
      <c r="O513" s="54" t="s">
        <v>149</v>
      </c>
      <c r="P513" s="54" t="b">
        <v>0</v>
      </c>
      <c r="Q513" s="54">
        <v>138261413</v>
      </c>
      <c r="R513" s="54" t="s">
        <v>150</v>
      </c>
      <c r="S513" s="54">
        <v>1E-3</v>
      </c>
      <c r="T513" s="54" t="s">
        <v>184</v>
      </c>
      <c r="U513" s="54">
        <v>2018</v>
      </c>
      <c r="V513" s="54" t="s">
        <v>151</v>
      </c>
      <c r="W513" s="54" t="s">
        <v>201</v>
      </c>
      <c r="X513" s="54" t="s">
        <v>202</v>
      </c>
      <c r="Y513" s="54" t="s">
        <v>155</v>
      </c>
      <c r="Z513" s="54">
        <v>516100</v>
      </c>
      <c r="AA513" s="54">
        <v>253300</v>
      </c>
      <c r="AB513" s="54">
        <v>-0.30395486908298303</v>
      </c>
      <c r="AC513" s="60">
        <v>52.1657659569386</v>
      </c>
    </row>
    <row r="514" spans="1:29">
      <c r="A514" s="55" t="s">
        <v>187</v>
      </c>
      <c r="B514" s="56">
        <v>7299</v>
      </c>
      <c r="C514" s="56">
        <v>1917833</v>
      </c>
      <c r="D514" s="56" t="s">
        <v>164</v>
      </c>
      <c r="E514" s="56" t="s">
        <v>126</v>
      </c>
      <c r="F514" s="56" t="s">
        <v>179</v>
      </c>
      <c r="G514" s="56" t="s">
        <v>118</v>
      </c>
      <c r="H514" s="61">
        <v>43412.390277777777</v>
      </c>
      <c r="I514" s="56" t="s">
        <v>180</v>
      </c>
      <c r="J514" s="56" t="s">
        <v>116</v>
      </c>
      <c r="K514" s="56" t="s">
        <v>181</v>
      </c>
      <c r="L514" s="56" t="s">
        <v>182</v>
      </c>
      <c r="M514" s="56" t="s">
        <v>183</v>
      </c>
      <c r="N514" s="56">
        <v>2.3E-2</v>
      </c>
      <c r="O514" s="56" t="s">
        <v>149</v>
      </c>
      <c r="P514" s="56" t="b">
        <v>0</v>
      </c>
      <c r="Q514" s="56">
        <v>138261413</v>
      </c>
      <c r="R514" s="56" t="s">
        <v>150</v>
      </c>
      <c r="S514" s="56">
        <v>1E-3</v>
      </c>
      <c r="T514" s="56" t="s">
        <v>184</v>
      </c>
      <c r="U514" s="56">
        <v>2018</v>
      </c>
      <c r="V514" s="56" t="s">
        <v>151</v>
      </c>
      <c r="W514" s="56" t="s">
        <v>188</v>
      </c>
      <c r="X514" s="56" t="s">
        <v>189</v>
      </c>
      <c r="Y514" s="56" t="s">
        <v>155</v>
      </c>
      <c r="Z514" s="56">
        <v>636400</v>
      </c>
      <c r="AA514" s="56">
        <v>291600</v>
      </c>
      <c r="AB514" s="56">
        <v>1.4791973795069699</v>
      </c>
      <c r="AC514" s="59">
        <v>52.471107816141703</v>
      </c>
    </row>
    <row r="515" spans="1:29">
      <c r="A515" s="57" t="s">
        <v>206</v>
      </c>
      <c r="B515" s="54">
        <v>7299</v>
      </c>
      <c r="C515" s="54">
        <v>1988574</v>
      </c>
      <c r="D515" s="54" t="s">
        <v>164</v>
      </c>
      <c r="E515" s="54" t="s">
        <v>126</v>
      </c>
      <c r="F515" s="54" t="s">
        <v>179</v>
      </c>
      <c r="G515" s="54" t="s">
        <v>118</v>
      </c>
      <c r="H515" s="62">
        <v>44411.361805555556</v>
      </c>
      <c r="I515" s="54" t="s">
        <v>180</v>
      </c>
      <c r="J515" s="54" t="s">
        <v>116</v>
      </c>
      <c r="K515" s="54" t="s">
        <v>199</v>
      </c>
      <c r="L515" s="54" t="s">
        <v>200</v>
      </c>
      <c r="M515" s="54" t="s">
        <v>183</v>
      </c>
      <c r="N515" s="54">
        <v>4.2999999999999997E-2</v>
      </c>
      <c r="O515" s="54" t="s">
        <v>149</v>
      </c>
      <c r="P515" s="54" t="b">
        <v>0</v>
      </c>
      <c r="Q515" s="54">
        <v>138261413</v>
      </c>
      <c r="R515" s="54" t="s">
        <v>150</v>
      </c>
      <c r="S515" s="54">
        <v>1E-3</v>
      </c>
      <c r="T515" s="54" t="s">
        <v>184</v>
      </c>
      <c r="U515" s="54">
        <v>2021</v>
      </c>
      <c r="V515" s="54" t="s">
        <v>151</v>
      </c>
      <c r="W515" s="54" t="s">
        <v>207</v>
      </c>
      <c r="X515" s="54" t="s">
        <v>208</v>
      </c>
      <c r="Y515" s="54" t="s">
        <v>155</v>
      </c>
      <c r="Z515" s="54">
        <v>515935</v>
      </c>
      <c r="AA515" s="54">
        <v>253417</v>
      </c>
      <c r="AB515" s="54">
        <v>-0.30632621725807402</v>
      </c>
      <c r="AC515" s="60">
        <v>52.1668520239771</v>
      </c>
    </row>
    <row r="516" spans="1:29">
      <c r="A516" s="55" t="s">
        <v>241</v>
      </c>
      <c r="B516" s="56">
        <v>7299</v>
      </c>
      <c r="C516" s="56">
        <v>1537703</v>
      </c>
      <c r="D516" s="56" t="s">
        <v>164</v>
      </c>
      <c r="E516" s="56" t="s">
        <v>126</v>
      </c>
      <c r="F516" s="56" t="s">
        <v>205</v>
      </c>
      <c r="G516" s="56" t="s">
        <v>112</v>
      </c>
      <c r="H516" s="61">
        <v>42279.525694444441</v>
      </c>
      <c r="I516" s="56" t="s">
        <v>180</v>
      </c>
      <c r="J516" s="56" t="s">
        <v>116</v>
      </c>
      <c r="K516" s="56" t="s">
        <v>165</v>
      </c>
      <c r="L516" s="56" t="s">
        <v>166</v>
      </c>
      <c r="M516" s="56" t="s">
        <v>183</v>
      </c>
      <c r="N516" s="56">
        <v>6.4000000000000003E-3</v>
      </c>
      <c r="O516" s="56" t="s">
        <v>149</v>
      </c>
      <c r="P516" s="56" t="b">
        <v>0</v>
      </c>
      <c r="Q516" s="56">
        <v>138261413</v>
      </c>
      <c r="R516" s="56" t="s">
        <v>150</v>
      </c>
      <c r="S516" s="56">
        <v>1E-3</v>
      </c>
      <c r="T516" s="56" t="s">
        <v>184</v>
      </c>
      <c r="U516" s="56">
        <v>2015</v>
      </c>
      <c r="V516" s="56" t="s">
        <v>151</v>
      </c>
      <c r="W516" s="56" t="s">
        <v>242</v>
      </c>
      <c r="X516" s="56" t="s">
        <v>243</v>
      </c>
      <c r="Y516" s="56" t="s">
        <v>155</v>
      </c>
      <c r="Z516" s="56">
        <v>456840</v>
      </c>
      <c r="AA516" s="56">
        <v>455364</v>
      </c>
      <c r="AB516" s="56">
        <v>-1.13455725358881</v>
      </c>
      <c r="AC516" s="59">
        <v>53.991201424557502</v>
      </c>
    </row>
    <row r="517" spans="1:29">
      <c r="A517" s="57" t="s">
        <v>190</v>
      </c>
      <c r="B517" s="54">
        <v>7299</v>
      </c>
      <c r="C517" s="54">
        <v>4656497</v>
      </c>
      <c r="D517" s="54" t="s">
        <v>164</v>
      </c>
      <c r="E517" s="54" t="s">
        <v>126</v>
      </c>
      <c r="F517" s="54" t="s">
        <v>179</v>
      </c>
      <c r="G517" s="54" t="s">
        <v>118</v>
      </c>
      <c r="H517" s="62">
        <v>42586.51666666667</v>
      </c>
      <c r="I517" s="54" t="s">
        <v>191</v>
      </c>
      <c r="J517" s="54" t="s">
        <v>119</v>
      </c>
      <c r="K517" s="54" t="s">
        <v>192</v>
      </c>
      <c r="L517" s="54" t="s">
        <v>193</v>
      </c>
      <c r="M517" s="54" t="s">
        <v>183</v>
      </c>
      <c r="N517" s="54">
        <v>5.7000000000000002E-3</v>
      </c>
      <c r="O517" s="54" t="s">
        <v>149</v>
      </c>
      <c r="P517" s="54" t="b">
        <v>0</v>
      </c>
      <c r="Q517" s="54">
        <v>138261413</v>
      </c>
      <c r="R517" s="54" t="s">
        <v>150</v>
      </c>
      <c r="S517" s="54">
        <v>1E-3</v>
      </c>
      <c r="T517" s="54" t="s">
        <v>184</v>
      </c>
      <c r="U517" s="54">
        <v>2016</v>
      </c>
      <c r="V517" s="54" t="s">
        <v>151</v>
      </c>
      <c r="W517" s="54" t="s">
        <v>194</v>
      </c>
      <c r="X517" s="54" t="s">
        <v>195</v>
      </c>
      <c r="Y517" s="54" t="s">
        <v>155</v>
      </c>
      <c r="Z517" s="54">
        <v>357000</v>
      </c>
      <c r="AA517" s="54">
        <v>237460</v>
      </c>
      <c r="AB517" s="54">
        <v>-2.62823009845419</v>
      </c>
      <c r="AC517" s="60">
        <v>52.033868710239098</v>
      </c>
    </row>
    <row r="518" spans="1:29">
      <c r="A518" s="55" t="s">
        <v>224</v>
      </c>
      <c r="B518" s="56">
        <v>7299</v>
      </c>
      <c r="C518" s="56">
        <v>2001436</v>
      </c>
      <c r="D518" s="56" t="s">
        <v>164</v>
      </c>
      <c r="E518" s="56" t="s">
        <v>126</v>
      </c>
      <c r="F518" s="56" t="s">
        <v>179</v>
      </c>
      <c r="G518" s="56" t="s">
        <v>118</v>
      </c>
      <c r="H518" s="61">
        <v>44594.445138888892</v>
      </c>
      <c r="I518" s="56" t="s">
        <v>180</v>
      </c>
      <c r="J518" s="56" t="s">
        <v>116</v>
      </c>
      <c r="K518" s="56" t="s">
        <v>146</v>
      </c>
      <c r="L518" s="56" t="s">
        <v>147</v>
      </c>
      <c r="M518" s="56" t="s">
        <v>148</v>
      </c>
      <c r="N518" s="56">
        <v>2.8999999999999998E-3</v>
      </c>
      <c r="O518" s="56" t="s">
        <v>149</v>
      </c>
      <c r="P518" s="56" t="b">
        <v>0</v>
      </c>
      <c r="Q518" s="56">
        <v>138261413</v>
      </c>
      <c r="R518" s="56" t="s">
        <v>150</v>
      </c>
      <c r="S518" s="56">
        <v>1E-3</v>
      </c>
      <c r="T518" s="56" t="s">
        <v>184</v>
      </c>
      <c r="U518" s="56">
        <v>2022</v>
      </c>
      <c r="V518" s="56" t="s">
        <v>151</v>
      </c>
      <c r="W518" s="56" t="s">
        <v>225</v>
      </c>
      <c r="X518" s="56" t="s">
        <v>226</v>
      </c>
      <c r="Y518" s="56" t="s">
        <v>155</v>
      </c>
      <c r="Z518" s="56">
        <v>500098</v>
      </c>
      <c r="AA518" s="56">
        <v>402866</v>
      </c>
      <c r="AB518" s="56">
        <v>-0.49196935841400102</v>
      </c>
      <c r="AC518" s="59">
        <v>53.512954618294103</v>
      </c>
    </row>
    <row r="519" spans="1:29">
      <c r="A519" s="57" t="s">
        <v>187</v>
      </c>
      <c r="B519" s="54">
        <v>7299</v>
      </c>
      <c r="C519" s="54">
        <v>2021684</v>
      </c>
      <c r="D519" s="54" t="s">
        <v>164</v>
      </c>
      <c r="E519" s="54" t="s">
        <v>126</v>
      </c>
      <c r="F519" s="54" t="s">
        <v>179</v>
      </c>
      <c r="G519" s="54" t="s">
        <v>118</v>
      </c>
      <c r="H519" s="62">
        <v>44853.402777777781</v>
      </c>
      <c r="I519" s="54" t="s">
        <v>180</v>
      </c>
      <c r="J519" s="54" t="s">
        <v>116</v>
      </c>
      <c r="K519" s="54" t="s">
        <v>181</v>
      </c>
      <c r="L519" s="54" t="s">
        <v>182</v>
      </c>
      <c r="M519" s="54" t="s">
        <v>183</v>
      </c>
      <c r="N519" s="54">
        <v>1.2999999999999999E-2</v>
      </c>
      <c r="O519" s="54" t="s">
        <v>149</v>
      </c>
      <c r="P519" s="54" t="b">
        <v>0</v>
      </c>
      <c r="Q519" s="54">
        <v>138261413</v>
      </c>
      <c r="R519" s="54" t="s">
        <v>150</v>
      </c>
      <c r="S519" s="54">
        <v>1E-3</v>
      </c>
      <c r="T519" s="54" t="s">
        <v>184</v>
      </c>
      <c r="U519" s="54">
        <v>2022</v>
      </c>
      <c r="V519" s="54" t="s">
        <v>151</v>
      </c>
      <c r="W519" s="54" t="s">
        <v>188</v>
      </c>
      <c r="X519" s="54" t="s">
        <v>189</v>
      </c>
      <c r="Y519" s="54" t="s">
        <v>155</v>
      </c>
      <c r="Z519" s="54">
        <v>636400</v>
      </c>
      <c r="AA519" s="54">
        <v>291600</v>
      </c>
      <c r="AB519" s="54">
        <v>1.4791973795069699</v>
      </c>
      <c r="AC519" s="60">
        <v>52.471107816141703</v>
      </c>
    </row>
    <row r="520" spans="1:29">
      <c r="A520" s="55" t="s">
        <v>219</v>
      </c>
      <c r="B520" s="56">
        <v>7299</v>
      </c>
      <c r="C520" s="56">
        <v>1478881</v>
      </c>
      <c r="D520" s="56" t="s">
        <v>164</v>
      </c>
      <c r="E520" s="56" t="s">
        <v>126</v>
      </c>
      <c r="F520" s="56" t="s">
        <v>205</v>
      </c>
      <c r="G520" s="56" t="s">
        <v>112</v>
      </c>
      <c r="H520" s="61">
        <v>43439.436805555553</v>
      </c>
      <c r="I520" s="56" t="s">
        <v>180</v>
      </c>
      <c r="J520" s="56" t="s">
        <v>116</v>
      </c>
      <c r="K520" s="56" t="s">
        <v>220</v>
      </c>
      <c r="L520" s="56" t="s">
        <v>221</v>
      </c>
      <c r="M520" s="56" t="s">
        <v>183</v>
      </c>
      <c r="N520" s="56">
        <v>8.8999999999999996E-2</v>
      </c>
      <c r="O520" s="56" t="s">
        <v>149</v>
      </c>
      <c r="P520" s="56" t="b">
        <v>0</v>
      </c>
      <c r="Q520" s="56">
        <v>138261413</v>
      </c>
      <c r="R520" s="56" t="s">
        <v>150</v>
      </c>
      <c r="S520" s="56">
        <v>1E-3</v>
      </c>
      <c r="T520" s="56" t="s">
        <v>184</v>
      </c>
      <c r="U520" s="56">
        <v>2018</v>
      </c>
      <c r="V520" s="56" t="s">
        <v>151</v>
      </c>
      <c r="W520" s="56" t="s">
        <v>222</v>
      </c>
      <c r="X520" s="56" t="s">
        <v>223</v>
      </c>
      <c r="Y520" s="56" t="s">
        <v>155</v>
      </c>
      <c r="Z520" s="56">
        <v>559400</v>
      </c>
      <c r="AA520" s="56">
        <v>142800</v>
      </c>
      <c r="AB520" s="56">
        <v>0.27827943679790101</v>
      </c>
      <c r="AC520" s="59">
        <v>51.162245506364997</v>
      </c>
    </row>
    <row r="521" spans="1:29">
      <c r="A521" s="57" t="s">
        <v>206</v>
      </c>
      <c r="B521" s="54">
        <v>7299</v>
      </c>
      <c r="C521" s="54">
        <v>1893606</v>
      </c>
      <c r="D521" s="54" t="s">
        <v>164</v>
      </c>
      <c r="E521" s="54" t="s">
        <v>126</v>
      </c>
      <c r="F521" s="54" t="s">
        <v>205</v>
      </c>
      <c r="G521" s="54" t="s">
        <v>112</v>
      </c>
      <c r="H521" s="62">
        <v>43136.587500000001</v>
      </c>
      <c r="I521" s="54" t="s">
        <v>180</v>
      </c>
      <c r="J521" s="54" t="s">
        <v>116</v>
      </c>
      <c r="K521" s="54" t="s">
        <v>199</v>
      </c>
      <c r="L521" s="54" t="s">
        <v>200</v>
      </c>
      <c r="M521" s="54" t="s">
        <v>183</v>
      </c>
      <c r="N521" s="54">
        <v>1.7999999999999999E-2</v>
      </c>
      <c r="O521" s="54" t="s">
        <v>149</v>
      </c>
      <c r="P521" s="54" t="b">
        <v>0</v>
      </c>
      <c r="Q521" s="54">
        <v>138261413</v>
      </c>
      <c r="R521" s="54" t="s">
        <v>150</v>
      </c>
      <c r="S521" s="54">
        <v>1E-3</v>
      </c>
      <c r="T521" s="54" t="s">
        <v>184</v>
      </c>
      <c r="U521" s="54">
        <v>2018</v>
      </c>
      <c r="V521" s="54" t="s">
        <v>151</v>
      </c>
      <c r="W521" s="54" t="s">
        <v>207</v>
      </c>
      <c r="X521" s="54" t="s">
        <v>208</v>
      </c>
      <c r="Y521" s="54" t="s">
        <v>155</v>
      </c>
      <c r="Z521" s="54">
        <v>515935</v>
      </c>
      <c r="AA521" s="54">
        <v>253417</v>
      </c>
      <c r="AB521" s="54">
        <v>-0.30632621725807402</v>
      </c>
      <c r="AC521" s="60">
        <v>52.1668520239771</v>
      </c>
    </row>
    <row r="522" spans="1:29">
      <c r="A522" s="55" t="s">
        <v>178</v>
      </c>
      <c r="B522" s="56">
        <v>7299</v>
      </c>
      <c r="C522" s="56">
        <v>2016244</v>
      </c>
      <c r="D522" s="56" t="s">
        <v>164</v>
      </c>
      <c r="E522" s="56" t="s">
        <v>126</v>
      </c>
      <c r="F522" s="56" t="s">
        <v>179</v>
      </c>
      <c r="G522" s="56" t="s">
        <v>118</v>
      </c>
      <c r="H522" s="61">
        <v>44776.602777777778</v>
      </c>
      <c r="I522" s="56" t="s">
        <v>180</v>
      </c>
      <c r="J522" s="56" t="s">
        <v>116</v>
      </c>
      <c r="K522" s="56" t="s">
        <v>181</v>
      </c>
      <c r="L522" s="56" t="s">
        <v>182</v>
      </c>
      <c r="M522" s="56" t="s">
        <v>183</v>
      </c>
      <c r="N522" s="56">
        <v>8.6E-3</v>
      </c>
      <c r="O522" s="56" t="s">
        <v>149</v>
      </c>
      <c r="P522" s="56" t="b">
        <v>0</v>
      </c>
      <c r="Q522" s="56">
        <v>138261413</v>
      </c>
      <c r="R522" s="56" t="s">
        <v>150</v>
      </c>
      <c r="S522" s="56">
        <v>1E-3</v>
      </c>
      <c r="T522" s="56" t="s">
        <v>184</v>
      </c>
      <c r="U522" s="56">
        <v>2022</v>
      </c>
      <c r="V522" s="56" t="s">
        <v>151</v>
      </c>
      <c r="W522" s="56" t="s">
        <v>185</v>
      </c>
      <c r="X522" s="56" t="s">
        <v>186</v>
      </c>
      <c r="Y522" s="56" t="s">
        <v>155</v>
      </c>
      <c r="Z522" s="56">
        <v>620600</v>
      </c>
      <c r="AA522" s="56">
        <v>309500</v>
      </c>
      <c r="AB522" s="56">
        <v>1.2588812496391699</v>
      </c>
      <c r="AC522" s="59">
        <v>52.638374352215699</v>
      </c>
    </row>
    <row r="523" spans="1:29">
      <c r="A523" s="57" t="s">
        <v>235</v>
      </c>
      <c r="B523" s="54">
        <v>7299</v>
      </c>
      <c r="C523" s="54">
        <v>4714693</v>
      </c>
      <c r="D523" s="54" t="s">
        <v>164</v>
      </c>
      <c r="E523" s="54" t="s">
        <v>126</v>
      </c>
      <c r="F523" s="54" t="s">
        <v>205</v>
      </c>
      <c r="G523" s="54" t="s">
        <v>112</v>
      </c>
      <c r="H523" s="62">
        <v>43405.468055555553</v>
      </c>
      <c r="I523" s="54" t="s">
        <v>180</v>
      </c>
      <c r="J523" s="54" t="s">
        <v>116</v>
      </c>
      <c r="K523" s="54" t="s">
        <v>237</v>
      </c>
      <c r="L523" s="54" t="s">
        <v>238</v>
      </c>
      <c r="M523" s="54" t="s">
        <v>183</v>
      </c>
      <c r="N523" s="54">
        <v>5.2999999999999999E-2</v>
      </c>
      <c r="O523" s="54" t="s">
        <v>149</v>
      </c>
      <c r="P523" s="54" t="b">
        <v>0</v>
      </c>
      <c r="Q523" s="54">
        <v>138261413</v>
      </c>
      <c r="R523" s="54" t="s">
        <v>150</v>
      </c>
      <c r="S523" s="54">
        <v>1E-3</v>
      </c>
      <c r="T523" s="54" t="s">
        <v>184</v>
      </c>
      <c r="U523" s="54">
        <v>2018</v>
      </c>
      <c r="V523" s="54" t="s">
        <v>151</v>
      </c>
      <c r="W523" s="54" t="s">
        <v>239</v>
      </c>
      <c r="X523" s="54" t="s">
        <v>240</v>
      </c>
      <c r="Y523" s="54" t="s">
        <v>155</v>
      </c>
      <c r="Z523" s="54">
        <v>419190</v>
      </c>
      <c r="AA523" s="54">
        <v>291450</v>
      </c>
      <c r="AB523" s="54">
        <v>-1.7186140218863399</v>
      </c>
      <c r="AC523" s="60">
        <v>52.520595493892301</v>
      </c>
    </row>
    <row r="524" spans="1:29">
      <c r="A524" s="55" t="s">
        <v>198</v>
      </c>
      <c r="B524" s="56">
        <v>7299</v>
      </c>
      <c r="C524" s="56">
        <v>1868521</v>
      </c>
      <c r="D524" s="56" t="s">
        <v>164</v>
      </c>
      <c r="E524" s="56" t="s">
        <v>126</v>
      </c>
      <c r="F524" s="56" t="s">
        <v>179</v>
      </c>
      <c r="G524" s="56" t="s">
        <v>118</v>
      </c>
      <c r="H524" s="61">
        <v>42837.459722222222</v>
      </c>
      <c r="I524" s="56" t="s">
        <v>180</v>
      </c>
      <c r="J524" s="56" t="s">
        <v>116</v>
      </c>
      <c r="K524" s="56" t="s">
        <v>199</v>
      </c>
      <c r="L524" s="56" t="s">
        <v>200</v>
      </c>
      <c r="M524" s="56" t="s">
        <v>183</v>
      </c>
      <c r="N524" s="56">
        <v>7.9000000000000001E-2</v>
      </c>
      <c r="O524" s="56" t="s">
        <v>149</v>
      </c>
      <c r="P524" s="56" t="b">
        <v>0</v>
      </c>
      <c r="Q524" s="56">
        <v>138261413</v>
      </c>
      <c r="R524" s="56" t="s">
        <v>150</v>
      </c>
      <c r="S524" s="56">
        <v>1E-3</v>
      </c>
      <c r="T524" s="56" t="s">
        <v>184</v>
      </c>
      <c r="U524" s="56">
        <v>2017</v>
      </c>
      <c r="V524" s="56" t="s">
        <v>151</v>
      </c>
      <c r="W524" s="56" t="s">
        <v>201</v>
      </c>
      <c r="X524" s="56" t="s">
        <v>202</v>
      </c>
      <c r="Y524" s="56" t="s">
        <v>155</v>
      </c>
      <c r="Z524" s="56">
        <v>516100</v>
      </c>
      <c r="AA524" s="56">
        <v>253300</v>
      </c>
      <c r="AB524" s="56">
        <v>-0.30395486908298303</v>
      </c>
      <c r="AC524" s="59">
        <v>52.1657659569386</v>
      </c>
    </row>
    <row r="525" spans="1:29">
      <c r="A525" s="57" t="s">
        <v>241</v>
      </c>
      <c r="B525" s="54">
        <v>7299</v>
      </c>
      <c r="C525" s="54">
        <v>1671039</v>
      </c>
      <c r="D525" s="54" t="s">
        <v>164</v>
      </c>
      <c r="E525" s="54" t="s">
        <v>126</v>
      </c>
      <c r="F525" s="54" t="s">
        <v>179</v>
      </c>
      <c r="G525" s="54" t="s">
        <v>118</v>
      </c>
      <c r="H525" s="62">
        <v>44229.473611111112</v>
      </c>
      <c r="I525" s="54" t="s">
        <v>180</v>
      </c>
      <c r="J525" s="54" t="s">
        <v>116</v>
      </c>
      <c r="K525" s="54" t="s">
        <v>165</v>
      </c>
      <c r="L525" s="54" t="s">
        <v>166</v>
      </c>
      <c r="M525" s="54" t="s">
        <v>183</v>
      </c>
      <c r="N525" s="54">
        <v>1E-3</v>
      </c>
      <c r="O525" s="54" t="s">
        <v>149</v>
      </c>
      <c r="P525" s="54" t="b">
        <v>0</v>
      </c>
      <c r="Q525" s="54">
        <v>138261413</v>
      </c>
      <c r="R525" s="54" t="s">
        <v>150</v>
      </c>
      <c r="S525" s="54">
        <v>1E-3</v>
      </c>
      <c r="T525" s="54" t="s">
        <v>184</v>
      </c>
      <c r="U525" s="54">
        <v>2021</v>
      </c>
      <c r="V525" s="54" t="s">
        <v>151</v>
      </c>
      <c r="W525" s="54" t="s">
        <v>242</v>
      </c>
      <c r="X525" s="54" t="s">
        <v>243</v>
      </c>
      <c r="Y525" s="54" t="s">
        <v>155</v>
      </c>
      <c r="Z525" s="54">
        <v>456840</v>
      </c>
      <c r="AA525" s="54">
        <v>455364</v>
      </c>
      <c r="AB525" s="54">
        <v>-1.13455725358881</v>
      </c>
      <c r="AC525" s="60">
        <v>53.991201424557502</v>
      </c>
    </row>
    <row r="526" spans="1:29">
      <c r="A526" s="55" t="s">
        <v>187</v>
      </c>
      <c r="B526" s="56">
        <v>7299</v>
      </c>
      <c r="C526" s="56">
        <v>1850961</v>
      </c>
      <c r="D526" s="56" t="s">
        <v>164</v>
      </c>
      <c r="E526" s="56" t="s">
        <v>126</v>
      </c>
      <c r="F526" s="56" t="s">
        <v>205</v>
      </c>
      <c r="G526" s="56" t="s">
        <v>112</v>
      </c>
      <c r="H526" s="61">
        <v>42676.345833333333</v>
      </c>
      <c r="I526" s="56" t="s">
        <v>180</v>
      </c>
      <c r="J526" s="56" t="s">
        <v>116</v>
      </c>
      <c r="K526" s="56" t="s">
        <v>181</v>
      </c>
      <c r="L526" s="56" t="s">
        <v>182</v>
      </c>
      <c r="M526" s="56" t="s">
        <v>183</v>
      </c>
      <c r="N526" s="56">
        <v>2.3E-2</v>
      </c>
      <c r="O526" s="56" t="s">
        <v>149</v>
      </c>
      <c r="P526" s="56" t="b">
        <v>0</v>
      </c>
      <c r="Q526" s="56">
        <v>138261413</v>
      </c>
      <c r="R526" s="56" t="s">
        <v>150</v>
      </c>
      <c r="S526" s="56">
        <v>1E-3</v>
      </c>
      <c r="T526" s="56" t="s">
        <v>184</v>
      </c>
      <c r="U526" s="56">
        <v>2016</v>
      </c>
      <c r="V526" s="56" t="s">
        <v>151</v>
      </c>
      <c r="W526" s="56" t="s">
        <v>188</v>
      </c>
      <c r="X526" s="56" t="s">
        <v>189</v>
      </c>
      <c r="Y526" s="56" t="s">
        <v>155</v>
      </c>
      <c r="Z526" s="56">
        <v>636400</v>
      </c>
      <c r="AA526" s="56">
        <v>291600</v>
      </c>
      <c r="AB526" s="56">
        <v>1.4791973795069699</v>
      </c>
      <c r="AC526" s="59">
        <v>52.471107816141703</v>
      </c>
    </row>
    <row r="527" spans="1:29">
      <c r="A527" s="57" t="s">
        <v>247</v>
      </c>
      <c r="B527" s="54">
        <v>7299</v>
      </c>
      <c r="C527" s="54">
        <v>1513146</v>
      </c>
      <c r="D527" s="54" t="s">
        <v>164</v>
      </c>
      <c r="E527" s="54" t="s">
        <v>126</v>
      </c>
      <c r="F527" s="54" t="s">
        <v>205</v>
      </c>
      <c r="G527" s="54" t="s">
        <v>112</v>
      </c>
      <c r="H527" s="62">
        <v>43811.611111111109</v>
      </c>
      <c r="I527" s="54" t="s">
        <v>180</v>
      </c>
      <c r="J527" s="54" t="s">
        <v>116</v>
      </c>
      <c r="K527" s="54" t="s">
        <v>228</v>
      </c>
      <c r="L527" s="54" t="s">
        <v>229</v>
      </c>
      <c r="M527" s="54" t="s">
        <v>183</v>
      </c>
      <c r="N527" s="54">
        <v>4.1000000000000003E-3</v>
      </c>
      <c r="O527" s="54" t="s">
        <v>149</v>
      </c>
      <c r="P527" s="54" t="b">
        <v>0</v>
      </c>
      <c r="Q527" s="54">
        <v>138261413</v>
      </c>
      <c r="R527" s="54" t="s">
        <v>150</v>
      </c>
      <c r="S527" s="54">
        <v>1E-3</v>
      </c>
      <c r="T527" s="54" t="s">
        <v>184</v>
      </c>
      <c r="U527" s="54">
        <v>2019</v>
      </c>
      <c r="V527" s="54" t="s">
        <v>151</v>
      </c>
      <c r="W527" s="54" t="s">
        <v>248</v>
      </c>
      <c r="X527" s="54" t="s">
        <v>249</v>
      </c>
      <c r="Y527" s="54" t="s">
        <v>155</v>
      </c>
      <c r="Z527" s="54">
        <v>435499</v>
      </c>
      <c r="AA527" s="54">
        <v>117847</v>
      </c>
      <c r="AB527" s="54">
        <v>-1.4959290530529701</v>
      </c>
      <c r="AC527" s="60">
        <v>50.958961874929102</v>
      </c>
    </row>
    <row r="528" spans="1:29">
      <c r="A528" s="55" t="s">
        <v>224</v>
      </c>
      <c r="B528" s="56">
        <v>7299</v>
      </c>
      <c r="C528" s="56">
        <v>2032884</v>
      </c>
      <c r="D528" s="56" t="s">
        <v>164</v>
      </c>
      <c r="E528" s="56" t="s">
        <v>126</v>
      </c>
      <c r="F528" s="56" t="s">
        <v>179</v>
      </c>
      <c r="G528" s="56" t="s">
        <v>118</v>
      </c>
      <c r="H528" s="61">
        <v>45000.450694444444</v>
      </c>
      <c r="I528" s="56" t="s">
        <v>180</v>
      </c>
      <c r="J528" s="56" t="s">
        <v>116</v>
      </c>
      <c r="K528" s="56" t="s">
        <v>146</v>
      </c>
      <c r="L528" s="56" t="s">
        <v>147</v>
      </c>
      <c r="M528" s="56" t="s">
        <v>183</v>
      </c>
      <c r="N528" s="56">
        <v>1.6000000000000001E-3</v>
      </c>
      <c r="O528" s="56" t="s">
        <v>149</v>
      </c>
      <c r="P528" s="56" t="b">
        <v>0</v>
      </c>
      <c r="Q528" s="56">
        <v>138261413</v>
      </c>
      <c r="R528" s="56" t="s">
        <v>150</v>
      </c>
      <c r="S528" s="56">
        <v>1E-3</v>
      </c>
      <c r="T528" s="56" t="s">
        <v>184</v>
      </c>
      <c r="U528" s="56">
        <v>2023</v>
      </c>
      <c r="V528" s="56" t="s">
        <v>151</v>
      </c>
      <c r="W528" s="56" t="s">
        <v>225</v>
      </c>
      <c r="X528" s="56" t="s">
        <v>226</v>
      </c>
      <c r="Y528" s="56" t="s">
        <v>155</v>
      </c>
      <c r="Z528" s="56">
        <v>500098</v>
      </c>
      <c r="AA528" s="56">
        <v>402866</v>
      </c>
      <c r="AB528" s="56">
        <v>-0.49196935841400102</v>
      </c>
      <c r="AC528" s="59">
        <v>53.512954618294103</v>
      </c>
    </row>
    <row r="529" spans="1:29">
      <c r="A529" s="57" t="s">
        <v>187</v>
      </c>
      <c r="B529" s="54">
        <v>7299</v>
      </c>
      <c r="C529" s="54">
        <v>2049707</v>
      </c>
      <c r="D529" s="54" t="s">
        <v>164</v>
      </c>
      <c r="E529" s="54" t="s">
        <v>126</v>
      </c>
      <c r="F529" s="54" t="s">
        <v>179</v>
      </c>
      <c r="G529" s="54" t="s">
        <v>118</v>
      </c>
      <c r="H529" s="62">
        <v>45203.588194444441</v>
      </c>
      <c r="I529" s="54" t="s">
        <v>180</v>
      </c>
      <c r="J529" s="54" t="s">
        <v>116</v>
      </c>
      <c r="K529" s="54" t="s">
        <v>181</v>
      </c>
      <c r="L529" s="54" t="s">
        <v>182</v>
      </c>
      <c r="M529" s="54" t="s">
        <v>183</v>
      </c>
      <c r="N529" s="54">
        <v>1.4999999999999999E-2</v>
      </c>
      <c r="O529" s="54" t="s">
        <v>149</v>
      </c>
      <c r="P529" s="54" t="b">
        <v>0</v>
      </c>
      <c r="Q529" s="54">
        <v>138261413</v>
      </c>
      <c r="R529" s="54" t="s">
        <v>150</v>
      </c>
      <c r="S529" s="54">
        <v>1E-3</v>
      </c>
      <c r="T529" s="54" t="s">
        <v>184</v>
      </c>
      <c r="U529" s="54">
        <v>2023</v>
      </c>
      <c r="V529" s="54" t="s">
        <v>151</v>
      </c>
      <c r="W529" s="54" t="s">
        <v>188</v>
      </c>
      <c r="X529" s="54" t="s">
        <v>189</v>
      </c>
      <c r="Y529" s="54" t="s">
        <v>155</v>
      </c>
      <c r="Z529" s="54">
        <v>636400</v>
      </c>
      <c r="AA529" s="54">
        <v>291600</v>
      </c>
      <c r="AB529" s="54">
        <v>1.4791973795069699</v>
      </c>
      <c r="AC529" s="60">
        <v>52.471107816141703</v>
      </c>
    </row>
    <row r="530" spans="1:29">
      <c r="A530" s="55" t="s">
        <v>190</v>
      </c>
      <c r="B530" s="56">
        <v>7299</v>
      </c>
      <c r="C530" s="56">
        <v>4602905</v>
      </c>
      <c r="D530" s="56" t="s">
        <v>164</v>
      </c>
      <c r="E530" s="56" t="s">
        <v>126</v>
      </c>
      <c r="F530" s="56" t="s">
        <v>179</v>
      </c>
      <c r="G530" s="56" t="s">
        <v>118</v>
      </c>
      <c r="H530" s="61">
        <v>41947.472916666666</v>
      </c>
      <c r="I530" s="56" t="s">
        <v>191</v>
      </c>
      <c r="J530" s="56" t="s">
        <v>119</v>
      </c>
      <c r="K530" s="56" t="s">
        <v>192</v>
      </c>
      <c r="L530" s="56" t="s">
        <v>193</v>
      </c>
      <c r="M530" s="56" t="s">
        <v>183</v>
      </c>
      <c r="N530" s="56">
        <v>2.5000000000000001E-3</v>
      </c>
      <c r="O530" s="56" t="s">
        <v>149</v>
      </c>
      <c r="P530" s="56" t="b">
        <v>0</v>
      </c>
      <c r="Q530" s="56">
        <v>138261413</v>
      </c>
      <c r="R530" s="56" t="s">
        <v>150</v>
      </c>
      <c r="S530" s="56">
        <v>1E-3</v>
      </c>
      <c r="T530" s="56" t="s">
        <v>184</v>
      </c>
      <c r="U530" s="56">
        <v>2014</v>
      </c>
      <c r="V530" s="56" t="s">
        <v>151</v>
      </c>
      <c r="W530" s="56" t="s">
        <v>194</v>
      </c>
      <c r="X530" s="56" t="s">
        <v>195</v>
      </c>
      <c r="Y530" s="56" t="s">
        <v>155</v>
      </c>
      <c r="Z530" s="56">
        <v>357000</v>
      </c>
      <c r="AA530" s="56">
        <v>237460</v>
      </c>
      <c r="AB530" s="56">
        <v>-2.62823009845419</v>
      </c>
      <c r="AC530" s="59">
        <v>52.033868710239098</v>
      </c>
    </row>
    <row r="531" spans="1:29">
      <c r="A531" s="57" t="s">
        <v>187</v>
      </c>
      <c r="B531" s="54">
        <v>7299</v>
      </c>
      <c r="C531" s="54">
        <v>1804743</v>
      </c>
      <c r="D531" s="54" t="s">
        <v>164</v>
      </c>
      <c r="E531" s="54" t="s">
        <v>126</v>
      </c>
      <c r="F531" s="54" t="s">
        <v>179</v>
      </c>
      <c r="G531" s="54" t="s">
        <v>118</v>
      </c>
      <c r="H531" s="62">
        <v>42209.380555555559</v>
      </c>
      <c r="I531" s="54" t="s">
        <v>180</v>
      </c>
      <c r="J531" s="54" t="s">
        <v>116</v>
      </c>
      <c r="K531" s="54" t="s">
        <v>181</v>
      </c>
      <c r="L531" s="54" t="s">
        <v>182</v>
      </c>
      <c r="M531" s="54" t="s">
        <v>183</v>
      </c>
      <c r="N531" s="54">
        <v>1.0999999999999999E-2</v>
      </c>
      <c r="O531" s="54" t="s">
        <v>149</v>
      </c>
      <c r="P531" s="54" t="b">
        <v>0</v>
      </c>
      <c r="Q531" s="54">
        <v>138261413</v>
      </c>
      <c r="R531" s="54" t="s">
        <v>150</v>
      </c>
      <c r="S531" s="54">
        <v>1E-3</v>
      </c>
      <c r="T531" s="54" t="s">
        <v>184</v>
      </c>
      <c r="U531" s="54">
        <v>2015</v>
      </c>
      <c r="V531" s="54" t="s">
        <v>151</v>
      </c>
      <c r="W531" s="54" t="s">
        <v>188</v>
      </c>
      <c r="X531" s="54" t="s">
        <v>189</v>
      </c>
      <c r="Y531" s="54" t="s">
        <v>155</v>
      </c>
      <c r="Z531" s="54">
        <v>636400</v>
      </c>
      <c r="AA531" s="54">
        <v>291600</v>
      </c>
      <c r="AB531" s="54">
        <v>1.4791973795069699</v>
      </c>
      <c r="AC531" s="60">
        <v>52.471107816141703</v>
      </c>
    </row>
    <row r="532" spans="1:29">
      <c r="A532" s="55" t="s">
        <v>206</v>
      </c>
      <c r="B532" s="56">
        <v>7299</v>
      </c>
      <c r="C532" s="56">
        <v>1958614</v>
      </c>
      <c r="D532" s="56" t="s">
        <v>164</v>
      </c>
      <c r="E532" s="56" t="s">
        <v>126</v>
      </c>
      <c r="F532" s="56" t="s">
        <v>179</v>
      </c>
      <c r="G532" s="56" t="s">
        <v>118</v>
      </c>
      <c r="H532" s="61">
        <v>43887.452777777777</v>
      </c>
      <c r="I532" s="56" t="s">
        <v>180</v>
      </c>
      <c r="J532" s="56" t="s">
        <v>116</v>
      </c>
      <c r="K532" s="56" t="s">
        <v>199</v>
      </c>
      <c r="L532" s="56" t="s">
        <v>200</v>
      </c>
      <c r="M532" s="56" t="s">
        <v>183</v>
      </c>
      <c r="N532" s="56">
        <v>1.2E-2</v>
      </c>
      <c r="O532" s="56" t="s">
        <v>149</v>
      </c>
      <c r="P532" s="56" t="b">
        <v>0</v>
      </c>
      <c r="Q532" s="56">
        <v>138261413</v>
      </c>
      <c r="R532" s="56" t="s">
        <v>150</v>
      </c>
      <c r="S532" s="56">
        <v>1E-3</v>
      </c>
      <c r="T532" s="56" t="s">
        <v>184</v>
      </c>
      <c r="U532" s="56">
        <v>2020</v>
      </c>
      <c r="V532" s="56" t="s">
        <v>151</v>
      </c>
      <c r="W532" s="56" t="s">
        <v>207</v>
      </c>
      <c r="X532" s="56" t="s">
        <v>208</v>
      </c>
      <c r="Y532" s="56" t="s">
        <v>155</v>
      </c>
      <c r="Z532" s="56">
        <v>515935</v>
      </c>
      <c r="AA532" s="56">
        <v>253417</v>
      </c>
      <c r="AB532" s="56">
        <v>-0.30632621725807402</v>
      </c>
      <c r="AC532" s="59">
        <v>52.1668520239771</v>
      </c>
    </row>
    <row r="533" spans="1:29">
      <c r="A533" s="57" t="s">
        <v>187</v>
      </c>
      <c r="B533" s="54">
        <v>7299</v>
      </c>
      <c r="C533" s="54">
        <v>1778509</v>
      </c>
      <c r="D533" s="54" t="s">
        <v>164</v>
      </c>
      <c r="E533" s="54" t="s">
        <v>126</v>
      </c>
      <c r="F533" s="54" t="s">
        <v>179</v>
      </c>
      <c r="G533" s="54" t="s">
        <v>118</v>
      </c>
      <c r="H533" s="62">
        <v>41962.473611111112</v>
      </c>
      <c r="I533" s="54" t="s">
        <v>180</v>
      </c>
      <c r="J533" s="54" t="s">
        <v>116</v>
      </c>
      <c r="K533" s="54" t="s">
        <v>181</v>
      </c>
      <c r="L533" s="54" t="s">
        <v>182</v>
      </c>
      <c r="M533" s="54" t="s">
        <v>183</v>
      </c>
      <c r="N533" s="54">
        <v>0.01</v>
      </c>
      <c r="O533" s="54" t="s">
        <v>149</v>
      </c>
      <c r="P533" s="54" t="b">
        <v>0</v>
      </c>
      <c r="Q533" s="54">
        <v>138261413</v>
      </c>
      <c r="R533" s="54" t="s">
        <v>150</v>
      </c>
      <c r="S533" s="54">
        <v>1E-3</v>
      </c>
      <c r="T533" s="54" t="s">
        <v>184</v>
      </c>
      <c r="U533" s="54">
        <v>2014</v>
      </c>
      <c r="V533" s="54" t="s">
        <v>151</v>
      </c>
      <c r="W533" s="54" t="s">
        <v>188</v>
      </c>
      <c r="X533" s="54" t="s">
        <v>189</v>
      </c>
      <c r="Y533" s="54" t="s">
        <v>155</v>
      </c>
      <c r="Z533" s="54">
        <v>636400</v>
      </c>
      <c r="AA533" s="54">
        <v>291600</v>
      </c>
      <c r="AB533" s="54">
        <v>1.4791973795069699</v>
      </c>
      <c r="AC533" s="60">
        <v>52.471107816141703</v>
      </c>
    </row>
    <row r="534" spans="1:29">
      <c r="A534" s="55" t="s">
        <v>227</v>
      </c>
      <c r="B534" s="56">
        <v>7299</v>
      </c>
      <c r="C534" s="56">
        <v>1508823</v>
      </c>
      <c r="D534" s="56" t="s">
        <v>164</v>
      </c>
      <c r="E534" s="56" t="s">
        <v>126</v>
      </c>
      <c r="F534" s="56" t="s">
        <v>205</v>
      </c>
      <c r="G534" s="56" t="s">
        <v>112</v>
      </c>
      <c r="H534" s="61">
        <v>43762.560416666667</v>
      </c>
      <c r="I534" s="56" t="s">
        <v>180</v>
      </c>
      <c r="J534" s="56" t="s">
        <v>116</v>
      </c>
      <c r="K534" s="56" t="s">
        <v>228</v>
      </c>
      <c r="L534" s="56" t="s">
        <v>229</v>
      </c>
      <c r="M534" s="56" t="s">
        <v>183</v>
      </c>
      <c r="N534" s="56">
        <v>7.0000000000000001E-3</v>
      </c>
      <c r="O534" s="56" t="s">
        <v>149</v>
      </c>
      <c r="P534" s="56" t="b">
        <v>0</v>
      </c>
      <c r="Q534" s="56">
        <v>138261413</v>
      </c>
      <c r="R534" s="56" t="s">
        <v>150</v>
      </c>
      <c r="S534" s="56">
        <v>1E-3</v>
      </c>
      <c r="T534" s="56" t="s">
        <v>184</v>
      </c>
      <c r="U534" s="56">
        <v>2019</v>
      </c>
      <c r="V534" s="56" t="s">
        <v>151</v>
      </c>
      <c r="W534" s="56" t="s">
        <v>230</v>
      </c>
      <c r="X534" s="56" t="s">
        <v>231</v>
      </c>
      <c r="Y534" s="56" t="s">
        <v>155</v>
      </c>
      <c r="Z534" s="56">
        <v>518152</v>
      </c>
      <c r="AA534" s="56">
        <v>129091</v>
      </c>
      <c r="AB534" s="56">
        <v>-0.31579157460538898</v>
      </c>
      <c r="AC534" s="59">
        <v>51.049025494650301</v>
      </c>
    </row>
    <row r="535" spans="1:29">
      <c r="A535" s="57" t="s">
        <v>187</v>
      </c>
      <c r="B535" s="54">
        <v>7299</v>
      </c>
      <c r="C535" s="54">
        <v>1866144</v>
      </c>
      <c r="D535" s="54" t="s">
        <v>164</v>
      </c>
      <c r="E535" s="54" t="s">
        <v>126</v>
      </c>
      <c r="F535" s="54" t="s">
        <v>179</v>
      </c>
      <c r="G535" s="54" t="s">
        <v>118</v>
      </c>
      <c r="H535" s="62">
        <v>42810.527777777781</v>
      </c>
      <c r="I535" s="54" t="s">
        <v>180</v>
      </c>
      <c r="J535" s="54" t="s">
        <v>116</v>
      </c>
      <c r="K535" s="54" t="s">
        <v>181</v>
      </c>
      <c r="L535" s="54" t="s">
        <v>182</v>
      </c>
      <c r="M535" s="54" t="s">
        <v>183</v>
      </c>
      <c r="N535" s="54">
        <v>8.8000000000000005E-3</v>
      </c>
      <c r="O535" s="54" t="s">
        <v>149</v>
      </c>
      <c r="P535" s="54" t="b">
        <v>0</v>
      </c>
      <c r="Q535" s="54">
        <v>138261413</v>
      </c>
      <c r="R535" s="54" t="s">
        <v>150</v>
      </c>
      <c r="S535" s="54">
        <v>1E-3</v>
      </c>
      <c r="T535" s="54" t="s">
        <v>184</v>
      </c>
      <c r="U535" s="54">
        <v>2017</v>
      </c>
      <c r="V535" s="54" t="s">
        <v>151</v>
      </c>
      <c r="W535" s="54" t="s">
        <v>188</v>
      </c>
      <c r="X535" s="54" t="s">
        <v>189</v>
      </c>
      <c r="Y535" s="54" t="s">
        <v>155</v>
      </c>
      <c r="Z535" s="54">
        <v>636400</v>
      </c>
      <c r="AA535" s="54">
        <v>291600</v>
      </c>
      <c r="AB535" s="54">
        <v>1.4791973795069699</v>
      </c>
      <c r="AC535" s="60">
        <v>52.471107816141703</v>
      </c>
    </row>
    <row r="536" spans="1:29">
      <c r="A536" s="55" t="s">
        <v>206</v>
      </c>
      <c r="B536" s="56">
        <v>7299</v>
      </c>
      <c r="C536" s="56">
        <v>2062313</v>
      </c>
      <c r="D536" s="56" t="s">
        <v>164</v>
      </c>
      <c r="E536" s="56" t="s">
        <v>126</v>
      </c>
      <c r="F536" s="56" t="s">
        <v>179</v>
      </c>
      <c r="G536" s="56" t="s">
        <v>118</v>
      </c>
      <c r="H536" s="61">
        <v>45352.495833333334</v>
      </c>
      <c r="I536" s="56" t="s">
        <v>180</v>
      </c>
      <c r="J536" s="56" t="s">
        <v>116</v>
      </c>
      <c r="K536" s="56" t="s">
        <v>199</v>
      </c>
      <c r="L536" s="56" t="s">
        <v>200</v>
      </c>
      <c r="M536" s="56" t="s">
        <v>183</v>
      </c>
      <c r="N536" s="56">
        <v>1.2E-2</v>
      </c>
      <c r="O536" s="56" t="s">
        <v>149</v>
      </c>
      <c r="P536" s="56" t="b">
        <v>0</v>
      </c>
      <c r="Q536" s="56">
        <v>138261413</v>
      </c>
      <c r="R536" s="56" t="s">
        <v>150</v>
      </c>
      <c r="S536" s="56">
        <v>1E-3</v>
      </c>
      <c r="T536" s="56" t="s">
        <v>184</v>
      </c>
      <c r="U536" s="56">
        <v>2024</v>
      </c>
      <c r="V536" s="56" t="s">
        <v>151</v>
      </c>
      <c r="W536" s="56" t="s">
        <v>207</v>
      </c>
      <c r="X536" s="56" t="s">
        <v>208</v>
      </c>
      <c r="Y536" s="56" t="s">
        <v>155</v>
      </c>
      <c r="Z536" s="56">
        <v>515935</v>
      </c>
      <c r="AA536" s="56">
        <v>253417</v>
      </c>
      <c r="AB536" s="56">
        <v>-0.30632621725807402</v>
      </c>
      <c r="AC536" s="59">
        <v>52.1668520239771</v>
      </c>
    </row>
    <row r="537" spans="1:29">
      <c r="A537" s="57" t="s">
        <v>190</v>
      </c>
      <c r="B537" s="54">
        <v>7299</v>
      </c>
      <c r="C537" s="54">
        <v>4772872</v>
      </c>
      <c r="D537" s="54" t="s">
        <v>164</v>
      </c>
      <c r="E537" s="54" t="s">
        <v>126</v>
      </c>
      <c r="F537" s="54" t="s">
        <v>179</v>
      </c>
      <c r="G537" s="54" t="s">
        <v>118</v>
      </c>
      <c r="H537" s="62">
        <v>44340.46597222222</v>
      </c>
      <c r="I537" s="54" t="s">
        <v>191</v>
      </c>
      <c r="J537" s="54" t="s">
        <v>119</v>
      </c>
      <c r="K537" s="54" t="s">
        <v>192</v>
      </c>
      <c r="L537" s="54" t="s">
        <v>193</v>
      </c>
      <c r="M537" s="54" t="s">
        <v>183</v>
      </c>
      <c r="N537" s="54">
        <v>2.3E-3</v>
      </c>
      <c r="O537" s="54" t="s">
        <v>149</v>
      </c>
      <c r="P537" s="54" t="b">
        <v>0</v>
      </c>
      <c r="Q537" s="54">
        <v>138261413</v>
      </c>
      <c r="R537" s="54" t="s">
        <v>150</v>
      </c>
      <c r="S537" s="54">
        <v>1E-3</v>
      </c>
      <c r="T537" s="54" t="s">
        <v>184</v>
      </c>
      <c r="U537" s="54">
        <v>2021</v>
      </c>
      <c r="V537" s="54" t="s">
        <v>151</v>
      </c>
      <c r="W537" s="54" t="s">
        <v>194</v>
      </c>
      <c r="X537" s="54" t="s">
        <v>195</v>
      </c>
      <c r="Y537" s="54" t="s">
        <v>155</v>
      </c>
      <c r="Z537" s="54">
        <v>357000</v>
      </c>
      <c r="AA537" s="54">
        <v>237460</v>
      </c>
      <c r="AB537" s="54">
        <v>-2.62823009845419</v>
      </c>
      <c r="AC537" s="60">
        <v>52.033868710239098</v>
      </c>
    </row>
    <row r="538" spans="1:29">
      <c r="A538" s="55" t="s">
        <v>203</v>
      </c>
      <c r="B538" s="56">
        <v>7299</v>
      </c>
      <c r="C538" s="56">
        <v>1897113</v>
      </c>
      <c r="D538" s="56" t="s">
        <v>164</v>
      </c>
      <c r="E538" s="56" t="s">
        <v>126</v>
      </c>
      <c r="F538" s="56" t="s">
        <v>179</v>
      </c>
      <c r="G538" s="56" t="s">
        <v>118</v>
      </c>
      <c r="H538" s="61">
        <v>43179.374305555553</v>
      </c>
      <c r="I538" s="56" t="s">
        <v>180</v>
      </c>
      <c r="J538" s="56" t="s">
        <v>116</v>
      </c>
      <c r="K538" s="56" t="s">
        <v>146</v>
      </c>
      <c r="L538" s="56" t="s">
        <v>147</v>
      </c>
      <c r="M538" s="56" t="s">
        <v>183</v>
      </c>
      <c r="N538" s="56">
        <v>1.7000000000000001E-2</v>
      </c>
      <c r="O538" s="56" t="s">
        <v>149</v>
      </c>
      <c r="P538" s="56" t="b">
        <v>0</v>
      </c>
      <c r="Q538" s="56">
        <v>138261413</v>
      </c>
      <c r="R538" s="56" t="s">
        <v>150</v>
      </c>
      <c r="S538" s="56">
        <v>1E-3</v>
      </c>
      <c r="T538" s="56" t="s">
        <v>184</v>
      </c>
      <c r="U538" s="56">
        <v>2018</v>
      </c>
      <c r="V538" s="56" t="s">
        <v>151</v>
      </c>
      <c r="W538" s="56" t="s">
        <v>204</v>
      </c>
      <c r="X538" s="56" t="s">
        <v>154</v>
      </c>
      <c r="Y538" s="56" t="s">
        <v>155</v>
      </c>
      <c r="Z538" s="56">
        <v>507500</v>
      </c>
      <c r="AA538" s="56">
        <v>299100</v>
      </c>
      <c r="AB538" s="56">
        <v>-0.41497245145673001</v>
      </c>
      <c r="AC538" s="59">
        <v>52.579097446717</v>
      </c>
    </row>
    <row r="539" spans="1:29">
      <c r="A539" s="57" t="s">
        <v>187</v>
      </c>
      <c r="B539" s="54">
        <v>7299</v>
      </c>
      <c r="C539" s="54">
        <v>1946473</v>
      </c>
      <c r="D539" s="54" t="s">
        <v>164</v>
      </c>
      <c r="E539" s="54" t="s">
        <v>126</v>
      </c>
      <c r="F539" s="54" t="s">
        <v>179</v>
      </c>
      <c r="G539" s="54" t="s">
        <v>118</v>
      </c>
      <c r="H539" s="62">
        <v>43749.383333333331</v>
      </c>
      <c r="I539" s="54" t="s">
        <v>180</v>
      </c>
      <c r="J539" s="54" t="s">
        <v>116</v>
      </c>
      <c r="K539" s="54" t="s">
        <v>181</v>
      </c>
      <c r="L539" s="54" t="s">
        <v>182</v>
      </c>
      <c r="M539" s="54" t="s">
        <v>183</v>
      </c>
      <c r="N539" s="54">
        <v>0.01</v>
      </c>
      <c r="O539" s="54" t="s">
        <v>149</v>
      </c>
      <c r="P539" s="54" t="b">
        <v>0</v>
      </c>
      <c r="Q539" s="54">
        <v>138261413</v>
      </c>
      <c r="R539" s="54" t="s">
        <v>150</v>
      </c>
      <c r="S539" s="54">
        <v>1E-3</v>
      </c>
      <c r="T539" s="54" t="s">
        <v>184</v>
      </c>
      <c r="U539" s="54">
        <v>2019</v>
      </c>
      <c r="V539" s="54" t="s">
        <v>151</v>
      </c>
      <c r="W539" s="54" t="s">
        <v>188</v>
      </c>
      <c r="X539" s="54" t="s">
        <v>189</v>
      </c>
      <c r="Y539" s="54" t="s">
        <v>155</v>
      </c>
      <c r="Z539" s="54">
        <v>636400</v>
      </c>
      <c r="AA539" s="54">
        <v>291600</v>
      </c>
      <c r="AB539" s="54">
        <v>1.4791973795069699</v>
      </c>
      <c r="AC539" s="60">
        <v>52.471107816141703</v>
      </c>
    </row>
    <row r="540" spans="1:29">
      <c r="A540" s="55" t="s">
        <v>190</v>
      </c>
      <c r="B540" s="56">
        <v>7299</v>
      </c>
      <c r="C540" s="56">
        <v>4630620</v>
      </c>
      <c r="D540" s="56" t="s">
        <v>164</v>
      </c>
      <c r="E540" s="56" t="s">
        <v>126</v>
      </c>
      <c r="F540" s="56" t="s">
        <v>179</v>
      </c>
      <c r="G540" s="56" t="s">
        <v>118</v>
      </c>
      <c r="H540" s="61">
        <v>42283.525694444441</v>
      </c>
      <c r="I540" s="56" t="s">
        <v>191</v>
      </c>
      <c r="J540" s="56" t="s">
        <v>119</v>
      </c>
      <c r="K540" s="56" t="s">
        <v>192</v>
      </c>
      <c r="L540" s="56" t="s">
        <v>193</v>
      </c>
      <c r="M540" s="56" t="s">
        <v>183</v>
      </c>
      <c r="N540" s="56">
        <v>3.2000000000000002E-3</v>
      </c>
      <c r="O540" s="56" t="s">
        <v>149</v>
      </c>
      <c r="P540" s="56" t="b">
        <v>0</v>
      </c>
      <c r="Q540" s="56">
        <v>138261413</v>
      </c>
      <c r="R540" s="56" t="s">
        <v>150</v>
      </c>
      <c r="S540" s="56">
        <v>1E-3</v>
      </c>
      <c r="T540" s="56" t="s">
        <v>184</v>
      </c>
      <c r="U540" s="56">
        <v>2015</v>
      </c>
      <c r="V540" s="56" t="s">
        <v>151</v>
      </c>
      <c r="W540" s="56" t="s">
        <v>194</v>
      </c>
      <c r="X540" s="56" t="s">
        <v>195</v>
      </c>
      <c r="Y540" s="56" t="s">
        <v>155</v>
      </c>
      <c r="Z540" s="56">
        <v>357000</v>
      </c>
      <c r="AA540" s="56">
        <v>237460</v>
      </c>
      <c r="AB540" s="56">
        <v>-2.62823009845419</v>
      </c>
      <c r="AC540" s="59">
        <v>52.033868710239098</v>
      </c>
    </row>
    <row r="541" spans="1:29">
      <c r="A541" s="57" t="s">
        <v>206</v>
      </c>
      <c r="B541" s="54">
        <v>7299</v>
      </c>
      <c r="C541" s="54">
        <v>1894745</v>
      </c>
      <c r="D541" s="54" t="s">
        <v>164</v>
      </c>
      <c r="E541" s="54" t="s">
        <v>126</v>
      </c>
      <c r="F541" s="54" t="s">
        <v>179</v>
      </c>
      <c r="G541" s="54" t="s">
        <v>118</v>
      </c>
      <c r="H541" s="62">
        <v>43157.554166666669</v>
      </c>
      <c r="I541" s="54" t="s">
        <v>180</v>
      </c>
      <c r="J541" s="54" t="s">
        <v>116</v>
      </c>
      <c r="K541" s="54" t="s">
        <v>199</v>
      </c>
      <c r="L541" s="54" t="s">
        <v>200</v>
      </c>
      <c r="M541" s="54" t="s">
        <v>183</v>
      </c>
      <c r="N541" s="54">
        <v>4.7000000000000002E-3</v>
      </c>
      <c r="O541" s="54" t="s">
        <v>149</v>
      </c>
      <c r="P541" s="54" t="b">
        <v>0</v>
      </c>
      <c r="Q541" s="54">
        <v>138261413</v>
      </c>
      <c r="R541" s="54" t="s">
        <v>150</v>
      </c>
      <c r="S541" s="54">
        <v>1E-3</v>
      </c>
      <c r="T541" s="54" t="s">
        <v>184</v>
      </c>
      <c r="U541" s="54">
        <v>2018</v>
      </c>
      <c r="V541" s="54" t="s">
        <v>151</v>
      </c>
      <c r="W541" s="54" t="s">
        <v>207</v>
      </c>
      <c r="X541" s="54" t="s">
        <v>208</v>
      </c>
      <c r="Y541" s="54" t="s">
        <v>155</v>
      </c>
      <c r="Z541" s="54">
        <v>515935</v>
      </c>
      <c r="AA541" s="54">
        <v>253417</v>
      </c>
      <c r="AB541" s="54">
        <v>-0.30632621725807402</v>
      </c>
      <c r="AC541" s="60">
        <v>52.1668520239771</v>
      </c>
    </row>
    <row r="542" spans="1:29">
      <c r="A542" s="55" t="s">
        <v>178</v>
      </c>
      <c r="B542" s="56">
        <v>7299</v>
      </c>
      <c r="C542" s="56">
        <v>1777396</v>
      </c>
      <c r="D542" s="56" t="s">
        <v>164</v>
      </c>
      <c r="E542" s="56" t="s">
        <v>126</v>
      </c>
      <c r="F542" s="56" t="s">
        <v>179</v>
      </c>
      <c r="G542" s="56" t="s">
        <v>118</v>
      </c>
      <c r="H542" s="61">
        <v>41948.418749999997</v>
      </c>
      <c r="I542" s="56" t="s">
        <v>180</v>
      </c>
      <c r="J542" s="56" t="s">
        <v>116</v>
      </c>
      <c r="K542" s="56" t="s">
        <v>181</v>
      </c>
      <c r="L542" s="56" t="s">
        <v>182</v>
      </c>
      <c r="M542" s="56" t="s">
        <v>183</v>
      </c>
      <c r="N542" s="56">
        <v>0.01</v>
      </c>
      <c r="O542" s="56" t="s">
        <v>149</v>
      </c>
      <c r="P542" s="56" t="b">
        <v>0</v>
      </c>
      <c r="Q542" s="56">
        <v>138261413</v>
      </c>
      <c r="R542" s="56" t="s">
        <v>150</v>
      </c>
      <c r="S542" s="56">
        <v>1E-3</v>
      </c>
      <c r="T542" s="56" t="s">
        <v>184</v>
      </c>
      <c r="U542" s="56">
        <v>2014</v>
      </c>
      <c r="V542" s="56" t="s">
        <v>151</v>
      </c>
      <c r="W542" s="56" t="s">
        <v>185</v>
      </c>
      <c r="X542" s="56" t="s">
        <v>186</v>
      </c>
      <c r="Y542" s="56" t="s">
        <v>155</v>
      </c>
      <c r="Z542" s="56">
        <v>620600</v>
      </c>
      <c r="AA542" s="56">
        <v>309500</v>
      </c>
      <c r="AB542" s="56">
        <v>1.2588812496391699</v>
      </c>
      <c r="AC542" s="59">
        <v>52.638374352215699</v>
      </c>
    </row>
    <row r="543" spans="1:29">
      <c r="A543" s="57" t="s">
        <v>196</v>
      </c>
      <c r="B543" s="54">
        <v>7299</v>
      </c>
      <c r="C543" s="54">
        <v>1776706</v>
      </c>
      <c r="D543" s="54" t="s">
        <v>164</v>
      </c>
      <c r="E543" s="54" t="s">
        <v>126</v>
      </c>
      <c r="F543" s="54" t="s">
        <v>179</v>
      </c>
      <c r="G543" s="54" t="s">
        <v>118</v>
      </c>
      <c r="H543" s="62">
        <v>41939.65902777778</v>
      </c>
      <c r="I543" s="54" t="s">
        <v>180</v>
      </c>
      <c r="J543" s="54" t="s">
        <v>116</v>
      </c>
      <c r="K543" s="54" t="s">
        <v>181</v>
      </c>
      <c r="L543" s="54" t="s">
        <v>182</v>
      </c>
      <c r="M543" s="54" t="s">
        <v>183</v>
      </c>
      <c r="N543" s="54">
        <v>1.4999999999999999E-2</v>
      </c>
      <c r="O543" s="54" t="s">
        <v>149</v>
      </c>
      <c r="P543" s="54" t="b">
        <v>0</v>
      </c>
      <c r="Q543" s="54">
        <v>138261413</v>
      </c>
      <c r="R543" s="54" t="s">
        <v>150</v>
      </c>
      <c r="S543" s="54">
        <v>1E-3</v>
      </c>
      <c r="T543" s="54" t="s">
        <v>184</v>
      </c>
      <c r="U543" s="54">
        <v>2014</v>
      </c>
      <c r="V543" s="54" t="s">
        <v>151</v>
      </c>
      <c r="W543" s="54" t="s">
        <v>197</v>
      </c>
      <c r="X543" s="54" t="s">
        <v>186</v>
      </c>
      <c r="Y543" s="54" t="s">
        <v>155</v>
      </c>
      <c r="Z543" s="54">
        <v>624300</v>
      </c>
      <c r="AA543" s="54">
        <v>306800</v>
      </c>
      <c r="AB543" s="54">
        <v>1.3116346710660201</v>
      </c>
      <c r="AC543" s="60">
        <v>52.6126273253455</v>
      </c>
    </row>
    <row r="544" spans="1:29">
      <c r="A544" s="55" t="s">
        <v>310</v>
      </c>
      <c r="B544" s="56">
        <v>7299</v>
      </c>
      <c r="C544" s="56">
        <v>1981597</v>
      </c>
      <c r="D544" s="56" t="s">
        <v>164</v>
      </c>
      <c r="E544" s="56" t="s">
        <v>126</v>
      </c>
      <c r="F544" s="56" t="s">
        <v>236</v>
      </c>
      <c r="G544" s="56" t="s">
        <v>115</v>
      </c>
      <c r="H544" s="61">
        <v>44320.347222222219</v>
      </c>
      <c r="I544" s="56" t="s">
        <v>180</v>
      </c>
      <c r="J544" s="56" t="s">
        <v>116</v>
      </c>
      <c r="K544" s="56" t="s">
        <v>199</v>
      </c>
      <c r="L544" s="56" t="s">
        <v>200</v>
      </c>
      <c r="M544" s="56" t="s">
        <v>183</v>
      </c>
      <c r="N544" s="56">
        <v>0.13</v>
      </c>
      <c r="O544" s="56" t="s">
        <v>149</v>
      </c>
      <c r="P544" s="56" t="b">
        <v>0</v>
      </c>
      <c r="Q544" s="56">
        <v>138261413</v>
      </c>
      <c r="R544" s="56" t="s">
        <v>150</v>
      </c>
      <c r="S544" s="56">
        <v>1E-3</v>
      </c>
      <c r="T544" s="56" t="s">
        <v>184</v>
      </c>
      <c r="U544" s="56">
        <v>2021</v>
      </c>
      <c r="V544" s="56" t="s">
        <v>151</v>
      </c>
      <c r="W544" s="56" t="s">
        <v>311</v>
      </c>
      <c r="X544" s="56" t="s">
        <v>202</v>
      </c>
      <c r="Y544" s="56" t="s">
        <v>155</v>
      </c>
      <c r="Z544" s="56">
        <v>504393</v>
      </c>
      <c r="AA544" s="56">
        <v>236465</v>
      </c>
      <c r="AB544" s="56">
        <v>-0.480199861693483</v>
      </c>
      <c r="AC544" s="59">
        <v>52.016799361112099</v>
      </c>
    </row>
    <row r="545" spans="1:29">
      <c r="A545" s="57" t="s">
        <v>224</v>
      </c>
      <c r="B545" s="54">
        <v>7299</v>
      </c>
      <c r="C545" s="54">
        <v>1848481</v>
      </c>
      <c r="D545" s="54" t="s">
        <v>164</v>
      </c>
      <c r="E545" s="54" t="s">
        <v>126</v>
      </c>
      <c r="F545" s="54" t="s">
        <v>179</v>
      </c>
      <c r="G545" s="54" t="s">
        <v>118</v>
      </c>
      <c r="H545" s="62">
        <v>42667.628472222219</v>
      </c>
      <c r="I545" s="54" t="s">
        <v>180</v>
      </c>
      <c r="J545" s="54" t="s">
        <v>116</v>
      </c>
      <c r="K545" s="54" t="s">
        <v>146</v>
      </c>
      <c r="L545" s="54" t="s">
        <v>147</v>
      </c>
      <c r="M545" s="54" t="s">
        <v>183</v>
      </c>
      <c r="N545" s="54">
        <v>8.0000000000000002E-3</v>
      </c>
      <c r="O545" s="54" t="s">
        <v>149</v>
      </c>
      <c r="P545" s="54" t="b">
        <v>0</v>
      </c>
      <c r="Q545" s="54">
        <v>138261413</v>
      </c>
      <c r="R545" s="54" t="s">
        <v>150</v>
      </c>
      <c r="S545" s="54">
        <v>1E-3</v>
      </c>
      <c r="T545" s="54" t="s">
        <v>184</v>
      </c>
      <c r="U545" s="54">
        <v>2016</v>
      </c>
      <c r="V545" s="54" t="s">
        <v>151</v>
      </c>
      <c r="W545" s="54" t="s">
        <v>225</v>
      </c>
      <c r="X545" s="54" t="s">
        <v>226</v>
      </c>
      <c r="Y545" s="54" t="s">
        <v>155</v>
      </c>
      <c r="Z545" s="54">
        <v>500098</v>
      </c>
      <c r="AA545" s="54">
        <v>402866</v>
      </c>
      <c r="AB545" s="54">
        <v>-0.49196935841400102</v>
      </c>
      <c r="AC545" s="60">
        <v>53.512954618294103</v>
      </c>
    </row>
    <row r="546" spans="1:29">
      <c r="A546" s="55" t="s">
        <v>347</v>
      </c>
      <c r="B546" s="56">
        <v>7299</v>
      </c>
      <c r="C546" s="56">
        <v>1314280</v>
      </c>
      <c r="D546" s="56" t="s">
        <v>164</v>
      </c>
      <c r="E546" s="56" t="s">
        <v>126</v>
      </c>
      <c r="F546" s="56" t="s">
        <v>205</v>
      </c>
      <c r="G546" s="56" t="s">
        <v>112</v>
      </c>
      <c r="H546" s="61">
        <v>43717.650694444441</v>
      </c>
      <c r="I546" s="56" t="s">
        <v>180</v>
      </c>
      <c r="J546" s="56" t="s">
        <v>116</v>
      </c>
      <c r="K546" s="56" t="s">
        <v>348</v>
      </c>
      <c r="L546" s="56" t="s">
        <v>349</v>
      </c>
      <c r="M546" s="56" t="s">
        <v>183</v>
      </c>
      <c r="N546" s="56">
        <v>0.11</v>
      </c>
      <c r="O546" s="56" t="s">
        <v>149</v>
      </c>
      <c r="P546" s="56" t="b">
        <v>0</v>
      </c>
      <c r="Q546" s="56">
        <v>138261413</v>
      </c>
      <c r="R546" s="56" t="s">
        <v>150</v>
      </c>
      <c r="S546" s="56">
        <v>1E-3</v>
      </c>
      <c r="T546" s="56" t="s">
        <v>184</v>
      </c>
      <c r="U546" s="56">
        <v>2019</v>
      </c>
      <c r="V546" s="56" t="s">
        <v>151</v>
      </c>
      <c r="W546" s="56" t="s">
        <v>350</v>
      </c>
      <c r="X546" s="56" t="s">
        <v>351</v>
      </c>
      <c r="Y546" s="56" t="s">
        <v>155</v>
      </c>
      <c r="Z546" s="56">
        <v>457900</v>
      </c>
      <c r="AA546" s="56">
        <v>193900</v>
      </c>
      <c r="AB546" s="56">
        <v>-1.1646909617992001</v>
      </c>
      <c r="AC546" s="59">
        <v>51.640930581436798</v>
      </c>
    </row>
    <row r="547" spans="1:29">
      <c r="A547" s="57" t="s">
        <v>203</v>
      </c>
      <c r="B547" s="54">
        <v>7299</v>
      </c>
      <c r="C547" s="54">
        <v>2045207</v>
      </c>
      <c r="D547" s="54" t="s">
        <v>164</v>
      </c>
      <c r="E547" s="54" t="s">
        <v>126</v>
      </c>
      <c r="F547" s="54" t="s">
        <v>179</v>
      </c>
      <c r="G547" s="54" t="s">
        <v>118</v>
      </c>
      <c r="H547" s="62">
        <v>45152.384722222225</v>
      </c>
      <c r="I547" s="54" t="s">
        <v>180</v>
      </c>
      <c r="J547" s="54" t="s">
        <v>116</v>
      </c>
      <c r="K547" s="54" t="s">
        <v>146</v>
      </c>
      <c r="L547" s="54" t="s">
        <v>147</v>
      </c>
      <c r="M547" s="54" t="s">
        <v>183</v>
      </c>
      <c r="N547" s="54">
        <v>3.5999999999999997E-2</v>
      </c>
      <c r="O547" s="54" t="s">
        <v>149</v>
      </c>
      <c r="P547" s="54" t="b">
        <v>0</v>
      </c>
      <c r="Q547" s="54">
        <v>138261413</v>
      </c>
      <c r="R547" s="54" t="s">
        <v>150</v>
      </c>
      <c r="S547" s="54">
        <v>1E-3</v>
      </c>
      <c r="T547" s="54" t="s">
        <v>184</v>
      </c>
      <c r="U547" s="54">
        <v>2023</v>
      </c>
      <c r="V547" s="54" t="s">
        <v>151</v>
      </c>
      <c r="W547" s="54" t="s">
        <v>204</v>
      </c>
      <c r="X547" s="54" t="s">
        <v>154</v>
      </c>
      <c r="Y547" s="54" t="s">
        <v>155</v>
      </c>
      <c r="Z547" s="54">
        <v>507500</v>
      </c>
      <c r="AA547" s="54">
        <v>299100</v>
      </c>
      <c r="AB547" s="54">
        <v>-0.41497245145673001</v>
      </c>
      <c r="AC547" s="60">
        <v>52.579097446717</v>
      </c>
    </row>
    <row r="548" spans="1:29">
      <c r="A548" s="55" t="s">
        <v>178</v>
      </c>
      <c r="B548" s="56">
        <v>7299</v>
      </c>
      <c r="C548" s="56">
        <v>1946163</v>
      </c>
      <c r="D548" s="56" t="s">
        <v>164</v>
      </c>
      <c r="E548" s="56" t="s">
        <v>126</v>
      </c>
      <c r="F548" s="56" t="s">
        <v>179</v>
      </c>
      <c r="G548" s="56" t="s">
        <v>118</v>
      </c>
      <c r="H548" s="61">
        <v>43742.600694444445</v>
      </c>
      <c r="I548" s="56" t="s">
        <v>180</v>
      </c>
      <c r="J548" s="56" t="s">
        <v>116</v>
      </c>
      <c r="K548" s="56" t="s">
        <v>181</v>
      </c>
      <c r="L548" s="56" t="s">
        <v>182</v>
      </c>
      <c r="M548" s="56" t="s">
        <v>183</v>
      </c>
      <c r="N548" s="56">
        <v>1.0999999999999999E-2</v>
      </c>
      <c r="O548" s="56" t="s">
        <v>149</v>
      </c>
      <c r="P548" s="56" t="b">
        <v>0</v>
      </c>
      <c r="Q548" s="56">
        <v>138261413</v>
      </c>
      <c r="R548" s="56" t="s">
        <v>150</v>
      </c>
      <c r="S548" s="56">
        <v>1E-3</v>
      </c>
      <c r="T548" s="56" t="s">
        <v>184</v>
      </c>
      <c r="U548" s="56">
        <v>2019</v>
      </c>
      <c r="V548" s="56" t="s">
        <v>151</v>
      </c>
      <c r="W548" s="56" t="s">
        <v>185</v>
      </c>
      <c r="X548" s="56" t="s">
        <v>186</v>
      </c>
      <c r="Y548" s="56" t="s">
        <v>155</v>
      </c>
      <c r="Z548" s="56">
        <v>620600</v>
      </c>
      <c r="AA548" s="56">
        <v>309500</v>
      </c>
      <c r="AB548" s="56">
        <v>1.2588812496391699</v>
      </c>
      <c r="AC548" s="59">
        <v>52.638374352215699</v>
      </c>
    </row>
    <row r="549" spans="1:29">
      <c r="A549" s="57" t="s">
        <v>178</v>
      </c>
      <c r="B549" s="54">
        <v>7299</v>
      </c>
      <c r="C549" s="54">
        <v>1981551</v>
      </c>
      <c r="D549" s="54" t="s">
        <v>164</v>
      </c>
      <c r="E549" s="54" t="s">
        <v>126</v>
      </c>
      <c r="F549" s="54" t="s">
        <v>179</v>
      </c>
      <c r="G549" s="54" t="s">
        <v>118</v>
      </c>
      <c r="H549" s="62">
        <v>44314.65902777778</v>
      </c>
      <c r="I549" s="54" t="s">
        <v>180</v>
      </c>
      <c r="J549" s="54" t="s">
        <v>116</v>
      </c>
      <c r="K549" s="54" t="s">
        <v>181</v>
      </c>
      <c r="L549" s="54" t="s">
        <v>182</v>
      </c>
      <c r="M549" s="54" t="s">
        <v>183</v>
      </c>
      <c r="N549" s="54">
        <v>3.8999999999999998E-3</v>
      </c>
      <c r="O549" s="54" t="s">
        <v>149</v>
      </c>
      <c r="P549" s="54" t="b">
        <v>0</v>
      </c>
      <c r="Q549" s="54">
        <v>138261413</v>
      </c>
      <c r="R549" s="54" t="s">
        <v>150</v>
      </c>
      <c r="S549" s="54">
        <v>1E-3</v>
      </c>
      <c r="T549" s="54" t="s">
        <v>184</v>
      </c>
      <c r="U549" s="54">
        <v>2021</v>
      </c>
      <c r="V549" s="54" t="s">
        <v>151</v>
      </c>
      <c r="W549" s="54" t="s">
        <v>185</v>
      </c>
      <c r="X549" s="54" t="s">
        <v>186</v>
      </c>
      <c r="Y549" s="54" t="s">
        <v>155</v>
      </c>
      <c r="Z549" s="54">
        <v>620600</v>
      </c>
      <c r="AA549" s="54">
        <v>309500</v>
      </c>
      <c r="AB549" s="54">
        <v>1.2588812496391699</v>
      </c>
      <c r="AC549" s="60">
        <v>52.638374352215699</v>
      </c>
    </row>
    <row r="550" spans="1:29">
      <c r="A550" s="55" t="s">
        <v>206</v>
      </c>
      <c r="B550" s="56">
        <v>7299</v>
      </c>
      <c r="C550" s="56">
        <v>1923632</v>
      </c>
      <c r="D550" s="56" t="s">
        <v>164</v>
      </c>
      <c r="E550" s="56" t="s">
        <v>126</v>
      </c>
      <c r="F550" s="56" t="s">
        <v>179</v>
      </c>
      <c r="G550" s="56" t="s">
        <v>118</v>
      </c>
      <c r="H550" s="61">
        <v>43486.467361111114</v>
      </c>
      <c r="I550" s="56" t="s">
        <v>180</v>
      </c>
      <c r="J550" s="56" t="s">
        <v>116</v>
      </c>
      <c r="K550" s="56" t="s">
        <v>199</v>
      </c>
      <c r="L550" s="56" t="s">
        <v>200</v>
      </c>
      <c r="M550" s="56" t="s">
        <v>183</v>
      </c>
      <c r="N550" s="56">
        <v>0.05</v>
      </c>
      <c r="O550" s="56" t="s">
        <v>149</v>
      </c>
      <c r="P550" s="56" t="b">
        <v>0</v>
      </c>
      <c r="Q550" s="56">
        <v>138261413</v>
      </c>
      <c r="R550" s="56" t="s">
        <v>150</v>
      </c>
      <c r="S550" s="56">
        <v>1E-3</v>
      </c>
      <c r="T550" s="56" t="s">
        <v>184</v>
      </c>
      <c r="U550" s="56">
        <v>2019</v>
      </c>
      <c r="V550" s="56" t="s">
        <v>151</v>
      </c>
      <c r="W550" s="56" t="s">
        <v>207</v>
      </c>
      <c r="X550" s="56" t="s">
        <v>208</v>
      </c>
      <c r="Y550" s="56" t="s">
        <v>155</v>
      </c>
      <c r="Z550" s="56">
        <v>515935</v>
      </c>
      <c r="AA550" s="56">
        <v>253417</v>
      </c>
      <c r="AB550" s="56">
        <v>-0.30632621725807402</v>
      </c>
      <c r="AC550" s="59">
        <v>52.1668520239771</v>
      </c>
    </row>
    <row r="551" spans="1:29">
      <c r="A551" s="57" t="s">
        <v>198</v>
      </c>
      <c r="B551" s="54">
        <v>7299</v>
      </c>
      <c r="C551" s="54">
        <v>1840620</v>
      </c>
      <c r="D551" s="54" t="s">
        <v>164</v>
      </c>
      <c r="E551" s="54" t="s">
        <v>126</v>
      </c>
      <c r="F551" s="54" t="s">
        <v>205</v>
      </c>
      <c r="G551" s="54" t="s">
        <v>112</v>
      </c>
      <c r="H551" s="62">
        <v>42584.447916666664</v>
      </c>
      <c r="I551" s="54" t="s">
        <v>180</v>
      </c>
      <c r="J551" s="54" t="s">
        <v>116</v>
      </c>
      <c r="K551" s="54" t="s">
        <v>199</v>
      </c>
      <c r="L551" s="54" t="s">
        <v>200</v>
      </c>
      <c r="M551" s="54" t="s">
        <v>183</v>
      </c>
      <c r="N551" s="54">
        <v>0.11</v>
      </c>
      <c r="O551" s="54" t="s">
        <v>149</v>
      </c>
      <c r="P551" s="54" t="b">
        <v>0</v>
      </c>
      <c r="Q551" s="54">
        <v>138261413</v>
      </c>
      <c r="R551" s="54" t="s">
        <v>150</v>
      </c>
      <c r="S551" s="54">
        <v>1E-3</v>
      </c>
      <c r="T551" s="54" t="s">
        <v>184</v>
      </c>
      <c r="U551" s="54">
        <v>2016</v>
      </c>
      <c r="V551" s="54" t="s">
        <v>151</v>
      </c>
      <c r="W551" s="54" t="s">
        <v>201</v>
      </c>
      <c r="X551" s="54" t="s">
        <v>202</v>
      </c>
      <c r="Y551" s="54" t="s">
        <v>155</v>
      </c>
      <c r="Z551" s="54">
        <v>516100</v>
      </c>
      <c r="AA551" s="54">
        <v>253300</v>
      </c>
      <c r="AB551" s="54">
        <v>-0.30395486908298303</v>
      </c>
      <c r="AC551" s="60">
        <v>52.1657659569386</v>
      </c>
    </row>
    <row r="552" spans="1:29">
      <c r="A552" s="55" t="s">
        <v>203</v>
      </c>
      <c r="B552" s="56">
        <v>7299</v>
      </c>
      <c r="C552" s="56">
        <v>1914654</v>
      </c>
      <c r="D552" s="56" t="s">
        <v>164</v>
      </c>
      <c r="E552" s="56" t="s">
        <v>126</v>
      </c>
      <c r="F552" s="56" t="s">
        <v>205</v>
      </c>
      <c r="G552" s="56" t="s">
        <v>112</v>
      </c>
      <c r="H552" s="61">
        <v>43375.675694444442</v>
      </c>
      <c r="I552" s="56" t="s">
        <v>180</v>
      </c>
      <c r="J552" s="56" t="s">
        <v>116</v>
      </c>
      <c r="K552" s="56" t="s">
        <v>146</v>
      </c>
      <c r="L552" s="56" t="s">
        <v>147</v>
      </c>
      <c r="M552" s="56" t="s">
        <v>183</v>
      </c>
      <c r="N552" s="56">
        <v>6.7000000000000004E-2</v>
      </c>
      <c r="O552" s="56" t="s">
        <v>149</v>
      </c>
      <c r="P552" s="56" t="b">
        <v>0</v>
      </c>
      <c r="Q552" s="56">
        <v>138261413</v>
      </c>
      <c r="R552" s="56" t="s">
        <v>150</v>
      </c>
      <c r="S552" s="56">
        <v>1E-3</v>
      </c>
      <c r="T552" s="56" t="s">
        <v>184</v>
      </c>
      <c r="U552" s="56">
        <v>2018</v>
      </c>
      <c r="V552" s="56" t="s">
        <v>151</v>
      </c>
      <c r="W552" s="56" t="s">
        <v>204</v>
      </c>
      <c r="X552" s="56" t="s">
        <v>154</v>
      </c>
      <c r="Y552" s="56" t="s">
        <v>155</v>
      </c>
      <c r="Z552" s="56">
        <v>507500</v>
      </c>
      <c r="AA552" s="56">
        <v>299100</v>
      </c>
      <c r="AB552" s="56">
        <v>-0.41497245145673001</v>
      </c>
      <c r="AC552" s="59">
        <v>52.579097446717</v>
      </c>
    </row>
    <row r="553" spans="1:29">
      <c r="A553" s="57" t="s">
        <v>187</v>
      </c>
      <c r="B553" s="54">
        <v>7299</v>
      </c>
      <c r="C553" s="54">
        <v>1949472</v>
      </c>
      <c r="D553" s="54" t="s">
        <v>164</v>
      </c>
      <c r="E553" s="54" t="s">
        <v>126</v>
      </c>
      <c r="F553" s="54" t="s">
        <v>205</v>
      </c>
      <c r="G553" s="54" t="s">
        <v>112</v>
      </c>
      <c r="H553" s="62">
        <v>43780.625</v>
      </c>
      <c r="I553" s="54" t="s">
        <v>180</v>
      </c>
      <c r="J553" s="54" t="s">
        <v>116</v>
      </c>
      <c r="K553" s="54" t="s">
        <v>181</v>
      </c>
      <c r="L553" s="54" t="s">
        <v>182</v>
      </c>
      <c r="M553" s="54" t="s">
        <v>148</v>
      </c>
      <c r="N553" s="54">
        <v>1.4999999999999999E-2</v>
      </c>
      <c r="O553" s="54" t="s">
        <v>149</v>
      </c>
      <c r="P553" s="54" t="b">
        <v>0</v>
      </c>
      <c r="Q553" s="54">
        <v>138261413</v>
      </c>
      <c r="R553" s="54" t="s">
        <v>150</v>
      </c>
      <c r="S553" s="54">
        <v>1E-3</v>
      </c>
      <c r="T553" s="54" t="s">
        <v>184</v>
      </c>
      <c r="U553" s="54">
        <v>2019</v>
      </c>
      <c r="V553" s="54" t="s">
        <v>151</v>
      </c>
      <c r="W553" s="54" t="s">
        <v>188</v>
      </c>
      <c r="X553" s="54" t="s">
        <v>189</v>
      </c>
      <c r="Y553" s="54" t="s">
        <v>155</v>
      </c>
      <c r="Z553" s="54">
        <v>636400</v>
      </c>
      <c r="AA553" s="54">
        <v>291600</v>
      </c>
      <c r="AB553" s="54">
        <v>1.4791973795069699</v>
      </c>
      <c r="AC553" s="60">
        <v>52.471107816141703</v>
      </c>
    </row>
    <row r="554" spans="1:29">
      <c r="A554" s="55" t="s">
        <v>198</v>
      </c>
      <c r="B554" s="56">
        <v>7299</v>
      </c>
      <c r="C554" s="56">
        <v>2011877</v>
      </c>
      <c r="D554" s="56" t="s">
        <v>164</v>
      </c>
      <c r="E554" s="56" t="s">
        <v>126</v>
      </c>
      <c r="F554" s="56" t="s">
        <v>179</v>
      </c>
      <c r="G554" s="56" t="s">
        <v>118</v>
      </c>
      <c r="H554" s="61">
        <v>44733.682638888888</v>
      </c>
      <c r="I554" s="56" t="s">
        <v>180</v>
      </c>
      <c r="J554" s="56" t="s">
        <v>116</v>
      </c>
      <c r="K554" s="56" t="s">
        <v>199</v>
      </c>
      <c r="L554" s="56" t="s">
        <v>200</v>
      </c>
      <c r="M554" s="56" t="s">
        <v>183</v>
      </c>
      <c r="N554" s="56">
        <v>4.7E-2</v>
      </c>
      <c r="O554" s="56" t="s">
        <v>149</v>
      </c>
      <c r="P554" s="56" t="b">
        <v>0</v>
      </c>
      <c r="Q554" s="56">
        <v>138261413</v>
      </c>
      <c r="R554" s="56" t="s">
        <v>150</v>
      </c>
      <c r="S554" s="56">
        <v>1E-3</v>
      </c>
      <c r="T554" s="56" t="s">
        <v>184</v>
      </c>
      <c r="U554" s="56">
        <v>2022</v>
      </c>
      <c r="V554" s="56" t="s">
        <v>151</v>
      </c>
      <c r="W554" s="56" t="s">
        <v>201</v>
      </c>
      <c r="X554" s="56" t="s">
        <v>202</v>
      </c>
      <c r="Y554" s="56" t="s">
        <v>155</v>
      </c>
      <c r="Z554" s="56">
        <v>516100</v>
      </c>
      <c r="AA554" s="56">
        <v>253300</v>
      </c>
      <c r="AB554" s="56">
        <v>-0.30395486908298303</v>
      </c>
      <c r="AC554" s="59">
        <v>52.1657659569386</v>
      </c>
    </row>
    <row r="555" spans="1:29">
      <c r="A555" s="57" t="s">
        <v>187</v>
      </c>
      <c r="B555" s="54">
        <v>7299</v>
      </c>
      <c r="C555" s="54">
        <v>2016139</v>
      </c>
      <c r="D555" s="54" t="s">
        <v>164</v>
      </c>
      <c r="E555" s="54" t="s">
        <v>126</v>
      </c>
      <c r="F555" s="54" t="s">
        <v>205</v>
      </c>
      <c r="G555" s="54" t="s">
        <v>112</v>
      </c>
      <c r="H555" s="62">
        <v>44775.614583333336</v>
      </c>
      <c r="I555" s="54" t="s">
        <v>180</v>
      </c>
      <c r="J555" s="54" t="s">
        <v>116</v>
      </c>
      <c r="K555" s="54" t="s">
        <v>181</v>
      </c>
      <c r="L555" s="54" t="s">
        <v>182</v>
      </c>
      <c r="M555" s="54" t="s">
        <v>183</v>
      </c>
      <c r="N555" s="54">
        <v>1.2E-2</v>
      </c>
      <c r="O555" s="54" t="s">
        <v>149</v>
      </c>
      <c r="P555" s="54" t="b">
        <v>0</v>
      </c>
      <c r="Q555" s="54">
        <v>138261413</v>
      </c>
      <c r="R555" s="54" t="s">
        <v>150</v>
      </c>
      <c r="S555" s="54">
        <v>1E-3</v>
      </c>
      <c r="T555" s="54" t="s">
        <v>184</v>
      </c>
      <c r="U555" s="54">
        <v>2022</v>
      </c>
      <c r="V555" s="54" t="s">
        <v>151</v>
      </c>
      <c r="W555" s="54" t="s">
        <v>188</v>
      </c>
      <c r="X555" s="54" t="s">
        <v>189</v>
      </c>
      <c r="Y555" s="54" t="s">
        <v>155</v>
      </c>
      <c r="Z555" s="54">
        <v>636400</v>
      </c>
      <c r="AA555" s="54">
        <v>291600</v>
      </c>
      <c r="AB555" s="54">
        <v>1.4791973795069699</v>
      </c>
      <c r="AC555" s="60">
        <v>52.471107816141703</v>
      </c>
    </row>
    <row r="556" spans="1:29">
      <c r="A556" s="55" t="s">
        <v>224</v>
      </c>
      <c r="B556" s="56">
        <v>7299</v>
      </c>
      <c r="C556" s="56">
        <v>1841231</v>
      </c>
      <c r="D556" s="56" t="s">
        <v>164</v>
      </c>
      <c r="E556" s="56" t="s">
        <v>126</v>
      </c>
      <c r="F556" s="56" t="s">
        <v>179</v>
      </c>
      <c r="G556" s="56" t="s">
        <v>118</v>
      </c>
      <c r="H556" s="61">
        <v>42590.504166666666</v>
      </c>
      <c r="I556" s="56" t="s">
        <v>180</v>
      </c>
      <c r="J556" s="56" t="s">
        <v>116</v>
      </c>
      <c r="K556" s="56" t="s">
        <v>146</v>
      </c>
      <c r="L556" s="56" t="s">
        <v>147</v>
      </c>
      <c r="M556" s="56" t="s">
        <v>183</v>
      </c>
      <c r="N556" s="56">
        <v>1.4E-2</v>
      </c>
      <c r="O556" s="56" t="s">
        <v>149</v>
      </c>
      <c r="P556" s="56" t="b">
        <v>0</v>
      </c>
      <c r="Q556" s="56">
        <v>138261413</v>
      </c>
      <c r="R556" s="56" t="s">
        <v>150</v>
      </c>
      <c r="S556" s="56">
        <v>1E-3</v>
      </c>
      <c r="T556" s="56" t="s">
        <v>184</v>
      </c>
      <c r="U556" s="56">
        <v>2016</v>
      </c>
      <c r="V556" s="56" t="s">
        <v>151</v>
      </c>
      <c r="W556" s="56" t="s">
        <v>225</v>
      </c>
      <c r="X556" s="56" t="s">
        <v>226</v>
      </c>
      <c r="Y556" s="56" t="s">
        <v>155</v>
      </c>
      <c r="Z556" s="56">
        <v>500098</v>
      </c>
      <c r="AA556" s="56">
        <v>402866</v>
      </c>
      <c r="AB556" s="56">
        <v>-0.49196935841400102</v>
      </c>
      <c r="AC556" s="59">
        <v>53.512954618294103</v>
      </c>
    </row>
    <row r="557" spans="1:29">
      <c r="A557" s="57" t="s">
        <v>187</v>
      </c>
      <c r="B557" s="54">
        <v>7299</v>
      </c>
      <c r="C557" s="54">
        <v>1851783</v>
      </c>
      <c r="D557" s="54" t="s">
        <v>164</v>
      </c>
      <c r="E557" s="54" t="s">
        <v>126</v>
      </c>
      <c r="F557" s="54" t="s">
        <v>179</v>
      </c>
      <c r="G557" s="54" t="s">
        <v>118</v>
      </c>
      <c r="H557" s="62">
        <v>42688.369444444441</v>
      </c>
      <c r="I557" s="54" t="s">
        <v>180</v>
      </c>
      <c r="J557" s="54" t="s">
        <v>116</v>
      </c>
      <c r="K557" s="54" t="s">
        <v>181</v>
      </c>
      <c r="L557" s="54" t="s">
        <v>182</v>
      </c>
      <c r="M557" s="54" t="s">
        <v>183</v>
      </c>
      <c r="N557" s="54">
        <v>2.4E-2</v>
      </c>
      <c r="O557" s="54" t="s">
        <v>149</v>
      </c>
      <c r="P557" s="54" t="b">
        <v>0</v>
      </c>
      <c r="Q557" s="54">
        <v>138261413</v>
      </c>
      <c r="R557" s="54" t="s">
        <v>150</v>
      </c>
      <c r="S557" s="54">
        <v>1E-3</v>
      </c>
      <c r="T557" s="54" t="s">
        <v>184</v>
      </c>
      <c r="U557" s="54">
        <v>2016</v>
      </c>
      <c r="V557" s="54" t="s">
        <v>151</v>
      </c>
      <c r="W557" s="54" t="s">
        <v>188</v>
      </c>
      <c r="X557" s="54" t="s">
        <v>189</v>
      </c>
      <c r="Y557" s="54" t="s">
        <v>155</v>
      </c>
      <c r="Z557" s="54">
        <v>636400</v>
      </c>
      <c r="AA557" s="54">
        <v>291600</v>
      </c>
      <c r="AB557" s="54">
        <v>1.4791973795069699</v>
      </c>
      <c r="AC557" s="60">
        <v>52.471107816141703</v>
      </c>
    </row>
    <row r="558" spans="1:29">
      <c r="A558" s="55" t="s">
        <v>187</v>
      </c>
      <c r="B558" s="56">
        <v>7299</v>
      </c>
      <c r="C558" s="56">
        <v>2028908</v>
      </c>
      <c r="D558" s="56" t="s">
        <v>164</v>
      </c>
      <c r="E558" s="56" t="s">
        <v>126</v>
      </c>
      <c r="F558" s="56" t="s">
        <v>179</v>
      </c>
      <c r="G558" s="56" t="s">
        <v>118</v>
      </c>
      <c r="H558" s="61">
        <v>44952.36041666667</v>
      </c>
      <c r="I558" s="56" t="s">
        <v>180</v>
      </c>
      <c r="J558" s="56" t="s">
        <v>116</v>
      </c>
      <c r="K558" s="56" t="s">
        <v>181</v>
      </c>
      <c r="L558" s="56" t="s">
        <v>182</v>
      </c>
      <c r="M558" s="56" t="s">
        <v>183</v>
      </c>
      <c r="N558" s="56">
        <v>6.7999999999999996E-3</v>
      </c>
      <c r="O558" s="56" t="s">
        <v>149</v>
      </c>
      <c r="P558" s="56" t="b">
        <v>0</v>
      </c>
      <c r="Q558" s="56">
        <v>138261413</v>
      </c>
      <c r="R558" s="56" t="s">
        <v>150</v>
      </c>
      <c r="S558" s="56">
        <v>1E-3</v>
      </c>
      <c r="T558" s="56" t="s">
        <v>184</v>
      </c>
      <c r="U558" s="56">
        <v>2023</v>
      </c>
      <c r="V558" s="56" t="s">
        <v>151</v>
      </c>
      <c r="W558" s="56" t="s">
        <v>188</v>
      </c>
      <c r="X558" s="56" t="s">
        <v>189</v>
      </c>
      <c r="Y558" s="56" t="s">
        <v>155</v>
      </c>
      <c r="Z558" s="56">
        <v>636400</v>
      </c>
      <c r="AA558" s="56">
        <v>291600</v>
      </c>
      <c r="AB558" s="56">
        <v>1.4791973795069699</v>
      </c>
      <c r="AC558" s="59">
        <v>52.471107816141703</v>
      </c>
    </row>
    <row r="559" spans="1:29">
      <c r="A559" s="57" t="s">
        <v>198</v>
      </c>
      <c r="B559" s="54">
        <v>7299</v>
      </c>
      <c r="C559" s="54">
        <v>1866029</v>
      </c>
      <c r="D559" s="54" t="s">
        <v>164</v>
      </c>
      <c r="E559" s="54" t="s">
        <v>126</v>
      </c>
      <c r="F559" s="54" t="s">
        <v>179</v>
      </c>
      <c r="G559" s="54" t="s">
        <v>118</v>
      </c>
      <c r="H559" s="62">
        <v>42809.584027777775</v>
      </c>
      <c r="I559" s="54" t="s">
        <v>180</v>
      </c>
      <c r="J559" s="54" t="s">
        <v>116</v>
      </c>
      <c r="K559" s="54" t="s">
        <v>199</v>
      </c>
      <c r="L559" s="54" t="s">
        <v>200</v>
      </c>
      <c r="M559" s="54" t="s">
        <v>183</v>
      </c>
      <c r="N559" s="54">
        <v>5.8999999999999997E-2</v>
      </c>
      <c r="O559" s="54" t="s">
        <v>149</v>
      </c>
      <c r="P559" s="54" t="b">
        <v>0</v>
      </c>
      <c r="Q559" s="54">
        <v>138261413</v>
      </c>
      <c r="R559" s="54" t="s">
        <v>150</v>
      </c>
      <c r="S559" s="54">
        <v>1E-3</v>
      </c>
      <c r="T559" s="54" t="s">
        <v>184</v>
      </c>
      <c r="U559" s="54">
        <v>2017</v>
      </c>
      <c r="V559" s="54" t="s">
        <v>151</v>
      </c>
      <c r="W559" s="54" t="s">
        <v>201</v>
      </c>
      <c r="X559" s="54" t="s">
        <v>202</v>
      </c>
      <c r="Y559" s="54" t="s">
        <v>155</v>
      </c>
      <c r="Z559" s="54">
        <v>516100</v>
      </c>
      <c r="AA559" s="54">
        <v>253300</v>
      </c>
      <c r="AB559" s="54">
        <v>-0.30395486908298303</v>
      </c>
      <c r="AC559" s="60">
        <v>52.1657659569386</v>
      </c>
    </row>
    <row r="560" spans="1:29">
      <c r="A560" s="55" t="s">
        <v>206</v>
      </c>
      <c r="B560" s="56">
        <v>7299</v>
      </c>
      <c r="C560" s="56">
        <v>1860230</v>
      </c>
      <c r="D560" s="56" t="s">
        <v>164</v>
      </c>
      <c r="E560" s="56" t="s">
        <v>126</v>
      </c>
      <c r="F560" s="56" t="s">
        <v>179</v>
      </c>
      <c r="G560" s="56" t="s">
        <v>118</v>
      </c>
      <c r="H560" s="61">
        <v>42745.457638888889</v>
      </c>
      <c r="I560" s="56" t="s">
        <v>180</v>
      </c>
      <c r="J560" s="56" t="s">
        <v>116</v>
      </c>
      <c r="K560" s="56" t="s">
        <v>199</v>
      </c>
      <c r="L560" s="56" t="s">
        <v>200</v>
      </c>
      <c r="M560" s="56" t="s">
        <v>183</v>
      </c>
      <c r="N560" s="56">
        <v>3.1E-2</v>
      </c>
      <c r="O560" s="56" t="s">
        <v>149</v>
      </c>
      <c r="P560" s="56" t="b">
        <v>0</v>
      </c>
      <c r="Q560" s="56">
        <v>138261413</v>
      </c>
      <c r="R560" s="56" t="s">
        <v>150</v>
      </c>
      <c r="S560" s="56">
        <v>1E-3</v>
      </c>
      <c r="T560" s="56" t="s">
        <v>184</v>
      </c>
      <c r="U560" s="56">
        <v>2017</v>
      </c>
      <c r="V560" s="56" t="s">
        <v>151</v>
      </c>
      <c r="W560" s="56" t="s">
        <v>207</v>
      </c>
      <c r="X560" s="56" t="s">
        <v>208</v>
      </c>
      <c r="Y560" s="56" t="s">
        <v>155</v>
      </c>
      <c r="Z560" s="56">
        <v>515935</v>
      </c>
      <c r="AA560" s="56">
        <v>253417</v>
      </c>
      <c r="AB560" s="56">
        <v>-0.30632621725807402</v>
      </c>
      <c r="AC560" s="59">
        <v>52.1668520239771</v>
      </c>
    </row>
    <row r="561" spans="1:29">
      <c r="A561" s="57" t="s">
        <v>187</v>
      </c>
      <c r="B561" s="54">
        <v>7299</v>
      </c>
      <c r="C561" s="54">
        <v>1789603</v>
      </c>
      <c r="D561" s="54" t="s">
        <v>164</v>
      </c>
      <c r="E561" s="54" t="s">
        <v>126</v>
      </c>
      <c r="F561" s="54" t="s">
        <v>179</v>
      </c>
      <c r="G561" s="54" t="s">
        <v>118</v>
      </c>
      <c r="H561" s="62">
        <v>42061.466666666667</v>
      </c>
      <c r="I561" s="54" t="s">
        <v>180</v>
      </c>
      <c r="J561" s="54" t="s">
        <v>116</v>
      </c>
      <c r="K561" s="54" t="s">
        <v>181</v>
      </c>
      <c r="L561" s="54" t="s">
        <v>182</v>
      </c>
      <c r="M561" s="54" t="s">
        <v>183</v>
      </c>
      <c r="N561" s="54">
        <v>6.7000000000000002E-3</v>
      </c>
      <c r="O561" s="54" t="s">
        <v>149</v>
      </c>
      <c r="P561" s="54" t="b">
        <v>0</v>
      </c>
      <c r="Q561" s="54">
        <v>138261413</v>
      </c>
      <c r="R561" s="54" t="s">
        <v>150</v>
      </c>
      <c r="S561" s="54">
        <v>1E-3</v>
      </c>
      <c r="T561" s="54" t="s">
        <v>184</v>
      </c>
      <c r="U561" s="54">
        <v>2015</v>
      </c>
      <c r="V561" s="54" t="s">
        <v>151</v>
      </c>
      <c r="W561" s="54" t="s">
        <v>188</v>
      </c>
      <c r="X561" s="54" t="s">
        <v>189</v>
      </c>
      <c r="Y561" s="54" t="s">
        <v>155</v>
      </c>
      <c r="Z561" s="54">
        <v>636400</v>
      </c>
      <c r="AA561" s="54">
        <v>291600</v>
      </c>
      <c r="AB561" s="54">
        <v>1.4791973795069699</v>
      </c>
      <c r="AC561" s="60">
        <v>52.471107816141703</v>
      </c>
    </row>
    <row r="562" spans="1:29">
      <c r="A562" s="55" t="s">
        <v>178</v>
      </c>
      <c r="B562" s="56">
        <v>7299</v>
      </c>
      <c r="C562" s="56">
        <v>1944248</v>
      </c>
      <c r="D562" s="56" t="s">
        <v>164</v>
      </c>
      <c r="E562" s="56" t="s">
        <v>126</v>
      </c>
      <c r="F562" s="56" t="s">
        <v>179</v>
      </c>
      <c r="G562" s="56" t="s">
        <v>118</v>
      </c>
      <c r="H562" s="61">
        <v>43725.59652777778</v>
      </c>
      <c r="I562" s="56" t="s">
        <v>180</v>
      </c>
      <c r="J562" s="56" t="s">
        <v>116</v>
      </c>
      <c r="K562" s="56" t="s">
        <v>181</v>
      </c>
      <c r="L562" s="56" t="s">
        <v>182</v>
      </c>
      <c r="M562" s="56" t="s">
        <v>183</v>
      </c>
      <c r="N562" s="56">
        <v>1.4E-2</v>
      </c>
      <c r="O562" s="56" t="s">
        <v>149</v>
      </c>
      <c r="P562" s="56" t="b">
        <v>0</v>
      </c>
      <c r="Q562" s="56">
        <v>138261413</v>
      </c>
      <c r="R562" s="56" t="s">
        <v>150</v>
      </c>
      <c r="S562" s="56">
        <v>1E-3</v>
      </c>
      <c r="T562" s="56" t="s">
        <v>184</v>
      </c>
      <c r="U562" s="56">
        <v>2019</v>
      </c>
      <c r="V562" s="56" t="s">
        <v>151</v>
      </c>
      <c r="W562" s="56" t="s">
        <v>185</v>
      </c>
      <c r="X562" s="56" t="s">
        <v>186</v>
      </c>
      <c r="Y562" s="56" t="s">
        <v>155</v>
      </c>
      <c r="Z562" s="56">
        <v>620600</v>
      </c>
      <c r="AA562" s="56">
        <v>309500</v>
      </c>
      <c r="AB562" s="56">
        <v>1.2588812496391699</v>
      </c>
      <c r="AC562" s="59">
        <v>52.638374352215699</v>
      </c>
    </row>
    <row r="563" spans="1:29">
      <c r="A563" s="57" t="s">
        <v>219</v>
      </c>
      <c r="B563" s="54">
        <v>7299</v>
      </c>
      <c r="C563" s="54">
        <v>1446130</v>
      </c>
      <c r="D563" s="54" t="s">
        <v>164</v>
      </c>
      <c r="E563" s="54" t="s">
        <v>126</v>
      </c>
      <c r="F563" s="54" t="s">
        <v>205</v>
      </c>
      <c r="G563" s="54" t="s">
        <v>112</v>
      </c>
      <c r="H563" s="62">
        <v>43074.593055555553</v>
      </c>
      <c r="I563" s="54" t="s">
        <v>180</v>
      </c>
      <c r="J563" s="54" t="s">
        <v>116</v>
      </c>
      <c r="K563" s="54" t="s">
        <v>220</v>
      </c>
      <c r="L563" s="54" t="s">
        <v>221</v>
      </c>
      <c r="M563" s="54" t="s">
        <v>183</v>
      </c>
      <c r="N563" s="54">
        <v>0.16</v>
      </c>
      <c r="O563" s="54" t="s">
        <v>149</v>
      </c>
      <c r="P563" s="54" t="b">
        <v>0</v>
      </c>
      <c r="Q563" s="54">
        <v>138261413</v>
      </c>
      <c r="R563" s="54" t="s">
        <v>150</v>
      </c>
      <c r="S563" s="54">
        <v>1E-3</v>
      </c>
      <c r="T563" s="54" t="s">
        <v>184</v>
      </c>
      <c r="U563" s="54">
        <v>2017</v>
      </c>
      <c r="V563" s="54" t="s">
        <v>151</v>
      </c>
      <c r="W563" s="54" t="s">
        <v>222</v>
      </c>
      <c r="X563" s="54" t="s">
        <v>223</v>
      </c>
      <c r="Y563" s="54" t="s">
        <v>155</v>
      </c>
      <c r="Z563" s="54">
        <v>559400</v>
      </c>
      <c r="AA563" s="54">
        <v>142800</v>
      </c>
      <c r="AB563" s="54">
        <v>0.27827943679790101</v>
      </c>
      <c r="AC563" s="60">
        <v>51.162245506364997</v>
      </c>
    </row>
    <row r="564" spans="1:29">
      <c r="A564" s="55" t="s">
        <v>187</v>
      </c>
      <c r="B564" s="56">
        <v>7299</v>
      </c>
      <c r="C564" s="56">
        <v>2040023</v>
      </c>
      <c r="D564" s="56" t="s">
        <v>164</v>
      </c>
      <c r="E564" s="56" t="s">
        <v>126</v>
      </c>
      <c r="F564" s="56" t="s">
        <v>179</v>
      </c>
      <c r="G564" s="56" t="s">
        <v>118</v>
      </c>
      <c r="H564" s="61">
        <v>45099.447222222225</v>
      </c>
      <c r="I564" s="56" t="s">
        <v>180</v>
      </c>
      <c r="J564" s="56" t="s">
        <v>116</v>
      </c>
      <c r="K564" s="56" t="s">
        <v>181</v>
      </c>
      <c r="L564" s="56" t="s">
        <v>182</v>
      </c>
      <c r="M564" s="56" t="s">
        <v>183</v>
      </c>
      <c r="N564" s="56">
        <v>1.0999999999999999E-2</v>
      </c>
      <c r="O564" s="56" t="s">
        <v>149</v>
      </c>
      <c r="P564" s="56" t="b">
        <v>0</v>
      </c>
      <c r="Q564" s="56">
        <v>138261413</v>
      </c>
      <c r="R564" s="56" t="s">
        <v>150</v>
      </c>
      <c r="S564" s="56">
        <v>1E-3</v>
      </c>
      <c r="T564" s="56" t="s">
        <v>184</v>
      </c>
      <c r="U564" s="56">
        <v>2023</v>
      </c>
      <c r="V564" s="56" t="s">
        <v>151</v>
      </c>
      <c r="W564" s="56" t="s">
        <v>188</v>
      </c>
      <c r="X564" s="56" t="s">
        <v>189</v>
      </c>
      <c r="Y564" s="56" t="s">
        <v>155</v>
      </c>
      <c r="Z564" s="56">
        <v>636400</v>
      </c>
      <c r="AA564" s="56">
        <v>291600</v>
      </c>
      <c r="AB564" s="56">
        <v>1.4791973795069699</v>
      </c>
      <c r="AC564" s="59">
        <v>52.471107816141703</v>
      </c>
    </row>
    <row r="565" spans="1:29">
      <c r="A565" s="57" t="s">
        <v>187</v>
      </c>
      <c r="B565" s="54">
        <v>7299</v>
      </c>
      <c r="C565" s="54">
        <v>1828831</v>
      </c>
      <c r="D565" s="54" t="s">
        <v>164</v>
      </c>
      <c r="E565" s="54" t="s">
        <v>126</v>
      </c>
      <c r="F565" s="54" t="s">
        <v>179</v>
      </c>
      <c r="G565" s="54" t="s">
        <v>118</v>
      </c>
      <c r="H565" s="62">
        <v>42467.64166666667</v>
      </c>
      <c r="I565" s="54" t="s">
        <v>180</v>
      </c>
      <c r="J565" s="54" t="s">
        <v>116</v>
      </c>
      <c r="K565" s="54" t="s">
        <v>181</v>
      </c>
      <c r="L565" s="54" t="s">
        <v>182</v>
      </c>
      <c r="M565" s="54" t="s">
        <v>183</v>
      </c>
      <c r="N565" s="54">
        <v>2.5999999999999999E-2</v>
      </c>
      <c r="O565" s="54" t="s">
        <v>149</v>
      </c>
      <c r="P565" s="54" t="b">
        <v>0</v>
      </c>
      <c r="Q565" s="54">
        <v>138261413</v>
      </c>
      <c r="R565" s="54" t="s">
        <v>150</v>
      </c>
      <c r="S565" s="54">
        <v>1E-3</v>
      </c>
      <c r="T565" s="54" t="s">
        <v>184</v>
      </c>
      <c r="U565" s="54">
        <v>2016</v>
      </c>
      <c r="V565" s="54" t="s">
        <v>151</v>
      </c>
      <c r="W565" s="54" t="s">
        <v>188</v>
      </c>
      <c r="X565" s="54" t="s">
        <v>189</v>
      </c>
      <c r="Y565" s="54" t="s">
        <v>155</v>
      </c>
      <c r="Z565" s="54">
        <v>636400</v>
      </c>
      <c r="AA565" s="54">
        <v>291600</v>
      </c>
      <c r="AB565" s="54">
        <v>1.4791973795069699</v>
      </c>
      <c r="AC565" s="60">
        <v>52.471107816141703</v>
      </c>
    </row>
    <row r="566" spans="1:29">
      <c r="A566" s="55" t="s">
        <v>198</v>
      </c>
      <c r="B566" s="56">
        <v>7299</v>
      </c>
      <c r="C566" s="56">
        <v>1904430</v>
      </c>
      <c r="D566" s="56" t="s">
        <v>164</v>
      </c>
      <c r="E566" s="56" t="s">
        <v>126</v>
      </c>
      <c r="F566" s="56" t="s">
        <v>179</v>
      </c>
      <c r="G566" s="56" t="s">
        <v>118</v>
      </c>
      <c r="H566" s="61">
        <v>43258.461111111108</v>
      </c>
      <c r="I566" s="56" t="s">
        <v>180</v>
      </c>
      <c r="J566" s="56" t="s">
        <v>116</v>
      </c>
      <c r="K566" s="56" t="s">
        <v>199</v>
      </c>
      <c r="L566" s="56" t="s">
        <v>200</v>
      </c>
      <c r="M566" s="56" t="s">
        <v>183</v>
      </c>
      <c r="N566" s="56">
        <v>4.9000000000000002E-2</v>
      </c>
      <c r="O566" s="56" t="s">
        <v>149</v>
      </c>
      <c r="P566" s="56" t="b">
        <v>0</v>
      </c>
      <c r="Q566" s="56">
        <v>138261413</v>
      </c>
      <c r="R566" s="56" t="s">
        <v>150</v>
      </c>
      <c r="S566" s="56">
        <v>1E-3</v>
      </c>
      <c r="T566" s="56" t="s">
        <v>184</v>
      </c>
      <c r="U566" s="56">
        <v>2018</v>
      </c>
      <c r="V566" s="56" t="s">
        <v>151</v>
      </c>
      <c r="W566" s="56" t="s">
        <v>201</v>
      </c>
      <c r="X566" s="56" t="s">
        <v>202</v>
      </c>
      <c r="Y566" s="56" t="s">
        <v>155</v>
      </c>
      <c r="Z566" s="56">
        <v>516100</v>
      </c>
      <c r="AA566" s="56">
        <v>253300</v>
      </c>
      <c r="AB566" s="56">
        <v>-0.30395486908298303</v>
      </c>
      <c r="AC566" s="59">
        <v>52.1657659569386</v>
      </c>
    </row>
    <row r="567" spans="1:29">
      <c r="A567" s="57" t="s">
        <v>187</v>
      </c>
      <c r="B567" s="54">
        <v>7299</v>
      </c>
      <c r="C567" s="54">
        <v>1817219</v>
      </c>
      <c r="D567" s="54" t="s">
        <v>164</v>
      </c>
      <c r="E567" s="54" t="s">
        <v>126</v>
      </c>
      <c r="F567" s="54" t="s">
        <v>179</v>
      </c>
      <c r="G567" s="54" t="s">
        <v>118</v>
      </c>
      <c r="H567" s="62">
        <v>42326.351388888892</v>
      </c>
      <c r="I567" s="54" t="s">
        <v>180</v>
      </c>
      <c r="J567" s="54" t="s">
        <v>116</v>
      </c>
      <c r="K567" s="54" t="s">
        <v>181</v>
      </c>
      <c r="L567" s="54" t="s">
        <v>182</v>
      </c>
      <c r="M567" s="54" t="s">
        <v>183</v>
      </c>
      <c r="N567" s="54">
        <v>2.5999999999999999E-2</v>
      </c>
      <c r="O567" s="54" t="s">
        <v>149</v>
      </c>
      <c r="P567" s="54" t="b">
        <v>0</v>
      </c>
      <c r="Q567" s="54">
        <v>138261413</v>
      </c>
      <c r="R567" s="54" t="s">
        <v>150</v>
      </c>
      <c r="S567" s="54">
        <v>1E-3</v>
      </c>
      <c r="T567" s="54" t="s">
        <v>184</v>
      </c>
      <c r="U567" s="54">
        <v>2015</v>
      </c>
      <c r="V567" s="54" t="s">
        <v>151</v>
      </c>
      <c r="W567" s="54" t="s">
        <v>188</v>
      </c>
      <c r="X567" s="54" t="s">
        <v>189</v>
      </c>
      <c r="Y567" s="54" t="s">
        <v>155</v>
      </c>
      <c r="Z567" s="54">
        <v>636400</v>
      </c>
      <c r="AA567" s="54">
        <v>291600</v>
      </c>
      <c r="AB567" s="54">
        <v>1.4791973795069699</v>
      </c>
      <c r="AC567" s="60">
        <v>52.471107816141703</v>
      </c>
    </row>
    <row r="568" spans="1:29">
      <c r="A568" s="55" t="s">
        <v>198</v>
      </c>
      <c r="B568" s="56">
        <v>7299</v>
      </c>
      <c r="C568" s="56">
        <v>1910208</v>
      </c>
      <c r="D568" s="56" t="s">
        <v>164</v>
      </c>
      <c r="E568" s="56" t="s">
        <v>126</v>
      </c>
      <c r="F568" s="56" t="s">
        <v>179</v>
      </c>
      <c r="G568" s="56" t="s">
        <v>118</v>
      </c>
      <c r="H568" s="61">
        <v>43328.605555555558</v>
      </c>
      <c r="I568" s="56" t="s">
        <v>180</v>
      </c>
      <c r="J568" s="56" t="s">
        <v>116</v>
      </c>
      <c r="K568" s="56" t="s">
        <v>199</v>
      </c>
      <c r="L568" s="56" t="s">
        <v>200</v>
      </c>
      <c r="M568" s="56" t="s">
        <v>183</v>
      </c>
      <c r="N568" s="56">
        <v>4.2999999999999997E-2</v>
      </c>
      <c r="O568" s="56" t="s">
        <v>149</v>
      </c>
      <c r="P568" s="56" t="b">
        <v>0</v>
      </c>
      <c r="Q568" s="56">
        <v>138261413</v>
      </c>
      <c r="R568" s="56" t="s">
        <v>150</v>
      </c>
      <c r="S568" s="56">
        <v>1E-3</v>
      </c>
      <c r="T568" s="56" t="s">
        <v>184</v>
      </c>
      <c r="U568" s="56">
        <v>2018</v>
      </c>
      <c r="V568" s="56" t="s">
        <v>151</v>
      </c>
      <c r="W568" s="56" t="s">
        <v>201</v>
      </c>
      <c r="X568" s="56" t="s">
        <v>202</v>
      </c>
      <c r="Y568" s="56" t="s">
        <v>155</v>
      </c>
      <c r="Z568" s="56">
        <v>516100</v>
      </c>
      <c r="AA568" s="56">
        <v>253300</v>
      </c>
      <c r="AB568" s="56">
        <v>-0.30395486908298303</v>
      </c>
      <c r="AC568" s="59">
        <v>52.1657659569386</v>
      </c>
    </row>
    <row r="569" spans="1:29">
      <c r="A569" s="57" t="s">
        <v>224</v>
      </c>
      <c r="B569" s="54">
        <v>7299</v>
      </c>
      <c r="C569" s="54">
        <v>2047337</v>
      </c>
      <c r="D569" s="54" t="s">
        <v>164</v>
      </c>
      <c r="E569" s="54" t="s">
        <v>126</v>
      </c>
      <c r="F569" s="54" t="s">
        <v>179</v>
      </c>
      <c r="G569" s="54" t="s">
        <v>118</v>
      </c>
      <c r="H569" s="62">
        <v>45176.615972222222</v>
      </c>
      <c r="I569" s="54" t="s">
        <v>180</v>
      </c>
      <c r="J569" s="54" t="s">
        <v>116</v>
      </c>
      <c r="K569" s="54" t="s">
        <v>146</v>
      </c>
      <c r="L569" s="54" t="s">
        <v>147</v>
      </c>
      <c r="M569" s="54" t="s">
        <v>183</v>
      </c>
      <c r="N569" s="54">
        <v>0.01</v>
      </c>
      <c r="O569" s="54" t="s">
        <v>149</v>
      </c>
      <c r="P569" s="54" t="b">
        <v>0</v>
      </c>
      <c r="Q569" s="54">
        <v>138261413</v>
      </c>
      <c r="R569" s="54" t="s">
        <v>150</v>
      </c>
      <c r="S569" s="54">
        <v>1E-3</v>
      </c>
      <c r="T569" s="54" t="s">
        <v>184</v>
      </c>
      <c r="U569" s="54">
        <v>2023</v>
      </c>
      <c r="V569" s="54" t="s">
        <v>151</v>
      </c>
      <c r="W569" s="54" t="s">
        <v>225</v>
      </c>
      <c r="X569" s="54" t="s">
        <v>226</v>
      </c>
      <c r="Y569" s="54" t="s">
        <v>155</v>
      </c>
      <c r="Z569" s="54">
        <v>500098</v>
      </c>
      <c r="AA569" s="54">
        <v>402866</v>
      </c>
      <c r="AB569" s="54">
        <v>-0.49196935841400102</v>
      </c>
      <c r="AC569" s="60">
        <v>53.512954618294103</v>
      </c>
    </row>
    <row r="570" spans="1:29">
      <c r="A570" s="55" t="s">
        <v>206</v>
      </c>
      <c r="B570" s="56">
        <v>7299</v>
      </c>
      <c r="C570" s="56">
        <v>2015838</v>
      </c>
      <c r="D570" s="56" t="s">
        <v>164</v>
      </c>
      <c r="E570" s="56" t="s">
        <v>126</v>
      </c>
      <c r="F570" s="56" t="s">
        <v>179</v>
      </c>
      <c r="G570" s="56" t="s">
        <v>118</v>
      </c>
      <c r="H570" s="61">
        <v>44767.538194444445</v>
      </c>
      <c r="I570" s="56" t="s">
        <v>180</v>
      </c>
      <c r="J570" s="56" t="s">
        <v>116</v>
      </c>
      <c r="K570" s="56" t="s">
        <v>199</v>
      </c>
      <c r="L570" s="56" t="s">
        <v>200</v>
      </c>
      <c r="M570" s="56" t="s">
        <v>183</v>
      </c>
      <c r="N570" s="56">
        <v>3.6999999999999998E-2</v>
      </c>
      <c r="O570" s="56" t="s">
        <v>149</v>
      </c>
      <c r="P570" s="56" t="b">
        <v>0</v>
      </c>
      <c r="Q570" s="56">
        <v>138261413</v>
      </c>
      <c r="R570" s="56" t="s">
        <v>150</v>
      </c>
      <c r="S570" s="56">
        <v>1E-3</v>
      </c>
      <c r="T570" s="56" t="s">
        <v>184</v>
      </c>
      <c r="U570" s="56">
        <v>2022</v>
      </c>
      <c r="V570" s="56" t="s">
        <v>151</v>
      </c>
      <c r="W570" s="56" t="s">
        <v>207</v>
      </c>
      <c r="X570" s="56" t="s">
        <v>208</v>
      </c>
      <c r="Y570" s="56" t="s">
        <v>155</v>
      </c>
      <c r="Z570" s="56">
        <v>515935</v>
      </c>
      <c r="AA570" s="56">
        <v>253417</v>
      </c>
      <c r="AB570" s="56">
        <v>-0.30632621725807402</v>
      </c>
      <c r="AC570" s="59">
        <v>52.1668520239771</v>
      </c>
    </row>
    <row r="571" spans="1:29">
      <c r="A571" s="57" t="s">
        <v>190</v>
      </c>
      <c r="B571" s="54">
        <v>7299</v>
      </c>
      <c r="C571" s="54">
        <v>4608994</v>
      </c>
      <c r="D571" s="54" t="s">
        <v>164</v>
      </c>
      <c r="E571" s="54" t="s">
        <v>126</v>
      </c>
      <c r="F571" s="54" t="s">
        <v>179</v>
      </c>
      <c r="G571" s="54" t="s">
        <v>118</v>
      </c>
      <c r="H571" s="62">
        <v>42017.481944444444</v>
      </c>
      <c r="I571" s="54" t="s">
        <v>191</v>
      </c>
      <c r="J571" s="54" t="s">
        <v>119</v>
      </c>
      <c r="K571" s="54" t="s">
        <v>192</v>
      </c>
      <c r="L571" s="54" t="s">
        <v>193</v>
      </c>
      <c r="M571" s="54" t="s">
        <v>183</v>
      </c>
      <c r="N571" s="54">
        <v>4.0000000000000001E-3</v>
      </c>
      <c r="O571" s="54" t="s">
        <v>149</v>
      </c>
      <c r="P571" s="54" t="b">
        <v>0</v>
      </c>
      <c r="Q571" s="54">
        <v>138261413</v>
      </c>
      <c r="R571" s="54" t="s">
        <v>150</v>
      </c>
      <c r="S571" s="54">
        <v>1E-3</v>
      </c>
      <c r="T571" s="54" t="s">
        <v>184</v>
      </c>
      <c r="U571" s="54">
        <v>2015</v>
      </c>
      <c r="V571" s="54" t="s">
        <v>151</v>
      </c>
      <c r="W571" s="54" t="s">
        <v>194</v>
      </c>
      <c r="X571" s="54" t="s">
        <v>195</v>
      </c>
      <c r="Y571" s="54" t="s">
        <v>155</v>
      </c>
      <c r="Z571" s="54">
        <v>357000</v>
      </c>
      <c r="AA571" s="54">
        <v>237460</v>
      </c>
      <c r="AB571" s="54">
        <v>-2.62823009845419</v>
      </c>
      <c r="AC571" s="60">
        <v>52.033868710239098</v>
      </c>
    </row>
    <row r="572" spans="1:29">
      <c r="A572" s="55" t="s">
        <v>224</v>
      </c>
      <c r="B572" s="56">
        <v>7299</v>
      </c>
      <c r="C572" s="56">
        <v>1949781</v>
      </c>
      <c r="D572" s="56" t="s">
        <v>164</v>
      </c>
      <c r="E572" s="56" t="s">
        <v>126</v>
      </c>
      <c r="F572" s="56" t="s">
        <v>179</v>
      </c>
      <c r="G572" s="56" t="s">
        <v>118</v>
      </c>
      <c r="H572" s="61">
        <v>43784.413888888892</v>
      </c>
      <c r="I572" s="56" t="s">
        <v>180</v>
      </c>
      <c r="J572" s="56" t="s">
        <v>116</v>
      </c>
      <c r="K572" s="56" t="s">
        <v>146</v>
      </c>
      <c r="L572" s="56" t="s">
        <v>147</v>
      </c>
      <c r="M572" s="56" t="s">
        <v>183</v>
      </c>
      <c r="N572" s="56">
        <v>2.3E-3</v>
      </c>
      <c r="O572" s="56" t="s">
        <v>149</v>
      </c>
      <c r="P572" s="56" t="b">
        <v>0</v>
      </c>
      <c r="Q572" s="56">
        <v>138261413</v>
      </c>
      <c r="R572" s="56" t="s">
        <v>150</v>
      </c>
      <c r="S572" s="56">
        <v>1E-3</v>
      </c>
      <c r="T572" s="56" t="s">
        <v>184</v>
      </c>
      <c r="U572" s="56">
        <v>2019</v>
      </c>
      <c r="V572" s="56" t="s">
        <v>151</v>
      </c>
      <c r="W572" s="56" t="s">
        <v>225</v>
      </c>
      <c r="X572" s="56" t="s">
        <v>226</v>
      </c>
      <c r="Y572" s="56" t="s">
        <v>155</v>
      </c>
      <c r="Z572" s="56">
        <v>500098</v>
      </c>
      <c r="AA572" s="56">
        <v>402866</v>
      </c>
      <c r="AB572" s="56">
        <v>-0.49196935841400102</v>
      </c>
      <c r="AC572" s="59">
        <v>53.512954618294103</v>
      </c>
    </row>
    <row r="573" spans="1:29">
      <c r="A573" s="57" t="s">
        <v>187</v>
      </c>
      <c r="B573" s="54">
        <v>7299</v>
      </c>
      <c r="C573" s="54">
        <v>1980108</v>
      </c>
      <c r="D573" s="54" t="s">
        <v>164</v>
      </c>
      <c r="E573" s="54" t="s">
        <v>126</v>
      </c>
      <c r="F573" s="54" t="s">
        <v>179</v>
      </c>
      <c r="G573" s="54" t="s">
        <v>118</v>
      </c>
      <c r="H573" s="62">
        <v>44298.659722222219</v>
      </c>
      <c r="I573" s="54" t="s">
        <v>180</v>
      </c>
      <c r="J573" s="54" t="s">
        <v>116</v>
      </c>
      <c r="K573" s="54" t="s">
        <v>181</v>
      </c>
      <c r="L573" s="54" t="s">
        <v>182</v>
      </c>
      <c r="M573" s="54" t="s">
        <v>183</v>
      </c>
      <c r="N573" s="54">
        <v>9.4999999999999998E-3</v>
      </c>
      <c r="O573" s="54" t="s">
        <v>149</v>
      </c>
      <c r="P573" s="54" t="b">
        <v>0</v>
      </c>
      <c r="Q573" s="54">
        <v>138261413</v>
      </c>
      <c r="R573" s="54" t="s">
        <v>150</v>
      </c>
      <c r="S573" s="54">
        <v>1E-3</v>
      </c>
      <c r="T573" s="54" t="s">
        <v>184</v>
      </c>
      <c r="U573" s="54">
        <v>2021</v>
      </c>
      <c r="V573" s="54" t="s">
        <v>151</v>
      </c>
      <c r="W573" s="54" t="s">
        <v>188</v>
      </c>
      <c r="X573" s="54" t="s">
        <v>189</v>
      </c>
      <c r="Y573" s="54" t="s">
        <v>155</v>
      </c>
      <c r="Z573" s="54">
        <v>636400</v>
      </c>
      <c r="AA573" s="54">
        <v>291600</v>
      </c>
      <c r="AB573" s="54">
        <v>1.4791973795069699</v>
      </c>
      <c r="AC573" s="60">
        <v>52.471107816141703</v>
      </c>
    </row>
    <row r="574" spans="1:29">
      <c r="A574" s="55" t="s">
        <v>187</v>
      </c>
      <c r="B574" s="56">
        <v>7299</v>
      </c>
      <c r="C574" s="56">
        <v>1833340</v>
      </c>
      <c r="D574" s="56" t="s">
        <v>164</v>
      </c>
      <c r="E574" s="56" t="s">
        <v>126</v>
      </c>
      <c r="F574" s="56" t="s">
        <v>179</v>
      </c>
      <c r="G574" s="56" t="s">
        <v>118</v>
      </c>
      <c r="H574" s="61">
        <v>42513.509027777778</v>
      </c>
      <c r="I574" s="56" t="s">
        <v>180</v>
      </c>
      <c r="J574" s="56" t="s">
        <v>116</v>
      </c>
      <c r="K574" s="56" t="s">
        <v>181</v>
      </c>
      <c r="L574" s="56" t="s">
        <v>182</v>
      </c>
      <c r="M574" s="56" t="s">
        <v>183</v>
      </c>
      <c r="N574" s="56">
        <v>0.02</v>
      </c>
      <c r="O574" s="56" t="s">
        <v>149</v>
      </c>
      <c r="P574" s="56" t="b">
        <v>0</v>
      </c>
      <c r="Q574" s="56">
        <v>138261413</v>
      </c>
      <c r="R574" s="56" t="s">
        <v>150</v>
      </c>
      <c r="S574" s="56">
        <v>1E-3</v>
      </c>
      <c r="T574" s="56" t="s">
        <v>184</v>
      </c>
      <c r="U574" s="56">
        <v>2016</v>
      </c>
      <c r="V574" s="56" t="s">
        <v>151</v>
      </c>
      <c r="W574" s="56" t="s">
        <v>188</v>
      </c>
      <c r="X574" s="56" t="s">
        <v>189</v>
      </c>
      <c r="Y574" s="56" t="s">
        <v>155</v>
      </c>
      <c r="Z574" s="56">
        <v>636400</v>
      </c>
      <c r="AA574" s="56">
        <v>291600</v>
      </c>
      <c r="AB574" s="56">
        <v>1.4791973795069699</v>
      </c>
      <c r="AC574" s="59">
        <v>52.471107816141703</v>
      </c>
    </row>
    <row r="575" spans="1:29">
      <c r="A575" s="57" t="s">
        <v>178</v>
      </c>
      <c r="B575" s="54">
        <v>7299</v>
      </c>
      <c r="C575" s="54">
        <v>1805205</v>
      </c>
      <c r="D575" s="54" t="s">
        <v>164</v>
      </c>
      <c r="E575" s="54" t="s">
        <v>126</v>
      </c>
      <c r="F575" s="54" t="s">
        <v>179</v>
      </c>
      <c r="G575" s="54" t="s">
        <v>118</v>
      </c>
      <c r="H575" s="62">
        <v>42219.711805555555</v>
      </c>
      <c r="I575" s="54" t="s">
        <v>180</v>
      </c>
      <c r="J575" s="54" t="s">
        <v>116</v>
      </c>
      <c r="K575" s="54" t="s">
        <v>181</v>
      </c>
      <c r="L575" s="54" t="s">
        <v>182</v>
      </c>
      <c r="M575" s="54" t="s">
        <v>183</v>
      </c>
      <c r="N575" s="54">
        <v>8.0000000000000002E-3</v>
      </c>
      <c r="O575" s="54" t="s">
        <v>149</v>
      </c>
      <c r="P575" s="54" t="b">
        <v>0</v>
      </c>
      <c r="Q575" s="54">
        <v>138261413</v>
      </c>
      <c r="R575" s="54" t="s">
        <v>150</v>
      </c>
      <c r="S575" s="54">
        <v>1E-3</v>
      </c>
      <c r="T575" s="54" t="s">
        <v>184</v>
      </c>
      <c r="U575" s="54">
        <v>2015</v>
      </c>
      <c r="V575" s="54" t="s">
        <v>151</v>
      </c>
      <c r="W575" s="54" t="s">
        <v>185</v>
      </c>
      <c r="X575" s="54" t="s">
        <v>186</v>
      </c>
      <c r="Y575" s="54" t="s">
        <v>155</v>
      </c>
      <c r="Z575" s="54">
        <v>620600</v>
      </c>
      <c r="AA575" s="54">
        <v>309500</v>
      </c>
      <c r="AB575" s="54">
        <v>1.2588812496391699</v>
      </c>
      <c r="AC575" s="60">
        <v>52.638374352215699</v>
      </c>
    </row>
    <row r="576" spans="1:29">
      <c r="A576" s="55" t="s">
        <v>203</v>
      </c>
      <c r="B576" s="56">
        <v>7299</v>
      </c>
      <c r="C576" s="56">
        <v>1831749</v>
      </c>
      <c r="D576" s="56" t="s">
        <v>164</v>
      </c>
      <c r="E576" s="56" t="s">
        <v>126</v>
      </c>
      <c r="F576" s="56" t="s">
        <v>205</v>
      </c>
      <c r="G576" s="56" t="s">
        <v>112</v>
      </c>
      <c r="H576" s="61">
        <v>42494.54583333333</v>
      </c>
      <c r="I576" s="56" t="s">
        <v>180</v>
      </c>
      <c r="J576" s="56" t="s">
        <v>116</v>
      </c>
      <c r="K576" s="56" t="s">
        <v>146</v>
      </c>
      <c r="L576" s="56" t="s">
        <v>147</v>
      </c>
      <c r="M576" s="56" t="s">
        <v>183</v>
      </c>
      <c r="N576" s="56">
        <v>3.6999999999999998E-2</v>
      </c>
      <c r="O576" s="56" t="s">
        <v>149</v>
      </c>
      <c r="P576" s="56" t="b">
        <v>0</v>
      </c>
      <c r="Q576" s="56">
        <v>138261413</v>
      </c>
      <c r="R576" s="56" t="s">
        <v>150</v>
      </c>
      <c r="S576" s="56">
        <v>1E-3</v>
      </c>
      <c r="T576" s="56" t="s">
        <v>184</v>
      </c>
      <c r="U576" s="56">
        <v>2016</v>
      </c>
      <c r="V576" s="56" t="s">
        <v>151</v>
      </c>
      <c r="W576" s="56" t="s">
        <v>204</v>
      </c>
      <c r="X576" s="56" t="s">
        <v>154</v>
      </c>
      <c r="Y576" s="56" t="s">
        <v>155</v>
      </c>
      <c r="Z576" s="56">
        <v>507500</v>
      </c>
      <c r="AA576" s="56">
        <v>299100</v>
      </c>
      <c r="AB576" s="56">
        <v>-0.41497245145673001</v>
      </c>
      <c r="AC576" s="59">
        <v>52.579097446717</v>
      </c>
    </row>
    <row r="577" spans="1:29">
      <c r="A577" s="57" t="s">
        <v>198</v>
      </c>
      <c r="B577" s="54">
        <v>7299</v>
      </c>
      <c r="C577" s="54">
        <v>1858468</v>
      </c>
      <c r="D577" s="54" t="s">
        <v>164</v>
      </c>
      <c r="E577" s="54" t="s">
        <v>126</v>
      </c>
      <c r="F577" s="54" t="s">
        <v>179</v>
      </c>
      <c r="G577" s="54" t="s">
        <v>118</v>
      </c>
      <c r="H577" s="62">
        <v>42719.644444444442</v>
      </c>
      <c r="I577" s="54" t="s">
        <v>180</v>
      </c>
      <c r="J577" s="54" t="s">
        <v>116</v>
      </c>
      <c r="K577" s="54" t="s">
        <v>199</v>
      </c>
      <c r="L577" s="54" t="s">
        <v>200</v>
      </c>
      <c r="M577" s="54" t="s">
        <v>183</v>
      </c>
      <c r="N577" s="54">
        <v>0.05</v>
      </c>
      <c r="O577" s="54" t="s">
        <v>149</v>
      </c>
      <c r="P577" s="54" t="b">
        <v>0</v>
      </c>
      <c r="Q577" s="54">
        <v>138261413</v>
      </c>
      <c r="R577" s="54" t="s">
        <v>150</v>
      </c>
      <c r="S577" s="54">
        <v>1E-3</v>
      </c>
      <c r="T577" s="54" t="s">
        <v>184</v>
      </c>
      <c r="U577" s="54">
        <v>2016</v>
      </c>
      <c r="V577" s="54" t="s">
        <v>151</v>
      </c>
      <c r="W577" s="54" t="s">
        <v>201</v>
      </c>
      <c r="X577" s="54" t="s">
        <v>202</v>
      </c>
      <c r="Y577" s="54" t="s">
        <v>155</v>
      </c>
      <c r="Z577" s="54">
        <v>516100</v>
      </c>
      <c r="AA577" s="54">
        <v>253300</v>
      </c>
      <c r="AB577" s="54">
        <v>-0.30395486908298303</v>
      </c>
      <c r="AC577" s="60">
        <v>52.1657659569386</v>
      </c>
    </row>
    <row r="578" spans="1:29">
      <c r="A578" s="55" t="s">
        <v>203</v>
      </c>
      <c r="B578" s="56">
        <v>7299</v>
      </c>
      <c r="C578" s="56">
        <v>2028451</v>
      </c>
      <c r="D578" s="56" t="s">
        <v>164</v>
      </c>
      <c r="E578" s="56" t="s">
        <v>126</v>
      </c>
      <c r="F578" s="56" t="s">
        <v>205</v>
      </c>
      <c r="G578" s="56" t="s">
        <v>112</v>
      </c>
      <c r="H578" s="61">
        <v>44944.553472222222</v>
      </c>
      <c r="I578" s="56" t="s">
        <v>180</v>
      </c>
      <c r="J578" s="56" t="s">
        <v>116</v>
      </c>
      <c r="K578" s="56" t="s">
        <v>146</v>
      </c>
      <c r="L578" s="56" t="s">
        <v>147</v>
      </c>
      <c r="M578" s="56" t="s">
        <v>183</v>
      </c>
      <c r="N578" s="56">
        <v>1.4E-2</v>
      </c>
      <c r="O578" s="56" t="s">
        <v>149</v>
      </c>
      <c r="P578" s="56" t="b">
        <v>0</v>
      </c>
      <c r="Q578" s="56">
        <v>138261413</v>
      </c>
      <c r="R578" s="56" t="s">
        <v>150</v>
      </c>
      <c r="S578" s="56">
        <v>1E-3</v>
      </c>
      <c r="T578" s="56" t="s">
        <v>184</v>
      </c>
      <c r="U578" s="56">
        <v>2023</v>
      </c>
      <c r="V578" s="56" t="s">
        <v>151</v>
      </c>
      <c r="W578" s="56" t="s">
        <v>204</v>
      </c>
      <c r="X578" s="56" t="s">
        <v>154</v>
      </c>
      <c r="Y578" s="56" t="s">
        <v>155</v>
      </c>
      <c r="Z578" s="56">
        <v>507500</v>
      </c>
      <c r="AA578" s="56">
        <v>299100</v>
      </c>
      <c r="AB578" s="56">
        <v>-0.41497245145673001</v>
      </c>
      <c r="AC578" s="59">
        <v>52.579097446717</v>
      </c>
    </row>
    <row r="579" spans="1:29">
      <c r="A579" s="57" t="s">
        <v>296</v>
      </c>
      <c r="B579" s="54">
        <v>7299</v>
      </c>
      <c r="C579" s="54">
        <v>4693346</v>
      </c>
      <c r="D579" s="54" t="s">
        <v>164</v>
      </c>
      <c r="E579" s="54" t="s">
        <v>126</v>
      </c>
      <c r="F579" s="54" t="s">
        <v>205</v>
      </c>
      <c r="G579" s="54" t="s">
        <v>112</v>
      </c>
      <c r="H579" s="62">
        <v>43073.601388888892</v>
      </c>
      <c r="I579" s="54" t="s">
        <v>180</v>
      </c>
      <c r="J579" s="54" t="s">
        <v>116</v>
      </c>
      <c r="K579" s="54" t="s">
        <v>192</v>
      </c>
      <c r="L579" s="54" t="s">
        <v>193</v>
      </c>
      <c r="M579" s="54" t="s">
        <v>183</v>
      </c>
      <c r="N579" s="54">
        <v>1E-3</v>
      </c>
      <c r="O579" s="54" t="s">
        <v>149</v>
      </c>
      <c r="P579" s="54" t="b">
        <v>0</v>
      </c>
      <c r="Q579" s="54">
        <v>138261413</v>
      </c>
      <c r="R579" s="54" t="s">
        <v>150</v>
      </c>
      <c r="S579" s="54">
        <v>1E-3</v>
      </c>
      <c r="T579" s="54" t="s">
        <v>184</v>
      </c>
      <c r="U579" s="54">
        <v>2017</v>
      </c>
      <c r="V579" s="54" t="s">
        <v>151</v>
      </c>
      <c r="W579" s="54" t="s">
        <v>297</v>
      </c>
      <c r="X579" s="54" t="s">
        <v>298</v>
      </c>
      <c r="Y579" s="54" t="s">
        <v>155</v>
      </c>
      <c r="Z579" s="54">
        <v>393220</v>
      </c>
      <c r="AA579" s="54">
        <v>223820</v>
      </c>
      <c r="AB579" s="54">
        <v>-2.0999740777278899</v>
      </c>
      <c r="AC579" s="60">
        <v>51.912868546681302</v>
      </c>
    </row>
    <row r="580" spans="1:29">
      <c r="A580" s="55" t="s">
        <v>198</v>
      </c>
      <c r="B580" s="56">
        <v>7299</v>
      </c>
      <c r="C580" s="56">
        <v>1834222</v>
      </c>
      <c r="D580" s="56" t="s">
        <v>164</v>
      </c>
      <c r="E580" s="56" t="s">
        <v>126</v>
      </c>
      <c r="F580" s="56" t="s">
        <v>179</v>
      </c>
      <c r="G580" s="56" t="s">
        <v>118</v>
      </c>
      <c r="H580" s="61">
        <v>42515.433333333334</v>
      </c>
      <c r="I580" s="56" t="s">
        <v>180</v>
      </c>
      <c r="J580" s="56" t="s">
        <v>116</v>
      </c>
      <c r="K580" s="56" t="s">
        <v>199</v>
      </c>
      <c r="L580" s="56" t="s">
        <v>200</v>
      </c>
      <c r="M580" s="56" t="s">
        <v>183</v>
      </c>
      <c r="N580" s="56">
        <v>7.2999999999999995E-2</v>
      </c>
      <c r="O580" s="56" t="s">
        <v>149</v>
      </c>
      <c r="P580" s="56" t="b">
        <v>0</v>
      </c>
      <c r="Q580" s="56">
        <v>138261413</v>
      </c>
      <c r="R580" s="56" t="s">
        <v>150</v>
      </c>
      <c r="S580" s="56">
        <v>1E-3</v>
      </c>
      <c r="T580" s="56" t="s">
        <v>184</v>
      </c>
      <c r="U580" s="56">
        <v>2016</v>
      </c>
      <c r="V580" s="56" t="s">
        <v>151</v>
      </c>
      <c r="W580" s="56" t="s">
        <v>201</v>
      </c>
      <c r="X580" s="56" t="s">
        <v>202</v>
      </c>
      <c r="Y580" s="56" t="s">
        <v>155</v>
      </c>
      <c r="Z580" s="56">
        <v>516100</v>
      </c>
      <c r="AA580" s="56">
        <v>253300</v>
      </c>
      <c r="AB580" s="56">
        <v>-0.30395486908298303</v>
      </c>
      <c r="AC580" s="59">
        <v>52.1657659569386</v>
      </c>
    </row>
    <row r="581" spans="1:29">
      <c r="A581" s="57" t="s">
        <v>178</v>
      </c>
      <c r="B581" s="54">
        <v>7299</v>
      </c>
      <c r="C581" s="54">
        <v>1905829</v>
      </c>
      <c r="D581" s="54" t="s">
        <v>164</v>
      </c>
      <c r="E581" s="54" t="s">
        <v>126</v>
      </c>
      <c r="F581" s="54" t="s">
        <v>179</v>
      </c>
      <c r="G581" s="54" t="s">
        <v>118</v>
      </c>
      <c r="H581" s="62">
        <v>43276.565972222219</v>
      </c>
      <c r="I581" s="54" t="s">
        <v>180</v>
      </c>
      <c r="J581" s="54" t="s">
        <v>116</v>
      </c>
      <c r="K581" s="54" t="s">
        <v>181</v>
      </c>
      <c r="L581" s="54" t="s">
        <v>182</v>
      </c>
      <c r="M581" s="54" t="s">
        <v>183</v>
      </c>
      <c r="N581" s="54">
        <v>0.01</v>
      </c>
      <c r="O581" s="54" t="s">
        <v>149</v>
      </c>
      <c r="P581" s="54" t="b">
        <v>0</v>
      </c>
      <c r="Q581" s="54">
        <v>138261413</v>
      </c>
      <c r="R581" s="54" t="s">
        <v>150</v>
      </c>
      <c r="S581" s="54">
        <v>1E-3</v>
      </c>
      <c r="T581" s="54" t="s">
        <v>184</v>
      </c>
      <c r="U581" s="54">
        <v>2018</v>
      </c>
      <c r="V581" s="54" t="s">
        <v>151</v>
      </c>
      <c r="W581" s="54" t="s">
        <v>185</v>
      </c>
      <c r="X581" s="54" t="s">
        <v>186</v>
      </c>
      <c r="Y581" s="54" t="s">
        <v>155</v>
      </c>
      <c r="Z581" s="54">
        <v>620600</v>
      </c>
      <c r="AA581" s="54">
        <v>309500</v>
      </c>
      <c r="AB581" s="54">
        <v>1.2588812496391699</v>
      </c>
      <c r="AC581" s="60">
        <v>52.638374352215699</v>
      </c>
    </row>
    <row r="582" spans="1:29">
      <c r="A582" s="55" t="s">
        <v>187</v>
      </c>
      <c r="B582" s="56">
        <v>7299</v>
      </c>
      <c r="C582" s="56">
        <v>2000464</v>
      </c>
      <c r="D582" s="56" t="s">
        <v>164</v>
      </c>
      <c r="E582" s="56" t="s">
        <v>126</v>
      </c>
      <c r="F582" s="56" t="s">
        <v>179</v>
      </c>
      <c r="G582" s="56" t="s">
        <v>118</v>
      </c>
      <c r="H582" s="61">
        <v>44580.618750000001</v>
      </c>
      <c r="I582" s="56" t="s">
        <v>180</v>
      </c>
      <c r="J582" s="56" t="s">
        <v>116</v>
      </c>
      <c r="K582" s="56" t="s">
        <v>181</v>
      </c>
      <c r="L582" s="56" t="s">
        <v>182</v>
      </c>
      <c r="M582" s="56" t="s">
        <v>148</v>
      </c>
      <c r="N582" s="56">
        <v>8.3000000000000001E-3</v>
      </c>
      <c r="O582" s="56" t="s">
        <v>149</v>
      </c>
      <c r="P582" s="56" t="b">
        <v>0</v>
      </c>
      <c r="Q582" s="56">
        <v>138261413</v>
      </c>
      <c r="R582" s="56" t="s">
        <v>150</v>
      </c>
      <c r="S582" s="56">
        <v>1E-3</v>
      </c>
      <c r="T582" s="56" t="s">
        <v>184</v>
      </c>
      <c r="U582" s="56">
        <v>2022</v>
      </c>
      <c r="V582" s="56" t="s">
        <v>151</v>
      </c>
      <c r="W582" s="56" t="s">
        <v>188</v>
      </c>
      <c r="X582" s="56" t="s">
        <v>189</v>
      </c>
      <c r="Y582" s="56" t="s">
        <v>155</v>
      </c>
      <c r="Z582" s="56">
        <v>636400</v>
      </c>
      <c r="AA582" s="56">
        <v>291600</v>
      </c>
      <c r="AB582" s="56">
        <v>1.4791973795069699</v>
      </c>
      <c r="AC582" s="59">
        <v>52.471107816141703</v>
      </c>
    </row>
    <row r="583" spans="1:29">
      <c r="A583" s="57" t="s">
        <v>203</v>
      </c>
      <c r="B583" s="54">
        <v>7299</v>
      </c>
      <c r="C583" s="54">
        <v>1942932</v>
      </c>
      <c r="D583" s="54" t="s">
        <v>164</v>
      </c>
      <c r="E583" s="54" t="s">
        <v>126</v>
      </c>
      <c r="F583" s="54" t="s">
        <v>179</v>
      </c>
      <c r="G583" s="54" t="s">
        <v>118</v>
      </c>
      <c r="H583" s="62">
        <v>43705.690972222219</v>
      </c>
      <c r="I583" s="54" t="s">
        <v>180</v>
      </c>
      <c r="J583" s="54" t="s">
        <v>116</v>
      </c>
      <c r="K583" s="54" t="s">
        <v>146</v>
      </c>
      <c r="L583" s="54" t="s">
        <v>147</v>
      </c>
      <c r="M583" s="54" t="s">
        <v>183</v>
      </c>
      <c r="N583" s="54">
        <v>4.2999999999999997E-2</v>
      </c>
      <c r="O583" s="54" t="s">
        <v>149</v>
      </c>
      <c r="P583" s="54" t="b">
        <v>0</v>
      </c>
      <c r="Q583" s="54">
        <v>138261413</v>
      </c>
      <c r="R583" s="54" t="s">
        <v>150</v>
      </c>
      <c r="S583" s="54">
        <v>1E-3</v>
      </c>
      <c r="T583" s="54" t="s">
        <v>184</v>
      </c>
      <c r="U583" s="54">
        <v>2019</v>
      </c>
      <c r="V583" s="54" t="s">
        <v>151</v>
      </c>
      <c r="W583" s="54" t="s">
        <v>204</v>
      </c>
      <c r="X583" s="54" t="s">
        <v>154</v>
      </c>
      <c r="Y583" s="54" t="s">
        <v>155</v>
      </c>
      <c r="Z583" s="54">
        <v>507500</v>
      </c>
      <c r="AA583" s="54">
        <v>299100</v>
      </c>
      <c r="AB583" s="54">
        <v>-0.41497245145673001</v>
      </c>
      <c r="AC583" s="60">
        <v>52.579097446717</v>
      </c>
    </row>
    <row r="584" spans="1:29">
      <c r="A584" s="55" t="s">
        <v>178</v>
      </c>
      <c r="B584" s="56">
        <v>7299</v>
      </c>
      <c r="C584" s="56">
        <v>1868334</v>
      </c>
      <c r="D584" s="56" t="s">
        <v>164</v>
      </c>
      <c r="E584" s="56" t="s">
        <v>126</v>
      </c>
      <c r="F584" s="56" t="s">
        <v>179</v>
      </c>
      <c r="G584" s="56" t="s">
        <v>118</v>
      </c>
      <c r="H584" s="61">
        <v>42832.609027777777</v>
      </c>
      <c r="I584" s="56" t="s">
        <v>180</v>
      </c>
      <c r="J584" s="56" t="s">
        <v>116</v>
      </c>
      <c r="K584" s="56" t="s">
        <v>181</v>
      </c>
      <c r="L584" s="56" t="s">
        <v>182</v>
      </c>
      <c r="M584" s="56" t="s">
        <v>183</v>
      </c>
      <c r="N584" s="56">
        <v>1.0999999999999999E-2</v>
      </c>
      <c r="O584" s="56" t="s">
        <v>149</v>
      </c>
      <c r="P584" s="56" t="b">
        <v>0</v>
      </c>
      <c r="Q584" s="56">
        <v>138261413</v>
      </c>
      <c r="R584" s="56" t="s">
        <v>150</v>
      </c>
      <c r="S584" s="56">
        <v>1E-3</v>
      </c>
      <c r="T584" s="56" t="s">
        <v>184</v>
      </c>
      <c r="U584" s="56">
        <v>2017</v>
      </c>
      <c r="V584" s="56" t="s">
        <v>151</v>
      </c>
      <c r="W584" s="56" t="s">
        <v>185</v>
      </c>
      <c r="X584" s="56" t="s">
        <v>186</v>
      </c>
      <c r="Y584" s="56" t="s">
        <v>155</v>
      </c>
      <c r="Z584" s="56">
        <v>620600</v>
      </c>
      <c r="AA584" s="56">
        <v>309500</v>
      </c>
      <c r="AB584" s="56">
        <v>1.2588812496391699</v>
      </c>
      <c r="AC584" s="59">
        <v>52.638374352215699</v>
      </c>
    </row>
    <row r="585" spans="1:29">
      <c r="A585" s="57" t="s">
        <v>190</v>
      </c>
      <c r="B585" s="54">
        <v>7299</v>
      </c>
      <c r="C585" s="54">
        <v>4648982</v>
      </c>
      <c r="D585" s="54" t="s">
        <v>164</v>
      </c>
      <c r="E585" s="54" t="s">
        <v>126</v>
      </c>
      <c r="F585" s="54" t="s">
        <v>179</v>
      </c>
      <c r="G585" s="54" t="s">
        <v>118</v>
      </c>
      <c r="H585" s="62">
        <v>42514.579861111109</v>
      </c>
      <c r="I585" s="54" t="s">
        <v>191</v>
      </c>
      <c r="J585" s="54" t="s">
        <v>119</v>
      </c>
      <c r="K585" s="54" t="s">
        <v>192</v>
      </c>
      <c r="L585" s="54" t="s">
        <v>193</v>
      </c>
      <c r="M585" s="54" t="s">
        <v>183</v>
      </c>
      <c r="N585" s="54">
        <v>2.2000000000000001E-3</v>
      </c>
      <c r="O585" s="54" t="s">
        <v>149</v>
      </c>
      <c r="P585" s="54" t="b">
        <v>0</v>
      </c>
      <c r="Q585" s="54">
        <v>138261413</v>
      </c>
      <c r="R585" s="54" t="s">
        <v>150</v>
      </c>
      <c r="S585" s="54">
        <v>1E-3</v>
      </c>
      <c r="T585" s="54" t="s">
        <v>184</v>
      </c>
      <c r="U585" s="54">
        <v>2016</v>
      </c>
      <c r="V585" s="54" t="s">
        <v>151</v>
      </c>
      <c r="W585" s="54" t="s">
        <v>194</v>
      </c>
      <c r="X585" s="54" t="s">
        <v>195</v>
      </c>
      <c r="Y585" s="54" t="s">
        <v>155</v>
      </c>
      <c r="Z585" s="54">
        <v>357000</v>
      </c>
      <c r="AA585" s="54">
        <v>237460</v>
      </c>
      <c r="AB585" s="54">
        <v>-2.62823009845419</v>
      </c>
      <c r="AC585" s="60">
        <v>52.033868710239098</v>
      </c>
    </row>
    <row r="586" spans="1:29">
      <c r="A586" s="55" t="s">
        <v>265</v>
      </c>
      <c r="B586" s="56">
        <v>7299</v>
      </c>
      <c r="C586" s="56">
        <v>3420419</v>
      </c>
      <c r="D586" s="56" t="s">
        <v>164</v>
      </c>
      <c r="E586" s="56" t="s">
        <v>126</v>
      </c>
      <c r="F586" s="56" t="s">
        <v>236</v>
      </c>
      <c r="G586" s="56" t="s">
        <v>115</v>
      </c>
      <c r="H586" s="61">
        <v>44316.580555555556</v>
      </c>
      <c r="I586" s="56" t="s">
        <v>180</v>
      </c>
      <c r="J586" s="56" t="s">
        <v>116</v>
      </c>
      <c r="K586" s="56" t="s">
        <v>251</v>
      </c>
      <c r="L586" s="56" t="s">
        <v>252</v>
      </c>
      <c r="M586" s="56" t="s">
        <v>183</v>
      </c>
      <c r="N586" s="56">
        <v>1.2999999999999999E-2</v>
      </c>
      <c r="O586" s="56" t="s">
        <v>149</v>
      </c>
      <c r="P586" s="56" t="b">
        <v>0</v>
      </c>
      <c r="Q586" s="56">
        <v>138261413</v>
      </c>
      <c r="R586" s="56" t="s">
        <v>150</v>
      </c>
      <c r="S586" s="56">
        <v>1E-3</v>
      </c>
      <c r="T586" s="56" t="s">
        <v>184</v>
      </c>
      <c r="U586" s="56">
        <v>2021</v>
      </c>
      <c r="V586" s="56" t="s">
        <v>151</v>
      </c>
      <c r="W586" s="56" t="s">
        <v>266</v>
      </c>
      <c r="X586" s="56" t="s">
        <v>267</v>
      </c>
      <c r="Y586" s="56" t="s">
        <v>155</v>
      </c>
      <c r="Z586" s="56">
        <v>387717</v>
      </c>
      <c r="AA586" s="56">
        <v>106747</v>
      </c>
      <c r="AB586" s="56">
        <v>-2.1758871951171499</v>
      </c>
      <c r="AC586" s="59">
        <v>50.860100095138598</v>
      </c>
    </row>
    <row r="587" spans="1:29">
      <c r="A587" s="57" t="s">
        <v>196</v>
      </c>
      <c r="B587" s="54">
        <v>7299</v>
      </c>
      <c r="C587" s="54">
        <v>1790931</v>
      </c>
      <c r="D587" s="54" t="s">
        <v>164</v>
      </c>
      <c r="E587" s="54" t="s">
        <v>126</v>
      </c>
      <c r="F587" s="54" t="s">
        <v>179</v>
      </c>
      <c r="G587" s="54" t="s">
        <v>118</v>
      </c>
      <c r="H587" s="62">
        <v>42080.595833333333</v>
      </c>
      <c r="I587" s="54" t="s">
        <v>180</v>
      </c>
      <c r="J587" s="54" t="s">
        <v>116</v>
      </c>
      <c r="K587" s="54" t="s">
        <v>181</v>
      </c>
      <c r="L587" s="54" t="s">
        <v>182</v>
      </c>
      <c r="M587" s="54" t="s">
        <v>183</v>
      </c>
      <c r="N587" s="54">
        <v>0.01</v>
      </c>
      <c r="O587" s="54" t="s">
        <v>149</v>
      </c>
      <c r="P587" s="54" t="b">
        <v>0</v>
      </c>
      <c r="Q587" s="54">
        <v>138261413</v>
      </c>
      <c r="R587" s="54" t="s">
        <v>150</v>
      </c>
      <c r="S587" s="54">
        <v>1E-3</v>
      </c>
      <c r="T587" s="54" t="s">
        <v>184</v>
      </c>
      <c r="U587" s="54">
        <v>2015</v>
      </c>
      <c r="V587" s="54" t="s">
        <v>151</v>
      </c>
      <c r="W587" s="54" t="s">
        <v>197</v>
      </c>
      <c r="X587" s="54" t="s">
        <v>186</v>
      </c>
      <c r="Y587" s="54" t="s">
        <v>155</v>
      </c>
      <c r="Z587" s="54">
        <v>624300</v>
      </c>
      <c r="AA587" s="54">
        <v>306800</v>
      </c>
      <c r="AB587" s="54">
        <v>1.3116346710660201</v>
      </c>
      <c r="AC587" s="60">
        <v>52.6126273253455</v>
      </c>
    </row>
    <row r="588" spans="1:29">
      <c r="A588" s="55" t="s">
        <v>178</v>
      </c>
      <c r="B588" s="56">
        <v>7299</v>
      </c>
      <c r="C588" s="56">
        <v>2011706</v>
      </c>
      <c r="D588" s="56" t="s">
        <v>164</v>
      </c>
      <c r="E588" s="56" t="s">
        <v>126</v>
      </c>
      <c r="F588" s="56" t="s">
        <v>179</v>
      </c>
      <c r="G588" s="56" t="s">
        <v>118</v>
      </c>
      <c r="H588" s="61">
        <v>44728.593055555553</v>
      </c>
      <c r="I588" s="56" t="s">
        <v>180</v>
      </c>
      <c r="J588" s="56" t="s">
        <v>116</v>
      </c>
      <c r="K588" s="56" t="s">
        <v>181</v>
      </c>
      <c r="L588" s="56" t="s">
        <v>182</v>
      </c>
      <c r="M588" s="56" t="s">
        <v>183</v>
      </c>
      <c r="N588" s="56">
        <v>5.1999999999999998E-3</v>
      </c>
      <c r="O588" s="56" t="s">
        <v>149</v>
      </c>
      <c r="P588" s="56" t="b">
        <v>0</v>
      </c>
      <c r="Q588" s="56">
        <v>138261413</v>
      </c>
      <c r="R588" s="56" t="s">
        <v>150</v>
      </c>
      <c r="S588" s="56">
        <v>1E-3</v>
      </c>
      <c r="T588" s="56" t="s">
        <v>184</v>
      </c>
      <c r="U588" s="56">
        <v>2022</v>
      </c>
      <c r="V588" s="56" t="s">
        <v>151</v>
      </c>
      <c r="W588" s="56" t="s">
        <v>185</v>
      </c>
      <c r="X588" s="56" t="s">
        <v>186</v>
      </c>
      <c r="Y588" s="56" t="s">
        <v>155</v>
      </c>
      <c r="Z588" s="56">
        <v>620600</v>
      </c>
      <c r="AA588" s="56">
        <v>309500</v>
      </c>
      <c r="AB588" s="56">
        <v>1.2588812496391699</v>
      </c>
      <c r="AC588" s="59">
        <v>52.638374352215699</v>
      </c>
    </row>
    <row r="589" spans="1:29">
      <c r="A589" s="57" t="s">
        <v>178</v>
      </c>
      <c r="B589" s="54">
        <v>7299</v>
      </c>
      <c r="C589" s="54">
        <v>1804794</v>
      </c>
      <c r="D589" s="54" t="s">
        <v>164</v>
      </c>
      <c r="E589" s="54" t="s">
        <v>126</v>
      </c>
      <c r="F589" s="54" t="s">
        <v>179</v>
      </c>
      <c r="G589" s="54" t="s">
        <v>118</v>
      </c>
      <c r="H589" s="62">
        <v>42212.713888888888</v>
      </c>
      <c r="I589" s="54" t="s">
        <v>180</v>
      </c>
      <c r="J589" s="54" t="s">
        <v>116</v>
      </c>
      <c r="K589" s="54" t="s">
        <v>181</v>
      </c>
      <c r="L589" s="54" t="s">
        <v>182</v>
      </c>
      <c r="M589" s="54" t="s">
        <v>183</v>
      </c>
      <c r="N589" s="54">
        <v>9.1999999999999998E-3</v>
      </c>
      <c r="O589" s="54" t="s">
        <v>149</v>
      </c>
      <c r="P589" s="54" t="b">
        <v>0</v>
      </c>
      <c r="Q589" s="54">
        <v>138261413</v>
      </c>
      <c r="R589" s="54" t="s">
        <v>150</v>
      </c>
      <c r="S589" s="54">
        <v>1E-3</v>
      </c>
      <c r="T589" s="54" t="s">
        <v>184</v>
      </c>
      <c r="U589" s="54">
        <v>2015</v>
      </c>
      <c r="V589" s="54" t="s">
        <v>151</v>
      </c>
      <c r="W589" s="54" t="s">
        <v>185</v>
      </c>
      <c r="X589" s="54" t="s">
        <v>186</v>
      </c>
      <c r="Y589" s="54" t="s">
        <v>155</v>
      </c>
      <c r="Z589" s="54">
        <v>620600</v>
      </c>
      <c r="AA589" s="54">
        <v>309500</v>
      </c>
      <c r="AB589" s="54">
        <v>1.2588812496391699</v>
      </c>
      <c r="AC589" s="60">
        <v>52.638374352215699</v>
      </c>
    </row>
    <row r="590" spans="1:29">
      <c r="A590" s="55" t="s">
        <v>247</v>
      </c>
      <c r="B590" s="56">
        <v>7299</v>
      </c>
      <c r="C590" s="56">
        <v>1593895</v>
      </c>
      <c r="D590" s="56" t="s">
        <v>164</v>
      </c>
      <c r="E590" s="56" t="s">
        <v>126</v>
      </c>
      <c r="F590" s="56" t="s">
        <v>205</v>
      </c>
      <c r="G590" s="56" t="s">
        <v>112</v>
      </c>
      <c r="H590" s="61">
        <v>44973.356944444444</v>
      </c>
      <c r="I590" s="56" t="s">
        <v>180</v>
      </c>
      <c r="J590" s="56" t="s">
        <v>116</v>
      </c>
      <c r="K590" s="56" t="s">
        <v>228</v>
      </c>
      <c r="L590" s="56" t="s">
        <v>229</v>
      </c>
      <c r="M590" s="56" t="s">
        <v>183</v>
      </c>
      <c r="N590" s="56">
        <v>2.0999999999999999E-3</v>
      </c>
      <c r="O590" s="56" t="s">
        <v>149</v>
      </c>
      <c r="P590" s="56" t="b">
        <v>0</v>
      </c>
      <c r="Q590" s="56">
        <v>138261413</v>
      </c>
      <c r="R590" s="56" t="s">
        <v>150</v>
      </c>
      <c r="S590" s="56">
        <v>1E-3</v>
      </c>
      <c r="T590" s="56" t="s">
        <v>184</v>
      </c>
      <c r="U590" s="56">
        <v>2023</v>
      </c>
      <c r="V590" s="56" t="s">
        <v>151</v>
      </c>
      <c r="W590" s="56" t="s">
        <v>248</v>
      </c>
      <c r="X590" s="56" t="s">
        <v>249</v>
      </c>
      <c r="Y590" s="56" t="s">
        <v>155</v>
      </c>
      <c r="Z590" s="56">
        <v>435499</v>
      </c>
      <c r="AA590" s="56">
        <v>117847</v>
      </c>
      <c r="AB590" s="56">
        <v>-1.4959290530529701</v>
      </c>
      <c r="AC590" s="59">
        <v>50.958961874929102</v>
      </c>
    </row>
    <row r="591" spans="1:29">
      <c r="A591" s="57" t="s">
        <v>209</v>
      </c>
      <c r="B591" s="54">
        <v>7299</v>
      </c>
      <c r="C591" s="54">
        <v>1293305</v>
      </c>
      <c r="D591" s="54" t="s">
        <v>164</v>
      </c>
      <c r="E591" s="54" t="s">
        <v>126</v>
      </c>
      <c r="F591" s="54" t="s">
        <v>205</v>
      </c>
      <c r="G591" s="54" t="s">
        <v>112</v>
      </c>
      <c r="H591" s="62">
        <v>43412.615277777775</v>
      </c>
      <c r="I591" s="54" t="s">
        <v>180</v>
      </c>
      <c r="J591" s="54" t="s">
        <v>116</v>
      </c>
      <c r="K591" s="54" t="s">
        <v>210</v>
      </c>
      <c r="L591" s="54" t="s">
        <v>211</v>
      </c>
      <c r="M591" s="54" t="s">
        <v>183</v>
      </c>
      <c r="N591" s="54">
        <v>0.1</v>
      </c>
      <c r="O591" s="54" t="s">
        <v>149</v>
      </c>
      <c r="P591" s="54" t="b">
        <v>0</v>
      </c>
      <c r="Q591" s="54">
        <v>138261413</v>
      </c>
      <c r="R591" s="54" t="s">
        <v>150</v>
      </c>
      <c r="S591" s="54">
        <v>1E-3</v>
      </c>
      <c r="T591" s="54" t="s">
        <v>184</v>
      </c>
      <c r="U591" s="54">
        <v>2018</v>
      </c>
      <c r="V591" s="54" t="s">
        <v>151</v>
      </c>
      <c r="W591" s="54" t="s">
        <v>212</v>
      </c>
      <c r="X591" s="54" t="s">
        <v>213</v>
      </c>
      <c r="Y591" s="54" t="s">
        <v>155</v>
      </c>
      <c r="Z591" s="54">
        <v>512800</v>
      </c>
      <c r="AA591" s="54">
        <v>217200</v>
      </c>
      <c r="AB591" s="54">
        <v>-0.364053577960054</v>
      </c>
      <c r="AC591" s="60">
        <v>51.842019042643301</v>
      </c>
    </row>
    <row r="592" spans="1:29">
      <c r="A592" s="55" t="s">
        <v>178</v>
      </c>
      <c r="B592" s="56">
        <v>7299</v>
      </c>
      <c r="C592" s="56">
        <v>1866136</v>
      </c>
      <c r="D592" s="56" t="s">
        <v>164</v>
      </c>
      <c r="E592" s="56" t="s">
        <v>126</v>
      </c>
      <c r="F592" s="56" t="s">
        <v>179</v>
      </c>
      <c r="G592" s="56" t="s">
        <v>118</v>
      </c>
      <c r="H592" s="61">
        <v>42810.401388888888</v>
      </c>
      <c r="I592" s="56" t="s">
        <v>180</v>
      </c>
      <c r="J592" s="56" t="s">
        <v>116</v>
      </c>
      <c r="K592" s="56" t="s">
        <v>181</v>
      </c>
      <c r="L592" s="56" t="s">
        <v>182</v>
      </c>
      <c r="M592" s="56" t="s">
        <v>183</v>
      </c>
      <c r="N592" s="56">
        <v>8.3999999999999995E-3</v>
      </c>
      <c r="O592" s="56" t="s">
        <v>149</v>
      </c>
      <c r="P592" s="56" t="b">
        <v>0</v>
      </c>
      <c r="Q592" s="56">
        <v>138261413</v>
      </c>
      <c r="R592" s="56" t="s">
        <v>150</v>
      </c>
      <c r="S592" s="56">
        <v>1E-3</v>
      </c>
      <c r="T592" s="56" t="s">
        <v>184</v>
      </c>
      <c r="U592" s="56">
        <v>2017</v>
      </c>
      <c r="V592" s="56" t="s">
        <v>151</v>
      </c>
      <c r="W592" s="56" t="s">
        <v>185</v>
      </c>
      <c r="X592" s="56" t="s">
        <v>186</v>
      </c>
      <c r="Y592" s="56" t="s">
        <v>155</v>
      </c>
      <c r="Z592" s="56">
        <v>620600</v>
      </c>
      <c r="AA592" s="56">
        <v>309500</v>
      </c>
      <c r="AB592" s="56">
        <v>1.2588812496391699</v>
      </c>
      <c r="AC592" s="59">
        <v>52.638374352215699</v>
      </c>
    </row>
    <row r="593" spans="1:29">
      <c r="A593" s="57" t="s">
        <v>224</v>
      </c>
      <c r="B593" s="54">
        <v>7299</v>
      </c>
      <c r="C593" s="54">
        <v>2014405</v>
      </c>
      <c r="D593" s="54" t="s">
        <v>164</v>
      </c>
      <c r="E593" s="54" t="s">
        <v>126</v>
      </c>
      <c r="F593" s="54" t="s">
        <v>179</v>
      </c>
      <c r="G593" s="54" t="s">
        <v>118</v>
      </c>
      <c r="H593" s="62">
        <v>44757.457638888889</v>
      </c>
      <c r="I593" s="54" t="s">
        <v>180</v>
      </c>
      <c r="J593" s="54" t="s">
        <v>116</v>
      </c>
      <c r="K593" s="54" t="s">
        <v>146</v>
      </c>
      <c r="L593" s="54" t="s">
        <v>147</v>
      </c>
      <c r="M593" s="54" t="s">
        <v>183</v>
      </c>
      <c r="N593" s="54">
        <v>1.4E-2</v>
      </c>
      <c r="O593" s="54" t="s">
        <v>149</v>
      </c>
      <c r="P593" s="54" t="b">
        <v>0</v>
      </c>
      <c r="Q593" s="54">
        <v>138261413</v>
      </c>
      <c r="R593" s="54" t="s">
        <v>150</v>
      </c>
      <c r="S593" s="54">
        <v>1E-3</v>
      </c>
      <c r="T593" s="54" t="s">
        <v>184</v>
      </c>
      <c r="U593" s="54">
        <v>2022</v>
      </c>
      <c r="V593" s="54" t="s">
        <v>151</v>
      </c>
      <c r="W593" s="54" t="s">
        <v>225</v>
      </c>
      <c r="X593" s="54" t="s">
        <v>226</v>
      </c>
      <c r="Y593" s="54" t="s">
        <v>155</v>
      </c>
      <c r="Z593" s="54">
        <v>500098</v>
      </c>
      <c r="AA593" s="54">
        <v>402866</v>
      </c>
      <c r="AB593" s="54">
        <v>-0.49196935841400102</v>
      </c>
      <c r="AC593" s="60">
        <v>53.512954618294103</v>
      </c>
    </row>
    <row r="594" spans="1:29">
      <c r="A594" s="55" t="s">
        <v>187</v>
      </c>
      <c r="B594" s="56">
        <v>7299</v>
      </c>
      <c r="C594" s="56">
        <v>1846951</v>
      </c>
      <c r="D594" s="56" t="s">
        <v>164</v>
      </c>
      <c r="E594" s="56" t="s">
        <v>126</v>
      </c>
      <c r="F594" s="56" t="s">
        <v>179</v>
      </c>
      <c r="G594" s="56" t="s">
        <v>118</v>
      </c>
      <c r="H594" s="61">
        <v>42641.538194444445</v>
      </c>
      <c r="I594" s="56" t="s">
        <v>180</v>
      </c>
      <c r="J594" s="56" t="s">
        <v>116</v>
      </c>
      <c r="K594" s="56" t="s">
        <v>181</v>
      </c>
      <c r="L594" s="56" t="s">
        <v>182</v>
      </c>
      <c r="M594" s="56" t="s">
        <v>183</v>
      </c>
      <c r="N594" s="56">
        <v>2.5999999999999999E-2</v>
      </c>
      <c r="O594" s="56" t="s">
        <v>149</v>
      </c>
      <c r="P594" s="56" t="b">
        <v>0</v>
      </c>
      <c r="Q594" s="56">
        <v>138261413</v>
      </c>
      <c r="R594" s="56" t="s">
        <v>150</v>
      </c>
      <c r="S594" s="56">
        <v>1E-3</v>
      </c>
      <c r="T594" s="56" t="s">
        <v>184</v>
      </c>
      <c r="U594" s="56">
        <v>2016</v>
      </c>
      <c r="V594" s="56" t="s">
        <v>151</v>
      </c>
      <c r="W594" s="56" t="s">
        <v>188</v>
      </c>
      <c r="X594" s="56" t="s">
        <v>189</v>
      </c>
      <c r="Y594" s="56" t="s">
        <v>155</v>
      </c>
      <c r="Z594" s="56">
        <v>636400</v>
      </c>
      <c r="AA594" s="56">
        <v>291600</v>
      </c>
      <c r="AB594" s="56">
        <v>1.4791973795069699</v>
      </c>
      <c r="AC594" s="59">
        <v>52.471107816141703</v>
      </c>
    </row>
    <row r="595" spans="1:29">
      <c r="A595" s="57" t="s">
        <v>198</v>
      </c>
      <c r="B595" s="54">
        <v>7299</v>
      </c>
      <c r="C595" s="54">
        <v>1857961</v>
      </c>
      <c r="D595" s="54" t="s">
        <v>164</v>
      </c>
      <c r="E595" s="54" t="s">
        <v>126</v>
      </c>
      <c r="F595" s="54" t="s">
        <v>179</v>
      </c>
      <c r="G595" s="54" t="s">
        <v>118</v>
      </c>
      <c r="H595" s="62">
        <v>42712.432638888888</v>
      </c>
      <c r="I595" s="54" t="s">
        <v>180</v>
      </c>
      <c r="J595" s="54" t="s">
        <v>116</v>
      </c>
      <c r="K595" s="54" t="s">
        <v>199</v>
      </c>
      <c r="L595" s="54" t="s">
        <v>200</v>
      </c>
      <c r="M595" s="54" t="s">
        <v>183</v>
      </c>
      <c r="N595" s="54">
        <v>7.9000000000000001E-2</v>
      </c>
      <c r="O595" s="54" t="s">
        <v>149</v>
      </c>
      <c r="P595" s="54" t="b">
        <v>0</v>
      </c>
      <c r="Q595" s="54">
        <v>138261413</v>
      </c>
      <c r="R595" s="54" t="s">
        <v>150</v>
      </c>
      <c r="S595" s="54">
        <v>1E-3</v>
      </c>
      <c r="T595" s="54" t="s">
        <v>184</v>
      </c>
      <c r="U595" s="54">
        <v>2016</v>
      </c>
      <c r="V595" s="54" t="s">
        <v>151</v>
      </c>
      <c r="W595" s="54" t="s">
        <v>201</v>
      </c>
      <c r="X595" s="54" t="s">
        <v>202</v>
      </c>
      <c r="Y595" s="54" t="s">
        <v>155</v>
      </c>
      <c r="Z595" s="54">
        <v>516100</v>
      </c>
      <c r="AA595" s="54">
        <v>253300</v>
      </c>
      <c r="AB595" s="54">
        <v>-0.30395486908298303</v>
      </c>
      <c r="AC595" s="60">
        <v>52.1657659569386</v>
      </c>
    </row>
    <row r="596" spans="1:29">
      <c r="A596" s="55" t="s">
        <v>203</v>
      </c>
      <c r="B596" s="56">
        <v>7299</v>
      </c>
      <c r="C596" s="56">
        <v>1862181</v>
      </c>
      <c r="D596" s="56" t="s">
        <v>164</v>
      </c>
      <c r="E596" s="56" t="s">
        <v>126</v>
      </c>
      <c r="F596" s="56" t="s">
        <v>179</v>
      </c>
      <c r="G596" s="56" t="s">
        <v>118</v>
      </c>
      <c r="H596" s="61">
        <v>42765.424305555556</v>
      </c>
      <c r="I596" s="56" t="s">
        <v>180</v>
      </c>
      <c r="J596" s="56" t="s">
        <v>116</v>
      </c>
      <c r="K596" s="56" t="s">
        <v>146</v>
      </c>
      <c r="L596" s="56" t="s">
        <v>147</v>
      </c>
      <c r="M596" s="56" t="s">
        <v>183</v>
      </c>
      <c r="N596" s="56">
        <v>6.5000000000000002E-2</v>
      </c>
      <c r="O596" s="56" t="s">
        <v>149</v>
      </c>
      <c r="P596" s="56" t="b">
        <v>0</v>
      </c>
      <c r="Q596" s="56">
        <v>138261413</v>
      </c>
      <c r="R596" s="56" t="s">
        <v>150</v>
      </c>
      <c r="S596" s="56">
        <v>1E-3</v>
      </c>
      <c r="T596" s="56" t="s">
        <v>184</v>
      </c>
      <c r="U596" s="56">
        <v>2017</v>
      </c>
      <c r="V596" s="56" t="s">
        <v>151</v>
      </c>
      <c r="W596" s="56" t="s">
        <v>204</v>
      </c>
      <c r="X596" s="56" t="s">
        <v>154</v>
      </c>
      <c r="Y596" s="56" t="s">
        <v>155</v>
      </c>
      <c r="Z596" s="56">
        <v>507500</v>
      </c>
      <c r="AA596" s="56">
        <v>299100</v>
      </c>
      <c r="AB596" s="56">
        <v>-0.41497245145673001</v>
      </c>
      <c r="AC596" s="59">
        <v>52.579097446717</v>
      </c>
    </row>
    <row r="597" spans="1:29">
      <c r="A597" s="57" t="s">
        <v>190</v>
      </c>
      <c r="B597" s="54">
        <v>7299</v>
      </c>
      <c r="C597" s="54">
        <v>4739638</v>
      </c>
      <c r="D597" s="54" t="s">
        <v>164</v>
      </c>
      <c r="E597" s="54" t="s">
        <v>126</v>
      </c>
      <c r="F597" s="54" t="s">
        <v>179</v>
      </c>
      <c r="G597" s="54" t="s">
        <v>118</v>
      </c>
      <c r="H597" s="62">
        <v>43740.404861111114</v>
      </c>
      <c r="I597" s="54" t="s">
        <v>191</v>
      </c>
      <c r="J597" s="54" t="s">
        <v>119</v>
      </c>
      <c r="K597" s="54" t="s">
        <v>192</v>
      </c>
      <c r="L597" s="54" t="s">
        <v>193</v>
      </c>
      <c r="M597" s="54" t="s">
        <v>183</v>
      </c>
      <c r="N597" s="54">
        <v>2.8E-3</v>
      </c>
      <c r="O597" s="54" t="s">
        <v>149</v>
      </c>
      <c r="P597" s="54" t="b">
        <v>0</v>
      </c>
      <c r="Q597" s="54">
        <v>138261413</v>
      </c>
      <c r="R597" s="54" t="s">
        <v>150</v>
      </c>
      <c r="S597" s="54">
        <v>1E-3</v>
      </c>
      <c r="T597" s="54" t="s">
        <v>184</v>
      </c>
      <c r="U597" s="54">
        <v>2019</v>
      </c>
      <c r="V597" s="54" t="s">
        <v>151</v>
      </c>
      <c r="W597" s="54" t="s">
        <v>194</v>
      </c>
      <c r="X597" s="54" t="s">
        <v>195</v>
      </c>
      <c r="Y597" s="54" t="s">
        <v>155</v>
      </c>
      <c r="Z597" s="54">
        <v>357000</v>
      </c>
      <c r="AA597" s="54">
        <v>237460</v>
      </c>
      <c r="AB597" s="54">
        <v>-2.62823009845419</v>
      </c>
      <c r="AC597" s="60">
        <v>52.033868710239098</v>
      </c>
    </row>
    <row r="598" spans="1:29">
      <c r="A598" s="55" t="s">
        <v>187</v>
      </c>
      <c r="B598" s="56">
        <v>7299</v>
      </c>
      <c r="C598" s="56">
        <v>2050095</v>
      </c>
      <c r="D598" s="56" t="s">
        <v>164</v>
      </c>
      <c r="E598" s="56" t="s">
        <v>126</v>
      </c>
      <c r="F598" s="56" t="s">
        <v>179</v>
      </c>
      <c r="G598" s="56" t="s">
        <v>118</v>
      </c>
      <c r="H598" s="61">
        <v>45209.450694444444</v>
      </c>
      <c r="I598" s="56" t="s">
        <v>180</v>
      </c>
      <c r="J598" s="56" t="s">
        <v>116</v>
      </c>
      <c r="K598" s="56" t="s">
        <v>181</v>
      </c>
      <c r="L598" s="56" t="s">
        <v>182</v>
      </c>
      <c r="M598" s="56" t="s">
        <v>183</v>
      </c>
      <c r="N598" s="56">
        <v>1.4E-2</v>
      </c>
      <c r="O598" s="56" t="s">
        <v>149</v>
      </c>
      <c r="P598" s="56" t="b">
        <v>0</v>
      </c>
      <c r="Q598" s="56">
        <v>138261413</v>
      </c>
      <c r="R598" s="56" t="s">
        <v>150</v>
      </c>
      <c r="S598" s="56">
        <v>1E-3</v>
      </c>
      <c r="T598" s="56" t="s">
        <v>184</v>
      </c>
      <c r="U598" s="56">
        <v>2023</v>
      </c>
      <c r="V598" s="56" t="s">
        <v>151</v>
      </c>
      <c r="W598" s="56" t="s">
        <v>188</v>
      </c>
      <c r="X598" s="56" t="s">
        <v>189</v>
      </c>
      <c r="Y598" s="56" t="s">
        <v>155</v>
      </c>
      <c r="Z598" s="56">
        <v>636400</v>
      </c>
      <c r="AA598" s="56">
        <v>291600</v>
      </c>
      <c r="AB598" s="56">
        <v>1.4791973795069699</v>
      </c>
      <c r="AC598" s="59">
        <v>52.471107816141703</v>
      </c>
    </row>
    <row r="599" spans="1:29">
      <c r="A599" s="57" t="s">
        <v>310</v>
      </c>
      <c r="B599" s="54">
        <v>7299</v>
      </c>
      <c r="C599" s="54">
        <v>2001646</v>
      </c>
      <c r="D599" s="54" t="s">
        <v>164</v>
      </c>
      <c r="E599" s="54" t="s">
        <v>126</v>
      </c>
      <c r="F599" s="54" t="s">
        <v>236</v>
      </c>
      <c r="G599" s="54" t="s">
        <v>115</v>
      </c>
      <c r="H599" s="62">
        <v>44599.484722222223</v>
      </c>
      <c r="I599" s="54" t="s">
        <v>180</v>
      </c>
      <c r="J599" s="54" t="s">
        <v>116</v>
      </c>
      <c r="K599" s="54" t="s">
        <v>199</v>
      </c>
      <c r="L599" s="54" t="s">
        <v>200</v>
      </c>
      <c r="M599" s="54" t="s">
        <v>148</v>
      </c>
      <c r="N599" s="54">
        <v>0.19</v>
      </c>
      <c r="O599" s="54" t="s">
        <v>149</v>
      </c>
      <c r="P599" s="54" t="b">
        <v>0</v>
      </c>
      <c r="Q599" s="54">
        <v>138261413</v>
      </c>
      <c r="R599" s="54" t="s">
        <v>150</v>
      </c>
      <c r="S599" s="54">
        <v>1E-3</v>
      </c>
      <c r="T599" s="54" t="s">
        <v>184</v>
      </c>
      <c r="U599" s="54">
        <v>2022</v>
      </c>
      <c r="V599" s="54" t="s">
        <v>151</v>
      </c>
      <c r="W599" s="54" t="s">
        <v>311</v>
      </c>
      <c r="X599" s="54" t="s">
        <v>202</v>
      </c>
      <c r="Y599" s="54" t="s">
        <v>155</v>
      </c>
      <c r="Z599" s="54">
        <v>504393</v>
      </c>
      <c r="AA599" s="54">
        <v>236465</v>
      </c>
      <c r="AB599" s="54">
        <v>-0.480199861693483</v>
      </c>
      <c r="AC599" s="60">
        <v>52.016799361112099</v>
      </c>
    </row>
    <row r="600" spans="1:29">
      <c r="A600" s="55" t="s">
        <v>187</v>
      </c>
      <c r="B600" s="56">
        <v>7299</v>
      </c>
      <c r="C600" s="56">
        <v>1852080</v>
      </c>
      <c r="D600" s="56" t="s">
        <v>164</v>
      </c>
      <c r="E600" s="56" t="s">
        <v>126</v>
      </c>
      <c r="F600" s="56" t="s">
        <v>179</v>
      </c>
      <c r="G600" s="56" t="s">
        <v>118</v>
      </c>
      <c r="H600" s="61">
        <v>42695.342361111114</v>
      </c>
      <c r="I600" s="56" t="s">
        <v>180</v>
      </c>
      <c r="J600" s="56" t="s">
        <v>116</v>
      </c>
      <c r="K600" s="56" t="s">
        <v>181</v>
      </c>
      <c r="L600" s="56" t="s">
        <v>182</v>
      </c>
      <c r="M600" s="56" t="s">
        <v>183</v>
      </c>
      <c r="N600" s="56">
        <v>0.03</v>
      </c>
      <c r="O600" s="56" t="s">
        <v>149</v>
      </c>
      <c r="P600" s="56" t="b">
        <v>0</v>
      </c>
      <c r="Q600" s="56">
        <v>138261413</v>
      </c>
      <c r="R600" s="56" t="s">
        <v>150</v>
      </c>
      <c r="S600" s="56">
        <v>1E-3</v>
      </c>
      <c r="T600" s="56" t="s">
        <v>184</v>
      </c>
      <c r="U600" s="56">
        <v>2016</v>
      </c>
      <c r="V600" s="56" t="s">
        <v>151</v>
      </c>
      <c r="W600" s="56" t="s">
        <v>188</v>
      </c>
      <c r="X600" s="56" t="s">
        <v>189</v>
      </c>
      <c r="Y600" s="56" t="s">
        <v>155</v>
      </c>
      <c r="Z600" s="56">
        <v>636400</v>
      </c>
      <c r="AA600" s="56">
        <v>291600</v>
      </c>
      <c r="AB600" s="56">
        <v>1.4791973795069699</v>
      </c>
      <c r="AC600" s="59">
        <v>52.471107816141703</v>
      </c>
    </row>
    <row r="601" spans="1:29">
      <c r="A601" s="57" t="s">
        <v>187</v>
      </c>
      <c r="B601" s="54">
        <v>7299</v>
      </c>
      <c r="C601" s="54">
        <v>2026213</v>
      </c>
      <c r="D601" s="54" t="s">
        <v>164</v>
      </c>
      <c r="E601" s="54" t="s">
        <v>126</v>
      </c>
      <c r="F601" s="54" t="s">
        <v>179</v>
      </c>
      <c r="G601" s="54" t="s">
        <v>118</v>
      </c>
      <c r="H601" s="62">
        <v>44902.376388888886</v>
      </c>
      <c r="I601" s="54" t="s">
        <v>180</v>
      </c>
      <c r="J601" s="54" t="s">
        <v>116</v>
      </c>
      <c r="K601" s="54" t="s">
        <v>181</v>
      </c>
      <c r="L601" s="54" t="s">
        <v>182</v>
      </c>
      <c r="M601" s="54" t="s">
        <v>183</v>
      </c>
      <c r="N601" s="54">
        <v>7.7999999999999996E-3</v>
      </c>
      <c r="O601" s="54" t="s">
        <v>149</v>
      </c>
      <c r="P601" s="54" t="b">
        <v>0</v>
      </c>
      <c r="Q601" s="54">
        <v>138261413</v>
      </c>
      <c r="R601" s="54" t="s">
        <v>150</v>
      </c>
      <c r="S601" s="54">
        <v>1E-3</v>
      </c>
      <c r="T601" s="54" t="s">
        <v>184</v>
      </c>
      <c r="U601" s="54">
        <v>2022</v>
      </c>
      <c r="V601" s="54" t="s">
        <v>151</v>
      </c>
      <c r="W601" s="54" t="s">
        <v>188</v>
      </c>
      <c r="X601" s="54" t="s">
        <v>189</v>
      </c>
      <c r="Y601" s="54" t="s">
        <v>155</v>
      </c>
      <c r="Z601" s="54">
        <v>636400</v>
      </c>
      <c r="AA601" s="54">
        <v>291600</v>
      </c>
      <c r="AB601" s="54">
        <v>1.4791973795069699</v>
      </c>
      <c r="AC601" s="60">
        <v>52.471107816141703</v>
      </c>
    </row>
    <row r="602" spans="1:29">
      <c r="A602" s="55" t="s">
        <v>209</v>
      </c>
      <c r="B602" s="56">
        <v>7299</v>
      </c>
      <c r="C602" s="56">
        <v>1289659</v>
      </c>
      <c r="D602" s="56" t="s">
        <v>164</v>
      </c>
      <c r="E602" s="56" t="s">
        <v>126</v>
      </c>
      <c r="F602" s="56" t="s">
        <v>205</v>
      </c>
      <c r="G602" s="56" t="s">
        <v>112</v>
      </c>
      <c r="H602" s="61">
        <v>43376.508333333331</v>
      </c>
      <c r="I602" s="56" t="s">
        <v>180</v>
      </c>
      <c r="J602" s="56" t="s">
        <v>116</v>
      </c>
      <c r="K602" s="56" t="s">
        <v>210</v>
      </c>
      <c r="L602" s="56" t="s">
        <v>211</v>
      </c>
      <c r="M602" s="56" t="s">
        <v>183</v>
      </c>
      <c r="N602" s="56">
        <v>0.1</v>
      </c>
      <c r="O602" s="56" t="s">
        <v>149</v>
      </c>
      <c r="P602" s="56" t="b">
        <v>0</v>
      </c>
      <c r="Q602" s="56">
        <v>138261413</v>
      </c>
      <c r="R602" s="56" t="s">
        <v>150</v>
      </c>
      <c r="S602" s="56">
        <v>1E-3</v>
      </c>
      <c r="T602" s="56" t="s">
        <v>184</v>
      </c>
      <c r="U602" s="56">
        <v>2018</v>
      </c>
      <c r="V602" s="56" t="s">
        <v>151</v>
      </c>
      <c r="W602" s="56" t="s">
        <v>212</v>
      </c>
      <c r="X602" s="56" t="s">
        <v>213</v>
      </c>
      <c r="Y602" s="56" t="s">
        <v>155</v>
      </c>
      <c r="Z602" s="56">
        <v>512800</v>
      </c>
      <c r="AA602" s="56">
        <v>217200</v>
      </c>
      <c r="AB602" s="56">
        <v>-0.364053577960054</v>
      </c>
      <c r="AC602" s="59">
        <v>51.842019042643301</v>
      </c>
    </row>
    <row r="603" spans="1:29">
      <c r="A603" s="57" t="s">
        <v>187</v>
      </c>
      <c r="B603" s="54">
        <v>7299</v>
      </c>
      <c r="C603" s="54">
        <v>1837737</v>
      </c>
      <c r="D603" s="54" t="s">
        <v>164</v>
      </c>
      <c r="E603" s="54" t="s">
        <v>126</v>
      </c>
      <c r="F603" s="54" t="s">
        <v>179</v>
      </c>
      <c r="G603" s="54" t="s">
        <v>118</v>
      </c>
      <c r="H603" s="62">
        <v>42558.5</v>
      </c>
      <c r="I603" s="54" t="s">
        <v>180</v>
      </c>
      <c r="J603" s="54" t="s">
        <v>116</v>
      </c>
      <c r="K603" s="54" t="s">
        <v>181</v>
      </c>
      <c r="L603" s="54" t="s">
        <v>182</v>
      </c>
      <c r="M603" s="54" t="s">
        <v>183</v>
      </c>
      <c r="N603" s="54">
        <v>1.7000000000000001E-2</v>
      </c>
      <c r="O603" s="54" t="s">
        <v>149</v>
      </c>
      <c r="P603" s="54" t="b">
        <v>0</v>
      </c>
      <c r="Q603" s="54">
        <v>138261413</v>
      </c>
      <c r="R603" s="54" t="s">
        <v>150</v>
      </c>
      <c r="S603" s="54">
        <v>1E-3</v>
      </c>
      <c r="T603" s="54" t="s">
        <v>184</v>
      </c>
      <c r="U603" s="54">
        <v>2016</v>
      </c>
      <c r="V603" s="54" t="s">
        <v>151</v>
      </c>
      <c r="W603" s="54" t="s">
        <v>188</v>
      </c>
      <c r="X603" s="54" t="s">
        <v>189</v>
      </c>
      <c r="Y603" s="54" t="s">
        <v>155</v>
      </c>
      <c r="Z603" s="54">
        <v>636400</v>
      </c>
      <c r="AA603" s="54">
        <v>291600</v>
      </c>
      <c r="AB603" s="54">
        <v>1.4791973795069699</v>
      </c>
      <c r="AC603" s="60">
        <v>52.471107816141703</v>
      </c>
    </row>
    <row r="604" spans="1:29">
      <c r="A604" s="55" t="s">
        <v>206</v>
      </c>
      <c r="B604" s="56">
        <v>7299</v>
      </c>
      <c r="C604" s="56">
        <v>2008828</v>
      </c>
      <c r="D604" s="56" t="s">
        <v>164</v>
      </c>
      <c r="E604" s="56" t="s">
        <v>126</v>
      </c>
      <c r="F604" s="56" t="s">
        <v>179</v>
      </c>
      <c r="G604" s="56" t="s">
        <v>118</v>
      </c>
      <c r="H604" s="61">
        <v>44684.479166666664</v>
      </c>
      <c r="I604" s="56" t="s">
        <v>180</v>
      </c>
      <c r="J604" s="56" t="s">
        <v>116</v>
      </c>
      <c r="K604" s="56" t="s">
        <v>199</v>
      </c>
      <c r="L604" s="56" t="s">
        <v>200</v>
      </c>
      <c r="M604" s="56" t="s">
        <v>183</v>
      </c>
      <c r="N604" s="56">
        <v>4.2000000000000003E-2</v>
      </c>
      <c r="O604" s="56" t="s">
        <v>149</v>
      </c>
      <c r="P604" s="56" t="b">
        <v>0</v>
      </c>
      <c r="Q604" s="56">
        <v>138261413</v>
      </c>
      <c r="R604" s="56" t="s">
        <v>150</v>
      </c>
      <c r="S604" s="56">
        <v>1E-3</v>
      </c>
      <c r="T604" s="56" t="s">
        <v>184</v>
      </c>
      <c r="U604" s="56">
        <v>2022</v>
      </c>
      <c r="V604" s="56" t="s">
        <v>151</v>
      </c>
      <c r="W604" s="56" t="s">
        <v>207</v>
      </c>
      <c r="X604" s="56" t="s">
        <v>208</v>
      </c>
      <c r="Y604" s="56" t="s">
        <v>155</v>
      </c>
      <c r="Z604" s="56">
        <v>515935</v>
      </c>
      <c r="AA604" s="56">
        <v>253417</v>
      </c>
      <c r="AB604" s="56">
        <v>-0.30632621725807402</v>
      </c>
      <c r="AC604" s="59">
        <v>52.1668520239771</v>
      </c>
    </row>
    <row r="605" spans="1:29">
      <c r="A605" s="57" t="s">
        <v>196</v>
      </c>
      <c r="B605" s="54">
        <v>7299</v>
      </c>
      <c r="C605" s="54">
        <v>1773747</v>
      </c>
      <c r="D605" s="54" t="s">
        <v>164</v>
      </c>
      <c r="E605" s="54" t="s">
        <v>126</v>
      </c>
      <c r="F605" s="54" t="s">
        <v>179</v>
      </c>
      <c r="G605" s="54" t="s">
        <v>118</v>
      </c>
      <c r="H605" s="62">
        <v>41912.463888888888</v>
      </c>
      <c r="I605" s="54" t="s">
        <v>180</v>
      </c>
      <c r="J605" s="54" t="s">
        <v>116</v>
      </c>
      <c r="K605" s="54" t="s">
        <v>181</v>
      </c>
      <c r="L605" s="54" t="s">
        <v>182</v>
      </c>
      <c r="M605" s="54" t="s">
        <v>183</v>
      </c>
      <c r="N605" s="54">
        <v>0.02</v>
      </c>
      <c r="O605" s="54" t="s">
        <v>149</v>
      </c>
      <c r="P605" s="54" t="b">
        <v>0</v>
      </c>
      <c r="Q605" s="54">
        <v>138261413</v>
      </c>
      <c r="R605" s="54" t="s">
        <v>150</v>
      </c>
      <c r="S605" s="54">
        <v>1E-3</v>
      </c>
      <c r="T605" s="54" t="s">
        <v>184</v>
      </c>
      <c r="U605" s="54">
        <v>2014</v>
      </c>
      <c r="V605" s="54" t="s">
        <v>151</v>
      </c>
      <c r="W605" s="54" t="s">
        <v>197</v>
      </c>
      <c r="X605" s="54" t="s">
        <v>186</v>
      </c>
      <c r="Y605" s="54" t="s">
        <v>155</v>
      </c>
      <c r="Z605" s="54">
        <v>624300</v>
      </c>
      <c r="AA605" s="54">
        <v>306800</v>
      </c>
      <c r="AB605" s="54">
        <v>1.3116346710660201</v>
      </c>
      <c r="AC605" s="60">
        <v>52.6126273253455</v>
      </c>
    </row>
    <row r="606" spans="1:29">
      <c r="A606" s="55" t="s">
        <v>198</v>
      </c>
      <c r="B606" s="56">
        <v>7299</v>
      </c>
      <c r="C606" s="56">
        <v>1840863</v>
      </c>
      <c r="D606" s="56" t="s">
        <v>164</v>
      </c>
      <c r="E606" s="56" t="s">
        <v>126</v>
      </c>
      <c r="F606" s="56" t="s">
        <v>179</v>
      </c>
      <c r="G606" s="56" t="s">
        <v>118</v>
      </c>
      <c r="H606" s="61">
        <v>42586.499305555553</v>
      </c>
      <c r="I606" s="56" t="s">
        <v>180</v>
      </c>
      <c r="J606" s="56" t="s">
        <v>116</v>
      </c>
      <c r="K606" s="56" t="s">
        <v>199</v>
      </c>
      <c r="L606" s="56" t="s">
        <v>200</v>
      </c>
      <c r="M606" s="56" t="s">
        <v>183</v>
      </c>
      <c r="N606" s="56">
        <v>6.2E-2</v>
      </c>
      <c r="O606" s="56" t="s">
        <v>149</v>
      </c>
      <c r="P606" s="56" t="b">
        <v>0</v>
      </c>
      <c r="Q606" s="56">
        <v>138261413</v>
      </c>
      <c r="R606" s="56" t="s">
        <v>150</v>
      </c>
      <c r="S606" s="56">
        <v>1E-3</v>
      </c>
      <c r="T606" s="56" t="s">
        <v>184</v>
      </c>
      <c r="U606" s="56">
        <v>2016</v>
      </c>
      <c r="V606" s="56" t="s">
        <v>151</v>
      </c>
      <c r="W606" s="56" t="s">
        <v>201</v>
      </c>
      <c r="X606" s="56" t="s">
        <v>202</v>
      </c>
      <c r="Y606" s="56" t="s">
        <v>155</v>
      </c>
      <c r="Z606" s="56">
        <v>516100</v>
      </c>
      <c r="AA606" s="56">
        <v>253300</v>
      </c>
      <c r="AB606" s="56">
        <v>-0.30395486908298303</v>
      </c>
      <c r="AC606" s="59">
        <v>52.1657659569386</v>
      </c>
    </row>
    <row r="607" spans="1:29">
      <c r="A607" s="57" t="s">
        <v>224</v>
      </c>
      <c r="B607" s="54">
        <v>7299</v>
      </c>
      <c r="C607" s="54">
        <v>1917154</v>
      </c>
      <c r="D607" s="54" t="s">
        <v>164</v>
      </c>
      <c r="E607" s="54" t="s">
        <v>126</v>
      </c>
      <c r="F607" s="54" t="s">
        <v>179</v>
      </c>
      <c r="G607" s="54" t="s">
        <v>118</v>
      </c>
      <c r="H607" s="62">
        <v>43396.45</v>
      </c>
      <c r="I607" s="54" t="s">
        <v>180</v>
      </c>
      <c r="J607" s="54" t="s">
        <v>116</v>
      </c>
      <c r="K607" s="54" t="s">
        <v>146</v>
      </c>
      <c r="L607" s="54" t="s">
        <v>147</v>
      </c>
      <c r="M607" s="54" t="s">
        <v>183</v>
      </c>
      <c r="N607" s="54">
        <v>1.9E-2</v>
      </c>
      <c r="O607" s="54" t="s">
        <v>149</v>
      </c>
      <c r="P607" s="54" t="b">
        <v>0</v>
      </c>
      <c r="Q607" s="54">
        <v>138261413</v>
      </c>
      <c r="R607" s="54" t="s">
        <v>150</v>
      </c>
      <c r="S607" s="54">
        <v>1E-3</v>
      </c>
      <c r="T607" s="54" t="s">
        <v>184</v>
      </c>
      <c r="U607" s="54">
        <v>2018</v>
      </c>
      <c r="V607" s="54" t="s">
        <v>151</v>
      </c>
      <c r="W607" s="54" t="s">
        <v>225</v>
      </c>
      <c r="X607" s="54" t="s">
        <v>226</v>
      </c>
      <c r="Y607" s="54" t="s">
        <v>155</v>
      </c>
      <c r="Z607" s="54">
        <v>500098</v>
      </c>
      <c r="AA607" s="54">
        <v>402866</v>
      </c>
      <c r="AB607" s="54">
        <v>-0.49196935841400102</v>
      </c>
      <c r="AC607" s="60">
        <v>53.512954618294103</v>
      </c>
    </row>
    <row r="608" spans="1:29">
      <c r="A608" s="55" t="s">
        <v>178</v>
      </c>
      <c r="B608" s="56">
        <v>7299</v>
      </c>
      <c r="C608" s="56">
        <v>1896929</v>
      </c>
      <c r="D608" s="56" t="s">
        <v>164</v>
      </c>
      <c r="E608" s="56" t="s">
        <v>126</v>
      </c>
      <c r="F608" s="56" t="s">
        <v>179</v>
      </c>
      <c r="G608" s="56" t="s">
        <v>118</v>
      </c>
      <c r="H608" s="61">
        <v>43174.568055555559</v>
      </c>
      <c r="I608" s="56" t="s">
        <v>180</v>
      </c>
      <c r="J608" s="56" t="s">
        <v>116</v>
      </c>
      <c r="K608" s="56" t="s">
        <v>181</v>
      </c>
      <c r="L608" s="56" t="s">
        <v>182</v>
      </c>
      <c r="M608" s="56" t="s">
        <v>183</v>
      </c>
      <c r="N608" s="56">
        <v>3.8E-3</v>
      </c>
      <c r="O608" s="56" t="s">
        <v>149</v>
      </c>
      <c r="P608" s="56" t="b">
        <v>0</v>
      </c>
      <c r="Q608" s="56">
        <v>138261413</v>
      </c>
      <c r="R608" s="56" t="s">
        <v>150</v>
      </c>
      <c r="S608" s="56">
        <v>1E-3</v>
      </c>
      <c r="T608" s="56" t="s">
        <v>184</v>
      </c>
      <c r="U608" s="56">
        <v>2018</v>
      </c>
      <c r="V608" s="56" t="s">
        <v>151</v>
      </c>
      <c r="W608" s="56" t="s">
        <v>185</v>
      </c>
      <c r="X608" s="56" t="s">
        <v>186</v>
      </c>
      <c r="Y608" s="56" t="s">
        <v>155</v>
      </c>
      <c r="Z608" s="56">
        <v>620600</v>
      </c>
      <c r="AA608" s="56">
        <v>309500</v>
      </c>
      <c r="AB608" s="56">
        <v>1.2588812496391699</v>
      </c>
      <c r="AC608" s="59">
        <v>52.638374352215699</v>
      </c>
    </row>
    <row r="609" spans="1:29">
      <c r="A609" s="57" t="s">
        <v>310</v>
      </c>
      <c r="B609" s="54">
        <v>7299</v>
      </c>
      <c r="C609" s="54">
        <v>2009264</v>
      </c>
      <c r="D609" s="54" t="s">
        <v>164</v>
      </c>
      <c r="E609" s="54" t="s">
        <v>126</v>
      </c>
      <c r="F609" s="54" t="s">
        <v>236</v>
      </c>
      <c r="G609" s="54" t="s">
        <v>115</v>
      </c>
      <c r="H609" s="62">
        <v>44691.668055555558</v>
      </c>
      <c r="I609" s="54" t="s">
        <v>180</v>
      </c>
      <c r="J609" s="54" t="s">
        <v>116</v>
      </c>
      <c r="K609" s="54" t="s">
        <v>199</v>
      </c>
      <c r="L609" s="54" t="s">
        <v>200</v>
      </c>
      <c r="M609" s="54" t="s">
        <v>183</v>
      </c>
      <c r="N609" s="54">
        <v>0.22</v>
      </c>
      <c r="O609" s="54" t="s">
        <v>149</v>
      </c>
      <c r="P609" s="54" t="b">
        <v>0</v>
      </c>
      <c r="Q609" s="54">
        <v>138261413</v>
      </c>
      <c r="R609" s="54" t="s">
        <v>150</v>
      </c>
      <c r="S609" s="54">
        <v>1E-3</v>
      </c>
      <c r="T609" s="54" t="s">
        <v>184</v>
      </c>
      <c r="U609" s="54">
        <v>2022</v>
      </c>
      <c r="V609" s="54" t="s">
        <v>151</v>
      </c>
      <c r="W609" s="54" t="s">
        <v>311</v>
      </c>
      <c r="X609" s="54" t="s">
        <v>202</v>
      </c>
      <c r="Y609" s="54" t="s">
        <v>155</v>
      </c>
      <c r="Z609" s="54">
        <v>504393</v>
      </c>
      <c r="AA609" s="54">
        <v>236465</v>
      </c>
      <c r="AB609" s="54">
        <v>-0.480199861693483</v>
      </c>
      <c r="AC609" s="60">
        <v>52.016799361112099</v>
      </c>
    </row>
    <row r="610" spans="1:29">
      <c r="A610" s="55" t="s">
        <v>206</v>
      </c>
      <c r="B610" s="56">
        <v>7299</v>
      </c>
      <c r="C610" s="56">
        <v>1986133</v>
      </c>
      <c r="D610" s="56" t="s">
        <v>164</v>
      </c>
      <c r="E610" s="56" t="s">
        <v>126</v>
      </c>
      <c r="F610" s="56" t="s">
        <v>179</v>
      </c>
      <c r="G610" s="56" t="s">
        <v>118</v>
      </c>
      <c r="H610" s="61">
        <v>44379.544444444444</v>
      </c>
      <c r="I610" s="56" t="s">
        <v>180</v>
      </c>
      <c r="J610" s="56" t="s">
        <v>116</v>
      </c>
      <c r="K610" s="56" t="s">
        <v>199</v>
      </c>
      <c r="L610" s="56" t="s">
        <v>200</v>
      </c>
      <c r="M610" s="56" t="s">
        <v>183</v>
      </c>
      <c r="N610" s="56">
        <v>2.1000000000000001E-2</v>
      </c>
      <c r="O610" s="56" t="s">
        <v>149</v>
      </c>
      <c r="P610" s="56" t="b">
        <v>0</v>
      </c>
      <c r="Q610" s="56">
        <v>138261413</v>
      </c>
      <c r="R610" s="56" t="s">
        <v>150</v>
      </c>
      <c r="S610" s="56">
        <v>1E-3</v>
      </c>
      <c r="T610" s="56" t="s">
        <v>184</v>
      </c>
      <c r="U610" s="56">
        <v>2021</v>
      </c>
      <c r="V610" s="56" t="s">
        <v>151</v>
      </c>
      <c r="W610" s="56" t="s">
        <v>207</v>
      </c>
      <c r="X610" s="56" t="s">
        <v>208</v>
      </c>
      <c r="Y610" s="56" t="s">
        <v>155</v>
      </c>
      <c r="Z610" s="56">
        <v>515935</v>
      </c>
      <c r="AA610" s="56">
        <v>253417</v>
      </c>
      <c r="AB610" s="56">
        <v>-0.30632621725807402</v>
      </c>
      <c r="AC610" s="59">
        <v>52.1668520239771</v>
      </c>
    </row>
    <row r="611" spans="1:29">
      <c r="A611" s="57" t="s">
        <v>178</v>
      </c>
      <c r="B611" s="54">
        <v>7299</v>
      </c>
      <c r="C611" s="54">
        <v>2045303</v>
      </c>
      <c r="D611" s="54" t="s">
        <v>164</v>
      </c>
      <c r="E611" s="54" t="s">
        <v>126</v>
      </c>
      <c r="F611" s="54" t="s">
        <v>179</v>
      </c>
      <c r="G611" s="54" t="s">
        <v>118</v>
      </c>
      <c r="H611" s="62">
        <v>45154.660416666666</v>
      </c>
      <c r="I611" s="54" t="s">
        <v>180</v>
      </c>
      <c r="J611" s="54" t="s">
        <v>116</v>
      </c>
      <c r="K611" s="54" t="s">
        <v>181</v>
      </c>
      <c r="L611" s="54" t="s">
        <v>182</v>
      </c>
      <c r="M611" s="54" t="s">
        <v>183</v>
      </c>
      <c r="N611" s="54">
        <v>6.7999999999999996E-3</v>
      </c>
      <c r="O611" s="54" t="s">
        <v>149</v>
      </c>
      <c r="P611" s="54" t="b">
        <v>0</v>
      </c>
      <c r="Q611" s="54">
        <v>138261413</v>
      </c>
      <c r="R611" s="54" t="s">
        <v>150</v>
      </c>
      <c r="S611" s="54">
        <v>1E-3</v>
      </c>
      <c r="T611" s="54" t="s">
        <v>184</v>
      </c>
      <c r="U611" s="54">
        <v>2023</v>
      </c>
      <c r="V611" s="54" t="s">
        <v>151</v>
      </c>
      <c r="W611" s="54" t="s">
        <v>185</v>
      </c>
      <c r="X611" s="54" t="s">
        <v>186</v>
      </c>
      <c r="Y611" s="54" t="s">
        <v>155</v>
      </c>
      <c r="Z611" s="54">
        <v>620600</v>
      </c>
      <c r="AA611" s="54">
        <v>309500</v>
      </c>
      <c r="AB611" s="54">
        <v>1.2588812496391699</v>
      </c>
      <c r="AC611" s="60">
        <v>52.638374352215699</v>
      </c>
    </row>
    <row r="612" spans="1:29">
      <c r="A612" s="55" t="s">
        <v>178</v>
      </c>
      <c r="B612" s="56">
        <v>7299</v>
      </c>
      <c r="C612" s="56">
        <v>1776821</v>
      </c>
      <c r="D612" s="56" t="s">
        <v>164</v>
      </c>
      <c r="E612" s="56" t="s">
        <v>126</v>
      </c>
      <c r="F612" s="56" t="s">
        <v>179</v>
      </c>
      <c r="G612" s="56" t="s">
        <v>118</v>
      </c>
      <c r="H612" s="61">
        <v>41940.649305555555</v>
      </c>
      <c r="I612" s="56" t="s">
        <v>180</v>
      </c>
      <c r="J612" s="56" t="s">
        <v>116</v>
      </c>
      <c r="K612" s="56" t="s">
        <v>181</v>
      </c>
      <c r="L612" s="56" t="s">
        <v>182</v>
      </c>
      <c r="M612" s="56" t="s">
        <v>183</v>
      </c>
      <c r="N612" s="56">
        <v>0.01</v>
      </c>
      <c r="O612" s="56" t="s">
        <v>149</v>
      </c>
      <c r="P612" s="56" t="b">
        <v>0</v>
      </c>
      <c r="Q612" s="56">
        <v>138261413</v>
      </c>
      <c r="R612" s="56" t="s">
        <v>150</v>
      </c>
      <c r="S612" s="56">
        <v>1E-3</v>
      </c>
      <c r="T612" s="56" t="s">
        <v>184</v>
      </c>
      <c r="U612" s="56">
        <v>2014</v>
      </c>
      <c r="V612" s="56" t="s">
        <v>151</v>
      </c>
      <c r="W612" s="56" t="s">
        <v>185</v>
      </c>
      <c r="X612" s="56" t="s">
        <v>186</v>
      </c>
      <c r="Y612" s="56" t="s">
        <v>155</v>
      </c>
      <c r="Z612" s="56">
        <v>620600</v>
      </c>
      <c r="AA612" s="56">
        <v>309500</v>
      </c>
      <c r="AB612" s="56">
        <v>1.2588812496391699</v>
      </c>
      <c r="AC612" s="59">
        <v>52.638374352215699</v>
      </c>
    </row>
    <row r="613" spans="1:29">
      <c r="A613" s="57" t="s">
        <v>178</v>
      </c>
      <c r="B613" s="54">
        <v>7299</v>
      </c>
      <c r="C613" s="54">
        <v>1822080</v>
      </c>
      <c r="D613" s="54" t="s">
        <v>164</v>
      </c>
      <c r="E613" s="54" t="s">
        <v>126</v>
      </c>
      <c r="F613" s="54" t="s">
        <v>179</v>
      </c>
      <c r="G613" s="54" t="s">
        <v>118</v>
      </c>
      <c r="H613" s="62">
        <v>42390.645833333336</v>
      </c>
      <c r="I613" s="54" t="s">
        <v>180</v>
      </c>
      <c r="J613" s="54" t="s">
        <v>116</v>
      </c>
      <c r="K613" s="54" t="s">
        <v>181</v>
      </c>
      <c r="L613" s="54" t="s">
        <v>182</v>
      </c>
      <c r="M613" s="54" t="s">
        <v>183</v>
      </c>
      <c r="N613" s="54">
        <v>7.1999999999999998E-3</v>
      </c>
      <c r="O613" s="54" t="s">
        <v>149</v>
      </c>
      <c r="P613" s="54" t="b">
        <v>0</v>
      </c>
      <c r="Q613" s="54">
        <v>138261413</v>
      </c>
      <c r="R613" s="54" t="s">
        <v>150</v>
      </c>
      <c r="S613" s="54">
        <v>1E-3</v>
      </c>
      <c r="T613" s="54" t="s">
        <v>184</v>
      </c>
      <c r="U613" s="54">
        <v>2016</v>
      </c>
      <c r="V613" s="54" t="s">
        <v>151</v>
      </c>
      <c r="W613" s="54" t="s">
        <v>185</v>
      </c>
      <c r="X613" s="54" t="s">
        <v>186</v>
      </c>
      <c r="Y613" s="54" t="s">
        <v>155</v>
      </c>
      <c r="Z613" s="54">
        <v>620600</v>
      </c>
      <c r="AA613" s="54">
        <v>309500</v>
      </c>
      <c r="AB613" s="54">
        <v>1.2588812496391699</v>
      </c>
      <c r="AC613" s="60">
        <v>52.638374352215699</v>
      </c>
    </row>
    <row r="614" spans="1:29">
      <c r="A614" s="55" t="s">
        <v>224</v>
      </c>
      <c r="B614" s="56">
        <v>7299</v>
      </c>
      <c r="C614" s="56">
        <v>1829501</v>
      </c>
      <c r="D614" s="56" t="s">
        <v>164</v>
      </c>
      <c r="E614" s="56" t="s">
        <v>126</v>
      </c>
      <c r="F614" s="56" t="s">
        <v>179</v>
      </c>
      <c r="G614" s="56" t="s">
        <v>118</v>
      </c>
      <c r="H614" s="61">
        <v>42478.463194444441</v>
      </c>
      <c r="I614" s="56" t="s">
        <v>180</v>
      </c>
      <c r="J614" s="56" t="s">
        <v>116</v>
      </c>
      <c r="K614" s="56" t="s">
        <v>146</v>
      </c>
      <c r="L614" s="56" t="s">
        <v>147</v>
      </c>
      <c r="M614" s="56" t="s">
        <v>183</v>
      </c>
      <c r="N614" s="56">
        <v>3.2000000000000002E-3</v>
      </c>
      <c r="O614" s="56" t="s">
        <v>149</v>
      </c>
      <c r="P614" s="56" t="b">
        <v>0</v>
      </c>
      <c r="Q614" s="56">
        <v>138261413</v>
      </c>
      <c r="R614" s="56" t="s">
        <v>150</v>
      </c>
      <c r="S614" s="56">
        <v>1E-3</v>
      </c>
      <c r="T614" s="56" t="s">
        <v>184</v>
      </c>
      <c r="U614" s="56">
        <v>2016</v>
      </c>
      <c r="V614" s="56" t="s">
        <v>151</v>
      </c>
      <c r="W614" s="56" t="s">
        <v>225</v>
      </c>
      <c r="X614" s="56" t="s">
        <v>226</v>
      </c>
      <c r="Y614" s="56" t="s">
        <v>155</v>
      </c>
      <c r="Z614" s="56">
        <v>500098</v>
      </c>
      <c r="AA614" s="56">
        <v>402866</v>
      </c>
      <c r="AB614" s="56">
        <v>-0.49196935841400102</v>
      </c>
      <c r="AC614" s="59">
        <v>53.512954618294103</v>
      </c>
    </row>
    <row r="615" spans="1:29">
      <c r="A615" s="57" t="s">
        <v>224</v>
      </c>
      <c r="B615" s="54">
        <v>7299</v>
      </c>
      <c r="C615" s="54">
        <v>2011672</v>
      </c>
      <c r="D615" s="54" t="s">
        <v>164</v>
      </c>
      <c r="E615" s="54" t="s">
        <v>126</v>
      </c>
      <c r="F615" s="54" t="s">
        <v>179</v>
      </c>
      <c r="G615" s="54" t="s">
        <v>118</v>
      </c>
      <c r="H615" s="62">
        <v>44727.459027777775</v>
      </c>
      <c r="I615" s="54" t="s">
        <v>180</v>
      </c>
      <c r="J615" s="54" t="s">
        <v>116</v>
      </c>
      <c r="K615" s="54" t="s">
        <v>146</v>
      </c>
      <c r="L615" s="54" t="s">
        <v>147</v>
      </c>
      <c r="M615" s="54" t="s">
        <v>183</v>
      </c>
      <c r="N615" s="54">
        <v>5.1999999999999998E-3</v>
      </c>
      <c r="O615" s="54" t="s">
        <v>149</v>
      </c>
      <c r="P615" s="54" t="b">
        <v>0</v>
      </c>
      <c r="Q615" s="54">
        <v>138261413</v>
      </c>
      <c r="R615" s="54" t="s">
        <v>150</v>
      </c>
      <c r="S615" s="54">
        <v>1E-3</v>
      </c>
      <c r="T615" s="54" t="s">
        <v>184</v>
      </c>
      <c r="U615" s="54">
        <v>2022</v>
      </c>
      <c r="V615" s="54" t="s">
        <v>151</v>
      </c>
      <c r="W615" s="54" t="s">
        <v>225</v>
      </c>
      <c r="X615" s="54" t="s">
        <v>226</v>
      </c>
      <c r="Y615" s="54" t="s">
        <v>155</v>
      </c>
      <c r="Z615" s="54">
        <v>500098</v>
      </c>
      <c r="AA615" s="54">
        <v>402866</v>
      </c>
      <c r="AB615" s="54">
        <v>-0.49196935841400102</v>
      </c>
      <c r="AC615" s="60">
        <v>53.512954618294103</v>
      </c>
    </row>
    <row r="616" spans="1:29">
      <c r="A616" s="55" t="s">
        <v>276</v>
      </c>
      <c r="B616" s="56">
        <v>7299</v>
      </c>
      <c r="C616" s="56">
        <v>4599985</v>
      </c>
      <c r="D616" s="56" t="s">
        <v>164</v>
      </c>
      <c r="E616" s="56" t="s">
        <v>126</v>
      </c>
      <c r="F616" s="56" t="s">
        <v>179</v>
      </c>
      <c r="G616" s="56" t="s">
        <v>118</v>
      </c>
      <c r="H616" s="61">
        <v>41918.436805555553</v>
      </c>
      <c r="I616" s="56" t="s">
        <v>180</v>
      </c>
      <c r="J616" s="56" t="s">
        <v>116</v>
      </c>
      <c r="K616" s="56" t="s">
        <v>192</v>
      </c>
      <c r="L616" s="56" t="s">
        <v>193</v>
      </c>
      <c r="M616" s="56" t="s">
        <v>183</v>
      </c>
      <c r="N616" s="56">
        <v>5.0000000000000001E-3</v>
      </c>
      <c r="O616" s="56" t="s">
        <v>149</v>
      </c>
      <c r="P616" s="56" t="b">
        <v>0</v>
      </c>
      <c r="Q616" s="56">
        <v>138261413</v>
      </c>
      <c r="R616" s="56" t="s">
        <v>150</v>
      </c>
      <c r="S616" s="56">
        <v>1E-3</v>
      </c>
      <c r="T616" s="56" t="s">
        <v>184</v>
      </c>
      <c r="U616" s="56">
        <v>2014</v>
      </c>
      <c r="V616" s="56" t="s">
        <v>151</v>
      </c>
      <c r="W616" s="56" t="s">
        <v>277</v>
      </c>
      <c r="X616" s="56" t="s">
        <v>278</v>
      </c>
      <c r="Y616" s="56" t="s">
        <v>155</v>
      </c>
      <c r="Z616" s="56">
        <v>383550</v>
      </c>
      <c r="AA616" s="56">
        <v>252450</v>
      </c>
      <c r="AB616" s="56">
        <v>-2.2419417969467799</v>
      </c>
      <c r="AC616" s="59">
        <v>52.170064339376403</v>
      </c>
    </row>
    <row r="617" spans="1:29">
      <c r="A617" s="57" t="s">
        <v>352</v>
      </c>
      <c r="B617" s="54">
        <v>7299</v>
      </c>
      <c r="C617" s="54">
        <v>1943754</v>
      </c>
      <c r="D617" s="54" t="s">
        <v>164</v>
      </c>
      <c r="E617" s="54" t="s">
        <v>126</v>
      </c>
      <c r="F617" s="54" t="s">
        <v>205</v>
      </c>
      <c r="G617" s="54" t="s">
        <v>112</v>
      </c>
      <c r="H617" s="62">
        <v>43717.59652777778</v>
      </c>
      <c r="I617" s="54" t="s">
        <v>180</v>
      </c>
      <c r="J617" s="54" t="s">
        <v>116</v>
      </c>
      <c r="K617" s="54" t="s">
        <v>181</v>
      </c>
      <c r="L617" s="54" t="s">
        <v>182</v>
      </c>
      <c r="M617" s="54" t="s">
        <v>183</v>
      </c>
      <c r="N617" s="54">
        <v>2.1999999999999999E-2</v>
      </c>
      <c r="O617" s="54" t="s">
        <v>149</v>
      </c>
      <c r="P617" s="54" t="b">
        <v>0</v>
      </c>
      <c r="Q617" s="54">
        <v>138261413</v>
      </c>
      <c r="R617" s="54" t="s">
        <v>150</v>
      </c>
      <c r="S617" s="54">
        <v>1E-3</v>
      </c>
      <c r="T617" s="54" t="s">
        <v>184</v>
      </c>
      <c r="U617" s="54">
        <v>2019</v>
      </c>
      <c r="V617" s="54" t="s">
        <v>151</v>
      </c>
      <c r="W617" s="54" t="s">
        <v>353</v>
      </c>
      <c r="X617" s="54" t="s">
        <v>354</v>
      </c>
      <c r="Y617" s="54" t="s">
        <v>155</v>
      </c>
      <c r="Z617" s="54">
        <v>614900</v>
      </c>
      <c r="AA617" s="54">
        <v>244800</v>
      </c>
      <c r="AB617" s="54">
        <v>1.1334056023585899</v>
      </c>
      <c r="AC617" s="60">
        <v>52.059878285737902</v>
      </c>
    </row>
    <row r="618" spans="1:29">
      <c r="A618" s="55" t="s">
        <v>288</v>
      </c>
      <c r="B618" s="56">
        <v>7299</v>
      </c>
      <c r="C618" s="56">
        <v>5331403</v>
      </c>
      <c r="D618" s="56" t="s">
        <v>164</v>
      </c>
      <c r="E618" s="56" t="s">
        <v>126</v>
      </c>
      <c r="F618" s="56" t="s">
        <v>236</v>
      </c>
      <c r="G618" s="56" t="s">
        <v>115</v>
      </c>
      <c r="H618" s="61">
        <v>44876.506944444445</v>
      </c>
      <c r="I618" s="56" t="s">
        <v>180</v>
      </c>
      <c r="J618" s="56" t="s">
        <v>116</v>
      </c>
      <c r="K618" s="56" t="s">
        <v>256</v>
      </c>
      <c r="L618" s="56" t="s">
        <v>257</v>
      </c>
      <c r="M618" s="56" t="s">
        <v>183</v>
      </c>
      <c r="N618" s="56">
        <v>2.1000000000000001E-2</v>
      </c>
      <c r="O618" s="56" t="s">
        <v>149</v>
      </c>
      <c r="P618" s="56" t="b">
        <v>0</v>
      </c>
      <c r="Q618" s="56">
        <v>138261413</v>
      </c>
      <c r="R618" s="56" t="s">
        <v>150</v>
      </c>
      <c r="S618" s="56">
        <v>1E-3</v>
      </c>
      <c r="T618" s="56" t="s">
        <v>184</v>
      </c>
      <c r="U618" s="56">
        <v>2022</v>
      </c>
      <c r="V618" s="56" t="s">
        <v>151</v>
      </c>
      <c r="W618" s="56" t="s">
        <v>289</v>
      </c>
      <c r="X618" s="56" t="s">
        <v>290</v>
      </c>
      <c r="Y618" s="56" t="s">
        <v>155</v>
      </c>
      <c r="Z618" s="56">
        <v>347589</v>
      </c>
      <c r="AA618" s="56">
        <v>412612</v>
      </c>
      <c r="AB618" s="56">
        <v>-2.7935865486517399</v>
      </c>
      <c r="AC618" s="59">
        <v>53.607429655734201</v>
      </c>
    </row>
    <row r="619" spans="1:29">
      <c r="A619" s="57" t="s">
        <v>241</v>
      </c>
      <c r="B619" s="54">
        <v>7299</v>
      </c>
      <c r="C619" s="54">
        <v>1539034</v>
      </c>
      <c r="D619" s="54" t="s">
        <v>164</v>
      </c>
      <c r="E619" s="54" t="s">
        <v>126</v>
      </c>
      <c r="F619" s="54" t="s">
        <v>179</v>
      </c>
      <c r="G619" s="54" t="s">
        <v>118</v>
      </c>
      <c r="H619" s="62">
        <v>42293.693749999999</v>
      </c>
      <c r="I619" s="54" t="s">
        <v>180</v>
      </c>
      <c r="J619" s="54" t="s">
        <v>116</v>
      </c>
      <c r="K619" s="54" t="s">
        <v>165</v>
      </c>
      <c r="L619" s="54" t="s">
        <v>166</v>
      </c>
      <c r="M619" s="54" t="s">
        <v>183</v>
      </c>
      <c r="N619" s="54">
        <v>3.8E-3</v>
      </c>
      <c r="O619" s="54" t="s">
        <v>149</v>
      </c>
      <c r="P619" s="54" t="b">
        <v>0</v>
      </c>
      <c r="Q619" s="54">
        <v>138261413</v>
      </c>
      <c r="R619" s="54" t="s">
        <v>150</v>
      </c>
      <c r="S619" s="54">
        <v>1E-3</v>
      </c>
      <c r="T619" s="54" t="s">
        <v>184</v>
      </c>
      <c r="U619" s="54">
        <v>2015</v>
      </c>
      <c r="V619" s="54" t="s">
        <v>151</v>
      </c>
      <c r="W619" s="54" t="s">
        <v>242</v>
      </c>
      <c r="X619" s="54" t="s">
        <v>243</v>
      </c>
      <c r="Y619" s="54" t="s">
        <v>155</v>
      </c>
      <c r="Z619" s="54">
        <v>456840</v>
      </c>
      <c r="AA619" s="54">
        <v>455364</v>
      </c>
      <c r="AB619" s="54">
        <v>-1.13455725358881</v>
      </c>
      <c r="AC619" s="60">
        <v>53.991201424557502</v>
      </c>
    </row>
    <row r="620" spans="1:29">
      <c r="A620" s="55" t="s">
        <v>206</v>
      </c>
      <c r="B620" s="56">
        <v>7299</v>
      </c>
      <c r="C620" s="56">
        <v>1907473</v>
      </c>
      <c r="D620" s="56" t="s">
        <v>164</v>
      </c>
      <c r="E620" s="56" t="s">
        <v>126</v>
      </c>
      <c r="F620" s="56" t="s">
        <v>179</v>
      </c>
      <c r="G620" s="56" t="s">
        <v>118</v>
      </c>
      <c r="H620" s="61">
        <v>43300.625694444447</v>
      </c>
      <c r="I620" s="56" t="s">
        <v>180</v>
      </c>
      <c r="J620" s="56" t="s">
        <v>116</v>
      </c>
      <c r="K620" s="56" t="s">
        <v>199</v>
      </c>
      <c r="L620" s="56" t="s">
        <v>200</v>
      </c>
      <c r="M620" s="56" t="s">
        <v>183</v>
      </c>
      <c r="N620" s="56">
        <v>3.7999999999999999E-2</v>
      </c>
      <c r="O620" s="56" t="s">
        <v>149</v>
      </c>
      <c r="P620" s="56" t="b">
        <v>0</v>
      </c>
      <c r="Q620" s="56">
        <v>138261413</v>
      </c>
      <c r="R620" s="56" t="s">
        <v>150</v>
      </c>
      <c r="S620" s="56">
        <v>1E-3</v>
      </c>
      <c r="T620" s="56" t="s">
        <v>184</v>
      </c>
      <c r="U620" s="56">
        <v>2018</v>
      </c>
      <c r="V620" s="56" t="s">
        <v>151</v>
      </c>
      <c r="W620" s="56" t="s">
        <v>207</v>
      </c>
      <c r="X620" s="56" t="s">
        <v>208</v>
      </c>
      <c r="Y620" s="56" t="s">
        <v>155</v>
      </c>
      <c r="Z620" s="56">
        <v>515935</v>
      </c>
      <c r="AA620" s="56">
        <v>253417</v>
      </c>
      <c r="AB620" s="56">
        <v>-0.30632621725807402</v>
      </c>
      <c r="AC620" s="59">
        <v>52.1668520239771</v>
      </c>
    </row>
    <row r="621" spans="1:29">
      <c r="A621" s="57" t="s">
        <v>203</v>
      </c>
      <c r="B621" s="54">
        <v>7299</v>
      </c>
      <c r="C621" s="54">
        <v>1918862</v>
      </c>
      <c r="D621" s="54" t="s">
        <v>164</v>
      </c>
      <c r="E621" s="54" t="s">
        <v>126</v>
      </c>
      <c r="F621" s="54" t="s">
        <v>179</v>
      </c>
      <c r="G621" s="54" t="s">
        <v>118</v>
      </c>
      <c r="H621" s="62">
        <v>43427.5</v>
      </c>
      <c r="I621" s="54" t="s">
        <v>180</v>
      </c>
      <c r="J621" s="54" t="s">
        <v>116</v>
      </c>
      <c r="K621" s="54" t="s">
        <v>146</v>
      </c>
      <c r="L621" s="54" t="s">
        <v>147</v>
      </c>
      <c r="M621" s="54" t="s">
        <v>183</v>
      </c>
      <c r="N621" s="54">
        <v>6.8000000000000005E-2</v>
      </c>
      <c r="O621" s="54" t="s">
        <v>149</v>
      </c>
      <c r="P621" s="54" t="b">
        <v>0</v>
      </c>
      <c r="Q621" s="54">
        <v>138261413</v>
      </c>
      <c r="R621" s="54" t="s">
        <v>150</v>
      </c>
      <c r="S621" s="54">
        <v>1E-3</v>
      </c>
      <c r="T621" s="54" t="s">
        <v>184</v>
      </c>
      <c r="U621" s="54">
        <v>2018</v>
      </c>
      <c r="V621" s="54" t="s">
        <v>151</v>
      </c>
      <c r="W621" s="54" t="s">
        <v>204</v>
      </c>
      <c r="X621" s="54" t="s">
        <v>154</v>
      </c>
      <c r="Y621" s="54" t="s">
        <v>155</v>
      </c>
      <c r="Z621" s="54">
        <v>507500</v>
      </c>
      <c r="AA621" s="54">
        <v>299100</v>
      </c>
      <c r="AB621" s="54">
        <v>-0.41497245145673001</v>
      </c>
      <c r="AC621" s="60">
        <v>52.579097446717</v>
      </c>
    </row>
    <row r="622" spans="1:29">
      <c r="A622" s="55" t="s">
        <v>178</v>
      </c>
      <c r="B622" s="56">
        <v>7299</v>
      </c>
      <c r="C622" s="56">
        <v>2017052</v>
      </c>
      <c r="D622" s="56" t="s">
        <v>164</v>
      </c>
      <c r="E622" s="56" t="s">
        <v>126</v>
      </c>
      <c r="F622" s="56" t="s">
        <v>179</v>
      </c>
      <c r="G622" s="56" t="s">
        <v>118</v>
      </c>
      <c r="H622" s="61">
        <v>44792.635416666664</v>
      </c>
      <c r="I622" s="56" t="s">
        <v>180</v>
      </c>
      <c r="J622" s="56" t="s">
        <v>116</v>
      </c>
      <c r="K622" s="56" t="s">
        <v>181</v>
      </c>
      <c r="L622" s="56" t="s">
        <v>182</v>
      </c>
      <c r="M622" s="56" t="s">
        <v>183</v>
      </c>
      <c r="N622" s="56">
        <v>7.7999999999999996E-3</v>
      </c>
      <c r="O622" s="56" t="s">
        <v>149</v>
      </c>
      <c r="P622" s="56" t="b">
        <v>0</v>
      </c>
      <c r="Q622" s="56">
        <v>138261413</v>
      </c>
      <c r="R622" s="56" t="s">
        <v>150</v>
      </c>
      <c r="S622" s="56">
        <v>1E-3</v>
      </c>
      <c r="T622" s="56" t="s">
        <v>184</v>
      </c>
      <c r="U622" s="56">
        <v>2022</v>
      </c>
      <c r="V622" s="56" t="s">
        <v>151</v>
      </c>
      <c r="W622" s="56" t="s">
        <v>185</v>
      </c>
      <c r="X622" s="56" t="s">
        <v>186</v>
      </c>
      <c r="Y622" s="56" t="s">
        <v>155</v>
      </c>
      <c r="Z622" s="56">
        <v>620600</v>
      </c>
      <c r="AA622" s="56">
        <v>309500</v>
      </c>
      <c r="AB622" s="56">
        <v>1.2588812496391699</v>
      </c>
      <c r="AC622" s="59">
        <v>52.638374352215699</v>
      </c>
    </row>
    <row r="623" spans="1:29">
      <c r="A623" s="57" t="s">
        <v>187</v>
      </c>
      <c r="B623" s="54">
        <v>7299</v>
      </c>
      <c r="C623" s="54">
        <v>2026522</v>
      </c>
      <c r="D623" s="54" t="s">
        <v>164</v>
      </c>
      <c r="E623" s="54" t="s">
        <v>126</v>
      </c>
      <c r="F623" s="54" t="s">
        <v>179</v>
      </c>
      <c r="G623" s="54" t="s">
        <v>118</v>
      </c>
      <c r="H623" s="62">
        <v>44909.384027777778</v>
      </c>
      <c r="I623" s="54" t="s">
        <v>180</v>
      </c>
      <c r="J623" s="54" t="s">
        <v>116</v>
      </c>
      <c r="K623" s="54" t="s">
        <v>181</v>
      </c>
      <c r="L623" s="54" t="s">
        <v>182</v>
      </c>
      <c r="M623" s="54" t="s">
        <v>183</v>
      </c>
      <c r="N623" s="54">
        <v>0.01</v>
      </c>
      <c r="O623" s="54" t="s">
        <v>149</v>
      </c>
      <c r="P623" s="54" t="b">
        <v>0</v>
      </c>
      <c r="Q623" s="54">
        <v>138261413</v>
      </c>
      <c r="R623" s="54" t="s">
        <v>150</v>
      </c>
      <c r="S623" s="54">
        <v>1E-3</v>
      </c>
      <c r="T623" s="54" t="s">
        <v>184</v>
      </c>
      <c r="U623" s="54">
        <v>2022</v>
      </c>
      <c r="V623" s="54" t="s">
        <v>151</v>
      </c>
      <c r="W623" s="54" t="s">
        <v>188</v>
      </c>
      <c r="X623" s="54" t="s">
        <v>189</v>
      </c>
      <c r="Y623" s="54" t="s">
        <v>155</v>
      </c>
      <c r="Z623" s="54">
        <v>636400</v>
      </c>
      <c r="AA623" s="54">
        <v>291600</v>
      </c>
      <c r="AB623" s="54">
        <v>1.4791973795069699</v>
      </c>
      <c r="AC623" s="60">
        <v>52.471107816141703</v>
      </c>
    </row>
    <row r="624" spans="1:29">
      <c r="A624" s="55" t="s">
        <v>235</v>
      </c>
      <c r="B624" s="56">
        <v>7299</v>
      </c>
      <c r="C624" s="56">
        <v>4752476</v>
      </c>
      <c r="D624" s="56" t="s">
        <v>164</v>
      </c>
      <c r="E624" s="56" t="s">
        <v>126</v>
      </c>
      <c r="F624" s="56" t="s">
        <v>205</v>
      </c>
      <c r="G624" s="56" t="s">
        <v>112</v>
      </c>
      <c r="H624" s="61">
        <v>43896.48333333333</v>
      </c>
      <c r="I624" s="56" t="s">
        <v>180</v>
      </c>
      <c r="J624" s="56" t="s">
        <v>116</v>
      </c>
      <c r="K624" s="56" t="s">
        <v>237</v>
      </c>
      <c r="L624" s="56" t="s">
        <v>238</v>
      </c>
      <c r="M624" s="56" t="s">
        <v>183</v>
      </c>
      <c r="N624" s="56">
        <v>2.5999999999999999E-2</v>
      </c>
      <c r="O624" s="56" t="s">
        <v>149</v>
      </c>
      <c r="P624" s="56" t="b">
        <v>0</v>
      </c>
      <c r="Q624" s="56">
        <v>138261413</v>
      </c>
      <c r="R624" s="56" t="s">
        <v>150</v>
      </c>
      <c r="S624" s="56">
        <v>1E-3</v>
      </c>
      <c r="T624" s="56" t="s">
        <v>184</v>
      </c>
      <c r="U624" s="56">
        <v>2020</v>
      </c>
      <c r="V624" s="56" t="s">
        <v>151</v>
      </c>
      <c r="W624" s="56" t="s">
        <v>239</v>
      </c>
      <c r="X624" s="56" t="s">
        <v>240</v>
      </c>
      <c r="Y624" s="56" t="s">
        <v>155</v>
      </c>
      <c r="Z624" s="56">
        <v>419190</v>
      </c>
      <c r="AA624" s="56">
        <v>291450</v>
      </c>
      <c r="AB624" s="56">
        <v>-1.7186140218863399</v>
      </c>
      <c r="AC624" s="59">
        <v>52.520595493892301</v>
      </c>
    </row>
    <row r="625" spans="1:29">
      <c r="A625" s="57" t="s">
        <v>219</v>
      </c>
      <c r="B625" s="54">
        <v>7299</v>
      </c>
      <c r="C625" s="54">
        <v>1603028</v>
      </c>
      <c r="D625" s="54" t="s">
        <v>164</v>
      </c>
      <c r="E625" s="54" t="s">
        <v>126</v>
      </c>
      <c r="F625" s="54" t="s">
        <v>236</v>
      </c>
      <c r="G625" s="54" t="s">
        <v>115</v>
      </c>
      <c r="H625" s="62">
        <v>45140.450694444444</v>
      </c>
      <c r="I625" s="54" t="s">
        <v>180</v>
      </c>
      <c r="J625" s="54" t="s">
        <v>116</v>
      </c>
      <c r="K625" s="54" t="s">
        <v>220</v>
      </c>
      <c r="L625" s="54" t="s">
        <v>221</v>
      </c>
      <c r="M625" s="54" t="s">
        <v>183</v>
      </c>
      <c r="N625" s="54">
        <v>5.5E-2</v>
      </c>
      <c r="O625" s="54" t="s">
        <v>149</v>
      </c>
      <c r="P625" s="54" t="b">
        <v>0</v>
      </c>
      <c r="Q625" s="54">
        <v>138261413</v>
      </c>
      <c r="R625" s="54" t="s">
        <v>150</v>
      </c>
      <c r="S625" s="54">
        <v>1E-3</v>
      </c>
      <c r="T625" s="54" t="s">
        <v>184</v>
      </c>
      <c r="U625" s="54">
        <v>2023</v>
      </c>
      <c r="V625" s="54" t="s">
        <v>151</v>
      </c>
      <c r="W625" s="54" t="s">
        <v>222</v>
      </c>
      <c r="X625" s="54" t="s">
        <v>223</v>
      </c>
      <c r="Y625" s="54" t="s">
        <v>155</v>
      </c>
      <c r="Z625" s="54">
        <v>559400</v>
      </c>
      <c r="AA625" s="54">
        <v>142800</v>
      </c>
      <c r="AB625" s="54">
        <v>0.27827943679790101</v>
      </c>
      <c r="AC625" s="60">
        <v>51.162245506364997</v>
      </c>
    </row>
    <row r="626" spans="1:29">
      <c r="A626" s="55" t="s">
        <v>178</v>
      </c>
      <c r="B626" s="56">
        <v>7299</v>
      </c>
      <c r="C626" s="56">
        <v>1844852</v>
      </c>
      <c r="D626" s="56" t="s">
        <v>164</v>
      </c>
      <c r="E626" s="56" t="s">
        <v>126</v>
      </c>
      <c r="F626" s="56" t="s">
        <v>179</v>
      </c>
      <c r="G626" s="56" t="s">
        <v>118</v>
      </c>
      <c r="H626" s="61">
        <v>42625.626388888886</v>
      </c>
      <c r="I626" s="56" t="s">
        <v>180</v>
      </c>
      <c r="J626" s="56" t="s">
        <v>116</v>
      </c>
      <c r="K626" s="56" t="s">
        <v>181</v>
      </c>
      <c r="L626" s="56" t="s">
        <v>182</v>
      </c>
      <c r="M626" s="56" t="s">
        <v>183</v>
      </c>
      <c r="N626" s="56">
        <v>1.9E-2</v>
      </c>
      <c r="O626" s="56" t="s">
        <v>149</v>
      </c>
      <c r="P626" s="56" t="b">
        <v>0</v>
      </c>
      <c r="Q626" s="56">
        <v>138261413</v>
      </c>
      <c r="R626" s="56" t="s">
        <v>150</v>
      </c>
      <c r="S626" s="56">
        <v>1E-3</v>
      </c>
      <c r="T626" s="56" t="s">
        <v>184</v>
      </c>
      <c r="U626" s="56">
        <v>2016</v>
      </c>
      <c r="V626" s="56" t="s">
        <v>151</v>
      </c>
      <c r="W626" s="56" t="s">
        <v>185</v>
      </c>
      <c r="X626" s="56" t="s">
        <v>186</v>
      </c>
      <c r="Y626" s="56" t="s">
        <v>155</v>
      </c>
      <c r="Z626" s="56">
        <v>620600</v>
      </c>
      <c r="AA626" s="56">
        <v>309500</v>
      </c>
      <c r="AB626" s="56">
        <v>1.2588812496391699</v>
      </c>
      <c r="AC626" s="59">
        <v>52.638374352215699</v>
      </c>
    </row>
    <row r="627" spans="1:29">
      <c r="A627" s="57" t="s">
        <v>198</v>
      </c>
      <c r="B627" s="54">
        <v>7299</v>
      </c>
      <c r="C627" s="54">
        <v>1949605</v>
      </c>
      <c r="D627" s="54" t="s">
        <v>164</v>
      </c>
      <c r="E627" s="54" t="s">
        <v>126</v>
      </c>
      <c r="F627" s="54" t="s">
        <v>179</v>
      </c>
      <c r="G627" s="54" t="s">
        <v>118</v>
      </c>
      <c r="H627" s="62">
        <v>43781.579861111109</v>
      </c>
      <c r="I627" s="54" t="s">
        <v>180</v>
      </c>
      <c r="J627" s="54" t="s">
        <v>116</v>
      </c>
      <c r="K627" s="54" t="s">
        <v>199</v>
      </c>
      <c r="L627" s="54" t="s">
        <v>200</v>
      </c>
      <c r="M627" s="54" t="s">
        <v>183</v>
      </c>
      <c r="N627" s="54">
        <v>6.3E-2</v>
      </c>
      <c r="O627" s="54" t="s">
        <v>149</v>
      </c>
      <c r="P627" s="54" t="b">
        <v>0</v>
      </c>
      <c r="Q627" s="54">
        <v>138261413</v>
      </c>
      <c r="R627" s="54" t="s">
        <v>150</v>
      </c>
      <c r="S627" s="54">
        <v>1E-3</v>
      </c>
      <c r="T627" s="54" t="s">
        <v>184</v>
      </c>
      <c r="U627" s="54">
        <v>2019</v>
      </c>
      <c r="V627" s="54" t="s">
        <v>151</v>
      </c>
      <c r="W627" s="54" t="s">
        <v>201</v>
      </c>
      <c r="X627" s="54" t="s">
        <v>202</v>
      </c>
      <c r="Y627" s="54" t="s">
        <v>155</v>
      </c>
      <c r="Z627" s="54">
        <v>516100</v>
      </c>
      <c r="AA627" s="54">
        <v>253300</v>
      </c>
      <c r="AB627" s="54">
        <v>-0.30395486908298303</v>
      </c>
      <c r="AC627" s="60">
        <v>52.1657659569386</v>
      </c>
    </row>
    <row r="628" spans="1:29">
      <c r="A628" s="55" t="s">
        <v>187</v>
      </c>
      <c r="B628" s="56">
        <v>7299</v>
      </c>
      <c r="C628" s="56">
        <v>1831978</v>
      </c>
      <c r="D628" s="56" t="s">
        <v>164</v>
      </c>
      <c r="E628" s="56" t="s">
        <v>126</v>
      </c>
      <c r="F628" s="56" t="s">
        <v>179</v>
      </c>
      <c r="G628" s="56" t="s">
        <v>118</v>
      </c>
      <c r="H628" s="61">
        <v>42499.386805555558</v>
      </c>
      <c r="I628" s="56" t="s">
        <v>180</v>
      </c>
      <c r="J628" s="56" t="s">
        <v>116</v>
      </c>
      <c r="K628" s="56" t="s">
        <v>181</v>
      </c>
      <c r="L628" s="56" t="s">
        <v>182</v>
      </c>
      <c r="M628" s="56" t="s">
        <v>183</v>
      </c>
      <c r="N628" s="56">
        <v>3.2000000000000001E-2</v>
      </c>
      <c r="O628" s="56" t="s">
        <v>149</v>
      </c>
      <c r="P628" s="56" t="b">
        <v>0</v>
      </c>
      <c r="Q628" s="56">
        <v>138261413</v>
      </c>
      <c r="R628" s="56" t="s">
        <v>150</v>
      </c>
      <c r="S628" s="56">
        <v>1E-3</v>
      </c>
      <c r="T628" s="56" t="s">
        <v>184</v>
      </c>
      <c r="U628" s="56">
        <v>2016</v>
      </c>
      <c r="V628" s="56" t="s">
        <v>151</v>
      </c>
      <c r="W628" s="56" t="s">
        <v>188</v>
      </c>
      <c r="X628" s="56" t="s">
        <v>189</v>
      </c>
      <c r="Y628" s="56" t="s">
        <v>155</v>
      </c>
      <c r="Z628" s="56">
        <v>636400</v>
      </c>
      <c r="AA628" s="56">
        <v>291600</v>
      </c>
      <c r="AB628" s="56">
        <v>1.4791973795069699</v>
      </c>
      <c r="AC628" s="59">
        <v>52.471107816141703</v>
      </c>
    </row>
    <row r="629" spans="1:29">
      <c r="A629" s="57" t="s">
        <v>190</v>
      </c>
      <c r="B629" s="54">
        <v>7299</v>
      </c>
      <c r="C629" s="54">
        <v>4663776</v>
      </c>
      <c r="D629" s="54" t="s">
        <v>164</v>
      </c>
      <c r="E629" s="54" t="s">
        <v>126</v>
      </c>
      <c r="F629" s="54" t="s">
        <v>179</v>
      </c>
      <c r="G629" s="54" t="s">
        <v>118</v>
      </c>
      <c r="H629" s="62">
        <v>42678.50277777778</v>
      </c>
      <c r="I629" s="54" t="s">
        <v>191</v>
      </c>
      <c r="J629" s="54" t="s">
        <v>119</v>
      </c>
      <c r="K629" s="54" t="s">
        <v>192</v>
      </c>
      <c r="L629" s="54" t="s">
        <v>193</v>
      </c>
      <c r="M629" s="54" t="s">
        <v>183</v>
      </c>
      <c r="N629" s="54">
        <v>3.3E-3</v>
      </c>
      <c r="O629" s="54" t="s">
        <v>149</v>
      </c>
      <c r="P629" s="54" t="b">
        <v>0</v>
      </c>
      <c r="Q629" s="54">
        <v>138261413</v>
      </c>
      <c r="R629" s="54" t="s">
        <v>150</v>
      </c>
      <c r="S629" s="54">
        <v>1E-3</v>
      </c>
      <c r="T629" s="54" t="s">
        <v>184</v>
      </c>
      <c r="U629" s="54">
        <v>2016</v>
      </c>
      <c r="V629" s="54" t="s">
        <v>151</v>
      </c>
      <c r="W629" s="54" t="s">
        <v>194</v>
      </c>
      <c r="X629" s="54" t="s">
        <v>195</v>
      </c>
      <c r="Y629" s="54" t="s">
        <v>155</v>
      </c>
      <c r="Z629" s="54">
        <v>357000</v>
      </c>
      <c r="AA629" s="54">
        <v>237460</v>
      </c>
      <c r="AB629" s="54">
        <v>-2.62823009845419</v>
      </c>
      <c r="AC629" s="60">
        <v>52.033868710239098</v>
      </c>
    </row>
    <row r="630" spans="1:29">
      <c r="A630" s="55" t="s">
        <v>198</v>
      </c>
      <c r="B630" s="56">
        <v>7299</v>
      </c>
      <c r="C630" s="56">
        <v>2032810</v>
      </c>
      <c r="D630" s="56" t="s">
        <v>164</v>
      </c>
      <c r="E630" s="56" t="s">
        <v>126</v>
      </c>
      <c r="F630" s="56" t="s">
        <v>179</v>
      </c>
      <c r="G630" s="56" t="s">
        <v>118</v>
      </c>
      <c r="H630" s="61">
        <v>44998.381249999999</v>
      </c>
      <c r="I630" s="56" t="s">
        <v>180</v>
      </c>
      <c r="J630" s="56" t="s">
        <v>116</v>
      </c>
      <c r="K630" s="56" t="s">
        <v>199</v>
      </c>
      <c r="L630" s="56" t="s">
        <v>200</v>
      </c>
      <c r="M630" s="56" t="s">
        <v>148</v>
      </c>
      <c r="N630" s="56">
        <v>1.7999999999999999E-2</v>
      </c>
      <c r="O630" s="56" t="s">
        <v>149</v>
      </c>
      <c r="P630" s="56" t="b">
        <v>0</v>
      </c>
      <c r="Q630" s="56">
        <v>138261413</v>
      </c>
      <c r="R630" s="56" t="s">
        <v>150</v>
      </c>
      <c r="S630" s="56">
        <v>1E-3</v>
      </c>
      <c r="T630" s="56" t="s">
        <v>184</v>
      </c>
      <c r="U630" s="56">
        <v>2023</v>
      </c>
      <c r="V630" s="56" t="s">
        <v>151</v>
      </c>
      <c r="W630" s="56" t="s">
        <v>201</v>
      </c>
      <c r="X630" s="56" t="s">
        <v>202</v>
      </c>
      <c r="Y630" s="56" t="s">
        <v>155</v>
      </c>
      <c r="Z630" s="56">
        <v>516100</v>
      </c>
      <c r="AA630" s="56">
        <v>253300</v>
      </c>
      <c r="AB630" s="56">
        <v>-0.30395486908298303</v>
      </c>
      <c r="AC630" s="59">
        <v>52.1657659569386</v>
      </c>
    </row>
    <row r="631" spans="1:29">
      <c r="A631" s="57" t="s">
        <v>244</v>
      </c>
      <c r="B631" s="54">
        <v>7299</v>
      </c>
      <c r="C631" s="54">
        <v>4769070</v>
      </c>
      <c r="D631" s="54" t="s">
        <v>164</v>
      </c>
      <c r="E631" s="54" t="s">
        <v>126</v>
      </c>
      <c r="F631" s="54" t="s">
        <v>236</v>
      </c>
      <c r="G631" s="54" t="s">
        <v>115</v>
      </c>
      <c r="H631" s="62">
        <v>44280.581250000003</v>
      </c>
      <c r="I631" s="54" t="s">
        <v>180</v>
      </c>
      <c r="J631" s="54" t="s">
        <v>116</v>
      </c>
      <c r="K631" s="54" t="s">
        <v>237</v>
      </c>
      <c r="L631" s="54" t="s">
        <v>238</v>
      </c>
      <c r="M631" s="54" t="s">
        <v>183</v>
      </c>
      <c r="N631" s="54">
        <v>4.1000000000000003E-3</v>
      </c>
      <c r="O631" s="54" t="s">
        <v>149</v>
      </c>
      <c r="P631" s="54" t="b">
        <v>0</v>
      </c>
      <c r="Q631" s="54">
        <v>138261413</v>
      </c>
      <c r="R631" s="54" t="s">
        <v>150</v>
      </c>
      <c r="S631" s="54">
        <v>1E-3</v>
      </c>
      <c r="T631" s="54" t="s">
        <v>184</v>
      </c>
      <c r="U631" s="54">
        <v>2021</v>
      </c>
      <c r="V631" s="54" t="s">
        <v>151</v>
      </c>
      <c r="W631" s="54" t="s">
        <v>245</v>
      </c>
      <c r="X631" s="54" t="s">
        <v>246</v>
      </c>
      <c r="Y631" s="54" t="s">
        <v>155</v>
      </c>
      <c r="Z631" s="54">
        <v>423475</v>
      </c>
      <c r="AA631" s="54">
        <v>247849</v>
      </c>
      <c r="AB631" s="54">
        <v>-1.65849318792552</v>
      </c>
      <c r="AC631" s="60">
        <v>52.128454142052902</v>
      </c>
    </row>
    <row r="632" spans="1:29">
      <c r="A632" s="55" t="s">
        <v>198</v>
      </c>
      <c r="B632" s="56">
        <v>7299</v>
      </c>
      <c r="C632" s="56">
        <v>1855591</v>
      </c>
      <c r="D632" s="56" t="s">
        <v>164</v>
      </c>
      <c r="E632" s="56" t="s">
        <v>126</v>
      </c>
      <c r="F632" s="56" t="s">
        <v>179</v>
      </c>
      <c r="G632" s="56" t="s">
        <v>118</v>
      </c>
      <c r="H632" s="61">
        <v>42703.441666666666</v>
      </c>
      <c r="I632" s="56" t="s">
        <v>180</v>
      </c>
      <c r="J632" s="56" t="s">
        <v>116</v>
      </c>
      <c r="K632" s="56" t="s">
        <v>199</v>
      </c>
      <c r="L632" s="56" t="s">
        <v>200</v>
      </c>
      <c r="M632" s="56" t="s">
        <v>183</v>
      </c>
      <c r="N632" s="56">
        <v>6.3E-2</v>
      </c>
      <c r="O632" s="56" t="s">
        <v>149</v>
      </c>
      <c r="P632" s="56" t="b">
        <v>0</v>
      </c>
      <c r="Q632" s="56">
        <v>138261413</v>
      </c>
      <c r="R632" s="56" t="s">
        <v>150</v>
      </c>
      <c r="S632" s="56">
        <v>1E-3</v>
      </c>
      <c r="T632" s="56" t="s">
        <v>184</v>
      </c>
      <c r="U632" s="56">
        <v>2016</v>
      </c>
      <c r="V632" s="56" t="s">
        <v>151</v>
      </c>
      <c r="W632" s="56" t="s">
        <v>201</v>
      </c>
      <c r="X632" s="56" t="s">
        <v>202</v>
      </c>
      <c r="Y632" s="56" t="s">
        <v>155</v>
      </c>
      <c r="Z632" s="56">
        <v>516100</v>
      </c>
      <c r="AA632" s="56">
        <v>253300</v>
      </c>
      <c r="AB632" s="56">
        <v>-0.30395486908298303</v>
      </c>
      <c r="AC632" s="59">
        <v>52.1657659569386</v>
      </c>
    </row>
    <row r="633" spans="1:29">
      <c r="A633" s="57" t="s">
        <v>190</v>
      </c>
      <c r="B633" s="54">
        <v>7299</v>
      </c>
      <c r="C633" s="54">
        <v>4624376</v>
      </c>
      <c r="D633" s="54" t="s">
        <v>164</v>
      </c>
      <c r="E633" s="54" t="s">
        <v>126</v>
      </c>
      <c r="F633" s="54" t="s">
        <v>179</v>
      </c>
      <c r="G633" s="54" t="s">
        <v>118</v>
      </c>
      <c r="H633" s="62">
        <v>42207.63958333333</v>
      </c>
      <c r="I633" s="54" t="s">
        <v>191</v>
      </c>
      <c r="J633" s="54" t="s">
        <v>119</v>
      </c>
      <c r="K633" s="54" t="s">
        <v>192</v>
      </c>
      <c r="L633" s="54" t="s">
        <v>193</v>
      </c>
      <c r="M633" s="54" t="s">
        <v>183</v>
      </c>
      <c r="N633" s="54">
        <v>2.5999999999999999E-3</v>
      </c>
      <c r="O633" s="54" t="s">
        <v>149</v>
      </c>
      <c r="P633" s="54" t="b">
        <v>0</v>
      </c>
      <c r="Q633" s="54">
        <v>138261413</v>
      </c>
      <c r="R633" s="54" t="s">
        <v>150</v>
      </c>
      <c r="S633" s="54">
        <v>1E-3</v>
      </c>
      <c r="T633" s="54" t="s">
        <v>184</v>
      </c>
      <c r="U633" s="54">
        <v>2015</v>
      </c>
      <c r="V633" s="54" t="s">
        <v>151</v>
      </c>
      <c r="W633" s="54" t="s">
        <v>194</v>
      </c>
      <c r="X633" s="54" t="s">
        <v>195</v>
      </c>
      <c r="Y633" s="54" t="s">
        <v>155</v>
      </c>
      <c r="Z633" s="54">
        <v>357000</v>
      </c>
      <c r="AA633" s="54">
        <v>237460</v>
      </c>
      <c r="AB633" s="54">
        <v>-2.62823009845419</v>
      </c>
      <c r="AC633" s="60">
        <v>52.033868710239098</v>
      </c>
    </row>
    <row r="634" spans="1:29">
      <c r="A634" s="55" t="s">
        <v>178</v>
      </c>
      <c r="B634" s="56">
        <v>7299</v>
      </c>
      <c r="C634" s="56">
        <v>1844704</v>
      </c>
      <c r="D634" s="56" t="s">
        <v>164</v>
      </c>
      <c r="E634" s="56" t="s">
        <v>126</v>
      </c>
      <c r="F634" s="56" t="s">
        <v>179</v>
      </c>
      <c r="G634" s="56" t="s">
        <v>118</v>
      </c>
      <c r="H634" s="61">
        <v>42621.625694444447</v>
      </c>
      <c r="I634" s="56" t="s">
        <v>180</v>
      </c>
      <c r="J634" s="56" t="s">
        <v>116</v>
      </c>
      <c r="K634" s="56" t="s">
        <v>181</v>
      </c>
      <c r="L634" s="56" t="s">
        <v>182</v>
      </c>
      <c r="M634" s="56" t="s">
        <v>183</v>
      </c>
      <c r="N634" s="56">
        <v>1.7000000000000001E-2</v>
      </c>
      <c r="O634" s="56" t="s">
        <v>149</v>
      </c>
      <c r="P634" s="56" t="b">
        <v>0</v>
      </c>
      <c r="Q634" s="56">
        <v>138261413</v>
      </c>
      <c r="R634" s="56" t="s">
        <v>150</v>
      </c>
      <c r="S634" s="56">
        <v>1E-3</v>
      </c>
      <c r="T634" s="56" t="s">
        <v>184</v>
      </c>
      <c r="U634" s="56">
        <v>2016</v>
      </c>
      <c r="V634" s="56" t="s">
        <v>151</v>
      </c>
      <c r="W634" s="56" t="s">
        <v>185</v>
      </c>
      <c r="X634" s="56" t="s">
        <v>186</v>
      </c>
      <c r="Y634" s="56" t="s">
        <v>155</v>
      </c>
      <c r="Z634" s="56">
        <v>620600</v>
      </c>
      <c r="AA634" s="56">
        <v>309500</v>
      </c>
      <c r="AB634" s="56">
        <v>1.2588812496391699</v>
      </c>
      <c r="AC634" s="59">
        <v>52.638374352215699</v>
      </c>
    </row>
    <row r="635" spans="1:29">
      <c r="A635" s="57" t="s">
        <v>206</v>
      </c>
      <c r="B635" s="54">
        <v>7299</v>
      </c>
      <c r="C635" s="54">
        <v>1894431</v>
      </c>
      <c r="D635" s="54" t="s">
        <v>164</v>
      </c>
      <c r="E635" s="54" t="s">
        <v>126</v>
      </c>
      <c r="F635" s="54" t="s">
        <v>179</v>
      </c>
      <c r="G635" s="54" t="s">
        <v>118</v>
      </c>
      <c r="H635" s="62">
        <v>43146.37777777778</v>
      </c>
      <c r="I635" s="54" t="s">
        <v>180</v>
      </c>
      <c r="J635" s="54" t="s">
        <v>116</v>
      </c>
      <c r="K635" s="54" t="s">
        <v>199</v>
      </c>
      <c r="L635" s="54" t="s">
        <v>200</v>
      </c>
      <c r="M635" s="54" t="s">
        <v>183</v>
      </c>
      <c r="N635" s="54">
        <v>0.02</v>
      </c>
      <c r="O635" s="54" t="s">
        <v>149</v>
      </c>
      <c r="P635" s="54" t="b">
        <v>0</v>
      </c>
      <c r="Q635" s="54">
        <v>138261413</v>
      </c>
      <c r="R635" s="54" t="s">
        <v>150</v>
      </c>
      <c r="S635" s="54">
        <v>1E-3</v>
      </c>
      <c r="T635" s="54" t="s">
        <v>184</v>
      </c>
      <c r="U635" s="54">
        <v>2018</v>
      </c>
      <c r="V635" s="54" t="s">
        <v>151</v>
      </c>
      <c r="W635" s="54" t="s">
        <v>207</v>
      </c>
      <c r="X635" s="54" t="s">
        <v>208</v>
      </c>
      <c r="Y635" s="54" t="s">
        <v>155</v>
      </c>
      <c r="Z635" s="54">
        <v>515935</v>
      </c>
      <c r="AA635" s="54">
        <v>253417</v>
      </c>
      <c r="AB635" s="54">
        <v>-0.30632621725807402</v>
      </c>
      <c r="AC635" s="60">
        <v>52.1668520239771</v>
      </c>
    </row>
    <row r="636" spans="1:29">
      <c r="A636" s="55" t="s">
        <v>235</v>
      </c>
      <c r="B636" s="56">
        <v>7299</v>
      </c>
      <c r="C636" s="56">
        <v>4720124</v>
      </c>
      <c r="D636" s="56" t="s">
        <v>164</v>
      </c>
      <c r="E636" s="56" t="s">
        <v>126</v>
      </c>
      <c r="F636" s="56" t="s">
        <v>205</v>
      </c>
      <c r="G636" s="56" t="s">
        <v>112</v>
      </c>
      <c r="H636" s="61">
        <v>43475.479166666664</v>
      </c>
      <c r="I636" s="56" t="s">
        <v>180</v>
      </c>
      <c r="J636" s="56" t="s">
        <v>116</v>
      </c>
      <c r="K636" s="56" t="s">
        <v>237</v>
      </c>
      <c r="L636" s="56" t="s">
        <v>238</v>
      </c>
      <c r="M636" s="56" t="s">
        <v>183</v>
      </c>
      <c r="N636" s="56">
        <v>4.7E-2</v>
      </c>
      <c r="O636" s="56" t="s">
        <v>149</v>
      </c>
      <c r="P636" s="56" t="b">
        <v>0</v>
      </c>
      <c r="Q636" s="56">
        <v>138261413</v>
      </c>
      <c r="R636" s="56" t="s">
        <v>150</v>
      </c>
      <c r="S636" s="56">
        <v>1E-3</v>
      </c>
      <c r="T636" s="56" t="s">
        <v>184</v>
      </c>
      <c r="U636" s="56">
        <v>2019</v>
      </c>
      <c r="V636" s="56" t="s">
        <v>151</v>
      </c>
      <c r="W636" s="56" t="s">
        <v>239</v>
      </c>
      <c r="X636" s="56" t="s">
        <v>240</v>
      </c>
      <c r="Y636" s="56" t="s">
        <v>155</v>
      </c>
      <c r="Z636" s="56">
        <v>419190</v>
      </c>
      <c r="AA636" s="56">
        <v>291450</v>
      </c>
      <c r="AB636" s="56">
        <v>-1.7186140218863399</v>
      </c>
      <c r="AC636" s="59">
        <v>52.520595493892301</v>
      </c>
    </row>
    <row r="637" spans="1:29">
      <c r="A637" s="57" t="s">
        <v>265</v>
      </c>
      <c r="B637" s="54">
        <v>7299</v>
      </c>
      <c r="C637" s="54">
        <v>3416507</v>
      </c>
      <c r="D637" s="54" t="s">
        <v>164</v>
      </c>
      <c r="E637" s="54" t="s">
        <v>126</v>
      </c>
      <c r="F637" s="54" t="s">
        <v>236</v>
      </c>
      <c r="G637" s="54" t="s">
        <v>115</v>
      </c>
      <c r="H637" s="62">
        <v>44244.571527777778</v>
      </c>
      <c r="I637" s="54" t="s">
        <v>180</v>
      </c>
      <c r="J637" s="54" t="s">
        <v>116</v>
      </c>
      <c r="K637" s="54" t="s">
        <v>251</v>
      </c>
      <c r="L637" s="54" t="s">
        <v>252</v>
      </c>
      <c r="M637" s="54" t="s">
        <v>183</v>
      </c>
      <c r="N637" s="54">
        <v>2.0999999999999999E-3</v>
      </c>
      <c r="O637" s="54" t="s">
        <v>149</v>
      </c>
      <c r="P637" s="54" t="b">
        <v>0</v>
      </c>
      <c r="Q637" s="54">
        <v>138261413</v>
      </c>
      <c r="R637" s="54" t="s">
        <v>150</v>
      </c>
      <c r="S637" s="54">
        <v>1E-3</v>
      </c>
      <c r="T637" s="54" t="s">
        <v>184</v>
      </c>
      <c r="U637" s="54">
        <v>2021</v>
      </c>
      <c r="V637" s="54" t="s">
        <v>151</v>
      </c>
      <c r="W637" s="54" t="s">
        <v>266</v>
      </c>
      <c r="X637" s="54" t="s">
        <v>267</v>
      </c>
      <c r="Y637" s="54" t="s">
        <v>155</v>
      </c>
      <c r="Z637" s="54">
        <v>387717</v>
      </c>
      <c r="AA637" s="54">
        <v>106747</v>
      </c>
      <c r="AB637" s="54">
        <v>-2.1758871951171499</v>
      </c>
      <c r="AC637" s="60">
        <v>50.860100095138598</v>
      </c>
    </row>
    <row r="638" spans="1:29">
      <c r="A638" s="55" t="s">
        <v>187</v>
      </c>
      <c r="B638" s="56">
        <v>7299</v>
      </c>
      <c r="C638" s="56">
        <v>1943575</v>
      </c>
      <c r="D638" s="56" t="s">
        <v>164</v>
      </c>
      <c r="E638" s="56" t="s">
        <v>126</v>
      </c>
      <c r="F638" s="56" t="s">
        <v>179</v>
      </c>
      <c r="G638" s="56" t="s">
        <v>118</v>
      </c>
      <c r="H638" s="61">
        <v>43713.37777777778</v>
      </c>
      <c r="I638" s="56" t="s">
        <v>180</v>
      </c>
      <c r="J638" s="56" t="s">
        <v>116</v>
      </c>
      <c r="K638" s="56" t="s">
        <v>181</v>
      </c>
      <c r="L638" s="56" t="s">
        <v>182</v>
      </c>
      <c r="M638" s="56" t="s">
        <v>183</v>
      </c>
      <c r="N638" s="56">
        <v>1.4999999999999999E-2</v>
      </c>
      <c r="O638" s="56" t="s">
        <v>149</v>
      </c>
      <c r="P638" s="56" t="b">
        <v>0</v>
      </c>
      <c r="Q638" s="56">
        <v>138261413</v>
      </c>
      <c r="R638" s="56" t="s">
        <v>150</v>
      </c>
      <c r="S638" s="56">
        <v>1E-3</v>
      </c>
      <c r="T638" s="56" t="s">
        <v>184</v>
      </c>
      <c r="U638" s="56">
        <v>2019</v>
      </c>
      <c r="V638" s="56" t="s">
        <v>151</v>
      </c>
      <c r="W638" s="56" t="s">
        <v>188</v>
      </c>
      <c r="X638" s="56" t="s">
        <v>189</v>
      </c>
      <c r="Y638" s="56" t="s">
        <v>155</v>
      </c>
      <c r="Z638" s="56">
        <v>636400</v>
      </c>
      <c r="AA638" s="56">
        <v>291600</v>
      </c>
      <c r="AB638" s="56">
        <v>1.4791973795069699</v>
      </c>
      <c r="AC638" s="59">
        <v>52.471107816141703</v>
      </c>
    </row>
    <row r="639" spans="1:29">
      <c r="A639" s="57" t="s">
        <v>187</v>
      </c>
      <c r="B639" s="54">
        <v>7299</v>
      </c>
      <c r="C639" s="54">
        <v>1904588</v>
      </c>
      <c r="D639" s="54" t="s">
        <v>164</v>
      </c>
      <c r="E639" s="54" t="s">
        <v>126</v>
      </c>
      <c r="F639" s="54" t="s">
        <v>179</v>
      </c>
      <c r="G639" s="54" t="s">
        <v>118</v>
      </c>
      <c r="H639" s="62">
        <v>43262.378472222219</v>
      </c>
      <c r="I639" s="54" t="s">
        <v>180</v>
      </c>
      <c r="J639" s="54" t="s">
        <v>116</v>
      </c>
      <c r="K639" s="54" t="s">
        <v>181</v>
      </c>
      <c r="L639" s="54" t="s">
        <v>182</v>
      </c>
      <c r="M639" s="54" t="s">
        <v>183</v>
      </c>
      <c r="N639" s="54">
        <v>1.2E-2</v>
      </c>
      <c r="O639" s="54" t="s">
        <v>149</v>
      </c>
      <c r="P639" s="54" t="b">
        <v>0</v>
      </c>
      <c r="Q639" s="54">
        <v>138261413</v>
      </c>
      <c r="R639" s="54" t="s">
        <v>150</v>
      </c>
      <c r="S639" s="54">
        <v>1E-3</v>
      </c>
      <c r="T639" s="54" t="s">
        <v>184</v>
      </c>
      <c r="U639" s="54">
        <v>2018</v>
      </c>
      <c r="V639" s="54" t="s">
        <v>151</v>
      </c>
      <c r="W639" s="54" t="s">
        <v>188</v>
      </c>
      <c r="X639" s="54" t="s">
        <v>189</v>
      </c>
      <c r="Y639" s="54" t="s">
        <v>155</v>
      </c>
      <c r="Z639" s="54">
        <v>636400</v>
      </c>
      <c r="AA639" s="54">
        <v>291600</v>
      </c>
      <c r="AB639" s="54">
        <v>1.4791973795069699</v>
      </c>
      <c r="AC639" s="60">
        <v>52.471107816141703</v>
      </c>
    </row>
    <row r="640" spans="1:29">
      <c r="A640" s="55" t="s">
        <v>206</v>
      </c>
      <c r="B640" s="56">
        <v>7299</v>
      </c>
      <c r="C640" s="56">
        <v>2023696</v>
      </c>
      <c r="D640" s="56" t="s">
        <v>164</v>
      </c>
      <c r="E640" s="56" t="s">
        <v>126</v>
      </c>
      <c r="F640" s="56" t="s">
        <v>179</v>
      </c>
      <c r="G640" s="56" t="s">
        <v>118</v>
      </c>
      <c r="H640" s="61">
        <v>44867.411111111112</v>
      </c>
      <c r="I640" s="56" t="s">
        <v>180</v>
      </c>
      <c r="J640" s="56" t="s">
        <v>116</v>
      </c>
      <c r="K640" s="56" t="s">
        <v>199</v>
      </c>
      <c r="L640" s="56" t="s">
        <v>200</v>
      </c>
      <c r="M640" s="56" t="s">
        <v>183</v>
      </c>
      <c r="N640" s="56">
        <v>3.6999999999999998E-2</v>
      </c>
      <c r="O640" s="56" t="s">
        <v>149</v>
      </c>
      <c r="P640" s="56" t="b">
        <v>0</v>
      </c>
      <c r="Q640" s="56">
        <v>138261413</v>
      </c>
      <c r="R640" s="56" t="s">
        <v>150</v>
      </c>
      <c r="S640" s="56">
        <v>1E-3</v>
      </c>
      <c r="T640" s="56" t="s">
        <v>184</v>
      </c>
      <c r="U640" s="56">
        <v>2022</v>
      </c>
      <c r="V640" s="56" t="s">
        <v>151</v>
      </c>
      <c r="W640" s="56" t="s">
        <v>207</v>
      </c>
      <c r="X640" s="56" t="s">
        <v>208</v>
      </c>
      <c r="Y640" s="56" t="s">
        <v>155</v>
      </c>
      <c r="Z640" s="56">
        <v>515935</v>
      </c>
      <c r="AA640" s="56">
        <v>253417</v>
      </c>
      <c r="AB640" s="56">
        <v>-0.30632621725807402</v>
      </c>
      <c r="AC640" s="59">
        <v>52.1668520239771</v>
      </c>
    </row>
    <row r="641" spans="1:29">
      <c r="A641" s="57" t="s">
        <v>187</v>
      </c>
      <c r="B641" s="54">
        <v>7299</v>
      </c>
      <c r="C641" s="54">
        <v>1806306</v>
      </c>
      <c r="D641" s="54" t="s">
        <v>164</v>
      </c>
      <c r="E641" s="54" t="s">
        <v>126</v>
      </c>
      <c r="F641" s="54" t="s">
        <v>179</v>
      </c>
      <c r="G641" s="54" t="s">
        <v>118</v>
      </c>
      <c r="H641" s="62">
        <v>42234.719444444447</v>
      </c>
      <c r="I641" s="54" t="s">
        <v>180</v>
      </c>
      <c r="J641" s="54" t="s">
        <v>116</v>
      </c>
      <c r="K641" s="54" t="s">
        <v>181</v>
      </c>
      <c r="L641" s="54" t="s">
        <v>182</v>
      </c>
      <c r="M641" s="54" t="s">
        <v>183</v>
      </c>
      <c r="N641" s="54">
        <v>1.0999999999999999E-2</v>
      </c>
      <c r="O641" s="54" t="s">
        <v>149</v>
      </c>
      <c r="P641" s="54" t="b">
        <v>0</v>
      </c>
      <c r="Q641" s="54">
        <v>138261413</v>
      </c>
      <c r="R641" s="54" t="s">
        <v>150</v>
      </c>
      <c r="S641" s="54">
        <v>1E-3</v>
      </c>
      <c r="T641" s="54" t="s">
        <v>184</v>
      </c>
      <c r="U641" s="54">
        <v>2015</v>
      </c>
      <c r="V641" s="54" t="s">
        <v>151</v>
      </c>
      <c r="W641" s="54" t="s">
        <v>188</v>
      </c>
      <c r="X641" s="54" t="s">
        <v>189</v>
      </c>
      <c r="Y641" s="54" t="s">
        <v>155</v>
      </c>
      <c r="Z641" s="54">
        <v>636400</v>
      </c>
      <c r="AA641" s="54">
        <v>291600</v>
      </c>
      <c r="AB641" s="54">
        <v>1.4791973795069699</v>
      </c>
      <c r="AC641" s="60">
        <v>52.471107816141703</v>
      </c>
    </row>
    <row r="642" spans="1:29">
      <c r="A642" s="55" t="s">
        <v>187</v>
      </c>
      <c r="B642" s="56">
        <v>7299</v>
      </c>
      <c r="C642" s="56">
        <v>1802821</v>
      </c>
      <c r="D642" s="56" t="s">
        <v>164</v>
      </c>
      <c r="E642" s="56" t="s">
        <v>126</v>
      </c>
      <c r="F642" s="56" t="s">
        <v>179</v>
      </c>
      <c r="G642" s="56" t="s">
        <v>118</v>
      </c>
      <c r="H642" s="61">
        <v>42195.376388888886</v>
      </c>
      <c r="I642" s="56" t="s">
        <v>180</v>
      </c>
      <c r="J642" s="56" t="s">
        <v>116</v>
      </c>
      <c r="K642" s="56" t="s">
        <v>181</v>
      </c>
      <c r="L642" s="56" t="s">
        <v>182</v>
      </c>
      <c r="M642" s="56" t="s">
        <v>183</v>
      </c>
      <c r="N642" s="56">
        <v>2.5000000000000001E-2</v>
      </c>
      <c r="O642" s="56" t="s">
        <v>149</v>
      </c>
      <c r="P642" s="56" t="b">
        <v>0</v>
      </c>
      <c r="Q642" s="56">
        <v>138261413</v>
      </c>
      <c r="R642" s="56" t="s">
        <v>150</v>
      </c>
      <c r="S642" s="56">
        <v>1E-3</v>
      </c>
      <c r="T642" s="56" t="s">
        <v>184</v>
      </c>
      <c r="U642" s="56">
        <v>2015</v>
      </c>
      <c r="V642" s="56" t="s">
        <v>151</v>
      </c>
      <c r="W642" s="56" t="s">
        <v>188</v>
      </c>
      <c r="X642" s="56" t="s">
        <v>189</v>
      </c>
      <c r="Y642" s="56" t="s">
        <v>155</v>
      </c>
      <c r="Z642" s="56">
        <v>636400</v>
      </c>
      <c r="AA642" s="56">
        <v>291600</v>
      </c>
      <c r="AB642" s="56">
        <v>1.4791973795069699</v>
      </c>
      <c r="AC642" s="59">
        <v>52.471107816141703</v>
      </c>
    </row>
    <row r="643" spans="1:29">
      <c r="A643" s="57" t="s">
        <v>219</v>
      </c>
      <c r="B643" s="54">
        <v>7299</v>
      </c>
      <c r="C643" s="54">
        <v>1610933</v>
      </c>
      <c r="D643" s="54" t="s">
        <v>164</v>
      </c>
      <c r="E643" s="54" t="s">
        <v>126</v>
      </c>
      <c r="F643" s="54" t="s">
        <v>205</v>
      </c>
      <c r="G643" s="54" t="s">
        <v>112</v>
      </c>
      <c r="H643" s="62">
        <v>45294.500694444447</v>
      </c>
      <c r="I643" s="54" t="s">
        <v>180</v>
      </c>
      <c r="J643" s="54" t="s">
        <v>116</v>
      </c>
      <c r="K643" s="54" t="s">
        <v>220</v>
      </c>
      <c r="L643" s="54" t="s">
        <v>221</v>
      </c>
      <c r="M643" s="54" t="s">
        <v>148</v>
      </c>
      <c r="N643" s="54">
        <v>0.03</v>
      </c>
      <c r="O643" s="54" t="s">
        <v>149</v>
      </c>
      <c r="P643" s="54" t="b">
        <v>0</v>
      </c>
      <c r="Q643" s="54">
        <v>138261413</v>
      </c>
      <c r="R643" s="54" t="s">
        <v>150</v>
      </c>
      <c r="S643" s="54">
        <v>1E-3</v>
      </c>
      <c r="T643" s="54" t="s">
        <v>184</v>
      </c>
      <c r="U643" s="54">
        <v>2024</v>
      </c>
      <c r="V643" s="54" t="s">
        <v>151</v>
      </c>
      <c r="W643" s="54" t="s">
        <v>222</v>
      </c>
      <c r="X643" s="54" t="s">
        <v>223</v>
      </c>
      <c r="Y643" s="54" t="s">
        <v>155</v>
      </c>
      <c r="Z643" s="54">
        <v>559400</v>
      </c>
      <c r="AA643" s="54">
        <v>142800</v>
      </c>
      <c r="AB643" s="54">
        <v>0.27827943679790101</v>
      </c>
      <c r="AC643" s="60">
        <v>51.162245506364997</v>
      </c>
    </row>
    <row r="644" spans="1:29">
      <c r="A644" s="55" t="s">
        <v>355</v>
      </c>
      <c r="B644" s="56">
        <v>7299</v>
      </c>
      <c r="C644" s="56">
        <v>4740772</v>
      </c>
      <c r="D644" s="56" t="s">
        <v>164</v>
      </c>
      <c r="E644" s="56" t="s">
        <v>126</v>
      </c>
      <c r="F644" s="56" t="s">
        <v>205</v>
      </c>
      <c r="G644" s="56" t="s">
        <v>112</v>
      </c>
      <c r="H644" s="61">
        <v>43759.50277777778</v>
      </c>
      <c r="I644" s="56" t="s">
        <v>180</v>
      </c>
      <c r="J644" s="56" t="s">
        <v>116</v>
      </c>
      <c r="K644" s="56" t="s">
        <v>237</v>
      </c>
      <c r="L644" s="56" t="s">
        <v>238</v>
      </c>
      <c r="M644" s="56" t="s">
        <v>183</v>
      </c>
      <c r="N644" s="56">
        <v>2.8000000000000001E-2</v>
      </c>
      <c r="O644" s="56" t="s">
        <v>149</v>
      </c>
      <c r="P644" s="56" t="b">
        <v>0</v>
      </c>
      <c r="Q644" s="56">
        <v>138261413</v>
      </c>
      <c r="R644" s="56" t="s">
        <v>150</v>
      </c>
      <c r="S644" s="56">
        <v>1E-3</v>
      </c>
      <c r="T644" s="56" t="s">
        <v>184</v>
      </c>
      <c r="U644" s="56">
        <v>2019</v>
      </c>
      <c r="V644" s="56" t="s">
        <v>151</v>
      </c>
      <c r="W644" s="56" t="s">
        <v>356</v>
      </c>
      <c r="X644" s="56" t="s">
        <v>357</v>
      </c>
      <c r="Y644" s="56" t="s">
        <v>155</v>
      </c>
      <c r="Z644" s="56">
        <v>403810</v>
      </c>
      <c r="AA644" s="56">
        <v>319759</v>
      </c>
      <c r="AB644" s="56">
        <v>-1.9449621767333201</v>
      </c>
      <c r="AC644" s="59">
        <v>52.775406138486602</v>
      </c>
    </row>
    <row r="645" spans="1:29">
      <c r="A645" s="57" t="s">
        <v>206</v>
      </c>
      <c r="B645" s="54">
        <v>7299</v>
      </c>
      <c r="C645" s="54">
        <v>1846762</v>
      </c>
      <c r="D645" s="54" t="s">
        <v>164</v>
      </c>
      <c r="E645" s="54" t="s">
        <v>126</v>
      </c>
      <c r="F645" s="54" t="s">
        <v>179</v>
      </c>
      <c r="G645" s="54" t="s">
        <v>118</v>
      </c>
      <c r="H645" s="62">
        <v>42639.363194444442</v>
      </c>
      <c r="I645" s="54" t="s">
        <v>180</v>
      </c>
      <c r="J645" s="54" t="s">
        <v>116</v>
      </c>
      <c r="K645" s="54" t="s">
        <v>199</v>
      </c>
      <c r="L645" s="54" t="s">
        <v>200</v>
      </c>
      <c r="M645" s="54" t="s">
        <v>183</v>
      </c>
      <c r="N645" s="54">
        <v>7.0999999999999994E-2</v>
      </c>
      <c r="O645" s="54" t="s">
        <v>149</v>
      </c>
      <c r="P645" s="54" t="b">
        <v>0</v>
      </c>
      <c r="Q645" s="54">
        <v>138261413</v>
      </c>
      <c r="R645" s="54" t="s">
        <v>150</v>
      </c>
      <c r="S645" s="54">
        <v>1E-3</v>
      </c>
      <c r="T645" s="54" t="s">
        <v>184</v>
      </c>
      <c r="U645" s="54">
        <v>2016</v>
      </c>
      <c r="V645" s="54" t="s">
        <v>151</v>
      </c>
      <c r="W645" s="54" t="s">
        <v>207</v>
      </c>
      <c r="X645" s="54" t="s">
        <v>208</v>
      </c>
      <c r="Y645" s="54" t="s">
        <v>155</v>
      </c>
      <c r="Z645" s="54">
        <v>515935</v>
      </c>
      <c r="AA645" s="54">
        <v>253417</v>
      </c>
      <c r="AB645" s="54">
        <v>-0.30632621725807402</v>
      </c>
      <c r="AC645" s="60">
        <v>52.1668520239771</v>
      </c>
    </row>
    <row r="646" spans="1:29">
      <c r="A646" s="55" t="s">
        <v>187</v>
      </c>
      <c r="B646" s="56">
        <v>7299</v>
      </c>
      <c r="C646" s="56">
        <v>1805344</v>
      </c>
      <c r="D646" s="56" t="s">
        <v>164</v>
      </c>
      <c r="E646" s="56" t="s">
        <v>126</v>
      </c>
      <c r="F646" s="56" t="s">
        <v>205</v>
      </c>
      <c r="G646" s="56" t="s">
        <v>112</v>
      </c>
      <c r="H646" s="61">
        <v>42220.484722222223</v>
      </c>
      <c r="I646" s="56" t="s">
        <v>180</v>
      </c>
      <c r="J646" s="56" t="s">
        <v>116</v>
      </c>
      <c r="K646" s="56" t="s">
        <v>181</v>
      </c>
      <c r="L646" s="56" t="s">
        <v>182</v>
      </c>
      <c r="M646" s="56" t="s">
        <v>183</v>
      </c>
      <c r="N646" s="56">
        <v>2.1999999999999999E-2</v>
      </c>
      <c r="O646" s="56" t="s">
        <v>149</v>
      </c>
      <c r="P646" s="56" t="b">
        <v>0</v>
      </c>
      <c r="Q646" s="56">
        <v>138261413</v>
      </c>
      <c r="R646" s="56" t="s">
        <v>150</v>
      </c>
      <c r="S646" s="56">
        <v>1E-3</v>
      </c>
      <c r="T646" s="56" t="s">
        <v>184</v>
      </c>
      <c r="U646" s="56">
        <v>2015</v>
      </c>
      <c r="V646" s="56" t="s">
        <v>151</v>
      </c>
      <c r="W646" s="56" t="s">
        <v>188</v>
      </c>
      <c r="X646" s="56" t="s">
        <v>189</v>
      </c>
      <c r="Y646" s="56" t="s">
        <v>155</v>
      </c>
      <c r="Z646" s="56">
        <v>636400</v>
      </c>
      <c r="AA646" s="56">
        <v>291600</v>
      </c>
      <c r="AB646" s="56">
        <v>1.4791973795069699</v>
      </c>
      <c r="AC646" s="59">
        <v>52.471107816141703</v>
      </c>
    </row>
    <row r="647" spans="1:29">
      <c r="A647" s="57" t="s">
        <v>187</v>
      </c>
      <c r="B647" s="54">
        <v>7299</v>
      </c>
      <c r="C647" s="54">
        <v>2055276</v>
      </c>
      <c r="D647" s="54" t="s">
        <v>164</v>
      </c>
      <c r="E647" s="54" t="s">
        <v>126</v>
      </c>
      <c r="F647" s="54" t="s">
        <v>179</v>
      </c>
      <c r="G647" s="54" t="s">
        <v>118</v>
      </c>
      <c r="H647" s="62">
        <v>45265.466666666667</v>
      </c>
      <c r="I647" s="54" t="s">
        <v>180</v>
      </c>
      <c r="J647" s="54" t="s">
        <v>116</v>
      </c>
      <c r="K647" s="54" t="s">
        <v>181</v>
      </c>
      <c r="L647" s="54" t="s">
        <v>182</v>
      </c>
      <c r="M647" s="54" t="s">
        <v>148</v>
      </c>
      <c r="N647" s="54">
        <v>2.3E-3</v>
      </c>
      <c r="O647" s="54" t="s">
        <v>149</v>
      </c>
      <c r="P647" s="54" t="b">
        <v>0</v>
      </c>
      <c r="Q647" s="54">
        <v>138261413</v>
      </c>
      <c r="R647" s="54" t="s">
        <v>150</v>
      </c>
      <c r="S647" s="54">
        <v>1E-3</v>
      </c>
      <c r="T647" s="54" t="s">
        <v>184</v>
      </c>
      <c r="U647" s="54">
        <v>2023</v>
      </c>
      <c r="V647" s="54" t="s">
        <v>151</v>
      </c>
      <c r="W647" s="54" t="s">
        <v>188</v>
      </c>
      <c r="X647" s="54" t="s">
        <v>189</v>
      </c>
      <c r="Y647" s="54" t="s">
        <v>155</v>
      </c>
      <c r="Z647" s="54">
        <v>636400</v>
      </c>
      <c r="AA647" s="54">
        <v>291600</v>
      </c>
      <c r="AB647" s="54">
        <v>1.4791973795069699</v>
      </c>
      <c r="AC647" s="60">
        <v>52.471107816141703</v>
      </c>
    </row>
    <row r="648" spans="1:29">
      <c r="A648" s="55" t="s">
        <v>178</v>
      </c>
      <c r="B648" s="56">
        <v>7299</v>
      </c>
      <c r="C648" s="56">
        <v>1912543</v>
      </c>
      <c r="D648" s="56" t="s">
        <v>164</v>
      </c>
      <c r="E648" s="56" t="s">
        <v>126</v>
      </c>
      <c r="F648" s="56" t="s">
        <v>179</v>
      </c>
      <c r="G648" s="56" t="s">
        <v>118</v>
      </c>
      <c r="H648" s="61">
        <v>43355.675000000003</v>
      </c>
      <c r="I648" s="56" t="s">
        <v>180</v>
      </c>
      <c r="J648" s="56" t="s">
        <v>116</v>
      </c>
      <c r="K648" s="56" t="s">
        <v>181</v>
      </c>
      <c r="L648" s="56" t="s">
        <v>182</v>
      </c>
      <c r="M648" s="56" t="s">
        <v>183</v>
      </c>
      <c r="N648" s="56">
        <v>3.7999999999999999E-2</v>
      </c>
      <c r="O648" s="56" t="s">
        <v>149</v>
      </c>
      <c r="P648" s="56" t="b">
        <v>0</v>
      </c>
      <c r="Q648" s="56">
        <v>138261413</v>
      </c>
      <c r="R648" s="56" t="s">
        <v>150</v>
      </c>
      <c r="S648" s="56">
        <v>1E-3</v>
      </c>
      <c r="T648" s="56" t="s">
        <v>184</v>
      </c>
      <c r="U648" s="56">
        <v>2018</v>
      </c>
      <c r="V648" s="56" t="s">
        <v>151</v>
      </c>
      <c r="W648" s="56" t="s">
        <v>185</v>
      </c>
      <c r="X648" s="56" t="s">
        <v>186</v>
      </c>
      <c r="Y648" s="56" t="s">
        <v>155</v>
      </c>
      <c r="Z648" s="56">
        <v>620600</v>
      </c>
      <c r="AA648" s="56">
        <v>309500</v>
      </c>
      <c r="AB648" s="56">
        <v>1.2588812496391699</v>
      </c>
      <c r="AC648" s="59">
        <v>52.638374352215699</v>
      </c>
    </row>
    <row r="649" spans="1:29">
      <c r="A649" s="57" t="s">
        <v>224</v>
      </c>
      <c r="B649" s="54">
        <v>7299</v>
      </c>
      <c r="C649" s="54">
        <v>1918190</v>
      </c>
      <c r="D649" s="54" t="s">
        <v>164</v>
      </c>
      <c r="E649" s="54" t="s">
        <v>126</v>
      </c>
      <c r="F649" s="54" t="s">
        <v>179</v>
      </c>
      <c r="G649" s="54" t="s">
        <v>118</v>
      </c>
      <c r="H649" s="62">
        <v>43419.511805555558</v>
      </c>
      <c r="I649" s="54" t="s">
        <v>180</v>
      </c>
      <c r="J649" s="54" t="s">
        <v>116</v>
      </c>
      <c r="K649" s="54" t="s">
        <v>146</v>
      </c>
      <c r="L649" s="54" t="s">
        <v>147</v>
      </c>
      <c r="M649" s="54" t="s">
        <v>183</v>
      </c>
      <c r="N649" s="54">
        <v>1.0999999999999999E-2</v>
      </c>
      <c r="O649" s="54" t="s">
        <v>149</v>
      </c>
      <c r="P649" s="54" t="b">
        <v>0</v>
      </c>
      <c r="Q649" s="54">
        <v>138261413</v>
      </c>
      <c r="R649" s="54" t="s">
        <v>150</v>
      </c>
      <c r="S649" s="54">
        <v>1E-3</v>
      </c>
      <c r="T649" s="54" t="s">
        <v>184</v>
      </c>
      <c r="U649" s="54">
        <v>2018</v>
      </c>
      <c r="V649" s="54" t="s">
        <v>151</v>
      </c>
      <c r="W649" s="54" t="s">
        <v>225</v>
      </c>
      <c r="X649" s="54" t="s">
        <v>226</v>
      </c>
      <c r="Y649" s="54" t="s">
        <v>155</v>
      </c>
      <c r="Z649" s="54">
        <v>500098</v>
      </c>
      <c r="AA649" s="54">
        <v>402866</v>
      </c>
      <c r="AB649" s="54">
        <v>-0.49196935841400102</v>
      </c>
      <c r="AC649" s="60">
        <v>53.512954618294103</v>
      </c>
    </row>
    <row r="650" spans="1:29">
      <c r="A650" s="55" t="s">
        <v>178</v>
      </c>
      <c r="B650" s="56">
        <v>7299</v>
      </c>
      <c r="C650" s="56">
        <v>1790072</v>
      </c>
      <c r="D650" s="56" t="s">
        <v>164</v>
      </c>
      <c r="E650" s="56" t="s">
        <v>126</v>
      </c>
      <c r="F650" s="56" t="s">
        <v>179</v>
      </c>
      <c r="G650" s="56" t="s">
        <v>118</v>
      </c>
      <c r="H650" s="61">
        <v>42067.388888888891</v>
      </c>
      <c r="I650" s="56" t="s">
        <v>180</v>
      </c>
      <c r="J650" s="56" t="s">
        <v>116</v>
      </c>
      <c r="K650" s="56" t="s">
        <v>181</v>
      </c>
      <c r="L650" s="56" t="s">
        <v>182</v>
      </c>
      <c r="M650" s="56" t="s">
        <v>183</v>
      </c>
      <c r="N650" s="56">
        <v>6.0000000000000001E-3</v>
      </c>
      <c r="O650" s="56" t="s">
        <v>149</v>
      </c>
      <c r="P650" s="56" t="b">
        <v>0</v>
      </c>
      <c r="Q650" s="56">
        <v>138261413</v>
      </c>
      <c r="R650" s="56" t="s">
        <v>150</v>
      </c>
      <c r="S650" s="56">
        <v>1E-3</v>
      </c>
      <c r="T650" s="56" t="s">
        <v>184</v>
      </c>
      <c r="U650" s="56">
        <v>2015</v>
      </c>
      <c r="V650" s="56" t="s">
        <v>151</v>
      </c>
      <c r="W650" s="56" t="s">
        <v>185</v>
      </c>
      <c r="X650" s="56" t="s">
        <v>186</v>
      </c>
      <c r="Y650" s="56" t="s">
        <v>155</v>
      </c>
      <c r="Z650" s="56">
        <v>620600</v>
      </c>
      <c r="AA650" s="56">
        <v>309500</v>
      </c>
      <c r="AB650" s="56">
        <v>1.2588812496391699</v>
      </c>
      <c r="AC650" s="59">
        <v>52.638374352215699</v>
      </c>
    </row>
    <row r="651" spans="1:29">
      <c r="A651" s="57" t="s">
        <v>241</v>
      </c>
      <c r="B651" s="54">
        <v>7299</v>
      </c>
      <c r="C651" s="54">
        <v>1644214</v>
      </c>
      <c r="D651" s="54" t="s">
        <v>164</v>
      </c>
      <c r="E651" s="54" t="s">
        <v>126</v>
      </c>
      <c r="F651" s="54" t="s">
        <v>179</v>
      </c>
      <c r="G651" s="54" t="s">
        <v>118</v>
      </c>
      <c r="H651" s="62">
        <v>43724.499305555553</v>
      </c>
      <c r="I651" s="54" t="s">
        <v>180</v>
      </c>
      <c r="J651" s="54" t="s">
        <v>116</v>
      </c>
      <c r="K651" s="54" t="s">
        <v>165</v>
      </c>
      <c r="L651" s="54" t="s">
        <v>166</v>
      </c>
      <c r="M651" s="54" t="s">
        <v>183</v>
      </c>
      <c r="N651" s="54">
        <v>4.5999999999999999E-3</v>
      </c>
      <c r="O651" s="54" t="s">
        <v>149</v>
      </c>
      <c r="P651" s="54" t="b">
        <v>0</v>
      </c>
      <c r="Q651" s="54">
        <v>138261413</v>
      </c>
      <c r="R651" s="54" t="s">
        <v>150</v>
      </c>
      <c r="S651" s="54">
        <v>1E-3</v>
      </c>
      <c r="T651" s="54" t="s">
        <v>184</v>
      </c>
      <c r="U651" s="54">
        <v>2019</v>
      </c>
      <c r="V651" s="54" t="s">
        <v>151</v>
      </c>
      <c r="W651" s="54" t="s">
        <v>242</v>
      </c>
      <c r="X651" s="54" t="s">
        <v>243</v>
      </c>
      <c r="Y651" s="54" t="s">
        <v>155</v>
      </c>
      <c r="Z651" s="54">
        <v>456840</v>
      </c>
      <c r="AA651" s="54">
        <v>455364</v>
      </c>
      <c r="AB651" s="54">
        <v>-1.13455725358881</v>
      </c>
      <c r="AC651" s="60">
        <v>53.991201424557502</v>
      </c>
    </row>
    <row r="652" spans="1:29">
      <c r="A652" s="55" t="s">
        <v>241</v>
      </c>
      <c r="B652" s="56">
        <v>7299</v>
      </c>
      <c r="C652" s="56">
        <v>1552723</v>
      </c>
      <c r="D652" s="56" t="s">
        <v>164</v>
      </c>
      <c r="E652" s="56" t="s">
        <v>126</v>
      </c>
      <c r="F652" s="56" t="s">
        <v>179</v>
      </c>
      <c r="G652" s="56" t="s">
        <v>118</v>
      </c>
      <c r="H652" s="61">
        <v>42487.538194444445</v>
      </c>
      <c r="I652" s="56" t="s">
        <v>180</v>
      </c>
      <c r="J652" s="56" t="s">
        <v>116</v>
      </c>
      <c r="K652" s="56" t="s">
        <v>165</v>
      </c>
      <c r="L652" s="56" t="s">
        <v>166</v>
      </c>
      <c r="M652" s="56" t="s">
        <v>183</v>
      </c>
      <c r="N652" s="56">
        <v>3.8999999999999998E-3</v>
      </c>
      <c r="O652" s="56" t="s">
        <v>149</v>
      </c>
      <c r="P652" s="56" t="b">
        <v>0</v>
      </c>
      <c r="Q652" s="56">
        <v>138261413</v>
      </c>
      <c r="R652" s="56" t="s">
        <v>150</v>
      </c>
      <c r="S652" s="56">
        <v>1E-3</v>
      </c>
      <c r="T652" s="56" t="s">
        <v>184</v>
      </c>
      <c r="U652" s="56">
        <v>2016</v>
      </c>
      <c r="V652" s="56" t="s">
        <v>151</v>
      </c>
      <c r="W652" s="56" t="s">
        <v>242</v>
      </c>
      <c r="X652" s="56" t="s">
        <v>243</v>
      </c>
      <c r="Y652" s="56" t="s">
        <v>155</v>
      </c>
      <c r="Z652" s="56">
        <v>456840</v>
      </c>
      <c r="AA652" s="56">
        <v>455364</v>
      </c>
      <c r="AB652" s="56">
        <v>-1.13455725358881</v>
      </c>
      <c r="AC652" s="59">
        <v>53.991201424557502</v>
      </c>
    </row>
    <row r="653" spans="1:29">
      <c r="A653" s="57" t="s">
        <v>178</v>
      </c>
      <c r="B653" s="54">
        <v>7299</v>
      </c>
      <c r="C653" s="54">
        <v>1800408</v>
      </c>
      <c r="D653" s="54" t="s">
        <v>164</v>
      </c>
      <c r="E653" s="54" t="s">
        <v>126</v>
      </c>
      <c r="F653" s="54" t="s">
        <v>179</v>
      </c>
      <c r="G653" s="54" t="s">
        <v>118</v>
      </c>
      <c r="H653" s="62">
        <v>42172.490277777775</v>
      </c>
      <c r="I653" s="54" t="s">
        <v>180</v>
      </c>
      <c r="J653" s="54" t="s">
        <v>116</v>
      </c>
      <c r="K653" s="54" t="s">
        <v>181</v>
      </c>
      <c r="L653" s="54" t="s">
        <v>182</v>
      </c>
      <c r="M653" s="54" t="s">
        <v>183</v>
      </c>
      <c r="N653" s="54">
        <v>0.02</v>
      </c>
      <c r="O653" s="54" t="s">
        <v>149</v>
      </c>
      <c r="P653" s="54" t="b">
        <v>0</v>
      </c>
      <c r="Q653" s="54">
        <v>138261413</v>
      </c>
      <c r="R653" s="54" t="s">
        <v>150</v>
      </c>
      <c r="S653" s="54">
        <v>1E-3</v>
      </c>
      <c r="T653" s="54" t="s">
        <v>184</v>
      </c>
      <c r="U653" s="54">
        <v>2015</v>
      </c>
      <c r="V653" s="54" t="s">
        <v>151</v>
      </c>
      <c r="W653" s="54" t="s">
        <v>185</v>
      </c>
      <c r="X653" s="54" t="s">
        <v>186</v>
      </c>
      <c r="Y653" s="54" t="s">
        <v>155</v>
      </c>
      <c r="Z653" s="54">
        <v>620600</v>
      </c>
      <c r="AA653" s="54">
        <v>309500</v>
      </c>
      <c r="AB653" s="54">
        <v>1.2588812496391699</v>
      </c>
      <c r="AC653" s="60">
        <v>52.638374352215699</v>
      </c>
    </row>
    <row r="654" spans="1:29">
      <c r="A654" s="55" t="s">
        <v>198</v>
      </c>
      <c r="B654" s="56">
        <v>7299</v>
      </c>
      <c r="C654" s="56">
        <v>1865436</v>
      </c>
      <c r="D654" s="56" t="s">
        <v>164</v>
      </c>
      <c r="E654" s="56" t="s">
        <v>126</v>
      </c>
      <c r="F654" s="56" t="s">
        <v>179</v>
      </c>
      <c r="G654" s="56" t="s">
        <v>118</v>
      </c>
      <c r="H654" s="61">
        <v>42800.566666666666</v>
      </c>
      <c r="I654" s="56" t="s">
        <v>180</v>
      </c>
      <c r="J654" s="56" t="s">
        <v>116</v>
      </c>
      <c r="K654" s="56" t="s">
        <v>199</v>
      </c>
      <c r="L654" s="56" t="s">
        <v>200</v>
      </c>
      <c r="M654" s="56" t="s">
        <v>183</v>
      </c>
      <c r="N654" s="56">
        <v>5.2999999999999999E-2</v>
      </c>
      <c r="O654" s="56" t="s">
        <v>149</v>
      </c>
      <c r="P654" s="56" t="b">
        <v>0</v>
      </c>
      <c r="Q654" s="56">
        <v>138261413</v>
      </c>
      <c r="R654" s="56" t="s">
        <v>150</v>
      </c>
      <c r="S654" s="56">
        <v>1E-3</v>
      </c>
      <c r="T654" s="56" t="s">
        <v>184</v>
      </c>
      <c r="U654" s="56">
        <v>2017</v>
      </c>
      <c r="V654" s="56" t="s">
        <v>151</v>
      </c>
      <c r="W654" s="56" t="s">
        <v>201</v>
      </c>
      <c r="X654" s="56" t="s">
        <v>202</v>
      </c>
      <c r="Y654" s="56" t="s">
        <v>155</v>
      </c>
      <c r="Z654" s="56">
        <v>516100</v>
      </c>
      <c r="AA654" s="56">
        <v>253300</v>
      </c>
      <c r="AB654" s="56">
        <v>-0.30395486908298303</v>
      </c>
      <c r="AC654" s="59">
        <v>52.1657659569386</v>
      </c>
    </row>
    <row r="655" spans="1:29">
      <c r="A655" s="57" t="s">
        <v>187</v>
      </c>
      <c r="B655" s="54">
        <v>7299</v>
      </c>
      <c r="C655" s="54">
        <v>1798799</v>
      </c>
      <c r="D655" s="54" t="s">
        <v>164</v>
      </c>
      <c r="E655" s="54" t="s">
        <v>126</v>
      </c>
      <c r="F655" s="54" t="s">
        <v>179</v>
      </c>
      <c r="G655" s="54" t="s">
        <v>118</v>
      </c>
      <c r="H655" s="62">
        <v>42152.359722222223</v>
      </c>
      <c r="I655" s="54" t="s">
        <v>180</v>
      </c>
      <c r="J655" s="54" t="s">
        <v>116</v>
      </c>
      <c r="K655" s="54" t="s">
        <v>181</v>
      </c>
      <c r="L655" s="54" t="s">
        <v>182</v>
      </c>
      <c r="M655" s="54" t="s">
        <v>183</v>
      </c>
      <c r="N655" s="54">
        <v>6.6000000000000003E-2</v>
      </c>
      <c r="O655" s="54" t="s">
        <v>149</v>
      </c>
      <c r="P655" s="54" t="b">
        <v>0</v>
      </c>
      <c r="Q655" s="54">
        <v>138261413</v>
      </c>
      <c r="R655" s="54" t="s">
        <v>150</v>
      </c>
      <c r="S655" s="54">
        <v>1E-3</v>
      </c>
      <c r="T655" s="54" t="s">
        <v>184</v>
      </c>
      <c r="U655" s="54">
        <v>2015</v>
      </c>
      <c r="V655" s="54" t="s">
        <v>151</v>
      </c>
      <c r="W655" s="54" t="s">
        <v>188</v>
      </c>
      <c r="X655" s="54" t="s">
        <v>189</v>
      </c>
      <c r="Y655" s="54" t="s">
        <v>155</v>
      </c>
      <c r="Z655" s="54">
        <v>636400</v>
      </c>
      <c r="AA655" s="54">
        <v>291600</v>
      </c>
      <c r="AB655" s="54">
        <v>1.4791973795069699</v>
      </c>
      <c r="AC655" s="60">
        <v>52.471107816141703</v>
      </c>
    </row>
    <row r="656" spans="1:29">
      <c r="A656" s="55" t="s">
        <v>196</v>
      </c>
      <c r="B656" s="56">
        <v>7299</v>
      </c>
      <c r="C656" s="56">
        <v>1812184</v>
      </c>
      <c r="D656" s="56" t="s">
        <v>164</v>
      </c>
      <c r="E656" s="56" t="s">
        <v>126</v>
      </c>
      <c r="F656" s="56" t="s">
        <v>179</v>
      </c>
      <c r="G656" s="56" t="s">
        <v>118</v>
      </c>
      <c r="H656" s="61">
        <v>42290.593055555553</v>
      </c>
      <c r="I656" s="56" t="s">
        <v>180</v>
      </c>
      <c r="J656" s="56" t="s">
        <v>116</v>
      </c>
      <c r="K656" s="56" t="s">
        <v>181</v>
      </c>
      <c r="L656" s="56" t="s">
        <v>182</v>
      </c>
      <c r="M656" s="56" t="s">
        <v>183</v>
      </c>
      <c r="N656" s="56">
        <v>4.1000000000000002E-2</v>
      </c>
      <c r="O656" s="56" t="s">
        <v>149</v>
      </c>
      <c r="P656" s="56" t="b">
        <v>0</v>
      </c>
      <c r="Q656" s="56">
        <v>138261413</v>
      </c>
      <c r="R656" s="56" t="s">
        <v>150</v>
      </c>
      <c r="S656" s="56">
        <v>1E-3</v>
      </c>
      <c r="T656" s="56" t="s">
        <v>184</v>
      </c>
      <c r="U656" s="56">
        <v>2015</v>
      </c>
      <c r="V656" s="56" t="s">
        <v>151</v>
      </c>
      <c r="W656" s="56" t="s">
        <v>197</v>
      </c>
      <c r="X656" s="56" t="s">
        <v>186</v>
      </c>
      <c r="Y656" s="56" t="s">
        <v>155</v>
      </c>
      <c r="Z656" s="56">
        <v>624300</v>
      </c>
      <c r="AA656" s="56">
        <v>306800</v>
      </c>
      <c r="AB656" s="56">
        <v>1.3116346710660201</v>
      </c>
      <c r="AC656" s="59">
        <v>52.6126273253455</v>
      </c>
    </row>
    <row r="657" spans="1:29">
      <c r="A657" s="57" t="s">
        <v>178</v>
      </c>
      <c r="B657" s="54">
        <v>7299</v>
      </c>
      <c r="C657" s="54">
        <v>2013819</v>
      </c>
      <c r="D657" s="54" t="s">
        <v>164</v>
      </c>
      <c r="E657" s="54" t="s">
        <v>126</v>
      </c>
      <c r="F657" s="54" t="s">
        <v>179</v>
      </c>
      <c r="G657" s="54" t="s">
        <v>118</v>
      </c>
      <c r="H657" s="62">
        <v>44748.599305555559</v>
      </c>
      <c r="I657" s="54" t="s">
        <v>180</v>
      </c>
      <c r="J657" s="54" t="s">
        <v>116</v>
      </c>
      <c r="K657" s="54" t="s">
        <v>181</v>
      </c>
      <c r="L657" s="54" t="s">
        <v>182</v>
      </c>
      <c r="M657" s="54" t="s">
        <v>183</v>
      </c>
      <c r="N657" s="54">
        <v>5.7000000000000002E-3</v>
      </c>
      <c r="O657" s="54" t="s">
        <v>149</v>
      </c>
      <c r="P657" s="54" t="b">
        <v>0</v>
      </c>
      <c r="Q657" s="54">
        <v>138261413</v>
      </c>
      <c r="R657" s="54" t="s">
        <v>150</v>
      </c>
      <c r="S657" s="54">
        <v>1E-3</v>
      </c>
      <c r="T657" s="54" t="s">
        <v>184</v>
      </c>
      <c r="U657" s="54">
        <v>2022</v>
      </c>
      <c r="V657" s="54" t="s">
        <v>151</v>
      </c>
      <c r="W657" s="54" t="s">
        <v>185</v>
      </c>
      <c r="X657" s="54" t="s">
        <v>186</v>
      </c>
      <c r="Y657" s="54" t="s">
        <v>155</v>
      </c>
      <c r="Z657" s="54">
        <v>620600</v>
      </c>
      <c r="AA657" s="54">
        <v>309500</v>
      </c>
      <c r="AB657" s="54">
        <v>1.2588812496391699</v>
      </c>
      <c r="AC657" s="60">
        <v>52.638374352215699</v>
      </c>
    </row>
    <row r="658" spans="1:29">
      <c r="A658" s="55" t="s">
        <v>178</v>
      </c>
      <c r="B658" s="56">
        <v>7299</v>
      </c>
      <c r="C658" s="56">
        <v>2039044</v>
      </c>
      <c r="D658" s="56" t="s">
        <v>164</v>
      </c>
      <c r="E658" s="56" t="s">
        <v>126</v>
      </c>
      <c r="F658" s="56" t="s">
        <v>179</v>
      </c>
      <c r="G658" s="56" t="s">
        <v>118</v>
      </c>
      <c r="H658" s="61">
        <v>45078.621527777781</v>
      </c>
      <c r="I658" s="56" t="s">
        <v>180</v>
      </c>
      <c r="J658" s="56" t="s">
        <v>116</v>
      </c>
      <c r="K658" s="56" t="s">
        <v>181</v>
      </c>
      <c r="L658" s="56" t="s">
        <v>182</v>
      </c>
      <c r="M658" s="56" t="s">
        <v>183</v>
      </c>
      <c r="N658" s="56">
        <v>4.4000000000000003E-3</v>
      </c>
      <c r="O658" s="56" t="s">
        <v>149</v>
      </c>
      <c r="P658" s="56" t="b">
        <v>0</v>
      </c>
      <c r="Q658" s="56">
        <v>138261413</v>
      </c>
      <c r="R658" s="56" t="s">
        <v>150</v>
      </c>
      <c r="S658" s="56">
        <v>1E-3</v>
      </c>
      <c r="T658" s="56" t="s">
        <v>184</v>
      </c>
      <c r="U658" s="56">
        <v>2023</v>
      </c>
      <c r="V658" s="56" t="s">
        <v>151</v>
      </c>
      <c r="W658" s="56" t="s">
        <v>185</v>
      </c>
      <c r="X658" s="56" t="s">
        <v>186</v>
      </c>
      <c r="Y658" s="56" t="s">
        <v>155</v>
      </c>
      <c r="Z658" s="56">
        <v>620600</v>
      </c>
      <c r="AA658" s="56">
        <v>309500</v>
      </c>
      <c r="AB658" s="56">
        <v>1.2588812496391699</v>
      </c>
      <c r="AC658" s="59">
        <v>52.638374352215699</v>
      </c>
    </row>
    <row r="659" spans="1:29">
      <c r="A659" s="57" t="s">
        <v>241</v>
      </c>
      <c r="B659" s="54">
        <v>7299</v>
      </c>
      <c r="C659" s="54">
        <v>1554742</v>
      </c>
      <c r="D659" s="54" t="s">
        <v>164</v>
      </c>
      <c r="E659" s="54" t="s">
        <v>126</v>
      </c>
      <c r="F659" s="54" t="s">
        <v>179</v>
      </c>
      <c r="G659" s="54" t="s">
        <v>118</v>
      </c>
      <c r="H659" s="62">
        <v>42516.683333333334</v>
      </c>
      <c r="I659" s="54" t="s">
        <v>180</v>
      </c>
      <c r="J659" s="54" t="s">
        <v>116</v>
      </c>
      <c r="K659" s="54" t="s">
        <v>165</v>
      </c>
      <c r="L659" s="54" t="s">
        <v>166</v>
      </c>
      <c r="M659" s="54" t="s">
        <v>183</v>
      </c>
      <c r="N659" s="54">
        <v>6.4000000000000003E-3</v>
      </c>
      <c r="O659" s="54" t="s">
        <v>149</v>
      </c>
      <c r="P659" s="54" t="b">
        <v>0</v>
      </c>
      <c r="Q659" s="54">
        <v>138261413</v>
      </c>
      <c r="R659" s="54" t="s">
        <v>150</v>
      </c>
      <c r="S659" s="54">
        <v>1E-3</v>
      </c>
      <c r="T659" s="54" t="s">
        <v>184</v>
      </c>
      <c r="U659" s="54">
        <v>2016</v>
      </c>
      <c r="V659" s="54" t="s">
        <v>151</v>
      </c>
      <c r="W659" s="54" t="s">
        <v>242</v>
      </c>
      <c r="X659" s="54" t="s">
        <v>243</v>
      </c>
      <c r="Y659" s="54" t="s">
        <v>155</v>
      </c>
      <c r="Z659" s="54">
        <v>456840</v>
      </c>
      <c r="AA659" s="54">
        <v>455364</v>
      </c>
      <c r="AB659" s="54">
        <v>-1.13455725358881</v>
      </c>
      <c r="AC659" s="60">
        <v>53.991201424557502</v>
      </c>
    </row>
    <row r="660" spans="1:29">
      <c r="A660" s="55" t="s">
        <v>187</v>
      </c>
      <c r="B660" s="56">
        <v>7299</v>
      </c>
      <c r="C660" s="56">
        <v>1821778</v>
      </c>
      <c r="D660" s="56" t="s">
        <v>164</v>
      </c>
      <c r="E660" s="56" t="s">
        <v>126</v>
      </c>
      <c r="F660" s="56" t="s">
        <v>179</v>
      </c>
      <c r="G660" s="56" t="s">
        <v>118</v>
      </c>
      <c r="H660" s="61">
        <v>42387.375694444447</v>
      </c>
      <c r="I660" s="56" t="s">
        <v>180</v>
      </c>
      <c r="J660" s="56" t="s">
        <v>116</v>
      </c>
      <c r="K660" s="56" t="s">
        <v>181</v>
      </c>
      <c r="L660" s="56" t="s">
        <v>182</v>
      </c>
      <c r="M660" s="56" t="s">
        <v>183</v>
      </c>
      <c r="N660" s="56">
        <v>5.0000000000000001E-3</v>
      </c>
      <c r="O660" s="56" t="s">
        <v>149</v>
      </c>
      <c r="P660" s="56" t="b">
        <v>0</v>
      </c>
      <c r="Q660" s="56">
        <v>138261413</v>
      </c>
      <c r="R660" s="56" t="s">
        <v>150</v>
      </c>
      <c r="S660" s="56">
        <v>1E-3</v>
      </c>
      <c r="T660" s="56" t="s">
        <v>184</v>
      </c>
      <c r="U660" s="56">
        <v>2016</v>
      </c>
      <c r="V660" s="56" t="s">
        <v>151</v>
      </c>
      <c r="W660" s="56" t="s">
        <v>188</v>
      </c>
      <c r="X660" s="56" t="s">
        <v>189</v>
      </c>
      <c r="Y660" s="56" t="s">
        <v>155</v>
      </c>
      <c r="Z660" s="56">
        <v>636400</v>
      </c>
      <c r="AA660" s="56">
        <v>291600</v>
      </c>
      <c r="AB660" s="56">
        <v>1.4791973795069699</v>
      </c>
      <c r="AC660" s="59">
        <v>52.471107816141703</v>
      </c>
    </row>
    <row r="661" spans="1:29">
      <c r="A661" s="57" t="s">
        <v>187</v>
      </c>
      <c r="B661" s="54">
        <v>7299</v>
      </c>
      <c r="C661" s="54">
        <v>1817990</v>
      </c>
      <c r="D661" s="54" t="s">
        <v>164</v>
      </c>
      <c r="E661" s="54" t="s">
        <v>126</v>
      </c>
      <c r="F661" s="54" t="s">
        <v>179</v>
      </c>
      <c r="G661" s="54" t="s">
        <v>118</v>
      </c>
      <c r="H661" s="62">
        <v>42335.592361111114</v>
      </c>
      <c r="I661" s="54" t="s">
        <v>180</v>
      </c>
      <c r="J661" s="54" t="s">
        <v>116</v>
      </c>
      <c r="K661" s="54" t="s">
        <v>181</v>
      </c>
      <c r="L661" s="54" t="s">
        <v>182</v>
      </c>
      <c r="M661" s="54" t="s">
        <v>183</v>
      </c>
      <c r="N661" s="54">
        <v>0.02</v>
      </c>
      <c r="O661" s="54" t="s">
        <v>149</v>
      </c>
      <c r="P661" s="54" t="b">
        <v>0</v>
      </c>
      <c r="Q661" s="54">
        <v>138261413</v>
      </c>
      <c r="R661" s="54" t="s">
        <v>150</v>
      </c>
      <c r="S661" s="54">
        <v>1E-3</v>
      </c>
      <c r="T661" s="54" t="s">
        <v>184</v>
      </c>
      <c r="U661" s="54">
        <v>2015</v>
      </c>
      <c r="V661" s="54" t="s">
        <v>151</v>
      </c>
      <c r="W661" s="54" t="s">
        <v>188</v>
      </c>
      <c r="X661" s="54" t="s">
        <v>189</v>
      </c>
      <c r="Y661" s="54" t="s">
        <v>155</v>
      </c>
      <c r="Z661" s="54">
        <v>636400</v>
      </c>
      <c r="AA661" s="54">
        <v>291600</v>
      </c>
      <c r="AB661" s="54">
        <v>1.4791973795069699</v>
      </c>
      <c r="AC661" s="60">
        <v>52.471107816141703</v>
      </c>
    </row>
    <row r="662" spans="1:29">
      <c r="A662" s="55" t="s">
        <v>187</v>
      </c>
      <c r="B662" s="56">
        <v>7299</v>
      </c>
      <c r="C662" s="56">
        <v>1800416</v>
      </c>
      <c r="D662" s="56" t="s">
        <v>164</v>
      </c>
      <c r="E662" s="56" t="s">
        <v>126</v>
      </c>
      <c r="F662" s="56" t="s">
        <v>179</v>
      </c>
      <c r="G662" s="56" t="s">
        <v>118</v>
      </c>
      <c r="H662" s="61">
        <v>42172.443055555559</v>
      </c>
      <c r="I662" s="56" t="s">
        <v>180</v>
      </c>
      <c r="J662" s="56" t="s">
        <v>116</v>
      </c>
      <c r="K662" s="56" t="s">
        <v>181</v>
      </c>
      <c r="L662" s="56" t="s">
        <v>182</v>
      </c>
      <c r="M662" s="56" t="s">
        <v>183</v>
      </c>
      <c r="N662" s="56">
        <v>3.6999999999999998E-2</v>
      </c>
      <c r="O662" s="56" t="s">
        <v>149</v>
      </c>
      <c r="P662" s="56" t="b">
        <v>0</v>
      </c>
      <c r="Q662" s="56">
        <v>138261413</v>
      </c>
      <c r="R662" s="56" t="s">
        <v>150</v>
      </c>
      <c r="S662" s="56">
        <v>1E-3</v>
      </c>
      <c r="T662" s="56" t="s">
        <v>184</v>
      </c>
      <c r="U662" s="56">
        <v>2015</v>
      </c>
      <c r="V662" s="56" t="s">
        <v>151</v>
      </c>
      <c r="W662" s="56" t="s">
        <v>188</v>
      </c>
      <c r="X662" s="56" t="s">
        <v>189</v>
      </c>
      <c r="Y662" s="56" t="s">
        <v>155</v>
      </c>
      <c r="Z662" s="56">
        <v>636400</v>
      </c>
      <c r="AA662" s="56">
        <v>291600</v>
      </c>
      <c r="AB662" s="56">
        <v>1.4791973795069699</v>
      </c>
      <c r="AC662" s="59">
        <v>52.471107816141703</v>
      </c>
    </row>
    <row r="663" spans="1:29">
      <c r="A663" s="57" t="s">
        <v>235</v>
      </c>
      <c r="B663" s="54">
        <v>7299</v>
      </c>
      <c r="C663" s="54">
        <v>4801585</v>
      </c>
      <c r="D663" s="54" t="s">
        <v>164</v>
      </c>
      <c r="E663" s="54" t="s">
        <v>126</v>
      </c>
      <c r="F663" s="54" t="s">
        <v>236</v>
      </c>
      <c r="G663" s="54" t="s">
        <v>115</v>
      </c>
      <c r="H663" s="62">
        <v>44777.595138888886</v>
      </c>
      <c r="I663" s="54" t="s">
        <v>180</v>
      </c>
      <c r="J663" s="54" t="s">
        <v>116</v>
      </c>
      <c r="K663" s="54" t="s">
        <v>237</v>
      </c>
      <c r="L663" s="54" t="s">
        <v>238</v>
      </c>
      <c r="M663" s="54" t="s">
        <v>183</v>
      </c>
      <c r="N663" s="54">
        <v>5.0999999999999997E-2</v>
      </c>
      <c r="O663" s="54" t="s">
        <v>149</v>
      </c>
      <c r="P663" s="54" t="b">
        <v>0</v>
      </c>
      <c r="Q663" s="54">
        <v>138261413</v>
      </c>
      <c r="R663" s="54" t="s">
        <v>150</v>
      </c>
      <c r="S663" s="54">
        <v>1E-3</v>
      </c>
      <c r="T663" s="54" t="s">
        <v>184</v>
      </c>
      <c r="U663" s="54">
        <v>2022</v>
      </c>
      <c r="V663" s="54" t="s">
        <v>151</v>
      </c>
      <c r="W663" s="54" t="s">
        <v>239</v>
      </c>
      <c r="X663" s="54" t="s">
        <v>240</v>
      </c>
      <c r="Y663" s="54" t="s">
        <v>155</v>
      </c>
      <c r="Z663" s="54">
        <v>419190</v>
      </c>
      <c r="AA663" s="54">
        <v>291450</v>
      </c>
      <c r="AB663" s="54">
        <v>-1.7186140218863399</v>
      </c>
      <c r="AC663" s="60">
        <v>52.520595493892301</v>
      </c>
    </row>
    <row r="664" spans="1:29">
      <c r="A664" s="55" t="s">
        <v>296</v>
      </c>
      <c r="B664" s="56">
        <v>7299</v>
      </c>
      <c r="C664" s="56">
        <v>4826890</v>
      </c>
      <c r="D664" s="56" t="s">
        <v>164</v>
      </c>
      <c r="E664" s="56" t="s">
        <v>126</v>
      </c>
      <c r="F664" s="56" t="s">
        <v>236</v>
      </c>
      <c r="G664" s="56" t="s">
        <v>115</v>
      </c>
      <c r="H664" s="61">
        <v>45180.507638888892</v>
      </c>
      <c r="I664" s="56" t="s">
        <v>180</v>
      </c>
      <c r="J664" s="56" t="s">
        <v>116</v>
      </c>
      <c r="K664" s="56" t="s">
        <v>192</v>
      </c>
      <c r="L664" s="56" t="s">
        <v>193</v>
      </c>
      <c r="M664" s="56" t="s">
        <v>183</v>
      </c>
      <c r="N664" s="56">
        <v>3.8999999999999998E-3</v>
      </c>
      <c r="O664" s="56" t="s">
        <v>149</v>
      </c>
      <c r="P664" s="56" t="b">
        <v>0</v>
      </c>
      <c r="Q664" s="56">
        <v>138261413</v>
      </c>
      <c r="R664" s="56" t="s">
        <v>150</v>
      </c>
      <c r="S664" s="56">
        <v>1E-3</v>
      </c>
      <c r="T664" s="56" t="s">
        <v>184</v>
      </c>
      <c r="U664" s="56">
        <v>2023</v>
      </c>
      <c r="V664" s="56" t="s">
        <v>151</v>
      </c>
      <c r="W664" s="56" t="s">
        <v>297</v>
      </c>
      <c r="X664" s="56" t="s">
        <v>298</v>
      </c>
      <c r="Y664" s="56" t="s">
        <v>155</v>
      </c>
      <c r="Z664" s="56">
        <v>393220</v>
      </c>
      <c r="AA664" s="56">
        <v>223820</v>
      </c>
      <c r="AB664" s="56">
        <v>-2.0999740777278899</v>
      </c>
      <c r="AC664" s="59">
        <v>51.912868546681302</v>
      </c>
    </row>
    <row r="665" spans="1:29">
      <c r="A665" s="57" t="s">
        <v>355</v>
      </c>
      <c r="B665" s="54">
        <v>7299</v>
      </c>
      <c r="C665" s="54">
        <v>4738027</v>
      </c>
      <c r="D665" s="54" t="s">
        <v>164</v>
      </c>
      <c r="E665" s="54" t="s">
        <v>126</v>
      </c>
      <c r="F665" s="54" t="s">
        <v>205</v>
      </c>
      <c r="G665" s="54" t="s">
        <v>112</v>
      </c>
      <c r="H665" s="62">
        <v>43721.625694444447</v>
      </c>
      <c r="I665" s="54" t="s">
        <v>180</v>
      </c>
      <c r="J665" s="54" t="s">
        <v>116</v>
      </c>
      <c r="K665" s="54" t="s">
        <v>237</v>
      </c>
      <c r="L665" s="54" t="s">
        <v>238</v>
      </c>
      <c r="M665" s="54" t="s">
        <v>183</v>
      </c>
      <c r="N665" s="54">
        <v>2.1999999999999999E-2</v>
      </c>
      <c r="O665" s="54" t="s">
        <v>149</v>
      </c>
      <c r="P665" s="54" t="b">
        <v>0</v>
      </c>
      <c r="Q665" s="54">
        <v>138261413</v>
      </c>
      <c r="R665" s="54" t="s">
        <v>150</v>
      </c>
      <c r="S665" s="54">
        <v>1E-3</v>
      </c>
      <c r="T665" s="54" t="s">
        <v>184</v>
      </c>
      <c r="U665" s="54">
        <v>2019</v>
      </c>
      <c r="V665" s="54" t="s">
        <v>151</v>
      </c>
      <c r="W665" s="54" t="s">
        <v>356</v>
      </c>
      <c r="X665" s="54" t="s">
        <v>357</v>
      </c>
      <c r="Y665" s="54" t="s">
        <v>155</v>
      </c>
      <c r="Z665" s="54">
        <v>403810</v>
      </c>
      <c r="AA665" s="54">
        <v>319759</v>
      </c>
      <c r="AB665" s="54">
        <v>-1.9449621767333201</v>
      </c>
      <c r="AC665" s="60">
        <v>52.775406138486602</v>
      </c>
    </row>
    <row r="666" spans="1:29">
      <c r="A666" s="55" t="s">
        <v>203</v>
      </c>
      <c r="B666" s="56">
        <v>7299</v>
      </c>
      <c r="C666" s="56">
        <v>1838646</v>
      </c>
      <c r="D666" s="56" t="s">
        <v>164</v>
      </c>
      <c r="E666" s="56" t="s">
        <v>126</v>
      </c>
      <c r="F666" s="56" t="s">
        <v>179</v>
      </c>
      <c r="G666" s="56" t="s">
        <v>118</v>
      </c>
      <c r="H666" s="61">
        <v>42571.570138888892</v>
      </c>
      <c r="I666" s="56" t="s">
        <v>180</v>
      </c>
      <c r="J666" s="56" t="s">
        <v>116</v>
      </c>
      <c r="K666" s="56" t="s">
        <v>146</v>
      </c>
      <c r="L666" s="56" t="s">
        <v>147</v>
      </c>
      <c r="M666" s="56" t="s">
        <v>183</v>
      </c>
      <c r="N666" s="56">
        <v>5.3999999999999999E-2</v>
      </c>
      <c r="O666" s="56" t="s">
        <v>149</v>
      </c>
      <c r="P666" s="56" t="b">
        <v>0</v>
      </c>
      <c r="Q666" s="56">
        <v>138261413</v>
      </c>
      <c r="R666" s="56" t="s">
        <v>150</v>
      </c>
      <c r="S666" s="56">
        <v>1E-3</v>
      </c>
      <c r="T666" s="56" t="s">
        <v>184</v>
      </c>
      <c r="U666" s="56">
        <v>2016</v>
      </c>
      <c r="V666" s="56" t="s">
        <v>151</v>
      </c>
      <c r="W666" s="56" t="s">
        <v>204</v>
      </c>
      <c r="X666" s="56" t="s">
        <v>154</v>
      </c>
      <c r="Y666" s="56" t="s">
        <v>155</v>
      </c>
      <c r="Z666" s="56">
        <v>507500</v>
      </c>
      <c r="AA666" s="56">
        <v>299100</v>
      </c>
      <c r="AB666" s="56">
        <v>-0.41497245145673001</v>
      </c>
      <c r="AC666" s="59">
        <v>52.579097446717</v>
      </c>
    </row>
    <row r="667" spans="1:29">
      <c r="A667" s="57" t="s">
        <v>203</v>
      </c>
      <c r="B667" s="54">
        <v>7299</v>
      </c>
      <c r="C667" s="54">
        <v>1899722</v>
      </c>
      <c r="D667" s="54" t="s">
        <v>164</v>
      </c>
      <c r="E667" s="54" t="s">
        <v>126</v>
      </c>
      <c r="F667" s="54" t="s">
        <v>179</v>
      </c>
      <c r="G667" s="54" t="s">
        <v>118</v>
      </c>
      <c r="H667" s="62">
        <v>43216.415277777778</v>
      </c>
      <c r="I667" s="54" t="s">
        <v>180</v>
      </c>
      <c r="J667" s="54" t="s">
        <v>116</v>
      </c>
      <c r="K667" s="54" t="s">
        <v>146</v>
      </c>
      <c r="L667" s="54" t="s">
        <v>147</v>
      </c>
      <c r="M667" s="54" t="s">
        <v>183</v>
      </c>
      <c r="N667" s="54">
        <v>2.9000000000000001E-2</v>
      </c>
      <c r="O667" s="54" t="s">
        <v>149</v>
      </c>
      <c r="P667" s="54" t="b">
        <v>0</v>
      </c>
      <c r="Q667" s="54">
        <v>138261413</v>
      </c>
      <c r="R667" s="54" t="s">
        <v>150</v>
      </c>
      <c r="S667" s="54">
        <v>1E-3</v>
      </c>
      <c r="T667" s="54" t="s">
        <v>184</v>
      </c>
      <c r="U667" s="54">
        <v>2018</v>
      </c>
      <c r="V667" s="54" t="s">
        <v>151</v>
      </c>
      <c r="W667" s="54" t="s">
        <v>204</v>
      </c>
      <c r="X667" s="54" t="s">
        <v>154</v>
      </c>
      <c r="Y667" s="54" t="s">
        <v>155</v>
      </c>
      <c r="Z667" s="54">
        <v>507500</v>
      </c>
      <c r="AA667" s="54">
        <v>299100</v>
      </c>
      <c r="AB667" s="54">
        <v>-0.41497245145673001</v>
      </c>
      <c r="AC667" s="60">
        <v>52.579097446717</v>
      </c>
    </row>
    <row r="668" spans="1:29">
      <c r="A668" s="55" t="s">
        <v>241</v>
      </c>
      <c r="B668" s="56">
        <v>7299</v>
      </c>
      <c r="C668" s="56">
        <v>1682138</v>
      </c>
      <c r="D668" s="56" t="s">
        <v>164</v>
      </c>
      <c r="E668" s="56" t="s">
        <v>126</v>
      </c>
      <c r="F668" s="56" t="s">
        <v>179</v>
      </c>
      <c r="G668" s="56" t="s">
        <v>118</v>
      </c>
      <c r="H668" s="61">
        <v>44414.518750000003</v>
      </c>
      <c r="I668" s="56" t="s">
        <v>180</v>
      </c>
      <c r="J668" s="56" t="s">
        <v>116</v>
      </c>
      <c r="K668" s="56" t="s">
        <v>165</v>
      </c>
      <c r="L668" s="56" t="s">
        <v>166</v>
      </c>
      <c r="M668" s="56" t="s">
        <v>183</v>
      </c>
      <c r="N668" s="56">
        <v>5.0000000000000001E-3</v>
      </c>
      <c r="O668" s="56" t="s">
        <v>149</v>
      </c>
      <c r="P668" s="56" t="b">
        <v>0</v>
      </c>
      <c r="Q668" s="56">
        <v>138261413</v>
      </c>
      <c r="R668" s="56" t="s">
        <v>150</v>
      </c>
      <c r="S668" s="56">
        <v>1E-3</v>
      </c>
      <c r="T668" s="56" t="s">
        <v>184</v>
      </c>
      <c r="U668" s="56">
        <v>2021</v>
      </c>
      <c r="V668" s="56" t="s">
        <v>151</v>
      </c>
      <c r="W668" s="56" t="s">
        <v>242</v>
      </c>
      <c r="X668" s="56" t="s">
        <v>243</v>
      </c>
      <c r="Y668" s="56" t="s">
        <v>155</v>
      </c>
      <c r="Z668" s="56">
        <v>456840</v>
      </c>
      <c r="AA668" s="56">
        <v>455364</v>
      </c>
      <c r="AB668" s="56">
        <v>-1.13455725358881</v>
      </c>
      <c r="AC668" s="59">
        <v>53.991201424557502</v>
      </c>
    </row>
    <row r="669" spans="1:29">
      <c r="A669" s="57" t="s">
        <v>178</v>
      </c>
      <c r="B669" s="54">
        <v>7299</v>
      </c>
      <c r="C669" s="54">
        <v>1805042</v>
      </c>
      <c r="D669" s="54" t="s">
        <v>164</v>
      </c>
      <c r="E669" s="54" t="s">
        <v>126</v>
      </c>
      <c r="F669" s="54" t="s">
        <v>179</v>
      </c>
      <c r="G669" s="54" t="s">
        <v>118</v>
      </c>
      <c r="H669" s="62">
        <v>42215.564583333333</v>
      </c>
      <c r="I669" s="54" t="s">
        <v>180</v>
      </c>
      <c r="J669" s="54" t="s">
        <v>116</v>
      </c>
      <c r="K669" s="54" t="s">
        <v>181</v>
      </c>
      <c r="L669" s="54" t="s">
        <v>182</v>
      </c>
      <c r="M669" s="54" t="s">
        <v>183</v>
      </c>
      <c r="N669" s="54">
        <v>1.0999999999999999E-2</v>
      </c>
      <c r="O669" s="54" t="s">
        <v>149</v>
      </c>
      <c r="P669" s="54" t="b">
        <v>0</v>
      </c>
      <c r="Q669" s="54">
        <v>138261413</v>
      </c>
      <c r="R669" s="54" t="s">
        <v>150</v>
      </c>
      <c r="S669" s="54">
        <v>1E-3</v>
      </c>
      <c r="T669" s="54" t="s">
        <v>184</v>
      </c>
      <c r="U669" s="54">
        <v>2015</v>
      </c>
      <c r="V669" s="54" t="s">
        <v>151</v>
      </c>
      <c r="W669" s="54" t="s">
        <v>185</v>
      </c>
      <c r="X669" s="54" t="s">
        <v>186</v>
      </c>
      <c r="Y669" s="54" t="s">
        <v>155</v>
      </c>
      <c r="Z669" s="54">
        <v>620600</v>
      </c>
      <c r="AA669" s="54">
        <v>309500</v>
      </c>
      <c r="AB669" s="54">
        <v>1.2588812496391699</v>
      </c>
      <c r="AC669" s="60">
        <v>52.638374352215699</v>
      </c>
    </row>
    <row r="670" spans="1:29">
      <c r="A670" s="55" t="s">
        <v>307</v>
      </c>
      <c r="B670" s="56">
        <v>7299</v>
      </c>
      <c r="C670" s="56">
        <v>3429013</v>
      </c>
      <c r="D670" s="56" t="s">
        <v>164</v>
      </c>
      <c r="E670" s="56" t="s">
        <v>126</v>
      </c>
      <c r="F670" s="56" t="s">
        <v>236</v>
      </c>
      <c r="G670" s="56" t="s">
        <v>115</v>
      </c>
      <c r="H670" s="61">
        <v>44411.554861111108</v>
      </c>
      <c r="I670" s="56" t="s">
        <v>180</v>
      </c>
      <c r="J670" s="56" t="s">
        <v>116</v>
      </c>
      <c r="K670" s="56" t="s">
        <v>251</v>
      </c>
      <c r="L670" s="56" t="s">
        <v>252</v>
      </c>
      <c r="M670" s="56" t="s">
        <v>183</v>
      </c>
      <c r="N670" s="56">
        <v>6.4000000000000003E-3</v>
      </c>
      <c r="O670" s="56" t="s">
        <v>149</v>
      </c>
      <c r="P670" s="56" t="b">
        <v>0</v>
      </c>
      <c r="Q670" s="56">
        <v>138261413</v>
      </c>
      <c r="R670" s="56" t="s">
        <v>150</v>
      </c>
      <c r="S670" s="56">
        <v>1E-3</v>
      </c>
      <c r="T670" s="56" t="s">
        <v>184</v>
      </c>
      <c r="U670" s="56">
        <v>2021</v>
      </c>
      <c r="V670" s="56" t="s">
        <v>151</v>
      </c>
      <c r="W670" s="56" t="s">
        <v>308</v>
      </c>
      <c r="X670" s="56" t="s">
        <v>309</v>
      </c>
      <c r="Y670" s="56" t="s">
        <v>155</v>
      </c>
      <c r="Z670" s="56">
        <v>336305</v>
      </c>
      <c r="AA670" s="56">
        <v>144790</v>
      </c>
      <c r="AB670" s="56">
        <v>-2.9129924628297901</v>
      </c>
      <c r="AC670" s="59">
        <v>51.198759046070201</v>
      </c>
    </row>
    <row r="671" spans="1:29">
      <c r="A671" s="57" t="s">
        <v>187</v>
      </c>
      <c r="B671" s="54">
        <v>7299</v>
      </c>
      <c r="C671" s="54">
        <v>1818652</v>
      </c>
      <c r="D671" s="54" t="s">
        <v>164</v>
      </c>
      <c r="E671" s="54" t="s">
        <v>126</v>
      </c>
      <c r="F671" s="54" t="s">
        <v>179</v>
      </c>
      <c r="G671" s="54" t="s">
        <v>118</v>
      </c>
      <c r="H671" s="62">
        <v>42342.402083333334</v>
      </c>
      <c r="I671" s="54" t="s">
        <v>180</v>
      </c>
      <c r="J671" s="54" t="s">
        <v>116</v>
      </c>
      <c r="K671" s="54" t="s">
        <v>181</v>
      </c>
      <c r="L671" s="54" t="s">
        <v>182</v>
      </c>
      <c r="M671" s="54" t="s">
        <v>183</v>
      </c>
      <c r="N671" s="54">
        <v>9.4999999999999998E-3</v>
      </c>
      <c r="O671" s="54" t="s">
        <v>149</v>
      </c>
      <c r="P671" s="54" t="b">
        <v>0</v>
      </c>
      <c r="Q671" s="54">
        <v>138261413</v>
      </c>
      <c r="R671" s="54" t="s">
        <v>150</v>
      </c>
      <c r="S671" s="54">
        <v>1E-3</v>
      </c>
      <c r="T671" s="54" t="s">
        <v>184</v>
      </c>
      <c r="U671" s="54">
        <v>2015</v>
      </c>
      <c r="V671" s="54" t="s">
        <v>151</v>
      </c>
      <c r="W671" s="54" t="s">
        <v>188</v>
      </c>
      <c r="X671" s="54" t="s">
        <v>189</v>
      </c>
      <c r="Y671" s="54" t="s">
        <v>155</v>
      </c>
      <c r="Z671" s="54">
        <v>636400</v>
      </c>
      <c r="AA671" s="54">
        <v>291600</v>
      </c>
      <c r="AB671" s="54">
        <v>1.4791973795069699</v>
      </c>
      <c r="AC671" s="60">
        <v>52.471107816141703</v>
      </c>
    </row>
    <row r="672" spans="1:29">
      <c r="A672" s="55" t="s">
        <v>224</v>
      </c>
      <c r="B672" s="56">
        <v>7299</v>
      </c>
      <c r="C672" s="56">
        <v>1858067</v>
      </c>
      <c r="D672" s="56" t="s">
        <v>164</v>
      </c>
      <c r="E672" s="56" t="s">
        <v>126</v>
      </c>
      <c r="F672" s="56" t="s">
        <v>179</v>
      </c>
      <c r="G672" s="56" t="s">
        <v>118</v>
      </c>
      <c r="H672" s="61">
        <v>42713.390277777777</v>
      </c>
      <c r="I672" s="56" t="s">
        <v>180</v>
      </c>
      <c r="J672" s="56" t="s">
        <v>116</v>
      </c>
      <c r="K672" s="56" t="s">
        <v>146</v>
      </c>
      <c r="L672" s="56" t="s">
        <v>147</v>
      </c>
      <c r="M672" s="56" t="s">
        <v>183</v>
      </c>
      <c r="N672" s="56">
        <v>4.7999999999999996E-3</v>
      </c>
      <c r="O672" s="56" t="s">
        <v>149</v>
      </c>
      <c r="P672" s="56" t="b">
        <v>0</v>
      </c>
      <c r="Q672" s="56">
        <v>138261413</v>
      </c>
      <c r="R672" s="56" t="s">
        <v>150</v>
      </c>
      <c r="S672" s="56">
        <v>1E-3</v>
      </c>
      <c r="T672" s="56" t="s">
        <v>184</v>
      </c>
      <c r="U672" s="56">
        <v>2016</v>
      </c>
      <c r="V672" s="56" t="s">
        <v>151</v>
      </c>
      <c r="W672" s="56" t="s">
        <v>225</v>
      </c>
      <c r="X672" s="56" t="s">
        <v>226</v>
      </c>
      <c r="Y672" s="56" t="s">
        <v>155</v>
      </c>
      <c r="Z672" s="56">
        <v>500098</v>
      </c>
      <c r="AA672" s="56">
        <v>402866</v>
      </c>
      <c r="AB672" s="56">
        <v>-0.49196935841400102</v>
      </c>
      <c r="AC672" s="59">
        <v>53.512954618294103</v>
      </c>
    </row>
    <row r="673" spans="1:29">
      <c r="A673" s="57" t="s">
        <v>206</v>
      </c>
      <c r="B673" s="54">
        <v>7299</v>
      </c>
      <c r="C673" s="54">
        <v>2050097</v>
      </c>
      <c r="D673" s="54" t="s">
        <v>164</v>
      </c>
      <c r="E673" s="54" t="s">
        <v>126</v>
      </c>
      <c r="F673" s="54" t="s">
        <v>179</v>
      </c>
      <c r="G673" s="54" t="s">
        <v>118</v>
      </c>
      <c r="H673" s="62">
        <v>45209.470833333333</v>
      </c>
      <c r="I673" s="54" t="s">
        <v>180</v>
      </c>
      <c r="J673" s="54" t="s">
        <v>116</v>
      </c>
      <c r="K673" s="54" t="s">
        <v>199</v>
      </c>
      <c r="L673" s="54" t="s">
        <v>200</v>
      </c>
      <c r="M673" s="54" t="s">
        <v>183</v>
      </c>
      <c r="N673" s="54">
        <v>4.9000000000000002E-2</v>
      </c>
      <c r="O673" s="54" t="s">
        <v>149</v>
      </c>
      <c r="P673" s="54" t="b">
        <v>0</v>
      </c>
      <c r="Q673" s="54">
        <v>138261413</v>
      </c>
      <c r="R673" s="54" t="s">
        <v>150</v>
      </c>
      <c r="S673" s="54">
        <v>1E-3</v>
      </c>
      <c r="T673" s="54" t="s">
        <v>184</v>
      </c>
      <c r="U673" s="54">
        <v>2023</v>
      </c>
      <c r="V673" s="54" t="s">
        <v>151</v>
      </c>
      <c r="W673" s="54" t="s">
        <v>207</v>
      </c>
      <c r="X673" s="54" t="s">
        <v>208</v>
      </c>
      <c r="Y673" s="54" t="s">
        <v>155</v>
      </c>
      <c r="Z673" s="54">
        <v>515935</v>
      </c>
      <c r="AA673" s="54">
        <v>253417</v>
      </c>
      <c r="AB673" s="54">
        <v>-0.30632621725807402</v>
      </c>
      <c r="AC673" s="60">
        <v>52.1668520239771</v>
      </c>
    </row>
    <row r="674" spans="1:29">
      <c r="A674" s="55" t="s">
        <v>206</v>
      </c>
      <c r="B674" s="56">
        <v>7299</v>
      </c>
      <c r="C674" s="56">
        <v>1851417</v>
      </c>
      <c r="D674" s="56" t="s">
        <v>164</v>
      </c>
      <c r="E674" s="56" t="s">
        <v>126</v>
      </c>
      <c r="F674" s="56" t="s">
        <v>179</v>
      </c>
      <c r="G674" s="56" t="s">
        <v>118</v>
      </c>
      <c r="H674" s="61">
        <v>42683.470138888886</v>
      </c>
      <c r="I674" s="56" t="s">
        <v>180</v>
      </c>
      <c r="J674" s="56" t="s">
        <v>116</v>
      </c>
      <c r="K674" s="56" t="s">
        <v>199</v>
      </c>
      <c r="L674" s="56" t="s">
        <v>200</v>
      </c>
      <c r="M674" s="56" t="s">
        <v>183</v>
      </c>
      <c r="N674" s="56">
        <v>7.5999999999999998E-2</v>
      </c>
      <c r="O674" s="56" t="s">
        <v>149</v>
      </c>
      <c r="P674" s="56" t="b">
        <v>0</v>
      </c>
      <c r="Q674" s="56">
        <v>138261413</v>
      </c>
      <c r="R674" s="56" t="s">
        <v>150</v>
      </c>
      <c r="S674" s="56">
        <v>1E-3</v>
      </c>
      <c r="T674" s="56" t="s">
        <v>184</v>
      </c>
      <c r="U674" s="56">
        <v>2016</v>
      </c>
      <c r="V674" s="56" t="s">
        <v>151</v>
      </c>
      <c r="W674" s="56" t="s">
        <v>207</v>
      </c>
      <c r="X674" s="56" t="s">
        <v>208</v>
      </c>
      <c r="Y674" s="56" t="s">
        <v>155</v>
      </c>
      <c r="Z674" s="56">
        <v>515935</v>
      </c>
      <c r="AA674" s="56">
        <v>253417</v>
      </c>
      <c r="AB674" s="56">
        <v>-0.30632621725807402</v>
      </c>
      <c r="AC674" s="59">
        <v>52.1668520239771</v>
      </c>
    </row>
    <row r="675" spans="1:29">
      <c r="A675" s="57" t="s">
        <v>187</v>
      </c>
      <c r="B675" s="54">
        <v>7299</v>
      </c>
      <c r="C675" s="54">
        <v>1796187</v>
      </c>
      <c r="D675" s="54" t="s">
        <v>164</v>
      </c>
      <c r="E675" s="54" t="s">
        <v>126</v>
      </c>
      <c r="F675" s="54" t="s">
        <v>179</v>
      </c>
      <c r="G675" s="54" t="s">
        <v>118</v>
      </c>
      <c r="H675" s="62">
        <v>42131.589583333334</v>
      </c>
      <c r="I675" s="54" t="s">
        <v>180</v>
      </c>
      <c r="J675" s="54" t="s">
        <v>116</v>
      </c>
      <c r="K675" s="54" t="s">
        <v>181</v>
      </c>
      <c r="L675" s="54" t="s">
        <v>182</v>
      </c>
      <c r="M675" s="54" t="s">
        <v>183</v>
      </c>
      <c r="N675" s="54">
        <v>1.2999999999999999E-2</v>
      </c>
      <c r="O675" s="54" t="s">
        <v>149</v>
      </c>
      <c r="P675" s="54" t="b">
        <v>0</v>
      </c>
      <c r="Q675" s="54">
        <v>138261413</v>
      </c>
      <c r="R675" s="54" t="s">
        <v>150</v>
      </c>
      <c r="S675" s="54">
        <v>1E-3</v>
      </c>
      <c r="T675" s="54" t="s">
        <v>184</v>
      </c>
      <c r="U675" s="54">
        <v>2015</v>
      </c>
      <c r="V675" s="54" t="s">
        <v>151</v>
      </c>
      <c r="W675" s="54" t="s">
        <v>188</v>
      </c>
      <c r="X675" s="54" t="s">
        <v>189</v>
      </c>
      <c r="Y675" s="54" t="s">
        <v>155</v>
      </c>
      <c r="Z675" s="54">
        <v>636400</v>
      </c>
      <c r="AA675" s="54">
        <v>291600</v>
      </c>
      <c r="AB675" s="54">
        <v>1.4791973795069699</v>
      </c>
      <c r="AC675" s="60">
        <v>52.471107816141703</v>
      </c>
    </row>
    <row r="676" spans="1:29">
      <c r="A676" s="55" t="s">
        <v>203</v>
      </c>
      <c r="B676" s="56">
        <v>7299</v>
      </c>
      <c r="C676" s="56">
        <v>1917563</v>
      </c>
      <c r="D676" s="56" t="s">
        <v>164</v>
      </c>
      <c r="E676" s="56" t="s">
        <v>126</v>
      </c>
      <c r="F676" s="56" t="s">
        <v>179</v>
      </c>
      <c r="G676" s="56" t="s">
        <v>118</v>
      </c>
      <c r="H676" s="61">
        <v>43409.408333333333</v>
      </c>
      <c r="I676" s="56" t="s">
        <v>180</v>
      </c>
      <c r="J676" s="56" t="s">
        <v>116</v>
      </c>
      <c r="K676" s="56" t="s">
        <v>146</v>
      </c>
      <c r="L676" s="56" t="s">
        <v>147</v>
      </c>
      <c r="M676" s="56" t="s">
        <v>183</v>
      </c>
      <c r="N676" s="56">
        <v>7.5999999999999998E-2</v>
      </c>
      <c r="O676" s="56" t="s">
        <v>149</v>
      </c>
      <c r="P676" s="56" t="b">
        <v>0</v>
      </c>
      <c r="Q676" s="56">
        <v>138261413</v>
      </c>
      <c r="R676" s="56" t="s">
        <v>150</v>
      </c>
      <c r="S676" s="56">
        <v>1E-3</v>
      </c>
      <c r="T676" s="56" t="s">
        <v>184</v>
      </c>
      <c r="U676" s="56">
        <v>2018</v>
      </c>
      <c r="V676" s="56" t="s">
        <v>151</v>
      </c>
      <c r="W676" s="56" t="s">
        <v>204</v>
      </c>
      <c r="X676" s="56" t="s">
        <v>154</v>
      </c>
      <c r="Y676" s="56" t="s">
        <v>155</v>
      </c>
      <c r="Z676" s="56">
        <v>507500</v>
      </c>
      <c r="AA676" s="56">
        <v>299100</v>
      </c>
      <c r="AB676" s="56">
        <v>-0.41497245145673001</v>
      </c>
      <c r="AC676" s="59">
        <v>52.579097446717</v>
      </c>
    </row>
    <row r="677" spans="1:29">
      <c r="A677" s="57" t="s">
        <v>190</v>
      </c>
      <c r="B677" s="54">
        <v>7299</v>
      </c>
      <c r="C677" s="54">
        <v>4606224</v>
      </c>
      <c r="D677" s="54" t="s">
        <v>164</v>
      </c>
      <c r="E677" s="54" t="s">
        <v>126</v>
      </c>
      <c r="F677" s="54" t="s">
        <v>179</v>
      </c>
      <c r="G677" s="54" t="s">
        <v>118</v>
      </c>
      <c r="H677" s="62">
        <v>41976.402777777781</v>
      </c>
      <c r="I677" s="54" t="s">
        <v>191</v>
      </c>
      <c r="J677" s="54" t="s">
        <v>119</v>
      </c>
      <c r="K677" s="54" t="s">
        <v>192</v>
      </c>
      <c r="L677" s="54" t="s">
        <v>193</v>
      </c>
      <c r="M677" s="54" t="s">
        <v>183</v>
      </c>
      <c r="N677" s="54">
        <v>1E-3</v>
      </c>
      <c r="O677" s="54" t="s">
        <v>149</v>
      </c>
      <c r="P677" s="54" t="b">
        <v>0</v>
      </c>
      <c r="Q677" s="54">
        <v>138261413</v>
      </c>
      <c r="R677" s="54" t="s">
        <v>150</v>
      </c>
      <c r="S677" s="54">
        <v>1E-3</v>
      </c>
      <c r="T677" s="54" t="s">
        <v>184</v>
      </c>
      <c r="U677" s="54">
        <v>2014</v>
      </c>
      <c r="V677" s="54" t="s">
        <v>151</v>
      </c>
      <c r="W677" s="54" t="s">
        <v>194</v>
      </c>
      <c r="X677" s="54" t="s">
        <v>195</v>
      </c>
      <c r="Y677" s="54" t="s">
        <v>155</v>
      </c>
      <c r="Z677" s="54">
        <v>357000</v>
      </c>
      <c r="AA677" s="54">
        <v>237460</v>
      </c>
      <c r="AB677" s="54">
        <v>-2.62823009845419</v>
      </c>
      <c r="AC677" s="60">
        <v>52.033868710239098</v>
      </c>
    </row>
    <row r="678" spans="1:29">
      <c r="A678" s="55" t="s">
        <v>187</v>
      </c>
      <c r="B678" s="56">
        <v>7299</v>
      </c>
      <c r="C678" s="56">
        <v>1995387</v>
      </c>
      <c r="D678" s="56" t="s">
        <v>164</v>
      </c>
      <c r="E678" s="56" t="s">
        <v>126</v>
      </c>
      <c r="F678" s="56" t="s">
        <v>205</v>
      </c>
      <c r="G678" s="56" t="s">
        <v>112</v>
      </c>
      <c r="H678" s="61">
        <v>44504.356944444444</v>
      </c>
      <c r="I678" s="56" t="s">
        <v>180</v>
      </c>
      <c r="J678" s="56" t="s">
        <v>116</v>
      </c>
      <c r="K678" s="56" t="s">
        <v>181</v>
      </c>
      <c r="L678" s="56" t="s">
        <v>182</v>
      </c>
      <c r="M678" s="56" t="s">
        <v>183</v>
      </c>
      <c r="N678" s="56">
        <v>1.4E-2</v>
      </c>
      <c r="O678" s="56" t="s">
        <v>149</v>
      </c>
      <c r="P678" s="56" t="b">
        <v>0</v>
      </c>
      <c r="Q678" s="56">
        <v>138261413</v>
      </c>
      <c r="R678" s="56" t="s">
        <v>150</v>
      </c>
      <c r="S678" s="56">
        <v>1E-3</v>
      </c>
      <c r="T678" s="56" t="s">
        <v>184</v>
      </c>
      <c r="U678" s="56">
        <v>2021</v>
      </c>
      <c r="V678" s="56" t="s">
        <v>151</v>
      </c>
      <c r="W678" s="56" t="s">
        <v>188</v>
      </c>
      <c r="X678" s="56" t="s">
        <v>189</v>
      </c>
      <c r="Y678" s="56" t="s">
        <v>155</v>
      </c>
      <c r="Z678" s="56">
        <v>636400</v>
      </c>
      <c r="AA678" s="56">
        <v>291600</v>
      </c>
      <c r="AB678" s="56">
        <v>1.4791973795069699</v>
      </c>
      <c r="AC678" s="59">
        <v>52.471107816141703</v>
      </c>
    </row>
    <row r="679" spans="1:29">
      <c r="A679" s="57" t="s">
        <v>203</v>
      </c>
      <c r="B679" s="54">
        <v>7299</v>
      </c>
      <c r="C679" s="54">
        <v>1832218</v>
      </c>
      <c r="D679" s="54" t="s">
        <v>164</v>
      </c>
      <c r="E679" s="54" t="s">
        <v>126</v>
      </c>
      <c r="F679" s="54" t="s">
        <v>179</v>
      </c>
      <c r="G679" s="54" t="s">
        <v>118</v>
      </c>
      <c r="H679" s="62">
        <v>42503.604861111111</v>
      </c>
      <c r="I679" s="54" t="s">
        <v>180</v>
      </c>
      <c r="J679" s="54" t="s">
        <v>116</v>
      </c>
      <c r="K679" s="54" t="s">
        <v>146</v>
      </c>
      <c r="L679" s="54" t="s">
        <v>147</v>
      </c>
      <c r="M679" s="54" t="s">
        <v>183</v>
      </c>
      <c r="N679" s="54">
        <v>5.8000000000000003E-2</v>
      </c>
      <c r="O679" s="54" t="s">
        <v>149</v>
      </c>
      <c r="P679" s="54" t="b">
        <v>0</v>
      </c>
      <c r="Q679" s="54">
        <v>138261413</v>
      </c>
      <c r="R679" s="54" t="s">
        <v>150</v>
      </c>
      <c r="S679" s="54">
        <v>1E-3</v>
      </c>
      <c r="T679" s="54" t="s">
        <v>184</v>
      </c>
      <c r="U679" s="54">
        <v>2016</v>
      </c>
      <c r="V679" s="54" t="s">
        <v>151</v>
      </c>
      <c r="W679" s="54" t="s">
        <v>204</v>
      </c>
      <c r="X679" s="54" t="s">
        <v>154</v>
      </c>
      <c r="Y679" s="54" t="s">
        <v>155</v>
      </c>
      <c r="Z679" s="54">
        <v>507500</v>
      </c>
      <c r="AA679" s="54">
        <v>299100</v>
      </c>
      <c r="AB679" s="54">
        <v>-0.41497245145673001</v>
      </c>
      <c r="AC679" s="60">
        <v>52.579097446717</v>
      </c>
    </row>
    <row r="680" spans="1:29">
      <c r="A680" s="55" t="s">
        <v>190</v>
      </c>
      <c r="B680" s="56">
        <v>7299</v>
      </c>
      <c r="C680" s="56">
        <v>4787496</v>
      </c>
      <c r="D680" s="56" t="s">
        <v>164</v>
      </c>
      <c r="E680" s="56" t="s">
        <v>126</v>
      </c>
      <c r="F680" s="56" t="s">
        <v>179</v>
      </c>
      <c r="G680" s="56" t="s">
        <v>118</v>
      </c>
      <c r="H680" s="61">
        <v>44547.51458333333</v>
      </c>
      <c r="I680" s="56" t="s">
        <v>191</v>
      </c>
      <c r="J680" s="56" t="s">
        <v>119</v>
      </c>
      <c r="K680" s="56" t="s">
        <v>192</v>
      </c>
      <c r="L680" s="56" t="s">
        <v>193</v>
      </c>
      <c r="M680" s="56" t="s">
        <v>183</v>
      </c>
      <c r="N680" s="56">
        <v>1.6000000000000001E-3</v>
      </c>
      <c r="O680" s="56" t="s">
        <v>149</v>
      </c>
      <c r="P680" s="56" t="b">
        <v>0</v>
      </c>
      <c r="Q680" s="56">
        <v>138261413</v>
      </c>
      <c r="R680" s="56" t="s">
        <v>150</v>
      </c>
      <c r="S680" s="56">
        <v>1E-3</v>
      </c>
      <c r="T680" s="56" t="s">
        <v>184</v>
      </c>
      <c r="U680" s="56">
        <v>2021</v>
      </c>
      <c r="V680" s="56" t="s">
        <v>151</v>
      </c>
      <c r="W680" s="56" t="s">
        <v>194</v>
      </c>
      <c r="X680" s="56" t="s">
        <v>195</v>
      </c>
      <c r="Y680" s="56" t="s">
        <v>155</v>
      </c>
      <c r="Z680" s="56">
        <v>357000</v>
      </c>
      <c r="AA680" s="56">
        <v>237460</v>
      </c>
      <c r="AB680" s="56">
        <v>-2.62823009845419</v>
      </c>
      <c r="AC680" s="59">
        <v>52.033868710239098</v>
      </c>
    </row>
    <row r="681" spans="1:29">
      <c r="A681" s="57" t="s">
        <v>203</v>
      </c>
      <c r="B681" s="54">
        <v>7299</v>
      </c>
      <c r="C681" s="54">
        <v>1907354</v>
      </c>
      <c r="D681" s="54" t="s">
        <v>164</v>
      </c>
      <c r="E681" s="54" t="s">
        <v>126</v>
      </c>
      <c r="F681" s="54" t="s">
        <v>179</v>
      </c>
      <c r="G681" s="54" t="s">
        <v>118</v>
      </c>
      <c r="H681" s="62">
        <v>43297.42291666667</v>
      </c>
      <c r="I681" s="54" t="s">
        <v>180</v>
      </c>
      <c r="J681" s="54" t="s">
        <v>116</v>
      </c>
      <c r="K681" s="54" t="s">
        <v>146</v>
      </c>
      <c r="L681" s="54" t="s">
        <v>147</v>
      </c>
      <c r="M681" s="54" t="s">
        <v>183</v>
      </c>
      <c r="N681" s="54">
        <v>3.7999999999999999E-2</v>
      </c>
      <c r="O681" s="54" t="s">
        <v>149</v>
      </c>
      <c r="P681" s="54" t="b">
        <v>0</v>
      </c>
      <c r="Q681" s="54">
        <v>138261413</v>
      </c>
      <c r="R681" s="54" t="s">
        <v>150</v>
      </c>
      <c r="S681" s="54">
        <v>1E-3</v>
      </c>
      <c r="T681" s="54" t="s">
        <v>184</v>
      </c>
      <c r="U681" s="54">
        <v>2018</v>
      </c>
      <c r="V681" s="54" t="s">
        <v>151</v>
      </c>
      <c r="W681" s="54" t="s">
        <v>204</v>
      </c>
      <c r="X681" s="54" t="s">
        <v>154</v>
      </c>
      <c r="Y681" s="54" t="s">
        <v>155</v>
      </c>
      <c r="Z681" s="54">
        <v>507500</v>
      </c>
      <c r="AA681" s="54">
        <v>299100</v>
      </c>
      <c r="AB681" s="54">
        <v>-0.41497245145673001</v>
      </c>
      <c r="AC681" s="60">
        <v>52.579097446717</v>
      </c>
    </row>
    <row r="682" spans="1:29">
      <c r="A682" s="55" t="s">
        <v>196</v>
      </c>
      <c r="B682" s="56">
        <v>7299</v>
      </c>
      <c r="C682" s="56">
        <v>1785991</v>
      </c>
      <c r="D682" s="56" t="s">
        <v>164</v>
      </c>
      <c r="E682" s="56" t="s">
        <v>126</v>
      </c>
      <c r="F682" s="56" t="s">
        <v>179</v>
      </c>
      <c r="G682" s="56" t="s">
        <v>118</v>
      </c>
      <c r="H682" s="61">
        <v>42032.472222222219</v>
      </c>
      <c r="I682" s="56" t="s">
        <v>180</v>
      </c>
      <c r="J682" s="56" t="s">
        <v>116</v>
      </c>
      <c r="K682" s="56" t="s">
        <v>181</v>
      </c>
      <c r="L682" s="56" t="s">
        <v>182</v>
      </c>
      <c r="M682" s="56" t="s">
        <v>183</v>
      </c>
      <c r="N682" s="56">
        <v>0.09</v>
      </c>
      <c r="O682" s="56" t="s">
        <v>149</v>
      </c>
      <c r="P682" s="56" t="b">
        <v>0</v>
      </c>
      <c r="Q682" s="56">
        <v>138261413</v>
      </c>
      <c r="R682" s="56" t="s">
        <v>150</v>
      </c>
      <c r="S682" s="56">
        <v>1E-3</v>
      </c>
      <c r="T682" s="56" t="s">
        <v>184</v>
      </c>
      <c r="U682" s="56">
        <v>2015</v>
      </c>
      <c r="V682" s="56" t="s">
        <v>151</v>
      </c>
      <c r="W682" s="56" t="s">
        <v>197</v>
      </c>
      <c r="X682" s="56" t="s">
        <v>186</v>
      </c>
      <c r="Y682" s="56" t="s">
        <v>155</v>
      </c>
      <c r="Z682" s="56">
        <v>624300</v>
      </c>
      <c r="AA682" s="56">
        <v>306800</v>
      </c>
      <c r="AB682" s="56">
        <v>1.3116346710660201</v>
      </c>
      <c r="AC682" s="59">
        <v>52.6126273253455</v>
      </c>
    </row>
    <row r="683" spans="1:29">
      <c r="A683" s="57" t="s">
        <v>198</v>
      </c>
      <c r="B683" s="54">
        <v>7299</v>
      </c>
      <c r="C683" s="54">
        <v>1917555</v>
      </c>
      <c r="D683" s="54" t="s">
        <v>164</v>
      </c>
      <c r="E683" s="54" t="s">
        <v>126</v>
      </c>
      <c r="F683" s="54" t="s">
        <v>179</v>
      </c>
      <c r="G683" s="54" t="s">
        <v>118</v>
      </c>
      <c r="H683" s="62">
        <v>43409.427083333336</v>
      </c>
      <c r="I683" s="54" t="s">
        <v>180</v>
      </c>
      <c r="J683" s="54" t="s">
        <v>116</v>
      </c>
      <c r="K683" s="54" t="s">
        <v>199</v>
      </c>
      <c r="L683" s="54" t="s">
        <v>200</v>
      </c>
      <c r="M683" s="54" t="s">
        <v>183</v>
      </c>
      <c r="N683" s="54">
        <v>5.8999999999999997E-2</v>
      </c>
      <c r="O683" s="54" t="s">
        <v>149</v>
      </c>
      <c r="P683" s="54" t="b">
        <v>0</v>
      </c>
      <c r="Q683" s="54">
        <v>138261413</v>
      </c>
      <c r="R683" s="54" t="s">
        <v>150</v>
      </c>
      <c r="S683" s="54">
        <v>1E-3</v>
      </c>
      <c r="T683" s="54" t="s">
        <v>184</v>
      </c>
      <c r="U683" s="54">
        <v>2018</v>
      </c>
      <c r="V683" s="54" t="s">
        <v>151</v>
      </c>
      <c r="W683" s="54" t="s">
        <v>201</v>
      </c>
      <c r="X683" s="54" t="s">
        <v>202</v>
      </c>
      <c r="Y683" s="54" t="s">
        <v>155</v>
      </c>
      <c r="Z683" s="54">
        <v>516100</v>
      </c>
      <c r="AA683" s="54">
        <v>253300</v>
      </c>
      <c r="AB683" s="54">
        <v>-0.30395486908298303</v>
      </c>
      <c r="AC683" s="60">
        <v>52.1657659569386</v>
      </c>
    </row>
    <row r="684" spans="1:29">
      <c r="A684" s="55" t="s">
        <v>203</v>
      </c>
      <c r="B684" s="56">
        <v>7299</v>
      </c>
      <c r="C684" s="56">
        <v>1945934</v>
      </c>
      <c r="D684" s="56" t="s">
        <v>164</v>
      </c>
      <c r="E684" s="56" t="s">
        <v>126</v>
      </c>
      <c r="F684" s="56" t="s">
        <v>179</v>
      </c>
      <c r="G684" s="56" t="s">
        <v>118</v>
      </c>
      <c r="H684" s="61">
        <v>43735.50277777778</v>
      </c>
      <c r="I684" s="56" t="s">
        <v>180</v>
      </c>
      <c r="J684" s="56" t="s">
        <v>116</v>
      </c>
      <c r="K684" s="56" t="s">
        <v>146</v>
      </c>
      <c r="L684" s="56" t="s">
        <v>147</v>
      </c>
      <c r="M684" s="56" t="s">
        <v>183</v>
      </c>
      <c r="N684" s="56">
        <v>0.1</v>
      </c>
      <c r="O684" s="56" t="s">
        <v>149</v>
      </c>
      <c r="P684" s="56" t="b">
        <v>0</v>
      </c>
      <c r="Q684" s="56">
        <v>138261413</v>
      </c>
      <c r="R684" s="56" t="s">
        <v>150</v>
      </c>
      <c r="S684" s="56">
        <v>1E-3</v>
      </c>
      <c r="T684" s="56" t="s">
        <v>184</v>
      </c>
      <c r="U684" s="56">
        <v>2019</v>
      </c>
      <c r="V684" s="56" t="s">
        <v>151</v>
      </c>
      <c r="W684" s="56" t="s">
        <v>204</v>
      </c>
      <c r="X684" s="56" t="s">
        <v>154</v>
      </c>
      <c r="Y684" s="56" t="s">
        <v>155</v>
      </c>
      <c r="Z684" s="56">
        <v>507500</v>
      </c>
      <c r="AA684" s="56">
        <v>299100</v>
      </c>
      <c r="AB684" s="56">
        <v>-0.41497245145673001</v>
      </c>
      <c r="AC684" s="59">
        <v>52.579097446717</v>
      </c>
    </row>
    <row r="685" spans="1:29">
      <c r="A685" s="57" t="s">
        <v>178</v>
      </c>
      <c r="B685" s="54">
        <v>7299</v>
      </c>
      <c r="C685" s="54">
        <v>1793218</v>
      </c>
      <c r="D685" s="54" t="s">
        <v>164</v>
      </c>
      <c r="E685" s="54" t="s">
        <v>126</v>
      </c>
      <c r="F685" s="54" t="s">
        <v>179</v>
      </c>
      <c r="G685" s="54" t="s">
        <v>118</v>
      </c>
      <c r="H685" s="62">
        <v>42104.481249999997</v>
      </c>
      <c r="I685" s="54" t="s">
        <v>180</v>
      </c>
      <c r="J685" s="54" t="s">
        <v>116</v>
      </c>
      <c r="K685" s="54" t="s">
        <v>181</v>
      </c>
      <c r="L685" s="54" t="s">
        <v>182</v>
      </c>
      <c r="M685" s="54" t="s">
        <v>183</v>
      </c>
      <c r="N685" s="54">
        <v>0.01</v>
      </c>
      <c r="O685" s="54" t="s">
        <v>149</v>
      </c>
      <c r="P685" s="54" t="b">
        <v>0</v>
      </c>
      <c r="Q685" s="54">
        <v>138261413</v>
      </c>
      <c r="R685" s="54" t="s">
        <v>150</v>
      </c>
      <c r="S685" s="54">
        <v>1E-3</v>
      </c>
      <c r="T685" s="54" t="s">
        <v>184</v>
      </c>
      <c r="U685" s="54">
        <v>2015</v>
      </c>
      <c r="V685" s="54" t="s">
        <v>151</v>
      </c>
      <c r="W685" s="54" t="s">
        <v>185</v>
      </c>
      <c r="X685" s="54" t="s">
        <v>186</v>
      </c>
      <c r="Y685" s="54" t="s">
        <v>155</v>
      </c>
      <c r="Z685" s="54">
        <v>620600</v>
      </c>
      <c r="AA685" s="54">
        <v>309500</v>
      </c>
      <c r="AB685" s="54">
        <v>1.2588812496391699</v>
      </c>
      <c r="AC685" s="60">
        <v>52.638374352215699</v>
      </c>
    </row>
    <row r="686" spans="1:29">
      <c r="A686" s="55" t="s">
        <v>178</v>
      </c>
      <c r="B686" s="56">
        <v>7299</v>
      </c>
      <c r="C686" s="56">
        <v>1784175</v>
      </c>
      <c r="D686" s="56" t="s">
        <v>164</v>
      </c>
      <c r="E686" s="56" t="s">
        <v>126</v>
      </c>
      <c r="F686" s="56" t="s">
        <v>179</v>
      </c>
      <c r="G686" s="56" t="s">
        <v>118</v>
      </c>
      <c r="H686" s="61">
        <v>42011.457638888889</v>
      </c>
      <c r="I686" s="56" t="s">
        <v>180</v>
      </c>
      <c r="J686" s="56" t="s">
        <v>116</v>
      </c>
      <c r="K686" s="56" t="s">
        <v>181</v>
      </c>
      <c r="L686" s="56" t="s">
        <v>182</v>
      </c>
      <c r="M686" s="56" t="s">
        <v>183</v>
      </c>
      <c r="N686" s="56">
        <v>8.0000000000000002E-3</v>
      </c>
      <c r="O686" s="56" t="s">
        <v>149</v>
      </c>
      <c r="P686" s="56" t="b">
        <v>0</v>
      </c>
      <c r="Q686" s="56">
        <v>138261413</v>
      </c>
      <c r="R686" s="56" t="s">
        <v>150</v>
      </c>
      <c r="S686" s="56">
        <v>1E-3</v>
      </c>
      <c r="T686" s="56" t="s">
        <v>184</v>
      </c>
      <c r="U686" s="56">
        <v>2015</v>
      </c>
      <c r="V686" s="56" t="s">
        <v>151</v>
      </c>
      <c r="W686" s="56" t="s">
        <v>185</v>
      </c>
      <c r="X686" s="56" t="s">
        <v>186</v>
      </c>
      <c r="Y686" s="56" t="s">
        <v>155</v>
      </c>
      <c r="Z686" s="56">
        <v>620600</v>
      </c>
      <c r="AA686" s="56">
        <v>309500</v>
      </c>
      <c r="AB686" s="56">
        <v>1.2588812496391699</v>
      </c>
      <c r="AC686" s="59">
        <v>52.638374352215699</v>
      </c>
    </row>
    <row r="687" spans="1:29">
      <c r="A687" s="57" t="s">
        <v>209</v>
      </c>
      <c r="B687" s="54">
        <v>7299</v>
      </c>
      <c r="C687" s="54">
        <v>1313974</v>
      </c>
      <c r="D687" s="54" t="s">
        <v>164</v>
      </c>
      <c r="E687" s="54" t="s">
        <v>126</v>
      </c>
      <c r="F687" s="54" t="s">
        <v>205</v>
      </c>
      <c r="G687" s="54" t="s">
        <v>112</v>
      </c>
      <c r="H687" s="62">
        <v>43710.530555555553</v>
      </c>
      <c r="I687" s="54" t="s">
        <v>180</v>
      </c>
      <c r="J687" s="54" t="s">
        <v>116</v>
      </c>
      <c r="K687" s="54" t="s">
        <v>210</v>
      </c>
      <c r="L687" s="54" t="s">
        <v>211</v>
      </c>
      <c r="M687" s="54" t="s">
        <v>183</v>
      </c>
      <c r="N687" s="54">
        <v>0.14000000000000001</v>
      </c>
      <c r="O687" s="54" t="s">
        <v>149</v>
      </c>
      <c r="P687" s="54" t="b">
        <v>0</v>
      </c>
      <c r="Q687" s="54">
        <v>138261413</v>
      </c>
      <c r="R687" s="54" t="s">
        <v>150</v>
      </c>
      <c r="S687" s="54">
        <v>1E-3</v>
      </c>
      <c r="T687" s="54" t="s">
        <v>184</v>
      </c>
      <c r="U687" s="54">
        <v>2019</v>
      </c>
      <c r="V687" s="54" t="s">
        <v>151</v>
      </c>
      <c r="W687" s="54" t="s">
        <v>212</v>
      </c>
      <c r="X687" s="54" t="s">
        <v>213</v>
      </c>
      <c r="Y687" s="54" t="s">
        <v>155</v>
      </c>
      <c r="Z687" s="54">
        <v>512800</v>
      </c>
      <c r="AA687" s="54">
        <v>217200</v>
      </c>
      <c r="AB687" s="54">
        <v>-0.364053577960054</v>
      </c>
      <c r="AC687" s="60">
        <v>51.842019042643301</v>
      </c>
    </row>
    <row r="688" spans="1:29">
      <c r="A688" s="55" t="s">
        <v>219</v>
      </c>
      <c r="B688" s="56">
        <v>7299</v>
      </c>
      <c r="C688" s="56">
        <v>1599168</v>
      </c>
      <c r="D688" s="56" t="s">
        <v>164</v>
      </c>
      <c r="E688" s="56" t="s">
        <v>126</v>
      </c>
      <c r="F688" s="56" t="s">
        <v>236</v>
      </c>
      <c r="G688" s="56" t="s">
        <v>115</v>
      </c>
      <c r="H688" s="61">
        <v>45083.606249999997</v>
      </c>
      <c r="I688" s="56" t="s">
        <v>180</v>
      </c>
      <c r="J688" s="56" t="s">
        <v>116</v>
      </c>
      <c r="K688" s="56" t="s">
        <v>220</v>
      </c>
      <c r="L688" s="56" t="s">
        <v>221</v>
      </c>
      <c r="M688" s="56" t="s">
        <v>148</v>
      </c>
      <c r="N688" s="56">
        <v>9.5000000000000001E-2</v>
      </c>
      <c r="O688" s="56" t="s">
        <v>149</v>
      </c>
      <c r="P688" s="56" t="b">
        <v>0</v>
      </c>
      <c r="Q688" s="56">
        <v>138261413</v>
      </c>
      <c r="R688" s="56" t="s">
        <v>150</v>
      </c>
      <c r="S688" s="56">
        <v>1E-3</v>
      </c>
      <c r="T688" s="56" t="s">
        <v>184</v>
      </c>
      <c r="U688" s="56">
        <v>2023</v>
      </c>
      <c r="V688" s="56" t="s">
        <v>151</v>
      </c>
      <c r="W688" s="56" t="s">
        <v>222</v>
      </c>
      <c r="X688" s="56" t="s">
        <v>223</v>
      </c>
      <c r="Y688" s="56" t="s">
        <v>155</v>
      </c>
      <c r="Z688" s="56">
        <v>559400</v>
      </c>
      <c r="AA688" s="56">
        <v>142800</v>
      </c>
      <c r="AB688" s="56">
        <v>0.27827943679790101</v>
      </c>
      <c r="AC688" s="59">
        <v>51.162245506364997</v>
      </c>
    </row>
    <row r="689" spans="1:29">
      <c r="A689" s="57" t="s">
        <v>288</v>
      </c>
      <c r="B689" s="54">
        <v>7299</v>
      </c>
      <c r="C689" s="54">
        <v>5320028</v>
      </c>
      <c r="D689" s="54" t="s">
        <v>164</v>
      </c>
      <c r="E689" s="54" t="s">
        <v>126</v>
      </c>
      <c r="F689" s="54" t="s">
        <v>179</v>
      </c>
      <c r="G689" s="54" t="s">
        <v>118</v>
      </c>
      <c r="H689" s="62">
        <v>44652.640972222223</v>
      </c>
      <c r="I689" s="54" t="s">
        <v>180</v>
      </c>
      <c r="J689" s="54" t="s">
        <v>116</v>
      </c>
      <c r="K689" s="54" t="s">
        <v>256</v>
      </c>
      <c r="L689" s="54" t="s">
        <v>257</v>
      </c>
      <c r="M689" s="54" t="s">
        <v>183</v>
      </c>
      <c r="N689" s="54">
        <v>3.1E-2</v>
      </c>
      <c r="O689" s="54" t="s">
        <v>149</v>
      </c>
      <c r="P689" s="54" t="b">
        <v>0</v>
      </c>
      <c r="Q689" s="54">
        <v>138261413</v>
      </c>
      <c r="R689" s="54" t="s">
        <v>150</v>
      </c>
      <c r="S689" s="54">
        <v>1E-3</v>
      </c>
      <c r="T689" s="54" t="s">
        <v>184</v>
      </c>
      <c r="U689" s="54">
        <v>2022</v>
      </c>
      <c r="V689" s="54" t="s">
        <v>151</v>
      </c>
      <c r="W689" s="54" t="s">
        <v>289</v>
      </c>
      <c r="X689" s="54" t="s">
        <v>290</v>
      </c>
      <c r="Y689" s="54" t="s">
        <v>155</v>
      </c>
      <c r="Z689" s="54">
        <v>347589</v>
      </c>
      <c r="AA689" s="54">
        <v>412612</v>
      </c>
      <c r="AB689" s="54">
        <v>-2.7935865486517399</v>
      </c>
      <c r="AC689" s="60">
        <v>53.607429655734201</v>
      </c>
    </row>
    <row r="690" spans="1:29">
      <c r="A690" s="55" t="s">
        <v>198</v>
      </c>
      <c r="B690" s="56">
        <v>7299</v>
      </c>
      <c r="C690" s="56">
        <v>1914505</v>
      </c>
      <c r="D690" s="56" t="s">
        <v>164</v>
      </c>
      <c r="E690" s="56" t="s">
        <v>126</v>
      </c>
      <c r="F690" s="56" t="s">
        <v>179</v>
      </c>
      <c r="G690" s="56" t="s">
        <v>118</v>
      </c>
      <c r="H690" s="61">
        <v>43371.693055555559</v>
      </c>
      <c r="I690" s="56" t="s">
        <v>180</v>
      </c>
      <c r="J690" s="56" t="s">
        <v>116</v>
      </c>
      <c r="K690" s="56" t="s">
        <v>199</v>
      </c>
      <c r="L690" s="56" t="s">
        <v>200</v>
      </c>
      <c r="M690" s="56" t="s">
        <v>183</v>
      </c>
      <c r="N690" s="56">
        <v>6.8000000000000005E-2</v>
      </c>
      <c r="O690" s="56" t="s">
        <v>149</v>
      </c>
      <c r="P690" s="56" t="b">
        <v>0</v>
      </c>
      <c r="Q690" s="56">
        <v>138261413</v>
      </c>
      <c r="R690" s="56" t="s">
        <v>150</v>
      </c>
      <c r="S690" s="56">
        <v>1E-3</v>
      </c>
      <c r="T690" s="56" t="s">
        <v>184</v>
      </c>
      <c r="U690" s="56">
        <v>2018</v>
      </c>
      <c r="V690" s="56" t="s">
        <v>151</v>
      </c>
      <c r="W690" s="56" t="s">
        <v>201</v>
      </c>
      <c r="X690" s="56" t="s">
        <v>202</v>
      </c>
      <c r="Y690" s="56" t="s">
        <v>155</v>
      </c>
      <c r="Z690" s="56">
        <v>516100</v>
      </c>
      <c r="AA690" s="56">
        <v>253300</v>
      </c>
      <c r="AB690" s="56">
        <v>-0.30395486908298303</v>
      </c>
      <c r="AC690" s="59">
        <v>52.1657659569386</v>
      </c>
    </row>
    <row r="691" spans="1:29">
      <c r="A691" s="57" t="s">
        <v>206</v>
      </c>
      <c r="B691" s="54">
        <v>7299</v>
      </c>
      <c r="C691" s="54">
        <v>2063267</v>
      </c>
      <c r="D691" s="54" t="s">
        <v>164</v>
      </c>
      <c r="E691" s="54" t="s">
        <v>126</v>
      </c>
      <c r="F691" s="54" t="s">
        <v>179</v>
      </c>
      <c r="G691" s="54" t="s">
        <v>118</v>
      </c>
      <c r="H691" s="62">
        <v>45372.395138888889</v>
      </c>
      <c r="I691" s="54" t="s">
        <v>180</v>
      </c>
      <c r="J691" s="54" t="s">
        <v>116</v>
      </c>
      <c r="K691" s="54" t="s">
        <v>199</v>
      </c>
      <c r="L691" s="54" t="s">
        <v>200</v>
      </c>
      <c r="M691" s="54" t="s">
        <v>183</v>
      </c>
      <c r="N691" s="54">
        <v>0.02</v>
      </c>
      <c r="O691" s="54" t="s">
        <v>149</v>
      </c>
      <c r="P691" s="54" t="b">
        <v>0</v>
      </c>
      <c r="Q691" s="54">
        <v>138261413</v>
      </c>
      <c r="R691" s="54" t="s">
        <v>150</v>
      </c>
      <c r="S691" s="54">
        <v>1E-3</v>
      </c>
      <c r="T691" s="54" t="s">
        <v>184</v>
      </c>
      <c r="U691" s="54">
        <v>2024</v>
      </c>
      <c r="V691" s="54" t="s">
        <v>151</v>
      </c>
      <c r="W691" s="54" t="s">
        <v>207</v>
      </c>
      <c r="X691" s="54" t="s">
        <v>208</v>
      </c>
      <c r="Y691" s="54" t="s">
        <v>155</v>
      </c>
      <c r="Z691" s="54">
        <v>515935</v>
      </c>
      <c r="AA691" s="54">
        <v>253417</v>
      </c>
      <c r="AB691" s="54">
        <v>-0.30632621725807402</v>
      </c>
      <c r="AC691" s="60">
        <v>52.1668520239771</v>
      </c>
    </row>
    <row r="692" spans="1:29">
      <c r="A692" s="55" t="s">
        <v>358</v>
      </c>
      <c r="B692" s="56">
        <v>7299</v>
      </c>
      <c r="C692" s="56">
        <v>1314221</v>
      </c>
      <c r="D692" s="56" t="s">
        <v>164</v>
      </c>
      <c r="E692" s="56" t="s">
        <v>126</v>
      </c>
      <c r="F692" s="56" t="s">
        <v>205</v>
      </c>
      <c r="G692" s="56" t="s">
        <v>112</v>
      </c>
      <c r="H692" s="61">
        <v>43714.644444444442</v>
      </c>
      <c r="I692" s="56" t="s">
        <v>180</v>
      </c>
      <c r="J692" s="56" t="s">
        <v>116</v>
      </c>
      <c r="K692" s="56" t="s">
        <v>348</v>
      </c>
      <c r="L692" s="56" t="s">
        <v>349</v>
      </c>
      <c r="M692" s="56" t="s">
        <v>183</v>
      </c>
      <c r="N692" s="56">
        <v>7.2999999999999995E-2</v>
      </c>
      <c r="O692" s="56" t="s">
        <v>149</v>
      </c>
      <c r="P692" s="56" t="b">
        <v>0</v>
      </c>
      <c r="Q692" s="56">
        <v>138261413</v>
      </c>
      <c r="R692" s="56" t="s">
        <v>150</v>
      </c>
      <c r="S692" s="56">
        <v>1E-3</v>
      </c>
      <c r="T692" s="56" t="s">
        <v>184</v>
      </c>
      <c r="U692" s="56">
        <v>2019</v>
      </c>
      <c r="V692" s="56" t="s">
        <v>151</v>
      </c>
      <c r="W692" s="56" t="s">
        <v>359</v>
      </c>
      <c r="X692" s="56" t="s">
        <v>360</v>
      </c>
      <c r="Y692" s="56" t="s">
        <v>155</v>
      </c>
      <c r="Z692" s="56">
        <v>517020</v>
      </c>
      <c r="AA692" s="56">
        <v>171370</v>
      </c>
      <c r="AB692" s="56">
        <v>-0.31813221906170103</v>
      </c>
      <c r="AC692" s="59">
        <v>51.429261573055001</v>
      </c>
    </row>
    <row r="693" spans="1:29">
      <c r="A693" s="57" t="s">
        <v>178</v>
      </c>
      <c r="B693" s="54">
        <v>7299</v>
      </c>
      <c r="C693" s="54">
        <v>1986891</v>
      </c>
      <c r="D693" s="54" t="s">
        <v>164</v>
      </c>
      <c r="E693" s="54" t="s">
        <v>126</v>
      </c>
      <c r="F693" s="54" t="s">
        <v>179</v>
      </c>
      <c r="G693" s="54" t="s">
        <v>118</v>
      </c>
      <c r="H693" s="62">
        <v>44392.552083333336</v>
      </c>
      <c r="I693" s="54" t="s">
        <v>180</v>
      </c>
      <c r="J693" s="54" t="s">
        <v>116</v>
      </c>
      <c r="K693" s="54" t="s">
        <v>181</v>
      </c>
      <c r="L693" s="54" t="s">
        <v>182</v>
      </c>
      <c r="M693" s="54" t="s">
        <v>183</v>
      </c>
      <c r="N693" s="54">
        <v>5.7000000000000002E-3</v>
      </c>
      <c r="O693" s="54" t="s">
        <v>149</v>
      </c>
      <c r="P693" s="54" t="b">
        <v>0</v>
      </c>
      <c r="Q693" s="54">
        <v>138261413</v>
      </c>
      <c r="R693" s="54" t="s">
        <v>150</v>
      </c>
      <c r="S693" s="54">
        <v>1E-3</v>
      </c>
      <c r="T693" s="54" t="s">
        <v>184</v>
      </c>
      <c r="U693" s="54">
        <v>2021</v>
      </c>
      <c r="V693" s="54" t="s">
        <v>151</v>
      </c>
      <c r="W693" s="54" t="s">
        <v>185</v>
      </c>
      <c r="X693" s="54" t="s">
        <v>186</v>
      </c>
      <c r="Y693" s="54" t="s">
        <v>155</v>
      </c>
      <c r="Z693" s="54">
        <v>620600</v>
      </c>
      <c r="AA693" s="54">
        <v>309500</v>
      </c>
      <c r="AB693" s="54">
        <v>1.2588812496391699</v>
      </c>
      <c r="AC693" s="60">
        <v>52.638374352215699</v>
      </c>
    </row>
    <row r="694" spans="1:29">
      <c r="A694" s="55" t="s">
        <v>190</v>
      </c>
      <c r="B694" s="56">
        <v>7299</v>
      </c>
      <c r="C694" s="56">
        <v>4774164</v>
      </c>
      <c r="D694" s="56" t="s">
        <v>164</v>
      </c>
      <c r="E694" s="56" t="s">
        <v>126</v>
      </c>
      <c r="F694" s="56" t="s">
        <v>205</v>
      </c>
      <c r="G694" s="56" t="s">
        <v>112</v>
      </c>
      <c r="H694" s="61">
        <v>44351.527777777781</v>
      </c>
      <c r="I694" s="56" t="s">
        <v>191</v>
      </c>
      <c r="J694" s="56" t="s">
        <v>119</v>
      </c>
      <c r="K694" s="56" t="s">
        <v>192</v>
      </c>
      <c r="L694" s="56" t="s">
        <v>193</v>
      </c>
      <c r="M694" s="56" t="s">
        <v>183</v>
      </c>
      <c r="N694" s="56">
        <v>1.8E-3</v>
      </c>
      <c r="O694" s="56" t="s">
        <v>149</v>
      </c>
      <c r="P694" s="56" t="b">
        <v>0</v>
      </c>
      <c r="Q694" s="56">
        <v>138261413</v>
      </c>
      <c r="R694" s="56" t="s">
        <v>150</v>
      </c>
      <c r="S694" s="56">
        <v>1E-3</v>
      </c>
      <c r="T694" s="56" t="s">
        <v>184</v>
      </c>
      <c r="U694" s="56">
        <v>2021</v>
      </c>
      <c r="V694" s="56" t="s">
        <v>151</v>
      </c>
      <c r="W694" s="56" t="s">
        <v>194</v>
      </c>
      <c r="X694" s="56" t="s">
        <v>195</v>
      </c>
      <c r="Y694" s="56" t="s">
        <v>155</v>
      </c>
      <c r="Z694" s="56">
        <v>357000</v>
      </c>
      <c r="AA694" s="56">
        <v>237460</v>
      </c>
      <c r="AB694" s="56">
        <v>-2.62823009845419</v>
      </c>
      <c r="AC694" s="59">
        <v>52.033868710239098</v>
      </c>
    </row>
    <row r="695" spans="1:29">
      <c r="A695" s="57" t="s">
        <v>247</v>
      </c>
      <c r="B695" s="54">
        <v>7299</v>
      </c>
      <c r="C695" s="54">
        <v>1515693</v>
      </c>
      <c r="D695" s="54" t="s">
        <v>164</v>
      </c>
      <c r="E695" s="54" t="s">
        <v>126</v>
      </c>
      <c r="F695" s="54" t="s">
        <v>205</v>
      </c>
      <c r="G695" s="54" t="s">
        <v>112</v>
      </c>
      <c r="H695" s="62">
        <v>43857.532638888886</v>
      </c>
      <c r="I695" s="54" t="s">
        <v>180</v>
      </c>
      <c r="J695" s="54" t="s">
        <v>116</v>
      </c>
      <c r="K695" s="54" t="s">
        <v>228</v>
      </c>
      <c r="L695" s="54" t="s">
        <v>229</v>
      </c>
      <c r="M695" s="54" t="s">
        <v>183</v>
      </c>
      <c r="N695" s="54">
        <v>4.7000000000000002E-3</v>
      </c>
      <c r="O695" s="54" t="s">
        <v>149</v>
      </c>
      <c r="P695" s="54" t="b">
        <v>0</v>
      </c>
      <c r="Q695" s="54">
        <v>138261413</v>
      </c>
      <c r="R695" s="54" t="s">
        <v>150</v>
      </c>
      <c r="S695" s="54">
        <v>1E-3</v>
      </c>
      <c r="T695" s="54" t="s">
        <v>184</v>
      </c>
      <c r="U695" s="54">
        <v>2020</v>
      </c>
      <c r="V695" s="54" t="s">
        <v>151</v>
      </c>
      <c r="W695" s="54" t="s">
        <v>248</v>
      </c>
      <c r="X695" s="54" t="s">
        <v>249</v>
      </c>
      <c r="Y695" s="54" t="s">
        <v>155</v>
      </c>
      <c r="Z695" s="54">
        <v>435499</v>
      </c>
      <c r="AA695" s="54">
        <v>117847</v>
      </c>
      <c r="AB695" s="54">
        <v>-1.4959290530529701</v>
      </c>
      <c r="AC695" s="60">
        <v>50.958961874929102</v>
      </c>
    </row>
    <row r="696" spans="1:29">
      <c r="A696" s="55" t="s">
        <v>206</v>
      </c>
      <c r="B696" s="56">
        <v>7299</v>
      </c>
      <c r="C696" s="56">
        <v>1851193</v>
      </c>
      <c r="D696" s="56" t="s">
        <v>164</v>
      </c>
      <c r="E696" s="56" t="s">
        <v>126</v>
      </c>
      <c r="F696" s="56" t="s">
        <v>179</v>
      </c>
      <c r="G696" s="56" t="s">
        <v>118</v>
      </c>
      <c r="H696" s="61">
        <v>42681.473611111112</v>
      </c>
      <c r="I696" s="56" t="s">
        <v>180</v>
      </c>
      <c r="J696" s="56" t="s">
        <v>116</v>
      </c>
      <c r="K696" s="56" t="s">
        <v>199</v>
      </c>
      <c r="L696" s="56" t="s">
        <v>200</v>
      </c>
      <c r="M696" s="56" t="s">
        <v>183</v>
      </c>
      <c r="N696" s="56">
        <v>9.1999999999999998E-2</v>
      </c>
      <c r="O696" s="56" t="s">
        <v>149</v>
      </c>
      <c r="P696" s="56" t="b">
        <v>0</v>
      </c>
      <c r="Q696" s="56">
        <v>138261413</v>
      </c>
      <c r="R696" s="56" t="s">
        <v>150</v>
      </c>
      <c r="S696" s="56">
        <v>1E-3</v>
      </c>
      <c r="T696" s="56" t="s">
        <v>184</v>
      </c>
      <c r="U696" s="56">
        <v>2016</v>
      </c>
      <c r="V696" s="56" t="s">
        <v>151</v>
      </c>
      <c r="W696" s="56" t="s">
        <v>207</v>
      </c>
      <c r="X696" s="56" t="s">
        <v>208</v>
      </c>
      <c r="Y696" s="56" t="s">
        <v>155</v>
      </c>
      <c r="Z696" s="56">
        <v>515935</v>
      </c>
      <c r="AA696" s="56">
        <v>253417</v>
      </c>
      <c r="AB696" s="56">
        <v>-0.30632621725807402</v>
      </c>
      <c r="AC696" s="59">
        <v>52.1668520239771</v>
      </c>
    </row>
    <row r="697" spans="1:29">
      <c r="A697" s="57" t="s">
        <v>224</v>
      </c>
      <c r="B697" s="54">
        <v>7299</v>
      </c>
      <c r="C697" s="54">
        <v>1847853</v>
      </c>
      <c r="D697" s="54" t="s">
        <v>164</v>
      </c>
      <c r="E697" s="54" t="s">
        <v>126</v>
      </c>
      <c r="F697" s="54" t="s">
        <v>179</v>
      </c>
      <c r="G697" s="54" t="s">
        <v>118</v>
      </c>
      <c r="H697" s="62">
        <v>42656.604861111111</v>
      </c>
      <c r="I697" s="54" t="s">
        <v>180</v>
      </c>
      <c r="J697" s="54" t="s">
        <v>116</v>
      </c>
      <c r="K697" s="54" t="s">
        <v>146</v>
      </c>
      <c r="L697" s="54" t="s">
        <v>147</v>
      </c>
      <c r="M697" s="54" t="s">
        <v>183</v>
      </c>
      <c r="N697" s="54">
        <v>1.7000000000000001E-2</v>
      </c>
      <c r="O697" s="54" t="s">
        <v>149</v>
      </c>
      <c r="P697" s="54" t="b">
        <v>0</v>
      </c>
      <c r="Q697" s="54">
        <v>138261413</v>
      </c>
      <c r="R697" s="54" t="s">
        <v>150</v>
      </c>
      <c r="S697" s="54">
        <v>1E-3</v>
      </c>
      <c r="T697" s="54" t="s">
        <v>184</v>
      </c>
      <c r="U697" s="54">
        <v>2016</v>
      </c>
      <c r="V697" s="54" t="s">
        <v>151</v>
      </c>
      <c r="W697" s="54" t="s">
        <v>225</v>
      </c>
      <c r="X697" s="54" t="s">
        <v>226</v>
      </c>
      <c r="Y697" s="54" t="s">
        <v>155</v>
      </c>
      <c r="Z697" s="54">
        <v>500098</v>
      </c>
      <c r="AA697" s="54">
        <v>402866</v>
      </c>
      <c r="AB697" s="54">
        <v>-0.49196935841400102</v>
      </c>
      <c r="AC697" s="60">
        <v>53.512954618294103</v>
      </c>
    </row>
    <row r="698" spans="1:29">
      <c r="A698" s="55" t="s">
        <v>178</v>
      </c>
      <c r="B698" s="56">
        <v>7299</v>
      </c>
      <c r="C698" s="56">
        <v>2008921</v>
      </c>
      <c r="D698" s="56" t="s">
        <v>164</v>
      </c>
      <c r="E698" s="56" t="s">
        <v>126</v>
      </c>
      <c r="F698" s="56" t="s">
        <v>179</v>
      </c>
      <c r="G698" s="56" t="s">
        <v>118</v>
      </c>
      <c r="H698" s="61">
        <v>44685.592361111114</v>
      </c>
      <c r="I698" s="56" t="s">
        <v>180</v>
      </c>
      <c r="J698" s="56" t="s">
        <v>116</v>
      </c>
      <c r="K698" s="56" t="s">
        <v>181</v>
      </c>
      <c r="L698" s="56" t="s">
        <v>182</v>
      </c>
      <c r="M698" s="56" t="s">
        <v>183</v>
      </c>
      <c r="N698" s="56">
        <v>5.4000000000000003E-3</v>
      </c>
      <c r="O698" s="56" t="s">
        <v>149</v>
      </c>
      <c r="P698" s="56" t="b">
        <v>0</v>
      </c>
      <c r="Q698" s="56">
        <v>138261413</v>
      </c>
      <c r="R698" s="56" t="s">
        <v>150</v>
      </c>
      <c r="S698" s="56">
        <v>1E-3</v>
      </c>
      <c r="T698" s="56" t="s">
        <v>184</v>
      </c>
      <c r="U698" s="56">
        <v>2022</v>
      </c>
      <c r="V698" s="56" t="s">
        <v>151</v>
      </c>
      <c r="W698" s="56" t="s">
        <v>185</v>
      </c>
      <c r="X698" s="56" t="s">
        <v>186</v>
      </c>
      <c r="Y698" s="56" t="s">
        <v>155</v>
      </c>
      <c r="Z698" s="56">
        <v>620600</v>
      </c>
      <c r="AA698" s="56">
        <v>309500</v>
      </c>
      <c r="AB698" s="56">
        <v>1.2588812496391699</v>
      </c>
      <c r="AC698" s="59">
        <v>52.638374352215699</v>
      </c>
    </row>
    <row r="699" spans="1:29">
      <c r="A699" s="57" t="s">
        <v>190</v>
      </c>
      <c r="B699" s="54">
        <v>7299</v>
      </c>
      <c r="C699" s="54">
        <v>4637068</v>
      </c>
      <c r="D699" s="54" t="s">
        <v>164</v>
      </c>
      <c r="E699" s="54" t="s">
        <v>126</v>
      </c>
      <c r="F699" s="54" t="s">
        <v>179</v>
      </c>
      <c r="G699" s="54" t="s">
        <v>118</v>
      </c>
      <c r="H699" s="62">
        <v>42352.448611111111</v>
      </c>
      <c r="I699" s="54" t="s">
        <v>191</v>
      </c>
      <c r="J699" s="54" t="s">
        <v>119</v>
      </c>
      <c r="K699" s="54" t="s">
        <v>192</v>
      </c>
      <c r="L699" s="54" t="s">
        <v>193</v>
      </c>
      <c r="M699" s="54" t="s">
        <v>183</v>
      </c>
      <c r="N699" s="54">
        <v>1.8E-3</v>
      </c>
      <c r="O699" s="54" t="s">
        <v>149</v>
      </c>
      <c r="P699" s="54" t="b">
        <v>0</v>
      </c>
      <c r="Q699" s="54">
        <v>138261413</v>
      </c>
      <c r="R699" s="54" t="s">
        <v>150</v>
      </c>
      <c r="S699" s="54">
        <v>1E-3</v>
      </c>
      <c r="T699" s="54" t="s">
        <v>184</v>
      </c>
      <c r="U699" s="54">
        <v>2015</v>
      </c>
      <c r="V699" s="54" t="s">
        <v>151</v>
      </c>
      <c r="W699" s="54" t="s">
        <v>194</v>
      </c>
      <c r="X699" s="54" t="s">
        <v>195</v>
      </c>
      <c r="Y699" s="54" t="s">
        <v>155</v>
      </c>
      <c r="Z699" s="54">
        <v>357000</v>
      </c>
      <c r="AA699" s="54">
        <v>237460</v>
      </c>
      <c r="AB699" s="54">
        <v>-2.62823009845419</v>
      </c>
      <c r="AC699" s="60">
        <v>52.033868710239098</v>
      </c>
    </row>
    <row r="700" spans="1:29">
      <c r="A700" s="55" t="s">
        <v>187</v>
      </c>
      <c r="B700" s="56">
        <v>7299</v>
      </c>
      <c r="C700" s="56">
        <v>2032219</v>
      </c>
      <c r="D700" s="56" t="s">
        <v>164</v>
      </c>
      <c r="E700" s="56" t="s">
        <v>126</v>
      </c>
      <c r="F700" s="56" t="s">
        <v>205</v>
      </c>
      <c r="G700" s="56" t="s">
        <v>112</v>
      </c>
      <c r="H700" s="61">
        <v>44986.370833333334</v>
      </c>
      <c r="I700" s="56" t="s">
        <v>180</v>
      </c>
      <c r="J700" s="56" t="s">
        <v>116</v>
      </c>
      <c r="K700" s="56" t="s">
        <v>181</v>
      </c>
      <c r="L700" s="56" t="s">
        <v>182</v>
      </c>
      <c r="M700" s="56" t="s">
        <v>183</v>
      </c>
      <c r="N700" s="56">
        <v>1.6E-2</v>
      </c>
      <c r="O700" s="56" t="s">
        <v>149</v>
      </c>
      <c r="P700" s="56" t="b">
        <v>0</v>
      </c>
      <c r="Q700" s="56">
        <v>138261413</v>
      </c>
      <c r="R700" s="56" t="s">
        <v>150</v>
      </c>
      <c r="S700" s="56">
        <v>1E-3</v>
      </c>
      <c r="T700" s="56" t="s">
        <v>184</v>
      </c>
      <c r="U700" s="56">
        <v>2023</v>
      </c>
      <c r="V700" s="56" t="s">
        <v>151</v>
      </c>
      <c r="W700" s="56" t="s">
        <v>188</v>
      </c>
      <c r="X700" s="56" t="s">
        <v>189</v>
      </c>
      <c r="Y700" s="56" t="s">
        <v>155</v>
      </c>
      <c r="Z700" s="56">
        <v>636400</v>
      </c>
      <c r="AA700" s="56">
        <v>291600</v>
      </c>
      <c r="AB700" s="56">
        <v>1.4791973795069699</v>
      </c>
      <c r="AC700" s="59">
        <v>52.471107816141703</v>
      </c>
    </row>
    <row r="701" spans="1:29">
      <c r="A701" s="57" t="s">
        <v>187</v>
      </c>
      <c r="B701" s="54">
        <v>7299</v>
      </c>
      <c r="C701" s="54">
        <v>1775075</v>
      </c>
      <c r="D701" s="54" t="s">
        <v>164</v>
      </c>
      <c r="E701" s="54" t="s">
        <v>126</v>
      </c>
      <c r="F701" s="54" t="s">
        <v>179</v>
      </c>
      <c r="G701" s="54" t="s">
        <v>118</v>
      </c>
      <c r="H701" s="62">
        <v>41929.495138888888</v>
      </c>
      <c r="I701" s="54" t="s">
        <v>180</v>
      </c>
      <c r="J701" s="54" t="s">
        <v>116</v>
      </c>
      <c r="K701" s="54" t="s">
        <v>181</v>
      </c>
      <c r="L701" s="54" t="s">
        <v>182</v>
      </c>
      <c r="M701" s="54" t="s">
        <v>183</v>
      </c>
      <c r="N701" s="54">
        <v>1.7999999999999999E-2</v>
      </c>
      <c r="O701" s="54" t="s">
        <v>149</v>
      </c>
      <c r="P701" s="54" t="b">
        <v>0</v>
      </c>
      <c r="Q701" s="54">
        <v>138261413</v>
      </c>
      <c r="R701" s="54" t="s">
        <v>150</v>
      </c>
      <c r="S701" s="54">
        <v>1E-3</v>
      </c>
      <c r="T701" s="54" t="s">
        <v>184</v>
      </c>
      <c r="U701" s="54">
        <v>2014</v>
      </c>
      <c r="V701" s="54" t="s">
        <v>151</v>
      </c>
      <c r="W701" s="54" t="s">
        <v>188</v>
      </c>
      <c r="X701" s="54" t="s">
        <v>189</v>
      </c>
      <c r="Y701" s="54" t="s">
        <v>155</v>
      </c>
      <c r="Z701" s="54">
        <v>636400</v>
      </c>
      <c r="AA701" s="54">
        <v>291600</v>
      </c>
      <c r="AB701" s="54">
        <v>1.4791973795069699</v>
      </c>
      <c r="AC701" s="60">
        <v>52.471107816141703</v>
      </c>
    </row>
    <row r="702" spans="1:29">
      <c r="A702" s="55" t="s">
        <v>198</v>
      </c>
      <c r="B702" s="56">
        <v>7299</v>
      </c>
      <c r="C702" s="56">
        <v>1995954</v>
      </c>
      <c r="D702" s="56" t="s">
        <v>164</v>
      </c>
      <c r="E702" s="56" t="s">
        <v>126</v>
      </c>
      <c r="F702" s="56" t="s">
        <v>179</v>
      </c>
      <c r="G702" s="56" t="s">
        <v>118</v>
      </c>
      <c r="H702" s="61">
        <v>44522.484722222223</v>
      </c>
      <c r="I702" s="56" t="s">
        <v>180</v>
      </c>
      <c r="J702" s="56" t="s">
        <v>116</v>
      </c>
      <c r="K702" s="56" t="s">
        <v>199</v>
      </c>
      <c r="L702" s="56" t="s">
        <v>200</v>
      </c>
      <c r="M702" s="56" t="s">
        <v>148</v>
      </c>
      <c r="N702" s="56">
        <v>6.8000000000000005E-2</v>
      </c>
      <c r="O702" s="56" t="s">
        <v>149</v>
      </c>
      <c r="P702" s="56" t="b">
        <v>0</v>
      </c>
      <c r="Q702" s="56">
        <v>138261413</v>
      </c>
      <c r="R702" s="56" t="s">
        <v>150</v>
      </c>
      <c r="S702" s="56">
        <v>1E-3</v>
      </c>
      <c r="T702" s="56" t="s">
        <v>184</v>
      </c>
      <c r="U702" s="56">
        <v>2021</v>
      </c>
      <c r="V702" s="56" t="s">
        <v>151</v>
      </c>
      <c r="W702" s="56" t="s">
        <v>201</v>
      </c>
      <c r="X702" s="56" t="s">
        <v>202</v>
      </c>
      <c r="Y702" s="56" t="s">
        <v>155</v>
      </c>
      <c r="Z702" s="56">
        <v>516100</v>
      </c>
      <c r="AA702" s="56">
        <v>253300</v>
      </c>
      <c r="AB702" s="56">
        <v>-0.30395486908298303</v>
      </c>
      <c r="AC702" s="59">
        <v>52.1657659569386</v>
      </c>
    </row>
    <row r="703" spans="1:29">
      <c r="A703" s="57" t="s">
        <v>203</v>
      </c>
      <c r="B703" s="54">
        <v>7299</v>
      </c>
      <c r="C703" s="54">
        <v>1920677</v>
      </c>
      <c r="D703" s="54" t="s">
        <v>164</v>
      </c>
      <c r="E703" s="54" t="s">
        <v>126</v>
      </c>
      <c r="F703" s="54" t="s">
        <v>179</v>
      </c>
      <c r="G703" s="54" t="s">
        <v>118</v>
      </c>
      <c r="H703" s="62">
        <v>43448.47152777778</v>
      </c>
      <c r="I703" s="54" t="s">
        <v>180</v>
      </c>
      <c r="J703" s="54" t="s">
        <v>116</v>
      </c>
      <c r="K703" s="54" t="s">
        <v>146</v>
      </c>
      <c r="L703" s="54" t="s">
        <v>147</v>
      </c>
      <c r="M703" s="54" t="s">
        <v>183</v>
      </c>
      <c r="N703" s="54">
        <v>7.5999999999999998E-2</v>
      </c>
      <c r="O703" s="54" t="s">
        <v>149</v>
      </c>
      <c r="P703" s="54" t="b">
        <v>0</v>
      </c>
      <c r="Q703" s="54">
        <v>138261413</v>
      </c>
      <c r="R703" s="54" t="s">
        <v>150</v>
      </c>
      <c r="S703" s="54">
        <v>1E-3</v>
      </c>
      <c r="T703" s="54" t="s">
        <v>184</v>
      </c>
      <c r="U703" s="54">
        <v>2018</v>
      </c>
      <c r="V703" s="54" t="s">
        <v>151</v>
      </c>
      <c r="W703" s="54" t="s">
        <v>204</v>
      </c>
      <c r="X703" s="54" t="s">
        <v>154</v>
      </c>
      <c r="Y703" s="54" t="s">
        <v>155</v>
      </c>
      <c r="Z703" s="54">
        <v>507500</v>
      </c>
      <c r="AA703" s="54">
        <v>299100</v>
      </c>
      <c r="AB703" s="54">
        <v>-0.41497245145673001</v>
      </c>
      <c r="AC703" s="60">
        <v>52.579097446717</v>
      </c>
    </row>
    <row r="704" spans="1:29">
      <c r="A704" s="55" t="s">
        <v>190</v>
      </c>
      <c r="B704" s="56">
        <v>7299</v>
      </c>
      <c r="C704" s="56">
        <v>4622420</v>
      </c>
      <c r="D704" s="56" t="s">
        <v>164</v>
      </c>
      <c r="E704" s="56" t="s">
        <v>126</v>
      </c>
      <c r="F704" s="56" t="s">
        <v>179</v>
      </c>
      <c r="G704" s="56" t="s">
        <v>118</v>
      </c>
      <c r="H704" s="61">
        <v>42177.494444444441</v>
      </c>
      <c r="I704" s="56" t="s">
        <v>191</v>
      </c>
      <c r="J704" s="56" t="s">
        <v>119</v>
      </c>
      <c r="K704" s="56" t="s">
        <v>192</v>
      </c>
      <c r="L704" s="56" t="s">
        <v>193</v>
      </c>
      <c r="M704" s="56" t="s">
        <v>183</v>
      </c>
      <c r="N704" s="56">
        <v>2.7000000000000001E-3</v>
      </c>
      <c r="O704" s="56" t="s">
        <v>149</v>
      </c>
      <c r="P704" s="56" t="b">
        <v>0</v>
      </c>
      <c r="Q704" s="56">
        <v>138261413</v>
      </c>
      <c r="R704" s="56" t="s">
        <v>150</v>
      </c>
      <c r="S704" s="56">
        <v>1E-3</v>
      </c>
      <c r="T704" s="56" t="s">
        <v>184</v>
      </c>
      <c r="U704" s="56">
        <v>2015</v>
      </c>
      <c r="V704" s="56" t="s">
        <v>151</v>
      </c>
      <c r="W704" s="56" t="s">
        <v>194</v>
      </c>
      <c r="X704" s="56" t="s">
        <v>195</v>
      </c>
      <c r="Y704" s="56" t="s">
        <v>155</v>
      </c>
      <c r="Z704" s="56">
        <v>357000</v>
      </c>
      <c r="AA704" s="56">
        <v>237460</v>
      </c>
      <c r="AB704" s="56">
        <v>-2.62823009845419</v>
      </c>
      <c r="AC704" s="59">
        <v>52.033868710239098</v>
      </c>
    </row>
    <row r="705" spans="1:29">
      <c r="A705" s="57" t="s">
        <v>178</v>
      </c>
      <c r="B705" s="54">
        <v>7299</v>
      </c>
      <c r="C705" s="54">
        <v>2011279</v>
      </c>
      <c r="D705" s="54" t="s">
        <v>164</v>
      </c>
      <c r="E705" s="54" t="s">
        <v>126</v>
      </c>
      <c r="F705" s="54" t="s">
        <v>179</v>
      </c>
      <c r="G705" s="54" t="s">
        <v>118</v>
      </c>
      <c r="H705" s="62">
        <v>44720.59375</v>
      </c>
      <c r="I705" s="54" t="s">
        <v>180</v>
      </c>
      <c r="J705" s="54" t="s">
        <v>116</v>
      </c>
      <c r="K705" s="54" t="s">
        <v>181</v>
      </c>
      <c r="L705" s="54" t="s">
        <v>182</v>
      </c>
      <c r="M705" s="54" t="s">
        <v>183</v>
      </c>
      <c r="N705" s="54">
        <v>6.4000000000000003E-3</v>
      </c>
      <c r="O705" s="54" t="s">
        <v>149</v>
      </c>
      <c r="P705" s="54" t="b">
        <v>0</v>
      </c>
      <c r="Q705" s="54">
        <v>138261413</v>
      </c>
      <c r="R705" s="54" t="s">
        <v>150</v>
      </c>
      <c r="S705" s="54">
        <v>1E-3</v>
      </c>
      <c r="T705" s="54" t="s">
        <v>184</v>
      </c>
      <c r="U705" s="54">
        <v>2022</v>
      </c>
      <c r="V705" s="54" t="s">
        <v>151</v>
      </c>
      <c r="W705" s="54" t="s">
        <v>185</v>
      </c>
      <c r="X705" s="54" t="s">
        <v>186</v>
      </c>
      <c r="Y705" s="54" t="s">
        <v>155</v>
      </c>
      <c r="Z705" s="54">
        <v>620600</v>
      </c>
      <c r="AA705" s="54">
        <v>309500</v>
      </c>
      <c r="AB705" s="54">
        <v>1.2588812496391699</v>
      </c>
      <c r="AC705" s="60">
        <v>52.638374352215699</v>
      </c>
    </row>
    <row r="706" spans="1:29">
      <c r="A706" s="55" t="s">
        <v>187</v>
      </c>
      <c r="B706" s="56">
        <v>7299</v>
      </c>
      <c r="C706" s="56">
        <v>2024392</v>
      </c>
      <c r="D706" s="56" t="s">
        <v>164</v>
      </c>
      <c r="E706" s="56" t="s">
        <v>126</v>
      </c>
      <c r="F706" s="56" t="s">
        <v>179</v>
      </c>
      <c r="G706" s="56" t="s">
        <v>118</v>
      </c>
      <c r="H706" s="61">
        <v>44881.372916666667</v>
      </c>
      <c r="I706" s="56" t="s">
        <v>180</v>
      </c>
      <c r="J706" s="56" t="s">
        <v>116</v>
      </c>
      <c r="K706" s="56" t="s">
        <v>181</v>
      </c>
      <c r="L706" s="56" t="s">
        <v>182</v>
      </c>
      <c r="M706" s="56" t="s">
        <v>183</v>
      </c>
      <c r="N706" s="56">
        <v>1.2999999999999999E-2</v>
      </c>
      <c r="O706" s="56" t="s">
        <v>149</v>
      </c>
      <c r="P706" s="56" t="b">
        <v>0</v>
      </c>
      <c r="Q706" s="56">
        <v>138261413</v>
      </c>
      <c r="R706" s="56" t="s">
        <v>150</v>
      </c>
      <c r="S706" s="56">
        <v>1E-3</v>
      </c>
      <c r="T706" s="56" t="s">
        <v>184</v>
      </c>
      <c r="U706" s="56">
        <v>2022</v>
      </c>
      <c r="V706" s="56" t="s">
        <v>151</v>
      </c>
      <c r="W706" s="56" t="s">
        <v>188</v>
      </c>
      <c r="X706" s="56" t="s">
        <v>189</v>
      </c>
      <c r="Y706" s="56" t="s">
        <v>155</v>
      </c>
      <c r="Z706" s="56">
        <v>636400</v>
      </c>
      <c r="AA706" s="56">
        <v>291600</v>
      </c>
      <c r="AB706" s="56">
        <v>1.4791973795069699</v>
      </c>
      <c r="AC706" s="59">
        <v>52.471107816141703</v>
      </c>
    </row>
    <row r="707" spans="1:29">
      <c r="A707" s="57" t="s">
        <v>178</v>
      </c>
      <c r="B707" s="54">
        <v>7299</v>
      </c>
      <c r="C707" s="54">
        <v>1870750</v>
      </c>
      <c r="D707" s="54" t="s">
        <v>164</v>
      </c>
      <c r="E707" s="54" t="s">
        <v>126</v>
      </c>
      <c r="F707" s="54" t="s">
        <v>179</v>
      </c>
      <c r="G707" s="54" t="s">
        <v>118</v>
      </c>
      <c r="H707" s="62">
        <v>42858.593055555553</v>
      </c>
      <c r="I707" s="54" t="s">
        <v>180</v>
      </c>
      <c r="J707" s="54" t="s">
        <v>116</v>
      </c>
      <c r="K707" s="54" t="s">
        <v>181</v>
      </c>
      <c r="L707" s="54" t="s">
        <v>182</v>
      </c>
      <c r="M707" s="54" t="s">
        <v>183</v>
      </c>
      <c r="N707" s="54">
        <v>1.0999999999999999E-2</v>
      </c>
      <c r="O707" s="54" t="s">
        <v>149</v>
      </c>
      <c r="P707" s="54" t="b">
        <v>0</v>
      </c>
      <c r="Q707" s="54">
        <v>138261413</v>
      </c>
      <c r="R707" s="54" t="s">
        <v>150</v>
      </c>
      <c r="S707" s="54">
        <v>1E-3</v>
      </c>
      <c r="T707" s="54" t="s">
        <v>184</v>
      </c>
      <c r="U707" s="54">
        <v>2017</v>
      </c>
      <c r="V707" s="54" t="s">
        <v>151</v>
      </c>
      <c r="W707" s="54" t="s">
        <v>185</v>
      </c>
      <c r="X707" s="54" t="s">
        <v>186</v>
      </c>
      <c r="Y707" s="54" t="s">
        <v>155</v>
      </c>
      <c r="Z707" s="54">
        <v>620600</v>
      </c>
      <c r="AA707" s="54">
        <v>309500</v>
      </c>
      <c r="AB707" s="54">
        <v>1.2588812496391699</v>
      </c>
      <c r="AC707" s="60">
        <v>52.638374352215699</v>
      </c>
    </row>
    <row r="708" spans="1:29">
      <c r="A708" s="55" t="s">
        <v>187</v>
      </c>
      <c r="B708" s="56">
        <v>7299</v>
      </c>
      <c r="C708" s="56">
        <v>2039723</v>
      </c>
      <c r="D708" s="56" t="s">
        <v>164</v>
      </c>
      <c r="E708" s="56" t="s">
        <v>126</v>
      </c>
      <c r="F708" s="56" t="s">
        <v>179</v>
      </c>
      <c r="G708" s="56" t="s">
        <v>118</v>
      </c>
      <c r="H708" s="61">
        <v>45092.535416666666</v>
      </c>
      <c r="I708" s="56" t="s">
        <v>180</v>
      </c>
      <c r="J708" s="56" t="s">
        <v>116</v>
      </c>
      <c r="K708" s="56" t="s">
        <v>181</v>
      </c>
      <c r="L708" s="56" t="s">
        <v>182</v>
      </c>
      <c r="M708" s="56" t="s">
        <v>183</v>
      </c>
      <c r="N708" s="56">
        <v>0.01</v>
      </c>
      <c r="O708" s="56" t="s">
        <v>149</v>
      </c>
      <c r="P708" s="56" t="b">
        <v>0</v>
      </c>
      <c r="Q708" s="56">
        <v>138261413</v>
      </c>
      <c r="R708" s="56" t="s">
        <v>150</v>
      </c>
      <c r="S708" s="56">
        <v>1E-3</v>
      </c>
      <c r="T708" s="56" t="s">
        <v>184</v>
      </c>
      <c r="U708" s="56">
        <v>2023</v>
      </c>
      <c r="V708" s="56" t="s">
        <v>151</v>
      </c>
      <c r="W708" s="56" t="s">
        <v>188</v>
      </c>
      <c r="X708" s="56" t="s">
        <v>189</v>
      </c>
      <c r="Y708" s="56" t="s">
        <v>155</v>
      </c>
      <c r="Z708" s="56">
        <v>636400</v>
      </c>
      <c r="AA708" s="56">
        <v>291600</v>
      </c>
      <c r="AB708" s="56">
        <v>1.4791973795069699</v>
      </c>
      <c r="AC708" s="59">
        <v>52.471107816141703</v>
      </c>
    </row>
    <row r="709" spans="1:29">
      <c r="A709" s="57" t="s">
        <v>198</v>
      </c>
      <c r="B709" s="54">
        <v>7299</v>
      </c>
      <c r="C709" s="54">
        <v>1918223</v>
      </c>
      <c r="D709" s="54" t="s">
        <v>164</v>
      </c>
      <c r="E709" s="54" t="s">
        <v>126</v>
      </c>
      <c r="F709" s="54" t="s">
        <v>179</v>
      </c>
      <c r="G709" s="54" t="s">
        <v>118</v>
      </c>
      <c r="H709" s="62">
        <v>43420.369444444441</v>
      </c>
      <c r="I709" s="54" t="s">
        <v>180</v>
      </c>
      <c r="J709" s="54" t="s">
        <v>116</v>
      </c>
      <c r="K709" s="54" t="s">
        <v>199</v>
      </c>
      <c r="L709" s="54" t="s">
        <v>200</v>
      </c>
      <c r="M709" s="54" t="s">
        <v>183</v>
      </c>
      <c r="N709" s="54">
        <v>7.0000000000000007E-2</v>
      </c>
      <c r="O709" s="54" t="s">
        <v>149</v>
      </c>
      <c r="P709" s="54" t="b">
        <v>0</v>
      </c>
      <c r="Q709" s="54">
        <v>138261413</v>
      </c>
      <c r="R709" s="54" t="s">
        <v>150</v>
      </c>
      <c r="S709" s="54">
        <v>1E-3</v>
      </c>
      <c r="T709" s="54" t="s">
        <v>184</v>
      </c>
      <c r="U709" s="54">
        <v>2018</v>
      </c>
      <c r="V709" s="54" t="s">
        <v>151</v>
      </c>
      <c r="W709" s="54" t="s">
        <v>201</v>
      </c>
      <c r="X709" s="54" t="s">
        <v>202</v>
      </c>
      <c r="Y709" s="54" t="s">
        <v>155</v>
      </c>
      <c r="Z709" s="54">
        <v>516100</v>
      </c>
      <c r="AA709" s="54">
        <v>253300</v>
      </c>
      <c r="AB709" s="54">
        <v>-0.30395486908298303</v>
      </c>
      <c r="AC709" s="60">
        <v>52.1657659569386</v>
      </c>
    </row>
    <row r="710" spans="1:29">
      <c r="A710" s="55" t="s">
        <v>198</v>
      </c>
      <c r="B710" s="56">
        <v>7299</v>
      </c>
      <c r="C710" s="56">
        <v>1905107</v>
      </c>
      <c r="D710" s="56" t="s">
        <v>164</v>
      </c>
      <c r="E710" s="56" t="s">
        <v>126</v>
      </c>
      <c r="F710" s="56" t="s">
        <v>179</v>
      </c>
      <c r="G710" s="56" t="s">
        <v>118</v>
      </c>
      <c r="H710" s="61">
        <v>43272.607638888891</v>
      </c>
      <c r="I710" s="56" t="s">
        <v>180</v>
      </c>
      <c r="J710" s="56" t="s">
        <v>116</v>
      </c>
      <c r="K710" s="56" t="s">
        <v>199</v>
      </c>
      <c r="L710" s="56" t="s">
        <v>200</v>
      </c>
      <c r="M710" s="56" t="s">
        <v>183</v>
      </c>
      <c r="N710" s="56">
        <v>5.2999999999999999E-2</v>
      </c>
      <c r="O710" s="56" t="s">
        <v>149</v>
      </c>
      <c r="P710" s="56" t="b">
        <v>0</v>
      </c>
      <c r="Q710" s="56">
        <v>138261413</v>
      </c>
      <c r="R710" s="56" t="s">
        <v>150</v>
      </c>
      <c r="S710" s="56">
        <v>1E-3</v>
      </c>
      <c r="T710" s="56" t="s">
        <v>184</v>
      </c>
      <c r="U710" s="56">
        <v>2018</v>
      </c>
      <c r="V710" s="56" t="s">
        <v>151</v>
      </c>
      <c r="W710" s="56" t="s">
        <v>201</v>
      </c>
      <c r="X710" s="56" t="s">
        <v>202</v>
      </c>
      <c r="Y710" s="56" t="s">
        <v>155</v>
      </c>
      <c r="Z710" s="56">
        <v>516100</v>
      </c>
      <c r="AA710" s="56">
        <v>253300</v>
      </c>
      <c r="AB710" s="56">
        <v>-0.30395486908298303</v>
      </c>
      <c r="AC710" s="59">
        <v>52.1657659569386</v>
      </c>
    </row>
    <row r="711" spans="1:29">
      <c r="A711" s="57" t="s">
        <v>206</v>
      </c>
      <c r="B711" s="54">
        <v>7299</v>
      </c>
      <c r="C711" s="54">
        <v>1982189</v>
      </c>
      <c r="D711" s="54" t="s">
        <v>164</v>
      </c>
      <c r="E711" s="54" t="s">
        <v>126</v>
      </c>
      <c r="F711" s="54" t="s">
        <v>179</v>
      </c>
      <c r="G711" s="54" t="s">
        <v>118</v>
      </c>
      <c r="H711" s="62">
        <v>44333.551388888889</v>
      </c>
      <c r="I711" s="54" t="s">
        <v>180</v>
      </c>
      <c r="J711" s="54" t="s">
        <v>116</v>
      </c>
      <c r="K711" s="54" t="s">
        <v>199</v>
      </c>
      <c r="L711" s="54" t="s">
        <v>200</v>
      </c>
      <c r="M711" s="54" t="s">
        <v>183</v>
      </c>
      <c r="N711" s="54">
        <v>2.1999999999999999E-2</v>
      </c>
      <c r="O711" s="54" t="s">
        <v>149</v>
      </c>
      <c r="P711" s="54" t="b">
        <v>0</v>
      </c>
      <c r="Q711" s="54">
        <v>138261413</v>
      </c>
      <c r="R711" s="54" t="s">
        <v>150</v>
      </c>
      <c r="S711" s="54">
        <v>1E-3</v>
      </c>
      <c r="T711" s="54" t="s">
        <v>184</v>
      </c>
      <c r="U711" s="54">
        <v>2021</v>
      </c>
      <c r="V711" s="54" t="s">
        <v>151</v>
      </c>
      <c r="W711" s="54" t="s">
        <v>207</v>
      </c>
      <c r="X711" s="54" t="s">
        <v>208</v>
      </c>
      <c r="Y711" s="54" t="s">
        <v>155</v>
      </c>
      <c r="Z711" s="54">
        <v>515935</v>
      </c>
      <c r="AA711" s="54">
        <v>253417</v>
      </c>
      <c r="AB711" s="54">
        <v>-0.30632621725807402</v>
      </c>
      <c r="AC711" s="60">
        <v>52.1668520239771</v>
      </c>
    </row>
    <row r="712" spans="1:29">
      <c r="A712" s="55" t="s">
        <v>178</v>
      </c>
      <c r="B712" s="56">
        <v>7299</v>
      </c>
      <c r="C712" s="56">
        <v>1838340</v>
      </c>
      <c r="D712" s="56" t="s">
        <v>164</v>
      </c>
      <c r="E712" s="56" t="s">
        <v>126</v>
      </c>
      <c r="F712" s="56" t="s">
        <v>179</v>
      </c>
      <c r="G712" s="56" t="s">
        <v>118</v>
      </c>
      <c r="H712" s="61">
        <v>42565.461111111108</v>
      </c>
      <c r="I712" s="56" t="s">
        <v>180</v>
      </c>
      <c r="J712" s="56" t="s">
        <v>116</v>
      </c>
      <c r="K712" s="56" t="s">
        <v>181</v>
      </c>
      <c r="L712" s="56" t="s">
        <v>182</v>
      </c>
      <c r="M712" s="56" t="s">
        <v>183</v>
      </c>
      <c r="N712" s="56">
        <v>1.4E-2</v>
      </c>
      <c r="O712" s="56" t="s">
        <v>149</v>
      </c>
      <c r="P712" s="56" t="b">
        <v>0</v>
      </c>
      <c r="Q712" s="56">
        <v>138261413</v>
      </c>
      <c r="R712" s="56" t="s">
        <v>150</v>
      </c>
      <c r="S712" s="56">
        <v>1E-3</v>
      </c>
      <c r="T712" s="56" t="s">
        <v>184</v>
      </c>
      <c r="U712" s="56">
        <v>2016</v>
      </c>
      <c r="V712" s="56" t="s">
        <v>151</v>
      </c>
      <c r="W712" s="56" t="s">
        <v>185</v>
      </c>
      <c r="X712" s="56" t="s">
        <v>186</v>
      </c>
      <c r="Y712" s="56" t="s">
        <v>155</v>
      </c>
      <c r="Z712" s="56">
        <v>620600</v>
      </c>
      <c r="AA712" s="56">
        <v>309500</v>
      </c>
      <c r="AB712" s="56">
        <v>1.2588812496391699</v>
      </c>
      <c r="AC712" s="59">
        <v>52.638374352215699</v>
      </c>
    </row>
    <row r="713" spans="1:29">
      <c r="A713" s="57" t="s">
        <v>224</v>
      </c>
      <c r="B713" s="54">
        <v>7299</v>
      </c>
      <c r="C713" s="54">
        <v>1847087</v>
      </c>
      <c r="D713" s="54" t="s">
        <v>164</v>
      </c>
      <c r="E713" s="54" t="s">
        <v>126</v>
      </c>
      <c r="F713" s="54" t="s">
        <v>179</v>
      </c>
      <c r="G713" s="54" t="s">
        <v>118</v>
      </c>
      <c r="H713" s="62">
        <v>42643.46875</v>
      </c>
      <c r="I713" s="54" t="s">
        <v>180</v>
      </c>
      <c r="J713" s="54" t="s">
        <v>116</v>
      </c>
      <c r="K713" s="54" t="s">
        <v>146</v>
      </c>
      <c r="L713" s="54" t="s">
        <v>147</v>
      </c>
      <c r="M713" s="54" t="s">
        <v>183</v>
      </c>
      <c r="N713" s="54">
        <v>1.2999999999999999E-2</v>
      </c>
      <c r="O713" s="54" t="s">
        <v>149</v>
      </c>
      <c r="P713" s="54" t="b">
        <v>0</v>
      </c>
      <c r="Q713" s="54">
        <v>138261413</v>
      </c>
      <c r="R713" s="54" t="s">
        <v>150</v>
      </c>
      <c r="S713" s="54">
        <v>1E-3</v>
      </c>
      <c r="T713" s="54" t="s">
        <v>184</v>
      </c>
      <c r="U713" s="54">
        <v>2016</v>
      </c>
      <c r="V713" s="54" t="s">
        <v>151</v>
      </c>
      <c r="W713" s="54" t="s">
        <v>225</v>
      </c>
      <c r="X713" s="54" t="s">
        <v>226</v>
      </c>
      <c r="Y713" s="54" t="s">
        <v>155</v>
      </c>
      <c r="Z713" s="54">
        <v>500098</v>
      </c>
      <c r="AA713" s="54">
        <v>402866</v>
      </c>
      <c r="AB713" s="54">
        <v>-0.49196935841400102</v>
      </c>
      <c r="AC713" s="60">
        <v>53.512954618294103</v>
      </c>
    </row>
    <row r="714" spans="1:29">
      <c r="A714" s="55" t="s">
        <v>187</v>
      </c>
      <c r="B714" s="56">
        <v>7299</v>
      </c>
      <c r="C714" s="56">
        <v>1978307</v>
      </c>
      <c r="D714" s="56" t="s">
        <v>164</v>
      </c>
      <c r="E714" s="56" t="s">
        <v>126</v>
      </c>
      <c r="F714" s="56" t="s">
        <v>179</v>
      </c>
      <c r="G714" s="56" t="s">
        <v>118</v>
      </c>
      <c r="H714" s="61">
        <v>44265.415972222225</v>
      </c>
      <c r="I714" s="56" t="s">
        <v>180</v>
      </c>
      <c r="J714" s="56" t="s">
        <v>116</v>
      </c>
      <c r="K714" s="56" t="s">
        <v>181</v>
      </c>
      <c r="L714" s="56" t="s">
        <v>182</v>
      </c>
      <c r="M714" s="56" t="s">
        <v>148</v>
      </c>
      <c r="N714" s="56">
        <v>9.4999999999999998E-3</v>
      </c>
      <c r="O714" s="56" t="s">
        <v>149</v>
      </c>
      <c r="P714" s="56" t="b">
        <v>0</v>
      </c>
      <c r="Q714" s="56">
        <v>138261413</v>
      </c>
      <c r="R714" s="56" t="s">
        <v>150</v>
      </c>
      <c r="S714" s="56">
        <v>1E-3</v>
      </c>
      <c r="T714" s="56" t="s">
        <v>184</v>
      </c>
      <c r="U714" s="56">
        <v>2021</v>
      </c>
      <c r="V714" s="56" t="s">
        <v>151</v>
      </c>
      <c r="W714" s="56" t="s">
        <v>188</v>
      </c>
      <c r="X714" s="56" t="s">
        <v>189</v>
      </c>
      <c r="Y714" s="56" t="s">
        <v>155</v>
      </c>
      <c r="Z714" s="56">
        <v>636400</v>
      </c>
      <c r="AA714" s="56">
        <v>291600</v>
      </c>
      <c r="AB714" s="56">
        <v>1.4791973795069699</v>
      </c>
      <c r="AC714" s="59">
        <v>52.471107816141703</v>
      </c>
    </row>
    <row r="715" spans="1:29">
      <c r="A715" s="57" t="s">
        <v>206</v>
      </c>
      <c r="B715" s="54">
        <v>7299</v>
      </c>
      <c r="C715" s="54">
        <v>1831366</v>
      </c>
      <c r="D715" s="54" t="s">
        <v>164</v>
      </c>
      <c r="E715" s="54" t="s">
        <v>126</v>
      </c>
      <c r="F715" s="54" t="s">
        <v>179</v>
      </c>
      <c r="G715" s="54" t="s">
        <v>118</v>
      </c>
      <c r="H715" s="62">
        <v>42488.418055555558</v>
      </c>
      <c r="I715" s="54" t="s">
        <v>180</v>
      </c>
      <c r="J715" s="54" t="s">
        <v>116</v>
      </c>
      <c r="K715" s="54" t="s">
        <v>199</v>
      </c>
      <c r="L715" s="54" t="s">
        <v>200</v>
      </c>
      <c r="M715" s="54" t="s">
        <v>183</v>
      </c>
      <c r="N715" s="54">
        <v>3.4000000000000002E-2</v>
      </c>
      <c r="O715" s="54" t="s">
        <v>149</v>
      </c>
      <c r="P715" s="54" t="b">
        <v>0</v>
      </c>
      <c r="Q715" s="54">
        <v>138261413</v>
      </c>
      <c r="R715" s="54" t="s">
        <v>150</v>
      </c>
      <c r="S715" s="54">
        <v>1E-3</v>
      </c>
      <c r="T715" s="54" t="s">
        <v>184</v>
      </c>
      <c r="U715" s="54">
        <v>2016</v>
      </c>
      <c r="V715" s="54" t="s">
        <v>151</v>
      </c>
      <c r="W715" s="54" t="s">
        <v>207</v>
      </c>
      <c r="X715" s="54" t="s">
        <v>208</v>
      </c>
      <c r="Y715" s="54" t="s">
        <v>155</v>
      </c>
      <c r="Z715" s="54">
        <v>515935</v>
      </c>
      <c r="AA715" s="54">
        <v>253417</v>
      </c>
      <c r="AB715" s="54">
        <v>-0.30632621725807402</v>
      </c>
      <c r="AC715" s="60">
        <v>52.1668520239771</v>
      </c>
    </row>
    <row r="716" spans="1:29">
      <c r="A716" s="55" t="s">
        <v>196</v>
      </c>
      <c r="B716" s="56">
        <v>7299</v>
      </c>
      <c r="C716" s="56">
        <v>1799813</v>
      </c>
      <c r="D716" s="56" t="s">
        <v>164</v>
      </c>
      <c r="E716" s="56" t="s">
        <v>126</v>
      </c>
      <c r="F716" s="56" t="s">
        <v>179</v>
      </c>
      <c r="G716" s="56" t="s">
        <v>118</v>
      </c>
      <c r="H716" s="61">
        <v>42164.361805555556</v>
      </c>
      <c r="I716" s="56" t="s">
        <v>180</v>
      </c>
      <c r="J716" s="56" t="s">
        <v>116</v>
      </c>
      <c r="K716" s="56" t="s">
        <v>181</v>
      </c>
      <c r="L716" s="56" t="s">
        <v>182</v>
      </c>
      <c r="M716" s="56" t="s">
        <v>183</v>
      </c>
      <c r="N716" s="56">
        <v>2.3E-2</v>
      </c>
      <c r="O716" s="56" t="s">
        <v>149</v>
      </c>
      <c r="P716" s="56" t="b">
        <v>0</v>
      </c>
      <c r="Q716" s="56">
        <v>138261413</v>
      </c>
      <c r="R716" s="56" t="s">
        <v>150</v>
      </c>
      <c r="S716" s="56">
        <v>1E-3</v>
      </c>
      <c r="T716" s="56" t="s">
        <v>184</v>
      </c>
      <c r="U716" s="56">
        <v>2015</v>
      </c>
      <c r="V716" s="56" t="s">
        <v>151</v>
      </c>
      <c r="W716" s="56" t="s">
        <v>197</v>
      </c>
      <c r="X716" s="56" t="s">
        <v>186</v>
      </c>
      <c r="Y716" s="56" t="s">
        <v>155</v>
      </c>
      <c r="Z716" s="56">
        <v>624300</v>
      </c>
      <c r="AA716" s="56">
        <v>306800</v>
      </c>
      <c r="AB716" s="56">
        <v>1.3116346710660201</v>
      </c>
      <c r="AC716" s="59">
        <v>52.6126273253455</v>
      </c>
    </row>
    <row r="717" spans="1:29">
      <c r="A717" s="57" t="s">
        <v>296</v>
      </c>
      <c r="B717" s="54">
        <v>7299</v>
      </c>
      <c r="C717" s="54">
        <v>4640823</v>
      </c>
      <c r="D717" s="54" t="s">
        <v>164</v>
      </c>
      <c r="E717" s="54" t="s">
        <v>126</v>
      </c>
      <c r="F717" s="54" t="s">
        <v>205</v>
      </c>
      <c r="G717" s="54" t="s">
        <v>112</v>
      </c>
      <c r="H717" s="62">
        <v>42403.533333333333</v>
      </c>
      <c r="I717" s="54" t="s">
        <v>180</v>
      </c>
      <c r="J717" s="54" t="s">
        <v>116</v>
      </c>
      <c r="K717" s="54" t="s">
        <v>192</v>
      </c>
      <c r="L717" s="54" t="s">
        <v>193</v>
      </c>
      <c r="M717" s="54" t="s">
        <v>183</v>
      </c>
      <c r="N717" s="54">
        <v>1E-3</v>
      </c>
      <c r="O717" s="54" t="s">
        <v>149</v>
      </c>
      <c r="P717" s="54" t="b">
        <v>0</v>
      </c>
      <c r="Q717" s="54">
        <v>138261413</v>
      </c>
      <c r="R717" s="54" t="s">
        <v>150</v>
      </c>
      <c r="S717" s="54">
        <v>1E-3</v>
      </c>
      <c r="T717" s="54" t="s">
        <v>184</v>
      </c>
      <c r="U717" s="54">
        <v>2016</v>
      </c>
      <c r="V717" s="54" t="s">
        <v>151</v>
      </c>
      <c r="W717" s="54" t="s">
        <v>297</v>
      </c>
      <c r="X717" s="54" t="s">
        <v>298</v>
      </c>
      <c r="Y717" s="54" t="s">
        <v>155</v>
      </c>
      <c r="Z717" s="54">
        <v>393220</v>
      </c>
      <c r="AA717" s="54">
        <v>223820</v>
      </c>
      <c r="AB717" s="54">
        <v>-2.0999740777278899</v>
      </c>
      <c r="AC717" s="60">
        <v>51.912868546681302</v>
      </c>
    </row>
    <row r="718" spans="1:29">
      <c r="A718" s="55" t="s">
        <v>241</v>
      </c>
      <c r="B718" s="56">
        <v>7299</v>
      </c>
      <c r="C718" s="56">
        <v>1675721</v>
      </c>
      <c r="D718" s="56" t="s">
        <v>164</v>
      </c>
      <c r="E718" s="56" t="s">
        <v>126</v>
      </c>
      <c r="F718" s="56" t="s">
        <v>179</v>
      </c>
      <c r="G718" s="56" t="s">
        <v>118</v>
      </c>
      <c r="H718" s="61">
        <v>44321.500694444447</v>
      </c>
      <c r="I718" s="56" t="s">
        <v>180</v>
      </c>
      <c r="J718" s="56" t="s">
        <v>116</v>
      </c>
      <c r="K718" s="56" t="s">
        <v>165</v>
      </c>
      <c r="L718" s="56" t="s">
        <v>166</v>
      </c>
      <c r="M718" s="56" t="s">
        <v>183</v>
      </c>
      <c r="N718" s="56">
        <v>3.3E-3</v>
      </c>
      <c r="O718" s="56" t="s">
        <v>149</v>
      </c>
      <c r="P718" s="56" t="b">
        <v>0</v>
      </c>
      <c r="Q718" s="56">
        <v>138261413</v>
      </c>
      <c r="R718" s="56" t="s">
        <v>150</v>
      </c>
      <c r="S718" s="56">
        <v>1E-3</v>
      </c>
      <c r="T718" s="56" t="s">
        <v>184</v>
      </c>
      <c r="U718" s="56">
        <v>2021</v>
      </c>
      <c r="V718" s="56" t="s">
        <v>151</v>
      </c>
      <c r="W718" s="56" t="s">
        <v>242</v>
      </c>
      <c r="X718" s="56" t="s">
        <v>243</v>
      </c>
      <c r="Y718" s="56" t="s">
        <v>155</v>
      </c>
      <c r="Z718" s="56">
        <v>456840</v>
      </c>
      <c r="AA718" s="56">
        <v>455364</v>
      </c>
      <c r="AB718" s="56">
        <v>-1.13455725358881</v>
      </c>
      <c r="AC718" s="59">
        <v>53.991201424557502</v>
      </c>
    </row>
    <row r="719" spans="1:29">
      <c r="A719" s="57" t="s">
        <v>203</v>
      </c>
      <c r="B719" s="54">
        <v>7299</v>
      </c>
      <c r="C719" s="54">
        <v>1901404</v>
      </c>
      <c r="D719" s="54" t="s">
        <v>164</v>
      </c>
      <c r="E719" s="54" t="s">
        <v>126</v>
      </c>
      <c r="F719" s="54" t="s">
        <v>179</v>
      </c>
      <c r="G719" s="54" t="s">
        <v>118</v>
      </c>
      <c r="H719" s="62">
        <v>43224.525694444441</v>
      </c>
      <c r="I719" s="54" t="s">
        <v>180</v>
      </c>
      <c r="J719" s="54" t="s">
        <v>116</v>
      </c>
      <c r="K719" s="54" t="s">
        <v>146</v>
      </c>
      <c r="L719" s="54" t="s">
        <v>147</v>
      </c>
      <c r="M719" s="54" t="s">
        <v>183</v>
      </c>
      <c r="N719" s="54">
        <v>2.1999999999999999E-2</v>
      </c>
      <c r="O719" s="54" t="s">
        <v>149</v>
      </c>
      <c r="P719" s="54" t="b">
        <v>0</v>
      </c>
      <c r="Q719" s="54">
        <v>138261413</v>
      </c>
      <c r="R719" s="54" t="s">
        <v>150</v>
      </c>
      <c r="S719" s="54">
        <v>1E-3</v>
      </c>
      <c r="T719" s="54" t="s">
        <v>184</v>
      </c>
      <c r="U719" s="54">
        <v>2018</v>
      </c>
      <c r="V719" s="54" t="s">
        <v>151</v>
      </c>
      <c r="W719" s="54" t="s">
        <v>204</v>
      </c>
      <c r="X719" s="54" t="s">
        <v>154</v>
      </c>
      <c r="Y719" s="54" t="s">
        <v>155</v>
      </c>
      <c r="Z719" s="54">
        <v>507500</v>
      </c>
      <c r="AA719" s="54">
        <v>299100</v>
      </c>
      <c r="AB719" s="54">
        <v>-0.41497245145673001</v>
      </c>
      <c r="AC719" s="60">
        <v>52.579097446717</v>
      </c>
    </row>
    <row r="720" spans="1:29">
      <c r="A720" s="55" t="s">
        <v>214</v>
      </c>
      <c r="B720" s="56">
        <v>7299</v>
      </c>
      <c r="C720" s="56">
        <v>5179489</v>
      </c>
      <c r="D720" s="56" t="s">
        <v>164</v>
      </c>
      <c r="E720" s="56" t="s">
        <v>126</v>
      </c>
      <c r="F720" s="56" t="s">
        <v>205</v>
      </c>
      <c r="G720" s="56" t="s">
        <v>112</v>
      </c>
      <c r="H720" s="61">
        <v>42415.490277777775</v>
      </c>
      <c r="I720" s="56" t="s">
        <v>180</v>
      </c>
      <c r="J720" s="56" t="s">
        <v>116</v>
      </c>
      <c r="K720" s="56" t="s">
        <v>215</v>
      </c>
      <c r="L720" s="56" t="s">
        <v>216</v>
      </c>
      <c r="M720" s="56" t="s">
        <v>183</v>
      </c>
      <c r="N720" s="56">
        <v>1.2E-2</v>
      </c>
      <c r="O720" s="56" t="s">
        <v>149</v>
      </c>
      <c r="P720" s="56" t="b">
        <v>0</v>
      </c>
      <c r="Q720" s="56">
        <v>138261413</v>
      </c>
      <c r="R720" s="56" t="s">
        <v>150</v>
      </c>
      <c r="S720" s="56">
        <v>1E-3</v>
      </c>
      <c r="T720" s="56" t="s">
        <v>184</v>
      </c>
      <c r="U720" s="56">
        <v>2016</v>
      </c>
      <c r="V720" s="56" t="s">
        <v>151</v>
      </c>
      <c r="W720" s="56" t="s">
        <v>217</v>
      </c>
      <c r="X720" s="56" t="s">
        <v>218</v>
      </c>
      <c r="Y720" s="56" t="s">
        <v>155</v>
      </c>
      <c r="Z720" s="56">
        <v>376325</v>
      </c>
      <c r="AA720" s="56">
        <v>405313</v>
      </c>
      <c r="AB720" s="56">
        <v>-2.35874412504654</v>
      </c>
      <c r="AC720" s="59">
        <v>53.543918148915097</v>
      </c>
    </row>
    <row r="721" spans="1:29">
      <c r="A721" s="57" t="s">
        <v>224</v>
      </c>
      <c r="B721" s="54">
        <v>7299</v>
      </c>
      <c r="C721" s="54">
        <v>1846501</v>
      </c>
      <c r="D721" s="54" t="s">
        <v>164</v>
      </c>
      <c r="E721" s="54" t="s">
        <v>126</v>
      </c>
      <c r="F721" s="54" t="s">
        <v>179</v>
      </c>
      <c r="G721" s="54" t="s">
        <v>118</v>
      </c>
      <c r="H721" s="62">
        <v>42633.466666666667</v>
      </c>
      <c r="I721" s="54" t="s">
        <v>180</v>
      </c>
      <c r="J721" s="54" t="s">
        <v>116</v>
      </c>
      <c r="K721" s="54" t="s">
        <v>146</v>
      </c>
      <c r="L721" s="54" t="s">
        <v>147</v>
      </c>
      <c r="M721" s="54" t="s">
        <v>183</v>
      </c>
      <c r="N721" s="54">
        <v>1.2E-2</v>
      </c>
      <c r="O721" s="54" t="s">
        <v>149</v>
      </c>
      <c r="P721" s="54" t="b">
        <v>0</v>
      </c>
      <c r="Q721" s="54">
        <v>138261413</v>
      </c>
      <c r="R721" s="54" t="s">
        <v>150</v>
      </c>
      <c r="S721" s="54">
        <v>1E-3</v>
      </c>
      <c r="T721" s="54" t="s">
        <v>184</v>
      </c>
      <c r="U721" s="54">
        <v>2016</v>
      </c>
      <c r="V721" s="54" t="s">
        <v>151</v>
      </c>
      <c r="W721" s="54" t="s">
        <v>225</v>
      </c>
      <c r="X721" s="54" t="s">
        <v>226</v>
      </c>
      <c r="Y721" s="54" t="s">
        <v>155</v>
      </c>
      <c r="Z721" s="54">
        <v>500098</v>
      </c>
      <c r="AA721" s="54">
        <v>402866</v>
      </c>
      <c r="AB721" s="54">
        <v>-0.49196935841400102</v>
      </c>
      <c r="AC721" s="60">
        <v>53.512954618294103</v>
      </c>
    </row>
    <row r="722" spans="1:29">
      <c r="A722" s="55" t="s">
        <v>178</v>
      </c>
      <c r="B722" s="56">
        <v>7299</v>
      </c>
      <c r="C722" s="56">
        <v>2059554</v>
      </c>
      <c r="D722" s="56" t="s">
        <v>164</v>
      </c>
      <c r="E722" s="56" t="s">
        <v>126</v>
      </c>
      <c r="F722" s="56" t="s">
        <v>179</v>
      </c>
      <c r="G722" s="56" t="s">
        <v>118</v>
      </c>
      <c r="H722" s="61">
        <v>45315.529861111114</v>
      </c>
      <c r="I722" s="56" t="s">
        <v>180</v>
      </c>
      <c r="J722" s="56" t="s">
        <v>116</v>
      </c>
      <c r="K722" s="56" t="s">
        <v>181</v>
      </c>
      <c r="L722" s="56" t="s">
        <v>182</v>
      </c>
      <c r="M722" s="56" t="s">
        <v>183</v>
      </c>
      <c r="N722" s="56">
        <v>5.7999999999999996E-3</v>
      </c>
      <c r="O722" s="56" t="s">
        <v>149</v>
      </c>
      <c r="P722" s="56" t="b">
        <v>0</v>
      </c>
      <c r="Q722" s="56">
        <v>138261413</v>
      </c>
      <c r="R722" s="56" t="s">
        <v>150</v>
      </c>
      <c r="S722" s="56">
        <v>1E-3</v>
      </c>
      <c r="T722" s="56" t="s">
        <v>184</v>
      </c>
      <c r="U722" s="56">
        <v>2024</v>
      </c>
      <c r="V722" s="56" t="s">
        <v>151</v>
      </c>
      <c r="W722" s="56" t="s">
        <v>185</v>
      </c>
      <c r="X722" s="56" t="s">
        <v>186</v>
      </c>
      <c r="Y722" s="56" t="s">
        <v>155</v>
      </c>
      <c r="Z722" s="56">
        <v>620600</v>
      </c>
      <c r="AA722" s="56">
        <v>309500</v>
      </c>
      <c r="AB722" s="56">
        <v>1.2588812496391699</v>
      </c>
      <c r="AC722" s="59">
        <v>52.638374352215699</v>
      </c>
    </row>
    <row r="723" spans="1:29">
      <c r="A723" s="57" t="s">
        <v>178</v>
      </c>
      <c r="B723" s="54">
        <v>7299</v>
      </c>
      <c r="C723" s="54">
        <v>2024060</v>
      </c>
      <c r="D723" s="54" t="s">
        <v>164</v>
      </c>
      <c r="E723" s="54" t="s">
        <v>126</v>
      </c>
      <c r="F723" s="54" t="s">
        <v>179</v>
      </c>
      <c r="G723" s="54" t="s">
        <v>118</v>
      </c>
      <c r="H723" s="62">
        <v>44874.573611111111</v>
      </c>
      <c r="I723" s="54" t="s">
        <v>180</v>
      </c>
      <c r="J723" s="54" t="s">
        <v>116</v>
      </c>
      <c r="K723" s="54" t="s">
        <v>181</v>
      </c>
      <c r="L723" s="54" t="s">
        <v>182</v>
      </c>
      <c r="M723" s="54" t="s">
        <v>183</v>
      </c>
      <c r="N723" s="54">
        <v>4.3E-3</v>
      </c>
      <c r="O723" s="54" t="s">
        <v>149</v>
      </c>
      <c r="P723" s="54" t="b">
        <v>0</v>
      </c>
      <c r="Q723" s="54">
        <v>138261413</v>
      </c>
      <c r="R723" s="54" t="s">
        <v>150</v>
      </c>
      <c r="S723" s="54">
        <v>1E-3</v>
      </c>
      <c r="T723" s="54" t="s">
        <v>184</v>
      </c>
      <c r="U723" s="54">
        <v>2022</v>
      </c>
      <c r="V723" s="54" t="s">
        <v>151</v>
      </c>
      <c r="W723" s="54" t="s">
        <v>185</v>
      </c>
      <c r="X723" s="54" t="s">
        <v>186</v>
      </c>
      <c r="Y723" s="54" t="s">
        <v>155</v>
      </c>
      <c r="Z723" s="54">
        <v>620600</v>
      </c>
      <c r="AA723" s="54">
        <v>309500</v>
      </c>
      <c r="AB723" s="54">
        <v>1.2588812496391699</v>
      </c>
      <c r="AC723" s="60">
        <v>52.638374352215699</v>
      </c>
    </row>
    <row r="724" spans="1:29">
      <c r="A724" s="55" t="s">
        <v>198</v>
      </c>
      <c r="B724" s="56">
        <v>7299</v>
      </c>
      <c r="C724" s="56">
        <v>2024297</v>
      </c>
      <c r="D724" s="56" t="s">
        <v>164</v>
      </c>
      <c r="E724" s="56" t="s">
        <v>126</v>
      </c>
      <c r="F724" s="56" t="s">
        <v>179</v>
      </c>
      <c r="G724" s="56" t="s">
        <v>118</v>
      </c>
      <c r="H724" s="61">
        <v>44879.458333333336</v>
      </c>
      <c r="I724" s="56" t="s">
        <v>180</v>
      </c>
      <c r="J724" s="56" t="s">
        <v>116</v>
      </c>
      <c r="K724" s="56" t="s">
        <v>199</v>
      </c>
      <c r="L724" s="56" t="s">
        <v>200</v>
      </c>
      <c r="M724" s="56" t="s">
        <v>148</v>
      </c>
      <c r="N724" s="56">
        <v>3.6999999999999998E-2</v>
      </c>
      <c r="O724" s="56" t="s">
        <v>149</v>
      </c>
      <c r="P724" s="56" t="b">
        <v>0</v>
      </c>
      <c r="Q724" s="56">
        <v>138261413</v>
      </c>
      <c r="R724" s="56" t="s">
        <v>150</v>
      </c>
      <c r="S724" s="56">
        <v>1E-3</v>
      </c>
      <c r="T724" s="56" t="s">
        <v>184</v>
      </c>
      <c r="U724" s="56">
        <v>2022</v>
      </c>
      <c r="V724" s="56" t="s">
        <v>151</v>
      </c>
      <c r="W724" s="56" t="s">
        <v>201</v>
      </c>
      <c r="X724" s="56" t="s">
        <v>202</v>
      </c>
      <c r="Y724" s="56" t="s">
        <v>155</v>
      </c>
      <c r="Z724" s="56">
        <v>516100</v>
      </c>
      <c r="AA724" s="56">
        <v>253300</v>
      </c>
      <c r="AB724" s="56">
        <v>-0.30395486908298303</v>
      </c>
      <c r="AC724" s="59">
        <v>52.1657659569386</v>
      </c>
    </row>
    <row r="725" spans="1:29">
      <c r="A725" s="57" t="s">
        <v>196</v>
      </c>
      <c r="B725" s="54">
        <v>7299</v>
      </c>
      <c r="C725" s="54">
        <v>1805043</v>
      </c>
      <c r="D725" s="54" t="s">
        <v>164</v>
      </c>
      <c r="E725" s="54" t="s">
        <v>126</v>
      </c>
      <c r="F725" s="54" t="s">
        <v>179</v>
      </c>
      <c r="G725" s="54" t="s">
        <v>118</v>
      </c>
      <c r="H725" s="62">
        <v>42215.521527777775</v>
      </c>
      <c r="I725" s="54" t="s">
        <v>180</v>
      </c>
      <c r="J725" s="54" t="s">
        <v>116</v>
      </c>
      <c r="K725" s="54" t="s">
        <v>181</v>
      </c>
      <c r="L725" s="54" t="s">
        <v>182</v>
      </c>
      <c r="M725" s="54" t="s">
        <v>183</v>
      </c>
      <c r="N725" s="54">
        <v>1.9E-2</v>
      </c>
      <c r="O725" s="54" t="s">
        <v>149</v>
      </c>
      <c r="P725" s="54" t="b">
        <v>0</v>
      </c>
      <c r="Q725" s="54">
        <v>138261413</v>
      </c>
      <c r="R725" s="54" t="s">
        <v>150</v>
      </c>
      <c r="S725" s="54">
        <v>1E-3</v>
      </c>
      <c r="T725" s="54" t="s">
        <v>184</v>
      </c>
      <c r="U725" s="54">
        <v>2015</v>
      </c>
      <c r="V725" s="54" t="s">
        <v>151</v>
      </c>
      <c r="W725" s="54" t="s">
        <v>197</v>
      </c>
      <c r="X725" s="54" t="s">
        <v>186</v>
      </c>
      <c r="Y725" s="54" t="s">
        <v>155</v>
      </c>
      <c r="Z725" s="54">
        <v>624300</v>
      </c>
      <c r="AA725" s="54">
        <v>306800</v>
      </c>
      <c r="AB725" s="54">
        <v>1.3116346710660201</v>
      </c>
      <c r="AC725" s="60">
        <v>52.6126273253455</v>
      </c>
    </row>
    <row r="726" spans="1:29">
      <c r="A726" s="55" t="s">
        <v>187</v>
      </c>
      <c r="B726" s="56">
        <v>7299</v>
      </c>
      <c r="C726" s="56">
        <v>1811054</v>
      </c>
      <c r="D726" s="56" t="s">
        <v>164</v>
      </c>
      <c r="E726" s="56" t="s">
        <v>126</v>
      </c>
      <c r="F726" s="56" t="s">
        <v>179</v>
      </c>
      <c r="G726" s="56" t="s">
        <v>118</v>
      </c>
      <c r="H726" s="61">
        <v>42275.373611111114</v>
      </c>
      <c r="I726" s="56" t="s">
        <v>180</v>
      </c>
      <c r="J726" s="56" t="s">
        <v>116</v>
      </c>
      <c r="K726" s="56" t="s">
        <v>181</v>
      </c>
      <c r="L726" s="56" t="s">
        <v>182</v>
      </c>
      <c r="M726" s="56" t="s">
        <v>183</v>
      </c>
      <c r="N726" s="56">
        <v>1.2E-2</v>
      </c>
      <c r="O726" s="56" t="s">
        <v>149</v>
      </c>
      <c r="P726" s="56" t="b">
        <v>0</v>
      </c>
      <c r="Q726" s="56">
        <v>138261413</v>
      </c>
      <c r="R726" s="56" t="s">
        <v>150</v>
      </c>
      <c r="S726" s="56">
        <v>1E-3</v>
      </c>
      <c r="T726" s="56" t="s">
        <v>184</v>
      </c>
      <c r="U726" s="56">
        <v>2015</v>
      </c>
      <c r="V726" s="56" t="s">
        <v>151</v>
      </c>
      <c r="W726" s="56" t="s">
        <v>188</v>
      </c>
      <c r="X726" s="56" t="s">
        <v>189</v>
      </c>
      <c r="Y726" s="56" t="s">
        <v>155</v>
      </c>
      <c r="Z726" s="56">
        <v>636400</v>
      </c>
      <c r="AA726" s="56">
        <v>291600</v>
      </c>
      <c r="AB726" s="56">
        <v>1.4791973795069699</v>
      </c>
      <c r="AC726" s="59">
        <v>52.471107816141703</v>
      </c>
    </row>
    <row r="727" spans="1:29">
      <c r="A727" s="57" t="s">
        <v>187</v>
      </c>
      <c r="B727" s="54">
        <v>7299</v>
      </c>
      <c r="C727" s="54">
        <v>2007325</v>
      </c>
      <c r="D727" s="54" t="s">
        <v>164</v>
      </c>
      <c r="E727" s="54" t="s">
        <v>126</v>
      </c>
      <c r="F727" s="54" t="s">
        <v>179</v>
      </c>
      <c r="G727" s="54" t="s">
        <v>118</v>
      </c>
      <c r="H727" s="62">
        <v>44679.382638888892</v>
      </c>
      <c r="I727" s="54" t="s">
        <v>180</v>
      </c>
      <c r="J727" s="54" t="s">
        <v>116</v>
      </c>
      <c r="K727" s="54" t="s">
        <v>181</v>
      </c>
      <c r="L727" s="54" t="s">
        <v>182</v>
      </c>
      <c r="M727" s="54" t="s">
        <v>183</v>
      </c>
      <c r="N727" s="54">
        <v>1.2999999999999999E-2</v>
      </c>
      <c r="O727" s="54" t="s">
        <v>149</v>
      </c>
      <c r="P727" s="54" t="b">
        <v>0</v>
      </c>
      <c r="Q727" s="54">
        <v>138261413</v>
      </c>
      <c r="R727" s="54" t="s">
        <v>150</v>
      </c>
      <c r="S727" s="54">
        <v>1E-3</v>
      </c>
      <c r="T727" s="54" t="s">
        <v>184</v>
      </c>
      <c r="U727" s="54">
        <v>2022</v>
      </c>
      <c r="V727" s="54" t="s">
        <v>151</v>
      </c>
      <c r="W727" s="54" t="s">
        <v>188</v>
      </c>
      <c r="X727" s="54" t="s">
        <v>189</v>
      </c>
      <c r="Y727" s="54" t="s">
        <v>155</v>
      </c>
      <c r="Z727" s="54">
        <v>636400</v>
      </c>
      <c r="AA727" s="54">
        <v>291600</v>
      </c>
      <c r="AB727" s="54">
        <v>1.4791973795069699</v>
      </c>
      <c r="AC727" s="60">
        <v>52.471107816141703</v>
      </c>
    </row>
    <row r="728" spans="1:29">
      <c r="A728" s="55" t="s">
        <v>196</v>
      </c>
      <c r="B728" s="56">
        <v>7299</v>
      </c>
      <c r="C728" s="56">
        <v>1796178</v>
      </c>
      <c r="D728" s="56" t="s">
        <v>164</v>
      </c>
      <c r="E728" s="56" t="s">
        <v>126</v>
      </c>
      <c r="F728" s="56" t="s">
        <v>179</v>
      </c>
      <c r="G728" s="56" t="s">
        <v>118</v>
      </c>
      <c r="H728" s="61">
        <v>42131.469444444447</v>
      </c>
      <c r="I728" s="56" t="s">
        <v>180</v>
      </c>
      <c r="J728" s="56" t="s">
        <v>116</v>
      </c>
      <c r="K728" s="56" t="s">
        <v>181</v>
      </c>
      <c r="L728" s="56" t="s">
        <v>182</v>
      </c>
      <c r="M728" s="56" t="s">
        <v>183</v>
      </c>
      <c r="N728" s="56">
        <v>1.2999999999999999E-2</v>
      </c>
      <c r="O728" s="56" t="s">
        <v>149</v>
      </c>
      <c r="P728" s="56" t="b">
        <v>0</v>
      </c>
      <c r="Q728" s="56">
        <v>138261413</v>
      </c>
      <c r="R728" s="56" t="s">
        <v>150</v>
      </c>
      <c r="S728" s="56">
        <v>1E-3</v>
      </c>
      <c r="T728" s="56" t="s">
        <v>184</v>
      </c>
      <c r="U728" s="56">
        <v>2015</v>
      </c>
      <c r="V728" s="56" t="s">
        <v>151</v>
      </c>
      <c r="W728" s="56" t="s">
        <v>197</v>
      </c>
      <c r="X728" s="56" t="s">
        <v>186</v>
      </c>
      <c r="Y728" s="56" t="s">
        <v>155</v>
      </c>
      <c r="Z728" s="56">
        <v>624300</v>
      </c>
      <c r="AA728" s="56">
        <v>306800</v>
      </c>
      <c r="AB728" s="56">
        <v>1.3116346710660201</v>
      </c>
      <c r="AC728" s="59">
        <v>52.6126273253455</v>
      </c>
    </row>
    <row r="729" spans="1:29">
      <c r="A729" s="57" t="s">
        <v>187</v>
      </c>
      <c r="B729" s="54">
        <v>7299</v>
      </c>
      <c r="C729" s="54">
        <v>1808665</v>
      </c>
      <c r="D729" s="54" t="s">
        <v>164</v>
      </c>
      <c r="E729" s="54" t="s">
        <v>126</v>
      </c>
      <c r="F729" s="54" t="s">
        <v>179</v>
      </c>
      <c r="G729" s="54" t="s">
        <v>118</v>
      </c>
      <c r="H729" s="62">
        <v>42250.400694444441</v>
      </c>
      <c r="I729" s="54" t="s">
        <v>180</v>
      </c>
      <c r="J729" s="54" t="s">
        <v>116</v>
      </c>
      <c r="K729" s="54" t="s">
        <v>181</v>
      </c>
      <c r="L729" s="54" t="s">
        <v>182</v>
      </c>
      <c r="M729" s="54" t="s">
        <v>183</v>
      </c>
      <c r="N729" s="54">
        <v>3.5999999999999997E-2</v>
      </c>
      <c r="O729" s="54" t="s">
        <v>149</v>
      </c>
      <c r="P729" s="54" t="b">
        <v>0</v>
      </c>
      <c r="Q729" s="54">
        <v>138261413</v>
      </c>
      <c r="R729" s="54" t="s">
        <v>150</v>
      </c>
      <c r="S729" s="54">
        <v>1E-3</v>
      </c>
      <c r="T729" s="54" t="s">
        <v>184</v>
      </c>
      <c r="U729" s="54">
        <v>2015</v>
      </c>
      <c r="V729" s="54" t="s">
        <v>151</v>
      </c>
      <c r="W729" s="54" t="s">
        <v>188</v>
      </c>
      <c r="X729" s="54" t="s">
        <v>189</v>
      </c>
      <c r="Y729" s="54" t="s">
        <v>155</v>
      </c>
      <c r="Z729" s="54">
        <v>636400</v>
      </c>
      <c r="AA729" s="54">
        <v>291600</v>
      </c>
      <c r="AB729" s="54">
        <v>1.4791973795069699</v>
      </c>
      <c r="AC729" s="60">
        <v>52.471107816141703</v>
      </c>
    </row>
    <row r="730" spans="1:29">
      <c r="A730" s="55" t="s">
        <v>241</v>
      </c>
      <c r="B730" s="56">
        <v>7299</v>
      </c>
      <c r="C730" s="56">
        <v>1557430</v>
      </c>
      <c r="D730" s="56" t="s">
        <v>164</v>
      </c>
      <c r="E730" s="56" t="s">
        <v>126</v>
      </c>
      <c r="F730" s="56" t="s">
        <v>179</v>
      </c>
      <c r="G730" s="56" t="s">
        <v>118</v>
      </c>
      <c r="H730" s="61">
        <v>42543.602777777778</v>
      </c>
      <c r="I730" s="56" t="s">
        <v>180</v>
      </c>
      <c r="J730" s="56" t="s">
        <v>116</v>
      </c>
      <c r="K730" s="56" t="s">
        <v>165</v>
      </c>
      <c r="L730" s="56" t="s">
        <v>166</v>
      </c>
      <c r="M730" s="56" t="s">
        <v>183</v>
      </c>
      <c r="N730" s="56">
        <v>6.7999999999999996E-3</v>
      </c>
      <c r="O730" s="56" t="s">
        <v>149</v>
      </c>
      <c r="P730" s="56" t="b">
        <v>0</v>
      </c>
      <c r="Q730" s="56">
        <v>138261413</v>
      </c>
      <c r="R730" s="56" t="s">
        <v>150</v>
      </c>
      <c r="S730" s="56">
        <v>1E-3</v>
      </c>
      <c r="T730" s="56" t="s">
        <v>184</v>
      </c>
      <c r="U730" s="56">
        <v>2016</v>
      </c>
      <c r="V730" s="56" t="s">
        <v>151</v>
      </c>
      <c r="W730" s="56" t="s">
        <v>242</v>
      </c>
      <c r="X730" s="56" t="s">
        <v>243</v>
      </c>
      <c r="Y730" s="56" t="s">
        <v>155</v>
      </c>
      <c r="Z730" s="56">
        <v>456840</v>
      </c>
      <c r="AA730" s="56">
        <v>455364</v>
      </c>
      <c r="AB730" s="56">
        <v>-1.13455725358881</v>
      </c>
      <c r="AC730" s="59">
        <v>53.991201424557502</v>
      </c>
    </row>
    <row r="731" spans="1:29">
      <c r="A731" s="57" t="s">
        <v>323</v>
      </c>
      <c r="B731" s="54">
        <v>7299</v>
      </c>
      <c r="C731" s="54">
        <v>3459412</v>
      </c>
      <c r="D731" s="54" t="s">
        <v>164</v>
      </c>
      <c r="E731" s="54" t="s">
        <v>126</v>
      </c>
      <c r="F731" s="54" t="s">
        <v>236</v>
      </c>
      <c r="G731" s="54" t="s">
        <v>115</v>
      </c>
      <c r="H731" s="62">
        <v>44791.507638888892</v>
      </c>
      <c r="I731" s="54" t="s">
        <v>180</v>
      </c>
      <c r="J731" s="54" t="s">
        <v>116</v>
      </c>
      <c r="K731" s="54" t="s">
        <v>251</v>
      </c>
      <c r="L731" s="54" t="s">
        <v>252</v>
      </c>
      <c r="M731" s="54" t="s">
        <v>183</v>
      </c>
      <c r="N731" s="54">
        <v>4.2000000000000003E-2</v>
      </c>
      <c r="O731" s="54" t="s">
        <v>149</v>
      </c>
      <c r="P731" s="54" t="b">
        <v>0</v>
      </c>
      <c r="Q731" s="54">
        <v>138261413</v>
      </c>
      <c r="R731" s="54" t="s">
        <v>150</v>
      </c>
      <c r="S731" s="54">
        <v>1E-3</v>
      </c>
      <c r="T731" s="54" t="s">
        <v>184</v>
      </c>
      <c r="U731" s="54">
        <v>2022</v>
      </c>
      <c r="V731" s="54" t="s">
        <v>151</v>
      </c>
      <c r="W731" s="54" t="s">
        <v>324</v>
      </c>
      <c r="X731" s="54" t="s">
        <v>309</v>
      </c>
      <c r="Y731" s="54" t="s">
        <v>155</v>
      </c>
      <c r="Z731" s="54">
        <v>337809</v>
      </c>
      <c r="AA731" s="54">
        <v>155741</v>
      </c>
      <c r="AB731" s="54">
        <v>-2.8933761587814502</v>
      </c>
      <c r="AC731" s="60">
        <v>51.297382868079701</v>
      </c>
    </row>
    <row r="732" spans="1:29">
      <c r="A732" s="55" t="s">
        <v>178</v>
      </c>
      <c r="B732" s="56">
        <v>7299</v>
      </c>
      <c r="C732" s="56">
        <v>1911837</v>
      </c>
      <c r="D732" s="56" t="s">
        <v>164</v>
      </c>
      <c r="E732" s="56" t="s">
        <v>126</v>
      </c>
      <c r="F732" s="56" t="s">
        <v>179</v>
      </c>
      <c r="G732" s="56" t="s">
        <v>118</v>
      </c>
      <c r="H732" s="61">
        <v>43340.600694444445</v>
      </c>
      <c r="I732" s="56" t="s">
        <v>180</v>
      </c>
      <c r="J732" s="56" t="s">
        <v>116</v>
      </c>
      <c r="K732" s="56" t="s">
        <v>181</v>
      </c>
      <c r="L732" s="56" t="s">
        <v>182</v>
      </c>
      <c r="M732" s="56" t="s">
        <v>183</v>
      </c>
      <c r="N732" s="56">
        <v>1.0999999999999999E-2</v>
      </c>
      <c r="O732" s="56" t="s">
        <v>149</v>
      </c>
      <c r="P732" s="56" t="b">
        <v>0</v>
      </c>
      <c r="Q732" s="56">
        <v>138261413</v>
      </c>
      <c r="R732" s="56" t="s">
        <v>150</v>
      </c>
      <c r="S732" s="56">
        <v>1E-3</v>
      </c>
      <c r="T732" s="56" t="s">
        <v>184</v>
      </c>
      <c r="U732" s="56">
        <v>2018</v>
      </c>
      <c r="V732" s="56" t="s">
        <v>151</v>
      </c>
      <c r="W732" s="56" t="s">
        <v>185</v>
      </c>
      <c r="X732" s="56" t="s">
        <v>186</v>
      </c>
      <c r="Y732" s="56" t="s">
        <v>155</v>
      </c>
      <c r="Z732" s="56">
        <v>620600</v>
      </c>
      <c r="AA732" s="56">
        <v>309500</v>
      </c>
      <c r="AB732" s="56">
        <v>1.2588812496391699</v>
      </c>
      <c r="AC732" s="59">
        <v>52.638374352215699</v>
      </c>
    </row>
    <row r="733" spans="1:29">
      <c r="A733" s="57" t="s">
        <v>206</v>
      </c>
      <c r="B733" s="54">
        <v>7299</v>
      </c>
      <c r="C733" s="54">
        <v>1998017</v>
      </c>
      <c r="D733" s="54" t="s">
        <v>164</v>
      </c>
      <c r="E733" s="54" t="s">
        <v>126</v>
      </c>
      <c r="F733" s="54" t="s">
        <v>179</v>
      </c>
      <c r="G733" s="54" t="s">
        <v>118</v>
      </c>
      <c r="H733" s="62">
        <v>44538.408333333333</v>
      </c>
      <c r="I733" s="54" t="s">
        <v>180</v>
      </c>
      <c r="J733" s="54" t="s">
        <v>116</v>
      </c>
      <c r="K733" s="54" t="s">
        <v>199</v>
      </c>
      <c r="L733" s="54" t="s">
        <v>200</v>
      </c>
      <c r="M733" s="54" t="s">
        <v>183</v>
      </c>
      <c r="N733" s="54">
        <v>4.4999999999999998E-2</v>
      </c>
      <c r="O733" s="54" t="s">
        <v>149</v>
      </c>
      <c r="P733" s="54" t="b">
        <v>0</v>
      </c>
      <c r="Q733" s="54">
        <v>138261413</v>
      </c>
      <c r="R733" s="54" t="s">
        <v>150</v>
      </c>
      <c r="S733" s="54">
        <v>1E-3</v>
      </c>
      <c r="T733" s="54" t="s">
        <v>184</v>
      </c>
      <c r="U733" s="54">
        <v>2021</v>
      </c>
      <c r="V733" s="54" t="s">
        <v>151</v>
      </c>
      <c r="W733" s="54" t="s">
        <v>207</v>
      </c>
      <c r="X733" s="54" t="s">
        <v>208</v>
      </c>
      <c r="Y733" s="54" t="s">
        <v>155</v>
      </c>
      <c r="Z733" s="54">
        <v>515935</v>
      </c>
      <c r="AA733" s="54">
        <v>253417</v>
      </c>
      <c r="AB733" s="54">
        <v>-0.30632621725807402</v>
      </c>
      <c r="AC733" s="60">
        <v>52.1668520239771</v>
      </c>
    </row>
    <row r="734" spans="1:29">
      <c r="A734" s="55" t="s">
        <v>206</v>
      </c>
      <c r="B734" s="56">
        <v>7299</v>
      </c>
      <c r="C734" s="56">
        <v>1840804</v>
      </c>
      <c r="D734" s="56" t="s">
        <v>164</v>
      </c>
      <c r="E734" s="56" t="s">
        <v>126</v>
      </c>
      <c r="F734" s="56" t="s">
        <v>179</v>
      </c>
      <c r="G734" s="56" t="s">
        <v>118</v>
      </c>
      <c r="H734" s="61">
        <v>42586.498611111114</v>
      </c>
      <c r="I734" s="56" t="s">
        <v>180</v>
      </c>
      <c r="J734" s="56" t="s">
        <v>116</v>
      </c>
      <c r="K734" s="56" t="s">
        <v>199</v>
      </c>
      <c r="L734" s="56" t="s">
        <v>200</v>
      </c>
      <c r="M734" s="56" t="s">
        <v>183</v>
      </c>
      <c r="N734" s="56">
        <v>8.2000000000000003E-2</v>
      </c>
      <c r="O734" s="56" t="s">
        <v>149</v>
      </c>
      <c r="P734" s="56" t="b">
        <v>0</v>
      </c>
      <c r="Q734" s="56">
        <v>138261413</v>
      </c>
      <c r="R734" s="56" t="s">
        <v>150</v>
      </c>
      <c r="S734" s="56">
        <v>1E-3</v>
      </c>
      <c r="T734" s="56" t="s">
        <v>184</v>
      </c>
      <c r="U734" s="56">
        <v>2016</v>
      </c>
      <c r="V734" s="56" t="s">
        <v>151</v>
      </c>
      <c r="W734" s="56" t="s">
        <v>207</v>
      </c>
      <c r="X734" s="56" t="s">
        <v>208</v>
      </c>
      <c r="Y734" s="56" t="s">
        <v>155</v>
      </c>
      <c r="Z734" s="56">
        <v>515935</v>
      </c>
      <c r="AA734" s="56">
        <v>253417</v>
      </c>
      <c r="AB734" s="56">
        <v>-0.30632621725807402</v>
      </c>
      <c r="AC734" s="59">
        <v>52.1668520239771</v>
      </c>
    </row>
    <row r="735" spans="1:29">
      <c r="A735" s="57" t="s">
        <v>187</v>
      </c>
      <c r="B735" s="54">
        <v>7299</v>
      </c>
      <c r="C735" s="54">
        <v>2004071</v>
      </c>
      <c r="D735" s="54" t="s">
        <v>164</v>
      </c>
      <c r="E735" s="54" t="s">
        <v>126</v>
      </c>
      <c r="F735" s="54" t="s">
        <v>179</v>
      </c>
      <c r="G735" s="54" t="s">
        <v>118</v>
      </c>
      <c r="H735" s="62">
        <v>44628.44027777778</v>
      </c>
      <c r="I735" s="54" t="s">
        <v>180</v>
      </c>
      <c r="J735" s="54" t="s">
        <v>116</v>
      </c>
      <c r="K735" s="54" t="s">
        <v>181</v>
      </c>
      <c r="L735" s="54" t="s">
        <v>182</v>
      </c>
      <c r="M735" s="54" t="s">
        <v>148</v>
      </c>
      <c r="N735" s="54">
        <v>5.3E-3</v>
      </c>
      <c r="O735" s="54" t="s">
        <v>149</v>
      </c>
      <c r="P735" s="54" t="b">
        <v>0</v>
      </c>
      <c r="Q735" s="54">
        <v>138261413</v>
      </c>
      <c r="R735" s="54" t="s">
        <v>150</v>
      </c>
      <c r="S735" s="54">
        <v>1E-3</v>
      </c>
      <c r="T735" s="54" t="s">
        <v>184</v>
      </c>
      <c r="U735" s="54">
        <v>2022</v>
      </c>
      <c r="V735" s="54" t="s">
        <v>151</v>
      </c>
      <c r="W735" s="54" t="s">
        <v>188</v>
      </c>
      <c r="X735" s="54" t="s">
        <v>189</v>
      </c>
      <c r="Y735" s="54" t="s">
        <v>155</v>
      </c>
      <c r="Z735" s="54">
        <v>636400</v>
      </c>
      <c r="AA735" s="54">
        <v>291600</v>
      </c>
      <c r="AB735" s="54">
        <v>1.4791973795069699</v>
      </c>
      <c r="AC735" s="60">
        <v>52.471107816141703</v>
      </c>
    </row>
    <row r="736" spans="1:29">
      <c r="A736" s="55" t="s">
        <v>178</v>
      </c>
      <c r="B736" s="56">
        <v>7299</v>
      </c>
      <c r="C736" s="56">
        <v>1829302</v>
      </c>
      <c r="D736" s="56" t="s">
        <v>164</v>
      </c>
      <c r="E736" s="56" t="s">
        <v>126</v>
      </c>
      <c r="F736" s="56" t="s">
        <v>179</v>
      </c>
      <c r="G736" s="56" t="s">
        <v>118</v>
      </c>
      <c r="H736" s="61">
        <v>42474.440972222219</v>
      </c>
      <c r="I736" s="56" t="s">
        <v>180</v>
      </c>
      <c r="J736" s="56" t="s">
        <v>116</v>
      </c>
      <c r="K736" s="56" t="s">
        <v>181</v>
      </c>
      <c r="L736" s="56" t="s">
        <v>182</v>
      </c>
      <c r="M736" s="56" t="s">
        <v>183</v>
      </c>
      <c r="N736" s="56">
        <v>1.4E-2</v>
      </c>
      <c r="O736" s="56" t="s">
        <v>149</v>
      </c>
      <c r="P736" s="56" t="b">
        <v>0</v>
      </c>
      <c r="Q736" s="56">
        <v>138261413</v>
      </c>
      <c r="R736" s="56" t="s">
        <v>150</v>
      </c>
      <c r="S736" s="56">
        <v>1E-3</v>
      </c>
      <c r="T736" s="56" t="s">
        <v>184</v>
      </c>
      <c r="U736" s="56">
        <v>2016</v>
      </c>
      <c r="V736" s="56" t="s">
        <v>151</v>
      </c>
      <c r="W736" s="56" t="s">
        <v>185</v>
      </c>
      <c r="X736" s="56" t="s">
        <v>186</v>
      </c>
      <c r="Y736" s="56" t="s">
        <v>155</v>
      </c>
      <c r="Z736" s="56">
        <v>620600</v>
      </c>
      <c r="AA736" s="56">
        <v>309500</v>
      </c>
      <c r="AB736" s="56">
        <v>1.2588812496391699</v>
      </c>
      <c r="AC736" s="59">
        <v>52.638374352215699</v>
      </c>
    </row>
    <row r="737" spans="1:29">
      <c r="A737" s="57" t="s">
        <v>178</v>
      </c>
      <c r="B737" s="54">
        <v>7299</v>
      </c>
      <c r="C737" s="54">
        <v>1790723</v>
      </c>
      <c r="D737" s="54" t="s">
        <v>164</v>
      </c>
      <c r="E737" s="54" t="s">
        <v>126</v>
      </c>
      <c r="F737" s="54" t="s">
        <v>179</v>
      </c>
      <c r="G737" s="54" t="s">
        <v>118</v>
      </c>
      <c r="H737" s="62">
        <v>42075.39166666667</v>
      </c>
      <c r="I737" s="54" t="s">
        <v>180</v>
      </c>
      <c r="J737" s="54" t="s">
        <v>116</v>
      </c>
      <c r="K737" s="54" t="s">
        <v>181</v>
      </c>
      <c r="L737" s="54" t="s">
        <v>182</v>
      </c>
      <c r="M737" s="54" t="s">
        <v>183</v>
      </c>
      <c r="N737" s="54">
        <v>8.3999999999999995E-3</v>
      </c>
      <c r="O737" s="54" t="s">
        <v>149</v>
      </c>
      <c r="P737" s="54" t="b">
        <v>0</v>
      </c>
      <c r="Q737" s="54">
        <v>138261413</v>
      </c>
      <c r="R737" s="54" t="s">
        <v>150</v>
      </c>
      <c r="S737" s="54">
        <v>1E-3</v>
      </c>
      <c r="T737" s="54" t="s">
        <v>184</v>
      </c>
      <c r="U737" s="54">
        <v>2015</v>
      </c>
      <c r="V737" s="54" t="s">
        <v>151</v>
      </c>
      <c r="W737" s="54" t="s">
        <v>185</v>
      </c>
      <c r="X737" s="54" t="s">
        <v>186</v>
      </c>
      <c r="Y737" s="54" t="s">
        <v>155</v>
      </c>
      <c r="Z737" s="54">
        <v>620600</v>
      </c>
      <c r="AA737" s="54">
        <v>309500</v>
      </c>
      <c r="AB737" s="54">
        <v>1.2588812496391699</v>
      </c>
      <c r="AC737" s="60">
        <v>52.638374352215699</v>
      </c>
    </row>
    <row r="738" spans="1:29">
      <c r="A738" s="55" t="s">
        <v>247</v>
      </c>
      <c r="B738" s="56">
        <v>7299</v>
      </c>
      <c r="C738" s="56">
        <v>1603005</v>
      </c>
      <c r="D738" s="56" t="s">
        <v>164</v>
      </c>
      <c r="E738" s="56" t="s">
        <v>126</v>
      </c>
      <c r="F738" s="56" t="s">
        <v>205</v>
      </c>
      <c r="G738" s="56" t="s">
        <v>112</v>
      </c>
      <c r="H738" s="61">
        <v>45140.62222222222</v>
      </c>
      <c r="I738" s="56" t="s">
        <v>180</v>
      </c>
      <c r="J738" s="56" t="s">
        <v>116</v>
      </c>
      <c r="K738" s="56" t="s">
        <v>228</v>
      </c>
      <c r="L738" s="56" t="s">
        <v>229</v>
      </c>
      <c r="M738" s="56" t="s">
        <v>183</v>
      </c>
      <c r="N738" s="56">
        <v>3.7000000000000002E-3</v>
      </c>
      <c r="O738" s="56" t="s">
        <v>149</v>
      </c>
      <c r="P738" s="56" t="b">
        <v>0</v>
      </c>
      <c r="Q738" s="56">
        <v>138261413</v>
      </c>
      <c r="R738" s="56" t="s">
        <v>150</v>
      </c>
      <c r="S738" s="56">
        <v>1E-3</v>
      </c>
      <c r="T738" s="56" t="s">
        <v>184</v>
      </c>
      <c r="U738" s="56">
        <v>2023</v>
      </c>
      <c r="V738" s="56" t="s">
        <v>151</v>
      </c>
      <c r="W738" s="56" t="s">
        <v>248</v>
      </c>
      <c r="X738" s="56" t="s">
        <v>249</v>
      </c>
      <c r="Y738" s="56" t="s">
        <v>155</v>
      </c>
      <c r="Z738" s="56">
        <v>435499</v>
      </c>
      <c r="AA738" s="56">
        <v>117847</v>
      </c>
      <c r="AB738" s="56">
        <v>-1.4959290530529701</v>
      </c>
      <c r="AC738" s="59">
        <v>50.958961874929102</v>
      </c>
    </row>
    <row r="739" spans="1:29">
      <c r="A739" s="57" t="s">
        <v>241</v>
      </c>
      <c r="B739" s="54">
        <v>7299</v>
      </c>
      <c r="C739" s="54">
        <v>1709097</v>
      </c>
      <c r="D739" s="54" t="s">
        <v>164</v>
      </c>
      <c r="E739" s="54" t="s">
        <v>126</v>
      </c>
      <c r="F739" s="54" t="s">
        <v>179</v>
      </c>
      <c r="G739" s="54" t="s">
        <v>118</v>
      </c>
      <c r="H739" s="62">
        <v>44838.600694444445</v>
      </c>
      <c r="I739" s="54" t="s">
        <v>180</v>
      </c>
      <c r="J739" s="54" t="s">
        <v>116</v>
      </c>
      <c r="K739" s="54" t="s">
        <v>165</v>
      </c>
      <c r="L739" s="54" t="s">
        <v>166</v>
      </c>
      <c r="M739" s="54" t="s">
        <v>183</v>
      </c>
      <c r="N739" s="54">
        <v>7.1999999999999998E-3</v>
      </c>
      <c r="O739" s="54" t="s">
        <v>149</v>
      </c>
      <c r="P739" s="54" t="b">
        <v>0</v>
      </c>
      <c r="Q739" s="54">
        <v>138261413</v>
      </c>
      <c r="R739" s="54" t="s">
        <v>150</v>
      </c>
      <c r="S739" s="54">
        <v>1E-3</v>
      </c>
      <c r="T739" s="54" t="s">
        <v>184</v>
      </c>
      <c r="U739" s="54">
        <v>2022</v>
      </c>
      <c r="V739" s="54" t="s">
        <v>151</v>
      </c>
      <c r="W739" s="54" t="s">
        <v>242</v>
      </c>
      <c r="X739" s="54" t="s">
        <v>243</v>
      </c>
      <c r="Y739" s="54" t="s">
        <v>155</v>
      </c>
      <c r="Z739" s="54">
        <v>456840</v>
      </c>
      <c r="AA739" s="54">
        <v>455364</v>
      </c>
      <c r="AB739" s="54">
        <v>-1.13455725358881</v>
      </c>
      <c r="AC739" s="60">
        <v>53.991201424557502</v>
      </c>
    </row>
    <row r="740" spans="1:29">
      <c r="A740" s="55" t="s">
        <v>178</v>
      </c>
      <c r="B740" s="56">
        <v>7299</v>
      </c>
      <c r="C740" s="56">
        <v>1818947</v>
      </c>
      <c r="D740" s="56" t="s">
        <v>164</v>
      </c>
      <c r="E740" s="56" t="s">
        <v>126</v>
      </c>
      <c r="F740" s="56" t="s">
        <v>179</v>
      </c>
      <c r="G740" s="56" t="s">
        <v>118</v>
      </c>
      <c r="H740" s="61">
        <v>42347.645138888889</v>
      </c>
      <c r="I740" s="56" t="s">
        <v>180</v>
      </c>
      <c r="J740" s="56" t="s">
        <v>116</v>
      </c>
      <c r="K740" s="56" t="s">
        <v>181</v>
      </c>
      <c r="L740" s="56" t="s">
        <v>182</v>
      </c>
      <c r="M740" s="56" t="s">
        <v>183</v>
      </c>
      <c r="N740" s="56">
        <v>9.1999999999999998E-3</v>
      </c>
      <c r="O740" s="56" t="s">
        <v>149</v>
      </c>
      <c r="P740" s="56" t="b">
        <v>0</v>
      </c>
      <c r="Q740" s="56">
        <v>138261413</v>
      </c>
      <c r="R740" s="56" t="s">
        <v>150</v>
      </c>
      <c r="S740" s="56">
        <v>1E-3</v>
      </c>
      <c r="T740" s="56" t="s">
        <v>184</v>
      </c>
      <c r="U740" s="56">
        <v>2015</v>
      </c>
      <c r="V740" s="56" t="s">
        <v>151</v>
      </c>
      <c r="W740" s="56" t="s">
        <v>185</v>
      </c>
      <c r="X740" s="56" t="s">
        <v>186</v>
      </c>
      <c r="Y740" s="56" t="s">
        <v>155</v>
      </c>
      <c r="Z740" s="56">
        <v>620600</v>
      </c>
      <c r="AA740" s="56">
        <v>309500</v>
      </c>
      <c r="AB740" s="56">
        <v>1.2588812496391699</v>
      </c>
      <c r="AC740" s="59">
        <v>52.638374352215699</v>
      </c>
    </row>
    <row r="741" spans="1:29">
      <c r="A741" s="57" t="s">
        <v>224</v>
      </c>
      <c r="B741" s="54">
        <v>7299</v>
      </c>
      <c r="C741" s="54">
        <v>1923156</v>
      </c>
      <c r="D741" s="54" t="s">
        <v>164</v>
      </c>
      <c r="E741" s="54" t="s">
        <v>126</v>
      </c>
      <c r="F741" s="54" t="s">
        <v>179</v>
      </c>
      <c r="G741" s="54" t="s">
        <v>118</v>
      </c>
      <c r="H741" s="62">
        <v>43480.493055555555</v>
      </c>
      <c r="I741" s="54" t="s">
        <v>180</v>
      </c>
      <c r="J741" s="54" t="s">
        <v>116</v>
      </c>
      <c r="K741" s="54" t="s">
        <v>146</v>
      </c>
      <c r="L741" s="54" t="s">
        <v>147</v>
      </c>
      <c r="M741" s="54" t="s">
        <v>183</v>
      </c>
      <c r="N741" s="54">
        <v>4.1000000000000003E-3</v>
      </c>
      <c r="O741" s="54" t="s">
        <v>149</v>
      </c>
      <c r="P741" s="54" t="b">
        <v>0</v>
      </c>
      <c r="Q741" s="54">
        <v>138261413</v>
      </c>
      <c r="R741" s="54" t="s">
        <v>150</v>
      </c>
      <c r="S741" s="54">
        <v>1E-3</v>
      </c>
      <c r="T741" s="54" t="s">
        <v>184</v>
      </c>
      <c r="U741" s="54">
        <v>2019</v>
      </c>
      <c r="V741" s="54" t="s">
        <v>151</v>
      </c>
      <c r="W741" s="54" t="s">
        <v>225</v>
      </c>
      <c r="X741" s="54" t="s">
        <v>226</v>
      </c>
      <c r="Y741" s="54" t="s">
        <v>155</v>
      </c>
      <c r="Z741" s="54">
        <v>500098</v>
      </c>
      <c r="AA741" s="54">
        <v>402866</v>
      </c>
      <c r="AB741" s="54">
        <v>-0.49196935841400102</v>
      </c>
      <c r="AC741" s="60">
        <v>53.512954618294103</v>
      </c>
    </row>
    <row r="742" spans="1:29">
      <c r="A742" s="55" t="s">
        <v>203</v>
      </c>
      <c r="B742" s="56">
        <v>7299</v>
      </c>
      <c r="C742" s="56">
        <v>1899470</v>
      </c>
      <c r="D742" s="56" t="s">
        <v>164</v>
      </c>
      <c r="E742" s="56" t="s">
        <v>126</v>
      </c>
      <c r="F742" s="56" t="s">
        <v>179</v>
      </c>
      <c r="G742" s="56" t="s">
        <v>118</v>
      </c>
      <c r="H742" s="61">
        <v>43209.417361111111</v>
      </c>
      <c r="I742" s="56" t="s">
        <v>180</v>
      </c>
      <c r="J742" s="56" t="s">
        <v>116</v>
      </c>
      <c r="K742" s="56" t="s">
        <v>146</v>
      </c>
      <c r="L742" s="56" t="s">
        <v>147</v>
      </c>
      <c r="M742" s="56" t="s">
        <v>183</v>
      </c>
      <c r="N742" s="56">
        <v>0.02</v>
      </c>
      <c r="O742" s="56" t="s">
        <v>149</v>
      </c>
      <c r="P742" s="56" t="b">
        <v>0</v>
      </c>
      <c r="Q742" s="56">
        <v>138261413</v>
      </c>
      <c r="R742" s="56" t="s">
        <v>150</v>
      </c>
      <c r="S742" s="56">
        <v>1E-3</v>
      </c>
      <c r="T742" s="56" t="s">
        <v>184</v>
      </c>
      <c r="U742" s="56">
        <v>2018</v>
      </c>
      <c r="V742" s="56" t="s">
        <v>151</v>
      </c>
      <c r="W742" s="56" t="s">
        <v>204</v>
      </c>
      <c r="X742" s="56" t="s">
        <v>154</v>
      </c>
      <c r="Y742" s="56" t="s">
        <v>155</v>
      </c>
      <c r="Z742" s="56">
        <v>507500</v>
      </c>
      <c r="AA742" s="56">
        <v>299100</v>
      </c>
      <c r="AB742" s="56">
        <v>-0.41497245145673001</v>
      </c>
      <c r="AC742" s="59">
        <v>52.579097446717</v>
      </c>
    </row>
    <row r="743" spans="1:29">
      <c r="A743" s="57" t="s">
        <v>206</v>
      </c>
      <c r="B743" s="54">
        <v>7299</v>
      </c>
      <c r="C743" s="54">
        <v>1914784</v>
      </c>
      <c r="D743" s="54" t="s">
        <v>164</v>
      </c>
      <c r="E743" s="54" t="s">
        <v>126</v>
      </c>
      <c r="F743" s="54" t="s">
        <v>179</v>
      </c>
      <c r="G743" s="54" t="s">
        <v>118</v>
      </c>
      <c r="H743" s="62">
        <v>43377.478472222225</v>
      </c>
      <c r="I743" s="54" t="s">
        <v>180</v>
      </c>
      <c r="J743" s="54" t="s">
        <v>116</v>
      </c>
      <c r="K743" s="54" t="s">
        <v>199</v>
      </c>
      <c r="L743" s="54" t="s">
        <v>200</v>
      </c>
      <c r="M743" s="54" t="s">
        <v>183</v>
      </c>
      <c r="N743" s="54">
        <v>6.7000000000000004E-2</v>
      </c>
      <c r="O743" s="54" t="s">
        <v>149</v>
      </c>
      <c r="P743" s="54" t="b">
        <v>0</v>
      </c>
      <c r="Q743" s="54">
        <v>138261413</v>
      </c>
      <c r="R743" s="54" t="s">
        <v>150</v>
      </c>
      <c r="S743" s="54">
        <v>1E-3</v>
      </c>
      <c r="T743" s="54" t="s">
        <v>184</v>
      </c>
      <c r="U743" s="54">
        <v>2018</v>
      </c>
      <c r="V743" s="54" t="s">
        <v>151</v>
      </c>
      <c r="W743" s="54" t="s">
        <v>207</v>
      </c>
      <c r="X743" s="54" t="s">
        <v>208</v>
      </c>
      <c r="Y743" s="54" t="s">
        <v>155</v>
      </c>
      <c r="Z743" s="54">
        <v>515935</v>
      </c>
      <c r="AA743" s="54">
        <v>253417</v>
      </c>
      <c r="AB743" s="54">
        <v>-0.30632621725807402</v>
      </c>
      <c r="AC743" s="60">
        <v>52.1668520239771</v>
      </c>
    </row>
    <row r="744" spans="1:29">
      <c r="A744" s="55" t="s">
        <v>203</v>
      </c>
      <c r="B744" s="56">
        <v>7299</v>
      </c>
      <c r="C744" s="56">
        <v>2023304</v>
      </c>
      <c r="D744" s="56" t="s">
        <v>164</v>
      </c>
      <c r="E744" s="56" t="s">
        <v>126</v>
      </c>
      <c r="F744" s="56" t="s">
        <v>179</v>
      </c>
      <c r="G744" s="56" t="s">
        <v>118</v>
      </c>
      <c r="H744" s="61">
        <v>44859.547222222223</v>
      </c>
      <c r="I744" s="56" t="s">
        <v>180</v>
      </c>
      <c r="J744" s="56" t="s">
        <v>116</v>
      </c>
      <c r="K744" s="56" t="s">
        <v>146</v>
      </c>
      <c r="L744" s="56" t="s">
        <v>147</v>
      </c>
      <c r="M744" s="56" t="s">
        <v>183</v>
      </c>
      <c r="N744" s="56">
        <v>3.5999999999999997E-2</v>
      </c>
      <c r="O744" s="56" t="s">
        <v>149</v>
      </c>
      <c r="P744" s="56" t="b">
        <v>0</v>
      </c>
      <c r="Q744" s="56">
        <v>138261413</v>
      </c>
      <c r="R744" s="56" t="s">
        <v>150</v>
      </c>
      <c r="S744" s="56">
        <v>1E-3</v>
      </c>
      <c r="T744" s="56" t="s">
        <v>184</v>
      </c>
      <c r="U744" s="56">
        <v>2022</v>
      </c>
      <c r="V744" s="56" t="s">
        <v>151</v>
      </c>
      <c r="W744" s="56" t="s">
        <v>204</v>
      </c>
      <c r="X744" s="56" t="s">
        <v>154</v>
      </c>
      <c r="Y744" s="56" t="s">
        <v>155</v>
      </c>
      <c r="Z744" s="56">
        <v>507500</v>
      </c>
      <c r="AA744" s="56">
        <v>299100</v>
      </c>
      <c r="AB744" s="56">
        <v>-0.41497245145673001</v>
      </c>
      <c r="AC744" s="59">
        <v>52.579097446717</v>
      </c>
    </row>
    <row r="745" spans="1:29">
      <c r="A745" s="57" t="s">
        <v>190</v>
      </c>
      <c r="B745" s="54">
        <v>7299</v>
      </c>
      <c r="C745" s="54">
        <v>4769008</v>
      </c>
      <c r="D745" s="54" t="s">
        <v>164</v>
      </c>
      <c r="E745" s="54" t="s">
        <v>126</v>
      </c>
      <c r="F745" s="54" t="s">
        <v>179</v>
      </c>
      <c r="G745" s="54" t="s">
        <v>118</v>
      </c>
      <c r="H745" s="62">
        <v>44277.446527777778</v>
      </c>
      <c r="I745" s="54" t="s">
        <v>191</v>
      </c>
      <c r="J745" s="54" t="s">
        <v>119</v>
      </c>
      <c r="K745" s="54" t="s">
        <v>192</v>
      </c>
      <c r="L745" s="54" t="s">
        <v>193</v>
      </c>
      <c r="M745" s="54" t="s">
        <v>183</v>
      </c>
      <c r="N745" s="54">
        <v>1.1000000000000001E-3</v>
      </c>
      <c r="O745" s="54" t="s">
        <v>149</v>
      </c>
      <c r="P745" s="54" t="b">
        <v>0</v>
      </c>
      <c r="Q745" s="54">
        <v>138261413</v>
      </c>
      <c r="R745" s="54" t="s">
        <v>150</v>
      </c>
      <c r="S745" s="54">
        <v>1E-3</v>
      </c>
      <c r="T745" s="54" t="s">
        <v>184</v>
      </c>
      <c r="U745" s="54">
        <v>2021</v>
      </c>
      <c r="V745" s="54" t="s">
        <v>151</v>
      </c>
      <c r="W745" s="54" t="s">
        <v>194</v>
      </c>
      <c r="X745" s="54" t="s">
        <v>195</v>
      </c>
      <c r="Y745" s="54" t="s">
        <v>155</v>
      </c>
      <c r="Z745" s="54">
        <v>357000</v>
      </c>
      <c r="AA745" s="54">
        <v>237460</v>
      </c>
      <c r="AB745" s="54">
        <v>-2.62823009845419</v>
      </c>
      <c r="AC745" s="60">
        <v>52.033868710239098</v>
      </c>
    </row>
    <row r="746" spans="1:29">
      <c r="A746" s="55" t="s">
        <v>196</v>
      </c>
      <c r="B746" s="56">
        <v>7299</v>
      </c>
      <c r="C746" s="56">
        <v>1812385</v>
      </c>
      <c r="D746" s="56" t="s">
        <v>164</v>
      </c>
      <c r="E746" s="56" t="s">
        <v>126</v>
      </c>
      <c r="F746" s="56" t="s">
        <v>179</v>
      </c>
      <c r="G746" s="56" t="s">
        <v>118</v>
      </c>
      <c r="H746" s="61">
        <v>42292.489583333336</v>
      </c>
      <c r="I746" s="56" t="s">
        <v>180</v>
      </c>
      <c r="J746" s="56" t="s">
        <v>116</v>
      </c>
      <c r="K746" s="56" t="s">
        <v>181</v>
      </c>
      <c r="L746" s="56" t="s">
        <v>182</v>
      </c>
      <c r="M746" s="56" t="s">
        <v>183</v>
      </c>
      <c r="N746" s="56">
        <v>1.7999999999999999E-2</v>
      </c>
      <c r="O746" s="56" t="s">
        <v>149</v>
      </c>
      <c r="P746" s="56" t="b">
        <v>0</v>
      </c>
      <c r="Q746" s="56">
        <v>138261413</v>
      </c>
      <c r="R746" s="56" t="s">
        <v>150</v>
      </c>
      <c r="S746" s="56">
        <v>1E-3</v>
      </c>
      <c r="T746" s="56" t="s">
        <v>184</v>
      </c>
      <c r="U746" s="56">
        <v>2015</v>
      </c>
      <c r="V746" s="56" t="s">
        <v>151</v>
      </c>
      <c r="W746" s="56" t="s">
        <v>197</v>
      </c>
      <c r="X746" s="56" t="s">
        <v>186</v>
      </c>
      <c r="Y746" s="56" t="s">
        <v>155</v>
      </c>
      <c r="Z746" s="56">
        <v>624300</v>
      </c>
      <c r="AA746" s="56">
        <v>306800</v>
      </c>
      <c r="AB746" s="56">
        <v>1.3116346710660201</v>
      </c>
      <c r="AC746" s="59">
        <v>52.6126273253455</v>
      </c>
    </row>
    <row r="747" spans="1:29">
      <c r="A747" s="57" t="s">
        <v>241</v>
      </c>
      <c r="B747" s="54">
        <v>7299</v>
      </c>
      <c r="C747" s="54">
        <v>1603531</v>
      </c>
      <c r="D747" s="54" t="s">
        <v>164</v>
      </c>
      <c r="E747" s="54" t="s">
        <v>126</v>
      </c>
      <c r="F747" s="54" t="s">
        <v>179</v>
      </c>
      <c r="G747" s="54" t="s">
        <v>118</v>
      </c>
      <c r="H747" s="62">
        <v>43157.519444444442</v>
      </c>
      <c r="I747" s="54" t="s">
        <v>180</v>
      </c>
      <c r="J747" s="54" t="s">
        <v>116</v>
      </c>
      <c r="K747" s="54" t="s">
        <v>165</v>
      </c>
      <c r="L747" s="54" t="s">
        <v>166</v>
      </c>
      <c r="M747" s="54" t="s">
        <v>183</v>
      </c>
      <c r="N747" s="54">
        <v>1.6000000000000001E-3</v>
      </c>
      <c r="O747" s="54" t="s">
        <v>149</v>
      </c>
      <c r="P747" s="54" t="b">
        <v>0</v>
      </c>
      <c r="Q747" s="54">
        <v>138261413</v>
      </c>
      <c r="R747" s="54" t="s">
        <v>150</v>
      </c>
      <c r="S747" s="54">
        <v>1E-3</v>
      </c>
      <c r="T747" s="54" t="s">
        <v>184</v>
      </c>
      <c r="U747" s="54">
        <v>2018</v>
      </c>
      <c r="V747" s="54" t="s">
        <v>151</v>
      </c>
      <c r="W747" s="54" t="s">
        <v>242</v>
      </c>
      <c r="X747" s="54" t="s">
        <v>243</v>
      </c>
      <c r="Y747" s="54" t="s">
        <v>155</v>
      </c>
      <c r="Z747" s="54">
        <v>456840</v>
      </c>
      <c r="AA747" s="54">
        <v>455364</v>
      </c>
      <c r="AB747" s="54">
        <v>-1.13455725358881</v>
      </c>
      <c r="AC747" s="60">
        <v>53.991201424557502</v>
      </c>
    </row>
    <row r="748" spans="1:29">
      <c r="A748" s="55" t="s">
        <v>178</v>
      </c>
      <c r="B748" s="56">
        <v>7299</v>
      </c>
      <c r="C748" s="56">
        <v>1944099</v>
      </c>
      <c r="D748" s="56" t="s">
        <v>164</v>
      </c>
      <c r="E748" s="56" t="s">
        <v>126</v>
      </c>
      <c r="F748" s="56" t="s">
        <v>179</v>
      </c>
      <c r="G748" s="56" t="s">
        <v>118</v>
      </c>
      <c r="H748" s="61">
        <v>43721.597222222219</v>
      </c>
      <c r="I748" s="56" t="s">
        <v>180</v>
      </c>
      <c r="J748" s="56" t="s">
        <v>116</v>
      </c>
      <c r="K748" s="56" t="s">
        <v>181</v>
      </c>
      <c r="L748" s="56" t="s">
        <v>182</v>
      </c>
      <c r="M748" s="56" t="s">
        <v>183</v>
      </c>
      <c r="N748" s="56">
        <v>1.4E-2</v>
      </c>
      <c r="O748" s="56" t="s">
        <v>149</v>
      </c>
      <c r="P748" s="56" t="b">
        <v>0</v>
      </c>
      <c r="Q748" s="56">
        <v>138261413</v>
      </c>
      <c r="R748" s="56" t="s">
        <v>150</v>
      </c>
      <c r="S748" s="56">
        <v>1E-3</v>
      </c>
      <c r="T748" s="56" t="s">
        <v>184</v>
      </c>
      <c r="U748" s="56">
        <v>2019</v>
      </c>
      <c r="V748" s="56" t="s">
        <v>151</v>
      </c>
      <c r="W748" s="56" t="s">
        <v>185</v>
      </c>
      <c r="X748" s="56" t="s">
        <v>186</v>
      </c>
      <c r="Y748" s="56" t="s">
        <v>155</v>
      </c>
      <c r="Z748" s="56">
        <v>620600</v>
      </c>
      <c r="AA748" s="56">
        <v>309500</v>
      </c>
      <c r="AB748" s="56">
        <v>1.2588812496391699</v>
      </c>
      <c r="AC748" s="59">
        <v>52.638374352215699</v>
      </c>
    </row>
    <row r="749" spans="1:29">
      <c r="A749" s="57" t="s">
        <v>203</v>
      </c>
      <c r="B749" s="54">
        <v>7299</v>
      </c>
      <c r="C749" s="54">
        <v>1841974</v>
      </c>
      <c r="D749" s="54" t="s">
        <v>164</v>
      </c>
      <c r="E749" s="54" t="s">
        <v>126</v>
      </c>
      <c r="F749" s="54" t="s">
        <v>179</v>
      </c>
      <c r="G749" s="54" t="s">
        <v>118</v>
      </c>
      <c r="H749" s="62">
        <v>42598.51458333333</v>
      </c>
      <c r="I749" s="54" t="s">
        <v>180</v>
      </c>
      <c r="J749" s="54" t="s">
        <v>116</v>
      </c>
      <c r="K749" s="54" t="s">
        <v>146</v>
      </c>
      <c r="L749" s="54" t="s">
        <v>147</v>
      </c>
      <c r="M749" s="54" t="s">
        <v>183</v>
      </c>
      <c r="N749" s="54">
        <v>5.1999999999999998E-2</v>
      </c>
      <c r="O749" s="54" t="s">
        <v>149</v>
      </c>
      <c r="P749" s="54" t="b">
        <v>0</v>
      </c>
      <c r="Q749" s="54">
        <v>138261413</v>
      </c>
      <c r="R749" s="54" t="s">
        <v>150</v>
      </c>
      <c r="S749" s="54">
        <v>1E-3</v>
      </c>
      <c r="T749" s="54" t="s">
        <v>184</v>
      </c>
      <c r="U749" s="54">
        <v>2016</v>
      </c>
      <c r="V749" s="54" t="s">
        <v>151</v>
      </c>
      <c r="W749" s="54" t="s">
        <v>204</v>
      </c>
      <c r="X749" s="54" t="s">
        <v>154</v>
      </c>
      <c r="Y749" s="54" t="s">
        <v>155</v>
      </c>
      <c r="Z749" s="54">
        <v>507500</v>
      </c>
      <c r="AA749" s="54">
        <v>299100</v>
      </c>
      <c r="AB749" s="54">
        <v>-0.41497245145673001</v>
      </c>
      <c r="AC749" s="60">
        <v>52.579097446717</v>
      </c>
    </row>
    <row r="750" spans="1:29">
      <c r="A750" s="55" t="s">
        <v>241</v>
      </c>
      <c r="B750" s="56">
        <v>7299</v>
      </c>
      <c r="C750" s="56">
        <v>1508038</v>
      </c>
      <c r="D750" s="56" t="s">
        <v>164</v>
      </c>
      <c r="E750" s="56" t="s">
        <v>126</v>
      </c>
      <c r="F750" s="56" t="s">
        <v>179</v>
      </c>
      <c r="G750" s="56" t="s">
        <v>118</v>
      </c>
      <c r="H750" s="61">
        <v>41918.607638888891</v>
      </c>
      <c r="I750" s="56" t="s">
        <v>180</v>
      </c>
      <c r="J750" s="56" t="s">
        <v>116</v>
      </c>
      <c r="K750" s="56" t="s">
        <v>165</v>
      </c>
      <c r="L750" s="56" t="s">
        <v>166</v>
      </c>
      <c r="M750" s="56" t="s">
        <v>183</v>
      </c>
      <c r="N750" s="56">
        <v>7.0000000000000001E-3</v>
      </c>
      <c r="O750" s="56" t="s">
        <v>149</v>
      </c>
      <c r="P750" s="56" t="b">
        <v>0</v>
      </c>
      <c r="Q750" s="56">
        <v>138261413</v>
      </c>
      <c r="R750" s="56" t="s">
        <v>150</v>
      </c>
      <c r="S750" s="56">
        <v>1E-3</v>
      </c>
      <c r="T750" s="56" t="s">
        <v>184</v>
      </c>
      <c r="U750" s="56">
        <v>2014</v>
      </c>
      <c r="V750" s="56" t="s">
        <v>151</v>
      </c>
      <c r="W750" s="56" t="s">
        <v>242</v>
      </c>
      <c r="X750" s="56" t="s">
        <v>243</v>
      </c>
      <c r="Y750" s="56" t="s">
        <v>155</v>
      </c>
      <c r="Z750" s="56">
        <v>456840</v>
      </c>
      <c r="AA750" s="56">
        <v>455364</v>
      </c>
      <c r="AB750" s="56">
        <v>-1.13455725358881</v>
      </c>
      <c r="AC750" s="59">
        <v>53.991201424557502</v>
      </c>
    </row>
    <row r="751" spans="1:29">
      <c r="A751" s="57" t="s">
        <v>198</v>
      </c>
      <c r="B751" s="54">
        <v>7299</v>
      </c>
      <c r="C751" s="54">
        <v>1841970</v>
      </c>
      <c r="D751" s="54" t="s">
        <v>164</v>
      </c>
      <c r="E751" s="54" t="s">
        <v>126</v>
      </c>
      <c r="F751" s="54" t="s">
        <v>179</v>
      </c>
      <c r="G751" s="54" t="s">
        <v>118</v>
      </c>
      <c r="H751" s="62">
        <v>42598.520138888889</v>
      </c>
      <c r="I751" s="54" t="s">
        <v>180</v>
      </c>
      <c r="J751" s="54" t="s">
        <v>116</v>
      </c>
      <c r="K751" s="54" t="s">
        <v>199</v>
      </c>
      <c r="L751" s="54" t="s">
        <v>200</v>
      </c>
      <c r="M751" s="54" t="s">
        <v>183</v>
      </c>
      <c r="N751" s="54">
        <v>8.4000000000000005E-2</v>
      </c>
      <c r="O751" s="54" t="s">
        <v>149</v>
      </c>
      <c r="P751" s="54" t="b">
        <v>0</v>
      </c>
      <c r="Q751" s="54">
        <v>138261413</v>
      </c>
      <c r="R751" s="54" t="s">
        <v>150</v>
      </c>
      <c r="S751" s="54">
        <v>1E-3</v>
      </c>
      <c r="T751" s="54" t="s">
        <v>184</v>
      </c>
      <c r="U751" s="54">
        <v>2016</v>
      </c>
      <c r="V751" s="54" t="s">
        <v>151</v>
      </c>
      <c r="W751" s="54" t="s">
        <v>201</v>
      </c>
      <c r="X751" s="54" t="s">
        <v>202</v>
      </c>
      <c r="Y751" s="54" t="s">
        <v>155</v>
      </c>
      <c r="Z751" s="54">
        <v>516100</v>
      </c>
      <c r="AA751" s="54">
        <v>253300</v>
      </c>
      <c r="AB751" s="54">
        <v>-0.30395486908298303</v>
      </c>
      <c r="AC751" s="60">
        <v>52.1657659569386</v>
      </c>
    </row>
    <row r="752" spans="1:29">
      <c r="A752" s="55" t="s">
        <v>203</v>
      </c>
      <c r="B752" s="56">
        <v>7299</v>
      </c>
      <c r="C752" s="56">
        <v>1829970</v>
      </c>
      <c r="D752" s="56" t="s">
        <v>164</v>
      </c>
      <c r="E752" s="56" t="s">
        <v>126</v>
      </c>
      <c r="F752" s="56" t="s">
        <v>179</v>
      </c>
      <c r="G752" s="56" t="s">
        <v>118</v>
      </c>
      <c r="H752" s="61">
        <v>42486.48541666667</v>
      </c>
      <c r="I752" s="56" t="s">
        <v>180</v>
      </c>
      <c r="J752" s="56" t="s">
        <v>116</v>
      </c>
      <c r="K752" s="56" t="s">
        <v>146</v>
      </c>
      <c r="L752" s="56" t="s">
        <v>147</v>
      </c>
      <c r="M752" s="56" t="s">
        <v>183</v>
      </c>
      <c r="N752" s="56">
        <v>5.1999999999999998E-2</v>
      </c>
      <c r="O752" s="56" t="s">
        <v>149</v>
      </c>
      <c r="P752" s="56" t="b">
        <v>0</v>
      </c>
      <c r="Q752" s="56">
        <v>138261413</v>
      </c>
      <c r="R752" s="56" t="s">
        <v>150</v>
      </c>
      <c r="S752" s="56">
        <v>1E-3</v>
      </c>
      <c r="T752" s="56" t="s">
        <v>184</v>
      </c>
      <c r="U752" s="56">
        <v>2016</v>
      </c>
      <c r="V752" s="56" t="s">
        <v>151</v>
      </c>
      <c r="W752" s="56" t="s">
        <v>204</v>
      </c>
      <c r="X752" s="56" t="s">
        <v>154</v>
      </c>
      <c r="Y752" s="56" t="s">
        <v>155</v>
      </c>
      <c r="Z752" s="56">
        <v>507500</v>
      </c>
      <c r="AA752" s="56">
        <v>299100</v>
      </c>
      <c r="AB752" s="56">
        <v>-0.41497245145673001</v>
      </c>
      <c r="AC752" s="59">
        <v>52.579097446717</v>
      </c>
    </row>
    <row r="753" spans="1:29">
      <c r="A753" s="57" t="s">
        <v>224</v>
      </c>
      <c r="B753" s="54">
        <v>7299</v>
      </c>
      <c r="C753" s="54">
        <v>1948809</v>
      </c>
      <c r="D753" s="54" t="s">
        <v>164</v>
      </c>
      <c r="E753" s="54" t="s">
        <v>126</v>
      </c>
      <c r="F753" s="54" t="s">
        <v>179</v>
      </c>
      <c r="G753" s="54" t="s">
        <v>118</v>
      </c>
      <c r="H753" s="62">
        <v>43763.529166666667</v>
      </c>
      <c r="I753" s="54" t="s">
        <v>180</v>
      </c>
      <c r="J753" s="54" t="s">
        <v>116</v>
      </c>
      <c r="K753" s="54" t="s">
        <v>146</v>
      </c>
      <c r="L753" s="54" t="s">
        <v>147</v>
      </c>
      <c r="M753" s="54" t="s">
        <v>183</v>
      </c>
      <c r="N753" s="54">
        <v>3.8E-3</v>
      </c>
      <c r="O753" s="54" t="s">
        <v>149</v>
      </c>
      <c r="P753" s="54" t="b">
        <v>0</v>
      </c>
      <c r="Q753" s="54">
        <v>138261413</v>
      </c>
      <c r="R753" s="54" t="s">
        <v>150</v>
      </c>
      <c r="S753" s="54">
        <v>1E-3</v>
      </c>
      <c r="T753" s="54" t="s">
        <v>184</v>
      </c>
      <c r="U753" s="54">
        <v>2019</v>
      </c>
      <c r="V753" s="54" t="s">
        <v>151</v>
      </c>
      <c r="W753" s="54" t="s">
        <v>225</v>
      </c>
      <c r="X753" s="54" t="s">
        <v>226</v>
      </c>
      <c r="Y753" s="54" t="s">
        <v>155</v>
      </c>
      <c r="Z753" s="54">
        <v>500098</v>
      </c>
      <c r="AA753" s="54">
        <v>402866</v>
      </c>
      <c r="AB753" s="54">
        <v>-0.49196935841400102</v>
      </c>
      <c r="AC753" s="60">
        <v>53.512954618294103</v>
      </c>
    </row>
    <row r="754" spans="1:29">
      <c r="A754" s="55" t="s">
        <v>178</v>
      </c>
      <c r="B754" s="56">
        <v>7299</v>
      </c>
      <c r="C754" s="56">
        <v>1865314</v>
      </c>
      <c r="D754" s="56" t="s">
        <v>164</v>
      </c>
      <c r="E754" s="56" t="s">
        <v>126</v>
      </c>
      <c r="F754" s="56" t="s">
        <v>205</v>
      </c>
      <c r="G754" s="56" t="s">
        <v>112</v>
      </c>
      <c r="H754" s="61">
        <v>42797.449305555558</v>
      </c>
      <c r="I754" s="56" t="s">
        <v>180</v>
      </c>
      <c r="J754" s="56" t="s">
        <v>116</v>
      </c>
      <c r="K754" s="56" t="s">
        <v>181</v>
      </c>
      <c r="L754" s="56" t="s">
        <v>182</v>
      </c>
      <c r="M754" s="56" t="s">
        <v>183</v>
      </c>
      <c r="N754" s="56">
        <v>9.2999999999999992E-3</v>
      </c>
      <c r="O754" s="56" t="s">
        <v>149</v>
      </c>
      <c r="P754" s="56" t="b">
        <v>0</v>
      </c>
      <c r="Q754" s="56">
        <v>138261413</v>
      </c>
      <c r="R754" s="56" t="s">
        <v>150</v>
      </c>
      <c r="S754" s="56">
        <v>1E-3</v>
      </c>
      <c r="T754" s="56" t="s">
        <v>184</v>
      </c>
      <c r="U754" s="56">
        <v>2017</v>
      </c>
      <c r="V754" s="56" t="s">
        <v>151</v>
      </c>
      <c r="W754" s="56" t="s">
        <v>185</v>
      </c>
      <c r="X754" s="56" t="s">
        <v>186</v>
      </c>
      <c r="Y754" s="56" t="s">
        <v>155</v>
      </c>
      <c r="Z754" s="56">
        <v>620600</v>
      </c>
      <c r="AA754" s="56">
        <v>309500</v>
      </c>
      <c r="AB754" s="56">
        <v>1.2588812496391699</v>
      </c>
      <c r="AC754" s="59">
        <v>52.638374352215699</v>
      </c>
    </row>
    <row r="755" spans="1:29">
      <c r="A755" s="57" t="s">
        <v>187</v>
      </c>
      <c r="B755" s="54">
        <v>7299</v>
      </c>
      <c r="C755" s="54">
        <v>1862030</v>
      </c>
      <c r="D755" s="54" t="s">
        <v>164</v>
      </c>
      <c r="E755" s="54" t="s">
        <v>126</v>
      </c>
      <c r="F755" s="54" t="s">
        <v>179</v>
      </c>
      <c r="G755" s="54" t="s">
        <v>118</v>
      </c>
      <c r="H755" s="62">
        <v>42761.331944444442</v>
      </c>
      <c r="I755" s="54" t="s">
        <v>180</v>
      </c>
      <c r="J755" s="54" t="s">
        <v>116</v>
      </c>
      <c r="K755" s="54" t="s">
        <v>181</v>
      </c>
      <c r="L755" s="54" t="s">
        <v>182</v>
      </c>
      <c r="M755" s="54" t="s">
        <v>183</v>
      </c>
      <c r="N755" s="54">
        <v>9.4999999999999998E-3</v>
      </c>
      <c r="O755" s="54" t="s">
        <v>149</v>
      </c>
      <c r="P755" s="54" t="b">
        <v>0</v>
      </c>
      <c r="Q755" s="54">
        <v>138261413</v>
      </c>
      <c r="R755" s="54" t="s">
        <v>150</v>
      </c>
      <c r="S755" s="54">
        <v>1E-3</v>
      </c>
      <c r="T755" s="54" t="s">
        <v>184</v>
      </c>
      <c r="U755" s="54">
        <v>2017</v>
      </c>
      <c r="V755" s="54" t="s">
        <v>151</v>
      </c>
      <c r="W755" s="54" t="s">
        <v>188</v>
      </c>
      <c r="X755" s="54" t="s">
        <v>189</v>
      </c>
      <c r="Y755" s="54" t="s">
        <v>155</v>
      </c>
      <c r="Z755" s="54">
        <v>636400</v>
      </c>
      <c r="AA755" s="54">
        <v>291600</v>
      </c>
      <c r="AB755" s="54">
        <v>1.4791973795069699</v>
      </c>
      <c r="AC755" s="60">
        <v>52.471107816141703</v>
      </c>
    </row>
    <row r="756" spans="1:29">
      <c r="A756" s="55" t="s">
        <v>224</v>
      </c>
      <c r="B756" s="56">
        <v>7299</v>
      </c>
      <c r="C756" s="56">
        <v>1917598</v>
      </c>
      <c r="D756" s="56" t="s">
        <v>164</v>
      </c>
      <c r="E756" s="56" t="s">
        <v>126</v>
      </c>
      <c r="F756" s="56" t="s">
        <v>179</v>
      </c>
      <c r="G756" s="56" t="s">
        <v>118</v>
      </c>
      <c r="H756" s="61">
        <v>43409.587500000001</v>
      </c>
      <c r="I756" s="56" t="s">
        <v>180</v>
      </c>
      <c r="J756" s="56" t="s">
        <v>116</v>
      </c>
      <c r="K756" s="56" t="s">
        <v>146</v>
      </c>
      <c r="L756" s="56" t="s">
        <v>147</v>
      </c>
      <c r="M756" s="56" t="s">
        <v>183</v>
      </c>
      <c r="N756" s="56">
        <v>2.5000000000000001E-2</v>
      </c>
      <c r="O756" s="56" t="s">
        <v>149</v>
      </c>
      <c r="P756" s="56" t="b">
        <v>0</v>
      </c>
      <c r="Q756" s="56">
        <v>138261413</v>
      </c>
      <c r="R756" s="56" t="s">
        <v>150</v>
      </c>
      <c r="S756" s="56">
        <v>1E-3</v>
      </c>
      <c r="T756" s="56" t="s">
        <v>184</v>
      </c>
      <c r="U756" s="56">
        <v>2018</v>
      </c>
      <c r="V756" s="56" t="s">
        <v>151</v>
      </c>
      <c r="W756" s="56" t="s">
        <v>225</v>
      </c>
      <c r="X756" s="56" t="s">
        <v>226</v>
      </c>
      <c r="Y756" s="56" t="s">
        <v>155</v>
      </c>
      <c r="Z756" s="56">
        <v>500098</v>
      </c>
      <c r="AA756" s="56">
        <v>402866</v>
      </c>
      <c r="AB756" s="56">
        <v>-0.49196935841400102</v>
      </c>
      <c r="AC756" s="59">
        <v>53.512954618294103</v>
      </c>
    </row>
    <row r="757" spans="1:29">
      <c r="A757" s="57" t="s">
        <v>187</v>
      </c>
      <c r="B757" s="54">
        <v>7299</v>
      </c>
      <c r="C757" s="54">
        <v>1786675</v>
      </c>
      <c r="D757" s="54" t="s">
        <v>164</v>
      </c>
      <c r="E757" s="54" t="s">
        <v>126</v>
      </c>
      <c r="F757" s="54" t="s">
        <v>179</v>
      </c>
      <c r="G757" s="54" t="s">
        <v>118</v>
      </c>
      <c r="H757" s="62">
        <v>42041.339583333334</v>
      </c>
      <c r="I757" s="54" t="s">
        <v>180</v>
      </c>
      <c r="J757" s="54" t="s">
        <v>116</v>
      </c>
      <c r="K757" s="54" t="s">
        <v>181</v>
      </c>
      <c r="L757" s="54" t="s">
        <v>182</v>
      </c>
      <c r="M757" s="54" t="s">
        <v>183</v>
      </c>
      <c r="N757" s="54">
        <v>1.6E-2</v>
      </c>
      <c r="O757" s="54" t="s">
        <v>149</v>
      </c>
      <c r="P757" s="54" t="b">
        <v>0</v>
      </c>
      <c r="Q757" s="54">
        <v>138261413</v>
      </c>
      <c r="R757" s="54" t="s">
        <v>150</v>
      </c>
      <c r="S757" s="54">
        <v>1E-3</v>
      </c>
      <c r="T757" s="54" t="s">
        <v>184</v>
      </c>
      <c r="U757" s="54">
        <v>2015</v>
      </c>
      <c r="V757" s="54" t="s">
        <v>151</v>
      </c>
      <c r="W757" s="54" t="s">
        <v>188</v>
      </c>
      <c r="X757" s="54" t="s">
        <v>189</v>
      </c>
      <c r="Y757" s="54" t="s">
        <v>155</v>
      </c>
      <c r="Z757" s="54">
        <v>636400</v>
      </c>
      <c r="AA757" s="54">
        <v>291600</v>
      </c>
      <c r="AB757" s="54">
        <v>1.4791973795069699</v>
      </c>
      <c r="AC757" s="60">
        <v>52.471107816141703</v>
      </c>
    </row>
    <row r="758" spans="1:29">
      <c r="A758" s="55" t="s">
        <v>273</v>
      </c>
      <c r="B758" s="56">
        <v>7299</v>
      </c>
      <c r="C758" s="56">
        <v>2018938</v>
      </c>
      <c r="D758" s="56" t="s">
        <v>164</v>
      </c>
      <c r="E758" s="56" t="s">
        <v>126</v>
      </c>
      <c r="F758" s="56" t="s">
        <v>236</v>
      </c>
      <c r="G758" s="56" t="s">
        <v>115</v>
      </c>
      <c r="H758" s="61">
        <v>44812.547222222223</v>
      </c>
      <c r="I758" s="56" t="s">
        <v>180</v>
      </c>
      <c r="J758" s="56" t="s">
        <v>116</v>
      </c>
      <c r="K758" s="56" t="s">
        <v>146</v>
      </c>
      <c r="L758" s="56" t="s">
        <v>147</v>
      </c>
      <c r="M758" s="56" t="s">
        <v>148</v>
      </c>
      <c r="N758" s="56">
        <v>4.2999999999999997E-2</v>
      </c>
      <c r="O758" s="56" t="s">
        <v>149</v>
      </c>
      <c r="P758" s="56" t="b">
        <v>0</v>
      </c>
      <c r="Q758" s="56">
        <v>138261413</v>
      </c>
      <c r="R758" s="56" t="s">
        <v>150</v>
      </c>
      <c r="S758" s="56">
        <v>1E-3</v>
      </c>
      <c r="T758" s="56" t="s">
        <v>184</v>
      </c>
      <c r="U758" s="56">
        <v>2022</v>
      </c>
      <c r="V758" s="56" t="s">
        <v>151</v>
      </c>
      <c r="W758" s="56" t="s">
        <v>274</v>
      </c>
      <c r="X758" s="56" t="s">
        <v>275</v>
      </c>
      <c r="Y758" s="56" t="s">
        <v>155</v>
      </c>
      <c r="Z758" s="56">
        <v>501547</v>
      </c>
      <c r="AA758" s="56">
        <v>370926</v>
      </c>
      <c r="AB758" s="56">
        <v>-0.48037495542409397</v>
      </c>
      <c r="AC758" s="59">
        <v>53.225682809836599</v>
      </c>
    </row>
    <row r="759" spans="1:29">
      <c r="A759" s="57" t="s">
        <v>178</v>
      </c>
      <c r="B759" s="54">
        <v>7299</v>
      </c>
      <c r="C759" s="54">
        <v>1946466</v>
      </c>
      <c r="D759" s="54" t="s">
        <v>164</v>
      </c>
      <c r="E759" s="54" t="s">
        <v>126</v>
      </c>
      <c r="F759" s="54" t="s">
        <v>179</v>
      </c>
      <c r="G759" s="54" t="s">
        <v>118</v>
      </c>
      <c r="H759" s="62">
        <v>43749.583333333336</v>
      </c>
      <c r="I759" s="54" t="s">
        <v>180</v>
      </c>
      <c r="J759" s="54" t="s">
        <v>116</v>
      </c>
      <c r="K759" s="54" t="s">
        <v>181</v>
      </c>
      <c r="L759" s="54" t="s">
        <v>182</v>
      </c>
      <c r="M759" s="54" t="s">
        <v>183</v>
      </c>
      <c r="N759" s="54">
        <v>9.2999999999999992E-3</v>
      </c>
      <c r="O759" s="54" t="s">
        <v>149</v>
      </c>
      <c r="P759" s="54" t="b">
        <v>0</v>
      </c>
      <c r="Q759" s="54">
        <v>138261413</v>
      </c>
      <c r="R759" s="54" t="s">
        <v>150</v>
      </c>
      <c r="S759" s="54">
        <v>1E-3</v>
      </c>
      <c r="T759" s="54" t="s">
        <v>184</v>
      </c>
      <c r="U759" s="54">
        <v>2019</v>
      </c>
      <c r="V759" s="54" t="s">
        <v>151</v>
      </c>
      <c r="W759" s="54" t="s">
        <v>185</v>
      </c>
      <c r="X759" s="54" t="s">
        <v>186</v>
      </c>
      <c r="Y759" s="54" t="s">
        <v>155</v>
      </c>
      <c r="Z759" s="54">
        <v>620600</v>
      </c>
      <c r="AA759" s="54">
        <v>309500</v>
      </c>
      <c r="AB759" s="54">
        <v>1.2588812496391699</v>
      </c>
      <c r="AC759" s="60">
        <v>52.638374352215699</v>
      </c>
    </row>
    <row r="760" spans="1:29">
      <c r="A760" s="55" t="s">
        <v>178</v>
      </c>
      <c r="B760" s="56">
        <v>7299</v>
      </c>
      <c r="C760" s="56">
        <v>1987127</v>
      </c>
      <c r="D760" s="56" t="s">
        <v>164</v>
      </c>
      <c r="E760" s="56" t="s">
        <v>126</v>
      </c>
      <c r="F760" s="56" t="s">
        <v>179</v>
      </c>
      <c r="G760" s="56" t="s">
        <v>118</v>
      </c>
      <c r="H760" s="61">
        <v>44400.616666666669</v>
      </c>
      <c r="I760" s="56" t="s">
        <v>180</v>
      </c>
      <c r="J760" s="56" t="s">
        <v>116</v>
      </c>
      <c r="K760" s="56" t="s">
        <v>181</v>
      </c>
      <c r="L760" s="56" t="s">
        <v>182</v>
      </c>
      <c r="M760" s="56" t="s">
        <v>183</v>
      </c>
      <c r="N760" s="56">
        <v>6.1999999999999998E-3</v>
      </c>
      <c r="O760" s="56" t="s">
        <v>149</v>
      </c>
      <c r="P760" s="56" t="b">
        <v>0</v>
      </c>
      <c r="Q760" s="56">
        <v>138261413</v>
      </c>
      <c r="R760" s="56" t="s">
        <v>150</v>
      </c>
      <c r="S760" s="56">
        <v>1E-3</v>
      </c>
      <c r="T760" s="56" t="s">
        <v>184</v>
      </c>
      <c r="U760" s="56">
        <v>2021</v>
      </c>
      <c r="V760" s="56" t="s">
        <v>151</v>
      </c>
      <c r="W760" s="56" t="s">
        <v>185</v>
      </c>
      <c r="X760" s="56" t="s">
        <v>186</v>
      </c>
      <c r="Y760" s="56" t="s">
        <v>155</v>
      </c>
      <c r="Z760" s="56">
        <v>620600</v>
      </c>
      <c r="AA760" s="56">
        <v>309500</v>
      </c>
      <c r="AB760" s="56">
        <v>1.2588812496391699</v>
      </c>
      <c r="AC760" s="59">
        <v>52.638374352215699</v>
      </c>
    </row>
    <row r="761" spans="1:29">
      <c r="A761" s="57" t="s">
        <v>178</v>
      </c>
      <c r="B761" s="54">
        <v>7299</v>
      </c>
      <c r="C761" s="54">
        <v>1815070</v>
      </c>
      <c r="D761" s="54" t="s">
        <v>164</v>
      </c>
      <c r="E761" s="54" t="s">
        <v>126</v>
      </c>
      <c r="F761" s="54" t="s">
        <v>179</v>
      </c>
      <c r="G761" s="54" t="s">
        <v>118</v>
      </c>
      <c r="H761" s="62">
        <v>42317.643055555556</v>
      </c>
      <c r="I761" s="54" t="s">
        <v>180</v>
      </c>
      <c r="J761" s="54" t="s">
        <v>116</v>
      </c>
      <c r="K761" s="54" t="s">
        <v>181</v>
      </c>
      <c r="L761" s="54" t="s">
        <v>182</v>
      </c>
      <c r="M761" s="54" t="s">
        <v>183</v>
      </c>
      <c r="N761" s="54">
        <v>1.4999999999999999E-2</v>
      </c>
      <c r="O761" s="54" t="s">
        <v>149</v>
      </c>
      <c r="P761" s="54" t="b">
        <v>0</v>
      </c>
      <c r="Q761" s="54">
        <v>138261413</v>
      </c>
      <c r="R761" s="54" t="s">
        <v>150</v>
      </c>
      <c r="S761" s="54">
        <v>1E-3</v>
      </c>
      <c r="T761" s="54" t="s">
        <v>184</v>
      </c>
      <c r="U761" s="54">
        <v>2015</v>
      </c>
      <c r="V761" s="54" t="s">
        <v>151</v>
      </c>
      <c r="W761" s="54" t="s">
        <v>185</v>
      </c>
      <c r="X761" s="54" t="s">
        <v>186</v>
      </c>
      <c r="Y761" s="54" t="s">
        <v>155</v>
      </c>
      <c r="Z761" s="54">
        <v>620600</v>
      </c>
      <c r="AA761" s="54">
        <v>309500</v>
      </c>
      <c r="AB761" s="54">
        <v>1.2588812496391699</v>
      </c>
      <c r="AC761" s="60">
        <v>52.638374352215699</v>
      </c>
    </row>
    <row r="762" spans="1:29">
      <c r="A762" s="55" t="s">
        <v>361</v>
      </c>
      <c r="B762" s="56">
        <v>7299</v>
      </c>
      <c r="C762" s="56">
        <v>1314080</v>
      </c>
      <c r="D762" s="56" t="s">
        <v>164</v>
      </c>
      <c r="E762" s="56" t="s">
        <v>126</v>
      </c>
      <c r="F762" s="56" t="s">
        <v>205</v>
      </c>
      <c r="G762" s="56" t="s">
        <v>112</v>
      </c>
      <c r="H762" s="61">
        <v>43712.598611111112</v>
      </c>
      <c r="I762" s="56" t="s">
        <v>180</v>
      </c>
      <c r="J762" s="56" t="s">
        <v>116</v>
      </c>
      <c r="K762" s="56" t="s">
        <v>348</v>
      </c>
      <c r="L762" s="56" t="s">
        <v>349</v>
      </c>
      <c r="M762" s="56" t="s">
        <v>183</v>
      </c>
      <c r="N762" s="56">
        <v>0.1</v>
      </c>
      <c r="O762" s="56" t="s">
        <v>149</v>
      </c>
      <c r="P762" s="56" t="b">
        <v>0</v>
      </c>
      <c r="Q762" s="56">
        <v>138261413</v>
      </c>
      <c r="R762" s="56" t="s">
        <v>150</v>
      </c>
      <c r="S762" s="56">
        <v>1E-3</v>
      </c>
      <c r="T762" s="56" t="s">
        <v>184</v>
      </c>
      <c r="U762" s="56">
        <v>2019</v>
      </c>
      <c r="V762" s="56" t="s">
        <v>151</v>
      </c>
      <c r="W762" s="56" t="s">
        <v>362</v>
      </c>
      <c r="X762" s="56" t="s">
        <v>363</v>
      </c>
      <c r="Y762" s="56" t="s">
        <v>155</v>
      </c>
      <c r="Z762" s="56">
        <v>477880</v>
      </c>
      <c r="AA762" s="56">
        <v>176590</v>
      </c>
      <c r="AB762" s="56">
        <v>-0.87984353614247102</v>
      </c>
      <c r="AC762" s="59">
        <v>51.482912105699199</v>
      </c>
    </row>
    <row r="763" spans="1:29">
      <c r="A763" s="57" t="s">
        <v>198</v>
      </c>
      <c r="B763" s="54">
        <v>7299</v>
      </c>
      <c r="C763" s="54">
        <v>1954963</v>
      </c>
      <c r="D763" s="54" t="s">
        <v>164</v>
      </c>
      <c r="E763" s="54" t="s">
        <v>126</v>
      </c>
      <c r="F763" s="54" t="s">
        <v>179</v>
      </c>
      <c r="G763" s="54" t="s">
        <v>118</v>
      </c>
      <c r="H763" s="62">
        <v>43843.525000000001</v>
      </c>
      <c r="I763" s="54" t="s">
        <v>180</v>
      </c>
      <c r="J763" s="54" t="s">
        <v>116</v>
      </c>
      <c r="K763" s="54" t="s">
        <v>199</v>
      </c>
      <c r="L763" s="54" t="s">
        <v>200</v>
      </c>
      <c r="M763" s="54" t="s">
        <v>183</v>
      </c>
      <c r="N763" s="54">
        <v>3.6999999999999998E-2</v>
      </c>
      <c r="O763" s="54" t="s">
        <v>149</v>
      </c>
      <c r="P763" s="54" t="b">
        <v>0</v>
      </c>
      <c r="Q763" s="54">
        <v>138261413</v>
      </c>
      <c r="R763" s="54" t="s">
        <v>150</v>
      </c>
      <c r="S763" s="54">
        <v>1E-3</v>
      </c>
      <c r="T763" s="54" t="s">
        <v>184</v>
      </c>
      <c r="U763" s="54">
        <v>2020</v>
      </c>
      <c r="V763" s="54" t="s">
        <v>151</v>
      </c>
      <c r="W763" s="54" t="s">
        <v>201</v>
      </c>
      <c r="X763" s="54" t="s">
        <v>202</v>
      </c>
      <c r="Y763" s="54" t="s">
        <v>155</v>
      </c>
      <c r="Z763" s="54">
        <v>516100</v>
      </c>
      <c r="AA763" s="54">
        <v>253300</v>
      </c>
      <c r="AB763" s="54">
        <v>-0.30395486908298303</v>
      </c>
      <c r="AC763" s="60">
        <v>52.1657659569386</v>
      </c>
    </row>
    <row r="764" spans="1:29">
      <c r="A764" s="55" t="s">
        <v>187</v>
      </c>
      <c r="B764" s="56">
        <v>7299</v>
      </c>
      <c r="C764" s="56">
        <v>1865724</v>
      </c>
      <c r="D764" s="56" t="s">
        <v>164</v>
      </c>
      <c r="E764" s="56" t="s">
        <v>126</v>
      </c>
      <c r="F764" s="56" t="s">
        <v>179</v>
      </c>
      <c r="G764" s="56" t="s">
        <v>118</v>
      </c>
      <c r="H764" s="61">
        <v>42803.340277777781</v>
      </c>
      <c r="I764" s="56" t="s">
        <v>180</v>
      </c>
      <c r="J764" s="56" t="s">
        <v>116</v>
      </c>
      <c r="K764" s="56" t="s">
        <v>181</v>
      </c>
      <c r="L764" s="56" t="s">
        <v>182</v>
      </c>
      <c r="M764" s="56" t="s">
        <v>183</v>
      </c>
      <c r="N764" s="56">
        <v>0.02</v>
      </c>
      <c r="O764" s="56" t="s">
        <v>149</v>
      </c>
      <c r="P764" s="56" t="b">
        <v>0</v>
      </c>
      <c r="Q764" s="56">
        <v>138261413</v>
      </c>
      <c r="R764" s="56" t="s">
        <v>150</v>
      </c>
      <c r="S764" s="56">
        <v>1E-3</v>
      </c>
      <c r="T764" s="56" t="s">
        <v>184</v>
      </c>
      <c r="U764" s="56">
        <v>2017</v>
      </c>
      <c r="V764" s="56" t="s">
        <v>151</v>
      </c>
      <c r="W764" s="56" t="s">
        <v>188</v>
      </c>
      <c r="X764" s="56" t="s">
        <v>189</v>
      </c>
      <c r="Y764" s="56" t="s">
        <v>155</v>
      </c>
      <c r="Z764" s="56">
        <v>636400</v>
      </c>
      <c r="AA764" s="56">
        <v>291600</v>
      </c>
      <c r="AB764" s="56">
        <v>1.4791973795069699</v>
      </c>
      <c r="AC764" s="59">
        <v>52.471107816141703</v>
      </c>
    </row>
    <row r="765" spans="1:29">
      <c r="A765" s="57" t="s">
        <v>187</v>
      </c>
      <c r="B765" s="54">
        <v>7299</v>
      </c>
      <c r="C765" s="54">
        <v>2025556</v>
      </c>
      <c r="D765" s="54" t="s">
        <v>164</v>
      </c>
      <c r="E765" s="54" t="s">
        <v>126</v>
      </c>
      <c r="F765" s="54" t="s">
        <v>179</v>
      </c>
      <c r="G765" s="54" t="s">
        <v>118</v>
      </c>
      <c r="H765" s="62">
        <v>44888.367361111108</v>
      </c>
      <c r="I765" s="54" t="s">
        <v>180</v>
      </c>
      <c r="J765" s="54" t="s">
        <v>116</v>
      </c>
      <c r="K765" s="54" t="s">
        <v>181</v>
      </c>
      <c r="L765" s="54" t="s">
        <v>182</v>
      </c>
      <c r="M765" s="54" t="s">
        <v>183</v>
      </c>
      <c r="N765" s="54">
        <v>9.4000000000000004E-3</v>
      </c>
      <c r="O765" s="54" t="s">
        <v>149</v>
      </c>
      <c r="P765" s="54" t="b">
        <v>0</v>
      </c>
      <c r="Q765" s="54">
        <v>138261413</v>
      </c>
      <c r="R765" s="54" t="s">
        <v>150</v>
      </c>
      <c r="S765" s="54">
        <v>1E-3</v>
      </c>
      <c r="T765" s="54" t="s">
        <v>184</v>
      </c>
      <c r="U765" s="54">
        <v>2022</v>
      </c>
      <c r="V765" s="54" t="s">
        <v>151</v>
      </c>
      <c r="W765" s="54" t="s">
        <v>188</v>
      </c>
      <c r="X765" s="54" t="s">
        <v>189</v>
      </c>
      <c r="Y765" s="54" t="s">
        <v>155</v>
      </c>
      <c r="Z765" s="54">
        <v>636400</v>
      </c>
      <c r="AA765" s="54">
        <v>291600</v>
      </c>
      <c r="AB765" s="54">
        <v>1.4791973795069699</v>
      </c>
      <c r="AC765" s="60">
        <v>52.471107816141703</v>
      </c>
    </row>
    <row r="766" spans="1:29">
      <c r="A766" s="55" t="s">
        <v>364</v>
      </c>
      <c r="B766" s="56">
        <v>7299</v>
      </c>
      <c r="C766" s="56">
        <v>1847017</v>
      </c>
      <c r="D766" s="56" t="s">
        <v>164</v>
      </c>
      <c r="E766" s="56" t="s">
        <v>126</v>
      </c>
      <c r="F766" s="56" t="s">
        <v>205</v>
      </c>
      <c r="G766" s="56" t="s">
        <v>112</v>
      </c>
      <c r="H766" s="61">
        <v>42642.522916666669</v>
      </c>
      <c r="I766" s="56" t="s">
        <v>180</v>
      </c>
      <c r="J766" s="56" t="s">
        <v>116</v>
      </c>
      <c r="K766" s="56" t="s">
        <v>146</v>
      </c>
      <c r="L766" s="56" t="s">
        <v>147</v>
      </c>
      <c r="M766" s="56" t="s">
        <v>183</v>
      </c>
      <c r="N766" s="56">
        <v>1.2E-2</v>
      </c>
      <c r="O766" s="56" t="s">
        <v>149</v>
      </c>
      <c r="P766" s="56" t="b">
        <v>0</v>
      </c>
      <c r="Q766" s="56">
        <v>138261413</v>
      </c>
      <c r="R766" s="56" t="s">
        <v>150</v>
      </c>
      <c r="S766" s="56">
        <v>1E-3</v>
      </c>
      <c r="T766" s="56" t="s">
        <v>184</v>
      </c>
      <c r="U766" s="56">
        <v>2016</v>
      </c>
      <c r="V766" s="56" t="s">
        <v>151</v>
      </c>
      <c r="W766" s="56" t="s">
        <v>365</v>
      </c>
      <c r="X766" s="56" t="s">
        <v>226</v>
      </c>
      <c r="Y766" s="56" t="s">
        <v>155</v>
      </c>
      <c r="Z766" s="56">
        <v>497350</v>
      </c>
      <c r="AA766" s="56">
        <v>418990</v>
      </c>
      <c r="AB766" s="56">
        <v>-0.52837034717403697</v>
      </c>
      <c r="AC766" s="59">
        <v>53.658349259166002</v>
      </c>
    </row>
    <row r="767" spans="1:29">
      <c r="A767" s="57" t="s">
        <v>187</v>
      </c>
      <c r="B767" s="54">
        <v>7299</v>
      </c>
      <c r="C767" s="54">
        <v>1917295</v>
      </c>
      <c r="D767" s="54" t="s">
        <v>164</v>
      </c>
      <c r="E767" s="54" t="s">
        <v>126</v>
      </c>
      <c r="F767" s="54" t="s">
        <v>179</v>
      </c>
      <c r="G767" s="54" t="s">
        <v>118</v>
      </c>
      <c r="H767" s="62">
        <v>43402.631944444445</v>
      </c>
      <c r="I767" s="54" t="s">
        <v>180</v>
      </c>
      <c r="J767" s="54" t="s">
        <v>116</v>
      </c>
      <c r="K767" s="54" t="s">
        <v>181</v>
      </c>
      <c r="L767" s="54" t="s">
        <v>182</v>
      </c>
      <c r="M767" s="54" t="s">
        <v>183</v>
      </c>
      <c r="N767" s="54">
        <v>1.6E-2</v>
      </c>
      <c r="O767" s="54" t="s">
        <v>149</v>
      </c>
      <c r="P767" s="54" t="b">
        <v>0</v>
      </c>
      <c r="Q767" s="54">
        <v>138261413</v>
      </c>
      <c r="R767" s="54" t="s">
        <v>150</v>
      </c>
      <c r="S767" s="54">
        <v>1E-3</v>
      </c>
      <c r="T767" s="54" t="s">
        <v>184</v>
      </c>
      <c r="U767" s="54">
        <v>2018</v>
      </c>
      <c r="V767" s="54" t="s">
        <v>151</v>
      </c>
      <c r="W767" s="54" t="s">
        <v>188</v>
      </c>
      <c r="X767" s="54" t="s">
        <v>189</v>
      </c>
      <c r="Y767" s="54" t="s">
        <v>155</v>
      </c>
      <c r="Z767" s="54">
        <v>636400</v>
      </c>
      <c r="AA767" s="54">
        <v>291600</v>
      </c>
      <c r="AB767" s="54">
        <v>1.4791973795069699</v>
      </c>
      <c r="AC767" s="60">
        <v>52.471107816141703</v>
      </c>
    </row>
    <row r="768" spans="1:29">
      <c r="A768" s="55" t="s">
        <v>247</v>
      </c>
      <c r="B768" s="56">
        <v>7299</v>
      </c>
      <c r="C768" s="56">
        <v>1589197</v>
      </c>
      <c r="D768" s="56" t="s">
        <v>164</v>
      </c>
      <c r="E768" s="56" t="s">
        <v>126</v>
      </c>
      <c r="F768" s="56" t="s">
        <v>205</v>
      </c>
      <c r="G768" s="56" t="s">
        <v>112</v>
      </c>
      <c r="H768" s="61">
        <v>44874.51666666667</v>
      </c>
      <c r="I768" s="56" t="s">
        <v>180</v>
      </c>
      <c r="J768" s="56" t="s">
        <v>116</v>
      </c>
      <c r="K768" s="56" t="s">
        <v>228</v>
      </c>
      <c r="L768" s="56" t="s">
        <v>229</v>
      </c>
      <c r="M768" s="56" t="s">
        <v>183</v>
      </c>
      <c r="N768" s="56">
        <v>2.8999999999999998E-3</v>
      </c>
      <c r="O768" s="56" t="s">
        <v>149</v>
      </c>
      <c r="P768" s="56" t="b">
        <v>0</v>
      </c>
      <c r="Q768" s="56">
        <v>138261413</v>
      </c>
      <c r="R768" s="56" t="s">
        <v>150</v>
      </c>
      <c r="S768" s="56">
        <v>1E-3</v>
      </c>
      <c r="T768" s="56" t="s">
        <v>184</v>
      </c>
      <c r="U768" s="56">
        <v>2022</v>
      </c>
      <c r="V768" s="56" t="s">
        <v>151</v>
      </c>
      <c r="W768" s="56" t="s">
        <v>248</v>
      </c>
      <c r="X768" s="56" t="s">
        <v>249</v>
      </c>
      <c r="Y768" s="56" t="s">
        <v>155</v>
      </c>
      <c r="Z768" s="56">
        <v>435499</v>
      </c>
      <c r="AA768" s="56">
        <v>117847</v>
      </c>
      <c r="AB768" s="56">
        <v>-1.4959290530529701</v>
      </c>
      <c r="AC768" s="59">
        <v>50.958961874929102</v>
      </c>
    </row>
    <row r="769" spans="1:29">
      <c r="A769" s="57" t="s">
        <v>203</v>
      </c>
      <c r="B769" s="54">
        <v>7299</v>
      </c>
      <c r="C769" s="54">
        <v>1946552</v>
      </c>
      <c r="D769" s="54" t="s">
        <v>164</v>
      </c>
      <c r="E769" s="54" t="s">
        <v>126</v>
      </c>
      <c r="F769" s="54" t="s">
        <v>179</v>
      </c>
      <c r="G769" s="54" t="s">
        <v>118</v>
      </c>
      <c r="H769" s="62">
        <v>43752.577777777777</v>
      </c>
      <c r="I769" s="54" t="s">
        <v>180</v>
      </c>
      <c r="J769" s="54" t="s">
        <v>116</v>
      </c>
      <c r="K769" s="54" t="s">
        <v>146</v>
      </c>
      <c r="L769" s="54" t="s">
        <v>147</v>
      </c>
      <c r="M769" s="54" t="s">
        <v>148</v>
      </c>
      <c r="N769" s="54">
        <v>5.2999999999999999E-2</v>
      </c>
      <c r="O769" s="54" t="s">
        <v>149</v>
      </c>
      <c r="P769" s="54" t="b">
        <v>0</v>
      </c>
      <c r="Q769" s="54">
        <v>138261413</v>
      </c>
      <c r="R769" s="54" t="s">
        <v>150</v>
      </c>
      <c r="S769" s="54">
        <v>1E-3</v>
      </c>
      <c r="T769" s="54" t="s">
        <v>184</v>
      </c>
      <c r="U769" s="54">
        <v>2019</v>
      </c>
      <c r="V769" s="54" t="s">
        <v>151</v>
      </c>
      <c r="W769" s="54" t="s">
        <v>204</v>
      </c>
      <c r="X769" s="54" t="s">
        <v>154</v>
      </c>
      <c r="Y769" s="54" t="s">
        <v>155</v>
      </c>
      <c r="Z769" s="54">
        <v>507500</v>
      </c>
      <c r="AA769" s="54">
        <v>299100</v>
      </c>
      <c r="AB769" s="54">
        <v>-0.41497245145673001</v>
      </c>
      <c r="AC769" s="60">
        <v>52.579097446717</v>
      </c>
    </row>
    <row r="770" spans="1:29">
      <c r="A770" s="55" t="s">
        <v>206</v>
      </c>
      <c r="B770" s="56">
        <v>7299</v>
      </c>
      <c r="C770" s="56">
        <v>1862396</v>
      </c>
      <c r="D770" s="56" t="s">
        <v>164</v>
      </c>
      <c r="E770" s="56" t="s">
        <v>126</v>
      </c>
      <c r="F770" s="56" t="s">
        <v>205</v>
      </c>
      <c r="G770" s="56" t="s">
        <v>112</v>
      </c>
      <c r="H770" s="61">
        <v>42768.594444444447</v>
      </c>
      <c r="I770" s="56" t="s">
        <v>180</v>
      </c>
      <c r="J770" s="56" t="s">
        <v>116</v>
      </c>
      <c r="K770" s="56" t="s">
        <v>199</v>
      </c>
      <c r="L770" s="56" t="s">
        <v>200</v>
      </c>
      <c r="M770" s="56" t="s">
        <v>183</v>
      </c>
      <c r="N770" s="56">
        <v>2.1000000000000001E-2</v>
      </c>
      <c r="O770" s="56" t="s">
        <v>149</v>
      </c>
      <c r="P770" s="56" t="b">
        <v>0</v>
      </c>
      <c r="Q770" s="56">
        <v>138261413</v>
      </c>
      <c r="R770" s="56" t="s">
        <v>150</v>
      </c>
      <c r="S770" s="56">
        <v>1E-3</v>
      </c>
      <c r="T770" s="56" t="s">
        <v>184</v>
      </c>
      <c r="U770" s="56">
        <v>2017</v>
      </c>
      <c r="V770" s="56" t="s">
        <v>151</v>
      </c>
      <c r="W770" s="56" t="s">
        <v>207</v>
      </c>
      <c r="X770" s="56" t="s">
        <v>208</v>
      </c>
      <c r="Y770" s="56" t="s">
        <v>155</v>
      </c>
      <c r="Z770" s="56">
        <v>515935</v>
      </c>
      <c r="AA770" s="56">
        <v>253417</v>
      </c>
      <c r="AB770" s="56">
        <v>-0.30632621725807402</v>
      </c>
      <c r="AC770" s="59">
        <v>52.1668520239771</v>
      </c>
    </row>
    <row r="771" spans="1:29">
      <c r="A771" s="57" t="s">
        <v>178</v>
      </c>
      <c r="B771" s="54">
        <v>7299</v>
      </c>
      <c r="C771" s="54">
        <v>1924259</v>
      </c>
      <c r="D771" s="54" t="s">
        <v>164</v>
      </c>
      <c r="E771" s="54" t="s">
        <v>126</v>
      </c>
      <c r="F771" s="54" t="s">
        <v>179</v>
      </c>
      <c r="G771" s="54" t="s">
        <v>118</v>
      </c>
      <c r="H771" s="62">
        <v>43494.509027777778</v>
      </c>
      <c r="I771" s="54" t="s">
        <v>180</v>
      </c>
      <c r="J771" s="54" t="s">
        <v>116</v>
      </c>
      <c r="K771" s="54" t="s">
        <v>181</v>
      </c>
      <c r="L771" s="54" t="s">
        <v>182</v>
      </c>
      <c r="M771" s="54" t="s">
        <v>183</v>
      </c>
      <c r="N771" s="54">
        <v>9.1000000000000004E-3</v>
      </c>
      <c r="O771" s="54" t="s">
        <v>149</v>
      </c>
      <c r="P771" s="54" t="b">
        <v>0</v>
      </c>
      <c r="Q771" s="54">
        <v>138261413</v>
      </c>
      <c r="R771" s="54" t="s">
        <v>150</v>
      </c>
      <c r="S771" s="54">
        <v>1E-3</v>
      </c>
      <c r="T771" s="54" t="s">
        <v>184</v>
      </c>
      <c r="U771" s="54">
        <v>2019</v>
      </c>
      <c r="V771" s="54" t="s">
        <v>151</v>
      </c>
      <c r="W771" s="54" t="s">
        <v>185</v>
      </c>
      <c r="X771" s="54" t="s">
        <v>186</v>
      </c>
      <c r="Y771" s="54" t="s">
        <v>155</v>
      </c>
      <c r="Z771" s="54">
        <v>620600</v>
      </c>
      <c r="AA771" s="54">
        <v>309500</v>
      </c>
      <c r="AB771" s="54">
        <v>1.2588812496391699</v>
      </c>
      <c r="AC771" s="60">
        <v>52.638374352215699</v>
      </c>
    </row>
    <row r="772" spans="1:29">
      <c r="A772" s="55" t="s">
        <v>224</v>
      </c>
      <c r="B772" s="56">
        <v>7299</v>
      </c>
      <c r="C772" s="56">
        <v>1917231</v>
      </c>
      <c r="D772" s="56" t="s">
        <v>164</v>
      </c>
      <c r="E772" s="56" t="s">
        <v>126</v>
      </c>
      <c r="F772" s="56" t="s">
        <v>179</v>
      </c>
      <c r="G772" s="56" t="s">
        <v>118</v>
      </c>
      <c r="H772" s="61">
        <v>43398.45</v>
      </c>
      <c r="I772" s="56" t="s">
        <v>180</v>
      </c>
      <c r="J772" s="56" t="s">
        <v>116</v>
      </c>
      <c r="K772" s="56" t="s">
        <v>146</v>
      </c>
      <c r="L772" s="56" t="s">
        <v>147</v>
      </c>
      <c r="M772" s="56" t="s">
        <v>183</v>
      </c>
      <c r="N772" s="56">
        <v>1.6E-2</v>
      </c>
      <c r="O772" s="56" t="s">
        <v>149</v>
      </c>
      <c r="P772" s="56" t="b">
        <v>0</v>
      </c>
      <c r="Q772" s="56">
        <v>138261413</v>
      </c>
      <c r="R772" s="56" t="s">
        <v>150</v>
      </c>
      <c r="S772" s="56">
        <v>1E-3</v>
      </c>
      <c r="T772" s="56" t="s">
        <v>184</v>
      </c>
      <c r="U772" s="56">
        <v>2018</v>
      </c>
      <c r="V772" s="56" t="s">
        <v>151</v>
      </c>
      <c r="W772" s="56" t="s">
        <v>225</v>
      </c>
      <c r="X772" s="56" t="s">
        <v>226</v>
      </c>
      <c r="Y772" s="56" t="s">
        <v>155</v>
      </c>
      <c r="Z772" s="56">
        <v>500098</v>
      </c>
      <c r="AA772" s="56">
        <v>402866</v>
      </c>
      <c r="AB772" s="56">
        <v>-0.49196935841400102</v>
      </c>
      <c r="AC772" s="59">
        <v>53.512954618294103</v>
      </c>
    </row>
    <row r="773" spans="1:29">
      <c r="A773" s="57" t="s">
        <v>178</v>
      </c>
      <c r="B773" s="54">
        <v>7299</v>
      </c>
      <c r="C773" s="54">
        <v>1979931</v>
      </c>
      <c r="D773" s="54" t="s">
        <v>164</v>
      </c>
      <c r="E773" s="54" t="s">
        <v>126</v>
      </c>
      <c r="F773" s="54" t="s">
        <v>179</v>
      </c>
      <c r="G773" s="54" t="s">
        <v>118</v>
      </c>
      <c r="H773" s="62">
        <v>44286.673611111109</v>
      </c>
      <c r="I773" s="54" t="s">
        <v>180</v>
      </c>
      <c r="J773" s="54" t="s">
        <v>116</v>
      </c>
      <c r="K773" s="54" t="s">
        <v>181</v>
      </c>
      <c r="L773" s="54" t="s">
        <v>182</v>
      </c>
      <c r="M773" s="54" t="s">
        <v>183</v>
      </c>
      <c r="N773" s="54">
        <v>4.3E-3</v>
      </c>
      <c r="O773" s="54" t="s">
        <v>149</v>
      </c>
      <c r="P773" s="54" t="b">
        <v>0</v>
      </c>
      <c r="Q773" s="54">
        <v>138261413</v>
      </c>
      <c r="R773" s="54" t="s">
        <v>150</v>
      </c>
      <c r="S773" s="54">
        <v>1E-3</v>
      </c>
      <c r="T773" s="54" t="s">
        <v>184</v>
      </c>
      <c r="U773" s="54">
        <v>2021</v>
      </c>
      <c r="V773" s="54" t="s">
        <v>151</v>
      </c>
      <c r="W773" s="54" t="s">
        <v>185</v>
      </c>
      <c r="X773" s="54" t="s">
        <v>186</v>
      </c>
      <c r="Y773" s="54" t="s">
        <v>155</v>
      </c>
      <c r="Z773" s="54">
        <v>620600</v>
      </c>
      <c r="AA773" s="54">
        <v>309500</v>
      </c>
      <c r="AB773" s="54">
        <v>1.2588812496391699</v>
      </c>
      <c r="AC773" s="60">
        <v>52.638374352215699</v>
      </c>
    </row>
    <row r="774" spans="1:29">
      <c r="A774" s="55" t="s">
        <v>247</v>
      </c>
      <c r="B774" s="56">
        <v>7299</v>
      </c>
      <c r="C774" s="56">
        <v>1587560</v>
      </c>
      <c r="D774" s="56" t="s">
        <v>164</v>
      </c>
      <c r="E774" s="56" t="s">
        <v>126</v>
      </c>
      <c r="F774" s="56" t="s">
        <v>205</v>
      </c>
      <c r="G774" s="56" t="s">
        <v>112</v>
      </c>
      <c r="H774" s="61">
        <v>44846.436805555553</v>
      </c>
      <c r="I774" s="56" t="s">
        <v>180</v>
      </c>
      <c r="J774" s="56" t="s">
        <v>116</v>
      </c>
      <c r="K774" s="56" t="s">
        <v>228</v>
      </c>
      <c r="L774" s="56" t="s">
        <v>229</v>
      </c>
      <c r="M774" s="56" t="s">
        <v>183</v>
      </c>
      <c r="N774" s="56">
        <v>5.1999999999999998E-3</v>
      </c>
      <c r="O774" s="56" t="s">
        <v>149</v>
      </c>
      <c r="P774" s="56" t="b">
        <v>0</v>
      </c>
      <c r="Q774" s="56">
        <v>138261413</v>
      </c>
      <c r="R774" s="56" t="s">
        <v>150</v>
      </c>
      <c r="S774" s="56">
        <v>1E-3</v>
      </c>
      <c r="T774" s="56" t="s">
        <v>184</v>
      </c>
      <c r="U774" s="56">
        <v>2022</v>
      </c>
      <c r="V774" s="56" t="s">
        <v>151</v>
      </c>
      <c r="W774" s="56" t="s">
        <v>248</v>
      </c>
      <c r="X774" s="56" t="s">
        <v>249</v>
      </c>
      <c r="Y774" s="56" t="s">
        <v>155</v>
      </c>
      <c r="Z774" s="56">
        <v>435499</v>
      </c>
      <c r="AA774" s="56">
        <v>117847</v>
      </c>
      <c r="AB774" s="56">
        <v>-1.4959290530529701</v>
      </c>
      <c r="AC774" s="59">
        <v>50.958961874929102</v>
      </c>
    </row>
    <row r="775" spans="1:29">
      <c r="A775" s="57" t="s">
        <v>263</v>
      </c>
      <c r="B775" s="54">
        <v>7299</v>
      </c>
      <c r="C775" s="54">
        <v>1707204</v>
      </c>
      <c r="D775" s="54" t="s">
        <v>164</v>
      </c>
      <c r="E775" s="54" t="s">
        <v>126</v>
      </c>
      <c r="F775" s="54" t="s">
        <v>236</v>
      </c>
      <c r="G775" s="54" t="s">
        <v>115</v>
      </c>
      <c r="H775" s="62">
        <v>44809.46597222222</v>
      </c>
      <c r="I775" s="54" t="s">
        <v>180</v>
      </c>
      <c r="J775" s="54" t="s">
        <v>116</v>
      </c>
      <c r="K775" s="54" t="s">
        <v>165</v>
      </c>
      <c r="L775" s="54" t="s">
        <v>166</v>
      </c>
      <c r="M775" s="54" t="s">
        <v>183</v>
      </c>
      <c r="N775" s="54">
        <v>0.01</v>
      </c>
      <c r="O775" s="54" t="s">
        <v>149</v>
      </c>
      <c r="P775" s="54" t="b">
        <v>0</v>
      </c>
      <c r="Q775" s="54">
        <v>138261413</v>
      </c>
      <c r="R775" s="54" t="s">
        <v>150</v>
      </c>
      <c r="S775" s="54">
        <v>1E-3</v>
      </c>
      <c r="T775" s="54" t="s">
        <v>184</v>
      </c>
      <c r="U775" s="54">
        <v>2022</v>
      </c>
      <c r="V775" s="54" t="s">
        <v>151</v>
      </c>
      <c r="W775" s="54" t="s">
        <v>264</v>
      </c>
      <c r="X775" s="54" t="s">
        <v>243</v>
      </c>
      <c r="Y775" s="54" t="s">
        <v>155</v>
      </c>
      <c r="Z775" s="54">
        <v>459334</v>
      </c>
      <c r="AA775" s="54">
        <v>444561</v>
      </c>
      <c r="AB775" s="54">
        <v>-1.0986183304297801</v>
      </c>
      <c r="AC775" s="60">
        <v>53.893839137414503</v>
      </c>
    </row>
    <row r="776" spans="1:29">
      <c r="A776" s="55" t="s">
        <v>190</v>
      </c>
      <c r="B776" s="56">
        <v>7299</v>
      </c>
      <c r="C776" s="56">
        <v>4656762</v>
      </c>
      <c r="D776" s="56" t="s">
        <v>164</v>
      </c>
      <c r="E776" s="56" t="s">
        <v>126</v>
      </c>
      <c r="F776" s="56" t="s">
        <v>179</v>
      </c>
      <c r="G776" s="56" t="s">
        <v>118</v>
      </c>
      <c r="H776" s="61">
        <v>42591.495833333334</v>
      </c>
      <c r="I776" s="56" t="s">
        <v>191</v>
      </c>
      <c r="J776" s="56" t="s">
        <v>119</v>
      </c>
      <c r="K776" s="56" t="s">
        <v>192</v>
      </c>
      <c r="L776" s="56" t="s">
        <v>193</v>
      </c>
      <c r="M776" s="56" t="s">
        <v>183</v>
      </c>
      <c r="N776" s="56">
        <v>3.8999999999999998E-3</v>
      </c>
      <c r="O776" s="56" t="s">
        <v>149</v>
      </c>
      <c r="P776" s="56" t="b">
        <v>0</v>
      </c>
      <c r="Q776" s="56">
        <v>138261413</v>
      </c>
      <c r="R776" s="56" t="s">
        <v>150</v>
      </c>
      <c r="S776" s="56">
        <v>1E-3</v>
      </c>
      <c r="T776" s="56" t="s">
        <v>184</v>
      </c>
      <c r="U776" s="56">
        <v>2016</v>
      </c>
      <c r="V776" s="56" t="s">
        <v>151</v>
      </c>
      <c r="W776" s="56" t="s">
        <v>194</v>
      </c>
      <c r="X776" s="56" t="s">
        <v>195</v>
      </c>
      <c r="Y776" s="56" t="s">
        <v>155</v>
      </c>
      <c r="Z776" s="56">
        <v>357000</v>
      </c>
      <c r="AA776" s="56">
        <v>237460</v>
      </c>
      <c r="AB776" s="56">
        <v>-2.62823009845419</v>
      </c>
      <c r="AC776" s="59">
        <v>52.033868710239098</v>
      </c>
    </row>
    <row r="777" spans="1:29">
      <c r="A777" s="57" t="s">
        <v>198</v>
      </c>
      <c r="B777" s="54">
        <v>7299</v>
      </c>
      <c r="C777" s="54">
        <v>1851060</v>
      </c>
      <c r="D777" s="54" t="s">
        <v>164</v>
      </c>
      <c r="E777" s="54" t="s">
        <v>126</v>
      </c>
      <c r="F777" s="54" t="s">
        <v>179</v>
      </c>
      <c r="G777" s="54" t="s">
        <v>118</v>
      </c>
      <c r="H777" s="62">
        <v>42677.492361111108</v>
      </c>
      <c r="I777" s="54" t="s">
        <v>180</v>
      </c>
      <c r="J777" s="54" t="s">
        <v>116</v>
      </c>
      <c r="K777" s="54" t="s">
        <v>199</v>
      </c>
      <c r="L777" s="54" t="s">
        <v>200</v>
      </c>
      <c r="M777" s="54" t="s">
        <v>183</v>
      </c>
      <c r="N777" s="54">
        <v>7.5999999999999998E-2</v>
      </c>
      <c r="O777" s="54" t="s">
        <v>149</v>
      </c>
      <c r="P777" s="54" t="b">
        <v>0</v>
      </c>
      <c r="Q777" s="54">
        <v>138261413</v>
      </c>
      <c r="R777" s="54" t="s">
        <v>150</v>
      </c>
      <c r="S777" s="54">
        <v>1E-3</v>
      </c>
      <c r="T777" s="54" t="s">
        <v>184</v>
      </c>
      <c r="U777" s="54">
        <v>2016</v>
      </c>
      <c r="V777" s="54" t="s">
        <v>151</v>
      </c>
      <c r="W777" s="54" t="s">
        <v>201</v>
      </c>
      <c r="X777" s="54" t="s">
        <v>202</v>
      </c>
      <c r="Y777" s="54" t="s">
        <v>155</v>
      </c>
      <c r="Z777" s="54">
        <v>516100</v>
      </c>
      <c r="AA777" s="54">
        <v>253300</v>
      </c>
      <c r="AB777" s="54">
        <v>-0.30395486908298303</v>
      </c>
      <c r="AC777" s="60">
        <v>52.1657659569386</v>
      </c>
    </row>
    <row r="778" spans="1:29">
      <c r="A778" s="55" t="s">
        <v>196</v>
      </c>
      <c r="B778" s="56">
        <v>7299</v>
      </c>
      <c r="C778" s="56">
        <v>1795676</v>
      </c>
      <c r="D778" s="56" t="s">
        <v>164</v>
      </c>
      <c r="E778" s="56" t="s">
        <v>126</v>
      </c>
      <c r="F778" s="56" t="s">
        <v>179</v>
      </c>
      <c r="G778" s="56" t="s">
        <v>118</v>
      </c>
      <c r="H778" s="61">
        <v>42123.611111111109</v>
      </c>
      <c r="I778" s="56" t="s">
        <v>180</v>
      </c>
      <c r="J778" s="56" t="s">
        <v>116</v>
      </c>
      <c r="K778" s="56" t="s">
        <v>181</v>
      </c>
      <c r="L778" s="56" t="s">
        <v>182</v>
      </c>
      <c r="M778" s="56" t="s">
        <v>183</v>
      </c>
      <c r="N778" s="56">
        <v>1.0999999999999999E-2</v>
      </c>
      <c r="O778" s="56" t="s">
        <v>149</v>
      </c>
      <c r="P778" s="56" t="b">
        <v>0</v>
      </c>
      <c r="Q778" s="56">
        <v>138261413</v>
      </c>
      <c r="R778" s="56" t="s">
        <v>150</v>
      </c>
      <c r="S778" s="56">
        <v>1E-3</v>
      </c>
      <c r="T778" s="56" t="s">
        <v>184</v>
      </c>
      <c r="U778" s="56">
        <v>2015</v>
      </c>
      <c r="V778" s="56" t="s">
        <v>151</v>
      </c>
      <c r="W778" s="56" t="s">
        <v>197</v>
      </c>
      <c r="X778" s="56" t="s">
        <v>186</v>
      </c>
      <c r="Y778" s="56" t="s">
        <v>155</v>
      </c>
      <c r="Z778" s="56">
        <v>624300</v>
      </c>
      <c r="AA778" s="56">
        <v>306800</v>
      </c>
      <c r="AB778" s="56">
        <v>1.3116346710660201</v>
      </c>
      <c r="AC778" s="59">
        <v>52.6126273253455</v>
      </c>
    </row>
    <row r="779" spans="1:29">
      <c r="A779" s="57" t="s">
        <v>198</v>
      </c>
      <c r="B779" s="54">
        <v>7299</v>
      </c>
      <c r="C779" s="54">
        <v>1868939</v>
      </c>
      <c r="D779" s="54" t="s">
        <v>164</v>
      </c>
      <c r="E779" s="54" t="s">
        <v>126</v>
      </c>
      <c r="F779" s="54" t="s">
        <v>179</v>
      </c>
      <c r="G779" s="54" t="s">
        <v>118</v>
      </c>
      <c r="H779" s="62">
        <v>42845.455555555556</v>
      </c>
      <c r="I779" s="54" t="s">
        <v>180</v>
      </c>
      <c r="J779" s="54" t="s">
        <v>116</v>
      </c>
      <c r="K779" s="54" t="s">
        <v>199</v>
      </c>
      <c r="L779" s="54" t="s">
        <v>200</v>
      </c>
      <c r="M779" s="54" t="s">
        <v>183</v>
      </c>
      <c r="N779" s="54">
        <v>6.8000000000000005E-2</v>
      </c>
      <c r="O779" s="54" t="s">
        <v>149</v>
      </c>
      <c r="P779" s="54" t="b">
        <v>0</v>
      </c>
      <c r="Q779" s="54">
        <v>138261413</v>
      </c>
      <c r="R779" s="54" t="s">
        <v>150</v>
      </c>
      <c r="S779" s="54">
        <v>1E-3</v>
      </c>
      <c r="T779" s="54" t="s">
        <v>184</v>
      </c>
      <c r="U779" s="54">
        <v>2017</v>
      </c>
      <c r="V779" s="54" t="s">
        <v>151</v>
      </c>
      <c r="W779" s="54" t="s">
        <v>201</v>
      </c>
      <c r="X779" s="54" t="s">
        <v>202</v>
      </c>
      <c r="Y779" s="54" t="s">
        <v>155</v>
      </c>
      <c r="Z779" s="54">
        <v>516100</v>
      </c>
      <c r="AA779" s="54">
        <v>253300</v>
      </c>
      <c r="AB779" s="54">
        <v>-0.30395486908298303</v>
      </c>
      <c r="AC779" s="60">
        <v>52.1657659569386</v>
      </c>
    </row>
    <row r="780" spans="1:29">
      <c r="A780" s="55" t="s">
        <v>178</v>
      </c>
      <c r="B780" s="56">
        <v>7299</v>
      </c>
      <c r="C780" s="56">
        <v>2006414</v>
      </c>
      <c r="D780" s="56" t="s">
        <v>164</v>
      </c>
      <c r="E780" s="56" t="s">
        <v>126</v>
      </c>
      <c r="F780" s="56" t="s">
        <v>179</v>
      </c>
      <c r="G780" s="56" t="s">
        <v>118</v>
      </c>
      <c r="H780" s="61">
        <v>44657.606944444444</v>
      </c>
      <c r="I780" s="56" t="s">
        <v>180</v>
      </c>
      <c r="J780" s="56" t="s">
        <v>116</v>
      </c>
      <c r="K780" s="56" t="s">
        <v>181</v>
      </c>
      <c r="L780" s="56" t="s">
        <v>182</v>
      </c>
      <c r="M780" s="56" t="s">
        <v>183</v>
      </c>
      <c r="N780" s="56">
        <v>3.5000000000000001E-3</v>
      </c>
      <c r="O780" s="56" t="s">
        <v>149</v>
      </c>
      <c r="P780" s="56" t="b">
        <v>0</v>
      </c>
      <c r="Q780" s="56">
        <v>138261413</v>
      </c>
      <c r="R780" s="56" t="s">
        <v>150</v>
      </c>
      <c r="S780" s="56">
        <v>1E-3</v>
      </c>
      <c r="T780" s="56" t="s">
        <v>184</v>
      </c>
      <c r="U780" s="56">
        <v>2022</v>
      </c>
      <c r="V780" s="56" t="s">
        <v>151</v>
      </c>
      <c r="W780" s="56" t="s">
        <v>185</v>
      </c>
      <c r="X780" s="56" t="s">
        <v>186</v>
      </c>
      <c r="Y780" s="56" t="s">
        <v>155</v>
      </c>
      <c r="Z780" s="56">
        <v>620600</v>
      </c>
      <c r="AA780" s="56">
        <v>309500</v>
      </c>
      <c r="AB780" s="56">
        <v>1.2588812496391699</v>
      </c>
      <c r="AC780" s="59">
        <v>52.638374352215699</v>
      </c>
    </row>
    <row r="781" spans="1:29">
      <c r="A781" s="57" t="s">
        <v>241</v>
      </c>
      <c r="B781" s="54">
        <v>7299</v>
      </c>
      <c r="C781" s="54">
        <v>1679141</v>
      </c>
      <c r="D781" s="54" t="s">
        <v>164</v>
      </c>
      <c r="E781" s="54" t="s">
        <v>126</v>
      </c>
      <c r="F781" s="54" t="s">
        <v>179</v>
      </c>
      <c r="G781" s="54" t="s">
        <v>118</v>
      </c>
      <c r="H781" s="62">
        <v>44369.416666666664</v>
      </c>
      <c r="I781" s="54" t="s">
        <v>180</v>
      </c>
      <c r="J781" s="54" t="s">
        <v>116</v>
      </c>
      <c r="K781" s="54" t="s">
        <v>165</v>
      </c>
      <c r="L781" s="54" t="s">
        <v>166</v>
      </c>
      <c r="M781" s="54" t="s">
        <v>183</v>
      </c>
      <c r="N781" s="54">
        <v>4.4000000000000003E-3</v>
      </c>
      <c r="O781" s="54" t="s">
        <v>149</v>
      </c>
      <c r="P781" s="54" t="b">
        <v>0</v>
      </c>
      <c r="Q781" s="54">
        <v>138261413</v>
      </c>
      <c r="R781" s="54" t="s">
        <v>150</v>
      </c>
      <c r="S781" s="54">
        <v>1E-3</v>
      </c>
      <c r="T781" s="54" t="s">
        <v>184</v>
      </c>
      <c r="U781" s="54">
        <v>2021</v>
      </c>
      <c r="V781" s="54" t="s">
        <v>151</v>
      </c>
      <c r="W781" s="54" t="s">
        <v>242</v>
      </c>
      <c r="X781" s="54" t="s">
        <v>243</v>
      </c>
      <c r="Y781" s="54" t="s">
        <v>155</v>
      </c>
      <c r="Z781" s="54">
        <v>456840</v>
      </c>
      <c r="AA781" s="54">
        <v>455364</v>
      </c>
      <c r="AB781" s="54">
        <v>-1.13455725358881</v>
      </c>
      <c r="AC781" s="60">
        <v>53.991201424557502</v>
      </c>
    </row>
    <row r="782" spans="1:29">
      <c r="A782" s="55" t="s">
        <v>187</v>
      </c>
      <c r="B782" s="56">
        <v>7299</v>
      </c>
      <c r="C782" s="56">
        <v>1865532</v>
      </c>
      <c r="D782" s="56" t="s">
        <v>164</v>
      </c>
      <c r="E782" s="56" t="s">
        <v>126</v>
      </c>
      <c r="F782" s="56" t="s">
        <v>179</v>
      </c>
      <c r="G782" s="56" t="s">
        <v>118</v>
      </c>
      <c r="H782" s="61">
        <v>42801.339583333334</v>
      </c>
      <c r="I782" s="56" t="s">
        <v>180</v>
      </c>
      <c r="J782" s="56" t="s">
        <v>116</v>
      </c>
      <c r="K782" s="56" t="s">
        <v>181</v>
      </c>
      <c r="L782" s="56" t="s">
        <v>182</v>
      </c>
      <c r="M782" s="56" t="s">
        <v>183</v>
      </c>
      <c r="N782" s="56">
        <v>7.3000000000000001E-3</v>
      </c>
      <c r="O782" s="56" t="s">
        <v>149</v>
      </c>
      <c r="P782" s="56" t="b">
        <v>0</v>
      </c>
      <c r="Q782" s="56">
        <v>138261413</v>
      </c>
      <c r="R782" s="56" t="s">
        <v>150</v>
      </c>
      <c r="S782" s="56">
        <v>1E-3</v>
      </c>
      <c r="T782" s="56" t="s">
        <v>184</v>
      </c>
      <c r="U782" s="56">
        <v>2017</v>
      </c>
      <c r="V782" s="56" t="s">
        <v>151</v>
      </c>
      <c r="W782" s="56" t="s">
        <v>188</v>
      </c>
      <c r="X782" s="56" t="s">
        <v>189</v>
      </c>
      <c r="Y782" s="56" t="s">
        <v>155</v>
      </c>
      <c r="Z782" s="56">
        <v>636400</v>
      </c>
      <c r="AA782" s="56">
        <v>291600</v>
      </c>
      <c r="AB782" s="56">
        <v>1.4791973795069699</v>
      </c>
      <c r="AC782" s="59">
        <v>52.471107816141703</v>
      </c>
    </row>
    <row r="783" spans="1:29">
      <c r="A783" s="57" t="s">
        <v>241</v>
      </c>
      <c r="B783" s="54">
        <v>7299</v>
      </c>
      <c r="C783" s="54">
        <v>1537969</v>
      </c>
      <c r="D783" s="54" t="s">
        <v>164</v>
      </c>
      <c r="E783" s="54" t="s">
        <v>126</v>
      </c>
      <c r="F783" s="54" t="s">
        <v>179</v>
      </c>
      <c r="G783" s="54" t="s">
        <v>118</v>
      </c>
      <c r="H783" s="62">
        <v>42283.62777777778</v>
      </c>
      <c r="I783" s="54" t="s">
        <v>180</v>
      </c>
      <c r="J783" s="54" t="s">
        <v>116</v>
      </c>
      <c r="K783" s="54" t="s">
        <v>165</v>
      </c>
      <c r="L783" s="54" t="s">
        <v>166</v>
      </c>
      <c r="M783" s="54" t="s">
        <v>183</v>
      </c>
      <c r="N783" s="54">
        <v>6.3E-3</v>
      </c>
      <c r="O783" s="54" t="s">
        <v>149</v>
      </c>
      <c r="P783" s="54" t="b">
        <v>0</v>
      </c>
      <c r="Q783" s="54">
        <v>138261413</v>
      </c>
      <c r="R783" s="54" t="s">
        <v>150</v>
      </c>
      <c r="S783" s="54">
        <v>1E-3</v>
      </c>
      <c r="T783" s="54" t="s">
        <v>184</v>
      </c>
      <c r="U783" s="54">
        <v>2015</v>
      </c>
      <c r="V783" s="54" t="s">
        <v>151</v>
      </c>
      <c r="W783" s="54" t="s">
        <v>242</v>
      </c>
      <c r="X783" s="54" t="s">
        <v>243</v>
      </c>
      <c r="Y783" s="54" t="s">
        <v>155</v>
      </c>
      <c r="Z783" s="54">
        <v>456840</v>
      </c>
      <c r="AA783" s="54">
        <v>455364</v>
      </c>
      <c r="AB783" s="54">
        <v>-1.13455725358881</v>
      </c>
      <c r="AC783" s="60">
        <v>53.991201424557502</v>
      </c>
    </row>
    <row r="784" spans="1:29">
      <c r="A784" s="55" t="s">
        <v>276</v>
      </c>
      <c r="B784" s="56">
        <v>7299</v>
      </c>
      <c r="C784" s="56">
        <v>4598267</v>
      </c>
      <c r="D784" s="56" t="s">
        <v>164</v>
      </c>
      <c r="E784" s="56" t="s">
        <v>126</v>
      </c>
      <c r="F784" s="56" t="s">
        <v>179</v>
      </c>
      <c r="G784" s="56" t="s">
        <v>118</v>
      </c>
      <c r="H784" s="61">
        <v>41891.480555555558</v>
      </c>
      <c r="I784" s="56" t="s">
        <v>180</v>
      </c>
      <c r="J784" s="56" t="s">
        <v>116</v>
      </c>
      <c r="K784" s="56" t="s">
        <v>192</v>
      </c>
      <c r="L784" s="56" t="s">
        <v>193</v>
      </c>
      <c r="M784" s="56" t="s">
        <v>183</v>
      </c>
      <c r="N784" s="56">
        <v>4.0000000000000001E-3</v>
      </c>
      <c r="O784" s="56" t="s">
        <v>149</v>
      </c>
      <c r="P784" s="56" t="b">
        <v>0</v>
      </c>
      <c r="Q784" s="56">
        <v>138261413</v>
      </c>
      <c r="R784" s="56" t="s">
        <v>150</v>
      </c>
      <c r="S784" s="56">
        <v>1E-3</v>
      </c>
      <c r="T784" s="56" t="s">
        <v>184</v>
      </c>
      <c r="U784" s="56">
        <v>2014</v>
      </c>
      <c r="V784" s="56" t="s">
        <v>151</v>
      </c>
      <c r="W784" s="56" t="s">
        <v>277</v>
      </c>
      <c r="X784" s="56" t="s">
        <v>278</v>
      </c>
      <c r="Y784" s="56" t="s">
        <v>155</v>
      </c>
      <c r="Z784" s="56">
        <v>383550</v>
      </c>
      <c r="AA784" s="56">
        <v>252450</v>
      </c>
      <c r="AB784" s="56">
        <v>-2.2419417969467799</v>
      </c>
      <c r="AC784" s="59">
        <v>52.170064339376403</v>
      </c>
    </row>
    <row r="785" spans="1:29">
      <c r="A785" s="57" t="s">
        <v>224</v>
      </c>
      <c r="B785" s="54">
        <v>7299</v>
      </c>
      <c r="C785" s="54">
        <v>1931359</v>
      </c>
      <c r="D785" s="54" t="s">
        <v>164</v>
      </c>
      <c r="E785" s="54" t="s">
        <v>126</v>
      </c>
      <c r="F785" s="54" t="s">
        <v>205</v>
      </c>
      <c r="G785" s="54" t="s">
        <v>112</v>
      </c>
      <c r="H785" s="62">
        <v>43586.564583333333</v>
      </c>
      <c r="I785" s="54" t="s">
        <v>180</v>
      </c>
      <c r="J785" s="54" t="s">
        <v>116</v>
      </c>
      <c r="K785" s="54" t="s">
        <v>146</v>
      </c>
      <c r="L785" s="54" t="s">
        <v>147</v>
      </c>
      <c r="M785" s="54" t="s">
        <v>183</v>
      </c>
      <c r="N785" s="54">
        <v>3.8E-3</v>
      </c>
      <c r="O785" s="54" t="s">
        <v>149</v>
      </c>
      <c r="P785" s="54" t="b">
        <v>0</v>
      </c>
      <c r="Q785" s="54">
        <v>138261413</v>
      </c>
      <c r="R785" s="54" t="s">
        <v>150</v>
      </c>
      <c r="S785" s="54">
        <v>1E-3</v>
      </c>
      <c r="T785" s="54" t="s">
        <v>184</v>
      </c>
      <c r="U785" s="54">
        <v>2019</v>
      </c>
      <c r="V785" s="54" t="s">
        <v>151</v>
      </c>
      <c r="W785" s="54" t="s">
        <v>225</v>
      </c>
      <c r="X785" s="54" t="s">
        <v>226</v>
      </c>
      <c r="Y785" s="54" t="s">
        <v>155</v>
      </c>
      <c r="Z785" s="54">
        <v>500098</v>
      </c>
      <c r="AA785" s="54">
        <v>402866</v>
      </c>
      <c r="AB785" s="54">
        <v>-0.49196935841400102</v>
      </c>
      <c r="AC785" s="60">
        <v>53.512954618294103</v>
      </c>
    </row>
    <row r="786" spans="1:29">
      <c r="A786" s="55" t="s">
        <v>190</v>
      </c>
      <c r="B786" s="56">
        <v>7299</v>
      </c>
      <c r="C786" s="56">
        <v>4804029</v>
      </c>
      <c r="D786" s="56" t="s">
        <v>164</v>
      </c>
      <c r="E786" s="56" t="s">
        <v>126</v>
      </c>
      <c r="F786" s="56" t="s">
        <v>179</v>
      </c>
      <c r="G786" s="56" t="s">
        <v>118</v>
      </c>
      <c r="H786" s="61">
        <v>44824.535416666666</v>
      </c>
      <c r="I786" s="56" t="s">
        <v>191</v>
      </c>
      <c r="J786" s="56" t="s">
        <v>119</v>
      </c>
      <c r="K786" s="56" t="s">
        <v>192</v>
      </c>
      <c r="L786" s="56" t="s">
        <v>193</v>
      </c>
      <c r="M786" s="56" t="s">
        <v>183</v>
      </c>
      <c r="N786" s="56">
        <v>2.8E-3</v>
      </c>
      <c r="O786" s="56" t="s">
        <v>149</v>
      </c>
      <c r="P786" s="56" t="b">
        <v>0</v>
      </c>
      <c r="Q786" s="56">
        <v>138261413</v>
      </c>
      <c r="R786" s="56" t="s">
        <v>150</v>
      </c>
      <c r="S786" s="56">
        <v>1E-3</v>
      </c>
      <c r="T786" s="56" t="s">
        <v>184</v>
      </c>
      <c r="U786" s="56">
        <v>2022</v>
      </c>
      <c r="V786" s="56" t="s">
        <v>151</v>
      </c>
      <c r="W786" s="56" t="s">
        <v>194</v>
      </c>
      <c r="X786" s="56" t="s">
        <v>195</v>
      </c>
      <c r="Y786" s="56" t="s">
        <v>155</v>
      </c>
      <c r="Z786" s="56">
        <v>357000</v>
      </c>
      <c r="AA786" s="56">
        <v>237460</v>
      </c>
      <c r="AB786" s="56">
        <v>-2.62823009845419</v>
      </c>
      <c r="AC786" s="59">
        <v>52.033868710239098</v>
      </c>
    </row>
    <row r="787" spans="1:29">
      <c r="A787" s="57" t="s">
        <v>187</v>
      </c>
      <c r="B787" s="54">
        <v>7299</v>
      </c>
      <c r="C787" s="54">
        <v>1943225</v>
      </c>
      <c r="D787" s="54" t="s">
        <v>164</v>
      </c>
      <c r="E787" s="54" t="s">
        <v>126</v>
      </c>
      <c r="F787" s="54" t="s">
        <v>179</v>
      </c>
      <c r="G787" s="54" t="s">
        <v>118</v>
      </c>
      <c r="H787" s="62">
        <v>43707.378472222219</v>
      </c>
      <c r="I787" s="54" t="s">
        <v>180</v>
      </c>
      <c r="J787" s="54" t="s">
        <v>116</v>
      </c>
      <c r="K787" s="54" t="s">
        <v>181</v>
      </c>
      <c r="L787" s="54" t="s">
        <v>182</v>
      </c>
      <c r="M787" s="54" t="s">
        <v>183</v>
      </c>
      <c r="N787" s="54">
        <v>1.4999999999999999E-2</v>
      </c>
      <c r="O787" s="54" t="s">
        <v>149</v>
      </c>
      <c r="P787" s="54" t="b">
        <v>0</v>
      </c>
      <c r="Q787" s="54">
        <v>138261413</v>
      </c>
      <c r="R787" s="54" t="s">
        <v>150</v>
      </c>
      <c r="S787" s="54">
        <v>1E-3</v>
      </c>
      <c r="T787" s="54" t="s">
        <v>184</v>
      </c>
      <c r="U787" s="54">
        <v>2019</v>
      </c>
      <c r="V787" s="54" t="s">
        <v>151</v>
      </c>
      <c r="W787" s="54" t="s">
        <v>188</v>
      </c>
      <c r="X787" s="54" t="s">
        <v>189</v>
      </c>
      <c r="Y787" s="54" t="s">
        <v>155</v>
      </c>
      <c r="Z787" s="54">
        <v>636400</v>
      </c>
      <c r="AA787" s="54">
        <v>291600</v>
      </c>
      <c r="AB787" s="54">
        <v>1.4791973795069699</v>
      </c>
      <c r="AC787" s="60">
        <v>52.471107816141703</v>
      </c>
    </row>
    <row r="788" spans="1:29">
      <c r="A788" s="55" t="s">
        <v>198</v>
      </c>
      <c r="B788" s="56">
        <v>7299</v>
      </c>
      <c r="C788" s="56">
        <v>1867224</v>
      </c>
      <c r="D788" s="56" t="s">
        <v>164</v>
      </c>
      <c r="E788" s="56" t="s">
        <v>126</v>
      </c>
      <c r="F788" s="56" t="s">
        <v>179</v>
      </c>
      <c r="G788" s="56" t="s">
        <v>118</v>
      </c>
      <c r="H788" s="61">
        <v>42821.634722222225</v>
      </c>
      <c r="I788" s="56" t="s">
        <v>180</v>
      </c>
      <c r="J788" s="56" t="s">
        <v>116</v>
      </c>
      <c r="K788" s="56" t="s">
        <v>199</v>
      </c>
      <c r="L788" s="56" t="s">
        <v>200</v>
      </c>
      <c r="M788" s="56" t="s">
        <v>183</v>
      </c>
      <c r="N788" s="56">
        <v>3.9E-2</v>
      </c>
      <c r="O788" s="56" t="s">
        <v>149</v>
      </c>
      <c r="P788" s="56" t="b">
        <v>0</v>
      </c>
      <c r="Q788" s="56">
        <v>138261413</v>
      </c>
      <c r="R788" s="56" t="s">
        <v>150</v>
      </c>
      <c r="S788" s="56">
        <v>1E-3</v>
      </c>
      <c r="T788" s="56" t="s">
        <v>184</v>
      </c>
      <c r="U788" s="56">
        <v>2017</v>
      </c>
      <c r="V788" s="56" t="s">
        <v>151</v>
      </c>
      <c r="W788" s="56" t="s">
        <v>201</v>
      </c>
      <c r="X788" s="56" t="s">
        <v>202</v>
      </c>
      <c r="Y788" s="56" t="s">
        <v>155</v>
      </c>
      <c r="Z788" s="56">
        <v>516100</v>
      </c>
      <c r="AA788" s="56">
        <v>253300</v>
      </c>
      <c r="AB788" s="56">
        <v>-0.30395486908298303</v>
      </c>
      <c r="AC788" s="59">
        <v>52.1657659569386</v>
      </c>
    </row>
    <row r="789" spans="1:29">
      <c r="A789" s="57" t="s">
        <v>203</v>
      </c>
      <c r="B789" s="54">
        <v>7299</v>
      </c>
      <c r="C789" s="54">
        <v>1905789</v>
      </c>
      <c r="D789" s="54" t="s">
        <v>164</v>
      </c>
      <c r="E789" s="54" t="s">
        <v>126</v>
      </c>
      <c r="F789" s="54" t="s">
        <v>179</v>
      </c>
      <c r="G789" s="54" t="s">
        <v>118</v>
      </c>
      <c r="H789" s="62">
        <v>43273.443055555559</v>
      </c>
      <c r="I789" s="54" t="s">
        <v>180</v>
      </c>
      <c r="J789" s="54" t="s">
        <v>116</v>
      </c>
      <c r="K789" s="54" t="s">
        <v>146</v>
      </c>
      <c r="L789" s="54" t="s">
        <v>147</v>
      </c>
      <c r="M789" s="54" t="s">
        <v>183</v>
      </c>
      <c r="N789" s="54">
        <v>3.5999999999999997E-2</v>
      </c>
      <c r="O789" s="54" t="s">
        <v>149</v>
      </c>
      <c r="P789" s="54" t="b">
        <v>0</v>
      </c>
      <c r="Q789" s="54">
        <v>138261413</v>
      </c>
      <c r="R789" s="54" t="s">
        <v>150</v>
      </c>
      <c r="S789" s="54">
        <v>1E-3</v>
      </c>
      <c r="T789" s="54" t="s">
        <v>184</v>
      </c>
      <c r="U789" s="54">
        <v>2018</v>
      </c>
      <c r="V789" s="54" t="s">
        <v>151</v>
      </c>
      <c r="W789" s="54" t="s">
        <v>204</v>
      </c>
      <c r="X789" s="54" t="s">
        <v>154</v>
      </c>
      <c r="Y789" s="54" t="s">
        <v>155</v>
      </c>
      <c r="Z789" s="54">
        <v>507500</v>
      </c>
      <c r="AA789" s="54">
        <v>299100</v>
      </c>
      <c r="AB789" s="54">
        <v>-0.41497245145673001</v>
      </c>
      <c r="AC789" s="60">
        <v>52.579097446717</v>
      </c>
    </row>
    <row r="790" spans="1:29">
      <c r="A790" s="55" t="s">
        <v>178</v>
      </c>
      <c r="B790" s="56">
        <v>7299</v>
      </c>
      <c r="C790" s="56">
        <v>1788264</v>
      </c>
      <c r="D790" s="56" t="s">
        <v>164</v>
      </c>
      <c r="E790" s="56" t="s">
        <v>126</v>
      </c>
      <c r="F790" s="56" t="s">
        <v>179</v>
      </c>
      <c r="G790" s="56" t="s">
        <v>118</v>
      </c>
      <c r="H790" s="61">
        <v>42053.374305555553</v>
      </c>
      <c r="I790" s="56" t="s">
        <v>180</v>
      </c>
      <c r="J790" s="56" t="s">
        <v>116</v>
      </c>
      <c r="K790" s="56" t="s">
        <v>181</v>
      </c>
      <c r="L790" s="56" t="s">
        <v>182</v>
      </c>
      <c r="M790" s="56" t="s">
        <v>183</v>
      </c>
      <c r="N790" s="56">
        <v>7.4999999999999997E-3</v>
      </c>
      <c r="O790" s="56" t="s">
        <v>149</v>
      </c>
      <c r="P790" s="56" t="b">
        <v>0</v>
      </c>
      <c r="Q790" s="56">
        <v>138261413</v>
      </c>
      <c r="R790" s="56" t="s">
        <v>150</v>
      </c>
      <c r="S790" s="56">
        <v>1E-3</v>
      </c>
      <c r="T790" s="56" t="s">
        <v>184</v>
      </c>
      <c r="U790" s="56">
        <v>2015</v>
      </c>
      <c r="V790" s="56" t="s">
        <v>151</v>
      </c>
      <c r="W790" s="56" t="s">
        <v>185</v>
      </c>
      <c r="X790" s="56" t="s">
        <v>186</v>
      </c>
      <c r="Y790" s="56" t="s">
        <v>155</v>
      </c>
      <c r="Z790" s="56">
        <v>620600</v>
      </c>
      <c r="AA790" s="56">
        <v>309500</v>
      </c>
      <c r="AB790" s="56">
        <v>1.2588812496391699</v>
      </c>
      <c r="AC790" s="59">
        <v>52.638374352215699</v>
      </c>
    </row>
    <row r="791" spans="1:29">
      <c r="A791" s="57" t="s">
        <v>190</v>
      </c>
      <c r="B791" s="54">
        <v>7299</v>
      </c>
      <c r="C791" s="54">
        <v>4658788</v>
      </c>
      <c r="D791" s="54" t="s">
        <v>164</v>
      </c>
      <c r="E791" s="54" t="s">
        <v>126</v>
      </c>
      <c r="F791" s="54" t="s">
        <v>179</v>
      </c>
      <c r="G791" s="54" t="s">
        <v>118</v>
      </c>
      <c r="H791" s="62">
        <v>42621.48541666667</v>
      </c>
      <c r="I791" s="54" t="s">
        <v>191</v>
      </c>
      <c r="J791" s="54" t="s">
        <v>119</v>
      </c>
      <c r="K791" s="54" t="s">
        <v>192</v>
      </c>
      <c r="L791" s="54" t="s">
        <v>193</v>
      </c>
      <c r="M791" s="54" t="s">
        <v>183</v>
      </c>
      <c r="N791" s="54">
        <v>5.2999999999999999E-2</v>
      </c>
      <c r="O791" s="54" t="s">
        <v>149</v>
      </c>
      <c r="P791" s="54" t="b">
        <v>0</v>
      </c>
      <c r="Q791" s="54">
        <v>138261413</v>
      </c>
      <c r="R791" s="54" t="s">
        <v>150</v>
      </c>
      <c r="S791" s="54">
        <v>1E-3</v>
      </c>
      <c r="T791" s="54" t="s">
        <v>184</v>
      </c>
      <c r="U791" s="54">
        <v>2016</v>
      </c>
      <c r="V791" s="54" t="s">
        <v>151</v>
      </c>
      <c r="W791" s="54" t="s">
        <v>194</v>
      </c>
      <c r="X791" s="54" t="s">
        <v>195</v>
      </c>
      <c r="Y791" s="54" t="s">
        <v>155</v>
      </c>
      <c r="Z791" s="54">
        <v>357000</v>
      </c>
      <c r="AA791" s="54">
        <v>237460</v>
      </c>
      <c r="AB791" s="54">
        <v>-2.62823009845419</v>
      </c>
      <c r="AC791" s="60">
        <v>52.033868710239098</v>
      </c>
    </row>
    <row r="792" spans="1:29">
      <c r="A792" s="55" t="s">
        <v>187</v>
      </c>
      <c r="B792" s="56">
        <v>7299</v>
      </c>
      <c r="C792" s="56">
        <v>1959991</v>
      </c>
      <c r="D792" s="56" t="s">
        <v>164</v>
      </c>
      <c r="E792" s="56" t="s">
        <v>126</v>
      </c>
      <c r="F792" s="56" t="s">
        <v>205</v>
      </c>
      <c r="G792" s="56" t="s">
        <v>112</v>
      </c>
      <c r="H792" s="61">
        <v>43892.419444444444</v>
      </c>
      <c r="I792" s="56" t="s">
        <v>180</v>
      </c>
      <c r="J792" s="56" t="s">
        <v>116</v>
      </c>
      <c r="K792" s="56" t="s">
        <v>181</v>
      </c>
      <c r="L792" s="56" t="s">
        <v>182</v>
      </c>
      <c r="M792" s="56" t="s">
        <v>183</v>
      </c>
      <c r="N792" s="56">
        <v>6.1000000000000004E-3</v>
      </c>
      <c r="O792" s="56" t="s">
        <v>149</v>
      </c>
      <c r="P792" s="56" t="b">
        <v>0</v>
      </c>
      <c r="Q792" s="56">
        <v>138261413</v>
      </c>
      <c r="R792" s="56" t="s">
        <v>150</v>
      </c>
      <c r="S792" s="56">
        <v>1E-3</v>
      </c>
      <c r="T792" s="56" t="s">
        <v>184</v>
      </c>
      <c r="U792" s="56">
        <v>2020</v>
      </c>
      <c r="V792" s="56" t="s">
        <v>151</v>
      </c>
      <c r="W792" s="56" t="s">
        <v>188</v>
      </c>
      <c r="X792" s="56" t="s">
        <v>189</v>
      </c>
      <c r="Y792" s="56" t="s">
        <v>155</v>
      </c>
      <c r="Z792" s="56">
        <v>636400</v>
      </c>
      <c r="AA792" s="56">
        <v>291600</v>
      </c>
      <c r="AB792" s="56">
        <v>1.4791973795069699</v>
      </c>
      <c r="AC792" s="59">
        <v>52.471107816141703</v>
      </c>
    </row>
    <row r="793" spans="1:29">
      <c r="A793" s="57" t="s">
        <v>190</v>
      </c>
      <c r="B793" s="54">
        <v>7299</v>
      </c>
      <c r="C793" s="54">
        <v>4654340</v>
      </c>
      <c r="D793" s="54" t="s">
        <v>164</v>
      </c>
      <c r="E793" s="54" t="s">
        <v>126</v>
      </c>
      <c r="F793" s="54" t="s">
        <v>179</v>
      </c>
      <c r="G793" s="54" t="s">
        <v>118</v>
      </c>
      <c r="H793" s="62">
        <v>42563.463888888888</v>
      </c>
      <c r="I793" s="54" t="s">
        <v>191</v>
      </c>
      <c r="J793" s="54" t="s">
        <v>119</v>
      </c>
      <c r="K793" s="54" t="s">
        <v>192</v>
      </c>
      <c r="L793" s="54" t="s">
        <v>193</v>
      </c>
      <c r="M793" s="54" t="s">
        <v>183</v>
      </c>
      <c r="N793" s="54">
        <v>2.3E-3</v>
      </c>
      <c r="O793" s="54" t="s">
        <v>149</v>
      </c>
      <c r="P793" s="54" t="b">
        <v>0</v>
      </c>
      <c r="Q793" s="54">
        <v>138261413</v>
      </c>
      <c r="R793" s="54" t="s">
        <v>150</v>
      </c>
      <c r="S793" s="54">
        <v>1E-3</v>
      </c>
      <c r="T793" s="54" t="s">
        <v>184</v>
      </c>
      <c r="U793" s="54">
        <v>2016</v>
      </c>
      <c r="V793" s="54" t="s">
        <v>151</v>
      </c>
      <c r="W793" s="54" t="s">
        <v>194</v>
      </c>
      <c r="X793" s="54" t="s">
        <v>195</v>
      </c>
      <c r="Y793" s="54" t="s">
        <v>155</v>
      </c>
      <c r="Z793" s="54">
        <v>357000</v>
      </c>
      <c r="AA793" s="54">
        <v>237460</v>
      </c>
      <c r="AB793" s="54">
        <v>-2.62823009845419</v>
      </c>
      <c r="AC793" s="60">
        <v>52.033868710239098</v>
      </c>
    </row>
    <row r="794" spans="1:29">
      <c r="A794" s="55" t="s">
        <v>219</v>
      </c>
      <c r="B794" s="56">
        <v>7299</v>
      </c>
      <c r="C794" s="56">
        <v>1512745</v>
      </c>
      <c r="D794" s="56" t="s">
        <v>164</v>
      </c>
      <c r="E794" s="56" t="s">
        <v>126</v>
      </c>
      <c r="F794" s="56" t="s">
        <v>205</v>
      </c>
      <c r="G794" s="56" t="s">
        <v>112</v>
      </c>
      <c r="H794" s="61">
        <v>43802.352083333331</v>
      </c>
      <c r="I794" s="56" t="s">
        <v>180</v>
      </c>
      <c r="J794" s="56" t="s">
        <v>116</v>
      </c>
      <c r="K794" s="56" t="s">
        <v>220</v>
      </c>
      <c r="L794" s="56" t="s">
        <v>221</v>
      </c>
      <c r="M794" s="56" t="s">
        <v>183</v>
      </c>
      <c r="N794" s="56">
        <v>9.8000000000000004E-2</v>
      </c>
      <c r="O794" s="56" t="s">
        <v>149</v>
      </c>
      <c r="P794" s="56" t="b">
        <v>0</v>
      </c>
      <c r="Q794" s="56">
        <v>138261413</v>
      </c>
      <c r="R794" s="56" t="s">
        <v>150</v>
      </c>
      <c r="S794" s="56">
        <v>1E-3</v>
      </c>
      <c r="T794" s="56" t="s">
        <v>184</v>
      </c>
      <c r="U794" s="56">
        <v>2019</v>
      </c>
      <c r="V794" s="56" t="s">
        <v>151</v>
      </c>
      <c r="W794" s="56" t="s">
        <v>222</v>
      </c>
      <c r="X794" s="56" t="s">
        <v>223</v>
      </c>
      <c r="Y794" s="56" t="s">
        <v>155</v>
      </c>
      <c r="Z794" s="56">
        <v>559400</v>
      </c>
      <c r="AA794" s="56">
        <v>142800</v>
      </c>
      <c r="AB794" s="56">
        <v>0.27827943679790101</v>
      </c>
      <c r="AC794" s="59">
        <v>51.162245506364997</v>
      </c>
    </row>
    <row r="795" spans="1:29">
      <c r="A795" s="57" t="s">
        <v>235</v>
      </c>
      <c r="B795" s="54">
        <v>7299</v>
      </c>
      <c r="C795" s="54">
        <v>4707139</v>
      </c>
      <c r="D795" s="54" t="s">
        <v>164</v>
      </c>
      <c r="E795" s="54" t="s">
        <v>126</v>
      </c>
      <c r="F795" s="54" t="s">
        <v>205</v>
      </c>
      <c r="G795" s="54" t="s">
        <v>112</v>
      </c>
      <c r="H795" s="62">
        <v>43284.65</v>
      </c>
      <c r="I795" s="54" t="s">
        <v>180</v>
      </c>
      <c r="J795" s="54" t="s">
        <v>116</v>
      </c>
      <c r="K795" s="54" t="s">
        <v>237</v>
      </c>
      <c r="L795" s="54" t="s">
        <v>238</v>
      </c>
      <c r="M795" s="54" t="s">
        <v>183</v>
      </c>
      <c r="N795" s="54">
        <v>6.7000000000000004E-2</v>
      </c>
      <c r="O795" s="54" t="s">
        <v>149</v>
      </c>
      <c r="P795" s="54" t="b">
        <v>0</v>
      </c>
      <c r="Q795" s="54">
        <v>138261413</v>
      </c>
      <c r="R795" s="54" t="s">
        <v>150</v>
      </c>
      <c r="S795" s="54">
        <v>1E-3</v>
      </c>
      <c r="T795" s="54" t="s">
        <v>184</v>
      </c>
      <c r="U795" s="54">
        <v>2018</v>
      </c>
      <c r="V795" s="54" t="s">
        <v>151</v>
      </c>
      <c r="W795" s="54" t="s">
        <v>239</v>
      </c>
      <c r="X795" s="54" t="s">
        <v>240</v>
      </c>
      <c r="Y795" s="54" t="s">
        <v>155</v>
      </c>
      <c r="Z795" s="54">
        <v>419190</v>
      </c>
      <c r="AA795" s="54">
        <v>291450</v>
      </c>
      <c r="AB795" s="54">
        <v>-1.7186140218863399</v>
      </c>
      <c r="AC795" s="60">
        <v>52.520595493892301</v>
      </c>
    </row>
    <row r="796" spans="1:29">
      <c r="A796" s="55" t="s">
        <v>196</v>
      </c>
      <c r="B796" s="56">
        <v>7299</v>
      </c>
      <c r="C796" s="56">
        <v>1791033</v>
      </c>
      <c r="D796" s="56" t="s">
        <v>164</v>
      </c>
      <c r="E796" s="56" t="s">
        <v>126</v>
      </c>
      <c r="F796" s="56" t="s">
        <v>179</v>
      </c>
      <c r="G796" s="56" t="s">
        <v>118</v>
      </c>
      <c r="H796" s="61">
        <v>42082.453472222223</v>
      </c>
      <c r="I796" s="56" t="s">
        <v>180</v>
      </c>
      <c r="J796" s="56" t="s">
        <v>116</v>
      </c>
      <c r="K796" s="56" t="s">
        <v>181</v>
      </c>
      <c r="L796" s="56" t="s">
        <v>182</v>
      </c>
      <c r="M796" s="56" t="s">
        <v>183</v>
      </c>
      <c r="N796" s="56">
        <v>9.2999999999999992E-3</v>
      </c>
      <c r="O796" s="56" t="s">
        <v>149</v>
      </c>
      <c r="P796" s="56" t="b">
        <v>0</v>
      </c>
      <c r="Q796" s="56">
        <v>138261413</v>
      </c>
      <c r="R796" s="56" t="s">
        <v>150</v>
      </c>
      <c r="S796" s="56">
        <v>1E-3</v>
      </c>
      <c r="T796" s="56" t="s">
        <v>184</v>
      </c>
      <c r="U796" s="56">
        <v>2015</v>
      </c>
      <c r="V796" s="56" t="s">
        <v>151</v>
      </c>
      <c r="W796" s="56" t="s">
        <v>197</v>
      </c>
      <c r="X796" s="56" t="s">
        <v>186</v>
      </c>
      <c r="Y796" s="56" t="s">
        <v>155</v>
      </c>
      <c r="Z796" s="56">
        <v>624300</v>
      </c>
      <c r="AA796" s="56">
        <v>306800</v>
      </c>
      <c r="AB796" s="56">
        <v>1.3116346710660201</v>
      </c>
      <c r="AC796" s="59">
        <v>52.6126273253455</v>
      </c>
    </row>
    <row r="797" spans="1:29">
      <c r="A797" s="57" t="s">
        <v>203</v>
      </c>
      <c r="B797" s="54">
        <v>7299</v>
      </c>
      <c r="C797" s="54">
        <v>2029641</v>
      </c>
      <c r="D797" s="54" t="s">
        <v>164</v>
      </c>
      <c r="E797" s="54" t="s">
        <v>126</v>
      </c>
      <c r="F797" s="54" t="s">
        <v>179</v>
      </c>
      <c r="G797" s="54" t="s">
        <v>118</v>
      </c>
      <c r="H797" s="62">
        <v>44965.496527777781</v>
      </c>
      <c r="I797" s="54" t="s">
        <v>180</v>
      </c>
      <c r="J797" s="54" t="s">
        <v>116</v>
      </c>
      <c r="K797" s="54" t="s">
        <v>146</v>
      </c>
      <c r="L797" s="54" t="s">
        <v>147</v>
      </c>
      <c r="M797" s="54" t="s">
        <v>148</v>
      </c>
      <c r="N797" s="54">
        <v>2.8000000000000001E-2</v>
      </c>
      <c r="O797" s="54" t="s">
        <v>149</v>
      </c>
      <c r="P797" s="54" t="b">
        <v>0</v>
      </c>
      <c r="Q797" s="54">
        <v>138261413</v>
      </c>
      <c r="R797" s="54" t="s">
        <v>150</v>
      </c>
      <c r="S797" s="54">
        <v>1E-3</v>
      </c>
      <c r="T797" s="54" t="s">
        <v>184</v>
      </c>
      <c r="U797" s="54">
        <v>2023</v>
      </c>
      <c r="V797" s="54" t="s">
        <v>151</v>
      </c>
      <c r="W797" s="54" t="s">
        <v>204</v>
      </c>
      <c r="X797" s="54" t="s">
        <v>154</v>
      </c>
      <c r="Y797" s="54" t="s">
        <v>155</v>
      </c>
      <c r="Z797" s="54">
        <v>507500</v>
      </c>
      <c r="AA797" s="54">
        <v>299100</v>
      </c>
      <c r="AB797" s="54">
        <v>-0.41497245145673001</v>
      </c>
      <c r="AC797" s="60">
        <v>52.579097446717</v>
      </c>
    </row>
    <row r="798" spans="1:29">
      <c r="A798" s="55" t="s">
        <v>190</v>
      </c>
      <c r="B798" s="56">
        <v>7299</v>
      </c>
      <c r="C798" s="56">
        <v>4606787</v>
      </c>
      <c r="D798" s="56" t="s">
        <v>164</v>
      </c>
      <c r="E798" s="56" t="s">
        <v>126</v>
      </c>
      <c r="F798" s="56" t="s">
        <v>179</v>
      </c>
      <c r="G798" s="56" t="s">
        <v>118</v>
      </c>
      <c r="H798" s="61">
        <v>41983.479166666664</v>
      </c>
      <c r="I798" s="56" t="s">
        <v>191</v>
      </c>
      <c r="J798" s="56" t="s">
        <v>119</v>
      </c>
      <c r="K798" s="56" t="s">
        <v>192</v>
      </c>
      <c r="L798" s="56" t="s">
        <v>193</v>
      </c>
      <c r="M798" s="56" t="s">
        <v>183</v>
      </c>
      <c r="N798" s="56">
        <v>1.5E-3</v>
      </c>
      <c r="O798" s="56" t="s">
        <v>149</v>
      </c>
      <c r="P798" s="56" t="b">
        <v>0</v>
      </c>
      <c r="Q798" s="56">
        <v>138261413</v>
      </c>
      <c r="R798" s="56" t="s">
        <v>150</v>
      </c>
      <c r="S798" s="56">
        <v>1E-3</v>
      </c>
      <c r="T798" s="56" t="s">
        <v>184</v>
      </c>
      <c r="U798" s="56">
        <v>2014</v>
      </c>
      <c r="V798" s="56" t="s">
        <v>151</v>
      </c>
      <c r="W798" s="56" t="s">
        <v>194</v>
      </c>
      <c r="X798" s="56" t="s">
        <v>195</v>
      </c>
      <c r="Y798" s="56" t="s">
        <v>155</v>
      </c>
      <c r="Z798" s="56">
        <v>357000</v>
      </c>
      <c r="AA798" s="56">
        <v>237460</v>
      </c>
      <c r="AB798" s="56">
        <v>-2.62823009845419</v>
      </c>
      <c r="AC798" s="59">
        <v>52.033868710239098</v>
      </c>
    </row>
    <row r="799" spans="1:29">
      <c r="A799" s="57" t="s">
        <v>196</v>
      </c>
      <c r="B799" s="54">
        <v>7299</v>
      </c>
      <c r="C799" s="54">
        <v>1814295</v>
      </c>
      <c r="D799" s="54" t="s">
        <v>164</v>
      </c>
      <c r="E799" s="54" t="s">
        <v>126</v>
      </c>
      <c r="F799" s="54" t="s">
        <v>179</v>
      </c>
      <c r="G799" s="54" t="s">
        <v>118</v>
      </c>
      <c r="H799" s="62">
        <v>42305.664583333331</v>
      </c>
      <c r="I799" s="54" t="s">
        <v>180</v>
      </c>
      <c r="J799" s="54" t="s">
        <v>116</v>
      </c>
      <c r="K799" s="54" t="s">
        <v>181</v>
      </c>
      <c r="L799" s="54" t="s">
        <v>182</v>
      </c>
      <c r="M799" s="54" t="s">
        <v>183</v>
      </c>
      <c r="N799" s="54">
        <v>2.4E-2</v>
      </c>
      <c r="O799" s="54" t="s">
        <v>149</v>
      </c>
      <c r="P799" s="54" t="b">
        <v>0</v>
      </c>
      <c r="Q799" s="54">
        <v>138261413</v>
      </c>
      <c r="R799" s="54" t="s">
        <v>150</v>
      </c>
      <c r="S799" s="54">
        <v>1E-3</v>
      </c>
      <c r="T799" s="54" t="s">
        <v>184</v>
      </c>
      <c r="U799" s="54">
        <v>2015</v>
      </c>
      <c r="V799" s="54" t="s">
        <v>151</v>
      </c>
      <c r="W799" s="54" t="s">
        <v>197</v>
      </c>
      <c r="X799" s="54" t="s">
        <v>186</v>
      </c>
      <c r="Y799" s="54" t="s">
        <v>155</v>
      </c>
      <c r="Z799" s="54">
        <v>624300</v>
      </c>
      <c r="AA799" s="54">
        <v>306800</v>
      </c>
      <c r="AB799" s="54">
        <v>1.3116346710660201</v>
      </c>
      <c r="AC799" s="60">
        <v>52.6126273253455</v>
      </c>
    </row>
    <row r="800" spans="1:29">
      <c r="A800" s="55" t="s">
        <v>206</v>
      </c>
      <c r="B800" s="56">
        <v>7299</v>
      </c>
      <c r="C800" s="56">
        <v>2063039</v>
      </c>
      <c r="D800" s="56" t="s">
        <v>164</v>
      </c>
      <c r="E800" s="56" t="s">
        <v>126</v>
      </c>
      <c r="F800" s="56" t="s">
        <v>179</v>
      </c>
      <c r="G800" s="56" t="s">
        <v>118</v>
      </c>
      <c r="H800" s="61">
        <v>45369.417361111111</v>
      </c>
      <c r="I800" s="56" t="s">
        <v>180</v>
      </c>
      <c r="J800" s="56" t="s">
        <v>116</v>
      </c>
      <c r="K800" s="56" t="s">
        <v>199</v>
      </c>
      <c r="L800" s="56" t="s">
        <v>200</v>
      </c>
      <c r="M800" s="56" t="s">
        <v>183</v>
      </c>
      <c r="N800" s="56">
        <v>1.4999999999999999E-2</v>
      </c>
      <c r="O800" s="56" t="s">
        <v>149</v>
      </c>
      <c r="P800" s="56" t="b">
        <v>0</v>
      </c>
      <c r="Q800" s="56">
        <v>138261413</v>
      </c>
      <c r="R800" s="56" t="s">
        <v>150</v>
      </c>
      <c r="S800" s="56">
        <v>1E-3</v>
      </c>
      <c r="T800" s="56" t="s">
        <v>184</v>
      </c>
      <c r="U800" s="56">
        <v>2024</v>
      </c>
      <c r="V800" s="56" t="s">
        <v>151</v>
      </c>
      <c r="W800" s="56" t="s">
        <v>207</v>
      </c>
      <c r="X800" s="56" t="s">
        <v>208</v>
      </c>
      <c r="Y800" s="56" t="s">
        <v>155</v>
      </c>
      <c r="Z800" s="56">
        <v>515935</v>
      </c>
      <c r="AA800" s="56">
        <v>253417</v>
      </c>
      <c r="AB800" s="56">
        <v>-0.30632621725807402</v>
      </c>
      <c r="AC800" s="59">
        <v>52.1668520239771</v>
      </c>
    </row>
    <row r="801" spans="1:29">
      <c r="A801" s="57" t="s">
        <v>276</v>
      </c>
      <c r="B801" s="54">
        <v>7299</v>
      </c>
      <c r="C801" s="54">
        <v>4813034</v>
      </c>
      <c r="D801" s="54" t="s">
        <v>164</v>
      </c>
      <c r="E801" s="54" t="s">
        <v>126</v>
      </c>
      <c r="F801" s="54" t="s">
        <v>236</v>
      </c>
      <c r="G801" s="54" t="s">
        <v>115</v>
      </c>
      <c r="H801" s="62">
        <v>44986.498611111114</v>
      </c>
      <c r="I801" s="54" t="s">
        <v>180</v>
      </c>
      <c r="J801" s="54" t="s">
        <v>116</v>
      </c>
      <c r="K801" s="54" t="s">
        <v>192</v>
      </c>
      <c r="L801" s="54" t="s">
        <v>193</v>
      </c>
      <c r="M801" s="54" t="s">
        <v>183</v>
      </c>
      <c r="N801" s="54">
        <v>3.5000000000000001E-3</v>
      </c>
      <c r="O801" s="54" t="s">
        <v>149</v>
      </c>
      <c r="P801" s="54" t="b">
        <v>0</v>
      </c>
      <c r="Q801" s="54">
        <v>138261413</v>
      </c>
      <c r="R801" s="54" t="s">
        <v>150</v>
      </c>
      <c r="S801" s="54">
        <v>1E-3</v>
      </c>
      <c r="T801" s="54" t="s">
        <v>184</v>
      </c>
      <c r="U801" s="54">
        <v>2023</v>
      </c>
      <c r="V801" s="54" t="s">
        <v>151</v>
      </c>
      <c r="W801" s="54" t="s">
        <v>277</v>
      </c>
      <c r="X801" s="54" t="s">
        <v>278</v>
      </c>
      <c r="Y801" s="54" t="s">
        <v>155</v>
      </c>
      <c r="Z801" s="54">
        <v>383550</v>
      </c>
      <c r="AA801" s="54">
        <v>252450</v>
      </c>
      <c r="AB801" s="54">
        <v>-2.2419417969467799</v>
      </c>
      <c r="AC801" s="60">
        <v>52.170064339376403</v>
      </c>
    </row>
    <row r="802" spans="1:29">
      <c r="A802" s="55" t="s">
        <v>224</v>
      </c>
      <c r="B802" s="56">
        <v>7299</v>
      </c>
      <c r="C802" s="56">
        <v>1833344</v>
      </c>
      <c r="D802" s="56" t="s">
        <v>164</v>
      </c>
      <c r="E802" s="56" t="s">
        <v>126</v>
      </c>
      <c r="F802" s="56" t="s">
        <v>179</v>
      </c>
      <c r="G802" s="56" t="s">
        <v>118</v>
      </c>
      <c r="H802" s="61">
        <v>42513.460416666669</v>
      </c>
      <c r="I802" s="56" t="s">
        <v>180</v>
      </c>
      <c r="J802" s="56" t="s">
        <v>116</v>
      </c>
      <c r="K802" s="56" t="s">
        <v>146</v>
      </c>
      <c r="L802" s="56" t="s">
        <v>147</v>
      </c>
      <c r="M802" s="56" t="s">
        <v>183</v>
      </c>
      <c r="N802" s="56">
        <v>7.0000000000000001E-3</v>
      </c>
      <c r="O802" s="56" t="s">
        <v>149</v>
      </c>
      <c r="P802" s="56" t="b">
        <v>0</v>
      </c>
      <c r="Q802" s="56">
        <v>138261413</v>
      </c>
      <c r="R802" s="56" t="s">
        <v>150</v>
      </c>
      <c r="S802" s="56">
        <v>1E-3</v>
      </c>
      <c r="T802" s="56" t="s">
        <v>184</v>
      </c>
      <c r="U802" s="56">
        <v>2016</v>
      </c>
      <c r="V802" s="56" t="s">
        <v>151</v>
      </c>
      <c r="W802" s="56" t="s">
        <v>225</v>
      </c>
      <c r="X802" s="56" t="s">
        <v>226</v>
      </c>
      <c r="Y802" s="56" t="s">
        <v>155</v>
      </c>
      <c r="Z802" s="56">
        <v>500098</v>
      </c>
      <c r="AA802" s="56">
        <v>402866</v>
      </c>
      <c r="AB802" s="56">
        <v>-0.49196935841400102</v>
      </c>
      <c r="AC802" s="59">
        <v>53.512954618294103</v>
      </c>
    </row>
    <row r="803" spans="1:29">
      <c r="A803" s="57" t="s">
        <v>288</v>
      </c>
      <c r="B803" s="54">
        <v>7299</v>
      </c>
      <c r="C803" s="54">
        <v>5279313</v>
      </c>
      <c r="D803" s="54" t="s">
        <v>164</v>
      </c>
      <c r="E803" s="54" t="s">
        <v>126</v>
      </c>
      <c r="F803" s="54" t="s">
        <v>205</v>
      </c>
      <c r="G803" s="54" t="s">
        <v>112</v>
      </c>
      <c r="H803" s="62">
        <v>43728.629166666666</v>
      </c>
      <c r="I803" s="54" t="s">
        <v>180</v>
      </c>
      <c r="J803" s="54" t="s">
        <v>116</v>
      </c>
      <c r="K803" s="54" t="s">
        <v>256</v>
      </c>
      <c r="L803" s="54" t="s">
        <v>257</v>
      </c>
      <c r="M803" s="54" t="s">
        <v>183</v>
      </c>
      <c r="N803" s="54">
        <v>1.4E-2</v>
      </c>
      <c r="O803" s="54" t="s">
        <v>149</v>
      </c>
      <c r="P803" s="54" t="b">
        <v>0</v>
      </c>
      <c r="Q803" s="54">
        <v>138261413</v>
      </c>
      <c r="R803" s="54" t="s">
        <v>150</v>
      </c>
      <c r="S803" s="54">
        <v>1E-3</v>
      </c>
      <c r="T803" s="54" t="s">
        <v>184</v>
      </c>
      <c r="U803" s="54">
        <v>2019</v>
      </c>
      <c r="V803" s="54" t="s">
        <v>151</v>
      </c>
      <c r="W803" s="54" t="s">
        <v>289</v>
      </c>
      <c r="X803" s="54" t="s">
        <v>290</v>
      </c>
      <c r="Y803" s="54" t="s">
        <v>155</v>
      </c>
      <c r="Z803" s="54">
        <v>347589</v>
      </c>
      <c r="AA803" s="54">
        <v>412612</v>
      </c>
      <c r="AB803" s="54">
        <v>-2.7935865486517399</v>
      </c>
      <c r="AC803" s="60">
        <v>53.607429655734201</v>
      </c>
    </row>
    <row r="804" spans="1:29">
      <c r="A804" s="55" t="s">
        <v>235</v>
      </c>
      <c r="B804" s="56">
        <v>7299</v>
      </c>
      <c r="C804" s="56">
        <v>4838062</v>
      </c>
      <c r="D804" s="56" t="s">
        <v>164</v>
      </c>
      <c r="E804" s="56" t="s">
        <v>126</v>
      </c>
      <c r="F804" s="56" t="s">
        <v>236</v>
      </c>
      <c r="G804" s="56" t="s">
        <v>115</v>
      </c>
      <c r="H804" s="61">
        <v>45324.499305555553</v>
      </c>
      <c r="I804" s="56" t="s">
        <v>180</v>
      </c>
      <c r="J804" s="56" t="s">
        <v>116</v>
      </c>
      <c r="K804" s="56" t="s">
        <v>237</v>
      </c>
      <c r="L804" s="56" t="s">
        <v>238</v>
      </c>
      <c r="M804" s="56" t="s">
        <v>148</v>
      </c>
      <c r="N804" s="56">
        <v>7.2999999999999995E-2</v>
      </c>
      <c r="O804" s="56" t="s">
        <v>149</v>
      </c>
      <c r="P804" s="56" t="b">
        <v>0</v>
      </c>
      <c r="Q804" s="56">
        <v>138261413</v>
      </c>
      <c r="R804" s="56" t="s">
        <v>150</v>
      </c>
      <c r="S804" s="56">
        <v>1E-3</v>
      </c>
      <c r="T804" s="56" t="s">
        <v>184</v>
      </c>
      <c r="U804" s="56">
        <v>2024</v>
      </c>
      <c r="V804" s="56" t="s">
        <v>151</v>
      </c>
      <c r="W804" s="56" t="s">
        <v>239</v>
      </c>
      <c r="X804" s="56" t="s">
        <v>240</v>
      </c>
      <c r="Y804" s="56" t="s">
        <v>155</v>
      </c>
      <c r="Z804" s="56">
        <v>419190</v>
      </c>
      <c r="AA804" s="56">
        <v>291450</v>
      </c>
      <c r="AB804" s="56">
        <v>-1.7186140218863399</v>
      </c>
      <c r="AC804" s="59">
        <v>52.520595493892301</v>
      </c>
    </row>
    <row r="805" spans="1:29">
      <c r="A805" s="57" t="s">
        <v>206</v>
      </c>
      <c r="B805" s="54">
        <v>7299</v>
      </c>
      <c r="C805" s="54">
        <v>2013636</v>
      </c>
      <c r="D805" s="54" t="s">
        <v>164</v>
      </c>
      <c r="E805" s="54" t="s">
        <v>126</v>
      </c>
      <c r="F805" s="54" t="s">
        <v>179</v>
      </c>
      <c r="G805" s="54" t="s">
        <v>118</v>
      </c>
      <c r="H805" s="62">
        <v>44746.364583333336</v>
      </c>
      <c r="I805" s="54" t="s">
        <v>180</v>
      </c>
      <c r="J805" s="54" t="s">
        <v>116</v>
      </c>
      <c r="K805" s="54" t="s">
        <v>199</v>
      </c>
      <c r="L805" s="54" t="s">
        <v>200</v>
      </c>
      <c r="M805" s="54" t="s">
        <v>183</v>
      </c>
      <c r="N805" s="54">
        <v>3.5000000000000003E-2</v>
      </c>
      <c r="O805" s="54" t="s">
        <v>149</v>
      </c>
      <c r="P805" s="54" t="b">
        <v>0</v>
      </c>
      <c r="Q805" s="54">
        <v>138261413</v>
      </c>
      <c r="R805" s="54" t="s">
        <v>150</v>
      </c>
      <c r="S805" s="54">
        <v>1E-3</v>
      </c>
      <c r="T805" s="54" t="s">
        <v>184</v>
      </c>
      <c r="U805" s="54">
        <v>2022</v>
      </c>
      <c r="V805" s="54" t="s">
        <v>151</v>
      </c>
      <c r="W805" s="54" t="s">
        <v>207</v>
      </c>
      <c r="X805" s="54" t="s">
        <v>208</v>
      </c>
      <c r="Y805" s="54" t="s">
        <v>155</v>
      </c>
      <c r="Z805" s="54">
        <v>515935</v>
      </c>
      <c r="AA805" s="54">
        <v>253417</v>
      </c>
      <c r="AB805" s="54">
        <v>-0.30632621725807402</v>
      </c>
      <c r="AC805" s="60">
        <v>52.1668520239771</v>
      </c>
    </row>
    <row r="806" spans="1:29">
      <c r="A806" s="55" t="s">
        <v>206</v>
      </c>
      <c r="B806" s="56">
        <v>7299</v>
      </c>
      <c r="C806" s="56">
        <v>1903935</v>
      </c>
      <c r="D806" s="56" t="s">
        <v>164</v>
      </c>
      <c r="E806" s="56" t="s">
        <v>126</v>
      </c>
      <c r="F806" s="56" t="s">
        <v>179</v>
      </c>
      <c r="G806" s="56" t="s">
        <v>118</v>
      </c>
      <c r="H806" s="61">
        <v>43249.500694444447</v>
      </c>
      <c r="I806" s="56" t="s">
        <v>180</v>
      </c>
      <c r="J806" s="56" t="s">
        <v>116</v>
      </c>
      <c r="K806" s="56" t="s">
        <v>199</v>
      </c>
      <c r="L806" s="56" t="s">
        <v>200</v>
      </c>
      <c r="M806" s="56" t="s">
        <v>183</v>
      </c>
      <c r="N806" s="56">
        <v>3.7999999999999999E-2</v>
      </c>
      <c r="O806" s="56" t="s">
        <v>149</v>
      </c>
      <c r="P806" s="56" t="b">
        <v>0</v>
      </c>
      <c r="Q806" s="56">
        <v>138261413</v>
      </c>
      <c r="R806" s="56" t="s">
        <v>150</v>
      </c>
      <c r="S806" s="56">
        <v>1E-3</v>
      </c>
      <c r="T806" s="56" t="s">
        <v>184</v>
      </c>
      <c r="U806" s="56">
        <v>2018</v>
      </c>
      <c r="V806" s="56" t="s">
        <v>151</v>
      </c>
      <c r="W806" s="56" t="s">
        <v>207</v>
      </c>
      <c r="X806" s="56" t="s">
        <v>208</v>
      </c>
      <c r="Y806" s="56" t="s">
        <v>155</v>
      </c>
      <c r="Z806" s="56">
        <v>515935</v>
      </c>
      <c r="AA806" s="56">
        <v>253417</v>
      </c>
      <c r="AB806" s="56">
        <v>-0.30632621725807402</v>
      </c>
      <c r="AC806" s="59">
        <v>52.1668520239771</v>
      </c>
    </row>
    <row r="807" spans="1:29">
      <c r="A807" s="57" t="s">
        <v>206</v>
      </c>
      <c r="B807" s="54">
        <v>7299</v>
      </c>
      <c r="C807" s="54">
        <v>1924254</v>
      </c>
      <c r="D807" s="54" t="s">
        <v>164</v>
      </c>
      <c r="E807" s="54" t="s">
        <v>126</v>
      </c>
      <c r="F807" s="54" t="s">
        <v>179</v>
      </c>
      <c r="G807" s="54" t="s">
        <v>118</v>
      </c>
      <c r="H807" s="62">
        <v>43494.347222222219</v>
      </c>
      <c r="I807" s="54" t="s">
        <v>180</v>
      </c>
      <c r="J807" s="54" t="s">
        <v>116</v>
      </c>
      <c r="K807" s="54" t="s">
        <v>199</v>
      </c>
      <c r="L807" s="54" t="s">
        <v>200</v>
      </c>
      <c r="M807" s="54" t="s">
        <v>183</v>
      </c>
      <c r="N807" s="54">
        <v>5.1999999999999998E-2</v>
      </c>
      <c r="O807" s="54" t="s">
        <v>149</v>
      </c>
      <c r="P807" s="54" t="b">
        <v>0</v>
      </c>
      <c r="Q807" s="54">
        <v>138261413</v>
      </c>
      <c r="R807" s="54" t="s">
        <v>150</v>
      </c>
      <c r="S807" s="54">
        <v>1E-3</v>
      </c>
      <c r="T807" s="54" t="s">
        <v>184</v>
      </c>
      <c r="U807" s="54">
        <v>2019</v>
      </c>
      <c r="V807" s="54" t="s">
        <v>151</v>
      </c>
      <c r="W807" s="54" t="s">
        <v>207</v>
      </c>
      <c r="X807" s="54" t="s">
        <v>208</v>
      </c>
      <c r="Y807" s="54" t="s">
        <v>155</v>
      </c>
      <c r="Z807" s="54">
        <v>515935</v>
      </c>
      <c r="AA807" s="54">
        <v>253417</v>
      </c>
      <c r="AB807" s="54">
        <v>-0.30632621725807402</v>
      </c>
      <c r="AC807" s="60">
        <v>52.1668520239771</v>
      </c>
    </row>
    <row r="808" spans="1:29">
      <c r="A808" s="55" t="s">
        <v>203</v>
      </c>
      <c r="B808" s="56">
        <v>7299</v>
      </c>
      <c r="C808" s="56">
        <v>1917294</v>
      </c>
      <c r="D808" s="56" t="s">
        <v>164</v>
      </c>
      <c r="E808" s="56" t="s">
        <v>126</v>
      </c>
      <c r="F808" s="56" t="s">
        <v>179</v>
      </c>
      <c r="G808" s="56" t="s">
        <v>118</v>
      </c>
      <c r="H808" s="61">
        <v>43402.511111111111</v>
      </c>
      <c r="I808" s="56" t="s">
        <v>180</v>
      </c>
      <c r="J808" s="56" t="s">
        <v>116</v>
      </c>
      <c r="K808" s="56" t="s">
        <v>146</v>
      </c>
      <c r="L808" s="56" t="s">
        <v>147</v>
      </c>
      <c r="M808" s="56" t="s">
        <v>183</v>
      </c>
      <c r="N808" s="56">
        <v>6.5000000000000002E-2</v>
      </c>
      <c r="O808" s="56" t="s">
        <v>149</v>
      </c>
      <c r="P808" s="56" t="b">
        <v>0</v>
      </c>
      <c r="Q808" s="56">
        <v>138261413</v>
      </c>
      <c r="R808" s="56" t="s">
        <v>150</v>
      </c>
      <c r="S808" s="56">
        <v>1E-3</v>
      </c>
      <c r="T808" s="56" t="s">
        <v>184</v>
      </c>
      <c r="U808" s="56">
        <v>2018</v>
      </c>
      <c r="V808" s="56" t="s">
        <v>151</v>
      </c>
      <c r="W808" s="56" t="s">
        <v>204</v>
      </c>
      <c r="X808" s="56" t="s">
        <v>154</v>
      </c>
      <c r="Y808" s="56" t="s">
        <v>155</v>
      </c>
      <c r="Z808" s="56">
        <v>507500</v>
      </c>
      <c r="AA808" s="56">
        <v>299100</v>
      </c>
      <c r="AB808" s="56">
        <v>-0.41497245145673001</v>
      </c>
      <c r="AC808" s="59">
        <v>52.579097446717</v>
      </c>
    </row>
    <row r="809" spans="1:29">
      <c r="A809" s="57" t="s">
        <v>190</v>
      </c>
      <c r="B809" s="54">
        <v>7299</v>
      </c>
      <c r="C809" s="54">
        <v>4639272</v>
      </c>
      <c r="D809" s="54" t="s">
        <v>164</v>
      </c>
      <c r="E809" s="54" t="s">
        <v>126</v>
      </c>
      <c r="F809" s="54" t="s">
        <v>179</v>
      </c>
      <c r="G809" s="54" t="s">
        <v>118</v>
      </c>
      <c r="H809" s="62">
        <v>42387.45208333333</v>
      </c>
      <c r="I809" s="54" t="s">
        <v>191</v>
      </c>
      <c r="J809" s="54" t="s">
        <v>119</v>
      </c>
      <c r="K809" s="54" t="s">
        <v>192</v>
      </c>
      <c r="L809" s="54" t="s">
        <v>193</v>
      </c>
      <c r="M809" s="54" t="s">
        <v>183</v>
      </c>
      <c r="N809" s="54">
        <v>8.9999999999999998E-4</v>
      </c>
      <c r="O809" s="54" t="s">
        <v>149</v>
      </c>
      <c r="P809" s="54" t="b">
        <v>0</v>
      </c>
      <c r="Q809" s="54">
        <v>138261413</v>
      </c>
      <c r="R809" s="54" t="s">
        <v>150</v>
      </c>
      <c r="S809" s="54">
        <v>1E-3</v>
      </c>
      <c r="T809" s="54" t="s">
        <v>184</v>
      </c>
      <c r="U809" s="54">
        <v>2016</v>
      </c>
      <c r="V809" s="54" t="s">
        <v>151</v>
      </c>
      <c r="W809" s="54" t="s">
        <v>194</v>
      </c>
      <c r="X809" s="54" t="s">
        <v>195</v>
      </c>
      <c r="Y809" s="54" t="s">
        <v>155</v>
      </c>
      <c r="Z809" s="54">
        <v>357000</v>
      </c>
      <c r="AA809" s="54">
        <v>237460</v>
      </c>
      <c r="AB809" s="54">
        <v>-2.62823009845419</v>
      </c>
      <c r="AC809" s="60">
        <v>52.033868710239098</v>
      </c>
    </row>
    <row r="810" spans="1:29">
      <c r="A810" s="55" t="s">
        <v>178</v>
      </c>
      <c r="B810" s="56">
        <v>7299</v>
      </c>
      <c r="C810" s="56">
        <v>1848324</v>
      </c>
      <c r="D810" s="56" t="s">
        <v>164</v>
      </c>
      <c r="E810" s="56" t="s">
        <v>126</v>
      </c>
      <c r="F810" s="56" t="s">
        <v>179</v>
      </c>
      <c r="G810" s="56" t="s">
        <v>118</v>
      </c>
      <c r="H810" s="61">
        <v>42663.622916666667</v>
      </c>
      <c r="I810" s="56" t="s">
        <v>180</v>
      </c>
      <c r="J810" s="56" t="s">
        <v>116</v>
      </c>
      <c r="K810" s="56" t="s">
        <v>181</v>
      </c>
      <c r="L810" s="56" t="s">
        <v>182</v>
      </c>
      <c r="M810" s="56" t="s">
        <v>183</v>
      </c>
      <c r="N810" s="56">
        <v>1.9E-2</v>
      </c>
      <c r="O810" s="56" t="s">
        <v>149</v>
      </c>
      <c r="P810" s="56" t="b">
        <v>0</v>
      </c>
      <c r="Q810" s="56">
        <v>138261413</v>
      </c>
      <c r="R810" s="56" t="s">
        <v>150</v>
      </c>
      <c r="S810" s="56">
        <v>1E-3</v>
      </c>
      <c r="T810" s="56" t="s">
        <v>184</v>
      </c>
      <c r="U810" s="56">
        <v>2016</v>
      </c>
      <c r="V810" s="56" t="s">
        <v>151</v>
      </c>
      <c r="W810" s="56" t="s">
        <v>185</v>
      </c>
      <c r="X810" s="56" t="s">
        <v>186</v>
      </c>
      <c r="Y810" s="56" t="s">
        <v>155</v>
      </c>
      <c r="Z810" s="56">
        <v>620600</v>
      </c>
      <c r="AA810" s="56">
        <v>309500</v>
      </c>
      <c r="AB810" s="56">
        <v>1.2588812496391699</v>
      </c>
      <c r="AC810" s="59">
        <v>52.638374352215699</v>
      </c>
    </row>
    <row r="811" spans="1:29">
      <c r="A811" s="57" t="s">
        <v>219</v>
      </c>
      <c r="B811" s="54">
        <v>7299</v>
      </c>
      <c r="C811" s="54">
        <v>1442891</v>
      </c>
      <c r="D811" s="54" t="s">
        <v>164</v>
      </c>
      <c r="E811" s="54" t="s">
        <v>126</v>
      </c>
      <c r="F811" s="54" t="s">
        <v>205</v>
      </c>
      <c r="G811" s="54" t="s">
        <v>112</v>
      </c>
      <c r="H811" s="62">
        <v>43026.615277777775</v>
      </c>
      <c r="I811" s="54" t="s">
        <v>180</v>
      </c>
      <c r="J811" s="54" t="s">
        <v>116</v>
      </c>
      <c r="K811" s="54" t="s">
        <v>220</v>
      </c>
      <c r="L811" s="54" t="s">
        <v>221</v>
      </c>
      <c r="M811" s="54" t="s">
        <v>183</v>
      </c>
      <c r="N811" s="54">
        <v>0.19</v>
      </c>
      <c r="O811" s="54" t="s">
        <v>149</v>
      </c>
      <c r="P811" s="54" t="b">
        <v>0</v>
      </c>
      <c r="Q811" s="54">
        <v>138261413</v>
      </c>
      <c r="R811" s="54" t="s">
        <v>150</v>
      </c>
      <c r="S811" s="54">
        <v>1E-3</v>
      </c>
      <c r="T811" s="54" t="s">
        <v>184</v>
      </c>
      <c r="U811" s="54">
        <v>2017</v>
      </c>
      <c r="V811" s="54" t="s">
        <v>151</v>
      </c>
      <c r="W811" s="54" t="s">
        <v>222</v>
      </c>
      <c r="X811" s="54" t="s">
        <v>223</v>
      </c>
      <c r="Y811" s="54" t="s">
        <v>155</v>
      </c>
      <c r="Z811" s="54">
        <v>559400</v>
      </c>
      <c r="AA811" s="54">
        <v>142800</v>
      </c>
      <c r="AB811" s="54">
        <v>0.27827943679790101</v>
      </c>
      <c r="AC811" s="60">
        <v>51.162245506364997</v>
      </c>
    </row>
    <row r="812" spans="1:29">
      <c r="A812" s="55" t="s">
        <v>214</v>
      </c>
      <c r="B812" s="56">
        <v>7299</v>
      </c>
      <c r="C812" s="56">
        <v>5281392</v>
      </c>
      <c r="D812" s="56" t="s">
        <v>164</v>
      </c>
      <c r="E812" s="56" t="s">
        <v>126</v>
      </c>
      <c r="F812" s="56" t="s">
        <v>205</v>
      </c>
      <c r="G812" s="56" t="s">
        <v>112</v>
      </c>
      <c r="H812" s="61">
        <v>43761.600694444445</v>
      </c>
      <c r="I812" s="56" t="s">
        <v>180</v>
      </c>
      <c r="J812" s="56" t="s">
        <v>116</v>
      </c>
      <c r="K812" s="56" t="s">
        <v>215</v>
      </c>
      <c r="L812" s="56" t="s">
        <v>216</v>
      </c>
      <c r="M812" s="56" t="s">
        <v>183</v>
      </c>
      <c r="N812" s="56">
        <v>1.2E-2</v>
      </c>
      <c r="O812" s="56" t="s">
        <v>149</v>
      </c>
      <c r="P812" s="56" t="b">
        <v>0</v>
      </c>
      <c r="Q812" s="56">
        <v>138261413</v>
      </c>
      <c r="R812" s="56" t="s">
        <v>150</v>
      </c>
      <c r="S812" s="56">
        <v>1E-3</v>
      </c>
      <c r="T812" s="56" t="s">
        <v>184</v>
      </c>
      <c r="U812" s="56">
        <v>2019</v>
      </c>
      <c r="V812" s="56" t="s">
        <v>151</v>
      </c>
      <c r="W812" s="56" t="s">
        <v>217</v>
      </c>
      <c r="X812" s="56" t="s">
        <v>218</v>
      </c>
      <c r="Y812" s="56" t="s">
        <v>155</v>
      </c>
      <c r="Z812" s="56">
        <v>376325</v>
      </c>
      <c r="AA812" s="56">
        <v>405313</v>
      </c>
      <c r="AB812" s="56">
        <v>-2.35874412504654</v>
      </c>
      <c r="AC812" s="59">
        <v>53.543918148915097</v>
      </c>
    </row>
    <row r="813" spans="1:29">
      <c r="A813" s="57" t="s">
        <v>178</v>
      </c>
      <c r="B813" s="54">
        <v>7299</v>
      </c>
      <c r="C813" s="54">
        <v>1868141</v>
      </c>
      <c r="D813" s="54" t="s">
        <v>164</v>
      </c>
      <c r="E813" s="54" t="s">
        <v>126</v>
      </c>
      <c r="F813" s="54" t="s">
        <v>179</v>
      </c>
      <c r="G813" s="54" t="s">
        <v>118</v>
      </c>
      <c r="H813" s="62">
        <v>42829.444444444445</v>
      </c>
      <c r="I813" s="54" t="s">
        <v>180</v>
      </c>
      <c r="J813" s="54" t="s">
        <v>116</v>
      </c>
      <c r="K813" s="54" t="s">
        <v>181</v>
      </c>
      <c r="L813" s="54" t="s">
        <v>182</v>
      </c>
      <c r="M813" s="54" t="s">
        <v>183</v>
      </c>
      <c r="N813" s="54">
        <v>0.01</v>
      </c>
      <c r="O813" s="54" t="s">
        <v>149</v>
      </c>
      <c r="P813" s="54" t="b">
        <v>0</v>
      </c>
      <c r="Q813" s="54">
        <v>138261413</v>
      </c>
      <c r="R813" s="54" t="s">
        <v>150</v>
      </c>
      <c r="S813" s="54">
        <v>1E-3</v>
      </c>
      <c r="T813" s="54" t="s">
        <v>184</v>
      </c>
      <c r="U813" s="54">
        <v>2017</v>
      </c>
      <c r="V813" s="54" t="s">
        <v>151</v>
      </c>
      <c r="W813" s="54" t="s">
        <v>185</v>
      </c>
      <c r="X813" s="54" t="s">
        <v>186</v>
      </c>
      <c r="Y813" s="54" t="s">
        <v>155</v>
      </c>
      <c r="Z813" s="54">
        <v>620600</v>
      </c>
      <c r="AA813" s="54">
        <v>309500</v>
      </c>
      <c r="AB813" s="54">
        <v>1.2588812496391699</v>
      </c>
      <c r="AC813" s="60">
        <v>52.638374352215699</v>
      </c>
    </row>
    <row r="814" spans="1:29">
      <c r="A814" s="55" t="s">
        <v>187</v>
      </c>
      <c r="B814" s="56">
        <v>7299</v>
      </c>
      <c r="C814" s="56">
        <v>1870878</v>
      </c>
      <c r="D814" s="56" t="s">
        <v>164</v>
      </c>
      <c r="E814" s="56" t="s">
        <v>126</v>
      </c>
      <c r="F814" s="56" t="s">
        <v>179</v>
      </c>
      <c r="G814" s="56" t="s">
        <v>118</v>
      </c>
      <c r="H814" s="61">
        <v>42863.363888888889</v>
      </c>
      <c r="I814" s="56" t="s">
        <v>180</v>
      </c>
      <c r="J814" s="56" t="s">
        <v>116</v>
      </c>
      <c r="K814" s="56" t="s">
        <v>181</v>
      </c>
      <c r="L814" s="56" t="s">
        <v>182</v>
      </c>
      <c r="M814" s="56" t="s">
        <v>183</v>
      </c>
      <c r="N814" s="56">
        <v>1.4999999999999999E-2</v>
      </c>
      <c r="O814" s="56" t="s">
        <v>149</v>
      </c>
      <c r="P814" s="56" t="b">
        <v>0</v>
      </c>
      <c r="Q814" s="56">
        <v>138261413</v>
      </c>
      <c r="R814" s="56" t="s">
        <v>150</v>
      </c>
      <c r="S814" s="56">
        <v>1E-3</v>
      </c>
      <c r="T814" s="56" t="s">
        <v>184</v>
      </c>
      <c r="U814" s="56">
        <v>2017</v>
      </c>
      <c r="V814" s="56" t="s">
        <v>151</v>
      </c>
      <c r="W814" s="56" t="s">
        <v>188</v>
      </c>
      <c r="X814" s="56" t="s">
        <v>189</v>
      </c>
      <c r="Y814" s="56" t="s">
        <v>155</v>
      </c>
      <c r="Z814" s="56">
        <v>636400</v>
      </c>
      <c r="AA814" s="56">
        <v>291600</v>
      </c>
      <c r="AB814" s="56">
        <v>1.4791973795069699</v>
      </c>
      <c r="AC814" s="59">
        <v>52.471107816141703</v>
      </c>
    </row>
    <row r="815" spans="1:29">
      <c r="A815" s="57" t="s">
        <v>241</v>
      </c>
      <c r="B815" s="54">
        <v>7299</v>
      </c>
      <c r="C815" s="54">
        <v>1621590</v>
      </c>
      <c r="D815" s="54" t="s">
        <v>164</v>
      </c>
      <c r="E815" s="54" t="s">
        <v>126</v>
      </c>
      <c r="F815" s="54" t="s">
        <v>179</v>
      </c>
      <c r="G815" s="54" t="s">
        <v>118</v>
      </c>
      <c r="H815" s="62">
        <v>43409.67291666667</v>
      </c>
      <c r="I815" s="54" t="s">
        <v>180</v>
      </c>
      <c r="J815" s="54" t="s">
        <v>116</v>
      </c>
      <c r="K815" s="54" t="s">
        <v>165</v>
      </c>
      <c r="L815" s="54" t="s">
        <v>166</v>
      </c>
      <c r="M815" s="54" t="s">
        <v>183</v>
      </c>
      <c r="N815" s="54">
        <v>1.4999999999999999E-2</v>
      </c>
      <c r="O815" s="54" t="s">
        <v>149</v>
      </c>
      <c r="P815" s="54" t="b">
        <v>0</v>
      </c>
      <c r="Q815" s="54">
        <v>138261413</v>
      </c>
      <c r="R815" s="54" t="s">
        <v>150</v>
      </c>
      <c r="S815" s="54">
        <v>1E-3</v>
      </c>
      <c r="T815" s="54" t="s">
        <v>184</v>
      </c>
      <c r="U815" s="54">
        <v>2018</v>
      </c>
      <c r="V815" s="54" t="s">
        <v>151</v>
      </c>
      <c r="W815" s="54" t="s">
        <v>242</v>
      </c>
      <c r="X815" s="54" t="s">
        <v>243</v>
      </c>
      <c r="Y815" s="54" t="s">
        <v>155</v>
      </c>
      <c r="Z815" s="54">
        <v>456840</v>
      </c>
      <c r="AA815" s="54">
        <v>455364</v>
      </c>
      <c r="AB815" s="54">
        <v>-1.13455725358881</v>
      </c>
      <c r="AC815" s="60">
        <v>53.991201424557502</v>
      </c>
    </row>
    <row r="816" spans="1:29">
      <c r="A816" s="55" t="s">
        <v>178</v>
      </c>
      <c r="B816" s="56">
        <v>7299</v>
      </c>
      <c r="C816" s="56">
        <v>1942786</v>
      </c>
      <c r="D816" s="56" t="s">
        <v>164</v>
      </c>
      <c r="E816" s="56" t="s">
        <v>126</v>
      </c>
      <c r="F816" s="56" t="s">
        <v>179</v>
      </c>
      <c r="G816" s="56" t="s">
        <v>118</v>
      </c>
      <c r="H816" s="61">
        <v>43700.443055555559</v>
      </c>
      <c r="I816" s="56" t="s">
        <v>180</v>
      </c>
      <c r="J816" s="56" t="s">
        <v>116</v>
      </c>
      <c r="K816" s="56" t="s">
        <v>181</v>
      </c>
      <c r="L816" s="56" t="s">
        <v>182</v>
      </c>
      <c r="M816" s="56" t="s">
        <v>183</v>
      </c>
      <c r="N816" s="56">
        <v>1.2999999999999999E-2</v>
      </c>
      <c r="O816" s="56" t="s">
        <v>149</v>
      </c>
      <c r="P816" s="56" t="b">
        <v>0</v>
      </c>
      <c r="Q816" s="56">
        <v>138261413</v>
      </c>
      <c r="R816" s="56" t="s">
        <v>150</v>
      </c>
      <c r="S816" s="56">
        <v>1E-3</v>
      </c>
      <c r="T816" s="56" t="s">
        <v>184</v>
      </c>
      <c r="U816" s="56">
        <v>2019</v>
      </c>
      <c r="V816" s="56" t="s">
        <v>151</v>
      </c>
      <c r="W816" s="56" t="s">
        <v>185</v>
      </c>
      <c r="X816" s="56" t="s">
        <v>186</v>
      </c>
      <c r="Y816" s="56" t="s">
        <v>155</v>
      </c>
      <c r="Z816" s="56">
        <v>620600</v>
      </c>
      <c r="AA816" s="56">
        <v>309500</v>
      </c>
      <c r="AB816" s="56">
        <v>1.2588812496391699</v>
      </c>
      <c r="AC816" s="59">
        <v>52.638374352215699</v>
      </c>
    </row>
    <row r="817" spans="1:29">
      <c r="A817" s="57" t="s">
        <v>366</v>
      </c>
      <c r="B817" s="54">
        <v>7299</v>
      </c>
      <c r="C817" s="54">
        <v>4745766</v>
      </c>
      <c r="D817" s="54" t="s">
        <v>164</v>
      </c>
      <c r="E817" s="54" t="s">
        <v>126</v>
      </c>
      <c r="F817" s="54" t="s">
        <v>205</v>
      </c>
      <c r="G817" s="54" t="s">
        <v>112</v>
      </c>
      <c r="H817" s="62">
        <v>43811.598611111112</v>
      </c>
      <c r="I817" s="54" t="s">
        <v>180</v>
      </c>
      <c r="J817" s="54" t="s">
        <v>116</v>
      </c>
      <c r="K817" s="54" t="s">
        <v>367</v>
      </c>
      <c r="L817" s="54" t="s">
        <v>368</v>
      </c>
      <c r="M817" s="54" t="s">
        <v>183</v>
      </c>
      <c r="N817" s="54">
        <v>3.7000000000000002E-3</v>
      </c>
      <c r="O817" s="54" t="s">
        <v>149</v>
      </c>
      <c r="P817" s="54" t="b">
        <v>0</v>
      </c>
      <c r="Q817" s="54">
        <v>138261413</v>
      </c>
      <c r="R817" s="54" t="s">
        <v>150</v>
      </c>
      <c r="S817" s="54">
        <v>1E-3</v>
      </c>
      <c r="T817" s="54" t="s">
        <v>184</v>
      </c>
      <c r="U817" s="54">
        <v>2019</v>
      </c>
      <c r="V817" s="54" t="s">
        <v>151</v>
      </c>
      <c r="W817" s="54" t="s">
        <v>369</v>
      </c>
      <c r="X817" s="54" t="s">
        <v>370</v>
      </c>
      <c r="Y817" s="54" t="s">
        <v>155</v>
      </c>
      <c r="Z817" s="54">
        <v>445202</v>
      </c>
      <c r="AA817" s="54">
        <v>331459</v>
      </c>
      <c r="AB817" s="54">
        <v>-1.3297934375135601</v>
      </c>
      <c r="AC817" s="60">
        <v>52.878705660268103</v>
      </c>
    </row>
    <row r="818" spans="1:29">
      <c r="A818" s="55" t="s">
        <v>224</v>
      </c>
      <c r="B818" s="56">
        <v>7299</v>
      </c>
      <c r="C818" s="56">
        <v>1917839</v>
      </c>
      <c r="D818" s="56" t="s">
        <v>164</v>
      </c>
      <c r="E818" s="56" t="s">
        <v>126</v>
      </c>
      <c r="F818" s="56" t="s">
        <v>179</v>
      </c>
      <c r="G818" s="56" t="s">
        <v>118</v>
      </c>
      <c r="H818" s="61">
        <v>43412.46875</v>
      </c>
      <c r="I818" s="56" t="s">
        <v>180</v>
      </c>
      <c r="J818" s="56" t="s">
        <v>116</v>
      </c>
      <c r="K818" s="56" t="s">
        <v>146</v>
      </c>
      <c r="L818" s="56" t="s">
        <v>147</v>
      </c>
      <c r="M818" s="56" t="s">
        <v>183</v>
      </c>
      <c r="N818" s="56">
        <v>1.4E-2</v>
      </c>
      <c r="O818" s="56" t="s">
        <v>149</v>
      </c>
      <c r="P818" s="56" t="b">
        <v>0</v>
      </c>
      <c r="Q818" s="56">
        <v>138261413</v>
      </c>
      <c r="R818" s="56" t="s">
        <v>150</v>
      </c>
      <c r="S818" s="56">
        <v>1E-3</v>
      </c>
      <c r="T818" s="56" t="s">
        <v>184</v>
      </c>
      <c r="U818" s="56">
        <v>2018</v>
      </c>
      <c r="V818" s="56" t="s">
        <v>151</v>
      </c>
      <c r="W818" s="56" t="s">
        <v>225</v>
      </c>
      <c r="X818" s="56" t="s">
        <v>226</v>
      </c>
      <c r="Y818" s="56" t="s">
        <v>155</v>
      </c>
      <c r="Z818" s="56">
        <v>500098</v>
      </c>
      <c r="AA818" s="56">
        <v>402866</v>
      </c>
      <c r="AB818" s="56">
        <v>-0.49196935841400102</v>
      </c>
      <c r="AC818" s="59">
        <v>53.512954618294103</v>
      </c>
    </row>
    <row r="819" spans="1:29">
      <c r="A819" s="57" t="s">
        <v>178</v>
      </c>
      <c r="B819" s="54">
        <v>7299</v>
      </c>
      <c r="C819" s="54">
        <v>1773825</v>
      </c>
      <c r="D819" s="54" t="s">
        <v>164</v>
      </c>
      <c r="E819" s="54" t="s">
        <v>126</v>
      </c>
      <c r="F819" s="54" t="s">
        <v>179</v>
      </c>
      <c r="G819" s="54" t="s">
        <v>118</v>
      </c>
      <c r="H819" s="62">
        <v>41913.664583333331</v>
      </c>
      <c r="I819" s="54" t="s">
        <v>180</v>
      </c>
      <c r="J819" s="54" t="s">
        <v>116</v>
      </c>
      <c r="K819" s="54" t="s">
        <v>181</v>
      </c>
      <c r="L819" s="54" t="s">
        <v>182</v>
      </c>
      <c r="M819" s="54" t="s">
        <v>183</v>
      </c>
      <c r="N819" s="54">
        <v>0.01</v>
      </c>
      <c r="O819" s="54" t="s">
        <v>149</v>
      </c>
      <c r="P819" s="54" t="b">
        <v>0</v>
      </c>
      <c r="Q819" s="54">
        <v>138261413</v>
      </c>
      <c r="R819" s="54" t="s">
        <v>150</v>
      </c>
      <c r="S819" s="54">
        <v>1E-3</v>
      </c>
      <c r="T819" s="54" t="s">
        <v>184</v>
      </c>
      <c r="U819" s="54">
        <v>2014</v>
      </c>
      <c r="V819" s="54" t="s">
        <v>151</v>
      </c>
      <c r="W819" s="54" t="s">
        <v>185</v>
      </c>
      <c r="X819" s="54" t="s">
        <v>186</v>
      </c>
      <c r="Y819" s="54" t="s">
        <v>155</v>
      </c>
      <c r="Z819" s="54">
        <v>620600</v>
      </c>
      <c r="AA819" s="54">
        <v>309500</v>
      </c>
      <c r="AB819" s="54">
        <v>1.2588812496391699</v>
      </c>
      <c r="AC819" s="60">
        <v>52.638374352215699</v>
      </c>
    </row>
    <row r="820" spans="1:29">
      <c r="A820" s="55" t="s">
        <v>187</v>
      </c>
      <c r="B820" s="56">
        <v>7299</v>
      </c>
      <c r="C820" s="56">
        <v>2047575</v>
      </c>
      <c r="D820" s="56" t="s">
        <v>164</v>
      </c>
      <c r="E820" s="56" t="s">
        <v>126</v>
      </c>
      <c r="F820" s="56" t="s">
        <v>179</v>
      </c>
      <c r="G820" s="56" t="s">
        <v>118</v>
      </c>
      <c r="H820" s="61">
        <v>45181.568749999999</v>
      </c>
      <c r="I820" s="56" t="s">
        <v>180</v>
      </c>
      <c r="J820" s="56" t="s">
        <v>116</v>
      </c>
      <c r="K820" s="56" t="s">
        <v>181</v>
      </c>
      <c r="L820" s="56" t="s">
        <v>182</v>
      </c>
      <c r="M820" s="56" t="s">
        <v>183</v>
      </c>
      <c r="N820" s="56">
        <v>1.0999999999999999E-2</v>
      </c>
      <c r="O820" s="56" t="s">
        <v>149</v>
      </c>
      <c r="P820" s="56" t="b">
        <v>0</v>
      </c>
      <c r="Q820" s="56">
        <v>138261413</v>
      </c>
      <c r="R820" s="56" t="s">
        <v>150</v>
      </c>
      <c r="S820" s="56">
        <v>1E-3</v>
      </c>
      <c r="T820" s="56" t="s">
        <v>184</v>
      </c>
      <c r="U820" s="56">
        <v>2023</v>
      </c>
      <c r="V820" s="56" t="s">
        <v>151</v>
      </c>
      <c r="W820" s="56" t="s">
        <v>188</v>
      </c>
      <c r="X820" s="56" t="s">
        <v>189</v>
      </c>
      <c r="Y820" s="56" t="s">
        <v>155</v>
      </c>
      <c r="Z820" s="56">
        <v>636400</v>
      </c>
      <c r="AA820" s="56">
        <v>291600</v>
      </c>
      <c r="AB820" s="56">
        <v>1.4791973795069699</v>
      </c>
      <c r="AC820" s="59">
        <v>52.471107816141703</v>
      </c>
    </row>
    <row r="821" spans="1:29">
      <c r="A821" s="57" t="s">
        <v>187</v>
      </c>
      <c r="B821" s="54">
        <v>7299</v>
      </c>
      <c r="C821" s="54">
        <v>1918269</v>
      </c>
      <c r="D821" s="54" t="s">
        <v>164</v>
      </c>
      <c r="E821" s="54" t="s">
        <v>126</v>
      </c>
      <c r="F821" s="54" t="s">
        <v>179</v>
      </c>
      <c r="G821" s="54" t="s">
        <v>118</v>
      </c>
      <c r="H821" s="62">
        <v>43423.331944444442</v>
      </c>
      <c r="I821" s="54" t="s">
        <v>180</v>
      </c>
      <c r="J821" s="54" t="s">
        <v>116</v>
      </c>
      <c r="K821" s="54" t="s">
        <v>181</v>
      </c>
      <c r="L821" s="54" t="s">
        <v>182</v>
      </c>
      <c r="M821" s="54" t="s">
        <v>183</v>
      </c>
      <c r="N821" s="54">
        <v>1.6E-2</v>
      </c>
      <c r="O821" s="54" t="s">
        <v>149</v>
      </c>
      <c r="P821" s="54" t="b">
        <v>0</v>
      </c>
      <c r="Q821" s="54">
        <v>138261413</v>
      </c>
      <c r="R821" s="54" t="s">
        <v>150</v>
      </c>
      <c r="S821" s="54">
        <v>1E-3</v>
      </c>
      <c r="T821" s="54" t="s">
        <v>184</v>
      </c>
      <c r="U821" s="54">
        <v>2018</v>
      </c>
      <c r="V821" s="54" t="s">
        <v>151</v>
      </c>
      <c r="W821" s="54" t="s">
        <v>188</v>
      </c>
      <c r="X821" s="54" t="s">
        <v>189</v>
      </c>
      <c r="Y821" s="54" t="s">
        <v>155</v>
      </c>
      <c r="Z821" s="54">
        <v>636400</v>
      </c>
      <c r="AA821" s="54">
        <v>291600</v>
      </c>
      <c r="AB821" s="54">
        <v>1.4791973795069699</v>
      </c>
      <c r="AC821" s="60">
        <v>52.471107816141703</v>
      </c>
    </row>
    <row r="822" spans="1:29">
      <c r="A822" s="55" t="s">
        <v>203</v>
      </c>
      <c r="B822" s="56">
        <v>7299</v>
      </c>
      <c r="C822" s="56">
        <v>1846382</v>
      </c>
      <c r="D822" s="56" t="s">
        <v>164</v>
      </c>
      <c r="E822" s="56" t="s">
        <v>126</v>
      </c>
      <c r="F822" s="56" t="s">
        <v>179</v>
      </c>
      <c r="G822" s="56" t="s">
        <v>118</v>
      </c>
      <c r="H822" s="61">
        <v>42629.470138888886</v>
      </c>
      <c r="I822" s="56" t="s">
        <v>180</v>
      </c>
      <c r="J822" s="56" t="s">
        <v>116</v>
      </c>
      <c r="K822" s="56" t="s">
        <v>146</v>
      </c>
      <c r="L822" s="56" t="s">
        <v>147</v>
      </c>
      <c r="M822" s="56" t="s">
        <v>183</v>
      </c>
      <c r="N822" s="56">
        <v>6.9000000000000006E-2</v>
      </c>
      <c r="O822" s="56" t="s">
        <v>149</v>
      </c>
      <c r="P822" s="56" t="b">
        <v>0</v>
      </c>
      <c r="Q822" s="56">
        <v>138261413</v>
      </c>
      <c r="R822" s="56" t="s">
        <v>150</v>
      </c>
      <c r="S822" s="56">
        <v>1E-3</v>
      </c>
      <c r="T822" s="56" t="s">
        <v>184</v>
      </c>
      <c r="U822" s="56">
        <v>2016</v>
      </c>
      <c r="V822" s="56" t="s">
        <v>151</v>
      </c>
      <c r="W822" s="56" t="s">
        <v>204</v>
      </c>
      <c r="X822" s="56" t="s">
        <v>154</v>
      </c>
      <c r="Y822" s="56" t="s">
        <v>155</v>
      </c>
      <c r="Z822" s="56">
        <v>507500</v>
      </c>
      <c r="AA822" s="56">
        <v>299100</v>
      </c>
      <c r="AB822" s="56">
        <v>-0.41497245145673001</v>
      </c>
      <c r="AC822" s="59">
        <v>52.579097446717</v>
      </c>
    </row>
    <row r="823" spans="1:29">
      <c r="A823" s="57" t="s">
        <v>224</v>
      </c>
      <c r="B823" s="54">
        <v>7299</v>
      </c>
      <c r="C823" s="54">
        <v>1987066</v>
      </c>
      <c r="D823" s="54" t="s">
        <v>164</v>
      </c>
      <c r="E823" s="54" t="s">
        <v>126</v>
      </c>
      <c r="F823" s="54" t="s">
        <v>179</v>
      </c>
      <c r="G823" s="54" t="s">
        <v>118</v>
      </c>
      <c r="H823" s="62">
        <v>44398.376388888886</v>
      </c>
      <c r="I823" s="54" t="s">
        <v>180</v>
      </c>
      <c r="J823" s="54" t="s">
        <v>116</v>
      </c>
      <c r="K823" s="54" t="s">
        <v>146</v>
      </c>
      <c r="L823" s="54" t="s">
        <v>147</v>
      </c>
      <c r="M823" s="54" t="s">
        <v>183</v>
      </c>
      <c r="N823" s="54">
        <v>9.4999999999999998E-3</v>
      </c>
      <c r="O823" s="54" t="s">
        <v>149</v>
      </c>
      <c r="P823" s="54" t="b">
        <v>0</v>
      </c>
      <c r="Q823" s="54">
        <v>138261413</v>
      </c>
      <c r="R823" s="54" t="s">
        <v>150</v>
      </c>
      <c r="S823" s="54">
        <v>1E-3</v>
      </c>
      <c r="T823" s="54" t="s">
        <v>184</v>
      </c>
      <c r="U823" s="54">
        <v>2021</v>
      </c>
      <c r="V823" s="54" t="s">
        <v>151</v>
      </c>
      <c r="W823" s="54" t="s">
        <v>225</v>
      </c>
      <c r="X823" s="54" t="s">
        <v>226</v>
      </c>
      <c r="Y823" s="54" t="s">
        <v>155</v>
      </c>
      <c r="Z823" s="54">
        <v>500098</v>
      </c>
      <c r="AA823" s="54">
        <v>402866</v>
      </c>
      <c r="AB823" s="54">
        <v>-0.49196935841400102</v>
      </c>
      <c r="AC823" s="60">
        <v>53.512954618294103</v>
      </c>
    </row>
    <row r="824" spans="1:29">
      <c r="A824" s="55" t="s">
        <v>206</v>
      </c>
      <c r="B824" s="56">
        <v>7299</v>
      </c>
      <c r="C824" s="56">
        <v>2039815</v>
      </c>
      <c r="D824" s="56" t="s">
        <v>164</v>
      </c>
      <c r="E824" s="56" t="s">
        <v>126</v>
      </c>
      <c r="F824" s="56" t="s">
        <v>179</v>
      </c>
      <c r="G824" s="56" t="s">
        <v>118</v>
      </c>
      <c r="H824" s="61">
        <v>45096.461805555555</v>
      </c>
      <c r="I824" s="56" t="s">
        <v>180</v>
      </c>
      <c r="J824" s="56" t="s">
        <v>116</v>
      </c>
      <c r="K824" s="56" t="s">
        <v>199</v>
      </c>
      <c r="L824" s="56" t="s">
        <v>200</v>
      </c>
      <c r="M824" s="56" t="s">
        <v>183</v>
      </c>
      <c r="N824" s="56">
        <v>0.04</v>
      </c>
      <c r="O824" s="56" t="s">
        <v>149</v>
      </c>
      <c r="P824" s="56" t="b">
        <v>0</v>
      </c>
      <c r="Q824" s="56">
        <v>138261413</v>
      </c>
      <c r="R824" s="56" t="s">
        <v>150</v>
      </c>
      <c r="S824" s="56">
        <v>1E-3</v>
      </c>
      <c r="T824" s="56" t="s">
        <v>184</v>
      </c>
      <c r="U824" s="56">
        <v>2023</v>
      </c>
      <c r="V824" s="56" t="s">
        <v>151</v>
      </c>
      <c r="W824" s="56" t="s">
        <v>207</v>
      </c>
      <c r="X824" s="56" t="s">
        <v>208</v>
      </c>
      <c r="Y824" s="56" t="s">
        <v>155</v>
      </c>
      <c r="Z824" s="56">
        <v>515935</v>
      </c>
      <c r="AA824" s="56">
        <v>253417</v>
      </c>
      <c r="AB824" s="56">
        <v>-0.30632621725807402</v>
      </c>
      <c r="AC824" s="59">
        <v>52.1668520239771</v>
      </c>
    </row>
    <row r="825" spans="1:29">
      <c r="A825" s="57" t="s">
        <v>178</v>
      </c>
      <c r="B825" s="54">
        <v>7299</v>
      </c>
      <c r="C825" s="54">
        <v>1774240</v>
      </c>
      <c r="D825" s="54" t="s">
        <v>164</v>
      </c>
      <c r="E825" s="54" t="s">
        <v>126</v>
      </c>
      <c r="F825" s="54" t="s">
        <v>179</v>
      </c>
      <c r="G825" s="54" t="s">
        <v>118</v>
      </c>
      <c r="H825" s="62">
        <v>41919.681250000001</v>
      </c>
      <c r="I825" s="54" t="s">
        <v>180</v>
      </c>
      <c r="J825" s="54" t="s">
        <v>116</v>
      </c>
      <c r="K825" s="54" t="s">
        <v>181</v>
      </c>
      <c r="L825" s="54" t="s">
        <v>182</v>
      </c>
      <c r="M825" s="54" t="s">
        <v>183</v>
      </c>
      <c r="N825" s="54">
        <v>0.01</v>
      </c>
      <c r="O825" s="54" t="s">
        <v>149</v>
      </c>
      <c r="P825" s="54" t="b">
        <v>0</v>
      </c>
      <c r="Q825" s="54">
        <v>138261413</v>
      </c>
      <c r="R825" s="54" t="s">
        <v>150</v>
      </c>
      <c r="S825" s="54">
        <v>1E-3</v>
      </c>
      <c r="T825" s="54" t="s">
        <v>184</v>
      </c>
      <c r="U825" s="54">
        <v>2014</v>
      </c>
      <c r="V825" s="54" t="s">
        <v>151</v>
      </c>
      <c r="W825" s="54" t="s">
        <v>185</v>
      </c>
      <c r="X825" s="54" t="s">
        <v>186</v>
      </c>
      <c r="Y825" s="54" t="s">
        <v>155</v>
      </c>
      <c r="Z825" s="54">
        <v>620600</v>
      </c>
      <c r="AA825" s="54">
        <v>309500</v>
      </c>
      <c r="AB825" s="54">
        <v>1.2588812496391699</v>
      </c>
      <c r="AC825" s="60">
        <v>52.638374352215699</v>
      </c>
    </row>
    <row r="826" spans="1:29">
      <c r="A826" s="55" t="s">
        <v>190</v>
      </c>
      <c r="B826" s="56">
        <v>7299</v>
      </c>
      <c r="C826" s="56">
        <v>4803425</v>
      </c>
      <c r="D826" s="56" t="s">
        <v>164</v>
      </c>
      <c r="E826" s="56" t="s">
        <v>126</v>
      </c>
      <c r="F826" s="56" t="s">
        <v>205</v>
      </c>
      <c r="G826" s="56" t="s">
        <v>112</v>
      </c>
      <c r="H826" s="61">
        <v>44809.595138888886</v>
      </c>
      <c r="I826" s="56" t="s">
        <v>191</v>
      </c>
      <c r="J826" s="56" t="s">
        <v>119</v>
      </c>
      <c r="K826" s="56" t="s">
        <v>192</v>
      </c>
      <c r="L826" s="56" t="s">
        <v>193</v>
      </c>
      <c r="M826" s="56" t="s">
        <v>183</v>
      </c>
      <c r="N826" s="56">
        <v>3.2000000000000002E-3</v>
      </c>
      <c r="O826" s="56" t="s">
        <v>149</v>
      </c>
      <c r="P826" s="56" t="b">
        <v>0</v>
      </c>
      <c r="Q826" s="56">
        <v>138261413</v>
      </c>
      <c r="R826" s="56" t="s">
        <v>150</v>
      </c>
      <c r="S826" s="56">
        <v>1E-3</v>
      </c>
      <c r="T826" s="56" t="s">
        <v>184</v>
      </c>
      <c r="U826" s="56">
        <v>2022</v>
      </c>
      <c r="V826" s="56" t="s">
        <v>151</v>
      </c>
      <c r="W826" s="56" t="s">
        <v>194</v>
      </c>
      <c r="X826" s="56" t="s">
        <v>195</v>
      </c>
      <c r="Y826" s="56" t="s">
        <v>155</v>
      </c>
      <c r="Z826" s="56">
        <v>357000</v>
      </c>
      <c r="AA826" s="56">
        <v>237460</v>
      </c>
      <c r="AB826" s="56">
        <v>-2.62823009845419</v>
      </c>
      <c r="AC826" s="59">
        <v>52.033868710239098</v>
      </c>
    </row>
    <row r="827" spans="1:29">
      <c r="A827" s="57" t="s">
        <v>178</v>
      </c>
      <c r="B827" s="54">
        <v>7299</v>
      </c>
      <c r="C827" s="54">
        <v>1797403</v>
      </c>
      <c r="D827" s="54" t="s">
        <v>164</v>
      </c>
      <c r="E827" s="54" t="s">
        <v>126</v>
      </c>
      <c r="F827" s="54" t="s">
        <v>179</v>
      </c>
      <c r="G827" s="54" t="s">
        <v>118</v>
      </c>
      <c r="H827" s="62">
        <v>42145.604166666664</v>
      </c>
      <c r="I827" s="54" t="s">
        <v>180</v>
      </c>
      <c r="J827" s="54" t="s">
        <v>116</v>
      </c>
      <c r="K827" s="54" t="s">
        <v>181</v>
      </c>
      <c r="L827" s="54" t="s">
        <v>182</v>
      </c>
      <c r="M827" s="54" t="s">
        <v>183</v>
      </c>
      <c r="N827" s="54">
        <v>0.01</v>
      </c>
      <c r="O827" s="54" t="s">
        <v>149</v>
      </c>
      <c r="P827" s="54" t="b">
        <v>0</v>
      </c>
      <c r="Q827" s="54">
        <v>138261413</v>
      </c>
      <c r="R827" s="54" t="s">
        <v>150</v>
      </c>
      <c r="S827" s="54">
        <v>1E-3</v>
      </c>
      <c r="T827" s="54" t="s">
        <v>184</v>
      </c>
      <c r="U827" s="54">
        <v>2015</v>
      </c>
      <c r="V827" s="54" t="s">
        <v>151</v>
      </c>
      <c r="W827" s="54" t="s">
        <v>185</v>
      </c>
      <c r="X827" s="54" t="s">
        <v>186</v>
      </c>
      <c r="Y827" s="54" t="s">
        <v>155</v>
      </c>
      <c r="Z827" s="54">
        <v>620600</v>
      </c>
      <c r="AA827" s="54">
        <v>309500</v>
      </c>
      <c r="AB827" s="54">
        <v>1.2588812496391699</v>
      </c>
      <c r="AC827" s="60">
        <v>52.638374352215699</v>
      </c>
    </row>
    <row r="828" spans="1:29">
      <c r="A828" s="55" t="s">
        <v>196</v>
      </c>
      <c r="B828" s="56">
        <v>7299</v>
      </c>
      <c r="C828" s="56">
        <v>1786293</v>
      </c>
      <c r="D828" s="56" t="s">
        <v>164</v>
      </c>
      <c r="E828" s="56" t="s">
        <v>126</v>
      </c>
      <c r="F828" s="56" t="s">
        <v>179</v>
      </c>
      <c r="G828" s="56" t="s">
        <v>118</v>
      </c>
      <c r="H828" s="61">
        <v>42038.506249999999</v>
      </c>
      <c r="I828" s="56" t="s">
        <v>180</v>
      </c>
      <c r="J828" s="56" t="s">
        <v>116</v>
      </c>
      <c r="K828" s="56" t="s">
        <v>181</v>
      </c>
      <c r="L828" s="56" t="s">
        <v>182</v>
      </c>
      <c r="M828" s="56" t="s">
        <v>183</v>
      </c>
      <c r="N828" s="56">
        <v>3.5000000000000003E-2</v>
      </c>
      <c r="O828" s="56" t="s">
        <v>149</v>
      </c>
      <c r="P828" s="56" t="b">
        <v>0</v>
      </c>
      <c r="Q828" s="56">
        <v>138261413</v>
      </c>
      <c r="R828" s="56" t="s">
        <v>150</v>
      </c>
      <c r="S828" s="56">
        <v>1E-3</v>
      </c>
      <c r="T828" s="56" t="s">
        <v>184</v>
      </c>
      <c r="U828" s="56">
        <v>2015</v>
      </c>
      <c r="V828" s="56" t="s">
        <v>151</v>
      </c>
      <c r="W828" s="56" t="s">
        <v>197</v>
      </c>
      <c r="X828" s="56" t="s">
        <v>186</v>
      </c>
      <c r="Y828" s="56" t="s">
        <v>155</v>
      </c>
      <c r="Z828" s="56">
        <v>624300</v>
      </c>
      <c r="AA828" s="56">
        <v>306800</v>
      </c>
      <c r="AB828" s="56">
        <v>1.3116346710660201</v>
      </c>
      <c r="AC828" s="59">
        <v>52.6126273253455</v>
      </c>
    </row>
    <row r="829" spans="1:29">
      <c r="A829" s="57" t="s">
        <v>325</v>
      </c>
      <c r="B829" s="54">
        <v>7299</v>
      </c>
      <c r="C829" s="54">
        <v>1511839</v>
      </c>
      <c r="D829" s="54" t="s">
        <v>164</v>
      </c>
      <c r="E829" s="54" t="s">
        <v>126</v>
      </c>
      <c r="F829" s="54" t="s">
        <v>205</v>
      </c>
      <c r="G829" s="54" t="s">
        <v>112</v>
      </c>
      <c r="H829" s="62">
        <v>43782.486111111109</v>
      </c>
      <c r="I829" s="54" t="s">
        <v>191</v>
      </c>
      <c r="J829" s="54" t="s">
        <v>119</v>
      </c>
      <c r="K829" s="54" t="s">
        <v>228</v>
      </c>
      <c r="L829" s="54" t="s">
        <v>229</v>
      </c>
      <c r="M829" s="54" t="s">
        <v>183</v>
      </c>
      <c r="N829" s="54">
        <v>7.0000000000000007E-2</v>
      </c>
      <c r="O829" s="54" t="s">
        <v>149</v>
      </c>
      <c r="P829" s="54" t="b">
        <v>0</v>
      </c>
      <c r="Q829" s="54">
        <v>138261413</v>
      </c>
      <c r="R829" s="54" t="s">
        <v>150</v>
      </c>
      <c r="S829" s="54">
        <v>1E-3</v>
      </c>
      <c r="T829" s="54" t="s">
        <v>184</v>
      </c>
      <c r="U829" s="54">
        <v>2019</v>
      </c>
      <c r="V829" s="54" t="s">
        <v>151</v>
      </c>
      <c r="W829" s="54" t="s">
        <v>326</v>
      </c>
      <c r="X829" s="54" t="s">
        <v>231</v>
      </c>
      <c r="Y829" s="54" t="s">
        <v>155</v>
      </c>
      <c r="Z829" s="54">
        <v>514700</v>
      </c>
      <c r="AA829" s="54">
        <v>129600</v>
      </c>
      <c r="AB829" s="54">
        <v>-0.36485572315468501</v>
      </c>
      <c r="AC829" s="60">
        <v>51.054299651710501</v>
      </c>
    </row>
    <row r="830" spans="1:29">
      <c r="A830" s="55" t="s">
        <v>178</v>
      </c>
      <c r="B830" s="56">
        <v>7299</v>
      </c>
      <c r="C830" s="56">
        <v>1831386</v>
      </c>
      <c r="D830" s="56" t="s">
        <v>164</v>
      </c>
      <c r="E830" s="56" t="s">
        <v>126</v>
      </c>
      <c r="F830" s="56" t="s">
        <v>179</v>
      </c>
      <c r="G830" s="56" t="s">
        <v>118</v>
      </c>
      <c r="H830" s="61">
        <v>42488.53125</v>
      </c>
      <c r="I830" s="56" t="s">
        <v>180</v>
      </c>
      <c r="J830" s="56" t="s">
        <v>116</v>
      </c>
      <c r="K830" s="56" t="s">
        <v>181</v>
      </c>
      <c r="L830" s="56" t="s">
        <v>182</v>
      </c>
      <c r="M830" s="56" t="s">
        <v>183</v>
      </c>
      <c r="N830" s="56">
        <v>9.7999999999999997E-3</v>
      </c>
      <c r="O830" s="56" t="s">
        <v>149</v>
      </c>
      <c r="P830" s="56" t="b">
        <v>0</v>
      </c>
      <c r="Q830" s="56">
        <v>138261413</v>
      </c>
      <c r="R830" s="56" t="s">
        <v>150</v>
      </c>
      <c r="S830" s="56">
        <v>1E-3</v>
      </c>
      <c r="T830" s="56" t="s">
        <v>184</v>
      </c>
      <c r="U830" s="56">
        <v>2016</v>
      </c>
      <c r="V830" s="56" t="s">
        <v>151</v>
      </c>
      <c r="W830" s="56" t="s">
        <v>185</v>
      </c>
      <c r="X830" s="56" t="s">
        <v>186</v>
      </c>
      <c r="Y830" s="56" t="s">
        <v>155</v>
      </c>
      <c r="Z830" s="56">
        <v>620600</v>
      </c>
      <c r="AA830" s="56">
        <v>309500</v>
      </c>
      <c r="AB830" s="56">
        <v>1.2588812496391699</v>
      </c>
      <c r="AC830" s="59">
        <v>52.638374352215699</v>
      </c>
    </row>
    <row r="831" spans="1:29">
      <c r="A831" s="57" t="s">
        <v>203</v>
      </c>
      <c r="B831" s="54">
        <v>7299</v>
      </c>
      <c r="C831" s="54">
        <v>1911839</v>
      </c>
      <c r="D831" s="54" t="s">
        <v>164</v>
      </c>
      <c r="E831" s="54" t="s">
        <v>126</v>
      </c>
      <c r="F831" s="54" t="s">
        <v>179</v>
      </c>
      <c r="G831" s="54" t="s">
        <v>118</v>
      </c>
      <c r="H831" s="62">
        <v>43340.652777777781</v>
      </c>
      <c r="I831" s="54" t="s">
        <v>180</v>
      </c>
      <c r="J831" s="54" t="s">
        <v>116</v>
      </c>
      <c r="K831" s="54" t="s">
        <v>146</v>
      </c>
      <c r="L831" s="54" t="s">
        <v>147</v>
      </c>
      <c r="M831" s="54" t="s">
        <v>183</v>
      </c>
      <c r="N831" s="54">
        <v>3.6999999999999998E-2</v>
      </c>
      <c r="O831" s="54" t="s">
        <v>149</v>
      </c>
      <c r="P831" s="54" t="b">
        <v>0</v>
      </c>
      <c r="Q831" s="54">
        <v>138261413</v>
      </c>
      <c r="R831" s="54" t="s">
        <v>150</v>
      </c>
      <c r="S831" s="54">
        <v>1E-3</v>
      </c>
      <c r="T831" s="54" t="s">
        <v>184</v>
      </c>
      <c r="U831" s="54">
        <v>2018</v>
      </c>
      <c r="V831" s="54" t="s">
        <v>151</v>
      </c>
      <c r="W831" s="54" t="s">
        <v>204</v>
      </c>
      <c r="X831" s="54" t="s">
        <v>154</v>
      </c>
      <c r="Y831" s="54" t="s">
        <v>155</v>
      </c>
      <c r="Z831" s="54">
        <v>507500</v>
      </c>
      <c r="AA831" s="54">
        <v>299100</v>
      </c>
      <c r="AB831" s="54">
        <v>-0.41497245145673001</v>
      </c>
      <c r="AC831" s="60">
        <v>52.579097446717</v>
      </c>
    </row>
    <row r="832" spans="1:29">
      <c r="A832" s="55" t="s">
        <v>235</v>
      </c>
      <c r="B832" s="56">
        <v>7299</v>
      </c>
      <c r="C832" s="56">
        <v>4745266</v>
      </c>
      <c r="D832" s="56" t="s">
        <v>164</v>
      </c>
      <c r="E832" s="56" t="s">
        <v>126</v>
      </c>
      <c r="F832" s="56" t="s">
        <v>205</v>
      </c>
      <c r="G832" s="56" t="s">
        <v>112</v>
      </c>
      <c r="H832" s="61">
        <v>43808.552777777775</v>
      </c>
      <c r="I832" s="56" t="s">
        <v>180</v>
      </c>
      <c r="J832" s="56" t="s">
        <v>116</v>
      </c>
      <c r="K832" s="56" t="s">
        <v>237</v>
      </c>
      <c r="L832" s="56" t="s">
        <v>238</v>
      </c>
      <c r="M832" s="56" t="s">
        <v>183</v>
      </c>
      <c r="N832" s="56">
        <v>1.7999999999999999E-2</v>
      </c>
      <c r="O832" s="56" t="s">
        <v>149</v>
      </c>
      <c r="P832" s="56" t="b">
        <v>0</v>
      </c>
      <c r="Q832" s="56">
        <v>138261413</v>
      </c>
      <c r="R832" s="56" t="s">
        <v>150</v>
      </c>
      <c r="S832" s="56">
        <v>1E-3</v>
      </c>
      <c r="T832" s="56" t="s">
        <v>184</v>
      </c>
      <c r="U832" s="56">
        <v>2019</v>
      </c>
      <c r="V832" s="56" t="s">
        <v>151</v>
      </c>
      <c r="W832" s="56" t="s">
        <v>239</v>
      </c>
      <c r="X832" s="56" t="s">
        <v>240</v>
      </c>
      <c r="Y832" s="56" t="s">
        <v>155</v>
      </c>
      <c r="Z832" s="56">
        <v>419190</v>
      </c>
      <c r="AA832" s="56">
        <v>291450</v>
      </c>
      <c r="AB832" s="56">
        <v>-1.7186140218863399</v>
      </c>
      <c r="AC832" s="59">
        <v>52.520595493892301</v>
      </c>
    </row>
    <row r="833" spans="1:29">
      <c r="A833" s="57" t="s">
        <v>224</v>
      </c>
      <c r="B833" s="54">
        <v>7299</v>
      </c>
      <c r="C833" s="54">
        <v>1943479</v>
      </c>
      <c r="D833" s="54" t="s">
        <v>164</v>
      </c>
      <c r="E833" s="54" t="s">
        <v>126</v>
      </c>
      <c r="F833" s="54" t="s">
        <v>205</v>
      </c>
      <c r="G833" s="54" t="s">
        <v>112</v>
      </c>
      <c r="H833" s="62">
        <v>43712.461111111108</v>
      </c>
      <c r="I833" s="54" t="s">
        <v>180</v>
      </c>
      <c r="J833" s="54" t="s">
        <v>116</v>
      </c>
      <c r="K833" s="54" t="s">
        <v>146</v>
      </c>
      <c r="L833" s="54" t="s">
        <v>147</v>
      </c>
      <c r="M833" s="54" t="s">
        <v>183</v>
      </c>
      <c r="N833" s="54">
        <v>9.2999999999999992E-3</v>
      </c>
      <c r="O833" s="54" t="s">
        <v>149</v>
      </c>
      <c r="P833" s="54" t="b">
        <v>0</v>
      </c>
      <c r="Q833" s="54">
        <v>138261413</v>
      </c>
      <c r="R833" s="54" t="s">
        <v>150</v>
      </c>
      <c r="S833" s="54">
        <v>1E-3</v>
      </c>
      <c r="T833" s="54" t="s">
        <v>184</v>
      </c>
      <c r="U833" s="54">
        <v>2019</v>
      </c>
      <c r="V833" s="54" t="s">
        <v>151</v>
      </c>
      <c r="W833" s="54" t="s">
        <v>225</v>
      </c>
      <c r="X833" s="54" t="s">
        <v>226</v>
      </c>
      <c r="Y833" s="54" t="s">
        <v>155</v>
      </c>
      <c r="Z833" s="54">
        <v>500098</v>
      </c>
      <c r="AA833" s="54">
        <v>402866</v>
      </c>
      <c r="AB833" s="54">
        <v>-0.49196935841400102</v>
      </c>
      <c r="AC833" s="60">
        <v>53.512954618294103</v>
      </c>
    </row>
    <row r="834" spans="1:29">
      <c r="A834" s="55" t="s">
        <v>187</v>
      </c>
      <c r="B834" s="56">
        <v>7299</v>
      </c>
      <c r="C834" s="56">
        <v>1998335</v>
      </c>
      <c r="D834" s="56" t="s">
        <v>164</v>
      </c>
      <c r="E834" s="56" t="s">
        <v>126</v>
      </c>
      <c r="F834" s="56" t="s">
        <v>179</v>
      </c>
      <c r="G834" s="56" t="s">
        <v>118</v>
      </c>
      <c r="H834" s="61">
        <v>44545.363194444442</v>
      </c>
      <c r="I834" s="56" t="s">
        <v>180</v>
      </c>
      <c r="J834" s="56" t="s">
        <v>116</v>
      </c>
      <c r="K834" s="56" t="s">
        <v>181</v>
      </c>
      <c r="L834" s="56" t="s">
        <v>182</v>
      </c>
      <c r="M834" s="56" t="s">
        <v>183</v>
      </c>
      <c r="N834" s="56">
        <v>5.3E-3</v>
      </c>
      <c r="O834" s="56" t="s">
        <v>149</v>
      </c>
      <c r="P834" s="56" t="b">
        <v>0</v>
      </c>
      <c r="Q834" s="56">
        <v>138261413</v>
      </c>
      <c r="R834" s="56" t="s">
        <v>150</v>
      </c>
      <c r="S834" s="56">
        <v>1E-3</v>
      </c>
      <c r="T834" s="56" t="s">
        <v>184</v>
      </c>
      <c r="U834" s="56">
        <v>2021</v>
      </c>
      <c r="V834" s="56" t="s">
        <v>151</v>
      </c>
      <c r="W834" s="56" t="s">
        <v>188</v>
      </c>
      <c r="X834" s="56" t="s">
        <v>189</v>
      </c>
      <c r="Y834" s="56" t="s">
        <v>155</v>
      </c>
      <c r="Z834" s="56">
        <v>636400</v>
      </c>
      <c r="AA834" s="56">
        <v>291600</v>
      </c>
      <c r="AB834" s="56">
        <v>1.4791973795069699</v>
      </c>
      <c r="AC834" s="59">
        <v>52.471107816141703</v>
      </c>
    </row>
    <row r="835" spans="1:29">
      <c r="A835" s="57" t="s">
        <v>268</v>
      </c>
      <c r="B835" s="54">
        <v>7299</v>
      </c>
      <c r="C835" s="54">
        <v>1655633</v>
      </c>
      <c r="D835" s="54" t="s">
        <v>164</v>
      </c>
      <c r="E835" s="54" t="s">
        <v>126</v>
      </c>
      <c r="F835" s="54" t="s">
        <v>205</v>
      </c>
      <c r="G835" s="54" t="s">
        <v>112</v>
      </c>
      <c r="H835" s="62">
        <v>43866.478472222225</v>
      </c>
      <c r="I835" s="54" t="s">
        <v>180</v>
      </c>
      <c r="J835" s="54" t="s">
        <v>116</v>
      </c>
      <c r="K835" s="54" t="s">
        <v>269</v>
      </c>
      <c r="L835" s="54" t="s">
        <v>270</v>
      </c>
      <c r="M835" s="54" t="s">
        <v>183</v>
      </c>
      <c r="N835" s="54">
        <v>1.1999999999999999E-3</v>
      </c>
      <c r="O835" s="54" t="s">
        <v>149</v>
      </c>
      <c r="P835" s="54" t="b">
        <v>0</v>
      </c>
      <c r="Q835" s="54">
        <v>138261413</v>
      </c>
      <c r="R835" s="54" t="s">
        <v>150</v>
      </c>
      <c r="S835" s="54">
        <v>1E-3</v>
      </c>
      <c r="T835" s="54" t="s">
        <v>184</v>
      </c>
      <c r="U835" s="54">
        <v>2020</v>
      </c>
      <c r="V835" s="54" t="s">
        <v>151</v>
      </c>
      <c r="W835" s="54" t="s">
        <v>271</v>
      </c>
      <c r="X835" s="54" t="s">
        <v>272</v>
      </c>
      <c r="Y835" s="54" t="s">
        <v>155</v>
      </c>
      <c r="Z835" s="54">
        <v>426660</v>
      </c>
      <c r="AA835" s="54">
        <v>581425</v>
      </c>
      <c r="AB835" s="54">
        <v>-1.5834660112324299</v>
      </c>
      <c r="AC835" s="60">
        <v>55.126490648696702</v>
      </c>
    </row>
    <row r="836" spans="1:29">
      <c r="A836" s="55" t="s">
        <v>206</v>
      </c>
      <c r="B836" s="56">
        <v>7299</v>
      </c>
      <c r="C836" s="56">
        <v>1911972</v>
      </c>
      <c r="D836" s="56" t="s">
        <v>164</v>
      </c>
      <c r="E836" s="56" t="s">
        <v>126</v>
      </c>
      <c r="F836" s="56" t="s">
        <v>179</v>
      </c>
      <c r="G836" s="56" t="s">
        <v>118</v>
      </c>
      <c r="H836" s="61">
        <v>43342.454861111109</v>
      </c>
      <c r="I836" s="56" t="s">
        <v>180</v>
      </c>
      <c r="J836" s="56" t="s">
        <v>116</v>
      </c>
      <c r="K836" s="56" t="s">
        <v>199</v>
      </c>
      <c r="L836" s="56" t="s">
        <v>200</v>
      </c>
      <c r="M836" s="56" t="s">
        <v>183</v>
      </c>
      <c r="N836" s="56">
        <v>0.05</v>
      </c>
      <c r="O836" s="56" t="s">
        <v>149</v>
      </c>
      <c r="P836" s="56" t="b">
        <v>0</v>
      </c>
      <c r="Q836" s="56">
        <v>138261413</v>
      </c>
      <c r="R836" s="56" t="s">
        <v>150</v>
      </c>
      <c r="S836" s="56">
        <v>1E-3</v>
      </c>
      <c r="T836" s="56" t="s">
        <v>184</v>
      </c>
      <c r="U836" s="56">
        <v>2018</v>
      </c>
      <c r="V836" s="56" t="s">
        <v>151</v>
      </c>
      <c r="W836" s="56" t="s">
        <v>207</v>
      </c>
      <c r="X836" s="56" t="s">
        <v>208</v>
      </c>
      <c r="Y836" s="56" t="s">
        <v>155</v>
      </c>
      <c r="Z836" s="56">
        <v>515935</v>
      </c>
      <c r="AA836" s="56">
        <v>253417</v>
      </c>
      <c r="AB836" s="56">
        <v>-0.30632621725807402</v>
      </c>
      <c r="AC836" s="59">
        <v>52.1668520239771</v>
      </c>
    </row>
    <row r="837" spans="1:29">
      <c r="A837" s="57" t="s">
        <v>198</v>
      </c>
      <c r="B837" s="54">
        <v>7299</v>
      </c>
      <c r="C837" s="54">
        <v>2023936</v>
      </c>
      <c r="D837" s="54" t="s">
        <v>164</v>
      </c>
      <c r="E837" s="54" t="s">
        <v>126</v>
      </c>
      <c r="F837" s="54" t="s">
        <v>179</v>
      </c>
      <c r="G837" s="54" t="s">
        <v>118</v>
      </c>
      <c r="H837" s="62">
        <v>44872.397222222222</v>
      </c>
      <c r="I837" s="54" t="s">
        <v>180</v>
      </c>
      <c r="J837" s="54" t="s">
        <v>116</v>
      </c>
      <c r="K837" s="54" t="s">
        <v>199</v>
      </c>
      <c r="L837" s="54" t="s">
        <v>200</v>
      </c>
      <c r="M837" s="54" t="s">
        <v>148</v>
      </c>
      <c r="N837" s="54">
        <v>3.5000000000000003E-2</v>
      </c>
      <c r="O837" s="54" t="s">
        <v>149</v>
      </c>
      <c r="P837" s="54" t="b">
        <v>0</v>
      </c>
      <c r="Q837" s="54">
        <v>138261413</v>
      </c>
      <c r="R837" s="54" t="s">
        <v>150</v>
      </c>
      <c r="S837" s="54">
        <v>1E-3</v>
      </c>
      <c r="T837" s="54" t="s">
        <v>184</v>
      </c>
      <c r="U837" s="54">
        <v>2022</v>
      </c>
      <c r="V837" s="54" t="s">
        <v>151</v>
      </c>
      <c r="W837" s="54" t="s">
        <v>201</v>
      </c>
      <c r="X837" s="54" t="s">
        <v>202</v>
      </c>
      <c r="Y837" s="54" t="s">
        <v>155</v>
      </c>
      <c r="Z837" s="54">
        <v>516100</v>
      </c>
      <c r="AA837" s="54">
        <v>253300</v>
      </c>
      <c r="AB837" s="54">
        <v>-0.30395486908298303</v>
      </c>
      <c r="AC837" s="60">
        <v>52.1657659569386</v>
      </c>
    </row>
    <row r="838" spans="1:29">
      <c r="A838" s="55" t="s">
        <v>178</v>
      </c>
      <c r="B838" s="56">
        <v>7299</v>
      </c>
      <c r="C838" s="56">
        <v>2046740</v>
      </c>
      <c r="D838" s="56" t="s">
        <v>164</v>
      </c>
      <c r="E838" s="56" t="s">
        <v>126</v>
      </c>
      <c r="F838" s="56" t="s">
        <v>179</v>
      </c>
      <c r="G838" s="56" t="s">
        <v>118</v>
      </c>
      <c r="H838" s="61">
        <v>45161.467361111114</v>
      </c>
      <c r="I838" s="56" t="s">
        <v>180</v>
      </c>
      <c r="J838" s="56" t="s">
        <v>116</v>
      </c>
      <c r="K838" s="56" t="s">
        <v>181</v>
      </c>
      <c r="L838" s="56" t="s">
        <v>182</v>
      </c>
      <c r="M838" s="56" t="s">
        <v>183</v>
      </c>
      <c r="N838" s="56">
        <v>6.6E-3</v>
      </c>
      <c r="O838" s="56" t="s">
        <v>149</v>
      </c>
      <c r="P838" s="56" t="b">
        <v>0</v>
      </c>
      <c r="Q838" s="56">
        <v>138261413</v>
      </c>
      <c r="R838" s="56" t="s">
        <v>150</v>
      </c>
      <c r="S838" s="56">
        <v>1E-3</v>
      </c>
      <c r="T838" s="56" t="s">
        <v>184</v>
      </c>
      <c r="U838" s="56">
        <v>2023</v>
      </c>
      <c r="V838" s="56" t="s">
        <v>151</v>
      </c>
      <c r="W838" s="56" t="s">
        <v>185</v>
      </c>
      <c r="X838" s="56" t="s">
        <v>186</v>
      </c>
      <c r="Y838" s="56" t="s">
        <v>155</v>
      </c>
      <c r="Z838" s="56">
        <v>620600</v>
      </c>
      <c r="AA838" s="56">
        <v>309500</v>
      </c>
      <c r="AB838" s="56">
        <v>1.2588812496391699</v>
      </c>
      <c r="AC838" s="59">
        <v>52.638374352215699</v>
      </c>
    </row>
    <row r="839" spans="1:29">
      <c r="A839" s="57" t="s">
        <v>198</v>
      </c>
      <c r="B839" s="54">
        <v>7299</v>
      </c>
      <c r="C839" s="54">
        <v>1860424</v>
      </c>
      <c r="D839" s="54" t="s">
        <v>164</v>
      </c>
      <c r="E839" s="54" t="s">
        <v>126</v>
      </c>
      <c r="F839" s="54" t="s">
        <v>179</v>
      </c>
      <c r="G839" s="54" t="s">
        <v>118</v>
      </c>
      <c r="H839" s="62">
        <v>42747.537499999999</v>
      </c>
      <c r="I839" s="54" t="s">
        <v>180</v>
      </c>
      <c r="J839" s="54" t="s">
        <v>116</v>
      </c>
      <c r="K839" s="54" t="s">
        <v>199</v>
      </c>
      <c r="L839" s="54" t="s">
        <v>200</v>
      </c>
      <c r="M839" s="54" t="s">
        <v>183</v>
      </c>
      <c r="N839" s="54">
        <v>6.2E-2</v>
      </c>
      <c r="O839" s="54" t="s">
        <v>149</v>
      </c>
      <c r="P839" s="54" t="b">
        <v>0</v>
      </c>
      <c r="Q839" s="54">
        <v>138261413</v>
      </c>
      <c r="R839" s="54" t="s">
        <v>150</v>
      </c>
      <c r="S839" s="54">
        <v>1E-3</v>
      </c>
      <c r="T839" s="54" t="s">
        <v>184</v>
      </c>
      <c r="U839" s="54">
        <v>2017</v>
      </c>
      <c r="V839" s="54" t="s">
        <v>151</v>
      </c>
      <c r="W839" s="54" t="s">
        <v>201</v>
      </c>
      <c r="X839" s="54" t="s">
        <v>202</v>
      </c>
      <c r="Y839" s="54" t="s">
        <v>155</v>
      </c>
      <c r="Z839" s="54">
        <v>516100</v>
      </c>
      <c r="AA839" s="54">
        <v>253300</v>
      </c>
      <c r="AB839" s="54">
        <v>-0.30395486908298303</v>
      </c>
      <c r="AC839" s="60">
        <v>52.1657659569386</v>
      </c>
    </row>
    <row r="840" spans="1:29">
      <c r="A840" s="55" t="s">
        <v>198</v>
      </c>
      <c r="B840" s="56">
        <v>7299</v>
      </c>
      <c r="C840" s="56">
        <v>1995796</v>
      </c>
      <c r="D840" s="56" t="s">
        <v>164</v>
      </c>
      <c r="E840" s="56" t="s">
        <v>126</v>
      </c>
      <c r="F840" s="56" t="s">
        <v>179</v>
      </c>
      <c r="G840" s="56" t="s">
        <v>118</v>
      </c>
      <c r="H840" s="61">
        <v>44515.43472222222</v>
      </c>
      <c r="I840" s="56" t="s">
        <v>180</v>
      </c>
      <c r="J840" s="56" t="s">
        <v>116</v>
      </c>
      <c r="K840" s="56" t="s">
        <v>199</v>
      </c>
      <c r="L840" s="56" t="s">
        <v>200</v>
      </c>
      <c r="M840" s="56" t="s">
        <v>148</v>
      </c>
      <c r="N840" s="56">
        <v>7.1999999999999995E-2</v>
      </c>
      <c r="O840" s="56" t="s">
        <v>149</v>
      </c>
      <c r="P840" s="56" t="b">
        <v>0</v>
      </c>
      <c r="Q840" s="56">
        <v>138261413</v>
      </c>
      <c r="R840" s="56" t="s">
        <v>150</v>
      </c>
      <c r="S840" s="56">
        <v>1E-3</v>
      </c>
      <c r="T840" s="56" t="s">
        <v>184</v>
      </c>
      <c r="U840" s="56">
        <v>2021</v>
      </c>
      <c r="V840" s="56" t="s">
        <v>151</v>
      </c>
      <c r="W840" s="56" t="s">
        <v>201</v>
      </c>
      <c r="X840" s="56" t="s">
        <v>202</v>
      </c>
      <c r="Y840" s="56" t="s">
        <v>155</v>
      </c>
      <c r="Z840" s="56">
        <v>516100</v>
      </c>
      <c r="AA840" s="56">
        <v>253300</v>
      </c>
      <c r="AB840" s="56">
        <v>-0.30395486908298303</v>
      </c>
      <c r="AC840" s="59">
        <v>52.1657659569386</v>
      </c>
    </row>
    <row r="841" spans="1:29">
      <c r="A841" s="57" t="s">
        <v>198</v>
      </c>
      <c r="B841" s="54">
        <v>7299</v>
      </c>
      <c r="C841" s="54">
        <v>2018789</v>
      </c>
      <c r="D841" s="54" t="s">
        <v>164</v>
      </c>
      <c r="E841" s="54" t="s">
        <v>126</v>
      </c>
      <c r="F841" s="54" t="s">
        <v>179</v>
      </c>
      <c r="G841" s="54" t="s">
        <v>118</v>
      </c>
      <c r="H841" s="62">
        <v>44809.469444444447</v>
      </c>
      <c r="I841" s="54" t="s">
        <v>180</v>
      </c>
      <c r="J841" s="54" t="s">
        <v>116</v>
      </c>
      <c r="K841" s="54" t="s">
        <v>199</v>
      </c>
      <c r="L841" s="54" t="s">
        <v>200</v>
      </c>
      <c r="M841" s="54" t="s">
        <v>148</v>
      </c>
      <c r="N841" s="54">
        <v>6.9000000000000006E-2</v>
      </c>
      <c r="O841" s="54" t="s">
        <v>149</v>
      </c>
      <c r="P841" s="54" t="b">
        <v>0</v>
      </c>
      <c r="Q841" s="54">
        <v>138261413</v>
      </c>
      <c r="R841" s="54" t="s">
        <v>150</v>
      </c>
      <c r="S841" s="54">
        <v>1E-3</v>
      </c>
      <c r="T841" s="54" t="s">
        <v>184</v>
      </c>
      <c r="U841" s="54">
        <v>2022</v>
      </c>
      <c r="V841" s="54" t="s">
        <v>151</v>
      </c>
      <c r="W841" s="54" t="s">
        <v>201</v>
      </c>
      <c r="X841" s="54" t="s">
        <v>202</v>
      </c>
      <c r="Y841" s="54" t="s">
        <v>155</v>
      </c>
      <c r="Z841" s="54">
        <v>516100</v>
      </c>
      <c r="AA841" s="54">
        <v>253300</v>
      </c>
      <c r="AB841" s="54">
        <v>-0.30395486908298303</v>
      </c>
      <c r="AC841" s="60">
        <v>52.1657659569386</v>
      </c>
    </row>
    <row r="842" spans="1:29">
      <c r="A842" s="55" t="s">
        <v>224</v>
      </c>
      <c r="B842" s="56">
        <v>7299</v>
      </c>
      <c r="C842" s="56">
        <v>1917306</v>
      </c>
      <c r="D842" s="56" t="s">
        <v>164</v>
      </c>
      <c r="E842" s="56" t="s">
        <v>126</v>
      </c>
      <c r="F842" s="56" t="s">
        <v>179</v>
      </c>
      <c r="G842" s="56" t="s">
        <v>118</v>
      </c>
      <c r="H842" s="61">
        <v>43402.412499999999</v>
      </c>
      <c r="I842" s="56" t="s">
        <v>180</v>
      </c>
      <c r="J842" s="56" t="s">
        <v>116</v>
      </c>
      <c r="K842" s="56" t="s">
        <v>146</v>
      </c>
      <c r="L842" s="56" t="s">
        <v>147</v>
      </c>
      <c r="M842" s="56" t="s">
        <v>183</v>
      </c>
      <c r="N842" s="56">
        <v>2.1999999999999999E-2</v>
      </c>
      <c r="O842" s="56" t="s">
        <v>149</v>
      </c>
      <c r="P842" s="56" t="b">
        <v>0</v>
      </c>
      <c r="Q842" s="56">
        <v>138261413</v>
      </c>
      <c r="R842" s="56" t="s">
        <v>150</v>
      </c>
      <c r="S842" s="56">
        <v>1E-3</v>
      </c>
      <c r="T842" s="56" t="s">
        <v>184</v>
      </c>
      <c r="U842" s="56">
        <v>2018</v>
      </c>
      <c r="V842" s="56" t="s">
        <v>151</v>
      </c>
      <c r="W842" s="56" t="s">
        <v>225</v>
      </c>
      <c r="X842" s="56" t="s">
        <v>226</v>
      </c>
      <c r="Y842" s="56" t="s">
        <v>155</v>
      </c>
      <c r="Z842" s="56">
        <v>500098</v>
      </c>
      <c r="AA842" s="56">
        <v>402866</v>
      </c>
      <c r="AB842" s="56">
        <v>-0.49196935841400102</v>
      </c>
      <c r="AC842" s="59">
        <v>53.512954618294103</v>
      </c>
    </row>
    <row r="843" spans="1:29">
      <c r="A843" s="57" t="s">
        <v>265</v>
      </c>
      <c r="B843" s="54">
        <v>7299</v>
      </c>
      <c r="C843" s="54">
        <v>3421323</v>
      </c>
      <c r="D843" s="54" t="s">
        <v>164</v>
      </c>
      <c r="E843" s="54" t="s">
        <v>126</v>
      </c>
      <c r="F843" s="54" t="s">
        <v>236</v>
      </c>
      <c r="G843" s="54" t="s">
        <v>115</v>
      </c>
      <c r="H843" s="62">
        <v>44321.558333333334</v>
      </c>
      <c r="I843" s="54" t="s">
        <v>180</v>
      </c>
      <c r="J843" s="54" t="s">
        <v>116</v>
      </c>
      <c r="K843" s="54" t="s">
        <v>251</v>
      </c>
      <c r="L843" s="54" t="s">
        <v>252</v>
      </c>
      <c r="M843" s="54" t="s">
        <v>183</v>
      </c>
      <c r="N843" s="54">
        <v>1.2E-2</v>
      </c>
      <c r="O843" s="54" t="s">
        <v>149</v>
      </c>
      <c r="P843" s="54" t="b">
        <v>0</v>
      </c>
      <c r="Q843" s="54">
        <v>138261413</v>
      </c>
      <c r="R843" s="54" t="s">
        <v>150</v>
      </c>
      <c r="S843" s="54">
        <v>1E-3</v>
      </c>
      <c r="T843" s="54" t="s">
        <v>184</v>
      </c>
      <c r="U843" s="54">
        <v>2021</v>
      </c>
      <c r="V843" s="54" t="s">
        <v>151</v>
      </c>
      <c r="W843" s="54" t="s">
        <v>266</v>
      </c>
      <c r="X843" s="54" t="s">
        <v>267</v>
      </c>
      <c r="Y843" s="54" t="s">
        <v>155</v>
      </c>
      <c r="Z843" s="54">
        <v>387717</v>
      </c>
      <c r="AA843" s="54">
        <v>106747</v>
      </c>
      <c r="AB843" s="54">
        <v>-2.1758871951171499</v>
      </c>
      <c r="AC843" s="60">
        <v>50.860100095138598</v>
      </c>
    </row>
    <row r="844" spans="1:29">
      <c r="A844" s="55" t="s">
        <v>190</v>
      </c>
      <c r="B844" s="56">
        <v>7299</v>
      </c>
      <c r="C844" s="56">
        <v>4601212</v>
      </c>
      <c r="D844" s="56" t="s">
        <v>164</v>
      </c>
      <c r="E844" s="56" t="s">
        <v>126</v>
      </c>
      <c r="F844" s="56" t="s">
        <v>179</v>
      </c>
      <c r="G844" s="56" t="s">
        <v>118</v>
      </c>
      <c r="H844" s="61">
        <v>41926.446527777778</v>
      </c>
      <c r="I844" s="56" t="s">
        <v>191</v>
      </c>
      <c r="J844" s="56" t="s">
        <v>119</v>
      </c>
      <c r="K844" s="56" t="s">
        <v>192</v>
      </c>
      <c r="L844" s="56" t="s">
        <v>193</v>
      </c>
      <c r="M844" s="56" t="s">
        <v>183</v>
      </c>
      <c r="N844" s="56">
        <v>4.0000000000000001E-3</v>
      </c>
      <c r="O844" s="56" t="s">
        <v>149</v>
      </c>
      <c r="P844" s="56" t="b">
        <v>0</v>
      </c>
      <c r="Q844" s="56">
        <v>138261413</v>
      </c>
      <c r="R844" s="56" t="s">
        <v>150</v>
      </c>
      <c r="S844" s="56">
        <v>1E-3</v>
      </c>
      <c r="T844" s="56" t="s">
        <v>184</v>
      </c>
      <c r="U844" s="56">
        <v>2014</v>
      </c>
      <c r="V844" s="56" t="s">
        <v>151</v>
      </c>
      <c r="W844" s="56" t="s">
        <v>194</v>
      </c>
      <c r="X844" s="56" t="s">
        <v>195</v>
      </c>
      <c r="Y844" s="56" t="s">
        <v>155</v>
      </c>
      <c r="Z844" s="56">
        <v>357000</v>
      </c>
      <c r="AA844" s="56">
        <v>237460</v>
      </c>
      <c r="AB844" s="56">
        <v>-2.62823009845419</v>
      </c>
      <c r="AC844" s="59">
        <v>52.033868710239098</v>
      </c>
    </row>
    <row r="845" spans="1:29">
      <c r="A845" s="57" t="s">
        <v>178</v>
      </c>
      <c r="B845" s="54">
        <v>7299</v>
      </c>
      <c r="C845" s="54">
        <v>2065008</v>
      </c>
      <c r="D845" s="54" t="s">
        <v>164</v>
      </c>
      <c r="E845" s="54" t="s">
        <v>126</v>
      </c>
      <c r="F845" s="54" t="s">
        <v>179</v>
      </c>
      <c r="G845" s="54" t="s">
        <v>118</v>
      </c>
      <c r="H845" s="62">
        <v>45393.601388888892</v>
      </c>
      <c r="I845" s="54" t="s">
        <v>180</v>
      </c>
      <c r="J845" s="54" t="s">
        <v>116</v>
      </c>
      <c r="K845" s="54" t="s">
        <v>181</v>
      </c>
      <c r="L845" s="54" t="s">
        <v>182</v>
      </c>
      <c r="M845" s="54" t="s">
        <v>183</v>
      </c>
      <c r="N845" s="54">
        <v>5.4999999999999997E-3</v>
      </c>
      <c r="O845" s="54" t="s">
        <v>149</v>
      </c>
      <c r="P845" s="54" t="b">
        <v>0</v>
      </c>
      <c r="Q845" s="54">
        <v>138261413</v>
      </c>
      <c r="R845" s="54" t="s">
        <v>150</v>
      </c>
      <c r="S845" s="54">
        <v>1E-3</v>
      </c>
      <c r="T845" s="54" t="s">
        <v>184</v>
      </c>
      <c r="U845" s="54">
        <v>2024</v>
      </c>
      <c r="V845" s="54" t="s">
        <v>151</v>
      </c>
      <c r="W845" s="54" t="s">
        <v>185</v>
      </c>
      <c r="X845" s="54" t="s">
        <v>186</v>
      </c>
      <c r="Y845" s="54" t="s">
        <v>155</v>
      </c>
      <c r="Z845" s="54">
        <v>620600</v>
      </c>
      <c r="AA845" s="54">
        <v>309500</v>
      </c>
      <c r="AB845" s="54">
        <v>1.2588812496391699</v>
      </c>
      <c r="AC845" s="60">
        <v>52.638374352215699</v>
      </c>
    </row>
    <row r="846" spans="1:29">
      <c r="A846" s="55" t="s">
        <v>196</v>
      </c>
      <c r="B846" s="56">
        <v>7299</v>
      </c>
      <c r="C846" s="56">
        <v>1793221</v>
      </c>
      <c r="D846" s="56" t="s">
        <v>164</v>
      </c>
      <c r="E846" s="56" t="s">
        <v>126</v>
      </c>
      <c r="F846" s="56" t="s">
        <v>179</v>
      </c>
      <c r="G846" s="56" t="s">
        <v>118</v>
      </c>
      <c r="H846" s="61">
        <v>42104.529166666667</v>
      </c>
      <c r="I846" s="56" t="s">
        <v>180</v>
      </c>
      <c r="J846" s="56" t="s">
        <v>116</v>
      </c>
      <c r="K846" s="56" t="s">
        <v>181</v>
      </c>
      <c r="L846" s="56" t="s">
        <v>182</v>
      </c>
      <c r="M846" s="56" t="s">
        <v>183</v>
      </c>
      <c r="N846" s="56">
        <v>0.01</v>
      </c>
      <c r="O846" s="56" t="s">
        <v>149</v>
      </c>
      <c r="P846" s="56" t="b">
        <v>0</v>
      </c>
      <c r="Q846" s="56">
        <v>138261413</v>
      </c>
      <c r="R846" s="56" t="s">
        <v>150</v>
      </c>
      <c r="S846" s="56">
        <v>1E-3</v>
      </c>
      <c r="T846" s="56" t="s">
        <v>184</v>
      </c>
      <c r="U846" s="56">
        <v>2015</v>
      </c>
      <c r="V846" s="56" t="s">
        <v>151</v>
      </c>
      <c r="W846" s="56" t="s">
        <v>197</v>
      </c>
      <c r="X846" s="56" t="s">
        <v>186</v>
      </c>
      <c r="Y846" s="56" t="s">
        <v>155</v>
      </c>
      <c r="Z846" s="56">
        <v>624300</v>
      </c>
      <c r="AA846" s="56">
        <v>306800</v>
      </c>
      <c r="AB846" s="56">
        <v>1.3116346710660201</v>
      </c>
      <c r="AC846" s="59">
        <v>52.6126273253455</v>
      </c>
    </row>
    <row r="847" spans="1:29">
      <c r="A847" s="57" t="s">
        <v>203</v>
      </c>
      <c r="B847" s="54">
        <v>7299</v>
      </c>
      <c r="C847" s="54">
        <v>1912883</v>
      </c>
      <c r="D847" s="54" t="s">
        <v>164</v>
      </c>
      <c r="E847" s="54" t="s">
        <v>126</v>
      </c>
      <c r="F847" s="54" t="s">
        <v>179</v>
      </c>
      <c r="G847" s="54" t="s">
        <v>118</v>
      </c>
      <c r="H847" s="62">
        <v>43361.506249999999</v>
      </c>
      <c r="I847" s="54" t="s">
        <v>180</v>
      </c>
      <c r="J847" s="54" t="s">
        <v>116</v>
      </c>
      <c r="K847" s="54" t="s">
        <v>146</v>
      </c>
      <c r="L847" s="54" t="s">
        <v>147</v>
      </c>
      <c r="M847" s="54" t="s">
        <v>183</v>
      </c>
      <c r="N847" s="54">
        <v>4.5999999999999999E-2</v>
      </c>
      <c r="O847" s="54" t="s">
        <v>149</v>
      </c>
      <c r="P847" s="54" t="b">
        <v>0</v>
      </c>
      <c r="Q847" s="54">
        <v>138261413</v>
      </c>
      <c r="R847" s="54" t="s">
        <v>150</v>
      </c>
      <c r="S847" s="54">
        <v>1E-3</v>
      </c>
      <c r="T847" s="54" t="s">
        <v>184</v>
      </c>
      <c r="U847" s="54">
        <v>2018</v>
      </c>
      <c r="V847" s="54" t="s">
        <v>151</v>
      </c>
      <c r="W847" s="54" t="s">
        <v>204</v>
      </c>
      <c r="X847" s="54" t="s">
        <v>154</v>
      </c>
      <c r="Y847" s="54" t="s">
        <v>155</v>
      </c>
      <c r="Z847" s="54">
        <v>507500</v>
      </c>
      <c r="AA847" s="54">
        <v>299100</v>
      </c>
      <c r="AB847" s="54">
        <v>-0.41497245145673001</v>
      </c>
      <c r="AC847" s="60">
        <v>52.579097446717</v>
      </c>
    </row>
    <row r="848" spans="1:29">
      <c r="A848" s="55" t="s">
        <v>187</v>
      </c>
      <c r="B848" s="56">
        <v>7299</v>
      </c>
      <c r="C848" s="56">
        <v>1805272</v>
      </c>
      <c r="D848" s="56" t="s">
        <v>164</v>
      </c>
      <c r="E848" s="56" t="s">
        <v>126</v>
      </c>
      <c r="F848" s="56" t="s">
        <v>179</v>
      </c>
      <c r="G848" s="56" t="s">
        <v>118</v>
      </c>
      <c r="H848" s="61">
        <v>42220.406944444447</v>
      </c>
      <c r="I848" s="56" t="s">
        <v>180</v>
      </c>
      <c r="J848" s="56" t="s">
        <v>116</v>
      </c>
      <c r="K848" s="56" t="s">
        <v>181</v>
      </c>
      <c r="L848" s="56" t="s">
        <v>182</v>
      </c>
      <c r="M848" s="56" t="s">
        <v>183</v>
      </c>
      <c r="N848" s="56">
        <v>1.6E-2</v>
      </c>
      <c r="O848" s="56" t="s">
        <v>149</v>
      </c>
      <c r="P848" s="56" t="b">
        <v>0</v>
      </c>
      <c r="Q848" s="56">
        <v>138261413</v>
      </c>
      <c r="R848" s="56" t="s">
        <v>150</v>
      </c>
      <c r="S848" s="56">
        <v>1E-3</v>
      </c>
      <c r="T848" s="56" t="s">
        <v>184</v>
      </c>
      <c r="U848" s="56">
        <v>2015</v>
      </c>
      <c r="V848" s="56" t="s">
        <v>151</v>
      </c>
      <c r="W848" s="56" t="s">
        <v>188</v>
      </c>
      <c r="X848" s="56" t="s">
        <v>189</v>
      </c>
      <c r="Y848" s="56" t="s">
        <v>155</v>
      </c>
      <c r="Z848" s="56">
        <v>636400</v>
      </c>
      <c r="AA848" s="56">
        <v>291600</v>
      </c>
      <c r="AB848" s="56">
        <v>1.4791973795069699</v>
      </c>
      <c r="AC848" s="59">
        <v>52.471107816141703</v>
      </c>
    </row>
    <row r="849" spans="1:29">
      <c r="A849" s="57" t="s">
        <v>187</v>
      </c>
      <c r="B849" s="54">
        <v>7299</v>
      </c>
      <c r="C849" s="54">
        <v>1894261</v>
      </c>
      <c r="D849" s="54" t="s">
        <v>164</v>
      </c>
      <c r="E849" s="54" t="s">
        <v>126</v>
      </c>
      <c r="F849" s="54" t="s">
        <v>179</v>
      </c>
      <c r="G849" s="54" t="s">
        <v>118</v>
      </c>
      <c r="H849" s="62">
        <v>43143.347222222219</v>
      </c>
      <c r="I849" s="54" t="s">
        <v>180</v>
      </c>
      <c r="J849" s="54" t="s">
        <v>116</v>
      </c>
      <c r="K849" s="54" t="s">
        <v>181</v>
      </c>
      <c r="L849" s="54" t="s">
        <v>182</v>
      </c>
      <c r="M849" s="54" t="s">
        <v>183</v>
      </c>
      <c r="N849" s="54">
        <v>4.4999999999999997E-3</v>
      </c>
      <c r="O849" s="54" t="s">
        <v>149</v>
      </c>
      <c r="P849" s="54" t="b">
        <v>0</v>
      </c>
      <c r="Q849" s="54">
        <v>138261413</v>
      </c>
      <c r="R849" s="54" t="s">
        <v>150</v>
      </c>
      <c r="S849" s="54">
        <v>1E-3</v>
      </c>
      <c r="T849" s="54" t="s">
        <v>184</v>
      </c>
      <c r="U849" s="54">
        <v>2018</v>
      </c>
      <c r="V849" s="54" t="s">
        <v>151</v>
      </c>
      <c r="W849" s="54" t="s">
        <v>188</v>
      </c>
      <c r="X849" s="54" t="s">
        <v>189</v>
      </c>
      <c r="Y849" s="54" t="s">
        <v>155</v>
      </c>
      <c r="Z849" s="54">
        <v>636400</v>
      </c>
      <c r="AA849" s="54">
        <v>291600</v>
      </c>
      <c r="AB849" s="54">
        <v>1.4791973795069699</v>
      </c>
      <c r="AC849" s="60">
        <v>52.471107816141703</v>
      </c>
    </row>
    <row r="850" spans="1:29">
      <c r="A850" s="55" t="s">
        <v>288</v>
      </c>
      <c r="B850" s="56">
        <v>7299</v>
      </c>
      <c r="C850" s="56">
        <v>5283338</v>
      </c>
      <c r="D850" s="56" t="s">
        <v>164</v>
      </c>
      <c r="E850" s="56" t="s">
        <v>126</v>
      </c>
      <c r="F850" s="56" t="s">
        <v>205</v>
      </c>
      <c r="G850" s="56" t="s">
        <v>112</v>
      </c>
      <c r="H850" s="61">
        <v>43795.572916666664</v>
      </c>
      <c r="I850" s="56" t="s">
        <v>180</v>
      </c>
      <c r="J850" s="56" t="s">
        <v>116</v>
      </c>
      <c r="K850" s="56" t="s">
        <v>256</v>
      </c>
      <c r="L850" s="56" t="s">
        <v>257</v>
      </c>
      <c r="M850" s="56" t="s">
        <v>183</v>
      </c>
      <c r="N850" s="56">
        <v>1.7999999999999999E-2</v>
      </c>
      <c r="O850" s="56" t="s">
        <v>149</v>
      </c>
      <c r="P850" s="56" t="b">
        <v>0</v>
      </c>
      <c r="Q850" s="56">
        <v>138261413</v>
      </c>
      <c r="R850" s="56" t="s">
        <v>150</v>
      </c>
      <c r="S850" s="56">
        <v>1E-3</v>
      </c>
      <c r="T850" s="56" t="s">
        <v>184</v>
      </c>
      <c r="U850" s="56">
        <v>2019</v>
      </c>
      <c r="V850" s="56" t="s">
        <v>151</v>
      </c>
      <c r="W850" s="56" t="s">
        <v>289</v>
      </c>
      <c r="X850" s="56" t="s">
        <v>290</v>
      </c>
      <c r="Y850" s="56" t="s">
        <v>155</v>
      </c>
      <c r="Z850" s="56">
        <v>347589</v>
      </c>
      <c r="AA850" s="56">
        <v>412612</v>
      </c>
      <c r="AB850" s="56">
        <v>-2.7935865486517399</v>
      </c>
      <c r="AC850" s="59">
        <v>53.607429655734201</v>
      </c>
    </row>
    <row r="851" spans="1:29">
      <c r="A851" s="57" t="s">
        <v>219</v>
      </c>
      <c r="B851" s="54">
        <v>7299</v>
      </c>
      <c r="C851" s="54">
        <v>1609486</v>
      </c>
      <c r="D851" s="54" t="s">
        <v>164</v>
      </c>
      <c r="E851" s="54" t="s">
        <v>126</v>
      </c>
      <c r="F851" s="54" t="s">
        <v>236</v>
      </c>
      <c r="G851" s="54" t="s">
        <v>115</v>
      </c>
      <c r="H851" s="62">
        <v>45261.438194444447</v>
      </c>
      <c r="I851" s="54" t="s">
        <v>180</v>
      </c>
      <c r="J851" s="54" t="s">
        <v>116</v>
      </c>
      <c r="K851" s="54" t="s">
        <v>220</v>
      </c>
      <c r="L851" s="54" t="s">
        <v>221</v>
      </c>
      <c r="M851" s="54" t="s">
        <v>148</v>
      </c>
      <c r="N851" s="54">
        <v>9.2999999999999999E-2</v>
      </c>
      <c r="O851" s="54" t="s">
        <v>149</v>
      </c>
      <c r="P851" s="54" t="b">
        <v>0</v>
      </c>
      <c r="Q851" s="54">
        <v>138261413</v>
      </c>
      <c r="R851" s="54" t="s">
        <v>150</v>
      </c>
      <c r="S851" s="54">
        <v>1E-3</v>
      </c>
      <c r="T851" s="54" t="s">
        <v>184</v>
      </c>
      <c r="U851" s="54">
        <v>2023</v>
      </c>
      <c r="V851" s="54" t="s">
        <v>151</v>
      </c>
      <c r="W851" s="54" t="s">
        <v>222</v>
      </c>
      <c r="X851" s="54" t="s">
        <v>223</v>
      </c>
      <c r="Y851" s="54" t="s">
        <v>155</v>
      </c>
      <c r="Z851" s="54">
        <v>559400</v>
      </c>
      <c r="AA851" s="54">
        <v>142800</v>
      </c>
      <c r="AB851" s="54">
        <v>0.27827943679790101</v>
      </c>
      <c r="AC851" s="60">
        <v>51.162245506364997</v>
      </c>
    </row>
    <row r="852" spans="1:29">
      <c r="A852" s="55" t="s">
        <v>224</v>
      </c>
      <c r="B852" s="56">
        <v>7299</v>
      </c>
      <c r="C852" s="56">
        <v>1981556</v>
      </c>
      <c r="D852" s="56" t="s">
        <v>164</v>
      </c>
      <c r="E852" s="56" t="s">
        <v>126</v>
      </c>
      <c r="F852" s="56" t="s">
        <v>179</v>
      </c>
      <c r="G852" s="56" t="s">
        <v>118</v>
      </c>
      <c r="H852" s="61">
        <v>44314.422222222223</v>
      </c>
      <c r="I852" s="56" t="s">
        <v>180</v>
      </c>
      <c r="J852" s="56" t="s">
        <v>116</v>
      </c>
      <c r="K852" s="56" t="s">
        <v>146</v>
      </c>
      <c r="L852" s="56" t="s">
        <v>147</v>
      </c>
      <c r="M852" s="56" t="s">
        <v>183</v>
      </c>
      <c r="N852" s="56">
        <v>4.8999999999999998E-3</v>
      </c>
      <c r="O852" s="56" t="s">
        <v>149</v>
      </c>
      <c r="P852" s="56" t="b">
        <v>0</v>
      </c>
      <c r="Q852" s="56">
        <v>138261413</v>
      </c>
      <c r="R852" s="56" t="s">
        <v>150</v>
      </c>
      <c r="S852" s="56">
        <v>1E-3</v>
      </c>
      <c r="T852" s="56" t="s">
        <v>184</v>
      </c>
      <c r="U852" s="56">
        <v>2021</v>
      </c>
      <c r="V852" s="56" t="s">
        <v>151</v>
      </c>
      <c r="W852" s="56" t="s">
        <v>225</v>
      </c>
      <c r="X852" s="56" t="s">
        <v>226</v>
      </c>
      <c r="Y852" s="56" t="s">
        <v>155</v>
      </c>
      <c r="Z852" s="56">
        <v>500098</v>
      </c>
      <c r="AA852" s="56">
        <v>402866</v>
      </c>
      <c r="AB852" s="56">
        <v>-0.49196935841400102</v>
      </c>
      <c r="AC852" s="59">
        <v>53.512954618294103</v>
      </c>
    </row>
    <row r="853" spans="1:29">
      <c r="A853" s="57" t="s">
        <v>206</v>
      </c>
      <c r="B853" s="54">
        <v>7299</v>
      </c>
      <c r="C853" s="54">
        <v>1980161</v>
      </c>
      <c r="D853" s="54" t="s">
        <v>164</v>
      </c>
      <c r="E853" s="54" t="s">
        <v>126</v>
      </c>
      <c r="F853" s="54" t="s">
        <v>179</v>
      </c>
      <c r="G853" s="54" t="s">
        <v>118</v>
      </c>
      <c r="H853" s="62">
        <v>44300.374305555553</v>
      </c>
      <c r="I853" s="54" t="s">
        <v>180</v>
      </c>
      <c r="J853" s="54" t="s">
        <v>116</v>
      </c>
      <c r="K853" s="54" t="s">
        <v>199</v>
      </c>
      <c r="L853" s="54" t="s">
        <v>200</v>
      </c>
      <c r="M853" s="54" t="s">
        <v>183</v>
      </c>
      <c r="N853" s="54">
        <v>3.5999999999999997E-2</v>
      </c>
      <c r="O853" s="54" t="s">
        <v>149</v>
      </c>
      <c r="P853" s="54" t="b">
        <v>0</v>
      </c>
      <c r="Q853" s="54">
        <v>138261413</v>
      </c>
      <c r="R853" s="54" t="s">
        <v>150</v>
      </c>
      <c r="S853" s="54">
        <v>1E-3</v>
      </c>
      <c r="T853" s="54" t="s">
        <v>184</v>
      </c>
      <c r="U853" s="54">
        <v>2021</v>
      </c>
      <c r="V853" s="54" t="s">
        <v>151</v>
      </c>
      <c r="W853" s="54" t="s">
        <v>207</v>
      </c>
      <c r="X853" s="54" t="s">
        <v>208</v>
      </c>
      <c r="Y853" s="54" t="s">
        <v>155</v>
      </c>
      <c r="Z853" s="54">
        <v>515935</v>
      </c>
      <c r="AA853" s="54">
        <v>253417</v>
      </c>
      <c r="AB853" s="54">
        <v>-0.30632621725807402</v>
      </c>
      <c r="AC853" s="60">
        <v>52.1668520239771</v>
      </c>
    </row>
    <row r="854" spans="1:29">
      <c r="A854" s="55" t="s">
        <v>198</v>
      </c>
      <c r="B854" s="56">
        <v>7299</v>
      </c>
      <c r="C854" s="56">
        <v>1918266</v>
      </c>
      <c r="D854" s="56" t="s">
        <v>164</v>
      </c>
      <c r="E854" s="56" t="s">
        <v>126</v>
      </c>
      <c r="F854" s="56" t="s">
        <v>179</v>
      </c>
      <c r="G854" s="56" t="s">
        <v>118</v>
      </c>
      <c r="H854" s="61">
        <v>43423.55972222222</v>
      </c>
      <c r="I854" s="56" t="s">
        <v>180</v>
      </c>
      <c r="J854" s="56" t="s">
        <v>116</v>
      </c>
      <c r="K854" s="56" t="s">
        <v>199</v>
      </c>
      <c r="L854" s="56" t="s">
        <v>200</v>
      </c>
      <c r="M854" s="56" t="s">
        <v>183</v>
      </c>
      <c r="N854" s="56">
        <v>6.5000000000000002E-2</v>
      </c>
      <c r="O854" s="56" t="s">
        <v>149</v>
      </c>
      <c r="P854" s="56" t="b">
        <v>0</v>
      </c>
      <c r="Q854" s="56">
        <v>138261413</v>
      </c>
      <c r="R854" s="56" t="s">
        <v>150</v>
      </c>
      <c r="S854" s="56">
        <v>1E-3</v>
      </c>
      <c r="T854" s="56" t="s">
        <v>184</v>
      </c>
      <c r="U854" s="56">
        <v>2018</v>
      </c>
      <c r="V854" s="56" t="s">
        <v>151</v>
      </c>
      <c r="W854" s="56" t="s">
        <v>201</v>
      </c>
      <c r="X854" s="56" t="s">
        <v>202</v>
      </c>
      <c r="Y854" s="56" t="s">
        <v>155</v>
      </c>
      <c r="Z854" s="56">
        <v>516100</v>
      </c>
      <c r="AA854" s="56">
        <v>253300</v>
      </c>
      <c r="AB854" s="56">
        <v>-0.30395486908298303</v>
      </c>
      <c r="AC854" s="59">
        <v>52.1657659569386</v>
      </c>
    </row>
    <row r="855" spans="1:29">
      <c r="A855" s="57" t="s">
        <v>206</v>
      </c>
      <c r="B855" s="54">
        <v>7299</v>
      </c>
      <c r="C855" s="54">
        <v>1863057</v>
      </c>
      <c r="D855" s="54" t="s">
        <v>164</v>
      </c>
      <c r="E855" s="54" t="s">
        <v>126</v>
      </c>
      <c r="F855" s="54" t="s">
        <v>179</v>
      </c>
      <c r="G855" s="54" t="s">
        <v>118</v>
      </c>
      <c r="H855" s="62">
        <v>42779.573611111111</v>
      </c>
      <c r="I855" s="54" t="s">
        <v>180</v>
      </c>
      <c r="J855" s="54" t="s">
        <v>116</v>
      </c>
      <c r="K855" s="54" t="s">
        <v>199</v>
      </c>
      <c r="L855" s="54" t="s">
        <v>200</v>
      </c>
      <c r="M855" s="54" t="s">
        <v>183</v>
      </c>
      <c r="N855" s="54">
        <v>1.9E-2</v>
      </c>
      <c r="O855" s="54" t="s">
        <v>149</v>
      </c>
      <c r="P855" s="54" t="b">
        <v>0</v>
      </c>
      <c r="Q855" s="54">
        <v>138261413</v>
      </c>
      <c r="R855" s="54" t="s">
        <v>150</v>
      </c>
      <c r="S855" s="54">
        <v>1E-3</v>
      </c>
      <c r="T855" s="54" t="s">
        <v>184</v>
      </c>
      <c r="U855" s="54">
        <v>2017</v>
      </c>
      <c r="V855" s="54" t="s">
        <v>151</v>
      </c>
      <c r="W855" s="54" t="s">
        <v>207</v>
      </c>
      <c r="X855" s="54" t="s">
        <v>208</v>
      </c>
      <c r="Y855" s="54" t="s">
        <v>155</v>
      </c>
      <c r="Z855" s="54">
        <v>515935</v>
      </c>
      <c r="AA855" s="54">
        <v>253417</v>
      </c>
      <c r="AB855" s="54">
        <v>-0.30632621725807402</v>
      </c>
      <c r="AC855" s="60">
        <v>52.1668520239771</v>
      </c>
    </row>
    <row r="856" spans="1:29">
      <c r="A856" s="55" t="s">
        <v>206</v>
      </c>
      <c r="B856" s="56">
        <v>7299</v>
      </c>
      <c r="C856" s="56">
        <v>1916808</v>
      </c>
      <c r="D856" s="56" t="s">
        <v>164</v>
      </c>
      <c r="E856" s="56" t="s">
        <v>126</v>
      </c>
      <c r="F856" s="56" t="s">
        <v>179</v>
      </c>
      <c r="G856" s="56" t="s">
        <v>118</v>
      </c>
      <c r="H856" s="61">
        <v>43391.396527777775</v>
      </c>
      <c r="I856" s="56" t="s">
        <v>180</v>
      </c>
      <c r="J856" s="56" t="s">
        <v>116</v>
      </c>
      <c r="K856" s="56" t="s">
        <v>199</v>
      </c>
      <c r="L856" s="56" t="s">
        <v>200</v>
      </c>
      <c r="M856" s="56" t="s">
        <v>183</v>
      </c>
      <c r="N856" s="56">
        <v>0.06</v>
      </c>
      <c r="O856" s="56" t="s">
        <v>149</v>
      </c>
      <c r="P856" s="56" t="b">
        <v>0</v>
      </c>
      <c r="Q856" s="56">
        <v>138261413</v>
      </c>
      <c r="R856" s="56" t="s">
        <v>150</v>
      </c>
      <c r="S856" s="56">
        <v>1E-3</v>
      </c>
      <c r="T856" s="56" t="s">
        <v>184</v>
      </c>
      <c r="U856" s="56">
        <v>2018</v>
      </c>
      <c r="V856" s="56" t="s">
        <v>151</v>
      </c>
      <c r="W856" s="56" t="s">
        <v>207</v>
      </c>
      <c r="X856" s="56" t="s">
        <v>208</v>
      </c>
      <c r="Y856" s="56" t="s">
        <v>155</v>
      </c>
      <c r="Z856" s="56">
        <v>515935</v>
      </c>
      <c r="AA856" s="56">
        <v>253417</v>
      </c>
      <c r="AB856" s="56">
        <v>-0.30632621725807402</v>
      </c>
      <c r="AC856" s="59">
        <v>52.1668520239771</v>
      </c>
    </row>
    <row r="857" spans="1:29">
      <c r="A857" s="57" t="s">
        <v>224</v>
      </c>
      <c r="B857" s="54">
        <v>7299</v>
      </c>
      <c r="C857" s="54">
        <v>1918133</v>
      </c>
      <c r="D857" s="54" t="s">
        <v>164</v>
      </c>
      <c r="E857" s="54" t="s">
        <v>126</v>
      </c>
      <c r="F857" s="54" t="s">
        <v>179</v>
      </c>
      <c r="G857" s="54" t="s">
        <v>118</v>
      </c>
      <c r="H857" s="62">
        <v>43418.563888888886</v>
      </c>
      <c r="I857" s="54" t="s">
        <v>180</v>
      </c>
      <c r="J857" s="54" t="s">
        <v>116</v>
      </c>
      <c r="K857" s="54" t="s">
        <v>146</v>
      </c>
      <c r="L857" s="54" t="s">
        <v>147</v>
      </c>
      <c r="M857" s="54" t="s">
        <v>183</v>
      </c>
      <c r="N857" s="54">
        <v>1.2E-2</v>
      </c>
      <c r="O857" s="54" t="s">
        <v>149</v>
      </c>
      <c r="P857" s="54" t="b">
        <v>0</v>
      </c>
      <c r="Q857" s="54">
        <v>138261413</v>
      </c>
      <c r="R857" s="54" t="s">
        <v>150</v>
      </c>
      <c r="S857" s="54">
        <v>1E-3</v>
      </c>
      <c r="T857" s="54" t="s">
        <v>184</v>
      </c>
      <c r="U857" s="54">
        <v>2018</v>
      </c>
      <c r="V857" s="54" t="s">
        <v>151</v>
      </c>
      <c r="W857" s="54" t="s">
        <v>225</v>
      </c>
      <c r="X857" s="54" t="s">
        <v>226</v>
      </c>
      <c r="Y857" s="54" t="s">
        <v>155</v>
      </c>
      <c r="Z857" s="54">
        <v>500098</v>
      </c>
      <c r="AA857" s="54">
        <v>402866</v>
      </c>
      <c r="AB857" s="54">
        <v>-0.49196935841400102</v>
      </c>
      <c r="AC857" s="60">
        <v>53.512954618294103</v>
      </c>
    </row>
    <row r="858" spans="1:29">
      <c r="A858" s="55" t="s">
        <v>206</v>
      </c>
      <c r="B858" s="56">
        <v>7299</v>
      </c>
      <c r="C858" s="56">
        <v>2055673</v>
      </c>
      <c r="D858" s="56" t="s">
        <v>164</v>
      </c>
      <c r="E858" s="56" t="s">
        <v>126</v>
      </c>
      <c r="F858" s="56" t="s">
        <v>179</v>
      </c>
      <c r="G858" s="56" t="s">
        <v>118</v>
      </c>
      <c r="H858" s="61">
        <v>45271.359722222223</v>
      </c>
      <c r="I858" s="56" t="s">
        <v>180</v>
      </c>
      <c r="J858" s="56" t="s">
        <v>116</v>
      </c>
      <c r="K858" s="56" t="s">
        <v>199</v>
      </c>
      <c r="L858" s="56" t="s">
        <v>200</v>
      </c>
      <c r="M858" s="56" t="s">
        <v>148</v>
      </c>
      <c r="N858" s="56">
        <v>9.1999999999999998E-3</v>
      </c>
      <c r="O858" s="56" t="s">
        <v>149</v>
      </c>
      <c r="P858" s="56" t="b">
        <v>0</v>
      </c>
      <c r="Q858" s="56">
        <v>138261413</v>
      </c>
      <c r="R858" s="56" t="s">
        <v>150</v>
      </c>
      <c r="S858" s="56">
        <v>1E-3</v>
      </c>
      <c r="T858" s="56" t="s">
        <v>184</v>
      </c>
      <c r="U858" s="56">
        <v>2023</v>
      </c>
      <c r="V858" s="56" t="s">
        <v>151</v>
      </c>
      <c r="W858" s="56" t="s">
        <v>207</v>
      </c>
      <c r="X858" s="56" t="s">
        <v>208</v>
      </c>
      <c r="Y858" s="56" t="s">
        <v>155</v>
      </c>
      <c r="Z858" s="56">
        <v>515935</v>
      </c>
      <c r="AA858" s="56">
        <v>253417</v>
      </c>
      <c r="AB858" s="56">
        <v>-0.30632621725807402</v>
      </c>
      <c r="AC858" s="59">
        <v>52.1668520239771</v>
      </c>
    </row>
    <row r="859" spans="1:29">
      <c r="A859" s="57" t="s">
        <v>190</v>
      </c>
      <c r="B859" s="54">
        <v>7299</v>
      </c>
      <c r="C859" s="54">
        <v>4740670</v>
      </c>
      <c r="D859" s="54" t="s">
        <v>164</v>
      </c>
      <c r="E859" s="54" t="s">
        <v>126</v>
      </c>
      <c r="F859" s="54" t="s">
        <v>179</v>
      </c>
      <c r="G859" s="54" t="s">
        <v>118</v>
      </c>
      <c r="H859" s="62">
        <v>43756.522222222222</v>
      </c>
      <c r="I859" s="54" t="s">
        <v>191</v>
      </c>
      <c r="J859" s="54" t="s">
        <v>119</v>
      </c>
      <c r="K859" s="54" t="s">
        <v>192</v>
      </c>
      <c r="L859" s="54" t="s">
        <v>193</v>
      </c>
      <c r="M859" s="54" t="s">
        <v>183</v>
      </c>
      <c r="N859" s="54">
        <v>1.9E-3</v>
      </c>
      <c r="O859" s="54" t="s">
        <v>149</v>
      </c>
      <c r="P859" s="54" t="b">
        <v>0</v>
      </c>
      <c r="Q859" s="54">
        <v>138261413</v>
      </c>
      <c r="R859" s="54" t="s">
        <v>150</v>
      </c>
      <c r="S859" s="54">
        <v>1E-3</v>
      </c>
      <c r="T859" s="54" t="s">
        <v>184</v>
      </c>
      <c r="U859" s="54">
        <v>2019</v>
      </c>
      <c r="V859" s="54" t="s">
        <v>151</v>
      </c>
      <c r="W859" s="54" t="s">
        <v>194</v>
      </c>
      <c r="X859" s="54" t="s">
        <v>195</v>
      </c>
      <c r="Y859" s="54" t="s">
        <v>155</v>
      </c>
      <c r="Z859" s="54">
        <v>357000</v>
      </c>
      <c r="AA859" s="54">
        <v>237460</v>
      </c>
      <c r="AB859" s="54">
        <v>-2.62823009845419</v>
      </c>
      <c r="AC859" s="60">
        <v>52.033868710239098</v>
      </c>
    </row>
    <row r="860" spans="1:29">
      <c r="A860" s="55" t="s">
        <v>203</v>
      </c>
      <c r="B860" s="56">
        <v>7299</v>
      </c>
      <c r="C860" s="56">
        <v>2018522</v>
      </c>
      <c r="D860" s="56" t="s">
        <v>164</v>
      </c>
      <c r="E860" s="56" t="s">
        <v>126</v>
      </c>
      <c r="F860" s="56" t="s">
        <v>179</v>
      </c>
      <c r="G860" s="56" t="s">
        <v>118</v>
      </c>
      <c r="H860" s="61">
        <v>44804.486111111109</v>
      </c>
      <c r="I860" s="56" t="s">
        <v>180</v>
      </c>
      <c r="J860" s="56" t="s">
        <v>116</v>
      </c>
      <c r="K860" s="56" t="s">
        <v>146</v>
      </c>
      <c r="L860" s="56" t="s">
        <v>147</v>
      </c>
      <c r="M860" s="56" t="s">
        <v>183</v>
      </c>
      <c r="N860" s="56">
        <v>3.5000000000000003E-2</v>
      </c>
      <c r="O860" s="56" t="s">
        <v>149</v>
      </c>
      <c r="P860" s="56" t="b">
        <v>0</v>
      </c>
      <c r="Q860" s="56">
        <v>138261413</v>
      </c>
      <c r="R860" s="56" t="s">
        <v>150</v>
      </c>
      <c r="S860" s="56">
        <v>1E-3</v>
      </c>
      <c r="T860" s="56" t="s">
        <v>184</v>
      </c>
      <c r="U860" s="56">
        <v>2022</v>
      </c>
      <c r="V860" s="56" t="s">
        <v>151</v>
      </c>
      <c r="W860" s="56" t="s">
        <v>204</v>
      </c>
      <c r="X860" s="56" t="s">
        <v>154</v>
      </c>
      <c r="Y860" s="56" t="s">
        <v>155</v>
      </c>
      <c r="Z860" s="56">
        <v>507500</v>
      </c>
      <c r="AA860" s="56">
        <v>299100</v>
      </c>
      <c r="AB860" s="56">
        <v>-0.41497245145673001</v>
      </c>
      <c r="AC860" s="59">
        <v>52.579097446717</v>
      </c>
    </row>
    <row r="861" spans="1:29">
      <c r="A861" s="57" t="s">
        <v>198</v>
      </c>
      <c r="B861" s="54">
        <v>7299</v>
      </c>
      <c r="C861" s="54">
        <v>2019255</v>
      </c>
      <c r="D861" s="54" t="s">
        <v>164</v>
      </c>
      <c r="E861" s="54" t="s">
        <v>126</v>
      </c>
      <c r="F861" s="54" t="s">
        <v>179</v>
      </c>
      <c r="G861" s="54" t="s">
        <v>118</v>
      </c>
      <c r="H861" s="62">
        <v>44819.490277777775</v>
      </c>
      <c r="I861" s="54" t="s">
        <v>180</v>
      </c>
      <c r="J861" s="54" t="s">
        <v>116</v>
      </c>
      <c r="K861" s="54" t="s">
        <v>199</v>
      </c>
      <c r="L861" s="54" t="s">
        <v>200</v>
      </c>
      <c r="M861" s="54" t="s">
        <v>148</v>
      </c>
      <c r="N861" s="54">
        <v>5.8999999999999997E-2</v>
      </c>
      <c r="O861" s="54" t="s">
        <v>149</v>
      </c>
      <c r="P861" s="54" t="b">
        <v>0</v>
      </c>
      <c r="Q861" s="54">
        <v>138261413</v>
      </c>
      <c r="R861" s="54" t="s">
        <v>150</v>
      </c>
      <c r="S861" s="54">
        <v>1E-3</v>
      </c>
      <c r="T861" s="54" t="s">
        <v>184</v>
      </c>
      <c r="U861" s="54">
        <v>2022</v>
      </c>
      <c r="V861" s="54" t="s">
        <v>151</v>
      </c>
      <c r="W861" s="54" t="s">
        <v>201</v>
      </c>
      <c r="X861" s="54" t="s">
        <v>202</v>
      </c>
      <c r="Y861" s="54" t="s">
        <v>155</v>
      </c>
      <c r="Z861" s="54">
        <v>516100</v>
      </c>
      <c r="AA861" s="54">
        <v>253300</v>
      </c>
      <c r="AB861" s="54">
        <v>-0.30395486908298303</v>
      </c>
      <c r="AC861" s="60">
        <v>52.1657659569386</v>
      </c>
    </row>
    <row r="862" spans="1:29">
      <c r="A862" s="55" t="s">
        <v>371</v>
      </c>
      <c r="B862" s="56">
        <v>7299</v>
      </c>
      <c r="C862" s="56">
        <v>1646874</v>
      </c>
      <c r="D862" s="56" t="s">
        <v>164</v>
      </c>
      <c r="E862" s="56" t="s">
        <v>126</v>
      </c>
      <c r="F862" s="56" t="s">
        <v>205</v>
      </c>
      <c r="G862" s="56" t="s">
        <v>112</v>
      </c>
      <c r="H862" s="61">
        <v>43755.543055555558</v>
      </c>
      <c r="I862" s="56" t="s">
        <v>180</v>
      </c>
      <c r="J862" s="56" t="s">
        <v>116</v>
      </c>
      <c r="K862" s="56" t="s">
        <v>165</v>
      </c>
      <c r="L862" s="56" t="s">
        <v>166</v>
      </c>
      <c r="M862" s="56" t="s">
        <v>183</v>
      </c>
      <c r="N862" s="56">
        <v>9.5999999999999992E-3</v>
      </c>
      <c r="O862" s="56" t="s">
        <v>149</v>
      </c>
      <c r="P862" s="56" t="b">
        <v>0</v>
      </c>
      <c r="Q862" s="56">
        <v>138261413</v>
      </c>
      <c r="R862" s="56" t="s">
        <v>150</v>
      </c>
      <c r="S862" s="56">
        <v>1E-3</v>
      </c>
      <c r="T862" s="56" t="s">
        <v>184</v>
      </c>
      <c r="U862" s="56">
        <v>2019</v>
      </c>
      <c r="V862" s="56" t="s">
        <v>151</v>
      </c>
      <c r="W862" s="56" t="s">
        <v>372</v>
      </c>
      <c r="X862" s="56" t="s">
        <v>373</v>
      </c>
      <c r="Y862" s="56" t="s">
        <v>155</v>
      </c>
      <c r="Z862" s="56">
        <v>453283</v>
      </c>
      <c r="AA862" s="56">
        <v>425562</v>
      </c>
      <c r="AB862" s="56">
        <v>-1.1939649717886001</v>
      </c>
      <c r="AC862" s="59">
        <v>53.723749998792499</v>
      </c>
    </row>
    <row r="863" spans="1:29">
      <c r="A863" s="57" t="s">
        <v>178</v>
      </c>
      <c r="B863" s="54">
        <v>7299</v>
      </c>
      <c r="C863" s="54">
        <v>2025809</v>
      </c>
      <c r="D863" s="54" t="s">
        <v>164</v>
      </c>
      <c r="E863" s="54" t="s">
        <v>126</v>
      </c>
      <c r="F863" s="54" t="s">
        <v>179</v>
      </c>
      <c r="G863" s="54" t="s">
        <v>118</v>
      </c>
      <c r="H863" s="62">
        <v>44895.561805555553</v>
      </c>
      <c r="I863" s="54" t="s">
        <v>180</v>
      </c>
      <c r="J863" s="54" t="s">
        <v>116</v>
      </c>
      <c r="K863" s="54" t="s">
        <v>181</v>
      </c>
      <c r="L863" s="54" t="s">
        <v>182</v>
      </c>
      <c r="M863" s="54" t="s">
        <v>183</v>
      </c>
      <c r="N863" s="54">
        <v>3.7000000000000002E-3</v>
      </c>
      <c r="O863" s="54" t="s">
        <v>149</v>
      </c>
      <c r="P863" s="54" t="b">
        <v>0</v>
      </c>
      <c r="Q863" s="54">
        <v>138261413</v>
      </c>
      <c r="R863" s="54" t="s">
        <v>150</v>
      </c>
      <c r="S863" s="54">
        <v>1E-3</v>
      </c>
      <c r="T863" s="54" t="s">
        <v>184</v>
      </c>
      <c r="U863" s="54">
        <v>2022</v>
      </c>
      <c r="V863" s="54" t="s">
        <v>151</v>
      </c>
      <c r="W863" s="54" t="s">
        <v>185</v>
      </c>
      <c r="X863" s="54" t="s">
        <v>186</v>
      </c>
      <c r="Y863" s="54" t="s">
        <v>155</v>
      </c>
      <c r="Z863" s="54">
        <v>620600</v>
      </c>
      <c r="AA863" s="54">
        <v>309500</v>
      </c>
      <c r="AB863" s="54">
        <v>1.2588812496391699</v>
      </c>
      <c r="AC863" s="60">
        <v>52.638374352215699</v>
      </c>
    </row>
    <row r="864" spans="1:29">
      <c r="A864" s="55" t="s">
        <v>206</v>
      </c>
      <c r="B864" s="56">
        <v>7299</v>
      </c>
      <c r="C864" s="56">
        <v>2050297</v>
      </c>
      <c r="D864" s="56" t="s">
        <v>164</v>
      </c>
      <c r="E864" s="56" t="s">
        <v>126</v>
      </c>
      <c r="F864" s="56" t="s">
        <v>179</v>
      </c>
      <c r="G864" s="56" t="s">
        <v>118</v>
      </c>
      <c r="H864" s="61">
        <v>45215.525694444441</v>
      </c>
      <c r="I864" s="56" t="s">
        <v>180</v>
      </c>
      <c r="J864" s="56" t="s">
        <v>116</v>
      </c>
      <c r="K864" s="56" t="s">
        <v>199</v>
      </c>
      <c r="L864" s="56" t="s">
        <v>200</v>
      </c>
      <c r="M864" s="56" t="s">
        <v>148</v>
      </c>
      <c r="N864" s="56">
        <v>3.7999999999999999E-2</v>
      </c>
      <c r="O864" s="56" t="s">
        <v>149</v>
      </c>
      <c r="P864" s="56" t="b">
        <v>0</v>
      </c>
      <c r="Q864" s="56">
        <v>138261413</v>
      </c>
      <c r="R864" s="56" t="s">
        <v>150</v>
      </c>
      <c r="S864" s="56">
        <v>1E-3</v>
      </c>
      <c r="T864" s="56" t="s">
        <v>184</v>
      </c>
      <c r="U864" s="56">
        <v>2023</v>
      </c>
      <c r="V864" s="56" t="s">
        <v>151</v>
      </c>
      <c r="W864" s="56" t="s">
        <v>207</v>
      </c>
      <c r="X864" s="56" t="s">
        <v>208</v>
      </c>
      <c r="Y864" s="56" t="s">
        <v>155</v>
      </c>
      <c r="Z864" s="56">
        <v>515935</v>
      </c>
      <c r="AA864" s="56">
        <v>253417</v>
      </c>
      <c r="AB864" s="56">
        <v>-0.30632621725807402</v>
      </c>
      <c r="AC864" s="59">
        <v>52.1668520239771</v>
      </c>
    </row>
    <row r="865" spans="1:29">
      <c r="A865" s="57" t="s">
        <v>206</v>
      </c>
      <c r="B865" s="54">
        <v>7299</v>
      </c>
      <c r="C865" s="54">
        <v>1997809</v>
      </c>
      <c r="D865" s="54" t="s">
        <v>164</v>
      </c>
      <c r="E865" s="54" t="s">
        <v>126</v>
      </c>
      <c r="F865" s="54" t="s">
        <v>179</v>
      </c>
      <c r="G865" s="54" t="s">
        <v>118</v>
      </c>
      <c r="H865" s="62">
        <v>44533.468055555553</v>
      </c>
      <c r="I865" s="54" t="s">
        <v>180</v>
      </c>
      <c r="J865" s="54" t="s">
        <v>116</v>
      </c>
      <c r="K865" s="54" t="s">
        <v>199</v>
      </c>
      <c r="L865" s="54" t="s">
        <v>200</v>
      </c>
      <c r="M865" s="54" t="s">
        <v>183</v>
      </c>
      <c r="N865" s="54">
        <v>5.3999999999999999E-2</v>
      </c>
      <c r="O865" s="54" t="s">
        <v>149</v>
      </c>
      <c r="P865" s="54" t="b">
        <v>0</v>
      </c>
      <c r="Q865" s="54">
        <v>138261413</v>
      </c>
      <c r="R865" s="54" t="s">
        <v>150</v>
      </c>
      <c r="S865" s="54">
        <v>1E-3</v>
      </c>
      <c r="T865" s="54" t="s">
        <v>184</v>
      </c>
      <c r="U865" s="54">
        <v>2021</v>
      </c>
      <c r="V865" s="54" t="s">
        <v>151</v>
      </c>
      <c r="W865" s="54" t="s">
        <v>207</v>
      </c>
      <c r="X865" s="54" t="s">
        <v>208</v>
      </c>
      <c r="Y865" s="54" t="s">
        <v>155</v>
      </c>
      <c r="Z865" s="54">
        <v>515935</v>
      </c>
      <c r="AA865" s="54">
        <v>253417</v>
      </c>
      <c r="AB865" s="54">
        <v>-0.30632621725807402</v>
      </c>
      <c r="AC865" s="60">
        <v>52.1668520239771</v>
      </c>
    </row>
    <row r="866" spans="1:29">
      <c r="A866" s="55" t="s">
        <v>187</v>
      </c>
      <c r="B866" s="56">
        <v>7299</v>
      </c>
      <c r="C866" s="56">
        <v>1894106</v>
      </c>
      <c r="D866" s="56" t="s">
        <v>164</v>
      </c>
      <c r="E866" s="56" t="s">
        <v>126</v>
      </c>
      <c r="F866" s="56" t="s">
        <v>179</v>
      </c>
      <c r="G866" s="56" t="s">
        <v>118</v>
      </c>
      <c r="H866" s="61">
        <v>43139.368055555555</v>
      </c>
      <c r="I866" s="56" t="s">
        <v>180</v>
      </c>
      <c r="J866" s="56" t="s">
        <v>116</v>
      </c>
      <c r="K866" s="56" t="s">
        <v>181</v>
      </c>
      <c r="L866" s="56" t="s">
        <v>182</v>
      </c>
      <c r="M866" s="56" t="s">
        <v>183</v>
      </c>
      <c r="N866" s="56">
        <v>6.1999999999999998E-3</v>
      </c>
      <c r="O866" s="56" t="s">
        <v>149</v>
      </c>
      <c r="P866" s="56" t="b">
        <v>0</v>
      </c>
      <c r="Q866" s="56">
        <v>138261413</v>
      </c>
      <c r="R866" s="56" t="s">
        <v>150</v>
      </c>
      <c r="S866" s="56">
        <v>1E-3</v>
      </c>
      <c r="T866" s="56" t="s">
        <v>184</v>
      </c>
      <c r="U866" s="56">
        <v>2018</v>
      </c>
      <c r="V866" s="56" t="s">
        <v>151</v>
      </c>
      <c r="W866" s="56" t="s">
        <v>188</v>
      </c>
      <c r="X866" s="56" t="s">
        <v>189</v>
      </c>
      <c r="Y866" s="56" t="s">
        <v>155</v>
      </c>
      <c r="Z866" s="56">
        <v>636400</v>
      </c>
      <c r="AA866" s="56">
        <v>291600</v>
      </c>
      <c r="AB866" s="56">
        <v>1.4791973795069699</v>
      </c>
      <c r="AC866" s="59">
        <v>52.471107816141703</v>
      </c>
    </row>
    <row r="867" spans="1:29">
      <c r="A867" s="57" t="s">
        <v>187</v>
      </c>
      <c r="B867" s="54">
        <v>7299</v>
      </c>
      <c r="C867" s="54">
        <v>1788406</v>
      </c>
      <c r="D867" s="54" t="s">
        <v>164</v>
      </c>
      <c r="E867" s="54" t="s">
        <v>126</v>
      </c>
      <c r="F867" s="54" t="s">
        <v>179</v>
      </c>
      <c r="G867" s="54" t="s">
        <v>118</v>
      </c>
      <c r="H867" s="62">
        <v>42058.433333333334</v>
      </c>
      <c r="I867" s="54" t="s">
        <v>180</v>
      </c>
      <c r="J867" s="54" t="s">
        <v>116</v>
      </c>
      <c r="K867" s="54" t="s">
        <v>181</v>
      </c>
      <c r="L867" s="54" t="s">
        <v>182</v>
      </c>
      <c r="M867" s="54" t="s">
        <v>183</v>
      </c>
      <c r="N867" s="54">
        <v>6.0000000000000001E-3</v>
      </c>
      <c r="O867" s="54" t="s">
        <v>149</v>
      </c>
      <c r="P867" s="54" t="b">
        <v>0</v>
      </c>
      <c r="Q867" s="54">
        <v>138261413</v>
      </c>
      <c r="R867" s="54" t="s">
        <v>150</v>
      </c>
      <c r="S867" s="54">
        <v>1E-3</v>
      </c>
      <c r="T867" s="54" t="s">
        <v>184</v>
      </c>
      <c r="U867" s="54">
        <v>2015</v>
      </c>
      <c r="V867" s="54" t="s">
        <v>151</v>
      </c>
      <c r="W867" s="54" t="s">
        <v>188</v>
      </c>
      <c r="X867" s="54" t="s">
        <v>189</v>
      </c>
      <c r="Y867" s="54" t="s">
        <v>155</v>
      </c>
      <c r="Z867" s="54">
        <v>636400</v>
      </c>
      <c r="AA867" s="54">
        <v>291600</v>
      </c>
      <c r="AB867" s="54">
        <v>1.4791973795069699</v>
      </c>
      <c r="AC867" s="60">
        <v>52.471107816141703</v>
      </c>
    </row>
    <row r="868" spans="1:29">
      <c r="A868" s="55" t="s">
        <v>196</v>
      </c>
      <c r="B868" s="56">
        <v>7299</v>
      </c>
      <c r="C868" s="56">
        <v>1814714</v>
      </c>
      <c r="D868" s="56" t="s">
        <v>164</v>
      </c>
      <c r="E868" s="56" t="s">
        <v>126</v>
      </c>
      <c r="F868" s="56" t="s">
        <v>179</v>
      </c>
      <c r="G868" s="56" t="s">
        <v>118</v>
      </c>
      <c r="H868" s="61">
        <v>42312.364583333336</v>
      </c>
      <c r="I868" s="56" t="s">
        <v>180</v>
      </c>
      <c r="J868" s="56" t="s">
        <v>116</v>
      </c>
      <c r="K868" s="56" t="s">
        <v>181</v>
      </c>
      <c r="L868" s="56" t="s">
        <v>182</v>
      </c>
      <c r="M868" s="56" t="s">
        <v>183</v>
      </c>
      <c r="N868" s="56">
        <v>2.1999999999999999E-2</v>
      </c>
      <c r="O868" s="56" t="s">
        <v>149</v>
      </c>
      <c r="P868" s="56" t="b">
        <v>0</v>
      </c>
      <c r="Q868" s="56">
        <v>138261413</v>
      </c>
      <c r="R868" s="56" t="s">
        <v>150</v>
      </c>
      <c r="S868" s="56">
        <v>1E-3</v>
      </c>
      <c r="T868" s="56" t="s">
        <v>184</v>
      </c>
      <c r="U868" s="56">
        <v>2015</v>
      </c>
      <c r="V868" s="56" t="s">
        <v>151</v>
      </c>
      <c r="W868" s="56" t="s">
        <v>197</v>
      </c>
      <c r="X868" s="56" t="s">
        <v>186</v>
      </c>
      <c r="Y868" s="56" t="s">
        <v>155</v>
      </c>
      <c r="Z868" s="56">
        <v>624300</v>
      </c>
      <c r="AA868" s="56">
        <v>306800</v>
      </c>
      <c r="AB868" s="56">
        <v>1.3116346710660201</v>
      </c>
      <c r="AC868" s="59">
        <v>52.6126273253455</v>
      </c>
    </row>
    <row r="869" spans="1:29">
      <c r="A869" s="57" t="s">
        <v>178</v>
      </c>
      <c r="B869" s="54">
        <v>7299</v>
      </c>
      <c r="C869" s="54">
        <v>1998015</v>
      </c>
      <c r="D869" s="54" t="s">
        <v>164</v>
      </c>
      <c r="E869" s="54" t="s">
        <v>126</v>
      </c>
      <c r="F869" s="54" t="s">
        <v>179</v>
      </c>
      <c r="G869" s="54" t="s">
        <v>118</v>
      </c>
      <c r="H869" s="62">
        <v>44538.54791666667</v>
      </c>
      <c r="I869" s="54" t="s">
        <v>180</v>
      </c>
      <c r="J869" s="54" t="s">
        <v>116</v>
      </c>
      <c r="K869" s="54" t="s">
        <v>181</v>
      </c>
      <c r="L869" s="54" t="s">
        <v>182</v>
      </c>
      <c r="M869" s="54" t="s">
        <v>183</v>
      </c>
      <c r="N869" s="54">
        <v>3.5000000000000001E-3</v>
      </c>
      <c r="O869" s="54" t="s">
        <v>149</v>
      </c>
      <c r="P869" s="54" t="b">
        <v>0</v>
      </c>
      <c r="Q869" s="54">
        <v>138261413</v>
      </c>
      <c r="R869" s="54" t="s">
        <v>150</v>
      </c>
      <c r="S869" s="54">
        <v>1E-3</v>
      </c>
      <c r="T869" s="54" t="s">
        <v>184</v>
      </c>
      <c r="U869" s="54">
        <v>2021</v>
      </c>
      <c r="V869" s="54" t="s">
        <v>151</v>
      </c>
      <c r="W869" s="54" t="s">
        <v>185</v>
      </c>
      <c r="X869" s="54" t="s">
        <v>186</v>
      </c>
      <c r="Y869" s="54" t="s">
        <v>155</v>
      </c>
      <c r="Z869" s="54">
        <v>620600</v>
      </c>
      <c r="AA869" s="54">
        <v>309500</v>
      </c>
      <c r="AB869" s="54">
        <v>1.2588812496391699</v>
      </c>
      <c r="AC869" s="60">
        <v>52.638374352215699</v>
      </c>
    </row>
    <row r="870" spans="1:29">
      <c r="A870" s="55" t="s">
        <v>178</v>
      </c>
      <c r="B870" s="56">
        <v>7299</v>
      </c>
      <c r="C870" s="56">
        <v>2023687</v>
      </c>
      <c r="D870" s="56" t="s">
        <v>164</v>
      </c>
      <c r="E870" s="56" t="s">
        <v>126</v>
      </c>
      <c r="F870" s="56" t="s">
        <v>179</v>
      </c>
      <c r="G870" s="56" t="s">
        <v>118</v>
      </c>
      <c r="H870" s="61">
        <v>44867.55</v>
      </c>
      <c r="I870" s="56" t="s">
        <v>180</v>
      </c>
      <c r="J870" s="56" t="s">
        <v>116</v>
      </c>
      <c r="K870" s="56" t="s">
        <v>181</v>
      </c>
      <c r="L870" s="56" t="s">
        <v>182</v>
      </c>
      <c r="M870" s="56" t="s">
        <v>183</v>
      </c>
      <c r="N870" s="56">
        <v>5.8999999999999999E-3</v>
      </c>
      <c r="O870" s="56" t="s">
        <v>149</v>
      </c>
      <c r="P870" s="56" t="b">
        <v>0</v>
      </c>
      <c r="Q870" s="56">
        <v>138261413</v>
      </c>
      <c r="R870" s="56" t="s">
        <v>150</v>
      </c>
      <c r="S870" s="56">
        <v>1E-3</v>
      </c>
      <c r="T870" s="56" t="s">
        <v>184</v>
      </c>
      <c r="U870" s="56">
        <v>2022</v>
      </c>
      <c r="V870" s="56" t="s">
        <v>151</v>
      </c>
      <c r="W870" s="56" t="s">
        <v>185</v>
      </c>
      <c r="X870" s="56" t="s">
        <v>186</v>
      </c>
      <c r="Y870" s="56" t="s">
        <v>155</v>
      </c>
      <c r="Z870" s="56">
        <v>620600</v>
      </c>
      <c r="AA870" s="56">
        <v>309500</v>
      </c>
      <c r="AB870" s="56">
        <v>1.2588812496391699</v>
      </c>
      <c r="AC870" s="59">
        <v>52.638374352215699</v>
      </c>
    </row>
    <row r="871" spans="1:29">
      <c r="A871" s="57" t="s">
        <v>178</v>
      </c>
      <c r="B871" s="54">
        <v>7299</v>
      </c>
      <c r="C871" s="54">
        <v>1923590</v>
      </c>
      <c r="D871" s="54" t="s">
        <v>164</v>
      </c>
      <c r="E871" s="54" t="s">
        <v>126</v>
      </c>
      <c r="F871" s="54" t="s">
        <v>179</v>
      </c>
      <c r="G871" s="54" t="s">
        <v>118</v>
      </c>
      <c r="H871" s="62">
        <v>43483.546527777777</v>
      </c>
      <c r="I871" s="54" t="s">
        <v>180</v>
      </c>
      <c r="J871" s="54" t="s">
        <v>116</v>
      </c>
      <c r="K871" s="54" t="s">
        <v>181</v>
      </c>
      <c r="L871" s="54" t="s">
        <v>182</v>
      </c>
      <c r="M871" s="54" t="s">
        <v>183</v>
      </c>
      <c r="N871" s="54">
        <v>0.01</v>
      </c>
      <c r="O871" s="54" t="s">
        <v>149</v>
      </c>
      <c r="P871" s="54" t="b">
        <v>0</v>
      </c>
      <c r="Q871" s="54">
        <v>138261413</v>
      </c>
      <c r="R871" s="54" t="s">
        <v>150</v>
      </c>
      <c r="S871" s="54">
        <v>1E-3</v>
      </c>
      <c r="T871" s="54" t="s">
        <v>184</v>
      </c>
      <c r="U871" s="54">
        <v>2019</v>
      </c>
      <c r="V871" s="54" t="s">
        <v>151</v>
      </c>
      <c r="W871" s="54" t="s">
        <v>185</v>
      </c>
      <c r="X871" s="54" t="s">
        <v>186</v>
      </c>
      <c r="Y871" s="54" t="s">
        <v>155</v>
      </c>
      <c r="Z871" s="54">
        <v>620600</v>
      </c>
      <c r="AA871" s="54">
        <v>309500</v>
      </c>
      <c r="AB871" s="54">
        <v>1.2588812496391699</v>
      </c>
      <c r="AC871" s="60">
        <v>52.638374352215699</v>
      </c>
    </row>
    <row r="872" spans="1:29">
      <c r="A872" s="55" t="s">
        <v>206</v>
      </c>
      <c r="B872" s="56">
        <v>7299</v>
      </c>
      <c r="C872" s="56">
        <v>1838316</v>
      </c>
      <c r="D872" s="56" t="s">
        <v>164</v>
      </c>
      <c r="E872" s="56" t="s">
        <v>126</v>
      </c>
      <c r="F872" s="56" t="s">
        <v>179</v>
      </c>
      <c r="G872" s="56" t="s">
        <v>118</v>
      </c>
      <c r="H872" s="61">
        <v>42565.634722222225</v>
      </c>
      <c r="I872" s="56" t="s">
        <v>180</v>
      </c>
      <c r="J872" s="56" t="s">
        <v>116</v>
      </c>
      <c r="K872" s="56" t="s">
        <v>199</v>
      </c>
      <c r="L872" s="56" t="s">
        <v>200</v>
      </c>
      <c r="M872" s="56" t="s">
        <v>183</v>
      </c>
      <c r="N872" s="56">
        <v>4.1000000000000002E-2</v>
      </c>
      <c r="O872" s="56" t="s">
        <v>149</v>
      </c>
      <c r="P872" s="56" t="b">
        <v>0</v>
      </c>
      <c r="Q872" s="56">
        <v>138261413</v>
      </c>
      <c r="R872" s="56" t="s">
        <v>150</v>
      </c>
      <c r="S872" s="56">
        <v>1E-3</v>
      </c>
      <c r="T872" s="56" t="s">
        <v>184</v>
      </c>
      <c r="U872" s="56">
        <v>2016</v>
      </c>
      <c r="V872" s="56" t="s">
        <v>151</v>
      </c>
      <c r="W872" s="56" t="s">
        <v>207</v>
      </c>
      <c r="X872" s="56" t="s">
        <v>208</v>
      </c>
      <c r="Y872" s="56" t="s">
        <v>155</v>
      </c>
      <c r="Z872" s="56">
        <v>515935</v>
      </c>
      <c r="AA872" s="56">
        <v>253417</v>
      </c>
      <c r="AB872" s="56">
        <v>-0.30632621725807402</v>
      </c>
      <c r="AC872" s="59">
        <v>52.1668520239771</v>
      </c>
    </row>
    <row r="873" spans="1:29">
      <c r="A873" s="57" t="s">
        <v>196</v>
      </c>
      <c r="B873" s="54">
        <v>7299</v>
      </c>
      <c r="C873" s="54">
        <v>1773831</v>
      </c>
      <c r="D873" s="54" t="s">
        <v>164</v>
      </c>
      <c r="E873" s="54" t="s">
        <v>126</v>
      </c>
      <c r="F873" s="54" t="s">
        <v>179</v>
      </c>
      <c r="G873" s="54" t="s">
        <v>118</v>
      </c>
      <c r="H873" s="62">
        <v>41913.695138888892</v>
      </c>
      <c r="I873" s="54" t="s">
        <v>180</v>
      </c>
      <c r="J873" s="54" t="s">
        <v>116</v>
      </c>
      <c r="K873" s="54" t="s">
        <v>181</v>
      </c>
      <c r="L873" s="54" t="s">
        <v>182</v>
      </c>
      <c r="M873" s="54" t="s">
        <v>183</v>
      </c>
      <c r="N873" s="54">
        <v>0.02</v>
      </c>
      <c r="O873" s="54" t="s">
        <v>149</v>
      </c>
      <c r="P873" s="54" t="b">
        <v>0</v>
      </c>
      <c r="Q873" s="54">
        <v>138261413</v>
      </c>
      <c r="R873" s="54" t="s">
        <v>150</v>
      </c>
      <c r="S873" s="54">
        <v>1E-3</v>
      </c>
      <c r="T873" s="54" t="s">
        <v>184</v>
      </c>
      <c r="U873" s="54">
        <v>2014</v>
      </c>
      <c r="V873" s="54" t="s">
        <v>151</v>
      </c>
      <c r="W873" s="54" t="s">
        <v>197</v>
      </c>
      <c r="X873" s="54" t="s">
        <v>186</v>
      </c>
      <c r="Y873" s="54" t="s">
        <v>155</v>
      </c>
      <c r="Z873" s="54">
        <v>624300</v>
      </c>
      <c r="AA873" s="54">
        <v>306800</v>
      </c>
      <c r="AB873" s="54">
        <v>1.3116346710660201</v>
      </c>
      <c r="AC873" s="60">
        <v>52.6126273253455</v>
      </c>
    </row>
    <row r="874" spans="1:29">
      <c r="A874" s="55" t="s">
        <v>196</v>
      </c>
      <c r="B874" s="56">
        <v>7299</v>
      </c>
      <c r="C874" s="56">
        <v>1788405</v>
      </c>
      <c r="D874" s="56" t="s">
        <v>164</v>
      </c>
      <c r="E874" s="56" t="s">
        <v>126</v>
      </c>
      <c r="F874" s="56" t="s">
        <v>179</v>
      </c>
      <c r="G874" s="56" t="s">
        <v>118</v>
      </c>
      <c r="H874" s="61">
        <v>42058.408333333333</v>
      </c>
      <c r="I874" s="56" t="s">
        <v>180</v>
      </c>
      <c r="J874" s="56" t="s">
        <v>116</v>
      </c>
      <c r="K874" s="56" t="s">
        <v>181</v>
      </c>
      <c r="L874" s="56" t="s">
        <v>182</v>
      </c>
      <c r="M874" s="56" t="s">
        <v>183</v>
      </c>
      <c r="N874" s="56">
        <v>8.5000000000000006E-3</v>
      </c>
      <c r="O874" s="56" t="s">
        <v>149</v>
      </c>
      <c r="P874" s="56" t="b">
        <v>0</v>
      </c>
      <c r="Q874" s="56">
        <v>138261413</v>
      </c>
      <c r="R874" s="56" t="s">
        <v>150</v>
      </c>
      <c r="S874" s="56">
        <v>1E-3</v>
      </c>
      <c r="T874" s="56" t="s">
        <v>184</v>
      </c>
      <c r="U874" s="56">
        <v>2015</v>
      </c>
      <c r="V874" s="56" t="s">
        <v>151</v>
      </c>
      <c r="W874" s="56" t="s">
        <v>197</v>
      </c>
      <c r="X874" s="56" t="s">
        <v>186</v>
      </c>
      <c r="Y874" s="56" t="s">
        <v>155</v>
      </c>
      <c r="Z874" s="56">
        <v>624300</v>
      </c>
      <c r="AA874" s="56">
        <v>306800</v>
      </c>
      <c r="AB874" s="56">
        <v>1.3116346710660201</v>
      </c>
      <c r="AC874" s="59">
        <v>52.6126273253455</v>
      </c>
    </row>
    <row r="875" spans="1:29">
      <c r="A875" s="57" t="s">
        <v>187</v>
      </c>
      <c r="B875" s="54">
        <v>7299</v>
      </c>
      <c r="C875" s="54">
        <v>1782021</v>
      </c>
      <c r="D875" s="54" t="s">
        <v>164</v>
      </c>
      <c r="E875" s="54" t="s">
        <v>126</v>
      </c>
      <c r="F875" s="54" t="s">
        <v>179</v>
      </c>
      <c r="G875" s="54" t="s">
        <v>118</v>
      </c>
      <c r="H875" s="62">
        <v>41990.481944444444</v>
      </c>
      <c r="I875" s="54" t="s">
        <v>180</v>
      </c>
      <c r="J875" s="54" t="s">
        <v>116</v>
      </c>
      <c r="K875" s="54" t="s">
        <v>181</v>
      </c>
      <c r="L875" s="54" t="s">
        <v>182</v>
      </c>
      <c r="M875" s="54" t="s">
        <v>183</v>
      </c>
      <c r="N875" s="54">
        <v>1.4999999999999999E-2</v>
      </c>
      <c r="O875" s="54" t="s">
        <v>149</v>
      </c>
      <c r="P875" s="54" t="b">
        <v>0</v>
      </c>
      <c r="Q875" s="54">
        <v>138261413</v>
      </c>
      <c r="R875" s="54" t="s">
        <v>150</v>
      </c>
      <c r="S875" s="54">
        <v>1E-3</v>
      </c>
      <c r="T875" s="54" t="s">
        <v>184</v>
      </c>
      <c r="U875" s="54">
        <v>2014</v>
      </c>
      <c r="V875" s="54" t="s">
        <v>151</v>
      </c>
      <c r="W875" s="54" t="s">
        <v>188</v>
      </c>
      <c r="X875" s="54" t="s">
        <v>189</v>
      </c>
      <c r="Y875" s="54" t="s">
        <v>155</v>
      </c>
      <c r="Z875" s="54">
        <v>636400</v>
      </c>
      <c r="AA875" s="54">
        <v>291600</v>
      </c>
      <c r="AB875" s="54">
        <v>1.4791973795069699</v>
      </c>
      <c r="AC875" s="60">
        <v>52.471107816141703</v>
      </c>
    </row>
    <row r="876" spans="1:29">
      <c r="A876" s="55" t="s">
        <v>198</v>
      </c>
      <c r="B876" s="56">
        <v>7299</v>
      </c>
      <c r="C876" s="56">
        <v>1922891</v>
      </c>
      <c r="D876" s="56" t="s">
        <v>164</v>
      </c>
      <c r="E876" s="56" t="s">
        <v>126</v>
      </c>
      <c r="F876" s="56" t="s">
        <v>179</v>
      </c>
      <c r="G876" s="56" t="s">
        <v>118</v>
      </c>
      <c r="H876" s="61">
        <v>43475.53402777778</v>
      </c>
      <c r="I876" s="56" t="s">
        <v>180</v>
      </c>
      <c r="J876" s="56" t="s">
        <v>116</v>
      </c>
      <c r="K876" s="56" t="s">
        <v>199</v>
      </c>
      <c r="L876" s="56" t="s">
        <v>200</v>
      </c>
      <c r="M876" s="56" t="s">
        <v>183</v>
      </c>
      <c r="N876" s="56">
        <v>6.7000000000000004E-2</v>
      </c>
      <c r="O876" s="56" t="s">
        <v>149</v>
      </c>
      <c r="P876" s="56" t="b">
        <v>0</v>
      </c>
      <c r="Q876" s="56">
        <v>138261413</v>
      </c>
      <c r="R876" s="56" t="s">
        <v>150</v>
      </c>
      <c r="S876" s="56">
        <v>1E-3</v>
      </c>
      <c r="T876" s="56" t="s">
        <v>184</v>
      </c>
      <c r="U876" s="56">
        <v>2019</v>
      </c>
      <c r="V876" s="56" t="s">
        <v>151</v>
      </c>
      <c r="W876" s="56" t="s">
        <v>201</v>
      </c>
      <c r="X876" s="56" t="s">
        <v>202</v>
      </c>
      <c r="Y876" s="56" t="s">
        <v>155</v>
      </c>
      <c r="Z876" s="56">
        <v>516100</v>
      </c>
      <c r="AA876" s="56">
        <v>253300</v>
      </c>
      <c r="AB876" s="56">
        <v>-0.30395486908298303</v>
      </c>
      <c r="AC876" s="59">
        <v>52.1657659569386</v>
      </c>
    </row>
    <row r="877" spans="1:29">
      <c r="A877" s="57" t="s">
        <v>276</v>
      </c>
      <c r="B877" s="54">
        <v>7299</v>
      </c>
      <c r="C877" s="54">
        <v>4618112</v>
      </c>
      <c r="D877" s="54" t="s">
        <v>164</v>
      </c>
      <c r="E877" s="54" t="s">
        <v>126</v>
      </c>
      <c r="F877" s="54" t="s">
        <v>205</v>
      </c>
      <c r="G877" s="54" t="s">
        <v>112</v>
      </c>
      <c r="H877" s="62">
        <v>42124.394444444442</v>
      </c>
      <c r="I877" s="54" t="s">
        <v>180</v>
      </c>
      <c r="J877" s="54" t="s">
        <v>116</v>
      </c>
      <c r="K877" s="54" t="s">
        <v>192</v>
      </c>
      <c r="L877" s="54" t="s">
        <v>193</v>
      </c>
      <c r="M877" s="54" t="s">
        <v>183</v>
      </c>
      <c r="N877" s="54">
        <v>1.0999999999999999E-2</v>
      </c>
      <c r="O877" s="54" t="s">
        <v>149</v>
      </c>
      <c r="P877" s="54" t="b">
        <v>0</v>
      </c>
      <c r="Q877" s="54">
        <v>138261413</v>
      </c>
      <c r="R877" s="54" t="s">
        <v>150</v>
      </c>
      <c r="S877" s="54">
        <v>1E-3</v>
      </c>
      <c r="T877" s="54" t="s">
        <v>184</v>
      </c>
      <c r="U877" s="54">
        <v>2015</v>
      </c>
      <c r="V877" s="54" t="s">
        <v>151</v>
      </c>
      <c r="W877" s="54" t="s">
        <v>277</v>
      </c>
      <c r="X877" s="54" t="s">
        <v>278</v>
      </c>
      <c r="Y877" s="54" t="s">
        <v>155</v>
      </c>
      <c r="Z877" s="54">
        <v>383550</v>
      </c>
      <c r="AA877" s="54">
        <v>252450</v>
      </c>
      <c r="AB877" s="54">
        <v>-2.2419417969467799</v>
      </c>
      <c r="AC877" s="60">
        <v>52.170064339376403</v>
      </c>
    </row>
    <row r="878" spans="1:29">
      <c r="A878" s="55" t="s">
        <v>187</v>
      </c>
      <c r="B878" s="56">
        <v>7299</v>
      </c>
      <c r="C878" s="56">
        <v>1821655</v>
      </c>
      <c r="D878" s="56" t="s">
        <v>164</v>
      </c>
      <c r="E878" s="56" t="s">
        <v>126</v>
      </c>
      <c r="F878" s="56" t="s">
        <v>179</v>
      </c>
      <c r="G878" s="56" t="s">
        <v>118</v>
      </c>
      <c r="H878" s="61">
        <v>42383.338194444441</v>
      </c>
      <c r="I878" s="56" t="s">
        <v>180</v>
      </c>
      <c r="J878" s="56" t="s">
        <v>116</v>
      </c>
      <c r="K878" s="56" t="s">
        <v>181</v>
      </c>
      <c r="L878" s="56" t="s">
        <v>182</v>
      </c>
      <c r="M878" s="56" t="s">
        <v>183</v>
      </c>
      <c r="N878" s="56">
        <v>8.2000000000000007E-3</v>
      </c>
      <c r="O878" s="56" t="s">
        <v>149</v>
      </c>
      <c r="P878" s="56" t="b">
        <v>0</v>
      </c>
      <c r="Q878" s="56">
        <v>138261413</v>
      </c>
      <c r="R878" s="56" t="s">
        <v>150</v>
      </c>
      <c r="S878" s="56">
        <v>1E-3</v>
      </c>
      <c r="T878" s="56" t="s">
        <v>184</v>
      </c>
      <c r="U878" s="56">
        <v>2016</v>
      </c>
      <c r="V878" s="56" t="s">
        <v>151</v>
      </c>
      <c r="W878" s="56" t="s">
        <v>188</v>
      </c>
      <c r="X878" s="56" t="s">
        <v>189</v>
      </c>
      <c r="Y878" s="56" t="s">
        <v>155</v>
      </c>
      <c r="Z878" s="56">
        <v>636400</v>
      </c>
      <c r="AA878" s="56">
        <v>291600</v>
      </c>
      <c r="AB878" s="56">
        <v>1.4791973795069699</v>
      </c>
      <c r="AC878" s="59">
        <v>52.471107816141703</v>
      </c>
    </row>
    <row r="879" spans="1:29">
      <c r="A879" s="57" t="s">
        <v>247</v>
      </c>
      <c r="B879" s="54">
        <v>7299</v>
      </c>
      <c r="C879" s="54">
        <v>1508037</v>
      </c>
      <c r="D879" s="54" t="s">
        <v>164</v>
      </c>
      <c r="E879" s="54" t="s">
        <v>126</v>
      </c>
      <c r="F879" s="54" t="s">
        <v>205</v>
      </c>
      <c r="G879" s="54" t="s">
        <v>112</v>
      </c>
      <c r="H879" s="62">
        <v>43746.643750000003</v>
      </c>
      <c r="I879" s="54" t="s">
        <v>180</v>
      </c>
      <c r="J879" s="54" t="s">
        <v>116</v>
      </c>
      <c r="K879" s="54" t="s">
        <v>228</v>
      </c>
      <c r="L879" s="54" t="s">
        <v>229</v>
      </c>
      <c r="M879" s="54" t="s">
        <v>183</v>
      </c>
      <c r="N879" s="54">
        <v>6.4999999999999997E-3</v>
      </c>
      <c r="O879" s="54" t="s">
        <v>149</v>
      </c>
      <c r="P879" s="54" t="b">
        <v>0</v>
      </c>
      <c r="Q879" s="54">
        <v>138261413</v>
      </c>
      <c r="R879" s="54" t="s">
        <v>150</v>
      </c>
      <c r="S879" s="54">
        <v>1E-3</v>
      </c>
      <c r="T879" s="54" t="s">
        <v>184</v>
      </c>
      <c r="U879" s="54">
        <v>2019</v>
      </c>
      <c r="V879" s="54" t="s">
        <v>151</v>
      </c>
      <c r="W879" s="54" t="s">
        <v>248</v>
      </c>
      <c r="X879" s="54" t="s">
        <v>249</v>
      </c>
      <c r="Y879" s="54" t="s">
        <v>155</v>
      </c>
      <c r="Z879" s="54">
        <v>435499</v>
      </c>
      <c r="AA879" s="54">
        <v>117847</v>
      </c>
      <c r="AB879" s="54">
        <v>-1.4959290530529701</v>
      </c>
      <c r="AC879" s="60">
        <v>50.958961874929102</v>
      </c>
    </row>
    <row r="880" spans="1:29">
      <c r="A880" s="55" t="s">
        <v>241</v>
      </c>
      <c r="B880" s="56">
        <v>7299</v>
      </c>
      <c r="C880" s="56">
        <v>1567984</v>
      </c>
      <c r="D880" s="56" t="s">
        <v>164</v>
      </c>
      <c r="E880" s="56" t="s">
        <v>126</v>
      </c>
      <c r="F880" s="56" t="s">
        <v>179</v>
      </c>
      <c r="G880" s="56" t="s">
        <v>118</v>
      </c>
      <c r="H880" s="61">
        <v>42677.518750000003</v>
      </c>
      <c r="I880" s="56" t="s">
        <v>180</v>
      </c>
      <c r="J880" s="56" t="s">
        <v>116</v>
      </c>
      <c r="K880" s="56" t="s">
        <v>165</v>
      </c>
      <c r="L880" s="56" t="s">
        <v>166</v>
      </c>
      <c r="M880" s="56" t="s">
        <v>183</v>
      </c>
      <c r="N880" s="56">
        <v>4.7000000000000002E-3</v>
      </c>
      <c r="O880" s="56" t="s">
        <v>149</v>
      </c>
      <c r="P880" s="56" t="b">
        <v>0</v>
      </c>
      <c r="Q880" s="56">
        <v>138261413</v>
      </c>
      <c r="R880" s="56" t="s">
        <v>150</v>
      </c>
      <c r="S880" s="56">
        <v>1E-3</v>
      </c>
      <c r="T880" s="56" t="s">
        <v>184</v>
      </c>
      <c r="U880" s="56">
        <v>2016</v>
      </c>
      <c r="V880" s="56" t="s">
        <v>151</v>
      </c>
      <c r="W880" s="56" t="s">
        <v>242</v>
      </c>
      <c r="X880" s="56" t="s">
        <v>243</v>
      </c>
      <c r="Y880" s="56" t="s">
        <v>155</v>
      </c>
      <c r="Z880" s="56">
        <v>456840</v>
      </c>
      <c r="AA880" s="56">
        <v>455364</v>
      </c>
      <c r="AB880" s="56">
        <v>-1.13455725358881</v>
      </c>
      <c r="AC880" s="59">
        <v>53.991201424557502</v>
      </c>
    </row>
    <row r="881" spans="1:29">
      <c r="A881" s="57" t="s">
        <v>241</v>
      </c>
      <c r="B881" s="54">
        <v>7299</v>
      </c>
      <c r="C881" s="54">
        <v>1626136</v>
      </c>
      <c r="D881" s="54" t="s">
        <v>164</v>
      </c>
      <c r="E881" s="54" t="s">
        <v>126</v>
      </c>
      <c r="F881" s="54" t="s">
        <v>179</v>
      </c>
      <c r="G881" s="54" t="s">
        <v>118</v>
      </c>
      <c r="H881" s="62">
        <v>43475.529861111114</v>
      </c>
      <c r="I881" s="54" t="s">
        <v>180</v>
      </c>
      <c r="J881" s="54" t="s">
        <v>116</v>
      </c>
      <c r="K881" s="54" t="s">
        <v>165</v>
      </c>
      <c r="L881" s="54" t="s">
        <v>166</v>
      </c>
      <c r="M881" s="54" t="s">
        <v>183</v>
      </c>
      <c r="N881" s="54">
        <v>3.7000000000000002E-3</v>
      </c>
      <c r="O881" s="54" t="s">
        <v>149</v>
      </c>
      <c r="P881" s="54" t="b">
        <v>0</v>
      </c>
      <c r="Q881" s="54">
        <v>138261413</v>
      </c>
      <c r="R881" s="54" t="s">
        <v>150</v>
      </c>
      <c r="S881" s="54">
        <v>1E-3</v>
      </c>
      <c r="T881" s="54" t="s">
        <v>184</v>
      </c>
      <c r="U881" s="54">
        <v>2019</v>
      </c>
      <c r="V881" s="54" t="s">
        <v>151</v>
      </c>
      <c r="W881" s="54" t="s">
        <v>242</v>
      </c>
      <c r="X881" s="54" t="s">
        <v>243</v>
      </c>
      <c r="Y881" s="54" t="s">
        <v>155</v>
      </c>
      <c r="Z881" s="54">
        <v>456840</v>
      </c>
      <c r="AA881" s="54">
        <v>455364</v>
      </c>
      <c r="AB881" s="54">
        <v>-1.13455725358881</v>
      </c>
      <c r="AC881" s="60">
        <v>53.991201424557502</v>
      </c>
    </row>
    <row r="882" spans="1:29">
      <c r="A882" s="55" t="s">
        <v>187</v>
      </c>
      <c r="B882" s="56">
        <v>7299</v>
      </c>
      <c r="C882" s="56">
        <v>1949038</v>
      </c>
      <c r="D882" s="56" t="s">
        <v>164</v>
      </c>
      <c r="E882" s="56" t="s">
        <v>126</v>
      </c>
      <c r="F882" s="56" t="s">
        <v>179</v>
      </c>
      <c r="G882" s="56" t="s">
        <v>118</v>
      </c>
      <c r="H882" s="61">
        <v>43768.415277777778</v>
      </c>
      <c r="I882" s="56" t="s">
        <v>180</v>
      </c>
      <c r="J882" s="56" t="s">
        <v>116</v>
      </c>
      <c r="K882" s="56" t="s">
        <v>181</v>
      </c>
      <c r="L882" s="56" t="s">
        <v>182</v>
      </c>
      <c r="M882" s="56" t="s">
        <v>183</v>
      </c>
      <c r="N882" s="56">
        <v>1.7999999999999999E-2</v>
      </c>
      <c r="O882" s="56" t="s">
        <v>149</v>
      </c>
      <c r="P882" s="56" t="b">
        <v>0</v>
      </c>
      <c r="Q882" s="56">
        <v>138261413</v>
      </c>
      <c r="R882" s="56" t="s">
        <v>150</v>
      </c>
      <c r="S882" s="56">
        <v>1E-3</v>
      </c>
      <c r="T882" s="56" t="s">
        <v>184</v>
      </c>
      <c r="U882" s="56">
        <v>2019</v>
      </c>
      <c r="V882" s="56" t="s">
        <v>151</v>
      </c>
      <c r="W882" s="56" t="s">
        <v>188</v>
      </c>
      <c r="X882" s="56" t="s">
        <v>189</v>
      </c>
      <c r="Y882" s="56" t="s">
        <v>155</v>
      </c>
      <c r="Z882" s="56">
        <v>636400</v>
      </c>
      <c r="AA882" s="56">
        <v>291600</v>
      </c>
      <c r="AB882" s="56">
        <v>1.4791973795069699</v>
      </c>
      <c r="AC882" s="59">
        <v>52.471107816141703</v>
      </c>
    </row>
    <row r="883" spans="1:29">
      <c r="A883" s="57" t="s">
        <v>241</v>
      </c>
      <c r="B883" s="54">
        <v>7299</v>
      </c>
      <c r="C883" s="54">
        <v>1531253</v>
      </c>
      <c r="D883" s="54" t="s">
        <v>164</v>
      </c>
      <c r="E883" s="54" t="s">
        <v>126</v>
      </c>
      <c r="F883" s="54" t="s">
        <v>179</v>
      </c>
      <c r="G883" s="54" t="s">
        <v>118</v>
      </c>
      <c r="H883" s="62">
        <v>42202.473611111112</v>
      </c>
      <c r="I883" s="54" t="s">
        <v>180</v>
      </c>
      <c r="J883" s="54" t="s">
        <v>116</v>
      </c>
      <c r="K883" s="54" t="s">
        <v>165</v>
      </c>
      <c r="L883" s="54" t="s">
        <v>166</v>
      </c>
      <c r="M883" s="54" t="s">
        <v>183</v>
      </c>
      <c r="N883" s="54">
        <v>4.4999999999999997E-3</v>
      </c>
      <c r="O883" s="54" t="s">
        <v>149</v>
      </c>
      <c r="P883" s="54" t="b">
        <v>0</v>
      </c>
      <c r="Q883" s="54">
        <v>138261413</v>
      </c>
      <c r="R883" s="54" t="s">
        <v>150</v>
      </c>
      <c r="S883" s="54">
        <v>1E-3</v>
      </c>
      <c r="T883" s="54" t="s">
        <v>184</v>
      </c>
      <c r="U883" s="54">
        <v>2015</v>
      </c>
      <c r="V883" s="54" t="s">
        <v>151</v>
      </c>
      <c r="W883" s="54" t="s">
        <v>242</v>
      </c>
      <c r="X883" s="54" t="s">
        <v>243</v>
      </c>
      <c r="Y883" s="54" t="s">
        <v>155</v>
      </c>
      <c r="Z883" s="54">
        <v>456840</v>
      </c>
      <c r="AA883" s="54">
        <v>455364</v>
      </c>
      <c r="AB883" s="54">
        <v>-1.13455725358881</v>
      </c>
      <c r="AC883" s="60">
        <v>53.991201424557502</v>
      </c>
    </row>
    <row r="884" spans="1:29">
      <c r="A884" s="55" t="s">
        <v>206</v>
      </c>
      <c r="B884" s="56">
        <v>7299</v>
      </c>
      <c r="C884" s="56">
        <v>1841333</v>
      </c>
      <c r="D884" s="56" t="s">
        <v>164</v>
      </c>
      <c r="E884" s="56" t="s">
        <v>126</v>
      </c>
      <c r="F884" s="56" t="s">
        <v>179</v>
      </c>
      <c r="G884" s="56" t="s">
        <v>118</v>
      </c>
      <c r="H884" s="61">
        <v>42591.40625</v>
      </c>
      <c r="I884" s="56" t="s">
        <v>180</v>
      </c>
      <c r="J884" s="56" t="s">
        <v>116</v>
      </c>
      <c r="K884" s="56" t="s">
        <v>199</v>
      </c>
      <c r="L884" s="56" t="s">
        <v>200</v>
      </c>
      <c r="M884" s="56" t="s">
        <v>183</v>
      </c>
      <c r="N884" s="56">
        <v>4.5999999999999999E-2</v>
      </c>
      <c r="O884" s="56" t="s">
        <v>149</v>
      </c>
      <c r="P884" s="56" t="b">
        <v>0</v>
      </c>
      <c r="Q884" s="56">
        <v>138261413</v>
      </c>
      <c r="R884" s="56" t="s">
        <v>150</v>
      </c>
      <c r="S884" s="56">
        <v>1E-3</v>
      </c>
      <c r="T884" s="56" t="s">
        <v>184</v>
      </c>
      <c r="U884" s="56">
        <v>2016</v>
      </c>
      <c r="V884" s="56" t="s">
        <v>151</v>
      </c>
      <c r="W884" s="56" t="s">
        <v>207</v>
      </c>
      <c r="X884" s="56" t="s">
        <v>208</v>
      </c>
      <c r="Y884" s="56" t="s">
        <v>155</v>
      </c>
      <c r="Z884" s="56">
        <v>515935</v>
      </c>
      <c r="AA884" s="56">
        <v>253417</v>
      </c>
      <c r="AB884" s="56">
        <v>-0.30632621725807402</v>
      </c>
      <c r="AC884" s="59">
        <v>52.1668520239771</v>
      </c>
    </row>
    <row r="885" spans="1:29">
      <c r="A885" s="57" t="s">
        <v>203</v>
      </c>
      <c r="B885" s="54">
        <v>7299</v>
      </c>
      <c r="C885" s="54">
        <v>1869995</v>
      </c>
      <c r="D885" s="54" t="s">
        <v>164</v>
      </c>
      <c r="E885" s="54" t="s">
        <v>126</v>
      </c>
      <c r="F885" s="54" t="s">
        <v>179</v>
      </c>
      <c r="G885" s="54" t="s">
        <v>118</v>
      </c>
      <c r="H885" s="62">
        <v>42851.695833333331</v>
      </c>
      <c r="I885" s="54" t="s">
        <v>180</v>
      </c>
      <c r="J885" s="54" t="s">
        <v>116</v>
      </c>
      <c r="K885" s="54" t="s">
        <v>146</v>
      </c>
      <c r="L885" s="54" t="s">
        <v>147</v>
      </c>
      <c r="M885" s="54" t="s">
        <v>183</v>
      </c>
      <c r="N885" s="54">
        <v>6.3E-2</v>
      </c>
      <c r="O885" s="54" t="s">
        <v>149</v>
      </c>
      <c r="P885" s="54" t="b">
        <v>0</v>
      </c>
      <c r="Q885" s="54">
        <v>138261413</v>
      </c>
      <c r="R885" s="54" t="s">
        <v>150</v>
      </c>
      <c r="S885" s="54">
        <v>1E-3</v>
      </c>
      <c r="T885" s="54" t="s">
        <v>184</v>
      </c>
      <c r="U885" s="54">
        <v>2017</v>
      </c>
      <c r="V885" s="54" t="s">
        <v>151</v>
      </c>
      <c r="W885" s="54" t="s">
        <v>204</v>
      </c>
      <c r="X885" s="54" t="s">
        <v>154</v>
      </c>
      <c r="Y885" s="54" t="s">
        <v>155</v>
      </c>
      <c r="Z885" s="54">
        <v>507500</v>
      </c>
      <c r="AA885" s="54">
        <v>299100</v>
      </c>
      <c r="AB885" s="54">
        <v>-0.41497245145673001</v>
      </c>
      <c r="AC885" s="60">
        <v>52.579097446717</v>
      </c>
    </row>
    <row r="886" spans="1:29">
      <c r="A886" s="55" t="s">
        <v>323</v>
      </c>
      <c r="B886" s="56">
        <v>7299</v>
      </c>
      <c r="C886" s="56">
        <v>3457616</v>
      </c>
      <c r="D886" s="56" t="s">
        <v>164</v>
      </c>
      <c r="E886" s="56" t="s">
        <v>126</v>
      </c>
      <c r="F886" s="56" t="s">
        <v>236</v>
      </c>
      <c r="G886" s="56" t="s">
        <v>115</v>
      </c>
      <c r="H886" s="61">
        <v>44770.503472222219</v>
      </c>
      <c r="I886" s="56" t="s">
        <v>180</v>
      </c>
      <c r="J886" s="56" t="s">
        <v>116</v>
      </c>
      <c r="K886" s="56" t="s">
        <v>251</v>
      </c>
      <c r="L886" s="56" t="s">
        <v>252</v>
      </c>
      <c r="M886" s="56" t="s">
        <v>183</v>
      </c>
      <c r="N886" s="56">
        <v>1.2E-2</v>
      </c>
      <c r="O886" s="56" t="s">
        <v>149</v>
      </c>
      <c r="P886" s="56" t="b">
        <v>0</v>
      </c>
      <c r="Q886" s="56">
        <v>138261413</v>
      </c>
      <c r="R886" s="56" t="s">
        <v>150</v>
      </c>
      <c r="S886" s="56">
        <v>1E-3</v>
      </c>
      <c r="T886" s="56" t="s">
        <v>184</v>
      </c>
      <c r="U886" s="56">
        <v>2022</v>
      </c>
      <c r="V886" s="56" t="s">
        <v>151</v>
      </c>
      <c r="W886" s="56" t="s">
        <v>324</v>
      </c>
      <c r="X886" s="56" t="s">
        <v>309</v>
      </c>
      <c r="Y886" s="56" t="s">
        <v>155</v>
      </c>
      <c r="Z886" s="56">
        <v>337809</v>
      </c>
      <c r="AA886" s="56">
        <v>155741</v>
      </c>
      <c r="AB886" s="56">
        <v>-2.8933761587814502</v>
      </c>
      <c r="AC886" s="59">
        <v>51.297382868079701</v>
      </c>
    </row>
    <row r="887" spans="1:29">
      <c r="A887" s="57" t="s">
        <v>190</v>
      </c>
      <c r="B887" s="54">
        <v>7299</v>
      </c>
      <c r="C887" s="54">
        <v>4832860</v>
      </c>
      <c r="D887" s="54" t="s">
        <v>164</v>
      </c>
      <c r="E887" s="54" t="s">
        <v>126</v>
      </c>
      <c r="F887" s="54" t="s">
        <v>179</v>
      </c>
      <c r="G887" s="54" t="s">
        <v>118</v>
      </c>
      <c r="H887" s="62">
        <v>45253.418055555558</v>
      </c>
      <c r="I887" s="54" t="s">
        <v>191</v>
      </c>
      <c r="J887" s="54" t="s">
        <v>119</v>
      </c>
      <c r="K887" s="54" t="s">
        <v>192</v>
      </c>
      <c r="L887" s="54" t="s">
        <v>193</v>
      </c>
      <c r="M887" s="54" t="s">
        <v>183</v>
      </c>
      <c r="N887" s="54">
        <v>1.6000000000000001E-3</v>
      </c>
      <c r="O887" s="54" t="s">
        <v>149</v>
      </c>
      <c r="P887" s="54" t="b">
        <v>0</v>
      </c>
      <c r="Q887" s="54">
        <v>138261413</v>
      </c>
      <c r="R887" s="54" t="s">
        <v>150</v>
      </c>
      <c r="S887" s="54">
        <v>1E-3</v>
      </c>
      <c r="T887" s="54" t="s">
        <v>184</v>
      </c>
      <c r="U887" s="54">
        <v>2023</v>
      </c>
      <c r="V887" s="54" t="s">
        <v>151</v>
      </c>
      <c r="W887" s="54" t="s">
        <v>194</v>
      </c>
      <c r="X887" s="54" t="s">
        <v>195</v>
      </c>
      <c r="Y887" s="54" t="s">
        <v>155</v>
      </c>
      <c r="Z887" s="54">
        <v>357000</v>
      </c>
      <c r="AA887" s="54">
        <v>237460</v>
      </c>
      <c r="AB887" s="54">
        <v>-2.62823009845419</v>
      </c>
      <c r="AC887" s="60">
        <v>52.033868710239098</v>
      </c>
    </row>
    <row r="888" spans="1:29">
      <c r="A888" s="55" t="s">
        <v>203</v>
      </c>
      <c r="B888" s="56">
        <v>7299</v>
      </c>
      <c r="C888" s="56">
        <v>1954970</v>
      </c>
      <c r="D888" s="56" t="s">
        <v>164</v>
      </c>
      <c r="E888" s="56" t="s">
        <v>126</v>
      </c>
      <c r="F888" s="56" t="s">
        <v>179</v>
      </c>
      <c r="G888" s="56" t="s">
        <v>118</v>
      </c>
      <c r="H888" s="61">
        <v>43843.464583333334</v>
      </c>
      <c r="I888" s="56" t="s">
        <v>180</v>
      </c>
      <c r="J888" s="56" t="s">
        <v>116</v>
      </c>
      <c r="K888" s="56" t="s">
        <v>146</v>
      </c>
      <c r="L888" s="56" t="s">
        <v>147</v>
      </c>
      <c r="M888" s="56" t="s">
        <v>183</v>
      </c>
      <c r="N888" s="56">
        <v>1.2999999999999999E-2</v>
      </c>
      <c r="O888" s="56" t="s">
        <v>149</v>
      </c>
      <c r="P888" s="56" t="b">
        <v>0</v>
      </c>
      <c r="Q888" s="56">
        <v>138261413</v>
      </c>
      <c r="R888" s="56" t="s">
        <v>150</v>
      </c>
      <c r="S888" s="56">
        <v>1E-3</v>
      </c>
      <c r="T888" s="56" t="s">
        <v>184</v>
      </c>
      <c r="U888" s="56">
        <v>2020</v>
      </c>
      <c r="V888" s="56" t="s">
        <v>151</v>
      </c>
      <c r="W888" s="56" t="s">
        <v>204</v>
      </c>
      <c r="X888" s="56" t="s">
        <v>154</v>
      </c>
      <c r="Y888" s="56" t="s">
        <v>155</v>
      </c>
      <c r="Z888" s="56">
        <v>507500</v>
      </c>
      <c r="AA888" s="56">
        <v>299100</v>
      </c>
      <c r="AB888" s="56">
        <v>-0.41497245145673001</v>
      </c>
      <c r="AC888" s="59">
        <v>52.579097446717</v>
      </c>
    </row>
    <row r="889" spans="1:29">
      <c r="A889" s="57" t="s">
        <v>196</v>
      </c>
      <c r="B889" s="54">
        <v>7299</v>
      </c>
      <c r="C889" s="54">
        <v>1788183</v>
      </c>
      <c r="D889" s="54" t="s">
        <v>164</v>
      </c>
      <c r="E889" s="54" t="s">
        <v>126</v>
      </c>
      <c r="F889" s="54" t="s">
        <v>179</v>
      </c>
      <c r="G889" s="54" t="s">
        <v>118</v>
      </c>
      <c r="H889" s="62">
        <v>42052.445138888892</v>
      </c>
      <c r="I889" s="54" t="s">
        <v>180</v>
      </c>
      <c r="J889" s="54" t="s">
        <v>116</v>
      </c>
      <c r="K889" s="54" t="s">
        <v>181</v>
      </c>
      <c r="L889" s="54" t="s">
        <v>182</v>
      </c>
      <c r="M889" s="54" t="s">
        <v>183</v>
      </c>
      <c r="N889" s="54">
        <v>7.4999999999999997E-3</v>
      </c>
      <c r="O889" s="54" t="s">
        <v>149</v>
      </c>
      <c r="P889" s="54" t="b">
        <v>0</v>
      </c>
      <c r="Q889" s="54">
        <v>138261413</v>
      </c>
      <c r="R889" s="54" t="s">
        <v>150</v>
      </c>
      <c r="S889" s="54">
        <v>1E-3</v>
      </c>
      <c r="T889" s="54" t="s">
        <v>184</v>
      </c>
      <c r="U889" s="54">
        <v>2015</v>
      </c>
      <c r="V889" s="54" t="s">
        <v>151</v>
      </c>
      <c r="W889" s="54" t="s">
        <v>197</v>
      </c>
      <c r="X889" s="54" t="s">
        <v>186</v>
      </c>
      <c r="Y889" s="54" t="s">
        <v>155</v>
      </c>
      <c r="Z889" s="54">
        <v>624300</v>
      </c>
      <c r="AA889" s="54">
        <v>306800</v>
      </c>
      <c r="AB889" s="54">
        <v>1.3116346710660201</v>
      </c>
      <c r="AC889" s="60">
        <v>52.6126273253455</v>
      </c>
    </row>
    <row r="890" spans="1:29">
      <c r="A890" s="55" t="s">
        <v>288</v>
      </c>
      <c r="B890" s="56">
        <v>7299</v>
      </c>
      <c r="C890" s="56">
        <v>5347258</v>
      </c>
      <c r="D890" s="56" t="s">
        <v>164</v>
      </c>
      <c r="E890" s="56" t="s">
        <v>126</v>
      </c>
      <c r="F890" s="56" t="s">
        <v>179</v>
      </c>
      <c r="G890" s="56" t="s">
        <v>118</v>
      </c>
      <c r="H890" s="61">
        <v>45174.582638888889</v>
      </c>
      <c r="I890" s="56" t="s">
        <v>180</v>
      </c>
      <c r="J890" s="56" t="s">
        <v>116</v>
      </c>
      <c r="K890" s="56" t="s">
        <v>256</v>
      </c>
      <c r="L890" s="56" t="s">
        <v>257</v>
      </c>
      <c r="M890" s="56" t="s">
        <v>183</v>
      </c>
      <c r="N890" s="56">
        <v>4.4999999999999998E-2</v>
      </c>
      <c r="O890" s="56" t="s">
        <v>149</v>
      </c>
      <c r="P890" s="56" t="b">
        <v>0</v>
      </c>
      <c r="Q890" s="56">
        <v>138261413</v>
      </c>
      <c r="R890" s="56" t="s">
        <v>150</v>
      </c>
      <c r="S890" s="56">
        <v>1E-3</v>
      </c>
      <c r="T890" s="56" t="s">
        <v>184</v>
      </c>
      <c r="U890" s="56">
        <v>2023</v>
      </c>
      <c r="V890" s="56" t="s">
        <v>151</v>
      </c>
      <c r="W890" s="56" t="s">
        <v>289</v>
      </c>
      <c r="X890" s="56" t="s">
        <v>290</v>
      </c>
      <c r="Y890" s="56" t="s">
        <v>155</v>
      </c>
      <c r="Z890" s="56">
        <v>347589</v>
      </c>
      <c r="AA890" s="56">
        <v>412612</v>
      </c>
      <c r="AB890" s="56">
        <v>-2.7935865486517399</v>
      </c>
      <c r="AC890" s="59">
        <v>53.607429655734201</v>
      </c>
    </row>
    <row r="891" spans="1:29">
      <c r="A891" s="57" t="s">
        <v>178</v>
      </c>
      <c r="B891" s="54">
        <v>7299</v>
      </c>
      <c r="C891" s="54">
        <v>1844140</v>
      </c>
      <c r="D891" s="54" t="s">
        <v>164</v>
      </c>
      <c r="E891" s="54" t="s">
        <v>126</v>
      </c>
      <c r="F891" s="54" t="s">
        <v>179</v>
      </c>
      <c r="G891" s="54" t="s">
        <v>118</v>
      </c>
      <c r="H891" s="62">
        <v>42608.623611111114</v>
      </c>
      <c r="I891" s="54" t="s">
        <v>180</v>
      </c>
      <c r="J891" s="54" t="s">
        <v>116</v>
      </c>
      <c r="K891" s="54" t="s">
        <v>181</v>
      </c>
      <c r="L891" s="54" t="s">
        <v>182</v>
      </c>
      <c r="M891" s="54" t="s">
        <v>183</v>
      </c>
      <c r="N891" s="54">
        <v>1.7000000000000001E-2</v>
      </c>
      <c r="O891" s="54" t="s">
        <v>149</v>
      </c>
      <c r="P891" s="54" t="b">
        <v>0</v>
      </c>
      <c r="Q891" s="54">
        <v>138261413</v>
      </c>
      <c r="R891" s="54" t="s">
        <v>150</v>
      </c>
      <c r="S891" s="54">
        <v>1E-3</v>
      </c>
      <c r="T891" s="54" t="s">
        <v>184</v>
      </c>
      <c r="U891" s="54">
        <v>2016</v>
      </c>
      <c r="V891" s="54" t="s">
        <v>151</v>
      </c>
      <c r="W891" s="54" t="s">
        <v>185</v>
      </c>
      <c r="X891" s="54" t="s">
        <v>186</v>
      </c>
      <c r="Y891" s="54" t="s">
        <v>155</v>
      </c>
      <c r="Z891" s="54">
        <v>620600</v>
      </c>
      <c r="AA891" s="54">
        <v>309500</v>
      </c>
      <c r="AB891" s="54">
        <v>1.2588812496391699</v>
      </c>
      <c r="AC891" s="60">
        <v>52.638374352215699</v>
      </c>
    </row>
    <row r="892" spans="1:29">
      <c r="A892" s="55" t="s">
        <v>187</v>
      </c>
      <c r="B892" s="56">
        <v>7299</v>
      </c>
      <c r="C892" s="56">
        <v>1814222</v>
      </c>
      <c r="D892" s="56" t="s">
        <v>164</v>
      </c>
      <c r="E892" s="56" t="s">
        <v>126</v>
      </c>
      <c r="F892" s="56" t="s">
        <v>179</v>
      </c>
      <c r="G892" s="56" t="s">
        <v>118</v>
      </c>
      <c r="H892" s="61">
        <v>42303.34652777778</v>
      </c>
      <c r="I892" s="56" t="s">
        <v>180</v>
      </c>
      <c r="J892" s="56" t="s">
        <v>116</v>
      </c>
      <c r="K892" s="56" t="s">
        <v>181</v>
      </c>
      <c r="L892" s="56" t="s">
        <v>182</v>
      </c>
      <c r="M892" s="56" t="s">
        <v>183</v>
      </c>
      <c r="N892" s="56">
        <v>1.7999999999999999E-2</v>
      </c>
      <c r="O892" s="56" t="s">
        <v>149</v>
      </c>
      <c r="P892" s="56" t="b">
        <v>0</v>
      </c>
      <c r="Q892" s="56">
        <v>138261413</v>
      </c>
      <c r="R892" s="56" t="s">
        <v>150</v>
      </c>
      <c r="S892" s="56">
        <v>1E-3</v>
      </c>
      <c r="T892" s="56" t="s">
        <v>184</v>
      </c>
      <c r="U892" s="56">
        <v>2015</v>
      </c>
      <c r="V892" s="56" t="s">
        <v>151</v>
      </c>
      <c r="W892" s="56" t="s">
        <v>188</v>
      </c>
      <c r="X892" s="56" t="s">
        <v>189</v>
      </c>
      <c r="Y892" s="56" t="s">
        <v>155</v>
      </c>
      <c r="Z892" s="56">
        <v>636400</v>
      </c>
      <c r="AA892" s="56">
        <v>291600</v>
      </c>
      <c r="AB892" s="56">
        <v>1.4791973795069699</v>
      </c>
      <c r="AC892" s="59">
        <v>52.471107816141703</v>
      </c>
    </row>
    <row r="893" spans="1:29">
      <c r="A893" s="57" t="s">
        <v>187</v>
      </c>
      <c r="B893" s="54">
        <v>7299</v>
      </c>
      <c r="C893" s="54">
        <v>1834584</v>
      </c>
      <c r="D893" s="54" t="s">
        <v>164</v>
      </c>
      <c r="E893" s="54" t="s">
        <v>126</v>
      </c>
      <c r="F893" s="54" t="s">
        <v>205</v>
      </c>
      <c r="G893" s="54" t="s">
        <v>112</v>
      </c>
      <c r="H893" s="62">
        <v>42523.643750000003</v>
      </c>
      <c r="I893" s="54" t="s">
        <v>180</v>
      </c>
      <c r="J893" s="54" t="s">
        <v>116</v>
      </c>
      <c r="K893" s="54" t="s">
        <v>181</v>
      </c>
      <c r="L893" s="54" t="s">
        <v>182</v>
      </c>
      <c r="M893" s="54" t="s">
        <v>183</v>
      </c>
      <c r="N893" s="54">
        <v>0.04</v>
      </c>
      <c r="O893" s="54" t="s">
        <v>149</v>
      </c>
      <c r="P893" s="54" t="b">
        <v>0</v>
      </c>
      <c r="Q893" s="54">
        <v>138261413</v>
      </c>
      <c r="R893" s="54" t="s">
        <v>150</v>
      </c>
      <c r="S893" s="54">
        <v>1E-3</v>
      </c>
      <c r="T893" s="54" t="s">
        <v>184</v>
      </c>
      <c r="U893" s="54">
        <v>2016</v>
      </c>
      <c r="V893" s="54" t="s">
        <v>151</v>
      </c>
      <c r="W893" s="54" t="s">
        <v>188</v>
      </c>
      <c r="X893" s="54" t="s">
        <v>189</v>
      </c>
      <c r="Y893" s="54" t="s">
        <v>155</v>
      </c>
      <c r="Z893" s="54">
        <v>636400</v>
      </c>
      <c r="AA893" s="54">
        <v>291600</v>
      </c>
      <c r="AB893" s="54">
        <v>1.4791973795069699</v>
      </c>
      <c r="AC893" s="60">
        <v>52.471107816141703</v>
      </c>
    </row>
    <row r="894" spans="1:29">
      <c r="A894" s="55" t="s">
        <v>247</v>
      </c>
      <c r="B894" s="56">
        <v>7299</v>
      </c>
      <c r="C894" s="56">
        <v>1444213</v>
      </c>
      <c r="D894" s="56" t="s">
        <v>164</v>
      </c>
      <c r="E894" s="56" t="s">
        <v>126</v>
      </c>
      <c r="F894" s="56" t="s">
        <v>205</v>
      </c>
      <c r="G894" s="56" t="s">
        <v>112</v>
      </c>
      <c r="H894" s="61">
        <v>43067.520138888889</v>
      </c>
      <c r="I894" s="56" t="s">
        <v>180</v>
      </c>
      <c r="J894" s="56" t="s">
        <v>116</v>
      </c>
      <c r="K894" s="56" t="s">
        <v>228</v>
      </c>
      <c r="L894" s="56" t="s">
        <v>229</v>
      </c>
      <c r="M894" s="56" t="s">
        <v>183</v>
      </c>
      <c r="N894" s="56">
        <v>5.4000000000000003E-3</v>
      </c>
      <c r="O894" s="56" t="s">
        <v>149</v>
      </c>
      <c r="P894" s="56" t="b">
        <v>0</v>
      </c>
      <c r="Q894" s="56">
        <v>138261413</v>
      </c>
      <c r="R894" s="56" t="s">
        <v>150</v>
      </c>
      <c r="S894" s="56">
        <v>1E-3</v>
      </c>
      <c r="T894" s="56" t="s">
        <v>184</v>
      </c>
      <c r="U894" s="56">
        <v>2017</v>
      </c>
      <c r="V894" s="56" t="s">
        <v>151</v>
      </c>
      <c r="W894" s="56" t="s">
        <v>248</v>
      </c>
      <c r="X894" s="56" t="s">
        <v>249</v>
      </c>
      <c r="Y894" s="56" t="s">
        <v>155</v>
      </c>
      <c r="Z894" s="56">
        <v>435499</v>
      </c>
      <c r="AA894" s="56">
        <v>117847</v>
      </c>
      <c r="AB894" s="56">
        <v>-1.4959290530529701</v>
      </c>
      <c r="AC894" s="59">
        <v>50.958961874929102</v>
      </c>
    </row>
    <row r="895" spans="1:29">
      <c r="A895" s="57" t="s">
        <v>187</v>
      </c>
      <c r="B895" s="54">
        <v>7299</v>
      </c>
      <c r="C895" s="54">
        <v>1844863</v>
      </c>
      <c r="D895" s="54" t="s">
        <v>164</v>
      </c>
      <c r="E895" s="54" t="s">
        <v>126</v>
      </c>
      <c r="F895" s="54" t="s">
        <v>179</v>
      </c>
      <c r="G895" s="54" t="s">
        <v>118</v>
      </c>
      <c r="H895" s="62">
        <v>42625.394444444442</v>
      </c>
      <c r="I895" s="54" t="s">
        <v>180</v>
      </c>
      <c r="J895" s="54" t="s">
        <v>116</v>
      </c>
      <c r="K895" s="54" t="s">
        <v>181</v>
      </c>
      <c r="L895" s="54" t="s">
        <v>182</v>
      </c>
      <c r="M895" s="54" t="s">
        <v>183</v>
      </c>
      <c r="N895" s="54">
        <v>2.4E-2</v>
      </c>
      <c r="O895" s="54" t="s">
        <v>149</v>
      </c>
      <c r="P895" s="54" t="b">
        <v>0</v>
      </c>
      <c r="Q895" s="54">
        <v>138261413</v>
      </c>
      <c r="R895" s="54" t="s">
        <v>150</v>
      </c>
      <c r="S895" s="54">
        <v>1E-3</v>
      </c>
      <c r="T895" s="54" t="s">
        <v>184</v>
      </c>
      <c r="U895" s="54">
        <v>2016</v>
      </c>
      <c r="V895" s="54" t="s">
        <v>151</v>
      </c>
      <c r="W895" s="54" t="s">
        <v>188</v>
      </c>
      <c r="X895" s="54" t="s">
        <v>189</v>
      </c>
      <c r="Y895" s="54" t="s">
        <v>155</v>
      </c>
      <c r="Z895" s="54">
        <v>636400</v>
      </c>
      <c r="AA895" s="54">
        <v>291600</v>
      </c>
      <c r="AB895" s="54">
        <v>1.4791973795069699</v>
      </c>
      <c r="AC895" s="60">
        <v>52.471107816141703</v>
      </c>
    </row>
    <row r="896" spans="1:29">
      <c r="A896" s="55" t="s">
        <v>247</v>
      </c>
      <c r="B896" s="56">
        <v>7299</v>
      </c>
      <c r="C896" s="56">
        <v>1578435</v>
      </c>
      <c r="D896" s="56" t="s">
        <v>164</v>
      </c>
      <c r="E896" s="56" t="s">
        <v>126</v>
      </c>
      <c r="F896" s="56" t="s">
        <v>205</v>
      </c>
      <c r="G896" s="56" t="s">
        <v>112</v>
      </c>
      <c r="H896" s="61">
        <v>44763.491666666669</v>
      </c>
      <c r="I896" s="56" t="s">
        <v>180</v>
      </c>
      <c r="J896" s="56" t="s">
        <v>116</v>
      </c>
      <c r="K896" s="56" t="s">
        <v>228</v>
      </c>
      <c r="L896" s="56" t="s">
        <v>229</v>
      </c>
      <c r="M896" s="56" t="s">
        <v>183</v>
      </c>
      <c r="N896" s="56">
        <v>4.5999999999999999E-3</v>
      </c>
      <c r="O896" s="56" t="s">
        <v>149</v>
      </c>
      <c r="P896" s="56" t="b">
        <v>0</v>
      </c>
      <c r="Q896" s="56">
        <v>138261413</v>
      </c>
      <c r="R896" s="56" t="s">
        <v>150</v>
      </c>
      <c r="S896" s="56">
        <v>1E-3</v>
      </c>
      <c r="T896" s="56" t="s">
        <v>184</v>
      </c>
      <c r="U896" s="56">
        <v>2022</v>
      </c>
      <c r="V896" s="56" t="s">
        <v>151</v>
      </c>
      <c r="W896" s="56" t="s">
        <v>248</v>
      </c>
      <c r="X896" s="56" t="s">
        <v>249</v>
      </c>
      <c r="Y896" s="56" t="s">
        <v>155</v>
      </c>
      <c r="Z896" s="56">
        <v>435499</v>
      </c>
      <c r="AA896" s="56">
        <v>117847</v>
      </c>
      <c r="AB896" s="56">
        <v>-1.4959290530529701</v>
      </c>
      <c r="AC896" s="59">
        <v>50.958961874929102</v>
      </c>
    </row>
    <row r="897" spans="1:29">
      <c r="A897" s="57" t="s">
        <v>187</v>
      </c>
      <c r="B897" s="54">
        <v>7299</v>
      </c>
      <c r="C897" s="54">
        <v>2054973</v>
      </c>
      <c r="D897" s="54" t="s">
        <v>164</v>
      </c>
      <c r="E897" s="54" t="s">
        <v>126</v>
      </c>
      <c r="F897" s="54" t="s">
        <v>179</v>
      </c>
      <c r="G897" s="54" t="s">
        <v>118</v>
      </c>
      <c r="H897" s="62">
        <v>45260.378472222219</v>
      </c>
      <c r="I897" s="54" t="s">
        <v>180</v>
      </c>
      <c r="J897" s="54" t="s">
        <v>116</v>
      </c>
      <c r="K897" s="54" t="s">
        <v>181</v>
      </c>
      <c r="L897" s="54" t="s">
        <v>182</v>
      </c>
      <c r="M897" s="54" t="s">
        <v>183</v>
      </c>
      <c r="N897" s="54">
        <v>5.1999999999999998E-3</v>
      </c>
      <c r="O897" s="54" t="s">
        <v>149</v>
      </c>
      <c r="P897" s="54" t="b">
        <v>0</v>
      </c>
      <c r="Q897" s="54">
        <v>138261413</v>
      </c>
      <c r="R897" s="54" t="s">
        <v>150</v>
      </c>
      <c r="S897" s="54">
        <v>1E-3</v>
      </c>
      <c r="T897" s="54" t="s">
        <v>184</v>
      </c>
      <c r="U897" s="54">
        <v>2023</v>
      </c>
      <c r="V897" s="54" t="s">
        <v>151</v>
      </c>
      <c r="W897" s="54" t="s">
        <v>188</v>
      </c>
      <c r="X897" s="54" t="s">
        <v>189</v>
      </c>
      <c r="Y897" s="54" t="s">
        <v>155</v>
      </c>
      <c r="Z897" s="54">
        <v>636400</v>
      </c>
      <c r="AA897" s="54">
        <v>291600</v>
      </c>
      <c r="AB897" s="54">
        <v>1.4791973795069699</v>
      </c>
      <c r="AC897" s="60">
        <v>52.471107816141703</v>
      </c>
    </row>
    <row r="898" spans="1:29">
      <c r="A898" s="55" t="s">
        <v>198</v>
      </c>
      <c r="B898" s="56">
        <v>7299</v>
      </c>
      <c r="C898" s="56">
        <v>1865070</v>
      </c>
      <c r="D898" s="56" t="s">
        <v>164</v>
      </c>
      <c r="E898" s="56" t="s">
        <v>126</v>
      </c>
      <c r="F898" s="56" t="s">
        <v>179</v>
      </c>
      <c r="G898" s="56" t="s">
        <v>118</v>
      </c>
      <c r="H898" s="61">
        <v>42793.399305555555</v>
      </c>
      <c r="I898" s="56" t="s">
        <v>180</v>
      </c>
      <c r="J898" s="56" t="s">
        <v>116</v>
      </c>
      <c r="K898" s="56" t="s">
        <v>199</v>
      </c>
      <c r="L898" s="56" t="s">
        <v>200</v>
      </c>
      <c r="M898" s="56" t="s">
        <v>183</v>
      </c>
      <c r="N898" s="56">
        <v>5.1999999999999998E-2</v>
      </c>
      <c r="O898" s="56" t="s">
        <v>149</v>
      </c>
      <c r="P898" s="56" t="b">
        <v>0</v>
      </c>
      <c r="Q898" s="56">
        <v>138261413</v>
      </c>
      <c r="R898" s="56" t="s">
        <v>150</v>
      </c>
      <c r="S898" s="56">
        <v>1E-3</v>
      </c>
      <c r="T898" s="56" t="s">
        <v>184</v>
      </c>
      <c r="U898" s="56">
        <v>2017</v>
      </c>
      <c r="V898" s="56" t="s">
        <v>151</v>
      </c>
      <c r="W898" s="56" t="s">
        <v>201</v>
      </c>
      <c r="X898" s="56" t="s">
        <v>202</v>
      </c>
      <c r="Y898" s="56" t="s">
        <v>155</v>
      </c>
      <c r="Z898" s="56">
        <v>516100</v>
      </c>
      <c r="AA898" s="56">
        <v>253300</v>
      </c>
      <c r="AB898" s="56">
        <v>-0.30395486908298303</v>
      </c>
      <c r="AC898" s="59">
        <v>52.1657659569386</v>
      </c>
    </row>
    <row r="899" spans="1:29">
      <c r="A899" s="57" t="s">
        <v>178</v>
      </c>
      <c r="B899" s="54">
        <v>7299</v>
      </c>
      <c r="C899" s="54">
        <v>1924683</v>
      </c>
      <c r="D899" s="54" t="s">
        <v>164</v>
      </c>
      <c r="E899" s="54" t="s">
        <v>126</v>
      </c>
      <c r="F899" s="54" t="s">
        <v>179</v>
      </c>
      <c r="G899" s="54" t="s">
        <v>118</v>
      </c>
      <c r="H899" s="62">
        <v>43503.614583333336</v>
      </c>
      <c r="I899" s="54" t="s">
        <v>180</v>
      </c>
      <c r="J899" s="54" t="s">
        <v>116</v>
      </c>
      <c r="K899" s="54" t="s">
        <v>181</v>
      </c>
      <c r="L899" s="54" t="s">
        <v>182</v>
      </c>
      <c r="M899" s="54" t="s">
        <v>183</v>
      </c>
      <c r="N899" s="54">
        <v>6.4000000000000003E-3</v>
      </c>
      <c r="O899" s="54" t="s">
        <v>149</v>
      </c>
      <c r="P899" s="54" t="b">
        <v>0</v>
      </c>
      <c r="Q899" s="54">
        <v>138261413</v>
      </c>
      <c r="R899" s="54" t="s">
        <v>150</v>
      </c>
      <c r="S899" s="54">
        <v>1E-3</v>
      </c>
      <c r="T899" s="54" t="s">
        <v>184</v>
      </c>
      <c r="U899" s="54">
        <v>2019</v>
      </c>
      <c r="V899" s="54" t="s">
        <v>151</v>
      </c>
      <c r="W899" s="54" t="s">
        <v>185</v>
      </c>
      <c r="X899" s="54" t="s">
        <v>186</v>
      </c>
      <c r="Y899" s="54" t="s">
        <v>155</v>
      </c>
      <c r="Z899" s="54">
        <v>620600</v>
      </c>
      <c r="AA899" s="54">
        <v>309500</v>
      </c>
      <c r="AB899" s="54">
        <v>1.2588812496391699</v>
      </c>
      <c r="AC899" s="60">
        <v>52.638374352215699</v>
      </c>
    </row>
    <row r="900" spans="1:29">
      <c r="A900" s="55" t="s">
        <v>219</v>
      </c>
      <c r="B900" s="56">
        <v>7299</v>
      </c>
      <c r="C900" s="56">
        <v>1456038</v>
      </c>
      <c r="D900" s="56" t="s">
        <v>164</v>
      </c>
      <c r="E900" s="56" t="s">
        <v>126</v>
      </c>
      <c r="F900" s="56" t="s">
        <v>205</v>
      </c>
      <c r="G900" s="56" t="s">
        <v>112</v>
      </c>
      <c r="H900" s="61">
        <v>43231.395833333336</v>
      </c>
      <c r="I900" s="56" t="s">
        <v>180</v>
      </c>
      <c r="J900" s="56" t="s">
        <v>116</v>
      </c>
      <c r="K900" s="56" t="s">
        <v>220</v>
      </c>
      <c r="L900" s="56" t="s">
        <v>221</v>
      </c>
      <c r="M900" s="56" t="s">
        <v>183</v>
      </c>
      <c r="N900" s="56">
        <v>0.15</v>
      </c>
      <c r="O900" s="56" t="s">
        <v>149</v>
      </c>
      <c r="P900" s="56" t="b">
        <v>0</v>
      </c>
      <c r="Q900" s="56">
        <v>138261413</v>
      </c>
      <c r="R900" s="56" t="s">
        <v>150</v>
      </c>
      <c r="S900" s="56">
        <v>1E-3</v>
      </c>
      <c r="T900" s="56" t="s">
        <v>184</v>
      </c>
      <c r="U900" s="56">
        <v>2018</v>
      </c>
      <c r="V900" s="56" t="s">
        <v>151</v>
      </c>
      <c r="W900" s="56" t="s">
        <v>222</v>
      </c>
      <c r="X900" s="56" t="s">
        <v>223</v>
      </c>
      <c r="Y900" s="56" t="s">
        <v>155</v>
      </c>
      <c r="Z900" s="56">
        <v>559400</v>
      </c>
      <c r="AA900" s="56">
        <v>142800</v>
      </c>
      <c r="AB900" s="56">
        <v>0.27827943679790101</v>
      </c>
      <c r="AC900" s="59">
        <v>51.162245506364997</v>
      </c>
    </row>
    <row r="901" spans="1:29">
      <c r="A901" s="57" t="s">
        <v>203</v>
      </c>
      <c r="B901" s="54">
        <v>7299</v>
      </c>
      <c r="C901" s="54">
        <v>1868523</v>
      </c>
      <c r="D901" s="54" t="s">
        <v>164</v>
      </c>
      <c r="E901" s="54" t="s">
        <v>126</v>
      </c>
      <c r="F901" s="54" t="s">
        <v>179</v>
      </c>
      <c r="G901" s="54" t="s">
        <v>118</v>
      </c>
      <c r="H901" s="62">
        <v>42837.563194444447</v>
      </c>
      <c r="I901" s="54" t="s">
        <v>180</v>
      </c>
      <c r="J901" s="54" t="s">
        <v>116</v>
      </c>
      <c r="K901" s="54" t="s">
        <v>146</v>
      </c>
      <c r="L901" s="54" t="s">
        <v>147</v>
      </c>
      <c r="M901" s="54" t="s">
        <v>183</v>
      </c>
      <c r="N901" s="54">
        <v>5.6000000000000001E-2</v>
      </c>
      <c r="O901" s="54" t="s">
        <v>149</v>
      </c>
      <c r="P901" s="54" t="b">
        <v>0</v>
      </c>
      <c r="Q901" s="54">
        <v>138261413</v>
      </c>
      <c r="R901" s="54" t="s">
        <v>150</v>
      </c>
      <c r="S901" s="54">
        <v>1E-3</v>
      </c>
      <c r="T901" s="54" t="s">
        <v>184</v>
      </c>
      <c r="U901" s="54">
        <v>2017</v>
      </c>
      <c r="V901" s="54" t="s">
        <v>151</v>
      </c>
      <c r="W901" s="54" t="s">
        <v>204</v>
      </c>
      <c r="X901" s="54" t="s">
        <v>154</v>
      </c>
      <c r="Y901" s="54" t="s">
        <v>155</v>
      </c>
      <c r="Z901" s="54">
        <v>507500</v>
      </c>
      <c r="AA901" s="54">
        <v>299100</v>
      </c>
      <c r="AB901" s="54">
        <v>-0.41497245145673001</v>
      </c>
      <c r="AC901" s="60">
        <v>52.579097446717</v>
      </c>
    </row>
    <row r="902" spans="1:29">
      <c r="A902" s="55" t="s">
        <v>187</v>
      </c>
      <c r="B902" s="56">
        <v>7299</v>
      </c>
      <c r="C902" s="56">
        <v>1957013</v>
      </c>
      <c r="D902" s="56" t="s">
        <v>164</v>
      </c>
      <c r="E902" s="56" t="s">
        <v>126</v>
      </c>
      <c r="F902" s="56" t="s">
        <v>205</v>
      </c>
      <c r="G902" s="56" t="s">
        <v>112</v>
      </c>
      <c r="H902" s="61">
        <v>43866.411805555559</v>
      </c>
      <c r="I902" s="56" t="s">
        <v>180</v>
      </c>
      <c r="J902" s="56" t="s">
        <v>116</v>
      </c>
      <c r="K902" s="56" t="s">
        <v>181</v>
      </c>
      <c r="L902" s="56" t="s">
        <v>182</v>
      </c>
      <c r="M902" s="56" t="s">
        <v>183</v>
      </c>
      <c r="N902" s="56">
        <v>1.0999999999999999E-2</v>
      </c>
      <c r="O902" s="56" t="s">
        <v>149</v>
      </c>
      <c r="P902" s="56" t="b">
        <v>0</v>
      </c>
      <c r="Q902" s="56">
        <v>138261413</v>
      </c>
      <c r="R902" s="56" t="s">
        <v>150</v>
      </c>
      <c r="S902" s="56">
        <v>1E-3</v>
      </c>
      <c r="T902" s="56" t="s">
        <v>184</v>
      </c>
      <c r="U902" s="56">
        <v>2020</v>
      </c>
      <c r="V902" s="56" t="s">
        <v>151</v>
      </c>
      <c r="W902" s="56" t="s">
        <v>188</v>
      </c>
      <c r="X902" s="56" t="s">
        <v>189</v>
      </c>
      <c r="Y902" s="56" t="s">
        <v>155</v>
      </c>
      <c r="Z902" s="56">
        <v>636400</v>
      </c>
      <c r="AA902" s="56">
        <v>291600</v>
      </c>
      <c r="AB902" s="56">
        <v>1.4791973795069699</v>
      </c>
      <c r="AC902" s="59">
        <v>52.471107816141703</v>
      </c>
    </row>
    <row r="903" spans="1:29">
      <c r="A903" s="57" t="s">
        <v>206</v>
      </c>
      <c r="B903" s="54">
        <v>7299</v>
      </c>
      <c r="C903" s="54">
        <v>1858142</v>
      </c>
      <c r="D903" s="54" t="s">
        <v>164</v>
      </c>
      <c r="E903" s="54" t="s">
        <v>126</v>
      </c>
      <c r="F903" s="54" t="s">
        <v>179</v>
      </c>
      <c r="G903" s="54" t="s">
        <v>118</v>
      </c>
      <c r="H903" s="62">
        <v>42716.396527777775</v>
      </c>
      <c r="I903" s="54" t="s">
        <v>180</v>
      </c>
      <c r="J903" s="54" t="s">
        <v>116</v>
      </c>
      <c r="K903" s="54" t="s">
        <v>199</v>
      </c>
      <c r="L903" s="54" t="s">
        <v>200</v>
      </c>
      <c r="M903" s="54" t="s">
        <v>183</v>
      </c>
      <c r="N903" s="54">
        <v>4.2000000000000003E-2</v>
      </c>
      <c r="O903" s="54" t="s">
        <v>149</v>
      </c>
      <c r="P903" s="54" t="b">
        <v>0</v>
      </c>
      <c r="Q903" s="54">
        <v>138261413</v>
      </c>
      <c r="R903" s="54" t="s">
        <v>150</v>
      </c>
      <c r="S903" s="54">
        <v>1E-3</v>
      </c>
      <c r="T903" s="54" t="s">
        <v>184</v>
      </c>
      <c r="U903" s="54">
        <v>2016</v>
      </c>
      <c r="V903" s="54" t="s">
        <v>151</v>
      </c>
      <c r="W903" s="54" t="s">
        <v>207</v>
      </c>
      <c r="X903" s="54" t="s">
        <v>208</v>
      </c>
      <c r="Y903" s="54" t="s">
        <v>155</v>
      </c>
      <c r="Z903" s="54">
        <v>515935</v>
      </c>
      <c r="AA903" s="54">
        <v>253417</v>
      </c>
      <c r="AB903" s="54">
        <v>-0.30632621725807402</v>
      </c>
      <c r="AC903" s="60">
        <v>52.1668520239771</v>
      </c>
    </row>
    <row r="904" spans="1:29">
      <c r="A904" s="55" t="s">
        <v>187</v>
      </c>
      <c r="B904" s="56">
        <v>7299</v>
      </c>
      <c r="C904" s="56">
        <v>1860087</v>
      </c>
      <c r="D904" s="56" t="s">
        <v>164</v>
      </c>
      <c r="E904" s="56" t="s">
        <v>126</v>
      </c>
      <c r="F904" s="56" t="s">
        <v>205</v>
      </c>
      <c r="G904" s="56" t="s">
        <v>112</v>
      </c>
      <c r="H904" s="61">
        <v>42741.695138888892</v>
      </c>
      <c r="I904" s="56" t="s">
        <v>180</v>
      </c>
      <c r="J904" s="56" t="s">
        <v>116</v>
      </c>
      <c r="K904" s="56" t="s">
        <v>181</v>
      </c>
      <c r="L904" s="56" t="s">
        <v>182</v>
      </c>
      <c r="M904" s="56" t="s">
        <v>183</v>
      </c>
      <c r="N904" s="56">
        <v>1.7000000000000001E-2</v>
      </c>
      <c r="O904" s="56" t="s">
        <v>149</v>
      </c>
      <c r="P904" s="56" t="b">
        <v>0</v>
      </c>
      <c r="Q904" s="56">
        <v>138261413</v>
      </c>
      <c r="R904" s="56" t="s">
        <v>150</v>
      </c>
      <c r="S904" s="56">
        <v>1E-3</v>
      </c>
      <c r="T904" s="56" t="s">
        <v>184</v>
      </c>
      <c r="U904" s="56">
        <v>2017</v>
      </c>
      <c r="V904" s="56" t="s">
        <v>151</v>
      </c>
      <c r="W904" s="56" t="s">
        <v>188</v>
      </c>
      <c r="X904" s="56" t="s">
        <v>189</v>
      </c>
      <c r="Y904" s="56" t="s">
        <v>155</v>
      </c>
      <c r="Z904" s="56">
        <v>636400</v>
      </c>
      <c r="AA904" s="56">
        <v>291600</v>
      </c>
      <c r="AB904" s="56">
        <v>1.4791973795069699</v>
      </c>
      <c r="AC904" s="59">
        <v>52.471107816141703</v>
      </c>
    </row>
    <row r="905" spans="1:29">
      <c r="A905" s="57" t="s">
        <v>203</v>
      </c>
      <c r="B905" s="54">
        <v>7299</v>
      </c>
      <c r="C905" s="54">
        <v>1988947</v>
      </c>
      <c r="D905" s="54" t="s">
        <v>164</v>
      </c>
      <c r="E905" s="54" t="s">
        <v>126</v>
      </c>
      <c r="F905" s="54" t="s">
        <v>179</v>
      </c>
      <c r="G905" s="54" t="s">
        <v>118</v>
      </c>
      <c r="H905" s="62">
        <v>44418.613888888889</v>
      </c>
      <c r="I905" s="54" t="s">
        <v>180</v>
      </c>
      <c r="J905" s="54" t="s">
        <v>116</v>
      </c>
      <c r="K905" s="54" t="s">
        <v>146</v>
      </c>
      <c r="L905" s="54" t="s">
        <v>147</v>
      </c>
      <c r="M905" s="54" t="s">
        <v>183</v>
      </c>
      <c r="N905" s="54">
        <v>4.5999999999999999E-2</v>
      </c>
      <c r="O905" s="54" t="s">
        <v>149</v>
      </c>
      <c r="P905" s="54" t="b">
        <v>0</v>
      </c>
      <c r="Q905" s="54">
        <v>138261413</v>
      </c>
      <c r="R905" s="54" t="s">
        <v>150</v>
      </c>
      <c r="S905" s="54">
        <v>1E-3</v>
      </c>
      <c r="T905" s="54" t="s">
        <v>184</v>
      </c>
      <c r="U905" s="54">
        <v>2021</v>
      </c>
      <c r="V905" s="54" t="s">
        <v>151</v>
      </c>
      <c r="W905" s="54" t="s">
        <v>204</v>
      </c>
      <c r="X905" s="54" t="s">
        <v>154</v>
      </c>
      <c r="Y905" s="54" t="s">
        <v>155</v>
      </c>
      <c r="Z905" s="54">
        <v>507500</v>
      </c>
      <c r="AA905" s="54">
        <v>299100</v>
      </c>
      <c r="AB905" s="54">
        <v>-0.41497245145673001</v>
      </c>
      <c r="AC905" s="60">
        <v>52.579097446717</v>
      </c>
    </row>
    <row r="906" spans="1:29">
      <c r="A906" s="55" t="s">
        <v>203</v>
      </c>
      <c r="B906" s="56">
        <v>7299</v>
      </c>
      <c r="C906" s="56">
        <v>1976451</v>
      </c>
      <c r="D906" s="56" t="s">
        <v>164</v>
      </c>
      <c r="E906" s="56" t="s">
        <v>126</v>
      </c>
      <c r="F906" s="56" t="s">
        <v>179</v>
      </c>
      <c r="G906" s="56" t="s">
        <v>118</v>
      </c>
      <c r="H906" s="61">
        <v>44229.561805555553</v>
      </c>
      <c r="I906" s="56" t="s">
        <v>180</v>
      </c>
      <c r="J906" s="56" t="s">
        <v>116</v>
      </c>
      <c r="K906" s="56" t="s">
        <v>146</v>
      </c>
      <c r="L906" s="56" t="s">
        <v>147</v>
      </c>
      <c r="M906" s="56" t="s">
        <v>183</v>
      </c>
      <c r="N906" s="56">
        <v>6.1999999999999998E-3</v>
      </c>
      <c r="O906" s="56" t="s">
        <v>149</v>
      </c>
      <c r="P906" s="56" t="b">
        <v>0</v>
      </c>
      <c r="Q906" s="56">
        <v>138261413</v>
      </c>
      <c r="R906" s="56" t="s">
        <v>150</v>
      </c>
      <c r="S906" s="56">
        <v>1E-3</v>
      </c>
      <c r="T906" s="56" t="s">
        <v>184</v>
      </c>
      <c r="U906" s="56">
        <v>2021</v>
      </c>
      <c r="V906" s="56" t="s">
        <v>151</v>
      </c>
      <c r="W906" s="56" t="s">
        <v>204</v>
      </c>
      <c r="X906" s="56" t="s">
        <v>154</v>
      </c>
      <c r="Y906" s="56" t="s">
        <v>155</v>
      </c>
      <c r="Z906" s="56">
        <v>507500</v>
      </c>
      <c r="AA906" s="56">
        <v>299100</v>
      </c>
      <c r="AB906" s="56">
        <v>-0.41497245145673001</v>
      </c>
      <c r="AC906" s="59">
        <v>52.579097446717</v>
      </c>
    </row>
    <row r="907" spans="1:29">
      <c r="A907" s="57" t="s">
        <v>178</v>
      </c>
      <c r="B907" s="54">
        <v>7299</v>
      </c>
      <c r="C907" s="54">
        <v>1781849</v>
      </c>
      <c r="D907" s="54" t="s">
        <v>164</v>
      </c>
      <c r="E907" s="54" t="s">
        <v>126</v>
      </c>
      <c r="F907" s="54" t="s">
        <v>179</v>
      </c>
      <c r="G907" s="54" t="s">
        <v>118</v>
      </c>
      <c r="H907" s="62">
        <v>41984.400694444441</v>
      </c>
      <c r="I907" s="54" t="s">
        <v>180</v>
      </c>
      <c r="J907" s="54" t="s">
        <v>116</v>
      </c>
      <c r="K907" s="54" t="s">
        <v>181</v>
      </c>
      <c r="L907" s="54" t="s">
        <v>182</v>
      </c>
      <c r="M907" s="54" t="s">
        <v>183</v>
      </c>
      <c r="N907" s="54">
        <v>8.9999999999999993E-3</v>
      </c>
      <c r="O907" s="54" t="s">
        <v>149</v>
      </c>
      <c r="P907" s="54" t="b">
        <v>0</v>
      </c>
      <c r="Q907" s="54">
        <v>138261413</v>
      </c>
      <c r="R907" s="54" t="s">
        <v>150</v>
      </c>
      <c r="S907" s="54">
        <v>1E-3</v>
      </c>
      <c r="T907" s="54" t="s">
        <v>184</v>
      </c>
      <c r="U907" s="54">
        <v>2014</v>
      </c>
      <c r="V907" s="54" t="s">
        <v>151</v>
      </c>
      <c r="W907" s="54" t="s">
        <v>185</v>
      </c>
      <c r="X907" s="54" t="s">
        <v>186</v>
      </c>
      <c r="Y907" s="54" t="s">
        <v>155</v>
      </c>
      <c r="Z907" s="54">
        <v>620600</v>
      </c>
      <c r="AA907" s="54">
        <v>309500</v>
      </c>
      <c r="AB907" s="54">
        <v>1.2588812496391699</v>
      </c>
      <c r="AC907" s="60">
        <v>52.638374352215699</v>
      </c>
    </row>
    <row r="908" spans="1:29">
      <c r="A908" s="55" t="s">
        <v>178</v>
      </c>
      <c r="B908" s="56">
        <v>7299</v>
      </c>
      <c r="C908" s="56">
        <v>1984684</v>
      </c>
      <c r="D908" s="56" t="s">
        <v>164</v>
      </c>
      <c r="E908" s="56" t="s">
        <v>126</v>
      </c>
      <c r="F908" s="56" t="s">
        <v>179</v>
      </c>
      <c r="G908" s="56" t="s">
        <v>118</v>
      </c>
      <c r="H908" s="61">
        <v>44370.581250000003</v>
      </c>
      <c r="I908" s="56" t="s">
        <v>180</v>
      </c>
      <c r="J908" s="56" t="s">
        <v>116</v>
      </c>
      <c r="K908" s="56" t="s">
        <v>181</v>
      </c>
      <c r="L908" s="56" t="s">
        <v>182</v>
      </c>
      <c r="M908" s="56" t="s">
        <v>183</v>
      </c>
      <c r="N908" s="56">
        <v>4.4999999999999997E-3</v>
      </c>
      <c r="O908" s="56" t="s">
        <v>149</v>
      </c>
      <c r="P908" s="56" t="b">
        <v>0</v>
      </c>
      <c r="Q908" s="56">
        <v>138261413</v>
      </c>
      <c r="R908" s="56" t="s">
        <v>150</v>
      </c>
      <c r="S908" s="56">
        <v>1E-3</v>
      </c>
      <c r="T908" s="56" t="s">
        <v>184</v>
      </c>
      <c r="U908" s="56">
        <v>2021</v>
      </c>
      <c r="V908" s="56" t="s">
        <v>151</v>
      </c>
      <c r="W908" s="56" t="s">
        <v>185</v>
      </c>
      <c r="X908" s="56" t="s">
        <v>186</v>
      </c>
      <c r="Y908" s="56" t="s">
        <v>155</v>
      </c>
      <c r="Z908" s="56">
        <v>620600</v>
      </c>
      <c r="AA908" s="56">
        <v>309500</v>
      </c>
      <c r="AB908" s="56">
        <v>1.2588812496391699</v>
      </c>
      <c r="AC908" s="59">
        <v>52.638374352215699</v>
      </c>
    </row>
    <row r="909" spans="1:29">
      <c r="A909" s="57" t="s">
        <v>247</v>
      </c>
      <c r="B909" s="54">
        <v>7299</v>
      </c>
      <c r="C909" s="54">
        <v>1446253</v>
      </c>
      <c r="D909" s="54" t="s">
        <v>164</v>
      </c>
      <c r="E909" s="54" t="s">
        <v>126</v>
      </c>
      <c r="F909" s="54" t="s">
        <v>205</v>
      </c>
      <c r="G909" s="54" t="s">
        <v>112</v>
      </c>
      <c r="H909" s="62">
        <v>43077.563194444447</v>
      </c>
      <c r="I909" s="54" t="s">
        <v>180</v>
      </c>
      <c r="J909" s="54" t="s">
        <v>116</v>
      </c>
      <c r="K909" s="54" t="s">
        <v>228</v>
      </c>
      <c r="L909" s="54" t="s">
        <v>229</v>
      </c>
      <c r="M909" s="54" t="s">
        <v>183</v>
      </c>
      <c r="N909" s="54">
        <v>5.3E-3</v>
      </c>
      <c r="O909" s="54" t="s">
        <v>149</v>
      </c>
      <c r="P909" s="54" t="b">
        <v>0</v>
      </c>
      <c r="Q909" s="54">
        <v>138261413</v>
      </c>
      <c r="R909" s="54" t="s">
        <v>150</v>
      </c>
      <c r="S909" s="54">
        <v>1E-3</v>
      </c>
      <c r="T909" s="54" t="s">
        <v>184</v>
      </c>
      <c r="U909" s="54">
        <v>2017</v>
      </c>
      <c r="V909" s="54" t="s">
        <v>151</v>
      </c>
      <c r="W909" s="54" t="s">
        <v>248</v>
      </c>
      <c r="X909" s="54" t="s">
        <v>249</v>
      </c>
      <c r="Y909" s="54" t="s">
        <v>155</v>
      </c>
      <c r="Z909" s="54">
        <v>435499</v>
      </c>
      <c r="AA909" s="54">
        <v>117847</v>
      </c>
      <c r="AB909" s="54">
        <v>-1.4959290530529701</v>
      </c>
      <c r="AC909" s="60">
        <v>50.958961874929102</v>
      </c>
    </row>
    <row r="910" spans="1:29">
      <c r="A910" s="55" t="s">
        <v>203</v>
      </c>
      <c r="B910" s="56">
        <v>7299</v>
      </c>
      <c r="C910" s="56">
        <v>1842261</v>
      </c>
      <c r="D910" s="56" t="s">
        <v>164</v>
      </c>
      <c r="E910" s="56" t="s">
        <v>126</v>
      </c>
      <c r="F910" s="56" t="s">
        <v>179</v>
      </c>
      <c r="G910" s="56" t="s">
        <v>118</v>
      </c>
      <c r="H910" s="61">
        <v>42600.489583333336</v>
      </c>
      <c r="I910" s="56" t="s">
        <v>180</v>
      </c>
      <c r="J910" s="56" t="s">
        <v>116</v>
      </c>
      <c r="K910" s="56" t="s">
        <v>146</v>
      </c>
      <c r="L910" s="56" t="s">
        <v>147</v>
      </c>
      <c r="M910" s="56" t="s">
        <v>183</v>
      </c>
      <c r="N910" s="56">
        <v>5.0999999999999997E-2</v>
      </c>
      <c r="O910" s="56" t="s">
        <v>149</v>
      </c>
      <c r="P910" s="56" t="b">
        <v>0</v>
      </c>
      <c r="Q910" s="56">
        <v>138261413</v>
      </c>
      <c r="R910" s="56" t="s">
        <v>150</v>
      </c>
      <c r="S910" s="56">
        <v>1E-3</v>
      </c>
      <c r="T910" s="56" t="s">
        <v>184</v>
      </c>
      <c r="U910" s="56">
        <v>2016</v>
      </c>
      <c r="V910" s="56" t="s">
        <v>151</v>
      </c>
      <c r="W910" s="56" t="s">
        <v>204</v>
      </c>
      <c r="X910" s="56" t="s">
        <v>154</v>
      </c>
      <c r="Y910" s="56" t="s">
        <v>155</v>
      </c>
      <c r="Z910" s="56">
        <v>507500</v>
      </c>
      <c r="AA910" s="56">
        <v>299100</v>
      </c>
      <c r="AB910" s="56">
        <v>-0.41497245145673001</v>
      </c>
      <c r="AC910" s="59">
        <v>52.579097446717</v>
      </c>
    </row>
    <row r="911" spans="1:29">
      <c r="A911" s="57" t="s">
        <v>190</v>
      </c>
      <c r="B911" s="54">
        <v>7299</v>
      </c>
      <c r="C911" s="54">
        <v>4739564</v>
      </c>
      <c r="D911" s="54" t="s">
        <v>164</v>
      </c>
      <c r="E911" s="54" t="s">
        <v>126</v>
      </c>
      <c r="F911" s="54" t="s">
        <v>179</v>
      </c>
      <c r="G911" s="54" t="s">
        <v>118</v>
      </c>
      <c r="H911" s="62">
        <v>43739.447222222225</v>
      </c>
      <c r="I911" s="54" t="s">
        <v>191</v>
      </c>
      <c r="J911" s="54" t="s">
        <v>119</v>
      </c>
      <c r="K911" s="54" t="s">
        <v>192</v>
      </c>
      <c r="L911" s="54" t="s">
        <v>193</v>
      </c>
      <c r="M911" s="54" t="s">
        <v>183</v>
      </c>
      <c r="N911" s="54">
        <v>2.8E-3</v>
      </c>
      <c r="O911" s="54" t="s">
        <v>149</v>
      </c>
      <c r="P911" s="54" t="b">
        <v>0</v>
      </c>
      <c r="Q911" s="54">
        <v>138261413</v>
      </c>
      <c r="R911" s="54" t="s">
        <v>150</v>
      </c>
      <c r="S911" s="54">
        <v>1E-3</v>
      </c>
      <c r="T911" s="54" t="s">
        <v>184</v>
      </c>
      <c r="U911" s="54">
        <v>2019</v>
      </c>
      <c r="V911" s="54" t="s">
        <v>151</v>
      </c>
      <c r="W911" s="54" t="s">
        <v>194</v>
      </c>
      <c r="X911" s="54" t="s">
        <v>195</v>
      </c>
      <c r="Y911" s="54" t="s">
        <v>155</v>
      </c>
      <c r="Z911" s="54">
        <v>357000</v>
      </c>
      <c r="AA911" s="54">
        <v>237460</v>
      </c>
      <c r="AB911" s="54">
        <v>-2.62823009845419</v>
      </c>
      <c r="AC911" s="60">
        <v>52.033868710239098</v>
      </c>
    </row>
    <row r="912" spans="1:29">
      <c r="A912" s="55" t="s">
        <v>203</v>
      </c>
      <c r="B912" s="56">
        <v>7299</v>
      </c>
      <c r="C912" s="56">
        <v>1848474</v>
      </c>
      <c r="D912" s="56" t="s">
        <v>164</v>
      </c>
      <c r="E912" s="56" t="s">
        <v>126</v>
      </c>
      <c r="F912" s="56" t="s">
        <v>179</v>
      </c>
      <c r="G912" s="56" t="s">
        <v>118</v>
      </c>
      <c r="H912" s="61">
        <v>42667.597222222219</v>
      </c>
      <c r="I912" s="56" t="s">
        <v>180</v>
      </c>
      <c r="J912" s="56" t="s">
        <v>116</v>
      </c>
      <c r="K912" s="56" t="s">
        <v>146</v>
      </c>
      <c r="L912" s="56" t="s">
        <v>147</v>
      </c>
      <c r="M912" s="56" t="s">
        <v>183</v>
      </c>
      <c r="N912" s="56">
        <v>0.1</v>
      </c>
      <c r="O912" s="56" t="s">
        <v>149</v>
      </c>
      <c r="P912" s="56" t="b">
        <v>0</v>
      </c>
      <c r="Q912" s="56">
        <v>138261413</v>
      </c>
      <c r="R912" s="56" t="s">
        <v>150</v>
      </c>
      <c r="S912" s="56">
        <v>1E-3</v>
      </c>
      <c r="T912" s="56" t="s">
        <v>184</v>
      </c>
      <c r="U912" s="56">
        <v>2016</v>
      </c>
      <c r="V912" s="56" t="s">
        <v>151</v>
      </c>
      <c r="W912" s="56" t="s">
        <v>204</v>
      </c>
      <c r="X912" s="56" t="s">
        <v>154</v>
      </c>
      <c r="Y912" s="56" t="s">
        <v>155</v>
      </c>
      <c r="Z912" s="56">
        <v>507500</v>
      </c>
      <c r="AA912" s="56">
        <v>299100</v>
      </c>
      <c r="AB912" s="56">
        <v>-0.41497245145673001</v>
      </c>
      <c r="AC912" s="59">
        <v>52.579097446717</v>
      </c>
    </row>
    <row r="913" spans="1:29">
      <c r="A913" s="57" t="s">
        <v>241</v>
      </c>
      <c r="B913" s="54">
        <v>7299</v>
      </c>
      <c r="C913" s="54">
        <v>1646182</v>
      </c>
      <c r="D913" s="54" t="s">
        <v>164</v>
      </c>
      <c r="E913" s="54" t="s">
        <v>126</v>
      </c>
      <c r="F913" s="54" t="s">
        <v>179</v>
      </c>
      <c r="G913" s="54" t="s">
        <v>118</v>
      </c>
      <c r="H913" s="62">
        <v>43745.643750000003</v>
      </c>
      <c r="I913" s="54" t="s">
        <v>180</v>
      </c>
      <c r="J913" s="54" t="s">
        <v>116</v>
      </c>
      <c r="K913" s="54" t="s">
        <v>165</v>
      </c>
      <c r="L913" s="54" t="s">
        <v>166</v>
      </c>
      <c r="M913" s="54" t="s">
        <v>183</v>
      </c>
      <c r="N913" s="54">
        <v>1.2999999999999999E-3</v>
      </c>
      <c r="O913" s="54" t="s">
        <v>149</v>
      </c>
      <c r="P913" s="54" t="b">
        <v>0</v>
      </c>
      <c r="Q913" s="54">
        <v>138261413</v>
      </c>
      <c r="R913" s="54" t="s">
        <v>150</v>
      </c>
      <c r="S913" s="54">
        <v>1E-3</v>
      </c>
      <c r="T913" s="54" t="s">
        <v>184</v>
      </c>
      <c r="U913" s="54">
        <v>2019</v>
      </c>
      <c r="V913" s="54" t="s">
        <v>151</v>
      </c>
      <c r="W913" s="54" t="s">
        <v>242</v>
      </c>
      <c r="X913" s="54" t="s">
        <v>243</v>
      </c>
      <c r="Y913" s="54" t="s">
        <v>155</v>
      </c>
      <c r="Z913" s="54">
        <v>456840</v>
      </c>
      <c r="AA913" s="54">
        <v>455364</v>
      </c>
      <c r="AB913" s="54">
        <v>-1.13455725358881</v>
      </c>
      <c r="AC913" s="60">
        <v>53.991201424557502</v>
      </c>
    </row>
    <row r="914" spans="1:29">
      <c r="A914" s="55" t="s">
        <v>178</v>
      </c>
      <c r="B914" s="56">
        <v>7299</v>
      </c>
      <c r="C914" s="56">
        <v>1817675</v>
      </c>
      <c r="D914" s="56" t="s">
        <v>164</v>
      </c>
      <c r="E914" s="56" t="s">
        <v>126</v>
      </c>
      <c r="F914" s="56" t="s">
        <v>179</v>
      </c>
      <c r="G914" s="56" t="s">
        <v>118</v>
      </c>
      <c r="H914" s="61">
        <v>42333.369444444441</v>
      </c>
      <c r="I914" s="56" t="s">
        <v>180</v>
      </c>
      <c r="J914" s="56" t="s">
        <v>116</v>
      </c>
      <c r="K914" s="56" t="s">
        <v>181</v>
      </c>
      <c r="L914" s="56" t="s">
        <v>182</v>
      </c>
      <c r="M914" s="56" t="s">
        <v>183</v>
      </c>
      <c r="N914" s="56">
        <v>1.0999999999999999E-2</v>
      </c>
      <c r="O914" s="56" t="s">
        <v>149</v>
      </c>
      <c r="P914" s="56" t="b">
        <v>0</v>
      </c>
      <c r="Q914" s="56">
        <v>138261413</v>
      </c>
      <c r="R914" s="56" t="s">
        <v>150</v>
      </c>
      <c r="S914" s="56">
        <v>1E-3</v>
      </c>
      <c r="T914" s="56" t="s">
        <v>184</v>
      </c>
      <c r="U914" s="56">
        <v>2015</v>
      </c>
      <c r="V914" s="56" t="s">
        <v>151</v>
      </c>
      <c r="W914" s="56" t="s">
        <v>185</v>
      </c>
      <c r="X914" s="56" t="s">
        <v>186</v>
      </c>
      <c r="Y914" s="56" t="s">
        <v>155</v>
      </c>
      <c r="Z914" s="56">
        <v>620600</v>
      </c>
      <c r="AA914" s="56">
        <v>309500</v>
      </c>
      <c r="AB914" s="56">
        <v>1.2588812496391699</v>
      </c>
      <c r="AC914" s="59">
        <v>52.638374352215699</v>
      </c>
    </row>
    <row r="915" spans="1:29">
      <c r="A915" s="57" t="s">
        <v>209</v>
      </c>
      <c r="B915" s="54">
        <v>7299</v>
      </c>
      <c r="C915" s="54">
        <v>1284853</v>
      </c>
      <c r="D915" s="54" t="s">
        <v>164</v>
      </c>
      <c r="E915" s="54" t="s">
        <v>126</v>
      </c>
      <c r="F915" s="54" t="s">
        <v>205</v>
      </c>
      <c r="G915" s="54" t="s">
        <v>112</v>
      </c>
      <c r="H915" s="62">
        <v>43327.518750000003</v>
      </c>
      <c r="I915" s="54" t="s">
        <v>180</v>
      </c>
      <c r="J915" s="54" t="s">
        <v>116</v>
      </c>
      <c r="K915" s="54" t="s">
        <v>210</v>
      </c>
      <c r="L915" s="54" t="s">
        <v>211</v>
      </c>
      <c r="M915" s="54" t="s">
        <v>183</v>
      </c>
      <c r="N915" s="54">
        <v>6.6000000000000003E-2</v>
      </c>
      <c r="O915" s="54" t="s">
        <v>149</v>
      </c>
      <c r="P915" s="54" t="b">
        <v>0</v>
      </c>
      <c r="Q915" s="54">
        <v>138261413</v>
      </c>
      <c r="R915" s="54" t="s">
        <v>150</v>
      </c>
      <c r="S915" s="54">
        <v>1E-3</v>
      </c>
      <c r="T915" s="54" t="s">
        <v>184</v>
      </c>
      <c r="U915" s="54">
        <v>2018</v>
      </c>
      <c r="V915" s="54" t="s">
        <v>151</v>
      </c>
      <c r="W915" s="54" t="s">
        <v>212</v>
      </c>
      <c r="X915" s="54" t="s">
        <v>213</v>
      </c>
      <c r="Y915" s="54" t="s">
        <v>155</v>
      </c>
      <c r="Z915" s="54">
        <v>512800</v>
      </c>
      <c r="AA915" s="54">
        <v>217200</v>
      </c>
      <c r="AB915" s="54">
        <v>-0.364053577960054</v>
      </c>
      <c r="AC915" s="60">
        <v>51.842019042643301</v>
      </c>
    </row>
    <row r="916" spans="1:29">
      <c r="A916" s="55" t="s">
        <v>187</v>
      </c>
      <c r="B916" s="56">
        <v>7299</v>
      </c>
      <c r="C916" s="56">
        <v>1815490</v>
      </c>
      <c r="D916" s="56" t="s">
        <v>164</v>
      </c>
      <c r="E916" s="56" t="s">
        <v>126</v>
      </c>
      <c r="F916" s="56" t="s">
        <v>179</v>
      </c>
      <c r="G916" s="56" t="s">
        <v>118</v>
      </c>
      <c r="H916" s="61">
        <v>42324.361805555556</v>
      </c>
      <c r="I916" s="56" t="s">
        <v>180</v>
      </c>
      <c r="J916" s="56" t="s">
        <v>116</v>
      </c>
      <c r="K916" s="56" t="s">
        <v>181</v>
      </c>
      <c r="L916" s="56" t="s">
        <v>182</v>
      </c>
      <c r="M916" s="56" t="s">
        <v>183</v>
      </c>
      <c r="N916" s="56">
        <v>1.7999999999999999E-2</v>
      </c>
      <c r="O916" s="56" t="s">
        <v>149</v>
      </c>
      <c r="P916" s="56" t="b">
        <v>0</v>
      </c>
      <c r="Q916" s="56">
        <v>138261413</v>
      </c>
      <c r="R916" s="56" t="s">
        <v>150</v>
      </c>
      <c r="S916" s="56">
        <v>1E-3</v>
      </c>
      <c r="T916" s="56" t="s">
        <v>184</v>
      </c>
      <c r="U916" s="56">
        <v>2015</v>
      </c>
      <c r="V916" s="56" t="s">
        <v>151</v>
      </c>
      <c r="W916" s="56" t="s">
        <v>188</v>
      </c>
      <c r="X916" s="56" t="s">
        <v>189</v>
      </c>
      <c r="Y916" s="56" t="s">
        <v>155</v>
      </c>
      <c r="Z916" s="56">
        <v>636400</v>
      </c>
      <c r="AA916" s="56">
        <v>291600</v>
      </c>
      <c r="AB916" s="56">
        <v>1.4791973795069699</v>
      </c>
      <c r="AC916" s="59">
        <v>52.471107816141703</v>
      </c>
    </row>
    <row r="917" spans="1:29">
      <c r="A917" s="57" t="s">
        <v>247</v>
      </c>
      <c r="B917" s="54">
        <v>7299</v>
      </c>
      <c r="C917" s="54">
        <v>1590507</v>
      </c>
      <c r="D917" s="54" t="s">
        <v>164</v>
      </c>
      <c r="E917" s="54" t="s">
        <v>126</v>
      </c>
      <c r="F917" s="54" t="s">
        <v>205</v>
      </c>
      <c r="G917" s="54" t="s">
        <v>112</v>
      </c>
      <c r="H917" s="62">
        <v>44897.520138888889</v>
      </c>
      <c r="I917" s="54" t="s">
        <v>180</v>
      </c>
      <c r="J917" s="54" t="s">
        <v>116</v>
      </c>
      <c r="K917" s="54" t="s">
        <v>228</v>
      </c>
      <c r="L917" s="54" t="s">
        <v>229</v>
      </c>
      <c r="M917" s="54" t="s">
        <v>183</v>
      </c>
      <c r="N917" s="54">
        <v>2.8E-3</v>
      </c>
      <c r="O917" s="54" t="s">
        <v>149</v>
      </c>
      <c r="P917" s="54" t="b">
        <v>0</v>
      </c>
      <c r="Q917" s="54">
        <v>138261413</v>
      </c>
      <c r="R917" s="54" t="s">
        <v>150</v>
      </c>
      <c r="S917" s="54">
        <v>1E-3</v>
      </c>
      <c r="T917" s="54" t="s">
        <v>184</v>
      </c>
      <c r="U917" s="54">
        <v>2022</v>
      </c>
      <c r="V917" s="54" t="s">
        <v>151</v>
      </c>
      <c r="W917" s="54" t="s">
        <v>248</v>
      </c>
      <c r="X917" s="54" t="s">
        <v>249</v>
      </c>
      <c r="Y917" s="54" t="s">
        <v>155</v>
      </c>
      <c r="Z917" s="54">
        <v>435499</v>
      </c>
      <c r="AA917" s="54">
        <v>117847</v>
      </c>
      <c r="AB917" s="54">
        <v>-1.4959290530529701</v>
      </c>
      <c r="AC917" s="60">
        <v>50.958961874929102</v>
      </c>
    </row>
    <row r="918" spans="1:29">
      <c r="A918" s="55" t="s">
        <v>206</v>
      </c>
      <c r="B918" s="56">
        <v>7299</v>
      </c>
      <c r="C918" s="56">
        <v>1834454</v>
      </c>
      <c r="D918" s="56" t="s">
        <v>164</v>
      </c>
      <c r="E918" s="56" t="s">
        <v>126</v>
      </c>
      <c r="F918" s="56" t="s">
        <v>205</v>
      </c>
      <c r="G918" s="56" t="s">
        <v>112</v>
      </c>
      <c r="H918" s="61">
        <v>42522.601388888892</v>
      </c>
      <c r="I918" s="56" t="s">
        <v>180</v>
      </c>
      <c r="J918" s="56" t="s">
        <v>116</v>
      </c>
      <c r="K918" s="56" t="s">
        <v>199</v>
      </c>
      <c r="L918" s="56" t="s">
        <v>200</v>
      </c>
      <c r="M918" s="56" t="s">
        <v>183</v>
      </c>
      <c r="N918" s="56">
        <v>5.1999999999999998E-2</v>
      </c>
      <c r="O918" s="56" t="s">
        <v>149</v>
      </c>
      <c r="P918" s="56" t="b">
        <v>0</v>
      </c>
      <c r="Q918" s="56">
        <v>138261413</v>
      </c>
      <c r="R918" s="56" t="s">
        <v>150</v>
      </c>
      <c r="S918" s="56">
        <v>1E-3</v>
      </c>
      <c r="T918" s="56" t="s">
        <v>184</v>
      </c>
      <c r="U918" s="56">
        <v>2016</v>
      </c>
      <c r="V918" s="56" t="s">
        <v>151</v>
      </c>
      <c r="W918" s="56" t="s">
        <v>207</v>
      </c>
      <c r="X918" s="56" t="s">
        <v>208</v>
      </c>
      <c r="Y918" s="56" t="s">
        <v>155</v>
      </c>
      <c r="Z918" s="56">
        <v>515935</v>
      </c>
      <c r="AA918" s="56">
        <v>253417</v>
      </c>
      <c r="AB918" s="56">
        <v>-0.30632621725807402</v>
      </c>
      <c r="AC918" s="59">
        <v>52.1668520239771</v>
      </c>
    </row>
    <row r="919" spans="1:29">
      <c r="A919" s="57" t="s">
        <v>190</v>
      </c>
      <c r="B919" s="54">
        <v>7299</v>
      </c>
      <c r="C919" s="54">
        <v>4720488</v>
      </c>
      <c r="D919" s="54" t="s">
        <v>164</v>
      </c>
      <c r="E919" s="54" t="s">
        <v>126</v>
      </c>
      <c r="F919" s="54" t="s">
        <v>179</v>
      </c>
      <c r="G919" s="54" t="s">
        <v>118</v>
      </c>
      <c r="H919" s="62">
        <v>43482.420138888891</v>
      </c>
      <c r="I919" s="54" t="s">
        <v>191</v>
      </c>
      <c r="J919" s="54" t="s">
        <v>119</v>
      </c>
      <c r="K919" s="54" t="s">
        <v>192</v>
      </c>
      <c r="L919" s="54" t="s">
        <v>193</v>
      </c>
      <c r="M919" s="54" t="s">
        <v>183</v>
      </c>
      <c r="N919" s="54">
        <v>1.1000000000000001E-3</v>
      </c>
      <c r="O919" s="54" t="s">
        <v>149</v>
      </c>
      <c r="P919" s="54" t="b">
        <v>0</v>
      </c>
      <c r="Q919" s="54">
        <v>138261413</v>
      </c>
      <c r="R919" s="54" t="s">
        <v>150</v>
      </c>
      <c r="S919" s="54">
        <v>1E-3</v>
      </c>
      <c r="T919" s="54" t="s">
        <v>184</v>
      </c>
      <c r="U919" s="54">
        <v>2019</v>
      </c>
      <c r="V919" s="54" t="s">
        <v>151</v>
      </c>
      <c r="W919" s="54" t="s">
        <v>194</v>
      </c>
      <c r="X919" s="54" t="s">
        <v>195</v>
      </c>
      <c r="Y919" s="54" t="s">
        <v>155</v>
      </c>
      <c r="Z919" s="54">
        <v>357000</v>
      </c>
      <c r="AA919" s="54">
        <v>237460</v>
      </c>
      <c r="AB919" s="54">
        <v>-2.62823009845419</v>
      </c>
      <c r="AC919" s="60">
        <v>52.033868710239098</v>
      </c>
    </row>
    <row r="920" spans="1:29">
      <c r="A920" s="55" t="s">
        <v>187</v>
      </c>
      <c r="B920" s="56">
        <v>7299</v>
      </c>
      <c r="C920" s="56">
        <v>1918863</v>
      </c>
      <c r="D920" s="56" t="s">
        <v>164</v>
      </c>
      <c r="E920" s="56" t="s">
        <v>126</v>
      </c>
      <c r="F920" s="56" t="s">
        <v>179</v>
      </c>
      <c r="G920" s="56" t="s">
        <v>118</v>
      </c>
      <c r="H920" s="61">
        <v>43427.626388888886</v>
      </c>
      <c r="I920" s="56" t="s">
        <v>180</v>
      </c>
      <c r="J920" s="56" t="s">
        <v>116</v>
      </c>
      <c r="K920" s="56" t="s">
        <v>181</v>
      </c>
      <c r="L920" s="56" t="s">
        <v>182</v>
      </c>
      <c r="M920" s="56" t="s">
        <v>183</v>
      </c>
      <c r="N920" s="56">
        <v>1.6E-2</v>
      </c>
      <c r="O920" s="56" t="s">
        <v>149</v>
      </c>
      <c r="P920" s="56" t="b">
        <v>0</v>
      </c>
      <c r="Q920" s="56">
        <v>138261413</v>
      </c>
      <c r="R920" s="56" t="s">
        <v>150</v>
      </c>
      <c r="S920" s="56">
        <v>1E-3</v>
      </c>
      <c r="T920" s="56" t="s">
        <v>184</v>
      </c>
      <c r="U920" s="56">
        <v>2018</v>
      </c>
      <c r="V920" s="56" t="s">
        <v>151</v>
      </c>
      <c r="W920" s="56" t="s">
        <v>188</v>
      </c>
      <c r="X920" s="56" t="s">
        <v>189</v>
      </c>
      <c r="Y920" s="56" t="s">
        <v>155</v>
      </c>
      <c r="Z920" s="56">
        <v>636400</v>
      </c>
      <c r="AA920" s="56">
        <v>291600</v>
      </c>
      <c r="AB920" s="56">
        <v>1.4791973795069699</v>
      </c>
      <c r="AC920" s="59">
        <v>52.471107816141703</v>
      </c>
    </row>
    <row r="921" spans="1:29">
      <c r="A921" s="57" t="s">
        <v>323</v>
      </c>
      <c r="B921" s="54">
        <v>7299</v>
      </c>
      <c r="C921" s="54">
        <v>3450261</v>
      </c>
      <c r="D921" s="54" t="s">
        <v>164</v>
      </c>
      <c r="E921" s="54" t="s">
        <v>126</v>
      </c>
      <c r="F921" s="54" t="s">
        <v>236</v>
      </c>
      <c r="G921" s="54" t="s">
        <v>115</v>
      </c>
      <c r="H921" s="62">
        <v>44700.613194444442</v>
      </c>
      <c r="I921" s="54" t="s">
        <v>180</v>
      </c>
      <c r="J921" s="54" t="s">
        <v>116</v>
      </c>
      <c r="K921" s="54" t="s">
        <v>251</v>
      </c>
      <c r="L921" s="54" t="s">
        <v>252</v>
      </c>
      <c r="M921" s="54" t="s">
        <v>183</v>
      </c>
      <c r="N921" s="54">
        <v>1.7000000000000001E-2</v>
      </c>
      <c r="O921" s="54" t="s">
        <v>149</v>
      </c>
      <c r="P921" s="54" t="b">
        <v>0</v>
      </c>
      <c r="Q921" s="54">
        <v>138261413</v>
      </c>
      <c r="R921" s="54" t="s">
        <v>150</v>
      </c>
      <c r="S921" s="54">
        <v>1E-3</v>
      </c>
      <c r="T921" s="54" t="s">
        <v>184</v>
      </c>
      <c r="U921" s="54">
        <v>2022</v>
      </c>
      <c r="V921" s="54" t="s">
        <v>151</v>
      </c>
      <c r="W921" s="54" t="s">
        <v>324</v>
      </c>
      <c r="X921" s="54" t="s">
        <v>309</v>
      </c>
      <c r="Y921" s="54" t="s">
        <v>155</v>
      </c>
      <c r="Z921" s="54">
        <v>337809</v>
      </c>
      <c r="AA921" s="54">
        <v>155741</v>
      </c>
      <c r="AB921" s="54">
        <v>-2.8933761587814502</v>
      </c>
      <c r="AC921" s="60">
        <v>51.297382868079701</v>
      </c>
    </row>
    <row r="922" spans="1:29">
      <c r="A922" s="55" t="s">
        <v>276</v>
      </c>
      <c r="B922" s="56">
        <v>7299</v>
      </c>
      <c r="C922" s="56">
        <v>4606728</v>
      </c>
      <c r="D922" s="56" t="s">
        <v>164</v>
      </c>
      <c r="E922" s="56" t="s">
        <v>126</v>
      </c>
      <c r="F922" s="56" t="s">
        <v>179</v>
      </c>
      <c r="G922" s="56" t="s">
        <v>118</v>
      </c>
      <c r="H922" s="61">
        <v>41982.352083333331</v>
      </c>
      <c r="I922" s="56" t="s">
        <v>180</v>
      </c>
      <c r="J922" s="56" t="s">
        <v>116</v>
      </c>
      <c r="K922" s="56" t="s">
        <v>192</v>
      </c>
      <c r="L922" s="56" t="s">
        <v>193</v>
      </c>
      <c r="M922" s="56" t="s">
        <v>183</v>
      </c>
      <c r="N922" s="56">
        <v>1.5E-3</v>
      </c>
      <c r="O922" s="56" t="s">
        <v>149</v>
      </c>
      <c r="P922" s="56" t="b">
        <v>0</v>
      </c>
      <c r="Q922" s="56">
        <v>138261413</v>
      </c>
      <c r="R922" s="56" t="s">
        <v>150</v>
      </c>
      <c r="S922" s="56">
        <v>1E-3</v>
      </c>
      <c r="T922" s="56" t="s">
        <v>184</v>
      </c>
      <c r="U922" s="56">
        <v>2014</v>
      </c>
      <c r="V922" s="56" t="s">
        <v>151</v>
      </c>
      <c r="W922" s="56" t="s">
        <v>277</v>
      </c>
      <c r="X922" s="56" t="s">
        <v>278</v>
      </c>
      <c r="Y922" s="56" t="s">
        <v>155</v>
      </c>
      <c r="Z922" s="56">
        <v>383550</v>
      </c>
      <c r="AA922" s="56">
        <v>252450</v>
      </c>
      <c r="AB922" s="56">
        <v>-2.2419417969467799</v>
      </c>
      <c r="AC922" s="59">
        <v>52.170064339376403</v>
      </c>
    </row>
    <row r="923" spans="1:29">
      <c r="A923" s="57" t="s">
        <v>203</v>
      </c>
      <c r="B923" s="54">
        <v>7299</v>
      </c>
      <c r="C923" s="54">
        <v>1853578</v>
      </c>
      <c r="D923" s="54" t="s">
        <v>164</v>
      </c>
      <c r="E923" s="54" t="s">
        <v>126</v>
      </c>
      <c r="F923" s="54" t="s">
        <v>179</v>
      </c>
      <c r="G923" s="54" t="s">
        <v>118</v>
      </c>
      <c r="H923" s="62">
        <v>42697.570833333331</v>
      </c>
      <c r="I923" s="54" t="s">
        <v>180</v>
      </c>
      <c r="J923" s="54" t="s">
        <v>116</v>
      </c>
      <c r="K923" s="54" t="s">
        <v>146</v>
      </c>
      <c r="L923" s="54" t="s">
        <v>147</v>
      </c>
      <c r="M923" s="54" t="s">
        <v>183</v>
      </c>
      <c r="N923" s="54">
        <v>4.3999999999999997E-2</v>
      </c>
      <c r="O923" s="54" t="s">
        <v>149</v>
      </c>
      <c r="P923" s="54" t="b">
        <v>0</v>
      </c>
      <c r="Q923" s="54">
        <v>138261413</v>
      </c>
      <c r="R923" s="54" t="s">
        <v>150</v>
      </c>
      <c r="S923" s="54">
        <v>1E-3</v>
      </c>
      <c r="T923" s="54" t="s">
        <v>184</v>
      </c>
      <c r="U923" s="54">
        <v>2016</v>
      </c>
      <c r="V923" s="54" t="s">
        <v>151</v>
      </c>
      <c r="W923" s="54" t="s">
        <v>204</v>
      </c>
      <c r="X923" s="54" t="s">
        <v>154</v>
      </c>
      <c r="Y923" s="54" t="s">
        <v>155</v>
      </c>
      <c r="Z923" s="54">
        <v>507500</v>
      </c>
      <c r="AA923" s="54">
        <v>299100</v>
      </c>
      <c r="AB923" s="54">
        <v>-0.41497245145673001</v>
      </c>
      <c r="AC923" s="60">
        <v>52.579097446717</v>
      </c>
    </row>
    <row r="924" spans="1:29">
      <c r="A924" s="55" t="s">
        <v>206</v>
      </c>
      <c r="B924" s="56">
        <v>7299</v>
      </c>
      <c r="C924" s="56">
        <v>1907140</v>
      </c>
      <c r="D924" s="56" t="s">
        <v>164</v>
      </c>
      <c r="E924" s="56" t="s">
        <v>126</v>
      </c>
      <c r="F924" s="56" t="s">
        <v>179</v>
      </c>
      <c r="G924" s="56" t="s">
        <v>118</v>
      </c>
      <c r="H924" s="61">
        <v>43293.624305555553</v>
      </c>
      <c r="I924" s="56" t="s">
        <v>180</v>
      </c>
      <c r="J924" s="56" t="s">
        <v>116</v>
      </c>
      <c r="K924" s="56" t="s">
        <v>199</v>
      </c>
      <c r="L924" s="56" t="s">
        <v>200</v>
      </c>
      <c r="M924" s="56" t="s">
        <v>183</v>
      </c>
      <c r="N924" s="56">
        <v>4.5999999999999999E-2</v>
      </c>
      <c r="O924" s="56" t="s">
        <v>149</v>
      </c>
      <c r="P924" s="56" t="b">
        <v>0</v>
      </c>
      <c r="Q924" s="56">
        <v>138261413</v>
      </c>
      <c r="R924" s="56" t="s">
        <v>150</v>
      </c>
      <c r="S924" s="56">
        <v>1E-3</v>
      </c>
      <c r="T924" s="56" t="s">
        <v>184</v>
      </c>
      <c r="U924" s="56">
        <v>2018</v>
      </c>
      <c r="V924" s="56" t="s">
        <v>151</v>
      </c>
      <c r="W924" s="56" t="s">
        <v>207</v>
      </c>
      <c r="X924" s="56" t="s">
        <v>208</v>
      </c>
      <c r="Y924" s="56" t="s">
        <v>155</v>
      </c>
      <c r="Z924" s="56">
        <v>515935</v>
      </c>
      <c r="AA924" s="56">
        <v>253417</v>
      </c>
      <c r="AB924" s="56">
        <v>-0.30632621725807402</v>
      </c>
      <c r="AC924" s="59">
        <v>52.1668520239771</v>
      </c>
    </row>
    <row r="925" spans="1:29">
      <c r="A925" s="57" t="s">
        <v>178</v>
      </c>
      <c r="B925" s="54">
        <v>7299</v>
      </c>
      <c r="C925" s="54">
        <v>2009430</v>
      </c>
      <c r="D925" s="54" t="s">
        <v>164</v>
      </c>
      <c r="E925" s="54" t="s">
        <v>126</v>
      </c>
      <c r="F925" s="54" t="s">
        <v>179</v>
      </c>
      <c r="G925" s="54" t="s">
        <v>118</v>
      </c>
      <c r="H925" s="62">
        <v>44693.598611111112</v>
      </c>
      <c r="I925" s="54" t="s">
        <v>180</v>
      </c>
      <c r="J925" s="54" t="s">
        <v>116</v>
      </c>
      <c r="K925" s="54" t="s">
        <v>181</v>
      </c>
      <c r="L925" s="54" t="s">
        <v>182</v>
      </c>
      <c r="M925" s="54" t="s">
        <v>183</v>
      </c>
      <c r="N925" s="54">
        <v>6.0000000000000001E-3</v>
      </c>
      <c r="O925" s="54" t="s">
        <v>149</v>
      </c>
      <c r="P925" s="54" t="b">
        <v>0</v>
      </c>
      <c r="Q925" s="54">
        <v>138261413</v>
      </c>
      <c r="R925" s="54" t="s">
        <v>150</v>
      </c>
      <c r="S925" s="54">
        <v>1E-3</v>
      </c>
      <c r="T925" s="54" t="s">
        <v>184</v>
      </c>
      <c r="U925" s="54">
        <v>2022</v>
      </c>
      <c r="V925" s="54" t="s">
        <v>151</v>
      </c>
      <c r="W925" s="54" t="s">
        <v>185</v>
      </c>
      <c r="X925" s="54" t="s">
        <v>186</v>
      </c>
      <c r="Y925" s="54" t="s">
        <v>155</v>
      </c>
      <c r="Z925" s="54">
        <v>620600</v>
      </c>
      <c r="AA925" s="54">
        <v>309500</v>
      </c>
      <c r="AB925" s="54">
        <v>1.2588812496391699</v>
      </c>
      <c r="AC925" s="60">
        <v>52.638374352215699</v>
      </c>
    </row>
    <row r="926" spans="1:29">
      <c r="A926" s="55" t="s">
        <v>196</v>
      </c>
      <c r="B926" s="56">
        <v>7299</v>
      </c>
      <c r="C926" s="56">
        <v>1782020</v>
      </c>
      <c r="D926" s="56" t="s">
        <v>164</v>
      </c>
      <c r="E926" s="56" t="s">
        <v>126</v>
      </c>
      <c r="F926" s="56" t="s">
        <v>179</v>
      </c>
      <c r="G926" s="56" t="s">
        <v>118</v>
      </c>
      <c r="H926" s="61">
        <v>41990.446527777778</v>
      </c>
      <c r="I926" s="56" t="s">
        <v>180</v>
      </c>
      <c r="J926" s="56" t="s">
        <v>116</v>
      </c>
      <c r="K926" s="56" t="s">
        <v>181</v>
      </c>
      <c r="L926" s="56" t="s">
        <v>182</v>
      </c>
      <c r="M926" s="56" t="s">
        <v>183</v>
      </c>
      <c r="N926" s="56">
        <v>0.02</v>
      </c>
      <c r="O926" s="56" t="s">
        <v>149</v>
      </c>
      <c r="P926" s="56" t="b">
        <v>0</v>
      </c>
      <c r="Q926" s="56">
        <v>138261413</v>
      </c>
      <c r="R926" s="56" t="s">
        <v>150</v>
      </c>
      <c r="S926" s="56">
        <v>1E-3</v>
      </c>
      <c r="T926" s="56" t="s">
        <v>184</v>
      </c>
      <c r="U926" s="56">
        <v>2014</v>
      </c>
      <c r="V926" s="56" t="s">
        <v>151</v>
      </c>
      <c r="W926" s="56" t="s">
        <v>197</v>
      </c>
      <c r="X926" s="56" t="s">
        <v>186</v>
      </c>
      <c r="Y926" s="56" t="s">
        <v>155</v>
      </c>
      <c r="Z926" s="56">
        <v>624300</v>
      </c>
      <c r="AA926" s="56">
        <v>306800</v>
      </c>
      <c r="AB926" s="56">
        <v>1.3116346710660201</v>
      </c>
      <c r="AC926" s="59">
        <v>52.6126273253455</v>
      </c>
    </row>
    <row r="927" spans="1:29">
      <c r="A927" s="57" t="s">
        <v>187</v>
      </c>
      <c r="B927" s="54">
        <v>7299</v>
      </c>
      <c r="C927" s="54">
        <v>1917758</v>
      </c>
      <c r="D927" s="54" t="s">
        <v>164</v>
      </c>
      <c r="E927" s="54" t="s">
        <v>126</v>
      </c>
      <c r="F927" s="54" t="s">
        <v>179</v>
      </c>
      <c r="G927" s="54" t="s">
        <v>118</v>
      </c>
      <c r="H927" s="62">
        <v>43411.322916666664</v>
      </c>
      <c r="I927" s="54" t="s">
        <v>180</v>
      </c>
      <c r="J927" s="54" t="s">
        <v>116</v>
      </c>
      <c r="K927" s="54" t="s">
        <v>181</v>
      </c>
      <c r="L927" s="54" t="s">
        <v>182</v>
      </c>
      <c r="M927" s="54" t="s">
        <v>183</v>
      </c>
      <c r="N927" s="54">
        <v>1.7999999999999999E-2</v>
      </c>
      <c r="O927" s="54" t="s">
        <v>149</v>
      </c>
      <c r="P927" s="54" t="b">
        <v>0</v>
      </c>
      <c r="Q927" s="54">
        <v>138261413</v>
      </c>
      <c r="R927" s="54" t="s">
        <v>150</v>
      </c>
      <c r="S927" s="54">
        <v>1E-3</v>
      </c>
      <c r="T927" s="54" t="s">
        <v>184</v>
      </c>
      <c r="U927" s="54">
        <v>2018</v>
      </c>
      <c r="V927" s="54" t="s">
        <v>151</v>
      </c>
      <c r="W927" s="54" t="s">
        <v>188</v>
      </c>
      <c r="X927" s="54" t="s">
        <v>189</v>
      </c>
      <c r="Y927" s="54" t="s">
        <v>155</v>
      </c>
      <c r="Z927" s="54">
        <v>636400</v>
      </c>
      <c r="AA927" s="54">
        <v>291600</v>
      </c>
      <c r="AB927" s="54">
        <v>1.4791973795069699</v>
      </c>
      <c r="AC927" s="60">
        <v>52.471107816141703</v>
      </c>
    </row>
    <row r="928" spans="1:29">
      <c r="A928" s="55" t="s">
        <v>265</v>
      </c>
      <c r="B928" s="56">
        <v>7299</v>
      </c>
      <c r="C928" s="56">
        <v>3423987</v>
      </c>
      <c r="D928" s="56" t="s">
        <v>164</v>
      </c>
      <c r="E928" s="56" t="s">
        <v>126</v>
      </c>
      <c r="F928" s="56" t="s">
        <v>236</v>
      </c>
      <c r="G928" s="56" t="s">
        <v>115</v>
      </c>
      <c r="H928" s="61">
        <v>44355.606944444444</v>
      </c>
      <c r="I928" s="56" t="s">
        <v>180</v>
      </c>
      <c r="J928" s="56" t="s">
        <v>116</v>
      </c>
      <c r="K928" s="56" t="s">
        <v>251</v>
      </c>
      <c r="L928" s="56" t="s">
        <v>252</v>
      </c>
      <c r="M928" s="56" t="s">
        <v>183</v>
      </c>
      <c r="N928" s="56">
        <v>1.2E-2</v>
      </c>
      <c r="O928" s="56" t="s">
        <v>149</v>
      </c>
      <c r="P928" s="56" t="b">
        <v>0</v>
      </c>
      <c r="Q928" s="56">
        <v>138261413</v>
      </c>
      <c r="R928" s="56" t="s">
        <v>150</v>
      </c>
      <c r="S928" s="56">
        <v>1E-3</v>
      </c>
      <c r="T928" s="56" t="s">
        <v>184</v>
      </c>
      <c r="U928" s="56">
        <v>2021</v>
      </c>
      <c r="V928" s="56" t="s">
        <v>151</v>
      </c>
      <c r="W928" s="56" t="s">
        <v>266</v>
      </c>
      <c r="X928" s="56" t="s">
        <v>267</v>
      </c>
      <c r="Y928" s="56" t="s">
        <v>155</v>
      </c>
      <c r="Z928" s="56">
        <v>387717</v>
      </c>
      <c r="AA928" s="56">
        <v>106747</v>
      </c>
      <c r="AB928" s="56">
        <v>-2.1758871951171499</v>
      </c>
      <c r="AC928" s="59">
        <v>50.860100095138598</v>
      </c>
    </row>
    <row r="929" spans="1:29">
      <c r="A929" s="57" t="s">
        <v>178</v>
      </c>
      <c r="B929" s="54">
        <v>7299</v>
      </c>
      <c r="C929" s="54">
        <v>1846617</v>
      </c>
      <c r="D929" s="54" t="s">
        <v>164</v>
      </c>
      <c r="E929" s="54" t="s">
        <v>126</v>
      </c>
      <c r="F929" s="54" t="s">
        <v>179</v>
      </c>
      <c r="G929" s="54" t="s">
        <v>118</v>
      </c>
      <c r="H929" s="62">
        <v>42635.62777777778</v>
      </c>
      <c r="I929" s="54" t="s">
        <v>180</v>
      </c>
      <c r="J929" s="54" t="s">
        <v>116</v>
      </c>
      <c r="K929" s="54" t="s">
        <v>181</v>
      </c>
      <c r="L929" s="54" t="s">
        <v>182</v>
      </c>
      <c r="M929" s="54" t="s">
        <v>183</v>
      </c>
      <c r="N929" s="54">
        <v>1.6E-2</v>
      </c>
      <c r="O929" s="54" t="s">
        <v>149</v>
      </c>
      <c r="P929" s="54" t="b">
        <v>0</v>
      </c>
      <c r="Q929" s="54">
        <v>138261413</v>
      </c>
      <c r="R929" s="54" t="s">
        <v>150</v>
      </c>
      <c r="S929" s="54">
        <v>1E-3</v>
      </c>
      <c r="T929" s="54" t="s">
        <v>184</v>
      </c>
      <c r="U929" s="54">
        <v>2016</v>
      </c>
      <c r="V929" s="54" t="s">
        <v>151</v>
      </c>
      <c r="W929" s="54" t="s">
        <v>185</v>
      </c>
      <c r="X929" s="54" t="s">
        <v>186</v>
      </c>
      <c r="Y929" s="54" t="s">
        <v>155</v>
      </c>
      <c r="Z929" s="54">
        <v>620600</v>
      </c>
      <c r="AA929" s="54">
        <v>309500</v>
      </c>
      <c r="AB929" s="54">
        <v>1.2588812496391699</v>
      </c>
      <c r="AC929" s="60">
        <v>52.638374352215699</v>
      </c>
    </row>
    <row r="930" spans="1:29">
      <c r="A930" s="55" t="s">
        <v>187</v>
      </c>
      <c r="B930" s="56">
        <v>7299</v>
      </c>
      <c r="C930" s="56">
        <v>1914819</v>
      </c>
      <c r="D930" s="56" t="s">
        <v>164</v>
      </c>
      <c r="E930" s="56" t="s">
        <v>126</v>
      </c>
      <c r="F930" s="56" t="s">
        <v>179</v>
      </c>
      <c r="G930" s="56" t="s">
        <v>118</v>
      </c>
      <c r="H930" s="61">
        <v>43377.384027777778</v>
      </c>
      <c r="I930" s="56" t="s">
        <v>180</v>
      </c>
      <c r="J930" s="56" t="s">
        <v>116</v>
      </c>
      <c r="K930" s="56" t="s">
        <v>181</v>
      </c>
      <c r="L930" s="56" t="s">
        <v>182</v>
      </c>
      <c r="M930" s="56" t="s">
        <v>183</v>
      </c>
      <c r="N930" s="56">
        <v>0.01</v>
      </c>
      <c r="O930" s="56" t="s">
        <v>149</v>
      </c>
      <c r="P930" s="56" t="b">
        <v>0</v>
      </c>
      <c r="Q930" s="56">
        <v>138261413</v>
      </c>
      <c r="R930" s="56" t="s">
        <v>150</v>
      </c>
      <c r="S930" s="56">
        <v>1E-3</v>
      </c>
      <c r="T930" s="56" t="s">
        <v>184</v>
      </c>
      <c r="U930" s="56">
        <v>2018</v>
      </c>
      <c r="V930" s="56" t="s">
        <v>151</v>
      </c>
      <c r="W930" s="56" t="s">
        <v>188</v>
      </c>
      <c r="X930" s="56" t="s">
        <v>189</v>
      </c>
      <c r="Y930" s="56" t="s">
        <v>155</v>
      </c>
      <c r="Z930" s="56">
        <v>636400</v>
      </c>
      <c r="AA930" s="56">
        <v>291600</v>
      </c>
      <c r="AB930" s="56">
        <v>1.4791973795069699</v>
      </c>
      <c r="AC930" s="59">
        <v>52.471107816141703</v>
      </c>
    </row>
    <row r="931" spans="1:29">
      <c r="A931" s="57" t="s">
        <v>323</v>
      </c>
      <c r="B931" s="54">
        <v>7299</v>
      </c>
      <c r="C931" s="54">
        <v>3491561</v>
      </c>
      <c r="D931" s="54" t="s">
        <v>164</v>
      </c>
      <c r="E931" s="54" t="s">
        <v>126</v>
      </c>
      <c r="F931" s="54" t="s">
        <v>236</v>
      </c>
      <c r="G931" s="54" t="s">
        <v>115</v>
      </c>
      <c r="H931" s="62">
        <v>45175.558333333334</v>
      </c>
      <c r="I931" s="54" t="s">
        <v>180</v>
      </c>
      <c r="J931" s="54" t="s">
        <v>116</v>
      </c>
      <c r="K931" s="54" t="s">
        <v>251</v>
      </c>
      <c r="L931" s="54" t="s">
        <v>252</v>
      </c>
      <c r="M931" s="54" t="s">
        <v>183</v>
      </c>
      <c r="N931" s="54">
        <v>1.0999999999999999E-2</v>
      </c>
      <c r="O931" s="54" t="s">
        <v>149</v>
      </c>
      <c r="P931" s="54" t="b">
        <v>0</v>
      </c>
      <c r="Q931" s="54">
        <v>138261413</v>
      </c>
      <c r="R931" s="54" t="s">
        <v>150</v>
      </c>
      <c r="S931" s="54">
        <v>1E-3</v>
      </c>
      <c r="T931" s="54" t="s">
        <v>184</v>
      </c>
      <c r="U931" s="54">
        <v>2023</v>
      </c>
      <c r="V931" s="54" t="s">
        <v>151</v>
      </c>
      <c r="W931" s="54" t="s">
        <v>324</v>
      </c>
      <c r="X931" s="54" t="s">
        <v>309</v>
      </c>
      <c r="Y931" s="54" t="s">
        <v>155</v>
      </c>
      <c r="Z931" s="54">
        <v>337809</v>
      </c>
      <c r="AA931" s="54">
        <v>155741</v>
      </c>
      <c r="AB931" s="54">
        <v>-2.8933761587814502</v>
      </c>
      <c r="AC931" s="60">
        <v>51.297382868079701</v>
      </c>
    </row>
    <row r="932" spans="1:29">
      <c r="A932" s="55" t="s">
        <v>187</v>
      </c>
      <c r="B932" s="56">
        <v>7299</v>
      </c>
      <c r="C932" s="56">
        <v>1829917</v>
      </c>
      <c r="D932" s="56" t="s">
        <v>164</v>
      </c>
      <c r="E932" s="56" t="s">
        <v>126</v>
      </c>
      <c r="F932" s="56" t="s">
        <v>179</v>
      </c>
      <c r="G932" s="56" t="s">
        <v>118</v>
      </c>
      <c r="H932" s="61">
        <v>42485.386805555558</v>
      </c>
      <c r="I932" s="56" t="s">
        <v>180</v>
      </c>
      <c r="J932" s="56" t="s">
        <v>116</v>
      </c>
      <c r="K932" s="56" t="s">
        <v>181</v>
      </c>
      <c r="L932" s="56" t="s">
        <v>182</v>
      </c>
      <c r="M932" s="56" t="s">
        <v>183</v>
      </c>
      <c r="N932" s="56">
        <v>1.4999999999999999E-2</v>
      </c>
      <c r="O932" s="56" t="s">
        <v>149</v>
      </c>
      <c r="P932" s="56" t="b">
        <v>0</v>
      </c>
      <c r="Q932" s="56">
        <v>138261413</v>
      </c>
      <c r="R932" s="56" t="s">
        <v>150</v>
      </c>
      <c r="S932" s="56">
        <v>1E-3</v>
      </c>
      <c r="T932" s="56" t="s">
        <v>184</v>
      </c>
      <c r="U932" s="56">
        <v>2016</v>
      </c>
      <c r="V932" s="56" t="s">
        <v>151</v>
      </c>
      <c r="W932" s="56" t="s">
        <v>188</v>
      </c>
      <c r="X932" s="56" t="s">
        <v>189</v>
      </c>
      <c r="Y932" s="56" t="s">
        <v>155</v>
      </c>
      <c r="Z932" s="56">
        <v>636400</v>
      </c>
      <c r="AA932" s="56">
        <v>291600</v>
      </c>
      <c r="AB932" s="56">
        <v>1.4791973795069699</v>
      </c>
      <c r="AC932" s="59">
        <v>52.471107816141703</v>
      </c>
    </row>
    <row r="933" spans="1:29">
      <c r="A933" s="57" t="s">
        <v>198</v>
      </c>
      <c r="B933" s="54">
        <v>7299</v>
      </c>
      <c r="C933" s="54">
        <v>1924260</v>
      </c>
      <c r="D933" s="54" t="s">
        <v>164</v>
      </c>
      <c r="E933" s="54" t="s">
        <v>126</v>
      </c>
      <c r="F933" s="54" t="s">
        <v>179</v>
      </c>
      <c r="G933" s="54" t="s">
        <v>118</v>
      </c>
      <c r="H933" s="62">
        <v>43494.339583333334</v>
      </c>
      <c r="I933" s="54" t="s">
        <v>180</v>
      </c>
      <c r="J933" s="54" t="s">
        <v>116</v>
      </c>
      <c r="K933" s="54" t="s">
        <v>199</v>
      </c>
      <c r="L933" s="54" t="s">
        <v>200</v>
      </c>
      <c r="M933" s="54" t="s">
        <v>183</v>
      </c>
      <c r="N933" s="54">
        <v>0.11</v>
      </c>
      <c r="O933" s="54" t="s">
        <v>149</v>
      </c>
      <c r="P933" s="54" t="b">
        <v>0</v>
      </c>
      <c r="Q933" s="54">
        <v>138261413</v>
      </c>
      <c r="R933" s="54" t="s">
        <v>150</v>
      </c>
      <c r="S933" s="54">
        <v>1E-3</v>
      </c>
      <c r="T933" s="54" t="s">
        <v>184</v>
      </c>
      <c r="U933" s="54">
        <v>2019</v>
      </c>
      <c r="V933" s="54" t="s">
        <v>151</v>
      </c>
      <c r="W933" s="54" t="s">
        <v>201</v>
      </c>
      <c r="X933" s="54" t="s">
        <v>202</v>
      </c>
      <c r="Y933" s="54" t="s">
        <v>155</v>
      </c>
      <c r="Z933" s="54">
        <v>516100</v>
      </c>
      <c r="AA933" s="54">
        <v>253300</v>
      </c>
      <c r="AB933" s="54">
        <v>-0.30395486908298303</v>
      </c>
      <c r="AC933" s="60">
        <v>52.1657659569386</v>
      </c>
    </row>
    <row r="934" spans="1:29">
      <c r="A934" s="55" t="s">
        <v>178</v>
      </c>
      <c r="B934" s="56">
        <v>7299</v>
      </c>
      <c r="C934" s="56">
        <v>1922212</v>
      </c>
      <c r="D934" s="56" t="s">
        <v>164</v>
      </c>
      <c r="E934" s="56" t="s">
        <v>126</v>
      </c>
      <c r="F934" s="56" t="s">
        <v>179</v>
      </c>
      <c r="G934" s="56" t="s">
        <v>118</v>
      </c>
      <c r="H934" s="61">
        <v>43469.580555555556</v>
      </c>
      <c r="I934" s="56" t="s">
        <v>180</v>
      </c>
      <c r="J934" s="56" t="s">
        <v>116</v>
      </c>
      <c r="K934" s="56" t="s">
        <v>181</v>
      </c>
      <c r="L934" s="56" t="s">
        <v>182</v>
      </c>
      <c r="M934" s="56" t="s">
        <v>183</v>
      </c>
      <c r="N934" s="56">
        <v>8.6E-3</v>
      </c>
      <c r="O934" s="56" t="s">
        <v>149</v>
      </c>
      <c r="P934" s="56" t="b">
        <v>0</v>
      </c>
      <c r="Q934" s="56">
        <v>138261413</v>
      </c>
      <c r="R934" s="56" t="s">
        <v>150</v>
      </c>
      <c r="S934" s="56">
        <v>1E-3</v>
      </c>
      <c r="T934" s="56" t="s">
        <v>184</v>
      </c>
      <c r="U934" s="56">
        <v>2019</v>
      </c>
      <c r="V934" s="56" t="s">
        <v>151</v>
      </c>
      <c r="W934" s="56" t="s">
        <v>185</v>
      </c>
      <c r="X934" s="56" t="s">
        <v>186</v>
      </c>
      <c r="Y934" s="56" t="s">
        <v>155</v>
      </c>
      <c r="Z934" s="56">
        <v>620600</v>
      </c>
      <c r="AA934" s="56">
        <v>309500</v>
      </c>
      <c r="AB934" s="56">
        <v>1.2588812496391699</v>
      </c>
      <c r="AC934" s="59">
        <v>52.638374352215699</v>
      </c>
    </row>
    <row r="935" spans="1:29">
      <c r="A935" s="57" t="s">
        <v>206</v>
      </c>
      <c r="B935" s="54">
        <v>7299</v>
      </c>
      <c r="C935" s="54">
        <v>1829964</v>
      </c>
      <c r="D935" s="54" t="s">
        <v>164</v>
      </c>
      <c r="E935" s="54" t="s">
        <v>126</v>
      </c>
      <c r="F935" s="54" t="s">
        <v>179</v>
      </c>
      <c r="G935" s="54" t="s">
        <v>118</v>
      </c>
      <c r="H935" s="62">
        <v>42486.370138888888</v>
      </c>
      <c r="I935" s="54" t="s">
        <v>180</v>
      </c>
      <c r="J935" s="54" t="s">
        <v>116</v>
      </c>
      <c r="K935" s="54" t="s">
        <v>199</v>
      </c>
      <c r="L935" s="54" t="s">
        <v>200</v>
      </c>
      <c r="M935" s="54" t="s">
        <v>183</v>
      </c>
      <c r="N935" s="54">
        <v>4.5999999999999999E-2</v>
      </c>
      <c r="O935" s="54" t="s">
        <v>149</v>
      </c>
      <c r="P935" s="54" t="b">
        <v>0</v>
      </c>
      <c r="Q935" s="54">
        <v>138261413</v>
      </c>
      <c r="R935" s="54" t="s">
        <v>150</v>
      </c>
      <c r="S935" s="54">
        <v>1E-3</v>
      </c>
      <c r="T935" s="54" t="s">
        <v>184</v>
      </c>
      <c r="U935" s="54">
        <v>2016</v>
      </c>
      <c r="V935" s="54" t="s">
        <v>151</v>
      </c>
      <c r="W935" s="54" t="s">
        <v>207</v>
      </c>
      <c r="X935" s="54" t="s">
        <v>208</v>
      </c>
      <c r="Y935" s="54" t="s">
        <v>155</v>
      </c>
      <c r="Z935" s="54">
        <v>515935</v>
      </c>
      <c r="AA935" s="54">
        <v>253417</v>
      </c>
      <c r="AB935" s="54">
        <v>-0.30632621725807402</v>
      </c>
      <c r="AC935" s="60">
        <v>52.1668520239771</v>
      </c>
    </row>
    <row r="936" spans="1:29">
      <c r="A936" s="55" t="s">
        <v>198</v>
      </c>
      <c r="B936" s="56">
        <v>7299</v>
      </c>
      <c r="C936" s="56">
        <v>1835291</v>
      </c>
      <c r="D936" s="56" t="s">
        <v>164</v>
      </c>
      <c r="E936" s="56" t="s">
        <v>126</v>
      </c>
      <c r="F936" s="56" t="s">
        <v>179</v>
      </c>
      <c r="G936" s="56" t="s">
        <v>118</v>
      </c>
      <c r="H936" s="61">
        <v>42535.510416666664</v>
      </c>
      <c r="I936" s="56" t="s">
        <v>180</v>
      </c>
      <c r="J936" s="56" t="s">
        <v>116</v>
      </c>
      <c r="K936" s="56" t="s">
        <v>199</v>
      </c>
      <c r="L936" s="56" t="s">
        <v>200</v>
      </c>
      <c r="M936" s="56" t="s">
        <v>183</v>
      </c>
      <c r="N936" s="56">
        <v>0.06</v>
      </c>
      <c r="O936" s="56" t="s">
        <v>149</v>
      </c>
      <c r="P936" s="56" t="b">
        <v>0</v>
      </c>
      <c r="Q936" s="56">
        <v>138261413</v>
      </c>
      <c r="R936" s="56" t="s">
        <v>150</v>
      </c>
      <c r="S936" s="56">
        <v>1E-3</v>
      </c>
      <c r="T936" s="56" t="s">
        <v>184</v>
      </c>
      <c r="U936" s="56">
        <v>2016</v>
      </c>
      <c r="V936" s="56" t="s">
        <v>151</v>
      </c>
      <c r="W936" s="56" t="s">
        <v>201</v>
      </c>
      <c r="X936" s="56" t="s">
        <v>202</v>
      </c>
      <c r="Y936" s="56" t="s">
        <v>155</v>
      </c>
      <c r="Z936" s="56">
        <v>516100</v>
      </c>
      <c r="AA936" s="56">
        <v>253300</v>
      </c>
      <c r="AB936" s="56">
        <v>-0.30395486908298303</v>
      </c>
      <c r="AC936" s="59">
        <v>52.1657659569386</v>
      </c>
    </row>
    <row r="937" spans="1:29">
      <c r="A937" s="57" t="s">
        <v>203</v>
      </c>
      <c r="B937" s="54">
        <v>7299</v>
      </c>
      <c r="C937" s="54">
        <v>1922792</v>
      </c>
      <c r="D937" s="54" t="s">
        <v>164</v>
      </c>
      <c r="E937" s="54" t="s">
        <v>126</v>
      </c>
      <c r="F937" s="54" t="s">
        <v>179</v>
      </c>
      <c r="G937" s="54" t="s">
        <v>118</v>
      </c>
      <c r="H937" s="62">
        <v>43474.451388888891</v>
      </c>
      <c r="I937" s="54" t="s">
        <v>180</v>
      </c>
      <c r="J937" s="54" t="s">
        <v>116</v>
      </c>
      <c r="K937" s="54" t="s">
        <v>146</v>
      </c>
      <c r="L937" s="54" t="s">
        <v>147</v>
      </c>
      <c r="M937" s="54" t="s">
        <v>148</v>
      </c>
      <c r="N937" s="54">
        <v>5.8000000000000003E-2</v>
      </c>
      <c r="O937" s="54" t="s">
        <v>149</v>
      </c>
      <c r="P937" s="54" t="b">
        <v>0</v>
      </c>
      <c r="Q937" s="54">
        <v>138261413</v>
      </c>
      <c r="R937" s="54" t="s">
        <v>150</v>
      </c>
      <c r="S937" s="54">
        <v>1E-3</v>
      </c>
      <c r="T937" s="54" t="s">
        <v>184</v>
      </c>
      <c r="U937" s="54">
        <v>2019</v>
      </c>
      <c r="V937" s="54" t="s">
        <v>151</v>
      </c>
      <c r="W937" s="54" t="s">
        <v>204</v>
      </c>
      <c r="X937" s="54" t="s">
        <v>154</v>
      </c>
      <c r="Y937" s="54" t="s">
        <v>155</v>
      </c>
      <c r="Z937" s="54">
        <v>507500</v>
      </c>
      <c r="AA937" s="54">
        <v>299100</v>
      </c>
      <c r="AB937" s="54">
        <v>-0.41497245145673001</v>
      </c>
      <c r="AC937" s="60">
        <v>52.579097446717</v>
      </c>
    </row>
    <row r="938" spans="1:29">
      <c r="A938" s="55" t="s">
        <v>203</v>
      </c>
      <c r="B938" s="56">
        <v>7299</v>
      </c>
      <c r="C938" s="56">
        <v>1848244</v>
      </c>
      <c r="D938" s="56" t="s">
        <v>164</v>
      </c>
      <c r="E938" s="56" t="s">
        <v>126</v>
      </c>
      <c r="F938" s="56" t="s">
        <v>179</v>
      </c>
      <c r="G938" s="56" t="s">
        <v>118</v>
      </c>
      <c r="H938" s="61">
        <v>42662.413888888892</v>
      </c>
      <c r="I938" s="56" t="s">
        <v>180</v>
      </c>
      <c r="J938" s="56" t="s">
        <v>116</v>
      </c>
      <c r="K938" s="56" t="s">
        <v>146</v>
      </c>
      <c r="L938" s="56" t="s">
        <v>147</v>
      </c>
      <c r="M938" s="56" t="s">
        <v>183</v>
      </c>
      <c r="N938" s="56">
        <v>8.4000000000000005E-2</v>
      </c>
      <c r="O938" s="56" t="s">
        <v>149</v>
      </c>
      <c r="P938" s="56" t="b">
        <v>0</v>
      </c>
      <c r="Q938" s="56">
        <v>138261413</v>
      </c>
      <c r="R938" s="56" t="s">
        <v>150</v>
      </c>
      <c r="S938" s="56">
        <v>1E-3</v>
      </c>
      <c r="T938" s="56" t="s">
        <v>184</v>
      </c>
      <c r="U938" s="56">
        <v>2016</v>
      </c>
      <c r="V938" s="56" t="s">
        <v>151</v>
      </c>
      <c r="W938" s="56" t="s">
        <v>204</v>
      </c>
      <c r="X938" s="56" t="s">
        <v>154</v>
      </c>
      <c r="Y938" s="56" t="s">
        <v>155</v>
      </c>
      <c r="Z938" s="56">
        <v>507500</v>
      </c>
      <c r="AA938" s="56">
        <v>299100</v>
      </c>
      <c r="AB938" s="56">
        <v>-0.41497245145673001</v>
      </c>
      <c r="AC938" s="59">
        <v>52.579097446717</v>
      </c>
    </row>
    <row r="939" spans="1:29">
      <c r="A939" s="57" t="s">
        <v>187</v>
      </c>
      <c r="B939" s="54">
        <v>7299</v>
      </c>
      <c r="C939" s="54">
        <v>1804307</v>
      </c>
      <c r="D939" s="54" t="s">
        <v>164</v>
      </c>
      <c r="E939" s="54" t="s">
        <v>126</v>
      </c>
      <c r="F939" s="54" t="s">
        <v>179</v>
      </c>
      <c r="G939" s="54" t="s">
        <v>118</v>
      </c>
      <c r="H939" s="62">
        <v>42199.40625</v>
      </c>
      <c r="I939" s="54" t="s">
        <v>180</v>
      </c>
      <c r="J939" s="54" t="s">
        <v>116</v>
      </c>
      <c r="K939" s="54" t="s">
        <v>181</v>
      </c>
      <c r="L939" s="54" t="s">
        <v>182</v>
      </c>
      <c r="M939" s="54" t="s">
        <v>183</v>
      </c>
      <c r="N939" s="54">
        <v>1.4E-2</v>
      </c>
      <c r="O939" s="54" t="s">
        <v>149</v>
      </c>
      <c r="P939" s="54" t="b">
        <v>0</v>
      </c>
      <c r="Q939" s="54">
        <v>138261413</v>
      </c>
      <c r="R939" s="54" t="s">
        <v>150</v>
      </c>
      <c r="S939" s="54">
        <v>1E-3</v>
      </c>
      <c r="T939" s="54" t="s">
        <v>184</v>
      </c>
      <c r="U939" s="54">
        <v>2015</v>
      </c>
      <c r="V939" s="54" t="s">
        <v>151</v>
      </c>
      <c r="W939" s="54" t="s">
        <v>188</v>
      </c>
      <c r="X939" s="54" t="s">
        <v>189</v>
      </c>
      <c r="Y939" s="54" t="s">
        <v>155</v>
      </c>
      <c r="Z939" s="54">
        <v>636400</v>
      </c>
      <c r="AA939" s="54">
        <v>291600</v>
      </c>
      <c r="AB939" s="54">
        <v>1.4791973795069699</v>
      </c>
      <c r="AC939" s="60">
        <v>52.471107816141703</v>
      </c>
    </row>
    <row r="940" spans="1:29">
      <c r="A940" s="55" t="s">
        <v>224</v>
      </c>
      <c r="B940" s="56">
        <v>7299</v>
      </c>
      <c r="C940" s="56">
        <v>1843975</v>
      </c>
      <c r="D940" s="56" t="s">
        <v>164</v>
      </c>
      <c r="E940" s="56" t="s">
        <v>126</v>
      </c>
      <c r="F940" s="56" t="s">
        <v>179</v>
      </c>
      <c r="G940" s="56" t="s">
        <v>118</v>
      </c>
      <c r="H940" s="61">
        <v>42607.507638888892</v>
      </c>
      <c r="I940" s="56" t="s">
        <v>180</v>
      </c>
      <c r="J940" s="56" t="s">
        <v>116</v>
      </c>
      <c r="K940" s="56" t="s">
        <v>146</v>
      </c>
      <c r="L940" s="56" t="s">
        <v>147</v>
      </c>
      <c r="M940" s="56" t="s">
        <v>183</v>
      </c>
      <c r="N940" s="56">
        <v>1.7000000000000001E-2</v>
      </c>
      <c r="O940" s="56" t="s">
        <v>149</v>
      </c>
      <c r="P940" s="56" t="b">
        <v>0</v>
      </c>
      <c r="Q940" s="56">
        <v>138261413</v>
      </c>
      <c r="R940" s="56" t="s">
        <v>150</v>
      </c>
      <c r="S940" s="56">
        <v>1E-3</v>
      </c>
      <c r="T940" s="56" t="s">
        <v>184</v>
      </c>
      <c r="U940" s="56">
        <v>2016</v>
      </c>
      <c r="V940" s="56" t="s">
        <v>151</v>
      </c>
      <c r="W940" s="56" t="s">
        <v>225</v>
      </c>
      <c r="X940" s="56" t="s">
        <v>226</v>
      </c>
      <c r="Y940" s="56" t="s">
        <v>155</v>
      </c>
      <c r="Z940" s="56">
        <v>500098</v>
      </c>
      <c r="AA940" s="56">
        <v>402866</v>
      </c>
      <c r="AB940" s="56">
        <v>-0.49196935841400102</v>
      </c>
      <c r="AC940" s="59">
        <v>53.512954618294103</v>
      </c>
    </row>
    <row r="941" spans="1:29">
      <c r="A941" s="57" t="s">
        <v>206</v>
      </c>
      <c r="B941" s="54">
        <v>7299</v>
      </c>
      <c r="C941" s="54">
        <v>2047793</v>
      </c>
      <c r="D941" s="54" t="s">
        <v>164</v>
      </c>
      <c r="E941" s="54" t="s">
        <v>126</v>
      </c>
      <c r="F941" s="54" t="s">
        <v>179</v>
      </c>
      <c r="G941" s="54" t="s">
        <v>118</v>
      </c>
      <c r="H941" s="62">
        <v>45187.473611111112</v>
      </c>
      <c r="I941" s="54" t="s">
        <v>180</v>
      </c>
      <c r="J941" s="54" t="s">
        <v>116</v>
      </c>
      <c r="K941" s="54" t="s">
        <v>199</v>
      </c>
      <c r="L941" s="54" t="s">
        <v>200</v>
      </c>
      <c r="M941" s="54" t="s">
        <v>183</v>
      </c>
      <c r="N941" s="54">
        <v>0.03</v>
      </c>
      <c r="O941" s="54" t="s">
        <v>149</v>
      </c>
      <c r="P941" s="54" t="b">
        <v>0</v>
      </c>
      <c r="Q941" s="54">
        <v>138261413</v>
      </c>
      <c r="R941" s="54" t="s">
        <v>150</v>
      </c>
      <c r="S941" s="54">
        <v>1E-3</v>
      </c>
      <c r="T941" s="54" t="s">
        <v>184</v>
      </c>
      <c r="U941" s="54">
        <v>2023</v>
      </c>
      <c r="V941" s="54" t="s">
        <v>151</v>
      </c>
      <c r="W941" s="54" t="s">
        <v>207</v>
      </c>
      <c r="X941" s="54" t="s">
        <v>208</v>
      </c>
      <c r="Y941" s="54" t="s">
        <v>155</v>
      </c>
      <c r="Z941" s="54">
        <v>515935</v>
      </c>
      <c r="AA941" s="54">
        <v>253417</v>
      </c>
      <c r="AB941" s="54">
        <v>-0.30632621725807402</v>
      </c>
      <c r="AC941" s="60">
        <v>52.1668520239771</v>
      </c>
    </row>
    <row r="942" spans="1:29">
      <c r="A942" s="55" t="s">
        <v>196</v>
      </c>
      <c r="B942" s="56">
        <v>7299</v>
      </c>
      <c r="C942" s="56">
        <v>1791152</v>
      </c>
      <c r="D942" s="56" t="s">
        <v>164</v>
      </c>
      <c r="E942" s="56" t="s">
        <v>126</v>
      </c>
      <c r="F942" s="56" t="s">
        <v>179</v>
      </c>
      <c r="G942" s="56" t="s">
        <v>118</v>
      </c>
      <c r="H942" s="61">
        <v>42086.627083333333</v>
      </c>
      <c r="I942" s="56" t="s">
        <v>180</v>
      </c>
      <c r="J942" s="56" t="s">
        <v>116</v>
      </c>
      <c r="K942" s="56" t="s">
        <v>181</v>
      </c>
      <c r="L942" s="56" t="s">
        <v>182</v>
      </c>
      <c r="M942" s="56" t="s">
        <v>183</v>
      </c>
      <c r="N942" s="56">
        <v>1.4E-2</v>
      </c>
      <c r="O942" s="56" t="s">
        <v>149</v>
      </c>
      <c r="P942" s="56" t="b">
        <v>0</v>
      </c>
      <c r="Q942" s="56">
        <v>138261413</v>
      </c>
      <c r="R942" s="56" t="s">
        <v>150</v>
      </c>
      <c r="S942" s="56">
        <v>1E-3</v>
      </c>
      <c r="T942" s="56" t="s">
        <v>184</v>
      </c>
      <c r="U942" s="56">
        <v>2015</v>
      </c>
      <c r="V942" s="56" t="s">
        <v>151</v>
      </c>
      <c r="W942" s="56" t="s">
        <v>197</v>
      </c>
      <c r="X942" s="56" t="s">
        <v>186</v>
      </c>
      <c r="Y942" s="56" t="s">
        <v>155</v>
      </c>
      <c r="Z942" s="56">
        <v>624300</v>
      </c>
      <c r="AA942" s="56">
        <v>306800</v>
      </c>
      <c r="AB942" s="56">
        <v>1.3116346710660201</v>
      </c>
      <c r="AC942" s="59">
        <v>52.6126273253455</v>
      </c>
    </row>
    <row r="943" spans="1:29">
      <c r="A943" s="57" t="s">
        <v>198</v>
      </c>
      <c r="B943" s="54">
        <v>7299</v>
      </c>
      <c r="C943" s="54">
        <v>1952610</v>
      </c>
      <c r="D943" s="54" t="s">
        <v>164</v>
      </c>
      <c r="E943" s="54" t="s">
        <v>126</v>
      </c>
      <c r="F943" s="54" t="s">
        <v>179</v>
      </c>
      <c r="G943" s="54" t="s">
        <v>118</v>
      </c>
      <c r="H943" s="62">
        <v>43809.532638888886</v>
      </c>
      <c r="I943" s="54" t="s">
        <v>180</v>
      </c>
      <c r="J943" s="54" t="s">
        <v>116</v>
      </c>
      <c r="K943" s="54" t="s">
        <v>199</v>
      </c>
      <c r="L943" s="54" t="s">
        <v>200</v>
      </c>
      <c r="M943" s="54" t="s">
        <v>148</v>
      </c>
      <c r="N943" s="54">
        <v>0.05</v>
      </c>
      <c r="O943" s="54" t="s">
        <v>149</v>
      </c>
      <c r="P943" s="54" t="b">
        <v>0</v>
      </c>
      <c r="Q943" s="54">
        <v>138261413</v>
      </c>
      <c r="R943" s="54" t="s">
        <v>150</v>
      </c>
      <c r="S943" s="54">
        <v>1E-3</v>
      </c>
      <c r="T943" s="54" t="s">
        <v>184</v>
      </c>
      <c r="U943" s="54">
        <v>2019</v>
      </c>
      <c r="V943" s="54" t="s">
        <v>151</v>
      </c>
      <c r="W943" s="54" t="s">
        <v>201</v>
      </c>
      <c r="X943" s="54" t="s">
        <v>202</v>
      </c>
      <c r="Y943" s="54" t="s">
        <v>155</v>
      </c>
      <c r="Z943" s="54">
        <v>516100</v>
      </c>
      <c r="AA943" s="54">
        <v>253300</v>
      </c>
      <c r="AB943" s="54">
        <v>-0.30395486908298303</v>
      </c>
      <c r="AC943" s="60">
        <v>52.1657659569386</v>
      </c>
    </row>
    <row r="944" spans="1:29">
      <c r="A944" s="55" t="s">
        <v>178</v>
      </c>
      <c r="B944" s="56">
        <v>7299</v>
      </c>
      <c r="C944" s="56">
        <v>1917546</v>
      </c>
      <c r="D944" s="56" t="s">
        <v>164</v>
      </c>
      <c r="E944" s="56" t="s">
        <v>126</v>
      </c>
      <c r="F944" s="56" t="s">
        <v>205</v>
      </c>
      <c r="G944" s="56" t="s">
        <v>112</v>
      </c>
      <c r="H944" s="61">
        <v>43406.648611111108</v>
      </c>
      <c r="I944" s="56" t="s">
        <v>180</v>
      </c>
      <c r="J944" s="56" t="s">
        <v>116</v>
      </c>
      <c r="K944" s="56" t="s">
        <v>181</v>
      </c>
      <c r="L944" s="56" t="s">
        <v>182</v>
      </c>
      <c r="M944" s="56" t="s">
        <v>183</v>
      </c>
      <c r="N944" s="56">
        <v>1.0999999999999999E-2</v>
      </c>
      <c r="O944" s="56" t="s">
        <v>149</v>
      </c>
      <c r="P944" s="56" t="b">
        <v>0</v>
      </c>
      <c r="Q944" s="56">
        <v>138261413</v>
      </c>
      <c r="R944" s="56" t="s">
        <v>150</v>
      </c>
      <c r="S944" s="56">
        <v>1E-3</v>
      </c>
      <c r="T944" s="56" t="s">
        <v>184</v>
      </c>
      <c r="U944" s="56">
        <v>2018</v>
      </c>
      <c r="V944" s="56" t="s">
        <v>151</v>
      </c>
      <c r="W944" s="56" t="s">
        <v>185</v>
      </c>
      <c r="X944" s="56" t="s">
        <v>186</v>
      </c>
      <c r="Y944" s="56" t="s">
        <v>155</v>
      </c>
      <c r="Z944" s="56">
        <v>620600</v>
      </c>
      <c r="AA944" s="56">
        <v>309500</v>
      </c>
      <c r="AB944" s="56">
        <v>1.2588812496391699</v>
      </c>
      <c r="AC944" s="59">
        <v>52.638374352215699</v>
      </c>
    </row>
    <row r="945" spans="1:29">
      <c r="A945" s="57" t="s">
        <v>187</v>
      </c>
      <c r="B945" s="54">
        <v>7299</v>
      </c>
      <c r="C945" s="54">
        <v>1920020</v>
      </c>
      <c r="D945" s="54" t="s">
        <v>164</v>
      </c>
      <c r="E945" s="54" t="s">
        <v>126</v>
      </c>
      <c r="F945" s="54" t="s">
        <v>205</v>
      </c>
      <c r="G945" s="54" t="s">
        <v>112</v>
      </c>
      <c r="H945" s="62">
        <v>43438.368750000001</v>
      </c>
      <c r="I945" s="54" t="s">
        <v>180</v>
      </c>
      <c r="J945" s="54" t="s">
        <v>116</v>
      </c>
      <c r="K945" s="54" t="s">
        <v>181</v>
      </c>
      <c r="L945" s="54" t="s">
        <v>182</v>
      </c>
      <c r="M945" s="54" t="s">
        <v>183</v>
      </c>
      <c r="N945" s="54">
        <v>1.4999999999999999E-2</v>
      </c>
      <c r="O945" s="54" t="s">
        <v>149</v>
      </c>
      <c r="P945" s="54" t="b">
        <v>0</v>
      </c>
      <c r="Q945" s="54">
        <v>138261413</v>
      </c>
      <c r="R945" s="54" t="s">
        <v>150</v>
      </c>
      <c r="S945" s="54">
        <v>1E-3</v>
      </c>
      <c r="T945" s="54" t="s">
        <v>184</v>
      </c>
      <c r="U945" s="54">
        <v>2018</v>
      </c>
      <c r="V945" s="54" t="s">
        <v>151</v>
      </c>
      <c r="W945" s="54" t="s">
        <v>188</v>
      </c>
      <c r="X945" s="54" t="s">
        <v>189</v>
      </c>
      <c r="Y945" s="54" t="s">
        <v>155</v>
      </c>
      <c r="Z945" s="54">
        <v>636400</v>
      </c>
      <c r="AA945" s="54">
        <v>291600</v>
      </c>
      <c r="AB945" s="54">
        <v>1.4791973795069699</v>
      </c>
      <c r="AC945" s="60">
        <v>52.471107816141703</v>
      </c>
    </row>
    <row r="946" spans="1:29">
      <c r="A946" s="55" t="s">
        <v>374</v>
      </c>
      <c r="B946" s="56">
        <v>7299</v>
      </c>
      <c r="C946" s="56">
        <v>4727468</v>
      </c>
      <c r="D946" s="56" t="s">
        <v>164</v>
      </c>
      <c r="E946" s="56" t="s">
        <v>126</v>
      </c>
      <c r="F946" s="56" t="s">
        <v>328</v>
      </c>
      <c r="G946" s="56" t="s">
        <v>124</v>
      </c>
      <c r="H946" s="61">
        <v>43588.590277777781</v>
      </c>
      <c r="I946" s="56" t="s">
        <v>145</v>
      </c>
      <c r="J946" s="56" t="s">
        <v>135</v>
      </c>
      <c r="K946" s="56" t="s">
        <v>367</v>
      </c>
      <c r="L946" s="56" t="s">
        <v>368</v>
      </c>
      <c r="M946" s="56" t="s">
        <v>183</v>
      </c>
      <c r="N946" s="56">
        <v>2.5999999999999999E-3</v>
      </c>
      <c r="O946" s="56" t="s">
        <v>149</v>
      </c>
      <c r="P946" s="56" t="b">
        <v>0</v>
      </c>
      <c r="Q946" s="56">
        <v>138261413</v>
      </c>
      <c r="R946" s="56" t="s">
        <v>150</v>
      </c>
      <c r="S946" s="56">
        <v>1E-3</v>
      </c>
      <c r="T946" s="56" t="s">
        <v>184</v>
      </c>
      <c r="U946" s="56">
        <v>2019</v>
      </c>
      <c r="V946" s="56" t="s">
        <v>151</v>
      </c>
      <c r="W946" s="56" t="s">
        <v>375</v>
      </c>
      <c r="X946" s="56" t="s">
        <v>151</v>
      </c>
      <c r="Y946" s="56" t="s">
        <v>155</v>
      </c>
      <c r="Z946" s="56">
        <v>500000</v>
      </c>
      <c r="AA946" s="56">
        <v>2</v>
      </c>
      <c r="AB946" s="56">
        <v>-0.60913153561602296</v>
      </c>
      <c r="AC946" s="59">
        <v>49.891915171476597</v>
      </c>
    </row>
    <row r="947" spans="1:29">
      <c r="A947" s="57" t="s">
        <v>178</v>
      </c>
      <c r="B947" s="54">
        <v>7299</v>
      </c>
      <c r="C947" s="54">
        <v>1868931</v>
      </c>
      <c r="D947" s="54" t="s">
        <v>164</v>
      </c>
      <c r="E947" s="54" t="s">
        <v>126</v>
      </c>
      <c r="F947" s="54" t="s">
        <v>179</v>
      </c>
      <c r="G947" s="54" t="s">
        <v>118</v>
      </c>
      <c r="H947" s="62">
        <v>42845.590277777781</v>
      </c>
      <c r="I947" s="54" t="s">
        <v>180</v>
      </c>
      <c r="J947" s="54" t="s">
        <v>116</v>
      </c>
      <c r="K947" s="54" t="s">
        <v>181</v>
      </c>
      <c r="L947" s="54" t="s">
        <v>182</v>
      </c>
      <c r="M947" s="54" t="s">
        <v>183</v>
      </c>
      <c r="N947" s="54">
        <v>0.01</v>
      </c>
      <c r="O947" s="54" t="s">
        <v>149</v>
      </c>
      <c r="P947" s="54" t="b">
        <v>0</v>
      </c>
      <c r="Q947" s="54">
        <v>138261413</v>
      </c>
      <c r="R947" s="54" t="s">
        <v>150</v>
      </c>
      <c r="S947" s="54">
        <v>1E-3</v>
      </c>
      <c r="T947" s="54" t="s">
        <v>184</v>
      </c>
      <c r="U947" s="54">
        <v>2017</v>
      </c>
      <c r="V947" s="54" t="s">
        <v>151</v>
      </c>
      <c r="W947" s="54" t="s">
        <v>185</v>
      </c>
      <c r="X947" s="54" t="s">
        <v>186</v>
      </c>
      <c r="Y947" s="54" t="s">
        <v>155</v>
      </c>
      <c r="Z947" s="54">
        <v>620600</v>
      </c>
      <c r="AA947" s="54">
        <v>309500</v>
      </c>
      <c r="AB947" s="54">
        <v>1.2588812496391699</v>
      </c>
      <c r="AC947" s="60">
        <v>52.638374352215699</v>
      </c>
    </row>
    <row r="948" spans="1:29">
      <c r="A948" s="55" t="s">
        <v>206</v>
      </c>
      <c r="B948" s="56">
        <v>7299</v>
      </c>
      <c r="C948" s="56">
        <v>1917499</v>
      </c>
      <c r="D948" s="56" t="s">
        <v>164</v>
      </c>
      <c r="E948" s="56" t="s">
        <v>126</v>
      </c>
      <c r="F948" s="56" t="s">
        <v>179</v>
      </c>
      <c r="G948" s="56" t="s">
        <v>118</v>
      </c>
      <c r="H948" s="61">
        <v>43409.43472222222</v>
      </c>
      <c r="I948" s="56" t="s">
        <v>180</v>
      </c>
      <c r="J948" s="56" t="s">
        <v>116</v>
      </c>
      <c r="K948" s="56" t="s">
        <v>199</v>
      </c>
      <c r="L948" s="56" t="s">
        <v>200</v>
      </c>
      <c r="M948" s="56" t="s">
        <v>183</v>
      </c>
      <c r="N948" s="56">
        <v>5.3999999999999999E-2</v>
      </c>
      <c r="O948" s="56" t="s">
        <v>149</v>
      </c>
      <c r="P948" s="56" t="b">
        <v>0</v>
      </c>
      <c r="Q948" s="56">
        <v>138261413</v>
      </c>
      <c r="R948" s="56" t="s">
        <v>150</v>
      </c>
      <c r="S948" s="56">
        <v>1E-3</v>
      </c>
      <c r="T948" s="56" t="s">
        <v>184</v>
      </c>
      <c r="U948" s="56">
        <v>2018</v>
      </c>
      <c r="V948" s="56" t="s">
        <v>151</v>
      </c>
      <c r="W948" s="56" t="s">
        <v>207</v>
      </c>
      <c r="X948" s="56" t="s">
        <v>208</v>
      </c>
      <c r="Y948" s="56" t="s">
        <v>155</v>
      </c>
      <c r="Z948" s="56">
        <v>515935</v>
      </c>
      <c r="AA948" s="56">
        <v>253417</v>
      </c>
      <c r="AB948" s="56">
        <v>-0.30632621725807402</v>
      </c>
      <c r="AC948" s="59">
        <v>52.1668520239771</v>
      </c>
    </row>
    <row r="949" spans="1:29">
      <c r="A949" s="57" t="s">
        <v>198</v>
      </c>
      <c r="B949" s="54">
        <v>7299</v>
      </c>
      <c r="C949" s="54">
        <v>1910514</v>
      </c>
      <c r="D949" s="54" t="s">
        <v>164</v>
      </c>
      <c r="E949" s="54" t="s">
        <v>126</v>
      </c>
      <c r="F949" s="54" t="s">
        <v>179</v>
      </c>
      <c r="G949" s="54" t="s">
        <v>118</v>
      </c>
      <c r="H949" s="62">
        <v>43335.404166666667</v>
      </c>
      <c r="I949" s="54" t="s">
        <v>180</v>
      </c>
      <c r="J949" s="54" t="s">
        <v>116</v>
      </c>
      <c r="K949" s="54" t="s">
        <v>199</v>
      </c>
      <c r="L949" s="54" t="s">
        <v>200</v>
      </c>
      <c r="M949" s="54" t="s">
        <v>183</v>
      </c>
      <c r="N949" s="54">
        <v>6.3E-2</v>
      </c>
      <c r="O949" s="54" t="s">
        <v>149</v>
      </c>
      <c r="P949" s="54" t="b">
        <v>0</v>
      </c>
      <c r="Q949" s="54">
        <v>138261413</v>
      </c>
      <c r="R949" s="54" t="s">
        <v>150</v>
      </c>
      <c r="S949" s="54">
        <v>1E-3</v>
      </c>
      <c r="T949" s="54" t="s">
        <v>184</v>
      </c>
      <c r="U949" s="54">
        <v>2018</v>
      </c>
      <c r="V949" s="54" t="s">
        <v>151</v>
      </c>
      <c r="W949" s="54" t="s">
        <v>201</v>
      </c>
      <c r="X949" s="54" t="s">
        <v>202</v>
      </c>
      <c r="Y949" s="54" t="s">
        <v>155</v>
      </c>
      <c r="Z949" s="54">
        <v>516100</v>
      </c>
      <c r="AA949" s="54">
        <v>253300</v>
      </c>
      <c r="AB949" s="54">
        <v>-0.30395486908298303</v>
      </c>
      <c r="AC949" s="60">
        <v>52.1657659569386</v>
      </c>
    </row>
    <row r="950" spans="1:29">
      <c r="A950" s="55" t="s">
        <v>203</v>
      </c>
      <c r="B950" s="56">
        <v>7299</v>
      </c>
      <c r="C950" s="56">
        <v>1868290</v>
      </c>
      <c r="D950" s="56" t="s">
        <v>164</v>
      </c>
      <c r="E950" s="56" t="s">
        <v>126</v>
      </c>
      <c r="F950" s="56" t="s">
        <v>179</v>
      </c>
      <c r="G950" s="56" t="s">
        <v>118</v>
      </c>
      <c r="H950" s="61">
        <v>42831.425694444442</v>
      </c>
      <c r="I950" s="56" t="s">
        <v>180</v>
      </c>
      <c r="J950" s="56" t="s">
        <v>116</v>
      </c>
      <c r="K950" s="56" t="s">
        <v>146</v>
      </c>
      <c r="L950" s="56" t="s">
        <v>147</v>
      </c>
      <c r="M950" s="56" t="s">
        <v>183</v>
      </c>
      <c r="N950" s="56">
        <v>3.5000000000000003E-2</v>
      </c>
      <c r="O950" s="56" t="s">
        <v>149</v>
      </c>
      <c r="P950" s="56" t="b">
        <v>0</v>
      </c>
      <c r="Q950" s="56">
        <v>138261413</v>
      </c>
      <c r="R950" s="56" t="s">
        <v>150</v>
      </c>
      <c r="S950" s="56">
        <v>1E-3</v>
      </c>
      <c r="T950" s="56" t="s">
        <v>184</v>
      </c>
      <c r="U950" s="56">
        <v>2017</v>
      </c>
      <c r="V950" s="56" t="s">
        <v>151</v>
      </c>
      <c r="W950" s="56" t="s">
        <v>204</v>
      </c>
      <c r="X950" s="56" t="s">
        <v>154</v>
      </c>
      <c r="Y950" s="56" t="s">
        <v>155</v>
      </c>
      <c r="Z950" s="56">
        <v>507500</v>
      </c>
      <c r="AA950" s="56">
        <v>299100</v>
      </c>
      <c r="AB950" s="56">
        <v>-0.41497245145673001</v>
      </c>
      <c r="AC950" s="59">
        <v>52.579097446717</v>
      </c>
    </row>
    <row r="951" spans="1:29">
      <c r="A951" s="57" t="s">
        <v>214</v>
      </c>
      <c r="B951" s="54">
        <v>7299</v>
      </c>
      <c r="C951" s="54">
        <v>5288143</v>
      </c>
      <c r="D951" s="54" t="s">
        <v>164</v>
      </c>
      <c r="E951" s="54" t="s">
        <v>126</v>
      </c>
      <c r="F951" s="54" t="s">
        <v>205</v>
      </c>
      <c r="G951" s="54" t="s">
        <v>112</v>
      </c>
      <c r="H951" s="62">
        <v>43872.46875</v>
      </c>
      <c r="I951" s="54" t="s">
        <v>180</v>
      </c>
      <c r="J951" s="54" t="s">
        <v>116</v>
      </c>
      <c r="K951" s="54" t="s">
        <v>215</v>
      </c>
      <c r="L951" s="54" t="s">
        <v>216</v>
      </c>
      <c r="M951" s="54" t="s">
        <v>183</v>
      </c>
      <c r="N951" s="54">
        <v>4.4000000000000003E-3</v>
      </c>
      <c r="O951" s="54" t="s">
        <v>149</v>
      </c>
      <c r="P951" s="54" t="b">
        <v>0</v>
      </c>
      <c r="Q951" s="54">
        <v>138261413</v>
      </c>
      <c r="R951" s="54" t="s">
        <v>150</v>
      </c>
      <c r="S951" s="54">
        <v>1E-3</v>
      </c>
      <c r="T951" s="54" t="s">
        <v>184</v>
      </c>
      <c r="U951" s="54">
        <v>2020</v>
      </c>
      <c r="V951" s="54" t="s">
        <v>151</v>
      </c>
      <c r="W951" s="54" t="s">
        <v>217</v>
      </c>
      <c r="X951" s="54" t="s">
        <v>218</v>
      </c>
      <c r="Y951" s="54" t="s">
        <v>155</v>
      </c>
      <c r="Z951" s="54">
        <v>376325</v>
      </c>
      <c r="AA951" s="54">
        <v>405313</v>
      </c>
      <c r="AB951" s="54">
        <v>-2.35874412504654</v>
      </c>
      <c r="AC951" s="60">
        <v>53.543918148915097</v>
      </c>
    </row>
    <row r="952" spans="1:29">
      <c r="A952" s="55" t="s">
        <v>235</v>
      </c>
      <c r="B952" s="56">
        <v>7299</v>
      </c>
      <c r="C952" s="56">
        <v>4831163</v>
      </c>
      <c r="D952" s="56" t="s">
        <v>164</v>
      </c>
      <c r="E952" s="56" t="s">
        <v>126</v>
      </c>
      <c r="F952" s="56" t="s">
        <v>236</v>
      </c>
      <c r="G952" s="56" t="s">
        <v>115</v>
      </c>
      <c r="H952" s="61">
        <v>45233.509722222225</v>
      </c>
      <c r="I952" s="56" t="s">
        <v>180</v>
      </c>
      <c r="J952" s="56" t="s">
        <v>116</v>
      </c>
      <c r="K952" s="56" t="s">
        <v>237</v>
      </c>
      <c r="L952" s="56" t="s">
        <v>238</v>
      </c>
      <c r="M952" s="56" t="s">
        <v>183</v>
      </c>
      <c r="N952" s="56">
        <v>0.03</v>
      </c>
      <c r="O952" s="56" t="s">
        <v>149</v>
      </c>
      <c r="P952" s="56" t="b">
        <v>0</v>
      </c>
      <c r="Q952" s="56">
        <v>138261413</v>
      </c>
      <c r="R952" s="56" t="s">
        <v>150</v>
      </c>
      <c r="S952" s="56">
        <v>1E-3</v>
      </c>
      <c r="T952" s="56" t="s">
        <v>184</v>
      </c>
      <c r="U952" s="56">
        <v>2023</v>
      </c>
      <c r="V952" s="56" t="s">
        <v>151</v>
      </c>
      <c r="W952" s="56" t="s">
        <v>239</v>
      </c>
      <c r="X952" s="56" t="s">
        <v>240</v>
      </c>
      <c r="Y952" s="56" t="s">
        <v>155</v>
      </c>
      <c r="Z952" s="56">
        <v>419190</v>
      </c>
      <c r="AA952" s="56">
        <v>291450</v>
      </c>
      <c r="AB952" s="56">
        <v>-1.7186140218863399</v>
      </c>
      <c r="AC952" s="59">
        <v>52.520595493892301</v>
      </c>
    </row>
    <row r="953" spans="1:29">
      <c r="A953" s="57" t="s">
        <v>334</v>
      </c>
      <c r="B953" s="54">
        <v>7299</v>
      </c>
      <c r="C953" s="54">
        <v>4740009</v>
      </c>
      <c r="D953" s="54" t="s">
        <v>164</v>
      </c>
      <c r="E953" s="54" t="s">
        <v>126</v>
      </c>
      <c r="F953" s="54" t="s">
        <v>205</v>
      </c>
      <c r="G953" s="54" t="s">
        <v>112</v>
      </c>
      <c r="H953" s="62">
        <v>43748.584027777775</v>
      </c>
      <c r="I953" s="54" t="s">
        <v>180</v>
      </c>
      <c r="J953" s="54" t="s">
        <v>116</v>
      </c>
      <c r="K953" s="54" t="s">
        <v>192</v>
      </c>
      <c r="L953" s="54" t="s">
        <v>193</v>
      </c>
      <c r="M953" s="54" t="s">
        <v>183</v>
      </c>
      <c r="N953" s="54">
        <v>2.1000000000000001E-2</v>
      </c>
      <c r="O953" s="54" t="s">
        <v>149</v>
      </c>
      <c r="P953" s="54" t="b">
        <v>0</v>
      </c>
      <c r="Q953" s="54">
        <v>138261413</v>
      </c>
      <c r="R953" s="54" t="s">
        <v>150</v>
      </c>
      <c r="S953" s="54">
        <v>1E-3</v>
      </c>
      <c r="T953" s="54" t="s">
        <v>184</v>
      </c>
      <c r="U953" s="54">
        <v>2019</v>
      </c>
      <c r="V953" s="54" t="s">
        <v>151</v>
      </c>
      <c r="W953" s="54" t="s">
        <v>335</v>
      </c>
      <c r="X953" s="54" t="s">
        <v>281</v>
      </c>
      <c r="Y953" s="54" t="s">
        <v>155</v>
      </c>
      <c r="Z953" s="54">
        <v>403350</v>
      </c>
      <c r="AA953" s="54">
        <v>245150</v>
      </c>
      <c r="AB953" s="54">
        <v>-1.9525037440050701</v>
      </c>
      <c r="AC953" s="60">
        <v>52.104672977586198</v>
      </c>
    </row>
    <row r="954" spans="1:29">
      <c r="A954" s="55" t="s">
        <v>206</v>
      </c>
      <c r="B954" s="56">
        <v>7299</v>
      </c>
      <c r="C954" s="56">
        <v>1851528</v>
      </c>
      <c r="D954" s="56" t="s">
        <v>164</v>
      </c>
      <c r="E954" s="56" t="s">
        <v>126</v>
      </c>
      <c r="F954" s="56" t="s">
        <v>205</v>
      </c>
      <c r="G954" s="56" t="s">
        <v>112</v>
      </c>
      <c r="H954" s="61">
        <v>42683.469444444447</v>
      </c>
      <c r="I954" s="56" t="s">
        <v>180</v>
      </c>
      <c r="J954" s="56" t="s">
        <v>116</v>
      </c>
      <c r="K954" s="56" t="s">
        <v>199</v>
      </c>
      <c r="L954" s="56" t="s">
        <v>200</v>
      </c>
      <c r="M954" s="56" t="s">
        <v>183</v>
      </c>
      <c r="N954" s="56">
        <v>9.6000000000000002E-2</v>
      </c>
      <c r="O954" s="56" t="s">
        <v>149</v>
      </c>
      <c r="P954" s="56" t="b">
        <v>0</v>
      </c>
      <c r="Q954" s="56">
        <v>138261413</v>
      </c>
      <c r="R954" s="56" t="s">
        <v>150</v>
      </c>
      <c r="S954" s="56">
        <v>1E-3</v>
      </c>
      <c r="T954" s="56" t="s">
        <v>184</v>
      </c>
      <c r="U954" s="56">
        <v>2016</v>
      </c>
      <c r="V954" s="56" t="s">
        <v>151</v>
      </c>
      <c r="W954" s="56" t="s">
        <v>207</v>
      </c>
      <c r="X954" s="56" t="s">
        <v>208</v>
      </c>
      <c r="Y954" s="56" t="s">
        <v>155</v>
      </c>
      <c r="Z954" s="56">
        <v>515935</v>
      </c>
      <c r="AA954" s="56">
        <v>253417</v>
      </c>
      <c r="AB954" s="56">
        <v>-0.30632621725807402</v>
      </c>
      <c r="AC954" s="59">
        <v>52.1668520239771</v>
      </c>
    </row>
    <row r="955" spans="1:29">
      <c r="A955" s="57" t="s">
        <v>187</v>
      </c>
      <c r="B955" s="54">
        <v>7299</v>
      </c>
      <c r="C955" s="54">
        <v>1868682</v>
      </c>
      <c r="D955" s="54" t="s">
        <v>164</v>
      </c>
      <c r="E955" s="54" t="s">
        <v>126</v>
      </c>
      <c r="F955" s="54" t="s">
        <v>179</v>
      </c>
      <c r="G955" s="54" t="s">
        <v>118</v>
      </c>
      <c r="H955" s="62">
        <v>42844.511805555558</v>
      </c>
      <c r="I955" s="54" t="s">
        <v>180</v>
      </c>
      <c r="J955" s="54" t="s">
        <v>116</v>
      </c>
      <c r="K955" s="54" t="s">
        <v>181</v>
      </c>
      <c r="L955" s="54" t="s">
        <v>182</v>
      </c>
      <c r="M955" s="54" t="s">
        <v>183</v>
      </c>
      <c r="N955" s="54">
        <v>1.6E-2</v>
      </c>
      <c r="O955" s="54" t="s">
        <v>149</v>
      </c>
      <c r="P955" s="54" t="b">
        <v>0</v>
      </c>
      <c r="Q955" s="54">
        <v>138261413</v>
      </c>
      <c r="R955" s="54" t="s">
        <v>150</v>
      </c>
      <c r="S955" s="54">
        <v>1E-3</v>
      </c>
      <c r="T955" s="54" t="s">
        <v>184</v>
      </c>
      <c r="U955" s="54">
        <v>2017</v>
      </c>
      <c r="V955" s="54" t="s">
        <v>151</v>
      </c>
      <c r="W955" s="54" t="s">
        <v>188</v>
      </c>
      <c r="X955" s="54" t="s">
        <v>189</v>
      </c>
      <c r="Y955" s="54" t="s">
        <v>155</v>
      </c>
      <c r="Z955" s="54">
        <v>636400</v>
      </c>
      <c r="AA955" s="54">
        <v>291600</v>
      </c>
      <c r="AB955" s="54">
        <v>1.4791973795069699</v>
      </c>
      <c r="AC955" s="60">
        <v>52.471107816141703</v>
      </c>
    </row>
    <row r="956" spans="1:29">
      <c r="A956" s="55" t="s">
        <v>203</v>
      </c>
      <c r="B956" s="56">
        <v>7299</v>
      </c>
      <c r="C956" s="56">
        <v>1949177</v>
      </c>
      <c r="D956" s="56" t="s">
        <v>164</v>
      </c>
      <c r="E956" s="56" t="s">
        <v>126</v>
      </c>
      <c r="F956" s="56" t="s">
        <v>179</v>
      </c>
      <c r="G956" s="56" t="s">
        <v>118</v>
      </c>
      <c r="H956" s="61">
        <v>43773.572916666664</v>
      </c>
      <c r="I956" s="56" t="s">
        <v>180</v>
      </c>
      <c r="J956" s="56" t="s">
        <v>116</v>
      </c>
      <c r="K956" s="56" t="s">
        <v>146</v>
      </c>
      <c r="L956" s="56" t="s">
        <v>147</v>
      </c>
      <c r="M956" s="56" t="s">
        <v>148</v>
      </c>
      <c r="N956" s="56">
        <v>2.9000000000000001E-2</v>
      </c>
      <c r="O956" s="56" t="s">
        <v>149</v>
      </c>
      <c r="P956" s="56" t="b">
        <v>0</v>
      </c>
      <c r="Q956" s="56">
        <v>138261413</v>
      </c>
      <c r="R956" s="56" t="s">
        <v>150</v>
      </c>
      <c r="S956" s="56">
        <v>1E-3</v>
      </c>
      <c r="T956" s="56" t="s">
        <v>184</v>
      </c>
      <c r="U956" s="56">
        <v>2019</v>
      </c>
      <c r="V956" s="56" t="s">
        <v>151</v>
      </c>
      <c r="W956" s="56" t="s">
        <v>204</v>
      </c>
      <c r="X956" s="56" t="s">
        <v>154</v>
      </c>
      <c r="Y956" s="56" t="s">
        <v>155</v>
      </c>
      <c r="Z956" s="56">
        <v>507500</v>
      </c>
      <c r="AA956" s="56">
        <v>299100</v>
      </c>
      <c r="AB956" s="56">
        <v>-0.41497245145673001</v>
      </c>
      <c r="AC956" s="59">
        <v>52.579097446717</v>
      </c>
    </row>
    <row r="957" spans="1:29">
      <c r="A957" s="57" t="s">
        <v>203</v>
      </c>
      <c r="B957" s="54">
        <v>7299</v>
      </c>
      <c r="C957" s="54">
        <v>1909452</v>
      </c>
      <c r="D957" s="54" t="s">
        <v>164</v>
      </c>
      <c r="E957" s="54" t="s">
        <v>126</v>
      </c>
      <c r="F957" s="54" t="s">
        <v>205</v>
      </c>
      <c r="G957" s="54" t="s">
        <v>112</v>
      </c>
      <c r="H957" s="62">
        <v>43314.570833333331</v>
      </c>
      <c r="I957" s="54" t="s">
        <v>180</v>
      </c>
      <c r="J957" s="54" t="s">
        <v>116</v>
      </c>
      <c r="K957" s="54" t="s">
        <v>146</v>
      </c>
      <c r="L957" s="54" t="s">
        <v>147</v>
      </c>
      <c r="M957" s="54" t="s">
        <v>183</v>
      </c>
      <c r="N957" s="54">
        <v>3.7999999999999999E-2</v>
      </c>
      <c r="O957" s="54" t="s">
        <v>149</v>
      </c>
      <c r="P957" s="54" t="b">
        <v>0</v>
      </c>
      <c r="Q957" s="54">
        <v>138261413</v>
      </c>
      <c r="R957" s="54" t="s">
        <v>150</v>
      </c>
      <c r="S957" s="54">
        <v>1E-3</v>
      </c>
      <c r="T957" s="54" t="s">
        <v>184</v>
      </c>
      <c r="U957" s="54">
        <v>2018</v>
      </c>
      <c r="V957" s="54" t="s">
        <v>151</v>
      </c>
      <c r="W957" s="54" t="s">
        <v>204</v>
      </c>
      <c r="X957" s="54" t="s">
        <v>154</v>
      </c>
      <c r="Y957" s="54" t="s">
        <v>155</v>
      </c>
      <c r="Z957" s="54">
        <v>507500</v>
      </c>
      <c r="AA957" s="54">
        <v>299100</v>
      </c>
      <c r="AB957" s="54">
        <v>-0.41497245145673001</v>
      </c>
      <c r="AC957" s="60">
        <v>52.579097446717</v>
      </c>
    </row>
    <row r="958" spans="1:29">
      <c r="A958" s="55" t="s">
        <v>187</v>
      </c>
      <c r="B958" s="56">
        <v>7299</v>
      </c>
      <c r="C958" s="56">
        <v>2059903</v>
      </c>
      <c r="D958" s="56" t="s">
        <v>164</v>
      </c>
      <c r="E958" s="56" t="s">
        <v>126</v>
      </c>
      <c r="F958" s="56" t="s">
        <v>179</v>
      </c>
      <c r="G958" s="56" t="s">
        <v>118</v>
      </c>
      <c r="H958" s="61">
        <v>45324.52847222222</v>
      </c>
      <c r="I958" s="56" t="s">
        <v>180</v>
      </c>
      <c r="J958" s="56" t="s">
        <v>116</v>
      </c>
      <c r="K958" s="56" t="s">
        <v>181</v>
      </c>
      <c r="L958" s="56" t="s">
        <v>182</v>
      </c>
      <c r="M958" s="56" t="s">
        <v>183</v>
      </c>
      <c r="N958" s="56">
        <v>0.01</v>
      </c>
      <c r="O958" s="56" t="s">
        <v>149</v>
      </c>
      <c r="P958" s="56" t="b">
        <v>0</v>
      </c>
      <c r="Q958" s="56">
        <v>138261413</v>
      </c>
      <c r="R958" s="56" t="s">
        <v>150</v>
      </c>
      <c r="S958" s="56">
        <v>1E-3</v>
      </c>
      <c r="T958" s="56" t="s">
        <v>184</v>
      </c>
      <c r="U958" s="56">
        <v>2024</v>
      </c>
      <c r="V958" s="56" t="s">
        <v>151</v>
      </c>
      <c r="W958" s="56" t="s">
        <v>188</v>
      </c>
      <c r="X958" s="56" t="s">
        <v>189</v>
      </c>
      <c r="Y958" s="56" t="s">
        <v>155</v>
      </c>
      <c r="Z958" s="56">
        <v>636400</v>
      </c>
      <c r="AA958" s="56">
        <v>291600</v>
      </c>
      <c r="AB958" s="56">
        <v>1.4791973795069699</v>
      </c>
      <c r="AC958" s="59">
        <v>52.471107816141703</v>
      </c>
    </row>
    <row r="959" spans="1:29">
      <c r="A959" s="57" t="s">
        <v>224</v>
      </c>
      <c r="B959" s="54">
        <v>7299</v>
      </c>
      <c r="C959" s="54">
        <v>1922396</v>
      </c>
      <c r="D959" s="54" t="s">
        <v>164</v>
      </c>
      <c r="E959" s="54" t="s">
        <v>126</v>
      </c>
      <c r="F959" s="54" t="s">
        <v>179</v>
      </c>
      <c r="G959" s="54" t="s">
        <v>118</v>
      </c>
      <c r="H959" s="62">
        <v>43473.529861111114</v>
      </c>
      <c r="I959" s="54" t="s">
        <v>180</v>
      </c>
      <c r="J959" s="54" t="s">
        <v>116</v>
      </c>
      <c r="K959" s="54" t="s">
        <v>146</v>
      </c>
      <c r="L959" s="54" t="s">
        <v>147</v>
      </c>
      <c r="M959" s="54" t="s">
        <v>183</v>
      </c>
      <c r="N959" s="54">
        <v>4.3E-3</v>
      </c>
      <c r="O959" s="54" t="s">
        <v>149</v>
      </c>
      <c r="P959" s="54" t="b">
        <v>0</v>
      </c>
      <c r="Q959" s="54">
        <v>138261413</v>
      </c>
      <c r="R959" s="54" t="s">
        <v>150</v>
      </c>
      <c r="S959" s="54">
        <v>1E-3</v>
      </c>
      <c r="T959" s="54" t="s">
        <v>184</v>
      </c>
      <c r="U959" s="54">
        <v>2019</v>
      </c>
      <c r="V959" s="54" t="s">
        <v>151</v>
      </c>
      <c r="W959" s="54" t="s">
        <v>225</v>
      </c>
      <c r="X959" s="54" t="s">
        <v>226</v>
      </c>
      <c r="Y959" s="54" t="s">
        <v>155</v>
      </c>
      <c r="Z959" s="54">
        <v>500098</v>
      </c>
      <c r="AA959" s="54">
        <v>402866</v>
      </c>
      <c r="AB959" s="54">
        <v>-0.49196935841400102</v>
      </c>
      <c r="AC959" s="60">
        <v>53.512954618294103</v>
      </c>
    </row>
    <row r="960" spans="1:29">
      <c r="A960" s="55" t="s">
        <v>206</v>
      </c>
      <c r="B960" s="56">
        <v>7299</v>
      </c>
      <c r="C960" s="56">
        <v>2052465</v>
      </c>
      <c r="D960" s="56" t="s">
        <v>164</v>
      </c>
      <c r="E960" s="56" t="s">
        <v>126</v>
      </c>
      <c r="F960" s="56" t="s">
        <v>179</v>
      </c>
      <c r="G960" s="56" t="s">
        <v>118</v>
      </c>
      <c r="H960" s="61">
        <v>45233.505555555559</v>
      </c>
      <c r="I960" s="56" t="s">
        <v>180</v>
      </c>
      <c r="J960" s="56" t="s">
        <v>116</v>
      </c>
      <c r="K960" s="56" t="s">
        <v>199</v>
      </c>
      <c r="L960" s="56" t="s">
        <v>200</v>
      </c>
      <c r="M960" s="56" t="s">
        <v>183</v>
      </c>
      <c r="N960" s="56">
        <v>2.1000000000000001E-2</v>
      </c>
      <c r="O960" s="56" t="s">
        <v>149</v>
      </c>
      <c r="P960" s="56" t="b">
        <v>0</v>
      </c>
      <c r="Q960" s="56">
        <v>138261413</v>
      </c>
      <c r="R960" s="56" t="s">
        <v>150</v>
      </c>
      <c r="S960" s="56">
        <v>1E-3</v>
      </c>
      <c r="T960" s="56" t="s">
        <v>184</v>
      </c>
      <c r="U960" s="56">
        <v>2023</v>
      </c>
      <c r="V960" s="56" t="s">
        <v>151</v>
      </c>
      <c r="W960" s="56" t="s">
        <v>207</v>
      </c>
      <c r="X960" s="56" t="s">
        <v>208</v>
      </c>
      <c r="Y960" s="56" t="s">
        <v>155</v>
      </c>
      <c r="Z960" s="56">
        <v>515935</v>
      </c>
      <c r="AA960" s="56">
        <v>253417</v>
      </c>
      <c r="AB960" s="56">
        <v>-0.30632621725807402</v>
      </c>
      <c r="AC960" s="59">
        <v>52.1668520239771</v>
      </c>
    </row>
    <row r="961" spans="1:29">
      <c r="A961" s="57" t="s">
        <v>178</v>
      </c>
      <c r="B961" s="54">
        <v>7299</v>
      </c>
      <c r="C961" s="54">
        <v>1836841</v>
      </c>
      <c r="D961" s="54" t="s">
        <v>164</v>
      </c>
      <c r="E961" s="54" t="s">
        <v>126</v>
      </c>
      <c r="F961" s="54" t="s">
        <v>179</v>
      </c>
      <c r="G961" s="54" t="s">
        <v>118</v>
      </c>
      <c r="H961" s="62">
        <v>42541.646527777775</v>
      </c>
      <c r="I961" s="54" t="s">
        <v>180</v>
      </c>
      <c r="J961" s="54" t="s">
        <v>116</v>
      </c>
      <c r="K961" s="54" t="s">
        <v>181</v>
      </c>
      <c r="L961" s="54" t="s">
        <v>182</v>
      </c>
      <c r="M961" s="54" t="s">
        <v>183</v>
      </c>
      <c r="N961" s="54">
        <v>1.4E-2</v>
      </c>
      <c r="O961" s="54" t="s">
        <v>149</v>
      </c>
      <c r="P961" s="54" t="b">
        <v>0</v>
      </c>
      <c r="Q961" s="54">
        <v>138261413</v>
      </c>
      <c r="R961" s="54" t="s">
        <v>150</v>
      </c>
      <c r="S961" s="54">
        <v>1E-3</v>
      </c>
      <c r="T961" s="54" t="s">
        <v>184</v>
      </c>
      <c r="U961" s="54">
        <v>2016</v>
      </c>
      <c r="V961" s="54" t="s">
        <v>151</v>
      </c>
      <c r="W961" s="54" t="s">
        <v>185</v>
      </c>
      <c r="X961" s="54" t="s">
        <v>186</v>
      </c>
      <c r="Y961" s="54" t="s">
        <v>155</v>
      </c>
      <c r="Z961" s="54">
        <v>620600</v>
      </c>
      <c r="AA961" s="54">
        <v>309500</v>
      </c>
      <c r="AB961" s="54">
        <v>1.2588812496391699</v>
      </c>
      <c r="AC961" s="60">
        <v>52.638374352215699</v>
      </c>
    </row>
    <row r="962" spans="1:29">
      <c r="A962" s="55" t="s">
        <v>198</v>
      </c>
      <c r="B962" s="56">
        <v>7299</v>
      </c>
      <c r="C962" s="56">
        <v>1899608</v>
      </c>
      <c r="D962" s="56" t="s">
        <v>164</v>
      </c>
      <c r="E962" s="56" t="s">
        <v>126</v>
      </c>
      <c r="F962" s="56" t="s">
        <v>179</v>
      </c>
      <c r="G962" s="56" t="s">
        <v>118</v>
      </c>
      <c r="H962" s="61">
        <v>43214.678472222222</v>
      </c>
      <c r="I962" s="56" t="s">
        <v>180</v>
      </c>
      <c r="J962" s="56" t="s">
        <v>116</v>
      </c>
      <c r="K962" s="56" t="s">
        <v>199</v>
      </c>
      <c r="L962" s="56" t="s">
        <v>200</v>
      </c>
      <c r="M962" s="56" t="s">
        <v>183</v>
      </c>
      <c r="N962" s="56">
        <v>4.2999999999999997E-2</v>
      </c>
      <c r="O962" s="56" t="s">
        <v>149</v>
      </c>
      <c r="P962" s="56" t="b">
        <v>0</v>
      </c>
      <c r="Q962" s="56">
        <v>138261413</v>
      </c>
      <c r="R962" s="56" t="s">
        <v>150</v>
      </c>
      <c r="S962" s="56">
        <v>1E-3</v>
      </c>
      <c r="T962" s="56" t="s">
        <v>184</v>
      </c>
      <c r="U962" s="56">
        <v>2018</v>
      </c>
      <c r="V962" s="56" t="s">
        <v>151</v>
      </c>
      <c r="W962" s="56" t="s">
        <v>201</v>
      </c>
      <c r="X962" s="56" t="s">
        <v>202</v>
      </c>
      <c r="Y962" s="56" t="s">
        <v>155</v>
      </c>
      <c r="Z962" s="56">
        <v>516100</v>
      </c>
      <c r="AA962" s="56">
        <v>253300</v>
      </c>
      <c r="AB962" s="56">
        <v>-0.30395486908298303</v>
      </c>
      <c r="AC962" s="59">
        <v>52.1657659569386</v>
      </c>
    </row>
    <row r="963" spans="1:29">
      <c r="A963" s="57" t="s">
        <v>206</v>
      </c>
      <c r="B963" s="54">
        <v>7299</v>
      </c>
      <c r="C963" s="54">
        <v>2011552</v>
      </c>
      <c r="D963" s="54" t="s">
        <v>164</v>
      </c>
      <c r="E963" s="54" t="s">
        <v>126</v>
      </c>
      <c r="F963" s="54" t="s">
        <v>179</v>
      </c>
      <c r="G963" s="54" t="s">
        <v>118</v>
      </c>
      <c r="H963" s="62">
        <v>44726.651388888888</v>
      </c>
      <c r="I963" s="54" t="s">
        <v>180</v>
      </c>
      <c r="J963" s="54" t="s">
        <v>116</v>
      </c>
      <c r="K963" s="54" t="s">
        <v>199</v>
      </c>
      <c r="L963" s="54" t="s">
        <v>200</v>
      </c>
      <c r="M963" s="54" t="s">
        <v>183</v>
      </c>
      <c r="N963" s="54">
        <v>4.2000000000000003E-2</v>
      </c>
      <c r="O963" s="54" t="s">
        <v>149</v>
      </c>
      <c r="P963" s="54" t="b">
        <v>0</v>
      </c>
      <c r="Q963" s="54">
        <v>138261413</v>
      </c>
      <c r="R963" s="54" t="s">
        <v>150</v>
      </c>
      <c r="S963" s="54">
        <v>1E-3</v>
      </c>
      <c r="T963" s="54" t="s">
        <v>184</v>
      </c>
      <c r="U963" s="54">
        <v>2022</v>
      </c>
      <c r="V963" s="54" t="s">
        <v>151</v>
      </c>
      <c r="W963" s="54" t="s">
        <v>207</v>
      </c>
      <c r="X963" s="54" t="s">
        <v>208</v>
      </c>
      <c r="Y963" s="54" t="s">
        <v>155</v>
      </c>
      <c r="Z963" s="54">
        <v>515935</v>
      </c>
      <c r="AA963" s="54">
        <v>253417</v>
      </c>
      <c r="AB963" s="54">
        <v>-0.30632621725807402</v>
      </c>
      <c r="AC963" s="60">
        <v>52.1668520239771</v>
      </c>
    </row>
    <row r="964" spans="1:29">
      <c r="A964" s="55" t="s">
        <v>187</v>
      </c>
      <c r="B964" s="56">
        <v>7299</v>
      </c>
      <c r="C964" s="56">
        <v>1806377</v>
      </c>
      <c r="D964" s="56" t="s">
        <v>164</v>
      </c>
      <c r="E964" s="56" t="s">
        <v>126</v>
      </c>
      <c r="F964" s="56" t="s">
        <v>179</v>
      </c>
      <c r="G964" s="56" t="s">
        <v>118</v>
      </c>
      <c r="H964" s="61">
        <v>42235.40902777778</v>
      </c>
      <c r="I964" s="56" t="s">
        <v>180</v>
      </c>
      <c r="J964" s="56" t="s">
        <v>116</v>
      </c>
      <c r="K964" s="56" t="s">
        <v>181</v>
      </c>
      <c r="L964" s="56" t="s">
        <v>182</v>
      </c>
      <c r="M964" s="56" t="s">
        <v>183</v>
      </c>
      <c r="N964" s="56">
        <v>2.9000000000000001E-2</v>
      </c>
      <c r="O964" s="56" t="s">
        <v>149</v>
      </c>
      <c r="P964" s="56" t="b">
        <v>0</v>
      </c>
      <c r="Q964" s="56">
        <v>138261413</v>
      </c>
      <c r="R964" s="56" t="s">
        <v>150</v>
      </c>
      <c r="S964" s="56">
        <v>1E-3</v>
      </c>
      <c r="T964" s="56" t="s">
        <v>184</v>
      </c>
      <c r="U964" s="56">
        <v>2015</v>
      </c>
      <c r="V964" s="56" t="s">
        <v>151</v>
      </c>
      <c r="W964" s="56" t="s">
        <v>188</v>
      </c>
      <c r="X964" s="56" t="s">
        <v>189</v>
      </c>
      <c r="Y964" s="56" t="s">
        <v>155</v>
      </c>
      <c r="Z964" s="56">
        <v>636400</v>
      </c>
      <c r="AA964" s="56">
        <v>291600</v>
      </c>
      <c r="AB964" s="56">
        <v>1.4791973795069699</v>
      </c>
      <c r="AC964" s="59">
        <v>52.471107816141703</v>
      </c>
    </row>
    <row r="965" spans="1:29">
      <c r="A965" s="57" t="s">
        <v>203</v>
      </c>
      <c r="B965" s="54">
        <v>7299</v>
      </c>
      <c r="C965" s="54">
        <v>1837048</v>
      </c>
      <c r="D965" s="54" t="s">
        <v>164</v>
      </c>
      <c r="E965" s="54" t="s">
        <v>126</v>
      </c>
      <c r="F965" s="54" t="s">
        <v>179</v>
      </c>
      <c r="G965" s="54" t="s">
        <v>118</v>
      </c>
      <c r="H965" s="62">
        <v>42544.462500000001</v>
      </c>
      <c r="I965" s="54" t="s">
        <v>180</v>
      </c>
      <c r="J965" s="54" t="s">
        <v>116</v>
      </c>
      <c r="K965" s="54" t="s">
        <v>146</v>
      </c>
      <c r="L965" s="54" t="s">
        <v>147</v>
      </c>
      <c r="M965" s="54" t="s">
        <v>183</v>
      </c>
      <c r="N965" s="54">
        <v>3.9E-2</v>
      </c>
      <c r="O965" s="54" t="s">
        <v>149</v>
      </c>
      <c r="P965" s="54" t="b">
        <v>0</v>
      </c>
      <c r="Q965" s="54">
        <v>138261413</v>
      </c>
      <c r="R965" s="54" t="s">
        <v>150</v>
      </c>
      <c r="S965" s="54">
        <v>1E-3</v>
      </c>
      <c r="T965" s="54" t="s">
        <v>184</v>
      </c>
      <c r="U965" s="54">
        <v>2016</v>
      </c>
      <c r="V965" s="54" t="s">
        <v>151</v>
      </c>
      <c r="W965" s="54" t="s">
        <v>204</v>
      </c>
      <c r="X965" s="54" t="s">
        <v>154</v>
      </c>
      <c r="Y965" s="54" t="s">
        <v>155</v>
      </c>
      <c r="Z965" s="54">
        <v>507500</v>
      </c>
      <c r="AA965" s="54">
        <v>299100</v>
      </c>
      <c r="AB965" s="54">
        <v>-0.41497245145673001</v>
      </c>
      <c r="AC965" s="60">
        <v>52.579097446717</v>
      </c>
    </row>
    <row r="966" spans="1:29">
      <c r="A966" s="55" t="s">
        <v>190</v>
      </c>
      <c r="B966" s="56">
        <v>7299</v>
      </c>
      <c r="C966" s="56">
        <v>4622965</v>
      </c>
      <c r="D966" s="56" t="s">
        <v>164</v>
      </c>
      <c r="E966" s="56" t="s">
        <v>126</v>
      </c>
      <c r="F966" s="56" t="s">
        <v>179</v>
      </c>
      <c r="G966" s="56" t="s">
        <v>118</v>
      </c>
      <c r="H966" s="61">
        <v>42184.461111111108</v>
      </c>
      <c r="I966" s="56" t="s">
        <v>191</v>
      </c>
      <c r="J966" s="56" t="s">
        <v>119</v>
      </c>
      <c r="K966" s="56" t="s">
        <v>192</v>
      </c>
      <c r="L966" s="56" t="s">
        <v>193</v>
      </c>
      <c r="M966" s="56" t="s">
        <v>183</v>
      </c>
      <c r="N966" s="56">
        <v>2.7000000000000001E-3</v>
      </c>
      <c r="O966" s="56" t="s">
        <v>149</v>
      </c>
      <c r="P966" s="56" t="b">
        <v>0</v>
      </c>
      <c r="Q966" s="56">
        <v>138261413</v>
      </c>
      <c r="R966" s="56" t="s">
        <v>150</v>
      </c>
      <c r="S966" s="56">
        <v>1E-3</v>
      </c>
      <c r="T966" s="56" t="s">
        <v>184</v>
      </c>
      <c r="U966" s="56">
        <v>2015</v>
      </c>
      <c r="V966" s="56" t="s">
        <v>151</v>
      </c>
      <c r="W966" s="56" t="s">
        <v>194</v>
      </c>
      <c r="X966" s="56" t="s">
        <v>195</v>
      </c>
      <c r="Y966" s="56" t="s">
        <v>155</v>
      </c>
      <c r="Z966" s="56">
        <v>357000</v>
      </c>
      <c r="AA966" s="56">
        <v>237460</v>
      </c>
      <c r="AB966" s="56">
        <v>-2.62823009845419</v>
      </c>
      <c r="AC966" s="59">
        <v>52.033868710239098</v>
      </c>
    </row>
    <row r="967" spans="1:29">
      <c r="A967" s="57" t="s">
        <v>187</v>
      </c>
      <c r="B967" s="54">
        <v>7299</v>
      </c>
      <c r="C967" s="54">
        <v>1802340</v>
      </c>
      <c r="D967" s="54" t="s">
        <v>164</v>
      </c>
      <c r="E967" s="54" t="s">
        <v>126</v>
      </c>
      <c r="F967" s="54" t="s">
        <v>179</v>
      </c>
      <c r="G967" s="54" t="s">
        <v>118</v>
      </c>
      <c r="H967" s="62">
        <v>42191.379166666666</v>
      </c>
      <c r="I967" s="54" t="s">
        <v>180</v>
      </c>
      <c r="J967" s="54" t="s">
        <v>116</v>
      </c>
      <c r="K967" s="54" t="s">
        <v>181</v>
      </c>
      <c r="L967" s="54" t="s">
        <v>182</v>
      </c>
      <c r="M967" s="54" t="s">
        <v>183</v>
      </c>
      <c r="N967" s="54">
        <v>0.01</v>
      </c>
      <c r="O967" s="54" t="s">
        <v>149</v>
      </c>
      <c r="P967" s="54" t="b">
        <v>0</v>
      </c>
      <c r="Q967" s="54">
        <v>138261413</v>
      </c>
      <c r="R967" s="54" t="s">
        <v>150</v>
      </c>
      <c r="S967" s="54">
        <v>1E-3</v>
      </c>
      <c r="T967" s="54" t="s">
        <v>184</v>
      </c>
      <c r="U967" s="54">
        <v>2015</v>
      </c>
      <c r="V967" s="54" t="s">
        <v>151</v>
      </c>
      <c r="W967" s="54" t="s">
        <v>188</v>
      </c>
      <c r="X967" s="54" t="s">
        <v>189</v>
      </c>
      <c r="Y967" s="54" t="s">
        <v>155</v>
      </c>
      <c r="Z967" s="54">
        <v>636400</v>
      </c>
      <c r="AA967" s="54">
        <v>291600</v>
      </c>
      <c r="AB967" s="54">
        <v>1.4791973795069699</v>
      </c>
      <c r="AC967" s="60">
        <v>52.471107816141703</v>
      </c>
    </row>
    <row r="968" spans="1:29">
      <c r="A968" s="55" t="s">
        <v>241</v>
      </c>
      <c r="B968" s="56">
        <v>7299</v>
      </c>
      <c r="C968" s="56">
        <v>1536219</v>
      </c>
      <c r="D968" s="56" t="s">
        <v>164</v>
      </c>
      <c r="E968" s="56" t="s">
        <v>126</v>
      </c>
      <c r="F968" s="56" t="s">
        <v>179</v>
      </c>
      <c r="G968" s="56" t="s">
        <v>118</v>
      </c>
      <c r="H968" s="61">
        <v>42268.539583333331</v>
      </c>
      <c r="I968" s="56" t="s">
        <v>180</v>
      </c>
      <c r="J968" s="56" t="s">
        <v>116</v>
      </c>
      <c r="K968" s="56" t="s">
        <v>165</v>
      </c>
      <c r="L968" s="56" t="s">
        <v>166</v>
      </c>
      <c r="M968" s="56" t="s">
        <v>183</v>
      </c>
      <c r="N968" s="56">
        <v>1.2999999999999999E-2</v>
      </c>
      <c r="O968" s="56" t="s">
        <v>149</v>
      </c>
      <c r="P968" s="56" t="b">
        <v>0</v>
      </c>
      <c r="Q968" s="56">
        <v>138261413</v>
      </c>
      <c r="R968" s="56" t="s">
        <v>150</v>
      </c>
      <c r="S968" s="56">
        <v>1E-3</v>
      </c>
      <c r="T968" s="56" t="s">
        <v>184</v>
      </c>
      <c r="U968" s="56">
        <v>2015</v>
      </c>
      <c r="V968" s="56" t="s">
        <v>151</v>
      </c>
      <c r="W968" s="56" t="s">
        <v>242</v>
      </c>
      <c r="X968" s="56" t="s">
        <v>243</v>
      </c>
      <c r="Y968" s="56" t="s">
        <v>155</v>
      </c>
      <c r="Z968" s="56">
        <v>456840</v>
      </c>
      <c r="AA968" s="56">
        <v>455364</v>
      </c>
      <c r="AB968" s="56">
        <v>-1.13455725358881</v>
      </c>
      <c r="AC968" s="59">
        <v>53.991201424557502</v>
      </c>
    </row>
    <row r="969" spans="1:29">
      <c r="A969" s="57" t="s">
        <v>178</v>
      </c>
      <c r="B969" s="54">
        <v>7299</v>
      </c>
      <c r="C969" s="54">
        <v>1857276</v>
      </c>
      <c r="D969" s="54" t="s">
        <v>164</v>
      </c>
      <c r="E969" s="54" t="s">
        <v>126</v>
      </c>
      <c r="F969" s="54" t="s">
        <v>179</v>
      </c>
      <c r="G969" s="54" t="s">
        <v>118</v>
      </c>
      <c r="H969" s="62">
        <v>42709.570833333331</v>
      </c>
      <c r="I969" s="54" t="s">
        <v>180</v>
      </c>
      <c r="J969" s="54" t="s">
        <v>116</v>
      </c>
      <c r="K969" s="54" t="s">
        <v>181</v>
      </c>
      <c r="L969" s="54" t="s">
        <v>182</v>
      </c>
      <c r="M969" s="54" t="s">
        <v>183</v>
      </c>
      <c r="N969" s="54">
        <v>1.2E-2</v>
      </c>
      <c r="O969" s="54" t="s">
        <v>149</v>
      </c>
      <c r="P969" s="54" t="b">
        <v>0</v>
      </c>
      <c r="Q969" s="54">
        <v>138261413</v>
      </c>
      <c r="R969" s="54" t="s">
        <v>150</v>
      </c>
      <c r="S969" s="54">
        <v>1E-3</v>
      </c>
      <c r="T969" s="54" t="s">
        <v>184</v>
      </c>
      <c r="U969" s="54">
        <v>2016</v>
      </c>
      <c r="V969" s="54" t="s">
        <v>151</v>
      </c>
      <c r="W969" s="54" t="s">
        <v>185</v>
      </c>
      <c r="X969" s="54" t="s">
        <v>186</v>
      </c>
      <c r="Y969" s="54" t="s">
        <v>155</v>
      </c>
      <c r="Z969" s="54">
        <v>620600</v>
      </c>
      <c r="AA969" s="54">
        <v>309500</v>
      </c>
      <c r="AB969" s="54">
        <v>1.2588812496391699</v>
      </c>
      <c r="AC969" s="60">
        <v>52.638374352215699</v>
      </c>
    </row>
    <row r="970" spans="1:29">
      <c r="A970" s="55" t="s">
        <v>187</v>
      </c>
      <c r="B970" s="56">
        <v>7299</v>
      </c>
      <c r="C970" s="56">
        <v>1866245</v>
      </c>
      <c r="D970" s="56" t="s">
        <v>164</v>
      </c>
      <c r="E970" s="56" t="s">
        <v>126</v>
      </c>
      <c r="F970" s="56" t="s">
        <v>179</v>
      </c>
      <c r="G970" s="56" t="s">
        <v>118</v>
      </c>
      <c r="H970" s="61">
        <v>42814.375694444447</v>
      </c>
      <c r="I970" s="56" t="s">
        <v>180</v>
      </c>
      <c r="J970" s="56" t="s">
        <v>116</v>
      </c>
      <c r="K970" s="56" t="s">
        <v>181</v>
      </c>
      <c r="L970" s="56" t="s">
        <v>182</v>
      </c>
      <c r="M970" s="56" t="s">
        <v>183</v>
      </c>
      <c r="N970" s="56">
        <v>1.4E-2</v>
      </c>
      <c r="O970" s="56" t="s">
        <v>149</v>
      </c>
      <c r="P970" s="56" t="b">
        <v>0</v>
      </c>
      <c r="Q970" s="56">
        <v>138261413</v>
      </c>
      <c r="R970" s="56" t="s">
        <v>150</v>
      </c>
      <c r="S970" s="56">
        <v>1E-3</v>
      </c>
      <c r="T970" s="56" t="s">
        <v>184</v>
      </c>
      <c r="U970" s="56">
        <v>2017</v>
      </c>
      <c r="V970" s="56" t="s">
        <v>151</v>
      </c>
      <c r="W970" s="56" t="s">
        <v>188</v>
      </c>
      <c r="X970" s="56" t="s">
        <v>189</v>
      </c>
      <c r="Y970" s="56" t="s">
        <v>155</v>
      </c>
      <c r="Z970" s="56">
        <v>636400</v>
      </c>
      <c r="AA970" s="56">
        <v>291600</v>
      </c>
      <c r="AB970" s="56">
        <v>1.4791973795069699</v>
      </c>
      <c r="AC970" s="59">
        <v>52.471107816141703</v>
      </c>
    </row>
    <row r="971" spans="1:29">
      <c r="A971" s="57" t="s">
        <v>190</v>
      </c>
      <c r="B971" s="54">
        <v>7299</v>
      </c>
      <c r="C971" s="54">
        <v>4606583</v>
      </c>
      <c r="D971" s="54" t="s">
        <v>164</v>
      </c>
      <c r="E971" s="54" t="s">
        <v>126</v>
      </c>
      <c r="F971" s="54" t="s">
        <v>179</v>
      </c>
      <c r="G971" s="54" t="s">
        <v>118</v>
      </c>
      <c r="H971" s="62">
        <v>41981.453472222223</v>
      </c>
      <c r="I971" s="54" t="s">
        <v>191</v>
      </c>
      <c r="J971" s="54" t="s">
        <v>119</v>
      </c>
      <c r="K971" s="54" t="s">
        <v>192</v>
      </c>
      <c r="L971" s="54" t="s">
        <v>193</v>
      </c>
      <c r="M971" s="54" t="s">
        <v>183</v>
      </c>
      <c r="N971" s="54">
        <v>1.5E-3</v>
      </c>
      <c r="O971" s="54" t="s">
        <v>149</v>
      </c>
      <c r="P971" s="54" t="b">
        <v>0</v>
      </c>
      <c r="Q971" s="54">
        <v>138261413</v>
      </c>
      <c r="R971" s="54" t="s">
        <v>150</v>
      </c>
      <c r="S971" s="54">
        <v>1E-3</v>
      </c>
      <c r="T971" s="54" t="s">
        <v>184</v>
      </c>
      <c r="U971" s="54">
        <v>2014</v>
      </c>
      <c r="V971" s="54" t="s">
        <v>151</v>
      </c>
      <c r="W971" s="54" t="s">
        <v>194</v>
      </c>
      <c r="X971" s="54" t="s">
        <v>195</v>
      </c>
      <c r="Y971" s="54" t="s">
        <v>155</v>
      </c>
      <c r="Z971" s="54">
        <v>357000</v>
      </c>
      <c r="AA971" s="54">
        <v>237460</v>
      </c>
      <c r="AB971" s="54">
        <v>-2.62823009845419</v>
      </c>
      <c r="AC971" s="60">
        <v>52.033868710239098</v>
      </c>
    </row>
    <row r="972" spans="1:29">
      <c r="A972" s="55" t="s">
        <v>178</v>
      </c>
      <c r="B972" s="56">
        <v>7299</v>
      </c>
      <c r="C972" s="56">
        <v>2039678</v>
      </c>
      <c r="D972" s="56" t="s">
        <v>164</v>
      </c>
      <c r="E972" s="56" t="s">
        <v>126</v>
      </c>
      <c r="F972" s="56" t="s">
        <v>179</v>
      </c>
      <c r="G972" s="56" t="s">
        <v>118</v>
      </c>
      <c r="H972" s="61">
        <v>45091.609027777777</v>
      </c>
      <c r="I972" s="56" t="s">
        <v>180</v>
      </c>
      <c r="J972" s="56" t="s">
        <v>116</v>
      </c>
      <c r="K972" s="56" t="s">
        <v>181</v>
      </c>
      <c r="L972" s="56" t="s">
        <v>182</v>
      </c>
      <c r="M972" s="56" t="s">
        <v>183</v>
      </c>
      <c r="N972" s="56">
        <v>5.5999999999999999E-3</v>
      </c>
      <c r="O972" s="56" t="s">
        <v>149</v>
      </c>
      <c r="P972" s="56" t="b">
        <v>0</v>
      </c>
      <c r="Q972" s="56">
        <v>138261413</v>
      </c>
      <c r="R972" s="56" t="s">
        <v>150</v>
      </c>
      <c r="S972" s="56">
        <v>1E-3</v>
      </c>
      <c r="T972" s="56" t="s">
        <v>184</v>
      </c>
      <c r="U972" s="56">
        <v>2023</v>
      </c>
      <c r="V972" s="56" t="s">
        <v>151</v>
      </c>
      <c r="W972" s="56" t="s">
        <v>185</v>
      </c>
      <c r="X972" s="56" t="s">
        <v>186</v>
      </c>
      <c r="Y972" s="56" t="s">
        <v>155</v>
      </c>
      <c r="Z972" s="56">
        <v>620600</v>
      </c>
      <c r="AA972" s="56">
        <v>309500</v>
      </c>
      <c r="AB972" s="56">
        <v>1.2588812496391699</v>
      </c>
      <c r="AC972" s="59">
        <v>52.638374352215699</v>
      </c>
    </row>
    <row r="973" spans="1:29">
      <c r="A973" s="57" t="s">
        <v>206</v>
      </c>
      <c r="B973" s="54">
        <v>7299</v>
      </c>
      <c r="C973" s="54">
        <v>1959900</v>
      </c>
      <c r="D973" s="54" t="s">
        <v>164</v>
      </c>
      <c r="E973" s="54" t="s">
        <v>126</v>
      </c>
      <c r="F973" s="54" t="s">
        <v>205</v>
      </c>
      <c r="G973" s="54" t="s">
        <v>112</v>
      </c>
      <c r="H973" s="62">
        <v>43888.637499999997</v>
      </c>
      <c r="I973" s="54" t="s">
        <v>180</v>
      </c>
      <c r="J973" s="54" t="s">
        <v>116</v>
      </c>
      <c r="K973" s="54" t="s">
        <v>199</v>
      </c>
      <c r="L973" s="54" t="s">
        <v>200</v>
      </c>
      <c r="M973" s="54" t="s">
        <v>183</v>
      </c>
      <c r="N973" s="54">
        <v>1.2999999999999999E-2</v>
      </c>
      <c r="O973" s="54" t="s">
        <v>149</v>
      </c>
      <c r="P973" s="54" t="b">
        <v>0</v>
      </c>
      <c r="Q973" s="54">
        <v>138261413</v>
      </c>
      <c r="R973" s="54" t="s">
        <v>150</v>
      </c>
      <c r="S973" s="54">
        <v>1E-3</v>
      </c>
      <c r="T973" s="54" t="s">
        <v>184</v>
      </c>
      <c r="U973" s="54">
        <v>2020</v>
      </c>
      <c r="V973" s="54" t="s">
        <v>151</v>
      </c>
      <c r="W973" s="54" t="s">
        <v>207</v>
      </c>
      <c r="X973" s="54" t="s">
        <v>208</v>
      </c>
      <c r="Y973" s="54" t="s">
        <v>155</v>
      </c>
      <c r="Z973" s="54">
        <v>515935</v>
      </c>
      <c r="AA973" s="54">
        <v>253417</v>
      </c>
      <c r="AB973" s="54">
        <v>-0.30632621725807402</v>
      </c>
      <c r="AC973" s="60">
        <v>52.1668520239771</v>
      </c>
    </row>
    <row r="974" spans="1:29">
      <c r="A974" s="55" t="s">
        <v>235</v>
      </c>
      <c r="B974" s="56">
        <v>7299</v>
      </c>
      <c r="C974" s="56">
        <v>4798145</v>
      </c>
      <c r="D974" s="56" t="s">
        <v>164</v>
      </c>
      <c r="E974" s="56" t="s">
        <v>126</v>
      </c>
      <c r="F974" s="56" t="s">
        <v>236</v>
      </c>
      <c r="G974" s="56" t="s">
        <v>115</v>
      </c>
      <c r="H974" s="61">
        <v>44727.506944444445</v>
      </c>
      <c r="I974" s="56" t="s">
        <v>180</v>
      </c>
      <c r="J974" s="56" t="s">
        <v>116</v>
      </c>
      <c r="K974" s="56" t="s">
        <v>237</v>
      </c>
      <c r="L974" s="56" t="s">
        <v>238</v>
      </c>
      <c r="M974" s="56" t="s">
        <v>183</v>
      </c>
      <c r="N974" s="56">
        <v>2.9000000000000001E-2</v>
      </c>
      <c r="O974" s="56" t="s">
        <v>149</v>
      </c>
      <c r="P974" s="56" t="b">
        <v>0</v>
      </c>
      <c r="Q974" s="56">
        <v>138261413</v>
      </c>
      <c r="R974" s="56" t="s">
        <v>150</v>
      </c>
      <c r="S974" s="56">
        <v>1E-3</v>
      </c>
      <c r="T974" s="56" t="s">
        <v>184</v>
      </c>
      <c r="U974" s="56">
        <v>2022</v>
      </c>
      <c r="V974" s="56" t="s">
        <v>151</v>
      </c>
      <c r="W974" s="56" t="s">
        <v>239</v>
      </c>
      <c r="X974" s="56" t="s">
        <v>240</v>
      </c>
      <c r="Y974" s="56" t="s">
        <v>155</v>
      </c>
      <c r="Z974" s="56">
        <v>419190</v>
      </c>
      <c r="AA974" s="56">
        <v>291450</v>
      </c>
      <c r="AB974" s="56">
        <v>-1.7186140218863399</v>
      </c>
      <c r="AC974" s="59">
        <v>52.520595493892301</v>
      </c>
    </row>
    <row r="975" spans="1:29">
      <c r="A975" s="57" t="s">
        <v>190</v>
      </c>
      <c r="B975" s="54">
        <v>7299</v>
      </c>
      <c r="C975" s="54">
        <v>4657497</v>
      </c>
      <c r="D975" s="54" t="s">
        <v>164</v>
      </c>
      <c r="E975" s="54" t="s">
        <v>126</v>
      </c>
      <c r="F975" s="54" t="s">
        <v>179</v>
      </c>
      <c r="G975" s="54" t="s">
        <v>118</v>
      </c>
      <c r="H975" s="62">
        <v>42606.648611111108</v>
      </c>
      <c r="I975" s="54" t="s">
        <v>191</v>
      </c>
      <c r="J975" s="54" t="s">
        <v>119</v>
      </c>
      <c r="K975" s="54" t="s">
        <v>192</v>
      </c>
      <c r="L975" s="54" t="s">
        <v>193</v>
      </c>
      <c r="M975" s="54" t="s">
        <v>183</v>
      </c>
      <c r="N975" s="54">
        <v>4.8000000000000001E-2</v>
      </c>
      <c r="O975" s="54" t="s">
        <v>149</v>
      </c>
      <c r="P975" s="54" t="b">
        <v>0</v>
      </c>
      <c r="Q975" s="54">
        <v>138261413</v>
      </c>
      <c r="R975" s="54" t="s">
        <v>150</v>
      </c>
      <c r="S975" s="54">
        <v>1E-3</v>
      </c>
      <c r="T975" s="54" t="s">
        <v>184</v>
      </c>
      <c r="U975" s="54">
        <v>2016</v>
      </c>
      <c r="V975" s="54" t="s">
        <v>151</v>
      </c>
      <c r="W975" s="54" t="s">
        <v>194</v>
      </c>
      <c r="X975" s="54" t="s">
        <v>195</v>
      </c>
      <c r="Y975" s="54" t="s">
        <v>155</v>
      </c>
      <c r="Z975" s="54">
        <v>357000</v>
      </c>
      <c r="AA975" s="54">
        <v>237460</v>
      </c>
      <c r="AB975" s="54">
        <v>-2.62823009845419</v>
      </c>
      <c r="AC975" s="60">
        <v>52.033868710239098</v>
      </c>
    </row>
    <row r="976" spans="1:29">
      <c r="A976" s="55" t="s">
        <v>224</v>
      </c>
      <c r="B976" s="56">
        <v>7299</v>
      </c>
      <c r="C976" s="56">
        <v>1955382</v>
      </c>
      <c r="D976" s="56" t="s">
        <v>164</v>
      </c>
      <c r="E976" s="56" t="s">
        <v>126</v>
      </c>
      <c r="F976" s="56" t="s">
        <v>179</v>
      </c>
      <c r="G976" s="56" t="s">
        <v>118</v>
      </c>
      <c r="H976" s="61">
        <v>43847.411111111112</v>
      </c>
      <c r="I976" s="56" t="s">
        <v>180</v>
      </c>
      <c r="J976" s="56" t="s">
        <v>116</v>
      </c>
      <c r="K976" s="56" t="s">
        <v>146</v>
      </c>
      <c r="L976" s="56" t="s">
        <v>147</v>
      </c>
      <c r="M976" s="56" t="s">
        <v>183</v>
      </c>
      <c r="N976" s="56">
        <v>2.5999999999999999E-3</v>
      </c>
      <c r="O976" s="56" t="s">
        <v>149</v>
      </c>
      <c r="P976" s="56" t="b">
        <v>0</v>
      </c>
      <c r="Q976" s="56">
        <v>138261413</v>
      </c>
      <c r="R976" s="56" t="s">
        <v>150</v>
      </c>
      <c r="S976" s="56">
        <v>1E-3</v>
      </c>
      <c r="T976" s="56" t="s">
        <v>184</v>
      </c>
      <c r="U976" s="56">
        <v>2020</v>
      </c>
      <c r="V976" s="56" t="s">
        <v>151</v>
      </c>
      <c r="W976" s="56" t="s">
        <v>225</v>
      </c>
      <c r="X976" s="56" t="s">
        <v>226</v>
      </c>
      <c r="Y976" s="56" t="s">
        <v>155</v>
      </c>
      <c r="Z976" s="56">
        <v>500098</v>
      </c>
      <c r="AA976" s="56">
        <v>402866</v>
      </c>
      <c r="AB976" s="56">
        <v>-0.49196935841400102</v>
      </c>
      <c r="AC976" s="59">
        <v>53.512954618294103</v>
      </c>
    </row>
    <row r="977" spans="1:29">
      <c r="A977" s="57" t="s">
        <v>203</v>
      </c>
      <c r="B977" s="54">
        <v>7299</v>
      </c>
      <c r="C977" s="54">
        <v>1943466</v>
      </c>
      <c r="D977" s="54" t="s">
        <v>164</v>
      </c>
      <c r="E977" s="54" t="s">
        <v>126</v>
      </c>
      <c r="F977" s="54" t="s">
        <v>205</v>
      </c>
      <c r="G977" s="54" t="s">
        <v>112</v>
      </c>
      <c r="H977" s="62">
        <v>43712.663194444445</v>
      </c>
      <c r="I977" s="54" t="s">
        <v>180</v>
      </c>
      <c r="J977" s="54" t="s">
        <v>116</v>
      </c>
      <c r="K977" s="54" t="s">
        <v>146</v>
      </c>
      <c r="L977" s="54" t="s">
        <v>147</v>
      </c>
      <c r="M977" s="54" t="s">
        <v>183</v>
      </c>
      <c r="N977" s="54">
        <v>5.6000000000000001E-2</v>
      </c>
      <c r="O977" s="54" t="s">
        <v>149</v>
      </c>
      <c r="P977" s="54" t="b">
        <v>0</v>
      </c>
      <c r="Q977" s="54">
        <v>138261413</v>
      </c>
      <c r="R977" s="54" t="s">
        <v>150</v>
      </c>
      <c r="S977" s="54">
        <v>1E-3</v>
      </c>
      <c r="T977" s="54" t="s">
        <v>184</v>
      </c>
      <c r="U977" s="54">
        <v>2019</v>
      </c>
      <c r="V977" s="54" t="s">
        <v>151</v>
      </c>
      <c r="W977" s="54" t="s">
        <v>204</v>
      </c>
      <c r="X977" s="54" t="s">
        <v>154</v>
      </c>
      <c r="Y977" s="54" t="s">
        <v>155</v>
      </c>
      <c r="Z977" s="54">
        <v>507500</v>
      </c>
      <c r="AA977" s="54">
        <v>299100</v>
      </c>
      <c r="AB977" s="54">
        <v>-0.41497245145673001</v>
      </c>
      <c r="AC977" s="60">
        <v>52.579097446717</v>
      </c>
    </row>
    <row r="978" spans="1:29">
      <c r="A978" s="55" t="s">
        <v>376</v>
      </c>
      <c r="B978" s="56">
        <v>7299</v>
      </c>
      <c r="C978" s="56">
        <v>1943287</v>
      </c>
      <c r="D978" s="56" t="s">
        <v>164</v>
      </c>
      <c r="E978" s="56" t="s">
        <v>126</v>
      </c>
      <c r="F978" s="56" t="s">
        <v>205</v>
      </c>
      <c r="G978" s="56" t="s">
        <v>112</v>
      </c>
      <c r="H978" s="61">
        <v>43710.690972222219</v>
      </c>
      <c r="I978" s="56" t="s">
        <v>180</v>
      </c>
      <c r="J978" s="56" t="s">
        <v>116</v>
      </c>
      <c r="K978" s="56" t="s">
        <v>199</v>
      </c>
      <c r="L978" s="56" t="s">
        <v>200</v>
      </c>
      <c r="M978" s="56" t="s">
        <v>183</v>
      </c>
      <c r="N978" s="56">
        <v>1.6E-2</v>
      </c>
      <c r="O978" s="56" t="s">
        <v>149</v>
      </c>
      <c r="P978" s="56" t="b">
        <v>0</v>
      </c>
      <c r="Q978" s="56">
        <v>138261413</v>
      </c>
      <c r="R978" s="56" t="s">
        <v>150</v>
      </c>
      <c r="S978" s="56">
        <v>1E-3</v>
      </c>
      <c r="T978" s="56" t="s">
        <v>184</v>
      </c>
      <c r="U978" s="56">
        <v>2019</v>
      </c>
      <c r="V978" s="56" t="s">
        <v>151</v>
      </c>
      <c r="W978" s="56" t="s">
        <v>377</v>
      </c>
      <c r="X978" s="56" t="s">
        <v>378</v>
      </c>
      <c r="Y978" s="56" t="s">
        <v>155</v>
      </c>
      <c r="Z978" s="56">
        <v>558900</v>
      </c>
      <c r="AA978" s="56">
        <v>300900</v>
      </c>
      <c r="AB978" s="56">
        <v>0.34386104091484898</v>
      </c>
      <c r="AC978" s="59">
        <v>52.582691181692603</v>
      </c>
    </row>
    <row r="979" spans="1:29">
      <c r="A979" s="57" t="s">
        <v>224</v>
      </c>
      <c r="B979" s="54">
        <v>7299</v>
      </c>
      <c r="C979" s="54">
        <v>1995980</v>
      </c>
      <c r="D979" s="54" t="s">
        <v>164</v>
      </c>
      <c r="E979" s="54" t="s">
        <v>126</v>
      </c>
      <c r="F979" s="54" t="s">
        <v>179</v>
      </c>
      <c r="G979" s="54" t="s">
        <v>118</v>
      </c>
      <c r="H979" s="62">
        <v>44523.379166666666</v>
      </c>
      <c r="I979" s="54" t="s">
        <v>180</v>
      </c>
      <c r="J979" s="54" t="s">
        <v>116</v>
      </c>
      <c r="K979" s="54" t="s">
        <v>146</v>
      </c>
      <c r="L979" s="54" t="s">
        <v>147</v>
      </c>
      <c r="M979" s="54" t="s">
        <v>183</v>
      </c>
      <c r="N979" s="54">
        <v>7.1999999999999998E-3</v>
      </c>
      <c r="O979" s="54" t="s">
        <v>149</v>
      </c>
      <c r="P979" s="54" t="b">
        <v>0</v>
      </c>
      <c r="Q979" s="54">
        <v>138261413</v>
      </c>
      <c r="R979" s="54" t="s">
        <v>150</v>
      </c>
      <c r="S979" s="54">
        <v>1E-3</v>
      </c>
      <c r="T979" s="54" t="s">
        <v>184</v>
      </c>
      <c r="U979" s="54">
        <v>2021</v>
      </c>
      <c r="V979" s="54" t="s">
        <v>151</v>
      </c>
      <c r="W979" s="54" t="s">
        <v>225</v>
      </c>
      <c r="X979" s="54" t="s">
        <v>226</v>
      </c>
      <c r="Y979" s="54" t="s">
        <v>155</v>
      </c>
      <c r="Z979" s="54">
        <v>500098</v>
      </c>
      <c r="AA979" s="54">
        <v>402866</v>
      </c>
      <c r="AB979" s="54">
        <v>-0.49196935841400102</v>
      </c>
      <c r="AC979" s="60">
        <v>53.512954618294103</v>
      </c>
    </row>
    <row r="980" spans="1:29">
      <c r="A980" s="55" t="s">
        <v>178</v>
      </c>
      <c r="B980" s="56">
        <v>7299</v>
      </c>
      <c r="C980" s="56">
        <v>1846942</v>
      </c>
      <c r="D980" s="56" t="s">
        <v>164</v>
      </c>
      <c r="E980" s="56" t="s">
        <v>126</v>
      </c>
      <c r="F980" s="56" t="s">
        <v>179</v>
      </c>
      <c r="G980" s="56" t="s">
        <v>118</v>
      </c>
      <c r="H980" s="61">
        <v>42641.495833333334</v>
      </c>
      <c r="I980" s="56" t="s">
        <v>180</v>
      </c>
      <c r="J980" s="56" t="s">
        <v>116</v>
      </c>
      <c r="K980" s="56" t="s">
        <v>181</v>
      </c>
      <c r="L980" s="56" t="s">
        <v>182</v>
      </c>
      <c r="M980" s="56" t="s">
        <v>183</v>
      </c>
      <c r="N980" s="56">
        <v>1.7000000000000001E-2</v>
      </c>
      <c r="O980" s="56" t="s">
        <v>149</v>
      </c>
      <c r="P980" s="56" t="b">
        <v>0</v>
      </c>
      <c r="Q980" s="56">
        <v>138261413</v>
      </c>
      <c r="R980" s="56" t="s">
        <v>150</v>
      </c>
      <c r="S980" s="56">
        <v>1E-3</v>
      </c>
      <c r="T980" s="56" t="s">
        <v>184</v>
      </c>
      <c r="U980" s="56">
        <v>2016</v>
      </c>
      <c r="V980" s="56" t="s">
        <v>151</v>
      </c>
      <c r="W980" s="56" t="s">
        <v>185</v>
      </c>
      <c r="X980" s="56" t="s">
        <v>186</v>
      </c>
      <c r="Y980" s="56" t="s">
        <v>155</v>
      </c>
      <c r="Z980" s="56">
        <v>620600</v>
      </c>
      <c r="AA980" s="56">
        <v>309500</v>
      </c>
      <c r="AB980" s="56">
        <v>1.2588812496391699</v>
      </c>
      <c r="AC980" s="59">
        <v>52.638374352215699</v>
      </c>
    </row>
    <row r="981" spans="1:29">
      <c r="A981" s="57" t="s">
        <v>198</v>
      </c>
      <c r="B981" s="54">
        <v>7299</v>
      </c>
      <c r="C981" s="54">
        <v>1870656</v>
      </c>
      <c r="D981" s="54" t="s">
        <v>164</v>
      </c>
      <c r="E981" s="54" t="s">
        <v>126</v>
      </c>
      <c r="F981" s="54" t="s">
        <v>205</v>
      </c>
      <c r="G981" s="54" t="s">
        <v>112</v>
      </c>
      <c r="H981" s="62">
        <v>42857.486111111109</v>
      </c>
      <c r="I981" s="54" t="s">
        <v>180</v>
      </c>
      <c r="J981" s="54" t="s">
        <v>116</v>
      </c>
      <c r="K981" s="54" t="s">
        <v>199</v>
      </c>
      <c r="L981" s="54" t="s">
        <v>200</v>
      </c>
      <c r="M981" s="54" t="s">
        <v>183</v>
      </c>
      <c r="N981" s="54">
        <v>6.5000000000000002E-2</v>
      </c>
      <c r="O981" s="54" t="s">
        <v>149</v>
      </c>
      <c r="P981" s="54" t="b">
        <v>0</v>
      </c>
      <c r="Q981" s="54">
        <v>138261413</v>
      </c>
      <c r="R981" s="54" t="s">
        <v>150</v>
      </c>
      <c r="S981" s="54">
        <v>1E-3</v>
      </c>
      <c r="T981" s="54" t="s">
        <v>184</v>
      </c>
      <c r="U981" s="54">
        <v>2017</v>
      </c>
      <c r="V981" s="54" t="s">
        <v>151</v>
      </c>
      <c r="W981" s="54" t="s">
        <v>201</v>
      </c>
      <c r="X981" s="54" t="s">
        <v>202</v>
      </c>
      <c r="Y981" s="54" t="s">
        <v>155</v>
      </c>
      <c r="Z981" s="54">
        <v>516100</v>
      </c>
      <c r="AA981" s="54">
        <v>253300</v>
      </c>
      <c r="AB981" s="54">
        <v>-0.30395486908298303</v>
      </c>
      <c r="AC981" s="60">
        <v>52.1657659569386</v>
      </c>
    </row>
    <row r="982" spans="1:29">
      <c r="A982" s="55" t="s">
        <v>178</v>
      </c>
      <c r="B982" s="56">
        <v>7299</v>
      </c>
      <c r="C982" s="56">
        <v>2016674</v>
      </c>
      <c r="D982" s="56" t="s">
        <v>164</v>
      </c>
      <c r="E982" s="56" t="s">
        <v>126</v>
      </c>
      <c r="F982" s="56" t="s">
        <v>179</v>
      </c>
      <c r="G982" s="56" t="s">
        <v>118</v>
      </c>
      <c r="H982" s="61">
        <v>44783.594444444447</v>
      </c>
      <c r="I982" s="56" t="s">
        <v>180</v>
      </c>
      <c r="J982" s="56" t="s">
        <v>116</v>
      </c>
      <c r="K982" s="56" t="s">
        <v>181</v>
      </c>
      <c r="L982" s="56" t="s">
        <v>182</v>
      </c>
      <c r="M982" s="56" t="s">
        <v>183</v>
      </c>
      <c r="N982" s="56">
        <v>6.4999999999999997E-3</v>
      </c>
      <c r="O982" s="56" t="s">
        <v>149</v>
      </c>
      <c r="P982" s="56" t="b">
        <v>0</v>
      </c>
      <c r="Q982" s="56">
        <v>138261413</v>
      </c>
      <c r="R982" s="56" t="s">
        <v>150</v>
      </c>
      <c r="S982" s="56">
        <v>1E-3</v>
      </c>
      <c r="T982" s="56" t="s">
        <v>184</v>
      </c>
      <c r="U982" s="56">
        <v>2022</v>
      </c>
      <c r="V982" s="56" t="s">
        <v>151</v>
      </c>
      <c r="W982" s="56" t="s">
        <v>185</v>
      </c>
      <c r="X982" s="56" t="s">
        <v>186</v>
      </c>
      <c r="Y982" s="56" t="s">
        <v>155</v>
      </c>
      <c r="Z982" s="56">
        <v>620600</v>
      </c>
      <c r="AA982" s="56">
        <v>309500</v>
      </c>
      <c r="AB982" s="56">
        <v>1.2588812496391699</v>
      </c>
      <c r="AC982" s="59">
        <v>52.638374352215699</v>
      </c>
    </row>
    <row r="983" spans="1:29">
      <c r="A983" s="57" t="s">
        <v>276</v>
      </c>
      <c r="B983" s="54">
        <v>7299</v>
      </c>
      <c r="C983" s="54">
        <v>4618048</v>
      </c>
      <c r="D983" s="54" t="s">
        <v>164</v>
      </c>
      <c r="E983" s="54" t="s">
        <v>126</v>
      </c>
      <c r="F983" s="54" t="s">
        <v>179</v>
      </c>
      <c r="G983" s="54" t="s">
        <v>118</v>
      </c>
      <c r="H983" s="62">
        <v>42122.614583333336</v>
      </c>
      <c r="I983" s="54" t="s">
        <v>180</v>
      </c>
      <c r="J983" s="54" t="s">
        <v>116</v>
      </c>
      <c r="K983" s="54" t="s">
        <v>192</v>
      </c>
      <c r="L983" s="54" t="s">
        <v>193</v>
      </c>
      <c r="M983" s="54" t="s">
        <v>183</v>
      </c>
      <c r="N983" s="54">
        <v>2.2000000000000001E-3</v>
      </c>
      <c r="O983" s="54" t="s">
        <v>149</v>
      </c>
      <c r="P983" s="54" t="b">
        <v>0</v>
      </c>
      <c r="Q983" s="54">
        <v>138261413</v>
      </c>
      <c r="R983" s="54" t="s">
        <v>150</v>
      </c>
      <c r="S983" s="54">
        <v>1E-3</v>
      </c>
      <c r="T983" s="54" t="s">
        <v>184</v>
      </c>
      <c r="U983" s="54">
        <v>2015</v>
      </c>
      <c r="V983" s="54" t="s">
        <v>151</v>
      </c>
      <c r="W983" s="54" t="s">
        <v>277</v>
      </c>
      <c r="X983" s="54" t="s">
        <v>278</v>
      </c>
      <c r="Y983" s="54" t="s">
        <v>155</v>
      </c>
      <c r="Z983" s="54">
        <v>383550</v>
      </c>
      <c r="AA983" s="54">
        <v>252450</v>
      </c>
      <c r="AB983" s="54">
        <v>-2.2419417969467799</v>
      </c>
      <c r="AC983" s="60">
        <v>52.170064339376403</v>
      </c>
    </row>
    <row r="984" spans="1:29">
      <c r="A984" s="55" t="s">
        <v>190</v>
      </c>
      <c r="B984" s="56">
        <v>7299</v>
      </c>
      <c r="C984" s="56">
        <v>4641027</v>
      </c>
      <c r="D984" s="56" t="s">
        <v>164</v>
      </c>
      <c r="E984" s="56" t="s">
        <v>126</v>
      </c>
      <c r="F984" s="56" t="s">
        <v>205</v>
      </c>
      <c r="G984" s="56" t="s">
        <v>112</v>
      </c>
      <c r="H984" s="61">
        <v>42405.447222222225</v>
      </c>
      <c r="I984" s="56" t="s">
        <v>191</v>
      </c>
      <c r="J984" s="56" t="s">
        <v>119</v>
      </c>
      <c r="K984" s="56" t="s">
        <v>192</v>
      </c>
      <c r="L984" s="56" t="s">
        <v>193</v>
      </c>
      <c r="M984" s="56" t="s">
        <v>183</v>
      </c>
      <c r="N984" s="56">
        <v>8.9999999999999998E-4</v>
      </c>
      <c r="O984" s="56" t="s">
        <v>149</v>
      </c>
      <c r="P984" s="56" t="b">
        <v>0</v>
      </c>
      <c r="Q984" s="56">
        <v>138261413</v>
      </c>
      <c r="R984" s="56" t="s">
        <v>150</v>
      </c>
      <c r="S984" s="56">
        <v>1E-3</v>
      </c>
      <c r="T984" s="56" t="s">
        <v>184</v>
      </c>
      <c r="U984" s="56">
        <v>2016</v>
      </c>
      <c r="V984" s="56" t="s">
        <v>151</v>
      </c>
      <c r="W984" s="56" t="s">
        <v>194</v>
      </c>
      <c r="X984" s="56" t="s">
        <v>195</v>
      </c>
      <c r="Y984" s="56" t="s">
        <v>155</v>
      </c>
      <c r="Z984" s="56">
        <v>357000</v>
      </c>
      <c r="AA984" s="56">
        <v>237460</v>
      </c>
      <c r="AB984" s="56">
        <v>-2.62823009845419</v>
      </c>
      <c r="AC984" s="59">
        <v>52.033868710239098</v>
      </c>
    </row>
    <row r="985" spans="1:29">
      <c r="A985" s="57" t="s">
        <v>187</v>
      </c>
      <c r="B985" s="54">
        <v>7299</v>
      </c>
      <c r="C985" s="54">
        <v>1951681</v>
      </c>
      <c r="D985" s="54" t="s">
        <v>164</v>
      </c>
      <c r="E985" s="54" t="s">
        <v>126</v>
      </c>
      <c r="F985" s="54" t="s">
        <v>205</v>
      </c>
      <c r="G985" s="54" t="s">
        <v>112</v>
      </c>
      <c r="H985" s="62">
        <v>43797.42083333333</v>
      </c>
      <c r="I985" s="54" t="s">
        <v>180</v>
      </c>
      <c r="J985" s="54" t="s">
        <v>116</v>
      </c>
      <c r="K985" s="54" t="s">
        <v>181</v>
      </c>
      <c r="L985" s="54" t="s">
        <v>182</v>
      </c>
      <c r="M985" s="54" t="s">
        <v>183</v>
      </c>
      <c r="N985" s="54">
        <v>6.7999999999999996E-3</v>
      </c>
      <c r="O985" s="54" t="s">
        <v>149</v>
      </c>
      <c r="P985" s="54" t="b">
        <v>0</v>
      </c>
      <c r="Q985" s="54">
        <v>138261413</v>
      </c>
      <c r="R985" s="54" t="s">
        <v>150</v>
      </c>
      <c r="S985" s="54">
        <v>1E-3</v>
      </c>
      <c r="T985" s="54" t="s">
        <v>184</v>
      </c>
      <c r="U985" s="54">
        <v>2019</v>
      </c>
      <c r="V985" s="54" t="s">
        <v>151</v>
      </c>
      <c r="W985" s="54" t="s">
        <v>188</v>
      </c>
      <c r="X985" s="54" t="s">
        <v>189</v>
      </c>
      <c r="Y985" s="54" t="s">
        <v>155</v>
      </c>
      <c r="Z985" s="54">
        <v>636400</v>
      </c>
      <c r="AA985" s="54">
        <v>291600</v>
      </c>
      <c r="AB985" s="54">
        <v>1.4791973795069699</v>
      </c>
      <c r="AC985" s="60">
        <v>52.471107816141703</v>
      </c>
    </row>
    <row r="986" spans="1:29">
      <c r="A986" s="55" t="s">
        <v>214</v>
      </c>
      <c r="B986" s="56">
        <v>7299</v>
      </c>
      <c r="C986" s="56">
        <v>5358754</v>
      </c>
      <c r="D986" s="56" t="s">
        <v>164</v>
      </c>
      <c r="E986" s="56" t="s">
        <v>126</v>
      </c>
      <c r="F986" s="56" t="s">
        <v>236</v>
      </c>
      <c r="G986" s="56" t="s">
        <v>115</v>
      </c>
      <c r="H986" s="61">
        <v>45364.338194444441</v>
      </c>
      <c r="I986" s="56" t="s">
        <v>180</v>
      </c>
      <c r="J986" s="56" t="s">
        <v>116</v>
      </c>
      <c r="K986" s="56" t="s">
        <v>215</v>
      </c>
      <c r="L986" s="56" t="s">
        <v>216</v>
      </c>
      <c r="M986" s="56" t="s">
        <v>183</v>
      </c>
      <c r="N986" s="56">
        <v>0.02</v>
      </c>
      <c r="O986" s="56" t="s">
        <v>149</v>
      </c>
      <c r="P986" s="56" t="b">
        <v>0</v>
      </c>
      <c r="Q986" s="56">
        <v>138261413</v>
      </c>
      <c r="R986" s="56" t="s">
        <v>150</v>
      </c>
      <c r="S986" s="56">
        <v>1E-3</v>
      </c>
      <c r="T986" s="56" t="s">
        <v>184</v>
      </c>
      <c r="U986" s="56">
        <v>2024</v>
      </c>
      <c r="V986" s="56" t="s">
        <v>151</v>
      </c>
      <c r="W986" s="56" t="s">
        <v>217</v>
      </c>
      <c r="X986" s="56" t="s">
        <v>218</v>
      </c>
      <c r="Y986" s="56" t="s">
        <v>155</v>
      </c>
      <c r="Z986" s="56">
        <v>376325</v>
      </c>
      <c r="AA986" s="56">
        <v>405313</v>
      </c>
      <c r="AB986" s="56">
        <v>-2.35874412504654</v>
      </c>
      <c r="AC986" s="59">
        <v>53.543918148915097</v>
      </c>
    </row>
    <row r="987" spans="1:29">
      <c r="A987" s="57" t="s">
        <v>206</v>
      </c>
      <c r="B987" s="54">
        <v>7299</v>
      </c>
      <c r="C987" s="54">
        <v>2030395</v>
      </c>
      <c r="D987" s="54" t="s">
        <v>164</v>
      </c>
      <c r="E987" s="54" t="s">
        <v>126</v>
      </c>
      <c r="F987" s="54" t="s">
        <v>179</v>
      </c>
      <c r="G987" s="54" t="s">
        <v>118</v>
      </c>
      <c r="H987" s="62">
        <v>44977.418749999997</v>
      </c>
      <c r="I987" s="54" t="s">
        <v>180</v>
      </c>
      <c r="J987" s="54" t="s">
        <v>116</v>
      </c>
      <c r="K987" s="54" t="s">
        <v>199</v>
      </c>
      <c r="L987" s="54" t="s">
        <v>200</v>
      </c>
      <c r="M987" s="54" t="s">
        <v>183</v>
      </c>
      <c r="N987" s="54">
        <v>3.5999999999999997E-2</v>
      </c>
      <c r="O987" s="54" t="s">
        <v>149</v>
      </c>
      <c r="P987" s="54" t="b">
        <v>0</v>
      </c>
      <c r="Q987" s="54">
        <v>138261413</v>
      </c>
      <c r="R987" s="54" t="s">
        <v>150</v>
      </c>
      <c r="S987" s="54">
        <v>1E-3</v>
      </c>
      <c r="T987" s="54" t="s">
        <v>184</v>
      </c>
      <c r="U987" s="54">
        <v>2023</v>
      </c>
      <c r="V987" s="54" t="s">
        <v>151</v>
      </c>
      <c r="W987" s="54" t="s">
        <v>207</v>
      </c>
      <c r="X987" s="54" t="s">
        <v>208</v>
      </c>
      <c r="Y987" s="54" t="s">
        <v>155</v>
      </c>
      <c r="Z987" s="54">
        <v>515935</v>
      </c>
      <c r="AA987" s="54">
        <v>253417</v>
      </c>
      <c r="AB987" s="54">
        <v>-0.30632621725807402</v>
      </c>
      <c r="AC987" s="60">
        <v>52.1668520239771</v>
      </c>
    </row>
    <row r="988" spans="1:29">
      <c r="A988" s="55" t="s">
        <v>206</v>
      </c>
      <c r="B988" s="56">
        <v>7299</v>
      </c>
      <c r="C988" s="56">
        <v>1866224</v>
      </c>
      <c r="D988" s="56" t="s">
        <v>164</v>
      </c>
      <c r="E988" s="56" t="s">
        <v>126</v>
      </c>
      <c r="F988" s="56" t="s">
        <v>179</v>
      </c>
      <c r="G988" s="56" t="s">
        <v>118</v>
      </c>
      <c r="H988" s="61">
        <v>42814.339583333334</v>
      </c>
      <c r="I988" s="56" t="s">
        <v>180</v>
      </c>
      <c r="J988" s="56" t="s">
        <v>116</v>
      </c>
      <c r="K988" s="56" t="s">
        <v>199</v>
      </c>
      <c r="L988" s="56" t="s">
        <v>200</v>
      </c>
      <c r="M988" s="56" t="s">
        <v>183</v>
      </c>
      <c r="N988" s="56">
        <v>2.8000000000000001E-2</v>
      </c>
      <c r="O988" s="56" t="s">
        <v>149</v>
      </c>
      <c r="P988" s="56" t="b">
        <v>0</v>
      </c>
      <c r="Q988" s="56">
        <v>138261413</v>
      </c>
      <c r="R988" s="56" t="s">
        <v>150</v>
      </c>
      <c r="S988" s="56">
        <v>1E-3</v>
      </c>
      <c r="T988" s="56" t="s">
        <v>184</v>
      </c>
      <c r="U988" s="56">
        <v>2017</v>
      </c>
      <c r="V988" s="56" t="s">
        <v>151</v>
      </c>
      <c r="W988" s="56" t="s">
        <v>207</v>
      </c>
      <c r="X988" s="56" t="s">
        <v>208</v>
      </c>
      <c r="Y988" s="56" t="s">
        <v>155</v>
      </c>
      <c r="Z988" s="56">
        <v>515935</v>
      </c>
      <c r="AA988" s="56">
        <v>253417</v>
      </c>
      <c r="AB988" s="56">
        <v>-0.30632621725807402</v>
      </c>
      <c r="AC988" s="59">
        <v>52.1668520239771</v>
      </c>
    </row>
    <row r="989" spans="1:29">
      <c r="A989" s="57" t="s">
        <v>203</v>
      </c>
      <c r="B989" s="54">
        <v>7299</v>
      </c>
      <c r="C989" s="54">
        <v>1897204</v>
      </c>
      <c r="D989" s="54" t="s">
        <v>164</v>
      </c>
      <c r="E989" s="54" t="s">
        <v>126</v>
      </c>
      <c r="F989" s="54" t="s">
        <v>179</v>
      </c>
      <c r="G989" s="54" t="s">
        <v>118</v>
      </c>
      <c r="H989" s="62">
        <v>43180.393750000003</v>
      </c>
      <c r="I989" s="54" t="s">
        <v>180</v>
      </c>
      <c r="J989" s="54" t="s">
        <v>116</v>
      </c>
      <c r="K989" s="54" t="s">
        <v>146</v>
      </c>
      <c r="L989" s="54" t="s">
        <v>147</v>
      </c>
      <c r="M989" s="54" t="s">
        <v>183</v>
      </c>
      <c r="N989" s="54">
        <v>1.9E-2</v>
      </c>
      <c r="O989" s="54" t="s">
        <v>149</v>
      </c>
      <c r="P989" s="54" t="b">
        <v>0</v>
      </c>
      <c r="Q989" s="54">
        <v>138261413</v>
      </c>
      <c r="R989" s="54" t="s">
        <v>150</v>
      </c>
      <c r="S989" s="54">
        <v>1E-3</v>
      </c>
      <c r="T989" s="54" t="s">
        <v>184</v>
      </c>
      <c r="U989" s="54">
        <v>2018</v>
      </c>
      <c r="V989" s="54" t="s">
        <v>151</v>
      </c>
      <c r="W989" s="54" t="s">
        <v>204</v>
      </c>
      <c r="X989" s="54" t="s">
        <v>154</v>
      </c>
      <c r="Y989" s="54" t="s">
        <v>155</v>
      </c>
      <c r="Z989" s="54">
        <v>507500</v>
      </c>
      <c r="AA989" s="54">
        <v>299100</v>
      </c>
      <c r="AB989" s="54">
        <v>-0.41497245145673001</v>
      </c>
      <c r="AC989" s="60">
        <v>52.579097446717</v>
      </c>
    </row>
    <row r="990" spans="1:29">
      <c r="A990" s="55" t="s">
        <v>224</v>
      </c>
      <c r="B990" s="56">
        <v>7299</v>
      </c>
      <c r="C990" s="56">
        <v>1916832</v>
      </c>
      <c r="D990" s="56" t="s">
        <v>164</v>
      </c>
      <c r="E990" s="56" t="s">
        <v>126</v>
      </c>
      <c r="F990" s="56" t="s">
        <v>179</v>
      </c>
      <c r="G990" s="56" t="s">
        <v>118</v>
      </c>
      <c r="H990" s="61">
        <v>43391.48541666667</v>
      </c>
      <c r="I990" s="56" t="s">
        <v>180</v>
      </c>
      <c r="J990" s="56" t="s">
        <v>116</v>
      </c>
      <c r="K990" s="56" t="s">
        <v>146</v>
      </c>
      <c r="L990" s="56" t="s">
        <v>147</v>
      </c>
      <c r="M990" s="56" t="s">
        <v>183</v>
      </c>
      <c r="N990" s="56">
        <v>1.2999999999999999E-2</v>
      </c>
      <c r="O990" s="56" t="s">
        <v>149</v>
      </c>
      <c r="P990" s="56" t="b">
        <v>0</v>
      </c>
      <c r="Q990" s="56">
        <v>138261413</v>
      </c>
      <c r="R990" s="56" t="s">
        <v>150</v>
      </c>
      <c r="S990" s="56">
        <v>1E-3</v>
      </c>
      <c r="T990" s="56" t="s">
        <v>184</v>
      </c>
      <c r="U990" s="56">
        <v>2018</v>
      </c>
      <c r="V990" s="56" t="s">
        <v>151</v>
      </c>
      <c r="W990" s="56" t="s">
        <v>225</v>
      </c>
      <c r="X990" s="56" t="s">
        <v>226</v>
      </c>
      <c r="Y990" s="56" t="s">
        <v>155</v>
      </c>
      <c r="Z990" s="56">
        <v>500098</v>
      </c>
      <c r="AA990" s="56">
        <v>402866</v>
      </c>
      <c r="AB990" s="56">
        <v>-0.49196935841400102</v>
      </c>
      <c r="AC990" s="59">
        <v>53.512954618294103</v>
      </c>
    </row>
    <row r="991" spans="1:29">
      <c r="A991" s="57" t="s">
        <v>198</v>
      </c>
      <c r="B991" s="54">
        <v>7299</v>
      </c>
      <c r="C991" s="54">
        <v>1846495</v>
      </c>
      <c r="D991" s="54" t="s">
        <v>164</v>
      </c>
      <c r="E991" s="54" t="s">
        <v>126</v>
      </c>
      <c r="F991" s="54" t="s">
        <v>179</v>
      </c>
      <c r="G991" s="54" t="s">
        <v>118</v>
      </c>
      <c r="H991" s="62">
        <v>42633.579861111109</v>
      </c>
      <c r="I991" s="54" t="s">
        <v>180</v>
      </c>
      <c r="J991" s="54" t="s">
        <v>116</v>
      </c>
      <c r="K991" s="54" t="s">
        <v>199</v>
      </c>
      <c r="L991" s="54" t="s">
        <v>200</v>
      </c>
      <c r="M991" s="54" t="s">
        <v>183</v>
      </c>
      <c r="N991" s="54">
        <v>7.6999999999999999E-2</v>
      </c>
      <c r="O991" s="54" t="s">
        <v>149</v>
      </c>
      <c r="P991" s="54" t="b">
        <v>0</v>
      </c>
      <c r="Q991" s="54">
        <v>138261413</v>
      </c>
      <c r="R991" s="54" t="s">
        <v>150</v>
      </c>
      <c r="S991" s="54">
        <v>1E-3</v>
      </c>
      <c r="T991" s="54" t="s">
        <v>184</v>
      </c>
      <c r="U991" s="54">
        <v>2016</v>
      </c>
      <c r="V991" s="54" t="s">
        <v>151</v>
      </c>
      <c r="W991" s="54" t="s">
        <v>201</v>
      </c>
      <c r="X991" s="54" t="s">
        <v>202</v>
      </c>
      <c r="Y991" s="54" t="s">
        <v>155</v>
      </c>
      <c r="Z991" s="54">
        <v>516100</v>
      </c>
      <c r="AA991" s="54">
        <v>253300</v>
      </c>
      <c r="AB991" s="54">
        <v>-0.30395486908298303</v>
      </c>
      <c r="AC991" s="60">
        <v>52.1657659569386</v>
      </c>
    </row>
    <row r="992" spans="1:29">
      <c r="A992" s="55" t="s">
        <v>178</v>
      </c>
      <c r="B992" s="56">
        <v>7299</v>
      </c>
      <c r="C992" s="56">
        <v>1786287</v>
      </c>
      <c r="D992" s="56" t="s">
        <v>164</v>
      </c>
      <c r="E992" s="56" t="s">
        <v>126</v>
      </c>
      <c r="F992" s="56" t="s">
        <v>179</v>
      </c>
      <c r="G992" s="56" t="s">
        <v>118</v>
      </c>
      <c r="H992" s="61">
        <v>42038.524305555555</v>
      </c>
      <c r="I992" s="56" t="s">
        <v>180</v>
      </c>
      <c r="J992" s="56" t="s">
        <v>116</v>
      </c>
      <c r="K992" s="56" t="s">
        <v>181</v>
      </c>
      <c r="L992" s="56" t="s">
        <v>182</v>
      </c>
      <c r="M992" s="56" t="s">
        <v>183</v>
      </c>
      <c r="N992" s="56">
        <v>1.0999999999999999E-2</v>
      </c>
      <c r="O992" s="56" t="s">
        <v>149</v>
      </c>
      <c r="P992" s="56" t="b">
        <v>0</v>
      </c>
      <c r="Q992" s="56">
        <v>138261413</v>
      </c>
      <c r="R992" s="56" t="s">
        <v>150</v>
      </c>
      <c r="S992" s="56">
        <v>1E-3</v>
      </c>
      <c r="T992" s="56" t="s">
        <v>184</v>
      </c>
      <c r="U992" s="56">
        <v>2015</v>
      </c>
      <c r="V992" s="56" t="s">
        <v>151</v>
      </c>
      <c r="W992" s="56" t="s">
        <v>185</v>
      </c>
      <c r="X992" s="56" t="s">
        <v>186</v>
      </c>
      <c r="Y992" s="56" t="s">
        <v>155</v>
      </c>
      <c r="Z992" s="56">
        <v>620600</v>
      </c>
      <c r="AA992" s="56">
        <v>309500</v>
      </c>
      <c r="AB992" s="56">
        <v>1.2588812496391699</v>
      </c>
      <c r="AC992" s="59">
        <v>52.638374352215699</v>
      </c>
    </row>
    <row r="993" spans="1:29">
      <c r="A993" s="57" t="s">
        <v>187</v>
      </c>
      <c r="B993" s="54">
        <v>7299</v>
      </c>
      <c r="C993" s="54">
        <v>1781429</v>
      </c>
      <c r="D993" s="54" t="s">
        <v>164</v>
      </c>
      <c r="E993" s="54" t="s">
        <v>126</v>
      </c>
      <c r="F993" s="54" t="s">
        <v>179</v>
      </c>
      <c r="G993" s="54" t="s">
        <v>118</v>
      </c>
      <c r="H993" s="62">
        <v>41977.348611111112</v>
      </c>
      <c r="I993" s="54" t="s">
        <v>180</v>
      </c>
      <c r="J993" s="54" t="s">
        <v>116</v>
      </c>
      <c r="K993" s="54" t="s">
        <v>181</v>
      </c>
      <c r="L993" s="54" t="s">
        <v>182</v>
      </c>
      <c r="M993" s="54" t="s">
        <v>183</v>
      </c>
      <c r="N993" s="54">
        <v>0.01</v>
      </c>
      <c r="O993" s="54" t="s">
        <v>149</v>
      </c>
      <c r="P993" s="54" t="b">
        <v>0</v>
      </c>
      <c r="Q993" s="54">
        <v>138261413</v>
      </c>
      <c r="R993" s="54" t="s">
        <v>150</v>
      </c>
      <c r="S993" s="54">
        <v>1E-3</v>
      </c>
      <c r="T993" s="54" t="s">
        <v>184</v>
      </c>
      <c r="U993" s="54">
        <v>2014</v>
      </c>
      <c r="V993" s="54" t="s">
        <v>151</v>
      </c>
      <c r="W993" s="54" t="s">
        <v>188</v>
      </c>
      <c r="X993" s="54" t="s">
        <v>189</v>
      </c>
      <c r="Y993" s="54" t="s">
        <v>155</v>
      </c>
      <c r="Z993" s="54">
        <v>636400</v>
      </c>
      <c r="AA993" s="54">
        <v>291600</v>
      </c>
      <c r="AB993" s="54">
        <v>1.4791973795069699</v>
      </c>
      <c r="AC993" s="60">
        <v>52.471107816141703</v>
      </c>
    </row>
    <row r="994" spans="1:29">
      <c r="A994" s="55" t="s">
        <v>190</v>
      </c>
      <c r="B994" s="56">
        <v>7299</v>
      </c>
      <c r="C994" s="56">
        <v>4804109</v>
      </c>
      <c r="D994" s="56" t="s">
        <v>164</v>
      </c>
      <c r="E994" s="56" t="s">
        <v>126</v>
      </c>
      <c r="F994" s="56" t="s">
        <v>179</v>
      </c>
      <c r="G994" s="56" t="s">
        <v>118</v>
      </c>
      <c r="H994" s="61">
        <v>44831.538194444445</v>
      </c>
      <c r="I994" s="56" t="s">
        <v>191</v>
      </c>
      <c r="J994" s="56" t="s">
        <v>119</v>
      </c>
      <c r="K994" s="56" t="s">
        <v>192</v>
      </c>
      <c r="L994" s="56" t="s">
        <v>193</v>
      </c>
      <c r="M994" s="56" t="s">
        <v>183</v>
      </c>
      <c r="N994" s="56">
        <v>3.0000000000000001E-3</v>
      </c>
      <c r="O994" s="56" t="s">
        <v>149</v>
      </c>
      <c r="P994" s="56" t="b">
        <v>0</v>
      </c>
      <c r="Q994" s="56">
        <v>138261413</v>
      </c>
      <c r="R994" s="56" t="s">
        <v>150</v>
      </c>
      <c r="S994" s="56">
        <v>1E-3</v>
      </c>
      <c r="T994" s="56" t="s">
        <v>184</v>
      </c>
      <c r="U994" s="56">
        <v>2022</v>
      </c>
      <c r="V994" s="56" t="s">
        <v>151</v>
      </c>
      <c r="W994" s="56" t="s">
        <v>194</v>
      </c>
      <c r="X994" s="56" t="s">
        <v>195</v>
      </c>
      <c r="Y994" s="56" t="s">
        <v>155</v>
      </c>
      <c r="Z994" s="56">
        <v>357000</v>
      </c>
      <c r="AA994" s="56">
        <v>237460</v>
      </c>
      <c r="AB994" s="56">
        <v>-2.62823009845419</v>
      </c>
      <c r="AC994" s="59">
        <v>52.033868710239098</v>
      </c>
    </row>
    <row r="995" spans="1:29">
      <c r="A995" s="57" t="s">
        <v>178</v>
      </c>
      <c r="B995" s="54">
        <v>7299</v>
      </c>
      <c r="C995" s="54">
        <v>1829485</v>
      </c>
      <c r="D995" s="54" t="s">
        <v>164</v>
      </c>
      <c r="E995" s="54" t="s">
        <v>126</v>
      </c>
      <c r="F995" s="54" t="s">
        <v>179</v>
      </c>
      <c r="G995" s="54" t="s">
        <v>118</v>
      </c>
      <c r="H995" s="62">
        <v>42478.644444444442</v>
      </c>
      <c r="I995" s="54" t="s">
        <v>180</v>
      </c>
      <c r="J995" s="54" t="s">
        <v>116</v>
      </c>
      <c r="K995" s="54" t="s">
        <v>181</v>
      </c>
      <c r="L995" s="54" t="s">
        <v>182</v>
      </c>
      <c r="M995" s="54" t="s">
        <v>183</v>
      </c>
      <c r="N995" s="54">
        <v>9.4999999999999998E-3</v>
      </c>
      <c r="O995" s="54" t="s">
        <v>149</v>
      </c>
      <c r="P995" s="54" t="b">
        <v>0</v>
      </c>
      <c r="Q995" s="54">
        <v>138261413</v>
      </c>
      <c r="R995" s="54" t="s">
        <v>150</v>
      </c>
      <c r="S995" s="54">
        <v>1E-3</v>
      </c>
      <c r="T995" s="54" t="s">
        <v>184</v>
      </c>
      <c r="U995" s="54">
        <v>2016</v>
      </c>
      <c r="V995" s="54" t="s">
        <v>151</v>
      </c>
      <c r="W995" s="54" t="s">
        <v>185</v>
      </c>
      <c r="X995" s="54" t="s">
        <v>186</v>
      </c>
      <c r="Y995" s="54" t="s">
        <v>155</v>
      </c>
      <c r="Z995" s="54">
        <v>620600</v>
      </c>
      <c r="AA995" s="54">
        <v>309500</v>
      </c>
      <c r="AB995" s="54">
        <v>1.2588812496391699</v>
      </c>
      <c r="AC995" s="60">
        <v>52.638374352215699</v>
      </c>
    </row>
    <row r="996" spans="1:29">
      <c r="A996" s="55" t="s">
        <v>187</v>
      </c>
      <c r="B996" s="56">
        <v>7299</v>
      </c>
      <c r="C996" s="56">
        <v>1795611</v>
      </c>
      <c r="D996" s="56" t="s">
        <v>164</v>
      </c>
      <c r="E996" s="56" t="s">
        <v>126</v>
      </c>
      <c r="F996" s="56" t="s">
        <v>179</v>
      </c>
      <c r="G996" s="56" t="s">
        <v>118</v>
      </c>
      <c r="H996" s="61">
        <v>42122.473611111112</v>
      </c>
      <c r="I996" s="56" t="s">
        <v>180</v>
      </c>
      <c r="J996" s="56" t="s">
        <v>116</v>
      </c>
      <c r="K996" s="56" t="s">
        <v>181</v>
      </c>
      <c r="L996" s="56" t="s">
        <v>182</v>
      </c>
      <c r="M996" s="56" t="s">
        <v>183</v>
      </c>
      <c r="N996" s="56">
        <v>1.2999999999999999E-2</v>
      </c>
      <c r="O996" s="56" t="s">
        <v>149</v>
      </c>
      <c r="P996" s="56" t="b">
        <v>0</v>
      </c>
      <c r="Q996" s="56">
        <v>138261413</v>
      </c>
      <c r="R996" s="56" t="s">
        <v>150</v>
      </c>
      <c r="S996" s="56">
        <v>1E-3</v>
      </c>
      <c r="T996" s="56" t="s">
        <v>184</v>
      </c>
      <c r="U996" s="56">
        <v>2015</v>
      </c>
      <c r="V996" s="56" t="s">
        <v>151</v>
      </c>
      <c r="W996" s="56" t="s">
        <v>188</v>
      </c>
      <c r="X996" s="56" t="s">
        <v>189</v>
      </c>
      <c r="Y996" s="56" t="s">
        <v>155</v>
      </c>
      <c r="Z996" s="56">
        <v>636400</v>
      </c>
      <c r="AA996" s="56">
        <v>291600</v>
      </c>
      <c r="AB996" s="56">
        <v>1.4791973795069699</v>
      </c>
      <c r="AC996" s="59">
        <v>52.471107816141703</v>
      </c>
    </row>
    <row r="997" spans="1:29">
      <c r="A997" s="57" t="s">
        <v>178</v>
      </c>
      <c r="B997" s="54">
        <v>7299</v>
      </c>
      <c r="C997" s="54">
        <v>1773746</v>
      </c>
      <c r="D997" s="54" t="s">
        <v>164</v>
      </c>
      <c r="E997" s="54" t="s">
        <v>126</v>
      </c>
      <c r="F997" s="54" t="s">
        <v>179</v>
      </c>
      <c r="G997" s="54" t="s">
        <v>118</v>
      </c>
      <c r="H997" s="62">
        <v>41912.450694444444</v>
      </c>
      <c r="I997" s="54" t="s">
        <v>180</v>
      </c>
      <c r="J997" s="54" t="s">
        <v>116</v>
      </c>
      <c r="K997" s="54" t="s">
        <v>181</v>
      </c>
      <c r="L997" s="54" t="s">
        <v>182</v>
      </c>
      <c r="M997" s="54" t="s">
        <v>183</v>
      </c>
      <c r="N997" s="54">
        <v>0.01</v>
      </c>
      <c r="O997" s="54" t="s">
        <v>149</v>
      </c>
      <c r="P997" s="54" t="b">
        <v>0</v>
      </c>
      <c r="Q997" s="54">
        <v>138261413</v>
      </c>
      <c r="R997" s="54" t="s">
        <v>150</v>
      </c>
      <c r="S997" s="54">
        <v>1E-3</v>
      </c>
      <c r="T997" s="54" t="s">
        <v>184</v>
      </c>
      <c r="U997" s="54">
        <v>2014</v>
      </c>
      <c r="V997" s="54" t="s">
        <v>151</v>
      </c>
      <c r="W997" s="54" t="s">
        <v>185</v>
      </c>
      <c r="X997" s="54" t="s">
        <v>186</v>
      </c>
      <c r="Y997" s="54" t="s">
        <v>155</v>
      </c>
      <c r="Z997" s="54">
        <v>620600</v>
      </c>
      <c r="AA997" s="54">
        <v>309500</v>
      </c>
      <c r="AB997" s="54">
        <v>1.2588812496391699</v>
      </c>
      <c r="AC997" s="60">
        <v>52.638374352215699</v>
      </c>
    </row>
    <row r="998" spans="1:29">
      <c r="A998" s="55" t="s">
        <v>206</v>
      </c>
      <c r="B998" s="56">
        <v>7299</v>
      </c>
      <c r="C998" s="56">
        <v>1835235</v>
      </c>
      <c r="D998" s="56" t="s">
        <v>164</v>
      </c>
      <c r="E998" s="56" t="s">
        <v>126</v>
      </c>
      <c r="F998" s="56" t="s">
        <v>179</v>
      </c>
      <c r="G998" s="56" t="s">
        <v>118</v>
      </c>
      <c r="H998" s="61">
        <v>42535.520138888889</v>
      </c>
      <c r="I998" s="56" t="s">
        <v>180</v>
      </c>
      <c r="J998" s="56" t="s">
        <v>116</v>
      </c>
      <c r="K998" s="56" t="s">
        <v>199</v>
      </c>
      <c r="L998" s="56" t="s">
        <v>200</v>
      </c>
      <c r="M998" s="56" t="s">
        <v>183</v>
      </c>
      <c r="N998" s="56">
        <v>4.1000000000000002E-2</v>
      </c>
      <c r="O998" s="56" t="s">
        <v>149</v>
      </c>
      <c r="P998" s="56" t="b">
        <v>0</v>
      </c>
      <c r="Q998" s="56">
        <v>138261413</v>
      </c>
      <c r="R998" s="56" t="s">
        <v>150</v>
      </c>
      <c r="S998" s="56">
        <v>1E-3</v>
      </c>
      <c r="T998" s="56" t="s">
        <v>184</v>
      </c>
      <c r="U998" s="56">
        <v>2016</v>
      </c>
      <c r="V998" s="56" t="s">
        <v>151</v>
      </c>
      <c r="W998" s="56" t="s">
        <v>207</v>
      </c>
      <c r="X998" s="56" t="s">
        <v>208</v>
      </c>
      <c r="Y998" s="56" t="s">
        <v>155</v>
      </c>
      <c r="Z998" s="56">
        <v>515935</v>
      </c>
      <c r="AA998" s="56">
        <v>253417</v>
      </c>
      <c r="AB998" s="56">
        <v>-0.30632621725807402</v>
      </c>
      <c r="AC998" s="59">
        <v>52.1668520239771</v>
      </c>
    </row>
    <row r="999" spans="1:29">
      <c r="A999" s="57" t="s">
        <v>273</v>
      </c>
      <c r="B999" s="54">
        <v>7299</v>
      </c>
      <c r="C999" s="54">
        <v>1904900</v>
      </c>
      <c r="D999" s="54" t="s">
        <v>164</v>
      </c>
      <c r="E999" s="54" t="s">
        <v>126</v>
      </c>
      <c r="F999" s="54" t="s">
        <v>205</v>
      </c>
      <c r="G999" s="54" t="s">
        <v>112</v>
      </c>
      <c r="H999" s="62">
        <v>43266.452777777777</v>
      </c>
      <c r="I999" s="54" t="s">
        <v>180</v>
      </c>
      <c r="J999" s="54" t="s">
        <v>116</v>
      </c>
      <c r="K999" s="54" t="s">
        <v>146</v>
      </c>
      <c r="L999" s="54" t="s">
        <v>147</v>
      </c>
      <c r="M999" s="54" t="s">
        <v>183</v>
      </c>
      <c r="N999" s="54">
        <v>5.8999999999999997E-2</v>
      </c>
      <c r="O999" s="54" t="s">
        <v>149</v>
      </c>
      <c r="P999" s="54" t="b">
        <v>0</v>
      </c>
      <c r="Q999" s="54">
        <v>138261413</v>
      </c>
      <c r="R999" s="54" t="s">
        <v>150</v>
      </c>
      <c r="S999" s="54">
        <v>1E-3</v>
      </c>
      <c r="T999" s="54" t="s">
        <v>184</v>
      </c>
      <c r="U999" s="54">
        <v>2018</v>
      </c>
      <c r="V999" s="54" t="s">
        <v>151</v>
      </c>
      <c r="W999" s="54" t="s">
        <v>274</v>
      </c>
      <c r="X999" s="54" t="s">
        <v>275</v>
      </c>
      <c r="Y999" s="54" t="s">
        <v>155</v>
      </c>
      <c r="Z999" s="54">
        <v>501547</v>
      </c>
      <c r="AA999" s="54">
        <v>370926</v>
      </c>
      <c r="AB999" s="54">
        <v>-0.48037495542409397</v>
      </c>
      <c r="AC999" s="60">
        <v>53.225682809836599</v>
      </c>
    </row>
    <row r="1000" spans="1:29">
      <c r="A1000" s="55" t="s">
        <v>178</v>
      </c>
      <c r="B1000" s="56">
        <v>7299</v>
      </c>
      <c r="C1000" s="56">
        <v>1828816</v>
      </c>
      <c r="D1000" s="56" t="s">
        <v>164</v>
      </c>
      <c r="E1000" s="56" t="s">
        <v>126</v>
      </c>
      <c r="F1000" s="56" t="s">
        <v>179</v>
      </c>
      <c r="G1000" s="56" t="s">
        <v>118</v>
      </c>
      <c r="H1000" s="61">
        <v>42467.76458333333</v>
      </c>
      <c r="I1000" s="56" t="s">
        <v>180</v>
      </c>
      <c r="J1000" s="56" t="s">
        <v>116</v>
      </c>
      <c r="K1000" s="56" t="s">
        <v>181</v>
      </c>
      <c r="L1000" s="56" t="s">
        <v>182</v>
      </c>
      <c r="M1000" s="56" t="s">
        <v>183</v>
      </c>
      <c r="N1000" s="56">
        <v>1.2999999999999999E-2</v>
      </c>
      <c r="O1000" s="56" t="s">
        <v>149</v>
      </c>
      <c r="P1000" s="56" t="b">
        <v>0</v>
      </c>
      <c r="Q1000" s="56">
        <v>138261413</v>
      </c>
      <c r="R1000" s="56" t="s">
        <v>150</v>
      </c>
      <c r="S1000" s="56">
        <v>1E-3</v>
      </c>
      <c r="T1000" s="56" t="s">
        <v>184</v>
      </c>
      <c r="U1000" s="56">
        <v>2016</v>
      </c>
      <c r="V1000" s="56" t="s">
        <v>151</v>
      </c>
      <c r="W1000" s="56" t="s">
        <v>185</v>
      </c>
      <c r="X1000" s="56" t="s">
        <v>186</v>
      </c>
      <c r="Y1000" s="56" t="s">
        <v>155</v>
      </c>
      <c r="Z1000" s="56">
        <v>620600</v>
      </c>
      <c r="AA1000" s="56">
        <v>309500</v>
      </c>
      <c r="AB1000" s="56">
        <v>1.2588812496391699</v>
      </c>
      <c r="AC1000" s="59">
        <v>52.638374352215699</v>
      </c>
    </row>
    <row r="1001" spans="1:29">
      <c r="A1001" s="57" t="s">
        <v>203</v>
      </c>
      <c r="B1001" s="54">
        <v>7299</v>
      </c>
      <c r="C1001" s="54">
        <v>1949699</v>
      </c>
      <c r="D1001" s="54" t="s">
        <v>164</v>
      </c>
      <c r="E1001" s="54" t="s">
        <v>126</v>
      </c>
      <c r="F1001" s="54" t="s">
        <v>179</v>
      </c>
      <c r="G1001" s="54" t="s">
        <v>118</v>
      </c>
      <c r="H1001" s="62">
        <v>43783.380555555559</v>
      </c>
      <c r="I1001" s="54" t="s">
        <v>180</v>
      </c>
      <c r="J1001" s="54" t="s">
        <v>116</v>
      </c>
      <c r="K1001" s="54" t="s">
        <v>146</v>
      </c>
      <c r="L1001" s="54" t="s">
        <v>147</v>
      </c>
      <c r="M1001" s="54" t="s">
        <v>183</v>
      </c>
      <c r="N1001" s="54">
        <v>1.2999999999999999E-2</v>
      </c>
      <c r="O1001" s="54" t="s">
        <v>149</v>
      </c>
      <c r="P1001" s="54" t="b">
        <v>0</v>
      </c>
      <c r="Q1001" s="54">
        <v>138261413</v>
      </c>
      <c r="R1001" s="54" t="s">
        <v>150</v>
      </c>
      <c r="S1001" s="54">
        <v>1E-3</v>
      </c>
      <c r="T1001" s="54" t="s">
        <v>184</v>
      </c>
      <c r="U1001" s="54">
        <v>2019</v>
      </c>
      <c r="V1001" s="54" t="s">
        <v>151</v>
      </c>
      <c r="W1001" s="54" t="s">
        <v>204</v>
      </c>
      <c r="X1001" s="54" t="s">
        <v>154</v>
      </c>
      <c r="Y1001" s="54" t="s">
        <v>155</v>
      </c>
      <c r="Z1001" s="54">
        <v>507500</v>
      </c>
      <c r="AA1001" s="54">
        <v>299100</v>
      </c>
      <c r="AB1001" s="54">
        <v>-0.41497245145673001</v>
      </c>
      <c r="AC1001" s="60">
        <v>52.579097446717</v>
      </c>
    </row>
    <row r="1002" spans="1:29">
      <c r="A1002" s="55" t="s">
        <v>203</v>
      </c>
      <c r="B1002" s="56">
        <v>7299</v>
      </c>
      <c r="C1002" s="56">
        <v>1831976</v>
      </c>
      <c r="D1002" s="56" t="s">
        <v>164</v>
      </c>
      <c r="E1002" s="56" t="s">
        <v>126</v>
      </c>
      <c r="F1002" s="56" t="s">
        <v>179</v>
      </c>
      <c r="G1002" s="56" t="s">
        <v>118</v>
      </c>
      <c r="H1002" s="61">
        <v>42499.48333333333</v>
      </c>
      <c r="I1002" s="56" t="s">
        <v>180</v>
      </c>
      <c r="J1002" s="56" t="s">
        <v>116</v>
      </c>
      <c r="K1002" s="56" t="s">
        <v>146</v>
      </c>
      <c r="L1002" s="56" t="s">
        <v>147</v>
      </c>
      <c r="M1002" s="56" t="s">
        <v>183</v>
      </c>
      <c r="N1002" s="56">
        <v>4.3999999999999997E-2</v>
      </c>
      <c r="O1002" s="56" t="s">
        <v>149</v>
      </c>
      <c r="P1002" s="56" t="b">
        <v>0</v>
      </c>
      <c r="Q1002" s="56">
        <v>138261413</v>
      </c>
      <c r="R1002" s="56" t="s">
        <v>150</v>
      </c>
      <c r="S1002" s="56">
        <v>1E-3</v>
      </c>
      <c r="T1002" s="56" t="s">
        <v>184</v>
      </c>
      <c r="U1002" s="56">
        <v>2016</v>
      </c>
      <c r="V1002" s="56" t="s">
        <v>151</v>
      </c>
      <c r="W1002" s="56" t="s">
        <v>204</v>
      </c>
      <c r="X1002" s="56" t="s">
        <v>154</v>
      </c>
      <c r="Y1002" s="56" t="s">
        <v>155</v>
      </c>
      <c r="Z1002" s="56">
        <v>507500</v>
      </c>
      <c r="AA1002" s="56">
        <v>299100</v>
      </c>
      <c r="AB1002" s="56">
        <v>-0.41497245145673001</v>
      </c>
      <c r="AC1002" s="59">
        <v>52.579097446717</v>
      </c>
    </row>
    <row r="1003" spans="1:29">
      <c r="A1003" s="57" t="s">
        <v>241</v>
      </c>
      <c r="B1003" s="54">
        <v>7299</v>
      </c>
      <c r="C1003" s="54">
        <v>1699027</v>
      </c>
      <c r="D1003" s="54" t="s">
        <v>164</v>
      </c>
      <c r="E1003" s="54" t="s">
        <v>126</v>
      </c>
      <c r="F1003" s="54" t="s">
        <v>179</v>
      </c>
      <c r="G1003" s="54" t="s">
        <v>118</v>
      </c>
      <c r="H1003" s="62">
        <v>44686.607638888891</v>
      </c>
      <c r="I1003" s="54" t="s">
        <v>180</v>
      </c>
      <c r="J1003" s="54" t="s">
        <v>116</v>
      </c>
      <c r="K1003" s="54" t="s">
        <v>165</v>
      </c>
      <c r="L1003" s="54" t="s">
        <v>166</v>
      </c>
      <c r="M1003" s="54" t="s">
        <v>183</v>
      </c>
      <c r="N1003" s="54">
        <v>3.3E-3</v>
      </c>
      <c r="O1003" s="54" t="s">
        <v>149</v>
      </c>
      <c r="P1003" s="54" t="b">
        <v>0</v>
      </c>
      <c r="Q1003" s="54">
        <v>138261413</v>
      </c>
      <c r="R1003" s="54" t="s">
        <v>150</v>
      </c>
      <c r="S1003" s="54">
        <v>1E-3</v>
      </c>
      <c r="T1003" s="54" t="s">
        <v>184</v>
      </c>
      <c r="U1003" s="54">
        <v>2022</v>
      </c>
      <c r="V1003" s="54" t="s">
        <v>151</v>
      </c>
      <c r="W1003" s="54" t="s">
        <v>242</v>
      </c>
      <c r="X1003" s="54" t="s">
        <v>243</v>
      </c>
      <c r="Y1003" s="54" t="s">
        <v>155</v>
      </c>
      <c r="Z1003" s="54">
        <v>456840</v>
      </c>
      <c r="AA1003" s="54">
        <v>455364</v>
      </c>
      <c r="AB1003" s="54">
        <v>-1.13455725358881</v>
      </c>
      <c r="AC1003" s="60">
        <v>53.991201424557502</v>
      </c>
    </row>
    <row r="1004" spans="1:29">
      <c r="A1004" s="55" t="s">
        <v>198</v>
      </c>
      <c r="B1004" s="56">
        <v>7299</v>
      </c>
      <c r="C1004" s="56">
        <v>1907411</v>
      </c>
      <c r="D1004" s="56" t="s">
        <v>164</v>
      </c>
      <c r="E1004" s="56" t="s">
        <v>126</v>
      </c>
      <c r="F1004" s="56" t="s">
        <v>179</v>
      </c>
      <c r="G1004" s="56" t="s">
        <v>118</v>
      </c>
      <c r="H1004" s="61">
        <v>43299.515277777777</v>
      </c>
      <c r="I1004" s="56" t="s">
        <v>180</v>
      </c>
      <c r="J1004" s="56" t="s">
        <v>116</v>
      </c>
      <c r="K1004" s="56" t="s">
        <v>199</v>
      </c>
      <c r="L1004" s="56" t="s">
        <v>200</v>
      </c>
      <c r="M1004" s="56" t="s">
        <v>183</v>
      </c>
      <c r="N1004" s="56">
        <v>0.06</v>
      </c>
      <c r="O1004" s="56" t="s">
        <v>149</v>
      </c>
      <c r="P1004" s="56" t="b">
        <v>0</v>
      </c>
      <c r="Q1004" s="56">
        <v>138261413</v>
      </c>
      <c r="R1004" s="56" t="s">
        <v>150</v>
      </c>
      <c r="S1004" s="56">
        <v>1E-3</v>
      </c>
      <c r="T1004" s="56" t="s">
        <v>184</v>
      </c>
      <c r="U1004" s="56">
        <v>2018</v>
      </c>
      <c r="V1004" s="56" t="s">
        <v>151</v>
      </c>
      <c r="W1004" s="56" t="s">
        <v>201</v>
      </c>
      <c r="X1004" s="56" t="s">
        <v>202</v>
      </c>
      <c r="Y1004" s="56" t="s">
        <v>155</v>
      </c>
      <c r="Z1004" s="56">
        <v>516100</v>
      </c>
      <c r="AA1004" s="56">
        <v>253300</v>
      </c>
      <c r="AB1004" s="56">
        <v>-0.30395486908298303</v>
      </c>
      <c r="AC1004" s="59">
        <v>52.1657659569386</v>
      </c>
    </row>
    <row r="1005" spans="1:29">
      <c r="A1005" s="57" t="s">
        <v>206</v>
      </c>
      <c r="B1005" s="54">
        <v>7299</v>
      </c>
      <c r="C1005" s="54">
        <v>2007232</v>
      </c>
      <c r="D1005" s="54" t="s">
        <v>164</v>
      </c>
      <c r="E1005" s="54" t="s">
        <v>126</v>
      </c>
      <c r="F1005" s="54" t="s">
        <v>179</v>
      </c>
      <c r="G1005" s="54" t="s">
        <v>118</v>
      </c>
      <c r="H1005" s="62">
        <v>44677.50277777778</v>
      </c>
      <c r="I1005" s="54" t="s">
        <v>180</v>
      </c>
      <c r="J1005" s="54" t="s">
        <v>116</v>
      </c>
      <c r="K1005" s="54" t="s">
        <v>199</v>
      </c>
      <c r="L1005" s="54" t="s">
        <v>200</v>
      </c>
      <c r="M1005" s="54" t="s">
        <v>183</v>
      </c>
      <c r="N1005" s="54">
        <v>3.6999999999999998E-2</v>
      </c>
      <c r="O1005" s="54" t="s">
        <v>149</v>
      </c>
      <c r="P1005" s="54" t="b">
        <v>0</v>
      </c>
      <c r="Q1005" s="54">
        <v>138261413</v>
      </c>
      <c r="R1005" s="54" t="s">
        <v>150</v>
      </c>
      <c r="S1005" s="54">
        <v>1E-3</v>
      </c>
      <c r="T1005" s="54" t="s">
        <v>184</v>
      </c>
      <c r="U1005" s="54">
        <v>2022</v>
      </c>
      <c r="V1005" s="54" t="s">
        <v>151</v>
      </c>
      <c r="W1005" s="54" t="s">
        <v>207</v>
      </c>
      <c r="X1005" s="54" t="s">
        <v>208</v>
      </c>
      <c r="Y1005" s="54" t="s">
        <v>155</v>
      </c>
      <c r="Z1005" s="54">
        <v>515935</v>
      </c>
      <c r="AA1005" s="54">
        <v>253417</v>
      </c>
      <c r="AB1005" s="54">
        <v>-0.30632621725807402</v>
      </c>
      <c r="AC1005" s="60">
        <v>52.1668520239771</v>
      </c>
    </row>
    <row r="1006" spans="1:29">
      <c r="A1006" s="55" t="s">
        <v>198</v>
      </c>
      <c r="B1006" s="56">
        <v>7299</v>
      </c>
      <c r="C1006" s="56">
        <v>2049347</v>
      </c>
      <c r="D1006" s="56" t="s">
        <v>164</v>
      </c>
      <c r="E1006" s="56" t="s">
        <v>126</v>
      </c>
      <c r="F1006" s="56" t="s">
        <v>179</v>
      </c>
      <c r="G1006" s="56" t="s">
        <v>118</v>
      </c>
      <c r="H1006" s="61">
        <v>45195.554861111108</v>
      </c>
      <c r="I1006" s="56" t="s">
        <v>180</v>
      </c>
      <c r="J1006" s="56" t="s">
        <v>116</v>
      </c>
      <c r="K1006" s="56" t="s">
        <v>199</v>
      </c>
      <c r="L1006" s="56" t="s">
        <v>200</v>
      </c>
      <c r="M1006" s="56" t="s">
        <v>183</v>
      </c>
      <c r="N1006" s="56">
        <v>0.04</v>
      </c>
      <c r="O1006" s="56" t="s">
        <v>149</v>
      </c>
      <c r="P1006" s="56" t="b">
        <v>0</v>
      </c>
      <c r="Q1006" s="56">
        <v>138261413</v>
      </c>
      <c r="R1006" s="56" t="s">
        <v>150</v>
      </c>
      <c r="S1006" s="56">
        <v>1E-3</v>
      </c>
      <c r="T1006" s="56" t="s">
        <v>184</v>
      </c>
      <c r="U1006" s="56">
        <v>2023</v>
      </c>
      <c r="V1006" s="56" t="s">
        <v>151</v>
      </c>
      <c r="W1006" s="56" t="s">
        <v>201</v>
      </c>
      <c r="X1006" s="56" t="s">
        <v>202</v>
      </c>
      <c r="Y1006" s="56" t="s">
        <v>155</v>
      </c>
      <c r="Z1006" s="56">
        <v>516100</v>
      </c>
      <c r="AA1006" s="56">
        <v>253300</v>
      </c>
      <c r="AB1006" s="56">
        <v>-0.30395486908298303</v>
      </c>
      <c r="AC1006" s="59">
        <v>52.1657659569386</v>
      </c>
    </row>
    <row r="1007" spans="1:29">
      <c r="A1007" s="57" t="s">
        <v>206</v>
      </c>
      <c r="B1007" s="54">
        <v>7299</v>
      </c>
      <c r="C1007" s="54">
        <v>1868907</v>
      </c>
      <c r="D1007" s="54" t="s">
        <v>164</v>
      </c>
      <c r="E1007" s="54" t="s">
        <v>126</v>
      </c>
      <c r="F1007" s="54" t="s">
        <v>179</v>
      </c>
      <c r="G1007" s="54" t="s">
        <v>118</v>
      </c>
      <c r="H1007" s="62">
        <v>42845.48333333333</v>
      </c>
      <c r="I1007" s="54" t="s">
        <v>180</v>
      </c>
      <c r="J1007" s="54" t="s">
        <v>116</v>
      </c>
      <c r="K1007" s="54" t="s">
        <v>199</v>
      </c>
      <c r="L1007" s="54" t="s">
        <v>200</v>
      </c>
      <c r="M1007" s="54" t="s">
        <v>183</v>
      </c>
      <c r="N1007" s="54">
        <v>0.05</v>
      </c>
      <c r="O1007" s="54" t="s">
        <v>149</v>
      </c>
      <c r="P1007" s="54" t="b">
        <v>0</v>
      </c>
      <c r="Q1007" s="54">
        <v>138261413</v>
      </c>
      <c r="R1007" s="54" t="s">
        <v>150</v>
      </c>
      <c r="S1007" s="54">
        <v>1E-3</v>
      </c>
      <c r="T1007" s="54" t="s">
        <v>184</v>
      </c>
      <c r="U1007" s="54">
        <v>2017</v>
      </c>
      <c r="V1007" s="54" t="s">
        <v>151</v>
      </c>
      <c r="W1007" s="54" t="s">
        <v>207</v>
      </c>
      <c r="X1007" s="54" t="s">
        <v>208</v>
      </c>
      <c r="Y1007" s="54" t="s">
        <v>155</v>
      </c>
      <c r="Z1007" s="54">
        <v>515935</v>
      </c>
      <c r="AA1007" s="54">
        <v>253417</v>
      </c>
      <c r="AB1007" s="54">
        <v>-0.30632621725807402</v>
      </c>
      <c r="AC1007" s="60">
        <v>52.1668520239771</v>
      </c>
    </row>
    <row r="1008" spans="1:29">
      <c r="A1008" s="55" t="s">
        <v>379</v>
      </c>
      <c r="B1008" s="56">
        <v>7299</v>
      </c>
      <c r="C1008" s="56">
        <v>1944094</v>
      </c>
      <c r="D1008" s="56" t="s">
        <v>164</v>
      </c>
      <c r="E1008" s="56" t="s">
        <v>126</v>
      </c>
      <c r="F1008" s="56" t="s">
        <v>205</v>
      </c>
      <c r="G1008" s="56" t="s">
        <v>112</v>
      </c>
      <c r="H1008" s="61">
        <v>43721.500694444447</v>
      </c>
      <c r="I1008" s="56" t="s">
        <v>180</v>
      </c>
      <c r="J1008" s="56" t="s">
        <v>116</v>
      </c>
      <c r="K1008" s="56" t="s">
        <v>181</v>
      </c>
      <c r="L1008" s="56" t="s">
        <v>182</v>
      </c>
      <c r="M1008" s="56" t="s">
        <v>183</v>
      </c>
      <c r="N1008" s="56">
        <v>3.5999999999999999E-3</v>
      </c>
      <c r="O1008" s="56" t="s">
        <v>149</v>
      </c>
      <c r="P1008" s="56" t="b">
        <v>0</v>
      </c>
      <c r="Q1008" s="56">
        <v>138261413</v>
      </c>
      <c r="R1008" s="56" t="s">
        <v>150</v>
      </c>
      <c r="S1008" s="56">
        <v>1E-3</v>
      </c>
      <c r="T1008" s="56" t="s">
        <v>184</v>
      </c>
      <c r="U1008" s="56">
        <v>2019</v>
      </c>
      <c r="V1008" s="56" t="s">
        <v>151</v>
      </c>
      <c r="W1008" s="56" t="s">
        <v>380</v>
      </c>
      <c r="X1008" s="56" t="s">
        <v>381</v>
      </c>
      <c r="Y1008" s="56" t="s">
        <v>155</v>
      </c>
      <c r="Z1008" s="56">
        <v>594200</v>
      </c>
      <c r="AA1008" s="56">
        <v>339700</v>
      </c>
      <c r="AB1008" s="56">
        <v>0.88717930320210003</v>
      </c>
      <c r="AC1008" s="59">
        <v>52.919597117908303</v>
      </c>
    </row>
    <row r="1009" spans="1:29">
      <c r="A1009" s="57" t="s">
        <v>241</v>
      </c>
      <c r="B1009" s="54">
        <v>7299</v>
      </c>
      <c r="C1009" s="54">
        <v>1672236</v>
      </c>
      <c r="D1009" s="54" t="s">
        <v>164</v>
      </c>
      <c r="E1009" s="54" t="s">
        <v>126</v>
      </c>
      <c r="F1009" s="54" t="s">
        <v>179</v>
      </c>
      <c r="G1009" s="54" t="s">
        <v>118</v>
      </c>
      <c r="H1009" s="62">
        <v>44249.568749999999</v>
      </c>
      <c r="I1009" s="54" t="s">
        <v>180</v>
      </c>
      <c r="J1009" s="54" t="s">
        <v>116</v>
      </c>
      <c r="K1009" s="54" t="s">
        <v>165</v>
      </c>
      <c r="L1009" s="54" t="s">
        <v>166</v>
      </c>
      <c r="M1009" s="54" t="s">
        <v>183</v>
      </c>
      <c r="N1009" s="54">
        <v>8.9999999999999998E-4</v>
      </c>
      <c r="O1009" s="54" t="s">
        <v>149</v>
      </c>
      <c r="P1009" s="54" t="b">
        <v>0</v>
      </c>
      <c r="Q1009" s="54">
        <v>138261413</v>
      </c>
      <c r="R1009" s="54" t="s">
        <v>150</v>
      </c>
      <c r="S1009" s="54">
        <v>1E-3</v>
      </c>
      <c r="T1009" s="54" t="s">
        <v>184</v>
      </c>
      <c r="U1009" s="54">
        <v>2021</v>
      </c>
      <c r="V1009" s="54" t="s">
        <v>151</v>
      </c>
      <c r="W1009" s="54" t="s">
        <v>242</v>
      </c>
      <c r="X1009" s="54" t="s">
        <v>243</v>
      </c>
      <c r="Y1009" s="54" t="s">
        <v>155</v>
      </c>
      <c r="Z1009" s="54">
        <v>456840</v>
      </c>
      <c r="AA1009" s="54">
        <v>455364</v>
      </c>
      <c r="AB1009" s="54">
        <v>-1.13455725358881</v>
      </c>
      <c r="AC1009" s="60">
        <v>53.991201424557502</v>
      </c>
    </row>
    <row r="1010" spans="1:29">
      <c r="A1010" s="55" t="s">
        <v>276</v>
      </c>
      <c r="B1010" s="56">
        <v>7299</v>
      </c>
      <c r="C1010" s="56">
        <v>4625359</v>
      </c>
      <c r="D1010" s="56" t="s">
        <v>164</v>
      </c>
      <c r="E1010" s="56" t="s">
        <v>126</v>
      </c>
      <c r="F1010" s="56" t="s">
        <v>179</v>
      </c>
      <c r="G1010" s="56" t="s">
        <v>118</v>
      </c>
      <c r="H1010" s="61">
        <v>42214.696527777778</v>
      </c>
      <c r="I1010" s="56" t="s">
        <v>180</v>
      </c>
      <c r="J1010" s="56" t="s">
        <v>116</v>
      </c>
      <c r="K1010" s="56" t="s">
        <v>192</v>
      </c>
      <c r="L1010" s="56" t="s">
        <v>193</v>
      </c>
      <c r="M1010" s="56" t="s">
        <v>183</v>
      </c>
      <c r="N1010" s="56">
        <v>3.0000000000000001E-3</v>
      </c>
      <c r="O1010" s="56" t="s">
        <v>149</v>
      </c>
      <c r="P1010" s="56" t="b">
        <v>0</v>
      </c>
      <c r="Q1010" s="56">
        <v>138261413</v>
      </c>
      <c r="R1010" s="56" t="s">
        <v>150</v>
      </c>
      <c r="S1010" s="56">
        <v>1E-3</v>
      </c>
      <c r="T1010" s="56" t="s">
        <v>184</v>
      </c>
      <c r="U1010" s="56">
        <v>2015</v>
      </c>
      <c r="V1010" s="56" t="s">
        <v>151</v>
      </c>
      <c r="W1010" s="56" t="s">
        <v>277</v>
      </c>
      <c r="X1010" s="56" t="s">
        <v>278</v>
      </c>
      <c r="Y1010" s="56" t="s">
        <v>155</v>
      </c>
      <c r="Z1010" s="56">
        <v>383550</v>
      </c>
      <c r="AA1010" s="56">
        <v>252450</v>
      </c>
      <c r="AB1010" s="56">
        <v>-2.2419417969467799</v>
      </c>
      <c r="AC1010" s="59">
        <v>52.170064339376403</v>
      </c>
    </row>
    <row r="1011" spans="1:29">
      <c r="A1011" s="57" t="s">
        <v>206</v>
      </c>
      <c r="B1011" s="54">
        <v>7299</v>
      </c>
      <c r="C1011" s="54">
        <v>1906340</v>
      </c>
      <c r="D1011" s="54" t="s">
        <v>164</v>
      </c>
      <c r="E1011" s="54" t="s">
        <v>126</v>
      </c>
      <c r="F1011" s="54" t="s">
        <v>179</v>
      </c>
      <c r="G1011" s="54" t="s">
        <v>118</v>
      </c>
      <c r="H1011" s="62">
        <v>43278.61041666667</v>
      </c>
      <c r="I1011" s="54" t="s">
        <v>180</v>
      </c>
      <c r="J1011" s="54" t="s">
        <v>116</v>
      </c>
      <c r="K1011" s="54" t="s">
        <v>199</v>
      </c>
      <c r="L1011" s="54" t="s">
        <v>200</v>
      </c>
      <c r="M1011" s="54" t="s">
        <v>183</v>
      </c>
      <c r="N1011" s="54">
        <v>3.3000000000000002E-2</v>
      </c>
      <c r="O1011" s="54" t="s">
        <v>149</v>
      </c>
      <c r="P1011" s="54" t="b">
        <v>0</v>
      </c>
      <c r="Q1011" s="54">
        <v>138261413</v>
      </c>
      <c r="R1011" s="54" t="s">
        <v>150</v>
      </c>
      <c r="S1011" s="54">
        <v>1E-3</v>
      </c>
      <c r="T1011" s="54" t="s">
        <v>184</v>
      </c>
      <c r="U1011" s="54">
        <v>2018</v>
      </c>
      <c r="V1011" s="54" t="s">
        <v>151</v>
      </c>
      <c r="W1011" s="54" t="s">
        <v>207</v>
      </c>
      <c r="X1011" s="54" t="s">
        <v>208</v>
      </c>
      <c r="Y1011" s="54" t="s">
        <v>155</v>
      </c>
      <c r="Z1011" s="54">
        <v>515935</v>
      </c>
      <c r="AA1011" s="54">
        <v>253417</v>
      </c>
      <c r="AB1011" s="54">
        <v>-0.30632621725807402</v>
      </c>
      <c r="AC1011" s="60">
        <v>52.1668520239771</v>
      </c>
    </row>
    <row r="1012" spans="1:29">
      <c r="A1012" s="55" t="s">
        <v>187</v>
      </c>
      <c r="B1012" s="56">
        <v>7299</v>
      </c>
      <c r="C1012" s="56">
        <v>1844710</v>
      </c>
      <c r="D1012" s="56" t="s">
        <v>164</v>
      </c>
      <c r="E1012" s="56" t="s">
        <v>126</v>
      </c>
      <c r="F1012" s="56" t="s">
        <v>179</v>
      </c>
      <c r="G1012" s="56" t="s">
        <v>118</v>
      </c>
      <c r="H1012" s="61">
        <v>42621.432638888888</v>
      </c>
      <c r="I1012" s="56" t="s">
        <v>180</v>
      </c>
      <c r="J1012" s="56" t="s">
        <v>116</v>
      </c>
      <c r="K1012" s="56" t="s">
        <v>181</v>
      </c>
      <c r="L1012" s="56" t="s">
        <v>182</v>
      </c>
      <c r="M1012" s="56" t="s">
        <v>183</v>
      </c>
      <c r="N1012" s="56">
        <v>2.1999999999999999E-2</v>
      </c>
      <c r="O1012" s="56" t="s">
        <v>149</v>
      </c>
      <c r="P1012" s="56" t="b">
        <v>0</v>
      </c>
      <c r="Q1012" s="56">
        <v>138261413</v>
      </c>
      <c r="R1012" s="56" t="s">
        <v>150</v>
      </c>
      <c r="S1012" s="56">
        <v>1E-3</v>
      </c>
      <c r="T1012" s="56" t="s">
        <v>184</v>
      </c>
      <c r="U1012" s="56">
        <v>2016</v>
      </c>
      <c r="V1012" s="56" t="s">
        <v>151</v>
      </c>
      <c r="W1012" s="56" t="s">
        <v>188</v>
      </c>
      <c r="X1012" s="56" t="s">
        <v>189</v>
      </c>
      <c r="Y1012" s="56" t="s">
        <v>155</v>
      </c>
      <c r="Z1012" s="56">
        <v>636400</v>
      </c>
      <c r="AA1012" s="56">
        <v>291600</v>
      </c>
      <c r="AB1012" s="56">
        <v>1.4791973795069699</v>
      </c>
      <c r="AC1012" s="59">
        <v>52.471107816141703</v>
      </c>
    </row>
    <row r="1013" spans="1:29">
      <c r="A1013" s="57" t="s">
        <v>196</v>
      </c>
      <c r="B1013" s="54">
        <v>7299</v>
      </c>
      <c r="C1013" s="54">
        <v>1821287</v>
      </c>
      <c r="D1013" s="54" t="s">
        <v>164</v>
      </c>
      <c r="E1013" s="54" t="s">
        <v>126</v>
      </c>
      <c r="F1013" s="54" t="s">
        <v>179</v>
      </c>
      <c r="G1013" s="54" t="s">
        <v>118</v>
      </c>
      <c r="H1013" s="62">
        <v>42381.421527777777</v>
      </c>
      <c r="I1013" s="54" t="s">
        <v>180</v>
      </c>
      <c r="J1013" s="54" t="s">
        <v>116</v>
      </c>
      <c r="K1013" s="54" t="s">
        <v>181</v>
      </c>
      <c r="L1013" s="54" t="s">
        <v>182</v>
      </c>
      <c r="M1013" s="54" t="s">
        <v>183</v>
      </c>
      <c r="N1013" s="54">
        <v>8.2000000000000007E-3</v>
      </c>
      <c r="O1013" s="54" t="s">
        <v>149</v>
      </c>
      <c r="P1013" s="54" t="b">
        <v>0</v>
      </c>
      <c r="Q1013" s="54">
        <v>138261413</v>
      </c>
      <c r="R1013" s="54" t="s">
        <v>150</v>
      </c>
      <c r="S1013" s="54">
        <v>1E-3</v>
      </c>
      <c r="T1013" s="54" t="s">
        <v>184</v>
      </c>
      <c r="U1013" s="54">
        <v>2016</v>
      </c>
      <c r="V1013" s="54" t="s">
        <v>151</v>
      </c>
      <c r="W1013" s="54" t="s">
        <v>197</v>
      </c>
      <c r="X1013" s="54" t="s">
        <v>186</v>
      </c>
      <c r="Y1013" s="54" t="s">
        <v>155</v>
      </c>
      <c r="Z1013" s="54">
        <v>624300</v>
      </c>
      <c r="AA1013" s="54">
        <v>306800</v>
      </c>
      <c r="AB1013" s="54">
        <v>1.3116346710660201</v>
      </c>
      <c r="AC1013" s="60">
        <v>52.6126273253455</v>
      </c>
    </row>
    <row r="1014" spans="1:29">
      <c r="A1014" s="55" t="s">
        <v>187</v>
      </c>
      <c r="B1014" s="56">
        <v>7299</v>
      </c>
      <c r="C1014" s="56">
        <v>1814562</v>
      </c>
      <c r="D1014" s="56" t="s">
        <v>164</v>
      </c>
      <c r="E1014" s="56" t="s">
        <v>126</v>
      </c>
      <c r="F1014" s="56" t="s">
        <v>205</v>
      </c>
      <c r="G1014" s="56" t="s">
        <v>112</v>
      </c>
      <c r="H1014" s="61">
        <v>42311.345833333333</v>
      </c>
      <c r="I1014" s="56" t="s">
        <v>180</v>
      </c>
      <c r="J1014" s="56" t="s">
        <v>116</v>
      </c>
      <c r="K1014" s="56" t="s">
        <v>181</v>
      </c>
      <c r="L1014" s="56" t="s">
        <v>182</v>
      </c>
      <c r="M1014" s="56" t="s">
        <v>183</v>
      </c>
      <c r="N1014" s="56">
        <v>2.1999999999999999E-2</v>
      </c>
      <c r="O1014" s="56" t="s">
        <v>149</v>
      </c>
      <c r="P1014" s="56" t="b">
        <v>0</v>
      </c>
      <c r="Q1014" s="56">
        <v>138261413</v>
      </c>
      <c r="R1014" s="56" t="s">
        <v>150</v>
      </c>
      <c r="S1014" s="56">
        <v>1E-3</v>
      </c>
      <c r="T1014" s="56" t="s">
        <v>184</v>
      </c>
      <c r="U1014" s="56">
        <v>2015</v>
      </c>
      <c r="V1014" s="56" t="s">
        <v>151</v>
      </c>
      <c r="W1014" s="56" t="s">
        <v>188</v>
      </c>
      <c r="X1014" s="56" t="s">
        <v>189</v>
      </c>
      <c r="Y1014" s="56" t="s">
        <v>155</v>
      </c>
      <c r="Z1014" s="56">
        <v>636400</v>
      </c>
      <c r="AA1014" s="56">
        <v>291600</v>
      </c>
      <c r="AB1014" s="56">
        <v>1.4791973795069699</v>
      </c>
      <c r="AC1014" s="59">
        <v>52.471107816141703</v>
      </c>
    </row>
    <row r="1015" spans="1:29">
      <c r="A1015" s="57" t="s">
        <v>244</v>
      </c>
      <c r="B1015" s="54">
        <v>7299</v>
      </c>
      <c r="C1015" s="54">
        <v>4787506</v>
      </c>
      <c r="D1015" s="54" t="s">
        <v>164</v>
      </c>
      <c r="E1015" s="54" t="s">
        <v>126</v>
      </c>
      <c r="F1015" s="54" t="s">
        <v>236</v>
      </c>
      <c r="G1015" s="54" t="s">
        <v>115</v>
      </c>
      <c r="H1015" s="62">
        <v>44547.6</v>
      </c>
      <c r="I1015" s="54" t="s">
        <v>180</v>
      </c>
      <c r="J1015" s="54" t="s">
        <v>116</v>
      </c>
      <c r="K1015" s="54" t="s">
        <v>237</v>
      </c>
      <c r="L1015" s="54" t="s">
        <v>238</v>
      </c>
      <c r="M1015" s="54" t="s">
        <v>183</v>
      </c>
      <c r="N1015" s="54">
        <v>6.4999999999999997E-3</v>
      </c>
      <c r="O1015" s="54" t="s">
        <v>149</v>
      </c>
      <c r="P1015" s="54" t="b">
        <v>0</v>
      </c>
      <c r="Q1015" s="54">
        <v>138261413</v>
      </c>
      <c r="R1015" s="54" t="s">
        <v>150</v>
      </c>
      <c r="S1015" s="54">
        <v>1E-3</v>
      </c>
      <c r="T1015" s="54" t="s">
        <v>184</v>
      </c>
      <c r="U1015" s="54">
        <v>2021</v>
      </c>
      <c r="V1015" s="54" t="s">
        <v>151</v>
      </c>
      <c r="W1015" s="54" t="s">
        <v>245</v>
      </c>
      <c r="X1015" s="54" t="s">
        <v>246</v>
      </c>
      <c r="Y1015" s="54" t="s">
        <v>155</v>
      </c>
      <c r="Z1015" s="54">
        <v>423475</v>
      </c>
      <c r="AA1015" s="54">
        <v>247849</v>
      </c>
      <c r="AB1015" s="54">
        <v>-1.65849318792552</v>
      </c>
      <c r="AC1015" s="60">
        <v>52.128454142052902</v>
      </c>
    </row>
    <row r="1016" spans="1:29">
      <c r="A1016" s="55" t="s">
        <v>241</v>
      </c>
      <c r="B1016" s="56">
        <v>7299</v>
      </c>
      <c r="C1016" s="56">
        <v>1731305</v>
      </c>
      <c r="D1016" s="56" t="s">
        <v>164</v>
      </c>
      <c r="E1016" s="56" t="s">
        <v>126</v>
      </c>
      <c r="F1016" s="56" t="s">
        <v>179</v>
      </c>
      <c r="G1016" s="56" t="s">
        <v>118</v>
      </c>
      <c r="H1016" s="61">
        <v>45175.577777777777</v>
      </c>
      <c r="I1016" s="56" t="s">
        <v>180</v>
      </c>
      <c r="J1016" s="56" t="s">
        <v>116</v>
      </c>
      <c r="K1016" s="56" t="s">
        <v>165</v>
      </c>
      <c r="L1016" s="56" t="s">
        <v>166</v>
      </c>
      <c r="M1016" s="56" t="s">
        <v>183</v>
      </c>
      <c r="N1016" s="56">
        <v>3.8999999999999998E-3</v>
      </c>
      <c r="O1016" s="56" t="s">
        <v>149</v>
      </c>
      <c r="P1016" s="56" t="b">
        <v>0</v>
      </c>
      <c r="Q1016" s="56">
        <v>138261413</v>
      </c>
      <c r="R1016" s="56" t="s">
        <v>150</v>
      </c>
      <c r="S1016" s="56">
        <v>1E-3</v>
      </c>
      <c r="T1016" s="56" t="s">
        <v>184</v>
      </c>
      <c r="U1016" s="56">
        <v>2023</v>
      </c>
      <c r="V1016" s="56" t="s">
        <v>151</v>
      </c>
      <c r="W1016" s="56" t="s">
        <v>242</v>
      </c>
      <c r="X1016" s="56" t="s">
        <v>243</v>
      </c>
      <c r="Y1016" s="56" t="s">
        <v>155</v>
      </c>
      <c r="Z1016" s="56">
        <v>456840</v>
      </c>
      <c r="AA1016" s="56">
        <v>455364</v>
      </c>
      <c r="AB1016" s="56">
        <v>-1.13455725358881</v>
      </c>
      <c r="AC1016" s="59">
        <v>53.991201424557502</v>
      </c>
    </row>
    <row r="1017" spans="1:29">
      <c r="A1017" s="57" t="s">
        <v>178</v>
      </c>
      <c r="B1017" s="54">
        <v>7299</v>
      </c>
      <c r="C1017" s="54">
        <v>1835387</v>
      </c>
      <c r="D1017" s="54" t="s">
        <v>164</v>
      </c>
      <c r="E1017" s="54" t="s">
        <v>126</v>
      </c>
      <c r="F1017" s="54" t="s">
        <v>179</v>
      </c>
      <c r="G1017" s="54" t="s">
        <v>118</v>
      </c>
      <c r="H1017" s="62">
        <v>42536.404861111114</v>
      </c>
      <c r="I1017" s="54" t="s">
        <v>180</v>
      </c>
      <c r="J1017" s="54" t="s">
        <v>116</v>
      </c>
      <c r="K1017" s="54" t="s">
        <v>181</v>
      </c>
      <c r="L1017" s="54" t="s">
        <v>182</v>
      </c>
      <c r="M1017" s="54" t="s">
        <v>183</v>
      </c>
      <c r="N1017" s="54">
        <v>2.1000000000000001E-2</v>
      </c>
      <c r="O1017" s="54" t="s">
        <v>149</v>
      </c>
      <c r="P1017" s="54" t="b">
        <v>0</v>
      </c>
      <c r="Q1017" s="54">
        <v>138261413</v>
      </c>
      <c r="R1017" s="54" t="s">
        <v>150</v>
      </c>
      <c r="S1017" s="54">
        <v>1E-3</v>
      </c>
      <c r="T1017" s="54" t="s">
        <v>184</v>
      </c>
      <c r="U1017" s="54">
        <v>2016</v>
      </c>
      <c r="V1017" s="54" t="s">
        <v>151</v>
      </c>
      <c r="W1017" s="54" t="s">
        <v>185</v>
      </c>
      <c r="X1017" s="54" t="s">
        <v>186</v>
      </c>
      <c r="Y1017" s="54" t="s">
        <v>155</v>
      </c>
      <c r="Z1017" s="54">
        <v>620600</v>
      </c>
      <c r="AA1017" s="54">
        <v>309500</v>
      </c>
      <c r="AB1017" s="54">
        <v>1.2588812496391699</v>
      </c>
      <c r="AC1017" s="60">
        <v>52.638374352215699</v>
      </c>
    </row>
    <row r="1018" spans="1:29">
      <c r="A1018" s="55" t="s">
        <v>178</v>
      </c>
      <c r="B1018" s="56">
        <v>7299</v>
      </c>
      <c r="C1018" s="56">
        <v>1781736</v>
      </c>
      <c r="D1018" s="56" t="s">
        <v>164</v>
      </c>
      <c r="E1018" s="56" t="s">
        <v>126</v>
      </c>
      <c r="F1018" s="56" t="s">
        <v>179</v>
      </c>
      <c r="G1018" s="56" t="s">
        <v>118</v>
      </c>
      <c r="H1018" s="61">
        <v>41982.552083333336</v>
      </c>
      <c r="I1018" s="56" t="s">
        <v>180</v>
      </c>
      <c r="J1018" s="56" t="s">
        <v>116</v>
      </c>
      <c r="K1018" s="56" t="s">
        <v>181</v>
      </c>
      <c r="L1018" s="56" t="s">
        <v>182</v>
      </c>
      <c r="M1018" s="56" t="s">
        <v>183</v>
      </c>
      <c r="N1018" s="56">
        <v>6.4999999999999997E-3</v>
      </c>
      <c r="O1018" s="56" t="s">
        <v>149</v>
      </c>
      <c r="P1018" s="56" t="b">
        <v>0</v>
      </c>
      <c r="Q1018" s="56">
        <v>138261413</v>
      </c>
      <c r="R1018" s="56" t="s">
        <v>150</v>
      </c>
      <c r="S1018" s="56">
        <v>1E-3</v>
      </c>
      <c r="T1018" s="56" t="s">
        <v>184</v>
      </c>
      <c r="U1018" s="56">
        <v>2014</v>
      </c>
      <c r="V1018" s="56" t="s">
        <v>151</v>
      </c>
      <c r="W1018" s="56" t="s">
        <v>185</v>
      </c>
      <c r="X1018" s="56" t="s">
        <v>186</v>
      </c>
      <c r="Y1018" s="56" t="s">
        <v>155</v>
      </c>
      <c r="Z1018" s="56">
        <v>620600</v>
      </c>
      <c r="AA1018" s="56">
        <v>309500</v>
      </c>
      <c r="AB1018" s="56">
        <v>1.2588812496391699</v>
      </c>
      <c r="AC1018" s="59">
        <v>52.638374352215699</v>
      </c>
    </row>
    <row r="1019" spans="1:29">
      <c r="A1019" s="57" t="s">
        <v>198</v>
      </c>
      <c r="B1019" s="54">
        <v>7299</v>
      </c>
      <c r="C1019" s="54">
        <v>1916942</v>
      </c>
      <c r="D1019" s="54" t="s">
        <v>164</v>
      </c>
      <c r="E1019" s="54" t="s">
        <v>126</v>
      </c>
      <c r="F1019" s="54" t="s">
        <v>179</v>
      </c>
      <c r="G1019" s="54" t="s">
        <v>118</v>
      </c>
      <c r="H1019" s="62">
        <v>43395.448611111111</v>
      </c>
      <c r="I1019" s="54" t="s">
        <v>180</v>
      </c>
      <c r="J1019" s="54" t="s">
        <v>116</v>
      </c>
      <c r="K1019" s="54" t="s">
        <v>199</v>
      </c>
      <c r="L1019" s="54" t="s">
        <v>200</v>
      </c>
      <c r="M1019" s="54" t="s">
        <v>183</v>
      </c>
      <c r="N1019" s="54">
        <v>5.7000000000000002E-2</v>
      </c>
      <c r="O1019" s="54" t="s">
        <v>149</v>
      </c>
      <c r="P1019" s="54" t="b">
        <v>0</v>
      </c>
      <c r="Q1019" s="54">
        <v>138261413</v>
      </c>
      <c r="R1019" s="54" t="s">
        <v>150</v>
      </c>
      <c r="S1019" s="54">
        <v>1E-3</v>
      </c>
      <c r="T1019" s="54" t="s">
        <v>184</v>
      </c>
      <c r="U1019" s="54">
        <v>2018</v>
      </c>
      <c r="V1019" s="54" t="s">
        <v>151</v>
      </c>
      <c r="W1019" s="54" t="s">
        <v>201</v>
      </c>
      <c r="X1019" s="54" t="s">
        <v>202</v>
      </c>
      <c r="Y1019" s="54" t="s">
        <v>155</v>
      </c>
      <c r="Z1019" s="54">
        <v>516100</v>
      </c>
      <c r="AA1019" s="54">
        <v>253300</v>
      </c>
      <c r="AB1019" s="54">
        <v>-0.30395486908298303</v>
      </c>
      <c r="AC1019" s="60">
        <v>52.1657659569386</v>
      </c>
    </row>
    <row r="1020" spans="1:29">
      <c r="A1020" s="55" t="s">
        <v>190</v>
      </c>
      <c r="B1020" s="56">
        <v>7299</v>
      </c>
      <c r="C1020" s="56">
        <v>4667823</v>
      </c>
      <c r="D1020" s="56" t="s">
        <v>164</v>
      </c>
      <c r="E1020" s="56" t="s">
        <v>126</v>
      </c>
      <c r="F1020" s="56" t="s">
        <v>179</v>
      </c>
      <c r="G1020" s="56" t="s">
        <v>118</v>
      </c>
      <c r="H1020" s="61">
        <v>42733.436111111114</v>
      </c>
      <c r="I1020" s="56" t="s">
        <v>191</v>
      </c>
      <c r="J1020" s="56" t="s">
        <v>119</v>
      </c>
      <c r="K1020" s="56" t="s">
        <v>192</v>
      </c>
      <c r="L1020" s="56" t="s">
        <v>193</v>
      </c>
      <c r="M1020" s="56" t="s">
        <v>183</v>
      </c>
      <c r="N1020" s="56">
        <v>2.3E-3</v>
      </c>
      <c r="O1020" s="56" t="s">
        <v>149</v>
      </c>
      <c r="P1020" s="56" t="b">
        <v>0</v>
      </c>
      <c r="Q1020" s="56">
        <v>138261413</v>
      </c>
      <c r="R1020" s="56" t="s">
        <v>150</v>
      </c>
      <c r="S1020" s="56">
        <v>1E-3</v>
      </c>
      <c r="T1020" s="56" t="s">
        <v>184</v>
      </c>
      <c r="U1020" s="56">
        <v>2016</v>
      </c>
      <c r="V1020" s="56" t="s">
        <v>151</v>
      </c>
      <c r="W1020" s="56" t="s">
        <v>194</v>
      </c>
      <c r="X1020" s="56" t="s">
        <v>195</v>
      </c>
      <c r="Y1020" s="56" t="s">
        <v>155</v>
      </c>
      <c r="Z1020" s="56">
        <v>357000</v>
      </c>
      <c r="AA1020" s="56">
        <v>237460</v>
      </c>
      <c r="AB1020" s="56">
        <v>-2.62823009845419</v>
      </c>
      <c r="AC1020" s="59">
        <v>52.033868710239098</v>
      </c>
    </row>
    <row r="1021" spans="1:29">
      <c r="A1021" s="57" t="s">
        <v>310</v>
      </c>
      <c r="B1021" s="54">
        <v>7299</v>
      </c>
      <c r="C1021" s="54">
        <v>1997604</v>
      </c>
      <c r="D1021" s="54" t="s">
        <v>164</v>
      </c>
      <c r="E1021" s="54" t="s">
        <v>126</v>
      </c>
      <c r="F1021" s="54" t="s">
        <v>236</v>
      </c>
      <c r="G1021" s="54" t="s">
        <v>115</v>
      </c>
      <c r="H1021" s="62">
        <v>44525.466666666667</v>
      </c>
      <c r="I1021" s="54" t="s">
        <v>180</v>
      </c>
      <c r="J1021" s="54" t="s">
        <v>116</v>
      </c>
      <c r="K1021" s="54" t="s">
        <v>199</v>
      </c>
      <c r="L1021" s="54" t="s">
        <v>200</v>
      </c>
      <c r="M1021" s="54" t="s">
        <v>183</v>
      </c>
      <c r="N1021" s="54">
        <v>0.22</v>
      </c>
      <c r="O1021" s="54" t="s">
        <v>149</v>
      </c>
      <c r="P1021" s="54" t="b">
        <v>0</v>
      </c>
      <c r="Q1021" s="54">
        <v>138261413</v>
      </c>
      <c r="R1021" s="54" t="s">
        <v>150</v>
      </c>
      <c r="S1021" s="54">
        <v>1E-3</v>
      </c>
      <c r="T1021" s="54" t="s">
        <v>184</v>
      </c>
      <c r="U1021" s="54">
        <v>2021</v>
      </c>
      <c r="V1021" s="54" t="s">
        <v>151</v>
      </c>
      <c r="W1021" s="54" t="s">
        <v>311</v>
      </c>
      <c r="X1021" s="54" t="s">
        <v>202</v>
      </c>
      <c r="Y1021" s="54" t="s">
        <v>155</v>
      </c>
      <c r="Z1021" s="54">
        <v>504393</v>
      </c>
      <c r="AA1021" s="54">
        <v>236465</v>
      </c>
      <c r="AB1021" s="54">
        <v>-0.480199861693483</v>
      </c>
      <c r="AC1021" s="60">
        <v>52.016799361112099</v>
      </c>
    </row>
    <row r="1022" spans="1:29">
      <c r="A1022" s="55" t="s">
        <v>288</v>
      </c>
      <c r="B1022" s="56">
        <v>7299</v>
      </c>
      <c r="C1022" s="56">
        <v>5336035</v>
      </c>
      <c r="D1022" s="56" t="s">
        <v>164</v>
      </c>
      <c r="E1022" s="56" t="s">
        <v>126</v>
      </c>
      <c r="F1022" s="56" t="s">
        <v>236</v>
      </c>
      <c r="G1022" s="56" t="s">
        <v>115</v>
      </c>
      <c r="H1022" s="61">
        <v>44963.506944444445</v>
      </c>
      <c r="I1022" s="56" t="s">
        <v>180</v>
      </c>
      <c r="J1022" s="56" t="s">
        <v>116</v>
      </c>
      <c r="K1022" s="56" t="s">
        <v>256</v>
      </c>
      <c r="L1022" s="56" t="s">
        <v>257</v>
      </c>
      <c r="M1022" s="56" t="s">
        <v>183</v>
      </c>
      <c r="N1022" s="56">
        <v>4.1000000000000002E-2</v>
      </c>
      <c r="O1022" s="56" t="s">
        <v>149</v>
      </c>
      <c r="P1022" s="56" t="b">
        <v>0</v>
      </c>
      <c r="Q1022" s="56">
        <v>138261413</v>
      </c>
      <c r="R1022" s="56" t="s">
        <v>150</v>
      </c>
      <c r="S1022" s="56">
        <v>1E-3</v>
      </c>
      <c r="T1022" s="56" t="s">
        <v>184</v>
      </c>
      <c r="U1022" s="56">
        <v>2023</v>
      </c>
      <c r="V1022" s="56" t="s">
        <v>151</v>
      </c>
      <c r="W1022" s="56" t="s">
        <v>289</v>
      </c>
      <c r="X1022" s="56" t="s">
        <v>290</v>
      </c>
      <c r="Y1022" s="56" t="s">
        <v>155</v>
      </c>
      <c r="Z1022" s="56">
        <v>347589</v>
      </c>
      <c r="AA1022" s="56">
        <v>412612</v>
      </c>
      <c r="AB1022" s="56">
        <v>-2.7935865486517399</v>
      </c>
      <c r="AC1022" s="59">
        <v>53.607429655734201</v>
      </c>
    </row>
    <row r="1023" spans="1:29">
      <c r="A1023" s="57" t="s">
        <v>203</v>
      </c>
      <c r="B1023" s="54">
        <v>7299</v>
      </c>
      <c r="C1023" s="54">
        <v>1851157</v>
      </c>
      <c r="D1023" s="54" t="s">
        <v>164</v>
      </c>
      <c r="E1023" s="54" t="s">
        <v>126</v>
      </c>
      <c r="F1023" s="54" t="s">
        <v>205</v>
      </c>
      <c r="G1023" s="54" t="s">
        <v>112</v>
      </c>
      <c r="H1023" s="62">
        <v>42678.393055555556</v>
      </c>
      <c r="I1023" s="54" t="s">
        <v>180</v>
      </c>
      <c r="J1023" s="54" t="s">
        <v>116</v>
      </c>
      <c r="K1023" s="54" t="s">
        <v>146</v>
      </c>
      <c r="L1023" s="54" t="s">
        <v>147</v>
      </c>
      <c r="M1023" s="54" t="s">
        <v>183</v>
      </c>
      <c r="N1023" s="54">
        <v>8.4000000000000005E-2</v>
      </c>
      <c r="O1023" s="54" t="s">
        <v>149</v>
      </c>
      <c r="P1023" s="54" t="b">
        <v>0</v>
      </c>
      <c r="Q1023" s="54">
        <v>138261413</v>
      </c>
      <c r="R1023" s="54" t="s">
        <v>150</v>
      </c>
      <c r="S1023" s="54">
        <v>1E-3</v>
      </c>
      <c r="T1023" s="54" t="s">
        <v>184</v>
      </c>
      <c r="U1023" s="54">
        <v>2016</v>
      </c>
      <c r="V1023" s="54" t="s">
        <v>151</v>
      </c>
      <c r="W1023" s="54" t="s">
        <v>204</v>
      </c>
      <c r="X1023" s="54" t="s">
        <v>154</v>
      </c>
      <c r="Y1023" s="54" t="s">
        <v>155</v>
      </c>
      <c r="Z1023" s="54">
        <v>507500</v>
      </c>
      <c r="AA1023" s="54">
        <v>299100</v>
      </c>
      <c r="AB1023" s="54">
        <v>-0.41497245145673001</v>
      </c>
      <c r="AC1023" s="60">
        <v>52.579097446717</v>
      </c>
    </row>
    <row r="1024" spans="1:29">
      <c r="A1024" s="55" t="s">
        <v>206</v>
      </c>
      <c r="B1024" s="56">
        <v>7299</v>
      </c>
      <c r="C1024" s="56">
        <v>1978630</v>
      </c>
      <c r="D1024" s="56" t="s">
        <v>164</v>
      </c>
      <c r="E1024" s="56" t="s">
        <v>126</v>
      </c>
      <c r="F1024" s="56" t="s">
        <v>179</v>
      </c>
      <c r="G1024" s="56" t="s">
        <v>118</v>
      </c>
      <c r="H1024" s="61">
        <v>44271.321527777778</v>
      </c>
      <c r="I1024" s="56" t="s">
        <v>180</v>
      </c>
      <c r="J1024" s="56" t="s">
        <v>116</v>
      </c>
      <c r="K1024" s="56" t="s">
        <v>199</v>
      </c>
      <c r="L1024" s="56" t="s">
        <v>200</v>
      </c>
      <c r="M1024" s="56" t="s">
        <v>183</v>
      </c>
      <c r="N1024" s="56">
        <v>1.7999999999999999E-2</v>
      </c>
      <c r="O1024" s="56" t="s">
        <v>149</v>
      </c>
      <c r="P1024" s="56" t="b">
        <v>0</v>
      </c>
      <c r="Q1024" s="56">
        <v>138261413</v>
      </c>
      <c r="R1024" s="56" t="s">
        <v>150</v>
      </c>
      <c r="S1024" s="56">
        <v>1E-3</v>
      </c>
      <c r="T1024" s="56" t="s">
        <v>184</v>
      </c>
      <c r="U1024" s="56">
        <v>2021</v>
      </c>
      <c r="V1024" s="56" t="s">
        <v>151</v>
      </c>
      <c r="W1024" s="56" t="s">
        <v>207</v>
      </c>
      <c r="X1024" s="56" t="s">
        <v>208</v>
      </c>
      <c r="Y1024" s="56" t="s">
        <v>155</v>
      </c>
      <c r="Z1024" s="56">
        <v>515935</v>
      </c>
      <c r="AA1024" s="56">
        <v>253417</v>
      </c>
      <c r="AB1024" s="56">
        <v>-0.30632621725807402</v>
      </c>
      <c r="AC1024" s="59">
        <v>52.1668520239771</v>
      </c>
    </row>
    <row r="1025" spans="1:29">
      <c r="A1025" s="57" t="s">
        <v>178</v>
      </c>
      <c r="B1025" s="54">
        <v>7299</v>
      </c>
      <c r="C1025" s="54">
        <v>2020922</v>
      </c>
      <c r="D1025" s="54" t="s">
        <v>164</v>
      </c>
      <c r="E1025" s="54" t="s">
        <v>126</v>
      </c>
      <c r="F1025" s="54" t="s">
        <v>179</v>
      </c>
      <c r="G1025" s="54" t="s">
        <v>118</v>
      </c>
      <c r="H1025" s="62">
        <v>44832.598611111112</v>
      </c>
      <c r="I1025" s="54" t="s">
        <v>180</v>
      </c>
      <c r="J1025" s="54" t="s">
        <v>116</v>
      </c>
      <c r="K1025" s="54" t="s">
        <v>181</v>
      </c>
      <c r="L1025" s="54" t="s">
        <v>182</v>
      </c>
      <c r="M1025" s="54" t="s">
        <v>183</v>
      </c>
      <c r="N1025" s="54">
        <v>6.6E-3</v>
      </c>
      <c r="O1025" s="54" t="s">
        <v>149</v>
      </c>
      <c r="P1025" s="54" t="b">
        <v>0</v>
      </c>
      <c r="Q1025" s="54">
        <v>138261413</v>
      </c>
      <c r="R1025" s="54" t="s">
        <v>150</v>
      </c>
      <c r="S1025" s="54">
        <v>1E-3</v>
      </c>
      <c r="T1025" s="54" t="s">
        <v>184</v>
      </c>
      <c r="U1025" s="54">
        <v>2022</v>
      </c>
      <c r="V1025" s="54" t="s">
        <v>151</v>
      </c>
      <c r="W1025" s="54" t="s">
        <v>185</v>
      </c>
      <c r="X1025" s="54" t="s">
        <v>186</v>
      </c>
      <c r="Y1025" s="54" t="s">
        <v>155</v>
      </c>
      <c r="Z1025" s="54">
        <v>620600</v>
      </c>
      <c r="AA1025" s="54">
        <v>309500</v>
      </c>
      <c r="AB1025" s="54">
        <v>1.2588812496391699</v>
      </c>
      <c r="AC1025" s="60">
        <v>52.638374352215699</v>
      </c>
    </row>
    <row r="1026" spans="1:29">
      <c r="A1026" s="55" t="s">
        <v>235</v>
      </c>
      <c r="B1026" s="56">
        <v>7299</v>
      </c>
      <c r="C1026" s="56">
        <v>4713030</v>
      </c>
      <c r="D1026" s="56" t="s">
        <v>164</v>
      </c>
      <c r="E1026" s="56" t="s">
        <v>126</v>
      </c>
      <c r="F1026" s="56" t="s">
        <v>205</v>
      </c>
      <c r="G1026" s="56" t="s">
        <v>112</v>
      </c>
      <c r="H1026" s="61">
        <v>43375.630555555559</v>
      </c>
      <c r="I1026" s="56" t="s">
        <v>180</v>
      </c>
      <c r="J1026" s="56" t="s">
        <v>116</v>
      </c>
      <c r="K1026" s="56" t="s">
        <v>237</v>
      </c>
      <c r="L1026" s="56" t="s">
        <v>238</v>
      </c>
      <c r="M1026" s="56" t="s">
        <v>183</v>
      </c>
      <c r="N1026" s="56">
        <v>5.8999999999999997E-2</v>
      </c>
      <c r="O1026" s="56" t="s">
        <v>149</v>
      </c>
      <c r="P1026" s="56" t="b">
        <v>0</v>
      </c>
      <c r="Q1026" s="56">
        <v>138261413</v>
      </c>
      <c r="R1026" s="56" t="s">
        <v>150</v>
      </c>
      <c r="S1026" s="56">
        <v>1E-3</v>
      </c>
      <c r="T1026" s="56" t="s">
        <v>184</v>
      </c>
      <c r="U1026" s="56">
        <v>2018</v>
      </c>
      <c r="V1026" s="56" t="s">
        <v>151</v>
      </c>
      <c r="W1026" s="56" t="s">
        <v>239</v>
      </c>
      <c r="X1026" s="56" t="s">
        <v>240</v>
      </c>
      <c r="Y1026" s="56" t="s">
        <v>155</v>
      </c>
      <c r="Z1026" s="56">
        <v>419190</v>
      </c>
      <c r="AA1026" s="56">
        <v>291450</v>
      </c>
      <c r="AB1026" s="56">
        <v>-1.7186140218863399</v>
      </c>
      <c r="AC1026" s="59">
        <v>52.520595493892301</v>
      </c>
    </row>
    <row r="1027" spans="1:29">
      <c r="A1027" s="57" t="s">
        <v>206</v>
      </c>
      <c r="B1027" s="54">
        <v>7299</v>
      </c>
      <c r="C1027" s="54">
        <v>1912955</v>
      </c>
      <c r="D1027" s="54" t="s">
        <v>164</v>
      </c>
      <c r="E1027" s="54" t="s">
        <v>126</v>
      </c>
      <c r="F1027" s="54" t="s">
        <v>179</v>
      </c>
      <c r="G1027" s="54" t="s">
        <v>118</v>
      </c>
      <c r="H1027" s="62">
        <v>43363.630555555559</v>
      </c>
      <c r="I1027" s="54" t="s">
        <v>180</v>
      </c>
      <c r="J1027" s="54" t="s">
        <v>116</v>
      </c>
      <c r="K1027" s="54" t="s">
        <v>199</v>
      </c>
      <c r="L1027" s="54" t="s">
        <v>200</v>
      </c>
      <c r="M1027" s="54" t="s">
        <v>183</v>
      </c>
      <c r="N1027" s="54">
        <v>0.04</v>
      </c>
      <c r="O1027" s="54" t="s">
        <v>149</v>
      </c>
      <c r="P1027" s="54" t="b">
        <v>0</v>
      </c>
      <c r="Q1027" s="54">
        <v>138261413</v>
      </c>
      <c r="R1027" s="54" t="s">
        <v>150</v>
      </c>
      <c r="S1027" s="54">
        <v>1E-3</v>
      </c>
      <c r="T1027" s="54" t="s">
        <v>184</v>
      </c>
      <c r="U1027" s="54">
        <v>2018</v>
      </c>
      <c r="V1027" s="54" t="s">
        <v>151</v>
      </c>
      <c r="W1027" s="54" t="s">
        <v>207</v>
      </c>
      <c r="X1027" s="54" t="s">
        <v>208</v>
      </c>
      <c r="Y1027" s="54" t="s">
        <v>155</v>
      </c>
      <c r="Z1027" s="54">
        <v>515935</v>
      </c>
      <c r="AA1027" s="54">
        <v>253417</v>
      </c>
      <c r="AB1027" s="54">
        <v>-0.30632621725807402</v>
      </c>
      <c r="AC1027" s="60">
        <v>52.1668520239771</v>
      </c>
    </row>
    <row r="1028" spans="1:29">
      <c r="A1028" s="55" t="s">
        <v>178</v>
      </c>
      <c r="B1028" s="56">
        <v>7299</v>
      </c>
      <c r="C1028" s="56">
        <v>1978139</v>
      </c>
      <c r="D1028" s="56" t="s">
        <v>164</v>
      </c>
      <c r="E1028" s="56" t="s">
        <v>126</v>
      </c>
      <c r="F1028" s="56" t="s">
        <v>179</v>
      </c>
      <c r="G1028" s="56" t="s">
        <v>118</v>
      </c>
      <c r="H1028" s="61">
        <v>44258.529166666667</v>
      </c>
      <c r="I1028" s="56" t="s">
        <v>180</v>
      </c>
      <c r="J1028" s="56" t="s">
        <v>116</v>
      </c>
      <c r="K1028" s="56" t="s">
        <v>181</v>
      </c>
      <c r="L1028" s="56" t="s">
        <v>182</v>
      </c>
      <c r="M1028" s="56" t="s">
        <v>183</v>
      </c>
      <c r="N1028" s="56">
        <v>3.2000000000000002E-3</v>
      </c>
      <c r="O1028" s="56" t="s">
        <v>149</v>
      </c>
      <c r="P1028" s="56" t="b">
        <v>0</v>
      </c>
      <c r="Q1028" s="56">
        <v>138261413</v>
      </c>
      <c r="R1028" s="56" t="s">
        <v>150</v>
      </c>
      <c r="S1028" s="56">
        <v>1E-3</v>
      </c>
      <c r="T1028" s="56" t="s">
        <v>184</v>
      </c>
      <c r="U1028" s="56">
        <v>2021</v>
      </c>
      <c r="V1028" s="56" t="s">
        <v>151</v>
      </c>
      <c r="W1028" s="56" t="s">
        <v>185</v>
      </c>
      <c r="X1028" s="56" t="s">
        <v>186</v>
      </c>
      <c r="Y1028" s="56" t="s">
        <v>155</v>
      </c>
      <c r="Z1028" s="56">
        <v>620600</v>
      </c>
      <c r="AA1028" s="56">
        <v>309500</v>
      </c>
      <c r="AB1028" s="56">
        <v>1.2588812496391699</v>
      </c>
      <c r="AC1028" s="59">
        <v>52.638374352215699</v>
      </c>
    </row>
    <row r="1029" spans="1:29">
      <c r="A1029" s="57" t="s">
        <v>178</v>
      </c>
      <c r="B1029" s="54">
        <v>7299</v>
      </c>
      <c r="C1029" s="54">
        <v>1847171</v>
      </c>
      <c r="D1029" s="54" t="s">
        <v>164</v>
      </c>
      <c r="E1029" s="54" t="s">
        <v>126</v>
      </c>
      <c r="F1029" s="54" t="s">
        <v>205</v>
      </c>
      <c r="G1029" s="54" t="s">
        <v>112</v>
      </c>
      <c r="H1029" s="62">
        <v>42646.565972222219</v>
      </c>
      <c r="I1029" s="54" t="s">
        <v>180</v>
      </c>
      <c r="J1029" s="54" t="s">
        <v>116</v>
      </c>
      <c r="K1029" s="54" t="s">
        <v>181</v>
      </c>
      <c r="L1029" s="54" t="s">
        <v>182</v>
      </c>
      <c r="M1029" s="54" t="s">
        <v>183</v>
      </c>
      <c r="N1029" s="54">
        <v>0.02</v>
      </c>
      <c r="O1029" s="54" t="s">
        <v>149</v>
      </c>
      <c r="P1029" s="54" t="b">
        <v>0</v>
      </c>
      <c r="Q1029" s="54">
        <v>138261413</v>
      </c>
      <c r="R1029" s="54" t="s">
        <v>150</v>
      </c>
      <c r="S1029" s="54">
        <v>1E-3</v>
      </c>
      <c r="T1029" s="54" t="s">
        <v>184</v>
      </c>
      <c r="U1029" s="54">
        <v>2016</v>
      </c>
      <c r="V1029" s="54" t="s">
        <v>151</v>
      </c>
      <c r="W1029" s="54" t="s">
        <v>185</v>
      </c>
      <c r="X1029" s="54" t="s">
        <v>186</v>
      </c>
      <c r="Y1029" s="54" t="s">
        <v>155</v>
      </c>
      <c r="Z1029" s="54">
        <v>620600</v>
      </c>
      <c r="AA1029" s="54">
        <v>309500</v>
      </c>
      <c r="AB1029" s="54">
        <v>1.2588812496391699</v>
      </c>
      <c r="AC1029" s="60">
        <v>52.638374352215699</v>
      </c>
    </row>
    <row r="1030" spans="1:29">
      <c r="A1030" s="55" t="s">
        <v>178</v>
      </c>
      <c r="B1030" s="56">
        <v>7299</v>
      </c>
      <c r="C1030" s="56">
        <v>1812561</v>
      </c>
      <c r="D1030" s="56" t="s">
        <v>164</v>
      </c>
      <c r="E1030" s="56" t="s">
        <v>126</v>
      </c>
      <c r="F1030" s="56" t="s">
        <v>179</v>
      </c>
      <c r="G1030" s="56" t="s">
        <v>118</v>
      </c>
      <c r="H1030" s="61">
        <v>42297.636111111111</v>
      </c>
      <c r="I1030" s="56" t="s">
        <v>180</v>
      </c>
      <c r="J1030" s="56" t="s">
        <v>116</v>
      </c>
      <c r="K1030" s="56" t="s">
        <v>181</v>
      </c>
      <c r="L1030" s="56" t="s">
        <v>182</v>
      </c>
      <c r="M1030" s="56" t="s">
        <v>183</v>
      </c>
      <c r="N1030" s="56">
        <v>1.6E-2</v>
      </c>
      <c r="O1030" s="56" t="s">
        <v>149</v>
      </c>
      <c r="P1030" s="56" t="b">
        <v>0</v>
      </c>
      <c r="Q1030" s="56">
        <v>138261413</v>
      </c>
      <c r="R1030" s="56" t="s">
        <v>150</v>
      </c>
      <c r="S1030" s="56">
        <v>1E-3</v>
      </c>
      <c r="T1030" s="56" t="s">
        <v>184</v>
      </c>
      <c r="U1030" s="56">
        <v>2015</v>
      </c>
      <c r="V1030" s="56" t="s">
        <v>151</v>
      </c>
      <c r="W1030" s="56" t="s">
        <v>185</v>
      </c>
      <c r="X1030" s="56" t="s">
        <v>186</v>
      </c>
      <c r="Y1030" s="56" t="s">
        <v>155</v>
      </c>
      <c r="Z1030" s="56">
        <v>620600</v>
      </c>
      <c r="AA1030" s="56">
        <v>309500</v>
      </c>
      <c r="AB1030" s="56">
        <v>1.2588812496391699</v>
      </c>
      <c r="AC1030" s="59">
        <v>52.638374352215699</v>
      </c>
    </row>
    <row r="1031" spans="1:29">
      <c r="A1031" s="57" t="s">
        <v>235</v>
      </c>
      <c r="B1031" s="54">
        <v>7299</v>
      </c>
      <c r="C1031" s="54">
        <v>4813199</v>
      </c>
      <c r="D1031" s="54" t="s">
        <v>164</v>
      </c>
      <c r="E1031" s="54" t="s">
        <v>126</v>
      </c>
      <c r="F1031" s="54" t="s">
        <v>236</v>
      </c>
      <c r="G1031" s="54" t="s">
        <v>115</v>
      </c>
      <c r="H1031" s="62">
        <v>44988.582638888889</v>
      </c>
      <c r="I1031" s="54" t="s">
        <v>180</v>
      </c>
      <c r="J1031" s="54" t="s">
        <v>116</v>
      </c>
      <c r="K1031" s="54" t="s">
        <v>237</v>
      </c>
      <c r="L1031" s="54" t="s">
        <v>238</v>
      </c>
      <c r="M1031" s="54" t="s">
        <v>183</v>
      </c>
      <c r="N1031" s="54">
        <v>6.0999999999999999E-2</v>
      </c>
      <c r="O1031" s="54" t="s">
        <v>149</v>
      </c>
      <c r="P1031" s="54" t="b">
        <v>0</v>
      </c>
      <c r="Q1031" s="54">
        <v>138261413</v>
      </c>
      <c r="R1031" s="54" t="s">
        <v>150</v>
      </c>
      <c r="S1031" s="54">
        <v>1E-3</v>
      </c>
      <c r="T1031" s="54" t="s">
        <v>184</v>
      </c>
      <c r="U1031" s="54">
        <v>2023</v>
      </c>
      <c r="V1031" s="54" t="s">
        <v>151</v>
      </c>
      <c r="W1031" s="54" t="s">
        <v>239</v>
      </c>
      <c r="X1031" s="54" t="s">
        <v>240</v>
      </c>
      <c r="Y1031" s="54" t="s">
        <v>155</v>
      </c>
      <c r="Z1031" s="54">
        <v>419190</v>
      </c>
      <c r="AA1031" s="54">
        <v>291450</v>
      </c>
      <c r="AB1031" s="54">
        <v>-1.7186140218863399</v>
      </c>
      <c r="AC1031" s="60">
        <v>52.520595493892301</v>
      </c>
    </row>
    <row r="1032" spans="1:29">
      <c r="A1032" s="55" t="s">
        <v>178</v>
      </c>
      <c r="B1032" s="56">
        <v>7299</v>
      </c>
      <c r="C1032" s="56">
        <v>1802327</v>
      </c>
      <c r="D1032" s="56" t="s">
        <v>164</v>
      </c>
      <c r="E1032" s="56" t="s">
        <v>126</v>
      </c>
      <c r="F1032" s="56" t="s">
        <v>179</v>
      </c>
      <c r="G1032" s="56" t="s">
        <v>118</v>
      </c>
      <c r="H1032" s="61">
        <v>42191.46597222222</v>
      </c>
      <c r="I1032" s="56" t="s">
        <v>180</v>
      </c>
      <c r="J1032" s="56" t="s">
        <v>116</v>
      </c>
      <c r="K1032" s="56" t="s">
        <v>181</v>
      </c>
      <c r="L1032" s="56" t="s">
        <v>182</v>
      </c>
      <c r="M1032" s="56" t="s">
        <v>183</v>
      </c>
      <c r="N1032" s="56">
        <v>0.01</v>
      </c>
      <c r="O1032" s="56" t="s">
        <v>149</v>
      </c>
      <c r="P1032" s="56" t="b">
        <v>0</v>
      </c>
      <c r="Q1032" s="56">
        <v>138261413</v>
      </c>
      <c r="R1032" s="56" t="s">
        <v>150</v>
      </c>
      <c r="S1032" s="56">
        <v>1E-3</v>
      </c>
      <c r="T1032" s="56" t="s">
        <v>184</v>
      </c>
      <c r="U1032" s="56">
        <v>2015</v>
      </c>
      <c r="V1032" s="56" t="s">
        <v>151</v>
      </c>
      <c r="W1032" s="56" t="s">
        <v>185</v>
      </c>
      <c r="X1032" s="56" t="s">
        <v>186</v>
      </c>
      <c r="Y1032" s="56" t="s">
        <v>155</v>
      </c>
      <c r="Z1032" s="56">
        <v>620600</v>
      </c>
      <c r="AA1032" s="56">
        <v>309500</v>
      </c>
      <c r="AB1032" s="56">
        <v>1.2588812496391699</v>
      </c>
      <c r="AC1032" s="59">
        <v>52.638374352215699</v>
      </c>
    </row>
    <row r="1033" spans="1:29">
      <c r="A1033" s="57" t="s">
        <v>178</v>
      </c>
      <c r="B1033" s="54">
        <v>7299</v>
      </c>
      <c r="C1033" s="54">
        <v>2019421</v>
      </c>
      <c r="D1033" s="54" t="s">
        <v>164</v>
      </c>
      <c r="E1033" s="54" t="s">
        <v>126</v>
      </c>
      <c r="F1033" s="54" t="s">
        <v>179</v>
      </c>
      <c r="G1033" s="54" t="s">
        <v>118</v>
      </c>
      <c r="H1033" s="62">
        <v>44825.604166666664</v>
      </c>
      <c r="I1033" s="54" t="s">
        <v>180</v>
      </c>
      <c r="J1033" s="54" t="s">
        <v>116</v>
      </c>
      <c r="K1033" s="54" t="s">
        <v>181</v>
      </c>
      <c r="L1033" s="54" t="s">
        <v>182</v>
      </c>
      <c r="M1033" s="54" t="s">
        <v>183</v>
      </c>
      <c r="N1033" s="54">
        <v>6.1000000000000004E-3</v>
      </c>
      <c r="O1033" s="54" t="s">
        <v>149</v>
      </c>
      <c r="P1033" s="54" t="b">
        <v>0</v>
      </c>
      <c r="Q1033" s="54">
        <v>138261413</v>
      </c>
      <c r="R1033" s="54" t="s">
        <v>150</v>
      </c>
      <c r="S1033" s="54">
        <v>1E-3</v>
      </c>
      <c r="T1033" s="54" t="s">
        <v>184</v>
      </c>
      <c r="U1033" s="54">
        <v>2022</v>
      </c>
      <c r="V1033" s="54" t="s">
        <v>151</v>
      </c>
      <c r="W1033" s="54" t="s">
        <v>185</v>
      </c>
      <c r="X1033" s="54" t="s">
        <v>186</v>
      </c>
      <c r="Y1033" s="54" t="s">
        <v>155</v>
      </c>
      <c r="Z1033" s="54">
        <v>620600</v>
      </c>
      <c r="AA1033" s="54">
        <v>309500</v>
      </c>
      <c r="AB1033" s="54">
        <v>1.2588812496391699</v>
      </c>
      <c r="AC1033" s="60">
        <v>52.638374352215699</v>
      </c>
    </row>
    <row r="1034" spans="1:29">
      <c r="A1034" s="55" t="s">
        <v>206</v>
      </c>
      <c r="B1034" s="56">
        <v>7299</v>
      </c>
      <c r="C1034" s="56">
        <v>1920146</v>
      </c>
      <c r="D1034" s="56" t="s">
        <v>164</v>
      </c>
      <c r="E1034" s="56" t="s">
        <v>126</v>
      </c>
      <c r="F1034" s="56" t="s">
        <v>179</v>
      </c>
      <c r="G1034" s="56" t="s">
        <v>118</v>
      </c>
      <c r="H1034" s="61">
        <v>43440.363194444442</v>
      </c>
      <c r="I1034" s="56" t="s">
        <v>180</v>
      </c>
      <c r="J1034" s="56" t="s">
        <v>116</v>
      </c>
      <c r="K1034" s="56" t="s">
        <v>199</v>
      </c>
      <c r="L1034" s="56" t="s">
        <v>200</v>
      </c>
      <c r="M1034" s="56" t="s">
        <v>183</v>
      </c>
      <c r="N1034" s="56">
        <v>6.6000000000000003E-2</v>
      </c>
      <c r="O1034" s="56" t="s">
        <v>149</v>
      </c>
      <c r="P1034" s="56" t="b">
        <v>0</v>
      </c>
      <c r="Q1034" s="56">
        <v>138261413</v>
      </c>
      <c r="R1034" s="56" t="s">
        <v>150</v>
      </c>
      <c r="S1034" s="56">
        <v>1E-3</v>
      </c>
      <c r="T1034" s="56" t="s">
        <v>184</v>
      </c>
      <c r="U1034" s="56">
        <v>2018</v>
      </c>
      <c r="V1034" s="56" t="s">
        <v>151</v>
      </c>
      <c r="W1034" s="56" t="s">
        <v>207</v>
      </c>
      <c r="X1034" s="56" t="s">
        <v>208</v>
      </c>
      <c r="Y1034" s="56" t="s">
        <v>155</v>
      </c>
      <c r="Z1034" s="56">
        <v>515935</v>
      </c>
      <c r="AA1034" s="56">
        <v>253417</v>
      </c>
      <c r="AB1034" s="56">
        <v>-0.30632621725807402</v>
      </c>
      <c r="AC1034" s="59">
        <v>52.1668520239771</v>
      </c>
    </row>
    <row r="1035" spans="1:29">
      <c r="A1035" s="57" t="s">
        <v>206</v>
      </c>
      <c r="B1035" s="54">
        <v>7299</v>
      </c>
      <c r="C1035" s="54">
        <v>1894313</v>
      </c>
      <c r="D1035" s="54" t="s">
        <v>164</v>
      </c>
      <c r="E1035" s="54" t="s">
        <v>126</v>
      </c>
      <c r="F1035" s="54" t="s">
        <v>179</v>
      </c>
      <c r="G1035" s="54" t="s">
        <v>118</v>
      </c>
      <c r="H1035" s="62">
        <v>43144.566666666666</v>
      </c>
      <c r="I1035" s="54" t="s">
        <v>180</v>
      </c>
      <c r="J1035" s="54" t="s">
        <v>116</v>
      </c>
      <c r="K1035" s="54" t="s">
        <v>199</v>
      </c>
      <c r="L1035" s="54" t="s">
        <v>200</v>
      </c>
      <c r="M1035" s="54" t="s">
        <v>183</v>
      </c>
      <c r="N1035" s="54">
        <v>2.1999999999999999E-2</v>
      </c>
      <c r="O1035" s="54" t="s">
        <v>149</v>
      </c>
      <c r="P1035" s="54" t="b">
        <v>0</v>
      </c>
      <c r="Q1035" s="54">
        <v>138261413</v>
      </c>
      <c r="R1035" s="54" t="s">
        <v>150</v>
      </c>
      <c r="S1035" s="54">
        <v>1E-3</v>
      </c>
      <c r="T1035" s="54" t="s">
        <v>184</v>
      </c>
      <c r="U1035" s="54">
        <v>2018</v>
      </c>
      <c r="V1035" s="54" t="s">
        <v>151</v>
      </c>
      <c r="W1035" s="54" t="s">
        <v>207</v>
      </c>
      <c r="X1035" s="54" t="s">
        <v>208</v>
      </c>
      <c r="Y1035" s="54" t="s">
        <v>155</v>
      </c>
      <c r="Z1035" s="54">
        <v>515935</v>
      </c>
      <c r="AA1035" s="54">
        <v>253417</v>
      </c>
      <c r="AB1035" s="54">
        <v>-0.30632621725807402</v>
      </c>
      <c r="AC1035" s="60">
        <v>52.1668520239771</v>
      </c>
    </row>
    <row r="1036" spans="1:29">
      <c r="A1036" s="55" t="s">
        <v>276</v>
      </c>
      <c r="B1036" s="56">
        <v>7299</v>
      </c>
      <c r="C1036" s="56">
        <v>4599165</v>
      </c>
      <c r="D1036" s="56" t="s">
        <v>164</v>
      </c>
      <c r="E1036" s="56" t="s">
        <v>126</v>
      </c>
      <c r="F1036" s="56" t="s">
        <v>179</v>
      </c>
      <c r="G1036" s="56" t="s">
        <v>118</v>
      </c>
      <c r="H1036" s="61">
        <v>41905.705555555556</v>
      </c>
      <c r="I1036" s="56" t="s">
        <v>180</v>
      </c>
      <c r="J1036" s="56" t="s">
        <v>116</v>
      </c>
      <c r="K1036" s="56" t="s">
        <v>192</v>
      </c>
      <c r="L1036" s="56" t="s">
        <v>193</v>
      </c>
      <c r="M1036" s="56" t="s">
        <v>183</v>
      </c>
      <c r="N1036" s="56">
        <v>3.0000000000000001E-3</v>
      </c>
      <c r="O1036" s="56" t="s">
        <v>149</v>
      </c>
      <c r="P1036" s="56" t="b">
        <v>0</v>
      </c>
      <c r="Q1036" s="56">
        <v>138261413</v>
      </c>
      <c r="R1036" s="56" t="s">
        <v>150</v>
      </c>
      <c r="S1036" s="56">
        <v>1E-3</v>
      </c>
      <c r="T1036" s="56" t="s">
        <v>184</v>
      </c>
      <c r="U1036" s="56">
        <v>2014</v>
      </c>
      <c r="V1036" s="56" t="s">
        <v>151</v>
      </c>
      <c r="W1036" s="56" t="s">
        <v>277</v>
      </c>
      <c r="X1036" s="56" t="s">
        <v>278</v>
      </c>
      <c r="Y1036" s="56" t="s">
        <v>155</v>
      </c>
      <c r="Z1036" s="56">
        <v>383550</v>
      </c>
      <c r="AA1036" s="56">
        <v>252450</v>
      </c>
      <c r="AB1036" s="56">
        <v>-2.2419417969467799</v>
      </c>
      <c r="AC1036" s="59">
        <v>52.170064339376403</v>
      </c>
    </row>
    <row r="1037" spans="1:29">
      <c r="A1037" s="57" t="s">
        <v>178</v>
      </c>
      <c r="B1037" s="54">
        <v>7299</v>
      </c>
      <c r="C1037" s="54">
        <v>1806441</v>
      </c>
      <c r="D1037" s="54" t="s">
        <v>164</v>
      </c>
      <c r="E1037" s="54" t="s">
        <v>126</v>
      </c>
      <c r="F1037" s="54" t="s">
        <v>179</v>
      </c>
      <c r="G1037" s="54" t="s">
        <v>118</v>
      </c>
      <c r="H1037" s="62">
        <v>42235.632638888892</v>
      </c>
      <c r="I1037" s="54" t="s">
        <v>180</v>
      </c>
      <c r="J1037" s="54" t="s">
        <v>116</v>
      </c>
      <c r="K1037" s="54" t="s">
        <v>181</v>
      </c>
      <c r="L1037" s="54" t="s">
        <v>182</v>
      </c>
      <c r="M1037" s="54" t="s">
        <v>183</v>
      </c>
      <c r="N1037" s="54">
        <v>1.4E-2</v>
      </c>
      <c r="O1037" s="54" t="s">
        <v>149</v>
      </c>
      <c r="P1037" s="54" t="b">
        <v>0</v>
      </c>
      <c r="Q1037" s="54">
        <v>138261413</v>
      </c>
      <c r="R1037" s="54" t="s">
        <v>150</v>
      </c>
      <c r="S1037" s="54">
        <v>1E-3</v>
      </c>
      <c r="T1037" s="54" t="s">
        <v>184</v>
      </c>
      <c r="U1037" s="54">
        <v>2015</v>
      </c>
      <c r="V1037" s="54" t="s">
        <v>151</v>
      </c>
      <c r="W1037" s="54" t="s">
        <v>185</v>
      </c>
      <c r="X1037" s="54" t="s">
        <v>186</v>
      </c>
      <c r="Y1037" s="54" t="s">
        <v>155</v>
      </c>
      <c r="Z1037" s="54">
        <v>620600</v>
      </c>
      <c r="AA1037" s="54">
        <v>309500</v>
      </c>
      <c r="AB1037" s="54">
        <v>1.2588812496391699</v>
      </c>
      <c r="AC1037" s="60">
        <v>52.638374352215699</v>
      </c>
    </row>
    <row r="1038" spans="1:29">
      <c r="A1038" s="55" t="s">
        <v>206</v>
      </c>
      <c r="B1038" s="56">
        <v>7299</v>
      </c>
      <c r="C1038" s="56">
        <v>1960822</v>
      </c>
      <c r="D1038" s="56" t="s">
        <v>164</v>
      </c>
      <c r="E1038" s="56" t="s">
        <v>126</v>
      </c>
      <c r="F1038" s="56" t="s">
        <v>179</v>
      </c>
      <c r="G1038" s="56" t="s">
        <v>118</v>
      </c>
      <c r="H1038" s="61">
        <v>43902.634722222225</v>
      </c>
      <c r="I1038" s="56" t="s">
        <v>180</v>
      </c>
      <c r="J1038" s="56" t="s">
        <v>116</v>
      </c>
      <c r="K1038" s="56" t="s">
        <v>199</v>
      </c>
      <c r="L1038" s="56" t="s">
        <v>200</v>
      </c>
      <c r="M1038" s="56" t="s">
        <v>183</v>
      </c>
      <c r="N1038" s="56">
        <v>0.02</v>
      </c>
      <c r="O1038" s="56" t="s">
        <v>149</v>
      </c>
      <c r="P1038" s="56" t="b">
        <v>0</v>
      </c>
      <c r="Q1038" s="56">
        <v>138261413</v>
      </c>
      <c r="R1038" s="56" t="s">
        <v>150</v>
      </c>
      <c r="S1038" s="56">
        <v>1E-3</v>
      </c>
      <c r="T1038" s="56" t="s">
        <v>184</v>
      </c>
      <c r="U1038" s="56">
        <v>2020</v>
      </c>
      <c r="V1038" s="56" t="s">
        <v>151</v>
      </c>
      <c r="W1038" s="56" t="s">
        <v>207</v>
      </c>
      <c r="X1038" s="56" t="s">
        <v>208</v>
      </c>
      <c r="Y1038" s="56" t="s">
        <v>155</v>
      </c>
      <c r="Z1038" s="56">
        <v>515935</v>
      </c>
      <c r="AA1038" s="56">
        <v>253417</v>
      </c>
      <c r="AB1038" s="56">
        <v>-0.30632621725807402</v>
      </c>
      <c r="AC1038" s="59">
        <v>52.1668520239771</v>
      </c>
    </row>
    <row r="1039" spans="1:29">
      <c r="A1039" s="57" t="s">
        <v>187</v>
      </c>
      <c r="B1039" s="54">
        <v>7299</v>
      </c>
      <c r="C1039" s="54">
        <v>1799459</v>
      </c>
      <c r="D1039" s="54" t="s">
        <v>164</v>
      </c>
      <c r="E1039" s="54" t="s">
        <v>126</v>
      </c>
      <c r="F1039" s="54" t="s">
        <v>179</v>
      </c>
      <c r="G1039" s="54" t="s">
        <v>118</v>
      </c>
      <c r="H1039" s="62">
        <v>42159.363888888889</v>
      </c>
      <c r="I1039" s="54" t="s">
        <v>180</v>
      </c>
      <c r="J1039" s="54" t="s">
        <v>116</v>
      </c>
      <c r="K1039" s="54" t="s">
        <v>181</v>
      </c>
      <c r="L1039" s="54" t="s">
        <v>182</v>
      </c>
      <c r="M1039" s="54" t="s">
        <v>183</v>
      </c>
      <c r="N1039" s="54">
        <v>1.2E-2</v>
      </c>
      <c r="O1039" s="54" t="s">
        <v>149</v>
      </c>
      <c r="P1039" s="54" t="b">
        <v>0</v>
      </c>
      <c r="Q1039" s="54">
        <v>138261413</v>
      </c>
      <c r="R1039" s="54" t="s">
        <v>150</v>
      </c>
      <c r="S1039" s="54">
        <v>1E-3</v>
      </c>
      <c r="T1039" s="54" t="s">
        <v>184</v>
      </c>
      <c r="U1039" s="54">
        <v>2015</v>
      </c>
      <c r="V1039" s="54" t="s">
        <v>151</v>
      </c>
      <c r="W1039" s="54" t="s">
        <v>188</v>
      </c>
      <c r="X1039" s="54" t="s">
        <v>189</v>
      </c>
      <c r="Y1039" s="54" t="s">
        <v>155</v>
      </c>
      <c r="Z1039" s="54">
        <v>636400</v>
      </c>
      <c r="AA1039" s="54">
        <v>291600</v>
      </c>
      <c r="AB1039" s="54">
        <v>1.4791973795069699</v>
      </c>
      <c r="AC1039" s="60">
        <v>52.471107816141703</v>
      </c>
    </row>
    <row r="1040" spans="1:29">
      <c r="A1040" s="55" t="s">
        <v>241</v>
      </c>
      <c r="B1040" s="56">
        <v>7299</v>
      </c>
      <c r="C1040" s="56">
        <v>1693649</v>
      </c>
      <c r="D1040" s="56" t="s">
        <v>164</v>
      </c>
      <c r="E1040" s="56" t="s">
        <v>126</v>
      </c>
      <c r="F1040" s="56" t="s">
        <v>179</v>
      </c>
      <c r="G1040" s="56" t="s">
        <v>118</v>
      </c>
      <c r="H1040" s="61">
        <v>44588.444444444445</v>
      </c>
      <c r="I1040" s="56" t="s">
        <v>180</v>
      </c>
      <c r="J1040" s="56" t="s">
        <v>116</v>
      </c>
      <c r="K1040" s="56" t="s">
        <v>165</v>
      </c>
      <c r="L1040" s="56" t="s">
        <v>166</v>
      </c>
      <c r="M1040" s="56" t="s">
        <v>183</v>
      </c>
      <c r="N1040" s="56">
        <v>2.3999999999999998E-3</v>
      </c>
      <c r="O1040" s="56" t="s">
        <v>149</v>
      </c>
      <c r="P1040" s="56" t="b">
        <v>0</v>
      </c>
      <c r="Q1040" s="56">
        <v>138261413</v>
      </c>
      <c r="R1040" s="56" t="s">
        <v>150</v>
      </c>
      <c r="S1040" s="56">
        <v>1E-3</v>
      </c>
      <c r="T1040" s="56" t="s">
        <v>184</v>
      </c>
      <c r="U1040" s="56">
        <v>2022</v>
      </c>
      <c r="V1040" s="56" t="s">
        <v>151</v>
      </c>
      <c r="W1040" s="56" t="s">
        <v>242</v>
      </c>
      <c r="X1040" s="56" t="s">
        <v>243</v>
      </c>
      <c r="Y1040" s="56" t="s">
        <v>155</v>
      </c>
      <c r="Z1040" s="56">
        <v>456840</v>
      </c>
      <c r="AA1040" s="56">
        <v>455364</v>
      </c>
      <c r="AB1040" s="56">
        <v>-1.13455725358881</v>
      </c>
      <c r="AC1040" s="59">
        <v>53.991201424557502</v>
      </c>
    </row>
    <row r="1041" spans="1:29">
      <c r="A1041" s="57" t="s">
        <v>190</v>
      </c>
      <c r="B1041" s="54">
        <v>7299</v>
      </c>
      <c r="C1041" s="54">
        <v>4796552</v>
      </c>
      <c r="D1041" s="54" t="s">
        <v>164</v>
      </c>
      <c r="E1041" s="54" t="s">
        <v>126</v>
      </c>
      <c r="F1041" s="54" t="s">
        <v>179</v>
      </c>
      <c r="G1041" s="54" t="s">
        <v>118</v>
      </c>
      <c r="H1041" s="62">
        <v>44706.565972222219</v>
      </c>
      <c r="I1041" s="54" t="s">
        <v>191</v>
      </c>
      <c r="J1041" s="54" t="s">
        <v>119</v>
      </c>
      <c r="K1041" s="54" t="s">
        <v>192</v>
      </c>
      <c r="L1041" s="54" t="s">
        <v>193</v>
      </c>
      <c r="M1041" s="54" t="s">
        <v>183</v>
      </c>
      <c r="N1041" s="54">
        <v>2.5999999999999999E-2</v>
      </c>
      <c r="O1041" s="54" t="s">
        <v>149</v>
      </c>
      <c r="P1041" s="54" t="b">
        <v>0</v>
      </c>
      <c r="Q1041" s="54">
        <v>138261413</v>
      </c>
      <c r="R1041" s="54" t="s">
        <v>150</v>
      </c>
      <c r="S1041" s="54">
        <v>1E-3</v>
      </c>
      <c r="T1041" s="54" t="s">
        <v>184</v>
      </c>
      <c r="U1041" s="54">
        <v>2022</v>
      </c>
      <c r="V1041" s="54" t="s">
        <v>151</v>
      </c>
      <c r="W1041" s="54" t="s">
        <v>194</v>
      </c>
      <c r="X1041" s="54" t="s">
        <v>195</v>
      </c>
      <c r="Y1041" s="54" t="s">
        <v>155</v>
      </c>
      <c r="Z1041" s="54">
        <v>357000</v>
      </c>
      <c r="AA1041" s="54">
        <v>237460</v>
      </c>
      <c r="AB1041" s="54">
        <v>-2.62823009845419</v>
      </c>
      <c r="AC1041" s="60">
        <v>52.033868710239098</v>
      </c>
    </row>
    <row r="1042" spans="1:29">
      <c r="A1042" s="55" t="s">
        <v>334</v>
      </c>
      <c r="B1042" s="56">
        <v>7299</v>
      </c>
      <c r="C1042" s="56">
        <v>4702460</v>
      </c>
      <c r="D1042" s="56" t="s">
        <v>164</v>
      </c>
      <c r="E1042" s="56" t="s">
        <v>126</v>
      </c>
      <c r="F1042" s="56" t="s">
        <v>205</v>
      </c>
      <c r="G1042" s="56" t="s">
        <v>112</v>
      </c>
      <c r="H1042" s="61">
        <v>43217.613194444442</v>
      </c>
      <c r="I1042" s="56" t="s">
        <v>180</v>
      </c>
      <c r="J1042" s="56" t="s">
        <v>116</v>
      </c>
      <c r="K1042" s="56" t="s">
        <v>192</v>
      </c>
      <c r="L1042" s="56" t="s">
        <v>193</v>
      </c>
      <c r="M1042" s="56" t="s">
        <v>183</v>
      </c>
      <c r="N1042" s="56">
        <v>3.5000000000000003E-2</v>
      </c>
      <c r="O1042" s="56" t="s">
        <v>149</v>
      </c>
      <c r="P1042" s="56" t="b">
        <v>0</v>
      </c>
      <c r="Q1042" s="56">
        <v>138261413</v>
      </c>
      <c r="R1042" s="56" t="s">
        <v>150</v>
      </c>
      <c r="S1042" s="56">
        <v>1E-3</v>
      </c>
      <c r="T1042" s="56" t="s">
        <v>184</v>
      </c>
      <c r="U1042" s="56">
        <v>2018</v>
      </c>
      <c r="V1042" s="56" t="s">
        <v>151</v>
      </c>
      <c r="W1042" s="56" t="s">
        <v>335</v>
      </c>
      <c r="X1042" s="56" t="s">
        <v>281</v>
      </c>
      <c r="Y1042" s="56" t="s">
        <v>155</v>
      </c>
      <c r="Z1042" s="56">
        <v>403350</v>
      </c>
      <c r="AA1042" s="56">
        <v>245150</v>
      </c>
      <c r="AB1042" s="56">
        <v>-1.9525037440050701</v>
      </c>
      <c r="AC1042" s="59">
        <v>52.104672977586198</v>
      </c>
    </row>
    <row r="1043" spans="1:29">
      <c r="A1043" s="57" t="s">
        <v>206</v>
      </c>
      <c r="B1043" s="54">
        <v>7299</v>
      </c>
      <c r="C1043" s="54">
        <v>1865406</v>
      </c>
      <c r="D1043" s="54" t="s">
        <v>164</v>
      </c>
      <c r="E1043" s="54" t="s">
        <v>126</v>
      </c>
      <c r="F1043" s="54" t="s">
        <v>179</v>
      </c>
      <c r="G1043" s="54" t="s">
        <v>118</v>
      </c>
      <c r="H1043" s="62">
        <v>42800.569444444445</v>
      </c>
      <c r="I1043" s="54" t="s">
        <v>180</v>
      </c>
      <c r="J1043" s="54" t="s">
        <v>116</v>
      </c>
      <c r="K1043" s="54" t="s">
        <v>199</v>
      </c>
      <c r="L1043" s="54" t="s">
        <v>200</v>
      </c>
      <c r="M1043" s="54" t="s">
        <v>183</v>
      </c>
      <c r="N1043" s="54">
        <v>1.4999999999999999E-2</v>
      </c>
      <c r="O1043" s="54" t="s">
        <v>149</v>
      </c>
      <c r="P1043" s="54" t="b">
        <v>0</v>
      </c>
      <c r="Q1043" s="54">
        <v>138261413</v>
      </c>
      <c r="R1043" s="54" t="s">
        <v>150</v>
      </c>
      <c r="S1043" s="54">
        <v>1E-3</v>
      </c>
      <c r="T1043" s="54" t="s">
        <v>184</v>
      </c>
      <c r="U1043" s="54">
        <v>2017</v>
      </c>
      <c r="V1043" s="54" t="s">
        <v>151</v>
      </c>
      <c r="W1043" s="54" t="s">
        <v>207</v>
      </c>
      <c r="X1043" s="54" t="s">
        <v>208</v>
      </c>
      <c r="Y1043" s="54" t="s">
        <v>155</v>
      </c>
      <c r="Z1043" s="54">
        <v>515935</v>
      </c>
      <c r="AA1043" s="54">
        <v>253417</v>
      </c>
      <c r="AB1043" s="54">
        <v>-0.30632621725807402</v>
      </c>
      <c r="AC1043" s="60">
        <v>52.1668520239771</v>
      </c>
    </row>
    <row r="1044" spans="1:29">
      <c r="A1044" s="55" t="s">
        <v>235</v>
      </c>
      <c r="B1044" s="56">
        <v>7299</v>
      </c>
      <c r="C1044" s="56">
        <v>4806994</v>
      </c>
      <c r="D1044" s="56" t="s">
        <v>164</v>
      </c>
      <c r="E1044" s="56" t="s">
        <v>126</v>
      </c>
      <c r="F1044" s="56" t="s">
        <v>236</v>
      </c>
      <c r="G1044" s="56" t="s">
        <v>115</v>
      </c>
      <c r="H1044" s="61">
        <v>44867.40347222222</v>
      </c>
      <c r="I1044" s="56" t="s">
        <v>180</v>
      </c>
      <c r="J1044" s="56" t="s">
        <v>116</v>
      </c>
      <c r="K1044" s="56" t="s">
        <v>237</v>
      </c>
      <c r="L1044" s="56" t="s">
        <v>238</v>
      </c>
      <c r="M1044" s="56" t="s">
        <v>183</v>
      </c>
      <c r="N1044" s="56">
        <v>1.9E-2</v>
      </c>
      <c r="O1044" s="56" t="s">
        <v>149</v>
      </c>
      <c r="P1044" s="56" t="b">
        <v>0</v>
      </c>
      <c r="Q1044" s="56">
        <v>138261413</v>
      </c>
      <c r="R1044" s="56" t="s">
        <v>150</v>
      </c>
      <c r="S1044" s="56">
        <v>1E-3</v>
      </c>
      <c r="T1044" s="56" t="s">
        <v>184</v>
      </c>
      <c r="U1044" s="56">
        <v>2022</v>
      </c>
      <c r="V1044" s="56" t="s">
        <v>151</v>
      </c>
      <c r="W1044" s="56" t="s">
        <v>239</v>
      </c>
      <c r="X1044" s="56" t="s">
        <v>240</v>
      </c>
      <c r="Y1044" s="56" t="s">
        <v>155</v>
      </c>
      <c r="Z1044" s="56">
        <v>419190</v>
      </c>
      <c r="AA1044" s="56">
        <v>291450</v>
      </c>
      <c r="AB1044" s="56">
        <v>-1.7186140218863399</v>
      </c>
      <c r="AC1044" s="59">
        <v>52.520595493892301</v>
      </c>
    </row>
    <row r="1045" spans="1:29">
      <c r="A1045" s="57" t="s">
        <v>198</v>
      </c>
      <c r="B1045" s="54">
        <v>7299</v>
      </c>
      <c r="C1045" s="54">
        <v>1837230</v>
      </c>
      <c r="D1045" s="54" t="s">
        <v>164</v>
      </c>
      <c r="E1045" s="54" t="s">
        <v>126</v>
      </c>
      <c r="F1045" s="54" t="s">
        <v>179</v>
      </c>
      <c r="G1045" s="54" t="s">
        <v>118</v>
      </c>
      <c r="H1045" s="62">
        <v>42549.613888888889</v>
      </c>
      <c r="I1045" s="54" t="s">
        <v>180</v>
      </c>
      <c r="J1045" s="54" t="s">
        <v>116</v>
      </c>
      <c r="K1045" s="54" t="s">
        <v>199</v>
      </c>
      <c r="L1045" s="54" t="s">
        <v>200</v>
      </c>
      <c r="M1045" s="54" t="s">
        <v>183</v>
      </c>
      <c r="N1045" s="54">
        <v>6.3E-2</v>
      </c>
      <c r="O1045" s="54" t="s">
        <v>149</v>
      </c>
      <c r="P1045" s="54" t="b">
        <v>0</v>
      </c>
      <c r="Q1045" s="54">
        <v>138261413</v>
      </c>
      <c r="R1045" s="54" t="s">
        <v>150</v>
      </c>
      <c r="S1045" s="54">
        <v>1E-3</v>
      </c>
      <c r="T1045" s="54" t="s">
        <v>184</v>
      </c>
      <c r="U1045" s="54">
        <v>2016</v>
      </c>
      <c r="V1045" s="54" t="s">
        <v>151</v>
      </c>
      <c r="W1045" s="54" t="s">
        <v>201</v>
      </c>
      <c r="X1045" s="54" t="s">
        <v>202</v>
      </c>
      <c r="Y1045" s="54" t="s">
        <v>155</v>
      </c>
      <c r="Z1045" s="54">
        <v>516100</v>
      </c>
      <c r="AA1045" s="54">
        <v>253300</v>
      </c>
      <c r="AB1045" s="54">
        <v>-0.30395486908298303</v>
      </c>
      <c r="AC1045" s="60">
        <v>52.1657659569386</v>
      </c>
    </row>
    <row r="1046" spans="1:29">
      <c r="A1046" s="55" t="s">
        <v>190</v>
      </c>
      <c r="B1046" s="56">
        <v>7299</v>
      </c>
      <c r="C1046" s="56">
        <v>4658921</v>
      </c>
      <c r="D1046" s="56" t="s">
        <v>164</v>
      </c>
      <c r="E1046" s="56" t="s">
        <v>126</v>
      </c>
      <c r="F1046" s="56" t="s">
        <v>179</v>
      </c>
      <c r="G1046" s="56" t="s">
        <v>118</v>
      </c>
      <c r="H1046" s="61">
        <v>42626.60833333333</v>
      </c>
      <c r="I1046" s="56" t="s">
        <v>191</v>
      </c>
      <c r="J1046" s="56" t="s">
        <v>119</v>
      </c>
      <c r="K1046" s="56" t="s">
        <v>192</v>
      </c>
      <c r="L1046" s="56" t="s">
        <v>193</v>
      </c>
      <c r="M1046" s="56" t="s">
        <v>183</v>
      </c>
      <c r="N1046" s="56">
        <v>5.5999999999999999E-3</v>
      </c>
      <c r="O1046" s="56" t="s">
        <v>149</v>
      </c>
      <c r="P1046" s="56" t="b">
        <v>0</v>
      </c>
      <c r="Q1046" s="56">
        <v>138261413</v>
      </c>
      <c r="R1046" s="56" t="s">
        <v>150</v>
      </c>
      <c r="S1046" s="56">
        <v>1E-3</v>
      </c>
      <c r="T1046" s="56" t="s">
        <v>184</v>
      </c>
      <c r="U1046" s="56">
        <v>2016</v>
      </c>
      <c r="V1046" s="56" t="s">
        <v>151</v>
      </c>
      <c r="W1046" s="56" t="s">
        <v>194</v>
      </c>
      <c r="X1046" s="56" t="s">
        <v>195</v>
      </c>
      <c r="Y1046" s="56" t="s">
        <v>155</v>
      </c>
      <c r="Z1046" s="56">
        <v>357000</v>
      </c>
      <c r="AA1046" s="56">
        <v>237460</v>
      </c>
      <c r="AB1046" s="56">
        <v>-2.62823009845419</v>
      </c>
      <c r="AC1046" s="59">
        <v>52.033868710239098</v>
      </c>
    </row>
    <row r="1047" spans="1:29">
      <c r="A1047" s="57" t="s">
        <v>190</v>
      </c>
      <c r="B1047" s="54">
        <v>7299</v>
      </c>
      <c r="C1047" s="54">
        <v>4785463</v>
      </c>
      <c r="D1047" s="54" t="s">
        <v>164</v>
      </c>
      <c r="E1047" s="54" t="s">
        <v>126</v>
      </c>
      <c r="F1047" s="54" t="s">
        <v>179</v>
      </c>
      <c r="G1047" s="54" t="s">
        <v>118</v>
      </c>
      <c r="H1047" s="62">
        <v>44518.445833333331</v>
      </c>
      <c r="I1047" s="54" t="s">
        <v>191</v>
      </c>
      <c r="J1047" s="54" t="s">
        <v>119</v>
      </c>
      <c r="K1047" s="54" t="s">
        <v>192</v>
      </c>
      <c r="L1047" s="54" t="s">
        <v>193</v>
      </c>
      <c r="M1047" s="54" t="s">
        <v>183</v>
      </c>
      <c r="N1047" s="54">
        <v>1.8E-3</v>
      </c>
      <c r="O1047" s="54" t="s">
        <v>149</v>
      </c>
      <c r="P1047" s="54" t="b">
        <v>0</v>
      </c>
      <c r="Q1047" s="54">
        <v>138261413</v>
      </c>
      <c r="R1047" s="54" t="s">
        <v>150</v>
      </c>
      <c r="S1047" s="54">
        <v>1E-3</v>
      </c>
      <c r="T1047" s="54" t="s">
        <v>184</v>
      </c>
      <c r="U1047" s="54">
        <v>2021</v>
      </c>
      <c r="V1047" s="54" t="s">
        <v>151</v>
      </c>
      <c r="W1047" s="54" t="s">
        <v>194</v>
      </c>
      <c r="X1047" s="54" t="s">
        <v>195</v>
      </c>
      <c r="Y1047" s="54" t="s">
        <v>155</v>
      </c>
      <c r="Z1047" s="54">
        <v>357000</v>
      </c>
      <c r="AA1047" s="54">
        <v>237460</v>
      </c>
      <c r="AB1047" s="54">
        <v>-2.62823009845419</v>
      </c>
      <c r="AC1047" s="60">
        <v>52.033868710239098</v>
      </c>
    </row>
    <row r="1048" spans="1:29">
      <c r="A1048" s="55" t="s">
        <v>178</v>
      </c>
      <c r="B1048" s="56">
        <v>7299</v>
      </c>
      <c r="C1048" s="56">
        <v>2025563</v>
      </c>
      <c r="D1048" s="56" t="s">
        <v>164</v>
      </c>
      <c r="E1048" s="56" t="s">
        <v>126</v>
      </c>
      <c r="F1048" s="56" t="s">
        <v>179</v>
      </c>
      <c r="G1048" s="56" t="s">
        <v>118</v>
      </c>
      <c r="H1048" s="61">
        <v>44888.573611111111</v>
      </c>
      <c r="I1048" s="56" t="s">
        <v>180</v>
      </c>
      <c r="J1048" s="56" t="s">
        <v>116</v>
      </c>
      <c r="K1048" s="56" t="s">
        <v>181</v>
      </c>
      <c r="L1048" s="56" t="s">
        <v>182</v>
      </c>
      <c r="M1048" s="56" t="s">
        <v>183</v>
      </c>
      <c r="N1048" s="56">
        <v>6.6E-3</v>
      </c>
      <c r="O1048" s="56" t="s">
        <v>149</v>
      </c>
      <c r="P1048" s="56" t="b">
        <v>0</v>
      </c>
      <c r="Q1048" s="56">
        <v>138261413</v>
      </c>
      <c r="R1048" s="56" t="s">
        <v>150</v>
      </c>
      <c r="S1048" s="56">
        <v>1E-3</v>
      </c>
      <c r="T1048" s="56" t="s">
        <v>184</v>
      </c>
      <c r="U1048" s="56">
        <v>2022</v>
      </c>
      <c r="V1048" s="56" t="s">
        <v>151</v>
      </c>
      <c r="W1048" s="56" t="s">
        <v>185</v>
      </c>
      <c r="X1048" s="56" t="s">
        <v>186</v>
      </c>
      <c r="Y1048" s="56" t="s">
        <v>155</v>
      </c>
      <c r="Z1048" s="56">
        <v>620600</v>
      </c>
      <c r="AA1048" s="56">
        <v>309500</v>
      </c>
      <c r="AB1048" s="56">
        <v>1.2588812496391699</v>
      </c>
      <c r="AC1048" s="59">
        <v>52.638374352215699</v>
      </c>
    </row>
    <row r="1049" spans="1:29">
      <c r="A1049" s="57" t="s">
        <v>203</v>
      </c>
      <c r="B1049" s="54">
        <v>7299</v>
      </c>
      <c r="C1049" s="54">
        <v>1987992</v>
      </c>
      <c r="D1049" s="54" t="s">
        <v>164</v>
      </c>
      <c r="E1049" s="54" t="s">
        <v>126</v>
      </c>
      <c r="F1049" s="54" t="s">
        <v>179</v>
      </c>
      <c r="G1049" s="54" t="s">
        <v>118</v>
      </c>
      <c r="H1049" s="62">
        <v>44403.480555555558</v>
      </c>
      <c r="I1049" s="54" t="s">
        <v>180</v>
      </c>
      <c r="J1049" s="54" t="s">
        <v>116</v>
      </c>
      <c r="K1049" s="54" t="s">
        <v>146</v>
      </c>
      <c r="L1049" s="54" t="s">
        <v>147</v>
      </c>
      <c r="M1049" s="54" t="s">
        <v>183</v>
      </c>
      <c r="N1049" s="54">
        <v>4.1000000000000002E-2</v>
      </c>
      <c r="O1049" s="54" t="s">
        <v>149</v>
      </c>
      <c r="P1049" s="54" t="b">
        <v>0</v>
      </c>
      <c r="Q1049" s="54">
        <v>138261413</v>
      </c>
      <c r="R1049" s="54" t="s">
        <v>150</v>
      </c>
      <c r="S1049" s="54">
        <v>1E-3</v>
      </c>
      <c r="T1049" s="54" t="s">
        <v>184</v>
      </c>
      <c r="U1049" s="54">
        <v>2021</v>
      </c>
      <c r="V1049" s="54" t="s">
        <v>151</v>
      </c>
      <c r="W1049" s="54" t="s">
        <v>204</v>
      </c>
      <c r="X1049" s="54" t="s">
        <v>154</v>
      </c>
      <c r="Y1049" s="54" t="s">
        <v>155</v>
      </c>
      <c r="Z1049" s="54">
        <v>507500</v>
      </c>
      <c r="AA1049" s="54">
        <v>299100</v>
      </c>
      <c r="AB1049" s="54">
        <v>-0.41497245145673001</v>
      </c>
      <c r="AC1049" s="60">
        <v>52.579097446717</v>
      </c>
    </row>
    <row r="1050" spans="1:29">
      <c r="A1050" s="55" t="s">
        <v>206</v>
      </c>
      <c r="B1050" s="56">
        <v>7299</v>
      </c>
      <c r="C1050" s="56">
        <v>1954825</v>
      </c>
      <c r="D1050" s="56" t="s">
        <v>164</v>
      </c>
      <c r="E1050" s="56" t="s">
        <v>126</v>
      </c>
      <c r="F1050" s="56" t="s">
        <v>205</v>
      </c>
      <c r="G1050" s="56" t="s">
        <v>112</v>
      </c>
      <c r="H1050" s="61">
        <v>43840.509027777778</v>
      </c>
      <c r="I1050" s="56" t="s">
        <v>180</v>
      </c>
      <c r="J1050" s="56" t="s">
        <v>116</v>
      </c>
      <c r="K1050" s="56" t="s">
        <v>199</v>
      </c>
      <c r="L1050" s="56" t="s">
        <v>200</v>
      </c>
      <c r="M1050" s="56" t="s">
        <v>183</v>
      </c>
      <c r="N1050" s="56">
        <v>1.4999999999999999E-2</v>
      </c>
      <c r="O1050" s="56" t="s">
        <v>149</v>
      </c>
      <c r="P1050" s="56" t="b">
        <v>0</v>
      </c>
      <c r="Q1050" s="56">
        <v>138261413</v>
      </c>
      <c r="R1050" s="56" t="s">
        <v>150</v>
      </c>
      <c r="S1050" s="56">
        <v>1E-3</v>
      </c>
      <c r="T1050" s="56" t="s">
        <v>184</v>
      </c>
      <c r="U1050" s="56">
        <v>2020</v>
      </c>
      <c r="V1050" s="56" t="s">
        <v>151</v>
      </c>
      <c r="W1050" s="56" t="s">
        <v>207</v>
      </c>
      <c r="X1050" s="56" t="s">
        <v>208</v>
      </c>
      <c r="Y1050" s="56" t="s">
        <v>155</v>
      </c>
      <c r="Z1050" s="56">
        <v>515935</v>
      </c>
      <c r="AA1050" s="56">
        <v>253417</v>
      </c>
      <c r="AB1050" s="56">
        <v>-0.30632621725807402</v>
      </c>
      <c r="AC1050" s="59">
        <v>52.1668520239771</v>
      </c>
    </row>
    <row r="1051" spans="1:29">
      <c r="A1051" s="57" t="s">
        <v>198</v>
      </c>
      <c r="B1051" s="54">
        <v>7299</v>
      </c>
      <c r="C1051" s="54">
        <v>1844479</v>
      </c>
      <c r="D1051" s="54" t="s">
        <v>164</v>
      </c>
      <c r="E1051" s="54" t="s">
        <v>126</v>
      </c>
      <c r="F1051" s="54" t="s">
        <v>179</v>
      </c>
      <c r="G1051" s="54" t="s">
        <v>118</v>
      </c>
      <c r="H1051" s="62">
        <v>42618.484722222223</v>
      </c>
      <c r="I1051" s="54" t="s">
        <v>180</v>
      </c>
      <c r="J1051" s="54" t="s">
        <v>116</v>
      </c>
      <c r="K1051" s="54" t="s">
        <v>199</v>
      </c>
      <c r="L1051" s="54" t="s">
        <v>200</v>
      </c>
      <c r="M1051" s="54" t="s">
        <v>183</v>
      </c>
      <c r="N1051" s="54">
        <v>7.2999999999999995E-2</v>
      </c>
      <c r="O1051" s="54" t="s">
        <v>149</v>
      </c>
      <c r="P1051" s="54" t="b">
        <v>0</v>
      </c>
      <c r="Q1051" s="54">
        <v>138261413</v>
      </c>
      <c r="R1051" s="54" t="s">
        <v>150</v>
      </c>
      <c r="S1051" s="54">
        <v>1E-3</v>
      </c>
      <c r="T1051" s="54" t="s">
        <v>184</v>
      </c>
      <c r="U1051" s="54">
        <v>2016</v>
      </c>
      <c r="V1051" s="54" t="s">
        <v>151</v>
      </c>
      <c r="W1051" s="54" t="s">
        <v>201</v>
      </c>
      <c r="X1051" s="54" t="s">
        <v>202</v>
      </c>
      <c r="Y1051" s="54" t="s">
        <v>155</v>
      </c>
      <c r="Z1051" s="54">
        <v>516100</v>
      </c>
      <c r="AA1051" s="54">
        <v>253300</v>
      </c>
      <c r="AB1051" s="54">
        <v>-0.30395486908298303</v>
      </c>
      <c r="AC1051" s="60">
        <v>52.1657659569386</v>
      </c>
    </row>
    <row r="1052" spans="1:29">
      <c r="A1052" s="55" t="s">
        <v>196</v>
      </c>
      <c r="B1052" s="56">
        <v>7299</v>
      </c>
      <c r="C1052" s="56">
        <v>1774129</v>
      </c>
      <c r="D1052" s="56" t="s">
        <v>164</v>
      </c>
      <c r="E1052" s="56" t="s">
        <v>126</v>
      </c>
      <c r="F1052" s="56" t="s">
        <v>179</v>
      </c>
      <c r="G1052" s="56" t="s">
        <v>118</v>
      </c>
      <c r="H1052" s="61">
        <v>41918.582638888889</v>
      </c>
      <c r="I1052" s="56" t="s">
        <v>180</v>
      </c>
      <c r="J1052" s="56" t="s">
        <v>116</v>
      </c>
      <c r="K1052" s="56" t="s">
        <v>181</v>
      </c>
      <c r="L1052" s="56" t="s">
        <v>182</v>
      </c>
      <c r="M1052" s="56" t="s">
        <v>183</v>
      </c>
      <c r="N1052" s="56">
        <v>0.02</v>
      </c>
      <c r="O1052" s="56" t="s">
        <v>149</v>
      </c>
      <c r="P1052" s="56" t="b">
        <v>0</v>
      </c>
      <c r="Q1052" s="56">
        <v>138261413</v>
      </c>
      <c r="R1052" s="56" t="s">
        <v>150</v>
      </c>
      <c r="S1052" s="56">
        <v>1E-3</v>
      </c>
      <c r="T1052" s="56" t="s">
        <v>184</v>
      </c>
      <c r="U1052" s="56">
        <v>2014</v>
      </c>
      <c r="V1052" s="56" t="s">
        <v>151</v>
      </c>
      <c r="W1052" s="56" t="s">
        <v>197</v>
      </c>
      <c r="X1052" s="56" t="s">
        <v>186</v>
      </c>
      <c r="Y1052" s="56" t="s">
        <v>155</v>
      </c>
      <c r="Z1052" s="56">
        <v>624300</v>
      </c>
      <c r="AA1052" s="56">
        <v>306800</v>
      </c>
      <c r="AB1052" s="56">
        <v>1.3116346710660201</v>
      </c>
      <c r="AC1052" s="59">
        <v>52.6126273253455</v>
      </c>
    </row>
    <row r="1053" spans="1:29">
      <c r="A1053" s="57" t="s">
        <v>196</v>
      </c>
      <c r="B1053" s="54">
        <v>7299</v>
      </c>
      <c r="C1053" s="54">
        <v>1774642</v>
      </c>
      <c r="D1053" s="54" t="s">
        <v>164</v>
      </c>
      <c r="E1053" s="54" t="s">
        <v>126</v>
      </c>
      <c r="F1053" s="54" t="s">
        <v>179</v>
      </c>
      <c r="G1053" s="54" t="s">
        <v>118</v>
      </c>
      <c r="H1053" s="62">
        <v>41922.763888888891</v>
      </c>
      <c r="I1053" s="54" t="s">
        <v>180</v>
      </c>
      <c r="J1053" s="54" t="s">
        <v>116</v>
      </c>
      <c r="K1053" s="54" t="s">
        <v>181</v>
      </c>
      <c r="L1053" s="54" t="s">
        <v>182</v>
      </c>
      <c r="M1053" s="54" t="s">
        <v>183</v>
      </c>
      <c r="N1053" s="54">
        <v>0.02</v>
      </c>
      <c r="O1053" s="54" t="s">
        <v>149</v>
      </c>
      <c r="P1053" s="54" t="b">
        <v>0</v>
      </c>
      <c r="Q1053" s="54">
        <v>138261413</v>
      </c>
      <c r="R1053" s="54" t="s">
        <v>150</v>
      </c>
      <c r="S1053" s="54">
        <v>1E-3</v>
      </c>
      <c r="T1053" s="54" t="s">
        <v>184</v>
      </c>
      <c r="U1053" s="54">
        <v>2014</v>
      </c>
      <c r="V1053" s="54" t="s">
        <v>151</v>
      </c>
      <c r="W1053" s="54" t="s">
        <v>197</v>
      </c>
      <c r="X1053" s="54" t="s">
        <v>186</v>
      </c>
      <c r="Y1053" s="54" t="s">
        <v>155</v>
      </c>
      <c r="Z1053" s="54">
        <v>624300</v>
      </c>
      <c r="AA1053" s="54">
        <v>306800</v>
      </c>
      <c r="AB1053" s="54">
        <v>1.3116346710660201</v>
      </c>
      <c r="AC1053" s="60">
        <v>52.6126273253455</v>
      </c>
    </row>
    <row r="1054" spans="1:29">
      <c r="A1054" s="55" t="s">
        <v>206</v>
      </c>
      <c r="B1054" s="56">
        <v>7299</v>
      </c>
      <c r="C1054" s="56">
        <v>1924402</v>
      </c>
      <c r="D1054" s="56" t="s">
        <v>164</v>
      </c>
      <c r="E1054" s="56" t="s">
        <v>126</v>
      </c>
      <c r="F1054" s="56" t="s">
        <v>179</v>
      </c>
      <c r="G1054" s="56" t="s">
        <v>118</v>
      </c>
      <c r="H1054" s="61">
        <v>43500.48333333333</v>
      </c>
      <c r="I1054" s="56" t="s">
        <v>180</v>
      </c>
      <c r="J1054" s="56" t="s">
        <v>116</v>
      </c>
      <c r="K1054" s="56" t="s">
        <v>199</v>
      </c>
      <c r="L1054" s="56" t="s">
        <v>200</v>
      </c>
      <c r="M1054" s="56" t="s">
        <v>183</v>
      </c>
      <c r="N1054" s="56">
        <v>4.4999999999999998E-2</v>
      </c>
      <c r="O1054" s="56" t="s">
        <v>149</v>
      </c>
      <c r="P1054" s="56" t="b">
        <v>0</v>
      </c>
      <c r="Q1054" s="56">
        <v>138261413</v>
      </c>
      <c r="R1054" s="56" t="s">
        <v>150</v>
      </c>
      <c r="S1054" s="56">
        <v>1E-3</v>
      </c>
      <c r="T1054" s="56" t="s">
        <v>184</v>
      </c>
      <c r="U1054" s="56">
        <v>2019</v>
      </c>
      <c r="V1054" s="56" t="s">
        <v>151</v>
      </c>
      <c r="W1054" s="56" t="s">
        <v>207</v>
      </c>
      <c r="X1054" s="56" t="s">
        <v>208</v>
      </c>
      <c r="Y1054" s="56" t="s">
        <v>155</v>
      </c>
      <c r="Z1054" s="56">
        <v>515935</v>
      </c>
      <c r="AA1054" s="56">
        <v>253417</v>
      </c>
      <c r="AB1054" s="56">
        <v>-0.30632621725807402</v>
      </c>
      <c r="AC1054" s="59">
        <v>52.1668520239771</v>
      </c>
    </row>
    <row r="1055" spans="1:29">
      <c r="A1055" s="57" t="s">
        <v>187</v>
      </c>
      <c r="B1055" s="54">
        <v>7299</v>
      </c>
      <c r="C1055" s="54">
        <v>1788191</v>
      </c>
      <c r="D1055" s="54" t="s">
        <v>164</v>
      </c>
      <c r="E1055" s="54" t="s">
        <v>126</v>
      </c>
      <c r="F1055" s="54" t="s">
        <v>179</v>
      </c>
      <c r="G1055" s="54" t="s">
        <v>118</v>
      </c>
      <c r="H1055" s="62">
        <v>42052.393750000003</v>
      </c>
      <c r="I1055" s="54" t="s">
        <v>180</v>
      </c>
      <c r="J1055" s="54" t="s">
        <v>116</v>
      </c>
      <c r="K1055" s="54" t="s">
        <v>181</v>
      </c>
      <c r="L1055" s="54" t="s">
        <v>182</v>
      </c>
      <c r="M1055" s="54" t="s">
        <v>183</v>
      </c>
      <c r="N1055" s="54">
        <v>5.0000000000000001E-3</v>
      </c>
      <c r="O1055" s="54" t="s">
        <v>149</v>
      </c>
      <c r="P1055" s="54" t="b">
        <v>0</v>
      </c>
      <c r="Q1055" s="54">
        <v>138261413</v>
      </c>
      <c r="R1055" s="54" t="s">
        <v>150</v>
      </c>
      <c r="S1055" s="54">
        <v>1E-3</v>
      </c>
      <c r="T1055" s="54" t="s">
        <v>184</v>
      </c>
      <c r="U1055" s="54">
        <v>2015</v>
      </c>
      <c r="V1055" s="54" t="s">
        <v>151</v>
      </c>
      <c r="W1055" s="54" t="s">
        <v>188</v>
      </c>
      <c r="X1055" s="54" t="s">
        <v>189</v>
      </c>
      <c r="Y1055" s="54" t="s">
        <v>155</v>
      </c>
      <c r="Z1055" s="54">
        <v>636400</v>
      </c>
      <c r="AA1055" s="54">
        <v>291600</v>
      </c>
      <c r="AB1055" s="54">
        <v>1.4791973795069699</v>
      </c>
      <c r="AC1055" s="60">
        <v>52.471107816141703</v>
      </c>
    </row>
    <row r="1056" spans="1:29">
      <c r="A1056" s="55" t="s">
        <v>265</v>
      </c>
      <c r="B1056" s="56">
        <v>7299</v>
      </c>
      <c r="C1056" s="56">
        <v>3418202</v>
      </c>
      <c r="D1056" s="56" t="s">
        <v>164</v>
      </c>
      <c r="E1056" s="56" t="s">
        <v>126</v>
      </c>
      <c r="F1056" s="56" t="s">
        <v>236</v>
      </c>
      <c r="G1056" s="56" t="s">
        <v>115</v>
      </c>
      <c r="H1056" s="61">
        <v>44270.555555555555</v>
      </c>
      <c r="I1056" s="56" t="s">
        <v>180</v>
      </c>
      <c r="J1056" s="56" t="s">
        <v>116</v>
      </c>
      <c r="K1056" s="56" t="s">
        <v>251</v>
      </c>
      <c r="L1056" s="56" t="s">
        <v>252</v>
      </c>
      <c r="M1056" s="56" t="s">
        <v>183</v>
      </c>
      <c r="N1056" s="56">
        <v>2.2000000000000001E-3</v>
      </c>
      <c r="O1056" s="56" t="s">
        <v>149</v>
      </c>
      <c r="P1056" s="56" t="b">
        <v>0</v>
      </c>
      <c r="Q1056" s="56">
        <v>138261413</v>
      </c>
      <c r="R1056" s="56" t="s">
        <v>150</v>
      </c>
      <c r="S1056" s="56">
        <v>1E-3</v>
      </c>
      <c r="T1056" s="56" t="s">
        <v>184</v>
      </c>
      <c r="U1056" s="56">
        <v>2021</v>
      </c>
      <c r="V1056" s="56" t="s">
        <v>151</v>
      </c>
      <c r="W1056" s="56" t="s">
        <v>266</v>
      </c>
      <c r="X1056" s="56" t="s">
        <v>267</v>
      </c>
      <c r="Y1056" s="56" t="s">
        <v>155</v>
      </c>
      <c r="Z1056" s="56">
        <v>387717</v>
      </c>
      <c r="AA1056" s="56">
        <v>106747</v>
      </c>
      <c r="AB1056" s="56">
        <v>-2.1758871951171499</v>
      </c>
      <c r="AC1056" s="59">
        <v>50.860100095138598</v>
      </c>
    </row>
    <row r="1057" spans="1:29">
      <c r="A1057" s="57" t="s">
        <v>187</v>
      </c>
      <c r="B1057" s="54">
        <v>7299</v>
      </c>
      <c r="C1057" s="54">
        <v>1922298</v>
      </c>
      <c r="D1057" s="54" t="s">
        <v>164</v>
      </c>
      <c r="E1057" s="54" t="s">
        <v>126</v>
      </c>
      <c r="F1057" s="54" t="s">
        <v>179</v>
      </c>
      <c r="G1057" s="54" t="s">
        <v>118</v>
      </c>
      <c r="H1057" s="62">
        <v>43472.348611111112</v>
      </c>
      <c r="I1057" s="54" t="s">
        <v>180</v>
      </c>
      <c r="J1057" s="54" t="s">
        <v>116</v>
      </c>
      <c r="K1057" s="54" t="s">
        <v>181</v>
      </c>
      <c r="L1057" s="54" t="s">
        <v>182</v>
      </c>
      <c r="M1057" s="54" t="s">
        <v>183</v>
      </c>
      <c r="N1057" s="54">
        <v>1.0999999999999999E-2</v>
      </c>
      <c r="O1057" s="54" t="s">
        <v>149</v>
      </c>
      <c r="P1057" s="54" t="b">
        <v>0</v>
      </c>
      <c r="Q1057" s="54">
        <v>138261413</v>
      </c>
      <c r="R1057" s="54" t="s">
        <v>150</v>
      </c>
      <c r="S1057" s="54">
        <v>1E-3</v>
      </c>
      <c r="T1057" s="54" t="s">
        <v>184</v>
      </c>
      <c r="U1057" s="54">
        <v>2019</v>
      </c>
      <c r="V1057" s="54" t="s">
        <v>151</v>
      </c>
      <c r="W1057" s="54" t="s">
        <v>188</v>
      </c>
      <c r="X1057" s="54" t="s">
        <v>189</v>
      </c>
      <c r="Y1057" s="54" t="s">
        <v>155</v>
      </c>
      <c r="Z1057" s="54">
        <v>636400</v>
      </c>
      <c r="AA1057" s="54">
        <v>291600</v>
      </c>
      <c r="AB1057" s="54">
        <v>1.4791973795069699</v>
      </c>
      <c r="AC1057" s="60">
        <v>52.471107816141703</v>
      </c>
    </row>
    <row r="1058" spans="1:29">
      <c r="A1058" s="55" t="s">
        <v>241</v>
      </c>
      <c r="B1058" s="56">
        <v>7299</v>
      </c>
      <c r="C1058" s="56">
        <v>1508525</v>
      </c>
      <c r="D1058" s="56" t="s">
        <v>164</v>
      </c>
      <c r="E1058" s="56" t="s">
        <v>126</v>
      </c>
      <c r="F1058" s="56" t="s">
        <v>179</v>
      </c>
      <c r="G1058" s="56" t="s">
        <v>118</v>
      </c>
      <c r="H1058" s="61">
        <v>41920.473611111112</v>
      </c>
      <c r="I1058" s="56" t="s">
        <v>180</v>
      </c>
      <c r="J1058" s="56" t="s">
        <v>116</v>
      </c>
      <c r="K1058" s="56" t="s">
        <v>165</v>
      </c>
      <c r="L1058" s="56" t="s">
        <v>166</v>
      </c>
      <c r="M1058" s="56" t="s">
        <v>183</v>
      </c>
      <c r="N1058" s="56">
        <v>6.0000000000000001E-3</v>
      </c>
      <c r="O1058" s="56" t="s">
        <v>149</v>
      </c>
      <c r="P1058" s="56" t="b">
        <v>0</v>
      </c>
      <c r="Q1058" s="56">
        <v>138261413</v>
      </c>
      <c r="R1058" s="56" t="s">
        <v>150</v>
      </c>
      <c r="S1058" s="56">
        <v>1E-3</v>
      </c>
      <c r="T1058" s="56" t="s">
        <v>184</v>
      </c>
      <c r="U1058" s="56">
        <v>2014</v>
      </c>
      <c r="V1058" s="56" t="s">
        <v>151</v>
      </c>
      <c r="W1058" s="56" t="s">
        <v>242</v>
      </c>
      <c r="X1058" s="56" t="s">
        <v>243</v>
      </c>
      <c r="Y1058" s="56" t="s">
        <v>155</v>
      </c>
      <c r="Z1058" s="56">
        <v>456840</v>
      </c>
      <c r="AA1058" s="56">
        <v>455364</v>
      </c>
      <c r="AB1058" s="56">
        <v>-1.13455725358881</v>
      </c>
      <c r="AC1058" s="59">
        <v>53.991201424557502</v>
      </c>
    </row>
    <row r="1059" spans="1:29">
      <c r="A1059" s="57" t="s">
        <v>198</v>
      </c>
      <c r="B1059" s="54">
        <v>7299</v>
      </c>
      <c r="C1059" s="54">
        <v>1917921</v>
      </c>
      <c r="D1059" s="54" t="s">
        <v>164</v>
      </c>
      <c r="E1059" s="54" t="s">
        <v>126</v>
      </c>
      <c r="F1059" s="54" t="s">
        <v>179</v>
      </c>
      <c r="G1059" s="54" t="s">
        <v>118</v>
      </c>
      <c r="H1059" s="62">
        <v>43413.324305555558</v>
      </c>
      <c r="I1059" s="54" t="s">
        <v>180</v>
      </c>
      <c r="J1059" s="54" t="s">
        <v>116</v>
      </c>
      <c r="K1059" s="54" t="s">
        <v>199</v>
      </c>
      <c r="L1059" s="54" t="s">
        <v>200</v>
      </c>
      <c r="M1059" s="54" t="s">
        <v>183</v>
      </c>
      <c r="N1059" s="54">
        <v>6.2E-2</v>
      </c>
      <c r="O1059" s="54" t="s">
        <v>149</v>
      </c>
      <c r="P1059" s="54" t="b">
        <v>0</v>
      </c>
      <c r="Q1059" s="54">
        <v>138261413</v>
      </c>
      <c r="R1059" s="54" t="s">
        <v>150</v>
      </c>
      <c r="S1059" s="54">
        <v>1E-3</v>
      </c>
      <c r="T1059" s="54" t="s">
        <v>184</v>
      </c>
      <c r="U1059" s="54">
        <v>2018</v>
      </c>
      <c r="V1059" s="54" t="s">
        <v>151</v>
      </c>
      <c r="W1059" s="54" t="s">
        <v>201</v>
      </c>
      <c r="X1059" s="54" t="s">
        <v>202</v>
      </c>
      <c r="Y1059" s="54" t="s">
        <v>155</v>
      </c>
      <c r="Z1059" s="54">
        <v>516100</v>
      </c>
      <c r="AA1059" s="54">
        <v>253300</v>
      </c>
      <c r="AB1059" s="54">
        <v>-0.30395486908298303</v>
      </c>
      <c r="AC1059" s="60">
        <v>52.1657659569386</v>
      </c>
    </row>
    <row r="1060" spans="1:29">
      <c r="A1060" s="55" t="s">
        <v>187</v>
      </c>
      <c r="B1060" s="56">
        <v>7299</v>
      </c>
      <c r="C1060" s="56">
        <v>2019414</v>
      </c>
      <c r="D1060" s="56" t="s">
        <v>164</v>
      </c>
      <c r="E1060" s="56" t="s">
        <v>126</v>
      </c>
      <c r="F1060" s="56" t="s">
        <v>179</v>
      </c>
      <c r="G1060" s="56" t="s">
        <v>118</v>
      </c>
      <c r="H1060" s="61">
        <v>44825.404166666667</v>
      </c>
      <c r="I1060" s="56" t="s">
        <v>180</v>
      </c>
      <c r="J1060" s="56" t="s">
        <v>116</v>
      </c>
      <c r="K1060" s="56" t="s">
        <v>181</v>
      </c>
      <c r="L1060" s="56" t="s">
        <v>182</v>
      </c>
      <c r="M1060" s="56" t="s">
        <v>183</v>
      </c>
      <c r="N1060" s="56">
        <v>0.01</v>
      </c>
      <c r="O1060" s="56" t="s">
        <v>149</v>
      </c>
      <c r="P1060" s="56" t="b">
        <v>0</v>
      </c>
      <c r="Q1060" s="56">
        <v>138261413</v>
      </c>
      <c r="R1060" s="56" t="s">
        <v>150</v>
      </c>
      <c r="S1060" s="56">
        <v>1E-3</v>
      </c>
      <c r="T1060" s="56" t="s">
        <v>184</v>
      </c>
      <c r="U1060" s="56">
        <v>2022</v>
      </c>
      <c r="V1060" s="56" t="s">
        <v>151</v>
      </c>
      <c r="W1060" s="56" t="s">
        <v>188</v>
      </c>
      <c r="X1060" s="56" t="s">
        <v>189</v>
      </c>
      <c r="Y1060" s="56" t="s">
        <v>155</v>
      </c>
      <c r="Z1060" s="56">
        <v>636400</v>
      </c>
      <c r="AA1060" s="56">
        <v>291600</v>
      </c>
      <c r="AB1060" s="56">
        <v>1.4791973795069699</v>
      </c>
      <c r="AC1060" s="59">
        <v>52.471107816141703</v>
      </c>
    </row>
    <row r="1061" spans="1:29">
      <c r="A1061" s="57" t="s">
        <v>382</v>
      </c>
      <c r="B1061" s="54">
        <v>7299</v>
      </c>
      <c r="C1061" s="54">
        <v>1315223</v>
      </c>
      <c r="D1061" s="54" t="s">
        <v>164</v>
      </c>
      <c r="E1061" s="54" t="s">
        <v>126</v>
      </c>
      <c r="F1061" s="54" t="s">
        <v>205</v>
      </c>
      <c r="G1061" s="54" t="s">
        <v>112</v>
      </c>
      <c r="H1061" s="62">
        <v>43733.505555555559</v>
      </c>
      <c r="I1061" s="54" t="s">
        <v>180</v>
      </c>
      <c r="J1061" s="54" t="s">
        <v>116</v>
      </c>
      <c r="K1061" s="54" t="s">
        <v>210</v>
      </c>
      <c r="L1061" s="54" t="s">
        <v>211</v>
      </c>
      <c r="M1061" s="54" t="s">
        <v>183</v>
      </c>
      <c r="N1061" s="54">
        <v>7.3999999999999996E-2</v>
      </c>
      <c r="O1061" s="54" t="s">
        <v>149</v>
      </c>
      <c r="P1061" s="54" t="b">
        <v>0</v>
      </c>
      <c r="Q1061" s="54">
        <v>138261413</v>
      </c>
      <c r="R1061" s="54" t="s">
        <v>150</v>
      </c>
      <c r="S1061" s="54">
        <v>1E-3</v>
      </c>
      <c r="T1061" s="54" t="s">
        <v>184</v>
      </c>
      <c r="U1061" s="54">
        <v>2019</v>
      </c>
      <c r="V1061" s="54" t="s">
        <v>151</v>
      </c>
      <c r="W1061" s="54" t="s">
        <v>383</v>
      </c>
      <c r="X1061" s="54" t="s">
        <v>384</v>
      </c>
      <c r="Y1061" s="54" t="s">
        <v>155</v>
      </c>
      <c r="Z1061" s="54">
        <v>541939</v>
      </c>
      <c r="AA1061" s="54">
        <v>191565</v>
      </c>
      <c r="AB1061" s="54">
        <v>4.8213346559923903E-2</v>
      </c>
      <c r="AC1061" s="60">
        <v>51.605040276685799</v>
      </c>
    </row>
    <row r="1062" spans="1:29">
      <c r="A1062" s="55" t="s">
        <v>214</v>
      </c>
      <c r="B1062" s="56">
        <v>7299</v>
      </c>
      <c r="C1062" s="56">
        <v>5334527</v>
      </c>
      <c r="D1062" s="56" t="s">
        <v>164</v>
      </c>
      <c r="E1062" s="56" t="s">
        <v>126</v>
      </c>
      <c r="F1062" s="56" t="s">
        <v>205</v>
      </c>
      <c r="G1062" s="56" t="s">
        <v>112</v>
      </c>
      <c r="H1062" s="61">
        <v>44952.378472222219</v>
      </c>
      <c r="I1062" s="56" t="s">
        <v>180</v>
      </c>
      <c r="J1062" s="56" t="s">
        <v>116</v>
      </c>
      <c r="K1062" s="56" t="s">
        <v>215</v>
      </c>
      <c r="L1062" s="56" t="s">
        <v>216</v>
      </c>
      <c r="M1062" s="56" t="s">
        <v>183</v>
      </c>
      <c r="N1062" s="56">
        <v>9.4999999999999998E-3</v>
      </c>
      <c r="O1062" s="56" t="s">
        <v>149</v>
      </c>
      <c r="P1062" s="56" t="b">
        <v>0</v>
      </c>
      <c r="Q1062" s="56">
        <v>138261413</v>
      </c>
      <c r="R1062" s="56" t="s">
        <v>150</v>
      </c>
      <c r="S1062" s="56">
        <v>1E-3</v>
      </c>
      <c r="T1062" s="56" t="s">
        <v>184</v>
      </c>
      <c r="U1062" s="56">
        <v>2023</v>
      </c>
      <c r="V1062" s="56" t="s">
        <v>151</v>
      </c>
      <c r="W1062" s="56" t="s">
        <v>217</v>
      </c>
      <c r="X1062" s="56" t="s">
        <v>218</v>
      </c>
      <c r="Y1062" s="56" t="s">
        <v>155</v>
      </c>
      <c r="Z1062" s="56">
        <v>376325</v>
      </c>
      <c r="AA1062" s="56">
        <v>405313</v>
      </c>
      <c r="AB1062" s="56">
        <v>-2.35874412504654</v>
      </c>
      <c r="AC1062" s="59">
        <v>53.543918148915097</v>
      </c>
    </row>
    <row r="1063" spans="1:29">
      <c r="A1063" s="57" t="s">
        <v>196</v>
      </c>
      <c r="B1063" s="54">
        <v>7299</v>
      </c>
      <c r="C1063" s="54">
        <v>1800341</v>
      </c>
      <c r="D1063" s="54" t="s">
        <v>164</v>
      </c>
      <c r="E1063" s="54" t="s">
        <v>126</v>
      </c>
      <c r="F1063" s="54" t="s">
        <v>179</v>
      </c>
      <c r="G1063" s="54" t="s">
        <v>118</v>
      </c>
      <c r="H1063" s="62">
        <v>42171.45</v>
      </c>
      <c r="I1063" s="54" t="s">
        <v>180</v>
      </c>
      <c r="J1063" s="54" t="s">
        <v>116</v>
      </c>
      <c r="K1063" s="54" t="s">
        <v>181</v>
      </c>
      <c r="L1063" s="54" t="s">
        <v>182</v>
      </c>
      <c r="M1063" s="54" t="s">
        <v>183</v>
      </c>
      <c r="N1063" s="54">
        <v>1.7999999999999999E-2</v>
      </c>
      <c r="O1063" s="54" t="s">
        <v>149</v>
      </c>
      <c r="P1063" s="54" t="b">
        <v>0</v>
      </c>
      <c r="Q1063" s="54">
        <v>138261413</v>
      </c>
      <c r="R1063" s="54" t="s">
        <v>150</v>
      </c>
      <c r="S1063" s="54">
        <v>1E-3</v>
      </c>
      <c r="T1063" s="54" t="s">
        <v>184</v>
      </c>
      <c r="U1063" s="54">
        <v>2015</v>
      </c>
      <c r="V1063" s="54" t="s">
        <v>151</v>
      </c>
      <c r="W1063" s="54" t="s">
        <v>197</v>
      </c>
      <c r="X1063" s="54" t="s">
        <v>186</v>
      </c>
      <c r="Y1063" s="54" t="s">
        <v>155</v>
      </c>
      <c r="Z1063" s="54">
        <v>624300</v>
      </c>
      <c r="AA1063" s="54">
        <v>306800</v>
      </c>
      <c r="AB1063" s="54">
        <v>1.3116346710660201</v>
      </c>
      <c r="AC1063" s="60">
        <v>52.6126273253455</v>
      </c>
    </row>
    <row r="1064" spans="1:29">
      <c r="A1064" s="55" t="s">
        <v>206</v>
      </c>
      <c r="B1064" s="56">
        <v>7299</v>
      </c>
      <c r="C1064" s="56">
        <v>1863510</v>
      </c>
      <c r="D1064" s="56" t="s">
        <v>164</v>
      </c>
      <c r="E1064" s="56" t="s">
        <v>126</v>
      </c>
      <c r="F1064" s="56" t="s">
        <v>179</v>
      </c>
      <c r="G1064" s="56" t="s">
        <v>118</v>
      </c>
      <c r="H1064" s="61">
        <v>42787.394444444442</v>
      </c>
      <c r="I1064" s="56" t="s">
        <v>180</v>
      </c>
      <c r="J1064" s="56" t="s">
        <v>116</v>
      </c>
      <c r="K1064" s="56" t="s">
        <v>199</v>
      </c>
      <c r="L1064" s="56" t="s">
        <v>200</v>
      </c>
      <c r="M1064" s="56" t="s">
        <v>183</v>
      </c>
      <c r="N1064" s="56">
        <v>2.3E-2</v>
      </c>
      <c r="O1064" s="56" t="s">
        <v>149</v>
      </c>
      <c r="P1064" s="56" t="b">
        <v>0</v>
      </c>
      <c r="Q1064" s="56">
        <v>138261413</v>
      </c>
      <c r="R1064" s="56" t="s">
        <v>150</v>
      </c>
      <c r="S1064" s="56">
        <v>1E-3</v>
      </c>
      <c r="T1064" s="56" t="s">
        <v>184</v>
      </c>
      <c r="U1064" s="56">
        <v>2017</v>
      </c>
      <c r="V1064" s="56" t="s">
        <v>151</v>
      </c>
      <c r="W1064" s="56" t="s">
        <v>207</v>
      </c>
      <c r="X1064" s="56" t="s">
        <v>208</v>
      </c>
      <c r="Y1064" s="56" t="s">
        <v>155</v>
      </c>
      <c r="Z1064" s="56">
        <v>515935</v>
      </c>
      <c r="AA1064" s="56">
        <v>253417</v>
      </c>
      <c r="AB1064" s="56">
        <v>-0.30632621725807402</v>
      </c>
      <c r="AC1064" s="59">
        <v>52.1668520239771</v>
      </c>
    </row>
    <row r="1065" spans="1:29">
      <c r="A1065" s="57" t="s">
        <v>190</v>
      </c>
      <c r="B1065" s="54">
        <v>7299</v>
      </c>
      <c r="C1065" s="54">
        <v>4777122</v>
      </c>
      <c r="D1065" s="54" t="s">
        <v>164</v>
      </c>
      <c r="E1065" s="54" t="s">
        <v>126</v>
      </c>
      <c r="F1065" s="54" t="s">
        <v>179</v>
      </c>
      <c r="G1065" s="54" t="s">
        <v>118</v>
      </c>
      <c r="H1065" s="62">
        <v>44403.48333333333</v>
      </c>
      <c r="I1065" s="54" t="s">
        <v>191</v>
      </c>
      <c r="J1065" s="54" t="s">
        <v>119</v>
      </c>
      <c r="K1065" s="54" t="s">
        <v>192</v>
      </c>
      <c r="L1065" s="54" t="s">
        <v>193</v>
      </c>
      <c r="M1065" s="54" t="s">
        <v>183</v>
      </c>
      <c r="N1065" s="54">
        <v>4.1999999999999997E-3</v>
      </c>
      <c r="O1065" s="54" t="s">
        <v>149</v>
      </c>
      <c r="P1065" s="54" t="b">
        <v>0</v>
      </c>
      <c r="Q1065" s="54">
        <v>138261413</v>
      </c>
      <c r="R1065" s="54" t="s">
        <v>150</v>
      </c>
      <c r="S1065" s="54">
        <v>1E-3</v>
      </c>
      <c r="T1065" s="54" t="s">
        <v>184</v>
      </c>
      <c r="U1065" s="54">
        <v>2021</v>
      </c>
      <c r="V1065" s="54" t="s">
        <v>151</v>
      </c>
      <c r="W1065" s="54" t="s">
        <v>194</v>
      </c>
      <c r="X1065" s="54" t="s">
        <v>195</v>
      </c>
      <c r="Y1065" s="54" t="s">
        <v>155</v>
      </c>
      <c r="Z1065" s="54">
        <v>357000</v>
      </c>
      <c r="AA1065" s="54">
        <v>237460</v>
      </c>
      <c r="AB1065" s="54">
        <v>-2.62823009845419</v>
      </c>
      <c r="AC1065" s="60">
        <v>52.033868710239098</v>
      </c>
    </row>
    <row r="1066" spans="1:29">
      <c r="A1066" s="55" t="s">
        <v>206</v>
      </c>
      <c r="B1066" s="56">
        <v>7299</v>
      </c>
      <c r="C1066" s="56">
        <v>1915369</v>
      </c>
      <c r="D1066" s="56" t="s">
        <v>164</v>
      </c>
      <c r="E1066" s="56" t="s">
        <v>126</v>
      </c>
      <c r="F1066" s="56" t="s">
        <v>179</v>
      </c>
      <c r="G1066" s="56" t="s">
        <v>118</v>
      </c>
      <c r="H1066" s="61">
        <v>43388.617361111108</v>
      </c>
      <c r="I1066" s="56" t="s">
        <v>180</v>
      </c>
      <c r="J1066" s="56" t="s">
        <v>116</v>
      </c>
      <c r="K1066" s="56" t="s">
        <v>199</v>
      </c>
      <c r="L1066" s="56" t="s">
        <v>200</v>
      </c>
      <c r="M1066" s="56" t="s">
        <v>183</v>
      </c>
      <c r="N1066" s="56">
        <v>0.04</v>
      </c>
      <c r="O1066" s="56" t="s">
        <v>149</v>
      </c>
      <c r="P1066" s="56" t="b">
        <v>0</v>
      </c>
      <c r="Q1066" s="56">
        <v>138261413</v>
      </c>
      <c r="R1066" s="56" t="s">
        <v>150</v>
      </c>
      <c r="S1066" s="56">
        <v>1E-3</v>
      </c>
      <c r="T1066" s="56" t="s">
        <v>184</v>
      </c>
      <c r="U1066" s="56">
        <v>2018</v>
      </c>
      <c r="V1066" s="56" t="s">
        <v>151</v>
      </c>
      <c r="W1066" s="56" t="s">
        <v>207</v>
      </c>
      <c r="X1066" s="56" t="s">
        <v>208</v>
      </c>
      <c r="Y1066" s="56" t="s">
        <v>155</v>
      </c>
      <c r="Z1066" s="56">
        <v>515935</v>
      </c>
      <c r="AA1066" s="56">
        <v>253417</v>
      </c>
      <c r="AB1066" s="56">
        <v>-0.30632621725807402</v>
      </c>
      <c r="AC1066" s="59">
        <v>52.1668520239771</v>
      </c>
    </row>
    <row r="1067" spans="1:29">
      <c r="A1067" s="57" t="s">
        <v>178</v>
      </c>
      <c r="B1067" s="54">
        <v>7299</v>
      </c>
      <c r="C1067" s="54">
        <v>1838091</v>
      </c>
      <c r="D1067" s="54" t="s">
        <v>164</v>
      </c>
      <c r="E1067" s="54" t="s">
        <v>126</v>
      </c>
      <c r="F1067" s="54" t="s">
        <v>179</v>
      </c>
      <c r="G1067" s="54" t="s">
        <v>118</v>
      </c>
      <c r="H1067" s="62">
        <v>42563.55</v>
      </c>
      <c r="I1067" s="54" t="s">
        <v>180</v>
      </c>
      <c r="J1067" s="54" t="s">
        <v>116</v>
      </c>
      <c r="K1067" s="54" t="s">
        <v>181</v>
      </c>
      <c r="L1067" s="54" t="s">
        <v>182</v>
      </c>
      <c r="M1067" s="54" t="s">
        <v>183</v>
      </c>
      <c r="N1067" s="54">
        <v>1.4E-2</v>
      </c>
      <c r="O1067" s="54" t="s">
        <v>149</v>
      </c>
      <c r="P1067" s="54" t="b">
        <v>0</v>
      </c>
      <c r="Q1067" s="54">
        <v>138261413</v>
      </c>
      <c r="R1067" s="54" t="s">
        <v>150</v>
      </c>
      <c r="S1067" s="54">
        <v>1E-3</v>
      </c>
      <c r="T1067" s="54" t="s">
        <v>184</v>
      </c>
      <c r="U1067" s="54">
        <v>2016</v>
      </c>
      <c r="V1067" s="54" t="s">
        <v>151</v>
      </c>
      <c r="W1067" s="54" t="s">
        <v>185</v>
      </c>
      <c r="X1067" s="54" t="s">
        <v>186</v>
      </c>
      <c r="Y1067" s="54" t="s">
        <v>155</v>
      </c>
      <c r="Z1067" s="54">
        <v>620600</v>
      </c>
      <c r="AA1067" s="54">
        <v>309500</v>
      </c>
      <c r="AB1067" s="54">
        <v>1.2588812496391699</v>
      </c>
      <c r="AC1067" s="60">
        <v>52.638374352215699</v>
      </c>
    </row>
    <row r="1068" spans="1:29">
      <c r="A1068" s="55" t="s">
        <v>203</v>
      </c>
      <c r="B1068" s="56">
        <v>7299</v>
      </c>
      <c r="C1068" s="56">
        <v>2021711</v>
      </c>
      <c r="D1068" s="56" t="s">
        <v>164</v>
      </c>
      <c r="E1068" s="56" t="s">
        <v>126</v>
      </c>
      <c r="F1068" s="56" t="s">
        <v>179</v>
      </c>
      <c r="G1068" s="56" t="s">
        <v>118</v>
      </c>
      <c r="H1068" s="61">
        <v>44853.453472222223</v>
      </c>
      <c r="I1068" s="56" t="s">
        <v>180</v>
      </c>
      <c r="J1068" s="56" t="s">
        <v>116</v>
      </c>
      <c r="K1068" s="56" t="s">
        <v>146</v>
      </c>
      <c r="L1068" s="56" t="s">
        <v>147</v>
      </c>
      <c r="M1068" s="56" t="s">
        <v>183</v>
      </c>
      <c r="N1068" s="56">
        <v>4.4999999999999998E-2</v>
      </c>
      <c r="O1068" s="56" t="s">
        <v>149</v>
      </c>
      <c r="P1068" s="56" t="b">
        <v>0</v>
      </c>
      <c r="Q1068" s="56">
        <v>138261413</v>
      </c>
      <c r="R1068" s="56" t="s">
        <v>150</v>
      </c>
      <c r="S1068" s="56">
        <v>1E-3</v>
      </c>
      <c r="T1068" s="56" t="s">
        <v>184</v>
      </c>
      <c r="U1068" s="56">
        <v>2022</v>
      </c>
      <c r="V1068" s="56" t="s">
        <v>151</v>
      </c>
      <c r="W1068" s="56" t="s">
        <v>204</v>
      </c>
      <c r="X1068" s="56" t="s">
        <v>154</v>
      </c>
      <c r="Y1068" s="56" t="s">
        <v>155</v>
      </c>
      <c r="Z1068" s="56">
        <v>507500</v>
      </c>
      <c r="AA1068" s="56">
        <v>299100</v>
      </c>
      <c r="AB1068" s="56">
        <v>-0.41497245145673001</v>
      </c>
      <c r="AC1068" s="59">
        <v>52.579097446717</v>
      </c>
    </row>
    <row r="1069" spans="1:29">
      <c r="A1069" s="57" t="s">
        <v>178</v>
      </c>
      <c r="B1069" s="54">
        <v>7299</v>
      </c>
      <c r="C1069" s="54">
        <v>1923650</v>
      </c>
      <c r="D1069" s="54" t="s">
        <v>164</v>
      </c>
      <c r="E1069" s="54" t="s">
        <v>126</v>
      </c>
      <c r="F1069" s="54" t="s">
        <v>179</v>
      </c>
      <c r="G1069" s="54" t="s">
        <v>118</v>
      </c>
      <c r="H1069" s="62">
        <v>43486.61041666667</v>
      </c>
      <c r="I1069" s="54" t="s">
        <v>180</v>
      </c>
      <c r="J1069" s="54" t="s">
        <v>116</v>
      </c>
      <c r="K1069" s="54" t="s">
        <v>181</v>
      </c>
      <c r="L1069" s="54" t="s">
        <v>182</v>
      </c>
      <c r="M1069" s="54" t="s">
        <v>183</v>
      </c>
      <c r="N1069" s="54">
        <v>8.2000000000000007E-3</v>
      </c>
      <c r="O1069" s="54" t="s">
        <v>149</v>
      </c>
      <c r="P1069" s="54" t="b">
        <v>0</v>
      </c>
      <c r="Q1069" s="54">
        <v>138261413</v>
      </c>
      <c r="R1069" s="54" t="s">
        <v>150</v>
      </c>
      <c r="S1069" s="54">
        <v>1E-3</v>
      </c>
      <c r="T1069" s="54" t="s">
        <v>184</v>
      </c>
      <c r="U1069" s="54">
        <v>2019</v>
      </c>
      <c r="V1069" s="54" t="s">
        <v>151</v>
      </c>
      <c r="W1069" s="54" t="s">
        <v>185</v>
      </c>
      <c r="X1069" s="54" t="s">
        <v>186</v>
      </c>
      <c r="Y1069" s="54" t="s">
        <v>155</v>
      </c>
      <c r="Z1069" s="54">
        <v>620600</v>
      </c>
      <c r="AA1069" s="54">
        <v>309500</v>
      </c>
      <c r="AB1069" s="54">
        <v>1.2588812496391699</v>
      </c>
      <c r="AC1069" s="60">
        <v>52.638374352215699</v>
      </c>
    </row>
    <row r="1070" spans="1:29">
      <c r="A1070" s="55" t="s">
        <v>206</v>
      </c>
      <c r="B1070" s="56">
        <v>7299</v>
      </c>
      <c r="C1070" s="56">
        <v>1987054</v>
      </c>
      <c r="D1070" s="56" t="s">
        <v>164</v>
      </c>
      <c r="E1070" s="56" t="s">
        <v>126</v>
      </c>
      <c r="F1070" s="56" t="s">
        <v>179</v>
      </c>
      <c r="G1070" s="56" t="s">
        <v>118</v>
      </c>
      <c r="H1070" s="61">
        <v>44398.375</v>
      </c>
      <c r="I1070" s="56" t="s">
        <v>180</v>
      </c>
      <c r="J1070" s="56" t="s">
        <v>116</v>
      </c>
      <c r="K1070" s="56" t="s">
        <v>199</v>
      </c>
      <c r="L1070" s="56" t="s">
        <v>200</v>
      </c>
      <c r="M1070" s="56" t="s">
        <v>183</v>
      </c>
      <c r="N1070" s="56">
        <v>3.3000000000000002E-2</v>
      </c>
      <c r="O1070" s="56" t="s">
        <v>149</v>
      </c>
      <c r="P1070" s="56" t="b">
        <v>0</v>
      </c>
      <c r="Q1070" s="56">
        <v>138261413</v>
      </c>
      <c r="R1070" s="56" t="s">
        <v>150</v>
      </c>
      <c r="S1070" s="56">
        <v>1E-3</v>
      </c>
      <c r="T1070" s="56" t="s">
        <v>184</v>
      </c>
      <c r="U1070" s="56">
        <v>2021</v>
      </c>
      <c r="V1070" s="56" t="s">
        <v>151</v>
      </c>
      <c r="W1070" s="56" t="s">
        <v>207</v>
      </c>
      <c r="X1070" s="56" t="s">
        <v>208</v>
      </c>
      <c r="Y1070" s="56" t="s">
        <v>155</v>
      </c>
      <c r="Z1070" s="56">
        <v>515935</v>
      </c>
      <c r="AA1070" s="56">
        <v>253417</v>
      </c>
      <c r="AB1070" s="56">
        <v>-0.30632621725807402</v>
      </c>
      <c r="AC1070" s="59">
        <v>52.1668520239771</v>
      </c>
    </row>
    <row r="1071" spans="1:29">
      <c r="A1071" s="57" t="s">
        <v>187</v>
      </c>
      <c r="B1071" s="54">
        <v>7299</v>
      </c>
      <c r="C1071" s="54">
        <v>1848130</v>
      </c>
      <c r="D1071" s="54" t="s">
        <v>164</v>
      </c>
      <c r="E1071" s="54" t="s">
        <v>126</v>
      </c>
      <c r="F1071" s="54" t="s">
        <v>179</v>
      </c>
      <c r="G1071" s="54" t="s">
        <v>118</v>
      </c>
      <c r="H1071" s="62">
        <v>42661.422222222223</v>
      </c>
      <c r="I1071" s="54" t="s">
        <v>180</v>
      </c>
      <c r="J1071" s="54" t="s">
        <v>116</v>
      </c>
      <c r="K1071" s="54" t="s">
        <v>181</v>
      </c>
      <c r="L1071" s="54" t="s">
        <v>182</v>
      </c>
      <c r="M1071" s="54" t="s">
        <v>183</v>
      </c>
      <c r="N1071" s="54">
        <v>2.5000000000000001E-2</v>
      </c>
      <c r="O1071" s="54" t="s">
        <v>149</v>
      </c>
      <c r="P1071" s="54" t="b">
        <v>0</v>
      </c>
      <c r="Q1071" s="54">
        <v>138261413</v>
      </c>
      <c r="R1071" s="54" t="s">
        <v>150</v>
      </c>
      <c r="S1071" s="54">
        <v>1E-3</v>
      </c>
      <c r="T1071" s="54" t="s">
        <v>184</v>
      </c>
      <c r="U1071" s="54">
        <v>2016</v>
      </c>
      <c r="V1071" s="54" t="s">
        <v>151</v>
      </c>
      <c r="W1071" s="54" t="s">
        <v>188</v>
      </c>
      <c r="X1071" s="54" t="s">
        <v>189</v>
      </c>
      <c r="Y1071" s="54" t="s">
        <v>155</v>
      </c>
      <c r="Z1071" s="54">
        <v>636400</v>
      </c>
      <c r="AA1071" s="54">
        <v>291600</v>
      </c>
      <c r="AB1071" s="54">
        <v>1.4791973795069699</v>
      </c>
      <c r="AC1071" s="60">
        <v>52.471107816141703</v>
      </c>
    </row>
    <row r="1072" spans="1:29">
      <c r="A1072" s="55" t="s">
        <v>187</v>
      </c>
      <c r="B1072" s="56">
        <v>7299</v>
      </c>
      <c r="C1072" s="56">
        <v>1781742</v>
      </c>
      <c r="D1072" s="56" t="s">
        <v>164</v>
      </c>
      <c r="E1072" s="56" t="s">
        <v>126</v>
      </c>
      <c r="F1072" s="56" t="s">
        <v>179</v>
      </c>
      <c r="G1072" s="56" t="s">
        <v>118</v>
      </c>
      <c r="H1072" s="61">
        <v>41982.480555555558</v>
      </c>
      <c r="I1072" s="56" t="s">
        <v>180</v>
      </c>
      <c r="J1072" s="56" t="s">
        <v>116</v>
      </c>
      <c r="K1072" s="56" t="s">
        <v>181</v>
      </c>
      <c r="L1072" s="56" t="s">
        <v>182</v>
      </c>
      <c r="M1072" s="56" t="s">
        <v>183</v>
      </c>
      <c r="N1072" s="56">
        <v>7.0000000000000001E-3</v>
      </c>
      <c r="O1072" s="56" t="s">
        <v>149</v>
      </c>
      <c r="P1072" s="56" t="b">
        <v>0</v>
      </c>
      <c r="Q1072" s="56">
        <v>138261413</v>
      </c>
      <c r="R1072" s="56" t="s">
        <v>150</v>
      </c>
      <c r="S1072" s="56">
        <v>1E-3</v>
      </c>
      <c r="T1072" s="56" t="s">
        <v>184</v>
      </c>
      <c r="U1072" s="56">
        <v>2014</v>
      </c>
      <c r="V1072" s="56" t="s">
        <v>151</v>
      </c>
      <c r="W1072" s="56" t="s">
        <v>188</v>
      </c>
      <c r="X1072" s="56" t="s">
        <v>189</v>
      </c>
      <c r="Y1072" s="56" t="s">
        <v>155</v>
      </c>
      <c r="Z1072" s="56">
        <v>636400</v>
      </c>
      <c r="AA1072" s="56">
        <v>291600</v>
      </c>
      <c r="AB1072" s="56">
        <v>1.4791973795069699</v>
      </c>
      <c r="AC1072" s="59">
        <v>52.471107816141703</v>
      </c>
    </row>
    <row r="1073" spans="1:29">
      <c r="A1073" s="57" t="s">
        <v>178</v>
      </c>
      <c r="B1073" s="54">
        <v>7299</v>
      </c>
      <c r="C1073" s="54">
        <v>1902194</v>
      </c>
      <c r="D1073" s="54" t="s">
        <v>164</v>
      </c>
      <c r="E1073" s="54" t="s">
        <v>126</v>
      </c>
      <c r="F1073" s="54" t="s">
        <v>179</v>
      </c>
      <c r="G1073" s="54" t="s">
        <v>118</v>
      </c>
      <c r="H1073" s="62">
        <v>43238.575694444444</v>
      </c>
      <c r="I1073" s="54" t="s">
        <v>180</v>
      </c>
      <c r="J1073" s="54" t="s">
        <v>116</v>
      </c>
      <c r="K1073" s="54" t="s">
        <v>181</v>
      </c>
      <c r="L1073" s="54" t="s">
        <v>182</v>
      </c>
      <c r="M1073" s="54" t="s">
        <v>183</v>
      </c>
      <c r="N1073" s="54">
        <v>8.3999999999999995E-3</v>
      </c>
      <c r="O1073" s="54" t="s">
        <v>149</v>
      </c>
      <c r="P1073" s="54" t="b">
        <v>0</v>
      </c>
      <c r="Q1073" s="54">
        <v>138261413</v>
      </c>
      <c r="R1073" s="54" t="s">
        <v>150</v>
      </c>
      <c r="S1073" s="54">
        <v>1E-3</v>
      </c>
      <c r="T1073" s="54" t="s">
        <v>184</v>
      </c>
      <c r="U1073" s="54">
        <v>2018</v>
      </c>
      <c r="V1073" s="54" t="s">
        <v>151</v>
      </c>
      <c r="W1073" s="54" t="s">
        <v>185</v>
      </c>
      <c r="X1073" s="54" t="s">
        <v>186</v>
      </c>
      <c r="Y1073" s="54" t="s">
        <v>155</v>
      </c>
      <c r="Z1073" s="54">
        <v>620600</v>
      </c>
      <c r="AA1073" s="54">
        <v>309500</v>
      </c>
      <c r="AB1073" s="54">
        <v>1.2588812496391699</v>
      </c>
      <c r="AC1073" s="60">
        <v>52.638374352215699</v>
      </c>
    </row>
    <row r="1074" spans="1:29">
      <c r="A1074" s="55" t="s">
        <v>190</v>
      </c>
      <c r="B1074" s="56">
        <v>7299</v>
      </c>
      <c r="C1074" s="56">
        <v>4738319</v>
      </c>
      <c r="D1074" s="56" t="s">
        <v>164</v>
      </c>
      <c r="E1074" s="56" t="s">
        <v>126</v>
      </c>
      <c r="F1074" s="56" t="s">
        <v>179</v>
      </c>
      <c r="G1074" s="56" t="s">
        <v>118</v>
      </c>
      <c r="H1074" s="61">
        <v>43728.570138888892</v>
      </c>
      <c r="I1074" s="56" t="s">
        <v>191</v>
      </c>
      <c r="J1074" s="56" t="s">
        <v>119</v>
      </c>
      <c r="K1074" s="56" t="s">
        <v>192</v>
      </c>
      <c r="L1074" s="56" t="s">
        <v>193</v>
      </c>
      <c r="M1074" s="56" t="s">
        <v>183</v>
      </c>
      <c r="N1074" s="56">
        <v>3.2000000000000002E-3</v>
      </c>
      <c r="O1074" s="56" t="s">
        <v>149</v>
      </c>
      <c r="P1074" s="56" t="b">
        <v>0</v>
      </c>
      <c r="Q1074" s="56">
        <v>138261413</v>
      </c>
      <c r="R1074" s="56" t="s">
        <v>150</v>
      </c>
      <c r="S1074" s="56">
        <v>1E-3</v>
      </c>
      <c r="T1074" s="56" t="s">
        <v>184</v>
      </c>
      <c r="U1074" s="56">
        <v>2019</v>
      </c>
      <c r="V1074" s="56" t="s">
        <v>151</v>
      </c>
      <c r="W1074" s="56" t="s">
        <v>194</v>
      </c>
      <c r="X1074" s="56" t="s">
        <v>195</v>
      </c>
      <c r="Y1074" s="56" t="s">
        <v>155</v>
      </c>
      <c r="Z1074" s="56">
        <v>357000</v>
      </c>
      <c r="AA1074" s="56">
        <v>237460</v>
      </c>
      <c r="AB1074" s="56">
        <v>-2.62823009845419</v>
      </c>
      <c r="AC1074" s="59">
        <v>52.033868710239098</v>
      </c>
    </row>
    <row r="1075" spans="1:29">
      <c r="A1075" s="57" t="s">
        <v>187</v>
      </c>
      <c r="B1075" s="54">
        <v>7299</v>
      </c>
      <c r="C1075" s="54">
        <v>1784545</v>
      </c>
      <c r="D1075" s="54" t="s">
        <v>164</v>
      </c>
      <c r="E1075" s="54" t="s">
        <v>126</v>
      </c>
      <c r="F1075" s="54" t="s">
        <v>179</v>
      </c>
      <c r="G1075" s="54" t="s">
        <v>118</v>
      </c>
      <c r="H1075" s="62">
        <v>42016.331250000003</v>
      </c>
      <c r="I1075" s="54" t="s">
        <v>180</v>
      </c>
      <c r="J1075" s="54" t="s">
        <v>116</v>
      </c>
      <c r="K1075" s="54" t="s">
        <v>181</v>
      </c>
      <c r="L1075" s="54" t="s">
        <v>182</v>
      </c>
      <c r="M1075" s="54" t="s">
        <v>183</v>
      </c>
      <c r="N1075" s="54">
        <v>7.0000000000000001E-3</v>
      </c>
      <c r="O1075" s="54" t="s">
        <v>149</v>
      </c>
      <c r="P1075" s="54" t="b">
        <v>0</v>
      </c>
      <c r="Q1075" s="54">
        <v>138261413</v>
      </c>
      <c r="R1075" s="54" t="s">
        <v>150</v>
      </c>
      <c r="S1075" s="54">
        <v>1E-3</v>
      </c>
      <c r="T1075" s="54" t="s">
        <v>184</v>
      </c>
      <c r="U1075" s="54">
        <v>2015</v>
      </c>
      <c r="V1075" s="54" t="s">
        <v>151</v>
      </c>
      <c r="W1075" s="54" t="s">
        <v>188</v>
      </c>
      <c r="X1075" s="54" t="s">
        <v>189</v>
      </c>
      <c r="Y1075" s="54" t="s">
        <v>155</v>
      </c>
      <c r="Z1075" s="54">
        <v>636400</v>
      </c>
      <c r="AA1075" s="54">
        <v>291600</v>
      </c>
      <c r="AB1075" s="54">
        <v>1.4791973795069699</v>
      </c>
      <c r="AC1075" s="60">
        <v>52.471107816141703</v>
      </c>
    </row>
    <row r="1076" spans="1:29">
      <c r="A1076" s="55" t="s">
        <v>198</v>
      </c>
      <c r="B1076" s="56">
        <v>7299</v>
      </c>
      <c r="C1076" s="56">
        <v>1863549</v>
      </c>
      <c r="D1076" s="56" t="s">
        <v>164</v>
      </c>
      <c r="E1076" s="56" t="s">
        <v>126</v>
      </c>
      <c r="F1076" s="56" t="s">
        <v>179</v>
      </c>
      <c r="G1076" s="56" t="s">
        <v>118</v>
      </c>
      <c r="H1076" s="61">
        <v>42787.395138888889</v>
      </c>
      <c r="I1076" s="56" t="s">
        <v>180</v>
      </c>
      <c r="J1076" s="56" t="s">
        <v>116</v>
      </c>
      <c r="K1076" s="56" t="s">
        <v>199</v>
      </c>
      <c r="L1076" s="56" t="s">
        <v>200</v>
      </c>
      <c r="M1076" s="56" t="s">
        <v>183</v>
      </c>
      <c r="N1076" s="56">
        <v>5.5E-2</v>
      </c>
      <c r="O1076" s="56" t="s">
        <v>149</v>
      </c>
      <c r="P1076" s="56" t="b">
        <v>0</v>
      </c>
      <c r="Q1076" s="56">
        <v>138261413</v>
      </c>
      <c r="R1076" s="56" t="s">
        <v>150</v>
      </c>
      <c r="S1076" s="56">
        <v>1E-3</v>
      </c>
      <c r="T1076" s="56" t="s">
        <v>184</v>
      </c>
      <c r="U1076" s="56">
        <v>2017</v>
      </c>
      <c r="V1076" s="56" t="s">
        <v>151</v>
      </c>
      <c r="W1076" s="56" t="s">
        <v>201</v>
      </c>
      <c r="X1076" s="56" t="s">
        <v>202</v>
      </c>
      <c r="Y1076" s="56" t="s">
        <v>155</v>
      </c>
      <c r="Z1076" s="56">
        <v>516100</v>
      </c>
      <c r="AA1076" s="56">
        <v>253300</v>
      </c>
      <c r="AB1076" s="56">
        <v>-0.30395486908298303</v>
      </c>
      <c r="AC1076" s="59">
        <v>52.1657659569386</v>
      </c>
    </row>
    <row r="1077" spans="1:29">
      <c r="A1077" s="57" t="s">
        <v>190</v>
      </c>
      <c r="B1077" s="54">
        <v>7299</v>
      </c>
      <c r="C1077" s="54">
        <v>4621544</v>
      </c>
      <c r="D1077" s="54" t="s">
        <v>164</v>
      </c>
      <c r="E1077" s="54" t="s">
        <v>126</v>
      </c>
      <c r="F1077" s="54" t="s">
        <v>179</v>
      </c>
      <c r="G1077" s="54" t="s">
        <v>118</v>
      </c>
      <c r="H1077" s="62">
        <v>42170.479861111111</v>
      </c>
      <c r="I1077" s="54" t="s">
        <v>191</v>
      </c>
      <c r="J1077" s="54" t="s">
        <v>119</v>
      </c>
      <c r="K1077" s="54" t="s">
        <v>192</v>
      </c>
      <c r="L1077" s="54" t="s">
        <v>193</v>
      </c>
      <c r="M1077" s="54" t="s">
        <v>183</v>
      </c>
      <c r="N1077" s="54">
        <v>3.0000000000000001E-3</v>
      </c>
      <c r="O1077" s="54" t="s">
        <v>149</v>
      </c>
      <c r="P1077" s="54" t="b">
        <v>0</v>
      </c>
      <c r="Q1077" s="54">
        <v>138261413</v>
      </c>
      <c r="R1077" s="54" t="s">
        <v>150</v>
      </c>
      <c r="S1077" s="54">
        <v>1E-3</v>
      </c>
      <c r="T1077" s="54" t="s">
        <v>184</v>
      </c>
      <c r="U1077" s="54">
        <v>2015</v>
      </c>
      <c r="V1077" s="54" t="s">
        <v>151</v>
      </c>
      <c r="W1077" s="54" t="s">
        <v>194</v>
      </c>
      <c r="X1077" s="54" t="s">
        <v>195</v>
      </c>
      <c r="Y1077" s="54" t="s">
        <v>155</v>
      </c>
      <c r="Z1077" s="54">
        <v>357000</v>
      </c>
      <c r="AA1077" s="54">
        <v>237460</v>
      </c>
      <c r="AB1077" s="54">
        <v>-2.62823009845419</v>
      </c>
      <c r="AC1077" s="60">
        <v>52.033868710239098</v>
      </c>
    </row>
    <row r="1078" spans="1:29">
      <c r="A1078" s="55" t="s">
        <v>187</v>
      </c>
      <c r="B1078" s="56">
        <v>7299</v>
      </c>
      <c r="C1078" s="56">
        <v>1799962</v>
      </c>
      <c r="D1078" s="56" t="s">
        <v>164</v>
      </c>
      <c r="E1078" s="56" t="s">
        <v>126</v>
      </c>
      <c r="F1078" s="56" t="s">
        <v>179</v>
      </c>
      <c r="G1078" s="56" t="s">
        <v>118</v>
      </c>
      <c r="H1078" s="61">
        <v>42165.38958333333</v>
      </c>
      <c r="I1078" s="56" t="s">
        <v>180</v>
      </c>
      <c r="J1078" s="56" t="s">
        <v>116</v>
      </c>
      <c r="K1078" s="56" t="s">
        <v>181</v>
      </c>
      <c r="L1078" s="56" t="s">
        <v>182</v>
      </c>
      <c r="M1078" s="56" t="s">
        <v>183</v>
      </c>
      <c r="N1078" s="56">
        <v>1.2999999999999999E-2</v>
      </c>
      <c r="O1078" s="56" t="s">
        <v>149</v>
      </c>
      <c r="P1078" s="56" t="b">
        <v>0</v>
      </c>
      <c r="Q1078" s="56">
        <v>138261413</v>
      </c>
      <c r="R1078" s="56" t="s">
        <v>150</v>
      </c>
      <c r="S1078" s="56">
        <v>1E-3</v>
      </c>
      <c r="T1078" s="56" t="s">
        <v>184</v>
      </c>
      <c r="U1078" s="56">
        <v>2015</v>
      </c>
      <c r="V1078" s="56" t="s">
        <v>151</v>
      </c>
      <c r="W1078" s="56" t="s">
        <v>188</v>
      </c>
      <c r="X1078" s="56" t="s">
        <v>189</v>
      </c>
      <c r="Y1078" s="56" t="s">
        <v>155</v>
      </c>
      <c r="Z1078" s="56">
        <v>636400</v>
      </c>
      <c r="AA1078" s="56">
        <v>291600</v>
      </c>
      <c r="AB1078" s="56">
        <v>1.4791973795069699</v>
      </c>
      <c r="AC1078" s="59">
        <v>52.471107816141703</v>
      </c>
    </row>
    <row r="1079" spans="1:29">
      <c r="A1079" s="57" t="s">
        <v>187</v>
      </c>
      <c r="B1079" s="54">
        <v>7299</v>
      </c>
      <c r="C1079" s="54">
        <v>1835403</v>
      </c>
      <c r="D1079" s="54" t="s">
        <v>164</v>
      </c>
      <c r="E1079" s="54" t="s">
        <v>126</v>
      </c>
      <c r="F1079" s="54" t="s">
        <v>179</v>
      </c>
      <c r="G1079" s="54" t="s">
        <v>118</v>
      </c>
      <c r="H1079" s="62">
        <v>42536.552083333336</v>
      </c>
      <c r="I1079" s="54" t="s">
        <v>180</v>
      </c>
      <c r="J1079" s="54" t="s">
        <v>116</v>
      </c>
      <c r="K1079" s="54" t="s">
        <v>181</v>
      </c>
      <c r="L1079" s="54" t="s">
        <v>182</v>
      </c>
      <c r="M1079" s="54" t="s">
        <v>183</v>
      </c>
      <c r="N1079" s="54">
        <v>2.4E-2</v>
      </c>
      <c r="O1079" s="54" t="s">
        <v>149</v>
      </c>
      <c r="P1079" s="54" t="b">
        <v>0</v>
      </c>
      <c r="Q1079" s="54">
        <v>138261413</v>
      </c>
      <c r="R1079" s="54" t="s">
        <v>150</v>
      </c>
      <c r="S1079" s="54">
        <v>1E-3</v>
      </c>
      <c r="T1079" s="54" t="s">
        <v>184</v>
      </c>
      <c r="U1079" s="54">
        <v>2016</v>
      </c>
      <c r="V1079" s="54" t="s">
        <v>151</v>
      </c>
      <c r="W1079" s="54" t="s">
        <v>188</v>
      </c>
      <c r="X1079" s="54" t="s">
        <v>189</v>
      </c>
      <c r="Y1079" s="54" t="s">
        <v>155</v>
      </c>
      <c r="Z1079" s="54">
        <v>636400</v>
      </c>
      <c r="AA1079" s="54">
        <v>291600</v>
      </c>
      <c r="AB1079" s="54">
        <v>1.4791973795069699</v>
      </c>
      <c r="AC1079" s="60">
        <v>52.471107816141703</v>
      </c>
    </row>
    <row r="1080" spans="1:29">
      <c r="A1080" s="55" t="s">
        <v>190</v>
      </c>
      <c r="B1080" s="56">
        <v>7299</v>
      </c>
      <c r="C1080" s="56">
        <v>4640573</v>
      </c>
      <c r="D1080" s="56" t="s">
        <v>164</v>
      </c>
      <c r="E1080" s="56" t="s">
        <v>126</v>
      </c>
      <c r="F1080" s="56" t="s">
        <v>179</v>
      </c>
      <c r="G1080" s="56" t="s">
        <v>118</v>
      </c>
      <c r="H1080" s="61">
        <v>42401.597916666666</v>
      </c>
      <c r="I1080" s="56" t="s">
        <v>191</v>
      </c>
      <c r="J1080" s="56" t="s">
        <v>119</v>
      </c>
      <c r="K1080" s="56" t="s">
        <v>192</v>
      </c>
      <c r="L1080" s="56" t="s">
        <v>193</v>
      </c>
      <c r="M1080" s="56" t="s">
        <v>183</v>
      </c>
      <c r="N1080" s="56">
        <v>1E-3</v>
      </c>
      <c r="O1080" s="56" t="s">
        <v>149</v>
      </c>
      <c r="P1080" s="56" t="b">
        <v>0</v>
      </c>
      <c r="Q1080" s="56">
        <v>138261413</v>
      </c>
      <c r="R1080" s="56" t="s">
        <v>150</v>
      </c>
      <c r="S1080" s="56">
        <v>1E-3</v>
      </c>
      <c r="T1080" s="56" t="s">
        <v>184</v>
      </c>
      <c r="U1080" s="56">
        <v>2016</v>
      </c>
      <c r="V1080" s="56" t="s">
        <v>151</v>
      </c>
      <c r="W1080" s="56" t="s">
        <v>194</v>
      </c>
      <c r="X1080" s="56" t="s">
        <v>195</v>
      </c>
      <c r="Y1080" s="56" t="s">
        <v>155</v>
      </c>
      <c r="Z1080" s="56">
        <v>357000</v>
      </c>
      <c r="AA1080" s="56">
        <v>237460</v>
      </c>
      <c r="AB1080" s="56">
        <v>-2.62823009845419</v>
      </c>
      <c r="AC1080" s="59">
        <v>52.033868710239098</v>
      </c>
    </row>
    <row r="1081" spans="1:29">
      <c r="A1081" s="57" t="s">
        <v>206</v>
      </c>
      <c r="B1081" s="54">
        <v>7299</v>
      </c>
      <c r="C1081" s="54">
        <v>1846361</v>
      </c>
      <c r="D1081" s="54" t="s">
        <v>164</v>
      </c>
      <c r="E1081" s="54" t="s">
        <v>126</v>
      </c>
      <c r="F1081" s="54" t="s">
        <v>179</v>
      </c>
      <c r="G1081" s="54" t="s">
        <v>118</v>
      </c>
      <c r="H1081" s="62">
        <v>42628.443055555559</v>
      </c>
      <c r="I1081" s="54" t="s">
        <v>180</v>
      </c>
      <c r="J1081" s="54" t="s">
        <v>116</v>
      </c>
      <c r="K1081" s="54" t="s">
        <v>199</v>
      </c>
      <c r="L1081" s="54" t="s">
        <v>200</v>
      </c>
      <c r="M1081" s="54" t="s">
        <v>183</v>
      </c>
      <c r="N1081" s="54">
        <v>6.0999999999999999E-2</v>
      </c>
      <c r="O1081" s="54" t="s">
        <v>149</v>
      </c>
      <c r="P1081" s="54" t="b">
        <v>0</v>
      </c>
      <c r="Q1081" s="54">
        <v>138261413</v>
      </c>
      <c r="R1081" s="54" t="s">
        <v>150</v>
      </c>
      <c r="S1081" s="54">
        <v>1E-3</v>
      </c>
      <c r="T1081" s="54" t="s">
        <v>184</v>
      </c>
      <c r="U1081" s="54">
        <v>2016</v>
      </c>
      <c r="V1081" s="54" t="s">
        <v>151</v>
      </c>
      <c r="W1081" s="54" t="s">
        <v>207</v>
      </c>
      <c r="X1081" s="54" t="s">
        <v>208</v>
      </c>
      <c r="Y1081" s="54" t="s">
        <v>155</v>
      </c>
      <c r="Z1081" s="54">
        <v>515935</v>
      </c>
      <c r="AA1081" s="54">
        <v>253417</v>
      </c>
      <c r="AB1081" s="54">
        <v>-0.30632621725807402</v>
      </c>
      <c r="AC1081" s="60">
        <v>52.1668520239771</v>
      </c>
    </row>
    <row r="1082" spans="1:29">
      <c r="A1082" s="55" t="s">
        <v>196</v>
      </c>
      <c r="B1082" s="56">
        <v>7299</v>
      </c>
      <c r="C1082" s="56">
        <v>1779975</v>
      </c>
      <c r="D1082" s="56" t="s">
        <v>164</v>
      </c>
      <c r="E1082" s="56" t="s">
        <v>126</v>
      </c>
      <c r="F1082" s="56" t="s">
        <v>179</v>
      </c>
      <c r="G1082" s="56" t="s">
        <v>118</v>
      </c>
      <c r="H1082" s="61">
        <v>41968.415972222225</v>
      </c>
      <c r="I1082" s="56" t="s">
        <v>180</v>
      </c>
      <c r="J1082" s="56" t="s">
        <v>116</v>
      </c>
      <c r="K1082" s="56" t="s">
        <v>181</v>
      </c>
      <c r="L1082" s="56" t="s">
        <v>182</v>
      </c>
      <c r="M1082" s="56" t="s">
        <v>183</v>
      </c>
      <c r="N1082" s="56">
        <v>0.01</v>
      </c>
      <c r="O1082" s="56" t="s">
        <v>149</v>
      </c>
      <c r="P1082" s="56" t="b">
        <v>0</v>
      </c>
      <c r="Q1082" s="56">
        <v>138261413</v>
      </c>
      <c r="R1082" s="56" t="s">
        <v>150</v>
      </c>
      <c r="S1082" s="56">
        <v>1E-3</v>
      </c>
      <c r="T1082" s="56" t="s">
        <v>184</v>
      </c>
      <c r="U1082" s="56">
        <v>2014</v>
      </c>
      <c r="V1082" s="56" t="s">
        <v>151</v>
      </c>
      <c r="W1082" s="56" t="s">
        <v>197</v>
      </c>
      <c r="X1082" s="56" t="s">
        <v>186</v>
      </c>
      <c r="Y1082" s="56" t="s">
        <v>155</v>
      </c>
      <c r="Z1082" s="56">
        <v>624300</v>
      </c>
      <c r="AA1082" s="56">
        <v>306800</v>
      </c>
      <c r="AB1082" s="56">
        <v>1.3116346710660201</v>
      </c>
      <c r="AC1082" s="59">
        <v>52.6126273253455</v>
      </c>
    </row>
    <row r="1083" spans="1:29">
      <c r="A1083" s="57" t="s">
        <v>187</v>
      </c>
      <c r="B1083" s="54">
        <v>7299</v>
      </c>
      <c r="C1083" s="54">
        <v>1809754</v>
      </c>
      <c r="D1083" s="54" t="s">
        <v>164</v>
      </c>
      <c r="E1083" s="54" t="s">
        <v>126</v>
      </c>
      <c r="F1083" s="54" t="s">
        <v>179</v>
      </c>
      <c r="G1083" s="54" t="s">
        <v>118</v>
      </c>
      <c r="H1083" s="62">
        <v>42268.37777777778</v>
      </c>
      <c r="I1083" s="54" t="s">
        <v>180</v>
      </c>
      <c r="J1083" s="54" t="s">
        <v>116</v>
      </c>
      <c r="K1083" s="54" t="s">
        <v>181</v>
      </c>
      <c r="L1083" s="54" t="s">
        <v>182</v>
      </c>
      <c r="M1083" s="54" t="s">
        <v>183</v>
      </c>
      <c r="N1083" s="54">
        <v>0.02</v>
      </c>
      <c r="O1083" s="54" t="s">
        <v>149</v>
      </c>
      <c r="P1083" s="54" t="b">
        <v>0</v>
      </c>
      <c r="Q1083" s="54">
        <v>138261413</v>
      </c>
      <c r="R1083" s="54" t="s">
        <v>150</v>
      </c>
      <c r="S1083" s="54">
        <v>1E-3</v>
      </c>
      <c r="T1083" s="54" t="s">
        <v>184</v>
      </c>
      <c r="U1083" s="54">
        <v>2015</v>
      </c>
      <c r="V1083" s="54" t="s">
        <v>151</v>
      </c>
      <c r="W1083" s="54" t="s">
        <v>188</v>
      </c>
      <c r="X1083" s="54" t="s">
        <v>189</v>
      </c>
      <c r="Y1083" s="54" t="s">
        <v>155</v>
      </c>
      <c r="Z1083" s="54">
        <v>636400</v>
      </c>
      <c r="AA1083" s="54">
        <v>291600</v>
      </c>
      <c r="AB1083" s="54">
        <v>1.4791973795069699</v>
      </c>
      <c r="AC1083" s="60">
        <v>52.471107816141703</v>
      </c>
    </row>
    <row r="1084" spans="1:29">
      <c r="A1084" s="55" t="s">
        <v>379</v>
      </c>
      <c r="B1084" s="56">
        <v>7299</v>
      </c>
      <c r="C1084" s="56">
        <v>1944678</v>
      </c>
      <c r="D1084" s="56" t="s">
        <v>164</v>
      </c>
      <c r="E1084" s="56" t="s">
        <v>126</v>
      </c>
      <c r="F1084" s="56" t="s">
        <v>205</v>
      </c>
      <c r="G1084" s="56" t="s">
        <v>112</v>
      </c>
      <c r="H1084" s="61">
        <v>43733.509722222225</v>
      </c>
      <c r="I1084" s="56" t="s">
        <v>180</v>
      </c>
      <c r="J1084" s="56" t="s">
        <v>116</v>
      </c>
      <c r="K1084" s="56" t="s">
        <v>181</v>
      </c>
      <c r="L1084" s="56" t="s">
        <v>182</v>
      </c>
      <c r="M1084" s="56" t="s">
        <v>183</v>
      </c>
      <c r="N1084" s="56">
        <v>5.1000000000000004E-3</v>
      </c>
      <c r="O1084" s="56" t="s">
        <v>149</v>
      </c>
      <c r="P1084" s="56" t="b">
        <v>0</v>
      </c>
      <c r="Q1084" s="56">
        <v>138261413</v>
      </c>
      <c r="R1084" s="56" t="s">
        <v>150</v>
      </c>
      <c r="S1084" s="56">
        <v>1E-3</v>
      </c>
      <c r="T1084" s="56" t="s">
        <v>184</v>
      </c>
      <c r="U1084" s="56">
        <v>2019</v>
      </c>
      <c r="V1084" s="56" t="s">
        <v>151</v>
      </c>
      <c r="W1084" s="56" t="s">
        <v>380</v>
      </c>
      <c r="X1084" s="56" t="s">
        <v>381</v>
      </c>
      <c r="Y1084" s="56" t="s">
        <v>155</v>
      </c>
      <c r="Z1084" s="56">
        <v>594200</v>
      </c>
      <c r="AA1084" s="56">
        <v>339700</v>
      </c>
      <c r="AB1084" s="56">
        <v>0.88717930320210003</v>
      </c>
      <c r="AC1084" s="59">
        <v>52.919597117908303</v>
      </c>
    </row>
    <row r="1085" spans="1:29">
      <c r="A1085" s="57" t="s">
        <v>178</v>
      </c>
      <c r="B1085" s="54">
        <v>7299</v>
      </c>
      <c r="C1085" s="54">
        <v>1837529</v>
      </c>
      <c r="D1085" s="54" t="s">
        <v>164</v>
      </c>
      <c r="E1085" s="54" t="s">
        <v>126</v>
      </c>
      <c r="F1085" s="54" t="s">
        <v>205</v>
      </c>
      <c r="G1085" s="54" t="s">
        <v>112</v>
      </c>
      <c r="H1085" s="62">
        <v>42556.623611111114</v>
      </c>
      <c r="I1085" s="54" t="s">
        <v>180</v>
      </c>
      <c r="J1085" s="54" t="s">
        <v>116</v>
      </c>
      <c r="K1085" s="54" t="s">
        <v>181</v>
      </c>
      <c r="L1085" s="54" t="s">
        <v>182</v>
      </c>
      <c r="M1085" s="54" t="s">
        <v>183</v>
      </c>
      <c r="N1085" s="54">
        <v>1.0999999999999999E-2</v>
      </c>
      <c r="O1085" s="54" t="s">
        <v>149</v>
      </c>
      <c r="P1085" s="54" t="b">
        <v>0</v>
      </c>
      <c r="Q1085" s="54">
        <v>138261413</v>
      </c>
      <c r="R1085" s="54" t="s">
        <v>150</v>
      </c>
      <c r="S1085" s="54">
        <v>1E-3</v>
      </c>
      <c r="T1085" s="54" t="s">
        <v>184</v>
      </c>
      <c r="U1085" s="54">
        <v>2016</v>
      </c>
      <c r="V1085" s="54" t="s">
        <v>151</v>
      </c>
      <c r="W1085" s="54" t="s">
        <v>185</v>
      </c>
      <c r="X1085" s="54" t="s">
        <v>186</v>
      </c>
      <c r="Y1085" s="54" t="s">
        <v>155</v>
      </c>
      <c r="Z1085" s="54">
        <v>620600</v>
      </c>
      <c r="AA1085" s="54">
        <v>309500</v>
      </c>
      <c r="AB1085" s="54">
        <v>1.2588812496391699</v>
      </c>
      <c r="AC1085" s="60">
        <v>52.638374352215699</v>
      </c>
    </row>
    <row r="1086" spans="1:29">
      <c r="A1086" s="55" t="s">
        <v>206</v>
      </c>
      <c r="B1086" s="56">
        <v>7299</v>
      </c>
      <c r="C1086" s="56">
        <v>1851027</v>
      </c>
      <c r="D1086" s="56" t="s">
        <v>164</v>
      </c>
      <c r="E1086" s="56" t="s">
        <v>126</v>
      </c>
      <c r="F1086" s="56" t="s">
        <v>179</v>
      </c>
      <c r="G1086" s="56" t="s">
        <v>118</v>
      </c>
      <c r="H1086" s="61">
        <v>42677.503472222219</v>
      </c>
      <c r="I1086" s="56" t="s">
        <v>180</v>
      </c>
      <c r="J1086" s="56" t="s">
        <v>116</v>
      </c>
      <c r="K1086" s="56" t="s">
        <v>199</v>
      </c>
      <c r="L1086" s="56" t="s">
        <v>200</v>
      </c>
      <c r="M1086" s="56" t="s">
        <v>183</v>
      </c>
      <c r="N1086" s="56">
        <v>6.2E-2</v>
      </c>
      <c r="O1086" s="56" t="s">
        <v>149</v>
      </c>
      <c r="P1086" s="56" t="b">
        <v>0</v>
      </c>
      <c r="Q1086" s="56">
        <v>138261413</v>
      </c>
      <c r="R1086" s="56" t="s">
        <v>150</v>
      </c>
      <c r="S1086" s="56">
        <v>1E-3</v>
      </c>
      <c r="T1086" s="56" t="s">
        <v>184</v>
      </c>
      <c r="U1086" s="56">
        <v>2016</v>
      </c>
      <c r="V1086" s="56" t="s">
        <v>151</v>
      </c>
      <c r="W1086" s="56" t="s">
        <v>207</v>
      </c>
      <c r="X1086" s="56" t="s">
        <v>208</v>
      </c>
      <c r="Y1086" s="56" t="s">
        <v>155</v>
      </c>
      <c r="Z1086" s="56">
        <v>515935</v>
      </c>
      <c r="AA1086" s="56">
        <v>253417</v>
      </c>
      <c r="AB1086" s="56">
        <v>-0.30632621725807402</v>
      </c>
      <c r="AC1086" s="59">
        <v>52.1668520239771</v>
      </c>
    </row>
    <row r="1087" spans="1:29">
      <c r="A1087" s="57" t="s">
        <v>178</v>
      </c>
      <c r="B1087" s="54">
        <v>7299</v>
      </c>
      <c r="C1087" s="54">
        <v>1812638</v>
      </c>
      <c r="D1087" s="54" t="s">
        <v>164</v>
      </c>
      <c r="E1087" s="54" t="s">
        <v>126</v>
      </c>
      <c r="F1087" s="54" t="s">
        <v>179</v>
      </c>
      <c r="G1087" s="54" t="s">
        <v>118</v>
      </c>
      <c r="H1087" s="62">
        <v>42298.418055555558</v>
      </c>
      <c r="I1087" s="54" t="s">
        <v>180</v>
      </c>
      <c r="J1087" s="54" t="s">
        <v>116</v>
      </c>
      <c r="K1087" s="54" t="s">
        <v>181</v>
      </c>
      <c r="L1087" s="54" t="s">
        <v>182</v>
      </c>
      <c r="M1087" s="54" t="s">
        <v>183</v>
      </c>
      <c r="N1087" s="54">
        <v>1.2999999999999999E-2</v>
      </c>
      <c r="O1087" s="54" t="s">
        <v>149</v>
      </c>
      <c r="P1087" s="54" t="b">
        <v>0</v>
      </c>
      <c r="Q1087" s="54">
        <v>138261413</v>
      </c>
      <c r="R1087" s="54" t="s">
        <v>150</v>
      </c>
      <c r="S1087" s="54">
        <v>1E-3</v>
      </c>
      <c r="T1087" s="54" t="s">
        <v>184</v>
      </c>
      <c r="U1087" s="54">
        <v>2015</v>
      </c>
      <c r="V1087" s="54" t="s">
        <v>151</v>
      </c>
      <c r="W1087" s="54" t="s">
        <v>185</v>
      </c>
      <c r="X1087" s="54" t="s">
        <v>186</v>
      </c>
      <c r="Y1087" s="54" t="s">
        <v>155</v>
      </c>
      <c r="Z1087" s="54">
        <v>620600</v>
      </c>
      <c r="AA1087" s="54">
        <v>309500</v>
      </c>
      <c r="AB1087" s="54">
        <v>1.2588812496391699</v>
      </c>
      <c r="AC1087" s="60">
        <v>52.638374352215699</v>
      </c>
    </row>
    <row r="1088" spans="1:29">
      <c r="A1088" s="55" t="s">
        <v>206</v>
      </c>
      <c r="B1088" s="56">
        <v>7299</v>
      </c>
      <c r="C1088" s="56">
        <v>1854098</v>
      </c>
      <c r="D1088" s="56" t="s">
        <v>164</v>
      </c>
      <c r="E1088" s="56" t="s">
        <v>126</v>
      </c>
      <c r="F1088" s="56" t="s">
        <v>179</v>
      </c>
      <c r="G1088" s="56" t="s">
        <v>118</v>
      </c>
      <c r="H1088" s="61">
        <v>42698.636805555558</v>
      </c>
      <c r="I1088" s="56" t="s">
        <v>180</v>
      </c>
      <c r="J1088" s="56" t="s">
        <v>116</v>
      </c>
      <c r="K1088" s="56" t="s">
        <v>199</v>
      </c>
      <c r="L1088" s="56" t="s">
        <v>200</v>
      </c>
      <c r="M1088" s="56" t="s">
        <v>183</v>
      </c>
      <c r="N1088" s="56">
        <v>3.5999999999999997E-2</v>
      </c>
      <c r="O1088" s="56" t="s">
        <v>149</v>
      </c>
      <c r="P1088" s="56" t="b">
        <v>0</v>
      </c>
      <c r="Q1088" s="56">
        <v>138261413</v>
      </c>
      <c r="R1088" s="56" t="s">
        <v>150</v>
      </c>
      <c r="S1088" s="56">
        <v>1E-3</v>
      </c>
      <c r="T1088" s="56" t="s">
        <v>184</v>
      </c>
      <c r="U1088" s="56">
        <v>2016</v>
      </c>
      <c r="V1088" s="56" t="s">
        <v>151</v>
      </c>
      <c r="W1088" s="56" t="s">
        <v>207</v>
      </c>
      <c r="X1088" s="56" t="s">
        <v>208</v>
      </c>
      <c r="Y1088" s="56" t="s">
        <v>155</v>
      </c>
      <c r="Z1088" s="56">
        <v>515935</v>
      </c>
      <c r="AA1088" s="56">
        <v>253417</v>
      </c>
      <c r="AB1088" s="56">
        <v>-0.30632621725807402</v>
      </c>
      <c r="AC1088" s="59">
        <v>52.1668520239771</v>
      </c>
    </row>
    <row r="1089" spans="1:29">
      <c r="A1089" s="57" t="s">
        <v>178</v>
      </c>
      <c r="B1089" s="54">
        <v>7299</v>
      </c>
      <c r="C1089" s="54">
        <v>1832279</v>
      </c>
      <c r="D1089" s="54" t="s">
        <v>164</v>
      </c>
      <c r="E1089" s="54" t="s">
        <v>126</v>
      </c>
      <c r="F1089" s="54" t="s">
        <v>179</v>
      </c>
      <c r="G1089" s="54" t="s">
        <v>118</v>
      </c>
      <c r="H1089" s="62">
        <v>42506.702777777777</v>
      </c>
      <c r="I1089" s="54" t="s">
        <v>180</v>
      </c>
      <c r="J1089" s="54" t="s">
        <v>116</v>
      </c>
      <c r="K1089" s="54" t="s">
        <v>181</v>
      </c>
      <c r="L1089" s="54" t="s">
        <v>182</v>
      </c>
      <c r="M1089" s="54" t="s">
        <v>183</v>
      </c>
      <c r="N1089" s="54">
        <v>9.9000000000000008E-3</v>
      </c>
      <c r="O1089" s="54" t="s">
        <v>149</v>
      </c>
      <c r="P1089" s="54" t="b">
        <v>0</v>
      </c>
      <c r="Q1089" s="54">
        <v>138261413</v>
      </c>
      <c r="R1089" s="54" t="s">
        <v>150</v>
      </c>
      <c r="S1089" s="54">
        <v>1E-3</v>
      </c>
      <c r="T1089" s="54" t="s">
        <v>184</v>
      </c>
      <c r="U1089" s="54">
        <v>2016</v>
      </c>
      <c r="V1089" s="54" t="s">
        <v>151</v>
      </c>
      <c r="W1089" s="54" t="s">
        <v>185</v>
      </c>
      <c r="X1089" s="54" t="s">
        <v>186</v>
      </c>
      <c r="Y1089" s="54" t="s">
        <v>155</v>
      </c>
      <c r="Z1089" s="54">
        <v>620600</v>
      </c>
      <c r="AA1089" s="54">
        <v>309500</v>
      </c>
      <c r="AB1089" s="54">
        <v>1.2588812496391699</v>
      </c>
      <c r="AC1089" s="60">
        <v>52.638374352215699</v>
      </c>
    </row>
    <row r="1090" spans="1:29">
      <c r="A1090" s="55" t="s">
        <v>198</v>
      </c>
      <c r="B1090" s="56">
        <v>7299</v>
      </c>
      <c r="C1090" s="56">
        <v>1843864</v>
      </c>
      <c r="D1090" s="56" t="s">
        <v>164</v>
      </c>
      <c r="E1090" s="56" t="s">
        <v>126</v>
      </c>
      <c r="F1090" s="56" t="s">
        <v>179</v>
      </c>
      <c r="G1090" s="56" t="s">
        <v>118</v>
      </c>
      <c r="H1090" s="61">
        <v>42606.39166666667</v>
      </c>
      <c r="I1090" s="56" t="s">
        <v>180</v>
      </c>
      <c r="J1090" s="56" t="s">
        <v>116</v>
      </c>
      <c r="K1090" s="56" t="s">
        <v>199</v>
      </c>
      <c r="L1090" s="56" t="s">
        <v>200</v>
      </c>
      <c r="M1090" s="56" t="s">
        <v>183</v>
      </c>
      <c r="N1090" s="56">
        <v>1.7000000000000001E-2</v>
      </c>
      <c r="O1090" s="56" t="s">
        <v>149</v>
      </c>
      <c r="P1090" s="56" t="b">
        <v>0</v>
      </c>
      <c r="Q1090" s="56">
        <v>138261413</v>
      </c>
      <c r="R1090" s="56" t="s">
        <v>150</v>
      </c>
      <c r="S1090" s="56">
        <v>1E-3</v>
      </c>
      <c r="T1090" s="56" t="s">
        <v>184</v>
      </c>
      <c r="U1090" s="56">
        <v>2016</v>
      </c>
      <c r="V1090" s="56" t="s">
        <v>151</v>
      </c>
      <c r="W1090" s="56" t="s">
        <v>201</v>
      </c>
      <c r="X1090" s="56" t="s">
        <v>202</v>
      </c>
      <c r="Y1090" s="56" t="s">
        <v>155</v>
      </c>
      <c r="Z1090" s="56">
        <v>516100</v>
      </c>
      <c r="AA1090" s="56">
        <v>253300</v>
      </c>
      <c r="AB1090" s="56">
        <v>-0.30395486908298303</v>
      </c>
      <c r="AC1090" s="59">
        <v>52.1657659569386</v>
      </c>
    </row>
    <row r="1091" spans="1:29">
      <c r="A1091" s="57" t="s">
        <v>206</v>
      </c>
      <c r="B1091" s="54">
        <v>7299</v>
      </c>
      <c r="C1091" s="54">
        <v>1846480</v>
      </c>
      <c r="D1091" s="54" t="s">
        <v>164</v>
      </c>
      <c r="E1091" s="54" t="s">
        <v>126</v>
      </c>
      <c r="F1091" s="54" t="s">
        <v>179</v>
      </c>
      <c r="G1091" s="54" t="s">
        <v>118</v>
      </c>
      <c r="H1091" s="62">
        <v>42633.587500000001</v>
      </c>
      <c r="I1091" s="54" t="s">
        <v>180</v>
      </c>
      <c r="J1091" s="54" t="s">
        <v>116</v>
      </c>
      <c r="K1091" s="54" t="s">
        <v>199</v>
      </c>
      <c r="L1091" s="54" t="s">
        <v>200</v>
      </c>
      <c r="M1091" s="54" t="s">
        <v>183</v>
      </c>
      <c r="N1091" s="54">
        <v>6.8000000000000005E-2</v>
      </c>
      <c r="O1091" s="54" t="s">
        <v>149</v>
      </c>
      <c r="P1091" s="54" t="b">
        <v>0</v>
      </c>
      <c r="Q1091" s="54">
        <v>138261413</v>
      </c>
      <c r="R1091" s="54" t="s">
        <v>150</v>
      </c>
      <c r="S1091" s="54">
        <v>1E-3</v>
      </c>
      <c r="T1091" s="54" t="s">
        <v>184</v>
      </c>
      <c r="U1091" s="54">
        <v>2016</v>
      </c>
      <c r="V1091" s="54" t="s">
        <v>151</v>
      </c>
      <c r="W1091" s="54" t="s">
        <v>207</v>
      </c>
      <c r="X1091" s="54" t="s">
        <v>208</v>
      </c>
      <c r="Y1091" s="54" t="s">
        <v>155</v>
      </c>
      <c r="Z1091" s="54">
        <v>515935</v>
      </c>
      <c r="AA1091" s="54">
        <v>253417</v>
      </c>
      <c r="AB1091" s="54">
        <v>-0.30632621725807402</v>
      </c>
      <c r="AC1091" s="60">
        <v>52.1668520239771</v>
      </c>
    </row>
    <row r="1092" spans="1:29">
      <c r="A1092" s="55" t="s">
        <v>206</v>
      </c>
      <c r="B1092" s="56">
        <v>7299</v>
      </c>
      <c r="C1092" s="56">
        <v>1912859</v>
      </c>
      <c r="D1092" s="56" t="s">
        <v>164</v>
      </c>
      <c r="E1092" s="56" t="s">
        <v>126</v>
      </c>
      <c r="F1092" s="56" t="s">
        <v>179</v>
      </c>
      <c r="G1092" s="56" t="s">
        <v>118</v>
      </c>
      <c r="H1092" s="61">
        <v>43361.618055555555</v>
      </c>
      <c r="I1092" s="56" t="s">
        <v>180</v>
      </c>
      <c r="J1092" s="56" t="s">
        <v>116</v>
      </c>
      <c r="K1092" s="56" t="s">
        <v>199</v>
      </c>
      <c r="L1092" s="56" t="s">
        <v>200</v>
      </c>
      <c r="M1092" s="56" t="s">
        <v>183</v>
      </c>
      <c r="N1092" s="56">
        <v>3.6999999999999998E-2</v>
      </c>
      <c r="O1092" s="56" t="s">
        <v>149</v>
      </c>
      <c r="P1092" s="56" t="b">
        <v>0</v>
      </c>
      <c r="Q1092" s="56">
        <v>138261413</v>
      </c>
      <c r="R1092" s="56" t="s">
        <v>150</v>
      </c>
      <c r="S1092" s="56">
        <v>1E-3</v>
      </c>
      <c r="T1092" s="56" t="s">
        <v>184</v>
      </c>
      <c r="U1092" s="56">
        <v>2018</v>
      </c>
      <c r="V1092" s="56" t="s">
        <v>151</v>
      </c>
      <c r="W1092" s="56" t="s">
        <v>207</v>
      </c>
      <c r="X1092" s="56" t="s">
        <v>208</v>
      </c>
      <c r="Y1092" s="56" t="s">
        <v>155</v>
      </c>
      <c r="Z1092" s="56">
        <v>515935</v>
      </c>
      <c r="AA1092" s="56">
        <v>253417</v>
      </c>
      <c r="AB1092" s="56">
        <v>-0.30632621725807402</v>
      </c>
      <c r="AC1092" s="59">
        <v>52.1668520239771</v>
      </c>
    </row>
    <row r="1093" spans="1:29">
      <c r="A1093" s="57" t="s">
        <v>187</v>
      </c>
      <c r="B1093" s="54">
        <v>7299</v>
      </c>
      <c r="C1093" s="54">
        <v>1986242</v>
      </c>
      <c r="D1093" s="54" t="s">
        <v>164</v>
      </c>
      <c r="E1093" s="54" t="s">
        <v>126</v>
      </c>
      <c r="F1093" s="54" t="s">
        <v>179</v>
      </c>
      <c r="G1093" s="54" t="s">
        <v>118</v>
      </c>
      <c r="H1093" s="62">
        <v>44382.438194444447</v>
      </c>
      <c r="I1093" s="54" t="s">
        <v>180</v>
      </c>
      <c r="J1093" s="54" t="s">
        <v>116</v>
      </c>
      <c r="K1093" s="54" t="s">
        <v>181</v>
      </c>
      <c r="L1093" s="54" t="s">
        <v>182</v>
      </c>
      <c r="M1093" s="54" t="s">
        <v>183</v>
      </c>
      <c r="N1093" s="54">
        <v>8.6999999999999994E-3</v>
      </c>
      <c r="O1093" s="54" t="s">
        <v>149</v>
      </c>
      <c r="P1093" s="54" t="b">
        <v>0</v>
      </c>
      <c r="Q1093" s="54">
        <v>138261413</v>
      </c>
      <c r="R1093" s="54" t="s">
        <v>150</v>
      </c>
      <c r="S1093" s="54">
        <v>1E-3</v>
      </c>
      <c r="T1093" s="54" t="s">
        <v>184</v>
      </c>
      <c r="U1093" s="54">
        <v>2021</v>
      </c>
      <c r="V1093" s="54" t="s">
        <v>151</v>
      </c>
      <c r="W1093" s="54" t="s">
        <v>188</v>
      </c>
      <c r="X1093" s="54" t="s">
        <v>189</v>
      </c>
      <c r="Y1093" s="54" t="s">
        <v>155</v>
      </c>
      <c r="Z1093" s="54">
        <v>636400</v>
      </c>
      <c r="AA1093" s="54">
        <v>291600</v>
      </c>
      <c r="AB1093" s="54">
        <v>1.4791973795069699</v>
      </c>
      <c r="AC1093" s="60">
        <v>52.471107816141703</v>
      </c>
    </row>
    <row r="1094" spans="1:29">
      <c r="A1094" s="55" t="s">
        <v>206</v>
      </c>
      <c r="B1094" s="56">
        <v>7299</v>
      </c>
      <c r="C1094" s="56">
        <v>1832354</v>
      </c>
      <c r="D1094" s="56" t="s">
        <v>164</v>
      </c>
      <c r="E1094" s="56" t="s">
        <v>126</v>
      </c>
      <c r="F1094" s="56" t="s">
        <v>179</v>
      </c>
      <c r="G1094" s="56" t="s">
        <v>118</v>
      </c>
      <c r="H1094" s="61">
        <v>42507.536805555559</v>
      </c>
      <c r="I1094" s="56" t="s">
        <v>180</v>
      </c>
      <c r="J1094" s="56" t="s">
        <v>116</v>
      </c>
      <c r="K1094" s="56" t="s">
        <v>199</v>
      </c>
      <c r="L1094" s="56" t="s">
        <v>200</v>
      </c>
      <c r="M1094" s="56" t="s">
        <v>183</v>
      </c>
      <c r="N1094" s="56">
        <v>5.7000000000000002E-2</v>
      </c>
      <c r="O1094" s="56" t="s">
        <v>149</v>
      </c>
      <c r="P1094" s="56" t="b">
        <v>0</v>
      </c>
      <c r="Q1094" s="56">
        <v>138261413</v>
      </c>
      <c r="R1094" s="56" t="s">
        <v>150</v>
      </c>
      <c r="S1094" s="56">
        <v>1E-3</v>
      </c>
      <c r="T1094" s="56" t="s">
        <v>184</v>
      </c>
      <c r="U1094" s="56">
        <v>2016</v>
      </c>
      <c r="V1094" s="56" t="s">
        <v>151</v>
      </c>
      <c r="W1094" s="56" t="s">
        <v>207</v>
      </c>
      <c r="X1094" s="56" t="s">
        <v>208</v>
      </c>
      <c r="Y1094" s="56" t="s">
        <v>155</v>
      </c>
      <c r="Z1094" s="56">
        <v>515935</v>
      </c>
      <c r="AA1094" s="56">
        <v>253417</v>
      </c>
      <c r="AB1094" s="56">
        <v>-0.30632621725807402</v>
      </c>
      <c r="AC1094" s="59">
        <v>52.1668520239771</v>
      </c>
    </row>
    <row r="1095" spans="1:29">
      <c r="A1095" s="57" t="s">
        <v>187</v>
      </c>
      <c r="B1095" s="54">
        <v>7299</v>
      </c>
      <c r="C1095" s="54">
        <v>1858474</v>
      </c>
      <c r="D1095" s="54" t="s">
        <v>164</v>
      </c>
      <c r="E1095" s="54" t="s">
        <v>126</v>
      </c>
      <c r="F1095" s="54" t="s">
        <v>179</v>
      </c>
      <c r="G1095" s="54" t="s">
        <v>118</v>
      </c>
      <c r="H1095" s="62">
        <v>42719.332638888889</v>
      </c>
      <c r="I1095" s="54" t="s">
        <v>180</v>
      </c>
      <c r="J1095" s="54" t="s">
        <v>116</v>
      </c>
      <c r="K1095" s="54" t="s">
        <v>181</v>
      </c>
      <c r="L1095" s="54" t="s">
        <v>182</v>
      </c>
      <c r="M1095" s="54" t="s">
        <v>183</v>
      </c>
      <c r="N1095" s="54">
        <v>1.2E-2</v>
      </c>
      <c r="O1095" s="54" t="s">
        <v>149</v>
      </c>
      <c r="P1095" s="54" t="b">
        <v>0</v>
      </c>
      <c r="Q1095" s="54">
        <v>138261413</v>
      </c>
      <c r="R1095" s="54" t="s">
        <v>150</v>
      </c>
      <c r="S1095" s="54">
        <v>1E-3</v>
      </c>
      <c r="T1095" s="54" t="s">
        <v>184</v>
      </c>
      <c r="U1095" s="54">
        <v>2016</v>
      </c>
      <c r="V1095" s="54" t="s">
        <v>151</v>
      </c>
      <c r="W1095" s="54" t="s">
        <v>188</v>
      </c>
      <c r="X1095" s="54" t="s">
        <v>189</v>
      </c>
      <c r="Y1095" s="54" t="s">
        <v>155</v>
      </c>
      <c r="Z1095" s="54">
        <v>636400</v>
      </c>
      <c r="AA1095" s="54">
        <v>291600</v>
      </c>
      <c r="AB1095" s="54">
        <v>1.4791973795069699</v>
      </c>
      <c r="AC1095" s="60">
        <v>52.471107816141703</v>
      </c>
    </row>
    <row r="1096" spans="1:29">
      <c r="A1096" s="55" t="s">
        <v>385</v>
      </c>
      <c r="B1096" s="56">
        <v>7299</v>
      </c>
      <c r="C1096" s="56">
        <v>1507012</v>
      </c>
      <c r="D1096" s="56" t="s">
        <v>164</v>
      </c>
      <c r="E1096" s="56" t="s">
        <v>126</v>
      </c>
      <c r="F1096" s="56" t="s">
        <v>205</v>
      </c>
      <c r="G1096" s="56" t="s">
        <v>112</v>
      </c>
      <c r="H1096" s="61">
        <v>43731.695833333331</v>
      </c>
      <c r="I1096" s="56" t="s">
        <v>180</v>
      </c>
      <c r="J1096" s="56" t="s">
        <v>116</v>
      </c>
      <c r="K1096" s="56" t="s">
        <v>228</v>
      </c>
      <c r="L1096" s="56" t="s">
        <v>229</v>
      </c>
      <c r="M1096" s="56" t="s">
        <v>183</v>
      </c>
      <c r="N1096" s="56">
        <v>8.5000000000000006E-3</v>
      </c>
      <c r="O1096" s="56" t="s">
        <v>149</v>
      </c>
      <c r="P1096" s="56" t="b">
        <v>0</v>
      </c>
      <c r="Q1096" s="56">
        <v>138261413</v>
      </c>
      <c r="R1096" s="56" t="s">
        <v>150</v>
      </c>
      <c r="S1096" s="56">
        <v>1E-3</v>
      </c>
      <c r="T1096" s="56" t="s">
        <v>184</v>
      </c>
      <c r="U1096" s="56">
        <v>2019</v>
      </c>
      <c r="V1096" s="56" t="s">
        <v>151</v>
      </c>
      <c r="W1096" s="56" t="s">
        <v>386</v>
      </c>
      <c r="X1096" s="56" t="s">
        <v>249</v>
      </c>
      <c r="Y1096" s="56" t="s">
        <v>155</v>
      </c>
      <c r="Z1096" s="56">
        <v>435294</v>
      </c>
      <c r="AA1096" s="56">
        <v>115330</v>
      </c>
      <c r="AB1096" s="56">
        <v>-1.4990909482578001</v>
      </c>
      <c r="AC1096" s="59">
        <v>50.936341628790302</v>
      </c>
    </row>
    <row r="1097" spans="1:29">
      <c r="A1097" s="57" t="s">
        <v>224</v>
      </c>
      <c r="B1097" s="54">
        <v>7299</v>
      </c>
      <c r="C1097" s="54">
        <v>1945897</v>
      </c>
      <c r="D1097" s="54" t="s">
        <v>164</v>
      </c>
      <c r="E1097" s="54" t="s">
        <v>126</v>
      </c>
      <c r="F1097" s="54" t="s">
        <v>179</v>
      </c>
      <c r="G1097" s="54" t="s">
        <v>118</v>
      </c>
      <c r="H1097" s="62">
        <v>43734.532638888886</v>
      </c>
      <c r="I1097" s="54" t="s">
        <v>180</v>
      </c>
      <c r="J1097" s="54" t="s">
        <v>116</v>
      </c>
      <c r="K1097" s="54" t="s">
        <v>146</v>
      </c>
      <c r="L1097" s="54" t="s">
        <v>147</v>
      </c>
      <c r="M1097" s="54" t="s">
        <v>183</v>
      </c>
      <c r="N1097" s="54">
        <v>1.4999999999999999E-2</v>
      </c>
      <c r="O1097" s="54" t="s">
        <v>149</v>
      </c>
      <c r="P1097" s="54" t="b">
        <v>0</v>
      </c>
      <c r="Q1097" s="54">
        <v>138261413</v>
      </c>
      <c r="R1097" s="54" t="s">
        <v>150</v>
      </c>
      <c r="S1097" s="54">
        <v>1E-3</v>
      </c>
      <c r="T1097" s="54" t="s">
        <v>184</v>
      </c>
      <c r="U1097" s="54">
        <v>2019</v>
      </c>
      <c r="V1097" s="54" t="s">
        <v>151</v>
      </c>
      <c r="W1097" s="54" t="s">
        <v>225</v>
      </c>
      <c r="X1097" s="54" t="s">
        <v>226</v>
      </c>
      <c r="Y1097" s="54" t="s">
        <v>155</v>
      </c>
      <c r="Z1097" s="54">
        <v>500098</v>
      </c>
      <c r="AA1097" s="54">
        <v>402866</v>
      </c>
      <c r="AB1097" s="54">
        <v>-0.49196935841400102</v>
      </c>
      <c r="AC1097" s="60">
        <v>53.512954618294103</v>
      </c>
    </row>
    <row r="1098" spans="1:29">
      <c r="A1098" s="55" t="s">
        <v>203</v>
      </c>
      <c r="B1098" s="56">
        <v>7299</v>
      </c>
      <c r="C1098" s="56">
        <v>2053105</v>
      </c>
      <c r="D1098" s="56" t="s">
        <v>164</v>
      </c>
      <c r="E1098" s="56" t="s">
        <v>126</v>
      </c>
      <c r="F1098" s="56" t="s">
        <v>179</v>
      </c>
      <c r="G1098" s="56" t="s">
        <v>118</v>
      </c>
      <c r="H1098" s="61">
        <v>45246.336805555555</v>
      </c>
      <c r="I1098" s="56" t="s">
        <v>180</v>
      </c>
      <c r="J1098" s="56" t="s">
        <v>116</v>
      </c>
      <c r="K1098" s="56" t="s">
        <v>146</v>
      </c>
      <c r="L1098" s="56" t="s">
        <v>147</v>
      </c>
      <c r="M1098" s="56" t="s">
        <v>183</v>
      </c>
      <c r="N1098" s="56">
        <v>3.5000000000000003E-2</v>
      </c>
      <c r="O1098" s="56" t="s">
        <v>149</v>
      </c>
      <c r="P1098" s="56" t="b">
        <v>0</v>
      </c>
      <c r="Q1098" s="56">
        <v>138261413</v>
      </c>
      <c r="R1098" s="56" t="s">
        <v>150</v>
      </c>
      <c r="S1098" s="56">
        <v>1E-3</v>
      </c>
      <c r="T1098" s="56" t="s">
        <v>184</v>
      </c>
      <c r="U1098" s="56">
        <v>2023</v>
      </c>
      <c r="V1098" s="56" t="s">
        <v>151</v>
      </c>
      <c r="W1098" s="56" t="s">
        <v>204</v>
      </c>
      <c r="X1098" s="56" t="s">
        <v>154</v>
      </c>
      <c r="Y1098" s="56" t="s">
        <v>155</v>
      </c>
      <c r="Z1098" s="56">
        <v>507500</v>
      </c>
      <c r="AA1098" s="56">
        <v>299100</v>
      </c>
      <c r="AB1098" s="56">
        <v>-0.41497245145673001</v>
      </c>
      <c r="AC1098" s="59">
        <v>52.579097446717</v>
      </c>
    </row>
    <row r="1099" spans="1:29">
      <c r="A1099" s="57" t="s">
        <v>206</v>
      </c>
      <c r="B1099" s="54">
        <v>7299</v>
      </c>
      <c r="C1099" s="54">
        <v>1829265</v>
      </c>
      <c r="D1099" s="54" t="s">
        <v>164</v>
      </c>
      <c r="E1099" s="54" t="s">
        <v>126</v>
      </c>
      <c r="F1099" s="54" t="s">
        <v>179</v>
      </c>
      <c r="G1099" s="54" t="s">
        <v>118</v>
      </c>
      <c r="H1099" s="62">
        <v>42474.631249999999</v>
      </c>
      <c r="I1099" s="54" t="s">
        <v>180</v>
      </c>
      <c r="J1099" s="54" t="s">
        <v>116</v>
      </c>
      <c r="K1099" s="54" t="s">
        <v>199</v>
      </c>
      <c r="L1099" s="54" t="s">
        <v>200</v>
      </c>
      <c r="M1099" s="54" t="s">
        <v>183</v>
      </c>
      <c r="N1099" s="54">
        <v>3.2000000000000001E-2</v>
      </c>
      <c r="O1099" s="54" t="s">
        <v>149</v>
      </c>
      <c r="P1099" s="54" t="b">
        <v>0</v>
      </c>
      <c r="Q1099" s="54">
        <v>138261413</v>
      </c>
      <c r="R1099" s="54" t="s">
        <v>150</v>
      </c>
      <c r="S1099" s="54">
        <v>1E-3</v>
      </c>
      <c r="T1099" s="54" t="s">
        <v>184</v>
      </c>
      <c r="U1099" s="54">
        <v>2016</v>
      </c>
      <c r="V1099" s="54" t="s">
        <v>151</v>
      </c>
      <c r="W1099" s="54" t="s">
        <v>207</v>
      </c>
      <c r="X1099" s="54" t="s">
        <v>208</v>
      </c>
      <c r="Y1099" s="54" t="s">
        <v>155</v>
      </c>
      <c r="Z1099" s="54">
        <v>515935</v>
      </c>
      <c r="AA1099" s="54">
        <v>253417</v>
      </c>
      <c r="AB1099" s="54">
        <v>-0.30632621725807402</v>
      </c>
      <c r="AC1099" s="60">
        <v>52.1668520239771</v>
      </c>
    </row>
    <row r="1100" spans="1:29">
      <c r="A1100" s="55" t="s">
        <v>203</v>
      </c>
      <c r="B1100" s="56">
        <v>7299</v>
      </c>
      <c r="C1100" s="56">
        <v>2016825</v>
      </c>
      <c r="D1100" s="56" t="s">
        <v>164</v>
      </c>
      <c r="E1100" s="56" t="s">
        <v>126</v>
      </c>
      <c r="F1100" s="56" t="s">
        <v>179</v>
      </c>
      <c r="G1100" s="56" t="s">
        <v>118</v>
      </c>
      <c r="H1100" s="61">
        <v>44788.400694444441</v>
      </c>
      <c r="I1100" s="56" t="s">
        <v>180</v>
      </c>
      <c r="J1100" s="56" t="s">
        <v>116</v>
      </c>
      <c r="K1100" s="56" t="s">
        <v>146</v>
      </c>
      <c r="L1100" s="56" t="s">
        <v>147</v>
      </c>
      <c r="M1100" s="56" t="s">
        <v>183</v>
      </c>
      <c r="N1100" s="56">
        <v>3.3000000000000002E-2</v>
      </c>
      <c r="O1100" s="56" t="s">
        <v>149</v>
      </c>
      <c r="P1100" s="56" t="b">
        <v>0</v>
      </c>
      <c r="Q1100" s="56">
        <v>138261413</v>
      </c>
      <c r="R1100" s="56" t="s">
        <v>150</v>
      </c>
      <c r="S1100" s="56">
        <v>1E-3</v>
      </c>
      <c r="T1100" s="56" t="s">
        <v>184</v>
      </c>
      <c r="U1100" s="56">
        <v>2022</v>
      </c>
      <c r="V1100" s="56" t="s">
        <v>151</v>
      </c>
      <c r="W1100" s="56" t="s">
        <v>204</v>
      </c>
      <c r="X1100" s="56" t="s">
        <v>154</v>
      </c>
      <c r="Y1100" s="56" t="s">
        <v>155</v>
      </c>
      <c r="Z1100" s="56">
        <v>507500</v>
      </c>
      <c r="AA1100" s="56">
        <v>299100</v>
      </c>
      <c r="AB1100" s="56">
        <v>-0.41497245145673001</v>
      </c>
      <c r="AC1100" s="59">
        <v>52.579097446717</v>
      </c>
    </row>
    <row r="1101" spans="1:29">
      <c r="A1101" s="57" t="s">
        <v>203</v>
      </c>
      <c r="B1101" s="54">
        <v>7299</v>
      </c>
      <c r="C1101" s="54">
        <v>1848127</v>
      </c>
      <c r="D1101" s="54" t="s">
        <v>164</v>
      </c>
      <c r="E1101" s="54" t="s">
        <v>126</v>
      </c>
      <c r="F1101" s="54" t="s">
        <v>179</v>
      </c>
      <c r="G1101" s="54" t="s">
        <v>118</v>
      </c>
      <c r="H1101" s="62">
        <v>42661.423611111109</v>
      </c>
      <c r="I1101" s="54" t="s">
        <v>180</v>
      </c>
      <c r="J1101" s="54" t="s">
        <v>116</v>
      </c>
      <c r="K1101" s="54" t="s">
        <v>146</v>
      </c>
      <c r="L1101" s="54" t="s">
        <v>147</v>
      </c>
      <c r="M1101" s="54" t="s">
        <v>183</v>
      </c>
      <c r="N1101" s="54">
        <v>8.4000000000000005E-2</v>
      </c>
      <c r="O1101" s="54" t="s">
        <v>149</v>
      </c>
      <c r="P1101" s="54" t="b">
        <v>0</v>
      </c>
      <c r="Q1101" s="54">
        <v>138261413</v>
      </c>
      <c r="R1101" s="54" t="s">
        <v>150</v>
      </c>
      <c r="S1101" s="54">
        <v>1E-3</v>
      </c>
      <c r="T1101" s="54" t="s">
        <v>184</v>
      </c>
      <c r="U1101" s="54">
        <v>2016</v>
      </c>
      <c r="V1101" s="54" t="s">
        <v>151</v>
      </c>
      <c r="W1101" s="54" t="s">
        <v>204</v>
      </c>
      <c r="X1101" s="54" t="s">
        <v>154</v>
      </c>
      <c r="Y1101" s="54" t="s">
        <v>155</v>
      </c>
      <c r="Z1101" s="54">
        <v>507500</v>
      </c>
      <c r="AA1101" s="54">
        <v>299100</v>
      </c>
      <c r="AB1101" s="54">
        <v>-0.41497245145673001</v>
      </c>
      <c r="AC1101" s="60">
        <v>52.579097446717</v>
      </c>
    </row>
    <row r="1102" spans="1:29">
      <c r="A1102" s="55" t="s">
        <v>241</v>
      </c>
      <c r="B1102" s="56">
        <v>7299</v>
      </c>
      <c r="C1102" s="56">
        <v>1530799</v>
      </c>
      <c r="D1102" s="56" t="s">
        <v>164</v>
      </c>
      <c r="E1102" s="56" t="s">
        <v>126</v>
      </c>
      <c r="F1102" s="56" t="s">
        <v>179</v>
      </c>
      <c r="G1102" s="56" t="s">
        <v>118</v>
      </c>
      <c r="H1102" s="61">
        <v>42199.472916666666</v>
      </c>
      <c r="I1102" s="56" t="s">
        <v>180</v>
      </c>
      <c r="J1102" s="56" t="s">
        <v>116</v>
      </c>
      <c r="K1102" s="56" t="s">
        <v>165</v>
      </c>
      <c r="L1102" s="56" t="s">
        <v>166</v>
      </c>
      <c r="M1102" s="56" t="s">
        <v>183</v>
      </c>
      <c r="N1102" s="56">
        <v>5.5999999999999999E-3</v>
      </c>
      <c r="O1102" s="56" t="s">
        <v>149</v>
      </c>
      <c r="P1102" s="56" t="b">
        <v>0</v>
      </c>
      <c r="Q1102" s="56">
        <v>138261413</v>
      </c>
      <c r="R1102" s="56" t="s">
        <v>150</v>
      </c>
      <c r="S1102" s="56">
        <v>1E-3</v>
      </c>
      <c r="T1102" s="56" t="s">
        <v>184</v>
      </c>
      <c r="U1102" s="56">
        <v>2015</v>
      </c>
      <c r="V1102" s="56" t="s">
        <v>151</v>
      </c>
      <c r="W1102" s="56" t="s">
        <v>242</v>
      </c>
      <c r="X1102" s="56" t="s">
        <v>243</v>
      </c>
      <c r="Y1102" s="56" t="s">
        <v>155</v>
      </c>
      <c r="Z1102" s="56">
        <v>456840</v>
      </c>
      <c r="AA1102" s="56">
        <v>455364</v>
      </c>
      <c r="AB1102" s="56">
        <v>-1.13455725358881</v>
      </c>
      <c r="AC1102" s="59">
        <v>53.991201424557502</v>
      </c>
    </row>
    <row r="1103" spans="1:29">
      <c r="A1103" s="57" t="s">
        <v>187</v>
      </c>
      <c r="B1103" s="54">
        <v>7299</v>
      </c>
      <c r="C1103" s="54">
        <v>1840527</v>
      </c>
      <c r="D1103" s="54" t="s">
        <v>164</v>
      </c>
      <c r="E1103" s="54" t="s">
        <v>126</v>
      </c>
      <c r="F1103" s="54" t="s">
        <v>205</v>
      </c>
      <c r="G1103" s="54" t="s">
        <v>112</v>
      </c>
      <c r="H1103" s="62">
        <v>42583.674305555556</v>
      </c>
      <c r="I1103" s="54" t="s">
        <v>180</v>
      </c>
      <c r="J1103" s="54" t="s">
        <v>116</v>
      </c>
      <c r="K1103" s="54" t="s">
        <v>181</v>
      </c>
      <c r="L1103" s="54" t="s">
        <v>182</v>
      </c>
      <c r="M1103" s="54" t="s">
        <v>183</v>
      </c>
      <c r="N1103" s="54">
        <v>2.5000000000000001E-2</v>
      </c>
      <c r="O1103" s="54" t="s">
        <v>149</v>
      </c>
      <c r="P1103" s="54" t="b">
        <v>0</v>
      </c>
      <c r="Q1103" s="54">
        <v>138261413</v>
      </c>
      <c r="R1103" s="54" t="s">
        <v>150</v>
      </c>
      <c r="S1103" s="54">
        <v>1E-3</v>
      </c>
      <c r="T1103" s="54" t="s">
        <v>184</v>
      </c>
      <c r="U1103" s="54">
        <v>2016</v>
      </c>
      <c r="V1103" s="54" t="s">
        <v>151</v>
      </c>
      <c r="W1103" s="54" t="s">
        <v>188</v>
      </c>
      <c r="X1103" s="54" t="s">
        <v>189</v>
      </c>
      <c r="Y1103" s="54" t="s">
        <v>155</v>
      </c>
      <c r="Z1103" s="54">
        <v>636400</v>
      </c>
      <c r="AA1103" s="54">
        <v>291600</v>
      </c>
      <c r="AB1103" s="54">
        <v>1.4791973795069699</v>
      </c>
      <c r="AC1103" s="60">
        <v>52.471107816141703</v>
      </c>
    </row>
    <row r="1104" spans="1:29">
      <c r="A1104" s="55" t="s">
        <v>387</v>
      </c>
      <c r="B1104" s="56">
        <v>7299</v>
      </c>
      <c r="C1104" s="56">
        <v>1785009</v>
      </c>
      <c r="D1104" s="56" t="s">
        <v>164</v>
      </c>
      <c r="E1104" s="56" t="s">
        <v>126</v>
      </c>
      <c r="F1104" s="56" t="s">
        <v>328</v>
      </c>
      <c r="G1104" s="56" t="s">
        <v>124</v>
      </c>
      <c r="H1104" s="61">
        <v>42020.4375</v>
      </c>
      <c r="I1104" s="56" t="s">
        <v>180</v>
      </c>
      <c r="J1104" s="56" t="s">
        <v>116</v>
      </c>
      <c r="K1104" s="56" t="s">
        <v>146</v>
      </c>
      <c r="L1104" s="56" t="s">
        <v>147</v>
      </c>
      <c r="M1104" s="56" t="s">
        <v>183</v>
      </c>
      <c r="N1104" s="56">
        <v>2.5000000000000001E-3</v>
      </c>
      <c r="O1104" s="56" t="s">
        <v>149</v>
      </c>
      <c r="P1104" s="56" t="b">
        <v>0</v>
      </c>
      <c r="Q1104" s="56">
        <v>138261413</v>
      </c>
      <c r="R1104" s="56" t="s">
        <v>150</v>
      </c>
      <c r="S1104" s="56">
        <v>1E-3</v>
      </c>
      <c r="T1104" s="56" t="s">
        <v>184</v>
      </c>
      <c r="U1104" s="56">
        <v>2015</v>
      </c>
      <c r="V1104" s="56" t="s">
        <v>151</v>
      </c>
      <c r="W1104" s="56" t="s">
        <v>388</v>
      </c>
      <c r="X1104" s="56" t="s">
        <v>330</v>
      </c>
      <c r="Y1104" s="56" t="s">
        <v>155</v>
      </c>
      <c r="Z1104" s="56">
        <v>492840</v>
      </c>
      <c r="AA1104" s="56">
        <v>341380</v>
      </c>
      <c r="AB1104" s="56">
        <v>-0.61927975940306101</v>
      </c>
      <c r="AC1104" s="59">
        <v>52.961761777216203</v>
      </c>
    </row>
    <row r="1105" spans="1:29">
      <c r="A1105" s="57" t="s">
        <v>198</v>
      </c>
      <c r="B1105" s="54">
        <v>7299</v>
      </c>
      <c r="C1105" s="54">
        <v>2023368</v>
      </c>
      <c r="D1105" s="54" t="s">
        <v>164</v>
      </c>
      <c r="E1105" s="54" t="s">
        <v>126</v>
      </c>
      <c r="F1105" s="54" t="s">
        <v>179</v>
      </c>
      <c r="G1105" s="54" t="s">
        <v>118</v>
      </c>
      <c r="H1105" s="62">
        <v>44861.636805555558</v>
      </c>
      <c r="I1105" s="54" t="s">
        <v>180</v>
      </c>
      <c r="J1105" s="54" t="s">
        <v>116</v>
      </c>
      <c r="K1105" s="54" t="s">
        <v>199</v>
      </c>
      <c r="L1105" s="54" t="s">
        <v>200</v>
      </c>
      <c r="M1105" s="54" t="s">
        <v>183</v>
      </c>
      <c r="N1105" s="54">
        <v>3.5999999999999997E-2</v>
      </c>
      <c r="O1105" s="54" t="s">
        <v>149</v>
      </c>
      <c r="P1105" s="54" t="b">
        <v>0</v>
      </c>
      <c r="Q1105" s="54">
        <v>138261413</v>
      </c>
      <c r="R1105" s="54" t="s">
        <v>150</v>
      </c>
      <c r="S1105" s="54">
        <v>1E-3</v>
      </c>
      <c r="T1105" s="54" t="s">
        <v>184</v>
      </c>
      <c r="U1105" s="54">
        <v>2022</v>
      </c>
      <c r="V1105" s="54" t="s">
        <v>151</v>
      </c>
      <c r="W1105" s="54" t="s">
        <v>201</v>
      </c>
      <c r="X1105" s="54" t="s">
        <v>202</v>
      </c>
      <c r="Y1105" s="54" t="s">
        <v>155</v>
      </c>
      <c r="Z1105" s="54">
        <v>516100</v>
      </c>
      <c r="AA1105" s="54">
        <v>253300</v>
      </c>
      <c r="AB1105" s="54">
        <v>-0.30395486908298303</v>
      </c>
      <c r="AC1105" s="60">
        <v>52.1657659569386</v>
      </c>
    </row>
    <row r="1106" spans="1:29">
      <c r="A1106" s="55" t="s">
        <v>389</v>
      </c>
      <c r="B1106" s="56">
        <v>7299</v>
      </c>
      <c r="C1106" s="56">
        <v>1314270</v>
      </c>
      <c r="D1106" s="56" t="s">
        <v>164</v>
      </c>
      <c r="E1106" s="56" t="s">
        <v>126</v>
      </c>
      <c r="F1106" s="56" t="s">
        <v>236</v>
      </c>
      <c r="G1106" s="56" t="s">
        <v>115</v>
      </c>
      <c r="H1106" s="61">
        <v>43717.548611111109</v>
      </c>
      <c r="I1106" s="56" t="s">
        <v>180</v>
      </c>
      <c r="J1106" s="56" t="s">
        <v>116</v>
      </c>
      <c r="K1106" s="56" t="s">
        <v>210</v>
      </c>
      <c r="L1106" s="56" t="s">
        <v>211</v>
      </c>
      <c r="M1106" s="56" t="s">
        <v>183</v>
      </c>
      <c r="N1106" s="56">
        <v>9.6000000000000002E-2</v>
      </c>
      <c r="O1106" s="56" t="s">
        <v>149</v>
      </c>
      <c r="P1106" s="56" t="b">
        <v>0</v>
      </c>
      <c r="Q1106" s="56">
        <v>138261413</v>
      </c>
      <c r="R1106" s="56" t="s">
        <v>150</v>
      </c>
      <c r="S1106" s="56">
        <v>1E-3</v>
      </c>
      <c r="T1106" s="56" t="s">
        <v>184</v>
      </c>
      <c r="U1106" s="56">
        <v>2019</v>
      </c>
      <c r="V1106" s="56" t="s">
        <v>151</v>
      </c>
      <c r="W1106" s="56" t="s">
        <v>390</v>
      </c>
      <c r="X1106" s="56" t="s">
        <v>234</v>
      </c>
      <c r="Y1106" s="56" t="s">
        <v>155</v>
      </c>
      <c r="Z1106" s="56">
        <v>509799</v>
      </c>
      <c r="AA1106" s="56">
        <v>193977</v>
      </c>
      <c r="AB1106" s="56">
        <v>-0.41491634291297702</v>
      </c>
      <c r="AC1106" s="59">
        <v>51.633896669239903</v>
      </c>
    </row>
    <row r="1107" spans="1:29">
      <c r="A1107" s="57" t="s">
        <v>203</v>
      </c>
      <c r="B1107" s="54">
        <v>7299</v>
      </c>
      <c r="C1107" s="54">
        <v>1905831</v>
      </c>
      <c r="D1107" s="54" t="s">
        <v>164</v>
      </c>
      <c r="E1107" s="54" t="s">
        <v>126</v>
      </c>
      <c r="F1107" s="54" t="s">
        <v>179</v>
      </c>
      <c r="G1107" s="54" t="s">
        <v>118</v>
      </c>
      <c r="H1107" s="62">
        <v>43276.5</v>
      </c>
      <c r="I1107" s="54" t="s">
        <v>180</v>
      </c>
      <c r="J1107" s="54" t="s">
        <v>116</v>
      </c>
      <c r="K1107" s="54" t="s">
        <v>146</v>
      </c>
      <c r="L1107" s="54" t="s">
        <v>147</v>
      </c>
      <c r="M1107" s="54" t="s">
        <v>183</v>
      </c>
      <c r="N1107" s="54">
        <v>0.04</v>
      </c>
      <c r="O1107" s="54" t="s">
        <v>149</v>
      </c>
      <c r="P1107" s="54" t="b">
        <v>0</v>
      </c>
      <c r="Q1107" s="54">
        <v>138261413</v>
      </c>
      <c r="R1107" s="54" t="s">
        <v>150</v>
      </c>
      <c r="S1107" s="54">
        <v>1E-3</v>
      </c>
      <c r="T1107" s="54" t="s">
        <v>184</v>
      </c>
      <c r="U1107" s="54">
        <v>2018</v>
      </c>
      <c r="V1107" s="54" t="s">
        <v>151</v>
      </c>
      <c r="W1107" s="54" t="s">
        <v>204</v>
      </c>
      <c r="X1107" s="54" t="s">
        <v>154</v>
      </c>
      <c r="Y1107" s="54" t="s">
        <v>155</v>
      </c>
      <c r="Z1107" s="54">
        <v>507500</v>
      </c>
      <c r="AA1107" s="54">
        <v>299100</v>
      </c>
      <c r="AB1107" s="54">
        <v>-0.41497245145673001</v>
      </c>
      <c r="AC1107" s="60">
        <v>52.579097446717</v>
      </c>
    </row>
    <row r="1108" spans="1:29">
      <c r="A1108" s="55" t="s">
        <v>364</v>
      </c>
      <c r="B1108" s="56">
        <v>7299</v>
      </c>
      <c r="C1108" s="56">
        <v>1884459</v>
      </c>
      <c r="D1108" s="56" t="s">
        <v>164</v>
      </c>
      <c r="E1108" s="56" t="s">
        <v>126</v>
      </c>
      <c r="F1108" s="56" t="s">
        <v>205</v>
      </c>
      <c r="G1108" s="56" t="s">
        <v>112</v>
      </c>
      <c r="H1108" s="61">
        <v>43020.465277777781</v>
      </c>
      <c r="I1108" s="56" t="s">
        <v>180</v>
      </c>
      <c r="J1108" s="56" t="s">
        <v>116</v>
      </c>
      <c r="K1108" s="56" t="s">
        <v>146</v>
      </c>
      <c r="L1108" s="56" t="s">
        <v>147</v>
      </c>
      <c r="M1108" s="56" t="s">
        <v>183</v>
      </c>
      <c r="N1108" s="56">
        <v>7.9000000000000008E-3</v>
      </c>
      <c r="O1108" s="56" t="s">
        <v>149</v>
      </c>
      <c r="P1108" s="56" t="b">
        <v>0</v>
      </c>
      <c r="Q1108" s="56">
        <v>138261413</v>
      </c>
      <c r="R1108" s="56" t="s">
        <v>150</v>
      </c>
      <c r="S1108" s="56">
        <v>1E-3</v>
      </c>
      <c r="T1108" s="56" t="s">
        <v>184</v>
      </c>
      <c r="U1108" s="56">
        <v>2017</v>
      </c>
      <c r="V1108" s="56" t="s">
        <v>151</v>
      </c>
      <c r="W1108" s="56" t="s">
        <v>365</v>
      </c>
      <c r="X1108" s="56" t="s">
        <v>226</v>
      </c>
      <c r="Y1108" s="56" t="s">
        <v>155</v>
      </c>
      <c r="Z1108" s="56">
        <v>497350</v>
      </c>
      <c r="AA1108" s="56">
        <v>418990</v>
      </c>
      <c r="AB1108" s="56">
        <v>-0.52837034717403697</v>
      </c>
      <c r="AC1108" s="59">
        <v>53.658349259166002</v>
      </c>
    </row>
    <row r="1109" spans="1:29">
      <c r="A1109" s="57" t="s">
        <v>198</v>
      </c>
      <c r="B1109" s="54">
        <v>7299</v>
      </c>
      <c r="C1109" s="54">
        <v>1861321</v>
      </c>
      <c r="D1109" s="54" t="s">
        <v>164</v>
      </c>
      <c r="E1109" s="54" t="s">
        <v>126</v>
      </c>
      <c r="F1109" s="54" t="s">
        <v>179</v>
      </c>
      <c r="G1109" s="54" t="s">
        <v>118</v>
      </c>
      <c r="H1109" s="62">
        <v>42758.493055555555</v>
      </c>
      <c r="I1109" s="54" t="s">
        <v>180</v>
      </c>
      <c r="J1109" s="54" t="s">
        <v>116</v>
      </c>
      <c r="K1109" s="54" t="s">
        <v>199</v>
      </c>
      <c r="L1109" s="54" t="s">
        <v>200</v>
      </c>
      <c r="M1109" s="54" t="s">
        <v>183</v>
      </c>
      <c r="N1109" s="54">
        <v>3.6999999999999998E-2</v>
      </c>
      <c r="O1109" s="54" t="s">
        <v>149</v>
      </c>
      <c r="P1109" s="54" t="b">
        <v>0</v>
      </c>
      <c r="Q1109" s="54">
        <v>138261413</v>
      </c>
      <c r="R1109" s="54" t="s">
        <v>150</v>
      </c>
      <c r="S1109" s="54">
        <v>1E-3</v>
      </c>
      <c r="T1109" s="54" t="s">
        <v>184</v>
      </c>
      <c r="U1109" s="54">
        <v>2017</v>
      </c>
      <c r="V1109" s="54" t="s">
        <v>151</v>
      </c>
      <c r="W1109" s="54" t="s">
        <v>201</v>
      </c>
      <c r="X1109" s="54" t="s">
        <v>202</v>
      </c>
      <c r="Y1109" s="54" t="s">
        <v>155</v>
      </c>
      <c r="Z1109" s="54">
        <v>516100</v>
      </c>
      <c r="AA1109" s="54">
        <v>253300</v>
      </c>
      <c r="AB1109" s="54">
        <v>-0.30395486908298303</v>
      </c>
      <c r="AC1109" s="60">
        <v>52.1657659569386</v>
      </c>
    </row>
    <row r="1110" spans="1:29">
      <c r="A1110" s="55" t="s">
        <v>206</v>
      </c>
      <c r="B1110" s="56">
        <v>7299</v>
      </c>
      <c r="C1110" s="56">
        <v>1961050</v>
      </c>
      <c r="D1110" s="56" t="s">
        <v>164</v>
      </c>
      <c r="E1110" s="56" t="s">
        <v>126</v>
      </c>
      <c r="F1110" s="56" t="s">
        <v>179</v>
      </c>
      <c r="G1110" s="56" t="s">
        <v>118</v>
      </c>
      <c r="H1110" s="61">
        <v>43906.420138888891</v>
      </c>
      <c r="I1110" s="56" t="s">
        <v>180</v>
      </c>
      <c r="J1110" s="56" t="s">
        <v>116</v>
      </c>
      <c r="K1110" s="56" t="s">
        <v>199</v>
      </c>
      <c r="L1110" s="56" t="s">
        <v>200</v>
      </c>
      <c r="M1110" s="56" t="s">
        <v>183</v>
      </c>
      <c r="N1110" s="56">
        <v>1.7999999999999999E-2</v>
      </c>
      <c r="O1110" s="56" t="s">
        <v>149</v>
      </c>
      <c r="P1110" s="56" t="b">
        <v>0</v>
      </c>
      <c r="Q1110" s="56">
        <v>138261413</v>
      </c>
      <c r="R1110" s="56" t="s">
        <v>150</v>
      </c>
      <c r="S1110" s="56">
        <v>1E-3</v>
      </c>
      <c r="T1110" s="56" t="s">
        <v>184</v>
      </c>
      <c r="U1110" s="56">
        <v>2020</v>
      </c>
      <c r="V1110" s="56" t="s">
        <v>151</v>
      </c>
      <c r="W1110" s="56" t="s">
        <v>207</v>
      </c>
      <c r="X1110" s="56" t="s">
        <v>208</v>
      </c>
      <c r="Y1110" s="56" t="s">
        <v>155</v>
      </c>
      <c r="Z1110" s="56">
        <v>515935</v>
      </c>
      <c r="AA1110" s="56">
        <v>253417</v>
      </c>
      <c r="AB1110" s="56">
        <v>-0.30632621725807402</v>
      </c>
      <c r="AC1110" s="59">
        <v>52.1668520239771</v>
      </c>
    </row>
    <row r="1111" spans="1:29">
      <c r="A1111" s="57" t="s">
        <v>206</v>
      </c>
      <c r="B1111" s="54">
        <v>7299</v>
      </c>
      <c r="C1111" s="54">
        <v>1841936</v>
      </c>
      <c r="D1111" s="54" t="s">
        <v>164</v>
      </c>
      <c r="E1111" s="54" t="s">
        <v>126</v>
      </c>
      <c r="F1111" s="54" t="s">
        <v>179</v>
      </c>
      <c r="G1111" s="54" t="s">
        <v>118</v>
      </c>
      <c r="H1111" s="62">
        <v>42598.527083333334</v>
      </c>
      <c r="I1111" s="54" t="s">
        <v>180</v>
      </c>
      <c r="J1111" s="54" t="s">
        <v>116</v>
      </c>
      <c r="K1111" s="54" t="s">
        <v>199</v>
      </c>
      <c r="L1111" s="54" t="s">
        <v>200</v>
      </c>
      <c r="M1111" s="54" t="s">
        <v>183</v>
      </c>
      <c r="N1111" s="54">
        <v>4.8000000000000001E-2</v>
      </c>
      <c r="O1111" s="54" t="s">
        <v>149</v>
      </c>
      <c r="P1111" s="54" t="b">
        <v>0</v>
      </c>
      <c r="Q1111" s="54">
        <v>138261413</v>
      </c>
      <c r="R1111" s="54" t="s">
        <v>150</v>
      </c>
      <c r="S1111" s="54">
        <v>1E-3</v>
      </c>
      <c r="T1111" s="54" t="s">
        <v>184</v>
      </c>
      <c r="U1111" s="54">
        <v>2016</v>
      </c>
      <c r="V1111" s="54" t="s">
        <v>151</v>
      </c>
      <c r="W1111" s="54" t="s">
        <v>207</v>
      </c>
      <c r="X1111" s="54" t="s">
        <v>208</v>
      </c>
      <c r="Y1111" s="54" t="s">
        <v>155</v>
      </c>
      <c r="Z1111" s="54">
        <v>515935</v>
      </c>
      <c r="AA1111" s="54">
        <v>253417</v>
      </c>
      <c r="AB1111" s="54">
        <v>-0.30632621725807402</v>
      </c>
      <c r="AC1111" s="60">
        <v>52.1668520239771</v>
      </c>
    </row>
    <row r="1112" spans="1:29">
      <c r="A1112" s="55" t="s">
        <v>178</v>
      </c>
      <c r="B1112" s="56">
        <v>7299</v>
      </c>
      <c r="C1112" s="56">
        <v>1924534</v>
      </c>
      <c r="D1112" s="56" t="s">
        <v>164</v>
      </c>
      <c r="E1112" s="56" t="s">
        <v>126</v>
      </c>
      <c r="F1112" s="56" t="s">
        <v>205</v>
      </c>
      <c r="G1112" s="56" t="s">
        <v>112</v>
      </c>
      <c r="H1112" s="61">
        <v>43501.461805555555</v>
      </c>
      <c r="I1112" s="56" t="s">
        <v>180</v>
      </c>
      <c r="J1112" s="56" t="s">
        <v>116</v>
      </c>
      <c r="K1112" s="56" t="s">
        <v>181</v>
      </c>
      <c r="L1112" s="56" t="s">
        <v>182</v>
      </c>
      <c r="M1112" s="56" t="s">
        <v>183</v>
      </c>
      <c r="N1112" s="56">
        <v>7.3000000000000001E-3</v>
      </c>
      <c r="O1112" s="56" t="s">
        <v>149</v>
      </c>
      <c r="P1112" s="56" t="b">
        <v>0</v>
      </c>
      <c r="Q1112" s="56">
        <v>138261413</v>
      </c>
      <c r="R1112" s="56" t="s">
        <v>150</v>
      </c>
      <c r="S1112" s="56">
        <v>1E-3</v>
      </c>
      <c r="T1112" s="56" t="s">
        <v>184</v>
      </c>
      <c r="U1112" s="56">
        <v>2019</v>
      </c>
      <c r="V1112" s="56" t="s">
        <v>151</v>
      </c>
      <c r="W1112" s="56" t="s">
        <v>185</v>
      </c>
      <c r="X1112" s="56" t="s">
        <v>186</v>
      </c>
      <c r="Y1112" s="56" t="s">
        <v>155</v>
      </c>
      <c r="Z1112" s="56">
        <v>620600</v>
      </c>
      <c r="AA1112" s="56">
        <v>309500</v>
      </c>
      <c r="AB1112" s="56">
        <v>1.2588812496391699</v>
      </c>
      <c r="AC1112" s="59">
        <v>52.638374352215699</v>
      </c>
    </row>
    <row r="1113" spans="1:29">
      <c r="A1113" s="57" t="s">
        <v>187</v>
      </c>
      <c r="B1113" s="54">
        <v>7299</v>
      </c>
      <c r="C1113" s="54">
        <v>1861966</v>
      </c>
      <c r="D1113" s="54" t="s">
        <v>164</v>
      </c>
      <c r="E1113" s="54" t="s">
        <v>126</v>
      </c>
      <c r="F1113" s="54" t="s">
        <v>179</v>
      </c>
      <c r="G1113" s="54" t="s">
        <v>118</v>
      </c>
      <c r="H1113" s="62">
        <v>42760.335416666669</v>
      </c>
      <c r="I1113" s="54" t="s">
        <v>180</v>
      </c>
      <c r="J1113" s="54" t="s">
        <v>116</v>
      </c>
      <c r="K1113" s="54" t="s">
        <v>181</v>
      </c>
      <c r="L1113" s="54" t="s">
        <v>182</v>
      </c>
      <c r="M1113" s="54" t="s">
        <v>183</v>
      </c>
      <c r="N1113" s="54">
        <v>9.2999999999999992E-3</v>
      </c>
      <c r="O1113" s="54" t="s">
        <v>149</v>
      </c>
      <c r="P1113" s="54" t="b">
        <v>0</v>
      </c>
      <c r="Q1113" s="54">
        <v>138261413</v>
      </c>
      <c r="R1113" s="54" t="s">
        <v>150</v>
      </c>
      <c r="S1113" s="54">
        <v>1E-3</v>
      </c>
      <c r="T1113" s="54" t="s">
        <v>184</v>
      </c>
      <c r="U1113" s="54">
        <v>2017</v>
      </c>
      <c r="V1113" s="54" t="s">
        <v>151</v>
      </c>
      <c r="W1113" s="54" t="s">
        <v>188</v>
      </c>
      <c r="X1113" s="54" t="s">
        <v>189</v>
      </c>
      <c r="Y1113" s="54" t="s">
        <v>155</v>
      </c>
      <c r="Z1113" s="54">
        <v>636400</v>
      </c>
      <c r="AA1113" s="54">
        <v>291600</v>
      </c>
      <c r="AB1113" s="54">
        <v>1.4791973795069699</v>
      </c>
      <c r="AC1113" s="60">
        <v>52.471107816141703</v>
      </c>
    </row>
    <row r="1114" spans="1:29">
      <c r="A1114" s="55" t="s">
        <v>198</v>
      </c>
      <c r="B1114" s="56">
        <v>7299</v>
      </c>
      <c r="C1114" s="56">
        <v>1912974</v>
      </c>
      <c r="D1114" s="56" t="s">
        <v>164</v>
      </c>
      <c r="E1114" s="56" t="s">
        <v>126</v>
      </c>
      <c r="F1114" s="56" t="s">
        <v>179</v>
      </c>
      <c r="G1114" s="56" t="s">
        <v>118</v>
      </c>
      <c r="H1114" s="61">
        <v>43363.602777777778</v>
      </c>
      <c r="I1114" s="56" t="s">
        <v>180</v>
      </c>
      <c r="J1114" s="56" t="s">
        <v>116</v>
      </c>
      <c r="K1114" s="56" t="s">
        <v>199</v>
      </c>
      <c r="L1114" s="56" t="s">
        <v>200</v>
      </c>
      <c r="M1114" s="56" t="s">
        <v>183</v>
      </c>
      <c r="N1114" s="56">
        <v>6.0999999999999999E-2</v>
      </c>
      <c r="O1114" s="56" t="s">
        <v>149</v>
      </c>
      <c r="P1114" s="56" t="b">
        <v>0</v>
      </c>
      <c r="Q1114" s="56">
        <v>138261413</v>
      </c>
      <c r="R1114" s="56" t="s">
        <v>150</v>
      </c>
      <c r="S1114" s="56">
        <v>1E-3</v>
      </c>
      <c r="T1114" s="56" t="s">
        <v>184</v>
      </c>
      <c r="U1114" s="56">
        <v>2018</v>
      </c>
      <c r="V1114" s="56" t="s">
        <v>151</v>
      </c>
      <c r="W1114" s="56" t="s">
        <v>201</v>
      </c>
      <c r="X1114" s="56" t="s">
        <v>202</v>
      </c>
      <c r="Y1114" s="56" t="s">
        <v>155</v>
      </c>
      <c r="Z1114" s="56">
        <v>516100</v>
      </c>
      <c r="AA1114" s="56">
        <v>253300</v>
      </c>
      <c r="AB1114" s="56">
        <v>-0.30395486908298303</v>
      </c>
      <c r="AC1114" s="59">
        <v>52.1657659569386</v>
      </c>
    </row>
    <row r="1115" spans="1:29">
      <c r="A1115" s="57" t="s">
        <v>235</v>
      </c>
      <c r="B1115" s="54">
        <v>7299</v>
      </c>
      <c r="C1115" s="54">
        <v>4745982</v>
      </c>
      <c r="D1115" s="54" t="s">
        <v>164</v>
      </c>
      <c r="E1115" s="54" t="s">
        <v>126</v>
      </c>
      <c r="F1115" s="54" t="s">
        <v>205</v>
      </c>
      <c r="G1115" s="54" t="s">
        <v>112</v>
      </c>
      <c r="H1115" s="62">
        <v>43815.55972222222</v>
      </c>
      <c r="I1115" s="54" t="s">
        <v>180</v>
      </c>
      <c r="J1115" s="54" t="s">
        <v>116</v>
      </c>
      <c r="K1115" s="54" t="s">
        <v>237</v>
      </c>
      <c r="L1115" s="54" t="s">
        <v>238</v>
      </c>
      <c r="M1115" s="54" t="s">
        <v>183</v>
      </c>
      <c r="N1115" s="54">
        <v>3.5000000000000003E-2</v>
      </c>
      <c r="O1115" s="54" t="s">
        <v>149</v>
      </c>
      <c r="P1115" s="54" t="b">
        <v>0</v>
      </c>
      <c r="Q1115" s="54">
        <v>138261413</v>
      </c>
      <c r="R1115" s="54" t="s">
        <v>150</v>
      </c>
      <c r="S1115" s="54">
        <v>1E-3</v>
      </c>
      <c r="T1115" s="54" t="s">
        <v>184</v>
      </c>
      <c r="U1115" s="54">
        <v>2019</v>
      </c>
      <c r="V1115" s="54" t="s">
        <v>151</v>
      </c>
      <c r="W1115" s="54" t="s">
        <v>239</v>
      </c>
      <c r="X1115" s="54" t="s">
        <v>240</v>
      </c>
      <c r="Y1115" s="54" t="s">
        <v>155</v>
      </c>
      <c r="Z1115" s="54">
        <v>419190</v>
      </c>
      <c r="AA1115" s="54">
        <v>291450</v>
      </c>
      <c r="AB1115" s="54">
        <v>-1.7186140218863399</v>
      </c>
      <c r="AC1115" s="60">
        <v>52.520595493892301</v>
      </c>
    </row>
    <row r="1116" spans="1:29">
      <c r="A1116" s="55" t="s">
        <v>203</v>
      </c>
      <c r="B1116" s="56">
        <v>7299</v>
      </c>
      <c r="C1116" s="56">
        <v>1983174</v>
      </c>
      <c r="D1116" s="56" t="s">
        <v>164</v>
      </c>
      <c r="E1116" s="56" t="s">
        <v>126</v>
      </c>
      <c r="F1116" s="56" t="s">
        <v>179</v>
      </c>
      <c r="G1116" s="56" t="s">
        <v>118</v>
      </c>
      <c r="H1116" s="61">
        <v>44340.57916666667</v>
      </c>
      <c r="I1116" s="56" t="s">
        <v>180</v>
      </c>
      <c r="J1116" s="56" t="s">
        <v>116</v>
      </c>
      <c r="K1116" s="56" t="s">
        <v>146</v>
      </c>
      <c r="L1116" s="56" t="s">
        <v>147</v>
      </c>
      <c r="M1116" s="56" t="s">
        <v>183</v>
      </c>
      <c r="N1116" s="56">
        <v>0.02</v>
      </c>
      <c r="O1116" s="56" t="s">
        <v>149</v>
      </c>
      <c r="P1116" s="56" t="b">
        <v>0</v>
      </c>
      <c r="Q1116" s="56">
        <v>138261413</v>
      </c>
      <c r="R1116" s="56" t="s">
        <v>150</v>
      </c>
      <c r="S1116" s="56">
        <v>1E-3</v>
      </c>
      <c r="T1116" s="56" t="s">
        <v>184</v>
      </c>
      <c r="U1116" s="56">
        <v>2021</v>
      </c>
      <c r="V1116" s="56" t="s">
        <v>151</v>
      </c>
      <c r="W1116" s="56" t="s">
        <v>204</v>
      </c>
      <c r="X1116" s="56" t="s">
        <v>154</v>
      </c>
      <c r="Y1116" s="56" t="s">
        <v>155</v>
      </c>
      <c r="Z1116" s="56">
        <v>507500</v>
      </c>
      <c r="AA1116" s="56">
        <v>299100</v>
      </c>
      <c r="AB1116" s="56">
        <v>-0.41497245145673001</v>
      </c>
      <c r="AC1116" s="59">
        <v>52.579097446717</v>
      </c>
    </row>
    <row r="1117" spans="1:29">
      <c r="A1117" s="57" t="s">
        <v>187</v>
      </c>
      <c r="B1117" s="54">
        <v>7299</v>
      </c>
      <c r="C1117" s="54">
        <v>1869170</v>
      </c>
      <c r="D1117" s="54" t="s">
        <v>164</v>
      </c>
      <c r="E1117" s="54" t="s">
        <v>126</v>
      </c>
      <c r="F1117" s="54" t="s">
        <v>179</v>
      </c>
      <c r="G1117" s="54" t="s">
        <v>118</v>
      </c>
      <c r="H1117" s="62">
        <v>42850.629861111112</v>
      </c>
      <c r="I1117" s="54" t="s">
        <v>180</v>
      </c>
      <c r="J1117" s="54" t="s">
        <v>116</v>
      </c>
      <c r="K1117" s="54" t="s">
        <v>181</v>
      </c>
      <c r="L1117" s="54" t="s">
        <v>182</v>
      </c>
      <c r="M1117" s="54" t="s">
        <v>183</v>
      </c>
      <c r="N1117" s="54">
        <v>3.2000000000000001E-2</v>
      </c>
      <c r="O1117" s="54" t="s">
        <v>149</v>
      </c>
      <c r="P1117" s="54" t="b">
        <v>0</v>
      </c>
      <c r="Q1117" s="54">
        <v>138261413</v>
      </c>
      <c r="R1117" s="54" t="s">
        <v>150</v>
      </c>
      <c r="S1117" s="54">
        <v>1E-3</v>
      </c>
      <c r="T1117" s="54" t="s">
        <v>184</v>
      </c>
      <c r="U1117" s="54">
        <v>2017</v>
      </c>
      <c r="V1117" s="54" t="s">
        <v>151</v>
      </c>
      <c r="W1117" s="54" t="s">
        <v>188</v>
      </c>
      <c r="X1117" s="54" t="s">
        <v>189</v>
      </c>
      <c r="Y1117" s="54" t="s">
        <v>155</v>
      </c>
      <c r="Z1117" s="54">
        <v>636400</v>
      </c>
      <c r="AA1117" s="54">
        <v>291600</v>
      </c>
      <c r="AB1117" s="54">
        <v>1.4791973795069699</v>
      </c>
      <c r="AC1117" s="60">
        <v>52.471107816141703</v>
      </c>
    </row>
    <row r="1118" spans="1:29">
      <c r="A1118" s="55" t="s">
        <v>187</v>
      </c>
      <c r="B1118" s="56">
        <v>7299</v>
      </c>
      <c r="C1118" s="56">
        <v>1800347</v>
      </c>
      <c r="D1118" s="56" t="s">
        <v>164</v>
      </c>
      <c r="E1118" s="56" t="s">
        <v>126</v>
      </c>
      <c r="F1118" s="56" t="s">
        <v>179</v>
      </c>
      <c r="G1118" s="56" t="s">
        <v>118</v>
      </c>
      <c r="H1118" s="61">
        <v>42171.407638888886</v>
      </c>
      <c r="I1118" s="56" t="s">
        <v>180</v>
      </c>
      <c r="J1118" s="56" t="s">
        <v>116</v>
      </c>
      <c r="K1118" s="56" t="s">
        <v>181</v>
      </c>
      <c r="L1118" s="56" t="s">
        <v>182</v>
      </c>
      <c r="M1118" s="56" t="s">
        <v>183</v>
      </c>
      <c r="N1118" s="56">
        <v>0.02</v>
      </c>
      <c r="O1118" s="56" t="s">
        <v>149</v>
      </c>
      <c r="P1118" s="56" t="b">
        <v>0</v>
      </c>
      <c r="Q1118" s="56">
        <v>138261413</v>
      </c>
      <c r="R1118" s="56" t="s">
        <v>150</v>
      </c>
      <c r="S1118" s="56">
        <v>1E-3</v>
      </c>
      <c r="T1118" s="56" t="s">
        <v>184</v>
      </c>
      <c r="U1118" s="56">
        <v>2015</v>
      </c>
      <c r="V1118" s="56" t="s">
        <v>151</v>
      </c>
      <c r="W1118" s="56" t="s">
        <v>188</v>
      </c>
      <c r="X1118" s="56" t="s">
        <v>189</v>
      </c>
      <c r="Y1118" s="56" t="s">
        <v>155</v>
      </c>
      <c r="Z1118" s="56">
        <v>636400</v>
      </c>
      <c r="AA1118" s="56">
        <v>291600</v>
      </c>
      <c r="AB1118" s="56">
        <v>1.4791973795069699</v>
      </c>
      <c r="AC1118" s="59">
        <v>52.471107816141703</v>
      </c>
    </row>
    <row r="1119" spans="1:29">
      <c r="A1119" s="57" t="s">
        <v>235</v>
      </c>
      <c r="B1119" s="54">
        <v>7299</v>
      </c>
      <c r="C1119" s="54">
        <v>4839960</v>
      </c>
      <c r="D1119" s="54" t="s">
        <v>164</v>
      </c>
      <c r="E1119" s="54" t="s">
        <v>126</v>
      </c>
      <c r="F1119" s="54" t="s">
        <v>236</v>
      </c>
      <c r="G1119" s="54" t="s">
        <v>115</v>
      </c>
      <c r="H1119" s="62">
        <v>45355.447916666664</v>
      </c>
      <c r="I1119" s="54" t="s">
        <v>180</v>
      </c>
      <c r="J1119" s="54" t="s">
        <v>116</v>
      </c>
      <c r="K1119" s="54" t="s">
        <v>237</v>
      </c>
      <c r="L1119" s="54" t="s">
        <v>238</v>
      </c>
      <c r="M1119" s="54" t="s">
        <v>183</v>
      </c>
      <c r="N1119" s="54">
        <v>1.4999999999999999E-2</v>
      </c>
      <c r="O1119" s="54" t="s">
        <v>149</v>
      </c>
      <c r="P1119" s="54" t="b">
        <v>0</v>
      </c>
      <c r="Q1119" s="54">
        <v>138261413</v>
      </c>
      <c r="R1119" s="54" t="s">
        <v>150</v>
      </c>
      <c r="S1119" s="54">
        <v>1E-3</v>
      </c>
      <c r="T1119" s="54" t="s">
        <v>184</v>
      </c>
      <c r="U1119" s="54">
        <v>2024</v>
      </c>
      <c r="V1119" s="54" t="s">
        <v>151</v>
      </c>
      <c r="W1119" s="54" t="s">
        <v>239</v>
      </c>
      <c r="X1119" s="54" t="s">
        <v>240</v>
      </c>
      <c r="Y1119" s="54" t="s">
        <v>155</v>
      </c>
      <c r="Z1119" s="54">
        <v>419190</v>
      </c>
      <c r="AA1119" s="54">
        <v>291450</v>
      </c>
      <c r="AB1119" s="54">
        <v>-1.7186140218863399</v>
      </c>
      <c r="AC1119" s="60">
        <v>52.520595493892301</v>
      </c>
    </row>
    <row r="1120" spans="1:29">
      <c r="A1120" s="55" t="s">
        <v>187</v>
      </c>
      <c r="B1120" s="56">
        <v>7299</v>
      </c>
      <c r="C1120" s="56">
        <v>1831455</v>
      </c>
      <c r="D1120" s="56" t="s">
        <v>164</v>
      </c>
      <c r="E1120" s="56" t="s">
        <v>126</v>
      </c>
      <c r="F1120" s="56" t="s">
        <v>179</v>
      </c>
      <c r="G1120" s="56" t="s">
        <v>118</v>
      </c>
      <c r="H1120" s="61">
        <v>42489.645138888889</v>
      </c>
      <c r="I1120" s="56" t="s">
        <v>180</v>
      </c>
      <c r="J1120" s="56" t="s">
        <v>116</v>
      </c>
      <c r="K1120" s="56" t="s">
        <v>181</v>
      </c>
      <c r="L1120" s="56" t="s">
        <v>182</v>
      </c>
      <c r="M1120" s="56" t="s">
        <v>183</v>
      </c>
      <c r="N1120" s="56">
        <v>1.6E-2</v>
      </c>
      <c r="O1120" s="56" t="s">
        <v>149</v>
      </c>
      <c r="P1120" s="56" t="b">
        <v>0</v>
      </c>
      <c r="Q1120" s="56">
        <v>138261413</v>
      </c>
      <c r="R1120" s="56" t="s">
        <v>150</v>
      </c>
      <c r="S1120" s="56">
        <v>1E-3</v>
      </c>
      <c r="T1120" s="56" t="s">
        <v>184</v>
      </c>
      <c r="U1120" s="56">
        <v>2016</v>
      </c>
      <c r="V1120" s="56" t="s">
        <v>151</v>
      </c>
      <c r="W1120" s="56" t="s">
        <v>188</v>
      </c>
      <c r="X1120" s="56" t="s">
        <v>189</v>
      </c>
      <c r="Y1120" s="56" t="s">
        <v>155</v>
      </c>
      <c r="Z1120" s="56">
        <v>636400</v>
      </c>
      <c r="AA1120" s="56">
        <v>291600</v>
      </c>
      <c r="AB1120" s="56">
        <v>1.4791973795069699</v>
      </c>
      <c r="AC1120" s="59">
        <v>52.471107816141703</v>
      </c>
    </row>
    <row r="1121" spans="1:29">
      <c r="A1121" s="57" t="s">
        <v>196</v>
      </c>
      <c r="B1121" s="54">
        <v>7299</v>
      </c>
      <c r="C1121" s="54">
        <v>1812485</v>
      </c>
      <c r="D1121" s="54" t="s">
        <v>164</v>
      </c>
      <c r="E1121" s="54" t="s">
        <v>126</v>
      </c>
      <c r="F1121" s="54" t="s">
        <v>179</v>
      </c>
      <c r="G1121" s="54" t="s">
        <v>118</v>
      </c>
      <c r="H1121" s="62">
        <v>42296.457638888889</v>
      </c>
      <c r="I1121" s="54" t="s">
        <v>180</v>
      </c>
      <c r="J1121" s="54" t="s">
        <v>116</v>
      </c>
      <c r="K1121" s="54" t="s">
        <v>181</v>
      </c>
      <c r="L1121" s="54" t="s">
        <v>182</v>
      </c>
      <c r="M1121" s="54" t="s">
        <v>183</v>
      </c>
      <c r="N1121" s="54">
        <v>0.02</v>
      </c>
      <c r="O1121" s="54" t="s">
        <v>149</v>
      </c>
      <c r="P1121" s="54" t="b">
        <v>0</v>
      </c>
      <c r="Q1121" s="54">
        <v>138261413</v>
      </c>
      <c r="R1121" s="54" t="s">
        <v>150</v>
      </c>
      <c r="S1121" s="54">
        <v>1E-3</v>
      </c>
      <c r="T1121" s="54" t="s">
        <v>184</v>
      </c>
      <c r="U1121" s="54">
        <v>2015</v>
      </c>
      <c r="V1121" s="54" t="s">
        <v>151</v>
      </c>
      <c r="W1121" s="54" t="s">
        <v>197</v>
      </c>
      <c r="X1121" s="54" t="s">
        <v>186</v>
      </c>
      <c r="Y1121" s="54" t="s">
        <v>155</v>
      </c>
      <c r="Z1121" s="54">
        <v>624300</v>
      </c>
      <c r="AA1121" s="54">
        <v>306800</v>
      </c>
      <c r="AB1121" s="54">
        <v>1.3116346710660201</v>
      </c>
      <c r="AC1121" s="60">
        <v>52.6126273253455</v>
      </c>
    </row>
    <row r="1122" spans="1:29">
      <c r="A1122" s="55" t="s">
        <v>198</v>
      </c>
      <c r="B1122" s="56">
        <v>7299</v>
      </c>
      <c r="C1122" s="56">
        <v>1894330</v>
      </c>
      <c r="D1122" s="56" t="s">
        <v>164</v>
      </c>
      <c r="E1122" s="56" t="s">
        <v>126</v>
      </c>
      <c r="F1122" s="56" t="s">
        <v>179</v>
      </c>
      <c r="G1122" s="56" t="s">
        <v>118</v>
      </c>
      <c r="H1122" s="61">
        <v>43144.559027777781</v>
      </c>
      <c r="I1122" s="56" t="s">
        <v>180</v>
      </c>
      <c r="J1122" s="56" t="s">
        <v>116</v>
      </c>
      <c r="K1122" s="56" t="s">
        <v>199</v>
      </c>
      <c r="L1122" s="56" t="s">
        <v>200</v>
      </c>
      <c r="M1122" s="56" t="s">
        <v>183</v>
      </c>
      <c r="N1122" s="56">
        <v>3.5999999999999997E-2</v>
      </c>
      <c r="O1122" s="56" t="s">
        <v>149</v>
      </c>
      <c r="P1122" s="56" t="b">
        <v>0</v>
      </c>
      <c r="Q1122" s="56">
        <v>138261413</v>
      </c>
      <c r="R1122" s="56" t="s">
        <v>150</v>
      </c>
      <c r="S1122" s="56">
        <v>1E-3</v>
      </c>
      <c r="T1122" s="56" t="s">
        <v>184</v>
      </c>
      <c r="U1122" s="56">
        <v>2018</v>
      </c>
      <c r="V1122" s="56" t="s">
        <v>151</v>
      </c>
      <c r="W1122" s="56" t="s">
        <v>201</v>
      </c>
      <c r="X1122" s="56" t="s">
        <v>202</v>
      </c>
      <c r="Y1122" s="56" t="s">
        <v>155</v>
      </c>
      <c r="Z1122" s="56">
        <v>516100</v>
      </c>
      <c r="AA1122" s="56">
        <v>253300</v>
      </c>
      <c r="AB1122" s="56">
        <v>-0.30395486908298303</v>
      </c>
      <c r="AC1122" s="59">
        <v>52.1657659569386</v>
      </c>
    </row>
    <row r="1123" spans="1:29">
      <c r="A1123" s="57" t="s">
        <v>203</v>
      </c>
      <c r="B1123" s="54">
        <v>7299</v>
      </c>
      <c r="C1123" s="54">
        <v>1866244</v>
      </c>
      <c r="D1123" s="54" t="s">
        <v>164</v>
      </c>
      <c r="E1123" s="54" t="s">
        <v>126</v>
      </c>
      <c r="F1123" s="54" t="s">
        <v>179</v>
      </c>
      <c r="G1123" s="54" t="s">
        <v>118</v>
      </c>
      <c r="H1123" s="62">
        <v>42814.418055555558</v>
      </c>
      <c r="I1123" s="54" t="s">
        <v>180</v>
      </c>
      <c r="J1123" s="54" t="s">
        <v>116</v>
      </c>
      <c r="K1123" s="54" t="s">
        <v>146</v>
      </c>
      <c r="L1123" s="54" t="s">
        <v>147</v>
      </c>
      <c r="M1123" s="54" t="s">
        <v>183</v>
      </c>
      <c r="N1123" s="54">
        <v>2.8000000000000001E-2</v>
      </c>
      <c r="O1123" s="54" t="s">
        <v>149</v>
      </c>
      <c r="P1123" s="54" t="b">
        <v>0</v>
      </c>
      <c r="Q1123" s="54">
        <v>138261413</v>
      </c>
      <c r="R1123" s="54" t="s">
        <v>150</v>
      </c>
      <c r="S1123" s="54">
        <v>1E-3</v>
      </c>
      <c r="T1123" s="54" t="s">
        <v>184</v>
      </c>
      <c r="U1123" s="54">
        <v>2017</v>
      </c>
      <c r="V1123" s="54" t="s">
        <v>151</v>
      </c>
      <c r="W1123" s="54" t="s">
        <v>204</v>
      </c>
      <c r="X1123" s="54" t="s">
        <v>154</v>
      </c>
      <c r="Y1123" s="54" t="s">
        <v>155</v>
      </c>
      <c r="Z1123" s="54">
        <v>507500</v>
      </c>
      <c r="AA1123" s="54">
        <v>299100</v>
      </c>
      <c r="AB1123" s="54">
        <v>-0.41497245145673001</v>
      </c>
      <c r="AC1123" s="60">
        <v>52.579097446717</v>
      </c>
    </row>
    <row r="1124" spans="1:29">
      <c r="A1124" s="55" t="s">
        <v>241</v>
      </c>
      <c r="B1124" s="56">
        <v>7299</v>
      </c>
      <c r="C1124" s="56">
        <v>1535397</v>
      </c>
      <c r="D1124" s="56" t="s">
        <v>164</v>
      </c>
      <c r="E1124" s="56" t="s">
        <v>126</v>
      </c>
      <c r="F1124" s="56" t="s">
        <v>179</v>
      </c>
      <c r="G1124" s="56" t="s">
        <v>118</v>
      </c>
      <c r="H1124" s="61">
        <v>42254.477777777778</v>
      </c>
      <c r="I1124" s="56" t="s">
        <v>180</v>
      </c>
      <c r="J1124" s="56" t="s">
        <v>116</v>
      </c>
      <c r="K1124" s="56" t="s">
        <v>165</v>
      </c>
      <c r="L1124" s="56" t="s">
        <v>166</v>
      </c>
      <c r="M1124" s="56" t="s">
        <v>183</v>
      </c>
      <c r="N1124" s="56">
        <v>2.9000000000000001E-2</v>
      </c>
      <c r="O1124" s="56" t="s">
        <v>149</v>
      </c>
      <c r="P1124" s="56" t="b">
        <v>0</v>
      </c>
      <c r="Q1124" s="56">
        <v>138261413</v>
      </c>
      <c r="R1124" s="56" t="s">
        <v>150</v>
      </c>
      <c r="S1124" s="56">
        <v>1E-3</v>
      </c>
      <c r="T1124" s="56" t="s">
        <v>184</v>
      </c>
      <c r="U1124" s="56">
        <v>2015</v>
      </c>
      <c r="V1124" s="56" t="s">
        <v>151</v>
      </c>
      <c r="W1124" s="56" t="s">
        <v>242</v>
      </c>
      <c r="X1124" s="56" t="s">
        <v>243</v>
      </c>
      <c r="Y1124" s="56" t="s">
        <v>155</v>
      </c>
      <c r="Z1124" s="56">
        <v>456840</v>
      </c>
      <c r="AA1124" s="56">
        <v>455364</v>
      </c>
      <c r="AB1124" s="56">
        <v>-1.13455725358881</v>
      </c>
      <c r="AC1124" s="59">
        <v>53.991201424557502</v>
      </c>
    </row>
    <row r="1125" spans="1:29">
      <c r="A1125" s="57" t="s">
        <v>196</v>
      </c>
      <c r="B1125" s="54">
        <v>7299</v>
      </c>
      <c r="C1125" s="54">
        <v>1796835</v>
      </c>
      <c r="D1125" s="54" t="s">
        <v>164</v>
      </c>
      <c r="E1125" s="54" t="s">
        <v>126</v>
      </c>
      <c r="F1125" s="54" t="s">
        <v>179</v>
      </c>
      <c r="G1125" s="54" t="s">
        <v>118</v>
      </c>
      <c r="H1125" s="62">
        <v>42143.701388888891</v>
      </c>
      <c r="I1125" s="54" t="s">
        <v>180</v>
      </c>
      <c r="J1125" s="54" t="s">
        <v>116</v>
      </c>
      <c r="K1125" s="54" t="s">
        <v>181</v>
      </c>
      <c r="L1125" s="54" t="s">
        <v>182</v>
      </c>
      <c r="M1125" s="54" t="s">
        <v>183</v>
      </c>
      <c r="N1125" s="54">
        <v>1.6E-2</v>
      </c>
      <c r="O1125" s="54" t="s">
        <v>149</v>
      </c>
      <c r="P1125" s="54" t="b">
        <v>0</v>
      </c>
      <c r="Q1125" s="54">
        <v>138261413</v>
      </c>
      <c r="R1125" s="54" t="s">
        <v>150</v>
      </c>
      <c r="S1125" s="54">
        <v>1E-3</v>
      </c>
      <c r="T1125" s="54" t="s">
        <v>184</v>
      </c>
      <c r="U1125" s="54">
        <v>2015</v>
      </c>
      <c r="V1125" s="54" t="s">
        <v>151</v>
      </c>
      <c r="W1125" s="54" t="s">
        <v>197</v>
      </c>
      <c r="X1125" s="54" t="s">
        <v>186</v>
      </c>
      <c r="Y1125" s="54" t="s">
        <v>155</v>
      </c>
      <c r="Z1125" s="54">
        <v>624300</v>
      </c>
      <c r="AA1125" s="54">
        <v>306800</v>
      </c>
      <c r="AB1125" s="54">
        <v>1.3116346710660201</v>
      </c>
      <c r="AC1125" s="60">
        <v>52.6126273253455</v>
      </c>
    </row>
    <row r="1126" spans="1:29">
      <c r="A1126" s="55" t="s">
        <v>178</v>
      </c>
      <c r="B1126" s="56">
        <v>7299</v>
      </c>
      <c r="C1126" s="56">
        <v>1995875</v>
      </c>
      <c r="D1126" s="56" t="s">
        <v>164</v>
      </c>
      <c r="E1126" s="56" t="s">
        <v>126</v>
      </c>
      <c r="F1126" s="56" t="s">
        <v>179</v>
      </c>
      <c r="G1126" s="56" t="s">
        <v>118</v>
      </c>
      <c r="H1126" s="61">
        <v>44517.56527777778</v>
      </c>
      <c r="I1126" s="56" t="s">
        <v>180</v>
      </c>
      <c r="J1126" s="56" t="s">
        <v>116</v>
      </c>
      <c r="K1126" s="56" t="s">
        <v>181</v>
      </c>
      <c r="L1126" s="56" t="s">
        <v>182</v>
      </c>
      <c r="M1126" s="56" t="s">
        <v>183</v>
      </c>
      <c r="N1126" s="56">
        <v>7.4000000000000003E-3</v>
      </c>
      <c r="O1126" s="56" t="s">
        <v>149</v>
      </c>
      <c r="P1126" s="56" t="b">
        <v>0</v>
      </c>
      <c r="Q1126" s="56">
        <v>138261413</v>
      </c>
      <c r="R1126" s="56" t="s">
        <v>150</v>
      </c>
      <c r="S1126" s="56">
        <v>1E-3</v>
      </c>
      <c r="T1126" s="56" t="s">
        <v>184</v>
      </c>
      <c r="U1126" s="56">
        <v>2021</v>
      </c>
      <c r="V1126" s="56" t="s">
        <v>151</v>
      </c>
      <c r="W1126" s="56" t="s">
        <v>185</v>
      </c>
      <c r="X1126" s="56" t="s">
        <v>186</v>
      </c>
      <c r="Y1126" s="56" t="s">
        <v>155</v>
      </c>
      <c r="Z1126" s="56">
        <v>620600</v>
      </c>
      <c r="AA1126" s="56">
        <v>309500</v>
      </c>
      <c r="AB1126" s="56">
        <v>1.2588812496391699</v>
      </c>
      <c r="AC1126" s="59">
        <v>52.638374352215699</v>
      </c>
    </row>
    <row r="1127" spans="1:29">
      <c r="A1127" s="57" t="s">
        <v>224</v>
      </c>
      <c r="B1127" s="54">
        <v>7299</v>
      </c>
      <c r="C1127" s="54">
        <v>1846630</v>
      </c>
      <c r="D1127" s="54" t="s">
        <v>164</v>
      </c>
      <c r="E1127" s="54" t="s">
        <v>126</v>
      </c>
      <c r="F1127" s="54" t="s">
        <v>179</v>
      </c>
      <c r="G1127" s="54" t="s">
        <v>118</v>
      </c>
      <c r="H1127" s="62">
        <v>42635.555555555555</v>
      </c>
      <c r="I1127" s="54" t="s">
        <v>180</v>
      </c>
      <c r="J1127" s="54" t="s">
        <v>116</v>
      </c>
      <c r="K1127" s="54" t="s">
        <v>146</v>
      </c>
      <c r="L1127" s="54" t="s">
        <v>147</v>
      </c>
      <c r="M1127" s="54" t="s">
        <v>183</v>
      </c>
      <c r="N1127" s="54">
        <v>1.6E-2</v>
      </c>
      <c r="O1127" s="54" t="s">
        <v>149</v>
      </c>
      <c r="P1127" s="54" t="b">
        <v>0</v>
      </c>
      <c r="Q1127" s="54">
        <v>138261413</v>
      </c>
      <c r="R1127" s="54" t="s">
        <v>150</v>
      </c>
      <c r="S1127" s="54">
        <v>1E-3</v>
      </c>
      <c r="T1127" s="54" t="s">
        <v>184</v>
      </c>
      <c r="U1127" s="54">
        <v>2016</v>
      </c>
      <c r="V1127" s="54" t="s">
        <v>151</v>
      </c>
      <c r="W1127" s="54" t="s">
        <v>225</v>
      </c>
      <c r="X1127" s="54" t="s">
        <v>226</v>
      </c>
      <c r="Y1127" s="54" t="s">
        <v>155</v>
      </c>
      <c r="Z1127" s="54">
        <v>500098</v>
      </c>
      <c r="AA1127" s="54">
        <v>402866</v>
      </c>
      <c r="AB1127" s="54">
        <v>-0.49196935841400102</v>
      </c>
      <c r="AC1127" s="60">
        <v>53.512954618294103</v>
      </c>
    </row>
    <row r="1128" spans="1:29">
      <c r="A1128" s="55" t="s">
        <v>276</v>
      </c>
      <c r="B1128" s="56">
        <v>7299</v>
      </c>
      <c r="C1128" s="56">
        <v>4624388</v>
      </c>
      <c r="D1128" s="56" t="s">
        <v>164</v>
      </c>
      <c r="E1128" s="56" t="s">
        <v>126</v>
      </c>
      <c r="F1128" s="56" t="s">
        <v>179</v>
      </c>
      <c r="G1128" s="56" t="s">
        <v>118</v>
      </c>
      <c r="H1128" s="61">
        <v>42207.598611111112</v>
      </c>
      <c r="I1128" s="56" t="s">
        <v>180</v>
      </c>
      <c r="J1128" s="56" t="s">
        <v>116</v>
      </c>
      <c r="K1128" s="56" t="s">
        <v>192</v>
      </c>
      <c r="L1128" s="56" t="s">
        <v>193</v>
      </c>
      <c r="M1128" s="56" t="s">
        <v>183</v>
      </c>
      <c r="N1128" s="56">
        <v>2.2000000000000001E-3</v>
      </c>
      <c r="O1128" s="56" t="s">
        <v>149</v>
      </c>
      <c r="P1128" s="56" t="b">
        <v>0</v>
      </c>
      <c r="Q1128" s="56">
        <v>138261413</v>
      </c>
      <c r="R1128" s="56" t="s">
        <v>150</v>
      </c>
      <c r="S1128" s="56">
        <v>1E-3</v>
      </c>
      <c r="T1128" s="56" t="s">
        <v>184</v>
      </c>
      <c r="U1128" s="56">
        <v>2015</v>
      </c>
      <c r="V1128" s="56" t="s">
        <v>151</v>
      </c>
      <c r="W1128" s="56" t="s">
        <v>277</v>
      </c>
      <c r="X1128" s="56" t="s">
        <v>278</v>
      </c>
      <c r="Y1128" s="56" t="s">
        <v>155</v>
      </c>
      <c r="Z1128" s="56">
        <v>383550</v>
      </c>
      <c r="AA1128" s="56">
        <v>252450</v>
      </c>
      <c r="AB1128" s="56">
        <v>-2.2419417969467799</v>
      </c>
      <c r="AC1128" s="59">
        <v>52.170064339376403</v>
      </c>
    </row>
    <row r="1129" spans="1:29">
      <c r="A1129" s="57" t="s">
        <v>187</v>
      </c>
      <c r="B1129" s="54">
        <v>7299</v>
      </c>
      <c r="C1129" s="54">
        <v>1976511</v>
      </c>
      <c r="D1129" s="54" t="s">
        <v>164</v>
      </c>
      <c r="E1129" s="54" t="s">
        <v>126</v>
      </c>
      <c r="F1129" s="54" t="s">
        <v>179</v>
      </c>
      <c r="G1129" s="54" t="s">
        <v>118</v>
      </c>
      <c r="H1129" s="62">
        <v>44232.613888888889</v>
      </c>
      <c r="I1129" s="54" t="s">
        <v>180</v>
      </c>
      <c r="J1129" s="54" t="s">
        <v>116</v>
      </c>
      <c r="K1129" s="54" t="s">
        <v>181</v>
      </c>
      <c r="L1129" s="54" t="s">
        <v>182</v>
      </c>
      <c r="M1129" s="54" t="s">
        <v>148</v>
      </c>
      <c r="N1129" s="54">
        <v>4.3E-3</v>
      </c>
      <c r="O1129" s="54" t="s">
        <v>149</v>
      </c>
      <c r="P1129" s="54" t="b">
        <v>0</v>
      </c>
      <c r="Q1129" s="54">
        <v>138261413</v>
      </c>
      <c r="R1129" s="54" t="s">
        <v>150</v>
      </c>
      <c r="S1129" s="54">
        <v>1E-3</v>
      </c>
      <c r="T1129" s="54" t="s">
        <v>184</v>
      </c>
      <c r="U1129" s="54">
        <v>2021</v>
      </c>
      <c r="V1129" s="54" t="s">
        <v>151</v>
      </c>
      <c r="W1129" s="54" t="s">
        <v>188</v>
      </c>
      <c r="X1129" s="54" t="s">
        <v>189</v>
      </c>
      <c r="Y1129" s="54" t="s">
        <v>155</v>
      </c>
      <c r="Z1129" s="54">
        <v>636400</v>
      </c>
      <c r="AA1129" s="54">
        <v>291600</v>
      </c>
      <c r="AB1129" s="54">
        <v>1.4791973795069699</v>
      </c>
      <c r="AC1129" s="60">
        <v>52.471107816141703</v>
      </c>
    </row>
    <row r="1130" spans="1:29">
      <c r="A1130" s="55" t="s">
        <v>224</v>
      </c>
      <c r="B1130" s="56">
        <v>7299</v>
      </c>
      <c r="C1130" s="56">
        <v>1918831</v>
      </c>
      <c r="D1130" s="56" t="s">
        <v>164</v>
      </c>
      <c r="E1130" s="56" t="s">
        <v>126</v>
      </c>
      <c r="F1130" s="56" t="s">
        <v>179</v>
      </c>
      <c r="G1130" s="56" t="s">
        <v>118</v>
      </c>
      <c r="H1130" s="61">
        <v>43426.423611111109</v>
      </c>
      <c r="I1130" s="56" t="s">
        <v>180</v>
      </c>
      <c r="J1130" s="56" t="s">
        <v>116</v>
      </c>
      <c r="K1130" s="56" t="s">
        <v>146</v>
      </c>
      <c r="L1130" s="56" t="s">
        <v>147</v>
      </c>
      <c r="M1130" s="56" t="s">
        <v>183</v>
      </c>
      <c r="N1130" s="56">
        <v>1.2999999999999999E-2</v>
      </c>
      <c r="O1130" s="56" t="s">
        <v>149</v>
      </c>
      <c r="P1130" s="56" t="b">
        <v>0</v>
      </c>
      <c r="Q1130" s="56">
        <v>138261413</v>
      </c>
      <c r="R1130" s="56" t="s">
        <v>150</v>
      </c>
      <c r="S1130" s="56">
        <v>1E-3</v>
      </c>
      <c r="T1130" s="56" t="s">
        <v>184</v>
      </c>
      <c r="U1130" s="56">
        <v>2018</v>
      </c>
      <c r="V1130" s="56" t="s">
        <v>151</v>
      </c>
      <c r="W1130" s="56" t="s">
        <v>225</v>
      </c>
      <c r="X1130" s="56" t="s">
        <v>226</v>
      </c>
      <c r="Y1130" s="56" t="s">
        <v>155</v>
      </c>
      <c r="Z1130" s="56">
        <v>500098</v>
      </c>
      <c r="AA1130" s="56">
        <v>402866</v>
      </c>
      <c r="AB1130" s="56">
        <v>-0.49196935841400102</v>
      </c>
      <c r="AC1130" s="59">
        <v>53.512954618294103</v>
      </c>
    </row>
    <row r="1131" spans="1:29">
      <c r="A1131" s="57" t="s">
        <v>219</v>
      </c>
      <c r="B1131" s="54">
        <v>7299</v>
      </c>
      <c r="C1131" s="54">
        <v>1404655</v>
      </c>
      <c r="D1131" s="54" t="s">
        <v>164</v>
      </c>
      <c r="E1131" s="54" t="s">
        <v>126</v>
      </c>
      <c r="F1131" s="54" t="s">
        <v>205</v>
      </c>
      <c r="G1131" s="54" t="s">
        <v>112</v>
      </c>
      <c r="H1131" s="62">
        <v>42639.668749999997</v>
      </c>
      <c r="I1131" s="54" t="s">
        <v>180</v>
      </c>
      <c r="J1131" s="54" t="s">
        <v>116</v>
      </c>
      <c r="K1131" s="54" t="s">
        <v>220</v>
      </c>
      <c r="L1131" s="54" t="s">
        <v>221</v>
      </c>
      <c r="M1131" s="54" t="s">
        <v>183</v>
      </c>
      <c r="N1131" s="54">
        <v>0.18</v>
      </c>
      <c r="O1131" s="54" t="s">
        <v>149</v>
      </c>
      <c r="P1131" s="54" t="b">
        <v>0</v>
      </c>
      <c r="Q1131" s="54">
        <v>138261413</v>
      </c>
      <c r="R1131" s="54" t="s">
        <v>150</v>
      </c>
      <c r="S1131" s="54">
        <v>1E-3</v>
      </c>
      <c r="T1131" s="54" t="s">
        <v>184</v>
      </c>
      <c r="U1131" s="54">
        <v>2016</v>
      </c>
      <c r="V1131" s="54" t="s">
        <v>151</v>
      </c>
      <c r="W1131" s="54" t="s">
        <v>222</v>
      </c>
      <c r="X1131" s="54" t="s">
        <v>223</v>
      </c>
      <c r="Y1131" s="54" t="s">
        <v>155</v>
      </c>
      <c r="Z1131" s="54">
        <v>559400</v>
      </c>
      <c r="AA1131" s="54">
        <v>142800</v>
      </c>
      <c r="AB1131" s="54">
        <v>0.27827943679790101</v>
      </c>
      <c r="AC1131" s="60">
        <v>51.162245506364997</v>
      </c>
    </row>
    <row r="1132" spans="1:29">
      <c r="A1132" s="55" t="s">
        <v>203</v>
      </c>
      <c r="B1132" s="56">
        <v>7299</v>
      </c>
      <c r="C1132" s="56">
        <v>1906376</v>
      </c>
      <c r="D1132" s="56" t="s">
        <v>164</v>
      </c>
      <c r="E1132" s="56" t="s">
        <v>126</v>
      </c>
      <c r="F1132" s="56" t="s">
        <v>179</v>
      </c>
      <c r="G1132" s="56" t="s">
        <v>118</v>
      </c>
      <c r="H1132" s="61">
        <v>43279.650694444441</v>
      </c>
      <c r="I1132" s="56" t="s">
        <v>180</v>
      </c>
      <c r="J1132" s="56" t="s">
        <v>116</v>
      </c>
      <c r="K1132" s="56" t="s">
        <v>146</v>
      </c>
      <c r="L1132" s="56" t="s">
        <v>147</v>
      </c>
      <c r="M1132" s="56" t="s">
        <v>183</v>
      </c>
      <c r="N1132" s="56">
        <v>2.8000000000000001E-2</v>
      </c>
      <c r="O1132" s="56" t="s">
        <v>149</v>
      </c>
      <c r="P1132" s="56" t="b">
        <v>0</v>
      </c>
      <c r="Q1132" s="56">
        <v>138261413</v>
      </c>
      <c r="R1132" s="56" t="s">
        <v>150</v>
      </c>
      <c r="S1132" s="56">
        <v>1E-3</v>
      </c>
      <c r="T1132" s="56" t="s">
        <v>184</v>
      </c>
      <c r="U1132" s="56">
        <v>2018</v>
      </c>
      <c r="V1132" s="56" t="s">
        <v>151</v>
      </c>
      <c r="W1132" s="56" t="s">
        <v>204</v>
      </c>
      <c r="X1132" s="56" t="s">
        <v>154</v>
      </c>
      <c r="Y1132" s="56" t="s">
        <v>155</v>
      </c>
      <c r="Z1132" s="56">
        <v>507500</v>
      </c>
      <c r="AA1132" s="56">
        <v>299100</v>
      </c>
      <c r="AB1132" s="56">
        <v>-0.41497245145673001</v>
      </c>
      <c r="AC1132" s="59">
        <v>52.579097446717</v>
      </c>
    </row>
    <row r="1133" spans="1:29">
      <c r="A1133" s="57" t="s">
        <v>203</v>
      </c>
      <c r="B1133" s="54">
        <v>7299</v>
      </c>
      <c r="C1133" s="54">
        <v>1847674</v>
      </c>
      <c r="D1133" s="54" t="s">
        <v>164</v>
      </c>
      <c r="E1133" s="54" t="s">
        <v>126</v>
      </c>
      <c r="F1133" s="54" t="s">
        <v>205</v>
      </c>
      <c r="G1133" s="54" t="s">
        <v>112</v>
      </c>
      <c r="H1133" s="62">
        <v>42654.5625</v>
      </c>
      <c r="I1133" s="54" t="s">
        <v>180</v>
      </c>
      <c r="J1133" s="54" t="s">
        <v>116</v>
      </c>
      <c r="K1133" s="54" t="s">
        <v>146</v>
      </c>
      <c r="L1133" s="54" t="s">
        <v>147</v>
      </c>
      <c r="M1133" s="54" t="s">
        <v>183</v>
      </c>
      <c r="N1133" s="54">
        <v>8.2000000000000003E-2</v>
      </c>
      <c r="O1133" s="54" t="s">
        <v>149</v>
      </c>
      <c r="P1133" s="54" t="b">
        <v>0</v>
      </c>
      <c r="Q1133" s="54">
        <v>138261413</v>
      </c>
      <c r="R1133" s="54" t="s">
        <v>150</v>
      </c>
      <c r="S1133" s="54">
        <v>1E-3</v>
      </c>
      <c r="T1133" s="54" t="s">
        <v>184</v>
      </c>
      <c r="U1133" s="54">
        <v>2016</v>
      </c>
      <c r="V1133" s="54" t="s">
        <v>151</v>
      </c>
      <c r="W1133" s="54" t="s">
        <v>204</v>
      </c>
      <c r="X1133" s="54" t="s">
        <v>154</v>
      </c>
      <c r="Y1133" s="54" t="s">
        <v>155</v>
      </c>
      <c r="Z1133" s="54">
        <v>507500</v>
      </c>
      <c r="AA1133" s="54">
        <v>299100</v>
      </c>
      <c r="AB1133" s="54">
        <v>-0.41497245145673001</v>
      </c>
      <c r="AC1133" s="60">
        <v>52.579097446717</v>
      </c>
    </row>
    <row r="1134" spans="1:29">
      <c r="A1134" s="55" t="s">
        <v>206</v>
      </c>
      <c r="B1134" s="56">
        <v>7299</v>
      </c>
      <c r="C1134" s="56">
        <v>1951885</v>
      </c>
      <c r="D1134" s="56" t="s">
        <v>164</v>
      </c>
      <c r="E1134" s="56" t="s">
        <v>126</v>
      </c>
      <c r="F1134" s="56" t="s">
        <v>205</v>
      </c>
      <c r="G1134" s="56" t="s">
        <v>112</v>
      </c>
      <c r="H1134" s="61">
        <v>43801.488194444442</v>
      </c>
      <c r="I1134" s="56" t="s">
        <v>180</v>
      </c>
      <c r="J1134" s="56" t="s">
        <v>116</v>
      </c>
      <c r="K1134" s="56" t="s">
        <v>199</v>
      </c>
      <c r="L1134" s="56" t="s">
        <v>200</v>
      </c>
      <c r="M1134" s="56" t="s">
        <v>148</v>
      </c>
      <c r="N1134" s="56">
        <v>1.6E-2</v>
      </c>
      <c r="O1134" s="56" t="s">
        <v>149</v>
      </c>
      <c r="P1134" s="56" t="b">
        <v>0</v>
      </c>
      <c r="Q1134" s="56">
        <v>138261413</v>
      </c>
      <c r="R1134" s="56" t="s">
        <v>150</v>
      </c>
      <c r="S1134" s="56">
        <v>1E-3</v>
      </c>
      <c r="T1134" s="56" t="s">
        <v>184</v>
      </c>
      <c r="U1134" s="56">
        <v>2019</v>
      </c>
      <c r="V1134" s="56" t="s">
        <v>151</v>
      </c>
      <c r="W1134" s="56" t="s">
        <v>207</v>
      </c>
      <c r="X1134" s="56" t="s">
        <v>208</v>
      </c>
      <c r="Y1134" s="56" t="s">
        <v>155</v>
      </c>
      <c r="Z1134" s="56">
        <v>515935</v>
      </c>
      <c r="AA1134" s="56">
        <v>253417</v>
      </c>
      <c r="AB1134" s="56">
        <v>-0.30632621725807402</v>
      </c>
      <c r="AC1134" s="59">
        <v>52.1668520239771</v>
      </c>
    </row>
    <row r="1135" spans="1:29">
      <c r="A1135" s="57" t="s">
        <v>187</v>
      </c>
      <c r="B1135" s="54">
        <v>7299</v>
      </c>
      <c r="C1135" s="54">
        <v>1999832</v>
      </c>
      <c r="D1135" s="54" t="s">
        <v>164</v>
      </c>
      <c r="E1135" s="54" t="s">
        <v>126</v>
      </c>
      <c r="F1135" s="54" t="s">
        <v>205</v>
      </c>
      <c r="G1135" s="54" t="s">
        <v>112</v>
      </c>
      <c r="H1135" s="62">
        <v>44568.397222222222</v>
      </c>
      <c r="I1135" s="54" t="s">
        <v>180</v>
      </c>
      <c r="J1135" s="54" t="s">
        <v>116</v>
      </c>
      <c r="K1135" s="54" t="s">
        <v>181</v>
      </c>
      <c r="L1135" s="54" t="s">
        <v>182</v>
      </c>
      <c r="M1135" s="54" t="s">
        <v>148</v>
      </c>
      <c r="N1135" s="54">
        <v>7.3000000000000001E-3</v>
      </c>
      <c r="O1135" s="54" t="s">
        <v>149</v>
      </c>
      <c r="P1135" s="54" t="b">
        <v>0</v>
      </c>
      <c r="Q1135" s="54">
        <v>138261413</v>
      </c>
      <c r="R1135" s="54" t="s">
        <v>150</v>
      </c>
      <c r="S1135" s="54">
        <v>1E-3</v>
      </c>
      <c r="T1135" s="54" t="s">
        <v>184</v>
      </c>
      <c r="U1135" s="54">
        <v>2022</v>
      </c>
      <c r="V1135" s="54" t="s">
        <v>151</v>
      </c>
      <c r="W1135" s="54" t="s">
        <v>188</v>
      </c>
      <c r="X1135" s="54" t="s">
        <v>189</v>
      </c>
      <c r="Y1135" s="54" t="s">
        <v>155</v>
      </c>
      <c r="Z1135" s="54">
        <v>636400</v>
      </c>
      <c r="AA1135" s="54">
        <v>291600</v>
      </c>
      <c r="AB1135" s="54">
        <v>1.4791973795069699</v>
      </c>
      <c r="AC1135" s="60">
        <v>52.471107816141703</v>
      </c>
    </row>
    <row r="1136" spans="1:29">
      <c r="A1136" s="55" t="s">
        <v>198</v>
      </c>
      <c r="B1136" s="56">
        <v>7299</v>
      </c>
      <c r="C1136" s="56">
        <v>2047827</v>
      </c>
      <c r="D1136" s="56" t="s">
        <v>164</v>
      </c>
      <c r="E1136" s="56" t="s">
        <v>126</v>
      </c>
      <c r="F1136" s="56" t="s">
        <v>179</v>
      </c>
      <c r="G1136" s="56" t="s">
        <v>118</v>
      </c>
      <c r="H1136" s="61">
        <v>45187.478472222225</v>
      </c>
      <c r="I1136" s="56" t="s">
        <v>180</v>
      </c>
      <c r="J1136" s="56" t="s">
        <v>116</v>
      </c>
      <c r="K1136" s="56" t="s">
        <v>199</v>
      </c>
      <c r="L1136" s="56" t="s">
        <v>200</v>
      </c>
      <c r="M1136" s="56" t="s">
        <v>183</v>
      </c>
      <c r="N1136" s="56">
        <v>3.6999999999999998E-2</v>
      </c>
      <c r="O1136" s="56" t="s">
        <v>149</v>
      </c>
      <c r="P1136" s="56" t="b">
        <v>0</v>
      </c>
      <c r="Q1136" s="56">
        <v>138261413</v>
      </c>
      <c r="R1136" s="56" t="s">
        <v>150</v>
      </c>
      <c r="S1136" s="56">
        <v>1E-3</v>
      </c>
      <c r="T1136" s="56" t="s">
        <v>184</v>
      </c>
      <c r="U1136" s="56">
        <v>2023</v>
      </c>
      <c r="V1136" s="56" t="s">
        <v>151</v>
      </c>
      <c r="W1136" s="56" t="s">
        <v>201</v>
      </c>
      <c r="X1136" s="56" t="s">
        <v>202</v>
      </c>
      <c r="Y1136" s="56" t="s">
        <v>155</v>
      </c>
      <c r="Z1136" s="56">
        <v>516100</v>
      </c>
      <c r="AA1136" s="56">
        <v>253300</v>
      </c>
      <c r="AB1136" s="56">
        <v>-0.30395486908298303</v>
      </c>
      <c r="AC1136" s="59">
        <v>52.1657659569386</v>
      </c>
    </row>
    <row r="1137" spans="1:29">
      <c r="A1137" s="57" t="s">
        <v>273</v>
      </c>
      <c r="B1137" s="54">
        <v>7299</v>
      </c>
      <c r="C1137" s="54">
        <v>2028021</v>
      </c>
      <c r="D1137" s="54" t="s">
        <v>164</v>
      </c>
      <c r="E1137" s="54" t="s">
        <v>126</v>
      </c>
      <c r="F1137" s="54" t="s">
        <v>236</v>
      </c>
      <c r="G1137" s="54" t="s">
        <v>115</v>
      </c>
      <c r="H1137" s="62">
        <v>44935.531944444447</v>
      </c>
      <c r="I1137" s="54" t="s">
        <v>180</v>
      </c>
      <c r="J1137" s="54" t="s">
        <v>116</v>
      </c>
      <c r="K1137" s="54" t="s">
        <v>146</v>
      </c>
      <c r="L1137" s="54" t="s">
        <v>147</v>
      </c>
      <c r="M1137" s="54" t="s">
        <v>183</v>
      </c>
      <c r="N1137" s="54">
        <v>9.1999999999999998E-3</v>
      </c>
      <c r="O1137" s="54" t="s">
        <v>149</v>
      </c>
      <c r="P1137" s="54" t="b">
        <v>0</v>
      </c>
      <c r="Q1137" s="54">
        <v>138261413</v>
      </c>
      <c r="R1137" s="54" t="s">
        <v>150</v>
      </c>
      <c r="S1137" s="54">
        <v>1E-3</v>
      </c>
      <c r="T1137" s="54" t="s">
        <v>184</v>
      </c>
      <c r="U1137" s="54">
        <v>2023</v>
      </c>
      <c r="V1137" s="54" t="s">
        <v>151</v>
      </c>
      <c r="W1137" s="54" t="s">
        <v>274</v>
      </c>
      <c r="X1137" s="54" t="s">
        <v>275</v>
      </c>
      <c r="Y1137" s="54" t="s">
        <v>155</v>
      </c>
      <c r="Z1137" s="54">
        <v>501547</v>
      </c>
      <c r="AA1137" s="54">
        <v>370926</v>
      </c>
      <c r="AB1137" s="54">
        <v>-0.48037495542409397</v>
      </c>
      <c r="AC1137" s="60">
        <v>53.225682809836599</v>
      </c>
    </row>
    <row r="1138" spans="1:29">
      <c r="A1138" s="55" t="s">
        <v>187</v>
      </c>
      <c r="B1138" s="56">
        <v>7299</v>
      </c>
      <c r="C1138" s="56">
        <v>1981898</v>
      </c>
      <c r="D1138" s="56" t="s">
        <v>164</v>
      </c>
      <c r="E1138" s="56" t="s">
        <v>126</v>
      </c>
      <c r="F1138" s="56" t="s">
        <v>179</v>
      </c>
      <c r="G1138" s="56" t="s">
        <v>118</v>
      </c>
      <c r="H1138" s="61">
        <v>44326.456944444442</v>
      </c>
      <c r="I1138" s="56" t="s">
        <v>180</v>
      </c>
      <c r="J1138" s="56" t="s">
        <v>116</v>
      </c>
      <c r="K1138" s="56" t="s">
        <v>181</v>
      </c>
      <c r="L1138" s="56" t="s">
        <v>182</v>
      </c>
      <c r="M1138" s="56" t="s">
        <v>183</v>
      </c>
      <c r="N1138" s="56">
        <v>1.0999999999999999E-2</v>
      </c>
      <c r="O1138" s="56" t="s">
        <v>149</v>
      </c>
      <c r="P1138" s="56" t="b">
        <v>0</v>
      </c>
      <c r="Q1138" s="56">
        <v>138261413</v>
      </c>
      <c r="R1138" s="56" t="s">
        <v>150</v>
      </c>
      <c r="S1138" s="56">
        <v>1E-3</v>
      </c>
      <c r="T1138" s="56" t="s">
        <v>184</v>
      </c>
      <c r="U1138" s="56">
        <v>2021</v>
      </c>
      <c r="V1138" s="56" t="s">
        <v>151</v>
      </c>
      <c r="W1138" s="56" t="s">
        <v>188</v>
      </c>
      <c r="X1138" s="56" t="s">
        <v>189</v>
      </c>
      <c r="Y1138" s="56" t="s">
        <v>155</v>
      </c>
      <c r="Z1138" s="56">
        <v>636400</v>
      </c>
      <c r="AA1138" s="56">
        <v>291600</v>
      </c>
      <c r="AB1138" s="56">
        <v>1.4791973795069699</v>
      </c>
      <c r="AC1138" s="59">
        <v>52.471107816141703</v>
      </c>
    </row>
    <row r="1139" spans="1:29">
      <c r="A1139" s="57" t="s">
        <v>203</v>
      </c>
      <c r="B1139" s="54">
        <v>7299</v>
      </c>
      <c r="C1139" s="54">
        <v>1868598</v>
      </c>
      <c r="D1139" s="54" t="s">
        <v>164</v>
      </c>
      <c r="E1139" s="54" t="s">
        <v>126</v>
      </c>
      <c r="F1139" s="54" t="s">
        <v>179</v>
      </c>
      <c r="G1139" s="54" t="s">
        <v>118</v>
      </c>
      <c r="H1139" s="62">
        <v>42843.500694444447</v>
      </c>
      <c r="I1139" s="54" t="s">
        <v>180</v>
      </c>
      <c r="J1139" s="54" t="s">
        <v>116</v>
      </c>
      <c r="K1139" s="54" t="s">
        <v>146</v>
      </c>
      <c r="L1139" s="54" t="s">
        <v>147</v>
      </c>
      <c r="M1139" s="54" t="s">
        <v>183</v>
      </c>
      <c r="N1139" s="54">
        <v>6.7000000000000004E-2</v>
      </c>
      <c r="O1139" s="54" t="s">
        <v>149</v>
      </c>
      <c r="P1139" s="54" t="b">
        <v>0</v>
      </c>
      <c r="Q1139" s="54">
        <v>138261413</v>
      </c>
      <c r="R1139" s="54" t="s">
        <v>150</v>
      </c>
      <c r="S1139" s="54">
        <v>1E-3</v>
      </c>
      <c r="T1139" s="54" t="s">
        <v>184</v>
      </c>
      <c r="U1139" s="54">
        <v>2017</v>
      </c>
      <c r="V1139" s="54" t="s">
        <v>151</v>
      </c>
      <c r="W1139" s="54" t="s">
        <v>204</v>
      </c>
      <c r="X1139" s="54" t="s">
        <v>154</v>
      </c>
      <c r="Y1139" s="54" t="s">
        <v>155</v>
      </c>
      <c r="Z1139" s="54">
        <v>507500</v>
      </c>
      <c r="AA1139" s="54">
        <v>299100</v>
      </c>
      <c r="AB1139" s="54">
        <v>-0.41497245145673001</v>
      </c>
      <c r="AC1139" s="60">
        <v>52.579097446717</v>
      </c>
    </row>
    <row r="1140" spans="1:29">
      <c r="A1140" s="55" t="s">
        <v>203</v>
      </c>
      <c r="B1140" s="56">
        <v>7299</v>
      </c>
      <c r="C1140" s="56">
        <v>1838462</v>
      </c>
      <c r="D1140" s="56" t="s">
        <v>164</v>
      </c>
      <c r="E1140" s="56" t="s">
        <v>126</v>
      </c>
      <c r="F1140" s="56" t="s">
        <v>179</v>
      </c>
      <c r="G1140" s="56" t="s">
        <v>118</v>
      </c>
      <c r="H1140" s="61">
        <v>42569.554861111108</v>
      </c>
      <c r="I1140" s="56" t="s">
        <v>180</v>
      </c>
      <c r="J1140" s="56" t="s">
        <v>116</v>
      </c>
      <c r="K1140" s="56" t="s">
        <v>146</v>
      </c>
      <c r="L1140" s="56" t="s">
        <v>147</v>
      </c>
      <c r="M1140" s="56" t="s">
        <v>183</v>
      </c>
      <c r="N1140" s="56">
        <v>5.6000000000000001E-2</v>
      </c>
      <c r="O1140" s="56" t="s">
        <v>149</v>
      </c>
      <c r="P1140" s="56" t="b">
        <v>0</v>
      </c>
      <c r="Q1140" s="56">
        <v>138261413</v>
      </c>
      <c r="R1140" s="56" t="s">
        <v>150</v>
      </c>
      <c r="S1140" s="56">
        <v>1E-3</v>
      </c>
      <c r="T1140" s="56" t="s">
        <v>184</v>
      </c>
      <c r="U1140" s="56">
        <v>2016</v>
      </c>
      <c r="V1140" s="56" t="s">
        <v>151</v>
      </c>
      <c r="W1140" s="56" t="s">
        <v>204</v>
      </c>
      <c r="X1140" s="56" t="s">
        <v>154</v>
      </c>
      <c r="Y1140" s="56" t="s">
        <v>155</v>
      </c>
      <c r="Z1140" s="56">
        <v>507500</v>
      </c>
      <c r="AA1140" s="56">
        <v>299100</v>
      </c>
      <c r="AB1140" s="56">
        <v>-0.41497245145673001</v>
      </c>
      <c r="AC1140" s="59">
        <v>52.579097446717</v>
      </c>
    </row>
    <row r="1141" spans="1:29">
      <c r="A1141" s="57" t="s">
        <v>203</v>
      </c>
      <c r="B1141" s="54">
        <v>7299</v>
      </c>
      <c r="C1141" s="54">
        <v>2006445</v>
      </c>
      <c r="D1141" s="54" t="s">
        <v>164</v>
      </c>
      <c r="E1141" s="54" t="s">
        <v>126</v>
      </c>
      <c r="F1141" s="54" t="s">
        <v>205</v>
      </c>
      <c r="G1141" s="54" t="s">
        <v>112</v>
      </c>
      <c r="H1141" s="62">
        <v>44657.368750000001</v>
      </c>
      <c r="I1141" s="54" t="s">
        <v>180</v>
      </c>
      <c r="J1141" s="54" t="s">
        <v>116</v>
      </c>
      <c r="K1141" s="54" t="s">
        <v>146</v>
      </c>
      <c r="L1141" s="54" t="s">
        <v>147</v>
      </c>
      <c r="M1141" s="54" t="s">
        <v>183</v>
      </c>
      <c r="N1141" s="54">
        <v>2.7E-2</v>
      </c>
      <c r="O1141" s="54" t="s">
        <v>149</v>
      </c>
      <c r="P1141" s="54" t="b">
        <v>0</v>
      </c>
      <c r="Q1141" s="54">
        <v>138261413</v>
      </c>
      <c r="R1141" s="54" t="s">
        <v>150</v>
      </c>
      <c r="S1141" s="54">
        <v>1E-3</v>
      </c>
      <c r="T1141" s="54" t="s">
        <v>184</v>
      </c>
      <c r="U1141" s="54">
        <v>2022</v>
      </c>
      <c r="V1141" s="54" t="s">
        <v>151</v>
      </c>
      <c r="W1141" s="54" t="s">
        <v>204</v>
      </c>
      <c r="X1141" s="54" t="s">
        <v>154</v>
      </c>
      <c r="Y1141" s="54" t="s">
        <v>155</v>
      </c>
      <c r="Z1141" s="54">
        <v>507500</v>
      </c>
      <c r="AA1141" s="54">
        <v>299100</v>
      </c>
      <c r="AB1141" s="54">
        <v>-0.41497245145673001</v>
      </c>
      <c r="AC1141" s="60">
        <v>52.579097446717</v>
      </c>
    </row>
    <row r="1142" spans="1:29">
      <c r="A1142" s="55" t="s">
        <v>196</v>
      </c>
      <c r="B1142" s="56">
        <v>7299</v>
      </c>
      <c r="C1142" s="56">
        <v>1774839</v>
      </c>
      <c r="D1142" s="56" t="s">
        <v>164</v>
      </c>
      <c r="E1142" s="56" t="s">
        <v>126</v>
      </c>
      <c r="F1142" s="56" t="s">
        <v>179</v>
      </c>
      <c r="G1142" s="56" t="s">
        <v>118</v>
      </c>
      <c r="H1142" s="61">
        <v>41926.443055555559</v>
      </c>
      <c r="I1142" s="56" t="s">
        <v>180</v>
      </c>
      <c r="J1142" s="56" t="s">
        <v>116</v>
      </c>
      <c r="K1142" s="56" t="s">
        <v>181</v>
      </c>
      <c r="L1142" s="56" t="s">
        <v>182</v>
      </c>
      <c r="M1142" s="56" t="s">
        <v>183</v>
      </c>
      <c r="N1142" s="56">
        <v>0.02</v>
      </c>
      <c r="O1142" s="56" t="s">
        <v>149</v>
      </c>
      <c r="P1142" s="56" t="b">
        <v>0</v>
      </c>
      <c r="Q1142" s="56">
        <v>138261413</v>
      </c>
      <c r="R1142" s="56" t="s">
        <v>150</v>
      </c>
      <c r="S1142" s="56">
        <v>1E-3</v>
      </c>
      <c r="T1142" s="56" t="s">
        <v>184</v>
      </c>
      <c r="U1142" s="56">
        <v>2014</v>
      </c>
      <c r="V1142" s="56" t="s">
        <v>151</v>
      </c>
      <c r="W1142" s="56" t="s">
        <v>197</v>
      </c>
      <c r="X1142" s="56" t="s">
        <v>186</v>
      </c>
      <c r="Y1142" s="56" t="s">
        <v>155</v>
      </c>
      <c r="Z1142" s="56">
        <v>624300</v>
      </c>
      <c r="AA1142" s="56">
        <v>306800</v>
      </c>
      <c r="AB1142" s="56">
        <v>1.3116346710660201</v>
      </c>
      <c r="AC1142" s="59">
        <v>52.6126273253455</v>
      </c>
    </row>
    <row r="1143" spans="1:29">
      <c r="A1143" s="57" t="s">
        <v>203</v>
      </c>
      <c r="B1143" s="54">
        <v>7299</v>
      </c>
      <c r="C1143" s="54">
        <v>1980172</v>
      </c>
      <c r="D1143" s="54" t="s">
        <v>164</v>
      </c>
      <c r="E1143" s="54" t="s">
        <v>126</v>
      </c>
      <c r="F1143" s="54" t="s">
        <v>179</v>
      </c>
      <c r="G1143" s="54" t="s">
        <v>118</v>
      </c>
      <c r="H1143" s="62">
        <v>44300.447222222225</v>
      </c>
      <c r="I1143" s="54" t="s">
        <v>180</v>
      </c>
      <c r="J1143" s="54" t="s">
        <v>116</v>
      </c>
      <c r="K1143" s="54" t="s">
        <v>146</v>
      </c>
      <c r="L1143" s="54" t="s">
        <v>147</v>
      </c>
      <c r="M1143" s="54" t="s">
        <v>183</v>
      </c>
      <c r="N1143" s="54">
        <v>3.5000000000000003E-2</v>
      </c>
      <c r="O1143" s="54" t="s">
        <v>149</v>
      </c>
      <c r="P1143" s="54" t="b">
        <v>0</v>
      </c>
      <c r="Q1143" s="54">
        <v>138261413</v>
      </c>
      <c r="R1143" s="54" t="s">
        <v>150</v>
      </c>
      <c r="S1143" s="54">
        <v>1E-3</v>
      </c>
      <c r="T1143" s="54" t="s">
        <v>184</v>
      </c>
      <c r="U1143" s="54">
        <v>2021</v>
      </c>
      <c r="V1143" s="54" t="s">
        <v>151</v>
      </c>
      <c r="W1143" s="54" t="s">
        <v>204</v>
      </c>
      <c r="X1143" s="54" t="s">
        <v>154</v>
      </c>
      <c r="Y1143" s="54" t="s">
        <v>155</v>
      </c>
      <c r="Z1143" s="54">
        <v>507500</v>
      </c>
      <c r="AA1143" s="54">
        <v>299100</v>
      </c>
      <c r="AB1143" s="54">
        <v>-0.41497245145673001</v>
      </c>
      <c r="AC1143" s="60">
        <v>52.579097446717</v>
      </c>
    </row>
    <row r="1144" spans="1:29">
      <c r="A1144" s="55" t="s">
        <v>196</v>
      </c>
      <c r="B1144" s="56">
        <v>7299</v>
      </c>
      <c r="C1144" s="56">
        <v>1798795</v>
      </c>
      <c r="D1144" s="56" t="s">
        <v>164</v>
      </c>
      <c r="E1144" s="56" t="s">
        <v>126</v>
      </c>
      <c r="F1144" s="56" t="s">
        <v>179</v>
      </c>
      <c r="G1144" s="56" t="s">
        <v>118</v>
      </c>
      <c r="H1144" s="61">
        <v>42152.465277777781</v>
      </c>
      <c r="I1144" s="56" t="s">
        <v>180</v>
      </c>
      <c r="J1144" s="56" t="s">
        <v>116</v>
      </c>
      <c r="K1144" s="56" t="s">
        <v>181</v>
      </c>
      <c r="L1144" s="56" t="s">
        <v>182</v>
      </c>
      <c r="M1144" s="56" t="s">
        <v>183</v>
      </c>
      <c r="N1144" s="56">
        <v>1.4999999999999999E-2</v>
      </c>
      <c r="O1144" s="56" t="s">
        <v>149</v>
      </c>
      <c r="P1144" s="56" t="b">
        <v>0</v>
      </c>
      <c r="Q1144" s="56">
        <v>138261413</v>
      </c>
      <c r="R1144" s="56" t="s">
        <v>150</v>
      </c>
      <c r="S1144" s="56">
        <v>1E-3</v>
      </c>
      <c r="T1144" s="56" t="s">
        <v>184</v>
      </c>
      <c r="U1144" s="56">
        <v>2015</v>
      </c>
      <c r="V1144" s="56" t="s">
        <v>151</v>
      </c>
      <c r="W1144" s="56" t="s">
        <v>197</v>
      </c>
      <c r="X1144" s="56" t="s">
        <v>186</v>
      </c>
      <c r="Y1144" s="56" t="s">
        <v>155</v>
      </c>
      <c r="Z1144" s="56">
        <v>624300</v>
      </c>
      <c r="AA1144" s="56">
        <v>306800</v>
      </c>
      <c r="AB1144" s="56">
        <v>1.3116346710660201</v>
      </c>
      <c r="AC1144" s="59">
        <v>52.6126273253455</v>
      </c>
    </row>
    <row r="1145" spans="1:29">
      <c r="A1145" s="57" t="s">
        <v>203</v>
      </c>
      <c r="B1145" s="54">
        <v>7299</v>
      </c>
      <c r="C1145" s="54">
        <v>1863167</v>
      </c>
      <c r="D1145" s="54" t="s">
        <v>164</v>
      </c>
      <c r="E1145" s="54" t="s">
        <v>126</v>
      </c>
      <c r="F1145" s="54" t="s">
        <v>179</v>
      </c>
      <c r="G1145" s="54" t="s">
        <v>118</v>
      </c>
      <c r="H1145" s="62">
        <v>42780.475694444445</v>
      </c>
      <c r="I1145" s="54" t="s">
        <v>180</v>
      </c>
      <c r="J1145" s="54" t="s">
        <v>116</v>
      </c>
      <c r="K1145" s="54" t="s">
        <v>146</v>
      </c>
      <c r="L1145" s="54" t="s">
        <v>147</v>
      </c>
      <c r="M1145" s="54" t="s">
        <v>183</v>
      </c>
      <c r="N1145" s="54">
        <v>2.8000000000000001E-2</v>
      </c>
      <c r="O1145" s="54" t="s">
        <v>149</v>
      </c>
      <c r="P1145" s="54" t="b">
        <v>0</v>
      </c>
      <c r="Q1145" s="54">
        <v>138261413</v>
      </c>
      <c r="R1145" s="54" t="s">
        <v>150</v>
      </c>
      <c r="S1145" s="54">
        <v>1E-3</v>
      </c>
      <c r="T1145" s="54" t="s">
        <v>184</v>
      </c>
      <c r="U1145" s="54">
        <v>2017</v>
      </c>
      <c r="V1145" s="54" t="s">
        <v>151</v>
      </c>
      <c r="W1145" s="54" t="s">
        <v>204</v>
      </c>
      <c r="X1145" s="54" t="s">
        <v>154</v>
      </c>
      <c r="Y1145" s="54" t="s">
        <v>155</v>
      </c>
      <c r="Z1145" s="54">
        <v>507500</v>
      </c>
      <c r="AA1145" s="54">
        <v>299100</v>
      </c>
      <c r="AB1145" s="54">
        <v>-0.41497245145673001</v>
      </c>
      <c r="AC1145" s="60">
        <v>52.579097446717</v>
      </c>
    </row>
    <row r="1146" spans="1:29">
      <c r="A1146" s="55" t="s">
        <v>187</v>
      </c>
      <c r="B1146" s="56">
        <v>7299</v>
      </c>
      <c r="C1146" s="56">
        <v>1981571</v>
      </c>
      <c r="D1146" s="56" t="s">
        <v>164</v>
      </c>
      <c r="E1146" s="56" t="s">
        <v>126</v>
      </c>
      <c r="F1146" s="56" t="s">
        <v>179</v>
      </c>
      <c r="G1146" s="56" t="s">
        <v>118</v>
      </c>
      <c r="H1146" s="61">
        <v>44315.404166666667</v>
      </c>
      <c r="I1146" s="56" t="s">
        <v>180</v>
      </c>
      <c r="J1146" s="56" t="s">
        <v>116</v>
      </c>
      <c r="K1146" s="56" t="s">
        <v>181</v>
      </c>
      <c r="L1146" s="56" t="s">
        <v>182</v>
      </c>
      <c r="M1146" s="56" t="s">
        <v>183</v>
      </c>
      <c r="N1146" s="56">
        <v>0.01</v>
      </c>
      <c r="O1146" s="56" t="s">
        <v>149</v>
      </c>
      <c r="P1146" s="56" t="b">
        <v>0</v>
      </c>
      <c r="Q1146" s="56">
        <v>138261413</v>
      </c>
      <c r="R1146" s="56" t="s">
        <v>150</v>
      </c>
      <c r="S1146" s="56">
        <v>1E-3</v>
      </c>
      <c r="T1146" s="56" t="s">
        <v>184</v>
      </c>
      <c r="U1146" s="56">
        <v>2021</v>
      </c>
      <c r="V1146" s="56" t="s">
        <v>151</v>
      </c>
      <c r="W1146" s="56" t="s">
        <v>188</v>
      </c>
      <c r="X1146" s="56" t="s">
        <v>189</v>
      </c>
      <c r="Y1146" s="56" t="s">
        <v>155</v>
      </c>
      <c r="Z1146" s="56">
        <v>636400</v>
      </c>
      <c r="AA1146" s="56">
        <v>291600</v>
      </c>
      <c r="AB1146" s="56">
        <v>1.4791973795069699</v>
      </c>
      <c r="AC1146" s="59">
        <v>52.471107816141703</v>
      </c>
    </row>
    <row r="1147" spans="1:29">
      <c r="A1147" s="57" t="s">
        <v>203</v>
      </c>
      <c r="B1147" s="54">
        <v>7299</v>
      </c>
      <c r="C1147" s="54">
        <v>1867285</v>
      </c>
      <c r="D1147" s="54" t="s">
        <v>164</v>
      </c>
      <c r="E1147" s="54" t="s">
        <v>126</v>
      </c>
      <c r="F1147" s="54" t="s">
        <v>179</v>
      </c>
      <c r="G1147" s="54" t="s">
        <v>118</v>
      </c>
      <c r="H1147" s="62">
        <v>42822.559027777781</v>
      </c>
      <c r="I1147" s="54" t="s">
        <v>180</v>
      </c>
      <c r="J1147" s="54" t="s">
        <v>116</v>
      </c>
      <c r="K1147" s="54" t="s">
        <v>146</v>
      </c>
      <c r="L1147" s="54" t="s">
        <v>147</v>
      </c>
      <c r="M1147" s="54" t="s">
        <v>183</v>
      </c>
      <c r="N1147" s="54">
        <v>2.9000000000000001E-2</v>
      </c>
      <c r="O1147" s="54" t="s">
        <v>149</v>
      </c>
      <c r="P1147" s="54" t="b">
        <v>0</v>
      </c>
      <c r="Q1147" s="54">
        <v>138261413</v>
      </c>
      <c r="R1147" s="54" t="s">
        <v>150</v>
      </c>
      <c r="S1147" s="54">
        <v>1E-3</v>
      </c>
      <c r="T1147" s="54" t="s">
        <v>184</v>
      </c>
      <c r="U1147" s="54">
        <v>2017</v>
      </c>
      <c r="V1147" s="54" t="s">
        <v>151</v>
      </c>
      <c r="W1147" s="54" t="s">
        <v>204</v>
      </c>
      <c r="X1147" s="54" t="s">
        <v>154</v>
      </c>
      <c r="Y1147" s="54" t="s">
        <v>155</v>
      </c>
      <c r="Z1147" s="54">
        <v>507500</v>
      </c>
      <c r="AA1147" s="54">
        <v>299100</v>
      </c>
      <c r="AB1147" s="54">
        <v>-0.41497245145673001</v>
      </c>
      <c r="AC1147" s="60">
        <v>52.579097446717</v>
      </c>
    </row>
    <row r="1148" spans="1:29">
      <c r="A1148" s="55" t="s">
        <v>190</v>
      </c>
      <c r="B1148" s="56">
        <v>7299</v>
      </c>
      <c r="C1148" s="56">
        <v>4631140</v>
      </c>
      <c r="D1148" s="56" t="s">
        <v>164</v>
      </c>
      <c r="E1148" s="56" t="s">
        <v>126</v>
      </c>
      <c r="F1148" s="56" t="s">
        <v>179</v>
      </c>
      <c r="G1148" s="56" t="s">
        <v>118</v>
      </c>
      <c r="H1148" s="61">
        <v>42291.512499999997</v>
      </c>
      <c r="I1148" s="56" t="s">
        <v>191</v>
      </c>
      <c r="J1148" s="56" t="s">
        <v>119</v>
      </c>
      <c r="K1148" s="56" t="s">
        <v>192</v>
      </c>
      <c r="L1148" s="56" t="s">
        <v>193</v>
      </c>
      <c r="M1148" s="56" t="s">
        <v>183</v>
      </c>
      <c r="N1148" s="56">
        <v>5.5999999999999999E-3</v>
      </c>
      <c r="O1148" s="56" t="s">
        <v>149</v>
      </c>
      <c r="P1148" s="56" t="b">
        <v>0</v>
      </c>
      <c r="Q1148" s="56">
        <v>138261413</v>
      </c>
      <c r="R1148" s="56" t="s">
        <v>150</v>
      </c>
      <c r="S1148" s="56">
        <v>1E-3</v>
      </c>
      <c r="T1148" s="56" t="s">
        <v>184</v>
      </c>
      <c r="U1148" s="56">
        <v>2015</v>
      </c>
      <c r="V1148" s="56" t="s">
        <v>151</v>
      </c>
      <c r="W1148" s="56" t="s">
        <v>194</v>
      </c>
      <c r="X1148" s="56" t="s">
        <v>195</v>
      </c>
      <c r="Y1148" s="56" t="s">
        <v>155</v>
      </c>
      <c r="Z1148" s="56">
        <v>357000</v>
      </c>
      <c r="AA1148" s="56">
        <v>237460</v>
      </c>
      <c r="AB1148" s="56">
        <v>-2.62823009845419</v>
      </c>
      <c r="AC1148" s="59">
        <v>52.033868710239098</v>
      </c>
    </row>
    <row r="1149" spans="1:29">
      <c r="A1149" s="57" t="s">
        <v>178</v>
      </c>
      <c r="B1149" s="54">
        <v>7299</v>
      </c>
      <c r="C1149" s="54">
        <v>1792676</v>
      </c>
      <c r="D1149" s="54" t="s">
        <v>164</v>
      </c>
      <c r="E1149" s="54" t="s">
        <v>126</v>
      </c>
      <c r="F1149" s="54" t="s">
        <v>179</v>
      </c>
      <c r="G1149" s="54" t="s">
        <v>118</v>
      </c>
      <c r="H1149" s="62">
        <v>42095.678472222222</v>
      </c>
      <c r="I1149" s="54" t="s">
        <v>180</v>
      </c>
      <c r="J1149" s="54" t="s">
        <v>116</v>
      </c>
      <c r="K1149" s="54" t="s">
        <v>181</v>
      </c>
      <c r="L1149" s="54" t="s">
        <v>182</v>
      </c>
      <c r="M1149" s="54" t="s">
        <v>183</v>
      </c>
      <c r="N1149" s="54">
        <v>8.9999999999999993E-3</v>
      </c>
      <c r="O1149" s="54" t="s">
        <v>149</v>
      </c>
      <c r="P1149" s="54" t="b">
        <v>0</v>
      </c>
      <c r="Q1149" s="54">
        <v>138261413</v>
      </c>
      <c r="R1149" s="54" t="s">
        <v>150</v>
      </c>
      <c r="S1149" s="54">
        <v>1E-3</v>
      </c>
      <c r="T1149" s="54" t="s">
        <v>184</v>
      </c>
      <c r="U1149" s="54">
        <v>2015</v>
      </c>
      <c r="V1149" s="54" t="s">
        <v>151</v>
      </c>
      <c r="W1149" s="54" t="s">
        <v>185</v>
      </c>
      <c r="X1149" s="54" t="s">
        <v>186</v>
      </c>
      <c r="Y1149" s="54" t="s">
        <v>155</v>
      </c>
      <c r="Z1149" s="54">
        <v>620600</v>
      </c>
      <c r="AA1149" s="54">
        <v>309500</v>
      </c>
      <c r="AB1149" s="54">
        <v>1.2588812496391699</v>
      </c>
      <c r="AC1149" s="60">
        <v>52.638374352215699</v>
      </c>
    </row>
    <row r="1150" spans="1:29">
      <c r="A1150" s="55" t="s">
        <v>224</v>
      </c>
      <c r="B1150" s="56">
        <v>7299</v>
      </c>
      <c r="C1150" s="56">
        <v>1947809</v>
      </c>
      <c r="D1150" s="56" t="s">
        <v>164</v>
      </c>
      <c r="E1150" s="56" t="s">
        <v>126</v>
      </c>
      <c r="F1150" s="56" t="s">
        <v>179</v>
      </c>
      <c r="G1150" s="56" t="s">
        <v>118</v>
      </c>
      <c r="H1150" s="61">
        <v>43761.524305555555</v>
      </c>
      <c r="I1150" s="56" t="s">
        <v>180</v>
      </c>
      <c r="J1150" s="56" t="s">
        <v>116</v>
      </c>
      <c r="K1150" s="56" t="s">
        <v>146</v>
      </c>
      <c r="L1150" s="56" t="s">
        <v>147</v>
      </c>
      <c r="M1150" s="56" t="s">
        <v>183</v>
      </c>
      <c r="N1150" s="56">
        <v>2.7000000000000001E-3</v>
      </c>
      <c r="O1150" s="56" t="s">
        <v>149</v>
      </c>
      <c r="P1150" s="56" t="b">
        <v>0</v>
      </c>
      <c r="Q1150" s="56">
        <v>138261413</v>
      </c>
      <c r="R1150" s="56" t="s">
        <v>150</v>
      </c>
      <c r="S1150" s="56">
        <v>1E-3</v>
      </c>
      <c r="T1150" s="56" t="s">
        <v>184</v>
      </c>
      <c r="U1150" s="56">
        <v>2019</v>
      </c>
      <c r="V1150" s="56" t="s">
        <v>151</v>
      </c>
      <c r="W1150" s="56" t="s">
        <v>225</v>
      </c>
      <c r="X1150" s="56" t="s">
        <v>226</v>
      </c>
      <c r="Y1150" s="56" t="s">
        <v>155</v>
      </c>
      <c r="Z1150" s="56">
        <v>500098</v>
      </c>
      <c r="AA1150" s="56">
        <v>402866</v>
      </c>
      <c r="AB1150" s="56">
        <v>-0.49196935841400102</v>
      </c>
      <c r="AC1150" s="59">
        <v>53.512954618294103</v>
      </c>
    </row>
    <row r="1151" spans="1:29">
      <c r="A1151" s="57" t="s">
        <v>198</v>
      </c>
      <c r="B1151" s="54">
        <v>7299</v>
      </c>
      <c r="C1151" s="54">
        <v>2044605</v>
      </c>
      <c r="D1151" s="54" t="s">
        <v>164</v>
      </c>
      <c r="E1151" s="54" t="s">
        <v>126</v>
      </c>
      <c r="F1151" s="54" t="s">
        <v>179</v>
      </c>
      <c r="G1151" s="54" t="s">
        <v>118</v>
      </c>
      <c r="H1151" s="62">
        <v>45141.519444444442</v>
      </c>
      <c r="I1151" s="54" t="s">
        <v>180</v>
      </c>
      <c r="J1151" s="54" t="s">
        <v>116</v>
      </c>
      <c r="K1151" s="54" t="s">
        <v>199</v>
      </c>
      <c r="L1151" s="54" t="s">
        <v>200</v>
      </c>
      <c r="M1151" s="54" t="s">
        <v>148</v>
      </c>
      <c r="N1151" s="54">
        <v>4.7E-2</v>
      </c>
      <c r="O1151" s="54" t="s">
        <v>149</v>
      </c>
      <c r="P1151" s="54" t="b">
        <v>0</v>
      </c>
      <c r="Q1151" s="54">
        <v>138261413</v>
      </c>
      <c r="R1151" s="54" t="s">
        <v>150</v>
      </c>
      <c r="S1151" s="54">
        <v>1E-3</v>
      </c>
      <c r="T1151" s="54" t="s">
        <v>184</v>
      </c>
      <c r="U1151" s="54">
        <v>2023</v>
      </c>
      <c r="V1151" s="54" t="s">
        <v>151</v>
      </c>
      <c r="W1151" s="54" t="s">
        <v>201</v>
      </c>
      <c r="X1151" s="54" t="s">
        <v>202</v>
      </c>
      <c r="Y1151" s="54" t="s">
        <v>155</v>
      </c>
      <c r="Z1151" s="54">
        <v>516100</v>
      </c>
      <c r="AA1151" s="54">
        <v>253300</v>
      </c>
      <c r="AB1151" s="54">
        <v>-0.30395486908298303</v>
      </c>
      <c r="AC1151" s="60">
        <v>52.1657659569386</v>
      </c>
    </row>
    <row r="1152" spans="1:29">
      <c r="A1152" s="55" t="s">
        <v>178</v>
      </c>
      <c r="B1152" s="56">
        <v>7299</v>
      </c>
      <c r="C1152" s="56">
        <v>1821768</v>
      </c>
      <c r="D1152" s="56" t="s">
        <v>164</v>
      </c>
      <c r="E1152" s="56" t="s">
        <v>126</v>
      </c>
      <c r="F1152" s="56" t="s">
        <v>179</v>
      </c>
      <c r="G1152" s="56" t="s">
        <v>118</v>
      </c>
      <c r="H1152" s="61">
        <v>42387.654166666667</v>
      </c>
      <c r="I1152" s="56" t="s">
        <v>180</v>
      </c>
      <c r="J1152" s="56" t="s">
        <v>116</v>
      </c>
      <c r="K1152" s="56" t="s">
        <v>181</v>
      </c>
      <c r="L1152" s="56" t="s">
        <v>182</v>
      </c>
      <c r="M1152" s="56" t="s">
        <v>183</v>
      </c>
      <c r="N1152" s="56">
        <v>6.4999999999999997E-3</v>
      </c>
      <c r="O1152" s="56" t="s">
        <v>149</v>
      </c>
      <c r="P1152" s="56" t="b">
        <v>0</v>
      </c>
      <c r="Q1152" s="56">
        <v>138261413</v>
      </c>
      <c r="R1152" s="56" t="s">
        <v>150</v>
      </c>
      <c r="S1152" s="56">
        <v>1E-3</v>
      </c>
      <c r="T1152" s="56" t="s">
        <v>184</v>
      </c>
      <c r="U1152" s="56">
        <v>2016</v>
      </c>
      <c r="V1152" s="56" t="s">
        <v>151</v>
      </c>
      <c r="W1152" s="56" t="s">
        <v>185</v>
      </c>
      <c r="X1152" s="56" t="s">
        <v>186</v>
      </c>
      <c r="Y1152" s="56" t="s">
        <v>155</v>
      </c>
      <c r="Z1152" s="56">
        <v>620600</v>
      </c>
      <c r="AA1152" s="56">
        <v>309500</v>
      </c>
      <c r="AB1152" s="56">
        <v>1.2588812496391699</v>
      </c>
      <c r="AC1152" s="59">
        <v>52.638374352215699</v>
      </c>
    </row>
    <row r="1153" spans="1:29">
      <c r="A1153" s="57" t="s">
        <v>198</v>
      </c>
      <c r="B1153" s="54">
        <v>7299</v>
      </c>
      <c r="C1153" s="54">
        <v>1902072</v>
      </c>
      <c r="D1153" s="54" t="s">
        <v>164</v>
      </c>
      <c r="E1153" s="54" t="s">
        <v>126</v>
      </c>
      <c r="F1153" s="54" t="s">
        <v>179</v>
      </c>
      <c r="G1153" s="54" t="s">
        <v>118</v>
      </c>
      <c r="H1153" s="62">
        <v>43237.557638888888</v>
      </c>
      <c r="I1153" s="54" t="s">
        <v>180</v>
      </c>
      <c r="J1153" s="54" t="s">
        <v>116</v>
      </c>
      <c r="K1153" s="54" t="s">
        <v>199</v>
      </c>
      <c r="L1153" s="54" t="s">
        <v>200</v>
      </c>
      <c r="M1153" s="54" t="s">
        <v>183</v>
      </c>
      <c r="N1153" s="54">
        <v>4.9000000000000002E-2</v>
      </c>
      <c r="O1153" s="54" t="s">
        <v>149</v>
      </c>
      <c r="P1153" s="54" t="b">
        <v>0</v>
      </c>
      <c r="Q1153" s="54">
        <v>138261413</v>
      </c>
      <c r="R1153" s="54" t="s">
        <v>150</v>
      </c>
      <c r="S1153" s="54">
        <v>1E-3</v>
      </c>
      <c r="T1153" s="54" t="s">
        <v>184</v>
      </c>
      <c r="U1153" s="54">
        <v>2018</v>
      </c>
      <c r="V1153" s="54" t="s">
        <v>151</v>
      </c>
      <c r="W1153" s="54" t="s">
        <v>201</v>
      </c>
      <c r="X1153" s="54" t="s">
        <v>202</v>
      </c>
      <c r="Y1153" s="54" t="s">
        <v>155</v>
      </c>
      <c r="Z1153" s="54">
        <v>516100</v>
      </c>
      <c r="AA1153" s="54">
        <v>253300</v>
      </c>
      <c r="AB1153" s="54">
        <v>-0.30395486908298303</v>
      </c>
      <c r="AC1153" s="60">
        <v>52.1657659569386</v>
      </c>
    </row>
    <row r="1154" spans="1:29">
      <c r="A1154" s="55" t="s">
        <v>190</v>
      </c>
      <c r="B1154" s="56">
        <v>7299</v>
      </c>
      <c r="C1154" s="56">
        <v>4774486</v>
      </c>
      <c r="D1154" s="56" t="s">
        <v>164</v>
      </c>
      <c r="E1154" s="56" t="s">
        <v>126</v>
      </c>
      <c r="F1154" s="56" t="s">
        <v>179</v>
      </c>
      <c r="G1154" s="56" t="s">
        <v>118</v>
      </c>
      <c r="H1154" s="61">
        <v>44358.572916666664</v>
      </c>
      <c r="I1154" s="56" t="s">
        <v>191</v>
      </c>
      <c r="J1154" s="56" t="s">
        <v>119</v>
      </c>
      <c r="K1154" s="56" t="s">
        <v>192</v>
      </c>
      <c r="L1154" s="56" t="s">
        <v>193</v>
      </c>
      <c r="M1154" s="56" t="s">
        <v>183</v>
      </c>
      <c r="N1154" s="56">
        <v>4.8999999999999998E-3</v>
      </c>
      <c r="O1154" s="56" t="s">
        <v>149</v>
      </c>
      <c r="P1154" s="56" t="b">
        <v>0</v>
      </c>
      <c r="Q1154" s="56">
        <v>138261413</v>
      </c>
      <c r="R1154" s="56" t="s">
        <v>150</v>
      </c>
      <c r="S1154" s="56">
        <v>1E-3</v>
      </c>
      <c r="T1154" s="56" t="s">
        <v>184</v>
      </c>
      <c r="U1154" s="56">
        <v>2021</v>
      </c>
      <c r="V1154" s="56" t="s">
        <v>151</v>
      </c>
      <c r="W1154" s="56" t="s">
        <v>194</v>
      </c>
      <c r="X1154" s="56" t="s">
        <v>195</v>
      </c>
      <c r="Y1154" s="56" t="s">
        <v>155</v>
      </c>
      <c r="Z1154" s="56">
        <v>357000</v>
      </c>
      <c r="AA1154" s="56">
        <v>237460</v>
      </c>
      <c r="AB1154" s="56">
        <v>-2.62823009845419</v>
      </c>
      <c r="AC1154" s="59">
        <v>52.033868710239098</v>
      </c>
    </row>
    <row r="1155" spans="1:29">
      <c r="A1155" s="57" t="s">
        <v>241</v>
      </c>
      <c r="B1155" s="54">
        <v>7299</v>
      </c>
      <c r="C1155" s="54">
        <v>1529933</v>
      </c>
      <c r="D1155" s="54" t="s">
        <v>164</v>
      </c>
      <c r="E1155" s="54" t="s">
        <v>126</v>
      </c>
      <c r="F1155" s="54" t="s">
        <v>179</v>
      </c>
      <c r="G1155" s="54" t="s">
        <v>118</v>
      </c>
      <c r="H1155" s="62">
        <v>42192.533333333333</v>
      </c>
      <c r="I1155" s="54" t="s">
        <v>180</v>
      </c>
      <c r="J1155" s="54" t="s">
        <v>116</v>
      </c>
      <c r="K1155" s="54" t="s">
        <v>165</v>
      </c>
      <c r="L1155" s="54" t="s">
        <v>166</v>
      </c>
      <c r="M1155" s="54" t="s">
        <v>183</v>
      </c>
      <c r="N1155" s="54">
        <v>5.4999999999999997E-3</v>
      </c>
      <c r="O1155" s="54" t="s">
        <v>149</v>
      </c>
      <c r="P1155" s="54" t="b">
        <v>0</v>
      </c>
      <c r="Q1155" s="54">
        <v>138261413</v>
      </c>
      <c r="R1155" s="54" t="s">
        <v>150</v>
      </c>
      <c r="S1155" s="54">
        <v>1E-3</v>
      </c>
      <c r="T1155" s="54" t="s">
        <v>184</v>
      </c>
      <c r="U1155" s="54">
        <v>2015</v>
      </c>
      <c r="V1155" s="54" t="s">
        <v>151</v>
      </c>
      <c r="W1155" s="54" t="s">
        <v>242</v>
      </c>
      <c r="X1155" s="54" t="s">
        <v>243</v>
      </c>
      <c r="Y1155" s="54" t="s">
        <v>155</v>
      </c>
      <c r="Z1155" s="54">
        <v>456840</v>
      </c>
      <c r="AA1155" s="54">
        <v>455364</v>
      </c>
      <c r="AB1155" s="54">
        <v>-1.13455725358881</v>
      </c>
      <c r="AC1155" s="60">
        <v>53.991201424557502</v>
      </c>
    </row>
    <row r="1156" spans="1:29">
      <c r="A1156" s="55" t="s">
        <v>190</v>
      </c>
      <c r="B1156" s="56">
        <v>7299</v>
      </c>
      <c r="C1156" s="56">
        <v>4599415</v>
      </c>
      <c r="D1156" s="56" t="s">
        <v>164</v>
      </c>
      <c r="E1156" s="56" t="s">
        <v>126</v>
      </c>
      <c r="F1156" s="56" t="s">
        <v>179</v>
      </c>
      <c r="G1156" s="56" t="s">
        <v>118</v>
      </c>
      <c r="H1156" s="61">
        <v>41911.574305555558</v>
      </c>
      <c r="I1156" s="56" t="s">
        <v>191</v>
      </c>
      <c r="J1156" s="56" t="s">
        <v>119</v>
      </c>
      <c r="K1156" s="56" t="s">
        <v>192</v>
      </c>
      <c r="L1156" s="56" t="s">
        <v>193</v>
      </c>
      <c r="M1156" s="56" t="s">
        <v>183</v>
      </c>
      <c r="N1156" s="56">
        <v>3.0000000000000001E-3</v>
      </c>
      <c r="O1156" s="56" t="s">
        <v>149</v>
      </c>
      <c r="P1156" s="56" t="b">
        <v>0</v>
      </c>
      <c r="Q1156" s="56">
        <v>138261413</v>
      </c>
      <c r="R1156" s="56" t="s">
        <v>150</v>
      </c>
      <c r="S1156" s="56">
        <v>1E-3</v>
      </c>
      <c r="T1156" s="56" t="s">
        <v>184</v>
      </c>
      <c r="U1156" s="56">
        <v>2014</v>
      </c>
      <c r="V1156" s="56" t="s">
        <v>151</v>
      </c>
      <c r="W1156" s="56" t="s">
        <v>194</v>
      </c>
      <c r="X1156" s="56" t="s">
        <v>195</v>
      </c>
      <c r="Y1156" s="56" t="s">
        <v>155</v>
      </c>
      <c r="Z1156" s="56">
        <v>357000</v>
      </c>
      <c r="AA1156" s="56">
        <v>237460</v>
      </c>
      <c r="AB1156" s="56">
        <v>-2.62823009845419</v>
      </c>
      <c r="AC1156" s="59">
        <v>52.033868710239098</v>
      </c>
    </row>
    <row r="1157" spans="1:29">
      <c r="A1157" s="57" t="s">
        <v>187</v>
      </c>
      <c r="B1157" s="54">
        <v>7299</v>
      </c>
      <c r="C1157" s="54">
        <v>2006714</v>
      </c>
      <c r="D1157" s="54" t="s">
        <v>164</v>
      </c>
      <c r="E1157" s="54" t="s">
        <v>126</v>
      </c>
      <c r="F1157" s="54" t="s">
        <v>179</v>
      </c>
      <c r="G1157" s="54" t="s">
        <v>118</v>
      </c>
      <c r="H1157" s="62">
        <v>44664.431944444441</v>
      </c>
      <c r="I1157" s="54" t="s">
        <v>180</v>
      </c>
      <c r="J1157" s="54" t="s">
        <v>116</v>
      </c>
      <c r="K1157" s="54" t="s">
        <v>181</v>
      </c>
      <c r="L1157" s="54" t="s">
        <v>182</v>
      </c>
      <c r="M1157" s="54" t="s">
        <v>183</v>
      </c>
      <c r="N1157" s="54">
        <v>0.01</v>
      </c>
      <c r="O1157" s="54" t="s">
        <v>149</v>
      </c>
      <c r="P1157" s="54" t="b">
        <v>0</v>
      </c>
      <c r="Q1157" s="54">
        <v>138261413</v>
      </c>
      <c r="R1157" s="54" t="s">
        <v>150</v>
      </c>
      <c r="S1157" s="54">
        <v>1E-3</v>
      </c>
      <c r="T1157" s="54" t="s">
        <v>184</v>
      </c>
      <c r="U1157" s="54">
        <v>2022</v>
      </c>
      <c r="V1157" s="54" t="s">
        <v>151</v>
      </c>
      <c r="W1157" s="54" t="s">
        <v>188</v>
      </c>
      <c r="X1157" s="54" t="s">
        <v>189</v>
      </c>
      <c r="Y1157" s="54" t="s">
        <v>155</v>
      </c>
      <c r="Z1157" s="54">
        <v>636400</v>
      </c>
      <c r="AA1157" s="54">
        <v>291600</v>
      </c>
      <c r="AB1157" s="54">
        <v>1.4791973795069699</v>
      </c>
      <c r="AC1157" s="60">
        <v>52.471107816141703</v>
      </c>
    </row>
    <row r="1158" spans="1:29">
      <c r="A1158" s="55" t="s">
        <v>187</v>
      </c>
      <c r="B1158" s="56">
        <v>7299</v>
      </c>
      <c r="C1158" s="56">
        <v>1958061</v>
      </c>
      <c r="D1158" s="56" t="s">
        <v>164</v>
      </c>
      <c r="E1158" s="56" t="s">
        <v>126</v>
      </c>
      <c r="F1158" s="56" t="s">
        <v>205</v>
      </c>
      <c r="G1158" s="56" t="s">
        <v>112</v>
      </c>
      <c r="H1158" s="61">
        <v>43878.457638888889</v>
      </c>
      <c r="I1158" s="56" t="s">
        <v>180</v>
      </c>
      <c r="J1158" s="56" t="s">
        <v>116</v>
      </c>
      <c r="K1158" s="56" t="s">
        <v>181</v>
      </c>
      <c r="L1158" s="56" t="s">
        <v>182</v>
      </c>
      <c r="M1158" s="56" t="s">
        <v>183</v>
      </c>
      <c r="N1158" s="56">
        <v>0.01</v>
      </c>
      <c r="O1158" s="56" t="s">
        <v>149</v>
      </c>
      <c r="P1158" s="56" t="b">
        <v>0</v>
      </c>
      <c r="Q1158" s="56">
        <v>138261413</v>
      </c>
      <c r="R1158" s="56" t="s">
        <v>150</v>
      </c>
      <c r="S1158" s="56">
        <v>1E-3</v>
      </c>
      <c r="T1158" s="56" t="s">
        <v>184</v>
      </c>
      <c r="U1158" s="56">
        <v>2020</v>
      </c>
      <c r="V1158" s="56" t="s">
        <v>151</v>
      </c>
      <c r="W1158" s="56" t="s">
        <v>188</v>
      </c>
      <c r="X1158" s="56" t="s">
        <v>189</v>
      </c>
      <c r="Y1158" s="56" t="s">
        <v>155</v>
      </c>
      <c r="Z1158" s="56">
        <v>636400</v>
      </c>
      <c r="AA1158" s="56">
        <v>291600</v>
      </c>
      <c r="AB1158" s="56">
        <v>1.4791973795069699</v>
      </c>
      <c r="AC1158" s="59">
        <v>52.471107816141703</v>
      </c>
    </row>
    <row r="1159" spans="1:29">
      <c r="A1159" s="57" t="s">
        <v>187</v>
      </c>
      <c r="B1159" s="54">
        <v>7299</v>
      </c>
      <c r="C1159" s="54">
        <v>1863022</v>
      </c>
      <c r="D1159" s="54" t="s">
        <v>164</v>
      </c>
      <c r="E1159" s="54" t="s">
        <v>126</v>
      </c>
      <c r="F1159" s="54" t="s">
        <v>179</v>
      </c>
      <c r="G1159" s="54" t="s">
        <v>118</v>
      </c>
      <c r="H1159" s="62">
        <v>42776.524305555555</v>
      </c>
      <c r="I1159" s="54" t="s">
        <v>180</v>
      </c>
      <c r="J1159" s="54" t="s">
        <v>116</v>
      </c>
      <c r="K1159" s="54" t="s">
        <v>181</v>
      </c>
      <c r="L1159" s="54" t="s">
        <v>182</v>
      </c>
      <c r="M1159" s="54" t="s">
        <v>183</v>
      </c>
      <c r="N1159" s="54">
        <v>1.0999999999999999E-2</v>
      </c>
      <c r="O1159" s="54" t="s">
        <v>149</v>
      </c>
      <c r="P1159" s="54" t="b">
        <v>0</v>
      </c>
      <c r="Q1159" s="54">
        <v>138261413</v>
      </c>
      <c r="R1159" s="54" t="s">
        <v>150</v>
      </c>
      <c r="S1159" s="54">
        <v>1E-3</v>
      </c>
      <c r="T1159" s="54" t="s">
        <v>184</v>
      </c>
      <c r="U1159" s="54">
        <v>2017</v>
      </c>
      <c r="V1159" s="54" t="s">
        <v>151</v>
      </c>
      <c r="W1159" s="54" t="s">
        <v>188</v>
      </c>
      <c r="X1159" s="54" t="s">
        <v>189</v>
      </c>
      <c r="Y1159" s="54" t="s">
        <v>155</v>
      </c>
      <c r="Z1159" s="54">
        <v>636400</v>
      </c>
      <c r="AA1159" s="54">
        <v>291600</v>
      </c>
      <c r="AB1159" s="54">
        <v>1.4791973795069699</v>
      </c>
      <c r="AC1159" s="60">
        <v>52.471107816141703</v>
      </c>
    </row>
    <row r="1160" spans="1:29">
      <c r="A1160" s="55" t="s">
        <v>190</v>
      </c>
      <c r="B1160" s="56">
        <v>7299</v>
      </c>
      <c r="C1160" s="56">
        <v>4798170</v>
      </c>
      <c r="D1160" s="56" t="s">
        <v>164</v>
      </c>
      <c r="E1160" s="56" t="s">
        <v>126</v>
      </c>
      <c r="F1160" s="56" t="s">
        <v>179</v>
      </c>
      <c r="G1160" s="56" t="s">
        <v>118</v>
      </c>
      <c r="H1160" s="61">
        <v>44729.481249999997</v>
      </c>
      <c r="I1160" s="56" t="s">
        <v>191</v>
      </c>
      <c r="J1160" s="56" t="s">
        <v>119</v>
      </c>
      <c r="K1160" s="56" t="s">
        <v>192</v>
      </c>
      <c r="L1160" s="56" t="s">
        <v>193</v>
      </c>
      <c r="M1160" s="56" t="s">
        <v>183</v>
      </c>
      <c r="N1160" s="56">
        <v>1.8E-3</v>
      </c>
      <c r="O1160" s="56" t="s">
        <v>149</v>
      </c>
      <c r="P1160" s="56" t="b">
        <v>0</v>
      </c>
      <c r="Q1160" s="56">
        <v>138261413</v>
      </c>
      <c r="R1160" s="56" t="s">
        <v>150</v>
      </c>
      <c r="S1160" s="56">
        <v>1E-3</v>
      </c>
      <c r="T1160" s="56" t="s">
        <v>184</v>
      </c>
      <c r="U1160" s="56">
        <v>2022</v>
      </c>
      <c r="V1160" s="56" t="s">
        <v>151</v>
      </c>
      <c r="W1160" s="56" t="s">
        <v>194</v>
      </c>
      <c r="X1160" s="56" t="s">
        <v>195</v>
      </c>
      <c r="Y1160" s="56" t="s">
        <v>155</v>
      </c>
      <c r="Z1160" s="56">
        <v>357000</v>
      </c>
      <c r="AA1160" s="56">
        <v>237460</v>
      </c>
      <c r="AB1160" s="56">
        <v>-2.62823009845419</v>
      </c>
      <c r="AC1160" s="59">
        <v>52.033868710239098</v>
      </c>
    </row>
    <row r="1161" spans="1:29">
      <c r="A1161" s="57" t="s">
        <v>178</v>
      </c>
      <c r="B1161" s="54">
        <v>7299</v>
      </c>
      <c r="C1161" s="54">
        <v>1840398</v>
      </c>
      <c r="D1161" s="54" t="s">
        <v>164</v>
      </c>
      <c r="E1161" s="54" t="s">
        <v>126</v>
      </c>
      <c r="F1161" s="54" t="s">
        <v>179</v>
      </c>
      <c r="G1161" s="54" t="s">
        <v>118</v>
      </c>
      <c r="H1161" s="62">
        <v>42580.527083333334</v>
      </c>
      <c r="I1161" s="54" t="s">
        <v>180</v>
      </c>
      <c r="J1161" s="54" t="s">
        <v>116</v>
      </c>
      <c r="K1161" s="54" t="s">
        <v>181</v>
      </c>
      <c r="L1161" s="54" t="s">
        <v>182</v>
      </c>
      <c r="M1161" s="54" t="s">
        <v>183</v>
      </c>
      <c r="N1161" s="54">
        <v>0.02</v>
      </c>
      <c r="O1161" s="54" t="s">
        <v>149</v>
      </c>
      <c r="P1161" s="54" t="b">
        <v>0</v>
      </c>
      <c r="Q1161" s="54">
        <v>138261413</v>
      </c>
      <c r="R1161" s="54" t="s">
        <v>150</v>
      </c>
      <c r="S1161" s="54">
        <v>1E-3</v>
      </c>
      <c r="T1161" s="54" t="s">
        <v>184</v>
      </c>
      <c r="U1161" s="54">
        <v>2016</v>
      </c>
      <c r="V1161" s="54" t="s">
        <v>151</v>
      </c>
      <c r="W1161" s="54" t="s">
        <v>185</v>
      </c>
      <c r="X1161" s="54" t="s">
        <v>186</v>
      </c>
      <c r="Y1161" s="54" t="s">
        <v>155</v>
      </c>
      <c r="Z1161" s="54">
        <v>620600</v>
      </c>
      <c r="AA1161" s="54">
        <v>309500</v>
      </c>
      <c r="AB1161" s="54">
        <v>1.2588812496391699</v>
      </c>
      <c r="AC1161" s="60">
        <v>52.638374352215699</v>
      </c>
    </row>
    <row r="1162" spans="1:29">
      <c r="A1162" s="55" t="s">
        <v>206</v>
      </c>
      <c r="B1162" s="56">
        <v>7299</v>
      </c>
      <c r="C1162" s="56">
        <v>2042927</v>
      </c>
      <c r="D1162" s="56" t="s">
        <v>164</v>
      </c>
      <c r="E1162" s="56" t="s">
        <v>126</v>
      </c>
      <c r="F1162" s="56" t="s">
        <v>179</v>
      </c>
      <c r="G1162" s="56" t="s">
        <v>118</v>
      </c>
      <c r="H1162" s="61">
        <v>45132.53402777778</v>
      </c>
      <c r="I1162" s="56" t="s">
        <v>180</v>
      </c>
      <c r="J1162" s="56" t="s">
        <v>116</v>
      </c>
      <c r="K1162" s="56" t="s">
        <v>199</v>
      </c>
      <c r="L1162" s="56" t="s">
        <v>200</v>
      </c>
      <c r="M1162" s="56" t="s">
        <v>183</v>
      </c>
      <c r="N1162" s="56">
        <v>2.8000000000000001E-2</v>
      </c>
      <c r="O1162" s="56" t="s">
        <v>149</v>
      </c>
      <c r="P1162" s="56" t="b">
        <v>0</v>
      </c>
      <c r="Q1162" s="56">
        <v>138261413</v>
      </c>
      <c r="R1162" s="56" t="s">
        <v>150</v>
      </c>
      <c r="S1162" s="56">
        <v>1E-3</v>
      </c>
      <c r="T1162" s="56" t="s">
        <v>184</v>
      </c>
      <c r="U1162" s="56">
        <v>2023</v>
      </c>
      <c r="V1162" s="56" t="s">
        <v>151</v>
      </c>
      <c r="W1162" s="56" t="s">
        <v>207</v>
      </c>
      <c r="X1162" s="56" t="s">
        <v>208</v>
      </c>
      <c r="Y1162" s="56" t="s">
        <v>155</v>
      </c>
      <c r="Z1162" s="56">
        <v>515935</v>
      </c>
      <c r="AA1162" s="56">
        <v>253417</v>
      </c>
      <c r="AB1162" s="56">
        <v>-0.30632621725807402</v>
      </c>
      <c r="AC1162" s="59">
        <v>52.1668520239771</v>
      </c>
    </row>
    <row r="1163" spans="1:29">
      <c r="A1163" s="57" t="s">
        <v>187</v>
      </c>
      <c r="B1163" s="54">
        <v>7299</v>
      </c>
      <c r="C1163" s="54">
        <v>2063024</v>
      </c>
      <c r="D1163" s="54" t="s">
        <v>164</v>
      </c>
      <c r="E1163" s="54" t="s">
        <v>126</v>
      </c>
      <c r="F1163" s="54" t="s">
        <v>179</v>
      </c>
      <c r="G1163" s="54" t="s">
        <v>118</v>
      </c>
      <c r="H1163" s="62">
        <v>45366.477083333331</v>
      </c>
      <c r="I1163" s="54" t="s">
        <v>180</v>
      </c>
      <c r="J1163" s="54" t="s">
        <v>116</v>
      </c>
      <c r="K1163" s="54" t="s">
        <v>181</v>
      </c>
      <c r="L1163" s="54" t="s">
        <v>182</v>
      </c>
      <c r="M1163" s="54" t="s">
        <v>183</v>
      </c>
      <c r="N1163" s="54">
        <v>6.8999999999999999E-3</v>
      </c>
      <c r="O1163" s="54" t="s">
        <v>149</v>
      </c>
      <c r="P1163" s="54" t="b">
        <v>0</v>
      </c>
      <c r="Q1163" s="54">
        <v>138261413</v>
      </c>
      <c r="R1163" s="54" t="s">
        <v>150</v>
      </c>
      <c r="S1163" s="54">
        <v>1E-3</v>
      </c>
      <c r="T1163" s="54" t="s">
        <v>184</v>
      </c>
      <c r="U1163" s="54">
        <v>2024</v>
      </c>
      <c r="V1163" s="54" t="s">
        <v>151</v>
      </c>
      <c r="W1163" s="54" t="s">
        <v>188</v>
      </c>
      <c r="X1163" s="54" t="s">
        <v>189</v>
      </c>
      <c r="Y1163" s="54" t="s">
        <v>155</v>
      </c>
      <c r="Z1163" s="54">
        <v>636400</v>
      </c>
      <c r="AA1163" s="54">
        <v>291600</v>
      </c>
      <c r="AB1163" s="54">
        <v>1.4791973795069699</v>
      </c>
      <c r="AC1163" s="60">
        <v>52.471107816141703</v>
      </c>
    </row>
    <row r="1164" spans="1:29">
      <c r="A1164" s="55" t="s">
        <v>187</v>
      </c>
      <c r="B1164" s="56">
        <v>7299</v>
      </c>
      <c r="C1164" s="56">
        <v>1834358</v>
      </c>
      <c r="D1164" s="56" t="s">
        <v>164</v>
      </c>
      <c r="E1164" s="56" t="s">
        <v>126</v>
      </c>
      <c r="F1164" s="56" t="s">
        <v>179</v>
      </c>
      <c r="G1164" s="56" t="s">
        <v>118</v>
      </c>
      <c r="H1164" s="61">
        <v>42517.634027777778</v>
      </c>
      <c r="I1164" s="56" t="s">
        <v>180</v>
      </c>
      <c r="J1164" s="56" t="s">
        <v>116</v>
      </c>
      <c r="K1164" s="56" t="s">
        <v>181</v>
      </c>
      <c r="L1164" s="56" t="s">
        <v>182</v>
      </c>
      <c r="M1164" s="56" t="s">
        <v>183</v>
      </c>
      <c r="N1164" s="56">
        <v>1.2999999999999999E-2</v>
      </c>
      <c r="O1164" s="56" t="s">
        <v>149</v>
      </c>
      <c r="P1164" s="56" t="b">
        <v>0</v>
      </c>
      <c r="Q1164" s="56">
        <v>138261413</v>
      </c>
      <c r="R1164" s="56" t="s">
        <v>150</v>
      </c>
      <c r="S1164" s="56">
        <v>1E-3</v>
      </c>
      <c r="T1164" s="56" t="s">
        <v>184</v>
      </c>
      <c r="U1164" s="56">
        <v>2016</v>
      </c>
      <c r="V1164" s="56" t="s">
        <v>151</v>
      </c>
      <c r="W1164" s="56" t="s">
        <v>188</v>
      </c>
      <c r="X1164" s="56" t="s">
        <v>189</v>
      </c>
      <c r="Y1164" s="56" t="s">
        <v>155</v>
      </c>
      <c r="Z1164" s="56">
        <v>636400</v>
      </c>
      <c r="AA1164" s="56">
        <v>291600</v>
      </c>
      <c r="AB1164" s="56">
        <v>1.4791973795069699</v>
      </c>
      <c r="AC1164" s="59">
        <v>52.471107816141703</v>
      </c>
    </row>
    <row r="1165" spans="1:29">
      <c r="A1165" s="57" t="s">
        <v>187</v>
      </c>
      <c r="B1165" s="54">
        <v>7299</v>
      </c>
      <c r="C1165" s="54">
        <v>1924690</v>
      </c>
      <c r="D1165" s="54" t="s">
        <v>164</v>
      </c>
      <c r="E1165" s="54" t="s">
        <v>126</v>
      </c>
      <c r="F1165" s="54" t="s">
        <v>179</v>
      </c>
      <c r="G1165" s="54" t="s">
        <v>118</v>
      </c>
      <c r="H1165" s="62">
        <v>43503.336805555555</v>
      </c>
      <c r="I1165" s="54" t="s">
        <v>180</v>
      </c>
      <c r="J1165" s="54" t="s">
        <v>116</v>
      </c>
      <c r="K1165" s="54" t="s">
        <v>181</v>
      </c>
      <c r="L1165" s="54" t="s">
        <v>182</v>
      </c>
      <c r="M1165" s="54" t="s">
        <v>183</v>
      </c>
      <c r="N1165" s="54">
        <v>1.0999999999999999E-2</v>
      </c>
      <c r="O1165" s="54" t="s">
        <v>149</v>
      </c>
      <c r="P1165" s="54" t="b">
        <v>0</v>
      </c>
      <c r="Q1165" s="54">
        <v>138261413</v>
      </c>
      <c r="R1165" s="54" t="s">
        <v>150</v>
      </c>
      <c r="S1165" s="54">
        <v>1E-3</v>
      </c>
      <c r="T1165" s="54" t="s">
        <v>184</v>
      </c>
      <c r="U1165" s="54">
        <v>2019</v>
      </c>
      <c r="V1165" s="54" t="s">
        <v>151</v>
      </c>
      <c r="W1165" s="54" t="s">
        <v>188</v>
      </c>
      <c r="X1165" s="54" t="s">
        <v>189</v>
      </c>
      <c r="Y1165" s="54" t="s">
        <v>155</v>
      </c>
      <c r="Z1165" s="54">
        <v>636400</v>
      </c>
      <c r="AA1165" s="54">
        <v>291600</v>
      </c>
      <c r="AB1165" s="54">
        <v>1.4791973795069699</v>
      </c>
      <c r="AC1165" s="60">
        <v>52.471107816141703</v>
      </c>
    </row>
    <row r="1166" spans="1:29">
      <c r="A1166" s="55" t="s">
        <v>187</v>
      </c>
      <c r="B1166" s="56">
        <v>7299</v>
      </c>
      <c r="C1166" s="56">
        <v>1812324</v>
      </c>
      <c r="D1166" s="56" t="s">
        <v>164</v>
      </c>
      <c r="E1166" s="56" t="s">
        <v>126</v>
      </c>
      <c r="F1166" s="56" t="s">
        <v>179</v>
      </c>
      <c r="G1166" s="56" t="s">
        <v>118</v>
      </c>
      <c r="H1166" s="61">
        <v>42291.422222222223</v>
      </c>
      <c r="I1166" s="56" t="s">
        <v>180</v>
      </c>
      <c r="J1166" s="56" t="s">
        <v>116</v>
      </c>
      <c r="K1166" s="56" t="s">
        <v>181</v>
      </c>
      <c r="L1166" s="56" t="s">
        <v>182</v>
      </c>
      <c r="M1166" s="56" t="s">
        <v>183</v>
      </c>
      <c r="N1166" s="56">
        <v>1.6E-2</v>
      </c>
      <c r="O1166" s="56" t="s">
        <v>149</v>
      </c>
      <c r="P1166" s="56" t="b">
        <v>0</v>
      </c>
      <c r="Q1166" s="56">
        <v>138261413</v>
      </c>
      <c r="R1166" s="56" t="s">
        <v>150</v>
      </c>
      <c r="S1166" s="56">
        <v>1E-3</v>
      </c>
      <c r="T1166" s="56" t="s">
        <v>184</v>
      </c>
      <c r="U1166" s="56">
        <v>2015</v>
      </c>
      <c r="V1166" s="56" t="s">
        <v>151</v>
      </c>
      <c r="W1166" s="56" t="s">
        <v>188</v>
      </c>
      <c r="X1166" s="56" t="s">
        <v>189</v>
      </c>
      <c r="Y1166" s="56" t="s">
        <v>155</v>
      </c>
      <c r="Z1166" s="56">
        <v>636400</v>
      </c>
      <c r="AA1166" s="56">
        <v>291600</v>
      </c>
      <c r="AB1166" s="56">
        <v>1.4791973795069699</v>
      </c>
      <c r="AC1166" s="59">
        <v>52.471107816141703</v>
      </c>
    </row>
    <row r="1167" spans="1:29">
      <c r="A1167" s="57" t="s">
        <v>187</v>
      </c>
      <c r="B1167" s="54">
        <v>7299</v>
      </c>
      <c r="C1167" s="54">
        <v>1847846</v>
      </c>
      <c r="D1167" s="54" t="s">
        <v>164</v>
      </c>
      <c r="E1167" s="54" t="s">
        <v>126</v>
      </c>
      <c r="F1167" s="54" t="s">
        <v>179</v>
      </c>
      <c r="G1167" s="54" t="s">
        <v>118</v>
      </c>
      <c r="H1167" s="62">
        <v>42656.506944444445</v>
      </c>
      <c r="I1167" s="54" t="s">
        <v>180</v>
      </c>
      <c r="J1167" s="54" t="s">
        <v>116</v>
      </c>
      <c r="K1167" s="54" t="s">
        <v>181</v>
      </c>
      <c r="L1167" s="54" t="s">
        <v>182</v>
      </c>
      <c r="M1167" s="54" t="s">
        <v>183</v>
      </c>
      <c r="N1167" s="54">
        <v>0.01</v>
      </c>
      <c r="O1167" s="54" t="s">
        <v>149</v>
      </c>
      <c r="P1167" s="54" t="b">
        <v>0</v>
      </c>
      <c r="Q1167" s="54">
        <v>138261413</v>
      </c>
      <c r="R1167" s="54" t="s">
        <v>150</v>
      </c>
      <c r="S1167" s="54">
        <v>1E-3</v>
      </c>
      <c r="T1167" s="54" t="s">
        <v>184</v>
      </c>
      <c r="U1167" s="54">
        <v>2016</v>
      </c>
      <c r="V1167" s="54" t="s">
        <v>151</v>
      </c>
      <c r="W1167" s="54" t="s">
        <v>188</v>
      </c>
      <c r="X1167" s="54" t="s">
        <v>189</v>
      </c>
      <c r="Y1167" s="54" t="s">
        <v>155</v>
      </c>
      <c r="Z1167" s="54">
        <v>636400</v>
      </c>
      <c r="AA1167" s="54">
        <v>291600</v>
      </c>
      <c r="AB1167" s="54">
        <v>1.4791973795069699</v>
      </c>
      <c r="AC1167" s="60">
        <v>52.471107816141703</v>
      </c>
    </row>
    <row r="1168" spans="1:29">
      <c r="A1168" s="55" t="s">
        <v>241</v>
      </c>
      <c r="B1168" s="56">
        <v>7299</v>
      </c>
      <c r="C1168" s="56">
        <v>1528776</v>
      </c>
      <c r="D1168" s="56" t="s">
        <v>164</v>
      </c>
      <c r="E1168" s="56" t="s">
        <v>126</v>
      </c>
      <c r="F1168" s="56" t="s">
        <v>179</v>
      </c>
      <c r="G1168" s="56" t="s">
        <v>118</v>
      </c>
      <c r="H1168" s="61">
        <v>42177.679166666669</v>
      </c>
      <c r="I1168" s="56" t="s">
        <v>180</v>
      </c>
      <c r="J1168" s="56" t="s">
        <v>116</v>
      </c>
      <c r="K1168" s="56" t="s">
        <v>165</v>
      </c>
      <c r="L1168" s="56" t="s">
        <v>166</v>
      </c>
      <c r="M1168" s="56" t="s">
        <v>183</v>
      </c>
      <c r="N1168" s="56">
        <v>4.4999999999999997E-3</v>
      </c>
      <c r="O1168" s="56" t="s">
        <v>149</v>
      </c>
      <c r="P1168" s="56" t="b">
        <v>0</v>
      </c>
      <c r="Q1168" s="56">
        <v>138261413</v>
      </c>
      <c r="R1168" s="56" t="s">
        <v>150</v>
      </c>
      <c r="S1168" s="56">
        <v>1E-3</v>
      </c>
      <c r="T1168" s="56" t="s">
        <v>184</v>
      </c>
      <c r="U1168" s="56">
        <v>2015</v>
      </c>
      <c r="V1168" s="56" t="s">
        <v>151</v>
      </c>
      <c r="W1168" s="56" t="s">
        <v>242</v>
      </c>
      <c r="X1168" s="56" t="s">
        <v>243</v>
      </c>
      <c r="Y1168" s="56" t="s">
        <v>155</v>
      </c>
      <c r="Z1168" s="56">
        <v>456840</v>
      </c>
      <c r="AA1168" s="56">
        <v>455364</v>
      </c>
      <c r="AB1168" s="56">
        <v>-1.13455725358881</v>
      </c>
      <c r="AC1168" s="59">
        <v>53.991201424557502</v>
      </c>
    </row>
    <row r="1169" spans="1:29">
      <c r="A1169" s="57" t="s">
        <v>190</v>
      </c>
      <c r="B1169" s="54">
        <v>7299</v>
      </c>
      <c r="C1169" s="54">
        <v>4737287</v>
      </c>
      <c r="D1169" s="54" t="s">
        <v>164</v>
      </c>
      <c r="E1169" s="54" t="s">
        <v>126</v>
      </c>
      <c r="F1169" s="54" t="s">
        <v>205</v>
      </c>
      <c r="G1169" s="54" t="s">
        <v>112</v>
      </c>
      <c r="H1169" s="62">
        <v>43710.497916666667</v>
      </c>
      <c r="I1169" s="54" t="s">
        <v>191</v>
      </c>
      <c r="J1169" s="54" t="s">
        <v>119</v>
      </c>
      <c r="K1169" s="54" t="s">
        <v>192</v>
      </c>
      <c r="L1169" s="54" t="s">
        <v>193</v>
      </c>
      <c r="M1169" s="54" t="s">
        <v>183</v>
      </c>
      <c r="N1169" s="54">
        <v>3.0999999999999999E-3</v>
      </c>
      <c r="O1169" s="54" t="s">
        <v>149</v>
      </c>
      <c r="P1169" s="54" t="b">
        <v>0</v>
      </c>
      <c r="Q1169" s="54">
        <v>138261413</v>
      </c>
      <c r="R1169" s="54" t="s">
        <v>150</v>
      </c>
      <c r="S1169" s="54">
        <v>1E-3</v>
      </c>
      <c r="T1169" s="54" t="s">
        <v>184</v>
      </c>
      <c r="U1169" s="54">
        <v>2019</v>
      </c>
      <c r="V1169" s="54" t="s">
        <v>151</v>
      </c>
      <c r="W1169" s="54" t="s">
        <v>194</v>
      </c>
      <c r="X1169" s="54" t="s">
        <v>195</v>
      </c>
      <c r="Y1169" s="54" t="s">
        <v>155</v>
      </c>
      <c r="Z1169" s="54">
        <v>357000</v>
      </c>
      <c r="AA1169" s="54">
        <v>237460</v>
      </c>
      <c r="AB1169" s="54">
        <v>-2.62823009845419</v>
      </c>
      <c r="AC1169" s="60">
        <v>52.033868710239098</v>
      </c>
    </row>
    <row r="1170" spans="1:29">
      <c r="A1170" s="55" t="s">
        <v>203</v>
      </c>
      <c r="B1170" s="56">
        <v>7299</v>
      </c>
      <c r="C1170" s="56">
        <v>1898902</v>
      </c>
      <c r="D1170" s="56" t="s">
        <v>164</v>
      </c>
      <c r="E1170" s="56" t="s">
        <v>126</v>
      </c>
      <c r="F1170" s="56" t="s">
        <v>179</v>
      </c>
      <c r="G1170" s="56" t="s">
        <v>118</v>
      </c>
      <c r="H1170" s="61">
        <v>43199.506249999999</v>
      </c>
      <c r="I1170" s="56" t="s">
        <v>180</v>
      </c>
      <c r="J1170" s="56" t="s">
        <v>116</v>
      </c>
      <c r="K1170" s="56" t="s">
        <v>146</v>
      </c>
      <c r="L1170" s="56" t="s">
        <v>147</v>
      </c>
      <c r="M1170" s="56" t="s">
        <v>183</v>
      </c>
      <c r="N1170" s="56">
        <v>1.7000000000000001E-2</v>
      </c>
      <c r="O1170" s="56" t="s">
        <v>149</v>
      </c>
      <c r="P1170" s="56" t="b">
        <v>0</v>
      </c>
      <c r="Q1170" s="56">
        <v>138261413</v>
      </c>
      <c r="R1170" s="56" t="s">
        <v>150</v>
      </c>
      <c r="S1170" s="56">
        <v>1E-3</v>
      </c>
      <c r="T1170" s="56" t="s">
        <v>184</v>
      </c>
      <c r="U1170" s="56">
        <v>2018</v>
      </c>
      <c r="V1170" s="56" t="s">
        <v>151</v>
      </c>
      <c r="W1170" s="56" t="s">
        <v>204</v>
      </c>
      <c r="X1170" s="56" t="s">
        <v>154</v>
      </c>
      <c r="Y1170" s="56" t="s">
        <v>155</v>
      </c>
      <c r="Z1170" s="56">
        <v>507500</v>
      </c>
      <c r="AA1170" s="56">
        <v>299100</v>
      </c>
      <c r="AB1170" s="56">
        <v>-0.41497245145673001</v>
      </c>
      <c r="AC1170" s="59">
        <v>52.579097446717</v>
      </c>
    </row>
    <row r="1171" spans="1:29">
      <c r="A1171" s="57" t="s">
        <v>235</v>
      </c>
      <c r="B1171" s="54">
        <v>7299</v>
      </c>
      <c r="C1171" s="54">
        <v>4703353</v>
      </c>
      <c r="D1171" s="54" t="s">
        <v>164</v>
      </c>
      <c r="E1171" s="54" t="s">
        <v>126</v>
      </c>
      <c r="F1171" s="54" t="s">
        <v>205</v>
      </c>
      <c r="G1171" s="54" t="s">
        <v>112</v>
      </c>
      <c r="H1171" s="62">
        <v>43229.554861111108</v>
      </c>
      <c r="I1171" s="54" t="s">
        <v>180</v>
      </c>
      <c r="J1171" s="54" t="s">
        <v>116</v>
      </c>
      <c r="K1171" s="54" t="s">
        <v>237</v>
      </c>
      <c r="L1171" s="54" t="s">
        <v>238</v>
      </c>
      <c r="M1171" s="54" t="s">
        <v>183</v>
      </c>
      <c r="N1171" s="54">
        <v>7.3999999999999996E-2</v>
      </c>
      <c r="O1171" s="54" t="s">
        <v>149</v>
      </c>
      <c r="P1171" s="54" t="b">
        <v>0</v>
      </c>
      <c r="Q1171" s="54">
        <v>138261413</v>
      </c>
      <c r="R1171" s="54" t="s">
        <v>150</v>
      </c>
      <c r="S1171" s="54">
        <v>1E-3</v>
      </c>
      <c r="T1171" s="54" t="s">
        <v>184</v>
      </c>
      <c r="U1171" s="54">
        <v>2018</v>
      </c>
      <c r="V1171" s="54" t="s">
        <v>151</v>
      </c>
      <c r="W1171" s="54" t="s">
        <v>239</v>
      </c>
      <c r="X1171" s="54" t="s">
        <v>240</v>
      </c>
      <c r="Y1171" s="54" t="s">
        <v>155</v>
      </c>
      <c r="Z1171" s="54">
        <v>419190</v>
      </c>
      <c r="AA1171" s="54">
        <v>291450</v>
      </c>
      <c r="AB1171" s="54">
        <v>-1.7186140218863399</v>
      </c>
      <c r="AC1171" s="60">
        <v>52.520595493892301</v>
      </c>
    </row>
    <row r="1172" spans="1:29">
      <c r="A1172" s="55" t="s">
        <v>187</v>
      </c>
      <c r="B1172" s="56">
        <v>7299</v>
      </c>
      <c r="C1172" s="56">
        <v>1800580</v>
      </c>
      <c r="D1172" s="56" t="s">
        <v>164</v>
      </c>
      <c r="E1172" s="56" t="s">
        <v>126</v>
      </c>
      <c r="F1172" s="56" t="s">
        <v>179</v>
      </c>
      <c r="G1172" s="56" t="s">
        <v>118</v>
      </c>
      <c r="H1172" s="61">
        <v>42177.46875</v>
      </c>
      <c r="I1172" s="56" t="s">
        <v>180</v>
      </c>
      <c r="J1172" s="56" t="s">
        <v>116</v>
      </c>
      <c r="K1172" s="56" t="s">
        <v>181</v>
      </c>
      <c r="L1172" s="56" t="s">
        <v>182</v>
      </c>
      <c r="M1172" s="56" t="s">
        <v>183</v>
      </c>
      <c r="N1172" s="56">
        <v>1.2E-2</v>
      </c>
      <c r="O1172" s="56" t="s">
        <v>149</v>
      </c>
      <c r="P1172" s="56" t="b">
        <v>0</v>
      </c>
      <c r="Q1172" s="56">
        <v>138261413</v>
      </c>
      <c r="R1172" s="56" t="s">
        <v>150</v>
      </c>
      <c r="S1172" s="56">
        <v>1E-3</v>
      </c>
      <c r="T1172" s="56" t="s">
        <v>184</v>
      </c>
      <c r="U1172" s="56">
        <v>2015</v>
      </c>
      <c r="V1172" s="56" t="s">
        <v>151</v>
      </c>
      <c r="W1172" s="56" t="s">
        <v>188</v>
      </c>
      <c r="X1172" s="56" t="s">
        <v>189</v>
      </c>
      <c r="Y1172" s="56" t="s">
        <v>155</v>
      </c>
      <c r="Z1172" s="56">
        <v>636400</v>
      </c>
      <c r="AA1172" s="56">
        <v>291600</v>
      </c>
      <c r="AB1172" s="56">
        <v>1.4791973795069699</v>
      </c>
      <c r="AC1172" s="59">
        <v>52.471107816141703</v>
      </c>
    </row>
    <row r="1173" spans="1:29">
      <c r="A1173" s="57" t="s">
        <v>391</v>
      </c>
      <c r="B1173" s="54">
        <v>7299</v>
      </c>
      <c r="C1173" s="54">
        <v>1313984</v>
      </c>
      <c r="D1173" s="54" t="s">
        <v>164</v>
      </c>
      <c r="E1173" s="54" t="s">
        <v>126</v>
      </c>
      <c r="F1173" s="54" t="s">
        <v>205</v>
      </c>
      <c r="G1173" s="54" t="s">
        <v>112</v>
      </c>
      <c r="H1173" s="62">
        <v>43710.515277777777</v>
      </c>
      <c r="I1173" s="54" t="s">
        <v>180</v>
      </c>
      <c r="J1173" s="54" t="s">
        <v>116</v>
      </c>
      <c r="K1173" s="54" t="s">
        <v>210</v>
      </c>
      <c r="L1173" s="54" t="s">
        <v>211</v>
      </c>
      <c r="M1173" s="54" t="s">
        <v>183</v>
      </c>
      <c r="N1173" s="54">
        <v>2.7E-2</v>
      </c>
      <c r="O1173" s="54" t="s">
        <v>149</v>
      </c>
      <c r="P1173" s="54" t="b">
        <v>0</v>
      </c>
      <c r="Q1173" s="54">
        <v>138261413</v>
      </c>
      <c r="R1173" s="54" t="s">
        <v>150</v>
      </c>
      <c r="S1173" s="54">
        <v>1E-3</v>
      </c>
      <c r="T1173" s="54" t="s">
        <v>184</v>
      </c>
      <c r="U1173" s="54">
        <v>2019</v>
      </c>
      <c r="V1173" s="54" t="s">
        <v>151</v>
      </c>
      <c r="W1173" s="54" t="s">
        <v>392</v>
      </c>
      <c r="X1173" s="54" t="s">
        <v>213</v>
      </c>
      <c r="Y1173" s="54" t="s">
        <v>155</v>
      </c>
      <c r="Z1173" s="54">
        <v>535200</v>
      </c>
      <c r="AA1173" s="54">
        <v>214300</v>
      </c>
      <c r="AB1173" s="54">
        <v>-4.0225665042602297E-2</v>
      </c>
      <c r="AC1173" s="60">
        <v>51.8109915584714</v>
      </c>
    </row>
    <row r="1174" spans="1:29">
      <c r="A1174" s="55" t="s">
        <v>203</v>
      </c>
      <c r="B1174" s="56">
        <v>7299</v>
      </c>
      <c r="C1174" s="56">
        <v>1912977</v>
      </c>
      <c r="D1174" s="56" t="s">
        <v>164</v>
      </c>
      <c r="E1174" s="56" t="s">
        <v>126</v>
      </c>
      <c r="F1174" s="56" t="s">
        <v>179</v>
      </c>
      <c r="G1174" s="56" t="s">
        <v>118</v>
      </c>
      <c r="H1174" s="61">
        <v>43363.431250000001</v>
      </c>
      <c r="I1174" s="56" t="s">
        <v>180</v>
      </c>
      <c r="J1174" s="56" t="s">
        <v>116</v>
      </c>
      <c r="K1174" s="56" t="s">
        <v>146</v>
      </c>
      <c r="L1174" s="56" t="s">
        <v>147</v>
      </c>
      <c r="M1174" s="56" t="s">
        <v>183</v>
      </c>
      <c r="N1174" s="56">
        <v>4.5999999999999999E-2</v>
      </c>
      <c r="O1174" s="56" t="s">
        <v>149</v>
      </c>
      <c r="P1174" s="56" t="b">
        <v>0</v>
      </c>
      <c r="Q1174" s="56">
        <v>138261413</v>
      </c>
      <c r="R1174" s="56" t="s">
        <v>150</v>
      </c>
      <c r="S1174" s="56">
        <v>1E-3</v>
      </c>
      <c r="T1174" s="56" t="s">
        <v>184</v>
      </c>
      <c r="U1174" s="56">
        <v>2018</v>
      </c>
      <c r="V1174" s="56" t="s">
        <v>151</v>
      </c>
      <c r="W1174" s="56" t="s">
        <v>204</v>
      </c>
      <c r="X1174" s="56" t="s">
        <v>154</v>
      </c>
      <c r="Y1174" s="56" t="s">
        <v>155</v>
      </c>
      <c r="Z1174" s="56">
        <v>507500</v>
      </c>
      <c r="AA1174" s="56">
        <v>299100</v>
      </c>
      <c r="AB1174" s="56">
        <v>-0.41497245145673001</v>
      </c>
      <c r="AC1174" s="59">
        <v>52.579097446717</v>
      </c>
    </row>
    <row r="1175" spans="1:29">
      <c r="A1175" s="57" t="s">
        <v>178</v>
      </c>
      <c r="B1175" s="54">
        <v>7299</v>
      </c>
      <c r="C1175" s="54">
        <v>1858463</v>
      </c>
      <c r="D1175" s="54" t="s">
        <v>164</v>
      </c>
      <c r="E1175" s="54" t="s">
        <v>126</v>
      </c>
      <c r="F1175" s="54" t="s">
        <v>179</v>
      </c>
      <c r="G1175" s="54" t="s">
        <v>118</v>
      </c>
      <c r="H1175" s="62">
        <v>42719.593055555553</v>
      </c>
      <c r="I1175" s="54" t="s">
        <v>180</v>
      </c>
      <c r="J1175" s="54" t="s">
        <v>116</v>
      </c>
      <c r="K1175" s="54" t="s">
        <v>181</v>
      </c>
      <c r="L1175" s="54" t="s">
        <v>182</v>
      </c>
      <c r="M1175" s="54" t="s">
        <v>183</v>
      </c>
      <c r="N1175" s="54">
        <v>0.02</v>
      </c>
      <c r="O1175" s="54" t="s">
        <v>149</v>
      </c>
      <c r="P1175" s="54" t="b">
        <v>0</v>
      </c>
      <c r="Q1175" s="54">
        <v>138261413</v>
      </c>
      <c r="R1175" s="54" t="s">
        <v>150</v>
      </c>
      <c r="S1175" s="54">
        <v>1E-3</v>
      </c>
      <c r="T1175" s="54" t="s">
        <v>184</v>
      </c>
      <c r="U1175" s="54">
        <v>2016</v>
      </c>
      <c r="V1175" s="54" t="s">
        <v>151</v>
      </c>
      <c r="W1175" s="54" t="s">
        <v>185</v>
      </c>
      <c r="X1175" s="54" t="s">
        <v>186</v>
      </c>
      <c r="Y1175" s="54" t="s">
        <v>155</v>
      </c>
      <c r="Z1175" s="54">
        <v>620600</v>
      </c>
      <c r="AA1175" s="54">
        <v>309500</v>
      </c>
      <c r="AB1175" s="54">
        <v>1.2588812496391699</v>
      </c>
      <c r="AC1175" s="60">
        <v>52.638374352215699</v>
      </c>
    </row>
    <row r="1176" spans="1:29">
      <c r="A1176" s="55" t="s">
        <v>203</v>
      </c>
      <c r="B1176" s="56">
        <v>7299</v>
      </c>
      <c r="C1176" s="56">
        <v>1899590</v>
      </c>
      <c r="D1176" s="56" t="s">
        <v>164</v>
      </c>
      <c r="E1176" s="56" t="s">
        <v>126</v>
      </c>
      <c r="F1176" s="56" t="s">
        <v>179</v>
      </c>
      <c r="G1176" s="56" t="s">
        <v>118</v>
      </c>
      <c r="H1176" s="61">
        <v>43214.536111111112</v>
      </c>
      <c r="I1176" s="56" t="s">
        <v>180</v>
      </c>
      <c r="J1176" s="56" t="s">
        <v>116</v>
      </c>
      <c r="K1176" s="56" t="s">
        <v>146</v>
      </c>
      <c r="L1176" s="56" t="s">
        <v>147</v>
      </c>
      <c r="M1176" s="56" t="s">
        <v>183</v>
      </c>
      <c r="N1176" s="56">
        <v>2.4E-2</v>
      </c>
      <c r="O1176" s="56" t="s">
        <v>149</v>
      </c>
      <c r="P1176" s="56" t="b">
        <v>0</v>
      </c>
      <c r="Q1176" s="56">
        <v>138261413</v>
      </c>
      <c r="R1176" s="56" t="s">
        <v>150</v>
      </c>
      <c r="S1176" s="56">
        <v>1E-3</v>
      </c>
      <c r="T1176" s="56" t="s">
        <v>184</v>
      </c>
      <c r="U1176" s="56">
        <v>2018</v>
      </c>
      <c r="V1176" s="56" t="s">
        <v>151</v>
      </c>
      <c r="W1176" s="56" t="s">
        <v>204</v>
      </c>
      <c r="X1176" s="56" t="s">
        <v>154</v>
      </c>
      <c r="Y1176" s="56" t="s">
        <v>155</v>
      </c>
      <c r="Z1176" s="56">
        <v>507500</v>
      </c>
      <c r="AA1176" s="56">
        <v>299100</v>
      </c>
      <c r="AB1176" s="56">
        <v>-0.41497245145673001</v>
      </c>
      <c r="AC1176" s="59">
        <v>52.579097446717</v>
      </c>
    </row>
    <row r="1177" spans="1:29">
      <c r="A1177" s="57" t="s">
        <v>190</v>
      </c>
      <c r="B1177" s="54">
        <v>7299</v>
      </c>
      <c r="C1177" s="54">
        <v>4640177</v>
      </c>
      <c r="D1177" s="54" t="s">
        <v>164</v>
      </c>
      <c r="E1177" s="54" t="s">
        <v>126</v>
      </c>
      <c r="F1177" s="54" t="s">
        <v>179</v>
      </c>
      <c r="G1177" s="54" t="s">
        <v>118</v>
      </c>
      <c r="H1177" s="62">
        <v>42394.560416666667</v>
      </c>
      <c r="I1177" s="54" t="s">
        <v>191</v>
      </c>
      <c r="J1177" s="54" t="s">
        <v>119</v>
      </c>
      <c r="K1177" s="54" t="s">
        <v>192</v>
      </c>
      <c r="L1177" s="54" t="s">
        <v>193</v>
      </c>
      <c r="M1177" s="54" t="s">
        <v>183</v>
      </c>
      <c r="N1177" s="54">
        <v>1E-3</v>
      </c>
      <c r="O1177" s="54" t="s">
        <v>149</v>
      </c>
      <c r="P1177" s="54" t="b">
        <v>0</v>
      </c>
      <c r="Q1177" s="54">
        <v>138261413</v>
      </c>
      <c r="R1177" s="54" t="s">
        <v>150</v>
      </c>
      <c r="S1177" s="54">
        <v>1E-3</v>
      </c>
      <c r="T1177" s="54" t="s">
        <v>184</v>
      </c>
      <c r="U1177" s="54">
        <v>2016</v>
      </c>
      <c r="V1177" s="54" t="s">
        <v>151</v>
      </c>
      <c r="W1177" s="54" t="s">
        <v>194</v>
      </c>
      <c r="X1177" s="54" t="s">
        <v>195</v>
      </c>
      <c r="Y1177" s="54" t="s">
        <v>155</v>
      </c>
      <c r="Z1177" s="54">
        <v>357000</v>
      </c>
      <c r="AA1177" s="54">
        <v>237460</v>
      </c>
      <c r="AB1177" s="54">
        <v>-2.62823009845419</v>
      </c>
      <c r="AC1177" s="60">
        <v>52.033868710239098</v>
      </c>
    </row>
    <row r="1178" spans="1:29">
      <c r="A1178" s="55" t="s">
        <v>178</v>
      </c>
      <c r="B1178" s="56">
        <v>7299</v>
      </c>
      <c r="C1178" s="56">
        <v>1918910</v>
      </c>
      <c r="D1178" s="56" t="s">
        <v>164</v>
      </c>
      <c r="E1178" s="56" t="s">
        <v>126</v>
      </c>
      <c r="F1178" s="56" t="s">
        <v>179</v>
      </c>
      <c r="G1178" s="56" t="s">
        <v>118</v>
      </c>
      <c r="H1178" s="61">
        <v>43430.378472222219</v>
      </c>
      <c r="I1178" s="56" t="s">
        <v>180</v>
      </c>
      <c r="J1178" s="56" t="s">
        <v>116</v>
      </c>
      <c r="K1178" s="56" t="s">
        <v>181</v>
      </c>
      <c r="L1178" s="56" t="s">
        <v>182</v>
      </c>
      <c r="M1178" s="56" t="s">
        <v>183</v>
      </c>
      <c r="N1178" s="56">
        <v>9.9000000000000008E-3</v>
      </c>
      <c r="O1178" s="56" t="s">
        <v>149</v>
      </c>
      <c r="P1178" s="56" t="b">
        <v>0</v>
      </c>
      <c r="Q1178" s="56">
        <v>138261413</v>
      </c>
      <c r="R1178" s="56" t="s">
        <v>150</v>
      </c>
      <c r="S1178" s="56">
        <v>1E-3</v>
      </c>
      <c r="T1178" s="56" t="s">
        <v>184</v>
      </c>
      <c r="U1178" s="56">
        <v>2018</v>
      </c>
      <c r="V1178" s="56" t="s">
        <v>151</v>
      </c>
      <c r="W1178" s="56" t="s">
        <v>185</v>
      </c>
      <c r="X1178" s="56" t="s">
        <v>186</v>
      </c>
      <c r="Y1178" s="56" t="s">
        <v>155</v>
      </c>
      <c r="Z1178" s="56">
        <v>620600</v>
      </c>
      <c r="AA1178" s="56">
        <v>309500</v>
      </c>
      <c r="AB1178" s="56">
        <v>1.2588812496391699</v>
      </c>
      <c r="AC1178" s="59">
        <v>52.638374352215699</v>
      </c>
    </row>
    <row r="1179" spans="1:29">
      <c r="A1179" s="57" t="s">
        <v>196</v>
      </c>
      <c r="B1179" s="54">
        <v>7299</v>
      </c>
      <c r="C1179" s="54">
        <v>1814220</v>
      </c>
      <c r="D1179" s="54" t="s">
        <v>164</v>
      </c>
      <c r="E1179" s="54" t="s">
        <v>126</v>
      </c>
      <c r="F1179" s="54" t="s">
        <v>179</v>
      </c>
      <c r="G1179" s="54" t="s">
        <v>118</v>
      </c>
      <c r="H1179" s="62">
        <v>42303.404861111114</v>
      </c>
      <c r="I1179" s="54" t="s">
        <v>180</v>
      </c>
      <c r="J1179" s="54" t="s">
        <v>116</v>
      </c>
      <c r="K1179" s="54" t="s">
        <v>181</v>
      </c>
      <c r="L1179" s="54" t="s">
        <v>182</v>
      </c>
      <c r="M1179" s="54" t="s">
        <v>183</v>
      </c>
      <c r="N1179" s="54">
        <v>0.02</v>
      </c>
      <c r="O1179" s="54" t="s">
        <v>149</v>
      </c>
      <c r="P1179" s="54" t="b">
        <v>0</v>
      </c>
      <c r="Q1179" s="54">
        <v>138261413</v>
      </c>
      <c r="R1179" s="54" t="s">
        <v>150</v>
      </c>
      <c r="S1179" s="54">
        <v>1E-3</v>
      </c>
      <c r="T1179" s="54" t="s">
        <v>184</v>
      </c>
      <c r="U1179" s="54">
        <v>2015</v>
      </c>
      <c r="V1179" s="54" t="s">
        <v>151</v>
      </c>
      <c r="W1179" s="54" t="s">
        <v>197</v>
      </c>
      <c r="X1179" s="54" t="s">
        <v>186</v>
      </c>
      <c r="Y1179" s="54" t="s">
        <v>155</v>
      </c>
      <c r="Z1179" s="54">
        <v>624300</v>
      </c>
      <c r="AA1179" s="54">
        <v>306800</v>
      </c>
      <c r="AB1179" s="54">
        <v>1.3116346710660201</v>
      </c>
      <c r="AC1179" s="60">
        <v>52.6126273253455</v>
      </c>
    </row>
    <row r="1180" spans="1:29">
      <c r="A1180" s="55" t="s">
        <v>178</v>
      </c>
      <c r="B1180" s="56">
        <v>7299</v>
      </c>
      <c r="C1180" s="56">
        <v>1955473</v>
      </c>
      <c r="D1180" s="56" t="s">
        <v>164</v>
      </c>
      <c r="E1180" s="56" t="s">
        <v>126</v>
      </c>
      <c r="F1180" s="56" t="s">
        <v>179</v>
      </c>
      <c r="G1180" s="56" t="s">
        <v>118</v>
      </c>
      <c r="H1180" s="61">
        <v>43850.423611111109</v>
      </c>
      <c r="I1180" s="56" t="s">
        <v>180</v>
      </c>
      <c r="J1180" s="56" t="s">
        <v>116</v>
      </c>
      <c r="K1180" s="56" t="s">
        <v>181</v>
      </c>
      <c r="L1180" s="56" t="s">
        <v>182</v>
      </c>
      <c r="M1180" s="56" t="s">
        <v>183</v>
      </c>
      <c r="N1180" s="56">
        <v>2.8999999999999998E-3</v>
      </c>
      <c r="O1180" s="56" t="s">
        <v>149</v>
      </c>
      <c r="P1180" s="56" t="b">
        <v>0</v>
      </c>
      <c r="Q1180" s="56">
        <v>138261413</v>
      </c>
      <c r="R1180" s="56" t="s">
        <v>150</v>
      </c>
      <c r="S1180" s="56">
        <v>1E-3</v>
      </c>
      <c r="T1180" s="56" t="s">
        <v>184</v>
      </c>
      <c r="U1180" s="56">
        <v>2020</v>
      </c>
      <c r="V1180" s="56" t="s">
        <v>151</v>
      </c>
      <c r="W1180" s="56" t="s">
        <v>185</v>
      </c>
      <c r="X1180" s="56" t="s">
        <v>186</v>
      </c>
      <c r="Y1180" s="56" t="s">
        <v>155</v>
      </c>
      <c r="Z1180" s="56">
        <v>620600</v>
      </c>
      <c r="AA1180" s="56">
        <v>309500</v>
      </c>
      <c r="AB1180" s="56">
        <v>1.2588812496391699</v>
      </c>
      <c r="AC1180" s="59">
        <v>52.638374352215699</v>
      </c>
    </row>
    <row r="1181" spans="1:29">
      <c r="A1181" s="57" t="s">
        <v>393</v>
      </c>
      <c r="B1181" s="54">
        <v>7299</v>
      </c>
      <c r="C1181" s="54">
        <v>3390787</v>
      </c>
      <c r="D1181" s="54" t="s">
        <v>164</v>
      </c>
      <c r="E1181" s="54" t="s">
        <v>126</v>
      </c>
      <c r="F1181" s="54" t="s">
        <v>205</v>
      </c>
      <c r="G1181" s="54" t="s">
        <v>112</v>
      </c>
      <c r="H1181" s="62">
        <v>43728.451388888891</v>
      </c>
      <c r="I1181" s="54" t="s">
        <v>180</v>
      </c>
      <c r="J1181" s="54" t="s">
        <v>116</v>
      </c>
      <c r="K1181" s="54" t="s">
        <v>251</v>
      </c>
      <c r="L1181" s="54" t="s">
        <v>252</v>
      </c>
      <c r="M1181" s="54" t="s">
        <v>183</v>
      </c>
      <c r="N1181" s="54">
        <v>8.9999999999999993E-3</v>
      </c>
      <c r="O1181" s="54" t="s">
        <v>149</v>
      </c>
      <c r="P1181" s="54" t="b">
        <v>0</v>
      </c>
      <c r="Q1181" s="54">
        <v>138261413</v>
      </c>
      <c r="R1181" s="54" t="s">
        <v>150</v>
      </c>
      <c r="S1181" s="54">
        <v>1E-3</v>
      </c>
      <c r="T1181" s="54" t="s">
        <v>184</v>
      </c>
      <c r="U1181" s="54">
        <v>2019</v>
      </c>
      <c r="V1181" s="54" t="s">
        <v>151</v>
      </c>
      <c r="W1181" s="54" t="s">
        <v>394</v>
      </c>
      <c r="X1181" s="54" t="s">
        <v>395</v>
      </c>
      <c r="Y1181" s="54" t="s">
        <v>155</v>
      </c>
      <c r="Z1181" s="54">
        <v>389053</v>
      </c>
      <c r="AA1181" s="54">
        <v>86656</v>
      </c>
      <c r="AB1181" s="54">
        <v>-2.15630104985601</v>
      </c>
      <c r="AC1181" s="60">
        <v>50.679457671127302</v>
      </c>
    </row>
    <row r="1182" spans="1:29">
      <c r="A1182" s="55" t="s">
        <v>209</v>
      </c>
      <c r="B1182" s="56">
        <v>7299</v>
      </c>
      <c r="C1182" s="56">
        <v>1299314</v>
      </c>
      <c r="D1182" s="56" t="s">
        <v>164</v>
      </c>
      <c r="E1182" s="56" t="s">
        <v>126</v>
      </c>
      <c r="F1182" s="56" t="s">
        <v>205</v>
      </c>
      <c r="G1182" s="56" t="s">
        <v>112</v>
      </c>
      <c r="H1182" s="61">
        <v>43497.393750000003</v>
      </c>
      <c r="I1182" s="56" t="s">
        <v>180</v>
      </c>
      <c r="J1182" s="56" t="s">
        <v>116</v>
      </c>
      <c r="K1182" s="56" t="s">
        <v>210</v>
      </c>
      <c r="L1182" s="56" t="s">
        <v>211</v>
      </c>
      <c r="M1182" s="56" t="s">
        <v>183</v>
      </c>
      <c r="N1182" s="56">
        <v>7.8E-2</v>
      </c>
      <c r="O1182" s="56" t="s">
        <v>149</v>
      </c>
      <c r="P1182" s="56" t="b">
        <v>0</v>
      </c>
      <c r="Q1182" s="56">
        <v>138261413</v>
      </c>
      <c r="R1182" s="56" t="s">
        <v>150</v>
      </c>
      <c r="S1182" s="56">
        <v>1E-3</v>
      </c>
      <c r="T1182" s="56" t="s">
        <v>184</v>
      </c>
      <c r="U1182" s="56">
        <v>2019</v>
      </c>
      <c r="V1182" s="56" t="s">
        <v>151</v>
      </c>
      <c r="W1182" s="56" t="s">
        <v>212</v>
      </c>
      <c r="X1182" s="56" t="s">
        <v>213</v>
      </c>
      <c r="Y1182" s="56" t="s">
        <v>155</v>
      </c>
      <c r="Z1182" s="56">
        <v>512800</v>
      </c>
      <c r="AA1182" s="56">
        <v>217200</v>
      </c>
      <c r="AB1182" s="56">
        <v>-0.364053577960054</v>
      </c>
      <c r="AC1182" s="59">
        <v>51.842019042643301</v>
      </c>
    </row>
    <row r="1183" spans="1:29">
      <c r="A1183" s="57" t="s">
        <v>187</v>
      </c>
      <c r="B1183" s="54">
        <v>7299</v>
      </c>
      <c r="C1183" s="54">
        <v>1849749</v>
      </c>
      <c r="D1183" s="54" t="s">
        <v>164</v>
      </c>
      <c r="E1183" s="54" t="s">
        <v>126</v>
      </c>
      <c r="F1183" s="54" t="s">
        <v>179</v>
      </c>
      <c r="G1183" s="54" t="s">
        <v>118</v>
      </c>
      <c r="H1183" s="62">
        <v>42668.435416666667</v>
      </c>
      <c r="I1183" s="54" t="s">
        <v>180</v>
      </c>
      <c r="J1183" s="54" t="s">
        <v>116</v>
      </c>
      <c r="K1183" s="54" t="s">
        <v>181</v>
      </c>
      <c r="L1183" s="54" t="s">
        <v>182</v>
      </c>
      <c r="M1183" s="54" t="s">
        <v>183</v>
      </c>
      <c r="N1183" s="54">
        <v>2.3E-2</v>
      </c>
      <c r="O1183" s="54" t="s">
        <v>149</v>
      </c>
      <c r="P1183" s="54" t="b">
        <v>0</v>
      </c>
      <c r="Q1183" s="54">
        <v>138261413</v>
      </c>
      <c r="R1183" s="54" t="s">
        <v>150</v>
      </c>
      <c r="S1183" s="54">
        <v>1E-3</v>
      </c>
      <c r="T1183" s="54" t="s">
        <v>184</v>
      </c>
      <c r="U1183" s="54">
        <v>2016</v>
      </c>
      <c r="V1183" s="54" t="s">
        <v>151</v>
      </c>
      <c r="W1183" s="54" t="s">
        <v>188</v>
      </c>
      <c r="X1183" s="54" t="s">
        <v>189</v>
      </c>
      <c r="Y1183" s="54" t="s">
        <v>155</v>
      </c>
      <c r="Z1183" s="54">
        <v>636400</v>
      </c>
      <c r="AA1183" s="54">
        <v>291600</v>
      </c>
      <c r="AB1183" s="54">
        <v>1.4791973795069699</v>
      </c>
      <c r="AC1183" s="60">
        <v>52.471107816141703</v>
      </c>
    </row>
    <row r="1184" spans="1:29">
      <c r="A1184" s="55" t="s">
        <v>190</v>
      </c>
      <c r="B1184" s="56">
        <v>7299</v>
      </c>
      <c r="C1184" s="56">
        <v>4608460</v>
      </c>
      <c r="D1184" s="56" t="s">
        <v>164</v>
      </c>
      <c r="E1184" s="56" t="s">
        <v>126</v>
      </c>
      <c r="F1184" s="56" t="s">
        <v>179</v>
      </c>
      <c r="G1184" s="56" t="s">
        <v>118</v>
      </c>
      <c r="H1184" s="61">
        <v>42010.445138888892</v>
      </c>
      <c r="I1184" s="56" t="s">
        <v>191</v>
      </c>
      <c r="J1184" s="56" t="s">
        <v>119</v>
      </c>
      <c r="K1184" s="56" t="s">
        <v>192</v>
      </c>
      <c r="L1184" s="56" t="s">
        <v>193</v>
      </c>
      <c r="M1184" s="56" t="s">
        <v>183</v>
      </c>
      <c r="N1184" s="56">
        <v>1E-3</v>
      </c>
      <c r="O1184" s="56" t="s">
        <v>149</v>
      </c>
      <c r="P1184" s="56" t="b">
        <v>0</v>
      </c>
      <c r="Q1184" s="56">
        <v>138261413</v>
      </c>
      <c r="R1184" s="56" t="s">
        <v>150</v>
      </c>
      <c r="S1184" s="56">
        <v>1E-3</v>
      </c>
      <c r="T1184" s="56" t="s">
        <v>184</v>
      </c>
      <c r="U1184" s="56">
        <v>2015</v>
      </c>
      <c r="V1184" s="56" t="s">
        <v>151</v>
      </c>
      <c r="W1184" s="56" t="s">
        <v>194</v>
      </c>
      <c r="X1184" s="56" t="s">
        <v>195</v>
      </c>
      <c r="Y1184" s="56" t="s">
        <v>155</v>
      </c>
      <c r="Z1184" s="56">
        <v>357000</v>
      </c>
      <c r="AA1184" s="56">
        <v>237460</v>
      </c>
      <c r="AB1184" s="56">
        <v>-2.62823009845419</v>
      </c>
      <c r="AC1184" s="59">
        <v>52.033868710239098</v>
      </c>
    </row>
    <row r="1185" spans="1:29">
      <c r="A1185" s="57" t="s">
        <v>206</v>
      </c>
      <c r="B1185" s="54">
        <v>7299</v>
      </c>
      <c r="C1185" s="54">
        <v>1868508</v>
      </c>
      <c r="D1185" s="54" t="s">
        <v>164</v>
      </c>
      <c r="E1185" s="54" t="s">
        <v>126</v>
      </c>
      <c r="F1185" s="54" t="s">
        <v>179</v>
      </c>
      <c r="G1185" s="54" t="s">
        <v>118</v>
      </c>
      <c r="H1185" s="62">
        <v>42837.459027777775</v>
      </c>
      <c r="I1185" s="54" t="s">
        <v>180</v>
      </c>
      <c r="J1185" s="54" t="s">
        <v>116</v>
      </c>
      <c r="K1185" s="54" t="s">
        <v>199</v>
      </c>
      <c r="L1185" s="54" t="s">
        <v>200</v>
      </c>
      <c r="M1185" s="54" t="s">
        <v>183</v>
      </c>
      <c r="N1185" s="54">
        <v>3.9E-2</v>
      </c>
      <c r="O1185" s="54" t="s">
        <v>149</v>
      </c>
      <c r="P1185" s="54" t="b">
        <v>0</v>
      </c>
      <c r="Q1185" s="54">
        <v>138261413</v>
      </c>
      <c r="R1185" s="54" t="s">
        <v>150</v>
      </c>
      <c r="S1185" s="54">
        <v>1E-3</v>
      </c>
      <c r="T1185" s="54" t="s">
        <v>184</v>
      </c>
      <c r="U1185" s="54">
        <v>2017</v>
      </c>
      <c r="V1185" s="54" t="s">
        <v>151</v>
      </c>
      <c r="W1185" s="54" t="s">
        <v>207</v>
      </c>
      <c r="X1185" s="54" t="s">
        <v>208</v>
      </c>
      <c r="Y1185" s="54" t="s">
        <v>155</v>
      </c>
      <c r="Z1185" s="54">
        <v>515935</v>
      </c>
      <c r="AA1185" s="54">
        <v>253417</v>
      </c>
      <c r="AB1185" s="54">
        <v>-0.30632621725807402</v>
      </c>
      <c r="AC1185" s="60">
        <v>52.1668520239771</v>
      </c>
    </row>
    <row r="1186" spans="1:29">
      <c r="A1186" s="55" t="s">
        <v>198</v>
      </c>
      <c r="B1186" s="56">
        <v>7299</v>
      </c>
      <c r="C1186" s="56">
        <v>1865160</v>
      </c>
      <c r="D1186" s="56" t="s">
        <v>164</v>
      </c>
      <c r="E1186" s="56" t="s">
        <v>126</v>
      </c>
      <c r="F1186" s="56" t="s">
        <v>205</v>
      </c>
      <c r="G1186" s="56" t="s">
        <v>112</v>
      </c>
      <c r="H1186" s="61">
        <v>42795.566666666666</v>
      </c>
      <c r="I1186" s="56" t="s">
        <v>180</v>
      </c>
      <c r="J1186" s="56" t="s">
        <v>116</v>
      </c>
      <c r="K1186" s="56" t="s">
        <v>199</v>
      </c>
      <c r="L1186" s="56" t="s">
        <v>200</v>
      </c>
      <c r="M1186" s="56" t="s">
        <v>183</v>
      </c>
      <c r="N1186" s="56">
        <v>4.7E-2</v>
      </c>
      <c r="O1186" s="56" t="s">
        <v>149</v>
      </c>
      <c r="P1186" s="56" t="b">
        <v>0</v>
      </c>
      <c r="Q1186" s="56">
        <v>138261413</v>
      </c>
      <c r="R1186" s="56" t="s">
        <v>150</v>
      </c>
      <c r="S1186" s="56">
        <v>1E-3</v>
      </c>
      <c r="T1186" s="56" t="s">
        <v>184</v>
      </c>
      <c r="U1186" s="56">
        <v>2017</v>
      </c>
      <c r="V1186" s="56" t="s">
        <v>151</v>
      </c>
      <c r="W1186" s="56" t="s">
        <v>201</v>
      </c>
      <c r="X1186" s="56" t="s">
        <v>202</v>
      </c>
      <c r="Y1186" s="56" t="s">
        <v>155</v>
      </c>
      <c r="Z1186" s="56">
        <v>516100</v>
      </c>
      <c r="AA1186" s="56">
        <v>253300</v>
      </c>
      <c r="AB1186" s="56">
        <v>-0.30395486908298303</v>
      </c>
      <c r="AC1186" s="59">
        <v>52.1657659569386</v>
      </c>
    </row>
    <row r="1187" spans="1:29">
      <c r="A1187" s="57" t="s">
        <v>206</v>
      </c>
      <c r="B1187" s="54">
        <v>7299</v>
      </c>
      <c r="C1187" s="54">
        <v>1834801</v>
      </c>
      <c r="D1187" s="54" t="s">
        <v>164</v>
      </c>
      <c r="E1187" s="54" t="s">
        <v>126</v>
      </c>
      <c r="F1187" s="54" t="s">
        <v>179</v>
      </c>
      <c r="G1187" s="54" t="s">
        <v>118</v>
      </c>
      <c r="H1187" s="62">
        <v>42528.334722222222</v>
      </c>
      <c r="I1187" s="54" t="s">
        <v>180</v>
      </c>
      <c r="J1187" s="54" t="s">
        <v>116</v>
      </c>
      <c r="K1187" s="54" t="s">
        <v>199</v>
      </c>
      <c r="L1187" s="54" t="s">
        <v>200</v>
      </c>
      <c r="M1187" s="54" t="s">
        <v>183</v>
      </c>
      <c r="N1187" s="54">
        <v>5.1999999999999998E-2</v>
      </c>
      <c r="O1187" s="54" t="s">
        <v>149</v>
      </c>
      <c r="P1187" s="54" t="b">
        <v>0</v>
      </c>
      <c r="Q1187" s="54">
        <v>138261413</v>
      </c>
      <c r="R1187" s="54" t="s">
        <v>150</v>
      </c>
      <c r="S1187" s="54">
        <v>1E-3</v>
      </c>
      <c r="T1187" s="54" t="s">
        <v>184</v>
      </c>
      <c r="U1187" s="54">
        <v>2016</v>
      </c>
      <c r="V1187" s="54" t="s">
        <v>151</v>
      </c>
      <c r="W1187" s="54" t="s">
        <v>207</v>
      </c>
      <c r="X1187" s="54" t="s">
        <v>208</v>
      </c>
      <c r="Y1187" s="54" t="s">
        <v>155</v>
      </c>
      <c r="Z1187" s="54">
        <v>515935</v>
      </c>
      <c r="AA1187" s="54">
        <v>253417</v>
      </c>
      <c r="AB1187" s="54">
        <v>-0.30632621725807402</v>
      </c>
      <c r="AC1187" s="60">
        <v>52.1668520239771</v>
      </c>
    </row>
    <row r="1188" spans="1:29">
      <c r="A1188" s="55" t="s">
        <v>241</v>
      </c>
      <c r="B1188" s="56">
        <v>7299</v>
      </c>
      <c r="C1188" s="56">
        <v>1566838</v>
      </c>
      <c r="D1188" s="56" t="s">
        <v>164</v>
      </c>
      <c r="E1188" s="56" t="s">
        <v>126</v>
      </c>
      <c r="F1188" s="56" t="s">
        <v>179</v>
      </c>
      <c r="G1188" s="56" t="s">
        <v>118</v>
      </c>
      <c r="H1188" s="61">
        <v>42663.643750000003</v>
      </c>
      <c r="I1188" s="56" t="s">
        <v>180</v>
      </c>
      <c r="J1188" s="56" t="s">
        <v>116</v>
      </c>
      <c r="K1188" s="56" t="s">
        <v>165</v>
      </c>
      <c r="L1188" s="56" t="s">
        <v>166</v>
      </c>
      <c r="M1188" s="56" t="s">
        <v>183</v>
      </c>
      <c r="N1188" s="56">
        <v>4.1000000000000003E-3</v>
      </c>
      <c r="O1188" s="56" t="s">
        <v>149</v>
      </c>
      <c r="P1188" s="56" t="b">
        <v>0</v>
      </c>
      <c r="Q1188" s="56">
        <v>138261413</v>
      </c>
      <c r="R1188" s="56" t="s">
        <v>150</v>
      </c>
      <c r="S1188" s="56">
        <v>1E-3</v>
      </c>
      <c r="T1188" s="56" t="s">
        <v>184</v>
      </c>
      <c r="U1188" s="56">
        <v>2016</v>
      </c>
      <c r="V1188" s="56" t="s">
        <v>151</v>
      </c>
      <c r="W1188" s="56" t="s">
        <v>242</v>
      </c>
      <c r="X1188" s="56" t="s">
        <v>243</v>
      </c>
      <c r="Y1188" s="56" t="s">
        <v>155</v>
      </c>
      <c r="Z1188" s="56">
        <v>456840</v>
      </c>
      <c r="AA1188" s="56">
        <v>455364</v>
      </c>
      <c r="AB1188" s="56">
        <v>-1.13455725358881</v>
      </c>
      <c r="AC1188" s="59">
        <v>53.991201424557502</v>
      </c>
    </row>
    <row r="1189" spans="1:29">
      <c r="A1189" s="57" t="s">
        <v>203</v>
      </c>
      <c r="B1189" s="54">
        <v>7299</v>
      </c>
      <c r="C1189" s="54">
        <v>1862595</v>
      </c>
      <c r="D1189" s="54" t="s">
        <v>164</v>
      </c>
      <c r="E1189" s="54" t="s">
        <v>126</v>
      </c>
      <c r="F1189" s="54" t="s">
        <v>179</v>
      </c>
      <c r="G1189" s="54" t="s">
        <v>118</v>
      </c>
      <c r="H1189" s="62">
        <v>42772.428472222222</v>
      </c>
      <c r="I1189" s="54" t="s">
        <v>180</v>
      </c>
      <c r="J1189" s="54" t="s">
        <v>116</v>
      </c>
      <c r="K1189" s="54" t="s">
        <v>146</v>
      </c>
      <c r="L1189" s="54" t="s">
        <v>147</v>
      </c>
      <c r="M1189" s="54" t="s">
        <v>183</v>
      </c>
      <c r="N1189" s="54">
        <v>2.1000000000000001E-2</v>
      </c>
      <c r="O1189" s="54" t="s">
        <v>149</v>
      </c>
      <c r="P1189" s="54" t="b">
        <v>0</v>
      </c>
      <c r="Q1189" s="54">
        <v>138261413</v>
      </c>
      <c r="R1189" s="54" t="s">
        <v>150</v>
      </c>
      <c r="S1189" s="54">
        <v>1E-3</v>
      </c>
      <c r="T1189" s="54" t="s">
        <v>184</v>
      </c>
      <c r="U1189" s="54">
        <v>2017</v>
      </c>
      <c r="V1189" s="54" t="s">
        <v>151</v>
      </c>
      <c r="W1189" s="54" t="s">
        <v>204</v>
      </c>
      <c r="X1189" s="54" t="s">
        <v>154</v>
      </c>
      <c r="Y1189" s="54" t="s">
        <v>155</v>
      </c>
      <c r="Z1189" s="54">
        <v>507500</v>
      </c>
      <c r="AA1189" s="54">
        <v>299100</v>
      </c>
      <c r="AB1189" s="54">
        <v>-0.41497245145673001</v>
      </c>
      <c r="AC1189" s="60">
        <v>52.579097446717</v>
      </c>
    </row>
    <row r="1190" spans="1:29">
      <c r="A1190" s="55" t="s">
        <v>203</v>
      </c>
      <c r="B1190" s="56">
        <v>7299</v>
      </c>
      <c r="C1190" s="56">
        <v>1914818</v>
      </c>
      <c r="D1190" s="56" t="s">
        <v>164</v>
      </c>
      <c r="E1190" s="56" t="s">
        <v>126</v>
      </c>
      <c r="F1190" s="56" t="s">
        <v>179</v>
      </c>
      <c r="G1190" s="56" t="s">
        <v>118</v>
      </c>
      <c r="H1190" s="61">
        <v>43377.531944444447</v>
      </c>
      <c r="I1190" s="56" t="s">
        <v>180</v>
      </c>
      <c r="J1190" s="56" t="s">
        <v>116</v>
      </c>
      <c r="K1190" s="56" t="s">
        <v>146</v>
      </c>
      <c r="L1190" s="56" t="s">
        <v>147</v>
      </c>
      <c r="M1190" s="56" t="s">
        <v>183</v>
      </c>
      <c r="N1190" s="56">
        <v>6.6000000000000003E-2</v>
      </c>
      <c r="O1190" s="56" t="s">
        <v>149</v>
      </c>
      <c r="P1190" s="56" t="b">
        <v>0</v>
      </c>
      <c r="Q1190" s="56">
        <v>138261413</v>
      </c>
      <c r="R1190" s="56" t="s">
        <v>150</v>
      </c>
      <c r="S1190" s="56">
        <v>1E-3</v>
      </c>
      <c r="T1190" s="56" t="s">
        <v>184</v>
      </c>
      <c r="U1190" s="56">
        <v>2018</v>
      </c>
      <c r="V1190" s="56" t="s">
        <v>151</v>
      </c>
      <c r="W1190" s="56" t="s">
        <v>204</v>
      </c>
      <c r="X1190" s="56" t="s">
        <v>154</v>
      </c>
      <c r="Y1190" s="56" t="s">
        <v>155</v>
      </c>
      <c r="Z1190" s="56">
        <v>507500</v>
      </c>
      <c r="AA1190" s="56">
        <v>299100</v>
      </c>
      <c r="AB1190" s="56">
        <v>-0.41497245145673001</v>
      </c>
      <c r="AC1190" s="59">
        <v>52.579097446717</v>
      </c>
    </row>
    <row r="1191" spans="1:29">
      <c r="A1191" s="57" t="s">
        <v>187</v>
      </c>
      <c r="B1191" s="54">
        <v>7299</v>
      </c>
      <c r="C1191" s="54">
        <v>1995881</v>
      </c>
      <c r="D1191" s="54" t="s">
        <v>164</v>
      </c>
      <c r="E1191" s="54" t="s">
        <v>126</v>
      </c>
      <c r="F1191" s="54" t="s">
        <v>179</v>
      </c>
      <c r="G1191" s="54" t="s">
        <v>118</v>
      </c>
      <c r="H1191" s="62">
        <v>44517.35833333333</v>
      </c>
      <c r="I1191" s="54" t="s">
        <v>180</v>
      </c>
      <c r="J1191" s="54" t="s">
        <v>116</v>
      </c>
      <c r="K1191" s="54" t="s">
        <v>181</v>
      </c>
      <c r="L1191" s="54" t="s">
        <v>182</v>
      </c>
      <c r="M1191" s="54" t="s">
        <v>183</v>
      </c>
      <c r="N1191" s="54">
        <v>1.9E-2</v>
      </c>
      <c r="O1191" s="54" t="s">
        <v>149</v>
      </c>
      <c r="P1191" s="54" t="b">
        <v>0</v>
      </c>
      <c r="Q1191" s="54">
        <v>138261413</v>
      </c>
      <c r="R1191" s="54" t="s">
        <v>150</v>
      </c>
      <c r="S1191" s="54">
        <v>1E-3</v>
      </c>
      <c r="T1191" s="54" t="s">
        <v>184</v>
      </c>
      <c r="U1191" s="54">
        <v>2021</v>
      </c>
      <c r="V1191" s="54" t="s">
        <v>151</v>
      </c>
      <c r="W1191" s="54" t="s">
        <v>188</v>
      </c>
      <c r="X1191" s="54" t="s">
        <v>189</v>
      </c>
      <c r="Y1191" s="54" t="s">
        <v>155</v>
      </c>
      <c r="Z1191" s="54">
        <v>636400</v>
      </c>
      <c r="AA1191" s="54">
        <v>291600</v>
      </c>
      <c r="AB1191" s="54">
        <v>1.4791973795069699</v>
      </c>
      <c r="AC1191" s="60">
        <v>52.471107816141703</v>
      </c>
    </row>
    <row r="1192" spans="1:29">
      <c r="A1192" s="55" t="s">
        <v>178</v>
      </c>
      <c r="B1192" s="56">
        <v>7299</v>
      </c>
      <c r="C1192" s="56">
        <v>1834425</v>
      </c>
      <c r="D1192" s="56" t="s">
        <v>164</v>
      </c>
      <c r="E1192" s="56" t="s">
        <v>126</v>
      </c>
      <c r="F1192" s="56" t="s">
        <v>179</v>
      </c>
      <c r="G1192" s="56" t="s">
        <v>118</v>
      </c>
      <c r="H1192" s="61">
        <v>42521.477777777778</v>
      </c>
      <c r="I1192" s="56" t="s">
        <v>180</v>
      </c>
      <c r="J1192" s="56" t="s">
        <v>116</v>
      </c>
      <c r="K1192" s="56" t="s">
        <v>181</v>
      </c>
      <c r="L1192" s="56" t="s">
        <v>182</v>
      </c>
      <c r="M1192" s="56" t="s">
        <v>183</v>
      </c>
      <c r="N1192" s="56">
        <v>1.2999999999999999E-2</v>
      </c>
      <c r="O1192" s="56" t="s">
        <v>149</v>
      </c>
      <c r="P1192" s="56" t="b">
        <v>0</v>
      </c>
      <c r="Q1192" s="56">
        <v>138261413</v>
      </c>
      <c r="R1192" s="56" t="s">
        <v>150</v>
      </c>
      <c r="S1192" s="56">
        <v>1E-3</v>
      </c>
      <c r="T1192" s="56" t="s">
        <v>184</v>
      </c>
      <c r="U1192" s="56">
        <v>2016</v>
      </c>
      <c r="V1192" s="56" t="s">
        <v>151</v>
      </c>
      <c r="W1192" s="56" t="s">
        <v>185</v>
      </c>
      <c r="X1192" s="56" t="s">
        <v>186</v>
      </c>
      <c r="Y1192" s="56" t="s">
        <v>155</v>
      </c>
      <c r="Z1192" s="56">
        <v>620600</v>
      </c>
      <c r="AA1192" s="56">
        <v>309500</v>
      </c>
      <c r="AB1192" s="56">
        <v>1.2588812496391699</v>
      </c>
      <c r="AC1192" s="59">
        <v>52.638374352215699</v>
      </c>
    </row>
    <row r="1193" spans="1:29">
      <c r="A1193" s="57" t="s">
        <v>198</v>
      </c>
      <c r="B1193" s="54">
        <v>7299</v>
      </c>
      <c r="C1193" s="54">
        <v>1848326</v>
      </c>
      <c r="D1193" s="54" t="s">
        <v>164</v>
      </c>
      <c r="E1193" s="54" t="s">
        <v>126</v>
      </c>
      <c r="F1193" s="54" t="s">
        <v>179</v>
      </c>
      <c r="G1193" s="54" t="s">
        <v>118</v>
      </c>
      <c r="H1193" s="62">
        <v>42663.626388888886</v>
      </c>
      <c r="I1193" s="54" t="s">
        <v>180</v>
      </c>
      <c r="J1193" s="54" t="s">
        <v>116</v>
      </c>
      <c r="K1193" s="54" t="s">
        <v>199</v>
      </c>
      <c r="L1193" s="54" t="s">
        <v>200</v>
      </c>
      <c r="M1193" s="54" t="s">
        <v>183</v>
      </c>
      <c r="N1193" s="54">
        <v>9.6000000000000002E-2</v>
      </c>
      <c r="O1193" s="54" t="s">
        <v>149</v>
      </c>
      <c r="P1193" s="54" t="b">
        <v>0</v>
      </c>
      <c r="Q1193" s="54">
        <v>138261413</v>
      </c>
      <c r="R1193" s="54" t="s">
        <v>150</v>
      </c>
      <c r="S1193" s="54">
        <v>1E-3</v>
      </c>
      <c r="T1193" s="54" t="s">
        <v>184</v>
      </c>
      <c r="U1193" s="54">
        <v>2016</v>
      </c>
      <c r="V1193" s="54" t="s">
        <v>151</v>
      </c>
      <c r="W1193" s="54" t="s">
        <v>201</v>
      </c>
      <c r="X1193" s="54" t="s">
        <v>202</v>
      </c>
      <c r="Y1193" s="54" t="s">
        <v>155</v>
      </c>
      <c r="Z1193" s="54">
        <v>516100</v>
      </c>
      <c r="AA1193" s="54">
        <v>253300</v>
      </c>
      <c r="AB1193" s="54">
        <v>-0.30395486908298303</v>
      </c>
      <c r="AC1193" s="60">
        <v>52.1657659569386</v>
      </c>
    </row>
    <row r="1194" spans="1:29">
      <c r="A1194" s="55" t="s">
        <v>190</v>
      </c>
      <c r="B1194" s="56">
        <v>7299</v>
      </c>
      <c r="C1194" s="56">
        <v>4653898</v>
      </c>
      <c r="D1194" s="56" t="s">
        <v>164</v>
      </c>
      <c r="E1194" s="56" t="s">
        <v>126</v>
      </c>
      <c r="F1194" s="56" t="s">
        <v>205</v>
      </c>
      <c r="G1194" s="56" t="s">
        <v>112</v>
      </c>
      <c r="H1194" s="61">
        <v>42556.384027777778</v>
      </c>
      <c r="I1194" s="56" t="s">
        <v>191</v>
      </c>
      <c r="J1194" s="56" t="s">
        <v>119</v>
      </c>
      <c r="K1194" s="56" t="s">
        <v>192</v>
      </c>
      <c r="L1194" s="56" t="s">
        <v>193</v>
      </c>
      <c r="M1194" s="56" t="s">
        <v>183</v>
      </c>
      <c r="N1194" s="56">
        <v>1.6000000000000001E-3</v>
      </c>
      <c r="O1194" s="56" t="s">
        <v>149</v>
      </c>
      <c r="P1194" s="56" t="b">
        <v>0</v>
      </c>
      <c r="Q1194" s="56">
        <v>138261413</v>
      </c>
      <c r="R1194" s="56" t="s">
        <v>150</v>
      </c>
      <c r="S1194" s="56">
        <v>1E-3</v>
      </c>
      <c r="T1194" s="56" t="s">
        <v>184</v>
      </c>
      <c r="U1194" s="56">
        <v>2016</v>
      </c>
      <c r="V1194" s="56" t="s">
        <v>151</v>
      </c>
      <c r="W1194" s="56" t="s">
        <v>194</v>
      </c>
      <c r="X1194" s="56" t="s">
        <v>195</v>
      </c>
      <c r="Y1194" s="56" t="s">
        <v>155</v>
      </c>
      <c r="Z1194" s="56">
        <v>357000</v>
      </c>
      <c r="AA1194" s="56">
        <v>237460</v>
      </c>
      <c r="AB1194" s="56">
        <v>-2.62823009845419</v>
      </c>
      <c r="AC1194" s="59">
        <v>52.033868710239098</v>
      </c>
    </row>
    <row r="1195" spans="1:29">
      <c r="A1195" s="57" t="s">
        <v>247</v>
      </c>
      <c r="B1195" s="54">
        <v>7299</v>
      </c>
      <c r="C1195" s="54">
        <v>1611347</v>
      </c>
      <c r="D1195" s="54" t="s">
        <v>164</v>
      </c>
      <c r="E1195" s="54" t="s">
        <v>126</v>
      </c>
      <c r="F1195" s="54" t="s">
        <v>236</v>
      </c>
      <c r="G1195" s="54" t="s">
        <v>115</v>
      </c>
      <c r="H1195" s="62">
        <v>45302.348611111112</v>
      </c>
      <c r="I1195" s="54" t="s">
        <v>180</v>
      </c>
      <c r="J1195" s="54" t="s">
        <v>116</v>
      </c>
      <c r="K1195" s="54" t="s">
        <v>228</v>
      </c>
      <c r="L1195" s="54" t="s">
        <v>229</v>
      </c>
      <c r="M1195" s="54" t="s">
        <v>183</v>
      </c>
      <c r="N1195" s="54">
        <v>1.8E-3</v>
      </c>
      <c r="O1195" s="54" t="s">
        <v>149</v>
      </c>
      <c r="P1195" s="54" t="b">
        <v>0</v>
      </c>
      <c r="Q1195" s="54">
        <v>138261413</v>
      </c>
      <c r="R1195" s="54" t="s">
        <v>150</v>
      </c>
      <c r="S1195" s="54">
        <v>1E-3</v>
      </c>
      <c r="T1195" s="54" t="s">
        <v>184</v>
      </c>
      <c r="U1195" s="54">
        <v>2024</v>
      </c>
      <c r="V1195" s="54" t="s">
        <v>151</v>
      </c>
      <c r="W1195" s="54" t="s">
        <v>248</v>
      </c>
      <c r="X1195" s="54" t="s">
        <v>249</v>
      </c>
      <c r="Y1195" s="54" t="s">
        <v>155</v>
      </c>
      <c r="Z1195" s="54">
        <v>435499</v>
      </c>
      <c r="AA1195" s="54">
        <v>117847</v>
      </c>
      <c r="AB1195" s="54">
        <v>-1.4959290530529701</v>
      </c>
      <c r="AC1195" s="60">
        <v>50.958961874929102</v>
      </c>
    </row>
    <row r="1196" spans="1:29">
      <c r="A1196" s="55" t="s">
        <v>203</v>
      </c>
      <c r="B1196" s="56">
        <v>7299</v>
      </c>
      <c r="C1196" s="56">
        <v>2063157</v>
      </c>
      <c r="D1196" s="56" t="s">
        <v>164</v>
      </c>
      <c r="E1196" s="56" t="s">
        <v>126</v>
      </c>
      <c r="F1196" s="56" t="s">
        <v>179</v>
      </c>
      <c r="G1196" s="56" t="s">
        <v>118</v>
      </c>
      <c r="H1196" s="61">
        <v>45370.490277777775</v>
      </c>
      <c r="I1196" s="56" t="s">
        <v>180</v>
      </c>
      <c r="J1196" s="56" t="s">
        <v>116</v>
      </c>
      <c r="K1196" s="56" t="s">
        <v>146</v>
      </c>
      <c r="L1196" s="56" t="s">
        <v>147</v>
      </c>
      <c r="M1196" s="56" t="s">
        <v>183</v>
      </c>
      <c r="N1196" s="56">
        <v>1.9E-2</v>
      </c>
      <c r="O1196" s="56" t="s">
        <v>149</v>
      </c>
      <c r="P1196" s="56" t="b">
        <v>0</v>
      </c>
      <c r="Q1196" s="56">
        <v>138261413</v>
      </c>
      <c r="R1196" s="56" t="s">
        <v>150</v>
      </c>
      <c r="S1196" s="56">
        <v>1E-3</v>
      </c>
      <c r="T1196" s="56" t="s">
        <v>184</v>
      </c>
      <c r="U1196" s="56">
        <v>2024</v>
      </c>
      <c r="V1196" s="56" t="s">
        <v>151</v>
      </c>
      <c r="W1196" s="56" t="s">
        <v>204</v>
      </c>
      <c r="X1196" s="56" t="s">
        <v>154</v>
      </c>
      <c r="Y1196" s="56" t="s">
        <v>155</v>
      </c>
      <c r="Z1196" s="56">
        <v>507500</v>
      </c>
      <c r="AA1196" s="56">
        <v>299100</v>
      </c>
      <c r="AB1196" s="56">
        <v>-0.41497245145673001</v>
      </c>
      <c r="AC1196" s="59">
        <v>52.579097446717</v>
      </c>
    </row>
    <row r="1197" spans="1:29">
      <c r="A1197" s="57" t="s">
        <v>178</v>
      </c>
      <c r="B1197" s="54">
        <v>7299</v>
      </c>
      <c r="C1197" s="54">
        <v>1894492</v>
      </c>
      <c r="D1197" s="54" t="s">
        <v>164</v>
      </c>
      <c r="E1197" s="54" t="s">
        <v>126</v>
      </c>
      <c r="F1197" s="54" t="s">
        <v>179</v>
      </c>
      <c r="G1197" s="54" t="s">
        <v>118</v>
      </c>
      <c r="H1197" s="62">
        <v>43147.603472222225</v>
      </c>
      <c r="I1197" s="54" t="s">
        <v>180</v>
      </c>
      <c r="J1197" s="54" t="s">
        <v>116</v>
      </c>
      <c r="K1197" s="54" t="s">
        <v>181</v>
      </c>
      <c r="L1197" s="54" t="s">
        <v>182</v>
      </c>
      <c r="M1197" s="54" t="s">
        <v>183</v>
      </c>
      <c r="N1197" s="54">
        <v>5.0000000000000001E-3</v>
      </c>
      <c r="O1197" s="54" t="s">
        <v>149</v>
      </c>
      <c r="P1197" s="54" t="b">
        <v>0</v>
      </c>
      <c r="Q1197" s="54">
        <v>138261413</v>
      </c>
      <c r="R1197" s="54" t="s">
        <v>150</v>
      </c>
      <c r="S1197" s="54">
        <v>1E-3</v>
      </c>
      <c r="T1197" s="54" t="s">
        <v>184</v>
      </c>
      <c r="U1197" s="54">
        <v>2018</v>
      </c>
      <c r="V1197" s="54" t="s">
        <v>151</v>
      </c>
      <c r="W1197" s="54" t="s">
        <v>185</v>
      </c>
      <c r="X1197" s="54" t="s">
        <v>186</v>
      </c>
      <c r="Y1197" s="54" t="s">
        <v>155</v>
      </c>
      <c r="Z1197" s="54">
        <v>620600</v>
      </c>
      <c r="AA1197" s="54">
        <v>309500</v>
      </c>
      <c r="AB1197" s="54">
        <v>1.2588812496391699</v>
      </c>
      <c r="AC1197" s="60">
        <v>52.638374352215699</v>
      </c>
    </row>
    <row r="1198" spans="1:29">
      <c r="A1198" s="55" t="s">
        <v>178</v>
      </c>
      <c r="B1198" s="56">
        <v>7299</v>
      </c>
      <c r="C1198" s="56">
        <v>2032183</v>
      </c>
      <c r="D1198" s="56" t="s">
        <v>164</v>
      </c>
      <c r="E1198" s="56" t="s">
        <v>126</v>
      </c>
      <c r="F1198" s="56" t="s">
        <v>179</v>
      </c>
      <c r="G1198" s="56" t="s">
        <v>118</v>
      </c>
      <c r="H1198" s="61">
        <v>44986.56527777778</v>
      </c>
      <c r="I1198" s="56" t="s">
        <v>180</v>
      </c>
      <c r="J1198" s="56" t="s">
        <v>116</v>
      </c>
      <c r="K1198" s="56" t="s">
        <v>181</v>
      </c>
      <c r="L1198" s="56" t="s">
        <v>182</v>
      </c>
      <c r="M1198" s="56" t="s">
        <v>183</v>
      </c>
      <c r="N1198" s="56">
        <v>4.8999999999999998E-3</v>
      </c>
      <c r="O1198" s="56" t="s">
        <v>149</v>
      </c>
      <c r="P1198" s="56" t="b">
        <v>0</v>
      </c>
      <c r="Q1198" s="56">
        <v>138261413</v>
      </c>
      <c r="R1198" s="56" t="s">
        <v>150</v>
      </c>
      <c r="S1198" s="56">
        <v>1E-3</v>
      </c>
      <c r="T1198" s="56" t="s">
        <v>184</v>
      </c>
      <c r="U1198" s="56">
        <v>2023</v>
      </c>
      <c r="V1198" s="56" t="s">
        <v>151</v>
      </c>
      <c r="W1198" s="56" t="s">
        <v>185</v>
      </c>
      <c r="X1198" s="56" t="s">
        <v>186</v>
      </c>
      <c r="Y1198" s="56" t="s">
        <v>155</v>
      </c>
      <c r="Z1198" s="56">
        <v>620600</v>
      </c>
      <c r="AA1198" s="56">
        <v>309500</v>
      </c>
      <c r="AB1198" s="56">
        <v>1.2588812496391699</v>
      </c>
      <c r="AC1198" s="59">
        <v>52.638374352215699</v>
      </c>
    </row>
    <row r="1199" spans="1:29">
      <c r="A1199" s="57" t="s">
        <v>187</v>
      </c>
      <c r="B1199" s="54">
        <v>7299</v>
      </c>
      <c r="C1199" s="54">
        <v>1954731</v>
      </c>
      <c r="D1199" s="54" t="s">
        <v>164</v>
      </c>
      <c r="E1199" s="54" t="s">
        <v>126</v>
      </c>
      <c r="F1199" s="54" t="s">
        <v>205</v>
      </c>
      <c r="G1199" s="54" t="s">
        <v>112</v>
      </c>
      <c r="H1199" s="62">
        <v>43839.577777777777</v>
      </c>
      <c r="I1199" s="54" t="s">
        <v>180</v>
      </c>
      <c r="J1199" s="54" t="s">
        <v>116</v>
      </c>
      <c r="K1199" s="54" t="s">
        <v>181</v>
      </c>
      <c r="L1199" s="54" t="s">
        <v>182</v>
      </c>
      <c r="M1199" s="54" t="s">
        <v>183</v>
      </c>
      <c r="N1199" s="54">
        <v>5.7000000000000002E-3</v>
      </c>
      <c r="O1199" s="54" t="s">
        <v>149</v>
      </c>
      <c r="P1199" s="54" t="b">
        <v>0</v>
      </c>
      <c r="Q1199" s="54">
        <v>138261413</v>
      </c>
      <c r="R1199" s="54" t="s">
        <v>150</v>
      </c>
      <c r="S1199" s="54">
        <v>1E-3</v>
      </c>
      <c r="T1199" s="54" t="s">
        <v>184</v>
      </c>
      <c r="U1199" s="54">
        <v>2020</v>
      </c>
      <c r="V1199" s="54" t="s">
        <v>151</v>
      </c>
      <c r="W1199" s="54" t="s">
        <v>188</v>
      </c>
      <c r="X1199" s="54" t="s">
        <v>189</v>
      </c>
      <c r="Y1199" s="54" t="s">
        <v>155</v>
      </c>
      <c r="Z1199" s="54">
        <v>636400</v>
      </c>
      <c r="AA1199" s="54">
        <v>291600</v>
      </c>
      <c r="AB1199" s="54">
        <v>1.4791973795069699</v>
      </c>
      <c r="AC1199" s="60">
        <v>52.471107816141703</v>
      </c>
    </row>
    <row r="1200" spans="1:29">
      <c r="A1200" s="55" t="s">
        <v>178</v>
      </c>
      <c r="B1200" s="56">
        <v>7299</v>
      </c>
      <c r="C1200" s="56">
        <v>1841083</v>
      </c>
      <c r="D1200" s="56" t="s">
        <v>164</v>
      </c>
      <c r="E1200" s="56" t="s">
        <v>126</v>
      </c>
      <c r="F1200" s="56" t="s">
        <v>179</v>
      </c>
      <c r="G1200" s="56" t="s">
        <v>118</v>
      </c>
      <c r="H1200" s="61">
        <v>42587.521527777775</v>
      </c>
      <c r="I1200" s="56" t="s">
        <v>180</v>
      </c>
      <c r="J1200" s="56" t="s">
        <v>116</v>
      </c>
      <c r="K1200" s="56" t="s">
        <v>181</v>
      </c>
      <c r="L1200" s="56" t="s">
        <v>182</v>
      </c>
      <c r="M1200" s="56" t="s">
        <v>183</v>
      </c>
      <c r="N1200" s="56">
        <v>1.4999999999999999E-2</v>
      </c>
      <c r="O1200" s="56" t="s">
        <v>149</v>
      </c>
      <c r="P1200" s="56" t="b">
        <v>0</v>
      </c>
      <c r="Q1200" s="56">
        <v>138261413</v>
      </c>
      <c r="R1200" s="56" t="s">
        <v>150</v>
      </c>
      <c r="S1200" s="56">
        <v>1E-3</v>
      </c>
      <c r="T1200" s="56" t="s">
        <v>184</v>
      </c>
      <c r="U1200" s="56">
        <v>2016</v>
      </c>
      <c r="V1200" s="56" t="s">
        <v>151</v>
      </c>
      <c r="W1200" s="56" t="s">
        <v>185</v>
      </c>
      <c r="X1200" s="56" t="s">
        <v>186</v>
      </c>
      <c r="Y1200" s="56" t="s">
        <v>155</v>
      </c>
      <c r="Z1200" s="56">
        <v>620600</v>
      </c>
      <c r="AA1200" s="56">
        <v>309500</v>
      </c>
      <c r="AB1200" s="56">
        <v>1.2588812496391699</v>
      </c>
      <c r="AC1200" s="59">
        <v>52.638374352215699</v>
      </c>
    </row>
    <row r="1201" spans="1:29">
      <c r="A1201" s="57" t="s">
        <v>203</v>
      </c>
      <c r="B1201" s="54">
        <v>7299</v>
      </c>
      <c r="C1201" s="54">
        <v>1844625</v>
      </c>
      <c r="D1201" s="54" t="s">
        <v>164</v>
      </c>
      <c r="E1201" s="54" t="s">
        <v>126</v>
      </c>
      <c r="F1201" s="54" t="s">
        <v>179</v>
      </c>
      <c r="G1201" s="54" t="s">
        <v>118</v>
      </c>
      <c r="H1201" s="62">
        <v>42620.59375</v>
      </c>
      <c r="I1201" s="54" t="s">
        <v>180</v>
      </c>
      <c r="J1201" s="54" t="s">
        <v>116</v>
      </c>
      <c r="K1201" s="54" t="s">
        <v>146</v>
      </c>
      <c r="L1201" s="54" t="s">
        <v>147</v>
      </c>
      <c r="M1201" s="54" t="s">
        <v>183</v>
      </c>
      <c r="N1201" s="54">
        <v>4.5999999999999999E-2</v>
      </c>
      <c r="O1201" s="54" t="s">
        <v>149</v>
      </c>
      <c r="P1201" s="54" t="b">
        <v>0</v>
      </c>
      <c r="Q1201" s="54">
        <v>138261413</v>
      </c>
      <c r="R1201" s="54" t="s">
        <v>150</v>
      </c>
      <c r="S1201" s="54">
        <v>1E-3</v>
      </c>
      <c r="T1201" s="54" t="s">
        <v>184</v>
      </c>
      <c r="U1201" s="54">
        <v>2016</v>
      </c>
      <c r="V1201" s="54" t="s">
        <v>151</v>
      </c>
      <c r="W1201" s="54" t="s">
        <v>204</v>
      </c>
      <c r="X1201" s="54" t="s">
        <v>154</v>
      </c>
      <c r="Y1201" s="54" t="s">
        <v>155</v>
      </c>
      <c r="Z1201" s="54">
        <v>507500</v>
      </c>
      <c r="AA1201" s="54">
        <v>299100</v>
      </c>
      <c r="AB1201" s="54">
        <v>-0.41497245145673001</v>
      </c>
      <c r="AC1201" s="60">
        <v>52.579097446717</v>
      </c>
    </row>
    <row r="1202" spans="1:29">
      <c r="A1202" s="55" t="s">
        <v>206</v>
      </c>
      <c r="B1202" s="56">
        <v>7299</v>
      </c>
      <c r="C1202" s="56">
        <v>2011059</v>
      </c>
      <c r="D1202" s="56" t="s">
        <v>164</v>
      </c>
      <c r="E1202" s="56" t="s">
        <v>126</v>
      </c>
      <c r="F1202" s="56" t="s">
        <v>179</v>
      </c>
      <c r="G1202" s="56" t="s">
        <v>118</v>
      </c>
      <c r="H1202" s="61">
        <v>44708.421527777777</v>
      </c>
      <c r="I1202" s="56" t="s">
        <v>180</v>
      </c>
      <c r="J1202" s="56" t="s">
        <v>116</v>
      </c>
      <c r="K1202" s="56" t="s">
        <v>199</v>
      </c>
      <c r="L1202" s="56" t="s">
        <v>200</v>
      </c>
      <c r="M1202" s="56" t="s">
        <v>183</v>
      </c>
      <c r="N1202" s="56">
        <v>2.5999999999999999E-2</v>
      </c>
      <c r="O1202" s="56" t="s">
        <v>149</v>
      </c>
      <c r="P1202" s="56" t="b">
        <v>0</v>
      </c>
      <c r="Q1202" s="56">
        <v>138261413</v>
      </c>
      <c r="R1202" s="56" t="s">
        <v>150</v>
      </c>
      <c r="S1202" s="56">
        <v>1E-3</v>
      </c>
      <c r="T1202" s="56" t="s">
        <v>184</v>
      </c>
      <c r="U1202" s="56">
        <v>2022</v>
      </c>
      <c r="V1202" s="56" t="s">
        <v>151</v>
      </c>
      <c r="W1202" s="56" t="s">
        <v>207</v>
      </c>
      <c r="X1202" s="56" t="s">
        <v>208</v>
      </c>
      <c r="Y1202" s="56" t="s">
        <v>155</v>
      </c>
      <c r="Z1202" s="56">
        <v>515935</v>
      </c>
      <c r="AA1202" s="56">
        <v>253417</v>
      </c>
      <c r="AB1202" s="56">
        <v>-0.30632621725807402</v>
      </c>
      <c r="AC1202" s="59">
        <v>52.1668520239771</v>
      </c>
    </row>
    <row r="1203" spans="1:29">
      <c r="A1203" s="57" t="s">
        <v>334</v>
      </c>
      <c r="B1203" s="54">
        <v>7299</v>
      </c>
      <c r="C1203" s="54">
        <v>4711941</v>
      </c>
      <c r="D1203" s="54" t="s">
        <v>164</v>
      </c>
      <c r="E1203" s="54" t="s">
        <v>126</v>
      </c>
      <c r="F1203" s="54" t="s">
        <v>205</v>
      </c>
      <c r="G1203" s="54" t="s">
        <v>112</v>
      </c>
      <c r="H1203" s="62">
        <v>43357.609027777777</v>
      </c>
      <c r="I1203" s="54" t="s">
        <v>180</v>
      </c>
      <c r="J1203" s="54" t="s">
        <v>116</v>
      </c>
      <c r="K1203" s="54" t="s">
        <v>192</v>
      </c>
      <c r="L1203" s="54" t="s">
        <v>193</v>
      </c>
      <c r="M1203" s="54" t="s">
        <v>183</v>
      </c>
      <c r="N1203" s="54">
        <v>3.4000000000000002E-2</v>
      </c>
      <c r="O1203" s="54" t="s">
        <v>149</v>
      </c>
      <c r="P1203" s="54" t="b">
        <v>0</v>
      </c>
      <c r="Q1203" s="54">
        <v>138261413</v>
      </c>
      <c r="R1203" s="54" t="s">
        <v>150</v>
      </c>
      <c r="S1203" s="54">
        <v>1E-3</v>
      </c>
      <c r="T1203" s="54" t="s">
        <v>184</v>
      </c>
      <c r="U1203" s="54">
        <v>2018</v>
      </c>
      <c r="V1203" s="54" t="s">
        <v>151</v>
      </c>
      <c r="W1203" s="54" t="s">
        <v>335</v>
      </c>
      <c r="X1203" s="54" t="s">
        <v>281</v>
      </c>
      <c r="Y1203" s="54" t="s">
        <v>155</v>
      </c>
      <c r="Z1203" s="54">
        <v>403350</v>
      </c>
      <c r="AA1203" s="54">
        <v>245150</v>
      </c>
      <c r="AB1203" s="54">
        <v>-1.9525037440050701</v>
      </c>
      <c r="AC1203" s="60">
        <v>52.104672977586198</v>
      </c>
    </row>
    <row r="1204" spans="1:29">
      <c r="A1204" s="55" t="s">
        <v>190</v>
      </c>
      <c r="B1204" s="56">
        <v>7299</v>
      </c>
      <c r="C1204" s="56">
        <v>4691937</v>
      </c>
      <c r="D1204" s="56" t="s">
        <v>164</v>
      </c>
      <c r="E1204" s="56" t="s">
        <v>126</v>
      </c>
      <c r="F1204" s="56" t="s">
        <v>179</v>
      </c>
      <c r="G1204" s="56" t="s">
        <v>118</v>
      </c>
      <c r="H1204" s="61">
        <v>43059.420138888891</v>
      </c>
      <c r="I1204" s="56" t="s">
        <v>191</v>
      </c>
      <c r="J1204" s="56" t="s">
        <v>119</v>
      </c>
      <c r="K1204" s="56" t="s">
        <v>192</v>
      </c>
      <c r="L1204" s="56" t="s">
        <v>193</v>
      </c>
      <c r="M1204" s="56" t="s">
        <v>183</v>
      </c>
      <c r="N1204" s="56">
        <v>2E-3</v>
      </c>
      <c r="O1204" s="56" t="s">
        <v>149</v>
      </c>
      <c r="P1204" s="56" t="b">
        <v>0</v>
      </c>
      <c r="Q1204" s="56">
        <v>138261413</v>
      </c>
      <c r="R1204" s="56" t="s">
        <v>150</v>
      </c>
      <c r="S1204" s="56">
        <v>1E-3</v>
      </c>
      <c r="T1204" s="56" t="s">
        <v>184</v>
      </c>
      <c r="U1204" s="56">
        <v>2017</v>
      </c>
      <c r="V1204" s="56" t="s">
        <v>151</v>
      </c>
      <c r="W1204" s="56" t="s">
        <v>194</v>
      </c>
      <c r="X1204" s="56" t="s">
        <v>195</v>
      </c>
      <c r="Y1204" s="56" t="s">
        <v>155</v>
      </c>
      <c r="Z1204" s="56">
        <v>357000</v>
      </c>
      <c r="AA1204" s="56">
        <v>237460</v>
      </c>
      <c r="AB1204" s="56">
        <v>-2.62823009845419</v>
      </c>
      <c r="AC1204" s="59">
        <v>52.033868710239098</v>
      </c>
    </row>
    <row r="1205" spans="1:29">
      <c r="A1205" s="57" t="s">
        <v>198</v>
      </c>
      <c r="B1205" s="54">
        <v>7299</v>
      </c>
      <c r="C1205" s="54">
        <v>1843963</v>
      </c>
      <c r="D1205" s="54" t="s">
        <v>164</v>
      </c>
      <c r="E1205" s="54" t="s">
        <v>126</v>
      </c>
      <c r="F1205" s="54" t="s">
        <v>179</v>
      </c>
      <c r="G1205" s="54" t="s">
        <v>118</v>
      </c>
      <c r="H1205" s="62">
        <v>42607.67291666667</v>
      </c>
      <c r="I1205" s="54" t="s">
        <v>180</v>
      </c>
      <c r="J1205" s="54" t="s">
        <v>116</v>
      </c>
      <c r="K1205" s="54" t="s">
        <v>199</v>
      </c>
      <c r="L1205" s="54" t="s">
        <v>200</v>
      </c>
      <c r="M1205" s="54" t="s">
        <v>183</v>
      </c>
      <c r="N1205" s="54">
        <v>8.3000000000000004E-2</v>
      </c>
      <c r="O1205" s="54" t="s">
        <v>149</v>
      </c>
      <c r="P1205" s="54" t="b">
        <v>0</v>
      </c>
      <c r="Q1205" s="54">
        <v>138261413</v>
      </c>
      <c r="R1205" s="54" t="s">
        <v>150</v>
      </c>
      <c r="S1205" s="54">
        <v>1E-3</v>
      </c>
      <c r="T1205" s="54" t="s">
        <v>184</v>
      </c>
      <c r="U1205" s="54">
        <v>2016</v>
      </c>
      <c r="V1205" s="54" t="s">
        <v>151</v>
      </c>
      <c r="W1205" s="54" t="s">
        <v>201</v>
      </c>
      <c r="X1205" s="54" t="s">
        <v>202</v>
      </c>
      <c r="Y1205" s="54" t="s">
        <v>155</v>
      </c>
      <c r="Z1205" s="54">
        <v>516100</v>
      </c>
      <c r="AA1205" s="54">
        <v>253300</v>
      </c>
      <c r="AB1205" s="54">
        <v>-0.30395486908298303</v>
      </c>
      <c r="AC1205" s="60">
        <v>52.1657659569386</v>
      </c>
    </row>
    <row r="1206" spans="1:29">
      <c r="A1206" s="55" t="s">
        <v>178</v>
      </c>
      <c r="B1206" s="56">
        <v>7299</v>
      </c>
      <c r="C1206" s="56">
        <v>2047245</v>
      </c>
      <c r="D1206" s="56" t="s">
        <v>164</v>
      </c>
      <c r="E1206" s="56" t="s">
        <v>126</v>
      </c>
      <c r="F1206" s="56" t="s">
        <v>179</v>
      </c>
      <c r="G1206" s="56" t="s">
        <v>118</v>
      </c>
      <c r="H1206" s="61">
        <v>45175.59652777778</v>
      </c>
      <c r="I1206" s="56" t="s">
        <v>180</v>
      </c>
      <c r="J1206" s="56" t="s">
        <v>116</v>
      </c>
      <c r="K1206" s="56" t="s">
        <v>181</v>
      </c>
      <c r="L1206" s="56" t="s">
        <v>182</v>
      </c>
      <c r="M1206" s="56" t="s">
        <v>183</v>
      </c>
      <c r="N1206" s="56">
        <v>7.1000000000000004E-3</v>
      </c>
      <c r="O1206" s="56" t="s">
        <v>149</v>
      </c>
      <c r="P1206" s="56" t="b">
        <v>0</v>
      </c>
      <c r="Q1206" s="56">
        <v>138261413</v>
      </c>
      <c r="R1206" s="56" t="s">
        <v>150</v>
      </c>
      <c r="S1206" s="56">
        <v>1E-3</v>
      </c>
      <c r="T1206" s="56" t="s">
        <v>184</v>
      </c>
      <c r="U1206" s="56">
        <v>2023</v>
      </c>
      <c r="V1206" s="56" t="s">
        <v>151</v>
      </c>
      <c r="W1206" s="56" t="s">
        <v>185</v>
      </c>
      <c r="X1206" s="56" t="s">
        <v>186</v>
      </c>
      <c r="Y1206" s="56" t="s">
        <v>155</v>
      </c>
      <c r="Z1206" s="56">
        <v>620600</v>
      </c>
      <c r="AA1206" s="56">
        <v>309500</v>
      </c>
      <c r="AB1206" s="56">
        <v>1.2588812496391699</v>
      </c>
      <c r="AC1206" s="59">
        <v>52.638374352215699</v>
      </c>
    </row>
    <row r="1207" spans="1:29">
      <c r="A1207" s="57" t="s">
        <v>227</v>
      </c>
      <c r="B1207" s="54">
        <v>7299</v>
      </c>
      <c r="C1207" s="54">
        <v>1461926</v>
      </c>
      <c r="D1207" s="54" t="s">
        <v>164</v>
      </c>
      <c r="E1207" s="54" t="s">
        <v>126</v>
      </c>
      <c r="F1207" s="54" t="s">
        <v>205</v>
      </c>
      <c r="G1207" s="54" t="s">
        <v>112</v>
      </c>
      <c r="H1207" s="62">
        <v>43342.614583333336</v>
      </c>
      <c r="I1207" s="54" t="s">
        <v>180</v>
      </c>
      <c r="J1207" s="54" t="s">
        <v>116</v>
      </c>
      <c r="K1207" s="54" t="s">
        <v>228</v>
      </c>
      <c r="L1207" s="54" t="s">
        <v>229</v>
      </c>
      <c r="M1207" s="54" t="s">
        <v>183</v>
      </c>
      <c r="N1207" s="54">
        <v>2.9000000000000001E-2</v>
      </c>
      <c r="O1207" s="54" t="s">
        <v>149</v>
      </c>
      <c r="P1207" s="54" t="b">
        <v>0</v>
      </c>
      <c r="Q1207" s="54">
        <v>138261413</v>
      </c>
      <c r="R1207" s="54" t="s">
        <v>150</v>
      </c>
      <c r="S1207" s="54">
        <v>1E-3</v>
      </c>
      <c r="T1207" s="54" t="s">
        <v>184</v>
      </c>
      <c r="U1207" s="54">
        <v>2018</v>
      </c>
      <c r="V1207" s="54" t="s">
        <v>151</v>
      </c>
      <c r="W1207" s="54" t="s">
        <v>230</v>
      </c>
      <c r="X1207" s="54" t="s">
        <v>231</v>
      </c>
      <c r="Y1207" s="54" t="s">
        <v>155</v>
      </c>
      <c r="Z1207" s="54">
        <v>518152</v>
      </c>
      <c r="AA1207" s="54">
        <v>129091</v>
      </c>
      <c r="AB1207" s="54">
        <v>-0.31579157460538898</v>
      </c>
      <c r="AC1207" s="60">
        <v>51.049025494650301</v>
      </c>
    </row>
    <row r="1208" spans="1:29">
      <c r="A1208" s="55" t="s">
        <v>203</v>
      </c>
      <c r="B1208" s="56">
        <v>7299</v>
      </c>
      <c r="C1208" s="56">
        <v>1960713</v>
      </c>
      <c r="D1208" s="56" t="s">
        <v>164</v>
      </c>
      <c r="E1208" s="56" t="s">
        <v>126</v>
      </c>
      <c r="F1208" s="56" t="s">
        <v>179</v>
      </c>
      <c r="G1208" s="56" t="s">
        <v>118</v>
      </c>
      <c r="H1208" s="61">
        <v>43901.349305555559</v>
      </c>
      <c r="I1208" s="56" t="s">
        <v>180</v>
      </c>
      <c r="J1208" s="56" t="s">
        <v>116</v>
      </c>
      <c r="K1208" s="56" t="s">
        <v>146</v>
      </c>
      <c r="L1208" s="56" t="s">
        <v>147</v>
      </c>
      <c r="M1208" s="56" t="s">
        <v>183</v>
      </c>
      <c r="N1208" s="56">
        <v>2.4E-2</v>
      </c>
      <c r="O1208" s="56" t="s">
        <v>149</v>
      </c>
      <c r="P1208" s="56" t="b">
        <v>0</v>
      </c>
      <c r="Q1208" s="56">
        <v>138261413</v>
      </c>
      <c r="R1208" s="56" t="s">
        <v>150</v>
      </c>
      <c r="S1208" s="56">
        <v>1E-3</v>
      </c>
      <c r="T1208" s="56" t="s">
        <v>184</v>
      </c>
      <c r="U1208" s="56">
        <v>2020</v>
      </c>
      <c r="V1208" s="56" t="s">
        <v>151</v>
      </c>
      <c r="W1208" s="56" t="s">
        <v>204</v>
      </c>
      <c r="X1208" s="56" t="s">
        <v>154</v>
      </c>
      <c r="Y1208" s="56" t="s">
        <v>155</v>
      </c>
      <c r="Z1208" s="56">
        <v>507500</v>
      </c>
      <c r="AA1208" s="56">
        <v>299100</v>
      </c>
      <c r="AB1208" s="56">
        <v>-0.41497245145673001</v>
      </c>
      <c r="AC1208" s="59">
        <v>52.579097446717</v>
      </c>
    </row>
    <row r="1209" spans="1:29">
      <c r="A1209" s="57" t="s">
        <v>276</v>
      </c>
      <c r="B1209" s="54">
        <v>7299</v>
      </c>
      <c r="C1209" s="54">
        <v>4624207</v>
      </c>
      <c r="D1209" s="54" t="s">
        <v>164</v>
      </c>
      <c r="E1209" s="54" t="s">
        <v>126</v>
      </c>
      <c r="F1209" s="54" t="s">
        <v>179</v>
      </c>
      <c r="G1209" s="54" t="s">
        <v>118</v>
      </c>
      <c r="H1209" s="62">
        <v>42202.595138888886</v>
      </c>
      <c r="I1209" s="54" t="s">
        <v>180</v>
      </c>
      <c r="J1209" s="54" t="s">
        <v>116</v>
      </c>
      <c r="K1209" s="54" t="s">
        <v>192</v>
      </c>
      <c r="L1209" s="54" t="s">
        <v>193</v>
      </c>
      <c r="M1209" s="54" t="s">
        <v>183</v>
      </c>
      <c r="N1209" s="54">
        <v>2.8E-3</v>
      </c>
      <c r="O1209" s="54" t="s">
        <v>149</v>
      </c>
      <c r="P1209" s="54" t="b">
        <v>0</v>
      </c>
      <c r="Q1209" s="54">
        <v>138261413</v>
      </c>
      <c r="R1209" s="54" t="s">
        <v>150</v>
      </c>
      <c r="S1209" s="54">
        <v>1E-3</v>
      </c>
      <c r="T1209" s="54" t="s">
        <v>184</v>
      </c>
      <c r="U1209" s="54">
        <v>2015</v>
      </c>
      <c r="V1209" s="54" t="s">
        <v>151</v>
      </c>
      <c r="W1209" s="54" t="s">
        <v>277</v>
      </c>
      <c r="X1209" s="54" t="s">
        <v>278</v>
      </c>
      <c r="Y1209" s="54" t="s">
        <v>155</v>
      </c>
      <c r="Z1209" s="54">
        <v>383550</v>
      </c>
      <c r="AA1209" s="54">
        <v>252450</v>
      </c>
      <c r="AB1209" s="54">
        <v>-2.2419417969467799</v>
      </c>
      <c r="AC1209" s="60">
        <v>52.170064339376403</v>
      </c>
    </row>
    <row r="1210" spans="1:29">
      <c r="A1210" s="55" t="s">
        <v>203</v>
      </c>
      <c r="B1210" s="56">
        <v>7299</v>
      </c>
      <c r="C1210" s="56">
        <v>2052085</v>
      </c>
      <c r="D1210" s="56" t="s">
        <v>164</v>
      </c>
      <c r="E1210" s="56" t="s">
        <v>126</v>
      </c>
      <c r="F1210" s="56" t="s">
        <v>179</v>
      </c>
      <c r="G1210" s="56" t="s">
        <v>118</v>
      </c>
      <c r="H1210" s="61">
        <v>45229.387499999997</v>
      </c>
      <c r="I1210" s="56" t="s">
        <v>180</v>
      </c>
      <c r="J1210" s="56" t="s">
        <v>116</v>
      </c>
      <c r="K1210" s="56" t="s">
        <v>146</v>
      </c>
      <c r="L1210" s="56" t="s">
        <v>147</v>
      </c>
      <c r="M1210" s="56" t="s">
        <v>183</v>
      </c>
      <c r="N1210" s="56">
        <v>3.3000000000000002E-2</v>
      </c>
      <c r="O1210" s="56" t="s">
        <v>149</v>
      </c>
      <c r="P1210" s="56" t="b">
        <v>0</v>
      </c>
      <c r="Q1210" s="56">
        <v>138261413</v>
      </c>
      <c r="R1210" s="56" t="s">
        <v>150</v>
      </c>
      <c r="S1210" s="56">
        <v>1E-3</v>
      </c>
      <c r="T1210" s="56" t="s">
        <v>184</v>
      </c>
      <c r="U1210" s="56">
        <v>2023</v>
      </c>
      <c r="V1210" s="56" t="s">
        <v>151</v>
      </c>
      <c r="W1210" s="56" t="s">
        <v>204</v>
      </c>
      <c r="X1210" s="56" t="s">
        <v>154</v>
      </c>
      <c r="Y1210" s="56" t="s">
        <v>155</v>
      </c>
      <c r="Z1210" s="56">
        <v>507500</v>
      </c>
      <c r="AA1210" s="56">
        <v>299100</v>
      </c>
      <c r="AB1210" s="56">
        <v>-0.41497245145673001</v>
      </c>
      <c r="AC1210" s="59">
        <v>52.579097446717</v>
      </c>
    </row>
    <row r="1211" spans="1:29">
      <c r="A1211" s="57" t="s">
        <v>178</v>
      </c>
      <c r="B1211" s="54">
        <v>7299</v>
      </c>
      <c r="C1211" s="54">
        <v>1868676</v>
      </c>
      <c r="D1211" s="54" t="s">
        <v>164</v>
      </c>
      <c r="E1211" s="54" t="s">
        <v>126</v>
      </c>
      <c r="F1211" s="54" t="s">
        <v>179</v>
      </c>
      <c r="G1211" s="54" t="s">
        <v>118</v>
      </c>
      <c r="H1211" s="62">
        <v>42844.57916666667</v>
      </c>
      <c r="I1211" s="54" t="s">
        <v>180</v>
      </c>
      <c r="J1211" s="54" t="s">
        <v>116</v>
      </c>
      <c r="K1211" s="54" t="s">
        <v>181</v>
      </c>
      <c r="L1211" s="54" t="s">
        <v>182</v>
      </c>
      <c r="M1211" s="54" t="s">
        <v>183</v>
      </c>
      <c r="N1211" s="54">
        <v>1.2E-2</v>
      </c>
      <c r="O1211" s="54" t="s">
        <v>149</v>
      </c>
      <c r="P1211" s="54" t="b">
        <v>0</v>
      </c>
      <c r="Q1211" s="54">
        <v>138261413</v>
      </c>
      <c r="R1211" s="54" t="s">
        <v>150</v>
      </c>
      <c r="S1211" s="54">
        <v>1E-3</v>
      </c>
      <c r="T1211" s="54" t="s">
        <v>184</v>
      </c>
      <c r="U1211" s="54">
        <v>2017</v>
      </c>
      <c r="V1211" s="54" t="s">
        <v>151</v>
      </c>
      <c r="W1211" s="54" t="s">
        <v>185</v>
      </c>
      <c r="X1211" s="54" t="s">
        <v>186</v>
      </c>
      <c r="Y1211" s="54" t="s">
        <v>155</v>
      </c>
      <c r="Z1211" s="54">
        <v>620600</v>
      </c>
      <c r="AA1211" s="54">
        <v>309500</v>
      </c>
      <c r="AB1211" s="54">
        <v>1.2588812496391699</v>
      </c>
      <c r="AC1211" s="60">
        <v>52.638374352215699</v>
      </c>
    </row>
    <row r="1212" spans="1:29">
      <c r="A1212" s="55" t="s">
        <v>187</v>
      </c>
      <c r="B1212" s="56">
        <v>7299</v>
      </c>
      <c r="C1212" s="56">
        <v>1809846</v>
      </c>
      <c r="D1212" s="56" t="s">
        <v>164</v>
      </c>
      <c r="E1212" s="56" t="s">
        <v>126</v>
      </c>
      <c r="F1212" s="56" t="s">
        <v>179</v>
      </c>
      <c r="G1212" s="56" t="s">
        <v>118</v>
      </c>
      <c r="H1212" s="61">
        <v>42270.376388888886</v>
      </c>
      <c r="I1212" s="56" t="s">
        <v>180</v>
      </c>
      <c r="J1212" s="56" t="s">
        <v>116</v>
      </c>
      <c r="K1212" s="56" t="s">
        <v>181</v>
      </c>
      <c r="L1212" s="56" t="s">
        <v>182</v>
      </c>
      <c r="M1212" s="56" t="s">
        <v>183</v>
      </c>
      <c r="N1212" s="56">
        <v>0.02</v>
      </c>
      <c r="O1212" s="56" t="s">
        <v>149</v>
      </c>
      <c r="P1212" s="56" t="b">
        <v>0</v>
      </c>
      <c r="Q1212" s="56">
        <v>138261413</v>
      </c>
      <c r="R1212" s="56" t="s">
        <v>150</v>
      </c>
      <c r="S1212" s="56">
        <v>1E-3</v>
      </c>
      <c r="T1212" s="56" t="s">
        <v>184</v>
      </c>
      <c r="U1212" s="56">
        <v>2015</v>
      </c>
      <c r="V1212" s="56" t="s">
        <v>151</v>
      </c>
      <c r="W1212" s="56" t="s">
        <v>188</v>
      </c>
      <c r="X1212" s="56" t="s">
        <v>189</v>
      </c>
      <c r="Y1212" s="56" t="s">
        <v>155</v>
      </c>
      <c r="Z1212" s="56">
        <v>636400</v>
      </c>
      <c r="AA1212" s="56">
        <v>291600</v>
      </c>
      <c r="AB1212" s="56">
        <v>1.4791973795069699</v>
      </c>
      <c r="AC1212" s="59">
        <v>52.471107816141703</v>
      </c>
    </row>
    <row r="1213" spans="1:29">
      <c r="A1213" s="57" t="s">
        <v>196</v>
      </c>
      <c r="B1213" s="54">
        <v>7299</v>
      </c>
      <c r="C1213" s="54">
        <v>1784407</v>
      </c>
      <c r="D1213" s="54" t="s">
        <v>164</v>
      </c>
      <c r="E1213" s="54" t="s">
        <v>126</v>
      </c>
      <c r="F1213" s="54" t="s">
        <v>179</v>
      </c>
      <c r="G1213" s="54" t="s">
        <v>118</v>
      </c>
      <c r="H1213" s="62">
        <v>42013.635416666664</v>
      </c>
      <c r="I1213" s="54" t="s">
        <v>180</v>
      </c>
      <c r="J1213" s="54" t="s">
        <v>116</v>
      </c>
      <c r="K1213" s="54" t="s">
        <v>181</v>
      </c>
      <c r="L1213" s="54" t="s">
        <v>182</v>
      </c>
      <c r="M1213" s="54" t="s">
        <v>183</v>
      </c>
      <c r="N1213" s="54">
        <v>0.01</v>
      </c>
      <c r="O1213" s="54" t="s">
        <v>149</v>
      </c>
      <c r="P1213" s="54" t="b">
        <v>0</v>
      </c>
      <c r="Q1213" s="54">
        <v>138261413</v>
      </c>
      <c r="R1213" s="54" t="s">
        <v>150</v>
      </c>
      <c r="S1213" s="54">
        <v>1E-3</v>
      </c>
      <c r="T1213" s="54" t="s">
        <v>184</v>
      </c>
      <c r="U1213" s="54">
        <v>2015</v>
      </c>
      <c r="V1213" s="54" t="s">
        <v>151</v>
      </c>
      <c r="W1213" s="54" t="s">
        <v>197</v>
      </c>
      <c r="X1213" s="54" t="s">
        <v>186</v>
      </c>
      <c r="Y1213" s="54" t="s">
        <v>155</v>
      </c>
      <c r="Z1213" s="54">
        <v>624300</v>
      </c>
      <c r="AA1213" s="54">
        <v>306800</v>
      </c>
      <c r="AB1213" s="54">
        <v>1.3116346710660201</v>
      </c>
      <c r="AC1213" s="60">
        <v>52.6126273253455</v>
      </c>
    </row>
    <row r="1214" spans="1:29">
      <c r="A1214" s="55" t="s">
        <v>203</v>
      </c>
      <c r="B1214" s="56">
        <v>7299</v>
      </c>
      <c r="C1214" s="56">
        <v>1986067</v>
      </c>
      <c r="D1214" s="56" t="s">
        <v>164</v>
      </c>
      <c r="E1214" s="56" t="s">
        <v>126</v>
      </c>
      <c r="F1214" s="56" t="s">
        <v>179</v>
      </c>
      <c r="G1214" s="56" t="s">
        <v>118</v>
      </c>
      <c r="H1214" s="61">
        <v>44378.450694444444</v>
      </c>
      <c r="I1214" s="56" t="s">
        <v>180</v>
      </c>
      <c r="J1214" s="56" t="s">
        <v>116</v>
      </c>
      <c r="K1214" s="56" t="s">
        <v>146</v>
      </c>
      <c r="L1214" s="56" t="s">
        <v>147</v>
      </c>
      <c r="M1214" s="56" t="s">
        <v>183</v>
      </c>
      <c r="N1214" s="56">
        <v>2.9000000000000001E-2</v>
      </c>
      <c r="O1214" s="56" t="s">
        <v>149</v>
      </c>
      <c r="P1214" s="56" t="b">
        <v>0</v>
      </c>
      <c r="Q1214" s="56">
        <v>138261413</v>
      </c>
      <c r="R1214" s="56" t="s">
        <v>150</v>
      </c>
      <c r="S1214" s="56">
        <v>1E-3</v>
      </c>
      <c r="T1214" s="56" t="s">
        <v>184</v>
      </c>
      <c r="U1214" s="56">
        <v>2021</v>
      </c>
      <c r="V1214" s="56" t="s">
        <v>151</v>
      </c>
      <c r="W1214" s="56" t="s">
        <v>204</v>
      </c>
      <c r="X1214" s="56" t="s">
        <v>154</v>
      </c>
      <c r="Y1214" s="56" t="s">
        <v>155</v>
      </c>
      <c r="Z1214" s="56">
        <v>507500</v>
      </c>
      <c r="AA1214" s="56">
        <v>299100</v>
      </c>
      <c r="AB1214" s="56">
        <v>-0.41497245145673001</v>
      </c>
      <c r="AC1214" s="59">
        <v>52.579097446717</v>
      </c>
    </row>
    <row r="1215" spans="1:29">
      <c r="A1215" s="57" t="s">
        <v>178</v>
      </c>
      <c r="B1215" s="54">
        <v>7299</v>
      </c>
      <c r="C1215" s="54">
        <v>1801825</v>
      </c>
      <c r="D1215" s="54" t="s">
        <v>164</v>
      </c>
      <c r="E1215" s="54" t="s">
        <v>126</v>
      </c>
      <c r="F1215" s="54" t="s">
        <v>179</v>
      </c>
      <c r="G1215" s="54" t="s">
        <v>118</v>
      </c>
      <c r="H1215" s="62">
        <v>42184.481944444444</v>
      </c>
      <c r="I1215" s="54" t="s">
        <v>180</v>
      </c>
      <c r="J1215" s="54" t="s">
        <v>116</v>
      </c>
      <c r="K1215" s="54" t="s">
        <v>181</v>
      </c>
      <c r="L1215" s="54" t="s">
        <v>182</v>
      </c>
      <c r="M1215" s="54" t="s">
        <v>183</v>
      </c>
      <c r="N1215" s="54">
        <v>9.2999999999999992E-3</v>
      </c>
      <c r="O1215" s="54" t="s">
        <v>149</v>
      </c>
      <c r="P1215" s="54" t="b">
        <v>0</v>
      </c>
      <c r="Q1215" s="54">
        <v>138261413</v>
      </c>
      <c r="R1215" s="54" t="s">
        <v>150</v>
      </c>
      <c r="S1215" s="54">
        <v>1E-3</v>
      </c>
      <c r="T1215" s="54" t="s">
        <v>184</v>
      </c>
      <c r="U1215" s="54">
        <v>2015</v>
      </c>
      <c r="V1215" s="54" t="s">
        <v>151</v>
      </c>
      <c r="W1215" s="54" t="s">
        <v>185</v>
      </c>
      <c r="X1215" s="54" t="s">
        <v>186</v>
      </c>
      <c r="Y1215" s="54" t="s">
        <v>155</v>
      </c>
      <c r="Z1215" s="54">
        <v>620600</v>
      </c>
      <c r="AA1215" s="54">
        <v>309500</v>
      </c>
      <c r="AB1215" s="54">
        <v>1.2588812496391699</v>
      </c>
      <c r="AC1215" s="60">
        <v>52.638374352215699</v>
      </c>
    </row>
    <row r="1216" spans="1:29">
      <c r="A1216" s="55" t="s">
        <v>187</v>
      </c>
      <c r="B1216" s="56">
        <v>7299</v>
      </c>
      <c r="C1216" s="56">
        <v>1822150</v>
      </c>
      <c r="D1216" s="56" t="s">
        <v>164</v>
      </c>
      <c r="E1216" s="56" t="s">
        <v>126</v>
      </c>
      <c r="F1216" s="56" t="s">
        <v>179</v>
      </c>
      <c r="G1216" s="56" t="s">
        <v>118</v>
      </c>
      <c r="H1216" s="61">
        <v>42391.410416666666</v>
      </c>
      <c r="I1216" s="56" t="s">
        <v>180</v>
      </c>
      <c r="J1216" s="56" t="s">
        <v>116</v>
      </c>
      <c r="K1216" s="56" t="s">
        <v>181</v>
      </c>
      <c r="L1216" s="56" t="s">
        <v>182</v>
      </c>
      <c r="M1216" s="56" t="s">
        <v>183</v>
      </c>
      <c r="N1216" s="56">
        <v>8.8000000000000005E-3</v>
      </c>
      <c r="O1216" s="56" t="s">
        <v>149</v>
      </c>
      <c r="P1216" s="56" t="b">
        <v>0</v>
      </c>
      <c r="Q1216" s="56">
        <v>138261413</v>
      </c>
      <c r="R1216" s="56" t="s">
        <v>150</v>
      </c>
      <c r="S1216" s="56">
        <v>1E-3</v>
      </c>
      <c r="T1216" s="56" t="s">
        <v>184</v>
      </c>
      <c r="U1216" s="56">
        <v>2016</v>
      </c>
      <c r="V1216" s="56" t="s">
        <v>151</v>
      </c>
      <c r="W1216" s="56" t="s">
        <v>188</v>
      </c>
      <c r="X1216" s="56" t="s">
        <v>189</v>
      </c>
      <c r="Y1216" s="56" t="s">
        <v>155</v>
      </c>
      <c r="Z1216" s="56">
        <v>636400</v>
      </c>
      <c r="AA1216" s="56">
        <v>291600</v>
      </c>
      <c r="AB1216" s="56">
        <v>1.4791973795069699</v>
      </c>
      <c r="AC1216" s="59">
        <v>52.471107816141703</v>
      </c>
    </row>
    <row r="1217" spans="1:29">
      <c r="A1217" s="57" t="s">
        <v>178</v>
      </c>
      <c r="B1217" s="54">
        <v>7299</v>
      </c>
      <c r="C1217" s="54">
        <v>1831840</v>
      </c>
      <c r="D1217" s="54" t="s">
        <v>164</v>
      </c>
      <c r="E1217" s="54" t="s">
        <v>126</v>
      </c>
      <c r="F1217" s="54" t="s">
        <v>179</v>
      </c>
      <c r="G1217" s="54" t="s">
        <v>118</v>
      </c>
      <c r="H1217" s="62">
        <v>42495.628472222219</v>
      </c>
      <c r="I1217" s="54" t="s">
        <v>180</v>
      </c>
      <c r="J1217" s="54" t="s">
        <v>116</v>
      </c>
      <c r="K1217" s="54" t="s">
        <v>181</v>
      </c>
      <c r="L1217" s="54" t="s">
        <v>182</v>
      </c>
      <c r="M1217" s="54" t="s">
        <v>183</v>
      </c>
      <c r="N1217" s="54">
        <v>1.2999999999999999E-2</v>
      </c>
      <c r="O1217" s="54" t="s">
        <v>149</v>
      </c>
      <c r="P1217" s="54" t="b">
        <v>0</v>
      </c>
      <c r="Q1217" s="54">
        <v>138261413</v>
      </c>
      <c r="R1217" s="54" t="s">
        <v>150</v>
      </c>
      <c r="S1217" s="54">
        <v>1E-3</v>
      </c>
      <c r="T1217" s="54" t="s">
        <v>184</v>
      </c>
      <c r="U1217" s="54">
        <v>2016</v>
      </c>
      <c r="V1217" s="54" t="s">
        <v>151</v>
      </c>
      <c r="W1217" s="54" t="s">
        <v>185</v>
      </c>
      <c r="X1217" s="54" t="s">
        <v>186</v>
      </c>
      <c r="Y1217" s="54" t="s">
        <v>155</v>
      </c>
      <c r="Z1217" s="54">
        <v>620600</v>
      </c>
      <c r="AA1217" s="54">
        <v>309500</v>
      </c>
      <c r="AB1217" s="54">
        <v>1.2588812496391699</v>
      </c>
      <c r="AC1217" s="60">
        <v>52.638374352215699</v>
      </c>
    </row>
    <row r="1218" spans="1:29">
      <c r="A1218" s="55" t="s">
        <v>178</v>
      </c>
      <c r="B1218" s="56">
        <v>7299</v>
      </c>
      <c r="C1218" s="56">
        <v>2041913</v>
      </c>
      <c r="D1218" s="56" t="s">
        <v>164</v>
      </c>
      <c r="E1218" s="56" t="s">
        <v>126</v>
      </c>
      <c r="F1218" s="56" t="s">
        <v>179</v>
      </c>
      <c r="G1218" s="56" t="s">
        <v>118</v>
      </c>
      <c r="H1218" s="61">
        <v>45112.434027777781</v>
      </c>
      <c r="I1218" s="56" t="s">
        <v>180</v>
      </c>
      <c r="J1218" s="56" t="s">
        <v>116</v>
      </c>
      <c r="K1218" s="56" t="s">
        <v>181</v>
      </c>
      <c r="L1218" s="56" t="s">
        <v>182</v>
      </c>
      <c r="M1218" s="56" t="s">
        <v>183</v>
      </c>
      <c r="N1218" s="56">
        <v>6.4000000000000003E-3</v>
      </c>
      <c r="O1218" s="56" t="s">
        <v>149</v>
      </c>
      <c r="P1218" s="56" t="b">
        <v>0</v>
      </c>
      <c r="Q1218" s="56">
        <v>138261413</v>
      </c>
      <c r="R1218" s="56" t="s">
        <v>150</v>
      </c>
      <c r="S1218" s="56">
        <v>1E-3</v>
      </c>
      <c r="T1218" s="56" t="s">
        <v>184</v>
      </c>
      <c r="U1218" s="56">
        <v>2023</v>
      </c>
      <c r="V1218" s="56" t="s">
        <v>151</v>
      </c>
      <c r="W1218" s="56" t="s">
        <v>185</v>
      </c>
      <c r="X1218" s="56" t="s">
        <v>186</v>
      </c>
      <c r="Y1218" s="56" t="s">
        <v>155</v>
      </c>
      <c r="Z1218" s="56">
        <v>620600</v>
      </c>
      <c r="AA1218" s="56">
        <v>309500</v>
      </c>
      <c r="AB1218" s="56">
        <v>1.2588812496391699</v>
      </c>
      <c r="AC1218" s="59">
        <v>52.638374352215699</v>
      </c>
    </row>
    <row r="1219" spans="1:29">
      <c r="A1219" s="57" t="s">
        <v>178</v>
      </c>
      <c r="B1219" s="54">
        <v>7299</v>
      </c>
      <c r="C1219" s="54">
        <v>1918264</v>
      </c>
      <c r="D1219" s="54" t="s">
        <v>164</v>
      </c>
      <c r="E1219" s="54" t="s">
        <v>126</v>
      </c>
      <c r="F1219" s="54" t="s">
        <v>179</v>
      </c>
      <c r="G1219" s="54" t="s">
        <v>118</v>
      </c>
      <c r="H1219" s="62">
        <v>43423.694444444445</v>
      </c>
      <c r="I1219" s="54" t="s">
        <v>180</v>
      </c>
      <c r="J1219" s="54" t="s">
        <v>116</v>
      </c>
      <c r="K1219" s="54" t="s">
        <v>181</v>
      </c>
      <c r="L1219" s="54" t="s">
        <v>182</v>
      </c>
      <c r="M1219" s="54" t="s">
        <v>183</v>
      </c>
      <c r="N1219" s="54">
        <v>7.7999999999999996E-3</v>
      </c>
      <c r="O1219" s="54" t="s">
        <v>149</v>
      </c>
      <c r="P1219" s="54" t="b">
        <v>0</v>
      </c>
      <c r="Q1219" s="54">
        <v>138261413</v>
      </c>
      <c r="R1219" s="54" t="s">
        <v>150</v>
      </c>
      <c r="S1219" s="54">
        <v>1E-3</v>
      </c>
      <c r="T1219" s="54" t="s">
        <v>184</v>
      </c>
      <c r="U1219" s="54">
        <v>2018</v>
      </c>
      <c r="V1219" s="54" t="s">
        <v>151</v>
      </c>
      <c r="W1219" s="54" t="s">
        <v>185</v>
      </c>
      <c r="X1219" s="54" t="s">
        <v>186</v>
      </c>
      <c r="Y1219" s="54" t="s">
        <v>155</v>
      </c>
      <c r="Z1219" s="54">
        <v>620600</v>
      </c>
      <c r="AA1219" s="54">
        <v>309500</v>
      </c>
      <c r="AB1219" s="54">
        <v>1.2588812496391699</v>
      </c>
      <c r="AC1219" s="60">
        <v>52.638374352215699</v>
      </c>
    </row>
    <row r="1220" spans="1:29">
      <c r="A1220" s="55" t="s">
        <v>187</v>
      </c>
      <c r="B1220" s="56">
        <v>7299</v>
      </c>
      <c r="C1220" s="56">
        <v>2030071</v>
      </c>
      <c r="D1220" s="56" t="s">
        <v>164</v>
      </c>
      <c r="E1220" s="56" t="s">
        <v>126</v>
      </c>
      <c r="F1220" s="56" t="s">
        <v>179</v>
      </c>
      <c r="G1220" s="56" t="s">
        <v>118</v>
      </c>
      <c r="H1220" s="61">
        <v>44972.513888888891</v>
      </c>
      <c r="I1220" s="56" t="s">
        <v>180</v>
      </c>
      <c r="J1220" s="56" t="s">
        <v>116</v>
      </c>
      <c r="K1220" s="56" t="s">
        <v>181</v>
      </c>
      <c r="L1220" s="56" t="s">
        <v>182</v>
      </c>
      <c r="M1220" s="56" t="s">
        <v>183</v>
      </c>
      <c r="N1220" s="56">
        <v>0.01</v>
      </c>
      <c r="O1220" s="56" t="s">
        <v>149</v>
      </c>
      <c r="P1220" s="56" t="b">
        <v>0</v>
      </c>
      <c r="Q1220" s="56">
        <v>138261413</v>
      </c>
      <c r="R1220" s="56" t="s">
        <v>150</v>
      </c>
      <c r="S1220" s="56">
        <v>1E-3</v>
      </c>
      <c r="T1220" s="56" t="s">
        <v>184</v>
      </c>
      <c r="U1220" s="56">
        <v>2023</v>
      </c>
      <c r="V1220" s="56" t="s">
        <v>151</v>
      </c>
      <c r="W1220" s="56" t="s">
        <v>188</v>
      </c>
      <c r="X1220" s="56" t="s">
        <v>189</v>
      </c>
      <c r="Y1220" s="56" t="s">
        <v>155</v>
      </c>
      <c r="Z1220" s="56">
        <v>636400</v>
      </c>
      <c r="AA1220" s="56">
        <v>291600</v>
      </c>
      <c r="AB1220" s="56">
        <v>1.4791973795069699</v>
      </c>
      <c r="AC1220" s="59">
        <v>52.471107816141703</v>
      </c>
    </row>
    <row r="1221" spans="1:29">
      <c r="A1221" s="57" t="s">
        <v>196</v>
      </c>
      <c r="B1221" s="54">
        <v>7299</v>
      </c>
      <c r="C1221" s="54">
        <v>1797404</v>
      </c>
      <c r="D1221" s="54" t="s">
        <v>164</v>
      </c>
      <c r="E1221" s="54" t="s">
        <v>126</v>
      </c>
      <c r="F1221" s="54" t="s">
        <v>179</v>
      </c>
      <c r="G1221" s="54" t="s">
        <v>118</v>
      </c>
      <c r="H1221" s="62">
        <v>42145.625</v>
      </c>
      <c r="I1221" s="54" t="s">
        <v>180</v>
      </c>
      <c r="J1221" s="54" t="s">
        <v>116</v>
      </c>
      <c r="K1221" s="54" t="s">
        <v>181</v>
      </c>
      <c r="L1221" s="54" t="s">
        <v>182</v>
      </c>
      <c r="M1221" s="54" t="s">
        <v>183</v>
      </c>
      <c r="N1221" s="54">
        <v>1.0999999999999999E-2</v>
      </c>
      <c r="O1221" s="54" t="s">
        <v>149</v>
      </c>
      <c r="P1221" s="54" t="b">
        <v>0</v>
      </c>
      <c r="Q1221" s="54">
        <v>138261413</v>
      </c>
      <c r="R1221" s="54" t="s">
        <v>150</v>
      </c>
      <c r="S1221" s="54">
        <v>1E-3</v>
      </c>
      <c r="T1221" s="54" t="s">
        <v>184</v>
      </c>
      <c r="U1221" s="54">
        <v>2015</v>
      </c>
      <c r="V1221" s="54" t="s">
        <v>151</v>
      </c>
      <c r="W1221" s="54" t="s">
        <v>197</v>
      </c>
      <c r="X1221" s="54" t="s">
        <v>186</v>
      </c>
      <c r="Y1221" s="54" t="s">
        <v>155</v>
      </c>
      <c r="Z1221" s="54">
        <v>624300</v>
      </c>
      <c r="AA1221" s="54">
        <v>306800</v>
      </c>
      <c r="AB1221" s="54">
        <v>1.3116346710660201</v>
      </c>
      <c r="AC1221" s="60">
        <v>52.6126273253455</v>
      </c>
    </row>
    <row r="1222" spans="1:29">
      <c r="A1222" s="55" t="s">
        <v>178</v>
      </c>
      <c r="B1222" s="56">
        <v>7299</v>
      </c>
      <c r="C1222" s="56">
        <v>1800660</v>
      </c>
      <c r="D1222" s="56" t="s">
        <v>164</v>
      </c>
      <c r="E1222" s="56" t="s">
        <v>126</v>
      </c>
      <c r="F1222" s="56" t="s">
        <v>179</v>
      </c>
      <c r="G1222" s="56" t="s">
        <v>118</v>
      </c>
      <c r="H1222" s="61">
        <v>42179.526388888888</v>
      </c>
      <c r="I1222" s="56" t="s">
        <v>180</v>
      </c>
      <c r="J1222" s="56" t="s">
        <v>116</v>
      </c>
      <c r="K1222" s="56" t="s">
        <v>181</v>
      </c>
      <c r="L1222" s="56" t="s">
        <v>182</v>
      </c>
      <c r="M1222" s="56" t="s">
        <v>183</v>
      </c>
      <c r="N1222" s="56">
        <v>8.9999999999999993E-3</v>
      </c>
      <c r="O1222" s="56" t="s">
        <v>149</v>
      </c>
      <c r="P1222" s="56" t="b">
        <v>0</v>
      </c>
      <c r="Q1222" s="56">
        <v>138261413</v>
      </c>
      <c r="R1222" s="56" t="s">
        <v>150</v>
      </c>
      <c r="S1222" s="56">
        <v>1E-3</v>
      </c>
      <c r="T1222" s="56" t="s">
        <v>184</v>
      </c>
      <c r="U1222" s="56">
        <v>2015</v>
      </c>
      <c r="V1222" s="56" t="s">
        <v>151</v>
      </c>
      <c r="W1222" s="56" t="s">
        <v>185</v>
      </c>
      <c r="X1222" s="56" t="s">
        <v>186</v>
      </c>
      <c r="Y1222" s="56" t="s">
        <v>155</v>
      </c>
      <c r="Z1222" s="56">
        <v>620600</v>
      </c>
      <c r="AA1222" s="56">
        <v>309500</v>
      </c>
      <c r="AB1222" s="56">
        <v>1.2588812496391699</v>
      </c>
      <c r="AC1222" s="59">
        <v>52.638374352215699</v>
      </c>
    </row>
    <row r="1223" spans="1:29">
      <c r="A1223" s="57" t="s">
        <v>235</v>
      </c>
      <c r="B1223" s="54">
        <v>7299</v>
      </c>
      <c r="C1223" s="54">
        <v>4810254</v>
      </c>
      <c r="D1223" s="54" t="s">
        <v>164</v>
      </c>
      <c r="E1223" s="54" t="s">
        <v>126</v>
      </c>
      <c r="F1223" s="54" t="s">
        <v>236</v>
      </c>
      <c r="G1223" s="54" t="s">
        <v>115</v>
      </c>
      <c r="H1223" s="62">
        <v>44935.498611111114</v>
      </c>
      <c r="I1223" s="54" t="s">
        <v>180</v>
      </c>
      <c r="J1223" s="54" t="s">
        <v>116</v>
      </c>
      <c r="K1223" s="54" t="s">
        <v>237</v>
      </c>
      <c r="L1223" s="54" t="s">
        <v>238</v>
      </c>
      <c r="M1223" s="54" t="s">
        <v>183</v>
      </c>
      <c r="N1223" s="54">
        <v>1.4999999999999999E-2</v>
      </c>
      <c r="O1223" s="54" t="s">
        <v>149</v>
      </c>
      <c r="P1223" s="54" t="b">
        <v>0</v>
      </c>
      <c r="Q1223" s="54">
        <v>138261413</v>
      </c>
      <c r="R1223" s="54" t="s">
        <v>150</v>
      </c>
      <c r="S1223" s="54">
        <v>1E-3</v>
      </c>
      <c r="T1223" s="54" t="s">
        <v>184</v>
      </c>
      <c r="U1223" s="54">
        <v>2023</v>
      </c>
      <c r="V1223" s="54" t="s">
        <v>151</v>
      </c>
      <c r="W1223" s="54" t="s">
        <v>239</v>
      </c>
      <c r="X1223" s="54" t="s">
        <v>240</v>
      </c>
      <c r="Y1223" s="54" t="s">
        <v>155</v>
      </c>
      <c r="Z1223" s="54">
        <v>419190</v>
      </c>
      <c r="AA1223" s="54">
        <v>291450</v>
      </c>
      <c r="AB1223" s="54">
        <v>-1.7186140218863399</v>
      </c>
      <c r="AC1223" s="60">
        <v>52.520595493892301</v>
      </c>
    </row>
    <row r="1224" spans="1:29">
      <c r="A1224" s="55" t="s">
        <v>190</v>
      </c>
      <c r="B1224" s="56">
        <v>7299</v>
      </c>
      <c r="C1224" s="56">
        <v>4693446</v>
      </c>
      <c r="D1224" s="56" t="s">
        <v>164</v>
      </c>
      <c r="E1224" s="56" t="s">
        <v>126</v>
      </c>
      <c r="F1224" s="56" t="s">
        <v>205</v>
      </c>
      <c r="G1224" s="56" t="s">
        <v>112</v>
      </c>
      <c r="H1224" s="61">
        <v>43074.569444444445</v>
      </c>
      <c r="I1224" s="56" t="s">
        <v>191</v>
      </c>
      <c r="J1224" s="56" t="s">
        <v>119</v>
      </c>
      <c r="K1224" s="56" t="s">
        <v>192</v>
      </c>
      <c r="L1224" s="56" t="s">
        <v>193</v>
      </c>
      <c r="M1224" s="56" t="s">
        <v>183</v>
      </c>
      <c r="N1224" s="56">
        <v>1E-3</v>
      </c>
      <c r="O1224" s="56" t="s">
        <v>149</v>
      </c>
      <c r="P1224" s="56" t="b">
        <v>0</v>
      </c>
      <c r="Q1224" s="56">
        <v>138261413</v>
      </c>
      <c r="R1224" s="56" t="s">
        <v>150</v>
      </c>
      <c r="S1224" s="56">
        <v>1E-3</v>
      </c>
      <c r="T1224" s="56" t="s">
        <v>184</v>
      </c>
      <c r="U1224" s="56">
        <v>2017</v>
      </c>
      <c r="V1224" s="56" t="s">
        <v>151</v>
      </c>
      <c r="W1224" s="56" t="s">
        <v>194</v>
      </c>
      <c r="X1224" s="56" t="s">
        <v>195</v>
      </c>
      <c r="Y1224" s="56" t="s">
        <v>155</v>
      </c>
      <c r="Z1224" s="56">
        <v>357000</v>
      </c>
      <c r="AA1224" s="56">
        <v>237460</v>
      </c>
      <c r="AB1224" s="56">
        <v>-2.62823009845419</v>
      </c>
      <c r="AC1224" s="59">
        <v>52.033868710239098</v>
      </c>
    </row>
    <row r="1225" spans="1:29">
      <c r="A1225" s="57" t="s">
        <v>190</v>
      </c>
      <c r="B1225" s="54">
        <v>7299</v>
      </c>
      <c r="C1225" s="54">
        <v>4626975</v>
      </c>
      <c r="D1225" s="54" t="s">
        <v>164</v>
      </c>
      <c r="E1225" s="54" t="s">
        <v>126</v>
      </c>
      <c r="F1225" s="54" t="s">
        <v>179</v>
      </c>
      <c r="G1225" s="54" t="s">
        <v>118</v>
      </c>
      <c r="H1225" s="62">
        <v>42236.457638888889</v>
      </c>
      <c r="I1225" s="54" t="s">
        <v>191</v>
      </c>
      <c r="J1225" s="54" t="s">
        <v>119</v>
      </c>
      <c r="K1225" s="54" t="s">
        <v>192</v>
      </c>
      <c r="L1225" s="54" t="s">
        <v>193</v>
      </c>
      <c r="M1225" s="54" t="s">
        <v>183</v>
      </c>
      <c r="N1225" s="54">
        <v>6.7000000000000004E-2</v>
      </c>
      <c r="O1225" s="54" t="s">
        <v>149</v>
      </c>
      <c r="P1225" s="54" t="b">
        <v>0</v>
      </c>
      <c r="Q1225" s="54">
        <v>138261413</v>
      </c>
      <c r="R1225" s="54" t="s">
        <v>150</v>
      </c>
      <c r="S1225" s="54">
        <v>1E-3</v>
      </c>
      <c r="T1225" s="54" t="s">
        <v>184</v>
      </c>
      <c r="U1225" s="54">
        <v>2015</v>
      </c>
      <c r="V1225" s="54" t="s">
        <v>151</v>
      </c>
      <c r="W1225" s="54" t="s">
        <v>194</v>
      </c>
      <c r="X1225" s="54" t="s">
        <v>195</v>
      </c>
      <c r="Y1225" s="54" t="s">
        <v>155</v>
      </c>
      <c r="Z1225" s="54">
        <v>357000</v>
      </c>
      <c r="AA1225" s="54">
        <v>237460</v>
      </c>
      <c r="AB1225" s="54">
        <v>-2.62823009845419</v>
      </c>
      <c r="AC1225" s="60">
        <v>52.033868710239098</v>
      </c>
    </row>
    <row r="1226" spans="1:29">
      <c r="A1226" s="55" t="s">
        <v>198</v>
      </c>
      <c r="B1226" s="56">
        <v>7299</v>
      </c>
      <c r="C1226" s="56">
        <v>1912301</v>
      </c>
      <c r="D1226" s="56" t="s">
        <v>164</v>
      </c>
      <c r="E1226" s="56" t="s">
        <v>126</v>
      </c>
      <c r="F1226" s="56" t="s">
        <v>179</v>
      </c>
      <c r="G1226" s="56" t="s">
        <v>118</v>
      </c>
      <c r="H1226" s="61">
        <v>43349.628472222219</v>
      </c>
      <c r="I1226" s="56" t="s">
        <v>180</v>
      </c>
      <c r="J1226" s="56" t="s">
        <v>116</v>
      </c>
      <c r="K1226" s="56" t="s">
        <v>199</v>
      </c>
      <c r="L1226" s="56" t="s">
        <v>200</v>
      </c>
      <c r="M1226" s="56" t="s">
        <v>183</v>
      </c>
      <c r="N1226" s="56">
        <v>5.3999999999999999E-2</v>
      </c>
      <c r="O1226" s="56" t="s">
        <v>149</v>
      </c>
      <c r="P1226" s="56" t="b">
        <v>0</v>
      </c>
      <c r="Q1226" s="56">
        <v>138261413</v>
      </c>
      <c r="R1226" s="56" t="s">
        <v>150</v>
      </c>
      <c r="S1226" s="56">
        <v>1E-3</v>
      </c>
      <c r="T1226" s="56" t="s">
        <v>184</v>
      </c>
      <c r="U1226" s="56">
        <v>2018</v>
      </c>
      <c r="V1226" s="56" t="s">
        <v>151</v>
      </c>
      <c r="W1226" s="56" t="s">
        <v>201</v>
      </c>
      <c r="X1226" s="56" t="s">
        <v>202</v>
      </c>
      <c r="Y1226" s="56" t="s">
        <v>155</v>
      </c>
      <c r="Z1226" s="56">
        <v>516100</v>
      </c>
      <c r="AA1226" s="56">
        <v>253300</v>
      </c>
      <c r="AB1226" s="56">
        <v>-0.30395486908298303</v>
      </c>
      <c r="AC1226" s="59">
        <v>52.1657659569386</v>
      </c>
    </row>
    <row r="1227" spans="1:29">
      <c r="A1227" s="57" t="s">
        <v>209</v>
      </c>
      <c r="B1227" s="54">
        <v>7299</v>
      </c>
      <c r="C1227" s="54">
        <v>1285576</v>
      </c>
      <c r="D1227" s="54" t="s">
        <v>164</v>
      </c>
      <c r="E1227" s="54" t="s">
        <v>126</v>
      </c>
      <c r="F1227" s="54" t="s">
        <v>205</v>
      </c>
      <c r="G1227" s="54" t="s">
        <v>112</v>
      </c>
      <c r="H1227" s="62">
        <v>43348.591666666667</v>
      </c>
      <c r="I1227" s="54" t="s">
        <v>180</v>
      </c>
      <c r="J1227" s="54" t="s">
        <v>116</v>
      </c>
      <c r="K1227" s="54" t="s">
        <v>210</v>
      </c>
      <c r="L1227" s="54" t="s">
        <v>211</v>
      </c>
      <c r="M1227" s="54" t="s">
        <v>183</v>
      </c>
      <c r="N1227" s="54">
        <v>7.8E-2</v>
      </c>
      <c r="O1227" s="54" t="s">
        <v>149</v>
      </c>
      <c r="P1227" s="54" t="b">
        <v>0</v>
      </c>
      <c r="Q1227" s="54">
        <v>138261413</v>
      </c>
      <c r="R1227" s="54" t="s">
        <v>150</v>
      </c>
      <c r="S1227" s="54">
        <v>1E-3</v>
      </c>
      <c r="T1227" s="54" t="s">
        <v>184</v>
      </c>
      <c r="U1227" s="54">
        <v>2018</v>
      </c>
      <c r="V1227" s="54" t="s">
        <v>151</v>
      </c>
      <c r="W1227" s="54" t="s">
        <v>212</v>
      </c>
      <c r="X1227" s="54" t="s">
        <v>213</v>
      </c>
      <c r="Y1227" s="54" t="s">
        <v>155</v>
      </c>
      <c r="Z1227" s="54">
        <v>512800</v>
      </c>
      <c r="AA1227" s="54">
        <v>217200</v>
      </c>
      <c r="AB1227" s="54">
        <v>-0.364053577960054</v>
      </c>
      <c r="AC1227" s="60">
        <v>51.842019042643301</v>
      </c>
    </row>
    <row r="1228" spans="1:29">
      <c r="A1228" s="55" t="s">
        <v>187</v>
      </c>
      <c r="B1228" s="56">
        <v>7299</v>
      </c>
      <c r="C1228" s="56">
        <v>2003872</v>
      </c>
      <c r="D1228" s="56" t="s">
        <v>164</v>
      </c>
      <c r="E1228" s="56" t="s">
        <v>126</v>
      </c>
      <c r="F1228" s="56" t="s">
        <v>205</v>
      </c>
      <c r="G1228" s="56" t="s">
        <v>112</v>
      </c>
      <c r="H1228" s="61">
        <v>44623.412499999999</v>
      </c>
      <c r="I1228" s="56" t="s">
        <v>180</v>
      </c>
      <c r="J1228" s="56" t="s">
        <v>116</v>
      </c>
      <c r="K1228" s="56" t="s">
        <v>181</v>
      </c>
      <c r="L1228" s="56" t="s">
        <v>182</v>
      </c>
      <c r="M1228" s="56" t="s">
        <v>183</v>
      </c>
      <c r="N1228" s="56">
        <v>6.0000000000000001E-3</v>
      </c>
      <c r="O1228" s="56" t="s">
        <v>149</v>
      </c>
      <c r="P1228" s="56" t="b">
        <v>0</v>
      </c>
      <c r="Q1228" s="56">
        <v>138261413</v>
      </c>
      <c r="R1228" s="56" t="s">
        <v>150</v>
      </c>
      <c r="S1228" s="56">
        <v>1E-3</v>
      </c>
      <c r="T1228" s="56" t="s">
        <v>184</v>
      </c>
      <c r="U1228" s="56">
        <v>2022</v>
      </c>
      <c r="V1228" s="56" t="s">
        <v>151</v>
      </c>
      <c r="W1228" s="56" t="s">
        <v>188</v>
      </c>
      <c r="X1228" s="56" t="s">
        <v>189</v>
      </c>
      <c r="Y1228" s="56" t="s">
        <v>155</v>
      </c>
      <c r="Z1228" s="56">
        <v>636400</v>
      </c>
      <c r="AA1228" s="56">
        <v>291600</v>
      </c>
      <c r="AB1228" s="56">
        <v>1.4791973795069699</v>
      </c>
      <c r="AC1228" s="59">
        <v>52.471107816141703</v>
      </c>
    </row>
    <row r="1229" spans="1:29">
      <c r="A1229" s="57" t="s">
        <v>203</v>
      </c>
      <c r="B1229" s="54">
        <v>7299</v>
      </c>
      <c r="C1229" s="54">
        <v>1862029</v>
      </c>
      <c r="D1229" s="54" t="s">
        <v>164</v>
      </c>
      <c r="E1229" s="54" t="s">
        <v>126</v>
      </c>
      <c r="F1229" s="54" t="s">
        <v>179</v>
      </c>
      <c r="G1229" s="54" t="s">
        <v>118</v>
      </c>
      <c r="H1229" s="62">
        <v>42761.383333333331</v>
      </c>
      <c r="I1229" s="54" t="s">
        <v>180</v>
      </c>
      <c r="J1229" s="54" t="s">
        <v>116</v>
      </c>
      <c r="K1229" s="54" t="s">
        <v>146</v>
      </c>
      <c r="L1229" s="54" t="s">
        <v>147</v>
      </c>
      <c r="M1229" s="54" t="s">
        <v>183</v>
      </c>
      <c r="N1229" s="54">
        <v>7.8E-2</v>
      </c>
      <c r="O1229" s="54" t="s">
        <v>149</v>
      </c>
      <c r="P1229" s="54" t="b">
        <v>0</v>
      </c>
      <c r="Q1229" s="54">
        <v>138261413</v>
      </c>
      <c r="R1229" s="54" t="s">
        <v>150</v>
      </c>
      <c r="S1229" s="54">
        <v>1E-3</v>
      </c>
      <c r="T1229" s="54" t="s">
        <v>184</v>
      </c>
      <c r="U1229" s="54">
        <v>2017</v>
      </c>
      <c r="V1229" s="54" t="s">
        <v>151</v>
      </c>
      <c r="W1229" s="54" t="s">
        <v>204</v>
      </c>
      <c r="X1229" s="54" t="s">
        <v>154</v>
      </c>
      <c r="Y1229" s="54" t="s">
        <v>155</v>
      </c>
      <c r="Z1229" s="54">
        <v>507500</v>
      </c>
      <c r="AA1229" s="54">
        <v>299100</v>
      </c>
      <c r="AB1229" s="54">
        <v>-0.41497245145673001</v>
      </c>
      <c r="AC1229" s="60">
        <v>52.579097446717</v>
      </c>
    </row>
    <row r="1230" spans="1:29">
      <c r="A1230" s="55" t="s">
        <v>187</v>
      </c>
      <c r="B1230" s="56">
        <v>7299</v>
      </c>
      <c r="C1230" s="56">
        <v>1948858</v>
      </c>
      <c r="D1230" s="56" t="s">
        <v>164</v>
      </c>
      <c r="E1230" s="56" t="s">
        <v>126</v>
      </c>
      <c r="F1230" s="56" t="s">
        <v>205</v>
      </c>
      <c r="G1230" s="56" t="s">
        <v>112</v>
      </c>
      <c r="H1230" s="61">
        <v>43766.334722222222</v>
      </c>
      <c r="I1230" s="56" t="s">
        <v>180</v>
      </c>
      <c r="J1230" s="56" t="s">
        <v>116</v>
      </c>
      <c r="K1230" s="56" t="s">
        <v>181</v>
      </c>
      <c r="L1230" s="56" t="s">
        <v>182</v>
      </c>
      <c r="M1230" s="56" t="s">
        <v>183</v>
      </c>
      <c r="N1230" s="56">
        <v>1.2999999999999999E-2</v>
      </c>
      <c r="O1230" s="56" t="s">
        <v>149</v>
      </c>
      <c r="P1230" s="56" t="b">
        <v>0</v>
      </c>
      <c r="Q1230" s="56">
        <v>138261413</v>
      </c>
      <c r="R1230" s="56" t="s">
        <v>150</v>
      </c>
      <c r="S1230" s="56">
        <v>1E-3</v>
      </c>
      <c r="T1230" s="56" t="s">
        <v>184</v>
      </c>
      <c r="U1230" s="56">
        <v>2019</v>
      </c>
      <c r="V1230" s="56" t="s">
        <v>151</v>
      </c>
      <c r="W1230" s="56" t="s">
        <v>188</v>
      </c>
      <c r="X1230" s="56" t="s">
        <v>189</v>
      </c>
      <c r="Y1230" s="56" t="s">
        <v>155</v>
      </c>
      <c r="Z1230" s="56">
        <v>636400</v>
      </c>
      <c r="AA1230" s="56">
        <v>291600</v>
      </c>
      <c r="AB1230" s="56">
        <v>1.4791973795069699</v>
      </c>
      <c r="AC1230" s="59">
        <v>52.471107816141703</v>
      </c>
    </row>
    <row r="1231" spans="1:29">
      <c r="A1231" s="57" t="s">
        <v>178</v>
      </c>
      <c r="B1231" s="54">
        <v>7299</v>
      </c>
      <c r="C1231" s="54">
        <v>1818406</v>
      </c>
      <c r="D1231" s="54" t="s">
        <v>164</v>
      </c>
      <c r="E1231" s="54" t="s">
        <v>126</v>
      </c>
      <c r="F1231" s="54" t="s">
        <v>205</v>
      </c>
      <c r="G1231" s="54" t="s">
        <v>112</v>
      </c>
      <c r="H1231" s="62">
        <v>42340.379166666666</v>
      </c>
      <c r="I1231" s="54" t="s">
        <v>180</v>
      </c>
      <c r="J1231" s="54" t="s">
        <v>116</v>
      </c>
      <c r="K1231" s="54" t="s">
        <v>181</v>
      </c>
      <c r="L1231" s="54" t="s">
        <v>182</v>
      </c>
      <c r="M1231" s="54" t="s">
        <v>183</v>
      </c>
      <c r="N1231" s="54">
        <v>1.0999999999999999E-2</v>
      </c>
      <c r="O1231" s="54" t="s">
        <v>149</v>
      </c>
      <c r="P1231" s="54" t="b">
        <v>0</v>
      </c>
      <c r="Q1231" s="54">
        <v>138261413</v>
      </c>
      <c r="R1231" s="54" t="s">
        <v>150</v>
      </c>
      <c r="S1231" s="54">
        <v>1E-3</v>
      </c>
      <c r="T1231" s="54" t="s">
        <v>184</v>
      </c>
      <c r="U1231" s="54">
        <v>2015</v>
      </c>
      <c r="V1231" s="54" t="s">
        <v>151</v>
      </c>
      <c r="W1231" s="54" t="s">
        <v>185</v>
      </c>
      <c r="X1231" s="54" t="s">
        <v>186</v>
      </c>
      <c r="Y1231" s="54" t="s">
        <v>155</v>
      </c>
      <c r="Z1231" s="54">
        <v>620600</v>
      </c>
      <c r="AA1231" s="54">
        <v>309500</v>
      </c>
      <c r="AB1231" s="54">
        <v>1.2588812496391699</v>
      </c>
      <c r="AC1231" s="60">
        <v>52.638374352215699</v>
      </c>
    </row>
    <row r="1232" spans="1:29">
      <c r="A1232" s="55" t="s">
        <v>187</v>
      </c>
      <c r="B1232" s="56">
        <v>7299</v>
      </c>
      <c r="C1232" s="56">
        <v>1785214</v>
      </c>
      <c r="D1232" s="56" t="s">
        <v>164</v>
      </c>
      <c r="E1232" s="56" t="s">
        <v>126</v>
      </c>
      <c r="F1232" s="56" t="s">
        <v>179</v>
      </c>
      <c r="G1232" s="56" t="s">
        <v>118</v>
      </c>
      <c r="H1232" s="61">
        <v>42025.593055555553</v>
      </c>
      <c r="I1232" s="56" t="s">
        <v>180</v>
      </c>
      <c r="J1232" s="56" t="s">
        <v>116</v>
      </c>
      <c r="K1232" s="56" t="s">
        <v>181</v>
      </c>
      <c r="L1232" s="56" t="s">
        <v>182</v>
      </c>
      <c r="M1232" s="56" t="s">
        <v>183</v>
      </c>
      <c r="N1232" s="56">
        <v>8.0000000000000002E-3</v>
      </c>
      <c r="O1232" s="56" t="s">
        <v>149</v>
      </c>
      <c r="P1232" s="56" t="b">
        <v>0</v>
      </c>
      <c r="Q1232" s="56">
        <v>138261413</v>
      </c>
      <c r="R1232" s="56" t="s">
        <v>150</v>
      </c>
      <c r="S1232" s="56">
        <v>1E-3</v>
      </c>
      <c r="T1232" s="56" t="s">
        <v>184</v>
      </c>
      <c r="U1232" s="56">
        <v>2015</v>
      </c>
      <c r="V1232" s="56" t="s">
        <v>151</v>
      </c>
      <c r="W1232" s="56" t="s">
        <v>188</v>
      </c>
      <c r="X1232" s="56" t="s">
        <v>189</v>
      </c>
      <c r="Y1232" s="56" t="s">
        <v>155</v>
      </c>
      <c r="Z1232" s="56">
        <v>636400</v>
      </c>
      <c r="AA1232" s="56">
        <v>291600</v>
      </c>
      <c r="AB1232" s="56">
        <v>1.4791973795069699</v>
      </c>
      <c r="AC1232" s="59">
        <v>52.471107816141703</v>
      </c>
    </row>
    <row r="1233" spans="1:29">
      <c r="A1233" s="57" t="s">
        <v>198</v>
      </c>
      <c r="B1233" s="54">
        <v>7299</v>
      </c>
      <c r="C1233" s="54">
        <v>1982200</v>
      </c>
      <c r="D1233" s="54" t="s">
        <v>164</v>
      </c>
      <c r="E1233" s="54" t="s">
        <v>126</v>
      </c>
      <c r="F1233" s="54" t="s">
        <v>179</v>
      </c>
      <c r="G1233" s="54" t="s">
        <v>118</v>
      </c>
      <c r="H1233" s="62">
        <v>44333.543055555558</v>
      </c>
      <c r="I1233" s="54" t="s">
        <v>180</v>
      </c>
      <c r="J1233" s="54" t="s">
        <v>116</v>
      </c>
      <c r="K1233" s="54" t="s">
        <v>199</v>
      </c>
      <c r="L1233" s="54" t="s">
        <v>200</v>
      </c>
      <c r="M1233" s="54" t="s">
        <v>183</v>
      </c>
      <c r="N1233" s="54">
        <v>3.4000000000000002E-2</v>
      </c>
      <c r="O1233" s="54" t="s">
        <v>149</v>
      </c>
      <c r="P1233" s="54" t="b">
        <v>0</v>
      </c>
      <c r="Q1233" s="54">
        <v>138261413</v>
      </c>
      <c r="R1233" s="54" t="s">
        <v>150</v>
      </c>
      <c r="S1233" s="54">
        <v>1E-3</v>
      </c>
      <c r="T1233" s="54" t="s">
        <v>184</v>
      </c>
      <c r="U1233" s="54">
        <v>2021</v>
      </c>
      <c r="V1233" s="54" t="s">
        <v>151</v>
      </c>
      <c r="W1233" s="54" t="s">
        <v>201</v>
      </c>
      <c r="X1233" s="54" t="s">
        <v>202</v>
      </c>
      <c r="Y1233" s="54" t="s">
        <v>155</v>
      </c>
      <c r="Z1233" s="54">
        <v>516100</v>
      </c>
      <c r="AA1233" s="54">
        <v>253300</v>
      </c>
      <c r="AB1233" s="54">
        <v>-0.30395486908298303</v>
      </c>
      <c r="AC1233" s="60">
        <v>52.1657659569386</v>
      </c>
    </row>
    <row r="1234" spans="1:29">
      <c r="A1234" s="55" t="s">
        <v>178</v>
      </c>
      <c r="B1234" s="56">
        <v>7299</v>
      </c>
      <c r="C1234" s="56">
        <v>1889407</v>
      </c>
      <c r="D1234" s="56" t="s">
        <v>164</v>
      </c>
      <c r="E1234" s="56" t="s">
        <v>126</v>
      </c>
      <c r="F1234" s="56" t="s">
        <v>205</v>
      </c>
      <c r="G1234" s="56" t="s">
        <v>112</v>
      </c>
      <c r="H1234" s="61">
        <v>43070.37777777778</v>
      </c>
      <c r="I1234" s="56" t="s">
        <v>180</v>
      </c>
      <c r="J1234" s="56" t="s">
        <v>116</v>
      </c>
      <c r="K1234" s="56" t="s">
        <v>181</v>
      </c>
      <c r="L1234" s="56" t="s">
        <v>182</v>
      </c>
      <c r="M1234" s="56" t="s">
        <v>183</v>
      </c>
      <c r="N1234" s="56">
        <v>1.2E-2</v>
      </c>
      <c r="O1234" s="56" t="s">
        <v>149</v>
      </c>
      <c r="P1234" s="56" t="b">
        <v>0</v>
      </c>
      <c r="Q1234" s="56">
        <v>138261413</v>
      </c>
      <c r="R1234" s="56" t="s">
        <v>150</v>
      </c>
      <c r="S1234" s="56">
        <v>1E-3</v>
      </c>
      <c r="T1234" s="56" t="s">
        <v>184</v>
      </c>
      <c r="U1234" s="56">
        <v>2017</v>
      </c>
      <c r="V1234" s="56" t="s">
        <v>151</v>
      </c>
      <c r="W1234" s="56" t="s">
        <v>185</v>
      </c>
      <c r="X1234" s="56" t="s">
        <v>186</v>
      </c>
      <c r="Y1234" s="56" t="s">
        <v>155</v>
      </c>
      <c r="Z1234" s="56">
        <v>620600</v>
      </c>
      <c r="AA1234" s="56">
        <v>309500</v>
      </c>
      <c r="AB1234" s="56">
        <v>1.2588812496391699</v>
      </c>
      <c r="AC1234" s="59">
        <v>52.638374352215699</v>
      </c>
    </row>
    <row r="1235" spans="1:29">
      <c r="A1235" s="57" t="s">
        <v>364</v>
      </c>
      <c r="B1235" s="54">
        <v>7299</v>
      </c>
      <c r="C1235" s="54">
        <v>1887499</v>
      </c>
      <c r="D1235" s="54" t="s">
        <v>164</v>
      </c>
      <c r="E1235" s="54" t="s">
        <v>126</v>
      </c>
      <c r="F1235" s="54" t="s">
        <v>205</v>
      </c>
      <c r="G1235" s="54" t="s">
        <v>112</v>
      </c>
      <c r="H1235" s="62">
        <v>43054.418055555558</v>
      </c>
      <c r="I1235" s="54" t="s">
        <v>180</v>
      </c>
      <c r="J1235" s="54" t="s">
        <v>116</v>
      </c>
      <c r="K1235" s="54" t="s">
        <v>146</v>
      </c>
      <c r="L1235" s="54" t="s">
        <v>147</v>
      </c>
      <c r="M1235" s="54" t="s">
        <v>183</v>
      </c>
      <c r="N1235" s="54">
        <v>1E-3</v>
      </c>
      <c r="O1235" s="54" t="s">
        <v>149</v>
      </c>
      <c r="P1235" s="54" t="b">
        <v>0</v>
      </c>
      <c r="Q1235" s="54">
        <v>138261413</v>
      </c>
      <c r="R1235" s="54" t="s">
        <v>150</v>
      </c>
      <c r="S1235" s="54">
        <v>1E-3</v>
      </c>
      <c r="T1235" s="54" t="s">
        <v>184</v>
      </c>
      <c r="U1235" s="54">
        <v>2017</v>
      </c>
      <c r="V1235" s="54" t="s">
        <v>151</v>
      </c>
      <c r="W1235" s="54" t="s">
        <v>365</v>
      </c>
      <c r="X1235" s="54" t="s">
        <v>226</v>
      </c>
      <c r="Y1235" s="54" t="s">
        <v>155</v>
      </c>
      <c r="Z1235" s="54">
        <v>497350</v>
      </c>
      <c r="AA1235" s="54">
        <v>418990</v>
      </c>
      <c r="AB1235" s="54">
        <v>-0.52837034717403697</v>
      </c>
      <c r="AC1235" s="60">
        <v>53.658349259166002</v>
      </c>
    </row>
    <row r="1236" spans="1:29">
      <c r="A1236" s="55" t="s">
        <v>198</v>
      </c>
      <c r="B1236" s="56">
        <v>7299</v>
      </c>
      <c r="C1236" s="56">
        <v>1829092</v>
      </c>
      <c r="D1236" s="56" t="s">
        <v>164</v>
      </c>
      <c r="E1236" s="56" t="s">
        <v>126</v>
      </c>
      <c r="F1236" s="56" t="s">
        <v>179</v>
      </c>
      <c r="G1236" s="56" t="s">
        <v>118</v>
      </c>
      <c r="H1236" s="61">
        <v>42472.429861111108</v>
      </c>
      <c r="I1236" s="56" t="s">
        <v>180</v>
      </c>
      <c r="J1236" s="56" t="s">
        <v>116</v>
      </c>
      <c r="K1236" s="56" t="s">
        <v>199</v>
      </c>
      <c r="L1236" s="56" t="s">
        <v>200</v>
      </c>
      <c r="M1236" s="56" t="s">
        <v>183</v>
      </c>
      <c r="N1236" s="56">
        <v>5.8000000000000003E-2</v>
      </c>
      <c r="O1236" s="56" t="s">
        <v>149</v>
      </c>
      <c r="P1236" s="56" t="b">
        <v>0</v>
      </c>
      <c r="Q1236" s="56">
        <v>138261413</v>
      </c>
      <c r="R1236" s="56" t="s">
        <v>150</v>
      </c>
      <c r="S1236" s="56">
        <v>1E-3</v>
      </c>
      <c r="T1236" s="56" t="s">
        <v>184</v>
      </c>
      <c r="U1236" s="56">
        <v>2016</v>
      </c>
      <c r="V1236" s="56" t="s">
        <v>151</v>
      </c>
      <c r="W1236" s="56" t="s">
        <v>201</v>
      </c>
      <c r="X1236" s="56" t="s">
        <v>202</v>
      </c>
      <c r="Y1236" s="56" t="s">
        <v>155</v>
      </c>
      <c r="Z1236" s="56">
        <v>516100</v>
      </c>
      <c r="AA1236" s="56">
        <v>253300</v>
      </c>
      <c r="AB1236" s="56">
        <v>-0.30395486908298303</v>
      </c>
      <c r="AC1236" s="59">
        <v>52.1657659569386</v>
      </c>
    </row>
    <row r="1237" spans="1:29">
      <c r="A1237" s="57" t="s">
        <v>198</v>
      </c>
      <c r="B1237" s="54">
        <v>7299</v>
      </c>
      <c r="C1237" s="54">
        <v>1922144</v>
      </c>
      <c r="D1237" s="54" t="s">
        <v>164</v>
      </c>
      <c r="E1237" s="54" t="s">
        <v>126</v>
      </c>
      <c r="F1237" s="54" t="s">
        <v>205</v>
      </c>
      <c r="G1237" s="54" t="s">
        <v>112</v>
      </c>
      <c r="H1237" s="62">
        <v>43468.460416666669</v>
      </c>
      <c r="I1237" s="54" t="s">
        <v>180</v>
      </c>
      <c r="J1237" s="54" t="s">
        <v>116</v>
      </c>
      <c r="K1237" s="54" t="s">
        <v>199</v>
      </c>
      <c r="L1237" s="54" t="s">
        <v>200</v>
      </c>
      <c r="M1237" s="54" t="s">
        <v>183</v>
      </c>
      <c r="N1237" s="54">
        <v>6.3E-2</v>
      </c>
      <c r="O1237" s="54" t="s">
        <v>149</v>
      </c>
      <c r="P1237" s="54" t="b">
        <v>0</v>
      </c>
      <c r="Q1237" s="54">
        <v>138261413</v>
      </c>
      <c r="R1237" s="54" t="s">
        <v>150</v>
      </c>
      <c r="S1237" s="54">
        <v>1E-3</v>
      </c>
      <c r="T1237" s="54" t="s">
        <v>184</v>
      </c>
      <c r="U1237" s="54">
        <v>2019</v>
      </c>
      <c r="V1237" s="54" t="s">
        <v>151</v>
      </c>
      <c r="W1237" s="54" t="s">
        <v>201</v>
      </c>
      <c r="X1237" s="54" t="s">
        <v>202</v>
      </c>
      <c r="Y1237" s="54" t="s">
        <v>155</v>
      </c>
      <c r="Z1237" s="54">
        <v>516100</v>
      </c>
      <c r="AA1237" s="54">
        <v>253300</v>
      </c>
      <c r="AB1237" s="54">
        <v>-0.30395486908298303</v>
      </c>
      <c r="AC1237" s="60">
        <v>52.1657659569386</v>
      </c>
    </row>
    <row r="1238" spans="1:29">
      <c r="A1238" s="55" t="s">
        <v>187</v>
      </c>
      <c r="B1238" s="56">
        <v>7299</v>
      </c>
      <c r="C1238" s="56">
        <v>1915200</v>
      </c>
      <c r="D1238" s="56" t="s">
        <v>164</v>
      </c>
      <c r="E1238" s="56" t="s">
        <v>126</v>
      </c>
      <c r="F1238" s="56" t="s">
        <v>179</v>
      </c>
      <c r="G1238" s="56" t="s">
        <v>118</v>
      </c>
      <c r="H1238" s="61">
        <v>43384.369444444441</v>
      </c>
      <c r="I1238" s="56" t="s">
        <v>180</v>
      </c>
      <c r="J1238" s="56" t="s">
        <v>116</v>
      </c>
      <c r="K1238" s="56" t="s">
        <v>181</v>
      </c>
      <c r="L1238" s="56" t="s">
        <v>182</v>
      </c>
      <c r="M1238" s="56" t="s">
        <v>183</v>
      </c>
      <c r="N1238" s="56">
        <v>1.0999999999999999E-2</v>
      </c>
      <c r="O1238" s="56" t="s">
        <v>149</v>
      </c>
      <c r="P1238" s="56" t="b">
        <v>0</v>
      </c>
      <c r="Q1238" s="56">
        <v>138261413</v>
      </c>
      <c r="R1238" s="56" t="s">
        <v>150</v>
      </c>
      <c r="S1238" s="56">
        <v>1E-3</v>
      </c>
      <c r="T1238" s="56" t="s">
        <v>184</v>
      </c>
      <c r="U1238" s="56">
        <v>2018</v>
      </c>
      <c r="V1238" s="56" t="s">
        <v>151</v>
      </c>
      <c r="W1238" s="56" t="s">
        <v>188</v>
      </c>
      <c r="X1238" s="56" t="s">
        <v>189</v>
      </c>
      <c r="Y1238" s="56" t="s">
        <v>155</v>
      </c>
      <c r="Z1238" s="56">
        <v>636400</v>
      </c>
      <c r="AA1238" s="56">
        <v>291600</v>
      </c>
      <c r="AB1238" s="56">
        <v>1.4791973795069699</v>
      </c>
      <c r="AC1238" s="59">
        <v>52.471107816141703</v>
      </c>
    </row>
    <row r="1239" spans="1:29">
      <c r="A1239" s="57" t="s">
        <v>214</v>
      </c>
      <c r="B1239" s="54">
        <v>7299</v>
      </c>
      <c r="C1239" s="54">
        <v>5339117</v>
      </c>
      <c r="D1239" s="54" t="s">
        <v>164</v>
      </c>
      <c r="E1239" s="54" t="s">
        <v>126</v>
      </c>
      <c r="F1239" s="54" t="s">
        <v>236</v>
      </c>
      <c r="G1239" s="54" t="s">
        <v>115</v>
      </c>
      <c r="H1239" s="62">
        <v>45034.53125</v>
      </c>
      <c r="I1239" s="54" t="s">
        <v>180</v>
      </c>
      <c r="J1239" s="54" t="s">
        <v>116</v>
      </c>
      <c r="K1239" s="54" t="s">
        <v>215</v>
      </c>
      <c r="L1239" s="54" t="s">
        <v>216</v>
      </c>
      <c r="M1239" s="54" t="s">
        <v>148</v>
      </c>
      <c r="N1239" s="54">
        <v>8.3999999999999995E-3</v>
      </c>
      <c r="O1239" s="54" t="s">
        <v>149</v>
      </c>
      <c r="P1239" s="54" t="b">
        <v>0</v>
      </c>
      <c r="Q1239" s="54">
        <v>138261413</v>
      </c>
      <c r="R1239" s="54" t="s">
        <v>150</v>
      </c>
      <c r="S1239" s="54">
        <v>1E-3</v>
      </c>
      <c r="T1239" s="54" t="s">
        <v>184</v>
      </c>
      <c r="U1239" s="54">
        <v>2023</v>
      </c>
      <c r="V1239" s="54" t="s">
        <v>151</v>
      </c>
      <c r="W1239" s="54" t="s">
        <v>217</v>
      </c>
      <c r="X1239" s="54" t="s">
        <v>218</v>
      </c>
      <c r="Y1239" s="54" t="s">
        <v>155</v>
      </c>
      <c r="Z1239" s="54">
        <v>376325</v>
      </c>
      <c r="AA1239" s="54">
        <v>405313</v>
      </c>
      <c r="AB1239" s="54">
        <v>-2.35874412504654</v>
      </c>
      <c r="AC1239" s="60">
        <v>53.543918148915097</v>
      </c>
    </row>
    <row r="1240" spans="1:29">
      <c r="A1240" s="55" t="s">
        <v>198</v>
      </c>
      <c r="B1240" s="56">
        <v>7299</v>
      </c>
      <c r="C1240" s="56">
        <v>1976737</v>
      </c>
      <c r="D1240" s="56" t="s">
        <v>164</v>
      </c>
      <c r="E1240" s="56" t="s">
        <v>126</v>
      </c>
      <c r="F1240" s="56" t="s">
        <v>179</v>
      </c>
      <c r="G1240" s="56" t="s">
        <v>118</v>
      </c>
      <c r="H1240" s="61">
        <v>44239.462500000001</v>
      </c>
      <c r="I1240" s="56" t="s">
        <v>180</v>
      </c>
      <c r="J1240" s="56" t="s">
        <v>116</v>
      </c>
      <c r="K1240" s="56" t="s">
        <v>199</v>
      </c>
      <c r="L1240" s="56" t="s">
        <v>200</v>
      </c>
      <c r="M1240" s="56" t="s">
        <v>183</v>
      </c>
      <c r="N1240" s="56">
        <v>1.6E-2</v>
      </c>
      <c r="O1240" s="56" t="s">
        <v>149</v>
      </c>
      <c r="P1240" s="56" t="b">
        <v>0</v>
      </c>
      <c r="Q1240" s="56">
        <v>138261413</v>
      </c>
      <c r="R1240" s="56" t="s">
        <v>150</v>
      </c>
      <c r="S1240" s="56">
        <v>1E-3</v>
      </c>
      <c r="T1240" s="56" t="s">
        <v>184</v>
      </c>
      <c r="U1240" s="56">
        <v>2021</v>
      </c>
      <c r="V1240" s="56" t="s">
        <v>151</v>
      </c>
      <c r="W1240" s="56" t="s">
        <v>201</v>
      </c>
      <c r="X1240" s="56" t="s">
        <v>202</v>
      </c>
      <c r="Y1240" s="56" t="s">
        <v>155</v>
      </c>
      <c r="Z1240" s="56">
        <v>516100</v>
      </c>
      <c r="AA1240" s="56">
        <v>253300</v>
      </c>
      <c r="AB1240" s="56">
        <v>-0.30395486908298303</v>
      </c>
      <c r="AC1240" s="59">
        <v>52.1657659569386</v>
      </c>
    </row>
    <row r="1241" spans="1:29">
      <c r="A1241" s="57" t="s">
        <v>178</v>
      </c>
      <c r="B1241" s="54">
        <v>7299</v>
      </c>
      <c r="C1241" s="54">
        <v>1773517</v>
      </c>
      <c r="D1241" s="54" t="s">
        <v>164</v>
      </c>
      <c r="E1241" s="54" t="s">
        <v>126</v>
      </c>
      <c r="F1241" s="54" t="s">
        <v>179</v>
      </c>
      <c r="G1241" s="54" t="s">
        <v>118</v>
      </c>
      <c r="H1241" s="62">
        <v>41906.45208333333</v>
      </c>
      <c r="I1241" s="54" t="s">
        <v>180</v>
      </c>
      <c r="J1241" s="54" t="s">
        <v>116</v>
      </c>
      <c r="K1241" s="54" t="s">
        <v>181</v>
      </c>
      <c r="L1241" s="54" t="s">
        <v>182</v>
      </c>
      <c r="M1241" s="54" t="s">
        <v>183</v>
      </c>
      <c r="N1241" s="54">
        <v>1.4999999999999999E-2</v>
      </c>
      <c r="O1241" s="54" t="s">
        <v>149</v>
      </c>
      <c r="P1241" s="54" t="b">
        <v>0</v>
      </c>
      <c r="Q1241" s="54">
        <v>138261413</v>
      </c>
      <c r="R1241" s="54" t="s">
        <v>150</v>
      </c>
      <c r="S1241" s="54">
        <v>1E-3</v>
      </c>
      <c r="T1241" s="54" t="s">
        <v>184</v>
      </c>
      <c r="U1241" s="54">
        <v>2014</v>
      </c>
      <c r="V1241" s="54" t="s">
        <v>151</v>
      </c>
      <c r="W1241" s="54" t="s">
        <v>185</v>
      </c>
      <c r="X1241" s="54" t="s">
        <v>186</v>
      </c>
      <c r="Y1241" s="54" t="s">
        <v>155</v>
      </c>
      <c r="Z1241" s="54">
        <v>620600</v>
      </c>
      <c r="AA1241" s="54">
        <v>309500</v>
      </c>
      <c r="AB1241" s="54">
        <v>1.2588812496391699</v>
      </c>
      <c r="AC1241" s="60">
        <v>52.638374352215699</v>
      </c>
    </row>
    <row r="1242" spans="1:29">
      <c r="A1242" s="55" t="s">
        <v>235</v>
      </c>
      <c r="B1242" s="56">
        <v>7299</v>
      </c>
      <c r="C1242" s="56">
        <v>4805140</v>
      </c>
      <c r="D1242" s="56" t="s">
        <v>164</v>
      </c>
      <c r="E1242" s="56" t="s">
        <v>126</v>
      </c>
      <c r="F1242" s="56" t="s">
        <v>236</v>
      </c>
      <c r="G1242" s="56" t="s">
        <v>115</v>
      </c>
      <c r="H1242" s="61">
        <v>44838.40625</v>
      </c>
      <c r="I1242" s="56" t="s">
        <v>180</v>
      </c>
      <c r="J1242" s="56" t="s">
        <v>116</v>
      </c>
      <c r="K1242" s="56" t="s">
        <v>237</v>
      </c>
      <c r="L1242" s="56" t="s">
        <v>238</v>
      </c>
      <c r="M1242" s="56" t="s">
        <v>183</v>
      </c>
      <c r="N1242" s="56">
        <v>6.0999999999999999E-2</v>
      </c>
      <c r="O1242" s="56" t="s">
        <v>149</v>
      </c>
      <c r="P1242" s="56" t="b">
        <v>0</v>
      </c>
      <c r="Q1242" s="56">
        <v>138261413</v>
      </c>
      <c r="R1242" s="56" t="s">
        <v>150</v>
      </c>
      <c r="S1242" s="56">
        <v>1E-3</v>
      </c>
      <c r="T1242" s="56" t="s">
        <v>184</v>
      </c>
      <c r="U1242" s="56">
        <v>2022</v>
      </c>
      <c r="V1242" s="56" t="s">
        <v>151</v>
      </c>
      <c r="W1242" s="56" t="s">
        <v>239</v>
      </c>
      <c r="X1242" s="56" t="s">
        <v>240</v>
      </c>
      <c r="Y1242" s="56" t="s">
        <v>155</v>
      </c>
      <c r="Z1242" s="56">
        <v>419190</v>
      </c>
      <c r="AA1242" s="56">
        <v>291450</v>
      </c>
      <c r="AB1242" s="56">
        <v>-1.7186140218863399</v>
      </c>
      <c r="AC1242" s="59">
        <v>52.520595493892301</v>
      </c>
    </row>
    <row r="1243" spans="1:29">
      <c r="A1243" s="57" t="s">
        <v>198</v>
      </c>
      <c r="B1243" s="54">
        <v>7299</v>
      </c>
      <c r="C1243" s="54">
        <v>1983988</v>
      </c>
      <c r="D1243" s="54" t="s">
        <v>164</v>
      </c>
      <c r="E1243" s="54" t="s">
        <v>126</v>
      </c>
      <c r="F1243" s="54" t="s">
        <v>179</v>
      </c>
      <c r="G1243" s="54" t="s">
        <v>118</v>
      </c>
      <c r="H1243" s="62">
        <v>44354.538888888892</v>
      </c>
      <c r="I1243" s="54" t="s">
        <v>180</v>
      </c>
      <c r="J1243" s="54" t="s">
        <v>116</v>
      </c>
      <c r="K1243" s="54" t="s">
        <v>199</v>
      </c>
      <c r="L1243" s="54" t="s">
        <v>200</v>
      </c>
      <c r="M1243" s="54" t="s">
        <v>183</v>
      </c>
      <c r="N1243" s="54">
        <v>4.2999999999999997E-2</v>
      </c>
      <c r="O1243" s="54" t="s">
        <v>149</v>
      </c>
      <c r="P1243" s="54" t="b">
        <v>0</v>
      </c>
      <c r="Q1243" s="54">
        <v>138261413</v>
      </c>
      <c r="R1243" s="54" t="s">
        <v>150</v>
      </c>
      <c r="S1243" s="54">
        <v>1E-3</v>
      </c>
      <c r="T1243" s="54" t="s">
        <v>184</v>
      </c>
      <c r="U1243" s="54">
        <v>2021</v>
      </c>
      <c r="V1243" s="54" t="s">
        <v>151</v>
      </c>
      <c r="W1243" s="54" t="s">
        <v>201</v>
      </c>
      <c r="X1243" s="54" t="s">
        <v>202</v>
      </c>
      <c r="Y1243" s="54" t="s">
        <v>155</v>
      </c>
      <c r="Z1243" s="54">
        <v>516100</v>
      </c>
      <c r="AA1243" s="54">
        <v>253300</v>
      </c>
      <c r="AB1243" s="54">
        <v>-0.30395486908298303</v>
      </c>
      <c r="AC1243" s="60">
        <v>52.1657659569386</v>
      </c>
    </row>
    <row r="1244" spans="1:29">
      <c r="A1244" s="55" t="s">
        <v>190</v>
      </c>
      <c r="B1244" s="56">
        <v>7299</v>
      </c>
      <c r="C1244" s="56">
        <v>4656363</v>
      </c>
      <c r="D1244" s="56" t="s">
        <v>164</v>
      </c>
      <c r="E1244" s="56" t="s">
        <v>126</v>
      </c>
      <c r="F1244" s="56" t="s">
        <v>205</v>
      </c>
      <c r="G1244" s="56" t="s">
        <v>112</v>
      </c>
      <c r="H1244" s="61">
        <v>42585.493055555555</v>
      </c>
      <c r="I1244" s="56" t="s">
        <v>191</v>
      </c>
      <c r="J1244" s="56" t="s">
        <v>119</v>
      </c>
      <c r="K1244" s="56" t="s">
        <v>192</v>
      </c>
      <c r="L1244" s="56" t="s">
        <v>193</v>
      </c>
      <c r="M1244" s="56" t="s">
        <v>183</v>
      </c>
      <c r="N1244" s="56">
        <v>9.4000000000000004E-3</v>
      </c>
      <c r="O1244" s="56" t="s">
        <v>149</v>
      </c>
      <c r="P1244" s="56" t="b">
        <v>0</v>
      </c>
      <c r="Q1244" s="56">
        <v>138261413</v>
      </c>
      <c r="R1244" s="56" t="s">
        <v>150</v>
      </c>
      <c r="S1244" s="56">
        <v>1E-3</v>
      </c>
      <c r="T1244" s="56" t="s">
        <v>184</v>
      </c>
      <c r="U1244" s="56">
        <v>2016</v>
      </c>
      <c r="V1244" s="56" t="s">
        <v>151</v>
      </c>
      <c r="W1244" s="56" t="s">
        <v>194</v>
      </c>
      <c r="X1244" s="56" t="s">
        <v>195</v>
      </c>
      <c r="Y1244" s="56" t="s">
        <v>155</v>
      </c>
      <c r="Z1244" s="56">
        <v>357000</v>
      </c>
      <c r="AA1244" s="56">
        <v>237460</v>
      </c>
      <c r="AB1244" s="56">
        <v>-2.62823009845419</v>
      </c>
      <c r="AC1244" s="59">
        <v>52.033868710239098</v>
      </c>
    </row>
    <row r="1245" spans="1:29">
      <c r="A1245" s="57" t="s">
        <v>198</v>
      </c>
      <c r="B1245" s="54">
        <v>7299</v>
      </c>
      <c r="C1245" s="54">
        <v>1842257</v>
      </c>
      <c r="D1245" s="54" t="s">
        <v>164</v>
      </c>
      <c r="E1245" s="54" t="s">
        <v>126</v>
      </c>
      <c r="F1245" s="54" t="s">
        <v>179</v>
      </c>
      <c r="G1245" s="54" t="s">
        <v>118</v>
      </c>
      <c r="H1245" s="62">
        <v>42600.568749999999</v>
      </c>
      <c r="I1245" s="54" t="s">
        <v>180</v>
      </c>
      <c r="J1245" s="54" t="s">
        <v>116</v>
      </c>
      <c r="K1245" s="54" t="s">
        <v>199</v>
      </c>
      <c r="L1245" s="54" t="s">
        <v>200</v>
      </c>
      <c r="M1245" s="54" t="s">
        <v>183</v>
      </c>
      <c r="N1245" s="54">
        <v>7.6999999999999999E-2</v>
      </c>
      <c r="O1245" s="54" t="s">
        <v>149</v>
      </c>
      <c r="P1245" s="54" t="b">
        <v>0</v>
      </c>
      <c r="Q1245" s="54">
        <v>138261413</v>
      </c>
      <c r="R1245" s="54" t="s">
        <v>150</v>
      </c>
      <c r="S1245" s="54">
        <v>1E-3</v>
      </c>
      <c r="T1245" s="54" t="s">
        <v>184</v>
      </c>
      <c r="U1245" s="54">
        <v>2016</v>
      </c>
      <c r="V1245" s="54" t="s">
        <v>151</v>
      </c>
      <c r="W1245" s="54" t="s">
        <v>201</v>
      </c>
      <c r="X1245" s="54" t="s">
        <v>202</v>
      </c>
      <c r="Y1245" s="54" t="s">
        <v>155</v>
      </c>
      <c r="Z1245" s="54">
        <v>516100</v>
      </c>
      <c r="AA1245" s="54">
        <v>253300</v>
      </c>
      <c r="AB1245" s="54">
        <v>-0.30395486908298303</v>
      </c>
      <c r="AC1245" s="60">
        <v>52.1657659569386</v>
      </c>
    </row>
    <row r="1246" spans="1:29">
      <c r="A1246" s="55" t="s">
        <v>178</v>
      </c>
      <c r="B1246" s="56">
        <v>7299</v>
      </c>
      <c r="C1246" s="56">
        <v>1773953</v>
      </c>
      <c r="D1246" s="56" t="s">
        <v>164</v>
      </c>
      <c r="E1246" s="56" t="s">
        <v>126</v>
      </c>
      <c r="F1246" s="56" t="s">
        <v>179</v>
      </c>
      <c r="G1246" s="56" t="s">
        <v>118</v>
      </c>
      <c r="H1246" s="61">
        <v>41914.424305555556</v>
      </c>
      <c r="I1246" s="56" t="s">
        <v>180</v>
      </c>
      <c r="J1246" s="56" t="s">
        <v>116</v>
      </c>
      <c r="K1246" s="56" t="s">
        <v>181</v>
      </c>
      <c r="L1246" s="56" t="s">
        <v>182</v>
      </c>
      <c r="M1246" s="56" t="s">
        <v>183</v>
      </c>
      <c r="N1246" s="56">
        <v>0.01</v>
      </c>
      <c r="O1246" s="56" t="s">
        <v>149</v>
      </c>
      <c r="P1246" s="56" t="b">
        <v>0</v>
      </c>
      <c r="Q1246" s="56">
        <v>138261413</v>
      </c>
      <c r="R1246" s="56" t="s">
        <v>150</v>
      </c>
      <c r="S1246" s="56">
        <v>1E-3</v>
      </c>
      <c r="T1246" s="56" t="s">
        <v>184</v>
      </c>
      <c r="U1246" s="56">
        <v>2014</v>
      </c>
      <c r="V1246" s="56" t="s">
        <v>151</v>
      </c>
      <c r="W1246" s="56" t="s">
        <v>185</v>
      </c>
      <c r="X1246" s="56" t="s">
        <v>186</v>
      </c>
      <c r="Y1246" s="56" t="s">
        <v>155</v>
      </c>
      <c r="Z1246" s="56">
        <v>620600</v>
      </c>
      <c r="AA1246" s="56">
        <v>309500</v>
      </c>
      <c r="AB1246" s="56">
        <v>1.2588812496391699</v>
      </c>
      <c r="AC1246" s="59">
        <v>52.638374352215699</v>
      </c>
    </row>
    <row r="1247" spans="1:29">
      <c r="A1247" s="57" t="s">
        <v>203</v>
      </c>
      <c r="B1247" s="54">
        <v>7299</v>
      </c>
      <c r="C1247" s="54">
        <v>2058649</v>
      </c>
      <c r="D1247" s="54" t="s">
        <v>164</v>
      </c>
      <c r="E1247" s="54" t="s">
        <v>126</v>
      </c>
      <c r="F1247" s="54" t="s">
        <v>179</v>
      </c>
      <c r="G1247" s="54" t="s">
        <v>118</v>
      </c>
      <c r="H1247" s="62">
        <v>45307.445138888892</v>
      </c>
      <c r="I1247" s="54" t="s">
        <v>180</v>
      </c>
      <c r="J1247" s="54" t="s">
        <v>116</v>
      </c>
      <c r="K1247" s="54" t="s">
        <v>146</v>
      </c>
      <c r="L1247" s="54" t="s">
        <v>147</v>
      </c>
      <c r="M1247" s="54" t="s">
        <v>148</v>
      </c>
      <c r="N1247" s="54">
        <v>2.1000000000000001E-2</v>
      </c>
      <c r="O1247" s="54" t="s">
        <v>149</v>
      </c>
      <c r="P1247" s="54" t="b">
        <v>0</v>
      </c>
      <c r="Q1247" s="54">
        <v>138261413</v>
      </c>
      <c r="R1247" s="54" t="s">
        <v>150</v>
      </c>
      <c r="S1247" s="54">
        <v>1E-3</v>
      </c>
      <c r="T1247" s="54" t="s">
        <v>184</v>
      </c>
      <c r="U1247" s="54">
        <v>2024</v>
      </c>
      <c r="V1247" s="54" t="s">
        <v>151</v>
      </c>
      <c r="W1247" s="54" t="s">
        <v>204</v>
      </c>
      <c r="X1247" s="54" t="s">
        <v>154</v>
      </c>
      <c r="Y1247" s="54" t="s">
        <v>155</v>
      </c>
      <c r="Z1247" s="54">
        <v>507500</v>
      </c>
      <c r="AA1247" s="54">
        <v>299100</v>
      </c>
      <c r="AB1247" s="54">
        <v>-0.41497245145673001</v>
      </c>
      <c r="AC1247" s="60">
        <v>52.579097446717</v>
      </c>
    </row>
    <row r="1248" spans="1:29">
      <c r="A1248" s="55" t="s">
        <v>206</v>
      </c>
      <c r="B1248" s="56">
        <v>7299</v>
      </c>
      <c r="C1248" s="56">
        <v>1857928</v>
      </c>
      <c r="D1248" s="56" t="s">
        <v>164</v>
      </c>
      <c r="E1248" s="56" t="s">
        <v>126</v>
      </c>
      <c r="F1248" s="56" t="s">
        <v>179</v>
      </c>
      <c r="G1248" s="56" t="s">
        <v>118</v>
      </c>
      <c r="H1248" s="61">
        <v>42712.500694444447</v>
      </c>
      <c r="I1248" s="56" t="s">
        <v>180</v>
      </c>
      <c r="J1248" s="56" t="s">
        <v>116</v>
      </c>
      <c r="K1248" s="56" t="s">
        <v>199</v>
      </c>
      <c r="L1248" s="56" t="s">
        <v>200</v>
      </c>
      <c r="M1248" s="56" t="s">
        <v>183</v>
      </c>
      <c r="N1248" s="56">
        <v>4.4999999999999998E-2</v>
      </c>
      <c r="O1248" s="56" t="s">
        <v>149</v>
      </c>
      <c r="P1248" s="56" t="b">
        <v>0</v>
      </c>
      <c r="Q1248" s="56">
        <v>138261413</v>
      </c>
      <c r="R1248" s="56" t="s">
        <v>150</v>
      </c>
      <c r="S1248" s="56">
        <v>1E-3</v>
      </c>
      <c r="T1248" s="56" t="s">
        <v>184</v>
      </c>
      <c r="U1248" s="56">
        <v>2016</v>
      </c>
      <c r="V1248" s="56" t="s">
        <v>151</v>
      </c>
      <c r="W1248" s="56" t="s">
        <v>207</v>
      </c>
      <c r="X1248" s="56" t="s">
        <v>208</v>
      </c>
      <c r="Y1248" s="56" t="s">
        <v>155</v>
      </c>
      <c r="Z1248" s="56">
        <v>515935</v>
      </c>
      <c r="AA1248" s="56">
        <v>253417</v>
      </c>
      <c r="AB1248" s="56">
        <v>-0.30632621725807402</v>
      </c>
      <c r="AC1248" s="59">
        <v>52.1668520239771</v>
      </c>
    </row>
    <row r="1249" spans="1:29">
      <c r="A1249" s="57" t="s">
        <v>198</v>
      </c>
      <c r="B1249" s="54">
        <v>7299</v>
      </c>
      <c r="C1249" s="54">
        <v>2013652</v>
      </c>
      <c r="D1249" s="54" t="s">
        <v>164</v>
      </c>
      <c r="E1249" s="54" t="s">
        <v>126</v>
      </c>
      <c r="F1249" s="54" t="s">
        <v>179</v>
      </c>
      <c r="G1249" s="54" t="s">
        <v>118</v>
      </c>
      <c r="H1249" s="62">
        <v>44746.354861111111</v>
      </c>
      <c r="I1249" s="54" t="s">
        <v>180</v>
      </c>
      <c r="J1249" s="54" t="s">
        <v>116</v>
      </c>
      <c r="K1249" s="54" t="s">
        <v>199</v>
      </c>
      <c r="L1249" s="54" t="s">
        <v>200</v>
      </c>
      <c r="M1249" s="54" t="s">
        <v>183</v>
      </c>
      <c r="N1249" s="54">
        <v>4.1000000000000002E-2</v>
      </c>
      <c r="O1249" s="54" t="s">
        <v>149</v>
      </c>
      <c r="P1249" s="54" t="b">
        <v>0</v>
      </c>
      <c r="Q1249" s="54">
        <v>138261413</v>
      </c>
      <c r="R1249" s="54" t="s">
        <v>150</v>
      </c>
      <c r="S1249" s="54">
        <v>1E-3</v>
      </c>
      <c r="T1249" s="54" t="s">
        <v>184</v>
      </c>
      <c r="U1249" s="54">
        <v>2022</v>
      </c>
      <c r="V1249" s="54" t="s">
        <v>151</v>
      </c>
      <c r="W1249" s="54" t="s">
        <v>201</v>
      </c>
      <c r="X1249" s="54" t="s">
        <v>202</v>
      </c>
      <c r="Y1249" s="54" t="s">
        <v>155</v>
      </c>
      <c r="Z1249" s="54">
        <v>516100</v>
      </c>
      <c r="AA1249" s="54">
        <v>253300</v>
      </c>
      <c r="AB1249" s="54">
        <v>-0.30395486908298303</v>
      </c>
      <c r="AC1249" s="60">
        <v>52.1657659569386</v>
      </c>
    </row>
    <row r="1250" spans="1:29">
      <c r="A1250" s="55" t="s">
        <v>224</v>
      </c>
      <c r="B1250" s="56">
        <v>7299</v>
      </c>
      <c r="C1250" s="56">
        <v>1944185</v>
      </c>
      <c r="D1250" s="56" t="s">
        <v>164</v>
      </c>
      <c r="E1250" s="56" t="s">
        <v>126</v>
      </c>
      <c r="F1250" s="56" t="s">
        <v>179</v>
      </c>
      <c r="G1250" s="56" t="s">
        <v>118</v>
      </c>
      <c r="H1250" s="61">
        <v>43724.451388888891</v>
      </c>
      <c r="I1250" s="56" t="s">
        <v>180</v>
      </c>
      <c r="J1250" s="56" t="s">
        <v>116</v>
      </c>
      <c r="K1250" s="56" t="s">
        <v>146</v>
      </c>
      <c r="L1250" s="56" t="s">
        <v>147</v>
      </c>
      <c r="M1250" s="56" t="s">
        <v>183</v>
      </c>
      <c r="N1250" s="56">
        <v>1.2E-2</v>
      </c>
      <c r="O1250" s="56" t="s">
        <v>149</v>
      </c>
      <c r="P1250" s="56" t="b">
        <v>0</v>
      </c>
      <c r="Q1250" s="56">
        <v>138261413</v>
      </c>
      <c r="R1250" s="56" t="s">
        <v>150</v>
      </c>
      <c r="S1250" s="56">
        <v>1E-3</v>
      </c>
      <c r="T1250" s="56" t="s">
        <v>184</v>
      </c>
      <c r="U1250" s="56">
        <v>2019</v>
      </c>
      <c r="V1250" s="56" t="s">
        <v>151</v>
      </c>
      <c r="W1250" s="56" t="s">
        <v>225</v>
      </c>
      <c r="X1250" s="56" t="s">
        <v>226</v>
      </c>
      <c r="Y1250" s="56" t="s">
        <v>155</v>
      </c>
      <c r="Z1250" s="56">
        <v>500098</v>
      </c>
      <c r="AA1250" s="56">
        <v>402866</v>
      </c>
      <c r="AB1250" s="56">
        <v>-0.49196935841400102</v>
      </c>
      <c r="AC1250" s="59">
        <v>53.512954618294103</v>
      </c>
    </row>
    <row r="1251" spans="1:29">
      <c r="A1251" s="57" t="s">
        <v>206</v>
      </c>
      <c r="B1251" s="54">
        <v>7299</v>
      </c>
      <c r="C1251" s="54">
        <v>1828651</v>
      </c>
      <c r="D1251" s="54" t="s">
        <v>164</v>
      </c>
      <c r="E1251" s="54" t="s">
        <v>126</v>
      </c>
      <c r="F1251" s="54" t="s">
        <v>205</v>
      </c>
      <c r="G1251" s="54" t="s">
        <v>112</v>
      </c>
      <c r="H1251" s="62">
        <v>42465.622916666667</v>
      </c>
      <c r="I1251" s="54" t="s">
        <v>180</v>
      </c>
      <c r="J1251" s="54" t="s">
        <v>116</v>
      </c>
      <c r="K1251" s="54" t="s">
        <v>199</v>
      </c>
      <c r="L1251" s="54" t="s">
        <v>200</v>
      </c>
      <c r="M1251" s="54" t="s">
        <v>183</v>
      </c>
      <c r="N1251" s="54">
        <v>2.5000000000000001E-2</v>
      </c>
      <c r="O1251" s="54" t="s">
        <v>149</v>
      </c>
      <c r="P1251" s="54" t="b">
        <v>0</v>
      </c>
      <c r="Q1251" s="54">
        <v>138261413</v>
      </c>
      <c r="R1251" s="54" t="s">
        <v>150</v>
      </c>
      <c r="S1251" s="54">
        <v>1E-3</v>
      </c>
      <c r="T1251" s="54" t="s">
        <v>184</v>
      </c>
      <c r="U1251" s="54">
        <v>2016</v>
      </c>
      <c r="V1251" s="54" t="s">
        <v>151</v>
      </c>
      <c r="W1251" s="54" t="s">
        <v>207</v>
      </c>
      <c r="X1251" s="54" t="s">
        <v>208</v>
      </c>
      <c r="Y1251" s="54" t="s">
        <v>155</v>
      </c>
      <c r="Z1251" s="54">
        <v>515935</v>
      </c>
      <c r="AA1251" s="54">
        <v>253417</v>
      </c>
      <c r="AB1251" s="54">
        <v>-0.30632621725807402</v>
      </c>
      <c r="AC1251" s="60">
        <v>52.1668520239771</v>
      </c>
    </row>
    <row r="1252" spans="1:29">
      <c r="A1252" s="55" t="s">
        <v>214</v>
      </c>
      <c r="B1252" s="56">
        <v>7299</v>
      </c>
      <c r="C1252" s="56">
        <v>5338860</v>
      </c>
      <c r="D1252" s="56" t="s">
        <v>164</v>
      </c>
      <c r="E1252" s="56" t="s">
        <v>126</v>
      </c>
      <c r="F1252" s="56" t="s">
        <v>236</v>
      </c>
      <c r="G1252" s="56" t="s">
        <v>115</v>
      </c>
      <c r="H1252" s="61">
        <v>45019.563194444447</v>
      </c>
      <c r="I1252" s="56" t="s">
        <v>180</v>
      </c>
      <c r="J1252" s="56" t="s">
        <v>116</v>
      </c>
      <c r="K1252" s="56" t="s">
        <v>215</v>
      </c>
      <c r="L1252" s="56" t="s">
        <v>216</v>
      </c>
      <c r="M1252" s="56" t="s">
        <v>183</v>
      </c>
      <c r="N1252" s="56">
        <v>9.4999999999999998E-3</v>
      </c>
      <c r="O1252" s="56" t="s">
        <v>149</v>
      </c>
      <c r="P1252" s="56" t="b">
        <v>0</v>
      </c>
      <c r="Q1252" s="56">
        <v>138261413</v>
      </c>
      <c r="R1252" s="56" t="s">
        <v>150</v>
      </c>
      <c r="S1252" s="56">
        <v>1E-3</v>
      </c>
      <c r="T1252" s="56" t="s">
        <v>184</v>
      </c>
      <c r="U1252" s="56">
        <v>2023</v>
      </c>
      <c r="V1252" s="56" t="s">
        <v>151</v>
      </c>
      <c r="W1252" s="56" t="s">
        <v>217</v>
      </c>
      <c r="X1252" s="56" t="s">
        <v>218</v>
      </c>
      <c r="Y1252" s="56" t="s">
        <v>155</v>
      </c>
      <c r="Z1252" s="56">
        <v>376325</v>
      </c>
      <c r="AA1252" s="56">
        <v>405313</v>
      </c>
      <c r="AB1252" s="56">
        <v>-2.35874412504654</v>
      </c>
      <c r="AC1252" s="59">
        <v>53.543918148915097</v>
      </c>
    </row>
    <row r="1253" spans="1:29">
      <c r="A1253" s="57" t="s">
        <v>187</v>
      </c>
      <c r="B1253" s="54">
        <v>7299</v>
      </c>
      <c r="C1253" s="54">
        <v>1784962</v>
      </c>
      <c r="D1253" s="54" t="s">
        <v>164</v>
      </c>
      <c r="E1253" s="54" t="s">
        <v>126</v>
      </c>
      <c r="F1253" s="54" t="s">
        <v>179</v>
      </c>
      <c r="G1253" s="54" t="s">
        <v>118</v>
      </c>
      <c r="H1253" s="62">
        <v>42020.625694444447</v>
      </c>
      <c r="I1253" s="54" t="s">
        <v>180</v>
      </c>
      <c r="J1253" s="54" t="s">
        <v>116</v>
      </c>
      <c r="K1253" s="54" t="s">
        <v>181</v>
      </c>
      <c r="L1253" s="54" t="s">
        <v>182</v>
      </c>
      <c r="M1253" s="54" t="s">
        <v>183</v>
      </c>
      <c r="N1253" s="54">
        <v>6.0000000000000001E-3</v>
      </c>
      <c r="O1253" s="54" t="s">
        <v>149</v>
      </c>
      <c r="P1253" s="54" t="b">
        <v>0</v>
      </c>
      <c r="Q1253" s="54">
        <v>138261413</v>
      </c>
      <c r="R1253" s="54" t="s">
        <v>150</v>
      </c>
      <c r="S1253" s="54">
        <v>1E-3</v>
      </c>
      <c r="T1253" s="54" t="s">
        <v>184</v>
      </c>
      <c r="U1253" s="54">
        <v>2015</v>
      </c>
      <c r="V1253" s="54" t="s">
        <v>151</v>
      </c>
      <c r="W1253" s="54" t="s">
        <v>188</v>
      </c>
      <c r="X1253" s="54" t="s">
        <v>189</v>
      </c>
      <c r="Y1253" s="54" t="s">
        <v>155</v>
      </c>
      <c r="Z1253" s="54">
        <v>636400</v>
      </c>
      <c r="AA1253" s="54">
        <v>291600</v>
      </c>
      <c r="AB1253" s="54">
        <v>1.4791973795069699</v>
      </c>
      <c r="AC1253" s="60">
        <v>52.471107816141703</v>
      </c>
    </row>
    <row r="1254" spans="1:29">
      <c r="A1254" s="55" t="s">
        <v>203</v>
      </c>
      <c r="B1254" s="56">
        <v>7299</v>
      </c>
      <c r="C1254" s="56">
        <v>2020812</v>
      </c>
      <c r="D1254" s="56" t="s">
        <v>164</v>
      </c>
      <c r="E1254" s="56" t="s">
        <v>126</v>
      </c>
      <c r="F1254" s="56" t="s">
        <v>179</v>
      </c>
      <c r="G1254" s="56" t="s">
        <v>118</v>
      </c>
      <c r="H1254" s="61">
        <v>44830.631944444445</v>
      </c>
      <c r="I1254" s="56" t="s">
        <v>180</v>
      </c>
      <c r="J1254" s="56" t="s">
        <v>116</v>
      </c>
      <c r="K1254" s="56" t="s">
        <v>146</v>
      </c>
      <c r="L1254" s="56" t="s">
        <v>147</v>
      </c>
      <c r="M1254" s="56" t="s">
        <v>183</v>
      </c>
      <c r="N1254" s="56">
        <v>4.4999999999999998E-2</v>
      </c>
      <c r="O1254" s="56" t="s">
        <v>149</v>
      </c>
      <c r="P1254" s="56" t="b">
        <v>0</v>
      </c>
      <c r="Q1254" s="56">
        <v>138261413</v>
      </c>
      <c r="R1254" s="56" t="s">
        <v>150</v>
      </c>
      <c r="S1254" s="56">
        <v>1E-3</v>
      </c>
      <c r="T1254" s="56" t="s">
        <v>184</v>
      </c>
      <c r="U1254" s="56">
        <v>2022</v>
      </c>
      <c r="V1254" s="56" t="s">
        <v>151</v>
      </c>
      <c r="W1254" s="56" t="s">
        <v>204</v>
      </c>
      <c r="X1254" s="56" t="s">
        <v>154</v>
      </c>
      <c r="Y1254" s="56" t="s">
        <v>155</v>
      </c>
      <c r="Z1254" s="56">
        <v>507500</v>
      </c>
      <c r="AA1254" s="56">
        <v>299100</v>
      </c>
      <c r="AB1254" s="56">
        <v>-0.41497245145673001</v>
      </c>
      <c r="AC1254" s="59">
        <v>52.579097446717</v>
      </c>
    </row>
    <row r="1255" spans="1:29">
      <c r="A1255" s="57" t="s">
        <v>203</v>
      </c>
      <c r="B1255" s="54">
        <v>7299</v>
      </c>
      <c r="C1255" s="54">
        <v>1865810</v>
      </c>
      <c r="D1255" s="54" t="s">
        <v>164</v>
      </c>
      <c r="E1255" s="54" t="s">
        <v>126</v>
      </c>
      <c r="F1255" s="54" t="s">
        <v>179</v>
      </c>
      <c r="G1255" s="54" t="s">
        <v>118</v>
      </c>
      <c r="H1255" s="62">
        <v>42804.414583333331</v>
      </c>
      <c r="I1255" s="54" t="s">
        <v>180</v>
      </c>
      <c r="J1255" s="54" t="s">
        <v>116</v>
      </c>
      <c r="K1255" s="54" t="s">
        <v>146</v>
      </c>
      <c r="L1255" s="54" t="s">
        <v>147</v>
      </c>
      <c r="M1255" s="54" t="s">
        <v>183</v>
      </c>
      <c r="N1255" s="54">
        <v>0.02</v>
      </c>
      <c r="O1255" s="54" t="s">
        <v>149</v>
      </c>
      <c r="P1255" s="54" t="b">
        <v>0</v>
      </c>
      <c r="Q1255" s="54">
        <v>138261413</v>
      </c>
      <c r="R1255" s="54" t="s">
        <v>150</v>
      </c>
      <c r="S1255" s="54">
        <v>1E-3</v>
      </c>
      <c r="T1255" s="54" t="s">
        <v>184</v>
      </c>
      <c r="U1255" s="54">
        <v>2017</v>
      </c>
      <c r="V1255" s="54" t="s">
        <v>151</v>
      </c>
      <c r="W1255" s="54" t="s">
        <v>204</v>
      </c>
      <c r="X1255" s="54" t="s">
        <v>154</v>
      </c>
      <c r="Y1255" s="54" t="s">
        <v>155</v>
      </c>
      <c r="Z1255" s="54">
        <v>507500</v>
      </c>
      <c r="AA1255" s="54">
        <v>299100</v>
      </c>
      <c r="AB1255" s="54">
        <v>-0.41497245145673001</v>
      </c>
      <c r="AC1255" s="60">
        <v>52.579097446717</v>
      </c>
    </row>
    <row r="1256" spans="1:29">
      <c r="A1256" s="55" t="s">
        <v>178</v>
      </c>
      <c r="B1256" s="56">
        <v>7299</v>
      </c>
      <c r="C1256" s="56">
        <v>1943410</v>
      </c>
      <c r="D1256" s="56" t="s">
        <v>164</v>
      </c>
      <c r="E1256" s="56" t="s">
        <v>126</v>
      </c>
      <c r="F1256" s="56" t="s">
        <v>205</v>
      </c>
      <c r="G1256" s="56" t="s">
        <v>112</v>
      </c>
      <c r="H1256" s="61">
        <v>43711.426388888889</v>
      </c>
      <c r="I1256" s="56" t="s">
        <v>180</v>
      </c>
      <c r="J1256" s="56" t="s">
        <v>116</v>
      </c>
      <c r="K1256" s="56" t="s">
        <v>181</v>
      </c>
      <c r="L1256" s="56" t="s">
        <v>182</v>
      </c>
      <c r="M1256" s="56" t="s">
        <v>183</v>
      </c>
      <c r="N1256" s="56">
        <v>1.2999999999999999E-2</v>
      </c>
      <c r="O1256" s="56" t="s">
        <v>149</v>
      </c>
      <c r="P1256" s="56" t="b">
        <v>0</v>
      </c>
      <c r="Q1256" s="56">
        <v>138261413</v>
      </c>
      <c r="R1256" s="56" t="s">
        <v>150</v>
      </c>
      <c r="S1256" s="56">
        <v>1E-3</v>
      </c>
      <c r="T1256" s="56" t="s">
        <v>184</v>
      </c>
      <c r="U1256" s="56">
        <v>2019</v>
      </c>
      <c r="V1256" s="56" t="s">
        <v>151</v>
      </c>
      <c r="W1256" s="56" t="s">
        <v>185</v>
      </c>
      <c r="X1256" s="56" t="s">
        <v>186</v>
      </c>
      <c r="Y1256" s="56" t="s">
        <v>155</v>
      </c>
      <c r="Z1256" s="56">
        <v>620600</v>
      </c>
      <c r="AA1256" s="56">
        <v>309500</v>
      </c>
      <c r="AB1256" s="56">
        <v>1.2588812496391699</v>
      </c>
      <c r="AC1256" s="59">
        <v>52.638374352215699</v>
      </c>
    </row>
    <row r="1257" spans="1:29">
      <c r="A1257" s="57" t="s">
        <v>206</v>
      </c>
      <c r="B1257" s="54">
        <v>7299</v>
      </c>
      <c r="C1257" s="54">
        <v>2032643</v>
      </c>
      <c r="D1257" s="54" t="s">
        <v>164</v>
      </c>
      <c r="E1257" s="54" t="s">
        <v>126</v>
      </c>
      <c r="F1257" s="54" t="s">
        <v>179</v>
      </c>
      <c r="G1257" s="54" t="s">
        <v>118</v>
      </c>
      <c r="H1257" s="62">
        <v>44994.444444444445</v>
      </c>
      <c r="I1257" s="54" t="s">
        <v>180</v>
      </c>
      <c r="J1257" s="54" t="s">
        <v>116</v>
      </c>
      <c r="K1257" s="54" t="s">
        <v>199</v>
      </c>
      <c r="L1257" s="54" t="s">
        <v>200</v>
      </c>
      <c r="M1257" s="54" t="s">
        <v>183</v>
      </c>
      <c r="N1257" s="54">
        <v>4.1000000000000002E-2</v>
      </c>
      <c r="O1257" s="54" t="s">
        <v>149</v>
      </c>
      <c r="P1257" s="54" t="b">
        <v>0</v>
      </c>
      <c r="Q1257" s="54">
        <v>138261413</v>
      </c>
      <c r="R1257" s="54" t="s">
        <v>150</v>
      </c>
      <c r="S1257" s="54">
        <v>1E-3</v>
      </c>
      <c r="T1257" s="54" t="s">
        <v>184</v>
      </c>
      <c r="U1257" s="54">
        <v>2023</v>
      </c>
      <c r="V1257" s="54" t="s">
        <v>151</v>
      </c>
      <c r="W1257" s="54" t="s">
        <v>207</v>
      </c>
      <c r="X1257" s="54" t="s">
        <v>208</v>
      </c>
      <c r="Y1257" s="54" t="s">
        <v>155</v>
      </c>
      <c r="Z1257" s="54">
        <v>515935</v>
      </c>
      <c r="AA1257" s="54">
        <v>253417</v>
      </c>
      <c r="AB1257" s="54">
        <v>-0.30632621725807402</v>
      </c>
      <c r="AC1257" s="60">
        <v>52.1668520239771</v>
      </c>
    </row>
    <row r="1258" spans="1:29">
      <c r="A1258" s="55" t="s">
        <v>206</v>
      </c>
      <c r="B1258" s="56">
        <v>7299</v>
      </c>
      <c r="C1258" s="56">
        <v>2029310</v>
      </c>
      <c r="D1258" s="56" t="s">
        <v>164</v>
      </c>
      <c r="E1258" s="56" t="s">
        <v>126</v>
      </c>
      <c r="F1258" s="56" t="s">
        <v>179</v>
      </c>
      <c r="G1258" s="56" t="s">
        <v>118</v>
      </c>
      <c r="H1258" s="61">
        <v>44958.416666666664</v>
      </c>
      <c r="I1258" s="56" t="s">
        <v>180</v>
      </c>
      <c r="J1258" s="56" t="s">
        <v>116</v>
      </c>
      <c r="K1258" s="56" t="s">
        <v>199</v>
      </c>
      <c r="L1258" s="56" t="s">
        <v>200</v>
      </c>
      <c r="M1258" s="56" t="s">
        <v>183</v>
      </c>
      <c r="N1258" s="56">
        <v>0.02</v>
      </c>
      <c r="O1258" s="56" t="s">
        <v>149</v>
      </c>
      <c r="P1258" s="56" t="b">
        <v>0</v>
      </c>
      <c r="Q1258" s="56">
        <v>138261413</v>
      </c>
      <c r="R1258" s="56" t="s">
        <v>150</v>
      </c>
      <c r="S1258" s="56">
        <v>1E-3</v>
      </c>
      <c r="T1258" s="56" t="s">
        <v>184</v>
      </c>
      <c r="U1258" s="56">
        <v>2023</v>
      </c>
      <c r="V1258" s="56" t="s">
        <v>151</v>
      </c>
      <c r="W1258" s="56" t="s">
        <v>207</v>
      </c>
      <c r="X1258" s="56" t="s">
        <v>208</v>
      </c>
      <c r="Y1258" s="56" t="s">
        <v>155</v>
      </c>
      <c r="Z1258" s="56">
        <v>515935</v>
      </c>
      <c r="AA1258" s="56">
        <v>253417</v>
      </c>
      <c r="AB1258" s="56">
        <v>-0.30632621725807402</v>
      </c>
      <c r="AC1258" s="59">
        <v>52.1668520239771</v>
      </c>
    </row>
    <row r="1259" spans="1:29">
      <c r="A1259" s="57" t="s">
        <v>203</v>
      </c>
      <c r="B1259" s="54">
        <v>7299</v>
      </c>
      <c r="C1259" s="54">
        <v>1858470</v>
      </c>
      <c r="D1259" s="54" t="s">
        <v>164</v>
      </c>
      <c r="E1259" s="54" t="s">
        <v>126</v>
      </c>
      <c r="F1259" s="54" t="s">
        <v>179</v>
      </c>
      <c r="G1259" s="54" t="s">
        <v>118</v>
      </c>
      <c r="H1259" s="62">
        <v>42719.551388888889</v>
      </c>
      <c r="I1259" s="54" t="s">
        <v>180</v>
      </c>
      <c r="J1259" s="54" t="s">
        <v>116</v>
      </c>
      <c r="K1259" s="54" t="s">
        <v>146</v>
      </c>
      <c r="L1259" s="54" t="s">
        <v>147</v>
      </c>
      <c r="M1259" s="54" t="s">
        <v>183</v>
      </c>
      <c r="N1259" s="54">
        <v>4.2999999999999997E-2</v>
      </c>
      <c r="O1259" s="54" t="s">
        <v>149</v>
      </c>
      <c r="P1259" s="54" t="b">
        <v>0</v>
      </c>
      <c r="Q1259" s="54">
        <v>138261413</v>
      </c>
      <c r="R1259" s="54" t="s">
        <v>150</v>
      </c>
      <c r="S1259" s="54">
        <v>1E-3</v>
      </c>
      <c r="T1259" s="54" t="s">
        <v>184</v>
      </c>
      <c r="U1259" s="54">
        <v>2016</v>
      </c>
      <c r="V1259" s="54" t="s">
        <v>151</v>
      </c>
      <c r="W1259" s="54" t="s">
        <v>204</v>
      </c>
      <c r="X1259" s="54" t="s">
        <v>154</v>
      </c>
      <c r="Y1259" s="54" t="s">
        <v>155</v>
      </c>
      <c r="Z1259" s="54">
        <v>507500</v>
      </c>
      <c r="AA1259" s="54">
        <v>299100</v>
      </c>
      <c r="AB1259" s="54">
        <v>-0.41497245145673001</v>
      </c>
      <c r="AC1259" s="60">
        <v>52.579097446717</v>
      </c>
    </row>
    <row r="1260" spans="1:29">
      <c r="A1260" s="55" t="s">
        <v>206</v>
      </c>
      <c r="B1260" s="56">
        <v>7299</v>
      </c>
      <c r="C1260" s="56">
        <v>1909425</v>
      </c>
      <c r="D1260" s="56" t="s">
        <v>164</v>
      </c>
      <c r="E1260" s="56" t="s">
        <v>126</v>
      </c>
      <c r="F1260" s="56" t="s">
        <v>179</v>
      </c>
      <c r="G1260" s="56" t="s">
        <v>118</v>
      </c>
      <c r="H1260" s="61">
        <v>43314.527777777781</v>
      </c>
      <c r="I1260" s="56" t="s">
        <v>180</v>
      </c>
      <c r="J1260" s="56" t="s">
        <v>116</v>
      </c>
      <c r="K1260" s="56" t="s">
        <v>199</v>
      </c>
      <c r="L1260" s="56" t="s">
        <v>200</v>
      </c>
      <c r="M1260" s="56" t="s">
        <v>183</v>
      </c>
      <c r="N1260" s="56">
        <v>3.7999999999999999E-2</v>
      </c>
      <c r="O1260" s="56" t="s">
        <v>149</v>
      </c>
      <c r="P1260" s="56" t="b">
        <v>0</v>
      </c>
      <c r="Q1260" s="56">
        <v>138261413</v>
      </c>
      <c r="R1260" s="56" t="s">
        <v>150</v>
      </c>
      <c r="S1260" s="56">
        <v>1E-3</v>
      </c>
      <c r="T1260" s="56" t="s">
        <v>184</v>
      </c>
      <c r="U1260" s="56">
        <v>2018</v>
      </c>
      <c r="V1260" s="56" t="s">
        <v>151</v>
      </c>
      <c r="W1260" s="56" t="s">
        <v>207</v>
      </c>
      <c r="X1260" s="56" t="s">
        <v>208</v>
      </c>
      <c r="Y1260" s="56" t="s">
        <v>155</v>
      </c>
      <c r="Z1260" s="56">
        <v>515935</v>
      </c>
      <c r="AA1260" s="56">
        <v>253417</v>
      </c>
      <c r="AB1260" s="56">
        <v>-0.30632621725807402</v>
      </c>
      <c r="AC1260" s="59">
        <v>52.1668520239771</v>
      </c>
    </row>
    <row r="1261" spans="1:29">
      <c r="A1261" s="57" t="s">
        <v>196</v>
      </c>
      <c r="B1261" s="54">
        <v>7299</v>
      </c>
      <c r="C1261" s="54">
        <v>1781954</v>
      </c>
      <c r="D1261" s="54" t="s">
        <v>164</v>
      </c>
      <c r="E1261" s="54" t="s">
        <v>126</v>
      </c>
      <c r="F1261" s="54" t="s">
        <v>179</v>
      </c>
      <c r="G1261" s="54" t="s">
        <v>118</v>
      </c>
      <c r="H1261" s="62">
        <v>41988.649305555555</v>
      </c>
      <c r="I1261" s="54" t="s">
        <v>180</v>
      </c>
      <c r="J1261" s="54" t="s">
        <v>116</v>
      </c>
      <c r="K1261" s="54" t="s">
        <v>181</v>
      </c>
      <c r="L1261" s="54" t="s">
        <v>182</v>
      </c>
      <c r="M1261" s="54" t="s">
        <v>183</v>
      </c>
      <c r="N1261" s="54">
        <v>0.01</v>
      </c>
      <c r="O1261" s="54" t="s">
        <v>149</v>
      </c>
      <c r="P1261" s="54" t="b">
        <v>0</v>
      </c>
      <c r="Q1261" s="54">
        <v>138261413</v>
      </c>
      <c r="R1261" s="54" t="s">
        <v>150</v>
      </c>
      <c r="S1261" s="54">
        <v>1E-3</v>
      </c>
      <c r="T1261" s="54" t="s">
        <v>184</v>
      </c>
      <c r="U1261" s="54">
        <v>2014</v>
      </c>
      <c r="V1261" s="54" t="s">
        <v>151</v>
      </c>
      <c r="W1261" s="54" t="s">
        <v>197</v>
      </c>
      <c r="X1261" s="54" t="s">
        <v>186</v>
      </c>
      <c r="Y1261" s="54" t="s">
        <v>155</v>
      </c>
      <c r="Z1261" s="54">
        <v>624300</v>
      </c>
      <c r="AA1261" s="54">
        <v>306800</v>
      </c>
      <c r="AB1261" s="54">
        <v>1.3116346710660201</v>
      </c>
      <c r="AC1261" s="60">
        <v>52.6126273253455</v>
      </c>
    </row>
    <row r="1262" spans="1:29">
      <c r="A1262" s="55" t="s">
        <v>323</v>
      </c>
      <c r="B1262" s="56">
        <v>7299</v>
      </c>
      <c r="C1262" s="56">
        <v>3483612</v>
      </c>
      <c r="D1262" s="56" t="s">
        <v>164</v>
      </c>
      <c r="E1262" s="56" t="s">
        <v>126</v>
      </c>
      <c r="F1262" s="56" t="s">
        <v>236</v>
      </c>
      <c r="G1262" s="56" t="s">
        <v>115</v>
      </c>
      <c r="H1262" s="61">
        <v>45099.538888888892</v>
      </c>
      <c r="I1262" s="56" t="s">
        <v>180</v>
      </c>
      <c r="J1262" s="56" t="s">
        <v>116</v>
      </c>
      <c r="K1262" s="56" t="s">
        <v>251</v>
      </c>
      <c r="L1262" s="56" t="s">
        <v>252</v>
      </c>
      <c r="M1262" s="56" t="s">
        <v>183</v>
      </c>
      <c r="N1262" s="56">
        <v>2.1000000000000001E-2</v>
      </c>
      <c r="O1262" s="56" t="s">
        <v>149</v>
      </c>
      <c r="P1262" s="56" t="b">
        <v>0</v>
      </c>
      <c r="Q1262" s="56">
        <v>138261413</v>
      </c>
      <c r="R1262" s="56" t="s">
        <v>150</v>
      </c>
      <c r="S1262" s="56">
        <v>1E-3</v>
      </c>
      <c r="T1262" s="56" t="s">
        <v>184</v>
      </c>
      <c r="U1262" s="56">
        <v>2023</v>
      </c>
      <c r="V1262" s="56" t="s">
        <v>151</v>
      </c>
      <c r="W1262" s="56" t="s">
        <v>324</v>
      </c>
      <c r="X1262" s="56" t="s">
        <v>309</v>
      </c>
      <c r="Y1262" s="56" t="s">
        <v>155</v>
      </c>
      <c r="Z1262" s="56">
        <v>337809</v>
      </c>
      <c r="AA1262" s="56">
        <v>155741</v>
      </c>
      <c r="AB1262" s="56">
        <v>-2.8933761587814502</v>
      </c>
      <c r="AC1262" s="59">
        <v>51.297382868079701</v>
      </c>
    </row>
    <row r="1263" spans="1:29">
      <c r="A1263" s="57" t="s">
        <v>206</v>
      </c>
      <c r="B1263" s="54">
        <v>7299</v>
      </c>
      <c r="C1263" s="54">
        <v>2024278</v>
      </c>
      <c r="D1263" s="54" t="s">
        <v>164</v>
      </c>
      <c r="E1263" s="54" t="s">
        <v>126</v>
      </c>
      <c r="F1263" s="54" t="s">
        <v>179</v>
      </c>
      <c r="G1263" s="54" t="s">
        <v>118</v>
      </c>
      <c r="H1263" s="62">
        <v>44879.457638888889</v>
      </c>
      <c r="I1263" s="54" t="s">
        <v>180</v>
      </c>
      <c r="J1263" s="54" t="s">
        <v>116</v>
      </c>
      <c r="K1263" s="54" t="s">
        <v>199</v>
      </c>
      <c r="L1263" s="54" t="s">
        <v>200</v>
      </c>
      <c r="M1263" s="54" t="s">
        <v>183</v>
      </c>
      <c r="N1263" s="54">
        <v>2.7E-2</v>
      </c>
      <c r="O1263" s="54" t="s">
        <v>149</v>
      </c>
      <c r="P1263" s="54" t="b">
        <v>0</v>
      </c>
      <c r="Q1263" s="54">
        <v>138261413</v>
      </c>
      <c r="R1263" s="54" t="s">
        <v>150</v>
      </c>
      <c r="S1263" s="54">
        <v>1E-3</v>
      </c>
      <c r="T1263" s="54" t="s">
        <v>184</v>
      </c>
      <c r="U1263" s="54">
        <v>2022</v>
      </c>
      <c r="V1263" s="54" t="s">
        <v>151</v>
      </c>
      <c r="W1263" s="54" t="s">
        <v>207</v>
      </c>
      <c r="X1263" s="54" t="s">
        <v>208</v>
      </c>
      <c r="Y1263" s="54" t="s">
        <v>155</v>
      </c>
      <c r="Z1263" s="54">
        <v>515935</v>
      </c>
      <c r="AA1263" s="54">
        <v>253417</v>
      </c>
      <c r="AB1263" s="54">
        <v>-0.30632621725807402</v>
      </c>
      <c r="AC1263" s="60">
        <v>52.1668520239771</v>
      </c>
    </row>
    <row r="1264" spans="1:29">
      <c r="A1264" s="55" t="s">
        <v>263</v>
      </c>
      <c r="B1264" s="56">
        <v>7299</v>
      </c>
      <c r="C1264" s="56">
        <v>1741154</v>
      </c>
      <c r="D1264" s="56" t="s">
        <v>164</v>
      </c>
      <c r="E1264" s="56" t="s">
        <v>126</v>
      </c>
      <c r="F1264" s="56" t="s">
        <v>205</v>
      </c>
      <c r="G1264" s="56" t="s">
        <v>112</v>
      </c>
      <c r="H1264" s="61">
        <v>45309.618055555555</v>
      </c>
      <c r="I1264" s="56" t="s">
        <v>180</v>
      </c>
      <c r="J1264" s="56" t="s">
        <v>116</v>
      </c>
      <c r="K1264" s="56" t="s">
        <v>165</v>
      </c>
      <c r="L1264" s="56" t="s">
        <v>166</v>
      </c>
      <c r="M1264" s="56" t="s">
        <v>183</v>
      </c>
      <c r="N1264" s="56">
        <v>2.8999999999999998E-3</v>
      </c>
      <c r="O1264" s="56" t="s">
        <v>149</v>
      </c>
      <c r="P1264" s="56" t="b">
        <v>0</v>
      </c>
      <c r="Q1264" s="56">
        <v>138261413</v>
      </c>
      <c r="R1264" s="56" t="s">
        <v>150</v>
      </c>
      <c r="S1264" s="56">
        <v>1E-3</v>
      </c>
      <c r="T1264" s="56" t="s">
        <v>184</v>
      </c>
      <c r="U1264" s="56">
        <v>2024</v>
      </c>
      <c r="V1264" s="56" t="s">
        <v>151</v>
      </c>
      <c r="W1264" s="56" t="s">
        <v>264</v>
      </c>
      <c r="X1264" s="56" t="s">
        <v>243</v>
      </c>
      <c r="Y1264" s="56" t="s">
        <v>155</v>
      </c>
      <c r="Z1264" s="56">
        <v>459334</v>
      </c>
      <c r="AA1264" s="56">
        <v>444561</v>
      </c>
      <c r="AB1264" s="56">
        <v>-1.0986183304297801</v>
      </c>
      <c r="AC1264" s="59">
        <v>53.893839137414503</v>
      </c>
    </row>
    <row r="1265" spans="1:29">
      <c r="A1265" s="57" t="s">
        <v>190</v>
      </c>
      <c r="B1265" s="54">
        <v>7299</v>
      </c>
      <c r="C1265" s="54">
        <v>4645624</v>
      </c>
      <c r="D1265" s="54" t="s">
        <v>164</v>
      </c>
      <c r="E1265" s="54" t="s">
        <v>126</v>
      </c>
      <c r="F1265" s="54" t="s">
        <v>179</v>
      </c>
      <c r="G1265" s="54" t="s">
        <v>118</v>
      </c>
      <c r="H1265" s="62">
        <v>42466.670138888891</v>
      </c>
      <c r="I1265" s="54" t="s">
        <v>191</v>
      </c>
      <c r="J1265" s="54" t="s">
        <v>119</v>
      </c>
      <c r="K1265" s="54" t="s">
        <v>192</v>
      </c>
      <c r="L1265" s="54" t="s">
        <v>193</v>
      </c>
      <c r="M1265" s="54" t="s">
        <v>183</v>
      </c>
      <c r="N1265" s="54">
        <v>1E-3</v>
      </c>
      <c r="O1265" s="54" t="s">
        <v>149</v>
      </c>
      <c r="P1265" s="54" t="b">
        <v>0</v>
      </c>
      <c r="Q1265" s="54">
        <v>138261413</v>
      </c>
      <c r="R1265" s="54" t="s">
        <v>150</v>
      </c>
      <c r="S1265" s="54">
        <v>1E-3</v>
      </c>
      <c r="T1265" s="54" t="s">
        <v>184</v>
      </c>
      <c r="U1265" s="54">
        <v>2016</v>
      </c>
      <c r="V1265" s="54" t="s">
        <v>151</v>
      </c>
      <c r="W1265" s="54" t="s">
        <v>194</v>
      </c>
      <c r="X1265" s="54" t="s">
        <v>195</v>
      </c>
      <c r="Y1265" s="54" t="s">
        <v>155</v>
      </c>
      <c r="Z1265" s="54">
        <v>357000</v>
      </c>
      <c r="AA1265" s="54">
        <v>237460</v>
      </c>
      <c r="AB1265" s="54">
        <v>-2.62823009845419</v>
      </c>
      <c r="AC1265" s="60">
        <v>52.033868710239098</v>
      </c>
    </row>
    <row r="1266" spans="1:29">
      <c r="A1266" s="55" t="s">
        <v>206</v>
      </c>
      <c r="B1266" s="56">
        <v>7299</v>
      </c>
      <c r="C1266" s="56">
        <v>1865066</v>
      </c>
      <c r="D1266" s="56" t="s">
        <v>164</v>
      </c>
      <c r="E1266" s="56" t="s">
        <v>126</v>
      </c>
      <c r="F1266" s="56" t="s">
        <v>179</v>
      </c>
      <c r="G1266" s="56" t="s">
        <v>118</v>
      </c>
      <c r="H1266" s="61">
        <v>42793.399305555555</v>
      </c>
      <c r="I1266" s="56" t="s">
        <v>180</v>
      </c>
      <c r="J1266" s="56" t="s">
        <v>116</v>
      </c>
      <c r="K1266" s="56" t="s">
        <v>199</v>
      </c>
      <c r="L1266" s="56" t="s">
        <v>200</v>
      </c>
      <c r="M1266" s="56" t="s">
        <v>183</v>
      </c>
      <c r="N1266" s="56">
        <v>2.7E-2</v>
      </c>
      <c r="O1266" s="56" t="s">
        <v>149</v>
      </c>
      <c r="P1266" s="56" t="b">
        <v>0</v>
      </c>
      <c r="Q1266" s="56">
        <v>138261413</v>
      </c>
      <c r="R1266" s="56" t="s">
        <v>150</v>
      </c>
      <c r="S1266" s="56">
        <v>1E-3</v>
      </c>
      <c r="T1266" s="56" t="s">
        <v>184</v>
      </c>
      <c r="U1266" s="56">
        <v>2017</v>
      </c>
      <c r="V1266" s="56" t="s">
        <v>151</v>
      </c>
      <c r="W1266" s="56" t="s">
        <v>207</v>
      </c>
      <c r="X1266" s="56" t="s">
        <v>208</v>
      </c>
      <c r="Y1266" s="56" t="s">
        <v>155</v>
      </c>
      <c r="Z1266" s="56">
        <v>515935</v>
      </c>
      <c r="AA1266" s="56">
        <v>253417</v>
      </c>
      <c r="AB1266" s="56">
        <v>-0.30632621725807402</v>
      </c>
      <c r="AC1266" s="59">
        <v>52.1668520239771</v>
      </c>
    </row>
    <row r="1267" spans="1:29">
      <c r="A1267" s="57" t="s">
        <v>198</v>
      </c>
      <c r="B1267" s="54">
        <v>7299</v>
      </c>
      <c r="C1267" s="54">
        <v>1906758</v>
      </c>
      <c r="D1267" s="54" t="s">
        <v>164</v>
      </c>
      <c r="E1267" s="54" t="s">
        <v>126</v>
      </c>
      <c r="F1267" s="54" t="s">
        <v>179</v>
      </c>
      <c r="G1267" s="54" t="s">
        <v>118</v>
      </c>
      <c r="H1267" s="62">
        <v>43286.534722222219</v>
      </c>
      <c r="I1267" s="54" t="s">
        <v>180</v>
      </c>
      <c r="J1267" s="54" t="s">
        <v>116</v>
      </c>
      <c r="K1267" s="54" t="s">
        <v>199</v>
      </c>
      <c r="L1267" s="54" t="s">
        <v>200</v>
      </c>
      <c r="M1267" s="54" t="s">
        <v>183</v>
      </c>
      <c r="N1267" s="54">
        <v>5.3999999999999999E-2</v>
      </c>
      <c r="O1267" s="54" t="s">
        <v>149</v>
      </c>
      <c r="P1267" s="54" t="b">
        <v>0</v>
      </c>
      <c r="Q1267" s="54">
        <v>138261413</v>
      </c>
      <c r="R1267" s="54" t="s">
        <v>150</v>
      </c>
      <c r="S1267" s="54">
        <v>1E-3</v>
      </c>
      <c r="T1267" s="54" t="s">
        <v>184</v>
      </c>
      <c r="U1267" s="54">
        <v>2018</v>
      </c>
      <c r="V1267" s="54" t="s">
        <v>151</v>
      </c>
      <c r="W1267" s="54" t="s">
        <v>201</v>
      </c>
      <c r="X1267" s="54" t="s">
        <v>202</v>
      </c>
      <c r="Y1267" s="54" t="s">
        <v>155</v>
      </c>
      <c r="Z1267" s="54">
        <v>516100</v>
      </c>
      <c r="AA1267" s="54">
        <v>253300</v>
      </c>
      <c r="AB1267" s="54">
        <v>-0.30395486908298303</v>
      </c>
      <c r="AC1267" s="60">
        <v>52.1657659569386</v>
      </c>
    </row>
    <row r="1268" spans="1:29">
      <c r="A1268" s="55" t="s">
        <v>224</v>
      </c>
      <c r="B1268" s="56">
        <v>7299</v>
      </c>
      <c r="C1268" s="56">
        <v>1844768</v>
      </c>
      <c r="D1268" s="56" t="s">
        <v>164</v>
      </c>
      <c r="E1268" s="56" t="s">
        <v>126</v>
      </c>
      <c r="F1268" s="56" t="s">
        <v>179</v>
      </c>
      <c r="G1268" s="56" t="s">
        <v>118</v>
      </c>
      <c r="H1268" s="61">
        <v>42622.481944444444</v>
      </c>
      <c r="I1268" s="56" t="s">
        <v>180</v>
      </c>
      <c r="J1268" s="56" t="s">
        <v>116</v>
      </c>
      <c r="K1268" s="56" t="s">
        <v>146</v>
      </c>
      <c r="L1268" s="56" t="s">
        <v>147</v>
      </c>
      <c r="M1268" s="56" t="s">
        <v>183</v>
      </c>
      <c r="N1268" s="56">
        <v>1.4999999999999999E-2</v>
      </c>
      <c r="O1268" s="56" t="s">
        <v>149</v>
      </c>
      <c r="P1268" s="56" t="b">
        <v>0</v>
      </c>
      <c r="Q1268" s="56">
        <v>138261413</v>
      </c>
      <c r="R1268" s="56" t="s">
        <v>150</v>
      </c>
      <c r="S1268" s="56">
        <v>1E-3</v>
      </c>
      <c r="T1268" s="56" t="s">
        <v>184</v>
      </c>
      <c r="U1268" s="56">
        <v>2016</v>
      </c>
      <c r="V1268" s="56" t="s">
        <v>151</v>
      </c>
      <c r="W1268" s="56" t="s">
        <v>225</v>
      </c>
      <c r="X1268" s="56" t="s">
        <v>226</v>
      </c>
      <c r="Y1268" s="56" t="s">
        <v>155</v>
      </c>
      <c r="Z1268" s="56">
        <v>500098</v>
      </c>
      <c r="AA1268" s="56">
        <v>402866</v>
      </c>
      <c r="AB1268" s="56">
        <v>-0.49196935841400102</v>
      </c>
      <c r="AC1268" s="59">
        <v>53.512954618294103</v>
      </c>
    </row>
    <row r="1269" spans="1:29">
      <c r="A1269" s="57" t="s">
        <v>203</v>
      </c>
      <c r="B1269" s="54">
        <v>7299</v>
      </c>
      <c r="C1269" s="54">
        <v>1851633</v>
      </c>
      <c r="D1269" s="54" t="s">
        <v>164</v>
      </c>
      <c r="E1269" s="54" t="s">
        <v>126</v>
      </c>
      <c r="F1269" s="54" t="s">
        <v>179</v>
      </c>
      <c r="G1269" s="54" t="s">
        <v>118</v>
      </c>
      <c r="H1269" s="62">
        <v>42684.490972222222</v>
      </c>
      <c r="I1269" s="54" t="s">
        <v>180</v>
      </c>
      <c r="J1269" s="54" t="s">
        <v>116</v>
      </c>
      <c r="K1269" s="54" t="s">
        <v>146</v>
      </c>
      <c r="L1269" s="54" t="s">
        <v>147</v>
      </c>
      <c r="M1269" s="54" t="s">
        <v>183</v>
      </c>
      <c r="N1269" s="54">
        <v>9.1999999999999998E-2</v>
      </c>
      <c r="O1269" s="54" t="s">
        <v>149</v>
      </c>
      <c r="P1269" s="54" t="b">
        <v>0</v>
      </c>
      <c r="Q1269" s="54">
        <v>138261413</v>
      </c>
      <c r="R1269" s="54" t="s">
        <v>150</v>
      </c>
      <c r="S1269" s="54">
        <v>1E-3</v>
      </c>
      <c r="T1269" s="54" t="s">
        <v>184</v>
      </c>
      <c r="U1269" s="54">
        <v>2016</v>
      </c>
      <c r="V1269" s="54" t="s">
        <v>151</v>
      </c>
      <c r="W1269" s="54" t="s">
        <v>204</v>
      </c>
      <c r="X1269" s="54" t="s">
        <v>154</v>
      </c>
      <c r="Y1269" s="54" t="s">
        <v>155</v>
      </c>
      <c r="Z1269" s="54">
        <v>507500</v>
      </c>
      <c r="AA1269" s="54">
        <v>299100</v>
      </c>
      <c r="AB1269" s="54">
        <v>-0.41497245145673001</v>
      </c>
      <c r="AC1269" s="60">
        <v>52.579097446717</v>
      </c>
    </row>
    <row r="1270" spans="1:29">
      <c r="A1270" s="55" t="s">
        <v>198</v>
      </c>
      <c r="B1270" s="56">
        <v>7299</v>
      </c>
      <c r="C1270" s="56">
        <v>1868066</v>
      </c>
      <c r="D1270" s="56" t="s">
        <v>164</v>
      </c>
      <c r="E1270" s="56" t="s">
        <v>126</v>
      </c>
      <c r="F1270" s="56" t="s">
        <v>205</v>
      </c>
      <c r="G1270" s="56" t="s">
        <v>112</v>
      </c>
      <c r="H1270" s="61">
        <v>42828.681944444441</v>
      </c>
      <c r="I1270" s="56" t="s">
        <v>180</v>
      </c>
      <c r="J1270" s="56" t="s">
        <v>116</v>
      </c>
      <c r="K1270" s="56" t="s">
        <v>199</v>
      </c>
      <c r="L1270" s="56" t="s">
        <v>200</v>
      </c>
      <c r="M1270" s="56" t="s">
        <v>183</v>
      </c>
      <c r="N1270" s="56">
        <v>4.5999999999999999E-2</v>
      </c>
      <c r="O1270" s="56" t="s">
        <v>149</v>
      </c>
      <c r="P1270" s="56" t="b">
        <v>0</v>
      </c>
      <c r="Q1270" s="56">
        <v>138261413</v>
      </c>
      <c r="R1270" s="56" t="s">
        <v>150</v>
      </c>
      <c r="S1270" s="56">
        <v>1E-3</v>
      </c>
      <c r="T1270" s="56" t="s">
        <v>184</v>
      </c>
      <c r="U1270" s="56">
        <v>2017</v>
      </c>
      <c r="V1270" s="56" t="s">
        <v>151</v>
      </c>
      <c r="W1270" s="56" t="s">
        <v>201</v>
      </c>
      <c r="X1270" s="56" t="s">
        <v>202</v>
      </c>
      <c r="Y1270" s="56" t="s">
        <v>155</v>
      </c>
      <c r="Z1270" s="56">
        <v>516100</v>
      </c>
      <c r="AA1270" s="56">
        <v>253300</v>
      </c>
      <c r="AB1270" s="56">
        <v>-0.30395486908298303</v>
      </c>
      <c r="AC1270" s="59">
        <v>52.1657659569386</v>
      </c>
    </row>
    <row r="1271" spans="1:29">
      <c r="A1271" s="57" t="s">
        <v>203</v>
      </c>
      <c r="B1271" s="54">
        <v>7299</v>
      </c>
      <c r="C1271" s="54">
        <v>1860083</v>
      </c>
      <c r="D1271" s="54" t="s">
        <v>164</v>
      </c>
      <c r="E1271" s="54" t="s">
        <v>126</v>
      </c>
      <c r="F1271" s="54" t="s">
        <v>205</v>
      </c>
      <c r="G1271" s="54" t="s">
        <v>112</v>
      </c>
      <c r="H1271" s="62">
        <v>42741.447222222225</v>
      </c>
      <c r="I1271" s="54" t="s">
        <v>180</v>
      </c>
      <c r="J1271" s="54" t="s">
        <v>116</v>
      </c>
      <c r="K1271" s="54" t="s">
        <v>146</v>
      </c>
      <c r="L1271" s="54" t="s">
        <v>147</v>
      </c>
      <c r="M1271" s="54" t="s">
        <v>183</v>
      </c>
      <c r="N1271" s="54">
        <v>8.7999999999999995E-2</v>
      </c>
      <c r="O1271" s="54" t="s">
        <v>149</v>
      </c>
      <c r="P1271" s="54" t="b">
        <v>0</v>
      </c>
      <c r="Q1271" s="54">
        <v>138261413</v>
      </c>
      <c r="R1271" s="54" t="s">
        <v>150</v>
      </c>
      <c r="S1271" s="54">
        <v>1E-3</v>
      </c>
      <c r="T1271" s="54" t="s">
        <v>184</v>
      </c>
      <c r="U1271" s="54">
        <v>2017</v>
      </c>
      <c r="V1271" s="54" t="s">
        <v>151</v>
      </c>
      <c r="W1271" s="54" t="s">
        <v>204</v>
      </c>
      <c r="X1271" s="54" t="s">
        <v>154</v>
      </c>
      <c r="Y1271" s="54" t="s">
        <v>155</v>
      </c>
      <c r="Z1271" s="54">
        <v>507500</v>
      </c>
      <c r="AA1271" s="54">
        <v>299100</v>
      </c>
      <c r="AB1271" s="54">
        <v>-0.41497245145673001</v>
      </c>
      <c r="AC1271" s="60">
        <v>52.579097446717</v>
      </c>
    </row>
    <row r="1272" spans="1:29">
      <c r="A1272" s="55" t="s">
        <v>241</v>
      </c>
      <c r="B1272" s="56">
        <v>7299</v>
      </c>
      <c r="C1272" s="56">
        <v>1537108</v>
      </c>
      <c r="D1272" s="56" t="s">
        <v>164</v>
      </c>
      <c r="E1272" s="56" t="s">
        <v>126</v>
      </c>
      <c r="F1272" s="56" t="s">
        <v>179</v>
      </c>
      <c r="G1272" s="56" t="s">
        <v>118</v>
      </c>
      <c r="H1272" s="61">
        <v>42277.505555555559</v>
      </c>
      <c r="I1272" s="56" t="s">
        <v>180</v>
      </c>
      <c r="J1272" s="56" t="s">
        <v>116</v>
      </c>
      <c r="K1272" s="56" t="s">
        <v>165</v>
      </c>
      <c r="L1272" s="56" t="s">
        <v>166</v>
      </c>
      <c r="M1272" s="56" t="s">
        <v>183</v>
      </c>
      <c r="N1272" s="56">
        <v>5.0000000000000001E-3</v>
      </c>
      <c r="O1272" s="56" t="s">
        <v>149</v>
      </c>
      <c r="P1272" s="56" t="b">
        <v>0</v>
      </c>
      <c r="Q1272" s="56">
        <v>138261413</v>
      </c>
      <c r="R1272" s="56" t="s">
        <v>150</v>
      </c>
      <c r="S1272" s="56">
        <v>1E-3</v>
      </c>
      <c r="T1272" s="56" t="s">
        <v>184</v>
      </c>
      <c r="U1272" s="56">
        <v>2015</v>
      </c>
      <c r="V1272" s="56" t="s">
        <v>151</v>
      </c>
      <c r="W1272" s="56" t="s">
        <v>242</v>
      </c>
      <c r="X1272" s="56" t="s">
        <v>243</v>
      </c>
      <c r="Y1272" s="56" t="s">
        <v>155</v>
      </c>
      <c r="Z1272" s="56">
        <v>456840</v>
      </c>
      <c r="AA1272" s="56">
        <v>455364</v>
      </c>
      <c r="AB1272" s="56">
        <v>-1.13455725358881</v>
      </c>
      <c r="AC1272" s="59">
        <v>53.991201424557502</v>
      </c>
    </row>
    <row r="1273" spans="1:29">
      <c r="A1273" s="57" t="s">
        <v>235</v>
      </c>
      <c r="B1273" s="54">
        <v>7299</v>
      </c>
      <c r="C1273" s="54">
        <v>4704813</v>
      </c>
      <c r="D1273" s="54" t="s">
        <v>164</v>
      </c>
      <c r="E1273" s="54" t="s">
        <v>126</v>
      </c>
      <c r="F1273" s="54" t="s">
        <v>205</v>
      </c>
      <c r="G1273" s="54" t="s">
        <v>112</v>
      </c>
      <c r="H1273" s="62">
        <v>43259.704861111109</v>
      </c>
      <c r="I1273" s="54" t="s">
        <v>180</v>
      </c>
      <c r="J1273" s="54" t="s">
        <v>116</v>
      </c>
      <c r="K1273" s="54" t="s">
        <v>237</v>
      </c>
      <c r="L1273" s="54" t="s">
        <v>238</v>
      </c>
      <c r="M1273" s="54" t="s">
        <v>183</v>
      </c>
      <c r="N1273" s="54">
        <v>6.9000000000000006E-2</v>
      </c>
      <c r="O1273" s="54" t="s">
        <v>149</v>
      </c>
      <c r="P1273" s="54" t="b">
        <v>0</v>
      </c>
      <c r="Q1273" s="54">
        <v>138261413</v>
      </c>
      <c r="R1273" s="54" t="s">
        <v>150</v>
      </c>
      <c r="S1273" s="54">
        <v>1E-3</v>
      </c>
      <c r="T1273" s="54" t="s">
        <v>184</v>
      </c>
      <c r="U1273" s="54">
        <v>2018</v>
      </c>
      <c r="V1273" s="54" t="s">
        <v>151</v>
      </c>
      <c r="W1273" s="54" t="s">
        <v>239</v>
      </c>
      <c r="X1273" s="54" t="s">
        <v>240</v>
      </c>
      <c r="Y1273" s="54" t="s">
        <v>155</v>
      </c>
      <c r="Z1273" s="54">
        <v>419190</v>
      </c>
      <c r="AA1273" s="54">
        <v>291450</v>
      </c>
      <c r="AB1273" s="54">
        <v>-1.7186140218863399</v>
      </c>
      <c r="AC1273" s="60">
        <v>52.520595493892301</v>
      </c>
    </row>
    <row r="1274" spans="1:29">
      <c r="A1274" s="55" t="s">
        <v>206</v>
      </c>
      <c r="B1274" s="56">
        <v>7299</v>
      </c>
      <c r="C1274" s="56">
        <v>2052554</v>
      </c>
      <c r="D1274" s="56" t="s">
        <v>164</v>
      </c>
      <c r="E1274" s="56" t="s">
        <v>126</v>
      </c>
      <c r="F1274" s="56" t="s">
        <v>179</v>
      </c>
      <c r="G1274" s="56" t="s">
        <v>118</v>
      </c>
      <c r="H1274" s="61">
        <v>45236.539583333331</v>
      </c>
      <c r="I1274" s="56" t="s">
        <v>180</v>
      </c>
      <c r="J1274" s="56" t="s">
        <v>116</v>
      </c>
      <c r="K1274" s="56" t="s">
        <v>199</v>
      </c>
      <c r="L1274" s="56" t="s">
        <v>200</v>
      </c>
      <c r="M1274" s="56" t="s">
        <v>183</v>
      </c>
      <c r="N1274" s="56">
        <v>1.2999999999999999E-2</v>
      </c>
      <c r="O1274" s="56" t="s">
        <v>149</v>
      </c>
      <c r="P1274" s="56" t="b">
        <v>0</v>
      </c>
      <c r="Q1274" s="56">
        <v>138261413</v>
      </c>
      <c r="R1274" s="56" t="s">
        <v>150</v>
      </c>
      <c r="S1274" s="56">
        <v>1E-3</v>
      </c>
      <c r="T1274" s="56" t="s">
        <v>184</v>
      </c>
      <c r="U1274" s="56">
        <v>2023</v>
      </c>
      <c r="V1274" s="56" t="s">
        <v>151</v>
      </c>
      <c r="W1274" s="56" t="s">
        <v>207</v>
      </c>
      <c r="X1274" s="56" t="s">
        <v>208</v>
      </c>
      <c r="Y1274" s="56" t="s">
        <v>155</v>
      </c>
      <c r="Z1274" s="56">
        <v>515935</v>
      </c>
      <c r="AA1274" s="56">
        <v>253417</v>
      </c>
      <c r="AB1274" s="56">
        <v>-0.30632621725807402</v>
      </c>
      <c r="AC1274" s="59">
        <v>52.1668520239771</v>
      </c>
    </row>
    <row r="1275" spans="1:29">
      <c r="A1275" s="57" t="s">
        <v>178</v>
      </c>
      <c r="B1275" s="54">
        <v>7299</v>
      </c>
      <c r="C1275" s="54">
        <v>1945932</v>
      </c>
      <c r="D1275" s="54" t="s">
        <v>164</v>
      </c>
      <c r="E1275" s="54" t="s">
        <v>126</v>
      </c>
      <c r="F1275" s="54" t="s">
        <v>179</v>
      </c>
      <c r="G1275" s="54" t="s">
        <v>118</v>
      </c>
      <c r="H1275" s="62">
        <v>43735.554861111108</v>
      </c>
      <c r="I1275" s="54" t="s">
        <v>180</v>
      </c>
      <c r="J1275" s="54" t="s">
        <v>116</v>
      </c>
      <c r="K1275" s="54" t="s">
        <v>181</v>
      </c>
      <c r="L1275" s="54" t="s">
        <v>182</v>
      </c>
      <c r="M1275" s="54" t="s">
        <v>183</v>
      </c>
      <c r="N1275" s="54">
        <v>1.4999999999999999E-2</v>
      </c>
      <c r="O1275" s="54" t="s">
        <v>149</v>
      </c>
      <c r="P1275" s="54" t="b">
        <v>0</v>
      </c>
      <c r="Q1275" s="54">
        <v>138261413</v>
      </c>
      <c r="R1275" s="54" t="s">
        <v>150</v>
      </c>
      <c r="S1275" s="54">
        <v>1E-3</v>
      </c>
      <c r="T1275" s="54" t="s">
        <v>184</v>
      </c>
      <c r="U1275" s="54">
        <v>2019</v>
      </c>
      <c r="V1275" s="54" t="s">
        <v>151</v>
      </c>
      <c r="W1275" s="54" t="s">
        <v>185</v>
      </c>
      <c r="X1275" s="54" t="s">
        <v>186</v>
      </c>
      <c r="Y1275" s="54" t="s">
        <v>155</v>
      </c>
      <c r="Z1275" s="54">
        <v>620600</v>
      </c>
      <c r="AA1275" s="54">
        <v>309500</v>
      </c>
      <c r="AB1275" s="54">
        <v>1.2588812496391699</v>
      </c>
      <c r="AC1275" s="60">
        <v>52.638374352215699</v>
      </c>
    </row>
    <row r="1276" spans="1:29">
      <c r="A1276" s="55" t="s">
        <v>206</v>
      </c>
      <c r="B1276" s="56">
        <v>7299</v>
      </c>
      <c r="C1276" s="56">
        <v>1924672</v>
      </c>
      <c r="D1276" s="56" t="s">
        <v>164</v>
      </c>
      <c r="E1276" s="56" t="s">
        <v>126</v>
      </c>
      <c r="F1276" s="56" t="s">
        <v>179</v>
      </c>
      <c r="G1276" s="56" t="s">
        <v>118</v>
      </c>
      <c r="H1276" s="61">
        <v>43503.356249999997</v>
      </c>
      <c r="I1276" s="56" t="s">
        <v>180</v>
      </c>
      <c r="J1276" s="56" t="s">
        <v>116</v>
      </c>
      <c r="K1276" s="56" t="s">
        <v>199</v>
      </c>
      <c r="L1276" s="56" t="s">
        <v>200</v>
      </c>
      <c r="M1276" s="56" t="s">
        <v>183</v>
      </c>
      <c r="N1276" s="56">
        <v>7.3999999999999996E-2</v>
      </c>
      <c r="O1276" s="56" t="s">
        <v>149</v>
      </c>
      <c r="P1276" s="56" t="b">
        <v>0</v>
      </c>
      <c r="Q1276" s="56">
        <v>138261413</v>
      </c>
      <c r="R1276" s="56" t="s">
        <v>150</v>
      </c>
      <c r="S1276" s="56">
        <v>1E-3</v>
      </c>
      <c r="T1276" s="56" t="s">
        <v>184</v>
      </c>
      <c r="U1276" s="56">
        <v>2019</v>
      </c>
      <c r="V1276" s="56" t="s">
        <v>151</v>
      </c>
      <c r="W1276" s="56" t="s">
        <v>207</v>
      </c>
      <c r="X1276" s="56" t="s">
        <v>208</v>
      </c>
      <c r="Y1276" s="56" t="s">
        <v>155</v>
      </c>
      <c r="Z1276" s="56">
        <v>515935</v>
      </c>
      <c r="AA1276" s="56">
        <v>253417</v>
      </c>
      <c r="AB1276" s="56">
        <v>-0.30632621725807402</v>
      </c>
      <c r="AC1276" s="59">
        <v>52.1668520239771</v>
      </c>
    </row>
    <row r="1277" spans="1:29">
      <c r="A1277" s="57" t="s">
        <v>323</v>
      </c>
      <c r="B1277" s="54">
        <v>7299</v>
      </c>
      <c r="C1277" s="54">
        <v>3485631</v>
      </c>
      <c r="D1277" s="54" t="s">
        <v>164</v>
      </c>
      <c r="E1277" s="54" t="s">
        <v>126</v>
      </c>
      <c r="F1277" s="54" t="s">
        <v>236</v>
      </c>
      <c r="G1277" s="54" t="s">
        <v>115</v>
      </c>
      <c r="H1277" s="62">
        <v>45117.643055555556</v>
      </c>
      <c r="I1277" s="54" t="s">
        <v>180</v>
      </c>
      <c r="J1277" s="54" t="s">
        <v>116</v>
      </c>
      <c r="K1277" s="54" t="s">
        <v>251</v>
      </c>
      <c r="L1277" s="54" t="s">
        <v>252</v>
      </c>
      <c r="M1277" s="54" t="s">
        <v>183</v>
      </c>
      <c r="N1277" s="54">
        <v>1.7000000000000001E-2</v>
      </c>
      <c r="O1277" s="54" t="s">
        <v>149</v>
      </c>
      <c r="P1277" s="54" t="b">
        <v>0</v>
      </c>
      <c r="Q1277" s="54">
        <v>138261413</v>
      </c>
      <c r="R1277" s="54" t="s">
        <v>150</v>
      </c>
      <c r="S1277" s="54">
        <v>1E-3</v>
      </c>
      <c r="T1277" s="54" t="s">
        <v>184</v>
      </c>
      <c r="U1277" s="54">
        <v>2023</v>
      </c>
      <c r="V1277" s="54" t="s">
        <v>151</v>
      </c>
      <c r="W1277" s="54" t="s">
        <v>324</v>
      </c>
      <c r="X1277" s="54" t="s">
        <v>309</v>
      </c>
      <c r="Y1277" s="54" t="s">
        <v>155</v>
      </c>
      <c r="Z1277" s="54">
        <v>337809</v>
      </c>
      <c r="AA1277" s="54">
        <v>155741</v>
      </c>
      <c r="AB1277" s="54">
        <v>-2.8933761587814502</v>
      </c>
      <c r="AC1277" s="60">
        <v>51.297382868079701</v>
      </c>
    </row>
    <row r="1278" spans="1:29">
      <c r="A1278" s="55" t="s">
        <v>206</v>
      </c>
      <c r="B1278" s="56">
        <v>7299</v>
      </c>
      <c r="C1278" s="56">
        <v>1954932</v>
      </c>
      <c r="D1278" s="56" t="s">
        <v>164</v>
      </c>
      <c r="E1278" s="56" t="s">
        <v>126</v>
      </c>
      <c r="F1278" s="56" t="s">
        <v>179</v>
      </c>
      <c r="G1278" s="56" t="s">
        <v>118</v>
      </c>
      <c r="H1278" s="61">
        <v>43843.518750000003</v>
      </c>
      <c r="I1278" s="56" t="s">
        <v>180</v>
      </c>
      <c r="J1278" s="56" t="s">
        <v>116</v>
      </c>
      <c r="K1278" s="56" t="s">
        <v>199</v>
      </c>
      <c r="L1278" s="56" t="s">
        <v>200</v>
      </c>
      <c r="M1278" s="56" t="s">
        <v>183</v>
      </c>
      <c r="N1278" s="56">
        <v>1.0999999999999999E-2</v>
      </c>
      <c r="O1278" s="56" t="s">
        <v>149</v>
      </c>
      <c r="P1278" s="56" t="b">
        <v>0</v>
      </c>
      <c r="Q1278" s="56">
        <v>138261413</v>
      </c>
      <c r="R1278" s="56" t="s">
        <v>150</v>
      </c>
      <c r="S1278" s="56">
        <v>1E-3</v>
      </c>
      <c r="T1278" s="56" t="s">
        <v>184</v>
      </c>
      <c r="U1278" s="56">
        <v>2020</v>
      </c>
      <c r="V1278" s="56" t="s">
        <v>151</v>
      </c>
      <c r="W1278" s="56" t="s">
        <v>207</v>
      </c>
      <c r="X1278" s="56" t="s">
        <v>208</v>
      </c>
      <c r="Y1278" s="56" t="s">
        <v>155</v>
      </c>
      <c r="Z1278" s="56">
        <v>515935</v>
      </c>
      <c r="AA1278" s="56">
        <v>253417</v>
      </c>
      <c r="AB1278" s="56">
        <v>-0.30632621725807402</v>
      </c>
      <c r="AC1278" s="59">
        <v>52.1668520239771</v>
      </c>
    </row>
    <row r="1279" spans="1:29">
      <c r="A1279" s="57" t="s">
        <v>206</v>
      </c>
      <c r="B1279" s="54">
        <v>7299</v>
      </c>
      <c r="C1279" s="54">
        <v>1858441</v>
      </c>
      <c r="D1279" s="54" t="s">
        <v>164</v>
      </c>
      <c r="E1279" s="54" t="s">
        <v>126</v>
      </c>
      <c r="F1279" s="54" t="s">
        <v>179</v>
      </c>
      <c r="G1279" s="54" t="s">
        <v>118</v>
      </c>
      <c r="H1279" s="62">
        <v>42719.645138888889</v>
      </c>
      <c r="I1279" s="54" t="s">
        <v>180</v>
      </c>
      <c r="J1279" s="54" t="s">
        <v>116</v>
      </c>
      <c r="K1279" s="54" t="s">
        <v>199</v>
      </c>
      <c r="L1279" s="54" t="s">
        <v>200</v>
      </c>
      <c r="M1279" s="54" t="s">
        <v>183</v>
      </c>
      <c r="N1279" s="54">
        <v>2.5999999999999999E-2</v>
      </c>
      <c r="O1279" s="54" t="s">
        <v>149</v>
      </c>
      <c r="P1279" s="54" t="b">
        <v>0</v>
      </c>
      <c r="Q1279" s="54">
        <v>138261413</v>
      </c>
      <c r="R1279" s="54" t="s">
        <v>150</v>
      </c>
      <c r="S1279" s="54">
        <v>1E-3</v>
      </c>
      <c r="T1279" s="54" t="s">
        <v>184</v>
      </c>
      <c r="U1279" s="54">
        <v>2016</v>
      </c>
      <c r="V1279" s="54" t="s">
        <v>151</v>
      </c>
      <c r="W1279" s="54" t="s">
        <v>207</v>
      </c>
      <c r="X1279" s="54" t="s">
        <v>208</v>
      </c>
      <c r="Y1279" s="54" t="s">
        <v>155</v>
      </c>
      <c r="Z1279" s="54">
        <v>515935</v>
      </c>
      <c r="AA1279" s="54">
        <v>253417</v>
      </c>
      <c r="AB1279" s="54">
        <v>-0.30632621725807402</v>
      </c>
      <c r="AC1279" s="60">
        <v>52.1668520239771</v>
      </c>
    </row>
    <row r="1280" spans="1:29">
      <c r="A1280" s="55" t="s">
        <v>196</v>
      </c>
      <c r="B1280" s="56">
        <v>7299</v>
      </c>
      <c r="C1280" s="56">
        <v>1805893</v>
      </c>
      <c r="D1280" s="56" t="s">
        <v>164</v>
      </c>
      <c r="E1280" s="56" t="s">
        <v>126</v>
      </c>
      <c r="F1280" s="56" t="s">
        <v>179</v>
      </c>
      <c r="G1280" s="56" t="s">
        <v>118</v>
      </c>
      <c r="H1280" s="61">
        <v>42227.456944444442</v>
      </c>
      <c r="I1280" s="56" t="s">
        <v>180</v>
      </c>
      <c r="J1280" s="56" t="s">
        <v>116</v>
      </c>
      <c r="K1280" s="56" t="s">
        <v>181</v>
      </c>
      <c r="L1280" s="56" t="s">
        <v>182</v>
      </c>
      <c r="M1280" s="56" t="s">
        <v>183</v>
      </c>
      <c r="N1280" s="56">
        <v>2.1999999999999999E-2</v>
      </c>
      <c r="O1280" s="56" t="s">
        <v>149</v>
      </c>
      <c r="P1280" s="56" t="b">
        <v>0</v>
      </c>
      <c r="Q1280" s="56">
        <v>138261413</v>
      </c>
      <c r="R1280" s="56" t="s">
        <v>150</v>
      </c>
      <c r="S1280" s="56">
        <v>1E-3</v>
      </c>
      <c r="T1280" s="56" t="s">
        <v>184</v>
      </c>
      <c r="U1280" s="56">
        <v>2015</v>
      </c>
      <c r="V1280" s="56" t="s">
        <v>151</v>
      </c>
      <c r="W1280" s="56" t="s">
        <v>197</v>
      </c>
      <c r="X1280" s="56" t="s">
        <v>186</v>
      </c>
      <c r="Y1280" s="56" t="s">
        <v>155</v>
      </c>
      <c r="Z1280" s="56">
        <v>624300</v>
      </c>
      <c r="AA1280" s="56">
        <v>306800</v>
      </c>
      <c r="AB1280" s="56">
        <v>1.3116346710660201</v>
      </c>
      <c r="AC1280" s="59">
        <v>52.6126273253455</v>
      </c>
    </row>
    <row r="1281" spans="1:29">
      <c r="A1281" s="57" t="s">
        <v>206</v>
      </c>
      <c r="B1281" s="54">
        <v>7299</v>
      </c>
      <c r="C1281" s="54">
        <v>1831792</v>
      </c>
      <c r="D1281" s="54" t="s">
        <v>164</v>
      </c>
      <c r="E1281" s="54" t="s">
        <v>126</v>
      </c>
      <c r="F1281" s="54" t="s">
        <v>179</v>
      </c>
      <c r="G1281" s="54" t="s">
        <v>118</v>
      </c>
      <c r="H1281" s="62">
        <v>42495.49722222222</v>
      </c>
      <c r="I1281" s="54" t="s">
        <v>180</v>
      </c>
      <c r="J1281" s="54" t="s">
        <v>116</v>
      </c>
      <c r="K1281" s="54" t="s">
        <v>199</v>
      </c>
      <c r="L1281" s="54" t="s">
        <v>200</v>
      </c>
      <c r="M1281" s="54" t="s">
        <v>183</v>
      </c>
      <c r="N1281" s="54">
        <v>3.7999999999999999E-2</v>
      </c>
      <c r="O1281" s="54" t="s">
        <v>149</v>
      </c>
      <c r="P1281" s="54" t="b">
        <v>0</v>
      </c>
      <c r="Q1281" s="54">
        <v>138261413</v>
      </c>
      <c r="R1281" s="54" t="s">
        <v>150</v>
      </c>
      <c r="S1281" s="54">
        <v>1E-3</v>
      </c>
      <c r="T1281" s="54" t="s">
        <v>184</v>
      </c>
      <c r="U1281" s="54">
        <v>2016</v>
      </c>
      <c r="V1281" s="54" t="s">
        <v>151</v>
      </c>
      <c r="W1281" s="54" t="s">
        <v>207</v>
      </c>
      <c r="X1281" s="54" t="s">
        <v>208</v>
      </c>
      <c r="Y1281" s="54" t="s">
        <v>155</v>
      </c>
      <c r="Z1281" s="54">
        <v>515935</v>
      </c>
      <c r="AA1281" s="54">
        <v>253417</v>
      </c>
      <c r="AB1281" s="54">
        <v>-0.30632621725807402</v>
      </c>
      <c r="AC1281" s="60">
        <v>52.1668520239771</v>
      </c>
    </row>
    <row r="1282" spans="1:29">
      <c r="A1282" s="55" t="s">
        <v>196</v>
      </c>
      <c r="B1282" s="56">
        <v>7299</v>
      </c>
      <c r="C1282" s="56">
        <v>1777964</v>
      </c>
      <c r="D1282" s="56" t="s">
        <v>164</v>
      </c>
      <c r="E1282" s="56" t="s">
        <v>126</v>
      </c>
      <c r="F1282" s="56" t="s">
        <v>179</v>
      </c>
      <c r="G1282" s="56" t="s">
        <v>118</v>
      </c>
      <c r="H1282" s="61">
        <v>41954.396527777775</v>
      </c>
      <c r="I1282" s="56" t="s">
        <v>180</v>
      </c>
      <c r="J1282" s="56" t="s">
        <v>116</v>
      </c>
      <c r="K1282" s="56" t="s">
        <v>181</v>
      </c>
      <c r="L1282" s="56" t="s">
        <v>182</v>
      </c>
      <c r="M1282" s="56" t="s">
        <v>183</v>
      </c>
      <c r="N1282" s="56">
        <v>1.7999999999999999E-2</v>
      </c>
      <c r="O1282" s="56" t="s">
        <v>149</v>
      </c>
      <c r="P1282" s="56" t="b">
        <v>0</v>
      </c>
      <c r="Q1282" s="56">
        <v>138261413</v>
      </c>
      <c r="R1282" s="56" t="s">
        <v>150</v>
      </c>
      <c r="S1282" s="56">
        <v>1E-3</v>
      </c>
      <c r="T1282" s="56" t="s">
        <v>184</v>
      </c>
      <c r="U1282" s="56">
        <v>2014</v>
      </c>
      <c r="V1282" s="56" t="s">
        <v>151</v>
      </c>
      <c r="W1282" s="56" t="s">
        <v>197</v>
      </c>
      <c r="X1282" s="56" t="s">
        <v>186</v>
      </c>
      <c r="Y1282" s="56" t="s">
        <v>155</v>
      </c>
      <c r="Z1282" s="56">
        <v>624300</v>
      </c>
      <c r="AA1282" s="56">
        <v>306800</v>
      </c>
      <c r="AB1282" s="56">
        <v>1.3116346710660201</v>
      </c>
      <c r="AC1282" s="59">
        <v>52.6126273253455</v>
      </c>
    </row>
    <row r="1283" spans="1:29">
      <c r="A1283" s="57" t="s">
        <v>288</v>
      </c>
      <c r="B1283" s="54">
        <v>7299</v>
      </c>
      <c r="C1283" s="54">
        <v>5329605</v>
      </c>
      <c r="D1283" s="54" t="s">
        <v>164</v>
      </c>
      <c r="E1283" s="54" t="s">
        <v>126</v>
      </c>
      <c r="F1283" s="54" t="s">
        <v>236</v>
      </c>
      <c r="G1283" s="54" t="s">
        <v>115</v>
      </c>
      <c r="H1283" s="62">
        <v>44838.529861111114</v>
      </c>
      <c r="I1283" s="54" t="s">
        <v>180</v>
      </c>
      <c r="J1283" s="54" t="s">
        <v>116</v>
      </c>
      <c r="K1283" s="54" t="s">
        <v>256</v>
      </c>
      <c r="L1283" s="54" t="s">
        <v>257</v>
      </c>
      <c r="M1283" s="54" t="s">
        <v>183</v>
      </c>
      <c r="N1283" s="54">
        <v>2.4E-2</v>
      </c>
      <c r="O1283" s="54" t="s">
        <v>149</v>
      </c>
      <c r="P1283" s="54" t="b">
        <v>0</v>
      </c>
      <c r="Q1283" s="54">
        <v>138261413</v>
      </c>
      <c r="R1283" s="54" t="s">
        <v>150</v>
      </c>
      <c r="S1283" s="54">
        <v>1E-3</v>
      </c>
      <c r="T1283" s="54" t="s">
        <v>184</v>
      </c>
      <c r="U1283" s="54">
        <v>2022</v>
      </c>
      <c r="V1283" s="54" t="s">
        <v>151</v>
      </c>
      <c r="W1283" s="54" t="s">
        <v>289</v>
      </c>
      <c r="X1283" s="54" t="s">
        <v>290</v>
      </c>
      <c r="Y1283" s="54" t="s">
        <v>155</v>
      </c>
      <c r="Z1283" s="54">
        <v>347589</v>
      </c>
      <c r="AA1283" s="54">
        <v>412612</v>
      </c>
      <c r="AB1283" s="54">
        <v>-2.7935865486517399</v>
      </c>
      <c r="AC1283" s="60">
        <v>53.607429655734201</v>
      </c>
    </row>
    <row r="1284" spans="1:29">
      <c r="A1284" s="55" t="s">
        <v>198</v>
      </c>
      <c r="B1284" s="56">
        <v>7299</v>
      </c>
      <c r="C1284" s="56">
        <v>1863711</v>
      </c>
      <c r="D1284" s="56" t="s">
        <v>164</v>
      </c>
      <c r="E1284" s="56" t="s">
        <v>126</v>
      </c>
      <c r="F1284" s="56" t="s">
        <v>179</v>
      </c>
      <c r="G1284" s="56" t="s">
        <v>118</v>
      </c>
      <c r="H1284" s="61">
        <v>42789.438888888886</v>
      </c>
      <c r="I1284" s="56" t="s">
        <v>180</v>
      </c>
      <c r="J1284" s="56" t="s">
        <v>116</v>
      </c>
      <c r="K1284" s="56" t="s">
        <v>199</v>
      </c>
      <c r="L1284" s="56" t="s">
        <v>200</v>
      </c>
      <c r="M1284" s="56" t="s">
        <v>183</v>
      </c>
      <c r="N1284" s="56">
        <v>0.05</v>
      </c>
      <c r="O1284" s="56" t="s">
        <v>149</v>
      </c>
      <c r="P1284" s="56" t="b">
        <v>0</v>
      </c>
      <c r="Q1284" s="56">
        <v>138261413</v>
      </c>
      <c r="R1284" s="56" t="s">
        <v>150</v>
      </c>
      <c r="S1284" s="56">
        <v>1E-3</v>
      </c>
      <c r="T1284" s="56" t="s">
        <v>184</v>
      </c>
      <c r="U1284" s="56">
        <v>2017</v>
      </c>
      <c r="V1284" s="56" t="s">
        <v>151</v>
      </c>
      <c r="W1284" s="56" t="s">
        <v>201</v>
      </c>
      <c r="X1284" s="56" t="s">
        <v>202</v>
      </c>
      <c r="Y1284" s="56" t="s">
        <v>155</v>
      </c>
      <c r="Z1284" s="56">
        <v>516100</v>
      </c>
      <c r="AA1284" s="56">
        <v>253300</v>
      </c>
      <c r="AB1284" s="56">
        <v>-0.30395486908298303</v>
      </c>
      <c r="AC1284" s="59">
        <v>52.1657659569386</v>
      </c>
    </row>
    <row r="1285" spans="1:29">
      <c r="A1285" s="57" t="s">
        <v>203</v>
      </c>
      <c r="B1285" s="54">
        <v>7299</v>
      </c>
      <c r="C1285" s="54">
        <v>1923139</v>
      </c>
      <c r="D1285" s="54" t="s">
        <v>164</v>
      </c>
      <c r="E1285" s="54" t="s">
        <v>126</v>
      </c>
      <c r="F1285" s="54" t="s">
        <v>179</v>
      </c>
      <c r="G1285" s="54" t="s">
        <v>118</v>
      </c>
      <c r="H1285" s="62">
        <v>43480.455555555556</v>
      </c>
      <c r="I1285" s="54" t="s">
        <v>180</v>
      </c>
      <c r="J1285" s="54" t="s">
        <v>116</v>
      </c>
      <c r="K1285" s="54" t="s">
        <v>146</v>
      </c>
      <c r="L1285" s="54" t="s">
        <v>147</v>
      </c>
      <c r="M1285" s="54" t="s">
        <v>148</v>
      </c>
      <c r="N1285" s="54">
        <v>6.5000000000000002E-2</v>
      </c>
      <c r="O1285" s="54" t="s">
        <v>149</v>
      </c>
      <c r="P1285" s="54" t="b">
        <v>0</v>
      </c>
      <c r="Q1285" s="54">
        <v>138261413</v>
      </c>
      <c r="R1285" s="54" t="s">
        <v>150</v>
      </c>
      <c r="S1285" s="54">
        <v>1E-3</v>
      </c>
      <c r="T1285" s="54" t="s">
        <v>184</v>
      </c>
      <c r="U1285" s="54">
        <v>2019</v>
      </c>
      <c r="V1285" s="54" t="s">
        <v>151</v>
      </c>
      <c r="W1285" s="54" t="s">
        <v>204</v>
      </c>
      <c r="X1285" s="54" t="s">
        <v>154</v>
      </c>
      <c r="Y1285" s="54" t="s">
        <v>155</v>
      </c>
      <c r="Z1285" s="54">
        <v>507500</v>
      </c>
      <c r="AA1285" s="54">
        <v>299100</v>
      </c>
      <c r="AB1285" s="54">
        <v>-0.41497245145673001</v>
      </c>
      <c r="AC1285" s="60">
        <v>52.579097446717</v>
      </c>
    </row>
    <row r="1286" spans="1:29">
      <c r="A1286" s="55" t="s">
        <v>206</v>
      </c>
      <c r="B1286" s="56">
        <v>7299</v>
      </c>
      <c r="C1286" s="56">
        <v>2016365</v>
      </c>
      <c r="D1286" s="56" t="s">
        <v>164</v>
      </c>
      <c r="E1286" s="56" t="s">
        <v>126</v>
      </c>
      <c r="F1286" s="56" t="s">
        <v>179</v>
      </c>
      <c r="G1286" s="56" t="s">
        <v>118</v>
      </c>
      <c r="H1286" s="61">
        <v>44777.538194444445</v>
      </c>
      <c r="I1286" s="56" t="s">
        <v>180</v>
      </c>
      <c r="J1286" s="56" t="s">
        <v>116</v>
      </c>
      <c r="K1286" s="56" t="s">
        <v>199</v>
      </c>
      <c r="L1286" s="56" t="s">
        <v>200</v>
      </c>
      <c r="M1286" s="56" t="s">
        <v>183</v>
      </c>
      <c r="N1286" s="56">
        <v>4.7E-2</v>
      </c>
      <c r="O1286" s="56" t="s">
        <v>149</v>
      </c>
      <c r="P1286" s="56" t="b">
        <v>0</v>
      </c>
      <c r="Q1286" s="56">
        <v>138261413</v>
      </c>
      <c r="R1286" s="56" t="s">
        <v>150</v>
      </c>
      <c r="S1286" s="56">
        <v>1E-3</v>
      </c>
      <c r="T1286" s="56" t="s">
        <v>184</v>
      </c>
      <c r="U1286" s="56">
        <v>2022</v>
      </c>
      <c r="V1286" s="56" t="s">
        <v>151</v>
      </c>
      <c r="W1286" s="56" t="s">
        <v>207</v>
      </c>
      <c r="X1286" s="56" t="s">
        <v>208</v>
      </c>
      <c r="Y1286" s="56" t="s">
        <v>155</v>
      </c>
      <c r="Z1286" s="56">
        <v>515935</v>
      </c>
      <c r="AA1286" s="56">
        <v>253417</v>
      </c>
      <c r="AB1286" s="56">
        <v>-0.30632621725807402</v>
      </c>
      <c r="AC1286" s="59">
        <v>52.1668520239771</v>
      </c>
    </row>
    <row r="1287" spans="1:29">
      <c r="A1287" s="57" t="s">
        <v>178</v>
      </c>
      <c r="B1287" s="54">
        <v>7299</v>
      </c>
      <c r="C1287" s="54">
        <v>1983733</v>
      </c>
      <c r="D1287" s="54" t="s">
        <v>164</v>
      </c>
      <c r="E1287" s="54" t="s">
        <v>126</v>
      </c>
      <c r="F1287" s="54" t="s">
        <v>179</v>
      </c>
      <c r="G1287" s="54" t="s">
        <v>118</v>
      </c>
      <c r="H1287" s="62">
        <v>44348.513888888891</v>
      </c>
      <c r="I1287" s="54" t="s">
        <v>180</v>
      </c>
      <c r="J1287" s="54" t="s">
        <v>116</v>
      </c>
      <c r="K1287" s="54" t="s">
        <v>181</v>
      </c>
      <c r="L1287" s="54" t="s">
        <v>182</v>
      </c>
      <c r="M1287" s="54" t="s">
        <v>183</v>
      </c>
      <c r="N1287" s="54">
        <v>5.1000000000000004E-3</v>
      </c>
      <c r="O1287" s="54" t="s">
        <v>149</v>
      </c>
      <c r="P1287" s="54" t="b">
        <v>0</v>
      </c>
      <c r="Q1287" s="54">
        <v>138261413</v>
      </c>
      <c r="R1287" s="54" t="s">
        <v>150</v>
      </c>
      <c r="S1287" s="54">
        <v>1E-3</v>
      </c>
      <c r="T1287" s="54" t="s">
        <v>184</v>
      </c>
      <c r="U1287" s="54">
        <v>2021</v>
      </c>
      <c r="V1287" s="54" t="s">
        <v>151</v>
      </c>
      <c r="W1287" s="54" t="s">
        <v>185</v>
      </c>
      <c r="X1287" s="54" t="s">
        <v>186</v>
      </c>
      <c r="Y1287" s="54" t="s">
        <v>155</v>
      </c>
      <c r="Z1287" s="54">
        <v>620600</v>
      </c>
      <c r="AA1287" s="54">
        <v>309500</v>
      </c>
      <c r="AB1287" s="54">
        <v>1.2588812496391699</v>
      </c>
      <c r="AC1287" s="60">
        <v>52.638374352215699</v>
      </c>
    </row>
    <row r="1288" spans="1:29">
      <c r="A1288" s="55" t="s">
        <v>203</v>
      </c>
      <c r="B1288" s="56">
        <v>7299</v>
      </c>
      <c r="C1288" s="56">
        <v>1829582</v>
      </c>
      <c r="D1288" s="56" t="s">
        <v>164</v>
      </c>
      <c r="E1288" s="56" t="s">
        <v>126</v>
      </c>
      <c r="F1288" s="56" t="s">
        <v>179</v>
      </c>
      <c r="G1288" s="56" t="s">
        <v>118</v>
      </c>
      <c r="H1288" s="61">
        <v>42479.589583333334</v>
      </c>
      <c r="I1288" s="56" t="s">
        <v>180</v>
      </c>
      <c r="J1288" s="56" t="s">
        <v>116</v>
      </c>
      <c r="K1288" s="56" t="s">
        <v>146</v>
      </c>
      <c r="L1288" s="56" t="s">
        <v>147</v>
      </c>
      <c r="M1288" s="56" t="s">
        <v>183</v>
      </c>
      <c r="N1288" s="56">
        <v>2.4E-2</v>
      </c>
      <c r="O1288" s="56" t="s">
        <v>149</v>
      </c>
      <c r="P1288" s="56" t="b">
        <v>0</v>
      </c>
      <c r="Q1288" s="56">
        <v>138261413</v>
      </c>
      <c r="R1288" s="56" t="s">
        <v>150</v>
      </c>
      <c r="S1288" s="56">
        <v>1E-3</v>
      </c>
      <c r="T1288" s="56" t="s">
        <v>184</v>
      </c>
      <c r="U1288" s="56">
        <v>2016</v>
      </c>
      <c r="V1288" s="56" t="s">
        <v>151</v>
      </c>
      <c r="W1288" s="56" t="s">
        <v>204</v>
      </c>
      <c r="X1288" s="56" t="s">
        <v>154</v>
      </c>
      <c r="Y1288" s="56" t="s">
        <v>155</v>
      </c>
      <c r="Z1288" s="56">
        <v>507500</v>
      </c>
      <c r="AA1288" s="56">
        <v>299100</v>
      </c>
      <c r="AB1288" s="56">
        <v>-0.41497245145673001</v>
      </c>
      <c r="AC1288" s="59">
        <v>52.579097446717</v>
      </c>
    </row>
    <row r="1289" spans="1:29">
      <c r="A1289" s="57" t="s">
        <v>203</v>
      </c>
      <c r="B1289" s="54">
        <v>7299</v>
      </c>
      <c r="C1289" s="54">
        <v>2011571</v>
      </c>
      <c r="D1289" s="54" t="s">
        <v>164</v>
      </c>
      <c r="E1289" s="54" t="s">
        <v>126</v>
      </c>
      <c r="F1289" s="54" t="s">
        <v>179</v>
      </c>
      <c r="G1289" s="54" t="s">
        <v>118</v>
      </c>
      <c r="H1289" s="62">
        <v>44726.601388888892</v>
      </c>
      <c r="I1289" s="54" t="s">
        <v>180</v>
      </c>
      <c r="J1289" s="54" t="s">
        <v>116</v>
      </c>
      <c r="K1289" s="54" t="s">
        <v>146</v>
      </c>
      <c r="L1289" s="54" t="s">
        <v>147</v>
      </c>
      <c r="M1289" s="54" t="s">
        <v>183</v>
      </c>
      <c r="N1289" s="54">
        <v>2.5999999999999999E-2</v>
      </c>
      <c r="O1289" s="54" t="s">
        <v>149</v>
      </c>
      <c r="P1289" s="54" t="b">
        <v>0</v>
      </c>
      <c r="Q1289" s="54">
        <v>138261413</v>
      </c>
      <c r="R1289" s="54" t="s">
        <v>150</v>
      </c>
      <c r="S1289" s="54">
        <v>1E-3</v>
      </c>
      <c r="T1289" s="54" t="s">
        <v>184</v>
      </c>
      <c r="U1289" s="54">
        <v>2022</v>
      </c>
      <c r="V1289" s="54" t="s">
        <v>151</v>
      </c>
      <c r="W1289" s="54" t="s">
        <v>204</v>
      </c>
      <c r="X1289" s="54" t="s">
        <v>154</v>
      </c>
      <c r="Y1289" s="54" t="s">
        <v>155</v>
      </c>
      <c r="Z1289" s="54">
        <v>507500</v>
      </c>
      <c r="AA1289" s="54">
        <v>299100</v>
      </c>
      <c r="AB1289" s="54">
        <v>-0.41497245145673001</v>
      </c>
      <c r="AC1289" s="60">
        <v>52.579097446717</v>
      </c>
    </row>
    <row r="1290" spans="1:29">
      <c r="A1290" s="55" t="s">
        <v>178</v>
      </c>
      <c r="B1290" s="56">
        <v>7299</v>
      </c>
      <c r="C1290" s="56">
        <v>1811860</v>
      </c>
      <c r="D1290" s="56" t="s">
        <v>164</v>
      </c>
      <c r="E1290" s="56" t="s">
        <v>126</v>
      </c>
      <c r="F1290" s="56" t="s">
        <v>179</v>
      </c>
      <c r="G1290" s="56" t="s">
        <v>118</v>
      </c>
      <c r="H1290" s="61">
        <v>42285.734722222223</v>
      </c>
      <c r="I1290" s="56" t="s">
        <v>180</v>
      </c>
      <c r="J1290" s="56" t="s">
        <v>116</v>
      </c>
      <c r="K1290" s="56" t="s">
        <v>181</v>
      </c>
      <c r="L1290" s="56" t="s">
        <v>182</v>
      </c>
      <c r="M1290" s="56" t="s">
        <v>183</v>
      </c>
      <c r="N1290" s="56">
        <v>1.6E-2</v>
      </c>
      <c r="O1290" s="56" t="s">
        <v>149</v>
      </c>
      <c r="P1290" s="56" t="b">
        <v>0</v>
      </c>
      <c r="Q1290" s="56">
        <v>138261413</v>
      </c>
      <c r="R1290" s="56" t="s">
        <v>150</v>
      </c>
      <c r="S1290" s="56">
        <v>1E-3</v>
      </c>
      <c r="T1290" s="56" t="s">
        <v>184</v>
      </c>
      <c r="U1290" s="56">
        <v>2015</v>
      </c>
      <c r="V1290" s="56" t="s">
        <v>151</v>
      </c>
      <c r="W1290" s="56" t="s">
        <v>185</v>
      </c>
      <c r="X1290" s="56" t="s">
        <v>186</v>
      </c>
      <c r="Y1290" s="56" t="s">
        <v>155</v>
      </c>
      <c r="Z1290" s="56">
        <v>620600</v>
      </c>
      <c r="AA1290" s="56">
        <v>309500</v>
      </c>
      <c r="AB1290" s="56">
        <v>1.2588812496391699</v>
      </c>
      <c r="AC1290" s="59">
        <v>52.638374352215699</v>
      </c>
    </row>
    <row r="1291" spans="1:29">
      <c r="A1291" s="57" t="s">
        <v>187</v>
      </c>
      <c r="B1291" s="54">
        <v>7299</v>
      </c>
      <c r="C1291" s="54">
        <v>2059654</v>
      </c>
      <c r="D1291" s="54" t="s">
        <v>164</v>
      </c>
      <c r="E1291" s="54" t="s">
        <v>126</v>
      </c>
      <c r="F1291" s="54" t="s">
        <v>179</v>
      </c>
      <c r="G1291" s="54" t="s">
        <v>118</v>
      </c>
      <c r="H1291" s="62">
        <v>45322.39166666667</v>
      </c>
      <c r="I1291" s="54" t="s">
        <v>180</v>
      </c>
      <c r="J1291" s="54" t="s">
        <v>116</v>
      </c>
      <c r="K1291" s="54" t="s">
        <v>181</v>
      </c>
      <c r="L1291" s="54" t="s">
        <v>182</v>
      </c>
      <c r="M1291" s="54" t="s">
        <v>183</v>
      </c>
      <c r="N1291" s="54">
        <v>0.01</v>
      </c>
      <c r="O1291" s="54" t="s">
        <v>149</v>
      </c>
      <c r="P1291" s="54" t="b">
        <v>0</v>
      </c>
      <c r="Q1291" s="54">
        <v>138261413</v>
      </c>
      <c r="R1291" s="54" t="s">
        <v>150</v>
      </c>
      <c r="S1291" s="54">
        <v>1E-3</v>
      </c>
      <c r="T1291" s="54" t="s">
        <v>184</v>
      </c>
      <c r="U1291" s="54">
        <v>2024</v>
      </c>
      <c r="V1291" s="54" t="s">
        <v>151</v>
      </c>
      <c r="W1291" s="54" t="s">
        <v>188</v>
      </c>
      <c r="X1291" s="54" t="s">
        <v>189</v>
      </c>
      <c r="Y1291" s="54" t="s">
        <v>155</v>
      </c>
      <c r="Z1291" s="54">
        <v>636400</v>
      </c>
      <c r="AA1291" s="54">
        <v>291600</v>
      </c>
      <c r="AB1291" s="54">
        <v>1.4791973795069699</v>
      </c>
      <c r="AC1291" s="60">
        <v>52.471107816141703</v>
      </c>
    </row>
    <row r="1292" spans="1:29">
      <c r="A1292" s="55" t="s">
        <v>187</v>
      </c>
      <c r="B1292" s="56">
        <v>7299</v>
      </c>
      <c r="C1292" s="56">
        <v>1988669</v>
      </c>
      <c r="D1292" s="56" t="s">
        <v>164</v>
      </c>
      <c r="E1292" s="56" t="s">
        <v>126</v>
      </c>
      <c r="F1292" s="56" t="s">
        <v>205</v>
      </c>
      <c r="G1292" s="56" t="s">
        <v>112</v>
      </c>
      <c r="H1292" s="61">
        <v>44412.420138888891</v>
      </c>
      <c r="I1292" s="56" t="s">
        <v>180</v>
      </c>
      <c r="J1292" s="56" t="s">
        <v>116</v>
      </c>
      <c r="K1292" s="56" t="s">
        <v>181</v>
      </c>
      <c r="L1292" s="56" t="s">
        <v>182</v>
      </c>
      <c r="M1292" s="56" t="s">
        <v>183</v>
      </c>
      <c r="N1292" s="56">
        <v>1.4999999999999999E-2</v>
      </c>
      <c r="O1292" s="56" t="s">
        <v>149</v>
      </c>
      <c r="P1292" s="56" t="b">
        <v>0</v>
      </c>
      <c r="Q1292" s="56">
        <v>138261413</v>
      </c>
      <c r="R1292" s="56" t="s">
        <v>150</v>
      </c>
      <c r="S1292" s="56">
        <v>1E-3</v>
      </c>
      <c r="T1292" s="56" t="s">
        <v>184</v>
      </c>
      <c r="U1292" s="56">
        <v>2021</v>
      </c>
      <c r="V1292" s="56" t="s">
        <v>151</v>
      </c>
      <c r="W1292" s="56" t="s">
        <v>188</v>
      </c>
      <c r="X1292" s="56" t="s">
        <v>189</v>
      </c>
      <c r="Y1292" s="56" t="s">
        <v>155</v>
      </c>
      <c r="Z1292" s="56">
        <v>636400</v>
      </c>
      <c r="AA1292" s="56">
        <v>291600</v>
      </c>
      <c r="AB1292" s="56">
        <v>1.4791973795069699</v>
      </c>
      <c r="AC1292" s="59">
        <v>52.471107816141703</v>
      </c>
    </row>
    <row r="1293" spans="1:29">
      <c r="A1293" s="57" t="s">
        <v>203</v>
      </c>
      <c r="B1293" s="54">
        <v>7299</v>
      </c>
      <c r="C1293" s="54">
        <v>1997840</v>
      </c>
      <c r="D1293" s="54" t="s">
        <v>164</v>
      </c>
      <c r="E1293" s="54" t="s">
        <v>126</v>
      </c>
      <c r="F1293" s="54" t="s">
        <v>179</v>
      </c>
      <c r="G1293" s="54" t="s">
        <v>118</v>
      </c>
      <c r="H1293" s="62">
        <v>44533.325694444444</v>
      </c>
      <c r="I1293" s="54" t="s">
        <v>180</v>
      </c>
      <c r="J1293" s="54" t="s">
        <v>116</v>
      </c>
      <c r="K1293" s="54" t="s">
        <v>146</v>
      </c>
      <c r="L1293" s="54" t="s">
        <v>147</v>
      </c>
      <c r="M1293" s="54" t="s">
        <v>148</v>
      </c>
      <c r="N1293" s="54">
        <v>0.06</v>
      </c>
      <c r="O1293" s="54" t="s">
        <v>149</v>
      </c>
      <c r="P1293" s="54" t="b">
        <v>0</v>
      </c>
      <c r="Q1293" s="54">
        <v>138261413</v>
      </c>
      <c r="R1293" s="54" t="s">
        <v>150</v>
      </c>
      <c r="S1293" s="54">
        <v>1E-3</v>
      </c>
      <c r="T1293" s="54" t="s">
        <v>184</v>
      </c>
      <c r="U1293" s="54">
        <v>2021</v>
      </c>
      <c r="V1293" s="54" t="s">
        <v>151</v>
      </c>
      <c r="W1293" s="54" t="s">
        <v>204</v>
      </c>
      <c r="X1293" s="54" t="s">
        <v>154</v>
      </c>
      <c r="Y1293" s="54" t="s">
        <v>155</v>
      </c>
      <c r="Z1293" s="54">
        <v>507500</v>
      </c>
      <c r="AA1293" s="54">
        <v>299100</v>
      </c>
      <c r="AB1293" s="54">
        <v>-0.41497245145673001</v>
      </c>
      <c r="AC1293" s="60">
        <v>52.579097446717</v>
      </c>
    </row>
    <row r="1294" spans="1:29">
      <c r="A1294" s="55" t="s">
        <v>203</v>
      </c>
      <c r="B1294" s="56">
        <v>7299</v>
      </c>
      <c r="C1294" s="56">
        <v>1847471</v>
      </c>
      <c r="D1294" s="56" t="s">
        <v>164</v>
      </c>
      <c r="E1294" s="56" t="s">
        <v>126</v>
      </c>
      <c r="F1294" s="56" t="s">
        <v>179</v>
      </c>
      <c r="G1294" s="56" t="s">
        <v>118</v>
      </c>
      <c r="H1294" s="61">
        <v>42649.438194444447</v>
      </c>
      <c r="I1294" s="56" t="s">
        <v>180</v>
      </c>
      <c r="J1294" s="56" t="s">
        <v>116</v>
      </c>
      <c r="K1294" s="56" t="s">
        <v>146</v>
      </c>
      <c r="L1294" s="56" t="s">
        <v>147</v>
      </c>
      <c r="M1294" s="56" t="s">
        <v>183</v>
      </c>
      <c r="N1294" s="56">
        <v>3.5999999999999997E-2</v>
      </c>
      <c r="O1294" s="56" t="s">
        <v>149</v>
      </c>
      <c r="P1294" s="56" t="b">
        <v>0</v>
      </c>
      <c r="Q1294" s="56">
        <v>138261413</v>
      </c>
      <c r="R1294" s="56" t="s">
        <v>150</v>
      </c>
      <c r="S1294" s="56">
        <v>1E-3</v>
      </c>
      <c r="T1294" s="56" t="s">
        <v>184</v>
      </c>
      <c r="U1294" s="56">
        <v>2016</v>
      </c>
      <c r="V1294" s="56" t="s">
        <v>151</v>
      </c>
      <c r="W1294" s="56" t="s">
        <v>204</v>
      </c>
      <c r="X1294" s="56" t="s">
        <v>154</v>
      </c>
      <c r="Y1294" s="56" t="s">
        <v>155</v>
      </c>
      <c r="Z1294" s="56">
        <v>507500</v>
      </c>
      <c r="AA1294" s="56">
        <v>299100</v>
      </c>
      <c r="AB1294" s="56">
        <v>-0.41497245145673001</v>
      </c>
      <c r="AC1294" s="59">
        <v>52.579097446717</v>
      </c>
    </row>
    <row r="1295" spans="1:29">
      <c r="A1295" s="57" t="s">
        <v>187</v>
      </c>
      <c r="B1295" s="54">
        <v>7299</v>
      </c>
      <c r="C1295" s="54">
        <v>1861163</v>
      </c>
      <c r="D1295" s="54" t="s">
        <v>164</v>
      </c>
      <c r="E1295" s="54" t="s">
        <v>126</v>
      </c>
      <c r="F1295" s="54" t="s">
        <v>179</v>
      </c>
      <c r="G1295" s="54" t="s">
        <v>118</v>
      </c>
      <c r="H1295" s="62">
        <v>42754.338194444441</v>
      </c>
      <c r="I1295" s="54" t="s">
        <v>180</v>
      </c>
      <c r="J1295" s="54" t="s">
        <v>116</v>
      </c>
      <c r="K1295" s="54" t="s">
        <v>181</v>
      </c>
      <c r="L1295" s="54" t="s">
        <v>182</v>
      </c>
      <c r="M1295" s="54" t="s">
        <v>183</v>
      </c>
      <c r="N1295" s="54">
        <v>6.7999999999999996E-3</v>
      </c>
      <c r="O1295" s="54" t="s">
        <v>149</v>
      </c>
      <c r="P1295" s="54" t="b">
        <v>0</v>
      </c>
      <c r="Q1295" s="54">
        <v>138261413</v>
      </c>
      <c r="R1295" s="54" t="s">
        <v>150</v>
      </c>
      <c r="S1295" s="54">
        <v>1E-3</v>
      </c>
      <c r="T1295" s="54" t="s">
        <v>184</v>
      </c>
      <c r="U1295" s="54">
        <v>2017</v>
      </c>
      <c r="V1295" s="54" t="s">
        <v>151</v>
      </c>
      <c r="W1295" s="54" t="s">
        <v>188</v>
      </c>
      <c r="X1295" s="54" t="s">
        <v>189</v>
      </c>
      <c r="Y1295" s="54" t="s">
        <v>155</v>
      </c>
      <c r="Z1295" s="54">
        <v>636400</v>
      </c>
      <c r="AA1295" s="54">
        <v>291600</v>
      </c>
      <c r="AB1295" s="54">
        <v>1.4791973795069699</v>
      </c>
      <c r="AC1295" s="60">
        <v>52.471107816141703</v>
      </c>
    </row>
    <row r="1296" spans="1:29">
      <c r="A1296" s="55" t="s">
        <v>178</v>
      </c>
      <c r="B1296" s="56">
        <v>7299</v>
      </c>
      <c r="C1296" s="56">
        <v>1913044</v>
      </c>
      <c r="D1296" s="56" t="s">
        <v>164</v>
      </c>
      <c r="E1296" s="56" t="s">
        <v>126</v>
      </c>
      <c r="F1296" s="56" t="s">
        <v>179</v>
      </c>
      <c r="G1296" s="56" t="s">
        <v>118</v>
      </c>
      <c r="H1296" s="61">
        <v>43364.463888888888</v>
      </c>
      <c r="I1296" s="56" t="s">
        <v>180</v>
      </c>
      <c r="J1296" s="56" t="s">
        <v>116</v>
      </c>
      <c r="K1296" s="56" t="s">
        <v>181</v>
      </c>
      <c r="L1296" s="56" t="s">
        <v>182</v>
      </c>
      <c r="M1296" s="56" t="s">
        <v>183</v>
      </c>
      <c r="N1296" s="56">
        <v>0.01</v>
      </c>
      <c r="O1296" s="56" t="s">
        <v>149</v>
      </c>
      <c r="P1296" s="56" t="b">
        <v>0</v>
      </c>
      <c r="Q1296" s="56">
        <v>138261413</v>
      </c>
      <c r="R1296" s="56" t="s">
        <v>150</v>
      </c>
      <c r="S1296" s="56">
        <v>1E-3</v>
      </c>
      <c r="T1296" s="56" t="s">
        <v>184</v>
      </c>
      <c r="U1296" s="56">
        <v>2018</v>
      </c>
      <c r="V1296" s="56" t="s">
        <v>151</v>
      </c>
      <c r="W1296" s="56" t="s">
        <v>185</v>
      </c>
      <c r="X1296" s="56" t="s">
        <v>186</v>
      </c>
      <c r="Y1296" s="56" t="s">
        <v>155</v>
      </c>
      <c r="Z1296" s="56">
        <v>620600</v>
      </c>
      <c r="AA1296" s="56">
        <v>309500</v>
      </c>
      <c r="AB1296" s="56">
        <v>1.2588812496391699</v>
      </c>
      <c r="AC1296" s="59">
        <v>52.638374352215699</v>
      </c>
    </row>
    <row r="1297" spans="1:29">
      <c r="A1297" s="57" t="s">
        <v>323</v>
      </c>
      <c r="B1297" s="54">
        <v>7299</v>
      </c>
      <c r="C1297" s="54">
        <v>3452145</v>
      </c>
      <c r="D1297" s="54" t="s">
        <v>164</v>
      </c>
      <c r="E1297" s="54" t="s">
        <v>126</v>
      </c>
      <c r="F1297" s="54" t="s">
        <v>236</v>
      </c>
      <c r="G1297" s="54" t="s">
        <v>115</v>
      </c>
      <c r="H1297" s="62">
        <v>44719.581944444442</v>
      </c>
      <c r="I1297" s="54" t="s">
        <v>180</v>
      </c>
      <c r="J1297" s="54" t="s">
        <v>116</v>
      </c>
      <c r="K1297" s="54" t="s">
        <v>251</v>
      </c>
      <c r="L1297" s="54" t="s">
        <v>252</v>
      </c>
      <c r="M1297" s="54" t="s">
        <v>183</v>
      </c>
      <c r="N1297" s="54">
        <v>7.7000000000000002E-3</v>
      </c>
      <c r="O1297" s="54" t="s">
        <v>149</v>
      </c>
      <c r="P1297" s="54" t="b">
        <v>0</v>
      </c>
      <c r="Q1297" s="54">
        <v>138261413</v>
      </c>
      <c r="R1297" s="54" t="s">
        <v>150</v>
      </c>
      <c r="S1297" s="54">
        <v>1E-3</v>
      </c>
      <c r="T1297" s="54" t="s">
        <v>184</v>
      </c>
      <c r="U1297" s="54">
        <v>2022</v>
      </c>
      <c r="V1297" s="54" t="s">
        <v>151</v>
      </c>
      <c r="W1297" s="54" t="s">
        <v>324</v>
      </c>
      <c r="X1297" s="54" t="s">
        <v>309</v>
      </c>
      <c r="Y1297" s="54" t="s">
        <v>155</v>
      </c>
      <c r="Z1297" s="54">
        <v>337809</v>
      </c>
      <c r="AA1297" s="54">
        <v>155741</v>
      </c>
      <c r="AB1297" s="54">
        <v>-2.8933761587814502</v>
      </c>
      <c r="AC1297" s="60">
        <v>51.297382868079701</v>
      </c>
    </row>
    <row r="1298" spans="1:29">
      <c r="A1298" s="55" t="s">
        <v>178</v>
      </c>
      <c r="B1298" s="56">
        <v>7299</v>
      </c>
      <c r="C1298" s="56">
        <v>1798794</v>
      </c>
      <c r="D1298" s="56" t="s">
        <v>164</v>
      </c>
      <c r="E1298" s="56" t="s">
        <v>126</v>
      </c>
      <c r="F1298" s="56" t="s">
        <v>179</v>
      </c>
      <c r="G1298" s="56" t="s">
        <v>118</v>
      </c>
      <c r="H1298" s="61">
        <v>42152.48541666667</v>
      </c>
      <c r="I1298" s="56" t="s">
        <v>180</v>
      </c>
      <c r="J1298" s="56" t="s">
        <v>116</v>
      </c>
      <c r="K1298" s="56" t="s">
        <v>181</v>
      </c>
      <c r="L1298" s="56" t="s">
        <v>182</v>
      </c>
      <c r="M1298" s="56" t="s">
        <v>183</v>
      </c>
      <c r="N1298" s="56">
        <v>0.01</v>
      </c>
      <c r="O1298" s="56" t="s">
        <v>149</v>
      </c>
      <c r="P1298" s="56" t="b">
        <v>0</v>
      </c>
      <c r="Q1298" s="56">
        <v>138261413</v>
      </c>
      <c r="R1298" s="56" t="s">
        <v>150</v>
      </c>
      <c r="S1298" s="56">
        <v>1E-3</v>
      </c>
      <c r="T1298" s="56" t="s">
        <v>184</v>
      </c>
      <c r="U1298" s="56">
        <v>2015</v>
      </c>
      <c r="V1298" s="56" t="s">
        <v>151</v>
      </c>
      <c r="W1298" s="56" t="s">
        <v>185</v>
      </c>
      <c r="X1298" s="56" t="s">
        <v>186</v>
      </c>
      <c r="Y1298" s="56" t="s">
        <v>155</v>
      </c>
      <c r="Z1298" s="56">
        <v>620600</v>
      </c>
      <c r="AA1298" s="56">
        <v>309500</v>
      </c>
      <c r="AB1298" s="56">
        <v>1.2588812496391699</v>
      </c>
      <c r="AC1298" s="59">
        <v>52.638374352215699</v>
      </c>
    </row>
    <row r="1299" spans="1:29">
      <c r="A1299" s="57" t="s">
        <v>190</v>
      </c>
      <c r="B1299" s="54">
        <v>7299</v>
      </c>
      <c r="C1299" s="54">
        <v>4688429</v>
      </c>
      <c r="D1299" s="54" t="s">
        <v>164</v>
      </c>
      <c r="E1299" s="54" t="s">
        <v>126</v>
      </c>
      <c r="F1299" s="54" t="s">
        <v>179</v>
      </c>
      <c r="G1299" s="54" t="s">
        <v>118</v>
      </c>
      <c r="H1299" s="62">
        <v>43018.43472222222</v>
      </c>
      <c r="I1299" s="54" t="s">
        <v>191</v>
      </c>
      <c r="J1299" s="54" t="s">
        <v>119</v>
      </c>
      <c r="K1299" s="54" t="s">
        <v>192</v>
      </c>
      <c r="L1299" s="54" t="s">
        <v>193</v>
      </c>
      <c r="M1299" s="54" t="s">
        <v>183</v>
      </c>
      <c r="N1299" s="54">
        <v>2.8E-3</v>
      </c>
      <c r="O1299" s="54" t="s">
        <v>149</v>
      </c>
      <c r="P1299" s="54" t="b">
        <v>0</v>
      </c>
      <c r="Q1299" s="54">
        <v>138261413</v>
      </c>
      <c r="R1299" s="54" t="s">
        <v>150</v>
      </c>
      <c r="S1299" s="54">
        <v>1E-3</v>
      </c>
      <c r="T1299" s="54" t="s">
        <v>184</v>
      </c>
      <c r="U1299" s="54">
        <v>2017</v>
      </c>
      <c r="V1299" s="54" t="s">
        <v>151</v>
      </c>
      <c r="W1299" s="54" t="s">
        <v>194</v>
      </c>
      <c r="X1299" s="54" t="s">
        <v>195</v>
      </c>
      <c r="Y1299" s="54" t="s">
        <v>155</v>
      </c>
      <c r="Z1299" s="54">
        <v>357000</v>
      </c>
      <c r="AA1299" s="54">
        <v>237460</v>
      </c>
      <c r="AB1299" s="54">
        <v>-2.62823009845419</v>
      </c>
      <c r="AC1299" s="60">
        <v>52.033868710239098</v>
      </c>
    </row>
    <row r="1300" spans="1:29">
      <c r="A1300" s="55" t="s">
        <v>178</v>
      </c>
      <c r="B1300" s="56">
        <v>7299</v>
      </c>
      <c r="C1300" s="56">
        <v>1947077</v>
      </c>
      <c r="D1300" s="56" t="s">
        <v>164</v>
      </c>
      <c r="E1300" s="56" t="s">
        <v>126</v>
      </c>
      <c r="F1300" s="56" t="s">
        <v>179</v>
      </c>
      <c r="G1300" s="56" t="s">
        <v>118</v>
      </c>
      <c r="H1300" s="61">
        <v>43759.65625</v>
      </c>
      <c r="I1300" s="56" t="s">
        <v>180</v>
      </c>
      <c r="J1300" s="56" t="s">
        <v>116</v>
      </c>
      <c r="K1300" s="56" t="s">
        <v>181</v>
      </c>
      <c r="L1300" s="56" t="s">
        <v>182</v>
      </c>
      <c r="M1300" s="56" t="s">
        <v>183</v>
      </c>
      <c r="N1300" s="56">
        <v>7.7999999999999996E-3</v>
      </c>
      <c r="O1300" s="56" t="s">
        <v>149</v>
      </c>
      <c r="P1300" s="56" t="b">
        <v>0</v>
      </c>
      <c r="Q1300" s="56">
        <v>138261413</v>
      </c>
      <c r="R1300" s="56" t="s">
        <v>150</v>
      </c>
      <c r="S1300" s="56">
        <v>1E-3</v>
      </c>
      <c r="T1300" s="56" t="s">
        <v>184</v>
      </c>
      <c r="U1300" s="56">
        <v>2019</v>
      </c>
      <c r="V1300" s="56" t="s">
        <v>151</v>
      </c>
      <c r="W1300" s="56" t="s">
        <v>185</v>
      </c>
      <c r="X1300" s="56" t="s">
        <v>186</v>
      </c>
      <c r="Y1300" s="56" t="s">
        <v>155</v>
      </c>
      <c r="Z1300" s="56">
        <v>620600</v>
      </c>
      <c r="AA1300" s="56">
        <v>309500</v>
      </c>
      <c r="AB1300" s="56">
        <v>1.2588812496391699</v>
      </c>
      <c r="AC1300" s="59">
        <v>52.638374352215699</v>
      </c>
    </row>
    <row r="1301" spans="1:29">
      <c r="A1301" s="57" t="s">
        <v>190</v>
      </c>
      <c r="B1301" s="54">
        <v>7299</v>
      </c>
      <c r="C1301" s="54">
        <v>4774839</v>
      </c>
      <c r="D1301" s="54" t="s">
        <v>164</v>
      </c>
      <c r="E1301" s="54" t="s">
        <v>126</v>
      </c>
      <c r="F1301" s="54" t="s">
        <v>179</v>
      </c>
      <c r="G1301" s="54" t="s">
        <v>118</v>
      </c>
      <c r="H1301" s="62">
        <v>44362.466666666667</v>
      </c>
      <c r="I1301" s="54" t="s">
        <v>191</v>
      </c>
      <c r="J1301" s="54" t="s">
        <v>119</v>
      </c>
      <c r="K1301" s="54" t="s">
        <v>192</v>
      </c>
      <c r="L1301" s="54" t="s">
        <v>193</v>
      </c>
      <c r="M1301" s="54" t="s">
        <v>183</v>
      </c>
      <c r="N1301" s="54">
        <v>4.5999999999999999E-3</v>
      </c>
      <c r="O1301" s="54" t="s">
        <v>149</v>
      </c>
      <c r="P1301" s="54" t="b">
        <v>0</v>
      </c>
      <c r="Q1301" s="54">
        <v>138261413</v>
      </c>
      <c r="R1301" s="54" t="s">
        <v>150</v>
      </c>
      <c r="S1301" s="54">
        <v>1E-3</v>
      </c>
      <c r="T1301" s="54" t="s">
        <v>184</v>
      </c>
      <c r="U1301" s="54">
        <v>2021</v>
      </c>
      <c r="V1301" s="54" t="s">
        <v>151</v>
      </c>
      <c r="W1301" s="54" t="s">
        <v>194</v>
      </c>
      <c r="X1301" s="54" t="s">
        <v>195</v>
      </c>
      <c r="Y1301" s="54" t="s">
        <v>155</v>
      </c>
      <c r="Z1301" s="54">
        <v>357000</v>
      </c>
      <c r="AA1301" s="54">
        <v>237460</v>
      </c>
      <c r="AB1301" s="54">
        <v>-2.62823009845419</v>
      </c>
      <c r="AC1301" s="60">
        <v>52.033868710239098</v>
      </c>
    </row>
    <row r="1302" spans="1:29">
      <c r="A1302" s="55" t="s">
        <v>187</v>
      </c>
      <c r="B1302" s="56">
        <v>7299</v>
      </c>
      <c r="C1302" s="56">
        <v>2057767</v>
      </c>
      <c r="D1302" s="56" t="s">
        <v>164</v>
      </c>
      <c r="E1302" s="56" t="s">
        <v>126</v>
      </c>
      <c r="F1302" s="56" t="s">
        <v>179</v>
      </c>
      <c r="G1302" s="56" t="s">
        <v>118</v>
      </c>
      <c r="H1302" s="61">
        <v>45294.379861111112</v>
      </c>
      <c r="I1302" s="56" t="s">
        <v>180</v>
      </c>
      <c r="J1302" s="56" t="s">
        <v>116</v>
      </c>
      <c r="K1302" s="56" t="s">
        <v>181</v>
      </c>
      <c r="L1302" s="56" t="s">
        <v>182</v>
      </c>
      <c r="M1302" s="56" t="s">
        <v>183</v>
      </c>
      <c r="N1302" s="56">
        <v>4.4000000000000003E-3</v>
      </c>
      <c r="O1302" s="56" t="s">
        <v>149</v>
      </c>
      <c r="P1302" s="56" t="b">
        <v>0</v>
      </c>
      <c r="Q1302" s="56">
        <v>138261413</v>
      </c>
      <c r="R1302" s="56" t="s">
        <v>150</v>
      </c>
      <c r="S1302" s="56">
        <v>1E-3</v>
      </c>
      <c r="T1302" s="56" t="s">
        <v>184</v>
      </c>
      <c r="U1302" s="56">
        <v>2024</v>
      </c>
      <c r="V1302" s="56" t="s">
        <v>151</v>
      </c>
      <c r="W1302" s="56" t="s">
        <v>188</v>
      </c>
      <c r="X1302" s="56" t="s">
        <v>189</v>
      </c>
      <c r="Y1302" s="56" t="s">
        <v>155</v>
      </c>
      <c r="Z1302" s="56">
        <v>636400</v>
      </c>
      <c r="AA1302" s="56">
        <v>291600</v>
      </c>
      <c r="AB1302" s="56">
        <v>1.4791973795069699</v>
      </c>
      <c r="AC1302" s="59">
        <v>52.471107816141703</v>
      </c>
    </row>
    <row r="1303" spans="1:29">
      <c r="A1303" s="57" t="s">
        <v>241</v>
      </c>
      <c r="B1303" s="54">
        <v>7299</v>
      </c>
      <c r="C1303" s="54">
        <v>1507426</v>
      </c>
      <c r="D1303" s="54" t="s">
        <v>164</v>
      </c>
      <c r="E1303" s="54" t="s">
        <v>126</v>
      </c>
      <c r="F1303" s="54" t="s">
        <v>205</v>
      </c>
      <c r="G1303" s="54" t="s">
        <v>112</v>
      </c>
      <c r="H1303" s="62">
        <v>41913.476388888892</v>
      </c>
      <c r="I1303" s="54" t="s">
        <v>180</v>
      </c>
      <c r="J1303" s="54" t="s">
        <v>116</v>
      </c>
      <c r="K1303" s="54" t="s">
        <v>165</v>
      </c>
      <c r="L1303" s="54" t="s">
        <v>166</v>
      </c>
      <c r="M1303" s="54" t="s">
        <v>183</v>
      </c>
      <c r="N1303" s="54">
        <v>6.0000000000000001E-3</v>
      </c>
      <c r="O1303" s="54" t="s">
        <v>149</v>
      </c>
      <c r="P1303" s="54" t="b">
        <v>0</v>
      </c>
      <c r="Q1303" s="54">
        <v>138261413</v>
      </c>
      <c r="R1303" s="54" t="s">
        <v>150</v>
      </c>
      <c r="S1303" s="54">
        <v>1E-3</v>
      </c>
      <c r="T1303" s="54" t="s">
        <v>184</v>
      </c>
      <c r="U1303" s="54">
        <v>2014</v>
      </c>
      <c r="V1303" s="54" t="s">
        <v>151</v>
      </c>
      <c r="W1303" s="54" t="s">
        <v>242</v>
      </c>
      <c r="X1303" s="54" t="s">
        <v>243</v>
      </c>
      <c r="Y1303" s="54" t="s">
        <v>155</v>
      </c>
      <c r="Z1303" s="54">
        <v>456840</v>
      </c>
      <c r="AA1303" s="54">
        <v>455364</v>
      </c>
      <c r="AB1303" s="54">
        <v>-1.13455725358881</v>
      </c>
      <c r="AC1303" s="60">
        <v>53.991201424557502</v>
      </c>
    </row>
    <row r="1304" spans="1:29">
      <c r="A1304" s="55" t="s">
        <v>203</v>
      </c>
      <c r="B1304" s="56">
        <v>7299</v>
      </c>
      <c r="C1304" s="56">
        <v>1844764</v>
      </c>
      <c r="D1304" s="56" t="s">
        <v>164</v>
      </c>
      <c r="E1304" s="56" t="s">
        <v>126</v>
      </c>
      <c r="F1304" s="56" t="s">
        <v>179</v>
      </c>
      <c r="G1304" s="56" t="s">
        <v>118</v>
      </c>
      <c r="H1304" s="61">
        <v>42622.584722222222</v>
      </c>
      <c r="I1304" s="56" t="s">
        <v>180</v>
      </c>
      <c r="J1304" s="56" t="s">
        <v>116</v>
      </c>
      <c r="K1304" s="56" t="s">
        <v>146</v>
      </c>
      <c r="L1304" s="56" t="s">
        <v>147</v>
      </c>
      <c r="M1304" s="56" t="s">
        <v>183</v>
      </c>
      <c r="N1304" s="56">
        <v>5.5E-2</v>
      </c>
      <c r="O1304" s="56" t="s">
        <v>149</v>
      </c>
      <c r="P1304" s="56" t="b">
        <v>0</v>
      </c>
      <c r="Q1304" s="56">
        <v>138261413</v>
      </c>
      <c r="R1304" s="56" t="s">
        <v>150</v>
      </c>
      <c r="S1304" s="56">
        <v>1E-3</v>
      </c>
      <c r="T1304" s="56" t="s">
        <v>184</v>
      </c>
      <c r="U1304" s="56">
        <v>2016</v>
      </c>
      <c r="V1304" s="56" t="s">
        <v>151</v>
      </c>
      <c r="W1304" s="56" t="s">
        <v>204</v>
      </c>
      <c r="X1304" s="56" t="s">
        <v>154</v>
      </c>
      <c r="Y1304" s="56" t="s">
        <v>155</v>
      </c>
      <c r="Z1304" s="56">
        <v>507500</v>
      </c>
      <c r="AA1304" s="56">
        <v>299100</v>
      </c>
      <c r="AB1304" s="56">
        <v>-0.41497245145673001</v>
      </c>
      <c r="AC1304" s="59">
        <v>52.579097446717</v>
      </c>
    </row>
    <row r="1305" spans="1:29">
      <c r="A1305" s="57" t="s">
        <v>196</v>
      </c>
      <c r="B1305" s="54">
        <v>7299</v>
      </c>
      <c r="C1305" s="54">
        <v>1778080</v>
      </c>
      <c r="D1305" s="54" t="s">
        <v>164</v>
      </c>
      <c r="E1305" s="54" t="s">
        <v>126</v>
      </c>
      <c r="F1305" s="54" t="s">
        <v>179</v>
      </c>
      <c r="G1305" s="54" t="s">
        <v>118</v>
      </c>
      <c r="H1305" s="62">
        <v>41955.398611111108</v>
      </c>
      <c r="I1305" s="54" t="s">
        <v>180</v>
      </c>
      <c r="J1305" s="54" t="s">
        <v>116</v>
      </c>
      <c r="K1305" s="54" t="s">
        <v>181</v>
      </c>
      <c r="L1305" s="54" t="s">
        <v>182</v>
      </c>
      <c r="M1305" s="54" t="s">
        <v>183</v>
      </c>
      <c r="N1305" s="54">
        <v>1.4999999999999999E-2</v>
      </c>
      <c r="O1305" s="54" t="s">
        <v>149</v>
      </c>
      <c r="P1305" s="54" t="b">
        <v>0</v>
      </c>
      <c r="Q1305" s="54">
        <v>138261413</v>
      </c>
      <c r="R1305" s="54" t="s">
        <v>150</v>
      </c>
      <c r="S1305" s="54">
        <v>1E-3</v>
      </c>
      <c r="T1305" s="54" t="s">
        <v>184</v>
      </c>
      <c r="U1305" s="54">
        <v>2014</v>
      </c>
      <c r="V1305" s="54" t="s">
        <v>151</v>
      </c>
      <c r="W1305" s="54" t="s">
        <v>197</v>
      </c>
      <c r="X1305" s="54" t="s">
        <v>186</v>
      </c>
      <c r="Y1305" s="54" t="s">
        <v>155</v>
      </c>
      <c r="Z1305" s="54">
        <v>624300</v>
      </c>
      <c r="AA1305" s="54">
        <v>306800</v>
      </c>
      <c r="AB1305" s="54">
        <v>1.3116346710660201</v>
      </c>
      <c r="AC1305" s="60">
        <v>52.6126273253455</v>
      </c>
    </row>
    <row r="1306" spans="1:29">
      <c r="A1306" s="55" t="s">
        <v>178</v>
      </c>
      <c r="B1306" s="56">
        <v>7299</v>
      </c>
      <c r="C1306" s="56">
        <v>1959923</v>
      </c>
      <c r="D1306" s="56" t="s">
        <v>164</v>
      </c>
      <c r="E1306" s="56" t="s">
        <v>126</v>
      </c>
      <c r="F1306" s="56" t="s">
        <v>179</v>
      </c>
      <c r="G1306" s="56" t="s">
        <v>118</v>
      </c>
      <c r="H1306" s="61">
        <v>43888.535416666666</v>
      </c>
      <c r="I1306" s="56" t="s">
        <v>180</v>
      </c>
      <c r="J1306" s="56" t="s">
        <v>116</v>
      </c>
      <c r="K1306" s="56" t="s">
        <v>181</v>
      </c>
      <c r="L1306" s="56" t="s">
        <v>182</v>
      </c>
      <c r="M1306" s="56" t="s">
        <v>183</v>
      </c>
      <c r="N1306" s="56">
        <v>4.3E-3</v>
      </c>
      <c r="O1306" s="56" t="s">
        <v>149</v>
      </c>
      <c r="P1306" s="56" t="b">
        <v>0</v>
      </c>
      <c r="Q1306" s="56">
        <v>138261413</v>
      </c>
      <c r="R1306" s="56" t="s">
        <v>150</v>
      </c>
      <c r="S1306" s="56">
        <v>1E-3</v>
      </c>
      <c r="T1306" s="56" t="s">
        <v>184</v>
      </c>
      <c r="U1306" s="56">
        <v>2020</v>
      </c>
      <c r="V1306" s="56" t="s">
        <v>151</v>
      </c>
      <c r="W1306" s="56" t="s">
        <v>185</v>
      </c>
      <c r="X1306" s="56" t="s">
        <v>186</v>
      </c>
      <c r="Y1306" s="56" t="s">
        <v>155</v>
      </c>
      <c r="Z1306" s="56">
        <v>620600</v>
      </c>
      <c r="AA1306" s="56">
        <v>309500</v>
      </c>
      <c r="AB1306" s="56">
        <v>1.2588812496391699</v>
      </c>
      <c r="AC1306" s="59">
        <v>52.638374352215699</v>
      </c>
    </row>
    <row r="1307" spans="1:29">
      <c r="A1307" s="57" t="s">
        <v>178</v>
      </c>
      <c r="B1307" s="54">
        <v>7299</v>
      </c>
      <c r="C1307" s="54">
        <v>2060336</v>
      </c>
      <c r="D1307" s="54" t="s">
        <v>164</v>
      </c>
      <c r="E1307" s="54" t="s">
        <v>126</v>
      </c>
      <c r="F1307" s="54" t="s">
        <v>179</v>
      </c>
      <c r="G1307" s="54" t="s">
        <v>118</v>
      </c>
      <c r="H1307" s="62">
        <v>45329.569444444445</v>
      </c>
      <c r="I1307" s="54" t="s">
        <v>180</v>
      </c>
      <c r="J1307" s="54" t="s">
        <v>116</v>
      </c>
      <c r="K1307" s="54" t="s">
        <v>181</v>
      </c>
      <c r="L1307" s="54" t="s">
        <v>182</v>
      </c>
      <c r="M1307" s="54" t="s">
        <v>183</v>
      </c>
      <c r="N1307" s="54">
        <v>4.1999999999999997E-3</v>
      </c>
      <c r="O1307" s="54" t="s">
        <v>149</v>
      </c>
      <c r="P1307" s="54" t="b">
        <v>0</v>
      </c>
      <c r="Q1307" s="54">
        <v>138261413</v>
      </c>
      <c r="R1307" s="54" t="s">
        <v>150</v>
      </c>
      <c r="S1307" s="54">
        <v>1E-3</v>
      </c>
      <c r="T1307" s="54" t="s">
        <v>184</v>
      </c>
      <c r="U1307" s="54">
        <v>2024</v>
      </c>
      <c r="V1307" s="54" t="s">
        <v>151</v>
      </c>
      <c r="W1307" s="54" t="s">
        <v>185</v>
      </c>
      <c r="X1307" s="54" t="s">
        <v>186</v>
      </c>
      <c r="Y1307" s="54" t="s">
        <v>155</v>
      </c>
      <c r="Z1307" s="54">
        <v>620600</v>
      </c>
      <c r="AA1307" s="54">
        <v>309500</v>
      </c>
      <c r="AB1307" s="54">
        <v>1.2588812496391699</v>
      </c>
      <c r="AC1307" s="60">
        <v>52.638374352215699</v>
      </c>
    </row>
    <row r="1308" spans="1:29">
      <c r="A1308" s="55" t="s">
        <v>203</v>
      </c>
      <c r="B1308" s="56">
        <v>7299</v>
      </c>
      <c r="C1308" s="56">
        <v>1897722</v>
      </c>
      <c r="D1308" s="56" t="s">
        <v>164</v>
      </c>
      <c r="E1308" s="56" t="s">
        <v>126</v>
      </c>
      <c r="F1308" s="56" t="s">
        <v>179</v>
      </c>
      <c r="G1308" s="56" t="s">
        <v>118</v>
      </c>
      <c r="H1308" s="61">
        <v>43186.643055555556</v>
      </c>
      <c r="I1308" s="56" t="s">
        <v>180</v>
      </c>
      <c r="J1308" s="56" t="s">
        <v>116</v>
      </c>
      <c r="K1308" s="56" t="s">
        <v>146</v>
      </c>
      <c r="L1308" s="56" t="s">
        <v>147</v>
      </c>
      <c r="M1308" s="56" t="s">
        <v>183</v>
      </c>
      <c r="N1308" s="56">
        <v>2.1000000000000001E-2</v>
      </c>
      <c r="O1308" s="56" t="s">
        <v>149</v>
      </c>
      <c r="P1308" s="56" t="b">
        <v>0</v>
      </c>
      <c r="Q1308" s="56">
        <v>138261413</v>
      </c>
      <c r="R1308" s="56" t="s">
        <v>150</v>
      </c>
      <c r="S1308" s="56">
        <v>1E-3</v>
      </c>
      <c r="T1308" s="56" t="s">
        <v>184</v>
      </c>
      <c r="U1308" s="56">
        <v>2018</v>
      </c>
      <c r="V1308" s="56" t="s">
        <v>151</v>
      </c>
      <c r="W1308" s="56" t="s">
        <v>204</v>
      </c>
      <c r="X1308" s="56" t="s">
        <v>154</v>
      </c>
      <c r="Y1308" s="56" t="s">
        <v>155</v>
      </c>
      <c r="Z1308" s="56">
        <v>507500</v>
      </c>
      <c r="AA1308" s="56">
        <v>299100</v>
      </c>
      <c r="AB1308" s="56">
        <v>-0.41497245145673001</v>
      </c>
      <c r="AC1308" s="59">
        <v>52.579097446717</v>
      </c>
    </row>
    <row r="1309" spans="1:29">
      <c r="A1309" s="57" t="s">
        <v>190</v>
      </c>
      <c r="B1309" s="54">
        <v>7299</v>
      </c>
      <c r="C1309" s="54">
        <v>4629355</v>
      </c>
      <c r="D1309" s="54" t="s">
        <v>164</v>
      </c>
      <c r="E1309" s="54" t="s">
        <v>126</v>
      </c>
      <c r="F1309" s="54" t="s">
        <v>179</v>
      </c>
      <c r="G1309" s="54" t="s">
        <v>118</v>
      </c>
      <c r="H1309" s="62">
        <v>42272.40902777778</v>
      </c>
      <c r="I1309" s="54" t="s">
        <v>191</v>
      </c>
      <c r="J1309" s="54" t="s">
        <v>119</v>
      </c>
      <c r="K1309" s="54" t="s">
        <v>192</v>
      </c>
      <c r="L1309" s="54" t="s">
        <v>193</v>
      </c>
      <c r="M1309" s="54" t="s">
        <v>183</v>
      </c>
      <c r="N1309" s="54">
        <v>2.9000000000000001E-2</v>
      </c>
      <c r="O1309" s="54" t="s">
        <v>149</v>
      </c>
      <c r="P1309" s="54" t="b">
        <v>0</v>
      </c>
      <c r="Q1309" s="54">
        <v>138261413</v>
      </c>
      <c r="R1309" s="54" t="s">
        <v>150</v>
      </c>
      <c r="S1309" s="54">
        <v>1E-3</v>
      </c>
      <c r="T1309" s="54" t="s">
        <v>184</v>
      </c>
      <c r="U1309" s="54">
        <v>2015</v>
      </c>
      <c r="V1309" s="54" t="s">
        <v>151</v>
      </c>
      <c r="W1309" s="54" t="s">
        <v>194</v>
      </c>
      <c r="X1309" s="54" t="s">
        <v>195</v>
      </c>
      <c r="Y1309" s="54" t="s">
        <v>155</v>
      </c>
      <c r="Z1309" s="54">
        <v>357000</v>
      </c>
      <c r="AA1309" s="54">
        <v>237460</v>
      </c>
      <c r="AB1309" s="54">
        <v>-2.62823009845419</v>
      </c>
      <c r="AC1309" s="60">
        <v>52.033868710239098</v>
      </c>
    </row>
    <row r="1310" spans="1:29">
      <c r="A1310" s="55" t="s">
        <v>396</v>
      </c>
      <c r="B1310" s="56">
        <v>7299</v>
      </c>
      <c r="C1310" s="56">
        <v>1785014</v>
      </c>
      <c r="D1310" s="56" t="s">
        <v>164</v>
      </c>
      <c r="E1310" s="56" t="s">
        <v>126</v>
      </c>
      <c r="F1310" s="56" t="s">
        <v>328</v>
      </c>
      <c r="G1310" s="56" t="s">
        <v>124</v>
      </c>
      <c r="H1310" s="61">
        <v>42020.479166666664</v>
      </c>
      <c r="I1310" s="56" t="s">
        <v>145</v>
      </c>
      <c r="J1310" s="56" t="s">
        <v>135</v>
      </c>
      <c r="K1310" s="56" t="s">
        <v>146</v>
      </c>
      <c r="L1310" s="56" t="s">
        <v>147</v>
      </c>
      <c r="M1310" s="56" t="s">
        <v>183</v>
      </c>
      <c r="N1310" s="56">
        <v>2.5000000000000001E-3</v>
      </c>
      <c r="O1310" s="56" t="s">
        <v>149</v>
      </c>
      <c r="P1310" s="56" t="b">
        <v>0</v>
      </c>
      <c r="Q1310" s="56">
        <v>138261413</v>
      </c>
      <c r="R1310" s="56" t="s">
        <v>150</v>
      </c>
      <c r="S1310" s="56">
        <v>1E-3</v>
      </c>
      <c r="T1310" s="56" t="s">
        <v>184</v>
      </c>
      <c r="U1310" s="56">
        <v>2015</v>
      </c>
      <c r="V1310" s="56" t="s">
        <v>151</v>
      </c>
      <c r="W1310" s="56" t="s">
        <v>397</v>
      </c>
      <c r="X1310" s="56" t="s">
        <v>330</v>
      </c>
      <c r="Y1310" s="56" t="s">
        <v>155</v>
      </c>
      <c r="Z1310" s="56">
        <v>490000</v>
      </c>
      <c r="AA1310" s="56">
        <v>330000</v>
      </c>
      <c r="AB1310" s="56">
        <v>-0.66469653856910604</v>
      </c>
      <c r="AC1310" s="59">
        <v>52.859974833137798</v>
      </c>
    </row>
    <row r="1311" spans="1:29">
      <c r="A1311" s="57" t="s">
        <v>398</v>
      </c>
      <c r="B1311" s="54">
        <v>7299</v>
      </c>
      <c r="C1311" s="54">
        <v>1565054</v>
      </c>
      <c r="D1311" s="54" t="s">
        <v>164</v>
      </c>
      <c r="E1311" s="54" t="s">
        <v>126</v>
      </c>
      <c r="F1311" s="54" t="s">
        <v>205</v>
      </c>
      <c r="G1311" s="54" t="s">
        <v>112</v>
      </c>
      <c r="H1311" s="62">
        <v>42640.481249999997</v>
      </c>
      <c r="I1311" s="54" t="s">
        <v>180</v>
      </c>
      <c r="J1311" s="54" t="s">
        <v>116</v>
      </c>
      <c r="K1311" s="54" t="s">
        <v>165</v>
      </c>
      <c r="L1311" s="54" t="s">
        <v>166</v>
      </c>
      <c r="M1311" s="54" t="s">
        <v>183</v>
      </c>
      <c r="N1311" s="54">
        <v>6.0999999999999999E-2</v>
      </c>
      <c r="O1311" s="54" t="s">
        <v>149</v>
      </c>
      <c r="P1311" s="54" t="b">
        <v>0</v>
      </c>
      <c r="Q1311" s="54">
        <v>138261413</v>
      </c>
      <c r="R1311" s="54" t="s">
        <v>150</v>
      </c>
      <c r="S1311" s="54">
        <v>1E-3</v>
      </c>
      <c r="T1311" s="54" t="s">
        <v>184</v>
      </c>
      <c r="U1311" s="54">
        <v>2016</v>
      </c>
      <c r="V1311" s="54" t="s">
        <v>151</v>
      </c>
      <c r="W1311" s="54" t="s">
        <v>399</v>
      </c>
      <c r="X1311" s="54" t="s">
        <v>373</v>
      </c>
      <c r="Y1311" s="54" t="s">
        <v>155</v>
      </c>
      <c r="Z1311" s="54">
        <v>434596</v>
      </c>
      <c r="AA1311" s="54">
        <v>430313</v>
      </c>
      <c r="AB1311" s="54">
        <v>-1.47662310609403</v>
      </c>
      <c r="AC1311" s="60">
        <v>53.7680199666571</v>
      </c>
    </row>
    <row r="1312" spans="1:29">
      <c r="A1312" s="55" t="s">
        <v>198</v>
      </c>
      <c r="B1312" s="56">
        <v>7299</v>
      </c>
      <c r="C1312" s="56">
        <v>1912879</v>
      </c>
      <c r="D1312" s="56" t="s">
        <v>164</v>
      </c>
      <c r="E1312" s="56" t="s">
        <v>126</v>
      </c>
      <c r="F1312" s="56" t="s">
        <v>179</v>
      </c>
      <c r="G1312" s="56" t="s">
        <v>118</v>
      </c>
      <c r="H1312" s="61">
        <v>43361.61041666667</v>
      </c>
      <c r="I1312" s="56" t="s">
        <v>180</v>
      </c>
      <c r="J1312" s="56" t="s">
        <v>116</v>
      </c>
      <c r="K1312" s="56" t="s">
        <v>199</v>
      </c>
      <c r="L1312" s="56" t="s">
        <v>200</v>
      </c>
      <c r="M1312" s="56" t="s">
        <v>183</v>
      </c>
      <c r="N1312" s="56">
        <v>5.0999999999999997E-2</v>
      </c>
      <c r="O1312" s="56" t="s">
        <v>149</v>
      </c>
      <c r="P1312" s="56" t="b">
        <v>0</v>
      </c>
      <c r="Q1312" s="56">
        <v>138261413</v>
      </c>
      <c r="R1312" s="56" t="s">
        <v>150</v>
      </c>
      <c r="S1312" s="56">
        <v>1E-3</v>
      </c>
      <c r="T1312" s="56" t="s">
        <v>184</v>
      </c>
      <c r="U1312" s="56">
        <v>2018</v>
      </c>
      <c r="V1312" s="56" t="s">
        <v>151</v>
      </c>
      <c r="W1312" s="56" t="s">
        <v>201</v>
      </c>
      <c r="X1312" s="56" t="s">
        <v>202</v>
      </c>
      <c r="Y1312" s="56" t="s">
        <v>155</v>
      </c>
      <c r="Z1312" s="56">
        <v>516100</v>
      </c>
      <c r="AA1312" s="56">
        <v>253300</v>
      </c>
      <c r="AB1312" s="56">
        <v>-0.30395486908298303</v>
      </c>
      <c r="AC1312" s="59">
        <v>52.1657659569386</v>
      </c>
    </row>
    <row r="1313" spans="1:29">
      <c r="A1313" s="57" t="s">
        <v>190</v>
      </c>
      <c r="B1313" s="54">
        <v>7299</v>
      </c>
      <c r="C1313" s="54">
        <v>4663940</v>
      </c>
      <c r="D1313" s="54" t="s">
        <v>164</v>
      </c>
      <c r="E1313" s="54" t="s">
        <v>126</v>
      </c>
      <c r="F1313" s="54" t="s">
        <v>179</v>
      </c>
      <c r="G1313" s="54" t="s">
        <v>118</v>
      </c>
      <c r="H1313" s="62">
        <v>42682.573611111111</v>
      </c>
      <c r="I1313" s="54" t="s">
        <v>191</v>
      </c>
      <c r="J1313" s="54" t="s">
        <v>119</v>
      </c>
      <c r="K1313" s="54" t="s">
        <v>192</v>
      </c>
      <c r="L1313" s="54" t="s">
        <v>193</v>
      </c>
      <c r="M1313" s="54" t="s">
        <v>183</v>
      </c>
      <c r="N1313" s="54">
        <v>4.1999999999999997E-3</v>
      </c>
      <c r="O1313" s="54" t="s">
        <v>149</v>
      </c>
      <c r="P1313" s="54" t="b">
        <v>0</v>
      </c>
      <c r="Q1313" s="54">
        <v>138261413</v>
      </c>
      <c r="R1313" s="54" t="s">
        <v>150</v>
      </c>
      <c r="S1313" s="54">
        <v>1E-3</v>
      </c>
      <c r="T1313" s="54" t="s">
        <v>184</v>
      </c>
      <c r="U1313" s="54">
        <v>2016</v>
      </c>
      <c r="V1313" s="54" t="s">
        <v>151</v>
      </c>
      <c r="W1313" s="54" t="s">
        <v>194</v>
      </c>
      <c r="X1313" s="54" t="s">
        <v>195</v>
      </c>
      <c r="Y1313" s="54" t="s">
        <v>155</v>
      </c>
      <c r="Z1313" s="54">
        <v>357000</v>
      </c>
      <c r="AA1313" s="54">
        <v>237460</v>
      </c>
      <c r="AB1313" s="54">
        <v>-2.62823009845419</v>
      </c>
      <c r="AC1313" s="60">
        <v>52.033868710239098</v>
      </c>
    </row>
    <row r="1314" spans="1:29">
      <c r="A1314" s="55" t="s">
        <v>276</v>
      </c>
      <c r="B1314" s="56">
        <v>7299</v>
      </c>
      <c r="C1314" s="56">
        <v>4742076</v>
      </c>
      <c r="D1314" s="56" t="s">
        <v>164</v>
      </c>
      <c r="E1314" s="56" t="s">
        <v>126</v>
      </c>
      <c r="F1314" s="56" t="s">
        <v>205</v>
      </c>
      <c r="G1314" s="56" t="s">
        <v>112</v>
      </c>
      <c r="H1314" s="61">
        <v>43769.560416666667</v>
      </c>
      <c r="I1314" s="56" t="s">
        <v>180</v>
      </c>
      <c r="J1314" s="56" t="s">
        <v>116</v>
      </c>
      <c r="K1314" s="56" t="s">
        <v>192</v>
      </c>
      <c r="L1314" s="56" t="s">
        <v>193</v>
      </c>
      <c r="M1314" s="56" t="s">
        <v>183</v>
      </c>
      <c r="N1314" s="56">
        <v>1.1999999999999999E-3</v>
      </c>
      <c r="O1314" s="56" t="s">
        <v>149</v>
      </c>
      <c r="P1314" s="56" t="b">
        <v>0</v>
      </c>
      <c r="Q1314" s="56">
        <v>138261413</v>
      </c>
      <c r="R1314" s="56" t="s">
        <v>150</v>
      </c>
      <c r="S1314" s="56">
        <v>1E-3</v>
      </c>
      <c r="T1314" s="56" t="s">
        <v>184</v>
      </c>
      <c r="U1314" s="56">
        <v>2019</v>
      </c>
      <c r="V1314" s="56" t="s">
        <v>151</v>
      </c>
      <c r="W1314" s="56" t="s">
        <v>277</v>
      </c>
      <c r="X1314" s="56" t="s">
        <v>278</v>
      </c>
      <c r="Y1314" s="56" t="s">
        <v>155</v>
      </c>
      <c r="Z1314" s="56">
        <v>383550</v>
      </c>
      <c r="AA1314" s="56">
        <v>252450</v>
      </c>
      <c r="AB1314" s="56">
        <v>-2.2419417969467799</v>
      </c>
      <c r="AC1314" s="59">
        <v>52.170064339376403</v>
      </c>
    </row>
    <row r="1315" spans="1:29">
      <c r="A1315" s="57" t="s">
        <v>178</v>
      </c>
      <c r="B1315" s="54">
        <v>7299</v>
      </c>
      <c r="C1315" s="54">
        <v>1922286</v>
      </c>
      <c r="D1315" s="54" t="s">
        <v>164</v>
      </c>
      <c r="E1315" s="54" t="s">
        <v>126</v>
      </c>
      <c r="F1315" s="54" t="s">
        <v>205</v>
      </c>
      <c r="G1315" s="54" t="s">
        <v>112</v>
      </c>
      <c r="H1315" s="62">
        <v>43472.412499999999</v>
      </c>
      <c r="I1315" s="54" t="s">
        <v>180</v>
      </c>
      <c r="J1315" s="54" t="s">
        <v>116</v>
      </c>
      <c r="K1315" s="54" t="s">
        <v>181</v>
      </c>
      <c r="L1315" s="54" t="s">
        <v>182</v>
      </c>
      <c r="M1315" s="54" t="s">
        <v>183</v>
      </c>
      <c r="N1315" s="54">
        <v>7.1999999999999998E-3</v>
      </c>
      <c r="O1315" s="54" t="s">
        <v>149</v>
      </c>
      <c r="P1315" s="54" t="b">
        <v>0</v>
      </c>
      <c r="Q1315" s="54">
        <v>138261413</v>
      </c>
      <c r="R1315" s="54" t="s">
        <v>150</v>
      </c>
      <c r="S1315" s="54">
        <v>1E-3</v>
      </c>
      <c r="T1315" s="54" t="s">
        <v>184</v>
      </c>
      <c r="U1315" s="54">
        <v>2019</v>
      </c>
      <c r="V1315" s="54" t="s">
        <v>151</v>
      </c>
      <c r="W1315" s="54" t="s">
        <v>185</v>
      </c>
      <c r="X1315" s="54" t="s">
        <v>186</v>
      </c>
      <c r="Y1315" s="54" t="s">
        <v>155</v>
      </c>
      <c r="Z1315" s="54">
        <v>620600</v>
      </c>
      <c r="AA1315" s="54">
        <v>309500</v>
      </c>
      <c r="AB1315" s="54">
        <v>1.2588812496391699</v>
      </c>
      <c r="AC1315" s="60">
        <v>52.638374352215699</v>
      </c>
    </row>
    <row r="1316" spans="1:29">
      <c r="A1316" s="55" t="s">
        <v>187</v>
      </c>
      <c r="B1316" s="56">
        <v>7299</v>
      </c>
      <c r="C1316" s="56">
        <v>1894697</v>
      </c>
      <c r="D1316" s="56" t="s">
        <v>164</v>
      </c>
      <c r="E1316" s="56" t="s">
        <v>126</v>
      </c>
      <c r="F1316" s="56" t="s">
        <v>179</v>
      </c>
      <c r="G1316" s="56" t="s">
        <v>118</v>
      </c>
      <c r="H1316" s="61">
        <v>43153.330555555556</v>
      </c>
      <c r="I1316" s="56" t="s">
        <v>180</v>
      </c>
      <c r="J1316" s="56" t="s">
        <v>116</v>
      </c>
      <c r="K1316" s="56" t="s">
        <v>181</v>
      </c>
      <c r="L1316" s="56" t="s">
        <v>182</v>
      </c>
      <c r="M1316" s="56" t="s">
        <v>183</v>
      </c>
      <c r="N1316" s="56">
        <v>7.3000000000000001E-3</v>
      </c>
      <c r="O1316" s="56" t="s">
        <v>149</v>
      </c>
      <c r="P1316" s="56" t="b">
        <v>0</v>
      </c>
      <c r="Q1316" s="56">
        <v>138261413</v>
      </c>
      <c r="R1316" s="56" t="s">
        <v>150</v>
      </c>
      <c r="S1316" s="56">
        <v>1E-3</v>
      </c>
      <c r="T1316" s="56" t="s">
        <v>184</v>
      </c>
      <c r="U1316" s="56">
        <v>2018</v>
      </c>
      <c r="V1316" s="56" t="s">
        <v>151</v>
      </c>
      <c r="W1316" s="56" t="s">
        <v>188</v>
      </c>
      <c r="X1316" s="56" t="s">
        <v>189</v>
      </c>
      <c r="Y1316" s="56" t="s">
        <v>155</v>
      </c>
      <c r="Z1316" s="56">
        <v>636400</v>
      </c>
      <c r="AA1316" s="56">
        <v>291600</v>
      </c>
      <c r="AB1316" s="56">
        <v>1.4791973795069699</v>
      </c>
      <c r="AC1316" s="59">
        <v>52.471107816141703</v>
      </c>
    </row>
    <row r="1317" spans="1:29">
      <c r="A1317" s="57" t="s">
        <v>206</v>
      </c>
      <c r="B1317" s="54">
        <v>7299</v>
      </c>
      <c r="C1317" s="54">
        <v>1983737</v>
      </c>
      <c r="D1317" s="54" t="s">
        <v>164</v>
      </c>
      <c r="E1317" s="54" t="s">
        <v>126</v>
      </c>
      <c r="F1317" s="54" t="s">
        <v>179</v>
      </c>
      <c r="G1317" s="54" t="s">
        <v>118</v>
      </c>
      <c r="H1317" s="62">
        <v>44348.442361111112</v>
      </c>
      <c r="I1317" s="54" t="s">
        <v>180</v>
      </c>
      <c r="J1317" s="54" t="s">
        <v>116</v>
      </c>
      <c r="K1317" s="54" t="s">
        <v>199</v>
      </c>
      <c r="L1317" s="54" t="s">
        <v>200</v>
      </c>
      <c r="M1317" s="54" t="s">
        <v>183</v>
      </c>
      <c r="N1317" s="54">
        <v>1.9E-2</v>
      </c>
      <c r="O1317" s="54" t="s">
        <v>149</v>
      </c>
      <c r="P1317" s="54" t="b">
        <v>0</v>
      </c>
      <c r="Q1317" s="54">
        <v>138261413</v>
      </c>
      <c r="R1317" s="54" t="s">
        <v>150</v>
      </c>
      <c r="S1317" s="54">
        <v>1E-3</v>
      </c>
      <c r="T1317" s="54" t="s">
        <v>184</v>
      </c>
      <c r="U1317" s="54">
        <v>2021</v>
      </c>
      <c r="V1317" s="54" t="s">
        <v>151</v>
      </c>
      <c r="W1317" s="54" t="s">
        <v>207</v>
      </c>
      <c r="X1317" s="54" t="s">
        <v>208</v>
      </c>
      <c r="Y1317" s="54" t="s">
        <v>155</v>
      </c>
      <c r="Z1317" s="54">
        <v>515935</v>
      </c>
      <c r="AA1317" s="54">
        <v>253417</v>
      </c>
      <c r="AB1317" s="54">
        <v>-0.30632621725807402</v>
      </c>
      <c r="AC1317" s="60">
        <v>52.1668520239771</v>
      </c>
    </row>
    <row r="1318" spans="1:29">
      <c r="A1318" s="55" t="s">
        <v>190</v>
      </c>
      <c r="B1318" s="56">
        <v>7299</v>
      </c>
      <c r="C1318" s="56">
        <v>4772726</v>
      </c>
      <c r="D1318" s="56" t="s">
        <v>164</v>
      </c>
      <c r="E1318" s="56" t="s">
        <v>126</v>
      </c>
      <c r="F1318" s="56" t="s">
        <v>179</v>
      </c>
      <c r="G1318" s="56" t="s">
        <v>118</v>
      </c>
      <c r="H1318" s="61">
        <v>44336.555555555555</v>
      </c>
      <c r="I1318" s="56" t="s">
        <v>191</v>
      </c>
      <c r="J1318" s="56" t="s">
        <v>119</v>
      </c>
      <c r="K1318" s="56" t="s">
        <v>192</v>
      </c>
      <c r="L1318" s="56" t="s">
        <v>193</v>
      </c>
      <c r="M1318" s="56" t="s">
        <v>183</v>
      </c>
      <c r="N1318" s="56">
        <v>1.4E-3</v>
      </c>
      <c r="O1318" s="56" t="s">
        <v>149</v>
      </c>
      <c r="P1318" s="56" t="b">
        <v>0</v>
      </c>
      <c r="Q1318" s="56">
        <v>138261413</v>
      </c>
      <c r="R1318" s="56" t="s">
        <v>150</v>
      </c>
      <c r="S1318" s="56">
        <v>1E-3</v>
      </c>
      <c r="T1318" s="56" t="s">
        <v>184</v>
      </c>
      <c r="U1318" s="56">
        <v>2021</v>
      </c>
      <c r="V1318" s="56" t="s">
        <v>151</v>
      </c>
      <c r="W1318" s="56" t="s">
        <v>194</v>
      </c>
      <c r="X1318" s="56" t="s">
        <v>195</v>
      </c>
      <c r="Y1318" s="56" t="s">
        <v>155</v>
      </c>
      <c r="Z1318" s="56">
        <v>357000</v>
      </c>
      <c r="AA1318" s="56">
        <v>237460</v>
      </c>
      <c r="AB1318" s="56">
        <v>-2.62823009845419</v>
      </c>
      <c r="AC1318" s="59">
        <v>52.033868710239098</v>
      </c>
    </row>
    <row r="1319" spans="1:29">
      <c r="A1319" s="57" t="s">
        <v>206</v>
      </c>
      <c r="B1319" s="54">
        <v>7299</v>
      </c>
      <c r="C1319" s="54">
        <v>1847960</v>
      </c>
      <c r="D1319" s="54" t="s">
        <v>164</v>
      </c>
      <c r="E1319" s="54" t="s">
        <v>126</v>
      </c>
      <c r="F1319" s="54" t="s">
        <v>179</v>
      </c>
      <c r="G1319" s="54" t="s">
        <v>118</v>
      </c>
      <c r="H1319" s="62">
        <v>42660.375</v>
      </c>
      <c r="I1319" s="54" t="s">
        <v>180</v>
      </c>
      <c r="J1319" s="54" t="s">
        <v>116</v>
      </c>
      <c r="K1319" s="54" t="s">
        <v>199</v>
      </c>
      <c r="L1319" s="54" t="s">
        <v>200</v>
      </c>
      <c r="M1319" s="54" t="s">
        <v>183</v>
      </c>
      <c r="N1319" s="54">
        <v>6.8000000000000005E-2</v>
      </c>
      <c r="O1319" s="54" t="s">
        <v>149</v>
      </c>
      <c r="P1319" s="54" t="b">
        <v>0</v>
      </c>
      <c r="Q1319" s="54">
        <v>138261413</v>
      </c>
      <c r="R1319" s="54" t="s">
        <v>150</v>
      </c>
      <c r="S1319" s="54">
        <v>1E-3</v>
      </c>
      <c r="T1319" s="54" t="s">
        <v>184</v>
      </c>
      <c r="U1319" s="54">
        <v>2016</v>
      </c>
      <c r="V1319" s="54" t="s">
        <v>151</v>
      </c>
      <c r="W1319" s="54" t="s">
        <v>207</v>
      </c>
      <c r="X1319" s="54" t="s">
        <v>208</v>
      </c>
      <c r="Y1319" s="54" t="s">
        <v>155</v>
      </c>
      <c r="Z1319" s="54">
        <v>515935</v>
      </c>
      <c r="AA1319" s="54">
        <v>253417</v>
      </c>
      <c r="AB1319" s="54">
        <v>-0.30632621725807402</v>
      </c>
      <c r="AC1319" s="60">
        <v>52.1668520239771</v>
      </c>
    </row>
    <row r="1320" spans="1:29">
      <c r="A1320" s="55" t="s">
        <v>187</v>
      </c>
      <c r="B1320" s="56">
        <v>7299</v>
      </c>
      <c r="C1320" s="56">
        <v>2035113</v>
      </c>
      <c r="D1320" s="56" t="s">
        <v>164</v>
      </c>
      <c r="E1320" s="56" t="s">
        <v>126</v>
      </c>
      <c r="F1320" s="56" t="s">
        <v>179</v>
      </c>
      <c r="G1320" s="56" t="s">
        <v>118</v>
      </c>
      <c r="H1320" s="61">
        <v>45036.491666666669</v>
      </c>
      <c r="I1320" s="56" t="s">
        <v>180</v>
      </c>
      <c r="J1320" s="56" t="s">
        <v>116</v>
      </c>
      <c r="K1320" s="56" t="s">
        <v>181</v>
      </c>
      <c r="L1320" s="56" t="s">
        <v>182</v>
      </c>
      <c r="M1320" s="56" t="s">
        <v>183</v>
      </c>
      <c r="N1320" s="56">
        <v>8.2000000000000007E-3</v>
      </c>
      <c r="O1320" s="56" t="s">
        <v>149</v>
      </c>
      <c r="P1320" s="56" t="b">
        <v>0</v>
      </c>
      <c r="Q1320" s="56">
        <v>138261413</v>
      </c>
      <c r="R1320" s="56" t="s">
        <v>150</v>
      </c>
      <c r="S1320" s="56">
        <v>1E-3</v>
      </c>
      <c r="T1320" s="56" t="s">
        <v>184</v>
      </c>
      <c r="U1320" s="56">
        <v>2023</v>
      </c>
      <c r="V1320" s="56" t="s">
        <v>151</v>
      </c>
      <c r="W1320" s="56" t="s">
        <v>188</v>
      </c>
      <c r="X1320" s="56" t="s">
        <v>189</v>
      </c>
      <c r="Y1320" s="56" t="s">
        <v>155</v>
      </c>
      <c r="Z1320" s="56">
        <v>636400</v>
      </c>
      <c r="AA1320" s="56">
        <v>291600</v>
      </c>
      <c r="AB1320" s="56">
        <v>1.4791973795069699</v>
      </c>
      <c r="AC1320" s="59">
        <v>52.471107816141703</v>
      </c>
    </row>
    <row r="1321" spans="1:29">
      <c r="A1321" s="57" t="s">
        <v>196</v>
      </c>
      <c r="B1321" s="54">
        <v>7299</v>
      </c>
      <c r="C1321" s="54">
        <v>1777553</v>
      </c>
      <c r="D1321" s="54" t="s">
        <v>164</v>
      </c>
      <c r="E1321" s="54" t="s">
        <v>126</v>
      </c>
      <c r="F1321" s="54" t="s">
        <v>179</v>
      </c>
      <c r="G1321" s="54" t="s">
        <v>118</v>
      </c>
      <c r="H1321" s="62">
        <v>41949.647916666669</v>
      </c>
      <c r="I1321" s="54" t="s">
        <v>180</v>
      </c>
      <c r="J1321" s="54" t="s">
        <v>116</v>
      </c>
      <c r="K1321" s="54" t="s">
        <v>181</v>
      </c>
      <c r="L1321" s="54" t="s">
        <v>182</v>
      </c>
      <c r="M1321" s="54" t="s">
        <v>183</v>
      </c>
      <c r="N1321" s="54">
        <v>0.02</v>
      </c>
      <c r="O1321" s="54" t="s">
        <v>149</v>
      </c>
      <c r="P1321" s="54" t="b">
        <v>0</v>
      </c>
      <c r="Q1321" s="54">
        <v>138261413</v>
      </c>
      <c r="R1321" s="54" t="s">
        <v>150</v>
      </c>
      <c r="S1321" s="54">
        <v>1E-3</v>
      </c>
      <c r="T1321" s="54" t="s">
        <v>184</v>
      </c>
      <c r="U1321" s="54">
        <v>2014</v>
      </c>
      <c r="V1321" s="54" t="s">
        <v>151</v>
      </c>
      <c r="W1321" s="54" t="s">
        <v>197</v>
      </c>
      <c r="X1321" s="54" t="s">
        <v>186</v>
      </c>
      <c r="Y1321" s="54" t="s">
        <v>155</v>
      </c>
      <c r="Z1321" s="54">
        <v>624300</v>
      </c>
      <c r="AA1321" s="54">
        <v>306800</v>
      </c>
      <c r="AB1321" s="54">
        <v>1.3116346710660201</v>
      </c>
      <c r="AC1321" s="60">
        <v>52.6126273253455</v>
      </c>
    </row>
    <row r="1322" spans="1:29">
      <c r="A1322" s="55" t="s">
        <v>219</v>
      </c>
      <c r="B1322" s="56">
        <v>7299</v>
      </c>
      <c r="C1322" s="56">
        <v>1444075</v>
      </c>
      <c r="D1322" s="56" t="s">
        <v>164</v>
      </c>
      <c r="E1322" s="56" t="s">
        <v>126</v>
      </c>
      <c r="F1322" s="56" t="s">
        <v>205</v>
      </c>
      <c r="G1322" s="56" t="s">
        <v>112</v>
      </c>
      <c r="H1322" s="61">
        <v>43055.56527777778</v>
      </c>
      <c r="I1322" s="56" t="s">
        <v>180</v>
      </c>
      <c r="J1322" s="56" t="s">
        <v>116</v>
      </c>
      <c r="K1322" s="56" t="s">
        <v>220</v>
      </c>
      <c r="L1322" s="56" t="s">
        <v>221</v>
      </c>
      <c r="M1322" s="56" t="s">
        <v>183</v>
      </c>
      <c r="N1322" s="56">
        <v>0.13</v>
      </c>
      <c r="O1322" s="56" t="s">
        <v>149</v>
      </c>
      <c r="P1322" s="56" t="b">
        <v>0</v>
      </c>
      <c r="Q1322" s="56">
        <v>138261413</v>
      </c>
      <c r="R1322" s="56" t="s">
        <v>150</v>
      </c>
      <c r="S1322" s="56">
        <v>1E-3</v>
      </c>
      <c r="T1322" s="56" t="s">
        <v>184</v>
      </c>
      <c r="U1322" s="56">
        <v>2017</v>
      </c>
      <c r="V1322" s="56" t="s">
        <v>151</v>
      </c>
      <c r="W1322" s="56" t="s">
        <v>222</v>
      </c>
      <c r="X1322" s="56" t="s">
        <v>223</v>
      </c>
      <c r="Y1322" s="56" t="s">
        <v>155</v>
      </c>
      <c r="Z1322" s="56">
        <v>559400</v>
      </c>
      <c r="AA1322" s="56">
        <v>142800</v>
      </c>
      <c r="AB1322" s="56">
        <v>0.27827943679790101</v>
      </c>
      <c r="AC1322" s="59">
        <v>51.162245506364997</v>
      </c>
    </row>
    <row r="1323" spans="1:29">
      <c r="A1323" s="57" t="s">
        <v>178</v>
      </c>
      <c r="B1323" s="54">
        <v>7299</v>
      </c>
      <c r="C1323" s="54">
        <v>1863017</v>
      </c>
      <c r="D1323" s="54" t="s">
        <v>164</v>
      </c>
      <c r="E1323" s="54" t="s">
        <v>126</v>
      </c>
      <c r="F1323" s="54" t="s">
        <v>179</v>
      </c>
      <c r="G1323" s="54" t="s">
        <v>118</v>
      </c>
      <c r="H1323" s="62">
        <v>42776.604861111111</v>
      </c>
      <c r="I1323" s="54" t="s">
        <v>180</v>
      </c>
      <c r="J1323" s="54" t="s">
        <v>116</v>
      </c>
      <c r="K1323" s="54" t="s">
        <v>181</v>
      </c>
      <c r="L1323" s="54" t="s">
        <v>182</v>
      </c>
      <c r="M1323" s="54" t="s">
        <v>183</v>
      </c>
      <c r="N1323" s="54">
        <v>0.01</v>
      </c>
      <c r="O1323" s="54" t="s">
        <v>149</v>
      </c>
      <c r="P1323" s="54" t="b">
        <v>0</v>
      </c>
      <c r="Q1323" s="54">
        <v>138261413</v>
      </c>
      <c r="R1323" s="54" t="s">
        <v>150</v>
      </c>
      <c r="S1323" s="54">
        <v>1E-3</v>
      </c>
      <c r="T1323" s="54" t="s">
        <v>184</v>
      </c>
      <c r="U1323" s="54">
        <v>2017</v>
      </c>
      <c r="V1323" s="54" t="s">
        <v>151</v>
      </c>
      <c r="W1323" s="54" t="s">
        <v>185</v>
      </c>
      <c r="X1323" s="54" t="s">
        <v>186</v>
      </c>
      <c r="Y1323" s="54" t="s">
        <v>155</v>
      </c>
      <c r="Z1323" s="54">
        <v>620600</v>
      </c>
      <c r="AA1323" s="54">
        <v>309500</v>
      </c>
      <c r="AB1323" s="54">
        <v>1.2588812496391699</v>
      </c>
      <c r="AC1323" s="60">
        <v>52.638374352215699</v>
      </c>
    </row>
    <row r="1324" spans="1:29">
      <c r="A1324" s="55" t="s">
        <v>203</v>
      </c>
      <c r="B1324" s="56">
        <v>7299</v>
      </c>
      <c r="C1324" s="56">
        <v>2041637</v>
      </c>
      <c r="D1324" s="56" t="s">
        <v>164</v>
      </c>
      <c r="E1324" s="56" t="s">
        <v>126</v>
      </c>
      <c r="F1324" s="56" t="s">
        <v>179</v>
      </c>
      <c r="G1324" s="56" t="s">
        <v>118</v>
      </c>
      <c r="H1324" s="61">
        <v>45105.508333333331</v>
      </c>
      <c r="I1324" s="56" t="s">
        <v>180</v>
      </c>
      <c r="J1324" s="56" t="s">
        <v>116</v>
      </c>
      <c r="K1324" s="56" t="s">
        <v>146</v>
      </c>
      <c r="L1324" s="56" t="s">
        <v>147</v>
      </c>
      <c r="M1324" s="56" t="s">
        <v>183</v>
      </c>
      <c r="N1324" s="56">
        <v>3.5999999999999997E-2</v>
      </c>
      <c r="O1324" s="56" t="s">
        <v>149</v>
      </c>
      <c r="P1324" s="56" t="b">
        <v>0</v>
      </c>
      <c r="Q1324" s="56">
        <v>138261413</v>
      </c>
      <c r="R1324" s="56" t="s">
        <v>150</v>
      </c>
      <c r="S1324" s="56">
        <v>1E-3</v>
      </c>
      <c r="T1324" s="56" t="s">
        <v>184</v>
      </c>
      <c r="U1324" s="56">
        <v>2023</v>
      </c>
      <c r="V1324" s="56" t="s">
        <v>151</v>
      </c>
      <c r="W1324" s="56" t="s">
        <v>204</v>
      </c>
      <c r="X1324" s="56" t="s">
        <v>154</v>
      </c>
      <c r="Y1324" s="56" t="s">
        <v>155</v>
      </c>
      <c r="Z1324" s="56">
        <v>507500</v>
      </c>
      <c r="AA1324" s="56">
        <v>299100</v>
      </c>
      <c r="AB1324" s="56">
        <v>-0.41497245145673001</v>
      </c>
      <c r="AC1324" s="59">
        <v>52.579097446717</v>
      </c>
    </row>
    <row r="1325" spans="1:29">
      <c r="A1325" s="57" t="s">
        <v>187</v>
      </c>
      <c r="B1325" s="54">
        <v>7299</v>
      </c>
      <c r="C1325" s="54">
        <v>1915394</v>
      </c>
      <c r="D1325" s="54" t="s">
        <v>164</v>
      </c>
      <c r="E1325" s="54" t="s">
        <v>126</v>
      </c>
      <c r="F1325" s="54" t="s">
        <v>179</v>
      </c>
      <c r="G1325" s="54" t="s">
        <v>118</v>
      </c>
      <c r="H1325" s="62">
        <v>43388.387499999997</v>
      </c>
      <c r="I1325" s="54" t="s">
        <v>180</v>
      </c>
      <c r="J1325" s="54" t="s">
        <v>116</v>
      </c>
      <c r="K1325" s="54" t="s">
        <v>181</v>
      </c>
      <c r="L1325" s="54" t="s">
        <v>182</v>
      </c>
      <c r="M1325" s="54" t="s">
        <v>183</v>
      </c>
      <c r="N1325" s="54">
        <v>1.4E-2</v>
      </c>
      <c r="O1325" s="54" t="s">
        <v>149</v>
      </c>
      <c r="P1325" s="54" t="b">
        <v>0</v>
      </c>
      <c r="Q1325" s="54">
        <v>138261413</v>
      </c>
      <c r="R1325" s="54" t="s">
        <v>150</v>
      </c>
      <c r="S1325" s="54">
        <v>1E-3</v>
      </c>
      <c r="T1325" s="54" t="s">
        <v>184</v>
      </c>
      <c r="U1325" s="54">
        <v>2018</v>
      </c>
      <c r="V1325" s="54" t="s">
        <v>151</v>
      </c>
      <c r="W1325" s="54" t="s">
        <v>188</v>
      </c>
      <c r="X1325" s="54" t="s">
        <v>189</v>
      </c>
      <c r="Y1325" s="54" t="s">
        <v>155</v>
      </c>
      <c r="Z1325" s="54">
        <v>636400</v>
      </c>
      <c r="AA1325" s="54">
        <v>291600</v>
      </c>
      <c r="AB1325" s="54">
        <v>1.4791973795069699</v>
      </c>
      <c r="AC1325" s="60">
        <v>52.471107816141703</v>
      </c>
    </row>
    <row r="1326" spans="1:29">
      <c r="A1326" s="55" t="s">
        <v>187</v>
      </c>
      <c r="B1326" s="56">
        <v>7299</v>
      </c>
      <c r="C1326" s="56">
        <v>1858170</v>
      </c>
      <c r="D1326" s="56" t="s">
        <v>164</v>
      </c>
      <c r="E1326" s="56" t="s">
        <v>126</v>
      </c>
      <c r="F1326" s="56" t="s">
        <v>179</v>
      </c>
      <c r="G1326" s="56" t="s">
        <v>118</v>
      </c>
      <c r="H1326" s="61">
        <v>42716.344444444447</v>
      </c>
      <c r="I1326" s="56" t="s">
        <v>180</v>
      </c>
      <c r="J1326" s="56" t="s">
        <v>116</v>
      </c>
      <c r="K1326" s="56" t="s">
        <v>181</v>
      </c>
      <c r="L1326" s="56" t="s">
        <v>182</v>
      </c>
      <c r="M1326" s="56" t="s">
        <v>183</v>
      </c>
      <c r="N1326" s="56">
        <v>1.7999999999999999E-2</v>
      </c>
      <c r="O1326" s="56" t="s">
        <v>149</v>
      </c>
      <c r="P1326" s="56" t="b">
        <v>0</v>
      </c>
      <c r="Q1326" s="56">
        <v>138261413</v>
      </c>
      <c r="R1326" s="56" t="s">
        <v>150</v>
      </c>
      <c r="S1326" s="56">
        <v>1E-3</v>
      </c>
      <c r="T1326" s="56" t="s">
        <v>184</v>
      </c>
      <c r="U1326" s="56">
        <v>2016</v>
      </c>
      <c r="V1326" s="56" t="s">
        <v>151</v>
      </c>
      <c r="W1326" s="56" t="s">
        <v>188</v>
      </c>
      <c r="X1326" s="56" t="s">
        <v>189</v>
      </c>
      <c r="Y1326" s="56" t="s">
        <v>155</v>
      </c>
      <c r="Z1326" s="56">
        <v>636400</v>
      </c>
      <c r="AA1326" s="56">
        <v>291600</v>
      </c>
      <c r="AB1326" s="56">
        <v>1.4791973795069699</v>
      </c>
      <c r="AC1326" s="59">
        <v>52.471107816141703</v>
      </c>
    </row>
    <row r="1327" spans="1:29">
      <c r="A1327" s="57" t="s">
        <v>203</v>
      </c>
      <c r="B1327" s="54">
        <v>7299</v>
      </c>
      <c r="C1327" s="54">
        <v>1894101</v>
      </c>
      <c r="D1327" s="54" t="s">
        <v>164</v>
      </c>
      <c r="E1327" s="54" t="s">
        <v>126</v>
      </c>
      <c r="F1327" s="54" t="s">
        <v>179</v>
      </c>
      <c r="G1327" s="54" t="s">
        <v>118</v>
      </c>
      <c r="H1327" s="62">
        <v>43139.446527777778</v>
      </c>
      <c r="I1327" s="54" t="s">
        <v>180</v>
      </c>
      <c r="J1327" s="54" t="s">
        <v>116</v>
      </c>
      <c r="K1327" s="54" t="s">
        <v>146</v>
      </c>
      <c r="L1327" s="54" t="s">
        <v>147</v>
      </c>
      <c r="M1327" s="54" t="s">
        <v>183</v>
      </c>
      <c r="N1327" s="54">
        <v>2.8000000000000001E-2</v>
      </c>
      <c r="O1327" s="54" t="s">
        <v>149</v>
      </c>
      <c r="P1327" s="54" t="b">
        <v>0</v>
      </c>
      <c r="Q1327" s="54">
        <v>138261413</v>
      </c>
      <c r="R1327" s="54" t="s">
        <v>150</v>
      </c>
      <c r="S1327" s="54">
        <v>1E-3</v>
      </c>
      <c r="T1327" s="54" t="s">
        <v>184</v>
      </c>
      <c r="U1327" s="54">
        <v>2018</v>
      </c>
      <c r="V1327" s="54" t="s">
        <v>151</v>
      </c>
      <c r="W1327" s="54" t="s">
        <v>204</v>
      </c>
      <c r="X1327" s="54" t="s">
        <v>154</v>
      </c>
      <c r="Y1327" s="54" t="s">
        <v>155</v>
      </c>
      <c r="Z1327" s="54">
        <v>507500</v>
      </c>
      <c r="AA1327" s="54">
        <v>299100</v>
      </c>
      <c r="AB1327" s="54">
        <v>-0.41497245145673001</v>
      </c>
      <c r="AC1327" s="60">
        <v>52.579097446717</v>
      </c>
    </row>
    <row r="1328" spans="1:29">
      <c r="A1328" s="55" t="s">
        <v>334</v>
      </c>
      <c r="B1328" s="56">
        <v>7299</v>
      </c>
      <c r="C1328" s="56">
        <v>4715735</v>
      </c>
      <c r="D1328" s="56" t="s">
        <v>164</v>
      </c>
      <c r="E1328" s="56" t="s">
        <v>126</v>
      </c>
      <c r="F1328" s="56" t="s">
        <v>205</v>
      </c>
      <c r="G1328" s="56" t="s">
        <v>112</v>
      </c>
      <c r="H1328" s="61">
        <v>43427.466666666667</v>
      </c>
      <c r="I1328" s="56" t="s">
        <v>180</v>
      </c>
      <c r="J1328" s="56" t="s">
        <v>116</v>
      </c>
      <c r="K1328" s="56" t="s">
        <v>192</v>
      </c>
      <c r="L1328" s="56" t="s">
        <v>193</v>
      </c>
      <c r="M1328" s="56" t="s">
        <v>183</v>
      </c>
      <c r="N1328" s="56">
        <v>4.2000000000000003E-2</v>
      </c>
      <c r="O1328" s="56" t="s">
        <v>149</v>
      </c>
      <c r="P1328" s="56" t="b">
        <v>0</v>
      </c>
      <c r="Q1328" s="56">
        <v>138261413</v>
      </c>
      <c r="R1328" s="56" t="s">
        <v>150</v>
      </c>
      <c r="S1328" s="56">
        <v>1E-3</v>
      </c>
      <c r="T1328" s="56" t="s">
        <v>184</v>
      </c>
      <c r="U1328" s="56">
        <v>2018</v>
      </c>
      <c r="V1328" s="56" t="s">
        <v>151</v>
      </c>
      <c r="W1328" s="56" t="s">
        <v>335</v>
      </c>
      <c r="X1328" s="56" t="s">
        <v>281</v>
      </c>
      <c r="Y1328" s="56" t="s">
        <v>155</v>
      </c>
      <c r="Z1328" s="56">
        <v>403350</v>
      </c>
      <c r="AA1328" s="56">
        <v>245150</v>
      </c>
      <c r="AB1328" s="56">
        <v>-1.9525037440050701</v>
      </c>
      <c r="AC1328" s="59">
        <v>52.104672977586198</v>
      </c>
    </row>
    <row r="1329" spans="1:29">
      <c r="A1329" s="57" t="s">
        <v>276</v>
      </c>
      <c r="B1329" s="54">
        <v>7299</v>
      </c>
      <c r="C1329" s="54">
        <v>4599326</v>
      </c>
      <c r="D1329" s="54" t="s">
        <v>164</v>
      </c>
      <c r="E1329" s="54" t="s">
        <v>126</v>
      </c>
      <c r="F1329" s="54" t="s">
        <v>179</v>
      </c>
      <c r="G1329" s="54" t="s">
        <v>118</v>
      </c>
      <c r="H1329" s="62">
        <v>41908.470138888886</v>
      </c>
      <c r="I1329" s="54" t="s">
        <v>180</v>
      </c>
      <c r="J1329" s="54" t="s">
        <v>116</v>
      </c>
      <c r="K1329" s="54" t="s">
        <v>192</v>
      </c>
      <c r="L1329" s="54" t="s">
        <v>193</v>
      </c>
      <c r="M1329" s="54" t="s">
        <v>183</v>
      </c>
      <c r="N1329" s="54">
        <v>3.0000000000000001E-3</v>
      </c>
      <c r="O1329" s="54" t="s">
        <v>149</v>
      </c>
      <c r="P1329" s="54" t="b">
        <v>0</v>
      </c>
      <c r="Q1329" s="54">
        <v>138261413</v>
      </c>
      <c r="R1329" s="54" t="s">
        <v>150</v>
      </c>
      <c r="S1329" s="54">
        <v>1E-3</v>
      </c>
      <c r="T1329" s="54" t="s">
        <v>184</v>
      </c>
      <c r="U1329" s="54">
        <v>2014</v>
      </c>
      <c r="V1329" s="54" t="s">
        <v>151</v>
      </c>
      <c r="W1329" s="54" t="s">
        <v>277</v>
      </c>
      <c r="X1329" s="54" t="s">
        <v>278</v>
      </c>
      <c r="Y1329" s="54" t="s">
        <v>155</v>
      </c>
      <c r="Z1329" s="54">
        <v>383550</v>
      </c>
      <c r="AA1329" s="54">
        <v>252450</v>
      </c>
      <c r="AB1329" s="54">
        <v>-2.2419417969467799</v>
      </c>
      <c r="AC1329" s="60">
        <v>52.170064339376403</v>
      </c>
    </row>
    <row r="1330" spans="1:29">
      <c r="A1330" s="55" t="s">
        <v>206</v>
      </c>
      <c r="B1330" s="56">
        <v>7299</v>
      </c>
      <c r="C1330" s="56">
        <v>1873336</v>
      </c>
      <c r="D1330" s="56" t="s">
        <v>164</v>
      </c>
      <c r="E1330" s="56" t="s">
        <v>126</v>
      </c>
      <c r="F1330" s="56" t="s">
        <v>205</v>
      </c>
      <c r="G1330" s="56" t="s">
        <v>112</v>
      </c>
      <c r="H1330" s="61">
        <v>42886.630555555559</v>
      </c>
      <c r="I1330" s="56" t="s">
        <v>180</v>
      </c>
      <c r="J1330" s="56" t="s">
        <v>116</v>
      </c>
      <c r="K1330" s="56" t="s">
        <v>199</v>
      </c>
      <c r="L1330" s="56" t="s">
        <v>200</v>
      </c>
      <c r="M1330" s="56" t="s">
        <v>183</v>
      </c>
      <c r="N1330" s="56">
        <v>3.2000000000000001E-2</v>
      </c>
      <c r="O1330" s="56" t="s">
        <v>149</v>
      </c>
      <c r="P1330" s="56" t="b">
        <v>0</v>
      </c>
      <c r="Q1330" s="56">
        <v>138261413</v>
      </c>
      <c r="R1330" s="56" t="s">
        <v>150</v>
      </c>
      <c r="S1330" s="56">
        <v>1E-3</v>
      </c>
      <c r="T1330" s="56" t="s">
        <v>184</v>
      </c>
      <c r="U1330" s="56">
        <v>2017</v>
      </c>
      <c r="V1330" s="56" t="s">
        <v>151</v>
      </c>
      <c r="W1330" s="56" t="s">
        <v>207</v>
      </c>
      <c r="X1330" s="56" t="s">
        <v>208</v>
      </c>
      <c r="Y1330" s="56" t="s">
        <v>155</v>
      </c>
      <c r="Z1330" s="56">
        <v>515935</v>
      </c>
      <c r="AA1330" s="56">
        <v>253417</v>
      </c>
      <c r="AB1330" s="56">
        <v>-0.30632621725807402</v>
      </c>
      <c r="AC1330" s="59">
        <v>52.1668520239771</v>
      </c>
    </row>
    <row r="1331" spans="1:29">
      <c r="A1331" s="57" t="s">
        <v>206</v>
      </c>
      <c r="B1331" s="54">
        <v>7299</v>
      </c>
      <c r="C1331" s="54">
        <v>2042544</v>
      </c>
      <c r="D1331" s="54" t="s">
        <v>164</v>
      </c>
      <c r="E1331" s="54" t="s">
        <v>126</v>
      </c>
      <c r="F1331" s="54" t="s">
        <v>179</v>
      </c>
      <c r="G1331" s="54" t="s">
        <v>118</v>
      </c>
      <c r="H1331" s="62">
        <v>45124.551388888889</v>
      </c>
      <c r="I1331" s="54" t="s">
        <v>180</v>
      </c>
      <c r="J1331" s="54" t="s">
        <v>116</v>
      </c>
      <c r="K1331" s="54" t="s">
        <v>199</v>
      </c>
      <c r="L1331" s="54" t="s">
        <v>200</v>
      </c>
      <c r="M1331" s="54" t="s">
        <v>183</v>
      </c>
      <c r="N1331" s="54">
        <v>3.2000000000000001E-2</v>
      </c>
      <c r="O1331" s="54" t="s">
        <v>149</v>
      </c>
      <c r="P1331" s="54" t="b">
        <v>0</v>
      </c>
      <c r="Q1331" s="54">
        <v>138261413</v>
      </c>
      <c r="R1331" s="54" t="s">
        <v>150</v>
      </c>
      <c r="S1331" s="54">
        <v>1E-3</v>
      </c>
      <c r="T1331" s="54" t="s">
        <v>184</v>
      </c>
      <c r="U1331" s="54">
        <v>2023</v>
      </c>
      <c r="V1331" s="54" t="s">
        <v>151</v>
      </c>
      <c r="W1331" s="54" t="s">
        <v>207</v>
      </c>
      <c r="X1331" s="54" t="s">
        <v>208</v>
      </c>
      <c r="Y1331" s="54" t="s">
        <v>155</v>
      </c>
      <c r="Z1331" s="54">
        <v>515935</v>
      </c>
      <c r="AA1331" s="54">
        <v>253417</v>
      </c>
      <c r="AB1331" s="54">
        <v>-0.30632621725807402</v>
      </c>
      <c r="AC1331" s="60">
        <v>52.1668520239771</v>
      </c>
    </row>
    <row r="1332" spans="1:29">
      <c r="A1332" s="55" t="s">
        <v>178</v>
      </c>
      <c r="B1332" s="56">
        <v>7299</v>
      </c>
      <c r="C1332" s="56">
        <v>1847737</v>
      </c>
      <c r="D1332" s="56" t="s">
        <v>164</v>
      </c>
      <c r="E1332" s="56" t="s">
        <v>126</v>
      </c>
      <c r="F1332" s="56" t="s">
        <v>179</v>
      </c>
      <c r="G1332" s="56" t="s">
        <v>118</v>
      </c>
      <c r="H1332" s="61">
        <v>42655.631249999999</v>
      </c>
      <c r="I1332" s="56" t="s">
        <v>180</v>
      </c>
      <c r="J1332" s="56" t="s">
        <v>116</v>
      </c>
      <c r="K1332" s="56" t="s">
        <v>181</v>
      </c>
      <c r="L1332" s="56" t="s">
        <v>182</v>
      </c>
      <c r="M1332" s="56" t="s">
        <v>183</v>
      </c>
      <c r="N1332" s="56">
        <v>2.1000000000000001E-2</v>
      </c>
      <c r="O1332" s="56" t="s">
        <v>149</v>
      </c>
      <c r="P1332" s="56" t="b">
        <v>0</v>
      </c>
      <c r="Q1332" s="56">
        <v>138261413</v>
      </c>
      <c r="R1332" s="56" t="s">
        <v>150</v>
      </c>
      <c r="S1332" s="56">
        <v>1E-3</v>
      </c>
      <c r="T1332" s="56" t="s">
        <v>184</v>
      </c>
      <c r="U1332" s="56">
        <v>2016</v>
      </c>
      <c r="V1332" s="56" t="s">
        <v>151</v>
      </c>
      <c r="W1332" s="56" t="s">
        <v>185</v>
      </c>
      <c r="X1332" s="56" t="s">
        <v>186</v>
      </c>
      <c r="Y1332" s="56" t="s">
        <v>155</v>
      </c>
      <c r="Z1332" s="56">
        <v>620600</v>
      </c>
      <c r="AA1332" s="56">
        <v>309500</v>
      </c>
      <c r="AB1332" s="56">
        <v>1.2588812496391699</v>
      </c>
      <c r="AC1332" s="59">
        <v>52.638374352215699</v>
      </c>
    </row>
    <row r="1333" spans="1:29">
      <c r="A1333" s="57" t="s">
        <v>334</v>
      </c>
      <c r="B1333" s="54">
        <v>7299</v>
      </c>
      <c r="C1333" s="54">
        <v>4703895</v>
      </c>
      <c r="D1333" s="54" t="s">
        <v>164</v>
      </c>
      <c r="E1333" s="54" t="s">
        <v>126</v>
      </c>
      <c r="F1333" s="54" t="s">
        <v>205</v>
      </c>
      <c r="G1333" s="54" t="s">
        <v>112</v>
      </c>
      <c r="H1333" s="62">
        <v>43238.638194444444</v>
      </c>
      <c r="I1333" s="54" t="s">
        <v>180</v>
      </c>
      <c r="J1333" s="54" t="s">
        <v>116</v>
      </c>
      <c r="K1333" s="54" t="s">
        <v>192</v>
      </c>
      <c r="L1333" s="54" t="s">
        <v>193</v>
      </c>
      <c r="M1333" s="54" t="s">
        <v>183</v>
      </c>
      <c r="N1333" s="54">
        <v>0.03</v>
      </c>
      <c r="O1333" s="54" t="s">
        <v>149</v>
      </c>
      <c r="P1333" s="54" t="b">
        <v>0</v>
      </c>
      <c r="Q1333" s="54">
        <v>138261413</v>
      </c>
      <c r="R1333" s="54" t="s">
        <v>150</v>
      </c>
      <c r="S1333" s="54">
        <v>1E-3</v>
      </c>
      <c r="T1333" s="54" t="s">
        <v>184</v>
      </c>
      <c r="U1333" s="54">
        <v>2018</v>
      </c>
      <c r="V1333" s="54" t="s">
        <v>151</v>
      </c>
      <c r="W1333" s="54" t="s">
        <v>335</v>
      </c>
      <c r="X1333" s="54" t="s">
        <v>281</v>
      </c>
      <c r="Y1333" s="54" t="s">
        <v>155</v>
      </c>
      <c r="Z1333" s="54">
        <v>403350</v>
      </c>
      <c r="AA1333" s="54">
        <v>245150</v>
      </c>
      <c r="AB1333" s="54">
        <v>-1.9525037440050701</v>
      </c>
      <c r="AC1333" s="60">
        <v>52.104672977586198</v>
      </c>
    </row>
    <row r="1334" spans="1:29">
      <c r="A1334" s="55" t="s">
        <v>187</v>
      </c>
      <c r="B1334" s="56">
        <v>7299</v>
      </c>
      <c r="C1334" s="56">
        <v>1792526</v>
      </c>
      <c r="D1334" s="56" t="s">
        <v>164</v>
      </c>
      <c r="E1334" s="56" t="s">
        <v>126</v>
      </c>
      <c r="F1334" s="56" t="s">
        <v>179</v>
      </c>
      <c r="G1334" s="56" t="s">
        <v>118</v>
      </c>
      <c r="H1334" s="61">
        <v>42089.554861111108</v>
      </c>
      <c r="I1334" s="56" t="s">
        <v>180</v>
      </c>
      <c r="J1334" s="56" t="s">
        <v>116</v>
      </c>
      <c r="K1334" s="56" t="s">
        <v>181</v>
      </c>
      <c r="L1334" s="56" t="s">
        <v>182</v>
      </c>
      <c r="M1334" s="56" t="s">
        <v>183</v>
      </c>
      <c r="N1334" s="56">
        <v>0.04</v>
      </c>
      <c r="O1334" s="56" t="s">
        <v>149</v>
      </c>
      <c r="P1334" s="56" t="b">
        <v>0</v>
      </c>
      <c r="Q1334" s="56">
        <v>138261413</v>
      </c>
      <c r="R1334" s="56" t="s">
        <v>150</v>
      </c>
      <c r="S1334" s="56">
        <v>1E-3</v>
      </c>
      <c r="T1334" s="56" t="s">
        <v>184</v>
      </c>
      <c r="U1334" s="56">
        <v>2015</v>
      </c>
      <c r="V1334" s="56" t="s">
        <v>151</v>
      </c>
      <c r="W1334" s="56" t="s">
        <v>188</v>
      </c>
      <c r="X1334" s="56" t="s">
        <v>189</v>
      </c>
      <c r="Y1334" s="56" t="s">
        <v>155</v>
      </c>
      <c r="Z1334" s="56">
        <v>636400</v>
      </c>
      <c r="AA1334" s="56">
        <v>291600</v>
      </c>
      <c r="AB1334" s="56">
        <v>1.4791973795069699</v>
      </c>
      <c r="AC1334" s="59">
        <v>52.471107816141703</v>
      </c>
    </row>
    <row r="1335" spans="1:29">
      <c r="A1335" s="57" t="s">
        <v>203</v>
      </c>
      <c r="B1335" s="54">
        <v>7299</v>
      </c>
      <c r="C1335" s="54">
        <v>1946412</v>
      </c>
      <c r="D1335" s="54" t="s">
        <v>164</v>
      </c>
      <c r="E1335" s="54" t="s">
        <v>126</v>
      </c>
      <c r="F1335" s="54" t="s">
        <v>179</v>
      </c>
      <c r="G1335" s="54" t="s">
        <v>118</v>
      </c>
      <c r="H1335" s="62">
        <v>43748.626388888886</v>
      </c>
      <c r="I1335" s="54" t="s">
        <v>180</v>
      </c>
      <c r="J1335" s="54" t="s">
        <v>116</v>
      </c>
      <c r="K1335" s="54" t="s">
        <v>146</v>
      </c>
      <c r="L1335" s="54" t="s">
        <v>147</v>
      </c>
      <c r="M1335" s="54" t="s">
        <v>183</v>
      </c>
      <c r="N1335" s="54">
        <v>4.2000000000000003E-2</v>
      </c>
      <c r="O1335" s="54" t="s">
        <v>149</v>
      </c>
      <c r="P1335" s="54" t="b">
        <v>0</v>
      </c>
      <c r="Q1335" s="54">
        <v>138261413</v>
      </c>
      <c r="R1335" s="54" t="s">
        <v>150</v>
      </c>
      <c r="S1335" s="54">
        <v>1E-3</v>
      </c>
      <c r="T1335" s="54" t="s">
        <v>184</v>
      </c>
      <c r="U1335" s="54">
        <v>2019</v>
      </c>
      <c r="V1335" s="54" t="s">
        <v>151</v>
      </c>
      <c r="W1335" s="54" t="s">
        <v>204</v>
      </c>
      <c r="X1335" s="54" t="s">
        <v>154</v>
      </c>
      <c r="Y1335" s="54" t="s">
        <v>155</v>
      </c>
      <c r="Z1335" s="54">
        <v>507500</v>
      </c>
      <c r="AA1335" s="54">
        <v>299100</v>
      </c>
      <c r="AB1335" s="54">
        <v>-0.41497245145673001</v>
      </c>
      <c r="AC1335" s="60">
        <v>52.579097446717</v>
      </c>
    </row>
    <row r="1336" spans="1:29">
      <c r="A1336" s="55" t="s">
        <v>400</v>
      </c>
      <c r="B1336" s="56">
        <v>7299</v>
      </c>
      <c r="C1336" s="56">
        <v>3389974</v>
      </c>
      <c r="D1336" s="56" t="s">
        <v>164</v>
      </c>
      <c r="E1336" s="56" t="s">
        <v>126</v>
      </c>
      <c r="F1336" s="56" t="s">
        <v>205</v>
      </c>
      <c r="G1336" s="56" t="s">
        <v>112</v>
      </c>
      <c r="H1336" s="61">
        <v>43718.583333333336</v>
      </c>
      <c r="I1336" s="56" t="s">
        <v>180</v>
      </c>
      <c r="J1336" s="56" t="s">
        <v>116</v>
      </c>
      <c r="K1336" s="56" t="s">
        <v>159</v>
      </c>
      <c r="L1336" s="56" t="s">
        <v>160</v>
      </c>
      <c r="M1336" s="56" t="s">
        <v>183</v>
      </c>
      <c r="N1336" s="56">
        <v>1.4E-2</v>
      </c>
      <c r="O1336" s="56" t="s">
        <v>149</v>
      </c>
      <c r="P1336" s="56" t="b">
        <v>0</v>
      </c>
      <c r="Q1336" s="56">
        <v>138261413</v>
      </c>
      <c r="R1336" s="56" t="s">
        <v>150</v>
      </c>
      <c r="S1336" s="56">
        <v>1E-3</v>
      </c>
      <c r="T1336" s="56" t="s">
        <v>184</v>
      </c>
      <c r="U1336" s="56">
        <v>2019</v>
      </c>
      <c r="V1336" s="56" t="s">
        <v>151</v>
      </c>
      <c r="W1336" s="56" t="s">
        <v>401</v>
      </c>
      <c r="X1336" s="56" t="s">
        <v>402</v>
      </c>
      <c r="Y1336" s="56" t="s">
        <v>155</v>
      </c>
      <c r="Z1336" s="56">
        <v>164250</v>
      </c>
      <c r="AA1336" s="56">
        <v>24280</v>
      </c>
      <c r="AB1336" s="56">
        <v>-5.29598988852399</v>
      </c>
      <c r="AC1336" s="59">
        <v>50.071788997337698</v>
      </c>
    </row>
    <row r="1337" spans="1:29">
      <c r="A1337" s="57" t="s">
        <v>187</v>
      </c>
      <c r="B1337" s="54">
        <v>7299</v>
      </c>
      <c r="C1337" s="54">
        <v>1894784</v>
      </c>
      <c r="D1337" s="54" t="s">
        <v>164</v>
      </c>
      <c r="E1337" s="54" t="s">
        <v>126</v>
      </c>
      <c r="F1337" s="54" t="s">
        <v>179</v>
      </c>
      <c r="G1337" s="54" t="s">
        <v>118</v>
      </c>
      <c r="H1337" s="62">
        <v>43158.34652777778</v>
      </c>
      <c r="I1337" s="54" t="s">
        <v>180</v>
      </c>
      <c r="J1337" s="54" t="s">
        <v>116</v>
      </c>
      <c r="K1337" s="54" t="s">
        <v>181</v>
      </c>
      <c r="L1337" s="54" t="s">
        <v>182</v>
      </c>
      <c r="M1337" s="54" t="s">
        <v>183</v>
      </c>
      <c r="N1337" s="54">
        <v>2.1000000000000001E-2</v>
      </c>
      <c r="O1337" s="54" t="s">
        <v>149</v>
      </c>
      <c r="P1337" s="54" t="b">
        <v>0</v>
      </c>
      <c r="Q1337" s="54">
        <v>138261413</v>
      </c>
      <c r="R1337" s="54" t="s">
        <v>150</v>
      </c>
      <c r="S1337" s="54">
        <v>1E-3</v>
      </c>
      <c r="T1337" s="54" t="s">
        <v>184</v>
      </c>
      <c r="U1337" s="54">
        <v>2018</v>
      </c>
      <c r="V1337" s="54" t="s">
        <v>151</v>
      </c>
      <c r="W1337" s="54" t="s">
        <v>188</v>
      </c>
      <c r="X1337" s="54" t="s">
        <v>189</v>
      </c>
      <c r="Y1337" s="54" t="s">
        <v>155</v>
      </c>
      <c r="Z1337" s="54">
        <v>636400</v>
      </c>
      <c r="AA1337" s="54">
        <v>291600</v>
      </c>
      <c r="AB1337" s="54">
        <v>1.4791973795069699</v>
      </c>
      <c r="AC1337" s="60">
        <v>52.471107816141703</v>
      </c>
    </row>
    <row r="1338" spans="1:29">
      <c r="A1338" s="55" t="s">
        <v>187</v>
      </c>
      <c r="B1338" s="56">
        <v>7299</v>
      </c>
      <c r="C1338" s="56">
        <v>1800664</v>
      </c>
      <c r="D1338" s="56" t="s">
        <v>164</v>
      </c>
      <c r="E1338" s="56" t="s">
        <v>126</v>
      </c>
      <c r="F1338" s="56" t="s">
        <v>179</v>
      </c>
      <c r="G1338" s="56" t="s">
        <v>118</v>
      </c>
      <c r="H1338" s="61">
        <v>42179.59375</v>
      </c>
      <c r="I1338" s="56" t="s">
        <v>180</v>
      </c>
      <c r="J1338" s="56" t="s">
        <v>116</v>
      </c>
      <c r="K1338" s="56" t="s">
        <v>181</v>
      </c>
      <c r="L1338" s="56" t="s">
        <v>182</v>
      </c>
      <c r="M1338" s="56" t="s">
        <v>183</v>
      </c>
      <c r="N1338" s="56">
        <v>9.7999999999999997E-3</v>
      </c>
      <c r="O1338" s="56" t="s">
        <v>149</v>
      </c>
      <c r="P1338" s="56" t="b">
        <v>0</v>
      </c>
      <c r="Q1338" s="56">
        <v>138261413</v>
      </c>
      <c r="R1338" s="56" t="s">
        <v>150</v>
      </c>
      <c r="S1338" s="56">
        <v>1E-3</v>
      </c>
      <c r="T1338" s="56" t="s">
        <v>184</v>
      </c>
      <c r="U1338" s="56">
        <v>2015</v>
      </c>
      <c r="V1338" s="56" t="s">
        <v>151</v>
      </c>
      <c r="W1338" s="56" t="s">
        <v>188</v>
      </c>
      <c r="X1338" s="56" t="s">
        <v>189</v>
      </c>
      <c r="Y1338" s="56" t="s">
        <v>155</v>
      </c>
      <c r="Z1338" s="56">
        <v>636400</v>
      </c>
      <c r="AA1338" s="56">
        <v>291600</v>
      </c>
      <c r="AB1338" s="56">
        <v>1.4791973795069699</v>
      </c>
      <c r="AC1338" s="59">
        <v>52.471107816141703</v>
      </c>
    </row>
    <row r="1339" spans="1:29">
      <c r="A1339" s="57" t="s">
        <v>187</v>
      </c>
      <c r="B1339" s="54">
        <v>7299</v>
      </c>
      <c r="C1339" s="54">
        <v>1820941</v>
      </c>
      <c r="D1339" s="54" t="s">
        <v>164</v>
      </c>
      <c r="E1339" s="54" t="s">
        <v>126</v>
      </c>
      <c r="F1339" s="54" t="s">
        <v>179</v>
      </c>
      <c r="G1339" s="54" t="s">
        <v>118</v>
      </c>
      <c r="H1339" s="62">
        <v>42375.340277777781</v>
      </c>
      <c r="I1339" s="54" t="s">
        <v>180</v>
      </c>
      <c r="J1339" s="54" t="s">
        <v>116</v>
      </c>
      <c r="K1339" s="54" t="s">
        <v>181</v>
      </c>
      <c r="L1339" s="54" t="s">
        <v>182</v>
      </c>
      <c r="M1339" s="54" t="s">
        <v>183</v>
      </c>
      <c r="N1339" s="54">
        <v>8.0000000000000002E-3</v>
      </c>
      <c r="O1339" s="54" t="s">
        <v>149</v>
      </c>
      <c r="P1339" s="54" t="b">
        <v>0</v>
      </c>
      <c r="Q1339" s="54">
        <v>138261413</v>
      </c>
      <c r="R1339" s="54" t="s">
        <v>150</v>
      </c>
      <c r="S1339" s="54">
        <v>1E-3</v>
      </c>
      <c r="T1339" s="54" t="s">
        <v>184</v>
      </c>
      <c r="U1339" s="54">
        <v>2016</v>
      </c>
      <c r="V1339" s="54" t="s">
        <v>151</v>
      </c>
      <c r="W1339" s="54" t="s">
        <v>188</v>
      </c>
      <c r="X1339" s="54" t="s">
        <v>189</v>
      </c>
      <c r="Y1339" s="54" t="s">
        <v>155</v>
      </c>
      <c r="Z1339" s="54">
        <v>636400</v>
      </c>
      <c r="AA1339" s="54">
        <v>291600</v>
      </c>
      <c r="AB1339" s="54">
        <v>1.4791973795069699</v>
      </c>
      <c r="AC1339" s="60">
        <v>52.471107816141703</v>
      </c>
    </row>
    <row r="1340" spans="1:29">
      <c r="A1340" s="55" t="s">
        <v>198</v>
      </c>
      <c r="B1340" s="56">
        <v>7299</v>
      </c>
      <c r="C1340" s="56">
        <v>1828670</v>
      </c>
      <c r="D1340" s="56" t="s">
        <v>164</v>
      </c>
      <c r="E1340" s="56" t="s">
        <v>126</v>
      </c>
      <c r="F1340" s="56" t="s">
        <v>205</v>
      </c>
      <c r="G1340" s="56" t="s">
        <v>112</v>
      </c>
      <c r="H1340" s="61">
        <v>42465.630555555559</v>
      </c>
      <c r="I1340" s="56" t="s">
        <v>180</v>
      </c>
      <c r="J1340" s="56" t="s">
        <v>116</v>
      </c>
      <c r="K1340" s="56" t="s">
        <v>199</v>
      </c>
      <c r="L1340" s="56" t="s">
        <v>200</v>
      </c>
      <c r="M1340" s="56" t="s">
        <v>183</v>
      </c>
      <c r="N1340" s="56">
        <v>5.2999999999999999E-2</v>
      </c>
      <c r="O1340" s="56" t="s">
        <v>149</v>
      </c>
      <c r="P1340" s="56" t="b">
        <v>0</v>
      </c>
      <c r="Q1340" s="56">
        <v>138261413</v>
      </c>
      <c r="R1340" s="56" t="s">
        <v>150</v>
      </c>
      <c r="S1340" s="56">
        <v>1E-3</v>
      </c>
      <c r="T1340" s="56" t="s">
        <v>184</v>
      </c>
      <c r="U1340" s="56">
        <v>2016</v>
      </c>
      <c r="V1340" s="56" t="s">
        <v>151</v>
      </c>
      <c r="W1340" s="56" t="s">
        <v>201</v>
      </c>
      <c r="X1340" s="56" t="s">
        <v>202</v>
      </c>
      <c r="Y1340" s="56" t="s">
        <v>155</v>
      </c>
      <c r="Z1340" s="56">
        <v>516100</v>
      </c>
      <c r="AA1340" s="56">
        <v>253300</v>
      </c>
      <c r="AB1340" s="56">
        <v>-0.30395486908298303</v>
      </c>
      <c r="AC1340" s="59">
        <v>52.1657659569386</v>
      </c>
    </row>
    <row r="1341" spans="1:29">
      <c r="A1341" s="57" t="s">
        <v>178</v>
      </c>
      <c r="B1341" s="54">
        <v>7299</v>
      </c>
      <c r="C1341" s="54">
        <v>1863542</v>
      </c>
      <c r="D1341" s="54" t="s">
        <v>164</v>
      </c>
      <c r="E1341" s="54" t="s">
        <v>126</v>
      </c>
      <c r="F1341" s="54" t="s">
        <v>179</v>
      </c>
      <c r="G1341" s="54" t="s">
        <v>118</v>
      </c>
      <c r="H1341" s="62">
        <v>42787.574999999997</v>
      </c>
      <c r="I1341" s="54" t="s">
        <v>180</v>
      </c>
      <c r="J1341" s="54" t="s">
        <v>116</v>
      </c>
      <c r="K1341" s="54" t="s">
        <v>181</v>
      </c>
      <c r="L1341" s="54" t="s">
        <v>182</v>
      </c>
      <c r="M1341" s="54" t="s">
        <v>183</v>
      </c>
      <c r="N1341" s="54">
        <v>1.0999999999999999E-2</v>
      </c>
      <c r="O1341" s="54" t="s">
        <v>149</v>
      </c>
      <c r="P1341" s="54" t="b">
        <v>0</v>
      </c>
      <c r="Q1341" s="54">
        <v>138261413</v>
      </c>
      <c r="R1341" s="54" t="s">
        <v>150</v>
      </c>
      <c r="S1341" s="54">
        <v>1E-3</v>
      </c>
      <c r="T1341" s="54" t="s">
        <v>184</v>
      </c>
      <c r="U1341" s="54">
        <v>2017</v>
      </c>
      <c r="V1341" s="54" t="s">
        <v>151</v>
      </c>
      <c r="W1341" s="54" t="s">
        <v>185</v>
      </c>
      <c r="X1341" s="54" t="s">
        <v>186</v>
      </c>
      <c r="Y1341" s="54" t="s">
        <v>155</v>
      </c>
      <c r="Z1341" s="54">
        <v>620600</v>
      </c>
      <c r="AA1341" s="54">
        <v>309500</v>
      </c>
      <c r="AB1341" s="54">
        <v>1.2588812496391699</v>
      </c>
      <c r="AC1341" s="60">
        <v>52.638374352215699</v>
      </c>
    </row>
    <row r="1342" spans="1:29">
      <c r="A1342" s="55" t="s">
        <v>187</v>
      </c>
      <c r="B1342" s="56">
        <v>7299</v>
      </c>
      <c r="C1342" s="56">
        <v>1917224</v>
      </c>
      <c r="D1342" s="56" t="s">
        <v>164</v>
      </c>
      <c r="E1342" s="56" t="s">
        <v>126</v>
      </c>
      <c r="F1342" s="56" t="s">
        <v>179</v>
      </c>
      <c r="G1342" s="56" t="s">
        <v>118</v>
      </c>
      <c r="H1342" s="61">
        <v>43398.469444444447</v>
      </c>
      <c r="I1342" s="56" t="s">
        <v>180</v>
      </c>
      <c r="J1342" s="56" t="s">
        <v>116</v>
      </c>
      <c r="K1342" s="56" t="s">
        <v>181</v>
      </c>
      <c r="L1342" s="56" t="s">
        <v>182</v>
      </c>
      <c r="M1342" s="56" t="s">
        <v>183</v>
      </c>
      <c r="N1342" s="56">
        <v>1.2999999999999999E-2</v>
      </c>
      <c r="O1342" s="56" t="s">
        <v>149</v>
      </c>
      <c r="P1342" s="56" t="b">
        <v>0</v>
      </c>
      <c r="Q1342" s="56">
        <v>138261413</v>
      </c>
      <c r="R1342" s="56" t="s">
        <v>150</v>
      </c>
      <c r="S1342" s="56">
        <v>1E-3</v>
      </c>
      <c r="T1342" s="56" t="s">
        <v>184</v>
      </c>
      <c r="U1342" s="56">
        <v>2018</v>
      </c>
      <c r="V1342" s="56" t="s">
        <v>151</v>
      </c>
      <c r="W1342" s="56" t="s">
        <v>188</v>
      </c>
      <c r="X1342" s="56" t="s">
        <v>189</v>
      </c>
      <c r="Y1342" s="56" t="s">
        <v>155</v>
      </c>
      <c r="Z1342" s="56">
        <v>636400</v>
      </c>
      <c r="AA1342" s="56">
        <v>291600</v>
      </c>
      <c r="AB1342" s="56">
        <v>1.4791973795069699</v>
      </c>
      <c r="AC1342" s="59">
        <v>52.471107816141703</v>
      </c>
    </row>
    <row r="1343" spans="1:29">
      <c r="A1343" s="57" t="s">
        <v>178</v>
      </c>
      <c r="B1343" s="54">
        <v>7299</v>
      </c>
      <c r="C1343" s="54">
        <v>1862416</v>
      </c>
      <c r="D1343" s="54" t="s">
        <v>164</v>
      </c>
      <c r="E1343" s="54" t="s">
        <v>126</v>
      </c>
      <c r="F1343" s="54" t="s">
        <v>205</v>
      </c>
      <c r="G1343" s="54" t="s">
        <v>112</v>
      </c>
      <c r="H1343" s="62">
        <v>42768.579861111109</v>
      </c>
      <c r="I1343" s="54" t="s">
        <v>180</v>
      </c>
      <c r="J1343" s="54" t="s">
        <v>116</v>
      </c>
      <c r="K1343" s="54" t="s">
        <v>181</v>
      </c>
      <c r="L1343" s="54" t="s">
        <v>182</v>
      </c>
      <c r="M1343" s="54" t="s">
        <v>183</v>
      </c>
      <c r="N1343" s="54">
        <v>1.0999999999999999E-2</v>
      </c>
      <c r="O1343" s="54" t="s">
        <v>149</v>
      </c>
      <c r="P1343" s="54" t="b">
        <v>0</v>
      </c>
      <c r="Q1343" s="54">
        <v>138261413</v>
      </c>
      <c r="R1343" s="54" t="s">
        <v>150</v>
      </c>
      <c r="S1343" s="54">
        <v>1E-3</v>
      </c>
      <c r="T1343" s="54" t="s">
        <v>184</v>
      </c>
      <c r="U1343" s="54">
        <v>2017</v>
      </c>
      <c r="V1343" s="54" t="s">
        <v>151</v>
      </c>
      <c r="W1343" s="54" t="s">
        <v>185</v>
      </c>
      <c r="X1343" s="54" t="s">
        <v>186</v>
      </c>
      <c r="Y1343" s="54" t="s">
        <v>155</v>
      </c>
      <c r="Z1343" s="54">
        <v>620600</v>
      </c>
      <c r="AA1343" s="54">
        <v>309500</v>
      </c>
      <c r="AB1343" s="54">
        <v>1.2588812496391699</v>
      </c>
      <c r="AC1343" s="60">
        <v>52.638374352215699</v>
      </c>
    </row>
    <row r="1344" spans="1:29">
      <c r="A1344" s="55" t="s">
        <v>196</v>
      </c>
      <c r="B1344" s="56">
        <v>7299</v>
      </c>
      <c r="C1344" s="56">
        <v>1781165</v>
      </c>
      <c r="D1344" s="56" t="s">
        <v>164</v>
      </c>
      <c r="E1344" s="56" t="s">
        <v>126</v>
      </c>
      <c r="F1344" s="56" t="s">
        <v>179</v>
      </c>
      <c r="G1344" s="56" t="s">
        <v>118</v>
      </c>
      <c r="H1344" s="61">
        <v>41974.60833333333</v>
      </c>
      <c r="I1344" s="56" t="s">
        <v>180</v>
      </c>
      <c r="J1344" s="56" t="s">
        <v>116</v>
      </c>
      <c r="K1344" s="56" t="s">
        <v>181</v>
      </c>
      <c r="L1344" s="56" t="s">
        <v>182</v>
      </c>
      <c r="M1344" s="56" t="s">
        <v>183</v>
      </c>
      <c r="N1344" s="56">
        <v>8.5000000000000006E-3</v>
      </c>
      <c r="O1344" s="56" t="s">
        <v>149</v>
      </c>
      <c r="P1344" s="56" t="b">
        <v>0</v>
      </c>
      <c r="Q1344" s="56">
        <v>138261413</v>
      </c>
      <c r="R1344" s="56" t="s">
        <v>150</v>
      </c>
      <c r="S1344" s="56">
        <v>1E-3</v>
      </c>
      <c r="T1344" s="56" t="s">
        <v>184</v>
      </c>
      <c r="U1344" s="56">
        <v>2014</v>
      </c>
      <c r="V1344" s="56" t="s">
        <v>151</v>
      </c>
      <c r="W1344" s="56" t="s">
        <v>197</v>
      </c>
      <c r="X1344" s="56" t="s">
        <v>186</v>
      </c>
      <c r="Y1344" s="56" t="s">
        <v>155</v>
      </c>
      <c r="Z1344" s="56">
        <v>624300</v>
      </c>
      <c r="AA1344" s="56">
        <v>306800</v>
      </c>
      <c r="AB1344" s="56">
        <v>1.3116346710660201</v>
      </c>
      <c r="AC1344" s="59">
        <v>52.6126273253455</v>
      </c>
    </row>
    <row r="1345" spans="1:29">
      <c r="A1345" s="57" t="s">
        <v>224</v>
      </c>
      <c r="B1345" s="54">
        <v>7299</v>
      </c>
      <c r="C1345" s="54">
        <v>1870012</v>
      </c>
      <c r="D1345" s="54" t="s">
        <v>164</v>
      </c>
      <c r="E1345" s="54" t="s">
        <v>126</v>
      </c>
      <c r="F1345" s="54" t="s">
        <v>179</v>
      </c>
      <c r="G1345" s="54" t="s">
        <v>118</v>
      </c>
      <c r="H1345" s="62">
        <v>42851.479166666664</v>
      </c>
      <c r="I1345" s="54" t="s">
        <v>180</v>
      </c>
      <c r="J1345" s="54" t="s">
        <v>116</v>
      </c>
      <c r="K1345" s="54" t="s">
        <v>146</v>
      </c>
      <c r="L1345" s="54" t="s">
        <v>147</v>
      </c>
      <c r="M1345" s="54" t="s">
        <v>183</v>
      </c>
      <c r="N1345" s="54">
        <v>6.3E-3</v>
      </c>
      <c r="O1345" s="54" t="s">
        <v>149</v>
      </c>
      <c r="P1345" s="54" t="b">
        <v>0</v>
      </c>
      <c r="Q1345" s="54">
        <v>138261413</v>
      </c>
      <c r="R1345" s="54" t="s">
        <v>150</v>
      </c>
      <c r="S1345" s="54">
        <v>1E-3</v>
      </c>
      <c r="T1345" s="54" t="s">
        <v>184</v>
      </c>
      <c r="U1345" s="54">
        <v>2017</v>
      </c>
      <c r="V1345" s="54" t="s">
        <v>151</v>
      </c>
      <c r="W1345" s="54" t="s">
        <v>225</v>
      </c>
      <c r="X1345" s="54" t="s">
        <v>226</v>
      </c>
      <c r="Y1345" s="54" t="s">
        <v>155</v>
      </c>
      <c r="Z1345" s="54">
        <v>500098</v>
      </c>
      <c r="AA1345" s="54">
        <v>402866</v>
      </c>
      <c r="AB1345" s="54">
        <v>-0.49196935841400102</v>
      </c>
      <c r="AC1345" s="60">
        <v>53.512954618294103</v>
      </c>
    </row>
    <row r="1346" spans="1:29">
      <c r="A1346" s="55" t="s">
        <v>224</v>
      </c>
      <c r="B1346" s="56">
        <v>7299</v>
      </c>
      <c r="C1346" s="56">
        <v>1946855</v>
      </c>
      <c r="D1346" s="56" t="s">
        <v>164</v>
      </c>
      <c r="E1346" s="56" t="s">
        <v>126</v>
      </c>
      <c r="F1346" s="56" t="s">
        <v>179</v>
      </c>
      <c r="G1346" s="56" t="s">
        <v>118</v>
      </c>
      <c r="H1346" s="61">
        <v>43754.480555555558</v>
      </c>
      <c r="I1346" s="56" t="s">
        <v>180</v>
      </c>
      <c r="J1346" s="56" t="s">
        <v>116</v>
      </c>
      <c r="K1346" s="56" t="s">
        <v>146</v>
      </c>
      <c r="L1346" s="56" t="s">
        <v>147</v>
      </c>
      <c r="M1346" s="56" t="s">
        <v>183</v>
      </c>
      <c r="N1346" s="56">
        <v>5.1000000000000004E-3</v>
      </c>
      <c r="O1346" s="56" t="s">
        <v>149</v>
      </c>
      <c r="P1346" s="56" t="b">
        <v>0</v>
      </c>
      <c r="Q1346" s="56">
        <v>138261413</v>
      </c>
      <c r="R1346" s="56" t="s">
        <v>150</v>
      </c>
      <c r="S1346" s="56">
        <v>1E-3</v>
      </c>
      <c r="T1346" s="56" t="s">
        <v>184</v>
      </c>
      <c r="U1346" s="56">
        <v>2019</v>
      </c>
      <c r="V1346" s="56" t="s">
        <v>151</v>
      </c>
      <c r="W1346" s="56" t="s">
        <v>225</v>
      </c>
      <c r="X1346" s="56" t="s">
        <v>226</v>
      </c>
      <c r="Y1346" s="56" t="s">
        <v>155</v>
      </c>
      <c r="Z1346" s="56">
        <v>500098</v>
      </c>
      <c r="AA1346" s="56">
        <v>402866</v>
      </c>
      <c r="AB1346" s="56">
        <v>-0.49196935841400102</v>
      </c>
      <c r="AC1346" s="59">
        <v>53.512954618294103</v>
      </c>
    </row>
    <row r="1347" spans="1:29">
      <c r="A1347" s="57" t="s">
        <v>190</v>
      </c>
      <c r="B1347" s="54">
        <v>7299</v>
      </c>
      <c r="C1347" s="54">
        <v>4635803</v>
      </c>
      <c r="D1347" s="54" t="s">
        <v>164</v>
      </c>
      <c r="E1347" s="54" t="s">
        <v>126</v>
      </c>
      <c r="F1347" s="54" t="s">
        <v>179</v>
      </c>
      <c r="G1347" s="54" t="s">
        <v>118</v>
      </c>
      <c r="H1347" s="62">
        <v>42338.44027777778</v>
      </c>
      <c r="I1347" s="54" t="s">
        <v>191</v>
      </c>
      <c r="J1347" s="54" t="s">
        <v>119</v>
      </c>
      <c r="K1347" s="54" t="s">
        <v>192</v>
      </c>
      <c r="L1347" s="54" t="s">
        <v>193</v>
      </c>
      <c r="M1347" s="54" t="s">
        <v>183</v>
      </c>
      <c r="N1347" s="54">
        <v>4.0000000000000001E-3</v>
      </c>
      <c r="O1347" s="54" t="s">
        <v>149</v>
      </c>
      <c r="P1347" s="54" t="b">
        <v>0</v>
      </c>
      <c r="Q1347" s="54">
        <v>138261413</v>
      </c>
      <c r="R1347" s="54" t="s">
        <v>150</v>
      </c>
      <c r="S1347" s="54">
        <v>1E-3</v>
      </c>
      <c r="T1347" s="54" t="s">
        <v>184</v>
      </c>
      <c r="U1347" s="54">
        <v>2015</v>
      </c>
      <c r="V1347" s="54" t="s">
        <v>151</v>
      </c>
      <c r="W1347" s="54" t="s">
        <v>194</v>
      </c>
      <c r="X1347" s="54" t="s">
        <v>195</v>
      </c>
      <c r="Y1347" s="54" t="s">
        <v>155</v>
      </c>
      <c r="Z1347" s="54">
        <v>357000</v>
      </c>
      <c r="AA1347" s="54">
        <v>237460</v>
      </c>
      <c r="AB1347" s="54">
        <v>-2.62823009845419</v>
      </c>
      <c r="AC1347" s="60">
        <v>52.033868710239098</v>
      </c>
    </row>
    <row r="1348" spans="1:29">
      <c r="A1348" s="55" t="s">
        <v>196</v>
      </c>
      <c r="B1348" s="56">
        <v>7299</v>
      </c>
      <c r="C1348" s="56">
        <v>1790350</v>
      </c>
      <c r="D1348" s="56" t="s">
        <v>164</v>
      </c>
      <c r="E1348" s="56" t="s">
        <v>126</v>
      </c>
      <c r="F1348" s="56" t="s">
        <v>179</v>
      </c>
      <c r="G1348" s="56" t="s">
        <v>118</v>
      </c>
      <c r="H1348" s="61">
        <v>42069.390972222223</v>
      </c>
      <c r="I1348" s="56" t="s">
        <v>180</v>
      </c>
      <c r="J1348" s="56" t="s">
        <v>116</v>
      </c>
      <c r="K1348" s="56" t="s">
        <v>181</v>
      </c>
      <c r="L1348" s="56" t="s">
        <v>182</v>
      </c>
      <c r="M1348" s="56" t="s">
        <v>183</v>
      </c>
      <c r="N1348" s="56">
        <v>6.4999999999999997E-3</v>
      </c>
      <c r="O1348" s="56" t="s">
        <v>149</v>
      </c>
      <c r="P1348" s="56" t="b">
        <v>0</v>
      </c>
      <c r="Q1348" s="56">
        <v>138261413</v>
      </c>
      <c r="R1348" s="56" t="s">
        <v>150</v>
      </c>
      <c r="S1348" s="56">
        <v>1E-3</v>
      </c>
      <c r="T1348" s="56" t="s">
        <v>184</v>
      </c>
      <c r="U1348" s="56">
        <v>2015</v>
      </c>
      <c r="V1348" s="56" t="s">
        <v>151</v>
      </c>
      <c r="W1348" s="56" t="s">
        <v>197</v>
      </c>
      <c r="X1348" s="56" t="s">
        <v>186</v>
      </c>
      <c r="Y1348" s="56" t="s">
        <v>155</v>
      </c>
      <c r="Z1348" s="56">
        <v>624300</v>
      </c>
      <c r="AA1348" s="56">
        <v>306800</v>
      </c>
      <c r="AB1348" s="56">
        <v>1.3116346710660201</v>
      </c>
      <c r="AC1348" s="59">
        <v>52.6126273253455</v>
      </c>
    </row>
    <row r="1349" spans="1:29">
      <c r="A1349" s="57" t="s">
        <v>196</v>
      </c>
      <c r="B1349" s="54">
        <v>7299</v>
      </c>
      <c r="C1349" s="54">
        <v>1781027</v>
      </c>
      <c r="D1349" s="54" t="s">
        <v>164</v>
      </c>
      <c r="E1349" s="54" t="s">
        <v>126</v>
      </c>
      <c r="F1349" s="54" t="s">
        <v>179</v>
      </c>
      <c r="G1349" s="54" t="s">
        <v>118</v>
      </c>
      <c r="H1349" s="62">
        <v>41971.5625</v>
      </c>
      <c r="I1349" s="54" t="s">
        <v>180</v>
      </c>
      <c r="J1349" s="54" t="s">
        <v>116</v>
      </c>
      <c r="K1349" s="54" t="s">
        <v>181</v>
      </c>
      <c r="L1349" s="54" t="s">
        <v>182</v>
      </c>
      <c r="M1349" s="54" t="s">
        <v>183</v>
      </c>
      <c r="N1349" s="54">
        <v>8.0000000000000002E-3</v>
      </c>
      <c r="O1349" s="54" t="s">
        <v>149</v>
      </c>
      <c r="P1349" s="54" t="b">
        <v>0</v>
      </c>
      <c r="Q1349" s="54">
        <v>138261413</v>
      </c>
      <c r="R1349" s="54" t="s">
        <v>150</v>
      </c>
      <c r="S1349" s="54">
        <v>1E-3</v>
      </c>
      <c r="T1349" s="54" t="s">
        <v>184</v>
      </c>
      <c r="U1349" s="54">
        <v>2014</v>
      </c>
      <c r="V1349" s="54" t="s">
        <v>151</v>
      </c>
      <c r="W1349" s="54" t="s">
        <v>197</v>
      </c>
      <c r="X1349" s="54" t="s">
        <v>186</v>
      </c>
      <c r="Y1349" s="54" t="s">
        <v>155</v>
      </c>
      <c r="Z1349" s="54">
        <v>624300</v>
      </c>
      <c r="AA1349" s="54">
        <v>306800</v>
      </c>
      <c r="AB1349" s="54">
        <v>1.3116346710660201</v>
      </c>
      <c r="AC1349" s="60">
        <v>52.6126273253455</v>
      </c>
    </row>
    <row r="1350" spans="1:29">
      <c r="A1350" s="55" t="s">
        <v>198</v>
      </c>
      <c r="B1350" s="56">
        <v>7299</v>
      </c>
      <c r="C1350" s="56">
        <v>1899131</v>
      </c>
      <c r="D1350" s="56" t="s">
        <v>164</v>
      </c>
      <c r="E1350" s="56" t="s">
        <v>126</v>
      </c>
      <c r="F1350" s="56" t="s">
        <v>179</v>
      </c>
      <c r="G1350" s="56" t="s">
        <v>118</v>
      </c>
      <c r="H1350" s="61">
        <v>43201.447222222225</v>
      </c>
      <c r="I1350" s="56" t="s">
        <v>180</v>
      </c>
      <c r="J1350" s="56" t="s">
        <v>116</v>
      </c>
      <c r="K1350" s="56" t="s">
        <v>199</v>
      </c>
      <c r="L1350" s="56" t="s">
        <v>200</v>
      </c>
      <c r="M1350" s="56" t="s">
        <v>183</v>
      </c>
      <c r="N1350" s="56">
        <v>1.2999999999999999E-2</v>
      </c>
      <c r="O1350" s="56" t="s">
        <v>149</v>
      </c>
      <c r="P1350" s="56" t="b">
        <v>0</v>
      </c>
      <c r="Q1350" s="56">
        <v>138261413</v>
      </c>
      <c r="R1350" s="56" t="s">
        <v>150</v>
      </c>
      <c r="S1350" s="56">
        <v>1E-3</v>
      </c>
      <c r="T1350" s="56" t="s">
        <v>184</v>
      </c>
      <c r="U1350" s="56">
        <v>2018</v>
      </c>
      <c r="V1350" s="56" t="s">
        <v>151</v>
      </c>
      <c r="W1350" s="56" t="s">
        <v>201</v>
      </c>
      <c r="X1350" s="56" t="s">
        <v>202</v>
      </c>
      <c r="Y1350" s="56" t="s">
        <v>155</v>
      </c>
      <c r="Z1350" s="56">
        <v>516100</v>
      </c>
      <c r="AA1350" s="56">
        <v>253300</v>
      </c>
      <c r="AB1350" s="56">
        <v>-0.30395486908298303</v>
      </c>
      <c r="AC1350" s="59">
        <v>52.1657659569386</v>
      </c>
    </row>
    <row r="1351" spans="1:29">
      <c r="A1351" s="57" t="s">
        <v>187</v>
      </c>
      <c r="B1351" s="54">
        <v>7299</v>
      </c>
      <c r="C1351" s="54">
        <v>1983898</v>
      </c>
      <c r="D1351" s="54" t="s">
        <v>164</v>
      </c>
      <c r="E1351" s="54" t="s">
        <v>126</v>
      </c>
      <c r="F1351" s="54" t="s">
        <v>205</v>
      </c>
      <c r="G1351" s="54" t="s">
        <v>112</v>
      </c>
      <c r="H1351" s="62">
        <v>44351.711805555555</v>
      </c>
      <c r="I1351" s="54" t="s">
        <v>180</v>
      </c>
      <c r="J1351" s="54" t="s">
        <v>116</v>
      </c>
      <c r="K1351" s="54" t="s">
        <v>181</v>
      </c>
      <c r="L1351" s="54" t="s">
        <v>182</v>
      </c>
      <c r="M1351" s="54" t="s">
        <v>183</v>
      </c>
      <c r="N1351" s="54">
        <v>9.7999999999999997E-3</v>
      </c>
      <c r="O1351" s="54" t="s">
        <v>149</v>
      </c>
      <c r="P1351" s="54" t="b">
        <v>0</v>
      </c>
      <c r="Q1351" s="54">
        <v>138261413</v>
      </c>
      <c r="R1351" s="54" t="s">
        <v>150</v>
      </c>
      <c r="S1351" s="54">
        <v>1E-3</v>
      </c>
      <c r="T1351" s="54" t="s">
        <v>184</v>
      </c>
      <c r="U1351" s="54">
        <v>2021</v>
      </c>
      <c r="V1351" s="54" t="s">
        <v>151</v>
      </c>
      <c r="W1351" s="54" t="s">
        <v>188</v>
      </c>
      <c r="X1351" s="54" t="s">
        <v>189</v>
      </c>
      <c r="Y1351" s="54" t="s">
        <v>155</v>
      </c>
      <c r="Z1351" s="54">
        <v>636400</v>
      </c>
      <c r="AA1351" s="54">
        <v>291600</v>
      </c>
      <c r="AB1351" s="54">
        <v>1.4791973795069699</v>
      </c>
      <c r="AC1351" s="60">
        <v>52.471107816141703</v>
      </c>
    </row>
    <row r="1352" spans="1:29">
      <c r="A1352" s="55" t="s">
        <v>187</v>
      </c>
      <c r="B1352" s="56">
        <v>7299</v>
      </c>
      <c r="C1352" s="56">
        <v>1805494</v>
      </c>
      <c r="D1352" s="56" t="s">
        <v>164</v>
      </c>
      <c r="E1352" s="56" t="s">
        <v>126</v>
      </c>
      <c r="F1352" s="56" t="s">
        <v>179</v>
      </c>
      <c r="G1352" s="56" t="s">
        <v>118</v>
      </c>
      <c r="H1352" s="61">
        <v>42221.554861111108</v>
      </c>
      <c r="I1352" s="56" t="s">
        <v>180</v>
      </c>
      <c r="J1352" s="56" t="s">
        <v>116</v>
      </c>
      <c r="K1352" s="56" t="s">
        <v>181</v>
      </c>
      <c r="L1352" s="56" t="s">
        <v>182</v>
      </c>
      <c r="M1352" s="56" t="s">
        <v>183</v>
      </c>
      <c r="N1352" s="56">
        <v>1.6E-2</v>
      </c>
      <c r="O1352" s="56" t="s">
        <v>149</v>
      </c>
      <c r="P1352" s="56" t="b">
        <v>0</v>
      </c>
      <c r="Q1352" s="56">
        <v>138261413</v>
      </c>
      <c r="R1352" s="56" t="s">
        <v>150</v>
      </c>
      <c r="S1352" s="56">
        <v>1E-3</v>
      </c>
      <c r="T1352" s="56" t="s">
        <v>184</v>
      </c>
      <c r="U1352" s="56">
        <v>2015</v>
      </c>
      <c r="V1352" s="56" t="s">
        <v>151</v>
      </c>
      <c r="W1352" s="56" t="s">
        <v>188</v>
      </c>
      <c r="X1352" s="56" t="s">
        <v>189</v>
      </c>
      <c r="Y1352" s="56" t="s">
        <v>155</v>
      </c>
      <c r="Z1352" s="56">
        <v>636400</v>
      </c>
      <c r="AA1352" s="56">
        <v>291600</v>
      </c>
      <c r="AB1352" s="56">
        <v>1.4791973795069699</v>
      </c>
      <c r="AC1352" s="59">
        <v>52.471107816141703</v>
      </c>
    </row>
    <row r="1353" spans="1:29">
      <c r="A1353" s="57" t="s">
        <v>198</v>
      </c>
      <c r="B1353" s="54">
        <v>7299</v>
      </c>
      <c r="C1353" s="54">
        <v>1831435</v>
      </c>
      <c r="D1353" s="54" t="s">
        <v>164</v>
      </c>
      <c r="E1353" s="54" t="s">
        <v>126</v>
      </c>
      <c r="F1353" s="54" t="s">
        <v>179</v>
      </c>
      <c r="G1353" s="54" t="s">
        <v>118</v>
      </c>
      <c r="H1353" s="62">
        <v>42488.490972222222</v>
      </c>
      <c r="I1353" s="54" t="s">
        <v>180</v>
      </c>
      <c r="J1353" s="54" t="s">
        <v>116</v>
      </c>
      <c r="K1353" s="54" t="s">
        <v>199</v>
      </c>
      <c r="L1353" s="54" t="s">
        <v>200</v>
      </c>
      <c r="M1353" s="54" t="s">
        <v>183</v>
      </c>
      <c r="N1353" s="54">
        <v>4.8000000000000001E-2</v>
      </c>
      <c r="O1353" s="54" t="s">
        <v>149</v>
      </c>
      <c r="P1353" s="54" t="b">
        <v>0</v>
      </c>
      <c r="Q1353" s="54">
        <v>138261413</v>
      </c>
      <c r="R1353" s="54" t="s">
        <v>150</v>
      </c>
      <c r="S1353" s="54">
        <v>1E-3</v>
      </c>
      <c r="T1353" s="54" t="s">
        <v>184</v>
      </c>
      <c r="U1353" s="54">
        <v>2016</v>
      </c>
      <c r="V1353" s="54" t="s">
        <v>151</v>
      </c>
      <c r="W1353" s="54" t="s">
        <v>201</v>
      </c>
      <c r="X1353" s="54" t="s">
        <v>202</v>
      </c>
      <c r="Y1353" s="54" t="s">
        <v>155</v>
      </c>
      <c r="Z1353" s="54">
        <v>516100</v>
      </c>
      <c r="AA1353" s="54">
        <v>253300</v>
      </c>
      <c r="AB1353" s="54">
        <v>-0.30395486908298303</v>
      </c>
      <c r="AC1353" s="60">
        <v>52.1657659569386</v>
      </c>
    </row>
    <row r="1354" spans="1:29">
      <c r="A1354" s="55" t="s">
        <v>187</v>
      </c>
      <c r="B1354" s="56">
        <v>7299</v>
      </c>
      <c r="C1354" s="56">
        <v>2021404</v>
      </c>
      <c r="D1354" s="56" t="s">
        <v>164</v>
      </c>
      <c r="E1354" s="56" t="s">
        <v>126</v>
      </c>
      <c r="F1354" s="56" t="s">
        <v>179</v>
      </c>
      <c r="G1354" s="56" t="s">
        <v>118</v>
      </c>
      <c r="H1354" s="61">
        <v>44846.611805555556</v>
      </c>
      <c r="I1354" s="56" t="s">
        <v>180</v>
      </c>
      <c r="J1354" s="56" t="s">
        <v>116</v>
      </c>
      <c r="K1354" s="56" t="s">
        <v>181</v>
      </c>
      <c r="L1354" s="56" t="s">
        <v>182</v>
      </c>
      <c r="M1354" s="56" t="s">
        <v>183</v>
      </c>
      <c r="N1354" s="56">
        <v>1.0999999999999999E-2</v>
      </c>
      <c r="O1354" s="56" t="s">
        <v>149</v>
      </c>
      <c r="P1354" s="56" t="b">
        <v>0</v>
      </c>
      <c r="Q1354" s="56">
        <v>138261413</v>
      </c>
      <c r="R1354" s="56" t="s">
        <v>150</v>
      </c>
      <c r="S1354" s="56">
        <v>1E-3</v>
      </c>
      <c r="T1354" s="56" t="s">
        <v>184</v>
      </c>
      <c r="U1354" s="56">
        <v>2022</v>
      </c>
      <c r="V1354" s="56" t="s">
        <v>151</v>
      </c>
      <c r="W1354" s="56" t="s">
        <v>188</v>
      </c>
      <c r="X1354" s="56" t="s">
        <v>189</v>
      </c>
      <c r="Y1354" s="56" t="s">
        <v>155</v>
      </c>
      <c r="Z1354" s="56">
        <v>636400</v>
      </c>
      <c r="AA1354" s="56">
        <v>291600</v>
      </c>
      <c r="AB1354" s="56">
        <v>1.4791973795069699</v>
      </c>
      <c r="AC1354" s="59">
        <v>52.471107816141703</v>
      </c>
    </row>
    <row r="1355" spans="1:29">
      <c r="A1355" s="57" t="s">
        <v>198</v>
      </c>
      <c r="B1355" s="54">
        <v>7299</v>
      </c>
      <c r="C1355" s="54">
        <v>1914814</v>
      </c>
      <c r="D1355" s="54" t="s">
        <v>164</v>
      </c>
      <c r="E1355" s="54" t="s">
        <v>126</v>
      </c>
      <c r="F1355" s="54" t="s">
        <v>179</v>
      </c>
      <c r="G1355" s="54" t="s">
        <v>118</v>
      </c>
      <c r="H1355" s="62">
        <v>43377.482638888891</v>
      </c>
      <c r="I1355" s="54" t="s">
        <v>180</v>
      </c>
      <c r="J1355" s="54" t="s">
        <v>116</v>
      </c>
      <c r="K1355" s="54" t="s">
        <v>199</v>
      </c>
      <c r="L1355" s="54" t="s">
        <v>200</v>
      </c>
      <c r="M1355" s="54" t="s">
        <v>148</v>
      </c>
      <c r="N1355" s="54">
        <v>7.3999999999999996E-2</v>
      </c>
      <c r="O1355" s="54" t="s">
        <v>149</v>
      </c>
      <c r="P1355" s="54" t="b">
        <v>0</v>
      </c>
      <c r="Q1355" s="54">
        <v>138261413</v>
      </c>
      <c r="R1355" s="54" t="s">
        <v>150</v>
      </c>
      <c r="S1355" s="54">
        <v>1E-3</v>
      </c>
      <c r="T1355" s="54" t="s">
        <v>184</v>
      </c>
      <c r="U1355" s="54">
        <v>2018</v>
      </c>
      <c r="V1355" s="54" t="s">
        <v>151</v>
      </c>
      <c r="W1355" s="54" t="s">
        <v>201</v>
      </c>
      <c r="X1355" s="54" t="s">
        <v>202</v>
      </c>
      <c r="Y1355" s="54" t="s">
        <v>155</v>
      </c>
      <c r="Z1355" s="54">
        <v>516100</v>
      </c>
      <c r="AA1355" s="54">
        <v>253300</v>
      </c>
      <c r="AB1355" s="54">
        <v>-0.30395486908298303</v>
      </c>
      <c r="AC1355" s="60">
        <v>52.1657659569386</v>
      </c>
    </row>
    <row r="1356" spans="1:29">
      <c r="A1356" s="55" t="s">
        <v>196</v>
      </c>
      <c r="B1356" s="56">
        <v>7299</v>
      </c>
      <c r="C1356" s="56">
        <v>1785058</v>
      </c>
      <c r="D1356" s="56" t="s">
        <v>164</v>
      </c>
      <c r="E1356" s="56" t="s">
        <v>126</v>
      </c>
      <c r="F1356" s="56" t="s">
        <v>179</v>
      </c>
      <c r="G1356" s="56" t="s">
        <v>118</v>
      </c>
      <c r="H1356" s="61">
        <v>42023.598611111112</v>
      </c>
      <c r="I1356" s="56" t="s">
        <v>180</v>
      </c>
      <c r="J1356" s="56" t="s">
        <v>116</v>
      </c>
      <c r="K1356" s="56" t="s">
        <v>181</v>
      </c>
      <c r="L1356" s="56" t="s">
        <v>182</v>
      </c>
      <c r="M1356" s="56" t="s">
        <v>183</v>
      </c>
      <c r="N1356" s="56">
        <v>7.0000000000000001E-3</v>
      </c>
      <c r="O1356" s="56" t="s">
        <v>149</v>
      </c>
      <c r="P1356" s="56" t="b">
        <v>0</v>
      </c>
      <c r="Q1356" s="56">
        <v>138261413</v>
      </c>
      <c r="R1356" s="56" t="s">
        <v>150</v>
      </c>
      <c r="S1356" s="56">
        <v>1E-3</v>
      </c>
      <c r="T1356" s="56" t="s">
        <v>184</v>
      </c>
      <c r="U1356" s="56">
        <v>2015</v>
      </c>
      <c r="V1356" s="56" t="s">
        <v>151</v>
      </c>
      <c r="W1356" s="56" t="s">
        <v>197</v>
      </c>
      <c r="X1356" s="56" t="s">
        <v>186</v>
      </c>
      <c r="Y1356" s="56" t="s">
        <v>155</v>
      </c>
      <c r="Z1356" s="56">
        <v>624300</v>
      </c>
      <c r="AA1356" s="56">
        <v>306800</v>
      </c>
      <c r="AB1356" s="56">
        <v>1.3116346710660201</v>
      </c>
      <c r="AC1356" s="59">
        <v>52.6126273253455</v>
      </c>
    </row>
    <row r="1357" spans="1:29">
      <c r="A1357" s="57" t="s">
        <v>198</v>
      </c>
      <c r="B1357" s="54">
        <v>7299</v>
      </c>
      <c r="C1357" s="54">
        <v>1863093</v>
      </c>
      <c r="D1357" s="54" t="s">
        <v>164</v>
      </c>
      <c r="E1357" s="54" t="s">
        <v>126</v>
      </c>
      <c r="F1357" s="54" t="s">
        <v>179</v>
      </c>
      <c r="G1357" s="54" t="s">
        <v>118</v>
      </c>
      <c r="H1357" s="62">
        <v>42779.573611111111</v>
      </c>
      <c r="I1357" s="54" t="s">
        <v>180</v>
      </c>
      <c r="J1357" s="54" t="s">
        <v>116</v>
      </c>
      <c r="K1357" s="54" t="s">
        <v>199</v>
      </c>
      <c r="L1357" s="54" t="s">
        <v>200</v>
      </c>
      <c r="M1357" s="54" t="s">
        <v>183</v>
      </c>
      <c r="N1357" s="54">
        <v>4.2000000000000003E-2</v>
      </c>
      <c r="O1357" s="54" t="s">
        <v>149</v>
      </c>
      <c r="P1357" s="54" t="b">
        <v>0</v>
      </c>
      <c r="Q1357" s="54">
        <v>138261413</v>
      </c>
      <c r="R1357" s="54" t="s">
        <v>150</v>
      </c>
      <c r="S1357" s="54">
        <v>1E-3</v>
      </c>
      <c r="T1357" s="54" t="s">
        <v>184</v>
      </c>
      <c r="U1357" s="54">
        <v>2017</v>
      </c>
      <c r="V1357" s="54" t="s">
        <v>151</v>
      </c>
      <c r="W1357" s="54" t="s">
        <v>201</v>
      </c>
      <c r="X1357" s="54" t="s">
        <v>202</v>
      </c>
      <c r="Y1357" s="54" t="s">
        <v>155</v>
      </c>
      <c r="Z1357" s="54">
        <v>516100</v>
      </c>
      <c r="AA1357" s="54">
        <v>253300</v>
      </c>
      <c r="AB1357" s="54">
        <v>-0.30395486908298303</v>
      </c>
      <c r="AC1357" s="60">
        <v>52.1657659569386</v>
      </c>
    </row>
    <row r="1358" spans="1:29">
      <c r="A1358" s="55" t="s">
        <v>276</v>
      </c>
      <c r="B1358" s="56">
        <v>7299</v>
      </c>
      <c r="C1358" s="56">
        <v>4623958</v>
      </c>
      <c r="D1358" s="56" t="s">
        <v>164</v>
      </c>
      <c r="E1358" s="56" t="s">
        <v>126</v>
      </c>
      <c r="F1358" s="56" t="s">
        <v>179</v>
      </c>
      <c r="G1358" s="56" t="s">
        <v>118</v>
      </c>
      <c r="H1358" s="61">
        <v>42199.463888888888</v>
      </c>
      <c r="I1358" s="56" t="s">
        <v>180</v>
      </c>
      <c r="J1358" s="56" t="s">
        <v>116</v>
      </c>
      <c r="K1358" s="56" t="s">
        <v>192</v>
      </c>
      <c r="L1358" s="56" t="s">
        <v>193</v>
      </c>
      <c r="M1358" s="56" t="s">
        <v>183</v>
      </c>
      <c r="N1358" s="56">
        <v>2.5999999999999999E-3</v>
      </c>
      <c r="O1358" s="56" t="s">
        <v>149</v>
      </c>
      <c r="P1358" s="56" t="b">
        <v>0</v>
      </c>
      <c r="Q1358" s="56">
        <v>138261413</v>
      </c>
      <c r="R1358" s="56" t="s">
        <v>150</v>
      </c>
      <c r="S1358" s="56">
        <v>1E-3</v>
      </c>
      <c r="T1358" s="56" t="s">
        <v>184</v>
      </c>
      <c r="U1358" s="56">
        <v>2015</v>
      </c>
      <c r="V1358" s="56" t="s">
        <v>151</v>
      </c>
      <c r="W1358" s="56" t="s">
        <v>277</v>
      </c>
      <c r="X1358" s="56" t="s">
        <v>278</v>
      </c>
      <c r="Y1358" s="56" t="s">
        <v>155</v>
      </c>
      <c r="Z1358" s="56">
        <v>383550</v>
      </c>
      <c r="AA1358" s="56">
        <v>252450</v>
      </c>
      <c r="AB1358" s="56">
        <v>-2.2419417969467799</v>
      </c>
      <c r="AC1358" s="59">
        <v>52.170064339376403</v>
      </c>
    </row>
    <row r="1359" spans="1:29">
      <c r="A1359" s="57" t="s">
        <v>198</v>
      </c>
      <c r="B1359" s="54">
        <v>7299</v>
      </c>
      <c r="C1359" s="54">
        <v>1829308</v>
      </c>
      <c r="D1359" s="54" t="s">
        <v>164</v>
      </c>
      <c r="E1359" s="54" t="s">
        <v>126</v>
      </c>
      <c r="F1359" s="54" t="s">
        <v>179</v>
      </c>
      <c r="G1359" s="54" t="s">
        <v>118</v>
      </c>
      <c r="H1359" s="62">
        <v>42474.622916666667</v>
      </c>
      <c r="I1359" s="54" t="s">
        <v>180</v>
      </c>
      <c r="J1359" s="54" t="s">
        <v>116</v>
      </c>
      <c r="K1359" s="54" t="s">
        <v>199</v>
      </c>
      <c r="L1359" s="54" t="s">
        <v>200</v>
      </c>
      <c r="M1359" s="54" t="s">
        <v>183</v>
      </c>
      <c r="N1359" s="54">
        <v>4.3999999999999997E-2</v>
      </c>
      <c r="O1359" s="54" t="s">
        <v>149</v>
      </c>
      <c r="P1359" s="54" t="b">
        <v>0</v>
      </c>
      <c r="Q1359" s="54">
        <v>138261413</v>
      </c>
      <c r="R1359" s="54" t="s">
        <v>150</v>
      </c>
      <c r="S1359" s="54">
        <v>1E-3</v>
      </c>
      <c r="T1359" s="54" t="s">
        <v>184</v>
      </c>
      <c r="U1359" s="54">
        <v>2016</v>
      </c>
      <c r="V1359" s="54" t="s">
        <v>151</v>
      </c>
      <c r="W1359" s="54" t="s">
        <v>201</v>
      </c>
      <c r="X1359" s="54" t="s">
        <v>202</v>
      </c>
      <c r="Y1359" s="54" t="s">
        <v>155</v>
      </c>
      <c r="Z1359" s="54">
        <v>516100</v>
      </c>
      <c r="AA1359" s="54">
        <v>253300</v>
      </c>
      <c r="AB1359" s="54">
        <v>-0.30395486908298303</v>
      </c>
      <c r="AC1359" s="60">
        <v>52.1657659569386</v>
      </c>
    </row>
    <row r="1360" spans="1:29">
      <c r="A1360" s="55" t="s">
        <v>203</v>
      </c>
      <c r="B1360" s="56">
        <v>7299</v>
      </c>
      <c r="C1360" s="56">
        <v>2043031</v>
      </c>
      <c r="D1360" s="56" t="s">
        <v>164</v>
      </c>
      <c r="E1360" s="56" t="s">
        <v>126</v>
      </c>
      <c r="F1360" s="56" t="s">
        <v>179</v>
      </c>
      <c r="G1360" s="56" t="s">
        <v>118</v>
      </c>
      <c r="H1360" s="61">
        <v>45135.540972222225</v>
      </c>
      <c r="I1360" s="56" t="s">
        <v>180</v>
      </c>
      <c r="J1360" s="56" t="s">
        <v>116</v>
      </c>
      <c r="K1360" s="56" t="s">
        <v>146</v>
      </c>
      <c r="L1360" s="56" t="s">
        <v>147</v>
      </c>
      <c r="M1360" s="56" t="s">
        <v>183</v>
      </c>
      <c r="N1360" s="56">
        <v>3.5000000000000003E-2</v>
      </c>
      <c r="O1360" s="56" t="s">
        <v>149</v>
      </c>
      <c r="P1360" s="56" t="b">
        <v>0</v>
      </c>
      <c r="Q1360" s="56">
        <v>138261413</v>
      </c>
      <c r="R1360" s="56" t="s">
        <v>150</v>
      </c>
      <c r="S1360" s="56">
        <v>1E-3</v>
      </c>
      <c r="T1360" s="56" t="s">
        <v>184</v>
      </c>
      <c r="U1360" s="56">
        <v>2023</v>
      </c>
      <c r="V1360" s="56" t="s">
        <v>151</v>
      </c>
      <c r="W1360" s="56" t="s">
        <v>204</v>
      </c>
      <c r="X1360" s="56" t="s">
        <v>154</v>
      </c>
      <c r="Y1360" s="56" t="s">
        <v>155</v>
      </c>
      <c r="Z1360" s="56">
        <v>507500</v>
      </c>
      <c r="AA1360" s="56">
        <v>299100</v>
      </c>
      <c r="AB1360" s="56">
        <v>-0.41497245145673001</v>
      </c>
      <c r="AC1360" s="59">
        <v>52.579097446717</v>
      </c>
    </row>
    <row r="1361" spans="1:29">
      <c r="A1361" s="57" t="s">
        <v>224</v>
      </c>
      <c r="B1361" s="54">
        <v>7299</v>
      </c>
      <c r="C1361" s="54">
        <v>1918330</v>
      </c>
      <c r="D1361" s="54" t="s">
        <v>164</v>
      </c>
      <c r="E1361" s="54" t="s">
        <v>126</v>
      </c>
      <c r="F1361" s="54" t="s">
        <v>179</v>
      </c>
      <c r="G1361" s="54" t="s">
        <v>118</v>
      </c>
      <c r="H1361" s="62">
        <v>43425.418749999997</v>
      </c>
      <c r="I1361" s="54" t="s">
        <v>180</v>
      </c>
      <c r="J1361" s="54" t="s">
        <v>116</v>
      </c>
      <c r="K1361" s="54" t="s">
        <v>146</v>
      </c>
      <c r="L1361" s="54" t="s">
        <v>147</v>
      </c>
      <c r="M1361" s="54" t="s">
        <v>183</v>
      </c>
      <c r="N1361" s="54">
        <v>1.2E-2</v>
      </c>
      <c r="O1361" s="54" t="s">
        <v>149</v>
      </c>
      <c r="P1361" s="54" t="b">
        <v>0</v>
      </c>
      <c r="Q1361" s="54">
        <v>138261413</v>
      </c>
      <c r="R1361" s="54" t="s">
        <v>150</v>
      </c>
      <c r="S1361" s="54">
        <v>1E-3</v>
      </c>
      <c r="T1361" s="54" t="s">
        <v>184</v>
      </c>
      <c r="U1361" s="54">
        <v>2018</v>
      </c>
      <c r="V1361" s="54" t="s">
        <v>151</v>
      </c>
      <c r="W1361" s="54" t="s">
        <v>225</v>
      </c>
      <c r="X1361" s="54" t="s">
        <v>226</v>
      </c>
      <c r="Y1361" s="54" t="s">
        <v>155</v>
      </c>
      <c r="Z1361" s="54">
        <v>500098</v>
      </c>
      <c r="AA1361" s="54">
        <v>402866</v>
      </c>
      <c r="AB1361" s="54">
        <v>-0.49196935841400102</v>
      </c>
      <c r="AC1361" s="60">
        <v>53.512954618294103</v>
      </c>
    </row>
    <row r="1362" spans="1:29">
      <c r="A1362" s="55" t="s">
        <v>187</v>
      </c>
      <c r="B1362" s="56">
        <v>7299</v>
      </c>
      <c r="C1362" s="56">
        <v>1984655</v>
      </c>
      <c r="D1362" s="56" t="s">
        <v>164</v>
      </c>
      <c r="E1362" s="56" t="s">
        <v>126</v>
      </c>
      <c r="F1362" s="56" t="s">
        <v>179</v>
      </c>
      <c r="G1362" s="56" t="s">
        <v>118</v>
      </c>
      <c r="H1362" s="61">
        <v>44369.515972222223</v>
      </c>
      <c r="I1362" s="56" t="s">
        <v>180</v>
      </c>
      <c r="J1362" s="56" t="s">
        <v>116</v>
      </c>
      <c r="K1362" s="56" t="s">
        <v>181</v>
      </c>
      <c r="L1362" s="56" t="s">
        <v>182</v>
      </c>
      <c r="M1362" s="56" t="s">
        <v>183</v>
      </c>
      <c r="N1362" s="56">
        <v>1.2E-2</v>
      </c>
      <c r="O1362" s="56" t="s">
        <v>149</v>
      </c>
      <c r="P1362" s="56" t="b">
        <v>0</v>
      </c>
      <c r="Q1362" s="56">
        <v>138261413</v>
      </c>
      <c r="R1362" s="56" t="s">
        <v>150</v>
      </c>
      <c r="S1362" s="56">
        <v>1E-3</v>
      </c>
      <c r="T1362" s="56" t="s">
        <v>184</v>
      </c>
      <c r="U1362" s="56">
        <v>2021</v>
      </c>
      <c r="V1362" s="56" t="s">
        <v>151</v>
      </c>
      <c r="W1362" s="56" t="s">
        <v>188</v>
      </c>
      <c r="X1362" s="56" t="s">
        <v>189</v>
      </c>
      <c r="Y1362" s="56" t="s">
        <v>155</v>
      </c>
      <c r="Z1362" s="56">
        <v>636400</v>
      </c>
      <c r="AA1362" s="56">
        <v>291600</v>
      </c>
      <c r="AB1362" s="56">
        <v>1.4791973795069699</v>
      </c>
      <c r="AC1362" s="59">
        <v>52.471107816141703</v>
      </c>
    </row>
    <row r="1363" spans="1:29">
      <c r="A1363" s="57" t="s">
        <v>178</v>
      </c>
      <c r="B1363" s="54">
        <v>7299</v>
      </c>
      <c r="C1363" s="54">
        <v>1809105</v>
      </c>
      <c r="D1363" s="54" t="s">
        <v>164</v>
      </c>
      <c r="E1363" s="54" t="s">
        <v>126</v>
      </c>
      <c r="F1363" s="54" t="s">
        <v>179</v>
      </c>
      <c r="G1363" s="54" t="s">
        <v>118</v>
      </c>
      <c r="H1363" s="62">
        <v>42256.671527777777</v>
      </c>
      <c r="I1363" s="54" t="s">
        <v>180</v>
      </c>
      <c r="J1363" s="54" t="s">
        <v>116</v>
      </c>
      <c r="K1363" s="54" t="s">
        <v>181</v>
      </c>
      <c r="L1363" s="54" t="s">
        <v>182</v>
      </c>
      <c r="M1363" s="54" t="s">
        <v>183</v>
      </c>
      <c r="N1363" s="54">
        <v>9.7999999999999997E-3</v>
      </c>
      <c r="O1363" s="54" t="s">
        <v>149</v>
      </c>
      <c r="P1363" s="54" t="b">
        <v>0</v>
      </c>
      <c r="Q1363" s="54">
        <v>138261413</v>
      </c>
      <c r="R1363" s="54" t="s">
        <v>150</v>
      </c>
      <c r="S1363" s="54">
        <v>1E-3</v>
      </c>
      <c r="T1363" s="54" t="s">
        <v>184</v>
      </c>
      <c r="U1363" s="54">
        <v>2015</v>
      </c>
      <c r="V1363" s="54" t="s">
        <v>151</v>
      </c>
      <c r="W1363" s="54" t="s">
        <v>185</v>
      </c>
      <c r="X1363" s="54" t="s">
        <v>186</v>
      </c>
      <c r="Y1363" s="54" t="s">
        <v>155</v>
      </c>
      <c r="Z1363" s="54">
        <v>620600</v>
      </c>
      <c r="AA1363" s="54">
        <v>309500</v>
      </c>
      <c r="AB1363" s="54">
        <v>1.2588812496391699</v>
      </c>
      <c r="AC1363" s="60">
        <v>52.638374352215699</v>
      </c>
    </row>
    <row r="1364" spans="1:29">
      <c r="A1364" s="55" t="s">
        <v>209</v>
      </c>
      <c r="B1364" s="56">
        <v>7299</v>
      </c>
      <c r="C1364" s="56">
        <v>1282077</v>
      </c>
      <c r="D1364" s="56" t="s">
        <v>164</v>
      </c>
      <c r="E1364" s="56" t="s">
        <v>126</v>
      </c>
      <c r="F1364" s="56" t="s">
        <v>205</v>
      </c>
      <c r="G1364" s="56" t="s">
        <v>112</v>
      </c>
      <c r="H1364" s="61">
        <v>43249.519444444442</v>
      </c>
      <c r="I1364" s="56" t="s">
        <v>180</v>
      </c>
      <c r="J1364" s="56" t="s">
        <v>116</v>
      </c>
      <c r="K1364" s="56" t="s">
        <v>210</v>
      </c>
      <c r="L1364" s="56" t="s">
        <v>211</v>
      </c>
      <c r="M1364" s="56" t="s">
        <v>183</v>
      </c>
      <c r="N1364" s="56">
        <v>7.1999999999999995E-2</v>
      </c>
      <c r="O1364" s="56" t="s">
        <v>149</v>
      </c>
      <c r="P1364" s="56" t="b">
        <v>0</v>
      </c>
      <c r="Q1364" s="56">
        <v>138261413</v>
      </c>
      <c r="R1364" s="56" t="s">
        <v>150</v>
      </c>
      <c r="S1364" s="56">
        <v>1E-3</v>
      </c>
      <c r="T1364" s="56" t="s">
        <v>184</v>
      </c>
      <c r="U1364" s="56">
        <v>2018</v>
      </c>
      <c r="V1364" s="56" t="s">
        <v>151</v>
      </c>
      <c r="W1364" s="56" t="s">
        <v>212</v>
      </c>
      <c r="X1364" s="56" t="s">
        <v>213</v>
      </c>
      <c r="Y1364" s="56" t="s">
        <v>155</v>
      </c>
      <c r="Z1364" s="56">
        <v>512800</v>
      </c>
      <c r="AA1364" s="56">
        <v>217200</v>
      </c>
      <c r="AB1364" s="56">
        <v>-0.364053577960054</v>
      </c>
      <c r="AC1364" s="59">
        <v>51.842019042643301</v>
      </c>
    </row>
    <row r="1365" spans="1:29">
      <c r="A1365" s="57" t="s">
        <v>187</v>
      </c>
      <c r="B1365" s="54">
        <v>7299</v>
      </c>
      <c r="C1365" s="54">
        <v>2018524</v>
      </c>
      <c r="D1365" s="54" t="s">
        <v>164</v>
      </c>
      <c r="E1365" s="54" t="s">
        <v>126</v>
      </c>
      <c r="F1365" s="54" t="s">
        <v>179</v>
      </c>
      <c r="G1365" s="54" t="s">
        <v>118</v>
      </c>
      <c r="H1365" s="62">
        <v>44804.401388888888</v>
      </c>
      <c r="I1365" s="54" t="s">
        <v>180</v>
      </c>
      <c r="J1365" s="54" t="s">
        <v>116</v>
      </c>
      <c r="K1365" s="54" t="s">
        <v>181</v>
      </c>
      <c r="L1365" s="54" t="s">
        <v>182</v>
      </c>
      <c r="M1365" s="54" t="s">
        <v>183</v>
      </c>
      <c r="N1365" s="54">
        <v>0.01</v>
      </c>
      <c r="O1365" s="54" t="s">
        <v>149</v>
      </c>
      <c r="P1365" s="54" t="b">
        <v>0</v>
      </c>
      <c r="Q1365" s="54">
        <v>138261413</v>
      </c>
      <c r="R1365" s="54" t="s">
        <v>150</v>
      </c>
      <c r="S1365" s="54">
        <v>1E-3</v>
      </c>
      <c r="T1365" s="54" t="s">
        <v>184</v>
      </c>
      <c r="U1365" s="54">
        <v>2022</v>
      </c>
      <c r="V1365" s="54" t="s">
        <v>151</v>
      </c>
      <c r="W1365" s="54" t="s">
        <v>188</v>
      </c>
      <c r="X1365" s="54" t="s">
        <v>189</v>
      </c>
      <c r="Y1365" s="54" t="s">
        <v>155</v>
      </c>
      <c r="Z1365" s="54">
        <v>636400</v>
      </c>
      <c r="AA1365" s="54">
        <v>291600</v>
      </c>
      <c r="AB1365" s="54">
        <v>1.4791973795069699</v>
      </c>
      <c r="AC1365" s="60">
        <v>52.471107816141703</v>
      </c>
    </row>
    <row r="1366" spans="1:29">
      <c r="A1366" s="55" t="s">
        <v>187</v>
      </c>
      <c r="B1366" s="56">
        <v>7299</v>
      </c>
      <c r="C1366" s="56">
        <v>1942868</v>
      </c>
      <c r="D1366" s="56" t="s">
        <v>164</v>
      </c>
      <c r="E1366" s="56" t="s">
        <v>126</v>
      </c>
      <c r="F1366" s="56" t="s">
        <v>179</v>
      </c>
      <c r="G1366" s="56" t="s">
        <v>118</v>
      </c>
      <c r="H1366" s="61">
        <v>43704.384027777778</v>
      </c>
      <c r="I1366" s="56" t="s">
        <v>180</v>
      </c>
      <c r="J1366" s="56" t="s">
        <v>116</v>
      </c>
      <c r="K1366" s="56" t="s">
        <v>181</v>
      </c>
      <c r="L1366" s="56" t="s">
        <v>182</v>
      </c>
      <c r="M1366" s="56" t="s">
        <v>183</v>
      </c>
      <c r="N1366" s="56">
        <v>0.01</v>
      </c>
      <c r="O1366" s="56" t="s">
        <v>149</v>
      </c>
      <c r="P1366" s="56" t="b">
        <v>0</v>
      </c>
      <c r="Q1366" s="56">
        <v>138261413</v>
      </c>
      <c r="R1366" s="56" t="s">
        <v>150</v>
      </c>
      <c r="S1366" s="56">
        <v>1E-3</v>
      </c>
      <c r="T1366" s="56" t="s">
        <v>184</v>
      </c>
      <c r="U1366" s="56">
        <v>2019</v>
      </c>
      <c r="V1366" s="56" t="s">
        <v>151</v>
      </c>
      <c r="W1366" s="56" t="s">
        <v>188</v>
      </c>
      <c r="X1366" s="56" t="s">
        <v>189</v>
      </c>
      <c r="Y1366" s="56" t="s">
        <v>155</v>
      </c>
      <c r="Z1366" s="56">
        <v>636400</v>
      </c>
      <c r="AA1366" s="56">
        <v>291600</v>
      </c>
      <c r="AB1366" s="56">
        <v>1.4791973795069699</v>
      </c>
      <c r="AC1366" s="59">
        <v>52.471107816141703</v>
      </c>
    </row>
    <row r="1367" spans="1:29">
      <c r="A1367" s="57" t="s">
        <v>198</v>
      </c>
      <c r="B1367" s="54">
        <v>7299</v>
      </c>
      <c r="C1367" s="54">
        <v>1901704</v>
      </c>
      <c r="D1367" s="54" t="s">
        <v>164</v>
      </c>
      <c r="E1367" s="54" t="s">
        <v>126</v>
      </c>
      <c r="F1367" s="54" t="s">
        <v>179</v>
      </c>
      <c r="G1367" s="54" t="s">
        <v>118</v>
      </c>
      <c r="H1367" s="62">
        <v>43230.379861111112</v>
      </c>
      <c r="I1367" s="54" t="s">
        <v>180</v>
      </c>
      <c r="J1367" s="54" t="s">
        <v>116</v>
      </c>
      <c r="K1367" s="54" t="s">
        <v>199</v>
      </c>
      <c r="L1367" s="54" t="s">
        <v>200</v>
      </c>
      <c r="M1367" s="54" t="s">
        <v>183</v>
      </c>
      <c r="N1367" s="54">
        <v>5.6000000000000001E-2</v>
      </c>
      <c r="O1367" s="54" t="s">
        <v>149</v>
      </c>
      <c r="P1367" s="54" t="b">
        <v>0</v>
      </c>
      <c r="Q1367" s="54">
        <v>138261413</v>
      </c>
      <c r="R1367" s="54" t="s">
        <v>150</v>
      </c>
      <c r="S1367" s="54">
        <v>1E-3</v>
      </c>
      <c r="T1367" s="54" t="s">
        <v>184</v>
      </c>
      <c r="U1367" s="54">
        <v>2018</v>
      </c>
      <c r="V1367" s="54" t="s">
        <v>151</v>
      </c>
      <c r="W1367" s="54" t="s">
        <v>201</v>
      </c>
      <c r="X1367" s="54" t="s">
        <v>202</v>
      </c>
      <c r="Y1367" s="54" t="s">
        <v>155</v>
      </c>
      <c r="Z1367" s="54">
        <v>516100</v>
      </c>
      <c r="AA1367" s="54">
        <v>253300</v>
      </c>
      <c r="AB1367" s="54">
        <v>-0.30395486908298303</v>
      </c>
      <c r="AC1367" s="60">
        <v>52.1657659569386</v>
      </c>
    </row>
    <row r="1368" spans="1:29">
      <c r="A1368" s="55" t="s">
        <v>178</v>
      </c>
      <c r="B1368" s="56">
        <v>7299</v>
      </c>
      <c r="C1368" s="56">
        <v>1851057</v>
      </c>
      <c r="D1368" s="56" t="s">
        <v>164</v>
      </c>
      <c r="E1368" s="56" t="s">
        <v>126</v>
      </c>
      <c r="F1368" s="56" t="s">
        <v>179</v>
      </c>
      <c r="G1368" s="56" t="s">
        <v>118</v>
      </c>
      <c r="H1368" s="61">
        <v>42677.414583333331</v>
      </c>
      <c r="I1368" s="56" t="s">
        <v>180</v>
      </c>
      <c r="J1368" s="56" t="s">
        <v>116</v>
      </c>
      <c r="K1368" s="56" t="s">
        <v>181</v>
      </c>
      <c r="L1368" s="56" t="s">
        <v>182</v>
      </c>
      <c r="M1368" s="56" t="s">
        <v>183</v>
      </c>
      <c r="N1368" s="56">
        <v>1.0999999999999999E-2</v>
      </c>
      <c r="O1368" s="56" t="s">
        <v>149</v>
      </c>
      <c r="P1368" s="56" t="b">
        <v>0</v>
      </c>
      <c r="Q1368" s="56">
        <v>138261413</v>
      </c>
      <c r="R1368" s="56" t="s">
        <v>150</v>
      </c>
      <c r="S1368" s="56">
        <v>1E-3</v>
      </c>
      <c r="T1368" s="56" t="s">
        <v>184</v>
      </c>
      <c r="U1368" s="56">
        <v>2016</v>
      </c>
      <c r="V1368" s="56" t="s">
        <v>151</v>
      </c>
      <c r="W1368" s="56" t="s">
        <v>185</v>
      </c>
      <c r="X1368" s="56" t="s">
        <v>186</v>
      </c>
      <c r="Y1368" s="56" t="s">
        <v>155</v>
      </c>
      <c r="Z1368" s="56">
        <v>620600</v>
      </c>
      <c r="AA1368" s="56">
        <v>309500</v>
      </c>
      <c r="AB1368" s="56">
        <v>1.2588812496391699</v>
      </c>
      <c r="AC1368" s="59">
        <v>52.638374352215699</v>
      </c>
    </row>
    <row r="1369" spans="1:29">
      <c r="A1369" s="57" t="s">
        <v>190</v>
      </c>
      <c r="B1369" s="54">
        <v>7299</v>
      </c>
      <c r="C1369" s="54">
        <v>4771771</v>
      </c>
      <c r="D1369" s="54" t="s">
        <v>164</v>
      </c>
      <c r="E1369" s="54" t="s">
        <v>126</v>
      </c>
      <c r="F1369" s="54" t="s">
        <v>205</v>
      </c>
      <c r="G1369" s="54" t="s">
        <v>112</v>
      </c>
      <c r="H1369" s="62">
        <v>44322.519444444442</v>
      </c>
      <c r="I1369" s="54" t="s">
        <v>191</v>
      </c>
      <c r="J1369" s="54" t="s">
        <v>119</v>
      </c>
      <c r="K1369" s="54" t="s">
        <v>192</v>
      </c>
      <c r="L1369" s="54" t="s">
        <v>193</v>
      </c>
      <c r="M1369" s="54" t="s">
        <v>148</v>
      </c>
      <c r="N1369" s="54">
        <v>2.0999999999999999E-3</v>
      </c>
      <c r="O1369" s="54" t="s">
        <v>149</v>
      </c>
      <c r="P1369" s="54" t="b">
        <v>0</v>
      </c>
      <c r="Q1369" s="54">
        <v>138261413</v>
      </c>
      <c r="R1369" s="54" t="s">
        <v>150</v>
      </c>
      <c r="S1369" s="54">
        <v>1E-3</v>
      </c>
      <c r="T1369" s="54" t="s">
        <v>184</v>
      </c>
      <c r="U1369" s="54">
        <v>2021</v>
      </c>
      <c r="V1369" s="54" t="s">
        <v>151</v>
      </c>
      <c r="W1369" s="54" t="s">
        <v>194</v>
      </c>
      <c r="X1369" s="54" t="s">
        <v>195</v>
      </c>
      <c r="Y1369" s="54" t="s">
        <v>155</v>
      </c>
      <c r="Z1369" s="54">
        <v>357000</v>
      </c>
      <c r="AA1369" s="54">
        <v>237460</v>
      </c>
      <c r="AB1369" s="54">
        <v>-2.62823009845419</v>
      </c>
      <c r="AC1369" s="60">
        <v>52.033868710239098</v>
      </c>
    </row>
    <row r="1370" spans="1:29">
      <c r="A1370" s="55" t="s">
        <v>203</v>
      </c>
      <c r="B1370" s="56">
        <v>7299</v>
      </c>
      <c r="C1370" s="56">
        <v>1947088</v>
      </c>
      <c r="D1370" s="56" t="s">
        <v>164</v>
      </c>
      <c r="E1370" s="56" t="s">
        <v>126</v>
      </c>
      <c r="F1370" s="56" t="s">
        <v>179</v>
      </c>
      <c r="G1370" s="56" t="s">
        <v>118</v>
      </c>
      <c r="H1370" s="61">
        <v>43759.613888888889</v>
      </c>
      <c r="I1370" s="56" t="s">
        <v>180</v>
      </c>
      <c r="J1370" s="56" t="s">
        <v>116</v>
      </c>
      <c r="K1370" s="56" t="s">
        <v>146</v>
      </c>
      <c r="L1370" s="56" t="s">
        <v>147</v>
      </c>
      <c r="M1370" s="56" t="s">
        <v>183</v>
      </c>
      <c r="N1370" s="56">
        <v>2.5999999999999999E-2</v>
      </c>
      <c r="O1370" s="56" t="s">
        <v>149</v>
      </c>
      <c r="P1370" s="56" t="b">
        <v>0</v>
      </c>
      <c r="Q1370" s="56">
        <v>138261413</v>
      </c>
      <c r="R1370" s="56" t="s">
        <v>150</v>
      </c>
      <c r="S1370" s="56">
        <v>1E-3</v>
      </c>
      <c r="T1370" s="56" t="s">
        <v>184</v>
      </c>
      <c r="U1370" s="56">
        <v>2019</v>
      </c>
      <c r="V1370" s="56" t="s">
        <v>151</v>
      </c>
      <c r="W1370" s="56" t="s">
        <v>204</v>
      </c>
      <c r="X1370" s="56" t="s">
        <v>154</v>
      </c>
      <c r="Y1370" s="56" t="s">
        <v>155</v>
      </c>
      <c r="Z1370" s="56">
        <v>507500</v>
      </c>
      <c r="AA1370" s="56">
        <v>299100</v>
      </c>
      <c r="AB1370" s="56">
        <v>-0.41497245145673001</v>
      </c>
      <c r="AC1370" s="59">
        <v>52.579097446717</v>
      </c>
    </row>
    <row r="1371" spans="1:29">
      <c r="A1371" s="57" t="s">
        <v>288</v>
      </c>
      <c r="B1371" s="54">
        <v>7299</v>
      </c>
      <c r="C1371" s="54">
        <v>5324841</v>
      </c>
      <c r="D1371" s="54" t="s">
        <v>164</v>
      </c>
      <c r="E1371" s="54" t="s">
        <v>126</v>
      </c>
      <c r="F1371" s="54" t="s">
        <v>236</v>
      </c>
      <c r="G1371" s="54" t="s">
        <v>115</v>
      </c>
      <c r="H1371" s="62">
        <v>44748.711805555555</v>
      </c>
      <c r="I1371" s="54" t="s">
        <v>180</v>
      </c>
      <c r="J1371" s="54" t="s">
        <v>116</v>
      </c>
      <c r="K1371" s="54" t="s">
        <v>256</v>
      </c>
      <c r="L1371" s="54" t="s">
        <v>257</v>
      </c>
      <c r="M1371" s="54" t="s">
        <v>183</v>
      </c>
      <c r="N1371" s="54">
        <v>2.5000000000000001E-2</v>
      </c>
      <c r="O1371" s="54" t="s">
        <v>149</v>
      </c>
      <c r="P1371" s="54" t="b">
        <v>0</v>
      </c>
      <c r="Q1371" s="54">
        <v>138261413</v>
      </c>
      <c r="R1371" s="54" t="s">
        <v>150</v>
      </c>
      <c r="S1371" s="54">
        <v>1E-3</v>
      </c>
      <c r="T1371" s="54" t="s">
        <v>184</v>
      </c>
      <c r="U1371" s="54">
        <v>2022</v>
      </c>
      <c r="V1371" s="54" t="s">
        <v>151</v>
      </c>
      <c r="W1371" s="54" t="s">
        <v>289</v>
      </c>
      <c r="X1371" s="54" t="s">
        <v>290</v>
      </c>
      <c r="Y1371" s="54" t="s">
        <v>155</v>
      </c>
      <c r="Z1371" s="54">
        <v>347589</v>
      </c>
      <c r="AA1371" s="54">
        <v>412612</v>
      </c>
      <c r="AB1371" s="54">
        <v>-2.7935865486517399</v>
      </c>
      <c r="AC1371" s="60">
        <v>53.607429655734201</v>
      </c>
    </row>
    <row r="1372" spans="1:29">
      <c r="A1372" s="55" t="s">
        <v>178</v>
      </c>
      <c r="B1372" s="56">
        <v>7299</v>
      </c>
      <c r="C1372" s="56">
        <v>1946922</v>
      </c>
      <c r="D1372" s="56" t="s">
        <v>164</v>
      </c>
      <c r="E1372" s="56" t="s">
        <v>126</v>
      </c>
      <c r="F1372" s="56" t="s">
        <v>179</v>
      </c>
      <c r="G1372" s="56" t="s">
        <v>118</v>
      </c>
      <c r="H1372" s="61">
        <v>43755.431250000001</v>
      </c>
      <c r="I1372" s="56" t="s">
        <v>180</v>
      </c>
      <c r="J1372" s="56" t="s">
        <v>116</v>
      </c>
      <c r="K1372" s="56" t="s">
        <v>181</v>
      </c>
      <c r="L1372" s="56" t="s">
        <v>182</v>
      </c>
      <c r="M1372" s="56" t="s">
        <v>183</v>
      </c>
      <c r="N1372" s="56">
        <v>7.7999999999999996E-3</v>
      </c>
      <c r="O1372" s="56" t="s">
        <v>149</v>
      </c>
      <c r="P1372" s="56" t="b">
        <v>0</v>
      </c>
      <c r="Q1372" s="56">
        <v>138261413</v>
      </c>
      <c r="R1372" s="56" t="s">
        <v>150</v>
      </c>
      <c r="S1372" s="56">
        <v>1E-3</v>
      </c>
      <c r="T1372" s="56" t="s">
        <v>184</v>
      </c>
      <c r="U1372" s="56">
        <v>2019</v>
      </c>
      <c r="V1372" s="56" t="s">
        <v>151</v>
      </c>
      <c r="W1372" s="56" t="s">
        <v>185</v>
      </c>
      <c r="X1372" s="56" t="s">
        <v>186</v>
      </c>
      <c r="Y1372" s="56" t="s">
        <v>155</v>
      </c>
      <c r="Z1372" s="56">
        <v>620600</v>
      </c>
      <c r="AA1372" s="56">
        <v>309500</v>
      </c>
      <c r="AB1372" s="56">
        <v>1.2588812496391699</v>
      </c>
      <c r="AC1372" s="59">
        <v>52.638374352215699</v>
      </c>
    </row>
    <row r="1373" spans="1:29">
      <c r="A1373" s="57" t="s">
        <v>187</v>
      </c>
      <c r="B1373" s="54">
        <v>7299</v>
      </c>
      <c r="C1373" s="54">
        <v>1865263</v>
      </c>
      <c r="D1373" s="54" t="s">
        <v>164</v>
      </c>
      <c r="E1373" s="54" t="s">
        <v>126</v>
      </c>
      <c r="F1373" s="54" t="s">
        <v>205</v>
      </c>
      <c r="G1373" s="54" t="s">
        <v>112</v>
      </c>
      <c r="H1373" s="62">
        <v>42796.399305555555</v>
      </c>
      <c r="I1373" s="54" t="s">
        <v>180</v>
      </c>
      <c r="J1373" s="54" t="s">
        <v>116</v>
      </c>
      <c r="K1373" s="54" t="s">
        <v>181</v>
      </c>
      <c r="L1373" s="54" t="s">
        <v>182</v>
      </c>
      <c r="M1373" s="54" t="s">
        <v>183</v>
      </c>
      <c r="N1373" s="54">
        <v>9.9000000000000008E-3</v>
      </c>
      <c r="O1373" s="54" t="s">
        <v>149</v>
      </c>
      <c r="P1373" s="54" t="b">
        <v>0</v>
      </c>
      <c r="Q1373" s="54">
        <v>138261413</v>
      </c>
      <c r="R1373" s="54" t="s">
        <v>150</v>
      </c>
      <c r="S1373" s="54">
        <v>1E-3</v>
      </c>
      <c r="T1373" s="54" t="s">
        <v>184</v>
      </c>
      <c r="U1373" s="54">
        <v>2017</v>
      </c>
      <c r="V1373" s="54" t="s">
        <v>151</v>
      </c>
      <c r="W1373" s="54" t="s">
        <v>188</v>
      </c>
      <c r="X1373" s="54" t="s">
        <v>189</v>
      </c>
      <c r="Y1373" s="54" t="s">
        <v>155</v>
      </c>
      <c r="Z1373" s="54">
        <v>636400</v>
      </c>
      <c r="AA1373" s="54">
        <v>291600</v>
      </c>
      <c r="AB1373" s="54">
        <v>1.4791973795069699</v>
      </c>
      <c r="AC1373" s="60">
        <v>52.471107816141703</v>
      </c>
    </row>
    <row r="1374" spans="1:29">
      <c r="A1374" s="55" t="s">
        <v>187</v>
      </c>
      <c r="B1374" s="56">
        <v>7299</v>
      </c>
      <c r="C1374" s="56">
        <v>2060666</v>
      </c>
      <c r="D1374" s="56" t="s">
        <v>164</v>
      </c>
      <c r="E1374" s="56" t="s">
        <v>126</v>
      </c>
      <c r="F1374" s="56" t="s">
        <v>179</v>
      </c>
      <c r="G1374" s="56" t="s">
        <v>118</v>
      </c>
      <c r="H1374" s="61">
        <v>45341.383333333331</v>
      </c>
      <c r="I1374" s="56" t="s">
        <v>180</v>
      </c>
      <c r="J1374" s="56" t="s">
        <v>116</v>
      </c>
      <c r="K1374" s="56" t="s">
        <v>181</v>
      </c>
      <c r="L1374" s="56" t="s">
        <v>182</v>
      </c>
      <c r="M1374" s="56" t="s">
        <v>183</v>
      </c>
      <c r="N1374" s="56">
        <v>4.5999999999999999E-3</v>
      </c>
      <c r="O1374" s="56" t="s">
        <v>149</v>
      </c>
      <c r="P1374" s="56" t="b">
        <v>0</v>
      </c>
      <c r="Q1374" s="56">
        <v>138261413</v>
      </c>
      <c r="R1374" s="56" t="s">
        <v>150</v>
      </c>
      <c r="S1374" s="56">
        <v>1E-3</v>
      </c>
      <c r="T1374" s="56" t="s">
        <v>184</v>
      </c>
      <c r="U1374" s="56">
        <v>2024</v>
      </c>
      <c r="V1374" s="56" t="s">
        <v>151</v>
      </c>
      <c r="W1374" s="56" t="s">
        <v>188</v>
      </c>
      <c r="X1374" s="56" t="s">
        <v>189</v>
      </c>
      <c r="Y1374" s="56" t="s">
        <v>155</v>
      </c>
      <c r="Z1374" s="56">
        <v>636400</v>
      </c>
      <c r="AA1374" s="56">
        <v>291600</v>
      </c>
      <c r="AB1374" s="56">
        <v>1.4791973795069699</v>
      </c>
      <c r="AC1374" s="59">
        <v>52.471107816141703</v>
      </c>
    </row>
    <row r="1375" spans="1:29">
      <c r="A1375" s="57" t="s">
        <v>178</v>
      </c>
      <c r="B1375" s="54">
        <v>7299</v>
      </c>
      <c r="C1375" s="54">
        <v>1814219</v>
      </c>
      <c r="D1375" s="54" t="s">
        <v>164</v>
      </c>
      <c r="E1375" s="54" t="s">
        <v>126</v>
      </c>
      <c r="F1375" s="54" t="s">
        <v>179</v>
      </c>
      <c r="G1375" s="54" t="s">
        <v>118</v>
      </c>
      <c r="H1375" s="62">
        <v>42303.432638888888</v>
      </c>
      <c r="I1375" s="54" t="s">
        <v>180</v>
      </c>
      <c r="J1375" s="54" t="s">
        <v>116</v>
      </c>
      <c r="K1375" s="54" t="s">
        <v>181</v>
      </c>
      <c r="L1375" s="54" t="s">
        <v>182</v>
      </c>
      <c r="M1375" s="54" t="s">
        <v>183</v>
      </c>
      <c r="N1375" s="54">
        <v>1.4E-2</v>
      </c>
      <c r="O1375" s="54" t="s">
        <v>149</v>
      </c>
      <c r="P1375" s="54" t="b">
        <v>0</v>
      </c>
      <c r="Q1375" s="54">
        <v>138261413</v>
      </c>
      <c r="R1375" s="54" t="s">
        <v>150</v>
      </c>
      <c r="S1375" s="54">
        <v>1E-3</v>
      </c>
      <c r="T1375" s="54" t="s">
        <v>184</v>
      </c>
      <c r="U1375" s="54">
        <v>2015</v>
      </c>
      <c r="V1375" s="54" t="s">
        <v>151</v>
      </c>
      <c r="W1375" s="54" t="s">
        <v>185</v>
      </c>
      <c r="X1375" s="54" t="s">
        <v>186</v>
      </c>
      <c r="Y1375" s="54" t="s">
        <v>155</v>
      </c>
      <c r="Z1375" s="54">
        <v>620600</v>
      </c>
      <c r="AA1375" s="54">
        <v>309500</v>
      </c>
      <c r="AB1375" s="54">
        <v>1.2588812496391699</v>
      </c>
      <c r="AC1375" s="60">
        <v>52.638374352215699</v>
      </c>
    </row>
    <row r="1376" spans="1:29">
      <c r="A1376" s="55" t="s">
        <v>187</v>
      </c>
      <c r="B1376" s="56">
        <v>7299</v>
      </c>
      <c r="C1376" s="56">
        <v>1858062</v>
      </c>
      <c r="D1376" s="56" t="s">
        <v>164</v>
      </c>
      <c r="E1376" s="56" t="s">
        <v>126</v>
      </c>
      <c r="F1376" s="56" t="s">
        <v>179</v>
      </c>
      <c r="G1376" s="56" t="s">
        <v>118</v>
      </c>
      <c r="H1376" s="61">
        <v>42713.564583333333</v>
      </c>
      <c r="I1376" s="56" t="s">
        <v>180</v>
      </c>
      <c r="J1376" s="56" t="s">
        <v>116</v>
      </c>
      <c r="K1376" s="56" t="s">
        <v>181</v>
      </c>
      <c r="L1376" s="56" t="s">
        <v>182</v>
      </c>
      <c r="M1376" s="56" t="s">
        <v>183</v>
      </c>
      <c r="N1376" s="56">
        <v>1.7999999999999999E-2</v>
      </c>
      <c r="O1376" s="56" t="s">
        <v>149</v>
      </c>
      <c r="P1376" s="56" t="b">
        <v>0</v>
      </c>
      <c r="Q1376" s="56">
        <v>138261413</v>
      </c>
      <c r="R1376" s="56" t="s">
        <v>150</v>
      </c>
      <c r="S1376" s="56">
        <v>1E-3</v>
      </c>
      <c r="T1376" s="56" t="s">
        <v>184</v>
      </c>
      <c r="U1376" s="56">
        <v>2016</v>
      </c>
      <c r="V1376" s="56" t="s">
        <v>151</v>
      </c>
      <c r="W1376" s="56" t="s">
        <v>188</v>
      </c>
      <c r="X1376" s="56" t="s">
        <v>189</v>
      </c>
      <c r="Y1376" s="56" t="s">
        <v>155</v>
      </c>
      <c r="Z1376" s="56">
        <v>636400</v>
      </c>
      <c r="AA1376" s="56">
        <v>291600</v>
      </c>
      <c r="AB1376" s="56">
        <v>1.4791973795069699</v>
      </c>
      <c r="AC1376" s="59">
        <v>52.471107816141703</v>
      </c>
    </row>
    <row r="1377" spans="1:29">
      <c r="A1377" s="57" t="s">
        <v>241</v>
      </c>
      <c r="B1377" s="54">
        <v>7299</v>
      </c>
      <c r="C1377" s="54">
        <v>1675205</v>
      </c>
      <c r="D1377" s="54" t="s">
        <v>164</v>
      </c>
      <c r="E1377" s="54" t="s">
        <v>126</v>
      </c>
      <c r="F1377" s="54" t="s">
        <v>179</v>
      </c>
      <c r="G1377" s="54" t="s">
        <v>118</v>
      </c>
      <c r="H1377" s="62">
        <v>44313.51666666667</v>
      </c>
      <c r="I1377" s="54" t="s">
        <v>180</v>
      </c>
      <c r="J1377" s="54" t="s">
        <v>116</v>
      </c>
      <c r="K1377" s="54" t="s">
        <v>165</v>
      </c>
      <c r="L1377" s="54" t="s">
        <v>166</v>
      </c>
      <c r="M1377" s="54" t="s">
        <v>183</v>
      </c>
      <c r="N1377" s="54">
        <v>4.4000000000000003E-3</v>
      </c>
      <c r="O1377" s="54" t="s">
        <v>149</v>
      </c>
      <c r="P1377" s="54" t="b">
        <v>0</v>
      </c>
      <c r="Q1377" s="54">
        <v>138261413</v>
      </c>
      <c r="R1377" s="54" t="s">
        <v>150</v>
      </c>
      <c r="S1377" s="54">
        <v>1E-3</v>
      </c>
      <c r="T1377" s="54" t="s">
        <v>184</v>
      </c>
      <c r="U1377" s="54">
        <v>2021</v>
      </c>
      <c r="V1377" s="54" t="s">
        <v>151</v>
      </c>
      <c r="W1377" s="54" t="s">
        <v>242</v>
      </c>
      <c r="X1377" s="54" t="s">
        <v>243</v>
      </c>
      <c r="Y1377" s="54" t="s">
        <v>155</v>
      </c>
      <c r="Z1377" s="54">
        <v>456840</v>
      </c>
      <c r="AA1377" s="54">
        <v>455364</v>
      </c>
      <c r="AB1377" s="54">
        <v>-1.13455725358881</v>
      </c>
      <c r="AC1377" s="60">
        <v>53.991201424557502</v>
      </c>
    </row>
    <row r="1378" spans="1:29">
      <c r="A1378" s="55" t="s">
        <v>187</v>
      </c>
      <c r="B1378" s="56">
        <v>7299</v>
      </c>
      <c r="C1378" s="56">
        <v>1857419</v>
      </c>
      <c r="D1378" s="56" t="s">
        <v>164</v>
      </c>
      <c r="E1378" s="56" t="s">
        <v>126</v>
      </c>
      <c r="F1378" s="56" t="s">
        <v>179</v>
      </c>
      <c r="G1378" s="56" t="s">
        <v>118</v>
      </c>
      <c r="H1378" s="61">
        <v>42710.334027777775</v>
      </c>
      <c r="I1378" s="56" t="s">
        <v>180</v>
      </c>
      <c r="J1378" s="56" t="s">
        <v>116</v>
      </c>
      <c r="K1378" s="56" t="s">
        <v>181</v>
      </c>
      <c r="L1378" s="56" t="s">
        <v>182</v>
      </c>
      <c r="M1378" s="56" t="s">
        <v>183</v>
      </c>
      <c r="N1378" s="56">
        <v>1.2E-2</v>
      </c>
      <c r="O1378" s="56" t="s">
        <v>149</v>
      </c>
      <c r="P1378" s="56" t="b">
        <v>0</v>
      </c>
      <c r="Q1378" s="56">
        <v>138261413</v>
      </c>
      <c r="R1378" s="56" t="s">
        <v>150</v>
      </c>
      <c r="S1378" s="56">
        <v>1E-3</v>
      </c>
      <c r="T1378" s="56" t="s">
        <v>184</v>
      </c>
      <c r="U1378" s="56">
        <v>2016</v>
      </c>
      <c r="V1378" s="56" t="s">
        <v>151</v>
      </c>
      <c r="W1378" s="56" t="s">
        <v>188</v>
      </c>
      <c r="X1378" s="56" t="s">
        <v>189</v>
      </c>
      <c r="Y1378" s="56" t="s">
        <v>155</v>
      </c>
      <c r="Z1378" s="56">
        <v>636400</v>
      </c>
      <c r="AA1378" s="56">
        <v>291600</v>
      </c>
      <c r="AB1378" s="56">
        <v>1.4791973795069699</v>
      </c>
      <c r="AC1378" s="59">
        <v>52.471107816141703</v>
      </c>
    </row>
    <row r="1379" spans="1:29">
      <c r="A1379" s="57" t="s">
        <v>187</v>
      </c>
      <c r="B1379" s="54">
        <v>7299</v>
      </c>
      <c r="C1379" s="54">
        <v>1923739</v>
      </c>
      <c r="D1379" s="54" t="s">
        <v>164</v>
      </c>
      <c r="E1379" s="54" t="s">
        <v>126</v>
      </c>
      <c r="F1379" s="54" t="s">
        <v>179</v>
      </c>
      <c r="G1379" s="54" t="s">
        <v>118</v>
      </c>
      <c r="H1379" s="62">
        <v>43487.372916666667</v>
      </c>
      <c r="I1379" s="54" t="s">
        <v>180</v>
      </c>
      <c r="J1379" s="54" t="s">
        <v>116</v>
      </c>
      <c r="K1379" s="54" t="s">
        <v>181</v>
      </c>
      <c r="L1379" s="54" t="s">
        <v>182</v>
      </c>
      <c r="M1379" s="54" t="s">
        <v>183</v>
      </c>
      <c r="N1379" s="54">
        <v>1.4E-2</v>
      </c>
      <c r="O1379" s="54" t="s">
        <v>149</v>
      </c>
      <c r="P1379" s="54" t="b">
        <v>0</v>
      </c>
      <c r="Q1379" s="54">
        <v>138261413</v>
      </c>
      <c r="R1379" s="54" t="s">
        <v>150</v>
      </c>
      <c r="S1379" s="54">
        <v>1E-3</v>
      </c>
      <c r="T1379" s="54" t="s">
        <v>184</v>
      </c>
      <c r="U1379" s="54">
        <v>2019</v>
      </c>
      <c r="V1379" s="54" t="s">
        <v>151</v>
      </c>
      <c r="W1379" s="54" t="s">
        <v>188</v>
      </c>
      <c r="X1379" s="54" t="s">
        <v>189</v>
      </c>
      <c r="Y1379" s="54" t="s">
        <v>155</v>
      </c>
      <c r="Z1379" s="54">
        <v>636400</v>
      </c>
      <c r="AA1379" s="54">
        <v>291600</v>
      </c>
      <c r="AB1379" s="54">
        <v>1.4791973795069699</v>
      </c>
      <c r="AC1379" s="60">
        <v>52.471107816141703</v>
      </c>
    </row>
    <row r="1380" spans="1:29">
      <c r="A1380" s="55" t="s">
        <v>235</v>
      </c>
      <c r="B1380" s="56">
        <v>7299</v>
      </c>
      <c r="C1380" s="56">
        <v>4716322</v>
      </c>
      <c r="D1380" s="56" t="s">
        <v>164</v>
      </c>
      <c r="E1380" s="56" t="s">
        <v>126</v>
      </c>
      <c r="F1380" s="56" t="s">
        <v>205</v>
      </c>
      <c r="G1380" s="56" t="s">
        <v>112</v>
      </c>
      <c r="H1380" s="61">
        <v>43439.51666666667</v>
      </c>
      <c r="I1380" s="56" t="s">
        <v>180</v>
      </c>
      <c r="J1380" s="56" t="s">
        <v>116</v>
      </c>
      <c r="K1380" s="56" t="s">
        <v>237</v>
      </c>
      <c r="L1380" s="56" t="s">
        <v>238</v>
      </c>
      <c r="M1380" s="56" t="s">
        <v>183</v>
      </c>
      <c r="N1380" s="56">
        <v>3.5000000000000003E-2</v>
      </c>
      <c r="O1380" s="56" t="s">
        <v>149</v>
      </c>
      <c r="P1380" s="56" t="b">
        <v>0</v>
      </c>
      <c r="Q1380" s="56">
        <v>138261413</v>
      </c>
      <c r="R1380" s="56" t="s">
        <v>150</v>
      </c>
      <c r="S1380" s="56">
        <v>1E-3</v>
      </c>
      <c r="T1380" s="56" t="s">
        <v>184</v>
      </c>
      <c r="U1380" s="56">
        <v>2018</v>
      </c>
      <c r="V1380" s="56" t="s">
        <v>151</v>
      </c>
      <c r="W1380" s="56" t="s">
        <v>239</v>
      </c>
      <c r="X1380" s="56" t="s">
        <v>240</v>
      </c>
      <c r="Y1380" s="56" t="s">
        <v>155</v>
      </c>
      <c r="Z1380" s="56">
        <v>419190</v>
      </c>
      <c r="AA1380" s="56">
        <v>291450</v>
      </c>
      <c r="AB1380" s="56">
        <v>-1.7186140218863399</v>
      </c>
      <c r="AC1380" s="59">
        <v>52.520595493892301</v>
      </c>
    </row>
    <row r="1381" spans="1:29">
      <c r="A1381" s="57" t="s">
        <v>178</v>
      </c>
      <c r="B1381" s="54">
        <v>7299</v>
      </c>
      <c r="C1381" s="54">
        <v>1790546</v>
      </c>
      <c r="D1381" s="54" t="s">
        <v>164</v>
      </c>
      <c r="E1381" s="54" t="s">
        <v>126</v>
      </c>
      <c r="F1381" s="54" t="s">
        <v>179</v>
      </c>
      <c r="G1381" s="54" t="s">
        <v>118</v>
      </c>
      <c r="H1381" s="62">
        <v>42073.54791666667</v>
      </c>
      <c r="I1381" s="54" t="s">
        <v>180</v>
      </c>
      <c r="J1381" s="54" t="s">
        <v>116</v>
      </c>
      <c r="K1381" s="54" t="s">
        <v>181</v>
      </c>
      <c r="L1381" s="54" t="s">
        <v>182</v>
      </c>
      <c r="M1381" s="54" t="s">
        <v>183</v>
      </c>
      <c r="N1381" s="54">
        <v>6.7000000000000002E-3</v>
      </c>
      <c r="O1381" s="54" t="s">
        <v>149</v>
      </c>
      <c r="P1381" s="54" t="b">
        <v>0</v>
      </c>
      <c r="Q1381" s="54">
        <v>138261413</v>
      </c>
      <c r="R1381" s="54" t="s">
        <v>150</v>
      </c>
      <c r="S1381" s="54">
        <v>1E-3</v>
      </c>
      <c r="T1381" s="54" t="s">
        <v>184</v>
      </c>
      <c r="U1381" s="54">
        <v>2015</v>
      </c>
      <c r="V1381" s="54" t="s">
        <v>151</v>
      </c>
      <c r="W1381" s="54" t="s">
        <v>185</v>
      </c>
      <c r="X1381" s="54" t="s">
        <v>186</v>
      </c>
      <c r="Y1381" s="54" t="s">
        <v>155</v>
      </c>
      <c r="Z1381" s="54">
        <v>620600</v>
      </c>
      <c r="AA1381" s="54">
        <v>309500</v>
      </c>
      <c r="AB1381" s="54">
        <v>1.2588812496391699</v>
      </c>
      <c r="AC1381" s="60">
        <v>52.638374352215699</v>
      </c>
    </row>
    <row r="1382" spans="1:29">
      <c r="A1382" s="55" t="s">
        <v>198</v>
      </c>
      <c r="B1382" s="56">
        <v>7299</v>
      </c>
      <c r="C1382" s="56">
        <v>1899735</v>
      </c>
      <c r="D1382" s="56" t="s">
        <v>164</v>
      </c>
      <c r="E1382" s="56" t="s">
        <v>126</v>
      </c>
      <c r="F1382" s="56" t="s">
        <v>179</v>
      </c>
      <c r="G1382" s="56" t="s">
        <v>118</v>
      </c>
      <c r="H1382" s="61">
        <v>43216.499305555553</v>
      </c>
      <c r="I1382" s="56" t="s">
        <v>180</v>
      </c>
      <c r="J1382" s="56" t="s">
        <v>116</v>
      </c>
      <c r="K1382" s="56" t="s">
        <v>199</v>
      </c>
      <c r="L1382" s="56" t="s">
        <v>200</v>
      </c>
      <c r="M1382" s="56" t="s">
        <v>183</v>
      </c>
      <c r="N1382" s="56">
        <v>3.3000000000000002E-2</v>
      </c>
      <c r="O1382" s="56" t="s">
        <v>149</v>
      </c>
      <c r="P1382" s="56" t="b">
        <v>0</v>
      </c>
      <c r="Q1382" s="56">
        <v>138261413</v>
      </c>
      <c r="R1382" s="56" t="s">
        <v>150</v>
      </c>
      <c r="S1382" s="56">
        <v>1E-3</v>
      </c>
      <c r="T1382" s="56" t="s">
        <v>184</v>
      </c>
      <c r="U1382" s="56">
        <v>2018</v>
      </c>
      <c r="V1382" s="56" t="s">
        <v>151</v>
      </c>
      <c r="W1382" s="56" t="s">
        <v>201</v>
      </c>
      <c r="X1382" s="56" t="s">
        <v>202</v>
      </c>
      <c r="Y1382" s="56" t="s">
        <v>155</v>
      </c>
      <c r="Z1382" s="56">
        <v>516100</v>
      </c>
      <c r="AA1382" s="56">
        <v>253300</v>
      </c>
      <c r="AB1382" s="56">
        <v>-0.30395486908298303</v>
      </c>
      <c r="AC1382" s="59">
        <v>52.1657659569386</v>
      </c>
    </row>
    <row r="1383" spans="1:29">
      <c r="A1383" s="57" t="s">
        <v>198</v>
      </c>
      <c r="B1383" s="54">
        <v>7299</v>
      </c>
      <c r="C1383" s="54">
        <v>1828825</v>
      </c>
      <c r="D1383" s="54" t="s">
        <v>164</v>
      </c>
      <c r="E1383" s="54" t="s">
        <v>126</v>
      </c>
      <c r="F1383" s="54" t="s">
        <v>179</v>
      </c>
      <c r="G1383" s="54" t="s">
        <v>118</v>
      </c>
      <c r="H1383" s="62">
        <v>42467.456944444442</v>
      </c>
      <c r="I1383" s="54" t="s">
        <v>180</v>
      </c>
      <c r="J1383" s="54" t="s">
        <v>116</v>
      </c>
      <c r="K1383" s="54" t="s">
        <v>199</v>
      </c>
      <c r="L1383" s="54" t="s">
        <v>200</v>
      </c>
      <c r="M1383" s="54" t="s">
        <v>183</v>
      </c>
      <c r="N1383" s="54">
        <v>5.7000000000000002E-2</v>
      </c>
      <c r="O1383" s="54" t="s">
        <v>149</v>
      </c>
      <c r="P1383" s="54" t="b">
        <v>0</v>
      </c>
      <c r="Q1383" s="54">
        <v>138261413</v>
      </c>
      <c r="R1383" s="54" t="s">
        <v>150</v>
      </c>
      <c r="S1383" s="54">
        <v>1E-3</v>
      </c>
      <c r="T1383" s="54" t="s">
        <v>184</v>
      </c>
      <c r="U1383" s="54">
        <v>2016</v>
      </c>
      <c r="V1383" s="54" t="s">
        <v>151</v>
      </c>
      <c r="W1383" s="54" t="s">
        <v>201</v>
      </c>
      <c r="X1383" s="54" t="s">
        <v>202</v>
      </c>
      <c r="Y1383" s="54" t="s">
        <v>155</v>
      </c>
      <c r="Z1383" s="54">
        <v>516100</v>
      </c>
      <c r="AA1383" s="54">
        <v>253300</v>
      </c>
      <c r="AB1383" s="54">
        <v>-0.30395486908298303</v>
      </c>
      <c r="AC1383" s="60">
        <v>52.1657659569386</v>
      </c>
    </row>
    <row r="1384" spans="1:29">
      <c r="A1384" s="55" t="s">
        <v>403</v>
      </c>
      <c r="B1384" s="56">
        <v>7299</v>
      </c>
      <c r="C1384" s="56">
        <v>1506283</v>
      </c>
      <c r="D1384" s="56" t="s">
        <v>164</v>
      </c>
      <c r="E1384" s="56" t="s">
        <v>126</v>
      </c>
      <c r="F1384" s="56" t="s">
        <v>205</v>
      </c>
      <c r="G1384" s="56" t="s">
        <v>112</v>
      </c>
      <c r="H1384" s="61">
        <v>43713.52847222222</v>
      </c>
      <c r="I1384" s="56" t="s">
        <v>180</v>
      </c>
      <c r="J1384" s="56" t="s">
        <v>116</v>
      </c>
      <c r="K1384" s="56" t="s">
        <v>228</v>
      </c>
      <c r="L1384" s="56" t="s">
        <v>229</v>
      </c>
      <c r="M1384" s="56" t="s">
        <v>183</v>
      </c>
      <c r="N1384" s="56">
        <v>7.2999999999999995E-2</v>
      </c>
      <c r="O1384" s="56" t="s">
        <v>149</v>
      </c>
      <c r="P1384" s="56" t="b">
        <v>0</v>
      </c>
      <c r="Q1384" s="56">
        <v>138261413</v>
      </c>
      <c r="R1384" s="56" t="s">
        <v>150</v>
      </c>
      <c r="S1384" s="56">
        <v>1E-3</v>
      </c>
      <c r="T1384" s="56" t="s">
        <v>184</v>
      </c>
      <c r="U1384" s="56">
        <v>2019</v>
      </c>
      <c r="V1384" s="56" t="s">
        <v>151</v>
      </c>
      <c r="W1384" s="56" t="s">
        <v>404</v>
      </c>
      <c r="X1384" s="56" t="s">
        <v>405</v>
      </c>
      <c r="Y1384" s="56" t="s">
        <v>155</v>
      </c>
      <c r="Z1384" s="56">
        <v>553200</v>
      </c>
      <c r="AA1384" s="56">
        <v>105050</v>
      </c>
      <c r="AB1384" s="56">
        <v>0.17377027105154899</v>
      </c>
      <c r="AC1384" s="59">
        <v>50.824727052915897</v>
      </c>
    </row>
    <row r="1385" spans="1:29">
      <c r="A1385" s="57" t="s">
        <v>203</v>
      </c>
      <c r="B1385" s="54">
        <v>7299</v>
      </c>
      <c r="C1385" s="54">
        <v>1837829</v>
      </c>
      <c r="D1385" s="54" t="s">
        <v>164</v>
      </c>
      <c r="E1385" s="54" t="s">
        <v>126</v>
      </c>
      <c r="F1385" s="54" t="s">
        <v>179</v>
      </c>
      <c r="G1385" s="54" t="s">
        <v>118</v>
      </c>
      <c r="H1385" s="62">
        <v>42559.611111111109</v>
      </c>
      <c r="I1385" s="54" t="s">
        <v>180</v>
      </c>
      <c r="J1385" s="54" t="s">
        <v>116</v>
      </c>
      <c r="K1385" s="54" t="s">
        <v>146</v>
      </c>
      <c r="L1385" s="54" t="s">
        <v>147</v>
      </c>
      <c r="M1385" s="54" t="s">
        <v>183</v>
      </c>
      <c r="N1385" s="54">
        <v>4.8000000000000001E-2</v>
      </c>
      <c r="O1385" s="54" t="s">
        <v>149</v>
      </c>
      <c r="P1385" s="54" t="b">
        <v>0</v>
      </c>
      <c r="Q1385" s="54">
        <v>138261413</v>
      </c>
      <c r="R1385" s="54" t="s">
        <v>150</v>
      </c>
      <c r="S1385" s="54">
        <v>1E-3</v>
      </c>
      <c r="T1385" s="54" t="s">
        <v>184</v>
      </c>
      <c r="U1385" s="54">
        <v>2016</v>
      </c>
      <c r="V1385" s="54" t="s">
        <v>151</v>
      </c>
      <c r="W1385" s="54" t="s">
        <v>204</v>
      </c>
      <c r="X1385" s="54" t="s">
        <v>154</v>
      </c>
      <c r="Y1385" s="54" t="s">
        <v>155</v>
      </c>
      <c r="Z1385" s="54">
        <v>507500</v>
      </c>
      <c r="AA1385" s="54">
        <v>299100</v>
      </c>
      <c r="AB1385" s="54">
        <v>-0.41497245145673001</v>
      </c>
      <c r="AC1385" s="60">
        <v>52.579097446717</v>
      </c>
    </row>
    <row r="1386" spans="1:29">
      <c r="A1386" s="55" t="s">
        <v>187</v>
      </c>
      <c r="B1386" s="56">
        <v>7299</v>
      </c>
      <c r="C1386" s="56">
        <v>1862231</v>
      </c>
      <c r="D1386" s="56" t="s">
        <v>164</v>
      </c>
      <c r="E1386" s="56" t="s">
        <v>126</v>
      </c>
      <c r="F1386" s="56" t="s">
        <v>179</v>
      </c>
      <c r="G1386" s="56" t="s">
        <v>118</v>
      </c>
      <c r="H1386" s="61">
        <v>42766.345138888886</v>
      </c>
      <c r="I1386" s="56" t="s">
        <v>180</v>
      </c>
      <c r="J1386" s="56" t="s">
        <v>116</v>
      </c>
      <c r="K1386" s="56" t="s">
        <v>181</v>
      </c>
      <c r="L1386" s="56" t="s">
        <v>182</v>
      </c>
      <c r="M1386" s="56" t="s">
        <v>183</v>
      </c>
      <c r="N1386" s="56">
        <v>1.2E-2</v>
      </c>
      <c r="O1386" s="56" t="s">
        <v>149</v>
      </c>
      <c r="P1386" s="56" t="b">
        <v>0</v>
      </c>
      <c r="Q1386" s="56">
        <v>138261413</v>
      </c>
      <c r="R1386" s="56" t="s">
        <v>150</v>
      </c>
      <c r="S1386" s="56">
        <v>1E-3</v>
      </c>
      <c r="T1386" s="56" t="s">
        <v>184</v>
      </c>
      <c r="U1386" s="56">
        <v>2017</v>
      </c>
      <c r="V1386" s="56" t="s">
        <v>151</v>
      </c>
      <c r="W1386" s="56" t="s">
        <v>188</v>
      </c>
      <c r="X1386" s="56" t="s">
        <v>189</v>
      </c>
      <c r="Y1386" s="56" t="s">
        <v>155</v>
      </c>
      <c r="Z1386" s="56">
        <v>636400</v>
      </c>
      <c r="AA1386" s="56">
        <v>291600</v>
      </c>
      <c r="AB1386" s="56">
        <v>1.4791973795069699</v>
      </c>
      <c r="AC1386" s="59">
        <v>52.471107816141703</v>
      </c>
    </row>
    <row r="1387" spans="1:29">
      <c r="A1387" s="57" t="s">
        <v>224</v>
      </c>
      <c r="B1387" s="54">
        <v>7299</v>
      </c>
      <c r="C1387" s="54">
        <v>1847028</v>
      </c>
      <c r="D1387" s="54" t="s">
        <v>164</v>
      </c>
      <c r="E1387" s="54" t="s">
        <v>126</v>
      </c>
      <c r="F1387" s="54" t="s">
        <v>179</v>
      </c>
      <c r="G1387" s="54" t="s">
        <v>118</v>
      </c>
      <c r="H1387" s="62">
        <v>42642.448611111111</v>
      </c>
      <c r="I1387" s="54" t="s">
        <v>180</v>
      </c>
      <c r="J1387" s="54" t="s">
        <v>116</v>
      </c>
      <c r="K1387" s="54" t="s">
        <v>146</v>
      </c>
      <c r="L1387" s="54" t="s">
        <v>147</v>
      </c>
      <c r="M1387" s="54" t="s">
        <v>183</v>
      </c>
      <c r="N1387" s="54">
        <v>1.2999999999999999E-2</v>
      </c>
      <c r="O1387" s="54" t="s">
        <v>149</v>
      </c>
      <c r="P1387" s="54" t="b">
        <v>0</v>
      </c>
      <c r="Q1387" s="54">
        <v>138261413</v>
      </c>
      <c r="R1387" s="54" t="s">
        <v>150</v>
      </c>
      <c r="S1387" s="54">
        <v>1E-3</v>
      </c>
      <c r="T1387" s="54" t="s">
        <v>184</v>
      </c>
      <c r="U1387" s="54">
        <v>2016</v>
      </c>
      <c r="V1387" s="54" t="s">
        <v>151</v>
      </c>
      <c r="W1387" s="54" t="s">
        <v>225</v>
      </c>
      <c r="X1387" s="54" t="s">
        <v>226</v>
      </c>
      <c r="Y1387" s="54" t="s">
        <v>155</v>
      </c>
      <c r="Z1387" s="54">
        <v>500098</v>
      </c>
      <c r="AA1387" s="54">
        <v>402866</v>
      </c>
      <c r="AB1387" s="54">
        <v>-0.49196935841400102</v>
      </c>
      <c r="AC1387" s="60">
        <v>53.512954618294103</v>
      </c>
    </row>
    <row r="1388" spans="1:29">
      <c r="A1388" s="55" t="s">
        <v>178</v>
      </c>
      <c r="B1388" s="56">
        <v>7299</v>
      </c>
      <c r="C1388" s="56">
        <v>1920008</v>
      </c>
      <c r="D1388" s="56" t="s">
        <v>164</v>
      </c>
      <c r="E1388" s="56" t="s">
        <v>126</v>
      </c>
      <c r="F1388" s="56" t="s">
        <v>205</v>
      </c>
      <c r="G1388" s="56" t="s">
        <v>112</v>
      </c>
      <c r="H1388" s="61">
        <v>43438.57916666667</v>
      </c>
      <c r="I1388" s="56" t="s">
        <v>180</v>
      </c>
      <c r="J1388" s="56" t="s">
        <v>116</v>
      </c>
      <c r="K1388" s="56" t="s">
        <v>181</v>
      </c>
      <c r="L1388" s="56" t="s">
        <v>182</v>
      </c>
      <c r="M1388" s="56" t="s">
        <v>183</v>
      </c>
      <c r="N1388" s="56">
        <v>8.3999999999999995E-3</v>
      </c>
      <c r="O1388" s="56" t="s">
        <v>149</v>
      </c>
      <c r="P1388" s="56" t="b">
        <v>0</v>
      </c>
      <c r="Q1388" s="56">
        <v>138261413</v>
      </c>
      <c r="R1388" s="56" t="s">
        <v>150</v>
      </c>
      <c r="S1388" s="56">
        <v>1E-3</v>
      </c>
      <c r="T1388" s="56" t="s">
        <v>184</v>
      </c>
      <c r="U1388" s="56">
        <v>2018</v>
      </c>
      <c r="V1388" s="56" t="s">
        <v>151</v>
      </c>
      <c r="W1388" s="56" t="s">
        <v>185</v>
      </c>
      <c r="X1388" s="56" t="s">
        <v>186</v>
      </c>
      <c r="Y1388" s="56" t="s">
        <v>155</v>
      </c>
      <c r="Z1388" s="56">
        <v>620600</v>
      </c>
      <c r="AA1388" s="56">
        <v>309500</v>
      </c>
      <c r="AB1388" s="56">
        <v>1.2588812496391699</v>
      </c>
      <c r="AC1388" s="59">
        <v>52.638374352215699</v>
      </c>
    </row>
    <row r="1389" spans="1:29">
      <c r="A1389" s="57" t="s">
        <v>178</v>
      </c>
      <c r="B1389" s="54">
        <v>7299</v>
      </c>
      <c r="C1389" s="54">
        <v>1860340</v>
      </c>
      <c r="D1389" s="54" t="s">
        <v>164</v>
      </c>
      <c r="E1389" s="54" t="s">
        <v>126</v>
      </c>
      <c r="F1389" s="54" t="s">
        <v>179</v>
      </c>
      <c r="G1389" s="54" t="s">
        <v>118</v>
      </c>
      <c r="H1389" s="62">
        <v>42746.393750000003</v>
      </c>
      <c r="I1389" s="54" t="s">
        <v>180</v>
      </c>
      <c r="J1389" s="54" t="s">
        <v>116</v>
      </c>
      <c r="K1389" s="54" t="s">
        <v>181</v>
      </c>
      <c r="L1389" s="54" t="s">
        <v>182</v>
      </c>
      <c r="M1389" s="54" t="s">
        <v>183</v>
      </c>
      <c r="N1389" s="54">
        <v>1.2E-2</v>
      </c>
      <c r="O1389" s="54" t="s">
        <v>149</v>
      </c>
      <c r="P1389" s="54" t="b">
        <v>0</v>
      </c>
      <c r="Q1389" s="54">
        <v>138261413</v>
      </c>
      <c r="R1389" s="54" t="s">
        <v>150</v>
      </c>
      <c r="S1389" s="54">
        <v>1E-3</v>
      </c>
      <c r="T1389" s="54" t="s">
        <v>184</v>
      </c>
      <c r="U1389" s="54">
        <v>2017</v>
      </c>
      <c r="V1389" s="54" t="s">
        <v>151</v>
      </c>
      <c r="W1389" s="54" t="s">
        <v>185</v>
      </c>
      <c r="X1389" s="54" t="s">
        <v>186</v>
      </c>
      <c r="Y1389" s="54" t="s">
        <v>155</v>
      </c>
      <c r="Z1389" s="54">
        <v>620600</v>
      </c>
      <c r="AA1389" s="54">
        <v>309500</v>
      </c>
      <c r="AB1389" s="54">
        <v>1.2588812496391699</v>
      </c>
      <c r="AC1389" s="60">
        <v>52.638374352215699</v>
      </c>
    </row>
    <row r="1390" spans="1:29">
      <c r="A1390" s="55" t="s">
        <v>187</v>
      </c>
      <c r="B1390" s="56">
        <v>7299</v>
      </c>
      <c r="C1390" s="56">
        <v>1946617</v>
      </c>
      <c r="D1390" s="56" t="s">
        <v>164</v>
      </c>
      <c r="E1390" s="56" t="s">
        <v>126</v>
      </c>
      <c r="F1390" s="56" t="s">
        <v>205</v>
      </c>
      <c r="G1390" s="56" t="s">
        <v>112</v>
      </c>
      <c r="H1390" s="61">
        <v>43753.368055555555</v>
      </c>
      <c r="I1390" s="56" t="s">
        <v>180</v>
      </c>
      <c r="J1390" s="56" t="s">
        <v>116</v>
      </c>
      <c r="K1390" s="56" t="s">
        <v>181</v>
      </c>
      <c r="L1390" s="56" t="s">
        <v>182</v>
      </c>
      <c r="M1390" s="56" t="s">
        <v>183</v>
      </c>
      <c r="N1390" s="56">
        <v>1.7000000000000001E-2</v>
      </c>
      <c r="O1390" s="56" t="s">
        <v>149</v>
      </c>
      <c r="P1390" s="56" t="b">
        <v>0</v>
      </c>
      <c r="Q1390" s="56">
        <v>138261413</v>
      </c>
      <c r="R1390" s="56" t="s">
        <v>150</v>
      </c>
      <c r="S1390" s="56">
        <v>1E-3</v>
      </c>
      <c r="T1390" s="56" t="s">
        <v>184</v>
      </c>
      <c r="U1390" s="56">
        <v>2019</v>
      </c>
      <c r="V1390" s="56" t="s">
        <v>151</v>
      </c>
      <c r="W1390" s="56" t="s">
        <v>188</v>
      </c>
      <c r="X1390" s="56" t="s">
        <v>189</v>
      </c>
      <c r="Y1390" s="56" t="s">
        <v>155</v>
      </c>
      <c r="Z1390" s="56">
        <v>636400</v>
      </c>
      <c r="AA1390" s="56">
        <v>291600</v>
      </c>
      <c r="AB1390" s="56">
        <v>1.4791973795069699</v>
      </c>
      <c r="AC1390" s="59">
        <v>52.471107816141703</v>
      </c>
    </row>
    <row r="1391" spans="1:29">
      <c r="A1391" s="57" t="s">
        <v>206</v>
      </c>
      <c r="B1391" s="54">
        <v>7299</v>
      </c>
      <c r="C1391" s="54">
        <v>1906726</v>
      </c>
      <c r="D1391" s="54" t="s">
        <v>164</v>
      </c>
      <c r="E1391" s="54" t="s">
        <v>126</v>
      </c>
      <c r="F1391" s="54" t="s">
        <v>179</v>
      </c>
      <c r="G1391" s="54" t="s">
        <v>118</v>
      </c>
      <c r="H1391" s="62">
        <v>43286.529166666667</v>
      </c>
      <c r="I1391" s="54" t="s">
        <v>180</v>
      </c>
      <c r="J1391" s="54" t="s">
        <v>116</v>
      </c>
      <c r="K1391" s="54" t="s">
        <v>199</v>
      </c>
      <c r="L1391" s="54" t="s">
        <v>200</v>
      </c>
      <c r="M1391" s="54" t="s">
        <v>183</v>
      </c>
      <c r="N1391" s="54">
        <v>2.5000000000000001E-2</v>
      </c>
      <c r="O1391" s="54" t="s">
        <v>149</v>
      </c>
      <c r="P1391" s="54" t="b">
        <v>0</v>
      </c>
      <c r="Q1391" s="54">
        <v>138261413</v>
      </c>
      <c r="R1391" s="54" t="s">
        <v>150</v>
      </c>
      <c r="S1391" s="54">
        <v>1E-3</v>
      </c>
      <c r="T1391" s="54" t="s">
        <v>184</v>
      </c>
      <c r="U1391" s="54">
        <v>2018</v>
      </c>
      <c r="V1391" s="54" t="s">
        <v>151</v>
      </c>
      <c r="W1391" s="54" t="s">
        <v>207</v>
      </c>
      <c r="X1391" s="54" t="s">
        <v>208</v>
      </c>
      <c r="Y1391" s="54" t="s">
        <v>155</v>
      </c>
      <c r="Z1391" s="54">
        <v>515935</v>
      </c>
      <c r="AA1391" s="54">
        <v>253417</v>
      </c>
      <c r="AB1391" s="54">
        <v>-0.30632621725807402</v>
      </c>
      <c r="AC1391" s="60">
        <v>52.1668520239771</v>
      </c>
    </row>
    <row r="1392" spans="1:29">
      <c r="A1392" s="55" t="s">
        <v>203</v>
      </c>
      <c r="B1392" s="56">
        <v>7299</v>
      </c>
      <c r="C1392" s="56">
        <v>1924445</v>
      </c>
      <c r="D1392" s="56" t="s">
        <v>164</v>
      </c>
      <c r="E1392" s="56" t="s">
        <v>126</v>
      </c>
      <c r="F1392" s="56" t="s">
        <v>205</v>
      </c>
      <c r="G1392" s="56" t="s">
        <v>112</v>
      </c>
      <c r="H1392" s="61">
        <v>43500.548611111109</v>
      </c>
      <c r="I1392" s="56" t="s">
        <v>180</v>
      </c>
      <c r="J1392" s="56" t="s">
        <v>116</v>
      </c>
      <c r="K1392" s="56" t="s">
        <v>146</v>
      </c>
      <c r="L1392" s="56" t="s">
        <v>147</v>
      </c>
      <c r="M1392" s="56" t="s">
        <v>183</v>
      </c>
      <c r="N1392" s="56">
        <v>9.6000000000000002E-2</v>
      </c>
      <c r="O1392" s="56" t="s">
        <v>149</v>
      </c>
      <c r="P1392" s="56" t="b">
        <v>0</v>
      </c>
      <c r="Q1392" s="56">
        <v>138261413</v>
      </c>
      <c r="R1392" s="56" t="s">
        <v>150</v>
      </c>
      <c r="S1392" s="56">
        <v>1E-3</v>
      </c>
      <c r="T1392" s="56" t="s">
        <v>184</v>
      </c>
      <c r="U1392" s="56">
        <v>2019</v>
      </c>
      <c r="V1392" s="56" t="s">
        <v>151</v>
      </c>
      <c r="W1392" s="56" t="s">
        <v>204</v>
      </c>
      <c r="X1392" s="56" t="s">
        <v>154</v>
      </c>
      <c r="Y1392" s="56" t="s">
        <v>155</v>
      </c>
      <c r="Z1392" s="56">
        <v>507500</v>
      </c>
      <c r="AA1392" s="56">
        <v>299100</v>
      </c>
      <c r="AB1392" s="56">
        <v>-0.41497245145673001</v>
      </c>
      <c r="AC1392" s="59">
        <v>52.579097446717</v>
      </c>
    </row>
    <row r="1393" spans="1:29">
      <c r="A1393" s="57" t="s">
        <v>206</v>
      </c>
      <c r="B1393" s="54">
        <v>7299</v>
      </c>
      <c r="C1393" s="54">
        <v>1832496</v>
      </c>
      <c r="D1393" s="54" t="s">
        <v>164</v>
      </c>
      <c r="E1393" s="54" t="s">
        <v>126</v>
      </c>
      <c r="F1393" s="54" t="s">
        <v>179</v>
      </c>
      <c r="G1393" s="54" t="s">
        <v>118</v>
      </c>
      <c r="H1393" s="62">
        <v>42508.638194444444</v>
      </c>
      <c r="I1393" s="54" t="s">
        <v>180</v>
      </c>
      <c r="J1393" s="54" t="s">
        <v>116</v>
      </c>
      <c r="K1393" s="54" t="s">
        <v>199</v>
      </c>
      <c r="L1393" s="54" t="s">
        <v>200</v>
      </c>
      <c r="M1393" s="54" t="s">
        <v>183</v>
      </c>
      <c r="N1393" s="54">
        <v>5.1999999999999998E-2</v>
      </c>
      <c r="O1393" s="54" t="s">
        <v>149</v>
      </c>
      <c r="P1393" s="54" t="b">
        <v>0</v>
      </c>
      <c r="Q1393" s="54">
        <v>138261413</v>
      </c>
      <c r="R1393" s="54" t="s">
        <v>150</v>
      </c>
      <c r="S1393" s="54">
        <v>1E-3</v>
      </c>
      <c r="T1393" s="54" t="s">
        <v>184</v>
      </c>
      <c r="U1393" s="54">
        <v>2016</v>
      </c>
      <c r="V1393" s="54" t="s">
        <v>151</v>
      </c>
      <c r="W1393" s="54" t="s">
        <v>207</v>
      </c>
      <c r="X1393" s="54" t="s">
        <v>208</v>
      </c>
      <c r="Y1393" s="54" t="s">
        <v>155</v>
      </c>
      <c r="Z1393" s="54">
        <v>515935</v>
      </c>
      <c r="AA1393" s="54">
        <v>253417</v>
      </c>
      <c r="AB1393" s="54">
        <v>-0.30632621725807402</v>
      </c>
      <c r="AC1393" s="60">
        <v>52.1668520239771</v>
      </c>
    </row>
    <row r="1394" spans="1:29">
      <c r="A1394" s="55" t="s">
        <v>203</v>
      </c>
      <c r="B1394" s="56">
        <v>7299</v>
      </c>
      <c r="C1394" s="56">
        <v>1858273</v>
      </c>
      <c r="D1394" s="56" t="s">
        <v>164</v>
      </c>
      <c r="E1394" s="56" t="s">
        <v>126</v>
      </c>
      <c r="F1394" s="56" t="s">
        <v>179</v>
      </c>
      <c r="G1394" s="56" t="s">
        <v>118</v>
      </c>
      <c r="H1394" s="61">
        <v>42717.566666666666</v>
      </c>
      <c r="I1394" s="56" t="s">
        <v>180</v>
      </c>
      <c r="J1394" s="56" t="s">
        <v>116</v>
      </c>
      <c r="K1394" s="56" t="s">
        <v>146</v>
      </c>
      <c r="L1394" s="56" t="s">
        <v>147</v>
      </c>
      <c r="M1394" s="56" t="s">
        <v>183</v>
      </c>
      <c r="N1394" s="56">
        <v>6.6000000000000003E-2</v>
      </c>
      <c r="O1394" s="56" t="s">
        <v>149</v>
      </c>
      <c r="P1394" s="56" t="b">
        <v>0</v>
      </c>
      <c r="Q1394" s="56">
        <v>138261413</v>
      </c>
      <c r="R1394" s="56" t="s">
        <v>150</v>
      </c>
      <c r="S1394" s="56">
        <v>1E-3</v>
      </c>
      <c r="T1394" s="56" t="s">
        <v>184</v>
      </c>
      <c r="U1394" s="56">
        <v>2016</v>
      </c>
      <c r="V1394" s="56" t="s">
        <v>151</v>
      </c>
      <c r="W1394" s="56" t="s">
        <v>204</v>
      </c>
      <c r="X1394" s="56" t="s">
        <v>154</v>
      </c>
      <c r="Y1394" s="56" t="s">
        <v>155</v>
      </c>
      <c r="Z1394" s="56">
        <v>507500</v>
      </c>
      <c r="AA1394" s="56">
        <v>299100</v>
      </c>
      <c r="AB1394" s="56">
        <v>-0.41497245145673001</v>
      </c>
      <c r="AC1394" s="59">
        <v>52.579097446717</v>
      </c>
    </row>
    <row r="1395" spans="1:29">
      <c r="A1395" s="57" t="s">
        <v>198</v>
      </c>
      <c r="B1395" s="54">
        <v>7299</v>
      </c>
      <c r="C1395" s="54">
        <v>1862419</v>
      </c>
      <c r="D1395" s="54" t="s">
        <v>164</v>
      </c>
      <c r="E1395" s="54" t="s">
        <v>126</v>
      </c>
      <c r="F1395" s="54" t="s">
        <v>205</v>
      </c>
      <c r="G1395" s="54" t="s">
        <v>112</v>
      </c>
      <c r="H1395" s="62">
        <v>42768.580555555556</v>
      </c>
      <c r="I1395" s="54" t="s">
        <v>180</v>
      </c>
      <c r="J1395" s="54" t="s">
        <v>116</v>
      </c>
      <c r="K1395" s="54" t="s">
        <v>199</v>
      </c>
      <c r="L1395" s="54" t="s">
        <v>200</v>
      </c>
      <c r="M1395" s="54" t="s">
        <v>183</v>
      </c>
      <c r="N1395" s="54">
        <v>3.4000000000000002E-2</v>
      </c>
      <c r="O1395" s="54" t="s">
        <v>149</v>
      </c>
      <c r="P1395" s="54" t="b">
        <v>0</v>
      </c>
      <c r="Q1395" s="54">
        <v>138261413</v>
      </c>
      <c r="R1395" s="54" t="s">
        <v>150</v>
      </c>
      <c r="S1395" s="54">
        <v>1E-3</v>
      </c>
      <c r="T1395" s="54" t="s">
        <v>184</v>
      </c>
      <c r="U1395" s="54">
        <v>2017</v>
      </c>
      <c r="V1395" s="54" t="s">
        <v>151</v>
      </c>
      <c r="W1395" s="54" t="s">
        <v>201</v>
      </c>
      <c r="X1395" s="54" t="s">
        <v>202</v>
      </c>
      <c r="Y1395" s="54" t="s">
        <v>155</v>
      </c>
      <c r="Z1395" s="54">
        <v>516100</v>
      </c>
      <c r="AA1395" s="54">
        <v>253300</v>
      </c>
      <c r="AB1395" s="54">
        <v>-0.30395486908298303</v>
      </c>
      <c r="AC1395" s="60">
        <v>52.1657659569386</v>
      </c>
    </row>
    <row r="1396" spans="1:29">
      <c r="A1396" s="55" t="s">
        <v>355</v>
      </c>
      <c r="B1396" s="56">
        <v>7299</v>
      </c>
      <c r="C1396" s="56">
        <v>4704582</v>
      </c>
      <c r="D1396" s="56" t="s">
        <v>164</v>
      </c>
      <c r="E1396" s="56" t="s">
        <v>126</v>
      </c>
      <c r="F1396" s="56" t="s">
        <v>205</v>
      </c>
      <c r="G1396" s="56" t="s">
        <v>112</v>
      </c>
      <c r="H1396" s="61">
        <v>43255.479166666664</v>
      </c>
      <c r="I1396" s="56" t="s">
        <v>180</v>
      </c>
      <c r="J1396" s="56" t="s">
        <v>116</v>
      </c>
      <c r="K1396" s="56" t="s">
        <v>237</v>
      </c>
      <c r="L1396" s="56" t="s">
        <v>238</v>
      </c>
      <c r="M1396" s="56" t="s">
        <v>183</v>
      </c>
      <c r="N1396" s="56">
        <v>2.8000000000000001E-2</v>
      </c>
      <c r="O1396" s="56" t="s">
        <v>149</v>
      </c>
      <c r="P1396" s="56" t="b">
        <v>0</v>
      </c>
      <c r="Q1396" s="56">
        <v>138261413</v>
      </c>
      <c r="R1396" s="56" t="s">
        <v>150</v>
      </c>
      <c r="S1396" s="56">
        <v>1E-3</v>
      </c>
      <c r="T1396" s="56" t="s">
        <v>184</v>
      </c>
      <c r="U1396" s="56">
        <v>2018</v>
      </c>
      <c r="V1396" s="56" t="s">
        <v>151</v>
      </c>
      <c r="W1396" s="56" t="s">
        <v>356</v>
      </c>
      <c r="X1396" s="56" t="s">
        <v>357</v>
      </c>
      <c r="Y1396" s="56" t="s">
        <v>155</v>
      </c>
      <c r="Z1396" s="56">
        <v>403810</v>
      </c>
      <c r="AA1396" s="56">
        <v>319759</v>
      </c>
      <c r="AB1396" s="56">
        <v>-1.9449621767333201</v>
      </c>
      <c r="AC1396" s="59">
        <v>52.775406138486602</v>
      </c>
    </row>
    <row r="1397" spans="1:29">
      <c r="A1397" s="57" t="s">
        <v>219</v>
      </c>
      <c r="B1397" s="54">
        <v>7299</v>
      </c>
      <c r="C1397" s="54">
        <v>1575491</v>
      </c>
      <c r="D1397" s="54" t="s">
        <v>164</v>
      </c>
      <c r="E1397" s="54" t="s">
        <v>126</v>
      </c>
      <c r="F1397" s="54" t="s">
        <v>205</v>
      </c>
      <c r="G1397" s="54" t="s">
        <v>112</v>
      </c>
      <c r="H1397" s="62">
        <v>44734.507638888892</v>
      </c>
      <c r="I1397" s="54" t="s">
        <v>180</v>
      </c>
      <c r="J1397" s="54" t="s">
        <v>116</v>
      </c>
      <c r="K1397" s="54" t="s">
        <v>220</v>
      </c>
      <c r="L1397" s="54" t="s">
        <v>221</v>
      </c>
      <c r="M1397" s="54" t="s">
        <v>148</v>
      </c>
      <c r="N1397" s="54">
        <v>0.14000000000000001</v>
      </c>
      <c r="O1397" s="54" t="s">
        <v>149</v>
      </c>
      <c r="P1397" s="54" t="b">
        <v>0</v>
      </c>
      <c r="Q1397" s="54">
        <v>138261413</v>
      </c>
      <c r="R1397" s="54" t="s">
        <v>150</v>
      </c>
      <c r="S1397" s="54">
        <v>1E-3</v>
      </c>
      <c r="T1397" s="54" t="s">
        <v>184</v>
      </c>
      <c r="U1397" s="54">
        <v>2022</v>
      </c>
      <c r="V1397" s="54" t="s">
        <v>151</v>
      </c>
      <c r="W1397" s="54" t="s">
        <v>222</v>
      </c>
      <c r="X1397" s="54" t="s">
        <v>223</v>
      </c>
      <c r="Y1397" s="54" t="s">
        <v>155</v>
      </c>
      <c r="Z1397" s="54">
        <v>559400</v>
      </c>
      <c r="AA1397" s="54">
        <v>142800</v>
      </c>
      <c r="AB1397" s="54">
        <v>0.27827943679790101</v>
      </c>
      <c r="AC1397" s="60">
        <v>51.162245506364997</v>
      </c>
    </row>
    <row r="1398" spans="1:29">
      <c r="A1398" s="55" t="s">
        <v>206</v>
      </c>
      <c r="B1398" s="56">
        <v>7299</v>
      </c>
      <c r="C1398" s="56">
        <v>1917279</v>
      </c>
      <c r="D1398" s="56" t="s">
        <v>164</v>
      </c>
      <c r="E1398" s="56" t="s">
        <v>126</v>
      </c>
      <c r="F1398" s="56" t="s">
        <v>179</v>
      </c>
      <c r="G1398" s="56" t="s">
        <v>118</v>
      </c>
      <c r="H1398" s="61">
        <v>43402.524305555555</v>
      </c>
      <c r="I1398" s="56" t="s">
        <v>180</v>
      </c>
      <c r="J1398" s="56" t="s">
        <v>116</v>
      </c>
      <c r="K1398" s="56" t="s">
        <v>199</v>
      </c>
      <c r="L1398" s="56" t="s">
        <v>200</v>
      </c>
      <c r="M1398" s="56" t="s">
        <v>183</v>
      </c>
      <c r="N1398" s="56">
        <v>8.5000000000000006E-2</v>
      </c>
      <c r="O1398" s="56" t="s">
        <v>149</v>
      </c>
      <c r="P1398" s="56" t="b">
        <v>0</v>
      </c>
      <c r="Q1398" s="56">
        <v>138261413</v>
      </c>
      <c r="R1398" s="56" t="s">
        <v>150</v>
      </c>
      <c r="S1398" s="56">
        <v>1E-3</v>
      </c>
      <c r="T1398" s="56" t="s">
        <v>184</v>
      </c>
      <c r="U1398" s="56">
        <v>2018</v>
      </c>
      <c r="V1398" s="56" t="s">
        <v>151</v>
      </c>
      <c r="W1398" s="56" t="s">
        <v>207</v>
      </c>
      <c r="X1398" s="56" t="s">
        <v>208</v>
      </c>
      <c r="Y1398" s="56" t="s">
        <v>155</v>
      </c>
      <c r="Z1398" s="56">
        <v>515935</v>
      </c>
      <c r="AA1398" s="56">
        <v>253417</v>
      </c>
      <c r="AB1398" s="56">
        <v>-0.30632621725807402</v>
      </c>
      <c r="AC1398" s="59">
        <v>52.1668520239771</v>
      </c>
    </row>
    <row r="1399" spans="1:29">
      <c r="A1399" s="57" t="s">
        <v>190</v>
      </c>
      <c r="B1399" s="54">
        <v>7299</v>
      </c>
      <c r="C1399" s="54">
        <v>4601688</v>
      </c>
      <c r="D1399" s="54" t="s">
        <v>164</v>
      </c>
      <c r="E1399" s="54" t="s">
        <v>126</v>
      </c>
      <c r="F1399" s="54" t="s">
        <v>179</v>
      </c>
      <c r="G1399" s="54" t="s">
        <v>118</v>
      </c>
      <c r="H1399" s="62">
        <v>41933.54791666667</v>
      </c>
      <c r="I1399" s="54" t="s">
        <v>191</v>
      </c>
      <c r="J1399" s="54" t="s">
        <v>119</v>
      </c>
      <c r="K1399" s="54" t="s">
        <v>192</v>
      </c>
      <c r="L1399" s="54" t="s">
        <v>193</v>
      </c>
      <c r="M1399" s="54" t="s">
        <v>183</v>
      </c>
      <c r="N1399" s="54">
        <v>2E-3</v>
      </c>
      <c r="O1399" s="54" t="s">
        <v>149</v>
      </c>
      <c r="P1399" s="54" t="b">
        <v>0</v>
      </c>
      <c r="Q1399" s="54">
        <v>138261413</v>
      </c>
      <c r="R1399" s="54" t="s">
        <v>150</v>
      </c>
      <c r="S1399" s="54">
        <v>1E-3</v>
      </c>
      <c r="T1399" s="54" t="s">
        <v>184</v>
      </c>
      <c r="U1399" s="54">
        <v>2014</v>
      </c>
      <c r="V1399" s="54" t="s">
        <v>151</v>
      </c>
      <c r="W1399" s="54" t="s">
        <v>194</v>
      </c>
      <c r="X1399" s="54" t="s">
        <v>195</v>
      </c>
      <c r="Y1399" s="54" t="s">
        <v>155</v>
      </c>
      <c r="Z1399" s="54">
        <v>357000</v>
      </c>
      <c r="AA1399" s="54">
        <v>237460</v>
      </c>
      <c r="AB1399" s="54">
        <v>-2.62823009845419</v>
      </c>
      <c r="AC1399" s="60">
        <v>52.033868710239098</v>
      </c>
    </row>
    <row r="1400" spans="1:29">
      <c r="A1400" s="55" t="s">
        <v>206</v>
      </c>
      <c r="B1400" s="56">
        <v>7299</v>
      </c>
      <c r="C1400" s="56">
        <v>1902045</v>
      </c>
      <c r="D1400" s="56" t="s">
        <v>164</v>
      </c>
      <c r="E1400" s="56" t="s">
        <v>126</v>
      </c>
      <c r="F1400" s="56" t="s">
        <v>179</v>
      </c>
      <c r="G1400" s="56" t="s">
        <v>118</v>
      </c>
      <c r="H1400" s="61">
        <v>43237.564583333333</v>
      </c>
      <c r="I1400" s="56" t="s">
        <v>180</v>
      </c>
      <c r="J1400" s="56" t="s">
        <v>116</v>
      </c>
      <c r="K1400" s="56" t="s">
        <v>199</v>
      </c>
      <c r="L1400" s="56" t="s">
        <v>200</v>
      </c>
      <c r="M1400" s="56" t="s">
        <v>183</v>
      </c>
      <c r="N1400" s="56">
        <v>3.5000000000000003E-2</v>
      </c>
      <c r="O1400" s="56" t="s">
        <v>149</v>
      </c>
      <c r="P1400" s="56" t="b">
        <v>0</v>
      </c>
      <c r="Q1400" s="56">
        <v>138261413</v>
      </c>
      <c r="R1400" s="56" t="s">
        <v>150</v>
      </c>
      <c r="S1400" s="56">
        <v>1E-3</v>
      </c>
      <c r="T1400" s="56" t="s">
        <v>184</v>
      </c>
      <c r="U1400" s="56">
        <v>2018</v>
      </c>
      <c r="V1400" s="56" t="s">
        <v>151</v>
      </c>
      <c r="W1400" s="56" t="s">
        <v>207</v>
      </c>
      <c r="X1400" s="56" t="s">
        <v>208</v>
      </c>
      <c r="Y1400" s="56" t="s">
        <v>155</v>
      </c>
      <c r="Z1400" s="56">
        <v>515935</v>
      </c>
      <c r="AA1400" s="56">
        <v>253417</v>
      </c>
      <c r="AB1400" s="56">
        <v>-0.30632621725807402</v>
      </c>
      <c r="AC1400" s="59">
        <v>52.1668520239771</v>
      </c>
    </row>
    <row r="1401" spans="1:29">
      <c r="A1401" s="57" t="s">
        <v>276</v>
      </c>
      <c r="B1401" s="54">
        <v>7299</v>
      </c>
      <c r="C1401" s="54">
        <v>4691182</v>
      </c>
      <c r="D1401" s="54" t="s">
        <v>164</v>
      </c>
      <c r="E1401" s="54" t="s">
        <v>126</v>
      </c>
      <c r="F1401" s="54" t="s">
        <v>205</v>
      </c>
      <c r="G1401" s="54" t="s">
        <v>112</v>
      </c>
      <c r="H1401" s="62">
        <v>43045.547222222223</v>
      </c>
      <c r="I1401" s="54" t="s">
        <v>180</v>
      </c>
      <c r="J1401" s="54" t="s">
        <v>116</v>
      </c>
      <c r="K1401" s="54" t="s">
        <v>192</v>
      </c>
      <c r="L1401" s="54" t="s">
        <v>193</v>
      </c>
      <c r="M1401" s="54" t="s">
        <v>183</v>
      </c>
      <c r="N1401" s="54">
        <v>2.3999999999999998E-3</v>
      </c>
      <c r="O1401" s="54" t="s">
        <v>149</v>
      </c>
      <c r="P1401" s="54" t="b">
        <v>0</v>
      </c>
      <c r="Q1401" s="54">
        <v>138261413</v>
      </c>
      <c r="R1401" s="54" t="s">
        <v>150</v>
      </c>
      <c r="S1401" s="54">
        <v>1E-3</v>
      </c>
      <c r="T1401" s="54" t="s">
        <v>184</v>
      </c>
      <c r="U1401" s="54">
        <v>2017</v>
      </c>
      <c r="V1401" s="54" t="s">
        <v>151</v>
      </c>
      <c r="W1401" s="54" t="s">
        <v>277</v>
      </c>
      <c r="X1401" s="54" t="s">
        <v>278</v>
      </c>
      <c r="Y1401" s="54" t="s">
        <v>155</v>
      </c>
      <c r="Z1401" s="54">
        <v>383550</v>
      </c>
      <c r="AA1401" s="54">
        <v>252450</v>
      </c>
      <c r="AB1401" s="54">
        <v>-2.2419417969467799</v>
      </c>
      <c r="AC1401" s="60">
        <v>52.170064339376403</v>
      </c>
    </row>
    <row r="1402" spans="1:29">
      <c r="A1402" s="55" t="s">
        <v>187</v>
      </c>
      <c r="B1402" s="56">
        <v>7299</v>
      </c>
      <c r="C1402" s="56">
        <v>1808948</v>
      </c>
      <c r="D1402" s="56" t="s">
        <v>164</v>
      </c>
      <c r="E1402" s="56" t="s">
        <v>126</v>
      </c>
      <c r="F1402" s="56" t="s">
        <v>179</v>
      </c>
      <c r="G1402" s="56" t="s">
        <v>118</v>
      </c>
      <c r="H1402" s="61">
        <v>42254.486111111109</v>
      </c>
      <c r="I1402" s="56" t="s">
        <v>180</v>
      </c>
      <c r="J1402" s="56" t="s">
        <v>116</v>
      </c>
      <c r="K1402" s="56" t="s">
        <v>181</v>
      </c>
      <c r="L1402" s="56" t="s">
        <v>182</v>
      </c>
      <c r="M1402" s="56" t="s">
        <v>183</v>
      </c>
      <c r="N1402" s="56">
        <v>7.0999999999999994E-2</v>
      </c>
      <c r="O1402" s="56" t="s">
        <v>149</v>
      </c>
      <c r="P1402" s="56" t="b">
        <v>0</v>
      </c>
      <c r="Q1402" s="56">
        <v>138261413</v>
      </c>
      <c r="R1402" s="56" t="s">
        <v>150</v>
      </c>
      <c r="S1402" s="56">
        <v>1E-3</v>
      </c>
      <c r="T1402" s="56" t="s">
        <v>184</v>
      </c>
      <c r="U1402" s="56">
        <v>2015</v>
      </c>
      <c r="V1402" s="56" t="s">
        <v>151</v>
      </c>
      <c r="W1402" s="56" t="s">
        <v>188</v>
      </c>
      <c r="X1402" s="56" t="s">
        <v>189</v>
      </c>
      <c r="Y1402" s="56" t="s">
        <v>155</v>
      </c>
      <c r="Z1402" s="56">
        <v>636400</v>
      </c>
      <c r="AA1402" s="56">
        <v>291600</v>
      </c>
      <c r="AB1402" s="56">
        <v>1.4791973795069699</v>
      </c>
      <c r="AC1402" s="59">
        <v>52.471107816141703</v>
      </c>
    </row>
    <row r="1403" spans="1:29">
      <c r="A1403" s="57" t="s">
        <v>178</v>
      </c>
      <c r="B1403" s="54">
        <v>7299</v>
      </c>
      <c r="C1403" s="54">
        <v>1949196</v>
      </c>
      <c r="D1403" s="54" t="s">
        <v>164</v>
      </c>
      <c r="E1403" s="54" t="s">
        <v>126</v>
      </c>
      <c r="F1403" s="54" t="s">
        <v>205</v>
      </c>
      <c r="G1403" s="54" t="s">
        <v>112</v>
      </c>
      <c r="H1403" s="62">
        <v>43774.625</v>
      </c>
      <c r="I1403" s="54" t="s">
        <v>180</v>
      </c>
      <c r="J1403" s="54" t="s">
        <v>116</v>
      </c>
      <c r="K1403" s="54" t="s">
        <v>181</v>
      </c>
      <c r="L1403" s="54" t="s">
        <v>182</v>
      </c>
      <c r="M1403" s="54" t="s">
        <v>148</v>
      </c>
      <c r="N1403" s="54">
        <v>9.4000000000000004E-3</v>
      </c>
      <c r="O1403" s="54" t="s">
        <v>149</v>
      </c>
      <c r="P1403" s="54" t="b">
        <v>0</v>
      </c>
      <c r="Q1403" s="54">
        <v>138261413</v>
      </c>
      <c r="R1403" s="54" t="s">
        <v>150</v>
      </c>
      <c r="S1403" s="54">
        <v>1E-3</v>
      </c>
      <c r="T1403" s="54" t="s">
        <v>184</v>
      </c>
      <c r="U1403" s="54">
        <v>2019</v>
      </c>
      <c r="V1403" s="54" t="s">
        <v>151</v>
      </c>
      <c r="W1403" s="54" t="s">
        <v>185</v>
      </c>
      <c r="X1403" s="54" t="s">
        <v>186</v>
      </c>
      <c r="Y1403" s="54" t="s">
        <v>155</v>
      </c>
      <c r="Z1403" s="54">
        <v>620600</v>
      </c>
      <c r="AA1403" s="54">
        <v>309500</v>
      </c>
      <c r="AB1403" s="54">
        <v>1.2588812496391699</v>
      </c>
      <c r="AC1403" s="60">
        <v>52.638374352215699</v>
      </c>
    </row>
    <row r="1404" spans="1:29">
      <c r="A1404" s="55" t="s">
        <v>196</v>
      </c>
      <c r="B1404" s="56">
        <v>7299</v>
      </c>
      <c r="C1404" s="56">
        <v>1804343</v>
      </c>
      <c r="D1404" s="56" t="s">
        <v>164</v>
      </c>
      <c r="E1404" s="56" t="s">
        <v>126</v>
      </c>
      <c r="F1404" s="56" t="s">
        <v>179</v>
      </c>
      <c r="G1404" s="56" t="s">
        <v>118</v>
      </c>
      <c r="H1404" s="61">
        <v>42200.458333333336</v>
      </c>
      <c r="I1404" s="56" t="s">
        <v>180</v>
      </c>
      <c r="J1404" s="56" t="s">
        <v>116</v>
      </c>
      <c r="K1404" s="56" t="s">
        <v>181</v>
      </c>
      <c r="L1404" s="56" t="s">
        <v>182</v>
      </c>
      <c r="M1404" s="56" t="s">
        <v>183</v>
      </c>
      <c r="N1404" s="56">
        <v>2.1000000000000001E-2</v>
      </c>
      <c r="O1404" s="56" t="s">
        <v>149</v>
      </c>
      <c r="P1404" s="56" t="b">
        <v>0</v>
      </c>
      <c r="Q1404" s="56">
        <v>138261413</v>
      </c>
      <c r="R1404" s="56" t="s">
        <v>150</v>
      </c>
      <c r="S1404" s="56">
        <v>1E-3</v>
      </c>
      <c r="T1404" s="56" t="s">
        <v>184</v>
      </c>
      <c r="U1404" s="56">
        <v>2015</v>
      </c>
      <c r="V1404" s="56" t="s">
        <v>151</v>
      </c>
      <c r="W1404" s="56" t="s">
        <v>197</v>
      </c>
      <c r="X1404" s="56" t="s">
        <v>186</v>
      </c>
      <c r="Y1404" s="56" t="s">
        <v>155</v>
      </c>
      <c r="Z1404" s="56">
        <v>624300</v>
      </c>
      <c r="AA1404" s="56">
        <v>306800</v>
      </c>
      <c r="AB1404" s="56">
        <v>1.3116346710660201</v>
      </c>
      <c r="AC1404" s="59">
        <v>52.6126273253455</v>
      </c>
    </row>
    <row r="1405" spans="1:29">
      <c r="A1405" s="57" t="s">
        <v>178</v>
      </c>
      <c r="B1405" s="54">
        <v>7299</v>
      </c>
      <c r="C1405" s="54">
        <v>1811938</v>
      </c>
      <c r="D1405" s="54" t="s">
        <v>164</v>
      </c>
      <c r="E1405" s="54" t="s">
        <v>126</v>
      </c>
      <c r="F1405" s="54" t="s">
        <v>179</v>
      </c>
      <c r="G1405" s="54" t="s">
        <v>118</v>
      </c>
      <c r="H1405" s="62">
        <v>42286.581250000003</v>
      </c>
      <c r="I1405" s="54" t="s">
        <v>180</v>
      </c>
      <c r="J1405" s="54" t="s">
        <v>116</v>
      </c>
      <c r="K1405" s="54" t="s">
        <v>181</v>
      </c>
      <c r="L1405" s="54" t="s">
        <v>182</v>
      </c>
      <c r="M1405" s="54" t="s">
        <v>183</v>
      </c>
      <c r="N1405" s="54">
        <v>1.7999999999999999E-2</v>
      </c>
      <c r="O1405" s="54" t="s">
        <v>149</v>
      </c>
      <c r="P1405" s="54" t="b">
        <v>0</v>
      </c>
      <c r="Q1405" s="54">
        <v>138261413</v>
      </c>
      <c r="R1405" s="54" t="s">
        <v>150</v>
      </c>
      <c r="S1405" s="54">
        <v>1E-3</v>
      </c>
      <c r="T1405" s="54" t="s">
        <v>184</v>
      </c>
      <c r="U1405" s="54">
        <v>2015</v>
      </c>
      <c r="V1405" s="54" t="s">
        <v>151</v>
      </c>
      <c r="W1405" s="54" t="s">
        <v>185</v>
      </c>
      <c r="X1405" s="54" t="s">
        <v>186</v>
      </c>
      <c r="Y1405" s="54" t="s">
        <v>155</v>
      </c>
      <c r="Z1405" s="54">
        <v>620600</v>
      </c>
      <c r="AA1405" s="54">
        <v>309500</v>
      </c>
      <c r="AB1405" s="54">
        <v>1.2588812496391699</v>
      </c>
      <c r="AC1405" s="60">
        <v>52.638374352215699</v>
      </c>
    </row>
    <row r="1406" spans="1:29">
      <c r="A1406" s="55" t="s">
        <v>203</v>
      </c>
      <c r="B1406" s="56">
        <v>7299</v>
      </c>
      <c r="C1406" s="56">
        <v>1915295</v>
      </c>
      <c r="D1406" s="56" t="s">
        <v>164</v>
      </c>
      <c r="E1406" s="56" t="s">
        <v>126</v>
      </c>
      <c r="F1406" s="56" t="s">
        <v>179</v>
      </c>
      <c r="G1406" s="56" t="s">
        <v>118</v>
      </c>
      <c r="H1406" s="61">
        <v>43385.586111111108</v>
      </c>
      <c r="I1406" s="56" t="s">
        <v>180</v>
      </c>
      <c r="J1406" s="56" t="s">
        <v>116</v>
      </c>
      <c r="K1406" s="56" t="s">
        <v>146</v>
      </c>
      <c r="L1406" s="56" t="s">
        <v>147</v>
      </c>
      <c r="M1406" s="56" t="s">
        <v>183</v>
      </c>
      <c r="N1406" s="56">
        <v>6.5000000000000002E-2</v>
      </c>
      <c r="O1406" s="56" t="s">
        <v>149</v>
      </c>
      <c r="P1406" s="56" t="b">
        <v>0</v>
      </c>
      <c r="Q1406" s="56">
        <v>138261413</v>
      </c>
      <c r="R1406" s="56" t="s">
        <v>150</v>
      </c>
      <c r="S1406" s="56">
        <v>1E-3</v>
      </c>
      <c r="T1406" s="56" t="s">
        <v>184</v>
      </c>
      <c r="U1406" s="56">
        <v>2018</v>
      </c>
      <c r="V1406" s="56" t="s">
        <v>151</v>
      </c>
      <c r="W1406" s="56" t="s">
        <v>204</v>
      </c>
      <c r="X1406" s="56" t="s">
        <v>154</v>
      </c>
      <c r="Y1406" s="56" t="s">
        <v>155</v>
      </c>
      <c r="Z1406" s="56">
        <v>507500</v>
      </c>
      <c r="AA1406" s="56">
        <v>299100</v>
      </c>
      <c r="AB1406" s="56">
        <v>-0.41497245145673001</v>
      </c>
      <c r="AC1406" s="59">
        <v>52.579097446717</v>
      </c>
    </row>
    <row r="1407" spans="1:29">
      <c r="A1407" s="57" t="s">
        <v>206</v>
      </c>
      <c r="B1407" s="54">
        <v>7299</v>
      </c>
      <c r="C1407" s="54">
        <v>1865683</v>
      </c>
      <c r="D1407" s="54" t="s">
        <v>164</v>
      </c>
      <c r="E1407" s="54" t="s">
        <v>126</v>
      </c>
      <c r="F1407" s="54" t="s">
        <v>179</v>
      </c>
      <c r="G1407" s="54" t="s">
        <v>118</v>
      </c>
      <c r="H1407" s="62">
        <v>42803.343055555553</v>
      </c>
      <c r="I1407" s="54" t="s">
        <v>180</v>
      </c>
      <c r="J1407" s="54" t="s">
        <v>116</v>
      </c>
      <c r="K1407" s="54" t="s">
        <v>199</v>
      </c>
      <c r="L1407" s="54" t="s">
        <v>200</v>
      </c>
      <c r="M1407" s="54" t="s">
        <v>183</v>
      </c>
      <c r="N1407" s="54">
        <v>1.4999999999999999E-2</v>
      </c>
      <c r="O1407" s="54" t="s">
        <v>149</v>
      </c>
      <c r="P1407" s="54" t="b">
        <v>0</v>
      </c>
      <c r="Q1407" s="54">
        <v>138261413</v>
      </c>
      <c r="R1407" s="54" t="s">
        <v>150</v>
      </c>
      <c r="S1407" s="54">
        <v>1E-3</v>
      </c>
      <c r="T1407" s="54" t="s">
        <v>184</v>
      </c>
      <c r="U1407" s="54">
        <v>2017</v>
      </c>
      <c r="V1407" s="54" t="s">
        <v>151</v>
      </c>
      <c r="W1407" s="54" t="s">
        <v>207</v>
      </c>
      <c r="X1407" s="54" t="s">
        <v>208</v>
      </c>
      <c r="Y1407" s="54" t="s">
        <v>155</v>
      </c>
      <c r="Z1407" s="54">
        <v>515935</v>
      </c>
      <c r="AA1407" s="54">
        <v>253417</v>
      </c>
      <c r="AB1407" s="54">
        <v>-0.30632621725807402</v>
      </c>
      <c r="AC1407" s="60">
        <v>52.1668520239771</v>
      </c>
    </row>
    <row r="1408" spans="1:29">
      <c r="A1408" s="55" t="s">
        <v>206</v>
      </c>
      <c r="B1408" s="56">
        <v>7299</v>
      </c>
      <c r="C1408" s="56">
        <v>1837571</v>
      </c>
      <c r="D1408" s="56" t="s">
        <v>164</v>
      </c>
      <c r="E1408" s="56" t="s">
        <v>126</v>
      </c>
      <c r="F1408" s="56" t="s">
        <v>179</v>
      </c>
      <c r="G1408" s="56" t="s">
        <v>118</v>
      </c>
      <c r="H1408" s="61">
        <v>42557.46875</v>
      </c>
      <c r="I1408" s="56" t="s">
        <v>180</v>
      </c>
      <c r="J1408" s="56" t="s">
        <v>116</v>
      </c>
      <c r="K1408" s="56" t="s">
        <v>199</v>
      </c>
      <c r="L1408" s="56" t="s">
        <v>200</v>
      </c>
      <c r="M1408" s="56" t="s">
        <v>183</v>
      </c>
      <c r="N1408" s="56">
        <v>4.3999999999999997E-2</v>
      </c>
      <c r="O1408" s="56" t="s">
        <v>149</v>
      </c>
      <c r="P1408" s="56" t="b">
        <v>0</v>
      </c>
      <c r="Q1408" s="56">
        <v>138261413</v>
      </c>
      <c r="R1408" s="56" t="s">
        <v>150</v>
      </c>
      <c r="S1408" s="56">
        <v>1E-3</v>
      </c>
      <c r="T1408" s="56" t="s">
        <v>184</v>
      </c>
      <c r="U1408" s="56">
        <v>2016</v>
      </c>
      <c r="V1408" s="56" t="s">
        <v>151</v>
      </c>
      <c r="W1408" s="56" t="s">
        <v>207</v>
      </c>
      <c r="X1408" s="56" t="s">
        <v>208</v>
      </c>
      <c r="Y1408" s="56" t="s">
        <v>155</v>
      </c>
      <c r="Z1408" s="56">
        <v>515935</v>
      </c>
      <c r="AA1408" s="56">
        <v>253417</v>
      </c>
      <c r="AB1408" s="56">
        <v>-0.30632621725807402</v>
      </c>
      <c r="AC1408" s="59">
        <v>52.1668520239771</v>
      </c>
    </row>
    <row r="1409" spans="1:29">
      <c r="A1409" s="57" t="s">
        <v>206</v>
      </c>
      <c r="B1409" s="54">
        <v>7299</v>
      </c>
      <c r="C1409" s="54">
        <v>1914501</v>
      </c>
      <c r="D1409" s="54" t="s">
        <v>164</v>
      </c>
      <c r="E1409" s="54" t="s">
        <v>126</v>
      </c>
      <c r="F1409" s="54" t="s">
        <v>179</v>
      </c>
      <c r="G1409" s="54" t="s">
        <v>118</v>
      </c>
      <c r="H1409" s="62">
        <v>43371.698611111111</v>
      </c>
      <c r="I1409" s="54" t="s">
        <v>180</v>
      </c>
      <c r="J1409" s="54" t="s">
        <v>116</v>
      </c>
      <c r="K1409" s="54" t="s">
        <v>199</v>
      </c>
      <c r="L1409" s="54" t="s">
        <v>200</v>
      </c>
      <c r="M1409" s="54" t="s">
        <v>183</v>
      </c>
      <c r="N1409" s="54">
        <v>5.6000000000000001E-2</v>
      </c>
      <c r="O1409" s="54" t="s">
        <v>149</v>
      </c>
      <c r="P1409" s="54" t="b">
        <v>0</v>
      </c>
      <c r="Q1409" s="54">
        <v>138261413</v>
      </c>
      <c r="R1409" s="54" t="s">
        <v>150</v>
      </c>
      <c r="S1409" s="54">
        <v>1E-3</v>
      </c>
      <c r="T1409" s="54" t="s">
        <v>184</v>
      </c>
      <c r="U1409" s="54">
        <v>2018</v>
      </c>
      <c r="V1409" s="54" t="s">
        <v>151</v>
      </c>
      <c r="W1409" s="54" t="s">
        <v>207</v>
      </c>
      <c r="X1409" s="54" t="s">
        <v>208</v>
      </c>
      <c r="Y1409" s="54" t="s">
        <v>155</v>
      </c>
      <c r="Z1409" s="54">
        <v>515935</v>
      </c>
      <c r="AA1409" s="54">
        <v>253417</v>
      </c>
      <c r="AB1409" s="54">
        <v>-0.30632621725807402</v>
      </c>
      <c r="AC1409" s="60">
        <v>52.1668520239771</v>
      </c>
    </row>
    <row r="1410" spans="1:29">
      <c r="A1410" s="55" t="s">
        <v>219</v>
      </c>
      <c r="B1410" s="56">
        <v>7299</v>
      </c>
      <c r="C1410" s="56">
        <v>1508383</v>
      </c>
      <c r="D1410" s="56" t="s">
        <v>164</v>
      </c>
      <c r="E1410" s="56" t="s">
        <v>126</v>
      </c>
      <c r="F1410" s="56" t="s">
        <v>205</v>
      </c>
      <c r="G1410" s="56" t="s">
        <v>112</v>
      </c>
      <c r="H1410" s="61">
        <v>43752.402777777781</v>
      </c>
      <c r="I1410" s="56" t="s">
        <v>180</v>
      </c>
      <c r="J1410" s="56" t="s">
        <v>116</v>
      </c>
      <c r="K1410" s="56" t="s">
        <v>220</v>
      </c>
      <c r="L1410" s="56" t="s">
        <v>221</v>
      </c>
      <c r="M1410" s="56" t="s">
        <v>183</v>
      </c>
      <c r="N1410" s="56">
        <v>0.14000000000000001</v>
      </c>
      <c r="O1410" s="56" t="s">
        <v>149</v>
      </c>
      <c r="P1410" s="56" t="b">
        <v>0</v>
      </c>
      <c r="Q1410" s="56">
        <v>138261413</v>
      </c>
      <c r="R1410" s="56" t="s">
        <v>150</v>
      </c>
      <c r="S1410" s="56">
        <v>1E-3</v>
      </c>
      <c r="T1410" s="56" t="s">
        <v>184</v>
      </c>
      <c r="U1410" s="56">
        <v>2019</v>
      </c>
      <c r="V1410" s="56" t="s">
        <v>151</v>
      </c>
      <c r="W1410" s="56" t="s">
        <v>222</v>
      </c>
      <c r="X1410" s="56" t="s">
        <v>223</v>
      </c>
      <c r="Y1410" s="56" t="s">
        <v>155</v>
      </c>
      <c r="Z1410" s="56">
        <v>559400</v>
      </c>
      <c r="AA1410" s="56">
        <v>142800</v>
      </c>
      <c r="AB1410" s="56">
        <v>0.27827943679790101</v>
      </c>
      <c r="AC1410" s="59">
        <v>51.162245506364997</v>
      </c>
    </row>
    <row r="1411" spans="1:29">
      <c r="A1411" s="57" t="s">
        <v>198</v>
      </c>
      <c r="B1411" s="54">
        <v>7299</v>
      </c>
      <c r="C1411" s="54">
        <v>1846380</v>
      </c>
      <c r="D1411" s="54" t="s">
        <v>164</v>
      </c>
      <c r="E1411" s="54" t="s">
        <v>126</v>
      </c>
      <c r="F1411" s="54" t="s">
        <v>179</v>
      </c>
      <c r="G1411" s="54" t="s">
        <v>118</v>
      </c>
      <c r="H1411" s="62">
        <v>42628.441666666666</v>
      </c>
      <c r="I1411" s="54" t="s">
        <v>180</v>
      </c>
      <c r="J1411" s="54" t="s">
        <v>116</v>
      </c>
      <c r="K1411" s="54" t="s">
        <v>199</v>
      </c>
      <c r="L1411" s="54" t="s">
        <v>200</v>
      </c>
      <c r="M1411" s="54" t="s">
        <v>183</v>
      </c>
      <c r="N1411" s="54">
        <v>0.1</v>
      </c>
      <c r="O1411" s="54" t="s">
        <v>149</v>
      </c>
      <c r="P1411" s="54" t="b">
        <v>0</v>
      </c>
      <c r="Q1411" s="54">
        <v>138261413</v>
      </c>
      <c r="R1411" s="54" t="s">
        <v>150</v>
      </c>
      <c r="S1411" s="54">
        <v>1E-3</v>
      </c>
      <c r="T1411" s="54" t="s">
        <v>184</v>
      </c>
      <c r="U1411" s="54">
        <v>2016</v>
      </c>
      <c r="V1411" s="54" t="s">
        <v>151</v>
      </c>
      <c r="W1411" s="54" t="s">
        <v>201</v>
      </c>
      <c r="X1411" s="54" t="s">
        <v>202</v>
      </c>
      <c r="Y1411" s="54" t="s">
        <v>155</v>
      </c>
      <c r="Z1411" s="54">
        <v>516100</v>
      </c>
      <c r="AA1411" s="54">
        <v>253300</v>
      </c>
      <c r="AB1411" s="54">
        <v>-0.30395486908298303</v>
      </c>
      <c r="AC1411" s="60">
        <v>52.1657659569386</v>
      </c>
    </row>
    <row r="1412" spans="1:29">
      <c r="A1412" s="55" t="s">
        <v>196</v>
      </c>
      <c r="B1412" s="56">
        <v>7299</v>
      </c>
      <c r="C1412" s="56">
        <v>1806098</v>
      </c>
      <c r="D1412" s="56" t="s">
        <v>164</v>
      </c>
      <c r="E1412" s="56" t="s">
        <v>126</v>
      </c>
      <c r="F1412" s="56" t="s">
        <v>179</v>
      </c>
      <c r="G1412" s="56" t="s">
        <v>118</v>
      </c>
      <c r="H1412" s="61">
        <v>42230.643055555556</v>
      </c>
      <c r="I1412" s="56" t="s">
        <v>180</v>
      </c>
      <c r="J1412" s="56" t="s">
        <v>116</v>
      </c>
      <c r="K1412" s="56" t="s">
        <v>181</v>
      </c>
      <c r="L1412" s="56" t="s">
        <v>182</v>
      </c>
      <c r="M1412" s="56" t="s">
        <v>183</v>
      </c>
      <c r="N1412" s="56">
        <v>2.8000000000000001E-2</v>
      </c>
      <c r="O1412" s="56" t="s">
        <v>149</v>
      </c>
      <c r="P1412" s="56" t="b">
        <v>0</v>
      </c>
      <c r="Q1412" s="56">
        <v>138261413</v>
      </c>
      <c r="R1412" s="56" t="s">
        <v>150</v>
      </c>
      <c r="S1412" s="56">
        <v>1E-3</v>
      </c>
      <c r="T1412" s="56" t="s">
        <v>184</v>
      </c>
      <c r="U1412" s="56">
        <v>2015</v>
      </c>
      <c r="V1412" s="56" t="s">
        <v>151</v>
      </c>
      <c r="W1412" s="56" t="s">
        <v>197</v>
      </c>
      <c r="X1412" s="56" t="s">
        <v>186</v>
      </c>
      <c r="Y1412" s="56" t="s">
        <v>155</v>
      </c>
      <c r="Z1412" s="56">
        <v>624300</v>
      </c>
      <c r="AA1412" s="56">
        <v>306800</v>
      </c>
      <c r="AB1412" s="56">
        <v>1.3116346710660201</v>
      </c>
      <c r="AC1412" s="59">
        <v>52.6126273253455</v>
      </c>
    </row>
    <row r="1413" spans="1:29">
      <c r="A1413" s="57" t="s">
        <v>187</v>
      </c>
      <c r="B1413" s="54">
        <v>7299</v>
      </c>
      <c r="C1413" s="54">
        <v>1841093</v>
      </c>
      <c r="D1413" s="54" t="s">
        <v>164</v>
      </c>
      <c r="E1413" s="54" t="s">
        <v>126</v>
      </c>
      <c r="F1413" s="54" t="s">
        <v>179</v>
      </c>
      <c r="G1413" s="54" t="s">
        <v>118</v>
      </c>
      <c r="H1413" s="62">
        <v>42587.627083333333</v>
      </c>
      <c r="I1413" s="54" t="s">
        <v>180</v>
      </c>
      <c r="J1413" s="54" t="s">
        <v>116</v>
      </c>
      <c r="K1413" s="54" t="s">
        <v>181</v>
      </c>
      <c r="L1413" s="54" t="s">
        <v>182</v>
      </c>
      <c r="M1413" s="54" t="s">
        <v>183</v>
      </c>
      <c r="N1413" s="54">
        <v>1.9E-2</v>
      </c>
      <c r="O1413" s="54" t="s">
        <v>149</v>
      </c>
      <c r="P1413" s="54" t="b">
        <v>0</v>
      </c>
      <c r="Q1413" s="54">
        <v>138261413</v>
      </c>
      <c r="R1413" s="54" t="s">
        <v>150</v>
      </c>
      <c r="S1413" s="54">
        <v>1E-3</v>
      </c>
      <c r="T1413" s="54" t="s">
        <v>184</v>
      </c>
      <c r="U1413" s="54">
        <v>2016</v>
      </c>
      <c r="V1413" s="54" t="s">
        <v>151</v>
      </c>
      <c r="W1413" s="54" t="s">
        <v>188</v>
      </c>
      <c r="X1413" s="54" t="s">
        <v>189</v>
      </c>
      <c r="Y1413" s="54" t="s">
        <v>155</v>
      </c>
      <c r="Z1413" s="54">
        <v>636400</v>
      </c>
      <c r="AA1413" s="54">
        <v>291600</v>
      </c>
      <c r="AB1413" s="54">
        <v>1.4791973795069699</v>
      </c>
      <c r="AC1413" s="60">
        <v>52.471107816141703</v>
      </c>
    </row>
    <row r="1414" spans="1:29">
      <c r="A1414" s="55" t="s">
        <v>187</v>
      </c>
      <c r="B1414" s="56">
        <v>7299</v>
      </c>
      <c r="C1414" s="56">
        <v>1785059</v>
      </c>
      <c r="D1414" s="56" t="s">
        <v>164</v>
      </c>
      <c r="E1414" s="56" t="s">
        <v>126</v>
      </c>
      <c r="F1414" s="56" t="s">
        <v>179</v>
      </c>
      <c r="G1414" s="56" t="s">
        <v>118</v>
      </c>
      <c r="H1414" s="61">
        <v>42023.612500000003</v>
      </c>
      <c r="I1414" s="56" t="s">
        <v>180</v>
      </c>
      <c r="J1414" s="56" t="s">
        <v>116</v>
      </c>
      <c r="K1414" s="56" t="s">
        <v>181</v>
      </c>
      <c r="L1414" s="56" t="s">
        <v>182</v>
      </c>
      <c r="M1414" s="56" t="s">
        <v>183</v>
      </c>
      <c r="N1414" s="56">
        <v>6.4999999999999997E-3</v>
      </c>
      <c r="O1414" s="56" t="s">
        <v>149</v>
      </c>
      <c r="P1414" s="56" t="b">
        <v>0</v>
      </c>
      <c r="Q1414" s="56">
        <v>138261413</v>
      </c>
      <c r="R1414" s="56" t="s">
        <v>150</v>
      </c>
      <c r="S1414" s="56">
        <v>1E-3</v>
      </c>
      <c r="T1414" s="56" t="s">
        <v>184</v>
      </c>
      <c r="U1414" s="56">
        <v>2015</v>
      </c>
      <c r="V1414" s="56" t="s">
        <v>151</v>
      </c>
      <c r="W1414" s="56" t="s">
        <v>188</v>
      </c>
      <c r="X1414" s="56" t="s">
        <v>189</v>
      </c>
      <c r="Y1414" s="56" t="s">
        <v>155</v>
      </c>
      <c r="Z1414" s="56">
        <v>636400</v>
      </c>
      <c r="AA1414" s="56">
        <v>291600</v>
      </c>
      <c r="AB1414" s="56">
        <v>1.4791973795069699</v>
      </c>
      <c r="AC1414" s="59">
        <v>52.471107816141703</v>
      </c>
    </row>
    <row r="1415" spans="1:29">
      <c r="A1415" s="57" t="s">
        <v>206</v>
      </c>
      <c r="B1415" s="54">
        <v>7299</v>
      </c>
      <c r="C1415" s="54">
        <v>1863340</v>
      </c>
      <c r="D1415" s="54" t="s">
        <v>164</v>
      </c>
      <c r="E1415" s="54" t="s">
        <v>126</v>
      </c>
      <c r="F1415" s="54" t="s">
        <v>179</v>
      </c>
      <c r="G1415" s="54" t="s">
        <v>118</v>
      </c>
      <c r="H1415" s="62">
        <v>42782.404166666667</v>
      </c>
      <c r="I1415" s="54" t="s">
        <v>180</v>
      </c>
      <c r="J1415" s="54" t="s">
        <v>116</v>
      </c>
      <c r="K1415" s="54" t="s">
        <v>199</v>
      </c>
      <c r="L1415" s="54" t="s">
        <v>200</v>
      </c>
      <c r="M1415" s="54" t="s">
        <v>183</v>
      </c>
      <c r="N1415" s="54">
        <v>2.3E-2</v>
      </c>
      <c r="O1415" s="54" t="s">
        <v>149</v>
      </c>
      <c r="P1415" s="54" t="b">
        <v>0</v>
      </c>
      <c r="Q1415" s="54">
        <v>138261413</v>
      </c>
      <c r="R1415" s="54" t="s">
        <v>150</v>
      </c>
      <c r="S1415" s="54">
        <v>1E-3</v>
      </c>
      <c r="T1415" s="54" t="s">
        <v>184</v>
      </c>
      <c r="U1415" s="54">
        <v>2017</v>
      </c>
      <c r="V1415" s="54" t="s">
        <v>151</v>
      </c>
      <c r="W1415" s="54" t="s">
        <v>207</v>
      </c>
      <c r="X1415" s="54" t="s">
        <v>208</v>
      </c>
      <c r="Y1415" s="54" t="s">
        <v>155</v>
      </c>
      <c r="Z1415" s="54">
        <v>515935</v>
      </c>
      <c r="AA1415" s="54">
        <v>253417</v>
      </c>
      <c r="AB1415" s="54">
        <v>-0.30632621725807402</v>
      </c>
      <c r="AC1415" s="60">
        <v>52.1668520239771</v>
      </c>
    </row>
    <row r="1416" spans="1:29">
      <c r="A1416" s="55" t="s">
        <v>187</v>
      </c>
      <c r="B1416" s="56">
        <v>7299</v>
      </c>
      <c r="C1416" s="56">
        <v>2006865</v>
      </c>
      <c r="D1416" s="56" t="s">
        <v>164</v>
      </c>
      <c r="E1416" s="56" t="s">
        <v>126</v>
      </c>
      <c r="F1416" s="56" t="s">
        <v>179</v>
      </c>
      <c r="G1416" s="56" t="s">
        <v>118</v>
      </c>
      <c r="H1416" s="61">
        <v>44671.513194444444</v>
      </c>
      <c r="I1416" s="56" t="s">
        <v>180</v>
      </c>
      <c r="J1416" s="56" t="s">
        <v>116</v>
      </c>
      <c r="K1416" s="56" t="s">
        <v>181</v>
      </c>
      <c r="L1416" s="56" t="s">
        <v>182</v>
      </c>
      <c r="M1416" s="56" t="s">
        <v>183</v>
      </c>
      <c r="N1416" s="56">
        <v>9.2999999999999992E-3</v>
      </c>
      <c r="O1416" s="56" t="s">
        <v>149</v>
      </c>
      <c r="P1416" s="56" t="b">
        <v>0</v>
      </c>
      <c r="Q1416" s="56">
        <v>138261413</v>
      </c>
      <c r="R1416" s="56" t="s">
        <v>150</v>
      </c>
      <c r="S1416" s="56">
        <v>1E-3</v>
      </c>
      <c r="T1416" s="56" t="s">
        <v>184</v>
      </c>
      <c r="U1416" s="56">
        <v>2022</v>
      </c>
      <c r="V1416" s="56" t="s">
        <v>151</v>
      </c>
      <c r="W1416" s="56" t="s">
        <v>188</v>
      </c>
      <c r="X1416" s="56" t="s">
        <v>189</v>
      </c>
      <c r="Y1416" s="56" t="s">
        <v>155</v>
      </c>
      <c r="Z1416" s="56">
        <v>636400</v>
      </c>
      <c r="AA1416" s="56">
        <v>291600</v>
      </c>
      <c r="AB1416" s="56">
        <v>1.4791973795069699</v>
      </c>
      <c r="AC1416" s="59">
        <v>52.471107816141703</v>
      </c>
    </row>
    <row r="1417" spans="1:29">
      <c r="A1417" s="57" t="s">
        <v>198</v>
      </c>
      <c r="B1417" s="54">
        <v>7299</v>
      </c>
      <c r="C1417" s="54">
        <v>1837532</v>
      </c>
      <c r="D1417" s="54" t="s">
        <v>164</v>
      </c>
      <c r="E1417" s="54" t="s">
        <v>126</v>
      </c>
      <c r="F1417" s="54" t="s">
        <v>205</v>
      </c>
      <c r="G1417" s="54" t="s">
        <v>112</v>
      </c>
      <c r="H1417" s="62">
        <v>42556.588888888888</v>
      </c>
      <c r="I1417" s="54" t="s">
        <v>180</v>
      </c>
      <c r="J1417" s="54" t="s">
        <v>116</v>
      </c>
      <c r="K1417" s="54" t="s">
        <v>199</v>
      </c>
      <c r="L1417" s="54" t="s">
        <v>200</v>
      </c>
      <c r="M1417" s="54" t="s">
        <v>183</v>
      </c>
      <c r="N1417" s="54">
        <v>6.8000000000000005E-2</v>
      </c>
      <c r="O1417" s="54" t="s">
        <v>149</v>
      </c>
      <c r="P1417" s="54" t="b">
        <v>0</v>
      </c>
      <c r="Q1417" s="54">
        <v>138261413</v>
      </c>
      <c r="R1417" s="54" t="s">
        <v>150</v>
      </c>
      <c r="S1417" s="54">
        <v>1E-3</v>
      </c>
      <c r="T1417" s="54" t="s">
        <v>184</v>
      </c>
      <c r="U1417" s="54">
        <v>2016</v>
      </c>
      <c r="V1417" s="54" t="s">
        <v>151</v>
      </c>
      <c r="W1417" s="54" t="s">
        <v>201</v>
      </c>
      <c r="X1417" s="54" t="s">
        <v>202</v>
      </c>
      <c r="Y1417" s="54" t="s">
        <v>155</v>
      </c>
      <c r="Z1417" s="54">
        <v>516100</v>
      </c>
      <c r="AA1417" s="54">
        <v>253300</v>
      </c>
      <c r="AB1417" s="54">
        <v>-0.30395486908298303</v>
      </c>
      <c r="AC1417" s="60">
        <v>52.1657659569386</v>
      </c>
    </row>
    <row r="1418" spans="1:29">
      <c r="A1418" s="55" t="s">
        <v>198</v>
      </c>
      <c r="B1418" s="56">
        <v>7299</v>
      </c>
      <c r="C1418" s="56">
        <v>2047727</v>
      </c>
      <c r="D1418" s="56" t="s">
        <v>164</v>
      </c>
      <c r="E1418" s="56" t="s">
        <v>126</v>
      </c>
      <c r="F1418" s="56" t="s">
        <v>179</v>
      </c>
      <c r="G1418" s="56" t="s">
        <v>118</v>
      </c>
      <c r="H1418" s="61">
        <v>45183.477777777778</v>
      </c>
      <c r="I1418" s="56" t="s">
        <v>180</v>
      </c>
      <c r="J1418" s="56" t="s">
        <v>116</v>
      </c>
      <c r="K1418" s="56" t="s">
        <v>199</v>
      </c>
      <c r="L1418" s="56" t="s">
        <v>200</v>
      </c>
      <c r="M1418" s="56" t="s">
        <v>183</v>
      </c>
      <c r="N1418" s="56">
        <v>0.05</v>
      </c>
      <c r="O1418" s="56" t="s">
        <v>149</v>
      </c>
      <c r="P1418" s="56" t="b">
        <v>0</v>
      </c>
      <c r="Q1418" s="56">
        <v>138261413</v>
      </c>
      <c r="R1418" s="56" t="s">
        <v>150</v>
      </c>
      <c r="S1418" s="56">
        <v>1E-3</v>
      </c>
      <c r="T1418" s="56" t="s">
        <v>184</v>
      </c>
      <c r="U1418" s="56">
        <v>2023</v>
      </c>
      <c r="V1418" s="56" t="s">
        <v>151</v>
      </c>
      <c r="W1418" s="56" t="s">
        <v>201</v>
      </c>
      <c r="X1418" s="56" t="s">
        <v>202</v>
      </c>
      <c r="Y1418" s="56" t="s">
        <v>155</v>
      </c>
      <c r="Z1418" s="56">
        <v>516100</v>
      </c>
      <c r="AA1418" s="56">
        <v>253300</v>
      </c>
      <c r="AB1418" s="56">
        <v>-0.30395486908298303</v>
      </c>
      <c r="AC1418" s="59">
        <v>52.1657659569386</v>
      </c>
    </row>
    <row r="1419" spans="1:29">
      <c r="A1419" s="57" t="s">
        <v>178</v>
      </c>
      <c r="B1419" s="54">
        <v>7299</v>
      </c>
      <c r="C1419" s="54">
        <v>1851967</v>
      </c>
      <c r="D1419" s="54" t="s">
        <v>164</v>
      </c>
      <c r="E1419" s="54" t="s">
        <v>126</v>
      </c>
      <c r="F1419" s="54" t="s">
        <v>179</v>
      </c>
      <c r="G1419" s="54" t="s">
        <v>118</v>
      </c>
      <c r="H1419" s="62">
        <v>42691.426388888889</v>
      </c>
      <c r="I1419" s="54" t="s">
        <v>180</v>
      </c>
      <c r="J1419" s="54" t="s">
        <v>116</v>
      </c>
      <c r="K1419" s="54" t="s">
        <v>181</v>
      </c>
      <c r="L1419" s="54" t="s">
        <v>182</v>
      </c>
      <c r="M1419" s="54" t="s">
        <v>183</v>
      </c>
      <c r="N1419" s="54">
        <v>1.6E-2</v>
      </c>
      <c r="O1419" s="54" t="s">
        <v>149</v>
      </c>
      <c r="P1419" s="54" t="b">
        <v>0</v>
      </c>
      <c r="Q1419" s="54">
        <v>138261413</v>
      </c>
      <c r="R1419" s="54" t="s">
        <v>150</v>
      </c>
      <c r="S1419" s="54">
        <v>1E-3</v>
      </c>
      <c r="T1419" s="54" t="s">
        <v>184</v>
      </c>
      <c r="U1419" s="54">
        <v>2016</v>
      </c>
      <c r="V1419" s="54" t="s">
        <v>151</v>
      </c>
      <c r="W1419" s="54" t="s">
        <v>185</v>
      </c>
      <c r="X1419" s="54" t="s">
        <v>186</v>
      </c>
      <c r="Y1419" s="54" t="s">
        <v>155</v>
      </c>
      <c r="Z1419" s="54">
        <v>620600</v>
      </c>
      <c r="AA1419" s="54">
        <v>309500</v>
      </c>
      <c r="AB1419" s="54">
        <v>1.2588812496391699</v>
      </c>
      <c r="AC1419" s="60">
        <v>52.638374352215699</v>
      </c>
    </row>
    <row r="1420" spans="1:29">
      <c r="A1420" s="55" t="s">
        <v>224</v>
      </c>
      <c r="B1420" s="56">
        <v>7299</v>
      </c>
      <c r="C1420" s="56">
        <v>1914740</v>
      </c>
      <c r="D1420" s="56" t="s">
        <v>164</v>
      </c>
      <c r="E1420" s="56" t="s">
        <v>126</v>
      </c>
      <c r="F1420" s="56" t="s">
        <v>179</v>
      </c>
      <c r="G1420" s="56" t="s">
        <v>118</v>
      </c>
      <c r="H1420" s="61">
        <v>43376.529166666667</v>
      </c>
      <c r="I1420" s="56" t="s">
        <v>180</v>
      </c>
      <c r="J1420" s="56" t="s">
        <v>116</v>
      </c>
      <c r="K1420" s="56" t="s">
        <v>146</v>
      </c>
      <c r="L1420" s="56" t="s">
        <v>147</v>
      </c>
      <c r="M1420" s="56" t="s">
        <v>183</v>
      </c>
      <c r="N1420" s="56">
        <v>2.1999999999999999E-2</v>
      </c>
      <c r="O1420" s="56" t="s">
        <v>149</v>
      </c>
      <c r="P1420" s="56" t="b">
        <v>0</v>
      </c>
      <c r="Q1420" s="56">
        <v>138261413</v>
      </c>
      <c r="R1420" s="56" t="s">
        <v>150</v>
      </c>
      <c r="S1420" s="56">
        <v>1E-3</v>
      </c>
      <c r="T1420" s="56" t="s">
        <v>184</v>
      </c>
      <c r="U1420" s="56">
        <v>2018</v>
      </c>
      <c r="V1420" s="56" t="s">
        <v>151</v>
      </c>
      <c r="W1420" s="56" t="s">
        <v>225</v>
      </c>
      <c r="X1420" s="56" t="s">
        <v>226</v>
      </c>
      <c r="Y1420" s="56" t="s">
        <v>155</v>
      </c>
      <c r="Z1420" s="56">
        <v>500098</v>
      </c>
      <c r="AA1420" s="56">
        <v>402866</v>
      </c>
      <c r="AB1420" s="56">
        <v>-0.49196935841400102</v>
      </c>
      <c r="AC1420" s="59">
        <v>53.512954618294103</v>
      </c>
    </row>
    <row r="1421" spans="1:29">
      <c r="A1421" s="57" t="s">
        <v>196</v>
      </c>
      <c r="B1421" s="54">
        <v>7299</v>
      </c>
      <c r="C1421" s="54">
        <v>1771098</v>
      </c>
      <c r="D1421" s="54" t="s">
        <v>164</v>
      </c>
      <c r="E1421" s="54" t="s">
        <v>126</v>
      </c>
      <c r="F1421" s="54" t="s">
        <v>179</v>
      </c>
      <c r="G1421" s="54" t="s">
        <v>118</v>
      </c>
      <c r="H1421" s="62">
        <v>41890.551388888889</v>
      </c>
      <c r="I1421" s="54" t="s">
        <v>180</v>
      </c>
      <c r="J1421" s="54" t="s">
        <v>116</v>
      </c>
      <c r="K1421" s="54" t="s">
        <v>181</v>
      </c>
      <c r="L1421" s="54" t="s">
        <v>182</v>
      </c>
      <c r="M1421" s="54" t="s">
        <v>183</v>
      </c>
      <c r="N1421" s="54">
        <v>0.02</v>
      </c>
      <c r="O1421" s="54" t="s">
        <v>149</v>
      </c>
      <c r="P1421" s="54" t="b">
        <v>0</v>
      </c>
      <c r="Q1421" s="54">
        <v>138261413</v>
      </c>
      <c r="R1421" s="54" t="s">
        <v>150</v>
      </c>
      <c r="S1421" s="54">
        <v>1E-3</v>
      </c>
      <c r="T1421" s="54" t="s">
        <v>184</v>
      </c>
      <c r="U1421" s="54">
        <v>2014</v>
      </c>
      <c r="V1421" s="54" t="s">
        <v>151</v>
      </c>
      <c r="W1421" s="54" t="s">
        <v>197</v>
      </c>
      <c r="X1421" s="54" t="s">
        <v>186</v>
      </c>
      <c r="Y1421" s="54" t="s">
        <v>155</v>
      </c>
      <c r="Z1421" s="54">
        <v>624300</v>
      </c>
      <c r="AA1421" s="54">
        <v>306800</v>
      </c>
      <c r="AB1421" s="54">
        <v>1.3116346710660201</v>
      </c>
      <c r="AC1421" s="60">
        <v>52.6126273253455</v>
      </c>
    </row>
    <row r="1422" spans="1:29">
      <c r="A1422" s="55" t="s">
        <v>247</v>
      </c>
      <c r="B1422" s="56">
        <v>7299</v>
      </c>
      <c r="C1422" s="56">
        <v>1598881</v>
      </c>
      <c r="D1422" s="56" t="s">
        <v>164</v>
      </c>
      <c r="E1422" s="56" t="s">
        <v>126</v>
      </c>
      <c r="F1422" s="56" t="s">
        <v>236</v>
      </c>
      <c r="G1422" s="56" t="s">
        <v>115</v>
      </c>
      <c r="H1422" s="61">
        <v>45078.429166666669</v>
      </c>
      <c r="I1422" s="56" t="s">
        <v>180</v>
      </c>
      <c r="J1422" s="56" t="s">
        <v>116</v>
      </c>
      <c r="K1422" s="56" t="s">
        <v>228</v>
      </c>
      <c r="L1422" s="56" t="s">
        <v>229</v>
      </c>
      <c r="M1422" s="56" t="s">
        <v>183</v>
      </c>
      <c r="N1422" s="56">
        <v>3.2000000000000002E-3</v>
      </c>
      <c r="O1422" s="56" t="s">
        <v>149</v>
      </c>
      <c r="P1422" s="56" t="b">
        <v>0</v>
      </c>
      <c r="Q1422" s="56">
        <v>138261413</v>
      </c>
      <c r="R1422" s="56" t="s">
        <v>150</v>
      </c>
      <c r="S1422" s="56">
        <v>1E-3</v>
      </c>
      <c r="T1422" s="56" t="s">
        <v>184</v>
      </c>
      <c r="U1422" s="56">
        <v>2023</v>
      </c>
      <c r="V1422" s="56" t="s">
        <v>151</v>
      </c>
      <c r="W1422" s="56" t="s">
        <v>248</v>
      </c>
      <c r="X1422" s="56" t="s">
        <v>249</v>
      </c>
      <c r="Y1422" s="56" t="s">
        <v>155</v>
      </c>
      <c r="Z1422" s="56">
        <v>435499</v>
      </c>
      <c r="AA1422" s="56">
        <v>117847</v>
      </c>
      <c r="AB1422" s="56">
        <v>-1.4959290530529701</v>
      </c>
      <c r="AC1422" s="59">
        <v>50.958961874929102</v>
      </c>
    </row>
    <row r="1423" spans="1:29">
      <c r="A1423" s="57" t="s">
        <v>241</v>
      </c>
      <c r="B1423" s="54">
        <v>7299</v>
      </c>
      <c r="C1423" s="54">
        <v>1626641</v>
      </c>
      <c r="D1423" s="54" t="s">
        <v>164</v>
      </c>
      <c r="E1423" s="54" t="s">
        <v>126</v>
      </c>
      <c r="F1423" s="54" t="s">
        <v>179</v>
      </c>
      <c r="G1423" s="54" t="s">
        <v>118</v>
      </c>
      <c r="H1423" s="62">
        <v>43482.506249999999</v>
      </c>
      <c r="I1423" s="54" t="s">
        <v>180</v>
      </c>
      <c r="J1423" s="54" t="s">
        <v>116</v>
      </c>
      <c r="K1423" s="54" t="s">
        <v>165</v>
      </c>
      <c r="L1423" s="54" t="s">
        <v>166</v>
      </c>
      <c r="M1423" s="54" t="s">
        <v>183</v>
      </c>
      <c r="N1423" s="54">
        <v>3.3E-3</v>
      </c>
      <c r="O1423" s="54" t="s">
        <v>149</v>
      </c>
      <c r="P1423" s="54" t="b">
        <v>0</v>
      </c>
      <c r="Q1423" s="54">
        <v>138261413</v>
      </c>
      <c r="R1423" s="54" t="s">
        <v>150</v>
      </c>
      <c r="S1423" s="54">
        <v>1E-3</v>
      </c>
      <c r="T1423" s="54" t="s">
        <v>184</v>
      </c>
      <c r="U1423" s="54">
        <v>2019</v>
      </c>
      <c r="V1423" s="54" t="s">
        <v>151</v>
      </c>
      <c r="W1423" s="54" t="s">
        <v>242</v>
      </c>
      <c r="X1423" s="54" t="s">
        <v>243</v>
      </c>
      <c r="Y1423" s="54" t="s">
        <v>155</v>
      </c>
      <c r="Z1423" s="54">
        <v>456840</v>
      </c>
      <c r="AA1423" s="54">
        <v>455364</v>
      </c>
      <c r="AB1423" s="54">
        <v>-1.13455725358881</v>
      </c>
      <c r="AC1423" s="60">
        <v>53.991201424557502</v>
      </c>
    </row>
    <row r="1424" spans="1:29">
      <c r="A1424" s="55" t="s">
        <v>178</v>
      </c>
      <c r="B1424" s="56">
        <v>7299</v>
      </c>
      <c r="C1424" s="56">
        <v>1806543</v>
      </c>
      <c r="D1424" s="56" t="s">
        <v>164</v>
      </c>
      <c r="E1424" s="56" t="s">
        <v>126</v>
      </c>
      <c r="F1424" s="56" t="s">
        <v>179</v>
      </c>
      <c r="G1424" s="56" t="s">
        <v>118</v>
      </c>
      <c r="H1424" s="61">
        <v>42240.679166666669</v>
      </c>
      <c r="I1424" s="56" t="s">
        <v>180</v>
      </c>
      <c r="J1424" s="56" t="s">
        <v>116</v>
      </c>
      <c r="K1424" s="56" t="s">
        <v>181</v>
      </c>
      <c r="L1424" s="56" t="s">
        <v>182</v>
      </c>
      <c r="M1424" s="56" t="s">
        <v>183</v>
      </c>
      <c r="N1424" s="56">
        <v>1.2999999999999999E-2</v>
      </c>
      <c r="O1424" s="56" t="s">
        <v>149</v>
      </c>
      <c r="P1424" s="56" t="b">
        <v>0</v>
      </c>
      <c r="Q1424" s="56">
        <v>138261413</v>
      </c>
      <c r="R1424" s="56" t="s">
        <v>150</v>
      </c>
      <c r="S1424" s="56">
        <v>1E-3</v>
      </c>
      <c r="T1424" s="56" t="s">
        <v>184</v>
      </c>
      <c r="U1424" s="56">
        <v>2015</v>
      </c>
      <c r="V1424" s="56" t="s">
        <v>151</v>
      </c>
      <c r="W1424" s="56" t="s">
        <v>185</v>
      </c>
      <c r="X1424" s="56" t="s">
        <v>186</v>
      </c>
      <c r="Y1424" s="56" t="s">
        <v>155</v>
      </c>
      <c r="Z1424" s="56">
        <v>620600</v>
      </c>
      <c r="AA1424" s="56">
        <v>309500</v>
      </c>
      <c r="AB1424" s="56">
        <v>1.2588812496391699</v>
      </c>
      <c r="AC1424" s="59">
        <v>52.638374352215699</v>
      </c>
    </row>
    <row r="1425" spans="1:29">
      <c r="A1425" s="57" t="s">
        <v>203</v>
      </c>
      <c r="B1425" s="54">
        <v>7299</v>
      </c>
      <c r="C1425" s="54">
        <v>1836920</v>
      </c>
      <c r="D1425" s="54" t="s">
        <v>164</v>
      </c>
      <c r="E1425" s="54" t="s">
        <v>126</v>
      </c>
      <c r="F1425" s="54" t="s">
        <v>179</v>
      </c>
      <c r="G1425" s="54" t="s">
        <v>118</v>
      </c>
      <c r="H1425" s="62">
        <v>42542.44027777778</v>
      </c>
      <c r="I1425" s="54" t="s">
        <v>180</v>
      </c>
      <c r="J1425" s="54" t="s">
        <v>116</v>
      </c>
      <c r="K1425" s="54" t="s">
        <v>146</v>
      </c>
      <c r="L1425" s="54" t="s">
        <v>147</v>
      </c>
      <c r="M1425" s="54" t="s">
        <v>183</v>
      </c>
      <c r="N1425" s="54">
        <v>3.4000000000000002E-2</v>
      </c>
      <c r="O1425" s="54" t="s">
        <v>149</v>
      </c>
      <c r="P1425" s="54" t="b">
        <v>0</v>
      </c>
      <c r="Q1425" s="54">
        <v>138261413</v>
      </c>
      <c r="R1425" s="54" t="s">
        <v>150</v>
      </c>
      <c r="S1425" s="54">
        <v>1E-3</v>
      </c>
      <c r="T1425" s="54" t="s">
        <v>184</v>
      </c>
      <c r="U1425" s="54">
        <v>2016</v>
      </c>
      <c r="V1425" s="54" t="s">
        <v>151</v>
      </c>
      <c r="W1425" s="54" t="s">
        <v>204</v>
      </c>
      <c r="X1425" s="54" t="s">
        <v>154</v>
      </c>
      <c r="Y1425" s="54" t="s">
        <v>155</v>
      </c>
      <c r="Z1425" s="54">
        <v>507500</v>
      </c>
      <c r="AA1425" s="54">
        <v>299100</v>
      </c>
      <c r="AB1425" s="54">
        <v>-0.41497245145673001</v>
      </c>
      <c r="AC1425" s="60">
        <v>52.579097446717</v>
      </c>
    </row>
    <row r="1426" spans="1:29">
      <c r="A1426" s="55" t="s">
        <v>206</v>
      </c>
      <c r="B1426" s="56">
        <v>7299</v>
      </c>
      <c r="C1426" s="56">
        <v>1828788</v>
      </c>
      <c r="D1426" s="56" t="s">
        <v>164</v>
      </c>
      <c r="E1426" s="56" t="s">
        <v>126</v>
      </c>
      <c r="F1426" s="56" t="s">
        <v>179</v>
      </c>
      <c r="G1426" s="56" t="s">
        <v>118</v>
      </c>
      <c r="H1426" s="61">
        <v>42467.463888888888</v>
      </c>
      <c r="I1426" s="56" t="s">
        <v>180</v>
      </c>
      <c r="J1426" s="56" t="s">
        <v>116</v>
      </c>
      <c r="K1426" s="56" t="s">
        <v>199</v>
      </c>
      <c r="L1426" s="56" t="s">
        <v>200</v>
      </c>
      <c r="M1426" s="56" t="s">
        <v>183</v>
      </c>
      <c r="N1426" s="56">
        <v>7.9000000000000001E-2</v>
      </c>
      <c r="O1426" s="56" t="s">
        <v>149</v>
      </c>
      <c r="P1426" s="56" t="b">
        <v>0</v>
      </c>
      <c r="Q1426" s="56">
        <v>138261413</v>
      </c>
      <c r="R1426" s="56" t="s">
        <v>150</v>
      </c>
      <c r="S1426" s="56">
        <v>1E-3</v>
      </c>
      <c r="T1426" s="56" t="s">
        <v>184</v>
      </c>
      <c r="U1426" s="56">
        <v>2016</v>
      </c>
      <c r="V1426" s="56" t="s">
        <v>151</v>
      </c>
      <c r="W1426" s="56" t="s">
        <v>207</v>
      </c>
      <c r="X1426" s="56" t="s">
        <v>208</v>
      </c>
      <c r="Y1426" s="56" t="s">
        <v>155</v>
      </c>
      <c r="Z1426" s="56">
        <v>515935</v>
      </c>
      <c r="AA1426" s="56">
        <v>253417</v>
      </c>
      <c r="AB1426" s="56">
        <v>-0.30632621725807402</v>
      </c>
      <c r="AC1426" s="59">
        <v>52.1668520239771</v>
      </c>
    </row>
    <row r="1427" spans="1:29">
      <c r="A1427" s="57" t="s">
        <v>190</v>
      </c>
      <c r="B1427" s="54">
        <v>7299</v>
      </c>
      <c r="C1427" s="54">
        <v>4770334</v>
      </c>
      <c r="D1427" s="54" t="s">
        <v>164</v>
      </c>
      <c r="E1427" s="54" t="s">
        <v>126</v>
      </c>
      <c r="F1427" s="54" t="s">
        <v>179</v>
      </c>
      <c r="G1427" s="54" t="s">
        <v>118</v>
      </c>
      <c r="H1427" s="62">
        <v>44302.525000000001</v>
      </c>
      <c r="I1427" s="54" t="s">
        <v>191</v>
      </c>
      <c r="J1427" s="54" t="s">
        <v>119</v>
      </c>
      <c r="K1427" s="54" t="s">
        <v>192</v>
      </c>
      <c r="L1427" s="54" t="s">
        <v>193</v>
      </c>
      <c r="M1427" s="54" t="s">
        <v>183</v>
      </c>
      <c r="N1427" s="54">
        <v>1.8E-3</v>
      </c>
      <c r="O1427" s="54" t="s">
        <v>149</v>
      </c>
      <c r="P1427" s="54" t="b">
        <v>0</v>
      </c>
      <c r="Q1427" s="54">
        <v>138261413</v>
      </c>
      <c r="R1427" s="54" t="s">
        <v>150</v>
      </c>
      <c r="S1427" s="54">
        <v>1E-3</v>
      </c>
      <c r="T1427" s="54" t="s">
        <v>184</v>
      </c>
      <c r="U1427" s="54">
        <v>2021</v>
      </c>
      <c r="V1427" s="54" t="s">
        <v>151</v>
      </c>
      <c r="W1427" s="54" t="s">
        <v>194</v>
      </c>
      <c r="X1427" s="54" t="s">
        <v>195</v>
      </c>
      <c r="Y1427" s="54" t="s">
        <v>155</v>
      </c>
      <c r="Z1427" s="54">
        <v>357000</v>
      </c>
      <c r="AA1427" s="54">
        <v>237460</v>
      </c>
      <c r="AB1427" s="54">
        <v>-2.62823009845419</v>
      </c>
      <c r="AC1427" s="60">
        <v>52.033868710239098</v>
      </c>
    </row>
    <row r="1428" spans="1:29">
      <c r="A1428" s="55" t="s">
        <v>178</v>
      </c>
      <c r="B1428" s="56">
        <v>7299</v>
      </c>
      <c r="C1428" s="56">
        <v>1920181</v>
      </c>
      <c r="D1428" s="56" t="s">
        <v>164</v>
      </c>
      <c r="E1428" s="56" t="s">
        <v>126</v>
      </c>
      <c r="F1428" s="56" t="s">
        <v>179</v>
      </c>
      <c r="G1428" s="56" t="s">
        <v>118</v>
      </c>
      <c r="H1428" s="61">
        <v>43440.438888888886</v>
      </c>
      <c r="I1428" s="56" t="s">
        <v>180</v>
      </c>
      <c r="J1428" s="56" t="s">
        <v>116</v>
      </c>
      <c r="K1428" s="56" t="s">
        <v>181</v>
      </c>
      <c r="L1428" s="56" t="s">
        <v>182</v>
      </c>
      <c r="M1428" s="56" t="s">
        <v>183</v>
      </c>
      <c r="N1428" s="56">
        <v>0.01</v>
      </c>
      <c r="O1428" s="56" t="s">
        <v>149</v>
      </c>
      <c r="P1428" s="56" t="b">
        <v>0</v>
      </c>
      <c r="Q1428" s="56">
        <v>138261413</v>
      </c>
      <c r="R1428" s="56" t="s">
        <v>150</v>
      </c>
      <c r="S1428" s="56">
        <v>1E-3</v>
      </c>
      <c r="T1428" s="56" t="s">
        <v>184</v>
      </c>
      <c r="U1428" s="56">
        <v>2018</v>
      </c>
      <c r="V1428" s="56" t="s">
        <v>151</v>
      </c>
      <c r="W1428" s="56" t="s">
        <v>185</v>
      </c>
      <c r="X1428" s="56" t="s">
        <v>186</v>
      </c>
      <c r="Y1428" s="56" t="s">
        <v>155</v>
      </c>
      <c r="Z1428" s="56">
        <v>620600</v>
      </c>
      <c r="AA1428" s="56">
        <v>309500</v>
      </c>
      <c r="AB1428" s="56">
        <v>1.2588812496391699</v>
      </c>
      <c r="AC1428" s="59">
        <v>52.638374352215699</v>
      </c>
    </row>
    <row r="1429" spans="1:29">
      <c r="A1429" s="57" t="s">
        <v>187</v>
      </c>
      <c r="B1429" s="54">
        <v>7299</v>
      </c>
      <c r="C1429" s="54">
        <v>1777067</v>
      </c>
      <c r="D1429" s="54" t="s">
        <v>164</v>
      </c>
      <c r="E1429" s="54" t="s">
        <v>126</v>
      </c>
      <c r="F1429" s="54" t="s">
        <v>179</v>
      </c>
      <c r="G1429" s="54" t="s">
        <v>118</v>
      </c>
      <c r="H1429" s="62">
        <v>41946.401388888888</v>
      </c>
      <c r="I1429" s="54" t="s">
        <v>180</v>
      </c>
      <c r="J1429" s="54" t="s">
        <v>116</v>
      </c>
      <c r="K1429" s="54" t="s">
        <v>181</v>
      </c>
      <c r="L1429" s="54" t="s">
        <v>182</v>
      </c>
      <c r="M1429" s="54" t="s">
        <v>183</v>
      </c>
      <c r="N1429" s="54">
        <v>1.4999999999999999E-2</v>
      </c>
      <c r="O1429" s="54" t="s">
        <v>149</v>
      </c>
      <c r="P1429" s="54" t="b">
        <v>0</v>
      </c>
      <c r="Q1429" s="54">
        <v>138261413</v>
      </c>
      <c r="R1429" s="54" t="s">
        <v>150</v>
      </c>
      <c r="S1429" s="54">
        <v>1E-3</v>
      </c>
      <c r="T1429" s="54" t="s">
        <v>184</v>
      </c>
      <c r="U1429" s="54">
        <v>2014</v>
      </c>
      <c r="V1429" s="54" t="s">
        <v>151</v>
      </c>
      <c r="W1429" s="54" t="s">
        <v>188</v>
      </c>
      <c r="X1429" s="54" t="s">
        <v>189</v>
      </c>
      <c r="Y1429" s="54" t="s">
        <v>155</v>
      </c>
      <c r="Z1429" s="54">
        <v>636400</v>
      </c>
      <c r="AA1429" s="54">
        <v>291600</v>
      </c>
      <c r="AB1429" s="54">
        <v>1.4791973795069699</v>
      </c>
      <c r="AC1429" s="60">
        <v>52.471107816141703</v>
      </c>
    </row>
    <row r="1430" spans="1:29">
      <c r="A1430" s="55" t="s">
        <v>198</v>
      </c>
      <c r="B1430" s="56">
        <v>7299</v>
      </c>
      <c r="C1430" s="56">
        <v>2052955</v>
      </c>
      <c r="D1430" s="56" t="s">
        <v>164</v>
      </c>
      <c r="E1430" s="56" t="s">
        <v>126</v>
      </c>
      <c r="F1430" s="56" t="s">
        <v>179</v>
      </c>
      <c r="G1430" s="56" t="s">
        <v>118</v>
      </c>
      <c r="H1430" s="61">
        <v>45243.452777777777</v>
      </c>
      <c r="I1430" s="56" t="s">
        <v>180</v>
      </c>
      <c r="J1430" s="56" t="s">
        <v>116</v>
      </c>
      <c r="K1430" s="56" t="s">
        <v>199</v>
      </c>
      <c r="L1430" s="56" t="s">
        <v>200</v>
      </c>
      <c r="M1430" s="56" t="s">
        <v>148</v>
      </c>
      <c r="N1430" s="56">
        <v>5.6000000000000001E-2</v>
      </c>
      <c r="O1430" s="56" t="s">
        <v>149</v>
      </c>
      <c r="P1430" s="56" t="b">
        <v>0</v>
      </c>
      <c r="Q1430" s="56">
        <v>138261413</v>
      </c>
      <c r="R1430" s="56" t="s">
        <v>150</v>
      </c>
      <c r="S1430" s="56">
        <v>1E-3</v>
      </c>
      <c r="T1430" s="56" t="s">
        <v>184</v>
      </c>
      <c r="U1430" s="56">
        <v>2023</v>
      </c>
      <c r="V1430" s="56" t="s">
        <v>151</v>
      </c>
      <c r="W1430" s="56" t="s">
        <v>201</v>
      </c>
      <c r="X1430" s="56" t="s">
        <v>202</v>
      </c>
      <c r="Y1430" s="56" t="s">
        <v>155</v>
      </c>
      <c r="Z1430" s="56">
        <v>516100</v>
      </c>
      <c r="AA1430" s="56">
        <v>253300</v>
      </c>
      <c r="AB1430" s="56">
        <v>-0.30395486908298303</v>
      </c>
      <c r="AC1430" s="59">
        <v>52.1657659569386</v>
      </c>
    </row>
    <row r="1431" spans="1:29">
      <c r="A1431" s="57" t="s">
        <v>203</v>
      </c>
      <c r="B1431" s="54">
        <v>7299</v>
      </c>
      <c r="C1431" s="54">
        <v>1911838</v>
      </c>
      <c r="D1431" s="54" t="s">
        <v>164</v>
      </c>
      <c r="E1431" s="54" t="s">
        <v>126</v>
      </c>
      <c r="F1431" s="54" t="s">
        <v>179</v>
      </c>
      <c r="G1431" s="54" t="s">
        <v>118</v>
      </c>
      <c r="H1431" s="62">
        <v>43340.604861111111</v>
      </c>
      <c r="I1431" s="54" t="s">
        <v>180</v>
      </c>
      <c r="J1431" s="54" t="s">
        <v>116</v>
      </c>
      <c r="K1431" s="54" t="s">
        <v>146</v>
      </c>
      <c r="L1431" s="54" t="s">
        <v>147</v>
      </c>
      <c r="M1431" s="54" t="s">
        <v>183</v>
      </c>
      <c r="N1431" s="54">
        <v>3.7999999999999999E-2</v>
      </c>
      <c r="O1431" s="54" t="s">
        <v>149</v>
      </c>
      <c r="P1431" s="54" t="b">
        <v>0</v>
      </c>
      <c r="Q1431" s="54">
        <v>138261413</v>
      </c>
      <c r="R1431" s="54" t="s">
        <v>150</v>
      </c>
      <c r="S1431" s="54">
        <v>1E-3</v>
      </c>
      <c r="T1431" s="54" t="s">
        <v>184</v>
      </c>
      <c r="U1431" s="54">
        <v>2018</v>
      </c>
      <c r="V1431" s="54" t="s">
        <v>151</v>
      </c>
      <c r="W1431" s="54" t="s">
        <v>204</v>
      </c>
      <c r="X1431" s="54" t="s">
        <v>154</v>
      </c>
      <c r="Y1431" s="54" t="s">
        <v>155</v>
      </c>
      <c r="Z1431" s="54">
        <v>507500</v>
      </c>
      <c r="AA1431" s="54">
        <v>299100</v>
      </c>
      <c r="AB1431" s="54">
        <v>-0.41497245145673001</v>
      </c>
      <c r="AC1431" s="60">
        <v>52.579097446717</v>
      </c>
    </row>
    <row r="1432" spans="1:29">
      <c r="A1432" s="55" t="s">
        <v>206</v>
      </c>
      <c r="B1432" s="56">
        <v>7299</v>
      </c>
      <c r="C1432" s="56">
        <v>1862177</v>
      </c>
      <c r="D1432" s="56" t="s">
        <v>164</v>
      </c>
      <c r="E1432" s="56" t="s">
        <v>126</v>
      </c>
      <c r="F1432" s="56" t="s">
        <v>179</v>
      </c>
      <c r="G1432" s="56" t="s">
        <v>118</v>
      </c>
      <c r="H1432" s="61">
        <v>42765.640972222223</v>
      </c>
      <c r="I1432" s="56" t="s">
        <v>180</v>
      </c>
      <c r="J1432" s="56" t="s">
        <v>116</v>
      </c>
      <c r="K1432" s="56" t="s">
        <v>199</v>
      </c>
      <c r="L1432" s="56" t="s">
        <v>200</v>
      </c>
      <c r="M1432" s="56" t="s">
        <v>183</v>
      </c>
      <c r="N1432" s="56">
        <v>3.2000000000000001E-2</v>
      </c>
      <c r="O1432" s="56" t="s">
        <v>149</v>
      </c>
      <c r="P1432" s="56" t="b">
        <v>0</v>
      </c>
      <c r="Q1432" s="56">
        <v>138261413</v>
      </c>
      <c r="R1432" s="56" t="s">
        <v>150</v>
      </c>
      <c r="S1432" s="56">
        <v>1E-3</v>
      </c>
      <c r="T1432" s="56" t="s">
        <v>184</v>
      </c>
      <c r="U1432" s="56">
        <v>2017</v>
      </c>
      <c r="V1432" s="56" t="s">
        <v>151</v>
      </c>
      <c r="W1432" s="56" t="s">
        <v>207</v>
      </c>
      <c r="X1432" s="56" t="s">
        <v>208</v>
      </c>
      <c r="Y1432" s="56" t="s">
        <v>155</v>
      </c>
      <c r="Z1432" s="56">
        <v>515935</v>
      </c>
      <c r="AA1432" s="56">
        <v>253417</v>
      </c>
      <c r="AB1432" s="56">
        <v>-0.30632621725807402</v>
      </c>
      <c r="AC1432" s="59">
        <v>52.1668520239771</v>
      </c>
    </row>
    <row r="1433" spans="1:29">
      <c r="A1433" s="57" t="s">
        <v>178</v>
      </c>
      <c r="B1433" s="54">
        <v>7299</v>
      </c>
      <c r="C1433" s="54">
        <v>2004637</v>
      </c>
      <c r="D1433" s="54" t="s">
        <v>164</v>
      </c>
      <c r="E1433" s="54" t="s">
        <v>126</v>
      </c>
      <c r="F1433" s="54" t="s">
        <v>179</v>
      </c>
      <c r="G1433" s="54" t="s">
        <v>118</v>
      </c>
      <c r="H1433" s="62">
        <v>44644.457638888889</v>
      </c>
      <c r="I1433" s="54" t="s">
        <v>180</v>
      </c>
      <c r="J1433" s="54" t="s">
        <v>116</v>
      </c>
      <c r="K1433" s="54" t="s">
        <v>181</v>
      </c>
      <c r="L1433" s="54" t="s">
        <v>182</v>
      </c>
      <c r="M1433" s="54" t="s">
        <v>183</v>
      </c>
      <c r="N1433" s="54">
        <v>4.3E-3</v>
      </c>
      <c r="O1433" s="54" t="s">
        <v>149</v>
      </c>
      <c r="P1433" s="54" t="b">
        <v>0</v>
      </c>
      <c r="Q1433" s="54">
        <v>138261413</v>
      </c>
      <c r="R1433" s="54" t="s">
        <v>150</v>
      </c>
      <c r="S1433" s="54">
        <v>1E-3</v>
      </c>
      <c r="T1433" s="54" t="s">
        <v>184</v>
      </c>
      <c r="U1433" s="54">
        <v>2022</v>
      </c>
      <c r="V1433" s="54" t="s">
        <v>151</v>
      </c>
      <c r="W1433" s="54" t="s">
        <v>185</v>
      </c>
      <c r="X1433" s="54" t="s">
        <v>186</v>
      </c>
      <c r="Y1433" s="54" t="s">
        <v>155</v>
      </c>
      <c r="Z1433" s="54">
        <v>620600</v>
      </c>
      <c r="AA1433" s="54">
        <v>309500</v>
      </c>
      <c r="AB1433" s="54">
        <v>1.2588812496391699</v>
      </c>
      <c r="AC1433" s="60">
        <v>52.638374352215699</v>
      </c>
    </row>
    <row r="1434" spans="1:29">
      <c r="A1434" s="55" t="s">
        <v>187</v>
      </c>
      <c r="B1434" s="56">
        <v>7299</v>
      </c>
      <c r="C1434" s="56">
        <v>2049400</v>
      </c>
      <c r="D1434" s="56" t="s">
        <v>164</v>
      </c>
      <c r="E1434" s="56" t="s">
        <v>126</v>
      </c>
      <c r="F1434" s="56" t="s">
        <v>179</v>
      </c>
      <c r="G1434" s="56" t="s">
        <v>118</v>
      </c>
      <c r="H1434" s="61">
        <v>45196.443749999999</v>
      </c>
      <c r="I1434" s="56" t="s">
        <v>180</v>
      </c>
      <c r="J1434" s="56" t="s">
        <v>116</v>
      </c>
      <c r="K1434" s="56" t="s">
        <v>181</v>
      </c>
      <c r="L1434" s="56" t="s">
        <v>182</v>
      </c>
      <c r="M1434" s="56" t="s">
        <v>183</v>
      </c>
      <c r="N1434" s="56">
        <v>1.4E-2</v>
      </c>
      <c r="O1434" s="56" t="s">
        <v>149</v>
      </c>
      <c r="P1434" s="56" t="b">
        <v>0</v>
      </c>
      <c r="Q1434" s="56">
        <v>138261413</v>
      </c>
      <c r="R1434" s="56" t="s">
        <v>150</v>
      </c>
      <c r="S1434" s="56">
        <v>1E-3</v>
      </c>
      <c r="T1434" s="56" t="s">
        <v>184</v>
      </c>
      <c r="U1434" s="56">
        <v>2023</v>
      </c>
      <c r="V1434" s="56" t="s">
        <v>151</v>
      </c>
      <c r="W1434" s="56" t="s">
        <v>188</v>
      </c>
      <c r="X1434" s="56" t="s">
        <v>189</v>
      </c>
      <c r="Y1434" s="56" t="s">
        <v>155</v>
      </c>
      <c r="Z1434" s="56">
        <v>636400</v>
      </c>
      <c r="AA1434" s="56">
        <v>291600</v>
      </c>
      <c r="AB1434" s="56">
        <v>1.4791973795069699</v>
      </c>
      <c r="AC1434" s="59">
        <v>52.471107816141703</v>
      </c>
    </row>
    <row r="1435" spans="1:29">
      <c r="A1435" s="57" t="s">
        <v>241</v>
      </c>
      <c r="B1435" s="54">
        <v>7299</v>
      </c>
      <c r="C1435" s="54">
        <v>1626707</v>
      </c>
      <c r="D1435" s="54" t="s">
        <v>164</v>
      </c>
      <c r="E1435" s="54" t="s">
        <v>126</v>
      </c>
      <c r="F1435" s="54" t="s">
        <v>179</v>
      </c>
      <c r="G1435" s="54" t="s">
        <v>118</v>
      </c>
      <c r="H1435" s="62">
        <v>43486.527777777781</v>
      </c>
      <c r="I1435" s="54" t="s">
        <v>180</v>
      </c>
      <c r="J1435" s="54" t="s">
        <v>116</v>
      </c>
      <c r="K1435" s="54" t="s">
        <v>165</v>
      </c>
      <c r="L1435" s="54" t="s">
        <v>166</v>
      </c>
      <c r="M1435" s="54" t="s">
        <v>183</v>
      </c>
      <c r="N1435" s="54">
        <v>3.7000000000000002E-3</v>
      </c>
      <c r="O1435" s="54" t="s">
        <v>149</v>
      </c>
      <c r="P1435" s="54" t="b">
        <v>0</v>
      </c>
      <c r="Q1435" s="54">
        <v>138261413</v>
      </c>
      <c r="R1435" s="54" t="s">
        <v>150</v>
      </c>
      <c r="S1435" s="54">
        <v>1E-3</v>
      </c>
      <c r="T1435" s="54" t="s">
        <v>184</v>
      </c>
      <c r="U1435" s="54">
        <v>2019</v>
      </c>
      <c r="V1435" s="54" t="s">
        <v>151</v>
      </c>
      <c r="W1435" s="54" t="s">
        <v>242</v>
      </c>
      <c r="X1435" s="54" t="s">
        <v>243</v>
      </c>
      <c r="Y1435" s="54" t="s">
        <v>155</v>
      </c>
      <c r="Z1435" s="54">
        <v>456840</v>
      </c>
      <c r="AA1435" s="54">
        <v>455364</v>
      </c>
      <c r="AB1435" s="54">
        <v>-1.13455725358881</v>
      </c>
      <c r="AC1435" s="60">
        <v>53.991201424557502</v>
      </c>
    </row>
    <row r="1436" spans="1:29">
      <c r="A1436" s="55" t="s">
        <v>206</v>
      </c>
      <c r="B1436" s="56">
        <v>7299</v>
      </c>
      <c r="C1436" s="56">
        <v>1901482</v>
      </c>
      <c r="D1436" s="56" t="s">
        <v>164</v>
      </c>
      <c r="E1436" s="56" t="s">
        <v>126</v>
      </c>
      <c r="F1436" s="56" t="s">
        <v>179</v>
      </c>
      <c r="G1436" s="56" t="s">
        <v>118</v>
      </c>
      <c r="H1436" s="61">
        <v>43228.582638888889</v>
      </c>
      <c r="I1436" s="56" t="s">
        <v>180</v>
      </c>
      <c r="J1436" s="56" t="s">
        <v>116</v>
      </c>
      <c r="K1436" s="56" t="s">
        <v>199</v>
      </c>
      <c r="L1436" s="56" t="s">
        <v>200</v>
      </c>
      <c r="M1436" s="56" t="s">
        <v>183</v>
      </c>
      <c r="N1436" s="56">
        <v>2.1999999999999999E-2</v>
      </c>
      <c r="O1436" s="56" t="s">
        <v>149</v>
      </c>
      <c r="P1436" s="56" t="b">
        <v>0</v>
      </c>
      <c r="Q1436" s="56">
        <v>138261413</v>
      </c>
      <c r="R1436" s="56" t="s">
        <v>150</v>
      </c>
      <c r="S1436" s="56">
        <v>1E-3</v>
      </c>
      <c r="T1436" s="56" t="s">
        <v>184</v>
      </c>
      <c r="U1436" s="56">
        <v>2018</v>
      </c>
      <c r="V1436" s="56" t="s">
        <v>151</v>
      </c>
      <c r="W1436" s="56" t="s">
        <v>207</v>
      </c>
      <c r="X1436" s="56" t="s">
        <v>208</v>
      </c>
      <c r="Y1436" s="56" t="s">
        <v>155</v>
      </c>
      <c r="Z1436" s="56">
        <v>515935</v>
      </c>
      <c r="AA1436" s="56">
        <v>253417</v>
      </c>
      <c r="AB1436" s="56">
        <v>-0.30632621725807402</v>
      </c>
      <c r="AC1436" s="59">
        <v>52.1668520239771</v>
      </c>
    </row>
    <row r="1437" spans="1:29">
      <c r="A1437" s="57" t="s">
        <v>196</v>
      </c>
      <c r="B1437" s="54">
        <v>7299</v>
      </c>
      <c r="C1437" s="54">
        <v>1796611</v>
      </c>
      <c r="D1437" s="54" t="s">
        <v>164</v>
      </c>
      <c r="E1437" s="54" t="s">
        <v>126</v>
      </c>
      <c r="F1437" s="54" t="s">
        <v>179</v>
      </c>
      <c r="G1437" s="54" t="s">
        <v>118</v>
      </c>
      <c r="H1437" s="62">
        <v>42137.727083333331</v>
      </c>
      <c r="I1437" s="54" t="s">
        <v>180</v>
      </c>
      <c r="J1437" s="54" t="s">
        <v>116</v>
      </c>
      <c r="K1437" s="54" t="s">
        <v>181</v>
      </c>
      <c r="L1437" s="54" t="s">
        <v>182</v>
      </c>
      <c r="M1437" s="54" t="s">
        <v>183</v>
      </c>
      <c r="N1437" s="54">
        <v>1.2E-2</v>
      </c>
      <c r="O1437" s="54" t="s">
        <v>149</v>
      </c>
      <c r="P1437" s="54" t="b">
        <v>0</v>
      </c>
      <c r="Q1437" s="54">
        <v>138261413</v>
      </c>
      <c r="R1437" s="54" t="s">
        <v>150</v>
      </c>
      <c r="S1437" s="54">
        <v>1E-3</v>
      </c>
      <c r="T1437" s="54" t="s">
        <v>184</v>
      </c>
      <c r="U1437" s="54">
        <v>2015</v>
      </c>
      <c r="V1437" s="54" t="s">
        <v>151</v>
      </c>
      <c r="W1437" s="54" t="s">
        <v>197</v>
      </c>
      <c r="X1437" s="54" t="s">
        <v>186</v>
      </c>
      <c r="Y1437" s="54" t="s">
        <v>155</v>
      </c>
      <c r="Z1437" s="54">
        <v>624300</v>
      </c>
      <c r="AA1437" s="54">
        <v>306800</v>
      </c>
      <c r="AB1437" s="54">
        <v>1.3116346710660201</v>
      </c>
      <c r="AC1437" s="60">
        <v>52.6126273253455</v>
      </c>
    </row>
    <row r="1438" spans="1:29">
      <c r="A1438" s="55" t="s">
        <v>241</v>
      </c>
      <c r="B1438" s="56">
        <v>7299</v>
      </c>
      <c r="C1438" s="56">
        <v>1676339</v>
      </c>
      <c r="D1438" s="56" t="s">
        <v>164</v>
      </c>
      <c r="E1438" s="56" t="s">
        <v>126</v>
      </c>
      <c r="F1438" s="56" t="s">
        <v>179</v>
      </c>
      <c r="G1438" s="56" t="s">
        <v>118</v>
      </c>
      <c r="H1438" s="61">
        <v>44328.523611111108</v>
      </c>
      <c r="I1438" s="56" t="s">
        <v>180</v>
      </c>
      <c r="J1438" s="56" t="s">
        <v>116</v>
      </c>
      <c r="K1438" s="56" t="s">
        <v>165</v>
      </c>
      <c r="L1438" s="56" t="s">
        <v>166</v>
      </c>
      <c r="M1438" s="56" t="s">
        <v>183</v>
      </c>
      <c r="N1438" s="56">
        <v>5.4000000000000003E-3</v>
      </c>
      <c r="O1438" s="56" t="s">
        <v>149</v>
      </c>
      <c r="P1438" s="56" t="b">
        <v>0</v>
      </c>
      <c r="Q1438" s="56">
        <v>138261413</v>
      </c>
      <c r="R1438" s="56" t="s">
        <v>150</v>
      </c>
      <c r="S1438" s="56">
        <v>1E-3</v>
      </c>
      <c r="T1438" s="56" t="s">
        <v>184</v>
      </c>
      <c r="U1438" s="56">
        <v>2021</v>
      </c>
      <c r="V1438" s="56" t="s">
        <v>151</v>
      </c>
      <c r="W1438" s="56" t="s">
        <v>242</v>
      </c>
      <c r="X1438" s="56" t="s">
        <v>243</v>
      </c>
      <c r="Y1438" s="56" t="s">
        <v>155</v>
      </c>
      <c r="Z1438" s="56">
        <v>456840</v>
      </c>
      <c r="AA1438" s="56">
        <v>455364</v>
      </c>
      <c r="AB1438" s="56">
        <v>-1.13455725358881</v>
      </c>
      <c r="AC1438" s="59">
        <v>53.991201424557502</v>
      </c>
    </row>
    <row r="1439" spans="1:29">
      <c r="A1439" s="57" t="s">
        <v>203</v>
      </c>
      <c r="B1439" s="54">
        <v>7299</v>
      </c>
      <c r="C1439" s="54">
        <v>2028945</v>
      </c>
      <c r="D1439" s="54" t="s">
        <v>164</v>
      </c>
      <c r="E1439" s="54" t="s">
        <v>126</v>
      </c>
      <c r="F1439" s="54" t="s">
        <v>179</v>
      </c>
      <c r="G1439" s="54" t="s">
        <v>118</v>
      </c>
      <c r="H1439" s="62">
        <v>44952.448611111111</v>
      </c>
      <c r="I1439" s="54" t="s">
        <v>180</v>
      </c>
      <c r="J1439" s="54" t="s">
        <v>116</v>
      </c>
      <c r="K1439" s="54" t="s">
        <v>146</v>
      </c>
      <c r="L1439" s="54" t="s">
        <v>147</v>
      </c>
      <c r="M1439" s="54" t="s">
        <v>183</v>
      </c>
      <c r="N1439" s="54">
        <v>1.7999999999999999E-2</v>
      </c>
      <c r="O1439" s="54" t="s">
        <v>149</v>
      </c>
      <c r="P1439" s="54" t="b">
        <v>0</v>
      </c>
      <c r="Q1439" s="54">
        <v>138261413</v>
      </c>
      <c r="R1439" s="54" t="s">
        <v>150</v>
      </c>
      <c r="S1439" s="54">
        <v>1E-3</v>
      </c>
      <c r="T1439" s="54" t="s">
        <v>184</v>
      </c>
      <c r="U1439" s="54">
        <v>2023</v>
      </c>
      <c r="V1439" s="54" t="s">
        <v>151</v>
      </c>
      <c r="W1439" s="54" t="s">
        <v>204</v>
      </c>
      <c r="X1439" s="54" t="s">
        <v>154</v>
      </c>
      <c r="Y1439" s="54" t="s">
        <v>155</v>
      </c>
      <c r="Z1439" s="54">
        <v>507500</v>
      </c>
      <c r="AA1439" s="54">
        <v>299100</v>
      </c>
      <c r="AB1439" s="54">
        <v>-0.41497245145673001</v>
      </c>
      <c r="AC1439" s="60">
        <v>52.579097446717</v>
      </c>
    </row>
    <row r="1440" spans="1:29">
      <c r="A1440" s="55" t="s">
        <v>178</v>
      </c>
      <c r="B1440" s="56">
        <v>7299</v>
      </c>
      <c r="C1440" s="56">
        <v>1800618</v>
      </c>
      <c r="D1440" s="56" t="s">
        <v>164</v>
      </c>
      <c r="E1440" s="56" t="s">
        <v>126</v>
      </c>
      <c r="F1440" s="56" t="s">
        <v>179</v>
      </c>
      <c r="G1440" s="56" t="s">
        <v>118</v>
      </c>
      <c r="H1440" s="61">
        <v>42178.406944444447</v>
      </c>
      <c r="I1440" s="56" t="s">
        <v>180</v>
      </c>
      <c r="J1440" s="56" t="s">
        <v>116</v>
      </c>
      <c r="K1440" s="56" t="s">
        <v>181</v>
      </c>
      <c r="L1440" s="56" t="s">
        <v>182</v>
      </c>
      <c r="M1440" s="56" t="s">
        <v>183</v>
      </c>
      <c r="N1440" s="56">
        <v>0.01</v>
      </c>
      <c r="O1440" s="56" t="s">
        <v>149</v>
      </c>
      <c r="P1440" s="56" t="b">
        <v>0</v>
      </c>
      <c r="Q1440" s="56">
        <v>138261413</v>
      </c>
      <c r="R1440" s="56" t="s">
        <v>150</v>
      </c>
      <c r="S1440" s="56">
        <v>1E-3</v>
      </c>
      <c r="T1440" s="56" t="s">
        <v>184</v>
      </c>
      <c r="U1440" s="56">
        <v>2015</v>
      </c>
      <c r="V1440" s="56" t="s">
        <v>151</v>
      </c>
      <c r="W1440" s="56" t="s">
        <v>185</v>
      </c>
      <c r="X1440" s="56" t="s">
        <v>186</v>
      </c>
      <c r="Y1440" s="56" t="s">
        <v>155</v>
      </c>
      <c r="Z1440" s="56">
        <v>620600</v>
      </c>
      <c r="AA1440" s="56">
        <v>309500</v>
      </c>
      <c r="AB1440" s="56">
        <v>1.2588812496391699</v>
      </c>
      <c r="AC1440" s="59">
        <v>52.638374352215699</v>
      </c>
    </row>
    <row r="1441" spans="1:29">
      <c r="A1441" s="57" t="s">
        <v>198</v>
      </c>
      <c r="B1441" s="54">
        <v>7299</v>
      </c>
      <c r="C1441" s="54">
        <v>2042937</v>
      </c>
      <c r="D1441" s="54" t="s">
        <v>164</v>
      </c>
      <c r="E1441" s="54" t="s">
        <v>126</v>
      </c>
      <c r="F1441" s="54" t="s">
        <v>179</v>
      </c>
      <c r="G1441" s="54" t="s">
        <v>118</v>
      </c>
      <c r="H1441" s="62">
        <v>45132.527083333334</v>
      </c>
      <c r="I1441" s="54" t="s">
        <v>180</v>
      </c>
      <c r="J1441" s="54" t="s">
        <v>116</v>
      </c>
      <c r="K1441" s="54" t="s">
        <v>199</v>
      </c>
      <c r="L1441" s="54" t="s">
        <v>200</v>
      </c>
      <c r="M1441" s="54" t="s">
        <v>148</v>
      </c>
      <c r="N1441" s="54">
        <v>5.1999999999999998E-2</v>
      </c>
      <c r="O1441" s="54" t="s">
        <v>149</v>
      </c>
      <c r="P1441" s="54" t="b">
        <v>0</v>
      </c>
      <c r="Q1441" s="54">
        <v>138261413</v>
      </c>
      <c r="R1441" s="54" t="s">
        <v>150</v>
      </c>
      <c r="S1441" s="54">
        <v>1E-3</v>
      </c>
      <c r="T1441" s="54" t="s">
        <v>184</v>
      </c>
      <c r="U1441" s="54">
        <v>2023</v>
      </c>
      <c r="V1441" s="54" t="s">
        <v>151</v>
      </c>
      <c r="W1441" s="54" t="s">
        <v>201</v>
      </c>
      <c r="X1441" s="54" t="s">
        <v>202</v>
      </c>
      <c r="Y1441" s="54" t="s">
        <v>155</v>
      </c>
      <c r="Z1441" s="54">
        <v>516100</v>
      </c>
      <c r="AA1441" s="54">
        <v>253300</v>
      </c>
      <c r="AB1441" s="54">
        <v>-0.30395486908298303</v>
      </c>
      <c r="AC1441" s="60">
        <v>52.1657659569386</v>
      </c>
    </row>
    <row r="1442" spans="1:29">
      <c r="A1442" s="55" t="s">
        <v>178</v>
      </c>
      <c r="B1442" s="56">
        <v>7299</v>
      </c>
      <c r="C1442" s="56">
        <v>2026529</v>
      </c>
      <c r="D1442" s="56" t="s">
        <v>164</v>
      </c>
      <c r="E1442" s="56" t="s">
        <v>126</v>
      </c>
      <c r="F1442" s="56" t="s">
        <v>179</v>
      </c>
      <c r="G1442" s="56" t="s">
        <v>118</v>
      </c>
      <c r="H1442" s="61">
        <v>44909.554166666669</v>
      </c>
      <c r="I1442" s="56" t="s">
        <v>180</v>
      </c>
      <c r="J1442" s="56" t="s">
        <v>116</v>
      </c>
      <c r="K1442" s="56" t="s">
        <v>181</v>
      </c>
      <c r="L1442" s="56" t="s">
        <v>182</v>
      </c>
      <c r="M1442" s="56" t="s">
        <v>183</v>
      </c>
      <c r="N1442" s="56">
        <v>4.3E-3</v>
      </c>
      <c r="O1442" s="56" t="s">
        <v>149</v>
      </c>
      <c r="P1442" s="56" t="b">
        <v>0</v>
      </c>
      <c r="Q1442" s="56">
        <v>138261413</v>
      </c>
      <c r="R1442" s="56" t="s">
        <v>150</v>
      </c>
      <c r="S1442" s="56">
        <v>1E-3</v>
      </c>
      <c r="T1442" s="56" t="s">
        <v>184</v>
      </c>
      <c r="U1442" s="56">
        <v>2022</v>
      </c>
      <c r="V1442" s="56" t="s">
        <v>151</v>
      </c>
      <c r="W1442" s="56" t="s">
        <v>185</v>
      </c>
      <c r="X1442" s="56" t="s">
        <v>186</v>
      </c>
      <c r="Y1442" s="56" t="s">
        <v>155</v>
      </c>
      <c r="Z1442" s="56">
        <v>620600</v>
      </c>
      <c r="AA1442" s="56">
        <v>309500</v>
      </c>
      <c r="AB1442" s="56">
        <v>1.2588812496391699</v>
      </c>
      <c r="AC1442" s="59">
        <v>52.638374352215699</v>
      </c>
    </row>
    <row r="1443" spans="1:29">
      <c r="A1443" s="57" t="s">
        <v>178</v>
      </c>
      <c r="B1443" s="54">
        <v>7299</v>
      </c>
      <c r="C1443" s="54">
        <v>1988455</v>
      </c>
      <c r="D1443" s="54" t="s">
        <v>164</v>
      </c>
      <c r="E1443" s="54" t="s">
        <v>126</v>
      </c>
      <c r="F1443" s="54" t="s">
        <v>179</v>
      </c>
      <c r="G1443" s="54" t="s">
        <v>118</v>
      </c>
      <c r="H1443" s="62">
        <v>44405.566666666666</v>
      </c>
      <c r="I1443" s="54" t="s">
        <v>180</v>
      </c>
      <c r="J1443" s="54" t="s">
        <v>116</v>
      </c>
      <c r="K1443" s="54" t="s">
        <v>181</v>
      </c>
      <c r="L1443" s="54" t="s">
        <v>182</v>
      </c>
      <c r="M1443" s="54" t="s">
        <v>183</v>
      </c>
      <c r="N1443" s="54">
        <v>6.8999999999999999E-3</v>
      </c>
      <c r="O1443" s="54" t="s">
        <v>149</v>
      </c>
      <c r="P1443" s="54" t="b">
        <v>0</v>
      </c>
      <c r="Q1443" s="54">
        <v>138261413</v>
      </c>
      <c r="R1443" s="54" t="s">
        <v>150</v>
      </c>
      <c r="S1443" s="54">
        <v>1E-3</v>
      </c>
      <c r="T1443" s="54" t="s">
        <v>184</v>
      </c>
      <c r="U1443" s="54">
        <v>2021</v>
      </c>
      <c r="V1443" s="54" t="s">
        <v>151</v>
      </c>
      <c r="W1443" s="54" t="s">
        <v>185</v>
      </c>
      <c r="X1443" s="54" t="s">
        <v>186</v>
      </c>
      <c r="Y1443" s="54" t="s">
        <v>155</v>
      </c>
      <c r="Z1443" s="54">
        <v>620600</v>
      </c>
      <c r="AA1443" s="54">
        <v>309500</v>
      </c>
      <c r="AB1443" s="54">
        <v>1.2588812496391699</v>
      </c>
      <c r="AC1443" s="60">
        <v>52.638374352215699</v>
      </c>
    </row>
    <row r="1444" spans="1:29">
      <c r="A1444" s="55" t="s">
        <v>187</v>
      </c>
      <c r="B1444" s="56">
        <v>7299</v>
      </c>
      <c r="C1444" s="56">
        <v>1776375</v>
      </c>
      <c r="D1444" s="56" t="s">
        <v>164</v>
      </c>
      <c r="E1444" s="56" t="s">
        <v>126</v>
      </c>
      <c r="F1444" s="56" t="s">
        <v>179</v>
      </c>
      <c r="G1444" s="56" t="s">
        <v>118</v>
      </c>
      <c r="H1444" s="61">
        <v>41932.368750000001</v>
      </c>
      <c r="I1444" s="56" t="s">
        <v>180</v>
      </c>
      <c r="J1444" s="56" t="s">
        <v>116</v>
      </c>
      <c r="K1444" s="56" t="s">
        <v>181</v>
      </c>
      <c r="L1444" s="56" t="s">
        <v>182</v>
      </c>
      <c r="M1444" s="56" t="s">
        <v>183</v>
      </c>
      <c r="N1444" s="56">
        <v>1.7999999999999999E-2</v>
      </c>
      <c r="O1444" s="56" t="s">
        <v>149</v>
      </c>
      <c r="P1444" s="56" t="b">
        <v>0</v>
      </c>
      <c r="Q1444" s="56">
        <v>138261413</v>
      </c>
      <c r="R1444" s="56" t="s">
        <v>150</v>
      </c>
      <c r="S1444" s="56">
        <v>1E-3</v>
      </c>
      <c r="T1444" s="56" t="s">
        <v>184</v>
      </c>
      <c r="U1444" s="56">
        <v>2014</v>
      </c>
      <c r="V1444" s="56" t="s">
        <v>151</v>
      </c>
      <c r="W1444" s="56" t="s">
        <v>188</v>
      </c>
      <c r="X1444" s="56" t="s">
        <v>189</v>
      </c>
      <c r="Y1444" s="56" t="s">
        <v>155</v>
      </c>
      <c r="Z1444" s="56">
        <v>636400</v>
      </c>
      <c r="AA1444" s="56">
        <v>291600</v>
      </c>
      <c r="AB1444" s="56">
        <v>1.4791973795069699</v>
      </c>
      <c r="AC1444" s="59">
        <v>52.471107816141703</v>
      </c>
    </row>
    <row r="1445" spans="1:29">
      <c r="A1445" s="57" t="s">
        <v>206</v>
      </c>
      <c r="B1445" s="54">
        <v>7299</v>
      </c>
      <c r="C1445" s="54">
        <v>2011872</v>
      </c>
      <c r="D1445" s="54" t="s">
        <v>164</v>
      </c>
      <c r="E1445" s="54" t="s">
        <v>126</v>
      </c>
      <c r="F1445" s="54" t="s">
        <v>179</v>
      </c>
      <c r="G1445" s="54" t="s">
        <v>118</v>
      </c>
      <c r="H1445" s="62">
        <v>44733.693055555559</v>
      </c>
      <c r="I1445" s="54" t="s">
        <v>180</v>
      </c>
      <c r="J1445" s="54" t="s">
        <v>116</v>
      </c>
      <c r="K1445" s="54" t="s">
        <v>199</v>
      </c>
      <c r="L1445" s="54" t="s">
        <v>200</v>
      </c>
      <c r="M1445" s="54" t="s">
        <v>183</v>
      </c>
      <c r="N1445" s="54">
        <v>2.8000000000000001E-2</v>
      </c>
      <c r="O1445" s="54" t="s">
        <v>149</v>
      </c>
      <c r="P1445" s="54" t="b">
        <v>0</v>
      </c>
      <c r="Q1445" s="54">
        <v>138261413</v>
      </c>
      <c r="R1445" s="54" t="s">
        <v>150</v>
      </c>
      <c r="S1445" s="54">
        <v>1E-3</v>
      </c>
      <c r="T1445" s="54" t="s">
        <v>184</v>
      </c>
      <c r="U1445" s="54">
        <v>2022</v>
      </c>
      <c r="V1445" s="54" t="s">
        <v>151</v>
      </c>
      <c r="W1445" s="54" t="s">
        <v>207</v>
      </c>
      <c r="X1445" s="54" t="s">
        <v>208</v>
      </c>
      <c r="Y1445" s="54" t="s">
        <v>155</v>
      </c>
      <c r="Z1445" s="54">
        <v>515935</v>
      </c>
      <c r="AA1445" s="54">
        <v>253417</v>
      </c>
      <c r="AB1445" s="54">
        <v>-0.30632621725807402</v>
      </c>
      <c r="AC1445" s="60">
        <v>52.1668520239771</v>
      </c>
    </row>
    <row r="1446" spans="1:29">
      <c r="A1446" s="55" t="s">
        <v>190</v>
      </c>
      <c r="B1446" s="56">
        <v>7299</v>
      </c>
      <c r="C1446" s="56">
        <v>4657421</v>
      </c>
      <c r="D1446" s="56" t="s">
        <v>164</v>
      </c>
      <c r="E1446" s="56" t="s">
        <v>126</v>
      </c>
      <c r="F1446" s="56" t="s">
        <v>179</v>
      </c>
      <c r="G1446" s="56" t="s">
        <v>118</v>
      </c>
      <c r="H1446" s="61">
        <v>42601.54583333333</v>
      </c>
      <c r="I1446" s="56" t="s">
        <v>191</v>
      </c>
      <c r="J1446" s="56" t="s">
        <v>119</v>
      </c>
      <c r="K1446" s="56" t="s">
        <v>192</v>
      </c>
      <c r="L1446" s="56" t="s">
        <v>193</v>
      </c>
      <c r="M1446" s="56" t="s">
        <v>183</v>
      </c>
      <c r="N1446" s="56">
        <v>4.4000000000000003E-3</v>
      </c>
      <c r="O1446" s="56" t="s">
        <v>149</v>
      </c>
      <c r="P1446" s="56" t="b">
        <v>0</v>
      </c>
      <c r="Q1446" s="56">
        <v>138261413</v>
      </c>
      <c r="R1446" s="56" t="s">
        <v>150</v>
      </c>
      <c r="S1446" s="56">
        <v>1E-3</v>
      </c>
      <c r="T1446" s="56" t="s">
        <v>184</v>
      </c>
      <c r="U1446" s="56">
        <v>2016</v>
      </c>
      <c r="V1446" s="56" t="s">
        <v>151</v>
      </c>
      <c r="W1446" s="56" t="s">
        <v>194</v>
      </c>
      <c r="X1446" s="56" t="s">
        <v>195</v>
      </c>
      <c r="Y1446" s="56" t="s">
        <v>155</v>
      </c>
      <c r="Z1446" s="56">
        <v>357000</v>
      </c>
      <c r="AA1446" s="56">
        <v>237460</v>
      </c>
      <c r="AB1446" s="56">
        <v>-2.62823009845419</v>
      </c>
      <c r="AC1446" s="59">
        <v>52.033868710239098</v>
      </c>
    </row>
    <row r="1447" spans="1:29">
      <c r="A1447" s="57" t="s">
        <v>206</v>
      </c>
      <c r="B1447" s="54">
        <v>7299</v>
      </c>
      <c r="C1447" s="54">
        <v>2047167</v>
      </c>
      <c r="D1447" s="54" t="s">
        <v>164</v>
      </c>
      <c r="E1447" s="54" t="s">
        <v>126</v>
      </c>
      <c r="F1447" s="54" t="s">
        <v>179</v>
      </c>
      <c r="G1447" s="54" t="s">
        <v>118</v>
      </c>
      <c r="H1447" s="62">
        <v>45174.361111111109</v>
      </c>
      <c r="I1447" s="54" t="s">
        <v>180</v>
      </c>
      <c r="J1447" s="54" t="s">
        <v>116</v>
      </c>
      <c r="K1447" s="54" t="s">
        <v>199</v>
      </c>
      <c r="L1447" s="54" t="s">
        <v>200</v>
      </c>
      <c r="M1447" s="54" t="s">
        <v>183</v>
      </c>
      <c r="N1447" s="54">
        <v>4.1000000000000002E-2</v>
      </c>
      <c r="O1447" s="54" t="s">
        <v>149</v>
      </c>
      <c r="P1447" s="54" t="b">
        <v>0</v>
      </c>
      <c r="Q1447" s="54">
        <v>138261413</v>
      </c>
      <c r="R1447" s="54" t="s">
        <v>150</v>
      </c>
      <c r="S1447" s="54">
        <v>1E-3</v>
      </c>
      <c r="T1447" s="54" t="s">
        <v>184</v>
      </c>
      <c r="U1447" s="54">
        <v>2023</v>
      </c>
      <c r="V1447" s="54" t="s">
        <v>151</v>
      </c>
      <c r="W1447" s="54" t="s">
        <v>207</v>
      </c>
      <c r="X1447" s="54" t="s">
        <v>208</v>
      </c>
      <c r="Y1447" s="54" t="s">
        <v>155</v>
      </c>
      <c r="Z1447" s="54">
        <v>515935</v>
      </c>
      <c r="AA1447" s="54">
        <v>253417</v>
      </c>
      <c r="AB1447" s="54">
        <v>-0.30632621725807402</v>
      </c>
      <c r="AC1447" s="60">
        <v>52.1668520239771</v>
      </c>
    </row>
    <row r="1448" spans="1:29">
      <c r="A1448" s="55" t="s">
        <v>203</v>
      </c>
      <c r="B1448" s="56">
        <v>7299</v>
      </c>
      <c r="C1448" s="56">
        <v>1914506</v>
      </c>
      <c r="D1448" s="56" t="s">
        <v>164</v>
      </c>
      <c r="E1448" s="56" t="s">
        <v>126</v>
      </c>
      <c r="F1448" s="56" t="s">
        <v>179</v>
      </c>
      <c r="G1448" s="56" t="s">
        <v>118</v>
      </c>
      <c r="H1448" s="61">
        <v>43371.464583333334</v>
      </c>
      <c r="I1448" s="56" t="s">
        <v>180</v>
      </c>
      <c r="J1448" s="56" t="s">
        <v>116</v>
      </c>
      <c r="K1448" s="56" t="s">
        <v>146</v>
      </c>
      <c r="L1448" s="56" t="s">
        <v>147</v>
      </c>
      <c r="M1448" s="56" t="s">
        <v>183</v>
      </c>
      <c r="N1448" s="56">
        <v>7.0000000000000007E-2</v>
      </c>
      <c r="O1448" s="56" t="s">
        <v>149</v>
      </c>
      <c r="P1448" s="56" t="b">
        <v>0</v>
      </c>
      <c r="Q1448" s="56">
        <v>138261413</v>
      </c>
      <c r="R1448" s="56" t="s">
        <v>150</v>
      </c>
      <c r="S1448" s="56">
        <v>1E-3</v>
      </c>
      <c r="T1448" s="56" t="s">
        <v>184</v>
      </c>
      <c r="U1448" s="56">
        <v>2018</v>
      </c>
      <c r="V1448" s="56" t="s">
        <v>151</v>
      </c>
      <c r="W1448" s="56" t="s">
        <v>204</v>
      </c>
      <c r="X1448" s="56" t="s">
        <v>154</v>
      </c>
      <c r="Y1448" s="56" t="s">
        <v>155</v>
      </c>
      <c r="Z1448" s="56">
        <v>507500</v>
      </c>
      <c r="AA1448" s="56">
        <v>299100</v>
      </c>
      <c r="AB1448" s="56">
        <v>-0.41497245145673001</v>
      </c>
      <c r="AC1448" s="59">
        <v>52.579097446717</v>
      </c>
    </row>
    <row r="1449" spans="1:29">
      <c r="A1449" s="57" t="s">
        <v>203</v>
      </c>
      <c r="B1449" s="54">
        <v>7299</v>
      </c>
      <c r="C1449" s="54">
        <v>1868945</v>
      </c>
      <c r="D1449" s="54" t="s">
        <v>164</v>
      </c>
      <c r="E1449" s="54" t="s">
        <v>126</v>
      </c>
      <c r="F1449" s="54" t="s">
        <v>179</v>
      </c>
      <c r="G1449" s="54" t="s">
        <v>118</v>
      </c>
      <c r="H1449" s="62">
        <v>42845.409722222219</v>
      </c>
      <c r="I1449" s="54" t="s">
        <v>180</v>
      </c>
      <c r="J1449" s="54" t="s">
        <v>116</v>
      </c>
      <c r="K1449" s="54" t="s">
        <v>146</v>
      </c>
      <c r="L1449" s="54" t="s">
        <v>147</v>
      </c>
      <c r="M1449" s="54" t="s">
        <v>183</v>
      </c>
      <c r="N1449" s="54">
        <v>5.1999999999999998E-2</v>
      </c>
      <c r="O1449" s="54" t="s">
        <v>149</v>
      </c>
      <c r="P1449" s="54" t="b">
        <v>0</v>
      </c>
      <c r="Q1449" s="54">
        <v>138261413</v>
      </c>
      <c r="R1449" s="54" t="s">
        <v>150</v>
      </c>
      <c r="S1449" s="54">
        <v>1E-3</v>
      </c>
      <c r="T1449" s="54" t="s">
        <v>184</v>
      </c>
      <c r="U1449" s="54">
        <v>2017</v>
      </c>
      <c r="V1449" s="54" t="s">
        <v>151</v>
      </c>
      <c r="W1449" s="54" t="s">
        <v>204</v>
      </c>
      <c r="X1449" s="54" t="s">
        <v>154</v>
      </c>
      <c r="Y1449" s="54" t="s">
        <v>155</v>
      </c>
      <c r="Z1449" s="54">
        <v>507500</v>
      </c>
      <c r="AA1449" s="54">
        <v>299100</v>
      </c>
      <c r="AB1449" s="54">
        <v>-0.41497245145673001</v>
      </c>
      <c r="AC1449" s="60">
        <v>52.579097446717</v>
      </c>
    </row>
    <row r="1450" spans="1:29">
      <c r="A1450" s="55" t="s">
        <v>187</v>
      </c>
      <c r="B1450" s="56">
        <v>7299</v>
      </c>
      <c r="C1450" s="56">
        <v>2004552</v>
      </c>
      <c r="D1450" s="56" t="s">
        <v>164</v>
      </c>
      <c r="E1450" s="56" t="s">
        <v>126</v>
      </c>
      <c r="F1450" s="56" t="s">
        <v>179</v>
      </c>
      <c r="G1450" s="56" t="s">
        <v>118</v>
      </c>
      <c r="H1450" s="61">
        <v>44641.445833333331</v>
      </c>
      <c r="I1450" s="56" t="s">
        <v>180</v>
      </c>
      <c r="J1450" s="56" t="s">
        <v>116</v>
      </c>
      <c r="K1450" s="56" t="s">
        <v>181</v>
      </c>
      <c r="L1450" s="56" t="s">
        <v>182</v>
      </c>
      <c r="M1450" s="56" t="s">
        <v>148</v>
      </c>
      <c r="N1450" s="56">
        <v>1.0999999999999999E-2</v>
      </c>
      <c r="O1450" s="56" t="s">
        <v>149</v>
      </c>
      <c r="P1450" s="56" t="b">
        <v>0</v>
      </c>
      <c r="Q1450" s="56">
        <v>138261413</v>
      </c>
      <c r="R1450" s="56" t="s">
        <v>150</v>
      </c>
      <c r="S1450" s="56">
        <v>1E-3</v>
      </c>
      <c r="T1450" s="56" t="s">
        <v>184</v>
      </c>
      <c r="U1450" s="56">
        <v>2022</v>
      </c>
      <c r="V1450" s="56" t="s">
        <v>151</v>
      </c>
      <c r="W1450" s="56" t="s">
        <v>188</v>
      </c>
      <c r="X1450" s="56" t="s">
        <v>189</v>
      </c>
      <c r="Y1450" s="56" t="s">
        <v>155</v>
      </c>
      <c r="Z1450" s="56">
        <v>636400</v>
      </c>
      <c r="AA1450" s="56">
        <v>291600</v>
      </c>
      <c r="AB1450" s="56">
        <v>1.4791973795069699</v>
      </c>
      <c r="AC1450" s="59">
        <v>52.471107816141703</v>
      </c>
    </row>
    <row r="1451" spans="1:29">
      <c r="A1451" s="57" t="s">
        <v>219</v>
      </c>
      <c r="B1451" s="54">
        <v>7299</v>
      </c>
      <c r="C1451" s="54">
        <v>1508699</v>
      </c>
      <c r="D1451" s="54" t="s">
        <v>164</v>
      </c>
      <c r="E1451" s="54" t="s">
        <v>126</v>
      </c>
      <c r="F1451" s="54" t="s">
        <v>205</v>
      </c>
      <c r="G1451" s="54" t="s">
        <v>112</v>
      </c>
      <c r="H1451" s="62">
        <v>43756.586111111108</v>
      </c>
      <c r="I1451" s="54" t="s">
        <v>180</v>
      </c>
      <c r="J1451" s="54" t="s">
        <v>116</v>
      </c>
      <c r="K1451" s="54" t="s">
        <v>220</v>
      </c>
      <c r="L1451" s="54" t="s">
        <v>221</v>
      </c>
      <c r="M1451" s="54" t="s">
        <v>183</v>
      </c>
      <c r="N1451" s="54">
        <v>5.8000000000000003E-2</v>
      </c>
      <c r="O1451" s="54" t="s">
        <v>149</v>
      </c>
      <c r="P1451" s="54" t="b">
        <v>0</v>
      </c>
      <c r="Q1451" s="54">
        <v>138261413</v>
      </c>
      <c r="R1451" s="54" t="s">
        <v>150</v>
      </c>
      <c r="S1451" s="54">
        <v>1E-3</v>
      </c>
      <c r="T1451" s="54" t="s">
        <v>184</v>
      </c>
      <c r="U1451" s="54">
        <v>2019</v>
      </c>
      <c r="V1451" s="54" t="s">
        <v>151</v>
      </c>
      <c r="W1451" s="54" t="s">
        <v>222</v>
      </c>
      <c r="X1451" s="54" t="s">
        <v>223</v>
      </c>
      <c r="Y1451" s="54" t="s">
        <v>155</v>
      </c>
      <c r="Z1451" s="54">
        <v>559400</v>
      </c>
      <c r="AA1451" s="54">
        <v>142800</v>
      </c>
      <c r="AB1451" s="54">
        <v>0.27827943679790101</v>
      </c>
      <c r="AC1451" s="60">
        <v>51.162245506364997</v>
      </c>
    </row>
    <row r="1452" spans="1:29">
      <c r="A1452" s="55" t="s">
        <v>203</v>
      </c>
      <c r="B1452" s="56">
        <v>7299</v>
      </c>
      <c r="C1452" s="56">
        <v>1847049</v>
      </c>
      <c r="D1452" s="56" t="s">
        <v>164</v>
      </c>
      <c r="E1452" s="56" t="s">
        <v>126</v>
      </c>
      <c r="F1452" s="56" t="s">
        <v>179</v>
      </c>
      <c r="G1452" s="56" t="s">
        <v>118</v>
      </c>
      <c r="H1452" s="61">
        <v>42642.438194444447</v>
      </c>
      <c r="I1452" s="56" t="s">
        <v>180</v>
      </c>
      <c r="J1452" s="56" t="s">
        <v>116</v>
      </c>
      <c r="K1452" s="56" t="s">
        <v>146</v>
      </c>
      <c r="L1452" s="56" t="s">
        <v>147</v>
      </c>
      <c r="M1452" s="56" t="s">
        <v>183</v>
      </c>
      <c r="N1452" s="56">
        <v>6.3E-2</v>
      </c>
      <c r="O1452" s="56" t="s">
        <v>149</v>
      </c>
      <c r="P1452" s="56" t="b">
        <v>0</v>
      </c>
      <c r="Q1452" s="56">
        <v>138261413</v>
      </c>
      <c r="R1452" s="56" t="s">
        <v>150</v>
      </c>
      <c r="S1452" s="56">
        <v>1E-3</v>
      </c>
      <c r="T1452" s="56" t="s">
        <v>184</v>
      </c>
      <c r="U1452" s="56">
        <v>2016</v>
      </c>
      <c r="V1452" s="56" t="s">
        <v>151</v>
      </c>
      <c r="W1452" s="56" t="s">
        <v>204</v>
      </c>
      <c r="X1452" s="56" t="s">
        <v>154</v>
      </c>
      <c r="Y1452" s="56" t="s">
        <v>155</v>
      </c>
      <c r="Z1452" s="56">
        <v>507500</v>
      </c>
      <c r="AA1452" s="56">
        <v>299100</v>
      </c>
      <c r="AB1452" s="56">
        <v>-0.41497245145673001</v>
      </c>
      <c r="AC1452" s="59">
        <v>52.579097446717</v>
      </c>
    </row>
    <row r="1453" spans="1:29">
      <c r="A1453" s="57" t="s">
        <v>325</v>
      </c>
      <c r="B1453" s="54">
        <v>7299</v>
      </c>
      <c r="C1453" s="54">
        <v>1478140</v>
      </c>
      <c r="D1453" s="54" t="s">
        <v>164</v>
      </c>
      <c r="E1453" s="54" t="s">
        <v>126</v>
      </c>
      <c r="F1453" s="54" t="s">
        <v>205</v>
      </c>
      <c r="G1453" s="54" t="s">
        <v>112</v>
      </c>
      <c r="H1453" s="62">
        <v>43433.515277777777</v>
      </c>
      <c r="I1453" s="54" t="s">
        <v>191</v>
      </c>
      <c r="J1453" s="54" t="s">
        <v>119</v>
      </c>
      <c r="K1453" s="54" t="s">
        <v>228</v>
      </c>
      <c r="L1453" s="54" t="s">
        <v>229</v>
      </c>
      <c r="M1453" s="54" t="s">
        <v>183</v>
      </c>
      <c r="N1453" s="54">
        <v>0.02</v>
      </c>
      <c r="O1453" s="54" t="s">
        <v>149</v>
      </c>
      <c r="P1453" s="54" t="b">
        <v>0</v>
      </c>
      <c r="Q1453" s="54">
        <v>138261413</v>
      </c>
      <c r="R1453" s="54" t="s">
        <v>150</v>
      </c>
      <c r="S1453" s="54">
        <v>1E-3</v>
      </c>
      <c r="T1453" s="54" t="s">
        <v>184</v>
      </c>
      <c r="U1453" s="54">
        <v>2018</v>
      </c>
      <c r="V1453" s="54" t="s">
        <v>151</v>
      </c>
      <c r="W1453" s="54" t="s">
        <v>326</v>
      </c>
      <c r="X1453" s="54" t="s">
        <v>231</v>
      </c>
      <c r="Y1453" s="54" t="s">
        <v>155</v>
      </c>
      <c r="Z1453" s="54">
        <v>514700</v>
      </c>
      <c r="AA1453" s="54">
        <v>129600</v>
      </c>
      <c r="AB1453" s="54">
        <v>-0.36485572315468501</v>
      </c>
      <c r="AC1453" s="60">
        <v>51.054299651710501</v>
      </c>
    </row>
    <row r="1454" spans="1:29">
      <c r="A1454" s="55" t="s">
        <v>235</v>
      </c>
      <c r="B1454" s="56">
        <v>7299</v>
      </c>
      <c r="C1454" s="56">
        <v>4659853</v>
      </c>
      <c r="D1454" s="56" t="s">
        <v>164</v>
      </c>
      <c r="E1454" s="56" t="s">
        <v>126</v>
      </c>
      <c r="F1454" s="56" t="s">
        <v>205</v>
      </c>
      <c r="G1454" s="56" t="s">
        <v>112</v>
      </c>
      <c r="H1454" s="61">
        <v>42640.665972222225</v>
      </c>
      <c r="I1454" s="56" t="s">
        <v>180</v>
      </c>
      <c r="J1454" s="56" t="s">
        <v>116</v>
      </c>
      <c r="K1454" s="56" t="s">
        <v>237</v>
      </c>
      <c r="L1454" s="56" t="s">
        <v>238</v>
      </c>
      <c r="M1454" s="56" t="s">
        <v>183</v>
      </c>
      <c r="N1454" s="56">
        <v>6.2E-2</v>
      </c>
      <c r="O1454" s="56" t="s">
        <v>149</v>
      </c>
      <c r="P1454" s="56" t="b">
        <v>0</v>
      </c>
      <c r="Q1454" s="56">
        <v>138261413</v>
      </c>
      <c r="R1454" s="56" t="s">
        <v>150</v>
      </c>
      <c r="S1454" s="56">
        <v>1E-3</v>
      </c>
      <c r="T1454" s="56" t="s">
        <v>184</v>
      </c>
      <c r="U1454" s="56">
        <v>2016</v>
      </c>
      <c r="V1454" s="56" t="s">
        <v>151</v>
      </c>
      <c r="W1454" s="56" t="s">
        <v>239</v>
      </c>
      <c r="X1454" s="56" t="s">
        <v>240</v>
      </c>
      <c r="Y1454" s="56" t="s">
        <v>155</v>
      </c>
      <c r="Z1454" s="56">
        <v>419190</v>
      </c>
      <c r="AA1454" s="56">
        <v>291450</v>
      </c>
      <c r="AB1454" s="56">
        <v>-1.7186140218863399</v>
      </c>
      <c r="AC1454" s="59">
        <v>52.520595493892301</v>
      </c>
    </row>
    <row r="1455" spans="1:29">
      <c r="A1455" s="57" t="s">
        <v>178</v>
      </c>
      <c r="B1455" s="54">
        <v>7299</v>
      </c>
      <c r="C1455" s="54">
        <v>1988747</v>
      </c>
      <c r="D1455" s="54" t="s">
        <v>164</v>
      </c>
      <c r="E1455" s="54" t="s">
        <v>126</v>
      </c>
      <c r="F1455" s="54" t="s">
        <v>179</v>
      </c>
      <c r="G1455" s="54" t="s">
        <v>118</v>
      </c>
      <c r="H1455" s="62">
        <v>44413.765277777777</v>
      </c>
      <c r="I1455" s="54" t="s">
        <v>180</v>
      </c>
      <c r="J1455" s="54" t="s">
        <v>116</v>
      </c>
      <c r="K1455" s="54" t="s">
        <v>181</v>
      </c>
      <c r="L1455" s="54" t="s">
        <v>182</v>
      </c>
      <c r="M1455" s="54" t="s">
        <v>183</v>
      </c>
      <c r="N1455" s="54">
        <v>7.4999999999999997E-3</v>
      </c>
      <c r="O1455" s="54" t="s">
        <v>149</v>
      </c>
      <c r="P1455" s="54" t="b">
        <v>0</v>
      </c>
      <c r="Q1455" s="54">
        <v>138261413</v>
      </c>
      <c r="R1455" s="54" t="s">
        <v>150</v>
      </c>
      <c r="S1455" s="54">
        <v>1E-3</v>
      </c>
      <c r="T1455" s="54" t="s">
        <v>184</v>
      </c>
      <c r="U1455" s="54">
        <v>2021</v>
      </c>
      <c r="V1455" s="54" t="s">
        <v>151</v>
      </c>
      <c r="W1455" s="54" t="s">
        <v>185</v>
      </c>
      <c r="X1455" s="54" t="s">
        <v>186</v>
      </c>
      <c r="Y1455" s="54" t="s">
        <v>155</v>
      </c>
      <c r="Z1455" s="54">
        <v>620600</v>
      </c>
      <c r="AA1455" s="54">
        <v>309500</v>
      </c>
      <c r="AB1455" s="54">
        <v>1.2588812496391699</v>
      </c>
      <c r="AC1455" s="60">
        <v>52.638374352215699</v>
      </c>
    </row>
    <row r="1456" spans="1:29">
      <c r="A1456" s="55" t="s">
        <v>190</v>
      </c>
      <c r="B1456" s="56">
        <v>7299</v>
      </c>
      <c r="C1456" s="56">
        <v>4651335</v>
      </c>
      <c r="D1456" s="56" t="s">
        <v>164</v>
      </c>
      <c r="E1456" s="56" t="s">
        <v>126</v>
      </c>
      <c r="F1456" s="56" t="s">
        <v>179</v>
      </c>
      <c r="G1456" s="56" t="s">
        <v>118</v>
      </c>
      <c r="H1456" s="61">
        <v>42543.475694444445</v>
      </c>
      <c r="I1456" s="56" t="s">
        <v>191</v>
      </c>
      <c r="J1456" s="56" t="s">
        <v>119</v>
      </c>
      <c r="K1456" s="56" t="s">
        <v>192</v>
      </c>
      <c r="L1456" s="56" t="s">
        <v>193</v>
      </c>
      <c r="M1456" s="56" t="s">
        <v>183</v>
      </c>
      <c r="N1456" s="56">
        <v>2.3999999999999998E-3</v>
      </c>
      <c r="O1456" s="56" t="s">
        <v>149</v>
      </c>
      <c r="P1456" s="56" t="b">
        <v>0</v>
      </c>
      <c r="Q1456" s="56">
        <v>138261413</v>
      </c>
      <c r="R1456" s="56" t="s">
        <v>150</v>
      </c>
      <c r="S1456" s="56">
        <v>1E-3</v>
      </c>
      <c r="T1456" s="56" t="s">
        <v>184</v>
      </c>
      <c r="U1456" s="56">
        <v>2016</v>
      </c>
      <c r="V1456" s="56" t="s">
        <v>151</v>
      </c>
      <c r="W1456" s="56" t="s">
        <v>194</v>
      </c>
      <c r="X1456" s="56" t="s">
        <v>195</v>
      </c>
      <c r="Y1456" s="56" t="s">
        <v>155</v>
      </c>
      <c r="Z1456" s="56">
        <v>357000</v>
      </c>
      <c r="AA1456" s="56">
        <v>237460</v>
      </c>
      <c r="AB1456" s="56">
        <v>-2.62823009845419</v>
      </c>
      <c r="AC1456" s="59">
        <v>52.033868710239098</v>
      </c>
    </row>
    <row r="1457" spans="1:29">
      <c r="A1457" s="57" t="s">
        <v>178</v>
      </c>
      <c r="B1457" s="54">
        <v>7299</v>
      </c>
      <c r="C1457" s="54">
        <v>1778423</v>
      </c>
      <c r="D1457" s="54" t="s">
        <v>164</v>
      </c>
      <c r="E1457" s="54" t="s">
        <v>126</v>
      </c>
      <c r="F1457" s="54" t="s">
        <v>179</v>
      </c>
      <c r="G1457" s="54" t="s">
        <v>118</v>
      </c>
      <c r="H1457" s="62">
        <v>41961.465277777781</v>
      </c>
      <c r="I1457" s="54" t="s">
        <v>180</v>
      </c>
      <c r="J1457" s="54" t="s">
        <v>116</v>
      </c>
      <c r="K1457" s="54" t="s">
        <v>181</v>
      </c>
      <c r="L1457" s="54" t="s">
        <v>182</v>
      </c>
      <c r="M1457" s="54" t="s">
        <v>183</v>
      </c>
      <c r="N1457" s="54">
        <v>1.4999999999999999E-2</v>
      </c>
      <c r="O1457" s="54" t="s">
        <v>149</v>
      </c>
      <c r="P1457" s="54" t="b">
        <v>0</v>
      </c>
      <c r="Q1457" s="54">
        <v>138261413</v>
      </c>
      <c r="R1457" s="54" t="s">
        <v>150</v>
      </c>
      <c r="S1457" s="54">
        <v>1E-3</v>
      </c>
      <c r="T1457" s="54" t="s">
        <v>184</v>
      </c>
      <c r="U1457" s="54">
        <v>2014</v>
      </c>
      <c r="V1457" s="54" t="s">
        <v>151</v>
      </c>
      <c r="W1457" s="54" t="s">
        <v>185</v>
      </c>
      <c r="X1457" s="54" t="s">
        <v>186</v>
      </c>
      <c r="Y1457" s="54" t="s">
        <v>155</v>
      </c>
      <c r="Z1457" s="54">
        <v>620600</v>
      </c>
      <c r="AA1457" s="54">
        <v>309500</v>
      </c>
      <c r="AB1457" s="54">
        <v>1.2588812496391699</v>
      </c>
      <c r="AC1457" s="60">
        <v>52.638374352215699</v>
      </c>
    </row>
    <row r="1458" spans="1:29">
      <c r="A1458" s="55" t="s">
        <v>235</v>
      </c>
      <c r="B1458" s="56">
        <v>7299</v>
      </c>
      <c r="C1458" s="56">
        <v>4737546</v>
      </c>
      <c r="D1458" s="56" t="s">
        <v>164</v>
      </c>
      <c r="E1458" s="56" t="s">
        <v>126</v>
      </c>
      <c r="F1458" s="56" t="s">
        <v>205</v>
      </c>
      <c r="G1458" s="56" t="s">
        <v>112</v>
      </c>
      <c r="H1458" s="61">
        <v>43714.405555555553</v>
      </c>
      <c r="I1458" s="56" t="s">
        <v>180</v>
      </c>
      <c r="J1458" s="56" t="s">
        <v>116</v>
      </c>
      <c r="K1458" s="56" t="s">
        <v>237</v>
      </c>
      <c r="L1458" s="56" t="s">
        <v>238</v>
      </c>
      <c r="M1458" s="56" t="s">
        <v>183</v>
      </c>
      <c r="N1458" s="56">
        <v>7.1999999999999995E-2</v>
      </c>
      <c r="O1458" s="56" t="s">
        <v>149</v>
      </c>
      <c r="P1458" s="56" t="b">
        <v>0</v>
      </c>
      <c r="Q1458" s="56">
        <v>138261413</v>
      </c>
      <c r="R1458" s="56" t="s">
        <v>150</v>
      </c>
      <c r="S1458" s="56">
        <v>1E-3</v>
      </c>
      <c r="T1458" s="56" t="s">
        <v>184</v>
      </c>
      <c r="U1458" s="56">
        <v>2019</v>
      </c>
      <c r="V1458" s="56" t="s">
        <v>151</v>
      </c>
      <c r="W1458" s="56" t="s">
        <v>239</v>
      </c>
      <c r="X1458" s="56" t="s">
        <v>240</v>
      </c>
      <c r="Y1458" s="56" t="s">
        <v>155</v>
      </c>
      <c r="Z1458" s="56">
        <v>419190</v>
      </c>
      <c r="AA1458" s="56">
        <v>291450</v>
      </c>
      <c r="AB1458" s="56">
        <v>-1.7186140218863399</v>
      </c>
      <c r="AC1458" s="59">
        <v>52.520595493892301</v>
      </c>
    </row>
    <row r="1459" spans="1:29">
      <c r="A1459" s="57" t="s">
        <v>196</v>
      </c>
      <c r="B1459" s="54">
        <v>7299</v>
      </c>
      <c r="C1459" s="54">
        <v>1812639</v>
      </c>
      <c r="D1459" s="54" t="s">
        <v>164</v>
      </c>
      <c r="E1459" s="54" t="s">
        <v>126</v>
      </c>
      <c r="F1459" s="54" t="s">
        <v>179</v>
      </c>
      <c r="G1459" s="54" t="s">
        <v>118</v>
      </c>
      <c r="H1459" s="62">
        <v>42298.445833333331</v>
      </c>
      <c r="I1459" s="54" t="s">
        <v>180</v>
      </c>
      <c r="J1459" s="54" t="s">
        <v>116</v>
      </c>
      <c r="K1459" s="54" t="s">
        <v>181</v>
      </c>
      <c r="L1459" s="54" t="s">
        <v>182</v>
      </c>
      <c r="M1459" s="54" t="s">
        <v>183</v>
      </c>
      <c r="N1459" s="54">
        <v>1.9E-2</v>
      </c>
      <c r="O1459" s="54" t="s">
        <v>149</v>
      </c>
      <c r="P1459" s="54" t="b">
        <v>0</v>
      </c>
      <c r="Q1459" s="54">
        <v>138261413</v>
      </c>
      <c r="R1459" s="54" t="s">
        <v>150</v>
      </c>
      <c r="S1459" s="54">
        <v>1E-3</v>
      </c>
      <c r="T1459" s="54" t="s">
        <v>184</v>
      </c>
      <c r="U1459" s="54">
        <v>2015</v>
      </c>
      <c r="V1459" s="54" t="s">
        <v>151</v>
      </c>
      <c r="W1459" s="54" t="s">
        <v>197</v>
      </c>
      <c r="X1459" s="54" t="s">
        <v>186</v>
      </c>
      <c r="Y1459" s="54" t="s">
        <v>155</v>
      </c>
      <c r="Z1459" s="54">
        <v>624300</v>
      </c>
      <c r="AA1459" s="54">
        <v>306800</v>
      </c>
      <c r="AB1459" s="54">
        <v>1.3116346710660201</v>
      </c>
      <c r="AC1459" s="60">
        <v>52.6126273253455</v>
      </c>
    </row>
    <row r="1460" spans="1:29">
      <c r="A1460" s="55" t="s">
        <v>187</v>
      </c>
      <c r="B1460" s="56">
        <v>7299</v>
      </c>
      <c r="C1460" s="56">
        <v>2024053</v>
      </c>
      <c r="D1460" s="56" t="s">
        <v>164</v>
      </c>
      <c r="E1460" s="56" t="s">
        <v>126</v>
      </c>
      <c r="F1460" s="56" t="s">
        <v>179</v>
      </c>
      <c r="G1460" s="56" t="s">
        <v>118</v>
      </c>
      <c r="H1460" s="61">
        <v>44874.369444444441</v>
      </c>
      <c r="I1460" s="56" t="s">
        <v>180</v>
      </c>
      <c r="J1460" s="56" t="s">
        <v>116</v>
      </c>
      <c r="K1460" s="56" t="s">
        <v>181</v>
      </c>
      <c r="L1460" s="56" t="s">
        <v>182</v>
      </c>
      <c r="M1460" s="56" t="s">
        <v>183</v>
      </c>
      <c r="N1460" s="56">
        <v>1.4E-2</v>
      </c>
      <c r="O1460" s="56" t="s">
        <v>149</v>
      </c>
      <c r="P1460" s="56" t="b">
        <v>0</v>
      </c>
      <c r="Q1460" s="56">
        <v>138261413</v>
      </c>
      <c r="R1460" s="56" t="s">
        <v>150</v>
      </c>
      <c r="S1460" s="56">
        <v>1E-3</v>
      </c>
      <c r="T1460" s="56" t="s">
        <v>184</v>
      </c>
      <c r="U1460" s="56">
        <v>2022</v>
      </c>
      <c r="V1460" s="56" t="s">
        <v>151</v>
      </c>
      <c r="W1460" s="56" t="s">
        <v>188</v>
      </c>
      <c r="X1460" s="56" t="s">
        <v>189</v>
      </c>
      <c r="Y1460" s="56" t="s">
        <v>155</v>
      </c>
      <c r="Z1460" s="56">
        <v>636400</v>
      </c>
      <c r="AA1460" s="56">
        <v>291600</v>
      </c>
      <c r="AB1460" s="56">
        <v>1.4791973795069699</v>
      </c>
      <c r="AC1460" s="59">
        <v>52.471107816141703</v>
      </c>
    </row>
    <row r="1461" spans="1:29">
      <c r="A1461" s="57" t="s">
        <v>276</v>
      </c>
      <c r="B1461" s="54">
        <v>7299</v>
      </c>
      <c r="C1461" s="54">
        <v>4622999</v>
      </c>
      <c r="D1461" s="54" t="s">
        <v>164</v>
      </c>
      <c r="E1461" s="54" t="s">
        <v>126</v>
      </c>
      <c r="F1461" s="54" t="s">
        <v>179</v>
      </c>
      <c r="G1461" s="54" t="s">
        <v>118</v>
      </c>
      <c r="H1461" s="62">
        <v>42186.591666666667</v>
      </c>
      <c r="I1461" s="54" t="s">
        <v>180</v>
      </c>
      <c r="J1461" s="54" t="s">
        <v>116</v>
      </c>
      <c r="K1461" s="54" t="s">
        <v>192</v>
      </c>
      <c r="L1461" s="54" t="s">
        <v>193</v>
      </c>
      <c r="M1461" s="54" t="s">
        <v>183</v>
      </c>
      <c r="N1461" s="54">
        <v>1.6999999999999999E-3</v>
      </c>
      <c r="O1461" s="54" t="s">
        <v>149</v>
      </c>
      <c r="P1461" s="54" t="b">
        <v>0</v>
      </c>
      <c r="Q1461" s="54">
        <v>138261413</v>
      </c>
      <c r="R1461" s="54" t="s">
        <v>150</v>
      </c>
      <c r="S1461" s="54">
        <v>1E-3</v>
      </c>
      <c r="T1461" s="54" t="s">
        <v>184</v>
      </c>
      <c r="U1461" s="54">
        <v>2015</v>
      </c>
      <c r="V1461" s="54" t="s">
        <v>151</v>
      </c>
      <c r="W1461" s="54" t="s">
        <v>277</v>
      </c>
      <c r="X1461" s="54" t="s">
        <v>278</v>
      </c>
      <c r="Y1461" s="54" t="s">
        <v>155</v>
      </c>
      <c r="Z1461" s="54">
        <v>383550</v>
      </c>
      <c r="AA1461" s="54">
        <v>252450</v>
      </c>
      <c r="AB1461" s="54">
        <v>-2.2419417969467799</v>
      </c>
      <c r="AC1461" s="60">
        <v>52.170064339376403</v>
      </c>
    </row>
    <row r="1462" spans="1:29">
      <c r="A1462" s="55" t="s">
        <v>203</v>
      </c>
      <c r="B1462" s="56">
        <v>7299</v>
      </c>
      <c r="C1462" s="56">
        <v>1837324</v>
      </c>
      <c r="D1462" s="56" t="s">
        <v>164</v>
      </c>
      <c r="E1462" s="56" t="s">
        <v>126</v>
      </c>
      <c r="F1462" s="56" t="s">
        <v>179</v>
      </c>
      <c r="G1462" s="56" t="s">
        <v>118</v>
      </c>
      <c r="H1462" s="61">
        <v>42550.606944444444</v>
      </c>
      <c r="I1462" s="56" t="s">
        <v>180</v>
      </c>
      <c r="J1462" s="56" t="s">
        <v>116</v>
      </c>
      <c r="K1462" s="56" t="s">
        <v>146</v>
      </c>
      <c r="L1462" s="56" t="s">
        <v>147</v>
      </c>
      <c r="M1462" s="56" t="s">
        <v>183</v>
      </c>
      <c r="N1462" s="56">
        <v>4.2000000000000003E-2</v>
      </c>
      <c r="O1462" s="56" t="s">
        <v>149</v>
      </c>
      <c r="P1462" s="56" t="b">
        <v>0</v>
      </c>
      <c r="Q1462" s="56">
        <v>138261413</v>
      </c>
      <c r="R1462" s="56" t="s">
        <v>150</v>
      </c>
      <c r="S1462" s="56">
        <v>1E-3</v>
      </c>
      <c r="T1462" s="56" t="s">
        <v>184</v>
      </c>
      <c r="U1462" s="56">
        <v>2016</v>
      </c>
      <c r="V1462" s="56" t="s">
        <v>151</v>
      </c>
      <c r="W1462" s="56" t="s">
        <v>204</v>
      </c>
      <c r="X1462" s="56" t="s">
        <v>154</v>
      </c>
      <c r="Y1462" s="56" t="s">
        <v>155</v>
      </c>
      <c r="Z1462" s="56">
        <v>507500</v>
      </c>
      <c r="AA1462" s="56">
        <v>299100</v>
      </c>
      <c r="AB1462" s="56">
        <v>-0.41497245145673001</v>
      </c>
      <c r="AC1462" s="59">
        <v>52.579097446717</v>
      </c>
    </row>
    <row r="1463" spans="1:29">
      <c r="A1463" s="57" t="s">
        <v>214</v>
      </c>
      <c r="B1463" s="54">
        <v>7299</v>
      </c>
      <c r="C1463" s="54">
        <v>5341512</v>
      </c>
      <c r="D1463" s="54" t="s">
        <v>164</v>
      </c>
      <c r="E1463" s="54" t="s">
        <v>126</v>
      </c>
      <c r="F1463" s="54" t="s">
        <v>236</v>
      </c>
      <c r="G1463" s="54" t="s">
        <v>115</v>
      </c>
      <c r="H1463" s="62">
        <v>45085.525000000001</v>
      </c>
      <c r="I1463" s="54" t="s">
        <v>180</v>
      </c>
      <c r="J1463" s="54" t="s">
        <v>116</v>
      </c>
      <c r="K1463" s="54" t="s">
        <v>215</v>
      </c>
      <c r="L1463" s="54" t="s">
        <v>216</v>
      </c>
      <c r="M1463" s="54" t="s">
        <v>183</v>
      </c>
      <c r="N1463" s="54">
        <v>2.4E-2</v>
      </c>
      <c r="O1463" s="54" t="s">
        <v>149</v>
      </c>
      <c r="P1463" s="54" t="b">
        <v>0</v>
      </c>
      <c r="Q1463" s="54">
        <v>138261413</v>
      </c>
      <c r="R1463" s="54" t="s">
        <v>150</v>
      </c>
      <c r="S1463" s="54">
        <v>1E-3</v>
      </c>
      <c r="T1463" s="54" t="s">
        <v>184</v>
      </c>
      <c r="U1463" s="54">
        <v>2023</v>
      </c>
      <c r="V1463" s="54" t="s">
        <v>151</v>
      </c>
      <c r="W1463" s="54" t="s">
        <v>217</v>
      </c>
      <c r="X1463" s="54" t="s">
        <v>218</v>
      </c>
      <c r="Y1463" s="54" t="s">
        <v>155</v>
      </c>
      <c r="Z1463" s="54">
        <v>376325</v>
      </c>
      <c r="AA1463" s="54">
        <v>405313</v>
      </c>
      <c r="AB1463" s="54">
        <v>-2.35874412504654</v>
      </c>
      <c r="AC1463" s="60">
        <v>53.543918148915097</v>
      </c>
    </row>
    <row r="1464" spans="1:29">
      <c r="A1464" s="55" t="s">
        <v>206</v>
      </c>
      <c r="B1464" s="56">
        <v>7299</v>
      </c>
      <c r="C1464" s="56">
        <v>1922352</v>
      </c>
      <c r="D1464" s="56" t="s">
        <v>164</v>
      </c>
      <c r="E1464" s="56" t="s">
        <v>126</v>
      </c>
      <c r="F1464" s="56" t="s">
        <v>179</v>
      </c>
      <c r="G1464" s="56" t="s">
        <v>118</v>
      </c>
      <c r="H1464" s="61">
        <v>43473.577777777777</v>
      </c>
      <c r="I1464" s="56" t="s">
        <v>180</v>
      </c>
      <c r="J1464" s="56" t="s">
        <v>116</v>
      </c>
      <c r="K1464" s="56" t="s">
        <v>199</v>
      </c>
      <c r="L1464" s="56" t="s">
        <v>200</v>
      </c>
      <c r="M1464" s="56" t="s">
        <v>183</v>
      </c>
      <c r="N1464" s="56">
        <v>3.5999999999999997E-2</v>
      </c>
      <c r="O1464" s="56" t="s">
        <v>149</v>
      </c>
      <c r="P1464" s="56" t="b">
        <v>0</v>
      </c>
      <c r="Q1464" s="56">
        <v>138261413</v>
      </c>
      <c r="R1464" s="56" t="s">
        <v>150</v>
      </c>
      <c r="S1464" s="56">
        <v>1E-3</v>
      </c>
      <c r="T1464" s="56" t="s">
        <v>184</v>
      </c>
      <c r="U1464" s="56">
        <v>2019</v>
      </c>
      <c r="V1464" s="56" t="s">
        <v>151</v>
      </c>
      <c r="W1464" s="56" t="s">
        <v>207</v>
      </c>
      <c r="X1464" s="56" t="s">
        <v>208</v>
      </c>
      <c r="Y1464" s="56" t="s">
        <v>155</v>
      </c>
      <c r="Z1464" s="56">
        <v>515935</v>
      </c>
      <c r="AA1464" s="56">
        <v>253417</v>
      </c>
      <c r="AB1464" s="56">
        <v>-0.30632621725807402</v>
      </c>
      <c r="AC1464" s="59">
        <v>52.1668520239771</v>
      </c>
    </row>
    <row r="1465" spans="1:29">
      <c r="A1465" s="57" t="s">
        <v>190</v>
      </c>
      <c r="B1465" s="54">
        <v>7299</v>
      </c>
      <c r="C1465" s="54">
        <v>4621705</v>
      </c>
      <c r="D1465" s="54" t="s">
        <v>164</v>
      </c>
      <c r="E1465" s="54" t="s">
        <v>126</v>
      </c>
      <c r="F1465" s="54" t="s">
        <v>179</v>
      </c>
      <c r="G1465" s="54" t="s">
        <v>118</v>
      </c>
      <c r="H1465" s="62">
        <v>42172.439583333333</v>
      </c>
      <c r="I1465" s="54" t="s">
        <v>191</v>
      </c>
      <c r="J1465" s="54" t="s">
        <v>119</v>
      </c>
      <c r="K1465" s="54" t="s">
        <v>192</v>
      </c>
      <c r="L1465" s="54" t="s">
        <v>193</v>
      </c>
      <c r="M1465" s="54" t="s">
        <v>183</v>
      </c>
      <c r="N1465" s="54">
        <v>2E-3</v>
      </c>
      <c r="O1465" s="54" t="s">
        <v>149</v>
      </c>
      <c r="P1465" s="54" t="b">
        <v>0</v>
      </c>
      <c r="Q1465" s="54">
        <v>138261413</v>
      </c>
      <c r="R1465" s="54" t="s">
        <v>150</v>
      </c>
      <c r="S1465" s="54">
        <v>1E-3</v>
      </c>
      <c r="T1465" s="54" t="s">
        <v>184</v>
      </c>
      <c r="U1465" s="54">
        <v>2015</v>
      </c>
      <c r="V1465" s="54" t="s">
        <v>151</v>
      </c>
      <c r="W1465" s="54" t="s">
        <v>194</v>
      </c>
      <c r="X1465" s="54" t="s">
        <v>195</v>
      </c>
      <c r="Y1465" s="54" t="s">
        <v>155</v>
      </c>
      <c r="Z1465" s="54">
        <v>357000</v>
      </c>
      <c r="AA1465" s="54">
        <v>237460</v>
      </c>
      <c r="AB1465" s="54">
        <v>-2.62823009845419</v>
      </c>
      <c r="AC1465" s="60">
        <v>52.033868710239098</v>
      </c>
    </row>
    <row r="1466" spans="1:29">
      <c r="A1466" s="55" t="s">
        <v>235</v>
      </c>
      <c r="B1466" s="56">
        <v>7299</v>
      </c>
      <c r="C1466" s="56">
        <v>4748215</v>
      </c>
      <c r="D1466" s="56" t="s">
        <v>164</v>
      </c>
      <c r="E1466" s="56" t="s">
        <v>126</v>
      </c>
      <c r="F1466" s="56" t="s">
        <v>205</v>
      </c>
      <c r="G1466" s="56" t="s">
        <v>112</v>
      </c>
      <c r="H1466" s="61">
        <v>43847.445833333331</v>
      </c>
      <c r="I1466" s="56" t="s">
        <v>180</v>
      </c>
      <c r="J1466" s="56" t="s">
        <v>116</v>
      </c>
      <c r="K1466" s="56" t="s">
        <v>237</v>
      </c>
      <c r="L1466" s="56" t="s">
        <v>238</v>
      </c>
      <c r="M1466" s="56" t="s">
        <v>183</v>
      </c>
      <c r="N1466" s="56">
        <v>3.5999999999999997E-2</v>
      </c>
      <c r="O1466" s="56" t="s">
        <v>149</v>
      </c>
      <c r="P1466" s="56" t="b">
        <v>0</v>
      </c>
      <c r="Q1466" s="56">
        <v>138261413</v>
      </c>
      <c r="R1466" s="56" t="s">
        <v>150</v>
      </c>
      <c r="S1466" s="56">
        <v>1E-3</v>
      </c>
      <c r="T1466" s="56" t="s">
        <v>184</v>
      </c>
      <c r="U1466" s="56">
        <v>2020</v>
      </c>
      <c r="V1466" s="56" t="s">
        <v>151</v>
      </c>
      <c r="W1466" s="56" t="s">
        <v>239</v>
      </c>
      <c r="X1466" s="56" t="s">
        <v>240</v>
      </c>
      <c r="Y1466" s="56" t="s">
        <v>155</v>
      </c>
      <c r="Z1466" s="56">
        <v>419190</v>
      </c>
      <c r="AA1466" s="56">
        <v>291450</v>
      </c>
      <c r="AB1466" s="56">
        <v>-1.7186140218863399</v>
      </c>
      <c r="AC1466" s="59">
        <v>52.520595493892301</v>
      </c>
    </row>
    <row r="1467" spans="1:29">
      <c r="A1467" s="57" t="s">
        <v>203</v>
      </c>
      <c r="B1467" s="54">
        <v>7299</v>
      </c>
      <c r="C1467" s="54">
        <v>1858060</v>
      </c>
      <c r="D1467" s="54" t="s">
        <v>164</v>
      </c>
      <c r="E1467" s="54" t="s">
        <v>126</v>
      </c>
      <c r="F1467" s="54" t="s">
        <v>179</v>
      </c>
      <c r="G1467" s="54" t="s">
        <v>118</v>
      </c>
      <c r="H1467" s="62">
        <v>42713.415277777778</v>
      </c>
      <c r="I1467" s="54" t="s">
        <v>180</v>
      </c>
      <c r="J1467" s="54" t="s">
        <v>116</v>
      </c>
      <c r="K1467" s="54" t="s">
        <v>146</v>
      </c>
      <c r="L1467" s="54" t="s">
        <v>147</v>
      </c>
      <c r="M1467" s="54" t="s">
        <v>183</v>
      </c>
      <c r="N1467" s="54">
        <v>0.05</v>
      </c>
      <c r="O1467" s="54" t="s">
        <v>149</v>
      </c>
      <c r="P1467" s="54" t="b">
        <v>0</v>
      </c>
      <c r="Q1467" s="54">
        <v>138261413</v>
      </c>
      <c r="R1467" s="54" t="s">
        <v>150</v>
      </c>
      <c r="S1467" s="54">
        <v>1E-3</v>
      </c>
      <c r="T1467" s="54" t="s">
        <v>184</v>
      </c>
      <c r="U1467" s="54">
        <v>2016</v>
      </c>
      <c r="V1467" s="54" t="s">
        <v>151</v>
      </c>
      <c r="W1467" s="54" t="s">
        <v>204</v>
      </c>
      <c r="X1467" s="54" t="s">
        <v>154</v>
      </c>
      <c r="Y1467" s="54" t="s">
        <v>155</v>
      </c>
      <c r="Z1467" s="54">
        <v>507500</v>
      </c>
      <c r="AA1467" s="54">
        <v>299100</v>
      </c>
      <c r="AB1467" s="54">
        <v>-0.41497245145673001</v>
      </c>
      <c r="AC1467" s="60">
        <v>52.579097446717</v>
      </c>
    </row>
    <row r="1468" spans="1:29">
      <c r="A1468" s="55" t="s">
        <v>190</v>
      </c>
      <c r="B1468" s="56">
        <v>7299</v>
      </c>
      <c r="C1468" s="56">
        <v>4713474</v>
      </c>
      <c r="D1468" s="56" t="s">
        <v>164</v>
      </c>
      <c r="E1468" s="56" t="s">
        <v>126</v>
      </c>
      <c r="F1468" s="56" t="s">
        <v>179</v>
      </c>
      <c r="G1468" s="56" t="s">
        <v>118</v>
      </c>
      <c r="H1468" s="61">
        <v>43384.584027777775</v>
      </c>
      <c r="I1468" s="56" t="s">
        <v>191</v>
      </c>
      <c r="J1468" s="56" t="s">
        <v>119</v>
      </c>
      <c r="K1468" s="56" t="s">
        <v>192</v>
      </c>
      <c r="L1468" s="56" t="s">
        <v>193</v>
      </c>
      <c r="M1468" s="56" t="s">
        <v>183</v>
      </c>
      <c r="N1468" s="56">
        <v>2.8999999999999998E-3</v>
      </c>
      <c r="O1468" s="56" t="s">
        <v>149</v>
      </c>
      <c r="P1468" s="56" t="b">
        <v>0</v>
      </c>
      <c r="Q1468" s="56">
        <v>138261413</v>
      </c>
      <c r="R1468" s="56" t="s">
        <v>150</v>
      </c>
      <c r="S1468" s="56">
        <v>1E-3</v>
      </c>
      <c r="T1468" s="56" t="s">
        <v>184</v>
      </c>
      <c r="U1468" s="56">
        <v>2018</v>
      </c>
      <c r="V1468" s="56" t="s">
        <v>151</v>
      </c>
      <c r="W1468" s="56" t="s">
        <v>194</v>
      </c>
      <c r="X1468" s="56" t="s">
        <v>195</v>
      </c>
      <c r="Y1468" s="56" t="s">
        <v>155</v>
      </c>
      <c r="Z1468" s="56">
        <v>357000</v>
      </c>
      <c r="AA1468" s="56">
        <v>237460</v>
      </c>
      <c r="AB1468" s="56">
        <v>-2.62823009845419</v>
      </c>
      <c r="AC1468" s="59">
        <v>52.033868710239098</v>
      </c>
    </row>
    <row r="1469" spans="1:29">
      <c r="A1469" s="57" t="s">
        <v>187</v>
      </c>
      <c r="B1469" s="54">
        <v>7299</v>
      </c>
      <c r="C1469" s="54">
        <v>1860510</v>
      </c>
      <c r="D1469" s="54" t="s">
        <v>164</v>
      </c>
      <c r="E1469" s="54" t="s">
        <v>126</v>
      </c>
      <c r="F1469" s="54" t="s">
        <v>179</v>
      </c>
      <c r="G1469" s="54" t="s">
        <v>118</v>
      </c>
      <c r="H1469" s="62">
        <v>42748.339583333334</v>
      </c>
      <c r="I1469" s="54" t="s">
        <v>180</v>
      </c>
      <c r="J1469" s="54" t="s">
        <v>116</v>
      </c>
      <c r="K1469" s="54" t="s">
        <v>181</v>
      </c>
      <c r="L1469" s="54" t="s">
        <v>182</v>
      </c>
      <c r="M1469" s="54" t="s">
        <v>183</v>
      </c>
      <c r="N1469" s="54">
        <v>1.4999999999999999E-2</v>
      </c>
      <c r="O1469" s="54" t="s">
        <v>149</v>
      </c>
      <c r="P1469" s="54" t="b">
        <v>0</v>
      </c>
      <c r="Q1469" s="54">
        <v>138261413</v>
      </c>
      <c r="R1469" s="54" t="s">
        <v>150</v>
      </c>
      <c r="S1469" s="54">
        <v>1E-3</v>
      </c>
      <c r="T1469" s="54" t="s">
        <v>184</v>
      </c>
      <c r="U1469" s="54">
        <v>2017</v>
      </c>
      <c r="V1469" s="54" t="s">
        <v>151</v>
      </c>
      <c r="W1469" s="54" t="s">
        <v>188</v>
      </c>
      <c r="X1469" s="54" t="s">
        <v>189</v>
      </c>
      <c r="Y1469" s="54" t="s">
        <v>155</v>
      </c>
      <c r="Z1469" s="54">
        <v>636400</v>
      </c>
      <c r="AA1469" s="54">
        <v>291600</v>
      </c>
      <c r="AB1469" s="54">
        <v>1.4791973795069699</v>
      </c>
      <c r="AC1469" s="60">
        <v>52.471107816141703</v>
      </c>
    </row>
    <row r="1470" spans="1:29">
      <c r="A1470" s="55" t="s">
        <v>178</v>
      </c>
      <c r="B1470" s="56">
        <v>7299</v>
      </c>
      <c r="C1470" s="56">
        <v>1778078</v>
      </c>
      <c r="D1470" s="56" t="s">
        <v>164</v>
      </c>
      <c r="E1470" s="56" t="s">
        <v>126</v>
      </c>
      <c r="F1470" s="56" t="s">
        <v>179</v>
      </c>
      <c r="G1470" s="56" t="s">
        <v>118</v>
      </c>
      <c r="H1470" s="61">
        <v>41955.381249999999</v>
      </c>
      <c r="I1470" s="56" t="s">
        <v>180</v>
      </c>
      <c r="J1470" s="56" t="s">
        <v>116</v>
      </c>
      <c r="K1470" s="56" t="s">
        <v>181</v>
      </c>
      <c r="L1470" s="56" t="s">
        <v>182</v>
      </c>
      <c r="M1470" s="56" t="s">
        <v>183</v>
      </c>
      <c r="N1470" s="56">
        <v>0.01</v>
      </c>
      <c r="O1470" s="56" t="s">
        <v>149</v>
      </c>
      <c r="P1470" s="56" t="b">
        <v>0</v>
      </c>
      <c r="Q1470" s="56">
        <v>138261413</v>
      </c>
      <c r="R1470" s="56" t="s">
        <v>150</v>
      </c>
      <c r="S1470" s="56">
        <v>1E-3</v>
      </c>
      <c r="T1470" s="56" t="s">
        <v>184</v>
      </c>
      <c r="U1470" s="56">
        <v>2014</v>
      </c>
      <c r="V1470" s="56" t="s">
        <v>151</v>
      </c>
      <c r="W1470" s="56" t="s">
        <v>185</v>
      </c>
      <c r="X1470" s="56" t="s">
        <v>186</v>
      </c>
      <c r="Y1470" s="56" t="s">
        <v>155</v>
      </c>
      <c r="Z1470" s="56">
        <v>620600</v>
      </c>
      <c r="AA1470" s="56">
        <v>309500</v>
      </c>
      <c r="AB1470" s="56">
        <v>1.2588812496391699</v>
      </c>
      <c r="AC1470" s="59">
        <v>52.638374352215699</v>
      </c>
    </row>
    <row r="1471" spans="1:29">
      <c r="A1471" s="57" t="s">
        <v>203</v>
      </c>
      <c r="B1471" s="54">
        <v>7299</v>
      </c>
      <c r="C1471" s="54">
        <v>1829784</v>
      </c>
      <c r="D1471" s="54" t="s">
        <v>164</v>
      </c>
      <c r="E1471" s="54" t="s">
        <v>126</v>
      </c>
      <c r="F1471" s="54" t="s">
        <v>179</v>
      </c>
      <c r="G1471" s="54" t="s">
        <v>118</v>
      </c>
      <c r="H1471" s="62">
        <v>42481.535416666666</v>
      </c>
      <c r="I1471" s="54" t="s">
        <v>180</v>
      </c>
      <c r="J1471" s="54" t="s">
        <v>116</v>
      </c>
      <c r="K1471" s="54" t="s">
        <v>146</v>
      </c>
      <c r="L1471" s="54" t="s">
        <v>147</v>
      </c>
      <c r="M1471" s="54" t="s">
        <v>183</v>
      </c>
      <c r="N1471" s="54">
        <v>5.3999999999999999E-2</v>
      </c>
      <c r="O1471" s="54" t="s">
        <v>149</v>
      </c>
      <c r="P1471" s="54" t="b">
        <v>0</v>
      </c>
      <c r="Q1471" s="54">
        <v>138261413</v>
      </c>
      <c r="R1471" s="54" t="s">
        <v>150</v>
      </c>
      <c r="S1471" s="54">
        <v>1E-3</v>
      </c>
      <c r="T1471" s="54" t="s">
        <v>184</v>
      </c>
      <c r="U1471" s="54">
        <v>2016</v>
      </c>
      <c r="V1471" s="54" t="s">
        <v>151</v>
      </c>
      <c r="W1471" s="54" t="s">
        <v>204</v>
      </c>
      <c r="X1471" s="54" t="s">
        <v>154</v>
      </c>
      <c r="Y1471" s="54" t="s">
        <v>155</v>
      </c>
      <c r="Z1471" s="54">
        <v>507500</v>
      </c>
      <c r="AA1471" s="54">
        <v>299100</v>
      </c>
      <c r="AB1471" s="54">
        <v>-0.41497245145673001</v>
      </c>
      <c r="AC1471" s="60">
        <v>52.579097446717</v>
      </c>
    </row>
    <row r="1472" spans="1:29">
      <c r="A1472" s="55" t="s">
        <v>178</v>
      </c>
      <c r="B1472" s="56">
        <v>7299</v>
      </c>
      <c r="C1472" s="56">
        <v>1942925</v>
      </c>
      <c r="D1472" s="56" t="s">
        <v>164</v>
      </c>
      <c r="E1472" s="56" t="s">
        <v>126</v>
      </c>
      <c r="F1472" s="56" t="s">
        <v>179</v>
      </c>
      <c r="G1472" s="56" t="s">
        <v>118</v>
      </c>
      <c r="H1472" s="61">
        <v>43705.659722222219</v>
      </c>
      <c r="I1472" s="56" t="s">
        <v>180</v>
      </c>
      <c r="J1472" s="56" t="s">
        <v>116</v>
      </c>
      <c r="K1472" s="56" t="s">
        <v>181</v>
      </c>
      <c r="L1472" s="56" t="s">
        <v>182</v>
      </c>
      <c r="M1472" s="56" t="s">
        <v>183</v>
      </c>
      <c r="N1472" s="56">
        <v>1.2999999999999999E-2</v>
      </c>
      <c r="O1472" s="56" t="s">
        <v>149</v>
      </c>
      <c r="P1472" s="56" t="b">
        <v>0</v>
      </c>
      <c r="Q1472" s="56">
        <v>138261413</v>
      </c>
      <c r="R1472" s="56" t="s">
        <v>150</v>
      </c>
      <c r="S1472" s="56">
        <v>1E-3</v>
      </c>
      <c r="T1472" s="56" t="s">
        <v>184</v>
      </c>
      <c r="U1472" s="56">
        <v>2019</v>
      </c>
      <c r="V1472" s="56" t="s">
        <v>151</v>
      </c>
      <c r="W1472" s="56" t="s">
        <v>185</v>
      </c>
      <c r="X1472" s="56" t="s">
        <v>186</v>
      </c>
      <c r="Y1472" s="56" t="s">
        <v>155</v>
      </c>
      <c r="Z1472" s="56">
        <v>620600</v>
      </c>
      <c r="AA1472" s="56">
        <v>309500</v>
      </c>
      <c r="AB1472" s="56">
        <v>1.2588812496391699</v>
      </c>
      <c r="AC1472" s="59">
        <v>52.638374352215699</v>
      </c>
    </row>
    <row r="1473" spans="1:29">
      <c r="A1473" s="57" t="s">
        <v>187</v>
      </c>
      <c r="B1473" s="54">
        <v>7299</v>
      </c>
      <c r="C1473" s="54">
        <v>1835175</v>
      </c>
      <c r="D1473" s="54" t="s">
        <v>164</v>
      </c>
      <c r="E1473" s="54" t="s">
        <v>126</v>
      </c>
      <c r="F1473" s="54" t="s">
        <v>179</v>
      </c>
      <c r="G1473" s="54" t="s">
        <v>118</v>
      </c>
      <c r="H1473" s="62">
        <v>42534.407638888886</v>
      </c>
      <c r="I1473" s="54" t="s">
        <v>180</v>
      </c>
      <c r="J1473" s="54" t="s">
        <v>116</v>
      </c>
      <c r="K1473" s="54" t="s">
        <v>181</v>
      </c>
      <c r="L1473" s="54" t="s">
        <v>182</v>
      </c>
      <c r="M1473" s="54" t="s">
        <v>183</v>
      </c>
      <c r="N1473" s="54">
        <v>1.7999999999999999E-2</v>
      </c>
      <c r="O1473" s="54" t="s">
        <v>149</v>
      </c>
      <c r="P1473" s="54" t="b">
        <v>0</v>
      </c>
      <c r="Q1473" s="54">
        <v>138261413</v>
      </c>
      <c r="R1473" s="54" t="s">
        <v>150</v>
      </c>
      <c r="S1473" s="54">
        <v>1E-3</v>
      </c>
      <c r="T1473" s="54" t="s">
        <v>184</v>
      </c>
      <c r="U1473" s="54">
        <v>2016</v>
      </c>
      <c r="V1473" s="54" t="s">
        <v>151</v>
      </c>
      <c r="W1473" s="54" t="s">
        <v>188</v>
      </c>
      <c r="X1473" s="54" t="s">
        <v>189</v>
      </c>
      <c r="Y1473" s="54" t="s">
        <v>155</v>
      </c>
      <c r="Z1473" s="54">
        <v>636400</v>
      </c>
      <c r="AA1473" s="54">
        <v>291600</v>
      </c>
      <c r="AB1473" s="54">
        <v>1.4791973795069699</v>
      </c>
      <c r="AC1473" s="60">
        <v>52.471107816141703</v>
      </c>
    </row>
    <row r="1474" spans="1:29">
      <c r="A1474" s="55" t="s">
        <v>219</v>
      </c>
      <c r="B1474" s="56">
        <v>7299</v>
      </c>
      <c r="C1474" s="56">
        <v>1460484</v>
      </c>
      <c r="D1474" s="56" t="s">
        <v>164</v>
      </c>
      <c r="E1474" s="56" t="s">
        <v>126</v>
      </c>
      <c r="F1474" s="56" t="s">
        <v>205</v>
      </c>
      <c r="G1474" s="56" t="s">
        <v>112</v>
      </c>
      <c r="H1474" s="61">
        <v>43314.59652777778</v>
      </c>
      <c r="I1474" s="56" t="s">
        <v>180</v>
      </c>
      <c r="J1474" s="56" t="s">
        <v>116</v>
      </c>
      <c r="K1474" s="56" t="s">
        <v>220</v>
      </c>
      <c r="L1474" s="56" t="s">
        <v>221</v>
      </c>
      <c r="M1474" s="56" t="s">
        <v>183</v>
      </c>
      <c r="N1474" s="56">
        <v>0.14000000000000001</v>
      </c>
      <c r="O1474" s="56" t="s">
        <v>149</v>
      </c>
      <c r="P1474" s="56" t="b">
        <v>0</v>
      </c>
      <c r="Q1474" s="56">
        <v>138261413</v>
      </c>
      <c r="R1474" s="56" t="s">
        <v>150</v>
      </c>
      <c r="S1474" s="56">
        <v>1E-3</v>
      </c>
      <c r="T1474" s="56" t="s">
        <v>184</v>
      </c>
      <c r="U1474" s="56">
        <v>2018</v>
      </c>
      <c r="V1474" s="56" t="s">
        <v>151</v>
      </c>
      <c r="W1474" s="56" t="s">
        <v>222</v>
      </c>
      <c r="X1474" s="56" t="s">
        <v>223</v>
      </c>
      <c r="Y1474" s="56" t="s">
        <v>155</v>
      </c>
      <c r="Z1474" s="56">
        <v>559400</v>
      </c>
      <c r="AA1474" s="56">
        <v>142800</v>
      </c>
      <c r="AB1474" s="56">
        <v>0.27827943679790101</v>
      </c>
      <c r="AC1474" s="59">
        <v>51.162245506364997</v>
      </c>
    </row>
    <row r="1475" spans="1:29">
      <c r="A1475" s="57" t="s">
        <v>178</v>
      </c>
      <c r="B1475" s="54">
        <v>7299</v>
      </c>
      <c r="C1475" s="54">
        <v>1976779</v>
      </c>
      <c r="D1475" s="54" t="s">
        <v>164</v>
      </c>
      <c r="E1475" s="54" t="s">
        <v>126</v>
      </c>
      <c r="F1475" s="54" t="s">
        <v>179</v>
      </c>
      <c r="G1475" s="54" t="s">
        <v>118</v>
      </c>
      <c r="H1475" s="62">
        <v>44244.581250000003</v>
      </c>
      <c r="I1475" s="54" t="s">
        <v>180</v>
      </c>
      <c r="J1475" s="54" t="s">
        <v>116</v>
      </c>
      <c r="K1475" s="54" t="s">
        <v>181</v>
      </c>
      <c r="L1475" s="54" t="s">
        <v>182</v>
      </c>
      <c r="M1475" s="54" t="s">
        <v>183</v>
      </c>
      <c r="N1475" s="54">
        <v>3.0999999999999999E-3</v>
      </c>
      <c r="O1475" s="54" t="s">
        <v>149</v>
      </c>
      <c r="P1475" s="54" t="b">
        <v>0</v>
      </c>
      <c r="Q1475" s="54">
        <v>138261413</v>
      </c>
      <c r="R1475" s="54" t="s">
        <v>150</v>
      </c>
      <c r="S1475" s="54">
        <v>1E-3</v>
      </c>
      <c r="T1475" s="54" t="s">
        <v>184</v>
      </c>
      <c r="U1475" s="54">
        <v>2021</v>
      </c>
      <c r="V1475" s="54" t="s">
        <v>151</v>
      </c>
      <c r="W1475" s="54" t="s">
        <v>185</v>
      </c>
      <c r="X1475" s="54" t="s">
        <v>186</v>
      </c>
      <c r="Y1475" s="54" t="s">
        <v>155</v>
      </c>
      <c r="Z1475" s="54">
        <v>620600</v>
      </c>
      <c r="AA1475" s="54">
        <v>309500</v>
      </c>
      <c r="AB1475" s="54">
        <v>1.2588812496391699</v>
      </c>
      <c r="AC1475" s="60">
        <v>52.638374352215699</v>
      </c>
    </row>
    <row r="1476" spans="1:29">
      <c r="A1476" s="55" t="s">
        <v>224</v>
      </c>
      <c r="B1476" s="56">
        <v>7299</v>
      </c>
      <c r="C1476" s="56">
        <v>2002299</v>
      </c>
      <c r="D1476" s="56" t="s">
        <v>164</v>
      </c>
      <c r="E1476" s="56" t="s">
        <v>126</v>
      </c>
      <c r="F1476" s="56" t="s">
        <v>179</v>
      </c>
      <c r="G1476" s="56" t="s">
        <v>118</v>
      </c>
      <c r="H1476" s="61">
        <v>44608.361111111109</v>
      </c>
      <c r="I1476" s="56" t="s">
        <v>180</v>
      </c>
      <c r="J1476" s="56" t="s">
        <v>116</v>
      </c>
      <c r="K1476" s="56" t="s">
        <v>146</v>
      </c>
      <c r="L1476" s="56" t="s">
        <v>147</v>
      </c>
      <c r="M1476" s="56" t="s">
        <v>148</v>
      </c>
      <c r="N1476" s="56">
        <v>2.2000000000000001E-3</v>
      </c>
      <c r="O1476" s="56" t="s">
        <v>149</v>
      </c>
      <c r="P1476" s="56" t="b">
        <v>0</v>
      </c>
      <c r="Q1476" s="56">
        <v>138261413</v>
      </c>
      <c r="R1476" s="56" t="s">
        <v>150</v>
      </c>
      <c r="S1476" s="56">
        <v>1E-3</v>
      </c>
      <c r="T1476" s="56" t="s">
        <v>184</v>
      </c>
      <c r="U1476" s="56">
        <v>2022</v>
      </c>
      <c r="V1476" s="56" t="s">
        <v>151</v>
      </c>
      <c r="W1476" s="56" t="s">
        <v>225</v>
      </c>
      <c r="X1476" s="56" t="s">
        <v>226</v>
      </c>
      <c r="Y1476" s="56" t="s">
        <v>155</v>
      </c>
      <c r="Z1476" s="56">
        <v>500098</v>
      </c>
      <c r="AA1476" s="56">
        <v>402866</v>
      </c>
      <c r="AB1476" s="56">
        <v>-0.49196935841400102</v>
      </c>
      <c r="AC1476" s="59">
        <v>53.512954618294103</v>
      </c>
    </row>
    <row r="1477" spans="1:29">
      <c r="A1477" s="57" t="s">
        <v>206</v>
      </c>
      <c r="B1477" s="54">
        <v>7299</v>
      </c>
      <c r="C1477" s="54">
        <v>1880619</v>
      </c>
      <c r="D1477" s="54" t="s">
        <v>164</v>
      </c>
      <c r="E1477" s="54" t="s">
        <v>126</v>
      </c>
      <c r="F1477" s="54" t="s">
        <v>179</v>
      </c>
      <c r="G1477" s="54" t="s">
        <v>118</v>
      </c>
      <c r="H1477" s="62">
        <v>42970.597222222219</v>
      </c>
      <c r="I1477" s="54" t="s">
        <v>180</v>
      </c>
      <c r="J1477" s="54" t="s">
        <v>116</v>
      </c>
      <c r="K1477" s="54" t="s">
        <v>199</v>
      </c>
      <c r="L1477" s="54" t="s">
        <v>200</v>
      </c>
      <c r="M1477" s="54" t="s">
        <v>183</v>
      </c>
      <c r="N1477" s="54">
        <v>3.5999999999999997E-2</v>
      </c>
      <c r="O1477" s="54" t="s">
        <v>149</v>
      </c>
      <c r="P1477" s="54" t="b">
        <v>0</v>
      </c>
      <c r="Q1477" s="54">
        <v>138261413</v>
      </c>
      <c r="R1477" s="54" t="s">
        <v>150</v>
      </c>
      <c r="S1477" s="54">
        <v>1E-3</v>
      </c>
      <c r="T1477" s="54" t="s">
        <v>184</v>
      </c>
      <c r="U1477" s="54">
        <v>2017</v>
      </c>
      <c r="V1477" s="54" t="s">
        <v>151</v>
      </c>
      <c r="W1477" s="54" t="s">
        <v>207</v>
      </c>
      <c r="X1477" s="54" t="s">
        <v>208</v>
      </c>
      <c r="Y1477" s="54" t="s">
        <v>155</v>
      </c>
      <c r="Z1477" s="54">
        <v>515935</v>
      </c>
      <c r="AA1477" s="54">
        <v>253417</v>
      </c>
      <c r="AB1477" s="54">
        <v>-0.30632621725807402</v>
      </c>
      <c r="AC1477" s="60">
        <v>52.1668520239771</v>
      </c>
    </row>
    <row r="1478" spans="1:29">
      <c r="A1478" s="55" t="s">
        <v>334</v>
      </c>
      <c r="B1478" s="56">
        <v>7299</v>
      </c>
      <c r="C1478" s="56">
        <v>4704812</v>
      </c>
      <c r="D1478" s="56" t="s">
        <v>164</v>
      </c>
      <c r="E1478" s="56" t="s">
        <v>126</v>
      </c>
      <c r="F1478" s="56" t="s">
        <v>205</v>
      </c>
      <c r="G1478" s="56" t="s">
        <v>112</v>
      </c>
      <c r="H1478" s="61">
        <v>43259.579861111109</v>
      </c>
      <c r="I1478" s="56" t="s">
        <v>180</v>
      </c>
      <c r="J1478" s="56" t="s">
        <v>116</v>
      </c>
      <c r="K1478" s="56" t="s">
        <v>192</v>
      </c>
      <c r="L1478" s="56" t="s">
        <v>193</v>
      </c>
      <c r="M1478" s="56" t="s">
        <v>183</v>
      </c>
      <c r="N1478" s="56">
        <v>2.8000000000000001E-2</v>
      </c>
      <c r="O1478" s="56" t="s">
        <v>149</v>
      </c>
      <c r="P1478" s="56" t="b">
        <v>0</v>
      </c>
      <c r="Q1478" s="56">
        <v>138261413</v>
      </c>
      <c r="R1478" s="56" t="s">
        <v>150</v>
      </c>
      <c r="S1478" s="56">
        <v>1E-3</v>
      </c>
      <c r="T1478" s="56" t="s">
        <v>184</v>
      </c>
      <c r="U1478" s="56">
        <v>2018</v>
      </c>
      <c r="V1478" s="56" t="s">
        <v>151</v>
      </c>
      <c r="W1478" s="56" t="s">
        <v>335</v>
      </c>
      <c r="X1478" s="56" t="s">
        <v>281</v>
      </c>
      <c r="Y1478" s="56" t="s">
        <v>155</v>
      </c>
      <c r="Z1478" s="56">
        <v>403350</v>
      </c>
      <c r="AA1478" s="56">
        <v>245150</v>
      </c>
      <c r="AB1478" s="56">
        <v>-1.9525037440050701</v>
      </c>
      <c r="AC1478" s="59">
        <v>52.104672977586198</v>
      </c>
    </row>
    <row r="1479" spans="1:29">
      <c r="A1479" s="57" t="s">
        <v>178</v>
      </c>
      <c r="B1479" s="54">
        <v>7299</v>
      </c>
      <c r="C1479" s="54">
        <v>1863350</v>
      </c>
      <c r="D1479" s="54" t="s">
        <v>164</v>
      </c>
      <c r="E1479" s="54" t="s">
        <v>126</v>
      </c>
      <c r="F1479" s="54" t="s">
        <v>179</v>
      </c>
      <c r="G1479" s="54" t="s">
        <v>118</v>
      </c>
      <c r="H1479" s="62">
        <v>42782.441666666666</v>
      </c>
      <c r="I1479" s="54" t="s">
        <v>180</v>
      </c>
      <c r="J1479" s="54" t="s">
        <v>116</v>
      </c>
      <c r="K1479" s="54" t="s">
        <v>181</v>
      </c>
      <c r="L1479" s="54" t="s">
        <v>182</v>
      </c>
      <c r="M1479" s="54" t="s">
        <v>183</v>
      </c>
      <c r="N1479" s="54">
        <v>8.5000000000000006E-3</v>
      </c>
      <c r="O1479" s="54" t="s">
        <v>149</v>
      </c>
      <c r="P1479" s="54" t="b">
        <v>0</v>
      </c>
      <c r="Q1479" s="54">
        <v>138261413</v>
      </c>
      <c r="R1479" s="54" t="s">
        <v>150</v>
      </c>
      <c r="S1479" s="54">
        <v>1E-3</v>
      </c>
      <c r="T1479" s="54" t="s">
        <v>184</v>
      </c>
      <c r="U1479" s="54">
        <v>2017</v>
      </c>
      <c r="V1479" s="54" t="s">
        <v>151</v>
      </c>
      <c r="W1479" s="54" t="s">
        <v>185</v>
      </c>
      <c r="X1479" s="54" t="s">
        <v>186</v>
      </c>
      <c r="Y1479" s="54" t="s">
        <v>155</v>
      </c>
      <c r="Z1479" s="54">
        <v>620600</v>
      </c>
      <c r="AA1479" s="54">
        <v>309500</v>
      </c>
      <c r="AB1479" s="54">
        <v>1.2588812496391699</v>
      </c>
      <c r="AC1479" s="60">
        <v>52.638374352215699</v>
      </c>
    </row>
    <row r="1480" spans="1:29">
      <c r="A1480" s="55" t="s">
        <v>178</v>
      </c>
      <c r="B1480" s="56">
        <v>7299</v>
      </c>
      <c r="C1480" s="56">
        <v>1838559</v>
      </c>
      <c r="D1480" s="56" t="s">
        <v>164</v>
      </c>
      <c r="E1480" s="56" t="s">
        <v>126</v>
      </c>
      <c r="F1480" s="56" t="s">
        <v>179</v>
      </c>
      <c r="G1480" s="56" t="s">
        <v>118</v>
      </c>
      <c r="H1480" s="61">
        <v>42570.717361111114</v>
      </c>
      <c r="I1480" s="56" t="s">
        <v>180</v>
      </c>
      <c r="J1480" s="56" t="s">
        <v>116</v>
      </c>
      <c r="K1480" s="56" t="s">
        <v>181</v>
      </c>
      <c r="L1480" s="56" t="s">
        <v>182</v>
      </c>
      <c r="M1480" s="56" t="s">
        <v>183</v>
      </c>
      <c r="N1480" s="56">
        <v>1.2999999999999999E-2</v>
      </c>
      <c r="O1480" s="56" t="s">
        <v>149</v>
      </c>
      <c r="P1480" s="56" t="b">
        <v>0</v>
      </c>
      <c r="Q1480" s="56">
        <v>138261413</v>
      </c>
      <c r="R1480" s="56" t="s">
        <v>150</v>
      </c>
      <c r="S1480" s="56">
        <v>1E-3</v>
      </c>
      <c r="T1480" s="56" t="s">
        <v>184</v>
      </c>
      <c r="U1480" s="56">
        <v>2016</v>
      </c>
      <c r="V1480" s="56" t="s">
        <v>151</v>
      </c>
      <c r="W1480" s="56" t="s">
        <v>185</v>
      </c>
      <c r="X1480" s="56" t="s">
        <v>186</v>
      </c>
      <c r="Y1480" s="56" t="s">
        <v>155</v>
      </c>
      <c r="Z1480" s="56">
        <v>620600</v>
      </c>
      <c r="AA1480" s="56">
        <v>309500</v>
      </c>
      <c r="AB1480" s="56">
        <v>1.2588812496391699</v>
      </c>
      <c r="AC1480" s="59">
        <v>52.638374352215699</v>
      </c>
    </row>
    <row r="1481" spans="1:29">
      <c r="A1481" s="57" t="s">
        <v>273</v>
      </c>
      <c r="B1481" s="54">
        <v>7299</v>
      </c>
      <c r="C1481" s="54">
        <v>1901679</v>
      </c>
      <c r="D1481" s="54" t="s">
        <v>164</v>
      </c>
      <c r="E1481" s="54" t="s">
        <v>126</v>
      </c>
      <c r="F1481" s="54" t="s">
        <v>205</v>
      </c>
      <c r="G1481" s="54" t="s">
        <v>112</v>
      </c>
      <c r="H1481" s="62">
        <v>43230.362500000003</v>
      </c>
      <c r="I1481" s="54" t="s">
        <v>180</v>
      </c>
      <c r="J1481" s="54" t="s">
        <v>116</v>
      </c>
      <c r="K1481" s="54" t="s">
        <v>146</v>
      </c>
      <c r="L1481" s="54" t="s">
        <v>147</v>
      </c>
      <c r="M1481" s="54" t="s">
        <v>183</v>
      </c>
      <c r="N1481" s="54">
        <v>3.5999999999999997E-2</v>
      </c>
      <c r="O1481" s="54" t="s">
        <v>149</v>
      </c>
      <c r="P1481" s="54" t="b">
        <v>0</v>
      </c>
      <c r="Q1481" s="54">
        <v>138261413</v>
      </c>
      <c r="R1481" s="54" t="s">
        <v>150</v>
      </c>
      <c r="S1481" s="54">
        <v>1E-3</v>
      </c>
      <c r="T1481" s="54" t="s">
        <v>184</v>
      </c>
      <c r="U1481" s="54">
        <v>2018</v>
      </c>
      <c r="V1481" s="54" t="s">
        <v>151</v>
      </c>
      <c r="W1481" s="54" t="s">
        <v>274</v>
      </c>
      <c r="X1481" s="54" t="s">
        <v>275</v>
      </c>
      <c r="Y1481" s="54" t="s">
        <v>155</v>
      </c>
      <c r="Z1481" s="54">
        <v>501547</v>
      </c>
      <c r="AA1481" s="54">
        <v>370926</v>
      </c>
      <c r="AB1481" s="54">
        <v>-0.48037495542409397</v>
      </c>
      <c r="AC1481" s="60">
        <v>53.225682809836599</v>
      </c>
    </row>
    <row r="1482" spans="1:29">
      <c r="A1482" s="55" t="s">
        <v>219</v>
      </c>
      <c r="B1482" s="56">
        <v>7299</v>
      </c>
      <c r="C1482" s="56">
        <v>1589694</v>
      </c>
      <c r="D1482" s="56" t="s">
        <v>164</v>
      </c>
      <c r="E1482" s="56" t="s">
        <v>126</v>
      </c>
      <c r="F1482" s="56" t="s">
        <v>205</v>
      </c>
      <c r="G1482" s="56" t="s">
        <v>112</v>
      </c>
      <c r="H1482" s="61">
        <v>44889.467361111114</v>
      </c>
      <c r="I1482" s="56" t="s">
        <v>180</v>
      </c>
      <c r="J1482" s="56" t="s">
        <v>116</v>
      </c>
      <c r="K1482" s="56" t="s">
        <v>220</v>
      </c>
      <c r="L1482" s="56" t="s">
        <v>221</v>
      </c>
      <c r="M1482" s="56" t="s">
        <v>183</v>
      </c>
      <c r="N1482" s="56">
        <v>2.5000000000000001E-2</v>
      </c>
      <c r="O1482" s="56" t="s">
        <v>149</v>
      </c>
      <c r="P1482" s="56" t="b">
        <v>0</v>
      </c>
      <c r="Q1482" s="56">
        <v>138261413</v>
      </c>
      <c r="R1482" s="56" t="s">
        <v>150</v>
      </c>
      <c r="S1482" s="56">
        <v>1E-3</v>
      </c>
      <c r="T1482" s="56" t="s">
        <v>184</v>
      </c>
      <c r="U1482" s="56">
        <v>2022</v>
      </c>
      <c r="V1482" s="56" t="s">
        <v>151</v>
      </c>
      <c r="W1482" s="56" t="s">
        <v>222</v>
      </c>
      <c r="X1482" s="56" t="s">
        <v>223</v>
      </c>
      <c r="Y1482" s="56" t="s">
        <v>155</v>
      </c>
      <c r="Z1482" s="56">
        <v>559400</v>
      </c>
      <c r="AA1482" s="56">
        <v>142800</v>
      </c>
      <c r="AB1482" s="56">
        <v>0.27827943679790101</v>
      </c>
      <c r="AC1482" s="59">
        <v>51.162245506364997</v>
      </c>
    </row>
    <row r="1483" spans="1:29">
      <c r="A1483" s="57" t="s">
        <v>203</v>
      </c>
      <c r="B1483" s="54">
        <v>7299</v>
      </c>
      <c r="C1483" s="54">
        <v>1857291</v>
      </c>
      <c r="D1483" s="54" t="s">
        <v>164</v>
      </c>
      <c r="E1483" s="54" t="s">
        <v>126</v>
      </c>
      <c r="F1483" s="54" t="s">
        <v>179</v>
      </c>
      <c r="G1483" s="54" t="s">
        <v>118</v>
      </c>
      <c r="H1483" s="62">
        <v>42709.400694444441</v>
      </c>
      <c r="I1483" s="54" t="s">
        <v>180</v>
      </c>
      <c r="J1483" s="54" t="s">
        <v>116</v>
      </c>
      <c r="K1483" s="54" t="s">
        <v>146</v>
      </c>
      <c r="L1483" s="54" t="s">
        <v>147</v>
      </c>
      <c r="M1483" s="54" t="s">
        <v>183</v>
      </c>
      <c r="N1483" s="54">
        <v>0.05</v>
      </c>
      <c r="O1483" s="54" t="s">
        <v>149</v>
      </c>
      <c r="P1483" s="54" t="b">
        <v>0</v>
      </c>
      <c r="Q1483" s="54">
        <v>138261413</v>
      </c>
      <c r="R1483" s="54" t="s">
        <v>150</v>
      </c>
      <c r="S1483" s="54">
        <v>1E-3</v>
      </c>
      <c r="T1483" s="54" t="s">
        <v>184</v>
      </c>
      <c r="U1483" s="54">
        <v>2016</v>
      </c>
      <c r="V1483" s="54" t="s">
        <v>151</v>
      </c>
      <c r="W1483" s="54" t="s">
        <v>204</v>
      </c>
      <c r="X1483" s="54" t="s">
        <v>154</v>
      </c>
      <c r="Y1483" s="54" t="s">
        <v>155</v>
      </c>
      <c r="Z1483" s="54">
        <v>507500</v>
      </c>
      <c r="AA1483" s="54">
        <v>299100</v>
      </c>
      <c r="AB1483" s="54">
        <v>-0.41497245145673001</v>
      </c>
      <c r="AC1483" s="60">
        <v>52.579097446717</v>
      </c>
    </row>
    <row r="1484" spans="1:29">
      <c r="A1484" s="55" t="s">
        <v>323</v>
      </c>
      <c r="B1484" s="56">
        <v>7299</v>
      </c>
      <c r="C1484" s="56">
        <v>3469796</v>
      </c>
      <c r="D1484" s="56" t="s">
        <v>164</v>
      </c>
      <c r="E1484" s="56" t="s">
        <v>126</v>
      </c>
      <c r="F1484" s="56" t="s">
        <v>236</v>
      </c>
      <c r="G1484" s="56" t="s">
        <v>115</v>
      </c>
      <c r="H1484" s="61">
        <v>44907.5</v>
      </c>
      <c r="I1484" s="56" t="s">
        <v>180</v>
      </c>
      <c r="J1484" s="56" t="s">
        <v>116</v>
      </c>
      <c r="K1484" s="56" t="s">
        <v>251</v>
      </c>
      <c r="L1484" s="56" t="s">
        <v>252</v>
      </c>
      <c r="M1484" s="56" t="s">
        <v>183</v>
      </c>
      <c r="N1484" s="56">
        <v>6.3E-3</v>
      </c>
      <c r="O1484" s="56" t="s">
        <v>149</v>
      </c>
      <c r="P1484" s="56" t="b">
        <v>0</v>
      </c>
      <c r="Q1484" s="56">
        <v>138261413</v>
      </c>
      <c r="R1484" s="56" t="s">
        <v>150</v>
      </c>
      <c r="S1484" s="56">
        <v>1E-3</v>
      </c>
      <c r="T1484" s="56" t="s">
        <v>184</v>
      </c>
      <c r="U1484" s="56">
        <v>2022</v>
      </c>
      <c r="V1484" s="56" t="s">
        <v>151</v>
      </c>
      <c r="W1484" s="56" t="s">
        <v>324</v>
      </c>
      <c r="X1484" s="56" t="s">
        <v>309</v>
      </c>
      <c r="Y1484" s="56" t="s">
        <v>155</v>
      </c>
      <c r="Z1484" s="56">
        <v>337809</v>
      </c>
      <c r="AA1484" s="56">
        <v>155741</v>
      </c>
      <c r="AB1484" s="56">
        <v>-2.8933761587814502</v>
      </c>
      <c r="AC1484" s="59">
        <v>51.297382868079701</v>
      </c>
    </row>
    <row r="1485" spans="1:29">
      <c r="A1485" s="57" t="s">
        <v>224</v>
      </c>
      <c r="B1485" s="54">
        <v>7299</v>
      </c>
      <c r="C1485" s="54">
        <v>1850057</v>
      </c>
      <c r="D1485" s="54" t="s">
        <v>164</v>
      </c>
      <c r="E1485" s="54" t="s">
        <v>126</v>
      </c>
      <c r="F1485" s="54" t="s">
        <v>179</v>
      </c>
      <c r="G1485" s="54" t="s">
        <v>118</v>
      </c>
      <c r="H1485" s="62">
        <v>42674.616666666669</v>
      </c>
      <c r="I1485" s="54" t="s">
        <v>180</v>
      </c>
      <c r="J1485" s="54" t="s">
        <v>116</v>
      </c>
      <c r="K1485" s="54" t="s">
        <v>146</v>
      </c>
      <c r="L1485" s="54" t="s">
        <v>147</v>
      </c>
      <c r="M1485" s="54" t="s">
        <v>183</v>
      </c>
      <c r="N1485" s="54">
        <v>0.01</v>
      </c>
      <c r="O1485" s="54" t="s">
        <v>149</v>
      </c>
      <c r="P1485" s="54" t="b">
        <v>0</v>
      </c>
      <c r="Q1485" s="54">
        <v>138261413</v>
      </c>
      <c r="R1485" s="54" t="s">
        <v>150</v>
      </c>
      <c r="S1485" s="54">
        <v>1E-3</v>
      </c>
      <c r="T1485" s="54" t="s">
        <v>184</v>
      </c>
      <c r="U1485" s="54">
        <v>2016</v>
      </c>
      <c r="V1485" s="54" t="s">
        <v>151</v>
      </c>
      <c r="W1485" s="54" t="s">
        <v>225</v>
      </c>
      <c r="X1485" s="54" t="s">
        <v>226</v>
      </c>
      <c r="Y1485" s="54" t="s">
        <v>155</v>
      </c>
      <c r="Z1485" s="54">
        <v>500098</v>
      </c>
      <c r="AA1485" s="54">
        <v>402866</v>
      </c>
      <c r="AB1485" s="54">
        <v>-0.49196935841400102</v>
      </c>
      <c r="AC1485" s="60">
        <v>53.512954618294103</v>
      </c>
    </row>
    <row r="1486" spans="1:29">
      <c r="A1486" s="55" t="s">
        <v>247</v>
      </c>
      <c r="B1486" s="56">
        <v>7299</v>
      </c>
      <c r="C1486" s="56">
        <v>1585448</v>
      </c>
      <c r="D1486" s="56" t="s">
        <v>164</v>
      </c>
      <c r="E1486" s="56" t="s">
        <v>126</v>
      </c>
      <c r="F1486" s="56" t="s">
        <v>205</v>
      </c>
      <c r="G1486" s="56" t="s">
        <v>112</v>
      </c>
      <c r="H1486" s="61">
        <v>44809.590277777781</v>
      </c>
      <c r="I1486" s="56" t="s">
        <v>180</v>
      </c>
      <c r="J1486" s="56" t="s">
        <v>116</v>
      </c>
      <c r="K1486" s="56" t="s">
        <v>228</v>
      </c>
      <c r="L1486" s="56" t="s">
        <v>229</v>
      </c>
      <c r="M1486" s="56" t="s">
        <v>183</v>
      </c>
      <c r="N1486" s="56">
        <v>6.1999999999999998E-3</v>
      </c>
      <c r="O1486" s="56" t="s">
        <v>149</v>
      </c>
      <c r="P1486" s="56" t="b">
        <v>0</v>
      </c>
      <c r="Q1486" s="56">
        <v>138261413</v>
      </c>
      <c r="R1486" s="56" t="s">
        <v>150</v>
      </c>
      <c r="S1486" s="56">
        <v>1E-3</v>
      </c>
      <c r="T1486" s="56" t="s">
        <v>184</v>
      </c>
      <c r="U1486" s="56">
        <v>2022</v>
      </c>
      <c r="V1486" s="56" t="s">
        <v>151</v>
      </c>
      <c r="W1486" s="56" t="s">
        <v>248</v>
      </c>
      <c r="X1486" s="56" t="s">
        <v>249</v>
      </c>
      <c r="Y1486" s="56" t="s">
        <v>155</v>
      </c>
      <c r="Z1486" s="56">
        <v>435499</v>
      </c>
      <c r="AA1486" s="56">
        <v>117847</v>
      </c>
      <c r="AB1486" s="56">
        <v>-1.4959290530529701</v>
      </c>
      <c r="AC1486" s="59">
        <v>50.958961874929102</v>
      </c>
    </row>
    <row r="1487" spans="1:29">
      <c r="A1487" s="57" t="s">
        <v>203</v>
      </c>
      <c r="B1487" s="54">
        <v>7299</v>
      </c>
      <c r="C1487" s="54">
        <v>1986985</v>
      </c>
      <c r="D1487" s="54" t="s">
        <v>164</v>
      </c>
      <c r="E1487" s="54" t="s">
        <v>126</v>
      </c>
      <c r="F1487" s="54" t="s">
        <v>179</v>
      </c>
      <c r="G1487" s="54" t="s">
        <v>118</v>
      </c>
      <c r="H1487" s="62">
        <v>44396.563888888886</v>
      </c>
      <c r="I1487" s="54" t="s">
        <v>180</v>
      </c>
      <c r="J1487" s="54" t="s">
        <v>116</v>
      </c>
      <c r="K1487" s="54" t="s">
        <v>146</v>
      </c>
      <c r="L1487" s="54" t="s">
        <v>147</v>
      </c>
      <c r="M1487" s="54" t="s">
        <v>183</v>
      </c>
      <c r="N1487" s="54">
        <v>2.9000000000000001E-2</v>
      </c>
      <c r="O1487" s="54" t="s">
        <v>149</v>
      </c>
      <c r="P1487" s="54" t="b">
        <v>0</v>
      </c>
      <c r="Q1487" s="54">
        <v>138261413</v>
      </c>
      <c r="R1487" s="54" t="s">
        <v>150</v>
      </c>
      <c r="S1487" s="54">
        <v>1E-3</v>
      </c>
      <c r="T1487" s="54" t="s">
        <v>184</v>
      </c>
      <c r="U1487" s="54">
        <v>2021</v>
      </c>
      <c r="V1487" s="54" t="s">
        <v>151</v>
      </c>
      <c r="W1487" s="54" t="s">
        <v>204</v>
      </c>
      <c r="X1487" s="54" t="s">
        <v>154</v>
      </c>
      <c r="Y1487" s="54" t="s">
        <v>155</v>
      </c>
      <c r="Z1487" s="54">
        <v>507500</v>
      </c>
      <c r="AA1487" s="54">
        <v>299100</v>
      </c>
      <c r="AB1487" s="54">
        <v>-0.41497245145673001</v>
      </c>
      <c r="AC1487" s="60">
        <v>52.579097446717</v>
      </c>
    </row>
    <row r="1488" spans="1:29">
      <c r="A1488" s="55" t="s">
        <v>273</v>
      </c>
      <c r="B1488" s="56">
        <v>7299</v>
      </c>
      <c r="C1488" s="56">
        <v>1907277</v>
      </c>
      <c r="D1488" s="56" t="s">
        <v>164</v>
      </c>
      <c r="E1488" s="56" t="s">
        <v>126</v>
      </c>
      <c r="F1488" s="56" t="s">
        <v>205</v>
      </c>
      <c r="G1488" s="56" t="s">
        <v>112</v>
      </c>
      <c r="H1488" s="61">
        <v>43294.434027777781</v>
      </c>
      <c r="I1488" s="56" t="s">
        <v>180</v>
      </c>
      <c r="J1488" s="56" t="s">
        <v>116</v>
      </c>
      <c r="K1488" s="56" t="s">
        <v>146</v>
      </c>
      <c r="L1488" s="56" t="s">
        <v>147</v>
      </c>
      <c r="M1488" s="56" t="s">
        <v>183</v>
      </c>
      <c r="N1488" s="56">
        <v>5.6000000000000001E-2</v>
      </c>
      <c r="O1488" s="56" t="s">
        <v>149</v>
      </c>
      <c r="P1488" s="56" t="b">
        <v>0</v>
      </c>
      <c r="Q1488" s="56">
        <v>138261413</v>
      </c>
      <c r="R1488" s="56" t="s">
        <v>150</v>
      </c>
      <c r="S1488" s="56">
        <v>1E-3</v>
      </c>
      <c r="T1488" s="56" t="s">
        <v>184</v>
      </c>
      <c r="U1488" s="56">
        <v>2018</v>
      </c>
      <c r="V1488" s="56" t="s">
        <v>151</v>
      </c>
      <c r="W1488" s="56" t="s">
        <v>274</v>
      </c>
      <c r="X1488" s="56" t="s">
        <v>275</v>
      </c>
      <c r="Y1488" s="56" t="s">
        <v>155</v>
      </c>
      <c r="Z1488" s="56">
        <v>501547</v>
      </c>
      <c r="AA1488" s="56">
        <v>370926</v>
      </c>
      <c r="AB1488" s="56">
        <v>-0.48037495542409397</v>
      </c>
      <c r="AC1488" s="59">
        <v>53.225682809836599</v>
      </c>
    </row>
    <row r="1489" spans="1:29">
      <c r="A1489" s="57" t="s">
        <v>187</v>
      </c>
      <c r="B1489" s="54">
        <v>7299</v>
      </c>
      <c r="C1489" s="54">
        <v>1943318</v>
      </c>
      <c r="D1489" s="54" t="s">
        <v>164</v>
      </c>
      <c r="E1489" s="54" t="s">
        <v>126</v>
      </c>
      <c r="F1489" s="54" t="s">
        <v>205</v>
      </c>
      <c r="G1489" s="54" t="s">
        <v>112</v>
      </c>
      <c r="H1489" s="62">
        <v>43710.583333333336</v>
      </c>
      <c r="I1489" s="54" t="s">
        <v>180</v>
      </c>
      <c r="J1489" s="54" t="s">
        <v>116</v>
      </c>
      <c r="K1489" s="54" t="s">
        <v>181</v>
      </c>
      <c r="L1489" s="54" t="s">
        <v>182</v>
      </c>
      <c r="M1489" s="54" t="s">
        <v>183</v>
      </c>
      <c r="N1489" s="54">
        <v>1.6E-2</v>
      </c>
      <c r="O1489" s="54" t="s">
        <v>149</v>
      </c>
      <c r="P1489" s="54" t="b">
        <v>0</v>
      </c>
      <c r="Q1489" s="54">
        <v>138261413</v>
      </c>
      <c r="R1489" s="54" t="s">
        <v>150</v>
      </c>
      <c r="S1489" s="54">
        <v>1E-3</v>
      </c>
      <c r="T1489" s="54" t="s">
        <v>184</v>
      </c>
      <c r="U1489" s="54">
        <v>2019</v>
      </c>
      <c r="V1489" s="54" t="s">
        <v>151</v>
      </c>
      <c r="W1489" s="54" t="s">
        <v>188</v>
      </c>
      <c r="X1489" s="54" t="s">
        <v>189</v>
      </c>
      <c r="Y1489" s="54" t="s">
        <v>155</v>
      </c>
      <c r="Z1489" s="54">
        <v>636400</v>
      </c>
      <c r="AA1489" s="54">
        <v>291600</v>
      </c>
      <c r="AB1489" s="54">
        <v>1.4791973795069699</v>
      </c>
      <c r="AC1489" s="60">
        <v>52.471107816141703</v>
      </c>
    </row>
    <row r="1490" spans="1:29">
      <c r="A1490" s="55" t="s">
        <v>203</v>
      </c>
      <c r="B1490" s="56">
        <v>7299</v>
      </c>
      <c r="C1490" s="56">
        <v>1976691</v>
      </c>
      <c r="D1490" s="56" t="s">
        <v>164</v>
      </c>
      <c r="E1490" s="56" t="s">
        <v>126</v>
      </c>
      <c r="F1490" s="56" t="s">
        <v>179</v>
      </c>
      <c r="G1490" s="56" t="s">
        <v>118</v>
      </c>
      <c r="H1490" s="61">
        <v>44236.426388888889</v>
      </c>
      <c r="I1490" s="56" t="s">
        <v>180</v>
      </c>
      <c r="J1490" s="56" t="s">
        <v>116</v>
      </c>
      <c r="K1490" s="56" t="s">
        <v>146</v>
      </c>
      <c r="L1490" s="56" t="s">
        <v>147</v>
      </c>
      <c r="M1490" s="56" t="s">
        <v>148</v>
      </c>
      <c r="N1490" s="56">
        <v>8.6999999999999994E-3</v>
      </c>
      <c r="O1490" s="56" t="s">
        <v>149</v>
      </c>
      <c r="P1490" s="56" t="b">
        <v>0</v>
      </c>
      <c r="Q1490" s="56">
        <v>138261413</v>
      </c>
      <c r="R1490" s="56" t="s">
        <v>150</v>
      </c>
      <c r="S1490" s="56">
        <v>1E-3</v>
      </c>
      <c r="T1490" s="56" t="s">
        <v>184</v>
      </c>
      <c r="U1490" s="56">
        <v>2021</v>
      </c>
      <c r="V1490" s="56" t="s">
        <v>151</v>
      </c>
      <c r="W1490" s="56" t="s">
        <v>204</v>
      </c>
      <c r="X1490" s="56" t="s">
        <v>154</v>
      </c>
      <c r="Y1490" s="56" t="s">
        <v>155</v>
      </c>
      <c r="Z1490" s="56">
        <v>507500</v>
      </c>
      <c r="AA1490" s="56">
        <v>299100</v>
      </c>
      <c r="AB1490" s="56">
        <v>-0.41497245145673001</v>
      </c>
      <c r="AC1490" s="59">
        <v>52.579097446717</v>
      </c>
    </row>
    <row r="1491" spans="1:29">
      <c r="A1491" s="57" t="s">
        <v>178</v>
      </c>
      <c r="B1491" s="54">
        <v>7299</v>
      </c>
      <c r="C1491" s="54">
        <v>1984177</v>
      </c>
      <c r="D1491" s="54" t="s">
        <v>164</v>
      </c>
      <c r="E1491" s="54" t="s">
        <v>126</v>
      </c>
      <c r="F1491" s="54" t="s">
        <v>179</v>
      </c>
      <c r="G1491" s="54" t="s">
        <v>118</v>
      </c>
      <c r="H1491" s="62">
        <v>44357.529861111114</v>
      </c>
      <c r="I1491" s="54" t="s">
        <v>180</v>
      </c>
      <c r="J1491" s="54" t="s">
        <v>116</v>
      </c>
      <c r="K1491" s="54" t="s">
        <v>181</v>
      </c>
      <c r="L1491" s="54" t="s">
        <v>182</v>
      </c>
      <c r="M1491" s="54" t="s">
        <v>183</v>
      </c>
      <c r="N1491" s="54">
        <v>5.3E-3</v>
      </c>
      <c r="O1491" s="54" t="s">
        <v>149</v>
      </c>
      <c r="P1491" s="54" t="b">
        <v>0</v>
      </c>
      <c r="Q1491" s="54">
        <v>138261413</v>
      </c>
      <c r="R1491" s="54" t="s">
        <v>150</v>
      </c>
      <c r="S1491" s="54">
        <v>1E-3</v>
      </c>
      <c r="T1491" s="54" t="s">
        <v>184</v>
      </c>
      <c r="U1491" s="54">
        <v>2021</v>
      </c>
      <c r="V1491" s="54" t="s">
        <v>151</v>
      </c>
      <c r="W1491" s="54" t="s">
        <v>185</v>
      </c>
      <c r="X1491" s="54" t="s">
        <v>186</v>
      </c>
      <c r="Y1491" s="54" t="s">
        <v>155</v>
      </c>
      <c r="Z1491" s="54">
        <v>620600</v>
      </c>
      <c r="AA1491" s="54">
        <v>309500</v>
      </c>
      <c r="AB1491" s="54">
        <v>1.2588812496391699</v>
      </c>
      <c r="AC1491" s="60">
        <v>52.638374352215699</v>
      </c>
    </row>
    <row r="1492" spans="1:29">
      <c r="A1492" s="55" t="s">
        <v>224</v>
      </c>
      <c r="B1492" s="56">
        <v>7299</v>
      </c>
      <c r="C1492" s="56">
        <v>2011886</v>
      </c>
      <c r="D1492" s="56" t="s">
        <v>164</v>
      </c>
      <c r="E1492" s="56" t="s">
        <v>126</v>
      </c>
      <c r="F1492" s="56" t="s">
        <v>179</v>
      </c>
      <c r="G1492" s="56" t="s">
        <v>118</v>
      </c>
      <c r="H1492" s="61">
        <v>44733.428472222222</v>
      </c>
      <c r="I1492" s="56" t="s">
        <v>180</v>
      </c>
      <c r="J1492" s="56" t="s">
        <v>116</v>
      </c>
      <c r="K1492" s="56" t="s">
        <v>146</v>
      </c>
      <c r="L1492" s="56" t="s">
        <v>147</v>
      </c>
      <c r="M1492" s="56" t="s">
        <v>183</v>
      </c>
      <c r="N1492" s="56">
        <v>7.4999999999999997E-3</v>
      </c>
      <c r="O1492" s="56" t="s">
        <v>149</v>
      </c>
      <c r="P1492" s="56" t="b">
        <v>0</v>
      </c>
      <c r="Q1492" s="56">
        <v>138261413</v>
      </c>
      <c r="R1492" s="56" t="s">
        <v>150</v>
      </c>
      <c r="S1492" s="56">
        <v>1E-3</v>
      </c>
      <c r="T1492" s="56" t="s">
        <v>184</v>
      </c>
      <c r="U1492" s="56">
        <v>2022</v>
      </c>
      <c r="V1492" s="56" t="s">
        <v>151</v>
      </c>
      <c r="W1492" s="56" t="s">
        <v>225</v>
      </c>
      <c r="X1492" s="56" t="s">
        <v>226</v>
      </c>
      <c r="Y1492" s="56" t="s">
        <v>155</v>
      </c>
      <c r="Z1492" s="56">
        <v>500098</v>
      </c>
      <c r="AA1492" s="56">
        <v>402866</v>
      </c>
      <c r="AB1492" s="56">
        <v>-0.49196935841400102</v>
      </c>
      <c r="AC1492" s="59">
        <v>53.512954618294103</v>
      </c>
    </row>
    <row r="1493" spans="1:29">
      <c r="A1493" s="57" t="s">
        <v>224</v>
      </c>
      <c r="B1493" s="54">
        <v>7299</v>
      </c>
      <c r="C1493" s="54">
        <v>1943951</v>
      </c>
      <c r="D1493" s="54" t="s">
        <v>164</v>
      </c>
      <c r="E1493" s="54" t="s">
        <v>126</v>
      </c>
      <c r="F1493" s="54" t="s">
        <v>179</v>
      </c>
      <c r="G1493" s="54" t="s">
        <v>118</v>
      </c>
      <c r="H1493" s="62">
        <v>43719.479166666664</v>
      </c>
      <c r="I1493" s="54" t="s">
        <v>180</v>
      </c>
      <c r="J1493" s="54" t="s">
        <v>116</v>
      </c>
      <c r="K1493" s="54" t="s">
        <v>146</v>
      </c>
      <c r="L1493" s="54" t="s">
        <v>147</v>
      </c>
      <c r="M1493" s="54" t="s">
        <v>183</v>
      </c>
      <c r="N1493" s="54">
        <v>8.8999999999999999E-3</v>
      </c>
      <c r="O1493" s="54" t="s">
        <v>149</v>
      </c>
      <c r="P1493" s="54" t="b">
        <v>0</v>
      </c>
      <c r="Q1493" s="54">
        <v>138261413</v>
      </c>
      <c r="R1493" s="54" t="s">
        <v>150</v>
      </c>
      <c r="S1493" s="54">
        <v>1E-3</v>
      </c>
      <c r="T1493" s="54" t="s">
        <v>184</v>
      </c>
      <c r="U1493" s="54">
        <v>2019</v>
      </c>
      <c r="V1493" s="54" t="s">
        <v>151</v>
      </c>
      <c r="W1493" s="54" t="s">
        <v>225</v>
      </c>
      <c r="X1493" s="54" t="s">
        <v>226</v>
      </c>
      <c r="Y1493" s="54" t="s">
        <v>155</v>
      </c>
      <c r="Z1493" s="54">
        <v>500098</v>
      </c>
      <c r="AA1493" s="54">
        <v>402866</v>
      </c>
      <c r="AB1493" s="54">
        <v>-0.49196935841400102</v>
      </c>
      <c r="AC1493" s="60">
        <v>53.512954618294103</v>
      </c>
    </row>
    <row r="1494" spans="1:29">
      <c r="A1494" s="55" t="s">
        <v>206</v>
      </c>
      <c r="B1494" s="56">
        <v>7299</v>
      </c>
      <c r="C1494" s="56">
        <v>2016840</v>
      </c>
      <c r="D1494" s="56" t="s">
        <v>164</v>
      </c>
      <c r="E1494" s="56" t="s">
        <v>126</v>
      </c>
      <c r="F1494" s="56" t="s">
        <v>179</v>
      </c>
      <c r="G1494" s="56" t="s">
        <v>118</v>
      </c>
      <c r="H1494" s="61">
        <v>44788.626388888886</v>
      </c>
      <c r="I1494" s="56" t="s">
        <v>180</v>
      </c>
      <c r="J1494" s="56" t="s">
        <v>116</v>
      </c>
      <c r="K1494" s="56" t="s">
        <v>199</v>
      </c>
      <c r="L1494" s="56" t="s">
        <v>200</v>
      </c>
      <c r="M1494" s="56" t="s">
        <v>183</v>
      </c>
      <c r="N1494" s="56">
        <v>4.5999999999999999E-2</v>
      </c>
      <c r="O1494" s="56" t="s">
        <v>149</v>
      </c>
      <c r="P1494" s="56" t="b">
        <v>0</v>
      </c>
      <c r="Q1494" s="56">
        <v>138261413</v>
      </c>
      <c r="R1494" s="56" t="s">
        <v>150</v>
      </c>
      <c r="S1494" s="56">
        <v>1E-3</v>
      </c>
      <c r="T1494" s="56" t="s">
        <v>184</v>
      </c>
      <c r="U1494" s="56">
        <v>2022</v>
      </c>
      <c r="V1494" s="56" t="s">
        <v>151</v>
      </c>
      <c r="W1494" s="56" t="s">
        <v>207</v>
      </c>
      <c r="X1494" s="56" t="s">
        <v>208</v>
      </c>
      <c r="Y1494" s="56" t="s">
        <v>155</v>
      </c>
      <c r="Z1494" s="56">
        <v>515935</v>
      </c>
      <c r="AA1494" s="56">
        <v>253417</v>
      </c>
      <c r="AB1494" s="56">
        <v>-0.30632621725807402</v>
      </c>
      <c r="AC1494" s="59">
        <v>52.1668520239771</v>
      </c>
    </row>
    <row r="1495" spans="1:29">
      <c r="A1495" s="57" t="s">
        <v>206</v>
      </c>
      <c r="B1495" s="54">
        <v>7299</v>
      </c>
      <c r="C1495" s="54">
        <v>1862005</v>
      </c>
      <c r="D1495" s="54" t="s">
        <v>164</v>
      </c>
      <c r="E1495" s="54" t="s">
        <v>126</v>
      </c>
      <c r="F1495" s="54" t="s">
        <v>179</v>
      </c>
      <c r="G1495" s="54" t="s">
        <v>118</v>
      </c>
      <c r="H1495" s="62">
        <v>42761.386111111111</v>
      </c>
      <c r="I1495" s="54" t="s">
        <v>180</v>
      </c>
      <c r="J1495" s="54" t="s">
        <v>116</v>
      </c>
      <c r="K1495" s="54" t="s">
        <v>199</v>
      </c>
      <c r="L1495" s="54" t="s">
        <v>200</v>
      </c>
      <c r="M1495" s="54" t="s">
        <v>183</v>
      </c>
      <c r="N1495" s="54">
        <v>0.02</v>
      </c>
      <c r="O1495" s="54" t="s">
        <v>149</v>
      </c>
      <c r="P1495" s="54" t="b">
        <v>0</v>
      </c>
      <c r="Q1495" s="54">
        <v>138261413</v>
      </c>
      <c r="R1495" s="54" t="s">
        <v>150</v>
      </c>
      <c r="S1495" s="54">
        <v>1E-3</v>
      </c>
      <c r="T1495" s="54" t="s">
        <v>184</v>
      </c>
      <c r="U1495" s="54">
        <v>2017</v>
      </c>
      <c r="V1495" s="54" t="s">
        <v>151</v>
      </c>
      <c r="W1495" s="54" t="s">
        <v>207</v>
      </c>
      <c r="X1495" s="54" t="s">
        <v>208</v>
      </c>
      <c r="Y1495" s="54" t="s">
        <v>155</v>
      </c>
      <c r="Z1495" s="54">
        <v>515935</v>
      </c>
      <c r="AA1495" s="54">
        <v>253417</v>
      </c>
      <c r="AB1495" s="54">
        <v>-0.30632621725807402</v>
      </c>
      <c r="AC1495" s="60">
        <v>52.1668520239771</v>
      </c>
    </row>
    <row r="1496" spans="1:29">
      <c r="A1496" s="55" t="s">
        <v>178</v>
      </c>
      <c r="B1496" s="56">
        <v>7299</v>
      </c>
      <c r="C1496" s="56">
        <v>1774833</v>
      </c>
      <c r="D1496" s="56" t="s">
        <v>164</v>
      </c>
      <c r="E1496" s="56" t="s">
        <v>126</v>
      </c>
      <c r="F1496" s="56" t="s">
        <v>179</v>
      </c>
      <c r="G1496" s="56" t="s">
        <v>118</v>
      </c>
      <c r="H1496" s="61">
        <v>41926.415972222225</v>
      </c>
      <c r="I1496" s="56" t="s">
        <v>180</v>
      </c>
      <c r="J1496" s="56" t="s">
        <v>116</v>
      </c>
      <c r="K1496" s="56" t="s">
        <v>181</v>
      </c>
      <c r="L1496" s="56" t="s">
        <v>182</v>
      </c>
      <c r="M1496" s="56" t="s">
        <v>183</v>
      </c>
      <c r="N1496" s="56">
        <v>0.01</v>
      </c>
      <c r="O1496" s="56" t="s">
        <v>149</v>
      </c>
      <c r="P1496" s="56" t="b">
        <v>0</v>
      </c>
      <c r="Q1496" s="56">
        <v>138261413</v>
      </c>
      <c r="R1496" s="56" t="s">
        <v>150</v>
      </c>
      <c r="S1496" s="56">
        <v>1E-3</v>
      </c>
      <c r="T1496" s="56" t="s">
        <v>184</v>
      </c>
      <c r="U1496" s="56">
        <v>2014</v>
      </c>
      <c r="V1496" s="56" t="s">
        <v>151</v>
      </c>
      <c r="W1496" s="56" t="s">
        <v>185</v>
      </c>
      <c r="X1496" s="56" t="s">
        <v>186</v>
      </c>
      <c r="Y1496" s="56" t="s">
        <v>155</v>
      </c>
      <c r="Z1496" s="56">
        <v>620600</v>
      </c>
      <c r="AA1496" s="56">
        <v>309500</v>
      </c>
      <c r="AB1496" s="56">
        <v>1.2588812496391699</v>
      </c>
      <c r="AC1496" s="59">
        <v>52.638374352215699</v>
      </c>
    </row>
    <row r="1497" spans="1:29">
      <c r="A1497" s="57" t="s">
        <v>355</v>
      </c>
      <c r="B1497" s="54">
        <v>7299</v>
      </c>
      <c r="C1497" s="54">
        <v>4711548</v>
      </c>
      <c r="D1497" s="54" t="s">
        <v>164</v>
      </c>
      <c r="E1497" s="54" t="s">
        <v>126</v>
      </c>
      <c r="F1497" s="54" t="s">
        <v>205</v>
      </c>
      <c r="G1497" s="54" t="s">
        <v>112</v>
      </c>
      <c r="H1497" s="62">
        <v>43349.640277777777</v>
      </c>
      <c r="I1497" s="54" t="s">
        <v>180</v>
      </c>
      <c r="J1497" s="54" t="s">
        <v>116</v>
      </c>
      <c r="K1497" s="54" t="s">
        <v>237</v>
      </c>
      <c r="L1497" s="54" t="s">
        <v>238</v>
      </c>
      <c r="M1497" s="54" t="s">
        <v>183</v>
      </c>
      <c r="N1497" s="54">
        <v>3.5999999999999997E-2</v>
      </c>
      <c r="O1497" s="54" t="s">
        <v>149</v>
      </c>
      <c r="P1497" s="54" t="b">
        <v>0</v>
      </c>
      <c r="Q1497" s="54">
        <v>138261413</v>
      </c>
      <c r="R1497" s="54" t="s">
        <v>150</v>
      </c>
      <c r="S1497" s="54">
        <v>1E-3</v>
      </c>
      <c r="T1497" s="54" t="s">
        <v>184</v>
      </c>
      <c r="U1497" s="54">
        <v>2018</v>
      </c>
      <c r="V1497" s="54" t="s">
        <v>151</v>
      </c>
      <c r="W1497" s="54" t="s">
        <v>356</v>
      </c>
      <c r="X1497" s="54" t="s">
        <v>357</v>
      </c>
      <c r="Y1497" s="54" t="s">
        <v>155</v>
      </c>
      <c r="Z1497" s="54">
        <v>403810</v>
      </c>
      <c r="AA1497" s="54">
        <v>319759</v>
      </c>
      <c r="AB1497" s="54">
        <v>-1.9449621767333201</v>
      </c>
      <c r="AC1497" s="60">
        <v>52.775406138486602</v>
      </c>
    </row>
    <row r="1498" spans="1:29">
      <c r="A1498" s="55" t="s">
        <v>206</v>
      </c>
      <c r="B1498" s="56">
        <v>7299</v>
      </c>
      <c r="C1498" s="56">
        <v>1848312</v>
      </c>
      <c r="D1498" s="56" t="s">
        <v>164</v>
      </c>
      <c r="E1498" s="56" t="s">
        <v>126</v>
      </c>
      <c r="F1498" s="56" t="s">
        <v>179</v>
      </c>
      <c r="G1498" s="56" t="s">
        <v>118</v>
      </c>
      <c r="H1498" s="61">
        <v>42663.634722222225</v>
      </c>
      <c r="I1498" s="56" t="s">
        <v>180</v>
      </c>
      <c r="J1498" s="56" t="s">
        <v>116</v>
      </c>
      <c r="K1498" s="56" t="s">
        <v>199</v>
      </c>
      <c r="L1498" s="56" t="s">
        <v>200</v>
      </c>
      <c r="M1498" s="56" t="s">
        <v>183</v>
      </c>
      <c r="N1498" s="56">
        <v>6.2E-2</v>
      </c>
      <c r="O1498" s="56" t="s">
        <v>149</v>
      </c>
      <c r="P1498" s="56" t="b">
        <v>0</v>
      </c>
      <c r="Q1498" s="56">
        <v>138261413</v>
      </c>
      <c r="R1498" s="56" t="s">
        <v>150</v>
      </c>
      <c r="S1498" s="56">
        <v>1E-3</v>
      </c>
      <c r="T1498" s="56" t="s">
        <v>184</v>
      </c>
      <c r="U1498" s="56">
        <v>2016</v>
      </c>
      <c r="V1498" s="56" t="s">
        <v>151</v>
      </c>
      <c r="W1498" s="56" t="s">
        <v>207</v>
      </c>
      <c r="X1498" s="56" t="s">
        <v>208</v>
      </c>
      <c r="Y1498" s="56" t="s">
        <v>155</v>
      </c>
      <c r="Z1498" s="56">
        <v>515935</v>
      </c>
      <c r="AA1498" s="56">
        <v>253417</v>
      </c>
      <c r="AB1498" s="56">
        <v>-0.30632621725807402</v>
      </c>
      <c r="AC1498" s="59">
        <v>52.1668520239771</v>
      </c>
    </row>
    <row r="1499" spans="1:29">
      <c r="A1499" s="57" t="s">
        <v>178</v>
      </c>
      <c r="B1499" s="54">
        <v>7299</v>
      </c>
      <c r="C1499" s="54">
        <v>1793994</v>
      </c>
      <c r="D1499" s="54" t="s">
        <v>164</v>
      </c>
      <c r="E1499" s="54" t="s">
        <v>126</v>
      </c>
      <c r="F1499" s="54" t="s">
        <v>179</v>
      </c>
      <c r="G1499" s="54" t="s">
        <v>118</v>
      </c>
      <c r="H1499" s="62">
        <v>42115.386111111111</v>
      </c>
      <c r="I1499" s="54" t="s">
        <v>180</v>
      </c>
      <c r="J1499" s="54" t="s">
        <v>116</v>
      </c>
      <c r="K1499" s="54" t="s">
        <v>181</v>
      </c>
      <c r="L1499" s="54" t="s">
        <v>182</v>
      </c>
      <c r="M1499" s="54" t="s">
        <v>183</v>
      </c>
      <c r="N1499" s="54">
        <v>1.4E-2</v>
      </c>
      <c r="O1499" s="54" t="s">
        <v>149</v>
      </c>
      <c r="P1499" s="54" t="b">
        <v>0</v>
      </c>
      <c r="Q1499" s="54">
        <v>138261413</v>
      </c>
      <c r="R1499" s="54" t="s">
        <v>150</v>
      </c>
      <c r="S1499" s="54">
        <v>1E-3</v>
      </c>
      <c r="T1499" s="54" t="s">
        <v>184</v>
      </c>
      <c r="U1499" s="54">
        <v>2015</v>
      </c>
      <c r="V1499" s="54" t="s">
        <v>151</v>
      </c>
      <c r="W1499" s="54" t="s">
        <v>185</v>
      </c>
      <c r="X1499" s="54" t="s">
        <v>186</v>
      </c>
      <c r="Y1499" s="54" t="s">
        <v>155</v>
      </c>
      <c r="Z1499" s="54">
        <v>620600</v>
      </c>
      <c r="AA1499" s="54">
        <v>309500</v>
      </c>
      <c r="AB1499" s="54">
        <v>1.2588812496391699</v>
      </c>
      <c r="AC1499" s="60">
        <v>52.638374352215699</v>
      </c>
    </row>
    <row r="1500" spans="1:29">
      <c r="A1500" s="55" t="s">
        <v>406</v>
      </c>
      <c r="B1500" s="56">
        <v>7299</v>
      </c>
      <c r="C1500" s="56">
        <v>1544739</v>
      </c>
      <c r="D1500" s="56" t="s">
        <v>164</v>
      </c>
      <c r="E1500" s="56" t="s">
        <v>126</v>
      </c>
      <c r="F1500" s="56" t="s">
        <v>236</v>
      </c>
      <c r="G1500" s="56" t="s">
        <v>115</v>
      </c>
      <c r="H1500" s="61">
        <v>44314.47152777778</v>
      </c>
      <c r="I1500" s="56" t="s">
        <v>180</v>
      </c>
      <c r="J1500" s="56" t="s">
        <v>116</v>
      </c>
      <c r="K1500" s="56" t="s">
        <v>228</v>
      </c>
      <c r="L1500" s="56" t="s">
        <v>229</v>
      </c>
      <c r="M1500" s="56" t="s">
        <v>183</v>
      </c>
      <c r="N1500" s="56">
        <v>1.4999999999999999E-2</v>
      </c>
      <c r="O1500" s="56" t="s">
        <v>149</v>
      </c>
      <c r="P1500" s="56" t="b">
        <v>0</v>
      </c>
      <c r="Q1500" s="56">
        <v>138261413</v>
      </c>
      <c r="R1500" s="56" t="s">
        <v>150</v>
      </c>
      <c r="S1500" s="56">
        <v>1E-3</v>
      </c>
      <c r="T1500" s="56" t="s">
        <v>184</v>
      </c>
      <c r="U1500" s="56">
        <v>2021</v>
      </c>
      <c r="V1500" s="56" t="s">
        <v>151</v>
      </c>
      <c r="W1500" s="56" t="s">
        <v>407</v>
      </c>
      <c r="X1500" s="56" t="s">
        <v>346</v>
      </c>
      <c r="Y1500" s="56" t="s">
        <v>155</v>
      </c>
      <c r="Z1500" s="56">
        <v>435477</v>
      </c>
      <c r="AA1500" s="56">
        <v>107545</v>
      </c>
      <c r="AB1500" s="56">
        <v>-1.4972407652914499</v>
      </c>
      <c r="AC1500" s="59">
        <v>50.866327379607704</v>
      </c>
    </row>
    <row r="1501" spans="1:29">
      <c r="A1501" s="57" t="s">
        <v>187</v>
      </c>
      <c r="B1501" s="54">
        <v>7299</v>
      </c>
      <c r="C1501" s="54">
        <v>1846628</v>
      </c>
      <c r="D1501" s="54" t="s">
        <v>164</v>
      </c>
      <c r="E1501" s="54" t="s">
        <v>126</v>
      </c>
      <c r="F1501" s="54" t="s">
        <v>179</v>
      </c>
      <c r="G1501" s="54" t="s">
        <v>118</v>
      </c>
      <c r="H1501" s="62">
        <v>42635.621527777781</v>
      </c>
      <c r="I1501" s="54" t="s">
        <v>180</v>
      </c>
      <c r="J1501" s="54" t="s">
        <v>116</v>
      </c>
      <c r="K1501" s="54" t="s">
        <v>181</v>
      </c>
      <c r="L1501" s="54" t="s">
        <v>182</v>
      </c>
      <c r="M1501" s="54" t="s">
        <v>183</v>
      </c>
      <c r="N1501" s="54">
        <v>2.1000000000000001E-2</v>
      </c>
      <c r="O1501" s="54" t="s">
        <v>149</v>
      </c>
      <c r="P1501" s="54" t="b">
        <v>0</v>
      </c>
      <c r="Q1501" s="54">
        <v>138261413</v>
      </c>
      <c r="R1501" s="54" t="s">
        <v>150</v>
      </c>
      <c r="S1501" s="54">
        <v>1E-3</v>
      </c>
      <c r="T1501" s="54" t="s">
        <v>184</v>
      </c>
      <c r="U1501" s="54">
        <v>2016</v>
      </c>
      <c r="V1501" s="54" t="s">
        <v>151</v>
      </c>
      <c r="W1501" s="54" t="s">
        <v>188</v>
      </c>
      <c r="X1501" s="54" t="s">
        <v>189</v>
      </c>
      <c r="Y1501" s="54" t="s">
        <v>155</v>
      </c>
      <c r="Z1501" s="54">
        <v>636400</v>
      </c>
      <c r="AA1501" s="54">
        <v>291600</v>
      </c>
      <c r="AB1501" s="54">
        <v>1.4791973795069699</v>
      </c>
      <c r="AC1501" s="60">
        <v>52.471107816141703</v>
      </c>
    </row>
    <row r="1502" spans="1:29">
      <c r="A1502" s="55" t="s">
        <v>235</v>
      </c>
      <c r="B1502" s="56">
        <v>7299</v>
      </c>
      <c r="C1502" s="56">
        <v>4693456</v>
      </c>
      <c r="D1502" s="56" t="s">
        <v>164</v>
      </c>
      <c r="E1502" s="56" t="s">
        <v>126</v>
      </c>
      <c r="F1502" s="56" t="s">
        <v>205</v>
      </c>
      <c r="G1502" s="56" t="s">
        <v>112</v>
      </c>
      <c r="H1502" s="61">
        <v>43074.416666666664</v>
      </c>
      <c r="I1502" s="56" t="s">
        <v>180</v>
      </c>
      <c r="J1502" s="56" t="s">
        <v>116</v>
      </c>
      <c r="K1502" s="56" t="s">
        <v>237</v>
      </c>
      <c r="L1502" s="56" t="s">
        <v>238</v>
      </c>
      <c r="M1502" s="56" t="s">
        <v>183</v>
      </c>
      <c r="N1502" s="56">
        <v>6.9000000000000006E-2</v>
      </c>
      <c r="O1502" s="56" t="s">
        <v>149</v>
      </c>
      <c r="P1502" s="56" t="b">
        <v>0</v>
      </c>
      <c r="Q1502" s="56">
        <v>138261413</v>
      </c>
      <c r="R1502" s="56" t="s">
        <v>150</v>
      </c>
      <c r="S1502" s="56">
        <v>1E-3</v>
      </c>
      <c r="T1502" s="56" t="s">
        <v>184</v>
      </c>
      <c r="U1502" s="56">
        <v>2017</v>
      </c>
      <c r="V1502" s="56" t="s">
        <v>151</v>
      </c>
      <c r="W1502" s="56" t="s">
        <v>239</v>
      </c>
      <c r="X1502" s="56" t="s">
        <v>240</v>
      </c>
      <c r="Y1502" s="56" t="s">
        <v>155</v>
      </c>
      <c r="Z1502" s="56">
        <v>419190</v>
      </c>
      <c r="AA1502" s="56">
        <v>291450</v>
      </c>
      <c r="AB1502" s="56">
        <v>-1.7186140218863399</v>
      </c>
      <c r="AC1502" s="59">
        <v>52.520595493892301</v>
      </c>
    </row>
    <row r="1503" spans="1:29">
      <c r="A1503" s="57" t="s">
        <v>190</v>
      </c>
      <c r="B1503" s="54">
        <v>7299</v>
      </c>
      <c r="C1503" s="54">
        <v>4713365</v>
      </c>
      <c r="D1503" s="54" t="s">
        <v>164</v>
      </c>
      <c r="E1503" s="54" t="s">
        <v>126</v>
      </c>
      <c r="F1503" s="54" t="s">
        <v>179</v>
      </c>
      <c r="G1503" s="54" t="s">
        <v>118</v>
      </c>
      <c r="H1503" s="62">
        <v>43382.592361111114</v>
      </c>
      <c r="I1503" s="54" t="s">
        <v>191</v>
      </c>
      <c r="J1503" s="54" t="s">
        <v>119</v>
      </c>
      <c r="K1503" s="54" t="s">
        <v>192</v>
      </c>
      <c r="L1503" s="54" t="s">
        <v>193</v>
      </c>
      <c r="M1503" s="54" t="s">
        <v>183</v>
      </c>
      <c r="N1503" s="54">
        <v>3.8E-3</v>
      </c>
      <c r="O1503" s="54" t="s">
        <v>149</v>
      </c>
      <c r="P1503" s="54" t="b">
        <v>0</v>
      </c>
      <c r="Q1503" s="54">
        <v>138261413</v>
      </c>
      <c r="R1503" s="54" t="s">
        <v>150</v>
      </c>
      <c r="S1503" s="54">
        <v>1E-3</v>
      </c>
      <c r="T1503" s="54" t="s">
        <v>184</v>
      </c>
      <c r="U1503" s="54">
        <v>2018</v>
      </c>
      <c r="V1503" s="54" t="s">
        <v>151</v>
      </c>
      <c r="W1503" s="54" t="s">
        <v>194</v>
      </c>
      <c r="X1503" s="54" t="s">
        <v>195</v>
      </c>
      <c r="Y1503" s="54" t="s">
        <v>155</v>
      </c>
      <c r="Z1503" s="54">
        <v>357000</v>
      </c>
      <c r="AA1503" s="54">
        <v>237460</v>
      </c>
      <c r="AB1503" s="54">
        <v>-2.62823009845419</v>
      </c>
      <c r="AC1503" s="60">
        <v>52.033868710239098</v>
      </c>
    </row>
    <row r="1504" spans="1:29">
      <c r="A1504" s="55" t="s">
        <v>196</v>
      </c>
      <c r="B1504" s="56">
        <v>7299</v>
      </c>
      <c r="C1504" s="56">
        <v>1784947</v>
      </c>
      <c r="D1504" s="56" t="s">
        <v>164</v>
      </c>
      <c r="E1504" s="56" t="s">
        <v>126</v>
      </c>
      <c r="F1504" s="56" t="s">
        <v>179</v>
      </c>
      <c r="G1504" s="56" t="s">
        <v>118</v>
      </c>
      <c r="H1504" s="61">
        <v>42020.62777777778</v>
      </c>
      <c r="I1504" s="56" t="s">
        <v>180</v>
      </c>
      <c r="J1504" s="56" t="s">
        <v>116</v>
      </c>
      <c r="K1504" s="56" t="s">
        <v>181</v>
      </c>
      <c r="L1504" s="56" t="s">
        <v>182</v>
      </c>
      <c r="M1504" s="56" t="s">
        <v>183</v>
      </c>
      <c r="N1504" s="56">
        <v>6.0000000000000001E-3</v>
      </c>
      <c r="O1504" s="56" t="s">
        <v>149</v>
      </c>
      <c r="P1504" s="56" t="b">
        <v>0</v>
      </c>
      <c r="Q1504" s="56">
        <v>138261413</v>
      </c>
      <c r="R1504" s="56" t="s">
        <v>150</v>
      </c>
      <c r="S1504" s="56">
        <v>1E-3</v>
      </c>
      <c r="T1504" s="56" t="s">
        <v>184</v>
      </c>
      <c r="U1504" s="56">
        <v>2015</v>
      </c>
      <c r="V1504" s="56" t="s">
        <v>151</v>
      </c>
      <c r="W1504" s="56" t="s">
        <v>197</v>
      </c>
      <c r="X1504" s="56" t="s">
        <v>186</v>
      </c>
      <c r="Y1504" s="56" t="s">
        <v>155</v>
      </c>
      <c r="Z1504" s="56">
        <v>624300</v>
      </c>
      <c r="AA1504" s="56">
        <v>306800</v>
      </c>
      <c r="AB1504" s="56">
        <v>1.3116346710660201</v>
      </c>
      <c r="AC1504" s="59">
        <v>52.6126273253455</v>
      </c>
    </row>
    <row r="1505" spans="1:29">
      <c r="A1505" s="57" t="s">
        <v>178</v>
      </c>
      <c r="B1505" s="54">
        <v>7299</v>
      </c>
      <c r="C1505" s="54">
        <v>1918076</v>
      </c>
      <c r="D1505" s="54" t="s">
        <v>164</v>
      </c>
      <c r="E1505" s="54" t="s">
        <v>126</v>
      </c>
      <c r="F1505" s="54" t="s">
        <v>205</v>
      </c>
      <c r="G1505" s="54" t="s">
        <v>112</v>
      </c>
      <c r="H1505" s="62">
        <v>43418.623611111114</v>
      </c>
      <c r="I1505" s="54" t="s">
        <v>180</v>
      </c>
      <c r="J1505" s="54" t="s">
        <v>116</v>
      </c>
      <c r="K1505" s="54" t="s">
        <v>181</v>
      </c>
      <c r="L1505" s="54" t="s">
        <v>182</v>
      </c>
      <c r="M1505" s="54" t="s">
        <v>183</v>
      </c>
      <c r="N1505" s="54">
        <v>1.2999999999999999E-2</v>
      </c>
      <c r="O1505" s="54" t="s">
        <v>149</v>
      </c>
      <c r="P1505" s="54" t="b">
        <v>0</v>
      </c>
      <c r="Q1505" s="54">
        <v>138261413</v>
      </c>
      <c r="R1505" s="54" t="s">
        <v>150</v>
      </c>
      <c r="S1505" s="54">
        <v>1E-3</v>
      </c>
      <c r="T1505" s="54" t="s">
        <v>184</v>
      </c>
      <c r="U1505" s="54">
        <v>2018</v>
      </c>
      <c r="V1505" s="54" t="s">
        <v>151</v>
      </c>
      <c r="W1505" s="54" t="s">
        <v>185</v>
      </c>
      <c r="X1505" s="54" t="s">
        <v>186</v>
      </c>
      <c r="Y1505" s="54" t="s">
        <v>155</v>
      </c>
      <c r="Z1505" s="54">
        <v>620600</v>
      </c>
      <c r="AA1505" s="54">
        <v>309500</v>
      </c>
      <c r="AB1505" s="54">
        <v>1.2588812496391699</v>
      </c>
      <c r="AC1505" s="60">
        <v>52.638374352215699</v>
      </c>
    </row>
    <row r="1506" spans="1:29">
      <c r="A1506" s="55" t="s">
        <v>203</v>
      </c>
      <c r="B1506" s="56">
        <v>7299</v>
      </c>
      <c r="C1506" s="56">
        <v>1847842</v>
      </c>
      <c r="D1506" s="56" t="s">
        <v>164</v>
      </c>
      <c r="E1506" s="56" t="s">
        <v>126</v>
      </c>
      <c r="F1506" s="56" t="s">
        <v>179</v>
      </c>
      <c r="G1506" s="56" t="s">
        <v>118</v>
      </c>
      <c r="H1506" s="61">
        <v>42656.613888888889</v>
      </c>
      <c r="I1506" s="56" t="s">
        <v>180</v>
      </c>
      <c r="J1506" s="56" t="s">
        <v>116</v>
      </c>
      <c r="K1506" s="56" t="s">
        <v>146</v>
      </c>
      <c r="L1506" s="56" t="s">
        <v>147</v>
      </c>
      <c r="M1506" s="56" t="s">
        <v>183</v>
      </c>
      <c r="N1506" s="56">
        <v>6.7000000000000004E-2</v>
      </c>
      <c r="O1506" s="56" t="s">
        <v>149</v>
      </c>
      <c r="P1506" s="56" t="b">
        <v>0</v>
      </c>
      <c r="Q1506" s="56">
        <v>138261413</v>
      </c>
      <c r="R1506" s="56" t="s">
        <v>150</v>
      </c>
      <c r="S1506" s="56">
        <v>1E-3</v>
      </c>
      <c r="T1506" s="56" t="s">
        <v>184</v>
      </c>
      <c r="U1506" s="56">
        <v>2016</v>
      </c>
      <c r="V1506" s="56" t="s">
        <v>151</v>
      </c>
      <c r="W1506" s="56" t="s">
        <v>204</v>
      </c>
      <c r="X1506" s="56" t="s">
        <v>154</v>
      </c>
      <c r="Y1506" s="56" t="s">
        <v>155</v>
      </c>
      <c r="Z1506" s="56">
        <v>507500</v>
      </c>
      <c r="AA1506" s="56">
        <v>299100</v>
      </c>
      <c r="AB1506" s="56">
        <v>-0.41497245145673001</v>
      </c>
      <c r="AC1506" s="59">
        <v>52.579097446717</v>
      </c>
    </row>
    <row r="1507" spans="1:29">
      <c r="A1507" s="57" t="s">
        <v>203</v>
      </c>
      <c r="B1507" s="54">
        <v>7299</v>
      </c>
      <c r="C1507" s="54">
        <v>1897205</v>
      </c>
      <c r="D1507" s="54" t="s">
        <v>164</v>
      </c>
      <c r="E1507" s="54" t="s">
        <v>126</v>
      </c>
      <c r="F1507" s="54" t="s">
        <v>179</v>
      </c>
      <c r="G1507" s="54" t="s">
        <v>118</v>
      </c>
      <c r="H1507" s="62">
        <v>43181.442361111112</v>
      </c>
      <c r="I1507" s="54" t="s">
        <v>180</v>
      </c>
      <c r="J1507" s="54" t="s">
        <v>116</v>
      </c>
      <c r="K1507" s="54" t="s">
        <v>146</v>
      </c>
      <c r="L1507" s="54" t="s">
        <v>147</v>
      </c>
      <c r="M1507" s="54" t="s">
        <v>183</v>
      </c>
      <c r="N1507" s="54">
        <v>2.1999999999999999E-2</v>
      </c>
      <c r="O1507" s="54" t="s">
        <v>149</v>
      </c>
      <c r="P1507" s="54" t="b">
        <v>0</v>
      </c>
      <c r="Q1507" s="54">
        <v>138261413</v>
      </c>
      <c r="R1507" s="54" t="s">
        <v>150</v>
      </c>
      <c r="S1507" s="54">
        <v>1E-3</v>
      </c>
      <c r="T1507" s="54" t="s">
        <v>184</v>
      </c>
      <c r="U1507" s="54">
        <v>2018</v>
      </c>
      <c r="V1507" s="54" t="s">
        <v>151</v>
      </c>
      <c r="W1507" s="54" t="s">
        <v>204</v>
      </c>
      <c r="X1507" s="54" t="s">
        <v>154</v>
      </c>
      <c r="Y1507" s="54" t="s">
        <v>155</v>
      </c>
      <c r="Z1507" s="54">
        <v>507500</v>
      </c>
      <c r="AA1507" s="54">
        <v>299100</v>
      </c>
      <c r="AB1507" s="54">
        <v>-0.41497245145673001</v>
      </c>
      <c r="AC1507" s="60">
        <v>52.579097446717</v>
      </c>
    </row>
    <row r="1508" spans="1:29">
      <c r="A1508" s="55" t="s">
        <v>224</v>
      </c>
      <c r="B1508" s="56">
        <v>7299</v>
      </c>
      <c r="C1508" s="56">
        <v>1915404</v>
      </c>
      <c r="D1508" s="56" t="s">
        <v>164</v>
      </c>
      <c r="E1508" s="56" t="s">
        <v>126</v>
      </c>
      <c r="F1508" s="56" t="s">
        <v>179</v>
      </c>
      <c r="G1508" s="56" t="s">
        <v>118</v>
      </c>
      <c r="H1508" s="61">
        <v>43388.44027777778</v>
      </c>
      <c r="I1508" s="56" t="s">
        <v>180</v>
      </c>
      <c r="J1508" s="56" t="s">
        <v>116</v>
      </c>
      <c r="K1508" s="56" t="s">
        <v>146</v>
      </c>
      <c r="L1508" s="56" t="s">
        <v>147</v>
      </c>
      <c r="M1508" s="56" t="s">
        <v>183</v>
      </c>
      <c r="N1508" s="56">
        <v>1.7999999999999999E-2</v>
      </c>
      <c r="O1508" s="56" t="s">
        <v>149</v>
      </c>
      <c r="P1508" s="56" t="b">
        <v>0</v>
      </c>
      <c r="Q1508" s="56">
        <v>138261413</v>
      </c>
      <c r="R1508" s="56" t="s">
        <v>150</v>
      </c>
      <c r="S1508" s="56">
        <v>1E-3</v>
      </c>
      <c r="T1508" s="56" t="s">
        <v>184</v>
      </c>
      <c r="U1508" s="56">
        <v>2018</v>
      </c>
      <c r="V1508" s="56" t="s">
        <v>151</v>
      </c>
      <c r="W1508" s="56" t="s">
        <v>225</v>
      </c>
      <c r="X1508" s="56" t="s">
        <v>226</v>
      </c>
      <c r="Y1508" s="56" t="s">
        <v>155</v>
      </c>
      <c r="Z1508" s="56">
        <v>500098</v>
      </c>
      <c r="AA1508" s="56">
        <v>402866</v>
      </c>
      <c r="AB1508" s="56">
        <v>-0.49196935841400102</v>
      </c>
      <c r="AC1508" s="59">
        <v>53.512954618294103</v>
      </c>
    </row>
    <row r="1509" spans="1:29">
      <c r="A1509" s="57" t="s">
        <v>206</v>
      </c>
      <c r="B1509" s="54">
        <v>7299</v>
      </c>
      <c r="C1509" s="54">
        <v>2020800</v>
      </c>
      <c r="D1509" s="54" t="s">
        <v>164</v>
      </c>
      <c r="E1509" s="54" t="s">
        <v>126</v>
      </c>
      <c r="F1509" s="54" t="s">
        <v>179</v>
      </c>
      <c r="G1509" s="54" t="s">
        <v>118</v>
      </c>
      <c r="H1509" s="62">
        <v>44830.463194444441</v>
      </c>
      <c r="I1509" s="54" t="s">
        <v>180</v>
      </c>
      <c r="J1509" s="54" t="s">
        <v>116</v>
      </c>
      <c r="K1509" s="54" t="s">
        <v>199</v>
      </c>
      <c r="L1509" s="54" t="s">
        <v>200</v>
      </c>
      <c r="M1509" s="54" t="s">
        <v>183</v>
      </c>
      <c r="N1509" s="54">
        <v>0.05</v>
      </c>
      <c r="O1509" s="54" t="s">
        <v>149</v>
      </c>
      <c r="P1509" s="54" t="b">
        <v>0</v>
      </c>
      <c r="Q1509" s="54">
        <v>138261413</v>
      </c>
      <c r="R1509" s="54" t="s">
        <v>150</v>
      </c>
      <c r="S1509" s="54">
        <v>1E-3</v>
      </c>
      <c r="T1509" s="54" t="s">
        <v>184</v>
      </c>
      <c r="U1509" s="54">
        <v>2022</v>
      </c>
      <c r="V1509" s="54" t="s">
        <v>151</v>
      </c>
      <c r="W1509" s="54" t="s">
        <v>207</v>
      </c>
      <c r="X1509" s="54" t="s">
        <v>208</v>
      </c>
      <c r="Y1509" s="54" t="s">
        <v>155</v>
      </c>
      <c r="Z1509" s="54">
        <v>515935</v>
      </c>
      <c r="AA1509" s="54">
        <v>253417</v>
      </c>
      <c r="AB1509" s="54">
        <v>-0.30632621725807402</v>
      </c>
      <c r="AC1509" s="60">
        <v>52.1668520239771</v>
      </c>
    </row>
    <row r="1510" spans="1:29">
      <c r="A1510" s="55" t="s">
        <v>408</v>
      </c>
      <c r="B1510" s="56">
        <v>7299</v>
      </c>
      <c r="C1510" s="56">
        <v>5278656</v>
      </c>
      <c r="D1510" s="56" t="s">
        <v>164</v>
      </c>
      <c r="E1510" s="56" t="s">
        <v>126</v>
      </c>
      <c r="F1510" s="56" t="s">
        <v>205</v>
      </c>
      <c r="G1510" s="56" t="s">
        <v>112</v>
      </c>
      <c r="H1510" s="61">
        <v>43711.532638888886</v>
      </c>
      <c r="I1510" s="56" t="s">
        <v>180</v>
      </c>
      <c r="J1510" s="56" t="s">
        <v>116</v>
      </c>
      <c r="K1510" s="56" t="s">
        <v>256</v>
      </c>
      <c r="L1510" s="56" t="s">
        <v>257</v>
      </c>
      <c r="M1510" s="56" t="s">
        <v>183</v>
      </c>
      <c r="N1510" s="56">
        <v>9.1999999999999998E-3</v>
      </c>
      <c r="O1510" s="56" t="s">
        <v>149</v>
      </c>
      <c r="P1510" s="56" t="b">
        <v>0</v>
      </c>
      <c r="Q1510" s="56">
        <v>138261413</v>
      </c>
      <c r="R1510" s="56" t="s">
        <v>150</v>
      </c>
      <c r="S1510" s="56">
        <v>1E-3</v>
      </c>
      <c r="T1510" s="56" t="s">
        <v>184</v>
      </c>
      <c r="U1510" s="56">
        <v>2019</v>
      </c>
      <c r="V1510" s="56" t="s">
        <v>151</v>
      </c>
      <c r="W1510" s="56" t="s">
        <v>409</v>
      </c>
      <c r="X1510" s="56" t="s">
        <v>410</v>
      </c>
      <c r="Y1510" s="56" t="s">
        <v>155</v>
      </c>
      <c r="Z1510" s="56">
        <v>358888</v>
      </c>
      <c r="AA1510" s="56">
        <v>430433</v>
      </c>
      <c r="AB1510" s="56">
        <v>-2.6252010411042499</v>
      </c>
      <c r="AC1510" s="59">
        <v>53.768608279487403</v>
      </c>
    </row>
    <row r="1511" spans="1:29">
      <c r="A1511" s="57" t="s">
        <v>247</v>
      </c>
      <c r="B1511" s="54">
        <v>7299</v>
      </c>
      <c r="C1511" s="54">
        <v>1579799</v>
      </c>
      <c r="D1511" s="54" t="s">
        <v>164</v>
      </c>
      <c r="E1511" s="54" t="s">
        <v>126</v>
      </c>
      <c r="F1511" s="54" t="s">
        <v>205</v>
      </c>
      <c r="G1511" s="54" t="s">
        <v>112</v>
      </c>
      <c r="H1511" s="62">
        <v>44778.57708333333</v>
      </c>
      <c r="I1511" s="54" t="s">
        <v>180</v>
      </c>
      <c r="J1511" s="54" t="s">
        <v>116</v>
      </c>
      <c r="K1511" s="54" t="s">
        <v>228</v>
      </c>
      <c r="L1511" s="54" t="s">
        <v>229</v>
      </c>
      <c r="M1511" s="54" t="s">
        <v>183</v>
      </c>
      <c r="N1511" s="54">
        <v>4.5999999999999999E-3</v>
      </c>
      <c r="O1511" s="54" t="s">
        <v>149</v>
      </c>
      <c r="P1511" s="54" t="b">
        <v>0</v>
      </c>
      <c r="Q1511" s="54">
        <v>138261413</v>
      </c>
      <c r="R1511" s="54" t="s">
        <v>150</v>
      </c>
      <c r="S1511" s="54">
        <v>1E-3</v>
      </c>
      <c r="T1511" s="54" t="s">
        <v>184</v>
      </c>
      <c r="U1511" s="54">
        <v>2022</v>
      </c>
      <c r="V1511" s="54" t="s">
        <v>151</v>
      </c>
      <c r="W1511" s="54" t="s">
        <v>248</v>
      </c>
      <c r="X1511" s="54" t="s">
        <v>249</v>
      </c>
      <c r="Y1511" s="54" t="s">
        <v>155</v>
      </c>
      <c r="Z1511" s="54">
        <v>435499</v>
      </c>
      <c r="AA1511" s="54">
        <v>117847</v>
      </c>
      <c r="AB1511" s="54">
        <v>-1.4959290530529701</v>
      </c>
      <c r="AC1511" s="60">
        <v>50.958961874929102</v>
      </c>
    </row>
    <row r="1512" spans="1:29">
      <c r="A1512" s="55" t="s">
        <v>178</v>
      </c>
      <c r="B1512" s="56">
        <v>7299</v>
      </c>
      <c r="C1512" s="56">
        <v>2049775</v>
      </c>
      <c r="D1512" s="56" t="s">
        <v>164</v>
      </c>
      <c r="E1512" s="56" t="s">
        <v>126</v>
      </c>
      <c r="F1512" s="56" t="s">
        <v>179</v>
      </c>
      <c r="G1512" s="56" t="s">
        <v>118</v>
      </c>
      <c r="H1512" s="61">
        <v>45203.59097222222</v>
      </c>
      <c r="I1512" s="56" t="s">
        <v>180</v>
      </c>
      <c r="J1512" s="56" t="s">
        <v>116</v>
      </c>
      <c r="K1512" s="56" t="s">
        <v>181</v>
      </c>
      <c r="L1512" s="56" t="s">
        <v>182</v>
      </c>
      <c r="M1512" s="56" t="s">
        <v>183</v>
      </c>
      <c r="N1512" s="56">
        <v>5.4000000000000003E-3</v>
      </c>
      <c r="O1512" s="56" t="s">
        <v>149</v>
      </c>
      <c r="P1512" s="56" t="b">
        <v>0</v>
      </c>
      <c r="Q1512" s="56">
        <v>138261413</v>
      </c>
      <c r="R1512" s="56" t="s">
        <v>150</v>
      </c>
      <c r="S1512" s="56">
        <v>1E-3</v>
      </c>
      <c r="T1512" s="56" t="s">
        <v>184</v>
      </c>
      <c r="U1512" s="56">
        <v>2023</v>
      </c>
      <c r="V1512" s="56" t="s">
        <v>151</v>
      </c>
      <c r="W1512" s="56" t="s">
        <v>185</v>
      </c>
      <c r="X1512" s="56" t="s">
        <v>186</v>
      </c>
      <c r="Y1512" s="56" t="s">
        <v>155</v>
      </c>
      <c r="Z1512" s="56">
        <v>620600</v>
      </c>
      <c r="AA1512" s="56">
        <v>309500</v>
      </c>
      <c r="AB1512" s="56">
        <v>1.2588812496391699</v>
      </c>
      <c r="AC1512" s="59">
        <v>52.638374352215699</v>
      </c>
    </row>
    <row r="1513" spans="1:29">
      <c r="A1513" s="57" t="s">
        <v>198</v>
      </c>
      <c r="B1513" s="54">
        <v>7299</v>
      </c>
      <c r="C1513" s="54">
        <v>2006650</v>
      </c>
      <c r="D1513" s="54" t="s">
        <v>164</v>
      </c>
      <c r="E1513" s="54" t="s">
        <v>126</v>
      </c>
      <c r="F1513" s="54" t="s">
        <v>179</v>
      </c>
      <c r="G1513" s="54" t="s">
        <v>118</v>
      </c>
      <c r="H1513" s="62">
        <v>44662.371527777781</v>
      </c>
      <c r="I1513" s="54" t="s">
        <v>180</v>
      </c>
      <c r="J1513" s="54" t="s">
        <v>116</v>
      </c>
      <c r="K1513" s="54" t="s">
        <v>199</v>
      </c>
      <c r="L1513" s="54" t="s">
        <v>200</v>
      </c>
      <c r="M1513" s="54" t="s">
        <v>148</v>
      </c>
      <c r="N1513" s="54">
        <v>3.9E-2</v>
      </c>
      <c r="O1513" s="54" t="s">
        <v>149</v>
      </c>
      <c r="P1513" s="54" t="b">
        <v>0</v>
      </c>
      <c r="Q1513" s="54">
        <v>138261413</v>
      </c>
      <c r="R1513" s="54" t="s">
        <v>150</v>
      </c>
      <c r="S1513" s="54">
        <v>1E-3</v>
      </c>
      <c r="T1513" s="54" t="s">
        <v>184</v>
      </c>
      <c r="U1513" s="54">
        <v>2022</v>
      </c>
      <c r="V1513" s="54" t="s">
        <v>151</v>
      </c>
      <c r="W1513" s="54" t="s">
        <v>201</v>
      </c>
      <c r="X1513" s="54" t="s">
        <v>202</v>
      </c>
      <c r="Y1513" s="54" t="s">
        <v>155</v>
      </c>
      <c r="Z1513" s="54">
        <v>516100</v>
      </c>
      <c r="AA1513" s="54">
        <v>253300</v>
      </c>
      <c r="AB1513" s="54">
        <v>-0.30395486908298303</v>
      </c>
      <c r="AC1513" s="60">
        <v>52.1657659569386</v>
      </c>
    </row>
    <row r="1514" spans="1:29">
      <c r="A1514" s="55" t="s">
        <v>203</v>
      </c>
      <c r="B1514" s="56">
        <v>7299</v>
      </c>
      <c r="C1514" s="56">
        <v>1870660</v>
      </c>
      <c r="D1514" s="56" t="s">
        <v>164</v>
      </c>
      <c r="E1514" s="56" t="s">
        <v>126</v>
      </c>
      <c r="F1514" s="56" t="s">
        <v>205</v>
      </c>
      <c r="G1514" s="56" t="s">
        <v>112</v>
      </c>
      <c r="H1514" s="61">
        <v>42857.588888888888</v>
      </c>
      <c r="I1514" s="56" t="s">
        <v>180</v>
      </c>
      <c r="J1514" s="56" t="s">
        <v>116</v>
      </c>
      <c r="K1514" s="56" t="s">
        <v>146</v>
      </c>
      <c r="L1514" s="56" t="s">
        <v>147</v>
      </c>
      <c r="M1514" s="56" t="s">
        <v>183</v>
      </c>
      <c r="N1514" s="56">
        <v>6.3E-2</v>
      </c>
      <c r="O1514" s="56" t="s">
        <v>149</v>
      </c>
      <c r="P1514" s="56" t="b">
        <v>0</v>
      </c>
      <c r="Q1514" s="56">
        <v>138261413</v>
      </c>
      <c r="R1514" s="56" t="s">
        <v>150</v>
      </c>
      <c r="S1514" s="56">
        <v>1E-3</v>
      </c>
      <c r="T1514" s="56" t="s">
        <v>184</v>
      </c>
      <c r="U1514" s="56">
        <v>2017</v>
      </c>
      <c r="V1514" s="56" t="s">
        <v>151</v>
      </c>
      <c r="W1514" s="56" t="s">
        <v>204</v>
      </c>
      <c r="X1514" s="56" t="s">
        <v>154</v>
      </c>
      <c r="Y1514" s="56" t="s">
        <v>155</v>
      </c>
      <c r="Z1514" s="56">
        <v>507500</v>
      </c>
      <c r="AA1514" s="56">
        <v>299100</v>
      </c>
      <c r="AB1514" s="56">
        <v>-0.41497245145673001</v>
      </c>
      <c r="AC1514" s="59">
        <v>52.579097446717</v>
      </c>
    </row>
    <row r="1515" spans="1:29">
      <c r="A1515" s="57" t="s">
        <v>198</v>
      </c>
      <c r="B1515" s="54">
        <v>7299</v>
      </c>
      <c r="C1515" s="54">
        <v>1834170</v>
      </c>
      <c r="D1515" s="54" t="s">
        <v>164</v>
      </c>
      <c r="E1515" s="54" t="s">
        <v>126</v>
      </c>
      <c r="F1515" s="54" t="s">
        <v>179</v>
      </c>
      <c r="G1515" s="54" t="s">
        <v>118</v>
      </c>
      <c r="H1515" s="62">
        <v>42514.402083333334</v>
      </c>
      <c r="I1515" s="54" t="s">
        <v>180</v>
      </c>
      <c r="J1515" s="54" t="s">
        <v>116</v>
      </c>
      <c r="K1515" s="54" t="s">
        <v>199</v>
      </c>
      <c r="L1515" s="54" t="s">
        <v>200</v>
      </c>
      <c r="M1515" s="54" t="s">
        <v>183</v>
      </c>
      <c r="N1515" s="54">
        <v>7.2999999999999995E-2</v>
      </c>
      <c r="O1515" s="54" t="s">
        <v>149</v>
      </c>
      <c r="P1515" s="54" t="b">
        <v>0</v>
      </c>
      <c r="Q1515" s="54">
        <v>138261413</v>
      </c>
      <c r="R1515" s="54" t="s">
        <v>150</v>
      </c>
      <c r="S1515" s="54">
        <v>1E-3</v>
      </c>
      <c r="T1515" s="54" t="s">
        <v>184</v>
      </c>
      <c r="U1515" s="54">
        <v>2016</v>
      </c>
      <c r="V1515" s="54" t="s">
        <v>151</v>
      </c>
      <c r="W1515" s="54" t="s">
        <v>201</v>
      </c>
      <c r="X1515" s="54" t="s">
        <v>202</v>
      </c>
      <c r="Y1515" s="54" t="s">
        <v>155</v>
      </c>
      <c r="Z1515" s="54">
        <v>516100</v>
      </c>
      <c r="AA1515" s="54">
        <v>253300</v>
      </c>
      <c r="AB1515" s="54">
        <v>-0.30395486908298303</v>
      </c>
      <c r="AC1515" s="60">
        <v>52.1657659569386</v>
      </c>
    </row>
    <row r="1516" spans="1:29">
      <c r="A1516" s="55" t="s">
        <v>293</v>
      </c>
      <c r="B1516" s="56">
        <v>7299</v>
      </c>
      <c r="C1516" s="56">
        <v>1944643</v>
      </c>
      <c r="D1516" s="56" t="s">
        <v>164</v>
      </c>
      <c r="E1516" s="56" t="s">
        <v>126</v>
      </c>
      <c r="F1516" s="56" t="s">
        <v>205</v>
      </c>
      <c r="G1516" s="56" t="s">
        <v>112</v>
      </c>
      <c r="H1516" s="61">
        <v>43732.595833333333</v>
      </c>
      <c r="I1516" s="56" t="s">
        <v>180</v>
      </c>
      <c r="J1516" s="56" t="s">
        <v>116</v>
      </c>
      <c r="K1516" s="56" t="s">
        <v>181</v>
      </c>
      <c r="L1516" s="56" t="s">
        <v>182</v>
      </c>
      <c r="M1516" s="56" t="s">
        <v>183</v>
      </c>
      <c r="N1516" s="56">
        <v>0.22</v>
      </c>
      <c r="O1516" s="56" t="s">
        <v>149</v>
      </c>
      <c r="P1516" s="56" t="b">
        <v>0</v>
      </c>
      <c r="Q1516" s="56">
        <v>138261413</v>
      </c>
      <c r="R1516" s="56" t="s">
        <v>150</v>
      </c>
      <c r="S1516" s="56">
        <v>1E-3</v>
      </c>
      <c r="T1516" s="56" t="s">
        <v>184</v>
      </c>
      <c r="U1516" s="56">
        <v>2019</v>
      </c>
      <c r="V1516" s="56" t="s">
        <v>151</v>
      </c>
      <c r="W1516" s="56" t="s">
        <v>294</v>
      </c>
      <c r="X1516" s="56" t="s">
        <v>295</v>
      </c>
      <c r="Y1516" s="56" t="s">
        <v>155</v>
      </c>
      <c r="Z1516" s="56">
        <v>559388</v>
      </c>
      <c r="AA1516" s="56">
        <v>180415</v>
      </c>
      <c r="AB1516" s="56">
        <v>0.29492377096999001</v>
      </c>
      <c r="AC1516" s="59">
        <v>51.5002030463572</v>
      </c>
    </row>
    <row r="1517" spans="1:29">
      <c r="A1517" s="57" t="s">
        <v>241</v>
      </c>
      <c r="B1517" s="54">
        <v>7299</v>
      </c>
      <c r="C1517" s="54">
        <v>1560174</v>
      </c>
      <c r="D1517" s="54" t="s">
        <v>164</v>
      </c>
      <c r="E1517" s="54" t="s">
        <v>126</v>
      </c>
      <c r="F1517" s="54" t="s">
        <v>179</v>
      </c>
      <c r="G1517" s="54" t="s">
        <v>118</v>
      </c>
      <c r="H1517" s="62">
        <v>42580.64166666667</v>
      </c>
      <c r="I1517" s="54" t="s">
        <v>180</v>
      </c>
      <c r="J1517" s="54" t="s">
        <v>116</v>
      </c>
      <c r="K1517" s="54" t="s">
        <v>165</v>
      </c>
      <c r="L1517" s="54" t="s">
        <v>166</v>
      </c>
      <c r="M1517" s="54" t="s">
        <v>183</v>
      </c>
      <c r="N1517" s="54">
        <v>8.8000000000000005E-3</v>
      </c>
      <c r="O1517" s="54" t="s">
        <v>149</v>
      </c>
      <c r="P1517" s="54" t="b">
        <v>0</v>
      </c>
      <c r="Q1517" s="54">
        <v>138261413</v>
      </c>
      <c r="R1517" s="54" t="s">
        <v>150</v>
      </c>
      <c r="S1517" s="54">
        <v>1E-3</v>
      </c>
      <c r="T1517" s="54" t="s">
        <v>184</v>
      </c>
      <c r="U1517" s="54">
        <v>2016</v>
      </c>
      <c r="V1517" s="54" t="s">
        <v>151</v>
      </c>
      <c r="W1517" s="54" t="s">
        <v>242</v>
      </c>
      <c r="X1517" s="54" t="s">
        <v>243</v>
      </c>
      <c r="Y1517" s="54" t="s">
        <v>155</v>
      </c>
      <c r="Z1517" s="54">
        <v>456840</v>
      </c>
      <c r="AA1517" s="54">
        <v>455364</v>
      </c>
      <c r="AB1517" s="54">
        <v>-1.13455725358881</v>
      </c>
      <c r="AC1517" s="60">
        <v>53.991201424557502</v>
      </c>
    </row>
    <row r="1518" spans="1:29">
      <c r="A1518" s="55" t="s">
        <v>187</v>
      </c>
      <c r="B1518" s="56">
        <v>7299</v>
      </c>
      <c r="C1518" s="56">
        <v>1797561</v>
      </c>
      <c r="D1518" s="56" t="s">
        <v>164</v>
      </c>
      <c r="E1518" s="56" t="s">
        <v>126</v>
      </c>
      <c r="F1518" s="56" t="s">
        <v>179</v>
      </c>
      <c r="G1518" s="56" t="s">
        <v>118</v>
      </c>
      <c r="H1518" s="61">
        <v>42150.351388888892</v>
      </c>
      <c r="I1518" s="56" t="s">
        <v>180</v>
      </c>
      <c r="J1518" s="56" t="s">
        <v>116</v>
      </c>
      <c r="K1518" s="56" t="s">
        <v>181</v>
      </c>
      <c r="L1518" s="56" t="s">
        <v>182</v>
      </c>
      <c r="M1518" s="56" t="s">
        <v>183</v>
      </c>
      <c r="N1518" s="56">
        <v>1.7000000000000001E-2</v>
      </c>
      <c r="O1518" s="56" t="s">
        <v>149</v>
      </c>
      <c r="P1518" s="56" t="b">
        <v>0</v>
      </c>
      <c r="Q1518" s="56">
        <v>138261413</v>
      </c>
      <c r="R1518" s="56" t="s">
        <v>150</v>
      </c>
      <c r="S1518" s="56">
        <v>1E-3</v>
      </c>
      <c r="T1518" s="56" t="s">
        <v>184</v>
      </c>
      <c r="U1518" s="56">
        <v>2015</v>
      </c>
      <c r="V1518" s="56" t="s">
        <v>151</v>
      </c>
      <c r="W1518" s="56" t="s">
        <v>188</v>
      </c>
      <c r="X1518" s="56" t="s">
        <v>189</v>
      </c>
      <c r="Y1518" s="56" t="s">
        <v>155</v>
      </c>
      <c r="Z1518" s="56">
        <v>636400</v>
      </c>
      <c r="AA1518" s="56">
        <v>291600</v>
      </c>
      <c r="AB1518" s="56">
        <v>1.4791973795069699</v>
      </c>
      <c r="AC1518" s="59">
        <v>52.471107816141703</v>
      </c>
    </row>
    <row r="1519" spans="1:29">
      <c r="A1519" s="57" t="s">
        <v>190</v>
      </c>
      <c r="B1519" s="54">
        <v>7299</v>
      </c>
      <c r="C1519" s="54">
        <v>4622588</v>
      </c>
      <c r="D1519" s="54" t="s">
        <v>164</v>
      </c>
      <c r="E1519" s="54" t="s">
        <v>126</v>
      </c>
      <c r="F1519" s="54" t="s">
        <v>179</v>
      </c>
      <c r="G1519" s="54" t="s">
        <v>118</v>
      </c>
      <c r="H1519" s="62">
        <v>42179.454861111109</v>
      </c>
      <c r="I1519" s="54" t="s">
        <v>191</v>
      </c>
      <c r="J1519" s="54" t="s">
        <v>119</v>
      </c>
      <c r="K1519" s="54" t="s">
        <v>192</v>
      </c>
      <c r="L1519" s="54" t="s">
        <v>193</v>
      </c>
      <c r="M1519" s="54" t="s">
        <v>183</v>
      </c>
      <c r="N1519" s="54">
        <v>2E-3</v>
      </c>
      <c r="O1519" s="54" t="s">
        <v>149</v>
      </c>
      <c r="P1519" s="54" t="b">
        <v>0</v>
      </c>
      <c r="Q1519" s="54">
        <v>138261413</v>
      </c>
      <c r="R1519" s="54" t="s">
        <v>150</v>
      </c>
      <c r="S1519" s="54">
        <v>1E-3</v>
      </c>
      <c r="T1519" s="54" t="s">
        <v>184</v>
      </c>
      <c r="U1519" s="54">
        <v>2015</v>
      </c>
      <c r="V1519" s="54" t="s">
        <v>151</v>
      </c>
      <c r="W1519" s="54" t="s">
        <v>194</v>
      </c>
      <c r="X1519" s="54" t="s">
        <v>195</v>
      </c>
      <c r="Y1519" s="54" t="s">
        <v>155</v>
      </c>
      <c r="Z1519" s="54">
        <v>357000</v>
      </c>
      <c r="AA1519" s="54">
        <v>237460</v>
      </c>
      <c r="AB1519" s="54">
        <v>-2.62823009845419</v>
      </c>
      <c r="AC1519" s="60">
        <v>52.033868710239098</v>
      </c>
    </row>
    <row r="1520" spans="1:29">
      <c r="A1520" s="55" t="s">
        <v>187</v>
      </c>
      <c r="B1520" s="56">
        <v>7299</v>
      </c>
      <c r="C1520" s="56">
        <v>1914507</v>
      </c>
      <c r="D1520" s="56" t="s">
        <v>164</v>
      </c>
      <c r="E1520" s="56" t="s">
        <v>126</v>
      </c>
      <c r="F1520" s="56" t="s">
        <v>179</v>
      </c>
      <c r="G1520" s="56" t="s">
        <v>118</v>
      </c>
      <c r="H1520" s="61">
        <v>43371.415972222225</v>
      </c>
      <c r="I1520" s="56" t="s">
        <v>180</v>
      </c>
      <c r="J1520" s="56" t="s">
        <v>116</v>
      </c>
      <c r="K1520" s="56" t="s">
        <v>181</v>
      </c>
      <c r="L1520" s="56" t="s">
        <v>182</v>
      </c>
      <c r="M1520" s="56" t="s">
        <v>183</v>
      </c>
      <c r="N1520" s="56">
        <v>1.4E-2</v>
      </c>
      <c r="O1520" s="56" t="s">
        <v>149</v>
      </c>
      <c r="P1520" s="56" t="b">
        <v>0</v>
      </c>
      <c r="Q1520" s="56">
        <v>138261413</v>
      </c>
      <c r="R1520" s="56" t="s">
        <v>150</v>
      </c>
      <c r="S1520" s="56">
        <v>1E-3</v>
      </c>
      <c r="T1520" s="56" t="s">
        <v>184</v>
      </c>
      <c r="U1520" s="56">
        <v>2018</v>
      </c>
      <c r="V1520" s="56" t="s">
        <v>151</v>
      </c>
      <c r="W1520" s="56" t="s">
        <v>188</v>
      </c>
      <c r="X1520" s="56" t="s">
        <v>189</v>
      </c>
      <c r="Y1520" s="56" t="s">
        <v>155</v>
      </c>
      <c r="Z1520" s="56">
        <v>636400</v>
      </c>
      <c r="AA1520" s="56">
        <v>291600</v>
      </c>
      <c r="AB1520" s="56">
        <v>1.4791973795069699</v>
      </c>
      <c r="AC1520" s="59">
        <v>52.471107816141703</v>
      </c>
    </row>
    <row r="1521" spans="1:29">
      <c r="A1521" s="57" t="s">
        <v>203</v>
      </c>
      <c r="B1521" s="54">
        <v>7299</v>
      </c>
      <c r="C1521" s="54">
        <v>1980306</v>
      </c>
      <c r="D1521" s="54" t="s">
        <v>164</v>
      </c>
      <c r="E1521" s="54" t="s">
        <v>126</v>
      </c>
      <c r="F1521" s="54" t="s">
        <v>179</v>
      </c>
      <c r="G1521" s="54" t="s">
        <v>118</v>
      </c>
      <c r="H1521" s="62">
        <v>44308.698611111111</v>
      </c>
      <c r="I1521" s="54" t="s">
        <v>180</v>
      </c>
      <c r="J1521" s="54" t="s">
        <v>116</v>
      </c>
      <c r="K1521" s="54" t="s">
        <v>146</v>
      </c>
      <c r="L1521" s="54" t="s">
        <v>147</v>
      </c>
      <c r="M1521" s="54" t="s">
        <v>183</v>
      </c>
      <c r="N1521" s="54">
        <v>2.4E-2</v>
      </c>
      <c r="O1521" s="54" t="s">
        <v>149</v>
      </c>
      <c r="P1521" s="54" t="b">
        <v>0</v>
      </c>
      <c r="Q1521" s="54">
        <v>138261413</v>
      </c>
      <c r="R1521" s="54" t="s">
        <v>150</v>
      </c>
      <c r="S1521" s="54">
        <v>1E-3</v>
      </c>
      <c r="T1521" s="54" t="s">
        <v>184</v>
      </c>
      <c r="U1521" s="54">
        <v>2021</v>
      </c>
      <c r="V1521" s="54" t="s">
        <v>151</v>
      </c>
      <c r="W1521" s="54" t="s">
        <v>204</v>
      </c>
      <c r="X1521" s="54" t="s">
        <v>154</v>
      </c>
      <c r="Y1521" s="54" t="s">
        <v>155</v>
      </c>
      <c r="Z1521" s="54">
        <v>507500</v>
      </c>
      <c r="AA1521" s="54">
        <v>299100</v>
      </c>
      <c r="AB1521" s="54">
        <v>-0.41497245145673001</v>
      </c>
      <c r="AC1521" s="60">
        <v>52.579097446717</v>
      </c>
    </row>
    <row r="1522" spans="1:29">
      <c r="A1522" s="55" t="s">
        <v>187</v>
      </c>
      <c r="B1522" s="56">
        <v>7299</v>
      </c>
      <c r="C1522" s="56">
        <v>2003269</v>
      </c>
      <c r="D1522" s="56" t="s">
        <v>164</v>
      </c>
      <c r="E1522" s="56" t="s">
        <v>126</v>
      </c>
      <c r="F1522" s="56" t="s">
        <v>179</v>
      </c>
      <c r="G1522" s="56" t="s">
        <v>118</v>
      </c>
      <c r="H1522" s="61">
        <v>44617.384027777778</v>
      </c>
      <c r="I1522" s="56" t="s">
        <v>180</v>
      </c>
      <c r="J1522" s="56" t="s">
        <v>116</v>
      </c>
      <c r="K1522" s="56" t="s">
        <v>181</v>
      </c>
      <c r="L1522" s="56" t="s">
        <v>182</v>
      </c>
      <c r="M1522" s="56" t="s">
        <v>183</v>
      </c>
      <c r="N1522" s="56">
        <v>4.4000000000000003E-3</v>
      </c>
      <c r="O1522" s="56" t="s">
        <v>149</v>
      </c>
      <c r="P1522" s="56" t="b">
        <v>0</v>
      </c>
      <c r="Q1522" s="56">
        <v>138261413</v>
      </c>
      <c r="R1522" s="56" t="s">
        <v>150</v>
      </c>
      <c r="S1522" s="56">
        <v>1E-3</v>
      </c>
      <c r="T1522" s="56" t="s">
        <v>184</v>
      </c>
      <c r="U1522" s="56">
        <v>2022</v>
      </c>
      <c r="V1522" s="56" t="s">
        <v>151</v>
      </c>
      <c r="W1522" s="56" t="s">
        <v>188</v>
      </c>
      <c r="X1522" s="56" t="s">
        <v>189</v>
      </c>
      <c r="Y1522" s="56" t="s">
        <v>155</v>
      </c>
      <c r="Z1522" s="56">
        <v>636400</v>
      </c>
      <c r="AA1522" s="56">
        <v>291600</v>
      </c>
      <c r="AB1522" s="56">
        <v>1.4791973795069699</v>
      </c>
      <c r="AC1522" s="59">
        <v>52.471107816141703</v>
      </c>
    </row>
    <row r="1523" spans="1:29">
      <c r="A1523" s="57" t="s">
        <v>187</v>
      </c>
      <c r="B1523" s="54">
        <v>7299</v>
      </c>
      <c r="C1523" s="54">
        <v>1997584</v>
      </c>
      <c r="D1523" s="54" t="s">
        <v>164</v>
      </c>
      <c r="E1523" s="54" t="s">
        <v>126</v>
      </c>
      <c r="F1523" s="54" t="s">
        <v>179</v>
      </c>
      <c r="G1523" s="54" t="s">
        <v>118</v>
      </c>
      <c r="H1523" s="62">
        <v>44524.362500000003</v>
      </c>
      <c r="I1523" s="54" t="s">
        <v>180</v>
      </c>
      <c r="J1523" s="54" t="s">
        <v>116</v>
      </c>
      <c r="K1523" s="54" t="s">
        <v>181</v>
      </c>
      <c r="L1523" s="54" t="s">
        <v>182</v>
      </c>
      <c r="M1523" s="54" t="s">
        <v>183</v>
      </c>
      <c r="N1523" s="54">
        <v>0.02</v>
      </c>
      <c r="O1523" s="54" t="s">
        <v>149</v>
      </c>
      <c r="P1523" s="54" t="b">
        <v>0</v>
      </c>
      <c r="Q1523" s="54">
        <v>138261413</v>
      </c>
      <c r="R1523" s="54" t="s">
        <v>150</v>
      </c>
      <c r="S1523" s="54">
        <v>1E-3</v>
      </c>
      <c r="T1523" s="54" t="s">
        <v>184</v>
      </c>
      <c r="U1523" s="54">
        <v>2021</v>
      </c>
      <c r="V1523" s="54" t="s">
        <v>151</v>
      </c>
      <c r="W1523" s="54" t="s">
        <v>188</v>
      </c>
      <c r="X1523" s="54" t="s">
        <v>189</v>
      </c>
      <c r="Y1523" s="54" t="s">
        <v>155</v>
      </c>
      <c r="Z1523" s="54">
        <v>636400</v>
      </c>
      <c r="AA1523" s="54">
        <v>291600</v>
      </c>
      <c r="AB1523" s="54">
        <v>1.4791973795069699</v>
      </c>
      <c r="AC1523" s="60">
        <v>52.471107816141703</v>
      </c>
    </row>
    <row r="1524" spans="1:29">
      <c r="A1524" s="55" t="s">
        <v>187</v>
      </c>
      <c r="B1524" s="56">
        <v>7299</v>
      </c>
      <c r="C1524" s="56">
        <v>1793323</v>
      </c>
      <c r="D1524" s="56" t="s">
        <v>164</v>
      </c>
      <c r="E1524" s="56" t="s">
        <v>126</v>
      </c>
      <c r="F1524" s="56" t="s">
        <v>179</v>
      </c>
      <c r="G1524" s="56" t="s">
        <v>118</v>
      </c>
      <c r="H1524" s="61">
        <v>42107.375694444447</v>
      </c>
      <c r="I1524" s="56" t="s">
        <v>180</v>
      </c>
      <c r="J1524" s="56" t="s">
        <v>116</v>
      </c>
      <c r="K1524" s="56" t="s">
        <v>181</v>
      </c>
      <c r="L1524" s="56" t="s">
        <v>182</v>
      </c>
      <c r="M1524" s="56" t="s">
        <v>183</v>
      </c>
      <c r="N1524" s="56">
        <v>1.4E-2</v>
      </c>
      <c r="O1524" s="56" t="s">
        <v>149</v>
      </c>
      <c r="P1524" s="56" t="b">
        <v>0</v>
      </c>
      <c r="Q1524" s="56">
        <v>138261413</v>
      </c>
      <c r="R1524" s="56" t="s">
        <v>150</v>
      </c>
      <c r="S1524" s="56">
        <v>1E-3</v>
      </c>
      <c r="T1524" s="56" t="s">
        <v>184</v>
      </c>
      <c r="U1524" s="56">
        <v>2015</v>
      </c>
      <c r="V1524" s="56" t="s">
        <v>151</v>
      </c>
      <c r="W1524" s="56" t="s">
        <v>188</v>
      </c>
      <c r="X1524" s="56" t="s">
        <v>189</v>
      </c>
      <c r="Y1524" s="56" t="s">
        <v>155</v>
      </c>
      <c r="Z1524" s="56">
        <v>636400</v>
      </c>
      <c r="AA1524" s="56">
        <v>291600</v>
      </c>
      <c r="AB1524" s="56">
        <v>1.4791973795069699</v>
      </c>
      <c r="AC1524" s="59">
        <v>52.471107816141703</v>
      </c>
    </row>
    <row r="1525" spans="1:29">
      <c r="A1525" s="57" t="s">
        <v>203</v>
      </c>
      <c r="B1525" s="54">
        <v>7299</v>
      </c>
      <c r="C1525" s="54">
        <v>2055696</v>
      </c>
      <c r="D1525" s="54" t="s">
        <v>164</v>
      </c>
      <c r="E1525" s="54" t="s">
        <v>126</v>
      </c>
      <c r="F1525" s="54" t="s">
        <v>179</v>
      </c>
      <c r="G1525" s="54" t="s">
        <v>118</v>
      </c>
      <c r="H1525" s="62">
        <v>45271.481944444444</v>
      </c>
      <c r="I1525" s="54" t="s">
        <v>180</v>
      </c>
      <c r="J1525" s="54" t="s">
        <v>116</v>
      </c>
      <c r="K1525" s="54" t="s">
        <v>146</v>
      </c>
      <c r="L1525" s="54" t="s">
        <v>147</v>
      </c>
      <c r="M1525" s="54" t="s">
        <v>148</v>
      </c>
      <c r="N1525" s="54">
        <v>9.7000000000000003E-3</v>
      </c>
      <c r="O1525" s="54" t="s">
        <v>149</v>
      </c>
      <c r="P1525" s="54" t="b">
        <v>0</v>
      </c>
      <c r="Q1525" s="54">
        <v>138261413</v>
      </c>
      <c r="R1525" s="54" t="s">
        <v>150</v>
      </c>
      <c r="S1525" s="54">
        <v>1E-3</v>
      </c>
      <c r="T1525" s="54" t="s">
        <v>184</v>
      </c>
      <c r="U1525" s="54">
        <v>2023</v>
      </c>
      <c r="V1525" s="54" t="s">
        <v>151</v>
      </c>
      <c r="W1525" s="54" t="s">
        <v>204</v>
      </c>
      <c r="X1525" s="54" t="s">
        <v>154</v>
      </c>
      <c r="Y1525" s="54" t="s">
        <v>155</v>
      </c>
      <c r="Z1525" s="54">
        <v>507500</v>
      </c>
      <c r="AA1525" s="54">
        <v>299100</v>
      </c>
      <c r="AB1525" s="54">
        <v>-0.41497245145673001</v>
      </c>
      <c r="AC1525" s="60">
        <v>52.579097446717</v>
      </c>
    </row>
    <row r="1526" spans="1:29">
      <c r="A1526" s="55" t="s">
        <v>203</v>
      </c>
      <c r="B1526" s="56">
        <v>7299</v>
      </c>
      <c r="C1526" s="56">
        <v>1898624</v>
      </c>
      <c r="D1526" s="56" t="s">
        <v>164</v>
      </c>
      <c r="E1526" s="56" t="s">
        <v>126</v>
      </c>
      <c r="F1526" s="56" t="s">
        <v>205</v>
      </c>
      <c r="G1526" s="56" t="s">
        <v>112</v>
      </c>
      <c r="H1526" s="61">
        <v>43194.512499999997</v>
      </c>
      <c r="I1526" s="56" t="s">
        <v>180</v>
      </c>
      <c r="J1526" s="56" t="s">
        <v>116</v>
      </c>
      <c r="K1526" s="56" t="s">
        <v>146</v>
      </c>
      <c r="L1526" s="56" t="s">
        <v>147</v>
      </c>
      <c r="M1526" s="56" t="s">
        <v>183</v>
      </c>
      <c r="N1526" s="56">
        <v>9.5999999999999992E-3</v>
      </c>
      <c r="O1526" s="56" t="s">
        <v>149</v>
      </c>
      <c r="P1526" s="56" t="b">
        <v>0</v>
      </c>
      <c r="Q1526" s="56">
        <v>138261413</v>
      </c>
      <c r="R1526" s="56" t="s">
        <v>150</v>
      </c>
      <c r="S1526" s="56">
        <v>1E-3</v>
      </c>
      <c r="T1526" s="56" t="s">
        <v>184</v>
      </c>
      <c r="U1526" s="56">
        <v>2018</v>
      </c>
      <c r="V1526" s="56" t="s">
        <v>151</v>
      </c>
      <c r="W1526" s="56" t="s">
        <v>204</v>
      </c>
      <c r="X1526" s="56" t="s">
        <v>154</v>
      </c>
      <c r="Y1526" s="56" t="s">
        <v>155</v>
      </c>
      <c r="Z1526" s="56">
        <v>507500</v>
      </c>
      <c r="AA1526" s="56">
        <v>299100</v>
      </c>
      <c r="AB1526" s="56">
        <v>-0.41497245145673001</v>
      </c>
      <c r="AC1526" s="59">
        <v>52.579097446717</v>
      </c>
    </row>
    <row r="1527" spans="1:29">
      <c r="A1527" s="57" t="s">
        <v>196</v>
      </c>
      <c r="B1527" s="54">
        <v>7299</v>
      </c>
      <c r="C1527" s="54">
        <v>1811232</v>
      </c>
      <c r="D1527" s="54" t="s">
        <v>164</v>
      </c>
      <c r="E1527" s="54" t="s">
        <v>126</v>
      </c>
      <c r="F1527" s="54" t="s">
        <v>179</v>
      </c>
      <c r="G1527" s="54" t="s">
        <v>118</v>
      </c>
      <c r="H1527" s="62">
        <v>42278.654166666667</v>
      </c>
      <c r="I1527" s="54" t="s">
        <v>180</v>
      </c>
      <c r="J1527" s="54" t="s">
        <v>116</v>
      </c>
      <c r="K1527" s="54" t="s">
        <v>181</v>
      </c>
      <c r="L1527" s="54" t="s">
        <v>182</v>
      </c>
      <c r="M1527" s="54" t="s">
        <v>183</v>
      </c>
      <c r="N1527" s="54">
        <v>1.6E-2</v>
      </c>
      <c r="O1527" s="54" t="s">
        <v>149</v>
      </c>
      <c r="P1527" s="54" t="b">
        <v>0</v>
      </c>
      <c r="Q1527" s="54">
        <v>138261413</v>
      </c>
      <c r="R1527" s="54" t="s">
        <v>150</v>
      </c>
      <c r="S1527" s="54">
        <v>1E-3</v>
      </c>
      <c r="T1527" s="54" t="s">
        <v>184</v>
      </c>
      <c r="U1527" s="54">
        <v>2015</v>
      </c>
      <c r="V1527" s="54" t="s">
        <v>151</v>
      </c>
      <c r="W1527" s="54" t="s">
        <v>197</v>
      </c>
      <c r="X1527" s="54" t="s">
        <v>186</v>
      </c>
      <c r="Y1527" s="54" t="s">
        <v>155</v>
      </c>
      <c r="Z1527" s="54">
        <v>624300</v>
      </c>
      <c r="AA1527" s="54">
        <v>306800</v>
      </c>
      <c r="AB1527" s="54">
        <v>1.3116346710660201</v>
      </c>
      <c r="AC1527" s="60">
        <v>52.6126273253455</v>
      </c>
    </row>
    <row r="1528" spans="1:29">
      <c r="A1528" s="55" t="s">
        <v>224</v>
      </c>
      <c r="B1528" s="56">
        <v>7299</v>
      </c>
      <c r="C1528" s="56">
        <v>1942937</v>
      </c>
      <c r="D1528" s="56" t="s">
        <v>164</v>
      </c>
      <c r="E1528" s="56" t="s">
        <v>126</v>
      </c>
      <c r="F1528" s="56" t="s">
        <v>179</v>
      </c>
      <c r="G1528" s="56" t="s">
        <v>118</v>
      </c>
      <c r="H1528" s="61">
        <v>43705.523611111108</v>
      </c>
      <c r="I1528" s="56" t="s">
        <v>180</v>
      </c>
      <c r="J1528" s="56" t="s">
        <v>116</v>
      </c>
      <c r="K1528" s="56" t="s">
        <v>146</v>
      </c>
      <c r="L1528" s="56" t="s">
        <v>147</v>
      </c>
      <c r="M1528" s="56" t="s">
        <v>183</v>
      </c>
      <c r="N1528" s="56">
        <v>0.01</v>
      </c>
      <c r="O1528" s="56" t="s">
        <v>149</v>
      </c>
      <c r="P1528" s="56" t="b">
        <v>0</v>
      </c>
      <c r="Q1528" s="56">
        <v>138261413</v>
      </c>
      <c r="R1528" s="56" t="s">
        <v>150</v>
      </c>
      <c r="S1528" s="56">
        <v>1E-3</v>
      </c>
      <c r="T1528" s="56" t="s">
        <v>184</v>
      </c>
      <c r="U1528" s="56">
        <v>2019</v>
      </c>
      <c r="V1528" s="56" t="s">
        <v>151</v>
      </c>
      <c r="W1528" s="56" t="s">
        <v>225</v>
      </c>
      <c r="X1528" s="56" t="s">
        <v>226</v>
      </c>
      <c r="Y1528" s="56" t="s">
        <v>155</v>
      </c>
      <c r="Z1528" s="56">
        <v>500098</v>
      </c>
      <c r="AA1528" s="56">
        <v>402866</v>
      </c>
      <c r="AB1528" s="56">
        <v>-0.49196935841400102</v>
      </c>
      <c r="AC1528" s="59">
        <v>53.512954618294103</v>
      </c>
    </row>
    <row r="1529" spans="1:29">
      <c r="A1529" s="57" t="s">
        <v>323</v>
      </c>
      <c r="B1529" s="54">
        <v>7299</v>
      </c>
      <c r="C1529" s="54">
        <v>3464104</v>
      </c>
      <c r="D1529" s="54" t="s">
        <v>164</v>
      </c>
      <c r="E1529" s="54" t="s">
        <v>126</v>
      </c>
      <c r="F1529" s="54" t="s">
        <v>236</v>
      </c>
      <c r="G1529" s="54" t="s">
        <v>115</v>
      </c>
      <c r="H1529" s="62">
        <v>44840.65347222222</v>
      </c>
      <c r="I1529" s="54" t="s">
        <v>180</v>
      </c>
      <c r="J1529" s="54" t="s">
        <v>116</v>
      </c>
      <c r="K1529" s="54" t="s">
        <v>251</v>
      </c>
      <c r="L1529" s="54" t="s">
        <v>252</v>
      </c>
      <c r="M1529" s="54" t="s">
        <v>183</v>
      </c>
      <c r="N1529" s="54">
        <v>7.7000000000000002E-3</v>
      </c>
      <c r="O1529" s="54" t="s">
        <v>149</v>
      </c>
      <c r="P1529" s="54" t="b">
        <v>0</v>
      </c>
      <c r="Q1529" s="54">
        <v>138261413</v>
      </c>
      <c r="R1529" s="54" t="s">
        <v>150</v>
      </c>
      <c r="S1529" s="54">
        <v>1E-3</v>
      </c>
      <c r="T1529" s="54" t="s">
        <v>184</v>
      </c>
      <c r="U1529" s="54">
        <v>2022</v>
      </c>
      <c r="V1529" s="54" t="s">
        <v>151</v>
      </c>
      <c r="W1529" s="54" t="s">
        <v>324</v>
      </c>
      <c r="X1529" s="54" t="s">
        <v>309</v>
      </c>
      <c r="Y1529" s="54" t="s">
        <v>155</v>
      </c>
      <c r="Z1529" s="54">
        <v>337809</v>
      </c>
      <c r="AA1529" s="54">
        <v>155741</v>
      </c>
      <c r="AB1529" s="54">
        <v>-2.8933761587814502</v>
      </c>
      <c r="AC1529" s="60">
        <v>51.297382868079701</v>
      </c>
    </row>
    <row r="1530" spans="1:29">
      <c r="A1530" s="55" t="s">
        <v>190</v>
      </c>
      <c r="B1530" s="56">
        <v>7299</v>
      </c>
      <c r="C1530" s="56">
        <v>4828819</v>
      </c>
      <c r="D1530" s="56" t="s">
        <v>164</v>
      </c>
      <c r="E1530" s="56" t="s">
        <v>126</v>
      </c>
      <c r="F1530" s="56" t="s">
        <v>205</v>
      </c>
      <c r="G1530" s="56" t="s">
        <v>112</v>
      </c>
      <c r="H1530" s="61">
        <v>45203.474305555559</v>
      </c>
      <c r="I1530" s="56" t="s">
        <v>191</v>
      </c>
      <c r="J1530" s="56" t="s">
        <v>119</v>
      </c>
      <c r="K1530" s="56" t="s">
        <v>192</v>
      </c>
      <c r="L1530" s="56" t="s">
        <v>193</v>
      </c>
      <c r="M1530" s="56" t="s">
        <v>183</v>
      </c>
      <c r="N1530" s="56">
        <v>1.2999999999999999E-3</v>
      </c>
      <c r="O1530" s="56" t="s">
        <v>149</v>
      </c>
      <c r="P1530" s="56" t="b">
        <v>0</v>
      </c>
      <c r="Q1530" s="56">
        <v>138261413</v>
      </c>
      <c r="R1530" s="56" t="s">
        <v>150</v>
      </c>
      <c r="S1530" s="56">
        <v>1E-3</v>
      </c>
      <c r="T1530" s="56" t="s">
        <v>184</v>
      </c>
      <c r="U1530" s="56">
        <v>2023</v>
      </c>
      <c r="V1530" s="56" t="s">
        <v>151</v>
      </c>
      <c r="W1530" s="56" t="s">
        <v>194</v>
      </c>
      <c r="X1530" s="56" t="s">
        <v>195</v>
      </c>
      <c r="Y1530" s="56" t="s">
        <v>155</v>
      </c>
      <c r="Z1530" s="56">
        <v>357000</v>
      </c>
      <c r="AA1530" s="56">
        <v>237460</v>
      </c>
      <c r="AB1530" s="56">
        <v>-2.62823009845419</v>
      </c>
      <c r="AC1530" s="59">
        <v>52.033868710239098</v>
      </c>
    </row>
    <row r="1531" spans="1:29">
      <c r="A1531" s="57" t="s">
        <v>206</v>
      </c>
      <c r="B1531" s="54">
        <v>7299</v>
      </c>
      <c r="C1531" s="54">
        <v>1868043</v>
      </c>
      <c r="D1531" s="54" t="s">
        <v>164</v>
      </c>
      <c r="E1531" s="54" t="s">
        <v>126</v>
      </c>
      <c r="F1531" s="54" t="s">
        <v>205</v>
      </c>
      <c r="G1531" s="54" t="s">
        <v>112</v>
      </c>
      <c r="H1531" s="62">
        <v>42828.695138888892</v>
      </c>
      <c r="I1531" s="54" t="s">
        <v>180</v>
      </c>
      <c r="J1531" s="54" t="s">
        <v>116</v>
      </c>
      <c r="K1531" s="54" t="s">
        <v>199</v>
      </c>
      <c r="L1531" s="54" t="s">
        <v>200</v>
      </c>
      <c r="M1531" s="54" t="s">
        <v>183</v>
      </c>
      <c r="N1531" s="54">
        <v>3.1E-2</v>
      </c>
      <c r="O1531" s="54" t="s">
        <v>149</v>
      </c>
      <c r="P1531" s="54" t="b">
        <v>0</v>
      </c>
      <c r="Q1531" s="54">
        <v>138261413</v>
      </c>
      <c r="R1531" s="54" t="s">
        <v>150</v>
      </c>
      <c r="S1531" s="54">
        <v>1E-3</v>
      </c>
      <c r="T1531" s="54" t="s">
        <v>184</v>
      </c>
      <c r="U1531" s="54">
        <v>2017</v>
      </c>
      <c r="V1531" s="54" t="s">
        <v>151</v>
      </c>
      <c r="W1531" s="54" t="s">
        <v>207</v>
      </c>
      <c r="X1531" s="54" t="s">
        <v>208</v>
      </c>
      <c r="Y1531" s="54" t="s">
        <v>155</v>
      </c>
      <c r="Z1531" s="54">
        <v>515935</v>
      </c>
      <c r="AA1531" s="54">
        <v>253417</v>
      </c>
      <c r="AB1531" s="54">
        <v>-0.30632621725807402</v>
      </c>
      <c r="AC1531" s="60">
        <v>52.1668520239771</v>
      </c>
    </row>
    <row r="1532" spans="1:29">
      <c r="A1532" s="55" t="s">
        <v>241</v>
      </c>
      <c r="B1532" s="56">
        <v>7299</v>
      </c>
      <c r="C1532" s="56">
        <v>1566168</v>
      </c>
      <c r="D1532" s="56" t="s">
        <v>164</v>
      </c>
      <c r="E1532" s="56" t="s">
        <v>126</v>
      </c>
      <c r="F1532" s="56" t="s">
        <v>179</v>
      </c>
      <c r="G1532" s="56" t="s">
        <v>118</v>
      </c>
      <c r="H1532" s="61">
        <v>42655.61041666667</v>
      </c>
      <c r="I1532" s="56" t="s">
        <v>180</v>
      </c>
      <c r="J1532" s="56" t="s">
        <v>116</v>
      </c>
      <c r="K1532" s="56" t="s">
        <v>165</v>
      </c>
      <c r="L1532" s="56" t="s">
        <v>166</v>
      </c>
      <c r="M1532" s="56" t="s">
        <v>183</v>
      </c>
      <c r="N1532" s="56">
        <v>8.8999999999999999E-3</v>
      </c>
      <c r="O1532" s="56" t="s">
        <v>149</v>
      </c>
      <c r="P1532" s="56" t="b">
        <v>0</v>
      </c>
      <c r="Q1532" s="56">
        <v>138261413</v>
      </c>
      <c r="R1532" s="56" t="s">
        <v>150</v>
      </c>
      <c r="S1532" s="56">
        <v>1E-3</v>
      </c>
      <c r="T1532" s="56" t="s">
        <v>184</v>
      </c>
      <c r="U1532" s="56">
        <v>2016</v>
      </c>
      <c r="V1532" s="56" t="s">
        <v>151</v>
      </c>
      <c r="W1532" s="56" t="s">
        <v>242</v>
      </c>
      <c r="X1532" s="56" t="s">
        <v>243</v>
      </c>
      <c r="Y1532" s="56" t="s">
        <v>155</v>
      </c>
      <c r="Z1532" s="56">
        <v>456840</v>
      </c>
      <c r="AA1532" s="56">
        <v>455364</v>
      </c>
      <c r="AB1532" s="56">
        <v>-1.13455725358881</v>
      </c>
      <c r="AC1532" s="59">
        <v>53.991201424557502</v>
      </c>
    </row>
    <row r="1533" spans="1:29">
      <c r="A1533" s="57" t="s">
        <v>263</v>
      </c>
      <c r="B1533" s="54">
        <v>7299</v>
      </c>
      <c r="C1533" s="54">
        <v>1697718</v>
      </c>
      <c r="D1533" s="54" t="s">
        <v>164</v>
      </c>
      <c r="E1533" s="54" t="s">
        <v>126</v>
      </c>
      <c r="F1533" s="54" t="s">
        <v>179</v>
      </c>
      <c r="G1533" s="54" t="s">
        <v>118</v>
      </c>
      <c r="H1533" s="62">
        <v>44658.676388888889</v>
      </c>
      <c r="I1533" s="54" t="s">
        <v>180</v>
      </c>
      <c r="J1533" s="54" t="s">
        <v>116</v>
      </c>
      <c r="K1533" s="54" t="s">
        <v>165</v>
      </c>
      <c r="L1533" s="54" t="s">
        <v>166</v>
      </c>
      <c r="M1533" s="54" t="s">
        <v>148</v>
      </c>
      <c r="N1533" s="54">
        <v>3.7000000000000002E-3</v>
      </c>
      <c r="O1533" s="54" t="s">
        <v>149</v>
      </c>
      <c r="P1533" s="54" t="b">
        <v>0</v>
      </c>
      <c r="Q1533" s="54">
        <v>138261413</v>
      </c>
      <c r="R1533" s="54" t="s">
        <v>150</v>
      </c>
      <c r="S1533" s="54">
        <v>1E-3</v>
      </c>
      <c r="T1533" s="54" t="s">
        <v>184</v>
      </c>
      <c r="U1533" s="54">
        <v>2022</v>
      </c>
      <c r="V1533" s="54" t="s">
        <v>151</v>
      </c>
      <c r="W1533" s="54" t="s">
        <v>264</v>
      </c>
      <c r="X1533" s="54" t="s">
        <v>243</v>
      </c>
      <c r="Y1533" s="54" t="s">
        <v>155</v>
      </c>
      <c r="Z1533" s="54">
        <v>459334</v>
      </c>
      <c r="AA1533" s="54">
        <v>444561</v>
      </c>
      <c r="AB1533" s="54">
        <v>-1.0986183304297801</v>
      </c>
      <c r="AC1533" s="60">
        <v>53.893839137414503</v>
      </c>
    </row>
    <row r="1534" spans="1:29">
      <c r="A1534" s="55" t="s">
        <v>276</v>
      </c>
      <c r="B1534" s="56">
        <v>7299</v>
      </c>
      <c r="C1534" s="56">
        <v>4600741</v>
      </c>
      <c r="D1534" s="56" t="s">
        <v>164</v>
      </c>
      <c r="E1534" s="56" t="s">
        <v>126</v>
      </c>
      <c r="F1534" s="56" t="s">
        <v>179</v>
      </c>
      <c r="G1534" s="56" t="s">
        <v>118</v>
      </c>
      <c r="H1534" s="61">
        <v>41920.521527777775</v>
      </c>
      <c r="I1534" s="56" t="s">
        <v>180</v>
      </c>
      <c r="J1534" s="56" t="s">
        <v>116</v>
      </c>
      <c r="K1534" s="56" t="s">
        <v>192</v>
      </c>
      <c r="L1534" s="56" t="s">
        <v>193</v>
      </c>
      <c r="M1534" s="56" t="s">
        <v>183</v>
      </c>
      <c r="N1534" s="56">
        <v>6.0000000000000001E-3</v>
      </c>
      <c r="O1534" s="56" t="s">
        <v>149</v>
      </c>
      <c r="P1534" s="56" t="b">
        <v>0</v>
      </c>
      <c r="Q1534" s="56">
        <v>138261413</v>
      </c>
      <c r="R1534" s="56" t="s">
        <v>150</v>
      </c>
      <c r="S1534" s="56">
        <v>1E-3</v>
      </c>
      <c r="T1534" s="56" t="s">
        <v>184</v>
      </c>
      <c r="U1534" s="56">
        <v>2014</v>
      </c>
      <c r="V1534" s="56" t="s">
        <v>151</v>
      </c>
      <c r="W1534" s="56" t="s">
        <v>277</v>
      </c>
      <c r="X1534" s="56" t="s">
        <v>278</v>
      </c>
      <c r="Y1534" s="56" t="s">
        <v>155</v>
      </c>
      <c r="Z1534" s="56">
        <v>383550</v>
      </c>
      <c r="AA1534" s="56">
        <v>252450</v>
      </c>
      <c r="AB1534" s="56">
        <v>-2.2419417969467799</v>
      </c>
      <c r="AC1534" s="59">
        <v>52.170064339376403</v>
      </c>
    </row>
    <row r="1535" spans="1:29">
      <c r="A1535" s="57" t="s">
        <v>190</v>
      </c>
      <c r="B1535" s="54">
        <v>7299</v>
      </c>
      <c r="C1535" s="54">
        <v>4663473</v>
      </c>
      <c r="D1535" s="54" t="s">
        <v>164</v>
      </c>
      <c r="E1535" s="54" t="s">
        <v>126</v>
      </c>
      <c r="F1535" s="54" t="s">
        <v>205</v>
      </c>
      <c r="G1535" s="54" t="s">
        <v>112</v>
      </c>
      <c r="H1535" s="62">
        <v>42675.631944444445</v>
      </c>
      <c r="I1535" s="54" t="s">
        <v>191</v>
      </c>
      <c r="J1535" s="54" t="s">
        <v>119</v>
      </c>
      <c r="K1535" s="54" t="s">
        <v>192</v>
      </c>
      <c r="L1535" s="54" t="s">
        <v>193</v>
      </c>
      <c r="M1535" s="54" t="s">
        <v>183</v>
      </c>
      <c r="N1535" s="54">
        <v>5.3E-3</v>
      </c>
      <c r="O1535" s="54" t="s">
        <v>149</v>
      </c>
      <c r="P1535" s="54" t="b">
        <v>0</v>
      </c>
      <c r="Q1535" s="54">
        <v>138261413</v>
      </c>
      <c r="R1535" s="54" t="s">
        <v>150</v>
      </c>
      <c r="S1535" s="54">
        <v>1E-3</v>
      </c>
      <c r="T1535" s="54" t="s">
        <v>184</v>
      </c>
      <c r="U1535" s="54">
        <v>2016</v>
      </c>
      <c r="V1535" s="54" t="s">
        <v>151</v>
      </c>
      <c r="W1535" s="54" t="s">
        <v>194</v>
      </c>
      <c r="X1535" s="54" t="s">
        <v>195</v>
      </c>
      <c r="Y1535" s="54" t="s">
        <v>155</v>
      </c>
      <c r="Z1535" s="54">
        <v>357000</v>
      </c>
      <c r="AA1535" s="54">
        <v>237460</v>
      </c>
      <c r="AB1535" s="54">
        <v>-2.62823009845419</v>
      </c>
      <c r="AC1535" s="60">
        <v>52.033868710239098</v>
      </c>
    </row>
    <row r="1536" spans="1:29">
      <c r="A1536" s="55" t="s">
        <v>206</v>
      </c>
      <c r="B1536" s="56">
        <v>7299</v>
      </c>
      <c r="C1536" s="56">
        <v>1949604</v>
      </c>
      <c r="D1536" s="56" t="s">
        <v>164</v>
      </c>
      <c r="E1536" s="56" t="s">
        <v>126</v>
      </c>
      <c r="F1536" s="56" t="s">
        <v>179</v>
      </c>
      <c r="G1536" s="56" t="s">
        <v>118</v>
      </c>
      <c r="H1536" s="61">
        <v>43781.57916666667</v>
      </c>
      <c r="I1536" s="56" t="s">
        <v>180</v>
      </c>
      <c r="J1536" s="56" t="s">
        <v>116</v>
      </c>
      <c r="K1536" s="56" t="s">
        <v>199</v>
      </c>
      <c r="L1536" s="56" t="s">
        <v>200</v>
      </c>
      <c r="M1536" s="56" t="s">
        <v>183</v>
      </c>
      <c r="N1536" s="56">
        <v>1.6E-2</v>
      </c>
      <c r="O1536" s="56" t="s">
        <v>149</v>
      </c>
      <c r="P1536" s="56" t="b">
        <v>0</v>
      </c>
      <c r="Q1536" s="56">
        <v>138261413</v>
      </c>
      <c r="R1536" s="56" t="s">
        <v>150</v>
      </c>
      <c r="S1536" s="56">
        <v>1E-3</v>
      </c>
      <c r="T1536" s="56" t="s">
        <v>184</v>
      </c>
      <c r="U1536" s="56">
        <v>2019</v>
      </c>
      <c r="V1536" s="56" t="s">
        <v>151</v>
      </c>
      <c r="W1536" s="56" t="s">
        <v>207</v>
      </c>
      <c r="X1536" s="56" t="s">
        <v>208</v>
      </c>
      <c r="Y1536" s="56" t="s">
        <v>155</v>
      </c>
      <c r="Z1536" s="56">
        <v>515935</v>
      </c>
      <c r="AA1536" s="56">
        <v>253417</v>
      </c>
      <c r="AB1536" s="56">
        <v>-0.30632621725807402</v>
      </c>
      <c r="AC1536" s="59">
        <v>52.1668520239771</v>
      </c>
    </row>
    <row r="1537" spans="1:29">
      <c r="A1537" s="57" t="s">
        <v>196</v>
      </c>
      <c r="B1537" s="54">
        <v>7299</v>
      </c>
      <c r="C1537" s="54">
        <v>1776822</v>
      </c>
      <c r="D1537" s="54" t="s">
        <v>164</v>
      </c>
      <c r="E1537" s="54" t="s">
        <v>126</v>
      </c>
      <c r="F1537" s="54" t="s">
        <v>179</v>
      </c>
      <c r="G1537" s="54" t="s">
        <v>118</v>
      </c>
      <c r="H1537" s="62">
        <v>41941.654166666667</v>
      </c>
      <c r="I1537" s="54" t="s">
        <v>180</v>
      </c>
      <c r="J1537" s="54" t="s">
        <v>116</v>
      </c>
      <c r="K1537" s="54" t="s">
        <v>181</v>
      </c>
      <c r="L1537" s="54" t="s">
        <v>182</v>
      </c>
      <c r="M1537" s="54" t="s">
        <v>183</v>
      </c>
      <c r="N1537" s="54">
        <v>1.7999999999999999E-2</v>
      </c>
      <c r="O1537" s="54" t="s">
        <v>149</v>
      </c>
      <c r="P1537" s="54" t="b">
        <v>0</v>
      </c>
      <c r="Q1537" s="54">
        <v>138261413</v>
      </c>
      <c r="R1537" s="54" t="s">
        <v>150</v>
      </c>
      <c r="S1537" s="54">
        <v>1E-3</v>
      </c>
      <c r="T1537" s="54" t="s">
        <v>184</v>
      </c>
      <c r="U1537" s="54">
        <v>2014</v>
      </c>
      <c r="V1537" s="54" t="s">
        <v>151</v>
      </c>
      <c r="W1537" s="54" t="s">
        <v>197</v>
      </c>
      <c r="X1537" s="54" t="s">
        <v>186</v>
      </c>
      <c r="Y1537" s="54" t="s">
        <v>155</v>
      </c>
      <c r="Z1537" s="54">
        <v>624300</v>
      </c>
      <c r="AA1537" s="54">
        <v>306800</v>
      </c>
      <c r="AB1537" s="54">
        <v>1.3116346710660201</v>
      </c>
      <c r="AC1537" s="60">
        <v>52.6126273253455</v>
      </c>
    </row>
    <row r="1538" spans="1:29">
      <c r="A1538" s="55" t="s">
        <v>198</v>
      </c>
      <c r="B1538" s="56">
        <v>7299</v>
      </c>
      <c r="C1538" s="56">
        <v>1862591</v>
      </c>
      <c r="D1538" s="56" t="s">
        <v>164</v>
      </c>
      <c r="E1538" s="56" t="s">
        <v>126</v>
      </c>
      <c r="F1538" s="56" t="s">
        <v>179</v>
      </c>
      <c r="G1538" s="56" t="s">
        <v>118</v>
      </c>
      <c r="H1538" s="61">
        <v>42772.421527777777</v>
      </c>
      <c r="I1538" s="56" t="s">
        <v>180</v>
      </c>
      <c r="J1538" s="56" t="s">
        <v>116</v>
      </c>
      <c r="K1538" s="56" t="s">
        <v>199</v>
      </c>
      <c r="L1538" s="56" t="s">
        <v>200</v>
      </c>
      <c r="M1538" s="56" t="s">
        <v>183</v>
      </c>
      <c r="N1538" s="56">
        <v>4.2999999999999997E-2</v>
      </c>
      <c r="O1538" s="56" t="s">
        <v>149</v>
      </c>
      <c r="P1538" s="56" t="b">
        <v>0</v>
      </c>
      <c r="Q1538" s="56">
        <v>138261413</v>
      </c>
      <c r="R1538" s="56" t="s">
        <v>150</v>
      </c>
      <c r="S1538" s="56">
        <v>1E-3</v>
      </c>
      <c r="T1538" s="56" t="s">
        <v>184</v>
      </c>
      <c r="U1538" s="56">
        <v>2017</v>
      </c>
      <c r="V1538" s="56" t="s">
        <v>151</v>
      </c>
      <c r="W1538" s="56" t="s">
        <v>201</v>
      </c>
      <c r="X1538" s="56" t="s">
        <v>202</v>
      </c>
      <c r="Y1538" s="56" t="s">
        <v>155</v>
      </c>
      <c r="Z1538" s="56">
        <v>516100</v>
      </c>
      <c r="AA1538" s="56">
        <v>253300</v>
      </c>
      <c r="AB1538" s="56">
        <v>-0.30395486908298303</v>
      </c>
      <c r="AC1538" s="59">
        <v>52.1657659569386</v>
      </c>
    </row>
    <row r="1539" spans="1:29">
      <c r="A1539" s="57" t="s">
        <v>178</v>
      </c>
      <c r="B1539" s="54">
        <v>7299</v>
      </c>
      <c r="C1539" s="54">
        <v>1807250</v>
      </c>
      <c r="D1539" s="54" t="s">
        <v>164</v>
      </c>
      <c r="E1539" s="54" t="s">
        <v>126</v>
      </c>
      <c r="F1539" s="54" t="s">
        <v>179</v>
      </c>
      <c r="G1539" s="54" t="s">
        <v>118</v>
      </c>
      <c r="H1539" s="62">
        <v>42243.428472222222</v>
      </c>
      <c r="I1539" s="54" t="s">
        <v>180</v>
      </c>
      <c r="J1539" s="54" t="s">
        <v>116</v>
      </c>
      <c r="K1539" s="54" t="s">
        <v>181</v>
      </c>
      <c r="L1539" s="54" t="s">
        <v>182</v>
      </c>
      <c r="M1539" s="54" t="s">
        <v>183</v>
      </c>
      <c r="N1539" s="54">
        <v>1.0999999999999999E-2</v>
      </c>
      <c r="O1539" s="54" t="s">
        <v>149</v>
      </c>
      <c r="P1539" s="54" t="b">
        <v>0</v>
      </c>
      <c r="Q1539" s="54">
        <v>138261413</v>
      </c>
      <c r="R1539" s="54" t="s">
        <v>150</v>
      </c>
      <c r="S1539" s="54">
        <v>1E-3</v>
      </c>
      <c r="T1539" s="54" t="s">
        <v>184</v>
      </c>
      <c r="U1539" s="54">
        <v>2015</v>
      </c>
      <c r="V1539" s="54" t="s">
        <v>151</v>
      </c>
      <c r="W1539" s="54" t="s">
        <v>185</v>
      </c>
      <c r="X1539" s="54" t="s">
        <v>186</v>
      </c>
      <c r="Y1539" s="54" t="s">
        <v>155</v>
      </c>
      <c r="Z1539" s="54">
        <v>620600</v>
      </c>
      <c r="AA1539" s="54">
        <v>309500</v>
      </c>
      <c r="AB1539" s="54">
        <v>1.2588812496391699</v>
      </c>
      <c r="AC1539" s="60">
        <v>52.638374352215699</v>
      </c>
    </row>
    <row r="1540" spans="1:29">
      <c r="A1540" s="55" t="s">
        <v>214</v>
      </c>
      <c r="B1540" s="56">
        <v>7299</v>
      </c>
      <c r="C1540" s="56">
        <v>5353253</v>
      </c>
      <c r="D1540" s="56" t="s">
        <v>164</v>
      </c>
      <c r="E1540" s="56" t="s">
        <v>126</v>
      </c>
      <c r="F1540" s="56" t="s">
        <v>236</v>
      </c>
      <c r="G1540" s="56" t="s">
        <v>115</v>
      </c>
      <c r="H1540" s="61">
        <v>45273.444444444445</v>
      </c>
      <c r="I1540" s="56" t="s">
        <v>180</v>
      </c>
      <c r="J1540" s="56" t="s">
        <v>116</v>
      </c>
      <c r="K1540" s="56" t="s">
        <v>215</v>
      </c>
      <c r="L1540" s="56" t="s">
        <v>216</v>
      </c>
      <c r="M1540" s="56" t="s">
        <v>183</v>
      </c>
      <c r="N1540" s="56">
        <v>5.8999999999999999E-3</v>
      </c>
      <c r="O1540" s="56" t="s">
        <v>149</v>
      </c>
      <c r="P1540" s="56" t="b">
        <v>0</v>
      </c>
      <c r="Q1540" s="56">
        <v>138261413</v>
      </c>
      <c r="R1540" s="56" t="s">
        <v>150</v>
      </c>
      <c r="S1540" s="56">
        <v>1E-3</v>
      </c>
      <c r="T1540" s="56" t="s">
        <v>184</v>
      </c>
      <c r="U1540" s="56">
        <v>2023</v>
      </c>
      <c r="V1540" s="56" t="s">
        <v>151</v>
      </c>
      <c r="W1540" s="56" t="s">
        <v>217</v>
      </c>
      <c r="X1540" s="56" t="s">
        <v>218</v>
      </c>
      <c r="Y1540" s="56" t="s">
        <v>155</v>
      </c>
      <c r="Z1540" s="56">
        <v>376325</v>
      </c>
      <c r="AA1540" s="56">
        <v>405313</v>
      </c>
      <c r="AB1540" s="56">
        <v>-2.35874412504654</v>
      </c>
      <c r="AC1540" s="59">
        <v>53.543918148915097</v>
      </c>
    </row>
    <row r="1541" spans="1:29">
      <c r="A1541" s="57" t="s">
        <v>178</v>
      </c>
      <c r="B1541" s="54">
        <v>7299</v>
      </c>
      <c r="C1541" s="54">
        <v>1984564</v>
      </c>
      <c r="D1541" s="54" t="s">
        <v>164</v>
      </c>
      <c r="E1541" s="54" t="s">
        <v>126</v>
      </c>
      <c r="F1541" s="54" t="s">
        <v>179</v>
      </c>
      <c r="G1541" s="54" t="s">
        <v>118</v>
      </c>
      <c r="H1541" s="62">
        <v>44364.571527777778</v>
      </c>
      <c r="I1541" s="54" t="s">
        <v>180</v>
      </c>
      <c r="J1541" s="54" t="s">
        <v>116</v>
      </c>
      <c r="K1541" s="54" t="s">
        <v>181</v>
      </c>
      <c r="L1541" s="54" t="s">
        <v>182</v>
      </c>
      <c r="M1541" s="54" t="s">
        <v>183</v>
      </c>
      <c r="N1541" s="54">
        <v>6.1999999999999998E-3</v>
      </c>
      <c r="O1541" s="54" t="s">
        <v>149</v>
      </c>
      <c r="P1541" s="54" t="b">
        <v>0</v>
      </c>
      <c r="Q1541" s="54">
        <v>138261413</v>
      </c>
      <c r="R1541" s="54" t="s">
        <v>150</v>
      </c>
      <c r="S1541" s="54">
        <v>1E-3</v>
      </c>
      <c r="T1541" s="54" t="s">
        <v>184</v>
      </c>
      <c r="U1541" s="54">
        <v>2021</v>
      </c>
      <c r="V1541" s="54" t="s">
        <v>151</v>
      </c>
      <c r="W1541" s="54" t="s">
        <v>185</v>
      </c>
      <c r="X1541" s="54" t="s">
        <v>186</v>
      </c>
      <c r="Y1541" s="54" t="s">
        <v>155</v>
      </c>
      <c r="Z1541" s="54">
        <v>620600</v>
      </c>
      <c r="AA1541" s="54">
        <v>309500</v>
      </c>
      <c r="AB1541" s="54">
        <v>1.2588812496391699</v>
      </c>
      <c r="AC1541" s="60">
        <v>52.638374352215699</v>
      </c>
    </row>
    <row r="1542" spans="1:29">
      <c r="A1542" s="55" t="s">
        <v>224</v>
      </c>
      <c r="B1542" s="56">
        <v>7299</v>
      </c>
      <c r="C1542" s="56">
        <v>1832792</v>
      </c>
      <c r="D1542" s="56" t="s">
        <v>164</v>
      </c>
      <c r="E1542" s="56" t="s">
        <v>126</v>
      </c>
      <c r="F1542" s="56" t="s">
        <v>205</v>
      </c>
      <c r="G1542" s="56" t="s">
        <v>112</v>
      </c>
      <c r="H1542" s="61">
        <v>42510.444444444445</v>
      </c>
      <c r="I1542" s="56" t="s">
        <v>180</v>
      </c>
      <c r="J1542" s="56" t="s">
        <v>116</v>
      </c>
      <c r="K1542" s="56" t="s">
        <v>146</v>
      </c>
      <c r="L1542" s="56" t="s">
        <v>147</v>
      </c>
      <c r="M1542" s="56" t="s">
        <v>183</v>
      </c>
      <c r="N1542" s="56">
        <v>6.0000000000000001E-3</v>
      </c>
      <c r="O1542" s="56" t="s">
        <v>149</v>
      </c>
      <c r="P1542" s="56" t="b">
        <v>0</v>
      </c>
      <c r="Q1542" s="56">
        <v>138261413</v>
      </c>
      <c r="R1542" s="56" t="s">
        <v>150</v>
      </c>
      <c r="S1542" s="56">
        <v>1E-3</v>
      </c>
      <c r="T1542" s="56" t="s">
        <v>184</v>
      </c>
      <c r="U1542" s="56">
        <v>2016</v>
      </c>
      <c r="V1542" s="56" t="s">
        <v>151</v>
      </c>
      <c r="W1542" s="56" t="s">
        <v>225</v>
      </c>
      <c r="X1542" s="56" t="s">
        <v>226</v>
      </c>
      <c r="Y1542" s="56" t="s">
        <v>155</v>
      </c>
      <c r="Z1542" s="56">
        <v>500098</v>
      </c>
      <c r="AA1542" s="56">
        <v>402866</v>
      </c>
      <c r="AB1542" s="56">
        <v>-0.49196935841400102</v>
      </c>
      <c r="AC1542" s="59">
        <v>53.512954618294103</v>
      </c>
    </row>
    <row r="1543" spans="1:29">
      <c r="A1543" s="57" t="s">
        <v>203</v>
      </c>
      <c r="B1543" s="54">
        <v>7299</v>
      </c>
      <c r="C1543" s="54">
        <v>1867921</v>
      </c>
      <c r="D1543" s="54" t="s">
        <v>164</v>
      </c>
      <c r="E1543" s="54" t="s">
        <v>126</v>
      </c>
      <c r="F1543" s="54" t="s">
        <v>179</v>
      </c>
      <c r="G1543" s="54" t="s">
        <v>118</v>
      </c>
      <c r="H1543" s="62">
        <v>42824.411111111112</v>
      </c>
      <c r="I1543" s="54" t="s">
        <v>180</v>
      </c>
      <c r="J1543" s="54" t="s">
        <v>116</v>
      </c>
      <c r="K1543" s="54" t="s">
        <v>146</v>
      </c>
      <c r="L1543" s="54" t="s">
        <v>147</v>
      </c>
      <c r="M1543" s="54" t="s">
        <v>183</v>
      </c>
      <c r="N1543" s="54">
        <v>3.2000000000000001E-2</v>
      </c>
      <c r="O1543" s="54" t="s">
        <v>149</v>
      </c>
      <c r="P1543" s="54" t="b">
        <v>0</v>
      </c>
      <c r="Q1543" s="54">
        <v>138261413</v>
      </c>
      <c r="R1543" s="54" t="s">
        <v>150</v>
      </c>
      <c r="S1543" s="54">
        <v>1E-3</v>
      </c>
      <c r="T1543" s="54" t="s">
        <v>184</v>
      </c>
      <c r="U1543" s="54">
        <v>2017</v>
      </c>
      <c r="V1543" s="54" t="s">
        <v>151</v>
      </c>
      <c r="W1543" s="54" t="s">
        <v>204</v>
      </c>
      <c r="X1543" s="54" t="s">
        <v>154</v>
      </c>
      <c r="Y1543" s="54" t="s">
        <v>155</v>
      </c>
      <c r="Z1543" s="54">
        <v>507500</v>
      </c>
      <c r="AA1543" s="54">
        <v>299100</v>
      </c>
      <c r="AB1543" s="54">
        <v>-0.41497245145673001</v>
      </c>
      <c r="AC1543" s="60">
        <v>52.579097446717</v>
      </c>
    </row>
    <row r="1544" spans="1:29">
      <c r="A1544" s="55" t="s">
        <v>187</v>
      </c>
      <c r="B1544" s="56">
        <v>7299</v>
      </c>
      <c r="C1544" s="56">
        <v>1922217</v>
      </c>
      <c r="D1544" s="56" t="s">
        <v>164</v>
      </c>
      <c r="E1544" s="56" t="s">
        <v>126</v>
      </c>
      <c r="F1544" s="56" t="s">
        <v>205</v>
      </c>
      <c r="G1544" s="56" t="s">
        <v>112</v>
      </c>
      <c r="H1544" s="61">
        <v>43469.412499999999</v>
      </c>
      <c r="I1544" s="56" t="s">
        <v>180</v>
      </c>
      <c r="J1544" s="56" t="s">
        <v>116</v>
      </c>
      <c r="K1544" s="56" t="s">
        <v>181</v>
      </c>
      <c r="L1544" s="56" t="s">
        <v>182</v>
      </c>
      <c r="M1544" s="56" t="s">
        <v>183</v>
      </c>
      <c r="N1544" s="56">
        <v>9.4999999999999998E-3</v>
      </c>
      <c r="O1544" s="56" t="s">
        <v>149</v>
      </c>
      <c r="P1544" s="56" t="b">
        <v>0</v>
      </c>
      <c r="Q1544" s="56">
        <v>138261413</v>
      </c>
      <c r="R1544" s="56" t="s">
        <v>150</v>
      </c>
      <c r="S1544" s="56">
        <v>1E-3</v>
      </c>
      <c r="T1544" s="56" t="s">
        <v>184</v>
      </c>
      <c r="U1544" s="56">
        <v>2019</v>
      </c>
      <c r="V1544" s="56" t="s">
        <v>151</v>
      </c>
      <c r="W1544" s="56" t="s">
        <v>188</v>
      </c>
      <c r="X1544" s="56" t="s">
        <v>189</v>
      </c>
      <c r="Y1544" s="56" t="s">
        <v>155</v>
      </c>
      <c r="Z1544" s="56">
        <v>636400</v>
      </c>
      <c r="AA1544" s="56">
        <v>291600</v>
      </c>
      <c r="AB1544" s="56">
        <v>1.4791973795069699</v>
      </c>
      <c r="AC1544" s="59">
        <v>52.471107816141703</v>
      </c>
    </row>
    <row r="1545" spans="1:29">
      <c r="A1545" s="57" t="s">
        <v>206</v>
      </c>
      <c r="B1545" s="54">
        <v>7299</v>
      </c>
      <c r="C1545" s="54">
        <v>1943146</v>
      </c>
      <c r="D1545" s="54" t="s">
        <v>164</v>
      </c>
      <c r="E1545" s="54" t="s">
        <v>126</v>
      </c>
      <c r="F1545" s="54" t="s">
        <v>179</v>
      </c>
      <c r="G1545" s="54" t="s">
        <v>118</v>
      </c>
      <c r="H1545" s="62">
        <v>43706.632638888892</v>
      </c>
      <c r="I1545" s="54" t="s">
        <v>180</v>
      </c>
      <c r="J1545" s="54" t="s">
        <v>116</v>
      </c>
      <c r="K1545" s="54" t="s">
        <v>199</v>
      </c>
      <c r="L1545" s="54" t="s">
        <v>200</v>
      </c>
      <c r="M1545" s="54" t="s">
        <v>183</v>
      </c>
      <c r="N1545" s="54">
        <v>8.3000000000000004E-2</v>
      </c>
      <c r="O1545" s="54" t="s">
        <v>149</v>
      </c>
      <c r="P1545" s="54" t="b">
        <v>0</v>
      </c>
      <c r="Q1545" s="54">
        <v>138261413</v>
      </c>
      <c r="R1545" s="54" t="s">
        <v>150</v>
      </c>
      <c r="S1545" s="54">
        <v>1E-3</v>
      </c>
      <c r="T1545" s="54" t="s">
        <v>184</v>
      </c>
      <c r="U1545" s="54">
        <v>2019</v>
      </c>
      <c r="V1545" s="54" t="s">
        <v>151</v>
      </c>
      <c r="W1545" s="54" t="s">
        <v>207</v>
      </c>
      <c r="X1545" s="54" t="s">
        <v>208</v>
      </c>
      <c r="Y1545" s="54" t="s">
        <v>155</v>
      </c>
      <c r="Z1545" s="54">
        <v>515935</v>
      </c>
      <c r="AA1545" s="54">
        <v>253417</v>
      </c>
      <c r="AB1545" s="54">
        <v>-0.30632621725807402</v>
      </c>
      <c r="AC1545" s="60">
        <v>52.1668520239771</v>
      </c>
    </row>
    <row r="1546" spans="1:29">
      <c r="A1546" s="55" t="s">
        <v>187</v>
      </c>
      <c r="B1546" s="56">
        <v>7299</v>
      </c>
      <c r="C1546" s="56">
        <v>1829786</v>
      </c>
      <c r="D1546" s="56" t="s">
        <v>164</v>
      </c>
      <c r="E1546" s="56" t="s">
        <v>126</v>
      </c>
      <c r="F1546" s="56" t="s">
        <v>179</v>
      </c>
      <c r="G1546" s="56" t="s">
        <v>118</v>
      </c>
      <c r="H1546" s="61">
        <v>42481.39166666667</v>
      </c>
      <c r="I1546" s="56" t="s">
        <v>180</v>
      </c>
      <c r="J1546" s="56" t="s">
        <v>116</v>
      </c>
      <c r="K1546" s="56" t="s">
        <v>181</v>
      </c>
      <c r="L1546" s="56" t="s">
        <v>182</v>
      </c>
      <c r="M1546" s="56" t="s">
        <v>183</v>
      </c>
      <c r="N1546" s="56">
        <v>0.01</v>
      </c>
      <c r="O1546" s="56" t="s">
        <v>149</v>
      </c>
      <c r="P1546" s="56" t="b">
        <v>0</v>
      </c>
      <c r="Q1546" s="56">
        <v>138261413</v>
      </c>
      <c r="R1546" s="56" t="s">
        <v>150</v>
      </c>
      <c r="S1546" s="56">
        <v>1E-3</v>
      </c>
      <c r="T1546" s="56" t="s">
        <v>184</v>
      </c>
      <c r="U1546" s="56">
        <v>2016</v>
      </c>
      <c r="V1546" s="56" t="s">
        <v>151</v>
      </c>
      <c r="W1546" s="56" t="s">
        <v>188</v>
      </c>
      <c r="X1546" s="56" t="s">
        <v>189</v>
      </c>
      <c r="Y1546" s="56" t="s">
        <v>155</v>
      </c>
      <c r="Z1546" s="56">
        <v>636400</v>
      </c>
      <c r="AA1546" s="56">
        <v>291600</v>
      </c>
      <c r="AB1546" s="56">
        <v>1.4791973795069699</v>
      </c>
      <c r="AC1546" s="59">
        <v>52.471107816141703</v>
      </c>
    </row>
    <row r="1547" spans="1:29">
      <c r="A1547" s="57" t="s">
        <v>178</v>
      </c>
      <c r="B1547" s="54">
        <v>7299</v>
      </c>
      <c r="C1547" s="54">
        <v>1777044</v>
      </c>
      <c r="D1547" s="54" t="s">
        <v>164</v>
      </c>
      <c r="E1547" s="54" t="s">
        <v>126</v>
      </c>
      <c r="F1547" s="54" t="s">
        <v>205</v>
      </c>
      <c r="G1547" s="54" t="s">
        <v>112</v>
      </c>
      <c r="H1547" s="62">
        <v>41946.581944444442</v>
      </c>
      <c r="I1547" s="54" t="s">
        <v>180</v>
      </c>
      <c r="J1547" s="54" t="s">
        <v>116</v>
      </c>
      <c r="K1547" s="54" t="s">
        <v>181</v>
      </c>
      <c r="L1547" s="54" t="s">
        <v>182</v>
      </c>
      <c r="M1547" s="54" t="s">
        <v>183</v>
      </c>
      <c r="N1547" s="54">
        <v>0.01</v>
      </c>
      <c r="O1547" s="54" t="s">
        <v>149</v>
      </c>
      <c r="P1547" s="54" t="b">
        <v>0</v>
      </c>
      <c r="Q1547" s="54">
        <v>138261413</v>
      </c>
      <c r="R1547" s="54" t="s">
        <v>150</v>
      </c>
      <c r="S1547" s="54">
        <v>1E-3</v>
      </c>
      <c r="T1547" s="54" t="s">
        <v>184</v>
      </c>
      <c r="U1547" s="54">
        <v>2014</v>
      </c>
      <c r="V1547" s="54" t="s">
        <v>151</v>
      </c>
      <c r="W1547" s="54" t="s">
        <v>185</v>
      </c>
      <c r="X1547" s="54" t="s">
        <v>186</v>
      </c>
      <c r="Y1547" s="54" t="s">
        <v>155</v>
      </c>
      <c r="Z1547" s="54">
        <v>620600</v>
      </c>
      <c r="AA1547" s="54">
        <v>309500</v>
      </c>
      <c r="AB1547" s="54">
        <v>1.2588812496391699</v>
      </c>
      <c r="AC1547" s="60">
        <v>52.638374352215699</v>
      </c>
    </row>
    <row r="1548" spans="1:29">
      <c r="A1548" s="55" t="s">
        <v>206</v>
      </c>
      <c r="B1548" s="56">
        <v>7299</v>
      </c>
      <c r="C1548" s="56">
        <v>1979948</v>
      </c>
      <c r="D1548" s="56" t="s">
        <v>164</v>
      </c>
      <c r="E1548" s="56" t="s">
        <v>126</v>
      </c>
      <c r="F1548" s="56" t="s">
        <v>179</v>
      </c>
      <c r="G1548" s="56" t="s">
        <v>118</v>
      </c>
      <c r="H1548" s="61">
        <v>44292.510416666664</v>
      </c>
      <c r="I1548" s="56" t="s">
        <v>180</v>
      </c>
      <c r="J1548" s="56" t="s">
        <v>116</v>
      </c>
      <c r="K1548" s="56" t="s">
        <v>199</v>
      </c>
      <c r="L1548" s="56" t="s">
        <v>200</v>
      </c>
      <c r="M1548" s="56" t="s">
        <v>183</v>
      </c>
      <c r="N1548" s="56">
        <v>3.3000000000000002E-2</v>
      </c>
      <c r="O1548" s="56" t="s">
        <v>149</v>
      </c>
      <c r="P1548" s="56" t="b">
        <v>0</v>
      </c>
      <c r="Q1548" s="56">
        <v>138261413</v>
      </c>
      <c r="R1548" s="56" t="s">
        <v>150</v>
      </c>
      <c r="S1548" s="56">
        <v>1E-3</v>
      </c>
      <c r="T1548" s="56" t="s">
        <v>184</v>
      </c>
      <c r="U1548" s="56">
        <v>2021</v>
      </c>
      <c r="V1548" s="56" t="s">
        <v>151</v>
      </c>
      <c r="W1548" s="56" t="s">
        <v>207</v>
      </c>
      <c r="X1548" s="56" t="s">
        <v>208</v>
      </c>
      <c r="Y1548" s="56" t="s">
        <v>155</v>
      </c>
      <c r="Z1548" s="56">
        <v>515935</v>
      </c>
      <c r="AA1548" s="56">
        <v>253417</v>
      </c>
      <c r="AB1548" s="56">
        <v>-0.30632621725807402</v>
      </c>
      <c r="AC1548" s="59">
        <v>52.1668520239771</v>
      </c>
    </row>
    <row r="1549" spans="1:29">
      <c r="A1549" s="57" t="s">
        <v>187</v>
      </c>
      <c r="B1549" s="54">
        <v>7299</v>
      </c>
      <c r="C1549" s="54">
        <v>1793926</v>
      </c>
      <c r="D1549" s="54" t="s">
        <v>164</v>
      </c>
      <c r="E1549" s="54" t="s">
        <v>126</v>
      </c>
      <c r="F1549" s="54" t="s">
        <v>179</v>
      </c>
      <c r="G1549" s="54" t="s">
        <v>118</v>
      </c>
      <c r="H1549" s="62">
        <v>42114.606944444444</v>
      </c>
      <c r="I1549" s="54" t="s">
        <v>180</v>
      </c>
      <c r="J1549" s="54" t="s">
        <v>116</v>
      </c>
      <c r="K1549" s="54" t="s">
        <v>181</v>
      </c>
      <c r="L1549" s="54" t="s">
        <v>182</v>
      </c>
      <c r="M1549" s="54" t="s">
        <v>183</v>
      </c>
      <c r="N1549" s="54">
        <v>1.7000000000000001E-2</v>
      </c>
      <c r="O1549" s="54" t="s">
        <v>149</v>
      </c>
      <c r="P1549" s="54" t="b">
        <v>0</v>
      </c>
      <c r="Q1549" s="54">
        <v>138261413</v>
      </c>
      <c r="R1549" s="54" t="s">
        <v>150</v>
      </c>
      <c r="S1549" s="54">
        <v>1E-3</v>
      </c>
      <c r="T1549" s="54" t="s">
        <v>184</v>
      </c>
      <c r="U1549" s="54">
        <v>2015</v>
      </c>
      <c r="V1549" s="54" t="s">
        <v>151</v>
      </c>
      <c r="W1549" s="54" t="s">
        <v>188</v>
      </c>
      <c r="X1549" s="54" t="s">
        <v>189</v>
      </c>
      <c r="Y1549" s="54" t="s">
        <v>155</v>
      </c>
      <c r="Z1549" s="54">
        <v>636400</v>
      </c>
      <c r="AA1549" s="54">
        <v>291600</v>
      </c>
      <c r="AB1549" s="54">
        <v>1.4791973795069699</v>
      </c>
      <c r="AC1549" s="60">
        <v>52.471107816141703</v>
      </c>
    </row>
    <row r="1550" spans="1:29">
      <c r="A1550" s="55" t="s">
        <v>187</v>
      </c>
      <c r="B1550" s="56">
        <v>7299</v>
      </c>
      <c r="C1550" s="56">
        <v>1951854</v>
      </c>
      <c r="D1550" s="56" t="s">
        <v>164</v>
      </c>
      <c r="E1550" s="56" t="s">
        <v>126</v>
      </c>
      <c r="F1550" s="56" t="s">
        <v>205</v>
      </c>
      <c r="G1550" s="56" t="s">
        <v>112</v>
      </c>
      <c r="H1550" s="61">
        <v>43801.34375</v>
      </c>
      <c r="I1550" s="56" t="s">
        <v>180</v>
      </c>
      <c r="J1550" s="56" t="s">
        <v>116</v>
      </c>
      <c r="K1550" s="56" t="s">
        <v>181</v>
      </c>
      <c r="L1550" s="56" t="s">
        <v>182</v>
      </c>
      <c r="M1550" s="56" t="s">
        <v>183</v>
      </c>
      <c r="N1550" s="56">
        <v>5.4000000000000003E-3</v>
      </c>
      <c r="O1550" s="56" t="s">
        <v>149</v>
      </c>
      <c r="P1550" s="56" t="b">
        <v>0</v>
      </c>
      <c r="Q1550" s="56">
        <v>138261413</v>
      </c>
      <c r="R1550" s="56" t="s">
        <v>150</v>
      </c>
      <c r="S1550" s="56">
        <v>1E-3</v>
      </c>
      <c r="T1550" s="56" t="s">
        <v>184</v>
      </c>
      <c r="U1550" s="56">
        <v>2019</v>
      </c>
      <c r="V1550" s="56" t="s">
        <v>151</v>
      </c>
      <c r="W1550" s="56" t="s">
        <v>188</v>
      </c>
      <c r="X1550" s="56" t="s">
        <v>189</v>
      </c>
      <c r="Y1550" s="56" t="s">
        <v>155</v>
      </c>
      <c r="Z1550" s="56">
        <v>636400</v>
      </c>
      <c r="AA1550" s="56">
        <v>291600</v>
      </c>
      <c r="AB1550" s="56">
        <v>1.4791973795069699</v>
      </c>
      <c r="AC1550" s="59">
        <v>52.471107816141703</v>
      </c>
    </row>
    <row r="1551" spans="1:29">
      <c r="A1551" s="57" t="s">
        <v>178</v>
      </c>
      <c r="B1551" s="54">
        <v>7299</v>
      </c>
      <c r="C1551" s="54">
        <v>1951480</v>
      </c>
      <c r="D1551" s="54" t="s">
        <v>164</v>
      </c>
      <c r="E1551" s="54" t="s">
        <v>126</v>
      </c>
      <c r="F1551" s="54" t="s">
        <v>179</v>
      </c>
      <c r="G1551" s="54" t="s">
        <v>118</v>
      </c>
      <c r="H1551" s="62">
        <v>43794.522222222222</v>
      </c>
      <c r="I1551" s="54" t="s">
        <v>180</v>
      </c>
      <c r="J1551" s="54" t="s">
        <v>116</v>
      </c>
      <c r="K1551" s="54" t="s">
        <v>181</v>
      </c>
      <c r="L1551" s="54" t="s">
        <v>182</v>
      </c>
      <c r="M1551" s="54" t="s">
        <v>183</v>
      </c>
      <c r="N1551" s="54">
        <v>6.4999999999999997E-3</v>
      </c>
      <c r="O1551" s="54" t="s">
        <v>149</v>
      </c>
      <c r="P1551" s="54" t="b">
        <v>0</v>
      </c>
      <c r="Q1551" s="54">
        <v>138261413</v>
      </c>
      <c r="R1551" s="54" t="s">
        <v>150</v>
      </c>
      <c r="S1551" s="54">
        <v>1E-3</v>
      </c>
      <c r="T1551" s="54" t="s">
        <v>184</v>
      </c>
      <c r="U1551" s="54">
        <v>2019</v>
      </c>
      <c r="V1551" s="54" t="s">
        <v>151</v>
      </c>
      <c r="W1551" s="54" t="s">
        <v>185</v>
      </c>
      <c r="X1551" s="54" t="s">
        <v>186</v>
      </c>
      <c r="Y1551" s="54" t="s">
        <v>155</v>
      </c>
      <c r="Z1551" s="54">
        <v>620600</v>
      </c>
      <c r="AA1551" s="54">
        <v>309500</v>
      </c>
      <c r="AB1551" s="54">
        <v>1.2588812496391699</v>
      </c>
      <c r="AC1551" s="60">
        <v>52.638374352215699</v>
      </c>
    </row>
    <row r="1552" spans="1:29">
      <c r="A1552" s="55" t="s">
        <v>206</v>
      </c>
      <c r="B1552" s="56">
        <v>7299</v>
      </c>
      <c r="C1552" s="56">
        <v>2019478</v>
      </c>
      <c r="D1552" s="56" t="s">
        <v>164</v>
      </c>
      <c r="E1552" s="56" t="s">
        <v>126</v>
      </c>
      <c r="F1552" s="56" t="s">
        <v>179</v>
      </c>
      <c r="G1552" s="56" t="s">
        <v>118</v>
      </c>
      <c r="H1552" s="61">
        <v>44827.5</v>
      </c>
      <c r="I1552" s="56" t="s">
        <v>180</v>
      </c>
      <c r="J1552" s="56" t="s">
        <v>116</v>
      </c>
      <c r="K1552" s="56" t="s">
        <v>199</v>
      </c>
      <c r="L1552" s="56" t="s">
        <v>200</v>
      </c>
      <c r="M1552" s="56" t="s">
        <v>183</v>
      </c>
      <c r="N1552" s="56">
        <v>8.2000000000000003E-2</v>
      </c>
      <c r="O1552" s="56" t="s">
        <v>149</v>
      </c>
      <c r="P1552" s="56" t="b">
        <v>0</v>
      </c>
      <c r="Q1552" s="56">
        <v>138261413</v>
      </c>
      <c r="R1552" s="56" t="s">
        <v>150</v>
      </c>
      <c r="S1552" s="56">
        <v>1E-3</v>
      </c>
      <c r="T1552" s="56" t="s">
        <v>184</v>
      </c>
      <c r="U1552" s="56">
        <v>2022</v>
      </c>
      <c r="V1552" s="56" t="s">
        <v>151</v>
      </c>
      <c r="W1552" s="56" t="s">
        <v>207</v>
      </c>
      <c r="X1552" s="56" t="s">
        <v>208</v>
      </c>
      <c r="Y1552" s="56" t="s">
        <v>155</v>
      </c>
      <c r="Z1552" s="56">
        <v>515935</v>
      </c>
      <c r="AA1552" s="56">
        <v>253417</v>
      </c>
      <c r="AB1552" s="56">
        <v>-0.30632621725807402</v>
      </c>
      <c r="AC1552" s="59">
        <v>52.1668520239771</v>
      </c>
    </row>
    <row r="1553" spans="1:29">
      <c r="A1553" s="57" t="s">
        <v>323</v>
      </c>
      <c r="B1553" s="54">
        <v>7299</v>
      </c>
      <c r="C1553" s="54">
        <v>3467360</v>
      </c>
      <c r="D1553" s="54" t="s">
        <v>164</v>
      </c>
      <c r="E1553" s="54" t="s">
        <v>126</v>
      </c>
      <c r="F1553" s="54" t="s">
        <v>236</v>
      </c>
      <c r="G1553" s="54" t="s">
        <v>115</v>
      </c>
      <c r="H1553" s="62">
        <v>44882.539583333331</v>
      </c>
      <c r="I1553" s="54" t="s">
        <v>180</v>
      </c>
      <c r="J1553" s="54" t="s">
        <v>116</v>
      </c>
      <c r="K1553" s="54" t="s">
        <v>251</v>
      </c>
      <c r="L1553" s="54" t="s">
        <v>252</v>
      </c>
      <c r="M1553" s="54" t="s">
        <v>183</v>
      </c>
      <c r="N1553" s="54">
        <v>3.0999999999999999E-3</v>
      </c>
      <c r="O1553" s="54" t="s">
        <v>149</v>
      </c>
      <c r="P1553" s="54" t="b">
        <v>0</v>
      </c>
      <c r="Q1553" s="54">
        <v>138261413</v>
      </c>
      <c r="R1553" s="54" t="s">
        <v>150</v>
      </c>
      <c r="S1553" s="54">
        <v>1E-3</v>
      </c>
      <c r="T1553" s="54" t="s">
        <v>184</v>
      </c>
      <c r="U1553" s="54">
        <v>2022</v>
      </c>
      <c r="V1553" s="54" t="s">
        <v>151</v>
      </c>
      <c r="W1553" s="54" t="s">
        <v>324</v>
      </c>
      <c r="X1553" s="54" t="s">
        <v>309</v>
      </c>
      <c r="Y1553" s="54" t="s">
        <v>155</v>
      </c>
      <c r="Z1553" s="54">
        <v>337809</v>
      </c>
      <c r="AA1553" s="54">
        <v>155741</v>
      </c>
      <c r="AB1553" s="54">
        <v>-2.8933761587814502</v>
      </c>
      <c r="AC1553" s="60">
        <v>51.297382868079701</v>
      </c>
    </row>
    <row r="1554" spans="1:29">
      <c r="A1554" s="55" t="s">
        <v>203</v>
      </c>
      <c r="B1554" s="56">
        <v>7299</v>
      </c>
      <c r="C1554" s="56">
        <v>1902205</v>
      </c>
      <c r="D1554" s="56" t="s">
        <v>164</v>
      </c>
      <c r="E1554" s="56" t="s">
        <v>126</v>
      </c>
      <c r="F1554" s="56" t="s">
        <v>179</v>
      </c>
      <c r="G1554" s="56" t="s">
        <v>118</v>
      </c>
      <c r="H1554" s="61">
        <v>43238.574305555558</v>
      </c>
      <c r="I1554" s="56" t="s">
        <v>180</v>
      </c>
      <c r="J1554" s="56" t="s">
        <v>116</v>
      </c>
      <c r="K1554" s="56" t="s">
        <v>146</v>
      </c>
      <c r="L1554" s="56" t="s">
        <v>147</v>
      </c>
      <c r="M1554" s="56" t="s">
        <v>183</v>
      </c>
      <c r="N1554" s="56">
        <v>3.3000000000000002E-2</v>
      </c>
      <c r="O1554" s="56" t="s">
        <v>149</v>
      </c>
      <c r="P1554" s="56" t="b">
        <v>0</v>
      </c>
      <c r="Q1554" s="56">
        <v>138261413</v>
      </c>
      <c r="R1554" s="56" t="s">
        <v>150</v>
      </c>
      <c r="S1554" s="56">
        <v>1E-3</v>
      </c>
      <c r="T1554" s="56" t="s">
        <v>184</v>
      </c>
      <c r="U1554" s="56">
        <v>2018</v>
      </c>
      <c r="V1554" s="56" t="s">
        <v>151</v>
      </c>
      <c r="W1554" s="56" t="s">
        <v>204</v>
      </c>
      <c r="X1554" s="56" t="s">
        <v>154</v>
      </c>
      <c r="Y1554" s="56" t="s">
        <v>155</v>
      </c>
      <c r="Z1554" s="56">
        <v>507500</v>
      </c>
      <c r="AA1554" s="56">
        <v>299100</v>
      </c>
      <c r="AB1554" s="56">
        <v>-0.41497245145673001</v>
      </c>
      <c r="AC1554" s="59">
        <v>52.579097446717</v>
      </c>
    </row>
    <row r="1555" spans="1:29">
      <c r="A1555" s="57" t="s">
        <v>178</v>
      </c>
      <c r="B1555" s="54">
        <v>7299</v>
      </c>
      <c r="C1555" s="54">
        <v>1860420</v>
      </c>
      <c r="D1555" s="54" t="s">
        <v>164</v>
      </c>
      <c r="E1555" s="54" t="s">
        <v>126</v>
      </c>
      <c r="F1555" s="54" t="s">
        <v>179</v>
      </c>
      <c r="G1555" s="54" t="s">
        <v>118</v>
      </c>
      <c r="H1555" s="62">
        <v>42747.571527777778</v>
      </c>
      <c r="I1555" s="54" t="s">
        <v>180</v>
      </c>
      <c r="J1555" s="54" t="s">
        <v>116</v>
      </c>
      <c r="K1555" s="54" t="s">
        <v>181</v>
      </c>
      <c r="L1555" s="54" t="s">
        <v>182</v>
      </c>
      <c r="M1555" s="54" t="s">
        <v>183</v>
      </c>
      <c r="N1555" s="54">
        <v>2.8000000000000001E-2</v>
      </c>
      <c r="O1555" s="54" t="s">
        <v>149</v>
      </c>
      <c r="P1555" s="54" t="b">
        <v>0</v>
      </c>
      <c r="Q1555" s="54">
        <v>138261413</v>
      </c>
      <c r="R1555" s="54" t="s">
        <v>150</v>
      </c>
      <c r="S1555" s="54">
        <v>1E-3</v>
      </c>
      <c r="T1555" s="54" t="s">
        <v>184</v>
      </c>
      <c r="U1555" s="54">
        <v>2017</v>
      </c>
      <c r="V1555" s="54" t="s">
        <v>151</v>
      </c>
      <c r="W1555" s="54" t="s">
        <v>185</v>
      </c>
      <c r="X1555" s="54" t="s">
        <v>186</v>
      </c>
      <c r="Y1555" s="54" t="s">
        <v>155</v>
      </c>
      <c r="Z1555" s="54">
        <v>620600</v>
      </c>
      <c r="AA1555" s="54">
        <v>309500</v>
      </c>
      <c r="AB1555" s="54">
        <v>1.2588812496391699</v>
      </c>
      <c r="AC1555" s="60">
        <v>52.638374352215699</v>
      </c>
    </row>
    <row r="1556" spans="1:29">
      <c r="A1556" s="55" t="s">
        <v>411</v>
      </c>
      <c r="B1556" s="56">
        <v>7299</v>
      </c>
      <c r="C1556" s="56">
        <v>4739846</v>
      </c>
      <c r="D1556" s="56" t="s">
        <v>164</v>
      </c>
      <c r="E1556" s="56" t="s">
        <v>126</v>
      </c>
      <c r="F1556" s="56" t="s">
        <v>205</v>
      </c>
      <c r="G1556" s="56" t="s">
        <v>112</v>
      </c>
      <c r="H1556" s="61">
        <v>43746.460416666669</v>
      </c>
      <c r="I1556" s="56" t="s">
        <v>180</v>
      </c>
      <c r="J1556" s="56" t="s">
        <v>116</v>
      </c>
      <c r="K1556" s="56" t="s">
        <v>192</v>
      </c>
      <c r="L1556" s="56" t="s">
        <v>193</v>
      </c>
      <c r="M1556" s="56" t="s">
        <v>148</v>
      </c>
      <c r="N1556" s="56">
        <v>7.4999999999999997E-2</v>
      </c>
      <c r="O1556" s="56" t="s">
        <v>149</v>
      </c>
      <c r="P1556" s="56" t="b">
        <v>0</v>
      </c>
      <c r="Q1556" s="56">
        <v>138261413</v>
      </c>
      <c r="R1556" s="56" t="s">
        <v>150</v>
      </c>
      <c r="S1556" s="56">
        <v>1E-3</v>
      </c>
      <c r="T1556" s="56" t="s">
        <v>184</v>
      </c>
      <c r="U1556" s="56">
        <v>2019</v>
      </c>
      <c r="V1556" s="56" t="s">
        <v>151</v>
      </c>
      <c r="W1556" s="56" t="s">
        <v>412</v>
      </c>
      <c r="X1556" s="56" t="s">
        <v>413</v>
      </c>
      <c r="Y1556" s="56" t="s">
        <v>155</v>
      </c>
      <c r="Z1556" s="56">
        <v>381270</v>
      </c>
      <c r="AA1556" s="56">
        <v>270790</v>
      </c>
      <c r="AB1556" s="56">
        <v>-2.27630210230316</v>
      </c>
      <c r="AC1556" s="59">
        <v>52.334871492664497</v>
      </c>
    </row>
    <row r="1557" spans="1:29">
      <c r="A1557" s="57" t="s">
        <v>206</v>
      </c>
      <c r="B1557" s="54">
        <v>7299</v>
      </c>
      <c r="C1557" s="54">
        <v>1832146</v>
      </c>
      <c r="D1557" s="54" t="s">
        <v>164</v>
      </c>
      <c r="E1557" s="54" t="s">
        <v>126</v>
      </c>
      <c r="F1557" s="54" t="s">
        <v>179</v>
      </c>
      <c r="G1557" s="54" t="s">
        <v>118</v>
      </c>
      <c r="H1557" s="62">
        <v>42502.431250000001</v>
      </c>
      <c r="I1557" s="54" t="s">
        <v>180</v>
      </c>
      <c r="J1557" s="54" t="s">
        <v>116</v>
      </c>
      <c r="K1557" s="54" t="s">
        <v>199</v>
      </c>
      <c r="L1557" s="54" t="s">
        <v>200</v>
      </c>
      <c r="M1557" s="54" t="s">
        <v>183</v>
      </c>
      <c r="N1557" s="54">
        <v>4.1000000000000002E-2</v>
      </c>
      <c r="O1557" s="54" t="s">
        <v>149</v>
      </c>
      <c r="P1557" s="54" t="b">
        <v>0</v>
      </c>
      <c r="Q1557" s="54">
        <v>138261413</v>
      </c>
      <c r="R1557" s="54" t="s">
        <v>150</v>
      </c>
      <c r="S1557" s="54">
        <v>1E-3</v>
      </c>
      <c r="T1557" s="54" t="s">
        <v>184</v>
      </c>
      <c r="U1557" s="54">
        <v>2016</v>
      </c>
      <c r="V1557" s="54" t="s">
        <v>151</v>
      </c>
      <c r="W1557" s="54" t="s">
        <v>207</v>
      </c>
      <c r="X1557" s="54" t="s">
        <v>208</v>
      </c>
      <c r="Y1557" s="54" t="s">
        <v>155</v>
      </c>
      <c r="Z1557" s="54">
        <v>515935</v>
      </c>
      <c r="AA1557" s="54">
        <v>253417</v>
      </c>
      <c r="AB1557" s="54">
        <v>-0.30632621725807402</v>
      </c>
      <c r="AC1557" s="60">
        <v>52.1668520239771</v>
      </c>
    </row>
    <row r="1558" spans="1:29">
      <c r="A1558" s="55" t="s">
        <v>206</v>
      </c>
      <c r="B1558" s="56">
        <v>7299</v>
      </c>
      <c r="C1558" s="56">
        <v>1981595</v>
      </c>
      <c r="D1558" s="56" t="s">
        <v>164</v>
      </c>
      <c r="E1558" s="56" t="s">
        <v>126</v>
      </c>
      <c r="F1558" s="56" t="s">
        <v>179</v>
      </c>
      <c r="G1558" s="56" t="s">
        <v>118</v>
      </c>
      <c r="H1558" s="61">
        <v>44320.473611111112</v>
      </c>
      <c r="I1558" s="56" t="s">
        <v>180</v>
      </c>
      <c r="J1558" s="56" t="s">
        <v>116</v>
      </c>
      <c r="K1558" s="56" t="s">
        <v>199</v>
      </c>
      <c r="L1558" s="56" t="s">
        <v>200</v>
      </c>
      <c r="M1558" s="56" t="s">
        <v>183</v>
      </c>
      <c r="N1558" s="56">
        <v>3.4000000000000002E-2</v>
      </c>
      <c r="O1558" s="56" t="s">
        <v>149</v>
      </c>
      <c r="P1558" s="56" t="b">
        <v>0</v>
      </c>
      <c r="Q1558" s="56">
        <v>138261413</v>
      </c>
      <c r="R1558" s="56" t="s">
        <v>150</v>
      </c>
      <c r="S1558" s="56">
        <v>1E-3</v>
      </c>
      <c r="T1558" s="56" t="s">
        <v>184</v>
      </c>
      <c r="U1558" s="56">
        <v>2021</v>
      </c>
      <c r="V1558" s="56" t="s">
        <v>151</v>
      </c>
      <c r="W1558" s="56" t="s">
        <v>207</v>
      </c>
      <c r="X1558" s="56" t="s">
        <v>208</v>
      </c>
      <c r="Y1558" s="56" t="s">
        <v>155</v>
      </c>
      <c r="Z1558" s="56">
        <v>515935</v>
      </c>
      <c r="AA1558" s="56">
        <v>253417</v>
      </c>
      <c r="AB1558" s="56">
        <v>-0.30632621725807402</v>
      </c>
      <c r="AC1558" s="59">
        <v>52.1668520239771</v>
      </c>
    </row>
    <row r="1559" spans="1:29">
      <c r="A1559" s="57" t="s">
        <v>196</v>
      </c>
      <c r="B1559" s="54">
        <v>7299</v>
      </c>
      <c r="C1559" s="54">
        <v>1805333</v>
      </c>
      <c r="D1559" s="54" t="s">
        <v>164</v>
      </c>
      <c r="E1559" s="54" t="s">
        <v>126</v>
      </c>
      <c r="F1559" s="54" t="s">
        <v>179</v>
      </c>
      <c r="G1559" s="54" t="s">
        <v>118</v>
      </c>
      <c r="H1559" s="62">
        <v>42220.615972222222</v>
      </c>
      <c r="I1559" s="54" t="s">
        <v>180</v>
      </c>
      <c r="J1559" s="54" t="s">
        <v>116</v>
      </c>
      <c r="K1559" s="54" t="s">
        <v>181</v>
      </c>
      <c r="L1559" s="54" t="s">
        <v>182</v>
      </c>
      <c r="M1559" s="54" t="s">
        <v>183</v>
      </c>
      <c r="N1559" s="54">
        <v>3.3000000000000002E-2</v>
      </c>
      <c r="O1559" s="54" t="s">
        <v>149</v>
      </c>
      <c r="P1559" s="54" t="b">
        <v>0</v>
      </c>
      <c r="Q1559" s="54">
        <v>138261413</v>
      </c>
      <c r="R1559" s="54" t="s">
        <v>150</v>
      </c>
      <c r="S1559" s="54">
        <v>1E-3</v>
      </c>
      <c r="T1559" s="54" t="s">
        <v>184</v>
      </c>
      <c r="U1559" s="54">
        <v>2015</v>
      </c>
      <c r="V1559" s="54" t="s">
        <v>151</v>
      </c>
      <c r="W1559" s="54" t="s">
        <v>197</v>
      </c>
      <c r="X1559" s="54" t="s">
        <v>186</v>
      </c>
      <c r="Y1559" s="54" t="s">
        <v>155</v>
      </c>
      <c r="Z1559" s="54">
        <v>624300</v>
      </c>
      <c r="AA1559" s="54">
        <v>306800</v>
      </c>
      <c r="AB1559" s="54">
        <v>1.3116346710660201</v>
      </c>
      <c r="AC1559" s="60">
        <v>52.6126273253455</v>
      </c>
    </row>
    <row r="1560" spans="1:29">
      <c r="A1560" s="55" t="s">
        <v>206</v>
      </c>
      <c r="B1560" s="56">
        <v>7299</v>
      </c>
      <c r="C1560" s="56">
        <v>2030006</v>
      </c>
      <c r="D1560" s="56" t="s">
        <v>164</v>
      </c>
      <c r="E1560" s="56" t="s">
        <v>126</v>
      </c>
      <c r="F1560" s="56" t="s">
        <v>179</v>
      </c>
      <c r="G1560" s="56" t="s">
        <v>118</v>
      </c>
      <c r="H1560" s="61">
        <v>44971.411805555559</v>
      </c>
      <c r="I1560" s="56" t="s">
        <v>180</v>
      </c>
      <c r="J1560" s="56" t="s">
        <v>116</v>
      </c>
      <c r="K1560" s="56" t="s">
        <v>199</v>
      </c>
      <c r="L1560" s="56" t="s">
        <v>200</v>
      </c>
      <c r="M1560" s="56" t="s">
        <v>183</v>
      </c>
      <c r="N1560" s="56">
        <v>3.3000000000000002E-2</v>
      </c>
      <c r="O1560" s="56" t="s">
        <v>149</v>
      </c>
      <c r="P1560" s="56" t="b">
        <v>0</v>
      </c>
      <c r="Q1560" s="56">
        <v>138261413</v>
      </c>
      <c r="R1560" s="56" t="s">
        <v>150</v>
      </c>
      <c r="S1560" s="56">
        <v>1E-3</v>
      </c>
      <c r="T1560" s="56" t="s">
        <v>184</v>
      </c>
      <c r="U1560" s="56">
        <v>2023</v>
      </c>
      <c r="V1560" s="56" t="s">
        <v>151</v>
      </c>
      <c r="W1560" s="56" t="s">
        <v>207</v>
      </c>
      <c r="X1560" s="56" t="s">
        <v>208</v>
      </c>
      <c r="Y1560" s="56" t="s">
        <v>155</v>
      </c>
      <c r="Z1560" s="56">
        <v>515935</v>
      </c>
      <c r="AA1560" s="56">
        <v>253417</v>
      </c>
      <c r="AB1560" s="56">
        <v>-0.30632621725807402</v>
      </c>
      <c r="AC1560" s="59">
        <v>52.1668520239771</v>
      </c>
    </row>
    <row r="1561" spans="1:29">
      <c r="A1561" s="57" t="s">
        <v>178</v>
      </c>
      <c r="B1561" s="54">
        <v>7299</v>
      </c>
      <c r="C1561" s="54">
        <v>1929141</v>
      </c>
      <c r="D1561" s="54" t="s">
        <v>164</v>
      </c>
      <c r="E1561" s="54" t="s">
        <v>126</v>
      </c>
      <c r="F1561" s="54" t="s">
        <v>205</v>
      </c>
      <c r="G1561" s="54" t="s">
        <v>112</v>
      </c>
      <c r="H1561" s="62">
        <v>43558.625694444447</v>
      </c>
      <c r="I1561" s="54" t="s">
        <v>180</v>
      </c>
      <c r="J1561" s="54" t="s">
        <v>116</v>
      </c>
      <c r="K1561" s="54" t="s">
        <v>181</v>
      </c>
      <c r="L1561" s="54" t="s">
        <v>182</v>
      </c>
      <c r="M1561" s="54" t="s">
        <v>183</v>
      </c>
      <c r="N1561" s="54">
        <v>9.4000000000000004E-3</v>
      </c>
      <c r="O1561" s="54" t="s">
        <v>149</v>
      </c>
      <c r="P1561" s="54" t="b">
        <v>0</v>
      </c>
      <c r="Q1561" s="54">
        <v>138261413</v>
      </c>
      <c r="R1561" s="54" t="s">
        <v>150</v>
      </c>
      <c r="S1561" s="54">
        <v>1E-3</v>
      </c>
      <c r="T1561" s="54" t="s">
        <v>184</v>
      </c>
      <c r="U1561" s="54">
        <v>2019</v>
      </c>
      <c r="V1561" s="54" t="s">
        <v>151</v>
      </c>
      <c r="W1561" s="54" t="s">
        <v>185</v>
      </c>
      <c r="X1561" s="54" t="s">
        <v>186</v>
      </c>
      <c r="Y1561" s="54" t="s">
        <v>155</v>
      </c>
      <c r="Z1561" s="54">
        <v>620600</v>
      </c>
      <c r="AA1561" s="54">
        <v>309500</v>
      </c>
      <c r="AB1561" s="54">
        <v>1.2588812496391699</v>
      </c>
      <c r="AC1561" s="60">
        <v>52.638374352215699</v>
      </c>
    </row>
    <row r="1562" spans="1:29">
      <c r="A1562" s="55" t="s">
        <v>190</v>
      </c>
      <c r="B1562" s="56">
        <v>7299</v>
      </c>
      <c r="C1562" s="56">
        <v>4615799</v>
      </c>
      <c r="D1562" s="56" t="s">
        <v>164</v>
      </c>
      <c r="E1562" s="56" t="s">
        <v>126</v>
      </c>
      <c r="F1562" s="56" t="s">
        <v>179</v>
      </c>
      <c r="G1562" s="56" t="s">
        <v>118</v>
      </c>
      <c r="H1562" s="61">
        <v>42095.618055555555</v>
      </c>
      <c r="I1562" s="56" t="s">
        <v>191</v>
      </c>
      <c r="J1562" s="56" t="s">
        <v>119</v>
      </c>
      <c r="K1562" s="56" t="s">
        <v>192</v>
      </c>
      <c r="L1562" s="56" t="s">
        <v>193</v>
      </c>
      <c r="M1562" s="56" t="s">
        <v>183</v>
      </c>
      <c r="N1562" s="56">
        <v>1.1999999999999999E-3</v>
      </c>
      <c r="O1562" s="56" t="s">
        <v>149</v>
      </c>
      <c r="P1562" s="56" t="b">
        <v>0</v>
      </c>
      <c r="Q1562" s="56">
        <v>138261413</v>
      </c>
      <c r="R1562" s="56" t="s">
        <v>150</v>
      </c>
      <c r="S1562" s="56">
        <v>1E-3</v>
      </c>
      <c r="T1562" s="56" t="s">
        <v>184</v>
      </c>
      <c r="U1562" s="56">
        <v>2015</v>
      </c>
      <c r="V1562" s="56" t="s">
        <v>151</v>
      </c>
      <c r="W1562" s="56" t="s">
        <v>194</v>
      </c>
      <c r="X1562" s="56" t="s">
        <v>195</v>
      </c>
      <c r="Y1562" s="56" t="s">
        <v>155</v>
      </c>
      <c r="Z1562" s="56">
        <v>357000</v>
      </c>
      <c r="AA1562" s="56">
        <v>237460</v>
      </c>
      <c r="AB1562" s="56">
        <v>-2.62823009845419</v>
      </c>
      <c r="AC1562" s="59">
        <v>52.033868710239098</v>
      </c>
    </row>
    <row r="1563" spans="1:29">
      <c r="A1563" s="57" t="s">
        <v>203</v>
      </c>
      <c r="B1563" s="54">
        <v>7299</v>
      </c>
      <c r="C1563" s="54">
        <v>2060571</v>
      </c>
      <c r="D1563" s="54" t="s">
        <v>164</v>
      </c>
      <c r="E1563" s="54" t="s">
        <v>126</v>
      </c>
      <c r="F1563" s="54" t="s">
        <v>179</v>
      </c>
      <c r="G1563" s="54" t="s">
        <v>118</v>
      </c>
      <c r="H1563" s="62">
        <v>45336.4</v>
      </c>
      <c r="I1563" s="54" t="s">
        <v>180</v>
      </c>
      <c r="J1563" s="54" t="s">
        <v>116</v>
      </c>
      <c r="K1563" s="54" t="s">
        <v>146</v>
      </c>
      <c r="L1563" s="54" t="s">
        <v>147</v>
      </c>
      <c r="M1563" s="54" t="s">
        <v>183</v>
      </c>
      <c r="N1563" s="54">
        <v>8.8999999999999999E-3</v>
      </c>
      <c r="O1563" s="54" t="s">
        <v>149</v>
      </c>
      <c r="P1563" s="54" t="b">
        <v>0</v>
      </c>
      <c r="Q1563" s="54">
        <v>138261413</v>
      </c>
      <c r="R1563" s="54" t="s">
        <v>150</v>
      </c>
      <c r="S1563" s="54">
        <v>1E-3</v>
      </c>
      <c r="T1563" s="54" t="s">
        <v>184</v>
      </c>
      <c r="U1563" s="54">
        <v>2024</v>
      </c>
      <c r="V1563" s="54" t="s">
        <v>151</v>
      </c>
      <c r="W1563" s="54" t="s">
        <v>204</v>
      </c>
      <c r="X1563" s="54" t="s">
        <v>154</v>
      </c>
      <c r="Y1563" s="54" t="s">
        <v>155</v>
      </c>
      <c r="Z1563" s="54">
        <v>507500</v>
      </c>
      <c r="AA1563" s="54">
        <v>299100</v>
      </c>
      <c r="AB1563" s="54">
        <v>-0.41497245145673001</v>
      </c>
      <c r="AC1563" s="60">
        <v>52.579097446717</v>
      </c>
    </row>
    <row r="1564" spans="1:29">
      <c r="A1564" s="55" t="s">
        <v>178</v>
      </c>
      <c r="B1564" s="56">
        <v>7299</v>
      </c>
      <c r="C1564" s="56">
        <v>1808929</v>
      </c>
      <c r="D1564" s="56" t="s">
        <v>164</v>
      </c>
      <c r="E1564" s="56" t="s">
        <v>126</v>
      </c>
      <c r="F1564" s="56" t="s">
        <v>179</v>
      </c>
      <c r="G1564" s="56" t="s">
        <v>118</v>
      </c>
      <c r="H1564" s="61">
        <v>42254.509722222225</v>
      </c>
      <c r="I1564" s="56" t="s">
        <v>180</v>
      </c>
      <c r="J1564" s="56" t="s">
        <v>116</v>
      </c>
      <c r="K1564" s="56" t="s">
        <v>181</v>
      </c>
      <c r="L1564" s="56" t="s">
        <v>182</v>
      </c>
      <c r="M1564" s="56" t="s">
        <v>183</v>
      </c>
      <c r="N1564" s="56">
        <v>8.9999999999999993E-3</v>
      </c>
      <c r="O1564" s="56" t="s">
        <v>149</v>
      </c>
      <c r="P1564" s="56" t="b">
        <v>0</v>
      </c>
      <c r="Q1564" s="56">
        <v>138261413</v>
      </c>
      <c r="R1564" s="56" t="s">
        <v>150</v>
      </c>
      <c r="S1564" s="56">
        <v>1E-3</v>
      </c>
      <c r="T1564" s="56" t="s">
        <v>184</v>
      </c>
      <c r="U1564" s="56">
        <v>2015</v>
      </c>
      <c r="V1564" s="56" t="s">
        <v>151</v>
      </c>
      <c r="W1564" s="56" t="s">
        <v>185</v>
      </c>
      <c r="X1564" s="56" t="s">
        <v>186</v>
      </c>
      <c r="Y1564" s="56" t="s">
        <v>155</v>
      </c>
      <c r="Z1564" s="56">
        <v>620600</v>
      </c>
      <c r="AA1564" s="56">
        <v>309500</v>
      </c>
      <c r="AB1564" s="56">
        <v>1.2588812496391699</v>
      </c>
      <c r="AC1564" s="59">
        <v>52.638374352215699</v>
      </c>
    </row>
    <row r="1565" spans="1:29">
      <c r="A1565" s="57" t="s">
        <v>247</v>
      </c>
      <c r="B1565" s="54">
        <v>7299</v>
      </c>
      <c r="C1565" s="54">
        <v>1613741</v>
      </c>
      <c r="D1565" s="54" t="s">
        <v>164</v>
      </c>
      <c r="E1565" s="54" t="s">
        <v>126</v>
      </c>
      <c r="F1565" s="54" t="s">
        <v>236</v>
      </c>
      <c r="G1565" s="54" t="s">
        <v>115</v>
      </c>
      <c r="H1565" s="62">
        <v>45352.671527777777</v>
      </c>
      <c r="I1565" s="54" t="s">
        <v>180</v>
      </c>
      <c r="J1565" s="54" t="s">
        <v>116</v>
      </c>
      <c r="K1565" s="54" t="s">
        <v>228</v>
      </c>
      <c r="L1565" s="54" t="s">
        <v>229</v>
      </c>
      <c r="M1565" s="54" t="s">
        <v>183</v>
      </c>
      <c r="N1565" s="54">
        <v>1.6000000000000001E-3</v>
      </c>
      <c r="O1565" s="54" t="s">
        <v>149</v>
      </c>
      <c r="P1565" s="54" t="b">
        <v>0</v>
      </c>
      <c r="Q1565" s="54">
        <v>138261413</v>
      </c>
      <c r="R1565" s="54" t="s">
        <v>150</v>
      </c>
      <c r="S1565" s="54">
        <v>1E-3</v>
      </c>
      <c r="T1565" s="54" t="s">
        <v>184</v>
      </c>
      <c r="U1565" s="54">
        <v>2024</v>
      </c>
      <c r="V1565" s="54" t="s">
        <v>151</v>
      </c>
      <c r="W1565" s="54" t="s">
        <v>248</v>
      </c>
      <c r="X1565" s="54" t="s">
        <v>249</v>
      </c>
      <c r="Y1565" s="54" t="s">
        <v>155</v>
      </c>
      <c r="Z1565" s="54">
        <v>435499</v>
      </c>
      <c r="AA1565" s="54">
        <v>117847</v>
      </c>
      <c r="AB1565" s="54">
        <v>-1.4959290530529701</v>
      </c>
      <c r="AC1565" s="60">
        <v>50.958961874929102</v>
      </c>
    </row>
    <row r="1566" spans="1:29">
      <c r="A1566" s="55" t="s">
        <v>307</v>
      </c>
      <c r="B1566" s="56">
        <v>7299</v>
      </c>
      <c r="C1566" s="56">
        <v>3418282</v>
      </c>
      <c r="D1566" s="56" t="s">
        <v>164</v>
      </c>
      <c r="E1566" s="56" t="s">
        <v>126</v>
      </c>
      <c r="F1566" s="56" t="s">
        <v>236</v>
      </c>
      <c r="G1566" s="56" t="s">
        <v>115</v>
      </c>
      <c r="H1566" s="61">
        <v>44272.557638888888</v>
      </c>
      <c r="I1566" s="56" t="s">
        <v>180</v>
      </c>
      <c r="J1566" s="56" t="s">
        <v>116</v>
      </c>
      <c r="K1566" s="56" t="s">
        <v>251</v>
      </c>
      <c r="L1566" s="56" t="s">
        <v>252</v>
      </c>
      <c r="M1566" s="56" t="s">
        <v>183</v>
      </c>
      <c r="N1566" s="56">
        <v>4.4999999999999997E-3</v>
      </c>
      <c r="O1566" s="56" t="s">
        <v>149</v>
      </c>
      <c r="P1566" s="56" t="b">
        <v>0</v>
      </c>
      <c r="Q1566" s="56">
        <v>138261413</v>
      </c>
      <c r="R1566" s="56" t="s">
        <v>150</v>
      </c>
      <c r="S1566" s="56">
        <v>1E-3</v>
      </c>
      <c r="T1566" s="56" t="s">
        <v>184</v>
      </c>
      <c r="U1566" s="56">
        <v>2021</v>
      </c>
      <c r="V1566" s="56" t="s">
        <v>151</v>
      </c>
      <c r="W1566" s="56" t="s">
        <v>308</v>
      </c>
      <c r="X1566" s="56" t="s">
        <v>309</v>
      </c>
      <c r="Y1566" s="56" t="s">
        <v>155</v>
      </c>
      <c r="Z1566" s="56">
        <v>336305</v>
      </c>
      <c r="AA1566" s="56">
        <v>144790</v>
      </c>
      <c r="AB1566" s="56">
        <v>-2.9129924628297901</v>
      </c>
      <c r="AC1566" s="59">
        <v>51.198759046070201</v>
      </c>
    </row>
    <row r="1567" spans="1:29">
      <c r="A1567" s="57" t="s">
        <v>178</v>
      </c>
      <c r="B1567" s="54">
        <v>7299</v>
      </c>
      <c r="C1567" s="54">
        <v>2017140</v>
      </c>
      <c r="D1567" s="54" t="s">
        <v>164</v>
      </c>
      <c r="E1567" s="54" t="s">
        <v>126</v>
      </c>
      <c r="F1567" s="54" t="s">
        <v>179</v>
      </c>
      <c r="G1567" s="54" t="s">
        <v>118</v>
      </c>
      <c r="H1567" s="62">
        <v>44797.515972222223</v>
      </c>
      <c r="I1567" s="54" t="s">
        <v>180</v>
      </c>
      <c r="J1567" s="54" t="s">
        <v>116</v>
      </c>
      <c r="K1567" s="54" t="s">
        <v>181</v>
      </c>
      <c r="L1567" s="54" t="s">
        <v>182</v>
      </c>
      <c r="M1567" s="54" t="s">
        <v>183</v>
      </c>
      <c r="N1567" s="54">
        <v>8.5000000000000006E-3</v>
      </c>
      <c r="O1567" s="54" t="s">
        <v>149</v>
      </c>
      <c r="P1567" s="54" t="b">
        <v>0</v>
      </c>
      <c r="Q1567" s="54">
        <v>138261413</v>
      </c>
      <c r="R1567" s="54" t="s">
        <v>150</v>
      </c>
      <c r="S1567" s="54">
        <v>1E-3</v>
      </c>
      <c r="T1567" s="54" t="s">
        <v>184</v>
      </c>
      <c r="U1567" s="54">
        <v>2022</v>
      </c>
      <c r="V1567" s="54" t="s">
        <v>151</v>
      </c>
      <c r="W1567" s="54" t="s">
        <v>185</v>
      </c>
      <c r="X1567" s="54" t="s">
        <v>186</v>
      </c>
      <c r="Y1567" s="54" t="s">
        <v>155</v>
      </c>
      <c r="Z1567" s="54">
        <v>620600</v>
      </c>
      <c r="AA1567" s="54">
        <v>309500</v>
      </c>
      <c r="AB1567" s="54">
        <v>1.2588812496391699</v>
      </c>
      <c r="AC1567" s="60">
        <v>52.638374352215699</v>
      </c>
    </row>
    <row r="1568" spans="1:29">
      <c r="A1568" s="55" t="s">
        <v>187</v>
      </c>
      <c r="B1568" s="56">
        <v>7299</v>
      </c>
      <c r="C1568" s="56">
        <v>2062269</v>
      </c>
      <c r="D1568" s="56" t="s">
        <v>164</v>
      </c>
      <c r="E1568" s="56" t="s">
        <v>126</v>
      </c>
      <c r="F1568" s="56" t="s">
        <v>179</v>
      </c>
      <c r="G1568" s="56" t="s">
        <v>118</v>
      </c>
      <c r="H1568" s="61">
        <v>45352.451388888891</v>
      </c>
      <c r="I1568" s="56" t="s">
        <v>180</v>
      </c>
      <c r="J1568" s="56" t="s">
        <v>116</v>
      </c>
      <c r="K1568" s="56" t="s">
        <v>181</v>
      </c>
      <c r="L1568" s="56" t="s">
        <v>182</v>
      </c>
      <c r="M1568" s="56" t="s">
        <v>183</v>
      </c>
      <c r="N1568" s="56">
        <v>5.5999999999999999E-3</v>
      </c>
      <c r="O1568" s="56" t="s">
        <v>149</v>
      </c>
      <c r="P1568" s="56" t="b">
        <v>0</v>
      </c>
      <c r="Q1568" s="56">
        <v>138261413</v>
      </c>
      <c r="R1568" s="56" t="s">
        <v>150</v>
      </c>
      <c r="S1568" s="56">
        <v>1E-3</v>
      </c>
      <c r="T1568" s="56" t="s">
        <v>184</v>
      </c>
      <c r="U1568" s="56">
        <v>2024</v>
      </c>
      <c r="V1568" s="56" t="s">
        <v>151</v>
      </c>
      <c r="W1568" s="56" t="s">
        <v>188</v>
      </c>
      <c r="X1568" s="56" t="s">
        <v>189</v>
      </c>
      <c r="Y1568" s="56" t="s">
        <v>155</v>
      </c>
      <c r="Z1568" s="56">
        <v>636400</v>
      </c>
      <c r="AA1568" s="56">
        <v>291600</v>
      </c>
      <c r="AB1568" s="56">
        <v>1.4791973795069699</v>
      </c>
      <c r="AC1568" s="59">
        <v>52.471107816141703</v>
      </c>
    </row>
    <row r="1569" spans="1:29">
      <c r="A1569" s="57" t="s">
        <v>203</v>
      </c>
      <c r="B1569" s="54">
        <v>7299</v>
      </c>
      <c r="C1569" s="54">
        <v>2007076</v>
      </c>
      <c r="D1569" s="54" t="s">
        <v>164</v>
      </c>
      <c r="E1569" s="54" t="s">
        <v>126</v>
      </c>
      <c r="F1569" s="54" t="s">
        <v>179</v>
      </c>
      <c r="G1569" s="54" t="s">
        <v>118</v>
      </c>
      <c r="H1569" s="62">
        <v>44676.587500000001</v>
      </c>
      <c r="I1569" s="54" t="s">
        <v>180</v>
      </c>
      <c r="J1569" s="54" t="s">
        <v>116</v>
      </c>
      <c r="K1569" s="54" t="s">
        <v>146</v>
      </c>
      <c r="L1569" s="54" t="s">
        <v>147</v>
      </c>
      <c r="M1569" s="54" t="s">
        <v>183</v>
      </c>
      <c r="N1569" s="54">
        <v>3.7999999999999999E-2</v>
      </c>
      <c r="O1569" s="54" t="s">
        <v>149</v>
      </c>
      <c r="P1569" s="54" t="b">
        <v>0</v>
      </c>
      <c r="Q1569" s="54">
        <v>138261413</v>
      </c>
      <c r="R1569" s="54" t="s">
        <v>150</v>
      </c>
      <c r="S1569" s="54">
        <v>1E-3</v>
      </c>
      <c r="T1569" s="54" t="s">
        <v>184</v>
      </c>
      <c r="U1569" s="54">
        <v>2022</v>
      </c>
      <c r="V1569" s="54" t="s">
        <v>151</v>
      </c>
      <c r="W1569" s="54" t="s">
        <v>204</v>
      </c>
      <c r="X1569" s="54" t="s">
        <v>154</v>
      </c>
      <c r="Y1569" s="54" t="s">
        <v>155</v>
      </c>
      <c r="Z1569" s="54">
        <v>507500</v>
      </c>
      <c r="AA1569" s="54">
        <v>299100</v>
      </c>
      <c r="AB1569" s="54">
        <v>-0.41497245145673001</v>
      </c>
      <c r="AC1569" s="60">
        <v>52.579097446717</v>
      </c>
    </row>
    <row r="1570" spans="1:29">
      <c r="A1570" s="55" t="s">
        <v>178</v>
      </c>
      <c r="B1570" s="56">
        <v>7299</v>
      </c>
      <c r="C1570" s="56">
        <v>1788404</v>
      </c>
      <c r="D1570" s="56" t="s">
        <v>164</v>
      </c>
      <c r="E1570" s="56" t="s">
        <v>126</v>
      </c>
      <c r="F1570" s="56" t="s">
        <v>179</v>
      </c>
      <c r="G1570" s="56" t="s">
        <v>118</v>
      </c>
      <c r="H1570" s="61">
        <v>42058.400694444441</v>
      </c>
      <c r="I1570" s="56" t="s">
        <v>180</v>
      </c>
      <c r="J1570" s="56" t="s">
        <v>116</v>
      </c>
      <c r="K1570" s="56" t="s">
        <v>181</v>
      </c>
      <c r="L1570" s="56" t="s">
        <v>182</v>
      </c>
      <c r="M1570" s="56" t="s">
        <v>183</v>
      </c>
      <c r="N1570" s="56">
        <v>6.3E-3</v>
      </c>
      <c r="O1570" s="56" t="s">
        <v>149</v>
      </c>
      <c r="P1570" s="56" t="b">
        <v>0</v>
      </c>
      <c r="Q1570" s="56">
        <v>138261413</v>
      </c>
      <c r="R1570" s="56" t="s">
        <v>150</v>
      </c>
      <c r="S1570" s="56">
        <v>1E-3</v>
      </c>
      <c r="T1570" s="56" t="s">
        <v>184</v>
      </c>
      <c r="U1570" s="56">
        <v>2015</v>
      </c>
      <c r="V1570" s="56" t="s">
        <v>151</v>
      </c>
      <c r="W1570" s="56" t="s">
        <v>185</v>
      </c>
      <c r="X1570" s="56" t="s">
        <v>186</v>
      </c>
      <c r="Y1570" s="56" t="s">
        <v>155</v>
      </c>
      <c r="Z1570" s="56">
        <v>620600</v>
      </c>
      <c r="AA1570" s="56">
        <v>309500</v>
      </c>
      <c r="AB1570" s="56">
        <v>1.2588812496391699</v>
      </c>
      <c r="AC1570" s="59">
        <v>52.638374352215699</v>
      </c>
    </row>
    <row r="1571" spans="1:29">
      <c r="A1571" s="57" t="s">
        <v>187</v>
      </c>
      <c r="B1571" s="54">
        <v>7299</v>
      </c>
      <c r="C1571" s="54">
        <v>1832293</v>
      </c>
      <c r="D1571" s="54" t="s">
        <v>164</v>
      </c>
      <c r="E1571" s="54" t="s">
        <v>126</v>
      </c>
      <c r="F1571" s="54" t="s">
        <v>179</v>
      </c>
      <c r="G1571" s="54" t="s">
        <v>118</v>
      </c>
      <c r="H1571" s="62">
        <v>42506.53125</v>
      </c>
      <c r="I1571" s="54" t="s">
        <v>180</v>
      </c>
      <c r="J1571" s="54" t="s">
        <v>116</v>
      </c>
      <c r="K1571" s="54" t="s">
        <v>181</v>
      </c>
      <c r="L1571" s="54" t="s">
        <v>182</v>
      </c>
      <c r="M1571" s="54" t="s">
        <v>183</v>
      </c>
      <c r="N1571" s="54">
        <v>1.7000000000000001E-2</v>
      </c>
      <c r="O1571" s="54" t="s">
        <v>149</v>
      </c>
      <c r="P1571" s="54" t="b">
        <v>0</v>
      </c>
      <c r="Q1571" s="54">
        <v>138261413</v>
      </c>
      <c r="R1571" s="54" t="s">
        <v>150</v>
      </c>
      <c r="S1571" s="54">
        <v>1E-3</v>
      </c>
      <c r="T1571" s="54" t="s">
        <v>184</v>
      </c>
      <c r="U1571" s="54">
        <v>2016</v>
      </c>
      <c r="V1571" s="54" t="s">
        <v>151</v>
      </c>
      <c r="W1571" s="54" t="s">
        <v>188</v>
      </c>
      <c r="X1571" s="54" t="s">
        <v>189</v>
      </c>
      <c r="Y1571" s="54" t="s">
        <v>155</v>
      </c>
      <c r="Z1571" s="54">
        <v>636400</v>
      </c>
      <c r="AA1571" s="54">
        <v>291600</v>
      </c>
      <c r="AB1571" s="54">
        <v>1.4791973795069699</v>
      </c>
      <c r="AC1571" s="60">
        <v>52.471107816141703</v>
      </c>
    </row>
    <row r="1572" spans="1:29">
      <c r="A1572" s="55" t="s">
        <v>187</v>
      </c>
      <c r="B1572" s="56">
        <v>7299</v>
      </c>
      <c r="C1572" s="56">
        <v>1868368</v>
      </c>
      <c r="D1572" s="56" t="s">
        <v>164</v>
      </c>
      <c r="E1572" s="56" t="s">
        <v>126</v>
      </c>
      <c r="F1572" s="56" t="s">
        <v>179</v>
      </c>
      <c r="G1572" s="56" t="s">
        <v>118</v>
      </c>
      <c r="H1572" s="61">
        <v>42832.368750000001</v>
      </c>
      <c r="I1572" s="56" t="s">
        <v>180</v>
      </c>
      <c r="J1572" s="56" t="s">
        <v>116</v>
      </c>
      <c r="K1572" s="56" t="s">
        <v>181</v>
      </c>
      <c r="L1572" s="56" t="s">
        <v>182</v>
      </c>
      <c r="M1572" s="56" t="s">
        <v>183</v>
      </c>
      <c r="N1572" s="56">
        <v>1.4999999999999999E-2</v>
      </c>
      <c r="O1572" s="56" t="s">
        <v>149</v>
      </c>
      <c r="P1572" s="56" t="b">
        <v>0</v>
      </c>
      <c r="Q1572" s="56">
        <v>138261413</v>
      </c>
      <c r="R1572" s="56" t="s">
        <v>150</v>
      </c>
      <c r="S1572" s="56">
        <v>1E-3</v>
      </c>
      <c r="T1572" s="56" t="s">
        <v>184</v>
      </c>
      <c r="U1572" s="56">
        <v>2017</v>
      </c>
      <c r="V1572" s="56" t="s">
        <v>151</v>
      </c>
      <c r="W1572" s="56" t="s">
        <v>188</v>
      </c>
      <c r="X1572" s="56" t="s">
        <v>189</v>
      </c>
      <c r="Y1572" s="56" t="s">
        <v>155</v>
      </c>
      <c r="Z1572" s="56">
        <v>636400</v>
      </c>
      <c r="AA1572" s="56">
        <v>291600</v>
      </c>
      <c r="AB1572" s="56">
        <v>1.4791973795069699</v>
      </c>
      <c r="AC1572" s="59">
        <v>52.471107816141703</v>
      </c>
    </row>
    <row r="1573" spans="1:29">
      <c r="A1573" s="57" t="s">
        <v>187</v>
      </c>
      <c r="B1573" s="54">
        <v>7299</v>
      </c>
      <c r="C1573" s="54">
        <v>1777413</v>
      </c>
      <c r="D1573" s="54" t="s">
        <v>164</v>
      </c>
      <c r="E1573" s="54" t="s">
        <v>126</v>
      </c>
      <c r="F1573" s="54" t="s">
        <v>179</v>
      </c>
      <c r="G1573" s="54" t="s">
        <v>118</v>
      </c>
      <c r="H1573" s="62">
        <v>41948.611805555556</v>
      </c>
      <c r="I1573" s="54" t="s">
        <v>180</v>
      </c>
      <c r="J1573" s="54" t="s">
        <v>116</v>
      </c>
      <c r="K1573" s="54" t="s">
        <v>181</v>
      </c>
      <c r="L1573" s="54" t="s">
        <v>182</v>
      </c>
      <c r="M1573" s="54" t="s">
        <v>183</v>
      </c>
      <c r="N1573" s="54">
        <v>1.4999999999999999E-2</v>
      </c>
      <c r="O1573" s="54" t="s">
        <v>149</v>
      </c>
      <c r="P1573" s="54" t="b">
        <v>0</v>
      </c>
      <c r="Q1573" s="54">
        <v>138261413</v>
      </c>
      <c r="R1573" s="54" t="s">
        <v>150</v>
      </c>
      <c r="S1573" s="54">
        <v>1E-3</v>
      </c>
      <c r="T1573" s="54" t="s">
        <v>184</v>
      </c>
      <c r="U1573" s="54">
        <v>2014</v>
      </c>
      <c r="V1573" s="54" t="s">
        <v>151</v>
      </c>
      <c r="W1573" s="54" t="s">
        <v>188</v>
      </c>
      <c r="X1573" s="54" t="s">
        <v>189</v>
      </c>
      <c r="Y1573" s="54" t="s">
        <v>155</v>
      </c>
      <c r="Z1573" s="54">
        <v>636400</v>
      </c>
      <c r="AA1573" s="54">
        <v>291600</v>
      </c>
      <c r="AB1573" s="54">
        <v>1.4791973795069699</v>
      </c>
      <c r="AC1573" s="60">
        <v>52.471107816141703</v>
      </c>
    </row>
    <row r="1574" spans="1:29">
      <c r="A1574" s="55" t="s">
        <v>187</v>
      </c>
      <c r="B1574" s="56">
        <v>7299</v>
      </c>
      <c r="C1574" s="56">
        <v>1944111</v>
      </c>
      <c r="D1574" s="56" t="s">
        <v>164</v>
      </c>
      <c r="E1574" s="56" t="s">
        <v>126</v>
      </c>
      <c r="F1574" s="56" t="s">
        <v>179</v>
      </c>
      <c r="G1574" s="56" t="s">
        <v>118</v>
      </c>
      <c r="H1574" s="61">
        <v>43721.376388888886</v>
      </c>
      <c r="I1574" s="56" t="s">
        <v>180</v>
      </c>
      <c r="J1574" s="56" t="s">
        <v>116</v>
      </c>
      <c r="K1574" s="56" t="s">
        <v>181</v>
      </c>
      <c r="L1574" s="56" t="s">
        <v>182</v>
      </c>
      <c r="M1574" s="56" t="s">
        <v>183</v>
      </c>
      <c r="N1574" s="56">
        <v>0.01</v>
      </c>
      <c r="O1574" s="56" t="s">
        <v>149</v>
      </c>
      <c r="P1574" s="56" t="b">
        <v>0</v>
      </c>
      <c r="Q1574" s="56">
        <v>138261413</v>
      </c>
      <c r="R1574" s="56" t="s">
        <v>150</v>
      </c>
      <c r="S1574" s="56">
        <v>1E-3</v>
      </c>
      <c r="T1574" s="56" t="s">
        <v>184</v>
      </c>
      <c r="U1574" s="56">
        <v>2019</v>
      </c>
      <c r="V1574" s="56" t="s">
        <v>151</v>
      </c>
      <c r="W1574" s="56" t="s">
        <v>188</v>
      </c>
      <c r="X1574" s="56" t="s">
        <v>189</v>
      </c>
      <c r="Y1574" s="56" t="s">
        <v>155</v>
      </c>
      <c r="Z1574" s="56">
        <v>636400</v>
      </c>
      <c r="AA1574" s="56">
        <v>291600</v>
      </c>
      <c r="AB1574" s="56">
        <v>1.4791973795069699</v>
      </c>
      <c r="AC1574" s="59">
        <v>52.471107816141703</v>
      </c>
    </row>
    <row r="1575" spans="1:29">
      <c r="A1575" s="57" t="s">
        <v>178</v>
      </c>
      <c r="B1575" s="54">
        <v>7299</v>
      </c>
      <c r="C1575" s="54">
        <v>1920668</v>
      </c>
      <c r="D1575" s="54" t="s">
        <v>164</v>
      </c>
      <c r="E1575" s="54" t="s">
        <v>126</v>
      </c>
      <c r="F1575" s="54" t="s">
        <v>179</v>
      </c>
      <c r="G1575" s="54" t="s">
        <v>118</v>
      </c>
      <c r="H1575" s="62">
        <v>43448.534722222219</v>
      </c>
      <c r="I1575" s="54" t="s">
        <v>180</v>
      </c>
      <c r="J1575" s="54" t="s">
        <v>116</v>
      </c>
      <c r="K1575" s="54" t="s">
        <v>181</v>
      </c>
      <c r="L1575" s="54" t="s">
        <v>182</v>
      </c>
      <c r="M1575" s="54" t="s">
        <v>183</v>
      </c>
      <c r="N1575" s="54">
        <v>8.2000000000000007E-3</v>
      </c>
      <c r="O1575" s="54" t="s">
        <v>149</v>
      </c>
      <c r="P1575" s="54" t="b">
        <v>0</v>
      </c>
      <c r="Q1575" s="54">
        <v>138261413</v>
      </c>
      <c r="R1575" s="54" t="s">
        <v>150</v>
      </c>
      <c r="S1575" s="54">
        <v>1E-3</v>
      </c>
      <c r="T1575" s="54" t="s">
        <v>184</v>
      </c>
      <c r="U1575" s="54">
        <v>2018</v>
      </c>
      <c r="V1575" s="54" t="s">
        <v>151</v>
      </c>
      <c r="W1575" s="54" t="s">
        <v>185</v>
      </c>
      <c r="X1575" s="54" t="s">
        <v>186</v>
      </c>
      <c r="Y1575" s="54" t="s">
        <v>155</v>
      </c>
      <c r="Z1575" s="54">
        <v>620600</v>
      </c>
      <c r="AA1575" s="54">
        <v>309500</v>
      </c>
      <c r="AB1575" s="54">
        <v>1.2588812496391699</v>
      </c>
      <c r="AC1575" s="60">
        <v>52.638374352215699</v>
      </c>
    </row>
    <row r="1576" spans="1:29">
      <c r="A1576" s="55" t="s">
        <v>187</v>
      </c>
      <c r="B1576" s="56">
        <v>7299</v>
      </c>
      <c r="C1576" s="56">
        <v>1829207</v>
      </c>
      <c r="D1576" s="56" t="s">
        <v>164</v>
      </c>
      <c r="E1576" s="56" t="s">
        <v>126</v>
      </c>
      <c r="F1576" s="56" t="s">
        <v>179</v>
      </c>
      <c r="G1576" s="56" t="s">
        <v>118</v>
      </c>
      <c r="H1576" s="61">
        <v>42473.478472222225</v>
      </c>
      <c r="I1576" s="56" t="s">
        <v>180</v>
      </c>
      <c r="J1576" s="56" t="s">
        <v>116</v>
      </c>
      <c r="K1576" s="56" t="s">
        <v>181</v>
      </c>
      <c r="L1576" s="56" t="s">
        <v>182</v>
      </c>
      <c r="M1576" s="56" t="s">
        <v>183</v>
      </c>
      <c r="N1576" s="56">
        <v>1.4999999999999999E-2</v>
      </c>
      <c r="O1576" s="56" t="s">
        <v>149</v>
      </c>
      <c r="P1576" s="56" t="b">
        <v>0</v>
      </c>
      <c r="Q1576" s="56">
        <v>138261413</v>
      </c>
      <c r="R1576" s="56" t="s">
        <v>150</v>
      </c>
      <c r="S1576" s="56">
        <v>1E-3</v>
      </c>
      <c r="T1576" s="56" t="s">
        <v>184</v>
      </c>
      <c r="U1576" s="56">
        <v>2016</v>
      </c>
      <c r="V1576" s="56" t="s">
        <v>151</v>
      </c>
      <c r="W1576" s="56" t="s">
        <v>188</v>
      </c>
      <c r="X1576" s="56" t="s">
        <v>189</v>
      </c>
      <c r="Y1576" s="56" t="s">
        <v>155</v>
      </c>
      <c r="Z1576" s="56">
        <v>636400</v>
      </c>
      <c r="AA1576" s="56">
        <v>291600</v>
      </c>
      <c r="AB1576" s="56">
        <v>1.4791973795069699</v>
      </c>
      <c r="AC1576" s="59">
        <v>52.471107816141703</v>
      </c>
    </row>
    <row r="1577" spans="1:29">
      <c r="A1577" s="57" t="s">
        <v>198</v>
      </c>
      <c r="B1577" s="54">
        <v>7299</v>
      </c>
      <c r="C1577" s="54">
        <v>1988595</v>
      </c>
      <c r="D1577" s="54" t="s">
        <v>164</v>
      </c>
      <c r="E1577" s="54" t="s">
        <v>126</v>
      </c>
      <c r="F1577" s="54" t="s">
        <v>179</v>
      </c>
      <c r="G1577" s="54" t="s">
        <v>118</v>
      </c>
      <c r="H1577" s="62">
        <v>44411.370138888888</v>
      </c>
      <c r="I1577" s="54" t="s">
        <v>180</v>
      </c>
      <c r="J1577" s="54" t="s">
        <v>116</v>
      </c>
      <c r="K1577" s="54" t="s">
        <v>199</v>
      </c>
      <c r="L1577" s="54" t="s">
        <v>200</v>
      </c>
      <c r="M1577" s="54" t="s">
        <v>183</v>
      </c>
      <c r="N1577" s="54">
        <v>5.8999999999999997E-2</v>
      </c>
      <c r="O1577" s="54" t="s">
        <v>149</v>
      </c>
      <c r="P1577" s="54" t="b">
        <v>0</v>
      </c>
      <c r="Q1577" s="54">
        <v>138261413</v>
      </c>
      <c r="R1577" s="54" t="s">
        <v>150</v>
      </c>
      <c r="S1577" s="54">
        <v>1E-3</v>
      </c>
      <c r="T1577" s="54" t="s">
        <v>184</v>
      </c>
      <c r="U1577" s="54">
        <v>2021</v>
      </c>
      <c r="V1577" s="54" t="s">
        <v>151</v>
      </c>
      <c r="W1577" s="54" t="s">
        <v>201</v>
      </c>
      <c r="X1577" s="54" t="s">
        <v>202</v>
      </c>
      <c r="Y1577" s="54" t="s">
        <v>155</v>
      </c>
      <c r="Z1577" s="54">
        <v>516100</v>
      </c>
      <c r="AA1577" s="54">
        <v>253300</v>
      </c>
      <c r="AB1577" s="54">
        <v>-0.30395486908298303</v>
      </c>
      <c r="AC1577" s="60">
        <v>52.1657659569386</v>
      </c>
    </row>
    <row r="1578" spans="1:29">
      <c r="A1578" s="55" t="s">
        <v>178</v>
      </c>
      <c r="B1578" s="56">
        <v>7299</v>
      </c>
      <c r="C1578" s="56">
        <v>1778501</v>
      </c>
      <c r="D1578" s="56" t="s">
        <v>164</v>
      </c>
      <c r="E1578" s="56" t="s">
        <v>126</v>
      </c>
      <c r="F1578" s="56" t="s">
        <v>179</v>
      </c>
      <c r="G1578" s="56" t="s">
        <v>118</v>
      </c>
      <c r="H1578" s="61">
        <v>41962.59375</v>
      </c>
      <c r="I1578" s="56" t="s">
        <v>180</v>
      </c>
      <c r="J1578" s="56" t="s">
        <v>116</v>
      </c>
      <c r="K1578" s="56" t="s">
        <v>181</v>
      </c>
      <c r="L1578" s="56" t="s">
        <v>182</v>
      </c>
      <c r="M1578" s="56" t="s">
        <v>183</v>
      </c>
      <c r="N1578" s="56">
        <v>0.01</v>
      </c>
      <c r="O1578" s="56" t="s">
        <v>149</v>
      </c>
      <c r="P1578" s="56" t="b">
        <v>0</v>
      </c>
      <c r="Q1578" s="56">
        <v>138261413</v>
      </c>
      <c r="R1578" s="56" t="s">
        <v>150</v>
      </c>
      <c r="S1578" s="56">
        <v>1E-3</v>
      </c>
      <c r="T1578" s="56" t="s">
        <v>184</v>
      </c>
      <c r="U1578" s="56">
        <v>2014</v>
      </c>
      <c r="V1578" s="56" t="s">
        <v>151</v>
      </c>
      <c r="W1578" s="56" t="s">
        <v>185</v>
      </c>
      <c r="X1578" s="56" t="s">
        <v>186</v>
      </c>
      <c r="Y1578" s="56" t="s">
        <v>155</v>
      </c>
      <c r="Z1578" s="56">
        <v>620600</v>
      </c>
      <c r="AA1578" s="56">
        <v>309500</v>
      </c>
      <c r="AB1578" s="56">
        <v>1.2588812496391699</v>
      </c>
      <c r="AC1578" s="59">
        <v>52.638374352215699</v>
      </c>
    </row>
    <row r="1579" spans="1:29">
      <c r="A1579" s="57" t="s">
        <v>206</v>
      </c>
      <c r="B1579" s="54">
        <v>7299</v>
      </c>
      <c r="C1579" s="54">
        <v>1981887</v>
      </c>
      <c r="D1579" s="54" t="s">
        <v>164</v>
      </c>
      <c r="E1579" s="54" t="s">
        <v>126</v>
      </c>
      <c r="F1579" s="54" t="s">
        <v>179</v>
      </c>
      <c r="G1579" s="54" t="s">
        <v>118</v>
      </c>
      <c r="H1579" s="62">
        <v>44326.481249999997</v>
      </c>
      <c r="I1579" s="54" t="s">
        <v>180</v>
      </c>
      <c r="J1579" s="54" t="s">
        <v>116</v>
      </c>
      <c r="K1579" s="54" t="s">
        <v>199</v>
      </c>
      <c r="L1579" s="54" t="s">
        <v>200</v>
      </c>
      <c r="M1579" s="54" t="s">
        <v>183</v>
      </c>
      <c r="N1579" s="54">
        <v>2.4E-2</v>
      </c>
      <c r="O1579" s="54" t="s">
        <v>149</v>
      </c>
      <c r="P1579" s="54" t="b">
        <v>0</v>
      </c>
      <c r="Q1579" s="54">
        <v>138261413</v>
      </c>
      <c r="R1579" s="54" t="s">
        <v>150</v>
      </c>
      <c r="S1579" s="54">
        <v>1E-3</v>
      </c>
      <c r="T1579" s="54" t="s">
        <v>184</v>
      </c>
      <c r="U1579" s="54">
        <v>2021</v>
      </c>
      <c r="V1579" s="54" t="s">
        <v>151</v>
      </c>
      <c r="W1579" s="54" t="s">
        <v>207</v>
      </c>
      <c r="X1579" s="54" t="s">
        <v>208</v>
      </c>
      <c r="Y1579" s="54" t="s">
        <v>155</v>
      </c>
      <c r="Z1579" s="54">
        <v>515935</v>
      </c>
      <c r="AA1579" s="54">
        <v>253417</v>
      </c>
      <c r="AB1579" s="54">
        <v>-0.30632621725807402</v>
      </c>
      <c r="AC1579" s="60">
        <v>52.1668520239771</v>
      </c>
    </row>
    <row r="1580" spans="1:29">
      <c r="A1580" s="55" t="s">
        <v>178</v>
      </c>
      <c r="B1580" s="56">
        <v>7299</v>
      </c>
      <c r="C1580" s="56">
        <v>1804644</v>
      </c>
      <c r="D1580" s="56" t="s">
        <v>164</v>
      </c>
      <c r="E1580" s="56" t="s">
        <v>126</v>
      </c>
      <c r="F1580" s="56" t="s">
        <v>179</v>
      </c>
      <c r="G1580" s="56" t="s">
        <v>118</v>
      </c>
      <c r="H1580" s="61">
        <v>42208.429166666669</v>
      </c>
      <c r="I1580" s="56" t="s">
        <v>180</v>
      </c>
      <c r="J1580" s="56" t="s">
        <v>116</v>
      </c>
      <c r="K1580" s="56" t="s">
        <v>181</v>
      </c>
      <c r="L1580" s="56" t="s">
        <v>182</v>
      </c>
      <c r="M1580" s="56" t="s">
        <v>183</v>
      </c>
      <c r="N1580" s="56">
        <v>1.4999999999999999E-2</v>
      </c>
      <c r="O1580" s="56" t="s">
        <v>149</v>
      </c>
      <c r="P1580" s="56" t="b">
        <v>0</v>
      </c>
      <c r="Q1580" s="56">
        <v>138261413</v>
      </c>
      <c r="R1580" s="56" t="s">
        <v>150</v>
      </c>
      <c r="S1580" s="56">
        <v>1E-3</v>
      </c>
      <c r="T1580" s="56" t="s">
        <v>184</v>
      </c>
      <c r="U1580" s="56">
        <v>2015</v>
      </c>
      <c r="V1580" s="56" t="s">
        <v>151</v>
      </c>
      <c r="W1580" s="56" t="s">
        <v>185</v>
      </c>
      <c r="X1580" s="56" t="s">
        <v>186</v>
      </c>
      <c r="Y1580" s="56" t="s">
        <v>155</v>
      </c>
      <c r="Z1580" s="56">
        <v>620600</v>
      </c>
      <c r="AA1580" s="56">
        <v>309500</v>
      </c>
      <c r="AB1580" s="56">
        <v>1.2588812496391699</v>
      </c>
      <c r="AC1580" s="59">
        <v>52.638374352215699</v>
      </c>
    </row>
    <row r="1581" spans="1:29">
      <c r="A1581" s="57" t="s">
        <v>198</v>
      </c>
      <c r="B1581" s="54">
        <v>7299</v>
      </c>
      <c r="C1581" s="54">
        <v>2016518</v>
      </c>
      <c r="D1581" s="54" t="s">
        <v>164</v>
      </c>
      <c r="E1581" s="54" t="s">
        <v>126</v>
      </c>
      <c r="F1581" s="54" t="s">
        <v>179</v>
      </c>
      <c r="G1581" s="54" t="s">
        <v>118</v>
      </c>
      <c r="H1581" s="62">
        <v>44781.509027777778</v>
      </c>
      <c r="I1581" s="54" t="s">
        <v>180</v>
      </c>
      <c r="J1581" s="54" t="s">
        <v>116</v>
      </c>
      <c r="K1581" s="54" t="s">
        <v>199</v>
      </c>
      <c r="L1581" s="54" t="s">
        <v>200</v>
      </c>
      <c r="M1581" s="54" t="s">
        <v>183</v>
      </c>
      <c r="N1581" s="54">
        <v>6.9000000000000006E-2</v>
      </c>
      <c r="O1581" s="54" t="s">
        <v>149</v>
      </c>
      <c r="P1581" s="54" t="b">
        <v>0</v>
      </c>
      <c r="Q1581" s="54">
        <v>138261413</v>
      </c>
      <c r="R1581" s="54" t="s">
        <v>150</v>
      </c>
      <c r="S1581" s="54">
        <v>1E-3</v>
      </c>
      <c r="T1581" s="54" t="s">
        <v>184</v>
      </c>
      <c r="U1581" s="54">
        <v>2022</v>
      </c>
      <c r="V1581" s="54" t="s">
        <v>151</v>
      </c>
      <c r="W1581" s="54" t="s">
        <v>201</v>
      </c>
      <c r="X1581" s="54" t="s">
        <v>202</v>
      </c>
      <c r="Y1581" s="54" t="s">
        <v>155</v>
      </c>
      <c r="Z1581" s="54">
        <v>516100</v>
      </c>
      <c r="AA1581" s="54">
        <v>253300</v>
      </c>
      <c r="AB1581" s="54">
        <v>-0.30395486908298303</v>
      </c>
      <c r="AC1581" s="60">
        <v>52.1657659569386</v>
      </c>
    </row>
    <row r="1582" spans="1:29">
      <c r="A1582" s="55" t="s">
        <v>198</v>
      </c>
      <c r="B1582" s="56">
        <v>7299</v>
      </c>
      <c r="C1582" s="56">
        <v>1903812</v>
      </c>
      <c r="D1582" s="56" t="s">
        <v>164</v>
      </c>
      <c r="E1582" s="56" t="s">
        <v>126</v>
      </c>
      <c r="F1582" s="56" t="s">
        <v>179</v>
      </c>
      <c r="G1582" s="56" t="s">
        <v>118</v>
      </c>
      <c r="H1582" s="61">
        <v>43244.612500000003</v>
      </c>
      <c r="I1582" s="56" t="s">
        <v>180</v>
      </c>
      <c r="J1582" s="56" t="s">
        <v>116</v>
      </c>
      <c r="K1582" s="56" t="s">
        <v>199</v>
      </c>
      <c r="L1582" s="56" t="s">
        <v>200</v>
      </c>
      <c r="M1582" s="56" t="s">
        <v>183</v>
      </c>
      <c r="N1582" s="56">
        <v>1E-3</v>
      </c>
      <c r="O1582" s="56" t="s">
        <v>149</v>
      </c>
      <c r="P1582" s="56" t="b">
        <v>1</v>
      </c>
      <c r="Q1582" s="56">
        <v>138261413</v>
      </c>
      <c r="R1582" s="56" t="s">
        <v>150</v>
      </c>
      <c r="S1582" s="56">
        <v>1E-3</v>
      </c>
      <c r="T1582" s="56" t="s">
        <v>184</v>
      </c>
      <c r="U1582" s="56">
        <v>2018</v>
      </c>
      <c r="V1582" s="56" t="s">
        <v>151</v>
      </c>
      <c r="W1582" s="56" t="s">
        <v>201</v>
      </c>
      <c r="X1582" s="56" t="s">
        <v>202</v>
      </c>
      <c r="Y1582" s="56" t="s">
        <v>155</v>
      </c>
      <c r="Z1582" s="56">
        <v>516100</v>
      </c>
      <c r="AA1582" s="56">
        <v>253300</v>
      </c>
      <c r="AB1582" s="56">
        <v>-0.30395486908298303</v>
      </c>
      <c r="AC1582" s="59">
        <v>52.1657659569386</v>
      </c>
    </row>
    <row r="1583" spans="1:29">
      <c r="A1583" s="57" t="s">
        <v>187</v>
      </c>
      <c r="B1583" s="54">
        <v>7299</v>
      </c>
      <c r="C1583" s="54">
        <v>1914969</v>
      </c>
      <c r="D1583" s="54" t="s">
        <v>164</v>
      </c>
      <c r="E1583" s="54" t="s">
        <v>126</v>
      </c>
      <c r="F1583" s="54" t="s">
        <v>179</v>
      </c>
      <c r="G1583" s="54" t="s">
        <v>118</v>
      </c>
      <c r="H1583" s="62">
        <v>43381.37222222222</v>
      </c>
      <c r="I1583" s="54" t="s">
        <v>180</v>
      </c>
      <c r="J1583" s="54" t="s">
        <v>116</v>
      </c>
      <c r="K1583" s="54" t="s">
        <v>181</v>
      </c>
      <c r="L1583" s="54" t="s">
        <v>182</v>
      </c>
      <c r="M1583" s="54" t="s">
        <v>183</v>
      </c>
      <c r="N1583" s="54">
        <v>1.0999999999999999E-2</v>
      </c>
      <c r="O1583" s="54" t="s">
        <v>149</v>
      </c>
      <c r="P1583" s="54" t="b">
        <v>0</v>
      </c>
      <c r="Q1583" s="54">
        <v>138261413</v>
      </c>
      <c r="R1583" s="54" t="s">
        <v>150</v>
      </c>
      <c r="S1583" s="54">
        <v>1E-3</v>
      </c>
      <c r="T1583" s="54" t="s">
        <v>184</v>
      </c>
      <c r="U1583" s="54">
        <v>2018</v>
      </c>
      <c r="V1583" s="54" t="s">
        <v>151</v>
      </c>
      <c r="W1583" s="54" t="s">
        <v>188</v>
      </c>
      <c r="X1583" s="54" t="s">
        <v>189</v>
      </c>
      <c r="Y1583" s="54" t="s">
        <v>155</v>
      </c>
      <c r="Z1583" s="54">
        <v>636400</v>
      </c>
      <c r="AA1583" s="54">
        <v>291600</v>
      </c>
      <c r="AB1583" s="54">
        <v>1.4791973795069699</v>
      </c>
      <c r="AC1583" s="60">
        <v>52.471107816141703</v>
      </c>
    </row>
    <row r="1584" spans="1:29">
      <c r="A1584" s="55" t="s">
        <v>241</v>
      </c>
      <c r="B1584" s="56">
        <v>7299</v>
      </c>
      <c r="C1584" s="56">
        <v>1545807</v>
      </c>
      <c r="D1584" s="56" t="s">
        <v>164</v>
      </c>
      <c r="E1584" s="56" t="s">
        <v>126</v>
      </c>
      <c r="F1584" s="56" t="s">
        <v>179</v>
      </c>
      <c r="G1584" s="56" t="s">
        <v>118</v>
      </c>
      <c r="H1584" s="61">
        <v>42389.606944444444</v>
      </c>
      <c r="I1584" s="56" t="s">
        <v>180</v>
      </c>
      <c r="J1584" s="56" t="s">
        <v>116</v>
      </c>
      <c r="K1584" s="56" t="s">
        <v>165</v>
      </c>
      <c r="L1584" s="56" t="s">
        <v>166</v>
      </c>
      <c r="M1584" s="56" t="s">
        <v>183</v>
      </c>
      <c r="N1584" s="56">
        <v>1.5E-3</v>
      </c>
      <c r="O1584" s="56" t="s">
        <v>149</v>
      </c>
      <c r="P1584" s="56" t="b">
        <v>0</v>
      </c>
      <c r="Q1584" s="56">
        <v>138261413</v>
      </c>
      <c r="R1584" s="56" t="s">
        <v>150</v>
      </c>
      <c r="S1584" s="56">
        <v>1E-3</v>
      </c>
      <c r="T1584" s="56" t="s">
        <v>184</v>
      </c>
      <c r="U1584" s="56">
        <v>2016</v>
      </c>
      <c r="V1584" s="56" t="s">
        <v>151</v>
      </c>
      <c r="W1584" s="56" t="s">
        <v>242</v>
      </c>
      <c r="X1584" s="56" t="s">
        <v>243</v>
      </c>
      <c r="Y1584" s="56" t="s">
        <v>155</v>
      </c>
      <c r="Z1584" s="56">
        <v>456840</v>
      </c>
      <c r="AA1584" s="56">
        <v>455364</v>
      </c>
      <c r="AB1584" s="56">
        <v>-1.13455725358881</v>
      </c>
      <c r="AC1584" s="59">
        <v>53.991201424557502</v>
      </c>
    </row>
    <row r="1585" spans="1:29">
      <c r="A1585" s="57" t="s">
        <v>198</v>
      </c>
      <c r="B1585" s="54">
        <v>7299</v>
      </c>
      <c r="C1585" s="54">
        <v>2008854</v>
      </c>
      <c r="D1585" s="54" t="s">
        <v>164</v>
      </c>
      <c r="E1585" s="54" t="s">
        <v>126</v>
      </c>
      <c r="F1585" s="54" t="s">
        <v>179</v>
      </c>
      <c r="G1585" s="54" t="s">
        <v>118</v>
      </c>
      <c r="H1585" s="62">
        <v>44684.486805555556</v>
      </c>
      <c r="I1585" s="54" t="s">
        <v>180</v>
      </c>
      <c r="J1585" s="54" t="s">
        <v>116</v>
      </c>
      <c r="K1585" s="54" t="s">
        <v>199</v>
      </c>
      <c r="L1585" s="54" t="s">
        <v>200</v>
      </c>
      <c r="M1585" s="54" t="s">
        <v>148</v>
      </c>
      <c r="N1585" s="54">
        <v>5.0999999999999997E-2</v>
      </c>
      <c r="O1585" s="54" t="s">
        <v>149</v>
      </c>
      <c r="P1585" s="54" t="b">
        <v>0</v>
      </c>
      <c r="Q1585" s="54">
        <v>138261413</v>
      </c>
      <c r="R1585" s="54" t="s">
        <v>150</v>
      </c>
      <c r="S1585" s="54">
        <v>1E-3</v>
      </c>
      <c r="T1585" s="54" t="s">
        <v>184</v>
      </c>
      <c r="U1585" s="54">
        <v>2022</v>
      </c>
      <c r="V1585" s="54" t="s">
        <v>151</v>
      </c>
      <c r="W1585" s="54" t="s">
        <v>201</v>
      </c>
      <c r="X1585" s="54" t="s">
        <v>202</v>
      </c>
      <c r="Y1585" s="54" t="s">
        <v>155</v>
      </c>
      <c r="Z1585" s="54">
        <v>516100</v>
      </c>
      <c r="AA1585" s="54">
        <v>253300</v>
      </c>
      <c r="AB1585" s="54">
        <v>-0.30395486908298303</v>
      </c>
      <c r="AC1585" s="60">
        <v>52.1657659569386</v>
      </c>
    </row>
    <row r="1586" spans="1:29">
      <c r="A1586" s="55" t="s">
        <v>178</v>
      </c>
      <c r="B1586" s="56">
        <v>7299</v>
      </c>
      <c r="C1586" s="56">
        <v>1788181</v>
      </c>
      <c r="D1586" s="56" t="s">
        <v>164</v>
      </c>
      <c r="E1586" s="56" t="s">
        <v>126</v>
      </c>
      <c r="F1586" s="56" t="s">
        <v>179</v>
      </c>
      <c r="G1586" s="56" t="s">
        <v>118</v>
      </c>
      <c r="H1586" s="61">
        <v>42052.579861111109</v>
      </c>
      <c r="I1586" s="56" t="s">
        <v>180</v>
      </c>
      <c r="J1586" s="56" t="s">
        <v>116</v>
      </c>
      <c r="K1586" s="56" t="s">
        <v>181</v>
      </c>
      <c r="L1586" s="56" t="s">
        <v>182</v>
      </c>
      <c r="M1586" s="56" t="s">
        <v>183</v>
      </c>
      <c r="N1586" s="56">
        <v>7.0000000000000001E-3</v>
      </c>
      <c r="O1586" s="56" t="s">
        <v>149</v>
      </c>
      <c r="P1586" s="56" t="b">
        <v>0</v>
      </c>
      <c r="Q1586" s="56">
        <v>138261413</v>
      </c>
      <c r="R1586" s="56" t="s">
        <v>150</v>
      </c>
      <c r="S1586" s="56">
        <v>1E-3</v>
      </c>
      <c r="T1586" s="56" t="s">
        <v>184</v>
      </c>
      <c r="U1586" s="56">
        <v>2015</v>
      </c>
      <c r="V1586" s="56" t="s">
        <v>151</v>
      </c>
      <c r="W1586" s="56" t="s">
        <v>185</v>
      </c>
      <c r="X1586" s="56" t="s">
        <v>186</v>
      </c>
      <c r="Y1586" s="56" t="s">
        <v>155</v>
      </c>
      <c r="Z1586" s="56">
        <v>620600</v>
      </c>
      <c r="AA1586" s="56">
        <v>309500</v>
      </c>
      <c r="AB1586" s="56">
        <v>1.2588812496391699</v>
      </c>
      <c r="AC1586" s="59">
        <v>52.638374352215699</v>
      </c>
    </row>
    <row r="1587" spans="1:29">
      <c r="A1587" s="57" t="s">
        <v>178</v>
      </c>
      <c r="B1587" s="54">
        <v>7299</v>
      </c>
      <c r="C1587" s="54">
        <v>1791151</v>
      </c>
      <c r="D1587" s="54" t="s">
        <v>164</v>
      </c>
      <c r="E1587" s="54" t="s">
        <v>126</v>
      </c>
      <c r="F1587" s="54" t="s">
        <v>179</v>
      </c>
      <c r="G1587" s="54" t="s">
        <v>118</v>
      </c>
      <c r="H1587" s="62">
        <v>42086.605555555558</v>
      </c>
      <c r="I1587" s="54" t="s">
        <v>180</v>
      </c>
      <c r="J1587" s="54" t="s">
        <v>116</v>
      </c>
      <c r="K1587" s="54" t="s">
        <v>181</v>
      </c>
      <c r="L1587" s="54" t="s">
        <v>182</v>
      </c>
      <c r="M1587" s="54" t="s">
        <v>183</v>
      </c>
      <c r="N1587" s="54">
        <v>0.01</v>
      </c>
      <c r="O1587" s="54" t="s">
        <v>149</v>
      </c>
      <c r="P1587" s="54" t="b">
        <v>0</v>
      </c>
      <c r="Q1587" s="54">
        <v>138261413</v>
      </c>
      <c r="R1587" s="54" t="s">
        <v>150</v>
      </c>
      <c r="S1587" s="54">
        <v>1E-3</v>
      </c>
      <c r="T1587" s="54" t="s">
        <v>184</v>
      </c>
      <c r="U1587" s="54">
        <v>2015</v>
      </c>
      <c r="V1587" s="54" t="s">
        <v>151</v>
      </c>
      <c r="W1587" s="54" t="s">
        <v>185</v>
      </c>
      <c r="X1587" s="54" t="s">
        <v>186</v>
      </c>
      <c r="Y1587" s="54" t="s">
        <v>155</v>
      </c>
      <c r="Z1587" s="54">
        <v>620600</v>
      </c>
      <c r="AA1587" s="54">
        <v>309500</v>
      </c>
      <c r="AB1587" s="54">
        <v>1.2588812496391699</v>
      </c>
      <c r="AC1587" s="60">
        <v>52.638374352215699</v>
      </c>
    </row>
    <row r="1588" spans="1:29">
      <c r="A1588" s="55" t="s">
        <v>187</v>
      </c>
      <c r="B1588" s="56">
        <v>7299</v>
      </c>
      <c r="C1588" s="56">
        <v>1776711</v>
      </c>
      <c r="D1588" s="56" t="s">
        <v>164</v>
      </c>
      <c r="E1588" s="56" t="s">
        <v>126</v>
      </c>
      <c r="F1588" s="56" t="s">
        <v>179</v>
      </c>
      <c r="G1588" s="56" t="s">
        <v>118</v>
      </c>
      <c r="H1588" s="61">
        <v>41939.433333333334</v>
      </c>
      <c r="I1588" s="56" t="s">
        <v>180</v>
      </c>
      <c r="J1588" s="56" t="s">
        <v>116</v>
      </c>
      <c r="K1588" s="56" t="s">
        <v>181</v>
      </c>
      <c r="L1588" s="56" t="s">
        <v>182</v>
      </c>
      <c r="M1588" s="56" t="s">
        <v>183</v>
      </c>
      <c r="N1588" s="56">
        <v>0.01</v>
      </c>
      <c r="O1588" s="56" t="s">
        <v>149</v>
      </c>
      <c r="P1588" s="56" t="b">
        <v>0</v>
      </c>
      <c r="Q1588" s="56">
        <v>138261413</v>
      </c>
      <c r="R1588" s="56" t="s">
        <v>150</v>
      </c>
      <c r="S1588" s="56">
        <v>1E-3</v>
      </c>
      <c r="T1588" s="56" t="s">
        <v>184</v>
      </c>
      <c r="U1588" s="56">
        <v>2014</v>
      </c>
      <c r="V1588" s="56" t="s">
        <v>151</v>
      </c>
      <c r="W1588" s="56" t="s">
        <v>188</v>
      </c>
      <c r="X1588" s="56" t="s">
        <v>189</v>
      </c>
      <c r="Y1588" s="56" t="s">
        <v>155</v>
      </c>
      <c r="Z1588" s="56">
        <v>636400</v>
      </c>
      <c r="AA1588" s="56">
        <v>291600</v>
      </c>
      <c r="AB1588" s="56">
        <v>1.4791973795069699</v>
      </c>
      <c r="AC1588" s="59">
        <v>52.471107816141703</v>
      </c>
    </row>
    <row r="1589" spans="1:29">
      <c r="A1589" s="57" t="s">
        <v>178</v>
      </c>
      <c r="B1589" s="54">
        <v>7299</v>
      </c>
      <c r="C1589" s="54">
        <v>1914504</v>
      </c>
      <c r="D1589" s="54" t="s">
        <v>164</v>
      </c>
      <c r="E1589" s="54" t="s">
        <v>126</v>
      </c>
      <c r="F1589" s="54" t="s">
        <v>179</v>
      </c>
      <c r="G1589" s="54" t="s">
        <v>118</v>
      </c>
      <c r="H1589" s="62">
        <v>43371.618750000001</v>
      </c>
      <c r="I1589" s="54" t="s">
        <v>180</v>
      </c>
      <c r="J1589" s="54" t="s">
        <v>116</v>
      </c>
      <c r="K1589" s="54" t="s">
        <v>181</v>
      </c>
      <c r="L1589" s="54" t="s">
        <v>182</v>
      </c>
      <c r="M1589" s="54" t="s">
        <v>183</v>
      </c>
      <c r="N1589" s="54">
        <v>1.2E-2</v>
      </c>
      <c r="O1589" s="54" t="s">
        <v>149</v>
      </c>
      <c r="P1589" s="54" t="b">
        <v>0</v>
      </c>
      <c r="Q1589" s="54">
        <v>138261413</v>
      </c>
      <c r="R1589" s="54" t="s">
        <v>150</v>
      </c>
      <c r="S1589" s="54">
        <v>1E-3</v>
      </c>
      <c r="T1589" s="54" t="s">
        <v>184</v>
      </c>
      <c r="U1589" s="54">
        <v>2018</v>
      </c>
      <c r="V1589" s="54" t="s">
        <v>151</v>
      </c>
      <c r="W1589" s="54" t="s">
        <v>185</v>
      </c>
      <c r="X1589" s="54" t="s">
        <v>186</v>
      </c>
      <c r="Y1589" s="54" t="s">
        <v>155</v>
      </c>
      <c r="Z1589" s="54">
        <v>620600</v>
      </c>
      <c r="AA1589" s="54">
        <v>309500</v>
      </c>
      <c r="AB1589" s="54">
        <v>1.2588812496391699</v>
      </c>
      <c r="AC1589" s="60">
        <v>52.638374352215699</v>
      </c>
    </row>
    <row r="1590" spans="1:29">
      <c r="A1590" s="55" t="s">
        <v>198</v>
      </c>
      <c r="B1590" s="56">
        <v>7299</v>
      </c>
      <c r="C1590" s="56">
        <v>1915385</v>
      </c>
      <c r="D1590" s="56" t="s">
        <v>164</v>
      </c>
      <c r="E1590" s="56" t="s">
        <v>126</v>
      </c>
      <c r="F1590" s="56" t="s">
        <v>179</v>
      </c>
      <c r="G1590" s="56" t="s">
        <v>118</v>
      </c>
      <c r="H1590" s="61">
        <v>43388.606944444444</v>
      </c>
      <c r="I1590" s="56" t="s">
        <v>180</v>
      </c>
      <c r="J1590" s="56" t="s">
        <v>116</v>
      </c>
      <c r="K1590" s="56" t="s">
        <v>199</v>
      </c>
      <c r="L1590" s="56" t="s">
        <v>200</v>
      </c>
      <c r="M1590" s="56" t="s">
        <v>183</v>
      </c>
      <c r="N1590" s="56">
        <v>7.6999999999999999E-2</v>
      </c>
      <c r="O1590" s="56" t="s">
        <v>149</v>
      </c>
      <c r="P1590" s="56" t="b">
        <v>0</v>
      </c>
      <c r="Q1590" s="56">
        <v>138261413</v>
      </c>
      <c r="R1590" s="56" t="s">
        <v>150</v>
      </c>
      <c r="S1590" s="56">
        <v>1E-3</v>
      </c>
      <c r="T1590" s="56" t="s">
        <v>184</v>
      </c>
      <c r="U1590" s="56">
        <v>2018</v>
      </c>
      <c r="V1590" s="56" t="s">
        <v>151</v>
      </c>
      <c r="W1590" s="56" t="s">
        <v>201</v>
      </c>
      <c r="X1590" s="56" t="s">
        <v>202</v>
      </c>
      <c r="Y1590" s="56" t="s">
        <v>155</v>
      </c>
      <c r="Z1590" s="56">
        <v>516100</v>
      </c>
      <c r="AA1590" s="56">
        <v>253300</v>
      </c>
      <c r="AB1590" s="56">
        <v>-0.30395486908298303</v>
      </c>
      <c r="AC1590" s="59">
        <v>52.1657659569386</v>
      </c>
    </row>
    <row r="1591" spans="1:29">
      <c r="A1591" s="57" t="s">
        <v>196</v>
      </c>
      <c r="B1591" s="54">
        <v>7299</v>
      </c>
      <c r="C1591" s="54">
        <v>1785736</v>
      </c>
      <c r="D1591" s="54" t="s">
        <v>164</v>
      </c>
      <c r="E1591" s="54" t="s">
        <v>126</v>
      </c>
      <c r="F1591" s="54" t="s">
        <v>179</v>
      </c>
      <c r="G1591" s="54" t="s">
        <v>118</v>
      </c>
      <c r="H1591" s="62">
        <v>42031.481249999997</v>
      </c>
      <c r="I1591" s="54" t="s">
        <v>180</v>
      </c>
      <c r="J1591" s="54" t="s">
        <v>116</v>
      </c>
      <c r="K1591" s="54" t="s">
        <v>181</v>
      </c>
      <c r="L1591" s="54" t="s">
        <v>182</v>
      </c>
      <c r="M1591" s="54" t="s">
        <v>183</v>
      </c>
      <c r="N1591" s="54">
        <v>1.7000000000000001E-2</v>
      </c>
      <c r="O1591" s="54" t="s">
        <v>149</v>
      </c>
      <c r="P1591" s="54" t="b">
        <v>0</v>
      </c>
      <c r="Q1591" s="54">
        <v>138261413</v>
      </c>
      <c r="R1591" s="54" t="s">
        <v>150</v>
      </c>
      <c r="S1591" s="54">
        <v>1E-3</v>
      </c>
      <c r="T1591" s="54" t="s">
        <v>184</v>
      </c>
      <c r="U1591" s="54">
        <v>2015</v>
      </c>
      <c r="V1591" s="54" t="s">
        <v>151</v>
      </c>
      <c r="W1591" s="54" t="s">
        <v>197</v>
      </c>
      <c r="X1591" s="54" t="s">
        <v>186</v>
      </c>
      <c r="Y1591" s="54" t="s">
        <v>155</v>
      </c>
      <c r="Z1591" s="54">
        <v>624300</v>
      </c>
      <c r="AA1591" s="54">
        <v>306800</v>
      </c>
      <c r="AB1591" s="54">
        <v>1.3116346710660201</v>
      </c>
      <c r="AC1591" s="60">
        <v>52.6126273253455</v>
      </c>
    </row>
    <row r="1592" spans="1:29">
      <c r="A1592" s="55" t="s">
        <v>187</v>
      </c>
      <c r="B1592" s="56">
        <v>7299</v>
      </c>
      <c r="C1592" s="56">
        <v>1841365</v>
      </c>
      <c r="D1592" s="56" t="s">
        <v>164</v>
      </c>
      <c r="E1592" s="56" t="s">
        <v>126</v>
      </c>
      <c r="F1592" s="56" t="s">
        <v>179</v>
      </c>
      <c r="G1592" s="56" t="s">
        <v>118</v>
      </c>
      <c r="H1592" s="61">
        <v>42591.7</v>
      </c>
      <c r="I1592" s="56" t="s">
        <v>180</v>
      </c>
      <c r="J1592" s="56" t="s">
        <v>116</v>
      </c>
      <c r="K1592" s="56" t="s">
        <v>181</v>
      </c>
      <c r="L1592" s="56" t="s">
        <v>182</v>
      </c>
      <c r="M1592" s="56" t="s">
        <v>183</v>
      </c>
      <c r="N1592" s="56">
        <v>1.6E-2</v>
      </c>
      <c r="O1592" s="56" t="s">
        <v>149</v>
      </c>
      <c r="P1592" s="56" t="b">
        <v>0</v>
      </c>
      <c r="Q1592" s="56">
        <v>138261413</v>
      </c>
      <c r="R1592" s="56" t="s">
        <v>150</v>
      </c>
      <c r="S1592" s="56">
        <v>1E-3</v>
      </c>
      <c r="T1592" s="56" t="s">
        <v>184</v>
      </c>
      <c r="U1592" s="56">
        <v>2016</v>
      </c>
      <c r="V1592" s="56" t="s">
        <v>151</v>
      </c>
      <c r="W1592" s="56" t="s">
        <v>188</v>
      </c>
      <c r="X1592" s="56" t="s">
        <v>189</v>
      </c>
      <c r="Y1592" s="56" t="s">
        <v>155</v>
      </c>
      <c r="Z1592" s="56">
        <v>636400</v>
      </c>
      <c r="AA1592" s="56">
        <v>291600</v>
      </c>
      <c r="AB1592" s="56">
        <v>1.4791973795069699</v>
      </c>
      <c r="AC1592" s="59">
        <v>52.471107816141703</v>
      </c>
    </row>
    <row r="1593" spans="1:29">
      <c r="A1593" s="57" t="s">
        <v>196</v>
      </c>
      <c r="B1593" s="54">
        <v>7299</v>
      </c>
      <c r="C1593" s="54">
        <v>1800619</v>
      </c>
      <c r="D1593" s="54" t="s">
        <v>164</v>
      </c>
      <c r="E1593" s="54" t="s">
        <v>126</v>
      </c>
      <c r="F1593" s="54" t="s">
        <v>179</v>
      </c>
      <c r="G1593" s="54" t="s">
        <v>118</v>
      </c>
      <c r="H1593" s="62">
        <v>42178.448611111111</v>
      </c>
      <c r="I1593" s="54" t="s">
        <v>180</v>
      </c>
      <c r="J1593" s="54" t="s">
        <v>116</v>
      </c>
      <c r="K1593" s="54" t="s">
        <v>181</v>
      </c>
      <c r="L1593" s="54" t="s">
        <v>182</v>
      </c>
      <c r="M1593" s="54" t="s">
        <v>183</v>
      </c>
      <c r="N1593" s="54">
        <v>2.3E-2</v>
      </c>
      <c r="O1593" s="54" t="s">
        <v>149</v>
      </c>
      <c r="P1593" s="54" t="b">
        <v>0</v>
      </c>
      <c r="Q1593" s="54">
        <v>138261413</v>
      </c>
      <c r="R1593" s="54" t="s">
        <v>150</v>
      </c>
      <c r="S1593" s="54">
        <v>1E-3</v>
      </c>
      <c r="T1593" s="54" t="s">
        <v>184</v>
      </c>
      <c r="U1593" s="54">
        <v>2015</v>
      </c>
      <c r="V1593" s="54" t="s">
        <v>151</v>
      </c>
      <c r="W1593" s="54" t="s">
        <v>197</v>
      </c>
      <c r="X1593" s="54" t="s">
        <v>186</v>
      </c>
      <c r="Y1593" s="54" t="s">
        <v>155</v>
      </c>
      <c r="Z1593" s="54">
        <v>624300</v>
      </c>
      <c r="AA1593" s="54">
        <v>306800</v>
      </c>
      <c r="AB1593" s="54">
        <v>1.3116346710660201</v>
      </c>
      <c r="AC1593" s="60">
        <v>52.6126273253455</v>
      </c>
    </row>
    <row r="1594" spans="1:29">
      <c r="A1594" s="55" t="s">
        <v>206</v>
      </c>
      <c r="B1594" s="56">
        <v>7299</v>
      </c>
      <c r="C1594" s="56">
        <v>1904400</v>
      </c>
      <c r="D1594" s="56" t="s">
        <v>164</v>
      </c>
      <c r="E1594" s="56" t="s">
        <v>126</v>
      </c>
      <c r="F1594" s="56" t="s">
        <v>179</v>
      </c>
      <c r="G1594" s="56" t="s">
        <v>118</v>
      </c>
      <c r="H1594" s="61">
        <v>43258.458333333336</v>
      </c>
      <c r="I1594" s="56" t="s">
        <v>180</v>
      </c>
      <c r="J1594" s="56" t="s">
        <v>116</v>
      </c>
      <c r="K1594" s="56" t="s">
        <v>199</v>
      </c>
      <c r="L1594" s="56" t="s">
        <v>200</v>
      </c>
      <c r="M1594" s="56" t="s">
        <v>183</v>
      </c>
      <c r="N1594" s="56">
        <v>2.7E-2</v>
      </c>
      <c r="O1594" s="56" t="s">
        <v>149</v>
      </c>
      <c r="P1594" s="56" t="b">
        <v>0</v>
      </c>
      <c r="Q1594" s="56">
        <v>138261413</v>
      </c>
      <c r="R1594" s="56" t="s">
        <v>150</v>
      </c>
      <c r="S1594" s="56">
        <v>1E-3</v>
      </c>
      <c r="T1594" s="56" t="s">
        <v>184</v>
      </c>
      <c r="U1594" s="56">
        <v>2018</v>
      </c>
      <c r="V1594" s="56" t="s">
        <v>151</v>
      </c>
      <c r="W1594" s="56" t="s">
        <v>207</v>
      </c>
      <c r="X1594" s="56" t="s">
        <v>208</v>
      </c>
      <c r="Y1594" s="56" t="s">
        <v>155</v>
      </c>
      <c r="Z1594" s="56">
        <v>515935</v>
      </c>
      <c r="AA1594" s="56">
        <v>253417</v>
      </c>
      <c r="AB1594" s="56">
        <v>-0.30632621725807402</v>
      </c>
      <c r="AC1594" s="59">
        <v>52.1668520239771</v>
      </c>
    </row>
    <row r="1595" spans="1:29">
      <c r="A1595" s="57" t="s">
        <v>224</v>
      </c>
      <c r="B1595" s="54">
        <v>7299</v>
      </c>
      <c r="C1595" s="54">
        <v>1924263</v>
      </c>
      <c r="D1595" s="54" t="s">
        <v>164</v>
      </c>
      <c r="E1595" s="54" t="s">
        <v>126</v>
      </c>
      <c r="F1595" s="54" t="s">
        <v>179</v>
      </c>
      <c r="G1595" s="54" t="s">
        <v>118</v>
      </c>
      <c r="H1595" s="62">
        <v>43494.506944444445</v>
      </c>
      <c r="I1595" s="54" t="s">
        <v>180</v>
      </c>
      <c r="J1595" s="54" t="s">
        <v>116</v>
      </c>
      <c r="K1595" s="54" t="s">
        <v>146</v>
      </c>
      <c r="L1595" s="54" t="s">
        <v>147</v>
      </c>
      <c r="M1595" s="54" t="s">
        <v>183</v>
      </c>
      <c r="N1595" s="54">
        <v>3.8999999999999998E-3</v>
      </c>
      <c r="O1595" s="54" t="s">
        <v>149</v>
      </c>
      <c r="P1595" s="54" t="b">
        <v>0</v>
      </c>
      <c r="Q1595" s="54">
        <v>138261413</v>
      </c>
      <c r="R1595" s="54" t="s">
        <v>150</v>
      </c>
      <c r="S1595" s="54">
        <v>1E-3</v>
      </c>
      <c r="T1595" s="54" t="s">
        <v>184</v>
      </c>
      <c r="U1595" s="54">
        <v>2019</v>
      </c>
      <c r="V1595" s="54" t="s">
        <v>151</v>
      </c>
      <c r="W1595" s="54" t="s">
        <v>225</v>
      </c>
      <c r="X1595" s="54" t="s">
        <v>226</v>
      </c>
      <c r="Y1595" s="54" t="s">
        <v>155</v>
      </c>
      <c r="Z1595" s="54">
        <v>500098</v>
      </c>
      <c r="AA1595" s="54">
        <v>402866</v>
      </c>
      <c r="AB1595" s="54">
        <v>-0.49196935841400102</v>
      </c>
      <c r="AC1595" s="60">
        <v>53.512954618294103</v>
      </c>
    </row>
    <row r="1596" spans="1:29">
      <c r="A1596" s="55" t="s">
        <v>198</v>
      </c>
      <c r="B1596" s="56">
        <v>7299</v>
      </c>
      <c r="C1596" s="56">
        <v>2016351</v>
      </c>
      <c r="D1596" s="56" t="s">
        <v>164</v>
      </c>
      <c r="E1596" s="56" t="s">
        <v>126</v>
      </c>
      <c r="F1596" s="56" t="s">
        <v>179</v>
      </c>
      <c r="G1596" s="56" t="s">
        <v>118</v>
      </c>
      <c r="H1596" s="61">
        <v>44777.530555555553</v>
      </c>
      <c r="I1596" s="56" t="s">
        <v>180</v>
      </c>
      <c r="J1596" s="56" t="s">
        <v>116</v>
      </c>
      <c r="K1596" s="56" t="s">
        <v>199</v>
      </c>
      <c r="L1596" s="56" t="s">
        <v>200</v>
      </c>
      <c r="M1596" s="56" t="s">
        <v>183</v>
      </c>
      <c r="N1596" s="56">
        <v>0.06</v>
      </c>
      <c r="O1596" s="56" t="s">
        <v>149</v>
      </c>
      <c r="P1596" s="56" t="b">
        <v>0</v>
      </c>
      <c r="Q1596" s="56">
        <v>138261413</v>
      </c>
      <c r="R1596" s="56" t="s">
        <v>150</v>
      </c>
      <c r="S1596" s="56">
        <v>1E-3</v>
      </c>
      <c r="T1596" s="56" t="s">
        <v>184</v>
      </c>
      <c r="U1596" s="56">
        <v>2022</v>
      </c>
      <c r="V1596" s="56" t="s">
        <v>151</v>
      </c>
      <c r="W1596" s="56" t="s">
        <v>201</v>
      </c>
      <c r="X1596" s="56" t="s">
        <v>202</v>
      </c>
      <c r="Y1596" s="56" t="s">
        <v>155</v>
      </c>
      <c r="Z1596" s="56">
        <v>516100</v>
      </c>
      <c r="AA1596" s="56">
        <v>253300</v>
      </c>
      <c r="AB1596" s="56">
        <v>-0.30395486908298303</v>
      </c>
      <c r="AC1596" s="59">
        <v>52.1657659569386</v>
      </c>
    </row>
    <row r="1597" spans="1:29">
      <c r="A1597" s="57" t="s">
        <v>265</v>
      </c>
      <c r="B1597" s="54">
        <v>7299</v>
      </c>
      <c r="C1597" s="54">
        <v>3449982</v>
      </c>
      <c r="D1597" s="54" t="s">
        <v>164</v>
      </c>
      <c r="E1597" s="54" t="s">
        <v>126</v>
      </c>
      <c r="F1597" s="54" t="s">
        <v>236</v>
      </c>
      <c r="G1597" s="54" t="s">
        <v>115</v>
      </c>
      <c r="H1597" s="62">
        <v>44694.720833333333</v>
      </c>
      <c r="I1597" s="54" t="s">
        <v>180</v>
      </c>
      <c r="J1597" s="54" t="s">
        <v>116</v>
      </c>
      <c r="K1597" s="54" t="s">
        <v>251</v>
      </c>
      <c r="L1597" s="54" t="s">
        <v>252</v>
      </c>
      <c r="M1597" s="54" t="s">
        <v>183</v>
      </c>
      <c r="N1597" s="54">
        <v>1.0999999999999999E-2</v>
      </c>
      <c r="O1597" s="54" t="s">
        <v>149</v>
      </c>
      <c r="P1597" s="54" t="b">
        <v>0</v>
      </c>
      <c r="Q1597" s="54">
        <v>138261413</v>
      </c>
      <c r="R1597" s="54" t="s">
        <v>150</v>
      </c>
      <c r="S1597" s="54">
        <v>1E-3</v>
      </c>
      <c r="T1597" s="54" t="s">
        <v>184</v>
      </c>
      <c r="U1597" s="54">
        <v>2022</v>
      </c>
      <c r="V1597" s="54" t="s">
        <v>151</v>
      </c>
      <c r="W1597" s="54" t="s">
        <v>266</v>
      </c>
      <c r="X1597" s="54" t="s">
        <v>267</v>
      </c>
      <c r="Y1597" s="54" t="s">
        <v>155</v>
      </c>
      <c r="Z1597" s="54">
        <v>387717</v>
      </c>
      <c r="AA1597" s="54">
        <v>106747</v>
      </c>
      <c r="AB1597" s="54">
        <v>-2.1758871951171499</v>
      </c>
      <c r="AC1597" s="60">
        <v>50.860100095138598</v>
      </c>
    </row>
    <row r="1598" spans="1:29">
      <c r="A1598" s="55" t="s">
        <v>273</v>
      </c>
      <c r="B1598" s="56">
        <v>7299</v>
      </c>
      <c r="C1598" s="56">
        <v>1924426</v>
      </c>
      <c r="D1598" s="56" t="s">
        <v>164</v>
      </c>
      <c r="E1598" s="56" t="s">
        <v>126</v>
      </c>
      <c r="F1598" s="56" t="s">
        <v>205</v>
      </c>
      <c r="G1598" s="56" t="s">
        <v>112</v>
      </c>
      <c r="H1598" s="61">
        <v>43500.46597222222</v>
      </c>
      <c r="I1598" s="56" t="s">
        <v>180</v>
      </c>
      <c r="J1598" s="56" t="s">
        <v>116</v>
      </c>
      <c r="K1598" s="56" t="s">
        <v>146</v>
      </c>
      <c r="L1598" s="56" t="s">
        <v>147</v>
      </c>
      <c r="M1598" s="56" t="s">
        <v>183</v>
      </c>
      <c r="N1598" s="56">
        <v>5.1999999999999998E-2</v>
      </c>
      <c r="O1598" s="56" t="s">
        <v>149</v>
      </c>
      <c r="P1598" s="56" t="b">
        <v>0</v>
      </c>
      <c r="Q1598" s="56">
        <v>138261413</v>
      </c>
      <c r="R1598" s="56" t="s">
        <v>150</v>
      </c>
      <c r="S1598" s="56">
        <v>1E-3</v>
      </c>
      <c r="T1598" s="56" t="s">
        <v>184</v>
      </c>
      <c r="U1598" s="56">
        <v>2019</v>
      </c>
      <c r="V1598" s="56" t="s">
        <v>151</v>
      </c>
      <c r="W1598" s="56" t="s">
        <v>274</v>
      </c>
      <c r="X1598" s="56" t="s">
        <v>275</v>
      </c>
      <c r="Y1598" s="56" t="s">
        <v>155</v>
      </c>
      <c r="Z1598" s="56">
        <v>501547</v>
      </c>
      <c r="AA1598" s="56">
        <v>370926</v>
      </c>
      <c r="AB1598" s="56">
        <v>-0.48037495542409397</v>
      </c>
      <c r="AC1598" s="59">
        <v>53.225682809836599</v>
      </c>
    </row>
    <row r="1599" spans="1:29">
      <c r="A1599" s="57" t="s">
        <v>219</v>
      </c>
      <c r="B1599" s="54">
        <v>7299</v>
      </c>
      <c r="C1599" s="54">
        <v>1383825</v>
      </c>
      <c r="D1599" s="54" t="s">
        <v>164</v>
      </c>
      <c r="E1599" s="54" t="s">
        <v>126</v>
      </c>
      <c r="F1599" s="54" t="s">
        <v>205</v>
      </c>
      <c r="G1599" s="54" t="s">
        <v>112</v>
      </c>
      <c r="H1599" s="62">
        <v>42402.34097222222</v>
      </c>
      <c r="I1599" s="54" t="s">
        <v>180</v>
      </c>
      <c r="J1599" s="54" t="s">
        <v>116</v>
      </c>
      <c r="K1599" s="54" t="s">
        <v>220</v>
      </c>
      <c r="L1599" s="54" t="s">
        <v>221</v>
      </c>
      <c r="M1599" s="54" t="s">
        <v>183</v>
      </c>
      <c r="N1599" s="54">
        <v>8.8999999999999996E-2</v>
      </c>
      <c r="O1599" s="54" t="s">
        <v>149</v>
      </c>
      <c r="P1599" s="54" t="b">
        <v>0</v>
      </c>
      <c r="Q1599" s="54">
        <v>138261413</v>
      </c>
      <c r="R1599" s="54" t="s">
        <v>150</v>
      </c>
      <c r="S1599" s="54">
        <v>1E-3</v>
      </c>
      <c r="T1599" s="54" t="s">
        <v>184</v>
      </c>
      <c r="U1599" s="54">
        <v>2016</v>
      </c>
      <c r="V1599" s="54" t="s">
        <v>151</v>
      </c>
      <c r="W1599" s="54" t="s">
        <v>222</v>
      </c>
      <c r="X1599" s="54" t="s">
        <v>223</v>
      </c>
      <c r="Y1599" s="54" t="s">
        <v>155</v>
      </c>
      <c r="Z1599" s="54">
        <v>559400</v>
      </c>
      <c r="AA1599" s="54">
        <v>142800</v>
      </c>
      <c r="AB1599" s="54">
        <v>0.27827943679790101</v>
      </c>
      <c r="AC1599" s="60">
        <v>51.162245506364997</v>
      </c>
    </row>
    <row r="1600" spans="1:29">
      <c r="A1600" s="55" t="s">
        <v>178</v>
      </c>
      <c r="B1600" s="56">
        <v>7299</v>
      </c>
      <c r="C1600" s="56">
        <v>2063263</v>
      </c>
      <c r="D1600" s="56" t="s">
        <v>164</v>
      </c>
      <c r="E1600" s="56" t="s">
        <v>126</v>
      </c>
      <c r="F1600" s="56" t="s">
        <v>179</v>
      </c>
      <c r="G1600" s="56" t="s">
        <v>118</v>
      </c>
      <c r="H1600" s="61">
        <v>45371.517361111109</v>
      </c>
      <c r="I1600" s="56" t="s">
        <v>180</v>
      </c>
      <c r="J1600" s="56" t="s">
        <v>116</v>
      </c>
      <c r="K1600" s="56" t="s">
        <v>181</v>
      </c>
      <c r="L1600" s="56" t="s">
        <v>182</v>
      </c>
      <c r="M1600" s="56" t="s">
        <v>183</v>
      </c>
      <c r="N1600" s="56">
        <v>4.4000000000000003E-3</v>
      </c>
      <c r="O1600" s="56" t="s">
        <v>149</v>
      </c>
      <c r="P1600" s="56" t="b">
        <v>0</v>
      </c>
      <c r="Q1600" s="56">
        <v>138261413</v>
      </c>
      <c r="R1600" s="56" t="s">
        <v>150</v>
      </c>
      <c r="S1600" s="56">
        <v>1E-3</v>
      </c>
      <c r="T1600" s="56" t="s">
        <v>184</v>
      </c>
      <c r="U1600" s="56">
        <v>2024</v>
      </c>
      <c r="V1600" s="56" t="s">
        <v>151</v>
      </c>
      <c r="W1600" s="56" t="s">
        <v>185</v>
      </c>
      <c r="X1600" s="56" t="s">
        <v>186</v>
      </c>
      <c r="Y1600" s="56" t="s">
        <v>155</v>
      </c>
      <c r="Z1600" s="56">
        <v>620600</v>
      </c>
      <c r="AA1600" s="56">
        <v>309500</v>
      </c>
      <c r="AB1600" s="56">
        <v>1.2588812496391699</v>
      </c>
      <c r="AC1600" s="59">
        <v>52.638374352215699</v>
      </c>
    </row>
    <row r="1601" spans="1:29">
      <c r="A1601" s="57" t="s">
        <v>178</v>
      </c>
      <c r="B1601" s="54">
        <v>7299</v>
      </c>
      <c r="C1601" s="54">
        <v>1916387</v>
      </c>
      <c r="D1601" s="54" t="s">
        <v>164</v>
      </c>
      <c r="E1601" s="54" t="s">
        <v>126</v>
      </c>
      <c r="F1601" s="54" t="s">
        <v>179</v>
      </c>
      <c r="G1601" s="54" t="s">
        <v>118</v>
      </c>
      <c r="H1601" s="62">
        <v>43390.492361111108</v>
      </c>
      <c r="I1601" s="54" t="s">
        <v>180</v>
      </c>
      <c r="J1601" s="54" t="s">
        <v>116</v>
      </c>
      <c r="K1601" s="54" t="s">
        <v>181</v>
      </c>
      <c r="L1601" s="54" t="s">
        <v>182</v>
      </c>
      <c r="M1601" s="54" t="s">
        <v>183</v>
      </c>
      <c r="N1601" s="54">
        <v>1.4E-2</v>
      </c>
      <c r="O1601" s="54" t="s">
        <v>149</v>
      </c>
      <c r="P1601" s="54" t="b">
        <v>0</v>
      </c>
      <c r="Q1601" s="54">
        <v>138261413</v>
      </c>
      <c r="R1601" s="54" t="s">
        <v>150</v>
      </c>
      <c r="S1601" s="54">
        <v>1E-3</v>
      </c>
      <c r="T1601" s="54" t="s">
        <v>184</v>
      </c>
      <c r="U1601" s="54">
        <v>2018</v>
      </c>
      <c r="V1601" s="54" t="s">
        <v>151</v>
      </c>
      <c r="W1601" s="54" t="s">
        <v>185</v>
      </c>
      <c r="X1601" s="54" t="s">
        <v>186</v>
      </c>
      <c r="Y1601" s="54" t="s">
        <v>155</v>
      </c>
      <c r="Z1601" s="54">
        <v>620600</v>
      </c>
      <c r="AA1601" s="54">
        <v>309500</v>
      </c>
      <c r="AB1601" s="54">
        <v>1.2588812496391699</v>
      </c>
      <c r="AC1601" s="60">
        <v>52.638374352215699</v>
      </c>
    </row>
    <row r="1602" spans="1:29">
      <c r="A1602" s="55" t="s">
        <v>190</v>
      </c>
      <c r="B1602" s="56">
        <v>7299</v>
      </c>
      <c r="C1602" s="56">
        <v>4778767</v>
      </c>
      <c r="D1602" s="56" t="s">
        <v>164</v>
      </c>
      <c r="E1602" s="56" t="s">
        <v>126</v>
      </c>
      <c r="F1602" s="56" t="s">
        <v>179</v>
      </c>
      <c r="G1602" s="56" t="s">
        <v>118</v>
      </c>
      <c r="H1602" s="61">
        <v>44419.595138888886</v>
      </c>
      <c r="I1602" s="56" t="s">
        <v>191</v>
      </c>
      <c r="J1602" s="56" t="s">
        <v>119</v>
      </c>
      <c r="K1602" s="56" t="s">
        <v>192</v>
      </c>
      <c r="L1602" s="56" t="s">
        <v>193</v>
      </c>
      <c r="M1602" s="56" t="s">
        <v>148</v>
      </c>
      <c r="N1602" s="56">
        <v>3.3E-3</v>
      </c>
      <c r="O1602" s="56" t="s">
        <v>149</v>
      </c>
      <c r="P1602" s="56" t="b">
        <v>0</v>
      </c>
      <c r="Q1602" s="56">
        <v>138261413</v>
      </c>
      <c r="R1602" s="56" t="s">
        <v>150</v>
      </c>
      <c r="S1602" s="56">
        <v>1E-3</v>
      </c>
      <c r="T1602" s="56" t="s">
        <v>184</v>
      </c>
      <c r="U1602" s="56">
        <v>2021</v>
      </c>
      <c r="V1602" s="56" t="s">
        <v>151</v>
      </c>
      <c r="W1602" s="56" t="s">
        <v>194</v>
      </c>
      <c r="X1602" s="56" t="s">
        <v>195</v>
      </c>
      <c r="Y1602" s="56" t="s">
        <v>155</v>
      </c>
      <c r="Z1602" s="56">
        <v>357000</v>
      </c>
      <c r="AA1602" s="56">
        <v>237460</v>
      </c>
      <c r="AB1602" s="56">
        <v>-2.62823009845419</v>
      </c>
      <c r="AC1602" s="59">
        <v>52.033868710239098</v>
      </c>
    </row>
    <row r="1603" spans="1:29">
      <c r="A1603" s="57" t="s">
        <v>196</v>
      </c>
      <c r="B1603" s="54">
        <v>7299</v>
      </c>
      <c r="C1603" s="54">
        <v>1800662</v>
      </c>
      <c r="D1603" s="54" t="s">
        <v>164</v>
      </c>
      <c r="E1603" s="54" t="s">
        <v>126</v>
      </c>
      <c r="F1603" s="54" t="s">
        <v>179</v>
      </c>
      <c r="G1603" s="54" t="s">
        <v>118</v>
      </c>
      <c r="H1603" s="62">
        <v>42179.554861111108</v>
      </c>
      <c r="I1603" s="54" t="s">
        <v>180</v>
      </c>
      <c r="J1603" s="54" t="s">
        <v>116</v>
      </c>
      <c r="K1603" s="54" t="s">
        <v>181</v>
      </c>
      <c r="L1603" s="54" t="s">
        <v>182</v>
      </c>
      <c r="M1603" s="54" t="s">
        <v>183</v>
      </c>
      <c r="N1603" s="54">
        <v>0.02</v>
      </c>
      <c r="O1603" s="54" t="s">
        <v>149</v>
      </c>
      <c r="P1603" s="54" t="b">
        <v>0</v>
      </c>
      <c r="Q1603" s="54">
        <v>138261413</v>
      </c>
      <c r="R1603" s="54" t="s">
        <v>150</v>
      </c>
      <c r="S1603" s="54">
        <v>1E-3</v>
      </c>
      <c r="T1603" s="54" t="s">
        <v>184</v>
      </c>
      <c r="U1603" s="54">
        <v>2015</v>
      </c>
      <c r="V1603" s="54" t="s">
        <v>151</v>
      </c>
      <c r="W1603" s="54" t="s">
        <v>197</v>
      </c>
      <c r="X1603" s="54" t="s">
        <v>186</v>
      </c>
      <c r="Y1603" s="54" t="s">
        <v>155</v>
      </c>
      <c r="Z1603" s="54">
        <v>624300</v>
      </c>
      <c r="AA1603" s="54">
        <v>306800</v>
      </c>
      <c r="AB1603" s="54">
        <v>1.3116346710660201</v>
      </c>
      <c r="AC1603" s="60">
        <v>52.6126273253455</v>
      </c>
    </row>
    <row r="1604" spans="1:29">
      <c r="A1604" s="55" t="s">
        <v>196</v>
      </c>
      <c r="B1604" s="56">
        <v>7299</v>
      </c>
      <c r="C1604" s="56">
        <v>1811051</v>
      </c>
      <c r="D1604" s="56" t="s">
        <v>164</v>
      </c>
      <c r="E1604" s="56" t="s">
        <v>126</v>
      </c>
      <c r="F1604" s="56" t="s">
        <v>179</v>
      </c>
      <c r="G1604" s="56" t="s">
        <v>118</v>
      </c>
      <c r="H1604" s="61">
        <v>42275.534722222219</v>
      </c>
      <c r="I1604" s="56" t="s">
        <v>180</v>
      </c>
      <c r="J1604" s="56" t="s">
        <v>116</v>
      </c>
      <c r="K1604" s="56" t="s">
        <v>181</v>
      </c>
      <c r="L1604" s="56" t="s">
        <v>182</v>
      </c>
      <c r="M1604" s="56" t="s">
        <v>183</v>
      </c>
      <c r="N1604" s="56">
        <v>1.7000000000000001E-2</v>
      </c>
      <c r="O1604" s="56" t="s">
        <v>149</v>
      </c>
      <c r="P1604" s="56" t="b">
        <v>0</v>
      </c>
      <c r="Q1604" s="56">
        <v>138261413</v>
      </c>
      <c r="R1604" s="56" t="s">
        <v>150</v>
      </c>
      <c r="S1604" s="56">
        <v>1E-3</v>
      </c>
      <c r="T1604" s="56" t="s">
        <v>184</v>
      </c>
      <c r="U1604" s="56">
        <v>2015</v>
      </c>
      <c r="V1604" s="56" t="s">
        <v>151</v>
      </c>
      <c r="W1604" s="56" t="s">
        <v>197</v>
      </c>
      <c r="X1604" s="56" t="s">
        <v>186</v>
      </c>
      <c r="Y1604" s="56" t="s">
        <v>155</v>
      </c>
      <c r="Z1604" s="56">
        <v>624300</v>
      </c>
      <c r="AA1604" s="56">
        <v>306800</v>
      </c>
      <c r="AB1604" s="56">
        <v>1.3116346710660201</v>
      </c>
      <c r="AC1604" s="59">
        <v>52.6126273253455</v>
      </c>
    </row>
    <row r="1605" spans="1:29">
      <c r="A1605" s="57" t="s">
        <v>178</v>
      </c>
      <c r="B1605" s="54">
        <v>7299</v>
      </c>
      <c r="C1605" s="54">
        <v>1864171</v>
      </c>
      <c r="D1605" s="54" t="s">
        <v>164</v>
      </c>
      <c r="E1605" s="54" t="s">
        <v>126</v>
      </c>
      <c r="F1605" s="54" t="s">
        <v>179</v>
      </c>
      <c r="G1605" s="54" t="s">
        <v>118</v>
      </c>
      <c r="H1605" s="62">
        <v>42790.413194444445</v>
      </c>
      <c r="I1605" s="54" t="s">
        <v>180</v>
      </c>
      <c r="J1605" s="54" t="s">
        <v>116</v>
      </c>
      <c r="K1605" s="54" t="s">
        <v>181</v>
      </c>
      <c r="L1605" s="54" t="s">
        <v>182</v>
      </c>
      <c r="M1605" s="54" t="s">
        <v>183</v>
      </c>
      <c r="N1605" s="54">
        <v>1.2E-2</v>
      </c>
      <c r="O1605" s="54" t="s">
        <v>149</v>
      </c>
      <c r="P1605" s="54" t="b">
        <v>0</v>
      </c>
      <c r="Q1605" s="54">
        <v>138261413</v>
      </c>
      <c r="R1605" s="54" t="s">
        <v>150</v>
      </c>
      <c r="S1605" s="54">
        <v>1E-3</v>
      </c>
      <c r="T1605" s="54" t="s">
        <v>184</v>
      </c>
      <c r="U1605" s="54">
        <v>2017</v>
      </c>
      <c r="V1605" s="54" t="s">
        <v>151</v>
      </c>
      <c r="W1605" s="54" t="s">
        <v>185</v>
      </c>
      <c r="X1605" s="54" t="s">
        <v>186</v>
      </c>
      <c r="Y1605" s="54" t="s">
        <v>155</v>
      </c>
      <c r="Z1605" s="54">
        <v>620600</v>
      </c>
      <c r="AA1605" s="54">
        <v>309500</v>
      </c>
      <c r="AB1605" s="54">
        <v>1.2588812496391699</v>
      </c>
      <c r="AC1605" s="60">
        <v>52.638374352215699</v>
      </c>
    </row>
    <row r="1606" spans="1:29">
      <c r="A1606" s="55" t="s">
        <v>203</v>
      </c>
      <c r="B1606" s="56">
        <v>7299</v>
      </c>
      <c r="C1606" s="56">
        <v>1832404</v>
      </c>
      <c r="D1606" s="56" t="s">
        <v>164</v>
      </c>
      <c r="E1606" s="56" t="s">
        <v>126</v>
      </c>
      <c r="F1606" s="56" t="s">
        <v>179</v>
      </c>
      <c r="G1606" s="56" t="s">
        <v>118</v>
      </c>
      <c r="H1606" s="61">
        <v>42507.415972222225</v>
      </c>
      <c r="I1606" s="56" t="s">
        <v>180</v>
      </c>
      <c r="J1606" s="56" t="s">
        <v>116</v>
      </c>
      <c r="K1606" s="56" t="s">
        <v>146</v>
      </c>
      <c r="L1606" s="56" t="s">
        <v>147</v>
      </c>
      <c r="M1606" s="56" t="s">
        <v>183</v>
      </c>
      <c r="N1606" s="56">
        <v>4.4999999999999998E-2</v>
      </c>
      <c r="O1606" s="56" t="s">
        <v>149</v>
      </c>
      <c r="P1606" s="56" t="b">
        <v>0</v>
      </c>
      <c r="Q1606" s="56">
        <v>138261413</v>
      </c>
      <c r="R1606" s="56" t="s">
        <v>150</v>
      </c>
      <c r="S1606" s="56">
        <v>1E-3</v>
      </c>
      <c r="T1606" s="56" t="s">
        <v>184</v>
      </c>
      <c r="U1606" s="56">
        <v>2016</v>
      </c>
      <c r="V1606" s="56" t="s">
        <v>151</v>
      </c>
      <c r="W1606" s="56" t="s">
        <v>204</v>
      </c>
      <c r="X1606" s="56" t="s">
        <v>154</v>
      </c>
      <c r="Y1606" s="56" t="s">
        <v>155</v>
      </c>
      <c r="Z1606" s="56">
        <v>507500</v>
      </c>
      <c r="AA1606" s="56">
        <v>299100</v>
      </c>
      <c r="AB1606" s="56">
        <v>-0.41497245145673001</v>
      </c>
      <c r="AC1606" s="59">
        <v>52.579097446717</v>
      </c>
    </row>
    <row r="1607" spans="1:29">
      <c r="A1607" s="57" t="s">
        <v>196</v>
      </c>
      <c r="B1607" s="54">
        <v>7299</v>
      </c>
      <c r="C1607" s="54">
        <v>1817213</v>
      </c>
      <c r="D1607" s="54" t="s">
        <v>164</v>
      </c>
      <c r="E1607" s="54" t="s">
        <v>126</v>
      </c>
      <c r="F1607" s="54" t="s">
        <v>179</v>
      </c>
      <c r="G1607" s="54" t="s">
        <v>118</v>
      </c>
      <c r="H1607" s="62">
        <v>42326.54583333333</v>
      </c>
      <c r="I1607" s="54" t="s">
        <v>180</v>
      </c>
      <c r="J1607" s="54" t="s">
        <v>116</v>
      </c>
      <c r="K1607" s="54" t="s">
        <v>181</v>
      </c>
      <c r="L1607" s="54" t="s">
        <v>182</v>
      </c>
      <c r="M1607" s="54" t="s">
        <v>183</v>
      </c>
      <c r="N1607" s="54">
        <v>2.4E-2</v>
      </c>
      <c r="O1607" s="54" t="s">
        <v>149</v>
      </c>
      <c r="P1607" s="54" t="b">
        <v>0</v>
      </c>
      <c r="Q1607" s="54">
        <v>138261413</v>
      </c>
      <c r="R1607" s="54" t="s">
        <v>150</v>
      </c>
      <c r="S1607" s="54">
        <v>1E-3</v>
      </c>
      <c r="T1607" s="54" t="s">
        <v>184</v>
      </c>
      <c r="U1607" s="54">
        <v>2015</v>
      </c>
      <c r="V1607" s="54" t="s">
        <v>151</v>
      </c>
      <c r="W1607" s="54" t="s">
        <v>197</v>
      </c>
      <c r="X1607" s="54" t="s">
        <v>186</v>
      </c>
      <c r="Y1607" s="54" t="s">
        <v>155</v>
      </c>
      <c r="Z1607" s="54">
        <v>624300</v>
      </c>
      <c r="AA1607" s="54">
        <v>306800</v>
      </c>
      <c r="AB1607" s="54">
        <v>1.3116346710660201</v>
      </c>
      <c r="AC1607" s="60">
        <v>52.6126273253455</v>
      </c>
    </row>
    <row r="1608" spans="1:29">
      <c r="A1608" s="55" t="s">
        <v>198</v>
      </c>
      <c r="B1608" s="56">
        <v>7299</v>
      </c>
      <c r="C1608" s="56">
        <v>2041499</v>
      </c>
      <c r="D1608" s="56" t="s">
        <v>164</v>
      </c>
      <c r="E1608" s="56" t="s">
        <v>126</v>
      </c>
      <c r="F1608" s="56" t="s">
        <v>179</v>
      </c>
      <c r="G1608" s="56" t="s">
        <v>118</v>
      </c>
      <c r="H1608" s="61">
        <v>45103.491666666669</v>
      </c>
      <c r="I1608" s="56" t="s">
        <v>180</v>
      </c>
      <c r="J1608" s="56" t="s">
        <v>116</v>
      </c>
      <c r="K1608" s="56" t="s">
        <v>199</v>
      </c>
      <c r="L1608" s="56" t="s">
        <v>200</v>
      </c>
      <c r="M1608" s="56" t="s">
        <v>148</v>
      </c>
      <c r="N1608" s="56">
        <v>4.3999999999999997E-2</v>
      </c>
      <c r="O1608" s="56" t="s">
        <v>149</v>
      </c>
      <c r="P1608" s="56" t="b">
        <v>0</v>
      </c>
      <c r="Q1608" s="56">
        <v>138261413</v>
      </c>
      <c r="R1608" s="56" t="s">
        <v>150</v>
      </c>
      <c r="S1608" s="56">
        <v>1E-3</v>
      </c>
      <c r="T1608" s="56" t="s">
        <v>184</v>
      </c>
      <c r="U1608" s="56">
        <v>2023</v>
      </c>
      <c r="V1608" s="56" t="s">
        <v>151</v>
      </c>
      <c r="W1608" s="56" t="s">
        <v>201</v>
      </c>
      <c r="X1608" s="56" t="s">
        <v>202</v>
      </c>
      <c r="Y1608" s="56" t="s">
        <v>155</v>
      </c>
      <c r="Z1608" s="56">
        <v>516100</v>
      </c>
      <c r="AA1608" s="56">
        <v>253300</v>
      </c>
      <c r="AB1608" s="56">
        <v>-0.30395486908298303</v>
      </c>
      <c r="AC1608" s="59">
        <v>52.1657659569386</v>
      </c>
    </row>
    <row r="1609" spans="1:29">
      <c r="A1609" s="57" t="s">
        <v>198</v>
      </c>
      <c r="B1609" s="54">
        <v>7299</v>
      </c>
      <c r="C1609" s="54">
        <v>2002045</v>
      </c>
      <c r="D1609" s="54" t="s">
        <v>164</v>
      </c>
      <c r="E1609" s="54" t="s">
        <v>126</v>
      </c>
      <c r="F1609" s="54" t="s">
        <v>179</v>
      </c>
      <c r="G1609" s="54" t="s">
        <v>118</v>
      </c>
      <c r="H1609" s="62">
        <v>44600.476388888892</v>
      </c>
      <c r="I1609" s="54" t="s">
        <v>180</v>
      </c>
      <c r="J1609" s="54" t="s">
        <v>116</v>
      </c>
      <c r="K1609" s="54" t="s">
        <v>199</v>
      </c>
      <c r="L1609" s="54" t="s">
        <v>200</v>
      </c>
      <c r="M1609" s="54" t="s">
        <v>148</v>
      </c>
      <c r="N1609" s="54">
        <v>0.04</v>
      </c>
      <c r="O1609" s="54" t="s">
        <v>149</v>
      </c>
      <c r="P1609" s="54" t="b">
        <v>0</v>
      </c>
      <c r="Q1609" s="54">
        <v>138261413</v>
      </c>
      <c r="R1609" s="54" t="s">
        <v>150</v>
      </c>
      <c r="S1609" s="54">
        <v>1E-3</v>
      </c>
      <c r="T1609" s="54" t="s">
        <v>184</v>
      </c>
      <c r="U1609" s="54">
        <v>2022</v>
      </c>
      <c r="V1609" s="54" t="s">
        <v>151</v>
      </c>
      <c r="W1609" s="54" t="s">
        <v>201</v>
      </c>
      <c r="X1609" s="54" t="s">
        <v>202</v>
      </c>
      <c r="Y1609" s="54" t="s">
        <v>155</v>
      </c>
      <c r="Z1609" s="54">
        <v>516100</v>
      </c>
      <c r="AA1609" s="54">
        <v>253300</v>
      </c>
      <c r="AB1609" s="54">
        <v>-0.30395486908298303</v>
      </c>
      <c r="AC1609" s="60">
        <v>52.1657659569386</v>
      </c>
    </row>
    <row r="1610" spans="1:29">
      <c r="A1610" s="55" t="s">
        <v>187</v>
      </c>
      <c r="B1610" s="56">
        <v>7299</v>
      </c>
      <c r="C1610" s="56">
        <v>2047283</v>
      </c>
      <c r="D1610" s="56" t="s">
        <v>164</v>
      </c>
      <c r="E1610" s="56" t="s">
        <v>126</v>
      </c>
      <c r="F1610" s="56" t="s">
        <v>179</v>
      </c>
      <c r="G1610" s="56" t="s">
        <v>118</v>
      </c>
      <c r="H1610" s="61">
        <v>45175.472222222219</v>
      </c>
      <c r="I1610" s="56" t="s">
        <v>180</v>
      </c>
      <c r="J1610" s="56" t="s">
        <v>116</v>
      </c>
      <c r="K1610" s="56" t="s">
        <v>181</v>
      </c>
      <c r="L1610" s="56" t="s">
        <v>182</v>
      </c>
      <c r="M1610" s="56" t="s">
        <v>183</v>
      </c>
      <c r="N1610" s="56">
        <v>1.4E-2</v>
      </c>
      <c r="O1610" s="56" t="s">
        <v>149</v>
      </c>
      <c r="P1610" s="56" t="b">
        <v>0</v>
      </c>
      <c r="Q1610" s="56">
        <v>138261413</v>
      </c>
      <c r="R1610" s="56" t="s">
        <v>150</v>
      </c>
      <c r="S1610" s="56">
        <v>1E-3</v>
      </c>
      <c r="T1610" s="56" t="s">
        <v>184</v>
      </c>
      <c r="U1610" s="56">
        <v>2023</v>
      </c>
      <c r="V1610" s="56" t="s">
        <v>151</v>
      </c>
      <c r="W1610" s="56" t="s">
        <v>188</v>
      </c>
      <c r="X1610" s="56" t="s">
        <v>189</v>
      </c>
      <c r="Y1610" s="56" t="s">
        <v>155</v>
      </c>
      <c r="Z1610" s="56">
        <v>636400</v>
      </c>
      <c r="AA1610" s="56">
        <v>291600</v>
      </c>
      <c r="AB1610" s="56">
        <v>1.4791973795069699</v>
      </c>
      <c r="AC1610" s="59">
        <v>52.471107816141703</v>
      </c>
    </row>
    <row r="1611" spans="1:29">
      <c r="A1611" s="57" t="s">
        <v>224</v>
      </c>
      <c r="B1611" s="54">
        <v>7299</v>
      </c>
      <c r="C1611" s="54">
        <v>1842273</v>
      </c>
      <c r="D1611" s="54" t="s">
        <v>164</v>
      </c>
      <c r="E1611" s="54" t="s">
        <v>126</v>
      </c>
      <c r="F1611" s="54" t="s">
        <v>179</v>
      </c>
      <c r="G1611" s="54" t="s">
        <v>118</v>
      </c>
      <c r="H1611" s="62">
        <v>42600.513888888891</v>
      </c>
      <c r="I1611" s="54" t="s">
        <v>180</v>
      </c>
      <c r="J1611" s="54" t="s">
        <v>116</v>
      </c>
      <c r="K1611" s="54" t="s">
        <v>146</v>
      </c>
      <c r="L1611" s="54" t="s">
        <v>147</v>
      </c>
      <c r="M1611" s="54" t="s">
        <v>183</v>
      </c>
      <c r="N1611" s="54">
        <v>1.4E-2</v>
      </c>
      <c r="O1611" s="54" t="s">
        <v>149</v>
      </c>
      <c r="P1611" s="54" t="b">
        <v>0</v>
      </c>
      <c r="Q1611" s="54">
        <v>138261413</v>
      </c>
      <c r="R1611" s="54" t="s">
        <v>150</v>
      </c>
      <c r="S1611" s="54">
        <v>1E-3</v>
      </c>
      <c r="T1611" s="54" t="s">
        <v>184</v>
      </c>
      <c r="U1611" s="54">
        <v>2016</v>
      </c>
      <c r="V1611" s="54" t="s">
        <v>151</v>
      </c>
      <c r="W1611" s="54" t="s">
        <v>225</v>
      </c>
      <c r="X1611" s="54" t="s">
        <v>226</v>
      </c>
      <c r="Y1611" s="54" t="s">
        <v>155</v>
      </c>
      <c r="Z1611" s="54">
        <v>500098</v>
      </c>
      <c r="AA1611" s="54">
        <v>402866</v>
      </c>
      <c r="AB1611" s="54">
        <v>-0.49196935841400102</v>
      </c>
      <c r="AC1611" s="60">
        <v>53.512954618294103</v>
      </c>
    </row>
    <row r="1612" spans="1:29">
      <c r="A1612" s="55" t="s">
        <v>288</v>
      </c>
      <c r="B1612" s="56">
        <v>7299</v>
      </c>
      <c r="C1612" s="56">
        <v>5322849</v>
      </c>
      <c r="D1612" s="56" t="s">
        <v>164</v>
      </c>
      <c r="E1612" s="56" t="s">
        <v>126</v>
      </c>
      <c r="F1612" s="56" t="s">
        <v>236</v>
      </c>
      <c r="G1612" s="56" t="s">
        <v>115</v>
      </c>
      <c r="H1612" s="61">
        <v>44718.500694444447</v>
      </c>
      <c r="I1612" s="56" t="s">
        <v>180</v>
      </c>
      <c r="J1612" s="56" t="s">
        <v>116</v>
      </c>
      <c r="K1612" s="56" t="s">
        <v>256</v>
      </c>
      <c r="L1612" s="56" t="s">
        <v>257</v>
      </c>
      <c r="M1612" s="56" t="s">
        <v>183</v>
      </c>
      <c r="N1612" s="56">
        <v>2.7E-2</v>
      </c>
      <c r="O1612" s="56" t="s">
        <v>149</v>
      </c>
      <c r="P1612" s="56" t="b">
        <v>0</v>
      </c>
      <c r="Q1612" s="56">
        <v>138261413</v>
      </c>
      <c r="R1612" s="56" t="s">
        <v>150</v>
      </c>
      <c r="S1612" s="56">
        <v>1E-3</v>
      </c>
      <c r="T1612" s="56" t="s">
        <v>184</v>
      </c>
      <c r="U1612" s="56">
        <v>2022</v>
      </c>
      <c r="V1612" s="56" t="s">
        <v>151</v>
      </c>
      <c r="W1612" s="56" t="s">
        <v>289</v>
      </c>
      <c r="X1612" s="56" t="s">
        <v>290</v>
      </c>
      <c r="Y1612" s="56" t="s">
        <v>155</v>
      </c>
      <c r="Z1612" s="56">
        <v>347589</v>
      </c>
      <c r="AA1612" s="56">
        <v>412612</v>
      </c>
      <c r="AB1612" s="56">
        <v>-2.7935865486517399</v>
      </c>
      <c r="AC1612" s="59">
        <v>53.607429655734201</v>
      </c>
    </row>
    <row r="1613" spans="1:29">
      <c r="A1613" s="57" t="s">
        <v>323</v>
      </c>
      <c r="B1613" s="54">
        <v>7299</v>
      </c>
      <c r="C1613" s="54">
        <v>3505310</v>
      </c>
      <c r="D1613" s="54" t="s">
        <v>164</v>
      </c>
      <c r="E1613" s="54" t="s">
        <v>126</v>
      </c>
      <c r="F1613" s="54" t="s">
        <v>236</v>
      </c>
      <c r="G1613" s="54" t="s">
        <v>115</v>
      </c>
      <c r="H1613" s="62">
        <v>45323.425694444442</v>
      </c>
      <c r="I1613" s="54" t="s">
        <v>180</v>
      </c>
      <c r="J1613" s="54" t="s">
        <v>116</v>
      </c>
      <c r="K1613" s="54" t="s">
        <v>251</v>
      </c>
      <c r="L1613" s="54" t="s">
        <v>252</v>
      </c>
      <c r="M1613" s="54" t="s">
        <v>183</v>
      </c>
      <c r="N1613" s="54">
        <v>1.4999999999999999E-2</v>
      </c>
      <c r="O1613" s="54" t="s">
        <v>149</v>
      </c>
      <c r="P1613" s="54" t="b">
        <v>0</v>
      </c>
      <c r="Q1613" s="54">
        <v>138261413</v>
      </c>
      <c r="R1613" s="54" t="s">
        <v>150</v>
      </c>
      <c r="S1613" s="54">
        <v>1E-3</v>
      </c>
      <c r="T1613" s="54" t="s">
        <v>184</v>
      </c>
      <c r="U1613" s="54">
        <v>2024</v>
      </c>
      <c r="V1613" s="54" t="s">
        <v>151</v>
      </c>
      <c r="W1613" s="54" t="s">
        <v>324</v>
      </c>
      <c r="X1613" s="54" t="s">
        <v>309</v>
      </c>
      <c r="Y1613" s="54" t="s">
        <v>155</v>
      </c>
      <c r="Z1613" s="54">
        <v>337809</v>
      </c>
      <c r="AA1613" s="54">
        <v>155741</v>
      </c>
      <c r="AB1613" s="54">
        <v>-2.8933761587814502</v>
      </c>
      <c r="AC1613" s="60">
        <v>51.297382868079701</v>
      </c>
    </row>
    <row r="1614" spans="1:29">
      <c r="A1614" s="55" t="s">
        <v>187</v>
      </c>
      <c r="B1614" s="56">
        <v>7299</v>
      </c>
      <c r="C1614" s="56">
        <v>2042812</v>
      </c>
      <c r="D1614" s="56" t="s">
        <v>164</v>
      </c>
      <c r="E1614" s="56" t="s">
        <v>126</v>
      </c>
      <c r="F1614" s="56" t="s">
        <v>179</v>
      </c>
      <c r="G1614" s="56" t="s">
        <v>118</v>
      </c>
      <c r="H1614" s="61">
        <v>45128.493750000001</v>
      </c>
      <c r="I1614" s="56" t="s">
        <v>180</v>
      </c>
      <c r="J1614" s="56" t="s">
        <v>116</v>
      </c>
      <c r="K1614" s="56" t="s">
        <v>181</v>
      </c>
      <c r="L1614" s="56" t="s">
        <v>182</v>
      </c>
      <c r="M1614" s="56" t="s">
        <v>183</v>
      </c>
      <c r="N1614" s="56">
        <v>0.01</v>
      </c>
      <c r="O1614" s="56" t="s">
        <v>149</v>
      </c>
      <c r="P1614" s="56" t="b">
        <v>0</v>
      </c>
      <c r="Q1614" s="56">
        <v>138261413</v>
      </c>
      <c r="R1614" s="56" t="s">
        <v>150</v>
      </c>
      <c r="S1614" s="56">
        <v>1E-3</v>
      </c>
      <c r="T1614" s="56" t="s">
        <v>184</v>
      </c>
      <c r="U1614" s="56">
        <v>2023</v>
      </c>
      <c r="V1614" s="56" t="s">
        <v>151</v>
      </c>
      <c r="W1614" s="56" t="s">
        <v>188</v>
      </c>
      <c r="X1614" s="56" t="s">
        <v>189</v>
      </c>
      <c r="Y1614" s="56" t="s">
        <v>155</v>
      </c>
      <c r="Z1614" s="56">
        <v>636400</v>
      </c>
      <c r="AA1614" s="56">
        <v>291600</v>
      </c>
      <c r="AB1614" s="56">
        <v>1.4791973795069699</v>
      </c>
      <c r="AC1614" s="59">
        <v>52.471107816141703</v>
      </c>
    </row>
    <row r="1615" spans="1:29">
      <c r="A1615" s="57" t="s">
        <v>187</v>
      </c>
      <c r="B1615" s="54">
        <v>7299</v>
      </c>
      <c r="C1615" s="54">
        <v>2019166</v>
      </c>
      <c r="D1615" s="54" t="s">
        <v>164</v>
      </c>
      <c r="E1615" s="54" t="s">
        <v>126</v>
      </c>
      <c r="F1615" s="54" t="s">
        <v>179</v>
      </c>
      <c r="G1615" s="54" t="s">
        <v>118</v>
      </c>
      <c r="H1615" s="62">
        <v>44818.386111111111</v>
      </c>
      <c r="I1615" s="54" t="s">
        <v>180</v>
      </c>
      <c r="J1615" s="54" t="s">
        <v>116</v>
      </c>
      <c r="K1615" s="54" t="s">
        <v>181</v>
      </c>
      <c r="L1615" s="54" t="s">
        <v>182</v>
      </c>
      <c r="M1615" s="54" t="s">
        <v>183</v>
      </c>
      <c r="N1615" s="54">
        <v>1.0999999999999999E-2</v>
      </c>
      <c r="O1615" s="54" t="s">
        <v>149</v>
      </c>
      <c r="P1615" s="54" t="b">
        <v>0</v>
      </c>
      <c r="Q1615" s="54">
        <v>138261413</v>
      </c>
      <c r="R1615" s="54" t="s">
        <v>150</v>
      </c>
      <c r="S1615" s="54">
        <v>1E-3</v>
      </c>
      <c r="T1615" s="54" t="s">
        <v>184</v>
      </c>
      <c r="U1615" s="54">
        <v>2022</v>
      </c>
      <c r="V1615" s="54" t="s">
        <v>151</v>
      </c>
      <c r="W1615" s="54" t="s">
        <v>188</v>
      </c>
      <c r="X1615" s="54" t="s">
        <v>189</v>
      </c>
      <c r="Y1615" s="54" t="s">
        <v>155</v>
      </c>
      <c r="Z1615" s="54">
        <v>636400</v>
      </c>
      <c r="AA1615" s="54">
        <v>291600</v>
      </c>
      <c r="AB1615" s="54">
        <v>1.4791973795069699</v>
      </c>
      <c r="AC1615" s="60">
        <v>52.471107816141703</v>
      </c>
    </row>
    <row r="1616" spans="1:29">
      <c r="A1616" s="55" t="s">
        <v>187</v>
      </c>
      <c r="B1616" s="56">
        <v>7299</v>
      </c>
      <c r="C1616" s="56">
        <v>1905873</v>
      </c>
      <c r="D1616" s="56" t="s">
        <v>164</v>
      </c>
      <c r="E1616" s="56" t="s">
        <v>126</v>
      </c>
      <c r="F1616" s="56" t="s">
        <v>179</v>
      </c>
      <c r="G1616" s="56" t="s">
        <v>118</v>
      </c>
      <c r="H1616" s="61">
        <v>43277.343055555553</v>
      </c>
      <c r="I1616" s="56" t="s">
        <v>180</v>
      </c>
      <c r="J1616" s="56" t="s">
        <v>116</v>
      </c>
      <c r="K1616" s="56" t="s">
        <v>181</v>
      </c>
      <c r="L1616" s="56" t="s">
        <v>182</v>
      </c>
      <c r="M1616" s="56" t="s">
        <v>183</v>
      </c>
      <c r="N1616" s="56">
        <v>1.2999999999999999E-2</v>
      </c>
      <c r="O1616" s="56" t="s">
        <v>149</v>
      </c>
      <c r="P1616" s="56" t="b">
        <v>0</v>
      </c>
      <c r="Q1616" s="56">
        <v>138261413</v>
      </c>
      <c r="R1616" s="56" t="s">
        <v>150</v>
      </c>
      <c r="S1616" s="56">
        <v>1E-3</v>
      </c>
      <c r="T1616" s="56" t="s">
        <v>184</v>
      </c>
      <c r="U1616" s="56">
        <v>2018</v>
      </c>
      <c r="V1616" s="56" t="s">
        <v>151</v>
      </c>
      <c r="W1616" s="56" t="s">
        <v>188</v>
      </c>
      <c r="X1616" s="56" t="s">
        <v>189</v>
      </c>
      <c r="Y1616" s="56" t="s">
        <v>155</v>
      </c>
      <c r="Z1616" s="56">
        <v>636400</v>
      </c>
      <c r="AA1616" s="56">
        <v>291600</v>
      </c>
      <c r="AB1616" s="56">
        <v>1.4791973795069699</v>
      </c>
      <c r="AC1616" s="59">
        <v>52.471107816141703</v>
      </c>
    </row>
    <row r="1617" spans="1:29">
      <c r="A1617" s="57" t="s">
        <v>241</v>
      </c>
      <c r="B1617" s="54">
        <v>7299</v>
      </c>
      <c r="C1617" s="54">
        <v>1529229</v>
      </c>
      <c r="D1617" s="54" t="s">
        <v>164</v>
      </c>
      <c r="E1617" s="54" t="s">
        <v>126</v>
      </c>
      <c r="F1617" s="54" t="s">
        <v>179</v>
      </c>
      <c r="G1617" s="54" t="s">
        <v>118</v>
      </c>
      <c r="H1617" s="62">
        <v>42185.724999999999</v>
      </c>
      <c r="I1617" s="54" t="s">
        <v>180</v>
      </c>
      <c r="J1617" s="54" t="s">
        <v>116</v>
      </c>
      <c r="K1617" s="54" t="s">
        <v>165</v>
      </c>
      <c r="L1617" s="54" t="s">
        <v>166</v>
      </c>
      <c r="M1617" s="54" t="s">
        <v>183</v>
      </c>
      <c r="N1617" s="54">
        <v>4.7000000000000002E-3</v>
      </c>
      <c r="O1617" s="54" t="s">
        <v>149</v>
      </c>
      <c r="P1617" s="54" t="b">
        <v>0</v>
      </c>
      <c r="Q1617" s="54">
        <v>138261413</v>
      </c>
      <c r="R1617" s="54" t="s">
        <v>150</v>
      </c>
      <c r="S1617" s="54">
        <v>1E-3</v>
      </c>
      <c r="T1617" s="54" t="s">
        <v>184</v>
      </c>
      <c r="U1617" s="54">
        <v>2015</v>
      </c>
      <c r="V1617" s="54" t="s">
        <v>151</v>
      </c>
      <c r="W1617" s="54" t="s">
        <v>242</v>
      </c>
      <c r="X1617" s="54" t="s">
        <v>243</v>
      </c>
      <c r="Y1617" s="54" t="s">
        <v>155</v>
      </c>
      <c r="Z1617" s="54">
        <v>456840</v>
      </c>
      <c r="AA1617" s="54">
        <v>455364</v>
      </c>
      <c r="AB1617" s="54">
        <v>-1.13455725358881</v>
      </c>
      <c r="AC1617" s="60">
        <v>53.991201424557502</v>
      </c>
    </row>
    <row r="1618" spans="1:29">
      <c r="A1618" s="55" t="s">
        <v>190</v>
      </c>
      <c r="B1618" s="56">
        <v>7299</v>
      </c>
      <c r="C1618" s="56">
        <v>4659971</v>
      </c>
      <c r="D1618" s="56" t="s">
        <v>164</v>
      </c>
      <c r="E1618" s="56" t="s">
        <v>126</v>
      </c>
      <c r="F1618" s="56" t="s">
        <v>179</v>
      </c>
      <c r="G1618" s="56" t="s">
        <v>118</v>
      </c>
      <c r="H1618" s="61">
        <v>42642.643055555556</v>
      </c>
      <c r="I1618" s="56" t="s">
        <v>191</v>
      </c>
      <c r="J1618" s="56" t="s">
        <v>119</v>
      </c>
      <c r="K1618" s="56" t="s">
        <v>192</v>
      </c>
      <c r="L1618" s="56" t="s">
        <v>193</v>
      </c>
      <c r="M1618" s="56" t="s">
        <v>183</v>
      </c>
      <c r="N1618" s="56">
        <v>4.7000000000000002E-3</v>
      </c>
      <c r="O1618" s="56" t="s">
        <v>149</v>
      </c>
      <c r="P1618" s="56" t="b">
        <v>0</v>
      </c>
      <c r="Q1618" s="56">
        <v>138261413</v>
      </c>
      <c r="R1618" s="56" t="s">
        <v>150</v>
      </c>
      <c r="S1618" s="56">
        <v>1E-3</v>
      </c>
      <c r="T1618" s="56" t="s">
        <v>184</v>
      </c>
      <c r="U1618" s="56">
        <v>2016</v>
      </c>
      <c r="V1618" s="56" t="s">
        <v>151</v>
      </c>
      <c r="W1618" s="56" t="s">
        <v>194</v>
      </c>
      <c r="X1618" s="56" t="s">
        <v>195</v>
      </c>
      <c r="Y1618" s="56" t="s">
        <v>155</v>
      </c>
      <c r="Z1618" s="56">
        <v>357000</v>
      </c>
      <c r="AA1618" s="56">
        <v>237460</v>
      </c>
      <c r="AB1618" s="56">
        <v>-2.62823009845419</v>
      </c>
      <c r="AC1618" s="59">
        <v>52.033868710239098</v>
      </c>
    </row>
    <row r="1619" spans="1:29">
      <c r="A1619" s="57" t="s">
        <v>203</v>
      </c>
      <c r="B1619" s="54">
        <v>7299</v>
      </c>
      <c r="C1619" s="54">
        <v>1840736</v>
      </c>
      <c r="D1619" s="54" t="s">
        <v>164</v>
      </c>
      <c r="E1619" s="54" t="s">
        <v>126</v>
      </c>
      <c r="F1619" s="54" t="s">
        <v>205</v>
      </c>
      <c r="G1619" s="54" t="s">
        <v>112</v>
      </c>
      <c r="H1619" s="62">
        <v>42585.619444444441</v>
      </c>
      <c r="I1619" s="54" t="s">
        <v>180</v>
      </c>
      <c r="J1619" s="54" t="s">
        <v>116</v>
      </c>
      <c r="K1619" s="54" t="s">
        <v>146</v>
      </c>
      <c r="L1619" s="54" t="s">
        <v>147</v>
      </c>
      <c r="M1619" s="54" t="s">
        <v>183</v>
      </c>
      <c r="N1619" s="54">
        <v>8.5000000000000006E-2</v>
      </c>
      <c r="O1619" s="54" t="s">
        <v>149</v>
      </c>
      <c r="P1619" s="54" t="b">
        <v>0</v>
      </c>
      <c r="Q1619" s="54">
        <v>138261413</v>
      </c>
      <c r="R1619" s="54" t="s">
        <v>150</v>
      </c>
      <c r="S1619" s="54">
        <v>1E-3</v>
      </c>
      <c r="T1619" s="54" t="s">
        <v>184</v>
      </c>
      <c r="U1619" s="54">
        <v>2016</v>
      </c>
      <c r="V1619" s="54" t="s">
        <v>151</v>
      </c>
      <c r="W1619" s="54" t="s">
        <v>204</v>
      </c>
      <c r="X1619" s="54" t="s">
        <v>154</v>
      </c>
      <c r="Y1619" s="54" t="s">
        <v>155</v>
      </c>
      <c r="Z1619" s="54">
        <v>507500</v>
      </c>
      <c r="AA1619" s="54">
        <v>299100</v>
      </c>
      <c r="AB1619" s="54">
        <v>-0.41497245145673001</v>
      </c>
      <c r="AC1619" s="60">
        <v>52.579097446717</v>
      </c>
    </row>
    <row r="1620" spans="1:29">
      <c r="A1620" s="55" t="s">
        <v>203</v>
      </c>
      <c r="B1620" s="56">
        <v>7299</v>
      </c>
      <c r="C1620" s="56">
        <v>1920018</v>
      </c>
      <c r="D1620" s="56" t="s">
        <v>164</v>
      </c>
      <c r="E1620" s="56" t="s">
        <v>126</v>
      </c>
      <c r="F1620" s="56" t="s">
        <v>205</v>
      </c>
      <c r="G1620" s="56" t="s">
        <v>112</v>
      </c>
      <c r="H1620" s="61">
        <v>43438.504166666666</v>
      </c>
      <c r="I1620" s="56" t="s">
        <v>180</v>
      </c>
      <c r="J1620" s="56" t="s">
        <v>116</v>
      </c>
      <c r="K1620" s="56" t="s">
        <v>146</v>
      </c>
      <c r="L1620" s="56" t="s">
        <v>147</v>
      </c>
      <c r="M1620" s="56" t="s">
        <v>183</v>
      </c>
      <c r="N1620" s="56">
        <v>0.1</v>
      </c>
      <c r="O1620" s="56" t="s">
        <v>149</v>
      </c>
      <c r="P1620" s="56" t="b">
        <v>0</v>
      </c>
      <c r="Q1620" s="56">
        <v>138261413</v>
      </c>
      <c r="R1620" s="56" t="s">
        <v>150</v>
      </c>
      <c r="S1620" s="56">
        <v>1E-3</v>
      </c>
      <c r="T1620" s="56" t="s">
        <v>184</v>
      </c>
      <c r="U1620" s="56">
        <v>2018</v>
      </c>
      <c r="V1620" s="56" t="s">
        <v>151</v>
      </c>
      <c r="W1620" s="56" t="s">
        <v>204</v>
      </c>
      <c r="X1620" s="56" t="s">
        <v>154</v>
      </c>
      <c r="Y1620" s="56" t="s">
        <v>155</v>
      </c>
      <c r="Z1620" s="56">
        <v>507500</v>
      </c>
      <c r="AA1620" s="56">
        <v>299100</v>
      </c>
      <c r="AB1620" s="56">
        <v>-0.41497245145673001</v>
      </c>
      <c r="AC1620" s="59">
        <v>52.579097446717</v>
      </c>
    </row>
    <row r="1621" spans="1:29">
      <c r="A1621" s="57" t="s">
        <v>196</v>
      </c>
      <c r="B1621" s="54">
        <v>7299</v>
      </c>
      <c r="C1621" s="54">
        <v>1804896</v>
      </c>
      <c r="D1621" s="54" t="s">
        <v>164</v>
      </c>
      <c r="E1621" s="54" t="s">
        <v>126</v>
      </c>
      <c r="F1621" s="54" t="s">
        <v>179</v>
      </c>
      <c r="G1621" s="54" t="s">
        <v>118</v>
      </c>
      <c r="H1621" s="62">
        <v>42214.388194444444</v>
      </c>
      <c r="I1621" s="54" t="s">
        <v>180</v>
      </c>
      <c r="J1621" s="54" t="s">
        <v>116</v>
      </c>
      <c r="K1621" s="54" t="s">
        <v>181</v>
      </c>
      <c r="L1621" s="54" t="s">
        <v>182</v>
      </c>
      <c r="M1621" s="54" t="s">
        <v>183</v>
      </c>
      <c r="N1621" s="54">
        <v>2.1999999999999999E-2</v>
      </c>
      <c r="O1621" s="54" t="s">
        <v>149</v>
      </c>
      <c r="P1621" s="54" t="b">
        <v>0</v>
      </c>
      <c r="Q1621" s="54">
        <v>138261413</v>
      </c>
      <c r="R1621" s="54" t="s">
        <v>150</v>
      </c>
      <c r="S1621" s="54">
        <v>1E-3</v>
      </c>
      <c r="T1621" s="54" t="s">
        <v>184</v>
      </c>
      <c r="U1621" s="54">
        <v>2015</v>
      </c>
      <c r="V1621" s="54" t="s">
        <v>151</v>
      </c>
      <c r="W1621" s="54" t="s">
        <v>197</v>
      </c>
      <c r="X1621" s="54" t="s">
        <v>186</v>
      </c>
      <c r="Y1621" s="54" t="s">
        <v>155</v>
      </c>
      <c r="Z1621" s="54">
        <v>624300</v>
      </c>
      <c r="AA1621" s="54">
        <v>306800</v>
      </c>
      <c r="AB1621" s="54">
        <v>1.3116346710660201</v>
      </c>
      <c r="AC1621" s="60">
        <v>52.6126273253455</v>
      </c>
    </row>
    <row r="1622" spans="1:29">
      <c r="A1622" s="55" t="s">
        <v>198</v>
      </c>
      <c r="B1622" s="56">
        <v>7299</v>
      </c>
      <c r="C1622" s="56">
        <v>1847996</v>
      </c>
      <c r="D1622" s="56" t="s">
        <v>164</v>
      </c>
      <c r="E1622" s="56" t="s">
        <v>126</v>
      </c>
      <c r="F1622" s="56" t="s">
        <v>179</v>
      </c>
      <c r="G1622" s="56" t="s">
        <v>118</v>
      </c>
      <c r="H1622" s="61">
        <v>42660.363194444442</v>
      </c>
      <c r="I1622" s="56" t="s">
        <v>180</v>
      </c>
      <c r="J1622" s="56" t="s">
        <v>116</v>
      </c>
      <c r="K1622" s="56" t="s">
        <v>199</v>
      </c>
      <c r="L1622" s="56" t="s">
        <v>200</v>
      </c>
      <c r="M1622" s="56" t="s">
        <v>183</v>
      </c>
      <c r="N1622" s="56">
        <v>0.1</v>
      </c>
      <c r="O1622" s="56" t="s">
        <v>149</v>
      </c>
      <c r="P1622" s="56" t="b">
        <v>0</v>
      </c>
      <c r="Q1622" s="56">
        <v>138261413</v>
      </c>
      <c r="R1622" s="56" t="s">
        <v>150</v>
      </c>
      <c r="S1622" s="56">
        <v>1E-3</v>
      </c>
      <c r="T1622" s="56" t="s">
        <v>184</v>
      </c>
      <c r="U1622" s="56">
        <v>2016</v>
      </c>
      <c r="V1622" s="56" t="s">
        <v>151</v>
      </c>
      <c r="W1622" s="56" t="s">
        <v>201</v>
      </c>
      <c r="X1622" s="56" t="s">
        <v>202</v>
      </c>
      <c r="Y1622" s="56" t="s">
        <v>155</v>
      </c>
      <c r="Z1622" s="56">
        <v>516100</v>
      </c>
      <c r="AA1622" s="56">
        <v>253300</v>
      </c>
      <c r="AB1622" s="56">
        <v>-0.30395486908298303</v>
      </c>
      <c r="AC1622" s="59">
        <v>52.1657659569386</v>
      </c>
    </row>
    <row r="1623" spans="1:29">
      <c r="A1623" s="57" t="s">
        <v>265</v>
      </c>
      <c r="B1623" s="54">
        <v>7299</v>
      </c>
      <c r="C1623" s="54">
        <v>3442746</v>
      </c>
      <c r="D1623" s="54" t="s">
        <v>164</v>
      </c>
      <c r="E1623" s="54" t="s">
        <v>126</v>
      </c>
      <c r="F1623" s="54" t="s">
        <v>236</v>
      </c>
      <c r="G1623" s="54" t="s">
        <v>115</v>
      </c>
      <c r="H1623" s="62">
        <v>44599.601388888892</v>
      </c>
      <c r="I1623" s="54" t="s">
        <v>180</v>
      </c>
      <c r="J1623" s="54" t="s">
        <v>116</v>
      </c>
      <c r="K1623" s="54" t="s">
        <v>251</v>
      </c>
      <c r="L1623" s="54" t="s">
        <v>252</v>
      </c>
      <c r="M1623" s="54" t="s">
        <v>183</v>
      </c>
      <c r="N1623" s="54">
        <v>1.0999999999999999E-2</v>
      </c>
      <c r="O1623" s="54" t="s">
        <v>149</v>
      </c>
      <c r="P1623" s="54" t="b">
        <v>0</v>
      </c>
      <c r="Q1623" s="54">
        <v>138261413</v>
      </c>
      <c r="R1623" s="54" t="s">
        <v>150</v>
      </c>
      <c r="S1623" s="54">
        <v>1E-3</v>
      </c>
      <c r="T1623" s="54" t="s">
        <v>184</v>
      </c>
      <c r="U1623" s="54">
        <v>2022</v>
      </c>
      <c r="V1623" s="54" t="s">
        <v>151</v>
      </c>
      <c r="W1623" s="54" t="s">
        <v>266</v>
      </c>
      <c r="X1623" s="54" t="s">
        <v>267</v>
      </c>
      <c r="Y1623" s="54" t="s">
        <v>155</v>
      </c>
      <c r="Z1623" s="54">
        <v>387717</v>
      </c>
      <c r="AA1623" s="54">
        <v>106747</v>
      </c>
      <c r="AB1623" s="54">
        <v>-2.1758871951171499</v>
      </c>
      <c r="AC1623" s="60">
        <v>50.860100095138598</v>
      </c>
    </row>
    <row r="1624" spans="1:29">
      <c r="A1624" s="55" t="s">
        <v>198</v>
      </c>
      <c r="B1624" s="56">
        <v>7299</v>
      </c>
      <c r="C1624" s="56">
        <v>2015843</v>
      </c>
      <c r="D1624" s="56" t="s">
        <v>164</v>
      </c>
      <c r="E1624" s="56" t="s">
        <v>126</v>
      </c>
      <c r="F1624" s="56" t="s">
        <v>179</v>
      </c>
      <c r="G1624" s="56" t="s">
        <v>118</v>
      </c>
      <c r="H1624" s="61">
        <v>44767.533333333333</v>
      </c>
      <c r="I1624" s="56" t="s">
        <v>180</v>
      </c>
      <c r="J1624" s="56" t="s">
        <v>116</v>
      </c>
      <c r="K1624" s="56" t="s">
        <v>199</v>
      </c>
      <c r="L1624" s="56" t="s">
        <v>200</v>
      </c>
      <c r="M1624" s="56" t="s">
        <v>183</v>
      </c>
      <c r="N1624" s="56">
        <v>7.2999999999999995E-2</v>
      </c>
      <c r="O1624" s="56" t="s">
        <v>149</v>
      </c>
      <c r="P1624" s="56" t="b">
        <v>0</v>
      </c>
      <c r="Q1624" s="56">
        <v>138261413</v>
      </c>
      <c r="R1624" s="56" t="s">
        <v>150</v>
      </c>
      <c r="S1624" s="56">
        <v>1E-3</v>
      </c>
      <c r="T1624" s="56" t="s">
        <v>184</v>
      </c>
      <c r="U1624" s="56">
        <v>2022</v>
      </c>
      <c r="V1624" s="56" t="s">
        <v>151</v>
      </c>
      <c r="W1624" s="56" t="s">
        <v>201</v>
      </c>
      <c r="X1624" s="56" t="s">
        <v>202</v>
      </c>
      <c r="Y1624" s="56" t="s">
        <v>155</v>
      </c>
      <c r="Z1624" s="56">
        <v>516100</v>
      </c>
      <c r="AA1624" s="56">
        <v>253300</v>
      </c>
      <c r="AB1624" s="56">
        <v>-0.30395486908298303</v>
      </c>
      <c r="AC1624" s="59">
        <v>52.1657659569386</v>
      </c>
    </row>
    <row r="1625" spans="1:29">
      <c r="A1625" s="57" t="s">
        <v>206</v>
      </c>
      <c r="B1625" s="54">
        <v>7299</v>
      </c>
      <c r="C1625" s="54">
        <v>1914941</v>
      </c>
      <c r="D1625" s="54" t="s">
        <v>164</v>
      </c>
      <c r="E1625" s="54" t="s">
        <v>126</v>
      </c>
      <c r="F1625" s="54" t="s">
        <v>179</v>
      </c>
      <c r="G1625" s="54" t="s">
        <v>118</v>
      </c>
      <c r="H1625" s="62">
        <v>43381.560416666667</v>
      </c>
      <c r="I1625" s="54" t="s">
        <v>180</v>
      </c>
      <c r="J1625" s="54" t="s">
        <v>116</v>
      </c>
      <c r="K1625" s="54" t="s">
        <v>199</v>
      </c>
      <c r="L1625" s="54" t="s">
        <v>200</v>
      </c>
      <c r="M1625" s="54" t="s">
        <v>183</v>
      </c>
      <c r="N1625" s="54">
        <v>5.8000000000000003E-2</v>
      </c>
      <c r="O1625" s="54" t="s">
        <v>149</v>
      </c>
      <c r="P1625" s="54" t="b">
        <v>0</v>
      </c>
      <c r="Q1625" s="54">
        <v>138261413</v>
      </c>
      <c r="R1625" s="54" t="s">
        <v>150</v>
      </c>
      <c r="S1625" s="54">
        <v>1E-3</v>
      </c>
      <c r="T1625" s="54" t="s">
        <v>184</v>
      </c>
      <c r="U1625" s="54">
        <v>2018</v>
      </c>
      <c r="V1625" s="54" t="s">
        <v>151</v>
      </c>
      <c r="W1625" s="54" t="s">
        <v>207</v>
      </c>
      <c r="X1625" s="54" t="s">
        <v>208</v>
      </c>
      <c r="Y1625" s="54" t="s">
        <v>155</v>
      </c>
      <c r="Z1625" s="54">
        <v>515935</v>
      </c>
      <c r="AA1625" s="54">
        <v>253417</v>
      </c>
      <c r="AB1625" s="54">
        <v>-0.30632621725807402</v>
      </c>
      <c r="AC1625" s="60">
        <v>52.1668520239771</v>
      </c>
    </row>
    <row r="1626" spans="1:29">
      <c r="A1626" s="55" t="s">
        <v>224</v>
      </c>
      <c r="B1626" s="56">
        <v>7299</v>
      </c>
      <c r="C1626" s="56">
        <v>1999791</v>
      </c>
      <c r="D1626" s="56" t="s">
        <v>164</v>
      </c>
      <c r="E1626" s="56" t="s">
        <v>126</v>
      </c>
      <c r="F1626" s="56" t="s">
        <v>179</v>
      </c>
      <c r="G1626" s="56" t="s">
        <v>118</v>
      </c>
      <c r="H1626" s="61">
        <v>44567.448611111111</v>
      </c>
      <c r="I1626" s="56" t="s">
        <v>180</v>
      </c>
      <c r="J1626" s="56" t="s">
        <v>116</v>
      </c>
      <c r="K1626" s="56" t="s">
        <v>146</v>
      </c>
      <c r="L1626" s="56" t="s">
        <v>147</v>
      </c>
      <c r="M1626" s="56" t="s">
        <v>183</v>
      </c>
      <c r="N1626" s="56">
        <v>2.3E-3</v>
      </c>
      <c r="O1626" s="56" t="s">
        <v>149</v>
      </c>
      <c r="P1626" s="56" t="b">
        <v>0</v>
      </c>
      <c r="Q1626" s="56">
        <v>138261413</v>
      </c>
      <c r="R1626" s="56" t="s">
        <v>150</v>
      </c>
      <c r="S1626" s="56">
        <v>1E-3</v>
      </c>
      <c r="T1626" s="56" t="s">
        <v>184</v>
      </c>
      <c r="U1626" s="56">
        <v>2022</v>
      </c>
      <c r="V1626" s="56" t="s">
        <v>151</v>
      </c>
      <c r="W1626" s="56" t="s">
        <v>225</v>
      </c>
      <c r="X1626" s="56" t="s">
        <v>226</v>
      </c>
      <c r="Y1626" s="56" t="s">
        <v>155</v>
      </c>
      <c r="Z1626" s="56">
        <v>500098</v>
      </c>
      <c r="AA1626" s="56">
        <v>402866</v>
      </c>
      <c r="AB1626" s="56">
        <v>-0.49196935841400102</v>
      </c>
      <c r="AC1626" s="59">
        <v>53.512954618294103</v>
      </c>
    </row>
    <row r="1627" spans="1:29">
      <c r="A1627" s="57" t="s">
        <v>178</v>
      </c>
      <c r="B1627" s="54">
        <v>7299</v>
      </c>
      <c r="C1627" s="54">
        <v>1775071</v>
      </c>
      <c r="D1627" s="54" t="s">
        <v>164</v>
      </c>
      <c r="E1627" s="54" t="s">
        <v>126</v>
      </c>
      <c r="F1627" s="54" t="s">
        <v>179</v>
      </c>
      <c r="G1627" s="54" t="s">
        <v>118</v>
      </c>
      <c r="H1627" s="62">
        <v>41929.618750000001</v>
      </c>
      <c r="I1627" s="54" t="s">
        <v>180</v>
      </c>
      <c r="J1627" s="54" t="s">
        <v>116</v>
      </c>
      <c r="K1627" s="54" t="s">
        <v>181</v>
      </c>
      <c r="L1627" s="54" t="s">
        <v>182</v>
      </c>
      <c r="M1627" s="54" t="s">
        <v>183</v>
      </c>
      <c r="N1627" s="54">
        <v>0.01</v>
      </c>
      <c r="O1627" s="54" t="s">
        <v>149</v>
      </c>
      <c r="P1627" s="54" t="b">
        <v>0</v>
      </c>
      <c r="Q1627" s="54">
        <v>138261413</v>
      </c>
      <c r="R1627" s="54" t="s">
        <v>150</v>
      </c>
      <c r="S1627" s="54">
        <v>1E-3</v>
      </c>
      <c r="T1627" s="54" t="s">
        <v>184</v>
      </c>
      <c r="U1627" s="54">
        <v>2014</v>
      </c>
      <c r="V1627" s="54" t="s">
        <v>151</v>
      </c>
      <c r="W1627" s="54" t="s">
        <v>185</v>
      </c>
      <c r="X1627" s="54" t="s">
        <v>186</v>
      </c>
      <c r="Y1627" s="54" t="s">
        <v>155</v>
      </c>
      <c r="Z1627" s="54">
        <v>620600</v>
      </c>
      <c r="AA1627" s="54">
        <v>309500</v>
      </c>
      <c r="AB1627" s="54">
        <v>1.2588812496391699</v>
      </c>
      <c r="AC1627" s="60">
        <v>52.638374352215699</v>
      </c>
    </row>
    <row r="1628" spans="1:29">
      <c r="A1628" s="55" t="s">
        <v>178</v>
      </c>
      <c r="B1628" s="56">
        <v>7299</v>
      </c>
      <c r="C1628" s="56">
        <v>1831684</v>
      </c>
      <c r="D1628" s="56" t="s">
        <v>164</v>
      </c>
      <c r="E1628" s="56" t="s">
        <v>126</v>
      </c>
      <c r="F1628" s="56" t="s">
        <v>205</v>
      </c>
      <c r="G1628" s="56" t="s">
        <v>112</v>
      </c>
      <c r="H1628" s="61">
        <v>42493.675000000003</v>
      </c>
      <c r="I1628" s="56" t="s">
        <v>180</v>
      </c>
      <c r="J1628" s="56" t="s">
        <v>116</v>
      </c>
      <c r="K1628" s="56" t="s">
        <v>181</v>
      </c>
      <c r="L1628" s="56" t="s">
        <v>182</v>
      </c>
      <c r="M1628" s="56" t="s">
        <v>183</v>
      </c>
      <c r="N1628" s="56">
        <v>8.3000000000000001E-3</v>
      </c>
      <c r="O1628" s="56" t="s">
        <v>149</v>
      </c>
      <c r="P1628" s="56" t="b">
        <v>0</v>
      </c>
      <c r="Q1628" s="56">
        <v>138261413</v>
      </c>
      <c r="R1628" s="56" t="s">
        <v>150</v>
      </c>
      <c r="S1628" s="56">
        <v>1E-3</v>
      </c>
      <c r="T1628" s="56" t="s">
        <v>184</v>
      </c>
      <c r="U1628" s="56">
        <v>2016</v>
      </c>
      <c r="V1628" s="56" t="s">
        <v>151</v>
      </c>
      <c r="W1628" s="56" t="s">
        <v>185</v>
      </c>
      <c r="X1628" s="56" t="s">
        <v>186</v>
      </c>
      <c r="Y1628" s="56" t="s">
        <v>155</v>
      </c>
      <c r="Z1628" s="56">
        <v>620600</v>
      </c>
      <c r="AA1628" s="56">
        <v>309500</v>
      </c>
      <c r="AB1628" s="56">
        <v>1.2588812496391699</v>
      </c>
      <c r="AC1628" s="59">
        <v>52.638374352215699</v>
      </c>
    </row>
    <row r="1629" spans="1:29">
      <c r="A1629" s="57" t="s">
        <v>187</v>
      </c>
      <c r="B1629" s="54">
        <v>7299</v>
      </c>
      <c r="C1629" s="54">
        <v>1846545</v>
      </c>
      <c r="D1629" s="54" t="s">
        <v>164</v>
      </c>
      <c r="E1629" s="54" t="s">
        <v>126</v>
      </c>
      <c r="F1629" s="54" t="s">
        <v>179</v>
      </c>
      <c r="G1629" s="54" t="s">
        <v>118</v>
      </c>
      <c r="H1629" s="62">
        <v>42634.394444444442</v>
      </c>
      <c r="I1629" s="54" t="s">
        <v>180</v>
      </c>
      <c r="J1629" s="54" t="s">
        <v>116</v>
      </c>
      <c r="K1629" s="54" t="s">
        <v>181</v>
      </c>
      <c r="L1629" s="54" t="s">
        <v>182</v>
      </c>
      <c r="M1629" s="54" t="s">
        <v>183</v>
      </c>
      <c r="N1629" s="54">
        <v>2.4E-2</v>
      </c>
      <c r="O1629" s="54" t="s">
        <v>149</v>
      </c>
      <c r="P1629" s="54" t="b">
        <v>0</v>
      </c>
      <c r="Q1629" s="54">
        <v>138261413</v>
      </c>
      <c r="R1629" s="54" t="s">
        <v>150</v>
      </c>
      <c r="S1629" s="54">
        <v>1E-3</v>
      </c>
      <c r="T1629" s="54" t="s">
        <v>184</v>
      </c>
      <c r="U1629" s="54">
        <v>2016</v>
      </c>
      <c r="V1629" s="54" t="s">
        <v>151</v>
      </c>
      <c r="W1629" s="54" t="s">
        <v>188</v>
      </c>
      <c r="X1629" s="54" t="s">
        <v>189</v>
      </c>
      <c r="Y1629" s="54" t="s">
        <v>155</v>
      </c>
      <c r="Z1629" s="54">
        <v>636400</v>
      </c>
      <c r="AA1629" s="54">
        <v>291600</v>
      </c>
      <c r="AB1629" s="54">
        <v>1.4791973795069699</v>
      </c>
      <c r="AC1629" s="60">
        <v>52.471107816141703</v>
      </c>
    </row>
    <row r="1630" spans="1:29">
      <c r="A1630" s="55" t="s">
        <v>178</v>
      </c>
      <c r="B1630" s="56">
        <v>7299</v>
      </c>
      <c r="C1630" s="56">
        <v>1805588</v>
      </c>
      <c r="D1630" s="56" t="s">
        <v>164</v>
      </c>
      <c r="E1630" s="56" t="s">
        <v>126</v>
      </c>
      <c r="F1630" s="56" t="s">
        <v>179</v>
      </c>
      <c r="G1630" s="56" t="s">
        <v>118</v>
      </c>
      <c r="H1630" s="61">
        <v>42222.74722222222</v>
      </c>
      <c r="I1630" s="56" t="s">
        <v>180</v>
      </c>
      <c r="J1630" s="56" t="s">
        <v>116</v>
      </c>
      <c r="K1630" s="56" t="s">
        <v>181</v>
      </c>
      <c r="L1630" s="56" t="s">
        <v>182</v>
      </c>
      <c r="M1630" s="56" t="s">
        <v>183</v>
      </c>
      <c r="N1630" s="56">
        <v>0.01</v>
      </c>
      <c r="O1630" s="56" t="s">
        <v>149</v>
      </c>
      <c r="P1630" s="56" t="b">
        <v>0</v>
      </c>
      <c r="Q1630" s="56">
        <v>138261413</v>
      </c>
      <c r="R1630" s="56" t="s">
        <v>150</v>
      </c>
      <c r="S1630" s="56">
        <v>1E-3</v>
      </c>
      <c r="T1630" s="56" t="s">
        <v>184</v>
      </c>
      <c r="U1630" s="56">
        <v>2015</v>
      </c>
      <c r="V1630" s="56" t="s">
        <v>151</v>
      </c>
      <c r="W1630" s="56" t="s">
        <v>185</v>
      </c>
      <c r="X1630" s="56" t="s">
        <v>186</v>
      </c>
      <c r="Y1630" s="56" t="s">
        <v>155</v>
      </c>
      <c r="Z1630" s="56">
        <v>620600</v>
      </c>
      <c r="AA1630" s="56">
        <v>309500</v>
      </c>
      <c r="AB1630" s="56">
        <v>1.2588812496391699</v>
      </c>
      <c r="AC1630" s="59">
        <v>52.638374352215699</v>
      </c>
    </row>
    <row r="1631" spans="1:29">
      <c r="A1631" s="57" t="s">
        <v>187</v>
      </c>
      <c r="B1631" s="54">
        <v>7299</v>
      </c>
      <c r="C1631" s="54">
        <v>1956424</v>
      </c>
      <c r="D1631" s="54" t="s">
        <v>164</v>
      </c>
      <c r="E1631" s="54" t="s">
        <v>126</v>
      </c>
      <c r="F1631" s="54" t="s">
        <v>205</v>
      </c>
      <c r="G1631" s="54" t="s">
        <v>112</v>
      </c>
      <c r="H1631" s="62">
        <v>43858.408333333333</v>
      </c>
      <c r="I1631" s="54" t="s">
        <v>180</v>
      </c>
      <c r="J1631" s="54" t="s">
        <v>116</v>
      </c>
      <c r="K1631" s="54" t="s">
        <v>181</v>
      </c>
      <c r="L1631" s="54" t="s">
        <v>182</v>
      </c>
      <c r="M1631" s="54" t="s">
        <v>183</v>
      </c>
      <c r="N1631" s="54">
        <v>7.0000000000000001E-3</v>
      </c>
      <c r="O1631" s="54" t="s">
        <v>149</v>
      </c>
      <c r="P1631" s="54" t="b">
        <v>0</v>
      </c>
      <c r="Q1631" s="54">
        <v>138261413</v>
      </c>
      <c r="R1631" s="54" t="s">
        <v>150</v>
      </c>
      <c r="S1631" s="54">
        <v>1E-3</v>
      </c>
      <c r="T1631" s="54" t="s">
        <v>184</v>
      </c>
      <c r="U1631" s="54">
        <v>2020</v>
      </c>
      <c r="V1631" s="54" t="s">
        <v>151</v>
      </c>
      <c r="W1631" s="54" t="s">
        <v>188</v>
      </c>
      <c r="X1631" s="54" t="s">
        <v>189</v>
      </c>
      <c r="Y1631" s="54" t="s">
        <v>155</v>
      </c>
      <c r="Z1631" s="54">
        <v>636400</v>
      </c>
      <c r="AA1631" s="54">
        <v>291600</v>
      </c>
      <c r="AB1631" s="54">
        <v>1.4791973795069699</v>
      </c>
      <c r="AC1631" s="60">
        <v>52.471107816141703</v>
      </c>
    </row>
    <row r="1632" spans="1:29">
      <c r="A1632" s="55" t="s">
        <v>187</v>
      </c>
      <c r="B1632" s="56">
        <v>7299</v>
      </c>
      <c r="C1632" s="56">
        <v>1837959</v>
      </c>
      <c r="D1632" s="56" t="s">
        <v>164</v>
      </c>
      <c r="E1632" s="56" t="s">
        <v>126</v>
      </c>
      <c r="F1632" s="56" t="s">
        <v>179</v>
      </c>
      <c r="G1632" s="56" t="s">
        <v>118</v>
      </c>
      <c r="H1632" s="61">
        <v>42562.456944444442</v>
      </c>
      <c r="I1632" s="56" t="s">
        <v>180</v>
      </c>
      <c r="J1632" s="56" t="s">
        <v>116</v>
      </c>
      <c r="K1632" s="56" t="s">
        <v>181</v>
      </c>
      <c r="L1632" s="56" t="s">
        <v>182</v>
      </c>
      <c r="M1632" s="56" t="s">
        <v>183</v>
      </c>
      <c r="N1632" s="56">
        <v>1.6E-2</v>
      </c>
      <c r="O1632" s="56" t="s">
        <v>149</v>
      </c>
      <c r="P1632" s="56" t="b">
        <v>0</v>
      </c>
      <c r="Q1632" s="56">
        <v>138261413</v>
      </c>
      <c r="R1632" s="56" t="s">
        <v>150</v>
      </c>
      <c r="S1632" s="56">
        <v>1E-3</v>
      </c>
      <c r="T1632" s="56" t="s">
        <v>184</v>
      </c>
      <c r="U1632" s="56">
        <v>2016</v>
      </c>
      <c r="V1632" s="56" t="s">
        <v>151</v>
      </c>
      <c r="W1632" s="56" t="s">
        <v>188</v>
      </c>
      <c r="X1632" s="56" t="s">
        <v>189</v>
      </c>
      <c r="Y1632" s="56" t="s">
        <v>155</v>
      </c>
      <c r="Z1632" s="56">
        <v>636400</v>
      </c>
      <c r="AA1632" s="56">
        <v>291600</v>
      </c>
      <c r="AB1632" s="56">
        <v>1.4791973795069699</v>
      </c>
      <c r="AC1632" s="59">
        <v>52.471107816141703</v>
      </c>
    </row>
    <row r="1633" spans="1:29">
      <c r="A1633" s="57" t="s">
        <v>178</v>
      </c>
      <c r="B1633" s="54">
        <v>7299</v>
      </c>
      <c r="C1633" s="54">
        <v>2058765</v>
      </c>
      <c r="D1633" s="54" t="s">
        <v>164</v>
      </c>
      <c r="E1633" s="54" t="s">
        <v>126</v>
      </c>
      <c r="F1633" s="54" t="s">
        <v>179</v>
      </c>
      <c r="G1633" s="54" t="s">
        <v>118</v>
      </c>
      <c r="H1633" s="62">
        <v>45308.538194444445</v>
      </c>
      <c r="I1633" s="54" t="s">
        <v>180</v>
      </c>
      <c r="J1633" s="54" t="s">
        <v>116</v>
      </c>
      <c r="K1633" s="54" t="s">
        <v>181</v>
      </c>
      <c r="L1633" s="54" t="s">
        <v>182</v>
      </c>
      <c r="M1633" s="54" t="s">
        <v>183</v>
      </c>
      <c r="N1633" s="54">
        <v>3.7000000000000002E-3</v>
      </c>
      <c r="O1633" s="54" t="s">
        <v>149</v>
      </c>
      <c r="P1633" s="54" t="b">
        <v>0</v>
      </c>
      <c r="Q1633" s="54">
        <v>138261413</v>
      </c>
      <c r="R1633" s="54" t="s">
        <v>150</v>
      </c>
      <c r="S1633" s="54">
        <v>1E-3</v>
      </c>
      <c r="T1633" s="54" t="s">
        <v>184</v>
      </c>
      <c r="U1633" s="54">
        <v>2024</v>
      </c>
      <c r="V1633" s="54" t="s">
        <v>151</v>
      </c>
      <c r="W1633" s="54" t="s">
        <v>185</v>
      </c>
      <c r="X1633" s="54" t="s">
        <v>186</v>
      </c>
      <c r="Y1633" s="54" t="s">
        <v>155</v>
      </c>
      <c r="Z1633" s="54">
        <v>620600</v>
      </c>
      <c r="AA1633" s="54">
        <v>309500</v>
      </c>
      <c r="AB1633" s="54">
        <v>1.2588812496391699</v>
      </c>
      <c r="AC1633" s="60">
        <v>52.638374352215699</v>
      </c>
    </row>
    <row r="1634" spans="1:29">
      <c r="A1634" s="55" t="s">
        <v>190</v>
      </c>
      <c r="B1634" s="56">
        <v>7299</v>
      </c>
      <c r="C1634" s="56">
        <v>4663635</v>
      </c>
      <c r="D1634" s="56" t="s">
        <v>164</v>
      </c>
      <c r="E1634" s="56" t="s">
        <v>126</v>
      </c>
      <c r="F1634" s="56" t="s">
        <v>179</v>
      </c>
      <c r="G1634" s="56" t="s">
        <v>118</v>
      </c>
      <c r="H1634" s="61">
        <v>42677.629861111112</v>
      </c>
      <c r="I1634" s="56" t="s">
        <v>191</v>
      </c>
      <c r="J1634" s="56" t="s">
        <v>119</v>
      </c>
      <c r="K1634" s="56" t="s">
        <v>192</v>
      </c>
      <c r="L1634" s="56" t="s">
        <v>193</v>
      </c>
      <c r="M1634" s="56" t="s">
        <v>183</v>
      </c>
      <c r="N1634" s="56">
        <v>3.3999999999999998E-3</v>
      </c>
      <c r="O1634" s="56" t="s">
        <v>149</v>
      </c>
      <c r="P1634" s="56" t="b">
        <v>0</v>
      </c>
      <c r="Q1634" s="56">
        <v>138261413</v>
      </c>
      <c r="R1634" s="56" t="s">
        <v>150</v>
      </c>
      <c r="S1634" s="56">
        <v>1E-3</v>
      </c>
      <c r="T1634" s="56" t="s">
        <v>184</v>
      </c>
      <c r="U1634" s="56">
        <v>2016</v>
      </c>
      <c r="V1634" s="56" t="s">
        <v>151</v>
      </c>
      <c r="W1634" s="56" t="s">
        <v>194</v>
      </c>
      <c r="X1634" s="56" t="s">
        <v>195</v>
      </c>
      <c r="Y1634" s="56" t="s">
        <v>155</v>
      </c>
      <c r="Z1634" s="56">
        <v>357000</v>
      </c>
      <c r="AA1634" s="56">
        <v>237460</v>
      </c>
      <c r="AB1634" s="56">
        <v>-2.62823009845419</v>
      </c>
      <c r="AC1634" s="59">
        <v>52.033868710239098</v>
      </c>
    </row>
    <row r="1635" spans="1:29">
      <c r="A1635" s="57" t="s">
        <v>178</v>
      </c>
      <c r="B1635" s="54">
        <v>7299</v>
      </c>
      <c r="C1635" s="54">
        <v>1832766</v>
      </c>
      <c r="D1635" s="54" t="s">
        <v>164</v>
      </c>
      <c r="E1635" s="54" t="s">
        <v>126</v>
      </c>
      <c r="F1635" s="54" t="s">
        <v>179</v>
      </c>
      <c r="G1635" s="54" t="s">
        <v>118</v>
      </c>
      <c r="H1635" s="62">
        <v>42510.589583333334</v>
      </c>
      <c r="I1635" s="54" t="s">
        <v>180</v>
      </c>
      <c r="J1635" s="54" t="s">
        <v>116</v>
      </c>
      <c r="K1635" s="54" t="s">
        <v>181</v>
      </c>
      <c r="L1635" s="54" t="s">
        <v>182</v>
      </c>
      <c r="M1635" s="54" t="s">
        <v>183</v>
      </c>
      <c r="N1635" s="54">
        <v>1.4E-2</v>
      </c>
      <c r="O1635" s="54" t="s">
        <v>149</v>
      </c>
      <c r="P1635" s="54" t="b">
        <v>0</v>
      </c>
      <c r="Q1635" s="54">
        <v>138261413</v>
      </c>
      <c r="R1635" s="54" t="s">
        <v>150</v>
      </c>
      <c r="S1635" s="54">
        <v>1E-3</v>
      </c>
      <c r="T1635" s="54" t="s">
        <v>184</v>
      </c>
      <c r="U1635" s="54">
        <v>2016</v>
      </c>
      <c r="V1635" s="54" t="s">
        <v>151</v>
      </c>
      <c r="W1635" s="54" t="s">
        <v>185</v>
      </c>
      <c r="X1635" s="54" t="s">
        <v>186</v>
      </c>
      <c r="Y1635" s="54" t="s">
        <v>155</v>
      </c>
      <c r="Z1635" s="54">
        <v>620600</v>
      </c>
      <c r="AA1635" s="54">
        <v>309500</v>
      </c>
      <c r="AB1635" s="54">
        <v>1.2588812496391699</v>
      </c>
      <c r="AC1635" s="60">
        <v>52.638374352215699</v>
      </c>
    </row>
    <row r="1636" spans="1:29">
      <c r="A1636" s="55" t="s">
        <v>334</v>
      </c>
      <c r="B1636" s="56">
        <v>7299</v>
      </c>
      <c r="C1636" s="56">
        <v>4717677</v>
      </c>
      <c r="D1636" s="56" t="s">
        <v>164</v>
      </c>
      <c r="E1636" s="56" t="s">
        <v>126</v>
      </c>
      <c r="F1636" s="56" t="s">
        <v>205</v>
      </c>
      <c r="G1636" s="56" t="s">
        <v>112</v>
      </c>
      <c r="H1636" s="61">
        <v>43440.529861111114</v>
      </c>
      <c r="I1636" s="56" t="s">
        <v>180</v>
      </c>
      <c r="J1636" s="56" t="s">
        <v>116</v>
      </c>
      <c r="K1636" s="56" t="s">
        <v>192</v>
      </c>
      <c r="L1636" s="56" t="s">
        <v>193</v>
      </c>
      <c r="M1636" s="56" t="s">
        <v>183</v>
      </c>
      <c r="N1636" s="56">
        <v>2.1000000000000001E-2</v>
      </c>
      <c r="O1636" s="56" t="s">
        <v>149</v>
      </c>
      <c r="P1636" s="56" t="b">
        <v>0</v>
      </c>
      <c r="Q1636" s="56">
        <v>138261413</v>
      </c>
      <c r="R1636" s="56" t="s">
        <v>150</v>
      </c>
      <c r="S1636" s="56">
        <v>1E-3</v>
      </c>
      <c r="T1636" s="56" t="s">
        <v>184</v>
      </c>
      <c r="U1636" s="56">
        <v>2018</v>
      </c>
      <c r="V1636" s="56" t="s">
        <v>151</v>
      </c>
      <c r="W1636" s="56" t="s">
        <v>335</v>
      </c>
      <c r="X1636" s="56" t="s">
        <v>281</v>
      </c>
      <c r="Y1636" s="56" t="s">
        <v>155</v>
      </c>
      <c r="Z1636" s="56">
        <v>403350</v>
      </c>
      <c r="AA1636" s="56">
        <v>245150</v>
      </c>
      <c r="AB1636" s="56">
        <v>-1.9525037440050701</v>
      </c>
      <c r="AC1636" s="59">
        <v>52.104672977586198</v>
      </c>
    </row>
    <row r="1637" spans="1:29">
      <c r="A1637" s="57" t="s">
        <v>178</v>
      </c>
      <c r="B1637" s="54">
        <v>7299</v>
      </c>
      <c r="C1637" s="54">
        <v>2000307</v>
      </c>
      <c r="D1637" s="54" t="s">
        <v>164</v>
      </c>
      <c r="E1637" s="54" t="s">
        <v>126</v>
      </c>
      <c r="F1637" s="54" t="s">
        <v>179</v>
      </c>
      <c r="G1637" s="54" t="s">
        <v>118</v>
      </c>
      <c r="H1637" s="62">
        <v>44574.546527777777</v>
      </c>
      <c r="I1637" s="54" t="s">
        <v>180</v>
      </c>
      <c r="J1637" s="54" t="s">
        <v>116</v>
      </c>
      <c r="K1637" s="54" t="s">
        <v>181</v>
      </c>
      <c r="L1637" s="54" t="s">
        <v>182</v>
      </c>
      <c r="M1637" s="54" t="s">
        <v>148</v>
      </c>
      <c r="N1637" s="54">
        <v>3.3999999999999998E-3</v>
      </c>
      <c r="O1637" s="54" t="s">
        <v>149</v>
      </c>
      <c r="P1637" s="54" t="b">
        <v>0</v>
      </c>
      <c r="Q1637" s="54">
        <v>138261413</v>
      </c>
      <c r="R1637" s="54" t="s">
        <v>150</v>
      </c>
      <c r="S1637" s="54">
        <v>1E-3</v>
      </c>
      <c r="T1637" s="54" t="s">
        <v>184</v>
      </c>
      <c r="U1637" s="54">
        <v>2022</v>
      </c>
      <c r="V1637" s="54" t="s">
        <v>151</v>
      </c>
      <c r="W1637" s="54" t="s">
        <v>185</v>
      </c>
      <c r="X1637" s="54" t="s">
        <v>186</v>
      </c>
      <c r="Y1637" s="54" t="s">
        <v>155</v>
      </c>
      <c r="Z1637" s="54">
        <v>620600</v>
      </c>
      <c r="AA1637" s="54">
        <v>309500</v>
      </c>
      <c r="AB1637" s="54">
        <v>1.2588812496391699</v>
      </c>
      <c r="AC1637" s="60">
        <v>52.638374352215699</v>
      </c>
    </row>
    <row r="1638" spans="1:29">
      <c r="A1638" s="55" t="s">
        <v>244</v>
      </c>
      <c r="B1638" s="56">
        <v>7299</v>
      </c>
      <c r="C1638" s="56">
        <v>4772187</v>
      </c>
      <c r="D1638" s="56" t="s">
        <v>164</v>
      </c>
      <c r="E1638" s="56" t="s">
        <v>126</v>
      </c>
      <c r="F1638" s="56" t="s">
        <v>236</v>
      </c>
      <c r="G1638" s="56" t="s">
        <v>115</v>
      </c>
      <c r="H1638" s="61">
        <v>44328.647222222222</v>
      </c>
      <c r="I1638" s="56" t="s">
        <v>180</v>
      </c>
      <c r="J1638" s="56" t="s">
        <v>116</v>
      </c>
      <c r="K1638" s="56" t="s">
        <v>237</v>
      </c>
      <c r="L1638" s="56" t="s">
        <v>238</v>
      </c>
      <c r="M1638" s="56" t="s">
        <v>183</v>
      </c>
      <c r="N1638" s="56">
        <v>8.5000000000000006E-3</v>
      </c>
      <c r="O1638" s="56" t="s">
        <v>149</v>
      </c>
      <c r="P1638" s="56" t="b">
        <v>0</v>
      </c>
      <c r="Q1638" s="56">
        <v>138261413</v>
      </c>
      <c r="R1638" s="56" t="s">
        <v>150</v>
      </c>
      <c r="S1638" s="56">
        <v>1E-3</v>
      </c>
      <c r="T1638" s="56" t="s">
        <v>184</v>
      </c>
      <c r="U1638" s="56">
        <v>2021</v>
      </c>
      <c r="V1638" s="56" t="s">
        <v>151</v>
      </c>
      <c r="W1638" s="56" t="s">
        <v>245</v>
      </c>
      <c r="X1638" s="56" t="s">
        <v>246</v>
      </c>
      <c r="Y1638" s="56" t="s">
        <v>155</v>
      </c>
      <c r="Z1638" s="56">
        <v>423475</v>
      </c>
      <c r="AA1638" s="56">
        <v>247849</v>
      </c>
      <c r="AB1638" s="56">
        <v>-1.65849318792552</v>
      </c>
      <c r="AC1638" s="59">
        <v>52.128454142052902</v>
      </c>
    </row>
    <row r="1639" spans="1:29">
      <c r="A1639" s="57" t="s">
        <v>190</v>
      </c>
      <c r="B1639" s="54">
        <v>7299</v>
      </c>
      <c r="C1639" s="54">
        <v>4631077</v>
      </c>
      <c r="D1639" s="54" t="s">
        <v>164</v>
      </c>
      <c r="E1639" s="54" t="s">
        <v>126</v>
      </c>
      <c r="F1639" s="54" t="s">
        <v>179</v>
      </c>
      <c r="G1639" s="54" t="s">
        <v>118</v>
      </c>
      <c r="H1639" s="62">
        <v>42290.458333333336</v>
      </c>
      <c r="I1639" s="54" t="s">
        <v>191</v>
      </c>
      <c r="J1639" s="54" t="s">
        <v>119</v>
      </c>
      <c r="K1639" s="54" t="s">
        <v>192</v>
      </c>
      <c r="L1639" s="54" t="s">
        <v>193</v>
      </c>
      <c r="M1639" s="54" t="s">
        <v>183</v>
      </c>
      <c r="N1639" s="54">
        <v>3.5999999999999999E-3</v>
      </c>
      <c r="O1639" s="54" t="s">
        <v>149</v>
      </c>
      <c r="P1639" s="54" t="b">
        <v>0</v>
      </c>
      <c r="Q1639" s="54">
        <v>138261413</v>
      </c>
      <c r="R1639" s="54" t="s">
        <v>150</v>
      </c>
      <c r="S1639" s="54">
        <v>1E-3</v>
      </c>
      <c r="T1639" s="54" t="s">
        <v>184</v>
      </c>
      <c r="U1639" s="54">
        <v>2015</v>
      </c>
      <c r="V1639" s="54" t="s">
        <v>151</v>
      </c>
      <c r="W1639" s="54" t="s">
        <v>194</v>
      </c>
      <c r="X1639" s="54" t="s">
        <v>195</v>
      </c>
      <c r="Y1639" s="54" t="s">
        <v>155</v>
      </c>
      <c r="Z1639" s="54">
        <v>357000</v>
      </c>
      <c r="AA1639" s="54">
        <v>237460</v>
      </c>
      <c r="AB1639" s="54">
        <v>-2.62823009845419</v>
      </c>
      <c r="AC1639" s="60">
        <v>52.033868710239098</v>
      </c>
    </row>
    <row r="1640" spans="1:29">
      <c r="A1640" s="55" t="s">
        <v>241</v>
      </c>
      <c r="B1640" s="56">
        <v>7299</v>
      </c>
      <c r="C1640" s="56">
        <v>1539183</v>
      </c>
      <c r="D1640" s="56" t="s">
        <v>164</v>
      </c>
      <c r="E1640" s="56" t="s">
        <v>126</v>
      </c>
      <c r="F1640" s="56" t="s">
        <v>179</v>
      </c>
      <c r="G1640" s="56" t="s">
        <v>118</v>
      </c>
      <c r="H1640" s="61">
        <v>42298.711805555555</v>
      </c>
      <c r="I1640" s="56" t="s">
        <v>180</v>
      </c>
      <c r="J1640" s="56" t="s">
        <v>116</v>
      </c>
      <c r="K1640" s="56" t="s">
        <v>165</v>
      </c>
      <c r="L1640" s="56" t="s">
        <v>166</v>
      </c>
      <c r="M1640" s="56" t="s">
        <v>183</v>
      </c>
      <c r="N1640" s="56">
        <v>4.7000000000000002E-3</v>
      </c>
      <c r="O1640" s="56" t="s">
        <v>149</v>
      </c>
      <c r="P1640" s="56" t="b">
        <v>0</v>
      </c>
      <c r="Q1640" s="56">
        <v>138261413</v>
      </c>
      <c r="R1640" s="56" t="s">
        <v>150</v>
      </c>
      <c r="S1640" s="56">
        <v>1E-3</v>
      </c>
      <c r="T1640" s="56" t="s">
        <v>184</v>
      </c>
      <c r="U1640" s="56">
        <v>2015</v>
      </c>
      <c r="V1640" s="56" t="s">
        <v>151</v>
      </c>
      <c r="W1640" s="56" t="s">
        <v>242</v>
      </c>
      <c r="X1640" s="56" t="s">
        <v>243</v>
      </c>
      <c r="Y1640" s="56" t="s">
        <v>155</v>
      </c>
      <c r="Z1640" s="56">
        <v>456840</v>
      </c>
      <c r="AA1640" s="56">
        <v>455364</v>
      </c>
      <c r="AB1640" s="56">
        <v>-1.13455725358881</v>
      </c>
      <c r="AC1640" s="59">
        <v>53.991201424557502</v>
      </c>
    </row>
    <row r="1641" spans="1:29">
      <c r="A1641" s="57" t="s">
        <v>206</v>
      </c>
      <c r="B1641" s="54">
        <v>7299</v>
      </c>
      <c r="C1641" s="54">
        <v>2028927</v>
      </c>
      <c r="D1641" s="54" t="s">
        <v>164</v>
      </c>
      <c r="E1641" s="54" t="s">
        <v>126</v>
      </c>
      <c r="F1641" s="54" t="s">
        <v>179</v>
      </c>
      <c r="G1641" s="54" t="s">
        <v>118</v>
      </c>
      <c r="H1641" s="62">
        <v>44952.495138888888</v>
      </c>
      <c r="I1641" s="54" t="s">
        <v>180</v>
      </c>
      <c r="J1641" s="54" t="s">
        <v>116</v>
      </c>
      <c r="K1641" s="54" t="s">
        <v>199</v>
      </c>
      <c r="L1641" s="54" t="s">
        <v>200</v>
      </c>
      <c r="M1641" s="54" t="s">
        <v>183</v>
      </c>
      <c r="N1641" s="54">
        <v>1.4E-2</v>
      </c>
      <c r="O1641" s="54" t="s">
        <v>149</v>
      </c>
      <c r="P1641" s="54" t="b">
        <v>0</v>
      </c>
      <c r="Q1641" s="54">
        <v>138261413</v>
      </c>
      <c r="R1641" s="54" t="s">
        <v>150</v>
      </c>
      <c r="S1641" s="54">
        <v>1E-3</v>
      </c>
      <c r="T1641" s="54" t="s">
        <v>184</v>
      </c>
      <c r="U1641" s="54">
        <v>2023</v>
      </c>
      <c r="V1641" s="54" t="s">
        <v>151</v>
      </c>
      <c r="W1641" s="54" t="s">
        <v>207</v>
      </c>
      <c r="X1641" s="54" t="s">
        <v>208</v>
      </c>
      <c r="Y1641" s="54" t="s">
        <v>155</v>
      </c>
      <c r="Z1641" s="54">
        <v>515935</v>
      </c>
      <c r="AA1641" s="54">
        <v>253417</v>
      </c>
      <c r="AB1641" s="54">
        <v>-0.30632621725807402</v>
      </c>
      <c r="AC1641" s="60">
        <v>52.1668520239771</v>
      </c>
    </row>
    <row r="1642" spans="1:29">
      <c r="A1642" s="55" t="s">
        <v>178</v>
      </c>
      <c r="B1642" s="56">
        <v>7299</v>
      </c>
      <c r="C1642" s="56">
        <v>2015960</v>
      </c>
      <c r="D1642" s="56" t="s">
        <v>164</v>
      </c>
      <c r="E1642" s="56" t="s">
        <v>126</v>
      </c>
      <c r="F1642" s="56" t="s">
        <v>179</v>
      </c>
      <c r="G1642" s="56" t="s">
        <v>118</v>
      </c>
      <c r="H1642" s="61">
        <v>44770.593055555553</v>
      </c>
      <c r="I1642" s="56" t="s">
        <v>180</v>
      </c>
      <c r="J1642" s="56" t="s">
        <v>116</v>
      </c>
      <c r="K1642" s="56" t="s">
        <v>181</v>
      </c>
      <c r="L1642" s="56" t="s">
        <v>182</v>
      </c>
      <c r="M1642" s="56" t="s">
        <v>183</v>
      </c>
      <c r="N1642" s="56">
        <v>6.7000000000000002E-3</v>
      </c>
      <c r="O1642" s="56" t="s">
        <v>149</v>
      </c>
      <c r="P1642" s="56" t="b">
        <v>0</v>
      </c>
      <c r="Q1642" s="56">
        <v>138261413</v>
      </c>
      <c r="R1642" s="56" t="s">
        <v>150</v>
      </c>
      <c r="S1642" s="56">
        <v>1E-3</v>
      </c>
      <c r="T1642" s="56" t="s">
        <v>184</v>
      </c>
      <c r="U1642" s="56">
        <v>2022</v>
      </c>
      <c r="V1642" s="56" t="s">
        <v>151</v>
      </c>
      <c r="W1642" s="56" t="s">
        <v>185</v>
      </c>
      <c r="X1642" s="56" t="s">
        <v>186</v>
      </c>
      <c r="Y1642" s="56" t="s">
        <v>155</v>
      </c>
      <c r="Z1642" s="56">
        <v>620600</v>
      </c>
      <c r="AA1642" s="56">
        <v>309500</v>
      </c>
      <c r="AB1642" s="56">
        <v>1.2588812496391699</v>
      </c>
      <c r="AC1642" s="59">
        <v>52.638374352215699</v>
      </c>
    </row>
    <row r="1643" spans="1:29">
      <c r="A1643" s="57" t="s">
        <v>178</v>
      </c>
      <c r="B1643" s="54">
        <v>7299</v>
      </c>
      <c r="C1643" s="54">
        <v>1982279</v>
      </c>
      <c r="D1643" s="54" t="s">
        <v>164</v>
      </c>
      <c r="E1643" s="54" t="s">
        <v>126</v>
      </c>
      <c r="F1643" s="54" t="s">
        <v>179</v>
      </c>
      <c r="G1643" s="54" t="s">
        <v>118</v>
      </c>
      <c r="H1643" s="62">
        <v>44335.579861111109</v>
      </c>
      <c r="I1643" s="54" t="s">
        <v>180</v>
      </c>
      <c r="J1643" s="54" t="s">
        <v>116</v>
      </c>
      <c r="K1643" s="54" t="s">
        <v>181</v>
      </c>
      <c r="L1643" s="54" t="s">
        <v>182</v>
      </c>
      <c r="M1643" s="54" t="s">
        <v>183</v>
      </c>
      <c r="N1643" s="54">
        <v>6.7000000000000002E-3</v>
      </c>
      <c r="O1643" s="54" t="s">
        <v>149</v>
      </c>
      <c r="P1643" s="54" t="b">
        <v>0</v>
      </c>
      <c r="Q1643" s="54">
        <v>138261413</v>
      </c>
      <c r="R1643" s="54" t="s">
        <v>150</v>
      </c>
      <c r="S1643" s="54">
        <v>1E-3</v>
      </c>
      <c r="T1643" s="54" t="s">
        <v>184</v>
      </c>
      <c r="U1643" s="54">
        <v>2021</v>
      </c>
      <c r="V1643" s="54" t="s">
        <v>151</v>
      </c>
      <c r="W1643" s="54" t="s">
        <v>185</v>
      </c>
      <c r="X1643" s="54" t="s">
        <v>186</v>
      </c>
      <c r="Y1643" s="54" t="s">
        <v>155</v>
      </c>
      <c r="Z1643" s="54">
        <v>620600</v>
      </c>
      <c r="AA1643" s="54">
        <v>309500</v>
      </c>
      <c r="AB1643" s="54">
        <v>1.2588812496391699</v>
      </c>
      <c r="AC1643" s="60">
        <v>52.638374352215699</v>
      </c>
    </row>
    <row r="1644" spans="1:29">
      <c r="A1644" s="55" t="s">
        <v>187</v>
      </c>
      <c r="B1644" s="56">
        <v>7299</v>
      </c>
      <c r="C1644" s="56">
        <v>2009747</v>
      </c>
      <c r="D1644" s="56" t="s">
        <v>164</v>
      </c>
      <c r="E1644" s="56" t="s">
        <v>126</v>
      </c>
      <c r="F1644" s="56" t="s">
        <v>179</v>
      </c>
      <c r="G1644" s="56" t="s">
        <v>118</v>
      </c>
      <c r="H1644" s="61">
        <v>44704.481944444444</v>
      </c>
      <c r="I1644" s="56" t="s">
        <v>180</v>
      </c>
      <c r="J1644" s="56" t="s">
        <v>116</v>
      </c>
      <c r="K1644" s="56" t="s">
        <v>181</v>
      </c>
      <c r="L1644" s="56" t="s">
        <v>182</v>
      </c>
      <c r="M1644" s="56" t="s">
        <v>183</v>
      </c>
      <c r="N1644" s="56">
        <v>1.2E-2</v>
      </c>
      <c r="O1644" s="56" t="s">
        <v>149</v>
      </c>
      <c r="P1644" s="56" t="b">
        <v>0</v>
      </c>
      <c r="Q1644" s="56">
        <v>138261413</v>
      </c>
      <c r="R1644" s="56" t="s">
        <v>150</v>
      </c>
      <c r="S1644" s="56">
        <v>1E-3</v>
      </c>
      <c r="T1644" s="56" t="s">
        <v>184</v>
      </c>
      <c r="U1644" s="56">
        <v>2022</v>
      </c>
      <c r="V1644" s="56" t="s">
        <v>151</v>
      </c>
      <c r="W1644" s="56" t="s">
        <v>188</v>
      </c>
      <c r="X1644" s="56" t="s">
        <v>189</v>
      </c>
      <c r="Y1644" s="56" t="s">
        <v>155</v>
      </c>
      <c r="Z1644" s="56">
        <v>636400</v>
      </c>
      <c r="AA1644" s="56">
        <v>291600</v>
      </c>
      <c r="AB1644" s="56">
        <v>1.4791973795069699</v>
      </c>
      <c r="AC1644" s="59">
        <v>52.471107816141703</v>
      </c>
    </row>
    <row r="1645" spans="1:29">
      <c r="A1645" s="57" t="s">
        <v>203</v>
      </c>
      <c r="B1645" s="54">
        <v>7299</v>
      </c>
      <c r="C1645" s="54">
        <v>1910266</v>
      </c>
      <c r="D1645" s="54" t="s">
        <v>164</v>
      </c>
      <c r="E1645" s="54" t="s">
        <v>126</v>
      </c>
      <c r="F1645" s="54" t="s">
        <v>179</v>
      </c>
      <c r="G1645" s="54" t="s">
        <v>118</v>
      </c>
      <c r="H1645" s="62">
        <v>43329.580555555556</v>
      </c>
      <c r="I1645" s="54" t="s">
        <v>180</v>
      </c>
      <c r="J1645" s="54" t="s">
        <v>116</v>
      </c>
      <c r="K1645" s="54" t="s">
        <v>146</v>
      </c>
      <c r="L1645" s="54" t="s">
        <v>147</v>
      </c>
      <c r="M1645" s="54" t="s">
        <v>183</v>
      </c>
      <c r="N1645" s="54">
        <v>4.4999999999999998E-2</v>
      </c>
      <c r="O1645" s="54" t="s">
        <v>149</v>
      </c>
      <c r="P1645" s="54" t="b">
        <v>0</v>
      </c>
      <c r="Q1645" s="54">
        <v>138261413</v>
      </c>
      <c r="R1645" s="54" t="s">
        <v>150</v>
      </c>
      <c r="S1645" s="54">
        <v>1E-3</v>
      </c>
      <c r="T1645" s="54" t="s">
        <v>184</v>
      </c>
      <c r="U1645" s="54">
        <v>2018</v>
      </c>
      <c r="V1645" s="54" t="s">
        <v>151</v>
      </c>
      <c r="W1645" s="54" t="s">
        <v>204</v>
      </c>
      <c r="X1645" s="54" t="s">
        <v>154</v>
      </c>
      <c r="Y1645" s="54" t="s">
        <v>155</v>
      </c>
      <c r="Z1645" s="54">
        <v>507500</v>
      </c>
      <c r="AA1645" s="54">
        <v>299100</v>
      </c>
      <c r="AB1645" s="54">
        <v>-0.41497245145673001</v>
      </c>
      <c r="AC1645" s="60">
        <v>52.579097446717</v>
      </c>
    </row>
    <row r="1646" spans="1:29">
      <c r="A1646" s="55" t="s">
        <v>244</v>
      </c>
      <c r="B1646" s="56">
        <v>7299</v>
      </c>
      <c r="C1646" s="56">
        <v>4794724</v>
      </c>
      <c r="D1646" s="56" t="s">
        <v>164</v>
      </c>
      <c r="E1646" s="56" t="s">
        <v>126</v>
      </c>
      <c r="F1646" s="56" t="s">
        <v>236</v>
      </c>
      <c r="G1646" s="56" t="s">
        <v>115</v>
      </c>
      <c r="H1646" s="61">
        <v>44678.59652777778</v>
      </c>
      <c r="I1646" s="56" t="s">
        <v>180</v>
      </c>
      <c r="J1646" s="56" t="s">
        <v>116</v>
      </c>
      <c r="K1646" s="56" t="s">
        <v>237</v>
      </c>
      <c r="L1646" s="56" t="s">
        <v>238</v>
      </c>
      <c r="M1646" s="56" t="s">
        <v>148</v>
      </c>
      <c r="N1646" s="56">
        <v>7.4000000000000003E-3</v>
      </c>
      <c r="O1646" s="56" t="s">
        <v>149</v>
      </c>
      <c r="P1646" s="56" t="b">
        <v>0</v>
      </c>
      <c r="Q1646" s="56">
        <v>138261413</v>
      </c>
      <c r="R1646" s="56" t="s">
        <v>150</v>
      </c>
      <c r="S1646" s="56">
        <v>1E-3</v>
      </c>
      <c r="T1646" s="56" t="s">
        <v>184</v>
      </c>
      <c r="U1646" s="56">
        <v>2022</v>
      </c>
      <c r="V1646" s="56" t="s">
        <v>151</v>
      </c>
      <c r="W1646" s="56" t="s">
        <v>245</v>
      </c>
      <c r="X1646" s="56" t="s">
        <v>246</v>
      </c>
      <c r="Y1646" s="56" t="s">
        <v>155</v>
      </c>
      <c r="Z1646" s="56">
        <v>423475</v>
      </c>
      <c r="AA1646" s="56">
        <v>247849</v>
      </c>
      <c r="AB1646" s="56">
        <v>-1.65849318792552</v>
      </c>
      <c r="AC1646" s="59">
        <v>52.128454142052902</v>
      </c>
    </row>
    <row r="1647" spans="1:29">
      <c r="A1647" s="57" t="s">
        <v>203</v>
      </c>
      <c r="B1647" s="54">
        <v>7299</v>
      </c>
      <c r="C1647" s="54">
        <v>2009548</v>
      </c>
      <c r="D1647" s="54" t="s">
        <v>164</v>
      </c>
      <c r="E1647" s="54" t="s">
        <v>126</v>
      </c>
      <c r="F1647" s="54" t="s">
        <v>179</v>
      </c>
      <c r="G1647" s="54" t="s">
        <v>118</v>
      </c>
      <c r="H1647" s="62">
        <v>44697.631944444445</v>
      </c>
      <c r="I1647" s="54" t="s">
        <v>180</v>
      </c>
      <c r="J1647" s="54" t="s">
        <v>116</v>
      </c>
      <c r="K1647" s="54" t="s">
        <v>146</v>
      </c>
      <c r="L1647" s="54" t="s">
        <v>147</v>
      </c>
      <c r="M1647" s="54" t="s">
        <v>183</v>
      </c>
      <c r="N1647" s="54">
        <v>3.9E-2</v>
      </c>
      <c r="O1647" s="54" t="s">
        <v>149</v>
      </c>
      <c r="P1647" s="54" t="b">
        <v>0</v>
      </c>
      <c r="Q1647" s="54">
        <v>138261413</v>
      </c>
      <c r="R1647" s="54" t="s">
        <v>150</v>
      </c>
      <c r="S1647" s="54">
        <v>1E-3</v>
      </c>
      <c r="T1647" s="54" t="s">
        <v>184</v>
      </c>
      <c r="U1647" s="54">
        <v>2022</v>
      </c>
      <c r="V1647" s="54" t="s">
        <v>151</v>
      </c>
      <c r="W1647" s="54" t="s">
        <v>204</v>
      </c>
      <c r="X1647" s="54" t="s">
        <v>154</v>
      </c>
      <c r="Y1647" s="54" t="s">
        <v>155</v>
      </c>
      <c r="Z1647" s="54">
        <v>507500</v>
      </c>
      <c r="AA1647" s="54">
        <v>299100</v>
      </c>
      <c r="AB1647" s="54">
        <v>-0.41497245145673001</v>
      </c>
      <c r="AC1647" s="60">
        <v>52.579097446717</v>
      </c>
    </row>
    <row r="1648" spans="1:29">
      <c r="A1648" s="55" t="s">
        <v>206</v>
      </c>
      <c r="B1648" s="56">
        <v>7299</v>
      </c>
      <c r="C1648" s="56">
        <v>1867220</v>
      </c>
      <c r="D1648" s="56" t="s">
        <v>164</v>
      </c>
      <c r="E1648" s="56" t="s">
        <v>126</v>
      </c>
      <c r="F1648" s="56" t="s">
        <v>179</v>
      </c>
      <c r="G1648" s="56" t="s">
        <v>118</v>
      </c>
      <c r="H1648" s="61">
        <v>42821.634722222225</v>
      </c>
      <c r="I1648" s="56" t="s">
        <v>180</v>
      </c>
      <c r="J1648" s="56" t="s">
        <v>116</v>
      </c>
      <c r="K1648" s="56" t="s">
        <v>199</v>
      </c>
      <c r="L1648" s="56" t="s">
        <v>200</v>
      </c>
      <c r="M1648" s="56" t="s">
        <v>183</v>
      </c>
      <c r="N1648" s="56">
        <v>0.03</v>
      </c>
      <c r="O1648" s="56" t="s">
        <v>149</v>
      </c>
      <c r="P1648" s="56" t="b">
        <v>0</v>
      </c>
      <c r="Q1648" s="56">
        <v>138261413</v>
      </c>
      <c r="R1648" s="56" t="s">
        <v>150</v>
      </c>
      <c r="S1648" s="56">
        <v>1E-3</v>
      </c>
      <c r="T1648" s="56" t="s">
        <v>184</v>
      </c>
      <c r="U1648" s="56">
        <v>2017</v>
      </c>
      <c r="V1648" s="56" t="s">
        <v>151</v>
      </c>
      <c r="W1648" s="56" t="s">
        <v>207</v>
      </c>
      <c r="X1648" s="56" t="s">
        <v>208</v>
      </c>
      <c r="Y1648" s="56" t="s">
        <v>155</v>
      </c>
      <c r="Z1648" s="56">
        <v>515935</v>
      </c>
      <c r="AA1648" s="56">
        <v>253417</v>
      </c>
      <c r="AB1648" s="56">
        <v>-0.30632621725807402</v>
      </c>
      <c r="AC1648" s="59">
        <v>52.1668520239771</v>
      </c>
    </row>
    <row r="1649" spans="1:29">
      <c r="A1649" s="57" t="s">
        <v>224</v>
      </c>
      <c r="B1649" s="54">
        <v>7299</v>
      </c>
      <c r="C1649" s="54">
        <v>1857305</v>
      </c>
      <c r="D1649" s="54" t="s">
        <v>164</v>
      </c>
      <c r="E1649" s="54" t="s">
        <v>126</v>
      </c>
      <c r="F1649" s="54" t="s">
        <v>179</v>
      </c>
      <c r="G1649" s="54" t="s">
        <v>118</v>
      </c>
      <c r="H1649" s="62">
        <v>42709.566666666666</v>
      </c>
      <c r="I1649" s="54" t="s">
        <v>180</v>
      </c>
      <c r="J1649" s="54" t="s">
        <v>116</v>
      </c>
      <c r="K1649" s="54" t="s">
        <v>146</v>
      </c>
      <c r="L1649" s="54" t="s">
        <v>147</v>
      </c>
      <c r="M1649" s="54" t="s">
        <v>183</v>
      </c>
      <c r="N1649" s="54">
        <v>4.7000000000000002E-3</v>
      </c>
      <c r="O1649" s="54" t="s">
        <v>149</v>
      </c>
      <c r="P1649" s="54" t="b">
        <v>0</v>
      </c>
      <c r="Q1649" s="54">
        <v>138261413</v>
      </c>
      <c r="R1649" s="54" t="s">
        <v>150</v>
      </c>
      <c r="S1649" s="54">
        <v>1E-3</v>
      </c>
      <c r="T1649" s="54" t="s">
        <v>184</v>
      </c>
      <c r="U1649" s="54">
        <v>2016</v>
      </c>
      <c r="V1649" s="54" t="s">
        <v>151</v>
      </c>
      <c r="W1649" s="54" t="s">
        <v>225</v>
      </c>
      <c r="X1649" s="54" t="s">
        <v>226</v>
      </c>
      <c r="Y1649" s="54" t="s">
        <v>155</v>
      </c>
      <c r="Z1649" s="54">
        <v>500098</v>
      </c>
      <c r="AA1649" s="54">
        <v>402866</v>
      </c>
      <c r="AB1649" s="54">
        <v>-0.49196935841400102</v>
      </c>
      <c r="AC1649" s="60">
        <v>53.512954618294103</v>
      </c>
    </row>
    <row r="1650" spans="1:29">
      <c r="A1650" s="55" t="s">
        <v>178</v>
      </c>
      <c r="B1650" s="56">
        <v>7299</v>
      </c>
      <c r="C1650" s="56">
        <v>1999744</v>
      </c>
      <c r="D1650" s="56" t="s">
        <v>164</v>
      </c>
      <c r="E1650" s="56" t="s">
        <v>126</v>
      </c>
      <c r="F1650" s="56" t="s">
        <v>179</v>
      </c>
      <c r="G1650" s="56" t="s">
        <v>118</v>
      </c>
      <c r="H1650" s="61">
        <v>44567.561111111114</v>
      </c>
      <c r="I1650" s="56" t="s">
        <v>180</v>
      </c>
      <c r="J1650" s="56" t="s">
        <v>116</v>
      </c>
      <c r="K1650" s="56" t="s">
        <v>181</v>
      </c>
      <c r="L1650" s="56" t="s">
        <v>182</v>
      </c>
      <c r="M1650" s="56" t="s">
        <v>183</v>
      </c>
      <c r="N1650" s="56">
        <v>4.4000000000000003E-3</v>
      </c>
      <c r="O1650" s="56" t="s">
        <v>149</v>
      </c>
      <c r="P1650" s="56" t="b">
        <v>0</v>
      </c>
      <c r="Q1650" s="56">
        <v>138261413</v>
      </c>
      <c r="R1650" s="56" t="s">
        <v>150</v>
      </c>
      <c r="S1650" s="56">
        <v>1E-3</v>
      </c>
      <c r="T1650" s="56" t="s">
        <v>184</v>
      </c>
      <c r="U1650" s="56">
        <v>2022</v>
      </c>
      <c r="V1650" s="56" t="s">
        <v>151</v>
      </c>
      <c r="W1650" s="56" t="s">
        <v>185</v>
      </c>
      <c r="X1650" s="56" t="s">
        <v>186</v>
      </c>
      <c r="Y1650" s="56" t="s">
        <v>155</v>
      </c>
      <c r="Z1650" s="56">
        <v>620600</v>
      </c>
      <c r="AA1650" s="56">
        <v>309500</v>
      </c>
      <c r="AB1650" s="56">
        <v>1.2588812496391699</v>
      </c>
      <c r="AC1650" s="59">
        <v>52.638374352215699</v>
      </c>
    </row>
    <row r="1651" spans="1:29">
      <c r="A1651" s="57" t="s">
        <v>198</v>
      </c>
      <c r="B1651" s="54">
        <v>7299</v>
      </c>
      <c r="C1651" s="54">
        <v>1837617</v>
      </c>
      <c r="D1651" s="54" t="s">
        <v>164</v>
      </c>
      <c r="E1651" s="54" t="s">
        <v>126</v>
      </c>
      <c r="F1651" s="54" t="s">
        <v>179</v>
      </c>
      <c r="G1651" s="54" t="s">
        <v>118</v>
      </c>
      <c r="H1651" s="62">
        <v>42557.472222222219</v>
      </c>
      <c r="I1651" s="54" t="s">
        <v>180</v>
      </c>
      <c r="J1651" s="54" t="s">
        <v>116</v>
      </c>
      <c r="K1651" s="54" t="s">
        <v>199</v>
      </c>
      <c r="L1651" s="54" t="s">
        <v>200</v>
      </c>
      <c r="M1651" s="54" t="s">
        <v>183</v>
      </c>
      <c r="N1651" s="54">
        <v>7.2999999999999995E-2</v>
      </c>
      <c r="O1651" s="54" t="s">
        <v>149</v>
      </c>
      <c r="P1651" s="54" t="b">
        <v>0</v>
      </c>
      <c r="Q1651" s="54">
        <v>138261413</v>
      </c>
      <c r="R1651" s="54" t="s">
        <v>150</v>
      </c>
      <c r="S1651" s="54">
        <v>1E-3</v>
      </c>
      <c r="T1651" s="54" t="s">
        <v>184</v>
      </c>
      <c r="U1651" s="54">
        <v>2016</v>
      </c>
      <c r="V1651" s="54" t="s">
        <v>151</v>
      </c>
      <c r="W1651" s="54" t="s">
        <v>201</v>
      </c>
      <c r="X1651" s="54" t="s">
        <v>202</v>
      </c>
      <c r="Y1651" s="54" t="s">
        <v>155</v>
      </c>
      <c r="Z1651" s="54">
        <v>516100</v>
      </c>
      <c r="AA1651" s="54">
        <v>253300</v>
      </c>
      <c r="AB1651" s="54">
        <v>-0.30395486908298303</v>
      </c>
      <c r="AC1651" s="60">
        <v>52.1657659569386</v>
      </c>
    </row>
    <row r="1652" spans="1:29">
      <c r="A1652" s="55" t="s">
        <v>198</v>
      </c>
      <c r="B1652" s="56">
        <v>7299</v>
      </c>
      <c r="C1652" s="56">
        <v>2018461</v>
      </c>
      <c r="D1652" s="56" t="s">
        <v>164</v>
      </c>
      <c r="E1652" s="56" t="s">
        <v>126</v>
      </c>
      <c r="F1652" s="56" t="s">
        <v>179</v>
      </c>
      <c r="G1652" s="56" t="s">
        <v>118</v>
      </c>
      <c r="H1652" s="61">
        <v>44803.423611111109</v>
      </c>
      <c r="I1652" s="56" t="s">
        <v>180</v>
      </c>
      <c r="J1652" s="56" t="s">
        <v>116</v>
      </c>
      <c r="K1652" s="56" t="s">
        <v>199</v>
      </c>
      <c r="L1652" s="56" t="s">
        <v>200</v>
      </c>
      <c r="M1652" s="56" t="s">
        <v>183</v>
      </c>
      <c r="N1652" s="56">
        <v>7.0999999999999994E-2</v>
      </c>
      <c r="O1652" s="56" t="s">
        <v>149</v>
      </c>
      <c r="P1652" s="56" t="b">
        <v>0</v>
      </c>
      <c r="Q1652" s="56">
        <v>138261413</v>
      </c>
      <c r="R1652" s="56" t="s">
        <v>150</v>
      </c>
      <c r="S1652" s="56">
        <v>1E-3</v>
      </c>
      <c r="T1652" s="56" t="s">
        <v>184</v>
      </c>
      <c r="U1652" s="56">
        <v>2022</v>
      </c>
      <c r="V1652" s="56" t="s">
        <v>151</v>
      </c>
      <c r="W1652" s="56" t="s">
        <v>201</v>
      </c>
      <c r="X1652" s="56" t="s">
        <v>202</v>
      </c>
      <c r="Y1652" s="56" t="s">
        <v>155</v>
      </c>
      <c r="Z1652" s="56">
        <v>516100</v>
      </c>
      <c r="AA1652" s="56">
        <v>253300</v>
      </c>
      <c r="AB1652" s="56">
        <v>-0.30395486908298303</v>
      </c>
      <c r="AC1652" s="59">
        <v>52.1657659569386</v>
      </c>
    </row>
    <row r="1653" spans="1:29">
      <c r="A1653" s="57" t="s">
        <v>187</v>
      </c>
      <c r="B1653" s="54">
        <v>7299</v>
      </c>
      <c r="C1653" s="54">
        <v>2045327</v>
      </c>
      <c r="D1653" s="54" t="s">
        <v>164</v>
      </c>
      <c r="E1653" s="54" t="s">
        <v>126</v>
      </c>
      <c r="F1653" s="54" t="s">
        <v>179</v>
      </c>
      <c r="G1653" s="54" t="s">
        <v>118</v>
      </c>
      <c r="H1653" s="62">
        <v>45154.406944444447</v>
      </c>
      <c r="I1653" s="54" t="s">
        <v>180</v>
      </c>
      <c r="J1653" s="54" t="s">
        <v>116</v>
      </c>
      <c r="K1653" s="54" t="s">
        <v>181</v>
      </c>
      <c r="L1653" s="54" t="s">
        <v>182</v>
      </c>
      <c r="M1653" s="54" t="s">
        <v>183</v>
      </c>
      <c r="N1653" s="54">
        <v>1.2999999999999999E-2</v>
      </c>
      <c r="O1653" s="54" t="s">
        <v>149</v>
      </c>
      <c r="P1653" s="54" t="b">
        <v>0</v>
      </c>
      <c r="Q1653" s="54">
        <v>138261413</v>
      </c>
      <c r="R1653" s="54" t="s">
        <v>150</v>
      </c>
      <c r="S1653" s="54">
        <v>1E-3</v>
      </c>
      <c r="T1653" s="54" t="s">
        <v>184</v>
      </c>
      <c r="U1653" s="54">
        <v>2023</v>
      </c>
      <c r="V1653" s="54" t="s">
        <v>151</v>
      </c>
      <c r="W1653" s="54" t="s">
        <v>188</v>
      </c>
      <c r="X1653" s="54" t="s">
        <v>189</v>
      </c>
      <c r="Y1653" s="54" t="s">
        <v>155</v>
      </c>
      <c r="Z1653" s="54">
        <v>636400</v>
      </c>
      <c r="AA1653" s="54">
        <v>291600</v>
      </c>
      <c r="AB1653" s="54">
        <v>1.4791973795069699</v>
      </c>
      <c r="AC1653" s="60">
        <v>52.471107816141703</v>
      </c>
    </row>
    <row r="1654" spans="1:29">
      <c r="A1654" s="55" t="s">
        <v>198</v>
      </c>
      <c r="B1654" s="56">
        <v>7299</v>
      </c>
      <c r="C1654" s="56">
        <v>1844218</v>
      </c>
      <c r="D1654" s="56" t="s">
        <v>164</v>
      </c>
      <c r="E1654" s="56" t="s">
        <v>126</v>
      </c>
      <c r="F1654" s="56" t="s">
        <v>179</v>
      </c>
      <c r="G1654" s="56" t="s">
        <v>118</v>
      </c>
      <c r="H1654" s="61">
        <v>42612.584027777775</v>
      </c>
      <c r="I1654" s="56" t="s">
        <v>180</v>
      </c>
      <c r="J1654" s="56" t="s">
        <v>116</v>
      </c>
      <c r="K1654" s="56" t="s">
        <v>199</v>
      </c>
      <c r="L1654" s="56" t="s">
        <v>200</v>
      </c>
      <c r="M1654" s="56" t="s">
        <v>183</v>
      </c>
      <c r="N1654" s="56">
        <v>0.08</v>
      </c>
      <c r="O1654" s="56" t="s">
        <v>149</v>
      </c>
      <c r="P1654" s="56" t="b">
        <v>0</v>
      </c>
      <c r="Q1654" s="56">
        <v>138261413</v>
      </c>
      <c r="R1654" s="56" t="s">
        <v>150</v>
      </c>
      <c r="S1654" s="56">
        <v>1E-3</v>
      </c>
      <c r="T1654" s="56" t="s">
        <v>184</v>
      </c>
      <c r="U1654" s="56">
        <v>2016</v>
      </c>
      <c r="V1654" s="56" t="s">
        <v>151</v>
      </c>
      <c r="W1654" s="56" t="s">
        <v>201</v>
      </c>
      <c r="X1654" s="56" t="s">
        <v>202</v>
      </c>
      <c r="Y1654" s="56" t="s">
        <v>155</v>
      </c>
      <c r="Z1654" s="56">
        <v>516100</v>
      </c>
      <c r="AA1654" s="56">
        <v>253300</v>
      </c>
      <c r="AB1654" s="56">
        <v>-0.30395486908298303</v>
      </c>
      <c r="AC1654" s="59">
        <v>52.1657659569386</v>
      </c>
    </row>
    <row r="1655" spans="1:29">
      <c r="A1655" s="57" t="s">
        <v>224</v>
      </c>
      <c r="B1655" s="54">
        <v>7299</v>
      </c>
      <c r="C1655" s="54">
        <v>1986161</v>
      </c>
      <c r="D1655" s="54" t="s">
        <v>164</v>
      </c>
      <c r="E1655" s="54" t="s">
        <v>126</v>
      </c>
      <c r="F1655" s="54" t="s">
        <v>179</v>
      </c>
      <c r="G1655" s="54" t="s">
        <v>118</v>
      </c>
      <c r="H1655" s="62">
        <v>44379.488194444442</v>
      </c>
      <c r="I1655" s="54" t="s">
        <v>180</v>
      </c>
      <c r="J1655" s="54" t="s">
        <v>116</v>
      </c>
      <c r="K1655" s="54" t="s">
        <v>146</v>
      </c>
      <c r="L1655" s="54" t="s">
        <v>147</v>
      </c>
      <c r="M1655" s="54" t="s">
        <v>183</v>
      </c>
      <c r="N1655" s="54">
        <v>6.3E-3</v>
      </c>
      <c r="O1655" s="54" t="s">
        <v>149</v>
      </c>
      <c r="P1655" s="54" t="b">
        <v>0</v>
      </c>
      <c r="Q1655" s="54">
        <v>138261413</v>
      </c>
      <c r="R1655" s="54" t="s">
        <v>150</v>
      </c>
      <c r="S1655" s="54">
        <v>1E-3</v>
      </c>
      <c r="T1655" s="54" t="s">
        <v>184</v>
      </c>
      <c r="U1655" s="54">
        <v>2021</v>
      </c>
      <c r="V1655" s="54" t="s">
        <v>151</v>
      </c>
      <c r="W1655" s="54" t="s">
        <v>225</v>
      </c>
      <c r="X1655" s="54" t="s">
        <v>226</v>
      </c>
      <c r="Y1655" s="54" t="s">
        <v>155</v>
      </c>
      <c r="Z1655" s="54">
        <v>500098</v>
      </c>
      <c r="AA1655" s="54">
        <v>402866</v>
      </c>
      <c r="AB1655" s="54">
        <v>-0.49196935841400102</v>
      </c>
      <c r="AC1655" s="60">
        <v>53.512954618294103</v>
      </c>
    </row>
    <row r="1656" spans="1:29">
      <c r="A1656" s="55" t="s">
        <v>241</v>
      </c>
      <c r="B1656" s="56">
        <v>7299</v>
      </c>
      <c r="C1656" s="56">
        <v>1513272</v>
      </c>
      <c r="D1656" s="56" t="s">
        <v>164</v>
      </c>
      <c r="E1656" s="56" t="s">
        <v>126</v>
      </c>
      <c r="F1656" s="56" t="s">
        <v>179</v>
      </c>
      <c r="G1656" s="56" t="s">
        <v>118</v>
      </c>
      <c r="H1656" s="61">
        <v>41976.602083333331</v>
      </c>
      <c r="I1656" s="56" t="s">
        <v>180</v>
      </c>
      <c r="J1656" s="56" t="s">
        <v>116</v>
      </c>
      <c r="K1656" s="56" t="s">
        <v>165</v>
      </c>
      <c r="L1656" s="56" t="s">
        <v>166</v>
      </c>
      <c r="M1656" s="56" t="s">
        <v>183</v>
      </c>
      <c r="N1656" s="56">
        <v>2.5000000000000001E-3</v>
      </c>
      <c r="O1656" s="56" t="s">
        <v>149</v>
      </c>
      <c r="P1656" s="56" t="b">
        <v>0</v>
      </c>
      <c r="Q1656" s="56">
        <v>138261413</v>
      </c>
      <c r="R1656" s="56" t="s">
        <v>150</v>
      </c>
      <c r="S1656" s="56">
        <v>1E-3</v>
      </c>
      <c r="T1656" s="56" t="s">
        <v>184</v>
      </c>
      <c r="U1656" s="56">
        <v>2014</v>
      </c>
      <c r="V1656" s="56" t="s">
        <v>151</v>
      </c>
      <c r="W1656" s="56" t="s">
        <v>242</v>
      </c>
      <c r="X1656" s="56" t="s">
        <v>243</v>
      </c>
      <c r="Y1656" s="56" t="s">
        <v>155</v>
      </c>
      <c r="Z1656" s="56">
        <v>456840</v>
      </c>
      <c r="AA1656" s="56">
        <v>455364</v>
      </c>
      <c r="AB1656" s="56">
        <v>-1.13455725358881</v>
      </c>
      <c r="AC1656" s="59">
        <v>53.991201424557502</v>
      </c>
    </row>
    <row r="1657" spans="1:29">
      <c r="A1657" s="57" t="s">
        <v>178</v>
      </c>
      <c r="B1657" s="54">
        <v>7299</v>
      </c>
      <c r="C1657" s="54">
        <v>1980340</v>
      </c>
      <c r="D1657" s="54" t="s">
        <v>164</v>
      </c>
      <c r="E1657" s="54" t="s">
        <v>126</v>
      </c>
      <c r="F1657" s="54" t="s">
        <v>179</v>
      </c>
      <c r="G1657" s="54" t="s">
        <v>118</v>
      </c>
      <c r="H1657" s="62">
        <v>44309.633333333331</v>
      </c>
      <c r="I1657" s="54" t="s">
        <v>180</v>
      </c>
      <c r="J1657" s="54" t="s">
        <v>116</v>
      </c>
      <c r="K1657" s="54" t="s">
        <v>181</v>
      </c>
      <c r="L1657" s="54" t="s">
        <v>182</v>
      </c>
      <c r="M1657" s="54" t="s">
        <v>183</v>
      </c>
      <c r="N1657" s="54">
        <v>4.7000000000000002E-3</v>
      </c>
      <c r="O1657" s="54" t="s">
        <v>149</v>
      </c>
      <c r="P1657" s="54" t="b">
        <v>0</v>
      </c>
      <c r="Q1657" s="54">
        <v>138261413</v>
      </c>
      <c r="R1657" s="54" t="s">
        <v>150</v>
      </c>
      <c r="S1657" s="54">
        <v>1E-3</v>
      </c>
      <c r="T1657" s="54" t="s">
        <v>184</v>
      </c>
      <c r="U1657" s="54">
        <v>2021</v>
      </c>
      <c r="V1657" s="54" t="s">
        <v>151</v>
      </c>
      <c r="W1657" s="54" t="s">
        <v>185</v>
      </c>
      <c r="X1657" s="54" t="s">
        <v>186</v>
      </c>
      <c r="Y1657" s="54" t="s">
        <v>155</v>
      </c>
      <c r="Z1657" s="54">
        <v>620600</v>
      </c>
      <c r="AA1657" s="54">
        <v>309500</v>
      </c>
      <c r="AB1657" s="54">
        <v>1.2588812496391699</v>
      </c>
      <c r="AC1657" s="60">
        <v>52.638374352215699</v>
      </c>
    </row>
    <row r="1658" spans="1:29">
      <c r="A1658" s="55" t="s">
        <v>190</v>
      </c>
      <c r="B1658" s="56">
        <v>7299</v>
      </c>
      <c r="C1658" s="56">
        <v>4777092</v>
      </c>
      <c r="D1658" s="56" t="s">
        <v>164</v>
      </c>
      <c r="E1658" s="56" t="s">
        <v>126</v>
      </c>
      <c r="F1658" s="56" t="s">
        <v>179</v>
      </c>
      <c r="G1658" s="56" t="s">
        <v>118</v>
      </c>
      <c r="H1658" s="61">
        <v>44400.494444444441</v>
      </c>
      <c r="I1658" s="56" t="s">
        <v>191</v>
      </c>
      <c r="J1658" s="56" t="s">
        <v>119</v>
      </c>
      <c r="K1658" s="56" t="s">
        <v>192</v>
      </c>
      <c r="L1658" s="56" t="s">
        <v>193</v>
      </c>
      <c r="M1658" s="56" t="s">
        <v>183</v>
      </c>
      <c r="N1658" s="56">
        <v>3.0999999999999999E-3</v>
      </c>
      <c r="O1658" s="56" t="s">
        <v>149</v>
      </c>
      <c r="P1658" s="56" t="b">
        <v>0</v>
      </c>
      <c r="Q1658" s="56">
        <v>138261413</v>
      </c>
      <c r="R1658" s="56" t="s">
        <v>150</v>
      </c>
      <c r="S1658" s="56">
        <v>1E-3</v>
      </c>
      <c r="T1658" s="56" t="s">
        <v>184</v>
      </c>
      <c r="U1658" s="56">
        <v>2021</v>
      </c>
      <c r="V1658" s="56" t="s">
        <v>151</v>
      </c>
      <c r="W1658" s="56" t="s">
        <v>194</v>
      </c>
      <c r="X1658" s="56" t="s">
        <v>195</v>
      </c>
      <c r="Y1658" s="56" t="s">
        <v>155</v>
      </c>
      <c r="Z1658" s="56">
        <v>357000</v>
      </c>
      <c r="AA1658" s="56">
        <v>237460</v>
      </c>
      <c r="AB1658" s="56">
        <v>-2.62823009845419</v>
      </c>
      <c r="AC1658" s="59">
        <v>52.033868710239098</v>
      </c>
    </row>
    <row r="1659" spans="1:29">
      <c r="A1659" s="57" t="s">
        <v>219</v>
      </c>
      <c r="B1659" s="54">
        <v>7299</v>
      </c>
      <c r="C1659" s="54">
        <v>1578039</v>
      </c>
      <c r="D1659" s="54" t="s">
        <v>164</v>
      </c>
      <c r="E1659" s="54" t="s">
        <v>126</v>
      </c>
      <c r="F1659" s="54" t="s">
        <v>205</v>
      </c>
      <c r="G1659" s="54" t="s">
        <v>112</v>
      </c>
      <c r="H1659" s="62">
        <v>44756.356944444444</v>
      </c>
      <c r="I1659" s="54" t="s">
        <v>180</v>
      </c>
      <c r="J1659" s="54" t="s">
        <v>116</v>
      </c>
      <c r="K1659" s="54" t="s">
        <v>220</v>
      </c>
      <c r="L1659" s="54" t="s">
        <v>221</v>
      </c>
      <c r="M1659" s="54" t="s">
        <v>183</v>
      </c>
      <c r="N1659" s="54">
        <v>0.11</v>
      </c>
      <c r="O1659" s="54" t="s">
        <v>149</v>
      </c>
      <c r="P1659" s="54" t="b">
        <v>0</v>
      </c>
      <c r="Q1659" s="54">
        <v>138261413</v>
      </c>
      <c r="R1659" s="54" t="s">
        <v>150</v>
      </c>
      <c r="S1659" s="54">
        <v>1E-3</v>
      </c>
      <c r="T1659" s="54" t="s">
        <v>184</v>
      </c>
      <c r="U1659" s="54">
        <v>2022</v>
      </c>
      <c r="V1659" s="54" t="s">
        <v>151</v>
      </c>
      <c r="W1659" s="54" t="s">
        <v>222</v>
      </c>
      <c r="X1659" s="54" t="s">
        <v>223</v>
      </c>
      <c r="Y1659" s="54" t="s">
        <v>155</v>
      </c>
      <c r="Z1659" s="54">
        <v>559400</v>
      </c>
      <c r="AA1659" s="54">
        <v>142800</v>
      </c>
      <c r="AB1659" s="54">
        <v>0.27827943679790101</v>
      </c>
      <c r="AC1659" s="60">
        <v>51.162245506364997</v>
      </c>
    </row>
    <row r="1660" spans="1:29">
      <c r="A1660" s="55" t="s">
        <v>187</v>
      </c>
      <c r="B1660" s="56">
        <v>7299</v>
      </c>
      <c r="C1660" s="56">
        <v>1788270</v>
      </c>
      <c r="D1660" s="56" t="s">
        <v>164</v>
      </c>
      <c r="E1660" s="56" t="s">
        <v>126</v>
      </c>
      <c r="F1660" s="56" t="s">
        <v>179</v>
      </c>
      <c r="G1660" s="56" t="s">
        <v>118</v>
      </c>
      <c r="H1660" s="61">
        <v>42053.355555555558</v>
      </c>
      <c r="I1660" s="56" t="s">
        <v>180</v>
      </c>
      <c r="J1660" s="56" t="s">
        <v>116</v>
      </c>
      <c r="K1660" s="56" t="s">
        <v>181</v>
      </c>
      <c r="L1660" s="56" t="s">
        <v>182</v>
      </c>
      <c r="M1660" s="56" t="s">
        <v>183</v>
      </c>
      <c r="N1660" s="56">
        <v>0.14000000000000001</v>
      </c>
      <c r="O1660" s="56" t="s">
        <v>149</v>
      </c>
      <c r="P1660" s="56" t="b">
        <v>0</v>
      </c>
      <c r="Q1660" s="56">
        <v>138261413</v>
      </c>
      <c r="R1660" s="56" t="s">
        <v>150</v>
      </c>
      <c r="S1660" s="56">
        <v>1E-3</v>
      </c>
      <c r="T1660" s="56" t="s">
        <v>184</v>
      </c>
      <c r="U1660" s="56">
        <v>2015</v>
      </c>
      <c r="V1660" s="56" t="s">
        <v>151</v>
      </c>
      <c r="W1660" s="56" t="s">
        <v>188</v>
      </c>
      <c r="X1660" s="56" t="s">
        <v>189</v>
      </c>
      <c r="Y1660" s="56" t="s">
        <v>155</v>
      </c>
      <c r="Z1660" s="56">
        <v>636400</v>
      </c>
      <c r="AA1660" s="56">
        <v>291600</v>
      </c>
      <c r="AB1660" s="56">
        <v>1.4791973795069699</v>
      </c>
      <c r="AC1660" s="59">
        <v>52.471107816141703</v>
      </c>
    </row>
    <row r="1661" spans="1:29">
      <c r="A1661" s="57" t="s">
        <v>224</v>
      </c>
      <c r="B1661" s="54">
        <v>7299</v>
      </c>
      <c r="C1661" s="54">
        <v>1995553</v>
      </c>
      <c r="D1661" s="54" t="s">
        <v>164</v>
      </c>
      <c r="E1661" s="54" t="s">
        <v>126</v>
      </c>
      <c r="F1661" s="54" t="s">
        <v>179</v>
      </c>
      <c r="G1661" s="54" t="s">
        <v>118</v>
      </c>
      <c r="H1661" s="62">
        <v>44508.406944444447</v>
      </c>
      <c r="I1661" s="54" t="s">
        <v>180</v>
      </c>
      <c r="J1661" s="54" t="s">
        <v>116</v>
      </c>
      <c r="K1661" s="54" t="s">
        <v>146</v>
      </c>
      <c r="L1661" s="54" t="s">
        <v>147</v>
      </c>
      <c r="M1661" s="54" t="s">
        <v>183</v>
      </c>
      <c r="N1661" s="54">
        <v>4.1000000000000003E-3</v>
      </c>
      <c r="O1661" s="54" t="s">
        <v>149</v>
      </c>
      <c r="P1661" s="54" t="b">
        <v>0</v>
      </c>
      <c r="Q1661" s="54">
        <v>138261413</v>
      </c>
      <c r="R1661" s="54" t="s">
        <v>150</v>
      </c>
      <c r="S1661" s="54">
        <v>1E-3</v>
      </c>
      <c r="T1661" s="54" t="s">
        <v>184</v>
      </c>
      <c r="U1661" s="54">
        <v>2021</v>
      </c>
      <c r="V1661" s="54" t="s">
        <v>151</v>
      </c>
      <c r="W1661" s="54" t="s">
        <v>225</v>
      </c>
      <c r="X1661" s="54" t="s">
        <v>226</v>
      </c>
      <c r="Y1661" s="54" t="s">
        <v>155</v>
      </c>
      <c r="Z1661" s="54">
        <v>500098</v>
      </c>
      <c r="AA1661" s="54">
        <v>402866</v>
      </c>
      <c r="AB1661" s="54">
        <v>-0.49196935841400102</v>
      </c>
      <c r="AC1661" s="60">
        <v>53.512954618294103</v>
      </c>
    </row>
    <row r="1662" spans="1:29">
      <c r="A1662" s="55" t="s">
        <v>206</v>
      </c>
      <c r="B1662" s="56">
        <v>7299</v>
      </c>
      <c r="C1662" s="56">
        <v>1917902</v>
      </c>
      <c r="D1662" s="56" t="s">
        <v>164</v>
      </c>
      <c r="E1662" s="56" t="s">
        <v>126</v>
      </c>
      <c r="F1662" s="56" t="s">
        <v>179</v>
      </c>
      <c r="G1662" s="56" t="s">
        <v>118</v>
      </c>
      <c r="H1662" s="61">
        <v>43413.323611111111</v>
      </c>
      <c r="I1662" s="56" t="s">
        <v>180</v>
      </c>
      <c r="J1662" s="56" t="s">
        <v>116</v>
      </c>
      <c r="K1662" s="56" t="s">
        <v>199</v>
      </c>
      <c r="L1662" s="56" t="s">
        <v>200</v>
      </c>
      <c r="M1662" s="56" t="s">
        <v>183</v>
      </c>
      <c r="N1662" s="56">
        <v>0.06</v>
      </c>
      <c r="O1662" s="56" t="s">
        <v>149</v>
      </c>
      <c r="P1662" s="56" t="b">
        <v>0</v>
      </c>
      <c r="Q1662" s="56">
        <v>138261413</v>
      </c>
      <c r="R1662" s="56" t="s">
        <v>150</v>
      </c>
      <c r="S1662" s="56">
        <v>1E-3</v>
      </c>
      <c r="T1662" s="56" t="s">
        <v>184</v>
      </c>
      <c r="U1662" s="56">
        <v>2018</v>
      </c>
      <c r="V1662" s="56" t="s">
        <v>151</v>
      </c>
      <c r="W1662" s="56" t="s">
        <v>207</v>
      </c>
      <c r="X1662" s="56" t="s">
        <v>208</v>
      </c>
      <c r="Y1662" s="56" t="s">
        <v>155</v>
      </c>
      <c r="Z1662" s="56">
        <v>515935</v>
      </c>
      <c r="AA1662" s="56">
        <v>253417</v>
      </c>
      <c r="AB1662" s="56">
        <v>-0.30632621725807402</v>
      </c>
      <c r="AC1662" s="59">
        <v>52.1668520239771</v>
      </c>
    </row>
    <row r="1663" spans="1:29">
      <c r="A1663" s="57" t="s">
        <v>355</v>
      </c>
      <c r="B1663" s="54">
        <v>7299</v>
      </c>
      <c r="C1663" s="54">
        <v>4716325</v>
      </c>
      <c r="D1663" s="54" t="s">
        <v>164</v>
      </c>
      <c r="E1663" s="54" t="s">
        <v>126</v>
      </c>
      <c r="F1663" s="54" t="s">
        <v>205</v>
      </c>
      <c r="G1663" s="54" t="s">
        <v>112</v>
      </c>
      <c r="H1663" s="62">
        <v>43439.529166666667</v>
      </c>
      <c r="I1663" s="54" t="s">
        <v>180</v>
      </c>
      <c r="J1663" s="54" t="s">
        <v>116</v>
      </c>
      <c r="K1663" s="54" t="s">
        <v>237</v>
      </c>
      <c r="L1663" s="54" t="s">
        <v>238</v>
      </c>
      <c r="M1663" s="54" t="s">
        <v>183</v>
      </c>
      <c r="N1663" s="54">
        <v>1.2E-2</v>
      </c>
      <c r="O1663" s="54" t="s">
        <v>149</v>
      </c>
      <c r="P1663" s="54" t="b">
        <v>0</v>
      </c>
      <c r="Q1663" s="54">
        <v>138261413</v>
      </c>
      <c r="R1663" s="54" t="s">
        <v>150</v>
      </c>
      <c r="S1663" s="54">
        <v>1E-3</v>
      </c>
      <c r="T1663" s="54" t="s">
        <v>184</v>
      </c>
      <c r="U1663" s="54">
        <v>2018</v>
      </c>
      <c r="V1663" s="54" t="s">
        <v>151</v>
      </c>
      <c r="W1663" s="54" t="s">
        <v>356</v>
      </c>
      <c r="X1663" s="54" t="s">
        <v>357</v>
      </c>
      <c r="Y1663" s="54" t="s">
        <v>155</v>
      </c>
      <c r="Z1663" s="54">
        <v>403810</v>
      </c>
      <c r="AA1663" s="54">
        <v>319759</v>
      </c>
      <c r="AB1663" s="54">
        <v>-1.9449621767333201</v>
      </c>
      <c r="AC1663" s="60">
        <v>52.775406138486602</v>
      </c>
    </row>
    <row r="1664" spans="1:29">
      <c r="A1664" s="55" t="s">
        <v>206</v>
      </c>
      <c r="B1664" s="56">
        <v>7299</v>
      </c>
      <c r="C1664" s="56">
        <v>1917203</v>
      </c>
      <c r="D1664" s="56" t="s">
        <v>164</v>
      </c>
      <c r="E1664" s="56" t="s">
        <v>126</v>
      </c>
      <c r="F1664" s="56" t="s">
        <v>179</v>
      </c>
      <c r="G1664" s="56" t="s">
        <v>118</v>
      </c>
      <c r="H1664" s="61">
        <v>43398.413888888892</v>
      </c>
      <c r="I1664" s="56" t="s">
        <v>180</v>
      </c>
      <c r="J1664" s="56" t="s">
        <v>116</v>
      </c>
      <c r="K1664" s="56" t="s">
        <v>199</v>
      </c>
      <c r="L1664" s="56" t="s">
        <v>200</v>
      </c>
      <c r="M1664" s="56" t="s">
        <v>183</v>
      </c>
      <c r="N1664" s="56">
        <v>5.8999999999999997E-2</v>
      </c>
      <c r="O1664" s="56" t="s">
        <v>149</v>
      </c>
      <c r="P1664" s="56" t="b">
        <v>0</v>
      </c>
      <c r="Q1664" s="56">
        <v>138261413</v>
      </c>
      <c r="R1664" s="56" t="s">
        <v>150</v>
      </c>
      <c r="S1664" s="56">
        <v>1E-3</v>
      </c>
      <c r="T1664" s="56" t="s">
        <v>184</v>
      </c>
      <c r="U1664" s="56">
        <v>2018</v>
      </c>
      <c r="V1664" s="56" t="s">
        <v>151</v>
      </c>
      <c r="W1664" s="56" t="s">
        <v>207</v>
      </c>
      <c r="X1664" s="56" t="s">
        <v>208</v>
      </c>
      <c r="Y1664" s="56" t="s">
        <v>155</v>
      </c>
      <c r="Z1664" s="56">
        <v>515935</v>
      </c>
      <c r="AA1664" s="56">
        <v>253417</v>
      </c>
      <c r="AB1664" s="56">
        <v>-0.30632621725807402</v>
      </c>
      <c r="AC1664" s="59">
        <v>52.1668520239771</v>
      </c>
    </row>
    <row r="1665" spans="1:29">
      <c r="A1665" s="57" t="s">
        <v>334</v>
      </c>
      <c r="B1665" s="54">
        <v>7299</v>
      </c>
      <c r="C1665" s="54">
        <v>4737438</v>
      </c>
      <c r="D1665" s="54" t="s">
        <v>164</v>
      </c>
      <c r="E1665" s="54" t="s">
        <v>126</v>
      </c>
      <c r="F1665" s="54" t="s">
        <v>205</v>
      </c>
      <c r="G1665" s="54" t="s">
        <v>112</v>
      </c>
      <c r="H1665" s="62">
        <v>43712.446527777778</v>
      </c>
      <c r="I1665" s="54" t="s">
        <v>180</v>
      </c>
      <c r="J1665" s="54" t="s">
        <v>116</v>
      </c>
      <c r="K1665" s="54" t="s">
        <v>192</v>
      </c>
      <c r="L1665" s="54" t="s">
        <v>193</v>
      </c>
      <c r="M1665" s="54" t="s">
        <v>183</v>
      </c>
      <c r="N1665" s="54">
        <v>0.1</v>
      </c>
      <c r="O1665" s="54" t="s">
        <v>149</v>
      </c>
      <c r="P1665" s="54" t="b">
        <v>0</v>
      </c>
      <c r="Q1665" s="54">
        <v>138261413</v>
      </c>
      <c r="R1665" s="54" t="s">
        <v>150</v>
      </c>
      <c r="S1665" s="54">
        <v>1E-3</v>
      </c>
      <c r="T1665" s="54" t="s">
        <v>184</v>
      </c>
      <c r="U1665" s="54">
        <v>2019</v>
      </c>
      <c r="V1665" s="54" t="s">
        <v>151</v>
      </c>
      <c r="W1665" s="54" t="s">
        <v>335</v>
      </c>
      <c r="X1665" s="54" t="s">
        <v>281</v>
      </c>
      <c r="Y1665" s="54" t="s">
        <v>155</v>
      </c>
      <c r="Z1665" s="54">
        <v>403350</v>
      </c>
      <c r="AA1665" s="54">
        <v>245150</v>
      </c>
      <c r="AB1665" s="54">
        <v>-1.9525037440050701</v>
      </c>
      <c r="AC1665" s="60">
        <v>52.104672977586198</v>
      </c>
    </row>
    <row r="1666" spans="1:29">
      <c r="A1666" s="55" t="s">
        <v>206</v>
      </c>
      <c r="B1666" s="56">
        <v>7299</v>
      </c>
      <c r="C1666" s="56">
        <v>1931312</v>
      </c>
      <c r="D1666" s="56" t="s">
        <v>164</v>
      </c>
      <c r="E1666" s="56" t="s">
        <v>126</v>
      </c>
      <c r="F1666" s="56" t="s">
        <v>205</v>
      </c>
      <c r="G1666" s="56" t="s">
        <v>112</v>
      </c>
      <c r="H1666" s="61">
        <v>43586.352083333331</v>
      </c>
      <c r="I1666" s="56" t="s">
        <v>180</v>
      </c>
      <c r="J1666" s="56" t="s">
        <v>116</v>
      </c>
      <c r="K1666" s="56" t="s">
        <v>199</v>
      </c>
      <c r="L1666" s="56" t="s">
        <v>200</v>
      </c>
      <c r="M1666" s="56" t="s">
        <v>183</v>
      </c>
      <c r="N1666" s="56">
        <v>4.4999999999999998E-2</v>
      </c>
      <c r="O1666" s="56" t="s">
        <v>149</v>
      </c>
      <c r="P1666" s="56" t="b">
        <v>0</v>
      </c>
      <c r="Q1666" s="56">
        <v>138261413</v>
      </c>
      <c r="R1666" s="56" t="s">
        <v>150</v>
      </c>
      <c r="S1666" s="56">
        <v>1E-3</v>
      </c>
      <c r="T1666" s="56" t="s">
        <v>184</v>
      </c>
      <c r="U1666" s="56">
        <v>2019</v>
      </c>
      <c r="V1666" s="56" t="s">
        <v>151</v>
      </c>
      <c r="W1666" s="56" t="s">
        <v>207</v>
      </c>
      <c r="X1666" s="56" t="s">
        <v>208</v>
      </c>
      <c r="Y1666" s="56" t="s">
        <v>155</v>
      </c>
      <c r="Z1666" s="56">
        <v>515935</v>
      </c>
      <c r="AA1666" s="56">
        <v>253417</v>
      </c>
      <c r="AB1666" s="56">
        <v>-0.30632621725807402</v>
      </c>
      <c r="AC1666" s="59">
        <v>52.1668520239771</v>
      </c>
    </row>
    <row r="1667" spans="1:29">
      <c r="A1667" s="57" t="s">
        <v>187</v>
      </c>
      <c r="B1667" s="54">
        <v>7299</v>
      </c>
      <c r="C1667" s="54">
        <v>1944645</v>
      </c>
      <c r="D1667" s="54" t="s">
        <v>164</v>
      </c>
      <c r="E1667" s="54" t="s">
        <v>126</v>
      </c>
      <c r="F1667" s="54" t="s">
        <v>205</v>
      </c>
      <c r="G1667" s="54" t="s">
        <v>112</v>
      </c>
      <c r="H1667" s="62">
        <v>43732.381249999999</v>
      </c>
      <c r="I1667" s="54" t="s">
        <v>180</v>
      </c>
      <c r="J1667" s="54" t="s">
        <v>116</v>
      </c>
      <c r="K1667" s="54" t="s">
        <v>181</v>
      </c>
      <c r="L1667" s="54" t="s">
        <v>182</v>
      </c>
      <c r="M1667" s="54" t="s">
        <v>183</v>
      </c>
      <c r="N1667" s="54">
        <v>8.9999999999999993E-3</v>
      </c>
      <c r="O1667" s="54" t="s">
        <v>149</v>
      </c>
      <c r="P1667" s="54" t="b">
        <v>0</v>
      </c>
      <c r="Q1667" s="54">
        <v>138261413</v>
      </c>
      <c r="R1667" s="54" t="s">
        <v>150</v>
      </c>
      <c r="S1667" s="54">
        <v>1E-3</v>
      </c>
      <c r="T1667" s="54" t="s">
        <v>184</v>
      </c>
      <c r="U1667" s="54">
        <v>2019</v>
      </c>
      <c r="V1667" s="54" t="s">
        <v>151</v>
      </c>
      <c r="W1667" s="54" t="s">
        <v>188</v>
      </c>
      <c r="X1667" s="54" t="s">
        <v>189</v>
      </c>
      <c r="Y1667" s="54" t="s">
        <v>155</v>
      </c>
      <c r="Z1667" s="54">
        <v>636400</v>
      </c>
      <c r="AA1667" s="54">
        <v>291600</v>
      </c>
      <c r="AB1667" s="54">
        <v>1.4791973795069699</v>
      </c>
      <c r="AC1667" s="60">
        <v>52.471107816141703</v>
      </c>
    </row>
    <row r="1668" spans="1:29">
      <c r="A1668" s="55" t="s">
        <v>196</v>
      </c>
      <c r="B1668" s="56">
        <v>7299</v>
      </c>
      <c r="C1668" s="56">
        <v>1776478</v>
      </c>
      <c r="D1668" s="56" t="s">
        <v>164</v>
      </c>
      <c r="E1668" s="56" t="s">
        <v>126</v>
      </c>
      <c r="F1668" s="56" t="s">
        <v>179</v>
      </c>
      <c r="G1668" s="56" t="s">
        <v>118</v>
      </c>
      <c r="H1668" s="61">
        <v>41934.40902777778</v>
      </c>
      <c r="I1668" s="56" t="s">
        <v>180</v>
      </c>
      <c r="J1668" s="56" t="s">
        <v>116</v>
      </c>
      <c r="K1668" s="56" t="s">
        <v>181</v>
      </c>
      <c r="L1668" s="56" t="s">
        <v>182</v>
      </c>
      <c r="M1668" s="56" t="s">
        <v>183</v>
      </c>
      <c r="N1668" s="56">
        <v>0.01</v>
      </c>
      <c r="O1668" s="56" t="s">
        <v>149</v>
      </c>
      <c r="P1668" s="56" t="b">
        <v>0</v>
      </c>
      <c r="Q1668" s="56">
        <v>138261413</v>
      </c>
      <c r="R1668" s="56" t="s">
        <v>150</v>
      </c>
      <c r="S1668" s="56">
        <v>1E-3</v>
      </c>
      <c r="T1668" s="56" t="s">
        <v>184</v>
      </c>
      <c r="U1668" s="56">
        <v>2014</v>
      </c>
      <c r="V1668" s="56" t="s">
        <v>151</v>
      </c>
      <c r="W1668" s="56" t="s">
        <v>197</v>
      </c>
      <c r="X1668" s="56" t="s">
        <v>186</v>
      </c>
      <c r="Y1668" s="56" t="s">
        <v>155</v>
      </c>
      <c r="Z1668" s="56">
        <v>624300</v>
      </c>
      <c r="AA1668" s="56">
        <v>306800</v>
      </c>
      <c r="AB1668" s="56">
        <v>1.3116346710660201</v>
      </c>
      <c r="AC1668" s="59">
        <v>52.6126273253455</v>
      </c>
    </row>
    <row r="1669" spans="1:29">
      <c r="A1669" s="57" t="s">
        <v>206</v>
      </c>
      <c r="B1669" s="54">
        <v>7299</v>
      </c>
      <c r="C1669" s="54">
        <v>1847440</v>
      </c>
      <c r="D1669" s="54" t="s">
        <v>164</v>
      </c>
      <c r="E1669" s="54" t="s">
        <v>126</v>
      </c>
      <c r="F1669" s="54" t="s">
        <v>179</v>
      </c>
      <c r="G1669" s="54" t="s">
        <v>118</v>
      </c>
      <c r="H1669" s="62">
        <v>42649.431944444441</v>
      </c>
      <c r="I1669" s="54" t="s">
        <v>180</v>
      </c>
      <c r="J1669" s="54" t="s">
        <v>116</v>
      </c>
      <c r="K1669" s="54" t="s">
        <v>199</v>
      </c>
      <c r="L1669" s="54" t="s">
        <v>200</v>
      </c>
      <c r="M1669" s="54" t="s">
        <v>183</v>
      </c>
      <c r="N1669" s="54">
        <v>6.2E-2</v>
      </c>
      <c r="O1669" s="54" t="s">
        <v>149</v>
      </c>
      <c r="P1669" s="54" t="b">
        <v>0</v>
      </c>
      <c r="Q1669" s="54">
        <v>138261413</v>
      </c>
      <c r="R1669" s="54" t="s">
        <v>150</v>
      </c>
      <c r="S1669" s="54">
        <v>1E-3</v>
      </c>
      <c r="T1669" s="54" t="s">
        <v>184</v>
      </c>
      <c r="U1669" s="54">
        <v>2016</v>
      </c>
      <c r="V1669" s="54" t="s">
        <v>151</v>
      </c>
      <c r="W1669" s="54" t="s">
        <v>207</v>
      </c>
      <c r="X1669" s="54" t="s">
        <v>208</v>
      </c>
      <c r="Y1669" s="54" t="s">
        <v>155</v>
      </c>
      <c r="Z1669" s="54">
        <v>515935</v>
      </c>
      <c r="AA1669" s="54">
        <v>253417</v>
      </c>
      <c r="AB1669" s="54">
        <v>-0.30632621725807402</v>
      </c>
      <c r="AC1669" s="60">
        <v>52.1668520239771</v>
      </c>
    </row>
    <row r="1670" spans="1:29">
      <c r="A1670" s="55" t="s">
        <v>187</v>
      </c>
      <c r="B1670" s="56">
        <v>7299</v>
      </c>
      <c r="C1670" s="56">
        <v>1817508</v>
      </c>
      <c r="D1670" s="56" t="s">
        <v>164</v>
      </c>
      <c r="E1670" s="56" t="s">
        <v>126</v>
      </c>
      <c r="F1670" s="56" t="s">
        <v>179</v>
      </c>
      <c r="G1670" s="56" t="s">
        <v>118</v>
      </c>
      <c r="H1670" s="61">
        <v>42332.52847222222</v>
      </c>
      <c r="I1670" s="56" t="s">
        <v>180</v>
      </c>
      <c r="J1670" s="56" t="s">
        <v>116</v>
      </c>
      <c r="K1670" s="56" t="s">
        <v>181</v>
      </c>
      <c r="L1670" s="56" t="s">
        <v>182</v>
      </c>
      <c r="M1670" s="56" t="s">
        <v>183</v>
      </c>
      <c r="N1670" s="56">
        <v>1.7999999999999999E-2</v>
      </c>
      <c r="O1670" s="56" t="s">
        <v>149</v>
      </c>
      <c r="P1670" s="56" t="b">
        <v>0</v>
      </c>
      <c r="Q1670" s="56">
        <v>138261413</v>
      </c>
      <c r="R1670" s="56" t="s">
        <v>150</v>
      </c>
      <c r="S1670" s="56">
        <v>1E-3</v>
      </c>
      <c r="T1670" s="56" t="s">
        <v>184</v>
      </c>
      <c r="U1670" s="56">
        <v>2015</v>
      </c>
      <c r="V1670" s="56" t="s">
        <v>151</v>
      </c>
      <c r="W1670" s="56" t="s">
        <v>188</v>
      </c>
      <c r="X1670" s="56" t="s">
        <v>189</v>
      </c>
      <c r="Y1670" s="56" t="s">
        <v>155</v>
      </c>
      <c r="Z1670" s="56">
        <v>636400</v>
      </c>
      <c r="AA1670" s="56">
        <v>291600</v>
      </c>
      <c r="AB1670" s="56">
        <v>1.4791973795069699</v>
      </c>
      <c r="AC1670" s="59">
        <v>52.471107816141703</v>
      </c>
    </row>
    <row r="1671" spans="1:29">
      <c r="A1671" s="57" t="s">
        <v>198</v>
      </c>
      <c r="B1671" s="54">
        <v>7299</v>
      </c>
      <c r="C1671" s="54">
        <v>1868008</v>
      </c>
      <c r="D1671" s="54" t="s">
        <v>164</v>
      </c>
      <c r="E1671" s="54" t="s">
        <v>126</v>
      </c>
      <c r="F1671" s="54" t="s">
        <v>179</v>
      </c>
      <c r="G1671" s="54" t="s">
        <v>118</v>
      </c>
      <c r="H1671" s="62">
        <v>42825.679166666669</v>
      </c>
      <c r="I1671" s="54" t="s">
        <v>180</v>
      </c>
      <c r="J1671" s="54" t="s">
        <v>116</v>
      </c>
      <c r="K1671" s="54" t="s">
        <v>199</v>
      </c>
      <c r="L1671" s="54" t="s">
        <v>200</v>
      </c>
      <c r="M1671" s="54" t="s">
        <v>183</v>
      </c>
      <c r="N1671" s="54">
        <v>5.0999999999999997E-2</v>
      </c>
      <c r="O1671" s="54" t="s">
        <v>149</v>
      </c>
      <c r="P1671" s="54" t="b">
        <v>0</v>
      </c>
      <c r="Q1671" s="54">
        <v>138261413</v>
      </c>
      <c r="R1671" s="54" t="s">
        <v>150</v>
      </c>
      <c r="S1671" s="54">
        <v>1E-3</v>
      </c>
      <c r="T1671" s="54" t="s">
        <v>184</v>
      </c>
      <c r="U1671" s="54">
        <v>2017</v>
      </c>
      <c r="V1671" s="54" t="s">
        <v>151</v>
      </c>
      <c r="W1671" s="54" t="s">
        <v>201</v>
      </c>
      <c r="X1671" s="54" t="s">
        <v>202</v>
      </c>
      <c r="Y1671" s="54" t="s">
        <v>155</v>
      </c>
      <c r="Z1671" s="54">
        <v>516100</v>
      </c>
      <c r="AA1671" s="54">
        <v>253300</v>
      </c>
      <c r="AB1671" s="54">
        <v>-0.30395486908298303</v>
      </c>
      <c r="AC1671" s="60">
        <v>52.1657659569386</v>
      </c>
    </row>
    <row r="1672" spans="1:29">
      <c r="A1672" s="55" t="s">
        <v>265</v>
      </c>
      <c r="B1672" s="56">
        <v>7299</v>
      </c>
      <c r="C1672" s="56">
        <v>3440739</v>
      </c>
      <c r="D1672" s="56" t="s">
        <v>164</v>
      </c>
      <c r="E1672" s="56" t="s">
        <v>126</v>
      </c>
      <c r="F1672" s="56" t="s">
        <v>236</v>
      </c>
      <c r="G1672" s="56" t="s">
        <v>115</v>
      </c>
      <c r="H1672" s="61">
        <v>44567.617361111108</v>
      </c>
      <c r="I1672" s="56" t="s">
        <v>180</v>
      </c>
      <c r="J1672" s="56" t="s">
        <v>116</v>
      </c>
      <c r="K1672" s="56" t="s">
        <v>251</v>
      </c>
      <c r="L1672" s="56" t="s">
        <v>252</v>
      </c>
      <c r="M1672" s="56" t="s">
        <v>183</v>
      </c>
      <c r="N1672" s="56">
        <v>4.5999999999999999E-3</v>
      </c>
      <c r="O1672" s="56" t="s">
        <v>149</v>
      </c>
      <c r="P1672" s="56" t="b">
        <v>0</v>
      </c>
      <c r="Q1672" s="56">
        <v>138261413</v>
      </c>
      <c r="R1672" s="56" t="s">
        <v>150</v>
      </c>
      <c r="S1672" s="56">
        <v>1E-3</v>
      </c>
      <c r="T1672" s="56" t="s">
        <v>184</v>
      </c>
      <c r="U1672" s="56">
        <v>2022</v>
      </c>
      <c r="V1672" s="56" t="s">
        <v>151</v>
      </c>
      <c r="W1672" s="56" t="s">
        <v>266</v>
      </c>
      <c r="X1672" s="56" t="s">
        <v>267</v>
      </c>
      <c r="Y1672" s="56" t="s">
        <v>155</v>
      </c>
      <c r="Z1672" s="56">
        <v>387717</v>
      </c>
      <c r="AA1672" s="56">
        <v>106747</v>
      </c>
      <c r="AB1672" s="56">
        <v>-2.1758871951171499</v>
      </c>
      <c r="AC1672" s="59">
        <v>50.860100095138598</v>
      </c>
    </row>
    <row r="1673" spans="1:29">
      <c r="A1673" s="57" t="s">
        <v>203</v>
      </c>
      <c r="B1673" s="54">
        <v>7299</v>
      </c>
      <c r="C1673" s="54">
        <v>1871201</v>
      </c>
      <c r="D1673" s="54" t="s">
        <v>164</v>
      </c>
      <c r="E1673" s="54" t="s">
        <v>126</v>
      </c>
      <c r="F1673" s="54" t="s">
        <v>179</v>
      </c>
      <c r="G1673" s="54" t="s">
        <v>118</v>
      </c>
      <c r="H1673" s="62">
        <v>42866.518750000003</v>
      </c>
      <c r="I1673" s="54" t="s">
        <v>180</v>
      </c>
      <c r="J1673" s="54" t="s">
        <v>116</v>
      </c>
      <c r="K1673" s="54" t="s">
        <v>146</v>
      </c>
      <c r="L1673" s="54" t="s">
        <v>147</v>
      </c>
      <c r="M1673" s="54" t="s">
        <v>183</v>
      </c>
      <c r="N1673" s="54">
        <v>7.1999999999999995E-2</v>
      </c>
      <c r="O1673" s="54" t="s">
        <v>149</v>
      </c>
      <c r="P1673" s="54" t="b">
        <v>0</v>
      </c>
      <c r="Q1673" s="54">
        <v>138261413</v>
      </c>
      <c r="R1673" s="54" t="s">
        <v>150</v>
      </c>
      <c r="S1673" s="54">
        <v>1E-3</v>
      </c>
      <c r="T1673" s="54" t="s">
        <v>184</v>
      </c>
      <c r="U1673" s="54">
        <v>2017</v>
      </c>
      <c r="V1673" s="54" t="s">
        <v>151</v>
      </c>
      <c r="W1673" s="54" t="s">
        <v>204</v>
      </c>
      <c r="X1673" s="54" t="s">
        <v>154</v>
      </c>
      <c r="Y1673" s="54" t="s">
        <v>155</v>
      </c>
      <c r="Z1673" s="54">
        <v>507500</v>
      </c>
      <c r="AA1673" s="54">
        <v>299100</v>
      </c>
      <c r="AB1673" s="54">
        <v>-0.41497245145673001</v>
      </c>
      <c r="AC1673" s="60">
        <v>52.579097446717</v>
      </c>
    </row>
    <row r="1674" spans="1:29">
      <c r="A1674" s="55" t="s">
        <v>310</v>
      </c>
      <c r="B1674" s="56">
        <v>7299</v>
      </c>
      <c r="C1674" s="56">
        <v>1988765</v>
      </c>
      <c r="D1674" s="56" t="s">
        <v>164</v>
      </c>
      <c r="E1674" s="56" t="s">
        <v>126</v>
      </c>
      <c r="F1674" s="56" t="s">
        <v>236</v>
      </c>
      <c r="G1674" s="56" t="s">
        <v>115</v>
      </c>
      <c r="H1674" s="61">
        <v>44413.367361111108</v>
      </c>
      <c r="I1674" s="56" t="s">
        <v>180</v>
      </c>
      <c r="J1674" s="56" t="s">
        <v>116</v>
      </c>
      <c r="K1674" s="56" t="s">
        <v>199</v>
      </c>
      <c r="L1674" s="56" t="s">
        <v>200</v>
      </c>
      <c r="M1674" s="56" t="s">
        <v>148</v>
      </c>
      <c r="N1674" s="56">
        <v>0.13</v>
      </c>
      <c r="O1674" s="56" t="s">
        <v>149</v>
      </c>
      <c r="P1674" s="56" t="b">
        <v>0</v>
      </c>
      <c r="Q1674" s="56">
        <v>138261413</v>
      </c>
      <c r="R1674" s="56" t="s">
        <v>150</v>
      </c>
      <c r="S1674" s="56">
        <v>1E-3</v>
      </c>
      <c r="T1674" s="56" t="s">
        <v>184</v>
      </c>
      <c r="U1674" s="56">
        <v>2021</v>
      </c>
      <c r="V1674" s="56" t="s">
        <v>151</v>
      </c>
      <c r="W1674" s="56" t="s">
        <v>311</v>
      </c>
      <c r="X1674" s="56" t="s">
        <v>202</v>
      </c>
      <c r="Y1674" s="56" t="s">
        <v>155</v>
      </c>
      <c r="Z1674" s="56">
        <v>504393</v>
      </c>
      <c r="AA1674" s="56">
        <v>236465</v>
      </c>
      <c r="AB1674" s="56">
        <v>-0.480199861693483</v>
      </c>
      <c r="AC1674" s="59">
        <v>52.016799361112099</v>
      </c>
    </row>
    <row r="1675" spans="1:29">
      <c r="A1675" s="57" t="s">
        <v>187</v>
      </c>
      <c r="B1675" s="54">
        <v>7299</v>
      </c>
      <c r="C1675" s="54">
        <v>1783918</v>
      </c>
      <c r="D1675" s="54" t="s">
        <v>164</v>
      </c>
      <c r="E1675" s="54" t="s">
        <v>126</v>
      </c>
      <c r="F1675" s="54" t="s">
        <v>179</v>
      </c>
      <c r="G1675" s="54" t="s">
        <v>118</v>
      </c>
      <c r="H1675" s="62">
        <v>42011.334722222222</v>
      </c>
      <c r="I1675" s="54" t="s">
        <v>180</v>
      </c>
      <c r="J1675" s="54" t="s">
        <v>116</v>
      </c>
      <c r="K1675" s="54" t="s">
        <v>181</v>
      </c>
      <c r="L1675" s="54" t="s">
        <v>182</v>
      </c>
      <c r="M1675" s="54" t="s">
        <v>183</v>
      </c>
      <c r="N1675" s="54">
        <v>7.0000000000000001E-3</v>
      </c>
      <c r="O1675" s="54" t="s">
        <v>149</v>
      </c>
      <c r="P1675" s="54" t="b">
        <v>0</v>
      </c>
      <c r="Q1675" s="54">
        <v>138261413</v>
      </c>
      <c r="R1675" s="54" t="s">
        <v>150</v>
      </c>
      <c r="S1675" s="54">
        <v>1E-3</v>
      </c>
      <c r="T1675" s="54" t="s">
        <v>184</v>
      </c>
      <c r="U1675" s="54">
        <v>2015</v>
      </c>
      <c r="V1675" s="54" t="s">
        <v>151</v>
      </c>
      <c r="W1675" s="54" t="s">
        <v>188</v>
      </c>
      <c r="X1675" s="54" t="s">
        <v>189</v>
      </c>
      <c r="Y1675" s="54" t="s">
        <v>155</v>
      </c>
      <c r="Z1675" s="54">
        <v>636400</v>
      </c>
      <c r="AA1675" s="54">
        <v>291600</v>
      </c>
      <c r="AB1675" s="54">
        <v>1.4791973795069699</v>
      </c>
      <c r="AC1675" s="60">
        <v>52.471107816141703</v>
      </c>
    </row>
    <row r="1676" spans="1:29">
      <c r="A1676" s="55" t="s">
        <v>206</v>
      </c>
      <c r="B1676" s="56">
        <v>7299</v>
      </c>
      <c r="C1676" s="56">
        <v>1834183</v>
      </c>
      <c r="D1676" s="56" t="s">
        <v>164</v>
      </c>
      <c r="E1676" s="56" t="s">
        <v>126</v>
      </c>
      <c r="F1676" s="56" t="s">
        <v>179</v>
      </c>
      <c r="G1676" s="56" t="s">
        <v>118</v>
      </c>
      <c r="H1676" s="61">
        <v>42515.441666666666</v>
      </c>
      <c r="I1676" s="56" t="s">
        <v>180</v>
      </c>
      <c r="J1676" s="56" t="s">
        <v>116</v>
      </c>
      <c r="K1676" s="56" t="s">
        <v>199</v>
      </c>
      <c r="L1676" s="56" t="s">
        <v>200</v>
      </c>
      <c r="M1676" s="56" t="s">
        <v>183</v>
      </c>
      <c r="N1676" s="56">
        <v>4.4999999999999998E-2</v>
      </c>
      <c r="O1676" s="56" t="s">
        <v>149</v>
      </c>
      <c r="P1676" s="56" t="b">
        <v>0</v>
      </c>
      <c r="Q1676" s="56">
        <v>138261413</v>
      </c>
      <c r="R1676" s="56" t="s">
        <v>150</v>
      </c>
      <c r="S1676" s="56">
        <v>1E-3</v>
      </c>
      <c r="T1676" s="56" t="s">
        <v>184</v>
      </c>
      <c r="U1676" s="56">
        <v>2016</v>
      </c>
      <c r="V1676" s="56" t="s">
        <v>151</v>
      </c>
      <c r="W1676" s="56" t="s">
        <v>207</v>
      </c>
      <c r="X1676" s="56" t="s">
        <v>208</v>
      </c>
      <c r="Y1676" s="56" t="s">
        <v>155</v>
      </c>
      <c r="Z1676" s="56">
        <v>515935</v>
      </c>
      <c r="AA1676" s="56">
        <v>253417</v>
      </c>
      <c r="AB1676" s="56">
        <v>-0.30632621725807402</v>
      </c>
      <c r="AC1676" s="59">
        <v>52.1668520239771</v>
      </c>
    </row>
    <row r="1677" spans="1:29">
      <c r="A1677" s="57" t="s">
        <v>235</v>
      </c>
      <c r="B1677" s="54">
        <v>7299</v>
      </c>
      <c r="C1677" s="54">
        <v>4836179</v>
      </c>
      <c r="D1677" s="54" t="s">
        <v>164</v>
      </c>
      <c r="E1677" s="54" t="s">
        <v>126</v>
      </c>
      <c r="F1677" s="54" t="s">
        <v>236</v>
      </c>
      <c r="G1677" s="54" t="s">
        <v>115</v>
      </c>
      <c r="H1677" s="62">
        <v>45299.495833333334</v>
      </c>
      <c r="I1677" s="54" t="s">
        <v>180</v>
      </c>
      <c r="J1677" s="54" t="s">
        <v>116</v>
      </c>
      <c r="K1677" s="54" t="s">
        <v>237</v>
      </c>
      <c r="L1677" s="54" t="s">
        <v>238</v>
      </c>
      <c r="M1677" s="54" t="s">
        <v>183</v>
      </c>
      <c r="N1677" s="54">
        <v>2.5000000000000001E-2</v>
      </c>
      <c r="O1677" s="54" t="s">
        <v>149</v>
      </c>
      <c r="P1677" s="54" t="b">
        <v>0</v>
      </c>
      <c r="Q1677" s="54">
        <v>138261413</v>
      </c>
      <c r="R1677" s="54" t="s">
        <v>150</v>
      </c>
      <c r="S1677" s="54">
        <v>1E-3</v>
      </c>
      <c r="T1677" s="54" t="s">
        <v>184</v>
      </c>
      <c r="U1677" s="54">
        <v>2024</v>
      </c>
      <c r="V1677" s="54" t="s">
        <v>151</v>
      </c>
      <c r="W1677" s="54" t="s">
        <v>239</v>
      </c>
      <c r="X1677" s="54" t="s">
        <v>240</v>
      </c>
      <c r="Y1677" s="54" t="s">
        <v>155</v>
      </c>
      <c r="Z1677" s="54">
        <v>419190</v>
      </c>
      <c r="AA1677" s="54">
        <v>291450</v>
      </c>
      <c r="AB1677" s="54">
        <v>-1.7186140218863399</v>
      </c>
      <c r="AC1677" s="60">
        <v>52.520595493892301</v>
      </c>
    </row>
    <row r="1678" spans="1:29">
      <c r="A1678" s="55" t="s">
        <v>196</v>
      </c>
      <c r="B1678" s="56">
        <v>7299</v>
      </c>
      <c r="C1678" s="56">
        <v>1802328</v>
      </c>
      <c r="D1678" s="56" t="s">
        <v>164</v>
      </c>
      <c r="E1678" s="56" t="s">
        <v>126</v>
      </c>
      <c r="F1678" s="56" t="s">
        <v>179</v>
      </c>
      <c r="G1678" s="56" t="s">
        <v>118</v>
      </c>
      <c r="H1678" s="61">
        <v>42191.430555555555</v>
      </c>
      <c r="I1678" s="56" t="s">
        <v>180</v>
      </c>
      <c r="J1678" s="56" t="s">
        <v>116</v>
      </c>
      <c r="K1678" s="56" t="s">
        <v>181</v>
      </c>
      <c r="L1678" s="56" t="s">
        <v>182</v>
      </c>
      <c r="M1678" s="56" t="s">
        <v>183</v>
      </c>
      <c r="N1678" s="56">
        <v>2.1999999999999999E-2</v>
      </c>
      <c r="O1678" s="56" t="s">
        <v>149</v>
      </c>
      <c r="P1678" s="56" t="b">
        <v>0</v>
      </c>
      <c r="Q1678" s="56">
        <v>138261413</v>
      </c>
      <c r="R1678" s="56" t="s">
        <v>150</v>
      </c>
      <c r="S1678" s="56">
        <v>1E-3</v>
      </c>
      <c r="T1678" s="56" t="s">
        <v>184</v>
      </c>
      <c r="U1678" s="56">
        <v>2015</v>
      </c>
      <c r="V1678" s="56" t="s">
        <v>151</v>
      </c>
      <c r="W1678" s="56" t="s">
        <v>197</v>
      </c>
      <c r="X1678" s="56" t="s">
        <v>186</v>
      </c>
      <c r="Y1678" s="56" t="s">
        <v>155</v>
      </c>
      <c r="Z1678" s="56">
        <v>624300</v>
      </c>
      <c r="AA1678" s="56">
        <v>306800</v>
      </c>
      <c r="AB1678" s="56">
        <v>1.3116346710660201</v>
      </c>
      <c r="AC1678" s="59">
        <v>52.6126273253455</v>
      </c>
    </row>
    <row r="1679" spans="1:29">
      <c r="A1679" s="57" t="s">
        <v>227</v>
      </c>
      <c r="B1679" s="54">
        <v>7299</v>
      </c>
      <c r="C1679" s="54">
        <v>1457609</v>
      </c>
      <c r="D1679" s="54" t="s">
        <v>164</v>
      </c>
      <c r="E1679" s="54" t="s">
        <v>126</v>
      </c>
      <c r="F1679" s="54" t="s">
        <v>205</v>
      </c>
      <c r="G1679" s="54" t="s">
        <v>112</v>
      </c>
      <c r="H1679" s="62">
        <v>43265.506249999999</v>
      </c>
      <c r="I1679" s="54" t="s">
        <v>180</v>
      </c>
      <c r="J1679" s="54" t="s">
        <v>116</v>
      </c>
      <c r="K1679" s="54" t="s">
        <v>228</v>
      </c>
      <c r="L1679" s="54" t="s">
        <v>229</v>
      </c>
      <c r="M1679" s="54" t="s">
        <v>183</v>
      </c>
      <c r="N1679" s="54">
        <v>2.4E-2</v>
      </c>
      <c r="O1679" s="54" t="s">
        <v>149</v>
      </c>
      <c r="P1679" s="54" t="b">
        <v>0</v>
      </c>
      <c r="Q1679" s="54">
        <v>138261413</v>
      </c>
      <c r="R1679" s="54" t="s">
        <v>150</v>
      </c>
      <c r="S1679" s="54">
        <v>1E-3</v>
      </c>
      <c r="T1679" s="54" t="s">
        <v>184</v>
      </c>
      <c r="U1679" s="54">
        <v>2018</v>
      </c>
      <c r="V1679" s="54" t="s">
        <v>151</v>
      </c>
      <c r="W1679" s="54" t="s">
        <v>230</v>
      </c>
      <c r="X1679" s="54" t="s">
        <v>231</v>
      </c>
      <c r="Y1679" s="54" t="s">
        <v>155</v>
      </c>
      <c r="Z1679" s="54">
        <v>518152</v>
      </c>
      <c r="AA1679" s="54">
        <v>129091</v>
      </c>
      <c r="AB1679" s="54">
        <v>-0.31579157460538898</v>
      </c>
      <c r="AC1679" s="60">
        <v>51.049025494650301</v>
      </c>
    </row>
    <row r="1680" spans="1:29">
      <c r="A1680" s="55" t="s">
        <v>241</v>
      </c>
      <c r="B1680" s="56">
        <v>7299</v>
      </c>
      <c r="C1680" s="56">
        <v>1507282</v>
      </c>
      <c r="D1680" s="56" t="s">
        <v>164</v>
      </c>
      <c r="E1680" s="56" t="s">
        <v>126</v>
      </c>
      <c r="F1680" s="56" t="s">
        <v>179</v>
      </c>
      <c r="G1680" s="56" t="s">
        <v>118</v>
      </c>
      <c r="H1680" s="61">
        <v>41912.442361111112</v>
      </c>
      <c r="I1680" s="56" t="s">
        <v>180</v>
      </c>
      <c r="J1680" s="56" t="s">
        <v>116</v>
      </c>
      <c r="K1680" s="56" t="s">
        <v>165</v>
      </c>
      <c r="L1680" s="56" t="s">
        <v>166</v>
      </c>
      <c r="M1680" s="56" t="s">
        <v>183</v>
      </c>
      <c r="N1680" s="56">
        <v>5.0000000000000001E-3</v>
      </c>
      <c r="O1680" s="56" t="s">
        <v>149</v>
      </c>
      <c r="P1680" s="56" t="b">
        <v>0</v>
      </c>
      <c r="Q1680" s="56">
        <v>138261413</v>
      </c>
      <c r="R1680" s="56" t="s">
        <v>150</v>
      </c>
      <c r="S1680" s="56">
        <v>1E-3</v>
      </c>
      <c r="T1680" s="56" t="s">
        <v>184</v>
      </c>
      <c r="U1680" s="56">
        <v>2014</v>
      </c>
      <c r="V1680" s="56" t="s">
        <v>151</v>
      </c>
      <c r="W1680" s="56" t="s">
        <v>242</v>
      </c>
      <c r="X1680" s="56" t="s">
        <v>243</v>
      </c>
      <c r="Y1680" s="56" t="s">
        <v>155</v>
      </c>
      <c r="Z1680" s="56">
        <v>456840</v>
      </c>
      <c r="AA1680" s="56">
        <v>455364</v>
      </c>
      <c r="AB1680" s="56">
        <v>-1.13455725358881</v>
      </c>
      <c r="AC1680" s="59">
        <v>53.991201424557502</v>
      </c>
    </row>
    <row r="1681" spans="1:29">
      <c r="A1681" s="57" t="s">
        <v>178</v>
      </c>
      <c r="B1681" s="54">
        <v>7299</v>
      </c>
      <c r="C1681" s="54">
        <v>1818769</v>
      </c>
      <c r="D1681" s="54" t="s">
        <v>164</v>
      </c>
      <c r="E1681" s="54" t="s">
        <v>126</v>
      </c>
      <c r="F1681" s="54" t="s">
        <v>179</v>
      </c>
      <c r="G1681" s="54" t="s">
        <v>118</v>
      </c>
      <c r="H1681" s="62">
        <v>42345.631249999999</v>
      </c>
      <c r="I1681" s="54" t="s">
        <v>180</v>
      </c>
      <c r="J1681" s="54" t="s">
        <v>116</v>
      </c>
      <c r="K1681" s="54" t="s">
        <v>181</v>
      </c>
      <c r="L1681" s="54" t="s">
        <v>182</v>
      </c>
      <c r="M1681" s="54" t="s">
        <v>183</v>
      </c>
      <c r="N1681" s="54">
        <v>7.4000000000000003E-3</v>
      </c>
      <c r="O1681" s="54" t="s">
        <v>149</v>
      </c>
      <c r="P1681" s="54" t="b">
        <v>0</v>
      </c>
      <c r="Q1681" s="54">
        <v>138261413</v>
      </c>
      <c r="R1681" s="54" t="s">
        <v>150</v>
      </c>
      <c r="S1681" s="54">
        <v>1E-3</v>
      </c>
      <c r="T1681" s="54" t="s">
        <v>184</v>
      </c>
      <c r="U1681" s="54">
        <v>2015</v>
      </c>
      <c r="V1681" s="54" t="s">
        <v>151</v>
      </c>
      <c r="W1681" s="54" t="s">
        <v>185</v>
      </c>
      <c r="X1681" s="54" t="s">
        <v>186</v>
      </c>
      <c r="Y1681" s="54" t="s">
        <v>155</v>
      </c>
      <c r="Z1681" s="54">
        <v>620600</v>
      </c>
      <c r="AA1681" s="54">
        <v>309500</v>
      </c>
      <c r="AB1681" s="54">
        <v>1.2588812496391699</v>
      </c>
      <c r="AC1681" s="60">
        <v>52.638374352215699</v>
      </c>
    </row>
    <row r="1682" spans="1:29">
      <c r="A1682" s="55" t="s">
        <v>263</v>
      </c>
      <c r="B1682" s="56">
        <v>7299</v>
      </c>
      <c r="C1682" s="56">
        <v>1718761</v>
      </c>
      <c r="D1682" s="56" t="s">
        <v>164</v>
      </c>
      <c r="E1682" s="56" t="s">
        <v>126</v>
      </c>
      <c r="F1682" s="56" t="s">
        <v>236</v>
      </c>
      <c r="G1682" s="56" t="s">
        <v>115</v>
      </c>
      <c r="H1682" s="61">
        <v>44994.429166666669</v>
      </c>
      <c r="I1682" s="56" t="s">
        <v>180</v>
      </c>
      <c r="J1682" s="56" t="s">
        <v>116</v>
      </c>
      <c r="K1682" s="56" t="s">
        <v>165</v>
      </c>
      <c r="L1682" s="56" t="s">
        <v>166</v>
      </c>
      <c r="M1682" s="56" t="s">
        <v>148</v>
      </c>
      <c r="N1682" s="56">
        <v>3.0999999999999999E-3</v>
      </c>
      <c r="O1682" s="56" t="s">
        <v>149</v>
      </c>
      <c r="P1682" s="56" t="b">
        <v>0</v>
      </c>
      <c r="Q1682" s="56">
        <v>138261413</v>
      </c>
      <c r="R1682" s="56" t="s">
        <v>150</v>
      </c>
      <c r="S1682" s="56">
        <v>1E-3</v>
      </c>
      <c r="T1682" s="56" t="s">
        <v>184</v>
      </c>
      <c r="U1682" s="56">
        <v>2023</v>
      </c>
      <c r="V1682" s="56" t="s">
        <v>151</v>
      </c>
      <c r="W1682" s="56" t="s">
        <v>264</v>
      </c>
      <c r="X1682" s="56" t="s">
        <v>243</v>
      </c>
      <c r="Y1682" s="56" t="s">
        <v>155</v>
      </c>
      <c r="Z1682" s="56">
        <v>459334</v>
      </c>
      <c r="AA1682" s="56">
        <v>444561</v>
      </c>
      <c r="AB1682" s="56">
        <v>-1.0986183304297801</v>
      </c>
      <c r="AC1682" s="59">
        <v>53.893839137414503</v>
      </c>
    </row>
    <row r="1683" spans="1:29">
      <c r="A1683" s="57" t="s">
        <v>190</v>
      </c>
      <c r="B1683" s="54">
        <v>7299</v>
      </c>
      <c r="C1683" s="54">
        <v>4654255</v>
      </c>
      <c r="D1683" s="54" t="s">
        <v>164</v>
      </c>
      <c r="E1683" s="54" t="s">
        <v>126</v>
      </c>
      <c r="F1683" s="54" t="s">
        <v>179</v>
      </c>
      <c r="G1683" s="54" t="s">
        <v>118</v>
      </c>
      <c r="H1683" s="62">
        <v>42562.427777777775</v>
      </c>
      <c r="I1683" s="54" t="s">
        <v>191</v>
      </c>
      <c r="J1683" s="54" t="s">
        <v>119</v>
      </c>
      <c r="K1683" s="54" t="s">
        <v>192</v>
      </c>
      <c r="L1683" s="54" t="s">
        <v>193</v>
      </c>
      <c r="M1683" s="54" t="s">
        <v>183</v>
      </c>
      <c r="N1683" s="54">
        <v>2.3E-3</v>
      </c>
      <c r="O1683" s="54" t="s">
        <v>149</v>
      </c>
      <c r="P1683" s="54" t="b">
        <v>0</v>
      </c>
      <c r="Q1683" s="54">
        <v>138261413</v>
      </c>
      <c r="R1683" s="54" t="s">
        <v>150</v>
      </c>
      <c r="S1683" s="54">
        <v>1E-3</v>
      </c>
      <c r="T1683" s="54" t="s">
        <v>184</v>
      </c>
      <c r="U1683" s="54">
        <v>2016</v>
      </c>
      <c r="V1683" s="54" t="s">
        <v>151</v>
      </c>
      <c r="W1683" s="54" t="s">
        <v>194</v>
      </c>
      <c r="X1683" s="54" t="s">
        <v>195</v>
      </c>
      <c r="Y1683" s="54" t="s">
        <v>155</v>
      </c>
      <c r="Z1683" s="54">
        <v>357000</v>
      </c>
      <c r="AA1683" s="54">
        <v>237460</v>
      </c>
      <c r="AB1683" s="54">
        <v>-2.62823009845419</v>
      </c>
      <c r="AC1683" s="60">
        <v>52.033868710239098</v>
      </c>
    </row>
    <row r="1684" spans="1:29">
      <c r="A1684" s="55" t="s">
        <v>178</v>
      </c>
      <c r="B1684" s="56">
        <v>7299</v>
      </c>
      <c r="C1684" s="56">
        <v>1796834</v>
      </c>
      <c r="D1684" s="56" t="s">
        <v>164</v>
      </c>
      <c r="E1684" s="56" t="s">
        <v>126</v>
      </c>
      <c r="F1684" s="56" t="s">
        <v>179</v>
      </c>
      <c r="G1684" s="56" t="s">
        <v>118</v>
      </c>
      <c r="H1684" s="61">
        <v>42143.680555555555</v>
      </c>
      <c r="I1684" s="56" t="s">
        <v>180</v>
      </c>
      <c r="J1684" s="56" t="s">
        <v>116</v>
      </c>
      <c r="K1684" s="56" t="s">
        <v>181</v>
      </c>
      <c r="L1684" s="56" t="s">
        <v>182</v>
      </c>
      <c r="M1684" s="56" t="s">
        <v>183</v>
      </c>
      <c r="N1684" s="56">
        <v>8.8000000000000005E-3</v>
      </c>
      <c r="O1684" s="56" t="s">
        <v>149</v>
      </c>
      <c r="P1684" s="56" t="b">
        <v>0</v>
      </c>
      <c r="Q1684" s="56">
        <v>138261413</v>
      </c>
      <c r="R1684" s="56" t="s">
        <v>150</v>
      </c>
      <c r="S1684" s="56">
        <v>1E-3</v>
      </c>
      <c r="T1684" s="56" t="s">
        <v>184</v>
      </c>
      <c r="U1684" s="56">
        <v>2015</v>
      </c>
      <c r="V1684" s="56" t="s">
        <v>151</v>
      </c>
      <c r="W1684" s="56" t="s">
        <v>185</v>
      </c>
      <c r="X1684" s="56" t="s">
        <v>186</v>
      </c>
      <c r="Y1684" s="56" t="s">
        <v>155</v>
      </c>
      <c r="Z1684" s="56">
        <v>620600</v>
      </c>
      <c r="AA1684" s="56">
        <v>309500</v>
      </c>
      <c r="AB1684" s="56">
        <v>1.2588812496391699</v>
      </c>
      <c r="AC1684" s="59">
        <v>52.638374352215699</v>
      </c>
    </row>
    <row r="1685" spans="1:29">
      <c r="A1685" s="57" t="s">
        <v>178</v>
      </c>
      <c r="B1685" s="54">
        <v>7299</v>
      </c>
      <c r="C1685" s="54">
        <v>1799953</v>
      </c>
      <c r="D1685" s="54" t="s">
        <v>164</v>
      </c>
      <c r="E1685" s="54" t="s">
        <v>126</v>
      </c>
      <c r="F1685" s="54" t="s">
        <v>179</v>
      </c>
      <c r="G1685" s="54" t="s">
        <v>118</v>
      </c>
      <c r="H1685" s="62">
        <v>42165.438888888886</v>
      </c>
      <c r="I1685" s="54" t="s">
        <v>180</v>
      </c>
      <c r="J1685" s="54" t="s">
        <v>116</v>
      </c>
      <c r="K1685" s="54" t="s">
        <v>181</v>
      </c>
      <c r="L1685" s="54" t="s">
        <v>182</v>
      </c>
      <c r="M1685" s="54" t="s">
        <v>183</v>
      </c>
      <c r="N1685" s="54">
        <v>0.01</v>
      </c>
      <c r="O1685" s="54" t="s">
        <v>149</v>
      </c>
      <c r="P1685" s="54" t="b">
        <v>0</v>
      </c>
      <c r="Q1685" s="54">
        <v>138261413</v>
      </c>
      <c r="R1685" s="54" t="s">
        <v>150</v>
      </c>
      <c r="S1685" s="54">
        <v>1E-3</v>
      </c>
      <c r="T1685" s="54" t="s">
        <v>184</v>
      </c>
      <c r="U1685" s="54">
        <v>2015</v>
      </c>
      <c r="V1685" s="54" t="s">
        <v>151</v>
      </c>
      <c r="W1685" s="54" t="s">
        <v>185</v>
      </c>
      <c r="X1685" s="54" t="s">
        <v>186</v>
      </c>
      <c r="Y1685" s="54" t="s">
        <v>155</v>
      </c>
      <c r="Z1685" s="54">
        <v>620600</v>
      </c>
      <c r="AA1685" s="54">
        <v>309500</v>
      </c>
      <c r="AB1685" s="54">
        <v>1.2588812496391699</v>
      </c>
      <c r="AC1685" s="60">
        <v>52.638374352215699</v>
      </c>
    </row>
    <row r="1686" spans="1:29">
      <c r="A1686" s="55" t="s">
        <v>219</v>
      </c>
      <c r="B1686" s="56">
        <v>7299</v>
      </c>
      <c r="C1686" s="56">
        <v>1590977</v>
      </c>
      <c r="D1686" s="56" t="s">
        <v>164</v>
      </c>
      <c r="E1686" s="56" t="s">
        <v>126</v>
      </c>
      <c r="F1686" s="56" t="s">
        <v>205</v>
      </c>
      <c r="G1686" s="56" t="s">
        <v>112</v>
      </c>
      <c r="H1686" s="61">
        <v>44909.540972222225</v>
      </c>
      <c r="I1686" s="56" t="s">
        <v>180</v>
      </c>
      <c r="J1686" s="56" t="s">
        <v>116</v>
      </c>
      <c r="K1686" s="56" t="s">
        <v>220</v>
      </c>
      <c r="L1686" s="56" t="s">
        <v>221</v>
      </c>
      <c r="M1686" s="56" t="s">
        <v>148</v>
      </c>
      <c r="N1686" s="56">
        <v>9.0999999999999998E-2</v>
      </c>
      <c r="O1686" s="56" t="s">
        <v>149</v>
      </c>
      <c r="P1686" s="56" t="b">
        <v>0</v>
      </c>
      <c r="Q1686" s="56">
        <v>138261413</v>
      </c>
      <c r="R1686" s="56" t="s">
        <v>150</v>
      </c>
      <c r="S1686" s="56">
        <v>1E-3</v>
      </c>
      <c r="T1686" s="56" t="s">
        <v>184</v>
      </c>
      <c r="U1686" s="56">
        <v>2022</v>
      </c>
      <c r="V1686" s="56" t="s">
        <v>151</v>
      </c>
      <c r="W1686" s="56" t="s">
        <v>222</v>
      </c>
      <c r="X1686" s="56" t="s">
        <v>223</v>
      </c>
      <c r="Y1686" s="56" t="s">
        <v>155</v>
      </c>
      <c r="Z1686" s="56">
        <v>559400</v>
      </c>
      <c r="AA1686" s="56">
        <v>142800</v>
      </c>
      <c r="AB1686" s="56">
        <v>0.27827943679790101</v>
      </c>
      <c r="AC1686" s="59">
        <v>51.162245506364997</v>
      </c>
    </row>
    <row r="1687" spans="1:29">
      <c r="A1687" s="57" t="s">
        <v>203</v>
      </c>
      <c r="B1687" s="54">
        <v>7299</v>
      </c>
      <c r="C1687" s="54">
        <v>1896786</v>
      </c>
      <c r="D1687" s="54" t="s">
        <v>164</v>
      </c>
      <c r="E1687" s="54" t="s">
        <v>126</v>
      </c>
      <c r="F1687" s="54" t="s">
        <v>179</v>
      </c>
      <c r="G1687" s="54" t="s">
        <v>118</v>
      </c>
      <c r="H1687" s="62">
        <v>43172.571527777778</v>
      </c>
      <c r="I1687" s="54" t="s">
        <v>180</v>
      </c>
      <c r="J1687" s="54" t="s">
        <v>116</v>
      </c>
      <c r="K1687" s="54" t="s">
        <v>146</v>
      </c>
      <c r="L1687" s="54" t="s">
        <v>147</v>
      </c>
      <c r="M1687" s="54" t="s">
        <v>183</v>
      </c>
      <c r="N1687" s="54">
        <v>1.2999999999999999E-2</v>
      </c>
      <c r="O1687" s="54" t="s">
        <v>149</v>
      </c>
      <c r="P1687" s="54" t="b">
        <v>0</v>
      </c>
      <c r="Q1687" s="54">
        <v>138261413</v>
      </c>
      <c r="R1687" s="54" t="s">
        <v>150</v>
      </c>
      <c r="S1687" s="54">
        <v>1E-3</v>
      </c>
      <c r="T1687" s="54" t="s">
        <v>184</v>
      </c>
      <c r="U1687" s="54">
        <v>2018</v>
      </c>
      <c r="V1687" s="54" t="s">
        <v>151</v>
      </c>
      <c r="W1687" s="54" t="s">
        <v>204</v>
      </c>
      <c r="X1687" s="54" t="s">
        <v>154</v>
      </c>
      <c r="Y1687" s="54" t="s">
        <v>155</v>
      </c>
      <c r="Z1687" s="54">
        <v>507500</v>
      </c>
      <c r="AA1687" s="54">
        <v>299100</v>
      </c>
      <c r="AB1687" s="54">
        <v>-0.41497245145673001</v>
      </c>
      <c r="AC1687" s="60">
        <v>52.579097446717</v>
      </c>
    </row>
    <row r="1688" spans="1:29">
      <c r="A1688" s="55" t="s">
        <v>178</v>
      </c>
      <c r="B1688" s="56">
        <v>7299</v>
      </c>
      <c r="C1688" s="56">
        <v>1846941</v>
      </c>
      <c r="D1688" s="56" t="s">
        <v>164</v>
      </c>
      <c r="E1688" s="56" t="s">
        <v>126</v>
      </c>
      <c r="F1688" s="56" t="s">
        <v>205</v>
      </c>
      <c r="G1688" s="56" t="s">
        <v>112</v>
      </c>
      <c r="H1688" s="61">
        <v>42641.49722222222</v>
      </c>
      <c r="I1688" s="56" t="s">
        <v>180</v>
      </c>
      <c r="J1688" s="56" t="s">
        <v>116</v>
      </c>
      <c r="K1688" s="56" t="s">
        <v>181</v>
      </c>
      <c r="L1688" s="56" t="s">
        <v>182</v>
      </c>
      <c r="M1688" s="56" t="s">
        <v>183</v>
      </c>
      <c r="N1688" s="56">
        <v>1.7000000000000001E-2</v>
      </c>
      <c r="O1688" s="56" t="s">
        <v>149</v>
      </c>
      <c r="P1688" s="56" t="b">
        <v>0</v>
      </c>
      <c r="Q1688" s="56">
        <v>138261413</v>
      </c>
      <c r="R1688" s="56" t="s">
        <v>150</v>
      </c>
      <c r="S1688" s="56">
        <v>1E-3</v>
      </c>
      <c r="T1688" s="56" t="s">
        <v>184</v>
      </c>
      <c r="U1688" s="56">
        <v>2016</v>
      </c>
      <c r="V1688" s="56" t="s">
        <v>151</v>
      </c>
      <c r="W1688" s="56" t="s">
        <v>185</v>
      </c>
      <c r="X1688" s="56" t="s">
        <v>186</v>
      </c>
      <c r="Y1688" s="56" t="s">
        <v>155</v>
      </c>
      <c r="Z1688" s="56">
        <v>620600</v>
      </c>
      <c r="AA1688" s="56">
        <v>309500</v>
      </c>
      <c r="AB1688" s="56">
        <v>1.2588812496391699</v>
      </c>
      <c r="AC1688" s="59">
        <v>52.638374352215699</v>
      </c>
    </row>
    <row r="1689" spans="1:29">
      <c r="A1689" s="57" t="s">
        <v>198</v>
      </c>
      <c r="B1689" s="54">
        <v>7299</v>
      </c>
      <c r="C1689" s="54">
        <v>1869167</v>
      </c>
      <c r="D1689" s="54" t="s">
        <v>164</v>
      </c>
      <c r="E1689" s="54" t="s">
        <v>126</v>
      </c>
      <c r="F1689" s="54" t="s">
        <v>179</v>
      </c>
      <c r="G1689" s="54" t="s">
        <v>118</v>
      </c>
      <c r="H1689" s="62">
        <v>42850.385416666664</v>
      </c>
      <c r="I1689" s="54" t="s">
        <v>180</v>
      </c>
      <c r="J1689" s="54" t="s">
        <v>116</v>
      </c>
      <c r="K1689" s="54" t="s">
        <v>199</v>
      </c>
      <c r="L1689" s="54" t="s">
        <v>200</v>
      </c>
      <c r="M1689" s="54" t="s">
        <v>183</v>
      </c>
      <c r="N1689" s="54">
        <v>6.7000000000000004E-2</v>
      </c>
      <c r="O1689" s="54" t="s">
        <v>149</v>
      </c>
      <c r="P1689" s="54" t="b">
        <v>0</v>
      </c>
      <c r="Q1689" s="54">
        <v>138261413</v>
      </c>
      <c r="R1689" s="54" t="s">
        <v>150</v>
      </c>
      <c r="S1689" s="54">
        <v>1E-3</v>
      </c>
      <c r="T1689" s="54" t="s">
        <v>184</v>
      </c>
      <c r="U1689" s="54">
        <v>2017</v>
      </c>
      <c r="V1689" s="54" t="s">
        <v>151</v>
      </c>
      <c r="W1689" s="54" t="s">
        <v>201</v>
      </c>
      <c r="X1689" s="54" t="s">
        <v>202</v>
      </c>
      <c r="Y1689" s="54" t="s">
        <v>155</v>
      </c>
      <c r="Z1689" s="54">
        <v>516100</v>
      </c>
      <c r="AA1689" s="54">
        <v>253300</v>
      </c>
      <c r="AB1689" s="54">
        <v>-0.30395486908298303</v>
      </c>
      <c r="AC1689" s="60">
        <v>52.1657659569386</v>
      </c>
    </row>
    <row r="1690" spans="1:29">
      <c r="A1690" s="55" t="s">
        <v>206</v>
      </c>
      <c r="B1690" s="56">
        <v>7299</v>
      </c>
      <c r="C1690" s="56">
        <v>1829058</v>
      </c>
      <c r="D1690" s="56" t="s">
        <v>164</v>
      </c>
      <c r="E1690" s="56" t="s">
        <v>126</v>
      </c>
      <c r="F1690" s="56" t="s">
        <v>179</v>
      </c>
      <c r="G1690" s="56" t="s">
        <v>118</v>
      </c>
      <c r="H1690" s="61">
        <v>42472.426388888889</v>
      </c>
      <c r="I1690" s="56" t="s">
        <v>180</v>
      </c>
      <c r="J1690" s="56" t="s">
        <v>116</v>
      </c>
      <c r="K1690" s="56" t="s">
        <v>199</v>
      </c>
      <c r="L1690" s="56" t="s">
        <v>200</v>
      </c>
      <c r="M1690" s="56" t="s">
        <v>183</v>
      </c>
      <c r="N1690" s="56">
        <v>0.04</v>
      </c>
      <c r="O1690" s="56" t="s">
        <v>149</v>
      </c>
      <c r="P1690" s="56" t="b">
        <v>0</v>
      </c>
      <c r="Q1690" s="56">
        <v>138261413</v>
      </c>
      <c r="R1690" s="56" t="s">
        <v>150</v>
      </c>
      <c r="S1690" s="56">
        <v>1E-3</v>
      </c>
      <c r="T1690" s="56" t="s">
        <v>184</v>
      </c>
      <c r="U1690" s="56">
        <v>2016</v>
      </c>
      <c r="V1690" s="56" t="s">
        <v>151</v>
      </c>
      <c r="W1690" s="56" t="s">
        <v>207</v>
      </c>
      <c r="X1690" s="56" t="s">
        <v>208</v>
      </c>
      <c r="Y1690" s="56" t="s">
        <v>155</v>
      </c>
      <c r="Z1690" s="56">
        <v>515935</v>
      </c>
      <c r="AA1690" s="56">
        <v>253417</v>
      </c>
      <c r="AB1690" s="56">
        <v>-0.30632621725807402</v>
      </c>
      <c r="AC1690" s="59">
        <v>52.1668520239771</v>
      </c>
    </row>
    <row r="1691" spans="1:29">
      <c r="A1691" s="57" t="s">
        <v>196</v>
      </c>
      <c r="B1691" s="54">
        <v>7299</v>
      </c>
      <c r="C1691" s="54">
        <v>1822148</v>
      </c>
      <c r="D1691" s="54" t="s">
        <v>164</v>
      </c>
      <c r="E1691" s="54" t="s">
        <v>126</v>
      </c>
      <c r="F1691" s="54" t="s">
        <v>179</v>
      </c>
      <c r="G1691" s="54" t="s">
        <v>118</v>
      </c>
      <c r="H1691" s="62">
        <v>42391.530555555553</v>
      </c>
      <c r="I1691" s="54" t="s">
        <v>180</v>
      </c>
      <c r="J1691" s="54" t="s">
        <v>116</v>
      </c>
      <c r="K1691" s="54" t="s">
        <v>181</v>
      </c>
      <c r="L1691" s="54" t="s">
        <v>182</v>
      </c>
      <c r="M1691" s="54" t="s">
        <v>183</v>
      </c>
      <c r="N1691" s="54">
        <v>7.7000000000000002E-3</v>
      </c>
      <c r="O1691" s="54" t="s">
        <v>149</v>
      </c>
      <c r="P1691" s="54" t="b">
        <v>0</v>
      </c>
      <c r="Q1691" s="54">
        <v>138261413</v>
      </c>
      <c r="R1691" s="54" t="s">
        <v>150</v>
      </c>
      <c r="S1691" s="54">
        <v>1E-3</v>
      </c>
      <c r="T1691" s="54" t="s">
        <v>184</v>
      </c>
      <c r="U1691" s="54">
        <v>2016</v>
      </c>
      <c r="V1691" s="54" t="s">
        <v>151</v>
      </c>
      <c r="W1691" s="54" t="s">
        <v>197</v>
      </c>
      <c r="X1691" s="54" t="s">
        <v>186</v>
      </c>
      <c r="Y1691" s="54" t="s">
        <v>155</v>
      </c>
      <c r="Z1691" s="54">
        <v>624300</v>
      </c>
      <c r="AA1691" s="54">
        <v>306800</v>
      </c>
      <c r="AB1691" s="54">
        <v>1.3116346710660201</v>
      </c>
      <c r="AC1691" s="60">
        <v>52.6126273253455</v>
      </c>
    </row>
    <row r="1692" spans="1:29">
      <c r="A1692" s="55" t="s">
        <v>214</v>
      </c>
      <c r="B1692" s="56">
        <v>7299</v>
      </c>
      <c r="C1692" s="56">
        <v>5278860</v>
      </c>
      <c r="D1692" s="56" t="s">
        <v>164</v>
      </c>
      <c r="E1692" s="56" t="s">
        <v>126</v>
      </c>
      <c r="F1692" s="56" t="s">
        <v>205</v>
      </c>
      <c r="G1692" s="56" t="s">
        <v>112</v>
      </c>
      <c r="H1692" s="61">
        <v>43717.575694444444</v>
      </c>
      <c r="I1692" s="56" t="s">
        <v>180</v>
      </c>
      <c r="J1692" s="56" t="s">
        <v>116</v>
      </c>
      <c r="K1692" s="56" t="s">
        <v>215</v>
      </c>
      <c r="L1692" s="56" t="s">
        <v>216</v>
      </c>
      <c r="M1692" s="56" t="s">
        <v>183</v>
      </c>
      <c r="N1692" s="56">
        <v>1.4E-2</v>
      </c>
      <c r="O1692" s="56" t="s">
        <v>149</v>
      </c>
      <c r="P1692" s="56" t="b">
        <v>0</v>
      </c>
      <c r="Q1692" s="56">
        <v>138261413</v>
      </c>
      <c r="R1692" s="56" t="s">
        <v>150</v>
      </c>
      <c r="S1692" s="56">
        <v>1E-3</v>
      </c>
      <c r="T1692" s="56" t="s">
        <v>184</v>
      </c>
      <c r="U1692" s="56">
        <v>2019</v>
      </c>
      <c r="V1692" s="56" t="s">
        <v>151</v>
      </c>
      <c r="W1692" s="56" t="s">
        <v>217</v>
      </c>
      <c r="X1692" s="56" t="s">
        <v>218</v>
      </c>
      <c r="Y1692" s="56" t="s">
        <v>155</v>
      </c>
      <c r="Z1692" s="56">
        <v>376325</v>
      </c>
      <c r="AA1692" s="56">
        <v>405313</v>
      </c>
      <c r="AB1692" s="56">
        <v>-2.35874412504654</v>
      </c>
      <c r="AC1692" s="59">
        <v>53.543918148915097</v>
      </c>
    </row>
    <row r="1693" spans="1:29">
      <c r="A1693" s="57" t="s">
        <v>190</v>
      </c>
      <c r="B1693" s="54">
        <v>7299</v>
      </c>
      <c r="C1693" s="54">
        <v>4626301</v>
      </c>
      <c r="D1693" s="54" t="s">
        <v>164</v>
      </c>
      <c r="E1693" s="54" t="s">
        <v>126</v>
      </c>
      <c r="F1693" s="54" t="s">
        <v>179</v>
      </c>
      <c r="G1693" s="54" t="s">
        <v>118</v>
      </c>
      <c r="H1693" s="62">
        <v>42228.431250000001</v>
      </c>
      <c r="I1693" s="54" t="s">
        <v>191</v>
      </c>
      <c r="J1693" s="54" t="s">
        <v>119</v>
      </c>
      <c r="K1693" s="54" t="s">
        <v>192</v>
      </c>
      <c r="L1693" s="54" t="s">
        <v>193</v>
      </c>
      <c r="M1693" s="54" t="s">
        <v>183</v>
      </c>
      <c r="N1693" s="54">
        <v>4.4000000000000003E-3</v>
      </c>
      <c r="O1693" s="54" t="s">
        <v>149</v>
      </c>
      <c r="P1693" s="54" t="b">
        <v>0</v>
      </c>
      <c r="Q1693" s="54">
        <v>138261413</v>
      </c>
      <c r="R1693" s="54" t="s">
        <v>150</v>
      </c>
      <c r="S1693" s="54">
        <v>1E-3</v>
      </c>
      <c r="T1693" s="54" t="s">
        <v>184</v>
      </c>
      <c r="U1693" s="54">
        <v>2015</v>
      </c>
      <c r="V1693" s="54" t="s">
        <v>151</v>
      </c>
      <c r="W1693" s="54" t="s">
        <v>194</v>
      </c>
      <c r="X1693" s="54" t="s">
        <v>195</v>
      </c>
      <c r="Y1693" s="54" t="s">
        <v>155</v>
      </c>
      <c r="Z1693" s="54">
        <v>357000</v>
      </c>
      <c r="AA1693" s="54">
        <v>237460</v>
      </c>
      <c r="AB1693" s="54">
        <v>-2.62823009845419</v>
      </c>
      <c r="AC1693" s="60">
        <v>52.033868710239098</v>
      </c>
    </row>
    <row r="1694" spans="1:29">
      <c r="A1694" s="55" t="s">
        <v>178</v>
      </c>
      <c r="B1694" s="56">
        <v>7299</v>
      </c>
      <c r="C1694" s="56">
        <v>1801891</v>
      </c>
      <c r="D1694" s="56" t="s">
        <v>164</v>
      </c>
      <c r="E1694" s="56" t="s">
        <v>126</v>
      </c>
      <c r="F1694" s="56" t="s">
        <v>179</v>
      </c>
      <c r="G1694" s="56" t="s">
        <v>118</v>
      </c>
      <c r="H1694" s="61">
        <v>42185.54791666667</v>
      </c>
      <c r="I1694" s="56" t="s">
        <v>180</v>
      </c>
      <c r="J1694" s="56" t="s">
        <v>116</v>
      </c>
      <c r="K1694" s="56" t="s">
        <v>181</v>
      </c>
      <c r="L1694" s="56" t="s">
        <v>182</v>
      </c>
      <c r="M1694" s="56" t="s">
        <v>183</v>
      </c>
      <c r="N1694" s="56">
        <v>8.2000000000000007E-3</v>
      </c>
      <c r="O1694" s="56" t="s">
        <v>149</v>
      </c>
      <c r="P1694" s="56" t="b">
        <v>0</v>
      </c>
      <c r="Q1694" s="56">
        <v>138261413</v>
      </c>
      <c r="R1694" s="56" t="s">
        <v>150</v>
      </c>
      <c r="S1694" s="56">
        <v>1E-3</v>
      </c>
      <c r="T1694" s="56" t="s">
        <v>184</v>
      </c>
      <c r="U1694" s="56">
        <v>2015</v>
      </c>
      <c r="V1694" s="56" t="s">
        <v>151</v>
      </c>
      <c r="W1694" s="56" t="s">
        <v>185</v>
      </c>
      <c r="X1694" s="56" t="s">
        <v>186</v>
      </c>
      <c r="Y1694" s="56" t="s">
        <v>155</v>
      </c>
      <c r="Z1694" s="56">
        <v>620600</v>
      </c>
      <c r="AA1694" s="56">
        <v>309500</v>
      </c>
      <c r="AB1694" s="56">
        <v>1.2588812496391699</v>
      </c>
      <c r="AC1694" s="59">
        <v>52.638374352215699</v>
      </c>
    </row>
    <row r="1695" spans="1:29">
      <c r="A1695" s="57" t="s">
        <v>414</v>
      </c>
      <c r="B1695" s="54">
        <v>7299</v>
      </c>
      <c r="C1695" s="54">
        <v>1506961</v>
      </c>
      <c r="D1695" s="54" t="s">
        <v>164</v>
      </c>
      <c r="E1695" s="54" t="s">
        <v>126</v>
      </c>
      <c r="F1695" s="54" t="s">
        <v>205</v>
      </c>
      <c r="G1695" s="54" t="s">
        <v>112</v>
      </c>
      <c r="H1695" s="62">
        <v>43728.604861111111</v>
      </c>
      <c r="I1695" s="54" t="s">
        <v>191</v>
      </c>
      <c r="J1695" s="54" t="s">
        <v>119</v>
      </c>
      <c r="K1695" s="54" t="s">
        <v>220</v>
      </c>
      <c r="L1695" s="54" t="s">
        <v>221</v>
      </c>
      <c r="M1695" s="54" t="s">
        <v>183</v>
      </c>
      <c r="N1695" s="54">
        <v>1.2E-2</v>
      </c>
      <c r="O1695" s="54" t="s">
        <v>149</v>
      </c>
      <c r="P1695" s="54" t="b">
        <v>0</v>
      </c>
      <c r="Q1695" s="54">
        <v>138261413</v>
      </c>
      <c r="R1695" s="54" t="s">
        <v>150</v>
      </c>
      <c r="S1695" s="54">
        <v>1E-3</v>
      </c>
      <c r="T1695" s="54" t="s">
        <v>184</v>
      </c>
      <c r="U1695" s="54">
        <v>2019</v>
      </c>
      <c r="V1695" s="54" t="s">
        <v>151</v>
      </c>
      <c r="W1695" s="54" t="s">
        <v>415</v>
      </c>
      <c r="X1695" s="54" t="s">
        <v>416</v>
      </c>
      <c r="Y1695" s="54" t="s">
        <v>155</v>
      </c>
      <c r="Z1695" s="54">
        <v>552750</v>
      </c>
      <c r="AA1695" s="54">
        <v>175310</v>
      </c>
      <c r="AB1695" s="54">
        <v>0.19716121439846099</v>
      </c>
      <c r="AC1695" s="60">
        <v>51.456166577055598</v>
      </c>
    </row>
    <row r="1696" spans="1:29">
      <c r="A1696" s="55" t="s">
        <v>187</v>
      </c>
      <c r="B1696" s="56">
        <v>7299</v>
      </c>
      <c r="C1696" s="56">
        <v>1804356</v>
      </c>
      <c r="D1696" s="56" t="s">
        <v>164</v>
      </c>
      <c r="E1696" s="56" t="s">
        <v>126</v>
      </c>
      <c r="F1696" s="56" t="s">
        <v>179</v>
      </c>
      <c r="G1696" s="56" t="s">
        <v>118</v>
      </c>
      <c r="H1696" s="61">
        <v>42200.375</v>
      </c>
      <c r="I1696" s="56" t="s">
        <v>180</v>
      </c>
      <c r="J1696" s="56" t="s">
        <v>116</v>
      </c>
      <c r="K1696" s="56" t="s">
        <v>181</v>
      </c>
      <c r="L1696" s="56" t="s">
        <v>182</v>
      </c>
      <c r="M1696" s="56" t="s">
        <v>183</v>
      </c>
      <c r="N1696" s="56">
        <v>1.2999999999999999E-2</v>
      </c>
      <c r="O1696" s="56" t="s">
        <v>149</v>
      </c>
      <c r="P1696" s="56" t="b">
        <v>0</v>
      </c>
      <c r="Q1696" s="56">
        <v>138261413</v>
      </c>
      <c r="R1696" s="56" t="s">
        <v>150</v>
      </c>
      <c r="S1696" s="56">
        <v>1E-3</v>
      </c>
      <c r="T1696" s="56" t="s">
        <v>184</v>
      </c>
      <c r="U1696" s="56">
        <v>2015</v>
      </c>
      <c r="V1696" s="56" t="s">
        <v>151</v>
      </c>
      <c r="W1696" s="56" t="s">
        <v>188</v>
      </c>
      <c r="X1696" s="56" t="s">
        <v>189</v>
      </c>
      <c r="Y1696" s="56" t="s">
        <v>155</v>
      </c>
      <c r="Z1696" s="56">
        <v>636400</v>
      </c>
      <c r="AA1696" s="56">
        <v>291600</v>
      </c>
      <c r="AB1696" s="56">
        <v>1.4791973795069699</v>
      </c>
      <c r="AC1696" s="59">
        <v>52.471107816141703</v>
      </c>
    </row>
    <row r="1697" spans="1:29">
      <c r="A1697" s="57" t="s">
        <v>276</v>
      </c>
      <c r="B1697" s="54">
        <v>7299</v>
      </c>
      <c r="C1697" s="54">
        <v>4688139</v>
      </c>
      <c r="D1697" s="54" t="s">
        <v>164</v>
      </c>
      <c r="E1697" s="54" t="s">
        <v>126</v>
      </c>
      <c r="F1697" s="54" t="s">
        <v>205</v>
      </c>
      <c r="G1697" s="54" t="s">
        <v>112</v>
      </c>
      <c r="H1697" s="62">
        <v>43010.480555555558</v>
      </c>
      <c r="I1697" s="54" t="s">
        <v>180</v>
      </c>
      <c r="J1697" s="54" t="s">
        <v>116</v>
      </c>
      <c r="K1697" s="54" t="s">
        <v>192</v>
      </c>
      <c r="L1697" s="54" t="s">
        <v>193</v>
      </c>
      <c r="M1697" s="54" t="s">
        <v>183</v>
      </c>
      <c r="N1697" s="54">
        <v>2.1000000000000001E-2</v>
      </c>
      <c r="O1697" s="54" t="s">
        <v>149</v>
      </c>
      <c r="P1697" s="54" t="b">
        <v>0</v>
      </c>
      <c r="Q1697" s="54">
        <v>138261413</v>
      </c>
      <c r="R1697" s="54" t="s">
        <v>150</v>
      </c>
      <c r="S1697" s="54">
        <v>1E-3</v>
      </c>
      <c r="T1697" s="54" t="s">
        <v>184</v>
      </c>
      <c r="U1697" s="54">
        <v>2017</v>
      </c>
      <c r="V1697" s="54" t="s">
        <v>151</v>
      </c>
      <c r="W1697" s="54" t="s">
        <v>277</v>
      </c>
      <c r="X1697" s="54" t="s">
        <v>278</v>
      </c>
      <c r="Y1697" s="54" t="s">
        <v>155</v>
      </c>
      <c r="Z1697" s="54">
        <v>383550</v>
      </c>
      <c r="AA1697" s="54">
        <v>252450</v>
      </c>
      <c r="AB1697" s="54">
        <v>-2.2419417969467799</v>
      </c>
      <c r="AC1697" s="60">
        <v>52.170064339376403</v>
      </c>
    </row>
    <row r="1698" spans="1:29">
      <c r="A1698" s="55" t="s">
        <v>198</v>
      </c>
      <c r="B1698" s="56">
        <v>7299</v>
      </c>
      <c r="C1698" s="56">
        <v>1847671</v>
      </c>
      <c r="D1698" s="56" t="s">
        <v>164</v>
      </c>
      <c r="E1698" s="56" t="s">
        <v>126</v>
      </c>
      <c r="F1698" s="56" t="s">
        <v>179</v>
      </c>
      <c r="G1698" s="56" t="s">
        <v>118</v>
      </c>
      <c r="H1698" s="61">
        <v>42654.701388888891</v>
      </c>
      <c r="I1698" s="56" t="s">
        <v>180</v>
      </c>
      <c r="J1698" s="56" t="s">
        <v>116</v>
      </c>
      <c r="K1698" s="56" t="s">
        <v>199</v>
      </c>
      <c r="L1698" s="56" t="s">
        <v>200</v>
      </c>
      <c r="M1698" s="56" t="s">
        <v>183</v>
      </c>
      <c r="N1698" s="56">
        <v>9.9000000000000005E-2</v>
      </c>
      <c r="O1698" s="56" t="s">
        <v>149</v>
      </c>
      <c r="P1698" s="56" t="b">
        <v>0</v>
      </c>
      <c r="Q1698" s="56">
        <v>138261413</v>
      </c>
      <c r="R1698" s="56" t="s">
        <v>150</v>
      </c>
      <c r="S1698" s="56">
        <v>1E-3</v>
      </c>
      <c r="T1698" s="56" t="s">
        <v>184</v>
      </c>
      <c r="U1698" s="56">
        <v>2016</v>
      </c>
      <c r="V1698" s="56" t="s">
        <v>151</v>
      </c>
      <c r="W1698" s="56" t="s">
        <v>201</v>
      </c>
      <c r="X1698" s="56" t="s">
        <v>202</v>
      </c>
      <c r="Y1698" s="56" t="s">
        <v>155</v>
      </c>
      <c r="Z1698" s="56">
        <v>516100</v>
      </c>
      <c r="AA1698" s="56">
        <v>253300</v>
      </c>
      <c r="AB1698" s="56">
        <v>-0.30395486908298303</v>
      </c>
      <c r="AC1698" s="59">
        <v>52.1657659569386</v>
      </c>
    </row>
    <row r="1699" spans="1:29">
      <c r="A1699" s="57" t="s">
        <v>187</v>
      </c>
      <c r="B1699" s="54">
        <v>7299</v>
      </c>
      <c r="C1699" s="54">
        <v>2032611</v>
      </c>
      <c r="D1699" s="54" t="s">
        <v>164</v>
      </c>
      <c r="E1699" s="54" t="s">
        <v>126</v>
      </c>
      <c r="F1699" s="54" t="s">
        <v>179</v>
      </c>
      <c r="G1699" s="54" t="s">
        <v>118</v>
      </c>
      <c r="H1699" s="62">
        <v>44993.359722222223</v>
      </c>
      <c r="I1699" s="54" t="s">
        <v>180</v>
      </c>
      <c r="J1699" s="54" t="s">
        <v>116</v>
      </c>
      <c r="K1699" s="54" t="s">
        <v>181</v>
      </c>
      <c r="L1699" s="54" t="s">
        <v>182</v>
      </c>
      <c r="M1699" s="54" t="s">
        <v>183</v>
      </c>
      <c r="N1699" s="54">
        <v>1.4E-2</v>
      </c>
      <c r="O1699" s="54" t="s">
        <v>149</v>
      </c>
      <c r="P1699" s="54" t="b">
        <v>0</v>
      </c>
      <c r="Q1699" s="54">
        <v>138261413</v>
      </c>
      <c r="R1699" s="54" t="s">
        <v>150</v>
      </c>
      <c r="S1699" s="54">
        <v>1E-3</v>
      </c>
      <c r="T1699" s="54" t="s">
        <v>184</v>
      </c>
      <c r="U1699" s="54">
        <v>2023</v>
      </c>
      <c r="V1699" s="54" t="s">
        <v>151</v>
      </c>
      <c r="W1699" s="54" t="s">
        <v>188</v>
      </c>
      <c r="X1699" s="54" t="s">
        <v>189</v>
      </c>
      <c r="Y1699" s="54" t="s">
        <v>155</v>
      </c>
      <c r="Z1699" s="54">
        <v>636400</v>
      </c>
      <c r="AA1699" s="54">
        <v>291600</v>
      </c>
      <c r="AB1699" s="54">
        <v>1.4791973795069699</v>
      </c>
      <c r="AC1699" s="60">
        <v>52.471107816141703</v>
      </c>
    </row>
    <row r="1700" spans="1:29">
      <c r="A1700" s="55" t="s">
        <v>214</v>
      </c>
      <c r="B1700" s="56">
        <v>7299</v>
      </c>
      <c r="C1700" s="56">
        <v>5337576</v>
      </c>
      <c r="D1700" s="56" t="s">
        <v>164</v>
      </c>
      <c r="E1700" s="56" t="s">
        <v>126</v>
      </c>
      <c r="F1700" s="56" t="s">
        <v>205</v>
      </c>
      <c r="G1700" s="56" t="s">
        <v>112</v>
      </c>
      <c r="H1700" s="61">
        <v>44993.581944444442</v>
      </c>
      <c r="I1700" s="56" t="s">
        <v>180</v>
      </c>
      <c r="J1700" s="56" t="s">
        <v>116</v>
      </c>
      <c r="K1700" s="56" t="s">
        <v>215</v>
      </c>
      <c r="L1700" s="56" t="s">
        <v>216</v>
      </c>
      <c r="M1700" s="56" t="s">
        <v>183</v>
      </c>
      <c r="N1700" s="56">
        <v>1.7000000000000001E-2</v>
      </c>
      <c r="O1700" s="56" t="s">
        <v>149</v>
      </c>
      <c r="P1700" s="56" t="b">
        <v>0</v>
      </c>
      <c r="Q1700" s="56">
        <v>138261413</v>
      </c>
      <c r="R1700" s="56" t="s">
        <v>150</v>
      </c>
      <c r="S1700" s="56">
        <v>1E-3</v>
      </c>
      <c r="T1700" s="56" t="s">
        <v>184</v>
      </c>
      <c r="U1700" s="56">
        <v>2023</v>
      </c>
      <c r="V1700" s="56" t="s">
        <v>151</v>
      </c>
      <c r="W1700" s="56" t="s">
        <v>217</v>
      </c>
      <c r="X1700" s="56" t="s">
        <v>218</v>
      </c>
      <c r="Y1700" s="56" t="s">
        <v>155</v>
      </c>
      <c r="Z1700" s="56">
        <v>376325</v>
      </c>
      <c r="AA1700" s="56">
        <v>405313</v>
      </c>
      <c r="AB1700" s="56">
        <v>-2.35874412504654</v>
      </c>
      <c r="AC1700" s="59">
        <v>53.543918148915097</v>
      </c>
    </row>
    <row r="1701" spans="1:29">
      <c r="A1701" s="57" t="s">
        <v>241</v>
      </c>
      <c r="B1701" s="54">
        <v>7299</v>
      </c>
      <c r="C1701" s="54">
        <v>1621391</v>
      </c>
      <c r="D1701" s="54" t="s">
        <v>164</v>
      </c>
      <c r="E1701" s="54" t="s">
        <v>126</v>
      </c>
      <c r="F1701" s="54" t="s">
        <v>179</v>
      </c>
      <c r="G1701" s="54" t="s">
        <v>118</v>
      </c>
      <c r="H1701" s="62">
        <v>43404.654861111114</v>
      </c>
      <c r="I1701" s="54" t="s">
        <v>180</v>
      </c>
      <c r="J1701" s="54" t="s">
        <v>116</v>
      </c>
      <c r="K1701" s="54" t="s">
        <v>165</v>
      </c>
      <c r="L1701" s="54" t="s">
        <v>166</v>
      </c>
      <c r="M1701" s="54" t="s">
        <v>183</v>
      </c>
      <c r="N1701" s="54">
        <v>5.0000000000000001E-3</v>
      </c>
      <c r="O1701" s="54" t="s">
        <v>149</v>
      </c>
      <c r="P1701" s="54" t="b">
        <v>0</v>
      </c>
      <c r="Q1701" s="54">
        <v>138261413</v>
      </c>
      <c r="R1701" s="54" t="s">
        <v>150</v>
      </c>
      <c r="S1701" s="54">
        <v>1E-3</v>
      </c>
      <c r="T1701" s="54" t="s">
        <v>184</v>
      </c>
      <c r="U1701" s="54">
        <v>2018</v>
      </c>
      <c r="V1701" s="54" t="s">
        <v>151</v>
      </c>
      <c r="W1701" s="54" t="s">
        <v>242</v>
      </c>
      <c r="X1701" s="54" t="s">
        <v>243</v>
      </c>
      <c r="Y1701" s="54" t="s">
        <v>155</v>
      </c>
      <c r="Z1701" s="54">
        <v>456840</v>
      </c>
      <c r="AA1701" s="54">
        <v>455364</v>
      </c>
      <c r="AB1701" s="54">
        <v>-1.13455725358881</v>
      </c>
      <c r="AC1701" s="60">
        <v>53.991201424557502</v>
      </c>
    </row>
    <row r="1702" spans="1:29">
      <c r="A1702" s="55" t="s">
        <v>196</v>
      </c>
      <c r="B1702" s="56">
        <v>7299</v>
      </c>
      <c r="C1702" s="56">
        <v>1789602</v>
      </c>
      <c r="D1702" s="56" t="s">
        <v>164</v>
      </c>
      <c r="E1702" s="56" t="s">
        <v>126</v>
      </c>
      <c r="F1702" s="56" t="s">
        <v>179</v>
      </c>
      <c r="G1702" s="56" t="s">
        <v>118</v>
      </c>
      <c r="H1702" s="61">
        <v>42061.509027777778</v>
      </c>
      <c r="I1702" s="56" t="s">
        <v>180</v>
      </c>
      <c r="J1702" s="56" t="s">
        <v>116</v>
      </c>
      <c r="K1702" s="56" t="s">
        <v>181</v>
      </c>
      <c r="L1702" s="56" t="s">
        <v>182</v>
      </c>
      <c r="M1702" s="56" t="s">
        <v>183</v>
      </c>
      <c r="N1702" s="56">
        <v>6.0000000000000001E-3</v>
      </c>
      <c r="O1702" s="56" t="s">
        <v>149</v>
      </c>
      <c r="P1702" s="56" t="b">
        <v>0</v>
      </c>
      <c r="Q1702" s="56">
        <v>138261413</v>
      </c>
      <c r="R1702" s="56" t="s">
        <v>150</v>
      </c>
      <c r="S1702" s="56">
        <v>1E-3</v>
      </c>
      <c r="T1702" s="56" t="s">
        <v>184</v>
      </c>
      <c r="U1702" s="56">
        <v>2015</v>
      </c>
      <c r="V1702" s="56" t="s">
        <v>151</v>
      </c>
      <c r="W1702" s="56" t="s">
        <v>197</v>
      </c>
      <c r="X1702" s="56" t="s">
        <v>186</v>
      </c>
      <c r="Y1702" s="56" t="s">
        <v>155</v>
      </c>
      <c r="Z1702" s="56">
        <v>624300</v>
      </c>
      <c r="AA1702" s="56">
        <v>306800</v>
      </c>
      <c r="AB1702" s="56">
        <v>1.3116346710660201</v>
      </c>
      <c r="AC1702" s="59">
        <v>52.6126273253455</v>
      </c>
    </row>
    <row r="1703" spans="1:29">
      <c r="A1703" s="57" t="s">
        <v>178</v>
      </c>
      <c r="B1703" s="54">
        <v>7299</v>
      </c>
      <c r="C1703" s="54">
        <v>1870771</v>
      </c>
      <c r="D1703" s="54" t="s">
        <v>164</v>
      </c>
      <c r="E1703" s="54" t="s">
        <v>126</v>
      </c>
      <c r="F1703" s="54" t="s">
        <v>205</v>
      </c>
      <c r="G1703" s="54" t="s">
        <v>112</v>
      </c>
      <c r="H1703" s="62">
        <v>42858.591666666667</v>
      </c>
      <c r="I1703" s="54" t="s">
        <v>180</v>
      </c>
      <c r="J1703" s="54" t="s">
        <v>116</v>
      </c>
      <c r="K1703" s="54" t="s">
        <v>181</v>
      </c>
      <c r="L1703" s="54" t="s">
        <v>182</v>
      </c>
      <c r="M1703" s="54" t="s">
        <v>183</v>
      </c>
      <c r="N1703" s="54">
        <v>0.01</v>
      </c>
      <c r="O1703" s="54" t="s">
        <v>149</v>
      </c>
      <c r="P1703" s="54" t="b">
        <v>0</v>
      </c>
      <c r="Q1703" s="54">
        <v>138261413</v>
      </c>
      <c r="R1703" s="54" t="s">
        <v>150</v>
      </c>
      <c r="S1703" s="54">
        <v>1E-3</v>
      </c>
      <c r="T1703" s="54" t="s">
        <v>184</v>
      </c>
      <c r="U1703" s="54">
        <v>2017</v>
      </c>
      <c r="V1703" s="54" t="s">
        <v>151</v>
      </c>
      <c r="W1703" s="54" t="s">
        <v>185</v>
      </c>
      <c r="X1703" s="54" t="s">
        <v>186</v>
      </c>
      <c r="Y1703" s="54" t="s">
        <v>155</v>
      </c>
      <c r="Z1703" s="54">
        <v>620600</v>
      </c>
      <c r="AA1703" s="54">
        <v>309500</v>
      </c>
      <c r="AB1703" s="54">
        <v>1.2588812496391699</v>
      </c>
      <c r="AC1703" s="60">
        <v>52.638374352215699</v>
      </c>
    </row>
    <row r="1704" spans="1:29">
      <c r="A1704" s="55" t="s">
        <v>203</v>
      </c>
      <c r="B1704" s="56">
        <v>7299</v>
      </c>
      <c r="C1704" s="56">
        <v>2042108</v>
      </c>
      <c r="D1704" s="56" t="s">
        <v>164</v>
      </c>
      <c r="E1704" s="56" t="s">
        <v>126</v>
      </c>
      <c r="F1704" s="56" t="s">
        <v>205</v>
      </c>
      <c r="G1704" s="56" t="s">
        <v>112</v>
      </c>
      <c r="H1704" s="61">
        <v>45114.581250000003</v>
      </c>
      <c r="I1704" s="56" t="s">
        <v>180</v>
      </c>
      <c r="J1704" s="56" t="s">
        <v>116</v>
      </c>
      <c r="K1704" s="56" t="s">
        <v>146</v>
      </c>
      <c r="L1704" s="56" t="s">
        <v>147</v>
      </c>
      <c r="M1704" s="56" t="s">
        <v>183</v>
      </c>
      <c r="N1704" s="56">
        <v>4.2999999999999997E-2</v>
      </c>
      <c r="O1704" s="56" t="s">
        <v>149</v>
      </c>
      <c r="P1704" s="56" t="b">
        <v>0</v>
      </c>
      <c r="Q1704" s="56">
        <v>138261413</v>
      </c>
      <c r="R1704" s="56" t="s">
        <v>150</v>
      </c>
      <c r="S1704" s="56">
        <v>1E-3</v>
      </c>
      <c r="T1704" s="56" t="s">
        <v>184</v>
      </c>
      <c r="U1704" s="56">
        <v>2023</v>
      </c>
      <c r="V1704" s="56" t="s">
        <v>151</v>
      </c>
      <c r="W1704" s="56" t="s">
        <v>204</v>
      </c>
      <c r="X1704" s="56" t="s">
        <v>154</v>
      </c>
      <c r="Y1704" s="56" t="s">
        <v>155</v>
      </c>
      <c r="Z1704" s="56">
        <v>507500</v>
      </c>
      <c r="AA1704" s="56">
        <v>299100</v>
      </c>
      <c r="AB1704" s="56">
        <v>-0.41497245145673001</v>
      </c>
      <c r="AC1704" s="59">
        <v>52.579097446717</v>
      </c>
    </row>
    <row r="1705" spans="1:29">
      <c r="A1705" s="57" t="s">
        <v>190</v>
      </c>
      <c r="B1705" s="54">
        <v>7299</v>
      </c>
      <c r="C1705" s="54">
        <v>4655049</v>
      </c>
      <c r="D1705" s="54" t="s">
        <v>164</v>
      </c>
      <c r="E1705" s="54" t="s">
        <v>126</v>
      </c>
      <c r="F1705" s="54" t="s">
        <v>179</v>
      </c>
      <c r="G1705" s="54" t="s">
        <v>118</v>
      </c>
      <c r="H1705" s="62">
        <v>42577.509722222225</v>
      </c>
      <c r="I1705" s="54" t="s">
        <v>191</v>
      </c>
      <c r="J1705" s="54" t="s">
        <v>119</v>
      </c>
      <c r="K1705" s="54" t="s">
        <v>192</v>
      </c>
      <c r="L1705" s="54" t="s">
        <v>193</v>
      </c>
      <c r="M1705" s="54" t="s">
        <v>183</v>
      </c>
      <c r="N1705" s="54">
        <v>1.6E-2</v>
      </c>
      <c r="O1705" s="54" t="s">
        <v>149</v>
      </c>
      <c r="P1705" s="54" t="b">
        <v>0</v>
      </c>
      <c r="Q1705" s="54">
        <v>138261413</v>
      </c>
      <c r="R1705" s="54" t="s">
        <v>150</v>
      </c>
      <c r="S1705" s="54">
        <v>1E-3</v>
      </c>
      <c r="T1705" s="54" t="s">
        <v>184</v>
      </c>
      <c r="U1705" s="54">
        <v>2016</v>
      </c>
      <c r="V1705" s="54" t="s">
        <v>151</v>
      </c>
      <c r="W1705" s="54" t="s">
        <v>194</v>
      </c>
      <c r="X1705" s="54" t="s">
        <v>195</v>
      </c>
      <c r="Y1705" s="54" t="s">
        <v>155</v>
      </c>
      <c r="Z1705" s="54">
        <v>357000</v>
      </c>
      <c r="AA1705" s="54">
        <v>237460</v>
      </c>
      <c r="AB1705" s="54">
        <v>-2.62823009845419</v>
      </c>
      <c r="AC1705" s="60">
        <v>52.033868710239098</v>
      </c>
    </row>
    <row r="1706" spans="1:29">
      <c r="A1706" s="55" t="s">
        <v>187</v>
      </c>
      <c r="B1706" s="56">
        <v>7299</v>
      </c>
      <c r="C1706" s="56">
        <v>1821060</v>
      </c>
      <c r="D1706" s="56" t="s">
        <v>164</v>
      </c>
      <c r="E1706" s="56" t="s">
        <v>126</v>
      </c>
      <c r="F1706" s="56" t="s">
        <v>179</v>
      </c>
      <c r="G1706" s="56" t="s">
        <v>118</v>
      </c>
      <c r="H1706" s="61">
        <v>42377.572222222225</v>
      </c>
      <c r="I1706" s="56" t="s">
        <v>180</v>
      </c>
      <c r="J1706" s="56" t="s">
        <v>116</v>
      </c>
      <c r="K1706" s="56" t="s">
        <v>181</v>
      </c>
      <c r="L1706" s="56" t="s">
        <v>182</v>
      </c>
      <c r="M1706" s="56" t="s">
        <v>183</v>
      </c>
      <c r="N1706" s="56">
        <v>7.4000000000000003E-3</v>
      </c>
      <c r="O1706" s="56" t="s">
        <v>149</v>
      </c>
      <c r="P1706" s="56" t="b">
        <v>0</v>
      </c>
      <c r="Q1706" s="56">
        <v>138261413</v>
      </c>
      <c r="R1706" s="56" t="s">
        <v>150</v>
      </c>
      <c r="S1706" s="56">
        <v>1E-3</v>
      </c>
      <c r="T1706" s="56" t="s">
        <v>184</v>
      </c>
      <c r="U1706" s="56">
        <v>2016</v>
      </c>
      <c r="V1706" s="56" t="s">
        <v>151</v>
      </c>
      <c r="W1706" s="56" t="s">
        <v>188</v>
      </c>
      <c r="X1706" s="56" t="s">
        <v>189</v>
      </c>
      <c r="Y1706" s="56" t="s">
        <v>155</v>
      </c>
      <c r="Z1706" s="56">
        <v>636400</v>
      </c>
      <c r="AA1706" s="56">
        <v>291600</v>
      </c>
      <c r="AB1706" s="56">
        <v>1.4791973795069699</v>
      </c>
      <c r="AC1706" s="59">
        <v>52.471107816141703</v>
      </c>
    </row>
    <row r="1707" spans="1:29">
      <c r="A1707" s="57" t="s">
        <v>178</v>
      </c>
      <c r="B1707" s="54">
        <v>7299</v>
      </c>
      <c r="C1707" s="54">
        <v>1795675</v>
      </c>
      <c r="D1707" s="54" t="s">
        <v>164</v>
      </c>
      <c r="E1707" s="54" t="s">
        <v>126</v>
      </c>
      <c r="F1707" s="54" t="s">
        <v>179</v>
      </c>
      <c r="G1707" s="54" t="s">
        <v>118</v>
      </c>
      <c r="H1707" s="62">
        <v>42123.576388888891</v>
      </c>
      <c r="I1707" s="54" t="s">
        <v>180</v>
      </c>
      <c r="J1707" s="54" t="s">
        <v>116</v>
      </c>
      <c r="K1707" s="54" t="s">
        <v>181</v>
      </c>
      <c r="L1707" s="54" t="s">
        <v>182</v>
      </c>
      <c r="M1707" s="54" t="s">
        <v>183</v>
      </c>
      <c r="N1707" s="54">
        <v>8.9999999999999993E-3</v>
      </c>
      <c r="O1707" s="54" t="s">
        <v>149</v>
      </c>
      <c r="P1707" s="54" t="b">
        <v>0</v>
      </c>
      <c r="Q1707" s="54">
        <v>138261413</v>
      </c>
      <c r="R1707" s="54" t="s">
        <v>150</v>
      </c>
      <c r="S1707" s="54">
        <v>1E-3</v>
      </c>
      <c r="T1707" s="54" t="s">
        <v>184</v>
      </c>
      <c r="U1707" s="54">
        <v>2015</v>
      </c>
      <c r="V1707" s="54" t="s">
        <v>151</v>
      </c>
      <c r="W1707" s="54" t="s">
        <v>185</v>
      </c>
      <c r="X1707" s="54" t="s">
        <v>186</v>
      </c>
      <c r="Y1707" s="54" t="s">
        <v>155</v>
      </c>
      <c r="Z1707" s="54">
        <v>620600</v>
      </c>
      <c r="AA1707" s="54">
        <v>309500</v>
      </c>
      <c r="AB1707" s="54">
        <v>1.2588812496391699</v>
      </c>
      <c r="AC1707" s="60">
        <v>52.638374352215699</v>
      </c>
    </row>
    <row r="1708" spans="1:29">
      <c r="A1708" s="55" t="s">
        <v>187</v>
      </c>
      <c r="B1708" s="56">
        <v>7299</v>
      </c>
      <c r="C1708" s="56">
        <v>1988487</v>
      </c>
      <c r="D1708" s="56" t="s">
        <v>164</v>
      </c>
      <c r="E1708" s="56" t="s">
        <v>126</v>
      </c>
      <c r="F1708" s="56" t="s">
        <v>179</v>
      </c>
      <c r="G1708" s="56" t="s">
        <v>118</v>
      </c>
      <c r="H1708" s="61">
        <v>44407.49722222222</v>
      </c>
      <c r="I1708" s="56" t="s">
        <v>180</v>
      </c>
      <c r="J1708" s="56" t="s">
        <v>116</v>
      </c>
      <c r="K1708" s="56" t="s">
        <v>181</v>
      </c>
      <c r="L1708" s="56" t="s">
        <v>182</v>
      </c>
      <c r="M1708" s="56" t="s">
        <v>183</v>
      </c>
      <c r="N1708" s="56">
        <v>1.0999999999999999E-2</v>
      </c>
      <c r="O1708" s="56" t="s">
        <v>149</v>
      </c>
      <c r="P1708" s="56" t="b">
        <v>0</v>
      </c>
      <c r="Q1708" s="56">
        <v>138261413</v>
      </c>
      <c r="R1708" s="56" t="s">
        <v>150</v>
      </c>
      <c r="S1708" s="56">
        <v>1E-3</v>
      </c>
      <c r="T1708" s="56" t="s">
        <v>184</v>
      </c>
      <c r="U1708" s="56">
        <v>2021</v>
      </c>
      <c r="V1708" s="56" t="s">
        <v>151</v>
      </c>
      <c r="W1708" s="56" t="s">
        <v>188</v>
      </c>
      <c r="X1708" s="56" t="s">
        <v>189</v>
      </c>
      <c r="Y1708" s="56" t="s">
        <v>155</v>
      </c>
      <c r="Z1708" s="56">
        <v>636400</v>
      </c>
      <c r="AA1708" s="56">
        <v>291600</v>
      </c>
      <c r="AB1708" s="56">
        <v>1.4791973795069699</v>
      </c>
      <c r="AC1708" s="59">
        <v>52.471107816141703</v>
      </c>
    </row>
    <row r="1709" spans="1:29">
      <c r="A1709" s="57" t="s">
        <v>203</v>
      </c>
      <c r="B1709" s="54">
        <v>7299</v>
      </c>
      <c r="C1709" s="54">
        <v>1844144</v>
      </c>
      <c r="D1709" s="54" t="s">
        <v>164</v>
      </c>
      <c r="E1709" s="54" t="s">
        <v>126</v>
      </c>
      <c r="F1709" s="54" t="s">
        <v>179</v>
      </c>
      <c r="G1709" s="54" t="s">
        <v>118</v>
      </c>
      <c r="H1709" s="62">
        <v>42608.601388888892</v>
      </c>
      <c r="I1709" s="54" t="s">
        <v>180</v>
      </c>
      <c r="J1709" s="54" t="s">
        <v>116</v>
      </c>
      <c r="K1709" s="54" t="s">
        <v>146</v>
      </c>
      <c r="L1709" s="54" t="s">
        <v>147</v>
      </c>
      <c r="M1709" s="54" t="s">
        <v>183</v>
      </c>
      <c r="N1709" s="54">
        <v>6.2E-2</v>
      </c>
      <c r="O1709" s="54" t="s">
        <v>149</v>
      </c>
      <c r="P1709" s="54" t="b">
        <v>0</v>
      </c>
      <c r="Q1709" s="54">
        <v>138261413</v>
      </c>
      <c r="R1709" s="54" t="s">
        <v>150</v>
      </c>
      <c r="S1709" s="54">
        <v>1E-3</v>
      </c>
      <c r="T1709" s="54" t="s">
        <v>184</v>
      </c>
      <c r="U1709" s="54">
        <v>2016</v>
      </c>
      <c r="V1709" s="54" t="s">
        <v>151</v>
      </c>
      <c r="W1709" s="54" t="s">
        <v>204</v>
      </c>
      <c r="X1709" s="54" t="s">
        <v>154</v>
      </c>
      <c r="Y1709" s="54" t="s">
        <v>155</v>
      </c>
      <c r="Z1709" s="54">
        <v>507500</v>
      </c>
      <c r="AA1709" s="54">
        <v>299100</v>
      </c>
      <c r="AB1709" s="54">
        <v>-0.41497245145673001</v>
      </c>
      <c r="AC1709" s="60">
        <v>52.579097446717</v>
      </c>
    </row>
    <row r="1710" spans="1:29">
      <c r="A1710" s="55" t="s">
        <v>203</v>
      </c>
      <c r="B1710" s="56">
        <v>7299</v>
      </c>
      <c r="C1710" s="56">
        <v>1912305</v>
      </c>
      <c r="D1710" s="56" t="s">
        <v>164</v>
      </c>
      <c r="E1710" s="56" t="s">
        <v>126</v>
      </c>
      <c r="F1710" s="56" t="s">
        <v>179</v>
      </c>
      <c r="G1710" s="56" t="s">
        <v>118</v>
      </c>
      <c r="H1710" s="61">
        <v>43349.59652777778</v>
      </c>
      <c r="I1710" s="56" t="s">
        <v>180</v>
      </c>
      <c r="J1710" s="56" t="s">
        <v>116</v>
      </c>
      <c r="K1710" s="56" t="s">
        <v>146</v>
      </c>
      <c r="L1710" s="56" t="s">
        <v>147</v>
      </c>
      <c r="M1710" s="56" t="s">
        <v>183</v>
      </c>
      <c r="N1710" s="56">
        <v>5.5E-2</v>
      </c>
      <c r="O1710" s="56" t="s">
        <v>149</v>
      </c>
      <c r="P1710" s="56" t="b">
        <v>0</v>
      </c>
      <c r="Q1710" s="56">
        <v>138261413</v>
      </c>
      <c r="R1710" s="56" t="s">
        <v>150</v>
      </c>
      <c r="S1710" s="56">
        <v>1E-3</v>
      </c>
      <c r="T1710" s="56" t="s">
        <v>184</v>
      </c>
      <c r="U1710" s="56">
        <v>2018</v>
      </c>
      <c r="V1710" s="56" t="s">
        <v>151</v>
      </c>
      <c r="W1710" s="56" t="s">
        <v>204</v>
      </c>
      <c r="X1710" s="56" t="s">
        <v>154</v>
      </c>
      <c r="Y1710" s="56" t="s">
        <v>155</v>
      </c>
      <c r="Z1710" s="56">
        <v>507500</v>
      </c>
      <c r="AA1710" s="56">
        <v>299100</v>
      </c>
      <c r="AB1710" s="56">
        <v>-0.41497245145673001</v>
      </c>
      <c r="AC1710" s="59">
        <v>52.579097446717</v>
      </c>
    </row>
    <row r="1711" spans="1:29">
      <c r="A1711" s="57" t="s">
        <v>224</v>
      </c>
      <c r="B1711" s="54">
        <v>7299</v>
      </c>
      <c r="C1711" s="54">
        <v>1869060</v>
      </c>
      <c r="D1711" s="54" t="s">
        <v>164</v>
      </c>
      <c r="E1711" s="54" t="s">
        <v>126</v>
      </c>
      <c r="F1711" s="54" t="s">
        <v>179</v>
      </c>
      <c r="G1711" s="54" t="s">
        <v>118</v>
      </c>
      <c r="H1711" s="62">
        <v>42846.46597222222</v>
      </c>
      <c r="I1711" s="54" t="s">
        <v>180</v>
      </c>
      <c r="J1711" s="54" t="s">
        <v>116</v>
      </c>
      <c r="K1711" s="54" t="s">
        <v>146</v>
      </c>
      <c r="L1711" s="54" t="s">
        <v>147</v>
      </c>
      <c r="M1711" s="54" t="s">
        <v>183</v>
      </c>
      <c r="N1711" s="54">
        <v>4.8999999999999998E-3</v>
      </c>
      <c r="O1711" s="54" t="s">
        <v>149</v>
      </c>
      <c r="P1711" s="54" t="b">
        <v>0</v>
      </c>
      <c r="Q1711" s="54">
        <v>138261413</v>
      </c>
      <c r="R1711" s="54" t="s">
        <v>150</v>
      </c>
      <c r="S1711" s="54">
        <v>1E-3</v>
      </c>
      <c r="T1711" s="54" t="s">
        <v>184</v>
      </c>
      <c r="U1711" s="54">
        <v>2017</v>
      </c>
      <c r="V1711" s="54" t="s">
        <v>151</v>
      </c>
      <c r="W1711" s="54" t="s">
        <v>225</v>
      </c>
      <c r="X1711" s="54" t="s">
        <v>226</v>
      </c>
      <c r="Y1711" s="54" t="s">
        <v>155</v>
      </c>
      <c r="Z1711" s="54">
        <v>500098</v>
      </c>
      <c r="AA1711" s="54">
        <v>402866</v>
      </c>
      <c r="AB1711" s="54">
        <v>-0.49196935841400102</v>
      </c>
      <c r="AC1711" s="60">
        <v>53.512954618294103</v>
      </c>
    </row>
    <row r="1712" spans="1:29">
      <c r="A1712" s="55" t="s">
        <v>196</v>
      </c>
      <c r="B1712" s="56">
        <v>7299</v>
      </c>
      <c r="C1712" s="56">
        <v>1777048</v>
      </c>
      <c r="D1712" s="56" t="s">
        <v>164</v>
      </c>
      <c r="E1712" s="56" t="s">
        <v>126</v>
      </c>
      <c r="F1712" s="56" t="s">
        <v>179</v>
      </c>
      <c r="G1712" s="56" t="s">
        <v>118</v>
      </c>
      <c r="H1712" s="61">
        <v>41946.563888888886</v>
      </c>
      <c r="I1712" s="56" t="s">
        <v>180</v>
      </c>
      <c r="J1712" s="56" t="s">
        <v>116</v>
      </c>
      <c r="K1712" s="56" t="s">
        <v>181</v>
      </c>
      <c r="L1712" s="56" t="s">
        <v>182</v>
      </c>
      <c r="M1712" s="56" t="s">
        <v>183</v>
      </c>
      <c r="N1712" s="56">
        <v>1.4999999999999999E-2</v>
      </c>
      <c r="O1712" s="56" t="s">
        <v>149</v>
      </c>
      <c r="P1712" s="56" t="b">
        <v>0</v>
      </c>
      <c r="Q1712" s="56">
        <v>138261413</v>
      </c>
      <c r="R1712" s="56" t="s">
        <v>150</v>
      </c>
      <c r="S1712" s="56">
        <v>1E-3</v>
      </c>
      <c r="T1712" s="56" t="s">
        <v>184</v>
      </c>
      <c r="U1712" s="56">
        <v>2014</v>
      </c>
      <c r="V1712" s="56" t="s">
        <v>151</v>
      </c>
      <c r="W1712" s="56" t="s">
        <v>197</v>
      </c>
      <c r="X1712" s="56" t="s">
        <v>186</v>
      </c>
      <c r="Y1712" s="56" t="s">
        <v>155</v>
      </c>
      <c r="Z1712" s="56">
        <v>624300</v>
      </c>
      <c r="AA1712" s="56">
        <v>306800</v>
      </c>
      <c r="AB1712" s="56">
        <v>1.3116346710660201</v>
      </c>
      <c r="AC1712" s="59">
        <v>52.6126273253455</v>
      </c>
    </row>
    <row r="1713" spans="1:29">
      <c r="A1713" s="57" t="s">
        <v>187</v>
      </c>
      <c r="B1713" s="54">
        <v>7299</v>
      </c>
      <c r="C1713" s="54">
        <v>1804797</v>
      </c>
      <c r="D1713" s="54" t="s">
        <v>164</v>
      </c>
      <c r="E1713" s="54" t="s">
        <v>126</v>
      </c>
      <c r="F1713" s="54" t="s">
        <v>179</v>
      </c>
      <c r="G1713" s="54" t="s">
        <v>118</v>
      </c>
      <c r="H1713" s="62">
        <v>42212.42083333333</v>
      </c>
      <c r="I1713" s="54" t="s">
        <v>180</v>
      </c>
      <c r="J1713" s="54" t="s">
        <v>116</v>
      </c>
      <c r="K1713" s="54" t="s">
        <v>181</v>
      </c>
      <c r="L1713" s="54" t="s">
        <v>182</v>
      </c>
      <c r="M1713" s="54" t="s">
        <v>183</v>
      </c>
      <c r="N1713" s="54">
        <v>0.01</v>
      </c>
      <c r="O1713" s="54" t="s">
        <v>149</v>
      </c>
      <c r="P1713" s="54" t="b">
        <v>0</v>
      </c>
      <c r="Q1713" s="54">
        <v>138261413</v>
      </c>
      <c r="R1713" s="54" t="s">
        <v>150</v>
      </c>
      <c r="S1713" s="54">
        <v>1E-3</v>
      </c>
      <c r="T1713" s="54" t="s">
        <v>184</v>
      </c>
      <c r="U1713" s="54">
        <v>2015</v>
      </c>
      <c r="V1713" s="54" t="s">
        <v>151</v>
      </c>
      <c r="W1713" s="54" t="s">
        <v>188</v>
      </c>
      <c r="X1713" s="54" t="s">
        <v>189</v>
      </c>
      <c r="Y1713" s="54" t="s">
        <v>155</v>
      </c>
      <c r="Z1713" s="54">
        <v>636400</v>
      </c>
      <c r="AA1713" s="54">
        <v>291600</v>
      </c>
      <c r="AB1713" s="54">
        <v>1.4791973795069699</v>
      </c>
      <c r="AC1713" s="60">
        <v>52.471107816141703</v>
      </c>
    </row>
    <row r="1714" spans="1:29">
      <c r="A1714" s="55" t="s">
        <v>196</v>
      </c>
      <c r="B1714" s="56">
        <v>7299</v>
      </c>
      <c r="C1714" s="56">
        <v>1792887</v>
      </c>
      <c r="D1714" s="56" t="s">
        <v>164</v>
      </c>
      <c r="E1714" s="56" t="s">
        <v>126</v>
      </c>
      <c r="F1714" s="56" t="s">
        <v>179</v>
      </c>
      <c r="G1714" s="56" t="s">
        <v>118</v>
      </c>
      <c r="H1714" s="61">
        <v>42101.669444444444</v>
      </c>
      <c r="I1714" s="56" t="s">
        <v>180</v>
      </c>
      <c r="J1714" s="56" t="s">
        <v>116</v>
      </c>
      <c r="K1714" s="56" t="s">
        <v>181</v>
      </c>
      <c r="L1714" s="56" t="s">
        <v>182</v>
      </c>
      <c r="M1714" s="56" t="s">
        <v>183</v>
      </c>
      <c r="N1714" s="56">
        <v>1.0999999999999999E-2</v>
      </c>
      <c r="O1714" s="56" t="s">
        <v>149</v>
      </c>
      <c r="P1714" s="56" t="b">
        <v>0</v>
      </c>
      <c r="Q1714" s="56">
        <v>138261413</v>
      </c>
      <c r="R1714" s="56" t="s">
        <v>150</v>
      </c>
      <c r="S1714" s="56">
        <v>1E-3</v>
      </c>
      <c r="T1714" s="56" t="s">
        <v>184</v>
      </c>
      <c r="U1714" s="56">
        <v>2015</v>
      </c>
      <c r="V1714" s="56" t="s">
        <v>151</v>
      </c>
      <c r="W1714" s="56" t="s">
        <v>197</v>
      </c>
      <c r="X1714" s="56" t="s">
        <v>186</v>
      </c>
      <c r="Y1714" s="56" t="s">
        <v>155</v>
      </c>
      <c r="Z1714" s="56">
        <v>624300</v>
      </c>
      <c r="AA1714" s="56">
        <v>306800</v>
      </c>
      <c r="AB1714" s="56">
        <v>1.3116346710660201</v>
      </c>
      <c r="AC1714" s="59">
        <v>52.6126273253455</v>
      </c>
    </row>
    <row r="1715" spans="1:29">
      <c r="A1715" s="57" t="s">
        <v>187</v>
      </c>
      <c r="B1715" s="54">
        <v>7299</v>
      </c>
      <c r="C1715" s="54">
        <v>1785992</v>
      </c>
      <c r="D1715" s="54" t="s">
        <v>164</v>
      </c>
      <c r="E1715" s="54" t="s">
        <v>126</v>
      </c>
      <c r="F1715" s="54" t="s">
        <v>179</v>
      </c>
      <c r="G1715" s="54" t="s">
        <v>118</v>
      </c>
      <c r="H1715" s="62">
        <v>42032.411111111112</v>
      </c>
      <c r="I1715" s="54" t="s">
        <v>180</v>
      </c>
      <c r="J1715" s="54" t="s">
        <v>116</v>
      </c>
      <c r="K1715" s="54" t="s">
        <v>181</v>
      </c>
      <c r="L1715" s="54" t="s">
        <v>182</v>
      </c>
      <c r="M1715" s="54" t="s">
        <v>183</v>
      </c>
      <c r="N1715" s="54">
        <v>0.01</v>
      </c>
      <c r="O1715" s="54" t="s">
        <v>149</v>
      </c>
      <c r="P1715" s="54" t="b">
        <v>0</v>
      </c>
      <c r="Q1715" s="54">
        <v>138261413</v>
      </c>
      <c r="R1715" s="54" t="s">
        <v>150</v>
      </c>
      <c r="S1715" s="54">
        <v>1E-3</v>
      </c>
      <c r="T1715" s="54" t="s">
        <v>184</v>
      </c>
      <c r="U1715" s="54">
        <v>2015</v>
      </c>
      <c r="V1715" s="54" t="s">
        <v>151</v>
      </c>
      <c r="W1715" s="54" t="s">
        <v>188</v>
      </c>
      <c r="X1715" s="54" t="s">
        <v>189</v>
      </c>
      <c r="Y1715" s="54" t="s">
        <v>155</v>
      </c>
      <c r="Z1715" s="54">
        <v>636400</v>
      </c>
      <c r="AA1715" s="54">
        <v>291600</v>
      </c>
      <c r="AB1715" s="54">
        <v>1.4791973795069699</v>
      </c>
      <c r="AC1715" s="60">
        <v>52.471107816141703</v>
      </c>
    </row>
    <row r="1716" spans="1:29">
      <c r="A1716" s="55" t="s">
        <v>198</v>
      </c>
      <c r="B1716" s="56">
        <v>7299</v>
      </c>
      <c r="C1716" s="56">
        <v>1907570</v>
      </c>
      <c r="D1716" s="56" t="s">
        <v>164</v>
      </c>
      <c r="E1716" s="56" t="s">
        <v>126</v>
      </c>
      <c r="F1716" s="56" t="s">
        <v>179</v>
      </c>
      <c r="G1716" s="56" t="s">
        <v>118</v>
      </c>
      <c r="H1716" s="61">
        <v>43304.655555555553</v>
      </c>
      <c r="I1716" s="56" t="s">
        <v>180</v>
      </c>
      <c r="J1716" s="56" t="s">
        <v>116</v>
      </c>
      <c r="K1716" s="56" t="s">
        <v>199</v>
      </c>
      <c r="L1716" s="56" t="s">
        <v>200</v>
      </c>
      <c r="M1716" s="56" t="s">
        <v>183</v>
      </c>
      <c r="N1716" s="56">
        <v>0.05</v>
      </c>
      <c r="O1716" s="56" t="s">
        <v>149</v>
      </c>
      <c r="P1716" s="56" t="b">
        <v>0</v>
      </c>
      <c r="Q1716" s="56">
        <v>138261413</v>
      </c>
      <c r="R1716" s="56" t="s">
        <v>150</v>
      </c>
      <c r="S1716" s="56">
        <v>1E-3</v>
      </c>
      <c r="T1716" s="56" t="s">
        <v>184</v>
      </c>
      <c r="U1716" s="56">
        <v>2018</v>
      </c>
      <c r="V1716" s="56" t="s">
        <v>151</v>
      </c>
      <c r="W1716" s="56" t="s">
        <v>201</v>
      </c>
      <c r="X1716" s="56" t="s">
        <v>202</v>
      </c>
      <c r="Y1716" s="56" t="s">
        <v>155</v>
      </c>
      <c r="Z1716" s="56">
        <v>516100</v>
      </c>
      <c r="AA1716" s="56">
        <v>253300</v>
      </c>
      <c r="AB1716" s="56">
        <v>-0.30395486908298303</v>
      </c>
      <c r="AC1716" s="59">
        <v>52.1657659569386</v>
      </c>
    </row>
    <row r="1717" spans="1:29">
      <c r="A1717" s="57" t="s">
        <v>203</v>
      </c>
      <c r="B1717" s="54">
        <v>7299</v>
      </c>
      <c r="C1717" s="54">
        <v>1912171</v>
      </c>
      <c r="D1717" s="54" t="s">
        <v>164</v>
      </c>
      <c r="E1717" s="54" t="s">
        <v>126</v>
      </c>
      <c r="F1717" s="54" t="s">
        <v>205</v>
      </c>
      <c r="G1717" s="54" t="s">
        <v>112</v>
      </c>
      <c r="H1717" s="62">
        <v>43348.563888888886</v>
      </c>
      <c r="I1717" s="54" t="s">
        <v>180</v>
      </c>
      <c r="J1717" s="54" t="s">
        <v>116</v>
      </c>
      <c r="K1717" s="54" t="s">
        <v>146</v>
      </c>
      <c r="L1717" s="54" t="s">
        <v>147</v>
      </c>
      <c r="M1717" s="54" t="s">
        <v>183</v>
      </c>
      <c r="N1717" s="54">
        <v>3.2000000000000001E-2</v>
      </c>
      <c r="O1717" s="54" t="s">
        <v>149</v>
      </c>
      <c r="P1717" s="54" t="b">
        <v>0</v>
      </c>
      <c r="Q1717" s="54">
        <v>138261413</v>
      </c>
      <c r="R1717" s="54" t="s">
        <v>150</v>
      </c>
      <c r="S1717" s="54">
        <v>1E-3</v>
      </c>
      <c r="T1717" s="54" t="s">
        <v>184</v>
      </c>
      <c r="U1717" s="54">
        <v>2018</v>
      </c>
      <c r="V1717" s="54" t="s">
        <v>151</v>
      </c>
      <c r="W1717" s="54" t="s">
        <v>204</v>
      </c>
      <c r="X1717" s="54" t="s">
        <v>154</v>
      </c>
      <c r="Y1717" s="54" t="s">
        <v>155</v>
      </c>
      <c r="Z1717" s="54">
        <v>507500</v>
      </c>
      <c r="AA1717" s="54">
        <v>299100</v>
      </c>
      <c r="AB1717" s="54">
        <v>-0.41497245145673001</v>
      </c>
      <c r="AC1717" s="60">
        <v>52.579097446717</v>
      </c>
    </row>
    <row r="1718" spans="1:29">
      <c r="A1718" s="55" t="s">
        <v>273</v>
      </c>
      <c r="B1718" s="56">
        <v>7299</v>
      </c>
      <c r="C1718" s="56">
        <v>1917533</v>
      </c>
      <c r="D1718" s="56" t="s">
        <v>164</v>
      </c>
      <c r="E1718" s="56" t="s">
        <v>126</v>
      </c>
      <c r="F1718" s="56" t="s">
        <v>205</v>
      </c>
      <c r="G1718" s="56" t="s">
        <v>112</v>
      </c>
      <c r="H1718" s="61">
        <v>43406.347916666666</v>
      </c>
      <c r="I1718" s="56" t="s">
        <v>180</v>
      </c>
      <c r="J1718" s="56" t="s">
        <v>116</v>
      </c>
      <c r="K1718" s="56" t="s">
        <v>146</v>
      </c>
      <c r="L1718" s="56" t="s">
        <v>147</v>
      </c>
      <c r="M1718" s="56" t="s">
        <v>183</v>
      </c>
      <c r="N1718" s="56">
        <v>5.1999999999999998E-2</v>
      </c>
      <c r="O1718" s="56" t="s">
        <v>149</v>
      </c>
      <c r="P1718" s="56" t="b">
        <v>0</v>
      </c>
      <c r="Q1718" s="56">
        <v>138261413</v>
      </c>
      <c r="R1718" s="56" t="s">
        <v>150</v>
      </c>
      <c r="S1718" s="56">
        <v>1E-3</v>
      </c>
      <c r="T1718" s="56" t="s">
        <v>184</v>
      </c>
      <c r="U1718" s="56">
        <v>2018</v>
      </c>
      <c r="V1718" s="56" t="s">
        <v>151</v>
      </c>
      <c r="W1718" s="56" t="s">
        <v>274</v>
      </c>
      <c r="X1718" s="56" t="s">
        <v>275</v>
      </c>
      <c r="Y1718" s="56" t="s">
        <v>155</v>
      </c>
      <c r="Z1718" s="56">
        <v>501547</v>
      </c>
      <c r="AA1718" s="56">
        <v>370926</v>
      </c>
      <c r="AB1718" s="56">
        <v>-0.48037495542409397</v>
      </c>
      <c r="AC1718" s="59">
        <v>53.225682809836599</v>
      </c>
    </row>
    <row r="1719" spans="1:29">
      <c r="A1719" s="57" t="s">
        <v>296</v>
      </c>
      <c r="B1719" s="54">
        <v>7299</v>
      </c>
      <c r="C1719" s="54">
        <v>4658680</v>
      </c>
      <c r="D1719" s="54" t="s">
        <v>164</v>
      </c>
      <c r="E1719" s="54" t="s">
        <v>126</v>
      </c>
      <c r="F1719" s="54" t="s">
        <v>205</v>
      </c>
      <c r="G1719" s="54" t="s">
        <v>112</v>
      </c>
      <c r="H1719" s="62">
        <v>42618.663888888892</v>
      </c>
      <c r="I1719" s="54" t="s">
        <v>180</v>
      </c>
      <c r="J1719" s="54" t="s">
        <v>116</v>
      </c>
      <c r="K1719" s="54" t="s">
        <v>192</v>
      </c>
      <c r="L1719" s="54" t="s">
        <v>193</v>
      </c>
      <c r="M1719" s="54" t="s">
        <v>183</v>
      </c>
      <c r="N1719" s="54">
        <v>0.03</v>
      </c>
      <c r="O1719" s="54" t="s">
        <v>149</v>
      </c>
      <c r="P1719" s="54" t="b">
        <v>0</v>
      </c>
      <c r="Q1719" s="54">
        <v>138261413</v>
      </c>
      <c r="R1719" s="54" t="s">
        <v>150</v>
      </c>
      <c r="S1719" s="54">
        <v>1E-3</v>
      </c>
      <c r="T1719" s="54" t="s">
        <v>184</v>
      </c>
      <c r="U1719" s="54">
        <v>2016</v>
      </c>
      <c r="V1719" s="54" t="s">
        <v>151</v>
      </c>
      <c r="W1719" s="54" t="s">
        <v>297</v>
      </c>
      <c r="X1719" s="54" t="s">
        <v>298</v>
      </c>
      <c r="Y1719" s="54" t="s">
        <v>155</v>
      </c>
      <c r="Z1719" s="54">
        <v>393220</v>
      </c>
      <c r="AA1719" s="54">
        <v>223820</v>
      </c>
      <c r="AB1719" s="54">
        <v>-2.0999740777278899</v>
      </c>
      <c r="AC1719" s="60">
        <v>51.912868546681302</v>
      </c>
    </row>
    <row r="1720" spans="1:29">
      <c r="A1720" s="55" t="s">
        <v>241</v>
      </c>
      <c r="B1720" s="56">
        <v>7299</v>
      </c>
      <c r="C1720" s="56">
        <v>1565071</v>
      </c>
      <c r="D1720" s="56" t="s">
        <v>164</v>
      </c>
      <c r="E1720" s="56" t="s">
        <v>126</v>
      </c>
      <c r="F1720" s="56" t="s">
        <v>179</v>
      </c>
      <c r="G1720" s="56" t="s">
        <v>118</v>
      </c>
      <c r="H1720" s="61">
        <v>42640.626388888886</v>
      </c>
      <c r="I1720" s="56" t="s">
        <v>180</v>
      </c>
      <c r="J1720" s="56" t="s">
        <v>116</v>
      </c>
      <c r="K1720" s="56" t="s">
        <v>165</v>
      </c>
      <c r="L1720" s="56" t="s">
        <v>166</v>
      </c>
      <c r="M1720" s="56" t="s">
        <v>183</v>
      </c>
      <c r="N1720" s="56">
        <v>9.2999999999999992E-3</v>
      </c>
      <c r="O1720" s="56" t="s">
        <v>149</v>
      </c>
      <c r="P1720" s="56" t="b">
        <v>0</v>
      </c>
      <c r="Q1720" s="56">
        <v>138261413</v>
      </c>
      <c r="R1720" s="56" t="s">
        <v>150</v>
      </c>
      <c r="S1720" s="56">
        <v>1E-3</v>
      </c>
      <c r="T1720" s="56" t="s">
        <v>184</v>
      </c>
      <c r="U1720" s="56">
        <v>2016</v>
      </c>
      <c r="V1720" s="56" t="s">
        <v>151</v>
      </c>
      <c r="W1720" s="56" t="s">
        <v>242</v>
      </c>
      <c r="X1720" s="56" t="s">
        <v>243</v>
      </c>
      <c r="Y1720" s="56" t="s">
        <v>155</v>
      </c>
      <c r="Z1720" s="56">
        <v>456840</v>
      </c>
      <c r="AA1720" s="56">
        <v>455364</v>
      </c>
      <c r="AB1720" s="56">
        <v>-1.13455725358881</v>
      </c>
      <c r="AC1720" s="59">
        <v>53.991201424557502</v>
      </c>
    </row>
    <row r="1721" spans="1:29">
      <c r="A1721" s="57" t="s">
        <v>263</v>
      </c>
      <c r="B1721" s="54">
        <v>7299</v>
      </c>
      <c r="C1721" s="54">
        <v>1647583</v>
      </c>
      <c r="D1721" s="54" t="s">
        <v>164</v>
      </c>
      <c r="E1721" s="54" t="s">
        <v>126</v>
      </c>
      <c r="F1721" s="54" t="s">
        <v>205</v>
      </c>
      <c r="G1721" s="54" t="s">
        <v>112</v>
      </c>
      <c r="H1721" s="62">
        <v>43762.620138888888</v>
      </c>
      <c r="I1721" s="54" t="s">
        <v>180</v>
      </c>
      <c r="J1721" s="54" t="s">
        <v>116</v>
      </c>
      <c r="K1721" s="54" t="s">
        <v>165</v>
      </c>
      <c r="L1721" s="54" t="s">
        <v>166</v>
      </c>
      <c r="M1721" s="54" t="s">
        <v>183</v>
      </c>
      <c r="N1721" s="54">
        <v>3.0000000000000001E-3</v>
      </c>
      <c r="O1721" s="54" t="s">
        <v>149</v>
      </c>
      <c r="P1721" s="54" t="b">
        <v>0</v>
      </c>
      <c r="Q1721" s="54">
        <v>138261413</v>
      </c>
      <c r="R1721" s="54" t="s">
        <v>150</v>
      </c>
      <c r="S1721" s="54">
        <v>1E-3</v>
      </c>
      <c r="T1721" s="54" t="s">
        <v>184</v>
      </c>
      <c r="U1721" s="54">
        <v>2019</v>
      </c>
      <c r="V1721" s="54" t="s">
        <v>151</v>
      </c>
      <c r="W1721" s="54" t="s">
        <v>264</v>
      </c>
      <c r="X1721" s="54" t="s">
        <v>243</v>
      </c>
      <c r="Y1721" s="54" t="s">
        <v>155</v>
      </c>
      <c r="Z1721" s="54">
        <v>459334</v>
      </c>
      <c r="AA1721" s="54">
        <v>444561</v>
      </c>
      <c r="AB1721" s="54">
        <v>-1.0986183304297801</v>
      </c>
      <c r="AC1721" s="60">
        <v>53.893839137414503</v>
      </c>
    </row>
    <row r="1722" spans="1:29">
      <c r="A1722" s="55" t="s">
        <v>178</v>
      </c>
      <c r="B1722" s="56">
        <v>7299</v>
      </c>
      <c r="C1722" s="56">
        <v>1818645</v>
      </c>
      <c r="D1722" s="56" t="s">
        <v>164</v>
      </c>
      <c r="E1722" s="56" t="s">
        <v>126</v>
      </c>
      <c r="F1722" s="56" t="s">
        <v>179</v>
      </c>
      <c r="G1722" s="56" t="s">
        <v>118</v>
      </c>
      <c r="H1722" s="61">
        <v>42342.630555555559</v>
      </c>
      <c r="I1722" s="56" t="s">
        <v>180</v>
      </c>
      <c r="J1722" s="56" t="s">
        <v>116</v>
      </c>
      <c r="K1722" s="56" t="s">
        <v>181</v>
      </c>
      <c r="L1722" s="56" t="s">
        <v>182</v>
      </c>
      <c r="M1722" s="56" t="s">
        <v>183</v>
      </c>
      <c r="N1722" s="56">
        <v>8.3000000000000001E-3</v>
      </c>
      <c r="O1722" s="56" t="s">
        <v>149</v>
      </c>
      <c r="P1722" s="56" t="b">
        <v>0</v>
      </c>
      <c r="Q1722" s="56">
        <v>138261413</v>
      </c>
      <c r="R1722" s="56" t="s">
        <v>150</v>
      </c>
      <c r="S1722" s="56">
        <v>1E-3</v>
      </c>
      <c r="T1722" s="56" t="s">
        <v>184</v>
      </c>
      <c r="U1722" s="56">
        <v>2015</v>
      </c>
      <c r="V1722" s="56" t="s">
        <v>151</v>
      </c>
      <c r="W1722" s="56" t="s">
        <v>185</v>
      </c>
      <c r="X1722" s="56" t="s">
        <v>186</v>
      </c>
      <c r="Y1722" s="56" t="s">
        <v>155</v>
      </c>
      <c r="Z1722" s="56">
        <v>620600</v>
      </c>
      <c r="AA1722" s="56">
        <v>309500</v>
      </c>
      <c r="AB1722" s="56">
        <v>1.2588812496391699</v>
      </c>
      <c r="AC1722" s="59">
        <v>52.638374352215699</v>
      </c>
    </row>
    <row r="1723" spans="1:29">
      <c r="A1723" s="57" t="s">
        <v>198</v>
      </c>
      <c r="B1723" s="54">
        <v>7299</v>
      </c>
      <c r="C1723" s="54">
        <v>1917217</v>
      </c>
      <c r="D1723" s="54" t="s">
        <v>164</v>
      </c>
      <c r="E1723" s="54" t="s">
        <v>126</v>
      </c>
      <c r="F1723" s="54" t="s">
        <v>179</v>
      </c>
      <c r="G1723" s="54" t="s">
        <v>118</v>
      </c>
      <c r="H1723" s="62">
        <v>43398.413194444445</v>
      </c>
      <c r="I1723" s="54" t="s">
        <v>180</v>
      </c>
      <c r="J1723" s="54" t="s">
        <v>116</v>
      </c>
      <c r="K1723" s="54" t="s">
        <v>199</v>
      </c>
      <c r="L1723" s="54" t="s">
        <v>200</v>
      </c>
      <c r="M1723" s="54" t="s">
        <v>183</v>
      </c>
      <c r="N1723" s="54">
        <v>6.8000000000000005E-2</v>
      </c>
      <c r="O1723" s="54" t="s">
        <v>149</v>
      </c>
      <c r="P1723" s="54" t="b">
        <v>0</v>
      </c>
      <c r="Q1723" s="54">
        <v>138261413</v>
      </c>
      <c r="R1723" s="54" t="s">
        <v>150</v>
      </c>
      <c r="S1723" s="54">
        <v>1E-3</v>
      </c>
      <c r="T1723" s="54" t="s">
        <v>184</v>
      </c>
      <c r="U1723" s="54">
        <v>2018</v>
      </c>
      <c r="V1723" s="54" t="s">
        <v>151</v>
      </c>
      <c r="W1723" s="54" t="s">
        <v>201</v>
      </c>
      <c r="X1723" s="54" t="s">
        <v>202</v>
      </c>
      <c r="Y1723" s="54" t="s">
        <v>155</v>
      </c>
      <c r="Z1723" s="54">
        <v>516100</v>
      </c>
      <c r="AA1723" s="54">
        <v>253300</v>
      </c>
      <c r="AB1723" s="54">
        <v>-0.30395486908298303</v>
      </c>
      <c r="AC1723" s="60">
        <v>52.1657659569386</v>
      </c>
    </row>
    <row r="1724" spans="1:29">
      <c r="A1724" s="55" t="s">
        <v>224</v>
      </c>
      <c r="B1724" s="56">
        <v>7299</v>
      </c>
      <c r="C1724" s="56">
        <v>1955631</v>
      </c>
      <c r="D1724" s="56" t="s">
        <v>164</v>
      </c>
      <c r="E1724" s="56" t="s">
        <v>126</v>
      </c>
      <c r="F1724" s="56" t="s">
        <v>179</v>
      </c>
      <c r="G1724" s="56" t="s">
        <v>118</v>
      </c>
      <c r="H1724" s="61">
        <v>43852.429166666669</v>
      </c>
      <c r="I1724" s="56" t="s">
        <v>180</v>
      </c>
      <c r="J1724" s="56" t="s">
        <v>116</v>
      </c>
      <c r="K1724" s="56" t="s">
        <v>146</v>
      </c>
      <c r="L1724" s="56" t="s">
        <v>147</v>
      </c>
      <c r="M1724" s="56" t="s">
        <v>183</v>
      </c>
      <c r="N1724" s="56">
        <v>1.5E-3</v>
      </c>
      <c r="O1724" s="56" t="s">
        <v>149</v>
      </c>
      <c r="P1724" s="56" t="b">
        <v>0</v>
      </c>
      <c r="Q1724" s="56">
        <v>138261413</v>
      </c>
      <c r="R1724" s="56" t="s">
        <v>150</v>
      </c>
      <c r="S1724" s="56">
        <v>1E-3</v>
      </c>
      <c r="T1724" s="56" t="s">
        <v>184</v>
      </c>
      <c r="U1724" s="56">
        <v>2020</v>
      </c>
      <c r="V1724" s="56" t="s">
        <v>151</v>
      </c>
      <c r="W1724" s="56" t="s">
        <v>225</v>
      </c>
      <c r="X1724" s="56" t="s">
        <v>226</v>
      </c>
      <c r="Y1724" s="56" t="s">
        <v>155</v>
      </c>
      <c r="Z1724" s="56">
        <v>500098</v>
      </c>
      <c r="AA1724" s="56">
        <v>402866</v>
      </c>
      <c r="AB1724" s="56">
        <v>-0.49196935841400102</v>
      </c>
      <c r="AC1724" s="59">
        <v>53.512954618294103</v>
      </c>
    </row>
    <row r="1725" spans="1:29">
      <c r="A1725" s="57" t="s">
        <v>241</v>
      </c>
      <c r="B1725" s="54">
        <v>7299</v>
      </c>
      <c r="C1725" s="54">
        <v>1674970</v>
      </c>
      <c r="D1725" s="54" t="s">
        <v>164</v>
      </c>
      <c r="E1725" s="54" t="s">
        <v>126</v>
      </c>
      <c r="F1725" s="54" t="s">
        <v>179</v>
      </c>
      <c r="G1725" s="54" t="s">
        <v>118</v>
      </c>
      <c r="H1725" s="62">
        <v>44306.520833333336</v>
      </c>
      <c r="I1725" s="54" t="s">
        <v>180</v>
      </c>
      <c r="J1725" s="54" t="s">
        <v>116</v>
      </c>
      <c r="K1725" s="54" t="s">
        <v>165</v>
      </c>
      <c r="L1725" s="54" t="s">
        <v>166</v>
      </c>
      <c r="M1725" s="54" t="s">
        <v>183</v>
      </c>
      <c r="N1725" s="54">
        <v>3.3E-3</v>
      </c>
      <c r="O1725" s="54" t="s">
        <v>149</v>
      </c>
      <c r="P1725" s="54" t="b">
        <v>0</v>
      </c>
      <c r="Q1725" s="54">
        <v>138261413</v>
      </c>
      <c r="R1725" s="54" t="s">
        <v>150</v>
      </c>
      <c r="S1725" s="54">
        <v>1E-3</v>
      </c>
      <c r="T1725" s="54" t="s">
        <v>184</v>
      </c>
      <c r="U1725" s="54">
        <v>2021</v>
      </c>
      <c r="V1725" s="54" t="s">
        <v>151</v>
      </c>
      <c r="W1725" s="54" t="s">
        <v>242</v>
      </c>
      <c r="X1725" s="54" t="s">
        <v>243</v>
      </c>
      <c r="Y1725" s="54" t="s">
        <v>155</v>
      </c>
      <c r="Z1725" s="54">
        <v>456840</v>
      </c>
      <c r="AA1725" s="54">
        <v>455364</v>
      </c>
      <c r="AB1725" s="54">
        <v>-1.13455725358881</v>
      </c>
      <c r="AC1725" s="60">
        <v>53.991201424557502</v>
      </c>
    </row>
    <row r="1726" spans="1:29">
      <c r="A1726" s="55" t="s">
        <v>206</v>
      </c>
      <c r="B1726" s="56">
        <v>7299</v>
      </c>
      <c r="C1726" s="56">
        <v>1870642</v>
      </c>
      <c r="D1726" s="56" t="s">
        <v>164</v>
      </c>
      <c r="E1726" s="56" t="s">
        <v>126</v>
      </c>
      <c r="F1726" s="56" t="s">
        <v>205</v>
      </c>
      <c r="G1726" s="56" t="s">
        <v>112</v>
      </c>
      <c r="H1726" s="61">
        <v>42857.484027777777</v>
      </c>
      <c r="I1726" s="56" t="s">
        <v>180</v>
      </c>
      <c r="J1726" s="56" t="s">
        <v>116</v>
      </c>
      <c r="K1726" s="56" t="s">
        <v>199</v>
      </c>
      <c r="L1726" s="56" t="s">
        <v>200</v>
      </c>
      <c r="M1726" s="56" t="s">
        <v>183</v>
      </c>
      <c r="N1726" s="56">
        <v>5.1999999999999998E-2</v>
      </c>
      <c r="O1726" s="56" t="s">
        <v>149</v>
      </c>
      <c r="P1726" s="56" t="b">
        <v>0</v>
      </c>
      <c r="Q1726" s="56">
        <v>138261413</v>
      </c>
      <c r="R1726" s="56" t="s">
        <v>150</v>
      </c>
      <c r="S1726" s="56">
        <v>1E-3</v>
      </c>
      <c r="T1726" s="56" t="s">
        <v>184</v>
      </c>
      <c r="U1726" s="56">
        <v>2017</v>
      </c>
      <c r="V1726" s="56" t="s">
        <v>151</v>
      </c>
      <c r="W1726" s="56" t="s">
        <v>207</v>
      </c>
      <c r="X1726" s="56" t="s">
        <v>208</v>
      </c>
      <c r="Y1726" s="56" t="s">
        <v>155</v>
      </c>
      <c r="Z1726" s="56">
        <v>515935</v>
      </c>
      <c r="AA1726" s="56">
        <v>253417</v>
      </c>
      <c r="AB1726" s="56">
        <v>-0.30632621725807402</v>
      </c>
      <c r="AC1726" s="59">
        <v>52.1668520239771</v>
      </c>
    </row>
    <row r="1727" spans="1:29">
      <c r="A1727" s="57" t="s">
        <v>190</v>
      </c>
      <c r="B1727" s="54">
        <v>7299</v>
      </c>
      <c r="C1727" s="54">
        <v>4599314</v>
      </c>
      <c r="D1727" s="54" t="s">
        <v>164</v>
      </c>
      <c r="E1727" s="54" t="s">
        <v>126</v>
      </c>
      <c r="F1727" s="54" t="s">
        <v>179</v>
      </c>
      <c r="G1727" s="54" t="s">
        <v>118</v>
      </c>
      <c r="H1727" s="62">
        <v>41908.565972222219</v>
      </c>
      <c r="I1727" s="54" t="s">
        <v>191</v>
      </c>
      <c r="J1727" s="54" t="s">
        <v>119</v>
      </c>
      <c r="K1727" s="54" t="s">
        <v>192</v>
      </c>
      <c r="L1727" s="54" t="s">
        <v>193</v>
      </c>
      <c r="M1727" s="54" t="s">
        <v>183</v>
      </c>
      <c r="N1727" s="54">
        <v>3.0000000000000001E-3</v>
      </c>
      <c r="O1727" s="54" t="s">
        <v>149</v>
      </c>
      <c r="P1727" s="54" t="b">
        <v>0</v>
      </c>
      <c r="Q1727" s="54">
        <v>138261413</v>
      </c>
      <c r="R1727" s="54" t="s">
        <v>150</v>
      </c>
      <c r="S1727" s="54">
        <v>1E-3</v>
      </c>
      <c r="T1727" s="54" t="s">
        <v>184</v>
      </c>
      <c r="U1727" s="54">
        <v>2014</v>
      </c>
      <c r="V1727" s="54" t="s">
        <v>151</v>
      </c>
      <c r="W1727" s="54" t="s">
        <v>194</v>
      </c>
      <c r="X1727" s="54" t="s">
        <v>195</v>
      </c>
      <c r="Y1727" s="54" t="s">
        <v>155</v>
      </c>
      <c r="Z1727" s="54">
        <v>357000</v>
      </c>
      <c r="AA1727" s="54">
        <v>237460</v>
      </c>
      <c r="AB1727" s="54">
        <v>-2.62823009845419</v>
      </c>
      <c r="AC1727" s="60">
        <v>52.033868710239098</v>
      </c>
    </row>
    <row r="1728" spans="1:29">
      <c r="A1728" s="55" t="s">
        <v>247</v>
      </c>
      <c r="B1728" s="56">
        <v>7299</v>
      </c>
      <c r="C1728" s="56">
        <v>1608267</v>
      </c>
      <c r="D1728" s="56" t="s">
        <v>164</v>
      </c>
      <c r="E1728" s="56" t="s">
        <v>126</v>
      </c>
      <c r="F1728" s="56" t="s">
        <v>205</v>
      </c>
      <c r="G1728" s="56" t="s">
        <v>112</v>
      </c>
      <c r="H1728" s="61">
        <v>45236.651388888888</v>
      </c>
      <c r="I1728" s="56" t="s">
        <v>180</v>
      </c>
      <c r="J1728" s="56" t="s">
        <v>116</v>
      </c>
      <c r="K1728" s="56" t="s">
        <v>228</v>
      </c>
      <c r="L1728" s="56" t="s">
        <v>229</v>
      </c>
      <c r="M1728" s="56" t="s">
        <v>183</v>
      </c>
      <c r="N1728" s="56">
        <v>2.8E-3</v>
      </c>
      <c r="O1728" s="56" t="s">
        <v>149</v>
      </c>
      <c r="P1728" s="56" t="b">
        <v>0</v>
      </c>
      <c r="Q1728" s="56">
        <v>138261413</v>
      </c>
      <c r="R1728" s="56" t="s">
        <v>150</v>
      </c>
      <c r="S1728" s="56">
        <v>1E-3</v>
      </c>
      <c r="T1728" s="56" t="s">
        <v>184</v>
      </c>
      <c r="U1728" s="56">
        <v>2023</v>
      </c>
      <c r="V1728" s="56" t="s">
        <v>151</v>
      </c>
      <c r="W1728" s="56" t="s">
        <v>248</v>
      </c>
      <c r="X1728" s="56" t="s">
        <v>249</v>
      </c>
      <c r="Y1728" s="56" t="s">
        <v>155</v>
      </c>
      <c r="Z1728" s="56">
        <v>435499</v>
      </c>
      <c r="AA1728" s="56">
        <v>117847</v>
      </c>
      <c r="AB1728" s="56">
        <v>-1.4959290530529701</v>
      </c>
      <c r="AC1728" s="59">
        <v>50.958961874929102</v>
      </c>
    </row>
    <row r="1729" spans="1:29">
      <c r="A1729" s="57" t="s">
        <v>198</v>
      </c>
      <c r="B1729" s="54">
        <v>7299</v>
      </c>
      <c r="C1729" s="54">
        <v>2045125</v>
      </c>
      <c r="D1729" s="54" t="s">
        <v>164</v>
      </c>
      <c r="E1729" s="54" t="s">
        <v>126</v>
      </c>
      <c r="F1729" s="54" t="s">
        <v>179</v>
      </c>
      <c r="G1729" s="54" t="s">
        <v>118</v>
      </c>
      <c r="H1729" s="62">
        <v>45149.543749999997</v>
      </c>
      <c r="I1729" s="54" t="s">
        <v>180</v>
      </c>
      <c r="J1729" s="54" t="s">
        <v>116</v>
      </c>
      <c r="K1729" s="54" t="s">
        <v>199</v>
      </c>
      <c r="L1729" s="54" t="s">
        <v>200</v>
      </c>
      <c r="M1729" s="54" t="s">
        <v>183</v>
      </c>
      <c r="N1729" s="54">
        <v>5.8999999999999997E-2</v>
      </c>
      <c r="O1729" s="54" t="s">
        <v>149</v>
      </c>
      <c r="P1729" s="54" t="b">
        <v>0</v>
      </c>
      <c r="Q1729" s="54">
        <v>138261413</v>
      </c>
      <c r="R1729" s="54" t="s">
        <v>150</v>
      </c>
      <c r="S1729" s="54">
        <v>1E-3</v>
      </c>
      <c r="T1729" s="54" t="s">
        <v>184</v>
      </c>
      <c r="U1729" s="54">
        <v>2023</v>
      </c>
      <c r="V1729" s="54" t="s">
        <v>151</v>
      </c>
      <c r="W1729" s="54" t="s">
        <v>201</v>
      </c>
      <c r="X1729" s="54" t="s">
        <v>202</v>
      </c>
      <c r="Y1729" s="54" t="s">
        <v>155</v>
      </c>
      <c r="Z1729" s="54">
        <v>516100</v>
      </c>
      <c r="AA1729" s="54">
        <v>253300</v>
      </c>
      <c r="AB1729" s="54">
        <v>-0.30395486908298303</v>
      </c>
      <c r="AC1729" s="60">
        <v>52.1657659569386</v>
      </c>
    </row>
    <row r="1730" spans="1:29">
      <c r="A1730" s="55" t="s">
        <v>187</v>
      </c>
      <c r="B1730" s="56">
        <v>7299</v>
      </c>
      <c r="C1730" s="56">
        <v>1849888</v>
      </c>
      <c r="D1730" s="56" t="s">
        <v>164</v>
      </c>
      <c r="E1730" s="56" t="s">
        <v>126</v>
      </c>
      <c r="F1730" s="56" t="s">
        <v>179</v>
      </c>
      <c r="G1730" s="56" t="s">
        <v>118</v>
      </c>
      <c r="H1730" s="61">
        <v>42670.386805555558</v>
      </c>
      <c r="I1730" s="56" t="s">
        <v>180</v>
      </c>
      <c r="J1730" s="56" t="s">
        <v>116</v>
      </c>
      <c r="K1730" s="56" t="s">
        <v>181</v>
      </c>
      <c r="L1730" s="56" t="s">
        <v>182</v>
      </c>
      <c r="M1730" s="56" t="s">
        <v>183</v>
      </c>
      <c r="N1730" s="56">
        <v>2.4E-2</v>
      </c>
      <c r="O1730" s="56" t="s">
        <v>149</v>
      </c>
      <c r="P1730" s="56" t="b">
        <v>0</v>
      </c>
      <c r="Q1730" s="56">
        <v>138261413</v>
      </c>
      <c r="R1730" s="56" t="s">
        <v>150</v>
      </c>
      <c r="S1730" s="56">
        <v>1E-3</v>
      </c>
      <c r="T1730" s="56" t="s">
        <v>184</v>
      </c>
      <c r="U1730" s="56">
        <v>2016</v>
      </c>
      <c r="V1730" s="56" t="s">
        <v>151</v>
      </c>
      <c r="W1730" s="56" t="s">
        <v>188</v>
      </c>
      <c r="X1730" s="56" t="s">
        <v>189</v>
      </c>
      <c r="Y1730" s="56" t="s">
        <v>155</v>
      </c>
      <c r="Z1730" s="56">
        <v>636400</v>
      </c>
      <c r="AA1730" s="56">
        <v>291600</v>
      </c>
      <c r="AB1730" s="56">
        <v>1.4791973795069699</v>
      </c>
      <c r="AC1730" s="59">
        <v>52.471107816141703</v>
      </c>
    </row>
    <row r="1731" spans="1:29">
      <c r="A1731" s="57" t="s">
        <v>235</v>
      </c>
      <c r="B1731" s="54">
        <v>7299</v>
      </c>
      <c r="C1731" s="54">
        <v>4833821</v>
      </c>
      <c r="D1731" s="54" t="s">
        <v>164</v>
      </c>
      <c r="E1731" s="54" t="s">
        <v>126</v>
      </c>
      <c r="F1731" s="54" t="s">
        <v>236</v>
      </c>
      <c r="G1731" s="54" t="s">
        <v>115</v>
      </c>
      <c r="H1731" s="62">
        <v>45267.368055555555</v>
      </c>
      <c r="I1731" s="54" t="s">
        <v>180</v>
      </c>
      <c r="J1731" s="54" t="s">
        <v>116</v>
      </c>
      <c r="K1731" s="54" t="s">
        <v>237</v>
      </c>
      <c r="L1731" s="54" t="s">
        <v>238</v>
      </c>
      <c r="M1731" s="54" t="s">
        <v>183</v>
      </c>
      <c r="N1731" s="54">
        <v>3.4000000000000002E-2</v>
      </c>
      <c r="O1731" s="54" t="s">
        <v>149</v>
      </c>
      <c r="P1731" s="54" t="b">
        <v>0</v>
      </c>
      <c r="Q1731" s="54">
        <v>138261413</v>
      </c>
      <c r="R1731" s="54" t="s">
        <v>150</v>
      </c>
      <c r="S1731" s="54">
        <v>1E-3</v>
      </c>
      <c r="T1731" s="54" t="s">
        <v>184</v>
      </c>
      <c r="U1731" s="54">
        <v>2023</v>
      </c>
      <c r="V1731" s="54" t="s">
        <v>151</v>
      </c>
      <c r="W1731" s="54" t="s">
        <v>239</v>
      </c>
      <c r="X1731" s="54" t="s">
        <v>240</v>
      </c>
      <c r="Y1731" s="54" t="s">
        <v>155</v>
      </c>
      <c r="Z1731" s="54">
        <v>419190</v>
      </c>
      <c r="AA1731" s="54">
        <v>291450</v>
      </c>
      <c r="AB1731" s="54">
        <v>-1.7186140218863399</v>
      </c>
      <c r="AC1731" s="60">
        <v>52.520595493892301</v>
      </c>
    </row>
    <row r="1732" spans="1:29">
      <c r="A1732" s="55" t="s">
        <v>178</v>
      </c>
      <c r="B1732" s="56">
        <v>7299</v>
      </c>
      <c r="C1732" s="56">
        <v>2006692</v>
      </c>
      <c r="D1732" s="56" t="s">
        <v>164</v>
      </c>
      <c r="E1732" s="56" t="s">
        <v>126</v>
      </c>
      <c r="F1732" s="56" t="s">
        <v>179</v>
      </c>
      <c r="G1732" s="56" t="s">
        <v>118</v>
      </c>
      <c r="H1732" s="61">
        <v>44664.583333333336</v>
      </c>
      <c r="I1732" s="56" t="s">
        <v>180</v>
      </c>
      <c r="J1732" s="56" t="s">
        <v>116</v>
      </c>
      <c r="K1732" s="56" t="s">
        <v>181</v>
      </c>
      <c r="L1732" s="56" t="s">
        <v>182</v>
      </c>
      <c r="M1732" s="56" t="s">
        <v>183</v>
      </c>
      <c r="N1732" s="56">
        <v>4.7999999999999996E-3</v>
      </c>
      <c r="O1732" s="56" t="s">
        <v>149</v>
      </c>
      <c r="P1732" s="56" t="b">
        <v>0</v>
      </c>
      <c r="Q1732" s="56">
        <v>138261413</v>
      </c>
      <c r="R1732" s="56" t="s">
        <v>150</v>
      </c>
      <c r="S1732" s="56">
        <v>1E-3</v>
      </c>
      <c r="T1732" s="56" t="s">
        <v>184</v>
      </c>
      <c r="U1732" s="56">
        <v>2022</v>
      </c>
      <c r="V1732" s="56" t="s">
        <v>151</v>
      </c>
      <c r="W1732" s="56" t="s">
        <v>185</v>
      </c>
      <c r="X1732" s="56" t="s">
        <v>186</v>
      </c>
      <c r="Y1732" s="56" t="s">
        <v>155</v>
      </c>
      <c r="Z1732" s="56">
        <v>620600</v>
      </c>
      <c r="AA1732" s="56">
        <v>309500</v>
      </c>
      <c r="AB1732" s="56">
        <v>1.2588812496391699</v>
      </c>
      <c r="AC1732" s="59">
        <v>52.638374352215699</v>
      </c>
    </row>
    <row r="1733" spans="1:29">
      <c r="A1733" s="57" t="s">
        <v>178</v>
      </c>
      <c r="B1733" s="54">
        <v>7299</v>
      </c>
      <c r="C1733" s="54">
        <v>1850950</v>
      </c>
      <c r="D1733" s="54" t="s">
        <v>164</v>
      </c>
      <c r="E1733" s="54" t="s">
        <v>126</v>
      </c>
      <c r="F1733" s="54" t="s">
        <v>205</v>
      </c>
      <c r="G1733" s="54" t="s">
        <v>112</v>
      </c>
      <c r="H1733" s="62">
        <v>42676.598611111112</v>
      </c>
      <c r="I1733" s="54" t="s">
        <v>180</v>
      </c>
      <c r="J1733" s="54" t="s">
        <v>116</v>
      </c>
      <c r="K1733" s="54" t="s">
        <v>181</v>
      </c>
      <c r="L1733" s="54" t="s">
        <v>182</v>
      </c>
      <c r="M1733" s="54" t="s">
        <v>183</v>
      </c>
      <c r="N1733" s="54">
        <v>1.7999999999999999E-2</v>
      </c>
      <c r="O1733" s="54" t="s">
        <v>149</v>
      </c>
      <c r="P1733" s="54" t="b">
        <v>0</v>
      </c>
      <c r="Q1733" s="54">
        <v>138261413</v>
      </c>
      <c r="R1733" s="54" t="s">
        <v>150</v>
      </c>
      <c r="S1733" s="54">
        <v>1E-3</v>
      </c>
      <c r="T1733" s="54" t="s">
        <v>184</v>
      </c>
      <c r="U1733" s="54">
        <v>2016</v>
      </c>
      <c r="V1733" s="54" t="s">
        <v>151</v>
      </c>
      <c r="W1733" s="54" t="s">
        <v>185</v>
      </c>
      <c r="X1733" s="54" t="s">
        <v>186</v>
      </c>
      <c r="Y1733" s="54" t="s">
        <v>155</v>
      </c>
      <c r="Z1733" s="54">
        <v>620600</v>
      </c>
      <c r="AA1733" s="54">
        <v>309500</v>
      </c>
      <c r="AB1733" s="54">
        <v>1.2588812496391699</v>
      </c>
      <c r="AC1733" s="60">
        <v>52.638374352215699</v>
      </c>
    </row>
    <row r="1734" spans="1:29">
      <c r="A1734" s="55" t="s">
        <v>203</v>
      </c>
      <c r="B1734" s="56">
        <v>7299</v>
      </c>
      <c r="C1734" s="56">
        <v>2016678</v>
      </c>
      <c r="D1734" s="56" t="s">
        <v>164</v>
      </c>
      <c r="E1734" s="56" t="s">
        <v>126</v>
      </c>
      <c r="F1734" s="56" t="s">
        <v>179</v>
      </c>
      <c r="G1734" s="56" t="s">
        <v>118</v>
      </c>
      <c r="H1734" s="61">
        <v>44783.465277777781</v>
      </c>
      <c r="I1734" s="56" t="s">
        <v>180</v>
      </c>
      <c r="J1734" s="56" t="s">
        <v>116</v>
      </c>
      <c r="K1734" s="56" t="s">
        <v>146</v>
      </c>
      <c r="L1734" s="56" t="s">
        <v>147</v>
      </c>
      <c r="M1734" s="56" t="s">
        <v>183</v>
      </c>
      <c r="N1734" s="56">
        <v>3.5000000000000003E-2</v>
      </c>
      <c r="O1734" s="56" t="s">
        <v>149</v>
      </c>
      <c r="P1734" s="56" t="b">
        <v>0</v>
      </c>
      <c r="Q1734" s="56">
        <v>138261413</v>
      </c>
      <c r="R1734" s="56" t="s">
        <v>150</v>
      </c>
      <c r="S1734" s="56">
        <v>1E-3</v>
      </c>
      <c r="T1734" s="56" t="s">
        <v>184</v>
      </c>
      <c r="U1734" s="56">
        <v>2022</v>
      </c>
      <c r="V1734" s="56" t="s">
        <v>151</v>
      </c>
      <c r="W1734" s="56" t="s">
        <v>204</v>
      </c>
      <c r="X1734" s="56" t="s">
        <v>154</v>
      </c>
      <c r="Y1734" s="56" t="s">
        <v>155</v>
      </c>
      <c r="Z1734" s="56">
        <v>507500</v>
      </c>
      <c r="AA1734" s="56">
        <v>299100</v>
      </c>
      <c r="AB1734" s="56">
        <v>-0.41497245145673001</v>
      </c>
      <c r="AC1734" s="59">
        <v>52.579097446717</v>
      </c>
    </row>
    <row r="1735" spans="1:29">
      <c r="A1735" s="57" t="s">
        <v>273</v>
      </c>
      <c r="B1735" s="54">
        <v>7299</v>
      </c>
      <c r="C1735" s="54">
        <v>1960506</v>
      </c>
      <c r="D1735" s="54" t="s">
        <v>164</v>
      </c>
      <c r="E1735" s="54" t="s">
        <v>126</v>
      </c>
      <c r="F1735" s="54" t="s">
        <v>205</v>
      </c>
      <c r="G1735" s="54" t="s">
        <v>112</v>
      </c>
      <c r="H1735" s="62">
        <v>43899.429166666669</v>
      </c>
      <c r="I1735" s="54" t="s">
        <v>180</v>
      </c>
      <c r="J1735" s="54" t="s">
        <v>116</v>
      </c>
      <c r="K1735" s="54" t="s">
        <v>146</v>
      </c>
      <c r="L1735" s="54" t="s">
        <v>147</v>
      </c>
      <c r="M1735" s="54" t="s">
        <v>148</v>
      </c>
      <c r="N1735" s="54">
        <v>5.1999999999999998E-3</v>
      </c>
      <c r="O1735" s="54" t="s">
        <v>149</v>
      </c>
      <c r="P1735" s="54" t="b">
        <v>0</v>
      </c>
      <c r="Q1735" s="54">
        <v>138261413</v>
      </c>
      <c r="R1735" s="54" t="s">
        <v>150</v>
      </c>
      <c r="S1735" s="54">
        <v>1E-3</v>
      </c>
      <c r="T1735" s="54" t="s">
        <v>184</v>
      </c>
      <c r="U1735" s="54">
        <v>2020</v>
      </c>
      <c r="V1735" s="54" t="s">
        <v>151</v>
      </c>
      <c r="W1735" s="54" t="s">
        <v>274</v>
      </c>
      <c r="X1735" s="54" t="s">
        <v>275</v>
      </c>
      <c r="Y1735" s="54" t="s">
        <v>155</v>
      </c>
      <c r="Z1735" s="54">
        <v>501547</v>
      </c>
      <c r="AA1735" s="54">
        <v>370926</v>
      </c>
      <c r="AB1735" s="54">
        <v>-0.48037495542409397</v>
      </c>
      <c r="AC1735" s="60">
        <v>53.225682809836599</v>
      </c>
    </row>
    <row r="1736" spans="1:29">
      <c r="A1736" s="55" t="s">
        <v>198</v>
      </c>
      <c r="B1736" s="56">
        <v>7299</v>
      </c>
      <c r="C1736" s="56">
        <v>1919818</v>
      </c>
      <c r="D1736" s="56" t="s">
        <v>164</v>
      </c>
      <c r="E1736" s="56" t="s">
        <v>126</v>
      </c>
      <c r="F1736" s="56" t="s">
        <v>205</v>
      </c>
      <c r="G1736" s="56" t="s">
        <v>112</v>
      </c>
      <c r="H1736" s="61">
        <v>43433.544444444444</v>
      </c>
      <c r="I1736" s="56" t="s">
        <v>180</v>
      </c>
      <c r="J1736" s="56" t="s">
        <v>116</v>
      </c>
      <c r="K1736" s="56" t="s">
        <v>199</v>
      </c>
      <c r="L1736" s="56" t="s">
        <v>200</v>
      </c>
      <c r="M1736" s="56" t="s">
        <v>183</v>
      </c>
      <c r="N1736" s="56">
        <v>8.2000000000000003E-2</v>
      </c>
      <c r="O1736" s="56" t="s">
        <v>149</v>
      </c>
      <c r="P1736" s="56" t="b">
        <v>0</v>
      </c>
      <c r="Q1736" s="56">
        <v>138261413</v>
      </c>
      <c r="R1736" s="56" t="s">
        <v>150</v>
      </c>
      <c r="S1736" s="56">
        <v>1E-3</v>
      </c>
      <c r="T1736" s="56" t="s">
        <v>184</v>
      </c>
      <c r="U1736" s="56">
        <v>2018</v>
      </c>
      <c r="V1736" s="56" t="s">
        <v>151</v>
      </c>
      <c r="W1736" s="56" t="s">
        <v>201</v>
      </c>
      <c r="X1736" s="56" t="s">
        <v>202</v>
      </c>
      <c r="Y1736" s="56" t="s">
        <v>155</v>
      </c>
      <c r="Z1736" s="56">
        <v>516100</v>
      </c>
      <c r="AA1736" s="56">
        <v>253300</v>
      </c>
      <c r="AB1736" s="56">
        <v>-0.30395486908298303</v>
      </c>
      <c r="AC1736" s="59">
        <v>52.1657659569386</v>
      </c>
    </row>
    <row r="1737" spans="1:29">
      <c r="A1737" s="57" t="s">
        <v>178</v>
      </c>
      <c r="B1737" s="54">
        <v>7299</v>
      </c>
      <c r="C1737" s="54">
        <v>1785056</v>
      </c>
      <c r="D1737" s="54" t="s">
        <v>164</v>
      </c>
      <c r="E1737" s="54" t="s">
        <v>126</v>
      </c>
      <c r="F1737" s="54" t="s">
        <v>179</v>
      </c>
      <c r="G1737" s="54" t="s">
        <v>118</v>
      </c>
      <c r="H1737" s="62">
        <v>42023.59652777778</v>
      </c>
      <c r="I1737" s="54" t="s">
        <v>180</v>
      </c>
      <c r="J1737" s="54" t="s">
        <v>116</v>
      </c>
      <c r="K1737" s="54" t="s">
        <v>181</v>
      </c>
      <c r="L1737" s="54" t="s">
        <v>182</v>
      </c>
      <c r="M1737" s="54" t="s">
        <v>183</v>
      </c>
      <c r="N1737" s="54">
        <v>5.0000000000000001E-3</v>
      </c>
      <c r="O1737" s="54" t="s">
        <v>149</v>
      </c>
      <c r="P1737" s="54" t="b">
        <v>0</v>
      </c>
      <c r="Q1737" s="54">
        <v>138261413</v>
      </c>
      <c r="R1737" s="54" t="s">
        <v>150</v>
      </c>
      <c r="S1737" s="54">
        <v>1E-3</v>
      </c>
      <c r="T1737" s="54" t="s">
        <v>184</v>
      </c>
      <c r="U1737" s="54">
        <v>2015</v>
      </c>
      <c r="V1737" s="54" t="s">
        <v>151</v>
      </c>
      <c r="W1737" s="54" t="s">
        <v>185</v>
      </c>
      <c r="X1737" s="54" t="s">
        <v>186</v>
      </c>
      <c r="Y1737" s="54" t="s">
        <v>155</v>
      </c>
      <c r="Z1737" s="54">
        <v>620600</v>
      </c>
      <c r="AA1737" s="54">
        <v>309500</v>
      </c>
      <c r="AB1737" s="54">
        <v>1.2588812496391699</v>
      </c>
      <c r="AC1737" s="60">
        <v>52.638374352215699</v>
      </c>
    </row>
    <row r="1738" spans="1:29">
      <c r="A1738" s="55" t="s">
        <v>288</v>
      </c>
      <c r="B1738" s="56">
        <v>7299</v>
      </c>
      <c r="C1738" s="56">
        <v>5353012</v>
      </c>
      <c r="D1738" s="56" t="s">
        <v>164</v>
      </c>
      <c r="E1738" s="56" t="s">
        <v>126</v>
      </c>
      <c r="F1738" s="56" t="s">
        <v>179</v>
      </c>
      <c r="G1738" s="56" t="s">
        <v>118</v>
      </c>
      <c r="H1738" s="61">
        <v>45266.506249999999</v>
      </c>
      <c r="I1738" s="56" t="s">
        <v>180</v>
      </c>
      <c r="J1738" s="56" t="s">
        <v>116</v>
      </c>
      <c r="K1738" s="56" t="s">
        <v>256</v>
      </c>
      <c r="L1738" s="56" t="s">
        <v>257</v>
      </c>
      <c r="M1738" s="56" t="s">
        <v>183</v>
      </c>
      <c r="N1738" s="56">
        <v>8.6999999999999994E-3</v>
      </c>
      <c r="O1738" s="56" t="s">
        <v>149</v>
      </c>
      <c r="P1738" s="56" t="b">
        <v>0</v>
      </c>
      <c r="Q1738" s="56">
        <v>138261413</v>
      </c>
      <c r="R1738" s="56" t="s">
        <v>150</v>
      </c>
      <c r="S1738" s="56">
        <v>1E-3</v>
      </c>
      <c r="T1738" s="56" t="s">
        <v>184</v>
      </c>
      <c r="U1738" s="56">
        <v>2023</v>
      </c>
      <c r="V1738" s="56" t="s">
        <v>151</v>
      </c>
      <c r="W1738" s="56" t="s">
        <v>289</v>
      </c>
      <c r="X1738" s="56" t="s">
        <v>290</v>
      </c>
      <c r="Y1738" s="56" t="s">
        <v>155</v>
      </c>
      <c r="Z1738" s="56">
        <v>347589</v>
      </c>
      <c r="AA1738" s="56">
        <v>412612</v>
      </c>
      <c r="AB1738" s="56">
        <v>-2.7935865486517399</v>
      </c>
      <c r="AC1738" s="59">
        <v>53.607429655734201</v>
      </c>
    </row>
    <row r="1739" spans="1:29">
      <c r="A1739" s="57" t="s">
        <v>178</v>
      </c>
      <c r="B1739" s="54">
        <v>7299</v>
      </c>
      <c r="C1739" s="54">
        <v>2050170</v>
      </c>
      <c r="D1739" s="54" t="s">
        <v>164</v>
      </c>
      <c r="E1739" s="54" t="s">
        <v>126</v>
      </c>
      <c r="F1739" s="54" t="s">
        <v>179</v>
      </c>
      <c r="G1739" s="54" t="s">
        <v>118</v>
      </c>
      <c r="H1739" s="62">
        <v>45210.530555555553</v>
      </c>
      <c r="I1739" s="54" t="s">
        <v>180</v>
      </c>
      <c r="J1739" s="54" t="s">
        <v>116</v>
      </c>
      <c r="K1739" s="54" t="s">
        <v>181</v>
      </c>
      <c r="L1739" s="54" t="s">
        <v>182</v>
      </c>
      <c r="M1739" s="54" t="s">
        <v>183</v>
      </c>
      <c r="N1739" s="54">
        <v>6.3E-3</v>
      </c>
      <c r="O1739" s="54" t="s">
        <v>149</v>
      </c>
      <c r="P1739" s="54" t="b">
        <v>0</v>
      </c>
      <c r="Q1739" s="54">
        <v>138261413</v>
      </c>
      <c r="R1739" s="54" t="s">
        <v>150</v>
      </c>
      <c r="S1739" s="54">
        <v>1E-3</v>
      </c>
      <c r="T1739" s="54" t="s">
        <v>184</v>
      </c>
      <c r="U1739" s="54">
        <v>2023</v>
      </c>
      <c r="V1739" s="54" t="s">
        <v>151</v>
      </c>
      <c r="W1739" s="54" t="s">
        <v>185</v>
      </c>
      <c r="X1739" s="54" t="s">
        <v>186</v>
      </c>
      <c r="Y1739" s="54" t="s">
        <v>155</v>
      </c>
      <c r="Z1739" s="54">
        <v>620600</v>
      </c>
      <c r="AA1739" s="54">
        <v>309500</v>
      </c>
      <c r="AB1739" s="54">
        <v>1.2588812496391699</v>
      </c>
      <c r="AC1739" s="60">
        <v>52.638374352215699</v>
      </c>
    </row>
    <row r="1740" spans="1:29">
      <c r="A1740" s="55" t="s">
        <v>198</v>
      </c>
      <c r="B1740" s="56">
        <v>7299</v>
      </c>
      <c r="C1740" s="56">
        <v>1904131</v>
      </c>
      <c r="D1740" s="56" t="s">
        <v>164</v>
      </c>
      <c r="E1740" s="56" t="s">
        <v>126</v>
      </c>
      <c r="F1740" s="56" t="s">
        <v>179</v>
      </c>
      <c r="G1740" s="56" t="s">
        <v>118</v>
      </c>
      <c r="H1740" s="61">
        <v>43255.6</v>
      </c>
      <c r="I1740" s="56" t="s">
        <v>180</v>
      </c>
      <c r="J1740" s="56" t="s">
        <v>116</v>
      </c>
      <c r="K1740" s="56" t="s">
        <v>199</v>
      </c>
      <c r="L1740" s="56" t="s">
        <v>200</v>
      </c>
      <c r="M1740" s="56" t="s">
        <v>183</v>
      </c>
      <c r="N1740" s="56">
        <v>3.7999999999999999E-2</v>
      </c>
      <c r="O1740" s="56" t="s">
        <v>149</v>
      </c>
      <c r="P1740" s="56" t="b">
        <v>0</v>
      </c>
      <c r="Q1740" s="56">
        <v>138261413</v>
      </c>
      <c r="R1740" s="56" t="s">
        <v>150</v>
      </c>
      <c r="S1740" s="56">
        <v>1E-3</v>
      </c>
      <c r="T1740" s="56" t="s">
        <v>184</v>
      </c>
      <c r="U1740" s="56">
        <v>2018</v>
      </c>
      <c r="V1740" s="56" t="s">
        <v>151</v>
      </c>
      <c r="W1740" s="56" t="s">
        <v>201</v>
      </c>
      <c r="X1740" s="56" t="s">
        <v>202</v>
      </c>
      <c r="Y1740" s="56" t="s">
        <v>155</v>
      </c>
      <c r="Z1740" s="56">
        <v>516100</v>
      </c>
      <c r="AA1740" s="56">
        <v>253300</v>
      </c>
      <c r="AB1740" s="56">
        <v>-0.30395486908298303</v>
      </c>
      <c r="AC1740" s="59">
        <v>52.1657659569386</v>
      </c>
    </row>
    <row r="1741" spans="1:29">
      <c r="A1741" s="57" t="s">
        <v>190</v>
      </c>
      <c r="B1741" s="54">
        <v>7299</v>
      </c>
      <c r="C1741" s="54">
        <v>4645623</v>
      </c>
      <c r="D1741" s="54" t="s">
        <v>164</v>
      </c>
      <c r="E1741" s="54" t="s">
        <v>126</v>
      </c>
      <c r="F1741" s="54" t="s">
        <v>205</v>
      </c>
      <c r="G1741" s="54" t="s">
        <v>112</v>
      </c>
      <c r="H1741" s="62">
        <v>42466.630555555559</v>
      </c>
      <c r="I1741" s="54" t="s">
        <v>191</v>
      </c>
      <c r="J1741" s="54" t="s">
        <v>119</v>
      </c>
      <c r="K1741" s="54" t="s">
        <v>192</v>
      </c>
      <c r="L1741" s="54" t="s">
        <v>193</v>
      </c>
      <c r="M1741" s="54" t="s">
        <v>183</v>
      </c>
      <c r="N1741" s="54">
        <v>1.2999999999999999E-3</v>
      </c>
      <c r="O1741" s="54" t="s">
        <v>149</v>
      </c>
      <c r="P1741" s="54" t="b">
        <v>0</v>
      </c>
      <c r="Q1741" s="54">
        <v>138261413</v>
      </c>
      <c r="R1741" s="54" t="s">
        <v>150</v>
      </c>
      <c r="S1741" s="54">
        <v>1E-3</v>
      </c>
      <c r="T1741" s="54" t="s">
        <v>184</v>
      </c>
      <c r="U1741" s="54">
        <v>2016</v>
      </c>
      <c r="V1741" s="54" t="s">
        <v>151</v>
      </c>
      <c r="W1741" s="54" t="s">
        <v>194</v>
      </c>
      <c r="X1741" s="54" t="s">
        <v>195</v>
      </c>
      <c r="Y1741" s="54" t="s">
        <v>155</v>
      </c>
      <c r="Z1741" s="54">
        <v>357000</v>
      </c>
      <c r="AA1741" s="54">
        <v>237460</v>
      </c>
      <c r="AB1741" s="54">
        <v>-2.62823009845419</v>
      </c>
      <c r="AC1741" s="60">
        <v>52.033868710239098</v>
      </c>
    </row>
    <row r="1742" spans="1:29">
      <c r="A1742" s="55" t="s">
        <v>196</v>
      </c>
      <c r="B1742" s="56">
        <v>7299</v>
      </c>
      <c r="C1742" s="56">
        <v>1801892</v>
      </c>
      <c r="D1742" s="56" t="s">
        <v>164</v>
      </c>
      <c r="E1742" s="56" t="s">
        <v>126</v>
      </c>
      <c r="F1742" s="56" t="s">
        <v>179</v>
      </c>
      <c r="G1742" s="56" t="s">
        <v>118</v>
      </c>
      <c r="H1742" s="61">
        <v>42185.584027777775</v>
      </c>
      <c r="I1742" s="56" t="s">
        <v>180</v>
      </c>
      <c r="J1742" s="56" t="s">
        <v>116</v>
      </c>
      <c r="K1742" s="56" t="s">
        <v>181</v>
      </c>
      <c r="L1742" s="56" t="s">
        <v>182</v>
      </c>
      <c r="M1742" s="56" t="s">
        <v>183</v>
      </c>
      <c r="N1742" s="56">
        <v>1.4999999999999999E-2</v>
      </c>
      <c r="O1742" s="56" t="s">
        <v>149</v>
      </c>
      <c r="P1742" s="56" t="b">
        <v>0</v>
      </c>
      <c r="Q1742" s="56">
        <v>138261413</v>
      </c>
      <c r="R1742" s="56" t="s">
        <v>150</v>
      </c>
      <c r="S1742" s="56">
        <v>1E-3</v>
      </c>
      <c r="T1742" s="56" t="s">
        <v>184</v>
      </c>
      <c r="U1742" s="56">
        <v>2015</v>
      </c>
      <c r="V1742" s="56" t="s">
        <v>151</v>
      </c>
      <c r="W1742" s="56" t="s">
        <v>197</v>
      </c>
      <c r="X1742" s="56" t="s">
        <v>186</v>
      </c>
      <c r="Y1742" s="56" t="s">
        <v>155</v>
      </c>
      <c r="Z1742" s="56">
        <v>624300</v>
      </c>
      <c r="AA1742" s="56">
        <v>306800</v>
      </c>
      <c r="AB1742" s="56">
        <v>1.3116346710660201</v>
      </c>
      <c r="AC1742" s="59">
        <v>52.6126273253455</v>
      </c>
    </row>
    <row r="1743" spans="1:29">
      <c r="A1743" s="57" t="s">
        <v>206</v>
      </c>
      <c r="B1743" s="54">
        <v>7299</v>
      </c>
      <c r="C1743" s="54">
        <v>1866183</v>
      </c>
      <c r="D1743" s="54" t="s">
        <v>164</v>
      </c>
      <c r="E1743" s="54" t="s">
        <v>126</v>
      </c>
      <c r="F1743" s="54" t="s">
        <v>179</v>
      </c>
      <c r="G1743" s="54" t="s">
        <v>118</v>
      </c>
      <c r="H1743" s="62">
        <v>42811.615972222222</v>
      </c>
      <c r="I1743" s="54" t="s">
        <v>180</v>
      </c>
      <c r="J1743" s="54" t="s">
        <v>116</v>
      </c>
      <c r="K1743" s="54" t="s">
        <v>199</v>
      </c>
      <c r="L1743" s="54" t="s">
        <v>200</v>
      </c>
      <c r="M1743" s="54" t="s">
        <v>183</v>
      </c>
      <c r="N1743" s="54">
        <v>2.5000000000000001E-2</v>
      </c>
      <c r="O1743" s="54" t="s">
        <v>149</v>
      </c>
      <c r="P1743" s="54" t="b">
        <v>0</v>
      </c>
      <c r="Q1743" s="54">
        <v>138261413</v>
      </c>
      <c r="R1743" s="54" t="s">
        <v>150</v>
      </c>
      <c r="S1743" s="54">
        <v>1E-3</v>
      </c>
      <c r="T1743" s="54" t="s">
        <v>184</v>
      </c>
      <c r="U1743" s="54">
        <v>2017</v>
      </c>
      <c r="V1743" s="54" t="s">
        <v>151</v>
      </c>
      <c r="W1743" s="54" t="s">
        <v>207</v>
      </c>
      <c r="X1743" s="54" t="s">
        <v>208</v>
      </c>
      <c r="Y1743" s="54" t="s">
        <v>155</v>
      </c>
      <c r="Z1743" s="54">
        <v>515935</v>
      </c>
      <c r="AA1743" s="54">
        <v>253417</v>
      </c>
      <c r="AB1743" s="54">
        <v>-0.30632621725807402</v>
      </c>
      <c r="AC1743" s="60">
        <v>52.1668520239771</v>
      </c>
    </row>
    <row r="1744" spans="1:29">
      <c r="A1744" s="55" t="s">
        <v>198</v>
      </c>
      <c r="B1744" s="56">
        <v>7299</v>
      </c>
      <c r="C1744" s="56">
        <v>1912599</v>
      </c>
      <c r="D1744" s="56" t="s">
        <v>164</v>
      </c>
      <c r="E1744" s="56" t="s">
        <v>126</v>
      </c>
      <c r="F1744" s="56" t="s">
        <v>179</v>
      </c>
      <c r="G1744" s="56" t="s">
        <v>118</v>
      </c>
      <c r="H1744" s="61">
        <v>43356.443055555559</v>
      </c>
      <c r="I1744" s="56" t="s">
        <v>180</v>
      </c>
      <c r="J1744" s="56" t="s">
        <v>116</v>
      </c>
      <c r="K1744" s="56" t="s">
        <v>199</v>
      </c>
      <c r="L1744" s="56" t="s">
        <v>200</v>
      </c>
      <c r="M1744" s="56" t="s">
        <v>183</v>
      </c>
      <c r="N1744" s="56">
        <v>5.5E-2</v>
      </c>
      <c r="O1744" s="56" t="s">
        <v>149</v>
      </c>
      <c r="P1744" s="56" t="b">
        <v>0</v>
      </c>
      <c r="Q1744" s="56">
        <v>138261413</v>
      </c>
      <c r="R1744" s="56" t="s">
        <v>150</v>
      </c>
      <c r="S1744" s="56">
        <v>1E-3</v>
      </c>
      <c r="T1744" s="56" t="s">
        <v>184</v>
      </c>
      <c r="U1744" s="56">
        <v>2018</v>
      </c>
      <c r="V1744" s="56" t="s">
        <v>151</v>
      </c>
      <c r="W1744" s="56" t="s">
        <v>201</v>
      </c>
      <c r="X1744" s="56" t="s">
        <v>202</v>
      </c>
      <c r="Y1744" s="56" t="s">
        <v>155</v>
      </c>
      <c r="Z1744" s="56">
        <v>516100</v>
      </c>
      <c r="AA1744" s="56">
        <v>253300</v>
      </c>
      <c r="AB1744" s="56">
        <v>-0.30395486908298303</v>
      </c>
      <c r="AC1744" s="59">
        <v>52.1657659569386</v>
      </c>
    </row>
    <row r="1745" spans="1:29">
      <c r="A1745" s="57" t="s">
        <v>198</v>
      </c>
      <c r="B1745" s="54">
        <v>7299</v>
      </c>
      <c r="C1745" s="54">
        <v>1834480</v>
      </c>
      <c r="D1745" s="54" t="s">
        <v>164</v>
      </c>
      <c r="E1745" s="54" t="s">
        <v>126</v>
      </c>
      <c r="F1745" s="54" t="s">
        <v>205</v>
      </c>
      <c r="G1745" s="54" t="s">
        <v>112</v>
      </c>
      <c r="H1745" s="62">
        <v>42522.605555555558</v>
      </c>
      <c r="I1745" s="54" t="s">
        <v>180</v>
      </c>
      <c r="J1745" s="54" t="s">
        <v>116</v>
      </c>
      <c r="K1745" s="54" t="s">
        <v>199</v>
      </c>
      <c r="L1745" s="54" t="s">
        <v>200</v>
      </c>
      <c r="M1745" s="54" t="s">
        <v>183</v>
      </c>
      <c r="N1745" s="54">
        <v>7.4999999999999997E-2</v>
      </c>
      <c r="O1745" s="54" t="s">
        <v>149</v>
      </c>
      <c r="P1745" s="54" t="b">
        <v>0</v>
      </c>
      <c r="Q1745" s="54">
        <v>138261413</v>
      </c>
      <c r="R1745" s="54" t="s">
        <v>150</v>
      </c>
      <c r="S1745" s="54">
        <v>1E-3</v>
      </c>
      <c r="T1745" s="54" t="s">
        <v>184</v>
      </c>
      <c r="U1745" s="54">
        <v>2016</v>
      </c>
      <c r="V1745" s="54" t="s">
        <v>151</v>
      </c>
      <c r="W1745" s="54" t="s">
        <v>201</v>
      </c>
      <c r="X1745" s="54" t="s">
        <v>202</v>
      </c>
      <c r="Y1745" s="54" t="s">
        <v>155</v>
      </c>
      <c r="Z1745" s="54">
        <v>516100</v>
      </c>
      <c r="AA1745" s="54">
        <v>253300</v>
      </c>
      <c r="AB1745" s="54">
        <v>-0.30395486908298303</v>
      </c>
      <c r="AC1745" s="60">
        <v>52.1657659569386</v>
      </c>
    </row>
    <row r="1746" spans="1:29">
      <c r="A1746" s="55" t="s">
        <v>198</v>
      </c>
      <c r="B1746" s="56">
        <v>7299</v>
      </c>
      <c r="C1746" s="56">
        <v>1980280</v>
      </c>
      <c r="D1746" s="56" t="s">
        <v>164</v>
      </c>
      <c r="E1746" s="56" t="s">
        <v>126</v>
      </c>
      <c r="F1746" s="56" t="s">
        <v>179</v>
      </c>
      <c r="G1746" s="56" t="s">
        <v>118</v>
      </c>
      <c r="H1746" s="61">
        <v>44307.361111111109</v>
      </c>
      <c r="I1746" s="56" t="s">
        <v>180</v>
      </c>
      <c r="J1746" s="56" t="s">
        <v>116</v>
      </c>
      <c r="K1746" s="56" t="s">
        <v>199</v>
      </c>
      <c r="L1746" s="56" t="s">
        <v>200</v>
      </c>
      <c r="M1746" s="56" t="s">
        <v>148</v>
      </c>
      <c r="N1746" s="56">
        <v>4.4999999999999998E-2</v>
      </c>
      <c r="O1746" s="56" t="s">
        <v>149</v>
      </c>
      <c r="P1746" s="56" t="b">
        <v>0</v>
      </c>
      <c r="Q1746" s="56">
        <v>138261413</v>
      </c>
      <c r="R1746" s="56" t="s">
        <v>150</v>
      </c>
      <c r="S1746" s="56">
        <v>1E-3</v>
      </c>
      <c r="T1746" s="56" t="s">
        <v>184</v>
      </c>
      <c r="U1746" s="56">
        <v>2021</v>
      </c>
      <c r="V1746" s="56" t="s">
        <v>151</v>
      </c>
      <c r="W1746" s="56" t="s">
        <v>201</v>
      </c>
      <c r="X1746" s="56" t="s">
        <v>202</v>
      </c>
      <c r="Y1746" s="56" t="s">
        <v>155</v>
      </c>
      <c r="Z1746" s="56">
        <v>516100</v>
      </c>
      <c r="AA1746" s="56">
        <v>253300</v>
      </c>
      <c r="AB1746" s="56">
        <v>-0.30395486908298303</v>
      </c>
      <c r="AC1746" s="59">
        <v>52.1657659569386</v>
      </c>
    </row>
    <row r="1747" spans="1:29">
      <c r="A1747" s="57" t="s">
        <v>178</v>
      </c>
      <c r="B1747" s="54">
        <v>7299</v>
      </c>
      <c r="C1747" s="54">
        <v>1931341</v>
      </c>
      <c r="D1747" s="54" t="s">
        <v>164</v>
      </c>
      <c r="E1747" s="54" t="s">
        <v>126</v>
      </c>
      <c r="F1747" s="54" t="s">
        <v>205</v>
      </c>
      <c r="G1747" s="54" t="s">
        <v>112</v>
      </c>
      <c r="H1747" s="62">
        <v>43586.638194444444</v>
      </c>
      <c r="I1747" s="54" t="s">
        <v>180</v>
      </c>
      <c r="J1747" s="54" t="s">
        <v>116</v>
      </c>
      <c r="K1747" s="54" t="s">
        <v>181</v>
      </c>
      <c r="L1747" s="54" t="s">
        <v>182</v>
      </c>
      <c r="M1747" s="54" t="s">
        <v>183</v>
      </c>
      <c r="N1747" s="54">
        <v>1.0999999999999999E-2</v>
      </c>
      <c r="O1747" s="54" t="s">
        <v>149</v>
      </c>
      <c r="P1747" s="54" t="b">
        <v>0</v>
      </c>
      <c r="Q1747" s="54">
        <v>138261413</v>
      </c>
      <c r="R1747" s="54" t="s">
        <v>150</v>
      </c>
      <c r="S1747" s="54">
        <v>1E-3</v>
      </c>
      <c r="T1747" s="54" t="s">
        <v>184</v>
      </c>
      <c r="U1747" s="54">
        <v>2019</v>
      </c>
      <c r="V1747" s="54" t="s">
        <v>151</v>
      </c>
      <c r="W1747" s="54" t="s">
        <v>185</v>
      </c>
      <c r="X1747" s="54" t="s">
        <v>186</v>
      </c>
      <c r="Y1747" s="54" t="s">
        <v>155</v>
      </c>
      <c r="Z1747" s="54">
        <v>620600</v>
      </c>
      <c r="AA1747" s="54">
        <v>309500</v>
      </c>
      <c r="AB1747" s="54">
        <v>1.2588812496391699</v>
      </c>
      <c r="AC1747" s="60">
        <v>52.638374352215699</v>
      </c>
    </row>
    <row r="1748" spans="1:29">
      <c r="A1748" s="55" t="s">
        <v>178</v>
      </c>
      <c r="B1748" s="56">
        <v>7299</v>
      </c>
      <c r="C1748" s="56">
        <v>2021411</v>
      </c>
      <c r="D1748" s="56" t="s">
        <v>164</v>
      </c>
      <c r="E1748" s="56" t="s">
        <v>126</v>
      </c>
      <c r="F1748" s="56" t="s">
        <v>179</v>
      </c>
      <c r="G1748" s="56" t="s">
        <v>118</v>
      </c>
      <c r="H1748" s="61">
        <v>44846.557638888888</v>
      </c>
      <c r="I1748" s="56" t="s">
        <v>180</v>
      </c>
      <c r="J1748" s="56" t="s">
        <v>116</v>
      </c>
      <c r="K1748" s="56" t="s">
        <v>181</v>
      </c>
      <c r="L1748" s="56" t="s">
        <v>182</v>
      </c>
      <c r="M1748" s="56" t="s">
        <v>183</v>
      </c>
      <c r="N1748" s="56">
        <v>7.6E-3</v>
      </c>
      <c r="O1748" s="56" t="s">
        <v>149</v>
      </c>
      <c r="P1748" s="56" t="b">
        <v>0</v>
      </c>
      <c r="Q1748" s="56">
        <v>138261413</v>
      </c>
      <c r="R1748" s="56" t="s">
        <v>150</v>
      </c>
      <c r="S1748" s="56">
        <v>1E-3</v>
      </c>
      <c r="T1748" s="56" t="s">
        <v>184</v>
      </c>
      <c r="U1748" s="56">
        <v>2022</v>
      </c>
      <c r="V1748" s="56" t="s">
        <v>151</v>
      </c>
      <c r="W1748" s="56" t="s">
        <v>185</v>
      </c>
      <c r="X1748" s="56" t="s">
        <v>186</v>
      </c>
      <c r="Y1748" s="56" t="s">
        <v>155</v>
      </c>
      <c r="Z1748" s="56">
        <v>620600</v>
      </c>
      <c r="AA1748" s="56">
        <v>309500</v>
      </c>
      <c r="AB1748" s="56">
        <v>1.2588812496391699</v>
      </c>
      <c r="AC1748" s="59">
        <v>52.638374352215699</v>
      </c>
    </row>
    <row r="1749" spans="1:29">
      <c r="A1749" s="57" t="s">
        <v>187</v>
      </c>
      <c r="B1749" s="54">
        <v>7299</v>
      </c>
      <c r="C1749" s="54">
        <v>1957842</v>
      </c>
      <c r="D1749" s="54" t="s">
        <v>164</v>
      </c>
      <c r="E1749" s="54" t="s">
        <v>126</v>
      </c>
      <c r="F1749" s="54" t="s">
        <v>205</v>
      </c>
      <c r="G1749" s="54" t="s">
        <v>112</v>
      </c>
      <c r="H1749" s="62">
        <v>43874.586111111108</v>
      </c>
      <c r="I1749" s="54" t="s">
        <v>180</v>
      </c>
      <c r="J1749" s="54" t="s">
        <v>116</v>
      </c>
      <c r="K1749" s="54" t="s">
        <v>181</v>
      </c>
      <c r="L1749" s="54" t="s">
        <v>182</v>
      </c>
      <c r="M1749" s="54" t="s">
        <v>148</v>
      </c>
      <c r="N1749" s="54">
        <v>0.01</v>
      </c>
      <c r="O1749" s="54" t="s">
        <v>149</v>
      </c>
      <c r="P1749" s="54" t="b">
        <v>0</v>
      </c>
      <c r="Q1749" s="54">
        <v>138261413</v>
      </c>
      <c r="R1749" s="54" t="s">
        <v>150</v>
      </c>
      <c r="S1749" s="54">
        <v>1E-3</v>
      </c>
      <c r="T1749" s="54" t="s">
        <v>184</v>
      </c>
      <c r="U1749" s="54">
        <v>2020</v>
      </c>
      <c r="V1749" s="54" t="s">
        <v>151</v>
      </c>
      <c r="W1749" s="54" t="s">
        <v>188</v>
      </c>
      <c r="X1749" s="54" t="s">
        <v>189</v>
      </c>
      <c r="Y1749" s="54" t="s">
        <v>155</v>
      </c>
      <c r="Z1749" s="54">
        <v>636400</v>
      </c>
      <c r="AA1749" s="54">
        <v>291600</v>
      </c>
      <c r="AB1749" s="54">
        <v>1.4791973795069699</v>
      </c>
      <c r="AC1749" s="60">
        <v>52.471107816141703</v>
      </c>
    </row>
    <row r="1750" spans="1:29">
      <c r="A1750" s="55" t="s">
        <v>178</v>
      </c>
      <c r="B1750" s="56">
        <v>7299</v>
      </c>
      <c r="C1750" s="56">
        <v>1828590</v>
      </c>
      <c r="D1750" s="56" t="s">
        <v>164</v>
      </c>
      <c r="E1750" s="56" t="s">
        <v>126</v>
      </c>
      <c r="F1750" s="56" t="s">
        <v>205</v>
      </c>
      <c r="G1750" s="56" t="s">
        <v>112</v>
      </c>
      <c r="H1750" s="61">
        <v>42464.7</v>
      </c>
      <c r="I1750" s="56" t="s">
        <v>180</v>
      </c>
      <c r="J1750" s="56" t="s">
        <v>116</v>
      </c>
      <c r="K1750" s="56" t="s">
        <v>181</v>
      </c>
      <c r="L1750" s="56" t="s">
        <v>182</v>
      </c>
      <c r="M1750" s="56" t="s">
        <v>183</v>
      </c>
      <c r="N1750" s="56">
        <v>0.01</v>
      </c>
      <c r="O1750" s="56" t="s">
        <v>149</v>
      </c>
      <c r="P1750" s="56" t="b">
        <v>0</v>
      </c>
      <c r="Q1750" s="56">
        <v>138261413</v>
      </c>
      <c r="R1750" s="56" t="s">
        <v>150</v>
      </c>
      <c r="S1750" s="56">
        <v>1E-3</v>
      </c>
      <c r="T1750" s="56" t="s">
        <v>184</v>
      </c>
      <c r="U1750" s="56">
        <v>2016</v>
      </c>
      <c r="V1750" s="56" t="s">
        <v>151</v>
      </c>
      <c r="W1750" s="56" t="s">
        <v>185</v>
      </c>
      <c r="X1750" s="56" t="s">
        <v>186</v>
      </c>
      <c r="Y1750" s="56" t="s">
        <v>155</v>
      </c>
      <c r="Z1750" s="56">
        <v>620600</v>
      </c>
      <c r="AA1750" s="56">
        <v>309500</v>
      </c>
      <c r="AB1750" s="56">
        <v>1.2588812496391699</v>
      </c>
      <c r="AC1750" s="59">
        <v>52.638374352215699</v>
      </c>
    </row>
    <row r="1751" spans="1:29">
      <c r="A1751" s="57" t="s">
        <v>241</v>
      </c>
      <c r="B1751" s="54">
        <v>7299</v>
      </c>
      <c r="C1751" s="54">
        <v>1531379</v>
      </c>
      <c r="D1751" s="54" t="s">
        <v>164</v>
      </c>
      <c r="E1751" s="54" t="s">
        <v>126</v>
      </c>
      <c r="F1751" s="54" t="s">
        <v>179</v>
      </c>
      <c r="G1751" s="54" t="s">
        <v>118</v>
      </c>
      <c r="H1751" s="62">
        <v>42206.555555555555</v>
      </c>
      <c r="I1751" s="54" t="s">
        <v>180</v>
      </c>
      <c r="J1751" s="54" t="s">
        <v>116</v>
      </c>
      <c r="K1751" s="54" t="s">
        <v>165</v>
      </c>
      <c r="L1751" s="54" t="s">
        <v>166</v>
      </c>
      <c r="M1751" s="54" t="s">
        <v>183</v>
      </c>
      <c r="N1751" s="54">
        <v>5.3E-3</v>
      </c>
      <c r="O1751" s="54" t="s">
        <v>149</v>
      </c>
      <c r="P1751" s="54" t="b">
        <v>0</v>
      </c>
      <c r="Q1751" s="54">
        <v>138261413</v>
      </c>
      <c r="R1751" s="54" t="s">
        <v>150</v>
      </c>
      <c r="S1751" s="54">
        <v>1E-3</v>
      </c>
      <c r="T1751" s="54" t="s">
        <v>184</v>
      </c>
      <c r="U1751" s="54">
        <v>2015</v>
      </c>
      <c r="V1751" s="54" t="s">
        <v>151</v>
      </c>
      <c r="W1751" s="54" t="s">
        <v>242</v>
      </c>
      <c r="X1751" s="54" t="s">
        <v>243</v>
      </c>
      <c r="Y1751" s="54" t="s">
        <v>155</v>
      </c>
      <c r="Z1751" s="54">
        <v>456840</v>
      </c>
      <c r="AA1751" s="54">
        <v>455364</v>
      </c>
      <c r="AB1751" s="54">
        <v>-1.13455725358881</v>
      </c>
      <c r="AC1751" s="60">
        <v>53.991201424557502</v>
      </c>
    </row>
    <row r="1752" spans="1:29">
      <c r="A1752" s="55" t="s">
        <v>198</v>
      </c>
      <c r="B1752" s="56">
        <v>7299</v>
      </c>
      <c r="C1752" s="56">
        <v>1832535</v>
      </c>
      <c r="D1752" s="56" t="s">
        <v>164</v>
      </c>
      <c r="E1752" s="56" t="s">
        <v>126</v>
      </c>
      <c r="F1752" s="56" t="s">
        <v>179</v>
      </c>
      <c r="G1752" s="56" t="s">
        <v>118</v>
      </c>
      <c r="H1752" s="61">
        <v>42508.631249999999</v>
      </c>
      <c r="I1752" s="56" t="s">
        <v>180</v>
      </c>
      <c r="J1752" s="56" t="s">
        <v>116</v>
      </c>
      <c r="K1752" s="56" t="s">
        <v>199</v>
      </c>
      <c r="L1752" s="56" t="s">
        <v>200</v>
      </c>
      <c r="M1752" s="56" t="s">
        <v>183</v>
      </c>
      <c r="N1752" s="56">
        <v>7.0000000000000007E-2</v>
      </c>
      <c r="O1752" s="56" t="s">
        <v>149</v>
      </c>
      <c r="P1752" s="56" t="b">
        <v>0</v>
      </c>
      <c r="Q1752" s="56">
        <v>138261413</v>
      </c>
      <c r="R1752" s="56" t="s">
        <v>150</v>
      </c>
      <c r="S1752" s="56">
        <v>1E-3</v>
      </c>
      <c r="T1752" s="56" t="s">
        <v>184</v>
      </c>
      <c r="U1752" s="56">
        <v>2016</v>
      </c>
      <c r="V1752" s="56" t="s">
        <v>151</v>
      </c>
      <c r="W1752" s="56" t="s">
        <v>201</v>
      </c>
      <c r="X1752" s="56" t="s">
        <v>202</v>
      </c>
      <c r="Y1752" s="56" t="s">
        <v>155</v>
      </c>
      <c r="Z1752" s="56">
        <v>516100</v>
      </c>
      <c r="AA1752" s="56">
        <v>253300</v>
      </c>
      <c r="AB1752" s="56">
        <v>-0.30395486908298303</v>
      </c>
      <c r="AC1752" s="59">
        <v>52.1657659569386</v>
      </c>
    </row>
    <row r="1753" spans="1:29">
      <c r="A1753" s="57" t="s">
        <v>206</v>
      </c>
      <c r="B1753" s="54">
        <v>7299</v>
      </c>
      <c r="C1753" s="54">
        <v>2064492</v>
      </c>
      <c r="D1753" s="54" t="s">
        <v>164</v>
      </c>
      <c r="E1753" s="54" t="s">
        <v>126</v>
      </c>
      <c r="F1753" s="54" t="s">
        <v>179</v>
      </c>
      <c r="G1753" s="54" t="s">
        <v>118</v>
      </c>
      <c r="H1753" s="62">
        <v>45377.417361111111</v>
      </c>
      <c r="I1753" s="54" t="s">
        <v>180</v>
      </c>
      <c r="J1753" s="54" t="s">
        <v>116</v>
      </c>
      <c r="K1753" s="54" t="s">
        <v>199</v>
      </c>
      <c r="L1753" s="54" t="s">
        <v>200</v>
      </c>
      <c r="M1753" s="54" t="s">
        <v>183</v>
      </c>
      <c r="N1753" s="54">
        <v>2.5000000000000001E-2</v>
      </c>
      <c r="O1753" s="54" t="s">
        <v>149</v>
      </c>
      <c r="P1753" s="54" t="b">
        <v>0</v>
      </c>
      <c r="Q1753" s="54">
        <v>138261413</v>
      </c>
      <c r="R1753" s="54" t="s">
        <v>150</v>
      </c>
      <c r="S1753" s="54">
        <v>1E-3</v>
      </c>
      <c r="T1753" s="54" t="s">
        <v>184</v>
      </c>
      <c r="U1753" s="54">
        <v>2024</v>
      </c>
      <c r="V1753" s="54" t="s">
        <v>151</v>
      </c>
      <c r="W1753" s="54" t="s">
        <v>207</v>
      </c>
      <c r="X1753" s="54" t="s">
        <v>208</v>
      </c>
      <c r="Y1753" s="54" t="s">
        <v>155</v>
      </c>
      <c r="Z1753" s="54">
        <v>515935</v>
      </c>
      <c r="AA1753" s="54">
        <v>253417</v>
      </c>
      <c r="AB1753" s="54">
        <v>-0.30632621725807402</v>
      </c>
      <c r="AC1753" s="60">
        <v>52.1668520239771</v>
      </c>
    </row>
    <row r="1754" spans="1:29">
      <c r="A1754" s="55" t="s">
        <v>206</v>
      </c>
      <c r="B1754" s="56">
        <v>7299</v>
      </c>
      <c r="C1754" s="56">
        <v>1843938</v>
      </c>
      <c r="D1754" s="56" t="s">
        <v>164</v>
      </c>
      <c r="E1754" s="56" t="s">
        <v>126</v>
      </c>
      <c r="F1754" s="56" t="s">
        <v>179</v>
      </c>
      <c r="G1754" s="56" t="s">
        <v>118</v>
      </c>
      <c r="H1754" s="61">
        <v>42607.668749999997</v>
      </c>
      <c r="I1754" s="56" t="s">
        <v>180</v>
      </c>
      <c r="J1754" s="56" t="s">
        <v>116</v>
      </c>
      <c r="K1754" s="56" t="s">
        <v>199</v>
      </c>
      <c r="L1754" s="56" t="s">
        <v>200</v>
      </c>
      <c r="M1754" s="56" t="s">
        <v>183</v>
      </c>
      <c r="N1754" s="56">
        <v>5.0999999999999997E-2</v>
      </c>
      <c r="O1754" s="56" t="s">
        <v>149</v>
      </c>
      <c r="P1754" s="56" t="b">
        <v>0</v>
      </c>
      <c r="Q1754" s="56">
        <v>138261413</v>
      </c>
      <c r="R1754" s="56" t="s">
        <v>150</v>
      </c>
      <c r="S1754" s="56">
        <v>1E-3</v>
      </c>
      <c r="T1754" s="56" t="s">
        <v>184</v>
      </c>
      <c r="U1754" s="56">
        <v>2016</v>
      </c>
      <c r="V1754" s="56" t="s">
        <v>151</v>
      </c>
      <c r="W1754" s="56" t="s">
        <v>207</v>
      </c>
      <c r="X1754" s="56" t="s">
        <v>208</v>
      </c>
      <c r="Y1754" s="56" t="s">
        <v>155</v>
      </c>
      <c r="Z1754" s="56">
        <v>515935</v>
      </c>
      <c r="AA1754" s="56">
        <v>253417</v>
      </c>
      <c r="AB1754" s="56">
        <v>-0.30632621725807402</v>
      </c>
      <c r="AC1754" s="59">
        <v>52.1668520239771</v>
      </c>
    </row>
    <row r="1755" spans="1:29">
      <c r="A1755" s="57" t="s">
        <v>178</v>
      </c>
      <c r="B1755" s="54">
        <v>7299</v>
      </c>
      <c r="C1755" s="54">
        <v>1814294</v>
      </c>
      <c r="D1755" s="54" t="s">
        <v>164</v>
      </c>
      <c r="E1755" s="54" t="s">
        <v>126</v>
      </c>
      <c r="F1755" s="54" t="s">
        <v>179</v>
      </c>
      <c r="G1755" s="54" t="s">
        <v>118</v>
      </c>
      <c r="H1755" s="62">
        <v>42305.53402777778</v>
      </c>
      <c r="I1755" s="54" t="s">
        <v>180</v>
      </c>
      <c r="J1755" s="54" t="s">
        <v>116</v>
      </c>
      <c r="K1755" s="54" t="s">
        <v>181</v>
      </c>
      <c r="L1755" s="54" t="s">
        <v>182</v>
      </c>
      <c r="M1755" s="54" t="s">
        <v>183</v>
      </c>
      <c r="N1755" s="54">
        <v>1.2E-2</v>
      </c>
      <c r="O1755" s="54" t="s">
        <v>149</v>
      </c>
      <c r="P1755" s="54" t="b">
        <v>0</v>
      </c>
      <c r="Q1755" s="54">
        <v>138261413</v>
      </c>
      <c r="R1755" s="54" t="s">
        <v>150</v>
      </c>
      <c r="S1755" s="54">
        <v>1E-3</v>
      </c>
      <c r="T1755" s="54" t="s">
        <v>184</v>
      </c>
      <c r="U1755" s="54">
        <v>2015</v>
      </c>
      <c r="V1755" s="54" t="s">
        <v>151</v>
      </c>
      <c r="W1755" s="54" t="s">
        <v>185</v>
      </c>
      <c r="X1755" s="54" t="s">
        <v>186</v>
      </c>
      <c r="Y1755" s="54" t="s">
        <v>155</v>
      </c>
      <c r="Z1755" s="54">
        <v>620600</v>
      </c>
      <c r="AA1755" s="54">
        <v>309500</v>
      </c>
      <c r="AB1755" s="54">
        <v>1.2588812496391699</v>
      </c>
      <c r="AC1755" s="60">
        <v>52.638374352215699</v>
      </c>
    </row>
    <row r="1756" spans="1:29">
      <c r="A1756" s="55" t="s">
        <v>187</v>
      </c>
      <c r="B1756" s="56">
        <v>7299</v>
      </c>
      <c r="C1756" s="56">
        <v>1823009</v>
      </c>
      <c r="D1756" s="56" t="s">
        <v>164</v>
      </c>
      <c r="E1756" s="56" t="s">
        <v>126</v>
      </c>
      <c r="F1756" s="56" t="s">
        <v>179</v>
      </c>
      <c r="G1756" s="56" t="s">
        <v>118</v>
      </c>
      <c r="H1756" s="61">
        <v>42398.4375</v>
      </c>
      <c r="I1756" s="56" t="s">
        <v>180</v>
      </c>
      <c r="J1756" s="56" t="s">
        <v>116</v>
      </c>
      <c r="K1756" s="56" t="s">
        <v>181</v>
      </c>
      <c r="L1756" s="56" t="s">
        <v>182</v>
      </c>
      <c r="M1756" s="56" t="s">
        <v>183</v>
      </c>
      <c r="N1756" s="56">
        <v>7.4999999999999997E-3</v>
      </c>
      <c r="O1756" s="56" t="s">
        <v>149</v>
      </c>
      <c r="P1756" s="56" t="b">
        <v>0</v>
      </c>
      <c r="Q1756" s="56">
        <v>138261413</v>
      </c>
      <c r="R1756" s="56" t="s">
        <v>150</v>
      </c>
      <c r="S1756" s="56">
        <v>1E-3</v>
      </c>
      <c r="T1756" s="56" t="s">
        <v>184</v>
      </c>
      <c r="U1756" s="56">
        <v>2016</v>
      </c>
      <c r="V1756" s="56" t="s">
        <v>151</v>
      </c>
      <c r="W1756" s="56" t="s">
        <v>188</v>
      </c>
      <c r="X1756" s="56" t="s">
        <v>189</v>
      </c>
      <c r="Y1756" s="56" t="s">
        <v>155</v>
      </c>
      <c r="Z1756" s="56">
        <v>636400</v>
      </c>
      <c r="AA1756" s="56">
        <v>291600</v>
      </c>
      <c r="AB1756" s="56">
        <v>1.4791973795069699</v>
      </c>
      <c r="AC1756" s="59">
        <v>52.471107816141703</v>
      </c>
    </row>
    <row r="1757" spans="1:29">
      <c r="A1757" s="57" t="s">
        <v>206</v>
      </c>
      <c r="B1757" s="54">
        <v>7299</v>
      </c>
      <c r="C1757" s="54">
        <v>1912421</v>
      </c>
      <c r="D1757" s="54" t="s">
        <v>164</v>
      </c>
      <c r="E1757" s="54" t="s">
        <v>126</v>
      </c>
      <c r="F1757" s="54" t="s">
        <v>179</v>
      </c>
      <c r="G1757" s="54" t="s">
        <v>118</v>
      </c>
      <c r="H1757" s="62">
        <v>43353.411111111112</v>
      </c>
      <c r="I1757" s="54" t="s">
        <v>180</v>
      </c>
      <c r="J1757" s="54" t="s">
        <v>116</v>
      </c>
      <c r="K1757" s="54" t="s">
        <v>199</v>
      </c>
      <c r="L1757" s="54" t="s">
        <v>200</v>
      </c>
      <c r="M1757" s="54" t="s">
        <v>183</v>
      </c>
      <c r="N1757" s="54">
        <v>0.04</v>
      </c>
      <c r="O1757" s="54" t="s">
        <v>149</v>
      </c>
      <c r="P1757" s="54" t="b">
        <v>0</v>
      </c>
      <c r="Q1757" s="54">
        <v>138261413</v>
      </c>
      <c r="R1757" s="54" t="s">
        <v>150</v>
      </c>
      <c r="S1757" s="54">
        <v>1E-3</v>
      </c>
      <c r="T1757" s="54" t="s">
        <v>184</v>
      </c>
      <c r="U1757" s="54">
        <v>2018</v>
      </c>
      <c r="V1757" s="54" t="s">
        <v>151</v>
      </c>
      <c r="W1757" s="54" t="s">
        <v>207</v>
      </c>
      <c r="X1757" s="54" t="s">
        <v>208</v>
      </c>
      <c r="Y1757" s="54" t="s">
        <v>155</v>
      </c>
      <c r="Z1757" s="54">
        <v>515935</v>
      </c>
      <c r="AA1757" s="54">
        <v>253417</v>
      </c>
      <c r="AB1757" s="54">
        <v>-0.30632621725807402</v>
      </c>
      <c r="AC1757" s="60">
        <v>52.1668520239771</v>
      </c>
    </row>
    <row r="1758" spans="1:29">
      <c r="A1758" s="55" t="s">
        <v>235</v>
      </c>
      <c r="B1758" s="56">
        <v>7299</v>
      </c>
      <c r="C1758" s="56">
        <v>4796351</v>
      </c>
      <c r="D1758" s="56" t="s">
        <v>164</v>
      </c>
      <c r="E1758" s="56" t="s">
        <v>126</v>
      </c>
      <c r="F1758" s="56" t="s">
        <v>236</v>
      </c>
      <c r="G1758" s="56" t="s">
        <v>115</v>
      </c>
      <c r="H1758" s="61">
        <v>44694.527777777781</v>
      </c>
      <c r="I1758" s="56" t="s">
        <v>180</v>
      </c>
      <c r="J1758" s="56" t="s">
        <v>116</v>
      </c>
      <c r="K1758" s="56" t="s">
        <v>237</v>
      </c>
      <c r="L1758" s="56" t="s">
        <v>238</v>
      </c>
      <c r="M1758" s="56" t="s">
        <v>183</v>
      </c>
      <c r="N1758" s="56">
        <v>4.2000000000000003E-2</v>
      </c>
      <c r="O1758" s="56" t="s">
        <v>149</v>
      </c>
      <c r="P1758" s="56" t="b">
        <v>0</v>
      </c>
      <c r="Q1758" s="56">
        <v>138261413</v>
      </c>
      <c r="R1758" s="56" t="s">
        <v>150</v>
      </c>
      <c r="S1758" s="56">
        <v>1E-3</v>
      </c>
      <c r="T1758" s="56" t="s">
        <v>184</v>
      </c>
      <c r="U1758" s="56">
        <v>2022</v>
      </c>
      <c r="V1758" s="56" t="s">
        <v>151</v>
      </c>
      <c r="W1758" s="56" t="s">
        <v>239</v>
      </c>
      <c r="X1758" s="56" t="s">
        <v>240</v>
      </c>
      <c r="Y1758" s="56" t="s">
        <v>155</v>
      </c>
      <c r="Z1758" s="56">
        <v>419190</v>
      </c>
      <c r="AA1758" s="56">
        <v>291450</v>
      </c>
      <c r="AB1758" s="56">
        <v>-1.7186140218863399</v>
      </c>
      <c r="AC1758" s="59">
        <v>52.520595493892301</v>
      </c>
    </row>
    <row r="1759" spans="1:29">
      <c r="A1759" s="57" t="s">
        <v>178</v>
      </c>
      <c r="B1759" s="54">
        <v>7299</v>
      </c>
      <c r="C1759" s="54">
        <v>2064529</v>
      </c>
      <c r="D1759" s="54" t="s">
        <v>164</v>
      </c>
      <c r="E1759" s="54" t="s">
        <v>126</v>
      </c>
      <c r="F1759" s="54" t="s">
        <v>179</v>
      </c>
      <c r="G1759" s="54" t="s">
        <v>118</v>
      </c>
      <c r="H1759" s="62">
        <v>45378.529166666667</v>
      </c>
      <c r="I1759" s="54" t="s">
        <v>180</v>
      </c>
      <c r="J1759" s="54" t="s">
        <v>116</v>
      </c>
      <c r="K1759" s="54" t="s">
        <v>181</v>
      </c>
      <c r="L1759" s="54" t="s">
        <v>182</v>
      </c>
      <c r="M1759" s="54" t="s">
        <v>183</v>
      </c>
      <c r="N1759" s="54">
        <v>4.0000000000000001E-3</v>
      </c>
      <c r="O1759" s="54" t="s">
        <v>149</v>
      </c>
      <c r="P1759" s="54" t="b">
        <v>0</v>
      </c>
      <c r="Q1759" s="54">
        <v>138261413</v>
      </c>
      <c r="R1759" s="54" t="s">
        <v>150</v>
      </c>
      <c r="S1759" s="54">
        <v>1E-3</v>
      </c>
      <c r="T1759" s="54" t="s">
        <v>184</v>
      </c>
      <c r="U1759" s="54">
        <v>2024</v>
      </c>
      <c r="V1759" s="54" t="s">
        <v>151</v>
      </c>
      <c r="W1759" s="54" t="s">
        <v>185</v>
      </c>
      <c r="X1759" s="54" t="s">
        <v>186</v>
      </c>
      <c r="Y1759" s="54" t="s">
        <v>155</v>
      </c>
      <c r="Z1759" s="54">
        <v>620600</v>
      </c>
      <c r="AA1759" s="54">
        <v>309500</v>
      </c>
      <c r="AB1759" s="54">
        <v>1.2588812496391699</v>
      </c>
      <c r="AC1759" s="60">
        <v>52.638374352215699</v>
      </c>
    </row>
    <row r="1760" spans="1:29">
      <c r="A1760" s="55" t="s">
        <v>310</v>
      </c>
      <c r="B1760" s="56">
        <v>7299</v>
      </c>
      <c r="C1760" s="56">
        <v>1998125</v>
      </c>
      <c r="D1760" s="56" t="s">
        <v>164</v>
      </c>
      <c r="E1760" s="56" t="s">
        <v>126</v>
      </c>
      <c r="F1760" s="56" t="s">
        <v>236</v>
      </c>
      <c r="G1760" s="56" t="s">
        <v>115</v>
      </c>
      <c r="H1760" s="61">
        <v>44540.385416666664</v>
      </c>
      <c r="I1760" s="56" t="s">
        <v>180</v>
      </c>
      <c r="J1760" s="56" t="s">
        <v>116</v>
      </c>
      <c r="K1760" s="56" t="s">
        <v>199</v>
      </c>
      <c r="L1760" s="56" t="s">
        <v>200</v>
      </c>
      <c r="M1760" s="56" t="s">
        <v>148</v>
      </c>
      <c r="N1760" s="56">
        <v>9.4E-2</v>
      </c>
      <c r="O1760" s="56" t="s">
        <v>149</v>
      </c>
      <c r="P1760" s="56" t="b">
        <v>0</v>
      </c>
      <c r="Q1760" s="56">
        <v>138261413</v>
      </c>
      <c r="R1760" s="56" t="s">
        <v>150</v>
      </c>
      <c r="S1760" s="56">
        <v>1E-3</v>
      </c>
      <c r="T1760" s="56" t="s">
        <v>184</v>
      </c>
      <c r="U1760" s="56">
        <v>2021</v>
      </c>
      <c r="V1760" s="56" t="s">
        <v>151</v>
      </c>
      <c r="W1760" s="56" t="s">
        <v>311</v>
      </c>
      <c r="X1760" s="56" t="s">
        <v>202</v>
      </c>
      <c r="Y1760" s="56" t="s">
        <v>155</v>
      </c>
      <c r="Z1760" s="56">
        <v>504393</v>
      </c>
      <c r="AA1760" s="56">
        <v>236465</v>
      </c>
      <c r="AB1760" s="56">
        <v>-0.480199861693483</v>
      </c>
      <c r="AC1760" s="59">
        <v>52.016799361112099</v>
      </c>
    </row>
    <row r="1761" spans="1:29">
      <c r="A1761" s="57" t="s">
        <v>187</v>
      </c>
      <c r="B1761" s="54">
        <v>7299</v>
      </c>
      <c r="C1761" s="54">
        <v>1781955</v>
      </c>
      <c r="D1761" s="54" t="s">
        <v>164</v>
      </c>
      <c r="E1761" s="54" t="s">
        <v>126</v>
      </c>
      <c r="F1761" s="54" t="s">
        <v>179</v>
      </c>
      <c r="G1761" s="54" t="s">
        <v>118</v>
      </c>
      <c r="H1761" s="62">
        <v>41988.625694444447</v>
      </c>
      <c r="I1761" s="54" t="s">
        <v>180</v>
      </c>
      <c r="J1761" s="54" t="s">
        <v>116</v>
      </c>
      <c r="K1761" s="54" t="s">
        <v>181</v>
      </c>
      <c r="L1761" s="54" t="s">
        <v>182</v>
      </c>
      <c r="M1761" s="54" t="s">
        <v>183</v>
      </c>
      <c r="N1761" s="54">
        <v>7.4999999999999997E-3</v>
      </c>
      <c r="O1761" s="54" t="s">
        <v>149</v>
      </c>
      <c r="P1761" s="54" t="b">
        <v>0</v>
      </c>
      <c r="Q1761" s="54">
        <v>138261413</v>
      </c>
      <c r="R1761" s="54" t="s">
        <v>150</v>
      </c>
      <c r="S1761" s="54">
        <v>1E-3</v>
      </c>
      <c r="T1761" s="54" t="s">
        <v>184</v>
      </c>
      <c r="U1761" s="54">
        <v>2014</v>
      </c>
      <c r="V1761" s="54" t="s">
        <v>151</v>
      </c>
      <c r="W1761" s="54" t="s">
        <v>188</v>
      </c>
      <c r="X1761" s="54" t="s">
        <v>189</v>
      </c>
      <c r="Y1761" s="54" t="s">
        <v>155</v>
      </c>
      <c r="Z1761" s="54">
        <v>636400</v>
      </c>
      <c r="AA1761" s="54">
        <v>291600</v>
      </c>
      <c r="AB1761" s="54">
        <v>1.4791973795069699</v>
      </c>
      <c r="AC1761" s="60">
        <v>52.471107816141703</v>
      </c>
    </row>
    <row r="1762" spans="1:29">
      <c r="A1762" s="55" t="s">
        <v>187</v>
      </c>
      <c r="B1762" s="56">
        <v>7299</v>
      </c>
      <c r="C1762" s="56">
        <v>2052402</v>
      </c>
      <c r="D1762" s="56" t="s">
        <v>164</v>
      </c>
      <c r="E1762" s="56" t="s">
        <v>126</v>
      </c>
      <c r="F1762" s="56" t="s">
        <v>179</v>
      </c>
      <c r="G1762" s="56" t="s">
        <v>118</v>
      </c>
      <c r="H1762" s="61">
        <v>45232.54791666667</v>
      </c>
      <c r="I1762" s="56" t="s">
        <v>180</v>
      </c>
      <c r="J1762" s="56" t="s">
        <v>116</v>
      </c>
      <c r="K1762" s="56" t="s">
        <v>181</v>
      </c>
      <c r="L1762" s="56" t="s">
        <v>182</v>
      </c>
      <c r="M1762" s="56" t="s">
        <v>183</v>
      </c>
      <c r="N1762" s="56">
        <v>5.1999999999999998E-3</v>
      </c>
      <c r="O1762" s="56" t="s">
        <v>149</v>
      </c>
      <c r="P1762" s="56" t="b">
        <v>0</v>
      </c>
      <c r="Q1762" s="56">
        <v>138261413</v>
      </c>
      <c r="R1762" s="56" t="s">
        <v>150</v>
      </c>
      <c r="S1762" s="56">
        <v>1E-3</v>
      </c>
      <c r="T1762" s="56" t="s">
        <v>184</v>
      </c>
      <c r="U1762" s="56">
        <v>2023</v>
      </c>
      <c r="V1762" s="56" t="s">
        <v>151</v>
      </c>
      <c r="W1762" s="56" t="s">
        <v>188</v>
      </c>
      <c r="X1762" s="56" t="s">
        <v>189</v>
      </c>
      <c r="Y1762" s="56" t="s">
        <v>155</v>
      </c>
      <c r="Z1762" s="56">
        <v>636400</v>
      </c>
      <c r="AA1762" s="56">
        <v>291600</v>
      </c>
      <c r="AB1762" s="56">
        <v>1.4791973795069699</v>
      </c>
      <c r="AC1762" s="59">
        <v>52.471107816141703</v>
      </c>
    </row>
    <row r="1763" spans="1:29">
      <c r="A1763" s="57" t="s">
        <v>178</v>
      </c>
      <c r="B1763" s="54">
        <v>7299</v>
      </c>
      <c r="C1763" s="54">
        <v>1796044</v>
      </c>
      <c r="D1763" s="54" t="s">
        <v>164</v>
      </c>
      <c r="E1763" s="54" t="s">
        <v>126</v>
      </c>
      <c r="F1763" s="54" t="s">
        <v>179</v>
      </c>
      <c r="G1763" s="54" t="s">
        <v>118</v>
      </c>
      <c r="H1763" s="62">
        <v>42130.645138888889</v>
      </c>
      <c r="I1763" s="54" t="s">
        <v>180</v>
      </c>
      <c r="J1763" s="54" t="s">
        <v>116</v>
      </c>
      <c r="K1763" s="54" t="s">
        <v>181</v>
      </c>
      <c r="L1763" s="54" t="s">
        <v>182</v>
      </c>
      <c r="M1763" s="54" t="s">
        <v>183</v>
      </c>
      <c r="N1763" s="54">
        <v>2.1000000000000001E-2</v>
      </c>
      <c r="O1763" s="54" t="s">
        <v>149</v>
      </c>
      <c r="P1763" s="54" t="b">
        <v>0</v>
      </c>
      <c r="Q1763" s="54">
        <v>138261413</v>
      </c>
      <c r="R1763" s="54" t="s">
        <v>150</v>
      </c>
      <c r="S1763" s="54">
        <v>1E-3</v>
      </c>
      <c r="T1763" s="54" t="s">
        <v>184</v>
      </c>
      <c r="U1763" s="54">
        <v>2015</v>
      </c>
      <c r="V1763" s="54" t="s">
        <v>151</v>
      </c>
      <c r="W1763" s="54" t="s">
        <v>185</v>
      </c>
      <c r="X1763" s="54" t="s">
        <v>186</v>
      </c>
      <c r="Y1763" s="54" t="s">
        <v>155</v>
      </c>
      <c r="Z1763" s="54">
        <v>620600</v>
      </c>
      <c r="AA1763" s="54">
        <v>309500</v>
      </c>
      <c r="AB1763" s="54">
        <v>1.2588812496391699</v>
      </c>
      <c r="AC1763" s="60">
        <v>52.638374352215699</v>
      </c>
    </row>
    <row r="1764" spans="1:29">
      <c r="A1764" s="55" t="s">
        <v>187</v>
      </c>
      <c r="B1764" s="56">
        <v>7299</v>
      </c>
      <c r="C1764" s="56">
        <v>1815278</v>
      </c>
      <c r="D1764" s="56" t="s">
        <v>164</v>
      </c>
      <c r="E1764" s="56" t="s">
        <v>126</v>
      </c>
      <c r="F1764" s="56" t="s">
        <v>179</v>
      </c>
      <c r="G1764" s="56" t="s">
        <v>118</v>
      </c>
      <c r="H1764" s="61">
        <v>42319.605555555558</v>
      </c>
      <c r="I1764" s="56" t="s">
        <v>180</v>
      </c>
      <c r="J1764" s="56" t="s">
        <v>116</v>
      </c>
      <c r="K1764" s="56" t="s">
        <v>181</v>
      </c>
      <c r="L1764" s="56" t="s">
        <v>182</v>
      </c>
      <c r="M1764" s="56" t="s">
        <v>183</v>
      </c>
      <c r="N1764" s="56">
        <v>3.5999999999999997E-2</v>
      </c>
      <c r="O1764" s="56" t="s">
        <v>149</v>
      </c>
      <c r="P1764" s="56" t="b">
        <v>0</v>
      </c>
      <c r="Q1764" s="56">
        <v>138261413</v>
      </c>
      <c r="R1764" s="56" t="s">
        <v>150</v>
      </c>
      <c r="S1764" s="56">
        <v>1E-3</v>
      </c>
      <c r="T1764" s="56" t="s">
        <v>184</v>
      </c>
      <c r="U1764" s="56">
        <v>2015</v>
      </c>
      <c r="V1764" s="56" t="s">
        <v>151</v>
      </c>
      <c r="W1764" s="56" t="s">
        <v>188</v>
      </c>
      <c r="X1764" s="56" t="s">
        <v>189</v>
      </c>
      <c r="Y1764" s="56" t="s">
        <v>155</v>
      </c>
      <c r="Z1764" s="56">
        <v>636400</v>
      </c>
      <c r="AA1764" s="56">
        <v>291600</v>
      </c>
      <c r="AB1764" s="56">
        <v>1.4791973795069699</v>
      </c>
      <c r="AC1764" s="59">
        <v>52.471107816141703</v>
      </c>
    </row>
    <row r="1765" spans="1:29">
      <c r="A1765" s="57" t="s">
        <v>187</v>
      </c>
      <c r="B1765" s="54">
        <v>7299</v>
      </c>
      <c r="C1765" s="54">
        <v>1831855</v>
      </c>
      <c r="D1765" s="54" t="s">
        <v>164</v>
      </c>
      <c r="E1765" s="54" t="s">
        <v>126</v>
      </c>
      <c r="F1765" s="54" t="s">
        <v>179</v>
      </c>
      <c r="G1765" s="54" t="s">
        <v>118</v>
      </c>
      <c r="H1765" s="62">
        <v>42495.361111111109</v>
      </c>
      <c r="I1765" s="54" t="s">
        <v>180</v>
      </c>
      <c r="J1765" s="54" t="s">
        <v>116</v>
      </c>
      <c r="K1765" s="54" t="s">
        <v>181</v>
      </c>
      <c r="L1765" s="54" t="s">
        <v>182</v>
      </c>
      <c r="M1765" s="54" t="s">
        <v>183</v>
      </c>
      <c r="N1765" s="54">
        <v>1.4999999999999999E-2</v>
      </c>
      <c r="O1765" s="54" t="s">
        <v>149</v>
      </c>
      <c r="P1765" s="54" t="b">
        <v>0</v>
      </c>
      <c r="Q1765" s="54">
        <v>138261413</v>
      </c>
      <c r="R1765" s="54" t="s">
        <v>150</v>
      </c>
      <c r="S1765" s="54">
        <v>1E-3</v>
      </c>
      <c r="T1765" s="54" t="s">
        <v>184</v>
      </c>
      <c r="U1765" s="54">
        <v>2016</v>
      </c>
      <c r="V1765" s="54" t="s">
        <v>151</v>
      </c>
      <c r="W1765" s="54" t="s">
        <v>188</v>
      </c>
      <c r="X1765" s="54" t="s">
        <v>189</v>
      </c>
      <c r="Y1765" s="54" t="s">
        <v>155</v>
      </c>
      <c r="Z1765" s="54">
        <v>636400</v>
      </c>
      <c r="AA1765" s="54">
        <v>291600</v>
      </c>
      <c r="AB1765" s="54">
        <v>1.4791973795069699</v>
      </c>
      <c r="AC1765" s="60">
        <v>52.471107816141703</v>
      </c>
    </row>
    <row r="1766" spans="1:29">
      <c r="A1766" s="55" t="s">
        <v>178</v>
      </c>
      <c r="B1766" s="56">
        <v>7299</v>
      </c>
      <c r="C1766" s="56">
        <v>2007252</v>
      </c>
      <c r="D1766" s="56" t="s">
        <v>164</v>
      </c>
      <c r="E1766" s="56" t="s">
        <v>126</v>
      </c>
      <c r="F1766" s="56" t="s">
        <v>179</v>
      </c>
      <c r="G1766" s="56" t="s">
        <v>118</v>
      </c>
      <c r="H1766" s="61">
        <v>44678.618055555555</v>
      </c>
      <c r="I1766" s="56" t="s">
        <v>180</v>
      </c>
      <c r="J1766" s="56" t="s">
        <v>116</v>
      </c>
      <c r="K1766" s="56" t="s">
        <v>181</v>
      </c>
      <c r="L1766" s="56" t="s">
        <v>182</v>
      </c>
      <c r="M1766" s="56" t="s">
        <v>183</v>
      </c>
      <c r="N1766" s="56">
        <v>5.1999999999999998E-3</v>
      </c>
      <c r="O1766" s="56" t="s">
        <v>149</v>
      </c>
      <c r="P1766" s="56" t="b">
        <v>0</v>
      </c>
      <c r="Q1766" s="56">
        <v>138261413</v>
      </c>
      <c r="R1766" s="56" t="s">
        <v>150</v>
      </c>
      <c r="S1766" s="56">
        <v>1E-3</v>
      </c>
      <c r="T1766" s="56" t="s">
        <v>184</v>
      </c>
      <c r="U1766" s="56">
        <v>2022</v>
      </c>
      <c r="V1766" s="56" t="s">
        <v>151</v>
      </c>
      <c r="W1766" s="56" t="s">
        <v>185</v>
      </c>
      <c r="X1766" s="56" t="s">
        <v>186</v>
      </c>
      <c r="Y1766" s="56" t="s">
        <v>155</v>
      </c>
      <c r="Z1766" s="56">
        <v>620600</v>
      </c>
      <c r="AA1766" s="56">
        <v>309500</v>
      </c>
      <c r="AB1766" s="56">
        <v>1.2588812496391699</v>
      </c>
      <c r="AC1766" s="59">
        <v>52.638374352215699</v>
      </c>
    </row>
    <row r="1767" spans="1:29">
      <c r="A1767" s="57" t="s">
        <v>198</v>
      </c>
      <c r="B1767" s="54">
        <v>7299</v>
      </c>
      <c r="C1767" s="54">
        <v>1847281</v>
      </c>
      <c r="D1767" s="54" t="s">
        <v>164</v>
      </c>
      <c r="E1767" s="54" t="s">
        <v>126</v>
      </c>
      <c r="F1767" s="54" t="s">
        <v>205</v>
      </c>
      <c r="G1767" s="54" t="s">
        <v>112</v>
      </c>
      <c r="H1767" s="62">
        <v>42647.572916666664</v>
      </c>
      <c r="I1767" s="54" t="s">
        <v>180</v>
      </c>
      <c r="J1767" s="54" t="s">
        <v>116</v>
      </c>
      <c r="K1767" s="54" t="s">
        <v>199</v>
      </c>
      <c r="L1767" s="54" t="s">
        <v>200</v>
      </c>
      <c r="M1767" s="54" t="s">
        <v>183</v>
      </c>
      <c r="N1767" s="54">
        <v>9.2999999999999999E-2</v>
      </c>
      <c r="O1767" s="54" t="s">
        <v>149</v>
      </c>
      <c r="P1767" s="54" t="b">
        <v>0</v>
      </c>
      <c r="Q1767" s="54">
        <v>138261413</v>
      </c>
      <c r="R1767" s="54" t="s">
        <v>150</v>
      </c>
      <c r="S1767" s="54">
        <v>1E-3</v>
      </c>
      <c r="T1767" s="54" t="s">
        <v>184</v>
      </c>
      <c r="U1767" s="54">
        <v>2016</v>
      </c>
      <c r="V1767" s="54" t="s">
        <v>151</v>
      </c>
      <c r="W1767" s="54" t="s">
        <v>201</v>
      </c>
      <c r="X1767" s="54" t="s">
        <v>202</v>
      </c>
      <c r="Y1767" s="54" t="s">
        <v>155</v>
      </c>
      <c r="Z1767" s="54">
        <v>516100</v>
      </c>
      <c r="AA1767" s="54">
        <v>253300</v>
      </c>
      <c r="AB1767" s="54">
        <v>-0.30395486908298303</v>
      </c>
      <c r="AC1767" s="60">
        <v>52.1657659569386</v>
      </c>
    </row>
    <row r="1768" spans="1:29">
      <c r="A1768" s="55" t="s">
        <v>214</v>
      </c>
      <c r="B1768" s="56">
        <v>7299</v>
      </c>
      <c r="C1768" s="56">
        <v>5269348</v>
      </c>
      <c r="D1768" s="56" t="s">
        <v>164</v>
      </c>
      <c r="E1768" s="56" t="s">
        <v>126</v>
      </c>
      <c r="F1768" s="56" t="s">
        <v>205</v>
      </c>
      <c r="G1768" s="56" t="s">
        <v>112</v>
      </c>
      <c r="H1768" s="61">
        <v>43558.674305555556</v>
      </c>
      <c r="I1768" s="56" t="s">
        <v>180</v>
      </c>
      <c r="J1768" s="56" t="s">
        <v>116</v>
      </c>
      <c r="K1768" s="56" t="s">
        <v>215</v>
      </c>
      <c r="L1768" s="56" t="s">
        <v>216</v>
      </c>
      <c r="M1768" s="56" t="s">
        <v>183</v>
      </c>
      <c r="N1768" s="56">
        <v>1.0999999999999999E-2</v>
      </c>
      <c r="O1768" s="56" t="s">
        <v>149</v>
      </c>
      <c r="P1768" s="56" t="b">
        <v>0</v>
      </c>
      <c r="Q1768" s="56">
        <v>138261413</v>
      </c>
      <c r="R1768" s="56" t="s">
        <v>150</v>
      </c>
      <c r="S1768" s="56">
        <v>1E-3</v>
      </c>
      <c r="T1768" s="56" t="s">
        <v>184</v>
      </c>
      <c r="U1768" s="56">
        <v>2019</v>
      </c>
      <c r="V1768" s="56" t="s">
        <v>151</v>
      </c>
      <c r="W1768" s="56" t="s">
        <v>217</v>
      </c>
      <c r="X1768" s="56" t="s">
        <v>218</v>
      </c>
      <c r="Y1768" s="56" t="s">
        <v>155</v>
      </c>
      <c r="Z1768" s="56">
        <v>376325</v>
      </c>
      <c r="AA1768" s="56">
        <v>405313</v>
      </c>
      <c r="AB1768" s="56">
        <v>-2.35874412504654</v>
      </c>
      <c r="AC1768" s="59">
        <v>53.543918148915097</v>
      </c>
    </row>
    <row r="1769" spans="1:29">
      <c r="A1769" s="57" t="s">
        <v>178</v>
      </c>
      <c r="B1769" s="54">
        <v>7299</v>
      </c>
      <c r="C1769" s="54">
        <v>2032925</v>
      </c>
      <c r="D1769" s="54" t="s">
        <v>164</v>
      </c>
      <c r="E1769" s="54" t="s">
        <v>126</v>
      </c>
      <c r="F1769" s="54" t="s">
        <v>179</v>
      </c>
      <c r="G1769" s="54" t="s">
        <v>118</v>
      </c>
      <c r="H1769" s="62">
        <v>45001.616666666669</v>
      </c>
      <c r="I1769" s="54" t="s">
        <v>180</v>
      </c>
      <c r="J1769" s="54" t="s">
        <v>116</v>
      </c>
      <c r="K1769" s="54" t="s">
        <v>181</v>
      </c>
      <c r="L1769" s="54" t="s">
        <v>182</v>
      </c>
      <c r="M1769" s="54" t="s">
        <v>183</v>
      </c>
      <c r="N1769" s="54">
        <v>3.3999999999999998E-3</v>
      </c>
      <c r="O1769" s="54" t="s">
        <v>149</v>
      </c>
      <c r="P1769" s="54" t="b">
        <v>0</v>
      </c>
      <c r="Q1769" s="54">
        <v>138261413</v>
      </c>
      <c r="R1769" s="54" t="s">
        <v>150</v>
      </c>
      <c r="S1769" s="54">
        <v>1E-3</v>
      </c>
      <c r="T1769" s="54" t="s">
        <v>184</v>
      </c>
      <c r="U1769" s="54">
        <v>2023</v>
      </c>
      <c r="V1769" s="54" t="s">
        <v>151</v>
      </c>
      <c r="W1769" s="54" t="s">
        <v>185</v>
      </c>
      <c r="X1769" s="54" t="s">
        <v>186</v>
      </c>
      <c r="Y1769" s="54" t="s">
        <v>155</v>
      </c>
      <c r="Z1769" s="54">
        <v>620600</v>
      </c>
      <c r="AA1769" s="54">
        <v>309500</v>
      </c>
      <c r="AB1769" s="54">
        <v>1.2588812496391699</v>
      </c>
      <c r="AC1769" s="60">
        <v>52.638374352215699</v>
      </c>
    </row>
    <row r="1770" spans="1:29">
      <c r="A1770" s="55" t="s">
        <v>203</v>
      </c>
      <c r="B1770" s="56">
        <v>7299</v>
      </c>
      <c r="C1770" s="56">
        <v>1906762</v>
      </c>
      <c r="D1770" s="56" t="s">
        <v>164</v>
      </c>
      <c r="E1770" s="56" t="s">
        <v>126</v>
      </c>
      <c r="F1770" s="56" t="s">
        <v>179</v>
      </c>
      <c r="G1770" s="56" t="s">
        <v>118</v>
      </c>
      <c r="H1770" s="61">
        <v>43286.40902777778</v>
      </c>
      <c r="I1770" s="56" t="s">
        <v>180</v>
      </c>
      <c r="J1770" s="56" t="s">
        <v>116</v>
      </c>
      <c r="K1770" s="56" t="s">
        <v>146</v>
      </c>
      <c r="L1770" s="56" t="s">
        <v>147</v>
      </c>
      <c r="M1770" s="56" t="s">
        <v>183</v>
      </c>
      <c r="N1770" s="56">
        <v>2.8000000000000001E-2</v>
      </c>
      <c r="O1770" s="56" t="s">
        <v>149</v>
      </c>
      <c r="P1770" s="56" t="b">
        <v>0</v>
      </c>
      <c r="Q1770" s="56">
        <v>138261413</v>
      </c>
      <c r="R1770" s="56" t="s">
        <v>150</v>
      </c>
      <c r="S1770" s="56">
        <v>1E-3</v>
      </c>
      <c r="T1770" s="56" t="s">
        <v>184</v>
      </c>
      <c r="U1770" s="56">
        <v>2018</v>
      </c>
      <c r="V1770" s="56" t="s">
        <v>151</v>
      </c>
      <c r="W1770" s="56" t="s">
        <v>204</v>
      </c>
      <c r="X1770" s="56" t="s">
        <v>154</v>
      </c>
      <c r="Y1770" s="56" t="s">
        <v>155</v>
      </c>
      <c r="Z1770" s="56">
        <v>507500</v>
      </c>
      <c r="AA1770" s="56">
        <v>299100</v>
      </c>
      <c r="AB1770" s="56">
        <v>-0.41497245145673001</v>
      </c>
      <c r="AC1770" s="59">
        <v>52.579097446717</v>
      </c>
    </row>
    <row r="1771" spans="1:29">
      <c r="A1771" s="57" t="s">
        <v>198</v>
      </c>
      <c r="B1771" s="54">
        <v>7299</v>
      </c>
      <c r="C1771" s="54">
        <v>1909609</v>
      </c>
      <c r="D1771" s="54" t="s">
        <v>164</v>
      </c>
      <c r="E1771" s="54" t="s">
        <v>126</v>
      </c>
      <c r="F1771" s="54" t="s">
        <v>179</v>
      </c>
      <c r="G1771" s="54" t="s">
        <v>118</v>
      </c>
      <c r="H1771" s="62">
        <v>43318.474305555559</v>
      </c>
      <c r="I1771" s="54" t="s">
        <v>180</v>
      </c>
      <c r="J1771" s="54" t="s">
        <v>116</v>
      </c>
      <c r="K1771" s="54" t="s">
        <v>199</v>
      </c>
      <c r="L1771" s="54" t="s">
        <v>200</v>
      </c>
      <c r="M1771" s="54" t="s">
        <v>183</v>
      </c>
      <c r="N1771" s="54">
        <v>4.2999999999999997E-2</v>
      </c>
      <c r="O1771" s="54" t="s">
        <v>149</v>
      </c>
      <c r="P1771" s="54" t="b">
        <v>0</v>
      </c>
      <c r="Q1771" s="54">
        <v>138261413</v>
      </c>
      <c r="R1771" s="54" t="s">
        <v>150</v>
      </c>
      <c r="S1771" s="54">
        <v>1E-3</v>
      </c>
      <c r="T1771" s="54" t="s">
        <v>184</v>
      </c>
      <c r="U1771" s="54">
        <v>2018</v>
      </c>
      <c r="V1771" s="54" t="s">
        <v>151</v>
      </c>
      <c r="W1771" s="54" t="s">
        <v>201</v>
      </c>
      <c r="X1771" s="54" t="s">
        <v>202</v>
      </c>
      <c r="Y1771" s="54" t="s">
        <v>155</v>
      </c>
      <c r="Z1771" s="54">
        <v>516100</v>
      </c>
      <c r="AA1771" s="54">
        <v>253300</v>
      </c>
      <c r="AB1771" s="54">
        <v>-0.30395486908298303</v>
      </c>
      <c r="AC1771" s="60">
        <v>52.1657659569386</v>
      </c>
    </row>
    <row r="1772" spans="1:29">
      <c r="A1772" s="55" t="s">
        <v>224</v>
      </c>
      <c r="B1772" s="56">
        <v>7299</v>
      </c>
      <c r="C1772" s="56">
        <v>1851650</v>
      </c>
      <c r="D1772" s="56" t="s">
        <v>164</v>
      </c>
      <c r="E1772" s="56" t="s">
        <v>126</v>
      </c>
      <c r="F1772" s="56" t="s">
        <v>179</v>
      </c>
      <c r="G1772" s="56" t="s">
        <v>118</v>
      </c>
      <c r="H1772" s="61">
        <v>42684.474305555559</v>
      </c>
      <c r="I1772" s="56" t="s">
        <v>180</v>
      </c>
      <c r="J1772" s="56" t="s">
        <v>116</v>
      </c>
      <c r="K1772" s="56" t="s">
        <v>146</v>
      </c>
      <c r="L1772" s="56" t="s">
        <v>147</v>
      </c>
      <c r="M1772" s="56" t="s">
        <v>183</v>
      </c>
      <c r="N1772" s="56">
        <v>1.2E-2</v>
      </c>
      <c r="O1772" s="56" t="s">
        <v>149</v>
      </c>
      <c r="P1772" s="56" t="b">
        <v>0</v>
      </c>
      <c r="Q1772" s="56">
        <v>138261413</v>
      </c>
      <c r="R1772" s="56" t="s">
        <v>150</v>
      </c>
      <c r="S1772" s="56">
        <v>1E-3</v>
      </c>
      <c r="T1772" s="56" t="s">
        <v>184</v>
      </c>
      <c r="U1772" s="56">
        <v>2016</v>
      </c>
      <c r="V1772" s="56" t="s">
        <v>151</v>
      </c>
      <c r="W1772" s="56" t="s">
        <v>225</v>
      </c>
      <c r="X1772" s="56" t="s">
        <v>226</v>
      </c>
      <c r="Y1772" s="56" t="s">
        <v>155</v>
      </c>
      <c r="Z1772" s="56">
        <v>500098</v>
      </c>
      <c r="AA1772" s="56">
        <v>402866</v>
      </c>
      <c r="AB1772" s="56">
        <v>-0.49196935841400102</v>
      </c>
      <c r="AC1772" s="59">
        <v>53.512954618294103</v>
      </c>
    </row>
    <row r="1773" spans="1:29">
      <c r="A1773" s="57" t="s">
        <v>206</v>
      </c>
      <c r="B1773" s="54">
        <v>7299</v>
      </c>
      <c r="C1773" s="54">
        <v>1829554</v>
      </c>
      <c r="D1773" s="54" t="s">
        <v>164</v>
      </c>
      <c r="E1773" s="54" t="s">
        <v>126</v>
      </c>
      <c r="F1773" s="54" t="s">
        <v>179</v>
      </c>
      <c r="G1773" s="54" t="s">
        <v>118</v>
      </c>
      <c r="H1773" s="62">
        <v>42479.708333333336</v>
      </c>
      <c r="I1773" s="54" t="s">
        <v>180</v>
      </c>
      <c r="J1773" s="54" t="s">
        <v>116</v>
      </c>
      <c r="K1773" s="54" t="s">
        <v>199</v>
      </c>
      <c r="L1773" s="54" t="s">
        <v>200</v>
      </c>
      <c r="M1773" s="54" t="s">
        <v>183</v>
      </c>
      <c r="N1773" s="54">
        <v>2.9000000000000001E-2</v>
      </c>
      <c r="O1773" s="54" t="s">
        <v>149</v>
      </c>
      <c r="P1773" s="54" t="b">
        <v>0</v>
      </c>
      <c r="Q1773" s="54">
        <v>138261413</v>
      </c>
      <c r="R1773" s="54" t="s">
        <v>150</v>
      </c>
      <c r="S1773" s="54">
        <v>1E-3</v>
      </c>
      <c r="T1773" s="54" t="s">
        <v>184</v>
      </c>
      <c r="U1773" s="54">
        <v>2016</v>
      </c>
      <c r="V1773" s="54" t="s">
        <v>151</v>
      </c>
      <c r="W1773" s="54" t="s">
        <v>207</v>
      </c>
      <c r="X1773" s="54" t="s">
        <v>208</v>
      </c>
      <c r="Y1773" s="54" t="s">
        <v>155</v>
      </c>
      <c r="Z1773" s="54">
        <v>515935</v>
      </c>
      <c r="AA1773" s="54">
        <v>253417</v>
      </c>
      <c r="AB1773" s="54">
        <v>-0.30632621725807402</v>
      </c>
      <c r="AC1773" s="60">
        <v>52.1668520239771</v>
      </c>
    </row>
    <row r="1774" spans="1:29">
      <c r="A1774" s="55" t="s">
        <v>219</v>
      </c>
      <c r="B1774" s="56">
        <v>7299</v>
      </c>
      <c r="C1774" s="56">
        <v>1607132</v>
      </c>
      <c r="D1774" s="56" t="s">
        <v>164</v>
      </c>
      <c r="E1774" s="56" t="s">
        <v>126</v>
      </c>
      <c r="F1774" s="56" t="s">
        <v>205</v>
      </c>
      <c r="G1774" s="56" t="s">
        <v>112</v>
      </c>
      <c r="H1774" s="61">
        <v>45217.486111111109</v>
      </c>
      <c r="I1774" s="56" t="s">
        <v>180</v>
      </c>
      <c r="J1774" s="56" t="s">
        <v>116</v>
      </c>
      <c r="K1774" s="56" t="s">
        <v>220</v>
      </c>
      <c r="L1774" s="56" t="s">
        <v>221</v>
      </c>
      <c r="M1774" s="56" t="s">
        <v>183</v>
      </c>
      <c r="N1774" s="56">
        <v>0.11</v>
      </c>
      <c r="O1774" s="56" t="s">
        <v>149</v>
      </c>
      <c r="P1774" s="56" t="b">
        <v>0</v>
      </c>
      <c r="Q1774" s="56">
        <v>138261413</v>
      </c>
      <c r="R1774" s="56" t="s">
        <v>150</v>
      </c>
      <c r="S1774" s="56">
        <v>1E-3</v>
      </c>
      <c r="T1774" s="56" t="s">
        <v>184</v>
      </c>
      <c r="U1774" s="56">
        <v>2023</v>
      </c>
      <c r="V1774" s="56" t="s">
        <v>151</v>
      </c>
      <c r="W1774" s="56" t="s">
        <v>222</v>
      </c>
      <c r="X1774" s="56" t="s">
        <v>223</v>
      </c>
      <c r="Y1774" s="56" t="s">
        <v>155</v>
      </c>
      <c r="Z1774" s="56">
        <v>559400</v>
      </c>
      <c r="AA1774" s="56">
        <v>142800</v>
      </c>
      <c r="AB1774" s="56">
        <v>0.27827943679790101</v>
      </c>
      <c r="AC1774" s="59">
        <v>51.162245506364997</v>
      </c>
    </row>
    <row r="1775" spans="1:29">
      <c r="A1775" s="57" t="s">
        <v>190</v>
      </c>
      <c r="B1775" s="54">
        <v>7299</v>
      </c>
      <c r="C1775" s="54">
        <v>4670060</v>
      </c>
      <c r="D1775" s="54" t="s">
        <v>164</v>
      </c>
      <c r="E1775" s="54" t="s">
        <v>126</v>
      </c>
      <c r="F1775" s="54" t="s">
        <v>179</v>
      </c>
      <c r="G1775" s="54" t="s">
        <v>118</v>
      </c>
      <c r="H1775" s="62">
        <v>42754.464583333334</v>
      </c>
      <c r="I1775" s="54" t="s">
        <v>191</v>
      </c>
      <c r="J1775" s="54" t="s">
        <v>119</v>
      </c>
      <c r="K1775" s="54" t="s">
        <v>192</v>
      </c>
      <c r="L1775" s="54" t="s">
        <v>193</v>
      </c>
      <c r="M1775" s="54" t="s">
        <v>183</v>
      </c>
      <c r="N1775" s="54">
        <v>2E-3</v>
      </c>
      <c r="O1775" s="54" t="s">
        <v>149</v>
      </c>
      <c r="P1775" s="54" t="b">
        <v>0</v>
      </c>
      <c r="Q1775" s="54">
        <v>138261413</v>
      </c>
      <c r="R1775" s="54" t="s">
        <v>150</v>
      </c>
      <c r="S1775" s="54">
        <v>1E-3</v>
      </c>
      <c r="T1775" s="54" t="s">
        <v>184</v>
      </c>
      <c r="U1775" s="54">
        <v>2017</v>
      </c>
      <c r="V1775" s="54" t="s">
        <v>151</v>
      </c>
      <c r="W1775" s="54" t="s">
        <v>194</v>
      </c>
      <c r="X1775" s="54" t="s">
        <v>195</v>
      </c>
      <c r="Y1775" s="54" t="s">
        <v>155</v>
      </c>
      <c r="Z1775" s="54">
        <v>357000</v>
      </c>
      <c r="AA1775" s="54">
        <v>237460</v>
      </c>
      <c r="AB1775" s="54">
        <v>-2.62823009845419</v>
      </c>
      <c r="AC1775" s="60">
        <v>52.033868710239098</v>
      </c>
    </row>
    <row r="1776" spans="1:29">
      <c r="A1776" s="55" t="s">
        <v>325</v>
      </c>
      <c r="B1776" s="56">
        <v>7299</v>
      </c>
      <c r="C1776" s="56">
        <v>1461878</v>
      </c>
      <c r="D1776" s="56" t="s">
        <v>164</v>
      </c>
      <c r="E1776" s="56" t="s">
        <v>126</v>
      </c>
      <c r="F1776" s="56" t="s">
        <v>205</v>
      </c>
      <c r="G1776" s="56" t="s">
        <v>112</v>
      </c>
      <c r="H1776" s="61">
        <v>43342.594444444447</v>
      </c>
      <c r="I1776" s="56" t="s">
        <v>191</v>
      </c>
      <c r="J1776" s="56" t="s">
        <v>119</v>
      </c>
      <c r="K1776" s="56" t="s">
        <v>228</v>
      </c>
      <c r="L1776" s="56" t="s">
        <v>229</v>
      </c>
      <c r="M1776" s="56" t="s">
        <v>183</v>
      </c>
      <c r="N1776" s="56">
        <v>0.19</v>
      </c>
      <c r="O1776" s="56" t="s">
        <v>149</v>
      </c>
      <c r="P1776" s="56" t="b">
        <v>0</v>
      </c>
      <c r="Q1776" s="56">
        <v>138261413</v>
      </c>
      <c r="R1776" s="56" t="s">
        <v>150</v>
      </c>
      <c r="S1776" s="56">
        <v>1E-3</v>
      </c>
      <c r="T1776" s="56" t="s">
        <v>184</v>
      </c>
      <c r="U1776" s="56">
        <v>2018</v>
      </c>
      <c r="V1776" s="56" t="s">
        <v>151</v>
      </c>
      <c r="W1776" s="56" t="s">
        <v>326</v>
      </c>
      <c r="X1776" s="56" t="s">
        <v>231</v>
      </c>
      <c r="Y1776" s="56" t="s">
        <v>155</v>
      </c>
      <c r="Z1776" s="56">
        <v>514700</v>
      </c>
      <c r="AA1776" s="56">
        <v>129600</v>
      </c>
      <c r="AB1776" s="56">
        <v>-0.36485572315468501</v>
      </c>
      <c r="AC1776" s="59">
        <v>51.054299651710501</v>
      </c>
    </row>
    <row r="1777" spans="1:29">
      <c r="A1777" s="57" t="s">
        <v>273</v>
      </c>
      <c r="B1777" s="54">
        <v>7299</v>
      </c>
      <c r="C1777" s="54">
        <v>1873369</v>
      </c>
      <c r="D1777" s="54" t="s">
        <v>164</v>
      </c>
      <c r="E1777" s="54" t="s">
        <v>126</v>
      </c>
      <c r="F1777" s="54" t="s">
        <v>205</v>
      </c>
      <c r="G1777" s="54" t="s">
        <v>112</v>
      </c>
      <c r="H1777" s="62">
        <v>42887.426388888889</v>
      </c>
      <c r="I1777" s="54" t="s">
        <v>180</v>
      </c>
      <c r="J1777" s="54" t="s">
        <v>116</v>
      </c>
      <c r="K1777" s="54" t="s">
        <v>146</v>
      </c>
      <c r="L1777" s="54" t="s">
        <v>147</v>
      </c>
      <c r="M1777" s="54" t="s">
        <v>183</v>
      </c>
      <c r="N1777" s="54">
        <v>7.5999999999999998E-2</v>
      </c>
      <c r="O1777" s="54" t="s">
        <v>149</v>
      </c>
      <c r="P1777" s="54" t="b">
        <v>0</v>
      </c>
      <c r="Q1777" s="54">
        <v>138261413</v>
      </c>
      <c r="R1777" s="54" t="s">
        <v>150</v>
      </c>
      <c r="S1777" s="54">
        <v>1E-3</v>
      </c>
      <c r="T1777" s="54" t="s">
        <v>184</v>
      </c>
      <c r="U1777" s="54">
        <v>2017</v>
      </c>
      <c r="V1777" s="54" t="s">
        <v>151</v>
      </c>
      <c r="W1777" s="54" t="s">
        <v>274</v>
      </c>
      <c r="X1777" s="54" t="s">
        <v>275</v>
      </c>
      <c r="Y1777" s="54" t="s">
        <v>155</v>
      </c>
      <c r="Z1777" s="54">
        <v>501547</v>
      </c>
      <c r="AA1777" s="54">
        <v>370926</v>
      </c>
      <c r="AB1777" s="54">
        <v>-0.48037495542409397</v>
      </c>
      <c r="AC1777" s="60">
        <v>53.225682809836599</v>
      </c>
    </row>
    <row r="1778" spans="1:29">
      <c r="A1778" s="55" t="s">
        <v>273</v>
      </c>
      <c r="B1778" s="56">
        <v>7299</v>
      </c>
      <c r="C1778" s="56">
        <v>1922136</v>
      </c>
      <c r="D1778" s="56" t="s">
        <v>164</v>
      </c>
      <c r="E1778" s="56" t="s">
        <v>126</v>
      </c>
      <c r="F1778" s="56" t="s">
        <v>205</v>
      </c>
      <c r="G1778" s="56" t="s">
        <v>112</v>
      </c>
      <c r="H1778" s="61">
        <v>43468.377083333333</v>
      </c>
      <c r="I1778" s="56" t="s">
        <v>180</v>
      </c>
      <c r="J1778" s="56" t="s">
        <v>116</v>
      </c>
      <c r="K1778" s="56" t="s">
        <v>146</v>
      </c>
      <c r="L1778" s="56" t="s">
        <v>147</v>
      </c>
      <c r="M1778" s="56" t="s">
        <v>183</v>
      </c>
      <c r="N1778" s="56">
        <v>6.4000000000000001E-2</v>
      </c>
      <c r="O1778" s="56" t="s">
        <v>149</v>
      </c>
      <c r="P1778" s="56" t="b">
        <v>0</v>
      </c>
      <c r="Q1778" s="56">
        <v>138261413</v>
      </c>
      <c r="R1778" s="56" t="s">
        <v>150</v>
      </c>
      <c r="S1778" s="56">
        <v>1E-3</v>
      </c>
      <c r="T1778" s="56" t="s">
        <v>184</v>
      </c>
      <c r="U1778" s="56">
        <v>2019</v>
      </c>
      <c r="V1778" s="56" t="s">
        <v>151</v>
      </c>
      <c r="W1778" s="56" t="s">
        <v>274</v>
      </c>
      <c r="X1778" s="56" t="s">
        <v>275</v>
      </c>
      <c r="Y1778" s="56" t="s">
        <v>155</v>
      </c>
      <c r="Z1778" s="56">
        <v>501547</v>
      </c>
      <c r="AA1778" s="56">
        <v>370926</v>
      </c>
      <c r="AB1778" s="56">
        <v>-0.48037495542409397</v>
      </c>
      <c r="AC1778" s="59">
        <v>53.225682809836599</v>
      </c>
    </row>
    <row r="1779" spans="1:29">
      <c r="A1779" s="57" t="s">
        <v>190</v>
      </c>
      <c r="B1779" s="54">
        <v>7299</v>
      </c>
      <c r="C1779" s="54">
        <v>4661021</v>
      </c>
      <c r="D1779" s="54" t="s">
        <v>164</v>
      </c>
      <c r="E1779" s="54" t="s">
        <v>126</v>
      </c>
      <c r="F1779" s="54" t="s">
        <v>179</v>
      </c>
      <c r="G1779" s="54" t="s">
        <v>118</v>
      </c>
      <c r="H1779" s="62">
        <v>42648.436805555553</v>
      </c>
      <c r="I1779" s="54" t="s">
        <v>191</v>
      </c>
      <c r="J1779" s="54" t="s">
        <v>119</v>
      </c>
      <c r="K1779" s="54" t="s">
        <v>192</v>
      </c>
      <c r="L1779" s="54" t="s">
        <v>193</v>
      </c>
      <c r="M1779" s="54" t="s">
        <v>183</v>
      </c>
      <c r="N1779" s="54">
        <v>5.0000000000000001E-3</v>
      </c>
      <c r="O1779" s="54" t="s">
        <v>149</v>
      </c>
      <c r="P1779" s="54" t="b">
        <v>0</v>
      </c>
      <c r="Q1779" s="54">
        <v>138261413</v>
      </c>
      <c r="R1779" s="54" t="s">
        <v>150</v>
      </c>
      <c r="S1779" s="54">
        <v>1E-3</v>
      </c>
      <c r="T1779" s="54" t="s">
        <v>184</v>
      </c>
      <c r="U1779" s="54">
        <v>2016</v>
      </c>
      <c r="V1779" s="54" t="s">
        <v>151</v>
      </c>
      <c r="W1779" s="54" t="s">
        <v>194</v>
      </c>
      <c r="X1779" s="54" t="s">
        <v>195</v>
      </c>
      <c r="Y1779" s="54" t="s">
        <v>155</v>
      </c>
      <c r="Z1779" s="54">
        <v>357000</v>
      </c>
      <c r="AA1779" s="54">
        <v>237460</v>
      </c>
      <c r="AB1779" s="54">
        <v>-2.62823009845419</v>
      </c>
      <c r="AC1779" s="60">
        <v>52.033868710239098</v>
      </c>
    </row>
    <row r="1780" spans="1:29">
      <c r="A1780" s="55" t="s">
        <v>224</v>
      </c>
      <c r="B1780" s="56">
        <v>7299</v>
      </c>
      <c r="C1780" s="56">
        <v>1980284</v>
      </c>
      <c r="D1780" s="56" t="s">
        <v>164</v>
      </c>
      <c r="E1780" s="56" t="s">
        <v>126</v>
      </c>
      <c r="F1780" s="56" t="s">
        <v>179</v>
      </c>
      <c r="G1780" s="56" t="s">
        <v>118</v>
      </c>
      <c r="H1780" s="61">
        <v>44307.501388888886</v>
      </c>
      <c r="I1780" s="56" t="s">
        <v>180</v>
      </c>
      <c r="J1780" s="56" t="s">
        <v>116</v>
      </c>
      <c r="K1780" s="56" t="s">
        <v>146</v>
      </c>
      <c r="L1780" s="56" t="s">
        <v>147</v>
      </c>
      <c r="M1780" s="56" t="s">
        <v>148</v>
      </c>
      <c r="N1780" s="56">
        <v>4.1999999999999997E-3</v>
      </c>
      <c r="O1780" s="56" t="s">
        <v>149</v>
      </c>
      <c r="P1780" s="56" t="b">
        <v>0</v>
      </c>
      <c r="Q1780" s="56">
        <v>138261413</v>
      </c>
      <c r="R1780" s="56" t="s">
        <v>150</v>
      </c>
      <c r="S1780" s="56">
        <v>1E-3</v>
      </c>
      <c r="T1780" s="56" t="s">
        <v>184</v>
      </c>
      <c r="U1780" s="56">
        <v>2021</v>
      </c>
      <c r="V1780" s="56" t="s">
        <v>151</v>
      </c>
      <c r="W1780" s="56" t="s">
        <v>225</v>
      </c>
      <c r="X1780" s="56" t="s">
        <v>226</v>
      </c>
      <c r="Y1780" s="56" t="s">
        <v>155</v>
      </c>
      <c r="Z1780" s="56">
        <v>500098</v>
      </c>
      <c r="AA1780" s="56">
        <v>402866</v>
      </c>
      <c r="AB1780" s="56">
        <v>-0.49196935841400102</v>
      </c>
      <c r="AC1780" s="59">
        <v>53.512954618294103</v>
      </c>
    </row>
    <row r="1781" spans="1:29">
      <c r="A1781" s="57" t="s">
        <v>206</v>
      </c>
      <c r="B1781" s="54">
        <v>7299</v>
      </c>
      <c r="C1781" s="54">
        <v>2028417</v>
      </c>
      <c r="D1781" s="54" t="s">
        <v>164</v>
      </c>
      <c r="E1781" s="54" t="s">
        <v>126</v>
      </c>
      <c r="F1781" s="54" t="s">
        <v>179</v>
      </c>
      <c r="G1781" s="54" t="s">
        <v>118</v>
      </c>
      <c r="H1781" s="62">
        <v>44944.411805555559</v>
      </c>
      <c r="I1781" s="54" t="s">
        <v>180</v>
      </c>
      <c r="J1781" s="54" t="s">
        <v>116</v>
      </c>
      <c r="K1781" s="54" t="s">
        <v>199</v>
      </c>
      <c r="L1781" s="54" t="s">
        <v>200</v>
      </c>
      <c r="M1781" s="54" t="s">
        <v>183</v>
      </c>
      <c r="N1781" s="54">
        <v>7.3000000000000001E-3</v>
      </c>
      <c r="O1781" s="54" t="s">
        <v>149</v>
      </c>
      <c r="P1781" s="54" t="b">
        <v>0</v>
      </c>
      <c r="Q1781" s="54">
        <v>138261413</v>
      </c>
      <c r="R1781" s="54" t="s">
        <v>150</v>
      </c>
      <c r="S1781" s="54">
        <v>1E-3</v>
      </c>
      <c r="T1781" s="54" t="s">
        <v>184</v>
      </c>
      <c r="U1781" s="54">
        <v>2023</v>
      </c>
      <c r="V1781" s="54" t="s">
        <v>151</v>
      </c>
      <c r="W1781" s="54" t="s">
        <v>207</v>
      </c>
      <c r="X1781" s="54" t="s">
        <v>208</v>
      </c>
      <c r="Y1781" s="54" t="s">
        <v>155</v>
      </c>
      <c r="Z1781" s="54">
        <v>515935</v>
      </c>
      <c r="AA1781" s="54">
        <v>253417</v>
      </c>
      <c r="AB1781" s="54">
        <v>-0.30632621725807402</v>
      </c>
      <c r="AC1781" s="60">
        <v>52.1668520239771</v>
      </c>
    </row>
    <row r="1782" spans="1:29">
      <c r="A1782" s="55" t="s">
        <v>203</v>
      </c>
      <c r="B1782" s="56">
        <v>7299</v>
      </c>
      <c r="C1782" s="56">
        <v>2017084</v>
      </c>
      <c r="D1782" s="56" t="s">
        <v>164</v>
      </c>
      <c r="E1782" s="56" t="s">
        <v>126</v>
      </c>
      <c r="F1782" s="56" t="s">
        <v>179</v>
      </c>
      <c r="G1782" s="56" t="s">
        <v>118</v>
      </c>
      <c r="H1782" s="61">
        <v>44795.380555555559</v>
      </c>
      <c r="I1782" s="56" t="s">
        <v>180</v>
      </c>
      <c r="J1782" s="56" t="s">
        <v>116</v>
      </c>
      <c r="K1782" s="56" t="s">
        <v>146</v>
      </c>
      <c r="L1782" s="56" t="s">
        <v>147</v>
      </c>
      <c r="M1782" s="56" t="s">
        <v>183</v>
      </c>
      <c r="N1782" s="56">
        <v>4.3999999999999997E-2</v>
      </c>
      <c r="O1782" s="56" t="s">
        <v>149</v>
      </c>
      <c r="P1782" s="56" t="b">
        <v>0</v>
      </c>
      <c r="Q1782" s="56">
        <v>138261413</v>
      </c>
      <c r="R1782" s="56" t="s">
        <v>150</v>
      </c>
      <c r="S1782" s="56">
        <v>1E-3</v>
      </c>
      <c r="T1782" s="56" t="s">
        <v>184</v>
      </c>
      <c r="U1782" s="56">
        <v>2022</v>
      </c>
      <c r="V1782" s="56" t="s">
        <v>151</v>
      </c>
      <c r="W1782" s="56" t="s">
        <v>204</v>
      </c>
      <c r="X1782" s="56" t="s">
        <v>154</v>
      </c>
      <c r="Y1782" s="56" t="s">
        <v>155</v>
      </c>
      <c r="Z1782" s="56">
        <v>507500</v>
      </c>
      <c r="AA1782" s="56">
        <v>299100</v>
      </c>
      <c r="AB1782" s="56">
        <v>-0.41497245145673001</v>
      </c>
      <c r="AC1782" s="59">
        <v>52.579097446717</v>
      </c>
    </row>
    <row r="1783" spans="1:29">
      <c r="A1783" s="57" t="s">
        <v>198</v>
      </c>
      <c r="B1783" s="54">
        <v>7299</v>
      </c>
      <c r="C1783" s="54">
        <v>1834426</v>
      </c>
      <c r="D1783" s="54" t="s">
        <v>164</v>
      </c>
      <c r="E1783" s="54" t="s">
        <v>126</v>
      </c>
      <c r="F1783" s="54" t="s">
        <v>179</v>
      </c>
      <c r="G1783" s="54" t="s">
        <v>118</v>
      </c>
      <c r="H1783" s="62">
        <v>42521.647222222222</v>
      </c>
      <c r="I1783" s="54" t="s">
        <v>180</v>
      </c>
      <c r="J1783" s="54" t="s">
        <v>116</v>
      </c>
      <c r="K1783" s="54" t="s">
        <v>199</v>
      </c>
      <c r="L1783" s="54" t="s">
        <v>200</v>
      </c>
      <c r="M1783" s="54" t="s">
        <v>183</v>
      </c>
      <c r="N1783" s="54">
        <v>4.7E-2</v>
      </c>
      <c r="O1783" s="54" t="s">
        <v>149</v>
      </c>
      <c r="P1783" s="54" t="b">
        <v>0</v>
      </c>
      <c r="Q1783" s="54">
        <v>138261413</v>
      </c>
      <c r="R1783" s="54" t="s">
        <v>150</v>
      </c>
      <c r="S1783" s="54">
        <v>1E-3</v>
      </c>
      <c r="T1783" s="54" t="s">
        <v>184</v>
      </c>
      <c r="U1783" s="54">
        <v>2016</v>
      </c>
      <c r="V1783" s="54" t="s">
        <v>151</v>
      </c>
      <c r="W1783" s="54" t="s">
        <v>201</v>
      </c>
      <c r="X1783" s="54" t="s">
        <v>202</v>
      </c>
      <c r="Y1783" s="54" t="s">
        <v>155</v>
      </c>
      <c r="Z1783" s="54">
        <v>516100</v>
      </c>
      <c r="AA1783" s="54">
        <v>253300</v>
      </c>
      <c r="AB1783" s="54">
        <v>-0.30395486908298303</v>
      </c>
      <c r="AC1783" s="60">
        <v>52.1657659569386</v>
      </c>
    </row>
    <row r="1784" spans="1:29">
      <c r="A1784" s="55" t="s">
        <v>224</v>
      </c>
      <c r="B1784" s="56">
        <v>7299</v>
      </c>
      <c r="C1784" s="56">
        <v>1850968</v>
      </c>
      <c r="D1784" s="56" t="s">
        <v>164</v>
      </c>
      <c r="E1784" s="56" t="s">
        <v>126</v>
      </c>
      <c r="F1784" s="56" t="s">
        <v>205</v>
      </c>
      <c r="G1784" s="56" t="s">
        <v>112</v>
      </c>
      <c r="H1784" s="61">
        <v>42676.458333333336</v>
      </c>
      <c r="I1784" s="56" t="s">
        <v>180</v>
      </c>
      <c r="J1784" s="56" t="s">
        <v>116</v>
      </c>
      <c r="K1784" s="56" t="s">
        <v>146</v>
      </c>
      <c r="L1784" s="56" t="s">
        <v>147</v>
      </c>
      <c r="M1784" s="56" t="s">
        <v>183</v>
      </c>
      <c r="N1784" s="56">
        <v>9.4000000000000004E-3</v>
      </c>
      <c r="O1784" s="56" t="s">
        <v>149</v>
      </c>
      <c r="P1784" s="56" t="b">
        <v>0</v>
      </c>
      <c r="Q1784" s="56">
        <v>138261413</v>
      </c>
      <c r="R1784" s="56" t="s">
        <v>150</v>
      </c>
      <c r="S1784" s="56">
        <v>1E-3</v>
      </c>
      <c r="T1784" s="56" t="s">
        <v>184</v>
      </c>
      <c r="U1784" s="56">
        <v>2016</v>
      </c>
      <c r="V1784" s="56" t="s">
        <v>151</v>
      </c>
      <c r="W1784" s="56" t="s">
        <v>225</v>
      </c>
      <c r="X1784" s="56" t="s">
        <v>226</v>
      </c>
      <c r="Y1784" s="56" t="s">
        <v>155</v>
      </c>
      <c r="Z1784" s="56">
        <v>500098</v>
      </c>
      <c r="AA1784" s="56">
        <v>402866</v>
      </c>
      <c r="AB1784" s="56">
        <v>-0.49196935841400102</v>
      </c>
      <c r="AC1784" s="59">
        <v>53.512954618294103</v>
      </c>
    </row>
    <row r="1785" spans="1:29">
      <c r="A1785" s="57" t="s">
        <v>178</v>
      </c>
      <c r="B1785" s="54">
        <v>7299</v>
      </c>
      <c r="C1785" s="54">
        <v>1796684</v>
      </c>
      <c r="D1785" s="54" t="s">
        <v>164</v>
      </c>
      <c r="E1785" s="54" t="s">
        <v>126</v>
      </c>
      <c r="F1785" s="54" t="s">
        <v>179</v>
      </c>
      <c r="G1785" s="54" t="s">
        <v>118</v>
      </c>
      <c r="H1785" s="62">
        <v>42138.414583333331</v>
      </c>
      <c r="I1785" s="54" t="s">
        <v>180</v>
      </c>
      <c r="J1785" s="54" t="s">
        <v>116</v>
      </c>
      <c r="K1785" s="54" t="s">
        <v>181</v>
      </c>
      <c r="L1785" s="54" t="s">
        <v>182</v>
      </c>
      <c r="M1785" s="54" t="s">
        <v>183</v>
      </c>
      <c r="N1785" s="54">
        <v>8.3000000000000001E-3</v>
      </c>
      <c r="O1785" s="54" t="s">
        <v>149</v>
      </c>
      <c r="P1785" s="54" t="b">
        <v>0</v>
      </c>
      <c r="Q1785" s="54">
        <v>138261413</v>
      </c>
      <c r="R1785" s="54" t="s">
        <v>150</v>
      </c>
      <c r="S1785" s="54">
        <v>1E-3</v>
      </c>
      <c r="T1785" s="54" t="s">
        <v>184</v>
      </c>
      <c r="U1785" s="54">
        <v>2015</v>
      </c>
      <c r="V1785" s="54" t="s">
        <v>151</v>
      </c>
      <c r="W1785" s="54" t="s">
        <v>185</v>
      </c>
      <c r="X1785" s="54" t="s">
        <v>186</v>
      </c>
      <c r="Y1785" s="54" t="s">
        <v>155</v>
      </c>
      <c r="Z1785" s="54">
        <v>620600</v>
      </c>
      <c r="AA1785" s="54">
        <v>309500</v>
      </c>
      <c r="AB1785" s="54">
        <v>1.2588812496391699</v>
      </c>
      <c r="AC1785" s="60">
        <v>52.638374352215699</v>
      </c>
    </row>
    <row r="1786" spans="1:29">
      <c r="A1786" s="55" t="s">
        <v>196</v>
      </c>
      <c r="B1786" s="56">
        <v>7299</v>
      </c>
      <c r="C1786" s="56">
        <v>1786518</v>
      </c>
      <c r="D1786" s="56" t="s">
        <v>164</v>
      </c>
      <c r="E1786" s="56" t="s">
        <v>126</v>
      </c>
      <c r="F1786" s="56" t="s">
        <v>179</v>
      </c>
      <c r="G1786" s="56" t="s">
        <v>118</v>
      </c>
      <c r="H1786" s="61">
        <v>42040.609027777777</v>
      </c>
      <c r="I1786" s="56" t="s">
        <v>180</v>
      </c>
      <c r="J1786" s="56" t="s">
        <v>116</v>
      </c>
      <c r="K1786" s="56" t="s">
        <v>181</v>
      </c>
      <c r="L1786" s="56" t="s">
        <v>182</v>
      </c>
      <c r="M1786" s="56" t="s">
        <v>183</v>
      </c>
      <c r="N1786" s="56">
        <v>0.16</v>
      </c>
      <c r="O1786" s="56" t="s">
        <v>149</v>
      </c>
      <c r="P1786" s="56" t="b">
        <v>0</v>
      </c>
      <c r="Q1786" s="56">
        <v>138261413</v>
      </c>
      <c r="R1786" s="56" t="s">
        <v>150</v>
      </c>
      <c r="S1786" s="56">
        <v>1E-3</v>
      </c>
      <c r="T1786" s="56" t="s">
        <v>184</v>
      </c>
      <c r="U1786" s="56">
        <v>2015</v>
      </c>
      <c r="V1786" s="56" t="s">
        <v>151</v>
      </c>
      <c r="W1786" s="56" t="s">
        <v>197</v>
      </c>
      <c r="X1786" s="56" t="s">
        <v>186</v>
      </c>
      <c r="Y1786" s="56" t="s">
        <v>155</v>
      </c>
      <c r="Z1786" s="56">
        <v>624300</v>
      </c>
      <c r="AA1786" s="56">
        <v>306800</v>
      </c>
      <c r="AB1786" s="56">
        <v>1.3116346710660201</v>
      </c>
      <c r="AC1786" s="59">
        <v>52.6126273253455</v>
      </c>
    </row>
    <row r="1787" spans="1:29">
      <c r="A1787" s="57" t="s">
        <v>178</v>
      </c>
      <c r="B1787" s="54">
        <v>7299</v>
      </c>
      <c r="C1787" s="54">
        <v>1805891</v>
      </c>
      <c r="D1787" s="54" t="s">
        <v>164</v>
      </c>
      <c r="E1787" s="54" t="s">
        <v>126</v>
      </c>
      <c r="F1787" s="54" t="s">
        <v>179</v>
      </c>
      <c r="G1787" s="54" t="s">
        <v>118</v>
      </c>
      <c r="H1787" s="62">
        <v>42227.694444444445</v>
      </c>
      <c r="I1787" s="54" t="s">
        <v>180</v>
      </c>
      <c r="J1787" s="54" t="s">
        <v>116</v>
      </c>
      <c r="K1787" s="54" t="s">
        <v>181</v>
      </c>
      <c r="L1787" s="54" t="s">
        <v>182</v>
      </c>
      <c r="M1787" s="54" t="s">
        <v>183</v>
      </c>
      <c r="N1787" s="54">
        <v>0.01</v>
      </c>
      <c r="O1787" s="54" t="s">
        <v>149</v>
      </c>
      <c r="P1787" s="54" t="b">
        <v>0</v>
      </c>
      <c r="Q1787" s="54">
        <v>138261413</v>
      </c>
      <c r="R1787" s="54" t="s">
        <v>150</v>
      </c>
      <c r="S1787" s="54">
        <v>1E-3</v>
      </c>
      <c r="T1787" s="54" t="s">
        <v>184</v>
      </c>
      <c r="U1787" s="54">
        <v>2015</v>
      </c>
      <c r="V1787" s="54" t="s">
        <v>151</v>
      </c>
      <c r="W1787" s="54" t="s">
        <v>185</v>
      </c>
      <c r="X1787" s="54" t="s">
        <v>186</v>
      </c>
      <c r="Y1787" s="54" t="s">
        <v>155</v>
      </c>
      <c r="Z1787" s="54">
        <v>620600</v>
      </c>
      <c r="AA1787" s="54">
        <v>309500</v>
      </c>
      <c r="AB1787" s="54">
        <v>1.2588812496391699</v>
      </c>
      <c r="AC1787" s="60">
        <v>52.638374352215699</v>
      </c>
    </row>
    <row r="1788" spans="1:29">
      <c r="A1788" s="55" t="s">
        <v>203</v>
      </c>
      <c r="B1788" s="56">
        <v>7299</v>
      </c>
      <c r="C1788" s="56">
        <v>2014349</v>
      </c>
      <c r="D1788" s="56" t="s">
        <v>164</v>
      </c>
      <c r="E1788" s="56" t="s">
        <v>126</v>
      </c>
      <c r="F1788" s="56" t="s">
        <v>179</v>
      </c>
      <c r="G1788" s="56" t="s">
        <v>118</v>
      </c>
      <c r="H1788" s="61">
        <v>44756.522916666669</v>
      </c>
      <c r="I1788" s="56" t="s">
        <v>180</v>
      </c>
      <c r="J1788" s="56" t="s">
        <v>116</v>
      </c>
      <c r="K1788" s="56" t="s">
        <v>146</v>
      </c>
      <c r="L1788" s="56" t="s">
        <v>147</v>
      </c>
      <c r="M1788" s="56" t="s">
        <v>183</v>
      </c>
      <c r="N1788" s="56">
        <v>2.5000000000000001E-2</v>
      </c>
      <c r="O1788" s="56" t="s">
        <v>149</v>
      </c>
      <c r="P1788" s="56" t="b">
        <v>0</v>
      </c>
      <c r="Q1788" s="56">
        <v>138261413</v>
      </c>
      <c r="R1788" s="56" t="s">
        <v>150</v>
      </c>
      <c r="S1788" s="56">
        <v>1E-3</v>
      </c>
      <c r="T1788" s="56" t="s">
        <v>184</v>
      </c>
      <c r="U1788" s="56">
        <v>2022</v>
      </c>
      <c r="V1788" s="56" t="s">
        <v>151</v>
      </c>
      <c r="W1788" s="56" t="s">
        <v>204</v>
      </c>
      <c r="X1788" s="56" t="s">
        <v>154</v>
      </c>
      <c r="Y1788" s="56" t="s">
        <v>155</v>
      </c>
      <c r="Z1788" s="56">
        <v>507500</v>
      </c>
      <c r="AA1788" s="56">
        <v>299100</v>
      </c>
      <c r="AB1788" s="56">
        <v>-0.41497245145673001</v>
      </c>
      <c r="AC1788" s="59">
        <v>52.579097446717</v>
      </c>
    </row>
    <row r="1789" spans="1:29">
      <c r="A1789" s="57" t="s">
        <v>206</v>
      </c>
      <c r="B1789" s="54">
        <v>7299</v>
      </c>
      <c r="C1789" s="54">
        <v>2023364</v>
      </c>
      <c r="D1789" s="54" t="s">
        <v>164</v>
      </c>
      <c r="E1789" s="54" t="s">
        <v>126</v>
      </c>
      <c r="F1789" s="54" t="s">
        <v>179</v>
      </c>
      <c r="G1789" s="54" t="s">
        <v>118</v>
      </c>
      <c r="H1789" s="62">
        <v>44861.636805555558</v>
      </c>
      <c r="I1789" s="54" t="s">
        <v>180</v>
      </c>
      <c r="J1789" s="54" t="s">
        <v>116</v>
      </c>
      <c r="K1789" s="54" t="s">
        <v>199</v>
      </c>
      <c r="L1789" s="54" t="s">
        <v>200</v>
      </c>
      <c r="M1789" s="54" t="s">
        <v>183</v>
      </c>
      <c r="N1789" s="54">
        <v>5.2999999999999999E-2</v>
      </c>
      <c r="O1789" s="54" t="s">
        <v>149</v>
      </c>
      <c r="P1789" s="54" t="b">
        <v>0</v>
      </c>
      <c r="Q1789" s="54">
        <v>138261413</v>
      </c>
      <c r="R1789" s="54" t="s">
        <v>150</v>
      </c>
      <c r="S1789" s="54">
        <v>1E-3</v>
      </c>
      <c r="T1789" s="54" t="s">
        <v>184</v>
      </c>
      <c r="U1789" s="54">
        <v>2022</v>
      </c>
      <c r="V1789" s="54" t="s">
        <v>151</v>
      </c>
      <c r="W1789" s="54" t="s">
        <v>207</v>
      </c>
      <c r="X1789" s="54" t="s">
        <v>208</v>
      </c>
      <c r="Y1789" s="54" t="s">
        <v>155</v>
      </c>
      <c r="Z1789" s="54">
        <v>515935</v>
      </c>
      <c r="AA1789" s="54">
        <v>253417</v>
      </c>
      <c r="AB1789" s="54">
        <v>-0.30632621725807402</v>
      </c>
      <c r="AC1789" s="60">
        <v>52.1668520239771</v>
      </c>
    </row>
    <row r="1790" spans="1:29">
      <c r="A1790" s="55" t="s">
        <v>178</v>
      </c>
      <c r="B1790" s="56">
        <v>7299</v>
      </c>
      <c r="C1790" s="56">
        <v>1901596</v>
      </c>
      <c r="D1790" s="56" t="s">
        <v>164</v>
      </c>
      <c r="E1790" s="56" t="s">
        <v>126</v>
      </c>
      <c r="F1790" s="56" t="s">
        <v>179</v>
      </c>
      <c r="G1790" s="56" t="s">
        <v>118</v>
      </c>
      <c r="H1790" s="61">
        <v>43229.430555555555</v>
      </c>
      <c r="I1790" s="56" t="s">
        <v>180</v>
      </c>
      <c r="J1790" s="56" t="s">
        <v>116</v>
      </c>
      <c r="K1790" s="56" t="s">
        <v>181</v>
      </c>
      <c r="L1790" s="56" t="s">
        <v>182</v>
      </c>
      <c r="M1790" s="56" t="s">
        <v>183</v>
      </c>
      <c r="N1790" s="56">
        <v>8.8000000000000005E-3</v>
      </c>
      <c r="O1790" s="56" t="s">
        <v>149</v>
      </c>
      <c r="P1790" s="56" t="b">
        <v>0</v>
      </c>
      <c r="Q1790" s="56">
        <v>138261413</v>
      </c>
      <c r="R1790" s="56" t="s">
        <v>150</v>
      </c>
      <c r="S1790" s="56">
        <v>1E-3</v>
      </c>
      <c r="T1790" s="56" t="s">
        <v>184</v>
      </c>
      <c r="U1790" s="56">
        <v>2018</v>
      </c>
      <c r="V1790" s="56" t="s">
        <v>151</v>
      </c>
      <c r="W1790" s="56" t="s">
        <v>185</v>
      </c>
      <c r="X1790" s="56" t="s">
        <v>186</v>
      </c>
      <c r="Y1790" s="56" t="s">
        <v>155</v>
      </c>
      <c r="Z1790" s="56">
        <v>620600</v>
      </c>
      <c r="AA1790" s="56">
        <v>309500</v>
      </c>
      <c r="AB1790" s="56">
        <v>1.2588812496391699</v>
      </c>
      <c r="AC1790" s="59">
        <v>52.638374352215699</v>
      </c>
    </row>
    <row r="1791" spans="1:29">
      <c r="A1791" s="57" t="s">
        <v>276</v>
      </c>
      <c r="B1791" s="54">
        <v>7299</v>
      </c>
      <c r="C1791" s="54">
        <v>4604437</v>
      </c>
      <c r="D1791" s="54" t="s">
        <v>164</v>
      </c>
      <c r="E1791" s="54" t="s">
        <v>126</v>
      </c>
      <c r="F1791" s="54" t="s">
        <v>179</v>
      </c>
      <c r="G1791" s="54" t="s">
        <v>118</v>
      </c>
      <c r="H1791" s="62">
        <v>41962.445833333331</v>
      </c>
      <c r="I1791" s="54" t="s">
        <v>180</v>
      </c>
      <c r="J1791" s="54" t="s">
        <v>116</v>
      </c>
      <c r="K1791" s="54" t="s">
        <v>192</v>
      </c>
      <c r="L1791" s="54" t="s">
        <v>193</v>
      </c>
      <c r="M1791" s="54" t="s">
        <v>183</v>
      </c>
      <c r="N1791" s="54">
        <v>3.0000000000000001E-3</v>
      </c>
      <c r="O1791" s="54" t="s">
        <v>149</v>
      </c>
      <c r="P1791" s="54" t="b">
        <v>0</v>
      </c>
      <c r="Q1791" s="54">
        <v>138261413</v>
      </c>
      <c r="R1791" s="54" t="s">
        <v>150</v>
      </c>
      <c r="S1791" s="54">
        <v>1E-3</v>
      </c>
      <c r="T1791" s="54" t="s">
        <v>184</v>
      </c>
      <c r="U1791" s="54">
        <v>2014</v>
      </c>
      <c r="V1791" s="54" t="s">
        <v>151</v>
      </c>
      <c r="W1791" s="54" t="s">
        <v>277</v>
      </c>
      <c r="X1791" s="54" t="s">
        <v>278</v>
      </c>
      <c r="Y1791" s="54" t="s">
        <v>155</v>
      </c>
      <c r="Z1791" s="54">
        <v>383550</v>
      </c>
      <c r="AA1791" s="54">
        <v>252450</v>
      </c>
      <c r="AB1791" s="54">
        <v>-2.2419417969467799</v>
      </c>
      <c r="AC1791" s="60">
        <v>52.170064339376403</v>
      </c>
    </row>
    <row r="1792" spans="1:29">
      <c r="A1792" s="55" t="s">
        <v>198</v>
      </c>
      <c r="B1792" s="56">
        <v>7299</v>
      </c>
      <c r="C1792" s="56">
        <v>1986151</v>
      </c>
      <c r="D1792" s="56" t="s">
        <v>164</v>
      </c>
      <c r="E1792" s="56" t="s">
        <v>126</v>
      </c>
      <c r="F1792" s="56" t="s">
        <v>179</v>
      </c>
      <c r="G1792" s="56" t="s">
        <v>118</v>
      </c>
      <c r="H1792" s="61">
        <v>44379.523611111108</v>
      </c>
      <c r="I1792" s="56" t="s">
        <v>180</v>
      </c>
      <c r="J1792" s="56" t="s">
        <v>116</v>
      </c>
      <c r="K1792" s="56" t="s">
        <v>199</v>
      </c>
      <c r="L1792" s="56" t="s">
        <v>200</v>
      </c>
      <c r="M1792" s="56" t="s">
        <v>183</v>
      </c>
      <c r="N1792" s="56">
        <v>4.4999999999999998E-2</v>
      </c>
      <c r="O1792" s="56" t="s">
        <v>149</v>
      </c>
      <c r="P1792" s="56" t="b">
        <v>0</v>
      </c>
      <c r="Q1792" s="56">
        <v>138261413</v>
      </c>
      <c r="R1792" s="56" t="s">
        <v>150</v>
      </c>
      <c r="S1792" s="56">
        <v>1E-3</v>
      </c>
      <c r="T1792" s="56" t="s">
        <v>184</v>
      </c>
      <c r="U1792" s="56">
        <v>2021</v>
      </c>
      <c r="V1792" s="56" t="s">
        <v>151</v>
      </c>
      <c r="W1792" s="56" t="s">
        <v>201</v>
      </c>
      <c r="X1792" s="56" t="s">
        <v>202</v>
      </c>
      <c r="Y1792" s="56" t="s">
        <v>155</v>
      </c>
      <c r="Z1792" s="56">
        <v>516100</v>
      </c>
      <c r="AA1792" s="56">
        <v>253300</v>
      </c>
      <c r="AB1792" s="56">
        <v>-0.30395486908298303</v>
      </c>
      <c r="AC1792" s="59">
        <v>52.1657659569386</v>
      </c>
    </row>
    <row r="1793" spans="1:29">
      <c r="A1793" s="57" t="s">
        <v>203</v>
      </c>
      <c r="B1793" s="54">
        <v>7299</v>
      </c>
      <c r="C1793" s="54">
        <v>1894449</v>
      </c>
      <c r="D1793" s="54" t="s">
        <v>164</v>
      </c>
      <c r="E1793" s="54" t="s">
        <v>126</v>
      </c>
      <c r="F1793" s="54" t="s">
        <v>179</v>
      </c>
      <c r="G1793" s="54" t="s">
        <v>118</v>
      </c>
      <c r="H1793" s="62">
        <v>43146.481944444444</v>
      </c>
      <c r="I1793" s="54" t="s">
        <v>180</v>
      </c>
      <c r="J1793" s="54" t="s">
        <v>116</v>
      </c>
      <c r="K1793" s="54" t="s">
        <v>146</v>
      </c>
      <c r="L1793" s="54" t="s">
        <v>147</v>
      </c>
      <c r="M1793" s="54" t="s">
        <v>183</v>
      </c>
      <c r="N1793" s="54">
        <v>2.8000000000000001E-2</v>
      </c>
      <c r="O1793" s="54" t="s">
        <v>149</v>
      </c>
      <c r="P1793" s="54" t="b">
        <v>0</v>
      </c>
      <c r="Q1793" s="54">
        <v>138261413</v>
      </c>
      <c r="R1793" s="54" t="s">
        <v>150</v>
      </c>
      <c r="S1793" s="54">
        <v>1E-3</v>
      </c>
      <c r="T1793" s="54" t="s">
        <v>184</v>
      </c>
      <c r="U1793" s="54">
        <v>2018</v>
      </c>
      <c r="V1793" s="54" t="s">
        <v>151</v>
      </c>
      <c r="W1793" s="54" t="s">
        <v>204</v>
      </c>
      <c r="X1793" s="54" t="s">
        <v>154</v>
      </c>
      <c r="Y1793" s="54" t="s">
        <v>155</v>
      </c>
      <c r="Z1793" s="54">
        <v>507500</v>
      </c>
      <c r="AA1793" s="54">
        <v>299100</v>
      </c>
      <c r="AB1793" s="54">
        <v>-0.41497245145673001</v>
      </c>
      <c r="AC1793" s="60">
        <v>52.579097446717</v>
      </c>
    </row>
    <row r="1794" spans="1:29">
      <c r="A1794" s="55" t="s">
        <v>187</v>
      </c>
      <c r="B1794" s="56">
        <v>7299</v>
      </c>
      <c r="C1794" s="56">
        <v>1998071</v>
      </c>
      <c r="D1794" s="56" t="s">
        <v>164</v>
      </c>
      <c r="E1794" s="56" t="s">
        <v>126</v>
      </c>
      <c r="F1794" s="56" t="s">
        <v>179</v>
      </c>
      <c r="G1794" s="56" t="s">
        <v>118</v>
      </c>
      <c r="H1794" s="61">
        <v>44539.386111111111</v>
      </c>
      <c r="I1794" s="56" t="s">
        <v>180</v>
      </c>
      <c r="J1794" s="56" t="s">
        <v>116</v>
      </c>
      <c r="K1794" s="56" t="s">
        <v>181</v>
      </c>
      <c r="L1794" s="56" t="s">
        <v>182</v>
      </c>
      <c r="M1794" s="56" t="s">
        <v>183</v>
      </c>
      <c r="N1794" s="56">
        <v>7.1999999999999998E-3</v>
      </c>
      <c r="O1794" s="56" t="s">
        <v>149</v>
      </c>
      <c r="P1794" s="56" t="b">
        <v>0</v>
      </c>
      <c r="Q1794" s="56">
        <v>138261413</v>
      </c>
      <c r="R1794" s="56" t="s">
        <v>150</v>
      </c>
      <c r="S1794" s="56">
        <v>1E-3</v>
      </c>
      <c r="T1794" s="56" t="s">
        <v>184</v>
      </c>
      <c r="U1794" s="56">
        <v>2021</v>
      </c>
      <c r="V1794" s="56" t="s">
        <v>151</v>
      </c>
      <c r="W1794" s="56" t="s">
        <v>188</v>
      </c>
      <c r="X1794" s="56" t="s">
        <v>189</v>
      </c>
      <c r="Y1794" s="56" t="s">
        <v>155</v>
      </c>
      <c r="Z1794" s="56">
        <v>636400</v>
      </c>
      <c r="AA1794" s="56">
        <v>291600</v>
      </c>
      <c r="AB1794" s="56">
        <v>1.4791973795069699</v>
      </c>
      <c r="AC1794" s="59">
        <v>52.471107816141703</v>
      </c>
    </row>
    <row r="1795" spans="1:29">
      <c r="A1795" s="57" t="s">
        <v>196</v>
      </c>
      <c r="B1795" s="54">
        <v>7299</v>
      </c>
      <c r="C1795" s="54">
        <v>1789895</v>
      </c>
      <c r="D1795" s="54" t="s">
        <v>164</v>
      </c>
      <c r="E1795" s="54" t="s">
        <v>126</v>
      </c>
      <c r="F1795" s="54" t="s">
        <v>179</v>
      </c>
      <c r="G1795" s="54" t="s">
        <v>118</v>
      </c>
      <c r="H1795" s="62">
        <v>42066.441666666666</v>
      </c>
      <c r="I1795" s="54" t="s">
        <v>180</v>
      </c>
      <c r="J1795" s="54" t="s">
        <v>116</v>
      </c>
      <c r="K1795" s="54" t="s">
        <v>181</v>
      </c>
      <c r="L1795" s="54" t="s">
        <v>182</v>
      </c>
      <c r="M1795" s="54" t="s">
        <v>183</v>
      </c>
      <c r="N1795" s="54">
        <v>6.4999999999999997E-3</v>
      </c>
      <c r="O1795" s="54" t="s">
        <v>149</v>
      </c>
      <c r="P1795" s="54" t="b">
        <v>0</v>
      </c>
      <c r="Q1795" s="54">
        <v>138261413</v>
      </c>
      <c r="R1795" s="54" t="s">
        <v>150</v>
      </c>
      <c r="S1795" s="54">
        <v>1E-3</v>
      </c>
      <c r="T1795" s="54" t="s">
        <v>184</v>
      </c>
      <c r="U1795" s="54">
        <v>2015</v>
      </c>
      <c r="V1795" s="54" t="s">
        <v>151</v>
      </c>
      <c r="W1795" s="54" t="s">
        <v>197</v>
      </c>
      <c r="X1795" s="54" t="s">
        <v>186</v>
      </c>
      <c r="Y1795" s="54" t="s">
        <v>155</v>
      </c>
      <c r="Z1795" s="54">
        <v>624300</v>
      </c>
      <c r="AA1795" s="54">
        <v>306800</v>
      </c>
      <c r="AB1795" s="54">
        <v>1.3116346710660201</v>
      </c>
      <c r="AC1795" s="60">
        <v>52.6126273253455</v>
      </c>
    </row>
    <row r="1796" spans="1:29">
      <c r="A1796" s="55" t="s">
        <v>203</v>
      </c>
      <c r="B1796" s="56">
        <v>7299</v>
      </c>
      <c r="C1796" s="56">
        <v>1863554</v>
      </c>
      <c r="D1796" s="56" t="s">
        <v>164</v>
      </c>
      <c r="E1796" s="56" t="s">
        <v>126</v>
      </c>
      <c r="F1796" s="56" t="s">
        <v>179</v>
      </c>
      <c r="G1796" s="56" t="s">
        <v>118</v>
      </c>
      <c r="H1796" s="61">
        <v>42787.366666666669</v>
      </c>
      <c r="I1796" s="56" t="s">
        <v>180</v>
      </c>
      <c r="J1796" s="56" t="s">
        <v>116</v>
      </c>
      <c r="K1796" s="56" t="s">
        <v>146</v>
      </c>
      <c r="L1796" s="56" t="s">
        <v>147</v>
      </c>
      <c r="M1796" s="56" t="s">
        <v>183</v>
      </c>
      <c r="N1796" s="56">
        <v>2.3E-2</v>
      </c>
      <c r="O1796" s="56" t="s">
        <v>149</v>
      </c>
      <c r="P1796" s="56" t="b">
        <v>0</v>
      </c>
      <c r="Q1796" s="56">
        <v>138261413</v>
      </c>
      <c r="R1796" s="56" t="s">
        <v>150</v>
      </c>
      <c r="S1796" s="56">
        <v>1E-3</v>
      </c>
      <c r="T1796" s="56" t="s">
        <v>184</v>
      </c>
      <c r="U1796" s="56">
        <v>2017</v>
      </c>
      <c r="V1796" s="56" t="s">
        <v>151</v>
      </c>
      <c r="W1796" s="56" t="s">
        <v>204</v>
      </c>
      <c r="X1796" s="56" t="s">
        <v>154</v>
      </c>
      <c r="Y1796" s="56" t="s">
        <v>155</v>
      </c>
      <c r="Z1796" s="56">
        <v>507500</v>
      </c>
      <c r="AA1796" s="56">
        <v>299100</v>
      </c>
      <c r="AB1796" s="56">
        <v>-0.41497245145673001</v>
      </c>
      <c r="AC1796" s="59">
        <v>52.579097446717</v>
      </c>
    </row>
    <row r="1797" spans="1:29">
      <c r="A1797" s="57" t="s">
        <v>196</v>
      </c>
      <c r="B1797" s="54">
        <v>7299</v>
      </c>
      <c r="C1797" s="54">
        <v>1793314</v>
      </c>
      <c r="D1797" s="54" t="s">
        <v>164</v>
      </c>
      <c r="E1797" s="54" t="s">
        <v>126</v>
      </c>
      <c r="F1797" s="54" t="s">
        <v>179</v>
      </c>
      <c r="G1797" s="54" t="s">
        <v>118</v>
      </c>
      <c r="H1797" s="62">
        <v>42107.504166666666</v>
      </c>
      <c r="I1797" s="54" t="s">
        <v>180</v>
      </c>
      <c r="J1797" s="54" t="s">
        <v>116</v>
      </c>
      <c r="K1797" s="54" t="s">
        <v>181</v>
      </c>
      <c r="L1797" s="54" t="s">
        <v>182</v>
      </c>
      <c r="M1797" s="54" t="s">
        <v>183</v>
      </c>
      <c r="N1797" s="54">
        <v>0.05</v>
      </c>
      <c r="O1797" s="54" t="s">
        <v>149</v>
      </c>
      <c r="P1797" s="54" t="b">
        <v>0</v>
      </c>
      <c r="Q1797" s="54">
        <v>138261413</v>
      </c>
      <c r="R1797" s="54" t="s">
        <v>150</v>
      </c>
      <c r="S1797" s="54">
        <v>1E-3</v>
      </c>
      <c r="T1797" s="54" t="s">
        <v>184</v>
      </c>
      <c r="U1797" s="54">
        <v>2015</v>
      </c>
      <c r="V1797" s="54" t="s">
        <v>151</v>
      </c>
      <c r="W1797" s="54" t="s">
        <v>197</v>
      </c>
      <c r="X1797" s="54" t="s">
        <v>186</v>
      </c>
      <c r="Y1797" s="54" t="s">
        <v>155</v>
      </c>
      <c r="Z1797" s="54">
        <v>624300</v>
      </c>
      <c r="AA1797" s="54">
        <v>306800</v>
      </c>
      <c r="AB1797" s="54">
        <v>1.3116346710660201</v>
      </c>
      <c r="AC1797" s="60">
        <v>52.6126273253455</v>
      </c>
    </row>
    <row r="1798" spans="1:29">
      <c r="A1798" s="55" t="s">
        <v>187</v>
      </c>
      <c r="B1798" s="56">
        <v>7299</v>
      </c>
      <c r="C1798" s="56">
        <v>1841223</v>
      </c>
      <c r="D1798" s="56" t="s">
        <v>164</v>
      </c>
      <c r="E1798" s="56" t="s">
        <v>126</v>
      </c>
      <c r="F1798" s="56" t="s">
        <v>179</v>
      </c>
      <c r="G1798" s="56" t="s">
        <v>118</v>
      </c>
      <c r="H1798" s="61">
        <v>42590.693055555559</v>
      </c>
      <c r="I1798" s="56" t="s">
        <v>180</v>
      </c>
      <c r="J1798" s="56" t="s">
        <v>116</v>
      </c>
      <c r="K1798" s="56" t="s">
        <v>181</v>
      </c>
      <c r="L1798" s="56" t="s">
        <v>182</v>
      </c>
      <c r="M1798" s="56" t="s">
        <v>183</v>
      </c>
      <c r="N1798" s="56">
        <v>0.02</v>
      </c>
      <c r="O1798" s="56" t="s">
        <v>149</v>
      </c>
      <c r="P1798" s="56" t="b">
        <v>0</v>
      </c>
      <c r="Q1798" s="56">
        <v>138261413</v>
      </c>
      <c r="R1798" s="56" t="s">
        <v>150</v>
      </c>
      <c r="S1798" s="56">
        <v>1E-3</v>
      </c>
      <c r="T1798" s="56" t="s">
        <v>184</v>
      </c>
      <c r="U1798" s="56">
        <v>2016</v>
      </c>
      <c r="V1798" s="56" t="s">
        <v>151</v>
      </c>
      <c r="W1798" s="56" t="s">
        <v>188</v>
      </c>
      <c r="X1798" s="56" t="s">
        <v>189</v>
      </c>
      <c r="Y1798" s="56" t="s">
        <v>155</v>
      </c>
      <c r="Z1798" s="56">
        <v>636400</v>
      </c>
      <c r="AA1798" s="56">
        <v>291600</v>
      </c>
      <c r="AB1798" s="56">
        <v>1.4791973795069699</v>
      </c>
      <c r="AC1798" s="59">
        <v>52.471107816141703</v>
      </c>
    </row>
    <row r="1799" spans="1:29">
      <c r="A1799" s="57" t="s">
        <v>206</v>
      </c>
      <c r="B1799" s="54">
        <v>7299</v>
      </c>
      <c r="C1799" s="54">
        <v>1860702</v>
      </c>
      <c r="D1799" s="54" t="s">
        <v>164</v>
      </c>
      <c r="E1799" s="54" t="s">
        <v>126</v>
      </c>
      <c r="F1799" s="54" t="s">
        <v>205</v>
      </c>
      <c r="G1799" s="54" t="s">
        <v>112</v>
      </c>
      <c r="H1799" s="62">
        <v>42752.409722222219</v>
      </c>
      <c r="I1799" s="54" t="s">
        <v>180</v>
      </c>
      <c r="J1799" s="54" t="s">
        <v>116</v>
      </c>
      <c r="K1799" s="54" t="s">
        <v>199</v>
      </c>
      <c r="L1799" s="54" t="s">
        <v>200</v>
      </c>
      <c r="M1799" s="54" t="s">
        <v>183</v>
      </c>
      <c r="N1799" s="54">
        <v>2.3E-2</v>
      </c>
      <c r="O1799" s="54" t="s">
        <v>149</v>
      </c>
      <c r="P1799" s="54" t="b">
        <v>0</v>
      </c>
      <c r="Q1799" s="54">
        <v>138261413</v>
      </c>
      <c r="R1799" s="54" t="s">
        <v>150</v>
      </c>
      <c r="S1799" s="54">
        <v>1E-3</v>
      </c>
      <c r="T1799" s="54" t="s">
        <v>184</v>
      </c>
      <c r="U1799" s="54">
        <v>2017</v>
      </c>
      <c r="V1799" s="54" t="s">
        <v>151</v>
      </c>
      <c r="W1799" s="54" t="s">
        <v>207</v>
      </c>
      <c r="X1799" s="54" t="s">
        <v>208</v>
      </c>
      <c r="Y1799" s="54" t="s">
        <v>155</v>
      </c>
      <c r="Z1799" s="54">
        <v>515935</v>
      </c>
      <c r="AA1799" s="54">
        <v>253417</v>
      </c>
      <c r="AB1799" s="54">
        <v>-0.30632621725807402</v>
      </c>
      <c r="AC1799" s="60">
        <v>52.1668520239771</v>
      </c>
    </row>
    <row r="1800" spans="1:29">
      <c r="A1800" s="55" t="s">
        <v>187</v>
      </c>
      <c r="B1800" s="56">
        <v>7299</v>
      </c>
      <c r="C1800" s="56">
        <v>1793515</v>
      </c>
      <c r="D1800" s="56" t="s">
        <v>164</v>
      </c>
      <c r="E1800" s="56" t="s">
        <v>126</v>
      </c>
      <c r="F1800" s="56" t="s">
        <v>179</v>
      </c>
      <c r="G1800" s="56" t="s">
        <v>118</v>
      </c>
      <c r="H1800" s="61">
        <v>42109.374305555553</v>
      </c>
      <c r="I1800" s="56" t="s">
        <v>180</v>
      </c>
      <c r="J1800" s="56" t="s">
        <v>116</v>
      </c>
      <c r="K1800" s="56" t="s">
        <v>181</v>
      </c>
      <c r="L1800" s="56" t="s">
        <v>182</v>
      </c>
      <c r="M1800" s="56" t="s">
        <v>183</v>
      </c>
      <c r="N1800" s="56">
        <v>1.0999999999999999E-2</v>
      </c>
      <c r="O1800" s="56" t="s">
        <v>149</v>
      </c>
      <c r="P1800" s="56" t="b">
        <v>0</v>
      </c>
      <c r="Q1800" s="56">
        <v>138261413</v>
      </c>
      <c r="R1800" s="56" t="s">
        <v>150</v>
      </c>
      <c r="S1800" s="56">
        <v>1E-3</v>
      </c>
      <c r="T1800" s="56" t="s">
        <v>184</v>
      </c>
      <c r="U1800" s="56">
        <v>2015</v>
      </c>
      <c r="V1800" s="56" t="s">
        <v>151</v>
      </c>
      <c r="W1800" s="56" t="s">
        <v>188</v>
      </c>
      <c r="X1800" s="56" t="s">
        <v>189</v>
      </c>
      <c r="Y1800" s="56" t="s">
        <v>155</v>
      </c>
      <c r="Z1800" s="56">
        <v>636400</v>
      </c>
      <c r="AA1800" s="56">
        <v>291600</v>
      </c>
      <c r="AB1800" s="56">
        <v>1.4791973795069699</v>
      </c>
      <c r="AC1800" s="59">
        <v>52.471107816141703</v>
      </c>
    </row>
    <row r="1801" spans="1:29">
      <c r="A1801" s="57" t="s">
        <v>190</v>
      </c>
      <c r="B1801" s="54">
        <v>7299</v>
      </c>
      <c r="C1801" s="54">
        <v>4666924</v>
      </c>
      <c r="D1801" s="54" t="s">
        <v>164</v>
      </c>
      <c r="E1801" s="54" t="s">
        <v>126</v>
      </c>
      <c r="F1801" s="54" t="s">
        <v>179</v>
      </c>
      <c r="G1801" s="54" t="s">
        <v>118</v>
      </c>
      <c r="H1801" s="62">
        <v>42713.413194444445</v>
      </c>
      <c r="I1801" s="54" t="s">
        <v>191</v>
      </c>
      <c r="J1801" s="54" t="s">
        <v>119</v>
      </c>
      <c r="K1801" s="54" t="s">
        <v>192</v>
      </c>
      <c r="L1801" s="54" t="s">
        <v>193</v>
      </c>
      <c r="M1801" s="54" t="s">
        <v>183</v>
      </c>
      <c r="N1801" s="54">
        <v>1.9E-3</v>
      </c>
      <c r="O1801" s="54" t="s">
        <v>149</v>
      </c>
      <c r="P1801" s="54" t="b">
        <v>0</v>
      </c>
      <c r="Q1801" s="54">
        <v>138261413</v>
      </c>
      <c r="R1801" s="54" t="s">
        <v>150</v>
      </c>
      <c r="S1801" s="54">
        <v>1E-3</v>
      </c>
      <c r="T1801" s="54" t="s">
        <v>184</v>
      </c>
      <c r="U1801" s="54">
        <v>2016</v>
      </c>
      <c r="V1801" s="54" t="s">
        <v>151</v>
      </c>
      <c r="W1801" s="54" t="s">
        <v>194</v>
      </c>
      <c r="X1801" s="54" t="s">
        <v>195</v>
      </c>
      <c r="Y1801" s="54" t="s">
        <v>155</v>
      </c>
      <c r="Z1801" s="54">
        <v>357000</v>
      </c>
      <c r="AA1801" s="54">
        <v>237460</v>
      </c>
      <c r="AB1801" s="54">
        <v>-2.62823009845419</v>
      </c>
      <c r="AC1801" s="60">
        <v>52.033868710239098</v>
      </c>
    </row>
    <row r="1802" spans="1:29">
      <c r="A1802" s="55" t="s">
        <v>241</v>
      </c>
      <c r="B1802" s="56">
        <v>7299</v>
      </c>
      <c r="C1802" s="56">
        <v>1560133</v>
      </c>
      <c r="D1802" s="56" t="s">
        <v>164</v>
      </c>
      <c r="E1802" s="56" t="s">
        <v>126</v>
      </c>
      <c r="F1802" s="56" t="s">
        <v>179</v>
      </c>
      <c r="G1802" s="56" t="s">
        <v>118</v>
      </c>
      <c r="H1802" s="61">
        <v>42579.601388888892</v>
      </c>
      <c r="I1802" s="56" t="s">
        <v>180</v>
      </c>
      <c r="J1802" s="56" t="s">
        <v>116</v>
      </c>
      <c r="K1802" s="56" t="s">
        <v>165</v>
      </c>
      <c r="L1802" s="56" t="s">
        <v>166</v>
      </c>
      <c r="M1802" s="56" t="s">
        <v>183</v>
      </c>
      <c r="N1802" s="56">
        <v>1.2E-2</v>
      </c>
      <c r="O1802" s="56" t="s">
        <v>149</v>
      </c>
      <c r="P1802" s="56" t="b">
        <v>0</v>
      </c>
      <c r="Q1802" s="56">
        <v>138261413</v>
      </c>
      <c r="R1802" s="56" t="s">
        <v>150</v>
      </c>
      <c r="S1802" s="56">
        <v>1E-3</v>
      </c>
      <c r="T1802" s="56" t="s">
        <v>184</v>
      </c>
      <c r="U1802" s="56">
        <v>2016</v>
      </c>
      <c r="V1802" s="56" t="s">
        <v>151</v>
      </c>
      <c r="W1802" s="56" t="s">
        <v>242</v>
      </c>
      <c r="X1802" s="56" t="s">
        <v>243</v>
      </c>
      <c r="Y1802" s="56" t="s">
        <v>155</v>
      </c>
      <c r="Z1802" s="56">
        <v>456840</v>
      </c>
      <c r="AA1802" s="56">
        <v>455364</v>
      </c>
      <c r="AB1802" s="56">
        <v>-1.13455725358881</v>
      </c>
      <c r="AC1802" s="59">
        <v>53.991201424557502</v>
      </c>
    </row>
    <row r="1803" spans="1:29">
      <c r="A1803" s="57" t="s">
        <v>203</v>
      </c>
      <c r="B1803" s="54">
        <v>7299</v>
      </c>
      <c r="C1803" s="54">
        <v>1903816</v>
      </c>
      <c r="D1803" s="54" t="s">
        <v>164</v>
      </c>
      <c r="E1803" s="54" t="s">
        <v>126</v>
      </c>
      <c r="F1803" s="54" t="s">
        <v>179</v>
      </c>
      <c r="G1803" s="54" t="s">
        <v>118</v>
      </c>
      <c r="H1803" s="62">
        <v>43244.436111111114</v>
      </c>
      <c r="I1803" s="54" t="s">
        <v>180</v>
      </c>
      <c r="J1803" s="54" t="s">
        <v>116</v>
      </c>
      <c r="K1803" s="54" t="s">
        <v>146</v>
      </c>
      <c r="L1803" s="54" t="s">
        <v>147</v>
      </c>
      <c r="M1803" s="54" t="s">
        <v>183</v>
      </c>
      <c r="N1803" s="54">
        <v>2.5999999999999999E-2</v>
      </c>
      <c r="O1803" s="54" t="s">
        <v>149</v>
      </c>
      <c r="P1803" s="54" t="b">
        <v>0</v>
      </c>
      <c r="Q1803" s="54">
        <v>138261413</v>
      </c>
      <c r="R1803" s="54" t="s">
        <v>150</v>
      </c>
      <c r="S1803" s="54">
        <v>1E-3</v>
      </c>
      <c r="T1803" s="54" t="s">
        <v>184</v>
      </c>
      <c r="U1803" s="54">
        <v>2018</v>
      </c>
      <c r="V1803" s="54" t="s">
        <v>151</v>
      </c>
      <c r="W1803" s="54" t="s">
        <v>204</v>
      </c>
      <c r="X1803" s="54" t="s">
        <v>154</v>
      </c>
      <c r="Y1803" s="54" t="s">
        <v>155</v>
      </c>
      <c r="Z1803" s="54">
        <v>507500</v>
      </c>
      <c r="AA1803" s="54">
        <v>299100</v>
      </c>
      <c r="AB1803" s="54">
        <v>-0.41497245145673001</v>
      </c>
      <c r="AC1803" s="60">
        <v>52.579097446717</v>
      </c>
    </row>
    <row r="1804" spans="1:29">
      <c r="A1804" s="55" t="s">
        <v>206</v>
      </c>
      <c r="B1804" s="56">
        <v>7299</v>
      </c>
      <c r="C1804" s="56">
        <v>1840593</v>
      </c>
      <c r="D1804" s="56" t="s">
        <v>164</v>
      </c>
      <c r="E1804" s="56" t="s">
        <v>126</v>
      </c>
      <c r="F1804" s="56" t="s">
        <v>205</v>
      </c>
      <c r="G1804" s="56" t="s">
        <v>112</v>
      </c>
      <c r="H1804" s="61">
        <v>42584.655555555553</v>
      </c>
      <c r="I1804" s="56" t="s">
        <v>180</v>
      </c>
      <c r="J1804" s="56" t="s">
        <v>116</v>
      </c>
      <c r="K1804" s="56" t="s">
        <v>199</v>
      </c>
      <c r="L1804" s="56" t="s">
        <v>200</v>
      </c>
      <c r="M1804" s="56" t="s">
        <v>183</v>
      </c>
      <c r="N1804" s="56">
        <v>5.2999999999999999E-2</v>
      </c>
      <c r="O1804" s="56" t="s">
        <v>149</v>
      </c>
      <c r="P1804" s="56" t="b">
        <v>0</v>
      </c>
      <c r="Q1804" s="56">
        <v>138261413</v>
      </c>
      <c r="R1804" s="56" t="s">
        <v>150</v>
      </c>
      <c r="S1804" s="56">
        <v>1E-3</v>
      </c>
      <c r="T1804" s="56" t="s">
        <v>184</v>
      </c>
      <c r="U1804" s="56">
        <v>2016</v>
      </c>
      <c r="V1804" s="56" t="s">
        <v>151</v>
      </c>
      <c r="W1804" s="56" t="s">
        <v>207</v>
      </c>
      <c r="X1804" s="56" t="s">
        <v>208</v>
      </c>
      <c r="Y1804" s="56" t="s">
        <v>155</v>
      </c>
      <c r="Z1804" s="56">
        <v>515935</v>
      </c>
      <c r="AA1804" s="56">
        <v>253417</v>
      </c>
      <c r="AB1804" s="56">
        <v>-0.30632621725807402</v>
      </c>
      <c r="AC1804" s="59">
        <v>52.1668520239771</v>
      </c>
    </row>
    <row r="1805" spans="1:29">
      <c r="A1805" s="57" t="s">
        <v>310</v>
      </c>
      <c r="B1805" s="54">
        <v>7299</v>
      </c>
      <c r="C1805" s="54">
        <v>1979932</v>
      </c>
      <c r="D1805" s="54" t="s">
        <v>164</v>
      </c>
      <c r="E1805" s="54" t="s">
        <v>126</v>
      </c>
      <c r="F1805" s="54" t="s">
        <v>236</v>
      </c>
      <c r="G1805" s="54" t="s">
        <v>115</v>
      </c>
      <c r="H1805" s="62">
        <v>44286.606249999997</v>
      </c>
      <c r="I1805" s="54" t="s">
        <v>180</v>
      </c>
      <c r="J1805" s="54" t="s">
        <v>116</v>
      </c>
      <c r="K1805" s="54" t="s">
        <v>199</v>
      </c>
      <c r="L1805" s="54" t="s">
        <v>200</v>
      </c>
      <c r="M1805" s="54" t="s">
        <v>183</v>
      </c>
      <c r="N1805" s="54">
        <v>0.2</v>
      </c>
      <c r="O1805" s="54" t="s">
        <v>149</v>
      </c>
      <c r="P1805" s="54" t="b">
        <v>0</v>
      </c>
      <c r="Q1805" s="54">
        <v>138261413</v>
      </c>
      <c r="R1805" s="54" t="s">
        <v>150</v>
      </c>
      <c r="S1805" s="54">
        <v>1E-3</v>
      </c>
      <c r="T1805" s="54" t="s">
        <v>184</v>
      </c>
      <c r="U1805" s="54">
        <v>2021</v>
      </c>
      <c r="V1805" s="54" t="s">
        <v>151</v>
      </c>
      <c r="W1805" s="54" t="s">
        <v>311</v>
      </c>
      <c r="X1805" s="54" t="s">
        <v>202</v>
      </c>
      <c r="Y1805" s="54" t="s">
        <v>155</v>
      </c>
      <c r="Z1805" s="54">
        <v>504393</v>
      </c>
      <c r="AA1805" s="54">
        <v>236465</v>
      </c>
      <c r="AB1805" s="54">
        <v>-0.480199861693483</v>
      </c>
      <c r="AC1805" s="60">
        <v>52.016799361112099</v>
      </c>
    </row>
    <row r="1806" spans="1:29">
      <c r="A1806" s="55" t="s">
        <v>178</v>
      </c>
      <c r="B1806" s="56">
        <v>7299</v>
      </c>
      <c r="C1806" s="56">
        <v>1956962</v>
      </c>
      <c r="D1806" s="56" t="s">
        <v>164</v>
      </c>
      <c r="E1806" s="56" t="s">
        <v>126</v>
      </c>
      <c r="F1806" s="56" t="s">
        <v>205</v>
      </c>
      <c r="G1806" s="56" t="s">
        <v>112</v>
      </c>
      <c r="H1806" s="61">
        <v>43865.455555555556</v>
      </c>
      <c r="I1806" s="56" t="s">
        <v>180</v>
      </c>
      <c r="J1806" s="56" t="s">
        <v>116</v>
      </c>
      <c r="K1806" s="56" t="s">
        <v>181</v>
      </c>
      <c r="L1806" s="56" t="s">
        <v>182</v>
      </c>
      <c r="M1806" s="56" t="s">
        <v>183</v>
      </c>
      <c r="N1806" s="56">
        <v>5.5999999999999999E-3</v>
      </c>
      <c r="O1806" s="56" t="s">
        <v>149</v>
      </c>
      <c r="P1806" s="56" t="b">
        <v>0</v>
      </c>
      <c r="Q1806" s="56">
        <v>138261413</v>
      </c>
      <c r="R1806" s="56" t="s">
        <v>150</v>
      </c>
      <c r="S1806" s="56">
        <v>1E-3</v>
      </c>
      <c r="T1806" s="56" t="s">
        <v>184</v>
      </c>
      <c r="U1806" s="56">
        <v>2020</v>
      </c>
      <c r="V1806" s="56" t="s">
        <v>151</v>
      </c>
      <c r="W1806" s="56" t="s">
        <v>185</v>
      </c>
      <c r="X1806" s="56" t="s">
        <v>186</v>
      </c>
      <c r="Y1806" s="56" t="s">
        <v>155</v>
      </c>
      <c r="Z1806" s="56">
        <v>620600</v>
      </c>
      <c r="AA1806" s="56">
        <v>309500</v>
      </c>
      <c r="AB1806" s="56">
        <v>1.2588812496391699</v>
      </c>
      <c r="AC1806" s="59">
        <v>52.638374352215699</v>
      </c>
    </row>
    <row r="1807" spans="1:29">
      <c r="A1807" s="57" t="s">
        <v>241</v>
      </c>
      <c r="B1807" s="54">
        <v>7299</v>
      </c>
      <c r="C1807" s="54">
        <v>1581756</v>
      </c>
      <c r="D1807" s="54" t="s">
        <v>164</v>
      </c>
      <c r="E1807" s="54" t="s">
        <v>126</v>
      </c>
      <c r="F1807" s="54" t="s">
        <v>179</v>
      </c>
      <c r="G1807" s="54" t="s">
        <v>118</v>
      </c>
      <c r="H1807" s="62">
        <v>42852.459722222222</v>
      </c>
      <c r="I1807" s="54" t="s">
        <v>180</v>
      </c>
      <c r="J1807" s="54" t="s">
        <v>116</v>
      </c>
      <c r="K1807" s="54" t="s">
        <v>165</v>
      </c>
      <c r="L1807" s="54" t="s">
        <v>166</v>
      </c>
      <c r="M1807" s="54" t="s">
        <v>183</v>
      </c>
      <c r="N1807" s="54">
        <v>6.1999999999999998E-3</v>
      </c>
      <c r="O1807" s="54" t="s">
        <v>149</v>
      </c>
      <c r="P1807" s="54" t="b">
        <v>0</v>
      </c>
      <c r="Q1807" s="54">
        <v>138261413</v>
      </c>
      <c r="R1807" s="54" t="s">
        <v>150</v>
      </c>
      <c r="S1807" s="54">
        <v>1E-3</v>
      </c>
      <c r="T1807" s="54" t="s">
        <v>184</v>
      </c>
      <c r="U1807" s="54">
        <v>2017</v>
      </c>
      <c r="V1807" s="54" t="s">
        <v>151</v>
      </c>
      <c r="W1807" s="54" t="s">
        <v>242</v>
      </c>
      <c r="X1807" s="54" t="s">
        <v>243</v>
      </c>
      <c r="Y1807" s="54" t="s">
        <v>155</v>
      </c>
      <c r="Z1807" s="54">
        <v>456840</v>
      </c>
      <c r="AA1807" s="54">
        <v>455364</v>
      </c>
      <c r="AB1807" s="54">
        <v>-1.13455725358881</v>
      </c>
      <c r="AC1807" s="60">
        <v>53.991201424557502</v>
      </c>
    </row>
    <row r="1808" spans="1:29">
      <c r="A1808" s="55" t="s">
        <v>206</v>
      </c>
      <c r="B1808" s="56">
        <v>7299</v>
      </c>
      <c r="C1808" s="56">
        <v>1844200</v>
      </c>
      <c r="D1808" s="56" t="s">
        <v>164</v>
      </c>
      <c r="E1808" s="56" t="s">
        <v>126</v>
      </c>
      <c r="F1808" s="56" t="s">
        <v>179</v>
      </c>
      <c r="G1808" s="56" t="s">
        <v>118</v>
      </c>
      <c r="H1808" s="61">
        <v>42612.580555555556</v>
      </c>
      <c r="I1808" s="56" t="s">
        <v>180</v>
      </c>
      <c r="J1808" s="56" t="s">
        <v>116</v>
      </c>
      <c r="K1808" s="56" t="s">
        <v>199</v>
      </c>
      <c r="L1808" s="56" t="s">
        <v>200</v>
      </c>
      <c r="M1808" s="56" t="s">
        <v>183</v>
      </c>
      <c r="N1808" s="56">
        <v>5.5E-2</v>
      </c>
      <c r="O1808" s="56" t="s">
        <v>149</v>
      </c>
      <c r="P1808" s="56" t="b">
        <v>0</v>
      </c>
      <c r="Q1808" s="56">
        <v>138261413</v>
      </c>
      <c r="R1808" s="56" t="s">
        <v>150</v>
      </c>
      <c r="S1808" s="56">
        <v>1E-3</v>
      </c>
      <c r="T1808" s="56" t="s">
        <v>184</v>
      </c>
      <c r="U1808" s="56">
        <v>2016</v>
      </c>
      <c r="V1808" s="56" t="s">
        <v>151</v>
      </c>
      <c r="W1808" s="56" t="s">
        <v>207</v>
      </c>
      <c r="X1808" s="56" t="s">
        <v>208</v>
      </c>
      <c r="Y1808" s="56" t="s">
        <v>155</v>
      </c>
      <c r="Z1808" s="56">
        <v>515935</v>
      </c>
      <c r="AA1808" s="56">
        <v>253417</v>
      </c>
      <c r="AB1808" s="56">
        <v>-0.30632621725807402</v>
      </c>
      <c r="AC1808" s="59">
        <v>52.1668520239771</v>
      </c>
    </row>
    <row r="1809" spans="1:29">
      <c r="A1809" s="57" t="s">
        <v>187</v>
      </c>
      <c r="B1809" s="54">
        <v>7299</v>
      </c>
      <c r="C1809" s="54">
        <v>2029796</v>
      </c>
      <c r="D1809" s="54" t="s">
        <v>164</v>
      </c>
      <c r="E1809" s="54" t="s">
        <v>126</v>
      </c>
      <c r="F1809" s="54" t="s">
        <v>179</v>
      </c>
      <c r="G1809" s="54" t="s">
        <v>118</v>
      </c>
      <c r="H1809" s="62">
        <v>44966.369444444441</v>
      </c>
      <c r="I1809" s="54" t="s">
        <v>180</v>
      </c>
      <c r="J1809" s="54" t="s">
        <v>116</v>
      </c>
      <c r="K1809" s="54" t="s">
        <v>181</v>
      </c>
      <c r="L1809" s="54" t="s">
        <v>182</v>
      </c>
      <c r="M1809" s="54" t="s">
        <v>183</v>
      </c>
      <c r="N1809" s="54">
        <v>8.8999999999999999E-3</v>
      </c>
      <c r="O1809" s="54" t="s">
        <v>149</v>
      </c>
      <c r="P1809" s="54" t="b">
        <v>0</v>
      </c>
      <c r="Q1809" s="54">
        <v>138261413</v>
      </c>
      <c r="R1809" s="54" t="s">
        <v>150</v>
      </c>
      <c r="S1809" s="54">
        <v>1E-3</v>
      </c>
      <c r="T1809" s="54" t="s">
        <v>184</v>
      </c>
      <c r="U1809" s="54">
        <v>2023</v>
      </c>
      <c r="V1809" s="54" t="s">
        <v>151</v>
      </c>
      <c r="W1809" s="54" t="s">
        <v>188</v>
      </c>
      <c r="X1809" s="54" t="s">
        <v>189</v>
      </c>
      <c r="Y1809" s="54" t="s">
        <v>155</v>
      </c>
      <c r="Z1809" s="54">
        <v>636400</v>
      </c>
      <c r="AA1809" s="54">
        <v>291600</v>
      </c>
      <c r="AB1809" s="54">
        <v>1.4791973795069699</v>
      </c>
      <c r="AC1809" s="60">
        <v>52.471107816141703</v>
      </c>
    </row>
    <row r="1810" spans="1:29">
      <c r="A1810" s="55" t="s">
        <v>198</v>
      </c>
      <c r="B1810" s="56">
        <v>7299</v>
      </c>
      <c r="C1810" s="56">
        <v>1866240</v>
      </c>
      <c r="D1810" s="56" t="s">
        <v>164</v>
      </c>
      <c r="E1810" s="56" t="s">
        <v>126</v>
      </c>
      <c r="F1810" s="56" t="s">
        <v>179</v>
      </c>
      <c r="G1810" s="56" t="s">
        <v>118</v>
      </c>
      <c r="H1810" s="61">
        <v>42814.34097222222</v>
      </c>
      <c r="I1810" s="56" t="s">
        <v>180</v>
      </c>
      <c r="J1810" s="56" t="s">
        <v>116</v>
      </c>
      <c r="K1810" s="56" t="s">
        <v>199</v>
      </c>
      <c r="L1810" s="56" t="s">
        <v>200</v>
      </c>
      <c r="M1810" s="56" t="s">
        <v>183</v>
      </c>
      <c r="N1810" s="56">
        <v>4.9000000000000002E-2</v>
      </c>
      <c r="O1810" s="56" t="s">
        <v>149</v>
      </c>
      <c r="P1810" s="56" t="b">
        <v>0</v>
      </c>
      <c r="Q1810" s="56">
        <v>138261413</v>
      </c>
      <c r="R1810" s="56" t="s">
        <v>150</v>
      </c>
      <c r="S1810" s="56">
        <v>1E-3</v>
      </c>
      <c r="T1810" s="56" t="s">
        <v>184</v>
      </c>
      <c r="U1810" s="56">
        <v>2017</v>
      </c>
      <c r="V1810" s="56" t="s">
        <v>151</v>
      </c>
      <c r="W1810" s="56" t="s">
        <v>201</v>
      </c>
      <c r="X1810" s="56" t="s">
        <v>202</v>
      </c>
      <c r="Y1810" s="56" t="s">
        <v>155</v>
      </c>
      <c r="Z1810" s="56">
        <v>516100</v>
      </c>
      <c r="AA1810" s="56">
        <v>253300</v>
      </c>
      <c r="AB1810" s="56">
        <v>-0.30395486908298303</v>
      </c>
      <c r="AC1810" s="59">
        <v>52.1657659569386</v>
      </c>
    </row>
    <row r="1811" spans="1:29">
      <c r="A1811" s="57" t="s">
        <v>203</v>
      </c>
      <c r="B1811" s="54">
        <v>7299</v>
      </c>
      <c r="C1811" s="54">
        <v>1915196</v>
      </c>
      <c r="D1811" s="54" t="s">
        <v>164</v>
      </c>
      <c r="E1811" s="54" t="s">
        <v>126</v>
      </c>
      <c r="F1811" s="54" t="s">
        <v>179</v>
      </c>
      <c r="G1811" s="54" t="s">
        <v>118</v>
      </c>
      <c r="H1811" s="62">
        <v>43384.472916666666</v>
      </c>
      <c r="I1811" s="54" t="s">
        <v>180</v>
      </c>
      <c r="J1811" s="54" t="s">
        <v>116</v>
      </c>
      <c r="K1811" s="54" t="s">
        <v>146</v>
      </c>
      <c r="L1811" s="54" t="s">
        <v>147</v>
      </c>
      <c r="M1811" s="54" t="s">
        <v>183</v>
      </c>
      <c r="N1811" s="54">
        <v>6.4000000000000001E-2</v>
      </c>
      <c r="O1811" s="54" t="s">
        <v>149</v>
      </c>
      <c r="P1811" s="54" t="b">
        <v>0</v>
      </c>
      <c r="Q1811" s="54">
        <v>138261413</v>
      </c>
      <c r="R1811" s="54" t="s">
        <v>150</v>
      </c>
      <c r="S1811" s="54">
        <v>1E-3</v>
      </c>
      <c r="T1811" s="54" t="s">
        <v>184</v>
      </c>
      <c r="U1811" s="54">
        <v>2018</v>
      </c>
      <c r="V1811" s="54" t="s">
        <v>151</v>
      </c>
      <c r="W1811" s="54" t="s">
        <v>204</v>
      </c>
      <c r="X1811" s="54" t="s">
        <v>154</v>
      </c>
      <c r="Y1811" s="54" t="s">
        <v>155</v>
      </c>
      <c r="Z1811" s="54">
        <v>507500</v>
      </c>
      <c r="AA1811" s="54">
        <v>299100</v>
      </c>
      <c r="AB1811" s="54">
        <v>-0.41497245145673001</v>
      </c>
      <c r="AC1811" s="60">
        <v>52.579097446717</v>
      </c>
    </row>
    <row r="1812" spans="1:29">
      <c r="A1812" s="55" t="s">
        <v>178</v>
      </c>
      <c r="B1812" s="56">
        <v>7299</v>
      </c>
      <c r="C1812" s="56">
        <v>1943220</v>
      </c>
      <c r="D1812" s="56" t="s">
        <v>164</v>
      </c>
      <c r="E1812" s="56" t="s">
        <v>126</v>
      </c>
      <c r="F1812" s="56" t="s">
        <v>179</v>
      </c>
      <c r="G1812" s="56" t="s">
        <v>118</v>
      </c>
      <c r="H1812" s="61">
        <v>43707.618750000001</v>
      </c>
      <c r="I1812" s="56" t="s">
        <v>180</v>
      </c>
      <c r="J1812" s="56" t="s">
        <v>116</v>
      </c>
      <c r="K1812" s="56" t="s">
        <v>181</v>
      </c>
      <c r="L1812" s="56" t="s">
        <v>182</v>
      </c>
      <c r="M1812" s="56" t="s">
        <v>183</v>
      </c>
      <c r="N1812" s="56">
        <v>1.4999999999999999E-2</v>
      </c>
      <c r="O1812" s="56" t="s">
        <v>149</v>
      </c>
      <c r="P1812" s="56" t="b">
        <v>0</v>
      </c>
      <c r="Q1812" s="56">
        <v>138261413</v>
      </c>
      <c r="R1812" s="56" t="s">
        <v>150</v>
      </c>
      <c r="S1812" s="56">
        <v>1E-3</v>
      </c>
      <c r="T1812" s="56" t="s">
        <v>184</v>
      </c>
      <c r="U1812" s="56">
        <v>2019</v>
      </c>
      <c r="V1812" s="56" t="s">
        <v>151</v>
      </c>
      <c r="W1812" s="56" t="s">
        <v>185</v>
      </c>
      <c r="X1812" s="56" t="s">
        <v>186</v>
      </c>
      <c r="Y1812" s="56" t="s">
        <v>155</v>
      </c>
      <c r="Z1812" s="56">
        <v>620600</v>
      </c>
      <c r="AA1812" s="56">
        <v>309500</v>
      </c>
      <c r="AB1812" s="56">
        <v>1.2588812496391699</v>
      </c>
      <c r="AC1812" s="59">
        <v>52.638374352215699</v>
      </c>
    </row>
    <row r="1813" spans="1:29">
      <c r="A1813" s="57" t="s">
        <v>209</v>
      </c>
      <c r="B1813" s="54">
        <v>7299</v>
      </c>
      <c r="C1813" s="54">
        <v>1296831</v>
      </c>
      <c r="D1813" s="54" t="s">
        <v>164</v>
      </c>
      <c r="E1813" s="54" t="s">
        <v>126</v>
      </c>
      <c r="F1813" s="54" t="s">
        <v>205</v>
      </c>
      <c r="G1813" s="54" t="s">
        <v>112</v>
      </c>
      <c r="H1813" s="62">
        <v>43431.525694444441</v>
      </c>
      <c r="I1813" s="54" t="s">
        <v>180</v>
      </c>
      <c r="J1813" s="54" t="s">
        <v>116</v>
      </c>
      <c r="K1813" s="54" t="s">
        <v>210</v>
      </c>
      <c r="L1813" s="54" t="s">
        <v>211</v>
      </c>
      <c r="M1813" s="54" t="s">
        <v>183</v>
      </c>
      <c r="N1813" s="54">
        <v>0.11</v>
      </c>
      <c r="O1813" s="54" t="s">
        <v>149</v>
      </c>
      <c r="P1813" s="54" t="b">
        <v>0</v>
      </c>
      <c r="Q1813" s="54">
        <v>138261413</v>
      </c>
      <c r="R1813" s="54" t="s">
        <v>150</v>
      </c>
      <c r="S1813" s="54">
        <v>1E-3</v>
      </c>
      <c r="T1813" s="54" t="s">
        <v>184</v>
      </c>
      <c r="U1813" s="54">
        <v>2018</v>
      </c>
      <c r="V1813" s="54" t="s">
        <v>151</v>
      </c>
      <c r="W1813" s="54" t="s">
        <v>212</v>
      </c>
      <c r="X1813" s="54" t="s">
        <v>213</v>
      </c>
      <c r="Y1813" s="54" t="s">
        <v>155</v>
      </c>
      <c r="Z1813" s="54">
        <v>512800</v>
      </c>
      <c r="AA1813" s="54">
        <v>217200</v>
      </c>
      <c r="AB1813" s="54">
        <v>-0.364053577960054</v>
      </c>
      <c r="AC1813" s="60">
        <v>51.842019042643301</v>
      </c>
    </row>
    <row r="1814" spans="1:29">
      <c r="A1814" s="55" t="s">
        <v>178</v>
      </c>
      <c r="B1814" s="56">
        <v>7299</v>
      </c>
      <c r="C1814" s="56">
        <v>1995652</v>
      </c>
      <c r="D1814" s="56" t="s">
        <v>164</v>
      </c>
      <c r="E1814" s="56" t="s">
        <v>126</v>
      </c>
      <c r="F1814" s="56" t="s">
        <v>179</v>
      </c>
      <c r="G1814" s="56" t="s">
        <v>118</v>
      </c>
      <c r="H1814" s="61">
        <v>44510.545138888891</v>
      </c>
      <c r="I1814" s="56" t="s">
        <v>180</v>
      </c>
      <c r="J1814" s="56" t="s">
        <v>116</v>
      </c>
      <c r="K1814" s="56" t="s">
        <v>181</v>
      </c>
      <c r="L1814" s="56" t="s">
        <v>182</v>
      </c>
      <c r="M1814" s="56" t="s">
        <v>183</v>
      </c>
      <c r="N1814" s="56">
        <v>6.1000000000000004E-3</v>
      </c>
      <c r="O1814" s="56" t="s">
        <v>149</v>
      </c>
      <c r="P1814" s="56" t="b">
        <v>0</v>
      </c>
      <c r="Q1814" s="56">
        <v>138261413</v>
      </c>
      <c r="R1814" s="56" t="s">
        <v>150</v>
      </c>
      <c r="S1814" s="56">
        <v>1E-3</v>
      </c>
      <c r="T1814" s="56" t="s">
        <v>184</v>
      </c>
      <c r="U1814" s="56">
        <v>2021</v>
      </c>
      <c r="V1814" s="56" t="s">
        <v>151</v>
      </c>
      <c r="W1814" s="56" t="s">
        <v>185</v>
      </c>
      <c r="X1814" s="56" t="s">
        <v>186</v>
      </c>
      <c r="Y1814" s="56" t="s">
        <v>155</v>
      </c>
      <c r="Z1814" s="56">
        <v>620600</v>
      </c>
      <c r="AA1814" s="56">
        <v>309500</v>
      </c>
      <c r="AB1814" s="56">
        <v>1.2588812496391699</v>
      </c>
      <c r="AC1814" s="59">
        <v>52.638374352215699</v>
      </c>
    </row>
    <row r="1815" spans="1:29">
      <c r="A1815" s="57" t="s">
        <v>214</v>
      </c>
      <c r="B1815" s="54">
        <v>7299</v>
      </c>
      <c r="C1815" s="54">
        <v>5340102</v>
      </c>
      <c r="D1815" s="54" t="s">
        <v>164</v>
      </c>
      <c r="E1815" s="54" t="s">
        <v>126</v>
      </c>
      <c r="F1815" s="54" t="s">
        <v>236</v>
      </c>
      <c r="G1815" s="54" t="s">
        <v>115</v>
      </c>
      <c r="H1815" s="62">
        <v>45048.512499999997</v>
      </c>
      <c r="I1815" s="54" t="s">
        <v>180</v>
      </c>
      <c r="J1815" s="54" t="s">
        <v>116</v>
      </c>
      <c r="K1815" s="54" t="s">
        <v>215</v>
      </c>
      <c r="L1815" s="54" t="s">
        <v>216</v>
      </c>
      <c r="M1815" s="54" t="s">
        <v>183</v>
      </c>
      <c r="N1815" s="54">
        <v>1.0999999999999999E-2</v>
      </c>
      <c r="O1815" s="54" t="s">
        <v>149</v>
      </c>
      <c r="P1815" s="54" t="b">
        <v>0</v>
      </c>
      <c r="Q1815" s="54">
        <v>138261413</v>
      </c>
      <c r="R1815" s="54" t="s">
        <v>150</v>
      </c>
      <c r="S1815" s="54">
        <v>1E-3</v>
      </c>
      <c r="T1815" s="54" t="s">
        <v>184</v>
      </c>
      <c r="U1815" s="54">
        <v>2023</v>
      </c>
      <c r="V1815" s="54" t="s">
        <v>151</v>
      </c>
      <c r="W1815" s="54" t="s">
        <v>217</v>
      </c>
      <c r="X1815" s="54" t="s">
        <v>218</v>
      </c>
      <c r="Y1815" s="54" t="s">
        <v>155</v>
      </c>
      <c r="Z1815" s="54">
        <v>376325</v>
      </c>
      <c r="AA1815" s="54">
        <v>405313</v>
      </c>
      <c r="AB1815" s="54">
        <v>-2.35874412504654</v>
      </c>
      <c r="AC1815" s="60">
        <v>53.543918148915097</v>
      </c>
    </row>
    <row r="1816" spans="1:29">
      <c r="A1816" s="55" t="s">
        <v>203</v>
      </c>
      <c r="B1816" s="56">
        <v>7299</v>
      </c>
      <c r="C1816" s="56">
        <v>1913096</v>
      </c>
      <c r="D1816" s="56" t="s">
        <v>164</v>
      </c>
      <c r="E1816" s="56" t="s">
        <v>126</v>
      </c>
      <c r="F1816" s="56" t="s">
        <v>179</v>
      </c>
      <c r="G1816" s="56" t="s">
        <v>118</v>
      </c>
      <c r="H1816" s="61">
        <v>43367.601388888892</v>
      </c>
      <c r="I1816" s="56" t="s">
        <v>180</v>
      </c>
      <c r="J1816" s="56" t="s">
        <v>116</v>
      </c>
      <c r="K1816" s="56" t="s">
        <v>146</v>
      </c>
      <c r="L1816" s="56" t="s">
        <v>147</v>
      </c>
      <c r="M1816" s="56" t="s">
        <v>183</v>
      </c>
      <c r="N1816" s="56">
        <v>6.7000000000000004E-2</v>
      </c>
      <c r="O1816" s="56" t="s">
        <v>149</v>
      </c>
      <c r="P1816" s="56" t="b">
        <v>0</v>
      </c>
      <c r="Q1816" s="56">
        <v>138261413</v>
      </c>
      <c r="R1816" s="56" t="s">
        <v>150</v>
      </c>
      <c r="S1816" s="56">
        <v>1E-3</v>
      </c>
      <c r="T1816" s="56" t="s">
        <v>184</v>
      </c>
      <c r="U1816" s="56">
        <v>2018</v>
      </c>
      <c r="V1816" s="56" t="s">
        <v>151</v>
      </c>
      <c r="W1816" s="56" t="s">
        <v>204</v>
      </c>
      <c r="X1816" s="56" t="s">
        <v>154</v>
      </c>
      <c r="Y1816" s="56" t="s">
        <v>155</v>
      </c>
      <c r="Z1816" s="56">
        <v>507500</v>
      </c>
      <c r="AA1816" s="56">
        <v>299100</v>
      </c>
      <c r="AB1816" s="56">
        <v>-0.41497245145673001</v>
      </c>
      <c r="AC1816" s="59">
        <v>52.579097446717</v>
      </c>
    </row>
    <row r="1817" spans="1:29">
      <c r="A1817" s="57" t="s">
        <v>178</v>
      </c>
      <c r="B1817" s="54">
        <v>7299</v>
      </c>
      <c r="C1817" s="54">
        <v>2006108</v>
      </c>
      <c r="D1817" s="54" t="s">
        <v>164</v>
      </c>
      <c r="E1817" s="54" t="s">
        <v>126</v>
      </c>
      <c r="F1817" s="54" t="s">
        <v>179</v>
      </c>
      <c r="G1817" s="54" t="s">
        <v>118</v>
      </c>
      <c r="H1817" s="62">
        <v>44650.563888888886</v>
      </c>
      <c r="I1817" s="54" t="s">
        <v>180</v>
      </c>
      <c r="J1817" s="54" t="s">
        <v>116</v>
      </c>
      <c r="K1817" s="54" t="s">
        <v>181</v>
      </c>
      <c r="L1817" s="54" t="s">
        <v>182</v>
      </c>
      <c r="M1817" s="54" t="s">
        <v>183</v>
      </c>
      <c r="N1817" s="54">
        <v>4.7000000000000002E-3</v>
      </c>
      <c r="O1817" s="54" t="s">
        <v>149</v>
      </c>
      <c r="P1817" s="54" t="b">
        <v>0</v>
      </c>
      <c r="Q1817" s="54">
        <v>138261413</v>
      </c>
      <c r="R1817" s="54" t="s">
        <v>150</v>
      </c>
      <c r="S1817" s="54">
        <v>1E-3</v>
      </c>
      <c r="T1817" s="54" t="s">
        <v>184</v>
      </c>
      <c r="U1817" s="54">
        <v>2022</v>
      </c>
      <c r="V1817" s="54" t="s">
        <v>151</v>
      </c>
      <c r="W1817" s="54" t="s">
        <v>185</v>
      </c>
      <c r="X1817" s="54" t="s">
        <v>186</v>
      </c>
      <c r="Y1817" s="54" t="s">
        <v>155</v>
      </c>
      <c r="Z1817" s="54">
        <v>620600</v>
      </c>
      <c r="AA1817" s="54">
        <v>309500</v>
      </c>
      <c r="AB1817" s="54">
        <v>1.2588812496391699</v>
      </c>
      <c r="AC1817" s="60">
        <v>52.638374352215699</v>
      </c>
    </row>
    <row r="1818" spans="1:29">
      <c r="A1818" s="55" t="s">
        <v>224</v>
      </c>
      <c r="B1818" s="56">
        <v>7299</v>
      </c>
      <c r="C1818" s="56">
        <v>2047905</v>
      </c>
      <c r="D1818" s="56" t="s">
        <v>164</v>
      </c>
      <c r="E1818" s="56" t="s">
        <v>126</v>
      </c>
      <c r="F1818" s="56" t="s">
        <v>179</v>
      </c>
      <c r="G1818" s="56" t="s">
        <v>118</v>
      </c>
      <c r="H1818" s="61">
        <v>45188.47152777778</v>
      </c>
      <c r="I1818" s="56" t="s">
        <v>180</v>
      </c>
      <c r="J1818" s="56" t="s">
        <v>116</v>
      </c>
      <c r="K1818" s="56" t="s">
        <v>146</v>
      </c>
      <c r="L1818" s="56" t="s">
        <v>147</v>
      </c>
      <c r="M1818" s="56" t="s">
        <v>183</v>
      </c>
      <c r="N1818" s="56">
        <v>5.3E-3</v>
      </c>
      <c r="O1818" s="56" t="s">
        <v>149</v>
      </c>
      <c r="P1818" s="56" t="b">
        <v>0</v>
      </c>
      <c r="Q1818" s="56">
        <v>138261413</v>
      </c>
      <c r="R1818" s="56" t="s">
        <v>150</v>
      </c>
      <c r="S1818" s="56">
        <v>1E-3</v>
      </c>
      <c r="T1818" s="56" t="s">
        <v>184</v>
      </c>
      <c r="U1818" s="56">
        <v>2023</v>
      </c>
      <c r="V1818" s="56" t="s">
        <v>151</v>
      </c>
      <c r="W1818" s="56" t="s">
        <v>225</v>
      </c>
      <c r="X1818" s="56" t="s">
        <v>226</v>
      </c>
      <c r="Y1818" s="56" t="s">
        <v>155</v>
      </c>
      <c r="Z1818" s="56">
        <v>500098</v>
      </c>
      <c r="AA1818" s="56">
        <v>402866</v>
      </c>
      <c r="AB1818" s="56">
        <v>-0.49196935841400102</v>
      </c>
      <c r="AC1818" s="59">
        <v>53.512954618294103</v>
      </c>
    </row>
    <row r="1819" spans="1:29">
      <c r="A1819" s="57" t="s">
        <v>196</v>
      </c>
      <c r="B1819" s="54">
        <v>7299</v>
      </c>
      <c r="C1819" s="54">
        <v>1800052</v>
      </c>
      <c r="D1819" s="54" t="s">
        <v>164</v>
      </c>
      <c r="E1819" s="54" t="s">
        <v>126</v>
      </c>
      <c r="F1819" s="54" t="s">
        <v>179</v>
      </c>
      <c r="G1819" s="54" t="s">
        <v>118</v>
      </c>
      <c r="H1819" s="62">
        <v>42166.475694444445</v>
      </c>
      <c r="I1819" s="54" t="s">
        <v>180</v>
      </c>
      <c r="J1819" s="54" t="s">
        <v>116</v>
      </c>
      <c r="K1819" s="54" t="s">
        <v>181</v>
      </c>
      <c r="L1819" s="54" t="s">
        <v>182</v>
      </c>
      <c r="M1819" s="54" t="s">
        <v>183</v>
      </c>
      <c r="N1819" s="54">
        <v>1.9E-2</v>
      </c>
      <c r="O1819" s="54" t="s">
        <v>149</v>
      </c>
      <c r="P1819" s="54" t="b">
        <v>0</v>
      </c>
      <c r="Q1819" s="54">
        <v>138261413</v>
      </c>
      <c r="R1819" s="54" t="s">
        <v>150</v>
      </c>
      <c r="S1819" s="54">
        <v>1E-3</v>
      </c>
      <c r="T1819" s="54" t="s">
        <v>184</v>
      </c>
      <c r="U1819" s="54">
        <v>2015</v>
      </c>
      <c r="V1819" s="54" t="s">
        <v>151</v>
      </c>
      <c r="W1819" s="54" t="s">
        <v>197</v>
      </c>
      <c r="X1819" s="54" t="s">
        <v>186</v>
      </c>
      <c r="Y1819" s="54" t="s">
        <v>155</v>
      </c>
      <c r="Z1819" s="54">
        <v>624300</v>
      </c>
      <c r="AA1819" s="54">
        <v>306800</v>
      </c>
      <c r="AB1819" s="54">
        <v>1.3116346710660201</v>
      </c>
      <c r="AC1819" s="60">
        <v>52.6126273253455</v>
      </c>
    </row>
    <row r="1820" spans="1:29">
      <c r="A1820" s="55" t="s">
        <v>190</v>
      </c>
      <c r="B1820" s="56">
        <v>7299</v>
      </c>
      <c r="C1820" s="56">
        <v>4600097</v>
      </c>
      <c r="D1820" s="56" t="s">
        <v>164</v>
      </c>
      <c r="E1820" s="56" t="s">
        <v>126</v>
      </c>
      <c r="F1820" s="56" t="s">
        <v>179</v>
      </c>
      <c r="G1820" s="56" t="s">
        <v>118</v>
      </c>
      <c r="H1820" s="61">
        <v>41919.570833333331</v>
      </c>
      <c r="I1820" s="56" t="s">
        <v>191</v>
      </c>
      <c r="J1820" s="56" t="s">
        <v>119</v>
      </c>
      <c r="K1820" s="56" t="s">
        <v>192</v>
      </c>
      <c r="L1820" s="56" t="s">
        <v>193</v>
      </c>
      <c r="M1820" s="56" t="s">
        <v>183</v>
      </c>
      <c r="N1820" s="56">
        <v>6.0000000000000001E-3</v>
      </c>
      <c r="O1820" s="56" t="s">
        <v>149</v>
      </c>
      <c r="P1820" s="56" t="b">
        <v>0</v>
      </c>
      <c r="Q1820" s="56">
        <v>138261413</v>
      </c>
      <c r="R1820" s="56" t="s">
        <v>150</v>
      </c>
      <c r="S1820" s="56">
        <v>1E-3</v>
      </c>
      <c r="T1820" s="56" t="s">
        <v>184</v>
      </c>
      <c r="U1820" s="56">
        <v>2014</v>
      </c>
      <c r="V1820" s="56" t="s">
        <v>151</v>
      </c>
      <c r="W1820" s="56" t="s">
        <v>194</v>
      </c>
      <c r="X1820" s="56" t="s">
        <v>195</v>
      </c>
      <c r="Y1820" s="56" t="s">
        <v>155</v>
      </c>
      <c r="Z1820" s="56">
        <v>357000</v>
      </c>
      <c r="AA1820" s="56">
        <v>237460</v>
      </c>
      <c r="AB1820" s="56">
        <v>-2.62823009845419</v>
      </c>
      <c r="AC1820" s="59">
        <v>52.033868710239098</v>
      </c>
    </row>
    <row r="1821" spans="1:29">
      <c r="A1821" s="57" t="s">
        <v>206</v>
      </c>
      <c r="B1821" s="54">
        <v>7299</v>
      </c>
      <c r="C1821" s="54">
        <v>1957854</v>
      </c>
      <c r="D1821" s="54" t="s">
        <v>164</v>
      </c>
      <c r="E1821" s="54" t="s">
        <v>126</v>
      </c>
      <c r="F1821" s="54" t="s">
        <v>179</v>
      </c>
      <c r="G1821" s="54" t="s">
        <v>118</v>
      </c>
      <c r="H1821" s="62">
        <v>43874.618750000001</v>
      </c>
      <c r="I1821" s="54" t="s">
        <v>180</v>
      </c>
      <c r="J1821" s="54" t="s">
        <v>116</v>
      </c>
      <c r="K1821" s="54" t="s">
        <v>199</v>
      </c>
      <c r="L1821" s="54" t="s">
        <v>200</v>
      </c>
      <c r="M1821" s="54" t="s">
        <v>183</v>
      </c>
      <c r="N1821" s="54">
        <v>1.9E-2</v>
      </c>
      <c r="O1821" s="54" t="s">
        <v>149</v>
      </c>
      <c r="P1821" s="54" t="b">
        <v>0</v>
      </c>
      <c r="Q1821" s="54">
        <v>138261413</v>
      </c>
      <c r="R1821" s="54" t="s">
        <v>150</v>
      </c>
      <c r="S1821" s="54">
        <v>1E-3</v>
      </c>
      <c r="T1821" s="54" t="s">
        <v>184</v>
      </c>
      <c r="U1821" s="54">
        <v>2020</v>
      </c>
      <c r="V1821" s="54" t="s">
        <v>151</v>
      </c>
      <c r="W1821" s="54" t="s">
        <v>207</v>
      </c>
      <c r="X1821" s="54" t="s">
        <v>208</v>
      </c>
      <c r="Y1821" s="54" t="s">
        <v>155</v>
      </c>
      <c r="Z1821" s="54">
        <v>515935</v>
      </c>
      <c r="AA1821" s="54">
        <v>253417</v>
      </c>
      <c r="AB1821" s="54">
        <v>-0.30632621725807402</v>
      </c>
      <c r="AC1821" s="60">
        <v>52.1668520239771</v>
      </c>
    </row>
    <row r="1822" spans="1:29">
      <c r="A1822" s="55" t="s">
        <v>206</v>
      </c>
      <c r="B1822" s="56">
        <v>7299</v>
      </c>
      <c r="C1822" s="56">
        <v>2021200</v>
      </c>
      <c r="D1822" s="56" t="s">
        <v>164</v>
      </c>
      <c r="E1822" s="56" t="s">
        <v>126</v>
      </c>
      <c r="F1822" s="56" t="s">
        <v>179</v>
      </c>
      <c r="G1822" s="56" t="s">
        <v>118</v>
      </c>
      <c r="H1822" s="61">
        <v>44840.382638888892</v>
      </c>
      <c r="I1822" s="56" t="s">
        <v>180</v>
      </c>
      <c r="J1822" s="56" t="s">
        <v>116</v>
      </c>
      <c r="K1822" s="56" t="s">
        <v>199</v>
      </c>
      <c r="L1822" s="56" t="s">
        <v>200</v>
      </c>
      <c r="M1822" s="56" t="s">
        <v>183</v>
      </c>
      <c r="N1822" s="56">
        <v>5.0999999999999997E-2</v>
      </c>
      <c r="O1822" s="56" t="s">
        <v>149</v>
      </c>
      <c r="P1822" s="56" t="b">
        <v>0</v>
      </c>
      <c r="Q1822" s="56">
        <v>138261413</v>
      </c>
      <c r="R1822" s="56" t="s">
        <v>150</v>
      </c>
      <c r="S1822" s="56">
        <v>1E-3</v>
      </c>
      <c r="T1822" s="56" t="s">
        <v>184</v>
      </c>
      <c r="U1822" s="56">
        <v>2022</v>
      </c>
      <c r="V1822" s="56" t="s">
        <v>151</v>
      </c>
      <c r="W1822" s="56" t="s">
        <v>207</v>
      </c>
      <c r="X1822" s="56" t="s">
        <v>208</v>
      </c>
      <c r="Y1822" s="56" t="s">
        <v>155</v>
      </c>
      <c r="Z1822" s="56">
        <v>515935</v>
      </c>
      <c r="AA1822" s="56">
        <v>253417</v>
      </c>
      <c r="AB1822" s="56">
        <v>-0.30632621725807402</v>
      </c>
      <c r="AC1822" s="59">
        <v>52.1668520239771</v>
      </c>
    </row>
    <row r="1823" spans="1:29">
      <c r="A1823" s="57" t="s">
        <v>206</v>
      </c>
      <c r="B1823" s="54">
        <v>7299</v>
      </c>
      <c r="C1823" s="54">
        <v>2011207</v>
      </c>
      <c r="D1823" s="54" t="s">
        <v>164</v>
      </c>
      <c r="E1823" s="54" t="s">
        <v>126</v>
      </c>
      <c r="F1823" s="54" t="s">
        <v>179</v>
      </c>
      <c r="G1823" s="54" t="s">
        <v>118</v>
      </c>
      <c r="H1823" s="62">
        <v>44719.566666666666</v>
      </c>
      <c r="I1823" s="54" t="s">
        <v>180</v>
      </c>
      <c r="J1823" s="54" t="s">
        <v>116</v>
      </c>
      <c r="K1823" s="54" t="s">
        <v>199</v>
      </c>
      <c r="L1823" s="54" t="s">
        <v>200</v>
      </c>
      <c r="M1823" s="54" t="s">
        <v>183</v>
      </c>
      <c r="N1823" s="54">
        <v>3.4000000000000002E-2</v>
      </c>
      <c r="O1823" s="54" t="s">
        <v>149</v>
      </c>
      <c r="P1823" s="54" t="b">
        <v>0</v>
      </c>
      <c r="Q1823" s="54">
        <v>138261413</v>
      </c>
      <c r="R1823" s="54" t="s">
        <v>150</v>
      </c>
      <c r="S1823" s="54">
        <v>1E-3</v>
      </c>
      <c r="T1823" s="54" t="s">
        <v>184</v>
      </c>
      <c r="U1823" s="54">
        <v>2022</v>
      </c>
      <c r="V1823" s="54" t="s">
        <v>151</v>
      </c>
      <c r="W1823" s="54" t="s">
        <v>207</v>
      </c>
      <c r="X1823" s="54" t="s">
        <v>208</v>
      </c>
      <c r="Y1823" s="54" t="s">
        <v>155</v>
      </c>
      <c r="Z1823" s="54">
        <v>515935</v>
      </c>
      <c r="AA1823" s="54">
        <v>253417</v>
      </c>
      <c r="AB1823" s="54">
        <v>-0.30632621725807402</v>
      </c>
      <c r="AC1823" s="60">
        <v>52.1668520239771</v>
      </c>
    </row>
    <row r="1824" spans="1:29">
      <c r="A1824" s="55" t="s">
        <v>187</v>
      </c>
      <c r="B1824" s="56">
        <v>7299</v>
      </c>
      <c r="C1824" s="56">
        <v>1982202</v>
      </c>
      <c r="D1824" s="56" t="s">
        <v>164</v>
      </c>
      <c r="E1824" s="56" t="s">
        <v>126</v>
      </c>
      <c r="F1824" s="56" t="s">
        <v>179</v>
      </c>
      <c r="G1824" s="56" t="s">
        <v>118</v>
      </c>
      <c r="H1824" s="61">
        <v>44333.393750000003</v>
      </c>
      <c r="I1824" s="56" t="s">
        <v>180</v>
      </c>
      <c r="J1824" s="56" t="s">
        <v>116</v>
      </c>
      <c r="K1824" s="56" t="s">
        <v>181</v>
      </c>
      <c r="L1824" s="56" t="s">
        <v>182</v>
      </c>
      <c r="M1824" s="56" t="s">
        <v>183</v>
      </c>
      <c r="N1824" s="56">
        <v>1.0999999999999999E-2</v>
      </c>
      <c r="O1824" s="56" t="s">
        <v>149</v>
      </c>
      <c r="P1824" s="56" t="b">
        <v>0</v>
      </c>
      <c r="Q1824" s="56">
        <v>138261413</v>
      </c>
      <c r="R1824" s="56" t="s">
        <v>150</v>
      </c>
      <c r="S1824" s="56">
        <v>1E-3</v>
      </c>
      <c r="T1824" s="56" t="s">
        <v>184</v>
      </c>
      <c r="U1824" s="56">
        <v>2021</v>
      </c>
      <c r="V1824" s="56" t="s">
        <v>151</v>
      </c>
      <c r="W1824" s="56" t="s">
        <v>188</v>
      </c>
      <c r="X1824" s="56" t="s">
        <v>189</v>
      </c>
      <c r="Y1824" s="56" t="s">
        <v>155</v>
      </c>
      <c r="Z1824" s="56">
        <v>636400</v>
      </c>
      <c r="AA1824" s="56">
        <v>291600</v>
      </c>
      <c r="AB1824" s="56">
        <v>1.4791973795069699</v>
      </c>
      <c r="AC1824" s="59">
        <v>52.471107816141703</v>
      </c>
    </row>
    <row r="1825" spans="1:29">
      <c r="A1825" s="57" t="s">
        <v>323</v>
      </c>
      <c r="B1825" s="54">
        <v>7299</v>
      </c>
      <c r="C1825" s="54">
        <v>3473659</v>
      </c>
      <c r="D1825" s="54" t="s">
        <v>164</v>
      </c>
      <c r="E1825" s="54" t="s">
        <v>126</v>
      </c>
      <c r="F1825" s="54" t="s">
        <v>236</v>
      </c>
      <c r="G1825" s="54" t="s">
        <v>115</v>
      </c>
      <c r="H1825" s="62">
        <v>44973.529861111114</v>
      </c>
      <c r="I1825" s="54" t="s">
        <v>180</v>
      </c>
      <c r="J1825" s="54" t="s">
        <v>116</v>
      </c>
      <c r="K1825" s="54" t="s">
        <v>251</v>
      </c>
      <c r="L1825" s="54" t="s">
        <v>252</v>
      </c>
      <c r="M1825" s="54" t="s">
        <v>183</v>
      </c>
      <c r="N1825" s="54">
        <v>5.1000000000000004E-3</v>
      </c>
      <c r="O1825" s="54" t="s">
        <v>149</v>
      </c>
      <c r="P1825" s="54" t="b">
        <v>0</v>
      </c>
      <c r="Q1825" s="54">
        <v>138261413</v>
      </c>
      <c r="R1825" s="54" t="s">
        <v>150</v>
      </c>
      <c r="S1825" s="54">
        <v>1E-3</v>
      </c>
      <c r="T1825" s="54" t="s">
        <v>184</v>
      </c>
      <c r="U1825" s="54">
        <v>2023</v>
      </c>
      <c r="V1825" s="54" t="s">
        <v>151</v>
      </c>
      <c r="W1825" s="54" t="s">
        <v>324</v>
      </c>
      <c r="X1825" s="54" t="s">
        <v>309</v>
      </c>
      <c r="Y1825" s="54" t="s">
        <v>155</v>
      </c>
      <c r="Z1825" s="54">
        <v>337809</v>
      </c>
      <c r="AA1825" s="54">
        <v>155741</v>
      </c>
      <c r="AB1825" s="54">
        <v>-2.8933761587814502</v>
      </c>
      <c r="AC1825" s="60">
        <v>51.297382868079701</v>
      </c>
    </row>
    <row r="1826" spans="1:29">
      <c r="A1826" s="55" t="s">
        <v>325</v>
      </c>
      <c r="B1826" s="56">
        <v>7299</v>
      </c>
      <c r="C1826" s="56">
        <v>1474536</v>
      </c>
      <c r="D1826" s="56" t="s">
        <v>164</v>
      </c>
      <c r="E1826" s="56" t="s">
        <v>126</v>
      </c>
      <c r="F1826" s="56" t="s">
        <v>205</v>
      </c>
      <c r="G1826" s="56" t="s">
        <v>112</v>
      </c>
      <c r="H1826" s="61">
        <v>43399.604861111111</v>
      </c>
      <c r="I1826" s="56" t="s">
        <v>191</v>
      </c>
      <c r="J1826" s="56" t="s">
        <v>119</v>
      </c>
      <c r="K1826" s="56" t="s">
        <v>228</v>
      </c>
      <c r="L1826" s="56" t="s">
        <v>229</v>
      </c>
      <c r="M1826" s="56" t="s">
        <v>183</v>
      </c>
      <c r="N1826" s="56">
        <v>0.35</v>
      </c>
      <c r="O1826" s="56" t="s">
        <v>149</v>
      </c>
      <c r="P1826" s="56" t="b">
        <v>0</v>
      </c>
      <c r="Q1826" s="56">
        <v>138261413</v>
      </c>
      <c r="R1826" s="56" t="s">
        <v>150</v>
      </c>
      <c r="S1826" s="56">
        <v>1E-3</v>
      </c>
      <c r="T1826" s="56" t="s">
        <v>184</v>
      </c>
      <c r="U1826" s="56">
        <v>2018</v>
      </c>
      <c r="V1826" s="56" t="s">
        <v>151</v>
      </c>
      <c r="W1826" s="56" t="s">
        <v>326</v>
      </c>
      <c r="X1826" s="56" t="s">
        <v>231</v>
      </c>
      <c r="Y1826" s="56" t="s">
        <v>155</v>
      </c>
      <c r="Z1826" s="56">
        <v>514700</v>
      </c>
      <c r="AA1826" s="56">
        <v>129600</v>
      </c>
      <c r="AB1826" s="56">
        <v>-0.36485572315468501</v>
      </c>
      <c r="AC1826" s="59">
        <v>51.054299651710501</v>
      </c>
    </row>
    <row r="1827" spans="1:29">
      <c r="A1827" s="57" t="s">
        <v>379</v>
      </c>
      <c r="B1827" s="54">
        <v>7299</v>
      </c>
      <c r="C1827" s="54">
        <v>1951796</v>
      </c>
      <c r="D1827" s="54" t="s">
        <v>164</v>
      </c>
      <c r="E1827" s="54" t="s">
        <v>126</v>
      </c>
      <c r="F1827" s="54" t="s">
        <v>205</v>
      </c>
      <c r="G1827" s="54" t="s">
        <v>112</v>
      </c>
      <c r="H1827" s="62">
        <v>43797.494444444441</v>
      </c>
      <c r="I1827" s="54" t="s">
        <v>180</v>
      </c>
      <c r="J1827" s="54" t="s">
        <v>116</v>
      </c>
      <c r="K1827" s="54" t="s">
        <v>181</v>
      </c>
      <c r="L1827" s="54" t="s">
        <v>182</v>
      </c>
      <c r="M1827" s="54" t="s">
        <v>183</v>
      </c>
      <c r="N1827" s="54">
        <v>2.3E-3</v>
      </c>
      <c r="O1827" s="54" t="s">
        <v>149</v>
      </c>
      <c r="P1827" s="54" t="b">
        <v>0</v>
      </c>
      <c r="Q1827" s="54">
        <v>138261413</v>
      </c>
      <c r="R1827" s="54" t="s">
        <v>150</v>
      </c>
      <c r="S1827" s="54">
        <v>1E-3</v>
      </c>
      <c r="T1827" s="54" t="s">
        <v>184</v>
      </c>
      <c r="U1827" s="54">
        <v>2019</v>
      </c>
      <c r="V1827" s="54" t="s">
        <v>151</v>
      </c>
      <c r="W1827" s="54" t="s">
        <v>380</v>
      </c>
      <c r="X1827" s="54" t="s">
        <v>381</v>
      </c>
      <c r="Y1827" s="54" t="s">
        <v>155</v>
      </c>
      <c r="Z1827" s="54">
        <v>594200</v>
      </c>
      <c r="AA1827" s="54">
        <v>339700</v>
      </c>
      <c r="AB1827" s="54">
        <v>0.88717930320210003</v>
      </c>
      <c r="AC1827" s="60">
        <v>52.919597117908303</v>
      </c>
    </row>
    <row r="1828" spans="1:29">
      <c r="A1828" s="55" t="s">
        <v>206</v>
      </c>
      <c r="B1828" s="56">
        <v>7299</v>
      </c>
      <c r="C1828" s="56">
        <v>1902324</v>
      </c>
      <c r="D1828" s="56" t="s">
        <v>164</v>
      </c>
      <c r="E1828" s="56" t="s">
        <v>126</v>
      </c>
      <c r="F1828" s="56" t="s">
        <v>179</v>
      </c>
      <c r="G1828" s="56" t="s">
        <v>118</v>
      </c>
      <c r="H1828" s="61">
        <v>43243.585416666669</v>
      </c>
      <c r="I1828" s="56" t="s">
        <v>180</v>
      </c>
      <c r="J1828" s="56" t="s">
        <v>116</v>
      </c>
      <c r="K1828" s="56" t="s">
        <v>199</v>
      </c>
      <c r="L1828" s="56" t="s">
        <v>200</v>
      </c>
      <c r="M1828" s="56" t="s">
        <v>183</v>
      </c>
      <c r="N1828" s="56">
        <v>0.02</v>
      </c>
      <c r="O1828" s="56" t="s">
        <v>149</v>
      </c>
      <c r="P1828" s="56" t="b">
        <v>0</v>
      </c>
      <c r="Q1828" s="56">
        <v>138261413</v>
      </c>
      <c r="R1828" s="56" t="s">
        <v>150</v>
      </c>
      <c r="S1828" s="56">
        <v>1E-3</v>
      </c>
      <c r="T1828" s="56" t="s">
        <v>184</v>
      </c>
      <c r="U1828" s="56">
        <v>2018</v>
      </c>
      <c r="V1828" s="56" t="s">
        <v>151</v>
      </c>
      <c r="W1828" s="56" t="s">
        <v>207</v>
      </c>
      <c r="X1828" s="56" t="s">
        <v>208</v>
      </c>
      <c r="Y1828" s="56" t="s">
        <v>155</v>
      </c>
      <c r="Z1828" s="56">
        <v>515935</v>
      </c>
      <c r="AA1828" s="56">
        <v>253417</v>
      </c>
      <c r="AB1828" s="56">
        <v>-0.30632621725807402</v>
      </c>
      <c r="AC1828" s="59">
        <v>52.1668520239771</v>
      </c>
    </row>
    <row r="1829" spans="1:29">
      <c r="A1829" s="57" t="s">
        <v>198</v>
      </c>
      <c r="B1829" s="54">
        <v>7299</v>
      </c>
      <c r="C1829" s="54">
        <v>1909449</v>
      </c>
      <c r="D1829" s="54" t="s">
        <v>164</v>
      </c>
      <c r="E1829" s="54" t="s">
        <v>126</v>
      </c>
      <c r="F1829" s="54" t="s">
        <v>179</v>
      </c>
      <c r="G1829" s="54" t="s">
        <v>118</v>
      </c>
      <c r="H1829" s="62">
        <v>43314.517361111109</v>
      </c>
      <c r="I1829" s="54" t="s">
        <v>180</v>
      </c>
      <c r="J1829" s="54" t="s">
        <v>116</v>
      </c>
      <c r="K1829" s="54" t="s">
        <v>199</v>
      </c>
      <c r="L1829" s="54" t="s">
        <v>200</v>
      </c>
      <c r="M1829" s="54" t="s">
        <v>183</v>
      </c>
      <c r="N1829" s="54">
        <v>6.0999999999999999E-2</v>
      </c>
      <c r="O1829" s="54" t="s">
        <v>149</v>
      </c>
      <c r="P1829" s="54" t="b">
        <v>0</v>
      </c>
      <c r="Q1829" s="54">
        <v>138261413</v>
      </c>
      <c r="R1829" s="54" t="s">
        <v>150</v>
      </c>
      <c r="S1829" s="54">
        <v>1E-3</v>
      </c>
      <c r="T1829" s="54" t="s">
        <v>184</v>
      </c>
      <c r="U1829" s="54">
        <v>2018</v>
      </c>
      <c r="V1829" s="54" t="s">
        <v>151</v>
      </c>
      <c r="W1829" s="54" t="s">
        <v>201</v>
      </c>
      <c r="X1829" s="54" t="s">
        <v>202</v>
      </c>
      <c r="Y1829" s="54" t="s">
        <v>155</v>
      </c>
      <c r="Z1829" s="54">
        <v>516100</v>
      </c>
      <c r="AA1829" s="54">
        <v>253300</v>
      </c>
      <c r="AB1829" s="54">
        <v>-0.30395486908298303</v>
      </c>
      <c r="AC1829" s="60">
        <v>52.1657659569386</v>
      </c>
    </row>
    <row r="1830" spans="1:29">
      <c r="A1830" s="55" t="s">
        <v>196</v>
      </c>
      <c r="B1830" s="56">
        <v>7299</v>
      </c>
      <c r="C1830" s="56">
        <v>1818770</v>
      </c>
      <c r="D1830" s="56" t="s">
        <v>164</v>
      </c>
      <c r="E1830" s="56" t="s">
        <v>126</v>
      </c>
      <c r="F1830" s="56" t="s">
        <v>179</v>
      </c>
      <c r="G1830" s="56" t="s">
        <v>118</v>
      </c>
      <c r="H1830" s="61">
        <v>42345.649305555555</v>
      </c>
      <c r="I1830" s="56" t="s">
        <v>180</v>
      </c>
      <c r="J1830" s="56" t="s">
        <v>116</v>
      </c>
      <c r="K1830" s="56" t="s">
        <v>181</v>
      </c>
      <c r="L1830" s="56" t="s">
        <v>182</v>
      </c>
      <c r="M1830" s="56" t="s">
        <v>183</v>
      </c>
      <c r="N1830" s="56">
        <v>1.2E-2</v>
      </c>
      <c r="O1830" s="56" t="s">
        <v>149</v>
      </c>
      <c r="P1830" s="56" t="b">
        <v>0</v>
      </c>
      <c r="Q1830" s="56">
        <v>138261413</v>
      </c>
      <c r="R1830" s="56" t="s">
        <v>150</v>
      </c>
      <c r="S1830" s="56">
        <v>1E-3</v>
      </c>
      <c r="T1830" s="56" t="s">
        <v>184</v>
      </c>
      <c r="U1830" s="56">
        <v>2015</v>
      </c>
      <c r="V1830" s="56" t="s">
        <v>151</v>
      </c>
      <c r="W1830" s="56" t="s">
        <v>197</v>
      </c>
      <c r="X1830" s="56" t="s">
        <v>186</v>
      </c>
      <c r="Y1830" s="56" t="s">
        <v>155</v>
      </c>
      <c r="Z1830" s="56">
        <v>624300</v>
      </c>
      <c r="AA1830" s="56">
        <v>306800</v>
      </c>
      <c r="AB1830" s="56">
        <v>1.3116346710660201</v>
      </c>
      <c r="AC1830" s="59">
        <v>52.6126273253455</v>
      </c>
    </row>
    <row r="1831" spans="1:29">
      <c r="A1831" s="57" t="s">
        <v>203</v>
      </c>
      <c r="B1831" s="54">
        <v>7299</v>
      </c>
      <c r="C1831" s="54">
        <v>1831926</v>
      </c>
      <c r="D1831" s="54" t="s">
        <v>164</v>
      </c>
      <c r="E1831" s="54" t="s">
        <v>126</v>
      </c>
      <c r="F1831" s="54" t="s">
        <v>179</v>
      </c>
      <c r="G1831" s="54" t="s">
        <v>118</v>
      </c>
      <c r="H1831" s="62">
        <v>42496.40347222222</v>
      </c>
      <c r="I1831" s="54" t="s">
        <v>180</v>
      </c>
      <c r="J1831" s="54" t="s">
        <v>116</v>
      </c>
      <c r="K1831" s="54" t="s">
        <v>146</v>
      </c>
      <c r="L1831" s="54" t="s">
        <v>147</v>
      </c>
      <c r="M1831" s="54" t="s">
        <v>183</v>
      </c>
      <c r="N1831" s="54">
        <v>3.5999999999999997E-2</v>
      </c>
      <c r="O1831" s="54" t="s">
        <v>149</v>
      </c>
      <c r="P1831" s="54" t="b">
        <v>0</v>
      </c>
      <c r="Q1831" s="54">
        <v>138261413</v>
      </c>
      <c r="R1831" s="54" t="s">
        <v>150</v>
      </c>
      <c r="S1831" s="54">
        <v>1E-3</v>
      </c>
      <c r="T1831" s="54" t="s">
        <v>184</v>
      </c>
      <c r="U1831" s="54">
        <v>2016</v>
      </c>
      <c r="V1831" s="54" t="s">
        <v>151</v>
      </c>
      <c r="W1831" s="54" t="s">
        <v>204</v>
      </c>
      <c r="X1831" s="54" t="s">
        <v>154</v>
      </c>
      <c r="Y1831" s="54" t="s">
        <v>155</v>
      </c>
      <c r="Z1831" s="54">
        <v>507500</v>
      </c>
      <c r="AA1831" s="54">
        <v>299100</v>
      </c>
      <c r="AB1831" s="54">
        <v>-0.41497245145673001</v>
      </c>
      <c r="AC1831" s="60">
        <v>52.579097446717</v>
      </c>
    </row>
    <row r="1832" spans="1:29">
      <c r="A1832" s="55" t="s">
        <v>190</v>
      </c>
      <c r="B1832" s="56">
        <v>7299</v>
      </c>
      <c r="C1832" s="56">
        <v>4788994</v>
      </c>
      <c r="D1832" s="56" t="s">
        <v>164</v>
      </c>
      <c r="E1832" s="56" t="s">
        <v>126</v>
      </c>
      <c r="F1832" s="56" t="s">
        <v>179</v>
      </c>
      <c r="G1832" s="56" t="s">
        <v>118</v>
      </c>
      <c r="H1832" s="61">
        <v>44579.481249999997</v>
      </c>
      <c r="I1832" s="56" t="s">
        <v>191</v>
      </c>
      <c r="J1832" s="56" t="s">
        <v>119</v>
      </c>
      <c r="K1832" s="56" t="s">
        <v>192</v>
      </c>
      <c r="L1832" s="56" t="s">
        <v>193</v>
      </c>
      <c r="M1832" s="56" t="s">
        <v>183</v>
      </c>
      <c r="N1832" s="56">
        <v>8.0000000000000004E-4</v>
      </c>
      <c r="O1832" s="56" t="s">
        <v>149</v>
      </c>
      <c r="P1832" s="56" t="b">
        <v>0</v>
      </c>
      <c r="Q1832" s="56">
        <v>138261413</v>
      </c>
      <c r="R1832" s="56" t="s">
        <v>150</v>
      </c>
      <c r="S1832" s="56">
        <v>1E-3</v>
      </c>
      <c r="T1832" s="56" t="s">
        <v>184</v>
      </c>
      <c r="U1832" s="56">
        <v>2022</v>
      </c>
      <c r="V1832" s="56" t="s">
        <v>151</v>
      </c>
      <c r="W1832" s="56" t="s">
        <v>194</v>
      </c>
      <c r="X1832" s="56" t="s">
        <v>195</v>
      </c>
      <c r="Y1832" s="56" t="s">
        <v>155</v>
      </c>
      <c r="Z1832" s="56">
        <v>357000</v>
      </c>
      <c r="AA1832" s="56">
        <v>237460</v>
      </c>
      <c r="AB1832" s="56">
        <v>-2.62823009845419</v>
      </c>
      <c r="AC1832" s="59">
        <v>52.033868710239098</v>
      </c>
    </row>
    <row r="1833" spans="1:29">
      <c r="A1833" s="57" t="s">
        <v>187</v>
      </c>
      <c r="B1833" s="54">
        <v>7299</v>
      </c>
      <c r="C1833" s="54">
        <v>1796058</v>
      </c>
      <c r="D1833" s="54" t="s">
        <v>164</v>
      </c>
      <c r="E1833" s="54" t="s">
        <v>126</v>
      </c>
      <c r="F1833" s="54" t="s">
        <v>205</v>
      </c>
      <c r="G1833" s="54" t="s">
        <v>112</v>
      </c>
      <c r="H1833" s="62">
        <v>42130.481249999997</v>
      </c>
      <c r="I1833" s="54" t="s">
        <v>180</v>
      </c>
      <c r="J1833" s="54" t="s">
        <v>116</v>
      </c>
      <c r="K1833" s="54" t="s">
        <v>181</v>
      </c>
      <c r="L1833" s="54" t="s">
        <v>182</v>
      </c>
      <c r="M1833" s="54" t="s">
        <v>183</v>
      </c>
      <c r="N1833" s="54">
        <v>1.4E-2</v>
      </c>
      <c r="O1833" s="54" t="s">
        <v>149</v>
      </c>
      <c r="P1833" s="54" t="b">
        <v>0</v>
      </c>
      <c r="Q1833" s="54">
        <v>138261413</v>
      </c>
      <c r="R1833" s="54" t="s">
        <v>150</v>
      </c>
      <c r="S1833" s="54">
        <v>1E-3</v>
      </c>
      <c r="T1833" s="54" t="s">
        <v>184</v>
      </c>
      <c r="U1833" s="54">
        <v>2015</v>
      </c>
      <c r="V1833" s="54" t="s">
        <v>151</v>
      </c>
      <c r="W1833" s="54" t="s">
        <v>188</v>
      </c>
      <c r="X1833" s="54" t="s">
        <v>189</v>
      </c>
      <c r="Y1833" s="54" t="s">
        <v>155</v>
      </c>
      <c r="Z1833" s="54">
        <v>636400</v>
      </c>
      <c r="AA1833" s="54">
        <v>291600</v>
      </c>
      <c r="AB1833" s="54">
        <v>1.4791973795069699</v>
      </c>
      <c r="AC1833" s="60">
        <v>52.471107816141703</v>
      </c>
    </row>
    <row r="1834" spans="1:29">
      <c r="A1834" s="55" t="s">
        <v>224</v>
      </c>
      <c r="B1834" s="56">
        <v>7299</v>
      </c>
      <c r="C1834" s="56">
        <v>1842562</v>
      </c>
      <c r="D1834" s="56" t="s">
        <v>164</v>
      </c>
      <c r="E1834" s="56" t="s">
        <v>126</v>
      </c>
      <c r="F1834" s="56" t="s">
        <v>179</v>
      </c>
      <c r="G1834" s="56" t="s">
        <v>118</v>
      </c>
      <c r="H1834" s="61">
        <v>42604.565972222219</v>
      </c>
      <c r="I1834" s="56" t="s">
        <v>180</v>
      </c>
      <c r="J1834" s="56" t="s">
        <v>116</v>
      </c>
      <c r="K1834" s="56" t="s">
        <v>146</v>
      </c>
      <c r="L1834" s="56" t="s">
        <v>147</v>
      </c>
      <c r="M1834" s="56" t="s">
        <v>183</v>
      </c>
      <c r="N1834" s="56">
        <v>1.0999999999999999E-2</v>
      </c>
      <c r="O1834" s="56" t="s">
        <v>149</v>
      </c>
      <c r="P1834" s="56" t="b">
        <v>0</v>
      </c>
      <c r="Q1834" s="56">
        <v>138261413</v>
      </c>
      <c r="R1834" s="56" t="s">
        <v>150</v>
      </c>
      <c r="S1834" s="56">
        <v>1E-3</v>
      </c>
      <c r="T1834" s="56" t="s">
        <v>184</v>
      </c>
      <c r="U1834" s="56">
        <v>2016</v>
      </c>
      <c r="V1834" s="56" t="s">
        <v>151</v>
      </c>
      <c r="W1834" s="56" t="s">
        <v>225</v>
      </c>
      <c r="X1834" s="56" t="s">
        <v>226</v>
      </c>
      <c r="Y1834" s="56" t="s">
        <v>155</v>
      </c>
      <c r="Z1834" s="56">
        <v>500098</v>
      </c>
      <c r="AA1834" s="56">
        <v>402866</v>
      </c>
      <c r="AB1834" s="56">
        <v>-0.49196935841400102</v>
      </c>
      <c r="AC1834" s="59">
        <v>53.512954618294103</v>
      </c>
    </row>
    <row r="1835" spans="1:29">
      <c r="A1835" s="57" t="s">
        <v>187</v>
      </c>
      <c r="B1835" s="54">
        <v>7299</v>
      </c>
      <c r="C1835" s="54">
        <v>1805801</v>
      </c>
      <c r="D1835" s="54" t="s">
        <v>164</v>
      </c>
      <c r="E1835" s="54" t="s">
        <v>126</v>
      </c>
      <c r="F1835" s="54" t="s">
        <v>179</v>
      </c>
      <c r="G1835" s="54" t="s">
        <v>118</v>
      </c>
      <c r="H1835" s="62">
        <v>42226.385416666664</v>
      </c>
      <c r="I1835" s="54" t="s">
        <v>180</v>
      </c>
      <c r="J1835" s="54" t="s">
        <v>116</v>
      </c>
      <c r="K1835" s="54" t="s">
        <v>181</v>
      </c>
      <c r="L1835" s="54" t="s">
        <v>182</v>
      </c>
      <c r="M1835" s="54" t="s">
        <v>183</v>
      </c>
      <c r="N1835" s="54">
        <v>1.4E-2</v>
      </c>
      <c r="O1835" s="54" t="s">
        <v>149</v>
      </c>
      <c r="P1835" s="54" t="b">
        <v>0</v>
      </c>
      <c r="Q1835" s="54">
        <v>138261413</v>
      </c>
      <c r="R1835" s="54" t="s">
        <v>150</v>
      </c>
      <c r="S1835" s="54">
        <v>1E-3</v>
      </c>
      <c r="T1835" s="54" t="s">
        <v>184</v>
      </c>
      <c r="U1835" s="54">
        <v>2015</v>
      </c>
      <c r="V1835" s="54" t="s">
        <v>151</v>
      </c>
      <c r="W1835" s="54" t="s">
        <v>188</v>
      </c>
      <c r="X1835" s="54" t="s">
        <v>189</v>
      </c>
      <c r="Y1835" s="54" t="s">
        <v>155</v>
      </c>
      <c r="Z1835" s="54">
        <v>636400</v>
      </c>
      <c r="AA1835" s="54">
        <v>291600</v>
      </c>
      <c r="AB1835" s="54">
        <v>1.4791973795069699</v>
      </c>
      <c r="AC1835" s="60">
        <v>52.471107816141703</v>
      </c>
    </row>
    <row r="1836" spans="1:29">
      <c r="A1836" s="55" t="s">
        <v>190</v>
      </c>
      <c r="B1836" s="56">
        <v>7299</v>
      </c>
      <c r="C1836" s="56">
        <v>4656958</v>
      </c>
      <c r="D1836" s="56" t="s">
        <v>164</v>
      </c>
      <c r="E1836" s="56" t="s">
        <v>126</v>
      </c>
      <c r="F1836" s="56" t="s">
        <v>179</v>
      </c>
      <c r="G1836" s="56" t="s">
        <v>118</v>
      </c>
      <c r="H1836" s="61">
        <v>42594.646527777775</v>
      </c>
      <c r="I1836" s="56" t="s">
        <v>191</v>
      </c>
      <c r="J1836" s="56" t="s">
        <v>119</v>
      </c>
      <c r="K1836" s="56" t="s">
        <v>192</v>
      </c>
      <c r="L1836" s="56" t="s">
        <v>193</v>
      </c>
      <c r="M1836" s="56" t="s">
        <v>183</v>
      </c>
      <c r="N1836" s="56">
        <v>4.4000000000000003E-3</v>
      </c>
      <c r="O1836" s="56" t="s">
        <v>149</v>
      </c>
      <c r="P1836" s="56" t="b">
        <v>0</v>
      </c>
      <c r="Q1836" s="56">
        <v>138261413</v>
      </c>
      <c r="R1836" s="56" t="s">
        <v>150</v>
      </c>
      <c r="S1836" s="56">
        <v>1E-3</v>
      </c>
      <c r="T1836" s="56" t="s">
        <v>184</v>
      </c>
      <c r="U1836" s="56">
        <v>2016</v>
      </c>
      <c r="V1836" s="56" t="s">
        <v>151</v>
      </c>
      <c r="W1836" s="56" t="s">
        <v>194</v>
      </c>
      <c r="X1836" s="56" t="s">
        <v>195</v>
      </c>
      <c r="Y1836" s="56" t="s">
        <v>155</v>
      </c>
      <c r="Z1836" s="56">
        <v>357000</v>
      </c>
      <c r="AA1836" s="56">
        <v>237460</v>
      </c>
      <c r="AB1836" s="56">
        <v>-2.62823009845419</v>
      </c>
      <c r="AC1836" s="59">
        <v>52.033868710239098</v>
      </c>
    </row>
    <row r="1837" spans="1:29">
      <c r="A1837" s="57" t="s">
        <v>196</v>
      </c>
      <c r="B1837" s="54">
        <v>7299</v>
      </c>
      <c r="C1837" s="54">
        <v>1815482</v>
      </c>
      <c r="D1837" s="54" t="s">
        <v>164</v>
      </c>
      <c r="E1837" s="54" t="s">
        <v>126</v>
      </c>
      <c r="F1837" s="54" t="s">
        <v>179</v>
      </c>
      <c r="G1837" s="54" t="s">
        <v>118</v>
      </c>
      <c r="H1837" s="62">
        <v>42324.52847222222</v>
      </c>
      <c r="I1837" s="54" t="s">
        <v>180</v>
      </c>
      <c r="J1837" s="54" t="s">
        <v>116</v>
      </c>
      <c r="K1837" s="54" t="s">
        <v>181</v>
      </c>
      <c r="L1837" s="54" t="s">
        <v>182</v>
      </c>
      <c r="M1837" s="54" t="s">
        <v>183</v>
      </c>
      <c r="N1837" s="54">
        <v>1.7999999999999999E-2</v>
      </c>
      <c r="O1837" s="54" t="s">
        <v>149</v>
      </c>
      <c r="P1837" s="54" t="b">
        <v>0</v>
      </c>
      <c r="Q1837" s="54">
        <v>138261413</v>
      </c>
      <c r="R1837" s="54" t="s">
        <v>150</v>
      </c>
      <c r="S1837" s="54">
        <v>1E-3</v>
      </c>
      <c r="T1837" s="54" t="s">
        <v>184</v>
      </c>
      <c r="U1837" s="54">
        <v>2015</v>
      </c>
      <c r="V1837" s="54" t="s">
        <v>151</v>
      </c>
      <c r="W1837" s="54" t="s">
        <v>197</v>
      </c>
      <c r="X1837" s="54" t="s">
        <v>186</v>
      </c>
      <c r="Y1837" s="54" t="s">
        <v>155</v>
      </c>
      <c r="Z1837" s="54">
        <v>624300</v>
      </c>
      <c r="AA1837" s="54">
        <v>306800</v>
      </c>
      <c r="AB1837" s="54">
        <v>1.3116346710660201</v>
      </c>
      <c r="AC1837" s="60">
        <v>52.6126273253455</v>
      </c>
    </row>
    <row r="1838" spans="1:29">
      <c r="A1838" s="55" t="s">
        <v>203</v>
      </c>
      <c r="B1838" s="56">
        <v>7299</v>
      </c>
      <c r="C1838" s="56">
        <v>1924240</v>
      </c>
      <c r="D1838" s="56" t="s">
        <v>164</v>
      </c>
      <c r="E1838" s="56" t="s">
        <v>126</v>
      </c>
      <c r="F1838" s="56" t="s">
        <v>179</v>
      </c>
      <c r="G1838" s="56" t="s">
        <v>118</v>
      </c>
      <c r="H1838" s="61">
        <v>43493.564583333333</v>
      </c>
      <c r="I1838" s="56" t="s">
        <v>180</v>
      </c>
      <c r="J1838" s="56" t="s">
        <v>116</v>
      </c>
      <c r="K1838" s="56" t="s">
        <v>146</v>
      </c>
      <c r="L1838" s="56" t="s">
        <v>147</v>
      </c>
      <c r="M1838" s="56" t="s">
        <v>183</v>
      </c>
      <c r="N1838" s="56">
        <v>9.2999999999999999E-2</v>
      </c>
      <c r="O1838" s="56" t="s">
        <v>149</v>
      </c>
      <c r="P1838" s="56" t="b">
        <v>0</v>
      </c>
      <c r="Q1838" s="56">
        <v>138261413</v>
      </c>
      <c r="R1838" s="56" t="s">
        <v>150</v>
      </c>
      <c r="S1838" s="56">
        <v>1E-3</v>
      </c>
      <c r="T1838" s="56" t="s">
        <v>184</v>
      </c>
      <c r="U1838" s="56">
        <v>2019</v>
      </c>
      <c r="V1838" s="56" t="s">
        <v>151</v>
      </c>
      <c r="W1838" s="56" t="s">
        <v>204</v>
      </c>
      <c r="X1838" s="56" t="s">
        <v>154</v>
      </c>
      <c r="Y1838" s="56" t="s">
        <v>155</v>
      </c>
      <c r="Z1838" s="56">
        <v>507500</v>
      </c>
      <c r="AA1838" s="56">
        <v>299100</v>
      </c>
      <c r="AB1838" s="56">
        <v>-0.41497245145673001</v>
      </c>
      <c r="AC1838" s="59">
        <v>52.579097446717</v>
      </c>
    </row>
    <row r="1839" spans="1:29">
      <c r="A1839" s="57" t="s">
        <v>178</v>
      </c>
      <c r="B1839" s="54">
        <v>7299</v>
      </c>
      <c r="C1839" s="54">
        <v>1943941</v>
      </c>
      <c r="D1839" s="54" t="s">
        <v>164</v>
      </c>
      <c r="E1839" s="54" t="s">
        <v>126</v>
      </c>
      <c r="F1839" s="54" t="s">
        <v>179</v>
      </c>
      <c r="G1839" s="54" t="s">
        <v>118</v>
      </c>
      <c r="H1839" s="62">
        <v>43719.605555555558</v>
      </c>
      <c r="I1839" s="54" t="s">
        <v>180</v>
      </c>
      <c r="J1839" s="54" t="s">
        <v>116</v>
      </c>
      <c r="K1839" s="54" t="s">
        <v>181</v>
      </c>
      <c r="L1839" s="54" t="s">
        <v>182</v>
      </c>
      <c r="M1839" s="54" t="s">
        <v>183</v>
      </c>
      <c r="N1839" s="54">
        <v>1.0999999999999999E-2</v>
      </c>
      <c r="O1839" s="54" t="s">
        <v>149</v>
      </c>
      <c r="P1839" s="54" t="b">
        <v>0</v>
      </c>
      <c r="Q1839" s="54">
        <v>138261413</v>
      </c>
      <c r="R1839" s="54" t="s">
        <v>150</v>
      </c>
      <c r="S1839" s="54">
        <v>1E-3</v>
      </c>
      <c r="T1839" s="54" t="s">
        <v>184</v>
      </c>
      <c r="U1839" s="54">
        <v>2019</v>
      </c>
      <c r="V1839" s="54" t="s">
        <v>151</v>
      </c>
      <c r="W1839" s="54" t="s">
        <v>185</v>
      </c>
      <c r="X1839" s="54" t="s">
        <v>186</v>
      </c>
      <c r="Y1839" s="54" t="s">
        <v>155</v>
      </c>
      <c r="Z1839" s="54">
        <v>620600</v>
      </c>
      <c r="AA1839" s="54">
        <v>309500</v>
      </c>
      <c r="AB1839" s="54">
        <v>1.2588812496391699</v>
      </c>
      <c r="AC1839" s="60">
        <v>52.638374352215699</v>
      </c>
    </row>
    <row r="1840" spans="1:29">
      <c r="A1840" s="55" t="s">
        <v>187</v>
      </c>
      <c r="B1840" s="56">
        <v>7299</v>
      </c>
      <c r="C1840" s="56">
        <v>1952586</v>
      </c>
      <c r="D1840" s="56" t="s">
        <v>164</v>
      </c>
      <c r="E1840" s="56" t="s">
        <v>126</v>
      </c>
      <c r="F1840" s="56" t="s">
        <v>205</v>
      </c>
      <c r="G1840" s="56" t="s">
        <v>112</v>
      </c>
      <c r="H1840" s="61">
        <v>43809.370833333334</v>
      </c>
      <c r="I1840" s="56" t="s">
        <v>180</v>
      </c>
      <c r="J1840" s="56" t="s">
        <v>116</v>
      </c>
      <c r="K1840" s="56" t="s">
        <v>181</v>
      </c>
      <c r="L1840" s="56" t="s">
        <v>182</v>
      </c>
      <c r="M1840" s="56" t="s">
        <v>183</v>
      </c>
      <c r="N1840" s="56">
        <v>6.7999999999999996E-3</v>
      </c>
      <c r="O1840" s="56" t="s">
        <v>149</v>
      </c>
      <c r="P1840" s="56" t="b">
        <v>0</v>
      </c>
      <c r="Q1840" s="56">
        <v>138261413</v>
      </c>
      <c r="R1840" s="56" t="s">
        <v>150</v>
      </c>
      <c r="S1840" s="56">
        <v>1E-3</v>
      </c>
      <c r="T1840" s="56" t="s">
        <v>184</v>
      </c>
      <c r="U1840" s="56">
        <v>2019</v>
      </c>
      <c r="V1840" s="56" t="s">
        <v>151</v>
      </c>
      <c r="W1840" s="56" t="s">
        <v>188</v>
      </c>
      <c r="X1840" s="56" t="s">
        <v>189</v>
      </c>
      <c r="Y1840" s="56" t="s">
        <v>155</v>
      </c>
      <c r="Z1840" s="56">
        <v>636400</v>
      </c>
      <c r="AA1840" s="56">
        <v>291600</v>
      </c>
      <c r="AB1840" s="56">
        <v>1.4791973795069699</v>
      </c>
      <c r="AC1840" s="59">
        <v>52.471107816141703</v>
      </c>
    </row>
    <row r="1841" spans="1:29">
      <c r="A1841" s="57" t="s">
        <v>198</v>
      </c>
      <c r="B1841" s="54">
        <v>7299</v>
      </c>
      <c r="C1841" s="54">
        <v>1923656</v>
      </c>
      <c r="D1841" s="54" t="s">
        <v>164</v>
      </c>
      <c r="E1841" s="54" t="s">
        <v>126</v>
      </c>
      <c r="F1841" s="54" t="s">
        <v>179</v>
      </c>
      <c r="G1841" s="54" t="s">
        <v>118</v>
      </c>
      <c r="H1841" s="62">
        <v>43486.470833333333</v>
      </c>
      <c r="I1841" s="54" t="s">
        <v>180</v>
      </c>
      <c r="J1841" s="54" t="s">
        <v>116</v>
      </c>
      <c r="K1841" s="54" t="s">
        <v>199</v>
      </c>
      <c r="L1841" s="54" t="s">
        <v>200</v>
      </c>
      <c r="M1841" s="54" t="s">
        <v>183</v>
      </c>
      <c r="N1841" s="54">
        <v>6.0999999999999999E-2</v>
      </c>
      <c r="O1841" s="54" t="s">
        <v>149</v>
      </c>
      <c r="P1841" s="54" t="b">
        <v>0</v>
      </c>
      <c r="Q1841" s="54">
        <v>138261413</v>
      </c>
      <c r="R1841" s="54" t="s">
        <v>150</v>
      </c>
      <c r="S1841" s="54">
        <v>1E-3</v>
      </c>
      <c r="T1841" s="54" t="s">
        <v>184</v>
      </c>
      <c r="U1841" s="54">
        <v>2019</v>
      </c>
      <c r="V1841" s="54" t="s">
        <v>151</v>
      </c>
      <c r="W1841" s="54" t="s">
        <v>201</v>
      </c>
      <c r="X1841" s="54" t="s">
        <v>202</v>
      </c>
      <c r="Y1841" s="54" t="s">
        <v>155</v>
      </c>
      <c r="Z1841" s="54">
        <v>516100</v>
      </c>
      <c r="AA1841" s="54">
        <v>253300</v>
      </c>
      <c r="AB1841" s="54">
        <v>-0.30395486908298303</v>
      </c>
      <c r="AC1841" s="60">
        <v>52.1657659569386</v>
      </c>
    </row>
    <row r="1842" spans="1:29">
      <c r="A1842" s="55" t="s">
        <v>178</v>
      </c>
      <c r="B1842" s="56">
        <v>7299</v>
      </c>
      <c r="C1842" s="56">
        <v>1782019</v>
      </c>
      <c r="D1842" s="56" t="s">
        <v>164</v>
      </c>
      <c r="E1842" s="56" t="s">
        <v>126</v>
      </c>
      <c r="F1842" s="56" t="s">
        <v>179</v>
      </c>
      <c r="G1842" s="56" t="s">
        <v>118</v>
      </c>
      <c r="H1842" s="61">
        <v>41990.412499999999</v>
      </c>
      <c r="I1842" s="56" t="s">
        <v>180</v>
      </c>
      <c r="J1842" s="56" t="s">
        <v>116</v>
      </c>
      <c r="K1842" s="56" t="s">
        <v>181</v>
      </c>
      <c r="L1842" s="56" t="s">
        <v>182</v>
      </c>
      <c r="M1842" s="56" t="s">
        <v>183</v>
      </c>
      <c r="N1842" s="56">
        <v>0.01</v>
      </c>
      <c r="O1842" s="56" t="s">
        <v>149</v>
      </c>
      <c r="P1842" s="56" t="b">
        <v>0</v>
      </c>
      <c r="Q1842" s="56">
        <v>138261413</v>
      </c>
      <c r="R1842" s="56" t="s">
        <v>150</v>
      </c>
      <c r="S1842" s="56">
        <v>1E-3</v>
      </c>
      <c r="T1842" s="56" t="s">
        <v>184</v>
      </c>
      <c r="U1842" s="56">
        <v>2014</v>
      </c>
      <c r="V1842" s="56" t="s">
        <v>151</v>
      </c>
      <c r="W1842" s="56" t="s">
        <v>185</v>
      </c>
      <c r="X1842" s="56" t="s">
        <v>186</v>
      </c>
      <c r="Y1842" s="56" t="s">
        <v>155</v>
      </c>
      <c r="Z1842" s="56">
        <v>620600</v>
      </c>
      <c r="AA1842" s="56">
        <v>309500</v>
      </c>
      <c r="AB1842" s="56">
        <v>1.2588812496391699</v>
      </c>
      <c r="AC1842" s="59">
        <v>52.638374352215699</v>
      </c>
    </row>
    <row r="1843" spans="1:29">
      <c r="A1843" s="57" t="s">
        <v>187</v>
      </c>
      <c r="B1843" s="54">
        <v>7299</v>
      </c>
      <c r="C1843" s="54">
        <v>1812644</v>
      </c>
      <c r="D1843" s="54" t="s">
        <v>164</v>
      </c>
      <c r="E1843" s="54" t="s">
        <v>126</v>
      </c>
      <c r="F1843" s="54" t="s">
        <v>179</v>
      </c>
      <c r="G1843" s="54" t="s">
        <v>118</v>
      </c>
      <c r="H1843" s="62">
        <v>42298.384722222225</v>
      </c>
      <c r="I1843" s="54" t="s">
        <v>180</v>
      </c>
      <c r="J1843" s="54" t="s">
        <v>116</v>
      </c>
      <c r="K1843" s="54" t="s">
        <v>181</v>
      </c>
      <c r="L1843" s="54" t="s">
        <v>182</v>
      </c>
      <c r="M1843" s="54" t="s">
        <v>183</v>
      </c>
      <c r="N1843" s="54">
        <v>1.7999999999999999E-2</v>
      </c>
      <c r="O1843" s="54" t="s">
        <v>149</v>
      </c>
      <c r="P1843" s="54" t="b">
        <v>0</v>
      </c>
      <c r="Q1843" s="54">
        <v>138261413</v>
      </c>
      <c r="R1843" s="54" t="s">
        <v>150</v>
      </c>
      <c r="S1843" s="54">
        <v>1E-3</v>
      </c>
      <c r="T1843" s="54" t="s">
        <v>184</v>
      </c>
      <c r="U1843" s="54">
        <v>2015</v>
      </c>
      <c r="V1843" s="54" t="s">
        <v>151</v>
      </c>
      <c r="W1843" s="54" t="s">
        <v>188</v>
      </c>
      <c r="X1843" s="54" t="s">
        <v>189</v>
      </c>
      <c r="Y1843" s="54" t="s">
        <v>155</v>
      </c>
      <c r="Z1843" s="54">
        <v>636400</v>
      </c>
      <c r="AA1843" s="54">
        <v>291600</v>
      </c>
      <c r="AB1843" s="54">
        <v>1.4791973795069699</v>
      </c>
      <c r="AC1843" s="60">
        <v>52.471107816141703</v>
      </c>
    </row>
    <row r="1844" spans="1:29">
      <c r="A1844" s="55" t="s">
        <v>203</v>
      </c>
      <c r="B1844" s="56">
        <v>7299</v>
      </c>
      <c r="C1844" s="56">
        <v>1920203</v>
      </c>
      <c r="D1844" s="56" t="s">
        <v>164</v>
      </c>
      <c r="E1844" s="56" t="s">
        <v>126</v>
      </c>
      <c r="F1844" s="56" t="s">
        <v>179</v>
      </c>
      <c r="G1844" s="56" t="s">
        <v>118</v>
      </c>
      <c r="H1844" s="61">
        <v>43440.587500000001</v>
      </c>
      <c r="I1844" s="56" t="s">
        <v>180</v>
      </c>
      <c r="J1844" s="56" t="s">
        <v>116</v>
      </c>
      <c r="K1844" s="56" t="s">
        <v>146</v>
      </c>
      <c r="L1844" s="56" t="s">
        <v>147</v>
      </c>
      <c r="M1844" s="56" t="s">
        <v>183</v>
      </c>
      <c r="N1844" s="56">
        <v>0.1</v>
      </c>
      <c r="O1844" s="56" t="s">
        <v>149</v>
      </c>
      <c r="P1844" s="56" t="b">
        <v>0</v>
      </c>
      <c r="Q1844" s="56">
        <v>138261413</v>
      </c>
      <c r="R1844" s="56" t="s">
        <v>150</v>
      </c>
      <c r="S1844" s="56">
        <v>1E-3</v>
      </c>
      <c r="T1844" s="56" t="s">
        <v>184</v>
      </c>
      <c r="U1844" s="56">
        <v>2018</v>
      </c>
      <c r="V1844" s="56" t="s">
        <v>151</v>
      </c>
      <c r="W1844" s="56" t="s">
        <v>204</v>
      </c>
      <c r="X1844" s="56" t="s">
        <v>154</v>
      </c>
      <c r="Y1844" s="56" t="s">
        <v>155</v>
      </c>
      <c r="Z1844" s="56">
        <v>507500</v>
      </c>
      <c r="AA1844" s="56">
        <v>299100</v>
      </c>
      <c r="AB1844" s="56">
        <v>-0.41497245145673001</v>
      </c>
      <c r="AC1844" s="59">
        <v>52.579097446717</v>
      </c>
    </row>
    <row r="1845" spans="1:29">
      <c r="A1845" s="57" t="s">
        <v>178</v>
      </c>
      <c r="B1845" s="54">
        <v>7299</v>
      </c>
      <c r="C1845" s="54">
        <v>1842249</v>
      </c>
      <c r="D1845" s="54" t="s">
        <v>164</v>
      </c>
      <c r="E1845" s="54" t="s">
        <v>126</v>
      </c>
      <c r="F1845" s="54" t="s">
        <v>179</v>
      </c>
      <c r="G1845" s="54" t="s">
        <v>118</v>
      </c>
      <c r="H1845" s="62">
        <v>42600.624305555553</v>
      </c>
      <c r="I1845" s="54" t="s">
        <v>180</v>
      </c>
      <c r="J1845" s="54" t="s">
        <v>116</v>
      </c>
      <c r="K1845" s="54" t="s">
        <v>181</v>
      </c>
      <c r="L1845" s="54" t="s">
        <v>182</v>
      </c>
      <c r="M1845" s="54" t="s">
        <v>183</v>
      </c>
      <c r="N1845" s="54">
        <v>1.6E-2</v>
      </c>
      <c r="O1845" s="54" t="s">
        <v>149</v>
      </c>
      <c r="P1845" s="54" t="b">
        <v>0</v>
      </c>
      <c r="Q1845" s="54">
        <v>138261413</v>
      </c>
      <c r="R1845" s="54" t="s">
        <v>150</v>
      </c>
      <c r="S1845" s="54">
        <v>1E-3</v>
      </c>
      <c r="T1845" s="54" t="s">
        <v>184</v>
      </c>
      <c r="U1845" s="54">
        <v>2016</v>
      </c>
      <c r="V1845" s="54" t="s">
        <v>151</v>
      </c>
      <c r="W1845" s="54" t="s">
        <v>185</v>
      </c>
      <c r="X1845" s="54" t="s">
        <v>186</v>
      </c>
      <c r="Y1845" s="54" t="s">
        <v>155</v>
      </c>
      <c r="Z1845" s="54">
        <v>620600</v>
      </c>
      <c r="AA1845" s="54">
        <v>309500</v>
      </c>
      <c r="AB1845" s="54">
        <v>1.2588812496391699</v>
      </c>
      <c r="AC1845" s="60">
        <v>52.638374352215699</v>
      </c>
    </row>
    <row r="1846" spans="1:29">
      <c r="A1846" s="55" t="s">
        <v>203</v>
      </c>
      <c r="B1846" s="56">
        <v>7299</v>
      </c>
      <c r="C1846" s="56">
        <v>1861878</v>
      </c>
      <c r="D1846" s="56" t="s">
        <v>164</v>
      </c>
      <c r="E1846" s="56" t="s">
        <v>126</v>
      </c>
      <c r="F1846" s="56" t="s">
        <v>179</v>
      </c>
      <c r="G1846" s="56" t="s">
        <v>118</v>
      </c>
      <c r="H1846" s="61">
        <v>42759.37777777778</v>
      </c>
      <c r="I1846" s="56" t="s">
        <v>180</v>
      </c>
      <c r="J1846" s="56" t="s">
        <v>116</v>
      </c>
      <c r="K1846" s="56" t="s">
        <v>146</v>
      </c>
      <c r="L1846" s="56" t="s">
        <v>147</v>
      </c>
      <c r="M1846" s="56" t="s">
        <v>183</v>
      </c>
      <c r="N1846" s="56">
        <v>2.5000000000000001E-2</v>
      </c>
      <c r="O1846" s="56" t="s">
        <v>149</v>
      </c>
      <c r="P1846" s="56" t="b">
        <v>0</v>
      </c>
      <c r="Q1846" s="56">
        <v>138261413</v>
      </c>
      <c r="R1846" s="56" t="s">
        <v>150</v>
      </c>
      <c r="S1846" s="56">
        <v>1E-3</v>
      </c>
      <c r="T1846" s="56" t="s">
        <v>184</v>
      </c>
      <c r="U1846" s="56">
        <v>2017</v>
      </c>
      <c r="V1846" s="56" t="s">
        <v>151</v>
      </c>
      <c r="W1846" s="56" t="s">
        <v>204</v>
      </c>
      <c r="X1846" s="56" t="s">
        <v>154</v>
      </c>
      <c r="Y1846" s="56" t="s">
        <v>155</v>
      </c>
      <c r="Z1846" s="56">
        <v>507500</v>
      </c>
      <c r="AA1846" s="56">
        <v>299100</v>
      </c>
      <c r="AB1846" s="56">
        <v>-0.41497245145673001</v>
      </c>
      <c r="AC1846" s="59">
        <v>52.579097446717</v>
      </c>
    </row>
    <row r="1847" spans="1:29">
      <c r="A1847" s="57" t="s">
        <v>206</v>
      </c>
      <c r="B1847" s="54">
        <v>7299</v>
      </c>
      <c r="C1847" s="54">
        <v>1829682</v>
      </c>
      <c r="D1847" s="54" t="s">
        <v>164</v>
      </c>
      <c r="E1847" s="54" t="s">
        <v>126</v>
      </c>
      <c r="F1847" s="54" t="s">
        <v>179</v>
      </c>
      <c r="G1847" s="54" t="s">
        <v>118</v>
      </c>
      <c r="H1847" s="62">
        <v>42480.460416666669</v>
      </c>
      <c r="I1847" s="54" t="s">
        <v>180</v>
      </c>
      <c r="J1847" s="54" t="s">
        <v>116</v>
      </c>
      <c r="K1847" s="54" t="s">
        <v>199</v>
      </c>
      <c r="L1847" s="54" t="s">
        <v>200</v>
      </c>
      <c r="M1847" s="54" t="s">
        <v>183</v>
      </c>
      <c r="N1847" s="54">
        <v>0.03</v>
      </c>
      <c r="O1847" s="54" t="s">
        <v>149</v>
      </c>
      <c r="P1847" s="54" t="b">
        <v>0</v>
      </c>
      <c r="Q1847" s="54">
        <v>138261413</v>
      </c>
      <c r="R1847" s="54" t="s">
        <v>150</v>
      </c>
      <c r="S1847" s="54">
        <v>1E-3</v>
      </c>
      <c r="T1847" s="54" t="s">
        <v>184</v>
      </c>
      <c r="U1847" s="54">
        <v>2016</v>
      </c>
      <c r="V1847" s="54" t="s">
        <v>151</v>
      </c>
      <c r="W1847" s="54" t="s">
        <v>207</v>
      </c>
      <c r="X1847" s="54" t="s">
        <v>208</v>
      </c>
      <c r="Y1847" s="54" t="s">
        <v>155</v>
      </c>
      <c r="Z1847" s="54">
        <v>515935</v>
      </c>
      <c r="AA1847" s="54">
        <v>253417</v>
      </c>
      <c r="AB1847" s="54">
        <v>-0.30632621725807402</v>
      </c>
      <c r="AC1847" s="60">
        <v>52.1668520239771</v>
      </c>
    </row>
    <row r="1848" spans="1:29">
      <c r="A1848" s="55" t="s">
        <v>203</v>
      </c>
      <c r="B1848" s="56">
        <v>7299</v>
      </c>
      <c r="C1848" s="56">
        <v>1949940</v>
      </c>
      <c r="D1848" s="56" t="s">
        <v>164</v>
      </c>
      <c r="E1848" s="56" t="s">
        <v>126</v>
      </c>
      <c r="F1848" s="56" t="s">
        <v>179</v>
      </c>
      <c r="G1848" s="56" t="s">
        <v>118</v>
      </c>
      <c r="H1848" s="61">
        <v>43789.455555555556</v>
      </c>
      <c r="I1848" s="56" t="s">
        <v>180</v>
      </c>
      <c r="J1848" s="56" t="s">
        <v>116</v>
      </c>
      <c r="K1848" s="56" t="s">
        <v>146</v>
      </c>
      <c r="L1848" s="56" t="s">
        <v>147</v>
      </c>
      <c r="M1848" s="56" t="s">
        <v>183</v>
      </c>
      <c r="N1848" s="56">
        <v>1.0999999999999999E-2</v>
      </c>
      <c r="O1848" s="56" t="s">
        <v>149</v>
      </c>
      <c r="P1848" s="56" t="b">
        <v>0</v>
      </c>
      <c r="Q1848" s="56">
        <v>138261413</v>
      </c>
      <c r="R1848" s="56" t="s">
        <v>150</v>
      </c>
      <c r="S1848" s="56">
        <v>1E-3</v>
      </c>
      <c r="T1848" s="56" t="s">
        <v>184</v>
      </c>
      <c r="U1848" s="56">
        <v>2019</v>
      </c>
      <c r="V1848" s="56" t="s">
        <v>151</v>
      </c>
      <c r="W1848" s="56" t="s">
        <v>204</v>
      </c>
      <c r="X1848" s="56" t="s">
        <v>154</v>
      </c>
      <c r="Y1848" s="56" t="s">
        <v>155</v>
      </c>
      <c r="Z1848" s="56">
        <v>507500</v>
      </c>
      <c r="AA1848" s="56">
        <v>299100</v>
      </c>
      <c r="AB1848" s="56">
        <v>-0.41497245145673001</v>
      </c>
      <c r="AC1848" s="59">
        <v>52.579097446717</v>
      </c>
    </row>
    <row r="1849" spans="1:29">
      <c r="A1849" s="57" t="s">
        <v>198</v>
      </c>
      <c r="B1849" s="54">
        <v>7299</v>
      </c>
      <c r="C1849" s="54">
        <v>1841358</v>
      </c>
      <c r="D1849" s="54" t="s">
        <v>164</v>
      </c>
      <c r="E1849" s="54" t="s">
        <v>126</v>
      </c>
      <c r="F1849" s="54" t="s">
        <v>179</v>
      </c>
      <c r="G1849" s="54" t="s">
        <v>118</v>
      </c>
      <c r="H1849" s="62">
        <v>42591.397916666669</v>
      </c>
      <c r="I1849" s="54" t="s">
        <v>180</v>
      </c>
      <c r="J1849" s="54" t="s">
        <v>116</v>
      </c>
      <c r="K1849" s="54" t="s">
        <v>199</v>
      </c>
      <c r="L1849" s="54" t="s">
        <v>200</v>
      </c>
      <c r="M1849" s="54" t="s">
        <v>183</v>
      </c>
      <c r="N1849" s="54">
        <v>7.4999999999999997E-2</v>
      </c>
      <c r="O1849" s="54" t="s">
        <v>149</v>
      </c>
      <c r="P1849" s="54" t="b">
        <v>0</v>
      </c>
      <c r="Q1849" s="54">
        <v>138261413</v>
      </c>
      <c r="R1849" s="54" t="s">
        <v>150</v>
      </c>
      <c r="S1849" s="54">
        <v>1E-3</v>
      </c>
      <c r="T1849" s="54" t="s">
        <v>184</v>
      </c>
      <c r="U1849" s="54">
        <v>2016</v>
      </c>
      <c r="V1849" s="54" t="s">
        <v>151</v>
      </c>
      <c r="W1849" s="54" t="s">
        <v>201</v>
      </c>
      <c r="X1849" s="54" t="s">
        <v>202</v>
      </c>
      <c r="Y1849" s="54" t="s">
        <v>155</v>
      </c>
      <c r="Z1849" s="54">
        <v>516100</v>
      </c>
      <c r="AA1849" s="54">
        <v>253300</v>
      </c>
      <c r="AB1849" s="54">
        <v>-0.30395486908298303</v>
      </c>
      <c r="AC1849" s="60">
        <v>52.1657659569386</v>
      </c>
    </row>
    <row r="1850" spans="1:29">
      <c r="A1850" s="55" t="s">
        <v>178</v>
      </c>
      <c r="B1850" s="56">
        <v>7299</v>
      </c>
      <c r="C1850" s="56">
        <v>1998326</v>
      </c>
      <c r="D1850" s="56" t="s">
        <v>164</v>
      </c>
      <c r="E1850" s="56" t="s">
        <v>126</v>
      </c>
      <c r="F1850" s="56" t="s">
        <v>179</v>
      </c>
      <c r="G1850" s="56" t="s">
        <v>118</v>
      </c>
      <c r="H1850" s="61">
        <v>44545.533333333333</v>
      </c>
      <c r="I1850" s="56" t="s">
        <v>180</v>
      </c>
      <c r="J1850" s="56" t="s">
        <v>116</v>
      </c>
      <c r="K1850" s="56" t="s">
        <v>181</v>
      </c>
      <c r="L1850" s="56" t="s">
        <v>182</v>
      </c>
      <c r="M1850" s="56" t="s">
        <v>183</v>
      </c>
      <c r="N1850" s="56">
        <v>3.3E-3</v>
      </c>
      <c r="O1850" s="56" t="s">
        <v>149</v>
      </c>
      <c r="P1850" s="56" t="b">
        <v>0</v>
      </c>
      <c r="Q1850" s="56">
        <v>138261413</v>
      </c>
      <c r="R1850" s="56" t="s">
        <v>150</v>
      </c>
      <c r="S1850" s="56">
        <v>1E-3</v>
      </c>
      <c r="T1850" s="56" t="s">
        <v>184</v>
      </c>
      <c r="U1850" s="56">
        <v>2021</v>
      </c>
      <c r="V1850" s="56" t="s">
        <v>151</v>
      </c>
      <c r="W1850" s="56" t="s">
        <v>185</v>
      </c>
      <c r="X1850" s="56" t="s">
        <v>186</v>
      </c>
      <c r="Y1850" s="56" t="s">
        <v>155</v>
      </c>
      <c r="Z1850" s="56">
        <v>620600</v>
      </c>
      <c r="AA1850" s="56">
        <v>309500</v>
      </c>
      <c r="AB1850" s="56">
        <v>1.2588812496391699</v>
      </c>
      <c r="AC1850" s="59">
        <v>52.638374352215699</v>
      </c>
    </row>
    <row r="1851" spans="1:29">
      <c r="A1851" s="57" t="s">
        <v>178</v>
      </c>
      <c r="B1851" s="54">
        <v>7299</v>
      </c>
      <c r="C1851" s="54">
        <v>1785734</v>
      </c>
      <c r="D1851" s="54" t="s">
        <v>164</v>
      </c>
      <c r="E1851" s="54" t="s">
        <v>126</v>
      </c>
      <c r="F1851" s="54" t="s">
        <v>179</v>
      </c>
      <c r="G1851" s="54" t="s">
        <v>118</v>
      </c>
      <c r="H1851" s="62">
        <v>42031.502083333333</v>
      </c>
      <c r="I1851" s="54" t="s">
        <v>180</v>
      </c>
      <c r="J1851" s="54" t="s">
        <v>116</v>
      </c>
      <c r="K1851" s="54" t="s">
        <v>181</v>
      </c>
      <c r="L1851" s="54" t="s">
        <v>182</v>
      </c>
      <c r="M1851" s="54" t="s">
        <v>183</v>
      </c>
      <c r="N1851" s="54">
        <v>1.7999999999999999E-2</v>
      </c>
      <c r="O1851" s="54" t="s">
        <v>149</v>
      </c>
      <c r="P1851" s="54" t="b">
        <v>0</v>
      </c>
      <c r="Q1851" s="54">
        <v>138261413</v>
      </c>
      <c r="R1851" s="54" t="s">
        <v>150</v>
      </c>
      <c r="S1851" s="54">
        <v>1E-3</v>
      </c>
      <c r="T1851" s="54" t="s">
        <v>184</v>
      </c>
      <c r="U1851" s="54">
        <v>2015</v>
      </c>
      <c r="V1851" s="54" t="s">
        <v>151</v>
      </c>
      <c r="W1851" s="54" t="s">
        <v>185</v>
      </c>
      <c r="X1851" s="54" t="s">
        <v>186</v>
      </c>
      <c r="Y1851" s="54" t="s">
        <v>155</v>
      </c>
      <c r="Z1851" s="54">
        <v>620600</v>
      </c>
      <c r="AA1851" s="54">
        <v>309500</v>
      </c>
      <c r="AB1851" s="54">
        <v>1.2588812496391699</v>
      </c>
      <c r="AC1851" s="60">
        <v>52.638374352215699</v>
      </c>
    </row>
    <row r="1852" spans="1:29">
      <c r="A1852" s="55" t="s">
        <v>178</v>
      </c>
      <c r="B1852" s="56">
        <v>7299</v>
      </c>
      <c r="C1852" s="56">
        <v>1829780</v>
      </c>
      <c r="D1852" s="56" t="s">
        <v>164</v>
      </c>
      <c r="E1852" s="56" t="s">
        <v>126</v>
      </c>
      <c r="F1852" s="56" t="s">
        <v>179</v>
      </c>
      <c r="G1852" s="56" t="s">
        <v>118</v>
      </c>
      <c r="H1852" s="61">
        <v>42481.677083333336</v>
      </c>
      <c r="I1852" s="56" t="s">
        <v>180</v>
      </c>
      <c r="J1852" s="56" t="s">
        <v>116</v>
      </c>
      <c r="K1852" s="56" t="s">
        <v>181</v>
      </c>
      <c r="L1852" s="56" t="s">
        <v>182</v>
      </c>
      <c r="M1852" s="56" t="s">
        <v>183</v>
      </c>
      <c r="N1852" s="56">
        <v>1.4E-2</v>
      </c>
      <c r="O1852" s="56" t="s">
        <v>149</v>
      </c>
      <c r="P1852" s="56" t="b">
        <v>0</v>
      </c>
      <c r="Q1852" s="56">
        <v>138261413</v>
      </c>
      <c r="R1852" s="56" t="s">
        <v>150</v>
      </c>
      <c r="S1852" s="56">
        <v>1E-3</v>
      </c>
      <c r="T1852" s="56" t="s">
        <v>184</v>
      </c>
      <c r="U1852" s="56">
        <v>2016</v>
      </c>
      <c r="V1852" s="56" t="s">
        <v>151</v>
      </c>
      <c r="W1852" s="56" t="s">
        <v>185</v>
      </c>
      <c r="X1852" s="56" t="s">
        <v>186</v>
      </c>
      <c r="Y1852" s="56" t="s">
        <v>155</v>
      </c>
      <c r="Z1852" s="56">
        <v>620600</v>
      </c>
      <c r="AA1852" s="56">
        <v>309500</v>
      </c>
      <c r="AB1852" s="56">
        <v>1.2588812496391699</v>
      </c>
      <c r="AC1852" s="59">
        <v>52.638374352215699</v>
      </c>
    </row>
    <row r="1853" spans="1:29">
      <c r="A1853" s="57" t="s">
        <v>178</v>
      </c>
      <c r="B1853" s="54">
        <v>7299</v>
      </c>
      <c r="C1853" s="54">
        <v>1907188</v>
      </c>
      <c r="D1853" s="54" t="s">
        <v>164</v>
      </c>
      <c r="E1853" s="54" t="s">
        <v>126</v>
      </c>
      <c r="F1853" s="54" t="s">
        <v>179</v>
      </c>
      <c r="G1853" s="54" t="s">
        <v>118</v>
      </c>
      <c r="H1853" s="62">
        <v>43293.684027777781</v>
      </c>
      <c r="I1853" s="54" t="s">
        <v>180</v>
      </c>
      <c r="J1853" s="54" t="s">
        <v>116</v>
      </c>
      <c r="K1853" s="54" t="s">
        <v>181</v>
      </c>
      <c r="L1853" s="54" t="s">
        <v>182</v>
      </c>
      <c r="M1853" s="54" t="s">
        <v>183</v>
      </c>
      <c r="N1853" s="54">
        <v>9.4999999999999998E-3</v>
      </c>
      <c r="O1853" s="54" t="s">
        <v>149</v>
      </c>
      <c r="P1853" s="54" t="b">
        <v>0</v>
      </c>
      <c r="Q1853" s="54">
        <v>138261413</v>
      </c>
      <c r="R1853" s="54" t="s">
        <v>150</v>
      </c>
      <c r="S1853" s="54">
        <v>1E-3</v>
      </c>
      <c r="T1853" s="54" t="s">
        <v>184</v>
      </c>
      <c r="U1853" s="54">
        <v>2018</v>
      </c>
      <c r="V1853" s="54" t="s">
        <v>151</v>
      </c>
      <c r="W1853" s="54" t="s">
        <v>185</v>
      </c>
      <c r="X1853" s="54" t="s">
        <v>186</v>
      </c>
      <c r="Y1853" s="54" t="s">
        <v>155</v>
      </c>
      <c r="Z1853" s="54">
        <v>620600</v>
      </c>
      <c r="AA1853" s="54">
        <v>309500</v>
      </c>
      <c r="AB1853" s="54">
        <v>1.2588812496391699</v>
      </c>
      <c r="AC1853" s="60">
        <v>52.638374352215699</v>
      </c>
    </row>
    <row r="1854" spans="1:29">
      <c r="A1854" s="55" t="s">
        <v>206</v>
      </c>
      <c r="B1854" s="56">
        <v>7299</v>
      </c>
      <c r="C1854" s="56">
        <v>1857249</v>
      </c>
      <c r="D1854" s="56" t="s">
        <v>164</v>
      </c>
      <c r="E1854" s="56" t="s">
        <v>126</v>
      </c>
      <c r="F1854" s="56" t="s">
        <v>179</v>
      </c>
      <c r="G1854" s="56" t="s">
        <v>118</v>
      </c>
      <c r="H1854" s="61">
        <v>42709.363888888889</v>
      </c>
      <c r="I1854" s="56" t="s">
        <v>180</v>
      </c>
      <c r="J1854" s="56" t="s">
        <v>116</v>
      </c>
      <c r="K1854" s="56" t="s">
        <v>199</v>
      </c>
      <c r="L1854" s="56" t="s">
        <v>200</v>
      </c>
      <c r="M1854" s="56" t="s">
        <v>183</v>
      </c>
      <c r="N1854" s="56">
        <v>3.7999999999999999E-2</v>
      </c>
      <c r="O1854" s="56" t="s">
        <v>149</v>
      </c>
      <c r="P1854" s="56" t="b">
        <v>0</v>
      </c>
      <c r="Q1854" s="56">
        <v>138261413</v>
      </c>
      <c r="R1854" s="56" t="s">
        <v>150</v>
      </c>
      <c r="S1854" s="56">
        <v>1E-3</v>
      </c>
      <c r="T1854" s="56" t="s">
        <v>184</v>
      </c>
      <c r="U1854" s="56">
        <v>2016</v>
      </c>
      <c r="V1854" s="56" t="s">
        <v>151</v>
      </c>
      <c r="W1854" s="56" t="s">
        <v>207</v>
      </c>
      <c r="X1854" s="56" t="s">
        <v>208</v>
      </c>
      <c r="Y1854" s="56" t="s">
        <v>155</v>
      </c>
      <c r="Z1854" s="56">
        <v>515935</v>
      </c>
      <c r="AA1854" s="56">
        <v>253417</v>
      </c>
      <c r="AB1854" s="56">
        <v>-0.30632621725807402</v>
      </c>
      <c r="AC1854" s="59">
        <v>52.1668520239771</v>
      </c>
    </row>
    <row r="1855" spans="1:29">
      <c r="A1855" s="57" t="s">
        <v>196</v>
      </c>
      <c r="B1855" s="54">
        <v>7299</v>
      </c>
      <c r="C1855" s="54">
        <v>1792685</v>
      </c>
      <c r="D1855" s="54" t="s">
        <v>164</v>
      </c>
      <c r="E1855" s="54" t="s">
        <v>126</v>
      </c>
      <c r="F1855" s="54" t="s">
        <v>179</v>
      </c>
      <c r="G1855" s="54" t="s">
        <v>118</v>
      </c>
      <c r="H1855" s="62">
        <v>42095.439583333333</v>
      </c>
      <c r="I1855" s="54" t="s">
        <v>180</v>
      </c>
      <c r="J1855" s="54" t="s">
        <v>116</v>
      </c>
      <c r="K1855" s="54" t="s">
        <v>181</v>
      </c>
      <c r="L1855" s="54" t="s">
        <v>182</v>
      </c>
      <c r="M1855" s="54" t="s">
        <v>183</v>
      </c>
      <c r="N1855" s="54">
        <v>1.2E-2</v>
      </c>
      <c r="O1855" s="54" t="s">
        <v>149</v>
      </c>
      <c r="P1855" s="54" t="b">
        <v>0</v>
      </c>
      <c r="Q1855" s="54">
        <v>138261413</v>
      </c>
      <c r="R1855" s="54" t="s">
        <v>150</v>
      </c>
      <c r="S1855" s="54">
        <v>1E-3</v>
      </c>
      <c r="T1855" s="54" t="s">
        <v>184</v>
      </c>
      <c r="U1855" s="54">
        <v>2015</v>
      </c>
      <c r="V1855" s="54" t="s">
        <v>151</v>
      </c>
      <c r="W1855" s="54" t="s">
        <v>197</v>
      </c>
      <c r="X1855" s="54" t="s">
        <v>186</v>
      </c>
      <c r="Y1855" s="54" t="s">
        <v>155</v>
      </c>
      <c r="Z1855" s="54">
        <v>624300</v>
      </c>
      <c r="AA1855" s="54">
        <v>306800</v>
      </c>
      <c r="AB1855" s="54">
        <v>1.3116346710660201</v>
      </c>
      <c r="AC1855" s="60">
        <v>52.6126273253455</v>
      </c>
    </row>
    <row r="1856" spans="1:29">
      <c r="A1856" s="55" t="s">
        <v>398</v>
      </c>
      <c r="B1856" s="56">
        <v>7299</v>
      </c>
      <c r="C1856" s="56">
        <v>1547518</v>
      </c>
      <c r="D1856" s="56" t="s">
        <v>164</v>
      </c>
      <c r="E1856" s="56" t="s">
        <v>126</v>
      </c>
      <c r="F1856" s="56" t="s">
        <v>205</v>
      </c>
      <c r="G1856" s="56" t="s">
        <v>112</v>
      </c>
      <c r="H1856" s="61">
        <v>42411.629166666666</v>
      </c>
      <c r="I1856" s="56" t="s">
        <v>180</v>
      </c>
      <c r="J1856" s="56" t="s">
        <v>116</v>
      </c>
      <c r="K1856" s="56" t="s">
        <v>165</v>
      </c>
      <c r="L1856" s="56" t="s">
        <v>166</v>
      </c>
      <c r="M1856" s="56" t="s">
        <v>183</v>
      </c>
      <c r="N1856" s="56">
        <v>2.5999999999999999E-2</v>
      </c>
      <c r="O1856" s="56" t="s">
        <v>149</v>
      </c>
      <c r="P1856" s="56" t="b">
        <v>0</v>
      </c>
      <c r="Q1856" s="56">
        <v>138261413</v>
      </c>
      <c r="R1856" s="56" t="s">
        <v>150</v>
      </c>
      <c r="S1856" s="56">
        <v>1E-3</v>
      </c>
      <c r="T1856" s="56" t="s">
        <v>184</v>
      </c>
      <c r="U1856" s="56">
        <v>2016</v>
      </c>
      <c r="V1856" s="56" t="s">
        <v>151</v>
      </c>
      <c r="W1856" s="56" t="s">
        <v>399</v>
      </c>
      <c r="X1856" s="56" t="s">
        <v>373</v>
      </c>
      <c r="Y1856" s="56" t="s">
        <v>155</v>
      </c>
      <c r="Z1856" s="56">
        <v>434596</v>
      </c>
      <c r="AA1856" s="56">
        <v>430313</v>
      </c>
      <c r="AB1856" s="56">
        <v>-1.47662310609403</v>
      </c>
      <c r="AC1856" s="59">
        <v>53.7680199666571</v>
      </c>
    </row>
    <row r="1857" spans="1:29">
      <c r="A1857" s="57" t="s">
        <v>203</v>
      </c>
      <c r="B1857" s="54">
        <v>7299</v>
      </c>
      <c r="C1857" s="54">
        <v>1919879</v>
      </c>
      <c r="D1857" s="54" t="s">
        <v>164</v>
      </c>
      <c r="E1857" s="54" t="s">
        <v>126</v>
      </c>
      <c r="F1857" s="54" t="s">
        <v>179</v>
      </c>
      <c r="G1857" s="54" t="s">
        <v>118</v>
      </c>
      <c r="H1857" s="62">
        <v>43434.40347222222</v>
      </c>
      <c r="I1857" s="54" t="s">
        <v>180</v>
      </c>
      <c r="J1857" s="54" t="s">
        <v>116</v>
      </c>
      <c r="K1857" s="54" t="s">
        <v>146</v>
      </c>
      <c r="L1857" s="54" t="s">
        <v>147</v>
      </c>
      <c r="M1857" s="54" t="s">
        <v>183</v>
      </c>
      <c r="N1857" s="54">
        <v>8.8999999999999996E-2</v>
      </c>
      <c r="O1857" s="54" t="s">
        <v>149</v>
      </c>
      <c r="P1857" s="54" t="b">
        <v>0</v>
      </c>
      <c r="Q1857" s="54">
        <v>138261413</v>
      </c>
      <c r="R1857" s="54" t="s">
        <v>150</v>
      </c>
      <c r="S1857" s="54">
        <v>1E-3</v>
      </c>
      <c r="T1857" s="54" t="s">
        <v>184</v>
      </c>
      <c r="U1857" s="54">
        <v>2018</v>
      </c>
      <c r="V1857" s="54" t="s">
        <v>151</v>
      </c>
      <c r="W1857" s="54" t="s">
        <v>204</v>
      </c>
      <c r="X1857" s="54" t="s">
        <v>154</v>
      </c>
      <c r="Y1857" s="54" t="s">
        <v>155</v>
      </c>
      <c r="Z1857" s="54">
        <v>507500</v>
      </c>
      <c r="AA1857" s="54">
        <v>299100</v>
      </c>
      <c r="AB1857" s="54">
        <v>-0.41497245145673001</v>
      </c>
      <c r="AC1857" s="60">
        <v>52.579097446717</v>
      </c>
    </row>
    <row r="1858" spans="1:29">
      <c r="A1858" s="55" t="s">
        <v>178</v>
      </c>
      <c r="B1858" s="56">
        <v>7299</v>
      </c>
      <c r="C1858" s="56">
        <v>1794284</v>
      </c>
      <c r="D1858" s="56" t="s">
        <v>164</v>
      </c>
      <c r="E1858" s="56" t="s">
        <v>126</v>
      </c>
      <c r="F1858" s="56" t="s">
        <v>179</v>
      </c>
      <c r="G1858" s="56" t="s">
        <v>118</v>
      </c>
      <c r="H1858" s="61">
        <v>42121.713194444441</v>
      </c>
      <c r="I1858" s="56" t="s">
        <v>180</v>
      </c>
      <c r="J1858" s="56" t="s">
        <v>116</v>
      </c>
      <c r="K1858" s="56" t="s">
        <v>181</v>
      </c>
      <c r="L1858" s="56" t="s">
        <v>182</v>
      </c>
      <c r="M1858" s="56" t="s">
        <v>183</v>
      </c>
      <c r="N1858" s="56">
        <v>1.0999999999999999E-2</v>
      </c>
      <c r="O1858" s="56" t="s">
        <v>149</v>
      </c>
      <c r="P1858" s="56" t="b">
        <v>0</v>
      </c>
      <c r="Q1858" s="56">
        <v>138261413</v>
      </c>
      <c r="R1858" s="56" t="s">
        <v>150</v>
      </c>
      <c r="S1858" s="56">
        <v>1E-3</v>
      </c>
      <c r="T1858" s="56" t="s">
        <v>184</v>
      </c>
      <c r="U1858" s="56">
        <v>2015</v>
      </c>
      <c r="V1858" s="56" t="s">
        <v>151</v>
      </c>
      <c r="W1858" s="56" t="s">
        <v>185</v>
      </c>
      <c r="X1858" s="56" t="s">
        <v>186</v>
      </c>
      <c r="Y1858" s="56" t="s">
        <v>155</v>
      </c>
      <c r="Z1858" s="56">
        <v>620600</v>
      </c>
      <c r="AA1858" s="56">
        <v>309500</v>
      </c>
      <c r="AB1858" s="56">
        <v>1.2588812496391699</v>
      </c>
      <c r="AC1858" s="59">
        <v>52.638374352215699</v>
      </c>
    </row>
    <row r="1859" spans="1:29">
      <c r="A1859" s="57" t="s">
        <v>203</v>
      </c>
      <c r="B1859" s="54">
        <v>7299</v>
      </c>
      <c r="C1859" s="54">
        <v>1894258</v>
      </c>
      <c r="D1859" s="54" t="s">
        <v>164</v>
      </c>
      <c r="E1859" s="54" t="s">
        <v>126</v>
      </c>
      <c r="F1859" s="54" t="s">
        <v>179</v>
      </c>
      <c r="G1859" s="54" t="s">
        <v>118</v>
      </c>
      <c r="H1859" s="62">
        <v>43143.577777777777</v>
      </c>
      <c r="I1859" s="54" t="s">
        <v>180</v>
      </c>
      <c r="J1859" s="54" t="s">
        <v>116</v>
      </c>
      <c r="K1859" s="54" t="s">
        <v>146</v>
      </c>
      <c r="L1859" s="54" t="s">
        <v>147</v>
      </c>
      <c r="M1859" s="54" t="s">
        <v>183</v>
      </c>
      <c r="N1859" s="54">
        <v>2.5000000000000001E-2</v>
      </c>
      <c r="O1859" s="54" t="s">
        <v>149</v>
      </c>
      <c r="P1859" s="54" t="b">
        <v>0</v>
      </c>
      <c r="Q1859" s="54">
        <v>138261413</v>
      </c>
      <c r="R1859" s="54" t="s">
        <v>150</v>
      </c>
      <c r="S1859" s="54">
        <v>1E-3</v>
      </c>
      <c r="T1859" s="54" t="s">
        <v>184</v>
      </c>
      <c r="U1859" s="54">
        <v>2018</v>
      </c>
      <c r="V1859" s="54" t="s">
        <v>151</v>
      </c>
      <c r="W1859" s="54" t="s">
        <v>204</v>
      </c>
      <c r="X1859" s="54" t="s">
        <v>154</v>
      </c>
      <c r="Y1859" s="54" t="s">
        <v>155</v>
      </c>
      <c r="Z1859" s="54">
        <v>507500</v>
      </c>
      <c r="AA1859" s="54">
        <v>299100</v>
      </c>
      <c r="AB1859" s="54">
        <v>-0.41497245145673001</v>
      </c>
      <c r="AC1859" s="60">
        <v>52.579097446717</v>
      </c>
    </row>
    <row r="1860" spans="1:29">
      <c r="A1860" s="55" t="s">
        <v>187</v>
      </c>
      <c r="B1860" s="56">
        <v>7299</v>
      </c>
      <c r="C1860" s="56">
        <v>2030831</v>
      </c>
      <c r="D1860" s="56" t="s">
        <v>164</v>
      </c>
      <c r="E1860" s="56" t="s">
        <v>126</v>
      </c>
      <c r="F1860" s="56" t="s">
        <v>179</v>
      </c>
      <c r="G1860" s="56" t="s">
        <v>118</v>
      </c>
      <c r="H1860" s="61">
        <v>44979.353472222225</v>
      </c>
      <c r="I1860" s="56" t="s">
        <v>180</v>
      </c>
      <c r="J1860" s="56" t="s">
        <v>116</v>
      </c>
      <c r="K1860" s="56" t="s">
        <v>181</v>
      </c>
      <c r="L1860" s="56" t="s">
        <v>182</v>
      </c>
      <c r="M1860" s="56" t="s">
        <v>183</v>
      </c>
      <c r="N1860" s="56">
        <v>1.4999999999999999E-2</v>
      </c>
      <c r="O1860" s="56" t="s">
        <v>149</v>
      </c>
      <c r="P1860" s="56" t="b">
        <v>0</v>
      </c>
      <c r="Q1860" s="56">
        <v>138261413</v>
      </c>
      <c r="R1860" s="56" t="s">
        <v>150</v>
      </c>
      <c r="S1860" s="56">
        <v>1E-3</v>
      </c>
      <c r="T1860" s="56" t="s">
        <v>184</v>
      </c>
      <c r="U1860" s="56">
        <v>2023</v>
      </c>
      <c r="V1860" s="56" t="s">
        <v>151</v>
      </c>
      <c r="W1860" s="56" t="s">
        <v>188</v>
      </c>
      <c r="X1860" s="56" t="s">
        <v>189</v>
      </c>
      <c r="Y1860" s="56" t="s">
        <v>155</v>
      </c>
      <c r="Z1860" s="56">
        <v>636400</v>
      </c>
      <c r="AA1860" s="56">
        <v>291600</v>
      </c>
      <c r="AB1860" s="56">
        <v>1.4791973795069699</v>
      </c>
      <c r="AC1860" s="59">
        <v>52.471107816141703</v>
      </c>
    </row>
    <row r="1861" spans="1:29">
      <c r="A1861" s="57" t="s">
        <v>241</v>
      </c>
      <c r="B1861" s="54">
        <v>7299</v>
      </c>
      <c r="C1861" s="54">
        <v>1626296</v>
      </c>
      <c r="D1861" s="54" t="s">
        <v>164</v>
      </c>
      <c r="E1861" s="54" t="s">
        <v>126</v>
      </c>
      <c r="F1861" s="54" t="s">
        <v>179</v>
      </c>
      <c r="G1861" s="54" t="s">
        <v>118</v>
      </c>
      <c r="H1861" s="62">
        <v>43479.634722222225</v>
      </c>
      <c r="I1861" s="54" t="s">
        <v>180</v>
      </c>
      <c r="J1861" s="54" t="s">
        <v>116</v>
      </c>
      <c r="K1861" s="54" t="s">
        <v>165</v>
      </c>
      <c r="L1861" s="54" t="s">
        <v>166</v>
      </c>
      <c r="M1861" s="54" t="s">
        <v>183</v>
      </c>
      <c r="N1861" s="54">
        <v>2.8999999999999998E-3</v>
      </c>
      <c r="O1861" s="54" t="s">
        <v>149</v>
      </c>
      <c r="P1861" s="54" t="b">
        <v>0</v>
      </c>
      <c r="Q1861" s="54">
        <v>138261413</v>
      </c>
      <c r="R1861" s="54" t="s">
        <v>150</v>
      </c>
      <c r="S1861" s="54">
        <v>1E-3</v>
      </c>
      <c r="T1861" s="54" t="s">
        <v>184</v>
      </c>
      <c r="U1861" s="54">
        <v>2019</v>
      </c>
      <c r="V1861" s="54" t="s">
        <v>151</v>
      </c>
      <c r="W1861" s="54" t="s">
        <v>242</v>
      </c>
      <c r="X1861" s="54" t="s">
        <v>243</v>
      </c>
      <c r="Y1861" s="54" t="s">
        <v>155</v>
      </c>
      <c r="Z1861" s="54">
        <v>456840</v>
      </c>
      <c r="AA1861" s="54">
        <v>455364</v>
      </c>
      <c r="AB1861" s="54">
        <v>-1.13455725358881</v>
      </c>
      <c r="AC1861" s="60">
        <v>53.991201424557502</v>
      </c>
    </row>
    <row r="1862" spans="1:29">
      <c r="A1862" s="55" t="s">
        <v>206</v>
      </c>
      <c r="B1862" s="56">
        <v>7299</v>
      </c>
      <c r="C1862" s="56">
        <v>2014434</v>
      </c>
      <c r="D1862" s="56" t="s">
        <v>164</v>
      </c>
      <c r="E1862" s="56" t="s">
        <v>126</v>
      </c>
      <c r="F1862" s="56" t="s">
        <v>179</v>
      </c>
      <c r="G1862" s="56" t="s">
        <v>118</v>
      </c>
      <c r="H1862" s="61">
        <v>44760.40902777778</v>
      </c>
      <c r="I1862" s="56" t="s">
        <v>180</v>
      </c>
      <c r="J1862" s="56" t="s">
        <v>116</v>
      </c>
      <c r="K1862" s="56" t="s">
        <v>199</v>
      </c>
      <c r="L1862" s="56" t="s">
        <v>200</v>
      </c>
      <c r="M1862" s="56" t="s">
        <v>183</v>
      </c>
      <c r="N1862" s="56">
        <v>0.03</v>
      </c>
      <c r="O1862" s="56" t="s">
        <v>149</v>
      </c>
      <c r="P1862" s="56" t="b">
        <v>0</v>
      </c>
      <c r="Q1862" s="56">
        <v>138261413</v>
      </c>
      <c r="R1862" s="56" t="s">
        <v>150</v>
      </c>
      <c r="S1862" s="56">
        <v>1E-3</v>
      </c>
      <c r="T1862" s="56" t="s">
        <v>184</v>
      </c>
      <c r="U1862" s="56">
        <v>2022</v>
      </c>
      <c r="V1862" s="56" t="s">
        <v>151</v>
      </c>
      <c r="W1862" s="56" t="s">
        <v>207</v>
      </c>
      <c r="X1862" s="56" t="s">
        <v>208</v>
      </c>
      <c r="Y1862" s="56" t="s">
        <v>155</v>
      </c>
      <c r="Z1862" s="56">
        <v>515935</v>
      </c>
      <c r="AA1862" s="56">
        <v>253417</v>
      </c>
      <c r="AB1862" s="56">
        <v>-0.30632621725807402</v>
      </c>
      <c r="AC1862" s="59">
        <v>52.1668520239771</v>
      </c>
    </row>
    <row r="1863" spans="1:29">
      <c r="A1863" s="57" t="s">
        <v>178</v>
      </c>
      <c r="B1863" s="54">
        <v>7299</v>
      </c>
      <c r="C1863" s="54">
        <v>1894090</v>
      </c>
      <c r="D1863" s="54" t="s">
        <v>164</v>
      </c>
      <c r="E1863" s="54" t="s">
        <v>126</v>
      </c>
      <c r="F1863" s="54" t="s">
        <v>179</v>
      </c>
      <c r="G1863" s="54" t="s">
        <v>118</v>
      </c>
      <c r="H1863" s="62">
        <v>43139.598611111112</v>
      </c>
      <c r="I1863" s="54" t="s">
        <v>180</v>
      </c>
      <c r="J1863" s="54" t="s">
        <v>116</v>
      </c>
      <c r="K1863" s="54" t="s">
        <v>181</v>
      </c>
      <c r="L1863" s="54" t="s">
        <v>182</v>
      </c>
      <c r="M1863" s="54" t="s">
        <v>183</v>
      </c>
      <c r="N1863" s="54">
        <v>4.8999999999999998E-3</v>
      </c>
      <c r="O1863" s="54" t="s">
        <v>149</v>
      </c>
      <c r="P1863" s="54" t="b">
        <v>0</v>
      </c>
      <c r="Q1863" s="54">
        <v>138261413</v>
      </c>
      <c r="R1863" s="54" t="s">
        <v>150</v>
      </c>
      <c r="S1863" s="54">
        <v>1E-3</v>
      </c>
      <c r="T1863" s="54" t="s">
        <v>184</v>
      </c>
      <c r="U1863" s="54">
        <v>2018</v>
      </c>
      <c r="V1863" s="54" t="s">
        <v>151</v>
      </c>
      <c r="W1863" s="54" t="s">
        <v>185</v>
      </c>
      <c r="X1863" s="54" t="s">
        <v>186</v>
      </c>
      <c r="Y1863" s="54" t="s">
        <v>155</v>
      </c>
      <c r="Z1863" s="54">
        <v>620600</v>
      </c>
      <c r="AA1863" s="54">
        <v>309500</v>
      </c>
      <c r="AB1863" s="54">
        <v>1.2588812496391699</v>
      </c>
      <c r="AC1863" s="60">
        <v>52.638374352215699</v>
      </c>
    </row>
    <row r="1864" spans="1:29">
      <c r="A1864" s="55" t="s">
        <v>417</v>
      </c>
      <c r="B1864" s="56">
        <v>7299</v>
      </c>
      <c r="C1864" s="56">
        <v>5278689</v>
      </c>
      <c r="D1864" s="56" t="s">
        <v>164</v>
      </c>
      <c r="E1864" s="56" t="s">
        <v>126</v>
      </c>
      <c r="F1864" s="56" t="s">
        <v>205</v>
      </c>
      <c r="G1864" s="56" t="s">
        <v>112</v>
      </c>
      <c r="H1864" s="61">
        <v>43712.442361111112</v>
      </c>
      <c r="I1864" s="56" t="s">
        <v>180</v>
      </c>
      <c r="J1864" s="56" t="s">
        <v>116</v>
      </c>
      <c r="K1864" s="56" t="s">
        <v>215</v>
      </c>
      <c r="L1864" s="56" t="s">
        <v>216</v>
      </c>
      <c r="M1864" s="56" t="s">
        <v>183</v>
      </c>
      <c r="N1864" s="56">
        <v>3.9E-2</v>
      </c>
      <c r="O1864" s="56" t="s">
        <v>149</v>
      </c>
      <c r="P1864" s="56" t="b">
        <v>0</v>
      </c>
      <c r="Q1864" s="56">
        <v>138261413</v>
      </c>
      <c r="R1864" s="56" t="s">
        <v>150</v>
      </c>
      <c r="S1864" s="56">
        <v>1E-3</v>
      </c>
      <c r="T1864" s="56" t="s">
        <v>184</v>
      </c>
      <c r="U1864" s="56">
        <v>2019</v>
      </c>
      <c r="V1864" s="56" t="s">
        <v>151</v>
      </c>
      <c r="W1864" s="56" t="s">
        <v>418</v>
      </c>
      <c r="X1864" s="56" t="s">
        <v>419</v>
      </c>
      <c r="Y1864" s="56" t="s">
        <v>155</v>
      </c>
      <c r="Z1864" s="56">
        <v>374213</v>
      </c>
      <c r="AA1864" s="56">
        <v>393762</v>
      </c>
      <c r="AB1864" s="56">
        <v>-2.3896615129824701</v>
      </c>
      <c r="AC1864" s="59">
        <v>53.439995432524498</v>
      </c>
    </row>
    <row r="1865" spans="1:29">
      <c r="A1865" s="57" t="s">
        <v>178</v>
      </c>
      <c r="B1865" s="54">
        <v>7299</v>
      </c>
      <c r="C1865" s="54">
        <v>2019173</v>
      </c>
      <c r="D1865" s="54" t="s">
        <v>164</v>
      </c>
      <c r="E1865" s="54" t="s">
        <v>126</v>
      </c>
      <c r="F1865" s="54" t="s">
        <v>179</v>
      </c>
      <c r="G1865" s="54" t="s">
        <v>118</v>
      </c>
      <c r="H1865" s="62">
        <v>44818.476388888892</v>
      </c>
      <c r="I1865" s="54" t="s">
        <v>180</v>
      </c>
      <c r="J1865" s="54" t="s">
        <v>116</v>
      </c>
      <c r="K1865" s="54" t="s">
        <v>181</v>
      </c>
      <c r="L1865" s="54" t="s">
        <v>182</v>
      </c>
      <c r="M1865" s="54" t="s">
        <v>183</v>
      </c>
      <c r="N1865" s="54">
        <v>8.5000000000000006E-3</v>
      </c>
      <c r="O1865" s="54" t="s">
        <v>149</v>
      </c>
      <c r="P1865" s="54" t="b">
        <v>0</v>
      </c>
      <c r="Q1865" s="54">
        <v>138261413</v>
      </c>
      <c r="R1865" s="54" t="s">
        <v>150</v>
      </c>
      <c r="S1865" s="54">
        <v>1E-3</v>
      </c>
      <c r="T1865" s="54" t="s">
        <v>184</v>
      </c>
      <c r="U1865" s="54">
        <v>2022</v>
      </c>
      <c r="V1865" s="54" t="s">
        <v>151</v>
      </c>
      <c r="W1865" s="54" t="s">
        <v>185</v>
      </c>
      <c r="X1865" s="54" t="s">
        <v>186</v>
      </c>
      <c r="Y1865" s="54" t="s">
        <v>155</v>
      </c>
      <c r="Z1865" s="54">
        <v>620600</v>
      </c>
      <c r="AA1865" s="54">
        <v>309500</v>
      </c>
      <c r="AB1865" s="54">
        <v>1.2588812496391699</v>
      </c>
      <c r="AC1865" s="60">
        <v>52.638374352215699</v>
      </c>
    </row>
    <row r="1866" spans="1:29">
      <c r="A1866" s="55" t="s">
        <v>178</v>
      </c>
      <c r="B1866" s="56">
        <v>7299</v>
      </c>
      <c r="C1866" s="56">
        <v>1804342</v>
      </c>
      <c r="D1866" s="56" t="s">
        <v>164</v>
      </c>
      <c r="E1866" s="56" t="s">
        <v>126</v>
      </c>
      <c r="F1866" s="56" t="s">
        <v>179</v>
      </c>
      <c r="G1866" s="56" t="s">
        <v>118</v>
      </c>
      <c r="H1866" s="61">
        <v>42200.44027777778</v>
      </c>
      <c r="I1866" s="56" t="s">
        <v>180</v>
      </c>
      <c r="J1866" s="56" t="s">
        <v>116</v>
      </c>
      <c r="K1866" s="56" t="s">
        <v>181</v>
      </c>
      <c r="L1866" s="56" t="s">
        <v>182</v>
      </c>
      <c r="M1866" s="56" t="s">
        <v>183</v>
      </c>
      <c r="N1866" s="56">
        <v>1.7000000000000001E-2</v>
      </c>
      <c r="O1866" s="56" t="s">
        <v>149</v>
      </c>
      <c r="P1866" s="56" t="b">
        <v>0</v>
      </c>
      <c r="Q1866" s="56">
        <v>138261413</v>
      </c>
      <c r="R1866" s="56" t="s">
        <v>150</v>
      </c>
      <c r="S1866" s="56">
        <v>1E-3</v>
      </c>
      <c r="T1866" s="56" t="s">
        <v>184</v>
      </c>
      <c r="U1866" s="56">
        <v>2015</v>
      </c>
      <c r="V1866" s="56" t="s">
        <v>151</v>
      </c>
      <c r="W1866" s="56" t="s">
        <v>185</v>
      </c>
      <c r="X1866" s="56" t="s">
        <v>186</v>
      </c>
      <c r="Y1866" s="56" t="s">
        <v>155</v>
      </c>
      <c r="Z1866" s="56">
        <v>620600</v>
      </c>
      <c r="AA1866" s="56">
        <v>309500</v>
      </c>
      <c r="AB1866" s="56">
        <v>1.2588812496391699</v>
      </c>
      <c r="AC1866" s="59">
        <v>52.638374352215699</v>
      </c>
    </row>
    <row r="1867" spans="1:29">
      <c r="A1867" s="57" t="s">
        <v>241</v>
      </c>
      <c r="B1867" s="54">
        <v>7299</v>
      </c>
      <c r="C1867" s="54">
        <v>1554273</v>
      </c>
      <c r="D1867" s="54" t="s">
        <v>164</v>
      </c>
      <c r="E1867" s="54" t="s">
        <v>126</v>
      </c>
      <c r="F1867" s="54" t="s">
        <v>179</v>
      </c>
      <c r="G1867" s="54" t="s">
        <v>118</v>
      </c>
      <c r="H1867" s="62">
        <v>42508.551388888889</v>
      </c>
      <c r="I1867" s="54" t="s">
        <v>180</v>
      </c>
      <c r="J1867" s="54" t="s">
        <v>116</v>
      </c>
      <c r="K1867" s="54" t="s">
        <v>165</v>
      </c>
      <c r="L1867" s="54" t="s">
        <v>166</v>
      </c>
      <c r="M1867" s="54" t="s">
        <v>183</v>
      </c>
      <c r="N1867" s="54">
        <v>6.8999999999999999E-3</v>
      </c>
      <c r="O1867" s="54" t="s">
        <v>149</v>
      </c>
      <c r="P1867" s="54" t="b">
        <v>0</v>
      </c>
      <c r="Q1867" s="54">
        <v>138261413</v>
      </c>
      <c r="R1867" s="54" t="s">
        <v>150</v>
      </c>
      <c r="S1867" s="54">
        <v>1E-3</v>
      </c>
      <c r="T1867" s="54" t="s">
        <v>184</v>
      </c>
      <c r="U1867" s="54">
        <v>2016</v>
      </c>
      <c r="V1867" s="54" t="s">
        <v>151</v>
      </c>
      <c r="W1867" s="54" t="s">
        <v>242</v>
      </c>
      <c r="X1867" s="54" t="s">
        <v>243</v>
      </c>
      <c r="Y1867" s="54" t="s">
        <v>155</v>
      </c>
      <c r="Z1867" s="54">
        <v>456840</v>
      </c>
      <c r="AA1867" s="54">
        <v>455364</v>
      </c>
      <c r="AB1867" s="54">
        <v>-1.13455725358881</v>
      </c>
      <c r="AC1867" s="60">
        <v>53.991201424557502</v>
      </c>
    </row>
    <row r="1868" spans="1:29">
      <c r="A1868" s="55" t="s">
        <v>206</v>
      </c>
      <c r="B1868" s="56">
        <v>7299</v>
      </c>
      <c r="C1868" s="56">
        <v>2006912</v>
      </c>
      <c r="D1868" s="56" t="s">
        <v>164</v>
      </c>
      <c r="E1868" s="56" t="s">
        <v>126</v>
      </c>
      <c r="F1868" s="56" t="s">
        <v>179</v>
      </c>
      <c r="G1868" s="56" t="s">
        <v>118</v>
      </c>
      <c r="H1868" s="61">
        <v>44672.518055555556</v>
      </c>
      <c r="I1868" s="56" t="s">
        <v>180</v>
      </c>
      <c r="J1868" s="56" t="s">
        <v>116</v>
      </c>
      <c r="K1868" s="56" t="s">
        <v>199</v>
      </c>
      <c r="L1868" s="56" t="s">
        <v>200</v>
      </c>
      <c r="M1868" s="56" t="s">
        <v>183</v>
      </c>
      <c r="N1868" s="56">
        <v>3.1E-2</v>
      </c>
      <c r="O1868" s="56" t="s">
        <v>149</v>
      </c>
      <c r="P1868" s="56" t="b">
        <v>0</v>
      </c>
      <c r="Q1868" s="56">
        <v>138261413</v>
      </c>
      <c r="R1868" s="56" t="s">
        <v>150</v>
      </c>
      <c r="S1868" s="56">
        <v>1E-3</v>
      </c>
      <c r="T1868" s="56" t="s">
        <v>184</v>
      </c>
      <c r="U1868" s="56">
        <v>2022</v>
      </c>
      <c r="V1868" s="56" t="s">
        <v>151</v>
      </c>
      <c r="W1868" s="56" t="s">
        <v>207</v>
      </c>
      <c r="X1868" s="56" t="s">
        <v>208</v>
      </c>
      <c r="Y1868" s="56" t="s">
        <v>155</v>
      </c>
      <c r="Z1868" s="56">
        <v>515935</v>
      </c>
      <c r="AA1868" s="56">
        <v>253417</v>
      </c>
      <c r="AB1868" s="56">
        <v>-0.30632621725807402</v>
      </c>
      <c r="AC1868" s="59">
        <v>52.1668520239771</v>
      </c>
    </row>
    <row r="1869" spans="1:29">
      <c r="A1869" s="57" t="s">
        <v>187</v>
      </c>
      <c r="B1869" s="54">
        <v>7299</v>
      </c>
      <c r="C1869" s="54">
        <v>1811515</v>
      </c>
      <c r="D1869" s="54" t="s">
        <v>164</v>
      </c>
      <c r="E1869" s="54" t="s">
        <v>126</v>
      </c>
      <c r="F1869" s="54" t="s">
        <v>179</v>
      </c>
      <c r="G1869" s="54" t="s">
        <v>118</v>
      </c>
      <c r="H1869" s="62">
        <v>42282.418055555558</v>
      </c>
      <c r="I1869" s="54" t="s">
        <v>180</v>
      </c>
      <c r="J1869" s="54" t="s">
        <v>116</v>
      </c>
      <c r="K1869" s="54" t="s">
        <v>181</v>
      </c>
      <c r="L1869" s="54" t="s">
        <v>182</v>
      </c>
      <c r="M1869" s="54" t="s">
        <v>183</v>
      </c>
      <c r="N1869" s="54">
        <v>1.4E-2</v>
      </c>
      <c r="O1869" s="54" t="s">
        <v>149</v>
      </c>
      <c r="P1869" s="54" t="b">
        <v>0</v>
      </c>
      <c r="Q1869" s="54">
        <v>138261413</v>
      </c>
      <c r="R1869" s="54" t="s">
        <v>150</v>
      </c>
      <c r="S1869" s="54">
        <v>1E-3</v>
      </c>
      <c r="T1869" s="54" t="s">
        <v>184</v>
      </c>
      <c r="U1869" s="54">
        <v>2015</v>
      </c>
      <c r="V1869" s="54" t="s">
        <v>151</v>
      </c>
      <c r="W1869" s="54" t="s">
        <v>188</v>
      </c>
      <c r="X1869" s="54" t="s">
        <v>189</v>
      </c>
      <c r="Y1869" s="54" t="s">
        <v>155</v>
      </c>
      <c r="Z1869" s="54">
        <v>636400</v>
      </c>
      <c r="AA1869" s="54">
        <v>291600</v>
      </c>
      <c r="AB1869" s="54">
        <v>1.4791973795069699</v>
      </c>
      <c r="AC1869" s="60">
        <v>52.471107816141703</v>
      </c>
    </row>
    <row r="1870" spans="1:29">
      <c r="A1870" s="55" t="s">
        <v>187</v>
      </c>
      <c r="B1870" s="56">
        <v>7299</v>
      </c>
      <c r="C1870" s="56">
        <v>1916948</v>
      </c>
      <c r="D1870" s="56" t="s">
        <v>164</v>
      </c>
      <c r="E1870" s="56" t="s">
        <v>126</v>
      </c>
      <c r="F1870" s="56" t="s">
        <v>179</v>
      </c>
      <c r="G1870" s="56" t="s">
        <v>118</v>
      </c>
      <c r="H1870" s="61">
        <v>43395.376388888886</v>
      </c>
      <c r="I1870" s="56" t="s">
        <v>180</v>
      </c>
      <c r="J1870" s="56" t="s">
        <v>116</v>
      </c>
      <c r="K1870" s="56" t="s">
        <v>181</v>
      </c>
      <c r="L1870" s="56" t="s">
        <v>182</v>
      </c>
      <c r="M1870" s="56" t="s">
        <v>183</v>
      </c>
      <c r="N1870" s="56">
        <v>1.4E-2</v>
      </c>
      <c r="O1870" s="56" t="s">
        <v>149</v>
      </c>
      <c r="P1870" s="56" t="b">
        <v>0</v>
      </c>
      <c r="Q1870" s="56">
        <v>138261413</v>
      </c>
      <c r="R1870" s="56" t="s">
        <v>150</v>
      </c>
      <c r="S1870" s="56">
        <v>1E-3</v>
      </c>
      <c r="T1870" s="56" t="s">
        <v>184</v>
      </c>
      <c r="U1870" s="56">
        <v>2018</v>
      </c>
      <c r="V1870" s="56" t="s">
        <v>151</v>
      </c>
      <c r="W1870" s="56" t="s">
        <v>188</v>
      </c>
      <c r="X1870" s="56" t="s">
        <v>189</v>
      </c>
      <c r="Y1870" s="56" t="s">
        <v>155</v>
      </c>
      <c r="Z1870" s="56">
        <v>636400</v>
      </c>
      <c r="AA1870" s="56">
        <v>291600</v>
      </c>
      <c r="AB1870" s="56">
        <v>1.4791973795069699</v>
      </c>
      <c r="AC1870" s="59">
        <v>52.471107816141703</v>
      </c>
    </row>
    <row r="1871" spans="1:29">
      <c r="A1871" s="57" t="s">
        <v>203</v>
      </c>
      <c r="B1871" s="54">
        <v>7299</v>
      </c>
      <c r="C1871" s="54">
        <v>1912448</v>
      </c>
      <c r="D1871" s="54" t="s">
        <v>164</v>
      </c>
      <c r="E1871" s="54" t="s">
        <v>126</v>
      </c>
      <c r="F1871" s="54" t="s">
        <v>179</v>
      </c>
      <c r="G1871" s="54" t="s">
        <v>118</v>
      </c>
      <c r="H1871" s="62">
        <v>43353.565972222219</v>
      </c>
      <c r="I1871" s="54" t="s">
        <v>180</v>
      </c>
      <c r="J1871" s="54" t="s">
        <v>116</v>
      </c>
      <c r="K1871" s="54" t="s">
        <v>146</v>
      </c>
      <c r="L1871" s="54" t="s">
        <v>147</v>
      </c>
      <c r="M1871" s="54" t="s">
        <v>183</v>
      </c>
      <c r="N1871" s="54">
        <v>4.3999999999999997E-2</v>
      </c>
      <c r="O1871" s="54" t="s">
        <v>149</v>
      </c>
      <c r="P1871" s="54" t="b">
        <v>0</v>
      </c>
      <c r="Q1871" s="54">
        <v>138261413</v>
      </c>
      <c r="R1871" s="54" t="s">
        <v>150</v>
      </c>
      <c r="S1871" s="54">
        <v>1E-3</v>
      </c>
      <c r="T1871" s="54" t="s">
        <v>184</v>
      </c>
      <c r="U1871" s="54">
        <v>2018</v>
      </c>
      <c r="V1871" s="54" t="s">
        <v>151</v>
      </c>
      <c r="W1871" s="54" t="s">
        <v>204</v>
      </c>
      <c r="X1871" s="54" t="s">
        <v>154</v>
      </c>
      <c r="Y1871" s="54" t="s">
        <v>155</v>
      </c>
      <c r="Z1871" s="54">
        <v>507500</v>
      </c>
      <c r="AA1871" s="54">
        <v>299100</v>
      </c>
      <c r="AB1871" s="54">
        <v>-0.41497245145673001</v>
      </c>
      <c r="AC1871" s="60">
        <v>52.579097446717</v>
      </c>
    </row>
    <row r="1872" spans="1:29">
      <c r="A1872" s="55" t="s">
        <v>224</v>
      </c>
      <c r="B1872" s="56">
        <v>7299</v>
      </c>
      <c r="C1872" s="56">
        <v>2021421</v>
      </c>
      <c r="D1872" s="56" t="s">
        <v>164</v>
      </c>
      <c r="E1872" s="56" t="s">
        <v>126</v>
      </c>
      <c r="F1872" s="56" t="s">
        <v>179</v>
      </c>
      <c r="G1872" s="56" t="s">
        <v>118</v>
      </c>
      <c r="H1872" s="61">
        <v>44846.478472222225</v>
      </c>
      <c r="I1872" s="56" t="s">
        <v>180</v>
      </c>
      <c r="J1872" s="56" t="s">
        <v>116</v>
      </c>
      <c r="K1872" s="56" t="s">
        <v>146</v>
      </c>
      <c r="L1872" s="56" t="s">
        <v>147</v>
      </c>
      <c r="M1872" s="56" t="s">
        <v>183</v>
      </c>
      <c r="N1872" s="56">
        <v>1.2E-2</v>
      </c>
      <c r="O1872" s="56" t="s">
        <v>149</v>
      </c>
      <c r="P1872" s="56" t="b">
        <v>0</v>
      </c>
      <c r="Q1872" s="56">
        <v>138261413</v>
      </c>
      <c r="R1872" s="56" t="s">
        <v>150</v>
      </c>
      <c r="S1872" s="56">
        <v>1E-3</v>
      </c>
      <c r="T1872" s="56" t="s">
        <v>184</v>
      </c>
      <c r="U1872" s="56">
        <v>2022</v>
      </c>
      <c r="V1872" s="56" t="s">
        <v>151</v>
      </c>
      <c r="W1872" s="56" t="s">
        <v>225</v>
      </c>
      <c r="X1872" s="56" t="s">
        <v>226</v>
      </c>
      <c r="Y1872" s="56" t="s">
        <v>155</v>
      </c>
      <c r="Z1872" s="56">
        <v>500098</v>
      </c>
      <c r="AA1872" s="56">
        <v>402866</v>
      </c>
      <c r="AB1872" s="56">
        <v>-0.49196935841400102</v>
      </c>
      <c r="AC1872" s="59">
        <v>53.512954618294103</v>
      </c>
    </row>
    <row r="1873" spans="1:29">
      <c r="A1873" s="57" t="s">
        <v>273</v>
      </c>
      <c r="B1873" s="54">
        <v>7299</v>
      </c>
      <c r="C1873" s="54">
        <v>1943890</v>
      </c>
      <c r="D1873" s="54" t="s">
        <v>164</v>
      </c>
      <c r="E1873" s="54" t="s">
        <v>126</v>
      </c>
      <c r="F1873" s="54" t="s">
        <v>205</v>
      </c>
      <c r="G1873" s="54" t="s">
        <v>112</v>
      </c>
      <c r="H1873" s="62">
        <v>43718.475694444445</v>
      </c>
      <c r="I1873" s="54" t="s">
        <v>180</v>
      </c>
      <c r="J1873" s="54" t="s">
        <v>116</v>
      </c>
      <c r="K1873" s="54" t="s">
        <v>146</v>
      </c>
      <c r="L1873" s="54" t="s">
        <v>147</v>
      </c>
      <c r="M1873" s="54" t="s">
        <v>183</v>
      </c>
      <c r="N1873" s="54">
        <v>3.3000000000000002E-2</v>
      </c>
      <c r="O1873" s="54" t="s">
        <v>149</v>
      </c>
      <c r="P1873" s="54" t="b">
        <v>0</v>
      </c>
      <c r="Q1873" s="54">
        <v>138261413</v>
      </c>
      <c r="R1873" s="54" t="s">
        <v>150</v>
      </c>
      <c r="S1873" s="54">
        <v>1E-3</v>
      </c>
      <c r="T1873" s="54" t="s">
        <v>184</v>
      </c>
      <c r="U1873" s="54">
        <v>2019</v>
      </c>
      <c r="V1873" s="54" t="s">
        <v>151</v>
      </c>
      <c r="W1873" s="54" t="s">
        <v>274</v>
      </c>
      <c r="X1873" s="54" t="s">
        <v>275</v>
      </c>
      <c r="Y1873" s="54" t="s">
        <v>155</v>
      </c>
      <c r="Z1873" s="54">
        <v>501547</v>
      </c>
      <c r="AA1873" s="54">
        <v>370926</v>
      </c>
      <c r="AB1873" s="54">
        <v>-0.48037495542409397</v>
      </c>
      <c r="AC1873" s="60">
        <v>53.225682809836599</v>
      </c>
    </row>
    <row r="1874" spans="1:29">
      <c r="A1874" s="55" t="s">
        <v>364</v>
      </c>
      <c r="B1874" s="56">
        <v>7299</v>
      </c>
      <c r="C1874" s="56">
        <v>1823992</v>
      </c>
      <c r="D1874" s="56" t="s">
        <v>164</v>
      </c>
      <c r="E1874" s="56" t="s">
        <v>126</v>
      </c>
      <c r="F1874" s="56" t="s">
        <v>205</v>
      </c>
      <c r="G1874" s="56" t="s">
        <v>112</v>
      </c>
      <c r="H1874" s="61">
        <v>42411.462500000001</v>
      </c>
      <c r="I1874" s="56" t="s">
        <v>180</v>
      </c>
      <c r="J1874" s="56" t="s">
        <v>116</v>
      </c>
      <c r="K1874" s="56" t="s">
        <v>146</v>
      </c>
      <c r="L1874" s="56" t="s">
        <v>147</v>
      </c>
      <c r="M1874" s="56" t="s">
        <v>183</v>
      </c>
      <c r="N1874" s="56">
        <v>4.0000000000000001E-3</v>
      </c>
      <c r="O1874" s="56" t="s">
        <v>149</v>
      </c>
      <c r="P1874" s="56" t="b">
        <v>0</v>
      </c>
      <c r="Q1874" s="56">
        <v>138261413</v>
      </c>
      <c r="R1874" s="56" t="s">
        <v>150</v>
      </c>
      <c r="S1874" s="56">
        <v>1E-3</v>
      </c>
      <c r="T1874" s="56" t="s">
        <v>184</v>
      </c>
      <c r="U1874" s="56">
        <v>2016</v>
      </c>
      <c r="V1874" s="56" t="s">
        <v>151</v>
      </c>
      <c r="W1874" s="56" t="s">
        <v>365</v>
      </c>
      <c r="X1874" s="56" t="s">
        <v>226</v>
      </c>
      <c r="Y1874" s="56" t="s">
        <v>155</v>
      </c>
      <c r="Z1874" s="56">
        <v>497350</v>
      </c>
      <c r="AA1874" s="56">
        <v>418990</v>
      </c>
      <c r="AB1874" s="56">
        <v>-0.52837034717403697</v>
      </c>
      <c r="AC1874" s="59">
        <v>53.658349259166002</v>
      </c>
    </row>
    <row r="1875" spans="1:29">
      <c r="A1875" s="57" t="s">
        <v>224</v>
      </c>
      <c r="B1875" s="54">
        <v>7299</v>
      </c>
      <c r="C1875" s="54">
        <v>1840301</v>
      </c>
      <c r="D1875" s="54" t="s">
        <v>164</v>
      </c>
      <c r="E1875" s="54" t="s">
        <v>126</v>
      </c>
      <c r="F1875" s="54" t="s">
        <v>179</v>
      </c>
      <c r="G1875" s="54" t="s">
        <v>118</v>
      </c>
      <c r="H1875" s="62">
        <v>42578.52847222222</v>
      </c>
      <c r="I1875" s="54" t="s">
        <v>180</v>
      </c>
      <c r="J1875" s="54" t="s">
        <v>116</v>
      </c>
      <c r="K1875" s="54" t="s">
        <v>146</v>
      </c>
      <c r="L1875" s="54" t="s">
        <v>147</v>
      </c>
      <c r="M1875" s="54" t="s">
        <v>183</v>
      </c>
      <c r="N1875" s="54">
        <v>1.0999999999999999E-2</v>
      </c>
      <c r="O1875" s="54" t="s">
        <v>149</v>
      </c>
      <c r="P1875" s="54" t="b">
        <v>0</v>
      </c>
      <c r="Q1875" s="54">
        <v>138261413</v>
      </c>
      <c r="R1875" s="54" t="s">
        <v>150</v>
      </c>
      <c r="S1875" s="54">
        <v>1E-3</v>
      </c>
      <c r="T1875" s="54" t="s">
        <v>184</v>
      </c>
      <c r="U1875" s="54">
        <v>2016</v>
      </c>
      <c r="V1875" s="54" t="s">
        <v>151</v>
      </c>
      <c r="W1875" s="54" t="s">
        <v>225</v>
      </c>
      <c r="X1875" s="54" t="s">
        <v>226</v>
      </c>
      <c r="Y1875" s="54" t="s">
        <v>155</v>
      </c>
      <c r="Z1875" s="54">
        <v>500098</v>
      </c>
      <c r="AA1875" s="54">
        <v>402866</v>
      </c>
      <c r="AB1875" s="54">
        <v>-0.49196935841400102</v>
      </c>
      <c r="AC1875" s="60">
        <v>53.512954618294103</v>
      </c>
    </row>
    <row r="1876" spans="1:29">
      <c r="A1876" s="55" t="s">
        <v>190</v>
      </c>
      <c r="B1876" s="56">
        <v>7299</v>
      </c>
      <c r="C1876" s="56">
        <v>4688367</v>
      </c>
      <c r="D1876" s="56" t="s">
        <v>164</v>
      </c>
      <c r="E1876" s="56" t="s">
        <v>126</v>
      </c>
      <c r="F1876" s="56" t="s">
        <v>179</v>
      </c>
      <c r="G1876" s="56" t="s">
        <v>118</v>
      </c>
      <c r="H1876" s="61">
        <v>43017.581250000003</v>
      </c>
      <c r="I1876" s="56" t="s">
        <v>191</v>
      </c>
      <c r="J1876" s="56" t="s">
        <v>119</v>
      </c>
      <c r="K1876" s="56" t="s">
        <v>192</v>
      </c>
      <c r="L1876" s="56" t="s">
        <v>193</v>
      </c>
      <c r="M1876" s="56" t="s">
        <v>183</v>
      </c>
      <c r="N1876" s="56">
        <v>2.5000000000000001E-3</v>
      </c>
      <c r="O1876" s="56" t="s">
        <v>149</v>
      </c>
      <c r="P1876" s="56" t="b">
        <v>0</v>
      </c>
      <c r="Q1876" s="56">
        <v>138261413</v>
      </c>
      <c r="R1876" s="56" t="s">
        <v>150</v>
      </c>
      <c r="S1876" s="56">
        <v>1E-3</v>
      </c>
      <c r="T1876" s="56" t="s">
        <v>184</v>
      </c>
      <c r="U1876" s="56">
        <v>2017</v>
      </c>
      <c r="V1876" s="56" t="s">
        <v>151</v>
      </c>
      <c r="W1876" s="56" t="s">
        <v>194</v>
      </c>
      <c r="X1876" s="56" t="s">
        <v>195</v>
      </c>
      <c r="Y1876" s="56" t="s">
        <v>155</v>
      </c>
      <c r="Z1876" s="56">
        <v>357000</v>
      </c>
      <c r="AA1876" s="56">
        <v>237460</v>
      </c>
      <c r="AB1876" s="56">
        <v>-2.62823009845419</v>
      </c>
      <c r="AC1876" s="59">
        <v>52.033868710239098</v>
      </c>
    </row>
    <row r="1877" spans="1:29">
      <c r="A1877" s="57" t="s">
        <v>203</v>
      </c>
      <c r="B1877" s="54">
        <v>7299</v>
      </c>
      <c r="C1877" s="54">
        <v>2042225</v>
      </c>
      <c r="D1877" s="54" t="s">
        <v>164</v>
      </c>
      <c r="E1877" s="54" t="s">
        <v>126</v>
      </c>
      <c r="F1877" s="54" t="s">
        <v>179</v>
      </c>
      <c r="G1877" s="54" t="s">
        <v>118</v>
      </c>
      <c r="H1877" s="62">
        <v>45117.661111111112</v>
      </c>
      <c r="I1877" s="54" t="s">
        <v>180</v>
      </c>
      <c r="J1877" s="54" t="s">
        <v>116</v>
      </c>
      <c r="K1877" s="54" t="s">
        <v>146</v>
      </c>
      <c r="L1877" s="54" t="s">
        <v>147</v>
      </c>
      <c r="M1877" s="54" t="s">
        <v>183</v>
      </c>
      <c r="N1877" s="54">
        <v>4.3999999999999997E-2</v>
      </c>
      <c r="O1877" s="54" t="s">
        <v>149</v>
      </c>
      <c r="P1877" s="54" t="b">
        <v>0</v>
      </c>
      <c r="Q1877" s="54">
        <v>138261413</v>
      </c>
      <c r="R1877" s="54" t="s">
        <v>150</v>
      </c>
      <c r="S1877" s="54">
        <v>1E-3</v>
      </c>
      <c r="T1877" s="54" t="s">
        <v>184</v>
      </c>
      <c r="U1877" s="54">
        <v>2023</v>
      </c>
      <c r="V1877" s="54" t="s">
        <v>151</v>
      </c>
      <c r="W1877" s="54" t="s">
        <v>204</v>
      </c>
      <c r="X1877" s="54" t="s">
        <v>154</v>
      </c>
      <c r="Y1877" s="54" t="s">
        <v>155</v>
      </c>
      <c r="Z1877" s="54">
        <v>507500</v>
      </c>
      <c r="AA1877" s="54">
        <v>299100</v>
      </c>
      <c r="AB1877" s="54">
        <v>-0.41497245145673001</v>
      </c>
      <c r="AC1877" s="60">
        <v>52.579097446717</v>
      </c>
    </row>
    <row r="1878" spans="1:29">
      <c r="A1878" s="55" t="s">
        <v>190</v>
      </c>
      <c r="B1878" s="56">
        <v>7299</v>
      </c>
      <c r="C1878" s="56">
        <v>4770781</v>
      </c>
      <c r="D1878" s="56" t="s">
        <v>164</v>
      </c>
      <c r="E1878" s="56" t="s">
        <v>126</v>
      </c>
      <c r="F1878" s="56" t="s">
        <v>179</v>
      </c>
      <c r="G1878" s="56" t="s">
        <v>118</v>
      </c>
      <c r="H1878" s="61">
        <v>44313.480555555558</v>
      </c>
      <c r="I1878" s="56" t="s">
        <v>191</v>
      </c>
      <c r="J1878" s="56" t="s">
        <v>119</v>
      </c>
      <c r="K1878" s="56" t="s">
        <v>192</v>
      </c>
      <c r="L1878" s="56" t="s">
        <v>193</v>
      </c>
      <c r="M1878" s="56" t="s">
        <v>183</v>
      </c>
      <c r="N1878" s="56">
        <v>2.5999999999999999E-3</v>
      </c>
      <c r="O1878" s="56" t="s">
        <v>149</v>
      </c>
      <c r="P1878" s="56" t="b">
        <v>0</v>
      </c>
      <c r="Q1878" s="56">
        <v>138261413</v>
      </c>
      <c r="R1878" s="56" t="s">
        <v>150</v>
      </c>
      <c r="S1878" s="56">
        <v>1E-3</v>
      </c>
      <c r="T1878" s="56" t="s">
        <v>184</v>
      </c>
      <c r="U1878" s="56">
        <v>2021</v>
      </c>
      <c r="V1878" s="56" t="s">
        <v>151</v>
      </c>
      <c r="W1878" s="56" t="s">
        <v>194</v>
      </c>
      <c r="X1878" s="56" t="s">
        <v>195</v>
      </c>
      <c r="Y1878" s="56" t="s">
        <v>155</v>
      </c>
      <c r="Z1878" s="56">
        <v>357000</v>
      </c>
      <c r="AA1878" s="56">
        <v>237460</v>
      </c>
      <c r="AB1878" s="56">
        <v>-2.62823009845419</v>
      </c>
      <c r="AC1878" s="59">
        <v>52.033868710239098</v>
      </c>
    </row>
    <row r="1879" spans="1:29">
      <c r="A1879" s="57" t="s">
        <v>190</v>
      </c>
      <c r="B1879" s="54">
        <v>7299</v>
      </c>
      <c r="C1879" s="54">
        <v>4686898</v>
      </c>
      <c r="D1879" s="54" t="s">
        <v>164</v>
      </c>
      <c r="E1879" s="54" t="s">
        <v>126</v>
      </c>
      <c r="F1879" s="54" t="s">
        <v>179</v>
      </c>
      <c r="G1879" s="54" t="s">
        <v>118</v>
      </c>
      <c r="H1879" s="62">
        <v>42982.668749999997</v>
      </c>
      <c r="I1879" s="54" t="s">
        <v>191</v>
      </c>
      <c r="J1879" s="54" t="s">
        <v>119</v>
      </c>
      <c r="K1879" s="54" t="s">
        <v>192</v>
      </c>
      <c r="L1879" s="54" t="s">
        <v>193</v>
      </c>
      <c r="M1879" s="54" t="s">
        <v>183</v>
      </c>
      <c r="N1879" s="54">
        <v>3.3999999999999998E-3</v>
      </c>
      <c r="O1879" s="54" t="s">
        <v>149</v>
      </c>
      <c r="P1879" s="54" t="b">
        <v>0</v>
      </c>
      <c r="Q1879" s="54">
        <v>138261413</v>
      </c>
      <c r="R1879" s="54" t="s">
        <v>150</v>
      </c>
      <c r="S1879" s="54">
        <v>1E-3</v>
      </c>
      <c r="T1879" s="54" t="s">
        <v>184</v>
      </c>
      <c r="U1879" s="54">
        <v>2017</v>
      </c>
      <c r="V1879" s="54" t="s">
        <v>151</v>
      </c>
      <c r="W1879" s="54" t="s">
        <v>194</v>
      </c>
      <c r="X1879" s="54" t="s">
        <v>195</v>
      </c>
      <c r="Y1879" s="54" t="s">
        <v>155</v>
      </c>
      <c r="Z1879" s="54">
        <v>357000</v>
      </c>
      <c r="AA1879" s="54">
        <v>237460</v>
      </c>
      <c r="AB1879" s="54">
        <v>-2.62823009845419</v>
      </c>
      <c r="AC1879" s="60">
        <v>52.033868710239098</v>
      </c>
    </row>
    <row r="1880" spans="1:29">
      <c r="A1880" s="55" t="s">
        <v>203</v>
      </c>
      <c r="B1880" s="56">
        <v>7299</v>
      </c>
      <c r="C1880" s="56">
        <v>1870992</v>
      </c>
      <c r="D1880" s="56" t="s">
        <v>164</v>
      </c>
      <c r="E1880" s="56" t="s">
        <v>126</v>
      </c>
      <c r="F1880" s="56" t="s">
        <v>179</v>
      </c>
      <c r="G1880" s="56" t="s">
        <v>118</v>
      </c>
      <c r="H1880" s="61">
        <v>42864.401388888888</v>
      </c>
      <c r="I1880" s="56" t="s">
        <v>180</v>
      </c>
      <c r="J1880" s="56" t="s">
        <v>116</v>
      </c>
      <c r="K1880" s="56" t="s">
        <v>146</v>
      </c>
      <c r="L1880" s="56" t="s">
        <v>147</v>
      </c>
      <c r="M1880" s="56" t="s">
        <v>183</v>
      </c>
      <c r="N1880" s="56">
        <v>7.8E-2</v>
      </c>
      <c r="O1880" s="56" t="s">
        <v>149</v>
      </c>
      <c r="P1880" s="56" t="b">
        <v>0</v>
      </c>
      <c r="Q1880" s="56">
        <v>138261413</v>
      </c>
      <c r="R1880" s="56" t="s">
        <v>150</v>
      </c>
      <c r="S1880" s="56">
        <v>1E-3</v>
      </c>
      <c r="T1880" s="56" t="s">
        <v>184</v>
      </c>
      <c r="U1880" s="56">
        <v>2017</v>
      </c>
      <c r="V1880" s="56" t="s">
        <v>151</v>
      </c>
      <c r="W1880" s="56" t="s">
        <v>204</v>
      </c>
      <c r="X1880" s="56" t="s">
        <v>154</v>
      </c>
      <c r="Y1880" s="56" t="s">
        <v>155</v>
      </c>
      <c r="Z1880" s="56">
        <v>507500</v>
      </c>
      <c r="AA1880" s="56">
        <v>299100</v>
      </c>
      <c r="AB1880" s="56">
        <v>-0.41497245145673001</v>
      </c>
      <c r="AC1880" s="59">
        <v>52.579097446717</v>
      </c>
    </row>
    <row r="1881" spans="1:29">
      <c r="A1881" s="57" t="s">
        <v>203</v>
      </c>
      <c r="B1881" s="54">
        <v>7299</v>
      </c>
      <c r="C1881" s="54">
        <v>1897696</v>
      </c>
      <c r="D1881" s="54" t="s">
        <v>164</v>
      </c>
      <c r="E1881" s="54" t="s">
        <v>126</v>
      </c>
      <c r="F1881" s="54" t="s">
        <v>179</v>
      </c>
      <c r="G1881" s="54" t="s">
        <v>118</v>
      </c>
      <c r="H1881" s="62">
        <v>43185.396527777775</v>
      </c>
      <c r="I1881" s="54" t="s">
        <v>180</v>
      </c>
      <c r="J1881" s="54" t="s">
        <v>116</v>
      </c>
      <c r="K1881" s="54" t="s">
        <v>146</v>
      </c>
      <c r="L1881" s="54" t="s">
        <v>147</v>
      </c>
      <c r="M1881" s="54" t="s">
        <v>183</v>
      </c>
      <c r="N1881" s="54">
        <v>2.7E-2</v>
      </c>
      <c r="O1881" s="54" t="s">
        <v>149</v>
      </c>
      <c r="P1881" s="54" t="b">
        <v>0</v>
      </c>
      <c r="Q1881" s="54">
        <v>138261413</v>
      </c>
      <c r="R1881" s="54" t="s">
        <v>150</v>
      </c>
      <c r="S1881" s="54">
        <v>1E-3</v>
      </c>
      <c r="T1881" s="54" t="s">
        <v>184</v>
      </c>
      <c r="U1881" s="54">
        <v>2018</v>
      </c>
      <c r="V1881" s="54" t="s">
        <v>151</v>
      </c>
      <c r="W1881" s="54" t="s">
        <v>204</v>
      </c>
      <c r="X1881" s="54" t="s">
        <v>154</v>
      </c>
      <c r="Y1881" s="54" t="s">
        <v>155</v>
      </c>
      <c r="Z1881" s="54">
        <v>507500</v>
      </c>
      <c r="AA1881" s="54">
        <v>299100</v>
      </c>
      <c r="AB1881" s="54">
        <v>-0.41497245145673001</v>
      </c>
      <c r="AC1881" s="60">
        <v>52.579097446717</v>
      </c>
    </row>
    <row r="1882" spans="1:29">
      <c r="A1882" s="55" t="s">
        <v>203</v>
      </c>
      <c r="B1882" s="56">
        <v>7299</v>
      </c>
      <c r="C1882" s="56">
        <v>1944414</v>
      </c>
      <c r="D1882" s="56" t="s">
        <v>164</v>
      </c>
      <c r="E1882" s="56" t="s">
        <v>126</v>
      </c>
      <c r="F1882" s="56" t="s">
        <v>179</v>
      </c>
      <c r="G1882" s="56" t="s">
        <v>118</v>
      </c>
      <c r="H1882" s="61">
        <v>43727.577777777777</v>
      </c>
      <c r="I1882" s="56" t="s">
        <v>180</v>
      </c>
      <c r="J1882" s="56" t="s">
        <v>116</v>
      </c>
      <c r="K1882" s="56" t="s">
        <v>146</v>
      </c>
      <c r="L1882" s="56" t="s">
        <v>147</v>
      </c>
      <c r="M1882" s="56" t="s">
        <v>183</v>
      </c>
      <c r="N1882" s="56">
        <v>6.7000000000000004E-2</v>
      </c>
      <c r="O1882" s="56" t="s">
        <v>149</v>
      </c>
      <c r="P1882" s="56" t="b">
        <v>0</v>
      </c>
      <c r="Q1882" s="56">
        <v>138261413</v>
      </c>
      <c r="R1882" s="56" t="s">
        <v>150</v>
      </c>
      <c r="S1882" s="56">
        <v>1E-3</v>
      </c>
      <c r="T1882" s="56" t="s">
        <v>184</v>
      </c>
      <c r="U1882" s="56">
        <v>2019</v>
      </c>
      <c r="V1882" s="56" t="s">
        <v>151</v>
      </c>
      <c r="W1882" s="56" t="s">
        <v>204</v>
      </c>
      <c r="X1882" s="56" t="s">
        <v>154</v>
      </c>
      <c r="Y1882" s="56" t="s">
        <v>155</v>
      </c>
      <c r="Z1882" s="56">
        <v>507500</v>
      </c>
      <c r="AA1882" s="56">
        <v>299100</v>
      </c>
      <c r="AB1882" s="56">
        <v>-0.41497245145673001</v>
      </c>
      <c r="AC1882" s="59">
        <v>52.579097446717</v>
      </c>
    </row>
    <row r="1883" spans="1:29">
      <c r="A1883" s="57" t="s">
        <v>178</v>
      </c>
      <c r="B1883" s="54">
        <v>7299</v>
      </c>
      <c r="C1883" s="54">
        <v>1922881</v>
      </c>
      <c r="D1883" s="54" t="s">
        <v>164</v>
      </c>
      <c r="E1883" s="54" t="s">
        <v>126</v>
      </c>
      <c r="F1883" s="54" t="s">
        <v>179</v>
      </c>
      <c r="G1883" s="54" t="s">
        <v>118</v>
      </c>
      <c r="H1883" s="62">
        <v>43475.540972222225</v>
      </c>
      <c r="I1883" s="54" t="s">
        <v>180</v>
      </c>
      <c r="J1883" s="54" t="s">
        <v>116</v>
      </c>
      <c r="K1883" s="54" t="s">
        <v>181</v>
      </c>
      <c r="L1883" s="54" t="s">
        <v>182</v>
      </c>
      <c r="M1883" s="54" t="s">
        <v>183</v>
      </c>
      <c r="N1883" s="54">
        <v>8.2000000000000007E-3</v>
      </c>
      <c r="O1883" s="54" t="s">
        <v>149</v>
      </c>
      <c r="P1883" s="54" t="b">
        <v>0</v>
      </c>
      <c r="Q1883" s="54">
        <v>138261413</v>
      </c>
      <c r="R1883" s="54" t="s">
        <v>150</v>
      </c>
      <c r="S1883" s="54">
        <v>1E-3</v>
      </c>
      <c r="T1883" s="54" t="s">
        <v>184</v>
      </c>
      <c r="U1883" s="54">
        <v>2019</v>
      </c>
      <c r="V1883" s="54" t="s">
        <v>151</v>
      </c>
      <c r="W1883" s="54" t="s">
        <v>185</v>
      </c>
      <c r="X1883" s="54" t="s">
        <v>186</v>
      </c>
      <c r="Y1883" s="54" t="s">
        <v>155</v>
      </c>
      <c r="Z1883" s="54">
        <v>620600</v>
      </c>
      <c r="AA1883" s="54">
        <v>309500</v>
      </c>
      <c r="AB1883" s="54">
        <v>1.2588812496391699</v>
      </c>
      <c r="AC1883" s="60">
        <v>52.638374352215699</v>
      </c>
    </row>
    <row r="1884" spans="1:29">
      <c r="A1884" s="55" t="s">
        <v>206</v>
      </c>
      <c r="B1884" s="56">
        <v>7299</v>
      </c>
      <c r="C1884" s="56">
        <v>2050298</v>
      </c>
      <c r="D1884" s="56" t="s">
        <v>164</v>
      </c>
      <c r="E1884" s="56" t="s">
        <v>126</v>
      </c>
      <c r="F1884" s="56" t="s">
        <v>179</v>
      </c>
      <c r="G1884" s="56" t="s">
        <v>118</v>
      </c>
      <c r="H1884" s="61">
        <v>45215.525000000001</v>
      </c>
      <c r="I1884" s="56" t="s">
        <v>180</v>
      </c>
      <c r="J1884" s="56" t="s">
        <v>116</v>
      </c>
      <c r="K1884" s="56" t="s">
        <v>199</v>
      </c>
      <c r="L1884" s="56" t="s">
        <v>200</v>
      </c>
      <c r="M1884" s="56" t="s">
        <v>148</v>
      </c>
      <c r="N1884" s="56">
        <v>4.1000000000000002E-2</v>
      </c>
      <c r="O1884" s="56" t="s">
        <v>149</v>
      </c>
      <c r="P1884" s="56" t="b">
        <v>0</v>
      </c>
      <c r="Q1884" s="56">
        <v>138261413</v>
      </c>
      <c r="R1884" s="56" t="s">
        <v>150</v>
      </c>
      <c r="S1884" s="56">
        <v>1E-3</v>
      </c>
      <c r="T1884" s="56" t="s">
        <v>184</v>
      </c>
      <c r="U1884" s="56">
        <v>2023</v>
      </c>
      <c r="V1884" s="56" t="s">
        <v>151</v>
      </c>
      <c r="W1884" s="56" t="s">
        <v>207</v>
      </c>
      <c r="X1884" s="56" t="s">
        <v>208</v>
      </c>
      <c r="Y1884" s="56" t="s">
        <v>155</v>
      </c>
      <c r="Z1884" s="56">
        <v>515935</v>
      </c>
      <c r="AA1884" s="56">
        <v>253417</v>
      </c>
      <c r="AB1884" s="56">
        <v>-0.30632621725807402</v>
      </c>
      <c r="AC1884" s="59">
        <v>52.1668520239771</v>
      </c>
    </row>
    <row r="1885" spans="1:29">
      <c r="A1885" s="57" t="s">
        <v>198</v>
      </c>
      <c r="B1885" s="54">
        <v>7299</v>
      </c>
      <c r="C1885" s="54">
        <v>1829968</v>
      </c>
      <c r="D1885" s="54" t="s">
        <v>164</v>
      </c>
      <c r="E1885" s="54" t="s">
        <v>126</v>
      </c>
      <c r="F1885" s="54" t="s">
        <v>179</v>
      </c>
      <c r="G1885" s="54" t="s">
        <v>118</v>
      </c>
      <c r="H1885" s="62">
        <v>42486.361805555556</v>
      </c>
      <c r="I1885" s="54" t="s">
        <v>180</v>
      </c>
      <c r="J1885" s="54" t="s">
        <v>116</v>
      </c>
      <c r="K1885" s="54" t="s">
        <v>199</v>
      </c>
      <c r="L1885" s="54" t="s">
        <v>200</v>
      </c>
      <c r="M1885" s="54" t="s">
        <v>183</v>
      </c>
      <c r="N1885" s="54">
        <v>0.14000000000000001</v>
      </c>
      <c r="O1885" s="54" t="s">
        <v>149</v>
      </c>
      <c r="P1885" s="54" t="b">
        <v>0</v>
      </c>
      <c r="Q1885" s="54">
        <v>138261413</v>
      </c>
      <c r="R1885" s="54" t="s">
        <v>150</v>
      </c>
      <c r="S1885" s="54">
        <v>1E-3</v>
      </c>
      <c r="T1885" s="54" t="s">
        <v>184</v>
      </c>
      <c r="U1885" s="54">
        <v>2016</v>
      </c>
      <c r="V1885" s="54" t="s">
        <v>151</v>
      </c>
      <c r="W1885" s="54" t="s">
        <v>201</v>
      </c>
      <c r="X1885" s="54" t="s">
        <v>202</v>
      </c>
      <c r="Y1885" s="54" t="s">
        <v>155</v>
      </c>
      <c r="Z1885" s="54">
        <v>516100</v>
      </c>
      <c r="AA1885" s="54">
        <v>253300</v>
      </c>
      <c r="AB1885" s="54">
        <v>-0.30395486908298303</v>
      </c>
      <c r="AC1885" s="60">
        <v>52.1657659569386</v>
      </c>
    </row>
    <row r="1886" spans="1:29">
      <c r="A1886" s="55" t="s">
        <v>241</v>
      </c>
      <c r="B1886" s="56">
        <v>7299</v>
      </c>
      <c r="C1886" s="56">
        <v>1523786</v>
      </c>
      <c r="D1886" s="56" t="s">
        <v>164</v>
      </c>
      <c r="E1886" s="56" t="s">
        <v>126</v>
      </c>
      <c r="F1886" s="56" t="s">
        <v>179</v>
      </c>
      <c r="G1886" s="56" t="s">
        <v>118</v>
      </c>
      <c r="H1886" s="61">
        <v>42122.56527777778</v>
      </c>
      <c r="I1886" s="56" t="s">
        <v>180</v>
      </c>
      <c r="J1886" s="56" t="s">
        <v>116</v>
      </c>
      <c r="K1886" s="56" t="s">
        <v>165</v>
      </c>
      <c r="L1886" s="56" t="s">
        <v>166</v>
      </c>
      <c r="M1886" s="56" t="s">
        <v>183</v>
      </c>
      <c r="N1886" s="56">
        <v>4.0000000000000001E-3</v>
      </c>
      <c r="O1886" s="56" t="s">
        <v>149</v>
      </c>
      <c r="P1886" s="56" t="b">
        <v>0</v>
      </c>
      <c r="Q1886" s="56">
        <v>138261413</v>
      </c>
      <c r="R1886" s="56" t="s">
        <v>150</v>
      </c>
      <c r="S1886" s="56">
        <v>1E-3</v>
      </c>
      <c r="T1886" s="56" t="s">
        <v>184</v>
      </c>
      <c r="U1886" s="56">
        <v>2015</v>
      </c>
      <c r="V1886" s="56" t="s">
        <v>151</v>
      </c>
      <c r="W1886" s="56" t="s">
        <v>242</v>
      </c>
      <c r="X1886" s="56" t="s">
        <v>243</v>
      </c>
      <c r="Y1886" s="56" t="s">
        <v>155</v>
      </c>
      <c r="Z1886" s="56">
        <v>456840</v>
      </c>
      <c r="AA1886" s="56">
        <v>455364</v>
      </c>
      <c r="AB1886" s="56">
        <v>-1.13455725358881</v>
      </c>
      <c r="AC1886" s="59">
        <v>53.991201424557502</v>
      </c>
    </row>
    <row r="1887" spans="1:29">
      <c r="A1887" s="57" t="s">
        <v>247</v>
      </c>
      <c r="B1887" s="54">
        <v>7299</v>
      </c>
      <c r="C1887" s="54">
        <v>1569539</v>
      </c>
      <c r="D1887" s="54" t="s">
        <v>164</v>
      </c>
      <c r="E1887" s="54" t="s">
        <v>126</v>
      </c>
      <c r="F1887" s="54" t="s">
        <v>205</v>
      </c>
      <c r="G1887" s="54" t="s">
        <v>112</v>
      </c>
      <c r="H1887" s="62">
        <v>44656.504166666666</v>
      </c>
      <c r="I1887" s="54" t="s">
        <v>180</v>
      </c>
      <c r="J1887" s="54" t="s">
        <v>116</v>
      </c>
      <c r="K1887" s="54" t="s">
        <v>228</v>
      </c>
      <c r="L1887" s="54" t="s">
        <v>229</v>
      </c>
      <c r="M1887" s="54" t="s">
        <v>183</v>
      </c>
      <c r="N1887" s="54">
        <v>4.3E-3</v>
      </c>
      <c r="O1887" s="54" t="s">
        <v>149</v>
      </c>
      <c r="P1887" s="54" t="b">
        <v>0</v>
      </c>
      <c r="Q1887" s="54">
        <v>138261413</v>
      </c>
      <c r="R1887" s="54" t="s">
        <v>150</v>
      </c>
      <c r="S1887" s="54">
        <v>1E-3</v>
      </c>
      <c r="T1887" s="54" t="s">
        <v>184</v>
      </c>
      <c r="U1887" s="54">
        <v>2022</v>
      </c>
      <c r="V1887" s="54" t="s">
        <v>151</v>
      </c>
      <c r="W1887" s="54" t="s">
        <v>248</v>
      </c>
      <c r="X1887" s="54" t="s">
        <v>249</v>
      </c>
      <c r="Y1887" s="54" t="s">
        <v>155</v>
      </c>
      <c r="Z1887" s="54">
        <v>435499</v>
      </c>
      <c r="AA1887" s="54">
        <v>117847</v>
      </c>
      <c r="AB1887" s="54">
        <v>-1.4959290530529701</v>
      </c>
      <c r="AC1887" s="60">
        <v>50.958961874929102</v>
      </c>
    </row>
    <row r="1888" spans="1:29">
      <c r="A1888" s="55" t="s">
        <v>203</v>
      </c>
      <c r="B1888" s="56">
        <v>7299</v>
      </c>
      <c r="C1888" s="56">
        <v>1894696</v>
      </c>
      <c r="D1888" s="56" t="s">
        <v>164</v>
      </c>
      <c r="E1888" s="56" t="s">
        <v>126</v>
      </c>
      <c r="F1888" s="56" t="s">
        <v>179</v>
      </c>
      <c r="G1888" s="56" t="s">
        <v>118</v>
      </c>
      <c r="H1888" s="61">
        <v>43153.453472222223</v>
      </c>
      <c r="I1888" s="56" t="s">
        <v>180</v>
      </c>
      <c r="J1888" s="56" t="s">
        <v>116</v>
      </c>
      <c r="K1888" s="56" t="s">
        <v>146</v>
      </c>
      <c r="L1888" s="56" t="s">
        <v>147</v>
      </c>
      <c r="M1888" s="56" t="s">
        <v>183</v>
      </c>
      <c r="N1888" s="56">
        <v>2.8000000000000001E-2</v>
      </c>
      <c r="O1888" s="56" t="s">
        <v>149</v>
      </c>
      <c r="P1888" s="56" t="b">
        <v>0</v>
      </c>
      <c r="Q1888" s="56">
        <v>138261413</v>
      </c>
      <c r="R1888" s="56" t="s">
        <v>150</v>
      </c>
      <c r="S1888" s="56">
        <v>1E-3</v>
      </c>
      <c r="T1888" s="56" t="s">
        <v>184</v>
      </c>
      <c r="U1888" s="56">
        <v>2018</v>
      </c>
      <c r="V1888" s="56" t="s">
        <v>151</v>
      </c>
      <c r="W1888" s="56" t="s">
        <v>204</v>
      </c>
      <c r="X1888" s="56" t="s">
        <v>154</v>
      </c>
      <c r="Y1888" s="56" t="s">
        <v>155</v>
      </c>
      <c r="Z1888" s="56">
        <v>507500</v>
      </c>
      <c r="AA1888" s="56">
        <v>299100</v>
      </c>
      <c r="AB1888" s="56">
        <v>-0.41497245145673001</v>
      </c>
      <c r="AC1888" s="59">
        <v>52.579097446717</v>
      </c>
    </row>
    <row r="1889" spans="1:29">
      <c r="A1889" s="57" t="s">
        <v>203</v>
      </c>
      <c r="B1889" s="54">
        <v>7299</v>
      </c>
      <c r="C1889" s="54">
        <v>1845011</v>
      </c>
      <c r="D1889" s="54" t="s">
        <v>164</v>
      </c>
      <c r="E1889" s="54" t="s">
        <v>126</v>
      </c>
      <c r="F1889" s="54" t="s">
        <v>179</v>
      </c>
      <c r="G1889" s="54" t="s">
        <v>118</v>
      </c>
      <c r="H1889" s="62">
        <v>42627.45</v>
      </c>
      <c r="I1889" s="54" t="s">
        <v>180</v>
      </c>
      <c r="J1889" s="54" t="s">
        <v>116</v>
      </c>
      <c r="K1889" s="54" t="s">
        <v>146</v>
      </c>
      <c r="L1889" s="54" t="s">
        <v>147</v>
      </c>
      <c r="M1889" s="54" t="s">
        <v>183</v>
      </c>
      <c r="N1889" s="54">
        <v>6.2E-2</v>
      </c>
      <c r="O1889" s="54" t="s">
        <v>149</v>
      </c>
      <c r="P1889" s="54" t="b">
        <v>0</v>
      </c>
      <c r="Q1889" s="54">
        <v>138261413</v>
      </c>
      <c r="R1889" s="54" t="s">
        <v>150</v>
      </c>
      <c r="S1889" s="54">
        <v>1E-3</v>
      </c>
      <c r="T1889" s="54" t="s">
        <v>184</v>
      </c>
      <c r="U1889" s="54">
        <v>2016</v>
      </c>
      <c r="V1889" s="54" t="s">
        <v>151</v>
      </c>
      <c r="W1889" s="54" t="s">
        <v>204</v>
      </c>
      <c r="X1889" s="54" t="s">
        <v>154</v>
      </c>
      <c r="Y1889" s="54" t="s">
        <v>155</v>
      </c>
      <c r="Z1889" s="54">
        <v>507500</v>
      </c>
      <c r="AA1889" s="54">
        <v>299100</v>
      </c>
      <c r="AB1889" s="54">
        <v>-0.41497245145673001</v>
      </c>
      <c r="AC1889" s="60">
        <v>52.579097446717</v>
      </c>
    </row>
    <row r="1890" spans="1:29">
      <c r="A1890" s="55" t="s">
        <v>323</v>
      </c>
      <c r="B1890" s="56">
        <v>7299</v>
      </c>
      <c r="C1890" s="56">
        <v>3479312</v>
      </c>
      <c r="D1890" s="56" t="s">
        <v>164</v>
      </c>
      <c r="E1890" s="56" t="s">
        <v>126</v>
      </c>
      <c r="F1890" s="56" t="s">
        <v>236</v>
      </c>
      <c r="G1890" s="56" t="s">
        <v>115</v>
      </c>
      <c r="H1890" s="61">
        <v>45057.490972222222</v>
      </c>
      <c r="I1890" s="56" t="s">
        <v>180</v>
      </c>
      <c r="J1890" s="56" t="s">
        <v>116</v>
      </c>
      <c r="K1890" s="56" t="s">
        <v>251</v>
      </c>
      <c r="L1890" s="56" t="s">
        <v>252</v>
      </c>
      <c r="M1890" s="56" t="s">
        <v>183</v>
      </c>
      <c r="N1890" s="56">
        <v>5.3E-3</v>
      </c>
      <c r="O1890" s="56" t="s">
        <v>149</v>
      </c>
      <c r="P1890" s="56" t="b">
        <v>0</v>
      </c>
      <c r="Q1890" s="56">
        <v>138261413</v>
      </c>
      <c r="R1890" s="56" t="s">
        <v>150</v>
      </c>
      <c r="S1890" s="56">
        <v>1E-3</v>
      </c>
      <c r="T1890" s="56" t="s">
        <v>184</v>
      </c>
      <c r="U1890" s="56">
        <v>2023</v>
      </c>
      <c r="V1890" s="56" t="s">
        <v>151</v>
      </c>
      <c r="W1890" s="56" t="s">
        <v>324</v>
      </c>
      <c r="X1890" s="56" t="s">
        <v>309</v>
      </c>
      <c r="Y1890" s="56" t="s">
        <v>155</v>
      </c>
      <c r="Z1890" s="56">
        <v>337809</v>
      </c>
      <c r="AA1890" s="56">
        <v>155741</v>
      </c>
      <c r="AB1890" s="56">
        <v>-2.8933761587814502</v>
      </c>
      <c r="AC1890" s="59">
        <v>51.297382868079701</v>
      </c>
    </row>
    <row r="1891" spans="1:29">
      <c r="A1891" s="57" t="s">
        <v>206</v>
      </c>
      <c r="B1891" s="54">
        <v>7299</v>
      </c>
      <c r="C1891" s="54">
        <v>1842223</v>
      </c>
      <c r="D1891" s="54" t="s">
        <v>164</v>
      </c>
      <c r="E1891" s="54" t="s">
        <v>126</v>
      </c>
      <c r="F1891" s="54" t="s">
        <v>179</v>
      </c>
      <c r="G1891" s="54" t="s">
        <v>118</v>
      </c>
      <c r="H1891" s="62">
        <v>42600.57708333333</v>
      </c>
      <c r="I1891" s="54" t="s">
        <v>180</v>
      </c>
      <c r="J1891" s="54" t="s">
        <v>116</v>
      </c>
      <c r="K1891" s="54" t="s">
        <v>199</v>
      </c>
      <c r="L1891" s="54" t="s">
        <v>200</v>
      </c>
      <c r="M1891" s="54" t="s">
        <v>183</v>
      </c>
      <c r="N1891" s="54">
        <v>5.7000000000000002E-2</v>
      </c>
      <c r="O1891" s="54" t="s">
        <v>149</v>
      </c>
      <c r="P1891" s="54" t="b">
        <v>0</v>
      </c>
      <c r="Q1891" s="54">
        <v>138261413</v>
      </c>
      <c r="R1891" s="54" t="s">
        <v>150</v>
      </c>
      <c r="S1891" s="54">
        <v>1E-3</v>
      </c>
      <c r="T1891" s="54" t="s">
        <v>184</v>
      </c>
      <c r="U1891" s="54">
        <v>2016</v>
      </c>
      <c r="V1891" s="54" t="s">
        <v>151</v>
      </c>
      <c r="W1891" s="54" t="s">
        <v>207</v>
      </c>
      <c r="X1891" s="54" t="s">
        <v>208</v>
      </c>
      <c r="Y1891" s="54" t="s">
        <v>155</v>
      </c>
      <c r="Z1891" s="54">
        <v>515935</v>
      </c>
      <c r="AA1891" s="54">
        <v>253417</v>
      </c>
      <c r="AB1891" s="54">
        <v>-0.30632621725807402</v>
      </c>
      <c r="AC1891" s="60">
        <v>52.1668520239771</v>
      </c>
    </row>
    <row r="1892" spans="1:29">
      <c r="A1892" s="55" t="s">
        <v>206</v>
      </c>
      <c r="B1892" s="56">
        <v>7299</v>
      </c>
      <c r="C1892" s="56">
        <v>1894520</v>
      </c>
      <c r="D1892" s="56" t="s">
        <v>164</v>
      </c>
      <c r="E1892" s="56" t="s">
        <v>126</v>
      </c>
      <c r="F1892" s="56" t="s">
        <v>179</v>
      </c>
      <c r="G1892" s="56" t="s">
        <v>118</v>
      </c>
      <c r="H1892" s="61">
        <v>43150.370138888888</v>
      </c>
      <c r="I1892" s="56" t="s">
        <v>180</v>
      </c>
      <c r="J1892" s="56" t="s">
        <v>116</v>
      </c>
      <c r="K1892" s="56" t="s">
        <v>199</v>
      </c>
      <c r="L1892" s="56" t="s">
        <v>200</v>
      </c>
      <c r="M1892" s="56" t="s">
        <v>183</v>
      </c>
      <c r="N1892" s="56">
        <v>2.1999999999999999E-2</v>
      </c>
      <c r="O1892" s="56" t="s">
        <v>149</v>
      </c>
      <c r="P1892" s="56" t="b">
        <v>0</v>
      </c>
      <c r="Q1892" s="56">
        <v>138261413</v>
      </c>
      <c r="R1892" s="56" t="s">
        <v>150</v>
      </c>
      <c r="S1892" s="56">
        <v>1E-3</v>
      </c>
      <c r="T1892" s="56" t="s">
        <v>184</v>
      </c>
      <c r="U1892" s="56">
        <v>2018</v>
      </c>
      <c r="V1892" s="56" t="s">
        <v>151</v>
      </c>
      <c r="W1892" s="56" t="s">
        <v>207</v>
      </c>
      <c r="X1892" s="56" t="s">
        <v>208</v>
      </c>
      <c r="Y1892" s="56" t="s">
        <v>155</v>
      </c>
      <c r="Z1892" s="56">
        <v>515935</v>
      </c>
      <c r="AA1892" s="56">
        <v>253417</v>
      </c>
      <c r="AB1892" s="56">
        <v>-0.30632621725807402</v>
      </c>
      <c r="AC1892" s="59">
        <v>52.1668520239771</v>
      </c>
    </row>
    <row r="1893" spans="1:29">
      <c r="A1893" s="57" t="s">
        <v>206</v>
      </c>
      <c r="B1893" s="54">
        <v>7299</v>
      </c>
      <c r="C1893" s="54">
        <v>1919815</v>
      </c>
      <c r="D1893" s="54" t="s">
        <v>164</v>
      </c>
      <c r="E1893" s="54" t="s">
        <v>126</v>
      </c>
      <c r="F1893" s="54" t="s">
        <v>179</v>
      </c>
      <c r="G1893" s="54" t="s">
        <v>118</v>
      </c>
      <c r="H1893" s="62">
        <v>43433.554166666669</v>
      </c>
      <c r="I1893" s="54" t="s">
        <v>180</v>
      </c>
      <c r="J1893" s="54" t="s">
        <v>116</v>
      </c>
      <c r="K1893" s="54" t="s">
        <v>199</v>
      </c>
      <c r="L1893" s="54" t="s">
        <v>200</v>
      </c>
      <c r="M1893" s="54" t="s">
        <v>183</v>
      </c>
      <c r="N1893" s="54">
        <v>5.3999999999999999E-2</v>
      </c>
      <c r="O1893" s="54" t="s">
        <v>149</v>
      </c>
      <c r="P1893" s="54" t="b">
        <v>0</v>
      </c>
      <c r="Q1893" s="54">
        <v>138261413</v>
      </c>
      <c r="R1893" s="54" t="s">
        <v>150</v>
      </c>
      <c r="S1893" s="54">
        <v>1E-3</v>
      </c>
      <c r="T1893" s="54" t="s">
        <v>184</v>
      </c>
      <c r="U1893" s="54">
        <v>2018</v>
      </c>
      <c r="V1893" s="54" t="s">
        <v>151</v>
      </c>
      <c r="W1893" s="54" t="s">
        <v>207</v>
      </c>
      <c r="X1893" s="54" t="s">
        <v>208</v>
      </c>
      <c r="Y1893" s="54" t="s">
        <v>155</v>
      </c>
      <c r="Z1893" s="54">
        <v>515935</v>
      </c>
      <c r="AA1893" s="54">
        <v>253417</v>
      </c>
      <c r="AB1893" s="54">
        <v>-0.30632621725807402</v>
      </c>
      <c r="AC1893" s="60">
        <v>52.1668520239771</v>
      </c>
    </row>
    <row r="1894" spans="1:29">
      <c r="A1894" s="55" t="s">
        <v>190</v>
      </c>
      <c r="B1894" s="56">
        <v>7299</v>
      </c>
      <c r="C1894" s="56">
        <v>4621765</v>
      </c>
      <c r="D1894" s="56" t="s">
        <v>164</v>
      </c>
      <c r="E1894" s="56" t="s">
        <v>126</v>
      </c>
      <c r="F1894" s="56" t="s">
        <v>179</v>
      </c>
      <c r="G1894" s="56" t="s">
        <v>118</v>
      </c>
      <c r="H1894" s="61">
        <v>42173.584027777775</v>
      </c>
      <c r="I1894" s="56" t="s">
        <v>191</v>
      </c>
      <c r="J1894" s="56" t="s">
        <v>119</v>
      </c>
      <c r="K1894" s="56" t="s">
        <v>192</v>
      </c>
      <c r="L1894" s="56" t="s">
        <v>193</v>
      </c>
      <c r="M1894" s="56" t="s">
        <v>183</v>
      </c>
      <c r="N1894" s="56">
        <v>3.8E-3</v>
      </c>
      <c r="O1894" s="56" t="s">
        <v>149</v>
      </c>
      <c r="P1894" s="56" t="b">
        <v>0</v>
      </c>
      <c r="Q1894" s="56">
        <v>138261413</v>
      </c>
      <c r="R1894" s="56" t="s">
        <v>150</v>
      </c>
      <c r="S1894" s="56">
        <v>1E-3</v>
      </c>
      <c r="T1894" s="56" t="s">
        <v>184</v>
      </c>
      <c r="U1894" s="56">
        <v>2015</v>
      </c>
      <c r="V1894" s="56" t="s">
        <v>151</v>
      </c>
      <c r="W1894" s="56" t="s">
        <v>194</v>
      </c>
      <c r="X1894" s="56" t="s">
        <v>195</v>
      </c>
      <c r="Y1894" s="56" t="s">
        <v>155</v>
      </c>
      <c r="Z1894" s="56">
        <v>357000</v>
      </c>
      <c r="AA1894" s="56">
        <v>237460</v>
      </c>
      <c r="AB1894" s="56">
        <v>-2.62823009845419</v>
      </c>
      <c r="AC1894" s="59">
        <v>52.033868710239098</v>
      </c>
    </row>
    <row r="1895" spans="1:29">
      <c r="A1895" s="57" t="s">
        <v>190</v>
      </c>
      <c r="B1895" s="54">
        <v>7299</v>
      </c>
      <c r="C1895" s="54">
        <v>4617192</v>
      </c>
      <c r="D1895" s="54" t="s">
        <v>164</v>
      </c>
      <c r="E1895" s="54" t="s">
        <v>126</v>
      </c>
      <c r="F1895" s="54" t="s">
        <v>179</v>
      </c>
      <c r="G1895" s="54" t="s">
        <v>118</v>
      </c>
      <c r="H1895" s="62">
        <v>42121.527083333334</v>
      </c>
      <c r="I1895" s="54" t="s">
        <v>191</v>
      </c>
      <c r="J1895" s="54" t="s">
        <v>119</v>
      </c>
      <c r="K1895" s="54" t="s">
        <v>192</v>
      </c>
      <c r="L1895" s="54" t="s">
        <v>193</v>
      </c>
      <c r="M1895" s="54" t="s">
        <v>183</v>
      </c>
      <c r="N1895" s="54">
        <v>0.01</v>
      </c>
      <c r="O1895" s="54" t="s">
        <v>149</v>
      </c>
      <c r="P1895" s="54" t="b">
        <v>0</v>
      </c>
      <c r="Q1895" s="54">
        <v>138261413</v>
      </c>
      <c r="R1895" s="54" t="s">
        <v>150</v>
      </c>
      <c r="S1895" s="54">
        <v>1E-3</v>
      </c>
      <c r="T1895" s="54" t="s">
        <v>184</v>
      </c>
      <c r="U1895" s="54">
        <v>2015</v>
      </c>
      <c r="V1895" s="54" t="s">
        <v>151</v>
      </c>
      <c r="W1895" s="54" t="s">
        <v>194</v>
      </c>
      <c r="X1895" s="54" t="s">
        <v>195</v>
      </c>
      <c r="Y1895" s="54" t="s">
        <v>155</v>
      </c>
      <c r="Z1895" s="54">
        <v>357000</v>
      </c>
      <c r="AA1895" s="54">
        <v>237460</v>
      </c>
      <c r="AB1895" s="54">
        <v>-2.62823009845419</v>
      </c>
      <c r="AC1895" s="60">
        <v>52.033868710239098</v>
      </c>
    </row>
    <row r="1896" spans="1:29">
      <c r="A1896" s="55" t="s">
        <v>187</v>
      </c>
      <c r="B1896" s="56">
        <v>7299</v>
      </c>
      <c r="C1896" s="56">
        <v>1980307</v>
      </c>
      <c r="D1896" s="56" t="s">
        <v>164</v>
      </c>
      <c r="E1896" s="56" t="s">
        <v>126</v>
      </c>
      <c r="F1896" s="56" t="s">
        <v>179</v>
      </c>
      <c r="G1896" s="56" t="s">
        <v>118</v>
      </c>
      <c r="H1896" s="61">
        <v>44308.449305555558</v>
      </c>
      <c r="I1896" s="56" t="s">
        <v>180</v>
      </c>
      <c r="J1896" s="56" t="s">
        <v>116</v>
      </c>
      <c r="K1896" s="56" t="s">
        <v>181</v>
      </c>
      <c r="L1896" s="56" t="s">
        <v>182</v>
      </c>
      <c r="M1896" s="56" t="s">
        <v>183</v>
      </c>
      <c r="N1896" s="56">
        <v>0.01</v>
      </c>
      <c r="O1896" s="56" t="s">
        <v>149</v>
      </c>
      <c r="P1896" s="56" t="b">
        <v>0</v>
      </c>
      <c r="Q1896" s="56">
        <v>138261413</v>
      </c>
      <c r="R1896" s="56" t="s">
        <v>150</v>
      </c>
      <c r="S1896" s="56">
        <v>1E-3</v>
      </c>
      <c r="T1896" s="56" t="s">
        <v>184</v>
      </c>
      <c r="U1896" s="56">
        <v>2021</v>
      </c>
      <c r="V1896" s="56" t="s">
        <v>151</v>
      </c>
      <c r="W1896" s="56" t="s">
        <v>188</v>
      </c>
      <c r="X1896" s="56" t="s">
        <v>189</v>
      </c>
      <c r="Y1896" s="56" t="s">
        <v>155</v>
      </c>
      <c r="Z1896" s="56">
        <v>636400</v>
      </c>
      <c r="AA1896" s="56">
        <v>291600</v>
      </c>
      <c r="AB1896" s="56">
        <v>1.4791973795069699</v>
      </c>
      <c r="AC1896" s="59">
        <v>52.471107816141703</v>
      </c>
    </row>
    <row r="1897" spans="1:29">
      <c r="A1897" s="57" t="s">
        <v>224</v>
      </c>
      <c r="B1897" s="54">
        <v>7299</v>
      </c>
      <c r="C1897" s="54">
        <v>2058842</v>
      </c>
      <c r="D1897" s="54" t="s">
        <v>164</v>
      </c>
      <c r="E1897" s="54" t="s">
        <v>126</v>
      </c>
      <c r="F1897" s="54" t="s">
        <v>179</v>
      </c>
      <c r="G1897" s="54" t="s">
        <v>118</v>
      </c>
      <c r="H1897" s="62">
        <v>45313.412499999999</v>
      </c>
      <c r="I1897" s="54" t="s">
        <v>180</v>
      </c>
      <c r="J1897" s="54" t="s">
        <v>116</v>
      </c>
      <c r="K1897" s="54" t="s">
        <v>146</v>
      </c>
      <c r="L1897" s="54" t="s">
        <v>147</v>
      </c>
      <c r="M1897" s="54" t="s">
        <v>183</v>
      </c>
      <c r="N1897" s="54">
        <v>3.5000000000000001E-3</v>
      </c>
      <c r="O1897" s="54" t="s">
        <v>149</v>
      </c>
      <c r="P1897" s="54" t="b">
        <v>0</v>
      </c>
      <c r="Q1897" s="54">
        <v>138261413</v>
      </c>
      <c r="R1897" s="54" t="s">
        <v>150</v>
      </c>
      <c r="S1897" s="54">
        <v>1E-3</v>
      </c>
      <c r="T1897" s="54" t="s">
        <v>184</v>
      </c>
      <c r="U1897" s="54">
        <v>2024</v>
      </c>
      <c r="V1897" s="54" t="s">
        <v>151</v>
      </c>
      <c r="W1897" s="54" t="s">
        <v>225</v>
      </c>
      <c r="X1897" s="54" t="s">
        <v>226</v>
      </c>
      <c r="Y1897" s="54" t="s">
        <v>155</v>
      </c>
      <c r="Z1897" s="54">
        <v>500098</v>
      </c>
      <c r="AA1897" s="54">
        <v>402866</v>
      </c>
      <c r="AB1897" s="54">
        <v>-0.49196935841400102</v>
      </c>
      <c r="AC1897" s="60">
        <v>53.512954618294103</v>
      </c>
    </row>
    <row r="1898" spans="1:29">
      <c r="A1898" s="55" t="s">
        <v>224</v>
      </c>
      <c r="B1898" s="56">
        <v>7299</v>
      </c>
      <c r="C1898" s="56">
        <v>2000540</v>
      </c>
      <c r="D1898" s="56" t="s">
        <v>164</v>
      </c>
      <c r="E1898" s="56" t="s">
        <v>126</v>
      </c>
      <c r="F1898" s="56" t="s">
        <v>179</v>
      </c>
      <c r="G1898" s="56" t="s">
        <v>118</v>
      </c>
      <c r="H1898" s="61">
        <v>44585.427083333336</v>
      </c>
      <c r="I1898" s="56" t="s">
        <v>180</v>
      </c>
      <c r="J1898" s="56" t="s">
        <v>116</v>
      </c>
      <c r="K1898" s="56" t="s">
        <v>146</v>
      </c>
      <c r="L1898" s="56" t="s">
        <v>147</v>
      </c>
      <c r="M1898" s="56" t="s">
        <v>148</v>
      </c>
      <c r="N1898" s="56">
        <v>2.7000000000000001E-3</v>
      </c>
      <c r="O1898" s="56" t="s">
        <v>149</v>
      </c>
      <c r="P1898" s="56" t="b">
        <v>0</v>
      </c>
      <c r="Q1898" s="56">
        <v>138261413</v>
      </c>
      <c r="R1898" s="56" t="s">
        <v>150</v>
      </c>
      <c r="S1898" s="56">
        <v>1E-3</v>
      </c>
      <c r="T1898" s="56" t="s">
        <v>184</v>
      </c>
      <c r="U1898" s="56">
        <v>2022</v>
      </c>
      <c r="V1898" s="56" t="s">
        <v>151</v>
      </c>
      <c r="W1898" s="56" t="s">
        <v>225</v>
      </c>
      <c r="X1898" s="56" t="s">
        <v>226</v>
      </c>
      <c r="Y1898" s="56" t="s">
        <v>155</v>
      </c>
      <c r="Z1898" s="56">
        <v>500098</v>
      </c>
      <c r="AA1898" s="56">
        <v>402866</v>
      </c>
      <c r="AB1898" s="56">
        <v>-0.49196935841400102</v>
      </c>
      <c r="AC1898" s="59">
        <v>53.512954618294103</v>
      </c>
    </row>
    <row r="1899" spans="1:29">
      <c r="A1899" s="57" t="s">
        <v>178</v>
      </c>
      <c r="B1899" s="54">
        <v>7299</v>
      </c>
      <c r="C1899" s="54">
        <v>1946546</v>
      </c>
      <c r="D1899" s="54" t="s">
        <v>164</v>
      </c>
      <c r="E1899" s="54" t="s">
        <v>126</v>
      </c>
      <c r="F1899" s="54" t="s">
        <v>179</v>
      </c>
      <c r="G1899" s="54" t="s">
        <v>118</v>
      </c>
      <c r="H1899" s="62">
        <v>43752.588888888888</v>
      </c>
      <c r="I1899" s="54" t="s">
        <v>180</v>
      </c>
      <c r="J1899" s="54" t="s">
        <v>116</v>
      </c>
      <c r="K1899" s="54" t="s">
        <v>181</v>
      </c>
      <c r="L1899" s="54" t="s">
        <v>182</v>
      </c>
      <c r="M1899" s="54" t="s">
        <v>183</v>
      </c>
      <c r="N1899" s="54">
        <v>1.2E-2</v>
      </c>
      <c r="O1899" s="54" t="s">
        <v>149</v>
      </c>
      <c r="P1899" s="54" t="b">
        <v>0</v>
      </c>
      <c r="Q1899" s="54">
        <v>138261413</v>
      </c>
      <c r="R1899" s="54" t="s">
        <v>150</v>
      </c>
      <c r="S1899" s="54">
        <v>1E-3</v>
      </c>
      <c r="T1899" s="54" t="s">
        <v>184</v>
      </c>
      <c r="U1899" s="54">
        <v>2019</v>
      </c>
      <c r="V1899" s="54" t="s">
        <v>151</v>
      </c>
      <c r="W1899" s="54" t="s">
        <v>185</v>
      </c>
      <c r="X1899" s="54" t="s">
        <v>186</v>
      </c>
      <c r="Y1899" s="54" t="s">
        <v>155</v>
      </c>
      <c r="Z1899" s="54">
        <v>620600</v>
      </c>
      <c r="AA1899" s="54">
        <v>309500</v>
      </c>
      <c r="AB1899" s="54">
        <v>1.2588812496391699</v>
      </c>
      <c r="AC1899" s="60">
        <v>52.638374352215699</v>
      </c>
    </row>
    <row r="1900" spans="1:29">
      <c r="A1900" s="55" t="s">
        <v>178</v>
      </c>
      <c r="B1900" s="56">
        <v>7299</v>
      </c>
      <c r="C1900" s="56">
        <v>1954616</v>
      </c>
      <c r="D1900" s="56" t="s">
        <v>164</v>
      </c>
      <c r="E1900" s="56" t="s">
        <v>126</v>
      </c>
      <c r="F1900" s="56" t="s">
        <v>205</v>
      </c>
      <c r="G1900" s="56" t="s">
        <v>112</v>
      </c>
      <c r="H1900" s="61">
        <v>43838.572916666664</v>
      </c>
      <c r="I1900" s="56" t="s">
        <v>180</v>
      </c>
      <c r="J1900" s="56" t="s">
        <v>116</v>
      </c>
      <c r="K1900" s="56" t="s">
        <v>181</v>
      </c>
      <c r="L1900" s="56" t="s">
        <v>182</v>
      </c>
      <c r="M1900" s="56" t="s">
        <v>183</v>
      </c>
      <c r="N1900" s="56">
        <v>4.5999999999999999E-3</v>
      </c>
      <c r="O1900" s="56" t="s">
        <v>149</v>
      </c>
      <c r="P1900" s="56" t="b">
        <v>0</v>
      </c>
      <c r="Q1900" s="56">
        <v>138261413</v>
      </c>
      <c r="R1900" s="56" t="s">
        <v>150</v>
      </c>
      <c r="S1900" s="56">
        <v>1E-3</v>
      </c>
      <c r="T1900" s="56" t="s">
        <v>184</v>
      </c>
      <c r="U1900" s="56">
        <v>2020</v>
      </c>
      <c r="V1900" s="56" t="s">
        <v>151</v>
      </c>
      <c r="W1900" s="56" t="s">
        <v>185</v>
      </c>
      <c r="X1900" s="56" t="s">
        <v>186</v>
      </c>
      <c r="Y1900" s="56" t="s">
        <v>155</v>
      </c>
      <c r="Z1900" s="56">
        <v>620600</v>
      </c>
      <c r="AA1900" s="56">
        <v>309500</v>
      </c>
      <c r="AB1900" s="56">
        <v>1.2588812496391699</v>
      </c>
      <c r="AC1900" s="59">
        <v>52.638374352215699</v>
      </c>
    </row>
    <row r="1901" spans="1:29">
      <c r="A1901" s="57" t="s">
        <v>206</v>
      </c>
      <c r="B1901" s="54">
        <v>7299</v>
      </c>
      <c r="C1901" s="54">
        <v>1844966</v>
      </c>
      <c r="D1901" s="54" t="s">
        <v>164</v>
      </c>
      <c r="E1901" s="54" t="s">
        <v>126</v>
      </c>
      <c r="F1901" s="54" t="s">
        <v>179</v>
      </c>
      <c r="G1901" s="54" t="s">
        <v>118</v>
      </c>
      <c r="H1901" s="62">
        <v>42627.538194444445</v>
      </c>
      <c r="I1901" s="54" t="s">
        <v>180</v>
      </c>
      <c r="J1901" s="54" t="s">
        <v>116</v>
      </c>
      <c r="K1901" s="54" t="s">
        <v>199</v>
      </c>
      <c r="L1901" s="54" t="s">
        <v>200</v>
      </c>
      <c r="M1901" s="54" t="s">
        <v>183</v>
      </c>
      <c r="N1901" s="54">
        <v>0.05</v>
      </c>
      <c r="O1901" s="54" t="s">
        <v>149</v>
      </c>
      <c r="P1901" s="54" t="b">
        <v>0</v>
      </c>
      <c r="Q1901" s="54">
        <v>138261413</v>
      </c>
      <c r="R1901" s="54" t="s">
        <v>150</v>
      </c>
      <c r="S1901" s="54">
        <v>1E-3</v>
      </c>
      <c r="T1901" s="54" t="s">
        <v>184</v>
      </c>
      <c r="U1901" s="54">
        <v>2016</v>
      </c>
      <c r="V1901" s="54" t="s">
        <v>151</v>
      </c>
      <c r="W1901" s="54" t="s">
        <v>207</v>
      </c>
      <c r="X1901" s="54" t="s">
        <v>208</v>
      </c>
      <c r="Y1901" s="54" t="s">
        <v>155</v>
      </c>
      <c r="Z1901" s="54">
        <v>515935</v>
      </c>
      <c r="AA1901" s="54">
        <v>253417</v>
      </c>
      <c r="AB1901" s="54">
        <v>-0.30632621725807402</v>
      </c>
      <c r="AC1901" s="60">
        <v>52.1668520239771</v>
      </c>
    </row>
    <row r="1902" spans="1:29">
      <c r="A1902" s="55" t="s">
        <v>187</v>
      </c>
      <c r="B1902" s="56">
        <v>7299</v>
      </c>
      <c r="C1902" s="56">
        <v>1868410</v>
      </c>
      <c r="D1902" s="56" t="s">
        <v>164</v>
      </c>
      <c r="E1902" s="56" t="s">
        <v>126</v>
      </c>
      <c r="F1902" s="56" t="s">
        <v>179</v>
      </c>
      <c r="G1902" s="56" t="s">
        <v>118</v>
      </c>
      <c r="H1902" s="61">
        <v>42835.416666666664</v>
      </c>
      <c r="I1902" s="56" t="s">
        <v>180</v>
      </c>
      <c r="J1902" s="56" t="s">
        <v>116</v>
      </c>
      <c r="K1902" s="56" t="s">
        <v>181</v>
      </c>
      <c r="L1902" s="56" t="s">
        <v>182</v>
      </c>
      <c r="M1902" s="56" t="s">
        <v>183</v>
      </c>
      <c r="N1902" s="56">
        <v>1.4999999999999999E-2</v>
      </c>
      <c r="O1902" s="56" t="s">
        <v>149</v>
      </c>
      <c r="P1902" s="56" t="b">
        <v>0</v>
      </c>
      <c r="Q1902" s="56">
        <v>138261413</v>
      </c>
      <c r="R1902" s="56" t="s">
        <v>150</v>
      </c>
      <c r="S1902" s="56">
        <v>1E-3</v>
      </c>
      <c r="T1902" s="56" t="s">
        <v>184</v>
      </c>
      <c r="U1902" s="56">
        <v>2017</v>
      </c>
      <c r="V1902" s="56" t="s">
        <v>151</v>
      </c>
      <c r="W1902" s="56" t="s">
        <v>188</v>
      </c>
      <c r="X1902" s="56" t="s">
        <v>189</v>
      </c>
      <c r="Y1902" s="56" t="s">
        <v>155</v>
      </c>
      <c r="Z1902" s="56">
        <v>636400</v>
      </c>
      <c r="AA1902" s="56">
        <v>291600</v>
      </c>
      <c r="AB1902" s="56">
        <v>1.4791973795069699</v>
      </c>
      <c r="AC1902" s="59">
        <v>52.471107816141703</v>
      </c>
    </row>
    <row r="1903" spans="1:29">
      <c r="A1903" s="57" t="s">
        <v>214</v>
      </c>
      <c r="B1903" s="54">
        <v>7299</v>
      </c>
      <c r="C1903" s="54">
        <v>5357135</v>
      </c>
      <c r="D1903" s="54" t="s">
        <v>164</v>
      </c>
      <c r="E1903" s="54" t="s">
        <v>126</v>
      </c>
      <c r="F1903" s="54" t="s">
        <v>236</v>
      </c>
      <c r="G1903" s="54" t="s">
        <v>115</v>
      </c>
      <c r="H1903" s="62">
        <v>45330.480555555558</v>
      </c>
      <c r="I1903" s="54" t="s">
        <v>180</v>
      </c>
      <c r="J1903" s="54" t="s">
        <v>116</v>
      </c>
      <c r="K1903" s="54" t="s">
        <v>215</v>
      </c>
      <c r="L1903" s="54" t="s">
        <v>216</v>
      </c>
      <c r="M1903" s="54" t="s">
        <v>183</v>
      </c>
      <c r="N1903" s="54">
        <v>9.9000000000000008E-3</v>
      </c>
      <c r="O1903" s="54" t="s">
        <v>149</v>
      </c>
      <c r="P1903" s="54" t="b">
        <v>0</v>
      </c>
      <c r="Q1903" s="54">
        <v>138261413</v>
      </c>
      <c r="R1903" s="54" t="s">
        <v>150</v>
      </c>
      <c r="S1903" s="54">
        <v>1E-3</v>
      </c>
      <c r="T1903" s="54" t="s">
        <v>184</v>
      </c>
      <c r="U1903" s="54">
        <v>2024</v>
      </c>
      <c r="V1903" s="54" t="s">
        <v>151</v>
      </c>
      <c r="W1903" s="54" t="s">
        <v>217</v>
      </c>
      <c r="X1903" s="54" t="s">
        <v>218</v>
      </c>
      <c r="Y1903" s="54" t="s">
        <v>155</v>
      </c>
      <c r="Z1903" s="54">
        <v>376325</v>
      </c>
      <c r="AA1903" s="54">
        <v>405313</v>
      </c>
      <c r="AB1903" s="54">
        <v>-2.35874412504654</v>
      </c>
      <c r="AC1903" s="60">
        <v>53.543918148915097</v>
      </c>
    </row>
    <row r="1904" spans="1:29">
      <c r="A1904" s="55" t="s">
        <v>206</v>
      </c>
      <c r="B1904" s="56">
        <v>7299</v>
      </c>
      <c r="C1904" s="56">
        <v>2000424</v>
      </c>
      <c r="D1904" s="56" t="s">
        <v>164</v>
      </c>
      <c r="E1904" s="56" t="s">
        <v>126</v>
      </c>
      <c r="F1904" s="56" t="s">
        <v>179</v>
      </c>
      <c r="G1904" s="56" t="s">
        <v>118</v>
      </c>
      <c r="H1904" s="61">
        <v>44579.45208333333</v>
      </c>
      <c r="I1904" s="56" t="s">
        <v>180</v>
      </c>
      <c r="J1904" s="56" t="s">
        <v>116</v>
      </c>
      <c r="K1904" s="56" t="s">
        <v>199</v>
      </c>
      <c r="L1904" s="56" t="s">
        <v>200</v>
      </c>
      <c r="M1904" s="56" t="s">
        <v>148</v>
      </c>
      <c r="N1904" s="56">
        <v>2.1999999999999999E-2</v>
      </c>
      <c r="O1904" s="56" t="s">
        <v>149</v>
      </c>
      <c r="P1904" s="56" t="b">
        <v>0</v>
      </c>
      <c r="Q1904" s="56">
        <v>138261413</v>
      </c>
      <c r="R1904" s="56" t="s">
        <v>150</v>
      </c>
      <c r="S1904" s="56">
        <v>1E-3</v>
      </c>
      <c r="T1904" s="56" t="s">
        <v>184</v>
      </c>
      <c r="U1904" s="56">
        <v>2022</v>
      </c>
      <c r="V1904" s="56" t="s">
        <v>151</v>
      </c>
      <c r="W1904" s="56" t="s">
        <v>207</v>
      </c>
      <c r="X1904" s="56" t="s">
        <v>208</v>
      </c>
      <c r="Y1904" s="56" t="s">
        <v>155</v>
      </c>
      <c r="Z1904" s="56">
        <v>515935</v>
      </c>
      <c r="AA1904" s="56">
        <v>253417</v>
      </c>
      <c r="AB1904" s="56">
        <v>-0.30632621725807402</v>
      </c>
      <c r="AC1904" s="59">
        <v>52.1668520239771</v>
      </c>
    </row>
    <row r="1905" spans="1:29">
      <c r="A1905" s="57" t="s">
        <v>187</v>
      </c>
      <c r="B1905" s="54">
        <v>7299</v>
      </c>
      <c r="C1905" s="54">
        <v>1838823</v>
      </c>
      <c r="D1905" s="54" t="s">
        <v>164</v>
      </c>
      <c r="E1905" s="54" t="s">
        <v>126</v>
      </c>
      <c r="F1905" s="54" t="s">
        <v>179</v>
      </c>
      <c r="G1905" s="54" t="s">
        <v>118</v>
      </c>
      <c r="H1905" s="62">
        <v>42573.541666666664</v>
      </c>
      <c r="I1905" s="54" t="s">
        <v>180</v>
      </c>
      <c r="J1905" s="54" t="s">
        <v>116</v>
      </c>
      <c r="K1905" s="54" t="s">
        <v>181</v>
      </c>
      <c r="L1905" s="54" t="s">
        <v>182</v>
      </c>
      <c r="M1905" s="54" t="s">
        <v>183</v>
      </c>
      <c r="N1905" s="54">
        <v>1.9E-2</v>
      </c>
      <c r="O1905" s="54" t="s">
        <v>149</v>
      </c>
      <c r="P1905" s="54" t="b">
        <v>0</v>
      </c>
      <c r="Q1905" s="54">
        <v>138261413</v>
      </c>
      <c r="R1905" s="54" t="s">
        <v>150</v>
      </c>
      <c r="S1905" s="54">
        <v>1E-3</v>
      </c>
      <c r="T1905" s="54" t="s">
        <v>184</v>
      </c>
      <c r="U1905" s="54">
        <v>2016</v>
      </c>
      <c r="V1905" s="54" t="s">
        <v>151</v>
      </c>
      <c r="W1905" s="54" t="s">
        <v>188</v>
      </c>
      <c r="X1905" s="54" t="s">
        <v>189</v>
      </c>
      <c r="Y1905" s="54" t="s">
        <v>155</v>
      </c>
      <c r="Z1905" s="54">
        <v>636400</v>
      </c>
      <c r="AA1905" s="54">
        <v>291600</v>
      </c>
      <c r="AB1905" s="54">
        <v>1.4791973795069699</v>
      </c>
      <c r="AC1905" s="60">
        <v>52.471107816141703</v>
      </c>
    </row>
    <row r="1906" spans="1:29">
      <c r="A1906" s="55" t="s">
        <v>203</v>
      </c>
      <c r="B1906" s="56">
        <v>7299</v>
      </c>
      <c r="C1906" s="56">
        <v>1923371</v>
      </c>
      <c r="D1906" s="56" t="s">
        <v>164</v>
      </c>
      <c r="E1906" s="56" t="s">
        <v>126</v>
      </c>
      <c r="F1906" s="56" t="s">
        <v>179</v>
      </c>
      <c r="G1906" s="56" t="s">
        <v>118</v>
      </c>
      <c r="H1906" s="61">
        <v>43482.407638888886</v>
      </c>
      <c r="I1906" s="56" t="s">
        <v>180</v>
      </c>
      <c r="J1906" s="56" t="s">
        <v>116</v>
      </c>
      <c r="K1906" s="56" t="s">
        <v>146</v>
      </c>
      <c r="L1906" s="56" t="s">
        <v>147</v>
      </c>
      <c r="M1906" s="56" t="s">
        <v>183</v>
      </c>
      <c r="N1906" s="56">
        <v>6.8000000000000005E-2</v>
      </c>
      <c r="O1906" s="56" t="s">
        <v>149</v>
      </c>
      <c r="P1906" s="56" t="b">
        <v>0</v>
      </c>
      <c r="Q1906" s="56">
        <v>138261413</v>
      </c>
      <c r="R1906" s="56" t="s">
        <v>150</v>
      </c>
      <c r="S1906" s="56">
        <v>1E-3</v>
      </c>
      <c r="T1906" s="56" t="s">
        <v>184</v>
      </c>
      <c r="U1906" s="56">
        <v>2019</v>
      </c>
      <c r="V1906" s="56" t="s">
        <v>151</v>
      </c>
      <c r="W1906" s="56" t="s">
        <v>204</v>
      </c>
      <c r="X1906" s="56" t="s">
        <v>154</v>
      </c>
      <c r="Y1906" s="56" t="s">
        <v>155</v>
      </c>
      <c r="Z1906" s="56">
        <v>507500</v>
      </c>
      <c r="AA1906" s="56">
        <v>299100</v>
      </c>
      <c r="AB1906" s="56">
        <v>-0.41497245145673001</v>
      </c>
      <c r="AC1906" s="59">
        <v>52.579097446717</v>
      </c>
    </row>
    <row r="1907" spans="1:29">
      <c r="A1907" s="57" t="s">
        <v>187</v>
      </c>
      <c r="B1907" s="54">
        <v>7299</v>
      </c>
      <c r="C1907" s="54">
        <v>1847676</v>
      </c>
      <c r="D1907" s="54" t="s">
        <v>164</v>
      </c>
      <c r="E1907" s="54" t="s">
        <v>126</v>
      </c>
      <c r="F1907" s="54" t="s">
        <v>179</v>
      </c>
      <c r="G1907" s="54" t="s">
        <v>118</v>
      </c>
      <c r="H1907" s="62">
        <v>42654.521527777775</v>
      </c>
      <c r="I1907" s="54" t="s">
        <v>180</v>
      </c>
      <c r="J1907" s="54" t="s">
        <v>116</v>
      </c>
      <c r="K1907" s="54" t="s">
        <v>181</v>
      </c>
      <c r="L1907" s="54" t="s">
        <v>182</v>
      </c>
      <c r="M1907" s="54" t="s">
        <v>183</v>
      </c>
      <c r="N1907" s="54">
        <v>0.02</v>
      </c>
      <c r="O1907" s="54" t="s">
        <v>149</v>
      </c>
      <c r="P1907" s="54" t="b">
        <v>0</v>
      </c>
      <c r="Q1907" s="54">
        <v>138261413</v>
      </c>
      <c r="R1907" s="54" t="s">
        <v>150</v>
      </c>
      <c r="S1907" s="54">
        <v>1E-3</v>
      </c>
      <c r="T1907" s="54" t="s">
        <v>184</v>
      </c>
      <c r="U1907" s="54">
        <v>2016</v>
      </c>
      <c r="V1907" s="54" t="s">
        <v>151</v>
      </c>
      <c r="W1907" s="54" t="s">
        <v>188</v>
      </c>
      <c r="X1907" s="54" t="s">
        <v>189</v>
      </c>
      <c r="Y1907" s="54" t="s">
        <v>155</v>
      </c>
      <c r="Z1907" s="54">
        <v>636400</v>
      </c>
      <c r="AA1907" s="54">
        <v>291600</v>
      </c>
      <c r="AB1907" s="54">
        <v>1.4791973795069699</v>
      </c>
      <c r="AC1907" s="60">
        <v>52.471107816141703</v>
      </c>
    </row>
    <row r="1908" spans="1:29">
      <c r="A1908" s="55" t="s">
        <v>178</v>
      </c>
      <c r="B1908" s="56">
        <v>7299</v>
      </c>
      <c r="C1908" s="56">
        <v>1820719</v>
      </c>
      <c r="D1908" s="56" t="s">
        <v>164</v>
      </c>
      <c r="E1908" s="56" t="s">
        <v>126</v>
      </c>
      <c r="F1908" s="56" t="s">
        <v>205</v>
      </c>
      <c r="G1908" s="56" t="s">
        <v>112</v>
      </c>
      <c r="H1908" s="61">
        <v>42373.607638888891</v>
      </c>
      <c r="I1908" s="56" t="s">
        <v>180</v>
      </c>
      <c r="J1908" s="56" t="s">
        <v>116</v>
      </c>
      <c r="K1908" s="56" t="s">
        <v>181</v>
      </c>
      <c r="L1908" s="56" t="s">
        <v>182</v>
      </c>
      <c r="M1908" s="56" t="s">
        <v>183</v>
      </c>
      <c r="N1908" s="56">
        <v>9.2999999999999992E-3</v>
      </c>
      <c r="O1908" s="56" t="s">
        <v>149</v>
      </c>
      <c r="P1908" s="56" t="b">
        <v>0</v>
      </c>
      <c r="Q1908" s="56">
        <v>138261413</v>
      </c>
      <c r="R1908" s="56" t="s">
        <v>150</v>
      </c>
      <c r="S1908" s="56">
        <v>1E-3</v>
      </c>
      <c r="T1908" s="56" t="s">
        <v>184</v>
      </c>
      <c r="U1908" s="56">
        <v>2016</v>
      </c>
      <c r="V1908" s="56" t="s">
        <v>151</v>
      </c>
      <c r="W1908" s="56" t="s">
        <v>185</v>
      </c>
      <c r="X1908" s="56" t="s">
        <v>186</v>
      </c>
      <c r="Y1908" s="56" t="s">
        <v>155</v>
      </c>
      <c r="Z1908" s="56">
        <v>620600</v>
      </c>
      <c r="AA1908" s="56">
        <v>309500</v>
      </c>
      <c r="AB1908" s="56">
        <v>1.2588812496391699</v>
      </c>
      <c r="AC1908" s="59">
        <v>52.638374352215699</v>
      </c>
    </row>
    <row r="1909" spans="1:29">
      <c r="A1909" s="57" t="s">
        <v>203</v>
      </c>
      <c r="B1909" s="54">
        <v>7299</v>
      </c>
      <c r="C1909" s="54">
        <v>1907196</v>
      </c>
      <c r="D1909" s="54" t="s">
        <v>164</v>
      </c>
      <c r="E1909" s="54" t="s">
        <v>126</v>
      </c>
      <c r="F1909" s="54" t="s">
        <v>179</v>
      </c>
      <c r="G1909" s="54" t="s">
        <v>118</v>
      </c>
      <c r="H1909" s="62">
        <v>43293.520138888889</v>
      </c>
      <c r="I1909" s="54" t="s">
        <v>180</v>
      </c>
      <c r="J1909" s="54" t="s">
        <v>116</v>
      </c>
      <c r="K1909" s="54" t="s">
        <v>146</v>
      </c>
      <c r="L1909" s="54" t="s">
        <v>147</v>
      </c>
      <c r="M1909" s="54" t="s">
        <v>183</v>
      </c>
      <c r="N1909" s="54">
        <v>3.3000000000000002E-2</v>
      </c>
      <c r="O1909" s="54" t="s">
        <v>149</v>
      </c>
      <c r="P1909" s="54" t="b">
        <v>0</v>
      </c>
      <c r="Q1909" s="54">
        <v>138261413</v>
      </c>
      <c r="R1909" s="54" t="s">
        <v>150</v>
      </c>
      <c r="S1909" s="54">
        <v>1E-3</v>
      </c>
      <c r="T1909" s="54" t="s">
        <v>184</v>
      </c>
      <c r="U1909" s="54">
        <v>2018</v>
      </c>
      <c r="V1909" s="54" t="s">
        <v>151</v>
      </c>
      <c r="W1909" s="54" t="s">
        <v>204</v>
      </c>
      <c r="X1909" s="54" t="s">
        <v>154</v>
      </c>
      <c r="Y1909" s="54" t="s">
        <v>155</v>
      </c>
      <c r="Z1909" s="54">
        <v>507500</v>
      </c>
      <c r="AA1909" s="54">
        <v>299100</v>
      </c>
      <c r="AB1909" s="54">
        <v>-0.41497245145673001</v>
      </c>
      <c r="AC1909" s="60">
        <v>52.579097446717</v>
      </c>
    </row>
    <row r="1910" spans="1:29">
      <c r="A1910" s="55" t="s">
        <v>178</v>
      </c>
      <c r="B1910" s="56">
        <v>7299</v>
      </c>
      <c r="C1910" s="56">
        <v>2001355</v>
      </c>
      <c r="D1910" s="56" t="s">
        <v>164</v>
      </c>
      <c r="E1910" s="56" t="s">
        <v>126</v>
      </c>
      <c r="F1910" s="56" t="s">
        <v>179</v>
      </c>
      <c r="G1910" s="56" t="s">
        <v>118</v>
      </c>
      <c r="H1910" s="61">
        <v>44594.554166666669</v>
      </c>
      <c r="I1910" s="56" t="s">
        <v>180</v>
      </c>
      <c r="J1910" s="56" t="s">
        <v>116</v>
      </c>
      <c r="K1910" s="56" t="s">
        <v>181</v>
      </c>
      <c r="L1910" s="56" t="s">
        <v>182</v>
      </c>
      <c r="M1910" s="56" t="s">
        <v>148</v>
      </c>
      <c r="N1910" s="56">
        <v>4.1000000000000003E-3</v>
      </c>
      <c r="O1910" s="56" t="s">
        <v>149</v>
      </c>
      <c r="P1910" s="56" t="b">
        <v>0</v>
      </c>
      <c r="Q1910" s="56">
        <v>138261413</v>
      </c>
      <c r="R1910" s="56" t="s">
        <v>150</v>
      </c>
      <c r="S1910" s="56">
        <v>1E-3</v>
      </c>
      <c r="T1910" s="56" t="s">
        <v>184</v>
      </c>
      <c r="U1910" s="56">
        <v>2022</v>
      </c>
      <c r="V1910" s="56" t="s">
        <v>151</v>
      </c>
      <c r="W1910" s="56" t="s">
        <v>185</v>
      </c>
      <c r="X1910" s="56" t="s">
        <v>186</v>
      </c>
      <c r="Y1910" s="56" t="s">
        <v>155</v>
      </c>
      <c r="Z1910" s="56">
        <v>620600</v>
      </c>
      <c r="AA1910" s="56">
        <v>309500</v>
      </c>
      <c r="AB1910" s="56">
        <v>1.2588812496391699</v>
      </c>
      <c r="AC1910" s="59">
        <v>52.638374352215699</v>
      </c>
    </row>
    <row r="1911" spans="1:29">
      <c r="A1911" s="57" t="s">
        <v>198</v>
      </c>
      <c r="B1911" s="54">
        <v>7299</v>
      </c>
      <c r="C1911" s="54">
        <v>1894694</v>
      </c>
      <c r="D1911" s="54" t="s">
        <v>164</v>
      </c>
      <c r="E1911" s="54" t="s">
        <v>126</v>
      </c>
      <c r="F1911" s="54" t="s">
        <v>179</v>
      </c>
      <c r="G1911" s="54" t="s">
        <v>118</v>
      </c>
      <c r="H1911" s="62">
        <v>43153.380555555559</v>
      </c>
      <c r="I1911" s="54" t="s">
        <v>180</v>
      </c>
      <c r="J1911" s="54" t="s">
        <v>116</v>
      </c>
      <c r="K1911" s="54" t="s">
        <v>199</v>
      </c>
      <c r="L1911" s="54" t="s">
        <v>200</v>
      </c>
      <c r="M1911" s="54" t="s">
        <v>183</v>
      </c>
      <c r="N1911" s="54">
        <v>3.2000000000000001E-2</v>
      </c>
      <c r="O1911" s="54" t="s">
        <v>149</v>
      </c>
      <c r="P1911" s="54" t="b">
        <v>0</v>
      </c>
      <c r="Q1911" s="54">
        <v>138261413</v>
      </c>
      <c r="R1911" s="54" t="s">
        <v>150</v>
      </c>
      <c r="S1911" s="54">
        <v>1E-3</v>
      </c>
      <c r="T1911" s="54" t="s">
        <v>184</v>
      </c>
      <c r="U1911" s="54">
        <v>2018</v>
      </c>
      <c r="V1911" s="54" t="s">
        <v>151</v>
      </c>
      <c r="W1911" s="54" t="s">
        <v>201</v>
      </c>
      <c r="X1911" s="54" t="s">
        <v>202</v>
      </c>
      <c r="Y1911" s="54" t="s">
        <v>155</v>
      </c>
      <c r="Z1911" s="54">
        <v>516100</v>
      </c>
      <c r="AA1911" s="54">
        <v>253300</v>
      </c>
      <c r="AB1911" s="54">
        <v>-0.30395486908298303</v>
      </c>
      <c r="AC1911" s="60">
        <v>52.1657659569386</v>
      </c>
    </row>
    <row r="1912" spans="1:29">
      <c r="A1912" s="55" t="s">
        <v>420</v>
      </c>
      <c r="B1912" s="56">
        <v>7299</v>
      </c>
      <c r="C1912" s="56">
        <v>1315398</v>
      </c>
      <c r="D1912" s="56" t="s">
        <v>164</v>
      </c>
      <c r="E1912" s="56" t="s">
        <v>126</v>
      </c>
      <c r="F1912" s="56" t="s">
        <v>205</v>
      </c>
      <c r="G1912" s="56" t="s">
        <v>112</v>
      </c>
      <c r="H1912" s="61">
        <v>43738.540277777778</v>
      </c>
      <c r="I1912" s="56" t="s">
        <v>180</v>
      </c>
      <c r="J1912" s="56" t="s">
        <v>116</v>
      </c>
      <c r="K1912" s="56" t="s">
        <v>348</v>
      </c>
      <c r="L1912" s="56" t="s">
        <v>349</v>
      </c>
      <c r="M1912" s="56" t="s">
        <v>183</v>
      </c>
      <c r="N1912" s="56">
        <v>5.3E-3</v>
      </c>
      <c r="O1912" s="56" t="s">
        <v>149</v>
      </c>
      <c r="P1912" s="56" t="b">
        <v>0</v>
      </c>
      <c r="Q1912" s="56">
        <v>138261413</v>
      </c>
      <c r="R1912" s="56" t="s">
        <v>150</v>
      </c>
      <c r="S1912" s="56">
        <v>1E-3</v>
      </c>
      <c r="T1912" s="56" t="s">
        <v>184</v>
      </c>
      <c r="U1912" s="56">
        <v>2019</v>
      </c>
      <c r="V1912" s="56" t="s">
        <v>151</v>
      </c>
      <c r="W1912" s="56" t="s">
        <v>421</v>
      </c>
      <c r="X1912" s="56" t="s">
        <v>422</v>
      </c>
      <c r="Y1912" s="56" t="s">
        <v>155</v>
      </c>
      <c r="Z1912" s="56">
        <v>420436</v>
      </c>
      <c r="AA1912" s="56">
        <v>198861</v>
      </c>
      <c r="AB1912" s="56">
        <v>-1.70577564199786</v>
      </c>
      <c r="AC1912" s="59">
        <v>51.688137086270501</v>
      </c>
    </row>
    <row r="1913" spans="1:29">
      <c r="A1913" s="57" t="s">
        <v>206</v>
      </c>
      <c r="B1913" s="54">
        <v>7299</v>
      </c>
      <c r="C1913" s="54">
        <v>1862999</v>
      </c>
      <c r="D1913" s="54" t="s">
        <v>164</v>
      </c>
      <c r="E1913" s="54" t="s">
        <v>126</v>
      </c>
      <c r="F1913" s="54" t="s">
        <v>179</v>
      </c>
      <c r="G1913" s="54" t="s">
        <v>118</v>
      </c>
      <c r="H1913" s="62">
        <v>42776.397916666669</v>
      </c>
      <c r="I1913" s="54" t="s">
        <v>180</v>
      </c>
      <c r="J1913" s="54" t="s">
        <v>116</v>
      </c>
      <c r="K1913" s="54" t="s">
        <v>199</v>
      </c>
      <c r="L1913" s="54" t="s">
        <v>200</v>
      </c>
      <c r="M1913" s="54" t="s">
        <v>183</v>
      </c>
      <c r="N1913" s="54">
        <v>2.3E-2</v>
      </c>
      <c r="O1913" s="54" t="s">
        <v>149</v>
      </c>
      <c r="P1913" s="54" t="b">
        <v>0</v>
      </c>
      <c r="Q1913" s="54">
        <v>138261413</v>
      </c>
      <c r="R1913" s="54" t="s">
        <v>150</v>
      </c>
      <c r="S1913" s="54">
        <v>1E-3</v>
      </c>
      <c r="T1913" s="54" t="s">
        <v>184</v>
      </c>
      <c r="U1913" s="54">
        <v>2017</v>
      </c>
      <c r="V1913" s="54" t="s">
        <v>151</v>
      </c>
      <c r="W1913" s="54" t="s">
        <v>207</v>
      </c>
      <c r="X1913" s="54" t="s">
        <v>208</v>
      </c>
      <c r="Y1913" s="54" t="s">
        <v>155</v>
      </c>
      <c r="Z1913" s="54">
        <v>515935</v>
      </c>
      <c r="AA1913" s="54">
        <v>253417</v>
      </c>
      <c r="AB1913" s="54">
        <v>-0.30632621725807402</v>
      </c>
      <c r="AC1913" s="60">
        <v>52.1668520239771</v>
      </c>
    </row>
    <row r="1914" spans="1:29">
      <c r="A1914" s="55" t="s">
        <v>190</v>
      </c>
      <c r="B1914" s="56">
        <v>7299</v>
      </c>
      <c r="C1914" s="56">
        <v>4630024</v>
      </c>
      <c r="D1914" s="56" t="s">
        <v>164</v>
      </c>
      <c r="E1914" s="56" t="s">
        <v>126</v>
      </c>
      <c r="F1914" s="56" t="s">
        <v>179</v>
      </c>
      <c r="G1914" s="56" t="s">
        <v>118</v>
      </c>
      <c r="H1914" s="61">
        <v>42275.538194444445</v>
      </c>
      <c r="I1914" s="56" t="s">
        <v>191</v>
      </c>
      <c r="J1914" s="56" t="s">
        <v>119</v>
      </c>
      <c r="K1914" s="56" t="s">
        <v>192</v>
      </c>
      <c r="L1914" s="56" t="s">
        <v>193</v>
      </c>
      <c r="M1914" s="56" t="s">
        <v>183</v>
      </c>
      <c r="N1914" s="56">
        <v>2.5999999999999999E-2</v>
      </c>
      <c r="O1914" s="56" t="s">
        <v>149</v>
      </c>
      <c r="P1914" s="56" t="b">
        <v>0</v>
      </c>
      <c r="Q1914" s="56">
        <v>138261413</v>
      </c>
      <c r="R1914" s="56" t="s">
        <v>150</v>
      </c>
      <c r="S1914" s="56">
        <v>1E-3</v>
      </c>
      <c r="T1914" s="56" t="s">
        <v>184</v>
      </c>
      <c r="U1914" s="56">
        <v>2015</v>
      </c>
      <c r="V1914" s="56" t="s">
        <v>151</v>
      </c>
      <c r="W1914" s="56" t="s">
        <v>194</v>
      </c>
      <c r="X1914" s="56" t="s">
        <v>195</v>
      </c>
      <c r="Y1914" s="56" t="s">
        <v>155</v>
      </c>
      <c r="Z1914" s="56">
        <v>357000</v>
      </c>
      <c r="AA1914" s="56">
        <v>237460</v>
      </c>
      <c r="AB1914" s="56">
        <v>-2.62823009845419</v>
      </c>
      <c r="AC1914" s="59">
        <v>52.033868710239098</v>
      </c>
    </row>
    <row r="1915" spans="1:29">
      <c r="A1915" s="57" t="s">
        <v>178</v>
      </c>
      <c r="B1915" s="54">
        <v>7299</v>
      </c>
      <c r="C1915" s="54">
        <v>1771682</v>
      </c>
      <c r="D1915" s="54" t="s">
        <v>164</v>
      </c>
      <c r="E1915" s="54" t="s">
        <v>126</v>
      </c>
      <c r="F1915" s="54" t="s">
        <v>179</v>
      </c>
      <c r="G1915" s="54" t="s">
        <v>118</v>
      </c>
      <c r="H1915" s="62">
        <v>41897.486805555556</v>
      </c>
      <c r="I1915" s="54" t="s">
        <v>180</v>
      </c>
      <c r="J1915" s="54" t="s">
        <v>116</v>
      </c>
      <c r="K1915" s="54" t="s">
        <v>181</v>
      </c>
      <c r="L1915" s="54" t="s">
        <v>182</v>
      </c>
      <c r="M1915" s="54" t="s">
        <v>183</v>
      </c>
      <c r="N1915" s="54">
        <v>0.01</v>
      </c>
      <c r="O1915" s="54" t="s">
        <v>149</v>
      </c>
      <c r="P1915" s="54" t="b">
        <v>0</v>
      </c>
      <c r="Q1915" s="54">
        <v>138261413</v>
      </c>
      <c r="R1915" s="54" t="s">
        <v>150</v>
      </c>
      <c r="S1915" s="54">
        <v>1E-3</v>
      </c>
      <c r="T1915" s="54" t="s">
        <v>184</v>
      </c>
      <c r="U1915" s="54">
        <v>2014</v>
      </c>
      <c r="V1915" s="54" t="s">
        <v>151</v>
      </c>
      <c r="W1915" s="54" t="s">
        <v>185</v>
      </c>
      <c r="X1915" s="54" t="s">
        <v>186</v>
      </c>
      <c r="Y1915" s="54" t="s">
        <v>155</v>
      </c>
      <c r="Z1915" s="54">
        <v>620600</v>
      </c>
      <c r="AA1915" s="54">
        <v>309500</v>
      </c>
      <c r="AB1915" s="54">
        <v>1.2588812496391699</v>
      </c>
      <c r="AC1915" s="60">
        <v>52.638374352215699</v>
      </c>
    </row>
    <row r="1916" spans="1:29">
      <c r="A1916" s="55" t="s">
        <v>187</v>
      </c>
      <c r="B1916" s="56">
        <v>7299</v>
      </c>
      <c r="C1916" s="56">
        <v>1818774</v>
      </c>
      <c r="D1916" s="56" t="s">
        <v>164</v>
      </c>
      <c r="E1916" s="56" t="s">
        <v>126</v>
      </c>
      <c r="F1916" s="56" t="s">
        <v>179</v>
      </c>
      <c r="G1916" s="56" t="s">
        <v>118</v>
      </c>
      <c r="H1916" s="61">
        <v>42345.53402777778</v>
      </c>
      <c r="I1916" s="56" t="s">
        <v>180</v>
      </c>
      <c r="J1916" s="56" t="s">
        <v>116</v>
      </c>
      <c r="K1916" s="56" t="s">
        <v>181</v>
      </c>
      <c r="L1916" s="56" t="s">
        <v>182</v>
      </c>
      <c r="M1916" s="56" t="s">
        <v>183</v>
      </c>
      <c r="N1916" s="56">
        <v>0.01</v>
      </c>
      <c r="O1916" s="56" t="s">
        <v>149</v>
      </c>
      <c r="P1916" s="56" t="b">
        <v>0</v>
      </c>
      <c r="Q1916" s="56">
        <v>138261413</v>
      </c>
      <c r="R1916" s="56" t="s">
        <v>150</v>
      </c>
      <c r="S1916" s="56">
        <v>1E-3</v>
      </c>
      <c r="T1916" s="56" t="s">
        <v>184</v>
      </c>
      <c r="U1916" s="56">
        <v>2015</v>
      </c>
      <c r="V1916" s="56" t="s">
        <v>151</v>
      </c>
      <c r="W1916" s="56" t="s">
        <v>188</v>
      </c>
      <c r="X1916" s="56" t="s">
        <v>189</v>
      </c>
      <c r="Y1916" s="56" t="s">
        <v>155</v>
      </c>
      <c r="Z1916" s="56">
        <v>636400</v>
      </c>
      <c r="AA1916" s="56">
        <v>291600</v>
      </c>
      <c r="AB1916" s="56">
        <v>1.4791973795069699</v>
      </c>
      <c r="AC1916" s="59">
        <v>52.471107816141703</v>
      </c>
    </row>
    <row r="1917" spans="1:29">
      <c r="A1917" s="57" t="s">
        <v>355</v>
      </c>
      <c r="B1917" s="54">
        <v>7299</v>
      </c>
      <c r="C1917" s="54">
        <v>4742532</v>
      </c>
      <c r="D1917" s="54" t="s">
        <v>164</v>
      </c>
      <c r="E1917" s="54" t="s">
        <v>126</v>
      </c>
      <c r="F1917" s="54" t="s">
        <v>205</v>
      </c>
      <c r="G1917" s="54" t="s">
        <v>112</v>
      </c>
      <c r="H1917" s="62">
        <v>43782.509027777778</v>
      </c>
      <c r="I1917" s="54" t="s">
        <v>180</v>
      </c>
      <c r="J1917" s="54" t="s">
        <v>116</v>
      </c>
      <c r="K1917" s="54" t="s">
        <v>237</v>
      </c>
      <c r="L1917" s="54" t="s">
        <v>238</v>
      </c>
      <c r="M1917" s="54" t="s">
        <v>183</v>
      </c>
      <c r="N1917" s="54">
        <v>9.4000000000000004E-3</v>
      </c>
      <c r="O1917" s="54" t="s">
        <v>149</v>
      </c>
      <c r="P1917" s="54" t="b">
        <v>0</v>
      </c>
      <c r="Q1917" s="54">
        <v>138261413</v>
      </c>
      <c r="R1917" s="54" t="s">
        <v>150</v>
      </c>
      <c r="S1917" s="54">
        <v>1E-3</v>
      </c>
      <c r="T1917" s="54" t="s">
        <v>184</v>
      </c>
      <c r="U1917" s="54">
        <v>2019</v>
      </c>
      <c r="V1917" s="54" t="s">
        <v>151</v>
      </c>
      <c r="W1917" s="54" t="s">
        <v>356</v>
      </c>
      <c r="X1917" s="54" t="s">
        <v>357</v>
      </c>
      <c r="Y1917" s="54" t="s">
        <v>155</v>
      </c>
      <c r="Z1917" s="54">
        <v>403810</v>
      </c>
      <c r="AA1917" s="54">
        <v>319759</v>
      </c>
      <c r="AB1917" s="54">
        <v>-1.9449621767333201</v>
      </c>
      <c r="AC1917" s="60">
        <v>52.775406138486602</v>
      </c>
    </row>
    <row r="1918" spans="1:29">
      <c r="A1918" s="55" t="s">
        <v>187</v>
      </c>
      <c r="B1918" s="56">
        <v>7299</v>
      </c>
      <c r="C1918" s="56">
        <v>1778290</v>
      </c>
      <c r="D1918" s="56" t="s">
        <v>164</v>
      </c>
      <c r="E1918" s="56" t="s">
        <v>126</v>
      </c>
      <c r="F1918" s="56" t="s">
        <v>179</v>
      </c>
      <c r="G1918" s="56" t="s">
        <v>118</v>
      </c>
      <c r="H1918" s="61">
        <v>41960.35833333333</v>
      </c>
      <c r="I1918" s="56" t="s">
        <v>180</v>
      </c>
      <c r="J1918" s="56" t="s">
        <v>116</v>
      </c>
      <c r="K1918" s="56" t="s">
        <v>181</v>
      </c>
      <c r="L1918" s="56" t="s">
        <v>182</v>
      </c>
      <c r="M1918" s="56" t="s">
        <v>183</v>
      </c>
      <c r="N1918" s="56">
        <v>1.4999999999999999E-2</v>
      </c>
      <c r="O1918" s="56" t="s">
        <v>149</v>
      </c>
      <c r="P1918" s="56" t="b">
        <v>0</v>
      </c>
      <c r="Q1918" s="56">
        <v>138261413</v>
      </c>
      <c r="R1918" s="56" t="s">
        <v>150</v>
      </c>
      <c r="S1918" s="56">
        <v>1E-3</v>
      </c>
      <c r="T1918" s="56" t="s">
        <v>184</v>
      </c>
      <c r="U1918" s="56">
        <v>2014</v>
      </c>
      <c r="V1918" s="56" t="s">
        <v>151</v>
      </c>
      <c r="W1918" s="56" t="s">
        <v>188</v>
      </c>
      <c r="X1918" s="56" t="s">
        <v>189</v>
      </c>
      <c r="Y1918" s="56" t="s">
        <v>155</v>
      </c>
      <c r="Z1918" s="56">
        <v>636400</v>
      </c>
      <c r="AA1918" s="56">
        <v>291600</v>
      </c>
      <c r="AB1918" s="56">
        <v>1.4791973795069699</v>
      </c>
      <c r="AC1918" s="59">
        <v>52.471107816141703</v>
      </c>
    </row>
    <row r="1919" spans="1:29">
      <c r="A1919" s="57" t="s">
        <v>203</v>
      </c>
      <c r="B1919" s="54">
        <v>7299</v>
      </c>
      <c r="C1919" s="54">
        <v>1948856</v>
      </c>
      <c r="D1919" s="54" t="s">
        <v>164</v>
      </c>
      <c r="E1919" s="54" t="s">
        <v>126</v>
      </c>
      <c r="F1919" s="54" t="s">
        <v>179</v>
      </c>
      <c r="G1919" s="54" t="s">
        <v>118</v>
      </c>
      <c r="H1919" s="62">
        <v>43766.589583333334</v>
      </c>
      <c r="I1919" s="54" t="s">
        <v>180</v>
      </c>
      <c r="J1919" s="54" t="s">
        <v>116</v>
      </c>
      <c r="K1919" s="54" t="s">
        <v>146</v>
      </c>
      <c r="L1919" s="54" t="s">
        <v>147</v>
      </c>
      <c r="M1919" s="54" t="s">
        <v>183</v>
      </c>
      <c r="N1919" s="54">
        <v>1.4999999999999999E-2</v>
      </c>
      <c r="O1919" s="54" t="s">
        <v>149</v>
      </c>
      <c r="P1919" s="54" t="b">
        <v>0</v>
      </c>
      <c r="Q1919" s="54">
        <v>138261413</v>
      </c>
      <c r="R1919" s="54" t="s">
        <v>150</v>
      </c>
      <c r="S1919" s="54">
        <v>1E-3</v>
      </c>
      <c r="T1919" s="54" t="s">
        <v>184</v>
      </c>
      <c r="U1919" s="54">
        <v>2019</v>
      </c>
      <c r="V1919" s="54" t="s">
        <v>151</v>
      </c>
      <c r="W1919" s="54" t="s">
        <v>204</v>
      </c>
      <c r="X1919" s="54" t="s">
        <v>154</v>
      </c>
      <c r="Y1919" s="54" t="s">
        <v>155</v>
      </c>
      <c r="Z1919" s="54">
        <v>507500</v>
      </c>
      <c r="AA1919" s="54">
        <v>299100</v>
      </c>
      <c r="AB1919" s="54">
        <v>-0.41497245145673001</v>
      </c>
      <c r="AC1919" s="60">
        <v>52.579097446717</v>
      </c>
    </row>
    <row r="1920" spans="1:29">
      <c r="A1920" s="55" t="s">
        <v>178</v>
      </c>
      <c r="B1920" s="56">
        <v>7299</v>
      </c>
      <c r="C1920" s="56">
        <v>1865714</v>
      </c>
      <c r="D1920" s="56" t="s">
        <v>164</v>
      </c>
      <c r="E1920" s="56" t="s">
        <v>126</v>
      </c>
      <c r="F1920" s="56" t="s">
        <v>179</v>
      </c>
      <c r="G1920" s="56" t="s">
        <v>118</v>
      </c>
      <c r="H1920" s="61">
        <v>42803.423611111109</v>
      </c>
      <c r="I1920" s="56" t="s">
        <v>180</v>
      </c>
      <c r="J1920" s="56" t="s">
        <v>116</v>
      </c>
      <c r="K1920" s="56" t="s">
        <v>181</v>
      </c>
      <c r="L1920" s="56" t="s">
        <v>182</v>
      </c>
      <c r="M1920" s="56" t="s">
        <v>183</v>
      </c>
      <c r="N1920" s="56">
        <v>9.1000000000000004E-3</v>
      </c>
      <c r="O1920" s="56" t="s">
        <v>149</v>
      </c>
      <c r="P1920" s="56" t="b">
        <v>0</v>
      </c>
      <c r="Q1920" s="56">
        <v>138261413</v>
      </c>
      <c r="R1920" s="56" t="s">
        <v>150</v>
      </c>
      <c r="S1920" s="56">
        <v>1E-3</v>
      </c>
      <c r="T1920" s="56" t="s">
        <v>184</v>
      </c>
      <c r="U1920" s="56">
        <v>2017</v>
      </c>
      <c r="V1920" s="56" t="s">
        <v>151</v>
      </c>
      <c r="W1920" s="56" t="s">
        <v>185</v>
      </c>
      <c r="X1920" s="56" t="s">
        <v>186</v>
      </c>
      <c r="Y1920" s="56" t="s">
        <v>155</v>
      </c>
      <c r="Z1920" s="56">
        <v>620600</v>
      </c>
      <c r="AA1920" s="56">
        <v>309500</v>
      </c>
      <c r="AB1920" s="56">
        <v>1.2588812496391699</v>
      </c>
      <c r="AC1920" s="59">
        <v>52.638374352215699</v>
      </c>
    </row>
    <row r="1921" spans="1:29">
      <c r="A1921" s="57" t="s">
        <v>178</v>
      </c>
      <c r="B1921" s="54">
        <v>7299</v>
      </c>
      <c r="C1921" s="54">
        <v>1838952</v>
      </c>
      <c r="D1921" s="54" t="s">
        <v>164</v>
      </c>
      <c r="E1921" s="54" t="s">
        <v>126</v>
      </c>
      <c r="F1921" s="54" t="s">
        <v>179</v>
      </c>
      <c r="G1921" s="54" t="s">
        <v>118</v>
      </c>
      <c r="H1921" s="62">
        <v>42577.683333333334</v>
      </c>
      <c r="I1921" s="54" t="s">
        <v>180</v>
      </c>
      <c r="J1921" s="54" t="s">
        <v>116</v>
      </c>
      <c r="K1921" s="54" t="s">
        <v>181</v>
      </c>
      <c r="L1921" s="54" t="s">
        <v>182</v>
      </c>
      <c r="M1921" s="54" t="s">
        <v>183</v>
      </c>
      <c r="N1921" s="54">
        <v>1.7999999999999999E-2</v>
      </c>
      <c r="O1921" s="54" t="s">
        <v>149</v>
      </c>
      <c r="P1921" s="54" t="b">
        <v>0</v>
      </c>
      <c r="Q1921" s="54">
        <v>138261413</v>
      </c>
      <c r="R1921" s="54" t="s">
        <v>150</v>
      </c>
      <c r="S1921" s="54">
        <v>1E-3</v>
      </c>
      <c r="T1921" s="54" t="s">
        <v>184</v>
      </c>
      <c r="U1921" s="54">
        <v>2016</v>
      </c>
      <c r="V1921" s="54" t="s">
        <v>151</v>
      </c>
      <c r="W1921" s="54" t="s">
        <v>185</v>
      </c>
      <c r="X1921" s="54" t="s">
        <v>186</v>
      </c>
      <c r="Y1921" s="54" t="s">
        <v>155</v>
      </c>
      <c r="Z1921" s="54">
        <v>620600</v>
      </c>
      <c r="AA1921" s="54">
        <v>309500</v>
      </c>
      <c r="AB1921" s="54">
        <v>1.2588812496391699</v>
      </c>
      <c r="AC1921" s="60">
        <v>52.638374352215699</v>
      </c>
    </row>
    <row r="1922" spans="1:29">
      <c r="A1922" s="55" t="s">
        <v>178</v>
      </c>
      <c r="B1922" s="56">
        <v>7299</v>
      </c>
      <c r="C1922" s="56">
        <v>1916941</v>
      </c>
      <c r="D1922" s="56" t="s">
        <v>164</v>
      </c>
      <c r="E1922" s="56" t="s">
        <v>126</v>
      </c>
      <c r="F1922" s="56" t="s">
        <v>179</v>
      </c>
      <c r="G1922" s="56" t="s">
        <v>118</v>
      </c>
      <c r="H1922" s="61">
        <v>43395.425694444442</v>
      </c>
      <c r="I1922" s="56" t="s">
        <v>180</v>
      </c>
      <c r="J1922" s="56" t="s">
        <v>116</v>
      </c>
      <c r="K1922" s="56" t="s">
        <v>181</v>
      </c>
      <c r="L1922" s="56" t="s">
        <v>182</v>
      </c>
      <c r="M1922" s="56" t="s">
        <v>183</v>
      </c>
      <c r="N1922" s="56">
        <v>0.01</v>
      </c>
      <c r="O1922" s="56" t="s">
        <v>149</v>
      </c>
      <c r="P1922" s="56" t="b">
        <v>0</v>
      </c>
      <c r="Q1922" s="56">
        <v>138261413</v>
      </c>
      <c r="R1922" s="56" t="s">
        <v>150</v>
      </c>
      <c r="S1922" s="56">
        <v>1E-3</v>
      </c>
      <c r="T1922" s="56" t="s">
        <v>184</v>
      </c>
      <c r="U1922" s="56">
        <v>2018</v>
      </c>
      <c r="V1922" s="56" t="s">
        <v>151</v>
      </c>
      <c r="W1922" s="56" t="s">
        <v>185</v>
      </c>
      <c r="X1922" s="56" t="s">
        <v>186</v>
      </c>
      <c r="Y1922" s="56" t="s">
        <v>155</v>
      </c>
      <c r="Z1922" s="56">
        <v>620600</v>
      </c>
      <c r="AA1922" s="56">
        <v>309500</v>
      </c>
      <c r="AB1922" s="56">
        <v>1.2588812496391699</v>
      </c>
      <c r="AC1922" s="59">
        <v>52.638374352215699</v>
      </c>
    </row>
    <row r="1923" spans="1:29">
      <c r="A1923" s="57" t="s">
        <v>276</v>
      </c>
      <c r="B1923" s="54">
        <v>7299</v>
      </c>
      <c r="C1923" s="54">
        <v>4608749</v>
      </c>
      <c r="D1923" s="54" t="s">
        <v>164</v>
      </c>
      <c r="E1923" s="54" t="s">
        <v>126</v>
      </c>
      <c r="F1923" s="54" t="s">
        <v>179</v>
      </c>
      <c r="G1923" s="54" t="s">
        <v>118</v>
      </c>
      <c r="H1923" s="62">
        <v>42012.524305555555</v>
      </c>
      <c r="I1923" s="54" t="s">
        <v>180</v>
      </c>
      <c r="J1923" s="54" t="s">
        <v>116</v>
      </c>
      <c r="K1923" s="54" t="s">
        <v>192</v>
      </c>
      <c r="L1923" s="54" t="s">
        <v>193</v>
      </c>
      <c r="M1923" s="54" t="s">
        <v>183</v>
      </c>
      <c r="N1923" s="54">
        <v>2.5000000000000001E-3</v>
      </c>
      <c r="O1923" s="54" t="s">
        <v>149</v>
      </c>
      <c r="P1923" s="54" t="b">
        <v>0</v>
      </c>
      <c r="Q1923" s="54">
        <v>138261413</v>
      </c>
      <c r="R1923" s="54" t="s">
        <v>150</v>
      </c>
      <c r="S1923" s="54">
        <v>1E-3</v>
      </c>
      <c r="T1923" s="54" t="s">
        <v>184</v>
      </c>
      <c r="U1923" s="54">
        <v>2015</v>
      </c>
      <c r="V1923" s="54" t="s">
        <v>151</v>
      </c>
      <c r="W1923" s="54" t="s">
        <v>277</v>
      </c>
      <c r="X1923" s="54" t="s">
        <v>278</v>
      </c>
      <c r="Y1923" s="54" t="s">
        <v>155</v>
      </c>
      <c r="Z1923" s="54">
        <v>383550</v>
      </c>
      <c r="AA1923" s="54">
        <v>252450</v>
      </c>
      <c r="AB1923" s="54">
        <v>-2.2419417969467799</v>
      </c>
      <c r="AC1923" s="60">
        <v>52.170064339376403</v>
      </c>
    </row>
    <row r="1924" spans="1:29">
      <c r="A1924" s="55" t="s">
        <v>196</v>
      </c>
      <c r="B1924" s="56">
        <v>7299</v>
      </c>
      <c r="C1924" s="56">
        <v>1817507</v>
      </c>
      <c r="D1924" s="56" t="s">
        <v>164</v>
      </c>
      <c r="E1924" s="56" t="s">
        <v>126</v>
      </c>
      <c r="F1924" s="56" t="s">
        <v>179</v>
      </c>
      <c r="G1924" s="56" t="s">
        <v>118</v>
      </c>
      <c r="H1924" s="61">
        <v>42332.396527777775</v>
      </c>
      <c r="I1924" s="56" t="s">
        <v>180</v>
      </c>
      <c r="J1924" s="56" t="s">
        <v>116</v>
      </c>
      <c r="K1924" s="56" t="s">
        <v>181</v>
      </c>
      <c r="L1924" s="56" t="s">
        <v>182</v>
      </c>
      <c r="M1924" s="56" t="s">
        <v>183</v>
      </c>
      <c r="N1924" s="56">
        <v>3.5999999999999997E-2</v>
      </c>
      <c r="O1924" s="56" t="s">
        <v>149</v>
      </c>
      <c r="P1924" s="56" t="b">
        <v>0</v>
      </c>
      <c r="Q1924" s="56">
        <v>138261413</v>
      </c>
      <c r="R1924" s="56" t="s">
        <v>150</v>
      </c>
      <c r="S1924" s="56">
        <v>1E-3</v>
      </c>
      <c r="T1924" s="56" t="s">
        <v>184</v>
      </c>
      <c r="U1924" s="56">
        <v>2015</v>
      </c>
      <c r="V1924" s="56" t="s">
        <v>151</v>
      </c>
      <c r="W1924" s="56" t="s">
        <v>197</v>
      </c>
      <c r="X1924" s="56" t="s">
        <v>186</v>
      </c>
      <c r="Y1924" s="56" t="s">
        <v>155</v>
      </c>
      <c r="Z1924" s="56">
        <v>624300</v>
      </c>
      <c r="AA1924" s="56">
        <v>306800</v>
      </c>
      <c r="AB1924" s="56">
        <v>1.3116346710660201</v>
      </c>
      <c r="AC1924" s="59">
        <v>52.6126273253455</v>
      </c>
    </row>
    <row r="1925" spans="1:29">
      <c r="A1925" s="57" t="s">
        <v>203</v>
      </c>
      <c r="B1925" s="54">
        <v>7299</v>
      </c>
      <c r="C1925" s="54">
        <v>2037309</v>
      </c>
      <c r="D1925" s="54" t="s">
        <v>164</v>
      </c>
      <c r="E1925" s="54" t="s">
        <v>126</v>
      </c>
      <c r="F1925" s="54" t="s">
        <v>179</v>
      </c>
      <c r="G1925" s="54" t="s">
        <v>118</v>
      </c>
      <c r="H1925" s="62">
        <v>45058.661111111112</v>
      </c>
      <c r="I1925" s="54" t="s">
        <v>180</v>
      </c>
      <c r="J1925" s="54" t="s">
        <v>116</v>
      </c>
      <c r="K1925" s="54" t="s">
        <v>146</v>
      </c>
      <c r="L1925" s="54" t="s">
        <v>147</v>
      </c>
      <c r="M1925" s="54" t="s">
        <v>148</v>
      </c>
      <c r="N1925" s="54">
        <v>0.02</v>
      </c>
      <c r="O1925" s="54" t="s">
        <v>149</v>
      </c>
      <c r="P1925" s="54" t="b">
        <v>0</v>
      </c>
      <c r="Q1925" s="54">
        <v>138261413</v>
      </c>
      <c r="R1925" s="54" t="s">
        <v>150</v>
      </c>
      <c r="S1925" s="54">
        <v>1E-3</v>
      </c>
      <c r="T1925" s="54" t="s">
        <v>184</v>
      </c>
      <c r="U1925" s="54">
        <v>2023</v>
      </c>
      <c r="V1925" s="54" t="s">
        <v>151</v>
      </c>
      <c r="W1925" s="54" t="s">
        <v>204</v>
      </c>
      <c r="X1925" s="54" t="s">
        <v>154</v>
      </c>
      <c r="Y1925" s="54" t="s">
        <v>155</v>
      </c>
      <c r="Z1925" s="54">
        <v>507500</v>
      </c>
      <c r="AA1925" s="54">
        <v>299100</v>
      </c>
      <c r="AB1925" s="54">
        <v>-0.41497245145673001</v>
      </c>
      <c r="AC1925" s="60">
        <v>52.579097446717</v>
      </c>
    </row>
    <row r="1926" spans="1:29">
      <c r="A1926" s="55" t="s">
        <v>178</v>
      </c>
      <c r="B1926" s="56">
        <v>7299</v>
      </c>
      <c r="C1926" s="56">
        <v>1799601</v>
      </c>
      <c r="D1926" s="56" t="s">
        <v>164</v>
      </c>
      <c r="E1926" s="56" t="s">
        <v>126</v>
      </c>
      <c r="F1926" s="56" t="s">
        <v>179</v>
      </c>
      <c r="G1926" s="56" t="s">
        <v>118</v>
      </c>
      <c r="H1926" s="61">
        <v>42160.461111111108</v>
      </c>
      <c r="I1926" s="56" t="s">
        <v>180</v>
      </c>
      <c r="J1926" s="56" t="s">
        <v>116</v>
      </c>
      <c r="K1926" s="56" t="s">
        <v>181</v>
      </c>
      <c r="L1926" s="56" t="s">
        <v>182</v>
      </c>
      <c r="M1926" s="56" t="s">
        <v>183</v>
      </c>
      <c r="N1926" s="56">
        <v>9.4999999999999998E-3</v>
      </c>
      <c r="O1926" s="56" t="s">
        <v>149</v>
      </c>
      <c r="P1926" s="56" t="b">
        <v>0</v>
      </c>
      <c r="Q1926" s="56">
        <v>138261413</v>
      </c>
      <c r="R1926" s="56" t="s">
        <v>150</v>
      </c>
      <c r="S1926" s="56">
        <v>1E-3</v>
      </c>
      <c r="T1926" s="56" t="s">
        <v>184</v>
      </c>
      <c r="U1926" s="56">
        <v>2015</v>
      </c>
      <c r="V1926" s="56" t="s">
        <v>151</v>
      </c>
      <c r="W1926" s="56" t="s">
        <v>185</v>
      </c>
      <c r="X1926" s="56" t="s">
        <v>186</v>
      </c>
      <c r="Y1926" s="56" t="s">
        <v>155</v>
      </c>
      <c r="Z1926" s="56">
        <v>620600</v>
      </c>
      <c r="AA1926" s="56">
        <v>309500</v>
      </c>
      <c r="AB1926" s="56">
        <v>1.2588812496391699</v>
      </c>
      <c r="AC1926" s="59">
        <v>52.638374352215699</v>
      </c>
    </row>
    <row r="1927" spans="1:29">
      <c r="A1927" s="57" t="s">
        <v>247</v>
      </c>
      <c r="B1927" s="54">
        <v>7299</v>
      </c>
      <c r="C1927" s="54">
        <v>1517060</v>
      </c>
      <c r="D1927" s="54" t="s">
        <v>164</v>
      </c>
      <c r="E1927" s="54" t="s">
        <v>126</v>
      </c>
      <c r="F1927" s="54" t="s">
        <v>205</v>
      </c>
      <c r="G1927" s="54" t="s">
        <v>112</v>
      </c>
      <c r="H1927" s="62">
        <v>43878.509027777778</v>
      </c>
      <c r="I1927" s="54" t="s">
        <v>180</v>
      </c>
      <c r="J1927" s="54" t="s">
        <v>116</v>
      </c>
      <c r="K1927" s="54" t="s">
        <v>228</v>
      </c>
      <c r="L1927" s="54" t="s">
        <v>229</v>
      </c>
      <c r="M1927" s="54" t="s">
        <v>183</v>
      </c>
      <c r="N1927" s="54">
        <v>1.6000000000000001E-3</v>
      </c>
      <c r="O1927" s="54" t="s">
        <v>149</v>
      </c>
      <c r="P1927" s="54" t="b">
        <v>0</v>
      </c>
      <c r="Q1927" s="54">
        <v>138261413</v>
      </c>
      <c r="R1927" s="54" t="s">
        <v>150</v>
      </c>
      <c r="S1927" s="54">
        <v>1E-3</v>
      </c>
      <c r="T1927" s="54" t="s">
        <v>184</v>
      </c>
      <c r="U1927" s="54">
        <v>2020</v>
      </c>
      <c r="V1927" s="54" t="s">
        <v>151</v>
      </c>
      <c r="W1927" s="54" t="s">
        <v>248</v>
      </c>
      <c r="X1927" s="54" t="s">
        <v>249</v>
      </c>
      <c r="Y1927" s="54" t="s">
        <v>155</v>
      </c>
      <c r="Z1927" s="54">
        <v>435499</v>
      </c>
      <c r="AA1927" s="54">
        <v>117847</v>
      </c>
      <c r="AB1927" s="54">
        <v>-1.4959290530529701</v>
      </c>
      <c r="AC1927" s="60">
        <v>50.958961874929102</v>
      </c>
    </row>
    <row r="1928" spans="1:29">
      <c r="A1928" s="55" t="s">
        <v>219</v>
      </c>
      <c r="B1928" s="56">
        <v>7299</v>
      </c>
      <c r="C1928" s="56">
        <v>1585932</v>
      </c>
      <c r="D1928" s="56" t="s">
        <v>164</v>
      </c>
      <c r="E1928" s="56" t="s">
        <v>126</v>
      </c>
      <c r="F1928" s="56" t="s">
        <v>205</v>
      </c>
      <c r="G1928" s="56" t="s">
        <v>112</v>
      </c>
      <c r="H1928" s="61">
        <v>44818.628472222219</v>
      </c>
      <c r="I1928" s="56" t="s">
        <v>180</v>
      </c>
      <c r="J1928" s="56" t="s">
        <v>116</v>
      </c>
      <c r="K1928" s="56" t="s">
        <v>220</v>
      </c>
      <c r="L1928" s="56" t="s">
        <v>221</v>
      </c>
      <c r="M1928" s="56" t="s">
        <v>183</v>
      </c>
      <c r="N1928" s="56">
        <v>6.4000000000000001E-2</v>
      </c>
      <c r="O1928" s="56" t="s">
        <v>149</v>
      </c>
      <c r="P1928" s="56" t="b">
        <v>0</v>
      </c>
      <c r="Q1928" s="56">
        <v>138261413</v>
      </c>
      <c r="R1928" s="56" t="s">
        <v>150</v>
      </c>
      <c r="S1928" s="56">
        <v>1E-3</v>
      </c>
      <c r="T1928" s="56" t="s">
        <v>184</v>
      </c>
      <c r="U1928" s="56">
        <v>2022</v>
      </c>
      <c r="V1928" s="56" t="s">
        <v>151</v>
      </c>
      <c r="W1928" s="56" t="s">
        <v>222</v>
      </c>
      <c r="X1928" s="56" t="s">
        <v>223</v>
      </c>
      <c r="Y1928" s="56" t="s">
        <v>155</v>
      </c>
      <c r="Z1928" s="56">
        <v>559400</v>
      </c>
      <c r="AA1928" s="56">
        <v>142800</v>
      </c>
      <c r="AB1928" s="56">
        <v>0.27827943679790101</v>
      </c>
      <c r="AC1928" s="59">
        <v>51.162245506364997</v>
      </c>
    </row>
    <row r="1929" spans="1:29">
      <c r="A1929" s="57" t="s">
        <v>198</v>
      </c>
      <c r="B1929" s="54">
        <v>7299</v>
      </c>
      <c r="C1929" s="54">
        <v>1995458</v>
      </c>
      <c r="D1929" s="54" t="s">
        <v>164</v>
      </c>
      <c r="E1929" s="54" t="s">
        <v>126</v>
      </c>
      <c r="F1929" s="54" t="s">
        <v>179</v>
      </c>
      <c r="G1929" s="54" t="s">
        <v>118</v>
      </c>
      <c r="H1929" s="62">
        <v>44505.469444444447</v>
      </c>
      <c r="I1929" s="54" t="s">
        <v>180</v>
      </c>
      <c r="J1929" s="54" t="s">
        <v>116</v>
      </c>
      <c r="K1929" s="54" t="s">
        <v>199</v>
      </c>
      <c r="L1929" s="54" t="s">
        <v>200</v>
      </c>
      <c r="M1929" s="54" t="s">
        <v>183</v>
      </c>
      <c r="N1929" s="54">
        <v>6.0999999999999999E-2</v>
      </c>
      <c r="O1929" s="54" t="s">
        <v>149</v>
      </c>
      <c r="P1929" s="54" t="b">
        <v>0</v>
      </c>
      <c r="Q1929" s="54">
        <v>138261413</v>
      </c>
      <c r="R1929" s="54" t="s">
        <v>150</v>
      </c>
      <c r="S1929" s="54">
        <v>1E-3</v>
      </c>
      <c r="T1929" s="54" t="s">
        <v>184</v>
      </c>
      <c r="U1929" s="54">
        <v>2021</v>
      </c>
      <c r="V1929" s="54" t="s">
        <v>151</v>
      </c>
      <c r="W1929" s="54" t="s">
        <v>201</v>
      </c>
      <c r="X1929" s="54" t="s">
        <v>202</v>
      </c>
      <c r="Y1929" s="54" t="s">
        <v>155</v>
      </c>
      <c r="Z1929" s="54">
        <v>516100</v>
      </c>
      <c r="AA1929" s="54">
        <v>253300</v>
      </c>
      <c r="AB1929" s="54">
        <v>-0.30395486908298303</v>
      </c>
      <c r="AC1929" s="60">
        <v>52.1657659569386</v>
      </c>
    </row>
    <row r="1930" spans="1:29">
      <c r="A1930" s="55" t="s">
        <v>203</v>
      </c>
      <c r="B1930" s="56">
        <v>7299</v>
      </c>
      <c r="C1930" s="56">
        <v>1904945</v>
      </c>
      <c r="D1930" s="56" t="s">
        <v>164</v>
      </c>
      <c r="E1930" s="56" t="s">
        <v>126</v>
      </c>
      <c r="F1930" s="56" t="s">
        <v>179</v>
      </c>
      <c r="G1930" s="56" t="s">
        <v>118</v>
      </c>
      <c r="H1930" s="61">
        <v>43269.456250000003</v>
      </c>
      <c r="I1930" s="56" t="s">
        <v>180</v>
      </c>
      <c r="J1930" s="56" t="s">
        <v>116</v>
      </c>
      <c r="K1930" s="56" t="s">
        <v>146</v>
      </c>
      <c r="L1930" s="56" t="s">
        <v>147</v>
      </c>
      <c r="M1930" s="56" t="s">
        <v>183</v>
      </c>
      <c r="N1930" s="56">
        <v>4.7E-2</v>
      </c>
      <c r="O1930" s="56" t="s">
        <v>149</v>
      </c>
      <c r="P1930" s="56" t="b">
        <v>0</v>
      </c>
      <c r="Q1930" s="56">
        <v>138261413</v>
      </c>
      <c r="R1930" s="56" t="s">
        <v>150</v>
      </c>
      <c r="S1930" s="56">
        <v>1E-3</v>
      </c>
      <c r="T1930" s="56" t="s">
        <v>184</v>
      </c>
      <c r="U1930" s="56">
        <v>2018</v>
      </c>
      <c r="V1930" s="56" t="s">
        <v>151</v>
      </c>
      <c r="W1930" s="56" t="s">
        <v>204</v>
      </c>
      <c r="X1930" s="56" t="s">
        <v>154</v>
      </c>
      <c r="Y1930" s="56" t="s">
        <v>155</v>
      </c>
      <c r="Z1930" s="56">
        <v>507500</v>
      </c>
      <c r="AA1930" s="56">
        <v>299100</v>
      </c>
      <c r="AB1930" s="56">
        <v>-0.41497245145673001</v>
      </c>
      <c r="AC1930" s="59">
        <v>52.579097446717</v>
      </c>
    </row>
    <row r="1931" spans="1:29">
      <c r="A1931" s="57" t="s">
        <v>273</v>
      </c>
      <c r="B1931" s="54">
        <v>7299</v>
      </c>
      <c r="C1931" s="54">
        <v>2039479</v>
      </c>
      <c r="D1931" s="54" t="s">
        <v>164</v>
      </c>
      <c r="E1931" s="54" t="s">
        <v>126</v>
      </c>
      <c r="F1931" s="54" t="s">
        <v>236</v>
      </c>
      <c r="G1931" s="54" t="s">
        <v>115</v>
      </c>
      <c r="H1931" s="62">
        <v>45086.397916666669</v>
      </c>
      <c r="I1931" s="54" t="s">
        <v>180</v>
      </c>
      <c r="J1931" s="54" t="s">
        <v>116</v>
      </c>
      <c r="K1931" s="54" t="s">
        <v>146</v>
      </c>
      <c r="L1931" s="54" t="s">
        <v>147</v>
      </c>
      <c r="M1931" s="54" t="s">
        <v>148</v>
      </c>
      <c r="N1931" s="54">
        <v>3.2000000000000001E-2</v>
      </c>
      <c r="O1931" s="54" t="s">
        <v>149</v>
      </c>
      <c r="P1931" s="54" t="b">
        <v>0</v>
      </c>
      <c r="Q1931" s="54">
        <v>138261413</v>
      </c>
      <c r="R1931" s="54" t="s">
        <v>150</v>
      </c>
      <c r="S1931" s="54">
        <v>1E-3</v>
      </c>
      <c r="T1931" s="54" t="s">
        <v>184</v>
      </c>
      <c r="U1931" s="54">
        <v>2023</v>
      </c>
      <c r="V1931" s="54" t="s">
        <v>151</v>
      </c>
      <c r="W1931" s="54" t="s">
        <v>274</v>
      </c>
      <c r="X1931" s="54" t="s">
        <v>275</v>
      </c>
      <c r="Y1931" s="54" t="s">
        <v>155</v>
      </c>
      <c r="Z1931" s="54">
        <v>501547</v>
      </c>
      <c r="AA1931" s="54">
        <v>370926</v>
      </c>
      <c r="AB1931" s="54">
        <v>-0.48037495542409397</v>
      </c>
      <c r="AC1931" s="60">
        <v>53.225682809836599</v>
      </c>
    </row>
    <row r="1932" spans="1:29">
      <c r="A1932" s="55" t="s">
        <v>196</v>
      </c>
      <c r="B1932" s="56">
        <v>7299</v>
      </c>
      <c r="C1932" s="56">
        <v>1773591</v>
      </c>
      <c r="D1932" s="56" t="s">
        <v>164</v>
      </c>
      <c r="E1932" s="56" t="s">
        <v>126</v>
      </c>
      <c r="F1932" s="56" t="s">
        <v>179</v>
      </c>
      <c r="G1932" s="56" t="s">
        <v>118</v>
      </c>
      <c r="H1932" s="61">
        <v>41907.511111111111</v>
      </c>
      <c r="I1932" s="56" t="s">
        <v>180</v>
      </c>
      <c r="J1932" s="56" t="s">
        <v>116</v>
      </c>
      <c r="K1932" s="56" t="s">
        <v>181</v>
      </c>
      <c r="L1932" s="56" t="s">
        <v>182</v>
      </c>
      <c r="M1932" s="56" t="s">
        <v>183</v>
      </c>
      <c r="N1932" s="56">
        <v>0.02</v>
      </c>
      <c r="O1932" s="56" t="s">
        <v>149</v>
      </c>
      <c r="P1932" s="56" t="b">
        <v>0</v>
      </c>
      <c r="Q1932" s="56">
        <v>138261413</v>
      </c>
      <c r="R1932" s="56" t="s">
        <v>150</v>
      </c>
      <c r="S1932" s="56">
        <v>1E-3</v>
      </c>
      <c r="T1932" s="56" t="s">
        <v>184</v>
      </c>
      <c r="U1932" s="56">
        <v>2014</v>
      </c>
      <c r="V1932" s="56" t="s">
        <v>151</v>
      </c>
      <c r="W1932" s="56" t="s">
        <v>197</v>
      </c>
      <c r="X1932" s="56" t="s">
        <v>186</v>
      </c>
      <c r="Y1932" s="56" t="s">
        <v>155</v>
      </c>
      <c r="Z1932" s="56">
        <v>624300</v>
      </c>
      <c r="AA1932" s="56">
        <v>306800</v>
      </c>
      <c r="AB1932" s="56">
        <v>1.3116346710660201</v>
      </c>
      <c r="AC1932" s="59">
        <v>52.6126273253455</v>
      </c>
    </row>
    <row r="1933" spans="1:29">
      <c r="A1933" s="57" t="s">
        <v>178</v>
      </c>
      <c r="B1933" s="54">
        <v>7299</v>
      </c>
      <c r="C1933" s="54">
        <v>1997603</v>
      </c>
      <c r="D1933" s="54" t="s">
        <v>164</v>
      </c>
      <c r="E1933" s="54" t="s">
        <v>126</v>
      </c>
      <c r="F1933" s="54" t="s">
        <v>179</v>
      </c>
      <c r="G1933" s="54" t="s">
        <v>118</v>
      </c>
      <c r="H1933" s="62">
        <v>44525.444444444445</v>
      </c>
      <c r="I1933" s="54" t="s">
        <v>180</v>
      </c>
      <c r="J1933" s="54" t="s">
        <v>116</v>
      </c>
      <c r="K1933" s="54" t="s">
        <v>181</v>
      </c>
      <c r="L1933" s="54" t="s">
        <v>182</v>
      </c>
      <c r="M1933" s="54" t="s">
        <v>183</v>
      </c>
      <c r="N1933" s="54">
        <v>8.2000000000000007E-3</v>
      </c>
      <c r="O1933" s="54" t="s">
        <v>149</v>
      </c>
      <c r="P1933" s="54" t="b">
        <v>0</v>
      </c>
      <c r="Q1933" s="54">
        <v>138261413</v>
      </c>
      <c r="R1933" s="54" t="s">
        <v>150</v>
      </c>
      <c r="S1933" s="54">
        <v>1E-3</v>
      </c>
      <c r="T1933" s="54" t="s">
        <v>184</v>
      </c>
      <c r="U1933" s="54">
        <v>2021</v>
      </c>
      <c r="V1933" s="54" t="s">
        <v>151</v>
      </c>
      <c r="W1933" s="54" t="s">
        <v>185</v>
      </c>
      <c r="X1933" s="54" t="s">
        <v>186</v>
      </c>
      <c r="Y1933" s="54" t="s">
        <v>155</v>
      </c>
      <c r="Z1933" s="54">
        <v>620600</v>
      </c>
      <c r="AA1933" s="54">
        <v>309500</v>
      </c>
      <c r="AB1933" s="54">
        <v>1.2588812496391699</v>
      </c>
      <c r="AC1933" s="60">
        <v>52.638374352215699</v>
      </c>
    </row>
    <row r="1934" spans="1:29">
      <c r="A1934" s="55" t="s">
        <v>241</v>
      </c>
      <c r="B1934" s="56">
        <v>7299</v>
      </c>
      <c r="C1934" s="56">
        <v>1606672</v>
      </c>
      <c r="D1934" s="56" t="s">
        <v>164</v>
      </c>
      <c r="E1934" s="56" t="s">
        <v>126</v>
      </c>
      <c r="F1934" s="56" t="s">
        <v>179</v>
      </c>
      <c r="G1934" s="56" t="s">
        <v>118</v>
      </c>
      <c r="H1934" s="61">
        <v>43201.490972222222</v>
      </c>
      <c r="I1934" s="56" t="s">
        <v>180</v>
      </c>
      <c r="J1934" s="56" t="s">
        <v>116</v>
      </c>
      <c r="K1934" s="56" t="s">
        <v>165</v>
      </c>
      <c r="L1934" s="56" t="s">
        <v>166</v>
      </c>
      <c r="M1934" s="56" t="s">
        <v>183</v>
      </c>
      <c r="N1934" s="56">
        <v>8.3000000000000001E-3</v>
      </c>
      <c r="O1934" s="56" t="s">
        <v>149</v>
      </c>
      <c r="P1934" s="56" t="b">
        <v>0</v>
      </c>
      <c r="Q1934" s="56">
        <v>138261413</v>
      </c>
      <c r="R1934" s="56" t="s">
        <v>150</v>
      </c>
      <c r="S1934" s="56">
        <v>1E-3</v>
      </c>
      <c r="T1934" s="56" t="s">
        <v>184</v>
      </c>
      <c r="U1934" s="56">
        <v>2018</v>
      </c>
      <c r="V1934" s="56" t="s">
        <v>151</v>
      </c>
      <c r="W1934" s="56" t="s">
        <v>242</v>
      </c>
      <c r="X1934" s="56" t="s">
        <v>243</v>
      </c>
      <c r="Y1934" s="56" t="s">
        <v>155</v>
      </c>
      <c r="Z1934" s="56">
        <v>456840</v>
      </c>
      <c r="AA1934" s="56">
        <v>455364</v>
      </c>
      <c r="AB1934" s="56">
        <v>-1.13455725358881</v>
      </c>
      <c r="AC1934" s="59">
        <v>53.991201424557502</v>
      </c>
    </row>
    <row r="1935" spans="1:29">
      <c r="A1935" s="57" t="s">
        <v>323</v>
      </c>
      <c r="B1935" s="54">
        <v>7299</v>
      </c>
      <c r="C1935" s="54">
        <v>3494456</v>
      </c>
      <c r="D1935" s="54" t="s">
        <v>164</v>
      </c>
      <c r="E1935" s="54" t="s">
        <v>126</v>
      </c>
      <c r="F1935" s="54" t="s">
        <v>236</v>
      </c>
      <c r="G1935" s="54" t="s">
        <v>115</v>
      </c>
      <c r="H1935" s="62">
        <v>45205.630555555559</v>
      </c>
      <c r="I1935" s="54" t="s">
        <v>180</v>
      </c>
      <c r="J1935" s="54" t="s">
        <v>116</v>
      </c>
      <c r="K1935" s="54" t="s">
        <v>251</v>
      </c>
      <c r="L1935" s="54" t="s">
        <v>252</v>
      </c>
      <c r="M1935" s="54" t="s">
        <v>183</v>
      </c>
      <c r="N1935" s="54">
        <v>6.0000000000000001E-3</v>
      </c>
      <c r="O1935" s="54" t="s">
        <v>149</v>
      </c>
      <c r="P1935" s="54" t="b">
        <v>0</v>
      </c>
      <c r="Q1935" s="54">
        <v>138261413</v>
      </c>
      <c r="R1935" s="54" t="s">
        <v>150</v>
      </c>
      <c r="S1935" s="54">
        <v>1E-3</v>
      </c>
      <c r="T1935" s="54" t="s">
        <v>184</v>
      </c>
      <c r="U1935" s="54">
        <v>2023</v>
      </c>
      <c r="V1935" s="54" t="s">
        <v>151</v>
      </c>
      <c r="W1935" s="54" t="s">
        <v>324</v>
      </c>
      <c r="X1935" s="54" t="s">
        <v>309</v>
      </c>
      <c r="Y1935" s="54" t="s">
        <v>155</v>
      </c>
      <c r="Z1935" s="54">
        <v>337809</v>
      </c>
      <c r="AA1935" s="54">
        <v>155741</v>
      </c>
      <c r="AB1935" s="54">
        <v>-2.8933761587814502</v>
      </c>
      <c r="AC1935" s="60">
        <v>51.297382868079701</v>
      </c>
    </row>
    <row r="1936" spans="1:29">
      <c r="A1936" s="55" t="s">
        <v>196</v>
      </c>
      <c r="B1936" s="56">
        <v>7299</v>
      </c>
      <c r="C1936" s="56">
        <v>1797546</v>
      </c>
      <c r="D1936" s="56" t="s">
        <v>164</v>
      </c>
      <c r="E1936" s="56" t="s">
        <v>126</v>
      </c>
      <c r="F1936" s="56" t="s">
        <v>179</v>
      </c>
      <c r="G1936" s="56" t="s">
        <v>118</v>
      </c>
      <c r="H1936" s="61">
        <v>42150.37777777778</v>
      </c>
      <c r="I1936" s="56" t="s">
        <v>180</v>
      </c>
      <c r="J1936" s="56" t="s">
        <v>116</v>
      </c>
      <c r="K1936" s="56" t="s">
        <v>181</v>
      </c>
      <c r="L1936" s="56" t="s">
        <v>182</v>
      </c>
      <c r="M1936" s="56" t="s">
        <v>183</v>
      </c>
      <c r="N1936" s="56">
        <v>2.1999999999999999E-2</v>
      </c>
      <c r="O1936" s="56" t="s">
        <v>149</v>
      </c>
      <c r="P1936" s="56" t="b">
        <v>0</v>
      </c>
      <c r="Q1936" s="56">
        <v>138261413</v>
      </c>
      <c r="R1936" s="56" t="s">
        <v>150</v>
      </c>
      <c r="S1936" s="56">
        <v>1E-3</v>
      </c>
      <c r="T1936" s="56" t="s">
        <v>184</v>
      </c>
      <c r="U1936" s="56">
        <v>2015</v>
      </c>
      <c r="V1936" s="56" t="s">
        <v>151</v>
      </c>
      <c r="W1936" s="56" t="s">
        <v>197</v>
      </c>
      <c r="X1936" s="56" t="s">
        <v>186</v>
      </c>
      <c r="Y1936" s="56" t="s">
        <v>155</v>
      </c>
      <c r="Z1936" s="56">
        <v>624300</v>
      </c>
      <c r="AA1936" s="56">
        <v>306800</v>
      </c>
      <c r="AB1936" s="56">
        <v>1.3116346710660201</v>
      </c>
      <c r="AC1936" s="59">
        <v>52.6126273253455</v>
      </c>
    </row>
    <row r="1937" spans="1:29">
      <c r="A1937" s="57" t="s">
        <v>198</v>
      </c>
      <c r="B1937" s="54">
        <v>7299</v>
      </c>
      <c r="C1937" s="54">
        <v>1831744</v>
      </c>
      <c r="D1937" s="54" t="s">
        <v>164</v>
      </c>
      <c r="E1937" s="54" t="s">
        <v>126</v>
      </c>
      <c r="F1937" s="54" t="s">
        <v>205</v>
      </c>
      <c r="G1937" s="54" t="s">
        <v>112</v>
      </c>
      <c r="H1937" s="62">
        <v>42494.54791666667</v>
      </c>
      <c r="I1937" s="54" t="s">
        <v>180</v>
      </c>
      <c r="J1937" s="54" t="s">
        <v>116</v>
      </c>
      <c r="K1937" s="54" t="s">
        <v>199</v>
      </c>
      <c r="L1937" s="54" t="s">
        <v>200</v>
      </c>
      <c r="M1937" s="54" t="s">
        <v>183</v>
      </c>
      <c r="N1937" s="54">
        <v>6.9000000000000006E-2</v>
      </c>
      <c r="O1937" s="54" t="s">
        <v>149</v>
      </c>
      <c r="P1937" s="54" t="b">
        <v>0</v>
      </c>
      <c r="Q1937" s="54">
        <v>138261413</v>
      </c>
      <c r="R1937" s="54" t="s">
        <v>150</v>
      </c>
      <c r="S1937" s="54">
        <v>1E-3</v>
      </c>
      <c r="T1937" s="54" t="s">
        <v>184</v>
      </c>
      <c r="U1937" s="54">
        <v>2016</v>
      </c>
      <c r="V1937" s="54" t="s">
        <v>151</v>
      </c>
      <c r="W1937" s="54" t="s">
        <v>201</v>
      </c>
      <c r="X1937" s="54" t="s">
        <v>202</v>
      </c>
      <c r="Y1937" s="54" t="s">
        <v>155</v>
      </c>
      <c r="Z1937" s="54">
        <v>516100</v>
      </c>
      <c r="AA1937" s="54">
        <v>253300</v>
      </c>
      <c r="AB1937" s="54">
        <v>-0.30395486908298303</v>
      </c>
      <c r="AC1937" s="60">
        <v>52.1657659569386</v>
      </c>
    </row>
    <row r="1938" spans="1:29">
      <c r="A1938" s="55" t="s">
        <v>203</v>
      </c>
      <c r="B1938" s="56">
        <v>7299</v>
      </c>
      <c r="C1938" s="56">
        <v>1849887</v>
      </c>
      <c r="D1938" s="56" t="s">
        <v>164</v>
      </c>
      <c r="E1938" s="56" t="s">
        <v>126</v>
      </c>
      <c r="F1938" s="56" t="s">
        <v>179</v>
      </c>
      <c r="G1938" s="56" t="s">
        <v>118</v>
      </c>
      <c r="H1938" s="61">
        <v>42670.490277777775</v>
      </c>
      <c r="I1938" s="56" t="s">
        <v>180</v>
      </c>
      <c r="J1938" s="56" t="s">
        <v>116</v>
      </c>
      <c r="K1938" s="56" t="s">
        <v>146</v>
      </c>
      <c r="L1938" s="56" t="s">
        <v>147</v>
      </c>
      <c r="M1938" s="56" t="s">
        <v>183</v>
      </c>
      <c r="N1938" s="56">
        <v>9.0999999999999998E-2</v>
      </c>
      <c r="O1938" s="56" t="s">
        <v>149</v>
      </c>
      <c r="P1938" s="56" t="b">
        <v>0</v>
      </c>
      <c r="Q1938" s="56">
        <v>138261413</v>
      </c>
      <c r="R1938" s="56" t="s">
        <v>150</v>
      </c>
      <c r="S1938" s="56">
        <v>1E-3</v>
      </c>
      <c r="T1938" s="56" t="s">
        <v>184</v>
      </c>
      <c r="U1938" s="56">
        <v>2016</v>
      </c>
      <c r="V1938" s="56" t="s">
        <v>151</v>
      </c>
      <c r="W1938" s="56" t="s">
        <v>204</v>
      </c>
      <c r="X1938" s="56" t="s">
        <v>154</v>
      </c>
      <c r="Y1938" s="56" t="s">
        <v>155</v>
      </c>
      <c r="Z1938" s="56">
        <v>507500</v>
      </c>
      <c r="AA1938" s="56">
        <v>299100</v>
      </c>
      <c r="AB1938" s="56">
        <v>-0.41497245145673001</v>
      </c>
      <c r="AC1938" s="59">
        <v>52.579097446717</v>
      </c>
    </row>
    <row r="1939" spans="1:29">
      <c r="A1939" s="57" t="s">
        <v>190</v>
      </c>
      <c r="B1939" s="54">
        <v>7299</v>
      </c>
      <c r="C1939" s="54">
        <v>4636378</v>
      </c>
      <c r="D1939" s="54" t="s">
        <v>164</v>
      </c>
      <c r="E1939" s="54" t="s">
        <v>126</v>
      </c>
      <c r="F1939" s="54" t="s">
        <v>179</v>
      </c>
      <c r="G1939" s="54" t="s">
        <v>118</v>
      </c>
      <c r="H1939" s="62">
        <v>42345.554861111108</v>
      </c>
      <c r="I1939" s="54" t="s">
        <v>191</v>
      </c>
      <c r="J1939" s="54" t="s">
        <v>119</v>
      </c>
      <c r="K1939" s="54" t="s">
        <v>192</v>
      </c>
      <c r="L1939" s="54" t="s">
        <v>193</v>
      </c>
      <c r="M1939" s="54" t="s">
        <v>183</v>
      </c>
      <c r="N1939" s="54">
        <v>4.7999999999999996E-3</v>
      </c>
      <c r="O1939" s="54" t="s">
        <v>149</v>
      </c>
      <c r="P1939" s="54" t="b">
        <v>0</v>
      </c>
      <c r="Q1939" s="54">
        <v>138261413</v>
      </c>
      <c r="R1939" s="54" t="s">
        <v>150</v>
      </c>
      <c r="S1939" s="54">
        <v>1E-3</v>
      </c>
      <c r="T1939" s="54" t="s">
        <v>184</v>
      </c>
      <c r="U1939" s="54">
        <v>2015</v>
      </c>
      <c r="V1939" s="54" t="s">
        <v>151</v>
      </c>
      <c r="W1939" s="54" t="s">
        <v>194</v>
      </c>
      <c r="X1939" s="54" t="s">
        <v>195</v>
      </c>
      <c r="Y1939" s="54" t="s">
        <v>155</v>
      </c>
      <c r="Z1939" s="54">
        <v>357000</v>
      </c>
      <c r="AA1939" s="54">
        <v>237460</v>
      </c>
      <c r="AB1939" s="54">
        <v>-2.62823009845419</v>
      </c>
      <c r="AC1939" s="60">
        <v>52.033868710239098</v>
      </c>
    </row>
    <row r="1940" spans="1:29">
      <c r="A1940" s="55" t="s">
        <v>178</v>
      </c>
      <c r="B1940" s="56">
        <v>7299</v>
      </c>
      <c r="C1940" s="56">
        <v>2055840</v>
      </c>
      <c r="D1940" s="56" t="s">
        <v>164</v>
      </c>
      <c r="E1940" s="56" t="s">
        <v>126</v>
      </c>
      <c r="F1940" s="56" t="s">
        <v>179</v>
      </c>
      <c r="G1940" s="56" t="s">
        <v>118</v>
      </c>
      <c r="H1940" s="61">
        <v>45273.602083333331</v>
      </c>
      <c r="I1940" s="56" t="s">
        <v>180</v>
      </c>
      <c r="J1940" s="56" t="s">
        <v>116</v>
      </c>
      <c r="K1940" s="56" t="s">
        <v>181</v>
      </c>
      <c r="L1940" s="56" t="s">
        <v>182</v>
      </c>
      <c r="M1940" s="56" t="s">
        <v>183</v>
      </c>
      <c r="N1940" s="56">
        <v>2.5000000000000001E-2</v>
      </c>
      <c r="O1940" s="56" t="s">
        <v>149</v>
      </c>
      <c r="P1940" s="56" t="b">
        <v>0</v>
      </c>
      <c r="Q1940" s="56">
        <v>138261413</v>
      </c>
      <c r="R1940" s="56" t="s">
        <v>150</v>
      </c>
      <c r="S1940" s="56">
        <v>1E-3</v>
      </c>
      <c r="T1940" s="56" t="s">
        <v>184</v>
      </c>
      <c r="U1940" s="56">
        <v>2023</v>
      </c>
      <c r="V1940" s="56" t="s">
        <v>151</v>
      </c>
      <c r="W1940" s="56" t="s">
        <v>185</v>
      </c>
      <c r="X1940" s="56" t="s">
        <v>186</v>
      </c>
      <c r="Y1940" s="56" t="s">
        <v>155</v>
      </c>
      <c r="Z1940" s="56">
        <v>620600</v>
      </c>
      <c r="AA1940" s="56">
        <v>309500</v>
      </c>
      <c r="AB1940" s="56">
        <v>1.2588812496391699</v>
      </c>
      <c r="AC1940" s="59">
        <v>52.638374352215699</v>
      </c>
    </row>
    <row r="1941" spans="1:29">
      <c r="A1941" s="57" t="s">
        <v>334</v>
      </c>
      <c r="B1941" s="54">
        <v>7299</v>
      </c>
      <c r="C1941" s="54">
        <v>4737555</v>
      </c>
      <c r="D1941" s="54" t="s">
        <v>164</v>
      </c>
      <c r="E1941" s="54" t="s">
        <v>126</v>
      </c>
      <c r="F1941" s="54" t="s">
        <v>205</v>
      </c>
      <c r="G1941" s="54" t="s">
        <v>112</v>
      </c>
      <c r="H1941" s="62">
        <v>43717.448611111111</v>
      </c>
      <c r="I1941" s="54" t="s">
        <v>180</v>
      </c>
      <c r="J1941" s="54" t="s">
        <v>116</v>
      </c>
      <c r="K1941" s="54" t="s">
        <v>192</v>
      </c>
      <c r="L1941" s="54" t="s">
        <v>193</v>
      </c>
      <c r="M1941" s="54" t="s">
        <v>183</v>
      </c>
      <c r="N1941" s="54">
        <v>3.4000000000000002E-2</v>
      </c>
      <c r="O1941" s="54" t="s">
        <v>149</v>
      </c>
      <c r="P1941" s="54" t="b">
        <v>0</v>
      </c>
      <c r="Q1941" s="54">
        <v>138261413</v>
      </c>
      <c r="R1941" s="54" t="s">
        <v>150</v>
      </c>
      <c r="S1941" s="54">
        <v>1E-3</v>
      </c>
      <c r="T1941" s="54" t="s">
        <v>184</v>
      </c>
      <c r="U1941" s="54">
        <v>2019</v>
      </c>
      <c r="V1941" s="54" t="s">
        <v>151</v>
      </c>
      <c r="W1941" s="54" t="s">
        <v>335</v>
      </c>
      <c r="X1941" s="54" t="s">
        <v>281</v>
      </c>
      <c r="Y1941" s="54" t="s">
        <v>155</v>
      </c>
      <c r="Z1941" s="54">
        <v>403350</v>
      </c>
      <c r="AA1941" s="54">
        <v>245150</v>
      </c>
      <c r="AB1941" s="54">
        <v>-1.9525037440050701</v>
      </c>
      <c r="AC1941" s="60">
        <v>52.104672977586198</v>
      </c>
    </row>
    <row r="1942" spans="1:29">
      <c r="A1942" s="55" t="s">
        <v>276</v>
      </c>
      <c r="B1942" s="56">
        <v>7299</v>
      </c>
      <c r="C1942" s="56">
        <v>4627020</v>
      </c>
      <c r="D1942" s="56" t="s">
        <v>164</v>
      </c>
      <c r="E1942" s="56" t="s">
        <v>126</v>
      </c>
      <c r="F1942" s="56" t="s">
        <v>179</v>
      </c>
      <c r="G1942" s="56" t="s">
        <v>118</v>
      </c>
      <c r="H1942" s="61">
        <v>42237.530555555553</v>
      </c>
      <c r="I1942" s="56" t="s">
        <v>180</v>
      </c>
      <c r="J1942" s="56" t="s">
        <v>116</v>
      </c>
      <c r="K1942" s="56" t="s">
        <v>192</v>
      </c>
      <c r="L1942" s="56" t="s">
        <v>193</v>
      </c>
      <c r="M1942" s="56" t="s">
        <v>183</v>
      </c>
      <c r="N1942" s="56">
        <v>3.3999999999999998E-3</v>
      </c>
      <c r="O1942" s="56" t="s">
        <v>149</v>
      </c>
      <c r="P1942" s="56" t="b">
        <v>0</v>
      </c>
      <c r="Q1942" s="56">
        <v>138261413</v>
      </c>
      <c r="R1942" s="56" t="s">
        <v>150</v>
      </c>
      <c r="S1942" s="56">
        <v>1E-3</v>
      </c>
      <c r="T1942" s="56" t="s">
        <v>184</v>
      </c>
      <c r="U1942" s="56">
        <v>2015</v>
      </c>
      <c r="V1942" s="56" t="s">
        <v>151</v>
      </c>
      <c r="W1942" s="56" t="s">
        <v>277</v>
      </c>
      <c r="X1942" s="56" t="s">
        <v>278</v>
      </c>
      <c r="Y1942" s="56" t="s">
        <v>155</v>
      </c>
      <c r="Z1942" s="56">
        <v>383550</v>
      </c>
      <c r="AA1942" s="56">
        <v>252450</v>
      </c>
      <c r="AB1942" s="56">
        <v>-2.2419417969467799</v>
      </c>
      <c r="AC1942" s="59">
        <v>52.170064339376403</v>
      </c>
    </row>
    <row r="1943" spans="1:29">
      <c r="A1943" s="57" t="s">
        <v>203</v>
      </c>
      <c r="B1943" s="54">
        <v>7299</v>
      </c>
      <c r="C1943" s="54">
        <v>1896184</v>
      </c>
      <c r="D1943" s="54" t="s">
        <v>164</v>
      </c>
      <c r="E1943" s="54" t="s">
        <v>126</v>
      </c>
      <c r="F1943" s="54" t="s">
        <v>205</v>
      </c>
      <c r="G1943" s="54" t="s">
        <v>112</v>
      </c>
      <c r="H1943" s="62">
        <v>43164.615972222222</v>
      </c>
      <c r="I1943" s="54" t="s">
        <v>180</v>
      </c>
      <c r="J1943" s="54" t="s">
        <v>116</v>
      </c>
      <c r="K1943" s="54" t="s">
        <v>146</v>
      </c>
      <c r="L1943" s="54" t="s">
        <v>147</v>
      </c>
      <c r="M1943" s="54" t="s">
        <v>183</v>
      </c>
      <c r="N1943" s="54">
        <v>2.4E-2</v>
      </c>
      <c r="O1943" s="54" t="s">
        <v>149</v>
      </c>
      <c r="P1943" s="54" t="b">
        <v>0</v>
      </c>
      <c r="Q1943" s="54">
        <v>138261413</v>
      </c>
      <c r="R1943" s="54" t="s">
        <v>150</v>
      </c>
      <c r="S1943" s="54">
        <v>1E-3</v>
      </c>
      <c r="T1943" s="54" t="s">
        <v>184</v>
      </c>
      <c r="U1943" s="54">
        <v>2018</v>
      </c>
      <c r="V1943" s="54" t="s">
        <v>151</v>
      </c>
      <c r="W1943" s="54" t="s">
        <v>204</v>
      </c>
      <c r="X1943" s="54" t="s">
        <v>154</v>
      </c>
      <c r="Y1943" s="54" t="s">
        <v>155</v>
      </c>
      <c r="Z1943" s="54">
        <v>507500</v>
      </c>
      <c r="AA1943" s="54">
        <v>299100</v>
      </c>
      <c r="AB1943" s="54">
        <v>-0.41497245145673001</v>
      </c>
      <c r="AC1943" s="60">
        <v>52.579097446717</v>
      </c>
    </row>
    <row r="1944" spans="1:29">
      <c r="A1944" s="55" t="s">
        <v>187</v>
      </c>
      <c r="B1944" s="56">
        <v>7299</v>
      </c>
      <c r="C1944" s="56">
        <v>1958451</v>
      </c>
      <c r="D1944" s="56" t="s">
        <v>164</v>
      </c>
      <c r="E1944" s="56" t="s">
        <v>126</v>
      </c>
      <c r="F1944" s="56" t="s">
        <v>205</v>
      </c>
      <c r="G1944" s="56" t="s">
        <v>112</v>
      </c>
      <c r="H1944" s="61">
        <v>43885.354166666664</v>
      </c>
      <c r="I1944" s="56" t="s">
        <v>180</v>
      </c>
      <c r="J1944" s="56" t="s">
        <v>116</v>
      </c>
      <c r="K1944" s="56" t="s">
        <v>181</v>
      </c>
      <c r="L1944" s="56" t="s">
        <v>182</v>
      </c>
      <c r="M1944" s="56" t="s">
        <v>183</v>
      </c>
      <c r="N1944" s="56">
        <v>4.7999999999999996E-3</v>
      </c>
      <c r="O1944" s="56" t="s">
        <v>149</v>
      </c>
      <c r="P1944" s="56" t="b">
        <v>0</v>
      </c>
      <c r="Q1944" s="56">
        <v>138261413</v>
      </c>
      <c r="R1944" s="56" t="s">
        <v>150</v>
      </c>
      <c r="S1944" s="56">
        <v>1E-3</v>
      </c>
      <c r="T1944" s="56" t="s">
        <v>184</v>
      </c>
      <c r="U1944" s="56">
        <v>2020</v>
      </c>
      <c r="V1944" s="56" t="s">
        <v>151</v>
      </c>
      <c r="W1944" s="56" t="s">
        <v>188</v>
      </c>
      <c r="X1944" s="56" t="s">
        <v>189</v>
      </c>
      <c r="Y1944" s="56" t="s">
        <v>155</v>
      </c>
      <c r="Z1944" s="56">
        <v>636400</v>
      </c>
      <c r="AA1944" s="56">
        <v>291600</v>
      </c>
      <c r="AB1944" s="56">
        <v>1.4791973795069699</v>
      </c>
      <c r="AC1944" s="59">
        <v>52.471107816141703</v>
      </c>
    </row>
    <row r="1945" spans="1:29">
      <c r="A1945" s="57" t="s">
        <v>196</v>
      </c>
      <c r="B1945" s="54">
        <v>7299</v>
      </c>
      <c r="C1945" s="54">
        <v>1787317</v>
      </c>
      <c r="D1945" s="54" t="s">
        <v>164</v>
      </c>
      <c r="E1945" s="54" t="s">
        <v>126</v>
      </c>
      <c r="F1945" s="54" t="s">
        <v>179</v>
      </c>
      <c r="G1945" s="54" t="s">
        <v>118</v>
      </c>
      <c r="H1945" s="62">
        <v>42048.4</v>
      </c>
      <c r="I1945" s="54" t="s">
        <v>180</v>
      </c>
      <c r="J1945" s="54" t="s">
        <v>116</v>
      </c>
      <c r="K1945" s="54" t="s">
        <v>181</v>
      </c>
      <c r="L1945" s="54" t="s">
        <v>182</v>
      </c>
      <c r="M1945" s="54" t="s">
        <v>183</v>
      </c>
      <c r="N1945" s="54">
        <v>6.4999999999999997E-3</v>
      </c>
      <c r="O1945" s="54" t="s">
        <v>149</v>
      </c>
      <c r="P1945" s="54" t="b">
        <v>0</v>
      </c>
      <c r="Q1945" s="54">
        <v>138261413</v>
      </c>
      <c r="R1945" s="54" t="s">
        <v>150</v>
      </c>
      <c r="S1945" s="54">
        <v>1E-3</v>
      </c>
      <c r="T1945" s="54" t="s">
        <v>184</v>
      </c>
      <c r="U1945" s="54">
        <v>2015</v>
      </c>
      <c r="V1945" s="54" t="s">
        <v>151</v>
      </c>
      <c r="W1945" s="54" t="s">
        <v>197</v>
      </c>
      <c r="X1945" s="54" t="s">
        <v>186</v>
      </c>
      <c r="Y1945" s="54" t="s">
        <v>155</v>
      </c>
      <c r="Z1945" s="54">
        <v>624300</v>
      </c>
      <c r="AA1945" s="54">
        <v>306800</v>
      </c>
      <c r="AB1945" s="54">
        <v>1.3116346710660201</v>
      </c>
      <c r="AC1945" s="60">
        <v>52.6126273253455</v>
      </c>
    </row>
    <row r="1946" spans="1:29">
      <c r="A1946" s="55" t="s">
        <v>247</v>
      </c>
      <c r="B1946" s="56">
        <v>7299</v>
      </c>
      <c r="C1946" s="56">
        <v>1599425</v>
      </c>
      <c r="D1946" s="56" t="s">
        <v>164</v>
      </c>
      <c r="E1946" s="56" t="s">
        <v>126</v>
      </c>
      <c r="F1946" s="56" t="s">
        <v>236</v>
      </c>
      <c r="G1946" s="56" t="s">
        <v>115</v>
      </c>
      <c r="H1946" s="61">
        <v>45090.482638888891</v>
      </c>
      <c r="I1946" s="56" t="s">
        <v>180</v>
      </c>
      <c r="J1946" s="56" t="s">
        <v>116</v>
      </c>
      <c r="K1946" s="56" t="s">
        <v>228</v>
      </c>
      <c r="L1946" s="56" t="s">
        <v>229</v>
      </c>
      <c r="M1946" s="56" t="s">
        <v>183</v>
      </c>
      <c r="N1946" s="56">
        <v>4.5999999999999999E-3</v>
      </c>
      <c r="O1946" s="56" t="s">
        <v>149</v>
      </c>
      <c r="P1946" s="56" t="b">
        <v>0</v>
      </c>
      <c r="Q1946" s="56">
        <v>138261413</v>
      </c>
      <c r="R1946" s="56" t="s">
        <v>150</v>
      </c>
      <c r="S1946" s="56">
        <v>1E-3</v>
      </c>
      <c r="T1946" s="56" t="s">
        <v>184</v>
      </c>
      <c r="U1946" s="56">
        <v>2023</v>
      </c>
      <c r="V1946" s="56" t="s">
        <v>151</v>
      </c>
      <c r="W1946" s="56" t="s">
        <v>248</v>
      </c>
      <c r="X1946" s="56" t="s">
        <v>249</v>
      </c>
      <c r="Y1946" s="56" t="s">
        <v>155</v>
      </c>
      <c r="Z1946" s="56">
        <v>435499</v>
      </c>
      <c r="AA1946" s="56">
        <v>117847</v>
      </c>
      <c r="AB1946" s="56">
        <v>-1.4959290530529701</v>
      </c>
      <c r="AC1946" s="59">
        <v>50.958961874929102</v>
      </c>
    </row>
    <row r="1947" spans="1:29">
      <c r="A1947" s="57" t="s">
        <v>196</v>
      </c>
      <c r="B1947" s="54">
        <v>7299</v>
      </c>
      <c r="C1947" s="54">
        <v>1807124</v>
      </c>
      <c r="D1947" s="54" t="s">
        <v>164</v>
      </c>
      <c r="E1947" s="54" t="s">
        <v>126</v>
      </c>
      <c r="F1947" s="54" t="s">
        <v>179</v>
      </c>
      <c r="G1947" s="54" t="s">
        <v>118</v>
      </c>
      <c r="H1947" s="62">
        <v>42242.72152777778</v>
      </c>
      <c r="I1947" s="54" t="s">
        <v>180</v>
      </c>
      <c r="J1947" s="54" t="s">
        <v>116</v>
      </c>
      <c r="K1947" s="54" t="s">
        <v>181</v>
      </c>
      <c r="L1947" s="54" t="s">
        <v>182</v>
      </c>
      <c r="M1947" s="54" t="s">
        <v>183</v>
      </c>
      <c r="N1947" s="54">
        <v>2.4E-2</v>
      </c>
      <c r="O1947" s="54" t="s">
        <v>149</v>
      </c>
      <c r="P1947" s="54" t="b">
        <v>0</v>
      </c>
      <c r="Q1947" s="54">
        <v>138261413</v>
      </c>
      <c r="R1947" s="54" t="s">
        <v>150</v>
      </c>
      <c r="S1947" s="54">
        <v>1E-3</v>
      </c>
      <c r="T1947" s="54" t="s">
        <v>184</v>
      </c>
      <c r="U1947" s="54">
        <v>2015</v>
      </c>
      <c r="V1947" s="54" t="s">
        <v>151</v>
      </c>
      <c r="W1947" s="54" t="s">
        <v>197</v>
      </c>
      <c r="X1947" s="54" t="s">
        <v>186</v>
      </c>
      <c r="Y1947" s="54" t="s">
        <v>155</v>
      </c>
      <c r="Z1947" s="54">
        <v>624300</v>
      </c>
      <c r="AA1947" s="54">
        <v>306800</v>
      </c>
      <c r="AB1947" s="54">
        <v>1.3116346710660201</v>
      </c>
      <c r="AC1947" s="60">
        <v>52.6126273253455</v>
      </c>
    </row>
    <row r="1948" spans="1:29">
      <c r="A1948" s="55" t="s">
        <v>178</v>
      </c>
      <c r="B1948" s="56">
        <v>7299</v>
      </c>
      <c r="C1948" s="56">
        <v>2014235</v>
      </c>
      <c r="D1948" s="56" t="s">
        <v>164</v>
      </c>
      <c r="E1948" s="56" t="s">
        <v>126</v>
      </c>
      <c r="F1948" s="56" t="s">
        <v>179</v>
      </c>
      <c r="G1948" s="56" t="s">
        <v>118</v>
      </c>
      <c r="H1948" s="61">
        <v>44755.600694444445</v>
      </c>
      <c r="I1948" s="56" t="s">
        <v>180</v>
      </c>
      <c r="J1948" s="56" t="s">
        <v>116</v>
      </c>
      <c r="K1948" s="56" t="s">
        <v>181</v>
      </c>
      <c r="L1948" s="56" t="s">
        <v>182</v>
      </c>
      <c r="M1948" s="56" t="s">
        <v>183</v>
      </c>
      <c r="N1948" s="56">
        <v>5.3E-3</v>
      </c>
      <c r="O1948" s="56" t="s">
        <v>149</v>
      </c>
      <c r="P1948" s="56" t="b">
        <v>0</v>
      </c>
      <c r="Q1948" s="56">
        <v>138261413</v>
      </c>
      <c r="R1948" s="56" t="s">
        <v>150</v>
      </c>
      <c r="S1948" s="56">
        <v>1E-3</v>
      </c>
      <c r="T1948" s="56" t="s">
        <v>184</v>
      </c>
      <c r="U1948" s="56">
        <v>2022</v>
      </c>
      <c r="V1948" s="56" t="s">
        <v>151</v>
      </c>
      <c r="W1948" s="56" t="s">
        <v>185</v>
      </c>
      <c r="X1948" s="56" t="s">
        <v>186</v>
      </c>
      <c r="Y1948" s="56" t="s">
        <v>155</v>
      </c>
      <c r="Z1948" s="56">
        <v>620600</v>
      </c>
      <c r="AA1948" s="56">
        <v>309500</v>
      </c>
      <c r="AB1948" s="56">
        <v>1.2588812496391699</v>
      </c>
      <c r="AC1948" s="59">
        <v>52.638374352215699</v>
      </c>
    </row>
    <row r="1949" spans="1:29">
      <c r="A1949" s="57" t="s">
        <v>224</v>
      </c>
      <c r="B1949" s="54">
        <v>7299</v>
      </c>
      <c r="C1949" s="54">
        <v>2015848</v>
      </c>
      <c r="D1949" s="54" t="s">
        <v>164</v>
      </c>
      <c r="E1949" s="54" t="s">
        <v>126</v>
      </c>
      <c r="F1949" s="54" t="s">
        <v>179</v>
      </c>
      <c r="G1949" s="54" t="s">
        <v>118</v>
      </c>
      <c r="H1949" s="62">
        <v>44767.447916666664</v>
      </c>
      <c r="I1949" s="54" t="s">
        <v>180</v>
      </c>
      <c r="J1949" s="54" t="s">
        <v>116</v>
      </c>
      <c r="K1949" s="54" t="s">
        <v>146</v>
      </c>
      <c r="L1949" s="54" t="s">
        <v>147</v>
      </c>
      <c r="M1949" s="54" t="s">
        <v>183</v>
      </c>
      <c r="N1949" s="54">
        <v>1.7000000000000001E-2</v>
      </c>
      <c r="O1949" s="54" t="s">
        <v>149</v>
      </c>
      <c r="P1949" s="54" t="b">
        <v>0</v>
      </c>
      <c r="Q1949" s="54">
        <v>138261413</v>
      </c>
      <c r="R1949" s="54" t="s">
        <v>150</v>
      </c>
      <c r="S1949" s="54">
        <v>1E-3</v>
      </c>
      <c r="T1949" s="54" t="s">
        <v>184</v>
      </c>
      <c r="U1949" s="54">
        <v>2022</v>
      </c>
      <c r="V1949" s="54" t="s">
        <v>151</v>
      </c>
      <c r="W1949" s="54" t="s">
        <v>225</v>
      </c>
      <c r="X1949" s="54" t="s">
        <v>226</v>
      </c>
      <c r="Y1949" s="54" t="s">
        <v>155</v>
      </c>
      <c r="Z1949" s="54">
        <v>500098</v>
      </c>
      <c r="AA1949" s="54">
        <v>402866</v>
      </c>
      <c r="AB1949" s="54">
        <v>-0.49196935841400102</v>
      </c>
      <c r="AC1949" s="60">
        <v>53.512954618294103</v>
      </c>
    </row>
    <row r="1950" spans="1:29">
      <c r="A1950" s="55" t="s">
        <v>178</v>
      </c>
      <c r="B1950" s="56">
        <v>7299</v>
      </c>
      <c r="C1950" s="56">
        <v>1904826</v>
      </c>
      <c r="D1950" s="56" t="s">
        <v>164</v>
      </c>
      <c r="E1950" s="56" t="s">
        <v>126</v>
      </c>
      <c r="F1950" s="56" t="s">
        <v>179</v>
      </c>
      <c r="G1950" s="56" t="s">
        <v>118</v>
      </c>
      <c r="H1950" s="61">
        <v>43265.417361111111</v>
      </c>
      <c r="I1950" s="56" t="s">
        <v>180</v>
      </c>
      <c r="J1950" s="56" t="s">
        <v>116</v>
      </c>
      <c r="K1950" s="56" t="s">
        <v>181</v>
      </c>
      <c r="L1950" s="56" t="s">
        <v>182</v>
      </c>
      <c r="M1950" s="56" t="s">
        <v>183</v>
      </c>
      <c r="N1950" s="56">
        <v>9.7999999999999997E-3</v>
      </c>
      <c r="O1950" s="56" t="s">
        <v>149</v>
      </c>
      <c r="P1950" s="56" t="b">
        <v>0</v>
      </c>
      <c r="Q1950" s="56">
        <v>138261413</v>
      </c>
      <c r="R1950" s="56" t="s">
        <v>150</v>
      </c>
      <c r="S1950" s="56">
        <v>1E-3</v>
      </c>
      <c r="T1950" s="56" t="s">
        <v>184</v>
      </c>
      <c r="U1950" s="56">
        <v>2018</v>
      </c>
      <c r="V1950" s="56" t="s">
        <v>151</v>
      </c>
      <c r="W1950" s="56" t="s">
        <v>185</v>
      </c>
      <c r="X1950" s="56" t="s">
        <v>186</v>
      </c>
      <c r="Y1950" s="56" t="s">
        <v>155</v>
      </c>
      <c r="Z1950" s="56">
        <v>620600</v>
      </c>
      <c r="AA1950" s="56">
        <v>309500</v>
      </c>
      <c r="AB1950" s="56">
        <v>1.2588812496391699</v>
      </c>
      <c r="AC1950" s="59">
        <v>52.638374352215699</v>
      </c>
    </row>
    <row r="1951" spans="1:29">
      <c r="A1951" s="57" t="s">
        <v>198</v>
      </c>
      <c r="B1951" s="54">
        <v>7299</v>
      </c>
      <c r="C1951" s="54">
        <v>1903962</v>
      </c>
      <c r="D1951" s="54" t="s">
        <v>164</v>
      </c>
      <c r="E1951" s="54" t="s">
        <v>126</v>
      </c>
      <c r="F1951" s="54" t="s">
        <v>179</v>
      </c>
      <c r="G1951" s="54" t="s">
        <v>118</v>
      </c>
      <c r="H1951" s="62">
        <v>43249.492361111108</v>
      </c>
      <c r="I1951" s="54" t="s">
        <v>180</v>
      </c>
      <c r="J1951" s="54" t="s">
        <v>116</v>
      </c>
      <c r="K1951" s="54" t="s">
        <v>199</v>
      </c>
      <c r="L1951" s="54" t="s">
        <v>200</v>
      </c>
      <c r="M1951" s="54" t="s">
        <v>183</v>
      </c>
      <c r="N1951" s="54">
        <v>4.8000000000000001E-2</v>
      </c>
      <c r="O1951" s="54" t="s">
        <v>149</v>
      </c>
      <c r="P1951" s="54" t="b">
        <v>0</v>
      </c>
      <c r="Q1951" s="54">
        <v>138261413</v>
      </c>
      <c r="R1951" s="54" t="s">
        <v>150</v>
      </c>
      <c r="S1951" s="54">
        <v>1E-3</v>
      </c>
      <c r="T1951" s="54" t="s">
        <v>184</v>
      </c>
      <c r="U1951" s="54">
        <v>2018</v>
      </c>
      <c r="V1951" s="54" t="s">
        <v>151</v>
      </c>
      <c r="W1951" s="54" t="s">
        <v>201</v>
      </c>
      <c r="X1951" s="54" t="s">
        <v>202</v>
      </c>
      <c r="Y1951" s="54" t="s">
        <v>155</v>
      </c>
      <c r="Z1951" s="54">
        <v>516100</v>
      </c>
      <c r="AA1951" s="54">
        <v>253300</v>
      </c>
      <c r="AB1951" s="54">
        <v>-0.30395486908298303</v>
      </c>
      <c r="AC1951" s="60">
        <v>52.1657659569386</v>
      </c>
    </row>
    <row r="1952" spans="1:29">
      <c r="A1952" s="55" t="s">
        <v>178</v>
      </c>
      <c r="B1952" s="56">
        <v>7299</v>
      </c>
      <c r="C1952" s="56">
        <v>1785230</v>
      </c>
      <c r="D1952" s="56" t="s">
        <v>164</v>
      </c>
      <c r="E1952" s="56" t="s">
        <v>126</v>
      </c>
      <c r="F1952" s="56" t="s">
        <v>179</v>
      </c>
      <c r="G1952" s="56" t="s">
        <v>118</v>
      </c>
      <c r="H1952" s="61">
        <v>42026.364583333336</v>
      </c>
      <c r="I1952" s="56" t="s">
        <v>180</v>
      </c>
      <c r="J1952" s="56" t="s">
        <v>116</v>
      </c>
      <c r="K1952" s="56" t="s">
        <v>181</v>
      </c>
      <c r="L1952" s="56" t="s">
        <v>182</v>
      </c>
      <c r="M1952" s="56" t="s">
        <v>183</v>
      </c>
      <c r="N1952" s="56">
        <v>5.8000000000000003E-2</v>
      </c>
      <c r="O1952" s="56" t="s">
        <v>149</v>
      </c>
      <c r="P1952" s="56" t="b">
        <v>0</v>
      </c>
      <c r="Q1952" s="56">
        <v>138261413</v>
      </c>
      <c r="R1952" s="56" t="s">
        <v>150</v>
      </c>
      <c r="S1952" s="56">
        <v>1E-3</v>
      </c>
      <c r="T1952" s="56" t="s">
        <v>184</v>
      </c>
      <c r="U1952" s="56">
        <v>2015</v>
      </c>
      <c r="V1952" s="56" t="s">
        <v>151</v>
      </c>
      <c r="W1952" s="56" t="s">
        <v>185</v>
      </c>
      <c r="X1952" s="56" t="s">
        <v>186</v>
      </c>
      <c r="Y1952" s="56" t="s">
        <v>155</v>
      </c>
      <c r="Z1952" s="56">
        <v>620600</v>
      </c>
      <c r="AA1952" s="56">
        <v>309500</v>
      </c>
      <c r="AB1952" s="56">
        <v>1.2588812496391699</v>
      </c>
      <c r="AC1952" s="59">
        <v>52.638374352215699</v>
      </c>
    </row>
    <row r="1953" spans="1:29">
      <c r="A1953" s="57" t="s">
        <v>355</v>
      </c>
      <c r="B1953" s="54">
        <v>7299</v>
      </c>
      <c r="C1953" s="54">
        <v>4713093</v>
      </c>
      <c r="D1953" s="54" t="s">
        <v>164</v>
      </c>
      <c r="E1953" s="54" t="s">
        <v>126</v>
      </c>
      <c r="F1953" s="54" t="s">
        <v>205</v>
      </c>
      <c r="G1953" s="54" t="s">
        <v>112</v>
      </c>
      <c r="H1953" s="62">
        <v>43377.576388888891</v>
      </c>
      <c r="I1953" s="54" t="s">
        <v>180</v>
      </c>
      <c r="J1953" s="54" t="s">
        <v>116</v>
      </c>
      <c r="K1953" s="54" t="s">
        <v>237</v>
      </c>
      <c r="L1953" s="54" t="s">
        <v>238</v>
      </c>
      <c r="M1953" s="54" t="s">
        <v>183</v>
      </c>
      <c r="N1953" s="54">
        <v>2.9000000000000001E-2</v>
      </c>
      <c r="O1953" s="54" t="s">
        <v>149</v>
      </c>
      <c r="P1953" s="54" t="b">
        <v>0</v>
      </c>
      <c r="Q1953" s="54">
        <v>138261413</v>
      </c>
      <c r="R1953" s="54" t="s">
        <v>150</v>
      </c>
      <c r="S1953" s="54">
        <v>1E-3</v>
      </c>
      <c r="T1953" s="54" t="s">
        <v>184</v>
      </c>
      <c r="U1953" s="54">
        <v>2018</v>
      </c>
      <c r="V1953" s="54" t="s">
        <v>151</v>
      </c>
      <c r="W1953" s="54" t="s">
        <v>356</v>
      </c>
      <c r="X1953" s="54" t="s">
        <v>357</v>
      </c>
      <c r="Y1953" s="54" t="s">
        <v>155</v>
      </c>
      <c r="Z1953" s="54">
        <v>403810</v>
      </c>
      <c r="AA1953" s="54">
        <v>319759</v>
      </c>
      <c r="AB1953" s="54">
        <v>-1.9449621767333201</v>
      </c>
      <c r="AC1953" s="60">
        <v>52.775406138486602</v>
      </c>
    </row>
    <row r="1954" spans="1:29">
      <c r="A1954" s="55" t="s">
        <v>187</v>
      </c>
      <c r="B1954" s="56">
        <v>7299</v>
      </c>
      <c r="C1954" s="56">
        <v>1986069</v>
      </c>
      <c r="D1954" s="56" t="s">
        <v>164</v>
      </c>
      <c r="E1954" s="56" t="s">
        <v>126</v>
      </c>
      <c r="F1954" s="56" t="s">
        <v>205</v>
      </c>
      <c r="G1954" s="56" t="s">
        <v>112</v>
      </c>
      <c r="H1954" s="61">
        <v>44378.422222222223</v>
      </c>
      <c r="I1954" s="56" t="s">
        <v>180</v>
      </c>
      <c r="J1954" s="56" t="s">
        <v>116</v>
      </c>
      <c r="K1954" s="56" t="s">
        <v>181</v>
      </c>
      <c r="L1954" s="56" t="s">
        <v>182</v>
      </c>
      <c r="M1954" s="56" t="s">
        <v>183</v>
      </c>
      <c r="N1954" s="56">
        <v>1.2999999999999999E-2</v>
      </c>
      <c r="O1954" s="56" t="s">
        <v>149</v>
      </c>
      <c r="P1954" s="56" t="b">
        <v>0</v>
      </c>
      <c r="Q1954" s="56">
        <v>138261413</v>
      </c>
      <c r="R1954" s="56" t="s">
        <v>150</v>
      </c>
      <c r="S1954" s="56">
        <v>1E-3</v>
      </c>
      <c r="T1954" s="56" t="s">
        <v>184</v>
      </c>
      <c r="U1954" s="56">
        <v>2021</v>
      </c>
      <c r="V1954" s="56" t="s">
        <v>151</v>
      </c>
      <c r="W1954" s="56" t="s">
        <v>188</v>
      </c>
      <c r="X1954" s="56" t="s">
        <v>189</v>
      </c>
      <c r="Y1954" s="56" t="s">
        <v>155</v>
      </c>
      <c r="Z1954" s="56">
        <v>636400</v>
      </c>
      <c r="AA1954" s="56">
        <v>291600</v>
      </c>
      <c r="AB1954" s="56">
        <v>1.4791973795069699</v>
      </c>
      <c r="AC1954" s="59">
        <v>52.471107816141703</v>
      </c>
    </row>
    <row r="1955" spans="1:29">
      <c r="A1955" s="57" t="s">
        <v>190</v>
      </c>
      <c r="B1955" s="54">
        <v>7299</v>
      </c>
      <c r="C1955" s="54">
        <v>4688138</v>
      </c>
      <c r="D1955" s="54" t="s">
        <v>164</v>
      </c>
      <c r="E1955" s="54" t="s">
        <v>126</v>
      </c>
      <c r="F1955" s="54" t="s">
        <v>179</v>
      </c>
      <c r="G1955" s="54" t="s">
        <v>118</v>
      </c>
      <c r="H1955" s="62">
        <v>43010.54791666667</v>
      </c>
      <c r="I1955" s="54" t="s">
        <v>191</v>
      </c>
      <c r="J1955" s="54" t="s">
        <v>119</v>
      </c>
      <c r="K1955" s="54" t="s">
        <v>192</v>
      </c>
      <c r="L1955" s="54" t="s">
        <v>193</v>
      </c>
      <c r="M1955" s="54" t="s">
        <v>183</v>
      </c>
      <c r="N1955" s="54">
        <v>6.4999999999999997E-3</v>
      </c>
      <c r="O1955" s="54" t="s">
        <v>149</v>
      </c>
      <c r="P1955" s="54" t="b">
        <v>0</v>
      </c>
      <c r="Q1955" s="54">
        <v>138261413</v>
      </c>
      <c r="R1955" s="54" t="s">
        <v>150</v>
      </c>
      <c r="S1955" s="54">
        <v>1E-3</v>
      </c>
      <c r="T1955" s="54" t="s">
        <v>184</v>
      </c>
      <c r="U1955" s="54">
        <v>2017</v>
      </c>
      <c r="V1955" s="54" t="s">
        <v>151</v>
      </c>
      <c r="W1955" s="54" t="s">
        <v>194</v>
      </c>
      <c r="X1955" s="54" t="s">
        <v>195</v>
      </c>
      <c r="Y1955" s="54" t="s">
        <v>155</v>
      </c>
      <c r="Z1955" s="54">
        <v>357000</v>
      </c>
      <c r="AA1955" s="54">
        <v>237460</v>
      </c>
      <c r="AB1955" s="54">
        <v>-2.62823009845419</v>
      </c>
      <c r="AC1955" s="60">
        <v>52.033868710239098</v>
      </c>
    </row>
    <row r="1956" spans="1:29">
      <c r="A1956" s="55" t="s">
        <v>198</v>
      </c>
      <c r="B1956" s="56">
        <v>7299</v>
      </c>
      <c r="C1956" s="56">
        <v>1942863</v>
      </c>
      <c r="D1956" s="56" t="s">
        <v>164</v>
      </c>
      <c r="E1956" s="56" t="s">
        <v>126</v>
      </c>
      <c r="F1956" s="56" t="s">
        <v>179</v>
      </c>
      <c r="G1956" s="56" t="s">
        <v>118</v>
      </c>
      <c r="H1956" s="61">
        <v>43704.62777777778</v>
      </c>
      <c r="I1956" s="56" t="s">
        <v>180</v>
      </c>
      <c r="J1956" s="56" t="s">
        <v>116</v>
      </c>
      <c r="K1956" s="56" t="s">
        <v>199</v>
      </c>
      <c r="L1956" s="56" t="s">
        <v>200</v>
      </c>
      <c r="M1956" s="56" t="s">
        <v>183</v>
      </c>
      <c r="N1956" s="56">
        <v>0.1</v>
      </c>
      <c r="O1956" s="56" t="s">
        <v>149</v>
      </c>
      <c r="P1956" s="56" t="b">
        <v>0</v>
      </c>
      <c r="Q1956" s="56">
        <v>138261413</v>
      </c>
      <c r="R1956" s="56" t="s">
        <v>150</v>
      </c>
      <c r="S1956" s="56">
        <v>1E-3</v>
      </c>
      <c r="T1956" s="56" t="s">
        <v>184</v>
      </c>
      <c r="U1956" s="56">
        <v>2019</v>
      </c>
      <c r="V1956" s="56" t="s">
        <v>151</v>
      </c>
      <c r="W1956" s="56" t="s">
        <v>201</v>
      </c>
      <c r="X1956" s="56" t="s">
        <v>202</v>
      </c>
      <c r="Y1956" s="56" t="s">
        <v>155</v>
      </c>
      <c r="Z1956" s="56">
        <v>516100</v>
      </c>
      <c r="AA1956" s="56">
        <v>253300</v>
      </c>
      <c r="AB1956" s="56">
        <v>-0.30395486908298303</v>
      </c>
      <c r="AC1956" s="59">
        <v>52.1657659569386</v>
      </c>
    </row>
    <row r="1957" spans="1:29">
      <c r="A1957" s="57" t="s">
        <v>196</v>
      </c>
      <c r="B1957" s="54">
        <v>7299</v>
      </c>
      <c r="C1957" s="54">
        <v>1802738</v>
      </c>
      <c r="D1957" s="54" t="s">
        <v>164</v>
      </c>
      <c r="E1957" s="54" t="s">
        <v>126</v>
      </c>
      <c r="F1957" s="54" t="s">
        <v>179</v>
      </c>
      <c r="G1957" s="54" t="s">
        <v>118</v>
      </c>
      <c r="H1957" s="62">
        <v>42194.510416666664</v>
      </c>
      <c r="I1957" s="54" t="s">
        <v>180</v>
      </c>
      <c r="J1957" s="54" t="s">
        <v>116</v>
      </c>
      <c r="K1957" s="54" t="s">
        <v>181</v>
      </c>
      <c r="L1957" s="54" t="s">
        <v>182</v>
      </c>
      <c r="M1957" s="54" t="s">
        <v>183</v>
      </c>
      <c r="N1957" s="54">
        <v>2.1000000000000001E-2</v>
      </c>
      <c r="O1957" s="54" t="s">
        <v>149</v>
      </c>
      <c r="P1957" s="54" t="b">
        <v>0</v>
      </c>
      <c r="Q1957" s="54">
        <v>138261413</v>
      </c>
      <c r="R1957" s="54" t="s">
        <v>150</v>
      </c>
      <c r="S1957" s="54">
        <v>1E-3</v>
      </c>
      <c r="T1957" s="54" t="s">
        <v>184</v>
      </c>
      <c r="U1957" s="54">
        <v>2015</v>
      </c>
      <c r="V1957" s="54" t="s">
        <v>151</v>
      </c>
      <c r="W1957" s="54" t="s">
        <v>197</v>
      </c>
      <c r="X1957" s="54" t="s">
        <v>186</v>
      </c>
      <c r="Y1957" s="54" t="s">
        <v>155</v>
      </c>
      <c r="Z1957" s="54">
        <v>624300</v>
      </c>
      <c r="AA1957" s="54">
        <v>306800</v>
      </c>
      <c r="AB1957" s="54">
        <v>1.3116346710660201</v>
      </c>
      <c r="AC1957" s="60">
        <v>52.6126273253455</v>
      </c>
    </row>
    <row r="1958" spans="1:29">
      <c r="A1958" s="55" t="s">
        <v>206</v>
      </c>
      <c r="B1958" s="56">
        <v>7299</v>
      </c>
      <c r="C1958" s="56">
        <v>1920381</v>
      </c>
      <c r="D1958" s="56" t="s">
        <v>164</v>
      </c>
      <c r="E1958" s="56" t="s">
        <v>126</v>
      </c>
      <c r="F1958" s="56" t="s">
        <v>179</v>
      </c>
      <c r="G1958" s="56" t="s">
        <v>118</v>
      </c>
      <c r="H1958" s="61">
        <v>43444.373611111114</v>
      </c>
      <c r="I1958" s="56" t="s">
        <v>180</v>
      </c>
      <c r="J1958" s="56" t="s">
        <v>116</v>
      </c>
      <c r="K1958" s="56" t="s">
        <v>199</v>
      </c>
      <c r="L1958" s="56" t="s">
        <v>200</v>
      </c>
      <c r="M1958" s="56" t="s">
        <v>183</v>
      </c>
      <c r="N1958" s="56">
        <v>5.3999999999999999E-2</v>
      </c>
      <c r="O1958" s="56" t="s">
        <v>149</v>
      </c>
      <c r="P1958" s="56" t="b">
        <v>0</v>
      </c>
      <c r="Q1958" s="56">
        <v>138261413</v>
      </c>
      <c r="R1958" s="56" t="s">
        <v>150</v>
      </c>
      <c r="S1958" s="56">
        <v>1E-3</v>
      </c>
      <c r="T1958" s="56" t="s">
        <v>184</v>
      </c>
      <c r="U1958" s="56">
        <v>2018</v>
      </c>
      <c r="V1958" s="56" t="s">
        <v>151</v>
      </c>
      <c r="W1958" s="56" t="s">
        <v>207</v>
      </c>
      <c r="X1958" s="56" t="s">
        <v>208</v>
      </c>
      <c r="Y1958" s="56" t="s">
        <v>155</v>
      </c>
      <c r="Z1958" s="56">
        <v>515935</v>
      </c>
      <c r="AA1958" s="56">
        <v>253417</v>
      </c>
      <c r="AB1958" s="56">
        <v>-0.30632621725807402</v>
      </c>
      <c r="AC1958" s="59">
        <v>52.1668520239771</v>
      </c>
    </row>
    <row r="1959" spans="1:29">
      <c r="A1959" s="57" t="s">
        <v>214</v>
      </c>
      <c r="B1959" s="54">
        <v>7299</v>
      </c>
      <c r="C1959" s="54">
        <v>5321109</v>
      </c>
      <c r="D1959" s="54" t="s">
        <v>164</v>
      </c>
      <c r="E1959" s="54" t="s">
        <v>126</v>
      </c>
      <c r="F1959" s="54" t="s">
        <v>205</v>
      </c>
      <c r="G1959" s="54" t="s">
        <v>112</v>
      </c>
      <c r="H1959" s="62">
        <v>44690.463888888888</v>
      </c>
      <c r="I1959" s="54" t="s">
        <v>180</v>
      </c>
      <c r="J1959" s="54" t="s">
        <v>116</v>
      </c>
      <c r="K1959" s="54" t="s">
        <v>215</v>
      </c>
      <c r="L1959" s="54" t="s">
        <v>216</v>
      </c>
      <c r="M1959" s="54" t="s">
        <v>183</v>
      </c>
      <c r="N1959" s="54">
        <v>2.1000000000000001E-2</v>
      </c>
      <c r="O1959" s="54" t="s">
        <v>149</v>
      </c>
      <c r="P1959" s="54" t="b">
        <v>0</v>
      </c>
      <c r="Q1959" s="54">
        <v>138261413</v>
      </c>
      <c r="R1959" s="54" t="s">
        <v>150</v>
      </c>
      <c r="S1959" s="54">
        <v>1E-3</v>
      </c>
      <c r="T1959" s="54" t="s">
        <v>184</v>
      </c>
      <c r="U1959" s="54">
        <v>2022</v>
      </c>
      <c r="V1959" s="54" t="s">
        <v>151</v>
      </c>
      <c r="W1959" s="54" t="s">
        <v>217</v>
      </c>
      <c r="X1959" s="54" t="s">
        <v>218</v>
      </c>
      <c r="Y1959" s="54" t="s">
        <v>155</v>
      </c>
      <c r="Z1959" s="54">
        <v>376325</v>
      </c>
      <c r="AA1959" s="54">
        <v>405313</v>
      </c>
      <c r="AB1959" s="54">
        <v>-2.35874412504654</v>
      </c>
      <c r="AC1959" s="60">
        <v>53.543918148915097</v>
      </c>
    </row>
    <row r="1960" spans="1:29">
      <c r="A1960" s="55" t="s">
        <v>206</v>
      </c>
      <c r="B1960" s="56">
        <v>7299</v>
      </c>
      <c r="C1960" s="56">
        <v>1995442</v>
      </c>
      <c r="D1960" s="56" t="s">
        <v>164</v>
      </c>
      <c r="E1960" s="56" t="s">
        <v>126</v>
      </c>
      <c r="F1960" s="56" t="s">
        <v>179</v>
      </c>
      <c r="G1960" s="56" t="s">
        <v>118</v>
      </c>
      <c r="H1960" s="61">
        <v>44505.477777777778</v>
      </c>
      <c r="I1960" s="56" t="s">
        <v>180</v>
      </c>
      <c r="J1960" s="56" t="s">
        <v>116</v>
      </c>
      <c r="K1960" s="56" t="s">
        <v>199</v>
      </c>
      <c r="L1960" s="56" t="s">
        <v>200</v>
      </c>
      <c r="M1960" s="56" t="s">
        <v>183</v>
      </c>
      <c r="N1960" s="56">
        <v>4.9000000000000002E-2</v>
      </c>
      <c r="O1960" s="56" t="s">
        <v>149</v>
      </c>
      <c r="P1960" s="56" t="b">
        <v>0</v>
      </c>
      <c r="Q1960" s="56">
        <v>138261413</v>
      </c>
      <c r="R1960" s="56" t="s">
        <v>150</v>
      </c>
      <c r="S1960" s="56">
        <v>1E-3</v>
      </c>
      <c r="T1960" s="56" t="s">
        <v>184</v>
      </c>
      <c r="U1960" s="56">
        <v>2021</v>
      </c>
      <c r="V1960" s="56" t="s">
        <v>151</v>
      </c>
      <c r="W1960" s="56" t="s">
        <v>207</v>
      </c>
      <c r="X1960" s="56" t="s">
        <v>208</v>
      </c>
      <c r="Y1960" s="56" t="s">
        <v>155</v>
      </c>
      <c r="Z1960" s="56">
        <v>515935</v>
      </c>
      <c r="AA1960" s="56">
        <v>253417</v>
      </c>
      <c r="AB1960" s="56">
        <v>-0.30632621725807402</v>
      </c>
      <c r="AC1960" s="59">
        <v>52.1668520239771</v>
      </c>
    </row>
    <row r="1961" spans="1:29">
      <c r="A1961" s="57" t="s">
        <v>265</v>
      </c>
      <c r="B1961" s="54">
        <v>7299</v>
      </c>
      <c r="C1961" s="54">
        <v>3427929</v>
      </c>
      <c r="D1961" s="54" t="s">
        <v>164</v>
      </c>
      <c r="E1961" s="54" t="s">
        <v>126</v>
      </c>
      <c r="F1961" s="54" t="s">
        <v>236</v>
      </c>
      <c r="G1961" s="54" t="s">
        <v>115</v>
      </c>
      <c r="H1961" s="62">
        <v>44400.62777777778</v>
      </c>
      <c r="I1961" s="54" t="s">
        <v>180</v>
      </c>
      <c r="J1961" s="54" t="s">
        <v>116</v>
      </c>
      <c r="K1961" s="54" t="s">
        <v>251</v>
      </c>
      <c r="L1961" s="54" t="s">
        <v>252</v>
      </c>
      <c r="M1961" s="54" t="s">
        <v>183</v>
      </c>
      <c r="N1961" s="54">
        <v>1.2E-2</v>
      </c>
      <c r="O1961" s="54" t="s">
        <v>149</v>
      </c>
      <c r="P1961" s="54" t="b">
        <v>0</v>
      </c>
      <c r="Q1961" s="54">
        <v>138261413</v>
      </c>
      <c r="R1961" s="54" t="s">
        <v>150</v>
      </c>
      <c r="S1961" s="54">
        <v>1E-3</v>
      </c>
      <c r="T1961" s="54" t="s">
        <v>184</v>
      </c>
      <c r="U1961" s="54">
        <v>2021</v>
      </c>
      <c r="V1961" s="54" t="s">
        <v>151</v>
      </c>
      <c r="W1961" s="54" t="s">
        <v>266</v>
      </c>
      <c r="X1961" s="54" t="s">
        <v>267</v>
      </c>
      <c r="Y1961" s="54" t="s">
        <v>155</v>
      </c>
      <c r="Z1961" s="54">
        <v>387717</v>
      </c>
      <c r="AA1961" s="54">
        <v>106747</v>
      </c>
      <c r="AB1961" s="54">
        <v>-2.1758871951171499</v>
      </c>
      <c r="AC1961" s="60">
        <v>50.860100095138598</v>
      </c>
    </row>
    <row r="1962" spans="1:29">
      <c r="A1962" s="55" t="s">
        <v>198</v>
      </c>
      <c r="B1962" s="56">
        <v>7299</v>
      </c>
      <c r="C1962" s="56">
        <v>1866381</v>
      </c>
      <c r="D1962" s="56" t="s">
        <v>164</v>
      </c>
      <c r="E1962" s="56" t="s">
        <v>126</v>
      </c>
      <c r="F1962" s="56" t="s">
        <v>179</v>
      </c>
      <c r="G1962" s="56" t="s">
        <v>118</v>
      </c>
      <c r="H1962" s="61">
        <v>42817.509027777778</v>
      </c>
      <c r="I1962" s="56" t="s">
        <v>180</v>
      </c>
      <c r="J1962" s="56" t="s">
        <v>116</v>
      </c>
      <c r="K1962" s="56" t="s">
        <v>199</v>
      </c>
      <c r="L1962" s="56" t="s">
        <v>200</v>
      </c>
      <c r="M1962" s="56" t="s">
        <v>183</v>
      </c>
      <c r="N1962" s="56">
        <v>5.1999999999999998E-2</v>
      </c>
      <c r="O1962" s="56" t="s">
        <v>149</v>
      </c>
      <c r="P1962" s="56" t="b">
        <v>0</v>
      </c>
      <c r="Q1962" s="56">
        <v>138261413</v>
      </c>
      <c r="R1962" s="56" t="s">
        <v>150</v>
      </c>
      <c r="S1962" s="56">
        <v>1E-3</v>
      </c>
      <c r="T1962" s="56" t="s">
        <v>184</v>
      </c>
      <c r="U1962" s="56">
        <v>2017</v>
      </c>
      <c r="V1962" s="56" t="s">
        <v>151</v>
      </c>
      <c r="W1962" s="56" t="s">
        <v>201</v>
      </c>
      <c r="X1962" s="56" t="s">
        <v>202</v>
      </c>
      <c r="Y1962" s="56" t="s">
        <v>155</v>
      </c>
      <c r="Z1962" s="56">
        <v>516100</v>
      </c>
      <c r="AA1962" s="56">
        <v>253300</v>
      </c>
      <c r="AB1962" s="56">
        <v>-0.30395486908298303</v>
      </c>
      <c r="AC1962" s="59">
        <v>52.1657659569386</v>
      </c>
    </row>
    <row r="1963" spans="1:29">
      <c r="A1963" s="57" t="s">
        <v>206</v>
      </c>
      <c r="B1963" s="54">
        <v>7299</v>
      </c>
      <c r="C1963" s="54">
        <v>1912578</v>
      </c>
      <c r="D1963" s="54" t="s">
        <v>164</v>
      </c>
      <c r="E1963" s="54" t="s">
        <v>126</v>
      </c>
      <c r="F1963" s="54" t="s">
        <v>179</v>
      </c>
      <c r="G1963" s="54" t="s">
        <v>118</v>
      </c>
      <c r="H1963" s="62">
        <v>43356.45208333333</v>
      </c>
      <c r="I1963" s="54" t="s">
        <v>180</v>
      </c>
      <c r="J1963" s="54" t="s">
        <v>116</v>
      </c>
      <c r="K1963" s="54" t="s">
        <v>199</v>
      </c>
      <c r="L1963" s="54" t="s">
        <v>200</v>
      </c>
      <c r="M1963" s="54" t="s">
        <v>183</v>
      </c>
      <c r="N1963" s="54">
        <v>3.7999999999999999E-2</v>
      </c>
      <c r="O1963" s="54" t="s">
        <v>149</v>
      </c>
      <c r="P1963" s="54" t="b">
        <v>0</v>
      </c>
      <c r="Q1963" s="54">
        <v>138261413</v>
      </c>
      <c r="R1963" s="54" t="s">
        <v>150</v>
      </c>
      <c r="S1963" s="54">
        <v>1E-3</v>
      </c>
      <c r="T1963" s="54" t="s">
        <v>184</v>
      </c>
      <c r="U1963" s="54">
        <v>2018</v>
      </c>
      <c r="V1963" s="54" t="s">
        <v>151</v>
      </c>
      <c r="W1963" s="54" t="s">
        <v>207</v>
      </c>
      <c r="X1963" s="54" t="s">
        <v>208</v>
      </c>
      <c r="Y1963" s="54" t="s">
        <v>155</v>
      </c>
      <c r="Z1963" s="54">
        <v>515935</v>
      </c>
      <c r="AA1963" s="54">
        <v>253417</v>
      </c>
      <c r="AB1963" s="54">
        <v>-0.30632621725807402</v>
      </c>
      <c r="AC1963" s="60">
        <v>52.1668520239771</v>
      </c>
    </row>
    <row r="1964" spans="1:29">
      <c r="A1964" s="55" t="s">
        <v>178</v>
      </c>
      <c r="B1964" s="56">
        <v>7299</v>
      </c>
      <c r="C1964" s="56">
        <v>1802578</v>
      </c>
      <c r="D1964" s="56" t="s">
        <v>164</v>
      </c>
      <c r="E1964" s="56" t="s">
        <v>126</v>
      </c>
      <c r="F1964" s="56" t="s">
        <v>179</v>
      </c>
      <c r="G1964" s="56" t="s">
        <v>118</v>
      </c>
      <c r="H1964" s="61">
        <v>42193.604861111111</v>
      </c>
      <c r="I1964" s="56" t="s">
        <v>180</v>
      </c>
      <c r="J1964" s="56" t="s">
        <v>116</v>
      </c>
      <c r="K1964" s="56" t="s">
        <v>181</v>
      </c>
      <c r="L1964" s="56" t="s">
        <v>182</v>
      </c>
      <c r="M1964" s="56" t="s">
        <v>183</v>
      </c>
      <c r="N1964" s="56">
        <v>2.7E-2</v>
      </c>
      <c r="O1964" s="56" t="s">
        <v>149</v>
      </c>
      <c r="P1964" s="56" t="b">
        <v>0</v>
      </c>
      <c r="Q1964" s="56">
        <v>138261413</v>
      </c>
      <c r="R1964" s="56" t="s">
        <v>150</v>
      </c>
      <c r="S1964" s="56">
        <v>1E-3</v>
      </c>
      <c r="T1964" s="56" t="s">
        <v>184</v>
      </c>
      <c r="U1964" s="56">
        <v>2015</v>
      </c>
      <c r="V1964" s="56" t="s">
        <v>151</v>
      </c>
      <c r="W1964" s="56" t="s">
        <v>185</v>
      </c>
      <c r="X1964" s="56" t="s">
        <v>186</v>
      </c>
      <c r="Y1964" s="56" t="s">
        <v>155</v>
      </c>
      <c r="Z1964" s="56">
        <v>620600</v>
      </c>
      <c r="AA1964" s="56">
        <v>309500</v>
      </c>
      <c r="AB1964" s="56">
        <v>1.2588812496391699</v>
      </c>
      <c r="AC1964" s="59">
        <v>52.638374352215699</v>
      </c>
    </row>
    <row r="1965" spans="1:29">
      <c r="A1965" s="57" t="s">
        <v>203</v>
      </c>
      <c r="B1965" s="54">
        <v>7299</v>
      </c>
      <c r="C1965" s="54">
        <v>1981741</v>
      </c>
      <c r="D1965" s="54" t="s">
        <v>164</v>
      </c>
      <c r="E1965" s="54" t="s">
        <v>126</v>
      </c>
      <c r="F1965" s="54" t="s">
        <v>179</v>
      </c>
      <c r="G1965" s="54" t="s">
        <v>118</v>
      </c>
      <c r="H1965" s="62">
        <v>44322.557638888888</v>
      </c>
      <c r="I1965" s="54" t="s">
        <v>180</v>
      </c>
      <c r="J1965" s="54" t="s">
        <v>116</v>
      </c>
      <c r="K1965" s="54" t="s">
        <v>146</v>
      </c>
      <c r="L1965" s="54" t="s">
        <v>147</v>
      </c>
      <c r="M1965" s="54" t="s">
        <v>183</v>
      </c>
      <c r="N1965" s="54">
        <v>3.4000000000000002E-2</v>
      </c>
      <c r="O1965" s="54" t="s">
        <v>149</v>
      </c>
      <c r="P1965" s="54" t="b">
        <v>0</v>
      </c>
      <c r="Q1965" s="54">
        <v>138261413</v>
      </c>
      <c r="R1965" s="54" t="s">
        <v>150</v>
      </c>
      <c r="S1965" s="54">
        <v>1E-3</v>
      </c>
      <c r="T1965" s="54" t="s">
        <v>184</v>
      </c>
      <c r="U1965" s="54">
        <v>2021</v>
      </c>
      <c r="V1965" s="54" t="s">
        <v>151</v>
      </c>
      <c r="W1965" s="54" t="s">
        <v>204</v>
      </c>
      <c r="X1965" s="54" t="s">
        <v>154</v>
      </c>
      <c r="Y1965" s="54" t="s">
        <v>155</v>
      </c>
      <c r="Z1965" s="54">
        <v>507500</v>
      </c>
      <c r="AA1965" s="54">
        <v>299100</v>
      </c>
      <c r="AB1965" s="54">
        <v>-0.41497245145673001</v>
      </c>
      <c r="AC1965" s="60">
        <v>52.579097446717</v>
      </c>
    </row>
    <row r="1966" spans="1:29">
      <c r="A1966" s="55" t="s">
        <v>203</v>
      </c>
      <c r="B1966" s="56">
        <v>7299</v>
      </c>
      <c r="C1966" s="56">
        <v>1901606</v>
      </c>
      <c r="D1966" s="56" t="s">
        <v>164</v>
      </c>
      <c r="E1966" s="56" t="s">
        <v>126</v>
      </c>
      <c r="F1966" s="56" t="s">
        <v>179</v>
      </c>
      <c r="G1966" s="56" t="s">
        <v>118</v>
      </c>
      <c r="H1966" s="61">
        <v>43229.463888888888</v>
      </c>
      <c r="I1966" s="56" t="s">
        <v>180</v>
      </c>
      <c r="J1966" s="56" t="s">
        <v>116</v>
      </c>
      <c r="K1966" s="56" t="s">
        <v>146</v>
      </c>
      <c r="L1966" s="56" t="s">
        <v>147</v>
      </c>
      <c r="M1966" s="56" t="s">
        <v>183</v>
      </c>
      <c r="N1966" s="56">
        <v>2.7E-2</v>
      </c>
      <c r="O1966" s="56" t="s">
        <v>149</v>
      </c>
      <c r="P1966" s="56" t="b">
        <v>0</v>
      </c>
      <c r="Q1966" s="56">
        <v>138261413</v>
      </c>
      <c r="R1966" s="56" t="s">
        <v>150</v>
      </c>
      <c r="S1966" s="56">
        <v>1E-3</v>
      </c>
      <c r="T1966" s="56" t="s">
        <v>184</v>
      </c>
      <c r="U1966" s="56">
        <v>2018</v>
      </c>
      <c r="V1966" s="56" t="s">
        <v>151</v>
      </c>
      <c r="W1966" s="56" t="s">
        <v>204</v>
      </c>
      <c r="X1966" s="56" t="s">
        <v>154</v>
      </c>
      <c r="Y1966" s="56" t="s">
        <v>155</v>
      </c>
      <c r="Z1966" s="56">
        <v>507500</v>
      </c>
      <c r="AA1966" s="56">
        <v>299100</v>
      </c>
      <c r="AB1966" s="56">
        <v>-0.41497245145673001</v>
      </c>
      <c r="AC1966" s="59">
        <v>52.579097446717</v>
      </c>
    </row>
    <row r="1967" spans="1:29">
      <c r="A1967" s="57" t="s">
        <v>423</v>
      </c>
      <c r="B1967" s="54">
        <v>7299</v>
      </c>
      <c r="C1967" s="54">
        <v>4748414</v>
      </c>
      <c r="D1967" s="54" t="s">
        <v>164</v>
      </c>
      <c r="E1967" s="54" t="s">
        <v>126</v>
      </c>
      <c r="F1967" s="54" t="s">
        <v>205</v>
      </c>
      <c r="G1967" s="54" t="s">
        <v>112</v>
      </c>
      <c r="H1967" s="62">
        <v>43852.593055555553</v>
      </c>
      <c r="I1967" s="54" t="s">
        <v>180</v>
      </c>
      <c r="J1967" s="54" t="s">
        <v>116</v>
      </c>
      <c r="K1967" s="54" t="s">
        <v>237</v>
      </c>
      <c r="L1967" s="54" t="s">
        <v>238</v>
      </c>
      <c r="M1967" s="54" t="s">
        <v>183</v>
      </c>
      <c r="N1967" s="54">
        <v>1.6999999999999999E-3</v>
      </c>
      <c r="O1967" s="54" t="s">
        <v>149</v>
      </c>
      <c r="P1967" s="54" t="b">
        <v>0</v>
      </c>
      <c r="Q1967" s="54">
        <v>138261413</v>
      </c>
      <c r="R1967" s="54" t="s">
        <v>150</v>
      </c>
      <c r="S1967" s="54">
        <v>1E-3</v>
      </c>
      <c r="T1967" s="54" t="s">
        <v>184</v>
      </c>
      <c r="U1967" s="54">
        <v>2020</v>
      </c>
      <c r="V1967" s="54" t="s">
        <v>151</v>
      </c>
      <c r="W1967" s="54" t="s">
        <v>424</v>
      </c>
      <c r="X1967" s="54" t="s">
        <v>425</v>
      </c>
      <c r="Y1967" s="54" t="s">
        <v>155</v>
      </c>
      <c r="Z1967" s="54">
        <v>426848</v>
      </c>
      <c r="AA1967" s="54">
        <v>326988</v>
      </c>
      <c r="AB1967" s="54">
        <v>-1.6028703538348199</v>
      </c>
      <c r="AC1967" s="60">
        <v>52.8397402771771</v>
      </c>
    </row>
    <row r="1968" spans="1:29">
      <c r="A1968" s="55" t="s">
        <v>178</v>
      </c>
      <c r="B1968" s="56">
        <v>7299</v>
      </c>
      <c r="C1968" s="56">
        <v>1838817</v>
      </c>
      <c r="D1968" s="56" t="s">
        <v>164</v>
      </c>
      <c r="E1968" s="56" t="s">
        <v>126</v>
      </c>
      <c r="F1968" s="56" t="s">
        <v>179</v>
      </c>
      <c r="G1968" s="56" t="s">
        <v>118</v>
      </c>
      <c r="H1968" s="61">
        <v>42573.644444444442</v>
      </c>
      <c r="I1968" s="56" t="s">
        <v>180</v>
      </c>
      <c r="J1968" s="56" t="s">
        <v>116</v>
      </c>
      <c r="K1968" s="56" t="s">
        <v>181</v>
      </c>
      <c r="L1968" s="56" t="s">
        <v>182</v>
      </c>
      <c r="M1968" s="56" t="s">
        <v>183</v>
      </c>
      <c r="N1968" s="56">
        <v>1.6E-2</v>
      </c>
      <c r="O1968" s="56" t="s">
        <v>149</v>
      </c>
      <c r="P1968" s="56" t="b">
        <v>0</v>
      </c>
      <c r="Q1968" s="56">
        <v>138261413</v>
      </c>
      <c r="R1968" s="56" t="s">
        <v>150</v>
      </c>
      <c r="S1968" s="56">
        <v>1E-3</v>
      </c>
      <c r="T1968" s="56" t="s">
        <v>184</v>
      </c>
      <c r="U1968" s="56">
        <v>2016</v>
      </c>
      <c r="V1968" s="56" t="s">
        <v>151</v>
      </c>
      <c r="W1968" s="56" t="s">
        <v>185</v>
      </c>
      <c r="X1968" s="56" t="s">
        <v>186</v>
      </c>
      <c r="Y1968" s="56" t="s">
        <v>155</v>
      </c>
      <c r="Z1968" s="56">
        <v>620600</v>
      </c>
      <c r="AA1968" s="56">
        <v>309500</v>
      </c>
      <c r="AB1968" s="56">
        <v>1.2588812496391699</v>
      </c>
      <c r="AC1968" s="59">
        <v>52.638374352215699</v>
      </c>
    </row>
    <row r="1969" spans="1:29">
      <c r="A1969" s="57" t="s">
        <v>426</v>
      </c>
      <c r="B1969" s="54">
        <v>7299</v>
      </c>
      <c r="C1969" s="54">
        <v>1507764</v>
      </c>
      <c r="D1969" s="54" t="s">
        <v>164</v>
      </c>
      <c r="E1969" s="54" t="s">
        <v>126</v>
      </c>
      <c r="F1969" s="54" t="s">
        <v>205</v>
      </c>
      <c r="G1969" s="54" t="s">
        <v>112</v>
      </c>
      <c r="H1969" s="62">
        <v>43738.529861111114</v>
      </c>
      <c r="I1969" s="54" t="s">
        <v>180</v>
      </c>
      <c r="J1969" s="54" t="s">
        <v>116</v>
      </c>
      <c r="K1969" s="54" t="s">
        <v>220</v>
      </c>
      <c r="L1969" s="54" t="s">
        <v>221</v>
      </c>
      <c r="M1969" s="54" t="s">
        <v>183</v>
      </c>
      <c r="N1969" s="54">
        <v>5.7000000000000002E-2</v>
      </c>
      <c r="O1969" s="54" t="s">
        <v>149</v>
      </c>
      <c r="P1969" s="54" t="b">
        <v>0</v>
      </c>
      <c r="Q1969" s="54">
        <v>138261413</v>
      </c>
      <c r="R1969" s="54" t="s">
        <v>150</v>
      </c>
      <c r="S1969" s="54">
        <v>1E-3</v>
      </c>
      <c r="T1969" s="54" t="s">
        <v>184</v>
      </c>
      <c r="U1969" s="54">
        <v>2019</v>
      </c>
      <c r="V1969" s="54" t="s">
        <v>151</v>
      </c>
      <c r="W1969" s="54" t="s">
        <v>427</v>
      </c>
      <c r="X1969" s="54" t="s">
        <v>428</v>
      </c>
      <c r="Y1969" s="54" t="s">
        <v>155</v>
      </c>
      <c r="Z1969" s="54">
        <v>588522</v>
      </c>
      <c r="AA1969" s="54">
        <v>125816</v>
      </c>
      <c r="AB1969" s="54">
        <v>0.68546169592845096</v>
      </c>
      <c r="AC1969" s="60">
        <v>51.000844887530903</v>
      </c>
    </row>
    <row r="1970" spans="1:29">
      <c r="A1970" s="55" t="s">
        <v>198</v>
      </c>
      <c r="B1970" s="56">
        <v>7299</v>
      </c>
      <c r="C1970" s="56">
        <v>1910120</v>
      </c>
      <c r="D1970" s="56" t="s">
        <v>164</v>
      </c>
      <c r="E1970" s="56" t="s">
        <v>126</v>
      </c>
      <c r="F1970" s="56" t="s">
        <v>179</v>
      </c>
      <c r="G1970" s="56" t="s">
        <v>118</v>
      </c>
      <c r="H1970" s="61">
        <v>43326.604166666664</v>
      </c>
      <c r="I1970" s="56" t="s">
        <v>180</v>
      </c>
      <c r="J1970" s="56" t="s">
        <v>116</v>
      </c>
      <c r="K1970" s="56" t="s">
        <v>199</v>
      </c>
      <c r="L1970" s="56" t="s">
        <v>200</v>
      </c>
      <c r="M1970" s="56" t="s">
        <v>183</v>
      </c>
      <c r="N1970" s="56">
        <v>4.5999999999999999E-2</v>
      </c>
      <c r="O1970" s="56" t="s">
        <v>149</v>
      </c>
      <c r="P1970" s="56" t="b">
        <v>0</v>
      </c>
      <c r="Q1970" s="56">
        <v>138261413</v>
      </c>
      <c r="R1970" s="56" t="s">
        <v>150</v>
      </c>
      <c r="S1970" s="56">
        <v>1E-3</v>
      </c>
      <c r="T1970" s="56" t="s">
        <v>184</v>
      </c>
      <c r="U1970" s="56">
        <v>2018</v>
      </c>
      <c r="V1970" s="56" t="s">
        <v>151</v>
      </c>
      <c r="W1970" s="56" t="s">
        <v>201</v>
      </c>
      <c r="X1970" s="56" t="s">
        <v>202</v>
      </c>
      <c r="Y1970" s="56" t="s">
        <v>155</v>
      </c>
      <c r="Z1970" s="56">
        <v>516100</v>
      </c>
      <c r="AA1970" s="56">
        <v>253300</v>
      </c>
      <c r="AB1970" s="56">
        <v>-0.30395486908298303</v>
      </c>
      <c r="AC1970" s="59">
        <v>52.1657659569386</v>
      </c>
    </row>
    <row r="1971" spans="1:29">
      <c r="A1971" s="57" t="s">
        <v>190</v>
      </c>
      <c r="B1971" s="54">
        <v>7299</v>
      </c>
      <c r="C1971" s="54">
        <v>4601257</v>
      </c>
      <c r="D1971" s="54" t="s">
        <v>164</v>
      </c>
      <c r="E1971" s="54" t="s">
        <v>126</v>
      </c>
      <c r="F1971" s="54" t="s">
        <v>179</v>
      </c>
      <c r="G1971" s="54" t="s">
        <v>118</v>
      </c>
      <c r="H1971" s="62">
        <v>41928.489583333336</v>
      </c>
      <c r="I1971" s="54" t="s">
        <v>191</v>
      </c>
      <c r="J1971" s="54" t="s">
        <v>119</v>
      </c>
      <c r="K1971" s="54" t="s">
        <v>192</v>
      </c>
      <c r="L1971" s="54" t="s">
        <v>193</v>
      </c>
      <c r="M1971" s="54" t="s">
        <v>183</v>
      </c>
      <c r="N1971" s="54">
        <v>2.5000000000000001E-3</v>
      </c>
      <c r="O1971" s="54" t="s">
        <v>149</v>
      </c>
      <c r="P1971" s="54" t="b">
        <v>0</v>
      </c>
      <c r="Q1971" s="54">
        <v>138261413</v>
      </c>
      <c r="R1971" s="54" t="s">
        <v>150</v>
      </c>
      <c r="S1971" s="54">
        <v>1E-3</v>
      </c>
      <c r="T1971" s="54" t="s">
        <v>184</v>
      </c>
      <c r="U1971" s="54">
        <v>2014</v>
      </c>
      <c r="V1971" s="54" t="s">
        <v>151</v>
      </c>
      <c r="W1971" s="54" t="s">
        <v>194</v>
      </c>
      <c r="X1971" s="54" t="s">
        <v>195</v>
      </c>
      <c r="Y1971" s="54" t="s">
        <v>155</v>
      </c>
      <c r="Z1971" s="54">
        <v>357000</v>
      </c>
      <c r="AA1971" s="54">
        <v>237460</v>
      </c>
      <c r="AB1971" s="54">
        <v>-2.62823009845419</v>
      </c>
      <c r="AC1971" s="60">
        <v>52.033868710239098</v>
      </c>
    </row>
    <row r="1972" spans="1:29">
      <c r="A1972" s="55" t="s">
        <v>224</v>
      </c>
      <c r="B1972" s="56">
        <v>7299</v>
      </c>
      <c r="C1972" s="56">
        <v>1851351</v>
      </c>
      <c r="D1972" s="56" t="s">
        <v>164</v>
      </c>
      <c r="E1972" s="56" t="s">
        <v>126</v>
      </c>
      <c r="F1972" s="56" t="s">
        <v>179</v>
      </c>
      <c r="G1972" s="56" t="s">
        <v>118</v>
      </c>
      <c r="H1972" s="61">
        <v>42682.488194444442</v>
      </c>
      <c r="I1972" s="56" t="s">
        <v>180</v>
      </c>
      <c r="J1972" s="56" t="s">
        <v>116</v>
      </c>
      <c r="K1972" s="56" t="s">
        <v>146</v>
      </c>
      <c r="L1972" s="56" t="s">
        <v>147</v>
      </c>
      <c r="M1972" s="56" t="s">
        <v>183</v>
      </c>
      <c r="N1972" s="56">
        <v>1.2E-2</v>
      </c>
      <c r="O1972" s="56" t="s">
        <v>149</v>
      </c>
      <c r="P1972" s="56" t="b">
        <v>0</v>
      </c>
      <c r="Q1972" s="56">
        <v>138261413</v>
      </c>
      <c r="R1972" s="56" t="s">
        <v>150</v>
      </c>
      <c r="S1972" s="56">
        <v>1E-3</v>
      </c>
      <c r="T1972" s="56" t="s">
        <v>184</v>
      </c>
      <c r="U1972" s="56">
        <v>2016</v>
      </c>
      <c r="V1972" s="56" t="s">
        <v>151</v>
      </c>
      <c r="W1972" s="56" t="s">
        <v>225</v>
      </c>
      <c r="X1972" s="56" t="s">
        <v>226</v>
      </c>
      <c r="Y1972" s="56" t="s">
        <v>155</v>
      </c>
      <c r="Z1972" s="56">
        <v>500098</v>
      </c>
      <c r="AA1972" s="56">
        <v>402866</v>
      </c>
      <c r="AB1972" s="56">
        <v>-0.49196935841400102</v>
      </c>
      <c r="AC1972" s="59">
        <v>53.512954618294103</v>
      </c>
    </row>
    <row r="1973" spans="1:29">
      <c r="A1973" s="57" t="s">
        <v>241</v>
      </c>
      <c r="B1973" s="54">
        <v>7299</v>
      </c>
      <c r="C1973" s="54">
        <v>1554823</v>
      </c>
      <c r="D1973" s="54" t="s">
        <v>164</v>
      </c>
      <c r="E1973" s="54" t="s">
        <v>126</v>
      </c>
      <c r="F1973" s="54" t="s">
        <v>179</v>
      </c>
      <c r="G1973" s="54" t="s">
        <v>118</v>
      </c>
      <c r="H1973" s="62">
        <v>42521.711111111108</v>
      </c>
      <c r="I1973" s="54" t="s">
        <v>180</v>
      </c>
      <c r="J1973" s="54" t="s">
        <v>116</v>
      </c>
      <c r="K1973" s="54" t="s">
        <v>165</v>
      </c>
      <c r="L1973" s="54" t="s">
        <v>166</v>
      </c>
      <c r="M1973" s="54" t="s">
        <v>183</v>
      </c>
      <c r="N1973" s="54">
        <v>6.4999999999999997E-3</v>
      </c>
      <c r="O1973" s="54" t="s">
        <v>149</v>
      </c>
      <c r="P1973" s="54" t="b">
        <v>0</v>
      </c>
      <c r="Q1973" s="54">
        <v>138261413</v>
      </c>
      <c r="R1973" s="54" t="s">
        <v>150</v>
      </c>
      <c r="S1973" s="54">
        <v>1E-3</v>
      </c>
      <c r="T1973" s="54" t="s">
        <v>184</v>
      </c>
      <c r="U1973" s="54">
        <v>2016</v>
      </c>
      <c r="V1973" s="54" t="s">
        <v>151</v>
      </c>
      <c r="W1973" s="54" t="s">
        <v>242</v>
      </c>
      <c r="X1973" s="54" t="s">
        <v>243</v>
      </c>
      <c r="Y1973" s="54" t="s">
        <v>155</v>
      </c>
      <c r="Z1973" s="54">
        <v>456840</v>
      </c>
      <c r="AA1973" s="54">
        <v>455364</v>
      </c>
      <c r="AB1973" s="54">
        <v>-1.13455725358881</v>
      </c>
      <c r="AC1973" s="60">
        <v>53.991201424557502</v>
      </c>
    </row>
    <row r="1974" spans="1:29">
      <c r="A1974" s="55" t="s">
        <v>178</v>
      </c>
      <c r="B1974" s="56">
        <v>7299</v>
      </c>
      <c r="C1974" s="56">
        <v>1916822</v>
      </c>
      <c r="D1974" s="56" t="s">
        <v>164</v>
      </c>
      <c r="E1974" s="56" t="s">
        <v>126</v>
      </c>
      <c r="F1974" s="56" t="s">
        <v>179</v>
      </c>
      <c r="G1974" s="56" t="s">
        <v>118</v>
      </c>
      <c r="H1974" s="61">
        <v>43391.431250000001</v>
      </c>
      <c r="I1974" s="56" t="s">
        <v>180</v>
      </c>
      <c r="J1974" s="56" t="s">
        <v>116</v>
      </c>
      <c r="K1974" s="56" t="s">
        <v>181</v>
      </c>
      <c r="L1974" s="56" t="s">
        <v>182</v>
      </c>
      <c r="M1974" s="56" t="s">
        <v>183</v>
      </c>
      <c r="N1974" s="56">
        <v>1.4999999999999999E-2</v>
      </c>
      <c r="O1974" s="56" t="s">
        <v>149</v>
      </c>
      <c r="P1974" s="56" t="b">
        <v>0</v>
      </c>
      <c r="Q1974" s="56">
        <v>138261413</v>
      </c>
      <c r="R1974" s="56" t="s">
        <v>150</v>
      </c>
      <c r="S1974" s="56">
        <v>1E-3</v>
      </c>
      <c r="T1974" s="56" t="s">
        <v>184</v>
      </c>
      <c r="U1974" s="56">
        <v>2018</v>
      </c>
      <c r="V1974" s="56" t="s">
        <v>151</v>
      </c>
      <c r="W1974" s="56" t="s">
        <v>185</v>
      </c>
      <c r="X1974" s="56" t="s">
        <v>186</v>
      </c>
      <c r="Y1974" s="56" t="s">
        <v>155</v>
      </c>
      <c r="Z1974" s="56">
        <v>620600</v>
      </c>
      <c r="AA1974" s="56">
        <v>309500</v>
      </c>
      <c r="AB1974" s="56">
        <v>1.2588812496391699</v>
      </c>
      <c r="AC1974" s="59">
        <v>52.638374352215699</v>
      </c>
    </row>
    <row r="1975" spans="1:29">
      <c r="A1975" s="57" t="s">
        <v>178</v>
      </c>
      <c r="B1975" s="54">
        <v>7299</v>
      </c>
      <c r="C1975" s="54">
        <v>1915104</v>
      </c>
      <c r="D1975" s="54" t="s">
        <v>164</v>
      </c>
      <c r="E1975" s="54" t="s">
        <v>126</v>
      </c>
      <c r="F1975" s="54" t="s">
        <v>179</v>
      </c>
      <c r="G1975" s="54" t="s">
        <v>118</v>
      </c>
      <c r="H1975" s="62">
        <v>43383.615277777775</v>
      </c>
      <c r="I1975" s="54" t="s">
        <v>180</v>
      </c>
      <c r="J1975" s="54" t="s">
        <v>116</v>
      </c>
      <c r="K1975" s="54" t="s">
        <v>181</v>
      </c>
      <c r="L1975" s="54" t="s">
        <v>182</v>
      </c>
      <c r="M1975" s="54" t="s">
        <v>183</v>
      </c>
      <c r="N1975" s="54">
        <v>1.0999999999999999E-2</v>
      </c>
      <c r="O1975" s="54" t="s">
        <v>149</v>
      </c>
      <c r="P1975" s="54" t="b">
        <v>0</v>
      </c>
      <c r="Q1975" s="54">
        <v>138261413</v>
      </c>
      <c r="R1975" s="54" t="s">
        <v>150</v>
      </c>
      <c r="S1975" s="54">
        <v>1E-3</v>
      </c>
      <c r="T1975" s="54" t="s">
        <v>184</v>
      </c>
      <c r="U1975" s="54">
        <v>2018</v>
      </c>
      <c r="V1975" s="54" t="s">
        <v>151</v>
      </c>
      <c r="W1975" s="54" t="s">
        <v>185</v>
      </c>
      <c r="X1975" s="54" t="s">
        <v>186</v>
      </c>
      <c r="Y1975" s="54" t="s">
        <v>155</v>
      </c>
      <c r="Z1975" s="54">
        <v>620600</v>
      </c>
      <c r="AA1975" s="54">
        <v>309500</v>
      </c>
      <c r="AB1975" s="54">
        <v>1.2588812496391699</v>
      </c>
      <c r="AC1975" s="60">
        <v>52.638374352215699</v>
      </c>
    </row>
    <row r="1976" spans="1:29">
      <c r="A1976" s="55" t="s">
        <v>206</v>
      </c>
      <c r="B1976" s="56">
        <v>7299</v>
      </c>
      <c r="C1976" s="56">
        <v>2032764</v>
      </c>
      <c r="D1976" s="56" t="s">
        <v>164</v>
      </c>
      <c r="E1976" s="56" t="s">
        <v>126</v>
      </c>
      <c r="F1976" s="56" t="s">
        <v>179</v>
      </c>
      <c r="G1976" s="56" t="s">
        <v>118</v>
      </c>
      <c r="H1976" s="61">
        <v>44998.376388888886</v>
      </c>
      <c r="I1976" s="56" t="s">
        <v>180</v>
      </c>
      <c r="J1976" s="56" t="s">
        <v>116</v>
      </c>
      <c r="K1976" s="56" t="s">
        <v>199</v>
      </c>
      <c r="L1976" s="56" t="s">
        <v>200</v>
      </c>
      <c r="M1976" s="56" t="s">
        <v>183</v>
      </c>
      <c r="N1976" s="56">
        <v>8.9999999999999993E-3</v>
      </c>
      <c r="O1976" s="56" t="s">
        <v>149</v>
      </c>
      <c r="P1976" s="56" t="b">
        <v>0</v>
      </c>
      <c r="Q1976" s="56">
        <v>138261413</v>
      </c>
      <c r="R1976" s="56" t="s">
        <v>150</v>
      </c>
      <c r="S1976" s="56">
        <v>1E-3</v>
      </c>
      <c r="T1976" s="56" t="s">
        <v>184</v>
      </c>
      <c r="U1976" s="56">
        <v>2023</v>
      </c>
      <c r="V1976" s="56" t="s">
        <v>151</v>
      </c>
      <c r="W1976" s="56" t="s">
        <v>207</v>
      </c>
      <c r="X1976" s="56" t="s">
        <v>208</v>
      </c>
      <c r="Y1976" s="56" t="s">
        <v>155</v>
      </c>
      <c r="Z1976" s="56">
        <v>515935</v>
      </c>
      <c r="AA1976" s="56">
        <v>253417</v>
      </c>
      <c r="AB1976" s="56">
        <v>-0.30632621725807402</v>
      </c>
      <c r="AC1976" s="59">
        <v>52.1668520239771</v>
      </c>
    </row>
    <row r="1977" spans="1:29">
      <c r="A1977" s="57" t="s">
        <v>206</v>
      </c>
      <c r="B1977" s="54">
        <v>7299</v>
      </c>
      <c r="C1977" s="54">
        <v>1986332</v>
      </c>
      <c r="D1977" s="54" t="s">
        <v>164</v>
      </c>
      <c r="E1977" s="54" t="s">
        <v>126</v>
      </c>
      <c r="F1977" s="54" t="s">
        <v>179</v>
      </c>
      <c r="G1977" s="54" t="s">
        <v>118</v>
      </c>
      <c r="H1977" s="62">
        <v>44384.546527777777</v>
      </c>
      <c r="I1977" s="54" t="s">
        <v>180</v>
      </c>
      <c r="J1977" s="54" t="s">
        <v>116</v>
      </c>
      <c r="K1977" s="54" t="s">
        <v>199</v>
      </c>
      <c r="L1977" s="54" t="s">
        <v>200</v>
      </c>
      <c r="M1977" s="54" t="s">
        <v>183</v>
      </c>
      <c r="N1977" s="54">
        <v>0.03</v>
      </c>
      <c r="O1977" s="54" t="s">
        <v>149</v>
      </c>
      <c r="P1977" s="54" t="b">
        <v>0</v>
      </c>
      <c r="Q1977" s="54">
        <v>138261413</v>
      </c>
      <c r="R1977" s="54" t="s">
        <v>150</v>
      </c>
      <c r="S1977" s="54">
        <v>1E-3</v>
      </c>
      <c r="T1977" s="54" t="s">
        <v>184</v>
      </c>
      <c r="U1977" s="54">
        <v>2021</v>
      </c>
      <c r="V1977" s="54" t="s">
        <v>151</v>
      </c>
      <c r="W1977" s="54" t="s">
        <v>207</v>
      </c>
      <c r="X1977" s="54" t="s">
        <v>208</v>
      </c>
      <c r="Y1977" s="54" t="s">
        <v>155</v>
      </c>
      <c r="Z1977" s="54">
        <v>515935</v>
      </c>
      <c r="AA1977" s="54">
        <v>253417</v>
      </c>
      <c r="AB1977" s="54">
        <v>-0.30632621725807402</v>
      </c>
      <c r="AC1977" s="60">
        <v>52.1668520239771</v>
      </c>
    </row>
    <row r="1978" spans="1:29">
      <c r="A1978" s="55" t="s">
        <v>288</v>
      </c>
      <c r="B1978" s="56">
        <v>7299</v>
      </c>
      <c r="C1978" s="56">
        <v>5234134</v>
      </c>
      <c r="D1978" s="56" t="s">
        <v>164</v>
      </c>
      <c r="E1978" s="56" t="s">
        <v>126</v>
      </c>
      <c r="F1978" s="56" t="s">
        <v>205</v>
      </c>
      <c r="G1978" s="56" t="s">
        <v>112</v>
      </c>
      <c r="H1978" s="61">
        <v>43073.466666666667</v>
      </c>
      <c r="I1978" s="56" t="s">
        <v>180</v>
      </c>
      <c r="J1978" s="56" t="s">
        <v>116</v>
      </c>
      <c r="K1978" s="56" t="s">
        <v>256</v>
      </c>
      <c r="L1978" s="56" t="s">
        <v>257</v>
      </c>
      <c r="M1978" s="56" t="s">
        <v>183</v>
      </c>
      <c r="N1978" s="56">
        <v>2.8000000000000001E-2</v>
      </c>
      <c r="O1978" s="56" t="s">
        <v>149</v>
      </c>
      <c r="P1978" s="56" t="b">
        <v>0</v>
      </c>
      <c r="Q1978" s="56">
        <v>138261413</v>
      </c>
      <c r="R1978" s="56" t="s">
        <v>150</v>
      </c>
      <c r="S1978" s="56">
        <v>1E-3</v>
      </c>
      <c r="T1978" s="56" t="s">
        <v>184</v>
      </c>
      <c r="U1978" s="56">
        <v>2017</v>
      </c>
      <c r="V1978" s="56" t="s">
        <v>151</v>
      </c>
      <c r="W1978" s="56" t="s">
        <v>289</v>
      </c>
      <c r="X1978" s="56" t="s">
        <v>290</v>
      </c>
      <c r="Y1978" s="56" t="s">
        <v>155</v>
      </c>
      <c r="Z1978" s="56">
        <v>347589</v>
      </c>
      <c r="AA1978" s="56">
        <v>412612</v>
      </c>
      <c r="AB1978" s="56">
        <v>-2.7935865486517399</v>
      </c>
      <c r="AC1978" s="59">
        <v>53.607429655734201</v>
      </c>
    </row>
    <row r="1979" spans="1:29">
      <c r="A1979" s="57" t="s">
        <v>235</v>
      </c>
      <c r="B1979" s="54">
        <v>7299</v>
      </c>
      <c r="C1979" s="54">
        <v>4817694</v>
      </c>
      <c r="D1979" s="54" t="s">
        <v>164</v>
      </c>
      <c r="E1979" s="54" t="s">
        <v>126</v>
      </c>
      <c r="F1979" s="54" t="s">
        <v>236</v>
      </c>
      <c r="G1979" s="54" t="s">
        <v>115</v>
      </c>
      <c r="H1979" s="62">
        <v>45057.447916666664</v>
      </c>
      <c r="I1979" s="54" t="s">
        <v>180</v>
      </c>
      <c r="J1979" s="54" t="s">
        <v>116</v>
      </c>
      <c r="K1979" s="54" t="s">
        <v>237</v>
      </c>
      <c r="L1979" s="54" t="s">
        <v>238</v>
      </c>
      <c r="M1979" s="54" t="s">
        <v>183</v>
      </c>
      <c r="N1979" s="54">
        <v>2.9000000000000001E-2</v>
      </c>
      <c r="O1979" s="54" t="s">
        <v>149</v>
      </c>
      <c r="P1979" s="54" t="b">
        <v>0</v>
      </c>
      <c r="Q1979" s="54">
        <v>138261413</v>
      </c>
      <c r="R1979" s="54" t="s">
        <v>150</v>
      </c>
      <c r="S1979" s="54">
        <v>1E-3</v>
      </c>
      <c r="T1979" s="54" t="s">
        <v>184</v>
      </c>
      <c r="U1979" s="54">
        <v>2023</v>
      </c>
      <c r="V1979" s="54" t="s">
        <v>151</v>
      </c>
      <c r="W1979" s="54" t="s">
        <v>239</v>
      </c>
      <c r="X1979" s="54" t="s">
        <v>240</v>
      </c>
      <c r="Y1979" s="54" t="s">
        <v>155</v>
      </c>
      <c r="Z1979" s="54">
        <v>419190</v>
      </c>
      <c r="AA1979" s="54">
        <v>291450</v>
      </c>
      <c r="AB1979" s="54">
        <v>-1.7186140218863399</v>
      </c>
      <c r="AC1979" s="60">
        <v>52.520595493892301</v>
      </c>
    </row>
    <row r="1980" spans="1:29">
      <c r="A1980" s="55" t="s">
        <v>203</v>
      </c>
      <c r="B1980" s="56">
        <v>7299</v>
      </c>
      <c r="C1980" s="56">
        <v>1846627</v>
      </c>
      <c r="D1980" s="56" t="s">
        <v>164</v>
      </c>
      <c r="E1980" s="56" t="s">
        <v>126</v>
      </c>
      <c r="F1980" s="56" t="s">
        <v>179</v>
      </c>
      <c r="G1980" s="56" t="s">
        <v>118</v>
      </c>
      <c r="H1980" s="61">
        <v>42635.513888888891</v>
      </c>
      <c r="I1980" s="56" t="s">
        <v>180</v>
      </c>
      <c r="J1980" s="56" t="s">
        <v>116</v>
      </c>
      <c r="K1980" s="56" t="s">
        <v>146</v>
      </c>
      <c r="L1980" s="56" t="s">
        <v>147</v>
      </c>
      <c r="M1980" s="56" t="s">
        <v>183</v>
      </c>
      <c r="N1980" s="56">
        <v>8.8999999999999996E-2</v>
      </c>
      <c r="O1980" s="56" t="s">
        <v>149</v>
      </c>
      <c r="P1980" s="56" t="b">
        <v>0</v>
      </c>
      <c r="Q1980" s="56">
        <v>138261413</v>
      </c>
      <c r="R1980" s="56" t="s">
        <v>150</v>
      </c>
      <c r="S1980" s="56">
        <v>1E-3</v>
      </c>
      <c r="T1980" s="56" t="s">
        <v>184</v>
      </c>
      <c r="U1980" s="56">
        <v>2016</v>
      </c>
      <c r="V1980" s="56" t="s">
        <v>151</v>
      </c>
      <c r="W1980" s="56" t="s">
        <v>204</v>
      </c>
      <c r="X1980" s="56" t="s">
        <v>154</v>
      </c>
      <c r="Y1980" s="56" t="s">
        <v>155</v>
      </c>
      <c r="Z1980" s="56">
        <v>507500</v>
      </c>
      <c r="AA1980" s="56">
        <v>299100</v>
      </c>
      <c r="AB1980" s="56">
        <v>-0.41497245145673001</v>
      </c>
      <c r="AC1980" s="59">
        <v>52.579097446717</v>
      </c>
    </row>
    <row r="1981" spans="1:29">
      <c r="A1981" s="57" t="s">
        <v>190</v>
      </c>
      <c r="B1981" s="54">
        <v>7299</v>
      </c>
      <c r="C1981" s="54">
        <v>4662299</v>
      </c>
      <c r="D1981" s="54" t="s">
        <v>164</v>
      </c>
      <c r="E1981" s="54" t="s">
        <v>126</v>
      </c>
      <c r="F1981" s="54" t="s">
        <v>179</v>
      </c>
      <c r="G1981" s="54" t="s">
        <v>118</v>
      </c>
      <c r="H1981" s="62">
        <v>42668.497916666667</v>
      </c>
      <c r="I1981" s="54" t="s">
        <v>191</v>
      </c>
      <c r="J1981" s="54" t="s">
        <v>119</v>
      </c>
      <c r="K1981" s="54" t="s">
        <v>192</v>
      </c>
      <c r="L1981" s="54" t="s">
        <v>193</v>
      </c>
      <c r="M1981" s="54" t="s">
        <v>183</v>
      </c>
      <c r="N1981" s="54">
        <v>4.7000000000000002E-3</v>
      </c>
      <c r="O1981" s="54" t="s">
        <v>149</v>
      </c>
      <c r="P1981" s="54" t="b">
        <v>0</v>
      </c>
      <c r="Q1981" s="54">
        <v>138261413</v>
      </c>
      <c r="R1981" s="54" t="s">
        <v>150</v>
      </c>
      <c r="S1981" s="54">
        <v>1E-3</v>
      </c>
      <c r="T1981" s="54" t="s">
        <v>184</v>
      </c>
      <c r="U1981" s="54">
        <v>2016</v>
      </c>
      <c r="V1981" s="54" t="s">
        <v>151</v>
      </c>
      <c r="W1981" s="54" t="s">
        <v>194</v>
      </c>
      <c r="X1981" s="54" t="s">
        <v>195</v>
      </c>
      <c r="Y1981" s="54" t="s">
        <v>155</v>
      </c>
      <c r="Z1981" s="54">
        <v>357000</v>
      </c>
      <c r="AA1981" s="54">
        <v>237460</v>
      </c>
      <c r="AB1981" s="54">
        <v>-2.62823009845419</v>
      </c>
      <c r="AC1981" s="60">
        <v>52.033868710239098</v>
      </c>
    </row>
    <row r="1982" spans="1:29">
      <c r="A1982" s="55" t="s">
        <v>288</v>
      </c>
      <c r="B1982" s="56">
        <v>7299</v>
      </c>
      <c r="C1982" s="56">
        <v>5343541</v>
      </c>
      <c r="D1982" s="56" t="s">
        <v>164</v>
      </c>
      <c r="E1982" s="56" t="s">
        <v>126</v>
      </c>
      <c r="F1982" s="56" t="s">
        <v>179</v>
      </c>
      <c r="G1982" s="56" t="s">
        <v>118</v>
      </c>
      <c r="H1982" s="61">
        <v>45114.648611111108</v>
      </c>
      <c r="I1982" s="56" t="s">
        <v>180</v>
      </c>
      <c r="J1982" s="56" t="s">
        <v>116</v>
      </c>
      <c r="K1982" s="56" t="s">
        <v>256</v>
      </c>
      <c r="L1982" s="56" t="s">
        <v>257</v>
      </c>
      <c r="M1982" s="56" t="s">
        <v>183</v>
      </c>
      <c r="N1982" s="56">
        <v>3.6999999999999998E-2</v>
      </c>
      <c r="O1982" s="56" t="s">
        <v>149</v>
      </c>
      <c r="P1982" s="56" t="b">
        <v>0</v>
      </c>
      <c r="Q1982" s="56">
        <v>138261413</v>
      </c>
      <c r="R1982" s="56" t="s">
        <v>150</v>
      </c>
      <c r="S1982" s="56">
        <v>1E-3</v>
      </c>
      <c r="T1982" s="56" t="s">
        <v>184</v>
      </c>
      <c r="U1982" s="56">
        <v>2023</v>
      </c>
      <c r="V1982" s="56" t="s">
        <v>151</v>
      </c>
      <c r="W1982" s="56" t="s">
        <v>289</v>
      </c>
      <c r="X1982" s="56" t="s">
        <v>290</v>
      </c>
      <c r="Y1982" s="56" t="s">
        <v>155</v>
      </c>
      <c r="Z1982" s="56">
        <v>347589</v>
      </c>
      <c r="AA1982" s="56">
        <v>412612</v>
      </c>
      <c r="AB1982" s="56">
        <v>-2.7935865486517399</v>
      </c>
      <c r="AC1982" s="59">
        <v>53.607429655734201</v>
      </c>
    </row>
    <row r="1983" spans="1:29">
      <c r="A1983" s="57" t="s">
        <v>224</v>
      </c>
      <c r="B1983" s="54">
        <v>7299</v>
      </c>
      <c r="C1983" s="54">
        <v>1915204</v>
      </c>
      <c r="D1983" s="54" t="s">
        <v>164</v>
      </c>
      <c r="E1983" s="54" t="s">
        <v>126</v>
      </c>
      <c r="F1983" s="54" t="s">
        <v>179</v>
      </c>
      <c r="G1983" s="54" t="s">
        <v>118</v>
      </c>
      <c r="H1983" s="62">
        <v>43384.597916666666</v>
      </c>
      <c r="I1983" s="54" t="s">
        <v>180</v>
      </c>
      <c r="J1983" s="54" t="s">
        <v>116</v>
      </c>
      <c r="K1983" s="54" t="s">
        <v>146</v>
      </c>
      <c r="L1983" s="54" t="s">
        <v>147</v>
      </c>
      <c r="M1983" s="54" t="s">
        <v>183</v>
      </c>
      <c r="N1983" s="54">
        <v>1.7999999999999999E-2</v>
      </c>
      <c r="O1983" s="54" t="s">
        <v>149</v>
      </c>
      <c r="P1983" s="54" t="b">
        <v>0</v>
      </c>
      <c r="Q1983" s="54">
        <v>138261413</v>
      </c>
      <c r="R1983" s="54" t="s">
        <v>150</v>
      </c>
      <c r="S1983" s="54">
        <v>1E-3</v>
      </c>
      <c r="T1983" s="54" t="s">
        <v>184</v>
      </c>
      <c r="U1983" s="54">
        <v>2018</v>
      </c>
      <c r="V1983" s="54" t="s">
        <v>151</v>
      </c>
      <c r="W1983" s="54" t="s">
        <v>225</v>
      </c>
      <c r="X1983" s="54" t="s">
        <v>226</v>
      </c>
      <c r="Y1983" s="54" t="s">
        <v>155</v>
      </c>
      <c r="Z1983" s="54">
        <v>500098</v>
      </c>
      <c r="AA1983" s="54">
        <v>402866</v>
      </c>
      <c r="AB1983" s="54">
        <v>-0.49196935841400102</v>
      </c>
      <c r="AC1983" s="60">
        <v>53.512954618294103</v>
      </c>
    </row>
    <row r="1984" spans="1:29">
      <c r="A1984" s="55" t="s">
        <v>198</v>
      </c>
      <c r="B1984" s="56">
        <v>7299</v>
      </c>
      <c r="C1984" s="56">
        <v>1893642</v>
      </c>
      <c r="D1984" s="56" t="s">
        <v>164</v>
      </c>
      <c r="E1984" s="56" t="s">
        <v>126</v>
      </c>
      <c r="F1984" s="56" t="s">
        <v>205</v>
      </c>
      <c r="G1984" s="56" t="s">
        <v>112</v>
      </c>
      <c r="H1984" s="61">
        <v>43136.573611111111</v>
      </c>
      <c r="I1984" s="56" t="s">
        <v>180</v>
      </c>
      <c r="J1984" s="56" t="s">
        <v>116</v>
      </c>
      <c r="K1984" s="56" t="s">
        <v>199</v>
      </c>
      <c r="L1984" s="56" t="s">
        <v>200</v>
      </c>
      <c r="M1984" s="56" t="s">
        <v>183</v>
      </c>
      <c r="N1984" s="56">
        <v>3.2000000000000001E-2</v>
      </c>
      <c r="O1984" s="56" t="s">
        <v>149</v>
      </c>
      <c r="P1984" s="56" t="b">
        <v>0</v>
      </c>
      <c r="Q1984" s="56">
        <v>138261413</v>
      </c>
      <c r="R1984" s="56" t="s">
        <v>150</v>
      </c>
      <c r="S1984" s="56">
        <v>1E-3</v>
      </c>
      <c r="T1984" s="56" t="s">
        <v>184</v>
      </c>
      <c r="U1984" s="56">
        <v>2018</v>
      </c>
      <c r="V1984" s="56" t="s">
        <v>151</v>
      </c>
      <c r="W1984" s="56" t="s">
        <v>201</v>
      </c>
      <c r="X1984" s="56" t="s">
        <v>202</v>
      </c>
      <c r="Y1984" s="56" t="s">
        <v>155</v>
      </c>
      <c r="Z1984" s="56">
        <v>516100</v>
      </c>
      <c r="AA1984" s="56">
        <v>253300</v>
      </c>
      <c r="AB1984" s="56">
        <v>-0.30395486908298303</v>
      </c>
      <c r="AC1984" s="59">
        <v>52.1657659569386</v>
      </c>
    </row>
    <row r="1985" spans="1:29">
      <c r="A1985" s="57" t="s">
        <v>203</v>
      </c>
      <c r="B1985" s="54">
        <v>7299</v>
      </c>
      <c r="C1985" s="54">
        <v>2042811</v>
      </c>
      <c r="D1985" s="54" t="s">
        <v>164</v>
      </c>
      <c r="E1985" s="54" t="s">
        <v>126</v>
      </c>
      <c r="F1985" s="54" t="s">
        <v>179</v>
      </c>
      <c r="G1985" s="54" t="s">
        <v>118</v>
      </c>
      <c r="H1985" s="62">
        <v>45128.53402777778</v>
      </c>
      <c r="I1985" s="54" t="s">
        <v>180</v>
      </c>
      <c r="J1985" s="54" t="s">
        <v>116</v>
      </c>
      <c r="K1985" s="54" t="s">
        <v>146</v>
      </c>
      <c r="L1985" s="54" t="s">
        <v>147</v>
      </c>
      <c r="M1985" s="54" t="s">
        <v>183</v>
      </c>
      <c r="N1985" s="54">
        <v>3.7999999999999999E-2</v>
      </c>
      <c r="O1985" s="54" t="s">
        <v>149</v>
      </c>
      <c r="P1985" s="54" t="b">
        <v>0</v>
      </c>
      <c r="Q1985" s="54">
        <v>138261413</v>
      </c>
      <c r="R1985" s="54" t="s">
        <v>150</v>
      </c>
      <c r="S1985" s="54">
        <v>1E-3</v>
      </c>
      <c r="T1985" s="54" t="s">
        <v>184</v>
      </c>
      <c r="U1985" s="54">
        <v>2023</v>
      </c>
      <c r="V1985" s="54" t="s">
        <v>151</v>
      </c>
      <c r="W1985" s="54" t="s">
        <v>204</v>
      </c>
      <c r="X1985" s="54" t="s">
        <v>154</v>
      </c>
      <c r="Y1985" s="54" t="s">
        <v>155</v>
      </c>
      <c r="Z1985" s="54">
        <v>507500</v>
      </c>
      <c r="AA1985" s="54">
        <v>299100</v>
      </c>
      <c r="AB1985" s="54">
        <v>-0.41497245145673001</v>
      </c>
      <c r="AC1985" s="60">
        <v>52.579097446717</v>
      </c>
    </row>
    <row r="1986" spans="1:29">
      <c r="A1986" s="55" t="s">
        <v>429</v>
      </c>
      <c r="B1986" s="56">
        <v>7299</v>
      </c>
      <c r="C1986" s="56">
        <v>4738009</v>
      </c>
      <c r="D1986" s="56" t="s">
        <v>164</v>
      </c>
      <c r="E1986" s="56" t="s">
        <v>126</v>
      </c>
      <c r="F1986" s="56" t="s">
        <v>205</v>
      </c>
      <c r="G1986" s="56" t="s">
        <v>112</v>
      </c>
      <c r="H1986" s="61">
        <v>43721.571527777778</v>
      </c>
      <c r="I1986" s="56" t="s">
        <v>180</v>
      </c>
      <c r="J1986" s="56" t="s">
        <v>116</v>
      </c>
      <c r="K1986" s="56" t="s">
        <v>237</v>
      </c>
      <c r="L1986" s="56" t="s">
        <v>238</v>
      </c>
      <c r="M1986" s="56" t="s">
        <v>183</v>
      </c>
      <c r="N1986" s="56">
        <v>1.7999999999999999E-2</v>
      </c>
      <c r="O1986" s="56" t="s">
        <v>149</v>
      </c>
      <c r="P1986" s="56" t="b">
        <v>0</v>
      </c>
      <c r="Q1986" s="56">
        <v>138261413</v>
      </c>
      <c r="R1986" s="56" t="s">
        <v>150</v>
      </c>
      <c r="S1986" s="56">
        <v>1E-3</v>
      </c>
      <c r="T1986" s="56" t="s">
        <v>184</v>
      </c>
      <c r="U1986" s="56">
        <v>2019</v>
      </c>
      <c r="V1986" s="56" t="s">
        <v>151</v>
      </c>
      <c r="W1986" s="56" t="s">
        <v>430</v>
      </c>
      <c r="X1986" s="56" t="s">
        <v>357</v>
      </c>
      <c r="Y1986" s="56" t="s">
        <v>155</v>
      </c>
      <c r="Z1986" s="56">
        <v>413117</v>
      </c>
      <c r="AA1986" s="56">
        <v>317761</v>
      </c>
      <c r="AB1986" s="56">
        <v>-1.80707895881499</v>
      </c>
      <c r="AC1986" s="59">
        <v>52.757301283618702</v>
      </c>
    </row>
    <row r="1987" spans="1:29">
      <c r="A1987" s="57" t="s">
        <v>198</v>
      </c>
      <c r="B1987" s="54">
        <v>7299</v>
      </c>
      <c r="C1987" s="54">
        <v>1870772</v>
      </c>
      <c r="D1987" s="54" t="s">
        <v>164</v>
      </c>
      <c r="E1987" s="54" t="s">
        <v>126</v>
      </c>
      <c r="F1987" s="54" t="s">
        <v>179</v>
      </c>
      <c r="G1987" s="54" t="s">
        <v>118</v>
      </c>
      <c r="H1987" s="62">
        <v>42859.665277777778</v>
      </c>
      <c r="I1987" s="54" t="s">
        <v>180</v>
      </c>
      <c r="J1987" s="54" t="s">
        <v>116</v>
      </c>
      <c r="K1987" s="54" t="s">
        <v>199</v>
      </c>
      <c r="L1987" s="54" t="s">
        <v>200</v>
      </c>
      <c r="M1987" s="54" t="s">
        <v>183</v>
      </c>
      <c r="N1987" s="54">
        <v>8.5999999999999993E-2</v>
      </c>
      <c r="O1987" s="54" t="s">
        <v>149</v>
      </c>
      <c r="P1987" s="54" t="b">
        <v>0</v>
      </c>
      <c r="Q1987" s="54">
        <v>138261413</v>
      </c>
      <c r="R1987" s="54" t="s">
        <v>150</v>
      </c>
      <c r="S1987" s="54">
        <v>1E-3</v>
      </c>
      <c r="T1987" s="54" t="s">
        <v>184</v>
      </c>
      <c r="U1987" s="54">
        <v>2017</v>
      </c>
      <c r="V1987" s="54" t="s">
        <v>151</v>
      </c>
      <c r="W1987" s="54" t="s">
        <v>201</v>
      </c>
      <c r="X1987" s="54" t="s">
        <v>202</v>
      </c>
      <c r="Y1987" s="54" t="s">
        <v>155</v>
      </c>
      <c r="Z1987" s="54">
        <v>516100</v>
      </c>
      <c r="AA1987" s="54">
        <v>253300</v>
      </c>
      <c r="AB1987" s="54">
        <v>-0.30395486908298303</v>
      </c>
      <c r="AC1987" s="60">
        <v>52.1657659569386</v>
      </c>
    </row>
    <row r="1988" spans="1:29">
      <c r="A1988" s="55" t="s">
        <v>224</v>
      </c>
      <c r="B1988" s="56">
        <v>7299</v>
      </c>
      <c r="C1988" s="56">
        <v>1958450</v>
      </c>
      <c r="D1988" s="56" t="s">
        <v>164</v>
      </c>
      <c r="E1988" s="56" t="s">
        <v>126</v>
      </c>
      <c r="F1988" s="56" t="s">
        <v>179</v>
      </c>
      <c r="G1988" s="56" t="s">
        <v>118</v>
      </c>
      <c r="H1988" s="61">
        <v>43885.457638888889</v>
      </c>
      <c r="I1988" s="56" t="s">
        <v>180</v>
      </c>
      <c r="J1988" s="56" t="s">
        <v>116</v>
      </c>
      <c r="K1988" s="56" t="s">
        <v>146</v>
      </c>
      <c r="L1988" s="56" t="s">
        <v>147</v>
      </c>
      <c r="M1988" s="56" t="s">
        <v>183</v>
      </c>
      <c r="N1988" s="56">
        <v>3.0000000000000001E-3</v>
      </c>
      <c r="O1988" s="56" t="s">
        <v>149</v>
      </c>
      <c r="P1988" s="56" t="b">
        <v>0</v>
      </c>
      <c r="Q1988" s="56">
        <v>138261413</v>
      </c>
      <c r="R1988" s="56" t="s">
        <v>150</v>
      </c>
      <c r="S1988" s="56">
        <v>1E-3</v>
      </c>
      <c r="T1988" s="56" t="s">
        <v>184</v>
      </c>
      <c r="U1988" s="56">
        <v>2020</v>
      </c>
      <c r="V1988" s="56" t="s">
        <v>151</v>
      </c>
      <c r="W1988" s="56" t="s">
        <v>225</v>
      </c>
      <c r="X1988" s="56" t="s">
        <v>226</v>
      </c>
      <c r="Y1988" s="56" t="s">
        <v>155</v>
      </c>
      <c r="Z1988" s="56">
        <v>500098</v>
      </c>
      <c r="AA1988" s="56">
        <v>402866</v>
      </c>
      <c r="AB1988" s="56">
        <v>-0.49196935841400102</v>
      </c>
      <c r="AC1988" s="59">
        <v>53.512954618294103</v>
      </c>
    </row>
    <row r="1989" spans="1:29">
      <c r="A1989" s="57" t="s">
        <v>187</v>
      </c>
      <c r="B1989" s="54">
        <v>7299</v>
      </c>
      <c r="C1989" s="54">
        <v>1902076</v>
      </c>
      <c r="D1989" s="54" t="s">
        <v>164</v>
      </c>
      <c r="E1989" s="54" t="s">
        <v>126</v>
      </c>
      <c r="F1989" s="54" t="s">
        <v>179</v>
      </c>
      <c r="G1989" s="54" t="s">
        <v>118</v>
      </c>
      <c r="H1989" s="62">
        <v>43237.371527777781</v>
      </c>
      <c r="I1989" s="54" t="s">
        <v>180</v>
      </c>
      <c r="J1989" s="54" t="s">
        <v>116</v>
      </c>
      <c r="K1989" s="54" t="s">
        <v>181</v>
      </c>
      <c r="L1989" s="54" t="s">
        <v>182</v>
      </c>
      <c r="M1989" s="54" t="s">
        <v>183</v>
      </c>
      <c r="N1989" s="54">
        <v>8.9999999999999993E-3</v>
      </c>
      <c r="O1989" s="54" t="s">
        <v>149</v>
      </c>
      <c r="P1989" s="54" t="b">
        <v>0</v>
      </c>
      <c r="Q1989" s="54">
        <v>138261413</v>
      </c>
      <c r="R1989" s="54" t="s">
        <v>150</v>
      </c>
      <c r="S1989" s="54">
        <v>1E-3</v>
      </c>
      <c r="T1989" s="54" t="s">
        <v>184</v>
      </c>
      <c r="U1989" s="54">
        <v>2018</v>
      </c>
      <c r="V1989" s="54" t="s">
        <v>151</v>
      </c>
      <c r="W1989" s="54" t="s">
        <v>188</v>
      </c>
      <c r="X1989" s="54" t="s">
        <v>189</v>
      </c>
      <c r="Y1989" s="54" t="s">
        <v>155</v>
      </c>
      <c r="Z1989" s="54">
        <v>636400</v>
      </c>
      <c r="AA1989" s="54">
        <v>291600</v>
      </c>
      <c r="AB1989" s="54">
        <v>1.4791973795069699</v>
      </c>
      <c r="AC1989" s="60">
        <v>52.471107816141703</v>
      </c>
    </row>
    <row r="1990" spans="1:29">
      <c r="A1990" s="55" t="s">
        <v>187</v>
      </c>
      <c r="B1990" s="56">
        <v>7299</v>
      </c>
      <c r="C1990" s="56">
        <v>1841851</v>
      </c>
      <c r="D1990" s="56" t="s">
        <v>164</v>
      </c>
      <c r="E1990" s="56" t="s">
        <v>126</v>
      </c>
      <c r="F1990" s="56" t="s">
        <v>179</v>
      </c>
      <c r="G1990" s="56" t="s">
        <v>118</v>
      </c>
      <c r="H1990" s="61">
        <v>42597.367361111108</v>
      </c>
      <c r="I1990" s="56" t="s">
        <v>180</v>
      </c>
      <c r="J1990" s="56" t="s">
        <v>116</v>
      </c>
      <c r="K1990" s="56" t="s">
        <v>181</v>
      </c>
      <c r="L1990" s="56" t="s">
        <v>182</v>
      </c>
      <c r="M1990" s="56" t="s">
        <v>183</v>
      </c>
      <c r="N1990" s="56">
        <v>1.7000000000000001E-2</v>
      </c>
      <c r="O1990" s="56" t="s">
        <v>149</v>
      </c>
      <c r="P1990" s="56" t="b">
        <v>0</v>
      </c>
      <c r="Q1990" s="56">
        <v>138261413</v>
      </c>
      <c r="R1990" s="56" t="s">
        <v>150</v>
      </c>
      <c r="S1990" s="56">
        <v>1E-3</v>
      </c>
      <c r="T1990" s="56" t="s">
        <v>184</v>
      </c>
      <c r="U1990" s="56">
        <v>2016</v>
      </c>
      <c r="V1990" s="56" t="s">
        <v>151</v>
      </c>
      <c r="W1990" s="56" t="s">
        <v>188</v>
      </c>
      <c r="X1990" s="56" t="s">
        <v>189</v>
      </c>
      <c r="Y1990" s="56" t="s">
        <v>155</v>
      </c>
      <c r="Z1990" s="56">
        <v>636400</v>
      </c>
      <c r="AA1990" s="56">
        <v>291600</v>
      </c>
      <c r="AB1990" s="56">
        <v>1.4791973795069699</v>
      </c>
      <c r="AC1990" s="59">
        <v>52.471107816141703</v>
      </c>
    </row>
    <row r="1991" spans="1:29">
      <c r="A1991" s="57" t="s">
        <v>235</v>
      </c>
      <c r="B1991" s="54">
        <v>7299</v>
      </c>
      <c r="C1991" s="54">
        <v>4811720</v>
      </c>
      <c r="D1991" s="54" t="s">
        <v>164</v>
      </c>
      <c r="E1991" s="54" t="s">
        <v>126</v>
      </c>
      <c r="F1991" s="54" t="s">
        <v>236</v>
      </c>
      <c r="G1991" s="54" t="s">
        <v>115</v>
      </c>
      <c r="H1991" s="62">
        <v>44958.534722222219</v>
      </c>
      <c r="I1991" s="54" t="s">
        <v>180</v>
      </c>
      <c r="J1991" s="54" t="s">
        <v>116</v>
      </c>
      <c r="K1991" s="54" t="s">
        <v>237</v>
      </c>
      <c r="L1991" s="54" t="s">
        <v>238</v>
      </c>
      <c r="M1991" s="54" t="s">
        <v>183</v>
      </c>
      <c r="N1991" s="54">
        <v>0.15</v>
      </c>
      <c r="O1991" s="54" t="s">
        <v>149</v>
      </c>
      <c r="P1991" s="54" t="b">
        <v>0</v>
      </c>
      <c r="Q1991" s="54">
        <v>138261413</v>
      </c>
      <c r="R1991" s="54" t="s">
        <v>150</v>
      </c>
      <c r="S1991" s="54">
        <v>1E-3</v>
      </c>
      <c r="T1991" s="54" t="s">
        <v>184</v>
      </c>
      <c r="U1991" s="54">
        <v>2023</v>
      </c>
      <c r="V1991" s="54" t="s">
        <v>151</v>
      </c>
      <c r="W1991" s="54" t="s">
        <v>239</v>
      </c>
      <c r="X1991" s="54" t="s">
        <v>240</v>
      </c>
      <c r="Y1991" s="54" t="s">
        <v>155</v>
      </c>
      <c r="Z1991" s="54">
        <v>419190</v>
      </c>
      <c r="AA1991" s="54">
        <v>291450</v>
      </c>
      <c r="AB1991" s="54">
        <v>-1.7186140218863399</v>
      </c>
      <c r="AC1991" s="60">
        <v>52.520595493892301</v>
      </c>
    </row>
    <row r="1992" spans="1:29">
      <c r="A1992" s="55" t="s">
        <v>178</v>
      </c>
      <c r="B1992" s="56">
        <v>7299</v>
      </c>
      <c r="C1992" s="56">
        <v>1777963</v>
      </c>
      <c r="D1992" s="56" t="s">
        <v>164</v>
      </c>
      <c r="E1992" s="56" t="s">
        <v>126</v>
      </c>
      <c r="F1992" s="56" t="s">
        <v>179</v>
      </c>
      <c r="G1992" s="56" t="s">
        <v>118</v>
      </c>
      <c r="H1992" s="61">
        <v>41954.380555555559</v>
      </c>
      <c r="I1992" s="56" t="s">
        <v>180</v>
      </c>
      <c r="J1992" s="56" t="s">
        <v>116</v>
      </c>
      <c r="K1992" s="56" t="s">
        <v>181</v>
      </c>
      <c r="L1992" s="56" t="s">
        <v>182</v>
      </c>
      <c r="M1992" s="56" t="s">
        <v>183</v>
      </c>
      <c r="N1992" s="56">
        <v>1.4999999999999999E-2</v>
      </c>
      <c r="O1992" s="56" t="s">
        <v>149</v>
      </c>
      <c r="P1992" s="56" t="b">
        <v>0</v>
      </c>
      <c r="Q1992" s="56">
        <v>138261413</v>
      </c>
      <c r="R1992" s="56" t="s">
        <v>150</v>
      </c>
      <c r="S1992" s="56">
        <v>1E-3</v>
      </c>
      <c r="T1992" s="56" t="s">
        <v>184</v>
      </c>
      <c r="U1992" s="56">
        <v>2014</v>
      </c>
      <c r="V1992" s="56" t="s">
        <v>151</v>
      </c>
      <c r="W1992" s="56" t="s">
        <v>185</v>
      </c>
      <c r="X1992" s="56" t="s">
        <v>186</v>
      </c>
      <c r="Y1992" s="56" t="s">
        <v>155</v>
      </c>
      <c r="Z1992" s="56">
        <v>620600</v>
      </c>
      <c r="AA1992" s="56">
        <v>309500</v>
      </c>
      <c r="AB1992" s="56">
        <v>1.2588812496391699</v>
      </c>
      <c r="AC1992" s="59">
        <v>52.638374352215699</v>
      </c>
    </row>
    <row r="1993" spans="1:29">
      <c r="A1993" s="57" t="s">
        <v>178</v>
      </c>
      <c r="B1993" s="54">
        <v>7299</v>
      </c>
      <c r="C1993" s="54">
        <v>1772948</v>
      </c>
      <c r="D1993" s="54" t="s">
        <v>164</v>
      </c>
      <c r="E1993" s="54" t="s">
        <v>126</v>
      </c>
      <c r="F1993" s="54" t="s">
        <v>179</v>
      </c>
      <c r="G1993" s="54" t="s">
        <v>118</v>
      </c>
      <c r="H1993" s="62">
        <v>41904.729166666664</v>
      </c>
      <c r="I1993" s="54" t="s">
        <v>180</v>
      </c>
      <c r="J1993" s="54" t="s">
        <v>116</v>
      </c>
      <c r="K1993" s="54" t="s">
        <v>181</v>
      </c>
      <c r="L1993" s="54" t="s">
        <v>182</v>
      </c>
      <c r="M1993" s="54" t="s">
        <v>183</v>
      </c>
      <c r="N1993" s="54">
        <v>0.01</v>
      </c>
      <c r="O1993" s="54" t="s">
        <v>149</v>
      </c>
      <c r="P1993" s="54" t="b">
        <v>0</v>
      </c>
      <c r="Q1993" s="54">
        <v>138261413</v>
      </c>
      <c r="R1993" s="54" t="s">
        <v>150</v>
      </c>
      <c r="S1993" s="54">
        <v>1E-3</v>
      </c>
      <c r="T1993" s="54" t="s">
        <v>184</v>
      </c>
      <c r="U1993" s="54">
        <v>2014</v>
      </c>
      <c r="V1993" s="54" t="s">
        <v>151</v>
      </c>
      <c r="W1993" s="54" t="s">
        <v>185</v>
      </c>
      <c r="X1993" s="54" t="s">
        <v>186</v>
      </c>
      <c r="Y1993" s="54" t="s">
        <v>155</v>
      </c>
      <c r="Z1993" s="54">
        <v>620600</v>
      </c>
      <c r="AA1993" s="54">
        <v>309500</v>
      </c>
      <c r="AB1993" s="54">
        <v>1.2588812496391699</v>
      </c>
      <c r="AC1993" s="60">
        <v>52.638374352215699</v>
      </c>
    </row>
    <row r="1994" spans="1:29">
      <c r="A1994" s="55" t="s">
        <v>219</v>
      </c>
      <c r="B1994" s="56">
        <v>7299</v>
      </c>
      <c r="C1994" s="56">
        <v>1459159</v>
      </c>
      <c r="D1994" s="56" t="s">
        <v>164</v>
      </c>
      <c r="E1994" s="56" t="s">
        <v>126</v>
      </c>
      <c r="F1994" s="56" t="s">
        <v>205</v>
      </c>
      <c r="G1994" s="56" t="s">
        <v>112</v>
      </c>
      <c r="H1994" s="61">
        <v>43294.468055555553</v>
      </c>
      <c r="I1994" s="56" t="s">
        <v>180</v>
      </c>
      <c r="J1994" s="56" t="s">
        <v>116</v>
      </c>
      <c r="K1994" s="56" t="s">
        <v>220</v>
      </c>
      <c r="L1994" s="56" t="s">
        <v>221</v>
      </c>
      <c r="M1994" s="56" t="s">
        <v>183</v>
      </c>
      <c r="N1994" s="56">
        <v>0.2</v>
      </c>
      <c r="O1994" s="56" t="s">
        <v>149</v>
      </c>
      <c r="P1994" s="56" t="b">
        <v>0</v>
      </c>
      <c r="Q1994" s="56">
        <v>138261413</v>
      </c>
      <c r="R1994" s="56" t="s">
        <v>150</v>
      </c>
      <c r="S1994" s="56">
        <v>1E-3</v>
      </c>
      <c r="T1994" s="56" t="s">
        <v>184</v>
      </c>
      <c r="U1994" s="56">
        <v>2018</v>
      </c>
      <c r="V1994" s="56" t="s">
        <v>151</v>
      </c>
      <c r="W1994" s="56" t="s">
        <v>222</v>
      </c>
      <c r="X1994" s="56" t="s">
        <v>223</v>
      </c>
      <c r="Y1994" s="56" t="s">
        <v>155</v>
      </c>
      <c r="Z1994" s="56">
        <v>559400</v>
      </c>
      <c r="AA1994" s="56">
        <v>142800</v>
      </c>
      <c r="AB1994" s="56">
        <v>0.27827943679790101</v>
      </c>
      <c r="AC1994" s="59">
        <v>51.162245506364997</v>
      </c>
    </row>
    <row r="1995" spans="1:29">
      <c r="A1995" s="57" t="s">
        <v>178</v>
      </c>
      <c r="B1995" s="54">
        <v>7299</v>
      </c>
      <c r="C1995" s="54">
        <v>1817211</v>
      </c>
      <c r="D1995" s="54" t="s">
        <v>164</v>
      </c>
      <c r="E1995" s="54" t="s">
        <v>126</v>
      </c>
      <c r="F1995" s="54" t="s">
        <v>179</v>
      </c>
      <c r="G1995" s="54" t="s">
        <v>118</v>
      </c>
      <c r="H1995" s="62">
        <v>42326.635416666664</v>
      </c>
      <c r="I1995" s="54" t="s">
        <v>180</v>
      </c>
      <c r="J1995" s="54" t="s">
        <v>116</v>
      </c>
      <c r="K1995" s="54" t="s">
        <v>181</v>
      </c>
      <c r="L1995" s="54" t="s">
        <v>182</v>
      </c>
      <c r="M1995" s="54" t="s">
        <v>183</v>
      </c>
      <c r="N1995" s="54">
        <v>1.4999999999999999E-2</v>
      </c>
      <c r="O1995" s="54" t="s">
        <v>149</v>
      </c>
      <c r="P1995" s="54" t="b">
        <v>0</v>
      </c>
      <c r="Q1995" s="54">
        <v>138261413</v>
      </c>
      <c r="R1995" s="54" t="s">
        <v>150</v>
      </c>
      <c r="S1995" s="54">
        <v>1E-3</v>
      </c>
      <c r="T1995" s="54" t="s">
        <v>184</v>
      </c>
      <c r="U1995" s="54">
        <v>2015</v>
      </c>
      <c r="V1995" s="54" t="s">
        <v>151</v>
      </c>
      <c r="W1995" s="54" t="s">
        <v>185</v>
      </c>
      <c r="X1995" s="54" t="s">
        <v>186</v>
      </c>
      <c r="Y1995" s="54" t="s">
        <v>155</v>
      </c>
      <c r="Z1995" s="54">
        <v>620600</v>
      </c>
      <c r="AA1995" s="54">
        <v>309500</v>
      </c>
      <c r="AB1995" s="54">
        <v>1.2588812496391699</v>
      </c>
      <c r="AC1995" s="60">
        <v>52.638374352215699</v>
      </c>
    </row>
    <row r="1996" spans="1:29">
      <c r="A1996" s="55" t="s">
        <v>178</v>
      </c>
      <c r="B1996" s="56">
        <v>7299</v>
      </c>
      <c r="C1996" s="56">
        <v>1837811</v>
      </c>
      <c r="D1996" s="56" t="s">
        <v>164</v>
      </c>
      <c r="E1996" s="56" t="s">
        <v>126</v>
      </c>
      <c r="F1996" s="56" t="s">
        <v>179</v>
      </c>
      <c r="G1996" s="56" t="s">
        <v>118</v>
      </c>
      <c r="H1996" s="61">
        <v>42559.570833333331</v>
      </c>
      <c r="I1996" s="56" t="s">
        <v>180</v>
      </c>
      <c r="J1996" s="56" t="s">
        <v>116</v>
      </c>
      <c r="K1996" s="56" t="s">
        <v>181</v>
      </c>
      <c r="L1996" s="56" t="s">
        <v>182</v>
      </c>
      <c r="M1996" s="56" t="s">
        <v>183</v>
      </c>
      <c r="N1996" s="56">
        <v>1.4999999999999999E-2</v>
      </c>
      <c r="O1996" s="56" t="s">
        <v>149</v>
      </c>
      <c r="P1996" s="56" t="b">
        <v>0</v>
      </c>
      <c r="Q1996" s="56">
        <v>138261413</v>
      </c>
      <c r="R1996" s="56" t="s">
        <v>150</v>
      </c>
      <c r="S1996" s="56">
        <v>1E-3</v>
      </c>
      <c r="T1996" s="56" t="s">
        <v>184</v>
      </c>
      <c r="U1996" s="56">
        <v>2016</v>
      </c>
      <c r="V1996" s="56" t="s">
        <v>151</v>
      </c>
      <c r="W1996" s="56" t="s">
        <v>185</v>
      </c>
      <c r="X1996" s="56" t="s">
        <v>186</v>
      </c>
      <c r="Y1996" s="56" t="s">
        <v>155</v>
      </c>
      <c r="Z1996" s="56">
        <v>620600</v>
      </c>
      <c r="AA1996" s="56">
        <v>309500</v>
      </c>
      <c r="AB1996" s="56">
        <v>1.2588812496391699</v>
      </c>
      <c r="AC1996" s="59">
        <v>52.638374352215699</v>
      </c>
    </row>
    <row r="1997" spans="1:29">
      <c r="A1997" s="57" t="s">
        <v>187</v>
      </c>
      <c r="B1997" s="54">
        <v>7299</v>
      </c>
      <c r="C1997" s="54">
        <v>1931353</v>
      </c>
      <c r="D1997" s="54" t="s">
        <v>164</v>
      </c>
      <c r="E1997" s="54" t="s">
        <v>126</v>
      </c>
      <c r="F1997" s="54" t="s">
        <v>205</v>
      </c>
      <c r="G1997" s="54" t="s">
        <v>112</v>
      </c>
      <c r="H1997" s="62">
        <v>43586.352083333331</v>
      </c>
      <c r="I1997" s="54" t="s">
        <v>180</v>
      </c>
      <c r="J1997" s="54" t="s">
        <v>116</v>
      </c>
      <c r="K1997" s="54" t="s">
        <v>181</v>
      </c>
      <c r="L1997" s="54" t="s">
        <v>182</v>
      </c>
      <c r="M1997" s="54" t="s">
        <v>183</v>
      </c>
      <c r="N1997" s="54">
        <v>0.02</v>
      </c>
      <c r="O1997" s="54" t="s">
        <v>149</v>
      </c>
      <c r="P1997" s="54" t="b">
        <v>0</v>
      </c>
      <c r="Q1997" s="54">
        <v>138261413</v>
      </c>
      <c r="R1997" s="54" t="s">
        <v>150</v>
      </c>
      <c r="S1997" s="54">
        <v>1E-3</v>
      </c>
      <c r="T1997" s="54" t="s">
        <v>184</v>
      </c>
      <c r="U1997" s="54">
        <v>2019</v>
      </c>
      <c r="V1997" s="54" t="s">
        <v>151</v>
      </c>
      <c r="W1997" s="54" t="s">
        <v>188</v>
      </c>
      <c r="X1997" s="54" t="s">
        <v>189</v>
      </c>
      <c r="Y1997" s="54" t="s">
        <v>155</v>
      </c>
      <c r="Z1997" s="54">
        <v>636400</v>
      </c>
      <c r="AA1997" s="54">
        <v>291600</v>
      </c>
      <c r="AB1997" s="54">
        <v>1.4791973795069699</v>
      </c>
      <c r="AC1997" s="60">
        <v>52.471107816141703</v>
      </c>
    </row>
    <row r="1998" spans="1:29">
      <c r="A1998" s="55" t="s">
        <v>268</v>
      </c>
      <c r="B1998" s="56">
        <v>7299</v>
      </c>
      <c r="C1998" s="56">
        <v>1705539</v>
      </c>
      <c r="D1998" s="56" t="s">
        <v>164</v>
      </c>
      <c r="E1998" s="56" t="s">
        <v>126</v>
      </c>
      <c r="F1998" s="56" t="s">
        <v>236</v>
      </c>
      <c r="G1998" s="56" t="s">
        <v>115</v>
      </c>
      <c r="H1998" s="61">
        <v>44784.541666666664</v>
      </c>
      <c r="I1998" s="56" t="s">
        <v>180</v>
      </c>
      <c r="J1998" s="56" t="s">
        <v>116</v>
      </c>
      <c r="K1998" s="56" t="s">
        <v>269</v>
      </c>
      <c r="L1998" s="56" t="s">
        <v>270</v>
      </c>
      <c r="M1998" s="56" t="s">
        <v>183</v>
      </c>
      <c r="N1998" s="56">
        <v>9.4999999999999998E-3</v>
      </c>
      <c r="O1998" s="56" t="s">
        <v>149</v>
      </c>
      <c r="P1998" s="56" t="b">
        <v>0</v>
      </c>
      <c r="Q1998" s="56">
        <v>138261413</v>
      </c>
      <c r="R1998" s="56" t="s">
        <v>150</v>
      </c>
      <c r="S1998" s="56">
        <v>1E-3</v>
      </c>
      <c r="T1998" s="56" t="s">
        <v>184</v>
      </c>
      <c r="U1998" s="56">
        <v>2022</v>
      </c>
      <c r="V1998" s="56" t="s">
        <v>151</v>
      </c>
      <c r="W1998" s="56" t="s">
        <v>271</v>
      </c>
      <c r="X1998" s="56" t="s">
        <v>272</v>
      </c>
      <c r="Y1998" s="56" t="s">
        <v>155</v>
      </c>
      <c r="Z1998" s="56">
        <v>426660</v>
      </c>
      <c r="AA1998" s="56">
        <v>581425</v>
      </c>
      <c r="AB1998" s="56">
        <v>-1.5834660112324299</v>
      </c>
      <c r="AC1998" s="59">
        <v>55.126490648696702</v>
      </c>
    </row>
    <row r="1999" spans="1:29">
      <c r="A1999" s="57" t="s">
        <v>203</v>
      </c>
      <c r="B1999" s="54">
        <v>7299</v>
      </c>
      <c r="C1999" s="54">
        <v>1828998</v>
      </c>
      <c r="D1999" s="54" t="s">
        <v>164</v>
      </c>
      <c r="E1999" s="54" t="s">
        <v>126</v>
      </c>
      <c r="F1999" s="54" t="s">
        <v>179</v>
      </c>
      <c r="G1999" s="54" t="s">
        <v>118</v>
      </c>
      <c r="H1999" s="62">
        <v>42471.533333333333</v>
      </c>
      <c r="I1999" s="54" t="s">
        <v>180</v>
      </c>
      <c r="J1999" s="54" t="s">
        <v>116</v>
      </c>
      <c r="K1999" s="54" t="s">
        <v>146</v>
      </c>
      <c r="L1999" s="54" t="s">
        <v>147</v>
      </c>
      <c r="M1999" s="54" t="s">
        <v>183</v>
      </c>
      <c r="N1999" s="54">
        <v>3.4000000000000002E-2</v>
      </c>
      <c r="O1999" s="54" t="s">
        <v>149</v>
      </c>
      <c r="P1999" s="54" t="b">
        <v>0</v>
      </c>
      <c r="Q1999" s="54">
        <v>138261413</v>
      </c>
      <c r="R1999" s="54" t="s">
        <v>150</v>
      </c>
      <c r="S1999" s="54">
        <v>1E-3</v>
      </c>
      <c r="T1999" s="54" t="s">
        <v>184</v>
      </c>
      <c r="U1999" s="54">
        <v>2016</v>
      </c>
      <c r="V1999" s="54" t="s">
        <v>151</v>
      </c>
      <c r="W1999" s="54" t="s">
        <v>204</v>
      </c>
      <c r="X1999" s="54" t="s">
        <v>154</v>
      </c>
      <c r="Y1999" s="54" t="s">
        <v>155</v>
      </c>
      <c r="Z1999" s="54">
        <v>507500</v>
      </c>
      <c r="AA1999" s="54">
        <v>299100</v>
      </c>
      <c r="AB1999" s="54">
        <v>-0.41497245145673001</v>
      </c>
      <c r="AC1999" s="60">
        <v>52.579097446717</v>
      </c>
    </row>
    <row r="2000" spans="1:29">
      <c r="A2000" s="55" t="s">
        <v>187</v>
      </c>
      <c r="B2000" s="56">
        <v>7299</v>
      </c>
      <c r="C2000" s="56">
        <v>1811381</v>
      </c>
      <c r="D2000" s="56" t="s">
        <v>164</v>
      </c>
      <c r="E2000" s="56" t="s">
        <v>126</v>
      </c>
      <c r="F2000" s="56" t="s">
        <v>179</v>
      </c>
      <c r="G2000" s="56" t="s">
        <v>118</v>
      </c>
      <c r="H2000" s="61">
        <v>42279.433333333334</v>
      </c>
      <c r="I2000" s="56" t="s">
        <v>180</v>
      </c>
      <c r="J2000" s="56" t="s">
        <v>116</v>
      </c>
      <c r="K2000" s="56" t="s">
        <v>181</v>
      </c>
      <c r="L2000" s="56" t="s">
        <v>182</v>
      </c>
      <c r="M2000" s="56" t="s">
        <v>183</v>
      </c>
      <c r="N2000" s="56">
        <v>1.4E-2</v>
      </c>
      <c r="O2000" s="56" t="s">
        <v>149</v>
      </c>
      <c r="P2000" s="56" t="b">
        <v>0</v>
      </c>
      <c r="Q2000" s="56">
        <v>138261413</v>
      </c>
      <c r="R2000" s="56" t="s">
        <v>150</v>
      </c>
      <c r="S2000" s="56">
        <v>1E-3</v>
      </c>
      <c r="T2000" s="56" t="s">
        <v>184</v>
      </c>
      <c r="U2000" s="56">
        <v>2015</v>
      </c>
      <c r="V2000" s="56" t="s">
        <v>151</v>
      </c>
      <c r="W2000" s="56" t="s">
        <v>188</v>
      </c>
      <c r="X2000" s="56" t="s">
        <v>189</v>
      </c>
      <c r="Y2000" s="56" t="s">
        <v>155</v>
      </c>
      <c r="Z2000" s="56">
        <v>636400</v>
      </c>
      <c r="AA2000" s="56">
        <v>291600</v>
      </c>
      <c r="AB2000" s="56">
        <v>1.4791973795069699</v>
      </c>
      <c r="AC2000" s="59">
        <v>52.471107816141703</v>
      </c>
    </row>
    <row r="2001" spans="1:29">
      <c r="A2001" s="57" t="s">
        <v>276</v>
      </c>
      <c r="B2001" s="54">
        <v>7299</v>
      </c>
      <c r="C2001" s="54">
        <v>4601049</v>
      </c>
      <c r="D2001" s="54" t="s">
        <v>164</v>
      </c>
      <c r="E2001" s="54" t="s">
        <v>126</v>
      </c>
      <c r="F2001" s="54" t="s">
        <v>179</v>
      </c>
      <c r="G2001" s="54" t="s">
        <v>118</v>
      </c>
      <c r="H2001" s="62">
        <v>41926.518055555556</v>
      </c>
      <c r="I2001" s="54" t="s">
        <v>180</v>
      </c>
      <c r="J2001" s="54" t="s">
        <v>116</v>
      </c>
      <c r="K2001" s="54" t="s">
        <v>192</v>
      </c>
      <c r="L2001" s="54" t="s">
        <v>193</v>
      </c>
      <c r="M2001" s="54" t="s">
        <v>183</v>
      </c>
      <c r="N2001" s="54">
        <v>8.0000000000000002E-3</v>
      </c>
      <c r="O2001" s="54" t="s">
        <v>149</v>
      </c>
      <c r="P2001" s="54" t="b">
        <v>0</v>
      </c>
      <c r="Q2001" s="54">
        <v>138261413</v>
      </c>
      <c r="R2001" s="54" t="s">
        <v>150</v>
      </c>
      <c r="S2001" s="54">
        <v>1E-3</v>
      </c>
      <c r="T2001" s="54" t="s">
        <v>184</v>
      </c>
      <c r="U2001" s="54">
        <v>2014</v>
      </c>
      <c r="V2001" s="54" t="s">
        <v>151</v>
      </c>
      <c r="W2001" s="54" t="s">
        <v>277</v>
      </c>
      <c r="X2001" s="54" t="s">
        <v>278</v>
      </c>
      <c r="Y2001" s="54" t="s">
        <v>155</v>
      </c>
      <c r="Z2001" s="54">
        <v>383550</v>
      </c>
      <c r="AA2001" s="54">
        <v>252450</v>
      </c>
      <c r="AB2001" s="54">
        <v>-2.2419417969467799</v>
      </c>
      <c r="AC2001" s="60">
        <v>52.170064339376403</v>
      </c>
    </row>
    <row r="2002" spans="1:29">
      <c r="A2002" s="55" t="s">
        <v>203</v>
      </c>
      <c r="B2002" s="56">
        <v>7299</v>
      </c>
      <c r="C2002" s="56">
        <v>1918913</v>
      </c>
      <c r="D2002" s="56" t="s">
        <v>164</v>
      </c>
      <c r="E2002" s="56" t="s">
        <v>126</v>
      </c>
      <c r="F2002" s="56" t="s">
        <v>179</v>
      </c>
      <c r="G2002" s="56" t="s">
        <v>118</v>
      </c>
      <c r="H2002" s="61">
        <v>43430.659722222219</v>
      </c>
      <c r="I2002" s="56" t="s">
        <v>180</v>
      </c>
      <c r="J2002" s="56" t="s">
        <v>116</v>
      </c>
      <c r="K2002" s="56" t="s">
        <v>146</v>
      </c>
      <c r="L2002" s="56" t="s">
        <v>147</v>
      </c>
      <c r="M2002" s="56" t="s">
        <v>183</v>
      </c>
      <c r="N2002" s="56">
        <v>7.0000000000000007E-2</v>
      </c>
      <c r="O2002" s="56" t="s">
        <v>149</v>
      </c>
      <c r="P2002" s="56" t="b">
        <v>0</v>
      </c>
      <c r="Q2002" s="56">
        <v>138261413</v>
      </c>
      <c r="R2002" s="56" t="s">
        <v>150</v>
      </c>
      <c r="S2002" s="56">
        <v>1E-3</v>
      </c>
      <c r="T2002" s="56" t="s">
        <v>184</v>
      </c>
      <c r="U2002" s="56">
        <v>2018</v>
      </c>
      <c r="V2002" s="56" t="s">
        <v>151</v>
      </c>
      <c r="W2002" s="56" t="s">
        <v>204</v>
      </c>
      <c r="X2002" s="56" t="s">
        <v>154</v>
      </c>
      <c r="Y2002" s="56" t="s">
        <v>155</v>
      </c>
      <c r="Z2002" s="56">
        <v>507500</v>
      </c>
      <c r="AA2002" s="56">
        <v>299100</v>
      </c>
      <c r="AB2002" s="56">
        <v>-0.41497245145673001</v>
      </c>
      <c r="AC2002" s="59">
        <v>52.579097446717</v>
      </c>
    </row>
    <row r="2003" spans="1:29">
      <c r="A2003" s="57" t="s">
        <v>196</v>
      </c>
      <c r="B2003" s="54">
        <v>7299</v>
      </c>
      <c r="C2003" s="54">
        <v>1788266</v>
      </c>
      <c r="D2003" s="54" t="s">
        <v>164</v>
      </c>
      <c r="E2003" s="54" t="s">
        <v>126</v>
      </c>
      <c r="F2003" s="54" t="s">
        <v>179</v>
      </c>
      <c r="G2003" s="54" t="s">
        <v>118</v>
      </c>
      <c r="H2003" s="62">
        <v>42053.399305555555</v>
      </c>
      <c r="I2003" s="54" t="s">
        <v>180</v>
      </c>
      <c r="J2003" s="54" t="s">
        <v>116</v>
      </c>
      <c r="K2003" s="54" t="s">
        <v>181</v>
      </c>
      <c r="L2003" s="54" t="s">
        <v>182</v>
      </c>
      <c r="M2003" s="54" t="s">
        <v>183</v>
      </c>
      <c r="N2003" s="54">
        <v>7.4999999999999997E-3</v>
      </c>
      <c r="O2003" s="54" t="s">
        <v>149</v>
      </c>
      <c r="P2003" s="54" t="b">
        <v>0</v>
      </c>
      <c r="Q2003" s="54">
        <v>138261413</v>
      </c>
      <c r="R2003" s="54" t="s">
        <v>150</v>
      </c>
      <c r="S2003" s="54">
        <v>1E-3</v>
      </c>
      <c r="T2003" s="54" t="s">
        <v>184</v>
      </c>
      <c r="U2003" s="54">
        <v>2015</v>
      </c>
      <c r="V2003" s="54" t="s">
        <v>151</v>
      </c>
      <c r="W2003" s="54" t="s">
        <v>197</v>
      </c>
      <c r="X2003" s="54" t="s">
        <v>186</v>
      </c>
      <c r="Y2003" s="54" t="s">
        <v>155</v>
      </c>
      <c r="Z2003" s="54">
        <v>624300</v>
      </c>
      <c r="AA2003" s="54">
        <v>306800</v>
      </c>
      <c r="AB2003" s="54">
        <v>1.3116346710660201</v>
      </c>
      <c r="AC2003" s="60">
        <v>52.6126273253455</v>
      </c>
    </row>
    <row r="2004" spans="1:29">
      <c r="A2004" s="55" t="s">
        <v>190</v>
      </c>
      <c r="B2004" s="56">
        <v>7299</v>
      </c>
      <c r="C2004" s="56">
        <v>4627134</v>
      </c>
      <c r="D2004" s="56" t="s">
        <v>164</v>
      </c>
      <c r="E2004" s="56" t="s">
        <v>126</v>
      </c>
      <c r="F2004" s="56" t="s">
        <v>179</v>
      </c>
      <c r="G2004" s="56" t="s">
        <v>118</v>
      </c>
      <c r="H2004" s="61">
        <v>42242.513194444444</v>
      </c>
      <c r="I2004" s="56" t="s">
        <v>191</v>
      </c>
      <c r="J2004" s="56" t="s">
        <v>119</v>
      </c>
      <c r="K2004" s="56" t="s">
        <v>192</v>
      </c>
      <c r="L2004" s="56" t="s">
        <v>193</v>
      </c>
      <c r="M2004" s="56" t="s">
        <v>183</v>
      </c>
      <c r="N2004" s="56">
        <v>3.0000000000000001E-3</v>
      </c>
      <c r="O2004" s="56" t="s">
        <v>149</v>
      </c>
      <c r="P2004" s="56" t="b">
        <v>0</v>
      </c>
      <c r="Q2004" s="56">
        <v>138261413</v>
      </c>
      <c r="R2004" s="56" t="s">
        <v>150</v>
      </c>
      <c r="S2004" s="56">
        <v>1E-3</v>
      </c>
      <c r="T2004" s="56" t="s">
        <v>184</v>
      </c>
      <c r="U2004" s="56">
        <v>2015</v>
      </c>
      <c r="V2004" s="56" t="s">
        <v>151</v>
      </c>
      <c r="W2004" s="56" t="s">
        <v>194</v>
      </c>
      <c r="X2004" s="56" t="s">
        <v>195</v>
      </c>
      <c r="Y2004" s="56" t="s">
        <v>155</v>
      </c>
      <c r="Z2004" s="56">
        <v>357000</v>
      </c>
      <c r="AA2004" s="56">
        <v>237460</v>
      </c>
      <c r="AB2004" s="56">
        <v>-2.62823009845419</v>
      </c>
      <c r="AC2004" s="59">
        <v>52.033868710239098</v>
      </c>
    </row>
    <row r="2005" spans="1:29">
      <c r="A2005" s="57" t="s">
        <v>241</v>
      </c>
      <c r="B2005" s="54">
        <v>7299</v>
      </c>
      <c r="C2005" s="54">
        <v>1564232</v>
      </c>
      <c r="D2005" s="54" t="s">
        <v>164</v>
      </c>
      <c r="E2005" s="54" t="s">
        <v>126</v>
      </c>
      <c r="F2005" s="54" t="s">
        <v>179</v>
      </c>
      <c r="G2005" s="54" t="s">
        <v>118</v>
      </c>
      <c r="H2005" s="62">
        <v>42629.469444444447</v>
      </c>
      <c r="I2005" s="54" t="s">
        <v>180</v>
      </c>
      <c r="J2005" s="54" t="s">
        <v>116</v>
      </c>
      <c r="K2005" s="54" t="s">
        <v>165</v>
      </c>
      <c r="L2005" s="54" t="s">
        <v>166</v>
      </c>
      <c r="M2005" s="54" t="s">
        <v>183</v>
      </c>
      <c r="N2005" s="54">
        <v>6.5000000000000002E-2</v>
      </c>
      <c r="O2005" s="54" t="s">
        <v>149</v>
      </c>
      <c r="P2005" s="54" t="b">
        <v>0</v>
      </c>
      <c r="Q2005" s="54">
        <v>138261413</v>
      </c>
      <c r="R2005" s="54" t="s">
        <v>150</v>
      </c>
      <c r="S2005" s="54">
        <v>1E-3</v>
      </c>
      <c r="T2005" s="54" t="s">
        <v>184</v>
      </c>
      <c r="U2005" s="54">
        <v>2016</v>
      </c>
      <c r="V2005" s="54" t="s">
        <v>151</v>
      </c>
      <c r="W2005" s="54" t="s">
        <v>242</v>
      </c>
      <c r="X2005" s="54" t="s">
        <v>243</v>
      </c>
      <c r="Y2005" s="54" t="s">
        <v>155</v>
      </c>
      <c r="Z2005" s="54">
        <v>456840</v>
      </c>
      <c r="AA2005" s="54">
        <v>455364</v>
      </c>
      <c r="AB2005" s="54">
        <v>-1.13455725358881</v>
      </c>
      <c r="AC2005" s="60">
        <v>53.991201424557502</v>
      </c>
    </row>
    <row r="2006" spans="1:29">
      <c r="A2006" s="55" t="s">
        <v>196</v>
      </c>
      <c r="B2006" s="56">
        <v>7299</v>
      </c>
      <c r="C2006" s="56">
        <v>1808932</v>
      </c>
      <c r="D2006" s="56" t="s">
        <v>164</v>
      </c>
      <c r="E2006" s="56" t="s">
        <v>126</v>
      </c>
      <c r="F2006" s="56" t="s">
        <v>179</v>
      </c>
      <c r="G2006" s="56" t="s">
        <v>118</v>
      </c>
      <c r="H2006" s="61">
        <v>42254.493750000001</v>
      </c>
      <c r="I2006" s="56" t="s">
        <v>180</v>
      </c>
      <c r="J2006" s="56" t="s">
        <v>116</v>
      </c>
      <c r="K2006" s="56" t="s">
        <v>181</v>
      </c>
      <c r="L2006" s="56" t="s">
        <v>182</v>
      </c>
      <c r="M2006" s="56" t="s">
        <v>183</v>
      </c>
      <c r="N2006" s="56">
        <v>1.7000000000000001E-2</v>
      </c>
      <c r="O2006" s="56" t="s">
        <v>149</v>
      </c>
      <c r="P2006" s="56" t="b">
        <v>0</v>
      </c>
      <c r="Q2006" s="56">
        <v>138261413</v>
      </c>
      <c r="R2006" s="56" t="s">
        <v>150</v>
      </c>
      <c r="S2006" s="56">
        <v>1E-3</v>
      </c>
      <c r="T2006" s="56" t="s">
        <v>184</v>
      </c>
      <c r="U2006" s="56">
        <v>2015</v>
      </c>
      <c r="V2006" s="56" t="s">
        <v>151</v>
      </c>
      <c r="W2006" s="56" t="s">
        <v>197</v>
      </c>
      <c r="X2006" s="56" t="s">
        <v>186</v>
      </c>
      <c r="Y2006" s="56" t="s">
        <v>155</v>
      </c>
      <c r="Z2006" s="56">
        <v>624300</v>
      </c>
      <c r="AA2006" s="56">
        <v>306800</v>
      </c>
      <c r="AB2006" s="56">
        <v>1.3116346710660201</v>
      </c>
      <c r="AC2006" s="59">
        <v>52.6126273253455</v>
      </c>
    </row>
    <row r="2007" spans="1:29">
      <c r="A2007" s="57" t="s">
        <v>273</v>
      </c>
      <c r="B2007" s="54">
        <v>7299</v>
      </c>
      <c r="C2007" s="54">
        <v>2057965</v>
      </c>
      <c r="D2007" s="54" t="s">
        <v>164</v>
      </c>
      <c r="E2007" s="54" t="s">
        <v>126</v>
      </c>
      <c r="F2007" s="54" t="s">
        <v>236</v>
      </c>
      <c r="G2007" s="54" t="s">
        <v>115</v>
      </c>
      <c r="H2007" s="62">
        <v>45295.375694444447</v>
      </c>
      <c r="I2007" s="54" t="s">
        <v>180</v>
      </c>
      <c r="J2007" s="54" t="s">
        <v>116</v>
      </c>
      <c r="K2007" s="54" t="s">
        <v>146</v>
      </c>
      <c r="L2007" s="54" t="s">
        <v>147</v>
      </c>
      <c r="M2007" s="54" t="s">
        <v>183</v>
      </c>
      <c r="N2007" s="54">
        <v>5.3E-3</v>
      </c>
      <c r="O2007" s="54" t="s">
        <v>149</v>
      </c>
      <c r="P2007" s="54" t="b">
        <v>0</v>
      </c>
      <c r="Q2007" s="54">
        <v>138261413</v>
      </c>
      <c r="R2007" s="54" t="s">
        <v>150</v>
      </c>
      <c r="S2007" s="54">
        <v>1E-3</v>
      </c>
      <c r="T2007" s="54" t="s">
        <v>184</v>
      </c>
      <c r="U2007" s="54">
        <v>2024</v>
      </c>
      <c r="V2007" s="54" t="s">
        <v>151</v>
      </c>
      <c r="W2007" s="54" t="s">
        <v>274</v>
      </c>
      <c r="X2007" s="54" t="s">
        <v>275</v>
      </c>
      <c r="Y2007" s="54" t="s">
        <v>155</v>
      </c>
      <c r="Z2007" s="54">
        <v>501547</v>
      </c>
      <c r="AA2007" s="54">
        <v>370926</v>
      </c>
      <c r="AB2007" s="54">
        <v>-0.48037495542409397</v>
      </c>
      <c r="AC2007" s="60">
        <v>53.225682809836599</v>
      </c>
    </row>
    <row r="2008" spans="1:29">
      <c r="A2008" s="55" t="s">
        <v>431</v>
      </c>
      <c r="B2008" s="56">
        <v>7299</v>
      </c>
      <c r="C2008" s="56">
        <v>1943942</v>
      </c>
      <c r="D2008" s="56" t="s">
        <v>164</v>
      </c>
      <c r="E2008" s="56" t="s">
        <v>126</v>
      </c>
      <c r="F2008" s="56" t="s">
        <v>205</v>
      </c>
      <c r="G2008" s="56" t="s">
        <v>112</v>
      </c>
      <c r="H2008" s="61">
        <v>43719.504861111112</v>
      </c>
      <c r="I2008" s="56" t="s">
        <v>180</v>
      </c>
      <c r="J2008" s="56" t="s">
        <v>116</v>
      </c>
      <c r="K2008" s="56" t="s">
        <v>181</v>
      </c>
      <c r="L2008" s="56" t="s">
        <v>182</v>
      </c>
      <c r="M2008" s="56" t="s">
        <v>183</v>
      </c>
      <c r="N2008" s="56">
        <v>4.7E-2</v>
      </c>
      <c r="O2008" s="56" t="s">
        <v>149</v>
      </c>
      <c r="P2008" s="56" t="b">
        <v>0</v>
      </c>
      <c r="Q2008" s="56">
        <v>138261413</v>
      </c>
      <c r="R2008" s="56" t="s">
        <v>150</v>
      </c>
      <c r="S2008" s="56">
        <v>1E-3</v>
      </c>
      <c r="T2008" s="56" t="s">
        <v>184</v>
      </c>
      <c r="U2008" s="56">
        <v>2019</v>
      </c>
      <c r="V2008" s="56" t="s">
        <v>151</v>
      </c>
      <c r="W2008" s="56" t="s">
        <v>432</v>
      </c>
      <c r="X2008" s="56" t="s">
        <v>186</v>
      </c>
      <c r="Y2008" s="56" t="s">
        <v>155</v>
      </c>
      <c r="Z2008" s="56">
        <v>635000</v>
      </c>
      <c r="AA2008" s="56">
        <v>304400</v>
      </c>
      <c r="AB2008" s="56">
        <v>1.4676704422739899</v>
      </c>
      <c r="AC2008" s="59">
        <v>52.586571894907202</v>
      </c>
    </row>
    <row r="2009" spans="1:29">
      <c r="A2009" s="57" t="s">
        <v>203</v>
      </c>
      <c r="B2009" s="54">
        <v>7299</v>
      </c>
      <c r="C2009" s="54">
        <v>1943163</v>
      </c>
      <c r="D2009" s="54" t="s">
        <v>164</v>
      </c>
      <c r="E2009" s="54" t="s">
        <v>126</v>
      </c>
      <c r="F2009" s="54" t="s">
        <v>179</v>
      </c>
      <c r="G2009" s="54" t="s">
        <v>118</v>
      </c>
      <c r="H2009" s="62">
        <v>43706.520138888889</v>
      </c>
      <c r="I2009" s="54" t="s">
        <v>180</v>
      </c>
      <c r="J2009" s="54" t="s">
        <v>116</v>
      </c>
      <c r="K2009" s="54" t="s">
        <v>146</v>
      </c>
      <c r="L2009" s="54" t="s">
        <v>147</v>
      </c>
      <c r="M2009" s="54" t="s">
        <v>183</v>
      </c>
      <c r="N2009" s="54">
        <v>3.9E-2</v>
      </c>
      <c r="O2009" s="54" t="s">
        <v>149</v>
      </c>
      <c r="P2009" s="54" t="b">
        <v>0</v>
      </c>
      <c r="Q2009" s="54">
        <v>138261413</v>
      </c>
      <c r="R2009" s="54" t="s">
        <v>150</v>
      </c>
      <c r="S2009" s="54">
        <v>1E-3</v>
      </c>
      <c r="T2009" s="54" t="s">
        <v>184</v>
      </c>
      <c r="U2009" s="54">
        <v>2019</v>
      </c>
      <c r="V2009" s="54" t="s">
        <v>151</v>
      </c>
      <c r="W2009" s="54" t="s">
        <v>204</v>
      </c>
      <c r="X2009" s="54" t="s">
        <v>154</v>
      </c>
      <c r="Y2009" s="54" t="s">
        <v>155</v>
      </c>
      <c r="Z2009" s="54">
        <v>507500</v>
      </c>
      <c r="AA2009" s="54">
        <v>299100</v>
      </c>
      <c r="AB2009" s="54">
        <v>-0.41497245145673001</v>
      </c>
      <c r="AC2009" s="60">
        <v>52.579097446717</v>
      </c>
    </row>
    <row r="2010" spans="1:29">
      <c r="A2010" s="55" t="s">
        <v>190</v>
      </c>
      <c r="B2010" s="56">
        <v>7299</v>
      </c>
      <c r="C2010" s="56">
        <v>4604629</v>
      </c>
      <c r="D2010" s="56" t="s">
        <v>164</v>
      </c>
      <c r="E2010" s="56" t="s">
        <v>126</v>
      </c>
      <c r="F2010" s="56" t="s">
        <v>179</v>
      </c>
      <c r="G2010" s="56" t="s">
        <v>118</v>
      </c>
      <c r="H2010" s="61">
        <v>41964.379861111112</v>
      </c>
      <c r="I2010" s="56" t="s">
        <v>191</v>
      </c>
      <c r="J2010" s="56" t="s">
        <v>119</v>
      </c>
      <c r="K2010" s="56" t="s">
        <v>192</v>
      </c>
      <c r="L2010" s="56" t="s">
        <v>193</v>
      </c>
      <c r="M2010" s="56" t="s">
        <v>183</v>
      </c>
      <c r="N2010" s="56">
        <v>2E-3</v>
      </c>
      <c r="O2010" s="56" t="s">
        <v>149</v>
      </c>
      <c r="P2010" s="56" t="b">
        <v>0</v>
      </c>
      <c r="Q2010" s="56">
        <v>138261413</v>
      </c>
      <c r="R2010" s="56" t="s">
        <v>150</v>
      </c>
      <c r="S2010" s="56">
        <v>1E-3</v>
      </c>
      <c r="T2010" s="56" t="s">
        <v>184</v>
      </c>
      <c r="U2010" s="56">
        <v>2014</v>
      </c>
      <c r="V2010" s="56" t="s">
        <v>151</v>
      </c>
      <c r="W2010" s="56" t="s">
        <v>194</v>
      </c>
      <c r="X2010" s="56" t="s">
        <v>195</v>
      </c>
      <c r="Y2010" s="56" t="s">
        <v>155</v>
      </c>
      <c r="Z2010" s="56">
        <v>357000</v>
      </c>
      <c r="AA2010" s="56">
        <v>237460</v>
      </c>
      <c r="AB2010" s="56">
        <v>-2.62823009845419</v>
      </c>
      <c r="AC2010" s="59">
        <v>52.033868710239098</v>
      </c>
    </row>
    <row r="2011" spans="1:29">
      <c r="A2011" s="57" t="s">
        <v>196</v>
      </c>
      <c r="B2011" s="54">
        <v>7299</v>
      </c>
      <c r="C2011" s="54">
        <v>1818178</v>
      </c>
      <c r="D2011" s="54" t="s">
        <v>164</v>
      </c>
      <c r="E2011" s="54" t="s">
        <v>126</v>
      </c>
      <c r="F2011" s="54" t="s">
        <v>179</v>
      </c>
      <c r="G2011" s="54" t="s">
        <v>118</v>
      </c>
      <c r="H2011" s="62">
        <v>42339.407638888886</v>
      </c>
      <c r="I2011" s="54" t="s">
        <v>180</v>
      </c>
      <c r="J2011" s="54" t="s">
        <v>116</v>
      </c>
      <c r="K2011" s="54" t="s">
        <v>181</v>
      </c>
      <c r="L2011" s="54" t="s">
        <v>182</v>
      </c>
      <c r="M2011" s="54" t="s">
        <v>183</v>
      </c>
      <c r="N2011" s="54">
        <v>1.2E-2</v>
      </c>
      <c r="O2011" s="54" t="s">
        <v>149</v>
      </c>
      <c r="P2011" s="54" t="b">
        <v>0</v>
      </c>
      <c r="Q2011" s="54">
        <v>138261413</v>
      </c>
      <c r="R2011" s="54" t="s">
        <v>150</v>
      </c>
      <c r="S2011" s="54">
        <v>1E-3</v>
      </c>
      <c r="T2011" s="54" t="s">
        <v>184</v>
      </c>
      <c r="U2011" s="54">
        <v>2015</v>
      </c>
      <c r="V2011" s="54" t="s">
        <v>151</v>
      </c>
      <c r="W2011" s="54" t="s">
        <v>197</v>
      </c>
      <c r="X2011" s="54" t="s">
        <v>186</v>
      </c>
      <c r="Y2011" s="54" t="s">
        <v>155</v>
      </c>
      <c r="Z2011" s="54">
        <v>624300</v>
      </c>
      <c r="AA2011" s="54">
        <v>306800</v>
      </c>
      <c r="AB2011" s="54">
        <v>1.3116346710660201</v>
      </c>
      <c r="AC2011" s="60">
        <v>52.6126273253455</v>
      </c>
    </row>
    <row r="2012" spans="1:29">
      <c r="A2012" s="55" t="s">
        <v>178</v>
      </c>
      <c r="B2012" s="56">
        <v>7299</v>
      </c>
      <c r="C2012" s="56">
        <v>2021691</v>
      </c>
      <c r="D2012" s="56" t="s">
        <v>164</v>
      </c>
      <c r="E2012" s="56" t="s">
        <v>126</v>
      </c>
      <c r="F2012" s="56" t="s">
        <v>179</v>
      </c>
      <c r="G2012" s="56" t="s">
        <v>118</v>
      </c>
      <c r="H2012" s="61">
        <v>44853.62222222222</v>
      </c>
      <c r="I2012" s="56" t="s">
        <v>180</v>
      </c>
      <c r="J2012" s="56" t="s">
        <v>116</v>
      </c>
      <c r="K2012" s="56" t="s">
        <v>181</v>
      </c>
      <c r="L2012" s="56" t="s">
        <v>182</v>
      </c>
      <c r="M2012" s="56" t="s">
        <v>183</v>
      </c>
      <c r="N2012" s="56">
        <v>5.7000000000000002E-3</v>
      </c>
      <c r="O2012" s="56" t="s">
        <v>149</v>
      </c>
      <c r="P2012" s="56" t="b">
        <v>0</v>
      </c>
      <c r="Q2012" s="56">
        <v>138261413</v>
      </c>
      <c r="R2012" s="56" t="s">
        <v>150</v>
      </c>
      <c r="S2012" s="56">
        <v>1E-3</v>
      </c>
      <c r="T2012" s="56" t="s">
        <v>184</v>
      </c>
      <c r="U2012" s="56">
        <v>2022</v>
      </c>
      <c r="V2012" s="56" t="s">
        <v>151</v>
      </c>
      <c r="W2012" s="56" t="s">
        <v>185</v>
      </c>
      <c r="X2012" s="56" t="s">
        <v>186</v>
      </c>
      <c r="Y2012" s="56" t="s">
        <v>155</v>
      </c>
      <c r="Z2012" s="56">
        <v>620600</v>
      </c>
      <c r="AA2012" s="56">
        <v>309500</v>
      </c>
      <c r="AB2012" s="56">
        <v>1.2588812496391699</v>
      </c>
      <c r="AC2012" s="59">
        <v>52.638374352215699</v>
      </c>
    </row>
    <row r="2013" spans="1:29">
      <c r="A2013" s="57" t="s">
        <v>196</v>
      </c>
      <c r="B2013" s="54">
        <v>7299</v>
      </c>
      <c r="C2013" s="54">
        <v>1807375</v>
      </c>
      <c r="D2013" s="54" t="s">
        <v>164</v>
      </c>
      <c r="E2013" s="54" t="s">
        <v>126</v>
      </c>
      <c r="F2013" s="54" t="s">
        <v>179</v>
      </c>
      <c r="G2013" s="54" t="s">
        <v>118</v>
      </c>
      <c r="H2013" s="62">
        <v>42248.461111111108</v>
      </c>
      <c r="I2013" s="54" t="s">
        <v>180</v>
      </c>
      <c r="J2013" s="54" t="s">
        <v>116</v>
      </c>
      <c r="K2013" s="54" t="s">
        <v>181</v>
      </c>
      <c r="L2013" s="54" t="s">
        <v>182</v>
      </c>
      <c r="M2013" s="54" t="s">
        <v>183</v>
      </c>
      <c r="N2013" s="54">
        <v>1.7000000000000001E-2</v>
      </c>
      <c r="O2013" s="54" t="s">
        <v>149</v>
      </c>
      <c r="P2013" s="54" t="b">
        <v>0</v>
      </c>
      <c r="Q2013" s="54">
        <v>138261413</v>
      </c>
      <c r="R2013" s="54" t="s">
        <v>150</v>
      </c>
      <c r="S2013" s="54">
        <v>1E-3</v>
      </c>
      <c r="T2013" s="54" t="s">
        <v>184</v>
      </c>
      <c r="U2013" s="54">
        <v>2015</v>
      </c>
      <c r="V2013" s="54" t="s">
        <v>151</v>
      </c>
      <c r="W2013" s="54" t="s">
        <v>197</v>
      </c>
      <c r="X2013" s="54" t="s">
        <v>186</v>
      </c>
      <c r="Y2013" s="54" t="s">
        <v>155</v>
      </c>
      <c r="Z2013" s="54">
        <v>624300</v>
      </c>
      <c r="AA2013" s="54">
        <v>306800</v>
      </c>
      <c r="AB2013" s="54">
        <v>1.3116346710660201</v>
      </c>
      <c r="AC2013" s="60">
        <v>52.6126273253455</v>
      </c>
    </row>
    <row r="2014" spans="1:29">
      <c r="A2014" s="55" t="s">
        <v>196</v>
      </c>
      <c r="B2014" s="56">
        <v>7299</v>
      </c>
      <c r="C2014" s="56">
        <v>1809840</v>
      </c>
      <c r="D2014" s="56" t="s">
        <v>164</v>
      </c>
      <c r="E2014" s="56" t="s">
        <v>126</v>
      </c>
      <c r="F2014" s="56" t="s">
        <v>179</v>
      </c>
      <c r="G2014" s="56" t="s">
        <v>118</v>
      </c>
      <c r="H2014" s="61">
        <v>42270.663888888892</v>
      </c>
      <c r="I2014" s="56" t="s">
        <v>180</v>
      </c>
      <c r="J2014" s="56" t="s">
        <v>116</v>
      </c>
      <c r="K2014" s="56" t="s">
        <v>181</v>
      </c>
      <c r="L2014" s="56" t="s">
        <v>182</v>
      </c>
      <c r="M2014" s="56" t="s">
        <v>183</v>
      </c>
      <c r="N2014" s="56">
        <v>1.2999999999999999E-2</v>
      </c>
      <c r="O2014" s="56" t="s">
        <v>149</v>
      </c>
      <c r="P2014" s="56" t="b">
        <v>0</v>
      </c>
      <c r="Q2014" s="56">
        <v>138261413</v>
      </c>
      <c r="R2014" s="56" t="s">
        <v>150</v>
      </c>
      <c r="S2014" s="56">
        <v>1E-3</v>
      </c>
      <c r="T2014" s="56" t="s">
        <v>184</v>
      </c>
      <c r="U2014" s="56">
        <v>2015</v>
      </c>
      <c r="V2014" s="56" t="s">
        <v>151</v>
      </c>
      <c r="W2014" s="56" t="s">
        <v>197</v>
      </c>
      <c r="X2014" s="56" t="s">
        <v>186</v>
      </c>
      <c r="Y2014" s="56" t="s">
        <v>155</v>
      </c>
      <c r="Z2014" s="56">
        <v>624300</v>
      </c>
      <c r="AA2014" s="56">
        <v>306800</v>
      </c>
      <c r="AB2014" s="56">
        <v>1.3116346710660201</v>
      </c>
      <c r="AC2014" s="59">
        <v>52.6126273253455</v>
      </c>
    </row>
    <row r="2015" spans="1:29">
      <c r="A2015" s="57" t="s">
        <v>203</v>
      </c>
      <c r="B2015" s="54">
        <v>7299</v>
      </c>
      <c r="C2015" s="54">
        <v>2016136</v>
      </c>
      <c r="D2015" s="54" t="s">
        <v>164</v>
      </c>
      <c r="E2015" s="54" t="s">
        <v>126</v>
      </c>
      <c r="F2015" s="54" t="s">
        <v>205</v>
      </c>
      <c r="G2015" s="54" t="s">
        <v>112</v>
      </c>
      <c r="H2015" s="62">
        <v>44775.57916666667</v>
      </c>
      <c r="I2015" s="54" t="s">
        <v>180</v>
      </c>
      <c r="J2015" s="54" t="s">
        <v>116</v>
      </c>
      <c r="K2015" s="54" t="s">
        <v>146</v>
      </c>
      <c r="L2015" s="54" t="s">
        <v>147</v>
      </c>
      <c r="M2015" s="54" t="s">
        <v>183</v>
      </c>
      <c r="N2015" s="54">
        <v>3.9E-2</v>
      </c>
      <c r="O2015" s="54" t="s">
        <v>149</v>
      </c>
      <c r="P2015" s="54" t="b">
        <v>0</v>
      </c>
      <c r="Q2015" s="54">
        <v>138261413</v>
      </c>
      <c r="R2015" s="54" t="s">
        <v>150</v>
      </c>
      <c r="S2015" s="54">
        <v>1E-3</v>
      </c>
      <c r="T2015" s="54" t="s">
        <v>184</v>
      </c>
      <c r="U2015" s="54">
        <v>2022</v>
      </c>
      <c r="V2015" s="54" t="s">
        <v>151</v>
      </c>
      <c r="W2015" s="54" t="s">
        <v>204</v>
      </c>
      <c r="X2015" s="54" t="s">
        <v>154</v>
      </c>
      <c r="Y2015" s="54" t="s">
        <v>155</v>
      </c>
      <c r="Z2015" s="54">
        <v>507500</v>
      </c>
      <c r="AA2015" s="54">
        <v>299100</v>
      </c>
      <c r="AB2015" s="54">
        <v>-0.41497245145673001</v>
      </c>
      <c r="AC2015" s="60">
        <v>52.579097446717</v>
      </c>
    </row>
    <row r="2016" spans="1:29">
      <c r="A2016" s="55" t="s">
        <v>214</v>
      </c>
      <c r="B2016" s="56">
        <v>7299</v>
      </c>
      <c r="C2016" s="56">
        <v>5329889</v>
      </c>
      <c r="D2016" s="56" t="s">
        <v>164</v>
      </c>
      <c r="E2016" s="56" t="s">
        <v>126</v>
      </c>
      <c r="F2016" s="56" t="s">
        <v>205</v>
      </c>
      <c r="G2016" s="56" t="s">
        <v>112</v>
      </c>
      <c r="H2016" s="61">
        <v>44845.433333333334</v>
      </c>
      <c r="I2016" s="56" t="s">
        <v>180</v>
      </c>
      <c r="J2016" s="56" t="s">
        <v>116</v>
      </c>
      <c r="K2016" s="56" t="s">
        <v>215</v>
      </c>
      <c r="L2016" s="56" t="s">
        <v>216</v>
      </c>
      <c r="M2016" s="56" t="s">
        <v>183</v>
      </c>
      <c r="N2016" s="56">
        <v>9.9000000000000008E-3</v>
      </c>
      <c r="O2016" s="56" t="s">
        <v>149</v>
      </c>
      <c r="P2016" s="56" t="b">
        <v>0</v>
      </c>
      <c r="Q2016" s="56">
        <v>138261413</v>
      </c>
      <c r="R2016" s="56" t="s">
        <v>150</v>
      </c>
      <c r="S2016" s="56">
        <v>1E-3</v>
      </c>
      <c r="T2016" s="56" t="s">
        <v>184</v>
      </c>
      <c r="U2016" s="56">
        <v>2022</v>
      </c>
      <c r="V2016" s="56" t="s">
        <v>151</v>
      </c>
      <c r="W2016" s="56" t="s">
        <v>217</v>
      </c>
      <c r="X2016" s="56" t="s">
        <v>218</v>
      </c>
      <c r="Y2016" s="56" t="s">
        <v>155</v>
      </c>
      <c r="Z2016" s="56">
        <v>376325</v>
      </c>
      <c r="AA2016" s="56">
        <v>405313</v>
      </c>
      <c r="AB2016" s="56">
        <v>-2.35874412504654</v>
      </c>
      <c r="AC2016" s="59">
        <v>53.543918148915097</v>
      </c>
    </row>
    <row r="2017" spans="1:29">
      <c r="A2017" s="57" t="s">
        <v>206</v>
      </c>
      <c r="B2017" s="54">
        <v>7299</v>
      </c>
      <c r="C2017" s="54">
        <v>1852064</v>
      </c>
      <c r="D2017" s="54" t="s">
        <v>164</v>
      </c>
      <c r="E2017" s="54" t="s">
        <v>126</v>
      </c>
      <c r="F2017" s="54" t="s">
        <v>179</v>
      </c>
      <c r="G2017" s="54" t="s">
        <v>118</v>
      </c>
      <c r="H2017" s="62">
        <v>42695.558333333334</v>
      </c>
      <c r="I2017" s="54" t="s">
        <v>180</v>
      </c>
      <c r="J2017" s="54" t="s">
        <v>116</v>
      </c>
      <c r="K2017" s="54" t="s">
        <v>199</v>
      </c>
      <c r="L2017" s="54" t="s">
        <v>200</v>
      </c>
      <c r="M2017" s="54" t="s">
        <v>183</v>
      </c>
      <c r="N2017" s="54">
        <v>0.1</v>
      </c>
      <c r="O2017" s="54" t="s">
        <v>149</v>
      </c>
      <c r="P2017" s="54" t="b">
        <v>0</v>
      </c>
      <c r="Q2017" s="54">
        <v>138261413</v>
      </c>
      <c r="R2017" s="54" t="s">
        <v>150</v>
      </c>
      <c r="S2017" s="54">
        <v>1E-3</v>
      </c>
      <c r="T2017" s="54" t="s">
        <v>184</v>
      </c>
      <c r="U2017" s="54">
        <v>2016</v>
      </c>
      <c r="V2017" s="54" t="s">
        <v>151</v>
      </c>
      <c r="W2017" s="54" t="s">
        <v>207</v>
      </c>
      <c r="X2017" s="54" t="s">
        <v>208</v>
      </c>
      <c r="Y2017" s="54" t="s">
        <v>155</v>
      </c>
      <c r="Z2017" s="54">
        <v>515935</v>
      </c>
      <c r="AA2017" s="54">
        <v>253417</v>
      </c>
      <c r="AB2017" s="54">
        <v>-0.30632621725807402</v>
      </c>
      <c r="AC2017" s="60">
        <v>52.1668520239771</v>
      </c>
    </row>
    <row r="2018" spans="1:29">
      <c r="A2018" s="55" t="s">
        <v>190</v>
      </c>
      <c r="B2018" s="56">
        <v>7299</v>
      </c>
      <c r="C2018" s="56">
        <v>4606963</v>
      </c>
      <c r="D2018" s="56" t="s">
        <v>164</v>
      </c>
      <c r="E2018" s="56" t="s">
        <v>126</v>
      </c>
      <c r="F2018" s="56" t="s">
        <v>179</v>
      </c>
      <c r="G2018" s="56" t="s">
        <v>118</v>
      </c>
      <c r="H2018" s="61">
        <v>41985.447222222225</v>
      </c>
      <c r="I2018" s="56" t="s">
        <v>191</v>
      </c>
      <c r="J2018" s="56" t="s">
        <v>119</v>
      </c>
      <c r="K2018" s="56" t="s">
        <v>192</v>
      </c>
      <c r="L2018" s="56" t="s">
        <v>193</v>
      </c>
      <c r="M2018" s="56" t="s">
        <v>183</v>
      </c>
      <c r="N2018" s="56">
        <v>4.0000000000000001E-3</v>
      </c>
      <c r="O2018" s="56" t="s">
        <v>149</v>
      </c>
      <c r="P2018" s="56" t="b">
        <v>0</v>
      </c>
      <c r="Q2018" s="56">
        <v>138261413</v>
      </c>
      <c r="R2018" s="56" t="s">
        <v>150</v>
      </c>
      <c r="S2018" s="56">
        <v>1E-3</v>
      </c>
      <c r="T2018" s="56" t="s">
        <v>184</v>
      </c>
      <c r="U2018" s="56">
        <v>2014</v>
      </c>
      <c r="V2018" s="56" t="s">
        <v>151</v>
      </c>
      <c r="W2018" s="56" t="s">
        <v>194</v>
      </c>
      <c r="X2018" s="56" t="s">
        <v>195</v>
      </c>
      <c r="Y2018" s="56" t="s">
        <v>155</v>
      </c>
      <c r="Z2018" s="56">
        <v>357000</v>
      </c>
      <c r="AA2018" s="56">
        <v>237460</v>
      </c>
      <c r="AB2018" s="56">
        <v>-2.62823009845419</v>
      </c>
      <c r="AC2018" s="59">
        <v>52.033868710239098</v>
      </c>
    </row>
    <row r="2019" spans="1:29">
      <c r="A2019" s="57" t="s">
        <v>187</v>
      </c>
      <c r="B2019" s="54">
        <v>7299</v>
      </c>
      <c r="C2019" s="54">
        <v>1831692</v>
      </c>
      <c r="D2019" s="54" t="s">
        <v>164</v>
      </c>
      <c r="E2019" s="54" t="s">
        <v>126</v>
      </c>
      <c r="F2019" s="54" t="s">
        <v>205</v>
      </c>
      <c r="G2019" s="54" t="s">
        <v>112</v>
      </c>
      <c r="H2019" s="62">
        <v>42493.554166666669</v>
      </c>
      <c r="I2019" s="54" t="s">
        <v>180</v>
      </c>
      <c r="J2019" s="54" t="s">
        <v>116</v>
      </c>
      <c r="K2019" s="54" t="s">
        <v>181</v>
      </c>
      <c r="L2019" s="54" t="s">
        <v>182</v>
      </c>
      <c r="M2019" s="54" t="s">
        <v>183</v>
      </c>
      <c r="N2019" s="54">
        <v>0.02</v>
      </c>
      <c r="O2019" s="54" t="s">
        <v>149</v>
      </c>
      <c r="P2019" s="54" t="b">
        <v>0</v>
      </c>
      <c r="Q2019" s="54">
        <v>138261413</v>
      </c>
      <c r="R2019" s="54" t="s">
        <v>150</v>
      </c>
      <c r="S2019" s="54">
        <v>1E-3</v>
      </c>
      <c r="T2019" s="54" t="s">
        <v>184</v>
      </c>
      <c r="U2019" s="54">
        <v>2016</v>
      </c>
      <c r="V2019" s="54" t="s">
        <v>151</v>
      </c>
      <c r="W2019" s="54" t="s">
        <v>188</v>
      </c>
      <c r="X2019" s="54" t="s">
        <v>189</v>
      </c>
      <c r="Y2019" s="54" t="s">
        <v>155</v>
      </c>
      <c r="Z2019" s="54">
        <v>636400</v>
      </c>
      <c r="AA2019" s="54">
        <v>291600</v>
      </c>
      <c r="AB2019" s="54">
        <v>1.4791973795069699</v>
      </c>
      <c r="AC2019" s="60">
        <v>52.471107816141703</v>
      </c>
    </row>
    <row r="2020" spans="1:29">
      <c r="A2020" s="55" t="s">
        <v>178</v>
      </c>
      <c r="B2020" s="56">
        <v>7299</v>
      </c>
      <c r="C2020" s="56">
        <v>1784406</v>
      </c>
      <c r="D2020" s="56" t="s">
        <v>164</v>
      </c>
      <c r="E2020" s="56" t="s">
        <v>126</v>
      </c>
      <c r="F2020" s="56" t="s">
        <v>179</v>
      </c>
      <c r="G2020" s="56" t="s">
        <v>118</v>
      </c>
      <c r="H2020" s="61">
        <v>42013.636805555558</v>
      </c>
      <c r="I2020" s="56" t="s">
        <v>180</v>
      </c>
      <c r="J2020" s="56" t="s">
        <v>116</v>
      </c>
      <c r="K2020" s="56" t="s">
        <v>181</v>
      </c>
      <c r="L2020" s="56" t="s">
        <v>182</v>
      </c>
      <c r="M2020" s="56" t="s">
        <v>183</v>
      </c>
      <c r="N2020" s="56">
        <v>8.0000000000000002E-3</v>
      </c>
      <c r="O2020" s="56" t="s">
        <v>149</v>
      </c>
      <c r="P2020" s="56" t="b">
        <v>0</v>
      </c>
      <c r="Q2020" s="56">
        <v>138261413</v>
      </c>
      <c r="R2020" s="56" t="s">
        <v>150</v>
      </c>
      <c r="S2020" s="56">
        <v>1E-3</v>
      </c>
      <c r="T2020" s="56" t="s">
        <v>184</v>
      </c>
      <c r="U2020" s="56">
        <v>2015</v>
      </c>
      <c r="V2020" s="56" t="s">
        <v>151</v>
      </c>
      <c r="W2020" s="56" t="s">
        <v>185</v>
      </c>
      <c r="X2020" s="56" t="s">
        <v>186</v>
      </c>
      <c r="Y2020" s="56" t="s">
        <v>155</v>
      </c>
      <c r="Z2020" s="56">
        <v>620600</v>
      </c>
      <c r="AA2020" s="56">
        <v>309500</v>
      </c>
      <c r="AB2020" s="56">
        <v>1.2588812496391699</v>
      </c>
      <c r="AC2020" s="59">
        <v>52.638374352215699</v>
      </c>
    </row>
    <row r="2021" spans="1:29">
      <c r="A2021" s="57" t="s">
        <v>203</v>
      </c>
      <c r="B2021" s="54">
        <v>7299</v>
      </c>
      <c r="C2021" s="54">
        <v>1984368</v>
      </c>
      <c r="D2021" s="54" t="s">
        <v>164</v>
      </c>
      <c r="E2021" s="54" t="s">
        <v>126</v>
      </c>
      <c r="F2021" s="54" t="s">
        <v>179</v>
      </c>
      <c r="G2021" s="54" t="s">
        <v>118</v>
      </c>
      <c r="H2021" s="62">
        <v>44361.531944444447</v>
      </c>
      <c r="I2021" s="54" t="s">
        <v>180</v>
      </c>
      <c r="J2021" s="54" t="s">
        <v>116</v>
      </c>
      <c r="K2021" s="54" t="s">
        <v>146</v>
      </c>
      <c r="L2021" s="54" t="s">
        <v>147</v>
      </c>
      <c r="M2021" s="54" t="s">
        <v>183</v>
      </c>
      <c r="N2021" s="54">
        <v>2.9000000000000001E-2</v>
      </c>
      <c r="O2021" s="54" t="s">
        <v>149</v>
      </c>
      <c r="P2021" s="54" t="b">
        <v>0</v>
      </c>
      <c r="Q2021" s="54">
        <v>138261413</v>
      </c>
      <c r="R2021" s="54" t="s">
        <v>150</v>
      </c>
      <c r="S2021" s="54">
        <v>1E-3</v>
      </c>
      <c r="T2021" s="54" t="s">
        <v>184</v>
      </c>
      <c r="U2021" s="54">
        <v>2021</v>
      </c>
      <c r="V2021" s="54" t="s">
        <v>151</v>
      </c>
      <c r="W2021" s="54" t="s">
        <v>204</v>
      </c>
      <c r="X2021" s="54" t="s">
        <v>154</v>
      </c>
      <c r="Y2021" s="54" t="s">
        <v>155</v>
      </c>
      <c r="Z2021" s="54">
        <v>507500</v>
      </c>
      <c r="AA2021" s="54">
        <v>299100</v>
      </c>
      <c r="AB2021" s="54">
        <v>-0.41497245145673001</v>
      </c>
      <c r="AC2021" s="60">
        <v>52.579097446717</v>
      </c>
    </row>
    <row r="2022" spans="1:29">
      <c r="A2022" s="55" t="s">
        <v>198</v>
      </c>
      <c r="B2022" s="56">
        <v>7299</v>
      </c>
      <c r="C2022" s="56">
        <v>2017149</v>
      </c>
      <c r="D2022" s="56" t="s">
        <v>164</v>
      </c>
      <c r="E2022" s="56" t="s">
        <v>126</v>
      </c>
      <c r="F2022" s="56" t="s">
        <v>179</v>
      </c>
      <c r="G2022" s="56" t="s">
        <v>118</v>
      </c>
      <c r="H2022" s="61">
        <v>44797.359027777777</v>
      </c>
      <c r="I2022" s="56" t="s">
        <v>180</v>
      </c>
      <c r="J2022" s="56" t="s">
        <v>116</v>
      </c>
      <c r="K2022" s="56" t="s">
        <v>199</v>
      </c>
      <c r="L2022" s="56" t="s">
        <v>200</v>
      </c>
      <c r="M2022" s="56" t="s">
        <v>183</v>
      </c>
      <c r="N2022" s="56">
        <v>7.0000000000000007E-2</v>
      </c>
      <c r="O2022" s="56" t="s">
        <v>149</v>
      </c>
      <c r="P2022" s="56" t="b">
        <v>0</v>
      </c>
      <c r="Q2022" s="56">
        <v>138261413</v>
      </c>
      <c r="R2022" s="56" t="s">
        <v>150</v>
      </c>
      <c r="S2022" s="56">
        <v>1E-3</v>
      </c>
      <c r="T2022" s="56" t="s">
        <v>184</v>
      </c>
      <c r="U2022" s="56">
        <v>2022</v>
      </c>
      <c r="V2022" s="56" t="s">
        <v>151</v>
      </c>
      <c r="W2022" s="56" t="s">
        <v>201</v>
      </c>
      <c r="X2022" s="56" t="s">
        <v>202</v>
      </c>
      <c r="Y2022" s="56" t="s">
        <v>155</v>
      </c>
      <c r="Z2022" s="56">
        <v>516100</v>
      </c>
      <c r="AA2022" s="56">
        <v>253300</v>
      </c>
      <c r="AB2022" s="56">
        <v>-0.30395486908298303</v>
      </c>
      <c r="AC2022" s="59">
        <v>52.1657659569386</v>
      </c>
    </row>
    <row r="2023" spans="1:29">
      <c r="A2023" s="57" t="s">
        <v>178</v>
      </c>
      <c r="B2023" s="54">
        <v>7299</v>
      </c>
      <c r="C2023" s="54">
        <v>1829913</v>
      </c>
      <c r="D2023" s="54" t="s">
        <v>164</v>
      </c>
      <c r="E2023" s="54" t="s">
        <v>126</v>
      </c>
      <c r="F2023" s="54" t="s">
        <v>179</v>
      </c>
      <c r="G2023" s="54" t="s">
        <v>118</v>
      </c>
      <c r="H2023" s="62">
        <v>42485.67083333333</v>
      </c>
      <c r="I2023" s="54" t="s">
        <v>180</v>
      </c>
      <c r="J2023" s="54" t="s">
        <v>116</v>
      </c>
      <c r="K2023" s="54" t="s">
        <v>181</v>
      </c>
      <c r="L2023" s="54" t="s">
        <v>182</v>
      </c>
      <c r="M2023" s="54" t="s">
        <v>183</v>
      </c>
      <c r="N2023" s="54">
        <v>2.3E-2</v>
      </c>
      <c r="O2023" s="54" t="s">
        <v>149</v>
      </c>
      <c r="P2023" s="54" t="b">
        <v>0</v>
      </c>
      <c r="Q2023" s="54">
        <v>138261413</v>
      </c>
      <c r="R2023" s="54" t="s">
        <v>150</v>
      </c>
      <c r="S2023" s="54">
        <v>1E-3</v>
      </c>
      <c r="T2023" s="54" t="s">
        <v>184</v>
      </c>
      <c r="U2023" s="54">
        <v>2016</v>
      </c>
      <c r="V2023" s="54" t="s">
        <v>151</v>
      </c>
      <c r="W2023" s="54" t="s">
        <v>185</v>
      </c>
      <c r="X2023" s="54" t="s">
        <v>186</v>
      </c>
      <c r="Y2023" s="54" t="s">
        <v>155</v>
      </c>
      <c r="Z2023" s="54">
        <v>620600</v>
      </c>
      <c r="AA2023" s="54">
        <v>309500</v>
      </c>
      <c r="AB2023" s="54">
        <v>1.2588812496391699</v>
      </c>
      <c r="AC2023" s="60">
        <v>52.638374352215699</v>
      </c>
    </row>
    <row r="2024" spans="1:29">
      <c r="A2024" s="55" t="s">
        <v>178</v>
      </c>
      <c r="B2024" s="56">
        <v>7299</v>
      </c>
      <c r="C2024" s="56">
        <v>1834580</v>
      </c>
      <c r="D2024" s="56" t="s">
        <v>164</v>
      </c>
      <c r="E2024" s="56" t="s">
        <v>126</v>
      </c>
      <c r="F2024" s="56" t="s">
        <v>205</v>
      </c>
      <c r="G2024" s="56" t="s">
        <v>112</v>
      </c>
      <c r="H2024" s="61">
        <v>42523.434027777781</v>
      </c>
      <c r="I2024" s="56" t="s">
        <v>180</v>
      </c>
      <c r="J2024" s="56" t="s">
        <v>116</v>
      </c>
      <c r="K2024" s="56" t="s">
        <v>181</v>
      </c>
      <c r="L2024" s="56" t="s">
        <v>182</v>
      </c>
      <c r="M2024" s="56" t="s">
        <v>183</v>
      </c>
      <c r="N2024" s="56">
        <v>2.1000000000000001E-2</v>
      </c>
      <c r="O2024" s="56" t="s">
        <v>149</v>
      </c>
      <c r="P2024" s="56" t="b">
        <v>0</v>
      </c>
      <c r="Q2024" s="56">
        <v>138261413</v>
      </c>
      <c r="R2024" s="56" t="s">
        <v>150</v>
      </c>
      <c r="S2024" s="56">
        <v>1E-3</v>
      </c>
      <c r="T2024" s="56" t="s">
        <v>184</v>
      </c>
      <c r="U2024" s="56">
        <v>2016</v>
      </c>
      <c r="V2024" s="56" t="s">
        <v>151</v>
      </c>
      <c r="W2024" s="56" t="s">
        <v>185</v>
      </c>
      <c r="X2024" s="56" t="s">
        <v>186</v>
      </c>
      <c r="Y2024" s="56" t="s">
        <v>155</v>
      </c>
      <c r="Z2024" s="56">
        <v>620600</v>
      </c>
      <c r="AA2024" s="56">
        <v>309500</v>
      </c>
      <c r="AB2024" s="56">
        <v>1.2588812496391699</v>
      </c>
      <c r="AC2024" s="59">
        <v>52.638374352215699</v>
      </c>
    </row>
    <row r="2025" spans="1:29">
      <c r="A2025" s="57" t="s">
        <v>355</v>
      </c>
      <c r="B2025" s="54">
        <v>7299</v>
      </c>
      <c r="C2025" s="54">
        <v>4703508</v>
      </c>
      <c r="D2025" s="54" t="s">
        <v>164</v>
      </c>
      <c r="E2025" s="54" t="s">
        <v>126</v>
      </c>
      <c r="F2025" s="54" t="s">
        <v>205</v>
      </c>
      <c r="G2025" s="54" t="s">
        <v>112</v>
      </c>
      <c r="H2025" s="62">
        <v>43235.700694444444</v>
      </c>
      <c r="I2025" s="54" t="s">
        <v>180</v>
      </c>
      <c r="J2025" s="54" t="s">
        <v>116</v>
      </c>
      <c r="K2025" s="54" t="s">
        <v>237</v>
      </c>
      <c r="L2025" s="54" t="s">
        <v>238</v>
      </c>
      <c r="M2025" s="54" t="s">
        <v>183</v>
      </c>
      <c r="N2025" s="54">
        <v>2.5000000000000001E-2</v>
      </c>
      <c r="O2025" s="54" t="s">
        <v>149</v>
      </c>
      <c r="P2025" s="54" t="b">
        <v>0</v>
      </c>
      <c r="Q2025" s="54">
        <v>138261413</v>
      </c>
      <c r="R2025" s="54" t="s">
        <v>150</v>
      </c>
      <c r="S2025" s="54">
        <v>1E-3</v>
      </c>
      <c r="T2025" s="54" t="s">
        <v>184</v>
      </c>
      <c r="U2025" s="54">
        <v>2018</v>
      </c>
      <c r="V2025" s="54" t="s">
        <v>151</v>
      </c>
      <c r="W2025" s="54" t="s">
        <v>356</v>
      </c>
      <c r="X2025" s="54" t="s">
        <v>357</v>
      </c>
      <c r="Y2025" s="54" t="s">
        <v>155</v>
      </c>
      <c r="Z2025" s="54">
        <v>403810</v>
      </c>
      <c r="AA2025" s="54">
        <v>319759</v>
      </c>
      <c r="AB2025" s="54">
        <v>-1.9449621767333201</v>
      </c>
      <c r="AC2025" s="60">
        <v>52.775406138486602</v>
      </c>
    </row>
    <row r="2026" spans="1:29">
      <c r="A2026" s="55" t="s">
        <v>178</v>
      </c>
      <c r="B2026" s="56">
        <v>7299</v>
      </c>
      <c r="C2026" s="56">
        <v>1846375</v>
      </c>
      <c r="D2026" s="56" t="s">
        <v>164</v>
      </c>
      <c r="E2026" s="56" t="s">
        <v>126</v>
      </c>
      <c r="F2026" s="56" t="s">
        <v>179</v>
      </c>
      <c r="G2026" s="56" t="s">
        <v>118</v>
      </c>
      <c r="H2026" s="61">
        <v>42628.640277777777</v>
      </c>
      <c r="I2026" s="56" t="s">
        <v>180</v>
      </c>
      <c r="J2026" s="56" t="s">
        <v>116</v>
      </c>
      <c r="K2026" s="56" t="s">
        <v>181</v>
      </c>
      <c r="L2026" s="56" t="s">
        <v>182</v>
      </c>
      <c r="M2026" s="56" t="s">
        <v>183</v>
      </c>
      <c r="N2026" s="56">
        <v>1.7000000000000001E-2</v>
      </c>
      <c r="O2026" s="56" t="s">
        <v>149</v>
      </c>
      <c r="P2026" s="56" t="b">
        <v>0</v>
      </c>
      <c r="Q2026" s="56">
        <v>138261413</v>
      </c>
      <c r="R2026" s="56" t="s">
        <v>150</v>
      </c>
      <c r="S2026" s="56">
        <v>1E-3</v>
      </c>
      <c r="T2026" s="56" t="s">
        <v>184</v>
      </c>
      <c r="U2026" s="56">
        <v>2016</v>
      </c>
      <c r="V2026" s="56" t="s">
        <v>151</v>
      </c>
      <c r="W2026" s="56" t="s">
        <v>185</v>
      </c>
      <c r="X2026" s="56" t="s">
        <v>186</v>
      </c>
      <c r="Y2026" s="56" t="s">
        <v>155</v>
      </c>
      <c r="Z2026" s="56">
        <v>620600</v>
      </c>
      <c r="AA2026" s="56">
        <v>309500</v>
      </c>
      <c r="AB2026" s="56">
        <v>1.2588812496391699</v>
      </c>
      <c r="AC2026" s="59">
        <v>52.638374352215699</v>
      </c>
    </row>
    <row r="2027" spans="1:29">
      <c r="A2027" s="57" t="s">
        <v>203</v>
      </c>
      <c r="B2027" s="54">
        <v>7299</v>
      </c>
      <c r="C2027" s="54">
        <v>1860169</v>
      </c>
      <c r="D2027" s="54" t="s">
        <v>164</v>
      </c>
      <c r="E2027" s="54" t="s">
        <v>126</v>
      </c>
      <c r="F2027" s="54" t="s">
        <v>179</v>
      </c>
      <c r="G2027" s="54" t="s">
        <v>118</v>
      </c>
      <c r="H2027" s="62">
        <v>42744.475694444445</v>
      </c>
      <c r="I2027" s="54" t="s">
        <v>180</v>
      </c>
      <c r="J2027" s="54" t="s">
        <v>116</v>
      </c>
      <c r="K2027" s="54" t="s">
        <v>146</v>
      </c>
      <c r="L2027" s="54" t="s">
        <v>147</v>
      </c>
      <c r="M2027" s="54" t="s">
        <v>183</v>
      </c>
      <c r="N2027" s="54">
        <v>4.3999999999999997E-2</v>
      </c>
      <c r="O2027" s="54" t="s">
        <v>149</v>
      </c>
      <c r="P2027" s="54" t="b">
        <v>0</v>
      </c>
      <c r="Q2027" s="54">
        <v>138261413</v>
      </c>
      <c r="R2027" s="54" t="s">
        <v>150</v>
      </c>
      <c r="S2027" s="54">
        <v>1E-3</v>
      </c>
      <c r="T2027" s="54" t="s">
        <v>184</v>
      </c>
      <c r="U2027" s="54">
        <v>2017</v>
      </c>
      <c r="V2027" s="54" t="s">
        <v>151</v>
      </c>
      <c r="W2027" s="54" t="s">
        <v>204</v>
      </c>
      <c r="X2027" s="54" t="s">
        <v>154</v>
      </c>
      <c r="Y2027" s="54" t="s">
        <v>155</v>
      </c>
      <c r="Z2027" s="54">
        <v>507500</v>
      </c>
      <c r="AA2027" s="54">
        <v>299100</v>
      </c>
      <c r="AB2027" s="54">
        <v>-0.41497245145673001</v>
      </c>
      <c r="AC2027" s="60">
        <v>52.579097446717</v>
      </c>
    </row>
    <row r="2028" spans="1:29">
      <c r="A2028" s="55" t="s">
        <v>203</v>
      </c>
      <c r="B2028" s="56">
        <v>7299</v>
      </c>
      <c r="C2028" s="56">
        <v>1838346</v>
      </c>
      <c r="D2028" s="56" t="s">
        <v>164</v>
      </c>
      <c r="E2028" s="56" t="s">
        <v>126</v>
      </c>
      <c r="F2028" s="56" t="s">
        <v>179</v>
      </c>
      <c r="G2028" s="56" t="s">
        <v>118</v>
      </c>
      <c r="H2028" s="61">
        <v>42565.599999999999</v>
      </c>
      <c r="I2028" s="56" t="s">
        <v>180</v>
      </c>
      <c r="J2028" s="56" t="s">
        <v>116</v>
      </c>
      <c r="K2028" s="56" t="s">
        <v>146</v>
      </c>
      <c r="L2028" s="56" t="s">
        <v>147</v>
      </c>
      <c r="M2028" s="56" t="s">
        <v>183</v>
      </c>
      <c r="N2028" s="56">
        <v>5.2999999999999999E-2</v>
      </c>
      <c r="O2028" s="56" t="s">
        <v>149</v>
      </c>
      <c r="P2028" s="56" t="b">
        <v>0</v>
      </c>
      <c r="Q2028" s="56">
        <v>138261413</v>
      </c>
      <c r="R2028" s="56" t="s">
        <v>150</v>
      </c>
      <c r="S2028" s="56">
        <v>1E-3</v>
      </c>
      <c r="T2028" s="56" t="s">
        <v>184</v>
      </c>
      <c r="U2028" s="56">
        <v>2016</v>
      </c>
      <c r="V2028" s="56" t="s">
        <v>151</v>
      </c>
      <c r="W2028" s="56" t="s">
        <v>204</v>
      </c>
      <c r="X2028" s="56" t="s">
        <v>154</v>
      </c>
      <c r="Y2028" s="56" t="s">
        <v>155</v>
      </c>
      <c r="Z2028" s="56">
        <v>507500</v>
      </c>
      <c r="AA2028" s="56">
        <v>299100</v>
      </c>
      <c r="AB2028" s="56">
        <v>-0.41497245145673001</v>
      </c>
      <c r="AC2028" s="59">
        <v>52.579097446717</v>
      </c>
    </row>
    <row r="2029" spans="1:29">
      <c r="A2029" s="57" t="s">
        <v>214</v>
      </c>
      <c r="B2029" s="54">
        <v>7299</v>
      </c>
      <c r="C2029" s="54">
        <v>5285107</v>
      </c>
      <c r="D2029" s="54" t="s">
        <v>164</v>
      </c>
      <c r="E2029" s="54" t="s">
        <v>126</v>
      </c>
      <c r="F2029" s="54" t="s">
        <v>205</v>
      </c>
      <c r="G2029" s="54" t="s">
        <v>112</v>
      </c>
      <c r="H2029" s="62">
        <v>43836.413194444445</v>
      </c>
      <c r="I2029" s="54" t="s">
        <v>180</v>
      </c>
      <c r="J2029" s="54" t="s">
        <v>116</v>
      </c>
      <c r="K2029" s="54" t="s">
        <v>215</v>
      </c>
      <c r="L2029" s="54" t="s">
        <v>216</v>
      </c>
      <c r="M2029" s="54" t="s">
        <v>183</v>
      </c>
      <c r="N2029" s="54">
        <v>1.2999999999999999E-2</v>
      </c>
      <c r="O2029" s="54" t="s">
        <v>149</v>
      </c>
      <c r="P2029" s="54" t="b">
        <v>0</v>
      </c>
      <c r="Q2029" s="54">
        <v>138261413</v>
      </c>
      <c r="R2029" s="54" t="s">
        <v>150</v>
      </c>
      <c r="S2029" s="54">
        <v>1E-3</v>
      </c>
      <c r="T2029" s="54" t="s">
        <v>184</v>
      </c>
      <c r="U2029" s="54">
        <v>2020</v>
      </c>
      <c r="V2029" s="54" t="s">
        <v>151</v>
      </c>
      <c r="W2029" s="54" t="s">
        <v>217</v>
      </c>
      <c r="X2029" s="54" t="s">
        <v>218</v>
      </c>
      <c r="Y2029" s="54" t="s">
        <v>155</v>
      </c>
      <c r="Z2029" s="54">
        <v>376325</v>
      </c>
      <c r="AA2029" s="54">
        <v>405313</v>
      </c>
      <c r="AB2029" s="54">
        <v>-2.35874412504654</v>
      </c>
      <c r="AC2029" s="60">
        <v>53.543918148915097</v>
      </c>
    </row>
    <row r="2030" spans="1:29">
      <c r="A2030" s="55" t="s">
        <v>203</v>
      </c>
      <c r="B2030" s="56">
        <v>7299</v>
      </c>
      <c r="C2030" s="56">
        <v>1862420</v>
      </c>
      <c r="D2030" s="56" t="s">
        <v>164</v>
      </c>
      <c r="E2030" s="56" t="s">
        <v>126</v>
      </c>
      <c r="F2030" s="56" t="s">
        <v>205</v>
      </c>
      <c r="G2030" s="56" t="s">
        <v>112</v>
      </c>
      <c r="H2030" s="61">
        <v>42768.559027777781</v>
      </c>
      <c r="I2030" s="56" t="s">
        <v>180</v>
      </c>
      <c r="J2030" s="56" t="s">
        <v>116</v>
      </c>
      <c r="K2030" s="56" t="s">
        <v>146</v>
      </c>
      <c r="L2030" s="56" t="s">
        <v>147</v>
      </c>
      <c r="M2030" s="56" t="s">
        <v>183</v>
      </c>
      <c r="N2030" s="56">
        <v>3.9E-2</v>
      </c>
      <c r="O2030" s="56" t="s">
        <v>149</v>
      </c>
      <c r="P2030" s="56" t="b">
        <v>0</v>
      </c>
      <c r="Q2030" s="56">
        <v>138261413</v>
      </c>
      <c r="R2030" s="56" t="s">
        <v>150</v>
      </c>
      <c r="S2030" s="56">
        <v>1E-3</v>
      </c>
      <c r="T2030" s="56" t="s">
        <v>184</v>
      </c>
      <c r="U2030" s="56">
        <v>2017</v>
      </c>
      <c r="V2030" s="56" t="s">
        <v>151</v>
      </c>
      <c r="W2030" s="56" t="s">
        <v>204</v>
      </c>
      <c r="X2030" s="56" t="s">
        <v>154</v>
      </c>
      <c r="Y2030" s="56" t="s">
        <v>155</v>
      </c>
      <c r="Z2030" s="56">
        <v>507500</v>
      </c>
      <c r="AA2030" s="56">
        <v>299100</v>
      </c>
      <c r="AB2030" s="56">
        <v>-0.41497245145673001</v>
      </c>
      <c r="AC2030" s="59">
        <v>52.579097446717</v>
      </c>
    </row>
    <row r="2031" spans="1:29">
      <c r="A2031" s="57" t="s">
        <v>203</v>
      </c>
      <c r="B2031" s="54">
        <v>7299</v>
      </c>
      <c r="C2031" s="54">
        <v>1862919</v>
      </c>
      <c r="D2031" s="54" t="s">
        <v>164</v>
      </c>
      <c r="E2031" s="54" t="s">
        <v>126</v>
      </c>
      <c r="F2031" s="54" t="s">
        <v>179</v>
      </c>
      <c r="G2031" s="54" t="s">
        <v>118</v>
      </c>
      <c r="H2031" s="62">
        <v>42775.418055555558</v>
      </c>
      <c r="I2031" s="54" t="s">
        <v>180</v>
      </c>
      <c r="J2031" s="54" t="s">
        <v>116</v>
      </c>
      <c r="K2031" s="54" t="s">
        <v>146</v>
      </c>
      <c r="L2031" s="54" t="s">
        <v>147</v>
      </c>
      <c r="M2031" s="54" t="s">
        <v>183</v>
      </c>
      <c r="N2031" s="54">
        <v>3.5000000000000003E-2</v>
      </c>
      <c r="O2031" s="54" t="s">
        <v>149</v>
      </c>
      <c r="P2031" s="54" t="b">
        <v>0</v>
      </c>
      <c r="Q2031" s="54">
        <v>138261413</v>
      </c>
      <c r="R2031" s="54" t="s">
        <v>150</v>
      </c>
      <c r="S2031" s="54">
        <v>1E-3</v>
      </c>
      <c r="T2031" s="54" t="s">
        <v>184</v>
      </c>
      <c r="U2031" s="54">
        <v>2017</v>
      </c>
      <c r="V2031" s="54" t="s">
        <v>151</v>
      </c>
      <c r="W2031" s="54" t="s">
        <v>204</v>
      </c>
      <c r="X2031" s="54" t="s">
        <v>154</v>
      </c>
      <c r="Y2031" s="54" t="s">
        <v>155</v>
      </c>
      <c r="Z2031" s="54">
        <v>507500</v>
      </c>
      <c r="AA2031" s="54">
        <v>299100</v>
      </c>
      <c r="AB2031" s="54">
        <v>-0.41497245145673001</v>
      </c>
      <c r="AC2031" s="60">
        <v>52.579097446717</v>
      </c>
    </row>
    <row r="2032" spans="1:29">
      <c r="A2032" s="55" t="s">
        <v>178</v>
      </c>
      <c r="B2032" s="56">
        <v>7299</v>
      </c>
      <c r="C2032" s="56">
        <v>2001294</v>
      </c>
      <c r="D2032" s="56" t="s">
        <v>164</v>
      </c>
      <c r="E2032" s="56" t="s">
        <v>126</v>
      </c>
      <c r="F2032" s="56" t="s">
        <v>179</v>
      </c>
      <c r="G2032" s="56" t="s">
        <v>118</v>
      </c>
      <c r="H2032" s="61">
        <v>44587.571527777778</v>
      </c>
      <c r="I2032" s="56" t="s">
        <v>180</v>
      </c>
      <c r="J2032" s="56" t="s">
        <v>116</v>
      </c>
      <c r="K2032" s="56" t="s">
        <v>181</v>
      </c>
      <c r="L2032" s="56" t="s">
        <v>182</v>
      </c>
      <c r="M2032" s="56" t="s">
        <v>148</v>
      </c>
      <c r="N2032" s="56">
        <v>4.7999999999999996E-3</v>
      </c>
      <c r="O2032" s="56" t="s">
        <v>149</v>
      </c>
      <c r="P2032" s="56" t="b">
        <v>0</v>
      </c>
      <c r="Q2032" s="56">
        <v>138261413</v>
      </c>
      <c r="R2032" s="56" t="s">
        <v>150</v>
      </c>
      <c r="S2032" s="56">
        <v>1E-3</v>
      </c>
      <c r="T2032" s="56" t="s">
        <v>184</v>
      </c>
      <c r="U2032" s="56">
        <v>2022</v>
      </c>
      <c r="V2032" s="56" t="s">
        <v>151</v>
      </c>
      <c r="W2032" s="56" t="s">
        <v>185</v>
      </c>
      <c r="X2032" s="56" t="s">
        <v>186</v>
      </c>
      <c r="Y2032" s="56" t="s">
        <v>155</v>
      </c>
      <c r="Z2032" s="56">
        <v>620600</v>
      </c>
      <c r="AA2032" s="56">
        <v>309500</v>
      </c>
      <c r="AB2032" s="56">
        <v>1.2588812496391699</v>
      </c>
      <c r="AC2032" s="59">
        <v>52.638374352215699</v>
      </c>
    </row>
    <row r="2033" spans="1:29">
      <c r="A2033" s="57" t="s">
        <v>198</v>
      </c>
      <c r="B2033" s="54">
        <v>7299</v>
      </c>
      <c r="C2033" s="54">
        <v>2047188</v>
      </c>
      <c r="D2033" s="54" t="s">
        <v>164</v>
      </c>
      <c r="E2033" s="54" t="s">
        <v>126</v>
      </c>
      <c r="F2033" s="54" t="s">
        <v>179</v>
      </c>
      <c r="G2033" s="54" t="s">
        <v>118</v>
      </c>
      <c r="H2033" s="62">
        <v>45174.368750000001</v>
      </c>
      <c r="I2033" s="54" t="s">
        <v>180</v>
      </c>
      <c r="J2033" s="54" t="s">
        <v>116</v>
      </c>
      <c r="K2033" s="54" t="s">
        <v>199</v>
      </c>
      <c r="L2033" s="54" t="s">
        <v>200</v>
      </c>
      <c r="M2033" s="54" t="s">
        <v>148</v>
      </c>
      <c r="N2033" s="54">
        <v>6.2E-2</v>
      </c>
      <c r="O2033" s="54" t="s">
        <v>149</v>
      </c>
      <c r="P2033" s="54" t="b">
        <v>0</v>
      </c>
      <c r="Q2033" s="54">
        <v>138261413</v>
      </c>
      <c r="R2033" s="54" t="s">
        <v>150</v>
      </c>
      <c r="S2033" s="54">
        <v>1E-3</v>
      </c>
      <c r="T2033" s="54" t="s">
        <v>184</v>
      </c>
      <c r="U2033" s="54">
        <v>2023</v>
      </c>
      <c r="V2033" s="54" t="s">
        <v>151</v>
      </c>
      <c r="W2033" s="54" t="s">
        <v>201</v>
      </c>
      <c r="X2033" s="54" t="s">
        <v>202</v>
      </c>
      <c r="Y2033" s="54" t="s">
        <v>155</v>
      </c>
      <c r="Z2033" s="54">
        <v>516100</v>
      </c>
      <c r="AA2033" s="54">
        <v>253300</v>
      </c>
      <c r="AB2033" s="54">
        <v>-0.30395486908298303</v>
      </c>
      <c r="AC2033" s="60">
        <v>52.1657659569386</v>
      </c>
    </row>
    <row r="2034" spans="1:29">
      <c r="A2034" s="55" t="s">
        <v>203</v>
      </c>
      <c r="B2034" s="56">
        <v>7299</v>
      </c>
      <c r="C2034" s="56">
        <v>1918827</v>
      </c>
      <c r="D2034" s="56" t="s">
        <v>164</v>
      </c>
      <c r="E2034" s="56" t="s">
        <v>126</v>
      </c>
      <c r="F2034" s="56" t="s">
        <v>179</v>
      </c>
      <c r="G2034" s="56" t="s">
        <v>118</v>
      </c>
      <c r="H2034" s="61">
        <v>43426.477083333331</v>
      </c>
      <c r="I2034" s="56" t="s">
        <v>180</v>
      </c>
      <c r="J2034" s="56" t="s">
        <v>116</v>
      </c>
      <c r="K2034" s="56" t="s">
        <v>146</v>
      </c>
      <c r="L2034" s="56" t="s">
        <v>147</v>
      </c>
      <c r="M2034" s="56" t="s">
        <v>183</v>
      </c>
      <c r="N2034" s="56">
        <v>6.4000000000000001E-2</v>
      </c>
      <c r="O2034" s="56" t="s">
        <v>149</v>
      </c>
      <c r="P2034" s="56" t="b">
        <v>0</v>
      </c>
      <c r="Q2034" s="56">
        <v>138261413</v>
      </c>
      <c r="R2034" s="56" t="s">
        <v>150</v>
      </c>
      <c r="S2034" s="56">
        <v>1E-3</v>
      </c>
      <c r="T2034" s="56" t="s">
        <v>184</v>
      </c>
      <c r="U2034" s="56">
        <v>2018</v>
      </c>
      <c r="V2034" s="56" t="s">
        <v>151</v>
      </c>
      <c r="W2034" s="56" t="s">
        <v>204</v>
      </c>
      <c r="X2034" s="56" t="s">
        <v>154</v>
      </c>
      <c r="Y2034" s="56" t="s">
        <v>155</v>
      </c>
      <c r="Z2034" s="56">
        <v>507500</v>
      </c>
      <c r="AA2034" s="56">
        <v>299100</v>
      </c>
      <c r="AB2034" s="56">
        <v>-0.41497245145673001</v>
      </c>
      <c r="AC2034" s="59">
        <v>52.579097446717</v>
      </c>
    </row>
    <row r="2035" spans="1:29">
      <c r="A2035" s="57" t="s">
        <v>203</v>
      </c>
      <c r="B2035" s="54">
        <v>7299</v>
      </c>
      <c r="C2035" s="54">
        <v>2015916</v>
      </c>
      <c r="D2035" s="54" t="s">
        <v>164</v>
      </c>
      <c r="E2035" s="54" t="s">
        <v>126</v>
      </c>
      <c r="F2035" s="54" t="s">
        <v>179</v>
      </c>
      <c r="G2035" s="54" t="s">
        <v>118</v>
      </c>
      <c r="H2035" s="62">
        <v>44769.436805555553</v>
      </c>
      <c r="I2035" s="54" t="s">
        <v>180</v>
      </c>
      <c r="J2035" s="54" t="s">
        <v>116</v>
      </c>
      <c r="K2035" s="54" t="s">
        <v>146</v>
      </c>
      <c r="L2035" s="54" t="s">
        <v>147</v>
      </c>
      <c r="M2035" s="54" t="s">
        <v>183</v>
      </c>
      <c r="N2035" s="54">
        <v>3.4000000000000002E-2</v>
      </c>
      <c r="O2035" s="54" t="s">
        <v>149</v>
      </c>
      <c r="P2035" s="54" t="b">
        <v>0</v>
      </c>
      <c r="Q2035" s="54">
        <v>138261413</v>
      </c>
      <c r="R2035" s="54" t="s">
        <v>150</v>
      </c>
      <c r="S2035" s="54">
        <v>1E-3</v>
      </c>
      <c r="T2035" s="54" t="s">
        <v>184</v>
      </c>
      <c r="U2035" s="54">
        <v>2022</v>
      </c>
      <c r="V2035" s="54" t="s">
        <v>151</v>
      </c>
      <c r="W2035" s="54" t="s">
        <v>204</v>
      </c>
      <c r="X2035" s="54" t="s">
        <v>154</v>
      </c>
      <c r="Y2035" s="54" t="s">
        <v>155</v>
      </c>
      <c r="Z2035" s="54">
        <v>507500</v>
      </c>
      <c r="AA2035" s="54">
        <v>299100</v>
      </c>
      <c r="AB2035" s="54">
        <v>-0.41497245145673001</v>
      </c>
      <c r="AC2035" s="60">
        <v>52.579097446717</v>
      </c>
    </row>
    <row r="2036" spans="1:29">
      <c r="A2036" s="55" t="s">
        <v>187</v>
      </c>
      <c r="B2036" s="56">
        <v>7299</v>
      </c>
      <c r="C2036" s="56">
        <v>2015818</v>
      </c>
      <c r="D2036" s="56" t="s">
        <v>164</v>
      </c>
      <c r="E2036" s="56" t="s">
        <v>126</v>
      </c>
      <c r="F2036" s="56" t="s">
        <v>179</v>
      </c>
      <c r="G2036" s="56" t="s">
        <v>118</v>
      </c>
      <c r="H2036" s="61">
        <v>44764.388888888891</v>
      </c>
      <c r="I2036" s="56" t="s">
        <v>180</v>
      </c>
      <c r="J2036" s="56" t="s">
        <v>116</v>
      </c>
      <c r="K2036" s="56" t="s">
        <v>181</v>
      </c>
      <c r="L2036" s="56" t="s">
        <v>182</v>
      </c>
      <c r="M2036" s="56" t="s">
        <v>183</v>
      </c>
      <c r="N2036" s="56">
        <v>1.2E-2</v>
      </c>
      <c r="O2036" s="56" t="s">
        <v>149</v>
      </c>
      <c r="P2036" s="56" t="b">
        <v>0</v>
      </c>
      <c r="Q2036" s="56">
        <v>138261413</v>
      </c>
      <c r="R2036" s="56" t="s">
        <v>150</v>
      </c>
      <c r="S2036" s="56">
        <v>1E-3</v>
      </c>
      <c r="T2036" s="56" t="s">
        <v>184</v>
      </c>
      <c r="U2036" s="56">
        <v>2022</v>
      </c>
      <c r="V2036" s="56" t="s">
        <v>151</v>
      </c>
      <c r="W2036" s="56" t="s">
        <v>188</v>
      </c>
      <c r="X2036" s="56" t="s">
        <v>189</v>
      </c>
      <c r="Y2036" s="56" t="s">
        <v>155</v>
      </c>
      <c r="Z2036" s="56">
        <v>636400</v>
      </c>
      <c r="AA2036" s="56">
        <v>291600</v>
      </c>
      <c r="AB2036" s="56">
        <v>1.4791973795069699</v>
      </c>
      <c r="AC2036" s="59">
        <v>52.471107816141703</v>
      </c>
    </row>
    <row r="2037" spans="1:29">
      <c r="A2037" s="57" t="s">
        <v>224</v>
      </c>
      <c r="B2037" s="54">
        <v>7299</v>
      </c>
      <c r="C2037" s="54">
        <v>1847182</v>
      </c>
      <c r="D2037" s="54" t="s">
        <v>164</v>
      </c>
      <c r="E2037" s="54" t="s">
        <v>126</v>
      </c>
      <c r="F2037" s="54" t="s">
        <v>205</v>
      </c>
      <c r="G2037" s="54" t="s">
        <v>112</v>
      </c>
      <c r="H2037" s="62">
        <v>42646.559027777781</v>
      </c>
      <c r="I2037" s="54" t="s">
        <v>180</v>
      </c>
      <c r="J2037" s="54" t="s">
        <v>116</v>
      </c>
      <c r="K2037" s="54" t="s">
        <v>146</v>
      </c>
      <c r="L2037" s="54" t="s">
        <v>147</v>
      </c>
      <c r="M2037" s="54" t="s">
        <v>183</v>
      </c>
      <c r="N2037" s="54">
        <v>1.0999999999999999E-2</v>
      </c>
      <c r="O2037" s="54" t="s">
        <v>149</v>
      </c>
      <c r="P2037" s="54" t="b">
        <v>0</v>
      </c>
      <c r="Q2037" s="54">
        <v>138261413</v>
      </c>
      <c r="R2037" s="54" t="s">
        <v>150</v>
      </c>
      <c r="S2037" s="54">
        <v>1E-3</v>
      </c>
      <c r="T2037" s="54" t="s">
        <v>184</v>
      </c>
      <c r="U2037" s="54">
        <v>2016</v>
      </c>
      <c r="V2037" s="54" t="s">
        <v>151</v>
      </c>
      <c r="W2037" s="54" t="s">
        <v>225</v>
      </c>
      <c r="X2037" s="54" t="s">
        <v>226</v>
      </c>
      <c r="Y2037" s="54" t="s">
        <v>155</v>
      </c>
      <c r="Z2037" s="54">
        <v>500098</v>
      </c>
      <c r="AA2037" s="54">
        <v>402866</v>
      </c>
      <c r="AB2037" s="54">
        <v>-0.49196935841400102</v>
      </c>
      <c r="AC2037" s="60">
        <v>53.512954618294103</v>
      </c>
    </row>
    <row r="2038" spans="1:29">
      <c r="A2038" s="55" t="s">
        <v>178</v>
      </c>
      <c r="B2038" s="56">
        <v>7299</v>
      </c>
      <c r="C2038" s="56">
        <v>1780920</v>
      </c>
      <c r="D2038" s="56" t="s">
        <v>164</v>
      </c>
      <c r="E2038" s="56" t="s">
        <v>126</v>
      </c>
      <c r="F2038" s="56" t="s">
        <v>179</v>
      </c>
      <c r="G2038" s="56" t="s">
        <v>118</v>
      </c>
      <c r="H2038" s="61">
        <v>41971.37222222222</v>
      </c>
      <c r="I2038" s="56" t="s">
        <v>180</v>
      </c>
      <c r="J2038" s="56" t="s">
        <v>116</v>
      </c>
      <c r="K2038" s="56" t="s">
        <v>181</v>
      </c>
      <c r="L2038" s="56" t="s">
        <v>182</v>
      </c>
      <c r="M2038" s="56" t="s">
        <v>183</v>
      </c>
      <c r="N2038" s="56">
        <v>8.5000000000000006E-3</v>
      </c>
      <c r="O2038" s="56" t="s">
        <v>149</v>
      </c>
      <c r="P2038" s="56" t="b">
        <v>0</v>
      </c>
      <c r="Q2038" s="56">
        <v>138261413</v>
      </c>
      <c r="R2038" s="56" t="s">
        <v>150</v>
      </c>
      <c r="S2038" s="56">
        <v>1E-3</v>
      </c>
      <c r="T2038" s="56" t="s">
        <v>184</v>
      </c>
      <c r="U2038" s="56">
        <v>2014</v>
      </c>
      <c r="V2038" s="56" t="s">
        <v>151</v>
      </c>
      <c r="W2038" s="56" t="s">
        <v>185</v>
      </c>
      <c r="X2038" s="56" t="s">
        <v>186</v>
      </c>
      <c r="Y2038" s="56" t="s">
        <v>155</v>
      </c>
      <c r="Z2038" s="56">
        <v>620600</v>
      </c>
      <c r="AA2038" s="56">
        <v>309500</v>
      </c>
      <c r="AB2038" s="56">
        <v>1.2588812496391699</v>
      </c>
      <c r="AC2038" s="59">
        <v>52.638374352215699</v>
      </c>
    </row>
    <row r="2039" spans="1:29">
      <c r="A2039" s="57" t="s">
        <v>206</v>
      </c>
      <c r="B2039" s="54">
        <v>7299</v>
      </c>
      <c r="C2039" s="54">
        <v>1870757</v>
      </c>
      <c r="D2039" s="54" t="s">
        <v>164</v>
      </c>
      <c r="E2039" s="54" t="s">
        <v>126</v>
      </c>
      <c r="F2039" s="54" t="s">
        <v>179</v>
      </c>
      <c r="G2039" s="54" t="s">
        <v>118</v>
      </c>
      <c r="H2039" s="62">
        <v>42859.665277777778</v>
      </c>
      <c r="I2039" s="54" t="s">
        <v>180</v>
      </c>
      <c r="J2039" s="54" t="s">
        <v>116</v>
      </c>
      <c r="K2039" s="54" t="s">
        <v>199</v>
      </c>
      <c r="L2039" s="54" t="s">
        <v>200</v>
      </c>
      <c r="M2039" s="54" t="s">
        <v>183</v>
      </c>
      <c r="N2039" s="54">
        <v>5.2999999999999999E-2</v>
      </c>
      <c r="O2039" s="54" t="s">
        <v>149</v>
      </c>
      <c r="P2039" s="54" t="b">
        <v>0</v>
      </c>
      <c r="Q2039" s="54">
        <v>138261413</v>
      </c>
      <c r="R2039" s="54" t="s">
        <v>150</v>
      </c>
      <c r="S2039" s="54">
        <v>1E-3</v>
      </c>
      <c r="T2039" s="54" t="s">
        <v>184</v>
      </c>
      <c r="U2039" s="54">
        <v>2017</v>
      </c>
      <c r="V2039" s="54" t="s">
        <v>151</v>
      </c>
      <c r="W2039" s="54" t="s">
        <v>207</v>
      </c>
      <c r="X2039" s="54" t="s">
        <v>208</v>
      </c>
      <c r="Y2039" s="54" t="s">
        <v>155</v>
      </c>
      <c r="Z2039" s="54">
        <v>515935</v>
      </c>
      <c r="AA2039" s="54">
        <v>253417</v>
      </c>
      <c r="AB2039" s="54">
        <v>-0.30632621725807402</v>
      </c>
      <c r="AC2039" s="60">
        <v>52.1668520239771</v>
      </c>
    </row>
    <row r="2040" spans="1:29">
      <c r="A2040" s="55" t="s">
        <v>178</v>
      </c>
      <c r="B2040" s="56">
        <v>7299</v>
      </c>
      <c r="C2040" s="56">
        <v>2055400</v>
      </c>
      <c r="D2040" s="56" t="s">
        <v>164</v>
      </c>
      <c r="E2040" s="56" t="s">
        <v>126</v>
      </c>
      <c r="F2040" s="56" t="s">
        <v>179</v>
      </c>
      <c r="G2040" s="56" t="s">
        <v>118</v>
      </c>
      <c r="H2040" s="61">
        <v>45266.553472222222</v>
      </c>
      <c r="I2040" s="56" t="s">
        <v>180</v>
      </c>
      <c r="J2040" s="56" t="s">
        <v>116</v>
      </c>
      <c r="K2040" s="56" t="s">
        <v>181</v>
      </c>
      <c r="L2040" s="56" t="s">
        <v>182</v>
      </c>
      <c r="M2040" s="56" t="s">
        <v>183</v>
      </c>
      <c r="N2040" s="56">
        <v>3.3999999999999998E-3</v>
      </c>
      <c r="O2040" s="56" t="s">
        <v>149</v>
      </c>
      <c r="P2040" s="56" t="b">
        <v>0</v>
      </c>
      <c r="Q2040" s="56">
        <v>138261413</v>
      </c>
      <c r="R2040" s="56" t="s">
        <v>150</v>
      </c>
      <c r="S2040" s="56">
        <v>1E-3</v>
      </c>
      <c r="T2040" s="56" t="s">
        <v>184</v>
      </c>
      <c r="U2040" s="56">
        <v>2023</v>
      </c>
      <c r="V2040" s="56" t="s">
        <v>151</v>
      </c>
      <c r="W2040" s="56" t="s">
        <v>185</v>
      </c>
      <c r="X2040" s="56" t="s">
        <v>186</v>
      </c>
      <c r="Y2040" s="56" t="s">
        <v>155</v>
      </c>
      <c r="Z2040" s="56">
        <v>620600</v>
      </c>
      <c r="AA2040" s="56">
        <v>309500</v>
      </c>
      <c r="AB2040" s="56">
        <v>1.2588812496391699</v>
      </c>
      <c r="AC2040" s="59">
        <v>52.638374352215699</v>
      </c>
    </row>
    <row r="2041" spans="1:29">
      <c r="A2041" s="57" t="s">
        <v>206</v>
      </c>
      <c r="B2041" s="54">
        <v>7299</v>
      </c>
      <c r="C2041" s="54">
        <v>1916929</v>
      </c>
      <c r="D2041" s="54" t="s">
        <v>164</v>
      </c>
      <c r="E2041" s="54" t="s">
        <v>126</v>
      </c>
      <c r="F2041" s="54" t="s">
        <v>179</v>
      </c>
      <c r="G2041" s="54" t="s">
        <v>118</v>
      </c>
      <c r="H2041" s="62">
        <v>43395.456944444442</v>
      </c>
      <c r="I2041" s="54" t="s">
        <v>180</v>
      </c>
      <c r="J2041" s="54" t="s">
        <v>116</v>
      </c>
      <c r="K2041" s="54" t="s">
        <v>199</v>
      </c>
      <c r="L2041" s="54" t="s">
        <v>200</v>
      </c>
      <c r="M2041" s="54" t="s">
        <v>183</v>
      </c>
      <c r="N2041" s="54">
        <v>6.2E-2</v>
      </c>
      <c r="O2041" s="54" t="s">
        <v>149</v>
      </c>
      <c r="P2041" s="54" t="b">
        <v>0</v>
      </c>
      <c r="Q2041" s="54">
        <v>138261413</v>
      </c>
      <c r="R2041" s="54" t="s">
        <v>150</v>
      </c>
      <c r="S2041" s="54">
        <v>1E-3</v>
      </c>
      <c r="T2041" s="54" t="s">
        <v>184</v>
      </c>
      <c r="U2041" s="54">
        <v>2018</v>
      </c>
      <c r="V2041" s="54" t="s">
        <v>151</v>
      </c>
      <c r="W2041" s="54" t="s">
        <v>207</v>
      </c>
      <c r="X2041" s="54" t="s">
        <v>208</v>
      </c>
      <c r="Y2041" s="54" t="s">
        <v>155</v>
      </c>
      <c r="Z2041" s="54">
        <v>515935</v>
      </c>
      <c r="AA2041" s="54">
        <v>253417</v>
      </c>
      <c r="AB2041" s="54">
        <v>-0.30632621725807402</v>
      </c>
      <c r="AC2041" s="60">
        <v>52.1668520239771</v>
      </c>
    </row>
    <row r="2042" spans="1:29">
      <c r="A2042" s="55" t="s">
        <v>224</v>
      </c>
      <c r="B2042" s="56">
        <v>7299</v>
      </c>
      <c r="C2042" s="56">
        <v>1858368</v>
      </c>
      <c r="D2042" s="56" t="s">
        <v>164</v>
      </c>
      <c r="E2042" s="56" t="s">
        <v>126</v>
      </c>
      <c r="F2042" s="56" t="s">
        <v>179</v>
      </c>
      <c r="G2042" s="56" t="s">
        <v>118</v>
      </c>
      <c r="H2042" s="61">
        <v>42718.545138888891</v>
      </c>
      <c r="I2042" s="56" t="s">
        <v>180</v>
      </c>
      <c r="J2042" s="56" t="s">
        <v>116</v>
      </c>
      <c r="K2042" s="56" t="s">
        <v>146</v>
      </c>
      <c r="L2042" s="56" t="s">
        <v>147</v>
      </c>
      <c r="M2042" s="56" t="s">
        <v>183</v>
      </c>
      <c r="N2042" s="56">
        <v>3.3999999999999998E-3</v>
      </c>
      <c r="O2042" s="56" t="s">
        <v>149</v>
      </c>
      <c r="P2042" s="56" t="b">
        <v>0</v>
      </c>
      <c r="Q2042" s="56">
        <v>138261413</v>
      </c>
      <c r="R2042" s="56" t="s">
        <v>150</v>
      </c>
      <c r="S2042" s="56">
        <v>1E-3</v>
      </c>
      <c r="T2042" s="56" t="s">
        <v>184</v>
      </c>
      <c r="U2042" s="56">
        <v>2016</v>
      </c>
      <c r="V2042" s="56" t="s">
        <v>151</v>
      </c>
      <c r="W2042" s="56" t="s">
        <v>225</v>
      </c>
      <c r="X2042" s="56" t="s">
        <v>226</v>
      </c>
      <c r="Y2042" s="56" t="s">
        <v>155</v>
      </c>
      <c r="Z2042" s="56">
        <v>500098</v>
      </c>
      <c r="AA2042" s="56">
        <v>402866</v>
      </c>
      <c r="AB2042" s="56">
        <v>-0.49196935841400102</v>
      </c>
      <c r="AC2042" s="59">
        <v>53.512954618294103</v>
      </c>
    </row>
    <row r="2043" spans="1:29">
      <c r="A2043" s="57" t="s">
        <v>187</v>
      </c>
      <c r="B2043" s="54">
        <v>7299</v>
      </c>
      <c r="C2043" s="54">
        <v>1774137</v>
      </c>
      <c r="D2043" s="54" t="s">
        <v>164</v>
      </c>
      <c r="E2043" s="54" t="s">
        <v>126</v>
      </c>
      <c r="F2043" s="54" t="s">
        <v>179</v>
      </c>
      <c r="G2043" s="54" t="s">
        <v>118</v>
      </c>
      <c r="H2043" s="62">
        <v>41918.370138888888</v>
      </c>
      <c r="I2043" s="54" t="s">
        <v>180</v>
      </c>
      <c r="J2043" s="54" t="s">
        <v>116</v>
      </c>
      <c r="K2043" s="54" t="s">
        <v>181</v>
      </c>
      <c r="L2043" s="54" t="s">
        <v>182</v>
      </c>
      <c r="M2043" s="54" t="s">
        <v>183</v>
      </c>
      <c r="N2043" s="54">
        <v>0.01</v>
      </c>
      <c r="O2043" s="54" t="s">
        <v>149</v>
      </c>
      <c r="P2043" s="54" t="b">
        <v>0</v>
      </c>
      <c r="Q2043" s="54">
        <v>138261413</v>
      </c>
      <c r="R2043" s="54" t="s">
        <v>150</v>
      </c>
      <c r="S2043" s="54">
        <v>1E-3</v>
      </c>
      <c r="T2043" s="54" t="s">
        <v>184</v>
      </c>
      <c r="U2043" s="54">
        <v>2014</v>
      </c>
      <c r="V2043" s="54" t="s">
        <v>151</v>
      </c>
      <c r="W2043" s="54" t="s">
        <v>188</v>
      </c>
      <c r="X2043" s="54" t="s">
        <v>189</v>
      </c>
      <c r="Y2043" s="54" t="s">
        <v>155</v>
      </c>
      <c r="Z2043" s="54">
        <v>636400</v>
      </c>
      <c r="AA2043" s="54">
        <v>291600</v>
      </c>
      <c r="AB2043" s="54">
        <v>1.4791973795069699</v>
      </c>
      <c r="AC2043" s="60">
        <v>52.471107816141703</v>
      </c>
    </row>
    <row r="2044" spans="1:29">
      <c r="A2044" s="55" t="s">
        <v>206</v>
      </c>
      <c r="B2044" s="56">
        <v>7299</v>
      </c>
      <c r="C2044" s="56">
        <v>1906975</v>
      </c>
      <c r="D2044" s="56" t="s">
        <v>164</v>
      </c>
      <c r="E2044" s="56" t="s">
        <v>126</v>
      </c>
      <c r="F2044" s="56" t="s">
        <v>179</v>
      </c>
      <c r="G2044" s="56" t="s">
        <v>118</v>
      </c>
      <c r="H2044" s="61">
        <v>43291.534722222219</v>
      </c>
      <c r="I2044" s="56" t="s">
        <v>180</v>
      </c>
      <c r="J2044" s="56" t="s">
        <v>116</v>
      </c>
      <c r="K2044" s="56" t="s">
        <v>199</v>
      </c>
      <c r="L2044" s="56" t="s">
        <v>200</v>
      </c>
      <c r="M2044" s="56" t="s">
        <v>183</v>
      </c>
      <c r="N2044" s="56">
        <v>3.4000000000000002E-2</v>
      </c>
      <c r="O2044" s="56" t="s">
        <v>149</v>
      </c>
      <c r="P2044" s="56" t="b">
        <v>0</v>
      </c>
      <c r="Q2044" s="56">
        <v>138261413</v>
      </c>
      <c r="R2044" s="56" t="s">
        <v>150</v>
      </c>
      <c r="S2044" s="56">
        <v>1E-3</v>
      </c>
      <c r="T2044" s="56" t="s">
        <v>184</v>
      </c>
      <c r="U2044" s="56">
        <v>2018</v>
      </c>
      <c r="V2044" s="56" t="s">
        <v>151</v>
      </c>
      <c r="W2044" s="56" t="s">
        <v>207</v>
      </c>
      <c r="X2044" s="56" t="s">
        <v>208</v>
      </c>
      <c r="Y2044" s="56" t="s">
        <v>155</v>
      </c>
      <c r="Z2044" s="56">
        <v>515935</v>
      </c>
      <c r="AA2044" s="56">
        <v>253417</v>
      </c>
      <c r="AB2044" s="56">
        <v>-0.30632621725807402</v>
      </c>
      <c r="AC2044" s="59">
        <v>52.1668520239771</v>
      </c>
    </row>
    <row r="2045" spans="1:29">
      <c r="A2045" s="57" t="s">
        <v>178</v>
      </c>
      <c r="B2045" s="54">
        <v>7299</v>
      </c>
      <c r="C2045" s="54">
        <v>1804487</v>
      </c>
      <c r="D2045" s="54" t="s">
        <v>164</v>
      </c>
      <c r="E2045" s="54" t="s">
        <v>126</v>
      </c>
      <c r="F2045" s="54" t="s">
        <v>179</v>
      </c>
      <c r="G2045" s="54" t="s">
        <v>118</v>
      </c>
      <c r="H2045" s="62">
        <v>42205.589583333334</v>
      </c>
      <c r="I2045" s="54" t="s">
        <v>180</v>
      </c>
      <c r="J2045" s="54" t="s">
        <v>116</v>
      </c>
      <c r="K2045" s="54" t="s">
        <v>181</v>
      </c>
      <c r="L2045" s="54" t="s">
        <v>182</v>
      </c>
      <c r="M2045" s="54" t="s">
        <v>183</v>
      </c>
      <c r="N2045" s="54">
        <v>1.0999999999999999E-2</v>
      </c>
      <c r="O2045" s="54" t="s">
        <v>149</v>
      </c>
      <c r="P2045" s="54" t="b">
        <v>0</v>
      </c>
      <c r="Q2045" s="54">
        <v>138261413</v>
      </c>
      <c r="R2045" s="54" t="s">
        <v>150</v>
      </c>
      <c r="S2045" s="54">
        <v>1E-3</v>
      </c>
      <c r="T2045" s="54" t="s">
        <v>184</v>
      </c>
      <c r="U2045" s="54">
        <v>2015</v>
      </c>
      <c r="V2045" s="54" t="s">
        <v>151</v>
      </c>
      <c r="W2045" s="54" t="s">
        <v>185</v>
      </c>
      <c r="X2045" s="54" t="s">
        <v>186</v>
      </c>
      <c r="Y2045" s="54" t="s">
        <v>155</v>
      </c>
      <c r="Z2045" s="54">
        <v>620600</v>
      </c>
      <c r="AA2045" s="54">
        <v>309500</v>
      </c>
      <c r="AB2045" s="54">
        <v>1.2588812496391699</v>
      </c>
      <c r="AC2045" s="60">
        <v>52.638374352215699</v>
      </c>
    </row>
    <row r="2046" spans="1:29">
      <c r="A2046" s="55" t="s">
        <v>178</v>
      </c>
      <c r="B2046" s="56">
        <v>7299</v>
      </c>
      <c r="C2046" s="56">
        <v>1918861</v>
      </c>
      <c r="D2046" s="56" t="s">
        <v>164</v>
      </c>
      <c r="E2046" s="56" t="s">
        <v>126</v>
      </c>
      <c r="F2046" s="56" t="s">
        <v>179</v>
      </c>
      <c r="G2046" s="56" t="s">
        <v>118</v>
      </c>
      <c r="H2046" s="61">
        <v>43427.598611111112</v>
      </c>
      <c r="I2046" s="56" t="s">
        <v>180</v>
      </c>
      <c r="J2046" s="56" t="s">
        <v>116</v>
      </c>
      <c r="K2046" s="56" t="s">
        <v>181</v>
      </c>
      <c r="L2046" s="56" t="s">
        <v>182</v>
      </c>
      <c r="M2046" s="56" t="s">
        <v>183</v>
      </c>
      <c r="N2046" s="56">
        <v>9.9000000000000008E-3</v>
      </c>
      <c r="O2046" s="56" t="s">
        <v>149</v>
      </c>
      <c r="P2046" s="56" t="b">
        <v>0</v>
      </c>
      <c r="Q2046" s="56">
        <v>138261413</v>
      </c>
      <c r="R2046" s="56" t="s">
        <v>150</v>
      </c>
      <c r="S2046" s="56">
        <v>1E-3</v>
      </c>
      <c r="T2046" s="56" t="s">
        <v>184</v>
      </c>
      <c r="U2046" s="56">
        <v>2018</v>
      </c>
      <c r="V2046" s="56" t="s">
        <v>151</v>
      </c>
      <c r="W2046" s="56" t="s">
        <v>185</v>
      </c>
      <c r="X2046" s="56" t="s">
        <v>186</v>
      </c>
      <c r="Y2046" s="56" t="s">
        <v>155</v>
      </c>
      <c r="Z2046" s="56">
        <v>620600</v>
      </c>
      <c r="AA2046" s="56">
        <v>309500</v>
      </c>
      <c r="AB2046" s="56">
        <v>1.2588812496391699</v>
      </c>
      <c r="AC2046" s="59">
        <v>52.638374352215699</v>
      </c>
    </row>
    <row r="2047" spans="1:29">
      <c r="A2047" s="57" t="s">
        <v>273</v>
      </c>
      <c r="B2047" s="54">
        <v>7299</v>
      </c>
      <c r="C2047" s="54">
        <v>1823860</v>
      </c>
      <c r="D2047" s="54" t="s">
        <v>164</v>
      </c>
      <c r="E2047" s="54" t="s">
        <v>126</v>
      </c>
      <c r="F2047" s="54" t="s">
        <v>205</v>
      </c>
      <c r="G2047" s="54" t="s">
        <v>112</v>
      </c>
      <c r="H2047" s="62">
        <v>42410.472916666666</v>
      </c>
      <c r="I2047" s="54" t="s">
        <v>180</v>
      </c>
      <c r="J2047" s="54" t="s">
        <v>116</v>
      </c>
      <c r="K2047" s="54" t="s">
        <v>146</v>
      </c>
      <c r="L2047" s="54" t="s">
        <v>147</v>
      </c>
      <c r="M2047" s="54" t="s">
        <v>183</v>
      </c>
      <c r="N2047" s="54">
        <v>0.01</v>
      </c>
      <c r="O2047" s="54" t="s">
        <v>149</v>
      </c>
      <c r="P2047" s="54" t="b">
        <v>0</v>
      </c>
      <c r="Q2047" s="54">
        <v>138261413</v>
      </c>
      <c r="R2047" s="54" t="s">
        <v>150</v>
      </c>
      <c r="S2047" s="54">
        <v>1E-3</v>
      </c>
      <c r="T2047" s="54" t="s">
        <v>184</v>
      </c>
      <c r="U2047" s="54">
        <v>2016</v>
      </c>
      <c r="V2047" s="54" t="s">
        <v>151</v>
      </c>
      <c r="W2047" s="54" t="s">
        <v>274</v>
      </c>
      <c r="X2047" s="54" t="s">
        <v>275</v>
      </c>
      <c r="Y2047" s="54" t="s">
        <v>155</v>
      </c>
      <c r="Z2047" s="54">
        <v>501547</v>
      </c>
      <c r="AA2047" s="54">
        <v>370926</v>
      </c>
      <c r="AB2047" s="54">
        <v>-0.48037495542409397</v>
      </c>
      <c r="AC2047" s="60">
        <v>53.225682809836599</v>
      </c>
    </row>
    <row r="2048" spans="1:29">
      <c r="A2048" s="55" t="s">
        <v>206</v>
      </c>
      <c r="B2048" s="56">
        <v>7299</v>
      </c>
      <c r="C2048" s="56">
        <v>1861845</v>
      </c>
      <c r="D2048" s="56" t="s">
        <v>164</v>
      </c>
      <c r="E2048" s="56" t="s">
        <v>126</v>
      </c>
      <c r="F2048" s="56" t="s">
        <v>179</v>
      </c>
      <c r="G2048" s="56" t="s">
        <v>118</v>
      </c>
      <c r="H2048" s="61">
        <v>42759.35</v>
      </c>
      <c r="I2048" s="56" t="s">
        <v>180</v>
      </c>
      <c r="J2048" s="56" t="s">
        <v>116</v>
      </c>
      <c r="K2048" s="56" t="s">
        <v>199</v>
      </c>
      <c r="L2048" s="56" t="s">
        <v>200</v>
      </c>
      <c r="M2048" s="56" t="s">
        <v>183</v>
      </c>
      <c r="N2048" s="56">
        <v>1.7000000000000001E-2</v>
      </c>
      <c r="O2048" s="56" t="s">
        <v>149</v>
      </c>
      <c r="P2048" s="56" t="b">
        <v>0</v>
      </c>
      <c r="Q2048" s="56">
        <v>138261413</v>
      </c>
      <c r="R2048" s="56" t="s">
        <v>150</v>
      </c>
      <c r="S2048" s="56">
        <v>1E-3</v>
      </c>
      <c r="T2048" s="56" t="s">
        <v>184</v>
      </c>
      <c r="U2048" s="56">
        <v>2017</v>
      </c>
      <c r="V2048" s="56" t="s">
        <v>151</v>
      </c>
      <c r="W2048" s="56" t="s">
        <v>207</v>
      </c>
      <c r="X2048" s="56" t="s">
        <v>208</v>
      </c>
      <c r="Y2048" s="56" t="s">
        <v>155</v>
      </c>
      <c r="Z2048" s="56">
        <v>515935</v>
      </c>
      <c r="AA2048" s="56">
        <v>253417</v>
      </c>
      <c r="AB2048" s="56">
        <v>-0.30632621725807402</v>
      </c>
      <c r="AC2048" s="59">
        <v>52.1668520239771</v>
      </c>
    </row>
    <row r="2049" spans="1:29">
      <c r="A2049" s="57" t="s">
        <v>241</v>
      </c>
      <c r="B2049" s="54">
        <v>7299</v>
      </c>
      <c r="C2049" s="54">
        <v>1621115</v>
      </c>
      <c r="D2049" s="54" t="s">
        <v>164</v>
      </c>
      <c r="E2049" s="54" t="s">
        <v>126</v>
      </c>
      <c r="F2049" s="54" t="s">
        <v>179</v>
      </c>
      <c r="G2049" s="54" t="s">
        <v>118</v>
      </c>
      <c r="H2049" s="62">
        <v>43398.620833333334</v>
      </c>
      <c r="I2049" s="54" t="s">
        <v>180</v>
      </c>
      <c r="J2049" s="54" t="s">
        <v>116</v>
      </c>
      <c r="K2049" s="54" t="s">
        <v>165</v>
      </c>
      <c r="L2049" s="54" t="s">
        <v>166</v>
      </c>
      <c r="M2049" s="54" t="s">
        <v>183</v>
      </c>
      <c r="N2049" s="54">
        <v>4.0000000000000001E-3</v>
      </c>
      <c r="O2049" s="54" t="s">
        <v>149</v>
      </c>
      <c r="P2049" s="54" t="b">
        <v>0</v>
      </c>
      <c r="Q2049" s="54">
        <v>138261413</v>
      </c>
      <c r="R2049" s="54" t="s">
        <v>150</v>
      </c>
      <c r="S2049" s="54">
        <v>1E-3</v>
      </c>
      <c r="T2049" s="54" t="s">
        <v>184</v>
      </c>
      <c r="U2049" s="54">
        <v>2018</v>
      </c>
      <c r="V2049" s="54" t="s">
        <v>151</v>
      </c>
      <c r="W2049" s="54" t="s">
        <v>242</v>
      </c>
      <c r="X2049" s="54" t="s">
        <v>243</v>
      </c>
      <c r="Y2049" s="54" t="s">
        <v>155</v>
      </c>
      <c r="Z2049" s="54">
        <v>456840</v>
      </c>
      <c r="AA2049" s="54">
        <v>455364</v>
      </c>
      <c r="AB2049" s="54">
        <v>-1.13455725358881</v>
      </c>
      <c r="AC2049" s="60">
        <v>53.991201424557502</v>
      </c>
    </row>
    <row r="2050" spans="1:29">
      <c r="A2050" s="55" t="s">
        <v>206</v>
      </c>
      <c r="B2050" s="56">
        <v>7299</v>
      </c>
      <c r="C2050" s="56">
        <v>2041662</v>
      </c>
      <c r="D2050" s="56" t="s">
        <v>164</v>
      </c>
      <c r="E2050" s="56" t="s">
        <v>126</v>
      </c>
      <c r="F2050" s="56" t="s">
        <v>179</v>
      </c>
      <c r="G2050" s="56" t="s">
        <v>118</v>
      </c>
      <c r="H2050" s="61">
        <v>45106.679861111108</v>
      </c>
      <c r="I2050" s="56" t="s">
        <v>180</v>
      </c>
      <c r="J2050" s="56" t="s">
        <v>116</v>
      </c>
      <c r="K2050" s="56" t="s">
        <v>199</v>
      </c>
      <c r="L2050" s="56" t="s">
        <v>200</v>
      </c>
      <c r="M2050" s="56" t="s">
        <v>183</v>
      </c>
      <c r="N2050" s="56">
        <v>3.4000000000000002E-2</v>
      </c>
      <c r="O2050" s="56" t="s">
        <v>149</v>
      </c>
      <c r="P2050" s="56" t="b">
        <v>0</v>
      </c>
      <c r="Q2050" s="56">
        <v>138261413</v>
      </c>
      <c r="R2050" s="56" t="s">
        <v>150</v>
      </c>
      <c r="S2050" s="56">
        <v>1E-3</v>
      </c>
      <c r="T2050" s="56" t="s">
        <v>184</v>
      </c>
      <c r="U2050" s="56">
        <v>2023</v>
      </c>
      <c r="V2050" s="56" t="s">
        <v>151</v>
      </c>
      <c r="W2050" s="56" t="s">
        <v>207</v>
      </c>
      <c r="X2050" s="56" t="s">
        <v>208</v>
      </c>
      <c r="Y2050" s="56" t="s">
        <v>155</v>
      </c>
      <c r="Z2050" s="56">
        <v>515935</v>
      </c>
      <c r="AA2050" s="56">
        <v>253417</v>
      </c>
      <c r="AB2050" s="56">
        <v>-0.30632621725807402</v>
      </c>
      <c r="AC2050" s="59">
        <v>52.1668520239771</v>
      </c>
    </row>
    <row r="2051" spans="1:29">
      <c r="A2051" s="57" t="s">
        <v>241</v>
      </c>
      <c r="B2051" s="54">
        <v>7299</v>
      </c>
      <c r="C2051" s="54">
        <v>1581935</v>
      </c>
      <c r="D2051" s="54" t="s">
        <v>164</v>
      </c>
      <c r="E2051" s="54" t="s">
        <v>126</v>
      </c>
      <c r="F2051" s="54" t="s">
        <v>205</v>
      </c>
      <c r="G2051" s="54" t="s">
        <v>112</v>
      </c>
      <c r="H2051" s="62">
        <v>42858.451388888891</v>
      </c>
      <c r="I2051" s="54" t="s">
        <v>180</v>
      </c>
      <c r="J2051" s="54" t="s">
        <v>116</v>
      </c>
      <c r="K2051" s="54" t="s">
        <v>165</v>
      </c>
      <c r="L2051" s="54" t="s">
        <v>166</v>
      </c>
      <c r="M2051" s="54" t="s">
        <v>183</v>
      </c>
      <c r="N2051" s="54">
        <v>5.1999999999999998E-3</v>
      </c>
      <c r="O2051" s="54" t="s">
        <v>149</v>
      </c>
      <c r="P2051" s="54" t="b">
        <v>0</v>
      </c>
      <c r="Q2051" s="54">
        <v>138261413</v>
      </c>
      <c r="R2051" s="54" t="s">
        <v>150</v>
      </c>
      <c r="S2051" s="54">
        <v>1E-3</v>
      </c>
      <c r="T2051" s="54" t="s">
        <v>184</v>
      </c>
      <c r="U2051" s="54">
        <v>2017</v>
      </c>
      <c r="V2051" s="54" t="s">
        <v>151</v>
      </c>
      <c r="W2051" s="54" t="s">
        <v>242</v>
      </c>
      <c r="X2051" s="54" t="s">
        <v>243</v>
      </c>
      <c r="Y2051" s="54" t="s">
        <v>155</v>
      </c>
      <c r="Z2051" s="54">
        <v>456840</v>
      </c>
      <c r="AA2051" s="54">
        <v>455364</v>
      </c>
      <c r="AB2051" s="54">
        <v>-1.13455725358881</v>
      </c>
      <c r="AC2051" s="60">
        <v>53.991201424557502</v>
      </c>
    </row>
    <row r="2052" spans="1:29">
      <c r="A2052" s="55" t="s">
        <v>187</v>
      </c>
      <c r="B2052" s="56">
        <v>7299</v>
      </c>
      <c r="C2052" s="56">
        <v>1924543</v>
      </c>
      <c r="D2052" s="56" t="s">
        <v>164</v>
      </c>
      <c r="E2052" s="56" t="s">
        <v>126</v>
      </c>
      <c r="F2052" s="56" t="s">
        <v>205</v>
      </c>
      <c r="G2052" s="56" t="s">
        <v>112</v>
      </c>
      <c r="H2052" s="61">
        <v>43501.720833333333</v>
      </c>
      <c r="I2052" s="56" t="s">
        <v>180</v>
      </c>
      <c r="J2052" s="56" t="s">
        <v>116</v>
      </c>
      <c r="K2052" s="56" t="s">
        <v>181</v>
      </c>
      <c r="L2052" s="56" t="s">
        <v>182</v>
      </c>
      <c r="M2052" s="56" t="s">
        <v>183</v>
      </c>
      <c r="N2052" s="56">
        <v>1.7000000000000001E-2</v>
      </c>
      <c r="O2052" s="56" t="s">
        <v>149</v>
      </c>
      <c r="P2052" s="56" t="b">
        <v>0</v>
      </c>
      <c r="Q2052" s="56">
        <v>138261413</v>
      </c>
      <c r="R2052" s="56" t="s">
        <v>150</v>
      </c>
      <c r="S2052" s="56">
        <v>1E-3</v>
      </c>
      <c r="T2052" s="56" t="s">
        <v>184</v>
      </c>
      <c r="U2052" s="56">
        <v>2019</v>
      </c>
      <c r="V2052" s="56" t="s">
        <v>151</v>
      </c>
      <c r="W2052" s="56" t="s">
        <v>188</v>
      </c>
      <c r="X2052" s="56" t="s">
        <v>189</v>
      </c>
      <c r="Y2052" s="56" t="s">
        <v>155</v>
      </c>
      <c r="Z2052" s="56">
        <v>636400</v>
      </c>
      <c r="AA2052" s="56">
        <v>291600</v>
      </c>
      <c r="AB2052" s="56">
        <v>1.4791973795069699</v>
      </c>
      <c r="AC2052" s="59">
        <v>52.471107816141703</v>
      </c>
    </row>
    <row r="2053" spans="1:29">
      <c r="A2053" s="57" t="s">
        <v>203</v>
      </c>
      <c r="B2053" s="54">
        <v>7299</v>
      </c>
      <c r="C2053" s="54">
        <v>1914472</v>
      </c>
      <c r="D2053" s="54" t="s">
        <v>164</v>
      </c>
      <c r="E2053" s="54" t="s">
        <v>126</v>
      </c>
      <c r="F2053" s="54" t="s">
        <v>179</v>
      </c>
      <c r="G2053" s="54" t="s">
        <v>118</v>
      </c>
      <c r="H2053" s="62">
        <v>43370.654166666667</v>
      </c>
      <c r="I2053" s="54" t="s">
        <v>180</v>
      </c>
      <c r="J2053" s="54" t="s">
        <v>116</v>
      </c>
      <c r="K2053" s="54" t="s">
        <v>146</v>
      </c>
      <c r="L2053" s="54" t="s">
        <v>147</v>
      </c>
      <c r="M2053" s="54" t="s">
        <v>183</v>
      </c>
      <c r="N2053" s="54">
        <v>6.9000000000000006E-2</v>
      </c>
      <c r="O2053" s="54" t="s">
        <v>149</v>
      </c>
      <c r="P2053" s="54" t="b">
        <v>0</v>
      </c>
      <c r="Q2053" s="54">
        <v>138261413</v>
      </c>
      <c r="R2053" s="54" t="s">
        <v>150</v>
      </c>
      <c r="S2053" s="54">
        <v>1E-3</v>
      </c>
      <c r="T2053" s="54" t="s">
        <v>184</v>
      </c>
      <c r="U2053" s="54">
        <v>2018</v>
      </c>
      <c r="V2053" s="54" t="s">
        <v>151</v>
      </c>
      <c r="W2053" s="54" t="s">
        <v>204</v>
      </c>
      <c r="X2053" s="54" t="s">
        <v>154</v>
      </c>
      <c r="Y2053" s="54" t="s">
        <v>155</v>
      </c>
      <c r="Z2053" s="54">
        <v>507500</v>
      </c>
      <c r="AA2053" s="54">
        <v>299100</v>
      </c>
      <c r="AB2053" s="54">
        <v>-0.41497245145673001</v>
      </c>
      <c r="AC2053" s="60">
        <v>52.579097446717</v>
      </c>
    </row>
    <row r="2054" spans="1:29">
      <c r="A2054" s="55" t="s">
        <v>198</v>
      </c>
      <c r="B2054" s="56">
        <v>7299</v>
      </c>
      <c r="C2054" s="56">
        <v>1852034</v>
      </c>
      <c r="D2054" s="56" t="s">
        <v>164</v>
      </c>
      <c r="E2054" s="56" t="s">
        <v>126</v>
      </c>
      <c r="F2054" s="56" t="s">
        <v>179</v>
      </c>
      <c r="G2054" s="56" t="s">
        <v>118</v>
      </c>
      <c r="H2054" s="61">
        <v>42692.651388888888</v>
      </c>
      <c r="I2054" s="56" t="s">
        <v>180</v>
      </c>
      <c r="J2054" s="56" t="s">
        <v>116</v>
      </c>
      <c r="K2054" s="56" t="s">
        <v>199</v>
      </c>
      <c r="L2054" s="56" t="s">
        <v>200</v>
      </c>
      <c r="M2054" s="56" t="s">
        <v>183</v>
      </c>
      <c r="N2054" s="56">
        <v>0.11</v>
      </c>
      <c r="O2054" s="56" t="s">
        <v>149</v>
      </c>
      <c r="P2054" s="56" t="b">
        <v>0</v>
      </c>
      <c r="Q2054" s="56">
        <v>138261413</v>
      </c>
      <c r="R2054" s="56" t="s">
        <v>150</v>
      </c>
      <c r="S2054" s="56">
        <v>1E-3</v>
      </c>
      <c r="T2054" s="56" t="s">
        <v>184</v>
      </c>
      <c r="U2054" s="56">
        <v>2016</v>
      </c>
      <c r="V2054" s="56" t="s">
        <v>151</v>
      </c>
      <c r="W2054" s="56" t="s">
        <v>201</v>
      </c>
      <c r="X2054" s="56" t="s">
        <v>202</v>
      </c>
      <c r="Y2054" s="56" t="s">
        <v>155</v>
      </c>
      <c r="Z2054" s="56">
        <v>516100</v>
      </c>
      <c r="AA2054" s="56">
        <v>253300</v>
      </c>
      <c r="AB2054" s="56">
        <v>-0.30395486908298303</v>
      </c>
      <c r="AC2054" s="59">
        <v>52.1657659569386</v>
      </c>
    </row>
    <row r="2055" spans="1:29">
      <c r="A2055" s="57" t="s">
        <v>190</v>
      </c>
      <c r="B2055" s="54">
        <v>7299</v>
      </c>
      <c r="C2055" s="54">
        <v>4663251</v>
      </c>
      <c r="D2055" s="54" t="s">
        <v>164</v>
      </c>
      <c r="E2055" s="54" t="s">
        <v>126</v>
      </c>
      <c r="F2055" s="54" t="s">
        <v>179</v>
      </c>
      <c r="G2055" s="54" t="s">
        <v>118</v>
      </c>
      <c r="H2055" s="62">
        <v>42670.606944444444</v>
      </c>
      <c r="I2055" s="54" t="s">
        <v>191</v>
      </c>
      <c r="J2055" s="54" t="s">
        <v>119</v>
      </c>
      <c r="K2055" s="54" t="s">
        <v>192</v>
      </c>
      <c r="L2055" s="54" t="s">
        <v>193</v>
      </c>
      <c r="M2055" s="54" t="s">
        <v>183</v>
      </c>
      <c r="N2055" s="54">
        <v>5.1000000000000004E-3</v>
      </c>
      <c r="O2055" s="54" t="s">
        <v>149</v>
      </c>
      <c r="P2055" s="54" t="b">
        <v>0</v>
      </c>
      <c r="Q2055" s="54">
        <v>138261413</v>
      </c>
      <c r="R2055" s="54" t="s">
        <v>150</v>
      </c>
      <c r="S2055" s="54">
        <v>1E-3</v>
      </c>
      <c r="T2055" s="54" t="s">
        <v>184</v>
      </c>
      <c r="U2055" s="54">
        <v>2016</v>
      </c>
      <c r="V2055" s="54" t="s">
        <v>151</v>
      </c>
      <c r="W2055" s="54" t="s">
        <v>194</v>
      </c>
      <c r="X2055" s="54" t="s">
        <v>195</v>
      </c>
      <c r="Y2055" s="54" t="s">
        <v>155</v>
      </c>
      <c r="Z2055" s="54">
        <v>357000</v>
      </c>
      <c r="AA2055" s="54">
        <v>237460</v>
      </c>
      <c r="AB2055" s="54">
        <v>-2.62823009845419</v>
      </c>
      <c r="AC2055" s="60">
        <v>52.033868710239098</v>
      </c>
    </row>
    <row r="2056" spans="1:29">
      <c r="A2056" s="55" t="s">
        <v>187</v>
      </c>
      <c r="B2056" s="56">
        <v>7299</v>
      </c>
      <c r="C2056" s="56">
        <v>2008961</v>
      </c>
      <c r="D2056" s="56" t="s">
        <v>164</v>
      </c>
      <c r="E2056" s="56" t="s">
        <v>126</v>
      </c>
      <c r="F2056" s="56" t="s">
        <v>205</v>
      </c>
      <c r="G2056" s="56" t="s">
        <v>112</v>
      </c>
      <c r="H2056" s="61">
        <v>44685.5625</v>
      </c>
      <c r="I2056" s="56" t="s">
        <v>180</v>
      </c>
      <c r="J2056" s="56" t="s">
        <v>116</v>
      </c>
      <c r="K2056" s="56" t="s">
        <v>181</v>
      </c>
      <c r="L2056" s="56" t="s">
        <v>182</v>
      </c>
      <c r="M2056" s="56" t="s">
        <v>183</v>
      </c>
      <c r="N2056" s="56">
        <v>1.4E-2</v>
      </c>
      <c r="O2056" s="56" t="s">
        <v>149</v>
      </c>
      <c r="P2056" s="56" t="b">
        <v>0</v>
      </c>
      <c r="Q2056" s="56">
        <v>138261413</v>
      </c>
      <c r="R2056" s="56" t="s">
        <v>150</v>
      </c>
      <c r="S2056" s="56">
        <v>1E-3</v>
      </c>
      <c r="T2056" s="56" t="s">
        <v>184</v>
      </c>
      <c r="U2056" s="56">
        <v>2022</v>
      </c>
      <c r="V2056" s="56" t="s">
        <v>151</v>
      </c>
      <c r="W2056" s="56" t="s">
        <v>188</v>
      </c>
      <c r="X2056" s="56" t="s">
        <v>189</v>
      </c>
      <c r="Y2056" s="56" t="s">
        <v>155</v>
      </c>
      <c r="Z2056" s="56">
        <v>636400</v>
      </c>
      <c r="AA2056" s="56">
        <v>291600</v>
      </c>
      <c r="AB2056" s="56">
        <v>1.4791973795069699</v>
      </c>
      <c r="AC2056" s="59">
        <v>52.471107816141703</v>
      </c>
    </row>
    <row r="2057" spans="1:29">
      <c r="A2057" s="57" t="s">
        <v>203</v>
      </c>
      <c r="B2057" s="54">
        <v>7299</v>
      </c>
      <c r="C2057" s="54">
        <v>1922899</v>
      </c>
      <c r="D2057" s="54" t="s">
        <v>164</v>
      </c>
      <c r="E2057" s="54" t="s">
        <v>126</v>
      </c>
      <c r="F2057" s="54" t="s">
        <v>179</v>
      </c>
      <c r="G2057" s="54" t="s">
        <v>118</v>
      </c>
      <c r="H2057" s="62">
        <v>43475.454861111109</v>
      </c>
      <c r="I2057" s="54" t="s">
        <v>180</v>
      </c>
      <c r="J2057" s="54" t="s">
        <v>116</v>
      </c>
      <c r="K2057" s="54" t="s">
        <v>146</v>
      </c>
      <c r="L2057" s="54" t="s">
        <v>147</v>
      </c>
      <c r="M2057" s="54" t="s">
        <v>183</v>
      </c>
      <c r="N2057" s="54">
        <v>5.3999999999999999E-2</v>
      </c>
      <c r="O2057" s="54" t="s">
        <v>149</v>
      </c>
      <c r="P2057" s="54" t="b">
        <v>0</v>
      </c>
      <c r="Q2057" s="54">
        <v>138261413</v>
      </c>
      <c r="R2057" s="54" t="s">
        <v>150</v>
      </c>
      <c r="S2057" s="54">
        <v>1E-3</v>
      </c>
      <c r="T2057" s="54" t="s">
        <v>184</v>
      </c>
      <c r="U2057" s="54">
        <v>2019</v>
      </c>
      <c r="V2057" s="54" t="s">
        <v>151</v>
      </c>
      <c r="W2057" s="54" t="s">
        <v>204</v>
      </c>
      <c r="X2057" s="54" t="s">
        <v>154</v>
      </c>
      <c r="Y2057" s="54" t="s">
        <v>155</v>
      </c>
      <c r="Z2057" s="54">
        <v>507500</v>
      </c>
      <c r="AA2057" s="54">
        <v>299100</v>
      </c>
      <c r="AB2057" s="54">
        <v>-0.41497245145673001</v>
      </c>
      <c r="AC2057" s="60">
        <v>52.579097446717</v>
      </c>
    </row>
    <row r="2058" spans="1:29">
      <c r="A2058" s="55" t="s">
        <v>178</v>
      </c>
      <c r="B2058" s="56">
        <v>7299</v>
      </c>
      <c r="C2058" s="56">
        <v>1894668</v>
      </c>
      <c r="D2058" s="56" t="s">
        <v>164</v>
      </c>
      <c r="E2058" s="56" t="s">
        <v>126</v>
      </c>
      <c r="F2058" s="56" t="s">
        <v>179</v>
      </c>
      <c r="G2058" s="56" t="s">
        <v>118</v>
      </c>
      <c r="H2058" s="61">
        <v>43152.572222222225</v>
      </c>
      <c r="I2058" s="56" t="s">
        <v>180</v>
      </c>
      <c r="J2058" s="56" t="s">
        <v>116</v>
      </c>
      <c r="K2058" s="56" t="s">
        <v>181</v>
      </c>
      <c r="L2058" s="56" t="s">
        <v>182</v>
      </c>
      <c r="M2058" s="56" t="s">
        <v>183</v>
      </c>
      <c r="N2058" s="56">
        <v>6.4999999999999997E-3</v>
      </c>
      <c r="O2058" s="56" t="s">
        <v>149</v>
      </c>
      <c r="P2058" s="56" t="b">
        <v>0</v>
      </c>
      <c r="Q2058" s="56">
        <v>138261413</v>
      </c>
      <c r="R2058" s="56" t="s">
        <v>150</v>
      </c>
      <c r="S2058" s="56">
        <v>1E-3</v>
      </c>
      <c r="T2058" s="56" t="s">
        <v>184</v>
      </c>
      <c r="U2058" s="56">
        <v>2018</v>
      </c>
      <c r="V2058" s="56" t="s">
        <v>151</v>
      </c>
      <c r="W2058" s="56" t="s">
        <v>185</v>
      </c>
      <c r="X2058" s="56" t="s">
        <v>186</v>
      </c>
      <c r="Y2058" s="56" t="s">
        <v>155</v>
      </c>
      <c r="Z2058" s="56">
        <v>620600</v>
      </c>
      <c r="AA2058" s="56">
        <v>309500</v>
      </c>
      <c r="AB2058" s="56">
        <v>1.2588812496391699</v>
      </c>
      <c r="AC2058" s="59">
        <v>52.638374352215699</v>
      </c>
    </row>
    <row r="2059" spans="1:29">
      <c r="A2059" s="57" t="s">
        <v>198</v>
      </c>
      <c r="B2059" s="54">
        <v>7299</v>
      </c>
      <c r="C2059" s="54">
        <v>1858166</v>
      </c>
      <c r="D2059" s="54" t="s">
        <v>164</v>
      </c>
      <c r="E2059" s="54" t="s">
        <v>126</v>
      </c>
      <c r="F2059" s="54" t="s">
        <v>179</v>
      </c>
      <c r="G2059" s="54" t="s">
        <v>118</v>
      </c>
      <c r="H2059" s="62">
        <v>42716.388194444444</v>
      </c>
      <c r="I2059" s="54" t="s">
        <v>180</v>
      </c>
      <c r="J2059" s="54" t="s">
        <v>116</v>
      </c>
      <c r="K2059" s="54" t="s">
        <v>199</v>
      </c>
      <c r="L2059" s="54" t="s">
        <v>200</v>
      </c>
      <c r="M2059" s="54" t="s">
        <v>183</v>
      </c>
      <c r="N2059" s="54">
        <v>5.7000000000000002E-2</v>
      </c>
      <c r="O2059" s="54" t="s">
        <v>149</v>
      </c>
      <c r="P2059" s="54" t="b">
        <v>0</v>
      </c>
      <c r="Q2059" s="54">
        <v>138261413</v>
      </c>
      <c r="R2059" s="54" t="s">
        <v>150</v>
      </c>
      <c r="S2059" s="54">
        <v>1E-3</v>
      </c>
      <c r="T2059" s="54" t="s">
        <v>184</v>
      </c>
      <c r="U2059" s="54">
        <v>2016</v>
      </c>
      <c r="V2059" s="54" t="s">
        <v>151</v>
      </c>
      <c r="W2059" s="54" t="s">
        <v>201</v>
      </c>
      <c r="X2059" s="54" t="s">
        <v>202</v>
      </c>
      <c r="Y2059" s="54" t="s">
        <v>155</v>
      </c>
      <c r="Z2059" s="54">
        <v>516100</v>
      </c>
      <c r="AA2059" s="54">
        <v>253300</v>
      </c>
      <c r="AB2059" s="54">
        <v>-0.30395486908298303</v>
      </c>
      <c r="AC2059" s="60">
        <v>52.1657659569386</v>
      </c>
    </row>
    <row r="2060" spans="1:29">
      <c r="A2060" s="55" t="s">
        <v>224</v>
      </c>
      <c r="B2060" s="56">
        <v>7299</v>
      </c>
      <c r="C2060" s="56">
        <v>1984573</v>
      </c>
      <c r="D2060" s="56" t="s">
        <v>164</v>
      </c>
      <c r="E2060" s="56" t="s">
        <v>126</v>
      </c>
      <c r="F2060" s="56" t="s">
        <v>179</v>
      </c>
      <c r="G2060" s="56" t="s">
        <v>118</v>
      </c>
      <c r="H2060" s="61">
        <v>44364.40347222222</v>
      </c>
      <c r="I2060" s="56" t="s">
        <v>180</v>
      </c>
      <c r="J2060" s="56" t="s">
        <v>116</v>
      </c>
      <c r="K2060" s="56" t="s">
        <v>146</v>
      </c>
      <c r="L2060" s="56" t="s">
        <v>147</v>
      </c>
      <c r="M2060" s="56" t="s">
        <v>183</v>
      </c>
      <c r="N2060" s="56">
        <v>8.3999999999999995E-3</v>
      </c>
      <c r="O2060" s="56" t="s">
        <v>149</v>
      </c>
      <c r="P2060" s="56" t="b">
        <v>0</v>
      </c>
      <c r="Q2060" s="56">
        <v>138261413</v>
      </c>
      <c r="R2060" s="56" t="s">
        <v>150</v>
      </c>
      <c r="S2060" s="56">
        <v>1E-3</v>
      </c>
      <c r="T2060" s="56" t="s">
        <v>184</v>
      </c>
      <c r="U2060" s="56">
        <v>2021</v>
      </c>
      <c r="V2060" s="56" t="s">
        <v>151</v>
      </c>
      <c r="W2060" s="56" t="s">
        <v>225</v>
      </c>
      <c r="X2060" s="56" t="s">
        <v>226</v>
      </c>
      <c r="Y2060" s="56" t="s">
        <v>155</v>
      </c>
      <c r="Z2060" s="56">
        <v>500098</v>
      </c>
      <c r="AA2060" s="56">
        <v>402866</v>
      </c>
      <c r="AB2060" s="56">
        <v>-0.49196935841400102</v>
      </c>
      <c r="AC2060" s="59">
        <v>53.512954618294103</v>
      </c>
    </row>
    <row r="2061" spans="1:29">
      <c r="A2061" s="57" t="s">
        <v>244</v>
      </c>
      <c r="B2061" s="54">
        <v>7299</v>
      </c>
      <c r="C2061" s="54">
        <v>4768661</v>
      </c>
      <c r="D2061" s="54" t="s">
        <v>164</v>
      </c>
      <c r="E2061" s="54" t="s">
        <v>126</v>
      </c>
      <c r="F2061" s="54" t="s">
        <v>236</v>
      </c>
      <c r="G2061" s="54" t="s">
        <v>115</v>
      </c>
      <c r="H2061" s="62">
        <v>44266.482638888891</v>
      </c>
      <c r="I2061" s="54" t="s">
        <v>180</v>
      </c>
      <c r="J2061" s="54" t="s">
        <v>116</v>
      </c>
      <c r="K2061" s="54" t="s">
        <v>237</v>
      </c>
      <c r="L2061" s="54" t="s">
        <v>238</v>
      </c>
      <c r="M2061" s="54" t="s">
        <v>183</v>
      </c>
      <c r="N2061" s="54">
        <v>4.1000000000000003E-3</v>
      </c>
      <c r="O2061" s="54" t="s">
        <v>149</v>
      </c>
      <c r="P2061" s="54" t="b">
        <v>0</v>
      </c>
      <c r="Q2061" s="54">
        <v>138261413</v>
      </c>
      <c r="R2061" s="54" t="s">
        <v>150</v>
      </c>
      <c r="S2061" s="54">
        <v>1E-3</v>
      </c>
      <c r="T2061" s="54" t="s">
        <v>184</v>
      </c>
      <c r="U2061" s="54">
        <v>2021</v>
      </c>
      <c r="V2061" s="54" t="s">
        <v>151</v>
      </c>
      <c r="W2061" s="54" t="s">
        <v>245</v>
      </c>
      <c r="X2061" s="54" t="s">
        <v>246</v>
      </c>
      <c r="Y2061" s="54" t="s">
        <v>155</v>
      </c>
      <c r="Z2061" s="54">
        <v>423475</v>
      </c>
      <c r="AA2061" s="54">
        <v>247849</v>
      </c>
      <c r="AB2061" s="54">
        <v>-1.65849318792552</v>
      </c>
      <c r="AC2061" s="60">
        <v>52.128454142052902</v>
      </c>
    </row>
    <row r="2062" spans="1:29">
      <c r="A2062" s="55" t="s">
        <v>206</v>
      </c>
      <c r="B2062" s="56">
        <v>7299</v>
      </c>
      <c r="C2062" s="56">
        <v>1918101</v>
      </c>
      <c r="D2062" s="56" t="s">
        <v>164</v>
      </c>
      <c r="E2062" s="56" t="s">
        <v>126</v>
      </c>
      <c r="F2062" s="56" t="s">
        <v>179</v>
      </c>
      <c r="G2062" s="56" t="s">
        <v>118</v>
      </c>
      <c r="H2062" s="61">
        <v>43418.337500000001</v>
      </c>
      <c r="I2062" s="56" t="s">
        <v>180</v>
      </c>
      <c r="J2062" s="56" t="s">
        <v>116</v>
      </c>
      <c r="K2062" s="56" t="s">
        <v>199</v>
      </c>
      <c r="L2062" s="56" t="s">
        <v>200</v>
      </c>
      <c r="M2062" s="56" t="s">
        <v>183</v>
      </c>
      <c r="N2062" s="56">
        <v>5.8000000000000003E-2</v>
      </c>
      <c r="O2062" s="56" t="s">
        <v>149</v>
      </c>
      <c r="P2062" s="56" t="b">
        <v>0</v>
      </c>
      <c r="Q2062" s="56">
        <v>138261413</v>
      </c>
      <c r="R2062" s="56" t="s">
        <v>150</v>
      </c>
      <c r="S2062" s="56">
        <v>1E-3</v>
      </c>
      <c r="T2062" s="56" t="s">
        <v>184</v>
      </c>
      <c r="U2062" s="56">
        <v>2018</v>
      </c>
      <c r="V2062" s="56" t="s">
        <v>151</v>
      </c>
      <c r="W2062" s="56" t="s">
        <v>207</v>
      </c>
      <c r="X2062" s="56" t="s">
        <v>208</v>
      </c>
      <c r="Y2062" s="56" t="s">
        <v>155</v>
      </c>
      <c r="Z2062" s="56">
        <v>515935</v>
      </c>
      <c r="AA2062" s="56">
        <v>253417</v>
      </c>
      <c r="AB2062" s="56">
        <v>-0.30632621725807402</v>
      </c>
      <c r="AC2062" s="59">
        <v>52.1668520239771</v>
      </c>
    </row>
    <row r="2063" spans="1:29">
      <c r="A2063" s="57" t="s">
        <v>203</v>
      </c>
      <c r="B2063" s="54">
        <v>7299</v>
      </c>
      <c r="C2063" s="54">
        <v>2059596</v>
      </c>
      <c r="D2063" s="54" t="s">
        <v>164</v>
      </c>
      <c r="E2063" s="54" t="s">
        <v>126</v>
      </c>
      <c r="F2063" s="54" t="s">
        <v>179</v>
      </c>
      <c r="G2063" s="54" t="s">
        <v>118</v>
      </c>
      <c r="H2063" s="62">
        <v>45320.393750000003</v>
      </c>
      <c r="I2063" s="54" t="s">
        <v>180</v>
      </c>
      <c r="J2063" s="54" t="s">
        <v>116</v>
      </c>
      <c r="K2063" s="54" t="s">
        <v>146</v>
      </c>
      <c r="L2063" s="54" t="s">
        <v>147</v>
      </c>
      <c r="M2063" s="54" t="s">
        <v>148</v>
      </c>
      <c r="N2063" s="54">
        <v>2.5000000000000001E-2</v>
      </c>
      <c r="O2063" s="54" t="s">
        <v>149</v>
      </c>
      <c r="P2063" s="54" t="b">
        <v>0</v>
      </c>
      <c r="Q2063" s="54">
        <v>138261413</v>
      </c>
      <c r="R2063" s="54" t="s">
        <v>150</v>
      </c>
      <c r="S2063" s="54">
        <v>1E-3</v>
      </c>
      <c r="T2063" s="54" t="s">
        <v>184</v>
      </c>
      <c r="U2063" s="54">
        <v>2024</v>
      </c>
      <c r="V2063" s="54" t="s">
        <v>151</v>
      </c>
      <c r="W2063" s="54" t="s">
        <v>204</v>
      </c>
      <c r="X2063" s="54" t="s">
        <v>154</v>
      </c>
      <c r="Y2063" s="54" t="s">
        <v>155</v>
      </c>
      <c r="Z2063" s="54">
        <v>507500</v>
      </c>
      <c r="AA2063" s="54">
        <v>299100</v>
      </c>
      <c r="AB2063" s="54">
        <v>-0.41497245145673001</v>
      </c>
      <c r="AC2063" s="60">
        <v>52.579097446717</v>
      </c>
    </row>
    <row r="2064" spans="1:29">
      <c r="A2064" s="55" t="s">
        <v>196</v>
      </c>
      <c r="B2064" s="56">
        <v>7299</v>
      </c>
      <c r="C2064" s="56">
        <v>1809753</v>
      </c>
      <c r="D2064" s="56" t="s">
        <v>164</v>
      </c>
      <c r="E2064" s="56" t="s">
        <v>126</v>
      </c>
      <c r="F2064" s="56" t="s">
        <v>179</v>
      </c>
      <c r="G2064" s="56" t="s">
        <v>118</v>
      </c>
      <c r="H2064" s="61">
        <v>42268.445138888892</v>
      </c>
      <c r="I2064" s="56" t="s">
        <v>180</v>
      </c>
      <c r="J2064" s="56" t="s">
        <v>116</v>
      </c>
      <c r="K2064" s="56" t="s">
        <v>181</v>
      </c>
      <c r="L2064" s="56" t="s">
        <v>182</v>
      </c>
      <c r="M2064" s="56" t="s">
        <v>183</v>
      </c>
      <c r="N2064" s="56">
        <v>2.1000000000000001E-2</v>
      </c>
      <c r="O2064" s="56" t="s">
        <v>149</v>
      </c>
      <c r="P2064" s="56" t="b">
        <v>0</v>
      </c>
      <c r="Q2064" s="56">
        <v>138261413</v>
      </c>
      <c r="R2064" s="56" t="s">
        <v>150</v>
      </c>
      <c r="S2064" s="56">
        <v>1E-3</v>
      </c>
      <c r="T2064" s="56" t="s">
        <v>184</v>
      </c>
      <c r="U2064" s="56">
        <v>2015</v>
      </c>
      <c r="V2064" s="56" t="s">
        <v>151</v>
      </c>
      <c r="W2064" s="56" t="s">
        <v>197</v>
      </c>
      <c r="X2064" s="56" t="s">
        <v>186</v>
      </c>
      <c r="Y2064" s="56" t="s">
        <v>155</v>
      </c>
      <c r="Z2064" s="56">
        <v>624300</v>
      </c>
      <c r="AA2064" s="56">
        <v>306800</v>
      </c>
      <c r="AB2064" s="56">
        <v>1.3116346710660201</v>
      </c>
      <c r="AC2064" s="59">
        <v>52.6126273253455</v>
      </c>
    </row>
    <row r="2065" spans="1:29">
      <c r="A2065" s="57" t="s">
        <v>224</v>
      </c>
      <c r="B2065" s="54">
        <v>7299</v>
      </c>
      <c r="C2065" s="54">
        <v>1829107</v>
      </c>
      <c r="D2065" s="54" t="s">
        <v>164</v>
      </c>
      <c r="E2065" s="54" t="s">
        <v>126</v>
      </c>
      <c r="F2065" s="54" t="s">
        <v>179</v>
      </c>
      <c r="G2065" s="54" t="s">
        <v>118</v>
      </c>
      <c r="H2065" s="62">
        <v>42472.522916666669</v>
      </c>
      <c r="I2065" s="54" t="s">
        <v>180</v>
      </c>
      <c r="J2065" s="54" t="s">
        <v>116</v>
      </c>
      <c r="K2065" s="54" t="s">
        <v>146</v>
      </c>
      <c r="L2065" s="54" t="s">
        <v>147</v>
      </c>
      <c r="M2065" s="54" t="s">
        <v>183</v>
      </c>
      <c r="N2065" s="54">
        <v>4.1999999999999997E-3</v>
      </c>
      <c r="O2065" s="54" t="s">
        <v>149</v>
      </c>
      <c r="P2065" s="54" t="b">
        <v>0</v>
      </c>
      <c r="Q2065" s="54">
        <v>138261413</v>
      </c>
      <c r="R2065" s="54" t="s">
        <v>150</v>
      </c>
      <c r="S2065" s="54">
        <v>1E-3</v>
      </c>
      <c r="T2065" s="54" t="s">
        <v>184</v>
      </c>
      <c r="U2065" s="54">
        <v>2016</v>
      </c>
      <c r="V2065" s="54" t="s">
        <v>151</v>
      </c>
      <c r="W2065" s="54" t="s">
        <v>225</v>
      </c>
      <c r="X2065" s="54" t="s">
        <v>226</v>
      </c>
      <c r="Y2065" s="54" t="s">
        <v>155</v>
      </c>
      <c r="Z2065" s="54">
        <v>500098</v>
      </c>
      <c r="AA2065" s="54">
        <v>402866</v>
      </c>
      <c r="AB2065" s="54">
        <v>-0.49196935841400102</v>
      </c>
      <c r="AC2065" s="60">
        <v>53.512954618294103</v>
      </c>
    </row>
    <row r="2066" spans="1:29">
      <c r="A2066" s="55" t="s">
        <v>206</v>
      </c>
      <c r="B2066" s="56">
        <v>7299</v>
      </c>
      <c r="C2066" s="56">
        <v>1995781</v>
      </c>
      <c r="D2066" s="56" t="s">
        <v>164</v>
      </c>
      <c r="E2066" s="56" t="s">
        <v>126</v>
      </c>
      <c r="F2066" s="56" t="s">
        <v>179</v>
      </c>
      <c r="G2066" s="56" t="s">
        <v>118</v>
      </c>
      <c r="H2066" s="61">
        <v>44515.439583333333</v>
      </c>
      <c r="I2066" s="56" t="s">
        <v>180</v>
      </c>
      <c r="J2066" s="56" t="s">
        <v>116</v>
      </c>
      <c r="K2066" s="56" t="s">
        <v>199</v>
      </c>
      <c r="L2066" s="56" t="s">
        <v>200</v>
      </c>
      <c r="M2066" s="56" t="s">
        <v>183</v>
      </c>
      <c r="N2066" s="56">
        <v>5.0999999999999997E-2</v>
      </c>
      <c r="O2066" s="56" t="s">
        <v>149</v>
      </c>
      <c r="P2066" s="56" t="b">
        <v>0</v>
      </c>
      <c r="Q2066" s="56">
        <v>138261413</v>
      </c>
      <c r="R2066" s="56" t="s">
        <v>150</v>
      </c>
      <c r="S2066" s="56">
        <v>1E-3</v>
      </c>
      <c r="T2066" s="56" t="s">
        <v>184</v>
      </c>
      <c r="U2066" s="56">
        <v>2021</v>
      </c>
      <c r="V2066" s="56" t="s">
        <v>151</v>
      </c>
      <c r="W2066" s="56" t="s">
        <v>207</v>
      </c>
      <c r="X2066" s="56" t="s">
        <v>208</v>
      </c>
      <c r="Y2066" s="56" t="s">
        <v>155</v>
      </c>
      <c r="Z2066" s="56">
        <v>515935</v>
      </c>
      <c r="AA2066" s="56">
        <v>253417</v>
      </c>
      <c r="AB2066" s="56">
        <v>-0.30632621725807402</v>
      </c>
      <c r="AC2066" s="59">
        <v>52.1668520239771</v>
      </c>
    </row>
    <row r="2067" spans="1:29">
      <c r="A2067" s="57" t="s">
        <v>190</v>
      </c>
      <c r="B2067" s="54">
        <v>7299</v>
      </c>
      <c r="C2067" s="54">
        <v>4622527</v>
      </c>
      <c r="D2067" s="54" t="s">
        <v>164</v>
      </c>
      <c r="E2067" s="54" t="s">
        <v>126</v>
      </c>
      <c r="F2067" s="54" t="s">
        <v>179</v>
      </c>
      <c r="G2067" s="54" t="s">
        <v>118</v>
      </c>
      <c r="H2067" s="62">
        <v>42178.629861111112</v>
      </c>
      <c r="I2067" s="54" t="s">
        <v>191</v>
      </c>
      <c r="J2067" s="54" t="s">
        <v>119</v>
      </c>
      <c r="K2067" s="54" t="s">
        <v>192</v>
      </c>
      <c r="L2067" s="54" t="s">
        <v>193</v>
      </c>
      <c r="M2067" s="54" t="s">
        <v>183</v>
      </c>
      <c r="N2067" s="54">
        <v>3.0000000000000001E-3</v>
      </c>
      <c r="O2067" s="54" t="s">
        <v>149</v>
      </c>
      <c r="P2067" s="54" t="b">
        <v>0</v>
      </c>
      <c r="Q2067" s="54">
        <v>138261413</v>
      </c>
      <c r="R2067" s="54" t="s">
        <v>150</v>
      </c>
      <c r="S2067" s="54">
        <v>1E-3</v>
      </c>
      <c r="T2067" s="54" t="s">
        <v>184</v>
      </c>
      <c r="U2067" s="54">
        <v>2015</v>
      </c>
      <c r="V2067" s="54" t="s">
        <v>151</v>
      </c>
      <c r="W2067" s="54" t="s">
        <v>194</v>
      </c>
      <c r="X2067" s="54" t="s">
        <v>195</v>
      </c>
      <c r="Y2067" s="54" t="s">
        <v>155</v>
      </c>
      <c r="Z2067" s="54">
        <v>357000</v>
      </c>
      <c r="AA2067" s="54">
        <v>237460</v>
      </c>
      <c r="AB2067" s="54">
        <v>-2.62823009845419</v>
      </c>
      <c r="AC2067" s="60">
        <v>52.033868710239098</v>
      </c>
    </row>
    <row r="2068" spans="1:29">
      <c r="A2068" s="55" t="s">
        <v>178</v>
      </c>
      <c r="B2068" s="56">
        <v>7299</v>
      </c>
      <c r="C2068" s="56">
        <v>1781301</v>
      </c>
      <c r="D2068" s="56" t="s">
        <v>164</v>
      </c>
      <c r="E2068" s="56" t="s">
        <v>126</v>
      </c>
      <c r="F2068" s="56" t="s">
        <v>179</v>
      </c>
      <c r="G2068" s="56" t="s">
        <v>118</v>
      </c>
      <c r="H2068" s="61">
        <v>41976.613888888889</v>
      </c>
      <c r="I2068" s="56" t="s">
        <v>180</v>
      </c>
      <c r="J2068" s="56" t="s">
        <v>116</v>
      </c>
      <c r="K2068" s="56" t="s">
        <v>181</v>
      </c>
      <c r="L2068" s="56" t="s">
        <v>182</v>
      </c>
      <c r="M2068" s="56" t="s">
        <v>183</v>
      </c>
      <c r="N2068" s="56">
        <v>6.4999999999999997E-3</v>
      </c>
      <c r="O2068" s="56" t="s">
        <v>149</v>
      </c>
      <c r="P2068" s="56" t="b">
        <v>0</v>
      </c>
      <c r="Q2068" s="56">
        <v>138261413</v>
      </c>
      <c r="R2068" s="56" t="s">
        <v>150</v>
      </c>
      <c r="S2068" s="56">
        <v>1E-3</v>
      </c>
      <c r="T2068" s="56" t="s">
        <v>184</v>
      </c>
      <c r="U2068" s="56">
        <v>2014</v>
      </c>
      <c r="V2068" s="56" t="s">
        <v>151</v>
      </c>
      <c r="W2068" s="56" t="s">
        <v>185</v>
      </c>
      <c r="X2068" s="56" t="s">
        <v>186</v>
      </c>
      <c r="Y2068" s="56" t="s">
        <v>155</v>
      </c>
      <c r="Z2068" s="56">
        <v>620600</v>
      </c>
      <c r="AA2068" s="56">
        <v>309500</v>
      </c>
      <c r="AB2068" s="56">
        <v>1.2588812496391699</v>
      </c>
      <c r="AC2068" s="59">
        <v>52.638374352215699</v>
      </c>
    </row>
    <row r="2069" spans="1:29">
      <c r="A2069" s="57" t="s">
        <v>198</v>
      </c>
      <c r="B2069" s="54">
        <v>7299</v>
      </c>
      <c r="C2069" s="54">
        <v>2003990</v>
      </c>
      <c r="D2069" s="54" t="s">
        <v>164</v>
      </c>
      <c r="E2069" s="54" t="s">
        <v>126</v>
      </c>
      <c r="F2069" s="54" t="s">
        <v>179</v>
      </c>
      <c r="G2069" s="54" t="s">
        <v>118</v>
      </c>
      <c r="H2069" s="62">
        <v>44627.436111111114</v>
      </c>
      <c r="I2069" s="54" t="s">
        <v>180</v>
      </c>
      <c r="J2069" s="54" t="s">
        <v>116</v>
      </c>
      <c r="K2069" s="54" t="s">
        <v>199</v>
      </c>
      <c r="L2069" s="54" t="s">
        <v>200</v>
      </c>
      <c r="M2069" s="54" t="s">
        <v>148</v>
      </c>
      <c r="N2069" s="54">
        <v>2.5999999999999999E-2</v>
      </c>
      <c r="O2069" s="54" t="s">
        <v>149</v>
      </c>
      <c r="P2069" s="54" t="b">
        <v>0</v>
      </c>
      <c r="Q2069" s="54">
        <v>138261413</v>
      </c>
      <c r="R2069" s="54" t="s">
        <v>150</v>
      </c>
      <c r="S2069" s="54">
        <v>1E-3</v>
      </c>
      <c r="T2069" s="54" t="s">
        <v>184</v>
      </c>
      <c r="U2069" s="54">
        <v>2022</v>
      </c>
      <c r="V2069" s="54" t="s">
        <v>151</v>
      </c>
      <c r="W2069" s="54" t="s">
        <v>201</v>
      </c>
      <c r="X2069" s="54" t="s">
        <v>202</v>
      </c>
      <c r="Y2069" s="54" t="s">
        <v>155</v>
      </c>
      <c r="Z2069" s="54">
        <v>516100</v>
      </c>
      <c r="AA2069" s="54">
        <v>253300</v>
      </c>
      <c r="AB2069" s="54">
        <v>-0.30395486908298303</v>
      </c>
      <c r="AC2069" s="60">
        <v>52.1657659569386</v>
      </c>
    </row>
    <row r="2070" spans="1:29">
      <c r="A2070" s="55" t="s">
        <v>203</v>
      </c>
      <c r="B2070" s="56">
        <v>7299</v>
      </c>
      <c r="C2070" s="56">
        <v>2049488</v>
      </c>
      <c r="D2070" s="56" t="s">
        <v>164</v>
      </c>
      <c r="E2070" s="56" t="s">
        <v>126</v>
      </c>
      <c r="F2070" s="56" t="s">
        <v>205</v>
      </c>
      <c r="G2070" s="56" t="s">
        <v>112</v>
      </c>
      <c r="H2070" s="61">
        <v>45201.454861111109</v>
      </c>
      <c r="I2070" s="56" t="s">
        <v>180</v>
      </c>
      <c r="J2070" s="56" t="s">
        <v>116</v>
      </c>
      <c r="K2070" s="56" t="s">
        <v>146</v>
      </c>
      <c r="L2070" s="56" t="s">
        <v>147</v>
      </c>
      <c r="M2070" s="56" t="s">
        <v>183</v>
      </c>
      <c r="N2070" s="56">
        <v>3.5000000000000003E-2</v>
      </c>
      <c r="O2070" s="56" t="s">
        <v>149</v>
      </c>
      <c r="P2070" s="56" t="b">
        <v>0</v>
      </c>
      <c r="Q2070" s="56">
        <v>138261413</v>
      </c>
      <c r="R2070" s="56" t="s">
        <v>150</v>
      </c>
      <c r="S2070" s="56">
        <v>1E-3</v>
      </c>
      <c r="T2070" s="56" t="s">
        <v>184</v>
      </c>
      <c r="U2070" s="56">
        <v>2023</v>
      </c>
      <c r="V2070" s="56" t="s">
        <v>151</v>
      </c>
      <c r="W2070" s="56" t="s">
        <v>204</v>
      </c>
      <c r="X2070" s="56" t="s">
        <v>154</v>
      </c>
      <c r="Y2070" s="56" t="s">
        <v>155</v>
      </c>
      <c r="Z2070" s="56">
        <v>507500</v>
      </c>
      <c r="AA2070" s="56">
        <v>299100</v>
      </c>
      <c r="AB2070" s="56">
        <v>-0.41497245145673001</v>
      </c>
      <c r="AC2070" s="59">
        <v>52.579097446717</v>
      </c>
    </row>
    <row r="2071" spans="1:29">
      <c r="A2071" s="57" t="s">
        <v>178</v>
      </c>
      <c r="B2071" s="54">
        <v>7299</v>
      </c>
      <c r="C2071" s="54">
        <v>1949817</v>
      </c>
      <c r="D2071" s="54" t="s">
        <v>164</v>
      </c>
      <c r="E2071" s="54" t="s">
        <v>126</v>
      </c>
      <c r="F2071" s="54" t="s">
        <v>179</v>
      </c>
      <c r="G2071" s="54" t="s">
        <v>118</v>
      </c>
      <c r="H2071" s="62">
        <v>43787.640277777777</v>
      </c>
      <c r="I2071" s="54" t="s">
        <v>180</v>
      </c>
      <c r="J2071" s="54" t="s">
        <v>116</v>
      </c>
      <c r="K2071" s="54" t="s">
        <v>181</v>
      </c>
      <c r="L2071" s="54" t="s">
        <v>182</v>
      </c>
      <c r="M2071" s="54" t="s">
        <v>183</v>
      </c>
      <c r="N2071" s="54">
        <v>4.5999999999999999E-3</v>
      </c>
      <c r="O2071" s="54" t="s">
        <v>149</v>
      </c>
      <c r="P2071" s="54" t="b">
        <v>0</v>
      </c>
      <c r="Q2071" s="54">
        <v>138261413</v>
      </c>
      <c r="R2071" s="54" t="s">
        <v>150</v>
      </c>
      <c r="S2071" s="54">
        <v>1E-3</v>
      </c>
      <c r="T2071" s="54" t="s">
        <v>184</v>
      </c>
      <c r="U2071" s="54">
        <v>2019</v>
      </c>
      <c r="V2071" s="54" t="s">
        <v>151</v>
      </c>
      <c r="W2071" s="54" t="s">
        <v>185</v>
      </c>
      <c r="X2071" s="54" t="s">
        <v>186</v>
      </c>
      <c r="Y2071" s="54" t="s">
        <v>155</v>
      </c>
      <c r="Z2071" s="54">
        <v>620600</v>
      </c>
      <c r="AA2071" s="54">
        <v>309500</v>
      </c>
      <c r="AB2071" s="54">
        <v>1.2588812496391699</v>
      </c>
      <c r="AC2071" s="60">
        <v>52.638374352215699</v>
      </c>
    </row>
    <row r="2072" spans="1:29">
      <c r="A2072" s="55" t="s">
        <v>187</v>
      </c>
      <c r="B2072" s="56">
        <v>7299</v>
      </c>
      <c r="C2072" s="56">
        <v>1773748</v>
      </c>
      <c r="D2072" s="56" t="s">
        <v>164</v>
      </c>
      <c r="E2072" s="56" t="s">
        <v>126</v>
      </c>
      <c r="F2072" s="56" t="s">
        <v>179</v>
      </c>
      <c r="G2072" s="56" t="s">
        <v>118</v>
      </c>
      <c r="H2072" s="61">
        <v>41912.702777777777</v>
      </c>
      <c r="I2072" s="56" t="s">
        <v>180</v>
      </c>
      <c r="J2072" s="56" t="s">
        <v>116</v>
      </c>
      <c r="K2072" s="56" t="s">
        <v>181</v>
      </c>
      <c r="L2072" s="56" t="s">
        <v>182</v>
      </c>
      <c r="M2072" s="56" t="s">
        <v>183</v>
      </c>
      <c r="N2072" s="56">
        <v>1.4999999999999999E-2</v>
      </c>
      <c r="O2072" s="56" t="s">
        <v>149</v>
      </c>
      <c r="P2072" s="56" t="b">
        <v>0</v>
      </c>
      <c r="Q2072" s="56">
        <v>138261413</v>
      </c>
      <c r="R2072" s="56" t="s">
        <v>150</v>
      </c>
      <c r="S2072" s="56">
        <v>1E-3</v>
      </c>
      <c r="T2072" s="56" t="s">
        <v>184</v>
      </c>
      <c r="U2072" s="56">
        <v>2014</v>
      </c>
      <c r="V2072" s="56" t="s">
        <v>151</v>
      </c>
      <c r="W2072" s="56" t="s">
        <v>188</v>
      </c>
      <c r="X2072" s="56" t="s">
        <v>189</v>
      </c>
      <c r="Y2072" s="56" t="s">
        <v>155</v>
      </c>
      <c r="Z2072" s="56">
        <v>636400</v>
      </c>
      <c r="AA2072" s="56">
        <v>291600</v>
      </c>
      <c r="AB2072" s="56">
        <v>1.4791973795069699</v>
      </c>
      <c r="AC2072" s="59">
        <v>52.471107816141703</v>
      </c>
    </row>
    <row r="2073" spans="1:29">
      <c r="A2073" s="57" t="s">
        <v>206</v>
      </c>
      <c r="B2073" s="54">
        <v>7299</v>
      </c>
      <c r="C2073" s="54">
        <v>1903798</v>
      </c>
      <c r="D2073" s="54" t="s">
        <v>164</v>
      </c>
      <c r="E2073" s="54" t="s">
        <v>126</v>
      </c>
      <c r="F2073" s="54" t="s">
        <v>179</v>
      </c>
      <c r="G2073" s="54" t="s">
        <v>118</v>
      </c>
      <c r="H2073" s="62">
        <v>43244.606944444444</v>
      </c>
      <c r="I2073" s="54" t="s">
        <v>180</v>
      </c>
      <c r="J2073" s="54" t="s">
        <v>116</v>
      </c>
      <c r="K2073" s="54" t="s">
        <v>199</v>
      </c>
      <c r="L2073" s="54" t="s">
        <v>200</v>
      </c>
      <c r="M2073" s="54" t="s">
        <v>183</v>
      </c>
      <c r="N2073" s="54">
        <v>2.7E-2</v>
      </c>
      <c r="O2073" s="54" t="s">
        <v>149</v>
      </c>
      <c r="P2073" s="54" t="b">
        <v>0</v>
      </c>
      <c r="Q2073" s="54">
        <v>138261413</v>
      </c>
      <c r="R2073" s="54" t="s">
        <v>150</v>
      </c>
      <c r="S2073" s="54">
        <v>1E-3</v>
      </c>
      <c r="T2073" s="54" t="s">
        <v>184</v>
      </c>
      <c r="U2073" s="54">
        <v>2018</v>
      </c>
      <c r="V2073" s="54" t="s">
        <v>151</v>
      </c>
      <c r="W2073" s="54" t="s">
        <v>207</v>
      </c>
      <c r="X2073" s="54" t="s">
        <v>208</v>
      </c>
      <c r="Y2073" s="54" t="s">
        <v>155</v>
      </c>
      <c r="Z2073" s="54">
        <v>515935</v>
      </c>
      <c r="AA2073" s="54">
        <v>253417</v>
      </c>
      <c r="AB2073" s="54">
        <v>-0.30632621725807402</v>
      </c>
      <c r="AC2073" s="60">
        <v>52.1668520239771</v>
      </c>
    </row>
    <row r="2074" spans="1:29">
      <c r="A2074" s="55" t="s">
        <v>178</v>
      </c>
      <c r="B2074" s="56">
        <v>7299</v>
      </c>
      <c r="C2074" s="56">
        <v>1806097</v>
      </c>
      <c r="D2074" s="56" t="s">
        <v>164</v>
      </c>
      <c r="E2074" s="56" t="s">
        <v>126</v>
      </c>
      <c r="F2074" s="56" t="s">
        <v>179</v>
      </c>
      <c r="G2074" s="56" t="s">
        <v>118</v>
      </c>
      <c r="H2074" s="61">
        <v>42230.611111111109</v>
      </c>
      <c r="I2074" s="56" t="s">
        <v>180</v>
      </c>
      <c r="J2074" s="56" t="s">
        <v>116</v>
      </c>
      <c r="K2074" s="56" t="s">
        <v>181</v>
      </c>
      <c r="L2074" s="56" t="s">
        <v>182</v>
      </c>
      <c r="M2074" s="56" t="s">
        <v>183</v>
      </c>
      <c r="N2074" s="56">
        <v>1.0999999999999999E-2</v>
      </c>
      <c r="O2074" s="56" t="s">
        <v>149</v>
      </c>
      <c r="P2074" s="56" t="b">
        <v>0</v>
      </c>
      <c r="Q2074" s="56">
        <v>138261413</v>
      </c>
      <c r="R2074" s="56" t="s">
        <v>150</v>
      </c>
      <c r="S2074" s="56">
        <v>1E-3</v>
      </c>
      <c r="T2074" s="56" t="s">
        <v>184</v>
      </c>
      <c r="U2074" s="56">
        <v>2015</v>
      </c>
      <c r="V2074" s="56" t="s">
        <v>151</v>
      </c>
      <c r="W2074" s="56" t="s">
        <v>185</v>
      </c>
      <c r="X2074" s="56" t="s">
        <v>186</v>
      </c>
      <c r="Y2074" s="56" t="s">
        <v>155</v>
      </c>
      <c r="Z2074" s="56">
        <v>620600</v>
      </c>
      <c r="AA2074" s="56">
        <v>309500</v>
      </c>
      <c r="AB2074" s="56">
        <v>1.2588812496391699</v>
      </c>
      <c r="AC2074" s="59">
        <v>52.638374352215699</v>
      </c>
    </row>
    <row r="2075" spans="1:29">
      <c r="A2075" s="57" t="s">
        <v>187</v>
      </c>
      <c r="B2075" s="54">
        <v>7299</v>
      </c>
      <c r="C2075" s="54">
        <v>2033116</v>
      </c>
      <c r="D2075" s="54" t="s">
        <v>164</v>
      </c>
      <c r="E2075" s="54" t="s">
        <v>126</v>
      </c>
      <c r="F2075" s="54" t="s">
        <v>179</v>
      </c>
      <c r="G2075" s="54" t="s">
        <v>118</v>
      </c>
      <c r="H2075" s="62">
        <v>45007.327777777777</v>
      </c>
      <c r="I2075" s="54" t="s">
        <v>180</v>
      </c>
      <c r="J2075" s="54" t="s">
        <v>116</v>
      </c>
      <c r="K2075" s="54" t="s">
        <v>181</v>
      </c>
      <c r="L2075" s="54" t="s">
        <v>182</v>
      </c>
      <c r="M2075" s="54" t="s">
        <v>183</v>
      </c>
      <c r="N2075" s="54">
        <v>4.8999999999999998E-3</v>
      </c>
      <c r="O2075" s="54" t="s">
        <v>149</v>
      </c>
      <c r="P2075" s="54" t="b">
        <v>0</v>
      </c>
      <c r="Q2075" s="54">
        <v>138261413</v>
      </c>
      <c r="R2075" s="54" t="s">
        <v>150</v>
      </c>
      <c r="S2075" s="54">
        <v>1E-3</v>
      </c>
      <c r="T2075" s="54" t="s">
        <v>184</v>
      </c>
      <c r="U2075" s="54">
        <v>2023</v>
      </c>
      <c r="V2075" s="54" t="s">
        <v>151</v>
      </c>
      <c r="W2075" s="54" t="s">
        <v>188</v>
      </c>
      <c r="X2075" s="54" t="s">
        <v>189</v>
      </c>
      <c r="Y2075" s="54" t="s">
        <v>155</v>
      </c>
      <c r="Z2075" s="54">
        <v>636400</v>
      </c>
      <c r="AA2075" s="54">
        <v>291600</v>
      </c>
      <c r="AB2075" s="54">
        <v>1.4791973795069699</v>
      </c>
      <c r="AC2075" s="60">
        <v>52.471107816141703</v>
      </c>
    </row>
    <row r="2076" spans="1:29">
      <c r="A2076" s="55" t="s">
        <v>206</v>
      </c>
      <c r="B2076" s="56">
        <v>7299</v>
      </c>
      <c r="C2076" s="56">
        <v>1901649</v>
      </c>
      <c r="D2076" s="56" t="s">
        <v>164</v>
      </c>
      <c r="E2076" s="56" t="s">
        <v>126</v>
      </c>
      <c r="F2076" s="56" t="s">
        <v>179</v>
      </c>
      <c r="G2076" s="56" t="s">
        <v>118</v>
      </c>
      <c r="H2076" s="61">
        <v>43230.379166666666</v>
      </c>
      <c r="I2076" s="56" t="s">
        <v>180</v>
      </c>
      <c r="J2076" s="56" t="s">
        <v>116</v>
      </c>
      <c r="K2076" s="56" t="s">
        <v>199</v>
      </c>
      <c r="L2076" s="56" t="s">
        <v>200</v>
      </c>
      <c r="M2076" s="56" t="s">
        <v>183</v>
      </c>
      <c r="N2076" s="56">
        <v>2.1999999999999999E-2</v>
      </c>
      <c r="O2076" s="56" t="s">
        <v>149</v>
      </c>
      <c r="P2076" s="56" t="b">
        <v>0</v>
      </c>
      <c r="Q2076" s="56">
        <v>138261413</v>
      </c>
      <c r="R2076" s="56" t="s">
        <v>150</v>
      </c>
      <c r="S2076" s="56">
        <v>1E-3</v>
      </c>
      <c r="T2076" s="56" t="s">
        <v>184</v>
      </c>
      <c r="U2076" s="56">
        <v>2018</v>
      </c>
      <c r="V2076" s="56" t="s">
        <v>151</v>
      </c>
      <c r="W2076" s="56" t="s">
        <v>207</v>
      </c>
      <c r="X2076" s="56" t="s">
        <v>208</v>
      </c>
      <c r="Y2076" s="56" t="s">
        <v>155</v>
      </c>
      <c r="Z2076" s="56">
        <v>515935</v>
      </c>
      <c r="AA2076" s="56">
        <v>253417</v>
      </c>
      <c r="AB2076" s="56">
        <v>-0.30632621725807402</v>
      </c>
      <c r="AC2076" s="59">
        <v>52.1668520239771</v>
      </c>
    </row>
    <row r="2077" spans="1:29">
      <c r="A2077" s="57" t="s">
        <v>203</v>
      </c>
      <c r="B2077" s="54">
        <v>7299</v>
      </c>
      <c r="C2077" s="54">
        <v>1982201</v>
      </c>
      <c r="D2077" s="54" t="s">
        <v>164</v>
      </c>
      <c r="E2077" s="54" t="s">
        <v>126</v>
      </c>
      <c r="F2077" s="54" t="s">
        <v>179</v>
      </c>
      <c r="G2077" s="54" t="s">
        <v>118</v>
      </c>
      <c r="H2077" s="62">
        <v>44333.606944444444</v>
      </c>
      <c r="I2077" s="54" t="s">
        <v>180</v>
      </c>
      <c r="J2077" s="54" t="s">
        <v>116</v>
      </c>
      <c r="K2077" s="54" t="s">
        <v>146</v>
      </c>
      <c r="L2077" s="54" t="s">
        <v>147</v>
      </c>
      <c r="M2077" s="54" t="s">
        <v>183</v>
      </c>
      <c r="N2077" s="54">
        <v>2.1999999999999999E-2</v>
      </c>
      <c r="O2077" s="54" t="s">
        <v>149</v>
      </c>
      <c r="P2077" s="54" t="b">
        <v>0</v>
      </c>
      <c r="Q2077" s="54">
        <v>138261413</v>
      </c>
      <c r="R2077" s="54" t="s">
        <v>150</v>
      </c>
      <c r="S2077" s="54">
        <v>1E-3</v>
      </c>
      <c r="T2077" s="54" t="s">
        <v>184</v>
      </c>
      <c r="U2077" s="54">
        <v>2021</v>
      </c>
      <c r="V2077" s="54" t="s">
        <v>151</v>
      </c>
      <c r="W2077" s="54" t="s">
        <v>204</v>
      </c>
      <c r="X2077" s="54" t="s">
        <v>154</v>
      </c>
      <c r="Y2077" s="54" t="s">
        <v>155</v>
      </c>
      <c r="Z2077" s="54">
        <v>507500</v>
      </c>
      <c r="AA2077" s="54">
        <v>299100</v>
      </c>
      <c r="AB2077" s="54">
        <v>-0.41497245145673001</v>
      </c>
      <c r="AC2077" s="60">
        <v>52.579097446717</v>
      </c>
    </row>
    <row r="2078" spans="1:29">
      <c r="A2078" s="55" t="s">
        <v>203</v>
      </c>
      <c r="B2078" s="56">
        <v>7299</v>
      </c>
      <c r="C2078" s="56">
        <v>2047832</v>
      </c>
      <c r="D2078" s="56" t="s">
        <v>164</v>
      </c>
      <c r="E2078" s="56" t="s">
        <v>126</v>
      </c>
      <c r="F2078" s="56" t="s">
        <v>179</v>
      </c>
      <c r="G2078" s="56" t="s">
        <v>118</v>
      </c>
      <c r="H2078" s="61">
        <v>45187.576388888891</v>
      </c>
      <c r="I2078" s="56" t="s">
        <v>180</v>
      </c>
      <c r="J2078" s="56" t="s">
        <v>116</v>
      </c>
      <c r="K2078" s="56" t="s">
        <v>146</v>
      </c>
      <c r="L2078" s="56" t="s">
        <v>147</v>
      </c>
      <c r="M2078" s="56" t="s">
        <v>183</v>
      </c>
      <c r="N2078" s="56">
        <v>4.4999999999999998E-2</v>
      </c>
      <c r="O2078" s="56" t="s">
        <v>149</v>
      </c>
      <c r="P2078" s="56" t="b">
        <v>0</v>
      </c>
      <c r="Q2078" s="56">
        <v>138261413</v>
      </c>
      <c r="R2078" s="56" t="s">
        <v>150</v>
      </c>
      <c r="S2078" s="56">
        <v>1E-3</v>
      </c>
      <c r="T2078" s="56" t="s">
        <v>184</v>
      </c>
      <c r="U2078" s="56">
        <v>2023</v>
      </c>
      <c r="V2078" s="56" t="s">
        <v>151</v>
      </c>
      <c r="W2078" s="56" t="s">
        <v>204</v>
      </c>
      <c r="X2078" s="56" t="s">
        <v>154</v>
      </c>
      <c r="Y2078" s="56" t="s">
        <v>155</v>
      </c>
      <c r="Z2078" s="56">
        <v>507500</v>
      </c>
      <c r="AA2078" s="56">
        <v>299100</v>
      </c>
      <c r="AB2078" s="56">
        <v>-0.41497245145673001</v>
      </c>
      <c r="AC2078" s="59">
        <v>52.579097446717</v>
      </c>
    </row>
    <row r="2079" spans="1:29">
      <c r="A2079" s="57" t="s">
        <v>178</v>
      </c>
      <c r="B2079" s="54">
        <v>7299</v>
      </c>
      <c r="C2079" s="54">
        <v>1847114</v>
      </c>
      <c r="D2079" s="54" t="s">
        <v>164</v>
      </c>
      <c r="E2079" s="54" t="s">
        <v>126</v>
      </c>
      <c r="F2079" s="54" t="s">
        <v>179</v>
      </c>
      <c r="G2079" s="54" t="s">
        <v>118</v>
      </c>
      <c r="H2079" s="62">
        <v>42643.665277777778</v>
      </c>
      <c r="I2079" s="54" t="s">
        <v>180</v>
      </c>
      <c r="J2079" s="54" t="s">
        <v>116</v>
      </c>
      <c r="K2079" s="54" t="s">
        <v>181</v>
      </c>
      <c r="L2079" s="54" t="s">
        <v>182</v>
      </c>
      <c r="M2079" s="54" t="s">
        <v>183</v>
      </c>
      <c r="N2079" s="54">
        <v>1.7000000000000001E-2</v>
      </c>
      <c r="O2079" s="54" t="s">
        <v>149</v>
      </c>
      <c r="P2079" s="54" t="b">
        <v>0</v>
      </c>
      <c r="Q2079" s="54">
        <v>138261413</v>
      </c>
      <c r="R2079" s="54" t="s">
        <v>150</v>
      </c>
      <c r="S2079" s="54">
        <v>1E-3</v>
      </c>
      <c r="T2079" s="54" t="s">
        <v>184</v>
      </c>
      <c r="U2079" s="54">
        <v>2016</v>
      </c>
      <c r="V2079" s="54" t="s">
        <v>151</v>
      </c>
      <c r="W2079" s="54" t="s">
        <v>185</v>
      </c>
      <c r="X2079" s="54" t="s">
        <v>186</v>
      </c>
      <c r="Y2079" s="54" t="s">
        <v>155</v>
      </c>
      <c r="Z2079" s="54">
        <v>620600</v>
      </c>
      <c r="AA2079" s="54">
        <v>309500</v>
      </c>
      <c r="AB2079" s="54">
        <v>1.2588812496391699</v>
      </c>
      <c r="AC2079" s="60">
        <v>52.638374352215699</v>
      </c>
    </row>
    <row r="2080" spans="1:29">
      <c r="A2080" s="55" t="s">
        <v>187</v>
      </c>
      <c r="B2080" s="56">
        <v>7299</v>
      </c>
      <c r="C2080" s="56">
        <v>1806548</v>
      </c>
      <c r="D2080" s="56" t="s">
        <v>164</v>
      </c>
      <c r="E2080" s="56" t="s">
        <v>126</v>
      </c>
      <c r="F2080" s="56" t="s">
        <v>179</v>
      </c>
      <c r="G2080" s="56" t="s">
        <v>118</v>
      </c>
      <c r="H2080" s="61">
        <v>42240.65347222222</v>
      </c>
      <c r="I2080" s="56" t="s">
        <v>180</v>
      </c>
      <c r="J2080" s="56" t="s">
        <v>116</v>
      </c>
      <c r="K2080" s="56" t="s">
        <v>181</v>
      </c>
      <c r="L2080" s="56" t="s">
        <v>182</v>
      </c>
      <c r="M2080" s="56" t="s">
        <v>183</v>
      </c>
      <c r="N2080" s="56">
        <v>1.2999999999999999E-2</v>
      </c>
      <c r="O2080" s="56" t="s">
        <v>149</v>
      </c>
      <c r="P2080" s="56" t="b">
        <v>0</v>
      </c>
      <c r="Q2080" s="56">
        <v>138261413</v>
      </c>
      <c r="R2080" s="56" t="s">
        <v>150</v>
      </c>
      <c r="S2080" s="56">
        <v>1E-3</v>
      </c>
      <c r="T2080" s="56" t="s">
        <v>184</v>
      </c>
      <c r="U2080" s="56">
        <v>2015</v>
      </c>
      <c r="V2080" s="56" t="s">
        <v>151</v>
      </c>
      <c r="W2080" s="56" t="s">
        <v>188</v>
      </c>
      <c r="X2080" s="56" t="s">
        <v>189</v>
      </c>
      <c r="Y2080" s="56" t="s">
        <v>155</v>
      </c>
      <c r="Z2080" s="56">
        <v>636400</v>
      </c>
      <c r="AA2080" s="56">
        <v>291600</v>
      </c>
      <c r="AB2080" s="56">
        <v>1.4791973795069699</v>
      </c>
      <c r="AC2080" s="59">
        <v>52.471107816141703</v>
      </c>
    </row>
    <row r="2081" spans="1:29">
      <c r="A2081" s="57" t="s">
        <v>247</v>
      </c>
      <c r="B2081" s="54">
        <v>7299</v>
      </c>
      <c r="C2081" s="54">
        <v>1489147</v>
      </c>
      <c r="D2081" s="54" t="s">
        <v>164</v>
      </c>
      <c r="E2081" s="54" t="s">
        <v>126</v>
      </c>
      <c r="F2081" s="54" t="s">
        <v>205</v>
      </c>
      <c r="G2081" s="54" t="s">
        <v>112</v>
      </c>
      <c r="H2081" s="62">
        <v>43580.59097222222</v>
      </c>
      <c r="I2081" s="54" t="s">
        <v>180</v>
      </c>
      <c r="J2081" s="54" t="s">
        <v>116</v>
      </c>
      <c r="K2081" s="54" t="s">
        <v>228</v>
      </c>
      <c r="L2081" s="54" t="s">
        <v>229</v>
      </c>
      <c r="M2081" s="54" t="s">
        <v>183</v>
      </c>
      <c r="N2081" s="54">
        <v>4.7000000000000002E-3</v>
      </c>
      <c r="O2081" s="54" t="s">
        <v>149</v>
      </c>
      <c r="P2081" s="54" t="b">
        <v>0</v>
      </c>
      <c r="Q2081" s="54">
        <v>138261413</v>
      </c>
      <c r="R2081" s="54" t="s">
        <v>150</v>
      </c>
      <c r="S2081" s="54">
        <v>1E-3</v>
      </c>
      <c r="T2081" s="54" t="s">
        <v>184</v>
      </c>
      <c r="U2081" s="54">
        <v>2019</v>
      </c>
      <c r="V2081" s="54" t="s">
        <v>151</v>
      </c>
      <c r="W2081" s="54" t="s">
        <v>248</v>
      </c>
      <c r="X2081" s="54" t="s">
        <v>249</v>
      </c>
      <c r="Y2081" s="54" t="s">
        <v>155</v>
      </c>
      <c r="Z2081" s="54">
        <v>435499</v>
      </c>
      <c r="AA2081" s="54">
        <v>117847</v>
      </c>
      <c r="AB2081" s="54">
        <v>-1.4959290530529701</v>
      </c>
      <c r="AC2081" s="60">
        <v>50.958961874929102</v>
      </c>
    </row>
    <row r="2082" spans="1:29">
      <c r="A2082" s="55" t="s">
        <v>187</v>
      </c>
      <c r="B2082" s="56">
        <v>7299</v>
      </c>
      <c r="C2082" s="56">
        <v>1847543</v>
      </c>
      <c r="D2082" s="56" t="s">
        <v>164</v>
      </c>
      <c r="E2082" s="56" t="s">
        <v>126</v>
      </c>
      <c r="F2082" s="56" t="s">
        <v>179</v>
      </c>
      <c r="G2082" s="56" t="s">
        <v>118</v>
      </c>
      <c r="H2082" s="61">
        <v>42650.372916666667</v>
      </c>
      <c r="I2082" s="56" t="s">
        <v>180</v>
      </c>
      <c r="J2082" s="56" t="s">
        <v>116</v>
      </c>
      <c r="K2082" s="56" t="s">
        <v>181</v>
      </c>
      <c r="L2082" s="56" t="s">
        <v>182</v>
      </c>
      <c r="M2082" s="56" t="s">
        <v>183</v>
      </c>
      <c r="N2082" s="56">
        <v>2.3E-2</v>
      </c>
      <c r="O2082" s="56" t="s">
        <v>149</v>
      </c>
      <c r="P2082" s="56" t="b">
        <v>0</v>
      </c>
      <c r="Q2082" s="56">
        <v>138261413</v>
      </c>
      <c r="R2082" s="56" t="s">
        <v>150</v>
      </c>
      <c r="S2082" s="56">
        <v>1E-3</v>
      </c>
      <c r="T2082" s="56" t="s">
        <v>184</v>
      </c>
      <c r="U2082" s="56">
        <v>2016</v>
      </c>
      <c r="V2082" s="56" t="s">
        <v>151</v>
      </c>
      <c r="W2082" s="56" t="s">
        <v>188</v>
      </c>
      <c r="X2082" s="56" t="s">
        <v>189</v>
      </c>
      <c r="Y2082" s="56" t="s">
        <v>155</v>
      </c>
      <c r="Z2082" s="56">
        <v>636400</v>
      </c>
      <c r="AA2082" s="56">
        <v>291600</v>
      </c>
      <c r="AB2082" s="56">
        <v>1.4791973795069699</v>
      </c>
      <c r="AC2082" s="59">
        <v>52.471107816141703</v>
      </c>
    </row>
    <row r="2083" spans="1:29">
      <c r="A2083" s="57" t="s">
        <v>206</v>
      </c>
      <c r="B2083" s="54">
        <v>7299</v>
      </c>
      <c r="C2083" s="54">
        <v>1918219</v>
      </c>
      <c r="D2083" s="54" t="s">
        <v>164</v>
      </c>
      <c r="E2083" s="54" t="s">
        <v>126</v>
      </c>
      <c r="F2083" s="54" t="s">
        <v>179</v>
      </c>
      <c r="G2083" s="54" t="s">
        <v>118</v>
      </c>
      <c r="H2083" s="62">
        <v>43420.37777777778</v>
      </c>
      <c r="I2083" s="54" t="s">
        <v>180</v>
      </c>
      <c r="J2083" s="54" t="s">
        <v>116</v>
      </c>
      <c r="K2083" s="54" t="s">
        <v>199</v>
      </c>
      <c r="L2083" s="54" t="s">
        <v>200</v>
      </c>
      <c r="M2083" s="54" t="s">
        <v>183</v>
      </c>
      <c r="N2083" s="54">
        <v>5.6000000000000001E-2</v>
      </c>
      <c r="O2083" s="54" t="s">
        <v>149</v>
      </c>
      <c r="P2083" s="54" t="b">
        <v>0</v>
      </c>
      <c r="Q2083" s="54">
        <v>138261413</v>
      </c>
      <c r="R2083" s="54" t="s">
        <v>150</v>
      </c>
      <c r="S2083" s="54">
        <v>1E-3</v>
      </c>
      <c r="T2083" s="54" t="s">
        <v>184</v>
      </c>
      <c r="U2083" s="54">
        <v>2018</v>
      </c>
      <c r="V2083" s="54" t="s">
        <v>151</v>
      </c>
      <c r="W2083" s="54" t="s">
        <v>207</v>
      </c>
      <c r="X2083" s="54" t="s">
        <v>208</v>
      </c>
      <c r="Y2083" s="54" t="s">
        <v>155</v>
      </c>
      <c r="Z2083" s="54">
        <v>515935</v>
      </c>
      <c r="AA2083" s="54">
        <v>253417</v>
      </c>
      <c r="AB2083" s="54">
        <v>-0.30632621725807402</v>
      </c>
      <c r="AC2083" s="60">
        <v>52.1668520239771</v>
      </c>
    </row>
    <row r="2084" spans="1:29">
      <c r="A2084" s="55" t="s">
        <v>198</v>
      </c>
      <c r="B2084" s="56">
        <v>7299</v>
      </c>
      <c r="C2084" s="56">
        <v>1844383</v>
      </c>
      <c r="D2084" s="56" t="s">
        <v>164</v>
      </c>
      <c r="E2084" s="56" t="s">
        <v>126</v>
      </c>
      <c r="F2084" s="56" t="s">
        <v>205</v>
      </c>
      <c r="G2084" s="56" t="s">
        <v>112</v>
      </c>
      <c r="H2084" s="61">
        <v>42614.37222222222</v>
      </c>
      <c r="I2084" s="56" t="s">
        <v>180</v>
      </c>
      <c r="J2084" s="56" t="s">
        <v>116</v>
      </c>
      <c r="K2084" s="56" t="s">
        <v>199</v>
      </c>
      <c r="L2084" s="56" t="s">
        <v>200</v>
      </c>
      <c r="M2084" s="56" t="s">
        <v>183</v>
      </c>
      <c r="N2084" s="56">
        <v>6.2E-2</v>
      </c>
      <c r="O2084" s="56" t="s">
        <v>149</v>
      </c>
      <c r="P2084" s="56" t="b">
        <v>0</v>
      </c>
      <c r="Q2084" s="56">
        <v>138261413</v>
      </c>
      <c r="R2084" s="56" t="s">
        <v>150</v>
      </c>
      <c r="S2084" s="56">
        <v>1E-3</v>
      </c>
      <c r="T2084" s="56" t="s">
        <v>184</v>
      </c>
      <c r="U2084" s="56">
        <v>2016</v>
      </c>
      <c r="V2084" s="56" t="s">
        <v>151</v>
      </c>
      <c r="W2084" s="56" t="s">
        <v>201</v>
      </c>
      <c r="X2084" s="56" t="s">
        <v>202</v>
      </c>
      <c r="Y2084" s="56" t="s">
        <v>155</v>
      </c>
      <c r="Z2084" s="56">
        <v>516100</v>
      </c>
      <c r="AA2084" s="56">
        <v>253300</v>
      </c>
      <c r="AB2084" s="56">
        <v>-0.30395486908298303</v>
      </c>
      <c r="AC2084" s="59">
        <v>52.1657659569386</v>
      </c>
    </row>
    <row r="2085" spans="1:29">
      <c r="A2085" s="57" t="s">
        <v>206</v>
      </c>
      <c r="B2085" s="54">
        <v>7299</v>
      </c>
      <c r="C2085" s="54">
        <v>1910505</v>
      </c>
      <c r="D2085" s="54" t="s">
        <v>164</v>
      </c>
      <c r="E2085" s="54" t="s">
        <v>126</v>
      </c>
      <c r="F2085" s="54" t="s">
        <v>179</v>
      </c>
      <c r="G2085" s="54" t="s">
        <v>118</v>
      </c>
      <c r="H2085" s="62">
        <v>43335.411805555559</v>
      </c>
      <c r="I2085" s="54" t="s">
        <v>180</v>
      </c>
      <c r="J2085" s="54" t="s">
        <v>116</v>
      </c>
      <c r="K2085" s="54" t="s">
        <v>199</v>
      </c>
      <c r="L2085" s="54" t="s">
        <v>200</v>
      </c>
      <c r="M2085" s="54" t="s">
        <v>183</v>
      </c>
      <c r="N2085" s="54">
        <v>4.8000000000000001E-2</v>
      </c>
      <c r="O2085" s="54" t="s">
        <v>149</v>
      </c>
      <c r="P2085" s="54" t="b">
        <v>0</v>
      </c>
      <c r="Q2085" s="54">
        <v>138261413</v>
      </c>
      <c r="R2085" s="54" t="s">
        <v>150</v>
      </c>
      <c r="S2085" s="54">
        <v>1E-3</v>
      </c>
      <c r="T2085" s="54" t="s">
        <v>184</v>
      </c>
      <c r="U2085" s="54">
        <v>2018</v>
      </c>
      <c r="V2085" s="54" t="s">
        <v>151</v>
      </c>
      <c r="W2085" s="54" t="s">
        <v>207</v>
      </c>
      <c r="X2085" s="54" t="s">
        <v>208</v>
      </c>
      <c r="Y2085" s="54" t="s">
        <v>155</v>
      </c>
      <c r="Z2085" s="54">
        <v>515935</v>
      </c>
      <c r="AA2085" s="54">
        <v>253417</v>
      </c>
      <c r="AB2085" s="54">
        <v>-0.30632621725807402</v>
      </c>
      <c r="AC2085" s="60">
        <v>52.1668520239771</v>
      </c>
    </row>
    <row r="2086" spans="1:29">
      <c r="A2086" s="55" t="s">
        <v>178</v>
      </c>
      <c r="B2086" s="56">
        <v>7299</v>
      </c>
      <c r="C2086" s="56">
        <v>1958106</v>
      </c>
      <c r="D2086" s="56" t="s">
        <v>164</v>
      </c>
      <c r="E2086" s="56" t="s">
        <v>126</v>
      </c>
      <c r="F2086" s="56" t="s">
        <v>179</v>
      </c>
      <c r="G2086" s="56" t="s">
        <v>118</v>
      </c>
      <c r="H2086" s="61">
        <v>43878.504166666666</v>
      </c>
      <c r="I2086" s="56" t="s">
        <v>180</v>
      </c>
      <c r="J2086" s="56" t="s">
        <v>116</v>
      </c>
      <c r="K2086" s="56" t="s">
        <v>181</v>
      </c>
      <c r="L2086" s="56" t="s">
        <v>182</v>
      </c>
      <c r="M2086" s="56" t="s">
        <v>183</v>
      </c>
      <c r="N2086" s="56">
        <v>6.7000000000000002E-3</v>
      </c>
      <c r="O2086" s="56" t="s">
        <v>149</v>
      </c>
      <c r="P2086" s="56" t="b">
        <v>0</v>
      </c>
      <c r="Q2086" s="56">
        <v>138261413</v>
      </c>
      <c r="R2086" s="56" t="s">
        <v>150</v>
      </c>
      <c r="S2086" s="56">
        <v>1E-3</v>
      </c>
      <c r="T2086" s="56" t="s">
        <v>184</v>
      </c>
      <c r="U2086" s="56">
        <v>2020</v>
      </c>
      <c r="V2086" s="56" t="s">
        <v>151</v>
      </c>
      <c r="W2086" s="56" t="s">
        <v>185</v>
      </c>
      <c r="X2086" s="56" t="s">
        <v>186</v>
      </c>
      <c r="Y2086" s="56" t="s">
        <v>155</v>
      </c>
      <c r="Z2086" s="56">
        <v>620600</v>
      </c>
      <c r="AA2086" s="56">
        <v>309500</v>
      </c>
      <c r="AB2086" s="56">
        <v>1.2588812496391699</v>
      </c>
      <c r="AC2086" s="59">
        <v>52.638374352215699</v>
      </c>
    </row>
    <row r="2087" spans="1:29">
      <c r="A2087" s="57" t="s">
        <v>196</v>
      </c>
      <c r="B2087" s="54">
        <v>7299</v>
      </c>
      <c r="C2087" s="54">
        <v>1821592</v>
      </c>
      <c r="D2087" s="54" t="s">
        <v>164</v>
      </c>
      <c r="E2087" s="54" t="s">
        <v>126</v>
      </c>
      <c r="F2087" s="54" t="s">
        <v>179</v>
      </c>
      <c r="G2087" s="54" t="s">
        <v>118</v>
      </c>
      <c r="H2087" s="62">
        <v>42383.62222222222</v>
      </c>
      <c r="I2087" s="54" t="s">
        <v>180</v>
      </c>
      <c r="J2087" s="54" t="s">
        <v>116</v>
      </c>
      <c r="K2087" s="54" t="s">
        <v>181</v>
      </c>
      <c r="L2087" s="54" t="s">
        <v>182</v>
      </c>
      <c r="M2087" s="54" t="s">
        <v>183</v>
      </c>
      <c r="N2087" s="54">
        <v>6.6E-3</v>
      </c>
      <c r="O2087" s="54" t="s">
        <v>149</v>
      </c>
      <c r="P2087" s="54" t="b">
        <v>0</v>
      </c>
      <c r="Q2087" s="54">
        <v>138261413</v>
      </c>
      <c r="R2087" s="54" t="s">
        <v>150</v>
      </c>
      <c r="S2087" s="54">
        <v>1E-3</v>
      </c>
      <c r="T2087" s="54" t="s">
        <v>184</v>
      </c>
      <c r="U2087" s="54">
        <v>2016</v>
      </c>
      <c r="V2087" s="54" t="s">
        <v>151</v>
      </c>
      <c r="W2087" s="54" t="s">
        <v>197</v>
      </c>
      <c r="X2087" s="54" t="s">
        <v>186</v>
      </c>
      <c r="Y2087" s="54" t="s">
        <v>155</v>
      </c>
      <c r="Z2087" s="54">
        <v>624300</v>
      </c>
      <c r="AA2087" s="54">
        <v>306800</v>
      </c>
      <c r="AB2087" s="54">
        <v>1.3116346710660201</v>
      </c>
      <c r="AC2087" s="60">
        <v>52.6126273253455</v>
      </c>
    </row>
    <row r="2088" spans="1:29">
      <c r="A2088" s="55" t="s">
        <v>187</v>
      </c>
      <c r="B2088" s="56">
        <v>7299</v>
      </c>
      <c r="C2088" s="56">
        <v>1809310</v>
      </c>
      <c r="D2088" s="56" t="s">
        <v>164</v>
      </c>
      <c r="E2088" s="56" t="s">
        <v>126</v>
      </c>
      <c r="F2088" s="56" t="s">
        <v>179</v>
      </c>
      <c r="G2088" s="56" t="s">
        <v>118</v>
      </c>
      <c r="H2088" s="61">
        <v>42258.381944444445</v>
      </c>
      <c r="I2088" s="56" t="s">
        <v>180</v>
      </c>
      <c r="J2088" s="56" t="s">
        <v>116</v>
      </c>
      <c r="K2088" s="56" t="s">
        <v>181</v>
      </c>
      <c r="L2088" s="56" t="s">
        <v>182</v>
      </c>
      <c r="M2088" s="56" t="s">
        <v>183</v>
      </c>
      <c r="N2088" s="56">
        <v>1.2999999999999999E-2</v>
      </c>
      <c r="O2088" s="56" t="s">
        <v>149</v>
      </c>
      <c r="P2088" s="56" t="b">
        <v>0</v>
      </c>
      <c r="Q2088" s="56">
        <v>138261413</v>
      </c>
      <c r="R2088" s="56" t="s">
        <v>150</v>
      </c>
      <c r="S2088" s="56">
        <v>1E-3</v>
      </c>
      <c r="T2088" s="56" t="s">
        <v>184</v>
      </c>
      <c r="U2088" s="56">
        <v>2015</v>
      </c>
      <c r="V2088" s="56" t="s">
        <v>151</v>
      </c>
      <c r="W2088" s="56" t="s">
        <v>188</v>
      </c>
      <c r="X2088" s="56" t="s">
        <v>189</v>
      </c>
      <c r="Y2088" s="56" t="s">
        <v>155</v>
      </c>
      <c r="Z2088" s="56">
        <v>636400</v>
      </c>
      <c r="AA2088" s="56">
        <v>291600</v>
      </c>
      <c r="AB2088" s="56">
        <v>1.4791973795069699</v>
      </c>
      <c r="AC2088" s="59">
        <v>52.471107816141703</v>
      </c>
    </row>
    <row r="2089" spans="1:29">
      <c r="A2089" s="57" t="s">
        <v>273</v>
      </c>
      <c r="B2089" s="54">
        <v>7299</v>
      </c>
      <c r="C2089" s="54">
        <v>1889403</v>
      </c>
      <c r="D2089" s="54" t="s">
        <v>164</v>
      </c>
      <c r="E2089" s="54" t="s">
        <v>126</v>
      </c>
      <c r="F2089" s="54" t="s">
        <v>205</v>
      </c>
      <c r="G2089" s="54" t="s">
        <v>112</v>
      </c>
      <c r="H2089" s="62">
        <v>43070.448611111111</v>
      </c>
      <c r="I2089" s="54" t="s">
        <v>180</v>
      </c>
      <c r="J2089" s="54" t="s">
        <v>116</v>
      </c>
      <c r="K2089" s="54" t="s">
        <v>146</v>
      </c>
      <c r="L2089" s="54" t="s">
        <v>147</v>
      </c>
      <c r="M2089" s="54" t="s">
        <v>183</v>
      </c>
      <c r="N2089" s="54">
        <v>5.0999999999999997E-2</v>
      </c>
      <c r="O2089" s="54" t="s">
        <v>149</v>
      </c>
      <c r="P2089" s="54" t="b">
        <v>0</v>
      </c>
      <c r="Q2089" s="54">
        <v>138261413</v>
      </c>
      <c r="R2089" s="54" t="s">
        <v>150</v>
      </c>
      <c r="S2089" s="54">
        <v>1E-3</v>
      </c>
      <c r="T2089" s="54" t="s">
        <v>184</v>
      </c>
      <c r="U2089" s="54">
        <v>2017</v>
      </c>
      <c r="V2089" s="54" t="s">
        <v>151</v>
      </c>
      <c r="W2089" s="54" t="s">
        <v>274</v>
      </c>
      <c r="X2089" s="54" t="s">
        <v>275</v>
      </c>
      <c r="Y2089" s="54" t="s">
        <v>155</v>
      </c>
      <c r="Z2089" s="54">
        <v>501547</v>
      </c>
      <c r="AA2089" s="54">
        <v>370926</v>
      </c>
      <c r="AB2089" s="54">
        <v>-0.48037495542409397</v>
      </c>
      <c r="AC2089" s="60">
        <v>53.225682809836599</v>
      </c>
    </row>
    <row r="2090" spans="1:29">
      <c r="A2090" s="55" t="s">
        <v>178</v>
      </c>
      <c r="B2090" s="56">
        <v>7299</v>
      </c>
      <c r="C2090" s="56">
        <v>1917215</v>
      </c>
      <c r="D2090" s="56" t="s">
        <v>164</v>
      </c>
      <c r="E2090" s="56" t="s">
        <v>126</v>
      </c>
      <c r="F2090" s="56" t="s">
        <v>179</v>
      </c>
      <c r="G2090" s="56" t="s">
        <v>118</v>
      </c>
      <c r="H2090" s="61">
        <v>43398.688194444447</v>
      </c>
      <c r="I2090" s="56" t="s">
        <v>180</v>
      </c>
      <c r="J2090" s="56" t="s">
        <v>116</v>
      </c>
      <c r="K2090" s="56" t="s">
        <v>181</v>
      </c>
      <c r="L2090" s="56" t="s">
        <v>182</v>
      </c>
      <c r="M2090" s="56" t="s">
        <v>183</v>
      </c>
      <c r="N2090" s="56">
        <v>0.01</v>
      </c>
      <c r="O2090" s="56" t="s">
        <v>149</v>
      </c>
      <c r="P2090" s="56" t="b">
        <v>0</v>
      </c>
      <c r="Q2090" s="56">
        <v>138261413</v>
      </c>
      <c r="R2090" s="56" t="s">
        <v>150</v>
      </c>
      <c r="S2090" s="56">
        <v>1E-3</v>
      </c>
      <c r="T2090" s="56" t="s">
        <v>184</v>
      </c>
      <c r="U2090" s="56">
        <v>2018</v>
      </c>
      <c r="V2090" s="56" t="s">
        <v>151</v>
      </c>
      <c r="W2090" s="56" t="s">
        <v>185</v>
      </c>
      <c r="X2090" s="56" t="s">
        <v>186</v>
      </c>
      <c r="Y2090" s="56" t="s">
        <v>155</v>
      </c>
      <c r="Z2090" s="56">
        <v>620600</v>
      </c>
      <c r="AA2090" s="56">
        <v>309500</v>
      </c>
      <c r="AB2090" s="56">
        <v>1.2588812496391699</v>
      </c>
      <c r="AC2090" s="59">
        <v>52.638374352215699</v>
      </c>
    </row>
    <row r="2091" spans="1:29">
      <c r="A2091" s="57" t="s">
        <v>196</v>
      </c>
      <c r="B2091" s="54">
        <v>7299</v>
      </c>
      <c r="C2091" s="54">
        <v>1783730</v>
      </c>
      <c r="D2091" s="54" t="s">
        <v>164</v>
      </c>
      <c r="E2091" s="54" t="s">
        <v>126</v>
      </c>
      <c r="F2091" s="54" t="s">
        <v>179</v>
      </c>
      <c r="G2091" s="54" t="s">
        <v>118</v>
      </c>
      <c r="H2091" s="62">
        <v>42010.617361111108</v>
      </c>
      <c r="I2091" s="54" t="s">
        <v>180</v>
      </c>
      <c r="J2091" s="54" t="s">
        <v>116</v>
      </c>
      <c r="K2091" s="54" t="s">
        <v>181</v>
      </c>
      <c r="L2091" s="54" t="s">
        <v>182</v>
      </c>
      <c r="M2091" s="54" t="s">
        <v>183</v>
      </c>
      <c r="N2091" s="54">
        <v>7.4999999999999997E-3</v>
      </c>
      <c r="O2091" s="54" t="s">
        <v>149</v>
      </c>
      <c r="P2091" s="54" t="b">
        <v>0</v>
      </c>
      <c r="Q2091" s="54">
        <v>138261413</v>
      </c>
      <c r="R2091" s="54" t="s">
        <v>150</v>
      </c>
      <c r="S2091" s="54">
        <v>1E-3</v>
      </c>
      <c r="T2091" s="54" t="s">
        <v>184</v>
      </c>
      <c r="U2091" s="54">
        <v>2015</v>
      </c>
      <c r="V2091" s="54" t="s">
        <v>151</v>
      </c>
      <c r="W2091" s="54" t="s">
        <v>197</v>
      </c>
      <c r="X2091" s="54" t="s">
        <v>186</v>
      </c>
      <c r="Y2091" s="54" t="s">
        <v>155</v>
      </c>
      <c r="Z2091" s="54">
        <v>624300</v>
      </c>
      <c r="AA2091" s="54">
        <v>306800</v>
      </c>
      <c r="AB2091" s="54">
        <v>1.3116346710660201</v>
      </c>
      <c r="AC2091" s="60">
        <v>52.6126273253455</v>
      </c>
    </row>
    <row r="2092" spans="1:29">
      <c r="A2092" s="55" t="s">
        <v>190</v>
      </c>
      <c r="B2092" s="56">
        <v>7299</v>
      </c>
      <c r="C2092" s="56">
        <v>4812141</v>
      </c>
      <c r="D2092" s="56" t="s">
        <v>164</v>
      </c>
      <c r="E2092" s="56" t="s">
        <v>126</v>
      </c>
      <c r="F2092" s="56" t="s">
        <v>179</v>
      </c>
      <c r="G2092" s="56" t="s">
        <v>118</v>
      </c>
      <c r="H2092" s="61">
        <v>44970.368055555555</v>
      </c>
      <c r="I2092" s="56" t="s">
        <v>191</v>
      </c>
      <c r="J2092" s="56" t="s">
        <v>119</v>
      </c>
      <c r="K2092" s="56" t="s">
        <v>192</v>
      </c>
      <c r="L2092" s="56" t="s">
        <v>193</v>
      </c>
      <c r="M2092" s="56" t="s">
        <v>183</v>
      </c>
      <c r="N2092" s="56">
        <v>3.8E-3</v>
      </c>
      <c r="O2092" s="56" t="s">
        <v>149</v>
      </c>
      <c r="P2092" s="56" t="b">
        <v>0</v>
      </c>
      <c r="Q2092" s="56">
        <v>138261413</v>
      </c>
      <c r="R2092" s="56" t="s">
        <v>150</v>
      </c>
      <c r="S2092" s="56">
        <v>1E-3</v>
      </c>
      <c r="T2092" s="56" t="s">
        <v>184</v>
      </c>
      <c r="U2092" s="56">
        <v>2023</v>
      </c>
      <c r="V2092" s="56" t="s">
        <v>151</v>
      </c>
      <c r="W2092" s="56" t="s">
        <v>194</v>
      </c>
      <c r="X2092" s="56" t="s">
        <v>195</v>
      </c>
      <c r="Y2092" s="56" t="s">
        <v>155</v>
      </c>
      <c r="Z2092" s="56">
        <v>357000</v>
      </c>
      <c r="AA2092" s="56">
        <v>237460</v>
      </c>
      <c r="AB2092" s="56">
        <v>-2.62823009845419</v>
      </c>
      <c r="AC2092" s="59">
        <v>52.033868710239098</v>
      </c>
    </row>
    <row r="2093" spans="1:29">
      <c r="A2093" s="57" t="s">
        <v>247</v>
      </c>
      <c r="B2093" s="54">
        <v>7299</v>
      </c>
      <c r="C2093" s="54">
        <v>1594829</v>
      </c>
      <c r="D2093" s="54" t="s">
        <v>164</v>
      </c>
      <c r="E2093" s="54" t="s">
        <v>126</v>
      </c>
      <c r="F2093" s="54" t="s">
        <v>205</v>
      </c>
      <c r="G2093" s="54" t="s">
        <v>112</v>
      </c>
      <c r="H2093" s="62">
        <v>44986.461805555555</v>
      </c>
      <c r="I2093" s="54" t="s">
        <v>180</v>
      </c>
      <c r="J2093" s="54" t="s">
        <v>116</v>
      </c>
      <c r="K2093" s="54" t="s">
        <v>228</v>
      </c>
      <c r="L2093" s="54" t="s">
        <v>229</v>
      </c>
      <c r="M2093" s="54" t="s">
        <v>183</v>
      </c>
      <c r="N2093" s="54">
        <v>3.3E-3</v>
      </c>
      <c r="O2093" s="54" t="s">
        <v>149</v>
      </c>
      <c r="P2093" s="54" t="b">
        <v>0</v>
      </c>
      <c r="Q2093" s="54">
        <v>138261413</v>
      </c>
      <c r="R2093" s="54" t="s">
        <v>150</v>
      </c>
      <c r="S2093" s="54">
        <v>1E-3</v>
      </c>
      <c r="T2093" s="54" t="s">
        <v>184</v>
      </c>
      <c r="U2093" s="54">
        <v>2023</v>
      </c>
      <c r="V2093" s="54" t="s">
        <v>151</v>
      </c>
      <c r="W2093" s="54" t="s">
        <v>248</v>
      </c>
      <c r="X2093" s="54" t="s">
        <v>249</v>
      </c>
      <c r="Y2093" s="54" t="s">
        <v>155</v>
      </c>
      <c r="Z2093" s="54">
        <v>435499</v>
      </c>
      <c r="AA2093" s="54">
        <v>117847</v>
      </c>
      <c r="AB2093" s="54">
        <v>-1.4959290530529701</v>
      </c>
      <c r="AC2093" s="60">
        <v>50.958961874929102</v>
      </c>
    </row>
    <row r="2094" spans="1:29">
      <c r="A2094" s="55" t="s">
        <v>241</v>
      </c>
      <c r="B2094" s="56">
        <v>7299</v>
      </c>
      <c r="C2094" s="56">
        <v>1528334</v>
      </c>
      <c r="D2094" s="56" t="s">
        <v>164</v>
      </c>
      <c r="E2094" s="56" t="s">
        <v>126</v>
      </c>
      <c r="F2094" s="56" t="s">
        <v>179</v>
      </c>
      <c r="G2094" s="56" t="s">
        <v>118</v>
      </c>
      <c r="H2094" s="61">
        <v>42172.495138888888</v>
      </c>
      <c r="I2094" s="56" t="s">
        <v>180</v>
      </c>
      <c r="J2094" s="56" t="s">
        <v>116</v>
      </c>
      <c r="K2094" s="56" t="s">
        <v>165</v>
      </c>
      <c r="L2094" s="56" t="s">
        <v>166</v>
      </c>
      <c r="M2094" s="56" t="s">
        <v>183</v>
      </c>
      <c r="N2094" s="56">
        <v>4.4999999999999997E-3</v>
      </c>
      <c r="O2094" s="56" t="s">
        <v>149</v>
      </c>
      <c r="P2094" s="56" t="b">
        <v>0</v>
      </c>
      <c r="Q2094" s="56">
        <v>138261413</v>
      </c>
      <c r="R2094" s="56" t="s">
        <v>150</v>
      </c>
      <c r="S2094" s="56">
        <v>1E-3</v>
      </c>
      <c r="T2094" s="56" t="s">
        <v>184</v>
      </c>
      <c r="U2094" s="56">
        <v>2015</v>
      </c>
      <c r="V2094" s="56" t="s">
        <v>151</v>
      </c>
      <c r="W2094" s="56" t="s">
        <v>242</v>
      </c>
      <c r="X2094" s="56" t="s">
        <v>243</v>
      </c>
      <c r="Y2094" s="56" t="s">
        <v>155</v>
      </c>
      <c r="Z2094" s="56">
        <v>456840</v>
      </c>
      <c r="AA2094" s="56">
        <v>455364</v>
      </c>
      <c r="AB2094" s="56">
        <v>-1.13455725358881</v>
      </c>
      <c r="AC2094" s="59">
        <v>53.991201424557502</v>
      </c>
    </row>
    <row r="2095" spans="1:29">
      <c r="A2095" s="57" t="s">
        <v>241</v>
      </c>
      <c r="B2095" s="54">
        <v>7299</v>
      </c>
      <c r="C2095" s="54">
        <v>1731678</v>
      </c>
      <c r="D2095" s="54" t="s">
        <v>164</v>
      </c>
      <c r="E2095" s="54" t="s">
        <v>126</v>
      </c>
      <c r="F2095" s="54" t="s">
        <v>179</v>
      </c>
      <c r="G2095" s="54" t="s">
        <v>118</v>
      </c>
      <c r="H2095" s="62">
        <v>45180.541666666664</v>
      </c>
      <c r="I2095" s="54" t="s">
        <v>180</v>
      </c>
      <c r="J2095" s="54" t="s">
        <v>116</v>
      </c>
      <c r="K2095" s="54" t="s">
        <v>165</v>
      </c>
      <c r="L2095" s="54" t="s">
        <v>166</v>
      </c>
      <c r="M2095" s="54" t="s">
        <v>148</v>
      </c>
      <c r="N2095" s="54">
        <v>3.8999999999999998E-3</v>
      </c>
      <c r="O2095" s="54" t="s">
        <v>149</v>
      </c>
      <c r="P2095" s="54" t="b">
        <v>0</v>
      </c>
      <c r="Q2095" s="54">
        <v>138261413</v>
      </c>
      <c r="R2095" s="54" t="s">
        <v>150</v>
      </c>
      <c r="S2095" s="54">
        <v>1E-3</v>
      </c>
      <c r="T2095" s="54" t="s">
        <v>184</v>
      </c>
      <c r="U2095" s="54">
        <v>2023</v>
      </c>
      <c r="V2095" s="54" t="s">
        <v>151</v>
      </c>
      <c r="W2095" s="54" t="s">
        <v>242</v>
      </c>
      <c r="X2095" s="54" t="s">
        <v>243</v>
      </c>
      <c r="Y2095" s="54" t="s">
        <v>155</v>
      </c>
      <c r="Z2095" s="54">
        <v>456840</v>
      </c>
      <c r="AA2095" s="54">
        <v>455364</v>
      </c>
      <c r="AB2095" s="54">
        <v>-1.13455725358881</v>
      </c>
      <c r="AC2095" s="60">
        <v>53.991201424557502</v>
      </c>
    </row>
    <row r="2096" spans="1:29">
      <c r="A2096" s="55" t="s">
        <v>198</v>
      </c>
      <c r="B2096" s="56">
        <v>7299</v>
      </c>
      <c r="C2096" s="56">
        <v>1922377</v>
      </c>
      <c r="D2096" s="56" t="s">
        <v>164</v>
      </c>
      <c r="E2096" s="56" t="s">
        <v>126</v>
      </c>
      <c r="F2096" s="56" t="s">
        <v>179</v>
      </c>
      <c r="G2096" s="56" t="s">
        <v>118</v>
      </c>
      <c r="H2096" s="61">
        <v>43473.570833333331</v>
      </c>
      <c r="I2096" s="56" t="s">
        <v>180</v>
      </c>
      <c r="J2096" s="56" t="s">
        <v>116</v>
      </c>
      <c r="K2096" s="56" t="s">
        <v>199</v>
      </c>
      <c r="L2096" s="56" t="s">
        <v>200</v>
      </c>
      <c r="M2096" s="56" t="s">
        <v>148</v>
      </c>
      <c r="N2096" s="56">
        <v>6.4000000000000001E-2</v>
      </c>
      <c r="O2096" s="56" t="s">
        <v>149</v>
      </c>
      <c r="P2096" s="56" t="b">
        <v>0</v>
      </c>
      <c r="Q2096" s="56">
        <v>138261413</v>
      </c>
      <c r="R2096" s="56" t="s">
        <v>150</v>
      </c>
      <c r="S2096" s="56">
        <v>1E-3</v>
      </c>
      <c r="T2096" s="56" t="s">
        <v>184</v>
      </c>
      <c r="U2096" s="56">
        <v>2019</v>
      </c>
      <c r="V2096" s="56" t="s">
        <v>151</v>
      </c>
      <c r="W2096" s="56" t="s">
        <v>201</v>
      </c>
      <c r="X2096" s="56" t="s">
        <v>202</v>
      </c>
      <c r="Y2096" s="56" t="s">
        <v>155</v>
      </c>
      <c r="Z2096" s="56">
        <v>516100</v>
      </c>
      <c r="AA2096" s="56">
        <v>253300</v>
      </c>
      <c r="AB2096" s="56">
        <v>-0.30395486908298303</v>
      </c>
      <c r="AC2096" s="59">
        <v>52.1657659569386</v>
      </c>
    </row>
    <row r="2097" spans="1:29">
      <c r="A2097" s="57" t="s">
        <v>187</v>
      </c>
      <c r="B2097" s="54">
        <v>7299</v>
      </c>
      <c r="C2097" s="54">
        <v>2023363</v>
      </c>
      <c r="D2097" s="54" t="s">
        <v>164</v>
      </c>
      <c r="E2097" s="54" t="s">
        <v>126</v>
      </c>
      <c r="F2097" s="54" t="s">
        <v>179</v>
      </c>
      <c r="G2097" s="54" t="s">
        <v>118</v>
      </c>
      <c r="H2097" s="62">
        <v>44861.418055555558</v>
      </c>
      <c r="I2097" s="54" t="s">
        <v>180</v>
      </c>
      <c r="J2097" s="54" t="s">
        <v>116</v>
      </c>
      <c r="K2097" s="54" t="s">
        <v>181</v>
      </c>
      <c r="L2097" s="54" t="s">
        <v>182</v>
      </c>
      <c r="M2097" s="54" t="s">
        <v>183</v>
      </c>
      <c r="N2097" s="54">
        <v>1.0999999999999999E-2</v>
      </c>
      <c r="O2097" s="54" t="s">
        <v>149</v>
      </c>
      <c r="P2097" s="54" t="b">
        <v>0</v>
      </c>
      <c r="Q2097" s="54">
        <v>138261413</v>
      </c>
      <c r="R2097" s="54" t="s">
        <v>150</v>
      </c>
      <c r="S2097" s="54">
        <v>1E-3</v>
      </c>
      <c r="T2097" s="54" t="s">
        <v>184</v>
      </c>
      <c r="U2097" s="54">
        <v>2022</v>
      </c>
      <c r="V2097" s="54" t="s">
        <v>151</v>
      </c>
      <c r="W2097" s="54" t="s">
        <v>188</v>
      </c>
      <c r="X2097" s="54" t="s">
        <v>189</v>
      </c>
      <c r="Y2097" s="54" t="s">
        <v>155</v>
      </c>
      <c r="Z2097" s="54">
        <v>636400</v>
      </c>
      <c r="AA2097" s="54">
        <v>291600</v>
      </c>
      <c r="AB2097" s="54">
        <v>1.4791973795069699</v>
      </c>
      <c r="AC2097" s="60">
        <v>52.471107816141703</v>
      </c>
    </row>
    <row r="2098" spans="1:29">
      <c r="A2098" s="55" t="s">
        <v>178</v>
      </c>
      <c r="B2098" s="56">
        <v>7299</v>
      </c>
      <c r="C2098" s="56">
        <v>1776412</v>
      </c>
      <c r="D2098" s="56" t="s">
        <v>164</v>
      </c>
      <c r="E2098" s="56" t="s">
        <v>126</v>
      </c>
      <c r="F2098" s="56" t="s">
        <v>179</v>
      </c>
      <c r="G2098" s="56" t="s">
        <v>118</v>
      </c>
      <c r="H2098" s="61">
        <v>41933.461111111108</v>
      </c>
      <c r="I2098" s="56" t="s">
        <v>180</v>
      </c>
      <c r="J2098" s="56" t="s">
        <v>116</v>
      </c>
      <c r="K2098" s="56" t="s">
        <v>181</v>
      </c>
      <c r="L2098" s="56" t="s">
        <v>182</v>
      </c>
      <c r="M2098" s="56" t="s">
        <v>183</v>
      </c>
      <c r="N2098" s="56">
        <v>8.0000000000000002E-3</v>
      </c>
      <c r="O2098" s="56" t="s">
        <v>149</v>
      </c>
      <c r="P2098" s="56" t="b">
        <v>0</v>
      </c>
      <c r="Q2098" s="56">
        <v>138261413</v>
      </c>
      <c r="R2098" s="56" t="s">
        <v>150</v>
      </c>
      <c r="S2098" s="56">
        <v>1E-3</v>
      </c>
      <c r="T2098" s="56" t="s">
        <v>184</v>
      </c>
      <c r="U2098" s="56">
        <v>2014</v>
      </c>
      <c r="V2098" s="56" t="s">
        <v>151</v>
      </c>
      <c r="W2098" s="56" t="s">
        <v>185</v>
      </c>
      <c r="X2098" s="56" t="s">
        <v>186</v>
      </c>
      <c r="Y2098" s="56" t="s">
        <v>155</v>
      </c>
      <c r="Z2098" s="56">
        <v>620600</v>
      </c>
      <c r="AA2098" s="56">
        <v>309500</v>
      </c>
      <c r="AB2098" s="56">
        <v>1.2588812496391699</v>
      </c>
      <c r="AC2098" s="59">
        <v>52.638374352215699</v>
      </c>
    </row>
    <row r="2099" spans="1:29">
      <c r="A2099" s="57" t="s">
        <v>241</v>
      </c>
      <c r="B2099" s="54">
        <v>7299</v>
      </c>
      <c r="C2099" s="54">
        <v>1565853</v>
      </c>
      <c r="D2099" s="54" t="s">
        <v>164</v>
      </c>
      <c r="E2099" s="54" t="s">
        <v>126</v>
      </c>
      <c r="F2099" s="54" t="s">
        <v>179</v>
      </c>
      <c r="G2099" s="54" t="s">
        <v>118</v>
      </c>
      <c r="H2099" s="62">
        <v>42649.592361111114</v>
      </c>
      <c r="I2099" s="54" t="s">
        <v>180</v>
      </c>
      <c r="J2099" s="54" t="s">
        <v>116</v>
      </c>
      <c r="K2099" s="54" t="s">
        <v>165</v>
      </c>
      <c r="L2099" s="54" t="s">
        <v>166</v>
      </c>
      <c r="M2099" s="54" t="s">
        <v>183</v>
      </c>
      <c r="N2099" s="54">
        <v>5.8999999999999999E-3</v>
      </c>
      <c r="O2099" s="54" t="s">
        <v>149</v>
      </c>
      <c r="P2099" s="54" t="b">
        <v>0</v>
      </c>
      <c r="Q2099" s="54">
        <v>138261413</v>
      </c>
      <c r="R2099" s="54" t="s">
        <v>150</v>
      </c>
      <c r="S2099" s="54">
        <v>1E-3</v>
      </c>
      <c r="T2099" s="54" t="s">
        <v>184</v>
      </c>
      <c r="U2099" s="54">
        <v>2016</v>
      </c>
      <c r="V2099" s="54" t="s">
        <v>151</v>
      </c>
      <c r="W2099" s="54" t="s">
        <v>242</v>
      </c>
      <c r="X2099" s="54" t="s">
        <v>243</v>
      </c>
      <c r="Y2099" s="54" t="s">
        <v>155</v>
      </c>
      <c r="Z2099" s="54">
        <v>456840</v>
      </c>
      <c r="AA2099" s="54">
        <v>455364</v>
      </c>
      <c r="AB2099" s="54">
        <v>-1.13455725358881</v>
      </c>
      <c r="AC2099" s="60">
        <v>53.991201424557502</v>
      </c>
    </row>
    <row r="2100" spans="1:29">
      <c r="A2100" s="55" t="s">
        <v>241</v>
      </c>
      <c r="B2100" s="56">
        <v>7299</v>
      </c>
      <c r="C2100" s="56">
        <v>1508959</v>
      </c>
      <c r="D2100" s="56" t="s">
        <v>164</v>
      </c>
      <c r="E2100" s="56" t="s">
        <v>126</v>
      </c>
      <c r="F2100" s="56" t="s">
        <v>179</v>
      </c>
      <c r="G2100" s="56" t="s">
        <v>118</v>
      </c>
      <c r="H2100" s="61">
        <v>41926.563194444447</v>
      </c>
      <c r="I2100" s="56" t="s">
        <v>180</v>
      </c>
      <c r="J2100" s="56" t="s">
        <v>116</v>
      </c>
      <c r="K2100" s="56" t="s">
        <v>165</v>
      </c>
      <c r="L2100" s="56" t="s">
        <v>166</v>
      </c>
      <c r="M2100" s="56" t="s">
        <v>183</v>
      </c>
      <c r="N2100" s="56">
        <v>3.0000000000000001E-3</v>
      </c>
      <c r="O2100" s="56" t="s">
        <v>149</v>
      </c>
      <c r="P2100" s="56" t="b">
        <v>0</v>
      </c>
      <c r="Q2100" s="56">
        <v>138261413</v>
      </c>
      <c r="R2100" s="56" t="s">
        <v>150</v>
      </c>
      <c r="S2100" s="56">
        <v>1E-3</v>
      </c>
      <c r="T2100" s="56" t="s">
        <v>184</v>
      </c>
      <c r="U2100" s="56">
        <v>2014</v>
      </c>
      <c r="V2100" s="56" t="s">
        <v>151</v>
      </c>
      <c r="W2100" s="56" t="s">
        <v>242</v>
      </c>
      <c r="X2100" s="56" t="s">
        <v>243</v>
      </c>
      <c r="Y2100" s="56" t="s">
        <v>155</v>
      </c>
      <c r="Z2100" s="56">
        <v>456840</v>
      </c>
      <c r="AA2100" s="56">
        <v>455364</v>
      </c>
      <c r="AB2100" s="56">
        <v>-1.13455725358881</v>
      </c>
      <c r="AC2100" s="59">
        <v>53.991201424557502</v>
      </c>
    </row>
    <row r="2101" spans="1:29">
      <c r="A2101" s="57" t="s">
        <v>403</v>
      </c>
      <c r="B2101" s="54">
        <v>7299</v>
      </c>
      <c r="C2101" s="54">
        <v>1513130</v>
      </c>
      <c r="D2101" s="54" t="s">
        <v>164</v>
      </c>
      <c r="E2101" s="54" t="s">
        <v>126</v>
      </c>
      <c r="F2101" s="54" t="s">
        <v>205</v>
      </c>
      <c r="G2101" s="54" t="s">
        <v>112</v>
      </c>
      <c r="H2101" s="62">
        <v>43811.43472222222</v>
      </c>
      <c r="I2101" s="54" t="s">
        <v>180</v>
      </c>
      <c r="J2101" s="54" t="s">
        <v>116</v>
      </c>
      <c r="K2101" s="54" t="s">
        <v>228</v>
      </c>
      <c r="L2101" s="54" t="s">
        <v>229</v>
      </c>
      <c r="M2101" s="54" t="s">
        <v>183</v>
      </c>
      <c r="N2101" s="54">
        <v>0.01</v>
      </c>
      <c r="O2101" s="54" t="s">
        <v>149</v>
      </c>
      <c r="P2101" s="54" t="b">
        <v>0</v>
      </c>
      <c r="Q2101" s="54">
        <v>138261413</v>
      </c>
      <c r="R2101" s="54" t="s">
        <v>150</v>
      </c>
      <c r="S2101" s="54">
        <v>1E-3</v>
      </c>
      <c r="T2101" s="54" t="s">
        <v>184</v>
      </c>
      <c r="U2101" s="54">
        <v>2019</v>
      </c>
      <c r="V2101" s="54" t="s">
        <v>151</v>
      </c>
      <c r="W2101" s="54" t="s">
        <v>404</v>
      </c>
      <c r="X2101" s="54" t="s">
        <v>405</v>
      </c>
      <c r="Y2101" s="54" t="s">
        <v>155</v>
      </c>
      <c r="Z2101" s="54">
        <v>553200</v>
      </c>
      <c r="AA2101" s="54">
        <v>105050</v>
      </c>
      <c r="AB2101" s="54">
        <v>0.17377027105154899</v>
      </c>
      <c r="AC2101" s="60">
        <v>50.824727052915897</v>
      </c>
    </row>
    <row r="2102" spans="1:29">
      <c r="A2102" s="55" t="s">
        <v>224</v>
      </c>
      <c r="B2102" s="56">
        <v>7299</v>
      </c>
      <c r="C2102" s="56">
        <v>1914979</v>
      </c>
      <c r="D2102" s="56" t="s">
        <v>164</v>
      </c>
      <c r="E2102" s="56" t="s">
        <v>126</v>
      </c>
      <c r="F2102" s="56" t="s">
        <v>179</v>
      </c>
      <c r="G2102" s="56" t="s">
        <v>118</v>
      </c>
      <c r="H2102" s="61">
        <v>43381.504861111112</v>
      </c>
      <c r="I2102" s="56" t="s">
        <v>180</v>
      </c>
      <c r="J2102" s="56" t="s">
        <v>116</v>
      </c>
      <c r="K2102" s="56" t="s">
        <v>146</v>
      </c>
      <c r="L2102" s="56" t="s">
        <v>147</v>
      </c>
      <c r="M2102" s="56" t="s">
        <v>183</v>
      </c>
      <c r="N2102" s="56">
        <v>2.5999999999999999E-2</v>
      </c>
      <c r="O2102" s="56" t="s">
        <v>149</v>
      </c>
      <c r="P2102" s="56" t="b">
        <v>0</v>
      </c>
      <c r="Q2102" s="56">
        <v>138261413</v>
      </c>
      <c r="R2102" s="56" t="s">
        <v>150</v>
      </c>
      <c r="S2102" s="56">
        <v>1E-3</v>
      </c>
      <c r="T2102" s="56" t="s">
        <v>184</v>
      </c>
      <c r="U2102" s="56">
        <v>2018</v>
      </c>
      <c r="V2102" s="56" t="s">
        <v>151</v>
      </c>
      <c r="W2102" s="56" t="s">
        <v>225</v>
      </c>
      <c r="X2102" s="56" t="s">
        <v>226</v>
      </c>
      <c r="Y2102" s="56" t="s">
        <v>155</v>
      </c>
      <c r="Z2102" s="56">
        <v>500098</v>
      </c>
      <c r="AA2102" s="56">
        <v>402866</v>
      </c>
      <c r="AB2102" s="56">
        <v>-0.49196935841400102</v>
      </c>
      <c r="AC2102" s="59">
        <v>53.512954618294103</v>
      </c>
    </row>
    <row r="2103" spans="1:29">
      <c r="A2103" s="57" t="s">
        <v>206</v>
      </c>
      <c r="B2103" s="54">
        <v>7299</v>
      </c>
      <c r="C2103" s="54">
        <v>2017153</v>
      </c>
      <c r="D2103" s="54" t="s">
        <v>164</v>
      </c>
      <c r="E2103" s="54" t="s">
        <v>126</v>
      </c>
      <c r="F2103" s="54" t="s">
        <v>179</v>
      </c>
      <c r="G2103" s="54" t="s">
        <v>118</v>
      </c>
      <c r="H2103" s="62">
        <v>44797.359722222223</v>
      </c>
      <c r="I2103" s="54" t="s">
        <v>180</v>
      </c>
      <c r="J2103" s="54" t="s">
        <v>116</v>
      </c>
      <c r="K2103" s="54" t="s">
        <v>199</v>
      </c>
      <c r="L2103" s="54" t="s">
        <v>200</v>
      </c>
      <c r="M2103" s="54" t="s">
        <v>183</v>
      </c>
      <c r="N2103" s="54">
        <v>4.3999999999999997E-2</v>
      </c>
      <c r="O2103" s="54" t="s">
        <v>149</v>
      </c>
      <c r="P2103" s="54" t="b">
        <v>0</v>
      </c>
      <c r="Q2103" s="54">
        <v>138261413</v>
      </c>
      <c r="R2103" s="54" t="s">
        <v>150</v>
      </c>
      <c r="S2103" s="54">
        <v>1E-3</v>
      </c>
      <c r="T2103" s="54" t="s">
        <v>184</v>
      </c>
      <c r="U2103" s="54">
        <v>2022</v>
      </c>
      <c r="V2103" s="54" t="s">
        <v>151</v>
      </c>
      <c r="W2103" s="54" t="s">
        <v>207</v>
      </c>
      <c r="X2103" s="54" t="s">
        <v>208</v>
      </c>
      <c r="Y2103" s="54" t="s">
        <v>155</v>
      </c>
      <c r="Z2103" s="54">
        <v>515935</v>
      </c>
      <c r="AA2103" s="54">
        <v>253417</v>
      </c>
      <c r="AB2103" s="54">
        <v>-0.30632621725807402</v>
      </c>
      <c r="AC2103" s="60">
        <v>52.1668520239771</v>
      </c>
    </row>
    <row r="2104" spans="1:29">
      <c r="A2104" s="55" t="s">
        <v>187</v>
      </c>
      <c r="B2104" s="56">
        <v>7299</v>
      </c>
      <c r="C2104" s="56">
        <v>1995771</v>
      </c>
      <c r="D2104" s="56" t="s">
        <v>164</v>
      </c>
      <c r="E2104" s="56" t="s">
        <v>126</v>
      </c>
      <c r="F2104" s="56" t="s">
        <v>179</v>
      </c>
      <c r="G2104" s="56" t="s">
        <v>118</v>
      </c>
      <c r="H2104" s="61">
        <v>44512.396527777775</v>
      </c>
      <c r="I2104" s="56" t="s">
        <v>180</v>
      </c>
      <c r="J2104" s="56" t="s">
        <v>116</v>
      </c>
      <c r="K2104" s="56" t="s">
        <v>181</v>
      </c>
      <c r="L2104" s="56" t="s">
        <v>182</v>
      </c>
      <c r="M2104" s="56" t="s">
        <v>183</v>
      </c>
      <c r="N2104" s="56">
        <v>1.7999999999999999E-2</v>
      </c>
      <c r="O2104" s="56" t="s">
        <v>149</v>
      </c>
      <c r="P2104" s="56" t="b">
        <v>0</v>
      </c>
      <c r="Q2104" s="56">
        <v>138261413</v>
      </c>
      <c r="R2104" s="56" t="s">
        <v>150</v>
      </c>
      <c r="S2104" s="56">
        <v>1E-3</v>
      </c>
      <c r="T2104" s="56" t="s">
        <v>184</v>
      </c>
      <c r="U2104" s="56">
        <v>2021</v>
      </c>
      <c r="V2104" s="56" t="s">
        <v>151</v>
      </c>
      <c r="W2104" s="56" t="s">
        <v>188</v>
      </c>
      <c r="X2104" s="56" t="s">
        <v>189</v>
      </c>
      <c r="Y2104" s="56" t="s">
        <v>155</v>
      </c>
      <c r="Z2104" s="56">
        <v>636400</v>
      </c>
      <c r="AA2104" s="56">
        <v>291600</v>
      </c>
      <c r="AB2104" s="56">
        <v>1.4791973795069699</v>
      </c>
      <c r="AC2104" s="59">
        <v>52.471107816141703</v>
      </c>
    </row>
    <row r="2105" spans="1:29">
      <c r="A2105" s="57" t="s">
        <v>178</v>
      </c>
      <c r="B2105" s="54">
        <v>7299</v>
      </c>
      <c r="C2105" s="54">
        <v>2003771</v>
      </c>
      <c r="D2105" s="54" t="s">
        <v>164</v>
      </c>
      <c r="E2105" s="54" t="s">
        <v>126</v>
      </c>
      <c r="F2105" s="54" t="s">
        <v>179</v>
      </c>
      <c r="G2105" s="54" t="s">
        <v>118</v>
      </c>
      <c r="H2105" s="62">
        <v>44622.536111111112</v>
      </c>
      <c r="I2105" s="54" t="s">
        <v>180</v>
      </c>
      <c r="J2105" s="54" t="s">
        <v>116</v>
      </c>
      <c r="K2105" s="54" t="s">
        <v>181</v>
      </c>
      <c r="L2105" s="54" t="s">
        <v>182</v>
      </c>
      <c r="M2105" s="54" t="s">
        <v>183</v>
      </c>
      <c r="N2105" s="54">
        <v>3.7000000000000002E-3</v>
      </c>
      <c r="O2105" s="54" t="s">
        <v>149</v>
      </c>
      <c r="P2105" s="54" t="b">
        <v>0</v>
      </c>
      <c r="Q2105" s="54">
        <v>138261413</v>
      </c>
      <c r="R2105" s="54" t="s">
        <v>150</v>
      </c>
      <c r="S2105" s="54">
        <v>1E-3</v>
      </c>
      <c r="T2105" s="54" t="s">
        <v>184</v>
      </c>
      <c r="U2105" s="54">
        <v>2022</v>
      </c>
      <c r="V2105" s="54" t="s">
        <v>151</v>
      </c>
      <c r="W2105" s="54" t="s">
        <v>185</v>
      </c>
      <c r="X2105" s="54" t="s">
        <v>186</v>
      </c>
      <c r="Y2105" s="54" t="s">
        <v>155</v>
      </c>
      <c r="Z2105" s="54">
        <v>620600</v>
      </c>
      <c r="AA2105" s="54">
        <v>309500</v>
      </c>
      <c r="AB2105" s="54">
        <v>1.2588812496391699</v>
      </c>
      <c r="AC2105" s="60">
        <v>52.638374352215699</v>
      </c>
    </row>
    <row r="2106" spans="1:29">
      <c r="A2106" s="55" t="s">
        <v>178</v>
      </c>
      <c r="B2106" s="56">
        <v>7299</v>
      </c>
      <c r="C2106" s="56">
        <v>1957788</v>
      </c>
      <c r="D2106" s="56" t="s">
        <v>164</v>
      </c>
      <c r="E2106" s="56" t="s">
        <v>126</v>
      </c>
      <c r="F2106" s="56" t="s">
        <v>179</v>
      </c>
      <c r="G2106" s="56" t="s">
        <v>118</v>
      </c>
      <c r="H2106" s="61">
        <v>43873.503472222219</v>
      </c>
      <c r="I2106" s="56" t="s">
        <v>180</v>
      </c>
      <c r="J2106" s="56" t="s">
        <v>116</v>
      </c>
      <c r="K2106" s="56" t="s">
        <v>181</v>
      </c>
      <c r="L2106" s="56" t="s">
        <v>182</v>
      </c>
      <c r="M2106" s="56" t="s">
        <v>183</v>
      </c>
      <c r="N2106" s="56">
        <v>5.5999999999999999E-3</v>
      </c>
      <c r="O2106" s="56" t="s">
        <v>149</v>
      </c>
      <c r="P2106" s="56" t="b">
        <v>0</v>
      </c>
      <c r="Q2106" s="56">
        <v>138261413</v>
      </c>
      <c r="R2106" s="56" t="s">
        <v>150</v>
      </c>
      <c r="S2106" s="56">
        <v>1E-3</v>
      </c>
      <c r="T2106" s="56" t="s">
        <v>184</v>
      </c>
      <c r="U2106" s="56">
        <v>2020</v>
      </c>
      <c r="V2106" s="56" t="s">
        <v>151</v>
      </c>
      <c r="W2106" s="56" t="s">
        <v>185</v>
      </c>
      <c r="X2106" s="56" t="s">
        <v>186</v>
      </c>
      <c r="Y2106" s="56" t="s">
        <v>155</v>
      </c>
      <c r="Z2106" s="56">
        <v>620600</v>
      </c>
      <c r="AA2106" s="56">
        <v>309500</v>
      </c>
      <c r="AB2106" s="56">
        <v>1.2588812496391699</v>
      </c>
      <c r="AC2106" s="59">
        <v>52.638374352215699</v>
      </c>
    </row>
    <row r="2107" spans="1:29">
      <c r="A2107" s="57" t="s">
        <v>247</v>
      </c>
      <c r="B2107" s="54">
        <v>7299</v>
      </c>
      <c r="C2107" s="54">
        <v>1506490</v>
      </c>
      <c r="D2107" s="54" t="s">
        <v>164</v>
      </c>
      <c r="E2107" s="54" t="s">
        <v>126</v>
      </c>
      <c r="F2107" s="54" t="s">
        <v>205</v>
      </c>
      <c r="G2107" s="54" t="s">
        <v>112</v>
      </c>
      <c r="H2107" s="62">
        <v>43718.605555555558</v>
      </c>
      <c r="I2107" s="54" t="s">
        <v>180</v>
      </c>
      <c r="J2107" s="54" t="s">
        <v>116</v>
      </c>
      <c r="K2107" s="54" t="s">
        <v>228</v>
      </c>
      <c r="L2107" s="54" t="s">
        <v>229</v>
      </c>
      <c r="M2107" s="54" t="s">
        <v>183</v>
      </c>
      <c r="N2107" s="54">
        <v>7.9000000000000008E-3</v>
      </c>
      <c r="O2107" s="54" t="s">
        <v>149</v>
      </c>
      <c r="P2107" s="54" t="b">
        <v>0</v>
      </c>
      <c r="Q2107" s="54">
        <v>138261413</v>
      </c>
      <c r="R2107" s="54" t="s">
        <v>150</v>
      </c>
      <c r="S2107" s="54">
        <v>1E-3</v>
      </c>
      <c r="T2107" s="54" t="s">
        <v>184</v>
      </c>
      <c r="U2107" s="54">
        <v>2019</v>
      </c>
      <c r="V2107" s="54" t="s">
        <v>151</v>
      </c>
      <c r="W2107" s="54" t="s">
        <v>248</v>
      </c>
      <c r="X2107" s="54" t="s">
        <v>249</v>
      </c>
      <c r="Y2107" s="54" t="s">
        <v>155</v>
      </c>
      <c r="Z2107" s="54">
        <v>435499</v>
      </c>
      <c r="AA2107" s="54">
        <v>117847</v>
      </c>
      <c r="AB2107" s="54">
        <v>-1.4959290530529701</v>
      </c>
      <c r="AC2107" s="60">
        <v>50.958961874929102</v>
      </c>
    </row>
    <row r="2108" spans="1:29">
      <c r="A2108" s="55" t="s">
        <v>241</v>
      </c>
      <c r="B2108" s="56">
        <v>7299</v>
      </c>
      <c r="C2108" s="56">
        <v>1674705</v>
      </c>
      <c r="D2108" s="56" t="s">
        <v>164</v>
      </c>
      <c r="E2108" s="56" t="s">
        <v>126</v>
      </c>
      <c r="F2108" s="56" t="s">
        <v>179</v>
      </c>
      <c r="G2108" s="56" t="s">
        <v>118</v>
      </c>
      <c r="H2108" s="61">
        <v>44299.561111111114</v>
      </c>
      <c r="I2108" s="56" t="s">
        <v>180</v>
      </c>
      <c r="J2108" s="56" t="s">
        <v>116</v>
      </c>
      <c r="K2108" s="56" t="s">
        <v>165</v>
      </c>
      <c r="L2108" s="56" t="s">
        <v>166</v>
      </c>
      <c r="M2108" s="56" t="s">
        <v>183</v>
      </c>
      <c r="N2108" s="56">
        <v>3.0000000000000001E-3</v>
      </c>
      <c r="O2108" s="56" t="s">
        <v>149</v>
      </c>
      <c r="P2108" s="56" t="b">
        <v>0</v>
      </c>
      <c r="Q2108" s="56">
        <v>138261413</v>
      </c>
      <c r="R2108" s="56" t="s">
        <v>150</v>
      </c>
      <c r="S2108" s="56">
        <v>1E-3</v>
      </c>
      <c r="T2108" s="56" t="s">
        <v>184</v>
      </c>
      <c r="U2108" s="56">
        <v>2021</v>
      </c>
      <c r="V2108" s="56" t="s">
        <v>151</v>
      </c>
      <c r="W2108" s="56" t="s">
        <v>242</v>
      </c>
      <c r="X2108" s="56" t="s">
        <v>243</v>
      </c>
      <c r="Y2108" s="56" t="s">
        <v>155</v>
      </c>
      <c r="Z2108" s="56">
        <v>456840</v>
      </c>
      <c r="AA2108" s="56">
        <v>455364</v>
      </c>
      <c r="AB2108" s="56">
        <v>-1.13455725358881</v>
      </c>
      <c r="AC2108" s="59">
        <v>53.991201424557502</v>
      </c>
    </row>
    <row r="2109" spans="1:29">
      <c r="A2109" s="57" t="s">
        <v>196</v>
      </c>
      <c r="B2109" s="54">
        <v>7299</v>
      </c>
      <c r="C2109" s="54">
        <v>1814422</v>
      </c>
      <c r="D2109" s="54" t="s">
        <v>164</v>
      </c>
      <c r="E2109" s="54" t="s">
        <v>126</v>
      </c>
      <c r="F2109" s="54" t="s">
        <v>179</v>
      </c>
      <c r="G2109" s="54" t="s">
        <v>118</v>
      </c>
      <c r="H2109" s="62">
        <v>42310.614583333336</v>
      </c>
      <c r="I2109" s="54" t="s">
        <v>180</v>
      </c>
      <c r="J2109" s="54" t="s">
        <v>116</v>
      </c>
      <c r="K2109" s="54" t="s">
        <v>181</v>
      </c>
      <c r="L2109" s="54" t="s">
        <v>182</v>
      </c>
      <c r="M2109" s="54" t="s">
        <v>183</v>
      </c>
      <c r="N2109" s="54">
        <v>0.02</v>
      </c>
      <c r="O2109" s="54" t="s">
        <v>149</v>
      </c>
      <c r="P2109" s="54" t="b">
        <v>0</v>
      </c>
      <c r="Q2109" s="54">
        <v>138261413</v>
      </c>
      <c r="R2109" s="54" t="s">
        <v>150</v>
      </c>
      <c r="S2109" s="54">
        <v>1E-3</v>
      </c>
      <c r="T2109" s="54" t="s">
        <v>184</v>
      </c>
      <c r="U2109" s="54">
        <v>2015</v>
      </c>
      <c r="V2109" s="54" t="s">
        <v>151</v>
      </c>
      <c r="W2109" s="54" t="s">
        <v>197</v>
      </c>
      <c r="X2109" s="54" t="s">
        <v>186</v>
      </c>
      <c r="Y2109" s="54" t="s">
        <v>155</v>
      </c>
      <c r="Z2109" s="54">
        <v>624300</v>
      </c>
      <c r="AA2109" s="54">
        <v>306800</v>
      </c>
      <c r="AB2109" s="54">
        <v>1.3116346710660201</v>
      </c>
      <c r="AC2109" s="60">
        <v>52.6126273253455</v>
      </c>
    </row>
    <row r="2110" spans="1:29">
      <c r="A2110" s="55" t="s">
        <v>198</v>
      </c>
      <c r="B2110" s="56">
        <v>7299</v>
      </c>
      <c r="C2110" s="56">
        <v>1851223</v>
      </c>
      <c r="D2110" s="56" t="s">
        <v>164</v>
      </c>
      <c r="E2110" s="56" t="s">
        <v>126</v>
      </c>
      <c r="F2110" s="56" t="s">
        <v>179</v>
      </c>
      <c r="G2110" s="56" t="s">
        <v>118</v>
      </c>
      <c r="H2110" s="61">
        <v>42681.467361111114</v>
      </c>
      <c r="I2110" s="56" t="s">
        <v>180</v>
      </c>
      <c r="J2110" s="56" t="s">
        <v>116</v>
      </c>
      <c r="K2110" s="56" t="s">
        <v>199</v>
      </c>
      <c r="L2110" s="56" t="s">
        <v>200</v>
      </c>
      <c r="M2110" s="56" t="s">
        <v>183</v>
      </c>
      <c r="N2110" s="56">
        <v>7.6999999999999999E-2</v>
      </c>
      <c r="O2110" s="56" t="s">
        <v>149</v>
      </c>
      <c r="P2110" s="56" t="b">
        <v>0</v>
      </c>
      <c r="Q2110" s="56">
        <v>138261413</v>
      </c>
      <c r="R2110" s="56" t="s">
        <v>150</v>
      </c>
      <c r="S2110" s="56">
        <v>1E-3</v>
      </c>
      <c r="T2110" s="56" t="s">
        <v>184</v>
      </c>
      <c r="U2110" s="56">
        <v>2016</v>
      </c>
      <c r="V2110" s="56" t="s">
        <v>151</v>
      </c>
      <c r="W2110" s="56" t="s">
        <v>201</v>
      </c>
      <c r="X2110" s="56" t="s">
        <v>202</v>
      </c>
      <c r="Y2110" s="56" t="s">
        <v>155</v>
      </c>
      <c r="Z2110" s="56">
        <v>516100</v>
      </c>
      <c r="AA2110" s="56">
        <v>253300</v>
      </c>
      <c r="AB2110" s="56">
        <v>-0.30395486908298303</v>
      </c>
      <c r="AC2110" s="59">
        <v>52.1657659569386</v>
      </c>
    </row>
    <row r="2111" spans="1:29">
      <c r="A2111" s="57" t="s">
        <v>206</v>
      </c>
      <c r="B2111" s="54">
        <v>7299</v>
      </c>
      <c r="C2111" s="54">
        <v>1978064</v>
      </c>
      <c r="D2111" s="54" t="s">
        <v>164</v>
      </c>
      <c r="E2111" s="54" t="s">
        <v>126</v>
      </c>
      <c r="F2111" s="54" t="s">
        <v>179</v>
      </c>
      <c r="G2111" s="54" t="s">
        <v>118</v>
      </c>
      <c r="H2111" s="62">
        <v>44252.594444444447</v>
      </c>
      <c r="I2111" s="54" t="s">
        <v>180</v>
      </c>
      <c r="J2111" s="54" t="s">
        <v>116</v>
      </c>
      <c r="K2111" s="54" t="s">
        <v>199</v>
      </c>
      <c r="L2111" s="54" t="s">
        <v>200</v>
      </c>
      <c r="M2111" s="54" t="s">
        <v>183</v>
      </c>
      <c r="N2111" s="54">
        <v>1.4E-2</v>
      </c>
      <c r="O2111" s="54" t="s">
        <v>149</v>
      </c>
      <c r="P2111" s="54" t="b">
        <v>0</v>
      </c>
      <c r="Q2111" s="54">
        <v>138261413</v>
      </c>
      <c r="R2111" s="54" t="s">
        <v>150</v>
      </c>
      <c r="S2111" s="54">
        <v>1E-3</v>
      </c>
      <c r="T2111" s="54" t="s">
        <v>184</v>
      </c>
      <c r="U2111" s="54">
        <v>2021</v>
      </c>
      <c r="V2111" s="54" t="s">
        <v>151</v>
      </c>
      <c r="W2111" s="54" t="s">
        <v>207</v>
      </c>
      <c r="X2111" s="54" t="s">
        <v>208</v>
      </c>
      <c r="Y2111" s="54" t="s">
        <v>155</v>
      </c>
      <c r="Z2111" s="54">
        <v>515935</v>
      </c>
      <c r="AA2111" s="54">
        <v>253417</v>
      </c>
      <c r="AB2111" s="54">
        <v>-0.30632621725807402</v>
      </c>
      <c r="AC2111" s="60">
        <v>52.1668520239771</v>
      </c>
    </row>
    <row r="2112" spans="1:29">
      <c r="A2112" s="55" t="s">
        <v>206</v>
      </c>
      <c r="B2112" s="56">
        <v>7299</v>
      </c>
      <c r="C2112" s="56">
        <v>2041817</v>
      </c>
      <c r="D2112" s="56" t="s">
        <v>164</v>
      </c>
      <c r="E2112" s="56" t="s">
        <v>126</v>
      </c>
      <c r="F2112" s="56" t="s">
        <v>179</v>
      </c>
      <c r="G2112" s="56" t="s">
        <v>118</v>
      </c>
      <c r="H2112" s="61">
        <v>45111.495833333334</v>
      </c>
      <c r="I2112" s="56" t="s">
        <v>180</v>
      </c>
      <c r="J2112" s="56" t="s">
        <v>116</v>
      </c>
      <c r="K2112" s="56" t="s">
        <v>199</v>
      </c>
      <c r="L2112" s="56" t="s">
        <v>200</v>
      </c>
      <c r="M2112" s="56" t="s">
        <v>183</v>
      </c>
      <c r="N2112" s="56">
        <v>0.03</v>
      </c>
      <c r="O2112" s="56" t="s">
        <v>149</v>
      </c>
      <c r="P2112" s="56" t="b">
        <v>0</v>
      </c>
      <c r="Q2112" s="56">
        <v>138261413</v>
      </c>
      <c r="R2112" s="56" t="s">
        <v>150</v>
      </c>
      <c r="S2112" s="56">
        <v>1E-3</v>
      </c>
      <c r="T2112" s="56" t="s">
        <v>184</v>
      </c>
      <c r="U2112" s="56">
        <v>2023</v>
      </c>
      <c r="V2112" s="56" t="s">
        <v>151</v>
      </c>
      <c r="W2112" s="56" t="s">
        <v>207</v>
      </c>
      <c r="X2112" s="56" t="s">
        <v>208</v>
      </c>
      <c r="Y2112" s="56" t="s">
        <v>155</v>
      </c>
      <c r="Z2112" s="56">
        <v>515935</v>
      </c>
      <c r="AA2112" s="56">
        <v>253417</v>
      </c>
      <c r="AB2112" s="56">
        <v>-0.30632621725807402</v>
      </c>
      <c r="AC2112" s="59">
        <v>52.1668520239771</v>
      </c>
    </row>
    <row r="2113" spans="1:29">
      <c r="A2113" s="57" t="s">
        <v>196</v>
      </c>
      <c r="B2113" s="54">
        <v>7299</v>
      </c>
      <c r="C2113" s="54">
        <v>1818646</v>
      </c>
      <c r="D2113" s="54" t="s">
        <v>164</v>
      </c>
      <c r="E2113" s="54" t="s">
        <v>126</v>
      </c>
      <c r="F2113" s="54" t="s">
        <v>179</v>
      </c>
      <c r="G2113" s="54" t="s">
        <v>118</v>
      </c>
      <c r="H2113" s="62">
        <v>42342.356249999997</v>
      </c>
      <c r="I2113" s="54" t="s">
        <v>180</v>
      </c>
      <c r="J2113" s="54" t="s">
        <v>116</v>
      </c>
      <c r="K2113" s="54" t="s">
        <v>181</v>
      </c>
      <c r="L2113" s="54" t="s">
        <v>182</v>
      </c>
      <c r="M2113" s="54" t="s">
        <v>183</v>
      </c>
      <c r="N2113" s="54">
        <v>8.9999999999999993E-3</v>
      </c>
      <c r="O2113" s="54" t="s">
        <v>149</v>
      </c>
      <c r="P2113" s="54" t="b">
        <v>0</v>
      </c>
      <c r="Q2113" s="54">
        <v>138261413</v>
      </c>
      <c r="R2113" s="54" t="s">
        <v>150</v>
      </c>
      <c r="S2113" s="54">
        <v>1E-3</v>
      </c>
      <c r="T2113" s="54" t="s">
        <v>184</v>
      </c>
      <c r="U2113" s="54">
        <v>2015</v>
      </c>
      <c r="V2113" s="54" t="s">
        <v>151</v>
      </c>
      <c r="W2113" s="54" t="s">
        <v>197</v>
      </c>
      <c r="X2113" s="54" t="s">
        <v>186</v>
      </c>
      <c r="Y2113" s="54" t="s">
        <v>155</v>
      </c>
      <c r="Z2113" s="54">
        <v>624300</v>
      </c>
      <c r="AA2113" s="54">
        <v>306800</v>
      </c>
      <c r="AB2113" s="54">
        <v>1.3116346710660201</v>
      </c>
      <c r="AC2113" s="60">
        <v>52.6126273253455</v>
      </c>
    </row>
    <row r="2114" spans="1:29">
      <c r="A2114" s="55" t="s">
        <v>187</v>
      </c>
      <c r="B2114" s="56">
        <v>7299</v>
      </c>
      <c r="C2114" s="56">
        <v>1914562</v>
      </c>
      <c r="D2114" s="56" t="s">
        <v>164</v>
      </c>
      <c r="E2114" s="56" t="s">
        <v>126</v>
      </c>
      <c r="F2114" s="56" t="s">
        <v>205</v>
      </c>
      <c r="G2114" s="56" t="s">
        <v>112</v>
      </c>
      <c r="H2114" s="61">
        <v>43374.377083333333</v>
      </c>
      <c r="I2114" s="56" t="s">
        <v>180</v>
      </c>
      <c r="J2114" s="56" t="s">
        <v>116</v>
      </c>
      <c r="K2114" s="56" t="s">
        <v>181</v>
      </c>
      <c r="L2114" s="56" t="s">
        <v>182</v>
      </c>
      <c r="M2114" s="56" t="s">
        <v>183</v>
      </c>
      <c r="N2114" s="56">
        <v>9.4999999999999998E-3</v>
      </c>
      <c r="O2114" s="56" t="s">
        <v>149</v>
      </c>
      <c r="P2114" s="56" t="b">
        <v>0</v>
      </c>
      <c r="Q2114" s="56">
        <v>138261413</v>
      </c>
      <c r="R2114" s="56" t="s">
        <v>150</v>
      </c>
      <c r="S2114" s="56">
        <v>1E-3</v>
      </c>
      <c r="T2114" s="56" t="s">
        <v>184</v>
      </c>
      <c r="U2114" s="56">
        <v>2018</v>
      </c>
      <c r="V2114" s="56" t="s">
        <v>151</v>
      </c>
      <c r="W2114" s="56" t="s">
        <v>188</v>
      </c>
      <c r="X2114" s="56" t="s">
        <v>189</v>
      </c>
      <c r="Y2114" s="56" t="s">
        <v>155</v>
      </c>
      <c r="Z2114" s="56">
        <v>636400</v>
      </c>
      <c r="AA2114" s="56">
        <v>291600</v>
      </c>
      <c r="AB2114" s="56">
        <v>1.4791973795069699</v>
      </c>
      <c r="AC2114" s="59">
        <v>52.471107816141703</v>
      </c>
    </row>
    <row r="2115" spans="1:29">
      <c r="A2115" s="57" t="s">
        <v>203</v>
      </c>
      <c r="B2115" s="54">
        <v>7299</v>
      </c>
      <c r="C2115" s="54">
        <v>1868070</v>
      </c>
      <c r="D2115" s="54" t="s">
        <v>164</v>
      </c>
      <c r="E2115" s="54" t="s">
        <v>126</v>
      </c>
      <c r="F2115" s="54" t="s">
        <v>205</v>
      </c>
      <c r="G2115" s="54" t="s">
        <v>112</v>
      </c>
      <c r="H2115" s="62">
        <v>42828.526388888888</v>
      </c>
      <c r="I2115" s="54" t="s">
        <v>180</v>
      </c>
      <c r="J2115" s="54" t="s">
        <v>116</v>
      </c>
      <c r="K2115" s="54" t="s">
        <v>146</v>
      </c>
      <c r="L2115" s="54" t="s">
        <v>147</v>
      </c>
      <c r="M2115" s="54" t="s">
        <v>183</v>
      </c>
      <c r="N2115" s="54">
        <v>3.5000000000000003E-2</v>
      </c>
      <c r="O2115" s="54" t="s">
        <v>149</v>
      </c>
      <c r="P2115" s="54" t="b">
        <v>0</v>
      </c>
      <c r="Q2115" s="54">
        <v>138261413</v>
      </c>
      <c r="R2115" s="54" t="s">
        <v>150</v>
      </c>
      <c r="S2115" s="54">
        <v>1E-3</v>
      </c>
      <c r="T2115" s="54" t="s">
        <v>184</v>
      </c>
      <c r="U2115" s="54">
        <v>2017</v>
      </c>
      <c r="V2115" s="54" t="s">
        <v>151</v>
      </c>
      <c r="W2115" s="54" t="s">
        <v>204</v>
      </c>
      <c r="X2115" s="54" t="s">
        <v>154</v>
      </c>
      <c r="Y2115" s="54" t="s">
        <v>155</v>
      </c>
      <c r="Z2115" s="54">
        <v>507500</v>
      </c>
      <c r="AA2115" s="54">
        <v>299100</v>
      </c>
      <c r="AB2115" s="54">
        <v>-0.41497245145673001</v>
      </c>
      <c r="AC2115" s="60">
        <v>52.579097446717</v>
      </c>
    </row>
    <row r="2116" spans="1:29">
      <c r="A2116" s="55" t="s">
        <v>268</v>
      </c>
      <c r="B2116" s="56">
        <v>7299</v>
      </c>
      <c r="C2116" s="56">
        <v>1594440</v>
      </c>
      <c r="D2116" s="56" t="s">
        <v>164</v>
      </c>
      <c r="E2116" s="56" t="s">
        <v>126</v>
      </c>
      <c r="F2116" s="56" t="s">
        <v>205</v>
      </c>
      <c r="G2116" s="56" t="s">
        <v>112</v>
      </c>
      <c r="H2116" s="61">
        <v>43021.589583333334</v>
      </c>
      <c r="I2116" s="56" t="s">
        <v>180</v>
      </c>
      <c r="J2116" s="56" t="s">
        <v>116</v>
      </c>
      <c r="K2116" s="56" t="s">
        <v>269</v>
      </c>
      <c r="L2116" s="56" t="s">
        <v>270</v>
      </c>
      <c r="M2116" s="56" t="s">
        <v>183</v>
      </c>
      <c r="N2116" s="56">
        <v>3.2000000000000002E-3</v>
      </c>
      <c r="O2116" s="56" t="s">
        <v>149</v>
      </c>
      <c r="P2116" s="56" t="b">
        <v>0</v>
      </c>
      <c r="Q2116" s="56">
        <v>138261413</v>
      </c>
      <c r="R2116" s="56" t="s">
        <v>150</v>
      </c>
      <c r="S2116" s="56">
        <v>1E-3</v>
      </c>
      <c r="T2116" s="56" t="s">
        <v>184</v>
      </c>
      <c r="U2116" s="56">
        <v>2017</v>
      </c>
      <c r="V2116" s="56" t="s">
        <v>151</v>
      </c>
      <c r="W2116" s="56" t="s">
        <v>271</v>
      </c>
      <c r="X2116" s="56" t="s">
        <v>272</v>
      </c>
      <c r="Y2116" s="56" t="s">
        <v>155</v>
      </c>
      <c r="Z2116" s="56">
        <v>426660</v>
      </c>
      <c r="AA2116" s="56">
        <v>581425</v>
      </c>
      <c r="AB2116" s="56">
        <v>-1.5834660112324299</v>
      </c>
      <c r="AC2116" s="59">
        <v>55.126490648696702</v>
      </c>
    </row>
    <row r="2117" spans="1:29">
      <c r="A2117" s="57" t="s">
        <v>206</v>
      </c>
      <c r="B2117" s="54">
        <v>7299</v>
      </c>
      <c r="C2117" s="54">
        <v>1861007</v>
      </c>
      <c r="D2117" s="54" t="s">
        <v>164</v>
      </c>
      <c r="E2117" s="54" t="s">
        <v>126</v>
      </c>
      <c r="F2117" s="54" t="s">
        <v>179</v>
      </c>
      <c r="G2117" s="54" t="s">
        <v>118</v>
      </c>
      <c r="H2117" s="62">
        <v>42753.348611111112</v>
      </c>
      <c r="I2117" s="54" t="s">
        <v>180</v>
      </c>
      <c r="J2117" s="54" t="s">
        <v>116</v>
      </c>
      <c r="K2117" s="54" t="s">
        <v>199</v>
      </c>
      <c r="L2117" s="54" t="s">
        <v>200</v>
      </c>
      <c r="M2117" s="54" t="s">
        <v>183</v>
      </c>
      <c r="N2117" s="54">
        <v>1.9E-2</v>
      </c>
      <c r="O2117" s="54" t="s">
        <v>149</v>
      </c>
      <c r="P2117" s="54" t="b">
        <v>0</v>
      </c>
      <c r="Q2117" s="54">
        <v>138261413</v>
      </c>
      <c r="R2117" s="54" t="s">
        <v>150</v>
      </c>
      <c r="S2117" s="54">
        <v>1E-3</v>
      </c>
      <c r="T2117" s="54" t="s">
        <v>184</v>
      </c>
      <c r="U2117" s="54">
        <v>2017</v>
      </c>
      <c r="V2117" s="54" t="s">
        <v>151</v>
      </c>
      <c r="W2117" s="54" t="s">
        <v>207</v>
      </c>
      <c r="X2117" s="54" t="s">
        <v>208</v>
      </c>
      <c r="Y2117" s="54" t="s">
        <v>155</v>
      </c>
      <c r="Z2117" s="54">
        <v>515935</v>
      </c>
      <c r="AA2117" s="54">
        <v>253417</v>
      </c>
      <c r="AB2117" s="54">
        <v>-0.30632621725807402</v>
      </c>
      <c r="AC2117" s="60">
        <v>52.1668520239771</v>
      </c>
    </row>
    <row r="2118" spans="1:29">
      <c r="A2118" s="55" t="s">
        <v>198</v>
      </c>
      <c r="B2118" s="56">
        <v>7299</v>
      </c>
      <c r="C2118" s="56">
        <v>2057846</v>
      </c>
      <c r="D2118" s="56" t="s">
        <v>164</v>
      </c>
      <c r="E2118" s="56" t="s">
        <v>126</v>
      </c>
      <c r="F2118" s="56" t="s">
        <v>179</v>
      </c>
      <c r="G2118" s="56" t="s">
        <v>118</v>
      </c>
      <c r="H2118" s="61">
        <v>45294.399305555555</v>
      </c>
      <c r="I2118" s="56" t="s">
        <v>180</v>
      </c>
      <c r="J2118" s="56" t="s">
        <v>116</v>
      </c>
      <c r="K2118" s="56" t="s">
        <v>199</v>
      </c>
      <c r="L2118" s="56" t="s">
        <v>200</v>
      </c>
      <c r="M2118" s="56" t="s">
        <v>148</v>
      </c>
      <c r="N2118" s="56">
        <v>1.2E-2</v>
      </c>
      <c r="O2118" s="56" t="s">
        <v>149</v>
      </c>
      <c r="P2118" s="56" t="b">
        <v>0</v>
      </c>
      <c r="Q2118" s="56">
        <v>138261413</v>
      </c>
      <c r="R2118" s="56" t="s">
        <v>150</v>
      </c>
      <c r="S2118" s="56">
        <v>1E-3</v>
      </c>
      <c r="T2118" s="56" t="s">
        <v>184</v>
      </c>
      <c r="U2118" s="56">
        <v>2024</v>
      </c>
      <c r="V2118" s="56" t="s">
        <v>151</v>
      </c>
      <c r="W2118" s="56" t="s">
        <v>201</v>
      </c>
      <c r="X2118" s="56" t="s">
        <v>202</v>
      </c>
      <c r="Y2118" s="56" t="s">
        <v>155</v>
      </c>
      <c r="Z2118" s="56">
        <v>516100</v>
      </c>
      <c r="AA2118" s="56">
        <v>253300</v>
      </c>
      <c r="AB2118" s="56">
        <v>-0.30395486908298303</v>
      </c>
      <c r="AC2118" s="59">
        <v>52.1657659569386</v>
      </c>
    </row>
    <row r="2119" spans="1:29">
      <c r="A2119" s="57" t="s">
        <v>178</v>
      </c>
      <c r="B2119" s="54">
        <v>7299</v>
      </c>
      <c r="C2119" s="54">
        <v>1771097</v>
      </c>
      <c r="D2119" s="54" t="s">
        <v>164</v>
      </c>
      <c r="E2119" s="54" t="s">
        <v>126</v>
      </c>
      <c r="F2119" s="54" t="s">
        <v>179</v>
      </c>
      <c r="G2119" s="54" t="s">
        <v>118</v>
      </c>
      <c r="H2119" s="62">
        <v>41890.529861111114</v>
      </c>
      <c r="I2119" s="54" t="s">
        <v>180</v>
      </c>
      <c r="J2119" s="54" t="s">
        <v>116</v>
      </c>
      <c r="K2119" s="54" t="s">
        <v>181</v>
      </c>
      <c r="L2119" s="54" t="s">
        <v>182</v>
      </c>
      <c r="M2119" s="54" t="s">
        <v>183</v>
      </c>
      <c r="N2119" s="54">
        <v>0.01</v>
      </c>
      <c r="O2119" s="54" t="s">
        <v>149</v>
      </c>
      <c r="P2119" s="54" t="b">
        <v>0</v>
      </c>
      <c r="Q2119" s="54">
        <v>138261413</v>
      </c>
      <c r="R2119" s="54" t="s">
        <v>150</v>
      </c>
      <c r="S2119" s="54">
        <v>1E-3</v>
      </c>
      <c r="T2119" s="54" t="s">
        <v>184</v>
      </c>
      <c r="U2119" s="54">
        <v>2014</v>
      </c>
      <c r="V2119" s="54" t="s">
        <v>151</v>
      </c>
      <c r="W2119" s="54" t="s">
        <v>185</v>
      </c>
      <c r="X2119" s="54" t="s">
        <v>186</v>
      </c>
      <c r="Y2119" s="54" t="s">
        <v>155</v>
      </c>
      <c r="Z2119" s="54">
        <v>620600</v>
      </c>
      <c r="AA2119" s="54">
        <v>309500</v>
      </c>
      <c r="AB2119" s="54">
        <v>1.2588812496391699</v>
      </c>
      <c r="AC2119" s="60">
        <v>52.638374352215699</v>
      </c>
    </row>
    <row r="2120" spans="1:29">
      <c r="A2120" s="55" t="s">
        <v>196</v>
      </c>
      <c r="B2120" s="56">
        <v>7299</v>
      </c>
      <c r="C2120" s="56">
        <v>1778504</v>
      </c>
      <c r="D2120" s="56" t="s">
        <v>164</v>
      </c>
      <c r="E2120" s="56" t="s">
        <v>126</v>
      </c>
      <c r="F2120" s="56" t="s">
        <v>179</v>
      </c>
      <c r="G2120" s="56" t="s">
        <v>118</v>
      </c>
      <c r="H2120" s="61">
        <v>41962.623611111114</v>
      </c>
      <c r="I2120" s="56" t="s">
        <v>180</v>
      </c>
      <c r="J2120" s="56" t="s">
        <v>116</v>
      </c>
      <c r="K2120" s="56" t="s">
        <v>181</v>
      </c>
      <c r="L2120" s="56" t="s">
        <v>182</v>
      </c>
      <c r="M2120" s="56" t="s">
        <v>183</v>
      </c>
      <c r="N2120" s="56">
        <v>0.01</v>
      </c>
      <c r="O2120" s="56" t="s">
        <v>149</v>
      </c>
      <c r="P2120" s="56" t="b">
        <v>0</v>
      </c>
      <c r="Q2120" s="56">
        <v>138261413</v>
      </c>
      <c r="R2120" s="56" t="s">
        <v>150</v>
      </c>
      <c r="S2120" s="56">
        <v>1E-3</v>
      </c>
      <c r="T2120" s="56" t="s">
        <v>184</v>
      </c>
      <c r="U2120" s="56">
        <v>2014</v>
      </c>
      <c r="V2120" s="56" t="s">
        <v>151</v>
      </c>
      <c r="W2120" s="56" t="s">
        <v>197</v>
      </c>
      <c r="X2120" s="56" t="s">
        <v>186</v>
      </c>
      <c r="Y2120" s="56" t="s">
        <v>155</v>
      </c>
      <c r="Z2120" s="56">
        <v>624300</v>
      </c>
      <c r="AA2120" s="56">
        <v>306800</v>
      </c>
      <c r="AB2120" s="56">
        <v>1.3116346710660201</v>
      </c>
      <c r="AC2120" s="59">
        <v>52.6126273253455</v>
      </c>
    </row>
    <row r="2121" spans="1:29">
      <c r="A2121" s="57" t="s">
        <v>198</v>
      </c>
      <c r="B2121" s="54">
        <v>7299</v>
      </c>
      <c r="C2121" s="54">
        <v>1847466</v>
      </c>
      <c r="D2121" s="54" t="s">
        <v>164</v>
      </c>
      <c r="E2121" s="54" t="s">
        <v>126</v>
      </c>
      <c r="F2121" s="54" t="s">
        <v>179</v>
      </c>
      <c r="G2121" s="54" t="s">
        <v>118</v>
      </c>
      <c r="H2121" s="62">
        <v>42649.431944444441</v>
      </c>
      <c r="I2121" s="54" t="s">
        <v>180</v>
      </c>
      <c r="J2121" s="54" t="s">
        <v>116</v>
      </c>
      <c r="K2121" s="54" t="s">
        <v>199</v>
      </c>
      <c r="L2121" s="54" t="s">
        <v>200</v>
      </c>
      <c r="M2121" s="54" t="s">
        <v>183</v>
      </c>
      <c r="N2121" s="54">
        <v>8.7999999999999995E-2</v>
      </c>
      <c r="O2121" s="54" t="s">
        <v>149</v>
      </c>
      <c r="P2121" s="54" t="b">
        <v>0</v>
      </c>
      <c r="Q2121" s="54">
        <v>138261413</v>
      </c>
      <c r="R2121" s="54" t="s">
        <v>150</v>
      </c>
      <c r="S2121" s="54">
        <v>1E-3</v>
      </c>
      <c r="T2121" s="54" t="s">
        <v>184</v>
      </c>
      <c r="U2121" s="54">
        <v>2016</v>
      </c>
      <c r="V2121" s="54" t="s">
        <v>151</v>
      </c>
      <c r="W2121" s="54" t="s">
        <v>201</v>
      </c>
      <c r="X2121" s="54" t="s">
        <v>202</v>
      </c>
      <c r="Y2121" s="54" t="s">
        <v>155</v>
      </c>
      <c r="Z2121" s="54">
        <v>516100</v>
      </c>
      <c r="AA2121" s="54">
        <v>253300</v>
      </c>
      <c r="AB2121" s="54">
        <v>-0.30395486908298303</v>
      </c>
      <c r="AC2121" s="60">
        <v>52.1657659569386</v>
      </c>
    </row>
    <row r="2122" spans="1:29">
      <c r="A2122" s="55" t="s">
        <v>187</v>
      </c>
      <c r="B2122" s="56">
        <v>7299</v>
      </c>
      <c r="C2122" s="56">
        <v>1811179</v>
      </c>
      <c r="D2122" s="56" t="s">
        <v>164</v>
      </c>
      <c r="E2122" s="56" t="s">
        <v>126</v>
      </c>
      <c r="F2122" s="56" t="s">
        <v>179</v>
      </c>
      <c r="G2122" s="56" t="s">
        <v>118</v>
      </c>
      <c r="H2122" s="61">
        <v>42278.376388888886</v>
      </c>
      <c r="I2122" s="56" t="s">
        <v>180</v>
      </c>
      <c r="J2122" s="56" t="s">
        <v>116</v>
      </c>
      <c r="K2122" s="56" t="s">
        <v>181</v>
      </c>
      <c r="L2122" s="56" t="s">
        <v>182</v>
      </c>
      <c r="M2122" s="56" t="s">
        <v>183</v>
      </c>
      <c r="N2122" s="56">
        <v>1.4E-2</v>
      </c>
      <c r="O2122" s="56" t="s">
        <v>149</v>
      </c>
      <c r="P2122" s="56" t="b">
        <v>0</v>
      </c>
      <c r="Q2122" s="56">
        <v>138261413</v>
      </c>
      <c r="R2122" s="56" t="s">
        <v>150</v>
      </c>
      <c r="S2122" s="56">
        <v>1E-3</v>
      </c>
      <c r="T2122" s="56" t="s">
        <v>184</v>
      </c>
      <c r="U2122" s="56">
        <v>2015</v>
      </c>
      <c r="V2122" s="56" t="s">
        <v>151</v>
      </c>
      <c r="W2122" s="56" t="s">
        <v>188</v>
      </c>
      <c r="X2122" s="56" t="s">
        <v>189</v>
      </c>
      <c r="Y2122" s="56" t="s">
        <v>155</v>
      </c>
      <c r="Z2122" s="56">
        <v>636400</v>
      </c>
      <c r="AA2122" s="56">
        <v>291600</v>
      </c>
      <c r="AB2122" s="56">
        <v>1.4791973795069699</v>
      </c>
      <c r="AC2122" s="59">
        <v>52.471107816141703</v>
      </c>
    </row>
    <row r="2123" spans="1:29">
      <c r="A2123" s="57" t="s">
        <v>203</v>
      </c>
      <c r="B2123" s="54">
        <v>7299</v>
      </c>
      <c r="C2123" s="54">
        <v>1870109</v>
      </c>
      <c r="D2123" s="54" t="s">
        <v>164</v>
      </c>
      <c r="E2123" s="54" t="s">
        <v>126</v>
      </c>
      <c r="F2123" s="54" t="s">
        <v>179</v>
      </c>
      <c r="G2123" s="54" t="s">
        <v>118</v>
      </c>
      <c r="H2123" s="62">
        <v>42852.418749999997</v>
      </c>
      <c r="I2123" s="54" t="s">
        <v>180</v>
      </c>
      <c r="J2123" s="54" t="s">
        <v>116</v>
      </c>
      <c r="K2123" s="54" t="s">
        <v>146</v>
      </c>
      <c r="L2123" s="54" t="s">
        <v>147</v>
      </c>
      <c r="M2123" s="54" t="s">
        <v>183</v>
      </c>
      <c r="N2123" s="54">
        <v>5.8000000000000003E-2</v>
      </c>
      <c r="O2123" s="54" t="s">
        <v>149</v>
      </c>
      <c r="P2123" s="54" t="b">
        <v>0</v>
      </c>
      <c r="Q2123" s="54">
        <v>138261413</v>
      </c>
      <c r="R2123" s="54" t="s">
        <v>150</v>
      </c>
      <c r="S2123" s="54">
        <v>1E-3</v>
      </c>
      <c r="T2123" s="54" t="s">
        <v>184</v>
      </c>
      <c r="U2123" s="54">
        <v>2017</v>
      </c>
      <c r="V2123" s="54" t="s">
        <v>151</v>
      </c>
      <c r="W2123" s="54" t="s">
        <v>204</v>
      </c>
      <c r="X2123" s="54" t="s">
        <v>154</v>
      </c>
      <c r="Y2123" s="54" t="s">
        <v>155</v>
      </c>
      <c r="Z2123" s="54">
        <v>507500</v>
      </c>
      <c r="AA2123" s="54">
        <v>299100</v>
      </c>
      <c r="AB2123" s="54">
        <v>-0.41497245145673001</v>
      </c>
      <c r="AC2123" s="60">
        <v>52.579097446717</v>
      </c>
    </row>
    <row r="2124" spans="1:29">
      <c r="A2124" s="55" t="s">
        <v>178</v>
      </c>
      <c r="B2124" s="56">
        <v>7299</v>
      </c>
      <c r="C2124" s="56">
        <v>2030838</v>
      </c>
      <c r="D2124" s="56" t="s">
        <v>164</v>
      </c>
      <c r="E2124" s="56" t="s">
        <v>126</v>
      </c>
      <c r="F2124" s="56" t="s">
        <v>179</v>
      </c>
      <c r="G2124" s="56" t="s">
        <v>118</v>
      </c>
      <c r="H2124" s="61">
        <v>44979.548611111109</v>
      </c>
      <c r="I2124" s="56" t="s">
        <v>180</v>
      </c>
      <c r="J2124" s="56" t="s">
        <v>116</v>
      </c>
      <c r="K2124" s="56" t="s">
        <v>181</v>
      </c>
      <c r="L2124" s="56" t="s">
        <v>182</v>
      </c>
      <c r="M2124" s="56" t="s">
        <v>183</v>
      </c>
      <c r="N2124" s="56">
        <v>6.1000000000000004E-3</v>
      </c>
      <c r="O2124" s="56" t="s">
        <v>149</v>
      </c>
      <c r="P2124" s="56" t="b">
        <v>0</v>
      </c>
      <c r="Q2124" s="56">
        <v>138261413</v>
      </c>
      <c r="R2124" s="56" t="s">
        <v>150</v>
      </c>
      <c r="S2124" s="56">
        <v>1E-3</v>
      </c>
      <c r="T2124" s="56" t="s">
        <v>184</v>
      </c>
      <c r="U2124" s="56">
        <v>2023</v>
      </c>
      <c r="V2124" s="56" t="s">
        <v>151</v>
      </c>
      <c r="W2124" s="56" t="s">
        <v>185</v>
      </c>
      <c r="X2124" s="56" t="s">
        <v>186</v>
      </c>
      <c r="Y2124" s="56" t="s">
        <v>155</v>
      </c>
      <c r="Z2124" s="56">
        <v>620600</v>
      </c>
      <c r="AA2124" s="56">
        <v>309500</v>
      </c>
      <c r="AB2124" s="56">
        <v>1.2588812496391699</v>
      </c>
      <c r="AC2124" s="59">
        <v>52.638374352215699</v>
      </c>
    </row>
    <row r="2125" spans="1:29">
      <c r="A2125" s="57" t="s">
        <v>310</v>
      </c>
      <c r="B2125" s="54">
        <v>7299</v>
      </c>
      <c r="C2125" s="54">
        <v>2004445</v>
      </c>
      <c r="D2125" s="54" t="s">
        <v>164</v>
      </c>
      <c r="E2125" s="54" t="s">
        <v>126</v>
      </c>
      <c r="F2125" s="54" t="s">
        <v>236</v>
      </c>
      <c r="G2125" s="54" t="s">
        <v>115</v>
      </c>
      <c r="H2125" s="62">
        <v>44635.515972222223</v>
      </c>
      <c r="I2125" s="54" t="s">
        <v>180</v>
      </c>
      <c r="J2125" s="54" t="s">
        <v>116</v>
      </c>
      <c r="K2125" s="54" t="s">
        <v>199</v>
      </c>
      <c r="L2125" s="54" t="s">
        <v>200</v>
      </c>
      <c r="M2125" s="54" t="s">
        <v>148</v>
      </c>
      <c r="N2125" s="54">
        <v>0.21</v>
      </c>
      <c r="O2125" s="54" t="s">
        <v>149</v>
      </c>
      <c r="P2125" s="54" t="b">
        <v>0</v>
      </c>
      <c r="Q2125" s="54">
        <v>138261413</v>
      </c>
      <c r="R2125" s="54" t="s">
        <v>150</v>
      </c>
      <c r="S2125" s="54">
        <v>1E-3</v>
      </c>
      <c r="T2125" s="54" t="s">
        <v>184</v>
      </c>
      <c r="U2125" s="54">
        <v>2022</v>
      </c>
      <c r="V2125" s="54" t="s">
        <v>151</v>
      </c>
      <c r="W2125" s="54" t="s">
        <v>311</v>
      </c>
      <c r="X2125" s="54" t="s">
        <v>202</v>
      </c>
      <c r="Y2125" s="54" t="s">
        <v>155</v>
      </c>
      <c r="Z2125" s="54">
        <v>504393</v>
      </c>
      <c r="AA2125" s="54">
        <v>236465</v>
      </c>
      <c r="AB2125" s="54">
        <v>-0.480199861693483</v>
      </c>
      <c r="AC2125" s="60">
        <v>52.016799361112099</v>
      </c>
    </row>
    <row r="2126" spans="1:29">
      <c r="A2126" s="55" t="s">
        <v>241</v>
      </c>
      <c r="B2126" s="56">
        <v>7299</v>
      </c>
      <c r="C2126" s="56">
        <v>1619788</v>
      </c>
      <c r="D2126" s="56" t="s">
        <v>164</v>
      </c>
      <c r="E2126" s="56" t="s">
        <v>126</v>
      </c>
      <c r="F2126" s="56" t="s">
        <v>179</v>
      </c>
      <c r="G2126" s="56" t="s">
        <v>118</v>
      </c>
      <c r="H2126" s="61">
        <v>43378.62222222222</v>
      </c>
      <c r="I2126" s="56" t="s">
        <v>180</v>
      </c>
      <c r="J2126" s="56" t="s">
        <v>116</v>
      </c>
      <c r="K2126" s="56" t="s">
        <v>165</v>
      </c>
      <c r="L2126" s="56" t="s">
        <v>166</v>
      </c>
      <c r="M2126" s="56" t="s">
        <v>183</v>
      </c>
      <c r="N2126" s="56">
        <v>5.0000000000000001E-3</v>
      </c>
      <c r="O2126" s="56" t="s">
        <v>149</v>
      </c>
      <c r="P2126" s="56" t="b">
        <v>0</v>
      </c>
      <c r="Q2126" s="56">
        <v>138261413</v>
      </c>
      <c r="R2126" s="56" t="s">
        <v>150</v>
      </c>
      <c r="S2126" s="56">
        <v>1E-3</v>
      </c>
      <c r="T2126" s="56" t="s">
        <v>184</v>
      </c>
      <c r="U2126" s="56">
        <v>2018</v>
      </c>
      <c r="V2126" s="56" t="s">
        <v>151</v>
      </c>
      <c r="W2126" s="56" t="s">
        <v>242</v>
      </c>
      <c r="X2126" s="56" t="s">
        <v>243</v>
      </c>
      <c r="Y2126" s="56" t="s">
        <v>155</v>
      </c>
      <c r="Z2126" s="56">
        <v>456840</v>
      </c>
      <c r="AA2126" s="56">
        <v>455364</v>
      </c>
      <c r="AB2126" s="56">
        <v>-1.13455725358881</v>
      </c>
      <c r="AC2126" s="59">
        <v>53.991201424557502</v>
      </c>
    </row>
    <row r="2127" spans="1:29">
      <c r="A2127" s="57" t="s">
        <v>187</v>
      </c>
      <c r="B2127" s="54">
        <v>7299</v>
      </c>
      <c r="C2127" s="54">
        <v>1799699</v>
      </c>
      <c r="D2127" s="54" t="s">
        <v>164</v>
      </c>
      <c r="E2127" s="54" t="s">
        <v>126</v>
      </c>
      <c r="F2127" s="54" t="s">
        <v>179</v>
      </c>
      <c r="G2127" s="54" t="s">
        <v>118</v>
      </c>
      <c r="H2127" s="62">
        <v>42163.414583333331</v>
      </c>
      <c r="I2127" s="54" t="s">
        <v>180</v>
      </c>
      <c r="J2127" s="54" t="s">
        <v>116</v>
      </c>
      <c r="K2127" s="54" t="s">
        <v>181</v>
      </c>
      <c r="L2127" s="54" t="s">
        <v>182</v>
      </c>
      <c r="M2127" s="54" t="s">
        <v>183</v>
      </c>
      <c r="N2127" s="54">
        <v>0.03</v>
      </c>
      <c r="O2127" s="54" t="s">
        <v>149</v>
      </c>
      <c r="P2127" s="54" t="b">
        <v>0</v>
      </c>
      <c r="Q2127" s="54">
        <v>138261413</v>
      </c>
      <c r="R2127" s="54" t="s">
        <v>150</v>
      </c>
      <c r="S2127" s="54">
        <v>1E-3</v>
      </c>
      <c r="T2127" s="54" t="s">
        <v>184</v>
      </c>
      <c r="U2127" s="54">
        <v>2015</v>
      </c>
      <c r="V2127" s="54" t="s">
        <v>151</v>
      </c>
      <c r="W2127" s="54" t="s">
        <v>188</v>
      </c>
      <c r="X2127" s="54" t="s">
        <v>189</v>
      </c>
      <c r="Y2127" s="54" t="s">
        <v>155</v>
      </c>
      <c r="Z2127" s="54">
        <v>636400</v>
      </c>
      <c r="AA2127" s="54">
        <v>291600</v>
      </c>
      <c r="AB2127" s="54">
        <v>1.4791973795069699</v>
      </c>
      <c r="AC2127" s="60">
        <v>52.471107816141703</v>
      </c>
    </row>
    <row r="2128" spans="1:29">
      <c r="A2128" s="55" t="s">
        <v>273</v>
      </c>
      <c r="B2128" s="56">
        <v>7299</v>
      </c>
      <c r="C2128" s="56">
        <v>1929389</v>
      </c>
      <c r="D2128" s="56" t="s">
        <v>164</v>
      </c>
      <c r="E2128" s="56" t="s">
        <v>126</v>
      </c>
      <c r="F2128" s="56" t="s">
        <v>205</v>
      </c>
      <c r="G2128" s="56" t="s">
        <v>112</v>
      </c>
      <c r="H2128" s="61">
        <v>43560.456944444442</v>
      </c>
      <c r="I2128" s="56" t="s">
        <v>180</v>
      </c>
      <c r="J2128" s="56" t="s">
        <v>116</v>
      </c>
      <c r="K2128" s="56" t="s">
        <v>146</v>
      </c>
      <c r="L2128" s="56" t="s">
        <v>147</v>
      </c>
      <c r="M2128" s="56" t="s">
        <v>183</v>
      </c>
      <c r="N2128" s="56">
        <v>3.9E-2</v>
      </c>
      <c r="O2128" s="56" t="s">
        <v>149</v>
      </c>
      <c r="P2128" s="56" t="b">
        <v>0</v>
      </c>
      <c r="Q2128" s="56">
        <v>138261413</v>
      </c>
      <c r="R2128" s="56" t="s">
        <v>150</v>
      </c>
      <c r="S2128" s="56">
        <v>1E-3</v>
      </c>
      <c r="T2128" s="56" t="s">
        <v>184</v>
      </c>
      <c r="U2128" s="56">
        <v>2019</v>
      </c>
      <c r="V2128" s="56" t="s">
        <v>151</v>
      </c>
      <c r="W2128" s="56" t="s">
        <v>274</v>
      </c>
      <c r="X2128" s="56" t="s">
        <v>275</v>
      </c>
      <c r="Y2128" s="56" t="s">
        <v>155</v>
      </c>
      <c r="Z2128" s="56">
        <v>501547</v>
      </c>
      <c r="AA2128" s="56">
        <v>370926</v>
      </c>
      <c r="AB2128" s="56">
        <v>-0.48037495542409397</v>
      </c>
      <c r="AC2128" s="59">
        <v>53.225682809836599</v>
      </c>
    </row>
    <row r="2129" spans="1:29">
      <c r="A2129" s="57" t="s">
        <v>323</v>
      </c>
      <c r="B2129" s="54">
        <v>7299</v>
      </c>
      <c r="C2129" s="54">
        <v>3508246</v>
      </c>
      <c r="D2129" s="54" t="s">
        <v>164</v>
      </c>
      <c r="E2129" s="54" t="s">
        <v>126</v>
      </c>
      <c r="F2129" s="54" t="s">
        <v>236</v>
      </c>
      <c r="G2129" s="54" t="s">
        <v>115</v>
      </c>
      <c r="H2129" s="62">
        <v>45355.450694444444</v>
      </c>
      <c r="I2129" s="54" t="s">
        <v>180</v>
      </c>
      <c r="J2129" s="54" t="s">
        <v>116</v>
      </c>
      <c r="K2129" s="54" t="s">
        <v>251</v>
      </c>
      <c r="L2129" s="54" t="s">
        <v>252</v>
      </c>
      <c r="M2129" s="54" t="s">
        <v>183</v>
      </c>
      <c r="N2129" s="54">
        <v>5.3E-3</v>
      </c>
      <c r="O2129" s="54" t="s">
        <v>149</v>
      </c>
      <c r="P2129" s="54" t="b">
        <v>0</v>
      </c>
      <c r="Q2129" s="54">
        <v>138261413</v>
      </c>
      <c r="R2129" s="54" t="s">
        <v>150</v>
      </c>
      <c r="S2129" s="54">
        <v>1E-3</v>
      </c>
      <c r="T2129" s="54" t="s">
        <v>184</v>
      </c>
      <c r="U2129" s="54">
        <v>2024</v>
      </c>
      <c r="V2129" s="54" t="s">
        <v>151</v>
      </c>
      <c r="W2129" s="54" t="s">
        <v>324</v>
      </c>
      <c r="X2129" s="54" t="s">
        <v>309</v>
      </c>
      <c r="Y2129" s="54" t="s">
        <v>155</v>
      </c>
      <c r="Z2129" s="54">
        <v>337809</v>
      </c>
      <c r="AA2129" s="54">
        <v>155741</v>
      </c>
      <c r="AB2129" s="54">
        <v>-2.8933761587814502</v>
      </c>
      <c r="AC2129" s="60">
        <v>51.297382868079701</v>
      </c>
    </row>
    <row r="2130" spans="1:29">
      <c r="A2130" s="55" t="s">
        <v>206</v>
      </c>
      <c r="B2130" s="56">
        <v>7299</v>
      </c>
      <c r="C2130" s="56">
        <v>1904718</v>
      </c>
      <c r="D2130" s="56" t="s">
        <v>164</v>
      </c>
      <c r="E2130" s="56" t="s">
        <v>126</v>
      </c>
      <c r="F2130" s="56" t="s">
        <v>179</v>
      </c>
      <c r="G2130" s="56" t="s">
        <v>118</v>
      </c>
      <c r="H2130" s="61">
        <v>43264.55</v>
      </c>
      <c r="I2130" s="56" t="s">
        <v>180</v>
      </c>
      <c r="J2130" s="56" t="s">
        <v>116</v>
      </c>
      <c r="K2130" s="56" t="s">
        <v>199</v>
      </c>
      <c r="L2130" s="56" t="s">
        <v>200</v>
      </c>
      <c r="M2130" s="56" t="s">
        <v>183</v>
      </c>
      <c r="N2130" s="56">
        <v>3.4000000000000002E-2</v>
      </c>
      <c r="O2130" s="56" t="s">
        <v>149</v>
      </c>
      <c r="P2130" s="56" t="b">
        <v>0</v>
      </c>
      <c r="Q2130" s="56">
        <v>138261413</v>
      </c>
      <c r="R2130" s="56" t="s">
        <v>150</v>
      </c>
      <c r="S2130" s="56">
        <v>1E-3</v>
      </c>
      <c r="T2130" s="56" t="s">
        <v>184</v>
      </c>
      <c r="U2130" s="56">
        <v>2018</v>
      </c>
      <c r="V2130" s="56" t="s">
        <v>151</v>
      </c>
      <c r="W2130" s="56" t="s">
        <v>207</v>
      </c>
      <c r="X2130" s="56" t="s">
        <v>208</v>
      </c>
      <c r="Y2130" s="56" t="s">
        <v>155</v>
      </c>
      <c r="Z2130" s="56">
        <v>515935</v>
      </c>
      <c r="AA2130" s="56">
        <v>253417</v>
      </c>
      <c r="AB2130" s="56">
        <v>-0.30632621725807402</v>
      </c>
      <c r="AC2130" s="59">
        <v>52.1668520239771</v>
      </c>
    </row>
    <row r="2131" spans="1:29">
      <c r="A2131" s="57" t="s">
        <v>178</v>
      </c>
      <c r="B2131" s="54">
        <v>7299</v>
      </c>
      <c r="C2131" s="54">
        <v>1841213</v>
      </c>
      <c r="D2131" s="54" t="s">
        <v>164</v>
      </c>
      <c r="E2131" s="54" t="s">
        <v>126</v>
      </c>
      <c r="F2131" s="54" t="s">
        <v>179</v>
      </c>
      <c r="G2131" s="54" t="s">
        <v>118</v>
      </c>
      <c r="H2131" s="62">
        <v>42590.458333333336</v>
      </c>
      <c r="I2131" s="54" t="s">
        <v>180</v>
      </c>
      <c r="J2131" s="54" t="s">
        <v>116</v>
      </c>
      <c r="K2131" s="54" t="s">
        <v>181</v>
      </c>
      <c r="L2131" s="54" t="s">
        <v>182</v>
      </c>
      <c r="M2131" s="54" t="s">
        <v>183</v>
      </c>
      <c r="N2131" s="54">
        <v>1.4999999999999999E-2</v>
      </c>
      <c r="O2131" s="54" t="s">
        <v>149</v>
      </c>
      <c r="P2131" s="54" t="b">
        <v>0</v>
      </c>
      <c r="Q2131" s="54">
        <v>138261413</v>
      </c>
      <c r="R2131" s="54" t="s">
        <v>150</v>
      </c>
      <c r="S2131" s="54">
        <v>1E-3</v>
      </c>
      <c r="T2131" s="54" t="s">
        <v>184</v>
      </c>
      <c r="U2131" s="54">
        <v>2016</v>
      </c>
      <c r="V2131" s="54" t="s">
        <v>151</v>
      </c>
      <c r="W2131" s="54" t="s">
        <v>185</v>
      </c>
      <c r="X2131" s="54" t="s">
        <v>186</v>
      </c>
      <c r="Y2131" s="54" t="s">
        <v>155</v>
      </c>
      <c r="Z2131" s="54">
        <v>620600</v>
      </c>
      <c r="AA2131" s="54">
        <v>309500</v>
      </c>
      <c r="AB2131" s="54">
        <v>1.2588812496391699</v>
      </c>
      <c r="AC2131" s="60">
        <v>52.638374352215699</v>
      </c>
    </row>
    <row r="2132" spans="1:29">
      <c r="A2132" s="55" t="s">
        <v>187</v>
      </c>
      <c r="B2132" s="56">
        <v>7299</v>
      </c>
      <c r="C2132" s="56">
        <v>1955682</v>
      </c>
      <c r="D2132" s="56" t="s">
        <v>164</v>
      </c>
      <c r="E2132" s="56" t="s">
        <v>126</v>
      </c>
      <c r="F2132" s="56" t="s">
        <v>205</v>
      </c>
      <c r="G2132" s="56" t="s">
        <v>112</v>
      </c>
      <c r="H2132" s="61">
        <v>43852.332638888889</v>
      </c>
      <c r="I2132" s="56" t="s">
        <v>180</v>
      </c>
      <c r="J2132" s="56" t="s">
        <v>116</v>
      </c>
      <c r="K2132" s="56" t="s">
        <v>181</v>
      </c>
      <c r="L2132" s="56" t="s">
        <v>182</v>
      </c>
      <c r="M2132" s="56" t="s">
        <v>183</v>
      </c>
      <c r="N2132" s="56">
        <v>5.1999999999999998E-3</v>
      </c>
      <c r="O2132" s="56" t="s">
        <v>149</v>
      </c>
      <c r="P2132" s="56" t="b">
        <v>0</v>
      </c>
      <c r="Q2132" s="56">
        <v>138261413</v>
      </c>
      <c r="R2132" s="56" t="s">
        <v>150</v>
      </c>
      <c r="S2132" s="56">
        <v>1E-3</v>
      </c>
      <c r="T2132" s="56" t="s">
        <v>184</v>
      </c>
      <c r="U2132" s="56">
        <v>2020</v>
      </c>
      <c r="V2132" s="56" t="s">
        <v>151</v>
      </c>
      <c r="W2132" s="56" t="s">
        <v>188</v>
      </c>
      <c r="X2132" s="56" t="s">
        <v>189</v>
      </c>
      <c r="Y2132" s="56" t="s">
        <v>155</v>
      </c>
      <c r="Z2132" s="56">
        <v>636400</v>
      </c>
      <c r="AA2132" s="56">
        <v>291600</v>
      </c>
      <c r="AB2132" s="56">
        <v>1.4791973795069699</v>
      </c>
      <c r="AC2132" s="59">
        <v>52.471107816141703</v>
      </c>
    </row>
    <row r="2133" spans="1:29">
      <c r="A2133" s="57" t="s">
        <v>203</v>
      </c>
      <c r="B2133" s="54">
        <v>7299</v>
      </c>
      <c r="C2133" s="54">
        <v>2013995</v>
      </c>
      <c r="D2133" s="54" t="s">
        <v>164</v>
      </c>
      <c r="E2133" s="54" t="s">
        <v>126</v>
      </c>
      <c r="F2133" s="54" t="s">
        <v>205</v>
      </c>
      <c r="G2133" s="54" t="s">
        <v>112</v>
      </c>
      <c r="H2133" s="62">
        <v>44750.491666666669</v>
      </c>
      <c r="I2133" s="54" t="s">
        <v>180</v>
      </c>
      <c r="J2133" s="54" t="s">
        <v>116</v>
      </c>
      <c r="K2133" s="54" t="s">
        <v>146</v>
      </c>
      <c r="L2133" s="54" t="s">
        <v>147</v>
      </c>
      <c r="M2133" s="54" t="s">
        <v>183</v>
      </c>
      <c r="N2133" s="54">
        <v>3.1E-2</v>
      </c>
      <c r="O2133" s="54" t="s">
        <v>149</v>
      </c>
      <c r="P2133" s="54" t="b">
        <v>0</v>
      </c>
      <c r="Q2133" s="54">
        <v>138261413</v>
      </c>
      <c r="R2133" s="54" t="s">
        <v>150</v>
      </c>
      <c r="S2133" s="54">
        <v>1E-3</v>
      </c>
      <c r="T2133" s="54" t="s">
        <v>184</v>
      </c>
      <c r="U2133" s="54">
        <v>2022</v>
      </c>
      <c r="V2133" s="54" t="s">
        <v>151</v>
      </c>
      <c r="W2133" s="54" t="s">
        <v>204</v>
      </c>
      <c r="X2133" s="54" t="s">
        <v>154</v>
      </c>
      <c r="Y2133" s="54" t="s">
        <v>155</v>
      </c>
      <c r="Z2133" s="54">
        <v>507500</v>
      </c>
      <c r="AA2133" s="54">
        <v>299100</v>
      </c>
      <c r="AB2133" s="54">
        <v>-0.41497245145673001</v>
      </c>
      <c r="AC2133" s="60">
        <v>52.579097446717</v>
      </c>
    </row>
    <row r="2134" spans="1:29">
      <c r="A2134" s="55" t="s">
        <v>288</v>
      </c>
      <c r="B2134" s="56">
        <v>7299</v>
      </c>
      <c r="C2134" s="56">
        <v>5225675</v>
      </c>
      <c r="D2134" s="56" t="s">
        <v>164</v>
      </c>
      <c r="E2134" s="56" t="s">
        <v>126</v>
      </c>
      <c r="F2134" s="56" t="s">
        <v>205</v>
      </c>
      <c r="G2134" s="56" t="s">
        <v>112</v>
      </c>
      <c r="H2134" s="61">
        <v>43041.558333333334</v>
      </c>
      <c r="I2134" s="56" t="s">
        <v>180</v>
      </c>
      <c r="J2134" s="56" t="s">
        <v>116</v>
      </c>
      <c r="K2134" s="56" t="s">
        <v>256</v>
      </c>
      <c r="L2134" s="56" t="s">
        <v>257</v>
      </c>
      <c r="M2134" s="56" t="s">
        <v>183</v>
      </c>
      <c r="N2134" s="56">
        <v>3.4000000000000002E-2</v>
      </c>
      <c r="O2134" s="56" t="s">
        <v>149</v>
      </c>
      <c r="P2134" s="56" t="b">
        <v>0</v>
      </c>
      <c r="Q2134" s="56">
        <v>138261413</v>
      </c>
      <c r="R2134" s="56" t="s">
        <v>150</v>
      </c>
      <c r="S2134" s="56">
        <v>1E-3</v>
      </c>
      <c r="T2134" s="56" t="s">
        <v>184</v>
      </c>
      <c r="U2134" s="56">
        <v>2017</v>
      </c>
      <c r="V2134" s="56" t="s">
        <v>151</v>
      </c>
      <c r="W2134" s="56" t="s">
        <v>289</v>
      </c>
      <c r="X2134" s="56" t="s">
        <v>290</v>
      </c>
      <c r="Y2134" s="56" t="s">
        <v>155</v>
      </c>
      <c r="Z2134" s="56">
        <v>347589</v>
      </c>
      <c r="AA2134" s="56">
        <v>412612</v>
      </c>
      <c r="AB2134" s="56">
        <v>-2.7935865486517399</v>
      </c>
      <c r="AC2134" s="59">
        <v>53.607429655734201</v>
      </c>
    </row>
    <row r="2135" spans="1:29">
      <c r="A2135" s="57" t="s">
        <v>247</v>
      </c>
      <c r="B2135" s="54">
        <v>7299</v>
      </c>
      <c r="C2135" s="54">
        <v>1597382</v>
      </c>
      <c r="D2135" s="54" t="s">
        <v>164</v>
      </c>
      <c r="E2135" s="54" t="s">
        <v>126</v>
      </c>
      <c r="F2135" s="54" t="s">
        <v>205</v>
      </c>
      <c r="G2135" s="54" t="s">
        <v>112</v>
      </c>
      <c r="H2135" s="62">
        <v>45051.416666666664</v>
      </c>
      <c r="I2135" s="54" t="s">
        <v>180</v>
      </c>
      <c r="J2135" s="54" t="s">
        <v>116</v>
      </c>
      <c r="K2135" s="54" t="s">
        <v>228</v>
      </c>
      <c r="L2135" s="54" t="s">
        <v>229</v>
      </c>
      <c r="M2135" s="54" t="s">
        <v>183</v>
      </c>
      <c r="N2135" s="54">
        <v>2.3E-3</v>
      </c>
      <c r="O2135" s="54" t="s">
        <v>149</v>
      </c>
      <c r="P2135" s="54" t="b">
        <v>0</v>
      </c>
      <c r="Q2135" s="54">
        <v>138261413</v>
      </c>
      <c r="R2135" s="54" t="s">
        <v>150</v>
      </c>
      <c r="S2135" s="54">
        <v>1E-3</v>
      </c>
      <c r="T2135" s="54" t="s">
        <v>184</v>
      </c>
      <c r="U2135" s="54">
        <v>2023</v>
      </c>
      <c r="V2135" s="54" t="s">
        <v>151</v>
      </c>
      <c r="W2135" s="54" t="s">
        <v>248</v>
      </c>
      <c r="X2135" s="54" t="s">
        <v>249</v>
      </c>
      <c r="Y2135" s="54" t="s">
        <v>155</v>
      </c>
      <c r="Z2135" s="54">
        <v>435499</v>
      </c>
      <c r="AA2135" s="54">
        <v>117847</v>
      </c>
      <c r="AB2135" s="54">
        <v>-1.4959290530529701</v>
      </c>
      <c r="AC2135" s="60">
        <v>50.958961874929102</v>
      </c>
    </row>
    <row r="2136" spans="1:29">
      <c r="A2136" s="55" t="s">
        <v>178</v>
      </c>
      <c r="B2136" s="56">
        <v>7299</v>
      </c>
      <c r="C2136" s="56">
        <v>2023330</v>
      </c>
      <c r="D2136" s="56" t="s">
        <v>164</v>
      </c>
      <c r="E2136" s="56" t="s">
        <v>126</v>
      </c>
      <c r="F2136" s="56" t="s">
        <v>179</v>
      </c>
      <c r="G2136" s="56" t="s">
        <v>118</v>
      </c>
      <c r="H2136" s="61">
        <v>44860.588888888888</v>
      </c>
      <c r="I2136" s="56" t="s">
        <v>180</v>
      </c>
      <c r="J2136" s="56" t="s">
        <v>116</v>
      </c>
      <c r="K2136" s="56" t="s">
        <v>181</v>
      </c>
      <c r="L2136" s="56" t="s">
        <v>182</v>
      </c>
      <c r="M2136" s="56" t="s">
        <v>183</v>
      </c>
      <c r="N2136" s="56">
        <v>7.0000000000000001E-3</v>
      </c>
      <c r="O2136" s="56" t="s">
        <v>149</v>
      </c>
      <c r="P2136" s="56" t="b">
        <v>0</v>
      </c>
      <c r="Q2136" s="56">
        <v>138261413</v>
      </c>
      <c r="R2136" s="56" t="s">
        <v>150</v>
      </c>
      <c r="S2136" s="56">
        <v>1E-3</v>
      </c>
      <c r="T2136" s="56" t="s">
        <v>184</v>
      </c>
      <c r="U2136" s="56">
        <v>2022</v>
      </c>
      <c r="V2136" s="56" t="s">
        <v>151</v>
      </c>
      <c r="W2136" s="56" t="s">
        <v>185</v>
      </c>
      <c r="X2136" s="56" t="s">
        <v>186</v>
      </c>
      <c r="Y2136" s="56" t="s">
        <v>155</v>
      </c>
      <c r="Z2136" s="56">
        <v>620600</v>
      </c>
      <c r="AA2136" s="56">
        <v>309500</v>
      </c>
      <c r="AB2136" s="56">
        <v>1.2588812496391699</v>
      </c>
      <c r="AC2136" s="59">
        <v>52.638374352215699</v>
      </c>
    </row>
    <row r="2137" spans="1:29">
      <c r="A2137" s="57" t="s">
        <v>206</v>
      </c>
      <c r="B2137" s="54">
        <v>7299</v>
      </c>
      <c r="C2137" s="54">
        <v>1995951</v>
      </c>
      <c r="D2137" s="54" t="s">
        <v>164</v>
      </c>
      <c r="E2137" s="54" t="s">
        <v>126</v>
      </c>
      <c r="F2137" s="54" t="s">
        <v>179</v>
      </c>
      <c r="G2137" s="54" t="s">
        <v>118</v>
      </c>
      <c r="H2137" s="62">
        <v>44522.489583333336</v>
      </c>
      <c r="I2137" s="54" t="s">
        <v>180</v>
      </c>
      <c r="J2137" s="54" t="s">
        <v>116</v>
      </c>
      <c r="K2137" s="54" t="s">
        <v>199</v>
      </c>
      <c r="L2137" s="54" t="s">
        <v>200</v>
      </c>
      <c r="M2137" s="54" t="s">
        <v>183</v>
      </c>
      <c r="N2137" s="54">
        <v>5.8000000000000003E-2</v>
      </c>
      <c r="O2137" s="54" t="s">
        <v>149</v>
      </c>
      <c r="P2137" s="54" t="b">
        <v>0</v>
      </c>
      <c r="Q2137" s="54">
        <v>138261413</v>
      </c>
      <c r="R2137" s="54" t="s">
        <v>150</v>
      </c>
      <c r="S2137" s="54">
        <v>1E-3</v>
      </c>
      <c r="T2137" s="54" t="s">
        <v>184</v>
      </c>
      <c r="U2137" s="54">
        <v>2021</v>
      </c>
      <c r="V2137" s="54" t="s">
        <v>151</v>
      </c>
      <c r="W2137" s="54" t="s">
        <v>207</v>
      </c>
      <c r="X2137" s="54" t="s">
        <v>208</v>
      </c>
      <c r="Y2137" s="54" t="s">
        <v>155</v>
      </c>
      <c r="Z2137" s="54">
        <v>515935</v>
      </c>
      <c r="AA2137" s="54">
        <v>253417</v>
      </c>
      <c r="AB2137" s="54">
        <v>-0.30632621725807402</v>
      </c>
      <c r="AC2137" s="60">
        <v>52.1668520239771</v>
      </c>
    </row>
    <row r="2138" spans="1:29">
      <c r="A2138" s="55" t="s">
        <v>196</v>
      </c>
      <c r="B2138" s="56">
        <v>7299</v>
      </c>
      <c r="C2138" s="56">
        <v>1795608</v>
      </c>
      <c r="D2138" s="56" t="s">
        <v>164</v>
      </c>
      <c r="E2138" s="56" t="s">
        <v>126</v>
      </c>
      <c r="F2138" s="56" t="s">
        <v>179</v>
      </c>
      <c r="G2138" s="56" t="s">
        <v>118</v>
      </c>
      <c r="H2138" s="61">
        <v>42122.511111111111</v>
      </c>
      <c r="I2138" s="56" t="s">
        <v>180</v>
      </c>
      <c r="J2138" s="56" t="s">
        <v>116</v>
      </c>
      <c r="K2138" s="56" t="s">
        <v>181</v>
      </c>
      <c r="L2138" s="56" t="s">
        <v>182</v>
      </c>
      <c r="M2138" s="56" t="s">
        <v>183</v>
      </c>
      <c r="N2138" s="56">
        <v>1.4E-2</v>
      </c>
      <c r="O2138" s="56" t="s">
        <v>149</v>
      </c>
      <c r="P2138" s="56" t="b">
        <v>0</v>
      </c>
      <c r="Q2138" s="56">
        <v>138261413</v>
      </c>
      <c r="R2138" s="56" t="s">
        <v>150</v>
      </c>
      <c r="S2138" s="56">
        <v>1E-3</v>
      </c>
      <c r="T2138" s="56" t="s">
        <v>184</v>
      </c>
      <c r="U2138" s="56">
        <v>2015</v>
      </c>
      <c r="V2138" s="56" t="s">
        <v>151</v>
      </c>
      <c r="W2138" s="56" t="s">
        <v>197</v>
      </c>
      <c r="X2138" s="56" t="s">
        <v>186</v>
      </c>
      <c r="Y2138" s="56" t="s">
        <v>155</v>
      </c>
      <c r="Z2138" s="56">
        <v>624300</v>
      </c>
      <c r="AA2138" s="56">
        <v>306800</v>
      </c>
      <c r="AB2138" s="56">
        <v>1.3116346710660201</v>
      </c>
      <c r="AC2138" s="59">
        <v>52.6126273253455</v>
      </c>
    </row>
    <row r="2139" spans="1:29">
      <c r="A2139" s="57" t="s">
        <v>196</v>
      </c>
      <c r="B2139" s="54">
        <v>7299</v>
      </c>
      <c r="C2139" s="54">
        <v>1806545</v>
      </c>
      <c r="D2139" s="54" t="s">
        <v>164</v>
      </c>
      <c r="E2139" s="54" t="s">
        <v>126</v>
      </c>
      <c r="F2139" s="54" t="s">
        <v>179</v>
      </c>
      <c r="G2139" s="54" t="s">
        <v>118</v>
      </c>
      <c r="H2139" s="62">
        <v>42240.696527777778</v>
      </c>
      <c r="I2139" s="54" t="s">
        <v>180</v>
      </c>
      <c r="J2139" s="54" t="s">
        <v>116</v>
      </c>
      <c r="K2139" s="54" t="s">
        <v>181</v>
      </c>
      <c r="L2139" s="54" t="s">
        <v>182</v>
      </c>
      <c r="M2139" s="54" t="s">
        <v>183</v>
      </c>
      <c r="N2139" s="54">
        <v>2.9000000000000001E-2</v>
      </c>
      <c r="O2139" s="54" t="s">
        <v>149</v>
      </c>
      <c r="P2139" s="54" t="b">
        <v>0</v>
      </c>
      <c r="Q2139" s="54">
        <v>138261413</v>
      </c>
      <c r="R2139" s="54" t="s">
        <v>150</v>
      </c>
      <c r="S2139" s="54">
        <v>1E-3</v>
      </c>
      <c r="T2139" s="54" t="s">
        <v>184</v>
      </c>
      <c r="U2139" s="54">
        <v>2015</v>
      </c>
      <c r="V2139" s="54" t="s">
        <v>151</v>
      </c>
      <c r="W2139" s="54" t="s">
        <v>197</v>
      </c>
      <c r="X2139" s="54" t="s">
        <v>186</v>
      </c>
      <c r="Y2139" s="54" t="s">
        <v>155</v>
      </c>
      <c r="Z2139" s="54">
        <v>624300</v>
      </c>
      <c r="AA2139" s="54">
        <v>306800</v>
      </c>
      <c r="AB2139" s="54">
        <v>1.3116346710660201</v>
      </c>
      <c r="AC2139" s="60">
        <v>52.6126273253455</v>
      </c>
    </row>
    <row r="2140" spans="1:29">
      <c r="A2140" s="55" t="s">
        <v>206</v>
      </c>
      <c r="B2140" s="56">
        <v>7299</v>
      </c>
      <c r="C2140" s="56">
        <v>1955441</v>
      </c>
      <c r="D2140" s="56" t="s">
        <v>164</v>
      </c>
      <c r="E2140" s="56" t="s">
        <v>126</v>
      </c>
      <c r="F2140" s="56" t="s">
        <v>179</v>
      </c>
      <c r="G2140" s="56" t="s">
        <v>118</v>
      </c>
      <c r="H2140" s="61">
        <v>43850.353472222225</v>
      </c>
      <c r="I2140" s="56" t="s">
        <v>180</v>
      </c>
      <c r="J2140" s="56" t="s">
        <v>116</v>
      </c>
      <c r="K2140" s="56" t="s">
        <v>199</v>
      </c>
      <c r="L2140" s="56" t="s">
        <v>200</v>
      </c>
      <c r="M2140" s="56" t="s">
        <v>183</v>
      </c>
      <c r="N2140" s="56">
        <v>6.3E-3</v>
      </c>
      <c r="O2140" s="56" t="s">
        <v>149</v>
      </c>
      <c r="P2140" s="56" t="b">
        <v>0</v>
      </c>
      <c r="Q2140" s="56">
        <v>138261413</v>
      </c>
      <c r="R2140" s="56" t="s">
        <v>150</v>
      </c>
      <c r="S2140" s="56">
        <v>1E-3</v>
      </c>
      <c r="T2140" s="56" t="s">
        <v>184</v>
      </c>
      <c r="U2140" s="56">
        <v>2020</v>
      </c>
      <c r="V2140" s="56" t="s">
        <v>151</v>
      </c>
      <c r="W2140" s="56" t="s">
        <v>207</v>
      </c>
      <c r="X2140" s="56" t="s">
        <v>208</v>
      </c>
      <c r="Y2140" s="56" t="s">
        <v>155</v>
      </c>
      <c r="Z2140" s="56">
        <v>515935</v>
      </c>
      <c r="AA2140" s="56">
        <v>253417</v>
      </c>
      <c r="AB2140" s="56">
        <v>-0.30632621725807402</v>
      </c>
      <c r="AC2140" s="59">
        <v>52.1668520239771</v>
      </c>
    </row>
    <row r="2141" spans="1:29">
      <c r="A2141" s="57" t="s">
        <v>219</v>
      </c>
      <c r="B2141" s="54">
        <v>7299</v>
      </c>
      <c r="C2141" s="54">
        <v>1457889</v>
      </c>
      <c r="D2141" s="54" t="s">
        <v>164</v>
      </c>
      <c r="E2141" s="54" t="s">
        <v>126</v>
      </c>
      <c r="F2141" s="54" t="s">
        <v>205</v>
      </c>
      <c r="G2141" s="54" t="s">
        <v>112</v>
      </c>
      <c r="H2141" s="62">
        <v>43273.350694444445</v>
      </c>
      <c r="I2141" s="54" t="s">
        <v>180</v>
      </c>
      <c r="J2141" s="54" t="s">
        <v>116</v>
      </c>
      <c r="K2141" s="54" t="s">
        <v>220</v>
      </c>
      <c r="L2141" s="54" t="s">
        <v>221</v>
      </c>
      <c r="M2141" s="54" t="s">
        <v>183</v>
      </c>
      <c r="N2141" s="54">
        <v>0.13</v>
      </c>
      <c r="O2141" s="54" t="s">
        <v>149</v>
      </c>
      <c r="P2141" s="54" t="b">
        <v>0</v>
      </c>
      <c r="Q2141" s="54">
        <v>138261413</v>
      </c>
      <c r="R2141" s="54" t="s">
        <v>150</v>
      </c>
      <c r="S2141" s="54">
        <v>1E-3</v>
      </c>
      <c r="T2141" s="54" t="s">
        <v>184</v>
      </c>
      <c r="U2141" s="54">
        <v>2018</v>
      </c>
      <c r="V2141" s="54" t="s">
        <v>151</v>
      </c>
      <c r="W2141" s="54" t="s">
        <v>222</v>
      </c>
      <c r="X2141" s="54" t="s">
        <v>223</v>
      </c>
      <c r="Y2141" s="54" t="s">
        <v>155</v>
      </c>
      <c r="Z2141" s="54">
        <v>559400</v>
      </c>
      <c r="AA2141" s="54">
        <v>142800</v>
      </c>
      <c r="AB2141" s="54">
        <v>0.27827943679790101</v>
      </c>
      <c r="AC2141" s="60">
        <v>51.162245506364997</v>
      </c>
    </row>
    <row r="2142" spans="1:29">
      <c r="A2142" s="55" t="s">
        <v>241</v>
      </c>
      <c r="B2142" s="56">
        <v>7299</v>
      </c>
      <c r="C2142" s="56">
        <v>1723813</v>
      </c>
      <c r="D2142" s="56" t="s">
        <v>164</v>
      </c>
      <c r="E2142" s="56" t="s">
        <v>126</v>
      </c>
      <c r="F2142" s="56" t="s">
        <v>179</v>
      </c>
      <c r="G2142" s="56" t="s">
        <v>118</v>
      </c>
      <c r="H2142" s="61">
        <v>45082.566666666666</v>
      </c>
      <c r="I2142" s="56" t="s">
        <v>180</v>
      </c>
      <c r="J2142" s="56" t="s">
        <v>116</v>
      </c>
      <c r="K2142" s="56" t="s">
        <v>165</v>
      </c>
      <c r="L2142" s="56" t="s">
        <v>166</v>
      </c>
      <c r="M2142" s="56" t="s">
        <v>183</v>
      </c>
      <c r="N2142" s="56">
        <v>3.3E-3</v>
      </c>
      <c r="O2142" s="56" t="s">
        <v>149</v>
      </c>
      <c r="P2142" s="56" t="b">
        <v>0</v>
      </c>
      <c r="Q2142" s="56">
        <v>138261413</v>
      </c>
      <c r="R2142" s="56" t="s">
        <v>150</v>
      </c>
      <c r="S2142" s="56">
        <v>1E-3</v>
      </c>
      <c r="T2142" s="56" t="s">
        <v>184</v>
      </c>
      <c r="U2142" s="56">
        <v>2023</v>
      </c>
      <c r="V2142" s="56" t="s">
        <v>151</v>
      </c>
      <c r="W2142" s="56" t="s">
        <v>242</v>
      </c>
      <c r="X2142" s="56" t="s">
        <v>243</v>
      </c>
      <c r="Y2142" s="56" t="s">
        <v>155</v>
      </c>
      <c r="Z2142" s="56">
        <v>456840</v>
      </c>
      <c r="AA2142" s="56">
        <v>455364</v>
      </c>
      <c r="AB2142" s="56">
        <v>-1.13455725358881</v>
      </c>
      <c r="AC2142" s="59">
        <v>53.991201424557502</v>
      </c>
    </row>
    <row r="2143" spans="1:29">
      <c r="A2143" s="57" t="s">
        <v>206</v>
      </c>
      <c r="B2143" s="54">
        <v>7299</v>
      </c>
      <c r="C2143" s="54">
        <v>1983969</v>
      </c>
      <c r="D2143" s="54" t="s">
        <v>164</v>
      </c>
      <c r="E2143" s="54" t="s">
        <v>126</v>
      </c>
      <c r="F2143" s="54" t="s">
        <v>179</v>
      </c>
      <c r="G2143" s="54" t="s">
        <v>118</v>
      </c>
      <c r="H2143" s="62">
        <v>44354.546527777777</v>
      </c>
      <c r="I2143" s="54" t="s">
        <v>180</v>
      </c>
      <c r="J2143" s="54" t="s">
        <v>116</v>
      </c>
      <c r="K2143" s="54" t="s">
        <v>199</v>
      </c>
      <c r="L2143" s="54" t="s">
        <v>200</v>
      </c>
      <c r="M2143" s="54" t="s">
        <v>183</v>
      </c>
      <c r="N2143" s="54">
        <v>2.7E-2</v>
      </c>
      <c r="O2143" s="54" t="s">
        <v>149</v>
      </c>
      <c r="P2143" s="54" t="b">
        <v>0</v>
      </c>
      <c r="Q2143" s="54">
        <v>138261413</v>
      </c>
      <c r="R2143" s="54" t="s">
        <v>150</v>
      </c>
      <c r="S2143" s="54">
        <v>1E-3</v>
      </c>
      <c r="T2143" s="54" t="s">
        <v>184</v>
      </c>
      <c r="U2143" s="54">
        <v>2021</v>
      </c>
      <c r="V2143" s="54" t="s">
        <v>151</v>
      </c>
      <c r="W2143" s="54" t="s">
        <v>207</v>
      </c>
      <c r="X2143" s="54" t="s">
        <v>208</v>
      </c>
      <c r="Y2143" s="54" t="s">
        <v>155</v>
      </c>
      <c r="Z2143" s="54">
        <v>515935</v>
      </c>
      <c r="AA2143" s="54">
        <v>253417</v>
      </c>
      <c r="AB2143" s="54">
        <v>-0.30632621725807402</v>
      </c>
      <c r="AC2143" s="60">
        <v>52.1668520239771</v>
      </c>
    </row>
    <row r="2144" spans="1:29">
      <c r="A2144" s="55" t="s">
        <v>198</v>
      </c>
      <c r="B2144" s="56">
        <v>7299</v>
      </c>
      <c r="C2144" s="56">
        <v>2020811</v>
      </c>
      <c r="D2144" s="56" t="s">
        <v>164</v>
      </c>
      <c r="E2144" s="56" t="s">
        <v>126</v>
      </c>
      <c r="F2144" s="56" t="s">
        <v>179</v>
      </c>
      <c r="G2144" s="56" t="s">
        <v>118</v>
      </c>
      <c r="H2144" s="61">
        <v>44830.463888888888</v>
      </c>
      <c r="I2144" s="56" t="s">
        <v>180</v>
      </c>
      <c r="J2144" s="56" t="s">
        <v>116</v>
      </c>
      <c r="K2144" s="56" t="s">
        <v>199</v>
      </c>
      <c r="L2144" s="56" t="s">
        <v>200</v>
      </c>
      <c r="M2144" s="56" t="s">
        <v>183</v>
      </c>
      <c r="N2144" s="56">
        <v>7.5999999999999998E-2</v>
      </c>
      <c r="O2144" s="56" t="s">
        <v>149</v>
      </c>
      <c r="P2144" s="56" t="b">
        <v>0</v>
      </c>
      <c r="Q2144" s="56">
        <v>138261413</v>
      </c>
      <c r="R2144" s="56" t="s">
        <v>150</v>
      </c>
      <c r="S2144" s="56">
        <v>1E-3</v>
      </c>
      <c r="T2144" s="56" t="s">
        <v>184</v>
      </c>
      <c r="U2144" s="56">
        <v>2022</v>
      </c>
      <c r="V2144" s="56" t="s">
        <v>151</v>
      </c>
      <c r="W2144" s="56" t="s">
        <v>201</v>
      </c>
      <c r="X2144" s="56" t="s">
        <v>202</v>
      </c>
      <c r="Y2144" s="56" t="s">
        <v>155</v>
      </c>
      <c r="Z2144" s="56">
        <v>516100</v>
      </c>
      <c r="AA2144" s="56">
        <v>253300</v>
      </c>
      <c r="AB2144" s="56">
        <v>-0.30395486908298303</v>
      </c>
      <c r="AC2144" s="59">
        <v>52.1657659569386</v>
      </c>
    </row>
    <row r="2145" spans="1:29">
      <c r="A2145" s="57" t="s">
        <v>187</v>
      </c>
      <c r="B2145" s="54">
        <v>7299</v>
      </c>
      <c r="C2145" s="54">
        <v>2059559</v>
      </c>
      <c r="D2145" s="54" t="s">
        <v>164</v>
      </c>
      <c r="E2145" s="54" t="s">
        <v>126</v>
      </c>
      <c r="F2145" s="54" t="s">
        <v>179</v>
      </c>
      <c r="G2145" s="54" t="s">
        <v>118</v>
      </c>
      <c r="H2145" s="62">
        <v>45315.395138888889</v>
      </c>
      <c r="I2145" s="54" t="s">
        <v>180</v>
      </c>
      <c r="J2145" s="54" t="s">
        <v>116</v>
      </c>
      <c r="K2145" s="54" t="s">
        <v>181</v>
      </c>
      <c r="L2145" s="54" t="s">
        <v>182</v>
      </c>
      <c r="M2145" s="54" t="s">
        <v>183</v>
      </c>
      <c r="N2145" s="54">
        <v>0.01</v>
      </c>
      <c r="O2145" s="54" t="s">
        <v>149</v>
      </c>
      <c r="P2145" s="54" t="b">
        <v>0</v>
      </c>
      <c r="Q2145" s="54">
        <v>138261413</v>
      </c>
      <c r="R2145" s="54" t="s">
        <v>150</v>
      </c>
      <c r="S2145" s="54">
        <v>1E-3</v>
      </c>
      <c r="T2145" s="54" t="s">
        <v>184</v>
      </c>
      <c r="U2145" s="54">
        <v>2024</v>
      </c>
      <c r="V2145" s="54" t="s">
        <v>151</v>
      </c>
      <c r="W2145" s="54" t="s">
        <v>188</v>
      </c>
      <c r="X2145" s="54" t="s">
        <v>189</v>
      </c>
      <c r="Y2145" s="54" t="s">
        <v>155</v>
      </c>
      <c r="Z2145" s="54">
        <v>636400</v>
      </c>
      <c r="AA2145" s="54">
        <v>291600</v>
      </c>
      <c r="AB2145" s="54">
        <v>1.4791973795069699</v>
      </c>
      <c r="AC2145" s="60">
        <v>52.471107816141703</v>
      </c>
    </row>
    <row r="2146" spans="1:29">
      <c r="A2146" s="55" t="s">
        <v>187</v>
      </c>
      <c r="B2146" s="56">
        <v>7299</v>
      </c>
      <c r="C2146" s="56">
        <v>1943772</v>
      </c>
      <c r="D2146" s="56" t="s">
        <v>164</v>
      </c>
      <c r="E2146" s="56" t="s">
        <v>126</v>
      </c>
      <c r="F2146" s="56" t="s">
        <v>205</v>
      </c>
      <c r="G2146" s="56" t="s">
        <v>112</v>
      </c>
      <c r="H2146" s="61">
        <v>43717.633333333331</v>
      </c>
      <c r="I2146" s="56" t="s">
        <v>180</v>
      </c>
      <c r="J2146" s="56" t="s">
        <v>116</v>
      </c>
      <c r="K2146" s="56" t="s">
        <v>181</v>
      </c>
      <c r="L2146" s="56" t="s">
        <v>182</v>
      </c>
      <c r="M2146" s="56" t="s">
        <v>183</v>
      </c>
      <c r="N2146" s="56">
        <v>1.4E-2</v>
      </c>
      <c r="O2146" s="56" t="s">
        <v>149</v>
      </c>
      <c r="P2146" s="56" t="b">
        <v>0</v>
      </c>
      <c r="Q2146" s="56">
        <v>138261413</v>
      </c>
      <c r="R2146" s="56" t="s">
        <v>150</v>
      </c>
      <c r="S2146" s="56">
        <v>1E-3</v>
      </c>
      <c r="T2146" s="56" t="s">
        <v>184</v>
      </c>
      <c r="U2146" s="56">
        <v>2019</v>
      </c>
      <c r="V2146" s="56" t="s">
        <v>151</v>
      </c>
      <c r="W2146" s="56" t="s">
        <v>188</v>
      </c>
      <c r="X2146" s="56" t="s">
        <v>189</v>
      </c>
      <c r="Y2146" s="56" t="s">
        <v>155</v>
      </c>
      <c r="Z2146" s="56">
        <v>636400</v>
      </c>
      <c r="AA2146" s="56">
        <v>291600</v>
      </c>
      <c r="AB2146" s="56">
        <v>1.4791973795069699</v>
      </c>
      <c r="AC2146" s="59">
        <v>52.471107816141703</v>
      </c>
    </row>
    <row r="2147" spans="1:29">
      <c r="A2147" s="57" t="s">
        <v>325</v>
      </c>
      <c r="B2147" s="54">
        <v>7299</v>
      </c>
      <c r="C2147" s="54">
        <v>1457610</v>
      </c>
      <c r="D2147" s="54" t="s">
        <v>164</v>
      </c>
      <c r="E2147" s="54" t="s">
        <v>126</v>
      </c>
      <c r="F2147" s="54" t="s">
        <v>205</v>
      </c>
      <c r="G2147" s="54" t="s">
        <v>112</v>
      </c>
      <c r="H2147" s="62">
        <v>43265.581250000003</v>
      </c>
      <c r="I2147" s="54" t="s">
        <v>191</v>
      </c>
      <c r="J2147" s="54" t="s">
        <v>119</v>
      </c>
      <c r="K2147" s="54" t="s">
        <v>228</v>
      </c>
      <c r="L2147" s="54" t="s">
        <v>229</v>
      </c>
      <c r="M2147" s="54" t="s">
        <v>183</v>
      </c>
      <c r="N2147" s="54">
        <v>0.36</v>
      </c>
      <c r="O2147" s="54" t="s">
        <v>149</v>
      </c>
      <c r="P2147" s="54" t="b">
        <v>0</v>
      </c>
      <c r="Q2147" s="54">
        <v>138261413</v>
      </c>
      <c r="R2147" s="54" t="s">
        <v>150</v>
      </c>
      <c r="S2147" s="54">
        <v>1E-3</v>
      </c>
      <c r="T2147" s="54" t="s">
        <v>184</v>
      </c>
      <c r="U2147" s="54">
        <v>2018</v>
      </c>
      <c r="V2147" s="54" t="s">
        <v>151</v>
      </c>
      <c r="W2147" s="54" t="s">
        <v>326</v>
      </c>
      <c r="X2147" s="54" t="s">
        <v>231</v>
      </c>
      <c r="Y2147" s="54" t="s">
        <v>155</v>
      </c>
      <c r="Z2147" s="54">
        <v>514700</v>
      </c>
      <c r="AA2147" s="54">
        <v>129600</v>
      </c>
      <c r="AB2147" s="54">
        <v>-0.36485572315468501</v>
      </c>
      <c r="AC2147" s="60">
        <v>51.054299651710501</v>
      </c>
    </row>
    <row r="2148" spans="1:29">
      <c r="A2148" s="55" t="s">
        <v>235</v>
      </c>
      <c r="B2148" s="56">
        <v>7299</v>
      </c>
      <c r="C2148" s="56">
        <v>4742105</v>
      </c>
      <c r="D2148" s="56" t="s">
        <v>164</v>
      </c>
      <c r="E2148" s="56" t="s">
        <v>126</v>
      </c>
      <c r="F2148" s="56" t="s">
        <v>205</v>
      </c>
      <c r="G2148" s="56" t="s">
        <v>112</v>
      </c>
      <c r="H2148" s="61">
        <v>43769.466666666667</v>
      </c>
      <c r="I2148" s="56" t="s">
        <v>180</v>
      </c>
      <c r="J2148" s="56" t="s">
        <v>116</v>
      </c>
      <c r="K2148" s="56" t="s">
        <v>237</v>
      </c>
      <c r="L2148" s="56" t="s">
        <v>238</v>
      </c>
      <c r="M2148" s="56" t="s">
        <v>183</v>
      </c>
      <c r="N2148" s="56">
        <v>5.1999999999999998E-2</v>
      </c>
      <c r="O2148" s="56" t="s">
        <v>149</v>
      </c>
      <c r="P2148" s="56" t="b">
        <v>0</v>
      </c>
      <c r="Q2148" s="56">
        <v>138261413</v>
      </c>
      <c r="R2148" s="56" t="s">
        <v>150</v>
      </c>
      <c r="S2148" s="56">
        <v>1E-3</v>
      </c>
      <c r="T2148" s="56" t="s">
        <v>184</v>
      </c>
      <c r="U2148" s="56">
        <v>2019</v>
      </c>
      <c r="V2148" s="56" t="s">
        <v>151</v>
      </c>
      <c r="W2148" s="56" t="s">
        <v>239</v>
      </c>
      <c r="X2148" s="56" t="s">
        <v>240</v>
      </c>
      <c r="Y2148" s="56" t="s">
        <v>155</v>
      </c>
      <c r="Z2148" s="56">
        <v>419190</v>
      </c>
      <c r="AA2148" s="56">
        <v>291450</v>
      </c>
      <c r="AB2148" s="56">
        <v>-1.7186140218863399</v>
      </c>
      <c r="AC2148" s="59">
        <v>52.520595493892301</v>
      </c>
    </row>
    <row r="2149" spans="1:29">
      <c r="A2149" s="57" t="s">
        <v>203</v>
      </c>
      <c r="B2149" s="54">
        <v>7299</v>
      </c>
      <c r="C2149" s="54">
        <v>1917830</v>
      </c>
      <c r="D2149" s="54" t="s">
        <v>164</v>
      </c>
      <c r="E2149" s="54" t="s">
        <v>126</v>
      </c>
      <c r="F2149" s="54" t="s">
        <v>179</v>
      </c>
      <c r="G2149" s="54" t="s">
        <v>118</v>
      </c>
      <c r="H2149" s="62">
        <v>43412.378472222219</v>
      </c>
      <c r="I2149" s="54" t="s">
        <v>180</v>
      </c>
      <c r="J2149" s="54" t="s">
        <v>116</v>
      </c>
      <c r="K2149" s="54" t="s">
        <v>146</v>
      </c>
      <c r="L2149" s="54" t="s">
        <v>147</v>
      </c>
      <c r="M2149" s="54" t="s">
        <v>183</v>
      </c>
      <c r="N2149" s="54">
        <v>7.0999999999999994E-2</v>
      </c>
      <c r="O2149" s="54" t="s">
        <v>149</v>
      </c>
      <c r="P2149" s="54" t="b">
        <v>0</v>
      </c>
      <c r="Q2149" s="54">
        <v>138261413</v>
      </c>
      <c r="R2149" s="54" t="s">
        <v>150</v>
      </c>
      <c r="S2149" s="54">
        <v>1E-3</v>
      </c>
      <c r="T2149" s="54" t="s">
        <v>184</v>
      </c>
      <c r="U2149" s="54">
        <v>2018</v>
      </c>
      <c r="V2149" s="54" t="s">
        <v>151</v>
      </c>
      <c r="W2149" s="54" t="s">
        <v>204</v>
      </c>
      <c r="X2149" s="54" t="s">
        <v>154</v>
      </c>
      <c r="Y2149" s="54" t="s">
        <v>155</v>
      </c>
      <c r="Z2149" s="54">
        <v>507500</v>
      </c>
      <c r="AA2149" s="54">
        <v>299100</v>
      </c>
      <c r="AB2149" s="54">
        <v>-0.41497245145673001</v>
      </c>
      <c r="AC2149" s="60">
        <v>52.579097446717</v>
      </c>
    </row>
    <row r="2150" spans="1:29">
      <c r="A2150" s="55" t="s">
        <v>187</v>
      </c>
      <c r="B2150" s="56">
        <v>7299</v>
      </c>
      <c r="C2150" s="56">
        <v>1842441</v>
      </c>
      <c r="D2150" s="56" t="s">
        <v>164</v>
      </c>
      <c r="E2150" s="56" t="s">
        <v>126</v>
      </c>
      <c r="F2150" s="56" t="s">
        <v>179</v>
      </c>
      <c r="G2150" s="56" t="s">
        <v>118</v>
      </c>
      <c r="H2150" s="61">
        <v>42601.62777777778</v>
      </c>
      <c r="I2150" s="56" t="s">
        <v>180</v>
      </c>
      <c r="J2150" s="56" t="s">
        <v>116</v>
      </c>
      <c r="K2150" s="56" t="s">
        <v>181</v>
      </c>
      <c r="L2150" s="56" t="s">
        <v>182</v>
      </c>
      <c r="M2150" s="56" t="s">
        <v>183</v>
      </c>
      <c r="N2150" s="56">
        <v>1.7000000000000001E-2</v>
      </c>
      <c r="O2150" s="56" t="s">
        <v>149</v>
      </c>
      <c r="P2150" s="56" t="b">
        <v>0</v>
      </c>
      <c r="Q2150" s="56">
        <v>138261413</v>
      </c>
      <c r="R2150" s="56" t="s">
        <v>150</v>
      </c>
      <c r="S2150" s="56">
        <v>1E-3</v>
      </c>
      <c r="T2150" s="56" t="s">
        <v>184</v>
      </c>
      <c r="U2150" s="56">
        <v>2016</v>
      </c>
      <c r="V2150" s="56" t="s">
        <v>151</v>
      </c>
      <c r="W2150" s="56" t="s">
        <v>188</v>
      </c>
      <c r="X2150" s="56" t="s">
        <v>189</v>
      </c>
      <c r="Y2150" s="56" t="s">
        <v>155</v>
      </c>
      <c r="Z2150" s="56">
        <v>636400</v>
      </c>
      <c r="AA2150" s="56">
        <v>291600</v>
      </c>
      <c r="AB2150" s="56">
        <v>1.4791973795069699</v>
      </c>
      <c r="AC2150" s="59">
        <v>52.471107816141703</v>
      </c>
    </row>
    <row r="2151" spans="1:29">
      <c r="A2151" s="57" t="s">
        <v>203</v>
      </c>
      <c r="B2151" s="54">
        <v>7299</v>
      </c>
      <c r="C2151" s="54">
        <v>1916906</v>
      </c>
      <c r="D2151" s="54" t="s">
        <v>164</v>
      </c>
      <c r="E2151" s="54" t="s">
        <v>126</v>
      </c>
      <c r="F2151" s="54" t="s">
        <v>179</v>
      </c>
      <c r="G2151" s="54" t="s">
        <v>118</v>
      </c>
      <c r="H2151" s="62">
        <v>43392.597222222219</v>
      </c>
      <c r="I2151" s="54" t="s">
        <v>180</v>
      </c>
      <c r="J2151" s="54" t="s">
        <v>116</v>
      </c>
      <c r="K2151" s="54" t="s">
        <v>146</v>
      </c>
      <c r="L2151" s="54" t="s">
        <v>147</v>
      </c>
      <c r="M2151" s="54" t="s">
        <v>183</v>
      </c>
      <c r="N2151" s="54">
        <v>9.2999999999999999E-2</v>
      </c>
      <c r="O2151" s="54" t="s">
        <v>149</v>
      </c>
      <c r="P2151" s="54" t="b">
        <v>0</v>
      </c>
      <c r="Q2151" s="54">
        <v>138261413</v>
      </c>
      <c r="R2151" s="54" t="s">
        <v>150</v>
      </c>
      <c r="S2151" s="54">
        <v>1E-3</v>
      </c>
      <c r="T2151" s="54" t="s">
        <v>184</v>
      </c>
      <c r="U2151" s="54">
        <v>2018</v>
      </c>
      <c r="V2151" s="54" t="s">
        <v>151</v>
      </c>
      <c r="W2151" s="54" t="s">
        <v>204</v>
      </c>
      <c r="X2151" s="54" t="s">
        <v>154</v>
      </c>
      <c r="Y2151" s="54" t="s">
        <v>155</v>
      </c>
      <c r="Z2151" s="54">
        <v>507500</v>
      </c>
      <c r="AA2151" s="54">
        <v>299100</v>
      </c>
      <c r="AB2151" s="54">
        <v>-0.41497245145673001</v>
      </c>
      <c r="AC2151" s="60">
        <v>52.579097446717</v>
      </c>
    </row>
    <row r="2152" spans="1:29">
      <c r="A2152" s="55" t="s">
        <v>235</v>
      </c>
      <c r="B2152" s="56">
        <v>7299</v>
      </c>
      <c r="C2152" s="56">
        <v>4799455</v>
      </c>
      <c r="D2152" s="56" t="s">
        <v>164</v>
      </c>
      <c r="E2152" s="56" t="s">
        <v>126</v>
      </c>
      <c r="F2152" s="56" t="s">
        <v>236</v>
      </c>
      <c r="G2152" s="56" t="s">
        <v>115</v>
      </c>
      <c r="H2152" s="61">
        <v>44749.462500000001</v>
      </c>
      <c r="I2152" s="56" t="s">
        <v>180</v>
      </c>
      <c r="J2152" s="56" t="s">
        <v>116</v>
      </c>
      <c r="K2152" s="56" t="s">
        <v>237</v>
      </c>
      <c r="L2152" s="56" t="s">
        <v>238</v>
      </c>
      <c r="M2152" s="56" t="s">
        <v>183</v>
      </c>
      <c r="N2152" s="56">
        <v>3.6999999999999998E-2</v>
      </c>
      <c r="O2152" s="56" t="s">
        <v>149</v>
      </c>
      <c r="P2152" s="56" t="b">
        <v>0</v>
      </c>
      <c r="Q2152" s="56">
        <v>138261413</v>
      </c>
      <c r="R2152" s="56" t="s">
        <v>150</v>
      </c>
      <c r="S2152" s="56">
        <v>1E-3</v>
      </c>
      <c r="T2152" s="56" t="s">
        <v>184</v>
      </c>
      <c r="U2152" s="56">
        <v>2022</v>
      </c>
      <c r="V2152" s="56" t="s">
        <v>151</v>
      </c>
      <c r="W2152" s="56" t="s">
        <v>239</v>
      </c>
      <c r="X2152" s="56" t="s">
        <v>240</v>
      </c>
      <c r="Y2152" s="56" t="s">
        <v>155</v>
      </c>
      <c r="Z2152" s="56">
        <v>419190</v>
      </c>
      <c r="AA2152" s="56">
        <v>291450</v>
      </c>
      <c r="AB2152" s="56">
        <v>-1.7186140218863399</v>
      </c>
      <c r="AC2152" s="59">
        <v>52.520595493892301</v>
      </c>
    </row>
    <row r="2153" spans="1:29">
      <c r="A2153" s="57" t="s">
        <v>187</v>
      </c>
      <c r="B2153" s="54">
        <v>7299</v>
      </c>
      <c r="C2153" s="54">
        <v>1869051</v>
      </c>
      <c r="D2153" s="54" t="s">
        <v>164</v>
      </c>
      <c r="E2153" s="54" t="s">
        <v>126</v>
      </c>
      <c r="F2153" s="54" t="s">
        <v>179</v>
      </c>
      <c r="G2153" s="54" t="s">
        <v>118</v>
      </c>
      <c r="H2153" s="62">
        <v>42846.385416666664</v>
      </c>
      <c r="I2153" s="54" t="s">
        <v>180</v>
      </c>
      <c r="J2153" s="54" t="s">
        <v>116</v>
      </c>
      <c r="K2153" s="54" t="s">
        <v>181</v>
      </c>
      <c r="L2153" s="54" t="s">
        <v>182</v>
      </c>
      <c r="M2153" s="54" t="s">
        <v>183</v>
      </c>
      <c r="N2153" s="54">
        <v>3.5999999999999997E-2</v>
      </c>
      <c r="O2153" s="54" t="s">
        <v>149</v>
      </c>
      <c r="P2153" s="54" t="b">
        <v>0</v>
      </c>
      <c r="Q2153" s="54">
        <v>138261413</v>
      </c>
      <c r="R2153" s="54" t="s">
        <v>150</v>
      </c>
      <c r="S2153" s="54">
        <v>1E-3</v>
      </c>
      <c r="T2153" s="54" t="s">
        <v>184</v>
      </c>
      <c r="U2153" s="54">
        <v>2017</v>
      </c>
      <c r="V2153" s="54" t="s">
        <v>151</v>
      </c>
      <c r="W2153" s="54" t="s">
        <v>188</v>
      </c>
      <c r="X2153" s="54" t="s">
        <v>189</v>
      </c>
      <c r="Y2153" s="54" t="s">
        <v>155</v>
      </c>
      <c r="Z2153" s="54">
        <v>636400</v>
      </c>
      <c r="AA2153" s="54">
        <v>291600</v>
      </c>
      <c r="AB2153" s="54">
        <v>1.4791973795069699</v>
      </c>
      <c r="AC2153" s="60">
        <v>52.471107816141703</v>
      </c>
    </row>
    <row r="2154" spans="1:29">
      <c r="A2154" s="55" t="s">
        <v>433</v>
      </c>
      <c r="B2154" s="56">
        <v>7299</v>
      </c>
      <c r="C2154" s="56">
        <v>1318966</v>
      </c>
      <c r="D2154" s="56" t="s">
        <v>164</v>
      </c>
      <c r="E2154" s="56" t="s">
        <v>126</v>
      </c>
      <c r="F2154" s="56" t="s">
        <v>205</v>
      </c>
      <c r="G2154" s="56" t="s">
        <v>112</v>
      </c>
      <c r="H2154" s="61">
        <v>43798.461805555555</v>
      </c>
      <c r="I2154" s="56" t="s">
        <v>180</v>
      </c>
      <c r="J2154" s="56" t="s">
        <v>116</v>
      </c>
      <c r="K2154" s="56" t="s">
        <v>303</v>
      </c>
      <c r="L2154" s="56" t="s">
        <v>304</v>
      </c>
      <c r="M2154" s="56" t="s">
        <v>183</v>
      </c>
      <c r="N2154" s="56">
        <v>1.7000000000000001E-2</v>
      </c>
      <c r="O2154" s="56" t="s">
        <v>149</v>
      </c>
      <c r="P2154" s="56" t="b">
        <v>0</v>
      </c>
      <c r="Q2154" s="56">
        <v>138261413</v>
      </c>
      <c r="R2154" s="56" t="s">
        <v>150</v>
      </c>
      <c r="S2154" s="56">
        <v>1E-3</v>
      </c>
      <c r="T2154" s="56" t="s">
        <v>184</v>
      </c>
      <c r="U2154" s="56">
        <v>2019</v>
      </c>
      <c r="V2154" s="56" t="s">
        <v>151</v>
      </c>
      <c r="W2154" s="56" t="s">
        <v>434</v>
      </c>
      <c r="X2154" s="56" t="s">
        <v>435</v>
      </c>
      <c r="Y2154" s="56" t="s">
        <v>155</v>
      </c>
      <c r="Z2154" s="56">
        <v>515330</v>
      </c>
      <c r="AA2154" s="56">
        <v>168180</v>
      </c>
      <c r="AB2154" s="56">
        <v>-0.34346745548005198</v>
      </c>
      <c r="AC2154" s="59">
        <v>51.400936511325497</v>
      </c>
    </row>
    <row r="2155" spans="1:29">
      <c r="A2155" s="57" t="s">
        <v>187</v>
      </c>
      <c r="B2155" s="54">
        <v>7299</v>
      </c>
      <c r="C2155" s="54">
        <v>1793132</v>
      </c>
      <c r="D2155" s="54" t="s">
        <v>164</v>
      </c>
      <c r="E2155" s="54" t="s">
        <v>126</v>
      </c>
      <c r="F2155" s="54" t="s">
        <v>179</v>
      </c>
      <c r="G2155" s="54" t="s">
        <v>118</v>
      </c>
      <c r="H2155" s="62">
        <v>42103.37222222222</v>
      </c>
      <c r="I2155" s="54" t="s">
        <v>180</v>
      </c>
      <c r="J2155" s="54" t="s">
        <v>116</v>
      </c>
      <c r="K2155" s="54" t="s">
        <v>181</v>
      </c>
      <c r="L2155" s="54" t="s">
        <v>182</v>
      </c>
      <c r="M2155" s="54" t="s">
        <v>183</v>
      </c>
      <c r="N2155" s="54">
        <v>0.01</v>
      </c>
      <c r="O2155" s="54" t="s">
        <v>149</v>
      </c>
      <c r="P2155" s="54" t="b">
        <v>0</v>
      </c>
      <c r="Q2155" s="54">
        <v>138261413</v>
      </c>
      <c r="R2155" s="54" t="s">
        <v>150</v>
      </c>
      <c r="S2155" s="54">
        <v>1E-3</v>
      </c>
      <c r="T2155" s="54" t="s">
        <v>184</v>
      </c>
      <c r="U2155" s="54">
        <v>2015</v>
      </c>
      <c r="V2155" s="54" t="s">
        <v>151</v>
      </c>
      <c r="W2155" s="54" t="s">
        <v>188</v>
      </c>
      <c r="X2155" s="54" t="s">
        <v>189</v>
      </c>
      <c r="Y2155" s="54" t="s">
        <v>155</v>
      </c>
      <c r="Z2155" s="54">
        <v>636400</v>
      </c>
      <c r="AA2155" s="54">
        <v>291600</v>
      </c>
      <c r="AB2155" s="54">
        <v>1.4791973795069699</v>
      </c>
      <c r="AC2155" s="60">
        <v>52.471107816141703</v>
      </c>
    </row>
    <row r="2156" spans="1:29">
      <c r="A2156" s="55" t="s">
        <v>190</v>
      </c>
      <c r="B2156" s="56">
        <v>7299</v>
      </c>
      <c r="C2156" s="56">
        <v>4685721</v>
      </c>
      <c r="D2156" s="56" t="s">
        <v>164</v>
      </c>
      <c r="E2156" s="56" t="s">
        <v>126</v>
      </c>
      <c r="F2156" s="56" t="s">
        <v>179</v>
      </c>
      <c r="G2156" s="56" t="s">
        <v>118</v>
      </c>
      <c r="H2156" s="61">
        <v>42964.511805555558</v>
      </c>
      <c r="I2156" s="56" t="s">
        <v>191</v>
      </c>
      <c r="J2156" s="56" t="s">
        <v>119</v>
      </c>
      <c r="K2156" s="56" t="s">
        <v>192</v>
      </c>
      <c r="L2156" s="56" t="s">
        <v>193</v>
      </c>
      <c r="M2156" s="56" t="s">
        <v>183</v>
      </c>
      <c r="N2156" s="56">
        <v>1.6E-2</v>
      </c>
      <c r="O2156" s="56" t="s">
        <v>149</v>
      </c>
      <c r="P2156" s="56" t="b">
        <v>0</v>
      </c>
      <c r="Q2156" s="56">
        <v>138261413</v>
      </c>
      <c r="R2156" s="56" t="s">
        <v>150</v>
      </c>
      <c r="S2156" s="56">
        <v>1E-3</v>
      </c>
      <c r="T2156" s="56" t="s">
        <v>184</v>
      </c>
      <c r="U2156" s="56">
        <v>2017</v>
      </c>
      <c r="V2156" s="56" t="s">
        <v>151</v>
      </c>
      <c r="W2156" s="56" t="s">
        <v>194</v>
      </c>
      <c r="X2156" s="56" t="s">
        <v>195</v>
      </c>
      <c r="Y2156" s="56" t="s">
        <v>155</v>
      </c>
      <c r="Z2156" s="56">
        <v>357000</v>
      </c>
      <c r="AA2156" s="56">
        <v>237460</v>
      </c>
      <c r="AB2156" s="56">
        <v>-2.62823009845419</v>
      </c>
      <c r="AC2156" s="59">
        <v>52.033868710239098</v>
      </c>
    </row>
    <row r="2157" spans="1:29">
      <c r="A2157" s="57" t="s">
        <v>206</v>
      </c>
      <c r="B2157" s="54">
        <v>7299</v>
      </c>
      <c r="C2157" s="54">
        <v>1960041</v>
      </c>
      <c r="D2157" s="54" t="s">
        <v>164</v>
      </c>
      <c r="E2157" s="54" t="s">
        <v>126</v>
      </c>
      <c r="F2157" s="54" t="s">
        <v>205</v>
      </c>
      <c r="G2157" s="54" t="s">
        <v>112</v>
      </c>
      <c r="H2157" s="62">
        <v>43893.561805555553</v>
      </c>
      <c r="I2157" s="54" t="s">
        <v>180</v>
      </c>
      <c r="J2157" s="54" t="s">
        <v>116</v>
      </c>
      <c r="K2157" s="54" t="s">
        <v>199</v>
      </c>
      <c r="L2157" s="54" t="s">
        <v>200</v>
      </c>
      <c r="M2157" s="54" t="s">
        <v>183</v>
      </c>
      <c r="N2157" s="54">
        <v>8.0999999999999996E-3</v>
      </c>
      <c r="O2157" s="54" t="s">
        <v>149</v>
      </c>
      <c r="P2157" s="54" t="b">
        <v>0</v>
      </c>
      <c r="Q2157" s="54">
        <v>138261413</v>
      </c>
      <c r="R2157" s="54" t="s">
        <v>150</v>
      </c>
      <c r="S2157" s="54">
        <v>1E-3</v>
      </c>
      <c r="T2157" s="54" t="s">
        <v>184</v>
      </c>
      <c r="U2157" s="54">
        <v>2020</v>
      </c>
      <c r="V2157" s="54" t="s">
        <v>151</v>
      </c>
      <c r="W2157" s="54" t="s">
        <v>207</v>
      </c>
      <c r="X2157" s="54" t="s">
        <v>208</v>
      </c>
      <c r="Y2157" s="54" t="s">
        <v>155</v>
      </c>
      <c r="Z2157" s="54">
        <v>515935</v>
      </c>
      <c r="AA2157" s="54">
        <v>253417</v>
      </c>
      <c r="AB2157" s="54">
        <v>-0.30632621725807402</v>
      </c>
      <c r="AC2157" s="60">
        <v>52.1668520239771</v>
      </c>
    </row>
    <row r="2158" spans="1:29">
      <c r="A2158" s="55" t="s">
        <v>178</v>
      </c>
      <c r="B2158" s="56">
        <v>7299</v>
      </c>
      <c r="C2158" s="56">
        <v>1946226</v>
      </c>
      <c r="D2158" s="56" t="s">
        <v>164</v>
      </c>
      <c r="E2158" s="56" t="s">
        <v>126</v>
      </c>
      <c r="F2158" s="56" t="s">
        <v>179</v>
      </c>
      <c r="G2158" s="56" t="s">
        <v>118</v>
      </c>
      <c r="H2158" s="61">
        <v>43745.509722222225</v>
      </c>
      <c r="I2158" s="56" t="s">
        <v>180</v>
      </c>
      <c r="J2158" s="56" t="s">
        <v>116</v>
      </c>
      <c r="K2158" s="56" t="s">
        <v>181</v>
      </c>
      <c r="L2158" s="56" t="s">
        <v>182</v>
      </c>
      <c r="M2158" s="56" t="s">
        <v>183</v>
      </c>
      <c r="N2158" s="56">
        <v>8.5000000000000006E-3</v>
      </c>
      <c r="O2158" s="56" t="s">
        <v>149</v>
      </c>
      <c r="P2158" s="56" t="b">
        <v>0</v>
      </c>
      <c r="Q2158" s="56">
        <v>138261413</v>
      </c>
      <c r="R2158" s="56" t="s">
        <v>150</v>
      </c>
      <c r="S2158" s="56">
        <v>1E-3</v>
      </c>
      <c r="T2158" s="56" t="s">
        <v>184</v>
      </c>
      <c r="U2158" s="56">
        <v>2019</v>
      </c>
      <c r="V2158" s="56" t="s">
        <v>151</v>
      </c>
      <c r="W2158" s="56" t="s">
        <v>185</v>
      </c>
      <c r="X2158" s="56" t="s">
        <v>186</v>
      </c>
      <c r="Y2158" s="56" t="s">
        <v>155</v>
      </c>
      <c r="Z2158" s="56">
        <v>620600</v>
      </c>
      <c r="AA2158" s="56">
        <v>309500</v>
      </c>
      <c r="AB2158" s="56">
        <v>1.2588812496391699</v>
      </c>
      <c r="AC2158" s="59">
        <v>52.638374352215699</v>
      </c>
    </row>
    <row r="2159" spans="1:29">
      <c r="A2159" s="57" t="s">
        <v>187</v>
      </c>
      <c r="B2159" s="54">
        <v>7299</v>
      </c>
      <c r="C2159" s="54">
        <v>1919689</v>
      </c>
      <c r="D2159" s="54" t="s">
        <v>164</v>
      </c>
      <c r="E2159" s="54" t="s">
        <v>126</v>
      </c>
      <c r="F2159" s="54" t="s">
        <v>179</v>
      </c>
      <c r="G2159" s="54" t="s">
        <v>118</v>
      </c>
      <c r="H2159" s="62">
        <v>43431.337500000001</v>
      </c>
      <c r="I2159" s="54" t="s">
        <v>180</v>
      </c>
      <c r="J2159" s="54" t="s">
        <v>116</v>
      </c>
      <c r="K2159" s="54" t="s">
        <v>181</v>
      </c>
      <c r="L2159" s="54" t="s">
        <v>182</v>
      </c>
      <c r="M2159" s="54" t="s">
        <v>183</v>
      </c>
      <c r="N2159" s="54">
        <v>1.2E-2</v>
      </c>
      <c r="O2159" s="54" t="s">
        <v>149</v>
      </c>
      <c r="P2159" s="54" t="b">
        <v>0</v>
      </c>
      <c r="Q2159" s="54">
        <v>138261413</v>
      </c>
      <c r="R2159" s="54" t="s">
        <v>150</v>
      </c>
      <c r="S2159" s="54">
        <v>1E-3</v>
      </c>
      <c r="T2159" s="54" t="s">
        <v>184</v>
      </c>
      <c r="U2159" s="54">
        <v>2018</v>
      </c>
      <c r="V2159" s="54" t="s">
        <v>151</v>
      </c>
      <c r="W2159" s="54" t="s">
        <v>188</v>
      </c>
      <c r="X2159" s="54" t="s">
        <v>189</v>
      </c>
      <c r="Y2159" s="54" t="s">
        <v>155</v>
      </c>
      <c r="Z2159" s="54">
        <v>636400</v>
      </c>
      <c r="AA2159" s="54">
        <v>291600</v>
      </c>
      <c r="AB2159" s="54">
        <v>1.4791973795069699</v>
      </c>
      <c r="AC2159" s="60">
        <v>52.471107816141703</v>
      </c>
    </row>
    <row r="2160" spans="1:29">
      <c r="A2160" s="55" t="s">
        <v>178</v>
      </c>
      <c r="B2160" s="56">
        <v>7299</v>
      </c>
      <c r="C2160" s="56">
        <v>1912789</v>
      </c>
      <c r="D2160" s="56" t="s">
        <v>164</v>
      </c>
      <c r="E2160" s="56" t="s">
        <v>126</v>
      </c>
      <c r="F2160" s="56" t="s">
        <v>179</v>
      </c>
      <c r="G2160" s="56" t="s">
        <v>118</v>
      </c>
      <c r="H2160" s="61">
        <v>43360.538888888892</v>
      </c>
      <c r="I2160" s="56" t="s">
        <v>180</v>
      </c>
      <c r="J2160" s="56" t="s">
        <v>116</v>
      </c>
      <c r="K2160" s="56" t="s">
        <v>181</v>
      </c>
      <c r="L2160" s="56" t="s">
        <v>182</v>
      </c>
      <c r="M2160" s="56" t="s">
        <v>183</v>
      </c>
      <c r="N2160" s="56">
        <v>0.01</v>
      </c>
      <c r="O2160" s="56" t="s">
        <v>149</v>
      </c>
      <c r="P2160" s="56" t="b">
        <v>0</v>
      </c>
      <c r="Q2160" s="56">
        <v>138261413</v>
      </c>
      <c r="R2160" s="56" t="s">
        <v>150</v>
      </c>
      <c r="S2160" s="56">
        <v>1E-3</v>
      </c>
      <c r="T2160" s="56" t="s">
        <v>184</v>
      </c>
      <c r="U2160" s="56">
        <v>2018</v>
      </c>
      <c r="V2160" s="56" t="s">
        <v>151</v>
      </c>
      <c r="W2160" s="56" t="s">
        <v>185</v>
      </c>
      <c r="X2160" s="56" t="s">
        <v>186</v>
      </c>
      <c r="Y2160" s="56" t="s">
        <v>155</v>
      </c>
      <c r="Z2160" s="56">
        <v>620600</v>
      </c>
      <c r="AA2160" s="56">
        <v>309500</v>
      </c>
      <c r="AB2160" s="56">
        <v>1.2588812496391699</v>
      </c>
      <c r="AC2160" s="59">
        <v>52.638374352215699</v>
      </c>
    </row>
    <row r="2161" spans="1:29">
      <c r="A2161" s="57" t="s">
        <v>214</v>
      </c>
      <c r="B2161" s="54">
        <v>7299</v>
      </c>
      <c r="C2161" s="54">
        <v>5282756</v>
      </c>
      <c r="D2161" s="54" t="s">
        <v>164</v>
      </c>
      <c r="E2161" s="54" t="s">
        <v>126</v>
      </c>
      <c r="F2161" s="54" t="s">
        <v>205</v>
      </c>
      <c r="G2161" s="54" t="s">
        <v>112</v>
      </c>
      <c r="H2161" s="62">
        <v>43782.620833333334</v>
      </c>
      <c r="I2161" s="54" t="s">
        <v>180</v>
      </c>
      <c r="J2161" s="54" t="s">
        <v>116</v>
      </c>
      <c r="K2161" s="54" t="s">
        <v>215</v>
      </c>
      <c r="L2161" s="54" t="s">
        <v>216</v>
      </c>
      <c r="M2161" s="54" t="s">
        <v>183</v>
      </c>
      <c r="N2161" s="54">
        <v>5.0000000000000001E-3</v>
      </c>
      <c r="O2161" s="54" t="s">
        <v>149</v>
      </c>
      <c r="P2161" s="54" t="b">
        <v>0</v>
      </c>
      <c r="Q2161" s="54">
        <v>138261413</v>
      </c>
      <c r="R2161" s="54" t="s">
        <v>150</v>
      </c>
      <c r="S2161" s="54">
        <v>1E-3</v>
      </c>
      <c r="T2161" s="54" t="s">
        <v>184</v>
      </c>
      <c r="U2161" s="54">
        <v>2019</v>
      </c>
      <c r="V2161" s="54" t="s">
        <v>151</v>
      </c>
      <c r="W2161" s="54" t="s">
        <v>217</v>
      </c>
      <c r="X2161" s="54" t="s">
        <v>218</v>
      </c>
      <c r="Y2161" s="54" t="s">
        <v>155</v>
      </c>
      <c r="Z2161" s="54">
        <v>376325</v>
      </c>
      <c r="AA2161" s="54">
        <v>405313</v>
      </c>
      <c r="AB2161" s="54">
        <v>-2.35874412504654</v>
      </c>
      <c r="AC2161" s="60">
        <v>53.543918148915097</v>
      </c>
    </row>
    <row r="2162" spans="1:29">
      <c r="A2162" s="55" t="s">
        <v>203</v>
      </c>
      <c r="B2162" s="56">
        <v>7299</v>
      </c>
      <c r="C2162" s="56">
        <v>1958562</v>
      </c>
      <c r="D2162" s="56" t="s">
        <v>164</v>
      </c>
      <c r="E2162" s="56" t="s">
        <v>126</v>
      </c>
      <c r="F2162" s="56" t="s">
        <v>179</v>
      </c>
      <c r="G2162" s="56" t="s">
        <v>118</v>
      </c>
      <c r="H2162" s="61">
        <v>43886.378472222219</v>
      </c>
      <c r="I2162" s="56" t="s">
        <v>180</v>
      </c>
      <c r="J2162" s="56" t="s">
        <v>116</v>
      </c>
      <c r="K2162" s="56" t="s">
        <v>146</v>
      </c>
      <c r="L2162" s="56" t="s">
        <v>147</v>
      </c>
      <c r="M2162" s="56" t="s">
        <v>183</v>
      </c>
      <c r="N2162" s="56">
        <v>1.2999999999999999E-2</v>
      </c>
      <c r="O2162" s="56" t="s">
        <v>149</v>
      </c>
      <c r="P2162" s="56" t="b">
        <v>0</v>
      </c>
      <c r="Q2162" s="56">
        <v>138261413</v>
      </c>
      <c r="R2162" s="56" t="s">
        <v>150</v>
      </c>
      <c r="S2162" s="56">
        <v>1E-3</v>
      </c>
      <c r="T2162" s="56" t="s">
        <v>184</v>
      </c>
      <c r="U2162" s="56">
        <v>2020</v>
      </c>
      <c r="V2162" s="56" t="s">
        <v>151</v>
      </c>
      <c r="W2162" s="56" t="s">
        <v>204</v>
      </c>
      <c r="X2162" s="56" t="s">
        <v>154</v>
      </c>
      <c r="Y2162" s="56" t="s">
        <v>155</v>
      </c>
      <c r="Z2162" s="56">
        <v>507500</v>
      </c>
      <c r="AA2162" s="56">
        <v>299100</v>
      </c>
      <c r="AB2162" s="56">
        <v>-0.41497245145673001</v>
      </c>
      <c r="AC2162" s="59">
        <v>52.579097446717</v>
      </c>
    </row>
    <row r="2163" spans="1:29">
      <c r="A2163" s="57" t="s">
        <v>203</v>
      </c>
      <c r="B2163" s="54">
        <v>7299</v>
      </c>
      <c r="C2163" s="54">
        <v>1946979</v>
      </c>
      <c r="D2163" s="54" t="s">
        <v>164</v>
      </c>
      <c r="E2163" s="54" t="s">
        <v>126</v>
      </c>
      <c r="F2163" s="54" t="s">
        <v>179</v>
      </c>
      <c r="G2163" s="54" t="s">
        <v>118</v>
      </c>
      <c r="H2163" s="62">
        <v>43756.611111111109</v>
      </c>
      <c r="I2163" s="54" t="s">
        <v>180</v>
      </c>
      <c r="J2163" s="54" t="s">
        <v>116</v>
      </c>
      <c r="K2163" s="54" t="s">
        <v>146</v>
      </c>
      <c r="L2163" s="54" t="s">
        <v>147</v>
      </c>
      <c r="M2163" s="54" t="s">
        <v>183</v>
      </c>
      <c r="N2163" s="54">
        <v>1.2999999999999999E-2</v>
      </c>
      <c r="O2163" s="54" t="s">
        <v>149</v>
      </c>
      <c r="P2163" s="54" t="b">
        <v>0</v>
      </c>
      <c r="Q2163" s="54">
        <v>138261413</v>
      </c>
      <c r="R2163" s="54" t="s">
        <v>150</v>
      </c>
      <c r="S2163" s="54">
        <v>1E-3</v>
      </c>
      <c r="T2163" s="54" t="s">
        <v>184</v>
      </c>
      <c r="U2163" s="54">
        <v>2019</v>
      </c>
      <c r="V2163" s="54" t="s">
        <v>151</v>
      </c>
      <c r="W2163" s="54" t="s">
        <v>204</v>
      </c>
      <c r="X2163" s="54" t="s">
        <v>154</v>
      </c>
      <c r="Y2163" s="54" t="s">
        <v>155</v>
      </c>
      <c r="Z2163" s="54">
        <v>507500</v>
      </c>
      <c r="AA2163" s="54">
        <v>299100</v>
      </c>
      <c r="AB2163" s="54">
        <v>-0.41497245145673001</v>
      </c>
      <c r="AC2163" s="60">
        <v>52.579097446717</v>
      </c>
    </row>
    <row r="2164" spans="1:29">
      <c r="A2164" s="55" t="s">
        <v>178</v>
      </c>
      <c r="B2164" s="56">
        <v>7299</v>
      </c>
      <c r="C2164" s="56">
        <v>1814545</v>
      </c>
      <c r="D2164" s="56" t="s">
        <v>164</v>
      </c>
      <c r="E2164" s="56" t="s">
        <v>126</v>
      </c>
      <c r="F2164" s="56" t="s">
        <v>179</v>
      </c>
      <c r="G2164" s="56" t="s">
        <v>118</v>
      </c>
      <c r="H2164" s="61">
        <v>42311.679861111108</v>
      </c>
      <c r="I2164" s="56" t="s">
        <v>180</v>
      </c>
      <c r="J2164" s="56" t="s">
        <v>116</v>
      </c>
      <c r="K2164" s="56" t="s">
        <v>181</v>
      </c>
      <c r="L2164" s="56" t="s">
        <v>182</v>
      </c>
      <c r="M2164" s="56" t="s">
        <v>183</v>
      </c>
      <c r="N2164" s="56">
        <v>1.4E-2</v>
      </c>
      <c r="O2164" s="56" t="s">
        <v>149</v>
      </c>
      <c r="P2164" s="56" t="b">
        <v>0</v>
      </c>
      <c r="Q2164" s="56">
        <v>138261413</v>
      </c>
      <c r="R2164" s="56" t="s">
        <v>150</v>
      </c>
      <c r="S2164" s="56">
        <v>1E-3</v>
      </c>
      <c r="T2164" s="56" t="s">
        <v>184</v>
      </c>
      <c r="U2164" s="56">
        <v>2015</v>
      </c>
      <c r="V2164" s="56" t="s">
        <v>151</v>
      </c>
      <c r="W2164" s="56" t="s">
        <v>185</v>
      </c>
      <c r="X2164" s="56" t="s">
        <v>186</v>
      </c>
      <c r="Y2164" s="56" t="s">
        <v>155</v>
      </c>
      <c r="Z2164" s="56">
        <v>620600</v>
      </c>
      <c r="AA2164" s="56">
        <v>309500</v>
      </c>
      <c r="AB2164" s="56">
        <v>1.2588812496391699</v>
      </c>
      <c r="AC2164" s="59">
        <v>52.638374352215699</v>
      </c>
    </row>
    <row r="2165" spans="1:29">
      <c r="A2165" s="57" t="s">
        <v>276</v>
      </c>
      <c r="B2165" s="54">
        <v>7299</v>
      </c>
      <c r="C2165" s="54">
        <v>4599849</v>
      </c>
      <c r="D2165" s="54" t="s">
        <v>164</v>
      </c>
      <c r="E2165" s="54" t="s">
        <v>126</v>
      </c>
      <c r="F2165" s="54" t="s">
        <v>205</v>
      </c>
      <c r="G2165" s="54" t="s">
        <v>112</v>
      </c>
      <c r="H2165" s="62">
        <v>41914.452777777777</v>
      </c>
      <c r="I2165" s="54" t="s">
        <v>180</v>
      </c>
      <c r="J2165" s="54" t="s">
        <v>116</v>
      </c>
      <c r="K2165" s="54" t="s">
        <v>192</v>
      </c>
      <c r="L2165" s="54" t="s">
        <v>193</v>
      </c>
      <c r="M2165" s="54" t="s">
        <v>183</v>
      </c>
      <c r="N2165" s="54">
        <v>4.0000000000000001E-3</v>
      </c>
      <c r="O2165" s="54" t="s">
        <v>149</v>
      </c>
      <c r="P2165" s="54" t="b">
        <v>0</v>
      </c>
      <c r="Q2165" s="54">
        <v>138261413</v>
      </c>
      <c r="R2165" s="54" t="s">
        <v>150</v>
      </c>
      <c r="S2165" s="54">
        <v>1E-3</v>
      </c>
      <c r="T2165" s="54" t="s">
        <v>184</v>
      </c>
      <c r="U2165" s="54">
        <v>2014</v>
      </c>
      <c r="V2165" s="54" t="s">
        <v>151</v>
      </c>
      <c r="W2165" s="54" t="s">
        <v>277</v>
      </c>
      <c r="X2165" s="54" t="s">
        <v>278</v>
      </c>
      <c r="Y2165" s="54" t="s">
        <v>155</v>
      </c>
      <c r="Z2165" s="54">
        <v>383550</v>
      </c>
      <c r="AA2165" s="54">
        <v>252450</v>
      </c>
      <c r="AB2165" s="54">
        <v>-2.2419417969467799</v>
      </c>
      <c r="AC2165" s="60">
        <v>52.170064339376403</v>
      </c>
    </row>
    <row r="2166" spans="1:29">
      <c r="A2166" s="55" t="s">
        <v>224</v>
      </c>
      <c r="B2166" s="56">
        <v>7299</v>
      </c>
      <c r="C2166" s="56">
        <v>1995335</v>
      </c>
      <c r="D2166" s="56" t="s">
        <v>164</v>
      </c>
      <c r="E2166" s="56" t="s">
        <v>126</v>
      </c>
      <c r="F2166" s="56" t="s">
        <v>179</v>
      </c>
      <c r="G2166" s="56" t="s">
        <v>118</v>
      </c>
      <c r="H2166" s="61">
        <v>44503.379166666666</v>
      </c>
      <c r="I2166" s="56" t="s">
        <v>180</v>
      </c>
      <c r="J2166" s="56" t="s">
        <v>116</v>
      </c>
      <c r="K2166" s="56" t="s">
        <v>146</v>
      </c>
      <c r="L2166" s="56" t="s">
        <v>147</v>
      </c>
      <c r="M2166" s="56" t="s">
        <v>148</v>
      </c>
      <c r="N2166" s="56">
        <v>5.4999999999999997E-3</v>
      </c>
      <c r="O2166" s="56" t="s">
        <v>149</v>
      </c>
      <c r="P2166" s="56" t="b">
        <v>0</v>
      </c>
      <c r="Q2166" s="56">
        <v>138261413</v>
      </c>
      <c r="R2166" s="56" t="s">
        <v>150</v>
      </c>
      <c r="S2166" s="56">
        <v>1E-3</v>
      </c>
      <c r="T2166" s="56" t="s">
        <v>184</v>
      </c>
      <c r="U2166" s="56">
        <v>2021</v>
      </c>
      <c r="V2166" s="56" t="s">
        <v>151</v>
      </c>
      <c r="W2166" s="56" t="s">
        <v>225</v>
      </c>
      <c r="X2166" s="56" t="s">
        <v>226</v>
      </c>
      <c r="Y2166" s="56" t="s">
        <v>155</v>
      </c>
      <c r="Z2166" s="56">
        <v>500098</v>
      </c>
      <c r="AA2166" s="56">
        <v>402866</v>
      </c>
      <c r="AB2166" s="56">
        <v>-0.49196935841400102</v>
      </c>
      <c r="AC2166" s="59">
        <v>53.512954618294103</v>
      </c>
    </row>
    <row r="2167" spans="1:29">
      <c r="A2167" s="57" t="s">
        <v>198</v>
      </c>
      <c r="B2167" s="54">
        <v>7299</v>
      </c>
      <c r="C2167" s="54">
        <v>1986983</v>
      </c>
      <c r="D2167" s="54" t="s">
        <v>164</v>
      </c>
      <c r="E2167" s="54" t="s">
        <v>126</v>
      </c>
      <c r="F2167" s="54" t="s">
        <v>179</v>
      </c>
      <c r="G2167" s="54" t="s">
        <v>118</v>
      </c>
      <c r="H2167" s="62">
        <v>44396.408333333333</v>
      </c>
      <c r="I2167" s="54" t="s">
        <v>180</v>
      </c>
      <c r="J2167" s="54" t="s">
        <v>116</v>
      </c>
      <c r="K2167" s="54" t="s">
        <v>199</v>
      </c>
      <c r="L2167" s="54" t="s">
        <v>200</v>
      </c>
      <c r="M2167" s="54" t="s">
        <v>183</v>
      </c>
      <c r="N2167" s="54">
        <v>4.9000000000000002E-2</v>
      </c>
      <c r="O2167" s="54" t="s">
        <v>149</v>
      </c>
      <c r="P2167" s="54" t="b">
        <v>0</v>
      </c>
      <c r="Q2167" s="54">
        <v>138261413</v>
      </c>
      <c r="R2167" s="54" t="s">
        <v>150</v>
      </c>
      <c r="S2167" s="54">
        <v>1E-3</v>
      </c>
      <c r="T2167" s="54" t="s">
        <v>184</v>
      </c>
      <c r="U2167" s="54">
        <v>2021</v>
      </c>
      <c r="V2167" s="54" t="s">
        <v>151</v>
      </c>
      <c r="W2167" s="54" t="s">
        <v>201</v>
      </c>
      <c r="X2167" s="54" t="s">
        <v>202</v>
      </c>
      <c r="Y2167" s="54" t="s">
        <v>155</v>
      </c>
      <c r="Z2167" s="54">
        <v>516100</v>
      </c>
      <c r="AA2167" s="54">
        <v>253300</v>
      </c>
      <c r="AB2167" s="54">
        <v>-0.30395486908298303</v>
      </c>
      <c r="AC2167" s="60">
        <v>52.1657659569386</v>
      </c>
    </row>
    <row r="2168" spans="1:29">
      <c r="A2168" s="55" t="s">
        <v>203</v>
      </c>
      <c r="B2168" s="56">
        <v>7299</v>
      </c>
      <c r="C2168" s="56">
        <v>2011880</v>
      </c>
      <c r="D2168" s="56" t="s">
        <v>164</v>
      </c>
      <c r="E2168" s="56" t="s">
        <v>126</v>
      </c>
      <c r="F2168" s="56" t="s">
        <v>179</v>
      </c>
      <c r="G2168" s="56" t="s">
        <v>118</v>
      </c>
      <c r="H2168" s="61">
        <v>44733.630555555559</v>
      </c>
      <c r="I2168" s="56" t="s">
        <v>180</v>
      </c>
      <c r="J2168" s="56" t="s">
        <v>116</v>
      </c>
      <c r="K2168" s="56" t="s">
        <v>146</v>
      </c>
      <c r="L2168" s="56" t="s">
        <v>147</v>
      </c>
      <c r="M2168" s="56" t="s">
        <v>183</v>
      </c>
      <c r="N2168" s="56">
        <v>2.9000000000000001E-2</v>
      </c>
      <c r="O2168" s="56" t="s">
        <v>149</v>
      </c>
      <c r="P2168" s="56" t="b">
        <v>0</v>
      </c>
      <c r="Q2168" s="56">
        <v>138261413</v>
      </c>
      <c r="R2168" s="56" t="s">
        <v>150</v>
      </c>
      <c r="S2168" s="56">
        <v>1E-3</v>
      </c>
      <c r="T2168" s="56" t="s">
        <v>184</v>
      </c>
      <c r="U2168" s="56">
        <v>2022</v>
      </c>
      <c r="V2168" s="56" t="s">
        <v>151</v>
      </c>
      <c r="W2168" s="56" t="s">
        <v>204</v>
      </c>
      <c r="X2168" s="56" t="s">
        <v>154</v>
      </c>
      <c r="Y2168" s="56" t="s">
        <v>155</v>
      </c>
      <c r="Z2168" s="56">
        <v>507500</v>
      </c>
      <c r="AA2168" s="56">
        <v>299100</v>
      </c>
      <c r="AB2168" s="56">
        <v>-0.41497245145673001</v>
      </c>
      <c r="AC2168" s="59">
        <v>52.579097446717</v>
      </c>
    </row>
    <row r="2169" spans="1:29">
      <c r="A2169" s="57" t="s">
        <v>198</v>
      </c>
      <c r="B2169" s="54">
        <v>7299</v>
      </c>
      <c r="C2169" s="54">
        <v>1957873</v>
      </c>
      <c r="D2169" s="54" t="s">
        <v>164</v>
      </c>
      <c r="E2169" s="54" t="s">
        <v>126</v>
      </c>
      <c r="F2169" s="54" t="s">
        <v>179</v>
      </c>
      <c r="G2169" s="54" t="s">
        <v>118</v>
      </c>
      <c r="H2169" s="62">
        <v>43874.619444444441</v>
      </c>
      <c r="I2169" s="54" t="s">
        <v>180</v>
      </c>
      <c r="J2169" s="54" t="s">
        <v>116</v>
      </c>
      <c r="K2169" s="54" t="s">
        <v>199</v>
      </c>
      <c r="L2169" s="54" t="s">
        <v>200</v>
      </c>
      <c r="M2169" s="54" t="s">
        <v>183</v>
      </c>
      <c r="N2169" s="54">
        <v>3.5000000000000003E-2</v>
      </c>
      <c r="O2169" s="54" t="s">
        <v>149</v>
      </c>
      <c r="P2169" s="54" t="b">
        <v>0</v>
      </c>
      <c r="Q2169" s="54">
        <v>138261413</v>
      </c>
      <c r="R2169" s="54" t="s">
        <v>150</v>
      </c>
      <c r="S2169" s="54">
        <v>1E-3</v>
      </c>
      <c r="T2169" s="54" t="s">
        <v>184</v>
      </c>
      <c r="U2169" s="54">
        <v>2020</v>
      </c>
      <c r="V2169" s="54" t="s">
        <v>151</v>
      </c>
      <c r="W2169" s="54" t="s">
        <v>201</v>
      </c>
      <c r="X2169" s="54" t="s">
        <v>202</v>
      </c>
      <c r="Y2169" s="54" t="s">
        <v>155</v>
      </c>
      <c r="Z2169" s="54">
        <v>516100</v>
      </c>
      <c r="AA2169" s="54">
        <v>253300</v>
      </c>
      <c r="AB2169" s="54">
        <v>-0.30395486908298303</v>
      </c>
      <c r="AC2169" s="60">
        <v>52.1657659569386</v>
      </c>
    </row>
    <row r="2170" spans="1:29">
      <c r="A2170" s="55" t="s">
        <v>411</v>
      </c>
      <c r="B2170" s="56">
        <v>7299</v>
      </c>
      <c r="C2170" s="56">
        <v>4742166</v>
      </c>
      <c r="D2170" s="56" t="s">
        <v>164</v>
      </c>
      <c r="E2170" s="56" t="s">
        <v>126</v>
      </c>
      <c r="F2170" s="56" t="s">
        <v>205</v>
      </c>
      <c r="G2170" s="56" t="s">
        <v>112</v>
      </c>
      <c r="H2170" s="61">
        <v>43773.611111111109</v>
      </c>
      <c r="I2170" s="56" t="s">
        <v>180</v>
      </c>
      <c r="J2170" s="56" t="s">
        <v>116</v>
      </c>
      <c r="K2170" s="56" t="s">
        <v>192</v>
      </c>
      <c r="L2170" s="56" t="s">
        <v>193</v>
      </c>
      <c r="M2170" s="56" t="s">
        <v>148</v>
      </c>
      <c r="N2170" s="56">
        <v>5.5E-2</v>
      </c>
      <c r="O2170" s="56" t="s">
        <v>149</v>
      </c>
      <c r="P2170" s="56" t="b">
        <v>0</v>
      </c>
      <c r="Q2170" s="56">
        <v>138261413</v>
      </c>
      <c r="R2170" s="56" t="s">
        <v>150</v>
      </c>
      <c r="S2170" s="56">
        <v>1E-3</v>
      </c>
      <c r="T2170" s="56" t="s">
        <v>184</v>
      </c>
      <c r="U2170" s="56">
        <v>2019</v>
      </c>
      <c r="V2170" s="56" t="s">
        <v>151</v>
      </c>
      <c r="W2170" s="56" t="s">
        <v>412</v>
      </c>
      <c r="X2170" s="56" t="s">
        <v>413</v>
      </c>
      <c r="Y2170" s="56" t="s">
        <v>155</v>
      </c>
      <c r="Z2170" s="56">
        <v>381270</v>
      </c>
      <c r="AA2170" s="56">
        <v>270790</v>
      </c>
      <c r="AB2170" s="56">
        <v>-2.27630210230316</v>
      </c>
      <c r="AC2170" s="59">
        <v>52.334871492664497</v>
      </c>
    </row>
    <row r="2171" spans="1:29">
      <c r="A2171" s="57" t="s">
        <v>187</v>
      </c>
      <c r="B2171" s="54">
        <v>7299</v>
      </c>
      <c r="C2171" s="54">
        <v>1844385</v>
      </c>
      <c r="D2171" s="54" t="s">
        <v>164</v>
      </c>
      <c r="E2171" s="54" t="s">
        <v>126</v>
      </c>
      <c r="F2171" s="54" t="s">
        <v>205</v>
      </c>
      <c r="G2171" s="54" t="s">
        <v>112</v>
      </c>
      <c r="H2171" s="62">
        <v>42614.37777777778</v>
      </c>
      <c r="I2171" s="54" t="s">
        <v>180</v>
      </c>
      <c r="J2171" s="54" t="s">
        <v>116</v>
      </c>
      <c r="K2171" s="54" t="s">
        <v>181</v>
      </c>
      <c r="L2171" s="54" t="s">
        <v>182</v>
      </c>
      <c r="M2171" s="54" t="s">
        <v>183</v>
      </c>
      <c r="N2171" s="54">
        <v>1.4999999999999999E-2</v>
      </c>
      <c r="O2171" s="54" t="s">
        <v>149</v>
      </c>
      <c r="P2171" s="54" t="b">
        <v>0</v>
      </c>
      <c r="Q2171" s="54">
        <v>138261413</v>
      </c>
      <c r="R2171" s="54" t="s">
        <v>150</v>
      </c>
      <c r="S2171" s="54">
        <v>1E-3</v>
      </c>
      <c r="T2171" s="54" t="s">
        <v>184</v>
      </c>
      <c r="U2171" s="54">
        <v>2016</v>
      </c>
      <c r="V2171" s="54" t="s">
        <v>151</v>
      </c>
      <c r="W2171" s="54" t="s">
        <v>188</v>
      </c>
      <c r="X2171" s="54" t="s">
        <v>189</v>
      </c>
      <c r="Y2171" s="54" t="s">
        <v>155</v>
      </c>
      <c r="Z2171" s="54">
        <v>636400</v>
      </c>
      <c r="AA2171" s="54">
        <v>291600</v>
      </c>
      <c r="AB2171" s="54">
        <v>1.4791973795069699</v>
      </c>
      <c r="AC2171" s="60">
        <v>52.471107816141703</v>
      </c>
    </row>
    <row r="2172" spans="1:29">
      <c r="A2172" s="55" t="s">
        <v>187</v>
      </c>
      <c r="B2172" s="56">
        <v>7299</v>
      </c>
      <c r="C2172" s="56">
        <v>1944416</v>
      </c>
      <c r="D2172" s="56" t="s">
        <v>164</v>
      </c>
      <c r="E2172" s="56" t="s">
        <v>126</v>
      </c>
      <c r="F2172" s="56" t="s">
        <v>179</v>
      </c>
      <c r="G2172" s="56" t="s">
        <v>118</v>
      </c>
      <c r="H2172" s="61">
        <v>43727.615972222222</v>
      </c>
      <c r="I2172" s="56" t="s">
        <v>180</v>
      </c>
      <c r="J2172" s="56" t="s">
        <v>116</v>
      </c>
      <c r="K2172" s="56" t="s">
        <v>181</v>
      </c>
      <c r="L2172" s="56" t="s">
        <v>182</v>
      </c>
      <c r="M2172" s="56" t="s">
        <v>183</v>
      </c>
      <c r="N2172" s="56">
        <v>7.6E-3</v>
      </c>
      <c r="O2172" s="56" t="s">
        <v>149</v>
      </c>
      <c r="P2172" s="56" t="b">
        <v>0</v>
      </c>
      <c r="Q2172" s="56">
        <v>138261413</v>
      </c>
      <c r="R2172" s="56" t="s">
        <v>150</v>
      </c>
      <c r="S2172" s="56">
        <v>1E-3</v>
      </c>
      <c r="T2172" s="56" t="s">
        <v>184</v>
      </c>
      <c r="U2172" s="56">
        <v>2019</v>
      </c>
      <c r="V2172" s="56" t="s">
        <v>151</v>
      </c>
      <c r="W2172" s="56" t="s">
        <v>188</v>
      </c>
      <c r="X2172" s="56" t="s">
        <v>189</v>
      </c>
      <c r="Y2172" s="56" t="s">
        <v>155</v>
      </c>
      <c r="Z2172" s="56">
        <v>636400</v>
      </c>
      <c r="AA2172" s="56">
        <v>291600</v>
      </c>
      <c r="AB2172" s="56">
        <v>1.4791973795069699</v>
      </c>
      <c r="AC2172" s="59">
        <v>52.471107816141703</v>
      </c>
    </row>
    <row r="2173" spans="1:29">
      <c r="A2173" s="57" t="s">
        <v>190</v>
      </c>
      <c r="B2173" s="54">
        <v>7299</v>
      </c>
      <c r="C2173" s="54">
        <v>4601991</v>
      </c>
      <c r="D2173" s="54" t="s">
        <v>164</v>
      </c>
      <c r="E2173" s="54" t="s">
        <v>126</v>
      </c>
      <c r="F2173" s="54" t="s">
        <v>179</v>
      </c>
      <c r="G2173" s="54" t="s">
        <v>118</v>
      </c>
      <c r="H2173" s="62">
        <v>41940.431250000001</v>
      </c>
      <c r="I2173" s="54" t="s">
        <v>191</v>
      </c>
      <c r="J2173" s="54" t="s">
        <v>119</v>
      </c>
      <c r="K2173" s="54" t="s">
        <v>192</v>
      </c>
      <c r="L2173" s="54" t="s">
        <v>193</v>
      </c>
      <c r="M2173" s="54" t="s">
        <v>183</v>
      </c>
      <c r="N2173" s="54">
        <v>2E-3</v>
      </c>
      <c r="O2173" s="54" t="s">
        <v>149</v>
      </c>
      <c r="P2173" s="54" t="b">
        <v>0</v>
      </c>
      <c r="Q2173" s="54">
        <v>138261413</v>
      </c>
      <c r="R2173" s="54" t="s">
        <v>150</v>
      </c>
      <c r="S2173" s="54">
        <v>1E-3</v>
      </c>
      <c r="T2173" s="54" t="s">
        <v>184</v>
      </c>
      <c r="U2173" s="54">
        <v>2014</v>
      </c>
      <c r="V2173" s="54" t="s">
        <v>151</v>
      </c>
      <c r="W2173" s="54" t="s">
        <v>194</v>
      </c>
      <c r="X2173" s="54" t="s">
        <v>195</v>
      </c>
      <c r="Y2173" s="54" t="s">
        <v>155</v>
      </c>
      <c r="Z2173" s="54">
        <v>357000</v>
      </c>
      <c r="AA2173" s="54">
        <v>237460</v>
      </c>
      <c r="AB2173" s="54">
        <v>-2.62823009845419</v>
      </c>
      <c r="AC2173" s="60">
        <v>52.033868710239098</v>
      </c>
    </row>
    <row r="2174" spans="1:29">
      <c r="A2174" s="55" t="s">
        <v>203</v>
      </c>
      <c r="B2174" s="56">
        <v>7299</v>
      </c>
      <c r="C2174" s="56">
        <v>1955484</v>
      </c>
      <c r="D2174" s="56" t="s">
        <v>164</v>
      </c>
      <c r="E2174" s="56" t="s">
        <v>126</v>
      </c>
      <c r="F2174" s="56" t="s">
        <v>179</v>
      </c>
      <c r="G2174" s="56" t="s">
        <v>118</v>
      </c>
      <c r="H2174" s="61">
        <v>43850.407638888886</v>
      </c>
      <c r="I2174" s="56" t="s">
        <v>180</v>
      </c>
      <c r="J2174" s="56" t="s">
        <v>116</v>
      </c>
      <c r="K2174" s="56" t="s">
        <v>146</v>
      </c>
      <c r="L2174" s="56" t="s">
        <v>147</v>
      </c>
      <c r="M2174" s="56" t="s">
        <v>148</v>
      </c>
      <c r="N2174" s="56">
        <v>1.2E-2</v>
      </c>
      <c r="O2174" s="56" t="s">
        <v>149</v>
      </c>
      <c r="P2174" s="56" t="b">
        <v>0</v>
      </c>
      <c r="Q2174" s="56">
        <v>138261413</v>
      </c>
      <c r="R2174" s="56" t="s">
        <v>150</v>
      </c>
      <c r="S2174" s="56">
        <v>1E-3</v>
      </c>
      <c r="T2174" s="56" t="s">
        <v>184</v>
      </c>
      <c r="U2174" s="56">
        <v>2020</v>
      </c>
      <c r="V2174" s="56" t="s">
        <v>151</v>
      </c>
      <c r="W2174" s="56" t="s">
        <v>204</v>
      </c>
      <c r="X2174" s="56" t="s">
        <v>154</v>
      </c>
      <c r="Y2174" s="56" t="s">
        <v>155</v>
      </c>
      <c r="Z2174" s="56">
        <v>507500</v>
      </c>
      <c r="AA2174" s="56">
        <v>299100</v>
      </c>
      <c r="AB2174" s="56">
        <v>-0.41497245145673001</v>
      </c>
      <c r="AC2174" s="59">
        <v>52.579097446717</v>
      </c>
    </row>
    <row r="2175" spans="1:29">
      <c r="A2175" s="57" t="s">
        <v>288</v>
      </c>
      <c r="B2175" s="54">
        <v>7299</v>
      </c>
      <c r="C2175" s="54">
        <v>5337276</v>
      </c>
      <c r="D2175" s="54" t="s">
        <v>164</v>
      </c>
      <c r="E2175" s="54" t="s">
        <v>126</v>
      </c>
      <c r="F2175" s="54" t="s">
        <v>236</v>
      </c>
      <c r="G2175" s="54" t="s">
        <v>115</v>
      </c>
      <c r="H2175" s="62">
        <v>44986.541666666664</v>
      </c>
      <c r="I2175" s="54" t="s">
        <v>180</v>
      </c>
      <c r="J2175" s="54" t="s">
        <v>116</v>
      </c>
      <c r="K2175" s="54" t="s">
        <v>256</v>
      </c>
      <c r="L2175" s="54" t="s">
        <v>257</v>
      </c>
      <c r="M2175" s="54" t="s">
        <v>183</v>
      </c>
      <c r="N2175" s="54">
        <v>3.9E-2</v>
      </c>
      <c r="O2175" s="54" t="s">
        <v>149</v>
      </c>
      <c r="P2175" s="54" t="b">
        <v>0</v>
      </c>
      <c r="Q2175" s="54">
        <v>138261413</v>
      </c>
      <c r="R2175" s="54" t="s">
        <v>150</v>
      </c>
      <c r="S2175" s="54">
        <v>1E-3</v>
      </c>
      <c r="T2175" s="54" t="s">
        <v>184</v>
      </c>
      <c r="U2175" s="54">
        <v>2023</v>
      </c>
      <c r="V2175" s="54" t="s">
        <v>151</v>
      </c>
      <c r="W2175" s="54" t="s">
        <v>289</v>
      </c>
      <c r="X2175" s="54" t="s">
        <v>290</v>
      </c>
      <c r="Y2175" s="54" t="s">
        <v>155</v>
      </c>
      <c r="Z2175" s="54">
        <v>347589</v>
      </c>
      <c r="AA2175" s="54">
        <v>412612</v>
      </c>
      <c r="AB2175" s="54">
        <v>-2.7935865486517399</v>
      </c>
      <c r="AC2175" s="60">
        <v>53.607429655734201</v>
      </c>
    </row>
    <row r="2176" spans="1:29">
      <c r="A2176" s="55" t="s">
        <v>190</v>
      </c>
      <c r="B2176" s="56">
        <v>7299</v>
      </c>
      <c r="C2176" s="56">
        <v>4601213</v>
      </c>
      <c r="D2176" s="56" t="s">
        <v>164</v>
      </c>
      <c r="E2176" s="56" t="s">
        <v>126</v>
      </c>
      <c r="F2176" s="56" t="s">
        <v>179</v>
      </c>
      <c r="G2176" s="56" t="s">
        <v>118</v>
      </c>
      <c r="H2176" s="61">
        <v>41927.494444444441</v>
      </c>
      <c r="I2176" s="56" t="s">
        <v>191</v>
      </c>
      <c r="J2176" s="56" t="s">
        <v>119</v>
      </c>
      <c r="K2176" s="56" t="s">
        <v>192</v>
      </c>
      <c r="L2176" s="56" t="s">
        <v>193</v>
      </c>
      <c r="M2176" s="56" t="s">
        <v>183</v>
      </c>
      <c r="N2176" s="56">
        <v>5.0000000000000001E-3</v>
      </c>
      <c r="O2176" s="56" t="s">
        <v>149</v>
      </c>
      <c r="P2176" s="56" t="b">
        <v>0</v>
      </c>
      <c r="Q2176" s="56">
        <v>138261413</v>
      </c>
      <c r="R2176" s="56" t="s">
        <v>150</v>
      </c>
      <c r="S2176" s="56">
        <v>1E-3</v>
      </c>
      <c r="T2176" s="56" t="s">
        <v>184</v>
      </c>
      <c r="U2176" s="56">
        <v>2014</v>
      </c>
      <c r="V2176" s="56" t="s">
        <v>151</v>
      </c>
      <c r="W2176" s="56" t="s">
        <v>194</v>
      </c>
      <c r="X2176" s="56" t="s">
        <v>195</v>
      </c>
      <c r="Y2176" s="56" t="s">
        <v>155</v>
      </c>
      <c r="Z2176" s="56">
        <v>357000</v>
      </c>
      <c r="AA2176" s="56">
        <v>237460</v>
      </c>
      <c r="AB2176" s="56">
        <v>-2.62823009845419</v>
      </c>
      <c r="AC2176" s="59">
        <v>52.033868710239098</v>
      </c>
    </row>
    <row r="2177" spans="1:29">
      <c r="A2177" s="57" t="s">
        <v>178</v>
      </c>
      <c r="B2177" s="54">
        <v>7299</v>
      </c>
      <c r="C2177" s="54">
        <v>1924211</v>
      </c>
      <c r="D2177" s="54" t="s">
        <v>164</v>
      </c>
      <c r="E2177" s="54" t="s">
        <v>126</v>
      </c>
      <c r="F2177" s="54" t="s">
        <v>179</v>
      </c>
      <c r="G2177" s="54" t="s">
        <v>118</v>
      </c>
      <c r="H2177" s="62">
        <v>43490.521527777775</v>
      </c>
      <c r="I2177" s="54" t="s">
        <v>180</v>
      </c>
      <c r="J2177" s="54" t="s">
        <v>116</v>
      </c>
      <c r="K2177" s="54" t="s">
        <v>181</v>
      </c>
      <c r="L2177" s="54" t="s">
        <v>182</v>
      </c>
      <c r="M2177" s="54" t="s">
        <v>183</v>
      </c>
      <c r="N2177" s="54">
        <v>1.2E-2</v>
      </c>
      <c r="O2177" s="54" t="s">
        <v>149</v>
      </c>
      <c r="P2177" s="54" t="b">
        <v>0</v>
      </c>
      <c r="Q2177" s="54">
        <v>138261413</v>
      </c>
      <c r="R2177" s="54" t="s">
        <v>150</v>
      </c>
      <c r="S2177" s="54">
        <v>1E-3</v>
      </c>
      <c r="T2177" s="54" t="s">
        <v>184</v>
      </c>
      <c r="U2177" s="54">
        <v>2019</v>
      </c>
      <c r="V2177" s="54" t="s">
        <v>151</v>
      </c>
      <c r="W2177" s="54" t="s">
        <v>185</v>
      </c>
      <c r="X2177" s="54" t="s">
        <v>186</v>
      </c>
      <c r="Y2177" s="54" t="s">
        <v>155</v>
      </c>
      <c r="Z2177" s="54">
        <v>620600</v>
      </c>
      <c r="AA2177" s="54">
        <v>309500</v>
      </c>
      <c r="AB2177" s="54">
        <v>1.2588812496391699</v>
      </c>
      <c r="AC2177" s="60">
        <v>52.638374352215699</v>
      </c>
    </row>
    <row r="2178" spans="1:29">
      <c r="A2178" s="55" t="s">
        <v>203</v>
      </c>
      <c r="B2178" s="56">
        <v>7299</v>
      </c>
      <c r="C2178" s="56">
        <v>1958206</v>
      </c>
      <c r="D2178" s="56" t="s">
        <v>164</v>
      </c>
      <c r="E2178" s="56" t="s">
        <v>126</v>
      </c>
      <c r="F2178" s="56" t="s">
        <v>179</v>
      </c>
      <c r="G2178" s="56" t="s">
        <v>118</v>
      </c>
      <c r="H2178" s="61">
        <v>43879.34375</v>
      </c>
      <c r="I2178" s="56" t="s">
        <v>180</v>
      </c>
      <c r="J2178" s="56" t="s">
        <v>116</v>
      </c>
      <c r="K2178" s="56" t="s">
        <v>146</v>
      </c>
      <c r="L2178" s="56" t="s">
        <v>147</v>
      </c>
      <c r="M2178" s="56" t="s">
        <v>183</v>
      </c>
      <c r="N2178" s="56">
        <v>1.0999999999999999E-2</v>
      </c>
      <c r="O2178" s="56" t="s">
        <v>149</v>
      </c>
      <c r="P2178" s="56" t="b">
        <v>0</v>
      </c>
      <c r="Q2178" s="56">
        <v>138261413</v>
      </c>
      <c r="R2178" s="56" t="s">
        <v>150</v>
      </c>
      <c r="S2178" s="56">
        <v>1E-3</v>
      </c>
      <c r="T2178" s="56" t="s">
        <v>184</v>
      </c>
      <c r="U2178" s="56">
        <v>2020</v>
      </c>
      <c r="V2178" s="56" t="s">
        <v>151</v>
      </c>
      <c r="W2178" s="56" t="s">
        <v>204</v>
      </c>
      <c r="X2178" s="56" t="s">
        <v>154</v>
      </c>
      <c r="Y2178" s="56" t="s">
        <v>155</v>
      </c>
      <c r="Z2178" s="56">
        <v>507500</v>
      </c>
      <c r="AA2178" s="56">
        <v>299100</v>
      </c>
      <c r="AB2178" s="56">
        <v>-0.41497245145673001</v>
      </c>
      <c r="AC2178" s="59">
        <v>52.579097446717</v>
      </c>
    </row>
    <row r="2179" spans="1:29">
      <c r="A2179" s="57" t="s">
        <v>178</v>
      </c>
      <c r="B2179" s="54">
        <v>7299</v>
      </c>
      <c r="C2179" s="54">
        <v>1806159</v>
      </c>
      <c r="D2179" s="54" t="s">
        <v>164</v>
      </c>
      <c r="E2179" s="54" t="s">
        <v>126</v>
      </c>
      <c r="F2179" s="54" t="s">
        <v>179</v>
      </c>
      <c r="G2179" s="54" t="s">
        <v>118</v>
      </c>
      <c r="H2179" s="62">
        <v>42233.447916666664</v>
      </c>
      <c r="I2179" s="54" t="s">
        <v>180</v>
      </c>
      <c r="J2179" s="54" t="s">
        <v>116</v>
      </c>
      <c r="K2179" s="54" t="s">
        <v>181</v>
      </c>
      <c r="L2179" s="54" t="s">
        <v>182</v>
      </c>
      <c r="M2179" s="54" t="s">
        <v>183</v>
      </c>
      <c r="N2179" s="54">
        <v>1.2E-2</v>
      </c>
      <c r="O2179" s="54" t="s">
        <v>149</v>
      </c>
      <c r="P2179" s="54" t="b">
        <v>0</v>
      </c>
      <c r="Q2179" s="54">
        <v>138261413</v>
      </c>
      <c r="R2179" s="54" t="s">
        <v>150</v>
      </c>
      <c r="S2179" s="54">
        <v>1E-3</v>
      </c>
      <c r="T2179" s="54" t="s">
        <v>184</v>
      </c>
      <c r="U2179" s="54">
        <v>2015</v>
      </c>
      <c r="V2179" s="54" t="s">
        <v>151</v>
      </c>
      <c r="W2179" s="54" t="s">
        <v>185</v>
      </c>
      <c r="X2179" s="54" t="s">
        <v>186</v>
      </c>
      <c r="Y2179" s="54" t="s">
        <v>155</v>
      </c>
      <c r="Z2179" s="54">
        <v>620600</v>
      </c>
      <c r="AA2179" s="54">
        <v>309500</v>
      </c>
      <c r="AB2179" s="54">
        <v>1.2588812496391699</v>
      </c>
      <c r="AC2179" s="60">
        <v>52.638374352215699</v>
      </c>
    </row>
    <row r="2180" spans="1:29">
      <c r="A2180" s="55" t="s">
        <v>276</v>
      </c>
      <c r="B2180" s="56">
        <v>7299</v>
      </c>
      <c r="C2180" s="56">
        <v>4599848</v>
      </c>
      <c r="D2180" s="56" t="s">
        <v>164</v>
      </c>
      <c r="E2180" s="56" t="s">
        <v>126</v>
      </c>
      <c r="F2180" s="56" t="s">
        <v>179</v>
      </c>
      <c r="G2180" s="56" t="s">
        <v>118</v>
      </c>
      <c r="H2180" s="61">
        <v>41914.4375</v>
      </c>
      <c r="I2180" s="56" t="s">
        <v>180</v>
      </c>
      <c r="J2180" s="56" t="s">
        <v>116</v>
      </c>
      <c r="K2180" s="56" t="s">
        <v>192</v>
      </c>
      <c r="L2180" s="56" t="s">
        <v>193</v>
      </c>
      <c r="M2180" s="56" t="s">
        <v>183</v>
      </c>
      <c r="N2180" s="56">
        <v>4.0000000000000001E-3</v>
      </c>
      <c r="O2180" s="56" t="s">
        <v>149</v>
      </c>
      <c r="P2180" s="56" t="b">
        <v>0</v>
      </c>
      <c r="Q2180" s="56">
        <v>138261413</v>
      </c>
      <c r="R2180" s="56" t="s">
        <v>150</v>
      </c>
      <c r="S2180" s="56">
        <v>1E-3</v>
      </c>
      <c r="T2180" s="56" t="s">
        <v>184</v>
      </c>
      <c r="U2180" s="56">
        <v>2014</v>
      </c>
      <c r="V2180" s="56" t="s">
        <v>151</v>
      </c>
      <c r="W2180" s="56" t="s">
        <v>277</v>
      </c>
      <c r="X2180" s="56" t="s">
        <v>278</v>
      </c>
      <c r="Y2180" s="56" t="s">
        <v>155</v>
      </c>
      <c r="Z2180" s="56">
        <v>383550</v>
      </c>
      <c r="AA2180" s="56">
        <v>252450</v>
      </c>
      <c r="AB2180" s="56">
        <v>-2.2419417969467799</v>
      </c>
      <c r="AC2180" s="59">
        <v>52.170064339376403</v>
      </c>
    </row>
    <row r="2181" spans="1:29">
      <c r="A2181" s="57" t="s">
        <v>187</v>
      </c>
      <c r="B2181" s="54">
        <v>7299</v>
      </c>
      <c r="C2181" s="54">
        <v>2058782</v>
      </c>
      <c r="D2181" s="54" t="s">
        <v>164</v>
      </c>
      <c r="E2181" s="54" t="s">
        <v>126</v>
      </c>
      <c r="F2181" s="54" t="s">
        <v>179</v>
      </c>
      <c r="G2181" s="54" t="s">
        <v>118</v>
      </c>
      <c r="H2181" s="62">
        <v>45308.413194444445</v>
      </c>
      <c r="I2181" s="54" t="s">
        <v>180</v>
      </c>
      <c r="J2181" s="54" t="s">
        <v>116</v>
      </c>
      <c r="K2181" s="54" t="s">
        <v>181</v>
      </c>
      <c r="L2181" s="54" t="s">
        <v>182</v>
      </c>
      <c r="M2181" s="54" t="s">
        <v>183</v>
      </c>
      <c r="N2181" s="54">
        <v>8.6E-3</v>
      </c>
      <c r="O2181" s="54" t="s">
        <v>149</v>
      </c>
      <c r="P2181" s="54" t="b">
        <v>0</v>
      </c>
      <c r="Q2181" s="54">
        <v>138261413</v>
      </c>
      <c r="R2181" s="54" t="s">
        <v>150</v>
      </c>
      <c r="S2181" s="54">
        <v>1E-3</v>
      </c>
      <c r="T2181" s="54" t="s">
        <v>184</v>
      </c>
      <c r="U2181" s="54">
        <v>2024</v>
      </c>
      <c r="V2181" s="54" t="s">
        <v>151</v>
      </c>
      <c r="W2181" s="54" t="s">
        <v>188</v>
      </c>
      <c r="X2181" s="54" t="s">
        <v>189</v>
      </c>
      <c r="Y2181" s="54" t="s">
        <v>155</v>
      </c>
      <c r="Z2181" s="54">
        <v>636400</v>
      </c>
      <c r="AA2181" s="54">
        <v>291600</v>
      </c>
      <c r="AB2181" s="54">
        <v>1.4791973795069699</v>
      </c>
      <c r="AC2181" s="60">
        <v>52.471107816141703</v>
      </c>
    </row>
    <row r="2182" spans="1:29">
      <c r="A2182" s="55" t="s">
        <v>190</v>
      </c>
      <c r="B2182" s="56">
        <v>7299</v>
      </c>
      <c r="C2182" s="56">
        <v>4620323</v>
      </c>
      <c r="D2182" s="56" t="s">
        <v>164</v>
      </c>
      <c r="E2182" s="56" t="s">
        <v>126</v>
      </c>
      <c r="F2182" s="56" t="s">
        <v>179</v>
      </c>
      <c r="G2182" s="56" t="s">
        <v>118</v>
      </c>
      <c r="H2182" s="61">
        <v>42153.462500000001</v>
      </c>
      <c r="I2182" s="56" t="s">
        <v>191</v>
      </c>
      <c r="J2182" s="56" t="s">
        <v>119</v>
      </c>
      <c r="K2182" s="56" t="s">
        <v>192</v>
      </c>
      <c r="L2182" s="56" t="s">
        <v>193</v>
      </c>
      <c r="M2182" s="56" t="s">
        <v>183</v>
      </c>
      <c r="N2182" s="56">
        <v>1.5E-3</v>
      </c>
      <c r="O2182" s="56" t="s">
        <v>149</v>
      </c>
      <c r="P2182" s="56" t="b">
        <v>0</v>
      </c>
      <c r="Q2182" s="56">
        <v>138261413</v>
      </c>
      <c r="R2182" s="56" t="s">
        <v>150</v>
      </c>
      <c r="S2182" s="56">
        <v>1E-3</v>
      </c>
      <c r="T2182" s="56" t="s">
        <v>184</v>
      </c>
      <c r="U2182" s="56">
        <v>2015</v>
      </c>
      <c r="V2182" s="56" t="s">
        <v>151</v>
      </c>
      <c r="W2182" s="56" t="s">
        <v>194</v>
      </c>
      <c r="X2182" s="56" t="s">
        <v>195</v>
      </c>
      <c r="Y2182" s="56" t="s">
        <v>155</v>
      </c>
      <c r="Z2182" s="56">
        <v>357000</v>
      </c>
      <c r="AA2182" s="56">
        <v>237460</v>
      </c>
      <c r="AB2182" s="56">
        <v>-2.62823009845419</v>
      </c>
      <c r="AC2182" s="59">
        <v>52.033868710239098</v>
      </c>
    </row>
    <row r="2183" spans="1:29">
      <c r="A2183" s="57" t="s">
        <v>296</v>
      </c>
      <c r="B2183" s="54">
        <v>7299</v>
      </c>
      <c r="C2183" s="54">
        <v>4801903</v>
      </c>
      <c r="D2183" s="54" t="s">
        <v>164</v>
      </c>
      <c r="E2183" s="54" t="s">
        <v>126</v>
      </c>
      <c r="F2183" s="54" t="s">
        <v>236</v>
      </c>
      <c r="G2183" s="54" t="s">
        <v>115</v>
      </c>
      <c r="H2183" s="62">
        <v>44789.548611111109</v>
      </c>
      <c r="I2183" s="54" t="s">
        <v>180</v>
      </c>
      <c r="J2183" s="54" t="s">
        <v>116</v>
      </c>
      <c r="K2183" s="54" t="s">
        <v>192</v>
      </c>
      <c r="L2183" s="54" t="s">
        <v>193</v>
      </c>
      <c r="M2183" s="54" t="s">
        <v>183</v>
      </c>
      <c r="N2183" s="54">
        <v>8.6E-3</v>
      </c>
      <c r="O2183" s="54" t="s">
        <v>149</v>
      </c>
      <c r="P2183" s="54" t="b">
        <v>0</v>
      </c>
      <c r="Q2183" s="54">
        <v>138261413</v>
      </c>
      <c r="R2183" s="54" t="s">
        <v>150</v>
      </c>
      <c r="S2183" s="54">
        <v>1E-3</v>
      </c>
      <c r="T2183" s="54" t="s">
        <v>184</v>
      </c>
      <c r="U2183" s="54">
        <v>2022</v>
      </c>
      <c r="V2183" s="54" t="s">
        <v>151</v>
      </c>
      <c r="W2183" s="54" t="s">
        <v>297</v>
      </c>
      <c r="X2183" s="54" t="s">
        <v>298</v>
      </c>
      <c r="Y2183" s="54" t="s">
        <v>155</v>
      </c>
      <c r="Z2183" s="54">
        <v>393220</v>
      </c>
      <c r="AA2183" s="54">
        <v>223820</v>
      </c>
      <c r="AB2183" s="54">
        <v>-2.0999740777278899</v>
      </c>
      <c r="AC2183" s="60">
        <v>51.912868546681302</v>
      </c>
    </row>
    <row r="2184" spans="1:29">
      <c r="A2184" s="55" t="s">
        <v>206</v>
      </c>
      <c r="B2184" s="56">
        <v>7299</v>
      </c>
      <c r="C2184" s="56">
        <v>1894692</v>
      </c>
      <c r="D2184" s="56" t="s">
        <v>164</v>
      </c>
      <c r="E2184" s="56" t="s">
        <v>126</v>
      </c>
      <c r="F2184" s="56" t="s">
        <v>179</v>
      </c>
      <c r="G2184" s="56" t="s">
        <v>118</v>
      </c>
      <c r="H2184" s="61">
        <v>43153.376388888886</v>
      </c>
      <c r="I2184" s="56" t="s">
        <v>180</v>
      </c>
      <c r="J2184" s="56" t="s">
        <v>116</v>
      </c>
      <c r="K2184" s="56" t="s">
        <v>199</v>
      </c>
      <c r="L2184" s="56" t="s">
        <v>200</v>
      </c>
      <c r="M2184" s="56" t="s">
        <v>183</v>
      </c>
      <c r="N2184" s="56">
        <v>1.7999999999999999E-2</v>
      </c>
      <c r="O2184" s="56" t="s">
        <v>149</v>
      </c>
      <c r="P2184" s="56" t="b">
        <v>0</v>
      </c>
      <c r="Q2184" s="56">
        <v>138261413</v>
      </c>
      <c r="R2184" s="56" t="s">
        <v>150</v>
      </c>
      <c r="S2184" s="56">
        <v>1E-3</v>
      </c>
      <c r="T2184" s="56" t="s">
        <v>184</v>
      </c>
      <c r="U2184" s="56">
        <v>2018</v>
      </c>
      <c r="V2184" s="56" t="s">
        <v>151</v>
      </c>
      <c r="W2184" s="56" t="s">
        <v>207</v>
      </c>
      <c r="X2184" s="56" t="s">
        <v>208</v>
      </c>
      <c r="Y2184" s="56" t="s">
        <v>155</v>
      </c>
      <c r="Z2184" s="56">
        <v>515935</v>
      </c>
      <c r="AA2184" s="56">
        <v>253417</v>
      </c>
      <c r="AB2184" s="56">
        <v>-0.30632621725807402</v>
      </c>
      <c r="AC2184" s="59">
        <v>52.1668520239771</v>
      </c>
    </row>
    <row r="2185" spans="1:29">
      <c r="A2185" s="57" t="s">
        <v>187</v>
      </c>
      <c r="B2185" s="54">
        <v>7299</v>
      </c>
      <c r="C2185" s="54">
        <v>2064465</v>
      </c>
      <c r="D2185" s="54" t="s">
        <v>164</v>
      </c>
      <c r="E2185" s="54" t="s">
        <v>126</v>
      </c>
      <c r="F2185" s="54" t="s">
        <v>179</v>
      </c>
      <c r="G2185" s="54" t="s">
        <v>118</v>
      </c>
      <c r="H2185" s="62">
        <v>45376.411805555559</v>
      </c>
      <c r="I2185" s="54" t="s">
        <v>180</v>
      </c>
      <c r="J2185" s="54" t="s">
        <v>116</v>
      </c>
      <c r="K2185" s="54" t="s">
        <v>181</v>
      </c>
      <c r="L2185" s="54" t="s">
        <v>182</v>
      </c>
      <c r="M2185" s="54" t="s">
        <v>183</v>
      </c>
      <c r="N2185" s="54">
        <v>8.8999999999999999E-3</v>
      </c>
      <c r="O2185" s="54" t="s">
        <v>149</v>
      </c>
      <c r="P2185" s="54" t="b">
        <v>0</v>
      </c>
      <c r="Q2185" s="54">
        <v>138261413</v>
      </c>
      <c r="R2185" s="54" t="s">
        <v>150</v>
      </c>
      <c r="S2185" s="54">
        <v>1E-3</v>
      </c>
      <c r="T2185" s="54" t="s">
        <v>184</v>
      </c>
      <c r="U2185" s="54">
        <v>2024</v>
      </c>
      <c r="V2185" s="54" t="s">
        <v>151</v>
      </c>
      <c r="W2185" s="54" t="s">
        <v>188</v>
      </c>
      <c r="X2185" s="54" t="s">
        <v>189</v>
      </c>
      <c r="Y2185" s="54" t="s">
        <v>155</v>
      </c>
      <c r="Z2185" s="54">
        <v>636400</v>
      </c>
      <c r="AA2185" s="54">
        <v>291600</v>
      </c>
      <c r="AB2185" s="54">
        <v>1.4791973795069699</v>
      </c>
      <c r="AC2185" s="60">
        <v>52.471107816141703</v>
      </c>
    </row>
    <row r="2186" spans="1:29">
      <c r="A2186" s="55" t="s">
        <v>203</v>
      </c>
      <c r="B2186" s="56">
        <v>7299</v>
      </c>
      <c r="C2186" s="56">
        <v>2023766</v>
      </c>
      <c r="D2186" s="56" t="s">
        <v>164</v>
      </c>
      <c r="E2186" s="56" t="s">
        <v>126</v>
      </c>
      <c r="F2186" s="56" t="s">
        <v>205</v>
      </c>
      <c r="G2186" s="56" t="s">
        <v>112</v>
      </c>
      <c r="H2186" s="61">
        <v>44867.620138888888</v>
      </c>
      <c r="I2186" s="56" t="s">
        <v>180</v>
      </c>
      <c r="J2186" s="56" t="s">
        <v>116</v>
      </c>
      <c r="K2186" s="56" t="s">
        <v>146</v>
      </c>
      <c r="L2186" s="56" t="s">
        <v>147</v>
      </c>
      <c r="M2186" s="56" t="s">
        <v>183</v>
      </c>
      <c r="N2186" s="56">
        <v>2.8000000000000001E-2</v>
      </c>
      <c r="O2186" s="56" t="s">
        <v>149</v>
      </c>
      <c r="P2186" s="56" t="b">
        <v>0</v>
      </c>
      <c r="Q2186" s="56">
        <v>138261413</v>
      </c>
      <c r="R2186" s="56" t="s">
        <v>150</v>
      </c>
      <c r="S2186" s="56">
        <v>1E-3</v>
      </c>
      <c r="T2186" s="56" t="s">
        <v>184</v>
      </c>
      <c r="U2186" s="56">
        <v>2022</v>
      </c>
      <c r="V2186" s="56" t="s">
        <v>151</v>
      </c>
      <c r="W2186" s="56" t="s">
        <v>204</v>
      </c>
      <c r="X2186" s="56" t="s">
        <v>154</v>
      </c>
      <c r="Y2186" s="56" t="s">
        <v>155</v>
      </c>
      <c r="Z2186" s="56">
        <v>507500</v>
      </c>
      <c r="AA2186" s="56">
        <v>299100</v>
      </c>
      <c r="AB2186" s="56">
        <v>-0.41497245145673001</v>
      </c>
      <c r="AC2186" s="59">
        <v>52.579097446717</v>
      </c>
    </row>
    <row r="2187" spans="1:29">
      <c r="A2187" s="57" t="s">
        <v>263</v>
      </c>
      <c r="B2187" s="54">
        <v>7299</v>
      </c>
      <c r="C2187" s="54">
        <v>1653136</v>
      </c>
      <c r="D2187" s="54" t="s">
        <v>164</v>
      </c>
      <c r="E2187" s="54" t="s">
        <v>126</v>
      </c>
      <c r="F2187" s="54" t="s">
        <v>205</v>
      </c>
      <c r="G2187" s="54" t="s">
        <v>112</v>
      </c>
      <c r="H2187" s="62">
        <v>43836.419444444444</v>
      </c>
      <c r="I2187" s="54" t="s">
        <v>180</v>
      </c>
      <c r="J2187" s="54" t="s">
        <v>116</v>
      </c>
      <c r="K2187" s="54" t="s">
        <v>165</v>
      </c>
      <c r="L2187" s="54" t="s">
        <v>166</v>
      </c>
      <c r="M2187" s="54" t="s">
        <v>183</v>
      </c>
      <c r="N2187" s="54">
        <v>2.8999999999999998E-3</v>
      </c>
      <c r="O2187" s="54" t="s">
        <v>149</v>
      </c>
      <c r="P2187" s="54" t="b">
        <v>0</v>
      </c>
      <c r="Q2187" s="54">
        <v>138261413</v>
      </c>
      <c r="R2187" s="54" t="s">
        <v>150</v>
      </c>
      <c r="S2187" s="54">
        <v>1E-3</v>
      </c>
      <c r="T2187" s="54" t="s">
        <v>184</v>
      </c>
      <c r="U2187" s="54">
        <v>2020</v>
      </c>
      <c r="V2187" s="54" t="s">
        <v>151</v>
      </c>
      <c r="W2187" s="54" t="s">
        <v>264</v>
      </c>
      <c r="X2187" s="54" t="s">
        <v>243</v>
      </c>
      <c r="Y2187" s="54" t="s">
        <v>155</v>
      </c>
      <c r="Z2187" s="54">
        <v>459334</v>
      </c>
      <c r="AA2187" s="54">
        <v>444561</v>
      </c>
      <c r="AB2187" s="54">
        <v>-1.0986183304297801</v>
      </c>
      <c r="AC2187" s="60">
        <v>53.893839137414503</v>
      </c>
    </row>
    <row r="2188" spans="1:29">
      <c r="A2188" s="55" t="s">
        <v>203</v>
      </c>
      <c r="B2188" s="56">
        <v>7299</v>
      </c>
      <c r="C2188" s="56">
        <v>1828887</v>
      </c>
      <c r="D2188" s="56" t="s">
        <v>164</v>
      </c>
      <c r="E2188" s="56" t="s">
        <v>126</v>
      </c>
      <c r="F2188" s="56" t="s">
        <v>179</v>
      </c>
      <c r="G2188" s="56" t="s">
        <v>118</v>
      </c>
      <c r="H2188" s="61">
        <v>42468.600694444445</v>
      </c>
      <c r="I2188" s="56" t="s">
        <v>180</v>
      </c>
      <c r="J2188" s="56" t="s">
        <v>116</v>
      </c>
      <c r="K2188" s="56" t="s">
        <v>146</v>
      </c>
      <c r="L2188" s="56" t="s">
        <v>147</v>
      </c>
      <c r="M2188" s="56" t="s">
        <v>183</v>
      </c>
      <c r="N2188" s="56">
        <v>2.9000000000000001E-2</v>
      </c>
      <c r="O2188" s="56" t="s">
        <v>149</v>
      </c>
      <c r="P2188" s="56" t="b">
        <v>0</v>
      </c>
      <c r="Q2188" s="56">
        <v>138261413</v>
      </c>
      <c r="R2188" s="56" t="s">
        <v>150</v>
      </c>
      <c r="S2188" s="56">
        <v>1E-3</v>
      </c>
      <c r="T2188" s="56" t="s">
        <v>184</v>
      </c>
      <c r="U2188" s="56">
        <v>2016</v>
      </c>
      <c r="V2188" s="56" t="s">
        <v>151</v>
      </c>
      <c r="W2188" s="56" t="s">
        <v>204</v>
      </c>
      <c r="X2188" s="56" t="s">
        <v>154</v>
      </c>
      <c r="Y2188" s="56" t="s">
        <v>155</v>
      </c>
      <c r="Z2188" s="56">
        <v>507500</v>
      </c>
      <c r="AA2188" s="56">
        <v>299100</v>
      </c>
      <c r="AB2188" s="56">
        <v>-0.41497245145673001</v>
      </c>
      <c r="AC2188" s="59">
        <v>52.579097446717</v>
      </c>
    </row>
    <row r="2189" spans="1:29">
      <c r="A2189" s="57" t="s">
        <v>203</v>
      </c>
      <c r="B2189" s="54">
        <v>7299</v>
      </c>
      <c r="C2189" s="54">
        <v>1983752</v>
      </c>
      <c r="D2189" s="54" t="s">
        <v>164</v>
      </c>
      <c r="E2189" s="54" t="s">
        <v>126</v>
      </c>
      <c r="F2189" s="54" t="s">
        <v>179</v>
      </c>
      <c r="G2189" s="54" t="s">
        <v>118</v>
      </c>
      <c r="H2189" s="62">
        <v>44348.567361111112</v>
      </c>
      <c r="I2189" s="54" t="s">
        <v>180</v>
      </c>
      <c r="J2189" s="54" t="s">
        <v>116</v>
      </c>
      <c r="K2189" s="54" t="s">
        <v>146</v>
      </c>
      <c r="L2189" s="54" t="s">
        <v>147</v>
      </c>
      <c r="M2189" s="54" t="s">
        <v>183</v>
      </c>
      <c r="N2189" s="54">
        <v>1.9E-2</v>
      </c>
      <c r="O2189" s="54" t="s">
        <v>149</v>
      </c>
      <c r="P2189" s="54" t="b">
        <v>0</v>
      </c>
      <c r="Q2189" s="54">
        <v>138261413</v>
      </c>
      <c r="R2189" s="54" t="s">
        <v>150</v>
      </c>
      <c r="S2189" s="54">
        <v>1E-3</v>
      </c>
      <c r="T2189" s="54" t="s">
        <v>184</v>
      </c>
      <c r="U2189" s="54">
        <v>2021</v>
      </c>
      <c r="V2189" s="54" t="s">
        <v>151</v>
      </c>
      <c r="W2189" s="54" t="s">
        <v>204</v>
      </c>
      <c r="X2189" s="54" t="s">
        <v>154</v>
      </c>
      <c r="Y2189" s="54" t="s">
        <v>155</v>
      </c>
      <c r="Z2189" s="54">
        <v>507500</v>
      </c>
      <c r="AA2189" s="54">
        <v>299100</v>
      </c>
      <c r="AB2189" s="54">
        <v>-0.41497245145673001</v>
      </c>
      <c r="AC2189" s="60">
        <v>52.579097446717</v>
      </c>
    </row>
    <row r="2190" spans="1:29">
      <c r="A2190" s="55" t="s">
        <v>203</v>
      </c>
      <c r="B2190" s="56">
        <v>7299</v>
      </c>
      <c r="C2190" s="56">
        <v>1907485</v>
      </c>
      <c r="D2190" s="56" t="s">
        <v>164</v>
      </c>
      <c r="E2190" s="56" t="s">
        <v>126</v>
      </c>
      <c r="F2190" s="56" t="s">
        <v>179</v>
      </c>
      <c r="G2190" s="56" t="s">
        <v>118</v>
      </c>
      <c r="H2190" s="61">
        <v>43300.538888888892</v>
      </c>
      <c r="I2190" s="56" t="s">
        <v>180</v>
      </c>
      <c r="J2190" s="56" t="s">
        <v>116</v>
      </c>
      <c r="K2190" s="56" t="s">
        <v>146</v>
      </c>
      <c r="L2190" s="56" t="s">
        <v>147</v>
      </c>
      <c r="M2190" s="56" t="s">
        <v>183</v>
      </c>
      <c r="N2190" s="56">
        <v>3.5000000000000003E-2</v>
      </c>
      <c r="O2190" s="56" t="s">
        <v>149</v>
      </c>
      <c r="P2190" s="56" t="b">
        <v>0</v>
      </c>
      <c r="Q2190" s="56">
        <v>138261413</v>
      </c>
      <c r="R2190" s="56" t="s">
        <v>150</v>
      </c>
      <c r="S2190" s="56">
        <v>1E-3</v>
      </c>
      <c r="T2190" s="56" t="s">
        <v>184</v>
      </c>
      <c r="U2190" s="56">
        <v>2018</v>
      </c>
      <c r="V2190" s="56" t="s">
        <v>151</v>
      </c>
      <c r="W2190" s="56" t="s">
        <v>204</v>
      </c>
      <c r="X2190" s="56" t="s">
        <v>154</v>
      </c>
      <c r="Y2190" s="56" t="s">
        <v>155</v>
      </c>
      <c r="Z2190" s="56">
        <v>507500</v>
      </c>
      <c r="AA2190" s="56">
        <v>299100</v>
      </c>
      <c r="AB2190" s="56">
        <v>-0.41497245145673001</v>
      </c>
      <c r="AC2190" s="59">
        <v>52.579097446717</v>
      </c>
    </row>
    <row r="2191" spans="1:29">
      <c r="A2191" s="57" t="s">
        <v>178</v>
      </c>
      <c r="B2191" s="54">
        <v>7299</v>
      </c>
      <c r="C2191" s="54">
        <v>1944477</v>
      </c>
      <c r="D2191" s="54" t="s">
        <v>164</v>
      </c>
      <c r="E2191" s="54" t="s">
        <v>126</v>
      </c>
      <c r="F2191" s="54" t="s">
        <v>179</v>
      </c>
      <c r="G2191" s="54" t="s">
        <v>118</v>
      </c>
      <c r="H2191" s="62">
        <v>43728.405555555553</v>
      </c>
      <c r="I2191" s="54" t="s">
        <v>180</v>
      </c>
      <c r="J2191" s="54" t="s">
        <v>116</v>
      </c>
      <c r="K2191" s="54" t="s">
        <v>181</v>
      </c>
      <c r="L2191" s="54" t="s">
        <v>182</v>
      </c>
      <c r="M2191" s="54" t="s">
        <v>183</v>
      </c>
      <c r="N2191" s="54">
        <v>1.2999999999999999E-2</v>
      </c>
      <c r="O2191" s="54" t="s">
        <v>149</v>
      </c>
      <c r="P2191" s="54" t="b">
        <v>0</v>
      </c>
      <c r="Q2191" s="54">
        <v>138261413</v>
      </c>
      <c r="R2191" s="54" t="s">
        <v>150</v>
      </c>
      <c r="S2191" s="54">
        <v>1E-3</v>
      </c>
      <c r="T2191" s="54" t="s">
        <v>184</v>
      </c>
      <c r="U2191" s="54">
        <v>2019</v>
      </c>
      <c r="V2191" s="54" t="s">
        <v>151</v>
      </c>
      <c r="W2191" s="54" t="s">
        <v>185</v>
      </c>
      <c r="X2191" s="54" t="s">
        <v>186</v>
      </c>
      <c r="Y2191" s="54" t="s">
        <v>155</v>
      </c>
      <c r="Z2191" s="54">
        <v>620600</v>
      </c>
      <c r="AA2191" s="54">
        <v>309500</v>
      </c>
      <c r="AB2191" s="54">
        <v>1.2588812496391699</v>
      </c>
      <c r="AC2191" s="60">
        <v>52.638374352215699</v>
      </c>
    </row>
    <row r="2192" spans="1:29">
      <c r="A2192" s="55" t="s">
        <v>196</v>
      </c>
      <c r="B2192" s="56">
        <v>7299</v>
      </c>
      <c r="C2192" s="56">
        <v>1784530</v>
      </c>
      <c r="D2192" s="56" t="s">
        <v>164</v>
      </c>
      <c r="E2192" s="56" t="s">
        <v>126</v>
      </c>
      <c r="F2192" s="56" t="s">
        <v>179</v>
      </c>
      <c r="G2192" s="56" t="s">
        <v>118</v>
      </c>
      <c r="H2192" s="61">
        <v>42016.48333333333</v>
      </c>
      <c r="I2192" s="56" t="s">
        <v>180</v>
      </c>
      <c r="J2192" s="56" t="s">
        <v>116</v>
      </c>
      <c r="K2192" s="56" t="s">
        <v>181</v>
      </c>
      <c r="L2192" s="56" t="s">
        <v>182</v>
      </c>
      <c r="M2192" s="56" t="s">
        <v>183</v>
      </c>
      <c r="N2192" s="56">
        <v>8.9999999999999993E-3</v>
      </c>
      <c r="O2192" s="56" t="s">
        <v>149</v>
      </c>
      <c r="P2192" s="56" t="b">
        <v>0</v>
      </c>
      <c r="Q2192" s="56">
        <v>138261413</v>
      </c>
      <c r="R2192" s="56" t="s">
        <v>150</v>
      </c>
      <c r="S2192" s="56">
        <v>1E-3</v>
      </c>
      <c r="T2192" s="56" t="s">
        <v>184</v>
      </c>
      <c r="U2192" s="56">
        <v>2015</v>
      </c>
      <c r="V2192" s="56" t="s">
        <v>151</v>
      </c>
      <c r="W2192" s="56" t="s">
        <v>197</v>
      </c>
      <c r="X2192" s="56" t="s">
        <v>186</v>
      </c>
      <c r="Y2192" s="56" t="s">
        <v>155</v>
      </c>
      <c r="Z2192" s="56">
        <v>624300</v>
      </c>
      <c r="AA2192" s="56">
        <v>306800</v>
      </c>
      <c r="AB2192" s="56">
        <v>1.3116346710660201</v>
      </c>
      <c r="AC2192" s="59">
        <v>52.6126273253455</v>
      </c>
    </row>
    <row r="2193" spans="1:29">
      <c r="A2193" s="57" t="s">
        <v>203</v>
      </c>
      <c r="B2193" s="54">
        <v>7299</v>
      </c>
      <c r="C2193" s="54">
        <v>1924213</v>
      </c>
      <c r="D2193" s="54" t="s">
        <v>164</v>
      </c>
      <c r="E2193" s="54" t="s">
        <v>126</v>
      </c>
      <c r="F2193" s="54" t="s">
        <v>179</v>
      </c>
      <c r="G2193" s="54" t="s">
        <v>118</v>
      </c>
      <c r="H2193" s="62">
        <v>43490.429861111108</v>
      </c>
      <c r="I2193" s="54" t="s">
        <v>180</v>
      </c>
      <c r="J2193" s="54" t="s">
        <v>116</v>
      </c>
      <c r="K2193" s="54" t="s">
        <v>146</v>
      </c>
      <c r="L2193" s="54" t="s">
        <v>147</v>
      </c>
      <c r="M2193" s="54" t="s">
        <v>183</v>
      </c>
      <c r="N2193" s="54">
        <v>7.0000000000000007E-2</v>
      </c>
      <c r="O2193" s="54" t="s">
        <v>149</v>
      </c>
      <c r="P2193" s="54" t="b">
        <v>0</v>
      </c>
      <c r="Q2193" s="54">
        <v>138261413</v>
      </c>
      <c r="R2193" s="54" t="s">
        <v>150</v>
      </c>
      <c r="S2193" s="54">
        <v>1E-3</v>
      </c>
      <c r="T2193" s="54" t="s">
        <v>184</v>
      </c>
      <c r="U2193" s="54">
        <v>2019</v>
      </c>
      <c r="V2193" s="54" t="s">
        <v>151</v>
      </c>
      <c r="W2193" s="54" t="s">
        <v>204</v>
      </c>
      <c r="X2193" s="54" t="s">
        <v>154</v>
      </c>
      <c r="Y2193" s="54" t="s">
        <v>155</v>
      </c>
      <c r="Z2193" s="54">
        <v>507500</v>
      </c>
      <c r="AA2193" s="54">
        <v>299100</v>
      </c>
      <c r="AB2193" s="54">
        <v>-0.41497245145673001</v>
      </c>
      <c r="AC2193" s="60">
        <v>52.579097446717</v>
      </c>
    </row>
    <row r="2194" spans="1:29">
      <c r="A2194" s="55" t="s">
        <v>241</v>
      </c>
      <c r="B2194" s="56">
        <v>7299</v>
      </c>
      <c r="C2194" s="56">
        <v>1622043</v>
      </c>
      <c r="D2194" s="56" t="s">
        <v>164</v>
      </c>
      <c r="E2194" s="56" t="s">
        <v>126</v>
      </c>
      <c r="F2194" s="56" t="s">
        <v>179</v>
      </c>
      <c r="G2194" s="56" t="s">
        <v>118</v>
      </c>
      <c r="H2194" s="61">
        <v>43412.554861111108</v>
      </c>
      <c r="I2194" s="56" t="s">
        <v>180</v>
      </c>
      <c r="J2194" s="56" t="s">
        <v>116</v>
      </c>
      <c r="K2194" s="56" t="s">
        <v>165</v>
      </c>
      <c r="L2194" s="56" t="s">
        <v>166</v>
      </c>
      <c r="M2194" s="56" t="s">
        <v>183</v>
      </c>
      <c r="N2194" s="56">
        <v>5.4999999999999997E-3</v>
      </c>
      <c r="O2194" s="56" t="s">
        <v>149</v>
      </c>
      <c r="P2194" s="56" t="b">
        <v>0</v>
      </c>
      <c r="Q2194" s="56">
        <v>138261413</v>
      </c>
      <c r="R2194" s="56" t="s">
        <v>150</v>
      </c>
      <c r="S2194" s="56">
        <v>1E-3</v>
      </c>
      <c r="T2194" s="56" t="s">
        <v>184</v>
      </c>
      <c r="U2194" s="56">
        <v>2018</v>
      </c>
      <c r="V2194" s="56" t="s">
        <v>151</v>
      </c>
      <c r="W2194" s="56" t="s">
        <v>242</v>
      </c>
      <c r="X2194" s="56" t="s">
        <v>243</v>
      </c>
      <c r="Y2194" s="56" t="s">
        <v>155</v>
      </c>
      <c r="Z2194" s="56">
        <v>456840</v>
      </c>
      <c r="AA2194" s="56">
        <v>455364</v>
      </c>
      <c r="AB2194" s="56">
        <v>-1.13455725358881</v>
      </c>
      <c r="AC2194" s="59">
        <v>53.991201424557502</v>
      </c>
    </row>
    <row r="2195" spans="1:29">
      <c r="A2195" s="57" t="s">
        <v>190</v>
      </c>
      <c r="B2195" s="54">
        <v>7299</v>
      </c>
      <c r="C2195" s="54">
        <v>4661188</v>
      </c>
      <c r="D2195" s="54" t="s">
        <v>164</v>
      </c>
      <c r="E2195" s="54" t="s">
        <v>126</v>
      </c>
      <c r="F2195" s="54" t="s">
        <v>179</v>
      </c>
      <c r="G2195" s="54" t="s">
        <v>118</v>
      </c>
      <c r="H2195" s="62">
        <v>42650.436805555553</v>
      </c>
      <c r="I2195" s="54" t="s">
        <v>191</v>
      </c>
      <c r="J2195" s="54" t="s">
        <v>119</v>
      </c>
      <c r="K2195" s="54" t="s">
        <v>192</v>
      </c>
      <c r="L2195" s="54" t="s">
        <v>193</v>
      </c>
      <c r="M2195" s="54" t="s">
        <v>183</v>
      </c>
      <c r="N2195" s="54">
        <v>4.1999999999999997E-3</v>
      </c>
      <c r="O2195" s="54" t="s">
        <v>149</v>
      </c>
      <c r="P2195" s="54" t="b">
        <v>0</v>
      </c>
      <c r="Q2195" s="54">
        <v>138261413</v>
      </c>
      <c r="R2195" s="54" t="s">
        <v>150</v>
      </c>
      <c r="S2195" s="54">
        <v>1E-3</v>
      </c>
      <c r="T2195" s="54" t="s">
        <v>184</v>
      </c>
      <c r="U2195" s="54">
        <v>2016</v>
      </c>
      <c r="V2195" s="54" t="s">
        <v>151</v>
      </c>
      <c r="W2195" s="54" t="s">
        <v>194</v>
      </c>
      <c r="X2195" s="54" t="s">
        <v>195</v>
      </c>
      <c r="Y2195" s="54" t="s">
        <v>155</v>
      </c>
      <c r="Z2195" s="54">
        <v>357000</v>
      </c>
      <c r="AA2195" s="54">
        <v>237460</v>
      </c>
      <c r="AB2195" s="54">
        <v>-2.62823009845419</v>
      </c>
      <c r="AC2195" s="60">
        <v>52.033868710239098</v>
      </c>
    </row>
    <row r="2196" spans="1:29">
      <c r="A2196" s="55" t="s">
        <v>196</v>
      </c>
      <c r="B2196" s="56">
        <v>7299</v>
      </c>
      <c r="C2196" s="56">
        <v>1774965</v>
      </c>
      <c r="D2196" s="56" t="s">
        <v>164</v>
      </c>
      <c r="E2196" s="56" t="s">
        <v>126</v>
      </c>
      <c r="F2196" s="56" t="s">
        <v>179</v>
      </c>
      <c r="G2196" s="56" t="s">
        <v>118</v>
      </c>
      <c r="H2196" s="61">
        <v>41928.448611111111</v>
      </c>
      <c r="I2196" s="56" t="s">
        <v>180</v>
      </c>
      <c r="J2196" s="56" t="s">
        <v>116</v>
      </c>
      <c r="K2196" s="56" t="s">
        <v>181</v>
      </c>
      <c r="L2196" s="56" t="s">
        <v>182</v>
      </c>
      <c r="M2196" s="56" t="s">
        <v>183</v>
      </c>
      <c r="N2196" s="56">
        <v>1.4999999999999999E-2</v>
      </c>
      <c r="O2196" s="56" t="s">
        <v>149</v>
      </c>
      <c r="P2196" s="56" t="b">
        <v>0</v>
      </c>
      <c r="Q2196" s="56">
        <v>138261413</v>
      </c>
      <c r="R2196" s="56" t="s">
        <v>150</v>
      </c>
      <c r="S2196" s="56">
        <v>1E-3</v>
      </c>
      <c r="T2196" s="56" t="s">
        <v>184</v>
      </c>
      <c r="U2196" s="56">
        <v>2014</v>
      </c>
      <c r="V2196" s="56" t="s">
        <v>151</v>
      </c>
      <c r="W2196" s="56" t="s">
        <v>197</v>
      </c>
      <c r="X2196" s="56" t="s">
        <v>186</v>
      </c>
      <c r="Y2196" s="56" t="s">
        <v>155</v>
      </c>
      <c r="Z2196" s="56">
        <v>624300</v>
      </c>
      <c r="AA2196" s="56">
        <v>306800</v>
      </c>
      <c r="AB2196" s="56">
        <v>1.3116346710660201</v>
      </c>
      <c r="AC2196" s="59">
        <v>52.6126273253455</v>
      </c>
    </row>
    <row r="2197" spans="1:29">
      <c r="A2197" s="57" t="s">
        <v>206</v>
      </c>
      <c r="B2197" s="54">
        <v>7299</v>
      </c>
      <c r="C2197" s="54">
        <v>1847242</v>
      </c>
      <c r="D2197" s="54" t="s">
        <v>164</v>
      </c>
      <c r="E2197" s="54" t="s">
        <v>126</v>
      </c>
      <c r="F2197" s="54" t="s">
        <v>205</v>
      </c>
      <c r="G2197" s="54" t="s">
        <v>112</v>
      </c>
      <c r="H2197" s="62">
        <v>42647.590277777781</v>
      </c>
      <c r="I2197" s="54" t="s">
        <v>180</v>
      </c>
      <c r="J2197" s="54" t="s">
        <v>116</v>
      </c>
      <c r="K2197" s="54" t="s">
        <v>199</v>
      </c>
      <c r="L2197" s="54" t="s">
        <v>200</v>
      </c>
      <c r="M2197" s="54" t="s">
        <v>183</v>
      </c>
      <c r="N2197" s="54">
        <v>7.1999999999999995E-2</v>
      </c>
      <c r="O2197" s="54" t="s">
        <v>149</v>
      </c>
      <c r="P2197" s="54" t="b">
        <v>0</v>
      </c>
      <c r="Q2197" s="54">
        <v>138261413</v>
      </c>
      <c r="R2197" s="54" t="s">
        <v>150</v>
      </c>
      <c r="S2197" s="54">
        <v>1E-3</v>
      </c>
      <c r="T2197" s="54" t="s">
        <v>184</v>
      </c>
      <c r="U2197" s="54">
        <v>2016</v>
      </c>
      <c r="V2197" s="54" t="s">
        <v>151</v>
      </c>
      <c r="W2197" s="54" t="s">
        <v>207</v>
      </c>
      <c r="X2197" s="54" t="s">
        <v>208</v>
      </c>
      <c r="Y2197" s="54" t="s">
        <v>155</v>
      </c>
      <c r="Z2197" s="54">
        <v>515935</v>
      </c>
      <c r="AA2197" s="54">
        <v>253417</v>
      </c>
      <c r="AB2197" s="54">
        <v>-0.30632621725807402</v>
      </c>
      <c r="AC2197" s="60">
        <v>52.1668520239771</v>
      </c>
    </row>
    <row r="2198" spans="1:29">
      <c r="A2198" s="55" t="s">
        <v>198</v>
      </c>
      <c r="B2198" s="56">
        <v>7299</v>
      </c>
      <c r="C2198" s="56">
        <v>1904743</v>
      </c>
      <c r="D2198" s="56" t="s">
        <v>164</v>
      </c>
      <c r="E2198" s="56" t="s">
        <v>126</v>
      </c>
      <c r="F2198" s="56" t="s">
        <v>179</v>
      </c>
      <c r="G2198" s="56" t="s">
        <v>118</v>
      </c>
      <c r="H2198" s="61">
        <v>43264.542361111111</v>
      </c>
      <c r="I2198" s="56" t="s">
        <v>180</v>
      </c>
      <c r="J2198" s="56" t="s">
        <v>116</v>
      </c>
      <c r="K2198" s="56" t="s">
        <v>199</v>
      </c>
      <c r="L2198" s="56" t="s">
        <v>200</v>
      </c>
      <c r="M2198" s="56" t="s">
        <v>183</v>
      </c>
      <c r="N2198" s="56">
        <v>6.0999999999999999E-2</v>
      </c>
      <c r="O2198" s="56" t="s">
        <v>149</v>
      </c>
      <c r="P2198" s="56" t="b">
        <v>0</v>
      </c>
      <c r="Q2198" s="56">
        <v>138261413</v>
      </c>
      <c r="R2198" s="56" t="s">
        <v>150</v>
      </c>
      <c r="S2198" s="56">
        <v>1E-3</v>
      </c>
      <c r="T2198" s="56" t="s">
        <v>184</v>
      </c>
      <c r="U2198" s="56">
        <v>2018</v>
      </c>
      <c r="V2198" s="56" t="s">
        <v>151</v>
      </c>
      <c r="W2198" s="56" t="s">
        <v>201</v>
      </c>
      <c r="X2198" s="56" t="s">
        <v>202</v>
      </c>
      <c r="Y2198" s="56" t="s">
        <v>155</v>
      </c>
      <c r="Z2198" s="56">
        <v>516100</v>
      </c>
      <c r="AA2198" s="56">
        <v>253300</v>
      </c>
      <c r="AB2198" s="56">
        <v>-0.30395486908298303</v>
      </c>
      <c r="AC2198" s="59">
        <v>52.1657659569386</v>
      </c>
    </row>
    <row r="2199" spans="1:29">
      <c r="A2199" s="57" t="s">
        <v>178</v>
      </c>
      <c r="B2199" s="54">
        <v>7299</v>
      </c>
      <c r="C2199" s="54">
        <v>1960069</v>
      </c>
      <c r="D2199" s="54" t="s">
        <v>164</v>
      </c>
      <c r="E2199" s="54" t="s">
        <v>126</v>
      </c>
      <c r="F2199" s="54" t="s">
        <v>205</v>
      </c>
      <c r="G2199" s="54" t="s">
        <v>112</v>
      </c>
      <c r="H2199" s="62">
        <v>43893.507638888892</v>
      </c>
      <c r="I2199" s="54" t="s">
        <v>180</v>
      </c>
      <c r="J2199" s="54" t="s">
        <v>116</v>
      </c>
      <c r="K2199" s="54" t="s">
        <v>181</v>
      </c>
      <c r="L2199" s="54" t="s">
        <v>182</v>
      </c>
      <c r="M2199" s="54" t="s">
        <v>183</v>
      </c>
      <c r="N2199" s="54">
        <v>4.0000000000000001E-3</v>
      </c>
      <c r="O2199" s="54" t="s">
        <v>149</v>
      </c>
      <c r="P2199" s="54" t="b">
        <v>0</v>
      </c>
      <c r="Q2199" s="54">
        <v>138261413</v>
      </c>
      <c r="R2199" s="54" t="s">
        <v>150</v>
      </c>
      <c r="S2199" s="54">
        <v>1E-3</v>
      </c>
      <c r="T2199" s="54" t="s">
        <v>184</v>
      </c>
      <c r="U2199" s="54">
        <v>2020</v>
      </c>
      <c r="V2199" s="54" t="s">
        <v>151</v>
      </c>
      <c r="W2199" s="54" t="s">
        <v>185</v>
      </c>
      <c r="X2199" s="54" t="s">
        <v>186</v>
      </c>
      <c r="Y2199" s="54" t="s">
        <v>155</v>
      </c>
      <c r="Z2199" s="54">
        <v>620600</v>
      </c>
      <c r="AA2199" s="54">
        <v>309500</v>
      </c>
      <c r="AB2199" s="54">
        <v>1.2588812496391699</v>
      </c>
      <c r="AC2199" s="60">
        <v>52.638374352215699</v>
      </c>
    </row>
    <row r="2200" spans="1:29">
      <c r="A2200" s="55" t="s">
        <v>178</v>
      </c>
      <c r="B2200" s="56">
        <v>7299</v>
      </c>
      <c r="C2200" s="56">
        <v>1894613</v>
      </c>
      <c r="D2200" s="56" t="s">
        <v>164</v>
      </c>
      <c r="E2200" s="56" t="s">
        <v>126</v>
      </c>
      <c r="F2200" s="56" t="s">
        <v>179</v>
      </c>
      <c r="G2200" s="56" t="s">
        <v>118</v>
      </c>
      <c r="H2200" s="61">
        <v>43151.37777777778</v>
      </c>
      <c r="I2200" s="56" t="s">
        <v>180</v>
      </c>
      <c r="J2200" s="56" t="s">
        <v>116</v>
      </c>
      <c r="K2200" s="56" t="s">
        <v>181</v>
      </c>
      <c r="L2200" s="56" t="s">
        <v>182</v>
      </c>
      <c r="M2200" s="56" t="s">
        <v>183</v>
      </c>
      <c r="N2200" s="56">
        <v>5.4999999999999997E-3</v>
      </c>
      <c r="O2200" s="56" t="s">
        <v>149</v>
      </c>
      <c r="P2200" s="56" t="b">
        <v>0</v>
      </c>
      <c r="Q2200" s="56">
        <v>138261413</v>
      </c>
      <c r="R2200" s="56" t="s">
        <v>150</v>
      </c>
      <c r="S2200" s="56">
        <v>1E-3</v>
      </c>
      <c r="T2200" s="56" t="s">
        <v>184</v>
      </c>
      <c r="U2200" s="56">
        <v>2018</v>
      </c>
      <c r="V2200" s="56" t="s">
        <v>151</v>
      </c>
      <c r="W2200" s="56" t="s">
        <v>185</v>
      </c>
      <c r="X2200" s="56" t="s">
        <v>186</v>
      </c>
      <c r="Y2200" s="56" t="s">
        <v>155</v>
      </c>
      <c r="Z2200" s="56">
        <v>620600</v>
      </c>
      <c r="AA2200" s="56">
        <v>309500</v>
      </c>
      <c r="AB2200" s="56">
        <v>1.2588812496391699</v>
      </c>
      <c r="AC2200" s="59">
        <v>52.638374352215699</v>
      </c>
    </row>
    <row r="2201" spans="1:29">
      <c r="A2201" s="57" t="s">
        <v>178</v>
      </c>
      <c r="B2201" s="54">
        <v>7299</v>
      </c>
      <c r="C2201" s="54">
        <v>1978729</v>
      </c>
      <c r="D2201" s="54" t="s">
        <v>164</v>
      </c>
      <c r="E2201" s="54" t="s">
        <v>126</v>
      </c>
      <c r="F2201" s="54" t="s">
        <v>179</v>
      </c>
      <c r="G2201" s="54" t="s">
        <v>118</v>
      </c>
      <c r="H2201" s="62">
        <v>44279.529166666667</v>
      </c>
      <c r="I2201" s="54" t="s">
        <v>180</v>
      </c>
      <c r="J2201" s="54" t="s">
        <v>116</v>
      </c>
      <c r="K2201" s="54" t="s">
        <v>181</v>
      </c>
      <c r="L2201" s="54" t="s">
        <v>182</v>
      </c>
      <c r="M2201" s="54" t="s">
        <v>183</v>
      </c>
      <c r="N2201" s="54">
        <v>3.3E-3</v>
      </c>
      <c r="O2201" s="54" t="s">
        <v>149</v>
      </c>
      <c r="P2201" s="54" t="b">
        <v>0</v>
      </c>
      <c r="Q2201" s="54">
        <v>138261413</v>
      </c>
      <c r="R2201" s="54" t="s">
        <v>150</v>
      </c>
      <c r="S2201" s="54">
        <v>1E-3</v>
      </c>
      <c r="T2201" s="54" t="s">
        <v>184</v>
      </c>
      <c r="U2201" s="54">
        <v>2021</v>
      </c>
      <c r="V2201" s="54" t="s">
        <v>151</v>
      </c>
      <c r="W2201" s="54" t="s">
        <v>185</v>
      </c>
      <c r="X2201" s="54" t="s">
        <v>186</v>
      </c>
      <c r="Y2201" s="54" t="s">
        <v>155</v>
      </c>
      <c r="Z2201" s="54">
        <v>620600</v>
      </c>
      <c r="AA2201" s="54">
        <v>309500</v>
      </c>
      <c r="AB2201" s="54">
        <v>1.2588812496391699</v>
      </c>
      <c r="AC2201" s="60">
        <v>52.638374352215699</v>
      </c>
    </row>
    <row r="2202" spans="1:29">
      <c r="A2202" s="55" t="s">
        <v>219</v>
      </c>
      <c r="B2202" s="56">
        <v>7299</v>
      </c>
      <c r="C2202" s="56">
        <v>1519830</v>
      </c>
      <c r="D2202" s="56" t="s">
        <v>164</v>
      </c>
      <c r="E2202" s="56" t="s">
        <v>126</v>
      </c>
      <c r="F2202" s="56" t="s">
        <v>205</v>
      </c>
      <c r="G2202" s="56" t="s">
        <v>112</v>
      </c>
      <c r="H2202" s="61">
        <v>43902.459722222222</v>
      </c>
      <c r="I2202" s="56" t="s">
        <v>180</v>
      </c>
      <c r="J2202" s="56" t="s">
        <v>116</v>
      </c>
      <c r="K2202" s="56" t="s">
        <v>220</v>
      </c>
      <c r="L2202" s="56" t="s">
        <v>221</v>
      </c>
      <c r="M2202" s="56" t="s">
        <v>183</v>
      </c>
      <c r="N2202" s="56">
        <v>6.2E-2</v>
      </c>
      <c r="O2202" s="56" t="s">
        <v>149</v>
      </c>
      <c r="P2202" s="56" t="b">
        <v>0</v>
      </c>
      <c r="Q2202" s="56">
        <v>138261413</v>
      </c>
      <c r="R2202" s="56" t="s">
        <v>150</v>
      </c>
      <c r="S2202" s="56">
        <v>1E-3</v>
      </c>
      <c r="T2202" s="56" t="s">
        <v>184</v>
      </c>
      <c r="U2202" s="56">
        <v>2020</v>
      </c>
      <c r="V2202" s="56" t="s">
        <v>151</v>
      </c>
      <c r="W2202" s="56" t="s">
        <v>222</v>
      </c>
      <c r="X2202" s="56" t="s">
        <v>223</v>
      </c>
      <c r="Y2202" s="56" t="s">
        <v>155</v>
      </c>
      <c r="Z2202" s="56">
        <v>559400</v>
      </c>
      <c r="AA2202" s="56">
        <v>142800</v>
      </c>
      <c r="AB2202" s="56">
        <v>0.27827943679790101</v>
      </c>
      <c r="AC2202" s="59">
        <v>51.162245506364997</v>
      </c>
    </row>
    <row r="2203" spans="1:29">
      <c r="A2203" s="57" t="s">
        <v>219</v>
      </c>
      <c r="B2203" s="54">
        <v>7299</v>
      </c>
      <c r="C2203" s="54">
        <v>1480337</v>
      </c>
      <c r="D2203" s="54" t="s">
        <v>164</v>
      </c>
      <c r="E2203" s="54" t="s">
        <v>126</v>
      </c>
      <c r="F2203" s="54" t="s">
        <v>205</v>
      </c>
      <c r="G2203" s="54" t="s">
        <v>112</v>
      </c>
      <c r="H2203" s="62">
        <v>43469.484722222223</v>
      </c>
      <c r="I2203" s="54" t="s">
        <v>180</v>
      </c>
      <c r="J2203" s="54" t="s">
        <v>116</v>
      </c>
      <c r="K2203" s="54" t="s">
        <v>220</v>
      </c>
      <c r="L2203" s="54" t="s">
        <v>221</v>
      </c>
      <c r="M2203" s="54" t="s">
        <v>183</v>
      </c>
      <c r="N2203" s="54">
        <v>0.17</v>
      </c>
      <c r="O2203" s="54" t="s">
        <v>149</v>
      </c>
      <c r="P2203" s="54" t="b">
        <v>0</v>
      </c>
      <c r="Q2203" s="54">
        <v>138261413</v>
      </c>
      <c r="R2203" s="54" t="s">
        <v>150</v>
      </c>
      <c r="S2203" s="54">
        <v>1E-3</v>
      </c>
      <c r="T2203" s="54" t="s">
        <v>184</v>
      </c>
      <c r="U2203" s="54">
        <v>2019</v>
      </c>
      <c r="V2203" s="54" t="s">
        <v>151</v>
      </c>
      <c r="W2203" s="54" t="s">
        <v>222</v>
      </c>
      <c r="X2203" s="54" t="s">
        <v>223</v>
      </c>
      <c r="Y2203" s="54" t="s">
        <v>155</v>
      </c>
      <c r="Z2203" s="54">
        <v>559400</v>
      </c>
      <c r="AA2203" s="54">
        <v>142800</v>
      </c>
      <c r="AB2203" s="54">
        <v>0.27827943679790101</v>
      </c>
      <c r="AC2203" s="60">
        <v>51.162245506364997</v>
      </c>
    </row>
    <row r="2204" spans="1:29">
      <c r="A2204" s="55" t="s">
        <v>178</v>
      </c>
      <c r="B2204" s="56">
        <v>7299</v>
      </c>
      <c r="C2204" s="56">
        <v>2021004</v>
      </c>
      <c r="D2204" s="56" t="s">
        <v>164</v>
      </c>
      <c r="E2204" s="56" t="s">
        <v>126</v>
      </c>
      <c r="F2204" s="56" t="s">
        <v>179</v>
      </c>
      <c r="G2204" s="56" t="s">
        <v>118</v>
      </c>
      <c r="H2204" s="61">
        <v>44837.484722222223</v>
      </c>
      <c r="I2204" s="56" t="s">
        <v>180</v>
      </c>
      <c r="J2204" s="56" t="s">
        <v>116</v>
      </c>
      <c r="K2204" s="56" t="s">
        <v>181</v>
      </c>
      <c r="L2204" s="56" t="s">
        <v>182</v>
      </c>
      <c r="M2204" s="56" t="s">
        <v>183</v>
      </c>
      <c r="N2204" s="56">
        <v>7.1000000000000004E-3</v>
      </c>
      <c r="O2204" s="56" t="s">
        <v>149</v>
      </c>
      <c r="P2204" s="56" t="b">
        <v>0</v>
      </c>
      <c r="Q2204" s="56">
        <v>138261413</v>
      </c>
      <c r="R2204" s="56" t="s">
        <v>150</v>
      </c>
      <c r="S2204" s="56">
        <v>1E-3</v>
      </c>
      <c r="T2204" s="56" t="s">
        <v>184</v>
      </c>
      <c r="U2204" s="56">
        <v>2022</v>
      </c>
      <c r="V2204" s="56" t="s">
        <v>151</v>
      </c>
      <c r="W2204" s="56" t="s">
        <v>185</v>
      </c>
      <c r="X2204" s="56" t="s">
        <v>186</v>
      </c>
      <c r="Y2204" s="56" t="s">
        <v>155</v>
      </c>
      <c r="Z2204" s="56">
        <v>620600</v>
      </c>
      <c r="AA2204" s="56">
        <v>309500</v>
      </c>
      <c r="AB2204" s="56">
        <v>1.2588812496391699</v>
      </c>
      <c r="AC2204" s="59">
        <v>52.638374352215699</v>
      </c>
    </row>
    <row r="2205" spans="1:29">
      <c r="A2205" s="57" t="s">
        <v>224</v>
      </c>
      <c r="B2205" s="54">
        <v>7299</v>
      </c>
      <c r="C2205" s="54">
        <v>1917597</v>
      </c>
      <c r="D2205" s="54" t="s">
        <v>164</v>
      </c>
      <c r="E2205" s="54" t="s">
        <v>126</v>
      </c>
      <c r="F2205" s="54" t="s">
        <v>179</v>
      </c>
      <c r="G2205" s="54" t="s">
        <v>118</v>
      </c>
      <c r="H2205" s="62">
        <v>43406.413194444445</v>
      </c>
      <c r="I2205" s="54" t="s">
        <v>180</v>
      </c>
      <c r="J2205" s="54" t="s">
        <v>116</v>
      </c>
      <c r="K2205" s="54" t="s">
        <v>146</v>
      </c>
      <c r="L2205" s="54" t="s">
        <v>147</v>
      </c>
      <c r="M2205" s="54" t="s">
        <v>183</v>
      </c>
      <c r="N2205" s="54">
        <v>2.1000000000000001E-2</v>
      </c>
      <c r="O2205" s="54" t="s">
        <v>149</v>
      </c>
      <c r="P2205" s="54" t="b">
        <v>0</v>
      </c>
      <c r="Q2205" s="54">
        <v>138261413</v>
      </c>
      <c r="R2205" s="54" t="s">
        <v>150</v>
      </c>
      <c r="S2205" s="54">
        <v>1E-3</v>
      </c>
      <c r="T2205" s="54" t="s">
        <v>184</v>
      </c>
      <c r="U2205" s="54">
        <v>2018</v>
      </c>
      <c r="V2205" s="54" t="s">
        <v>151</v>
      </c>
      <c r="W2205" s="54" t="s">
        <v>225</v>
      </c>
      <c r="X2205" s="54" t="s">
        <v>226</v>
      </c>
      <c r="Y2205" s="54" t="s">
        <v>155</v>
      </c>
      <c r="Z2205" s="54">
        <v>500098</v>
      </c>
      <c r="AA2205" s="54">
        <v>402866</v>
      </c>
      <c r="AB2205" s="54">
        <v>-0.49196935841400102</v>
      </c>
      <c r="AC2205" s="60">
        <v>53.512954618294103</v>
      </c>
    </row>
    <row r="2206" spans="1:29">
      <c r="A2206" s="55" t="s">
        <v>178</v>
      </c>
      <c r="B2206" s="56">
        <v>7299</v>
      </c>
      <c r="C2206" s="56">
        <v>1792884</v>
      </c>
      <c r="D2206" s="56" t="s">
        <v>164</v>
      </c>
      <c r="E2206" s="56" t="s">
        <v>126</v>
      </c>
      <c r="F2206" s="56" t="s">
        <v>179</v>
      </c>
      <c r="G2206" s="56" t="s">
        <v>118</v>
      </c>
      <c r="H2206" s="61">
        <v>42101.646527777775</v>
      </c>
      <c r="I2206" s="56" t="s">
        <v>180</v>
      </c>
      <c r="J2206" s="56" t="s">
        <v>116</v>
      </c>
      <c r="K2206" s="56" t="s">
        <v>181</v>
      </c>
      <c r="L2206" s="56" t="s">
        <v>182</v>
      </c>
      <c r="M2206" s="56" t="s">
        <v>183</v>
      </c>
      <c r="N2206" s="56">
        <v>7.7999999999999996E-3</v>
      </c>
      <c r="O2206" s="56" t="s">
        <v>149</v>
      </c>
      <c r="P2206" s="56" t="b">
        <v>0</v>
      </c>
      <c r="Q2206" s="56">
        <v>138261413</v>
      </c>
      <c r="R2206" s="56" t="s">
        <v>150</v>
      </c>
      <c r="S2206" s="56">
        <v>1E-3</v>
      </c>
      <c r="T2206" s="56" t="s">
        <v>184</v>
      </c>
      <c r="U2206" s="56">
        <v>2015</v>
      </c>
      <c r="V2206" s="56" t="s">
        <v>151</v>
      </c>
      <c r="W2206" s="56" t="s">
        <v>185</v>
      </c>
      <c r="X2206" s="56" t="s">
        <v>186</v>
      </c>
      <c r="Y2206" s="56" t="s">
        <v>155</v>
      </c>
      <c r="Z2206" s="56">
        <v>620600</v>
      </c>
      <c r="AA2206" s="56">
        <v>309500</v>
      </c>
      <c r="AB2206" s="56">
        <v>1.2588812496391699</v>
      </c>
      <c r="AC2206" s="59">
        <v>52.638374352215699</v>
      </c>
    </row>
    <row r="2207" spans="1:29">
      <c r="A2207" s="57" t="s">
        <v>198</v>
      </c>
      <c r="B2207" s="54">
        <v>7299</v>
      </c>
      <c r="C2207" s="54">
        <v>1865717</v>
      </c>
      <c r="D2207" s="54" t="s">
        <v>164</v>
      </c>
      <c r="E2207" s="54" t="s">
        <v>126</v>
      </c>
      <c r="F2207" s="54" t="s">
        <v>179</v>
      </c>
      <c r="G2207" s="54" t="s">
        <v>118</v>
      </c>
      <c r="H2207" s="62">
        <v>42803.34652777778</v>
      </c>
      <c r="I2207" s="54" t="s">
        <v>180</v>
      </c>
      <c r="J2207" s="54" t="s">
        <v>116</v>
      </c>
      <c r="K2207" s="54" t="s">
        <v>199</v>
      </c>
      <c r="L2207" s="54" t="s">
        <v>200</v>
      </c>
      <c r="M2207" s="54" t="s">
        <v>183</v>
      </c>
      <c r="N2207" s="54">
        <v>4.9000000000000002E-2</v>
      </c>
      <c r="O2207" s="54" t="s">
        <v>149</v>
      </c>
      <c r="P2207" s="54" t="b">
        <v>0</v>
      </c>
      <c r="Q2207" s="54">
        <v>138261413</v>
      </c>
      <c r="R2207" s="54" t="s">
        <v>150</v>
      </c>
      <c r="S2207" s="54">
        <v>1E-3</v>
      </c>
      <c r="T2207" s="54" t="s">
        <v>184</v>
      </c>
      <c r="U2207" s="54">
        <v>2017</v>
      </c>
      <c r="V2207" s="54" t="s">
        <v>151</v>
      </c>
      <c r="W2207" s="54" t="s">
        <v>201</v>
      </c>
      <c r="X2207" s="54" t="s">
        <v>202</v>
      </c>
      <c r="Y2207" s="54" t="s">
        <v>155</v>
      </c>
      <c r="Z2207" s="54">
        <v>516100</v>
      </c>
      <c r="AA2207" s="54">
        <v>253300</v>
      </c>
      <c r="AB2207" s="54">
        <v>-0.30395486908298303</v>
      </c>
      <c r="AC2207" s="60">
        <v>52.1657659569386</v>
      </c>
    </row>
    <row r="2208" spans="1:29">
      <c r="A2208" s="55" t="s">
        <v>178</v>
      </c>
      <c r="B2208" s="56">
        <v>7299</v>
      </c>
      <c r="C2208" s="56">
        <v>1912011</v>
      </c>
      <c r="D2208" s="56" t="s">
        <v>164</v>
      </c>
      <c r="E2208" s="56" t="s">
        <v>126</v>
      </c>
      <c r="F2208" s="56" t="s">
        <v>179</v>
      </c>
      <c r="G2208" s="56" t="s">
        <v>118</v>
      </c>
      <c r="H2208" s="61">
        <v>43343.56527777778</v>
      </c>
      <c r="I2208" s="56" t="s">
        <v>180</v>
      </c>
      <c r="J2208" s="56" t="s">
        <v>116</v>
      </c>
      <c r="K2208" s="56" t="s">
        <v>181</v>
      </c>
      <c r="L2208" s="56" t="s">
        <v>182</v>
      </c>
      <c r="M2208" s="56" t="s">
        <v>183</v>
      </c>
      <c r="N2208" s="56">
        <v>1.0999999999999999E-2</v>
      </c>
      <c r="O2208" s="56" t="s">
        <v>149</v>
      </c>
      <c r="P2208" s="56" t="b">
        <v>0</v>
      </c>
      <c r="Q2208" s="56">
        <v>138261413</v>
      </c>
      <c r="R2208" s="56" t="s">
        <v>150</v>
      </c>
      <c r="S2208" s="56">
        <v>1E-3</v>
      </c>
      <c r="T2208" s="56" t="s">
        <v>184</v>
      </c>
      <c r="U2208" s="56">
        <v>2018</v>
      </c>
      <c r="V2208" s="56" t="s">
        <v>151</v>
      </c>
      <c r="W2208" s="56" t="s">
        <v>185</v>
      </c>
      <c r="X2208" s="56" t="s">
        <v>186</v>
      </c>
      <c r="Y2208" s="56" t="s">
        <v>155</v>
      </c>
      <c r="Z2208" s="56">
        <v>620600</v>
      </c>
      <c r="AA2208" s="56">
        <v>309500</v>
      </c>
      <c r="AB2208" s="56">
        <v>1.2588812496391699</v>
      </c>
      <c r="AC2208" s="59">
        <v>52.638374352215699</v>
      </c>
    </row>
    <row r="2209" spans="1:29">
      <c r="A2209" s="57" t="s">
        <v>206</v>
      </c>
      <c r="B2209" s="54">
        <v>7299</v>
      </c>
      <c r="C2209" s="54">
        <v>1980273</v>
      </c>
      <c r="D2209" s="54" t="s">
        <v>164</v>
      </c>
      <c r="E2209" s="54" t="s">
        <v>126</v>
      </c>
      <c r="F2209" s="54" t="s">
        <v>179</v>
      </c>
      <c r="G2209" s="54" t="s">
        <v>118</v>
      </c>
      <c r="H2209" s="62">
        <v>44307.37222222222</v>
      </c>
      <c r="I2209" s="54" t="s">
        <v>180</v>
      </c>
      <c r="J2209" s="54" t="s">
        <v>116</v>
      </c>
      <c r="K2209" s="54" t="s">
        <v>199</v>
      </c>
      <c r="L2209" s="54" t="s">
        <v>200</v>
      </c>
      <c r="M2209" s="54" t="s">
        <v>183</v>
      </c>
      <c r="N2209" s="54">
        <v>3.5999999999999997E-2</v>
      </c>
      <c r="O2209" s="54" t="s">
        <v>149</v>
      </c>
      <c r="P2209" s="54" t="b">
        <v>0</v>
      </c>
      <c r="Q2209" s="54">
        <v>138261413</v>
      </c>
      <c r="R2209" s="54" t="s">
        <v>150</v>
      </c>
      <c r="S2209" s="54">
        <v>1E-3</v>
      </c>
      <c r="T2209" s="54" t="s">
        <v>184</v>
      </c>
      <c r="U2209" s="54">
        <v>2021</v>
      </c>
      <c r="V2209" s="54" t="s">
        <v>151</v>
      </c>
      <c r="W2209" s="54" t="s">
        <v>207</v>
      </c>
      <c r="X2209" s="54" t="s">
        <v>208</v>
      </c>
      <c r="Y2209" s="54" t="s">
        <v>155</v>
      </c>
      <c r="Z2209" s="54">
        <v>515935</v>
      </c>
      <c r="AA2209" s="54">
        <v>253417</v>
      </c>
      <c r="AB2209" s="54">
        <v>-0.30632621725807402</v>
      </c>
      <c r="AC2209" s="60">
        <v>52.1668520239771</v>
      </c>
    </row>
    <row r="2210" spans="1:29">
      <c r="A2210" s="55" t="s">
        <v>178</v>
      </c>
      <c r="B2210" s="56">
        <v>7299</v>
      </c>
      <c r="C2210" s="56">
        <v>1804252</v>
      </c>
      <c r="D2210" s="56" t="s">
        <v>164</v>
      </c>
      <c r="E2210" s="56" t="s">
        <v>126</v>
      </c>
      <c r="F2210" s="56" t="s">
        <v>179</v>
      </c>
      <c r="G2210" s="56" t="s">
        <v>118</v>
      </c>
      <c r="H2210" s="61">
        <v>42199.421527777777</v>
      </c>
      <c r="I2210" s="56" t="s">
        <v>180</v>
      </c>
      <c r="J2210" s="56" t="s">
        <v>116</v>
      </c>
      <c r="K2210" s="56" t="s">
        <v>181</v>
      </c>
      <c r="L2210" s="56" t="s">
        <v>182</v>
      </c>
      <c r="M2210" s="56" t="s">
        <v>183</v>
      </c>
      <c r="N2210" s="56">
        <v>0.01</v>
      </c>
      <c r="O2210" s="56" t="s">
        <v>149</v>
      </c>
      <c r="P2210" s="56" t="b">
        <v>0</v>
      </c>
      <c r="Q2210" s="56">
        <v>138261413</v>
      </c>
      <c r="R2210" s="56" t="s">
        <v>150</v>
      </c>
      <c r="S2210" s="56">
        <v>1E-3</v>
      </c>
      <c r="T2210" s="56" t="s">
        <v>184</v>
      </c>
      <c r="U2210" s="56">
        <v>2015</v>
      </c>
      <c r="V2210" s="56" t="s">
        <v>151</v>
      </c>
      <c r="W2210" s="56" t="s">
        <v>185</v>
      </c>
      <c r="X2210" s="56" t="s">
        <v>186</v>
      </c>
      <c r="Y2210" s="56" t="s">
        <v>155</v>
      </c>
      <c r="Z2210" s="56">
        <v>620600</v>
      </c>
      <c r="AA2210" s="56">
        <v>309500</v>
      </c>
      <c r="AB2210" s="56">
        <v>1.2588812496391699</v>
      </c>
      <c r="AC2210" s="59">
        <v>52.638374352215699</v>
      </c>
    </row>
    <row r="2211" spans="1:29">
      <c r="A2211" s="57" t="s">
        <v>224</v>
      </c>
      <c r="B2211" s="54">
        <v>7299</v>
      </c>
      <c r="C2211" s="54">
        <v>1943683</v>
      </c>
      <c r="D2211" s="54" t="s">
        <v>164</v>
      </c>
      <c r="E2211" s="54" t="s">
        <v>126</v>
      </c>
      <c r="F2211" s="54" t="s">
        <v>179</v>
      </c>
      <c r="G2211" s="54" t="s">
        <v>118</v>
      </c>
      <c r="H2211" s="62">
        <v>43714.458333333336</v>
      </c>
      <c r="I2211" s="54" t="s">
        <v>180</v>
      </c>
      <c r="J2211" s="54" t="s">
        <v>116</v>
      </c>
      <c r="K2211" s="54" t="s">
        <v>146</v>
      </c>
      <c r="L2211" s="54" t="s">
        <v>147</v>
      </c>
      <c r="M2211" s="54" t="s">
        <v>183</v>
      </c>
      <c r="N2211" s="54">
        <v>1.0999999999999999E-2</v>
      </c>
      <c r="O2211" s="54" t="s">
        <v>149</v>
      </c>
      <c r="P2211" s="54" t="b">
        <v>0</v>
      </c>
      <c r="Q2211" s="54">
        <v>138261413</v>
      </c>
      <c r="R2211" s="54" t="s">
        <v>150</v>
      </c>
      <c r="S2211" s="54">
        <v>1E-3</v>
      </c>
      <c r="T2211" s="54" t="s">
        <v>184</v>
      </c>
      <c r="U2211" s="54">
        <v>2019</v>
      </c>
      <c r="V2211" s="54" t="s">
        <v>151</v>
      </c>
      <c r="W2211" s="54" t="s">
        <v>225</v>
      </c>
      <c r="X2211" s="54" t="s">
        <v>226</v>
      </c>
      <c r="Y2211" s="54" t="s">
        <v>155</v>
      </c>
      <c r="Z2211" s="54">
        <v>500098</v>
      </c>
      <c r="AA2211" s="54">
        <v>402866</v>
      </c>
      <c r="AB2211" s="54">
        <v>-0.49196935841400102</v>
      </c>
      <c r="AC2211" s="60">
        <v>53.512954618294103</v>
      </c>
    </row>
    <row r="2212" spans="1:29">
      <c r="A2212" s="55" t="s">
        <v>190</v>
      </c>
      <c r="B2212" s="56">
        <v>7299</v>
      </c>
      <c r="C2212" s="56">
        <v>4714980</v>
      </c>
      <c r="D2212" s="56" t="s">
        <v>164</v>
      </c>
      <c r="E2212" s="56" t="s">
        <v>126</v>
      </c>
      <c r="F2212" s="56" t="s">
        <v>179</v>
      </c>
      <c r="G2212" s="56" t="s">
        <v>118</v>
      </c>
      <c r="H2212" s="61">
        <v>43411.47152777778</v>
      </c>
      <c r="I2212" s="56" t="s">
        <v>191</v>
      </c>
      <c r="J2212" s="56" t="s">
        <v>119</v>
      </c>
      <c r="K2212" s="56" t="s">
        <v>192</v>
      </c>
      <c r="L2212" s="56" t="s">
        <v>193</v>
      </c>
      <c r="M2212" s="56" t="s">
        <v>183</v>
      </c>
      <c r="N2212" s="56">
        <v>2.3999999999999998E-3</v>
      </c>
      <c r="O2212" s="56" t="s">
        <v>149</v>
      </c>
      <c r="P2212" s="56" t="b">
        <v>0</v>
      </c>
      <c r="Q2212" s="56">
        <v>138261413</v>
      </c>
      <c r="R2212" s="56" t="s">
        <v>150</v>
      </c>
      <c r="S2212" s="56">
        <v>1E-3</v>
      </c>
      <c r="T2212" s="56" t="s">
        <v>184</v>
      </c>
      <c r="U2212" s="56">
        <v>2018</v>
      </c>
      <c r="V2212" s="56" t="s">
        <v>151</v>
      </c>
      <c r="W2212" s="56" t="s">
        <v>194</v>
      </c>
      <c r="X2212" s="56" t="s">
        <v>195</v>
      </c>
      <c r="Y2212" s="56" t="s">
        <v>155</v>
      </c>
      <c r="Z2212" s="56">
        <v>357000</v>
      </c>
      <c r="AA2212" s="56">
        <v>237460</v>
      </c>
      <c r="AB2212" s="56">
        <v>-2.62823009845419</v>
      </c>
      <c r="AC2212" s="59">
        <v>52.033868710239098</v>
      </c>
    </row>
    <row r="2213" spans="1:29">
      <c r="A2213" s="57" t="s">
        <v>196</v>
      </c>
      <c r="B2213" s="54">
        <v>7299</v>
      </c>
      <c r="C2213" s="54">
        <v>1811863</v>
      </c>
      <c r="D2213" s="54" t="s">
        <v>164</v>
      </c>
      <c r="E2213" s="54" t="s">
        <v>126</v>
      </c>
      <c r="F2213" s="54" t="s">
        <v>179</v>
      </c>
      <c r="G2213" s="54" t="s">
        <v>118</v>
      </c>
      <c r="H2213" s="62">
        <v>42285.488194444442</v>
      </c>
      <c r="I2213" s="54" t="s">
        <v>180</v>
      </c>
      <c r="J2213" s="54" t="s">
        <v>116</v>
      </c>
      <c r="K2213" s="54" t="s">
        <v>181</v>
      </c>
      <c r="L2213" s="54" t="s">
        <v>182</v>
      </c>
      <c r="M2213" s="54" t="s">
        <v>183</v>
      </c>
      <c r="N2213" s="54">
        <v>2.1000000000000001E-2</v>
      </c>
      <c r="O2213" s="54" t="s">
        <v>149</v>
      </c>
      <c r="P2213" s="54" t="b">
        <v>0</v>
      </c>
      <c r="Q2213" s="54">
        <v>138261413</v>
      </c>
      <c r="R2213" s="54" t="s">
        <v>150</v>
      </c>
      <c r="S2213" s="54">
        <v>1E-3</v>
      </c>
      <c r="T2213" s="54" t="s">
        <v>184</v>
      </c>
      <c r="U2213" s="54">
        <v>2015</v>
      </c>
      <c r="V2213" s="54" t="s">
        <v>151</v>
      </c>
      <c r="W2213" s="54" t="s">
        <v>197</v>
      </c>
      <c r="X2213" s="54" t="s">
        <v>186</v>
      </c>
      <c r="Y2213" s="54" t="s">
        <v>155</v>
      </c>
      <c r="Z2213" s="54">
        <v>624300</v>
      </c>
      <c r="AA2213" s="54">
        <v>306800</v>
      </c>
      <c r="AB2213" s="54">
        <v>1.3116346710660201</v>
      </c>
      <c r="AC2213" s="60">
        <v>52.6126273253455</v>
      </c>
    </row>
    <row r="2214" spans="1:29">
      <c r="A2214" s="55" t="s">
        <v>355</v>
      </c>
      <c r="B2214" s="56">
        <v>7299</v>
      </c>
      <c r="C2214" s="56">
        <v>4707145</v>
      </c>
      <c r="D2214" s="56" t="s">
        <v>164</v>
      </c>
      <c r="E2214" s="56" t="s">
        <v>126</v>
      </c>
      <c r="F2214" s="56" t="s">
        <v>205</v>
      </c>
      <c r="G2214" s="56" t="s">
        <v>112</v>
      </c>
      <c r="H2214" s="61">
        <v>43284.473611111112</v>
      </c>
      <c r="I2214" s="56" t="s">
        <v>180</v>
      </c>
      <c r="J2214" s="56" t="s">
        <v>116</v>
      </c>
      <c r="K2214" s="56" t="s">
        <v>237</v>
      </c>
      <c r="L2214" s="56" t="s">
        <v>238</v>
      </c>
      <c r="M2214" s="56" t="s">
        <v>183</v>
      </c>
      <c r="N2214" s="56">
        <v>3.7999999999999999E-2</v>
      </c>
      <c r="O2214" s="56" t="s">
        <v>149</v>
      </c>
      <c r="P2214" s="56" t="b">
        <v>0</v>
      </c>
      <c r="Q2214" s="56">
        <v>138261413</v>
      </c>
      <c r="R2214" s="56" t="s">
        <v>150</v>
      </c>
      <c r="S2214" s="56">
        <v>1E-3</v>
      </c>
      <c r="T2214" s="56" t="s">
        <v>184</v>
      </c>
      <c r="U2214" s="56">
        <v>2018</v>
      </c>
      <c r="V2214" s="56" t="s">
        <v>151</v>
      </c>
      <c r="W2214" s="56" t="s">
        <v>356</v>
      </c>
      <c r="X2214" s="56" t="s">
        <v>357</v>
      </c>
      <c r="Y2214" s="56" t="s">
        <v>155</v>
      </c>
      <c r="Z2214" s="56">
        <v>403810</v>
      </c>
      <c r="AA2214" s="56">
        <v>319759</v>
      </c>
      <c r="AB2214" s="56">
        <v>-1.9449621767333201</v>
      </c>
      <c r="AC2214" s="59">
        <v>52.775406138486602</v>
      </c>
    </row>
    <row r="2215" spans="1:29">
      <c r="A2215" s="57" t="s">
        <v>178</v>
      </c>
      <c r="B2215" s="54">
        <v>7299</v>
      </c>
      <c r="C2215" s="54">
        <v>1812058</v>
      </c>
      <c r="D2215" s="54" t="s">
        <v>164</v>
      </c>
      <c r="E2215" s="54" t="s">
        <v>126</v>
      </c>
      <c r="F2215" s="54" t="s">
        <v>179</v>
      </c>
      <c r="G2215" s="54" t="s">
        <v>118</v>
      </c>
      <c r="H2215" s="62">
        <v>42289.660416666666</v>
      </c>
      <c r="I2215" s="54" t="s">
        <v>180</v>
      </c>
      <c r="J2215" s="54" t="s">
        <v>116</v>
      </c>
      <c r="K2215" s="54" t="s">
        <v>181</v>
      </c>
      <c r="L2215" s="54" t="s">
        <v>182</v>
      </c>
      <c r="M2215" s="54" t="s">
        <v>183</v>
      </c>
      <c r="N2215" s="54">
        <v>1.2E-2</v>
      </c>
      <c r="O2215" s="54" t="s">
        <v>149</v>
      </c>
      <c r="P2215" s="54" t="b">
        <v>0</v>
      </c>
      <c r="Q2215" s="54">
        <v>138261413</v>
      </c>
      <c r="R2215" s="54" t="s">
        <v>150</v>
      </c>
      <c r="S2215" s="54">
        <v>1E-3</v>
      </c>
      <c r="T2215" s="54" t="s">
        <v>184</v>
      </c>
      <c r="U2215" s="54">
        <v>2015</v>
      </c>
      <c r="V2215" s="54" t="s">
        <v>151</v>
      </c>
      <c r="W2215" s="54" t="s">
        <v>185</v>
      </c>
      <c r="X2215" s="54" t="s">
        <v>186</v>
      </c>
      <c r="Y2215" s="54" t="s">
        <v>155</v>
      </c>
      <c r="Z2215" s="54">
        <v>620600</v>
      </c>
      <c r="AA2215" s="54">
        <v>309500</v>
      </c>
      <c r="AB2215" s="54">
        <v>1.2588812496391699</v>
      </c>
      <c r="AC2215" s="60">
        <v>52.638374352215699</v>
      </c>
    </row>
    <row r="2216" spans="1:29">
      <c r="A2216" s="55" t="s">
        <v>198</v>
      </c>
      <c r="B2216" s="56">
        <v>7299</v>
      </c>
      <c r="C2216" s="56">
        <v>1894445</v>
      </c>
      <c r="D2216" s="56" t="s">
        <v>164</v>
      </c>
      <c r="E2216" s="56" t="s">
        <v>126</v>
      </c>
      <c r="F2216" s="56" t="s">
        <v>179</v>
      </c>
      <c r="G2216" s="56" t="s">
        <v>118</v>
      </c>
      <c r="H2216" s="61">
        <v>43146.370138888888</v>
      </c>
      <c r="I2216" s="56" t="s">
        <v>180</v>
      </c>
      <c r="J2216" s="56" t="s">
        <v>116</v>
      </c>
      <c r="K2216" s="56" t="s">
        <v>199</v>
      </c>
      <c r="L2216" s="56" t="s">
        <v>200</v>
      </c>
      <c r="M2216" s="56" t="s">
        <v>183</v>
      </c>
      <c r="N2216" s="56">
        <v>3.7999999999999999E-2</v>
      </c>
      <c r="O2216" s="56" t="s">
        <v>149</v>
      </c>
      <c r="P2216" s="56" t="b">
        <v>0</v>
      </c>
      <c r="Q2216" s="56">
        <v>138261413</v>
      </c>
      <c r="R2216" s="56" t="s">
        <v>150</v>
      </c>
      <c r="S2216" s="56">
        <v>1E-3</v>
      </c>
      <c r="T2216" s="56" t="s">
        <v>184</v>
      </c>
      <c r="U2216" s="56">
        <v>2018</v>
      </c>
      <c r="V2216" s="56" t="s">
        <v>151</v>
      </c>
      <c r="W2216" s="56" t="s">
        <v>201</v>
      </c>
      <c r="X2216" s="56" t="s">
        <v>202</v>
      </c>
      <c r="Y2216" s="56" t="s">
        <v>155</v>
      </c>
      <c r="Z2216" s="56">
        <v>516100</v>
      </c>
      <c r="AA2216" s="56">
        <v>253300</v>
      </c>
      <c r="AB2216" s="56">
        <v>-0.30395486908298303</v>
      </c>
      <c r="AC2216" s="59">
        <v>52.1657659569386</v>
      </c>
    </row>
    <row r="2217" spans="1:29">
      <c r="A2217" s="57" t="s">
        <v>203</v>
      </c>
      <c r="B2217" s="54">
        <v>7299</v>
      </c>
      <c r="C2217" s="54">
        <v>1841220</v>
      </c>
      <c r="D2217" s="54" t="s">
        <v>164</v>
      </c>
      <c r="E2217" s="54" t="s">
        <v>126</v>
      </c>
      <c r="F2217" s="54" t="s">
        <v>179</v>
      </c>
      <c r="G2217" s="54" t="s">
        <v>118</v>
      </c>
      <c r="H2217" s="62">
        <v>42590.499305555553</v>
      </c>
      <c r="I2217" s="54" t="s">
        <v>180</v>
      </c>
      <c r="J2217" s="54" t="s">
        <v>116</v>
      </c>
      <c r="K2217" s="54" t="s">
        <v>146</v>
      </c>
      <c r="L2217" s="54" t="s">
        <v>147</v>
      </c>
      <c r="M2217" s="54" t="s">
        <v>183</v>
      </c>
      <c r="N2217" s="54">
        <v>6.9000000000000006E-2</v>
      </c>
      <c r="O2217" s="54" t="s">
        <v>149</v>
      </c>
      <c r="P2217" s="54" t="b">
        <v>0</v>
      </c>
      <c r="Q2217" s="54">
        <v>138261413</v>
      </c>
      <c r="R2217" s="54" t="s">
        <v>150</v>
      </c>
      <c r="S2217" s="54">
        <v>1E-3</v>
      </c>
      <c r="T2217" s="54" t="s">
        <v>184</v>
      </c>
      <c r="U2217" s="54">
        <v>2016</v>
      </c>
      <c r="V2217" s="54" t="s">
        <v>151</v>
      </c>
      <c r="W2217" s="54" t="s">
        <v>204</v>
      </c>
      <c r="X2217" s="54" t="s">
        <v>154</v>
      </c>
      <c r="Y2217" s="54" t="s">
        <v>155</v>
      </c>
      <c r="Z2217" s="54">
        <v>507500</v>
      </c>
      <c r="AA2217" s="54">
        <v>299100</v>
      </c>
      <c r="AB2217" s="54">
        <v>-0.41497245145673001</v>
      </c>
      <c r="AC2217" s="60">
        <v>52.579097446717</v>
      </c>
    </row>
    <row r="2218" spans="1:29">
      <c r="A2218" s="55" t="s">
        <v>241</v>
      </c>
      <c r="B2218" s="56">
        <v>7299</v>
      </c>
      <c r="C2218" s="56">
        <v>1551292</v>
      </c>
      <c r="D2218" s="56" t="s">
        <v>164</v>
      </c>
      <c r="E2218" s="56" t="s">
        <v>126</v>
      </c>
      <c r="F2218" s="56" t="s">
        <v>179</v>
      </c>
      <c r="G2218" s="56" t="s">
        <v>118</v>
      </c>
      <c r="H2218" s="61">
        <v>42468.522916666669</v>
      </c>
      <c r="I2218" s="56" t="s">
        <v>180</v>
      </c>
      <c r="J2218" s="56" t="s">
        <v>116</v>
      </c>
      <c r="K2218" s="56" t="s">
        <v>165</v>
      </c>
      <c r="L2218" s="56" t="s">
        <v>166</v>
      </c>
      <c r="M2218" s="56" t="s">
        <v>183</v>
      </c>
      <c r="N2218" s="56">
        <v>9.7000000000000003E-3</v>
      </c>
      <c r="O2218" s="56" t="s">
        <v>149</v>
      </c>
      <c r="P2218" s="56" t="b">
        <v>0</v>
      </c>
      <c r="Q2218" s="56">
        <v>138261413</v>
      </c>
      <c r="R2218" s="56" t="s">
        <v>150</v>
      </c>
      <c r="S2218" s="56">
        <v>1E-3</v>
      </c>
      <c r="T2218" s="56" t="s">
        <v>184</v>
      </c>
      <c r="U2218" s="56">
        <v>2016</v>
      </c>
      <c r="V2218" s="56" t="s">
        <v>151</v>
      </c>
      <c r="W2218" s="56" t="s">
        <v>242</v>
      </c>
      <c r="X2218" s="56" t="s">
        <v>243</v>
      </c>
      <c r="Y2218" s="56" t="s">
        <v>155</v>
      </c>
      <c r="Z2218" s="56">
        <v>456840</v>
      </c>
      <c r="AA2218" s="56">
        <v>455364</v>
      </c>
      <c r="AB2218" s="56">
        <v>-1.13455725358881</v>
      </c>
      <c r="AC2218" s="59">
        <v>53.991201424557502</v>
      </c>
    </row>
    <row r="2219" spans="1:29">
      <c r="A2219" s="57" t="s">
        <v>190</v>
      </c>
      <c r="B2219" s="54">
        <v>7299</v>
      </c>
      <c r="C2219" s="54">
        <v>4692068</v>
      </c>
      <c r="D2219" s="54" t="s">
        <v>164</v>
      </c>
      <c r="E2219" s="54" t="s">
        <v>126</v>
      </c>
      <c r="F2219" s="54" t="s">
        <v>179</v>
      </c>
      <c r="G2219" s="54" t="s">
        <v>118</v>
      </c>
      <c r="H2219" s="62">
        <v>43061.570138888892</v>
      </c>
      <c r="I2219" s="54" t="s">
        <v>191</v>
      </c>
      <c r="J2219" s="54" t="s">
        <v>119</v>
      </c>
      <c r="K2219" s="54" t="s">
        <v>192</v>
      </c>
      <c r="L2219" s="54" t="s">
        <v>193</v>
      </c>
      <c r="M2219" s="54" t="s">
        <v>183</v>
      </c>
      <c r="N2219" s="54">
        <v>2.3999999999999998E-3</v>
      </c>
      <c r="O2219" s="54" t="s">
        <v>149</v>
      </c>
      <c r="P2219" s="54" t="b">
        <v>0</v>
      </c>
      <c r="Q2219" s="54">
        <v>138261413</v>
      </c>
      <c r="R2219" s="54" t="s">
        <v>150</v>
      </c>
      <c r="S2219" s="54">
        <v>1E-3</v>
      </c>
      <c r="T2219" s="54" t="s">
        <v>184</v>
      </c>
      <c r="U2219" s="54">
        <v>2017</v>
      </c>
      <c r="V2219" s="54" t="s">
        <v>151</v>
      </c>
      <c r="W2219" s="54" t="s">
        <v>194</v>
      </c>
      <c r="X2219" s="54" t="s">
        <v>195</v>
      </c>
      <c r="Y2219" s="54" t="s">
        <v>155</v>
      </c>
      <c r="Z2219" s="54">
        <v>357000</v>
      </c>
      <c r="AA2219" s="54">
        <v>237460</v>
      </c>
      <c r="AB2219" s="54">
        <v>-2.62823009845419</v>
      </c>
      <c r="AC2219" s="60">
        <v>52.033868710239098</v>
      </c>
    </row>
    <row r="2220" spans="1:29">
      <c r="A2220" s="55" t="s">
        <v>190</v>
      </c>
      <c r="B2220" s="56">
        <v>7299</v>
      </c>
      <c r="C2220" s="56">
        <v>4660940</v>
      </c>
      <c r="D2220" s="56" t="s">
        <v>164</v>
      </c>
      <c r="E2220" s="56" t="s">
        <v>126</v>
      </c>
      <c r="F2220" s="56" t="s">
        <v>179</v>
      </c>
      <c r="G2220" s="56" t="s">
        <v>118</v>
      </c>
      <c r="H2220" s="61">
        <v>42647.481249999997</v>
      </c>
      <c r="I2220" s="56" t="s">
        <v>191</v>
      </c>
      <c r="J2220" s="56" t="s">
        <v>119</v>
      </c>
      <c r="K2220" s="56" t="s">
        <v>192</v>
      </c>
      <c r="L2220" s="56" t="s">
        <v>193</v>
      </c>
      <c r="M2220" s="56" t="s">
        <v>183</v>
      </c>
      <c r="N2220" s="56">
        <v>5.5999999999999999E-3</v>
      </c>
      <c r="O2220" s="56" t="s">
        <v>149</v>
      </c>
      <c r="P2220" s="56" t="b">
        <v>0</v>
      </c>
      <c r="Q2220" s="56">
        <v>138261413</v>
      </c>
      <c r="R2220" s="56" t="s">
        <v>150</v>
      </c>
      <c r="S2220" s="56">
        <v>1E-3</v>
      </c>
      <c r="T2220" s="56" t="s">
        <v>184</v>
      </c>
      <c r="U2220" s="56">
        <v>2016</v>
      </c>
      <c r="V2220" s="56" t="s">
        <v>151</v>
      </c>
      <c r="W2220" s="56" t="s">
        <v>194</v>
      </c>
      <c r="X2220" s="56" t="s">
        <v>195</v>
      </c>
      <c r="Y2220" s="56" t="s">
        <v>155</v>
      </c>
      <c r="Z2220" s="56">
        <v>357000</v>
      </c>
      <c r="AA2220" s="56">
        <v>237460</v>
      </c>
      <c r="AB2220" s="56">
        <v>-2.62823009845419</v>
      </c>
      <c r="AC2220" s="59">
        <v>52.033868710239098</v>
      </c>
    </row>
    <row r="2221" spans="1:29">
      <c r="A2221" s="57" t="s">
        <v>178</v>
      </c>
      <c r="B2221" s="54">
        <v>7299</v>
      </c>
      <c r="C2221" s="54">
        <v>1798980</v>
      </c>
      <c r="D2221" s="54" t="s">
        <v>164</v>
      </c>
      <c r="E2221" s="54" t="s">
        <v>126</v>
      </c>
      <c r="F2221" s="54" t="s">
        <v>205</v>
      </c>
      <c r="G2221" s="54" t="s">
        <v>112</v>
      </c>
      <c r="H2221" s="62">
        <v>42156.442361111112</v>
      </c>
      <c r="I2221" s="54" t="s">
        <v>180</v>
      </c>
      <c r="J2221" s="54" t="s">
        <v>116</v>
      </c>
      <c r="K2221" s="54" t="s">
        <v>181</v>
      </c>
      <c r="L2221" s="54" t="s">
        <v>182</v>
      </c>
      <c r="M2221" s="54" t="s">
        <v>183</v>
      </c>
      <c r="N2221" s="54">
        <v>0.01</v>
      </c>
      <c r="O2221" s="54" t="s">
        <v>149</v>
      </c>
      <c r="P2221" s="54" t="b">
        <v>0</v>
      </c>
      <c r="Q2221" s="54">
        <v>138261413</v>
      </c>
      <c r="R2221" s="54" t="s">
        <v>150</v>
      </c>
      <c r="S2221" s="54">
        <v>1E-3</v>
      </c>
      <c r="T2221" s="54" t="s">
        <v>184</v>
      </c>
      <c r="U2221" s="54">
        <v>2015</v>
      </c>
      <c r="V2221" s="54" t="s">
        <v>151</v>
      </c>
      <c r="W2221" s="54" t="s">
        <v>185</v>
      </c>
      <c r="X2221" s="54" t="s">
        <v>186</v>
      </c>
      <c r="Y2221" s="54" t="s">
        <v>155</v>
      </c>
      <c r="Z2221" s="54">
        <v>620600</v>
      </c>
      <c r="AA2221" s="54">
        <v>309500</v>
      </c>
      <c r="AB2221" s="54">
        <v>1.2588812496391699</v>
      </c>
      <c r="AC2221" s="60">
        <v>52.638374352215699</v>
      </c>
    </row>
    <row r="2222" spans="1:29">
      <c r="A2222" s="55" t="s">
        <v>198</v>
      </c>
      <c r="B2222" s="56">
        <v>7299</v>
      </c>
      <c r="C2222" s="56">
        <v>2009582</v>
      </c>
      <c r="D2222" s="56" t="s">
        <v>164</v>
      </c>
      <c r="E2222" s="56" t="s">
        <v>126</v>
      </c>
      <c r="F2222" s="56" t="s">
        <v>179</v>
      </c>
      <c r="G2222" s="56" t="s">
        <v>118</v>
      </c>
      <c r="H2222" s="61">
        <v>44698.563888888886</v>
      </c>
      <c r="I2222" s="56" t="s">
        <v>180</v>
      </c>
      <c r="J2222" s="56" t="s">
        <v>116</v>
      </c>
      <c r="K2222" s="56" t="s">
        <v>199</v>
      </c>
      <c r="L2222" s="56" t="s">
        <v>200</v>
      </c>
      <c r="M2222" s="56" t="s">
        <v>148</v>
      </c>
      <c r="N2222" s="56">
        <v>3.1E-2</v>
      </c>
      <c r="O2222" s="56" t="s">
        <v>149</v>
      </c>
      <c r="P2222" s="56" t="b">
        <v>0</v>
      </c>
      <c r="Q2222" s="56">
        <v>138261413</v>
      </c>
      <c r="R2222" s="56" t="s">
        <v>150</v>
      </c>
      <c r="S2222" s="56">
        <v>1E-3</v>
      </c>
      <c r="T2222" s="56" t="s">
        <v>184</v>
      </c>
      <c r="U2222" s="56">
        <v>2022</v>
      </c>
      <c r="V2222" s="56" t="s">
        <v>151</v>
      </c>
      <c r="W2222" s="56" t="s">
        <v>201</v>
      </c>
      <c r="X2222" s="56" t="s">
        <v>202</v>
      </c>
      <c r="Y2222" s="56" t="s">
        <v>155</v>
      </c>
      <c r="Z2222" s="56">
        <v>516100</v>
      </c>
      <c r="AA2222" s="56">
        <v>253300</v>
      </c>
      <c r="AB2222" s="56">
        <v>-0.30395486908298303</v>
      </c>
      <c r="AC2222" s="59">
        <v>52.1657659569386</v>
      </c>
    </row>
    <row r="2223" spans="1:29">
      <c r="A2223" s="57" t="s">
        <v>187</v>
      </c>
      <c r="B2223" s="54">
        <v>7299</v>
      </c>
      <c r="C2223" s="54">
        <v>1774397</v>
      </c>
      <c r="D2223" s="54" t="s">
        <v>164</v>
      </c>
      <c r="E2223" s="54" t="s">
        <v>126</v>
      </c>
      <c r="F2223" s="54" t="s">
        <v>179</v>
      </c>
      <c r="G2223" s="54" t="s">
        <v>118</v>
      </c>
      <c r="H2223" s="62">
        <v>41920.359722222223</v>
      </c>
      <c r="I2223" s="54" t="s">
        <v>180</v>
      </c>
      <c r="J2223" s="54" t="s">
        <v>116</v>
      </c>
      <c r="K2223" s="54" t="s">
        <v>181</v>
      </c>
      <c r="L2223" s="54" t="s">
        <v>182</v>
      </c>
      <c r="M2223" s="54" t="s">
        <v>183</v>
      </c>
      <c r="N2223" s="54">
        <v>0.02</v>
      </c>
      <c r="O2223" s="54" t="s">
        <v>149</v>
      </c>
      <c r="P2223" s="54" t="b">
        <v>0</v>
      </c>
      <c r="Q2223" s="54">
        <v>138261413</v>
      </c>
      <c r="R2223" s="54" t="s">
        <v>150</v>
      </c>
      <c r="S2223" s="54">
        <v>1E-3</v>
      </c>
      <c r="T2223" s="54" t="s">
        <v>184</v>
      </c>
      <c r="U2223" s="54">
        <v>2014</v>
      </c>
      <c r="V2223" s="54" t="s">
        <v>151</v>
      </c>
      <c r="W2223" s="54" t="s">
        <v>188</v>
      </c>
      <c r="X2223" s="54" t="s">
        <v>189</v>
      </c>
      <c r="Y2223" s="54" t="s">
        <v>155</v>
      </c>
      <c r="Z2223" s="54">
        <v>636400</v>
      </c>
      <c r="AA2223" s="54">
        <v>291600</v>
      </c>
      <c r="AB2223" s="54">
        <v>1.4791973795069699</v>
      </c>
      <c r="AC2223" s="60">
        <v>52.471107816141703</v>
      </c>
    </row>
    <row r="2224" spans="1:29">
      <c r="A2224" s="55" t="s">
        <v>196</v>
      </c>
      <c r="B2224" s="56">
        <v>7299</v>
      </c>
      <c r="C2224" s="56">
        <v>1796045</v>
      </c>
      <c r="D2224" s="56" t="s">
        <v>164</v>
      </c>
      <c r="E2224" s="56" t="s">
        <v>126</v>
      </c>
      <c r="F2224" s="56" t="s">
        <v>179</v>
      </c>
      <c r="G2224" s="56" t="s">
        <v>118</v>
      </c>
      <c r="H2224" s="61">
        <v>42130.625</v>
      </c>
      <c r="I2224" s="56" t="s">
        <v>180</v>
      </c>
      <c r="J2224" s="56" t="s">
        <v>116</v>
      </c>
      <c r="K2224" s="56" t="s">
        <v>181</v>
      </c>
      <c r="L2224" s="56" t="s">
        <v>182</v>
      </c>
      <c r="M2224" s="56" t="s">
        <v>183</v>
      </c>
      <c r="N2224" s="56">
        <v>7.8E-2</v>
      </c>
      <c r="O2224" s="56" t="s">
        <v>149</v>
      </c>
      <c r="P2224" s="56" t="b">
        <v>0</v>
      </c>
      <c r="Q2224" s="56">
        <v>138261413</v>
      </c>
      <c r="R2224" s="56" t="s">
        <v>150</v>
      </c>
      <c r="S2224" s="56">
        <v>1E-3</v>
      </c>
      <c r="T2224" s="56" t="s">
        <v>184</v>
      </c>
      <c r="U2224" s="56">
        <v>2015</v>
      </c>
      <c r="V2224" s="56" t="s">
        <v>151</v>
      </c>
      <c r="W2224" s="56" t="s">
        <v>197</v>
      </c>
      <c r="X2224" s="56" t="s">
        <v>186</v>
      </c>
      <c r="Y2224" s="56" t="s">
        <v>155</v>
      </c>
      <c r="Z2224" s="56">
        <v>624300</v>
      </c>
      <c r="AA2224" s="56">
        <v>306800</v>
      </c>
      <c r="AB2224" s="56">
        <v>1.3116346710660201</v>
      </c>
      <c r="AC2224" s="59">
        <v>52.6126273253455</v>
      </c>
    </row>
    <row r="2225" spans="1:29">
      <c r="A2225" s="57" t="s">
        <v>178</v>
      </c>
      <c r="B2225" s="54">
        <v>7299</v>
      </c>
      <c r="C2225" s="54">
        <v>1903863</v>
      </c>
      <c r="D2225" s="54" t="s">
        <v>164</v>
      </c>
      <c r="E2225" s="54" t="s">
        <v>126</v>
      </c>
      <c r="F2225" s="54" t="s">
        <v>179</v>
      </c>
      <c r="G2225" s="54" t="s">
        <v>118</v>
      </c>
      <c r="H2225" s="62">
        <v>43245.404861111114</v>
      </c>
      <c r="I2225" s="54" t="s">
        <v>180</v>
      </c>
      <c r="J2225" s="54" t="s">
        <v>116</v>
      </c>
      <c r="K2225" s="54" t="s">
        <v>181</v>
      </c>
      <c r="L2225" s="54" t="s">
        <v>182</v>
      </c>
      <c r="M2225" s="54" t="s">
        <v>183</v>
      </c>
      <c r="N2225" s="54">
        <v>9.7000000000000003E-3</v>
      </c>
      <c r="O2225" s="54" t="s">
        <v>149</v>
      </c>
      <c r="P2225" s="54" t="b">
        <v>0</v>
      </c>
      <c r="Q2225" s="54">
        <v>138261413</v>
      </c>
      <c r="R2225" s="54" t="s">
        <v>150</v>
      </c>
      <c r="S2225" s="54">
        <v>1E-3</v>
      </c>
      <c r="T2225" s="54" t="s">
        <v>184</v>
      </c>
      <c r="U2225" s="54">
        <v>2018</v>
      </c>
      <c r="V2225" s="54" t="s">
        <v>151</v>
      </c>
      <c r="W2225" s="54" t="s">
        <v>185</v>
      </c>
      <c r="X2225" s="54" t="s">
        <v>186</v>
      </c>
      <c r="Y2225" s="54" t="s">
        <v>155</v>
      </c>
      <c r="Z2225" s="54">
        <v>620600</v>
      </c>
      <c r="AA2225" s="54">
        <v>309500</v>
      </c>
      <c r="AB2225" s="54">
        <v>1.2588812496391699</v>
      </c>
      <c r="AC2225" s="60">
        <v>52.638374352215699</v>
      </c>
    </row>
    <row r="2226" spans="1:29">
      <c r="A2226" s="55" t="s">
        <v>187</v>
      </c>
      <c r="B2226" s="56">
        <v>7299</v>
      </c>
      <c r="C2226" s="56">
        <v>1790364</v>
      </c>
      <c r="D2226" s="56" t="s">
        <v>164</v>
      </c>
      <c r="E2226" s="56" t="s">
        <v>126</v>
      </c>
      <c r="F2226" s="56" t="s">
        <v>179</v>
      </c>
      <c r="G2226" s="56" t="s">
        <v>118</v>
      </c>
      <c r="H2226" s="61">
        <v>42069.340277777781</v>
      </c>
      <c r="I2226" s="56" t="s">
        <v>180</v>
      </c>
      <c r="J2226" s="56" t="s">
        <v>116</v>
      </c>
      <c r="K2226" s="56" t="s">
        <v>181</v>
      </c>
      <c r="L2226" s="56" t="s">
        <v>182</v>
      </c>
      <c r="M2226" s="56" t="s">
        <v>183</v>
      </c>
      <c r="N2226" s="56">
        <v>1.2999999999999999E-2</v>
      </c>
      <c r="O2226" s="56" t="s">
        <v>149</v>
      </c>
      <c r="P2226" s="56" t="b">
        <v>0</v>
      </c>
      <c r="Q2226" s="56">
        <v>138261413</v>
      </c>
      <c r="R2226" s="56" t="s">
        <v>150</v>
      </c>
      <c r="S2226" s="56">
        <v>1E-3</v>
      </c>
      <c r="T2226" s="56" t="s">
        <v>184</v>
      </c>
      <c r="U2226" s="56">
        <v>2015</v>
      </c>
      <c r="V2226" s="56" t="s">
        <v>151</v>
      </c>
      <c r="W2226" s="56" t="s">
        <v>188</v>
      </c>
      <c r="X2226" s="56" t="s">
        <v>189</v>
      </c>
      <c r="Y2226" s="56" t="s">
        <v>155</v>
      </c>
      <c r="Z2226" s="56">
        <v>636400</v>
      </c>
      <c r="AA2226" s="56">
        <v>291600</v>
      </c>
      <c r="AB2226" s="56">
        <v>1.4791973795069699</v>
      </c>
      <c r="AC2226" s="59">
        <v>52.471107816141703</v>
      </c>
    </row>
    <row r="2227" spans="1:29">
      <c r="A2227" s="57" t="s">
        <v>187</v>
      </c>
      <c r="B2227" s="54">
        <v>7299</v>
      </c>
      <c r="C2227" s="54">
        <v>2018958</v>
      </c>
      <c r="D2227" s="54" t="s">
        <v>164</v>
      </c>
      <c r="E2227" s="54" t="s">
        <v>126</v>
      </c>
      <c r="F2227" s="54" t="s">
        <v>205</v>
      </c>
      <c r="G2227" s="54" t="s">
        <v>112</v>
      </c>
      <c r="H2227" s="62">
        <v>44812.392361111109</v>
      </c>
      <c r="I2227" s="54" t="s">
        <v>180</v>
      </c>
      <c r="J2227" s="54" t="s">
        <v>116</v>
      </c>
      <c r="K2227" s="54" t="s">
        <v>181</v>
      </c>
      <c r="L2227" s="54" t="s">
        <v>182</v>
      </c>
      <c r="M2227" s="54" t="s">
        <v>183</v>
      </c>
      <c r="N2227" s="54">
        <v>0.01</v>
      </c>
      <c r="O2227" s="54" t="s">
        <v>149</v>
      </c>
      <c r="P2227" s="54" t="b">
        <v>0</v>
      </c>
      <c r="Q2227" s="54">
        <v>138261413</v>
      </c>
      <c r="R2227" s="54" t="s">
        <v>150</v>
      </c>
      <c r="S2227" s="54">
        <v>1E-3</v>
      </c>
      <c r="T2227" s="54" t="s">
        <v>184</v>
      </c>
      <c r="U2227" s="54">
        <v>2022</v>
      </c>
      <c r="V2227" s="54" t="s">
        <v>151</v>
      </c>
      <c r="W2227" s="54" t="s">
        <v>188</v>
      </c>
      <c r="X2227" s="54" t="s">
        <v>189</v>
      </c>
      <c r="Y2227" s="54" t="s">
        <v>155</v>
      </c>
      <c r="Z2227" s="54">
        <v>636400</v>
      </c>
      <c r="AA2227" s="54">
        <v>291600</v>
      </c>
      <c r="AB2227" s="54">
        <v>1.4791973795069699</v>
      </c>
      <c r="AC2227" s="60">
        <v>52.471107816141703</v>
      </c>
    </row>
    <row r="2228" spans="1:29">
      <c r="A2228" s="55" t="s">
        <v>206</v>
      </c>
      <c r="B2228" s="56">
        <v>7299</v>
      </c>
      <c r="C2228" s="56">
        <v>1918816</v>
      </c>
      <c r="D2228" s="56" t="s">
        <v>164</v>
      </c>
      <c r="E2228" s="56" t="s">
        <v>126</v>
      </c>
      <c r="F2228" s="56" t="s">
        <v>179</v>
      </c>
      <c r="G2228" s="56" t="s">
        <v>118</v>
      </c>
      <c r="H2228" s="61">
        <v>43426.451388888891</v>
      </c>
      <c r="I2228" s="56" t="s">
        <v>180</v>
      </c>
      <c r="J2228" s="56" t="s">
        <v>116</v>
      </c>
      <c r="K2228" s="56" t="s">
        <v>199</v>
      </c>
      <c r="L2228" s="56" t="s">
        <v>200</v>
      </c>
      <c r="M2228" s="56" t="s">
        <v>183</v>
      </c>
      <c r="N2228" s="56">
        <v>6.3E-2</v>
      </c>
      <c r="O2228" s="56" t="s">
        <v>149</v>
      </c>
      <c r="P2228" s="56" t="b">
        <v>0</v>
      </c>
      <c r="Q2228" s="56">
        <v>138261413</v>
      </c>
      <c r="R2228" s="56" t="s">
        <v>150</v>
      </c>
      <c r="S2228" s="56">
        <v>1E-3</v>
      </c>
      <c r="T2228" s="56" t="s">
        <v>184</v>
      </c>
      <c r="U2228" s="56">
        <v>2018</v>
      </c>
      <c r="V2228" s="56" t="s">
        <v>151</v>
      </c>
      <c r="W2228" s="56" t="s">
        <v>207</v>
      </c>
      <c r="X2228" s="56" t="s">
        <v>208</v>
      </c>
      <c r="Y2228" s="56" t="s">
        <v>155</v>
      </c>
      <c r="Z2228" s="56">
        <v>515935</v>
      </c>
      <c r="AA2228" s="56">
        <v>253417</v>
      </c>
      <c r="AB2228" s="56">
        <v>-0.30632621725807402</v>
      </c>
      <c r="AC2228" s="59">
        <v>52.1668520239771</v>
      </c>
    </row>
    <row r="2229" spans="1:29">
      <c r="A2229" s="57" t="s">
        <v>178</v>
      </c>
      <c r="B2229" s="54">
        <v>7299</v>
      </c>
      <c r="C2229" s="54">
        <v>1796289</v>
      </c>
      <c r="D2229" s="54" t="s">
        <v>164</v>
      </c>
      <c r="E2229" s="54" t="s">
        <v>126</v>
      </c>
      <c r="F2229" s="54" t="s">
        <v>179</v>
      </c>
      <c r="G2229" s="54" t="s">
        <v>118</v>
      </c>
      <c r="H2229" s="62">
        <v>42132.573611111111</v>
      </c>
      <c r="I2229" s="54" t="s">
        <v>180</v>
      </c>
      <c r="J2229" s="54" t="s">
        <v>116</v>
      </c>
      <c r="K2229" s="54" t="s">
        <v>181</v>
      </c>
      <c r="L2229" s="54" t="s">
        <v>182</v>
      </c>
      <c r="M2229" s="54" t="s">
        <v>183</v>
      </c>
      <c r="N2229" s="54">
        <v>0.01</v>
      </c>
      <c r="O2229" s="54" t="s">
        <v>149</v>
      </c>
      <c r="P2229" s="54" t="b">
        <v>0</v>
      </c>
      <c r="Q2229" s="54">
        <v>138261413</v>
      </c>
      <c r="R2229" s="54" t="s">
        <v>150</v>
      </c>
      <c r="S2229" s="54">
        <v>1E-3</v>
      </c>
      <c r="T2229" s="54" t="s">
        <v>184</v>
      </c>
      <c r="U2229" s="54">
        <v>2015</v>
      </c>
      <c r="V2229" s="54" t="s">
        <v>151</v>
      </c>
      <c r="W2229" s="54" t="s">
        <v>185</v>
      </c>
      <c r="X2229" s="54" t="s">
        <v>186</v>
      </c>
      <c r="Y2229" s="54" t="s">
        <v>155</v>
      </c>
      <c r="Z2229" s="54">
        <v>620600</v>
      </c>
      <c r="AA2229" s="54">
        <v>309500</v>
      </c>
      <c r="AB2229" s="54">
        <v>1.2588812496391699</v>
      </c>
      <c r="AC2229" s="60">
        <v>52.638374352215699</v>
      </c>
    </row>
    <row r="2230" spans="1:29">
      <c r="A2230" s="55" t="s">
        <v>178</v>
      </c>
      <c r="B2230" s="56">
        <v>7299</v>
      </c>
      <c r="C2230" s="56">
        <v>2004477</v>
      </c>
      <c r="D2230" s="56" t="s">
        <v>164</v>
      </c>
      <c r="E2230" s="56" t="s">
        <v>126</v>
      </c>
      <c r="F2230" s="56" t="s">
        <v>179</v>
      </c>
      <c r="G2230" s="56" t="s">
        <v>118</v>
      </c>
      <c r="H2230" s="61">
        <v>44636.543055555558</v>
      </c>
      <c r="I2230" s="56" t="s">
        <v>180</v>
      </c>
      <c r="J2230" s="56" t="s">
        <v>116</v>
      </c>
      <c r="K2230" s="56" t="s">
        <v>181</v>
      </c>
      <c r="L2230" s="56" t="s">
        <v>182</v>
      </c>
      <c r="M2230" s="56" t="s">
        <v>183</v>
      </c>
      <c r="N2230" s="56">
        <v>4.1000000000000003E-3</v>
      </c>
      <c r="O2230" s="56" t="s">
        <v>149</v>
      </c>
      <c r="P2230" s="56" t="b">
        <v>0</v>
      </c>
      <c r="Q2230" s="56">
        <v>138261413</v>
      </c>
      <c r="R2230" s="56" t="s">
        <v>150</v>
      </c>
      <c r="S2230" s="56">
        <v>1E-3</v>
      </c>
      <c r="T2230" s="56" t="s">
        <v>184</v>
      </c>
      <c r="U2230" s="56">
        <v>2022</v>
      </c>
      <c r="V2230" s="56" t="s">
        <v>151</v>
      </c>
      <c r="W2230" s="56" t="s">
        <v>185</v>
      </c>
      <c r="X2230" s="56" t="s">
        <v>186</v>
      </c>
      <c r="Y2230" s="56" t="s">
        <v>155</v>
      </c>
      <c r="Z2230" s="56">
        <v>620600</v>
      </c>
      <c r="AA2230" s="56">
        <v>309500</v>
      </c>
      <c r="AB2230" s="56">
        <v>1.2588812496391699</v>
      </c>
      <c r="AC2230" s="59">
        <v>52.638374352215699</v>
      </c>
    </row>
    <row r="2231" spans="1:29">
      <c r="A2231" s="57" t="s">
        <v>190</v>
      </c>
      <c r="B2231" s="54">
        <v>7299</v>
      </c>
      <c r="C2231" s="54">
        <v>4601965</v>
      </c>
      <c r="D2231" s="54" t="s">
        <v>164</v>
      </c>
      <c r="E2231" s="54" t="s">
        <v>126</v>
      </c>
      <c r="F2231" s="54" t="s">
        <v>179</v>
      </c>
      <c r="G2231" s="54" t="s">
        <v>118</v>
      </c>
      <c r="H2231" s="62">
        <v>41939.488888888889</v>
      </c>
      <c r="I2231" s="54" t="s">
        <v>191</v>
      </c>
      <c r="J2231" s="54" t="s">
        <v>119</v>
      </c>
      <c r="K2231" s="54" t="s">
        <v>192</v>
      </c>
      <c r="L2231" s="54" t="s">
        <v>193</v>
      </c>
      <c r="M2231" s="54" t="s">
        <v>183</v>
      </c>
      <c r="N2231" s="54">
        <v>2E-3</v>
      </c>
      <c r="O2231" s="54" t="s">
        <v>149</v>
      </c>
      <c r="P2231" s="54" t="b">
        <v>0</v>
      </c>
      <c r="Q2231" s="54">
        <v>138261413</v>
      </c>
      <c r="R2231" s="54" t="s">
        <v>150</v>
      </c>
      <c r="S2231" s="54">
        <v>1E-3</v>
      </c>
      <c r="T2231" s="54" t="s">
        <v>184</v>
      </c>
      <c r="U2231" s="54">
        <v>2014</v>
      </c>
      <c r="V2231" s="54" t="s">
        <v>151</v>
      </c>
      <c r="W2231" s="54" t="s">
        <v>194</v>
      </c>
      <c r="X2231" s="54" t="s">
        <v>195</v>
      </c>
      <c r="Y2231" s="54" t="s">
        <v>155</v>
      </c>
      <c r="Z2231" s="54">
        <v>357000</v>
      </c>
      <c r="AA2231" s="54">
        <v>237460</v>
      </c>
      <c r="AB2231" s="54">
        <v>-2.62823009845419</v>
      </c>
      <c r="AC2231" s="60">
        <v>52.033868710239098</v>
      </c>
    </row>
    <row r="2232" spans="1:29">
      <c r="A2232" s="55" t="s">
        <v>198</v>
      </c>
      <c r="B2232" s="56">
        <v>7299</v>
      </c>
      <c r="C2232" s="56">
        <v>2042578</v>
      </c>
      <c r="D2232" s="56" t="s">
        <v>164</v>
      </c>
      <c r="E2232" s="56" t="s">
        <v>126</v>
      </c>
      <c r="F2232" s="56" t="s">
        <v>179</v>
      </c>
      <c r="G2232" s="56" t="s">
        <v>118</v>
      </c>
      <c r="H2232" s="61">
        <v>45124.560416666667</v>
      </c>
      <c r="I2232" s="56" t="s">
        <v>180</v>
      </c>
      <c r="J2232" s="56" t="s">
        <v>116</v>
      </c>
      <c r="K2232" s="56" t="s">
        <v>199</v>
      </c>
      <c r="L2232" s="56" t="s">
        <v>200</v>
      </c>
      <c r="M2232" s="56" t="s">
        <v>183</v>
      </c>
      <c r="N2232" s="56">
        <v>4.5999999999999999E-2</v>
      </c>
      <c r="O2232" s="56" t="s">
        <v>149</v>
      </c>
      <c r="P2232" s="56" t="b">
        <v>0</v>
      </c>
      <c r="Q2232" s="56">
        <v>138261413</v>
      </c>
      <c r="R2232" s="56" t="s">
        <v>150</v>
      </c>
      <c r="S2232" s="56">
        <v>1E-3</v>
      </c>
      <c r="T2232" s="56" t="s">
        <v>184</v>
      </c>
      <c r="U2232" s="56">
        <v>2023</v>
      </c>
      <c r="V2232" s="56" t="s">
        <v>151</v>
      </c>
      <c r="W2232" s="56" t="s">
        <v>201</v>
      </c>
      <c r="X2232" s="56" t="s">
        <v>202</v>
      </c>
      <c r="Y2232" s="56" t="s">
        <v>155</v>
      </c>
      <c r="Z2232" s="56">
        <v>516100</v>
      </c>
      <c r="AA2232" s="56">
        <v>253300</v>
      </c>
      <c r="AB2232" s="56">
        <v>-0.30395486908298303</v>
      </c>
      <c r="AC2232" s="59">
        <v>52.1657659569386</v>
      </c>
    </row>
    <row r="2233" spans="1:29">
      <c r="A2233" s="57" t="s">
        <v>203</v>
      </c>
      <c r="B2233" s="54">
        <v>7299</v>
      </c>
      <c r="C2233" s="54">
        <v>1995548</v>
      </c>
      <c r="D2233" s="54" t="s">
        <v>164</v>
      </c>
      <c r="E2233" s="54" t="s">
        <v>126</v>
      </c>
      <c r="F2233" s="54" t="s">
        <v>179</v>
      </c>
      <c r="G2233" s="54" t="s">
        <v>118</v>
      </c>
      <c r="H2233" s="62">
        <v>44508.431944444441</v>
      </c>
      <c r="I2233" s="54" t="s">
        <v>180</v>
      </c>
      <c r="J2233" s="54" t="s">
        <v>116</v>
      </c>
      <c r="K2233" s="54" t="s">
        <v>146</v>
      </c>
      <c r="L2233" s="54" t="s">
        <v>147</v>
      </c>
      <c r="M2233" s="54" t="s">
        <v>183</v>
      </c>
      <c r="N2233" s="54">
        <v>0.05</v>
      </c>
      <c r="O2233" s="54" t="s">
        <v>149</v>
      </c>
      <c r="P2233" s="54" t="b">
        <v>0</v>
      </c>
      <c r="Q2233" s="54">
        <v>138261413</v>
      </c>
      <c r="R2233" s="54" t="s">
        <v>150</v>
      </c>
      <c r="S2233" s="54">
        <v>1E-3</v>
      </c>
      <c r="T2233" s="54" t="s">
        <v>184</v>
      </c>
      <c r="U2233" s="54">
        <v>2021</v>
      </c>
      <c r="V2233" s="54" t="s">
        <v>151</v>
      </c>
      <c r="W2233" s="54" t="s">
        <v>204</v>
      </c>
      <c r="X2233" s="54" t="s">
        <v>154</v>
      </c>
      <c r="Y2233" s="54" t="s">
        <v>155</v>
      </c>
      <c r="Z2233" s="54">
        <v>507500</v>
      </c>
      <c r="AA2233" s="54">
        <v>299100</v>
      </c>
      <c r="AB2233" s="54">
        <v>-0.41497245145673001</v>
      </c>
      <c r="AC2233" s="60">
        <v>52.579097446717</v>
      </c>
    </row>
    <row r="2234" spans="1:29">
      <c r="A2234" s="55" t="s">
        <v>206</v>
      </c>
      <c r="B2234" s="56">
        <v>7299</v>
      </c>
      <c r="C2234" s="56">
        <v>1914695</v>
      </c>
      <c r="D2234" s="56" t="s">
        <v>164</v>
      </c>
      <c r="E2234" s="56" t="s">
        <v>126</v>
      </c>
      <c r="F2234" s="56" t="s">
        <v>179</v>
      </c>
      <c r="G2234" s="56" t="s">
        <v>118</v>
      </c>
      <c r="H2234" s="61">
        <v>43376.518750000003</v>
      </c>
      <c r="I2234" s="56" t="s">
        <v>180</v>
      </c>
      <c r="J2234" s="56" t="s">
        <v>116</v>
      </c>
      <c r="K2234" s="56" t="s">
        <v>199</v>
      </c>
      <c r="L2234" s="56" t="s">
        <v>200</v>
      </c>
      <c r="M2234" s="56" t="s">
        <v>183</v>
      </c>
      <c r="N2234" s="56">
        <v>6.3E-2</v>
      </c>
      <c r="O2234" s="56" t="s">
        <v>149</v>
      </c>
      <c r="P2234" s="56" t="b">
        <v>0</v>
      </c>
      <c r="Q2234" s="56">
        <v>138261413</v>
      </c>
      <c r="R2234" s="56" t="s">
        <v>150</v>
      </c>
      <c r="S2234" s="56">
        <v>1E-3</v>
      </c>
      <c r="T2234" s="56" t="s">
        <v>184</v>
      </c>
      <c r="U2234" s="56">
        <v>2018</v>
      </c>
      <c r="V2234" s="56" t="s">
        <v>151</v>
      </c>
      <c r="W2234" s="56" t="s">
        <v>207</v>
      </c>
      <c r="X2234" s="56" t="s">
        <v>208</v>
      </c>
      <c r="Y2234" s="56" t="s">
        <v>155</v>
      </c>
      <c r="Z2234" s="56">
        <v>515935</v>
      </c>
      <c r="AA2234" s="56">
        <v>253417</v>
      </c>
      <c r="AB2234" s="56">
        <v>-0.30632621725807402</v>
      </c>
      <c r="AC2234" s="59">
        <v>52.1668520239771</v>
      </c>
    </row>
    <row r="2235" spans="1:29">
      <c r="A2235" s="57" t="s">
        <v>203</v>
      </c>
      <c r="B2235" s="54">
        <v>7299</v>
      </c>
      <c r="C2235" s="54">
        <v>1860749</v>
      </c>
      <c r="D2235" s="54" t="s">
        <v>164</v>
      </c>
      <c r="E2235" s="54" t="s">
        <v>126</v>
      </c>
      <c r="F2235" s="54" t="s">
        <v>179</v>
      </c>
      <c r="G2235" s="54" t="s">
        <v>118</v>
      </c>
      <c r="H2235" s="62">
        <v>42752.533333333333</v>
      </c>
      <c r="I2235" s="54" t="s">
        <v>180</v>
      </c>
      <c r="J2235" s="54" t="s">
        <v>116</v>
      </c>
      <c r="K2235" s="54" t="s">
        <v>146</v>
      </c>
      <c r="L2235" s="54" t="s">
        <v>147</v>
      </c>
      <c r="M2235" s="54" t="s">
        <v>183</v>
      </c>
      <c r="N2235" s="54">
        <v>3.9E-2</v>
      </c>
      <c r="O2235" s="54" t="s">
        <v>149</v>
      </c>
      <c r="P2235" s="54" t="b">
        <v>0</v>
      </c>
      <c r="Q2235" s="54">
        <v>138261413</v>
      </c>
      <c r="R2235" s="54" t="s">
        <v>150</v>
      </c>
      <c r="S2235" s="54">
        <v>1E-3</v>
      </c>
      <c r="T2235" s="54" t="s">
        <v>184</v>
      </c>
      <c r="U2235" s="54">
        <v>2017</v>
      </c>
      <c r="V2235" s="54" t="s">
        <v>151</v>
      </c>
      <c r="W2235" s="54" t="s">
        <v>204</v>
      </c>
      <c r="X2235" s="54" t="s">
        <v>154</v>
      </c>
      <c r="Y2235" s="54" t="s">
        <v>155</v>
      </c>
      <c r="Z2235" s="54">
        <v>507500</v>
      </c>
      <c r="AA2235" s="54">
        <v>299100</v>
      </c>
      <c r="AB2235" s="54">
        <v>-0.41497245145673001</v>
      </c>
      <c r="AC2235" s="60">
        <v>52.579097446717</v>
      </c>
    </row>
    <row r="2236" spans="1:29">
      <c r="A2236" s="55" t="s">
        <v>268</v>
      </c>
      <c r="B2236" s="56">
        <v>7299</v>
      </c>
      <c r="C2236" s="56">
        <v>1546785</v>
      </c>
      <c r="D2236" s="56" t="s">
        <v>164</v>
      </c>
      <c r="E2236" s="56" t="s">
        <v>126</v>
      </c>
      <c r="F2236" s="56" t="s">
        <v>205</v>
      </c>
      <c r="G2236" s="56" t="s">
        <v>112</v>
      </c>
      <c r="H2236" s="61">
        <v>42405.422222222223</v>
      </c>
      <c r="I2236" s="56" t="s">
        <v>180</v>
      </c>
      <c r="J2236" s="56" t="s">
        <v>116</v>
      </c>
      <c r="K2236" s="56" t="s">
        <v>269</v>
      </c>
      <c r="L2236" s="56" t="s">
        <v>270</v>
      </c>
      <c r="M2236" s="56" t="s">
        <v>183</v>
      </c>
      <c r="N2236" s="56">
        <v>1E-3</v>
      </c>
      <c r="O2236" s="56" t="s">
        <v>149</v>
      </c>
      <c r="P2236" s="56" t="b">
        <v>0</v>
      </c>
      <c r="Q2236" s="56">
        <v>138261413</v>
      </c>
      <c r="R2236" s="56" t="s">
        <v>150</v>
      </c>
      <c r="S2236" s="56">
        <v>1E-3</v>
      </c>
      <c r="T2236" s="56" t="s">
        <v>184</v>
      </c>
      <c r="U2236" s="56">
        <v>2016</v>
      </c>
      <c r="V2236" s="56" t="s">
        <v>151</v>
      </c>
      <c r="W2236" s="56" t="s">
        <v>271</v>
      </c>
      <c r="X2236" s="56" t="s">
        <v>272</v>
      </c>
      <c r="Y2236" s="56" t="s">
        <v>155</v>
      </c>
      <c r="Z2236" s="56">
        <v>426660</v>
      </c>
      <c r="AA2236" s="56">
        <v>581425</v>
      </c>
      <c r="AB2236" s="56">
        <v>-1.5834660112324299</v>
      </c>
      <c r="AC2236" s="59">
        <v>55.126490648696702</v>
      </c>
    </row>
    <row r="2237" spans="1:29">
      <c r="A2237" s="57" t="s">
        <v>187</v>
      </c>
      <c r="B2237" s="54">
        <v>7299</v>
      </c>
      <c r="C2237" s="54">
        <v>1814949</v>
      </c>
      <c r="D2237" s="54" t="s">
        <v>164</v>
      </c>
      <c r="E2237" s="54" t="s">
        <v>126</v>
      </c>
      <c r="F2237" s="54" t="s">
        <v>179</v>
      </c>
      <c r="G2237" s="54" t="s">
        <v>118</v>
      </c>
      <c r="H2237" s="62">
        <v>42314.402777777781</v>
      </c>
      <c r="I2237" s="54" t="s">
        <v>180</v>
      </c>
      <c r="J2237" s="54" t="s">
        <v>116</v>
      </c>
      <c r="K2237" s="54" t="s">
        <v>181</v>
      </c>
      <c r="L2237" s="54" t="s">
        <v>182</v>
      </c>
      <c r="M2237" s="54" t="s">
        <v>183</v>
      </c>
      <c r="N2237" s="54">
        <v>1.9E-2</v>
      </c>
      <c r="O2237" s="54" t="s">
        <v>149</v>
      </c>
      <c r="P2237" s="54" t="b">
        <v>0</v>
      </c>
      <c r="Q2237" s="54">
        <v>138261413</v>
      </c>
      <c r="R2237" s="54" t="s">
        <v>150</v>
      </c>
      <c r="S2237" s="54">
        <v>1E-3</v>
      </c>
      <c r="T2237" s="54" t="s">
        <v>184</v>
      </c>
      <c r="U2237" s="54">
        <v>2015</v>
      </c>
      <c r="V2237" s="54" t="s">
        <v>151</v>
      </c>
      <c r="W2237" s="54" t="s">
        <v>188</v>
      </c>
      <c r="X2237" s="54" t="s">
        <v>189</v>
      </c>
      <c r="Y2237" s="54" t="s">
        <v>155</v>
      </c>
      <c r="Z2237" s="54">
        <v>636400</v>
      </c>
      <c r="AA2237" s="54">
        <v>291600</v>
      </c>
      <c r="AB2237" s="54">
        <v>1.4791973795069699</v>
      </c>
      <c r="AC2237" s="60">
        <v>52.471107816141703</v>
      </c>
    </row>
    <row r="2238" spans="1:29">
      <c r="A2238" s="55" t="s">
        <v>198</v>
      </c>
      <c r="B2238" s="56">
        <v>7299</v>
      </c>
      <c r="C2238" s="56">
        <v>1981613</v>
      </c>
      <c r="D2238" s="56" t="s">
        <v>164</v>
      </c>
      <c r="E2238" s="56" t="s">
        <v>126</v>
      </c>
      <c r="F2238" s="56" t="s">
        <v>179</v>
      </c>
      <c r="G2238" s="56" t="s">
        <v>118</v>
      </c>
      <c r="H2238" s="61">
        <v>44320.469444444447</v>
      </c>
      <c r="I2238" s="56" t="s">
        <v>180</v>
      </c>
      <c r="J2238" s="56" t="s">
        <v>116</v>
      </c>
      <c r="K2238" s="56" t="s">
        <v>199</v>
      </c>
      <c r="L2238" s="56" t="s">
        <v>200</v>
      </c>
      <c r="M2238" s="56" t="s">
        <v>148</v>
      </c>
      <c r="N2238" s="56">
        <v>4.9000000000000002E-2</v>
      </c>
      <c r="O2238" s="56" t="s">
        <v>149</v>
      </c>
      <c r="P2238" s="56" t="b">
        <v>0</v>
      </c>
      <c r="Q2238" s="56">
        <v>138261413</v>
      </c>
      <c r="R2238" s="56" t="s">
        <v>150</v>
      </c>
      <c r="S2238" s="56">
        <v>1E-3</v>
      </c>
      <c r="T2238" s="56" t="s">
        <v>184</v>
      </c>
      <c r="U2238" s="56">
        <v>2021</v>
      </c>
      <c r="V2238" s="56" t="s">
        <v>151</v>
      </c>
      <c r="W2238" s="56" t="s">
        <v>201</v>
      </c>
      <c r="X2238" s="56" t="s">
        <v>202</v>
      </c>
      <c r="Y2238" s="56" t="s">
        <v>155</v>
      </c>
      <c r="Z2238" s="56">
        <v>516100</v>
      </c>
      <c r="AA2238" s="56">
        <v>253300</v>
      </c>
      <c r="AB2238" s="56">
        <v>-0.30395486908298303</v>
      </c>
      <c r="AC2238" s="59">
        <v>52.1657659569386</v>
      </c>
    </row>
    <row r="2239" spans="1:29">
      <c r="A2239" s="57" t="s">
        <v>219</v>
      </c>
      <c r="B2239" s="54">
        <v>7299</v>
      </c>
      <c r="C2239" s="54">
        <v>1587859</v>
      </c>
      <c r="D2239" s="54" t="s">
        <v>164</v>
      </c>
      <c r="E2239" s="54" t="s">
        <v>126</v>
      </c>
      <c r="F2239" s="54" t="s">
        <v>205</v>
      </c>
      <c r="G2239" s="54" t="s">
        <v>112</v>
      </c>
      <c r="H2239" s="62">
        <v>44852.475694444445</v>
      </c>
      <c r="I2239" s="54" t="s">
        <v>180</v>
      </c>
      <c r="J2239" s="54" t="s">
        <v>116</v>
      </c>
      <c r="K2239" s="54" t="s">
        <v>220</v>
      </c>
      <c r="L2239" s="54" t="s">
        <v>221</v>
      </c>
      <c r="M2239" s="54" t="s">
        <v>183</v>
      </c>
      <c r="N2239" s="54">
        <v>7.6999999999999999E-2</v>
      </c>
      <c r="O2239" s="54" t="s">
        <v>149</v>
      </c>
      <c r="P2239" s="54" t="b">
        <v>0</v>
      </c>
      <c r="Q2239" s="54">
        <v>138261413</v>
      </c>
      <c r="R2239" s="54" t="s">
        <v>150</v>
      </c>
      <c r="S2239" s="54">
        <v>1E-3</v>
      </c>
      <c r="T2239" s="54" t="s">
        <v>184</v>
      </c>
      <c r="U2239" s="54">
        <v>2022</v>
      </c>
      <c r="V2239" s="54" t="s">
        <v>151</v>
      </c>
      <c r="W2239" s="54" t="s">
        <v>222</v>
      </c>
      <c r="X2239" s="54" t="s">
        <v>223</v>
      </c>
      <c r="Y2239" s="54" t="s">
        <v>155</v>
      </c>
      <c r="Z2239" s="54">
        <v>559400</v>
      </c>
      <c r="AA2239" s="54">
        <v>142800</v>
      </c>
      <c r="AB2239" s="54">
        <v>0.27827943679790101</v>
      </c>
      <c r="AC2239" s="60">
        <v>51.162245506364997</v>
      </c>
    </row>
    <row r="2240" spans="1:29">
      <c r="A2240" s="55" t="s">
        <v>206</v>
      </c>
      <c r="B2240" s="56">
        <v>7299</v>
      </c>
      <c r="C2240" s="56">
        <v>1978713</v>
      </c>
      <c r="D2240" s="56" t="s">
        <v>164</v>
      </c>
      <c r="E2240" s="56" t="s">
        <v>126</v>
      </c>
      <c r="F2240" s="56" t="s">
        <v>179</v>
      </c>
      <c r="G2240" s="56" t="s">
        <v>118</v>
      </c>
      <c r="H2240" s="61">
        <v>44278.3125</v>
      </c>
      <c r="I2240" s="56" t="s">
        <v>180</v>
      </c>
      <c r="J2240" s="56" t="s">
        <v>116</v>
      </c>
      <c r="K2240" s="56" t="s">
        <v>199</v>
      </c>
      <c r="L2240" s="56" t="s">
        <v>200</v>
      </c>
      <c r="M2240" s="56" t="s">
        <v>183</v>
      </c>
      <c r="N2240" s="56">
        <v>2.4E-2</v>
      </c>
      <c r="O2240" s="56" t="s">
        <v>149</v>
      </c>
      <c r="P2240" s="56" t="b">
        <v>0</v>
      </c>
      <c r="Q2240" s="56">
        <v>138261413</v>
      </c>
      <c r="R2240" s="56" t="s">
        <v>150</v>
      </c>
      <c r="S2240" s="56">
        <v>1E-3</v>
      </c>
      <c r="T2240" s="56" t="s">
        <v>184</v>
      </c>
      <c r="U2240" s="56">
        <v>2021</v>
      </c>
      <c r="V2240" s="56" t="s">
        <v>151</v>
      </c>
      <c r="W2240" s="56" t="s">
        <v>207</v>
      </c>
      <c r="X2240" s="56" t="s">
        <v>208</v>
      </c>
      <c r="Y2240" s="56" t="s">
        <v>155</v>
      </c>
      <c r="Z2240" s="56">
        <v>515935</v>
      </c>
      <c r="AA2240" s="56">
        <v>253417</v>
      </c>
      <c r="AB2240" s="56">
        <v>-0.30632621725807402</v>
      </c>
      <c r="AC2240" s="59">
        <v>52.1668520239771</v>
      </c>
    </row>
    <row r="2241" spans="1:29">
      <c r="A2241" s="57" t="s">
        <v>178</v>
      </c>
      <c r="B2241" s="54">
        <v>7299</v>
      </c>
      <c r="C2241" s="54">
        <v>2003209</v>
      </c>
      <c r="D2241" s="54" t="s">
        <v>164</v>
      </c>
      <c r="E2241" s="54" t="s">
        <v>126</v>
      </c>
      <c r="F2241" s="54" t="s">
        <v>179</v>
      </c>
      <c r="G2241" s="54" t="s">
        <v>118</v>
      </c>
      <c r="H2241" s="62">
        <v>44615.540277777778</v>
      </c>
      <c r="I2241" s="54" t="s">
        <v>180</v>
      </c>
      <c r="J2241" s="54" t="s">
        <v>116</v>
      </c>
      <c r="K2241" s="54" t="s">
        <v>181</v>
      </c>
      <c r="L2241" s="54" t="s">
        <v>182</v>
      </c>
      <c r="M2241" s="54" t="s">
        <v>183</v>
      </c>
      <c r="N2241" s="54">
        <v>2.7000000000000001E-3</v>
      </c>
      <c r="O2241" s="54" t="s">
        <v>149</v>
      </c>
      <c r="P2241" s="54" t="b">
        <v>0</v>
      </c>
      <c r="Q2241" s="54">
        <v>138261413</v>
      </c>
      <c r="R2241" s="54" t="s">
        <v>150</v>
      </c>
      <c r="S2241" s="54">
        <v>1E-3</v>
      </c>
      <c r="T2241" s="54" t="s">
        <v>184</v>
      </c>
      <c r="U2241" s="54">
        <v>2022</v>
      </c>
      <c r="V2241" s="54" t="s">
        <v>151</v>
      </c>
      <c r="W2241" s="54" t="s">
        <v>185</v>
      </c>
      <c r="X2241" s="54" t="s">
        <v>186</v>
      </c>
      <c r="Y2241" s="54" t="s">
        <v>155</v>
      </c>
      <c r="Z2241" s="54">
        <v>620600</v>
      </c>
      <c r="AA2241" s="54">
        <v>309500</v>
      </c>
      <c r="AB2241" s="54">
        <v>1.2588812496391699</v>
      </c>
      <c r="AC2241" s="60">
        <v>52.638374352215699</v>
      </c>
    </row>
    <row r="2242" spans="1:29">
      <c r="A2242" s="55" t="s">
        <v>224</v>
      </c>
      <c r="B2242" s="56">
        <v>7299</v>
      </c>
      <c r="C2242" s="56">
        <v>1858479</v>
      </c>
      <c r="D2242" s="56" t="s">
        <v>164</v>
      </c>
      <c r="E2242" s="56" t="s">
        <v>126</v>
      </c>
      <c r="F2242" s="56" t="s">
        <v>179</v>
      </c>
      <c r="G2242" s="56" t="s">
        <v>118</v>
      </c>
      <c r="H2242" s="61">
        <v>42719.392361111109</v>
      </c>
      <c r="I2242" s="56" t="s">
        <v>180</v>
      </c>
      <c r="J2242" s="56" t="s">
        <v>116</v>
      </c>
      <c r="K2242" s="56" t="s">
        <v>146</v>
      </c>
      <c r="L2242" s="56" t="s">
        <v>147</v>
      </c>
      <c r="M2242" s="56" t="s">
        <v>183</v>
      </c>
      <c r="N2242" s="56">
        <v>3.5000000000000001E-3</v>
      </c>
      <c r="O2242" s="56" t="s">
        <v>149</v>
      </c>
      <c r="P2242" s="56" t="b">
        <v>0</v>
      </c>
      <c r="Q2242" s="56">
        <v>138261413</v>
      </c>
      <c r="R2242" s="56" t="s">
        <v>150</v>
      </c>
      <c r="S2242" s="56">
        <v>1E-3</v>
      </c>
      <c r="T2242" s="56" t="s">
        <v>184</v>
      </c>
      <c r="U2242" s="56">
        <v>2016</v>
      </c>
      <c r="V2242" s="56" t="s">
        <v>151</v>
      </c>
      <c r="W2242" s="56" t="s">
        <v>225</v>
      </c>
      <c r="X2242" s="56" t="s">
        <v>226</v>
      </c>
      <c r="Y2242" s="56" t="s">
        <v>155</v>
      </c>
      <c r="Z2242" s="56">
        <v>500098</v>
      </c>
      <c r="AA2242" s="56">
        <v>402866</v>
      </c>
      <c r="AB2242" s="56">
        <v>-0.49196935841400102</v>
      </c>
      <c r="AC2242" s="59">
        <v>53.512954618294103</v>
      </c>
    </row>
    <row r="2243" spans="1:29">
      <c r="A2243" s="57" t="s">
        <v>224</v>
      </c>
      <c r="B2243" s="54">
        <v>7299</v>
      </c>
      <c r="C2243" s="54">
        <v>1995809</v>
      </c>
      <c r="D2243" s="54" t="s">
        <v>164</v>
      </c>
      <c r="E2243" s="54" t="s">
        <v>126</v>
      </c>
      <c r="F2243" s="54" t="s">
        <v>179</v>
      </c>
      <c r="G2243" s="54" t="s">
        <v>118</v>
      </c>
      <c r="H2243" s="62">
        <v>44515.430555555555</v>
      </c>
      <c r="I2243" s="54" t="s">
        <v>180</v>
      </c>
      <c r="J2243" s="54" t="s">
        <v>116</v>
      </c>
      <c r="K2243" s="54" t="s">
        <v>146</v>
      </c>
      <c r="L2243" s="54" t="s">
        <v>147</v>
      </c>
      <c r="M2243" s="54" t="s">
        <v>183</v>
      </c>
      <c r="N2243" s="54">
        <v>7.1000000000000004E-3</v>
      </c>
      <c r="O2243" s="54" t="s">
        <v>149</v>
      </c>
      <c r="P2243" s="54" t="b">
        <v>0</v>
      </c>
      <c r="Q2243" s="54">
        <v>138261413</v>
      </c>
      <c r="R2243" s="54" t="s">
        <v>150</v>
      </c>
      <c r="S2243" s="54">
        <v>1E-3</v>
      </c>
      <c r="T2243" s="54" t="s">
        <v>184</v>
      </c>
      <c r="U2243" s="54">
        <v>2021</v>
      </c>
      <c r="V2243" s="54" t="s">
        <v>151</v>
      </c>
      <c r="W2243" s="54" t="s">
        <v>225</v>
      </c>
      <c r="X2243" s="54" t="s">
        <v>226</v>
      </c>
      <c r="Y2243" s="54" t="s">
        <v>155</v>
      </c>
      <c r="Z2243" s="54">
        <v>500098</v>
      </c>
      <c r="AA2243" s="54">
        <v>402866</v>
      </c>
      <c r="AB2243" s="54">
        <v>-0.49196935841400102</v>
      </c>
      <c r="AC2243" s="60">
        <v>53.512954618294103</v>
      </c>
    </row>
    <row r="2244" spans="1:29">
      <c r="A2244" s="55" t="s">
        <v>190</v>
      </c>
      <c r="B2244" s="56">
        <v>7299</v>
      </c>
      <c r="C2244" s="56">
        <v>4601917</v>
      </c>
      <c r="D2244" s="56" t="s">
        <v>164</v>
      </c>
      <c r="E2244" s="56" t="s">
        <v>126</v>
      </c>
      <c r="F2244" s="56" t="s">
        <v>205</v>
      </c>
      <c r="G2244" s="56" t="s">
        <v>112</v>
      </c>
      <c r="H2244" s="61">
        <v>41936.522222222222</v>
      </c>
      <c r="I2244" s="56" t="s">
        <v>191</v>
      </c>
      <c r="J2244" s="56" t="s">
        <v>119</v>
      </c>
      <c r="K2244" s="56" t="s">
        <v>192</v>
      </c>
      <c r="L2244" s="56" t="s">
        <v>193</v>
      </c>
      <c r="M2244" s="56" t="s">
        <v>183</v>
      </c>
      <c r="N2244" s="56">
        <v>1.5E-3</v>
      </c>
      <c r="O2244" s="56" t="s">
        <v>149</v>
      </c>
      <c r="P2244" s="56" t="b">
        <v>0</v>
      </c>
      <c r="Q2244" s="56">
        <v>138261413</v>
      </c>
      <c r="R2244" s="56" t="s">
        <v>150</v>
      </c>
      <c r="S2244" s="56">
        <v>1E-3</v>
      </c>
      <c r="T2244" s="56" t="s">
        <v>184</v>
      </c>
      <c r="U2244" s="56">
        <v>2014</v>
      </c>
      <c r="V2244" s="56" t="s">
        <v>151</v>
      </c>
      <c r="W2244" s="56" t="s">
        <v>194</v>
      </c>
      <c r="X2244" s="56" t="s">
        <v>195</v>
      </c>
      <c r="Y2244" s="56" t="s">
        <v>155</v>
      </c>
      <c r="Z2244" s="56">
        <v>357000</v>
      </c>
      <c r="AA2244" s="56">
        <v>237460</v>
      </c>
      <c r="AB2244" s="56">
        <v>-2.62823009845419</v>
      </c>
      <c r="AC2244" s="59">
        <v>52.033868710239098</v>
      </c>
    </row>
    <row r="2245" spans="1:29">
      <c r="A2245" s="57" t="s">
        <v>241</v>
      </c>
      <c r="B2245" s="54">
        <v>7299</v>
      </c>
      <c r="C2245" s="54">
        <v>1546459</v>
      </c>
      <c r="D2245" s="54" t="s">
        <v>164</v>
      </c>
      <c r="E2245" s="54" t="s">
        <v>126</v>
      </c>
      <c r="F2245" s="54" t="s">
        <v>205</v>
      </c>
      <c r="G2245" s="54" t="s">
        <v>112</v>
      </c>
      <c r="H2245" s="62">
        <v>42402.522916666669</v>
      </c>
      <c r="I2245" s="54" t="s">
        <v>180</v>
      </c>
      <c r="J2245" s="54" t="s">
        <v>116</v>
      </c>
      <c r="K2245" s="54" t="s">
        <v>165</v>
      </c>
      <c r="L2245" s="54" t="s">
        <v>166</v>
      </c>
      <c r="M2245" s="54" t="s">
        <v>183</v>
      </c>
      <c r="N2245" s="54">
        <v>1E-3</v>
      </c>
      <c r="O2245" s="54" t="s">
        <v>149</v>
      </c>
      <c r="P2245" s="54" t="b">
        <v>0</v>
      </c>
      <c r="Q2245" s="54">
        <v>138261413</v>
      </c>
      <c r="R2245" s="54" t="s">
        <v>150</v>
      </c>
      <c r="S2245" s="54">
        <v>1E-3</v>
      </c>
      <c r="T2245" s="54" t="s">
        <v>184</v>
      </c>
      <c r="U2245" s="54">
        <v>2016</v>
      </c>
      <c r="V2245" s="54" t="s">
        <v>151</v>
      </c>
      <c r="W2245" s="54" t="s">
        <v>242</v>
      </c>
      <c r="X2245" s="54" t="s">
        <v>243</v>
      </c>
      <c r="Y2245" s="54" t="s">
        <v>155</v>
      </c>
      <c r="Z2245" s="54">
        <v>456840</v>
      </c>
      <c r="AA2245" s="54">
        <v>455364</v>
      </c>
      <c r="AB2245" s="54">
        <v>-1.13455725358881</v>
      </c>
      <c r="AC2245" s="60">
        <v>53.991201424557502</v>
      </c>
    </row>
    <row r="2246" spans="1:29">
      <c r="A2246" s="55" t="s">
        <v>198</v>
      </c>
      <c r="B2246" s="56">
        <v>7299</v>
      </c>
      <c r="C2246" s="56">
        <v>1904940</v>
      </c>
      <c r="D2246" s="56" t="s">
        <v>164</v>
      </c>
      <c r="E2246" s="56" t="s">
        <v>126</v>
      </c>
      <c r="F2246" s="56" t="s">
        <v>179</v>
      </c>
      <c r="G2246" s="56" t="s">
        <v>118</v>
      </c>
      <c r="H2246" s="61">
        <v>43269.4</v>
      </c>
      <c r="I2246" s="56" t="s">
        <v>180</v>
      </c>
      <c r="J2246" s="56" t="s">
        <v>116</v>
      </c>
      <c r="K2246" s="56" t="s">
        <v>199</v>
      </c>
      <c r="L2246" s="56" t="s">
        <v>200</v>
      </c>
      <c r="M2246" s="56" t="s">
        <v>183</v>
      </c>
      <c r="N2246" s="56">
        <v>5.5E-2</v>
      </c>
      <c r="O2246" s="56" t="s">
        <v>149</v>
      </c>
      <c r="P2246" s="56" t="b">
        <v>0</v>
      </c>
      <c r="Q2246" s="56">
        <v>138261413</v>
      </c>
      <c r="R2246" s="56" t="s">
        <v>150</v>
      </c>
      <c r="S2246" s="56">
        <v>1E-3</v>
      </c>
      <c r="T2246" s="56" t="s">
        <v>184</v>
      </c>
      <c r="U2246" s="56">
        <v>2018</v>
      </c>
      <c r="V2246" s="56" t="s">
        <v>151</v>
      </c>
      <c r="W2246" s="56" t="s">
        <v>201</v>
      </c>
      <c r="X2246" s="56" t="s">
        <v>202</v>
      </c>
      <c r="Y2246" s="56" t="s">
        <v>155</v>
      </c>
      <c r="Z2246" s="56">
        <v>516100</v>
      </c>
      <c r="AA2246" s="56">
        <v>253300</v>
      </c>
      <c r="AB2246" s="56">
        <v>-0.30395486908298303</v>
      </c>
      <c r="AC2246" s="59">
        <v>52.1657659569386</v>
      </c>
    </row>
    <row r="2247" spans="1:29">
      <c r="A2247" s="57" t="s">
        <v>203</v>
      </c>
      <c r="B2247" s="54">
        <v>7299</v>
      </c>
      <c r="C2247" s="54">
        <v>2050289</v>
      </c>
      <c r="D2247" s="54" t="s">
        <v>164</v>
      </c>
      <c r="E2247" s="54" t="s">
        <v>126</v>
      </c>
      <c r="F2247" s="54" t="s">
        <v>179</v>
      </c>
      <c r="G2247" s="54" t="s">
        <v>118</v>
      </c>
      <c r="H2247" s="62">
        <v>45215.4</v>
      </c>
      <c r="I2247" s="54" t="s">
        <v>180</v>
      </c>
      <c r="J2247" s="54" t="s">
        <v>116</v>
      </c>
      <c r="K2247" s="54" t="s">
        <v>146</v>
      </c>
      <c r="L2247" s="54" t="s">
        <v>147</v>
      </c>
      <c r="M2247" s="54" t="s">
        <v>148</v>
      </c>
      <c r="N2247" s="54">
        <v>7.0000000000000007E-2</v>
      </c>
      <c r="O2247" s="54" t="s">
        <v>149</v>
      </c>
      <c r="P2247" s="54" t="b">
        <v>0</v>
      </c>
      <c r="Q2247" s="54">
        <v>138261413</v>
      </c>
      <c r="R2247" s="54" t="s">
        <v>150</v>
      </c>
      <c r="S2247" s="54">
        <v>1E-3</v>
      </c>
      <c r="T2247" s="54" t="s">
        <v>184</v>
      </c>
      <c r="U2247" s="54">
        <v>2023</v>
      </c>
      <c r="V2247" s="54" t="s">
        <v>151</v>
      </c>
      <c r="W2247" s="54" t="s">
        <v>204</v>
      </c>
      <c r="X2247" s="54" t="s">
        <v>154</v>
      </c>
      <c r="Y2247" s="54" t="s">
        <v>155</v>
      </c>
      <c r="Z2247" s="54">
        <v>507500</v>
      </c>
      <c r="AA2247" s="54">
        <v>299100</v>
      </c>
      <c r="AB2247" s="54">
        <v>-0.41497245145673001</v>
      </c>
      <c r="AC2247" s="60">
        <v>52.579097446717</v>
      </c>
    </row>
    <row r="2248" spans="1:29">
      <c r="A2248" s="55" t="s">
        <v>198</v>
      </c>
      <c r="B2248" s="56">
        <v>7299</v>
      </c>
      <c r="C2248" s="56">
        <v>1863019</v>
      </c>
      <c r="D2248" s="56" t="s">
        <v>164</v>
      </c>
      <c r="E2248" s="56" t="s">
        <v>126</v>
      </c>
      <c r="F2248" s="56" t="s">
        <v>179</v>
      </c>
      <c r="G2248" s="56" t="s">
        <v>118</v>
      </c>
      <c r="H2248" s="61">
        <v>42776.401388888888</v>
      </c>
      <c r="I2248" s="56" t="s">
        <v>180</v>
      </c>
      <c r="J2248" s="56" t="s">
        <v>116</v>
      </c>
      <c r="K2248" s="56" t="s">
        <v>199</v>
      </c>
      <c r="L2248" s="56" t="s">
        <v>200</v>
      </c>
      <c r="M2248" s="56" t="s">
        <v>183</v>
      </c>
      <c r="N2248" s="56">
        <v>3.5000000000000003E-2</v>
      </c>
      <c r="O2248" s="56" t="s">
        <v>149</v>
      </c>
      <c r="P2248" s="56" t="b">
        <v>0</v>
      </c>
      <c r="Q2248" s="56">
        <v>138261413</v>
      </c>
      <c r="R2248" s="56" t="s">
        <v>150</v>
      </c>
      <c r="S2248" s="56">
        <v>1E-3</v>
      </c>
      <c r="T2248" s="56" t="s">
        <v>184</v>
      </c>
      <c r="U2248" s="56">
        <v>2017</v>
      </c>
      <c r="V2248" s="56" t="s">
        <v>151</v>
      </c>
      <c r="W2248" s="56" t="s">
        <v>201</v>
      </c>
      <c r="X2248" s="56" t="s">
        <v>202</v>
      </c>
      <c r="Y2248" s="56" t="s">
        <v>155</v>
      </c>
      <c r="Z2248" s="56">
        <v>516100</v>
      </c>
      <c r="AA2248" s="56">
        <v>253300</v>
      </c>
      <c r="AB2248" s="56">
        <v>-0.30395486908298303</v>
      </c>
      <c r="AC2248" s="59">
        <v>52.1657659569386</v>
      </c>
    </row>
    <row r="2249" spans="1:29">
      <c r="A2249" s="57" t="s">
        <v>241</v>
      </c>
      <c r="B2249" s="54">
        <v>7299</v>
      </c>
      <c r="C2249" s="54">
        <v>1539717</v>
      </c>
      <c r="D2249" s="54" t="s">
        <v>164</v>
      </c>
      <c r="E2249" s="54" t="s">
        <v>126</v>
      </c>
      <c r="F2249" s="54" t="s">
        <v>179</v>
      </c>
      <c r="G2249" s="54" t="s">
        <v>118</v>
      </c>
      <c r="H2249" s="62">
        <v>42306.54791666667</v>
      </c>
      <c r="I2249" s="54" t="s">
        <v>180</v>
      </c>
      <c r="J2249" s="54" t="s">
        <v>116</v>
      </c>
      <c r="K2249" s="54" t="s">
        <v>165</v>
      </c>
      <c r="L2249" s="54" t="s">
        <v>166</v>
      </c>
      <c r="M2249" s="54" t="s">
        <v>183</v>
      </c>
      <c r="N2249" s="54">
        <v>7.0000000000000001E-3</v>
      </c>
      <c r="O2249" s="54" t="s">
        <v>149</v>
      </c>
      <c r="P2249" s="54" t="b">
        <v>0</v>
      </c>
      <c r="Q2249" s="54">
        <v>138261413</v>
      </c>
      <c r="R2249" s="54" t="s">
        <v>150</v>
      </c>
      <c r="S2249" s="54">
        <v>1E-3</v>
      </c>
      <c r="T2249" s="54" t="s">
        <v>184</v>
      </c>
      <c r="U2249" s="54">
        <v>2015</v>
      </c>
      <c r="V2249" s="54" t="s">
        <v>151</v>
      </c>
      <c r="W2249" s="54" t="s">
        <v>242</v>
      </c>
      <c r="X2249" s="54" t="s">
        <v>243</v>
      </c>
      <c r="Y2249" s="54" t="s">
        <v>155</v>
      </c>
      <c r="Z2249" s="54">
        <v>456840</v>
      </c>
      <c r="AA2249" s="54">
        <v>455364</v>
      </c>
      <c r="AB2249" s="54">
        <v>-1.13455725358881</v>
      </c>
      <c r="AC2249" s="60">
        <v>53.991201424557502</v>
      </c>
    </row>
    <row r="2250" spans="1:29">
      <c r="A2250" s="55" t="s">
        <v>364</v>
      </c>
      <c r="B2250" s="56">
        <v>7299</v>
      </c>
      <c r="C2250" s="56">
        <v>1951755</v>
      </c>
      <c r="D2250" s="56" t="s">
        <v>164</v>
      </c>
      <c r="E2250" s="56" t="s">
        <v>126</v>
      </c>
      <c r="F2250" s="56" t="s">
        <v>205</v>
      </c>
      <c r="G2250" s="56" t="s">
        <v>112</v>
      </c>
      <c r="H2250" s="61">
        <v>43796.424305555556</v>
      </c>
      <c r="I2250" s="56" t="s">
        <v>180</v>
      </c>
      <c r="J2250" s="56" t="s">
        <v>116</v>
      </c>
      <c r="K2250" s="56" t="s">
        <v>146</v>
      </c>
      <c r="L2250" s="56" t="s">
        <v>147</v>
      </c>
      <c r="M2250" s="56" t="s">
        <v>183</v>
      </c>
      <c r="N2250" s="56">
        <v>2.5000000000000001E-3</v>
      </c>
      <c r="O2250" s="56" t="s">
        <v>149</v>
      </c>
      <c r="P2250" s="56" t="b">
        <v>0</v>
      </c>
      <c r="Q2250" s="56">
        <v>138261413</v>
      </c>
      <c r="R2250" s="56" t="s">
        <v>150</v>
      </c>
      <c r="S2250" s="56">
        <v>1E-3</v>
      </c>
      <c r="T2250" s="56" t="s">
        <v>184</v>
      </c>
      <c r="U2250" s="56">
        <v>2019</v>
      </c>
      <c r="V2250" s="56" t="s">
        <v>151</v>
      </c>
      <c r="W2250" s="56" t="s">
        <v>365</v>
      </c>
      <c r="X2250" s="56" t="s">
        <v>226</v>
      </c>
      <c r="Y2250" s="56" t="s">
        <v>155</v>
      </c>
      <c r="Z2250" s="56">
        <v>497350</v>
      </c>
      <c r="AA2250" s="56">
        <v>418990</v>
      </c>
      <c r="AB2250" s="56">
        <v>-0.52837034717403697</v>
      </c>
      <c r="AC2250" s="59">
        <v>53.658349259166002</v>
      </c>
    </row>
    <row r="2251" spans="1:29">
      <c r="A2251" s="57" t="s">
        <v>190</v>
      </c>
      <c r="B2251" s="54">
        <v>7299</v>
      </c>
      <c r="C2251" s="54">
        <v>4775918</v>
      </c>
      <c r="D2251" s="54" t="s">
        <v>164</v>
      </c>
      <c r="E2251" s="54" t="s">
        <v>126</v>
      </c>
      <c r="F2251" s="54" t="s">
        <v>205</v>
      </c>
      <c r="G2251" s="54" t="s">
        <v>112</v>
      </c>
      <c r="H2251" s="62">
        <v>44378.625</v>
      </c>
      <c r="I2251" s="54" t="s">
        <v>191</v>
      </c>
      <c r="J2251" s="54" t="s">
        <v>119</v>
      </c>
      <c r="K2251" s="54" t="s">
        <v>192</v>
      </c>
      <c r="L2251" s="54" t="s">
        <v>193</v>
      </c>
      <c r="M2251" s="54" t="s">
        <v>183</v>
      </c>
      <c r="N2251" s="54">
        <v>2.3E-3</v>
      </c>
      <c r="O2251" s="54" t="s">
        <v>149</v>
      </c>
      <c r="P2251" s="54" t="b">
        <v>0</v>
      </c>
      <c r="Q2251" s="54">
        <v>138261413</v>
      </c>
      <c r="R2251" s="54" t="s">
        <v>150</v>
      </c>
      <c r="S2251" s="54">
        <v>1E-3</v>
      </c>
      <c r="T2251" s="54" t="s">
        <v>184</v>
      </c>
      <c r="U2251" s="54">
        <v>2021</v>
      </c>
      <c r="V2251" s="54" t="s">
        <v>151</v>
      </c>
      <c r="W2251" s="54" t="s">
        <v>194</v>
      </c>
      <c r="X2251" s="54" t="s">
        <v>195</v>
      </c>
      <c r="Y2251" s="54" t="s">
        <v>155</v>
      </c>
      <c r="Z2251" s="54">
        <v>357000</v>
      </c>
      <c r="AA2251" s="54">
        <v>237460</v>
      </c>
      <c r="AB2251" s="54">
        <v>-2.62823009845419</v>
      </c>
      <c r="AC2251" s="60">
        <v>52.033868710239098</v>
      </c>
    </row>
    <row r="2252" spans="1:29">
      <c r="A2252" s="55" t="s">
        <v>206</v>
      </c>
      <c r="B2252" s="56">
        <v>7299</v>
      </c>
      <c r="C2252" s="56">
        <v>1831723</v>
      </c>
      <c r="D2252" s="56" t="s">
        <v>164</v>
      </c>
      <c r="E2252" s="56" t="s">
        <v>126</v>
      </c>
      <c r="F2252" s="56" t="s">
        <v>205</v>
      </c>
      <c r="G2252" s="56" t="s">
        <v>112</v>
      </c>
      <c r="H2252" s="61">
        <v>42494.571527777778</v>
      </c>
      <c r="I2252" s="56" t="s">
        <v>180</v>
      </c>
      <c r="J2252" s="56" t="s">
        <v>116</v>
      </c>
      <c r="K2252" s="56" t="s">
        <v>199</v>
      </c>
      <c r="L2252" s="56" t="s">
        <v>200</v>
      </c>
      <c r="M2252" s="56" t="s">
        <v>183</v>
      </c>
      <c r="N2252" s="56">
        <v>4.1000000000000002E-2</v>
      </c>
      <c r="O2252" s="56" t="s">
        <v>149</v>
      </c>
      <c r="P2252" s="56" t="b">
        <v>0</v>
      </c>
      <c r="Q2252" s="56">
        <v>138261413</v>
      </c>
      <c r="R2252" s="56" t="s">
        <v>150</v>
      </c>
      <c r="S2252" s="56">
        <v>1E-3</v>
      </c>
      <c r="T2252" s="56" t="s">
        <v>184</v>
      </c>
      <c r="U2252" s="56">
        <v>2016</v>
      </c>
      <c r="V2252" s="56" t="s">
        <v>151</v>
      </c>
      <c r="W2252" s="56" t="s">
        <v>207</v>
      </c>
      <c r="X2252" s="56" t="s">
        <v>208</v>
      </c>
      <c r="Y2252" s="56" t="s">
        <v>155</v>
      </c>
      <c r="Z2252" s="56">
        <v>515935</v>
      </c>
      <c r="AA2252" s="56">
        <v>253417</v>
      </c>
      <c r="AB2252" s="56">
        <v>-0.30632621725807402</v>
      </c>
      <c r="AC2252" s="59">
        <v>52.1668520239771</v>
      </c>
    </row>
    <row r="2253" spans="1:29">
      <c r="A2253" s="57" t="s">
        <v>206</v>
      </c>
      <c r="B2253" s="54">
        <v>7299</v>
      </c>
      <c r="C2253" s="54">
        <v>1860393</v>
      </c>
      <c r="D2253" s="54" t="s">
        <v>164</v>
      </c>
      <c r="E2253" s="54" t="s">
        <v>126</v>
      </c>
      <c r="F2253" s="54" t="s">
        <v>179</v>
      </c>
      <c r="G2253" s="54" t="s">
        <v>118</v>
      </c>
      <c r="H2253" s="62">
        <v>42747.544444444444</v>
      </c>
      <c r="I2253" s="54" t="s">
        <v>180</v>
      </c>
      <c r="J2253" s="54" t="s">
        <v>116</v>
      </c>
      <c r="K2253" s="54" t="s">
        <v>199</v>
      </c>
      <c r="L2253" s="54" t="s">
        <v>200</v>
      </c>
      <c r="M2253" s="54" t="s">
        <v>183</v>
      </c>
      <c r="N2253" s="54">
        <v>3.5000000000000003E-2</v>
      </c>
      <c r="O2253" s="54" t="s">
        <v>149</v>
      </c>
      <c r="P2253" s="54" t="b">
        <v>0</v>
      </c>
      <c r="Q2253" s="54">
        <v>138261413</v>
      </c>
      <c r="R2253" s="54" t="s">
        <v>150</v>
      </c>
      <c r="S2253" s="54">
        <v>1E-3</v>
      </c>
      <c r="T2253" s="54" t="s">
        <v>184</v>
      </c>
      <c r="U2253" s="54">
        <v>2017</v>
      </c>
      <c r="V2253" s="54" t="s">
        <v>151</v>
      </c>
      <c r="W2253" s="54" t="s">
        <v>207</v>
      </c>
      <c r="X2253" s="54" t="s">
        <v>208</v>
      </c>
      <c r="Y2253" s="54" t="s">
        <v>155</v>
      </c>
      <c r="Z2253" s="54">
        <v>515935</v>
      </c>
      <c r="AA2253" s="54">
        <v>253417</v>
      </c>
      <c r="AB2253" s="54">
        <v>-0.30632621725807402</v>
      </c>
      <c r="AC2253" s="60">
        <v>52.1668520239771</v>
      </c>
    </row>
    <row r="2254" spans="1:29">
      <c r="A2254" s="55" t="s">
        <v>187</v>
      </c>
      <c r="B2254" s="56">
        <v>7299</v>
      </c>
      <c r="C2254" s="56">
        <v>1828599</v>
      </c>
      <c r="D2254" s="56" t="s">
        <v>164</v>
      </c>
      <c r="E2254" s="56" t="s">
        <v>126</v>
      </c>
      <c r="F2254" s="56" t="s">
        <v>205</v>
      </c>
      <c r="G2254" s="56" t="s">
        <v>112</v>
      </c>
      <c r="H2254" s="61">
        <v>42464.544444444444</v>
      </c>
      <c r="I2254" s="56" t="s">
        <v>180</v>
      </c>
      <c r="J2254" s="56" t="s">
        <v>116</v>
      </c>
      <c r="K2254" s="56" t="s">
        <v>181</v>
      </c>
      <c r="L2254" s="56" t="s">
        <v>182</v>
      </c>
      <c r="M2254" s="56" t="s">
        <v>183</v>
      </c>
      <c r="N2254" s="56">
        <v>1.4E-2</v>
      </c>
      <c r="O2254" s="56" t="s">
        <v>149</v>
      </c>
      <c r="P2254" s="56" t="b">
        <v>0</v>
      </c>
      <c r="Q2254" s="56">
        <v>138261413</v>
      </c>
      <c r="R2254" s="56" t="s">
        <v>150</v>
      </c>
      <c r="S2254" s="56">
        <v>1E-3</v>
      </c>
      <c r="T2254" s="56" t="s">
        <v>184</v>
      </c>
      <c r="U2254" s="56">
        <v>2016</v>
      </c>
      <c r="V2254" s="56" t="s">
        <v>151</v>
      </c>
      <c r="W2254" s="56" t="s">
        <v>188</v>
      </c>
      <c r="X2254" s="56" t="s">
        <v>189</v>
      </c>
      <c r="Y2254" s="56" t="s">
        <v>155</v>
      </c>
      <c r="Z2254" s="56">
        <v>636400</v>
      </c>
      <c r="AA2254" s="56">
        <v>291600</v>
      </c>
      <c r="AB2254" s="56">
        <v>1.4791973795069699</v>
      </c>
      <c r="AC2254" s="59">
        <v>52.471107816141703</v>
      </c>
    </row>
    <row r="2255" spans="1:29">
      <c r="A2255" s="57" t="s">
        <v>196</v>
      </c>
      <c r="B2255" s="54">
        <v>7299</v>
      </c>
      <c r="C2255" s="54">
        <v>1815269</v>
      </c>
      <c r="D2255" s="54" t="s">
        <v>164</v>
      </c>
      <c r="E2255" s="54" t="s">
        <v>126</v>
      </c>
      <c r="F2255" s="54" t="s">
        <v>179</v>
      </c>
      <c r="G2255" s="54" t="s">
        <v>118</v>
      </c>
      <c r="H2255" s="62">
        <v>42319.388888888891</v>
      </c>
      <c r="I2255" s="54" t="s">
        <v>180</v>
      </c>
      <c r="J2255" s="54" t="s">
        <v>116</v>
      </c>
      <c r="K2255" s="54" t="s">
        <v>181</v>
      </c>
      <c r="L2255" s="54" t="s">
        <v>182</v>
      </c>
      <c r="M2255" s="54" t="s">
        <v>183</v>
      </c>
      <c r="N2255" s="54">
        <v>2.1000000000000001E-2</v>
      </c>
      <c r="O2255" s="54" t="s">
        <v>149</v>
      </c>
      <c r="P2255" s="54" t="b">
        <v>0</v>
      </c>
      <c r="Q2255" s="54">
        <v>138261413</v>
      </c>
      <c r="R2255" s="54" t="s">
        <v>150</v>
      </c>
      <c r="S2255" s="54">
        <v>1E-3</v>
      </c>
      <c r="T2255" s="54" t="s">
        <v>184</v>
      </c>
      <c r="U2255" s="54">
        <v>2015</v>
      </c>
      <c r="V2255" s="54" t="s">
        <v>151</v>
      </c>
      <c r="W2255" s="54" t="s">
        <v>197</v>
      </c>
      <c r="X2255" s="54" t="s">
        <v>186</v>
      </c>
      <c r="Y2255" s="54" t="s">
        <v>155</v>
      </c>
      <c r="Z2255" s="54">
        <v>624300</v>
      </c>
      <c r="AA2255" s="54">
        <v>306800</v>
      </c>
      <c r="AB2255" s="54">
        <v>1.3116346710660201</v>
      </c>
      <c r="AC2255" s="60">
        <v>52.6126273253455</v>
      </c>
    </row>
    <row r="2256" spans="1:29">
      <c r="A2256" s="55" t="s">
        <v>206</v>
      </c>
      <c r="B2256" s="56">
        <v>7299</v>
      </c>
      <c r="C2256" s="56">
        <v>2014378</v>
      </c>
      <c r="D2256" s="56" t="s">
        <v>164</v>
      </c>
      <c r="E2256" s="56" t="s">
        <v>126</v>
      </c>
      <c r="F2256" s="56" t="s">
        <v>179</v>
      </c>
      <c r="G2256" s="56" t="s">
        <v>118</v>
      </c>
      <c r="H2256" s="61">
        <v>44757.401388888888</v>
      </c>
      <c r="I2256" s="56" t="s">
        <v>180</v>
      </c>
      <c r="J2256" s="56" t="s">
        <v>116</v>
      </c>
      <c r="K2256" s="56" t="s">
        <v>199</v>
      </c>
      <c r="L2256" s="56" t="s">
        <v>200</v>
      </c>
      <c r="M2256" s="56" t="s">
        <v>183</v>
      </c>
      <c r="N2256" s="56">
        <v>0.04</v>
      </c>
      <c r="O2256" s="56" t="s">
        <v>149</v>
      </c>
      <c r="P2256" s="56" t="b">
        <v>0</v>
      </c>
      <c r="Q2256" s="56">
        <v>138261413</v>
      </c>
      <c r="R2256" s="56" t="s">
        <v>150</v>
      </c>
      <c r="S2256" s="56">
        <v>1E-3</v>
      </c>
      <c r="T2256" s="56" t="s">
        <v>184</v>
      </c>
      <c r="U2256" s="56">
        <v>2022</v>
      </c>
      <c r="V2256" s="56" t="s">
        <v>151</v>
      </c>
      <c r="W2256" s="56" t="s">
        <v>207</v>
      </c>
      <c r="X2256" s="56" t="s">
        <v>208</v>
      </c>
      <c r="Y2256" s="56" t="s">
        <v>155</v>
      </c>
      <c r="Z2256" s="56">
        <v>515935</v>
      </c>
      <c r="AA2256" s="56">
        <v>253417</v>
      </c>
      <c r="AB2256" s="56">
        <v>-0.30632621725807402</v>
      </c>
      <c r="AC2256" s="59">
        <v>52.1668520239771</v>
      </c>
    </row>
    <row r="2257" spans="1:29">
      <c r="A2257" s="57" t="s">
        <v>178</v>
      </c>
      <c r="B2257" s="54">
        <v>7299</v>
      </c>
      <c r="C2257" s="54">
        <v>1849940</v>
      </c>
      <c r="D2257" s="54" t="s">
        <v>164</v>
      </c>
      <c r="E2257" s="54" t="s">
        <v>126</v>
      </c>
      <c r="F2257" s="54" t="s">
        <v>179</v>
      </c>
      <c r="G2257" s="54" t="s">
        <v>118</v>
      </c>
      <c r="H2257" s="62">
        <v>42671.520138888889</v>
      </c>
      <c r="I2257" s="54" t="s">
        <v>180</v>
      </c>
      <c r="J2257" s="54" t="s">
        <v>116</v>
      </c>
      <c r="K2257" s="54" t="s">
        <v>181</v>
      </c>
      <c r="L2257" s="54" t="s">
        <v>182</v>
      </c>
      <c r="M2257" s="54" t="s">
        <v>183</v>
      </c>
      <c r="N2257" s="54">
        <v>1.7000000000000001E-2</v>
      </c>
      <c r="O2257" s="54" t="s">
        <v>149</v>
      </c>
      <c r="P2257" s="54" t="b">
        <v>0</v>
      </c>
      <c r="Q2257" s="54">
        <v>138261413</v>
      </c>
      <c r="R2257" s="54" t="s">
        <v>150</v>
      </c>
      <c r="S2257" s="54">
        <v>1E-3</v>
      </c>
      <c r="T2257" s="54" t="s">
        <v>184</v>
      </c>
      <c r="U2257" s="54">
        <v>2016</v>
      </c>
      <c r="V2257" s="54" t="s">
        <v>151</v>
      </c>
      <c r="W2257" s="54" t="s">
        <v>185</v>
      </c>
      <c r="X2257" s="54" t="s">
        <v>186</v>
      </c>
      <c r="Y2257" s="54" t="s">
        <v>155</v>
      </c>
      <c r="Z2257" s="54">
        <v>620600</v>
      </c>
      <c r="AA2257" s="54">
        <v>309500</v>
      </c>
      <c r="AB2257" s="54">
        <v>1.2588812496391699</v>
      </c>
      <c r="AC2257" s="60">
        <v>52.638374352215699</v>
      </c>
    </row>
    <row r="2258" spans="1:29">
      <c r="A2258" s="55" t="s">
        <v>187</v>
      </c>
      <c r="B2258" s="56">
        <v>7299</v>
      </c>
      <c r="C2258" s="56">
        <v>2002146</v>
      </c>
      <c r="D2258" s="56" t="s">
        <v>164</v>
      </c>
      <c r="E2258" s="56" t="s">
        <v>126</v>
      </c>
      <c r="F2258" s="56" t="s">
        <v>179</v>
      </c>
      <c r="G2258" s="56" t="s">
        <v>118</v>
      </c>
      <c r="H2258" s="61">
        <v>44602.364583333336</v>
      </c>
      <c r="I2258" s="56" t="s">
        <v>180</v>
      </c>
      <c r="J2258" s="56" t="s">
        <v>116</v>
      </c>
      <c r="K2258" s="56" t="s">
        <v>181</v>
      </c>
      <c r="L2258" s="56" t="s">
        <v>182</v>
      </c>
      <c r="M2258" s="56" t="s">
        <v>183</v>
      </c>
      <c r="N2258" s="56">
        <v>1.2E-2</v>
      </c>
      <c r="O2258" s="56" t="s">
        <v>149</v>
      </c>
      <c r="P2258" s="56" t="b">
        <v>0</v>
      </c>
      <c r="Q2258" s="56">
        <v>138261413</v>
      </c>
      <c r="R2258" s="56" t="s">
        <v>150</v>
      </c>
      <c r="S2258" s="56">
        <v>1E-3</v>
      </c>
      <c r="T2258" s="56" t="s">
        <v>184</v>
      </c>
      <c r="U2258" s="56">
        <v>2022</v>
      </c>
      <c r="V2258" s="56" t="s">
        <v>151</v>
      </c>
      <c r="W2258" s="56" t="s">
        <v>188</v>
      </c>
      <c r="X2258" s="56" t="s">
        <v>189</v>
      </c>
      <c r="Y2258" s="56" t="s">
        <v>155</v>
      </c>
      <c r="Z2258" s="56">
        <v>636400</v>
      </c>
      <c r="AA2258" s="56">
        <v>291600</v>
      </c>
      <c r="AB2258" s="56">
        <v>1.4791973795069699</v>
      </c>
      <c r="AC2258" s="59">
        <v>52.471107816141703</v>
      </c>
    </row>
    <row r="2259" spans="1:29">
      <c r="A2259" s="57" t="s">
        <v>203</v>
      </c>
      <c r="B2259" s="54">
        <v>7299</v>
      </c>
      <c r="C2259" s="54">
        <v>1860429</v>
      </c>
      <c r="D2259" s="54" t="s">
        <v>164</v>
      </c>
      <c r="E2259" s="54" t="s">
        <v>126</v>
      </c>
      <c r="F2259" s="54" t="s">
        <v>179</v>
      </c>
      <c r="G2259" s="54" t="s">
        <v>118</v>
      </c>
      <c r="H2259" s="62">
        <v>42747.55972222222</v>
      </c>
      <c r="I2259" s="54" t="s">
        <v>180</v>
      </c>
      <c r="J2259" s="54" t="s">
        <v>116</v>
      </c>
      <c r="K2259" s="54" t="s">
        <v>146</v>
      </c>
      <c r="L2259" s="54" t="s">
        <v>147</v>
      </c>
      <c r="M2259" s="54" t="s">
        <v>183</v>
      </c>
      <c r="N2259" s="54">
        <v>4.9000000000000002E-2</v>
      </c>
      <c r="O2259" s="54" t="s">
        <v>149</v>
      </c>
      <c r="P2259" s="54" t="b">
        <v>0</v>
      </c>
      <c r="Q2259" s="54">
        <v>138261413</v>
      </c>
      <c r="R2259" s="54" t="s">
        <v>150</v>
      </c>
      <c r="S2259" s="54">
        <v>1E-3</v>
      </c>
      <c r="T2259" s="54" t="s">
        <v>184</v>
      </c>
      <c r="U2259" s="54">
        <v>2017</v>
      </c>
      <c r="V2259" s="54" t="s">
        <v>151</v>
      </c>
      <c r="W2259" s="54" t="s">
        <v>204</v>
      </c>
      <c r="X2259" s="54" t="s">
        <v>154</v>
      </c>
      <c r="Y2259" s="54" t="s">
        <v>155</v>
      </c>
      <c r="Z2259" s="54">
        <v>507500</v>
      </c>
      <c r="AA2259" s="54">
        <v>299100</v>
      </c>
      <c r="AB2259" s="54">
        <v>-0.41497245145673001</v>
      </c>
      <c r="AC2259" s="60">
        <v>52.579097446717</v>
      </c>
    </row>
    <row r="2260" spans="1:29">
      <c r="A2260" s="55" t="s">
        <v>187</v>
      </c>
      <c r="B2260" s="56">
        <v>7299</v>
      </c>
      <c r="C2260" s="56">
        <v>1795758</v>
      </c>
      <c r="D2260" s="56" t="s">
        <v>164</v>
      </c>
      <c r="E2260" s="56" t="s">
        <v>126</v>
      </c>
      <c r="F2260" s="56" t="s">
        <v>179</v>
      </c>
      <c r="G2260" s="56" t="s">
        <v>118</v>
      </c>
      <c r="H2260" s="61">
        <v>42124.550694444442</v>
      </c>
      <c r="I2260" s="56" t="s">
        <v>180</v>
      </c>
      <c r="J2260" s="56" t="s">
        <v>116</v>
      </c>
      <c r="K2260" s="56" t="s">
        <v>181</v>
      </c>
      <c r="L2260" s="56" t="s">
        <v>182</v>
      </c>
      <c r="M2260" s="56" t="s">
        <v>183</v>
      </c>
      <c r="N2260" s="56">
        <v>1.4E-2</v>
      </c>
      <c r="O2260" s="56" t="s">
        <v>149</v>
      </c>
      <c r="P2260" s="56" t="b">
        <v>0</v>
      </c>
      <c r="Q2260" s="56">
        <v>138261413</v>
      </c>
      <c r="R2260" s="56" t="s">
        <v>150</v>
      </c>
      <c r="S2260" s="56">
        <v>1E-3</v>
      </c>
      <c r="T2260" s="56" t="s">
        <v>184</v>
      </c>
      <c r="U2260" s="56">
        <v>2015</v>
      </c>
      <c r="V2260" s="56" t="s">
        <v>151</v>
      </c>
      <c r="W2260" s="56" t="s">
        <v>188</v>
      </c>
      <c r="X2260" s="56" t="s">
        <v>189</v>
      </c>
      <c r="Y2260" s="56" t="s">
        <v>155</v>
      </c>
      <c r="Z2260" s="56">
        <v>636400</v>
      </c>
      <c r="AA2260" s="56">
        <v>291600</v>
      </c>
      <c r="AB2260" s="56">
        <v>1.4791973795069699</v>
      </c>
      <c r="AC2260" s="59">
        <v>52.471107816141703</v>
      </c>
    </row>
    <row r="2261" spans="1:29">
      <c r="A2261" s="57" t="s">
        <v>178</v>
      </c>
      <c r="B2261" s="54">
        <v>7299</v>
      </c>
      <c r="C2261" s="54">
        <v>2004126</v>
      </c>
      <c r="D2261" s="54" t="s">
        <v>164</v>
      </c>
      <c r="E2261" s="54" t="s">
        <v>126</v>
      </c>
      <c r="F2261" s="54" t="s">
        <v>179</v>
      </c>
      <c r="G2261" s="54" t="s">
        <v>118</v>
      </c>
      <c r="H2261" s="62">
        <v>44629.54583333333</v>
      </c>
      <c r="I2261" s="54" t="s">
        <v>180</v>
      </c>
      <c r="J2261" s="54" t="s">
        <v>116</v>
      </c>
      <c r="K2261" s="54" t="s">
        <v>181</v>
      </c>
      <c r="L2261" s="54" t="s">
        <v>182</v>
      </c>
      <c r="M2261" s="54" t="s">
        <v>183</v>
      </c>
      <c r="N2261" s="54">
        <v>3.3999999999999998E-3</v>
      </c>
      <c r="O2261" s="54" t="s">
        <v>149</v>
      </c>
      <c r="P2261" s="54" t="b">
        <v>0</v>
      </c>
      <c r="Q2261" s="54">
        <v>138261413</v>
      </c>
      <c r="R2261" s="54" t="s">
        <v>150</v>
      </c>
      <c r="S2261" s="54">
        <v>1E-3</v>
      </c>
      <c r="T2261" s="54" t="s">
        <v>184</v>
      </c>
      <c r="U2261" s="54">
        <v>2022</v>
      </c>
      <c r="V2261" s="54" t="s">
        <v>151</v>
      </c>
      <c r="W2261" s="54" t="s">
        <v>185</v>
      </c>
      <c r="X2261" s="54" t="s">
        <v>186</v>
      </c>
      <c r="Y2261" s="54" t="s">
        <v>155</v>
      </c>
      <c r="Z2261" s="54">
        <v>620600</v>
      </c>
      <c r="AA2261" s="54">
        <v>309500</v>
      </c>
      <c r="AB2261" s="54">
        <v>1.2588812496391699</v>
      </c>
      <c r="AC2261" s="60">
        <v>52.638374352215699</v>
      </c>
    </row>
    <row r="2262" spans="1:29">
      <c r="A2262" s="55" t="s">
        <v>178</v>
      </c>
      <c r="B2262" s="56">
        <v>7299</v>
      </c>
      <c r="C2262" s="56">
        <v>1986002</v>
      </c>
      <c r="D2262" s="56" t="s">
        <v>164</v>
      </c>
      <c r="E2262" s="56" t="s">
        <v>126</v>
      </c>
      <c r="F2262" s="56" t="s">
        <v>179</v>
      </c>
      <c r="G2262" s="56" t="s">
        <v>118</v>
      </c>
      <c r="H2262" s="61">
        <v>44375.554861111108</v>
      </c>
      <c r="I2262" s="56" t="s">
        <v>180</v>
      </c>
      <c r="J2262" s="56" t="s">
        <v>116</v>
      </c>
      <c r="K2262" s="56" t="s">
        <v>181</v>
      </c>
      <c r="L2262" s="56" t="s">
        <v>182</v>
      </c>
      <c r="M2262" s="56" t="s">
        <v>183</v>
      </c>
      <c r="N2262" s="56">
        <v>7.1000000000000004E-3</v>
      </c>
      <c r="O2262" s="56" t="s">
        <v>149</v>
      </c>
      <c r="P2262" s="56" t="b">
        <v>0</v>
      </c>
      <c r="Q2262" s="56">
        <v>138261413</v>
      </c>
      <c r="R2262" s="56" t="s">
        <v>150</v>
      </c>
      <c r="S2262" s="56">
        <v>1E-3</v>
      </c>
      <c r="T2262" s="56" t="s">
        <v>184</v>
      </c>
      <c r="U2262" s="56">
        <v>2021</v>
      </c>
      <c r="V2262" s="56" t="s">
        <v>151</v>
      </c>
      <c r="W2262" s="56" t="s">
        <v>185</v>
      </c>
      <c r="X2262" s="56" t="s">
        <v>186</v>
      </c>
      <c r="Y2262" s="56" t="s">
        <v>155</v>
      </c>
      <c r="Z2262" s="56">
        <v>620600</v>
      </c>
      <c r="AA2262" s="56">
        <v>309500</v>
      </c>
      <c r="AB2262" s="56">
        <v>1.2588812496391699</v>
      </c>
      <c r="AC2262" s="59">
        <v>52.638374352215699</v>
      </c>
    </row>
    <row r="2263" spans="1:29">
      <c r="A2263" s="57" t="s">
        <v>198</v>
      </c>
      <c r="B2263" s="54">
        <v>7299</v>
      </c>
      <c r="C2263" s="54">
        <v>1906347</v>
      </c>
      <c r="D2263" s="54" t="s">
        <v>164</v>
      </c>
      <c r="E2263" s="54" t="s">
        <v>126</v>
      </c>
      <c r="F2263" s="54" t="s">
        <v>179</v>
      </c>
      <c r="G2263" s="54" t="s">
        <v>118</v>
      </c>
      <c r="H2263" s="62">
        <v>43278.611805555556</v>
      </c>
      <c r="I2263" s="54" t="s">
        <v>180</v>
      </c>
      <c r="J2263" s="54" t="s">
        <v>116</v>
      </c>
      <c r="K2263" s="54" t="s">
        <v>199</v>
      </c>
      <c r="L2263" s="54" t="s">
        <v>200</v>
      </c>
      <c r="M2263" s="54" t="s">
        <v>183</v>
      </c>
      <c r="N2263" s="54">
        <v>4.9000000000000002E-2</v>
      </c>
      <c r="O2263" s="54" t="s">
        <v>149</v>
      </c>
      <c r="P2263" s="54" t="b">
        <v>0</v>
      </c>
      <c r="Q2263" s="54">
        <v>138261413</v>
      </c>
      <c r="R2263" s="54" t="s">
        <v>150</v>
      </c>
      <c r="S2263" s="54">
        <v>1E-3</v>
      </c>
      <c r="T2263" s="54" t="s">
        <v>184</v>
      </c>
      <c r="U2263" s="54">
        <v>2018</v>
      </c>
      <c r="V2263" s="54" t="s">
        <v>151</v>
      </c>
      <c r="W2263" s="54" t="s">
        <v>201</v>
      </c>
      <c r="X2263" s="54" t="s">
        <v>202</v>
      </c>
      <c r="Y2263" s="54" t="s">
        <v>155</v>
      </c>
      <c r="Z2263" s="54">
        <v>516100</v>
      </c>
      <c r="AA2263" s="54">
        <v>253300</v>
      </c>
      <c r="AB2263" s="54">
        <v>-0.30395486908298303</v>
      </c>
      <c r="AC2263" s="60">
        <v>52.1657659569386</v>
      </c>
    </row>
    <row r="2264" spans="1:29">
      <c r="A2264" s="55" t="s">
        <v>178</v>
      </c>
      <c r="B2264" s="56">
        <v>7299</v>
      </c>
      <c r="C2264" s="56">
        <v>1814713</v>
      </c>
      <c r="D2264" s="56" t="s">
        <v>164</v>
      </c>
      <c r="E2264" s="56" t="s">
        <v>126</v>
      </c>
      <c r="F2264" s="56" t="s">
        <v>179</v>
      </c>
      <c r="G2264" s="56" t="s">
        <v>118</v>
      </c>
      <c r="H2264" s="61">
        <v>42312.336111111108</v>
      </c>
      <c r="I2264" s="56" t="s">
        <v>180</v>
      </c>
      <c r="J2264" s="56" t="s">
        <v>116</v>
      </c>
      <c r="K2264" s="56" t="s">
        <v>181</v>
      </c>
      <c r="L2264" s="56" t="s">
        <v>182</v>
      </c>
      <c r="M2264" s="56" t="s">
        <v>183</v>
      </c>
      <c r="N2264" s="56">
        <v>1.6E-2</v>
      </c>
      <c r="O2264" s="56" t="s">
        <v>149</v>
      </c>
      <c r="P2264" s="56" t="b">
        <v>0</v>
      </c>
      <c r="Q2264" s="56">
        <v>138261413</v>
      </c>
      <c r="R2264" s="56" t="s">
        <v>150</v>
      </c>
      <c r="S2264" s="56">
        <v>1E-3</v>
      </c>
      <c r="T2264" s="56" t="s">
        <v>184</v>
      </c>
      <c r="U2264" s="56">
        <v>2015</v>
      </c>
      <c r="V2264" s="56" t="s">
        <v>151</v>
      </c>
      <c r="W2264" s="56" t="s">
        <v>185</v>
      </c>
      <c r="X2264" s="56" t="s">
        <v>186</v>
      </c>
      <c r="Y2264" s="56" t="s">
        <v>155</v>
      </c>
      <c r="Z2264" s="56">
        <v>620600</v>
      </c>
      <c r="AA2264" s="56">
        <v>309500</v>
      </c>
      <c r="AB2264" s="56">
        <v>1.2588812496391699</v>
      </c>
      <c r="AC2264" s="59">
        <v>52.638374352215699</v>
      </c>
    </row>
    <row r="2265" spans="1:29">
      <c r="A2265" s="57" t="s">
        <v>196</v>
      </c>
      <c r="B2265" s="54">
        <v>7299</v>
      </c>
      <c r="C2265" s="54">
        <v>1799602</v>
      </c>
      <c r="D2265" s="54" t="s">
        <v>164</v>
      </c>
      <c r="E2265" s="54" t="s">
        <v>126</v>
      </c>
      <c r="F2265" s="54" t="s">
        <v>179</v>
      </c>
      <c r="G2265" s="54" t="s">
        <v>118</v>
      </c>
      <c r="H2265" s="62">
        <v>42160.511111111111</v>
      </c>
      <c r="I2265" s="54" t="s">
        <v>180</v>
      </c>
      <c r="J2265" s="54" t="s">
        <v>116</v>
      </c>
      <c r="K2265" s="54" t="s">
        <v>181</v>
      </c>
      <c r="L2265" s="54" t="s">
        <v>182</v>
      </c>
      <c r="M2265" s="54" t="s">
        <v>183</v>
      </c>
      <c r="N2265" s="54">
        <v>1.4E-2</v>
      </c>
      <c r="O2265" s="54" t="s">
        <v>149</v>
      </c>
      <c r="P2265" s="54" t="b">
        <v>0</v>
      </c>
      <c r="Q2265" s="54">
        <v>138261413</v>
      </c>
      <c r="R2265" s="54" t="s">
        <v>150</v>
      </c>
      <c r="S2265" s="54">
        <v>1E-3</v>
      </c>
      <c r="T2265" s="54" t="s">
        <v>184</v>
      </c>
      <c r="U2265" s="54">
        <v>2015</v>
      </c>
      <c r="V2265" s="54" t="s">
        <v>151</v>
      </c>
      <c r="W2265" s="54" t="s">
        <v>197</v>
      </c>
      <c r="X2265" s="54" t="s">
        <v>186</v>
      </c>
      <c r="Y2265" s="54" t="s">
        <v>155</v>
      </c>
      <c r="Z2265" s="54">
        <v>624300</v>
      </c>
      <c r="AA2265" s="54">
        <v>306800</v>
      </c>
      <c r="AB2265" s="54">
        <v>1.3116346710660201</v>
      </c>
      <c r="AC2265" s="60">
        <v>52.6126273253455</v>
      </c>
    </row>
    <row r="2266" spans="1:29">
      <c r="A2266" s="55" t="s">
        <v>198</v>
      </c>
      <c r="B2266" s="56">
        <v>7299</v>
      </c>
      <c r="C2266" s="56">
        <v>1902355</v>
      </c>
      <c r="D2266" s="56" t="s">
        <v>164</v>
      </c>
      <c r="E2266" s="56" t="s">
        <v>126</v>
      </c>
      <c r="F2266" s="56" t="s">
        <v>179</v>
      </c>
      <c r="G2266" s="56" t="s">
        <v>118</v>
      </c>
      <c r="H2266" s="61">
        <v>43243.574305555558</v>
      </c>
      <c r="I2266" s="56" t="s">
        <v>180</v>
      </c>
      <c r="J2266" s="56" t="s">
        <v>116</v>
      </c>
      <c r="K2266" s="56" t="s">
        <v>199</v>
      </c>
      <c r="L2266" s="56" t="s">
        <v>200</v>
      </c>
      <c r="M2266" s="56" t="s">
        <v>183</v>
      </c>
      <c r="N2266" s="56">
        <v>4.2999999999999997E-2</v>
      </c>
      <c r="O2266" s="56" t="s">
        <v>149</v>
      </c>
      <c r="P2266" s="56" t="b">
        <v>0</v>
      </c>
      <c r="Q2266" s="56">
        <v>138261413</v>
      </c>
      <c r="R2266" s="56" t="s">
        <v>150</v>
      </c>
      <c r="S2266" s="56">
        <v>1E-3</v>
      </c>
      <c r="T2266" s="56" t="s">
        <v>184</v>
      </c>
      <c r="U2266" s="56">
        <v>2018</v>
      </c>
      <c r="V2266" s="56" t="s">
        <v>151</v>
      </c>
      <c r="W2266" s="56" t="s">
        <v>201</v>
      </c>
      <c r="X2266" s="56" t="s">
        <v>202</v>
      </c>
      <c r="Y2266" s="56" t="s">
        <v>155</v>
      </c>
      <c r="Z2266" s="56">
        <v>516100</v>
      </c>
      <c r="AA2266" s="56">
        <v>253300</v>
      </c>
      <c r="AB2266" s="56">
        <v>-0.30395486908298303</v>
      </c>
      <c r="AC2266" s="59">
        <v>52.1657659569386</v>
      </c>
    </row>
    <row r="2267" spans="1:29">
      <c r="A2267" s="57" t="s">
        <v>323</v>
      </c>
      <c r="B2267" s="54">
        <v>7299</v>
      </c>
      <c r="C2267" s="54">
        <v>3475427</v>
      </c>
      <c r="D2267" s="54" t="s">
        <v>164</v>
      </c>
      <c r="E2267" s="54" t="s">
        <v>126</v>
      </c>
      <c r="F2267" s="54" t="s">
        <v>236</v>
      </c>
      <c r="G2267" s="54" t="s">
        <v>115</v>
      </c>
      <c r="H2267" s="62">
        <v>44994.511111111111</v>
      </c>
      <c r="I2267" s="54" t="s">
        <v>180</v>
      </c>
      <c r="J2267" s="54" t="s">
        <v>116</v>
      </c>
      <c r="K2267" s="54" t="s">
        <v>251</v>
      </c>
      <c r="L2267" s="54" t="s">
        <v>252</v>
      </c>
      <c r="M2267" s="54" t="s">
        <v>183</v>
      </c>
      <c r="N2267" s="54">
        <v>3.0000000000000001E-3</v>
      </c>
      <c r="O2267" s="54" t="s">
        <v>149</v>
      </c>
      <c r="P2267" s="54" t="b">
        <v>0</v>
      </c>
      <c r="Q2267" s="54">
        <v>138261413</v>
      </c>
      <c r="R2267" s="54" t="s">
        <v>150</v>
      </c>
      <c r="S2267" s="54">
        <v>1E-3</v>
      </c>
      <c r="T2267" s="54" t="s">
        <v>184</v>
      </c>
      <c r="U2267" s="54">
        <v>2023</v>
      </c>
      <c r="V2267" s="54" t="s">
        <v>151</v>
      </c>
      <c r="W2267" s="54" t="s">
        <v>324</v>
      </c>
      <c r="X2267" s="54" t="s">
        <v>309</v>
      </c>
      <c r="Y2267" s="54" t="s">
        <v>155</v>
      </c>
      <c r="Z2267" s="54">
        <v>337809</v>
      </c>
      <c r="AA2267" s="54">
        <v>155741</v>
      </c>
      <c r="AB2267" s="54">
        <v>-2.8933761587814502</v>
      </c>
      <c r="AC2267" s="60">
        <v>51.297382868079701</v>
      </c>
    </row>
    <row r="2268" spans="1:29">
      <c r="A2268" s="55" t="s">
        <v>187</v>
      </c>
      <c r="B2268" s="56">
        <v>7299</v>
      </c>
      <c r="C2268" s="56">
        <v>1832219</v>
      </c>
      <c r="D2268" s="56" t="s">
        <v>164</v>
      </c>
      <c r="E2268" s="56" t="s">
        <v>126</v>
      </c>
      <c r="F2268" s="56" t="s">
        <v>179</v>
      </c>
      <c r="G2268" s="56" t="s">
        <v>118</v>
      </c>
      <c r="H2268" s="61">
        <v>42503.709722222222</v>
      </c>
      <c r="I2268" s="56" t="s">
        <v>180</v>
      </c>
      <c r="J2268" s="56" t="s">
        <v>116</v>
      </c>
      <c r="K2268" s="56" t="s">
        <v>181</v>
      </c>
      <c r="L2268" s="56" t="s">
        <v>182</v>
      </c>
      <c r="M2268" s="56" t="s">
        <v>183</v>
      </c>
      <c r="N2268" s="56">
        <v>2.1000000000000001E-2</v>
      </c>
      <c r="O2268" s="56" t="s">
        <v>149</v>
      </c>
      <c r="P2268" s="56" t="b">
        <v>0</v>
      </c>
      <c r="Q2268" s="56">
        <v>138261413</v>
      </c>
      <c r="R2268" s="56" t="s">
        <v>150</v>
      </c>
      <c r="S2268" s="56">
        <v>1E-3</v>
      </c>
      <c r="T2268" s="56" t="s">
        <v>184</v>
      </c>
      <c r="U2268" s="56">
        <v>2016</v>
      </c>
      <c r="V2268" s="56" t="s">
        <v>151</v>
      </c>
      <c r="W2268" s="56" t="s">
        <v>188</v>
      </c>
      <c r="X2268" s="56" t="s">
        <v>189</v>
      </c>
      <c r="Y2268" s="56" t="s">
        <v>155</v>
      </c>
      <c r="Z2268" s="56">
        <v>636400</v>
      </c>
      <c r="AA2268" s="56">
        <v>291600</v>
      </c>
      <c r="AB2268" s="56">
        <v>1.4791973795069699</v>
      </c>
      <c r="AC2268" s="59">
        <v>52.471107816141703</v>
      </c>
    </row>
    <row r="2269" spans="1:29">
      <c r="A2269" s="57" t="s">
        <v>187</v>
      </c>
      <c r="B2269" s="54">
        <v>7299</v>
      </c>
      <c r="C2269" s="54">
        <v>1809390</v>
      </c>
      <c r="D2269" s="54" t="s">
        <v>164</v>
      </c>
      <c r="E2269" s="54" t="s">
        <v>126</v>
      </c>
      <c r="F2269" s="54" t="s">
        <v>179</v>
      </c>
      <c r="G2269" s="54" t="s">
        <v>118</v>
      </c>
      <c r="H2269" s="62">
        <v>42261.460416666669</v>
      </c>
      <c r="I2269" s="54" t="s">
        <v>180</v>
      </c>
      <c r="J2269" s="54" t="s">
        <v>116</v>
      </c>
      <c r="K2269" s="54" t="s">
        <v>181</v>
      </c>
      <c r="L2269" s="54" t="s">
        <v>182</v>
      </c>
      <c r="M2269" s="54" t="s">
        <v>183</v>
      </c>
      <c r="N2269" s="54">
        <v>1.6E-2</v>
      </c>
      <c r="O2269" s="54" t="s">
        <v>149</v>
      </c>
      <c r="P2269" s="54" t="b">
        <v>0</v>
      </c>
      <c r="Q2269" s="54">
        <v>138261413</v>
      </c>
      <c r="R2269" s="54" t="s">
        <v>150</v>
      </c>
      <c r="S2269" s="54">
        <v>1E-3</v>
      </c>
      <c r="T2269" s="54" t="s">
        <v>184</v>
      </c>
      <c r="U2269" s="54">
        <v>2015</v>
      </c>
      <c r="V2269" s="54" t="s">
        <v>151</v>
      </c>
      <c r="W2269" s="54" t="s">
        <v>188</v>
      </c>
      <c r="X2269" s="54" t="s">
        <v>189</v>
      </c>
      <c r="Y2269" s="54" t="s">
        <v>155</v>
      </c>
      <c r="Z2269" s="54">
        <v>636400</v>
      </c>
      <c r="AA2269" s="54">
        <v>291600</v>
      </c>
      <c r="AB2269" s="54">
        <v>1.4791973795069699</v>
      </c>
      <c r="AC2269" s="60">
        <v>52.471107816141703</v>
      </c>
    </row>
    <row r="2270" spans="1:29">
      <c r="A2270" s="55" t="s">
        <v>334</v>
      </c>
      <c r="B2270" s="56">
        <v>7299</v>
      </c>
      <c r="C2270" s="56">
        <v>4707830</v>
      </c>
      <c r="D2270" s="56" t="s">
        <v>164</v>
      </c>
      <c r="E2270" s="56" t="s">
        <v>126</v>
      </c>
      <c r="F2270" s="56" t="s">
        <v>205</v>
      </c>
      <c r="G2270" s="56" t="s">
        <v>112</v>
      </c>
      <c r="H2270" s="61">
        <v>43293.545138888891</v>
      </c>
      <c r="I2270" s="56" t="s">
        <v>180</v>
      </c>
      <c r="J2270" s="56" t="s">
        <v>116</v>
      </c>
      <c r="K2270" s="56" t="s">
        <v>192</v>
      </c>
      <c r="L2270" s="56" t="s">
        <v>193</v>
      </c>
      <c r="M2270" s="56" t="s">
        <v>183</v>
      </c>
      <c r="N2270" s="56">
        <v>2.5999999999999999E-2</v>
      </c>
      <c r="O2270" s="56" t="s">
        <v>149</v>
      </c>
      <c r="P2270" s="56" t="b">
        <v>0</v>
      </c>
      <c r="Q2270" s="56">
        <v>138261413</v>
      </c>
      <c r="R2270" s="56" t="s">
        <v>150</v>
      </c>
      <c r="S2270" s="56">
        <v>1E-3</v>
      </c>
      <c r="T2270" s="56" t="s">
        <v>184</v>
      </c>
      <c r="U2270" s="56">
        <v>2018</v>
      </c>
      <c r="V2270" s="56" t="s">
        <v>151</v>
      </c>
      <c r="W2270" s="56" t="s">
        <v>335</v>
      </c>
      <c r="X2270" s="56" t="s">
        <v>281</v>
      </c>
      <c r="Y2270" s="56" t="s">
        <v>155</v>
      </c>
      <c r="Z2270" s="56">
        <v>403350</v>
      </c>
      <c r="AA2270" s="56">
        <v>245150</v>
      </c>
      <c r="AB2270" s="56">
        <v>-1.9525037440050701</v>
      </c>
      <c r="AC2270" s="59">
        <v>52.104672977586198</v>
      </c>
    </row>
    <row r="2271" spans="1:29">
      <c r="A2271" s="57" t="s">
        <v>178</v>
      </c>
      <c r="B2271" s="54">
        <v>7299</v>
      </c>
      <c r="C2271" s="54">
        <v>1809373</v>
      </c>
      <c r="D2271" s="54" t="s">
        <v>164</v>
      </c>
      <c r="E2271" s="54" t="s">
        <v>126</v>
      </c>
      <c r="F2271" s="54" t="s">
        <v>179</v>
      </c>
      <c r="G2271" s="54" t="s">
        <v>118</v>
      </c>
      <c r="H2271" s="62">
        <v>42261.618750000001</v>
      </c>
      <c r="I2271" s="54" t="s">
        <v>180</v>
      </c>
      <c r="J2271" s="54" t="s">
        <v>116</v>
      </c>
      <c r="K2271" s="54" t="s">
        <v>181</v>
      </c>
      <c r="L2271" s="54" t="s">
        <v>182</v>
      </c>
      <c r="M2271" s="54" t="s">
        <v>183</v>
      </c>
      <c r="N2271" s="54">
        <v>2.1000000000000001E-2</v>
      </c>
      <c r="O2271" s="54" t="s">
        <v>149</v>
      </c>
      <c r="P2271" s="54" t="b">
        <v>0</v>
      </c>
      <c r="Q2271" s="54">
        <v>138261413</v>
      </c>
      <c r="R2271" s="54" t="s">
        <v>150</v>
      </c>
      <c r="S2271" s="54">
        <v>1E-3</v>
      </c>
      <c r="T2271" s="54" t="s">
        <v>184</v>
      </c>
      <c r="U2271" s="54">
        <v>2015</v>
      </c>
      <c r="V2271" s="54" t="s">
        <v>151</v>
      </c>
      <c r="W2271" s="54" t="s">
        <v>185</v>
      </c>
      <c r="X2271" s="54" t="s">
        <v>186</v>
      </c>
      <c r="Y2271" s="54" t="s">
        <v>155</v>
      </c>
      <c r="Z2271" s="54">
        <v>620600</v>
      </c>
      <c r="AA2271" s="54">
        <v>309500</v>
      </c>
      <c r="AB2271" s="54">
        <v>1.2588812496391699</v>
      </c>
      <c r="AC2271" s="60">
        <v>52.638374352215699</v>
      </c>
    </row>
    <row r="2272" spans="1:29">
      <c r="A2272" s="55" t="s">
        <v>241</v>
      </c>
      <c r="B2272" s="56">
        <v>7299</v>
      </c>
      <c r="C2272" s="56">
        <v>1674459</v>
      </c>
      <c r="D2272" s="56" t="s">
        <v>164</v>
      </c>
      <c r="E2272" s="56" t="s">
        <v>126</v>
      </c>
      <c r="F2272" s="56" t="s">
        <v>179</v>
      </c>
      <c r="G2272" s="56" t="s">
        <v>118</v>
      </c>
      <c r="H2272" s="61">
        <v>44294.522916666669</v>
      </c>
      <c r="I2272" s="56" t="s">
        <v>180</v>
      </c>
      <c r="J2272" s="56" t="s">
        <v>116</v>
      </c>
      <c r="K2272" s="56" t="s">
        <v>165</v>
      </c>
      <c r="L2272" s="56" t="s">
        <v>166</v>
      </c>
      <c r="M2272" s="56" t="s">
        <v>183</v>
      </c>
      <c r="N2272" s="56">
        <v>2.8E-3</v>
      </c>
      <c r="O2272" s="56" t="s">
        <v>149</v>
      </c>
      <c r="P2272" s="56" t="b">
        <v>0</v>
      </c>
      <c r="Q2272" s="56">
        <v>138261413</v>
      </c>
      <c r="R2272" s="56" t="s">
        <v>150</v>
      </c>
      <c r="S2272" s="56">
        <v>1E-3</v>
      </c>
      <c r="T2272" s="56" t="s">
        <v>184</v>
      </c>
      <c r="U2272" s="56">
        <v>2021</v>
      </c>
      <c r="V2272" s="56" t="s">
        <v>151</v>
      </c>
      <c r="W2272" s="56" t="s">
        <v>242</v>
      </c>
      <c r="X2272" s="56" t="s">
        <v>243</v>
      </c>
      <c r="Y2272" s="56" t="s">
        <v>155</v>
      </c>
      <c r="Z2272" s="56">
        <v>456840</v>
      </c>
      <c r="AA2272" s="56">
        <v>455364</v>
      </c>
      <c r="AB2272" s="56">
        <v>-1.13455725358881</v>
      </c>
      <c r="AC2272" s="59">
        <v>53.991201424557502</v>
      </c>
    </row>
    <row r="2273" spans="1:29">
      <c r="A2273" s="57" t="s">
        <v>198</v>
      </c>
      <c r="B2273" s="54">
        <v>7299</v>
      </c>
      <c r="C2273" s="54">
        <v>1961063</v>
      </c>
      <c r="D2273" s="54" t="s">
        <v>164</v>
      </c>
      <c r="E2273" s="54" t="s">
        <v>126</v>
      </c>
      <c r="F2273" s="54" t="s">
        <v>179</v>
      </c>
      <c r="G2273" s="54" t="s">
        <v>118</v>
      </c>
      <c r="H2273" s="62">
        <v>43906.415277777778</v>
      </c>
      <c r="I2273" s="54" t="s">
        <v>180</v>
      </c>
      <c r="J2273" s="54" t="s">
        <v>116</v>
      </c>
      <c r="K2273" s="54" t="s">
        <v>199</v>
      </c>
      <c r="L2273" s="54" t="s">
        <v>200</v>
      </c>
      <c r="M2273" s="54" t="s">
        <v>183</v>
      </c>
      <c r="N2273" s="54">
        <v>3.2000000000000001E-2</v>
      </c>
      <c r="O2273" s="54" t="s">
        <v>149</v>
      </c>
      <c r="P2273" s="54" t="b">
        <v>0</v>
      </c>
      <c r="Q2273" s="54">
        <v>138261413</v>
      </c>
      <c r="R2273" s="54" t="s">
        <v>150</v>
      </c>
      <c r="S2273" s="54">
        <v>1E-3</v>
      </c>
      <c r="T2273" s="54" t="s">
        <v>184</v>
      </c>
      <c r="U2273" s="54">
        <v>2020</v>
      </c>
      <c r="V2273" s="54" t="s">
        <v>151</v>
      </c>
      <c r="W2273" s="54" t="s">
        <v>201</v>
      </c>
      <c r="X2273" s="54" t="s">
        <v>202</v>
      </c>
      <c r="Y2273" s="54" t="s">
        <v>155</v>
      </c>
      <c r="Z2273" s="54">
        <v>516100</v>
      </c>
      <c r="AA2273" s="54">
        <v>253300</v>
      </c>
      <c r="AB2273" s="54">
        <v>-0.30395486908298303</v>
      </c>
      <c r="AC2273" s="60">
        <v>52.1657659569386</v>
      </c>
    </row>
    <row r="2274" spans="1:29">
      <c r="A2274" s="55" t="s">
        <v>206</v>
      </c>
      <c r="B2274" s="56">
        <v>7299</v>
      </c>
      <c r="C2274" s="56">
        <v>1923348</v>
      </c>
      <c r="D2274" s="56" t="s">
        <v>164</v>
      </c>
      <c r="E2274" s="56" t="s">
        <v>126</v>
      </c>
      <c r="F2274" s="56" t="s">
        <v>179</v>
      </c>
      <c r="G2274" s="56" t="s">
        <v>118</v>
      </c>
      <c r="H2274" s="61">
        <v>43482.381249999999</v>
      </c>
      <c r="I2274" s="56" t="s">
        <v>180</v>
      </c>
      <c r="J2274" s="56" t="s">
        <v>116</v>
      </c>
      <c r="K2274" s="56" t="s">
        <v>199</v>
      </c>
      <c r="L2274" s="56" t="s">
        <v>200</v>
      </c>
      <c r="M2274" s="56" t="s">
        <v>183</v>
      </c>
      <c r="N2274" s="56">
        <v>5.2999999999999999E-2</v>
      </c>
      <c r="O2274" s="56" t="s">
        <v>149</v>
      </c>
      <c r="P2274" s="56" t="b">
        <v>0</v>
      </c>
      <c r="Q2274" s="56">
        <v>138261413</v>
      </c>
      <c r="R2274" s="56" t="s">
        <v>150</v>
      </c>
      <c r="S2274" s="56">
        <v>1E-3</v>
      </c>
      <c r="T2274" s="56" t="s">
        <v>184</v>
      </c>
      <c r="U2274" s="56">
        <v>2019</v>
      </c>
      <c r="V2274" s="56" t="s">
        <v>151</v>
      </c>
      <c r="W2274" s="56" t="s">
        <v>207</v>
      </c>
      <c r="X2274" s="56" t="s">
        <v>208</v>
      </c>
      <c r="Y2274" s="56" t="s">
        <v>155</v>
      </c>
      <c r="Z2274" s="56">
        <v>515935</v>
      </c>
      <c r="AA2274" s="56">
        <v>253417</v>
      </c>
      <c r="AB2274" s="56">
        <v>-0.30632621725807402</v>
      </c>
      <c r="AC2274" s="59">
        <v>52.1668520239771</v>
      </c>
    </row>
    <row r="2275" spans="1:29">
      <c r="A2275" s="57" t="s">
        <v>203</v>
      </c>
      <c r="B2275" s="54">
        <v>7299</v>
      </c>
      <c r="C2275" s="54">
        <v>1865441</v>
      </c>
      <c r="D2275" s="54" t="s">
        <v>164</v>
      </c>
      <c r="E2275" s="54" t="s">
        <v>126</v>
      </c>
      <c r="F2275" s="54" t="s">
        <v>179</v>
      </c>
      <c r="G2275" s="54" t="s">
        <v>118</v>
      </c>
      <c r="H2275" s="62">
        <v>42800.529166666667</v>
      </c>
      <c r="I2275" s="54" t="s">
        <v>180</v>
      </c>
      <c r="J2275" s="54" t="s">
        <v>116</v>
      </c>
      <c r="K2275" s="54" t="s">
        <v>146</v>
      </c>
      <c r="L2275" s="54" t="s">
        <v>147</v>
      </c>
      <c r="M2275" s="54" t="s">
        <v>183</v>
      </c>
      <c r="N2275" s="54">
        <v>1.4E-2</v>
      </c>
      <c r="O2275" s="54" t="s">
        <v>149</v>
      </c>
      <c r="P2275" s="54" t="b">
        <v>0</v>
      </c>
      <c r="Q2275" s="54">
        <v>138261413</v>
      </c>
      <c r="R2275" s="54" t="s">
        <v>150</v>
      </c>
      <c r="S2275" s="54">
        <v>1E-3</v>
      </c>
      <c r="T2275" s="54" t="s">
        <v>184</v>
      </c>
      <c r="U2275" s="54">
        <v>2017</v>
      </c>
      <c r="V2275" s="54" t="s">
        <v>151</v>
      </c>
      <c r="W2275" s="54" t="s">
        <v>204</v>
      </c>
      <c r="X2275" s="54" t="s">
        <v>154</v>
      </c>
      <c r="Y2275" s="54" t="s">
        <v>155</v>
      </c>
      <c r="Z2275" s="54">
        <v>507500</v>
      </c>
      <c r="AA2275" s="54">
        <v>299100</v>
      </c>
      <c r="AB2275" s="54">
        <v>-0.41497245145673001</v>
      </c>
      <c r="AC2275" s="60">
        <v>52.579097446717</v>
      </c>
    </row>
    <row r="2276" spans="1:29">
      <c r="A2276" s="55" t="s">
        <v>206</v>
      </c>
      <c r="B2276" s="56">
        <v>7299</v>
      </c>
      <c r="C2276" s="56">
        <v>1904932</v>
      </c>
      <c r="D2276" s="56" t="s">
        <v>164</v>
      </c>
      <c r="E2276" s="56" t="s">
        <v>126</v>
      </c>
      <c r="F2276" s="56" t="s">
        <v>179</v>
      </c>
      <c r="G2276" s="56" t="s">
        <v>118</v>
      </c>
      <c r="H2276" s="61">
        <v>43269.409722222219</v>
      </c>
      <c r="I2276" s="56" t="s">
        <v>180</v>
      </c>
      <c r="J2276" s="56" t="s">
        <v>116</v>
      </c>
      <c r="K2276" s="56" t="s">
        <v>199</v>
      </c>
      <c r="L2276" s="56" t="s">
        <v>200</v>
      </c>
      <c r="M2276" s="56" t="s">
        <v>183</v>
      </c>
      <c r="N2276" s="56">
        <v>3.6999999999999998E-2</v>
      </c>
      <c r="O2276" s="56" t="s">
        <v>149</v>
      </c>
      <c r="P2276" s="56" t="b">
        <v>0</v>
      </c>
      <c r="Q2276" s="56">
        <v>138261413</v>
      </c>
      <c r="R2276" s="56" t="s">
        <v>150</v>
      </c>
      <c r="S2276" s="56">
        <v>1E-3</v>
      </c>
      <c r="T2276" s="56" t="s">
        <v>184</v>
      </c>
      <c r="U2276" s="56">
        <v>2018</v>
      </c>
      <c r="V2276" s="56" t="s">
        <v>151</v>
      </c>
      <c r="W2276" s="56" t="s">
        <v>207</v>
      </c>
      <c r="X2276" s="56" t="s">
        <v>208</v>
      </c>
      <c r="Y2276" s="56" t="s">
        <v>155</v>
      </c>
      <c r="Z2276" s="56">
        <v>515935</v>
      </c>
      <c r="AA2276" s="56">
        <v>253417</v>
      </c>
      <c r="AB2276" s="56">
        <v>-0.30632621725807402</v>
      </c>
      <c r="AC2276" s="59">
        <v>52.1668520239771</v>
      </c>
    </row>
    <row r="2277" spans="1:29">
      <c r="A2277" s="57" t="s">
        <v>366</v>
      </c>
      <c r="B2277" s="54">
        <v>7299</v>
      </c>
      <c r="C2277" s="54">
        <v>4753174</v>
      </c>
      <c r="D2277" s="54" t="s">
        <v>164</v>
      </c>
      <c r="E2277" s="54" t="s">
        <v>126</v>
      </c>
      <c r="F2277" s="54" t="s">
        <v>205</v>
      </c>
      <c r="G2277" s="54" t="s">
        <v>112</v>
      </c>
      <c r="H2277" s="62">
        <v>43903.384722222225</v>
      </c>
      <c r="I2277" s="54" t="s">
        <v>180</v>
      </c>
      <c r="J2277" s="54" t="s">
        <v>116</v>
      </c>
      <c r="K2277" s="54" t="s">
        <v>367</v>
      </c>
      <c r="L2277" s="54" t="s">
        <v>368</v>
      </c>
      <c r="M2277" s="54" t="s">
        <v>183</v>
      </c>
      <c r="N2277" s="54">
        <v>5.1000000000000004E-3</v>
      </c>
      <c r="O2277" s="54" t="s">
        <v>149</v>
      </c>
      <c r="P2277" s="54" t="b">
        <v>0</v>
      </c>
      <c r="Q2277" s="54">
        <v>138261413</v>
      </c>
      <c r="R2277" s="54" t="s">
        <v>150</v>
      </c>
      <c r="S2277" s="54">
        <v>1E-3</v>
      </c>
      <c r="T2277" s="54" t="s">
        <v>184</v>
      </c>
      <c r="U2277" s="54">
        <v>2020</v>
      </c>
      <c r="V2277" s="54" t="s">
        <v>151</v>
      </c>
      <c r="W2277" s="54" t="s">
        <v>369</v>
      </c>
      <c r="X2277" s="54" t="s">
        <v>370</v>
      </c>
      <c r="Y2277" s="54" t="s">
        <v>155</v>
      </c>
      <c r="Z2277" s="54">
        <v>445202</v>
      </c>
      <c r="AA2277" s="54">
        <v>331459</v>
      </c>
      <c r="AB2277" s="54">
        <v>-1.3297934375135601</v>
      </c>
      <c r="AC2277" s="60">
        <v>52.878705660268103</v>
      </c>
    </row>
    <row r="2278" spans="1:29">
      <c r="A2278" s="55" t="s">
        <v>178</v>
      </c>
      <c r="B2278" s="56">
        <v>7299</v>
      </c>
      <c r="C2278" s="56">
        <v>1980024</v>
      </c>
      <c r="D2278" s="56" t="s">
        <v>164</v>
      </c>
      <c r="E2278" s="56" t="s">
        <v>126</v>
      </c>
      <c r="F2278" s="56" t="s">
        <v>179</v>
      </c>
      <c r="G2278" s="56" t="s">
        <v>118</v>
      </c>
      <c r="H2278" s="61">
        <v>44294.57916666667</v>
      </c>
      <c r="I2278" s="56" t="s">
        <v>180</v>
      </c>
      <c r="J2278" s="56" t="s">
        <v>116</v>
      </c>
      <c r="K2278" s="56" t="s">
        <v>181</v>
      </c>
      <c r="L2278" s="56" t="s">
        <v>182</v>
      </c>
      <c r="M2278" s="56" t="s">
        <v>183</v>
      </c>
      <c r="N2278" s="56">
        <v>3.5000000000000001E-3</v>
      </c>
      <c r="O2278" s="56" t="s">
        <v>149</v>
      </c>
      <c r="P2278" s="56" t="b">
        <v>0</v>
      </c>
      <c r="Q2278" s="56">
        <v>138261413</v>
      </c>
      <c r="R2278" s="56" t="s">
        <v>150</v>
      </c>
      <c r="S2278" s="56">
        <v>1E-3</v>
      </c>
      <c r="T2278" s="56" t="s">
        <v>184</v>
      </c>
      <c r="U2278" s="56">
        <v>2021</v>
      </c>
      <c r="V2278" s="56" t="s">
        <v>151</v>
      </c>
      <c r="W2278" s="56" t="s">
        <v>185</v>
      </c>
      <c r="X2278" s="56" t="s">
        <v>186</v>
      </c>
      <c r="Y2278" s="56" t="s">
        <v>155</v>
      </c>
      <c r="Z2278" s="56">
        <v>620600</v>
      </c>
      <c r="AA2278" s="56">
        <v>309500</v>
      </c>
      <c r="AB2278" s="56">
        <v>1.2588812496391699</v>
      </c>
      <c r="AC2278" s="59">
        <v>52.638374352215699</v>
      </c>
    </row>
    <row r="2279" spans="1:29">
      <c r="A2279" s="57" t="s">
        <v>196</v>
      </c>
      <c r="B2279" s="54">
        <v>7299</v>
      </c>
      <c r="C2279" s="54">
        <v>1781851</v>
      </c>
      <c r="D2279" s="54" t="s">
        <v>164</v>
      </c>
      <c r="E2279" s="54" t="s">
        <v>126</v>
      </c>
      <c r="F2279" s="54" t="s">
        <v>179</v>
      </c>
      <c r="G2279" s="54" t="s">
        <v>118</v>
      </c>
      <c r="H2279" s="62">
        <v>41984.436111111114</v>
      </c>
      <c r="I2279" s="54" t="s">
        <v>180</v>
      </c>
      <c r="J2279" s="54" t="s">
        <v>116</v>
      </c>
      <c r="K2279" s="54" t="s">
        <v>181</v>
      </c>
      <c r="L2279" s="54" t="s">
        <v>182</v>
      </c>
      <c r="M2279" s="54" t="s">
        <v>183</v>
      </c>
      <c r="N2279" s="54">
        <v>1.7999999999999999E-2</v>
      </c>
      <c r="O2279" s="54" t="s">
        <v>149</v>
      </c>
      <c r="P2279" s="54" t="b">
        <v>0</v>
      </c>
      <c r="Q2279" s="54">
        <v>138261413</v>
      </c>
      <c r="R2279" s="54" t="s">
        <v>150</v>
      </c>
      <c r="S2279" s="54">
        <v>1E-3</v>
      </c>
      <c r="T2279" s="54" t="s">
        <v>184</v>
      </c>
      <c r="U2279" s="54">
        <v>2014</v>
      </c>
      <c r="V2279" s="54" t="s">
        <v>151</v>
      </c>
      <c r="W2279" s="54" t="s">
        <v>197</v>
      </c>
      <c r="X2279" s="54" t="s">
        <v>186</v>
      </c>
      <c r="Y2279" s="54" t="s">
        <v>155</v>
      </c>
      <c r="Z2279" s="54">
        <v>624300</v>
      </c>
      <c r="AA2279" s="54">
        <v>306800</v>
      </c>
      <c r="AB2279" s="54">
        <v>1.3116346710660201</v>
      </c>
      <c r="AC2279" s="60">
        <v>52.6126273253455</v>
      </c>
    </row>
    <row r="2280" spans="1:29">
      <c r="A2280" s="55" t="s">
        <v>198</v>
      </c>
      <c r="B2280" s="56">
        <v>7299</v>
      </c>
      <c r="C2280" s="56">
        <v>1907190</v>
      </c>
      <c r="D2280" s="56" t="s">
        <v>164</v>
      </c>
      <c r="E2280" s="56" t="s">
        <v>126</v>
      </c>
      <c r="F2280" s="56" t="s">
        <v>179</v>
      </c>
      <c r="G2280" s="56" t="s">
        <v>118</v>
      </c>
      <c r="H2280" s="61">
        <v>43293.629166666666</v>
      </c>
      <c r="I2280" s="56" t="s">
        <v>180</v>
      </c>
      <c r="J2280" s="56" t="s">
        <v>116</v>
      </c>
      <c r="K2280" s="56" t="s">
        <v>199</v>
      </c>
      <c r="L2280" s="56" t="s">
        <v>200</v>
      </c>
      <c r="M2280" s="56" t="s">
        <v>183</v>
      </c>
      <c r="N2280" s="56">
        <v>9.2999999999999999E-2</v>
      </c>
      <c r="O2280" s="56" t="s">
        <v>149</v>
      </c>
      <c r="P2280" s="56" t="b">
        <v>0</v>
      </c>
      <c r="Q2280" s="56">
        <v>138261413</v>
      </c>
      <c r="R2280" s="56" t="s">
        <v>150</v>
      </c>
      <c r="S2280" s="56">
        <v>1E-3</v>
      </c>
      <c r="T2280" s="56" t="s">
        <v>184</v>
      </c>
      <c r="U2280" s="56">
        <v>2018</v>
      </c>
      <c r="V2280" s="56" t="s">
        <v>151</v>
      </c>
      <c r="W2280" s="56" t="s">
        <v>201</v>
      </c>
      <c r="X2280" s="56" t="s">
        <v>202</v>
      </c>
      <c r="Y2280" s="56" t="s">
        <v>155</v>
      </c>
      <c r="Z2280" s="56">
        <v>516100</v>
      </c>
      <c r="AA2280" s="56">
        <v>253300</v>
      </c>
      <c r="AB2280" s="56">
        <v>-0.30395486908298303</v>
      </c>
      <c r="AC2280" s="59">
        <v>52.1657659569386</v>
      </c>
    </row>
    <row r="2281" spans="1:29">
      <c r="A2281" s="57" t="s">
        <v>198</v>
      </c>
      <c r="B2281" s="54">
        <v>7299</v>
      </c>
      <c r="C2281" s="54">
        <v>1998222</v>
      </c>
      <c r="D2281" s="54" t="s">
        <v>164</v>
      </c>
      <c r="E2281" s="54" t="s">
        <v>126</v>
      </c>
      <c r="F2281" s="54" t="s">
        <v>179</v>
      </c>
      <c r="G2281" s="54" t="s">
        <v>118</v>
      </c>
      <c r="H2281" s="62">
        <v>44543.44027777778</v>
      </c>
      <c r="I2281" s="54" t="s">
        <v>180</v>
      </c>
      <c r="J2281" s="54" t="s">
        <v>116</v>
      </c>
      <c r="K2281" s="54" t="s">
        <v>199</v>
      </c>
      <c r="L2281" s="54" t="s">
        <v>200</v>
      </c>
      <c r="M2281" s="54" t="s">
        <v>148</v>
      </c>
      <c r="N2281" s="54">
        <v>4.8000000000000001E-2</v>
      </c>
      <c r="O2281" s="54" t="s">
        <v>149</v>
      </c>
      <c r="P2281" s="54" t="b">
        <v>0</v>
      </c>
      <c r="Q2281" s="54">
        <v>138261413</v>
      </c>
      <c r="R2281" s="54" t="s">
        <v>150</v>
      </c>
      <c r="S2281" s="54">
        <v>1E-3</v>
      </c>
      <c r="T2281" s="54" t="s">
        <v>184</v>
      </c>
      <c r="U2281" s="54">
        <v>2021</v>
      </c>
      <c r="V2281" s="54" t="s">
        <v>151</v>
      </c>
      <c r="W2281" s="54" t="s">
        <v>201</v>
      </c>
      <c r="X2281" s="54" t="s">
        <v>202</v>
      </c>
      <c r="Y2281" s="54" t="s">
        <v>155</v>
      </c>
      <c r="Z2281" s="54">
        <v>516100</v>
      </c>
      <c r="AA2281" s="54">
        <v>253300</v>
      </c>
      <c r="AB2281" s="54">
        <v>-0.30395486908298303</v>
      </c>
      <c r="AC2281" s="60">
        <v>52.1657659569386</v>
      </c>
    </row>
    <row r="2282" spans="1:29">
      <c r="A2282" s="55" t="s">
        <v>187</v>
      </c>
      <c r="B2282" s="56">
        <v>7299</v>
      </c>
      <c r="C2282" s="56">
        <v>1802739</v>
      </c>
      <c r="D2282" s="56" t="s">
        <v>164</v>
      </c>
      <c r="E2282" s="56" t="s">
        <v>126</v>
      </c>
      <c r="F2282" s="56" t="s">
        <v>179</v>
      </c>
      <c r="G2282" s="56" t="s">
        <v>118</v>
      </c>
      <c r="H2282" s="61">
        <v>42194.475694444445</v>
      </c>
      <c r="I2282" s="56" t="s">
        <v>180</v>
      </c>
      <c r="J2282" s="56" t="s">
        <v>116</v>
      </c>
      <c r="K2282" s="56" t="s">
        <v>181</v>
      </c>
      <c r="L2282" s="56" t="s">
        <v>182</v>
      </c>
      <c r="M2282" s="56" t="s">
        <v>183</v>
      </c>
      <c r="N2282" s="56">
        <v>9.1999999999999998E-3</v>
      </c>
      <c r="O2282" s="56" t="s">
        <v>149</v>
      </c>
      <c r="P2282" s="56" t="b">
        <v>0</v>
      </c>
      <c r="Q2282" s="56">
        <v>138261413</v>
      </c>
      <c r="R2282" s="56" t="s">
        <v>150</v>
      </c>
      <c r="S2282" s="56">
        <v>1E-3</v>
      </c>
      <c r="T2282" s="56" t="s">
        <v>184</v>
      </c>
      <c r="U2282" s="56">
        <v>2015</v>
      </c>
      <c r="V2282" s="56" t="s">
        <v>151</v>
      </c>
      <c r="W2282" s="56" t="s">
        <v>188</v>
      </c>
      <c r="X2282" s="56" t="s">
        <v>189</v>
      </c>
      <c r="Y2282" s="56" t="s">
        <v>155</v>
      </c>
      <c r="Z2282" s="56">
        <v>636400</v>
      </c>
      <c r="AA2282" s="56">
        <v>291600</v>
      </c>
      <c r="AB2282" s="56">
        <v>1.4791973795069699</v>
      </c>
      <c r="AC2282" s="59">
        <v>52.471107816141703</v>
      </c>
    </row>
    <row r="2283" spans="1:29">
      <c r="A2283" s="57" t="s">
        <v>178</v>
      </c>
      <c r="B2283" s="54">
        <v>7299</v>
      </c>
      <c r="C2283" s="54">
        <v>1844301</v>
      </c>
      <c r="D2283" s="54" t="s">
        <v>164</v>
      </c>
      <c r="E2283" s="54" t="s">
        <v>126</v>
      </c>
      <c r="F2283" s="54" t="s">
        <v>179</v>
      </c>
      <c r="G2283" s="54" t="s">
        <v>118</v>
      </c>
      <c r="H2283" s="62">
        <v>42613.410416666666</v>
      </c>
      <c r="I2283" s="54" t="s">
        <v>180</v>
      </c>
      <c r="J2283" s="54" t="s">
        <v>116</v>
      </c>
      <c r="K2283" s="54" t="s">
        <v>181</v>
      </c>
      <c r="L2283" s="54" t="s">
        <v>182</v>
      </c>
      <c r="M2283" s="54" t="s">
        <v>183</v>
      </c>
      <c r="N2283" s="54">
        <v>1.6E-2</v>
      </c>
      <c r="O2283" s="54" t="s">
        <v>149</v>
      </c>
      <c r="P2283" s="54" t="b">
        <v>0</v>
      </c>
      <c r="Q2283" s="54">
        <v>138261413</v>
      </c>
      <c r="R2283" s="54" t="s">
        <v>150</v>
      </c>
      <c r="S2283" s="54">
        <v>1E-3</v>
      </c>
      <c r="T2283" s="54" t="s">
        <v>184</v>
      </c>
      <c r="U2283" s="54">
        <v>2016</v>
      </c>
      <c r="V2283" s="54" t="s">
        <v>151</v>
      </c>
      <c r="W2283" s="54" t="s">
        <v>185</v>
      </c>
      <c r="X2283" s="54" t="s">
        <v>186</v>
      </c>
      <c r="Y2283" s="54" t="s">
        <v>155</v>
      </c>
      <c r="Z2283" s="54">
        <v>620600</v>
      </c>
      <c r="AA2283" s="54">
        <v>309500</v>
      </c>
      <c r="AB2283" s="54">
        <v>1.2588812496391699</v>
      </c>
      <c r="AC2283" s="60">
        <v>52.638374352215699</v>
      </c>
    </row>
    <row r="2284" spans="1:29">
      <c r="A2284" s="55" t="s">
        <v>436</v>
      </c>
      <c r="B2284" s="56">
        <v>7299</v>
      </c>
      <c r="C2284" s="56">
        <v>5281440</v>
      </c>
      <c r="D2284" s="56" t="s">
        <v>164</v>
      </c>
      <c r="E2284" s="56" t="s">
        <v>126</v>
      </c>
      <c r="F2284" s="56" t="s">
        <v>205</v>
      </c>
      <c r="G2284" s="56" t="s">
        <v>112</v>
      </c>
      <c r="H2284" s="61">
        <v>43763.486805555556</v>
      </c>
      <c r="I2284" s="56" t="s">
        <v>180</v>
      </c>
      <c r="J2284" s="56" t="s">
        <v>116</v>
      </c>
      <c r="K2284" s="56" t="s">
        <v>256</v>
      </c>
      <c r="L2284" s="56" t="s">
        <v>257</v>
      </c>
      <c r="M2284" s="56" t="s">
        <v>183</v>
      </c>
      <c r="N2284" s="56">
        <v>2.5999999999999999E-2</v>
      </c>
      <c r="O2284" s="56" t="s">
        <v>149</v>
      </c>
      <c r="P2284" s="56" t="b">
        <v>0</v>
      </c>
      <c r="Q2284" s="56">
        <v>138261413</v>
      </c>
      <c r="R2284" s="56" t="s">
        <v>150</v>
      </c>
      <c r="S2284" s="56">
        <v>1E-3</v>
      </c>
      <c r="T2284" s="56" t="s">
        <v>184</v>
      </c>
      <c r="U2284" s="56">
        <v>2019</v>
      </c>
      <c r="V2284" s="56" t="s">
        <v>151</v>
      </c>
      <c r="W2284" s="56" t="s">
        <v>437</v>
      </c>
      <c r="X2284" s="56" t="s">
        <v>438</v>
      </c>
      <c r="Y2284" s="56" t="s">
        <v>155</v>
      </c>
      <c r="Z2284" s="56">
        <v>329211</v>
      </c>
      <c r="AA2284" s="56">
        <v>405091</v>
      </c>
      <c r="AB2284" s="56">
        <v>-3.0695883035540001</v>
      </c>
      <c r="AC2284" s="59">
        <v>53.537676030429203</v>
      </c>
    </row>
    <row r="2285" spans="1:29">
      <c r="A2285" s="57" t="s">
        <v>190</v>
      </c>
      <c r="B2285" s="54">
        <v>7299</v>
      </c>
      <c r="C2285" s="54">
        <v>4778378</v>
      </c>
      <c r="D2285" s="54" t="s">
        <v>164</v>
      </c>
      <c r="E2285" s="54" t="s">
        <v>126</v>
      </c>
      <c r="F2285" s="54" t="s">
        <v>205</v>
      </c>
      <c r="G2285" s="54" t="s">
        <v>112</v>
      </c>
      <c r="H2285" s="62">
        <v>44412.616666666669</v>
      </c>
      <c r="I2285" s="54" t="s">
        <v>191</v>
      </c>
      <c r="J2285" s="54" t="s">
        <v>119</v>
      </c>
      <c r="K2285" s="54" t="s">
        <v>192</v>
      </c>
      <c r="L2285" s="54" t="s">
        <v>193</v>
      </c>
      <c r="M2285" s="54" t="s">
        <v>148</v>
      </c>
      <c r="N2285" s="54">
        <v>3.0000000000000001E-3</v>
      </c>
      <c r="O2285" s="54" t="s">
        <v>149</v>
      </c>
      <c r="P2285" s="54" t="b">
        <v>0</v>
      </c>
      <c r="Q2285" s="54">
        <v>138261413</v>
      </c>
      <c r="R2285" s="54" t="s">
        <v>150</v>
      </c>
      <c r="S2285" s="54">
        <v>1E-3</v>
      </c>
      <c r="T2285" s="54" t="s">
        <v>184</v>
      </c>
      <c r="U2285" s="54">
        <v>2021</v>
      </c>
      <c r="V2285" s="54" t="s">
        <v>151</v>
      </c>
      <c r="W2285" s="54" t="s">
        <v>194</v>
      </c>
      <c r="X2285" s="54" t="s">
        <v>195</v>
      </c>
      <c r="Y2285" s="54" t="s">
        <v>155</v>
      </c>
      <c r="Z2285" s="54">
        <v>357000</v>
      </c>
      <c r="AA2285" s="54">
        <v>237460</v>
      </c>
      <c r="AB2285" s="54">
        <v>-2.62823009845419</v>
      </c>
      <c r="AC2285" s="60">
        <v>52.033868710239098</v>
      </c>
    </row>
    <row r="2286" spans="1:29">
      <c r="A2286" s="55" t="s">
        <v>203</v>
      </c>
      <c r="B2286" s="56">
        <v>7299</v>
      </c>
      <c r="C2286" s="56">
        <v>1847675</v>
      </c>
      <c r="D2286" s="56" t="s">
        <v>164</v>
      </c>
      <c r="E2286" s="56" t="s">
        <v>126</v>
      </c>
      <c r="F2286" s="56" t="s">
        <v>179</v>
      </c>
      <c r="G2286" s="56" t="s">
        <v>118</v>
      </c>
      <c r="H2286" s="61">
        <v>42654.555555555555</v>
      </c>
      <c r="I2286" s="56" t="s">
        <v>180</v>
      </c>
      <c r="J2286" s="56" t="s">
        <v>116</v>
      </c>
      <c r="K2286" s="56" t="s">
        <v>146</v>
      </c>
      <c r="L2286" s="56" t="s">
        <v>147</v>
      </c>
      <c r="M2286" s="56" t="s">
        <v>183</v>
      </c>
      <c r="N2286" s="56">
        <v>7.4999999999999997E-2</v>
      </c>
      <c r="O2286" s="56" t="s">
        <v>149</v>
      </c>
      <c r="P2286" s="56" t="b">
        <v>0</v>
      </c>
      <c r="Q2286" s="56">
        <v>138261413</v>
      </c>
      <c r="R2286" s="56" t="s">
        <v>150</v>
      </c>
      <c r="S2286" s="56">
        <v>1E-3</v>
      </c>
      <c r="T2286" s="56" t="s">
        <v>184</v>
      </c>
      <c r="U2286" s="56">
        <v>2016</v>
      </c>
      <c r="V2286" s="56" t="s">
        <v>151</v>
      </c>
      <c r="W2286" s="56" t="s">
        <v>204</v>
      </c>
      <c r="X2286" s="56" t="s">
        <v>154</v>
      </c>
      <c r="Y2286" s="56" t="s">
        <v>155</v>
      </c>
      <c r="Z2286" s="56">
        <v>507500</v>
      </c>
      <c r="AA2286" s="56">
        <v>299100</v>
      </c>
      <c r="AB2286" s="56">
        <v>-0.41497245145673001</v>
      </c>
      <c r="AC2286" s="59">
        <v>52.579097446717</v>
      </c>
    </row>
    <row r="2287" spans="1:29">
      <c r="A2287" s="57" t="s">
        <v>203</v>
      </c>
      <c r="B2287" s="54">
        <v>7299</v>
      </c>
      <c r="C2287" s="54">
        <v>1828597</v>
      </c>
      <c r="D2287" s="54" t="s">
        <v>164</v>
      </c>
      <c r="E2287" s="54" t="s">
        <v>126</v>
      </c>
      <c r="F2287" s="54" t="s">
        <v>205</v>
      </c>
      <c r="G2287" s="54" t="s">
        <v>112</v>
      </c>
      <c r="H2287" s="62">
        <v>42464.598611111112</v>
      </c>
      <c r="I2287" s="54" t="s">
        <v>180</v>
      </c>
      <c r="J2287" s="54" t="s">
        <v>116</v>
      </c>
      <c r="K2287" s="54" t="s">
        <v>146</v>
      </c>
      <c r="L2287" s="54" t="s">
        <v>147</v>
      </c>
      <c r="M2287" s="54" t="s">
        <v>183</v>
      </c>
      <c r="N2287" s="54">
        <v>2.5999999999999999E-2</v>
      </c>
      <c r="O2287" s="54" t="s">
        <v>149</v>
      </c>
      <c r="P2287" s="54" t="b">
        <v>0</v>
      </c>
      <c r="Q2287" s="54">
        <v>138261413</v>
      </c>
      <c r="R2287" s="54" t="s">
        <v>150</v>
      </c>
      <c r="S2287" s="54">
        <v>1E-3</v>
      </c>
      <c r="T2287" s="54" t="s">
        <v>184</v>
      </c>
      <c r="U2287" s="54">
        <v>2016</v>
      </c>
      <c r="V2287" s="54" t="s">
        <v>151</v>
      </c>
      <c r="W2287" s="54" t="s">
        <v>204</v>
      </c>
      <c r="X2287" s="54" t="s">
        <v>154</v>
      </c>
      <c r="Y2287" s="54" t="s">
        <v>155</v>
      </c>
      <c r="Z2287" s="54">
        <v>507500</v>
      </c>
      <c r="AA2287" s="54">
        <v>299100</v>
      </c>
      <c r="AB2287" s="54">
        <v>-0.41497245145673001</v>
      </c>
      <c r="AC2287" s="60">
        <v>52.579097446717</v>
      </c>
    </row>
    <row r="2288" spans="1:29">
      <c r="A2288" s="55" t="s">
        <v>190</v>
      </c>
      <c r="B2288" s="56">
        <v>7299</v>
      </c>
      <c r="C2288" s="56">
        <v>4667093</v>
      </c>
      <c r="D2288" s="56" t="s">
        <v>164</v>
      </c>
      <c r="E2288" s="56" t="s">
        <v>126</v>
      </c>
      <c r="F2288" s="56" t="s">
        <v>179</v>
      </c>
      <c r="G2288" s="56" t="s">
        <v>118</v>
      </c>
      <c r="H2288" s="61">
        <v>42717.506944444445</v>
      </c>
      <c r="I2288" s="56" t="s">
        <v>191</v>
      </c>
      <c r="J2288" s="56" t="s">
        <v>119</v>
      </c>
      <c r="K2288" s="56" t="s">
        <v>192</v>
      </c>
      <c r="L2288" s="56" t="s">
        <v>193</v>
      </c>
      <c r="M2288" s="56" t="s">
        <v>183</v>
      </c>
      <c r="N2288" s="56">
        <v>2.3E-3</v>
      </c>
      <c r="O2288" s="56" t="s">
        <v>149</v>
      </c>
      <c r="P2288" s="56" t="b">
        <v>0</v>
      </c>
      <c r="Q2288" s="56">
        <v>138261413</v>
      </c>
      <c r="R2288" s="56" t="s">
        <v>150</v>
      </c>
      <c r="S2288" s="56">
        <v>1E-3</v>
      </c>
      <c r="T2288" s="56" t="s">
        <v>184</v>
      </c>
      <c r="U2288" s="56">
        <v>2016</v>
      </c>
      <c r="V2288" s="56" t="s">
        <v>151</v>
      </c>
      <c r="W2288" s="56" t="s">
        <v>194</v>
      </c>
      <c r="X2288" s="56" t="s">
        <v>195</v>
      </c>
      <c r="Y2288" s="56" t="s">
        <v>155</v>
      </c>
      <c r="Z2288" s="56">
        <v>357000</v>
      </c>
      <c r="AA2288" s="56">
        <v>237460</v>
      </c>
      <c r="AB2288" s="56">
        <v>-2.62823009845419</v>
      </c>
      <c r="AC2288" s="59">
        <v>52.033868710239098</v>
      </c>
    </row>
    <row r="2289" spans="1:29">
      <c r="A2289" s="57" t="s">
        <v>187</v>
      </c>
      <c r="B2289" s="54">
        <v>7299</v>
      </c>
      <c r="C2289" s="54">
        <v>2011840</v>
      </c>
      <c r="D2289" s="54" t="s">
        <v>164</v>
      </c>
      <c r="E2289" s="54" t="s">
        <v>126</v>
      </c>
      <c r="F2289" s="54" t="s">
        <v>179</v>
      </c>
      <c r="G2289" s="54" t="s">
        <v>118</v>
      </c>
      <c r="H2289" s="62">
        <v>44732.42291666667</v>
      </c>
      <c r="I2289" s="54" t="s">
        <v>180</v>
      </c>
      <c r="J2289" s="54" t="s">
        <v>116</v>
      </c>
      <c r="K2289" s="54" t="s">
        <v>181</v>
      </c>
      <c r="L2289" s="54" t="s">
        <v>182</v>
      </c>
      <c r="M2289" s="54" t="s">
        <v>183</v>
      </c>
      <c r="N2289" s="54">
        <v>1.0999999999999999E-2</v>
      </c>
      <c r="O2289" s="54" t="s">
        <v>149</v>
      </c>
      <c r="P2289" s="54" t="b">
        <v>0</v>
      </c>
      <c r="Q2289" s="54">
        <v>138261413</v>
      </c>
      <c r="R2289" s="54" t="s">
        <v>150</v>
      </c>
      <c r="S2289" s="54">
        <v>1E-3</v>
      </c>
      <c r="T2289" s="54" t="s">
        <v>184</v>
      </c>
      <c r="U2289" s="54">
        <v>2022</v>
      </c>
      <c r="V2289" s="54" t="s">
        <v>151</v>
      </c>
      <c r="W2289" s="54" t="s">
        <v>188</v>
      </c>
      <c r="X2289" s="54" t="s">
        <v>189</v>
      </c>
      <c r="Y2289" s="54" t="s">
        <v>155</v>
      </c>
      <c r="Z2289" s="54">
        <v>636400</v>
      </c>
      <c r="AA2289" s="54">
        <v>291600</v>
      </c>
      <c r="AB2289" s="54">
        <v>1.4791973795069699</v>
      </c>
      <c r="AC2289" s="60">
        <v>52.471107816141703</v>
      </c>
    </row>
    <row r="2290" spans="1:29">
      <c r="A2290" s="55" t="s">
        <v>178</v>
      </c>
      <c r="B2290" s="56">
        <v>7299</v>
      </c>
      <c r="C2290" s="56">
        <v>2053052</v>
      </c>
      <c r="D2290" s="56" t="s">
        <v>164</v>
      </c>
      <c r="E2290" s="56" t="s">
        <v>126</v>
      </c>
      <c r="F2290" s="56" t="s">
        <v>179</v>
      </c>
      <c r="G2290" s="56" t="s">
        <v>118</v>
      </c>
      <c r="H2290" s="61">
        <v>45245.404166666667</v>
      </c>
      <c r="I2290" s="56" t="s">
        <v>180</v>
      </c>
      <c r="J2290" s="56" t="s">
        <v>116</v>
      </c>
      <c r="K2290" s="56" t="s">
        <v>181</v>
      </c>
      <c r="L2290" s="56" t="s">
        <v>182</v>
      </c>
      <c r="M2290" s="56" t="s">
        <v>183</v>
      </c>
      <c r="N2290" s="56">
        <v>4.7999999999999996E-3</v>
      </c>
      <c r="O2290" s="56" t="s">
        <v>149</v>
      </c>
      <c r="P2290" s="56" t="b">
        <v>0</v>
      </c>
      <c r="Q2290" s="56">
        <v>138261413</v>
      </c>
      <c r="R2290" s="56" t="s">
        <v>150</v>
      </c>
      <c r="S2290" s="56">
        <v>1E-3</v>
      </c>
      <c r="T2290" s="56" t="s">
        <v>184</v>
      </c>
      <c r="U2290" s="56">
        <v>2023</v>
      </c>
      <c r="V2290" s="56" t="s">
        <v>151</v>
      </c>
      <c r="W2290" s="56" t="s">
        <v>185</v>
      </c>
      <c r="X2290" s="56" t="s">
        <v>186</v>
      </c>
      <c r="Y2290" s="56" t="s">
        <v>155</v>
      </c>
      <c r="Z2290" s="56">
        <v>620600</v>
      </c>
      <c r="AA2290" s="56">
        <v>309500</v>
      </c>
      <c r="AB2290" s="56">
        <v>1.2588812496391699</v>
      </c>
      <c r="AC2290" s="59">
        <v>52.638374352215699</v>
      </c>
    </row>
    <row r="2291" spans="1:29">
      <c r="A2291" s="57" t="s">
        <v>190</v>
      </c>
      <c r="B2291" s="54">
        <v>7299</v>
      </c>
      <c r="C2291" s="54">
        <v>4801752</v>
      </c>
      <c r="D2291" s="54" t="s">
        <v>164</v>
      </c>
      <c r="E2291" s="54" t="s">
        <v>126</v>
      </c>
      <c r="F2291" s="54" t="s">
        <v>179</v>
      </c>
      <c r="G2291" s="54" t="s">
        <v>118</v>
      </c>
      <c r="H2291" s="62">
        <v>44783.522916666669</v>
      </c>
      <c r="I2291" s="54" t="s">
        <v>191</v>
      </c>
      <c r="J2291" s="54" t="s">
        <v>119</v>
      </c>
      <c r="K2291" s="54" t="s">
        <v>192</v>
      </c>
      <c r="L2291" s="54" t="s">
        <v>193</v>
      </c>
      <c r="M2291" s="54" t="s">
        <v>183</v>
      </c>
      <c r="N2291" s="54">
        <v>4.5999999999999999E-3</v>
      </c>
      <c r="O2291" s="54" t="s">
        <v>149</v>
      </c>
      <c r="P2291" s="54" t="b">
        <v>0</v>
      </c>
      <c r="Q2291" s="54">
        <v>138261413</v>
      </c>
      <c r="R2291" s="54" t="s">
        <v>150</v>
      </c>
      <c r="S2291" s="54">
        <v>1E-3</v>
      </c>
      <c r="T2291" s="54" t="s">
        <v>184</v>
      </c>
      <c r="U2291" s="54">
        <v>2022</v>
      </c>
      <c r="V2291" s="54" t="s">
        <v>151</v>
      </c>
      <c r="W2291" s="54" t="s">
        <v>194</v>
      </c>
      <c r="X2291" s="54" t="s">
        <v>195</v>
      </c>
      <c r="Y2291" s="54" t="s">
        <v>155</v>
      </c>
      <c r="Z2291" s="54">
        <v>357000</v>
      </c>
      <c r="AA2291" s="54">
        <v>237460</v>
      </c>
      <c r="AB2291" s="54">
        <v>-2.62823009845419</v>
      </c>
      <c r="AC2291" s="60">
        <v>52.033868710239098</v>
      </c>
    </row>
    <row r="2292" spans="1:29">
      <c r="A2292" s="55" t="s">
        <v>178</v>
      </c>
      <c r="B2292" s="56">
        <v>7299</v>
      </c>
      <c r="C2292" s="56">
        <v>1920399</v>
      </c>
      <c r="D2292" s="56" t="s">
        <v>164</v>
      </c>
      <c r="E2292" s="56" t="s">
        <v>126</v>
      </c>
      <c r="F2292" s="56" t="s">
        <v>179</v>
      </c>
      <c r="G2292" s="56" t="s">
        <v>118</v>
      </c>
      <c r="H2292" s="61">
        <v>43444.532638888886</v>
      </c>
      <c r="I2292" s="56" t="s">
        <v>180</v>
      </c>
      <c r="J2292" s="56" t="s">
        <v>116</v>
      </c>
      <c r="K2292" s="56" t="s">
        <v>181</v>
      </c>
      <c r="L2292" s="56" t="s">
        <v>182</v>
      </c>
      <c r="M2292" s="56" t="s">
        <v>183</v>
      </c>
      <c r="N2292" s="56">
        <v>8.9999999999999993E-3</v>
      </c>
      <c r="O2292" s="56" t="s">
        <v>149</v>
      </c>
      <c r="P2292" s="56" t="b">
        <v>0</v>
      </c>
      <c r="Q2292" s="56">
        <v>138261413</v>
      </c>
      <c r="R2292" s="56" t="s">
        <v>150</v>
      </c>
      <c r="S2292" s="56">
        <v>1E-3</v>
      </c>
      <c r="T2292" s="56" t="s">
        <v>184</v>
      </c>
      <c r="U2292" s="56">
        <v>2018</v>
      </c>
      <c r="V2292" s="56" t="s">
        <v>151</v>
      </c>
      <c r="W2292" s="56" t="s">
        <v>185</v>
      </c>
      <c r="X2292" s="56" t="s">
        <v>186</v>
      </c>
      <c r="Y2292" s="56" t="s">
        <v>155</v>
      </c>
      <c r="Z2292" s="56">
        <v>620600</v>
      </c>
      <c r="AA2292" s="56">
        <v>309500</v>
      </c>
      <c r="AB2292" s="56">
        <v>1.2588812496391699</v>
      </c>
      <c r="AC2292" s="59">
        <v>52.638374352215699</v>
      </c>
    </row>
    <row r="2293" spans="1:29">
      <c r="A2293" s="57" t="s">
        <v>276</v>
      </c>
      <c r="B2293" s="54">
        <v>7299</v>
      </c>
      <c r="C2293" s="54">
        <v>4626340</v>
      </c>
      <c r="D2293" s="54" t="s">
        <v>164</v>
      </c>
      <c r="E2293" s="54" t="s">
        <v>126</v>
      </c>
      <c r="F2293" s="54" t="s">
        <v>179</v>
      </c>
      <c r="G2293" s="54" t="s">
        <v>118</v>
      </c>
      <c r="H2293" s="62">
        <v>42229.411805555559</v>
      </c>
      <c r="I2293" s="54" t="s">
        <v>180</v>
      </c>
      <c r="J2293" s="54" t="s">
        <v>116</v>
      </c>
      <c r="K2293" s="54" t="s">
        <v>192</v>
      </c>
      <c r="L2293" s="54" t="s">
        <v>193</v>
      </c>
      <c r="M2293" s="54" t="s">
        <v>183</v>
      </c>
      <c r="N2293" s="54">
        <v>3.0000000000000001E-3</v>
      </c>
      <c r="O2293" s="54" t="s">
        <v>149</v>
      </c>
      <c r="P2293" s="54" t="b">
        <v>0</v>
      </c>
      <c r="Q2293" s="54">
        <v>138261413</v>
      </c>
      <c r="R2293" s="54" t="s">
        <v>150</v>
      </c>
      <c r="S2293" s="54">
        <v>1E-3</v>
      </c>
      <c r="T2293" s="54" t="s">
        <v>184</v>
      </c>
      <c r="U2293" s="54">
        <v>2015</v>
      </c>
      <c r="V2293" s="54" t="s">
        <v>151</v>
      </c>
      <c r="W2293" s="54" t="s">
        <v>277</v>
      </c>
      <c r="X2293" s="54" t="s">
        <v>278</v>
      </c>
      <c r="Y2293" s="54" t="s">
        <v>155</v>
      </c>
      <c r="Z2293" s="54">
        <v>383550</v>
      </c>
      <c r="AA2293" s="54">
        <v>252450</v>
      </c>
      <c r="AB2293" s="54">
        <v>-2.2419417969467799</v>
      </c>
      <c r="AC2293" s="60">
        <v>52.170064339376403</v>
      </c>
    </row>
    <row r="2294" spans="1:29">
      <c r="A2294" s="55" t="s">
        <v>276</v>
      </c>
      <c r="B2294" s="56">
        <v>7299</v>
      </c>
      <c r="C2294" s="56">
        <v>4641830</v>
      </c>
      <c r="D2294" s="56" t="s">
        <v>164</v>
      </c>
      <c r="E2294" s="56" t="s">
        <v>126</v>
      </c>
      <c r="F2294" s="56" t="s">
        <v>179</v>
      </c>
      <c r="G2294" s="56" t="s">
        <v>118</v>
      </c>
      <c r="H2294" s="61">
        <v>42419.461805555555</v>
      </c>
      <c r="I2294" s="56" t="s">
        <v>180</v>
      </c>
      <c r="J2294" s="56" t="s">
        <v>116</v>
      </c>
      <c r="K2294" s="56" t="s">
        <v>192</v>
      </c>
      <c r="L2294" s="56" t="s">
        <v>193</v>
      </c>
      <c r="M2294" s="56" t="s">
        <v>183</v>
      </c>
      <c r="N2294" s="56">
        <v>7.0000000000000001E-3</v>
      </c>
      <c r="O2294" s="56" t="s">
        <v>149</v>
      </c>
      <c r="P2294" s="56" t="b">
        <v>0</v>
      </c>
      <c r="Q2294" s="56">
        <v>138261413</v>
      </c>
      <c r="R2294" s="56" t="s">
        <v>150</v>
      </c>
      <c r="S2294" s="56">
        <v>1E-3</v>
      </c>
      <c r="T2294" s="56" t="s">
        <v>184</v>
      </c>
      <c r="U2294" s="56">
        <v>2016</v>
      </c>
      <c r="V2294" s="56" t="s">
        <v>151</v>
      </c>
      <c r="W2294" s="56" t="s">
        <v>277</v>
      </c>
      <c r="X2294" s="56" t="s">
        <v>278</v>
      </c>
      <c r="Y2294" s="56" t="s">
        <v>155</v>
      </c>
      <c r="Z2294" s="56">
        <v>383550</v>
      </c>
      <c r="AA2294" s="56">
        <v>252450</v>
      </c>
      <c r="AB2294" s="56">
        <v>-2.2419417969467799</v>
      </c>
      <c r="AC2294" s="59">
        <v>52.170064339376403</v>
      </c>
    </row>
    <row r="2295" spans="1:29">
      <c r="A2295" s="57" t="s">
        <v>178</v>
      </c>
      <c r="B2295" s="54">
        <v>7299</v>
      </c>
      <c r="C2295" s="54">
        <v>1860075</v>
      </c>
      <c r="D2295" s="54" t="s">
        <v>164</v>
      </c>
      <c r="E2295" s="54" t="s">
        <v>126</v>
      </c>
      <c r="F2295" s="54" t="s">
        <v>205</v>
      </c>
      <c r="G2295" s="54" t="s">
        <v>112</v>
      </c>
      <c r="H2295" s="62">
        <v>42741.629166666666</v>
      </c>
      <c r="I2295" s="54" t="s">
        <v>180</v>
      </c>
      <c r="J2295" s="54" t="s">
        <v>116</v>
      </c>
      <c r="K2295" s="54" t="s">
        <v>181</v>
      </c>
      <c r="L2295" s="54" t="s">
        <v>182</v>
      </c>
      <c r="M2295" s="54" t="s">
        <v>183</v>
      </c>
      <c r="N2295" s="54">
        <v>0.01</v>
      </c>
      <c r="O2295" s="54" t="s">
        <v>149</v>
      </c>
      <c r="P2295" s="54" t="b">
        <v>0</v>
      </c>
      <c r="Q2295" s="54">
        <v>138261413</v>
      </c>
      <c r="R2295" s="54" t="s">
        <v>150</v>
      </c>
      <c r="S2295" s="54">
        <v>1E-3</v>
      </c>
      <c r="T2295" s="54" t="s">
        <v>184</v>
      </c>
      <c r="U2295" s="54">
        <v>2017</v>
      </c>
      <c r="V2295" s="54" t="s">
        <v>151</v>
      </c>
      <c r="W2295" s="54" t="s">
        <v>185</v>
      </c>
      <c r="X2295" s="54" t="s">
        <v>186</v>
      </c>
      <c r="Y2295" s="54" t="s">
        <v>155</v>
      </c>
      <c r="Z2295" s="54">
        <v>620600</v>
      </c>
      <c r="AA2295" s="54">
        <v>309500</v>
      </c>
      <c r="AB2295" s="54">
        <v>1.2588812496391699</v>
      </c>
      <c r="AC2295" s="60">
        <v>52.638374352215699</v>
      </c>
    </row>
    <row r="2296" spans="1:29">
      <c r="A2296" s="55" t="s">
        <v>187</v>
      </c>
      <c r="B2296" s="56">
        <v>7299</v>
      </c>
      <c r="C2296" s="56">
        <v>2053009</v>
      </c>
      <c r="D2296" s="56" t="s">
        <v>164</v>
      </c>
      <c r="E2296" s="56" t="s">
        <v>126</v>
      </c>
      <c r="F2296" s="56" t="s">
        <v>179</v>
      </c>
      <c r="G2296" s="56" t="s">
        <v>118</v>
      </c>
      <c r="H2296" s="61">
        <v>45244.542361111111</v>
      </c>
      <c r="I2296" s="56" t="s">
        <v>180</v>
      </c>
      <c r="J2296" s="56" t="s">
        <v>116</v>
      </c>
      <c r="K2296" s="56" t="s">
        <v>181</v>
      </c>
      <c r="L2296" s="56" t="s">
        <v>182</v>
      </c>
      <c r="M2296" s="56" t="s">
        <v>148</v>
      </c>
      <c r="N2296" s="56">
        <v>7.1999999999999998E-3</v>
      </c>
      <c r="O2296" s="56" t="s">
        <v>149</v>
      </c>
      <c r="P2296" s="56" t="b">
        <v>0</v>
      </c>
      <c r="Q2296" s="56">
        <v>138261413</v>
      </c>
      <c r="R2296" s="56" t="s">
        <v>150</v>
      </c>
      <c r="S2296" s="56">
        <v>1E-3</v>
      </c>
      <c r="T2296" s="56" t="s">
        <v>184</v>
      </c>
      <c r="U2296" s="56">
        <v>2023</v>
      </c>
      <c r="V2296" s="56" t="s">
        <v>151</v>
      </c>
      <c r="W2296" s="56" t="s">
        <v>188</v>
      </c>
      <c r="X2296" s="56" t="s">
        <v>189</v>
      </c>
      <c r="Y2296" s="56" t="s">
        <v>155</v>
      </c>
      <c r="Z2296" s="56">
        <v>636400</v>
      </c>
      <c r="AA2296" s="56">
        <v>291600</v>
      </c>
      <c r="AB2296" s="56">
        <v>1.4791973795069699</v>
      </c>
      <c r="AC2296" s="59">
        <v>52.471107816141703</v>
      </c>
    </row>
    <row r="2297" spans="1:29">
      <c r="A2297" s="57" t="s">
        <v>198</v>
      </c>
      <c r="B2297" s="54">
        <v>7299</v>
      </c>
      <c r="C2297" s="54">
        <v>1829707</v>
      </c>
      <c r="D2297" s="54" t="s">
        <v>164</v>
      </c>
      <c r="E2297" s="54" t="s">
        <v>126</v>
      </c>
      <c r="F2297" s="54" t="s">
        <v>179</v>
      </c>
      <c r="G2297" s="54" t="s">
        <v>118</v>
      </c>
      <c r="H2297" s="62">
        <v>42480.453472222223</v>
      </c>
      <c r="I2297" s="54" t="s">
        <v>180</v>
      </c>
      <c r="J2297" s="54" t="s">
        <v>116</v>
      </c>
      <c r="K2297" s="54" t="s">
        <v>199</v>
      </c>
      <c r="L2297" s="54" t="s">
        <v>200</v>
      </c>
      <c r="M2297" s="54" t="s">
        <v>183</v>
      </c>
      <c r="N2297" s="54">
        <v>4.2000000000000003E-2</v>
      </c>
      <c r="O2297" s="54" t="s">
        <v>149</v>
      </c>
      <c r="P2297" s="54" t="b">
        <v>0</v>
      </c>
      <c r="Q2297" s="54">
        <v>138261413</v>
      </c>
      <c r="R2297" s="54" t="s">
        <v>150</v>
      </c>
      <c r="S2297" s="54">
        <v>1E-3</v>
      </c>
      <c r="T2297" s="54" t="s">
        <v>184</v>
      </c>
      <c r="U2297" s="54">
        <v>2016</v>
      </c>
      <c r="V2297" s="54" t="s">
        <v>151</v>
      </c>
      <c r="W2297" s="54" t="s">
        <v>201</v>
      </c>
      <c r="X2297" s="54" t="s">
        <v>202</v>
      </c>
      <c r="Y2297" s="54" t="s">
        <v>155</v>
      </c>
      <c r="Z2297" s="54">
        <v>516100</v>
      </c>
      <c r="AA2297" s="54">
        <v>253300</v>
      </c>
      <c r="AB2297" s="54">
        <v>-0.30395486908298303</v>
      </c>
      <c r="AC2297" s="60">
        <v>52.1657659569386</v>
      </c>
    </row>
    <row r="2298" spans="1:29">
      <c r="A2298" s="55" t="s">
        <v>198</v>
      </c>
      <c r="B2298" s="56">
        <v>7299</v>
      </c>
      <c r="C2298" s="56">
        <v>1862026</v>
      </c>
      <c r="D2298" s="56" t="s">
        <v>164</v>
      </c>
      <c r="E2298" s="56" t="s">
        <v>126</v>
      </c>
      <c r="F2298" s="56" t="s">
        <v>179</v>
      </c>
      <c r="G2298" s="56" t="s">
        <v>118</v>
      </c>
      <c r="H2298" s="61">
        <v>42761.385416666664</v>
      </c>
      <c r="I2298" s="56" t="s">
        <v>180</v>
      </c>
      <c r="J2298" s="56" t="s">
        <v>116</v>
      </c>
      <c r="K2298" s="56" t="s">
        <v>199</v>
      </c>
      <c r="L2298" s="56" t="s">
        <v>200</v>
      </c>
      <c r="M2298" s="56" t="s">
        <v>183</v>
      </c>
      <c r="N2298" s="56">
        <v>5.6000000000000001E-2</v>
      </c>
      <c r="O2298" s="56" t="s">
        <v>149</v>
      </c>
      <c r="P2298" s="56" t="b">
        <v>0</v>
      </c>
      <c r="Q2298" s="56">
        <v>138261413</v>
      </c>
      <c r="R2298" s="56" t="s">
        <v>150</v>
      </c>
      <c r="S2298" s="56">
        <v>1E-3</v>
      </c>
      <c r="T2298" s="56" t="s">
        <v>184</v>
      </c>
      <c r="U2298" s="56">
        <v>2017</v>
      </c>
      <c r="V2298" s="56" t="s">
        <v>151</v>
      </c>
      <c r="W2298" s="56" t="s">
        <v>201</v>
      </c>
      <c r="X2298" s="56" t="s">
        <v>202</v>
      </c>
      <c r="Y2298" s="56" t="s">
        <v>155</v>
      </c>
      <c r="Z2298" s="56">
        <v>516100</v>
      </c>
      <c r="AA2298" s="56">
        <v>253300</v>
      </c>
      <c r="AB2298" s="56">
        <v>-0.30395486908298303</v>
      </c>
      <c r="AC2298" s="59">
        <v>52.1657659569386</v>
      </c>
    </row>
    <row r="2299" spans="1:29">
      <c r="A2299" s="57" t="s">
        <v>190</v>
      </c>
      <c r="B2299" s="54">
        <v>7299</v>
      </c>
      <c r="C2299" s="54">
        <v>4827042</v>
      </c>
      <c r="D2299" s="54" t="s">
        <v>164</v>
      </c>
      <c r="E2299" s="54" t="s">
        <v>126</v>
      </c>
      <c r="F2299" s="54" t="s">
        <v>179</v>
      </c>
      <c r="G2299" s="54" t="s">
        <v>118</v>
      </c>
      <c r="H2299" s="62">
        <v>45182.415972222225</v>
      </c>
      <c r="I2299" s="54" t="s">
        <v>191</v>
      </c>
      <c r="J2299" s="54" t="s">
        <v>119</v>
      </c>
      <c r="K2299" s="54" t="s">
        <v>192</v>
      </c>
      <c r="L2299" s="54" t="s">
        <v>193</v>
      </c>
      <c r="M2299" s="54" t="s">
        <v>183</v>
      </c>
      <c r="N2299" s="54">
        <v>1.6000000000000001E-3</v>
      </c>
      <c r="O2299" s="54" t="s">
        <v>149</v>
      </c>
      <c r="P2299" s="54" t="b">
        <v>0</v>
      </c>
      <c r="Q2299" s="54">
        <v>138261413</v>
      </c>
      <c r="R2299" s="54" t="s">
        <v>150</v>
      </c>
      <c r="S2299" s="54">
        <v>1E-3</v>
      </c>
      <c r="T2299" s="54" t="s">
        <v>184</v>
      </c>
      <c r="U2299" s="54">
        <v>2023</v>
      </c>
      <c r="V2299" s="54" t="s">
        <v>151</v>
      </c>
      <c r="W2299" s="54" t="s">
        <v>194</v>
      </c>
      <c r="X2299" s="54" t="s">
        <v>195</v>
      </c>
      <c r="Y2299" s="54" t="s">
        <v>155</v>
      </c>
      <c r="Z2299" s="54">
        <v>357000</v>
      </c>
      <c r="AA2299" s="54">
        <v>237460</v>
      </c>
      <c r="AB2299" s="54">
        <v>-2.62823009845419</v>
      </c>
      <c r="AC2299" s="60">
        <v>52.033868710239098</v>
      </c>
    </row>
    <row r="2300" spans="1:29">
      <c r="A2300" s="55" t="s">
        <v>276</v>
      </c>
      <c r="B2300" s="56">
        <v>7299</v>
      </c>
      <c r="C2300" s="56">
        <v>4599545</v>
      </c>
      <c r="D2300" s="56" t="s">
        <v>164</v>
      </c>
      <c r="E2300" s="56" t="s">
        <v>126</v>
      </c>
      <c r="F2300" s="56" t="s">
        <v>179</v>
      </c>
      <c r="G2300" s="56" t="s">
        <v>118</v>
      </c>
      <c r="H2300" s="61">
        <v>41912.584027777775</v>
      </c>
      <c r="I2300" s="56" t="s">
        <v>180</v>
      </c>
      <c r="J2300" s="56" t="s">
        <v>116</v>
      </c>
      <c r="K2300" s="56" t="s">
        <v>192</v>
      </c>
      <c r="L2300" s="56" t="s">
        <v>193</v>
      </c>
      <c r="M2300" s="56" t="s">
        <v>183</v>
      </c>
      <c r="N2300" s="56">
        <v>3.0000000000000001E-3</v>
      </c>
      <c r="O2300" s="56" t="s">
        <v>149</v>
      </c>
      <c r="P2300" s="56" t="b">
        <v>0</v>
      </c>
      <c r="Q2300" s="56">
        <v>138261413</v>
      </c>
      <c r="R2300" s="56" t="s">
        <v>150</v>
      </c>
      <c r="S2300" s="56">
        <v>1E-3</v>
      </c>
      <c r="T2300" s="56" t="s">
        <v>184</v>
      </c>
      <c r="U2300" s="56">
        <v>2014</v>
      </c>
      <c r="V2300" s="56" t="s">
        <v>151</v>
      </c>
      <c r="W2300" s="56" t="s">
        <v>277</v>
      </c>
      <c r="X2300" s="56" t="s">
        <v>278</v>
      </c>
      <c r="Y2300" s="56" t="s">
        <v>155</v>
      </c>
      <c r="Z2300" s="56">
        <v>383550</v>
      </c>
      <c r="AA2300" s="56">
        <v>252450</v>
      </c>
      <c r="AB2300" s="56">
        <v>-2.2419417969467799</v>
      </c>
      <c r="AC2300" s="59">
        <v>52.170064339376403</v>
      </c>
    </row>
    <row r="2301" spans="1:29">
      <c r="A2301" s="57" t="s">
        <v>178</v>
      </c>
      <c r="B2301" s="54">
        <v>7299</v>
      </c>
      <c r="C2301" s="54">
        <v>2032543</v>
      </c>
      <c r="D2301" s="54" t="s">
        <v>164</v>
      </c>
      <c r="E2301" s="54" t="s">
        <v>126</v>
      </c>
      <c r="F2301" s="54" t="s">
        <v>179</v>
      </c>
      <c r="G2301" s="54" t="s">
        <v>118</v>
      </c>
      <c r="H2301" s="62">
        <v>44993.591666666667</v>
      </c>
      <c r="I2301" s="54" t="s">
        <v>180</v>
      </c>
      <c r="J2301" s="54" t="s">
        <v>116</v>
      </c>
      <c r="K2301" s="54" t="s">
        <v>181</v>
      </c>
      <c r="L2301" s="54" t="s">
        <v>182</v>
      </c>
      <c r="M2301" s="54" t="s">
        <v>183</v>
      </c>
      <c r="N2301" s="54">
        <v>5.4000000000000003E-3</v>
      </c>
      <c r="O2301" s="54" t="s">
        <v>149</v>
      </c>
      <c r="P2301" s="54" t="b">
        <v>0</v>
      </c>
      <c r="Q2301" s="54">
        <v>138261413</v>
      </c>
      <c r="R2301" s="54" t="s">
        <v>150</v>
      </c>
      <c r="S2301" s="54">
        <v>1E-3</v>
      </c>
      <c r="T2301" s="54" t="s">
        <v>184</v>
      </c>
      <c r="U2301" s="54">
        <v>2023</v>
      </c>
      <c r="V2301" s="54" t="s">
        <v>151</v>
      </c>
      <c r="W2301" s="54" t="s">
        <v>185</v>
      </c>
      <c r="X2301" s="54" t="s">
        <v>186</v>
      </c>
      <c r="Y2301" s="54" t="s">
        <v>155</v>
      </c>
      <c r="Z2301" s="54">
        <v>620600</v>
      </c>
      <c r="AA2301" s="54">
        <v>309500</v>
      </c>
      <c r="AB2301" s="54">
        <v>1.2588812496391699</v>
      </c>
      <c r="AC2301" s="60">
        <v>52.638374352215699</v>
      </c>
    </row>
    <row r="2302" spans="1:29">
      <c r="A2302" s="55" t="s">
        <v>187</v>
      </c>
      <c r="B2302" s="56">
        <v>7299</v>
      </c>
      <c r="C2302" s="56">
        <v>1791109</v>
      </c>
      <c r="D2302" s="56" t="s">
        <v>164</v>
      </c>
      <c r="E2302" s="56" t="s">
        <v>126</v>
      </c>
      <c r="F2302" s="56" t="s">
        <v>179</v>
      </c>
      <c r="G2302" s="56" t="s">
        <v>118</v>
      </c>
      <c r="H2302" s="61">
        <v>42083.324305555558</v>
      </c>
      <c r="I2302" s="56" t="s">
        <v>180</v>
      </c>
      <c r="J2302" s="56" t="s">
        <v>116</v>
      </c>
      <c r="K2302" s="56" t="s">
        <v>181</v>
      </c>
      <c r="L2302" s="56" t="s">
        <v>182</v>
      </c>
      <c r="M2302" s="56" t="s">
        <v>183</v>
      </c>
      <c r="N2302" s="56">
        <v>1.4E-2</v>
      </c>
      <c r="O2302" s="56" t="s">
        <v>149</v>
      </c>
      <c r="P2302" s="56" t="b">
        <v>0</v>
      </c>
      <c r="Q2302" s="56">
        <v>138261413</v>
      </c>
      <c r="R2302" s="56" t="s">
        <v>150</v>
      </c>
      <c r="S2302" s="56">
        <v>1E-3</v>
      </c>
      <c r="T2302" s="56" t="s">
        <v>184</v>
      </c>
      <c r="U2302" s="56">
        <v>2015</v>
      </c>
      <c r="V2302" s="56" t="s">
        <v>151</v>
      </c>
      <c r="W2302" s="56" t="s">
        <v>188</v>
      </c>
      <c r="X2302" s="56" t="s">
        <v>189</v>
      </c>
      <c r="Y2302" s="56" t="s">
        <v>155</v>
      </c>
      <c r="Z2302" s="56">
        <v>636400</v>
      </c>
      <c r="AA2302" s="56">
        <v>291600</v>
      </c>
      <c r="AB2302" s="56">
        <v>1.4791973795069699</v>
      </c>
      <c r="AC2302" s="59">
        <v>52.471107816141703</v>
      </c>
    </row>
    <row r="2303" spans="1:29">
      <c r="A2303" s="57" t="s">
        <v>178</v>
      </c>
      <c r="B2303" s="54">
        <v>7299</v>
      </c>
      <c r="C2303" s="54">
        <v>1862911</v>
      </c>
      <c r="D2303" s="54" t="s">
        <v>164</v>
      </c>
      <c r="E2303" s="54" t="s">
        <v>126</v>
      </c>
      <c r="F2303" s="54" t="s">
        <v>179</v>
      </c>
      <c r="G2303" s="54" t="s">
        <v>118</v>
      </c>
      <c r="H2303" s="62">
        <v>42774.386111111111</v>
      </c>
      <c r="I2303" s="54" t="s">
        <v>180</v>
      </c>
      <c r="J2303" s="54" t="s">
        <v>116</v>
      </c>
      <c r="K2303" s="54" t="s">
        <v>181</v>
      </c>
      <c r="L2303" s="54" t="s">
        <v>182</v>
      </c>
      <c r="M2303" s="54" t="s">
        <v>183</v>
      </c>
      <c r="N2303" s="54">
        <v>8.3999999999999995E-3</v>
      </c>
      <c r="O2303" s="54" t="s">
        <v>149</v>
      </c>
      <c r="P2303" s="54" t="b">
        <v>0</v>
      </c>
      <c r="Q2303" s="54">
        <v>138261413</v>
      </c>
      <c r="R2303" s="54" t="s">
        <v>150</v>
      </c>
      <c r="S2303" s="54">
        <v>1E-3</v>
      </c>
      <c r="T2303" s="54" t="s">
        <v>184</v>
      </c>
      <c r="U2303" s="54">
        <v>2017</v>
      </c>
      <c r="V2303" s="54" t="s">
        <v>151</v>
      </c>
      <c r="W2303" s="54" t="s">
        <v>185</v>
      </c>
      <c r="X2303" s="54" t="s">
        <v>186</v>
      </c>
      <c r="Y2303" s="54" t="s">
        <v>155</v>
      </c>
      <c r="Z2303" s="54">
        <v>620600</v>
      </c>
      <c r="AA2303" s="54">
        <v>309500</v>
      </c>
      <c r="AB2303" s="54">
        <v>1.2588812496391699</v>
      </c>
      <c r="AC2303" s="60">
        <v>52.638374352215699</v>
      </c>
    </row>
    <row r="2304" spans="1:29">
      <c r="A2304" s="55" t="s">
        <v>247</v>
      </c>
      <c r="B2304" s="56">
        <v>7299</v>
      </c>
      <c r="C2304" s="56">
        <v>1509768</v>
      </c>
      <c r="D2304" s="56" t="s">
        <v>164</v>
      </c>
      <c r="E2304" s="56" t="s">
        <v>126</v>
      </c>
      <c r="F2304" s="56" t="s">
        <v>205</v>
      </c>
      <c r="G2304" s="56" t="s">
        <v>112</v>
      </c>
      <c r="H2304" s="61">
        <v>43770.463888888888</v>
      </c>
      <c r="I2304" s="56" t="s">
        <v>180</v>
      </c>
      <c r="J2304" s="56" t="s">
        <v>116</v>
      </c>
      <c r="K2304" s="56" t="s">
        <v>228</v>
      </c>
      <c r="L2304" s="56" t="s">
        <v>229</v>
      </c>
      <c r="M2304" s="56" t="s">
        <v>183</v>
      </c>
      <c r="N2304" s="56">
        <v>4.3E-3</v>
      </c>
      <c r="O2304" s="56" t="s">
        <v>149</v>
      </c>
      <c r="P2304" s="56" t="b">
        <v>0</v>
      </c>
      <c r="Q2304" s="56">
        <v>138261413</v>
      </c>
      <c r="R2304" s="56" t="s">
        <v>150</v>
      </c>
      <c r="S2304" s="56">
        <v>1E-3</v>
      </c>
      <c r="T2304" s="56" t="s">
        <v>184</v>
      </c>
      <c r="U2304" s="56">
        <v>2019</v>
      </c>
      <c r="V2304" s="56" t="s">
        <v>151</v>
      </c>
      <c r="W2304" s="56" t="s">
        <v>248</v>
      </c>
      <c r="X2304" s="56" t="s">
        <v>249</v>
      </c>
      <c r="Y2304" s="56" t="s">
        <v>155</v>
      </c>
      <c r="Z2304" s="56">
        <v>435499</v>
      </c>
      <c r="AA2304" s="56">
        <v>117847</v>
      </c>
      <c r="AB2304" s="56">
        <v>-1.4959290530529701</v>
      </c>
      <c r="AC2304" s="59">
        <v>50.958961874929102</v>
      </c>
    </row>
    <row r="2305" spans="1:29">
      <c r="A2305" s="57" t="s">
        <v>203</v>
      </c>
      <c r="B2305" s="54">
        <v>7299</v>
      </c>
      <c r="C2305" s="54">
        <v>1957783</v>
      </c>
      <c r="D2305" s="54" t="s">
        <v>164</v>
      </c>
      <c r="E2305" s="54" t="s">
        <v>126</v>
      </c>
      <c r="F2305" s="54" t="s">
        <v>179</v>
      </c>
      <c r="G2305" s="54" t="s">
        <v>118</v>
      </c>
      <c r="H2305" s="62">
        <v>43873.561805555553</v>
      </c>
      <c r="I2305" s="54" t="s">
        <v>180</v>
      </c>
      <c r="J2305" s="54" t="s">
        <v>116</v>
      </c>
      <c r="K2305" s="54" t="s">
        <v>146</v>
      </c>
      <c r="L2305" s="54" t="s">
        <v>147</v>
      </c>
      <c r="M2305" s="54" t="s">
        <v>148</v>
      </c>
      <c r="N2305" s="54">
        <v>1.4E-2</v>
      </c>
      <c r="O2305" s="54" t="s">
        <v>149</v>
      </c>
      <c r="P2305" s="54" t="b">
        <v>0</v>
      </c>
      <c r="Q2305" s="54">
        <v>138261413</v>
      </c>
      <c r="R2305" s="54" t="s">
        <v>150</v>
      </c>
      <c r="S2305" s="54">
        <v>1E-3</v>
      </c>
      <c r="T2305" s="54" t="s">
        <v>184</v>
      </c>
      <c r="U2305" s="54">
        <v>2020</v>
      </c>
      <c r="V2305" s="54" t="s">
        <v>151</v>
      </c>
      <c r="W2305" s="54" t="s">
        <v>204</v>
      </c>
      <c r="X2305" s="54" t="s">
        <v>154</v>
      </c>
      <c r="Y2305" s="54" t="s">
        <v>155</v>
      </c>
      <c r="Z2305" s="54">
        <v>507500</v>
      </c>
      <c r="AA2305" s="54">
        <v>299100</v>
      </c>
      <c r="AB2305" s="54">
        <v>-0.41497245145673001</v>
      </c>
      <c r="AC2305" s="60">
        <v>52.579097446717</v>
      </c>
    </row>
    <row r="2306" spans="1:29">
      <c r="A2306" s="55" t="s">
        <v>178</v>
      </c>
      <c r="B2306" s="56">
        <v>7299</v>
      </c>
      <c r="C2306" s="56">
        <v>2006837</v>
      </c>
      <c r="D2306" s="56" t="s">
        <v>164</v>
      </c>
      <c r="E2306" s="56" t="s">
        <v>126</v>
      </c>
      <c r="F2306" s="56" t="s">
        <v>179</v>
      </c>
      <c r="G2306" s="56" t="s">
        <v>118</v>
      </c>
      <c r="H2306" s="61">
        <v>44671.582638888889</v>
      </c>
      <c r="I2306" s="56" t="s">
        <v>180</v>
      </c>
      <c r="J2306" s="56" t="s">
        <v>116</v>
      </c>
      <c r="K2306" s="56" t="s">
        <v>181</v>
      </c>
      <c r="L2306" s="56" t="s">
        <v>182</v>
      </c>
      <c r="M2306" s="56" t="s">
        <v>183</v>
      </c>
      <c r="N2306" s="56">
        <v>5.5999999999999999E-3</v>
      </c>
      <c r="O2306" s="56" t="s">
        <v>149</v>
      </c>
      <c r="P2306" s="56" t="b">
        <v>0</v>
      </c>
      <c r="Q2306" s="56">
        <v>138261413</v>
      </c>
      <c r="R2306" s="56" t="s">
        <v>150</v>
      </c>
      <c r="S2306" s="56">
        <v>1E-3</v>
      </c>
      <c r="T2306" s="56" t="s">
        <v>184</v>
      </c>
      <c r="U2306" s="56">
        <v>2022</v>
      </c>
      <c r="V2306" s="56" t="s">
        <v>151</v>
      </c>
      <c r="W2306" s="56" t="s">
        <v>185</v>
      </c>
      <c r="X2306" s="56" t="s">
        <v>186</v>
      </c>
      <c r="Y2306" s="56" t="s">
        <v>155</v>
      </c>
      <c r="Z2306" s="56">
        <v>620600</v>
      </c>
      <c r="AA2306" s="56">
        <v>309500</v>
      </c>
      <c r="AB2306" s="56">
        <v>1.2588812496391699</v>
      </c>
      <c r="AC2306" s="59">
        <v>52.638374352215699</v>
      </c>
    </row>
    <row r="2307" spans="1:29">
      <c r="A2307" s="57" t="s">
        <v>187</v>
      </c>
      <c r="B2307" s="54">
        <v>7299</v>
      </c>
      <c r="C2307" s="54">
        <v>1851067</v>
      </c>
      <c r="D2307" s="54" t="s">
        <v>164</v>
      </c>
      <c r="E2307" s="54" t="s">
        <v>126</v>
      </c>
      <c r="F2307" s="54" t="s">
        <v>179</v>
      </c>
      <c r="G2307" s="54" t="s">
        <v>118</v>
      </c>
      <c r="H2307" s="62">
        <v>42677.341666666667</v>
      </c>
      <c r="I2307" s="54" t="s">
        <v>180</v>
      </c>
      <c r="J2307" s="54" t="s">
        <v>116</v>
      </c>
      <c r="K2307" s="54" t="s">
        <v>181</v>
      </c>
      <c r="L2307" s="54" t="s">
        <v>182</v>
      </c>
      <c r="M2307" s="54" t="s">
        <v>183</v>
      </c>
      <c r="N2307" s="54">
        <v>2.1000000000000001E-2</v>
      </c>
      <c r="O2307" s="54" t="s">
        <v>149</v>
      </c>
      <c r="P2307" s="54" t="b">
        <v>0</v>
      </c>
      <c r="Q2307" s="54">
        <v>138261413</v>
      </c>
      <c r="R2307" s="54" t="s">
        <v>150</v>
      </c>
      <c r="S2307" s="54">
        <v>1E-3</v>
      </c>
      <c r="T2307" s="54" t="s">
        <v>184</v>
      </c>
      <c r="U2307" s="54">
        <v>2016</v>
      </c>
      <c r="V2307" s="54" t="s">
        <v>151</v>
      </c>
      <c r="W2307" s="54" t="s">
        <v>188</v>
      </c>
      <c r="X2307" s="54" t="s">
        <v>189</v>
      </c>
      <c r="Y2307" s="54" t="s">
        <v>155</v>
      </c>
      <c r="Z2307" s="54">
        <v>636400</v>
      </c>
      <c r="AA2307" s="54">
        <v>291600</v>
      </c>
      <c r="AB2307" s="54">
        <v>1.4791973795069699</v>
      </c>
      <c r="AC2307" s="60">
        <v>52.471107816141703</v>
      </c>
    </row>
    <row r="2308" spans="1:29">
      <c r="A2308" s="55" t="s">
        <v>190</v>
      </c>
      <c r="B2308" s="56">
        <v>7299</v>
      </c>
      <c r="C2308" s="56">
        <v>4648182</v>
      </c>
      <c r="D2308" s="56" t="s">
        <v>164</v>
      </c>
      <c r="E2308" s="56" t="s">
        <v>126</v>
      </c>
      <c r="F2308" s="56" t="s">
        <v>179</v>
      </c>
      <c r="G2308" s="56" t="s">
        <v>118</v>
      </c>
      <c r="H2308" s="61">
        <v>42501.606249999997</v>
      </c>
      <c r="I2308" s="56" t="s">
        <v>191</v>
      </c>
      <c r="J2308" s="56" t="s">
        <v>119</v>
      </c>
      <c r="K2308" s="56" t="s">
        <v>192</v>
      </c>
      <c r="L2308" s="56" t="s">
        <v>193</v>
      </c>
      <c r="M2308" s="56" t="s">
        <v>183</v>
      </c>
      <c r="N2308" s="56">
        <v>4.0000000000000001E-3</v>
      </c>
      <c r="O2308" s="56" t="s">
        <v>149</v>
      </c>
      <c r="P2308" s="56" t="b">
        <v>0</v>
      </c>
      <c r="Q2308" s="56">
        <v>138261413</v>
      </c>
      <c r="R2308" s="56" t="s">
        <v>150</v>
      </c>
      <c r="S2308" s="56">
        <v>1E-3</v>
      </c>
      <c r="T2308" s="56" t="s">
        <v>184</v>
      </c>
      <c r="U2308" s="56">
        <v>2016</v>
      </c>
      <c r="V2308" s="56" t="s">
        <v>151</v>
      </c>
      <c r="W2308" s="56" t="s">
        <v>194</v>
      </c>
      <c r="X2308" s="56" t="s">
        <v>195</v>
      </c>
      <c r="Y2308" s="56" t="s">
        <v>155</v>
      </c>
      <c r="Z2308" s="56">
        <v>357000</v>
      </c>
      <c r="AA2308" s="56">
        <v>237460</v>
      </c>
      <c r="AB2308" s="56">
        <v>-2.62823009845419</v>
      </c>
      <c r="AC2308" s="59">
        <v>52.033868710239098</v>
      </c>
    </row>
    <row r="2309" spans="1:29">
      <c r="A2309" s="57" t="s">
        <v>178</v>
      </c>
      <c r="B2309" s="54">
        <v>7299</v>
      </c>
      <c r="C2309" s="54">
        <v>1870101</v>
      </c>
      <c r="D2309" s="54" t="s">
        <v>164</v>
      </c>
      <c r="E2309" s="54" t="s">
        <v>126</v>
      </c>
      <c r="F2309" s="54" t="s">
        <v>179</v>
      </c>
      <c r="G2309" s="54" t="s">
        <v>118</v>
      </c>
      <c r="H2309" s="62">
        <v>42852.677777777775</v>
      </c>
      <c r="I2309" s="54" t="s">
        <v>180</v>
      </c>
      <c r="J2309" s="54" t="s">
        <v>116</v>
      </c>
      <c r="K2309" s="54" t="s">
        <v>181</v>
      </c>
      <c r="L2309" s="54" t="s">
        <v>182</v>
      </c>
      <c r="M2309" s="54" t="s">
        <v>183</v>
      </c>
      <c r="N2309" s="54">
        <v>1.0999999999999999E-2</v>
      </c>
      <c r="O2309" s="54" t="s">
        <v>149</v>
      </c>
      <c r="P2309" s="54" t="b">
        <v>0</v>
      </c>
      <c r="Q2309" s="54">
        <v>138261413</v>
      </c>
      <c r="R2309" s="54" t="s">
        <v>150</v>
      </c>
      <c r="S2309" s="54">
        <v>1E-3</v>
      </c>
      <c r="T2309" s="54" t="s">
        <v>184</v>
      </c>
      <c r="U2309" s="54">
        <v>2017</v>
      </c>
      <c r="V2309" s="54" t="s">
        <v>151</v>
      </c>
      <c r="W2309" s="54" t="s">
        <v>185</v>
      </c>
      <c r="X2309" s="54" t="s">
        <v>186</v>
      </c>
      <c r="Y2309" s="54" t="s">
        <v>155</v>
      </c>
      <c r="Z2309" s="54">
        <v>620600</v>
      </c>
      <c r="AA2309" s="54">
        <v>309500</v>
      </c>
      <c r="AB2309" s="54">
        <v>1.2588812496391699</v>
      </c>
      <c r="AC2309" s="60">
        <v>52.638374352215699</v>
      </c>
    </row>
    <row r="2310" spans="1:29">
      <c r="A2310" s="55" t="s">
        <v>198</v>
      </c>
      <c r="B2310" s="56">
        <v>7299</v>
      </c>
      <c r="C2310" s="56">
        <v>1917291</v>
      </c>
      <c r="D2310" s="56" t="s">
        <v>164</v>
      </c>
      <c r="E2310" s="56" t="s">
        <v>126</v>
      </c>
      <c r="F2310" s="56" t="s">
        <v>179</v>
      </c>
      <c r="G2310" s="56" t="s">
        <v>118</v>
      </c>
      <c r="H2310" s="61">
        <v>43402.508333333331</v>
      </c>
      <c r="I2310" s="56" t="s">
        <v>180</v>
      </c>
      <c r="J2310" s="56" t="s">
        <v>116</v>
      </c>
      <c r="K2310" s="56" t="s">
        <v>199</v>
      </c>
      <c r="L2310" s="56" t="s">
        <v>200</v>
      </c>
      <c r="M2310" s="56" t="s">
        <v>183</v>
      </c>
      <c r="N2310" s="56">
        <v>7.9000000000000001E-2</v>
      </c>
      <c r="O2310" s="56" t="s">
        <v>149</v>
      </c>
      <c r="P2310" s="56" t="b">
        <v>0</v>
      </c>
      <c r="Q2310" s="56">
        <v>138261413</v>
      </c>
      <c r="R2310" s="56" t="s">
        <v>150</v>
      </c>
      <c r="S2310" s="56">
        <v>1E-3</v>
      </c>
      <c r="T2310" s="56" t="s">
        <v>184</v>
      </c>
      <c r="U2310" s="56">
        <v>2018</v>
      </c>
      <c r="V2310" s="56" t="s">
        <v>151</v>
      </c>
      <c r="W2310" s="56" t="s">
        <v>201</v>
      </c>
      <c r="X2310" s="56" t="s">
        <v>202</v>
      </c>
      <c r="Y2310" s="56" t="s">
        <v>155</v>
      </c>
      <c r="Z2310" s="56">
        <v>516100</v>
      </c>
      <c r="AA2310" s="56">
        <v>253300</v>
      </c>
      <c r="AB2310" s="56">
        <v>-0.30395486908298303</v>
      </c>
      <c r="AC2310" s="59">
        <v>52.1657659569386</v>
      </c>
    </row>
    <row r="2311" spans="1:29">
      <c r="A2311" s="57" t="s">
        <v>198</v>
      </c>
      <c r="B2311" s="54">
        <v>7299</v>
      </c>
      <c r="C2311" s="54">
        <v>1943158</v>
      </c>
      <c r="D2311" s="54" t="s">
        <v>164</v>
      </c>
      <c r="E2311" s="54" t="s">
        <v>126</v>
      </c>
      <c r="F2311" s="54" t="s">
        <v>179</v>
      </c>
      <c r="G2311" s="54" t="s">
        <v>118</v>
      </c>
      <c r="H2311" s="62">
        <v>43706.634722222225</v>
      </c>
      <c r="I2311" s="54" t="s">
        <v>180</v>
      </c>
      <c r="J2311" s="54" t="s">
        <v>116</v>
      </c>
      <c r="K2311" s="54" t="s">
        <v>199</v>
      </c>
      <c r="L2311" s="54" t="s">
        <v>200</v>
      </c>
      <c r="M2311" s="54" t="s">
        <v>183</v>
      </c>
      <c r="N2311" s="54">
        <v>0.1</v>
      </c>
      <c r="O2311" s="54" t="s">
        <v>149</v>
      </c>
      <c r="P2311" s="54" t="b">
        <v>0</v>
      </c>
      <c r="Q2311" s="54">
        <v>138261413</v>
      </c>
      <c r="R2311" s="54" t="s">
        <v>150</v>
      </c>
      <c r="S2311" s="54">
        <v>1E-3</v>
      </c>
      <c r="T2311" s="54" t="s">
        <v>184</v>
      </c>
      <c r="U2311" s="54">
        <v>2019</v>
      </c>
      <c r="V2311" s="54" t="s">
        <v>151</v>
      </c>
      <c r="W2311" s="54" t="s">
        <v>201</v>
      </c>
      <c r="X2311" s="54" t="s">
        <v>202</v>
      </c>
      <c r="Y2311" s="54" t="s">
        <v>155</v>
      </c>
      <c r="Z2311" s="54">
        <v>516100</v>
      </c>
      <c r="AA2311" s="54">
        <v>253300</v>
      </c>
      <c r="AB2311" s="54">
        <v>-0.30395486908298303</v>
      </c>
      <c r="AC2311" s="60">
        <v>52.1657659569386</v>
      </c>
    </row>
    <row r="2312" spans="1:29">
      <c r="A2312" s="55" t="s">
        <v>206</v>
      </c>
      <c r="B2312" s="56">
        <v>7299</v>
      </c>
      <c r="C2312" s="56">
        <v>2021635</v>
      </c>
      <c r="D2312" s="56" t="s">
        <v>164</v>
      </c>
      <c r="E2312" s="56" t="s">
        <v>126</v>
      </c>
      <c r="F2312" s="56" t="s">
        <v>179</v>
      </c>
      <c r="G2312" s="56" t="s">
        <v>118</v>
      </c>
      <c r="H2312" s="61">
        <v>44852.410416666666</v>
      </c>
      <c r="I2312" s="56" t="s">
        <v>180</v>
      </c>
      <c r="J2312" s="56" t="s">
        <v>116</v>
      </c>
      <c r="K2312" s="56" t="s">
        <v>199</v>
      </c>
      <c r="L2312" s="56" t="s">
        <v>200</v>
      </c>
      <c r="M2312" s="56" t="s">
        <v>183</v>
      </c>
      <c r="N2312" s="56">
        <v>4.3999999999999997E-2</v>
      </c>
      <c r="O2312" s="56" t="s">
        <v>149</v>
      </c>
      <c r="P2312" s="56" t="b">
        <v>0</v>
      </c>
      <c r="Q2312" s="56">
        <v>138261413</v>
      </c>
      <c r="R2312" s="56" t="s">
        <v>150</v>
      </c>
      <c r="S2312" s="56">
        <v>1E-3</v>
      </c>
      <c r="T2312" s="56" t="s">
        <v>184</v>
      </c>
      <c r="U2312" s="56">
        <v>2022</v>
      </c>
      <c r="V2312" s="56" t="s">
        <v>151</v>
      </c>
      <c r="W2312" s="56" t="s">
        <v>207</v>
      </c>
      <c r="X2312" s="56" t="s">
        <v>208</v>
      </c>
      <c r="Y2312" s="56" t="s">
        <v>155</v>
      </c>
      <c r="Z2312" s="56">
        <v>515935</v>
      </c>
      <c r="AA2312" s="56">
        <v>253417</v>
      </c>
      <c r="AB2312" s="56">
        <v>-0.30632621725807402</v>
      </c>
      <c r="AC2312" s="59">
        <v>52.1668520239771</v>
      </c>
    </row>
    <row r="2313" spans="1:29">
      <c r="A2313" s="57" t="s">
        <v>187</v>
      </c>
      <c r="B2313" s="54">
        <v>7299</v>
      </c>
      <c r="C2313" s="54">
        <v>1844307</v>
      </c>
      <c r="D2313" s="54" t="s">
        <v>164</v>
      </c>
      <c r="E2313" s="54" t="s">
        <v>126</v>
      </c>
      <c r="F2313" s="54" t="s">
        <v>179</v>
      </c>
      <c r="G2313" s="54" t="s">
        <v>118</v>
      </c>
      <c r="H2313" s="62">
        <v>42613.340277777781</v>
      </c>
      <c r="I2313" s="54" t="s">
        <v>180</v>
      </c>
      <c r="J2313" s="54" t="s">
        <v>116</v>
      </c>
      <c r="K2313" s="54" t="s">
        <v>181</v>
      </c>
      <c r="L2313" s="54" t="s">
        <v>182</v>
      </c>
      <c r="M2313" s="54" t="s">
        <v>183</v>
      </c>
      <c r="N2313" s="54">
        <v>1.7999999999999999E-2</v>
      </c>
      <c r="O2313" s="54" t="s">
        <v>149</v>
      </c>
      <c r="P2313" s="54" t="b">
        <v>0</v>
      </c>
      <c r="Q2313" s="54">
        <v>138261413</v>
      </c>
      <c r="R2313" s="54" t="s">
        <v>150</v>
      </c>
      <c r="S2313" s="54">
        <v>1E-3</v>
      </c>
      <c r="T2313" s="54" t="s">
        <v>184</v>
      </c>
      <c r="U2313" s="54">
        <v>2016</v>
      </c>
      <c r="V2313" s="54" t="s">
        <v>151</v>
      </c>
      <c r="W2313" s="54" t="s">
        <v>188</v>
      </c>
      <c r="X2313" s="54" t="s">
        <v>189</v>
      </c>
      <c r="Y2313" s="54" t="s">
        <v>155</v>
      </c>
      <c r="Z2313" s="54">
        <v>636400</v>
      </c>
      <c r="AA2313" s="54">
        <v>291600</v>
      </c>
      <c r="AB2313" s="54">
        <v>1.4791973795069699</v>
      </c>
      <c r="AC2313" s="60">
        <v>52.471107816141703</v>
      </c>
    </row>
    <row r="2314" spans="1:29">
      <c r="A2314" s="55" t="s">
        <v>190</v>
      </c>
      <c r="B2314" s="56">
        <v>7299</v>
      </c>
      <c r="C2314" s="56">
        <v>4640785</v>
      </c>
      <c r="D2314" s="56" t="s">
        <v>164</v>
      </c>
      <c r="E2314" s="56" t="s">
        <v>126</v>
      </c>
      <c r="F2314" s="56" t="s">
        <v>179</v>
      </c>
      <c r="G2314" s="56" t="s">
        <v>118</v>
      </c>
      <c r="H2314" s="61">
        <v>42403.434027777781</v>
      </c>
      <c r="I2314" s="56" t="s">
        <v>191</v>
      </c>
      <c r="J2314" s="56" t="s">
        <v>119</v>
      </c>
      <c r="K2314" s="56" t="s">
        <v>192</v>
      </c>
      <c r="L2314" s="56" t="s">
        <v>193</v>
      </c>
      <c r="M2314" s="56" t="s">
        <v>183</v>
      </c>
      <c r="N2314" s="56">
        <v>8.0000000000000004E-4</v>
      </c>
      <c r="O2314" s="56" t="s">
        <v>149</v>
      </c>
      <c r="P2314" s="56" t="b">
        <v>0</v>
      </c>
      <c r="Q2314" s="56">
        <v>138261413</v>
      </c>
      <c r="R2314" s="56" t="s">
        <v>150</v>
      </c>
      <c r="S2314" s="56">
        <v>1E-3</v>
      </c>
      <c r="T2314" s="56" t="s">
        <v>184</v>
      </c>
      <c r="U2314" s="56">
        <v>2016</v>
      </c>
      <c r="V2314" s="56" t="s">
        <v>151</v>
      </c>
      <c r="W2314" s="56" t="s">
        <v>194</v>
      </c>
      <c r="X2314" s="56" t="s">
        <v>195</v>
      </c>
      <c r="Y2314" s="56" t="s">
        <v>155</v>
      </c>
      <c r="Z2314" s="56">
        <v>357000</v>
      </c>
      <c r="AA2314" s="56">
        <v>237460</v>
      </c>
      <c r="AB2314" s="56">
        <v>-2.62823009845419</v>
      </c>
      <c r="AC2314" s="59">
        <v>52.033868710239098</v>
      </c>
    </row>
    <row r="2315" spans="1:29">
      <c r="A2315" s="57" t="s">
        <v>187</v>
      </c>
      <c r="B2315" s="54">
        <v>7299</v>
      </c>
      <c r="C2315" s="54">
        <v>1847389</v>
      </c>
      <c r="D2315" s="54" t="s">
        <v>164</v>
      </c>
      <c r="E2315" s="54" t="s">
        <v>126</v>
      </c>
      <c r="F2315" s="54" t="s">
        <v>205</v>
      </c>
      <c r="G2315" s="54" t="s">
        <v>112</v>
      </c>
      <c r="H2315" s="62">
        <v>42648.386805555558</v>
      </c>
      <c r="I2315" s="54" t="s">
        <v>180</v>
      </c>
      <c r="J2315" s="54" t="s">
        <v>116</v>
      </c>
      <c r="K2315" s="54" t="s">
        <v>181</v>
      </c>
      <c r="L2315" s="54" t="s">
        <v>182</v>
      </c>
      <c r="M2315" s="54" t="s">
        <v>183</v>
      </c>
      <c r="N2315" s="54">
        <v>2.1999999999999999E-2</v>
      </c>
      <c r="O2315" s="54" t="s">
        <v>149</v>
      </c>
      <c r="P2315" s="54" t="b">
        <v>0</v>
      </c>
      <c r="Q2315" s="54">
        <v>138261413</v>
      </c>
      <c r="R2315" s="54" t="s">
        <v>150</v>
      </c>
      <c r="S2315" s="54">
        <v>1E-3</v>
      </c>
      <c r="T2315" s="54" t="s">
        <v>184</v>
      </c>
      <c r="U2315" s="54">
        <v>2016</v>
      </c>
      <c r="V2315" s="54" t="s">
        <v>151</v>
      </c>
      <c r="W2315" s="54" t="s">
        <v>188</v>
      </c>
      <c r="X2315" s="54" t="s">
        <v>189</v>
      </c>
      <c r="Y2315" s="54" t="s">
        <v>155</v>
      </c>
      <c r="Z2315" s="54">
        <v>636400</v>
      </c>
      <c r="AA2315" s="54">
        <v>291600</v>
      </c>
      <c r="AB2315" s="54">
        <v>1.4791973795069699</v>
      </c>
      <c r="AC2315" s="60">
        <v>52.471107816141703</v>
      </c>
    </row>
    <row r="2316" spans="1:29">
      <c r="A2316" s="55" t="s">
        <v>198</v>
      </c>
      <c r="B2316" s="56">
        <v>7299</v>
      </c>
      <c r="C2316" s="56">
        <v>2055266</v>
      </c>
      <c r="D2316" s="56" t="s">
        <v>164</v>
      </c>
      <c r="E2316" s="56" t="s">
        <v>126</v>
      </c>
      <c r="F2316" s="56" t="s">
        <v>179</v>
      </c>
      <c r="G2316" s="56" t="s">
        <v>118</v>
      </c>
      <c r="H2316" s="61">
        <v>45265.406944444447</v>
      </c>
      <c r="I2316" s="56" t="s">
        <v>180</v>
      </c>
      <c r="J2316" s="56" t="s">
        <v>116</v>
      </c>
      <c r="K2316" s="56" t="s">
        <v>199</v>
      </c>
      <c r="L2316" s="56" t="s">
        <v>200</v>
      </c>
      <c r="M2316" s="56" t="s">
        <v>148</v>
      </c>
      <c r="N2316" s="56">
        <v>3.5999999999999997E-2</v>
      </c>
      <c r="O2316" s="56" t="s">
        <v>149</v>
      </c>
      <c r="P2316" s="56" t="b">
        <v>0</v>
      </c>
      <c r="Q2316" s="56">
        <v>138261413</v>
      </c>
      <c r="R2316" s="56" t="s">
        <v>150</v>
      </c>
      <c r="S2316" s="56">
        <v>1E-3</v>
      </c>
      <c r="T2316" s="56" t="s">
        <v>184</v>
      </c>
      <c r="U2316" s="56">
        <v>2023</v>
      </c>
      <c r="V2316" s="56" t="s">
        <v>151</v>
      </c>
      <c r="W2316" s="56" t="s">
        <v>201</v>
      </c>
      <c r="X2316" s="56" t="s">
        <v>202</v>
      </c>
      <c r="Y2316" s="56" t="s">
        <v>155</v>
      </c>
      <c r="Z2316" s="56">
        <v>516100</v>
      </c>
      <c r="AA2316" s="56">
        <v>253300</v>
      </c>
      <c r="AB2316" s="56">
        <v>-0.30395486908298303</v>
      </c>
      <c r="AC2316" s="59">
        <v>52.1657659569386</v>
      </c>
    </row>
    <row r="2317" spans="1:29">
      <c r="A2317" s="57" t="s">
        <v>178</v>
      </c>
      <c r="B2317" s="54">
        <v>7299</v>
      </c>
      <c r="C2317" s="54">
        <v>1860730</v>
      </c>
      <c r="D2317" s="54" t="s">
        <v>164</v>
      </c>
      <c r="E2317" s="54" t="s">
        <v>126</v>
      </c>
      <c r="F2317" s="54" t="s">
        <v>179</v>
      </c>
      <c r="G2317" s="54" t="s">
        <v>118</v>
      </c>
      <c r="H2317" s="62">
        <v>42752.611111111109</v>
      </c>
      <c r="I2317" s="54" t="s">
        <v>180</v>
      </c>
      <c r="J2317" s="54" t="s">
        <v>116</v>
      </c>
      <c r="K2317" s="54" t="s">
        <v>181</v>
      </c>
      <c r="L2317" s="54" t="s">
        <v>182</v>
      </c>
      <c r="M2317" s="54" t="s">
        <v>183</v>
      </c>
      <c r="N2317" s="54">
        <v>9.1000000000000004E-3</v>
      </c>
      <c r="O2317" s="54" t="s">
        <v>149</v>
      </c>
      <c r="P2317" s="54" t="b">
        <v>0</v>
      </c>
      <c r="Q2317" s="54">
        <v>138261413</v>
      </c>
      <c r="R2317" s="54" t="s">
        <v>150</v>
      </c>
      <c r="S2317" s="54">
        <v>1E-3</v>
      </c>
      <c r="T2317" s="54" t="s">
        <v>184</v>
      </c>
      <c r="U2317" s="54">
        <v>2017</v>
      </c>
      <c r="V2317" s="54" t="s">
        <v>151</v>
      </c>
      <c r="W2317" s="54" t="s">
        <v>185</v>
      </c>
      <c r="X2317" s="54" t="s">
        <v>186</v>
      </c>
      <c r="Y2317" s="54" t="s">
        <v>155</v>
      </c>
      <c r="Z2317" s="54">
        <v>620600</v>
      </c>
      <c r="AA2317" s="54">
        <v>309500</v>
      </c>
      <c r="AB2317" s="54">
        <v>1.2588812496391699</v>
      </c>
      <c r="AC2317" s="60">
        <v>52.638374352215699</v>
      </c>
    </row>
    <row r="2318" spans="1:29">
      <c r="A2318" s="55" t="s">
        <v>203</v>
      </c>
      <c r="B2318" s="56">
        <v>7299</v>
      </c>
      <c r="C2318" s="56">
        <v>1837449</v>
      </c>
      <c r="D2318" s="56" t="s">
        <v>164</v>
      </c>
      <c r="E2318" s="56" t="s">
        <v>126</v>
      </c>
      <c r="F2318" s="56" t="s">
        <v>205</v>
      </c>
      <c r="G2318" s="56" t="s">
        <v>112</v>
      </c>
      <c r="H2318" s="61">
        <v>42552.470833333333</v>
      </c>
      <c r="I2318" s="56" t="s">
        <v>180</v>
      </c>
      <c r="J2318" s="56" t="s">
        <v>116</v>
      </c>
      <c r="K2318" s="56" t="s">
        <v>146</v>
      </c>
      <c r="L2318" s="56" t="s">
        <v>147</v>
      </c>
      <c r="M2318" s="56" t="s">
        <v>183</v>
      </c>
      <c r="N2318" s="56">
        <v>2.4E-2</v>
      </c>
      <c r="O2318" s="56" t="s">
        <v>149</v>
      </c>
      <c r="P2318" s="56" t="b">
        <v>0</v>
      </c>
      <c r="Q2318" s="56">
        <v>138261413</v>
      </c>
      <c r="R2318" s="56" t="s">
        <v>150</v>
      </c>
      <c r="S2318" s="56">
        <v>1E-3</v>
      </c>
      <c r="T2318" s="56" t="s">
        <v>184</v>
      </c>
      <c r="U2318" s="56">
        <v>2016</v>
      </c>
      <c r="V2318" s="56" t="s">
        <v>151</v>
      </c>
      <c r="W2318" s="56" t="s">
        <v>204</v>
      </c>
      <c r="X2318" s="56" t="s">
        <v>154</v>
      </c>
      <c r="Y2318" s="56" t="s">
        <v>155</v>
      </c>
      <c r="Z2318" s="56">
        <v>507500</v>
      </c>
      <c r="AA2318" s="56">
        <v>299100</v>
      </c>
      <c r="AB2318" s="56">
        <v>-0.41497245145673001</v>
      </c>
      <c r="AC2318" s="59">
        <v>52.579097446717</v>
      </c>
    </row>
    <row r="2319" spans="1:29">
      <c r="A2319" s="57" t="s">
        <v>203</v>
      </c>
      <c r="B2319" s="54">
        <v>7299</v>
      </c>
      <c r="C2319" s="54">
        <v>2032435</v>
      </c>
      <c r="D2319" s="54" t="s">
        <v>164</v>
      </c>
      <c r="E2319" s="54" t="s">
        <v>126</v>
      </c>
      <c r="F2319" s="54" t="s">
        <v>179</v>
      </c>
      <c r="G2319" s="54" t="s">
        <v>118</v>
      </c>
      <c r="H2319" s="62">
        <v>44992.488194444442</v>
      </c>
      <c r="I2319" s="54" t="s">
        <v>180</v>
      </c>
      <c r="J2319" s="54" t="s">
        <v>116</v>
      </c>
      <c r="K2319" s="54" t="s">
        <v>146</v>
      </c>
      <c r="L2319" s="54" t="s">
        <v>147</v>
      </c>
      <c r="M2319" s="54" t="s">
        <v>183</v>
      </c>
      <c r="N2319" s="54">
        <v>4.7E-2</v>
      </c>
      <c r="O2319" s="54" t="s">
        <v>149</v>
      </c>
      <c r="P2319" s="54" t="b">
        <v>0</v>
      </c>
      <c r="Q2319" s="54">
        <v>138261413</v>
      </c>
      <c r="R2319" s="54" t="s">
        <v>150</v>
      </c>
      <c r="S2319" s="54">
        <v>1E-3</v>
      </c>
      <c r="T2319" s="54" t="s">
        <v>184</v>
      </c>
      <c r="U2319" s="54">
        <v>2023</v>
      </c>
      <c r="V2319" s="54" t="s">
        <v>151</v>
      </c>
      <c r="W2319" s="54" t="s">
        <v>204</v>
      </c>
      <c r="X2319" s="54" t="s">
        <v>154</v>
      </c>
      <c r="Y2319" s="54" t="s">
        <v>155</v>
      </c>
      <c r="Z2319" s="54">
        <v>507500</v>
      </c>
      <c r="AA2319" s="54">
        <v>299100</v>
      </c>
      <c r="AB2319" s="54">
        <v>-0.41497245145673001</v>
      </c>
      <c r="AC2319" s="60">
        <v>52.579097446717</v>
      </c>
    </row>
    <row r="2320" spans="1:29">
      <c r="A2320" s="55" t="s">
        <v>203</v>
      </c>
      <c r="B2320" s="56">
        <v>7299</v>
      </c>
      <c r="C2320" s="56">
        <v>1866383</v>
      </c>
      <c r="D2320" s="56" t="s">
        <v>164</v>
      </c>
      <c r="E2320" s="56" t="s">
        <v>126</v>
      </c>
      <c r="F2320" s="56" t="s">
        <v>179</v>
      </c>
      <c r="G2320" s="56" t="s">
        <v>118</v>
      </c>
      <c r="H2320" s="61">
        <v>42817.411111111112</v>
      </c>
      <c r="I2320" s="56" t="s">
        <v>180</v>
      </c>
      <c r="J2320" s="56" t="s">
        <v>116</v>
      </c>
      <c r="K2320" s="56" t="s">
        <v>146</v>
      </c>
      <c r="L2320" s="56" t="s">
        <v>147</v>
      </c>
      <c r="M2320" s="56" t="s">
        <v>183</v>
      </c>
      <c r="N2320" s="56">
        <v>3.6999999999999998E-2</v>
      </c>
      <c r="O2320" s="56" t="s">
        <v>149</v>
      </c>
      <c r="P2320" s="56" t="b">
        <v>0</v>
      </c>
      <c r="Q2320" s="56">
        <v>138261413</v>
      </c>
      <c r="R2320" s="56" t="s">
        <v>150</v>
      </c>
      <c r="S2320" s="56">
        <v>1E-3</v>
      </c>
      <c r="T2320" s="56" t="s">
        <v>184</v>
      </c>
      <c r="U2320" s="56">
        <v>2017</v>
      </c>
      <c r="V2320" s="56" t="s">
        <v>151</v>
      </c>
      <c r="W2320" s="56" t="s">
        <v>204</v>
      </c>
      <c r="X2320" s="56" t="s">
        <v>154</v>
      </c>
      <c r="Y2320" s="56" t="s">
        <v>155</v>
      </c>
      <c r="Z2320" s="56">
        <v>507500</v>
      </c>
      <c r="AA2320" s="56">
        <v>299100</v>
      </c>
      <c r="AB2320" s="56">
        <v>-0.41497245145673001</v>
      </c>
      <c r="AC2320" s="59">
        <v>52.579097446717</v>
      </c>
    </row>
    <row r="2321" spans="1:29">
      <c r="A2321" s="57" t="s">
        <v>203</v>
      </c>
      <c r="B2321" s="54">
        <v>7299</v>
      </c>
      <c r="C2321" s="54">
        <v>1851847</v>
      </c>
      <c r="D2321" s="54" t="s">
        <v>164</v>
      </c>
      <c r="E2321" s="54" t="s">
        <v>126</v>
      </c>
      <c r="F2321" s="54" t="s">
        <v>179</v>
      </c>
      <c r="G2321" s="54" t="s">
        <v>118</v>
      </c>
      <c r="H2321" s="62">
        <v>42689.479166666664</v>
      </c>
      <c r="I2321" s="54" t="s">
        <v>180</v>
      </c>
      <c r="J2321" s="54" t="s">
        <v>116</v>
      </c>
      <c r="K2321" s="54" t="s">
        <v>146</v>
      </c>
      <c r="L2321" s="54" t="s">
        <v>147</v>
      </c>
      <c r="M2321" s="54" t="s">
        <v>183</v>
      </c>
      <c r="N2321" s="54">
        <v>0.11</v>
      </c>
      <c r="O2321" s="54" t="s">
        <v>149</v>
      </c>
      <c r="P2321" s="54" t="b">
        <v>0</v>
      </c>
      <c r="Q2321" s="54">
        <v>138261413</v>
      </c>
      <c r="R2321" s="54" t="s">
        <v>150</v>
      </c>
      <c r="S2321" s="54">
        <v>1E-3</v>
      </c>
      <c r="T2321" s="54" t="s">
        <v>184</v>
      </c>
      <c r="U2321" s="54">
        <v>2016</v>
      </c>
      <c r="V2321" s="54" t="s">
        <v>151</v>
      </c>
      <c r="W2321" s="54" t="s">
        <v>204</v>
      </c>
      <c r="X2321" s="54" t="s">
        <v>154</v>
      </c>
      <c r="Y2321" s="54" t="s">
        <v>155</v>
      </c>
      <c r="Z2321" s="54">
        <v>507500</v>
      </c>
      <c r="AA2321" s="54">
        <v>299100</v>
      </c>
      <c r="AB2321" s="54">
        <v>-0.41497245145673001</v>
      </c>
      <c r="AC2321" s="60">
        <v>52.579097446717</v>
      </c>
    </row>
    <row r="2322" spans="1:29">
      <c r="A2322" s="55" t="s">
        <v>190</v>
      </c>
      <c r="B2322" s="56">
        <v>7299</v>
      </c>
      <c r="C2322" s="56">
        <v>4676593</v>
      </c>
      <c r="D2322" s="56" t="s">
        <v>164</v>
      </c>
      <c r="E2322" s="56" t="s">
        <v>126</v>
      </c>
      <c r="F2322" s="56" t="s">
        <v>179</v>
      </c>
      <c r="G2322" s="56" t="s">
        <v>118</v>
      </c>
      <c r="H2322" s="61">
        <v>42843.579861111109</v>
      </c>
      <c r="I2322" s="56" t="s">
        <v>191</v>
      </c>
      <c r="J2322" s="56" t="s">
        <v>119</v>
      </c>
      <c r="K2322" s="56" t="s">
        <v>192</v>
      </c>
      <c r="L2322" s="56" t="s">
        <v>193</v>
      </c>
      <c r="M2322" s="56" t="s">
        <v>183</v>
      </c>
      <c r="N2322" s="56">
        <v>1.6999999999999999E-3</v>
      </c>
      <c r="O2322" s="56" t="s">
        <v>149</v>
      </c>
      <c r="P2322" s="56" t="b">
        <v>0</v>
      </c>
      <c r="Q2322" s="56">
        <v>138261413</v>
      </c>
      <c r="R2322" s="56" t="s">
        <v>150</v>
      </c>
      <c r="S2322" s="56">
        <v>1E-3</v>
      </c>
      <c r="T2322" s="56" t="s">
        <v>184</v>
      </c>
      <c r="U2322" s="56">
        <v>2017</v>
      </c>
      <c r="V2322" s="56" t="s">
        <v>151</v>
      </c>
      <c r="W2322" s="56" t="s">
        <v>194</v>
      </c>
      <c r="X2322" s="56" t="s">
        <v>195</v>
      </c>
      <c r="Y2322" s="56" t="s">
        <v>155</v>
      </c>
      <c r="Z2322" s="56">
        <v>357000</v>
      </c>
      <c r="AA2322" s="56">
        <v>237460</v>
      </c>
      <c r="AB2322" s="56">
        <v>-2.62823009845419</v>
      </c>
      <c r="AC2322" s="59">
        <v>52.033868710239098</v>
      </c>
    </row>
    <row r="2323" spans="1:29">
      <c r="A2323" s="57" t="s">
        <v>203</v>
      </c>
      <c r="B2323" s="54">
        <v>7299</v>
      </c>
      <c r="C2323" s="54">
        <v>1838878</v>
      </c>
      <c r="D2323" s="54" t="s">
        <v>164</v>
      </c>
      <c r="E2323" s="54" t="s">
        <v>126</v>
      </c>
      <c r="F2323" s="54" t="s">
        <v>179</v>
      </c>
      <c r="G2323" s="54" t="s">
        <v>118</v>
      </c>
      <c r="H2323" s="62">
        <v>42576.606249999997</v>
      </c>
      <c r="I2323" s="54" t="s">
        <v>180</v>
      </c>
      <c r="J2323" s="54" t="s">
        <v>116</v>
      </c>
      <c r="K2323" s="54" t="s">
        <v>146</v>
      </c>
      <c r="L2323" s="54" t="s">
        <v>147</v>
      </c>
      <c r="M2323" s="54" t="s">
        <v>183</v>
      </c>
      <c r="N2323" s="54">
        <v>5.3999999999999999E-2</v>
      </c>
      <c r="O2323" s="54" t="s">
        <v>149</v>
      </c>
      <c r="P2323" s="54" t="b">
        <v>0</v>
      </c>
      <c r="Q2323" s="54">
        <v>138261413</v>
      </c>
      <c r="R2323" s="54" t="s">
        <v>150</v>
      </c>
      <c r="S2323" s="54">
        <v>1E-3</v>
      </c>
      <c r="T2323" s="54" t="s">
        <v>184</v>
      </c>
      <c r="U2323" s="54">
        <v>2016</v>
      </c>
      <c r="V2323" s="54" t="s">
        <v>151</v>
      </c>
      <c r="W2323" s="54" t="s">
        <v>204</v>
      </c>
      <c r="X2323" s="54" t="s">
        <v>154</v>
      </c>
      <c r="Y2323" s="54" t="s">
        <v>155</v>
      </c>
      <c r="Z2323" s="54">
        <v>507500</v>
      </c>
      <c r="AA2323" s="54">
        <v>299100</v>
      </c>
      <c r="AB2323" s="54">
        <v>-0.41497245145673001</v>
      </c>
      <c r="AC2323" s="60">
        <v>52.579097446717</v>
      </c>
    </row>
    <row r="2324" spans="1:29">
      <c r="A2324" s="55" t="s">
        <v>273</v>
      </c>
      <c r="B2324" s="56">
        <v>7299</v>
      </c>
      <c r="C2324" s="56">
        <v>1951413</v>
      </c>
      <c r="D2324" s="56" t="s">
        <v>164</v>
      </c>
      <c r="E2324" s="56" t="s">
        <v>126</v>
      </c>
      <c r="F2324" s="56" t="s">
        <v>205</v>
      </c>
      <c r="G2324" s="56" t="s">
        <v>112</v>
      </c>
      <c r="H2324" s="61">
        <v>43791.397222222222</v>
      </c>
      <c r="I2324" s="56" t="s">
        <v>180</v>
      </c>
      <c r="J2324" s="56" t="s">
        <v>116</v>
      </c>
      <c r="K2324" s="56" t="s">
        <v>146</v>
      </c>
      <c r="L2324" s="56" t="s">
        <v>147</v>
      </c>
      <c r="M2324" s="56" t="s">
        <v>148</v>
      </c>
      <c r="N2324" s="56">
        <v>4.7000000000000002E-3</v>
      </c>
      <c r="O2324" s="56" t="s">
        <v>149</v>
      </c>
      <c r="P2324" s="56" t="b">
        <v>0</v>
      </c>
      <c r="Q2324" s="56">
        <v>138261413</v>
      </c>
      <c r="R2324" s="56" t="s">
        <v>150</v>
      </c>
      <c r="S2324" s="56">
        <v>1E-3</v>
      </c>
      <c r="T2324" s="56" t="s">
        <v>184</v>
      </c>
      <c r="U2324" s="56">
        <v>2019</v>
      </c>
      <c r="V2324" s="56" t="s">
        <v>151</v>
      </c>
      <c r="W2324" s="56" t="s">
        <v>274</v>
      </c>
      <c r="X2324" s="56" t="s">
        <v>275</v>
      </c>
      <c r="Y2324" s="56" t="s">
        <v>155</v>
      </c>
      <c r="Z2324" s="56">
        <v>501547</v>
      </c>
      <c r="AA2324" s="56">
        <v>370926</v>
      </c>
      <c r="AB2324" s="56">
        <v>-0.48037495542409397</v>
      </c>
      <c r="AC2324" s="59">
        <v>53.225682809836599</v>
      </c>
    </row>
    <row r="2325" spans="1:29">
      <c r="A2325" s="57" t="s">
        <v>198</v>
      </c>
      <c r="B2325" s="54">
        <v>7299</v>
      </c>
      <c r="C2325" s="54">
        <v>1838563</v>
      </c>
      <c r="D2325" s="54" t="s">
        <v>164</v>
      </c>
      <c r="E2325" s="54" t="s">
        <v>126</v>
      </c>
      <c r="F2325" s="54" t="s">
        <v>179</v>
      </c>
      <c r="G2325" s="54" t="s">
        <v>118</v>
      </c>
      <c r="H2325" s="62">
        <v>42570.658333333333</v>
      </c>
      <c r="I2325" s="54" t="s">
        <v>180</v>
      </c>
      <c r="J2325" s="54" t="s">
        <v>116</v>
      </c>
      <c r="K2325" s="54" t="s">
        <v>199</v>
      </c>
      <c r="L2325" s="54" t="s">
        <v>200</v>
      </c>
      <c r="M2325" s="54" t="s">
        <v>183</v>
      </c>
      <c r="N2325" s="54">
        <v>7.9000000000000001E-2</v>
      </c>
      <c r="O2325" s="54" t="s">
        <v>149</v>
      </c>
      <c r="P2325" s="54" t="b">
        <v>0</v>
      </c>
      <c r="Q2325" s="54">
        <v>138261413</v>
      </c>
      <c r="R2325" s="54" t="s">
        <v>150</v>
      </c>
      <c r="S2325" s="54">
        <v>1E-3</v>
      </c>
      <c r="T2325" s="54" t="s">
        <v>184</v>
      </c>
      <c r="U2325" s="54">
        <v>2016</v>
      </c>
      <c r="V2325" s="54" t="s">
        <v>151</v>
      </c>
      <c r="W2325" s="54" t="s">
        <v>201</v>
      </c>
      <c r="X2325" s="54" t="s">
        <v>202</v>
      </c>
      <c r="Y2325" s="54" t="s">
        <v>155</v>
      </c>
      <c r="Z2325" s="54">
        <v>516100</v>
      </c>
      <c r="AA2325" s="54">
        <v>253300</v>
      </c>
      <c r="AB2325" s="54">
        <v>-0.30395486908298303</v>
      </c>
      <c r="AC2325" s="60">
        <v>52.1657659569386</v>
      </c>
    </row>
    <row r="2326" spans="1:29">
      <c r="A2326" s="55" t="s">
        <v>196</v>
      </c>
      <c r="B2326" s="56">
        <v>7299</v>
      </c>
      <c r="C2326" s="56">
        <v>1801826</v>
      </c>
      <c r="D2326" s="56" t="s">
        <v>164</v>
      </c>
      <c r="E2326" s="56" t="s">
        <v>126</v>
      </c>
      <c r="F2326" s="56" t="s">
        <v>179</v>
      </c>
      <c r="G2326" s="56" t="s">
        <v>118</v>
      </c>
      <c r="H2326" s="61">
        <v>42184.648611111108</v>
      </c>
      <c r="I2326" s="56" t="s">
        <v>180</v>
      </c>
      <c r="J2326" s="56" t="s">
        <v>116</v>
      </c>
      <c r="K2326" s="56" t="s">
        <v>181</v>
      </c>
      <c r="L2326" s="56" t="s">
        <v>182</v>
      </c>
      <c r="M2326" s="56" t="s">
        <v>183</v>
      </c>
      <c r="N2326" s="56">
        <v>0.02</v>
      </c>
      <c r="O2326" s="56" t="s">
        <v>149</v>
      </c>
      <c r="P2326" s="56" t="b">
        <v>0</v>
      </c>
      <c r="Q2326" s="56">
        <v>138261413</v>
      </c>
      <c r="R2326" s="56" t="s">
        <v>150</v>
      </c>
      <c r="S2326" s="56">
        <v>1E-3</v>
      </c>
      <c r="T2326" s="56" t="s">
        <v>184</v>
      </c>
      <c r="U2326" s="56">
        <v>2015</v>
      </c>
      <c r="V2326" s="56" t="s">
        <v>151</v>
      </c>
      <c r="W2326" s="56" t="s">
        <v>197</v>
      </c>
      <c r="X2326" s="56" t="s">
        <v>186</v>
      </c>
      <c r="Y2326" s="56" t="s">
        <v>155</v>
      </c>
      <c r="Z2326" s="56">
        <v>624300</v>
      </c>
      <c r="AA2326" s="56">
        <v>306800</v>
      </c>
      <c r="AB2326" s="56">
        <v>1.3116346710660201</v>
      </c>
      <c r="AC2326" s="59">
        <v>52.6126273253455</v>
      </c>
    </row>
    <row r="2327" spans="1:29">
      <c r="A2327" s="57" t="s">
        <v>224</v>
      </c>
      <c r="B2327" s="54">
        <v>7299</v>
      </c>
      <c r="C2327" s="54">
        <v>1988439</v>
      </c>
      <c r="D2327" s="54" t="s">
        <v>164</v>
      </c>
      <c r="E2327" s="54" t="s">
        <v>126</v>
      </c>
      <c r="F2327" s="54" t="s">
        <v>179</v>
      </c>
      <c r="G2327" s="54" t="s">
        <v>118</v>
      </c>
      <c r="H2327" s="62">
        <v>44404.416666666664</v>
      </c>
      <c r="I2327" s="54" t="s">
        <v>180</v>
      </c>
      <c r="J2327" s="54" t="s">
        <v>116</v>
      </c>
      <c r="K2327" s="54" t="s">
        <v>146</v>
      </c>
      <c r="L2327" s="54" t="s">
        <v>147</v>
      </c>
      <c r="M2327" s="54" t="s">
        <v>183</v>
      </c>
      <c r="N2327" s="54">
        <v>0.01</v>
      </c>
      <c r="O2327" s="54" t="s">
        <v>149</v>
      </c>
      <c r="P2327" s="54" t="b">
        <v>0</v>
      </c>
      <c r="Q2327" s="54">
        <v>138261413</v>
      </c>
      <c r="R2327" s="54" t="s">
        <v>150</v>
      </c>
      <c r="S2327" s="54">
        <v>1E-3</v>
      </c>
      <c r="T2327" s="54" t="s">
        <v>184</v>
      </c>
      <c r="U2327" s="54">
        <v>2021</v>
      </c>
      <c r="V2327" s="54" t="s">
        <v>151</v>
      </c>
      <c r="W2327" s="54" t="s">
        <v>225</v>
      </c>
      <c r="X2327" s="54" t="s">
        <v>226</v>
      </c>
      <c r="Y2327" s="54" t="s">
        <v>155</v>
      </c>
      <c r="Z2327" s="54">
        <v>500098</v>
      </c>
      <c r="AA2327" s="54">
        <v>402866</v>
      </c>
      <c r="AB2327" s="54">
        <v>-0.49196935841400102</v>
      </c>
      <c r="AC2327" s="60">
        <v>53.512954618294103</v>
      </c>
    </row>
    <row r="2328" spans="1:29">
      <c r="A2328" s="55" t="s">
        <v>190</v>
      </c>
      <c r="B2328" s="56">
        <v>7299</v>
      </c>
      <c r="C2328" s="56">
        <v>4626158</v>
      </c>
      <c r="D2328" s="56" t="s">
        <v>164</v>
      </c>
      <c r="E2328" s="56" t="s">
        <v>126</v>
      </c>
      <c r="F2328" s="56" t="s">
        <v>179</v>
      </c>
      <c r="G2328" s="56" t="s">
        <v>118</v>
      </c>
      <c r="H2328" s="61">
        <v>42226.486111111109</v>
      </c>
      <c r="I2328" s="56" t="s">
        <v>191</v>
      </c>
      <c r="J2328" s="56" t="s">
        <v>119</v>
      </c>
      <c r="K2328" s="56" t="s">
        <v>192</v>
      </c>
      <c r="L2328" s="56" t="s">
        <v>193</v>
      </c>
      <c r="M2328" s="56" t="s">
        <v>183</v>
      </c>
      <c r="N2328" s="56">
        <v>4.0000000000000001E-3</v>
      </c>
      <c r="O2328" s="56" t="s">
        <v>149</v>
      </c>
      <c r="P2328" s="56" t="b">
        <v>0</v>
      </c>
      <c r="Q2328" s="56">
        <v>138261413</v>
      </c>
      <c r="R2328" s="56" t="s">
        <v>150</v>
      </c>
      <c r="S2328" s="56">
        <v>1E-3</v>
      </c>
      <c r="T2328" s="56" t="s">
        <v>184</v>
      </c>
      <c r="U2328" s="56">
        <v>2015</v>
      </c>
      <c r="V2328" s="56" t="s">
        <v>151</v>
      </c>
      <c r="W2328" s="56" t="s">
        <v>194</v>
      </c>
      <c r="X2328" s="56" t="s">
        <v>195</v>
      </c>
      <c r="Y2328" s="56" t="s">
        <v>155</v>
      </c>
      <c r="Z2328" s="56">
        <v>357000</v>
      </c>
      <c r="AA2328" s="56">
        <v>237460</v>
      </c>
      <c r="AB2328" s="56">
        <v>-2.62823009845419</v>
      </c>
      <c r="AC2328" s="59">
        <v>52.033868710239098</v>
      </c>
    </row>
    <row r="2329" spans="1:29">
      <c r="A2329" s="57" t="s">
        <v>178</v>
      </c>
      <c r="B2329" s="54">
        <v>7299</v>
      </c>
      <c r="C2329" s="54">
        <v>1811049</v>
      </c>
      <c r="D2329" s="54" t="s">
        <v>164</v>
      </c>
      <c r="E2329" s="54" t="s">
        <v>126</v>
      </c>
      <c r="F2329" s="54" t="s">
        <v>179</v>
      </c>
      <c r="G2329" s="54" t="s">
        <v>118</v>
      </c>
      <c r="H2329" s="62">
        <v>42275.508333333331</v>
      </c>
      <c r="I2329" s="54" t="s">
        <v>180</v>
      </c>
      <c r="J2329" s="54" t="s">
        <v>116</v>
      </c>
      <c r="K2329" s="54" t="s">
        <v>181</v>
      </c>
      <c r="L2329" s="54" t="s">
        <v>182</v>
      </c>
      <c r="M2329" s="54" t="s">
        <v>183</v>
      </c>
      <c r="N2329" s="54">
        <v>1.2999999999999999E-2</v>
      </c>
      <c r="O2329" s="54" t="s">
        <v>149</v>
      </c>
      <c r="P2329" s="54" t="b">
        <v>0</v>
      </c>
      <c r="Q2329" s="54">
        <v>138261413</v>
      </c>
      <c r="R2329" s="54" t="s">
        <v>150</v>
      </c>
      <c r="S2329" s="54">
        <v>1E-3</v>
      </c>
      <c r="T2329" s="54" t="s">
        <v>184</v>
      </c>
      <c r="U2329" s="54">
        <v>2015</v>
      </c>
      <c r="V2329" s="54" t="s">
        <v>151</v>
      </c>
      <c r="W2329" s="54" t="s">
        <v>185</v>
      </c>
      <c r="X2329" s="54" t="s">
        <v>186</v>
      </c>
      <c r="Y2329" s="54" t="s">
        <v>155</v>
      </c>
      <c r="Z2329" s="54">
        <v>620600</v>
      </c>
      <c r="AA2329" s="54">
        <v>309500</v>
      </c>
      <c r="AB2329" s="54">
        <v>1.2588812496391699</v>
      </c>
      <c r="AC2329" s="60">
        <v>52.638374352215699</v>
      </c>
    </row>
    <row r="2330" spans="1:29">
      <c r="A2330" s="55" t="s">
        <v>196</v>
      </c>
      <c r="B2330" s="56">
        <v>7299</v>
      </c>
      <c r="C2330" s="56">
        <v>1821773</v>
      </c>
      <c r="D2330" s="56" t="s">
        <v>164</v>
      </c>
      <c r="E2330" s="56" t="s">
        <v>126</v>
      </c>
      <c r="F2330" s="56" t="s">
        <v>179</v>
      </c>
      <c r="G2330" s="56" t="s">
        <v>118</v>
      </c>
      <c r="H2330" s="61">
        <v>42387.640277777777</v>
      </c>
      <c r="I2330" s="56" t="s">
        <v>180</v>
      </c>
      <c r="J2330" s="56" t="s">
        <v>116</v>
      </c>
      <c r="K2330" s="56" t="s">
        <v>181</v>
      </c>
      <c r="L2330" s="56" t="s">
        <v>182</v>
      </c>
      <c r="M2330" s="56" t="s">
        <v>183</v>
      </c>
      <c r="N2330" s="56">
        <v>6.4000000000000003E-3</v>
      </c>
      <c r="O2330" s="56" t="s">
        <v>149</v>
      </c>
      <c r="P2330" s="56" t="b">
        <v>0</v>
      </c>
      <c r="Q2330" s="56">
        <v>138261413</v>
      </c>
      <c r="R2330" s="56" t="s">
        <v>150</v>
      </c>
      <c r="S2330" s="56">
        <v>1E-3</v>
      </c>
      <c r="T2330" s="56" t="s">
        <v>184</v>
      </c>
      <c r="U2330" s="56">
        <v>2016</v>
      </c>
      <c r="V2330" s="56" t="s">
        <v>151</v>
      </c>
      <c r="W2330" s="56" t="s">
        <v>197</v>
      </c>
      <c r="X2330" s="56" t="s">
        <v>186</v>
      </c>
      <c r="Y2330" s="56" t="s">
        <v>155</v>
      </c>
      <c r="Z2330" s="56">
        <v>624300</v>
      </c>
      <c r="AA2330" s="56">
        <v>306800</v>
      </c>
      <c r="AB2330" s="56">
        <v>1.3116346710660201</v>
      </c>
      <c r="AC2330" s="59">
        <v>52.6126273253455</v>
      </c>
    </row>
    <row r="2331" spans="1:29">
      <c r="A2331" s="57" t="s">
        <v>396</v>
      </c>
      <c r="B2331" s="54">
        <v>7299</v>
      </c>
      <c r="C2331" s="54">
        <v>1785012</v>
      </c>
      <c r="D2331" s="54" t="s">
        <v>164</v>
      </c>
      <c r="E2331" s="54" t="s">
        <v>126</v>
      </c>
      <c r="F2331" s="54" t="s">
        <v>328</v>
      </c>
      <c r="G2331" s="54" t="s">
        <v>124</v>
      </c>
      <c r="H2331" s="62">
        <v>42020.458333333336</v>
      </c>
      <c r="I2331" s="54" t="s">
        <v>145</v>
      </c>
      <c r="J2331" s="54" t="s">
        <v>135</v>
      </c>
      <c r="K2331" s="54" t="s">
        <v>146</v>
      </c>
      <c r="L2331" s="54" t="s">
        <v>147</v>
      </c>
      <c r="M2331" s="54" t="s">
        <v>183</v>
      </c>
      <c r="N2331" s="54">
        <v>2.5000000000000001E-3</v>
      </c>
      <c r="O2331" s="54" t="s">
        <v>149</v>
      </c>
      <c r="P2331" s="54" t="b">
        <v>0</v>
      </c>
      <c r="Q2331" s="54">
        <v>138261413</v>
      </c>
      <c r="R2331" s="54" t="s">
        <v>150</v>
      </c>
      <c r="S2331" s="54">
        <v>1E-3</v>
      </c>
      <c r="T2331" s="54" t="s">
        <v>184</v>
      </c>
      <c r="U2331" s="54">
        <v>2015</v>
      </c>
      <c r="V2331" s="54" t="s">
        <v>151</v>
      </c>
      <c r="W2331" s="54" t="s">
        <v>397</v>
      </c>
      <c r="X2331" s="54" t="s">
        <v>330</v>
      </c>
      <c r="Y2331" s="54" t="s">
        <v>155</v>
      </c>
      <c r="Z2331" s="54">
        <v>490000</v>
      </c>
      <c r="AA2331" s="54">
        <v>330000</v>
      </c>
      <c r="AB2331" s="54">
        <v>-0.66469653856910604</v>
      </c>
      <c r="AC2331" s="60">
        <v>52.859974833137798</v>
      </c>
    </row>
    <row r="2332" spans="1:29">
      <c r="A2332" s="55" t="s">
        <v>439</v>
      </c>
      <c r="B2332" s="56">
        <v>7299</v>
      </c>
      <c r="C2332" s="56">
        <v>4737463</v>
      </c>
      <c r="D2332" s="56" t="s">
        <v>164</v>
      </c>
      <c r="E2332" s="56" t="s">
        <v>126</v>
      </c>
      <c r="F2332" s="56" t="s">
        <v>205</v>
      </c>
      <c r="G2332" s="56" t="s">
        <v>112</v>
      </c>
      <c r="H2332" s="61">
        <v>43713.572916666664</v>
      </c>
      <c r="I2332" s="56" t="s">
        <v>180</v>
      </c>
      <c r="J2332" s="56" t="s">
        <v>116</v>
      </c>
      <c r="K2332" s="56" t="s">
        <v>192</v>
      </c>
      <c r="L2332" s="56" t="s">
        <v>193</v>
      </c>
      <c r="M2332" s="56" t="s">
        <v>183</v>
      </c>
      <c r="N2332" s="56">
        <v>1.4E-2</v>
      </c>
      <c r="O2332" s="56" t="s">
        <v>149</v>
      </c>
      <c r="P2332" s="56" t="b">
        <v>0</v>
      </c>
      <c r="Q2332" s="56">
        <v>138261413</v>
      </c>
      <c r="R2332" s="56" t="s">
        <v>150</v>
      </c>
      <c r="S2332" s="56">
        <v>1E-3</v>
      </c>
      <c r="T2332" s="56" t="s">
        <v>184</v>
      </c>
      <c r="U2332" s="56">
        <v>2019</v>
      </c>
      <c r="V2332" s="56" t="s">
        <v>151</v>
      </c>
      <c r="W2332" s="56" t="s">
        <v>440</v>
      </c>
      <c r="X2332" s="56" t="s">
        <v>441</v>
      </c>
      <c r="Y2332" s="56" t="s">
        <v>155</v>
      </c>
      <c r="Z2332" s="56">
        <v>383780</v>
      </c>
      <c r="AA2332" s="56">
        <v>237130</v>
      </c>
      <c r="AB2332" s="56">
        <v>-2.23784429770491</v>
      </c>
      <c r="AC2332" s="59">
        <v>52.032337341906597</v>
      </c>
    </row>
    <row r="2333" spans="1:29">
      <c r="A2333" s="57" t="s">
        <v>198</v>
      </c>
      <c r="B2333" s="54">
        <v>7299</v>
      </c>
      <c r="C2333" s="54">
        <v>1924437</v>
      </c>
      <c r="D2333" s="54" t="s">
        <v>164</v>
      </c>
      <c r="E2333" s="54" t="s">
        <v>126</v>
      </c>
      <c r="F2333" s="54" t="s">
        <v>179</v>
      </c>
      <c r="G2333" s="54" t="s">
        <v>118</v>
      </c>
      <c r="H2333" s="62">
        <v>43500.472222222219</v>
      </c>
      <c r="I2333" s="54" t="s">
        <v>180</v>
      </c>
      <c r="J2333" s="54" t="s">
        <v>116</v>
      </c>
      <c r="K2333" s="54" t="s">
        <v>199</v>
      </c>
      <c r="L2333" s="54" t="s">
        <v>200</v>
      </c>
      <c r="M2333" s="54" t="s">
        <v>183</v>
      </c>
      <c r="N2333" s="54">
        <v>0.06</v>
      </c>
      <c r="O2333" s="54" t="s">
        <v>149</v>
      </c>
      <c r="P2333" s="54" t="b">
        <v>0</v>
      </c>
      <c r="Q2333" s="54">
        <v>138261413</v>
      </c>
      <c r="R2333" s="54" t="s">
        <v>150</v>
      </c>
      <c r="S2333" s="54">
        <v>1E-3</v>
      </c>
      <c r="T2333" s="54" t="s">
        <v>184</v>
      </c>
      <c r="U2333" s="54">
        <v>2019</v>
      </c>
      <c r="V2333" s="54" t="s">
        <v>151</v>
      </c>
      <c r="W2333" s="54" t="s">
        <v>201</v>
      </c>
      <c r="X2333" s="54" t="s">
        <v>202</v>
      </c>
      <c r="Y2333" s="54" t="s">
        <v>155</v>
      </c>
      <c r="Z2333" s="54">
        <v>516100</v>
      </c>
      <c r="AA2333" s="54">
        <v>253300</v>
      </c>
      <c r="AB2333" s="54">
        <v>-0.30395486908298303</v>
      </c>
      <c r="AC2333" s="60">
        <v>52.1657659569386</v>
      </c>
    </row>
    <row r="2334" spans="1:29">
      <c r="A2334" s="55" t="s">
        <v>224</v>
      </c>
      <c r="B2334" s="56">
        <v>7299</v>
      </c>
      <c r="C2334" s="56">
        <v>2018982</v>
      </c>
      <c r="D2334" s="56" t="s">
        <v>164</v>
      </c>
      <c r="E2334" s="56" t="s">
        <v>126</v>
      </c>
      <c r="F2334" s="56" t="s">
        <v>179</v>
      </c>
      <c r="G2334" s="56" t="s">
        <v>118</v>
      </c>
      <c r="H2334" s="61">
        <v>44813.469444444447</v>
      </c>
      <c r="I2334" s="56" t="s">
        <v>180</v>
      </c>
      <c r="J2334" s="56" t="s">
        <v>116</v>
      </c>
      <c r="K2334" s="56" t="s">
        <v>146</v>
      </c>
      <c r="L2334" s="56" t="s">
        <v>147</v>
      </c>
      <c r="M2334" s="56" t="s">
        <v>183</v>
      </c>
      <c r="N2334" s="56">
        <v>8.5000000000000006E-3</v>
      </c>
      <c r="O2334" s="56" t="s">
        <v>149</v>
      </c>
      <c r="P2334" s="56" t="b">
        <v>0</v>
      </c>
      <c r="Q2334" s="56">
        <v>138261413</v>
      </c>
      <c r="R2334" s="56" t="s">
        <v>150</v>
      </c>
      <c r="S2334" s="56">
        <v>1E-3</v>
      </c>
      <c r="T2334" s="56" t="s">
        <v>184</v>
      </c>
      <c r="U2334" s="56">
        <v>2022</v>
      </c>
      <c r="V2334" s="56" t="s">
        <v>151</v>
      </c>
      <c r="W2334" s="56" t="s">
        <v>225</v>
      </c>
      <c r="X2334" s="56" t="s">
        <v>226</v>
      </c>
      <c r="Y2334" s="56" t="s">
        <v>155</v>
      </c>
      <c r="Z2334" s="56">
        <v>500098</v>
      </c>
      <c r="AA2334" s="56">
        <v>402866</v>
      </c>
      <c r="AB2334" s="56">
        <v>-0.49196935841400102</v>
      </c>
      <c r="AC2334" s="59">
        <v>53.512954618294103</v>
      </c>
    </row>
    <row r="2335" spans="1:29">
      <c r="A2335" s="57" t="s">
        <v>241</v>
      </c>
      <c r="B2335" s="54">
        <v>7299</v>
      </c>
      <c r="C2335" s="54">
        <v>1581480</v>
      </c>
      <c r="D2335" s="54" t="s">
        <v>164</v>
      </c>
      <c r="E2335" s="54" t="s">
        <v>126</v>
      </c>
      <c r="F2335" s="54" t="s">
        <v>179</v>
      </c>
      <c r="G2335" s="54" t="s">
        <v>118</v>
      </c>
      <c r="H2335" s="62">
        <v>42849.504861111112</v>
      </c>
      <c r="I2335" s="54" t="s">
        <v>180</v>
      </c>
      <c r="J2335" s="54" t="s">
        <v>116</v>
      </c>
      <c r="K2335" s="54" t="s">
        <v>165</v>
      </c>
      <c r="L2335" s="54" t="s">
        <v>166</v>
      </c>
      <c r="M2335" s="54" t="s">
        <v>183</v>
      </c>
      <c r="N2335" s="54">
        <v>5.4000000000000003E-3</v>
      </c>
      <c r="O2335" s="54" t="s">
        <v>149</v>
      </c>
      <c r="P2335" s="54" t="b">
        <v>0</v>
      </c>
      <c r="Q2335" s="54">
        <v>138261413</v>
      </c>
      <c r="R2335" s="54" t="s">
        <v>150</v>
      </c>
      <c r="S2335" s="54">
        <v>1E-3</v>
      </c>
      <c r="T2335" s="54" t="s">
        <v>184</v>
      </c>
      <c r="U2335" s="54">
        <v>2017</v>
      </c>
      <c r="V2335" s="54" t="s">
        <v>151</v>
      </c>
      <c r="W2335" s="54" t="s">
        <v>242</v>
      </c>
      <c r="X2335" s="54" t="s">
        <v>243</v>
      </c>
      <c r="Y2335" s="54" t="s">
        <v>155</v>
      </c>
      <c r="Z2335" s="54">
        <v>456840</v>
      </c>
      <c r="AA2335" s="54">
        <v>455364</v>
      </c>
      <c r="AB2335" s="54">
        <v>-1.13455725358881</v>
      </c>
      <c r="AC2335" s="60">
        <v>53.991201424557502</v>
      </c>
    </row>
    <row r="2336" spans="1:29">
      <c r="A2336" s="55" t="s">
        <v>206</v>
      </c>
      <c r="B2336" s="56">
        <v>7299</v>
      </c>
      <c r="C2336" s="56">
        <v>1958456</v>
      </c>
      <c r="D2336" s="56" t="s">
        <v>164</v>
      </c>
      <c r="E2336" s="56" t="s">
        <v>126</v>
      </c>
      <c r="F2336" s="56" t="s">
        <v>179</v>
      </c>
      <c r="G2336" s="56" t="s">
        <v>118</v>
      </c>
      <c r="H2336" s="61">
        <v>43885.543055555558</v>
      </c>
      <c r="I2336" s="56" t="s">
        <v>180</v>
      </c>
      <c r="J2336" s="56" t="s">
        <v>116</v>
      </c>
      <c r="K2336" s="56" t="s">
        <v>199</v>
      </c>
      <c r="L2336" s="56" t="s">
        <v>200</v>
      </c>
      <c r="M2336" s="56" t="s">
        <v>183</v>
      </c>
      <c r="N2336" s="56">
        <v>1.0999999999999999E-2</v>
      </c>
      <c r="O2336" s="56" t="s">
        <v>149</v>
      </c>
      <c r="P2336" s="56" t="b">
        <v>0</v>
      </c>
      <c r="Q2336" s="56">
        <v>138261413</v>
      </c>
      <c r="R2336" s="56" t="s">
        <v>150</v>
      </c>
      <c r="S2336" s="56">
        <v>1E-3</v>
      </c>
      <c r="T2336" s="56" t="s">
        <v>184</v>
      </c>
      <c r="U2336" s="56">
        <v>2020</v>
      </c>
      <c r="V2336" s="56" t="s">
        <v>151</v>
      </c>
      <c r="W2336" s="56" t="s">
        <v>207</v>
      </c>
      <c r="X2336" s="56" t="s">
        <v>208</v>
      </c>
      <c r="Y2336" s="56" t="s">
        <v>155</v>
      </c>
      <c r="Z2336" s="56">
        <v>515935</v>
      </c>
      <c r="AA2336" s="56">
        <v>253417</v>
      </c>
      <c r="AB2336" s="56">
        <v>-0.30632621725807402</v>
      </c>
      <c r="AC2336" s="59">
        <v>52.1668520239771</v>
      </c>
    </row>
    <row r="2337" spans="1:29">
      <c r="A2337" s="57" t="s">
        <v>190</v>
      </c>
      <c r="B2337" s="54">
        <v>7299</v>
      </c>
      <c r="C2337" s="54">
        <v>4776074</v>
      </c>
      <c r="D2337" s="54" t="s">
        <v>164</v>
      </c>
      <c r="E2337" s="54" t="s">
        <v>126</v>
      </c>
      <c r="F2337" s="54" t="s">
        <v>179</v>
      </c>
      <c r="G2337" s="54" t="s">
        <v>118</v>
      </c>
      <c r="H2337" s="62">
        <v>44382.463888888888</v>
      </c>
      <c r="I2337" s="54" t="s">
        <v>191</v>
      </c>
      <c r="J2337" s="54" t="s">
        <v>119</v>
      </c>
      <c r="K2337" s="54" t="s">
        <v>192</v>
      </c>
      <c r="L2337" s="54" t="s">
        <v>193</v>
      </c>
      <c r="M2337" s="54" t="s">
        <v>183</v>
      </c>
      <c r="N2337" s="54">
        <v>4.4000000000000003E-3</v>
      </c>
      <c r="O2337" s="54" t="s">
        <v>149</v>
      </c>
      <c r="P2337" s="54" t="b">
        <v>0</v>
      </c>
      <c r="Q2337" s="54">
        <v>138261413</v>
      </c>
      <c r="R2337" s="54" t="s">
        <v>150</v>
      </c>
      <c r="S2337" s="54">
        <v>1E-3</v>
      </c>
      <c r="T2337" s="54" t="s">
        <v>184</v>
      </c>
      <c r="U2337" s="54">
        <v>2021</v>
      </c>
      <c r="V2337" s="54" t="s">
        <v>151</v>
      </c>
      <c r="W2337" s="54" t="s">
        <v>194</v>
      </c>
      <c r="X2337" s="54" t="s">
        <v>195</v>
      </c>
      <c r="Y2337" s="54" t="s">
        <v>155</v>
      </c>
      <c r="Z2337" s="54">
        <v>357000</v>
      </c>
      <c r="AA2337" s="54">
        <v>237460</v>
      </c>
      <c r="AB2337" s="54">
        <v>-2.62823009845419</v>
      </c>
      <c r="AC2337" s="60">
        <v>52.033868710239098</v>
      </c>
    </row>
    <row r="2338" spans="1:29">
      <c r="A2338" s="55" t="s">
        <v>203</v>
      </c>
      <c r="B2338" s="56">
        <v>7299</v>
      </c>
      <c r="C2338" s="56">
        <v>1943574</v>
      </c>
      <c r="D2338" s="56" t="s">
        <v>164</v>
      </c>
      <c r="E2338" s="56" t="s">
        <v>126</v>
      </c>
      <c r="F2338" s="56" t="s">
        <v>179</v>
      </c>
      <c r="G2338" s="56" t="s">
        <v>118</v>
      </c>
      <c r="H2338" s="61">
        <v>43713.518750000003</v>
      </c>
      <c r="I2338" s="56" t="s">
        <v>180</v>
      </c>
      <c r="J2338" s="56" t="s">
        <v>116</v>
      </c>
      <c r="K2338" s="56" t="s">
        <v>146</v>
      </c>
      <c r="L2338" s="56" t="s">
        <v>147</v>
      </c>
      <c r="M2338" s="56" t="s">
        <v>183</v>
      </c>
      <c r="N2338" s="56">
        <v>6.0999999999999999E-2</v>
      </c>
      <c r="O2338" s="56" t="s">
        <v>149</v>
      </c>
      <c r="P2338" s="56" t="b">
        <v>0</v>
      </c>
      <c r="Q2338" s="56">
        <v>138261413</v>
      </c>
      <c r="R2338" s="56" t="s">
        <v>150</v>
      </c>
      <c r="S2338" s="56">
        <v>1E-3</v>
      </c>
      <c r="T2338" s="56" t="s">
        <v>184</v>
      </c>
      <c r="U2338" s="56">
        <v>2019</v>
      </c>
      <c r="V2338" s="56" t="s">
        <v>151</v>
      </c>
      <c r="W2338" s="56" t="s">
        <v>204</v>
      </c>
      <c r="X2338" s="56" t="s">
        <v>154</v>
      </c>
      <c r="Y2338" s="56" t="s">
        <v>155</v>
      </c>
      <c r="Z2338" s="56">
        <v>507500</v>
      </c>
      <c r="AA2338" s="56">
        <v>299100</v>
      </c>
      <c r="AB2338" s="56">
        <v>-0.41497245145673001</v>
      </c>
      <c r="AC2338" s="59">
        <v>52.579097446717</v>
      </c>
    </row>
    <row r="2339" spans="1:29">
      <c r="A2339" s="57" t="s">
        <v>198</v>
      </c>
      <c r="B2339" s="54">
        <v>7299</v>
      </c>
      <c r="C2339" s="54">
        <v>1846782</v>
      </c>
      <c r="D2339" s="54" t="s">
        <v>164</v>
      </c>
      <c r="E2339" s="54" t="s">
        <v>126</v>
      </c>
      <c r="F2339" s="54" t="s">
        <v>179</v>
      </c>
      <c r="G2339" s="54" t="s">
        <v>118</v>
      </c>
      <c r="H2339" s="62">
        <v>42639.354861111111</v>
      </c>
      <c r="I2339" s="54" t="s">
        <v>180</v>
      </c>
      <c r="J2339" s="54" t="s">
        <v>116</v>
      </c>
      <c r="K2339" s="54" t="s">
        <v>199</v>
      </c>
      <c r="L2339" s="54" t="s">
        <v>200</v>
      </c>
      <c r="M2339" s="54" t="s">
        <v>183</v>
      </c>
      <c r="N2339" s="54">
        <v>6.8000000000000005E-2</v>
      </c>
      <c r="O2339" s="54" t="s">
        <v>149</v>
      </c>
      <c r="P2339" s="54" t="b">
        <v>0</v>
      </c>
      <c r="Q2339" s="54">
        <v>138261413</v>
      </c>
      <c r="R2339" s="54" t="s">
        <v>150</v>
      </c>
      <c r="S2339" s="54">
        <v>1E-3</v>
      </c>
      <c r="T2339" s="54" t="s">
        <v>184</v>
      </c>
      <c r="U2339" s="54">
        <v>2016</v>
      </c>
      <c r="V2339" s="54" t="s">
        <v>151</v>
      </c>
      <c r="W2339" s="54" t="s">
        <v>201</v>
      </c>
      <c r="X2339" s="54" t="s">
        <v>202</v>
      </c>
      <c r="Y2339" s="54" t="s">
        <v>155</v>
      </c>
      <c r="Z2339" s="54">
        <v>516100</v>
      </c>
      <c r="AA2339" s="54">
        <v>253300</v>
      </c>
      <c r="AB2339" s="54">
        <v>-0.30395486908298303</v>
      </c>
      <c r="AC2339" s="60">
        <v>52.1657659569386</v>
      </c>
    </row>
    <row r="2340" spans="1:29">
      <c r="A2340" s="55" t="s">
        <v>187</v>
      </c>
      <c r="B2340" s="56">
        <v>7299</v>
      </c>
      <c r="C2340" s="56">
        <v>2014399</v>
      </c>
      <c r="D2340" s="56" t="s">
        <v>164</v>
      </c>
      <c r="E2340" s="56" t="s">
        <v>126</v>
      </c>
      <c r="F2340" s="56" t="s">
        <v>179</v>
      </c>
      <c r="G2340" s="56" t="s">
        <v>118</v>
      </c>
      <c r="H2340" s="61">
        <v>44757.613194444442</v>
      </c>
      <c r="I2340" s="56" t="s">
        <v>180</v>
      </c>
      <c r="J2340" s="56" t="s">
        <v>116</v>
      </c>
      <c r="K2340" s="56" t="s">
        <v>181</v>
      </c>
      <c r="L2340" s="56" t="s">
        <v>182</v>
      </c>
      <c r="M2340" s="56" t="s">
        <v>183</v>
      </c>
      <c r="N2340" s="56">
        <v>1.0999999999999999E-2</v>
      </c>
      <c r="O2340" s="56" t="s">
        <v>149</v>
      </c>
      <c r="P2340" s="56" t="b">
        <v>0</v>
      </c>
      <c r="Q2340" s="56">
        <v>138261413</v>
      </c>
      <c r="R2340" s="56" t="s">
        <v>150</v>
      </c>
      <c r="S2340" s="56">
        <v>1E-3</v>
      </c>
      <c r="T2340" s="56" t="s">
        <v>184</v>
      </c>
      <c r="U2340" s="56">
        <v>2022</v>
      </c>
      <c r="V2340" s="56" t="s">
        <v>151</v>
      </c>
      <c r="W2340" s="56" t="s">
        <v>188</v>
      </c>
      <c r="X2340" s="56" t="s">
        <v>189</v>
      </c>
      <c r="Y2340" s="56" t="s">
        <v>155</v>
      </c>
      <c r="Z2340" s="56">
        <v>636400</v>
      </c>
      <c r="AA2340" s="56">
        <v>291600</v>
      </c>
      <c r="AB2340" s="56">
        <v>1.4791973795069699</v>
      </c>
      <c r="AC2340" s="59">
        <v>52.471107816141703</v>
      </c>
    </row>
    <row r="2341" spans="1:29">
      <c r="A2341" s="57" t="s">
        <v>198</v>
      </c>
      <c r="B2341" s="54">
        <v>7299</v>
      </c>
      <c r="C2341" s="54">
        <v>1834820</v>
      </c>
      <c r="D2341" s="54" t="s">
        <v>164</v>
      </c>
      <c r="E2341" s="54" t="s">
        <v>126</v>
      </c>
      <c r="F2341" s="54" t="s">
        <v>179</v>
      </c>
      <c r="G2341" s="54" t="s">
        <v>118</v>
      </c>
      <c r="H2341" s="62">
        <v>42528.342361111114</v>
      </c>
      <c r="I2341" s="54" t="s">
        <v>180</v>
      </c>
      <c r="J2341" s="54" t="s">
        <v>116</v>
      </c>
      <c r="K2341" s="54" t="s">
        <v>199</v>
      </c>
      <c r="L2341" s="54" t="s">
        <v>200</v>
      </c>
      <c r="M2341" s="54" t="s">
        <v>183</v>
      </c>
      <c r="N2341" s="54">
        <v>6.8000000000000005E-2</v>
      </c>
      <c r="O2341" s="54" t="s">
        <v>149</v>
      </c>
      <c r="P2341" s="54" t="b">
        <v>0</v>
      </c>
      <c r="Q2341" s="54">
        <v>138261413</v>
      </c>
      <c r="R2341" s="54" t="s">
        <v>150</v>
      </c>
      <c r="S2341" s="54">
        <v>1E-3</v>
      </c>
      <c r="T2341" s="54" t="s">
        <v>184</v>
      </c>
      <c r="U2341" s="54">
        <v>2016</v>
      </c>
      <c r="V2341" s="54" t="s">
        <v>151</v>
      </c>
      <c r="W2341" s="54" t="s">
        <v>201</v>
      </c>
      <c r="X2341" s="54" t="s">
        <v>202</v>
      </c>
      <c r="Y2341" s="54" t="s">
        <v>155</v>
      </c>
      <c r="Z2341" s="54">
        <v>516100</v>
      </c>
      <c r="AA2341" s="54">
        <v>253300</v>
      </c>
      <c r="AB2341" s="54">
        <v>-0.30395486908298303</v>
      </c>
      <c r="AC2341" s="60">
        <v>52.1657659569386</v>
      </c>
    </row>
    <row r="2342" spans="1:29">
      <c r="A2342" s="55" t="s">
        <v>198</v>
      </c>
      <c r="B2342" s="56">
        <v>7299</v>
      </c>
      <c r="C2342" s="56">
        <v>2060816</v>
      </c>
      <c r="D2342" s="56" t="s">
        <v>164</v>
      </c>
      <c r="E2342" s="56" t="s">
        <v>126</v>
      </c>
      <c r="F2342" s="56" t="s">
        <v>179</v>
      </c>
      <c r="G2342" s="56" t="s">
        <v>118</v>
      </c>
      <c r="H2342" s="61">
        <v>45343.420138888891</v>
      </c>
      <c r="I2342" s="56" t="s">
        <v>180</v>
      </c>
      <c r="J2342" s="56" t="s">
        <v>116</v>
      </c>
      <c r="K2342" s="56" t="s">
        <v>199</v>
      </c>
      <c r="L2342" s="56" t="s">
        <v>200</v>
      </c>
      <c r="M2342" s="56" t="s">
        <v>183</v>
      </c>
      <c r="N2342" s="56">
        <v>1.9E-2</v>
      </c>
      <c r="O2342" s="56" t="s">
        <v>149</v>
      </c>
      <c r="P2342" s="56" t="b">
        <v>0</v>
      </c>
      <c r="Q2342" s="56">
        <v>138261413</v>
      </c>
      <c r="R2342" s="56" t="s">
        <v>150</v>
      </c>
      <c r="S2342" s="56">
        <v>1E-3</v>
      </c>
      <c r="T2342" s="56" t="s">
        <v>184</v>
      </c>
      <c r="U2342" s="56">
        <v>2024</v>
      </c>
      <c r="V2342" s="56" t="s">
        <v>151</v>
      </c>
      <c r="W2342" s="56" t="s">
        <v>201</v>
      </c>
      <c r="X2342" s="56" t="s">
        <v>202</v>
      </c>
      <c r="Y2342" s="56" t="s">
        <v>155</v>
      </c>
      <c r="Z2342" s="56">
        <v>516100</v>
      </c>
      <c r="AA2342" s="56">
        <v>253300</v>
      </c>
      <c r="AB2342" s="56">
        <v>-0.30395486908298303</v>
      </c>
      <c r="AC2342" s="59">
        <v>52.1657659569386</v>
      </c>
    </row>
    <row r="2343" spans="1:29">
      <c r="A2343" s="57" t="s">
        <v>241</v>
      </c>
      <c r="B2343" s="54">
        <v>7299</v>
      </c>
      <c r="C2343" s="54">
        <v>1704326</v>
      </c>
      <c r="D2343" s="54" t="s">
        <v>164</v>
      </c>
      <c r="E2343" s="54" t="s">
        <v>126</v>
      </c>
      <c r="F2343" s="54" t="s">
        <v>179</v>
      </c>
      <c r="G2343" s="54" t="s">
        <v>118</v>
      </c>
      <c r="H2343" s="62">
        <v>44768.466666666667</v>
      </c>
      <c r="I2343" s="54" t="s">
        <v>180</v>
      </c>
      <c r="J2343" s="54" t="s">
        <v>116</v>
      </c>
      <c r="K2343" s="54" t="s">
        <v>165</v>
      </c>
      <c r="L2343" s="54" t="s">
        <v>166</v>
      </c>
      <c r="M2343" s="54" t="s">
        <v>183</v>
      </c>
      <c r="N2343" s="54">
        <v>6.4999999999999997E-3</v>
      </c>
      <c r="O2343" s="54" t="s">
        <v>149</v>
      </c>
      <c r="P2343" s="54" t="b">
        <v>0</v>
      </c>
      <c r="Q2343" s="54">
        <v>138261413</v>
      </c>
      <c r="R2343" s="54" t="s">
        <v>150</v>
      </c>
      <c r="S2343" s="54">
        <v>1E-3</v>
      </c>
      <c r="T2343" s="54" t="s">
        <v>184</v>
      </c>
      <c r="U2343" s="54">
        <v>2022</v>
      </c>
      <c r="V2343" s="54" t="s">
        <v>151</v>
      </c>
      <c r="W2343" s="54" t="s">
        <v>242</v>
      </c>
      <c r="X2343" s="54" t="s">
        <v>243</v>
      </c>
      <c r="Y2343" s="54" t="s">
        <v>155</v>
      </c>
      <c r="Z2343" s="54">
        <v>456840</v>
      </c>
      <c r="AA2343" s="54">
        <v>455364</v>
      </c>
      <c r="AB2343" s="54">
        <v>-1.13455725358881</v>
      </c>
      <c r="AC2343" s="60">
        <v>53.991201424557502</v>
      </c>
    </row>
    <row r="2344" spans="1:29">
      <c r="A2344" s="55" t="s">
        <v>178</v>
      </c>
      <c r="B2344" s="56">
        <v>7299</v>
      </c>
      <c r="C2344" s="56">
        <v>1797542</v>
      </c>
      <c r="D2344" s="56" t="s">
        <v>164</v>
      </c>
      <c r="E2344" s="56" t="s">
        <v>126</v>
      </c>
      <c r="F2344" s="56" t="s">
        <v>179</v>
      </c>
      <c r="G2344" s="56" t="s">
        <v>118</v>
      </c>
      <c r="H2344" s="61">
        <v>42150.404861111114</v>
      </c>
      <c r="I2344" s="56" t="s">
        <v>180</v>
      </c>
      <c r="J2344" s="56" t="s">
        <v>116</v>
      </c>
      <c r="K2344" s="56" t="s">
        <v>181</v>
      </c>
      <c r="L2344" s="56" t="s">
        <v>182</v>
      </c>
      <c r="M2344" s="56" t="s">
        <v>183</v>
      </c>
      <c r="N2344" s="56">
        <v>1.2999999999999999E-2</v>
      </c>
      <c r="O2344" s="56" t="s">
        <v>149</v>
      </c>
      <c r="P2344" s="56" t="b">
        <v>0</v>
      </c>
      <c r="Q2344" s="56">
        <v>138261413</v>
      </c>
      <c r="R2344" s="56" t="s">
        <v>150</v>
      </c>
      <c r="S2344" s="56">
        <v>1E-3</v>
      </c>
      <c r="T2344" s="56" t="s">
        <v>184</v>
      </c>
      <c r="U2344" s="56">
        <v>2015</v>
      </c>
      <c r="V2344" s="56" t="s">
        <v>151</v>
      </c>
      <c r="W2344" s="56" t="s">
        <v>185</v>
      </c>
      <c r="X2344" s="56" t="s">
        <v>186</v>
      </c>
      <c r="Y2344" s="56" t="s">
        <v>155</v>
      </c>
      <c r="Z2344" s="56">
        <v>620600</v>
      </c>
      <c r="AA2344" s="56">
        <v>309500</v>
      </c>
      <c r="AB2344" s="56">
        <v>1.2588812496391699</v>
      </c>
      <c r="AC2344" s="59">
        <v>52.638374352215699</v>
      </c>
    </row>
    <row r="2345" spans="1:29">
      <c r="A2345" s="57" t="s">
        <v>196</v>
      </c>
      <c r="B2345" s="54">
        <v>7299</v>
      </c>
      <c r="C2345" s="54">
        <v>1809637</v>
      </c>
      <c r="D2345" s="54" t="s">
        <v>164</v>
      </c>
      <c r="E2345" s="54" t="s">
        <v>126</v>
      </c>
      <c r="F2345" s="54" t="s">
        <v>179</v>
      </c>
      <c r="G2345" s="54" t="s">
        <v>118</v>
      </c>
      <c r="H2345" s="62">
        <v>42264.420138888891</v>
      </c>
      <c r="I2345" s="54" t="s">
        <v>180</v>
      </c>
      <c r="J2345" s="54" t="s">
        <v>116</v>
      </c>
      <c r="K2345" s="54" t="s">
        <v>181</v>
      </c>
      <c r="L2345" s="54" t="s">
        <v>182</v>
      </c>
      <c r="M2345" s="54" t="s">
        <v>183</v>
      </c>
      <c r="N2345" s="54">
        <v>1.9E-2</v>
      </c>
      <c r="O2345" s="54" t="s">
        <v>149</v>
      </c>
      <c r="P2345" s="54" t="b">
        <v>0</v>
      </c>
      <c r="Q2345" s="54">
        <v>138261413</v>
      </c>
      <c r="R2345" s="54" t="s">
        <v>150</v>
      </c>
      <c r="S2345" s="54">
        <v>1E-3</v>
      </c>
      <c r="T2345" s="54" t="s">
        <v>184</v>
      </c>
      <c r="U2345" s="54">
        <v>2015</v>
      </c>
      <c r="V2345" s="54" t="s">
        <v>151</v>
      </c>
      <c r="W2345" s="54" t="s">
        <v>197</v>
      </c>
      <c r="X2345" s="54" t="s">
        <v>186</v>
      </c>
      <c r="Y2345" s="54" t="s">
        <v>155</v>
      </c>
      <c r="Z2345" s="54">
        <v>624300</v>
      </c>
      <c r="AA2345" s="54">
        <v>306800</v>
      </c>
      <c r="AB2345" s="54">
        <v>1.3116346710660201</v>
      </c>
      <c r="AC2345" s="60">
        <v>52.6126273253455</v>
      </c>
    </row>
    <row r="2346" spans="1:29">
      <c r="A2346" s="55" t="s">
        <v>265</v>
      </c>
      <c r="B2346" s="56">
        <v>7299</v>
      </c>
      <c r="C2346" s="56">
        <v>3436612</v>
      </c>
      <c r="D2346" s="56" t="s">
        <v>164</v>
      </c>
      <c r="E2346" s="56" t="s">
        <v>126</v>
      </c>
      <c r="F2346" s="56" t="s">
        <v>236</v>
      </c>
      <c r="G2346" s="56" t="s">
        <v>115</v>
      </c>
      <c r="H2346" s="61">
        <v>44509.631249999999</v>
      </c>
      <c r="I2346" s="56" t="s">
        <v>180</v>
      </c>
      <c r="J2346" s="56" t="s">
        <v>116</v>
      </c>
      <c r="K2346" s="56" t="s">
        <v>251</v>
      </c>
      <c r="L2346" s="56" t="s">
        <v>252</v>
      </c>
      <c r="M2346" s="56" t="s">
        <v>183</v>
      </c>
      <c r="N2346" s="56">
        <v>6.3E-3</v>
      </c>
      <c r="O2346" s="56" t="s">
        <v>149</v>
      </c>
      <c r="P2346" s="56" t="b">
        <v>0</v>
      </c>
      <c r="Q2346" s="56">
        <v>138261413</v>
      </c>
      <c r="R2346" s="56" t="s">
        <v>150</v>
      </c>
      <c r="S2346" s="56">
        <v>1E-3</v>
      </c>
      <c r="T2346" s="56" t="s">
        <v>184</v>
      </c>
      <c r="U2346" s="56">
        <v>2021</v>
      </c>
      <c r="V2346" s="56" t="s">
        <v>151</v>
      </c>
      <c r="W2346" s="56" t="s">
        <v>266</v>
      </c>
      <c r="X2346" s="56" t="s">
        <v>267</v>
      </c>
      <c r="Y2346" s="56" t="s">
        <v>155</v>
      </c>
      <c r="Z2346" s="56">
        <v>387717</v>
      </c>
      <c r="AA2346" s="56">
        <v>106747</v>
      </c>
      <c r="AB2346" s="56">
        <v>-2.1758871951171499</v>
      </c>
      <c r="AC2346" s="59">
        <v>50.860100095138598</v>
      </c>
    </row>
    <row r="2347" spans="1:29">
      <c r="A2347" s="57" t="s">
        <v>263</v>
      </c>
      <c r="B2347" s="54">
        <v>7299</v>
      </c>
      <c r="C2347" s="54">
        <v>1699026</v>
      </c>
      <c r="D2347" s="54" t="s">
        <v>164</v>
      </c>
      <c r="E2347" s="54" t="s">
        <v>126</v>
      </c>
      <c r="F2347" s="54" t="s">
        <v>179</v>
      </c>
      <c r="G2347" s="54" t="s">
        <v>118</v>
      </c>
      <c r="H2347" s="62">
        <v>44686.637499999997</v>
      </c>
      <c r="I2347" s="54" t="s">
        <v>180</v>
      </c>
      <c r="J2347" s="54" t="s">
        <v>116</v>
      </c>
      <c r="K2347" s="54" t="s">
        <v>165</v>
      </c>
      <c r="L2347" s="54" t="s">
        <v>166</v>
      </c>
      <c r="M2347" s="54" t="s">
        <v>148</v>
      </c>
      <c r="N2347" s="54">
        <v>4.4999999999999997E-3</v>
      </c>
      <c r="O2347" s="54" t="s">
        <v>149</v>
      </c>
      <c r="P2347" s="54" t="b">
        <v>0</v>
      </c>
      <c r="Q2347" s="54">
        <v>138261413</v>
      </c>
      <c r="R2347" s="54" t="s">
        <v>150</v>
      </c>
      <c r="S2347" s="54">
        <v>1E-3</v>
      </c>
      <c r="T2347" s="54" t="s">
        <v>184</v>
      </c>
      <c r="U2347" s="54">
        <v>2022</v>
      </c>
      <c r="V2347" s="54" t="s">
        <v>151</v>
      </c>
      <c r="W2347" s="54" t="s">
        <v>264</v>
      </c>
      <c r="X2347" s="54" t="s">
        <v>243</v>
      </c>
      <c r="Y2347" s="54" t="s">
        <v>155</v>
      </c>
      <c r="Z2347" s="54">
        <v>459334</v>
      </c>
      <c r="AA2347" s="54">
        <v>444561</v>
      </c>
      <c r="AB2347" s="54">
        <v>-1.0986183304297801</v>
      </c>
      <c r="AC2347" s="60">
        <v>53.893839137414503</v>
      </c>
    </row>
    <row r="2348" spans="1:29">
      <c r="A2348" s="55" t="s">
        <v>187</v>
      </c>
      <c r="B2348" s="56">
        <v>7299</v>
      </c>
      <c r="C2348" s="56">
        <v>1773621</v>
      </c>
      <c r="D2348" s="56" t="s">
        <v>164</v>
      </c>
      <c r="E2348" s="56" t="s">
        <v>126</v>
      </c>
      <c r="F2348" s="56" t="s">
        <v>179</v>
      </c>
      <c r="G2348" s="56" t="s">
        <v>118</v>
      </c>
      <c r="H2348" s="61">
        <v>41908.433333333334</v>
      </c>
      <c r="I2348" s="56" t="s">
        <v>180</v>
      </c>
      <c r="J2348" s="56" t="s">
        <v>116</v>
      </c>
      <c r="K2348" s="56" t="s">
        <v>181</v>
      </c>
      <c r="L2348" s="56" t="s">
        <v>182</v>
      </c>
      <c r="M2348" s="56" t="s">
        <v>183</v>
      </c>
      <c r="N2348" s="56">
        <v>0.01</v>
      </c>
      <c r="O2348" s="56" t="s">
        <v>149</v>
      </c>
      <c r="P2348" s="56" t="b">
        <v>0</v>
      </c>
      <c r="Q2348" s="56">
        <v>138261413</v>
      </c>
      <c r="R2348" s="56" t="s">
        <v>150</v>
      </c>
      <c r="S2348" s="56">
        <v>1E-3</v>
      </c>
      <c r="T2348" s="56" t="s">
        <v>184</v>
      </c>
      <c r="U2348" s="56">
        <v>2014</v>
      </c>
      <c r="V2348" s="56" t="s">
        <v>151</v>
      </c>
      <c r="W2348" s="56" t="s">
        <v>188</v>
      </c>
      <c r="X2348" s="56" t="s">
        <v>189</v>
      </c>
      <c r="Y2348" s="56" t="s">
        <v>155</v>
      </c>
      <c r="Z2348" s="56">
        <v>636400</v>
      </c>
      <c r="AA2348" s="56">
        <v>291600</v>
      </c>
      <c r="AB2348" s="56">
        <v>1.4791973795069699</v>
      </c>
      <c r="AC2348" s="59">
        <v>52.471107816141703</v>
      </c>
    </row>
    <row r="2349" spans="1:29">
      <c r="A2349" s="57" t="s">
        <v>206</v>
      </c>
      <c r="B2349" s="54">
        <v>7299</v>
      </c>
      <c r="C2349" s="54">
        <v>1849865</v>
      </c>
      <c r="D2349" s="54" t="s">
        <v>164</v>
      </c>
      <c r="E2349" s="54" t="s">
        <v>126</v>
      </c>
      <c r="F2349" s="54" t="s">
        <v>179</v>
      </c>
      <c r="G2349" s="54" t="s">
        <v>118</v>
      </c>
      <c r="H2349" s="62">
        <v>42670.380555555559</v>
      </c>
      <c r="I2349" s="54" t="s">
        <v>180</v>
      </c>
      <c r="J2349" s="54" t="s">
        <v>116</v>
      </c>
      <c r="K2349" s="54" t="s">
        <v>199</v>
      </c>
      <c r="L2349" s="54" t="s">
        <v>200</v>
      </c>
      <c r="M2349" s="54" t="s">
        <v>183</v>
      </c>
      <c r="N2349" s="54">
        <v>7.4999999999999997E-2</v>
      </c>
      <c r="O2349" s="54" t="s">
        <v>149</v>
      </c>
      <c r="P2349" s="54" t="b">
        <v>0</v>
      </c>
      <c r="Q2349" s="54">
        <v>138261413</v>
      </c>
      <c r="R2349" s="54" t="s">
        <v>150</v>
      </c>
      <c r="S2349" s="54">
        <v>1E-3</v>
      </c>
      <c r="T2349" s="54" t="s">
        <v>184</v>
      </c>
      <c r="U2349" s="54">
        <v>2016</v>
      </c>
      <c r="V2349" s="54" t="s">
        <v>151</v>
      </c>
      <c r="W2349" s="54" t="s">
        <v>207</v>
      </c>
      <c r="X2349" s="54" t="s">
        <v>208</v>
      </c>
      <c r="Y2349" s="54" t="s">
        <v>155</v>
      </c>
      <c r="Z2349" s="54">
        <v>515935</v>
      </c>
      <c r="AA2349" s="54">
        <v>253417</v>
      </c>
      <c r="AB2349" s="54">
        <v>-0.30632621725807402</v>
      </c>
      <c r="AC2349" s="60">
        <v>52.1668520239771</v>
      </c>
    </row>
    <row r="2350" spans="1:29">
      <c r="A2350" s="55" t="s">
        <v>187</v>
      </c>
      <c r="B2350" s="56">
        <v>7299</v>
      </c>
      <c r="C2350" s="56">
        <v>2060904</v>
      </c>
      <c r="D2350" s="56" t="s">
        <v>164</v>
      </c>
      <c r="E2350" s="56" t="s">
        <v>126</v>
      </c>
      <c r="F2350" s="56" t="s">
        <v>179</v>
      </c>
      <c r="G2350" s="56" t="s">
        <v>118</v>
      </c>
      <c r="H2350" s="61">
        <v>45348.518750000003</v>
      </c>
      <c r="I2350" s="56" t="s">
        <v>180</v>
      </c>
      <c r="J2350" s="56" t="s">
        <v>116</v>
      </c>
      <c r="K2350" s="56" t="s">
        <v>181</v>
      </c>
      <c r="L2350" s="56" t="s">
        <v>182</v>
      </c>
      <c r="M2350" s="56" t="s">
        <v>183</v>
      </c>
      <c r="N2350" s="56">
        <v>4.7999999999999996E-3</v>
      </c>
      <c r="O2350" s="56" t="s">
        <v>149</v>
      </c>
      <c r="P2350" s="56" t="b">
        <v>0</v>
      </c>
      <c r="Q2350" s="56">
        <v>138261413</v>
      </c>
      <c r="R2350" s="56" t="s">
        <v>150</v>
      </c>
      <c r="S2350" s="56">
        <v>1E-3</v>
      </c>
      <c r="T2350" s="56" t="s">
        <v>184</v>
      </c>
      <c r="U2350" s="56">
        <v>2024</v>
      </c>
      <c r="V2350" s="56" t="s">
        <v>151</v>
      </c>
      <c r="W2350" s="56" t="s">
        <v>188</v>
      </c>
      <c r="X2350" s="56" t="s">
        <v>189</v>
      </c>
      <c r="Y2350" s="56" t="s">
        <v>155</v>
      </c>
      <c r="Z2350" s="56">
        <v>636400</v>
      </c>
      <c r="AA2350" s="56">
        <v>291600</v>
      </c>
      <c r="AB2350" s="56">
        <v>1.4791973795069699</v>
      </c>
      <c r="AC2350" s="59">
        <v>52.471107816141703</v>
      </c>
    </row>
    <row r="2351" spans="1:29">
      <c r="A2351" s="57" t="s">
        <v>187</v>
      </c>
      <c r="B2351" s="54">
        <v>7299</v>
      </c>
      <c r="C2351" s="54">
        <v>1847115</v>
      </c>
      <c r="D2351" s="54" t="s">
        <v>164</v>
      </c>
      <c r="E2351" s="54" t="s">
        <v>126</v>
      </c>
      <c r="F2351" s="54" t="s">
        <v>179</v>
      </c>
      <c r="G2351" s="54" t="s">
        <v>118</v>
      </c>
      <c r="H2351" s="62">
        <v>42643.372916666667</v>
      </c>
      <c r="I2351" s="54" t="s">
        <v>180</v>
      </c>
      <c r="J2351" s="54" t="s">
        <v>116</v>
      </c>
      <c r="K2351" s="54" t="s">
        <v>181</v>
      </c>
      <c r="L2351" s="54" t="s">
        <v>182</v>
      </c>
      <c r="M2351" s="54" t="s">
        <v>183</v>
      </c>
      <c r="N2351" s="54">
        <v>2.8000000000000001E-2</v>
      </c>
      <c r="O2351" s="54" t="s">
        <v>149</v>
      </c>
      <c r="P2351" s="54" t="b">
        <v>0</v>
      </c>
      <c r="Q2351" s="54">
        <v>138261413</v>
      </c>
      <c r="R2351" s="54" t="s">
        <v>150</v>
      </c>
      <c r="S2351" s="54">
        <v>1E-3</v>
      </c>
      <c r="T2351" s="54" t="s">
        <v>184</v>
      </c>
      <c r="U2351" s="54">
        <v>2016</v>
      </c>
      <c r="V2351" s="54" t="s">
        <v>151</v>
      </c>
      <c r="W2351" s="54" t="s">
        <v>188</v>
      </c>
      <c r="X2351" s="54" t="s">
        <v>189</v>
      </c>
      <c r="Y2351" s="54" t="s">
        <v>155</v>
      </c>
      <c r="Z2351" s="54">
        <v>636400</v>
      </c>
      <c r="AA2351" s="54">
        <v>291600</v>
      </c>
      <c r="AB2351" s="54">
        <v>1.4791973795069699</v>
      </c>
      <c r="AC2351" s="60">
        <v>52.471107816141703</v>
      </c>
    </row>
    <row r="2352" spans="1:29">
      <c r="A2352" s="55" t="s">
        <v>187</v>
      </c>
      <c r="B2352" s="56">
        <v>7299</v>
      </c>
      <c r="C2352" s="56">
        <v>1818955</v>
      </c>
      <c r="D2352" s="56" t="s">
        <v>164</v>
      </c>
      <c r="E2352" s="56" t="s">
        <v>126</v>
      </c>
      <c r="F2352" s="56" t="s">
        <v>179</v>
      </c>
      <c r="G2352" s="56" t="s">
        <v>118</v>
      </c>
      <c r="H2352" s="61">
        <v>42347.6</v>
      </c>
      <c r="I2352" s="56" t="s">
        <v>180</v>
      </c>
      <c r="J2352" s="56" t="s">
        <v>116</v>
      </c>
      <c r="K2352" s="56" t="s">
        <v>181</v>
      </c>
      <c r="L2352" s="56" t="s">
        <v>182</v>
      </c>
      <c r="M2352" s="56" t="s">
        <v>183</v>
      </c>
      <c r="N2352" s="56">
        <v>1.0999999999999999E-2</v>
      </c>
      <c r="O2352" s="56" t="s">
        <v>149</v>
      </c>
      <c r="P2352" s="56" t="b">
        <v>0</v>
      </c>
      <c r="Q2352" s="56">
        <v>138261413</v>
      </c>
      <c r="R2352" s="56" t="s">
        <v>150</v>
      </c>
      <c r="S2352" s="56">
        <v>1E-3</v>
      </c>
      <c r="T2352" s="56" t="s">
        <v>184</v>
      </c>
      <c r="U2352" s="56">
        <v>2015</v>
      </c>
      <c r="V2352" s="56" t="s">
        <v>151</v>
      </c>
      <c r="W2352" s="56" t="s">
        <v>188</v>
      </c>
      <c r="X2352" s="56" t="s">
        <v>189</v>
      </c>
      <c r="Y2352" s="56" t="s">
        <v>155</v>
      </c>
      <c r="Z2352" s="56">
        <v>636400</v>
      </c>
      <c r="AA2352" s="56">
        <v>291600</v>
      </c>
      <c r="AB2352" s="56">
        <v>1.4791973795069699</v>
      </c>
      <c r="AC2352" s="59">
        <v>52.471107816141703</v>
      </c>
    </row>
    <row r="2353" spans="1:29">
      <c r="A2353" s="57" t="s">
        <v>178</v>
      </c>
      <c r="B2353" s="54">
        <v>7299</v>
      </c>
      <c r="C2353" s="54">
        <v>1983639</v>
      </c>
      <c r="D2353" s="54" t="s">
        <v>164</v>
      </c>
      <c r="E2353" s="54" t="s">
        <v>126</v>
      </c>
      <c r="F2353" s="54" t="s">
        <v>179</v>
      </c>
      <c r="G2353" s="54" t="s">
        <v>118</v>
      </c>
      <c r="H2353" s="62">
        <v>44342.547222222223</v>
      </c>
      <c r="I2353" s="54" t="s">
        <v>180</v>
      </c>
      <c r="J2353" s="54" t="s">
        <v>116</v>
      </c>
      <c r="K2353" s="54" t="s">
        <v>181</v>
      </c>
      <c r="L2353" s="54" t="s">
        <v>182</v>
      </c>
      <c r="M2353" s="54" t="s">
        <v>183</v>
      </c>
      <c r="N2353" s="54">
        <v>4.0000000000000001E-3</v>
      </c>
      <c r="O2353" s="54" t="s">
        <v>149</v>
      </c>
      <c r="P2353" s="54" t="b">
        <v>0</v>
      </c>
      <c r="Q2353" s="54">
        <v>138261413</v>
      </c>
      <c r="R2353" s="54" t="s">
        <v>150</v>
      </c>
      <c r="S2353" s="54">
        <v>1E-3</v>
      </c>
      <c r="T2353" s="54" t="s">
        <v>184</v>
      </c>
      <c r="U2353" s="54">
        <v>2021</v>
      </c>
      <c r="V2353" s="54" t="s">
        <v>151</v>
      </c>
      <c r="W2353" s="54" t="s">
        <v>185</v>
      </c>
      <c r="X2353" s="54" t="s">
        <v>186</v>
      </c>
      <c r="Y2353" s="54" t="s">
        <v>155</v>
      </c>
      <c r="Z2353" s="54">
        <v>620600</v>
      </c>
      <c r="AA2353" s="54">
        <v>309500</v>
      </c>
      <c r="AB2353" s="54">
        <v>1.2588812496391699</v>
      </c>
      <c r="AC2353" s="60">
        <v>52.638374352215699</v>
      </c>
    </row>
    <row r="2354" spans="1:29">
      <c r="A2354" s="55" t="s">
        <v>198</v>
      </c>
      <c r="B2354" s="56">
        <v>7299</v>
      </c>
      <c r="C2354" s="56">
        <v>1866187</v>
      </c>
      <c r="D2354" s="56" t="s">
        <v>164</v>
      </c>
      <c r="E2354" s="56" t="s">
        <v>126</v>
      </c>
      <c r="F2354" s="56" t="s">
        <v>179</v>
      </c>
      <c r="G2354" s="56" t="s">
        <v>118</v>
      </c>
      <c r="H2354" s="61">
        <v>42811.611805555556</v>
      </c>
      <c r="I2354" s="56" t="s">
        <v>180</v>
      </c>
      <c r="J2354" s="56" t="s">
        <v>116</v>
      </c>
      <c r="K2354" s="56" t="s">
        <v>199</v>
      </c>
      <c r="L2354" s="56" t="s">
        <v>200</v>
      </c>
      <c r="M2354" s="56" t="s">
        <v>183</v>
      </c>
      <c r="N2354" s="56">
        <v>5.1999999999999998E-2</v>
      </c>
      <c r="O2354" s="56" t="s">
        <v>149</v>
      </c>
      <c r="P2354" s="56" t="b">
        <v>0</v>
      </c>
      <c r="Q2354" s="56">
        <v>138261413</v>
      </c>
      <c r="R2354" s="56" t="s">
        <v>150</v>
      </c>
      <c r="S2354" s="56">
        <v>1E-3</v>
      </c>
      <c r="T2354" s="56" t="s">
        <v>184</v>
      </c>
      <c r="U2354" s="56">
        <v>2017</v>
      </c>
      <c r="V2354" s="56" t="s">
        <v>151</v>
      </c>
      <c r="W2354" s="56" t="s">
        <v>201</v>
      </c>
      <c r="X2354" s="56" t="s">
        <v>202</v>
      </c>
      <c r="Y2354" s="56" t="s">
        <v>155</v>
      </c>
      <c r="Z2354" s="56">
        <v>516100</v>
      </c>
      <c r="AA2354" s="56">
        <v>253300</v>
      </c>
      <c r="AB2354" s="56">
        <v>-0.30395486908298303</v>
      </c>
      <c r="AC2354" s="59">
        <v>52.1657659569386</v>
      </c>
    </row>
    <row r="2355" spans="1:29">
      <c r="A2355" s="57" t="s">
        <v>187</v>
      </c>
      <c r="B2355" s="54">
        <v>7299</v>
      </c>
      <c r="C2355" s="54">
        <v>1987112</v>
      </c>
      <c r="D2355" s="54" t="s">
        <v>164</v>
      </c>
      <c r="E2355" s="54" t="s">
        <v>126</v>
      </c>
      <c r="F2355" s="54" t="s">
        <v>179</v>
      </c>
      <c r="G2355" s="54" t="s">
        <v>118</v>
      </c>
      <c r="H2355" s="62">
        <v>44399.413194444445</v>
      </c>
      <c r="I2355" s="54" t="s">
        <v>180</v>
      </c>
      <c r="J2355" s="54" t="s">
        <v>116</v>
      </c>
      <c r="K2355" s="54" t="s">
        <v>181</v>
      </c>
      <c r="L2355" s="54" t="s">
        <v>182</v>
      </c>
      <c r="M2355" s="54" t="s">
        <v>183</v>
      </c>
      <c r="N2355" s="54">
        <v>9.9000000000000008E-3</v>
      </c>
      <c r="O2355" s="54" t="s">
        <v>149</v>
      </c>
      <c r="P2355" s="54" t="b">
        <v>0</v>
      </c>
      <c r="Q2355" s="54">
        <v>138261413</v>
      </c>
      <c r="R2355" s="54" t="s">
        <v>150</v>
      </c>
      <c r="S2355" s="54">
        <v>1E-3</v>
      </c>
      <c r="T2355" s="54" t="s">
        <v>184</v>
      </c>
      <c r="U2355" s="54">
        <v>2021</v>
      </c>
      <c r="V2355" s="54" t="s">
        <v>151</v>
      </c>
      <c r="W2355" s="54" t="s">
        <v>188</v>
      </c>
      <c r="X2355" s="54" t="s">
        <v>189</v>
      </c>
      <c r="Y2355" s="54" t="s">
        <v>155</v>
      </c>
      <c r="Z2355" s="54">
        <v>636400</v>
      </c>
      <c r="AA2355" s="54">
        <v>291600</v>
      </c>
      <c r="AB2355" s="54">
        <v>1.4791973795069699</v>
      </c>
      <c r="AC2355" s="60">
        <v>52.471107816141703</v>
      </c>
    </row>
    <row r="2356" spans="1:29">
      <c r="A2356" s="55" t="s">
        <v>187</v>
      </c>
      <c r="B2356" s="56">
        <v>7299</v>
      </c>
      <c r="C2356" s="56">
        <v>1785741</v>
      </c>
      <c r="D2356" s="56" t="s">
        <v>164</v>
      </c>
      <c r="E2356" s="56" t="s">
        <v>126</v>
      </c>
      <c r="F2356" s="56" t="s">
        <v>179</v>
      </c>
      <c r="G2356" s="56" t="s">
        <v>118</v>
      </c>
      <c r="H2356" s="61">
        <v>42030.34375</v>
      </c>
      <c r="I2356" s="56" t="s">
        <v>180</v>
      </c>
      <c r="J2356" s="56" t="s">
        <v>116</v>
      </c>
      <c r="K2356" s="56" t="s">
        <v>181</v>
      </c>
      <c r="L2356" s="56" t="s">
        <v>182</v>
      </c>
      <c r="M2356" s="56" t="s">
        <v>183</v>
      </c>
      <c r="N2356" s="56">
        <v>1.2999999999999999E-2</v>
      </c>
      <c r="O2356" s="56" t="s">
        <v>149</v>
      </c>
      <c r="P2356" s="56" t="b">
        <v>0</v>
      </c>
      <c r="Q2356" s="56">
        <v>138261413</v>
      </c>
      <c r="R2356" s="56" t="s">
        <v>150</v>
      </c>
      <c r="S2356" s="56">
        <v>1E-3</v>
      </c>
      <c r="T2356" s="56" t="s">
        <v>184</v>
      </c>
      <c r="U2356" s="56">
        <v>2015</v>
      </c>
      <c r="V2356" s="56" t="s">
        <v>151</v>
      </c>
      <c r="W2356" s="56" t="s">
        <v>188</v>
      </c>
      <c r="X2356" s="56" t="s">
        <v>189</v>
      </c>
      <c r="Y2356" s="56" t="s">
        <v>155</v>
      </c>
      <c r="Z2356" s="56">
        <v>636400</v>
      </c>
      <c r="AA2356" s="56">
        <v>291600</v>
      </c>
      <c r="AB2356" s="56">
        <v>1.4791973795069699</v>
      </c>
      <c r="AC2356" s="59">
        <v>52.471107816141703</v>
      </c>
    </row>
    <row r="2357" spans="1:29">
      <c r="A2357" s="57" t="s">
        <v>178</v>
      </c>
      <c r="B2357" s="54">
        <v>7299</v>
      </c>
      <c r="C2357" s="54">
        <v>1820877</v>
      </c>
      <c r="D2357" s="54" t="s">
        <v>164</v>
      </c>
      <c r="E2357" s="54" t="s">
        <v>126</v>
      </c>
      <c r="F2357" s="54" t="s">
        <v>179</v>
      </c>
      <c r="G2357" s="54" t="s">
        <v>118</v>
      </c>
      <c r="H2357" s="62">
        <v>42375.60833333333</v>
      </c>
      <c r="I2357" s="54" t="s">
        <v>180</v>
      </c>
      <c r="J2357" s="54" t="s">
        <v>116</v>
      </c>
      <c r="K2357" s="54" t="s">
        <v>181</v>
      </c>
      <c r="L2357" s="54" t="s">
        <v>182</v>
      </c>
      <c r="M2357" s="54" t="s">
        <v>183</v>
      </c>
      <c r="N2357" s="54">
        <v>8.5000000000000006E-3</v>
      </c>
      <c r="O2357" s="54" t="s">
        <v>149</v>
      </c>
      <c r="P2357" s="54" t="b">
        <v>0</v>
      </c>
      <c r="Q2357" s="54">
        <v>138261413</v>
      </c>
      <c r="R2357" s="54" t="s">
        <v>150</v>
      </c>
      <c r="S2357" s="54">
        <v>1E-3</v>
      </c>
      <c r="T2357" s="54" t="s">
        <v>184</v>
      </c>
      <c r="U2357" s="54">
        <v>2016</v>
      </c>
      <c r="V2357" s="54" t="s">
        <v>151</v>
      </c>
      <c r="W2357" s="54" t="s">
        <v>185</v>
      </c>
      <c r="X2357" s="54" t="s">
        <v>186</v>
      </c>
      <c r="Y2357" s="54" t="s">
        <v>155</v>
      </c>
      <c r="Z2357" s="54">
        <v>620600</v>
      </c>
      <c r="AA2357" s="54">
        <v>309500</v>
      </c>
      <c r="AB2357" s="54">
        <v>1.2588812496391699</v>
      </c>
      <c r="AC2357" s="60">
        <v>52.638374352215699</v>
      </c>
    </row>
    <row r="2358" spans="1:29">
      <c r="A2358" s="55" t="s">
        <v>273</v>
      </c>
      <c r="B2358" s="56">
        <v>7299</v>
      </c>
      <c r="C2358" s="56">
        <v>1914807</v>
      </c>
      <c r="D2358" s="56" t="s">
        <v>164</v>
      </c>
      <c r="E2358" s="56" t="s">
        <v>126</v>
      </c>
      <c r="F2358" s="56" t="s">
        <v>205</v>
      </c>
      <c r="G2358" s="56" t="s">
        <v>112</v>
      </c>
      <c r="H2358" s="61">
        <v>43377.447222222225</v>
      </c>
      <c r="I2358" s="56" t="s">
        <v>180</v>
      </c>
      <c r="J2358" s="56" t="s">
        <v>116</v>
      </c>
      <c r="K2358" s="56" t="s">
        <v>146</v>
      </c>
      <c r="L2358" s="56" t="s">
        <v>147</v>
      </c>
      <c r="M2358" s="56" t="s">
        <v>183</v>
      </c>
      <c r="N2358" s="56">
        <v>6.0999999999999999E-2</v>
      </c>
      <c r="O2358" s="56" t="s">
        <v>149</v>
      </c>
      <c r="P2358" s="56" t="b">
        <v>0</v>
      </c>
      <c r="Q2358" s="56">
        <v>138261413</v>
      </c>
      <c r="R2358" s="56" t="s">
        <v>150</v>
      </c>
      <c r="S2358" s="56">
        <v>1E-3</v>
      </c>
      <c r="T2358" s="56" t="s">
        <v>184</v>
      </c>
      <c r="U2358" s="56">
        <v>2018</v>
      </c>
      <c r="V2358" s="56" t="s">
        <v>151</v>
      </c>
      <c r="W2358" s="56" t="s">
        <v>274</v>
      </c>
      <c r="X2358" s="56" t="s">
        <v>275</v>
      </c>
      <c r="Y2358" s="56" t="s">
        <v>155</v>
      </c>
      <c r="Z2358" s="56">
        <v>501547</v>
      </c>
      <c r="AA2358" s="56">
        <v>370926</v>
      </c>
      <c r="AB2358" s="56">
        <v>-0.48037495542409397</v>
      </c>
      <c r="AC2358" s="59">
        <v>53.225682809836599</v>
      </c>
    </row>
    <row r="2359" spans="1:29">
      <c r="A2359" s="57" t="s">
        <v>190</v>
      </c>
      <c r="B2359" s="54">
        <v>7299</v>
      </c>
      <c r="C2359" s="54">
        <v>4785537</v>
      </c>
      <c r="D2359" s="54" t="s">
        <v>164</v>
      </c>
      <c r="E2359" s="54" t="s">
        <v>126</v>
      </c>
      <c r="F2359" s="54" t="s">
        <v>179</v>
      </c>
      <c r="G2359" s="54" t="s">
        <v>118</v>
      </c>
      <c r="H2359" s="62">
        <v>44524.452777777777</v>
      </c>
      <c r="I2359" s="54" t="s">
        <v>191</v>
      </c>
      <c r="J2359" s="54" t="s">
        <v>119</v>
      </c>
      <c r="K2359" s="54" t="s">
        <v>192</v>
      </c>
      <c r="L2359" s="54" t="s">
        <v>193</v>
      </c>
      <c r="M2359" s="54" t="s">
        <v>183</v>
      </c>
      <c r="N2359" s="54">
        <v>1.8E-3</v>
      </c>
      <c r="O2359" s="54" t="s">
        <v>149</v>
      </c>
      <c r="P2359" s="54" t="b">
        <v>0</v>
      </c>
      <c r="Q2359" s="54">
        <v>138261413</v>
      </c>
      <c r="R2359" s="54" t="s">
        <v>150</v>
      </c>
      <c r="S2359" s="54">
        <v>1E-3</v>
      </c>
      <c r="T2359" s="54" t="s">
        <v>184</v>
      </c>
      <c r="U2359" s="54">
        <v>2021</v>
      </c>
      <c r="V2359" s="54" t="s">
        <v>151</v>
      </c>
      <c r="W2359" s="54" t="s">
        <v>194</v>
      </c>
      <c r="X2359" s="54" t="s">
        <v>195</v>
      </c>
      <c r="Y2359" s="54" t="s">
        <v>155</v>
      </c>
      <c r="Z2359" s="54">
        <v>357000</v>
      </c>
      <c r="AA2359" s="54">
        <v>237460</v>
      </c>
      <c r="AB2359" s="54">
        <v>-2.62823009845419</v>
      </c>
      <c r="AC2359" s="60">
        <v>52.033868710239098</v>
      </c>
    </row>
    <row r="2360" spans="1:29">
      <c r="A2360" s="55" t="s">
        <v>178</v>
      </c>
      <c r="B2360" s="56">
        <v>7299</v>
      </c>
      <c r="C2360" s="56">
        <v>2011927</v>
      </c>
      <c r="D2360" s="56" t="s">
        <v>164</v>
      </c>
      <c r="E2360" s="56" t="s">
        <v>126</v>
      </c>
      <c r="F2360" s="56" t="s">
        <v>179</v>
      </c>
      <c r="G2360" s="56" t="s">
        <v>118</v>
      </c>
      <c r="H2360" s="61">
        <v>44734.451388888891</v>
      </c>
      <c r="I2360" s="56" t="s">
        <v>180</v>
      </c>
      <c r="J2360" s="56" t="s">
        <v>116</v>
      </c>
      <c r="K2360" s="56" t="s">
        <v>181</v>
      </c>
      <c r="L2360" s="56" t="s">
        <v>182</v>
      </c>
      <c r="M2360" s="56" t="s">
        <v>183</v>
      </c>
      <c r="N2360" s="56">
        <v>6.4000000000000003E-3</v>
      </c>
      <c r="O2360" s="56" t="s">
        <v>149</v>
      </c>
      <c r="P2360" s="56" t="b">
        <v>0</v>
      </c>
      <c r="Q2360" s="56">
        <v>138261413</v>
      </c>
      <c r="R2360" s="56" t="s">
        <v>150</v>
      </c>
      <c r="S2360" s="56">
        <v>1E-3</v>
      </c>
      <c r="T2360" s="56" t="s">
        <v>184</v>
      </c>
      <c r="U2360" s="56">
        <v>2022</v>
      </c>
      <c r="V2360" s="56" t="s">
        <v>151</v>
      </c>
      <c r="W2360" s="56" t="s">
        <v>185</v>
      </c>
      <c r="X2360" s="56" t="s">
        <v>186</v>
      </c>
      <c r="Y2360" s="56" t="s">
        <v>155</v>
      </c>
      <c r="Z2360" s="56">
        <v>620600</v>
      </c>
      <c r="AA2360" s="56">
        <v>309500</v>
      </c>
      <c r="AB2360" s="56">
        <v>1.2588812496391699</v>
      </c>
      <c r="AC2360" s="59">
        <v>52.638374352215699</v>
      </c>
    </row>
    <row r="2361" spans="1:29">
      <c r="A2361" s="57" t="s">
        <v>442</v>
      </c>
      <c r="B2361" s="54">
        <v>7299</v>
      </c>
      <c r="C2361" s="54">
        <v>1506783</v>
      </c>
      <c r="D2361" s="54" t="s">
        <v>164</v>
      </c>
      <c r="E2361" s="54" t="s">
        <v>126</v>
      </c>
      <c r="F2361" s="54" t="s">
        <v>205</v>
      </c>
      <c r="G2361" s="54" t="s">
        <v>112</v>
      </c>
      <c r="H2361" s="62">
        <v>43725.573611111111</v>
      </c>
      <c r="I2361" s="54" t="s">
        <v>180</v>
      </c>
      <c r="J2361" s="54" t="s">
        <v>116</v>
      </c>
      <c r="K2361" s="54" t="s">
        <v>228</v>
      </c>
      <c r="L2361" s="54" t="s">
        <v>229</v>
      </c>
      <c r="M2361" s="54" t="s">
        <v>183</v>
      </c>
      <c r="N2361" s="54">
        <v>1.4E-2</v>
      </c>
      <c r="O2361" s="54" t="s">
        <v>149</v>
      </c>
      <c r="P2361" s="54" t="b">
        <v>0</v>
      </c>
      <c r="Q2361" s="54">
        <v>138261413</v>
      </c>
      <c r="R2361" s="54" t="s">
        <v>150</v>
      </c>
      <c r="S2361" s="54">
        <v>1E-3</v>
      </c>
      <c r="T2361" s="54" t="s">
        <v>184</v>
      </c>
      <c r="U2361" s="54">
        <v>2019</v>
      </c>
      <c r="V2361" s="54" t="s">
        <v>151</v>
      </c>
      <c r="W2361" s="54" t="s">
        <v>443</v>
      </c>
      <c r="X2361" s="54" t="s">
        <v>444</v>
      </c>
      <c r="Y2361" s="54" t="s">
        <v>155</v>
      </c>
      <c r="Z2361" s="54">
        <v>503280</v>
      </c>
      <c r="AA2361" s="54">
        <v>117800</v>
      </c>
      <c r="AB2361" s="54">
        <v>-0.53108724388444595</v>
      </c>
      <c r="AC2361" s="60">
        <v>50.950391440457402</v>
      </c>
    </row>
    <row r="2362" spans="1:29">
      <c r="A2362" s="55" t="s">
        <v>276</v>
      </c>
      <c r="B2362" s="56">
        <v>7299</v>
      </c>
      <c r="C2362" s="56">
        <v>4630400</v>
      </c>
      <c r="D2362" s="56" t="s">
        <v>164</v>
      </c>
      <c r="E2362" s="56" t="s">
        <v>126</v>
      </c>
      <c r="F2362" s="56" t="s">
        <v>205</v>
      </c>
      <c r="G2362" s="56" t="s">
        <v>112</v>
      </c>
      <c r="H2362" s="61">
        <v>42278.532638888886</v>
      </c>
      <c r="I2362" s="56" t="s">
        <v>180</v>
      </c>
      <c r="J2362" s="56" t="s">
        <v>116</v>
      </c>
      <c r="K2362" s="56" t="s">
        <v>192</v>
      </c>
      <c r="L2362" s="56" t="s">
        <v>193</v>
      </c>
      <c r="M2362" s="56" t="s">
        <v>183</v>
      </c>
      <c r="N2362" s="56">
        <v>2.7000000000000001E-3</v>
      </c>
      <c r="O2362" s="56" t="s">
        <v>149</v>
      </c>
      <c r="P2362" s="56" t="b">
        <v>0</v>
      </c>
      <c r="Q2362" s="56">
        <v>138261413</v>
      </c>
      <c r="R2362" s="56" t="s">
        <v>150</v>
      </c>
      <c r="S2362" s="56">
        <v>1E-3</v>
      </c>
      <c r="T2362" s="56" t="s">
        <v>184</v>
      </c>
      <c r="U2362" s="56">
        <v>2015</v>
      </c>
      <c r="V2362" s="56" t="s">
        <v>151</v>
      </c>
      <c r="W2362" s="56" t="s">
        <v>277</v>
      </c>
      <c r="X2362" s="56" t="s">
        <v>278</v>
      </c>
      <c r="Y2362" s="56" t="s">
        <v>155</v>
      </c>
      <c r="Z2362" s="56">
        <v>383550</v>
      </c>
      <c r="AA2362" s="56">
        <v>252450</v>
      </c>
      <c r="AB2362" s="56">
        <v>-2.2419417969467799</v>
      </c>
      <c r="AC2362" s="59">
        <v>52.170064339376403</v>
      </c>
    </row>
    <row r="2363" spans="1:29">
      <c r="A2363" s="57" t="s">
        <v>310</v>
      </c>
      <c r="B2363" s="54">
        <v>7299</v>
      </c>
      <c r="C2363" s="54">
        <v>1986334</v>
      </c>
      <c r="D2363" s="54" t="s">
        <v>164</v>
      </c>
      <c r="E2363" s="54" t="s">
        <v>126</v>
      </c>
      <c r="F2363" s="54" t="s">
        <v>236</v>
      </c>
      <c r="G2363" s="54" t="s">
        <v>115</v>
      </c>
      <c r="H2363" s="62">
        <v>44384.451388888891</v>
      </c>
      <c r="I2363" s="54" t="s">
        <v>180</v>
      </c>
      <c r="J2363" s="54" t="s">
        <v>116</v>
      </c>
      <c r="K2363" s="54" t="s">
        <v>199</v>
      </c>
      <c r="L2363" s="54" t="s">
        <v>200</v>
      </c>
      <c r="M2363" s="54" t="s">
        <v>183</v>
      </c>
      <c r="N2363" s="54">
        <v>0.16</v>
      </c>
      <c r="O2363" s="54" t="s">
        <v>149</v>
      </c>
      <c r="P2363" s="54" t="b">
        <v>0</v>
      </c>
      <c r="Q2363" s="54">
        <v>138261413</v>
      </c>
      <c r="R2363" s="54" t="s">
        <v>150</v>
      </c>
      <c r="S2363" s="54">
        <v>1E-3</v>
      </c>
      <c r="T2363" s="54" t="s">
        <v>184</v>
      </c>
      <c r="U2363" s="54">
        <v>2021</v>
      </c>
      <c r="V2363" s="54" t="s">
        <v>151</v>
      </c>
      <c r="W2363" s="54" t="s">
        <v>311</v>
      </c>
      <c r="X2363" s="54" t="s">
        <v>202</v>
      </c>
      <c r="Y2363" s="54" t="s">
        <v>155</v>
      </c>
      <c r="Z2363" s="54">
        <v>504393</v>
      </c>
      <c r="AA2363" s="54">
        <v>236465</v>
      </c>
      <c r="AB2363" s="54">
        <v>-0.480199861693483</v>
      </c>
      <c r="AC2363" s="60">
        <v>52.016799361112099</v>
      </c>
    </row>
    <row r="2364" spans="1:29">
      <c r="A2364" s="55" t="s">
        <v>273</v>
      </c>
      <c r="B2364" s="56">
        <v>7299</v>
      </c>
      <c r="C2364" s="56">
        <v>1846856</v>
      </c>
      <c r="D2364" s="56" t="s">
        <v>164</v>
      </c>
      <c r="E2364" s="56" t="s">
        <v>126</v>
      </c>
      <c r="F2364" s="56" t="s">
        <v>205</v>
      </c>
      <c r="G2364" s="56" t="s">
        <v>112</v>
      </c>
      <c r="H2364" s="61">
        <v>42640.428472222222</v>
      </c>
      <c r="I2364" s="56" t="s">
        <v>180</v>
      </c>
      <c r="J2364" s="56" t="s">
        <v>116</v>
      </c>
      <c r="K2364" s="56" t="s">
        <v>146</v>
      </c>
      <c r="L2364" s="56" t="s">
        <v>147</v>
      </c>
      <c r="M2364" s="56" t="s">
        <v>183</v>
      </c>
      <c r="N2364" s="56">
        <v>5.8999999999999997E-2</v>
      </c>
      <c r="O2364" s="56" t="s">
        <v>149</v>
      </c>
      <c r="P2364" s="56" t="b">
        <v>0</v>
      </c>
      <c r="Q2364" s="56">
        <v>138261413</v>
      </c>
      <c r="R2364" s="56" t="s">
        <v>150</v>
      </c>
      <c r="S2364" s="56">
        <v>1E-3</v>
      </c>
      <c r="T2364" s="56" t="s">
        <v>184</v>
      </c>
      <c r="U2364" s="56">
        <v>2016</v>
      </c>
      <c r="V2364" s="56" t="s">
        <v>151</v>
      </c>
      <c r="W2364" s="56" t="s">
        <v>274</v>
      </c>
      <c r="X2364" s="56" t="s">
        <v>275</v>
      </c>
      <c r="Y2364" s="56" t="s">
        <v>155</v>
      </c>
      <c r="Z2364" s="56">
        <v>501547</v>
      </c>
      <c r="AA2364" s="56">
        <v>370926</v>
      </c>
      <c r="AB2364" s="56">
        <v>-0.48037495542409397</v>
      </c>
      <c r="AC2364" s="59">
        <v>53.225682809836599</v>
      </c>
    </row>
    <row r="2365" spans="1:29">
      <c r="A2365" s="57" t="s">
        <v>190</v>
      </c>
      <c r="B2365" s="54">
        <v>7299</v>
      </c>
      <c r="C2365" s="54">
        <v>4624003</v>
      </c>
      <c r="D2365" s="54" t="s">
        <v>164</v>
      </c>
      <c r="E2365" s="54" t="s">
        <v>126</v>
      </c>
      <c r="F2365" s="54" t="s">
        <v>179</v>
      </c>
      <c r="G2365" s="54" t="s">
        <v>118</v>
      </c>
      <c r="H2365" s="62">
        <v>42199.444444444445</v>
      </c>
      <c r="I2365" s="54" t="s">
        <v>191</v>
      </c>
      <c r="J2365" s="54" t="s">
        <v>119</v>
      </c>
      <c r="K2365" s="54" t="s">
        <v>192</v>
      </c>
      <c r="L2365" s="54" t="s">
        <v>193</v>
      </c>
      <c r="M2365" s="54" t="s">
        <v>183</v>
      </c>
      <c r="N2365" s="54">
        <v>2.7000000000000001E-3</v>
      </c>
      <c r="O2365" s="54" t="s">
        <v>149</v>
      </c>
      <c r="P2365" s="54" t="b">
        <v>0</v>
      </c>
      <c r="Q2365" s="54">
        <v>138261413</v>
      </c>
      <c r="R2365" s="54" t="s">
        <v>150</v>
      </c>
      <c r="S2365" s="54">
        <v>1E-3</v>
      </c>
      <c r="T2365" s="54" t="s">
        <v>184</v>
      </c>
      <c r="U2365" s="54">
        <v>2015</v>
      </c>
      <c r="V2365" s="54" t="s">
        <v>151</v>
      </c>
      <c r="W2365" s="54" t="s">
        <v>194</v>
      </c>
      <c r="X2365" s="54" t="s">
        <v>195</v>
      </c>
      <c r="Y2365" s="54" t="s">
        <v>155</v>
      </c>
      <c r="Z2365" s="54">
        <v>357000</v>
      </c>
      <c r="AA2365" s="54">
        <v>237460</v>
      </c>
      <c r="AB2365" s="54">
        <v>-2.62823009845419</v>
      </c>
      <c r="AC2365" s="60">
        <v>52.033868710239098</v>
      </c>
    </row>
    <row r="2366" spans="1:29">
      <c r="A2366" s="55" t="s">
        <v>219</v>
      </c>
      <c r="B2366" s="56">
        <v>7299</v>
      </c>
      <c r="C2366" s="56">
        <v>1613798</v>
      </c>
      <c r="D2366" s="56" t="s">
        <v>164</v>
      </c>
      <c r="E2366" s="56" t="s">
        <v>126</v>
      </c>
      <c r="F2366" s="56" t="s">
        <v>236</v>
      </c>
      <c r="G2366" s="56" t="s">
        <v>115</v>
      </c>
      <c r="H2366" s="61">
        <v>45355.53125</v>
      </c>
      <c r="I2366" s="56" t="s">
        <v>180</v>
      </c>
      <c r="J2366" s="56" t="s">
        <v>116</v>
      </c>
      <c r="K2366" s="56" t="s">
        <v>220</v>
      </c>
      <c r="L2366" s="56" t="s">
        <v>221</v>
      </c>
      <c r="M2366" s="56" t="s">
        <v>183</v>
      </c>
      <c r="N2366" s="56">
        <v>6.0999999999999999E-2</v>
      </c>
      <c r="O2366" s="56" t="s">
        <v>149</v>
      </c>
      <c r="P2366" s="56" t="b">
        <v>0</v>
      </c>
      <c r="Q2366" s="56">
        <v>138261413</v>
      </c>
      <c r="R2366" s="56" t="s">
        <v>150</v>
      </c>
      <c r="S2366" s="56">
        <v>1E-3</v>
      </c>
      <c r="T2366" s="56" t="s">
        <v>184</v>
      </c>
      <c r="U2366" s="56">
        <v>2024</v>
      </c>
      <c r="V2366" s="56" t="s">
        <v>151</v>
      </c>
      <c r="W2366" s="56" t="s">
        <v>222</v>
      </c>
      <c r="X2366" s="56" t="s">
        <v>223</v>
      </c>
      <c r="Y2366" s="56" t="s">
        <v>155</v>
      </c>
      <c r="Z2366" s="56">
        <v>559400</v>
      </c>
      <c r="AA2366" s="56">
        <v>142800</v>
      </c>
      <c r="AB2366" s="56">
        <v>0.27827943679790101</v>
      </c>
      <c r="AC2366" s="59">
        <v>51.162245506364997</v>
      </c>
    </row>
    <row r="2367" spans="1:29">
      <c r="A2367" s="57" t="s">
        <v>203</v>
      </c>
      <c r="B2367" s="54">
        <v>7299</v>
      </c>
      <c r="C2367" s="54">
        <v>1944644</v>
      </c>
      <c r="D2367" s="54" t="s">
        <v>164</v>
      </c>
      <c r="E2367" s="54" t="s">
        <v>126</v>
      </c>
      <c r="F2367" s="54" t="s">
        <v>179</v>
      </c>
      <c r="G2367" s="54" t="s">
        <v>118</v>
      </c>
      <c r="H2367" s="62">
        <v>43732.538888888892</v>
      </c>
      <c r="I2367" s="54" t="s">
        <v>180</v>
      </c>
      <c r="J2367" s="54" t="s">
        <v>116</v>
      </c>
      <c r="K2367" s="54" t="s">
        <v>146</v>
      </c>
      <c r="L2367" s="54" t="s">
        <v>147</v>
      </c>
      <c r="M2367" s="54" t="s">
        <v>183</v>
      </c>
      <c r="N2367" s="54">
        <v>6.0999999999999999E-2</v>
      </c>
      <c r="O2367" s="54" t="s">
        <v>149</v>
      </c>
      <c r="P2367" s="54" t="b">
        <v>0</v>
      </c>
      <c r="Q2367" s="54">
        <v>138261413</v>
      </c>
      <c r="R2367" s="54" t="s">
        <v>150</v>
      </c>
      <c r="S2367" s="54">
        <v>1E-3</v>
      </c>
      <c r="T2367" s="54" t="s">
        <v>184</v>
      </c>
      <c r="U2367" s="54">
        <v>2019</v>
      </c>
      <c r="V2367" s="54" t="s">
        <v>151</v>
      </c>
      <c r="W2367" s="54" t="s">
        <v>204</v>
      </c>
      <c r="X2367" s="54" t="s">
        <v>154</v>
      </c>
      <c r="Y2367" s="54" t="s">
        <v>155</v>
      </c>
      <c r="Z2367" s="54">
        <v>507500</v>
      </c>
      <c r="AA2367" s="54">
        <v>299100</v>
      </c>
      <c r="AB2367" s="54">
        <v>-0.41497245145673001</v>
      </c>
      <c r="AC2367" s="60">
        <v>52.579097446717</v>
      </c>
    </row>
    <row r="2368" spans="1:29">
      <c r="A2368" s="55" t="s">
        <v>224</v>
      </c>
      <c r="B2368" s="56">
        <v>7299</v>
      </c>
      <c r="C2368" s="56">
        <v>1854251</v>
      </c>
      <c r="D2368" s="56" t="s">
        <v>164</v>
      </c>
      <c r="E2368" s="56" t="s">
        <v>126</v>
      </c>
      <c r="F2368" s="56" t="s">
        <v>179</v>
      </c>
      <c r="G2368" s="56" t="s">
        <v>118</v>
      </c>
      <c r="H2368" s="61">
        <v>42699.410416666666</v>
      </c>
      <c r="I2368" s="56" t="s">
        <v>180</v>
      </c>
      <c r="J2368" s="56" t="s">
        <v>116</v>
      </c>
      <c r="K2368" s="56" t="s">
        <v>146</v>
      </c>
      <c r="L2368" s="56" t="s">
        <v>147</v>
      </c>
      <c r="M2368" s="56" t="s">
        <v>183</v>
      </c>
      <c r="N2368" s="56">
        <v>2.7000000000000001E-3</v>
      </c>
      <c r="O2368" s="56" t="s">
        <v>149</v>
      </c>
      <c r="P2368" s="56" t="b">
        <v>0</v>
      </c>
      <c r="Q2368" s="56">
        <v>138261413</v>
      </c>
      <c r="R2368" s="56" t="s">
        <v>150</v>
      </c>
      <c r="S2368" s="56">
        <v>1E-3</v>
      </c>
      <c r="T2368" s="56" t="s">
        <v>184</v>
      </c>
      <c r="U2368" s="56">
        <v>2016</v>
      </c>
      <c r="V2368" s="56" t="s">
        <v>151</v>
      </c>
      <c r="W2368" s="56" t="s">
        <v>225</v>
      </c>
      <c r="X2368" s="56" t="s">
        <v>226</v>
      </c>
      <c r="Y2368" s="56" t="s">
        <v>155</v>
      </c>
      <c r="Z2368" s="56">
        <v>500098</v>
      </c>
      <c r="AA2368" s="56">
        <v>402866</v>
      </c>
      <c r="AB2368" s="56">
        <v>-0.49196935841400102</v>
      </c>
      <c r="AC2368" s="59">
        <v>53.512954618294103</v>
      </c>
    </row>
    <row r="2369" spans="1:29">
      <c r="A2369" s="57" t="s">
        <v>379</v>
      </c>
      <c r="B2369" s="54">
        <v>7299</v>
      </c>
      <c r="C2369" s="54">
        <v>1944609</v>
      </c>
      <c r="D2369" s="54" t="s">
        <v>164</v>
      </c>
      <c r="E2369" s="54" t="s">
        <v>126</v>
      </c>
      <c r="F2369" s="54" t="s">
        <v>205</v>
      </c>
      <c r="G2369" s="54" t="s">
        <v>112</v>
      </c>
      <c r="H2369" s="62">
        <v>43732.629166666666</v>
      </c>
      <c r="I2369" s="54" t="s">
        <v>180</v>
      </c>
      <c r="J2369" s="54" t="s">
        <v>116</v>
      </c>
      <c r="K2369" s="54" t="s">
        <v>181</v>
      </c>
      <c r="L2369" s="54" t="s">
        <v>182</v>
      </c>
      <c r="M2369" s="54" t="s">
        <v>183</v>
      </c>
      <c r="N2369" s="54">
        <v>9.7999999999999997E-3</v>
      </c>
      <c r="O2369" s="54" t="s">
        <v>149</v>
      </c>
      <c r="P2369" s="54" t="b">
        <v>0</v>
      </c>
      <c r="Q2369" s="54">
        <v>138261413</v>
      </c>
      <c r="R2369" s="54" t="s">
        <v>150</v>
      </c>
      <c r="S2369" s="54">
        <v>1E-3</v>
      </c>
      <c r="T2369" s="54" t="s">
        <v>184</v>
      </c>
      <c r="U2369" s="54">
        <v>2019</v>
      </c>
      <c r="V2369" s="54" t="s">
        <v>151</v>
      </c>
      <c r="W2369" s="54" t="s">
        <v>380</v>
      </c>
      <c r="X2369" s="54" t="s">
        <v>381</v>
      </c>
      <c r="Y2369" s="54" t="s">
        <v>155</v>
      </c>
      <c r="Z2369" s="54">
        <v>594200</v>
      </c>
      <c r="AA2369" s="54">
        <v>339700</v>
      </c>
      <c r="AB2369" s="54">
        <v>0.88717930320210003</v>
      </c>
      <c r="AC2369" s="60">
        <v>52.919597117908303</v>
      </c>
    </row>
    <row r="2370" spans="1:29">
      <c r="A2370" s="55" t="s">
        <v>323</v>
      </c>
      <c r="B2370" s="56">
        <v>7299</v>
      </c>
      <c r="C2370" s="56">
        <v>3487657</v>
      </c>
      <c r="D2370" s="56" t="s">
        <v>164</v>
      </c>
      <c r="E2370" s="56" t="s">
        <v>126</v>
      </c>
      <c r="F2370" s="56" t="s">
        <v>236</v>
      </c>
      <c r="G2370" s="56" t="s">
        <v>115</v>
      </c>
      <c r="H2370" s="61">
        <v>45139.452777777777</v>
      </c>
      <c r="I2370" s="56" t="s">
        <v>180</v>
      </c>
      <c r="J2370" s="56" t="s">
        <v>116</v>
      </c>
      <c r="K2370" s="56" t="s">
        <v>251</v>
      </c>
      <c r="L2370" s="56" t="s">
        <v>252</v>
      </c>
      <c r="M2370" s="56" t="s">
        <v>183</v>
      </c>
      <c r="N2370" s="56">
        <v>8.9999999999999993E-3</v>
      </c>
      <c r="O2370" s="56" t="s">
        <v>149</v>
      </c>
      <c r="P2370" s="56" t="b">
        <v>0</v>
      </c>
      <c r="Q2370" s="56">
        <v>138261413</v>
      </c>
      <c r="R2370" s="56" t="s">
        <v>150</v>
      </c>
      <c r="S2370" s="56">
        <v>1E-3</v>
      </c>
      <c r="T2370" s="56" t="s">
        <v>184</v>
      </c>
      <c r="U2370" s="56">
        <v>2023</v>
      </c>
      <c r="V2370" s="56" t="s">
        <v>151</v>
      </c>
      <c r="W2370" s="56" t="s">
        <v>324</v>
      </c>
      <c r="X2370" s="56" t="s">
        <v>309</v>
      </c>
      <c r="Y2370" s="56" t="s">
        <v>155</v>
      </c>
      <c r="Z2370" s="56">
        <v>337809</v>
      </c>
      <c r="AA2370" s="56">
        <v>155741</v>
      </c>
      <c r="AB2370" s="56">
        <v>-2.8933761587814502</v>
      </c>
      <c r="AC2370" s="59">
        <v>51.297382868079701</v>
      </c>
    </row>
    <row r="2371" spans="1:29">
      <c r="A2371" s="57" t="s">
        <v>203</v>
      </c>
      <c r="B2371" s="54">
        <v>7299</v>
      </c>
      <c r="C2371" s="54">
        <v>2050188</v>
      </c>
      <c r="D2371" s="54" t="s">
        <v>164</v>
      </c>
      <c r="E2371" s="54" t="s">
        <v>126</v>
      </c>
      <c r="F2371" s="54" t="s">
        <v>179</v>
      </c>
      <c r="G2371" s="54" t="s">
        <v>118</v>
      </c>
      <c r="H2371" s="62">
        <v>45211.401388888888</v>
      </c>
      <c r="I2371" s="54" t="s">
        <v>180</v>
      </c>
      <c r="J2371" s="54" t="s">
        <v>116</v>
      </c>
      <c r="K2371" s="54" t="s">
        <v>146</v>
      </c>
      <c r="L2371" s="54" t="s">
        <v>147</v>
      </c>
      <c r="M2371" s="54" t="s">
        <v>183</v>
      </c>
      <c r="N2371" s="54">
        <v>5.2999999999999999E-2</v>
      </c>
      <c r="O2371" s="54" t="s">
        <v>149</v>
      </c>
      <c r="P2371" s="54" t="b">
        <v>0</v>
      </c>
      <c r="Q2371" s="54">
        <v>138261413</v>
      </c>
      <c r="R2371" s="54" t="s">
        <v>150</v>
      </c>
      <c r="S2371" s="54">
        <v>1E-3</v>
      </c>
      <c r="T2371" s="54" t="s">
        <v>184</v>
      </c>
      <c r="U2371" s="54">
        <v>2023</v>
      </c>
      <c r="V2371" s="54" t="s">
        <v>151</v>
      </c>
      <c r="W2371" s="54" t="s">
        <v>204</v>
      </c>
      <c r="X2371" s="54" t="s">
        <v>154</v>
      </c>
      <c r="Y2371" s="54" t="s">
        <v>155</v>
      </c>
      <c r="Z2371" s="54">
        <v>507500</v>
      </c>
      <c r="AA2371" s="54">
        <v>299100</v>
      </c>
      <c r="AB2371" s="54">
        <v>-0.41497245145673001</v>
      </c>
      <c r="AC2371" s="60">
        <v>52.579097446717</v>
      </c>
    </row>
    <row r="2372" spans="1:29">
      <c r="A2372" s="55" t="s">
        <v>187</v>
      </c>
      <c r="B2372" s="56">
        <v>7299</v>
      </c>
      <c r="C2372" s="56">
        <v>1829494</v>
      </c>
      <c r="D2372" s="56" t="s">
        <v>164</v>
      </c>
      <c r="E2372" s="56" t="s">
        <v>126</v>
      </c>
      <c r="F2372" s="56" t="s">
        <v>179</v>
      </c>
      <c r="G2372" s="56" t="s">
        <v>118</v>
      </c>
      <c r="H2372" s="61">
        <v>42478.425694444442</v>
      </c>
      <c r="I2372" s="56" t="s">
        <v>180</v>
      </c>
      <c r="J2372" s="56" t="s">
        <v>116</v>
      </c>
      <c r="K2372" s="56" t="s">
        <v>181</v>
      </c>
      <c r="L2372" s="56" t="s">
        <v>182</v>
      </c>
      <c r="M2372" s="56" t="s">
        <v>183</v>
      </c>
      <c r="N2372" s="56">
        <v>1.0999999999999999E-2</v>
      </c>
      <c r="O2372" s="56" t="s">
        <v>149</v>
      </c>
      <c r="P2372" s="56" t="b">
        <v>0</v>
      </c>
      <c r="Q2372" s="56">
        <v>138261413</v>
      </c>
      <c r="R2372" s="56" t="s">
        <v>150</v>
      </c>
      <c r="S2372" s="56">
        <v>1E-3</v>
      </c>
      <c r="T2372" s="56" t="s">
        <v>184</v>
      </c>
      <c r="U2372" s="56">
        <v>2016</v>
      </c>
      <c r="V2372" s="56" t="s">
        <v>151</v>
      </c>
      <c r="W2372" s="56" t="s">
        <v>188</v>
      </c>
      <c r="X2372" s="56" t="s">
        <v>189</v>
      </c>
      <c r="Y2372" s="56" t="s">
        <v>155</v>
      </c>
      <c r="Z2372" s="56">
        <v>636400</v>
      </c>
      <c r="AA2372" s="56">
        <v>291600</v>
      </c>
      <c r="AB2372" s="56">
        <v>1.4791973795069699</v>
      </c>
      <c r="AC2372" s="59">
        <v>52.471107816141703</v>
      </c>
    </row>
    <row r="2373" spans="1:29">
      <c r="A2373" s="57" t="s">
        <v>198</v>
      </c>
      <c r="B2373" s="54">
        <v>7299</v>
      </c>
      <c r="C2373" s="54">
        <v>2030384</v>
      </c>
      <c r="D2373" s="54" t="s">
        <v>164</v>
      </c>
      <c r="E2373" s="54" t="s">
        <v>126</v>
      </c>
      <c r="F2373" s="54" t="s">
        <v>179</v>
      </c>
      <c r="G2373" s="54" t="s">
        <v>118</v>
      </c>
      <c r="H2373" s="62">
        <v>44977.423611111109</v>
      </c>
      <c r="I2373" s="54" t="s">
        <v>180</v>
      </c>
      <c r="J2373" s="54" t="s">
        <v>116</v>
      </c>
      <c r="K2373" s="54" t="s">
        <v>199</v>
      </c>
      <c r="L2373" s="54" t="s">
        <v>200</v>
      </c>
      <c r="M2373" s="54" t="s">
        <v>183</v>
      </c>
      <c r="N2373" s="54">
        <v>6.3E-2</v>
      </c>
      <c r="O2373" s="54" t="s">
        <v>149</v>
      </c>
      <c r="P2373" s="54" t="b">
        <v>0</v>
      </c>
      <c r="Q2373" s="54">
        <v>138261413</v>
      </c>
      <c r="R2373" s="54" t="s">
        <v>150</v>
      </c>
      <c r="S2373" s="54">
        <v>1E-3</v>
      </c>
      <c r="T2373" s="54" t="s">
        <v>184</v>
      </c>
      <c r="U2373" s="54">
        <v>2023</v>
      </c>
      <c r="V2373" s="54" t="s">
        <v>151</v>
      </c>
      <c r="W2373" s="54" t="s">
        <v>201</v>
      </c>
      <c r="X2373" s="54" t="s">
        <v>202</v>
      </c>
      <c r="Y2373" s="54" t="s">
        <v>155</v>
      </c>
      <c r="Z2373" s="54">
        <v>516100</v>
      </c>
      <c r="AA2373" s="54">
        <v>253300</v>
      </c>
      <c r="AB2373" s="54">
        <v>-0.30395486908298303</v>
      </c>
      <c r="AC2373" s="60">
        <v>52.1657659569386</v>
      </c>
    </row>
    <row r="2374" spans="1:29">
      <c r="A2374" s="55" t="s">
        <v>187</v>
      </c>
      <c r="B2374" s="56">
        <v>7299</v>
      </c>
      <c r="C2374" s="56">
        <v>1837099</v>
      </c>
      <c r="D2374" s="56" t="s">
        <v>164</v>
      </c>
      <c r="E2374" s="56" t="s">
        <v>126</v>
      </c>
      <c r="F2374" s="56" t="s">
        <v>179</v>
      </c>
      <c r="G2374" s="56" t="s">
        <v>118</v>
      </c>
      <c r="H2374" s="61">
        <v>42545.660416666666</v>
      </c>
      <c r="I2374" s="56" t="s">
        <v>180</v>
      </c>
      <c r="J2374" s="56" t="s">
        <v>116</v>
      </c>
      <c r="K2374" s="56" t="s">
        <v>181</v>
      </c>
      <c r="L2374" s="56" t="s">
        <v>182</v>
      </c>
      <c r="M2374" s="56" t="s">
        <v>183</v>
      </c>
      <c r="N2374" s="56">
        <v>2.4E-2</v>
      </c>
      <c r="O2374" s="56" t="s">
        <v>149</v>
      </c>
      <c r="P2374" s="56" t="b">
        <v>0</v>
      </c>
      <c r="Q2374" s="56">
        <v>138261413</v>
      </c>
      <c r="R2374" s="56" t="s">
        <v>150</v>
      </c>
      <c r="S2374" s="56">
        <v>1E-3</v>
      </c>
      <c r="T2374" s="56" t="s">
        <v>184</v>
      </c>
      <c r="U2374" s="56">
        <v>2016</v>
      </c>
      <c r="V2374" s="56" t="s">
        <v>151</v>
      </c>
      <c r="W2374" s="56" t="s">
        <v>188</v>
      </c>
      <c r="X2374" s="56" t="s">
        <v>189</v>
      </c>
      <c r="Y2374" s="56" t="s">
        <v>155</v>
      </c>
      <c r="Z2374" s="56">
        <v>636400</v>
      </c>
      <c r="AA2374" s="56">
        <v>291600</v>
      </c>
      <c r="AB2374" s="56">
        <v>1.4791973795069699</v>
      </c>
      <c r="AC2374" s="59">
        <v>52.471107816141703</v>
      </c>
    </row>
    <row r="2375" spans="1:29">
      <c r="A2375" s="57" t="s">
        <v>190</v>
      </c>
      <c r="B2375" s="54">
        <v>7299</v>
      </c>
      <c r="C2375" s="54">
        <v>4658606</v>
      </c>
      <c r="D2375" s="54" t="s">
        <v>164</v>
      </c>
      <c r="E2375" s="54" t="s">
        <v>126</v>
      </c>
      <c r="F2375" s="54" t="s">
        <v>179</v>
      </c>
      <c r="G2375" s="54" t="s">
        <v>118</v>
      </c>
      <c r="H2375" s="62">
        <v>42613.404166666667</v>
      </c>
      <c r="I2375" s="54" t="s">
        <v>191</v>
      </c>
      <c r="J2375" s="54" t="s">
        <v>119</v>
      </c>
      <c r="K2375" s="54" t="s">
        <v>192</v>
      </c>
      <c r="L2375" s="54" t="s">
        <v>193</v>
      </c>
      <c r="M2375" s="54" t="s">
        <v>183</v>
      </c>
      <c r="N2375" s="54">
        <v>3.5000000000000001E-3</v>
      </c>
      <c r="O2375" s="54" t="s">
        <v>149</v>
      </c>
      <c r="P2375" s="54" t="b">
        <v>0</v>
      </c>
      <c r="Q2375" s="54">
        <v>138261413</v>
      </c>
      <c r="R2375" s="54" t="s">
        <v>150</v>
      </c>
      <c r="S2375" s="54">
        <v>1E-3</v>
      </c>
      <c r="T2375" s="54" t="s">
        <v>184</v>
      </c>
      <c r="U2375" s="54">
        <v>2016</v>
      </c>
      <c r="V2375" s="54" t="s">
        <v>151</v>
      </c>
      <c r="W2375" s="54" t="s">
        <v>194</v>
      </c>
      <c r="X2375" s="54" t="s">
        <v>195</v>
      </c>
      <c r="Y2375" s="54" t="s">
        <v>155</v>
      </c>
      <c r="Z2375" s="54">
        <v>357000</v>
      </c>
      <c r="AA2375" s="54">
        <v>237460</v>
      </c>
      <c r="AB2375" s="54">
        <v>-2.62823009845419</v>
      </c>
      <c r="AC2375" s="60">
        <v>52.033868710239098</v>
      </c>
    </row>
    <row r="2376" spans="1:29">
      <c r="A2376" s="55" t="s">
        <v>203</v>
      </c>
      <c r="B2376" s="56">
        <v>7299</v>
      </c>
      <c r="C2376" s="56">
        <v>1923661</v>
      </c>
      <c r="D2376" s="56" t="s">
        <v>164</v>
      </c>
      <c r="E2376" s="56" t="s">
        <v>126</v>
      </c>
      <c r="F2376" s="56" t="s">
        <v>179</v>
      </c>
      <c r="G2376" s="56" t="s">
        <v>118</v>
      </c>
      <c r="H2376" s="61">
        <v>43486.394444444442</v>
      </c>
      <c r="I2376" s="56" t="s">
        <v>180</v>
      </c>
      <c r="J2376" s="56" t="s">
        <v>116</v>
      </c>
      <c r="K2376" s="56" t="s">
        <v>146</v>
      </c>
      <c r="L2376" s="56" t="s">
        <v>147</v>
      </c>
      <c r="M2376" s="56" t="s">
        <v>183</v>
      </c>
      <c r="N2376" s="56">
        <v>6.5000000000000002E-2</v>
      </c>
      <c r="O2376" s="56" t="s">
        <v>149</v>
      </c>
      <c r="P2376" s="56" t="b">
        <v>0</v>
      </c>
      <c r="Q2376" s="56">
        <v>138261413</v>
      </c>
      <c r="R2376" s="56" t="s">
        <v>150</v>
      </c>
      <c r="S2376" s="56">
        <v>1E-3</v>
      </c>
      <c r="T2376" s="56" t="s">
        <v>184</v>
      </c>
      <c r="U2376" s="56">
        <v>2019</v>
      </c>
      <c r="V2376" s="56" t="s">
        <v>151</v>
      </c>
      <c r="W2376" s="56" t="s">
        <v>204</v>
      </c>
      <c r="X2376" s="56" t="s">
        <v>154</v>
      </c>
      <c r="Y2376" s="56" t="s">
        <v>155</v>
      </c>
      <c r="Z2376" s="56">
        <v>507500</v>
      </c>
      <c r="AA2376" s="56">
        <v>299100</v>
      </c>
      <c r="AB2376" s="56">
        <v>-0.41497245145673001</v>
      </c>
      <c r="AC2376" s="59">
        <v>52.579097446717</v>
      </c>
    </row>
    <row r="2377" spans="1:29">
      <c r="A2377" s="57" t="s">
        <v>187</v>
      </c>
      <c r="B2377" s="54">
        <v>7299</v>
      </c>
      <c r="C2377" s="54">
        <v>1984045</v>
      </c>
      <c r="D2377" s="54" t="s">
        <v>164</v>
      </c>
      <c r="E2377" s="54" t="s">
        <v>126</v>
      </c>
      <c r="F2377" s="54" t="s">
        <v>179</v>
      </c>
      <c r="G2377" s="54" t="s">
        <v>118</v>
      </c>
      <c r="H2377" s="62">
        <v>44355.422222222223</v>
      </c>
      <c r="I2377" s="54" t="s">
        <v>180</v>
      </c>
      <c r="J2377" s="54" t="s">
        <v>116</v>
      </c>
      <c r="K2377" s="54" t="s">
        <v>181</v>
      </c>
      <c r="L2377" s="54" t="s">
        <v>182</v>
      </c>
      <c r="M2377" s="54" t="s">
        <v>183</v>
      </c>
      <c r="N2377" s="54">
        <v>0.01</v>
      </c>
      <c r="O2377" s="54" t="s">
        <v>149</v>
      </c>
      <c r="P2377" s="54" t="b">
        <v>0</v>
      </c>
      <c r="Q2377" s="54">
        <v>138261413</v>
      </c>
      <c r="R2377" s="54" t="s">
        <v>150</v>
      </c>
      <c r="S2377" s="54">
        <v>1E-3</v>
      </c>
      <c r="T2377" s="54" t="s">
        <v>184</v>
      </c>
      <c r="U2377" s="54">
        <v>2021</v>
      </c>
      <c r="V2377" s="54" t="s">
        <v>151</v>
      </c>
      <c r="W2377" s="54" t="s">
        <v>188</v>
      </c>
      <c r="X2377" s="54" t="s">
        <v>189</v>
      </c>
      <c r="Y2377" s="54" t="s">
        <v>155</v>
      </c>
      <c r="Z2377" s="54">
        <v>636400</v>
      </c>
      <c r="AA2377" s="54">
        <v>291600</v>
      </c>
      <c r="AB2377" s="54">
        <v>1.4791973795069699</v>
      </c>
      <c r="AC2377" s="60">
        <v>52.471107816141703</v>
      </c>
    </row>
    <row r="2378" spans="1:29">
      <c r="A2378" s="55" t="s">
        <v>219</v>
      </c>
      <c r="B2378" s="56">
        <v>7299</v>
      </c>
      <c r="C2378" s="56">
        <v>1462661</v>
      </c>
      <c r="D2378" s="56" t="s">
        <v>164</v>
      </c>
      <c r="E2378" s="56" t="s">
        <v>126</v>
      </c>
      <c r="F2378" s="56" t="s">
        <v>205</v>
      </c>
      <c r="G2378" s="56" t="s">
        <v>112</v>
      </c>
      <c r="H2378" s="61">
        <v>43347.388194444444</v>
      </c>
      <c r="I2378" s="56" t="s">
        <v>180</v>
      </c>
      <c r="J2378" s="56" t="s">
        <v>116</v>
      </c>
      <c r="K2378" s="56" t="s">
        <v>220</v>
      </c>
      <c r="L2378" s="56" t="s">
        <v>221</v>
      </c>
      <c r="M2378" s="56" t="s">
        <v>183</v>
      </c>
      <c r="N2378" s="56">
        <v>0.24</v>
      </c>
      <c r="O2378" s="56" t="s">
        <v>149</v>
      </c>
      <c r="P2378" s="56" t="b">
        <v>0</v>
      </c>
      <c r="Q2378" s="56">
        <v>138261413</v>
      </c>
      <c r="R2378" s="56" t="s">
        <v>150</v>
      </c>
      <c r="S2378" s="56">
        <v>1E-3</v>
      </c>
      <c r="T2378" s="56" t="s">
        <v>184</v>
      </c>
      <c r="U2378" s="56">
        <v>2018</v>
      </c>
      <c r="V2378" s="56" t="s">
        <v>151</v>
      </c>
      <c r="W2378" s="56" t="s">
        <v>222</v>
      </c>
      <c r="X2378" s="56" t="s">
        <v>223</v>
      </c>
      <c r="Y2378" s="56" t="s">
        <v>155</v>
      </c>
      <c r="Z2378" s="56">
        <v>559400</v>
      </c>
      <c r="AA2378" s="56">
        <v>142800</v>
      </c>
      <c r="AB2378" s="56">
        <v>0.27827943679790101</v>
      </c>
      <c r="AC2378" s="59">
        <v>51.162245506364997</v>
      </c>
    </row>
    <row r="2379" spans="1:29">
      <c r="A2379" s="57" t="s">
        <v>203</v>
      </c>
      <c r="B2379" s="54">
        <v>7299</v>
      </c>
      <c r="C2379" s="54">
        <v>1919688</v>
      </c>
      <c r="D2379" s="54" t="s">
        <v>164</v>
      </c>
      <c r="E2379" s="54" t="s">
        <v>126</v>
      </c>
      <c r="F2379" s="54" t="s">
        <v>179</v>
      </c>
      <c r="G2379" s="54" t="s">
        <v>118</v>
      </c>
      <c r="H2379" s="62">
        <v>43431.470138888886</v>
      </c>
      <c r="I2379" s="54" t="s">
        <v>180</v>
      </c>
      <c r="J2379" s="54" t="s">
        <v>116</v>
      </c>
      <c r="K2379" s="54" t="s">
        <v>146</v>
      </c>
      <c r="L2379" s="54" t="s">
        <v>147</v>
      </c>
      <c r="M2379" s="54" t="s">
        <v>183</v>
      </c>
      <c r="N2379" s="54">
        <v>6.4000000000000001E-2</v>
      </c>
      <c r="O2379" s="54" t="s">
        <v>149</v>
      </c>
      <c r="P2379" s="54" t="b">
        <v>0</v>
      </c>
      <c r="Q2379" s="54">
        <v>138261413</v>
      </c>
      <c r="R2379" s="54" t="s">
        <v>150</v>
      </c>
      <c r="S2379" s="54">
        <v>1E-3</v>
      </c>
      <c r="T2379" s="54" t="s">
        <v>184</v>
      </c>
      <c r="U2379" s="54">
        <v>2018</v>
      </c>
      <c r="V2379" s="54" t="s">
        <v>151</v>
      </c>
      <c r="W2379" s="54" t="s">
        <v>204</v>
      </c>
      <c r="X2379" s="54" t="s">
        <v>154</v>
      </c>
      <c r="Y2379" s="54" t="s">
        <v>155</v>
      </c>
      <c r="Z2379" s="54">
        <v>507500</v>
      </c>
      <c r="AA2379" s="54">
        <v>299100</v>
      </c>
      <c r="AB2379" s="54">
        <v>-0.41497245145673001</v>
      </c>
      <c r="AC2379" s="60">
        <v>52.579097446717</v>
      </c>
    </row>
    <row r="2380" spans="1:29">
      <c r="A2380" s="55" t="s">
        <v>178</v>
      </c>
      <c r="B2380" s="56">
        <v>7299</v>
      </c>
      <c r="C2380" s="56">
        <v>1943665</v>
      </c>
      <c r="D2380" s="56" t="s">
        <v>164</v>
      </c>
      <c r="E2380" s="56" t="s">
        <v>126</v>
      </c>
      <c r="F2380" s="56" t="s">
        <v>179</v>
      </c>
      <c r="G2380" s="56" t="s">
        <v>118</v>
      </c>
      <c r="H2380" s="61">
        <v>43714.613194444442</v>
      </c>
      <c r="I2380" s="56" t="s">
        <v>180</v>
      </c>
      <c r="J2380" s="56" t="s">
        <v>116</v>
      </c>
      <c r="K2380" s="56" t="s">
        <v>181</v>
      </c>
      <c r="L2380" s="56" t="s">
        <v>182</v>
      </c>
      <c r="M2380" s="56" t="s">
        <v>183</v>
      </c>
      <c r="N2380" s="56">
        <v>1.4999999999999999E-2</v>
      </c>
      <c r="O2380" s="56" t="s">
        <v>149</v>
      </c>
      <c r="P2380" s="56" t="b">
        <v>0</v>
      </c>
      <c r="Q2380" s="56">
        <v>138261413</v>
      </c>
      <c r="R2380" s="56" t="s">
        <v>150</v>
      </c>
      <c r="S2380" s="56">
        <v>1E-3</v>
      </c>
      <c r="T2380" s="56" t="s">
        <v>184</v>
      </c>
      <c r="U2380" s="56">
        <v>2019</v>
      </c>
      <c r="V2380" s="56" t="s">
        <v>151</v>
      </c>
      <c r="W2380" s="56" t="s">
        <v>185</v>
      </c>
      <c r="X2380" s="56" t="s">
        <v>186</v>
      </c>
      <c r="Y2380" s="56" t="s">
        <v>155</v>
      </c>
      <c r="Z2380" s="56">
        <v>620600</v>
      </c>
      <c r="AA2380" s="56">
        <v>309500</v>
      </c>
      <c r="AB2380" s="56">
        <v>1.2588812496391699</v>
      </c>
      <c r="AC2380" s="59">
        <v>52.638374352215699</v>
      </c>
    </row>
    <row r="2381" spans="1:29">
      <c r="A2381" s="57" t="s">
        <v>196</v>
      </c>
      <c r="B2381" s="54">
        <v>7299</v>
      </c>
      <c r="C2381" s="54">
        <v>1822958</v>
      </c>
      <c r="D2381" s="54" t="s">
        <v>164</v>
      </c>
      <c r="E2381" s="54" t="s">
        <v>126</v>
      </c>
      <c r="F2381" s="54" t="s">
        <v>179</v>
      </c>
      <c r="G2381" s="54" t="s">
        <v>118</v>
      </c>
      <c r="H2381" s="62">
        <v>42397.48541666667</v>
      </c>
      <c r="I2381" s="54" t="s">
        <v>180</v>
      </c>
      <c r="J2381" s="54" t="s">
        <v>116</v>
      </c>
      <c r="K2381" s="54" t="s">
        <v>181</v>
      </c>
      <c r="L2381" s="54" t="s">
        <v>182</v>
      </c>
      <c r="M2381" s="54" t="s">
        <v>183</v>
      </c>
      <c r="N2381" s="54">
        <v>7.7999999999999996E-3</v>
      </c>
      <c r="O2381" s="54" t="s">
        <v>149</v>
      </c>
      <c r="P2381" s="54" t="b">
        <v>0</v>
      </c>
      <c r="Q2381" s="54">
        <v>138261413</v>
      </c>
      <c r="R2381" s="54" t="s">
        <v>150</v>
      </c>
      <c r="S2381" s="54">
        <v>1E-3</v>
      </c>
      <c r="T2381" s="54" t="s">
        <v>184</v>
      </c>
      <c r="U2381" s="54">
        <v>2016</v>
      </c>
      <c r="V2381" s="54" t="s">
        <v>151</v>
      </c>
      <c r="W2381" s="54" t="s">
        <v>197</v>
      </c>
      <c r="X2381" s="54" t="s">
        <v>186</v>
      </c>
      <c r="Y2381" s="54" t="s">
        <v>155</v>
      </c>
      <c r="Z2381" s="54">
        <v>624300</v>
      </c>
      <c r="AA2381" s="54">
        <v>306800</v>
      </c>
      <c r="AB2381" s="54">
        <v>1.3116346710660201</v>
      </c>
      <c r="AC2381" s="60">
        <v>52.6126273253455</v>
      </c>
    </row>
    <row r="2382" spans="1:29">
      <c r="A2382" s="55" t="s">
        <v>206</v>
      </c>
      <c r="B2382" s="56">
        <v>7299</v>
      </c>
      <c r="C2382" s="56">
        <v>2023913</v>
      </c>
      <c r="D2382" s="56" t="s">
        <v>164</v>
      </c>
      <c r="E2382" s="56" t="s">
        <v>126</v>
      </c>
      <c r="F2382" s="56" t="s">
        <v>179</v>
      </c>
      <c r="G2382" s="56" t="s">
        <v>118</v>
      </c>
      <c r="H2382" s="61">
        <v>44872.397222222222</v>
      </c>
      <c r="I2382" s="56" t="s">
        <v>180</v>
      </c>
      <c r="J2382" s="56" t="s">
        <v>116</v>
      </c>
      <c r="K2382" s="56" t="s">
        <v>199</v>
      </c>
      <c r="L2382" s="56" t="s">
        <v>200</v>
      </c>
      <c r="M2382" s="56" t="s">
        <v>183</v>
      </c>
      <c r="N2382" s="56">
        <v>3.6999999999999998E-2</v>
      </c>
      <c r="O2382" s="56" t="s">
        <v>149</v>
      </c>
      <c r="P2382" s="56" t="b">
        <v>0</v>
      </c>
      <c r="Q2382" s="56">
        <v>138261413</v>
      </c>
      <c r="R2382" s="56" t="s">
        <v>150</v>
      </c>
      <c r="S2382" s="56">
        <v>1E-3</v>
      </c>
      <c r="T2382" s="56" t="s">
        <v>184</v>
      </c>
      <c r="U2382" s="56">
        <v>2022</v>
      </c>
      <c r="V2382" s="56" t="s">
        <v>151</v>
      </c>
      <c r="W2382" s="56" t="s">
        <v>207</v>
      </c>
      <c r="X2382" s="56" t="s">
        <v>208</v>
      </c>
      <c r="Y2382" s="56" t="s">
        <v>155</v>
      </c>
      <c r="Z2382" s="56">
        <v>515935</v>
      </c>
      <c r="AA2382" s="56">
        <v>253417</v>
      </c>
      <c r="AB2382" s="56">
        <v>-0.30632621725807402</v>
      </c>
      <c r="AC2382" s="59">
        <v>52.1668520239771</v>
      </c>
    </row>
    <row r="2383" spans="1:29">
      <c r="A2383" s="57" t="s">
        <v>187</v>
      </c>
      <c r="B2383" s="54">
        <v>7299</v>
      </c>
      <c r="C2383" s="54">
        <v>1924214</v>
      </c>
      <c r="D2383" s="54" t="s">
        <v>164</v>
      </c>
      <c r="E2383" s="54" t="s">
        <v>126</v>
      </c>
      <c r="F2383" s="54" t="s">
        <v>179</v>
      </c>
      <c r="G2383" s="54" t="s">
        <v>118</v>
      </c>
      <c r="H2383" s="62">
        <v>43490.671527777777</v>
      </c>
      <c r="I2383" s="54" t="s">
        <v>180</v>
      </c>
      <c r="J2383" s="54" t="s">
        <v>116</v>
      </c>
      <c r="K2383" s="54" t="s">
        <v>181</v>
      </c>
      <c r="L2383" s="54" t="s">
        <v>182</v>
      </c>
      <c r="M2383" s="54" t="s">
        <v>183</v>
      </c>
      <c r="N2383" s="54">
        <v>1.6E-2</v>
      </c>
      <c r="O2383" s="54" t="s">
        <v>149</v>
      </c>
      <c r="P2383" s="54" t="b">
        <v>0</v>
      </c>
      <c r="Q2383" s="54">
        <v>138261413</v>
      </c>
      <c r="R2383" s="54" t="s">
        <v>150</v>
      </c>
      <c r="S2383" s="54">
        <v>1E-3</v>
      </c>
      <c r="T2383" s="54" t="s">
        <v>184</v>
      </c>
      <c r="U2383" s="54">
        <v>2019</v>
      </c>
      <c r="V2383" s="54" t="s">
        <v>151</v>
      </c>
      <c r="W2383" s="54" t="s">
        <v>188</v>
      </c>
      <c r="X2383" s="54" t="s">
        <v>189</v>
      </c>
      <c r="Y2383" s="54" t="s">
        <v>155</v>
      </c>
      <c r="Z2383" s="54">
        <v>636400</v>
      </c>
      <c r="AA2383" s="54">
        <v>291600</v>
      </c>
      <c r="AB2383" s="54">
        <v>1.4791973795069699</v>
      </c>
      <c r="AC2383" s="60">
        <v>52.471107816141703</v>
      </c>
    </row>
    <row r="2384" spans="1:29">
      <c r="A2384" s="55" t="s">
        <v>187</v>
      </c>
      <c r="B2384" s="56">
        <v>7299</v>
      </c>
      <c r="C2384" s="56">
        <v>2009705</v>
      </c>
      <c r="D2384" s="56" t="s">
        <v>164</v>
      </c>
      <c r="E2384" s="56" t="s">
        <v>126</v>
      </c>
      <c r="F2384" s="56" t="s">
        <v>179</v>
      </c>
      <c r="G2384" s="56" t="s">
        <v>118</v>
      </c>
      <c r="H2384" s="61">
        <v>44701.445138888892</v>
      </c>
      <c r="I2384" s="56" t="s">
        <v>180</v>
      </c>
      <c r="J2384" s="56" t="s">
        <v>116</v>
      </c>
      <c r="K2384" s="56" t="s">
        <v>181</v>
      </c>
      <c r="L2384" s="56" t="s">
        <v>182</v>
      </c>
      <c r="M2384" s="56" t="s">
        <v>183</v>
      </c>
      <c r="N2384" s="56">
        <v>1.2E-2</v>
      </c>
      <c r="O2384" s="56" t="s">
        <v>149</v>
      </c>
      <c r="P2384" s="56" t="b">
        <v>0</v>
      </c>
      <c r="Q2384" s="56">
        <v>138261413</v>
      </c>
      <c r="R2384" s="56" t="s">
        <v>150</v>
      </c>
      <c r="S2384" s="56">
        <v>1E-3</v>
      </c>
      <c r="T2384" s="56" t="s">
        <v>184</v>
      </c>
      <c r="U2384" s="56">
        <v>2022</v>
      </c>
      <c r="V2384" s="56" t="s">
        <v>151</v>
      </c>
      <c r="W2384" s="56" t="s">
        <v>188</v>
      </c>
      <c r="X2384" s="56" t="s">
        <v>189</v>
      </c>
      <c r="Y2384" s="56" t="s">
        <v>155</v>
      </c>
      <c r="Z2384" s="56">
        <v>636400</v>
      </c>
      <c r="AA2384" s="56">
        <v>291600</v>
      </c>
      <c r="AB2384" s="56">
        <v>1.4791973795069699</v>
      </c>
      <c r="AC2384" s="59">
        <v>52.471107816141703</v>
      </c>
    </row>
    <row r="2385" spans="1:29">
      <c r="A2385" s="57" t="s">
        <v>276</v>
      </c>
      <c r="B2385" s="54">
        <v>7299</v>
      </c>
      <c r="C2385" s="54">
        <v>4601161</v>
      </c>
      <c r="D2385" s="54" t="s">
        <v>164</v>
      </c>
      <c r="E2385" s="54" t="s">
        <v>126</v>
      </c>
      <c r="F2385" s="54" t="s">
        <v>179</v>
      </c>
      <c r="G2385" s="54" t="s">
        <v>118</v>
      </c>
      <c r="H2385" s="62">
        <v>41927.573611111111</v>
      </c>
      <c r="I2385" s="54" t="s">
        <v>180</v>
      </c>
      <c r="J2385" s="54" t="s">
        <v>116</v>
      </c>
      <c r="K2385" s="54" t="s">
        <v>192</v>
      </c>
      <c r="L2385" s="54" t="s">
        <v>193</v>
      </c>
      <c r="M2385" s="54" t="s">
        <v>183</v>
      </c>
      <c r="N2385" s="54">
        <v>4.0000000000000001E-3</v>
      </c>
      <c r="O2385" s="54" t="s">
        <v>149</v>
      </c>
      <c r="P2385" s="54" t="b">
        <v>0</v>
      </c>
      <c r="Q2385" s="54">
        <v>138261413</v>
      </c>
      <c r="R2385" s="54" t="s">
        <v>150</v>
      </c>
      <c r="S2385" s="54">
        <v>1E-3</v>
      </c>
      <c r="T2385" s="54" t="s">
        <v>184</v>
      </c>
      <c r="U2385" s="54">
        <v>2014</v>
      </c>
      <c r="V2385" s="54" t="s">
        <v>151</v>
      </c>
      <c r="W2385" s="54" t="s">
        <v>277</v>
      </c>
      <c r="X2385" s="54" t="s">
        <v>278</v>
      </c>
      <c r="Y2385" s="54" t="s">
        <v>155</v>
      </c>
      <c r="Z2385" s="54">
        <v>383550</v>
      </c>
      <c r="AA2385" s="54">
        <v>252450</v>
      </c>
      <c r="AB2385" s="54">
        <v>-2.2419417969467799</v>
      </c>
      <c r="AC2385" s="60">
        <v>52.170064339376403</v>
      </c>
    </row>
    <row r="2386" spans="1:29">
      <c r="A2386" s="55" t="s">
        <v>178</v>
      </c>
      <c r="B2386" s="56">
        <v>7299</v>
      </c>
      <c r="C2386" s="56">
        <v>2009605</v>
      </c>
      <c r="D2386" s="56" t="s">
        <v>164</v>
      </c>
      <c r="E2386" s="56" t="s">
        <v>126</v>
      </c>
      <c r="F2386" s="56" t="s">
        <v>179</v>
      </c>
      <c r="G2386" s="56" t="s">
        <v>118</v>
      </c>
      <c r="H2386" s="61">
        <v>44699.594444444447</v>
      </c>
      <c r="I2386" s="56" t="s">
        <v>180</v>
      </c>
      <c r="J2386" s="56" t="s">
        <v>116</v>
      </c>
      <c r="K2386" s="56" t="s">
        <v>181</v>
      </c>
      <c r="L2386" s="56" t="s">
        <v>182</v>
      </c>
      <c r="M2386" s="56" t="s">
        <v>183</v>
      </c>
      <c r="N2386" s="56">
        <v>5.0000000000000001E-3</v>
      </c>
      <c r="O2386" s="56" t="s">
        <v>149</v>
      </c>
      <c r="P2386" s="56" t="b">
        <v>0</v>
      </c>
      <c r="Q2386" s="56">
        <v>138261413</v>
      </c>
      <c r="R2386" s="56" t="s">
        <v>150</v>
      </c>
      <c r="S2386" s="56">
        <v>1E-3</v>
      </c>
      <c r="T2386" s="56" t="s">
        <v>184</v>
      </c>
      <c r="U2386" s="56">
        <v>2022</v>
      </c>
      <c r="V2386" s="56" t="s">
        <v>151</v>
      </c>
      <c r="W2386" s="56" t="s">
        <v>185</v>
      </c>
      <c r="X2386" s="56" t="s">
        <v>186</v>
      </c>
      <c r="Y2386" s="56" t="s">
        <v>155</v>
      </c>
      <c r="Z2386" s="56">
        <v>620600</v>
      </c>
      <c r="AA2386" s="56">
        <v>309500</v>
      </c>
      <c r="AB2386" s="56">
        <v>1.2588812496391699</v>
      </c>
      <c r="AC2386" s="59">
        <v>52.638374352215699</v>
      </c>
    </row>
    <row r="2387" spans="1:29">
      <c r="A2387" s="57" t="s">
        <v>198</v>
      </c>
      <c r="B2387" s="54">
        <v>7299</v>
      </c>
      <c r="C2387" s="54">
        <v>1920405</v>
      </c>
      <c r="D2387" s="54" t="s">
        <v>164</v>
      </c>
      <c r="E2387" s="54" t="s">
        <v>126</v>
      </c>
      <c r="F2387" s="54" t="s">
        <v>179</v>
      </c>
      <c r="G2387" s="54" t="s">
        <v>118</v>
      </c>
      <c r="H2387" s="62">
        <v>43444.377083333333</v>
      </c>
      <c r="I2387" s="54" t="s">
        <v>180</v>
      </c>
      <c r="J2387" s="54" t="s">
        <v>116</v>
      </c>
      <c r="K2387" s="54" t="s">
        <v>199</v>
      </c>
      <c r="L2387" s="54" t="s">
        <v>200</v>
      </c>
      <c r="M2387" s="54" t="s">
        <v>183</v>
      </c>
      <c r="N2387" s="54">
        <v>6.5000000000000002E-2</v>
      </c>
      <c r="O2387" s="54" t="s">
        <v>149</v>
      </c>
      <c r="P2387" s="54" t="b">
        <v>0</v>
      </c>
      <c r="Q2387" s="54">
        <v>138261413</v>
      </c>
      <c r="R2387" s="54" t="s">
        <v>150</v>
      </c>
      <c r="S2387" s="54">
        <v>1E-3</v>
      </c>
      <c r="T2387" s="54" t="s">
        <v>184</v>
      </c>
      <c r="U2387" s="54">
        <v>2018</v>
      </c>
      <c r="V2387" s="54" t="s">
        <v>151</v>
      </c>
      <c r="W2387" s="54" t="s">
        <v>201</v>
      </c>
      <c r="X2387" s="54" t="s">
        <v>202</v>
      </c>
      <c r="Y2387" s="54" t="s">
        <v>155</v>
      </c>
      <c r="Z2387" s="54">
        <v>516100</v>
      </c>
      <c r="AA2387" s="54">
        <v>253300</v>
      </c>
      <c r="AB2387" s="54">
        <v>-0.30395486908298303</v>
      </c>
      <c r="AC2387" s="60">
        <v>52.1657659569386</v>
      </c>
    </row>
    <row r="2388" spans="1:29">
      <c r="A2388" s="55" t="s">
        <v>296</v>
      </c>
      <c r="B2388" s="56">
        <v>7299</v>
      </c>
      <c r="C2388" s="56">
        <v>4688847</v>
      </c>
      <c r="D2388" s="56" t="s">
        <v>164</v>
      </c>
      <c r="E2388" s="56" t="s">
        <v>126</v>
      </c>
      <c r="F2388" s="56" t="s">
        <v>205</v>
      </c>
      <c r="G2388" s="56" t="s">
        <v>112</v>
      </c>
      <c r="H2388" s="61">
        <v>43020.591666666667</v>
      </c>
      <c r="I2388" s="56" t="s">
        <v>180</v>
      </c>
      <c r="J2388" s="56" t="s">
        <v>116</v>
      </c>
      <c r="K2388" s="56" t="s">
        <v>192</v>
      </c>
      <c r="L2388" s="56" t="s">
        <v>193</v>
      </c>
      <c r="M2388" s="56" t="s">
        <v>183</v>
      </c>
      <c r="N2388" s="56">
        <v>9.7000000000000003E-3</v>
      </c>
      <c r="O2388" s="56" t="s">
        <v>149</v>
      </c>
      <c r="P2388" s="56" t="b">
        <v>0</v>
      </c>
      <c r="Q2388" s="56">
        <v>138261413</v>
      </c>
      <c r="R2388" s="56" t="s">
        <v>150</v>
      </c>
      <c r="S2388" s="56">
        <v>1E-3</v>
      </c>
      <c r="T2388" s="56" t="s">
        <v>184</v>
      </c>
      <c r="U2388" s="56">
        <v>2017</v>
      </c>
      <c r="V2388" s="56" t="s">
        <v>151</v>
      </c>
      <c r="W2388" s="56" t="s">
        <v>297</v>
      </c>
      <c r="X2388" s="56" t="s">
        <v>298</v>
      </c>
      <c r="Y2388" s="56" t="s">
        <v>155</v>
      </c>
      <c r="Z2388" s="56">
        <v>393220</v>
      </c>
      <c r="AA2388" s="56">
        <v>223820</v>
      </c>
      <c r="AB2388" s="56">
        <v>-2.0999740777278899</v>
      </c>
      <c r="AC2388" s="59">
        <v>51.912868546681302</v>
      </c>
    </row>
    <row r="2389" spans="1:29">
      <c r="A2389" s="57" t="s">
        <v>247</v>
      </c>
      <c r="B2389" s="54">
        <v>7299</v>
      </c>
      <c r="C2389" s="54">
        <v>1404652</v>
      </c>
      <c r="D2389" s="54" t="s">
        <v>164</v>
      </c>
      <c r="E2389" s="54" t="s">
        <v>126</v>
      </c>
      <c r="F2389" s="54" t="s">
        <v>205</v>
      </c>
      <c r="G2389" s="54" t="s">
        <v>112</v>
      </c>
      <c r="H2389" s="62">
        <v>42639.511805555558</v>
      </c>
      <c r="I2389" s="54" t="s">
        <v>180</v>
      </c>
      <c r="J2389" s="54" t="s">
        <v>116</v>
      </c>
      <c r="K2389" s="54" t="s">
        <v>228</v>
      </c>
      <c r="L2389" s="54" t="s">
        <v>229</v>
      </c>
      <c r="M2389" s="54" t="s">
        <v>183</v>
      </c>
      <c r="N2389" s="54">
        <v>8.6E-3</v>
      </c>
      <c r="O2389" s="54" t="s">
        <v>149</v>
      </c>
      <c r="P2389" s="54" t="b">
        <v>0</v>
      </c>
      <c r="Q2389" s="54">
        <v>138261413</v>
      </c>
      <c r="R2389" s="54" t="s">
        <v>150</v>
      </c>
      <c r="S2389" s="54">
        <v>1E-3</v>
      </c>
      <c r="T2389" s="54" t="s">
        <v>184</v>
      </c>
      <c r="U2389" s="54">
        <v>2016</v>
      </c>
      <c r="V2389" s="54" t="s">
        <v>151</v>
      </c>
      <c r="W2389" s="54" t="s">
        <v>248</v>
      </c>
      <c r="X2389" s="54" t="s">
        <v>249</v>
      </c>
      <c r="Y2389" s="54" t="s">
        <v>155</v>
      </c>
      <c r="Z2389" s="54">
        <v>435499</v>
      </c>
      <c r="AA2389" s="54">
        <v>117847</v>
      </c>
      <c r="AB2389" s="54">
        <v>-1.4959290530529701</v>
      </c>
      <c r="AC2389" s="60">
        <v>50.958961874929102</v>
      </c>
    </row>
    <row r="2390" spans="1:29">
      <c r="A2390" s="55" t="s">
        <v>206</v>
      </c>
      <c r="B2390" s="56">
        <v>7299</v>
      </c>
      <c r="C2390" s="56">
        <v>2018467</v>
      </c>
      <c r="D2390" s="56" t="s">
        <v>164</v>
      </c>
      <c r="E2390" s="56" t="s">
        <v>126</v>
      </c>
      <c r="F2390" s="56" t="s">
        <v>179</v>
      </c>
      <c r="G2390" s="56" t="s">
        <v>118</v>
      </c>
      <c r="H2390" s="61">
        <v>44803.424305555556</v>
      </c>
      <c r="I2390" s="56" t="s">
        <v>180</v>
      </c>
      <c r="J2390" s="56" t="s">
        <v>116</v>
      </c>
      <c r="K2390" s="56" t="s">
        <v>199</v>
      </c>
      <c r="L2390" s="56" t="s">
        <v>200</v>
      </c>
      <c r="M2390" s="56" t="s">
        <v>183</v>
      </c>
      <c r="N2390" s="56">
        <v>4.1000000000000002E-2</v>
      </c>
      <c r="O2390" s="56" t="s">
        <v>149</v>
      </c>
      <c r="P2390" s="56" t="b">
        <v>0</v>
      </c>
      <c r="Q2390" s="56">
        <v>138261413</v>
      </c>
      <c r="R2390" s="56" t="s">
        <v>150</v>
      </c>
      <c r="S2390" s="56">
        <v>1E-3</v>
      </c>
      <c r="T2390" s="56" t="s">
        <v>184</v>
      </c>
      <c r="U2390" s="56">
        <v>2022</v>
      </c>
      <c r="V2390" s="56" t="s">
        <v>151</v>
      </c>
      <c r="W2390" s="56" t="s">
        <v>207</v>
      </c>
      <c r="X2390" s="56" t="s">
        <v>208</v>
      </c>
      <c r="Y2390" s="56" t="s">
        <v>155</v>
      </c>
      <c r="Z2390" s="56">
        <v>515935</v>
      </c>
      <c r="AA2390" s="56">
        <v>253417</v>
      </c>
      <c r="AB2390" s="56">
        <v>-0.30632621725807402</v>
      </c>
      <c r="AC2390" s="59">
        <v>52.1668520239771</v>
      </c>
    </row>
    <row r="2391" spans="1:29">
      <c r="A2391" s="57" t="s">
        <v>190</v>
      </c>
      <c r="B2391" s="54">
        <v>7299</v>
      </c>
      <c r="C2391" s="54">
        <v>4659237</v>
      </c>
      <c r="D2391" s="54" t="s">
        <v>164</v>
      </c>
      <c r="E2391" s="54" t="s">
        <v>126</v>
      </c>
      <c r="F2391" s="54" t="s">
        <v>179</v>
      </c>
      <c r="G2391" s="54" t="s">
        <v>118</v>
      </c>
      <c r="H2391" s="62">
        <v>42628.611111111109</v>
      </c>
      <c r="I2391" s="54" t="s">
        <v>191</v>
      </c>
      <c r="J2391" s="54" t="s">
        <v>119</v>
      </c>
      <c r="K2391" s="54" t="s">
        <v>192</v>
      </c>
      <c r="L2391" s="54" t="s">
        <v>193</v>
      </c>
      <c r="M2391" s="54" t="s">
        <v>183</v>
      </c>
      <c r="N2391" s="54">
        <v>5.3E-3</v>
      </c>
      <c r="O2391" s="54" t="s">
        <v>149</v>
      </c>
      <c r="P2391" s="54" t="b">
        <v>0</v>
      </c>
      <c r="Q2391" s="54">
        <v>138261413</v>
      </c>
      <c r="R2391" s="54" t="s">
        <v>150</v>
      </c>
      <c r="S2391" s="54">
        <v>1E-3</v>
      </c>
      <c r="T2391" s="54" t="s">
        <v>184</v>
      </c>
      <c r="U2391" s="54">
        <v>2016</v>
      </c>
      <c r="V2391" s="54" t="s">
        <v>151</v>
      </c>
      <c r="W2391" s="54" t="s">
        <v>194</v>
      </c>
      <c r="X2391" s="54" t="s">
        <v>195</v>
      </c>
      <c r="Y2391" s="54" t="s">
        <v>155</v>
      </c>
      <c r="Z2391" s="54">
        <v>357000</v>
      </c>
      <c r="AA2391" s="54">
        <v>237460</v>
      </c>
      <c r="AB2391" s="54">
        <v>-2.62823009845419</v>
      </c>
      <c r="AC2391" s="60">
        <v>52.033868710239098</v>
      </c>
    </row>
    <row r="2392" spans="1:29">
      <c r="A2392" s="55" t="s">
        <v>203</v>
      </c>
      <c r="B2392" s="56">
        <v>7299</v>
      </c>
      <c r="C2392" s="56">
        <v>1906576</v>
      </c>
      <c r="D2392" s="56" t="s">
        <v>164</v>
      </c>
      <c r="E2392" s="56" t="s">
        <v>126</v>
      </c>
      <c r="F2392" s="56" t="s">
        <v>205</v>
      </c>
      <c r="G2392" s="56" t="s">
        <v>112</v>
      </c>
      <c r="H2392" s="61">
        <v>43284.536805555559</v>
      </c>
      <c r="I2392" s="56" t="s">
        <v>180</v>
      </c>
      <c r="J2392" s="56" t="s">
        <v>116</v>
      </c>
      <c r="K2392" s="56" t="s">
        <v>146</v>
      </c>
      <c r="L2392" s="56" t="s">
        <v>147</v>
      </c>
      <c r="M2392" s="56" t="s">
        <v>183</v>
      </c>
      <c r="N2392" s="56">
        <v>3.1E-2</v>
      </c>
      <c r="O2392" s="56" t="s">
        <v>149</v>
      </c>
      <c r="P2392" s="56" t="b">
        <v>0</v>
      </c>
      <c r="Q2392" s="56">
        <v>138261413</v>
      </c>
      <c r="R2392" s="56" t="s">
        <v>150</v>
      </c>
      <c r="S2392" s="56">
        <v>1E-3</v>
      </c>
      <c r="T2392" s="56" t="s">
        <v>184</v>
      </c>
      <c r="U2392" s="56">
        <v>2018</v>
      </c>
      <c r="V2392" s="56" t="s">
        <v>151</v>
      </c>
      <c r="W2392" s="56" t="s">
        <v>204</v>
      </c>
      <c r="X2392" s="56" t="s">
        <v>154</v>
      </c>
      <c r="Y2392" s="56" t="s">
        <v>155</v>
      </c>
      <c r="Z2392" s="56">
        <v>507500</v>
      </c>
      <c r="AA2392" s="56">
        <v>299100</v>
      </c>
      <c r="AB2392" s="56">
        <v>-0.41497245145673001</v>
      </c>
      <c r="AC2392" s="59">
        <v>52.579097446717</v>
      </c>
    </row>
    <row r="2393" spans="1:29">
      <c r="A2393" s="57" t="s">
        <v>198</v>
      </c>
      <c r="B2393" s="54">
        <v>7299</v>
      </c>
      <c r="C2393" s="54">
        <v>1831843</v>
      </c>
      <c r="D2393" s="54" t="s">
        <v>164</v>
      </c>
      <c r="E2393" s="54" t="s">
        <v>126</v>
      </c>
      <c r="F2393" s="54" t="s">
        <v>179</v>
      </c>
      <c r="G2393" s="54" t="s">
        <v>118</v>
      </c>
      <c r="H2393" s="62">
        <v>42495.487500000003</v>
      </c>
      <c r="I2393" s="54" t="s">
        <v>180</v>
      </c>
      <c r="J2393" s="54" t="s">
        <v>116</v>
      </c>
      <c r="K2393" s="54" t="s">
        <v>199</v>
      </c>
      <c r="L2393" s="54" t="s">
        <v>200</v>
      </c>
      <c r="M2393" s="54" t="s">
        <v>183</v>
      </c>
      <c r="N2393" s="54">
        <v>7.1999999999999995E-2</v>
      </c>
      <c r="O2393" s="54" t="s">
        <v>149</v>
      </c>
      <c r="P2393" s="54" t="b">
        <v>0</v>
      </c>
      <c r="Q2393" s="54">
        <v>138261413</v>
      </c>
      <c r="R2393" s="54" t="s">
        <v>150</v>
      </c>
      <c r="S2393" s="54">
        <v>1E-3</v>
      </c>
      <c r="T2393" s="54" t="s">
        <v>184</v>
      </c>
      <c r="U2393" s="54">
        <v>2016</v>
      </c>
      <c r="V2393" s="54" t="s">
        <v>151</v>
      </c>
      <c r="W2393" s="54" t="s">
        <v>201</v>
      </c>
      <c r="X2393" s="54" t="s">
        <v>202</v>
      </c>
      <c r="Y2393" s="54" t="s">
        <v>155</v>
      </c>
      <c r="Z2393" s="54">
        <v>516100</v>
      </c>
      <c r="AA2393" s="54">
        <v>253300</v>
      </c>
      <c r="AB2393" s="54">
        <v>-0.30395486908298303</v>
      </c>
      <c r="AC2393" s="60">
        <v>52.1657659569386</v>
      </c>
    </row>
    <row r="2394" spans="1:29">
      <c r="A2394" s="55" t="s">
        <v>276</v>
      </c>
      <c r="B2394" s="56">
        <v>7299</v>
      </c>
      <c r="C2394" s="56">
        <v>4626953</v>
      </c>
      <c r="D2394" s="56" t="s">
        <v>164</v>
      </c>
      <c r="E2394" s="56" t="s">
        <v>126</v>
      </c>
      <c r="F2394" s="56" t="s">
        <v>179</v>
      </c>
      <c r="G2394" s="56" t="s">
        <v>118</v>
      </c>
      <c r="H2394" s="61">
        <v>42236.402083333334</v>
      </c>
      <c r="I2394" s="56" t="s">
        <v>180</v>
      </c>
      <c r="J2394" s="56" t="s">
        <v>116</v>
      </c>
      <c r="K2394" s="56" t="s">
        <v>192</v>
      </c>
      <c r="L2394" s="56" t="s">
        <v>193</v>
      </c>
      <c r="M2394" s="56" t="s">
        <v>183</v>
      </c>
      <c r="N2394" s="56">
        <v>4.2000000000000003E-2</v>
      </c>
      <c r="O2394" s="56" t="s">
        <v>149</v>
      </c>
      <c r="P2394" s="56" t="b">
        <v>0</v>
      </c>
      <c r="Q2394" s="56">
        <v>138261413</v>
      </c>
      <c r="R2394" s="56" t="s">
        <v>150</v>
      </c>
      <c r="S2394" s="56">
        <v>1E-3</v>
      </c>
      <c r="T2394" s="56" t="s">
        <v>184</v>
      </c>
      <c r="U2394" s="56">
        <v>2015</v>
      </c>
      <c r="V2394" s="56" t="s">
        <v>151</v>
      </c>
      <c r="W2394" s="56" t="s">
        <v>277</v>
      </c>
      <c r="X2394" s="56" t="s">
        <v>278</v>
      </c>
      <c r="Y2394" s="56" t="s">
        <v>155</v>
      </c>
      <c r="Z2394" s="56">
        <v>383550</v>
      </c>
      <c r="AA2394" s="56">
        <v>252450</v>
      </c>
      <c r="AB2394" s="56">
        <v>-2.2419417969467799</v>
      </c>
      <c r="AC2394" s="59">
        <v>52.170064339376403</v>
      </c>
    </row>
    <row r="2395" spans="1:29">
      <c r="A2395" s="57" t="s">
        <v>178</v>
      </c>
      <c r="B2395" s="54">
        <v>7299</v>
      </c>
      <c r="C2395" s="54">
        <v>1898476</v>
      </c>
      <c r="D2395" s="54" t="s">
        <v>164</v>
      </c>
      <c r="E2395" s="54" t="s">
        <v>126</v>
      </c>
      <c r="F2395" s="54" t="s">
        <v>179</v>
      </c>
      <c r="G2395" s="54" t="s">
        <v>118</v>
      </c>
      <c r="H2395" s="62">
        <v>43187.659722222219</v>
      </c>
      <c r="I2395" s="54" t="s">
        <v>180</v>
      </c>
      <c r="J2395" s="54" t="s">
        <v>116</v>
      </c>
      <c r="K2395" s="54" t="s">
        <v>181</v>
      </c>
      <c r="L2395" s="54" t="s">
        <v>182</v>
      </c>
      <c r="M2395" s="54" t="s">
        <v>183</v>
      </c>
      <c r="N2395" s="54">
        <v>9.1999999999999998E-3</v>
      </c>
      <c r="O2395" s="54" t="s">
        <v>149</v>
      </c>
      <c r="P2395" s="54" t="b">
        <v>0</v>
      </c>
      <c r="Q2395" s="54">
        <v>138261413</v>
      </c>
      <c r="R2395" s="54" t="s">
        <v>150</v>
      </c>
      <c r="S2395" s="54">
        <v>1E-3</v>
      </c>
      <c r="T2395" s="54" t="s">
        <v>184</v>
      </c>
      <c r="U2395" s="54">
        <v>2018</v>
      </c>
      <c r="V2395" s="54" t="s">
        <v>151</v>
      </c>
      <c r="W2395" s="54" t="s">
        <v>185</v>
      </c>
      <c r="X2395" s="54" t="s">
        <v>186</v>
      </c>
      <c r="Y2395" s="54" t="s">
        <v>155</v>
      </c>
      <c r="Z2395" s="54">
        <v>620600</v>
      </c>
      <c r="AA2395" s="54">
        <v>309500</v>
      </c>
      <c r="AB2395" s="54">
        <v>1.2588812496391699</v>
      </c>
      <c r="AC2395" s="60">
        <v>52.638374352215699</v>
      </c>
    </row>
    <row r="2396" spans="1:29">
      <c r="A2396" s="55" t="s">
        <v>224</v>
      </c>
      <c r="B2396" s="56">
        <v>7299</v>
      </c>
      <c r="C2396" s="56">
        <v>1884334</v>
      </c>
      <c r="D2396" s="56" t="s">
        <v>164</v>
      </c>
      <c r="E2396" s="56" t="s">
        <v>126</v>
      </c>
      <c r="F2396" s="56" t="s">
        <v>205</v>
      </c>
      <c r="G2396" s="56" t="s">
        <v>112</v>
      </c>
      <c r="H2396" s="61">
        <v>43019.511111111111</v>
      </c>
      <c r="I2396" s="56" t="s">
        <v>180</v>
      </c>
      <c r="J2396" s="56" t="s">
        <v>116</v>
      </c>
      <c r="K2396" s="56" t="s">
        <v>146</v>
      </c>
      <c r="L2396" s="56" t="s">
        <v>147</v>
      </c>
      <c r="M2396" s="56" t="s">
        <v>183</v>
      </c>
      <c r="N2396" s="56">
        <v>4.1000000000000003E-3</v>
      </c>
      <c r="O2396" s="56" t="s">
        <v>149</v>
      </c>
      <c r="P2396" s="56" t="b">
        <v>0</v>
      </c>
      <c r="Q2396" s="56">
        <v>138261413</v>
      </c>
      <c r="R2396" s="56" t="s">
        <v>150</v>
      </c>
      <c r="S2396" s="56">
        <v>1E-3</v>
      </c>
      <c r="T2396" s="56" t="s">
        <v>184</v>
      </c>
      <c r="U2396" s="56">
        <v>2017</v>
      </c>
      <c r="V2396" s="56" t="s">
        <v>151</v>
      </c>
      <c r="W2396" s="56" t="s">
        <v>225</v>
      </c>
      <c r="X2396" s="56" t="s">
        <v>226</v>
      </c>
      <c r="Y2396" s="56" t="s">
        <v>155</v>
      </c>
      <c r="Z2396" s="56">
        <v>500098</v>
      </c>
      <c r="AA2396" s="56">
        <v>402866</v>
      </c>
      <c r="AB2396" s="56">
        <v>-0.49196935841400102</v>
      </c>
      <c r="AC2396" s="59">
        <v>53.512954618294103</v>
      </c>
    </row>
    <row r="2397" spans="1:29">
      <c r="A2397" s="57" t="s">
        <v>187</v>
      </c>
      <c r="B2397" s="54">
        <v>7299</v>
      </c>
      <c r="C2397" s="54">
        <v>2032909</v>
      </c>
      <c r="D2397" s="54" t="s">
        <v>164</v>
      </c>
      <c r="E2397" s="54" t="s">
        <v>126</v>
      </c>
      <c r="F2397" s="54" t="s">
        <v>179</v>
      </c>
      <c r="G2397" s="54" t="s">
        <v>118</v>
      </c>
      <c r="H2397" s="62">
        <v>45000.348611111112</v>
      </c>
      <c r="I2397" s="54" t="s">
        <v>180</v>
      </c>
      <c r="J2397" s="54" t="s">
        <v>116</v>
      </c>
      <c r="K2397" s="54" t="s">
        <v>181</v>
      </c>
      <c r="L2397" s="54" t="s">
        <v>182</v>
      </c>
      <c r="M2397" s="54" t="s">
        <v>183</v>
      </c>
      <c r="N2397" s="54">
        <v>6.3E-3</v>
      </c>
      <c r="O2397" s="54" t="s">
        <v>149</v>
      </c>
      <c r="P2397" s="54" t="b">
        <v>0</v>
      </c>
      <c r="Q2397" s="54">
        <v>138261413</v>
      </c>
      <c r="R2397" s="54" t="s">
        <v>150</v>
      </c>
      <c r="S2397" s="54">
        <v>1E-3</v>
      </c>
      <c r="T2397" s="54" t="s">
        <v>184</v>
      </c>
      <c r="U2397" s="54">
        <v>2023</v>
      </c>
      <c r="V2397" s="54" t="s">
        <v>151</v>
      </c>
      <c r="W2397" s="54" t="s">
        <v>188</v>
      </c>
      <c r="X2397" s="54" t="s">
        <v>189</v>
      </c>
      <c r="Y2397" s="54" t="s">
        <v>155</v>
      </c>
      <c r="Z2397" s="54">
        <v>636400</v>
      </c>
      <c r="AA2397" s="54">
        <v>291600</v>
      </c>
      <c r="AB2397" s="54">
        <v>1.4791973795069699</v>
      </c>
      <c r="AC2397" s="60">
        <v>52.471107816141703</v>
      </c>
    </row>
    <row r="2398" spans="1:29">
      <c r="A2398" s="55" t="s">
        <v>247</v>
      </c>
      <c r="B2398" s="56">
        <v>7299</v>
      </c>
      <c r="C2398" s="56">
        <v>1612409</v>
      </c>
      <c r="D2398" s="56" t="s">
        <v>164</v>
      </c>
      <c r="E2398" s="56" t="s">
        <v>126</v>
      </c>
      <c r="F2398" s="56" t="s">
        <v>205</v>
      </c>
      <c r="G2398" s="56" t="s">
        <v>112</v>
      </c>
      <c r="H2398" s="61">
        <v>45324.550694444442</v>
      </c>
      <c r="I2398" s="56" t="s">
        <v>180</v>
      </c>
      <c r="J2398" s="56" t="s">
        <v>116</v>
      </c>
      <c r="K2398" s="56" t="s">
        <v>228</v>
      </c>
      <c r="L2398" s="56" t="s">
        <v>229</v>
      </c>
      <c r="M2398" s="56" t="s">
        <v>183</v>
      </c>
      <c r="N2398" s="56">
        <v>2.5999999999999999E-3</v>
      </c>
      <c r="O2398" s="56" t="s">
        <v>149</v>
      </c>
      <c r="P2398" s="56" t="b">
        <v>0</v>
      </c>
      <c r="Q2398" s="56">
        <v>138261413</v>
      </c>
      <c r="R2398" s="56" t="s">
        <v>150</v>
      </c>
      <c r="S2398" s="56">
        <v>1E-3</v>
      </c>
      <c r="T2398" s="56" t="s">
        <v>184</v>
      </c>
      <c r="U2398" s="56">
        <v>2024</v>
      </c>
      <c r="V2398" s="56" t="s">
        <v>151</v>
      </c>
      <c r="W2398" s="56" t="s">
        <v>248</v>
      </c>
      <c r="X2398" s="56" t="s">
        <v>249</v>
      </c>
      <c r="Y2398" s="56" t="s">
        <v>155</v>
      </c>
      <c r="Z2398" s="56">
        <v>435499</v>
      </c>
      <c r="AA2398" s="56">
        <v>117847</v>
      </c>
      <c r="AB2398" s="56">
        <v>-1.4959290530529701</v>
      </c>
      <c r="AC2398" s="59">
        <v>50.958961874929102</v>
      </c>
    </row>
    <row r="2399" spans="1:29">
      <c r="A2399" s="57" t="s">
        <v>235</v>
      </c>
      <c r="B2399" s="54">
        <v>7299</v>
      </c>
      <c r="C2399" s="54">
        <v>4794213</v>
      </c>
      <c r="D2399" s="54" t="s">
        <v>164</v>
      </c>
      <c r="E2399" s="54" t="s">
        <v>126</v>
      </c>
      <c r="F2399" s="54" t="s">
        <v>236</v>
      </c>
      <c r="G2399" s="54" t="s">
        <v>115</v>
      </c>
      <c r="H2399" s="62">
        <v>44663.370138888888</v>
      </c>
      <c r="I2399" s="54" t="s">
        <v>180</v>
      </c>
      <c r="J2399" s="54" t="s">
        <v>116</v>
      </c>
      <c r="K2399" s="54" t="s">
        <v>237</v>
      </c>
      <c r="L2399" s="54" t="s">
        <v>238</v>
      </c>
      <c r="M2399" s="54" t="s">
        <v>183</v>
      </c>
      <c r="N2399" s="54">
        <v>4.2000000000000003E-2</v>
      </c>
      <c r="O2399" s="54" t="s">
        <v>149</v>
      </c>
      <c r="P2399" s="54" t="b">
        <v>0</v>
      </c>
      <c r="Q2399" s="54">
        <v>138261413</v>
      </c>
      <c r="R2399" s="54" t="s">
        <v>150</v>
      </c>
      <c r="S2399" s="54">
        <v>1E-3</v>
      </c>
      <c r="T2399" s="54" t="s">
        <v>184</v>
      </c>
      <c r="U2399" s="54">
        <v>2022</v>
      </c>
      <c r="V2399" s="54" t="s">
        <v>151</v>
      </c>
      <c r="W2399" s="54" t="s">
        <v>239</v>
      </c>
      <c r="X2399" s="54" t="s">
        <v>240</v>
      </c>
      <c r="Y2399" s="54" t="s">
        <v>155</v>
      </c>
      <c r="Z2399" s="54">
        <v>419190</v>
      </c>
      <c r="AA2399" s="54">
        <v>291450</v>
      </c>
      <c r="AB2399" s="54">
        <v>-1.7186140218863399</v>
      </c>
      <c r="AC2399" s="60">
        <v>52.520595493892301</v>
      </c>
    </row>
    <row r="2400" spans="1:29">
      <c r="A2400" s="55" t="s">
        <v>203</v>
      </c>
      <c r="B2400" s="56">
        <v>7299</v>
      </c>
      <c r="C2400" s="56">
        <v>1844222</v>
      </c>
      <c r="D2400" s="56" t="s">
        <v>164</v>
      </c>
      <c r="E2400" s="56" t="s">
        <v>126</v>
      </c>
      <c r="F2400" s="56" t="s">
        <v>179</v>
      </c>
      <c r="G2400" s="56" t="s">
        <v>118</v>
      </c>
      <c r="H2400" s="61">
        <v>42612.501388888886</v>
      </c>
      <c r="I2400" s="56" t="s">
        <v>180</v>
      </c>
      <c r="J2400" s="56" t="s">
        <v>116</v>
      </c>
      <c r="K2400" s="56" t="s">
        <v>146</v>
      </c>
      <c r="L2400" s="56" t="s">
        <v>147</v>
      </c>
      <c r="M2400" s="56" t="s">
        <v>183</v>
      </c>
      <c r="N2400" s="56">
        <v>6.7000000000000004E-2</v>
      </c>
      <c r="O2400" s="56" t="s">
        <v>149</v>
      </c>
      <c r="P2400" s="56" t="b">
        <v>0</v>
      </c>
      <c r="Q2400" s="56">
        <v>138261413</v>
      </c>
      <c r="R2400" s="56" t="s">
        <v>150</v>
      </c>
      <c r="S2400" s="56">
        <v>1E-3</v>
      </c>
      <c r="T2400" s="56" t="s">
        <v>184</v>
      </c>
      <c r="U2400" s="56">
        <v>2016</v>
      </c>
      <c r="V2400" s="56" t="s">
        <v>151</v>
      </c>
      <c r="W2400" s="56" t="s">
        <v>204</v>
      </c>
      <c r="X2400" s="56" t="s">
        <v>154</v>
      </c>
      <c r="Y2400" s="56" t="s">
        <v>155</v>
      </c>
      <c r="Z2400" s="56">
        <v>507500</v>
      </c>
      <c r="AA2400" s="56">
        <v>299100</v>
      </c>
      <c r="AB2400" s="56">
        <v>-0.41497245145673001</v>
      </c>
      <c r="AC2400" s="59">
        <v>52.579097446717</v>
      </c>
    </row>
    <row r="2401" spans="1:29">
      <c r="A2401" s="57" t="s">
        <v>178</v>
      </c>
      <c r="B2401" s="54">
        <v>7299</v>
      </c>
      <c r="C2401" s="54">
        <v>1897721</v>
      </c>
      <c r="D2401" s="54" t="s">
        <v>164</v>
      </c>
      <c r="E2401" s="54" t="s">
        <v>126</v>
      </c>
      <c r="F2401" s="54" t="s">
        <v>179</v>
      </c>
      <c r="G2401" s="54" t="s">
        <v>118</v>
      </c>
      <c r="H2401" s="62">
        <v>43186.402777777781</v>
      </c>
      <c r="I2401" s="54" t="s">
        <v>180</v>
      </c>
      <c r="J2401" s="54" t="s">
        <v>116</v>
      </c>
      <c r="K2401" s="54" t="s">
        <v>181</v>
      </c>
      <c r="L2401" s="54" t="s">
        <v>182</v>
      </c>
      <c r="M2401" s="54" t="s">
        <v>183</v>
      </c>
      <c r="N2401" s="54">
        <v>8.3000000000000001E-3</v>
      </c>
      <c r="O2401" s="54" t="s">
        <v>149</v>
      </c>
      <c r="P2401" s="54" t="b">
        <v>0</v>
      </c>
      <c r="Q2401" s="54">
        <v>138261413</v>
      </c>
      <c r="R2401" s="54" t="s">
        <v>150</v>
      </c>
      <c r="S2401" s="54">
        <v>1E-3</v>
      </c>
      <c r="T2401" s="54" t="s">
        <v>184</v>
      </c>
      <c r="U2401" s="54">
        <v>2018</v>
      </c>
      <c r="V2401" s="54" t="s">
        <v>151</v>
      </c>
      <c r="W2401" s="54" t="s">
        <v>185</v>
      </c>
      <c r="X2401" s="54" t="s">
        <v>186</v>
      </c>
      <c r="Y2401" s="54" t="s">
        <v>155</v>
      </c>
      <c r="Z2401" s="54">
        <v>620600</v>
      </c>
      <c r="AA2401" s="54">
        <v>309500</v>
      </c>
      <c r="AB2401" s="54">
        <v>1.2588812496391699</v>
      </c>
      <c r="AC2401" s="60">
        <v>52.638374352215699</v>
      </c>
    </row>
    <row r="2402" spans="1:29">
      <c r="A2402" s="55" t="s">
        <v>198</v>
      </c>
      <c r="B2402" s="56">
        <v>7299</v>
      </c>
      <c r="C2402" s="56">
        <v>1899478</v>
      </c>
      <c r="D2402" s="56" t="s">
        <v>164</v>
      </c>
      <c r="E2402" s="56" t="s">
        <v>126</v>
      </c>
      <c r="F2402" s="56" t="s">
        <v>179</v>
      </c>
      <c r="G2402" s="56" t="s">
        <v>118</v>
      </c>
      <c r="H2402" s="61">
        <v>43209.586805555555</v>
      </c>
      <c r="I2402" s="56" t="s">
        <v>180</v>
      </c>
      <c r="J2402" s="56" t="s">
        <v>116</v>
      </c>
      <c r="K2402" s="56" t="s">
        <v>199</v>
      </c>
      <c r="L2402" s="56" t="s">
        <v>200</v>
      </c>
      <c r="M2402" s="56" t="s">
        <v>183</v>
      </c>
      <c r="N2402" s="56">
        <v>3.3000000000000002E-2</v>
      </c>
      <c r="O2402" s="56" t="s">
        <v>149</v>
      </c>
      <c r="P2402" s="56" t="b">
        <v>0</v>
      </c>
      <c r="Q2402" s="56">
        <v>138261413</v>
      </c>
      <c r="R2402" s="56" t="s">
        <v>150</v>
      </c>
      <c r="S2402" s="56">
        <v>1E-3</v>
      </c>
      <c r="T2402" s="56" t="s">
        <v>184</v>
      </c>
      <c r="U2402" s="56">
        <v>2018</v>
      </c>
      <c r="V2402" s="56" t="s">
        <v>151</v>
      </c>
      <c r="W2402" s="56" t="s">
        <v>201</v>
      </c>
      <c r="X2402" s="56" t="s">
        <v>202</v>
      </c>
      <c r="Y2402" s="56" t="s">
        <v>155</v>
      </c>
      <c r="Z2402" s="56">
        <v>516100</v>
      </c>
      <c r="AA2402" s="56">
        <v>253300</v>
      </c>
      <c r="AB2402" s="56">
        <v>-0.30395486908298303</v>
      </c>
      <c r="AC2402" s="59">
        <v>52.1657659569386</v>
      </c>
    </row>
    <row r="2403" spans="1:29">
      <c r="A2403" s="57" t="s">
        <v>214</v>
      </c>
      <c r="B2403" s="54">
        <v>7299</v>
      </c>
      <c r="C2403" s="54">
        <v>5198180</v>
      </c>
      <c r="D2403" s="54" t="s">
        <v>164</v>
      </c>
      <c r="E2403" s="54" t="s">
        <v>126</v>
      </c>
      <c r="F2403" s="54" t="s">
        <v>205</v>
      </c>
      <c r="G2403" s="54" t="s">
        <v>112</v>
      </c>
      <c r="H2403" s="62">
        <v>42661.658333333333</v>
      </c>
      <c r="I2403" s="54" t="s">
        <v>180</v>
      </c>
      <c r="J2403" s="54" t="s">
        <v>116</v>
      </c>
      <c r="K2403" s="54" t="s">
        <v>215</v>
      </c>
      <c r="L2403" s="54" t="s">
        <v>216</v>
      </c>
      <c r="M2403" s="54" t="s">
        <v>183</v>
      </c>
      <c r="N2403" s="54">
        <v>2.1999999999999999E-2</v>
      </c>
      <c r="O2403" s="54" t="s">
        <v>149</v>
      </c>
      <c r="P2403" s="54" t="b">
        <v>0</v>
      </c>
      <c r="Q2403" s="54">
        <v>138261413</v>
      </c>
      <c r="R2403" s="54" t="s">
        <v>150</v>
      </c>
      <c r="S2403" s="54">
        <v>1E-3</v>
      </c>
      <c r="T2403" s="54" t="s">
        <v>184</v>
      </c>
      <c r="U2403" s="54">
        <v>2016</v>
      </c>
      <c r="V2403" s="54" t="s">
        <v>151</v>
      </c>
      <c r="W2403" s="54" t="s">
        <v>217</v>
      </c>
      <c r="X2403" s="54" t="s">
        <v>218</v>
      </c>
      <c r="Y2403" s="54" t="s">
        <v>155</v>
      </c>
      <c r="Z2403" s="54">
        <v>376325</v>
      </c>
      <c r="AA2403" s="54">
        <v>405313</v>
      </c>
      <c r="AB2403" s="54">
        <v>-2.35874412504654</v>
      </c>
      <c r="AC2403" s="60">
        <v>53.543918148915097</v>
      </c>
    </row>
    <row r="2404" spans="1:29">
      <c r="A2404" s="55" t="s">
        <v>203</v>
      </c>
      <c r="B2404" s="56">
        <v>7299</v>
      </c>
      <c r="C2404" s="56">
        <v>2062591</v>
      </c>
      <c r="D2404" s="56" t="s">
        <v>164</v>
      </c>
      <c r="E2404" s="56" t="s">
        <v>126</v>
      </c>
      <c r="F2404" s="56" t="s">
        <v>205</v>
      </c>
      <c r="G2404" s="56" t="s">
        <v>112</v>
      </c>
      <c r="H2404" s="61">
        <v>45357.413194444445</v>
      </c>
      <c r="I2404" s="56" t="s">
        <v>180</v>
      </c>
      <c r="J2404" s="56" t="s">
        <v>116</v>
      </c>
      <c r="K2404" s="56" t="s">
        <v>146</v>
      </c>
      <c r="L2404" s="56" t="s">
        <v>147</v>
      </c>
      <c r="M2404" s="56" t="s">
        <v>183</v>
      </c>
      <c r="N2404" s="56">
        <v>1.4999999999999999E-2</v>
      </c>
      <c r="O2404" s="56" t="s">
        <v>149</v>
      </c>
      <c r="P2404" s="56" t="b">
        <v>0</v>
      </c>
      <c r="Q2404" s="56">
        <v>138261413</v>
      </c>
      <c r="R2404" s="56" t="s">
        <v>150</v>
      </c>
      <c r="S2404" s="56">
        <v>1E-3</v>
      </c>
      <c r="T2404" s="56" t="s">
        <v>184</v>
      </c>
      <c r="U2404" s="56">
        <v>2024</v>
      </c>
      <c r="V2404" s="56" t="s">
        <v>151</v>
      </c>
      <c r="W2404" s="56" t="s">
        <v>204</v>
      </c>
      <c r="X2404" s="56" t="s">
        <v>154</v>
      </c>
      <c r="Y2404" s="56" t="s">
        <v>155</v>
      </c>
      <c r="Z2404" s="56">
        <v>507500</v>
      </c>
      <c r="AA2404" s="56">
        <v>299100</v>
      </c>
      <c r="AB2404" s="56">
        <v>-0.41497245145673001</v>
      </c>
      <c r="AC2404" s="59">
        <v>52.579097446717</v>
      </c>
    </row>
    <row r="2405" spans="1:29">
      <c r="A2405" s="57" t="s">
        <v>288</v>
      </c>
      <c r="B2405" s="54">
        <v>7299</v>
      </c>
      <c r="C2405" s="54">
        <v>5284772</v>
      </c>
      <c r="D2405" s="54" t="s">
        <v>164</v>
      </c>
      <c r="E2405" s="54" t="s">
        <v>126</v>
      </c>
      <c r="F2405" s="54" t="s">
        <v>205</v>
      </c>
      <c r="G2405" s="54" t="s">
        <v>112</v>
      </c>
      <c r="H2405" s="62">
        <v>43817.573611111111</v>
      </c>
      <c r="I2405" s="54" t="s">
        <v>180</v>
      </c>
      <c r="J2405" s="54" t="s">
        <v>116</v>
      </c>
      <c r="K2405" s="54" t="s">
        <v>256</v>
      </c>
      <c r="L2405" s="54" t="s">
        <v>257</v>
      </c>
      <c r="M2405" s="54" t="s">
        <v>183</v>
      </c>
      <c r="N2405" s="54">
        <v>8.6E-3</v>
      </c>
      <c r="O2405" s="54" t="s">
        <v>149</v>
      </c>
      <c r="P2405" s="54" t="b">
        <v>0</v>
      </c>
      <c r="Q2405" s="54">
        <v>138261413</v>
      </c>
      <c r="R2405" s="54" t="s">
        <v>150</v>
      </c>
      <c r="S2405" s="54">
        <v>1E-3</v>
      </c>
      <c r="T2405" s="54" t="s">
        <v>184</v>
      </c>
      <c r="U2405" s="54">
        <v>2019</v>
      </c>
      <c r="V2405" s="54" t="s">
        <v>151</v>
      </c>
      <c r="W2405" s="54" t="s">
        <v>289</v>
      </c>
      <c r="X2405" s="54" t="s">
        <v>290</v>
      </c>
      <c r="Y2405" s="54" t="s">
        <v>155</v>
      </c>
      <c r="Z2405" s="54">
        <v>347589</v>
      </c>
      <c r="AA2405" s="54">
        <v>412612</v>
      </c>
      <c r="AB2405" s="54">
        <v>-2.7935865486517399</v>
      </c>
      <c r="AC2405" s="60">
        <v>53.607429655734201</v>
      </c>
    </row>
    <row r="2406" spans="1:29">
      <c r="A2406" s="55" t="s">
        <v>196</v>
      </c>
      <c r="B2406" s="56">
        <v>7299</v>
      </c>
      <c r="C2406" s="56">
        <v>1815075</v>
      </c>
      <c r="D2406" s="56" t="s">
        <v>164</v>
      </c>
      <c r="E2406" s="56" t="s">
        <v>126</v>
      </c>
      <c r="F2406" s="56" t="s">
        <v>179</v>
      </c>
      <c r="G2406" s="56" t="s">
        <v>118</v>
      </c>
      <c r="H2406" s="61">
        <v>42317.46597222222</v>
      </c>
      <c r="I2406" s="56" t="s">
        <v>180</v>
      </c>
      <c r="J2406" s="56" t="s">
        <v>116</v>
      </c>
      <c r="K2406" s="56" t="s">
        <v>181</v>
      </c>
      <c r="L2406" s="56" t="s">
        <v>182</v>
      </c>
      <c r="M2406" s="56" t="s">
        <v>183</v>
      </c>
      <c r="N2406" s="56">
        <v>5.2999999999999999E-2</v>
      </c>
      <c r="O2406" s="56" t="s">
        <v>149</v>
      </c>
      <c r="P2406" s="56" t="b">
        <v>0</v>
      </c>
      <c r="Q2406" s="56">
        <v>138261413</v>
      </c>
      <c r="R2406" s="56" t="s">
        <v>150</v>
      </c>
      <c r="S2406" s="56">
        <v>1E-3</v>
      </c>
      <c r="T2406" s="56" t="s">
        <v>184</v>
      </c>
      <c r="U2406" s="56">
        <v>2015</v>
      </c>
      <c r="V2406" s="56" t="s">
        <v>151</v>
      </c>
      <c r="W2406" s="56" t="s">
        <v>197</v>
      </c>
      <c r="X2406" s="56" t="s">
        <v>186</v>
      </c>
      <c r="Y2406" s="56" t="s">
        <v>155</v>
      </c>
      <c r="Z2406" s="56">
        <v>624300</v>
      </c>
      <c r="AA2406" s="56">
        <v>306800</v>
      </c>
      <c r="AB2406" s="56">
        <v>1.3116346710660201</v>
      </c>
      <c r="AC2406" s="59">
        <v>52.6126273253455</v>
      </c>
    </row>
    <row r="2407" spans="1:29">
      <c r="A2407" s="57" t="s">
        <v>187</v>
      </c>
      <c r="B2407" s="54">
        <v>7299</v>
      </c>
      <c r="C2407" s="54">
        <v>1860754</v>
      </c>
      <c r="D2407" s="54" t="s">
        <v>164</v>
      </c>
      <c r="E2407" s="54" t="s">
        <v>126</v>
      </c>
      <c r="F2407" s="54" t="s">
        <v>179</v>
      </c>
      <c r="G2407" s="54" t="s">
        <v>118</v>
      </c>
      <c r="H2407" s="62">
        <v>42752.404861111114</v>
      </c>
      <c r="I2407" s="54" t="s">
        <v>180</v>
      </c>
      <c r="J2407" s="54" t="s">
        <v>116</v>
      </c>
      <c r="K2407" s="54" t="s">
        <v>181</v>
      </c>
      <c r="L2407" s="54" t="s">
        <v>182</v>
      </c>
      <c r="M2407" s="54" t="s">
        <v>183</v>
      </c>
      <c r="N2407" s="54">
        <v>7.7000000000000002E-3</v>
      </c>
      <c r="O2407" s="54" t="s">
        <v>149</v>
      </c>
      <c r="P2407" s="54" t="b">
        <v>0</v>
      </c>
      <c r="Q2407" s="54">
        <v>138261413</v>
      </c>
      <c r="R2407" s="54" t="s">
        <v>150</v>
      </c>
      <c r="S2407" s="54">
        <v>1E-3</v>
      </c>
      <c r="T2407" s="54" t="s">
        <v>184</v>
      </c>
      <c r="U2407" s="54">
        <v>2017</v>
      </c>
      <c r="V2407" s="54" t="s">
        <v>151</v>
      </c>
      <c r="W2407" s="54" t="s">
        <v>188</v>
      </c>
      <c r="X2407" s="54" t="s">
        <v>189</v>
      </c>
      <c r="Y2407" s="54" t="s">
        <v>155</v>
      </c>
      <c r="Z2407" s="54">
        <v>636400</v>
      </c>
      <c r="AA2407" s="54">
        <v>291600</v>
      </c>
      <c r="AB2407" s="54">
        <v>1.4791973795069699</v>
      </c>
      <c r="AC2407" s="60">
        <v>52.471107816141703</v>
      </c>
    </row>
    <row r="2408" spans="1:29">
      <c r="A2408" s="55" t="s">
        <v>178</v>
      </c>
      <c r="B2408" s="56">
        <v>7299</v>
      </c>
      <c r="C2408" s="56">
        <v>1784523</v>
      </c>
      <c r="D2408" s="56" t="s">
        <v>164</v>
      </c>
      <c r="E2408" s="56" t="s">
        <v>126</v>
      </c>
      <c r="F2408" s="56" t="s">
        <v>179</v>
      </c>
      <c r="G2408" s="56" t="s">
        <v>118</v>
      </c>
      <c r="H2408" s="61">
        <v>42016.470138888886</v>
      </c>
      <c r="I2408" s="56" t="s">
        <v>180</v>
      </c>
      <c r="J2408" s="56" t="s">
        <v>116</v>
      </c>
      <c r="K2408" s="56" t="s">
        <v>181</v>
      </c>
      <c r="L2408" s="56" t="s">
        <v>182</v>
      </c>
      <c r="M2408" s="56" t="s">
        <v>183</v>
      </c>
      <c r="N2408" s="56">
        <v>8.0000000000000002E-3</v>
      </c>
      <c r="O2408" s="56" t="s">
        <v>149</v>
      </c>
      <c r="P2408" s="56" t="b">
        <v>0</v>
      </c>
      <c r="Q2408" s="56">
        <v>138261413</v>
      </c>
      <c r="R2408" s="56" t="s">
        <v>150</v>
      </c>
      <c r="S2408" s="56">
        <v>1E-3</v>
      </c>
      <c r="T2408" s="56" t="s">
        <v>184</v>
      </c>
      <c r="U2408" s="56">
        <v>2015</v>
      </c>
      <c r="V2408" s="56" t="s">
        <v>151</v>
      </c>
      <c r="W2408" s="56" t="s">
        <v>185</v>
      </c>
      <c r="X2408" s="56" t="s">
        <v>186</v>
      </c>
      <c r="Y2408" s="56" t="s">
        <v>155</v>
      </c>
      <c r="Z2408" s="56">
        <v>620600</v>
      </c>
      <c r="AA2408" s="56">
        <v>309500</v>
      </c>
      <c r="AB2408" s="56">
        <v>1.2588812496391699</v>
      </c>
      <c r="AC2408" s="59">
        <v>52.638374352215699</v>
      </c>
    </row>
    <row r="2409" spans="1:29">
      <c r="A2409" s="57" t="s">
        <v>206</v>
      </c>
      <c r="B2409" s="54">
        <v>7299</v>
      </c>
      <c r="C2409" s="54">
        <v>1922851</v>
      </c>
      <c r="D2409" s="54" t="s">
        <v>164</v>
      </c>
      <c r="E2409" s="54" t="s">
        <v>126</v>
      </c>
      <c r="F2409" s="54" t="s">
        <v>179</v>
      </c>
      <c r="G2409" s="54" t="s">
        <v>118</v>
      </c>
      <c r="H2409" s="62">
        <v>43475.540972222225</v>
      </c>
      <c r="I2409" s="54" t="s">
        <v>180</v>
      </c>
      <c r="J2409" s="54" t="s">
        <v>116</v>
      </c>
      <c r="K2409" s="54" t="s">
        <v>199</v>
      </c>
      <c r="L2409" s="54" t="s">
        <v>200</v>
      </c>
      <c r="M2409" s="54" t="s">
        <v>183</v>
      </c>
      <c r="N2409" s="54">
        <v>3.9E-2</v>
      </c>
      <c r="O2409" s="54" t="s">
        <v>149</v>
      </c>
      <c r="P2409" s="54" t="b">
        <v>0</v>
      </c>
      <c r="Q2409" s="54">
        <v>138261413</v>
      </c>
      <c r="R2409" s="54" t="s">
        <v>150</v>
      </c>
      <c r="S2409" s="54">
        <v>1E-3</v>
      </c>
      <c r="T2409" s="54" t="s">
        <v>184</v>
      </c>
      <c r="U2409" s="54">
        <v>2019</v>
      </c>
      <c r="V2409" s="54" t="s">
        <v>151</v>
      </c>
      <c r="W2409" s="54" t="s">
        <v>207</v>
      </c>
      <c r="X2409" s="54" t="s">
        <v>208</v>
      </c>
      <c r="Y2409" s="54" t="s">
        <v>155</v>
      </c>
      <c r="Z2409" s="54">
        <v>515935</v>
      </c>
      <c r="AA2409" s="54">
        <v>253417</v>
      </c>
      <c r="AB2409" s="54">
        <v>-0.30632621725807402</v>
      </c>
      <c r="AC2409" s="60">
        <v>52.1668520239771</v>
      </c>
    </row>
    <row r="2410" spans="1:29">
      <c r="A2410" s="55" t="s">
        <v>198</v>
      </c>
      <c r="B2410" s="56">
        <v>7299</v>
      </c>
      <c r="C2410" s="56">
        <v>2011221</v>
      </c>
      <c r="D2410" s="56" t="s">
        <v>164</v>
      </c>
      <c r="E2410" s="56" t="s">
        <v>126</v>
      </c>
      <c r="F2410" s="56" t="s">
        <v>179</v>
      </c>
      <c r="G2410" s="56" t="s">
        <v>118</v>
      </c>
      <c r="H2410" s="61">
        <v>44719.559027777781</v>
      </c>
      <c r="I2410" s="56" t="s">
        <v>180</v>
      </c>
      <c r="J2410" s="56" t="s">
        <v>116</v>
      </c>
      <c r="K2410" s="56" t="s">
        <v>199</v>
      </c>
      <c r="L2410" s="56" t="s">
        <v>200</v>
      </c>
      <c r="M2410" s="56" t="s">
        <v>183</v>
      </c>
      <c r="N2410" s="56">
        <v>5.8000000000000003E-2</v>
      </c>
      <c r="O2410" s="56" t="s">
        <v>149</v>
      </c>
      <c r="P2410" s="56" t="b">
        <v>0</v>
      </c>
      <c r="Q2410" s="56">
        <v>138261413</v>
      </c>
      <c r="R2410" s="56" t="s">
        <v>150</v>
      </c>
      <c r="S2410" s="56">
        <v>1E-3</v>
      </c>
      <c r="T2410" s="56" t="s">
        <v>184</v>
      </c>
      <c r="U2410" s="56">
        <v>2022</v>
      </c>
      <c r="V2410" s="56" t="s">
        <v>151</v>
      </c>
      <c r="W2410" s="56" t="s">
        <v>201</v>
      </c>
      <c r="X2410" s="56" t="s">
        <v>202</v>
      </c>
      <c r="Y2410" s="56" t="s">
        <v>155</v>
      </c>
      <c r="Z2410" s="56">
        <v>516100</v>
      </c>
      <c r="AA2410" s="56">
        <v>253300</v>
      </c>
      <c r="AB2410" s="56">
        <v>-0.30395486908298303</v>
      </c>
      <c r="AC2410" s="59">
        <v>52.1657659569386</v>
      </c>
    </row>
    <row r="2411" spans="1:29">
      <c r="A2411" s="57" t="s">
        <v>178</v>
      </c>
      <c r="B2411" s="54">
        <v>7299</v>
      </c>
      <c r="C2411" s="54">
        <v>1848120</v>
      </c>
      <c r="D2411" s="54" t="s">
        <v>164</v>
      </c>
      <c r="E2411" s="54" t="s">
        <v>126</v>
      </c>
      <c r="F2411" s="54" t="s">
        <v>179</v>
      </c>
      <c r="G2411" s="54" t="s">
        <v>118</v>
      </c>
      <c r="H2411" s="62">
        <v>42661.451388888891</v>
      </c>
      <c r="I2411" s="54" t="s">
        <v>180</v>
      </c>
      <c r="J2411" s="54" t="s">
        <v>116</v>
      </c>
      <c r="K2411" s="54" t="s">
        <v>181</v>
      </c>
      <c r="L2411" s="54" t="s">
        <v>182</v>
      </c>
      <c r="M2411" s="54" t="s">
        <v>183</v>
      </c>
      <c r="N2411" s="54">
        <v>1.7999999999999999E-2</v>
      </c>
      <c r="O2411" s="54" t="s">
        <v>149</v>
      </c>
      <c r="P2411" s="54" t="b">
        <v>0</v>
      </c>
      <c r="Q2411" s="54">
        <v>138261413</v>
      </c>
      <c r="R2411" s="54" t="s">
        <v>150</v>
      </c>
      <c r="S2411" s="54">
        <v>1E-3</v>
      </c>
      <c r="T2411" s="54" t="s">
        <v>184</v>
      </c>
      <c r="U2411" s="54">
        <v>2016</v>
      </c>
      <c r="V2411" s="54" t="s">
        <v>151</v>
      </c>
      <c r="W2411" s="54" t="s">
        <v>185</v>
      </c>
      <c r="X2411" s="54" t="s">
        <v>186</v>
      </c>
      <c r="Y2411" s="54" t="s">
        <v>155</v>
      </c>
      <c r="Z2411" s="54">
        <v>620600</v>
      </c>
      <c r="AA2411" s="54">
        <v>309500</v>
      </c>
      <c r="AB2411" s="54">
        <v>1.2588812496391699</v>
      </c>
      <c r="AC2411" s="60">
        <v>52.638374352215699</v>
      </c>
    </row>
    <row r="2412" spans="1:29">
      <c r="A2412" s="55" t="s">
        <v>187</v>
      </c>
      <c r="B2412" s="56">
        <v>7299</v>
      </c>
      <c r="C2412" s="56">
        <v>1911841</v>
      </c>
      <c r="D2412" s="56" t="s">
        <v>164</v>
      </c>
      <c r="E2412" s="56" t="s">
        <v>126</v>
      </c>
      <c r="F2412" s="56" t="s">
        <v>179</v>
      </c>
      <c r="G2412" s="56" t="s">
        <v>118</v>
      </c>
      <c r="H2412" s="61">
        <v>43340.356944444444</v>
      </c>
      <c r="I2412" s="56" t="s">
        <v>180</v>
      </c>
      <c r="J2412" s="56" t="s">
        <v>116</v>
      </c>
      <c r="K2412" s="56" t="s">
        <v>181</v>
      </c>
      <c r="L2412" s="56" t="s">
        <v>182</v>
      </c>
      <c r="M2412" s="56" t="s">
        <v>183</v>
      </c>
      <c r="N2412" s="56">
        <v>1.4E-2</v>
      </c>
      <c r="O2412" s="56" t="s">
        <v>149</v>
      </c>
      <c r="P2412" s="56" t="b">
        <v>0</v>
      </c>
      <c r="Q2412" s="56">
        <v>138261413</v>
      </c>
      <c r="R2412" s="56" t="s">
        <v>150</v>
      </c>
      <c r="S2412" s="56">
        <v>1E-3</v>
      </c>
      <c r="T2412" s="56" t="s">
        <v>184</v>
      </c>
      <c r="U2412" s="56">
        <v>2018</v>
      </c>
      <c r="V2412" s="56" t="s">
        <v>151</v>
      </c>
      <c r="W2412" s="56" t="s">
        <v>188</v>
      </c>
      <c r="X2412" s="56" t="s">
        <v>189</v>
      </c>
      <c r="Y2412" s="56" t="s">
        <v>155</v>
      </c>
      <c r="Z2412" s="56">
        <v>636400</v>
      </c>
      <c r="AA2412" s="56">
        <v>291600</v>
      </c>
      <c r="AB2412" s="56">
        <v>1.4791973795069699</v>
      </c>
      <c r="AC2412" s="59">
        <v>52.471107816141703</v>
      </c>
    </row>
    <row r="2413" spans="1:29">
      <c r="A2413" s="57" t="s">
        <v>178</v>
      </c>
      <c r="B2413" s="54">
        <v>7299</v>
      </c>
      <c r="C2413" s="54">
        <v>1817506</v>
      </c>
      <c r="D2413" s="54" t="s">
        <v>164</v>
      </c>
      <c r="E2413" s="54" t="s">
        <v>126</v>
      </c>
      <c r="F2413" s="54" t="s">
        <v>179</v>
      </c>
      <c r="G2413" s="54" t="s">
        <v>118</v>
      </c>
      <c r="H2413" s="62">
        <v>42332.356944444444</v>
      </c>
      <c r="I2413" s="54" t="s">
        <v>180</v>
      </c>
      <c r="J2413" s="54" t="s">
        <v>116</v>
      </c>
      <c r="K2413" s="54" t="s">
        <v>181</v>
      </c>
      <c r="L2413" s="54" t="s">
        <v>182</v>
      </c>
      <c r="M2413" s="54" t="s">
        <v>183</v>
      </c>
      <c r="N2413" s="54">
        <v>1.0999999999999999E-2</v>
      </c>
      <c r="O2413" s="54" t="s">
        <v>149</v>
      </c>
      <c r="P2413" s="54" t="b">
        <v>0</v>
      </c>
      <c r="Q2413" s="54">
        <v>138261413</v>
      </c>
      <c r="R2413" s="54" t="s">
        <v>150</v>
      </c>
      <c r="S2413" s="54">
        <v>1E-3</v>
      </c>
      <c r="T2413" s="54" t="s">
        <v>184</v>
      </c>
      <c r="U2413" s="54">
        <v>2015</v>
      </c>
      <c r="V2413" s="54" t="s">
        <v>151</v>
      </c>
      <c r="W2413" s="54" t="s">
        <v>185</v>
      </c>
      <c r="X2413" s="54" t="s">
        <v>186</v>
      </c>
      <c r="Y2413" s="54" t="s">
        <v>155</v>
      </c>
      <c r="Z2413" s="54">
        <v>620600</v>
      </c>
      <c r="AA2413" s="54">
        <v>309500</v>
      </c>
      <c r="AB2413" s="54">
        <v>1.2588812496391699</v>
      </c>
      <c r="AC2413" s="60">
        <v>52.638374352215699</v>
      </c>
    </row>
    <row r="2414" spans="1:29">
      <c r="A2414" s="55" t="s">
        <v>187</v>
      </c>
      <c r="B2414" s="56">
        <v>7299</v>
      </c>
      <c r="C2414" s="56">
        <v>1984457</v>
      </c>
      <c r="D2414" s="56" t="s">
        <v>164</v>
      </c>
      <c r="E2414" s="56" t="s">
        <v>126</v>
      </c>
      <c r="F2414" s="56" t="s">
        <v>179</v>
      </c>
      <c r="G2414" s="56" t="s">
        <v>118</v>
      </c>
      <c r="H2414" s="61">
        <v>44362.426388888889</v>
      </c>
      <c r="I2414" s="56" t="s">
        <v>180</v>
      </c>
      <c r="J2414" s="56" t="s">
        <v>116</v>
      </c>
      <c r="K2414" s="56" t="s">
        <v>181</v>
      </c>
      <c r="L2414" s="56" t="s">
        <v>182</v>
      </c>
      <c r="M2414" s="56" t="s">
        <v>183</v>
      </c>
      <c r="N2414" s="56">
        <v>1.2999999999999999E-2</v>
      </c>
      <c r="O2414" s="56" t="s">
        <v>149</v>
      </c>
      <c r="P2414" s="56" t="b">
        <v>0</v>
      </c>
      <c r="Q2414" s="56">
        <v>138261413</v>
      </c>
      <c r="R2414" s="56" t="s">
        <v>150</v>
      </c>
      <c r="S2414" s="56">
        <v>1E-3</v>
      </c>
      <c r="T2414" s="56" t="s">
        <v>184</v>
      </c>
      <c r="U2414" s="56">
        <v>2021</v>
      </c>
      <c r="V2414" s="56" t="s">
        <v>151</v>
      </c>
      <c r="W2414" s="56" t="s">
        <v>188</v>
      </c>
      <c r="X2414" s="56" t="s">
        <v>189</v>
      </c>
      <c r="Y2414" s="56" t="s">
        <v>155</v>
      </c>
      <c r="Z2414" s="56">
        <v>636400</v>
      </c>
      <c r="AA2414" s="56">
        <v>291600</v>
      </c>
      <c r="AB2414" s="56">
        <v>1.4791973795069699</v>
      </c>
      <c r="AC2414" s="59">
        <v>52.471107816141703</v>
      </c>
    </row>
    <row r="2415" spans="1:29">
      <c r="A2415" s="57" t="s">
        <v>198</v>
      </c>
      <c r="B2415" s="54">
        <v>7299</v>
      </c>
      <c r="C2415" s="54">
        <v>1849880</v>
      </c>
      <c r="D2415" s="54" t="s">
        <v>164</v>
      </c>
      <c r="E2415" s="54" t="s">
        <v>126</v>
      </c>
      <c r="F2415" s="54" t="s">
        <v>179</v>
      </c>
      <c r="G2415" s="54" t="s">
        <v>118</v>
      </c>
      <c r="H2415" s="62">
        <v>42670.384722222225</v>
      </c>
      <c r="I2415" s="54" t="s">
        <v>180</v>
      </c>
      <c r="J2415" s="54" t="s">
        <v>116</v>
      </c>
      <c r="K2415" s="54" t="s">
        <v>199</v>
      </c>
      <c r="L2415" s="54" t="s">
        <v>200</v>
      </c>
      <c r="M2415" s="54" t="s">
        <v>183</v>
      </c>
      <c r="N2415" s="54">
        <v>4.9000000000000002E-2</v>
      </c>
      <c r="O2415" s="54" t="s">
        <v>149</v>
      </c>
      <c r="P2415" s="54" t="b">
        <v>0</v>
      </c>
      <c r="Q2415" s="54">
        <v>138261413</v>
      </c>
      <c r="R2415" s="54" t="s">
        <v>150</v>
      </c>
      <c r="S2415" s="54">
        <v>1E-3</v>
      </c>
      <c r="T2415" s="54" t="s">
        <v>184</v>
      </c>
      <c r="U2415" s="54">
        <v>2016</v>
      </c>
      <c r="V2415" s="54" t="s">
        <v>151</v>
      </c>
      <c r="W2415" s="54" t="s">
        <v>201</v>
      </c>
      <c r="X2415" s="54" t="s">
        <v>202</v>
      </c>
      <c r="Y2415" s="54" t="s">
        <v>155</v>
      </c>
      <c r="Z2415" s="54">
        <v>516100</v>
      </c>
      <c r="AA2415" s="54">
        <v>253300</v>
      </c>
      <c r="AB2415" s="54">
        <v>-0.30395486908298303</v>
      </c>
      <c r="AC2415" s="60">
        <v>52.1657659569386</v>
      </c>
    </row>
    <row r="2416" spans="1:29">
      <c r="A2416" s="55" t="s">
        <v>431</v>
      </c>
      <c r="B2416" s="56">
        <v>7299</v>
      </c>
      <c r="C2416" s="56">
        <v>1945925</v>
      </c>
      <c r="D2416" s="56" t="s">
        <v>164</v>
      </c>
      <c r="E2416" s="56" t="s">
        <v>126</v>
      </c>
      <c r="F2416" s="56" t="s">
        <v>205</v>
      </c>
      <c r="G2416" s="56" t="s">
        <v>112</v>
      </c>
      <c r="H2416" s="61">
        <v>43735.504861111112</v>
      </c>
      <c r="I2416" s="56" t="s">
        <v>180</v>
      </c>
      <c r="J2416" s="56" t="s">
        <v>116</v>
      </c>
      <c r="K2416" s="56" t="s">
        <v>181</v>
      </c>
      <c r="L2416" s="56" t="s">
        <v>182</v>
      </c>
      <c r="M2416" s="56" t="s">
        <v>183</v>
      </c>
      <c r="N2416" s="56">
        <v>4.5999999999999999E-2</v>
      </c>
      <c r="O2416" s="56" t="s">
        <v>149</v>
      </c>
      <c r="P2416" s="56" t="b">
        <v>0</v>
      </c>
      <c r="Q2416" s="56">
        <v>138261413</v>
      </c>
      <c r="R2416" s="56" t="s">
        <v>150</v>
      </c>
      <c r="S2416" s="56">
        <v>1E-3</v>
      </c>
      <c r="T2416" s="56" t="s">
        <v>184</v>
      </c>
      <c r="U2416" s="56">
        <v>2019</v>
      </c>
      <c r="V2416" s="56" t="s">
        <v>151</v>
      </c>
      <c r="W2416" s="56" t="s">
        <v>432</v>
      </c>
      <c r="X2416" s="56" t="s">
        <v>186</v>
      </c>
      <c r="Y2416" s="56" t="s">
        <v>155</v>
      </c>
      <c r="Z2416" s="56">
        <v>635000</v>
      </c>
      <c r="AA2416" s="56">
        <v>304400</v>
      </c>
      <c r="AB2416" s="56">
        <v>1.4676704422739899</v>
      </c>
      <c r="AC2416" s="59">
        <v>52.586571894907202</v>
      </c>
    </row>
    <row r="2417" spans="1:29">
      <c r="A2417" s="57" t="s">
        <v>206</v>
      </c>
      <c r="B2417" s="54">
        <v>7299</v>
      </c>
      <c r="C2417" s="54">
        <v>1889545</v>
      </c>
      <c r="D2417" s="54" t="s">
        <v>164</v>
      </c>
      <c r="E2417" s="54" t="s">
        <v>126</v>
      </c>
      <c r="F2417" s="54" t="s">
        <v>205</v>
      </c>
      <c r="G2417" s="54" t="s">
        <v>112</v>
      </c>
      <c r="H2417" s="62">
        <v>43074.590277777781</v>
      </c>
      <c r="I2417" s="54" t="s">
        <v>180</v>
      </c>
      <c r="J2417" s="54" t="s">
        <v>116</v>
      </c>
      <c r="K2417" s="54" t="s">
        <v>199</v>
      </c>
      <c r="L2417" s="54" t="s">
        <v>200</v>
      </c>
      <c r="M2417" s="54" t="s">
        <v>183</v>
      </c>
      <c r="N2417" s="54">
        <v>5.0999999999999997E-2</v>
      </c>
      <c r="O2417" s="54" t="s">
        <v>149</v>
      </c>
      <c r="P2417" s="54" t="b">
        <v>0</v>
      </c>
      <c r="Q2417" s="54">
        <v>138261413</v>
      </c>
      <c r="R2417" s="54" t="s">
        <v>150</v>
      </c>
      <c r="S2417" s="54">
        <v>1E-3</v>
      </c>
      <c r="T2417" s="54" t="s">
        <v>184</v>
      </c>
      <c r="U2417" s="54">
        <v>2017</v>
      </c>
      <c r="V2417" s="54" t="s">
        <v>151</v>
      </c>
      <c r="W2417" s="54" t="s">
        <v>207</v>
      </c>
      <c r="X2417" s="54" t="s">
        <v>208</v>
      </c>
      <c r="Y2417" s="54" t="s">
        <v>155</v>
      </c>
      <c r="Z2417" s="54">
        <v>515935</v>
      </c>
      <c r="AA2417" s="54">
        <v>253417</v>
      </c>
      <c r="AB2417" s="54">
        <v>-0.30632621725807402</v>
      </c>
      <c r="AC2417" s="60">
        <v>52.1668520239771</v>
      </c>
    </row>
    <row r="2418" spans="1:29">
      <c r="A2418" s="55" t="s">
        <v>203</v>
      </c>
      <c r="B2418" s="56">
        <v>7299</v>
      </c>
      <c r="C2418" s="56">
        <v>1865166</v>
      </c>
      <c r="D2418" s="56" t="s">
        <v>164</v>
      </c>
      <c r="E2418" s="56" t="s">
        <v>126</v>
      </c>
      <c r="F2418" s="56" t="s">
        <v>205</v>
      </c>
      <c r="G2418" s="56" t="s">
        <v>112</v>
      </c>
      <c r="H2418" s="61">
        <v>42795.397916666669</v>
      </c>
      <c r="I2418" s="56" t="s">
        <v>180</v>
      </c>
      <c r="J2418" s="56" t="s">
        <v>116</v>
      </c>
      <c r="K2418" s="56" t="s">
        <v>146</v>
      </c>
      <c r="L2418" s="56" t="s">
        <v>147</v>
      </c>
      <c r="M2418" s="56" t="s">
        <v>183</v>
      </c>
      <c r="N2418" s="56">
        <v>2.8000000000000001E-2</v>
      </c>
      <c r="O2418" s="56" t="s">
        <v>149</v>
      </c>
      <c r="P2418" s="56" t="b">
        <v>0</v>
      </c>
      <c r="Q2418" s="56">
        <v>138261413</v>
      </c>
      <c r="R2418" s="56" t="s">
        <v>150</v>
      </c>
      <c r="S2418" s="56">
        <v>1E-3</v>
      </c>
      <c r="T2418" s="56" t="s">
        <v>184</v>
      </c>
      <c r="U2418" s="56">
        <v>2017</v>
      </c>
      <c r="V2418" s="56" t="s">
        <v>151</v>
      </c>
      <c r="W2418" s="56" t="s">
        <v>204</v>
      </c>
      <c r="X2418" s="56" t="s">
        <v>154</v>
      </c>
      <c r="Y2418" s="56" t="s">
        <v>155</v>
      </c>
      <c r="Z2418" s="56">
        <v>507500</v>
      </c>
      <c r="AA2418" s="56">
        <v>299100</v>
      </c>
      <c r="AB2418" s="56">
        <v>-0.41497245145673001</v>
      </c>
      <c r="AC2418" s="59">
        <v>52.579097446717</v>
      </c>
    </row>
    <row r="2419" spans="1:29">
      <c r="A2419" s="57" t="s">
        <v>187</v>
      </c>
      <c r="B2419" s="54">
        <v>7299</v>
      </c>
      <c r="C2419" s="54">
        <v>1894451</v>
      </c>
      <c r="D2419" s="54" t="s">
        <v>164</v>
      </c>
      <c r="E2419" s="54" t="s">
        <v>126</v>
      </c>
      <c r="F2419" s="54" t="s">
        <v>179</v>
      </c>
      <c r="G2419" s="54" t="s">
        <v>118</v>
      </c>
      <c r="H2419" s="62">
        <v>43146.329861111109</v>
      </c>
      <c r="I2419" s="54" t="s">
        <v>180</v>
      </c>
      <c r="J2419" s="54" t="s">
        <v>116</v>
      </c>
      <c r="K2419" s="54" t="s">
        <v>181</v>
      </c>
      <c r="L2419" s="54" t="s">
        <v>182</v>
      </c>
      <c r="M2419" s="54" t="s">
        <v>183</v>
      </c>
      <c r="N2419" s="54">
        <v>5.4000000000000003E-3</v>
      </c>
      <c r="O2419" s="54" t="s">
        <v>149</v>
      </c>
      <c r="P2419" s="54" t="b">
        <v>0</v>
      </c>
      <c r="Q2419" s="54">
        <v>138261413</v>
      </c>
      <c r="R2419" s="54" t="s">
        <v>150</v>
      </c>
      <c r="S2419" s="54">
        <v>1E-3</v>
      </c>
      <c r="T2419" s="54" t="s">
        <v>184</v>
      </c>
      <c r="U2419" s="54">
        <v>2018</v>
      </c>
      <c r="V2419" s="54" t="s">
        <v>151</v>
      </c>
      <c r="W2419" s="54" t="s">
        <v>188</v>
      </c>
      <c r="X2419" s="54" t="s">
        <v>189</v>
      </c>
      <c r="Y2419" s="54" t="s">
        <v>155</v>
      </c>
      <c r="Z2419" s="54">
        <v>636400</v>
      </c>
      <c r="AA2419" s="54">
        <v>291600</v>
      </c>
      <c r="AB2419" s="54">
        <v>1.4791973795069699</v>
      </c>
      <c r="AC2419" s="60">
        <v>52.471107816141703</v>
      </c>
    </row>
    <row r="2420" spans="1:29">
      <c r="A2420" s="55" t="s">
        <v>187</v>
      </c>
      <c r="B2420" s="56">
        <v>7299</v>
      </c>
      <c r="C2420" s="56">
        <v>1981745</v>
      </c>
      <c r="D2420" s="56" t="s">
        <v>164</v>
      </c>
      <c r="E2420" s="56" t="s">
        <v>126</v>
      </c>
      <c r="F2420" s="56" t="s">
        <v>205</v>
      </c>
      <c r="G2420" s="56" t="s">
        <v>112</v>
      </c>
      <c r="H2420" s="61">
        <v>44321.55</v>
      </c>
      <c r="I2420" s="56" t="s">
        <v>180</v>
      </c>
      <c r="J2420" s="56" t="s">
        <v>116</v>
      </c>
      <c r="K2420" s="56" t="s">
        <v>181</v>
      </c>
      <c r="L2420" s="56" t="s">
        <v>182</v>
      </c>
      <c r="M2420" s="56" t="s">
        <v>183</v>
      </c>
      <c r="N2420" s="56">
        <v>0.01</v>
      </c>
      <c r="O2420" s="56" t="s">
        <v>149</v>
      </c>
      <c r="P2420" s="56" t="b">
        <v>0</v>
      </c>
      <c r="Q2420" s="56">
        <v>138261413</v>
      </c>
      <c r="R2420" s="56" t="s">
        <v>150</v>
      </c>
      <c r="S2420" s="56">
        <v>1E-3</v>
      </c>
      <c r="T2420" s="56" t="s">
        <v>184</v>
      </c>
      <c r="U2420" s="56">
        <v>2021</v>
      </c>
      <c r="V2420" s="56" t="s">
        <v>151</v>
      </c>
      <c r="W2420" s="56" t="s">
        <v>188</v>
      </c>
      <c r="X2420" s="56" t="s">
        <v>189</v>
      </c>
      <c r="Y2420" s="56" t="s">
        <v>155</v>
      </c>
      <c r="Z2420" s="56">
        <v>636400</v>
      </c>
      <c r="AA2420" s="56">
        <v>291600</v>
      </c>
      <c r="AB2420" s="56">
        <v>1.4791973795069699</v>
      </c>
      <c r="AC2420" s="59">
        <v>52.471107816141703</v>
      </c>
    </row>
    <row r="2421" spans="1:29">
      <c r="A2421" s="57" t="s">
        <v>203</v>
      </c>
      <c r="B2421" s="54">
        <v>7299</v>
      </c>
      <c r="C2421" s="54">
        <v>1918181</v>
      </c>
      <c r="D2421" s="54" t="s">
        <v>164</v>
      </c>
      <c r="E2421" s="54" t="s">
        <v>126</v>
      </c>
      <c r="F2421" s="54" t="s">
        <v>179</v>
      </c>
      <c r="G2421" s="54" t="s">
        <v>118</v>
      </c>
      <c r="H2421" s="62">
        <v>43419.463888888888</v>
      </c>
      <c r="I2421" s="54" t="s">
        <v>180</v>
      </c>
      <c r="J2421" s="54" t="s">
        <v>116</v>
      </c>
      <c r="K2421" s="54" t="s">
        <v>146</v>
      </c>
      <c r="L2421" s="54" t="s">
        <v>147</v>
      </c>
      <c r="M2421" s="54" t="s">
        <v>183</v>
      </c>
      <c r="N2421" s="54">
        <v>6.7000000000000004E-2</v>
      </c>
      <c r="O2421" s="54" t="s">
        <v>149</v>
      </c>
      <c r="P2421" s="54" t="b">
        <v>0</v>
      </c>
      <c r="Q2421" s="54">
        <v>138261413</v>
      </c>
      <c r="R2421" s="54" t="s">
        <v>150</v>
      </c>
      <c r="S2421" s="54">
        <v>1E-3</v>
      </c>
      <c r="T2421" s="54" t="s">
        <v>184</v>
      </c>
      <c r="U2421" s="54">
        <v>2018</v>
      </c>
      <c r="V2421" s="54" t="s">
        <v>151</v>
      </c>
      <c r="W2421" s="54" t="s">
        <v>204</v>
      </c>
      <c r="X2421" s="54" t="s">
        <v>154</v>
      </c>
      <c r="Y2421" s="54" t="s">
        <v>155</v>
      </c>
      <c r="Z2421" s="54">
        <v>507500</v>
      </c>
      <c r="AA2421" s="54">
        <v>299100</v>
      </c>
      <c r="AB2421" s="54">
        <v>-0.41497245145673001</v>
      </c>
      <c r="AC2421" s="60">
        <v>52.579097446717</v>
      </c>
    </row>
    <row r="2422" spans="1:29">
      <c r="A2422" s="55" t="s">
        <v>198</v>
      </c>
      <c r="B2422" s="56">
        <v>7299</v>
      </c>
      <c r="C2422" s="56">
        <v>2060902</v>
      </c>
      <c r="D2422" s="56" t="s">
        <v>164</v>
      </c>
      <c r="E2422" s="56" t="s">
        <v>126</v>
      </c>
      <c r="F2422" s="56" t="s">
        <v>179</v>
      </c>
      <c r="G2422" s="56" t="s">
        <v>118</v>
      </c>
      <c r="H2422" s="61">
        <v>45348.46597222222</v>
      </c>
      <c r="I2422" s="56" t="s">
        <v>180</v>
      </c>
      <c r="J2422" s="56" t="s">
        <v>116</v>
      </c>
      <c r="K2422" s="56" t="s">
        <v>199</v>
      </c>
      <c r="L2422" s="56" t="s">
        <v>200</v>
      </c>
      <c r="M2422" s="56" t="s">
        <v>183</v>
      </c>
      <c r="N2422" s="56">
        <v>2.1999999999999999E-2</v>
      </c>
      <c r="O2422" s="56" t="s">
        <v>149</v>
      </c>
      <c r="P2422" s="56" t="b">
        <v>0</v>
      </c>
      <c r="Q2422" s="56">
        <v>138261413</v>
      </c>
      <c r="R2422" s="56" t="s">
        <v>150</v>
      </c>
      <c r="S2422" s="56">
        <v>1E-3</v>
      </c>
      <c r="T2422" s="56" t="s">
        <v>184</v>
      </c>
      <c r="U2422" s="56">
        <v>2024</v>
      </c>
      <c r="V2422" s="56" t="s">
        <v>151</v>
      </c>
      <c r="W2422" s="56" t="s">
        <v>201</v>
      </c>
      <c r="X2422" s="56" t="s">
        <v>202</v>
      </c>
      <c r="Y2422" s="56" t="s">
        <v>155</v>
      </c>
      <c r="Z2422" s="56">
        <v>516100</v>
      </c>
      <c r="AA2422" s="56">
        <v>253300</v>
      </c>
      <c r="AB2422" s="56">
        <v>-0.30395486908298303</v>
      </c>
      <c r="AC2422" s="59">
        <v>52.1657659569386</v>
      </c>
    </row>
    <row r="2423" spans="1:29">
      <c r="A2423" s="57" t="s">
        <v>187</v>
      </c>
      <c r="B2423" s="54">
        <v>7299</v>
      </c>
      <c r="C2423" s="54">
        <v>1789910</v>
      </c>
      <c r="D2423" s="54" t="s">
        <v>164</v>
      </c>
      <c r="E2423" s="54" t="s">
        <v>126</v>
      </c>
      <c r="F2423" s="54" t="s">
        <v>179</v>
      </c>
      <c r="G2423" s="54" t="s">
        <v>118</v>
      </c>
      <c r="H2423" s="62">
        <v>42066.333333333336</v>
      </c>
      <c r="I2423" s="54" t="s">
        <v>180</v>
      </c>
      <c r="J2423" s="54" t="s">
        <v>116</v>
      </c>
      <c r="K2423" s="54" t="s">
        <v>181</v>
      </c>
      <c r="L2423" s="54" t="s">
        <v>182</v>
      </c>
      <c r="M2423" s="54" t="s">
        <v>183</v>
      </c>
      <c r="N2423" s="54">
        <v>6.0000000000000001E-3</v>
      </c>
      <c r="O2423" s="54" t="s">
        <v>149</v>
      </c>
      <c r="P2423" s="54" t="b">
        <v>0</v>
      </c>
      <c r="Q2423" s="54">
        <v>138261413</v>
      </c>
      <c r="R2423" s="54" t="s">
        <v>150</v>
      </c>
      <c r="S2423" s="54">
        <v>1E-3</v>
      </c>
      <c r="T2423" s="54" t="s">
        <v>184</v>
      </c>
      <c r="U2423" s="54">
        <v>2015</v>
      </c>
      <c r="V2423" s="54" t="s">
        <v>151</v>
      </c>
      <c r="W2423" s="54" t="s">
        <v>188</v>
      </c>
      <c r="X2423" s="54" t="s">
        <v>189</v>
      </c>
      <c r="Y2423" s="54" t="s">
        <v>155</v>
      </c>
      <c r="Z2423" s="54">
        <v>636400</v>
      </c>
      <c r="AA2423" s="54">
        <v>291600</v>
      </c>
      <c r="AB2423" s="54">
        <v>1.4791973795069699</v>
      </c>
      <c r="AC2423" s="60">
        <v>52.471107816141703</v>
      </c>
    </row>
    <row r="2424" spans="1:29">
      <c r="A2424" s="55" t="s">
        <v>187</v>
      </c>
      <c r="B2424" s="56">
        <v>7299</v>
      </c>
      <c r="C2424" s="56">
        <v>1863451</v>
      </c>
      <c r="D2424" s="56" t="s">
        <v>164</v>
      </c>
      <c r="E2424" s="56" t="s">
        <v>126</v>
      </c>
      <c r="F2424" s="56" t="s">
        <v>179</v>
      </c>
      <c r="G2424" s="56" t="s">
        <v>118</v>
      </c>
      <c r="H2424" s="61">
        <v>42783.415277777778</v>
      </c>
      <c r="I2424" s="56" t="s">
        <v>180</v>
      </c>
      <c r="J2424" s="56" t="s">
        <v>116</v>
      </c>
      <c r="K2424" s="56" t="s">
        <v>181</v>
      </c>
      <c r="L2424" s="56" t="s">
        <v>182</v>
      </c>
      <c r="M2424" s="56" t="s">
        <v>183</v>
      </c>
      <c r="N2424" s="56">
        <v>8.0000000000000002E-3</v>
      </c>
      <c r="O2424" s="56" t="s">
        <v>149</v>
      </c>
      <c r="P2424" s="56" t="b">
        <v>0</v>
      </c>
      <c r="Q2424" s="56">
        <v>138261413</v>
      </c>
      <c r="R2424" s="56" t="s">
        <v>150</v>
      </c>
      <c r="S2424" s="56">
        <v>1E-3</v>
      </c>
      <c r="T2424" s="56" t="s">
        <v>184</v>
      </c>
      <c r="U2424" s="56">
        <v>2017</v>
      </c>
      <c r="V2424" s="56" t="s">
        <v>151</v>
      </c>
      <c r="W2424" s="56" t="s">
        <v>188</v>
      </c>
      <c r="X2424" s="56" t="s">
        <v>189</v>
      </c>
      <c r="Y2424" s="56" t="s">
        <v>155</v>
      </c>
      <c r="Z2424" s="56">
        <v>636400</v>
      </c>
      <c r="AA2424" s="56">
        <v>291600</v>
      </c>
      <c r="AB2424" s="56">
        <v>1.4791973795069699</v>
      </c>
      <c r="AC2424" s="59">
        <v>52.471107816141703</v>
      </c>
    </row>
    <row r="2425" spans="1:29">
      <c r="A2425" s="57" t="s">
        <v>198</v>
      </c>
      <c r="B2425" s="54">
        <v>7299</v>
      </c>
      <c r="C2425" s="54">
        <v>1901502</v>
      </c>
      <c r="D2425" s="54" t="s">
        <v>164</v>
      </c>
      <c r="E2425" s="54" t="s">
        <v>126</v>
      </c>
      <c r="F2425" s="54" t="s">
        <v>179</v>
      </c>
      <c r="G2425" s="54" t="s">
        <v>118</v>
      </c>
      <c r="H2425" s="62">
        <v>43228.574999999997</v>
      </c>
      <c r="I2425" s="54" t="s">
        <v>180</v>
      </c>
      <c r="J2425" s="54" t="s">
        <v>116</v>
      </c>
      <c r="K2425" s="54" t="s">
        <v>199</v>
      </c>
      <c r="L2425" s="54" t="s">
        <v>200</v>
      </c>
      <c r="M2425" s="54" t="s">
        <v>183</v>
      </c>
      <c r="N2425" s="54">
        <v>4.7E-2</v>
      </c>
      <c r="O2425" s="54" t="s">
        <v>149</v>
      </c>
      <c r="P2425" s="54" t="b">
        <v>0</v>
      </c>
      <c r="Q2425" s="54">
        <v>138261413</v>
      </c>
      <c r="R2425" s="54" t="s">
        <v>150</v>
      </c>
      <c r="S2425" s="54">
        <v>1E-3</v>
      </c>
      <c r="T2425" s="54" t="s">
        <v>184</v>
      </c>
      <c r="U2425" s="54">
        <v>2018</v>
      </c>
      <c r="V2425" s="54" t="s">
        <v>151</v>
      </c>
      <c r="W2425" s="54" t="s">
        <v>201</v>
      </c>
      <c r="X2425" s="54" t="s">
        <v>202</v>
      </c>
      <c r="Y2425" s="54" t="s">
        <v>155</v>
      </c>
      <c r="Z2425" s="54">
        <v>516100</v>
      </c>
      <c r="AA2425" s="54">
        <v>253300</v>
      </c>
      <c r="AB2425" s="54">
        <v>-0.30395486908298303</v>
      </c>
      <c r="AC2425" s="60">
        <v>52.1657659569386</v>
      </c>
    </row>
    <row r="2426" spans="1:29">
      <c r="A2426" s="55" t="s">
        <v>288</v>
      </c>
      <c r="B2426" s="56">
        <v>7299</v>
      </c>
      <c r="C2426" s="56">
        <v>5222990</v>
      </c>
      <c r="D2426" s="56" t="s">
        <v>164</v>
      </c>
      <c r="E2426" s="56" t="s">
        <v>126</v>
      </c>
      <c r="F2426" s="56" t="s">
        <v>205</v>
      </c>
      <c r="G2426" s="56" t="s">
        <v>112</v>
      </c>
      <c r="H2426" s="61">
        <v>43020.561805555553</v>
      </c>
      <c r="I2426" s="56" t="s">
        <v>180</v>
      </c>
      <c r="J2426" s="56" t="s">
        <v>116</v>
      </c>
      <c r="K2426" s="56" t="s">
        <v>256</v>
      </c>
      <c r="L2426" s="56" t="s">
        <v>257</v>
      </c>
      <c r="M2426" s="56" t="s">
        <v>183</v>
      </c>
      <c r="N2426" s="56">
        <v>1.2999999999999999E-2</v>
      </c>
      <c r="O2426" s="56" t="s">
        <v>149</v>
      </c>
      <c r="P2426" s="56" t="b">
        <v>0</v>
      </c>
      <c r="Q2426" s="56">
        <v>138261413</v>
      </c>
      <c r="R2426" s="56" t="s">
        <v>150</v>
      </c>
      <c r="S2426" s="56">
        <v>1E-3</v>
      </c>
      <c r="T2426" s="56" t="s">
        <v>184</v>
      </c>
      <c r="U2426" s="56">
        <v>2017</v>
      </c>
      <c r="V2426" s="56" t="s">
        <v>151</v>
      </c>
      <c r="W2426" s="56" t="s">
        <v>289</v>
      </c>
      <c r="X2426" s="56" t="s">
        <v>290</v>
      </c>
      <c r="Y2426" s="56" t="s">
        <v>155</v>
      </c>
      <c r="Z2426" s="56">
        <v>347589</v>
      </c>
      <c r="AA2426" s="56">
        <v>412612</v>
      </c>
      <c r="AB2426" s="56">
        <v>-2.7935865486517399</v>
      </c>
      <c r="AC2426" s="59">
        <v>53.607429655734201</v>
      </c>
    </row>
    <row r="2427" spans="1:29">
      <c r="A2427" s="57" t="s">
        <v>310</v>
      </c>
      <c r="B2427" s="54">
        <v>7299</v>
      </c>
      <c r="C2427" s="54">
        <v>1979974</v>
      </c>
      <c r="D2427" s="54" t="s">
        <v>164</v>
      </c>
      <c r="E2427" s="54" t="s">
        <v>126</v>
      </c>
      <c r="F2427" s="54" t="s">
        <v>236</v>
      </c>
      <c r="G2427" s="54" t="s">
        <v>115</v>
      </c>
      <c r="H2427" s="62">
        <v>44292.388888888891</v>
      </c>
      <c r="I2427" s="54" t="s">
        <v>180</v>
      </c>
      <c r="J2427" s="54" t="s">
        <v>116</v>
      </c>
      <c r="K2427" s="54" t="s">
        <v>199</v>
      </c>
      <c r="L2427" s="54" t="s">
        <v>200</v>
      </c>
      <c r="M2427" s="54" t="s">
        <v>183</v>
      </c>
      <c r="N2427" s="54">
        <v>0.13</v>
      </c>
      <c r="O2427" s="54" t="s">
        <v>149</v>
      </c>
      <c r="P2427" s="54" t="b">
        <v>0</v>
      </c>
      <c r="Q2427" s="54">
        <v>138261413</v>
      </c>
      <c r="R2427" s="54" t="s">
        <v>150</v>
      </c>
      <c r="S2427" s="54">
        <v>1E-3</v>
      </c>
      <c r="T2427" s="54" t="s">
        <v>184</v>
      </c>
      <c r="U2427" s="54">
        <v>2021</v>
      </c>
      <c r="V2427" s="54" t="s">
        <v>151</v>
      </c>
      <c r="W2427" s="54" t="s">
        <v>311</v>
      </c>
      <c r="X2427" s="54" t="s">
        <v>202</v>
      </c>
      <c r="Y2427" s="54" t="s">
        <v>155</v>
      </c>
      <c r="Z2427" s="54">
        <v>504393</v>
      </c>
      <c r="AA2427" s="54">
        <v>236465</v>
      </c>
      <c r="AB2427" s="54">
        <v>-0.480199861693483</v>
      </c>
      <c r="AC2427" s="60">
        <v>52.016799361112099</v>
      </c>
    </row>
    <row r="2428" spans="1:29">
      <c r="A2428" s="55" t="s">
        <v>276</v>
      </c>
      <c r="B2428" s="56">
        <v>7299</v>
      </c>
      <c r="C2428" s="56">
        <v>4601277</v>
      </c>
      <c r="D2428" s="56" t="s">
        <v>164</v>
      </c>
      <c r="E2428" s="56" t="s">
        <v>126</v>
      </c>
      <c r="F2428" s="56" t="s">
        <v>179</v>
      </c>
      <c r="G2428" s="56" t="s">
        <v>118</v>
      </c>
      <c r="H2428" s="61">
        <v>41928.449999999997</v>
      </c>
      <c r="I2428" s="56" t="s">
        <v>180</v>
      </c>
      <c r="J2428" s="56" t="s">
        <v>116</v>
      </c>
      <c r="K2428" s="56" t="s">
        <v>192</v>
      </c>
      <c r="L2428" s="56" t="s">
        <v>193</v>
      </c>
      <c r="M2428" s="56" t="s">
        <v>183</v>
      </c>
      <c r="N2428" s="56">
        <v>3.5000000000000001E-3</v>
      </c>
      <c r="O2428" s="56" t="s">
        <v>149</v>
      </c>
      <c r="P2428" s="56" t="b">
        <v>0</v>
      </c>
      <c r="Q2428" s="56">
        <v>138261413</v>
      </c>
      <c r="R2428" s="56" t="s">
        <v>150</v>
      </c>
      <c r="S2428" s="56">
        <v>1E-3</v>
      </c>
      <c r="T2428" s="56" t="s">
        <v>184</v>
      </c>
      <c r="U2428" s="56">
        <v>2014</v>
      </c>
      <c r="V2428" s="56" t="s">
        <v>151</v>
      </c>
      <c r="W2428" s="56" t="s">
        <v>277</v>
      </c>
      <c r="X2428" s="56" t="s">
        <v>278</v>
      </c>
      <c r="Y2428" s="56" t="s">
        <v>155</v>
      </c>
      <c r="Z2428" s="56">
        <v>383550</v>
      </c>
      <c r="AA2428" s="56">
        <v>252450</v>
      </c>
      <c r="AB2428" s="56">
        <v>-2.2419417969467799</v>
      </c>
      <c r="AC2428" s="59">
        <v>52.170064339376403</v>
      </c>
    </row>
    <row r="2429" spans="1:29">
      <c r="A2429" s="57" t="s">
        <v>190</v>
      </c>
      <c r="B2429" s="54">
        <v>7299</v>
      </c>
      <c r="C2429" s="54">
        <v>4601558</v>
      </c>
      <c r="D2429" s="54" t="s">
        <v>164</v>
      </c>
      <c r="E2429" s="54" t="s">
        <v>126</v>
      </c>
      <c r="F2429" s="54" t="s">
        <v>179</v>
      </c>
      <c r="G2429" s="54" t="s">
        <v>118</v>
      </c>
      <c r="H2429" s="62">
        <v>41929.44027777778</v>
      </c>
      <c r="I2429" s="54" t="s">
        <v>191</v>
      </c>
      <c r="J2429" s="54" t="s">
        <v>119</v>
      </c>
      <c r="K2429" s="54" t="s">
        <v>192</v>
      </c>
      <c r="L2429" s="54" t="s">
        <v>193</v>
      </c>
      <c r="M2429" s="54" t="s">
        <v>183</v>
      </c>
      <c r="N2429" s="54">
        <v>2.5000000000000001E-3</v>
      </c>
      <c r="O2429" s="54" t="s">
        <v>149</v>
      </c>
      <c r="P2429" s="54" t="b">
        <v>0</v>
      </c>
      <c r="Q2429" s="54">
        <v>138261413</v>
      </c>
      <c r="R2429" s="54" t="s">
        <v>150</v>
      </c>
      <c r="S2429" s="54">
        <v>1E-3</v>
      </c>
      <c r="T2429" s="54" t="s">
        <v>184</v>
      </c>
      <c r="U2429" s="54">
        <v>2014</v>
      </c>
      <c r="V2429" s="54" t="s">
        <v>151</v>
      </c>
      <c r="W2429" s="54" t="s">
        <v>194</v>
      </c>
      <c r="X2429" s="54" t="s">
        <v>195</v>
      </c>
      <c r="Y2429" s="54" t="s">
        <v>155</v>
      </c>
      <c r="Z2429" s="54">
        <v>357000</v>
      </c>
      <c r="AA2429" s="54">
        <v>237460</v>
      </c>
      <c r="AB2429" s="54">
        <v>-2.62823009845419</v>
      </c>
      <c r="AC2429" s="60">
        <v>52.033868710239098</v>
      </c>
    </row>
    <row r="2430" spans="1:29">
      <c r="A2430" s="55" t="s">
        <v>187</v>
      </c>
      <c r="B2430" s="56">
        <v>7299</v>
      </c>
      <c r="C2430" s="56">
        <v>1945895</v>
      </c>
      <c r="D2430" s="56" t="s">
        <v>164</v>
      </c>
      <c r="E2430" s="56" t="s">
        <v>126</v>
      </c>
      <c r="F2430" s="56" t="s">
        <v>179</v>
      </c>
      <c r="G2430" s="56" t="s">
        <v>118</v>
      </c>
      <c r="H2430" s="61">
        <v>43734.381249999999</v>
      </c>
      <c r="I2430" s="56" t="s">
        <v>180</v>
      </c>
      <c r="J2430" s="56" t="s">
        <v>116</v>
      </c>
      <c r="K2430" s="56" t="s">
        <v>181</v>
      </c>
      <c r="L2430" s="56" t="s">
        <v>182</v>
      </c>
      <c r="M2430" s="56" t="s">
        <v>183</v>
      </c>
      <c r="N2430" s="56">
        <v>2.1000000000000001E-2</v>
      </c>
      <c r="O2430" s="56" t="s">
        <v>149</v>
      </c>
      <c r="P2430" s="56" t="b">
        <v>0</v>
      </c>
      <c r="Q2430" s="56">
        <v>138261413</v>
      </c>
      <c r="R2430" s="56" t="s">
        <v>150</v>
      </c>
      <c r="S2430" s="56">
        <v>1E-3</v>
      </c>
      <c r="T2430" s="56" t="s">
        <v>184</v>
      </c>
      <c r="U2430" s="56">
        <v>2019</v>
      </c>
      <c r="V2430" s="56" t="s">
        <v>151</v>
      </c>
      <c r="W2430" s="56" t="s">
        <v>188</v>
      </c>
      <c r="X2430" s="56" t="s">
        <v>189</v>
      </c>
      <c r="Y2430" s="56" t="s">
        <v>155</v>
      </c>
      <c r="Z2430" s="56">
        <v>636400</v>
      </c>
      <c r="AA2430" s="56">
        <v>291600</v>
      </c>
      <c r="AB2430" s="56">
        <v>1.4791973795069699</v>
      </c>
      <c r="AC2430" s="59">
        <v>52.471107816141703</v>
      </c>
    </row>
    <row r="2431" spans="1:29">
      <c r="A2431" s="57" t="s">
        <v>206</v>
      </c>
      <c r="B2431" s="54">
        <v>7299</v>
      </c>
      <c r="C2431" s="54">
        <v>1868280</v>
      </c>
      <c r="D2431" s="54" t="s">
        <v>164</v>
      </c>
      <c r="E2431" s="54" t="s">
        <v>126</v>
      </c>
      <c r="F2431" s="54" t="s">
        <v>179</v>
      </c>
      <c r="G2431" s="54" t="s">
        <v>118</v>
      </c>
      <c r="H2431" s="62">
        <v>42831.621527777781</v>
      </c>
      <c r="I2431" s="54" t="s">
        <v>180</v>
      </c>
      <c r="J2431" s="54" t="s">
        <v>116</v>
      </c>
      <c r="K2431" s="54" t="s">
        <v>199</v>
      </c>
      <c r="L2431" s="54" t="s">
        <v>200</v>
      </c>
      <c r="M2431" s="54" t="s">
        <v>183</v>
      </c>
      <c r="N2431" s="54">
        <v>3.3000000000000002E-2</v>
      </c>
      <c r="O2431" s="54" t="s">
        <v>149</v>
      </c>
      <c r="P2431" s="54" t="b">
        <v>0</v>
      </c>
      <c r="Q2431" s="54">
        <v>138261413</v>
      </c>
      <c r="R2431" s="54" t="s">
        <v>150</v>
      </c>
      <c r="S2431" s="54">
        <v>1E-3</v>
      </c>
      <c r="T2431" s="54" t="s">
        <v>184</v>
      </c>
      <c r="U2431" s="54">
        <v>2017</v>
      </c>
      <c r="V2431" s="54" t="s">
        <v>151</v>
      </c>
      <c r="W2431" s="54" t="s">
        <v>207</v>
      </c>
      <c r="X2431" s="54" t="s">
        <v>208</v>
      </c>
      <c r="Y2431" s="54" t="s">
        <v>155</v>
      </c>
      <c r="Z2431" s="54">
        <v>515935</v>
      </c>
      <c r="AA2431" s="54">
        <v>253417</v>
      </c>
      <c r="AB2431" s="54">
        <v>-0.30632621725807402</v>
      </c>
      <c r="AC2431" s="60">
        <v>52.1668520239771</v>
      </c>
    </row>
    <row r="2432" spans="1:29">
      <c r="A2432" s="55" t="s">
        <v>203</v>
      </c>
      <c r="B2432" s="56">
        <v>7299</v>
      </c>
      <c r="C2432" s="56">
        <v>1902206</v>
      </c>
      <c r="D2432" s="56" t="s">
        <v>164</v>
      </c>
      <c r="E2432" s="56" t="s">
        <v>126</v>
      </c>
      <c r="F2432" s="56" t="s">
        <v>179</v>
      </c>
      <c r="G2432" s="56" t="s">
        <v>118</v>
      </c>
      <c r="H2432" s="61">
        <v>43238.567361111112</v>
      </c>
      <c r="I2432" s="56" t="s">
        <v>180</v>
      </c>
      <c r="J2432" s="56" t="s">
        <v>116</v>
      </c>
      <c r="K2432" s="56" t="s">
        <v>146</v>
      </c>
      <c r="L2432" s="56" t="s">
        <v>147</v>
      </c>
      <c r="M2432" s="56" t="s">
        <v>183</v>
      </c>
      <c r="N2432" s="56">
        <v>3.1E-2</v>
      </c>
      <c r="O2432" s="56" t="s">
        <v>149</v>
      </c>
      <c r="P2432" s="56" t="b">
        <v>0</v>
      </c>
      <c r="Q2432" s="56">
        <v>138261413</v>
      </c>
      <c r="R2432" s="56" t="s">
        <v>150</v>
      </c>
      <c r="S2432" s="56">
        <v>1E-3</v>
      </c>
      <c r="T2432" s="56" t="s">
        <v>184</v>
      </c>
      <c r="U2432" s="56">
        <v>2018</v>
      </c>
      <c r="V2432" s="56" t="s">
        <v>151</v>
      </c>
      <c r="W2432" s="56" t="s">
        <v>204</v>
      </c>
      <c r="X2432" s="56" t="s">
        <v>154</v>
      </c>
      <c r="Y2432" s="56" t="s">
        <v>155</v>
      </c>
      <c r="Z2432" s="56">
        <v>507500</v>
      </c>
      <c r="AA2432" s="56">
        <v>299100</v>
      </c>
      <c r="AB2432" s="56">
        <v>-0.41497245145673001</v>
      </c>
      <c r="AC2432" s="59">
        <v>52.579097446717</v>
      </c>
    </row>
    <row r="2433" spans="1:29">
      <c r="A2433" s="57" t="s">
        <v>187</v>
      </c>
      <c r="B2433" s="54">
        <v>7299</v>
      </c>
      <c r="C2433" s="54">
        <v>1978043</v>
      </c>
      <c r="D2433" s="54" t="s">
        <v>164</v>
      </c>
      <c r="E2433" s="54" t="s">
        <v>126</v>
      </c>
      <c r="F2433" s="54" t="s">
        <v>179</v>
      </c>
      <c r="G2433" s="54" t="s">
        <v>118</v>
      </c>
      <c r="H2433" s="62">
        <v>44252.518055555556</v>
      </c>
      <c r="I2433" s="54" t="s">
        <v>180</v>
      </c>
      <c r="J2433" s="54" t="s">
        <v>116</v>
      </c>
      <c r="K2433" s="54" t="s">
        <v>181</v>
      </c>
      <c r="L2433" s="54" t="s">
        <v>182</v>
      </c>
      <c r="M2433" s="54" t="s">
        <v>183</v>
      </c>
      <c r="N2433" s="54">
        <v>5.7000000000000002E-3</v>
      </c>
      <c r="O2433" s="54" t="s">
        <v>149</v>
      </c>
      <c r="P2433" s="54" t="b">
        <v>0</v>
      </c>
      <c r="Q2433" s="54">
        <v>138261413</v>
      </c>
      <c r="R2433" s="54" t="s">
        <v>150</v>
      </c>
      <c r="S2433" s="54">
        <v>1E-3</v>
      </c>
      <c r="T2433" s="54" t="s">
        <v>184</v>
      </c>
      <c r="U2433" s="54">
        <v>2021</v>
      </c>
      <c r="V2433" s="54" t="s">
        <v>151</v>
      </c>
      <c r="W2433" s="54" t="s">
        <v>188</v>
      </c>
      <c r="X2433" s="54" t="s">
        <v>189</v>
      </c>
      <c r="Y2433" s="54" t="s">
        <v>155</v>
      </c>
      <c r="Z2433" s="54">
        <v>636400</v>
      </c>
      <c r="AA2433" s="54">
        <v>291600</v>
      </c>
      <c r="AB2433" s="54">
        <v>1.4791973795069699</v>
      </c>
      <c r="AC2433" s="60">
        <v>52.471107816141703</v>
      </c>
    </row>
    <row r="2434" spans="1:29">
      <c r="A2434" s="55" t="s">
        <v>178</v>
      </c>
      <c r="B2434" s="56">
        <v>7299</v>
      </c>
      <c r="C2434" s="56">
        <v>1796407</v>
      </c>
      <c r="D2434" s="56" t="s">
        <v>164</v>
      </c>
      <c r="E2434" s="56" t="s">
        <v>126</v>
      </c>
      <c r="F2434" s="56" t="s">
        <v>179</v>
      </c>
      <c r="G2434" s="56" t="s">
        <v>118</v>
      </c>
      <c r="H2434" s="61">
        <v>42135.478472222225</v>
      </c>
      <c r="I2434" s="56" t="s">
        <v>180</v>
      </c>
      <c r="J2434" s="56" t="s">
        <v>116</v>
      </c>
      <c r="K2434" s="56" t="s">
        <v>181</v>
      </c>
      <c r="L2434" s="56" t="s">
        <v>182</v>
      </c>
      <c r="M2434" s="56" t="s">
        <v>183</v>
      </c>
      <c r="N2434" s="56">
        <v>8.8000000000000005E-3</v>
      </c>
      <c r="O2434" s="56" t="s">
        <v>149</v>
      </c>
      <c r="P2434" s="56" t="b">
        <v>0</v>
      </c>
      <c r="Q2434" s="56">
        <v>138261413</v>
      </c>
      <c r="R2434" s="56" t="s">
        <v>150</v>
      </c>
      <c r="S2434" s="56">
        <v>1E-3</v>
      </c>
      <c r="T2434" s="56" t="s">
        <v>184</v>
      </c>
      <c r="U2434" s="56">
        <v>2015</v>
      </c>
      <c r="V2434" s="56" t="s">
        <v>151</v>
      </c>
      <c r="W2434" s="56" t="s">
        <v>185</v>
      </c>
      <c r="X2434" s="56" t="s">
        <v>186</v>
      </c>
      <c r="Y2434" s="56" t="s">
        <v>155</v>
      </c>
      <c r="Z2434" s="56">
        <v>620600</v>
      </c>
      <c r="AA2434" s="56">
        <v>309500</v>
      </c>
      <c r="AB2434" s="56">
        <v>1.2588812496391699</v>
      </c>
      <c r="AC2434" s="59">
        <v>52.638374352215699</v>
      </c>
    </row>
    <row r="2435" spans="1:29">
      <c r="A2435" s="57" t="s">
        <v>276</v>
      </c>
      <c r="B2435" s="54">
        <v>7299</v>
      </c>
      <c r="C2435" s="54">
        <v>4623623</v>
      </c>
      <c r="D2435" s="54" t="s">
        <v>164</v>
      </c>
      <c r="E2435" s="54" t="s">
        <v>126</v>
      </c>
      <c r="F2435" s="54" t="s">
        <v>179</v>
      </c>
      <c r="G2435" s="54" t="s">
        <v>118</v>
      </c>
      <c r="H2435" s="62">
        <v>42195.445833333331</v>
      </c>
      <c r="I2435" s="54" t="s">
        <v>180</v>
      </c>
      <c r="J2435" s="54" t="s">
        <v>116</v>
      </c>
      <c r="K2435" s="54" t="s">
        <v>192</v>
      </c>
      <c r="L2435" s="54" t="s">
        <v>193</v>
      </c>
      <c r="M2435" s="54" t="s">
        <v>183</v>
      </c>
      <c r="N2435" s="54">
        <v>2.3E-3</v>
      </c>
      <c r="O2435" s="54" t="s">
        <v>149</v>
      </c>
      <c r="P2435" s="54" t="b">
        <v>0</v>
      </c>
      <c r="Q2435" s="54">
        <v>138261413</v>
      </c>
      <c r="R2435" s="54" t="s">
        <v>150</v>
      </c>
      <c r="S2435" s="54">
        <v>1E-3</v>
      </c>
      <c r="T2435" s="54" t="s">
        <v>184</v>
      </c>
      <c r="U2435" s="54">
        <v>2015</v>
      </c>
      <c r="V2435" s="54" t="s">
        <v>151</v>
      </c>
      <c r="W2435" s="54" t="s">
        <v>277</v>
      </c>
      <c r="X2435" s="54" t="s">
        <v>278</v>
      </c>
      <c r="Y2435" s="54" t="s">
        <v>155</v>
      </c>
      <c r="Z2435" s="54">
        <v>383550</v>
      </c>
      <c r="AA2435" s="54">
        <v>252450</v>
      </c>
      <c r="AB2435" s="54">
        <v>-2.2419417969467799</v>
      </c>
      <c r="AC2435" s="60">
        <v>52.170064339376403</v>
      </c>
    </row>
    <row r="2436" spans="1:29">
      <c r="A2436" s="55" t="s">
        <v>198</v>
      </c>
      <c r="B2436" s="56">
        <v>7299</v>
      </c>
      <c r="C2436" s="56">
        <v>2009209</v>
      </c>
      <c r="D2436" s="56" t="s">
        <v>164</v>
      </c>
      <c r="E2436" s="56" t="s">
        <v>126</v>
      </c>
      <c r="F2436" s="56" t="s">
        <v>179</v>
      </c>
      <c r="G2436" s="56" t="s">
        <v>118</v>
      </c>
      <c r="H2436" s="61">
        <v>44690.507638888892</v>
      </c>
      <c r="I2436" s="56" t="s">
        <v>180</v>
      </c>
      <c r="J2436" s="56" t="s">
        <v>116</v>
      </c>
      <c r="K2436" s="56" t="s">
        <v>199</v>
      </c>
      <c r="L2436" s="56" t="s">
        <v>200</v>
      </c>
      <c r="M2436" s="56" t="s">
        <v>148</v>
      </c>
      <c r="N2436" s="56">
        <v>5.7000000000000002E-2</v>
      </c>
      <c r="O2436" s="56" t="s">
        <v>149</v>
      </c>
      <c r="P2436" s="56" t="b">
        <v>0</v>
      </c>
      <c r="Q2436" s="56">
        <v>138261413</v>
      </c>
      <c r="R2436" s="56" t="s">
        <v>150</v>
      </c>
      <c r="S2436" s="56">
        <v>1E-3</v>
      </c>
      <c r="T2436" s="56" t="s">
        <v>184</v>
      </c>
      <c r="U2436" s="56">
        <v>2022</v>
      </c>
      <c r="V2436" s="56" t="s">
        <v>151</v>
      </c>
      <c r="W2436" s="56" t="s">
        <v>201</v>
      </c>
      <c r="X2436" s="56" t="s">
        <v>202</v>
      </c>
      <c r="Y2436" s="56" t="s">
        <v>155</v>
      </c>
      <c r="Z2436" s="56">
        <v>516100</v>
      </c>
      <c r="AA2436" s="56">
        <v>253300</v>
      </c>
      <c r="AB2436" s="56">
        <v>-0.30395486908298303</v>
      </c>
      <c r="AC2436" s="59">
        <v>52.1657659569386</v>
      </c>
    </row>
    <row r="2437" spans="1:29">
      <c r="A2437" s="57" t="s">
        <v>198</v>
      </c>
      <c r="B2437" s="54">
        <v>7299</v>
      </c>
      <c r="C2437" s="54">
        <v>2042577</v>
      </c>
      <c r="D2437" s="54" t="s">
        <v>164</v>
      </c>
      <c r="E2437" s="54" t="s">
        <v>126</v>
      </c>
      <c r="F2437" s="54" t="s">
        <v>179</v>
      </c>
      <c r="G2437" s="54" t="s">
        <v>118</v>
      </c>
      <c r="H2437" s="62">
        <v>45124.558333333334</v>
      </c>
      <c r="I2437" s="54" t="s">
        <v>180</v>
      </c>
      <c r="J2437" s="54" t="s">
        <v>116</v>
      </c>
      <c r="K2437" s="54" t="s">
        <v>199</v>
      </c>
      <c r="L2437" s="54" t="s">
        <v>200</v>
      </c>
      <c r="M2437" s="54" t="s">
        <v>183</v>
      </c>
      <c r="N2437" s="54">
        <v>4.5999999999999999E-2</v>
      </c>
      <c r="O2437" s="54" t="s">
        <v>149</v>
      </c>
      <c r="P2437" s="54" t="b">
        <v>0</v>
      </c>
      <c r="Q2437" s="54">
        <v>138261413</v>
      </c>
      <c r="R2437" s="54" t="s">
        <v>150</v>
      </c>
      <c r="S2437" s="54">
        <v>1E-3</v>
      </c>
      <c r="T2437" s="54" t="s">
        <v>184</v>
      </c>
      <c r="U2437" s="54">
        <v>2023</v>
      </c>
      <c r="V2437" s="54" t="s">
        <v>151</v>
      </c>
      <c r="W2437" s="54" t="s">
        <v>201</v>
      </c>
      <c r="X2437" s="54" t="s">
        <v>202</v>
      </c>
      <c r="Y2437" s="54" t="s">
        <v>155</v>
      </c>
      <c r="Z2437" s="54">
        <v>516100</v>
      </c>
      <c r="AA2437" s="54">
        <v>253300</v>
      </c>
      <c r="AB2437" s="54">
        <v>-0.30395486908298303</v>
      </c>
      <c r="AC2437" s="60">
        <v>52.1657659569386</v>
      </c>
    </row>
    <row r="2438" spans="1:29">
      <c r="A2438" s="55" t="s">
        <v>203</v>
      </c>
      <c r="B2438" s="56">
        <v>7299</v>
      </c>
      <c r="C2438" s="56">
        <v>1949209</v>
      </c>
      <c r="D2438" s="56" t="s">
        <v>164</v>
      </c>
      <c r="E2438" s="56" t="s">
        <v>126</v>
      </c>
      <c r="F2438" s="56" t="s">
        <v>205</v>
      </c>
      <c r="G2438" s="56" t="s">
        <v>112</v>
      </c>
      <c r="H2438" s="61">
        <v>43775.477083333331</v>
      </c>
      <c r="I2438" s="56" t="s">
        <v>180</v>
      </c>
      <c r="J2438" s="56" t="s">
        <v>116</v>
      </c>
      <c r="K2438" s="56" t="s">
        <v>146</v>
      </c>
      <c r="L2438" s="56" t="s">
        <v>147</v>
      </c>
      <c r="M2438" s="56" t="s">
        <v>148</v>
      </c>
      <c r="N2438" s="56">
        <v>2.3E-2</v>
      </c>
      <c r="O2438" s="56" t="s">
        <v>149</v>
      </c>
      <c r="P2438" s="56" t="b">
        <v>0</v>
      </c>
      <c r="Q2438" s="56">
        <v>138261413</v>
      </c>
      <c r="R2438" s="56" t="s">
        <v>150</v>
      </c>
      <c r="S2438" s="56">
        <v>1E-3</v>
      </c>
      <c r="T2438" s="56" t="s">
        <v>184</v>
      </c>
      <c r="U2438" s="56">
        <v>2019</v>
      </c>
      <c r="V2438" s="56" t="s">
        <v>151</v>
      </c>
      <c r="W2438" s="56" t="s">
        <v>204</v>
      </c>
      <c r="X2438" s="56" t="s">
        <v>154</v>
      </c>
      <c r="Y2438" s="56" t="s">
        <v>155</v>
      </c>
      <c r="Z2438" s="56">
        <v>507500</v>
      </c>
      <c r="AA2438" s="56">
        <v>299100</v>
      </c>
      <c r="AB2438" s="56">
        <v>-0.41497245145673001</v>
      </c>
      <c r="AC2438" s="59">
        <v>52.579097446717</v>
      </c>
    </row>
    <row r="2439" spans="1:29">
      <c r="A2439" s="57" t="s">
        <v>206</v>
      </c>
      <c r="B2439" s="54">
        <v>7299</v>
      </c>
      <c r="C2439" s="54">
        <v>2062109</v>
      </c>
      <c r="D2439" s="54" t="s">
        <v>164</v>
      </c>
      <c r="E2439" s="54" t="s">
        <v>126</v>
      </c>
      <c r="F2439" s="54" t="s">
        <v>179</v>
      </c>
      <c r="G2439" s="54" t="s">
        <v>118</v>
      </c>
      <c r="H2439" s="62">
        <v>45349.48333333333</v>
      </c>
      <c r="I2439" s="54" t="s">
        <v>180</v>
      </c>
      <c r="J2439" s="54" t="s">
        <v>116</v>
      </c>
      <c r="K2439" s="54" t="s">
        <v>199</v>
      </c>
      <c r="L2439" s="54" t="s">
        <v>200</v>
      </c>
      <c r="M2439" s="54" t="s">
        <v>183</v>
      </c>
      <c r="N2439" s="54">
        <v>8.0999999999999996E-3</v>
      </c>
      <c r="O2439" s="54" t="s">
        <v>149</v>
      </c>
      <c r="P2439" s="54" t="b">
        <v>0</v>
      </c>
      <c r="Q2439" s="54">
        <v>138261413</v>
      </c>
      <c r="R2439" s="54" t="s">
        <v>150</v>
      </c>
      <c r="S2439" s="54">
        <v>1E-3</v>
      </c>
      <c r="T2439" s="54" t="s">
        <v>184</v>
      </c>
      <c r="U2439" s="54">
        <v>2024</v>
      </c>
      <c r="V2439" s="54" t="s">
        <v>151</v>
      </c>
      <c r="W2439" s="54" t="s">
        <v>207</v>
      </c>
      <c r="X2439" s="54" t="s">
        <v>208</v>
      </c>
      <c r="Y2439" s="54" t="s">
        <v>155</v>
      </c>
      <c r="Z2439" s="54">
        <v>515935</v>
      </c>
      <c r="AA2439" s="54">
        <v>253417</v>
      </c>
      <c r="AB2439" s="54">
        <v>-0.30632621725807402</v>
      </c>
      <c r="AC2439" s="60">
        <v>52.1668520239771</v>
      </c>
    </row>
    <row r="2440" spans="1:29">
      <c r="A2440" s="55" t="s">
        <v>241</v>
      </c>
      <c r="B2440" s="56">
        <v>7299</v>
      </c>
      <c r="C2440" s="56">
        <v>1545953</v>
      </c>
      <c r="D2440" s="56" t="s">
        <v>164</v>
      </c>
      <c r="E2440" s="56" t="s">
        <v>126</v>
      </c>
      <c r="F2440" s="56" t="s">
        <v>179</v>
      </c>
      <c r="G2440" s="56" t="s">
        <v>118</v>
      </c>
      <c r="H2440" s="61">
        <v>42394.667361111111</v>
      </c>
      <c r="I2440" s="56" t="s">
        <v>180</v>
      </c>
      <c r="J2440" s="56" t="s">
        <v>116</v>
      </c>
      <c r="K2440" s="56" t="s">
        <v>165</v>
      </c>
      <c r="L2440" s="56" t="s">
        <v>166</v>
      </c>
      <c r="M2440" s="56" t="s">
        <v>183</v>
      </c>
      <c r="N2440" s="56">
        <v>1.5E-3</v>
      </c>
      <c r="O2440" s="56" t="s">
        <v>149</v>
      </c>
      <c r="P2440" s="56" t="b">
        <v>0</v>
      </c>
      <c r="Q2440" s="56">
        <v>138261413</v>
      </c>
      <c r="R2440" s="56" t="s">
        <v>150</v>
      </c>
      <c r="S2440" s="56">
        <v>1E-3</v>
      </c>
      <c r="T2440" s="56" t="s">
        <v>184</v>
      </c>
      <c r="U2440" s="56">
        <v>2016</v>
      </c>
      <c r="V2440" s="56" t="s">
        <v>151</v>
      </c>
      <c r="W2440" s="56" t="s">
        <v>242</v>
      </c>
      <c r="X2440" s="56" t="s">
        <v>243</v>
      </c>
      <c r="Y2440" s="56" t="s">
        <v>155</v>
      </c>
      <c r="Z2440" s="56">
        <v>456840</v>
      </c>
      <c r="AA2440" s="56">
        <v>455364</v>
      </c>
      <c r="AB2440" s="56">
        <v>-1.13455725358881</v>
      </c>
      <c r="AC2440" s="59">
        <v>53.991201424557502</v>
      </c>
    </row>
    <row r="2441" spans="1:29">
      <c r="A2441" s="57" t="s">
        <v>206</v>
      </c>
      <c r="B2441" s="54">
        <v>7299</v>
      </c>
      <c r="C2441" s="54">
        <v>1942839</v>
      </c>
      <c r="D2441" s="54" t="s">
        <v>164</v>
      </c>
      <c r="E2441" s="54" t="s">
        <v>126</v>
      </c>
      <c r="F2441" s="54" t="s">
        <v>179</v>
      </c>
      <c r="G2441" s="54" t="s">
        <v>118</v>
      </c>
      <c r="H2441" s="62">
        <v>43704.626388888886</v>
      </c>
      <c r="I2441" s="54" t="s">
        <v>180</v>
      </c>
      <c r="J2441" s="54" t="s">
        <v>116</v>
      </c>
      <c r="K2441" s="54" t="s">
        <v>199</v>
      </c>
      <c r="L2441" s="54" t="s">
        <v>200</v>
      </c>
      <c r="M2441" s="54" t="s">
        <v>183</v>
      </c>
      <c r="N2441" s="54">
        <v>6.5000000000000002E-2</v>
      </c>
      <c r="O2441" s="54" t="s">
        <v>149</v>
      </c>
      <c r="P2441" s="54" t="b">
        <v>0</v>
      </c>
      <c r="Q2441" s="54">
        <v>138261413</v>
      </c>
      <c r="R2441" s="54" t="s">
        <v>150</v>
      </c>
      <c r="S2441" s="54">
        <v>1E-3</v>
      </c>
      <c r="T2441" s="54" t="s">
        <v>184</v>
      </c>
      <c r="U2441" s="54">
        <v>2019</v>
      </c>
      <c r="V2441" s="54" t="s">
        <v>151</v>
      </c>
      <c r="W2441" s="54" t="s">
        <v>207</v>
      </c>
      <c r="X2441" s="54" t="s">
        <v>208</v>
      </c>
      <c r="Y2441" s="54" t="s">
        <v>155</v>
      </c>
      <c r="Z2441" s="54">
        <v>515935</v>
      </c>
      <c r="AA2441" s="54">
        <v>253417</v>
      </c>
      <c r="AB2441" s="54">
        <v>-0.30632621725807402</v>
      </c>
      <c r="AC2441" s="60">
        <v>52.1668520239771</v>
      </c>
    </row>
    <row r="2442" spans="1:29">
      <c r="A2442" s="55" t="s">
        <v>187</v>
      </c>
      <c r="B2442" s="56">
        <v>7299</v>
      </c>
      <c r="C2442" s="56">
        <v>1894003</v>
      </c>
      <c r="D2442" s="56" t="s">
        <v>164</v>
      </c>
      <c r="E2442" s="56" t="s">
        <v>126</v>
      </c>
      <c r="F2442" s="56" t="s">
        <v>205</v>
      </c>
      <c r="G2442" s="56" t="s">
        <v>112</v>
      </c>
      <c r="H2442" s="61">
        <v>43138.359722222223</v>
      </c>
      <c r="I2442" s="56" t="s">
        <v>180</v>
      </c>
      <c r="J2442" s="56" t="s">
        <v>116</v>
      </c>
      <c r="K2442" s="56" t="s">
        <v>181</v>
      </c>
      <c r="L2442" s="56" t="s">
        <v>182</v>
      </c>
      <c r="M2442" s="56" t="s">
        <v>183</v>
      </c>
      <c r="N2442" s="56">
        <v>6.3E-3</v>
      </c>
      <c r="O2442" s="56" t="s">
        <v>149</v>
      </c>
      <c r="P2442" s="56" t="b">
        <v>0</v>
      </c>
      <c r="Q2442" s="56">
        <v>138261413</v>
      </c>
      <c r="R2442" s="56" t="s">
        <v>150</v>
      </c>
      <c r="S2442" s="56">
        <v>1E-3</v>
      </c>
      <c r="T2442" s="56" t="s">
        <v>184</v>
      </c>
      <c r="U2442" s="56">
        <v>2018</v>
      </c>
      <c r="V2442" s="56" t="s">
        <v>151</v>
      </c>
      <c r="W2442" s="56" t="s">
        <v>188</v>
      </c>
      <c r="X2442" s="56" t="s">
        <v>189</v>
      </c>
      <c r="Y2442" s="56" t="s">
        <v>155</v>
      </c>
      <c r="Z2442" s="56">
        <v>636400</v>
      </c>
      <c r="AA2442" s="56">
        <v>291600</v>
      </c>
      <c r="AB2442" s="56">
        <v>1.4791973795069699</v>
      </c>
      <c r="AC2442" s="59">
        <v>52.471107816141703</v>
      </c>
    </row>
    <row r="2443" spans="1:29">
      <c r="A2443" s="57" t="s">
        <v>198</v>
      </c>
      <c r="B2443" s="54">
        <v>7299</v>
      </c>
      <c r="C2443" s="54">
        <v>1832397</v>
      </c>
      <c r="D2443" s="54" t="s">
        <v>164</v>
      </c>
      <c r="E2443" s="54" t="s">
        <v>126</v>
      </c>
      <c r="F2443" s="54" t="s">
        <v>179</v>
      </c>
      <c r="G2443" s="54" t="s">
        <v>118</v>
      </c>
      <c r="H2443" s="62">
        <v>42507.540972222225</v>
      </c>
      <c r="I2443" s="54" t="s">
        <v>180</v>
      </c>
      <c r="J2443" s="54" t="s">
        <v>116</v>
      </c>
      <c r="K2443" s="54" t="s">
        <v>199</v>
      </c>
      <c r="L2443" s="54" t="s">
        <v>200</v>
      </c>
      <c r="M2443" s="54" t="s">
        <v>183</v>
      </c>
      <c r="N2443" s="54">
        <v>6.2E-2</v>
      </c>
      <c r="O2443" s="54" t="s">
        <v>149</v>
      </c>
      <c r="P2443" s="54" t="b">
        <v>0</v>
      </c>
      <c r="Q2443" s="54">
        <v>138261413</v>
      </c>
      <c r="R2443" s="54" t="s">
        <v>150</v>
      </c>
      <c r="S2443" s="54">
        <v>1E-3</v>
      </c>
      <c r="T2443" s="54" t="s">
        <v>184</v>
      </c>
      <c r="U2443" s="54">
        <v>2016</v>
      </c>
      <c r="V2443" s="54" t="s">
        <v>151</v>
      </c>
      <c r="W2443" s="54" t="s">
        <v>201</v>
      </c>
      <c r="X2443" s="54" t="s">
        <v>202</v>
      </c>
      <c r="Y2443" s="54" t="s">
        <v>155</v>
      </c>
      <c r="Z2443" s="54">
        <v>516100</v>
      </c>
      <c r="AA2443" s="54">
        <v>253300</v>
      </c>
      <c r="AB2443" s="54">
        <v>-0.30395486908298303</v>
      </c>
      <c r="AC2443" s="60">
        <v>52.1657659569386</v>
      </c>
    </row>
    <row r="2444" spans="1:29">
      <c r="A2444" s="55" t="s">
        <v>198</v>
      </c>
      <c r="B2444" s="56">
        <v>7299</v>
      </c>
      <c r="C2444" s="56">
        <v>1860254</v>
      </c>
      <c r="D2444" s="56" t="s">
        <v>164</v>
      </c>
      <c r="E2444" s="56" t="s">
        <v>126</v>
      </c>
      <c r="F2444" s="56" t="s">
        <v>179</v>
      </c>
      <c r="G2444" s="56" t="s">
        <v>118</v>
      </c>
      <c r="H2444" s="61">
        <v>42745.456250000003</v>
      </c>
      <c r="I2444" s="56" t="s">
        <v>180</v>
      </c>
      <c r="J2444" s="56" t="s">
        <v>116</v>
      </c>
      <c r="K2444" s="56" t="s">
        <v>199</v>
      </c>
      <c r="L2444" s="56" t="s">
        <v>200</v>
      </c>
      <c r="M2444" s="56" t="s">
        <v>183</v>
      </c>
      <c r="N2444" s="56">
        <v>5.2999999999999999E-2</v>
      </c>
      <c r="O2444" s="56" t="s">
        <v>149</v>
      </c>
      <c r="P2444" s="56" t="b">
        <v>0</v>
      </c>
      <c r="Q2444" s="56">
        <v>138261413</v>
      </c>
      <c r="R2444" s="56" t="s">
        <v>150</v>
      </c>
      <c r="S2444" s="56">
        <v>1E-3</v>
      </c>
      <c r="T2444" s="56" t="s">
        <v>184</v>
      </c>
      <c r="U2444" s="56">
        <v>2017</v>
      </c>
      <c r="V2444" s="56" t="s">
        <v>151</v>
      </c>
      <c r="W2444" s="56" t="s">
        <v>201</v>
      </c>
      <c r="X2444" s="56" t="s">
        <v>202</v>
      </c>
      <c r="Y2444" s="56" t="s">
        <v>155</v>
      </c>
      <c r="Z2444" s="56">
        <v>516100</v>
      </c>
      <c r="AA2444" s="56">
        <v>253300</v>
      </c>
      <c r="AB2444" s="56">
        <v>-0.30395486908298303</v>
      </c>
      <c r="AC2444" s="59">
        <v>52.1657659569386</v>
      </c>
    </row>
    <row r="2445" spans="1:29">
      <c r="A2445" s="57" t="s">
        <v>241</v>
      </c>
      <c r="B2445" s="54">
        <v>7299</v>
      </c>
      <c r="C2445" s="54">
        <v>1568247</v>
      </c>
      <c r="D2445" s="54" t="s">
        <v>164</v>
      </c>
      <c r="E2445" s="54" t="s">
        <v>126</v>
      </c>
      <c r="F2445" s="54" t="s">
        <v>179</v>
      </c>
      <c r="G2445" s="54" t="s">
        <v>118</v>
      </c>
      <c r="H2445" s="62">
        <v>42682.563194444447</v>
      </c>
      <c r="I2445" s="54" t="s">
        <v>180</v>
      </c>
      <c r="J2445" s="54" t="s">
        <v>116</v>
      </c>
      <c r="K2445" s="54" t="s">
        <v>165</v>
      </c>
      <c r="L2445" s="54" t="s">
        <v>166</v>
      </c>
      <c r="M2445" s="54" t="s">
        <v>183</v>
      </c>
      <c r="N2445" s="54">
        <v>6.8999999999999999E-3</v>
      </c>
      <c r="O2445" s="54" t="s">
        <v>149</v>
      </c>
      <c r="P2445" s="54" t="b">
        <v>0</v>
      </c>
      <c r="Q2445" s="54">
        <v>138261413</v>
      </c>
      <c r="R2445" s="54" t="s">
        <v>150</v>
      </c>
      <c r="S2445" s="54">
        <v>1E-3</v>
      </c>
      <c r="T2445" s="54" t="s">
        <v>184</v>
      </c>
      <c r="U2445" s="54">
        <v>2016</v>
      </c>
      <c r="V2445" s="54" t="s">
        <v>151</v>
      </c>
      <c r="W2445" s="54" t="s">
        <v>242</v>
      </c>
      <c r="X2445" s="54" t="s">
        <v>243</v>
      </c>
      <c r="Y2445" s="54" t="s">
        <v>155</v>
      </c>
      <c r="Z2445" s="54">
        <v>456840</v>
      </c>
      <c r="AA2445" s="54">
        <v>455364</v>
      </c>
      <c r="AB2445" s="54">
        <v>-1.13455725358881</v>
      </c>
      <c r="AC2445" s="60">
        <v>53.991201424557502</v>
      </c>
    </row>
    <row r="2446" spans="1:29">
      <c r="A2446" s="55" t="s">
        <v>190</v>
      </c>
      <c r="B2446" s="56">
        <v>7299</v>
      </c>
      <c r="C2446" s="56">
        <v>4622621</v>
      </c>
      <c r="D2446" s="56" t="s">
        <v>164</v>
      </c>
      <c r="E2446" s="56" t="s">
        <v>126</v>
      </c>
      <c r="F2446" s="56" t="s">
        <v>179</v>
      </c>
      <c r="G2446" s="56" t="s">
        <v>118</v>
      </c>
      <c r="H2446" s="61">
        <v>42180.479861111111</v>
      </c>
      <c r="I2446" s="56" t="s">
        <v>191</v>
      </c>
      <c r="J2446" s="56" t="s">
        <v>119</v>
      </c>
      <c r="K2446" s="56" t="s">
        <v>192</v>
      </c>
      <c r="L2446" s="56" t="s">
        <v>193</v>
      </c>
      <c r="M2446" s="56" t="s">
        <v>183</v>
      </c>
      <c r="N2446" s="56">
        <v>2E-3</v>
      </c>
      <c r="O2446" s="56" t="s">
        <v>149</v>
      </c>
      <c r="P2446" s="56" t="b">
        <v>0</v>
      </c>
      <c r="Q2446" s="56">
        <v>138261413</v>
      </c>
      <c r="R2446" s="56" t="s">
        <v>150</v>
      </c>
      <c r="S2446" s="56">
        <v>1E-3</v>
      </c>
      <c r="T2446" s="56" t="s">
        <v>184</v>
      </c>
      <c r="U2446" s="56">
        <v>2015</v>
      </c>
      <c r="V2446" s="56" t="s">
        <v>151</v>
      </c>
      <c r="W2446" s="56" t="s">
        <v>194</v>
      </c>
      <c r="X2446" s="56" t="s">
        <v>195</v>
      </c>
      <c r="Y2446" s="56" t="s">
        <v>155</v>
      </c>
      <c r="Z2446" s="56">
        <v>357000</v>
      </c>
      <c r="AA2446" s="56">
        <v>237460</v>
      </c>
      <c r="AB2446" s="56">
        <v>-2.62823009845419</v>
      </c>
      <c r="AC2446" s="59">
        <v>52.033868710239098</v>
      </c>
    </row>
    <row r="2447" spans="1:29">
      <c r="A2447" s="57" t="s">
        <v>247</v>
      </c>
      <c r="B2447" s="54">
        <v>7299</v>
      </c>
      <c r="C2447" s="54">
        <v>1442112</v>
      </c>
      <c r="D2447" s="54" t="s">
        <v>164</v>
      </c>
      <c r="E2447" s="54" t="s">
        <v>126</v>
      </c>
      <c r="F2447" s="54" t="s">
        <v>205</v>
      </c>
      <c r="G2447" s="54" t="s">
        <v>112</v>
      </c>
      <c r="H2447" s="62">
        <v>43018.570833333331</v>
      </c>
      <c r="I2447" s="54" t="s">
        <v>180</v>
      </c>
      <c r="J2447" s="54" t="s">
        <v>116</v>
      </c>
      <c r="K2447" s="54" t="s">
        <v>228</v>
      </c>
      <c r="L2447" s="54" t="s">
        <v>229</v>
      </c>
      <c r="M2447" s="54" t="s">
        <v>183</v>
      </c>
      <c r="N2447" s="54">
        <v>5.7999999999999996E-3</v>
      </c>
      <c r="O2447" s="54" t="s">
        <v>149</v>
      </c>
      <c r="P2447" s="54" t="b">
        <v>0</v>
      </c>
      <c r="Q2447" s="54">
        <v>138261413</v>
      </c>
      <c r="R2447" s="54" t="s">
        <v>150</v>
      </c>
      <c r="S2447" s="54">
        <v>1E-3</v>
      </c>
      <c r="T2447" s="54" t="s">
        <v>184</v>
      </c>
      <c r="U2447" s="54">
        <v>2017</v>
      </c>
      <c r="V2447" s="54" t="s">
        <v>151</v>
      </c>
      <c r="W2447" s="54" t="s">
        <v>248</v>
      </c>
      <c r="X2447" s="54" t="s">
        <v>249</v>
      </c>
      <c r="Y2447" s="54" t="s">
        <v>155</v>
      </c>
      <c r="Z2447" s="54">
        <v>435499</v>
      </c>
      <c r="AA2447" s="54">
        <v>117847</v>
      </c>
      <c r="AB2447" s="54">
        <v>-1.4959290530529701</v>
      </c>
      <c r="AC2447" s="60">
        <v>50.958961874929102</v>
      </c>
    </row>
    <row r="2448" spans="1:29">
      <c r="A2448" s="55" t="s">
        <v>187</v>
      </c>
      <c r="B2448" s="56">
        <v>7299</v>
      </c>
      <c r="C2448" s="56">
        <v>1796621</v>
      </c>
      <c r="D2448" s="56" t="s">
        <v>164</v>
      </c>
      <c r="E2448" s="56" t="s">
        <v>126</v>
      </c>
      <c r="F2448" s="56" t="s">
        <v>179</v>
      </c>
      <c r="G2448" s="56" t="s">
        <v>118</v>
      </c>
      <c r="H2448" s="61">
        <v>42137.399305555555</v>
      </c>
      <c r="I2448" s="56" t="s">
        <v>180</v>
      </c>
      <c r="J2448" s="56" t="s">
        <v>116</v>
      </c>
      <c r="K2448" s="56" t="s">
        <v>181</v>
      </c>
      <c r="L2448" s="56" t="s">
        <v>182</v>
      </c>
      <c r="M2448" s="56" t="s">
        <v>183</v>
      </c>
      <c r="N2448" s="56">
        <v>1.2E-2</v>
      </c>
      <c r="O2448" s="56" t="s">
        <v>149</v>
      </c>
      <c r="P2448" s="56" t="b">
        <v>0</v>
      </c>
      <c r="Q2448" s="56">
        <v>138261413</v>
      </c>
      <c r="R2448" s="56" t="s">
        <v>150</v>
      </c>
      <c r="S2448" s="56">
        <v>1E-3</v>
      </c>
      <c r="T2448" s="56" t="s">
        <v>184</v>
      </c>
      <c r="U2448" s="56">
        <v>2015</v>
      </c>
      <c r="V2448" s="56" t="s">
        <v>151</v>
      </c>
      <c r="W2448" s="56" t="s">
        <v>188</v>
      </c>
      <c r="X2448" s="56" t="s">
        <v>189</v>
      </c>
      <c r="Y2448" s="56" t="s">
        <v>155</v>
      </c>
      <c r="Z2448" s="56">
        <v>636400</v>
      </c>
      <c r="AA2448" s="56">
        <v>291600</v>
      </c>
      <c r="AB2448" s="56">
        <v>1.4791973795069699</v>
      </c>
      <c r="AC2448" s="59">
        <v>52.471107816141703</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F8B395-08F3-43C9-B1B9-A14CE6E52FC4}">
  <dimension ref="A1:AB2448"/>
  <sheetViews>
    <sheetView topLeftCell="A2438" workbookViewId="0">
      <selection activeCell="F13" sqref="F13"/>
    </sheetView>
  </sheetViews>
  <sheetFormatPr defaultRowHeight="15"/>
  <sheetData>
    <row r="1" spans="1:28">
      <c r="A1" t="s">
        <v>57</v>
      </c>
      <c r="B1" t="s">
        <v>47</v>
      </c>
      <c r="C1" t="s">
        <v>49</v>
      </c>
      <c r="D1" t="s">
        <v>51</v>
      </c>
      <c r="E1" t="s">
        <v>53</v>
      </c>
      <c r="F1" t="s">
        <v>55</v>
      </c>
      <c r="G1" t="s">
        <v>63</v>
      </c>
      <c r="H1" t="s">
        <v>43</v>
      </c>
      <c r="I1" t="s">
        <v>45</v>
      </c>
      <c r="J1" t="s">
        <v>59</v>
      </c>
      <c r="K1" t="s">
        <v>61</v>
      </c>
      <c r="L1" t="s">
        <v>67</v>
      </c>
      <c r="M1" t="s">
        <v>73</v>
      </c>
      <c r="N1" t="s">
        <v>71</v>
      </c>
      <c r="O1" t="s">
        <v>83</v>
      </c>
      <c r="P1" t="s">
        <v>69</v>
      </c>
      <c r="Q1" t="s">
        <v>77</v>
      </c>
      <c r="R1" t="s">
        <v>79</v>
      </c>
      <c r="S1" t="s">
        <v>81</v>
      </c>
      <c r="T1" t="s">
        <v>65</v>
      </c>
      <c r="U1" t="s">
        <v>75</v>
      </c>
      <c r="V1" t="s">
        <v>85</v>
      </c>
      <c r="W1" t="s">
        <v>140</v>
      </c>
      <c r="X1" t="s">
        <v>97</v>
      </c>
      <c r="Y1" t="s">
        <v>87</v>
      </c>
      <c r="Z1" t="s">
        <v>89</v>
      </c>
      <c r="AA1" t="s">
        <v>93</v>
      </c>
      <c r="AB1" t="s">
        <v>91</v>
      </c>
    </row>
    <row r="2" spans="1:28">
      <c r="A2">
        <v>7299</v>
      </c>
      <c r="B2">
        <v>1828990</v>
      </c>
      <c r="C2" t="s">
        <v>164</v>
      </c>
      <c r="D2" t="s">
        <v>126</v>
      </c>
      <c r="E2" t="s">
        <v>179</v>
      </c>
      <c r="F2" t="s">
        <v>118</v>
      </c>
      <c r="G2">
        <v>42471.645833333336</v>
      </c>
      <c r="H2" t="s">
        <v>180</v>
      </c>
      <c r="I2" t="s">
        <v>116</v>
      </c>
      <c r="J2" t="s">
        <v>181</v>
      </c>
      <c r="K2" t="s">
        <v>182</v>
      </c>
      <c r="L2" t="s">
        <v>183</v>
      </c>
      <c r="M2">
        <v>1.2E-2</v>
      </c>
      <c r="N2" t="s">
        <v>149</v>
      </c>
      <c r="O2" t="b">
        <v>0</v>
      </c>
      <c r="P2">
        <v>138261413</v>
      </c>
      <c r="Q2" t="s">
        <v>150</v>
      </c>
      <c r="R2">
        <v>1E-3</v>
      </c>
      <c r="S2" t="s">
        <v>184</v>
      </c>
      <c r="T2">
        <v>2016</v>
      </c>
      <c r="U2" t="s">
        <v>151</v>
      </c>
      <c r="V2" t="s">
        <v>185</v>
      </c>
      <c r="W2" t="s">
        <v>186</v>
      </c>
      <c r="X2" t="s">
        <v>155</v>
      </c>
      <c r="Y2">
        <v>620600</v>
      </c>
      <c r="Z2">
        <v>309500</v>
      </c>
      <c r="AA2">
        <v>1.2588812496391699</v>
      </c>
      <c r="AB2">
        <v>52.638374352215699</v>
      </c>
    </row>
    <row r="3" spans="1:28">
      <c r="A3">
        <v>7299</v>
      </c>
      <c r="B3">
        <v>2013399</v>
      </c>
      <c r="C3" t="s">
        <v>164</v>
      </c>
      <c r="D3" t="s">
        <v>126</v>
      </c>
      <c r="E3" t="s">
        <v>179</v>
      </c>
      <c r="F3" t="s">
        <v>118</v>
      </c>
      <c r="G3">
        <v>44739.522916666669</v>
      </c>
      <c r="H3" t="s">
        <v>180</v>
      </c>
      <c r="I3" t="s">
        <v>116</v>
      </c>
      <c r="J3" t="s">
        <v>181</v>
      </c>
      <c r="K3" t="s">
        <v>182</v>
      </c>
      <c r="L3" t="s">
        <v>183</v>
      </c>
      <c r="M3">
        <v>9.4999999999999998E-3</v>
      </c>
      <c r="N3" t="s">
        <v>149</v>
      </c>
      <c r="O3" t="b">
        <v>0</v>
      </c>
      <c r="P3">
        <v>138261413</v>
      </c>
      <c r="Q3" t="s">
        <v>150</v>
      </c>
      <c r="R3">
        <v>1E-3</v>
      </c>
      <c r="S3" t="s">
        <v>184</v>
      </c>
      <c r="T3">
        <v>2022</v>
      </c>
      <c r="U3" t="s">
        <v>151</v>
      </c>
      <c r="V3" t="s">
        <v>188</v>
      </c>
      <c r="W3" t="s">
        <v>189</v>
      </c>
      <c r="X3" t="s">
        <v>155</v>
      </c>
      <c r="Y3">
        <v>636400</v>
      </c>
      <c r="Z3">
        <v>291600</v>
      </c>
      <c r="AA3">
        <v>1.4791973795069699</v>
      </c>
      <c r="AB3">
        <v>52.471107816141703</v>
      </c>
    </row>
    <row r="4" spans="1:28">
      <c r="A4">
        <v>7299</v>
      </c>
      <c r="B4">
        <v>4653981</v>
      </c>
      <c r="C4" t="s">
        <v>164</v>
      </c>
      <c r="D4" t="s">
        <v>126</v>
      </c>
      <c r="E4" t="s">
        <v>179</v>
      </c>
      <c r="F4" t="s">
        <v>118</v>
      </c>
      <c r="G4">
        <v>42557.490972222222</v>
      </c>
      <c r="H4" t="s">
        <v>191</v>
      </c>
      <c r="I4" t="s">
        <v>119</v>
      </c>
      <c r="J4" t="s">
        <v>192</v>
      </c>
      <c r="K4" t="s">
        <v>193</v>
      </c>
      <c r="L4" t="s">
        <v>183</v>
      </c>
      <c r="M4">
        <v>2.5999999999999999E-3</v>
      </c>
      <c r="N4" t="s">
        <v>149</v>
      </c>
      <c r="O4" t="b">
        <v>0</v>
      </c>
      <c r="P4">
        <v>138261413</v>
      </c>
      <c r="Q4" t="s">
        <v>150</v>
      </c>
      <c r="R4">
        <v>1E-3</v>
      </c>
      <c r="S4" t="s">
        <v>184</v>
      </c>
      <c r="T4">
        <v>2016</v>
      </c>
      <c r="U4" t="s">
        <v>151</v>
      </c>
      <c r="V4" t="s">
        <v>194</v>
      </c>
      <c r="W4" t="s">
        <v>195</v>
      </c>
      <c r="X4" t="s">
        <v>155</v>
      </c>
      <c r="Y4">
        <v>357000</v>
      </c>
      <c r="Z4">
        <v>237460</v>
      </c>
      <c r="AA4">
        <v>-2.62823009845419</v>
      </c>
      <c r="AB4">
        <v>52.033868710239098</v>
      </c>
    </row>
    <row r="5" spans="1:28">
      <c r="A5">
        <v>7299</v>
      </c>
      <c r="B5">
        <v>4774982</v>
      </c>
      <c r="C5" t="s">
        <v>164</v>
      </c>
      <c r="D5" t="s">
        <v>126</v>
      </c>
      <c r="E5" t="s">
        <v>179</v>
      </c>
      <c r="F5" t="s">
        <v>118</v>
      </c>
      <c r="G5">
        <v>44369.645833333336</v>
      </c>
      <c r="H5" t="s">
        <v>191</v>
      </c>
      <c r="I5" t="s">
        <v>119</v>
      </c>
      <c r="J5" t="s">
        <v>192</v>
      </c>
      <c r="K5" t="s">
        <v>193</v>
      </c>
      <c r="L5" t="s">
        <v>183</v>
      </c>
      <c r="M5">
        <v>2.7000000000000001E-3</v>
      </c>
      <c r="N5" t="s">
        <v>149</v>
      </c>
      <c r="O5" t="b">
        <v>0</v>
      </c>
      <c r="P5">
        <v>138261413</v>
      </c>
      <c r="Q5" t="s">
        <v>150</v>
      </c>
      <c r="R5">
        <v>1E-3</v>
      </c>
      <c r="S5" t="s">
        <v>184</v>
      </c>
      <c r="T5">
        <v>2021</v>
      </c>
      <c r="U5" t="s">
        <v>151</v>
      </c>
      <c r="V5" t="s">
        <v>194</v>
      </c>
      <c r="W5" t="s">
        <v>195</v>
      </c>
      <c r="X5" t="s">
        <v>155</v>
      </c>
      <c r="Y5">
        <v>357000</v>
      </c>
      <c r="Z5">
        <v>237460</v>
      </c>
      <c r="AA5">
        <v>-2.62823009845419</v>
      </c>
      <c r="AB5">
        <v>52.033868710239098</v>
      </c>
    </row>
    <row r="6" spans="1:28">
      <c r="A6">
        <v>7299</v>
      </c>
      <c r="B6">
        <v>1781606</v>
      </c>
      <c r="C6" t="s">
        <v>164</v>
      </c>
      <c r="D6" t="s">
        <v>126</v>
      </c>
      <c r="E6" t="s">
        <v>179</v>
      </c>
      <c r="F6" t="s">
        <v>118</v>
      </c>
      <c r="G6">
        <v>41981.541666666664</v>
      </c>
      <c r="H6" t="s">
        <v>180</v>
      </c>
      <c r="I6" t="s">
        <v>116</v>
      </c>
      <c r="J6" t="s">
        <v>181</v>
      </c>
      <c r="K6" t="s">
        <v>182</v>
      </c>
      <c r="L6" t="s">
        <v>183</v>
      </c>
      <c r="M6">
        <v>1.9E-2</v>
      </c>
      <c r="N6" t="s">
        <v>149</v>
      </c>
      <c r="O6" t="b">
        <v>0</v>
      </c>
      <c r="P6">
        <v>138261413</v>
      </c>
      <c r="Q6" t="s">
        <v>150</v>
      </c>
      <c r="R6">
        <v>1E-3</v>
      </c>
      <c r="S6" t="s">
        <v>184</v>
      </c>
      <c r="T6">
        <v>2014</v>
      </c>
      <c r="U6" t="s">
        <v>151</v>
      </c>
      <c r="V6" t="s">
        <v>197</v>
      </c>
      <c r="W6" t="s">
        <v>186</v>
      </c>
      <c r="X6" t="s">
        <v>155</v>
      </c>
      <c r="Y6">
        <v>624300</v>
      </c>
      <c r="Z6">
        <v>306800</v>
      </c>
      <c r="AA6">
        <v>1.3116346710660201</v>
      </c>
      <c r="AB6">
        <v>52.6126273253455</v>
      </c>
    </row>
    <row r="7" spans="1:28">
      <c r="A7">
        <v>7299</v>
      </c>
      <c r="B7">
        <v>2054825</v>
      </c>
      <c r="C7" t="s">
        <v>164</v>
      </c>
      <c r="D7" t="s">
        <v>126</v>
      </c>
      <c r="E7" t="s">
        <v>179</v>
      </c>
      <c r="F7" t="s">
        <v>118</v>
      </c>
      <c r="G7">
        <v>45257.395138888889</v>
      </c>
      <c r="H7" t="s">
        <v>180</v>
      </c>
      <c r="I7" t="s">
        <v>116</v>
      </c>
      <c r="J7" t="s">
        <v>199</v>
      </c>
      <c r="K7" t="s">
        <v>200</v>
      </c>
      <c r="L7" t="s">
        <v>148</v>
      </c>
      <c r="M7">
        <v>6.0999999999999999E-2</v>
      </c>
      <c r="N7" t="s">
        <v>149</v>
      </c>
      <c r="O7" t="b">
        <v>0</v>
      </c>
      <c r="P7">
        <v>138261413</v>
      </c>
      <c r="Q7" t="s">
        <v>150</v>
      </c>
      <c r="R7">
        <v>1E-3</v>
      </c>
      <c r="S7" t="s">
        <v>184</v>
      </c>
      <c r="T7">
        <v>2023</v>
      </c>
      <c r="U7" t="s">
        <v>151</v>
      </c>
      <c r="V7" t="s">
        <v>201</v>
      </c>
      <c r="W7" t="s">
        <v>202</v>
      </c>
      <c r="X7" t="s">
        <v>155</v>
      </c>
      <c r="Y7">
        <v>516100</v>
      </c>
      <c r="Z7">
        <v>253300</v>
      </c>
      <c r="AA7">
        <v>-0.30395486908298303</v>
      </c>
      <c r="AB7">
        <v>52.1657659569386</v>
      </c>
    </row>
    <row r="8" spans="1:28">
      <c r="A8">
        <v>7299</v>
      </c>
      <c r="B8">
        <v>1776928</v>
      </c>
      <c r="C8" t="s">
        <v>164</v>
      </c>
      <c r="D8" t="s">
        <v>126</v>
      </c>
      <c r="E8" t="s">
        <v>179</v>
      </c>
      <c r="F8" t="s">
        <v>118</v>
      </c>
      <c r="G8">
        <v>41943.618055555555</v>
      </c>
      <c r="H8" t="s">
        <v>180</v>
      </c>
      <c r="I8" t="s">
        <v>116</v>
      </c>
      <c r="J8" t="s">
        <v>181</v>
      </c>
      <c r="K8" t="s">
        <v>182</v>
      </c>
      <c r="L8" t="s">
        <v>183</v>
      </c>
      <c r="M8">
        <v>1.4999999999999999E-2</v>
      </c>
      <c r="N8" t="s">
        <v>149</v>
      </c>
      <c r="O8" t="b">
        <v>0</v>
      </c>
      <c r="P8">
        <v>138261413</v>
      </c>
      <c r="Q8" t="s">
        <v>150</v>
      </c>
      <c r="R8">
        <v>1E-3</v>
      </c>
      <c r="S8" t="s">
        <v>184</v>
      </c>
      <c r="T8">
        <v>2014</v>
      </c>
      <c r="U8" t="s">
        <v>151</v>
      </c>
      <c r="V8" t="s">
        <v>188</v>
      </c>
      <c r="W8" t="s">
        <v>189</v>
      </c>
      <c r="X8" t="s">
        <v>155</v>
      </c>
      <c r="Y8">
        <v>636400</v>
      </c>
      <c r="Z8">
        <v>291600</v>
      </c>
      <c r="AA8">
        <v>1.4791973795069699</v>
      </c>
      <c r="AB8">
        <v>52.471107816141703</v>
      </c>
    </row>
    <row r="9" spans="1:28">
      <c r="A9">
        <v>7299</v>
      </c>
      <c r="B9">
        <v>2039177</v>
      </c>
      <c r="C9" t="s">
        <v>164</v>
      </c>
      <c r="D9" t="s">
        <v>126</v>
      </c>
      <c r="E9" t="s">
        <v>179</v>
      </c>
      <c r="F9" t="s">
        <v>118</v>
      </c>
      <c r="G9">
        <v>45082.50277777778</v>
      </c>
      <c r="H9" t="s">
        <v>180</v>
      </c>
      <c r="I9" t="s">
        <v>116</v>
      </c>
      <c r="J9" t="s">
        <v>181</v>
      </c>
      <c r="K9" t="s">
        <v>182</v>
      </c>
      <c r="L9" t="s">
        <v>183</v>
      </c>
      <c r="M9">
        <v>9.9000000000000008E-3</v>
      </c>
      <c r="N9" t="s">
        <v>149</v>
      </c>
      <c r="O9" t="b">
        <v>0</v>
      </c>
      <c r="P9">
        <v>138261413</v>
      </c>
      <c r="Q9" t="s">
        <v>150</v>
      </c>
      <c r="R9">
        <v>1E-3</v>
      </c>
      <c r="S9" t="s">
        <v>184</v>
      </c>
      <c r="T9">
        <v>2023</v>
      </c>
      <c r="U9" t="s">
        <v>151</v>
      </c>
      <c r="V9" t="s">
        <v>188</v>
      </c>
      <c r="W9" t="s">
        <v>189</v>
      </c>
      <c r="X9" t="s">
        <v>155</v>
      </c>
      <c r="Y9">
        <v>636400</v>
      </c>
      <c r="Z9">
        <v>291600</v>
      </c>
      <c r="AA9">
        <v>1.4791973795069699</v>
      </c>
      <c r="AB9">
        <v>52.471107816141703</v>
      </c>
    </row>
    <row r="10" spans="1:28">
      <c r="A10">
        <v>7299</v>
      </c>
      <c r="B10">
        <v>1904836</v>
      </c>
      <c r="C10" t="s">
        <v>164</v>
      </c>
      <c r="D10" t="s">
        <v>126</v>
      </c>
      <c r="E10" t="s">
        <v>179</v>
      </c>
      <c r="F10" t="s">
        <v>118</v>
      </c>
      <c r="G10">
        <v>43265.628472222219</v>
      </c>
      <c r="H10" t="s">
        <v>180</v>
      </c>
      <c r="I10" t="s">
        <v>116</v>
      </c>
      <c r="J10" t="s">
        <v>146</v>
      </c>
      <c r="K10" t="s">
        <v>147</v>
      </c>
      <c r="L10" t="s">
        <v>183</v>
      </c>
      <c r="M10">
        <v>0.04</v>
      </c>
      <c r="N10" t="s">
        <v>149</v>
      </c>
      <c r="O10" t="b">
        <v>0</v>
      </c>
      <c r="P10">
        <v>138261413</v>
      </c>
      <c r="Q10" t="s">
        <v>150</v>
      </c>
      <c r="R10">
        <v>1E-3</v>
      </c>
      <c r="S10" t="s">
        <v>184</v>
      </c>
      <c r="T10">
        <v>2018</v>
      </c>
      <c r="U10" t="s">
        <v>151</v>
      </c>
      <c r="V10" t="s">
        <v>204</v>
      </c>
      <c r="W10" t="s">
        <v>154</v>
      </c>
      <c r="X10" t="s">
        <v>155</v>
      </c>
      <c r="Y10">
        <v>507500</v>
      </c>
      <c r="Z10">
        <v>299100</v>
      </c>
      <c r="AA10">
        <v>-0.41497245145673001</v>
      </c>
      <c r="AB10">
        <v>52.579097446717</v>
      </c>
    </row>
    <row r="11" spans="1:28">
      <c r="A11">
        <v>7299</v>
      </c>
      <c r="B11">
        <v>1952738</v>
      </c>
      <c r="C11" t="s">
        <v>164</v>
      </c>
      <c r="D11" t="s">
        <v>126</v>
      </c>
      <c r="E11" t="s">
        <v>179</v>
      </c>
      <c r="F11" t="s">
        <v>118</v>
      </c>
      <c r="G11">
        <v>43810.563888888886</v>
      </c>
      <c r="H11" t="s">
        <v>180</v>
      </c>
      <c r="I11" t="s">
        <v>116</v>
      </c>
      <c r="J11" t="s">
        <v>181</v>
      </c>
      <c r="K11" t="s">
        <v>182</v>
      </c>
      <c r="L11" t="s">
        <v>183</v>
      </c>
      <c r="M11">
        <v>4.0000000000000001E-3</v>
      </c>
      <c r="N11" t="s">
        <v>149</v>
      </c>
      <c r="O11" t="b">
        <v>0</v>
      </c>
      <c r="P11">
        <v>138261413</v>
      </c>
      <c r="Q11" t="s">
        <v>150</v>
      </c>
      <c r="R11">
        <v>1E-3</v>
      </c>
      <c r="S11" t="s">
        <v>184</v>
      </c>
      <c r="T11">
        <v>2019</v>
      </c>
      <c r="U11" t="s">
        <v>151</v>
      </c>
      <c r="V11" t="s">
        <v>185</v>
      </c>
      <c r="W11" t="s">
        <v>186</v>
      </c>
      <c r="X11" t="s">
        <v>155</v>
      </c>
      <c r="Y11">
        <v>620600</v>
      </c>
      <c r="Z11">
        <v>309500</v>
      </c>
      <c r="AA11">
        <v>1.2588812496391699</v>
      </c>
      <c r="AB11">
        <v>52.638374352215699</v>
      </c>
    </row>
    <row r="12" spans="1:28">
      <c r="A12">
        <v>7299</v>
      </c>
      <c r="B12">
        <v>1947089</v>
      </c>
      <c r="C12" t="s">
        <v>164</v>
      </c>
      <c r="D12" t="s">
        <v>126</v>
      </c>
      <c r="E12" t="s">
        <v>205</v>
      </c>
      <c r="F12" t="s">
        <v>112</v>
      </c>
      <c r="G12">
        <v>43759.510416666664</v>
      </c>
      <c r="H12" t="s">
        <v>180</v>
      </c>
      <c r="I12" t="s">
        <v>116</v>
      </c>
      <c r="J12" t="s">
        <v>181</v>
      </c>
      <c r="K12" t="s">
        <v>182</v>
      </c>
      <c r="L12" t="s">
        <v>183</v>
      </c>
      <c r="M12">
        <v>1.7000000000000001E-2</v>
      </c>
      <c r="N12" t="s">
        <v>149</v>
      </c>
      <c r="O12" t="b">
        <v>0</v>
      </c>
      <c r="P12">
        <v>138261413</v>
      </c>
      <c r="Q12" t="s">
        <v>150</v>
      </c>
      <c r="R12">
        <v>1E-3</v>
      </c>
      <c r="S12" t="s">
        <v>184</v>
      </c>
      <c r="T12">
        <v>2019</v>
      </c>
      <c r="U12" t="s">
        <v>151</v>
      </c>
      <c r="V12" t="s">
        <v>188</v>
      </c>
      <c r="W12" t="s">
        <v>189</v>
      </c>
      <c r="X12" t="s">
        <v>155</v>
      </c>
      <c r="Y12">
        <v>636400</v>
      </c>
      <c r="Z12">
        <v>291600</v>
      </c>
      <c r="AA12">
        <v>1.4791973795069699</v>
      </c>
      <c r="AB12">
        <v>52.471107816141703</v>
      </c>
    </row>
    <row r="13" spans="1:28">
      <c r="A13">
        <v>7299</v>
      </c>
      <c r="B13">
        <v>1919744</v>
      </c>
      <c r="C13" t="s">
        <v>164</v>
      </c>
      <c r="D13" t="s">
        <v>126</v>
      </c>
      <c r="E13" t="s">
        <v>179</v>
      </c>
      <c r="F13" t="s">
        <v>118</v>
      </c>
      <c r="G13">
        <v>43432.511805555558</v>
      </c>
      <c r="H13" t="s">
        <v>180</v>
      </c>
      <c r="I13" t="s">
        <v>116</v>
      </c>
      <c r="J13" t="s">
        <v>199</v>
      </c>
      <c r="K13" t="s">
        <v>200</v>
      </c>
      <c r="L13" t="s">
        <v>183</v>
      </c>
      <c r="M13">
        <v>5.6000000000000001E-2</v>
      </c>
      <c r="N13" t="s">
        <v>149</v>
      </c>
      <c r="O13" t="b">
        <v>0</v>
      </c>
      <c r="P13">
        <v>138261413</v>
      </c>
      <c r="Q13" t="s">
        <v>150</v>
      </c>
      <c r="R13">
        <v>1E-3</v>
      </c>
      <c r="S13" t="s">
        <v>184</v>
      </c>
      <c r="T13">
        <v>2018</v>
      </c>
      <c r="U13" t="s">
        <v>151</v>
      </c>
      <c r="V13" t="s">
        <v>207</v>
      </c>
      <c r="W13" t="s">
        <v>208</v>
      </c>
      <c r="X13" t="s">
        <v>155</v>
      </c>
      <c r="Y13">
        <v>515935</v>
      </c>
      <c r="Z13">
        <v>253417</v>
      </c>
      <c r="AA13">
        <v>-0.30632621725807402</v>
      </c>
      <c r="AB13">
        <v>52.1668520239771</v>
      </c>
    </row>
    <row r="14" spans="1:28">
      <c r="A14">
        <v>7299</v>
      </c>
      <c r="B14">
        <v>1283119</v>
      </c>
      <c r="C14" t="s">
        <v>164</v>
      </c>
      <c r="D14" t="s">
        <v>126</v>
      </c>
      <c r="E14" t="s">
        <v>205</v>
      </c>
      <c r="F14" t="s">
        <v>112</v>
      </c>
      <c r="G14">
        <v>43277.585416666669</v>
      </c>
      <c r="H14" t="s">
        <v>180</v>
      </c>
      <c r="I14" t="s">
        <v>116</v>
      </c>
      <c r="J14" t="s">
        <v>210</v>
      </c>
      <c r="K14" t="s">
        <v>211</v>
      </c>
      <c r="L14" t="s">
        <v>183</v>
      </c>
      <c r="M14">
        <v>8.3000000000000004E-2</v>
      </c>
      <c r="N14" t="s">
        <v>149</v>
      </c>
      <c r="O14" t="b">
        <v>0</v>
      </c>
      <c r="P14">
        <v>138261413</v>
      </c>
      <c r="Q14" t="s">
        <v>150</v>
      </c>
      <c r="R14">
        <v>1E-3</v>
      </c>
      <c r="S14" t="s">
        <v>184</v>
      </c>
      <c r="T14">
        <v>2018</v>
      </c>
      <c r="U14" t="s">
        <v>151</v>
      </c>
      <c r="V14" t="s">
        <v>212</v>
      </c>
      <c r="W14" t="s">
        <v>213</v>
      </c>
      <c r="X14" t="s">
        <v>155</v>
      </c>
      <c r="Y14">
        <v>512800</v>
      </c>
      <c r="Z14">
        <v>217200</v>
      </c>
      <c r="AA14">
        <v>-0.364053577960054</v>
      </c>
      <c r="AB14">
        <v>51.842019042643301</v>
      </c>
    </row>
    <row r="15" spans="1:28">
      <c r="A15">
        <v>7299</v>
      </c>
      <c r="B15">
        <v>2018854</v>
      </c>
      <c r="C15" t="s">
        <v>164</v>
      </c>
      <c r="D15" t="s">
        <v>126</v>
      </c>
      <c r="E15" t="s">
        <v>205</v>
      </c>
      <c r="F15" t="s">
        <v>112</v>
      </c>
      <c r="G15">
        <v>44810.37777777778</v>
      </c>
      <c r="H15" t="s">
        <v>180</v>
      </c>
      <c r="I15" t="s">
        <v>116</v>
      </c>
      <c r="J15" t="s">
        <v>146</v>
      </c>
      <c r="K15" t="s">
        <v>147</v>
      </c>
      <c r="L15" t="s">
        <v>183</v>
      </c>
      <c r="M15">
        <v>0.04</v>
      </c>
      <c r="N15" t="s">
        <v>149</v>
      </c>
      <c r="O15" t="b">
        <v>0</v>
      </c>
      <c r="P15">
        <v>138261413</v>
      </c>
      <c r="Q15" t="s">
        <v>150</v>
      </c>
      <c r="R15">
        <v>1E-3</v>
      </c>
      <c r="S15" t="s">
        <v>184</v>
      </c>
      <c r="T15">
        <v>2022</v>
      </c>
      <c r="U15" t="s">
        <v>151</v>
      </c>
      <c r="V15" t="s">
        <v>204</v>
      </c>
      <c r="W15" t="s">
        <v>154</v>
      </c>
      <c r="X15" t="s">
        <v>155</v>
      </c>
      <c r="Y15">
        <v>507500</v>
      </c>
      <c r="Z15">
        <v>299100</v>
      </c>
      <c r="AA15">
        <v>-0.41497245145673001</v>
      </c>
      <c r="AB15">
        <v>52.579097446717</v>
      </c>
    </row>
    <row r="16" spans="1:28">
      <c r="A16">
        <v>7299</v>
      </c>
      <c r="B16">
        <v>5323518</v>
      </c>
      <c r="C16" t="s">
        <v>164</v>
      </c>
      <c r="D16" t="s">
        <v>126</v>
      </c>
      <c r="E16" t="s">
        <v>205</v>
      </c>
      <c r="F16" t="s">
        <v>112</v>
      </c>
      <c r="G16">
        <v>44728.40625</v>
      </c>
      <c r="H16" t="s">
        <v>180</v>
      </c>
      <c r="I16" t="s">
        <v>116</v>
      </c>
      <c r="J16" t="s">
        <v>215</v>
      </c>
      <c r="K16" t="s">
        <v>216</v>
      </c>
      <c r="L16" t="s">
        <v>183</v>
      </c>
      <c r="M16">
        <v>1.7999999999999999E-2</v>
      </c>
      <c r="N16" t="s">
        <v>149</v>
      </c>
      <c r="O16" t="b">
        <v>0</v>
      </c>
      <c r="P16">
        <v>138261413</v>
      </c>
      <c r="Q16" t="s">
        <v>150</v>
      </c>
      <c r="R16">
        <v>1E-3</v>
      </c>
      <c r="S16" t="s">
        <v>184</v>
      </c>
      <c r="T16">
        <v>2022</v>
      </c>
      <c r="U16" t="s">
        <v>151</v>
      </c>
      <c r="V16" t="s">
        <v>217</v>
      </c>
      <c r="W16" t="s">
        <v>218</v>
      </c>
      <c r="X16" t="s">
        <v>155</v>
      </c>
      <c r="Y16">
        <v>376325</v>
      </c>
      <c r="Z16">
        <v>405313</v>
      </c>
      <c r="AA16">
        <v>-2.35874412504654</v>
      </c>
      <c r="AB16">
        <v>53.543918148915097</v>
      </c>
    </row>
    <row r="17" spans="1:28">
      <c r="A17">
        <v>7299</v>
      </c>
      <c r="B17">
        <v>1806291</v>
      </c>
      <c r="C17" t="s">
        <v>164</v>
      </c>
      <c r="D17" t="s">
        <v>126</v>
      </c>
      <c r="E17" t="s">
        <v>179</v>
      </c>
      <c r="F17" t="s">
        <v>118</v>
      </c>
      <c r="G17">
        <v>42234.760416666664</v>
      </c>
      <c r="H17" t="s">
        <v>180</v>
      </c>
      <c r="I17" t="s">
        <v>116</v>
      </c>
      <c r="J17" t="s">
        <v>181</v>
      </c>
      <c r="K17" t="s">
        <v>182</v>
      </c>
      <c r="L17" t="s">
        <v>183</v>
      </c>
      <c r="M17">
        <v>2.5999999999999999E-2</v>
      </c>
      <c r="N17" t="s">
        <v>149</v>
      </c>
      <c r="O17" t="b">
        <v>0</v>
      </c>
      <c r="P17">
        <v>138261413</v>
      </c>
      <c r="Q17" t="s">
        <v>150</v>
      </c>
      <c r="R17">
        <v>1E-3</v>
      </c>
      <c r="S17" t="s">
        <v>184</v>
      </c>
      <c r="T17">
        <v>2015</v>
      </c>
      <c r="U17" t="s">
        <v>151</v>
      </c>
      <c r="V17" t="s">
        <v>197</v>
      </c>
      <c r="W17" t="s">
        <v>186</v>
      </c>
      <c r="X17" t="s">
        <v>155</v>
      </c>
      <c r="Y17">
        <v>624300</v>
      </c>
      <c r="Z17">
        <v>306800</v>
      </c>
      <c r="AA17">
        <v>1.3116346710660201</v>
      </c>
      <c r="AB17">
        <v>52.6126273253455</v>
      </c>
    </row>
    <row r="18" spans="1:28">
      <c r="A18">
        <v>7299</v>
      </c>
      <c r="B18">
        <v>1794168</v>
      </c>
      <c r="C18" t="s">
        <v>164</v>
      </c>
      <c r="D18" t="s">
        <v>126</v>
      </c>
      <c r="E18" t="s">
        <v>179</v>
      </c>
      <c r="F18" t="s">
        <v>118</v>
      </c>
      <c r="G18">
        <v>42117.508333333331</v>
      </c>
      <c r="H18" t="s">
        <v>180</v>
      </c>
      <c r="I18" t="s">
        <v>116</v>
      </c>
      <c r="J18" t="s">
        <v>181</v>
      </c>
      <c r="K18" t="s">
        <v>182</v>
      </c>
      <c r="L18" t="s">
        <v>183</v>
      </c>
      <c r="M18">
        <v>2.1999999999999999E-2</v>
      </c>
      <c r="N18" t="s">
        <v>149</v>
      </c>
      <c r="O18" t="b">
        <v>0</v>
      </c>
      <c r="P18">
        <v>138261413</v>
      </c>
      <c r="Q18" t="s">
        <v>150</v>
      </c>
      <c r="R18">
        <v>1E-3</v>
      </c>
      <c r="S18" t="s">
        <v>184</v>
      </c>
      <c r="T18">
        <v>2015</v>
      </c>
      <c r="U18" t="s">
        <v>151</v>
      </c>
      <c r="V18" t="s">
        <v>197</v>
      </c>
      <c r="W18" t="s">
        <v>186</v>
      </c>
      <c r="X18" t="s">
        <v>155</v>
      </c>
      <c r="Y18">
        <v>624300</v>
      </c>
      <c r="Z18">
        <v>306800</v>
      </c>
      <c r="AA18">
        <v>1.3116346710660201</v>
      </c>
      <c r="AB18">
        <v>52.6126273253455</v>
      </c>
    </row>
    <row r="19" spans="1:28">
      <c r="A19">
        <v>7299</v>
      </c>
      <c r="B19">
        <v>1453831</v>
      </c>
      <c r="C19" t="s">
        <v>164</v>
      </c>
      <c r="D19" t="s">
        <v>126</v>
      </c>
      <c r="E19" t="s">
        <v>205</v>
      </c>
      <c r="F19" t="s">
        <v>112</v>
      </c>
      <c r="G19">
        <v>43200.393750000003</v>
      </c>
      <c r="H19" t="s">
        <v>180</v>
      </c>
      <c r="I19" t="s">
        <v>116</v>
      </c>
      <c r="J19" t="s">
        <v>220</v>
      </c>
      <c r="K19" t="s">
        <v>221</v>
      </c>
      <c r="L19" t="s">
        <v>183</v>
      </c>
      <c r="M19">
        <v>7.3999999999999996E-2</v>
      </c>
      <c r="N19" t="s">
        <v>149</v>
      </c>
      <c r="O19" t="b">
        <v>0</v>
      </c>
      <c r="P19">
        <v>138261413</v>
      </c>
      <c r="Q19" t="s">
        <v>150</v>
      </c>
      <c r="R19">
        <v>1E-3</v>
      </c>
      <c r="S19" t="s">
        <v>184</v>
      </c>
      <c r="T19">
        <v>2018</v>
      </c>
      <c r="U19" t="s">
        <v>151</v>
      </c>
      <c r="V19" t="s">
        <v>222</v>
      </c>
      <c r="W19" t="s">
        <v>223</v>
      </c>
      <c r="X19" t="s">
        <v>155</v>
      </c>
      <c r="Y19">
        <v>559400</v>
      </c>
      <c r="Z19">
        <v>142800</v>
      </c>
      <c r="AA19">
        <v>0.27827943679790101</v>
      </c>
      <c r="AB19">
        <v>51.162245506364997</v>
      </c>
    </row>
    <row r="20" spans="1:28">
      <c r="A20">
        <v>7299</v>
      </c>
      <c r="B20">
        <v>1955196</v>
      </c>
      <c r="C20" t="s">
        <v>164</v>
      </c>
      <c r="D20" t="s">
        <v>126</v>
      </c>
      <c r="E20" t="s">
        <v>179</v>
      </c>
      <c r="F20" t="s">
        <v>118</v>
      </c>
      <c r="G20">
        <v>43845.509722222225</v>
      </c>
      <c r="H20" t="s">
        <v>180</v>
      </c>
      <c r="I20" t="s">
        <v>116</v>
      </c>
      <c r="J20" t="s">
        <v>146</v>
      </c>
      <c r="K20" t="s">
        <v>147</v>
      </c>
      <c r="L20" t="s">
        <v>183</v>
      </c>
      <c r="M20">
        <v>3.0000000000000001E-3</v>
      </c>
      <c r="N20" t="s">
        <v>149</v>
      </c>
      <c r="O20" t="b">
        <v>0</v>
      </c>
      <c r="P20">
        <v>138261413</v>
      </c>
      <c r="Q20" t="s">
        <v>150</v>
      </c>
      <c r="R20">
        <v>1E-3</v>
      </c>
      <c r="S20" t="s">
        <v>184</v>
      </c>
      <c r="T20">
        <v>2020</v>
      </c>
      <c r="U20" t="s">
        <v>151</v>
      </c>
      <c r="V20" t="s">
        <v>225</v>
      </c>
      <c r="W20" t="s">
        <v>226</v>
      </c>
      <c r="X20" t="s">
        <v>155</v>
      </c>
      <c r="Y20">
        <v>500098</v>
      </c>
      <c r="Z20">
        <v>402866</v>
      </c>
      <c r="AA20">
        <v>-0.49196935841400102</v>
      </c>
      <c r="AB20">
        <v>53.512954618294103</v>
      </c>
    </row>
    <row r="21" spans="1:28">
      <c r="A21">
        <v>7299</v>
      </c>
      <c r="B21">
        <v>1473357</v>
      </c>
      <c r="C21" t="s">
        <v>164</v>
      </c>
      <c r="D21" t="s">
        <v>126</v>
      </c>
      <c r="E21" t="s">
        <v>205</v>
      </c>
      <c r="F21" t="s">
        <v>112</v>
      </c>
      <c r="G21">
        <v>43399.55972222222</v>
      </c>
      <c r="H21" t="s">
        <v>180</v>
      </c>
      <c r="I21" t="s">
        <v>116</v>
      </c>
      <c r="J21" t="s">
        <v>228</v>
      </c>
      <c r="K21" t="s">
        <v>229</v>
      </c>
      <c r="L21" t="s">
        <v>183</v>
      </c>
      <c r="M21">
        <v>1.4999999999999999E-2</v>
      </c>
      <c r="N21" t="s">
        <v>149</v>
      </c>
      <c r="O21" t="b">
        <v>0</v>
      </c>
      <c r="P21">
        <v>138261413</v>
      </c>
      <c r="Q21" t="s">
        <v>150</v>
      </c>
      <c r="R21">
        <v>1E-3</v>
      </c>
      <c r="S21" t="s">
        <v>184</v>
      </c>
      <c r="T21">
        <v>2018</v>
      </c>
      <c r="U21" t="s">
        <v>151</v>
      </c>
      <c r="V21" t="s">
        <v>230</v>
      </c>
      <c r="W21" t="s">
        <v>231</v>
      </c>
      <c r="X21" t="s">
        <v>155</v>
      </c>
      <c r="Y21">
        <v>518152</v>
      </c>
      <c r="Z21">
        <v>129091</v>
      </c>
      <c r="AA21">
        <v>-0.31579157460538898</v>
      </c>
      <c r="AB21">
        <v>51.049025494650301</v>
      </c>
    </row>
    <row r="22" spans="1:28">
      <c r="A22">
        <v>7299</v>
      </c>
      <c r="B22">
        <v>1283314</v>
      </c>
      <c r="C22" t="s">
        <v>164</v>
      </c>
      <c r="D22" t="s">
        <v>126</v>
      </c>
      <c r="E22" t="s">
        <v>205</v>
      </c>
      <c r="F22" t="s">
        <v>112</v>
      </c>
      <c r="G22">
        <v>43285.503472222219</v>
      </c>
      <c r="H22" t="s">
        <v>180</v>
      </c>
      <c r="I22" t="s">
        <v>116</v>
      </c>
      <c r="J22" t="s">
        <v>210</v>
      </c>
      <c r="K22" t="s">
        <v>211</v>
      </c>
      <c r="L22" t="s">
        <v>183</v>
      </c>
      <c r="M22">
        <v>0.1</v>
      </c>
      <c r="N22" t="s">
        <v>149</v>
      </c>
      <c r="O22" t="b">
        <v>0</v>
      </c>
      <c r="P22">
        <v>138261413</v>
      </c>
      <c r="Q22" t="s">
        <v>150</v>
      </c>
      <c r="R22">
        <v>1E-3</v>
      </c>
      <c r="S22" t="s">
        <v>184</v>
      </c>
      <c r="T22">
        <v>2018</v>
      </c>
      <c r="U22" t="s">
        <v>151</v>
      </c>
      <c r="V22" t="s">
        <v>212</v>
      </c>
      <c r="W22" t="s">
        <v>213</v>
      </c>
      <c r="X22" t="s">
        <v>155</v>
      </c>
      <c r="Y22">
        <v>512800</v>
      </c>
      <c r="Z22">
        <v>217200</v>
      </c>
      <c r="AA22">
        <v>-0.364053577960054</v>
      </c>
      <c r="AB22">
        <v>51.842019042643301</v>
      </c>
    </row>
    <row r="23" spans="1:28">
      <c r="A23">
        <v>7299</v>
      </c>
      <c r="B23">
        <v>1866005</v>
      </c>
      <c r="C23" t="s">
        <v>164</v>
      </c>
      <c r="D23" t="s">
        <v>126</v>
      </c>
      <c r="E23" t="s">
        <v>179</v>
      </c>
      <c r="F23" t="s">
        <v>118</v>
      </c>
      <c r="G23">
        <v>42809.586805555555</v>
      </c>
      <c r="H23" t="s">
        <v>180</v>
      </c>
      <c r="I23" t="s">
        <v>116</v>
      </c>
      <c r="J23" t="s">
        <v>199</v>
      </c>
      <c r="K23" t="s">
        <v>200</v>
      </c>
      <c r="L23" t="s">
        <v>183</v>
      </c>
      <c r="M23">
        <v>0.02</v>
      </c>
      <c r="N23" t="s">
        <v>149</v>
      </c>
      <c r="O23" t="b">
        <v>0</v>
      </c>
      <c r="P23">
        <v>138261413</v>
      </c>
      <c r="Q23" t="s">
        <v>150</v>
      </c>
      <c r="R23">
        <v>1E-3</v>
      </c>
      <c r="S23" t="s">
        <v>184</v>
      </c>
      <c r="T23">
        <v>2017</v>
      </c>
      <c r="U23" t="s">
        <v>151</v>
      </c>
      <c r="V23" t="s">
        <v>207</v>
      </c>
      <c r="W23" t="s">
        <v>208</v>
      </c>
      <c r="X23" t="s">
        <v>155</v>
      </c>
      <c r="Y23">
        <v>515935</v>
      </c>
      <c r="Z23">
        <v>253417</v>
      </c>
      <c r="AA23">
        <v>-0.30632621725807402</v>
      </c>
      <c r="AB23">
        <v>52.1668520239771</v>
      </c>
    </row>
    <row r="24" spans="1:28">
      <c r="A24">
        <v>7299</v>
      </c>
      <c r="B24">
        <v>1314148</v>
      </c>
      <c r="C24" t="s">
        <v>164</v>
      </c>
      <c r="D24" t="s">
        <v>126</v>
      </c>
      <c r="E24" t="s">
        <v>205</v>
      </c>
      <c r="F24" t="s">
        <v>112</v>
      </c>
      <c r="G24">
        <v>43713.481249999997</v>
      </c>
      <c r="H24" t="s">
        <v>180</v>
      </c>
      <c r="I24" t="s">
        <v>116</v>
      </c>
      <c r="J24" t="s">
        <v>210</v>
      </c>
      <c r="K24" t="s">
        <v>211</v>
      </c>
      <c r="L24" t="s">
        <v>183</v>
      </c>
      <c r="M24">
        <v>8.4000000000000005E-2</v>
      </c>
      <c r="N24" t="s">
        <v>149</v>
      </c>
      <c r="O24" t="b">
        <v>0</v>
      </c>
      <c r="P24">
        <v>138261413</v>
      </c>
      <c r="Q24" t="s">
        <v>150</v>
      </c>
      <c r="R24">
        <v>1E-3</v>
      </c>
      <c r="S24" t="s">
        <v>184</v>
      </c>
      <c r="T24">
        <v>2019</v>
      </c>
      <c r="U24" t="s">
        <v>151</v>
      </c>
      <c r="V24" t="s">
        <v>233</v>
      </c>
      <c r="W24" t="s">
        <v>234</v>
      </c>
      <c r="X24" t="s">
        <v>155</v>
      </c>
      <c r="Y24">
        <v>503300</v>
      </c>
      <c r="Z24">
        <v>171600</v>
      </c>
      <c r="AA24">
        <v>-0.515342652903651</v>
      </c>
      <c r="AB24">
        <v>51.433993375643702</v>
      </c>
    </row>
    <row r="25" spans="1:28">
      <c r="A25">
        <v>7299</v>
      </c>
      <c r="B25">
        <v>4829158</v>
      </c>
      <c r="C25" t="s">
        <v>164</v>
      </c>
      <c r="D25" t="s">
        <v>126</v>
      </c>
      <c r="E25" t="s">
        <v>236</v>
      </c>
      <c r="F25" t="s">
        <v>115</v>
      </c>
      <c r="G25">
        <v>45210.409722222219</v>
      </c>
      <c r="H25" t="s">
        <v>180</v>
      </c>
      <c r="I25" t="s">
        <v>116</v>
      </c>
      <c r="J25" t="s">
        <v>237</v>
      </c>
      <c r="K25" t="s">
        <v>238</v>
      </c>
      <c r="L25" t="s">
        <v>183</v>
      </c>
      <c r="M25">
        <v>7.2999999999999995E-2</v>
      </c>
      <c r="N25" t="s">
        <v>149</v>
      </c>
      <c r="O25" t="b">
        <v>0</v>
      </c>
      <c r="P25">
        <v>138261413</v>
      </c>
      <c r="Q25" t="s">
        <v>150</v>
      </c>
      <c r="R25">
        <v>1E-3</v>
      </c>
      <c r="S25" t="s">
        <v>184</v>
      </c>
      <c r="T25">
        <v>2023</v>
      </c>
      <c r="U25" t="s">
        <v>151</v>
      </c>
      <c r="V25" t="s">
        <v>239</v>
      </c>
      <c r="W25" t="s">
        <v>240</v>
      </c>
      <c r="X25" t="s">
        <v>155</v>
      </c>
      <c r="Y25">
        <v>419190</v>
      </c>
      <c r="Z25">
        <v>291450</v>
      </c>
      <c r="AA25">
        <v>-1.7186140218863399</v>
      </c>
      <c r="AB25">
        <v>52.520595493892301</v>
      </c>
    </row>
    <row r="26" spans="1:28">
      <c r="A26">
        <v>7299</v>
      </c>
      <c r="B26">
        <v>1614536</v>
      </c>
      <c r="C26" t="s">
        <v>164</v>
      </c>
      <c r="D26" t="s">
        <v>126</v>
      </c>
      <c r="E26" t="s">
        <v>179</v>
      </c>
      <c r="F26" t="s">
        <v>118</v>
      </c>
      <c r="G26">
        <v>43307.45416666667</v>
      </c>
      <c r="H26" t="s">
        <v>180</v>
      </c>
      <c r="I26" t="s">
        <v>116</v>
      </c>
      <c r="J26" t="s">
        <v>165</v>
      </c>
      <c r="K26" t="s">
        <v>166</v>
      </c>
      <c r="L26" t="s">
        <v>183</v>
      </c>
      <c r="M26">
        <v>8.3000000000000004E-2</v>
      </c>
      <c r="N26" t="s">
        <v>149</v>
      </c>
      <c r="O26" t="b">
        <v>0</v>
      </c>
      <c r="P26">
        <v>138261413</v>
      </c>
      <c r="Q26" t="s">
        <v>150</v>
      </c>
      <c r="R26">
        <v>1E-3</v>
      </c>
      <c r="S26" t="s">
        <v>184</v>
      </c>
      <c r="T26">
        <v>2018</v>
      </c>
      <c r="U26" t="s">
        <v>151</v>
      </c>
      <c r="V26" t="s">
        <v>242</v>
      </c>
      <c r="W26" t="s">
        <v>243</v>
      </c>
      <c r="X26" t="s">
        <v>155</v>
      </c>
      <c r="Y26">
        <v>456840</v>
      </c>
      <c r="Z26">
        <v>455364</v>
      </c>
      <c r="AA26">
        <v>-1.13455725358881</v>
      </c>
      <c r="AB26">
        <v>53.991201424557502</v>
      </c>
    </row>
    <row r="27" spans="1:28">
      <c r="A27">
        <v>7299</v>
      </c>
      <c r="B27">
        <v>1789714</v>
      </c>
      <c r="C27" t="s">
        <v>164</v>
      </c>
      <c r="D27" t="s">
        <v>126</v>
      </c>
      <c r="E27" t="s">
        <v>205</v>
      </c>
      <c r="F27" t="s">
        <v>112</v>
      </c>
      <c r="G27">
        <v>42065.445833333331</v>
      </c>
      <c r="H27" t="s">
        <v>180</v>
      </c>
      <c r="I27" t="s">
        <v>116</v>
      </c>
      <c r="J27" t="s">
        <v>181</v>
      </c>
      <c r="K27" t="s">
        <v>182</v>
      </c>
      <c r="L27" t="s">
        <v>183</v>
      </c>
      <c r="M27">
        <v>6.4999999999999997E-3</v>
      </c>
      <c r="N27" t="s">
        <v>149</v>
      </c>
      <c r="O27" t="b">
        <v>0</v>
      </c>
      <c r="P27">
        <v>138261413</v>
      </c>
      <c r="Q27" t="s">
        <v>150</v>
      </c>
      <c r="R27">
        <v>1E-3</v>
      </c>
      <c r="S27" t="s">
        <v>184</v>
      </c>
      <c r="T27">
        <v>2015</v>
      </c>
      <c r="U27" t="s">
        <v>151</v>
      </c>
      <c r="V27" t="s">
        <v>185</v>
      </c>
      <c r="W27" t="s">
        <v>186</v>
      </c>
      <c r="X27" t="s">
        <v>155</v>
      </c>
      <c r="Y27">
        <v>620600</v>
      </c>
      <c r="Z27">
        <v>309500</v>
      </c>
      <c r="AA27">
        <v>1.2588812496391699</v>
      </c>
      <c r="AB27">
        <v>52.638374352215699</v>
      </c>
    </row>
    <row r="28" spans="1:28">
      <c r="A28">
        <v>7299</v>
      </c>
      <c r="B28">
        <v>1841089</v>
      </c>
      <c r="C28" t="s">
        <v>164</v>
      </c>
      <c r="D28" t="s">
        <v>126</v>
      </c>
      <c r="E28" t="s">
        <v>179</v>
      </c>
      <c r="F28" t="s">
        <v>118</v>
      </c>
      <c r="G28">
        <v>42587.522916666669</v>
      </c>
      <c r="H28" t="s">
        <v>180</v>
      </c>
      <c r="I28" t="s">
        <v>116</v>
      </c>
      <c r="J28" t="s">
        <v>146</v>
      </c>
      <c r="K28" t="s">
        <v>147</v>
      </c>
      <c r="L28" t="s">
        <v>183</v>
      </c>
      <c r="M28">
        <v>6.7000000000000004E-2</v>
      </c>
      <c r="N28" t="s">
        <v>149</v>
      </c>
      <c r="O28" t="b">
        <v>0</v>
      </c>
      <c r="P28">
        <v>138261413</v>
      </c>
      <c r="Q28" t="s">
        <v>150</v>
      </c>
      <c r="R28">
        <v>1E-3</v>
      </c>
      <c r="S28" t="s">
        <v>184</v>
      </c>
      <c r="T28">
        <v>2016</v>
      </c>
      <c r="U28" t="s">
        <v>151</v>
      </c>
      <c r="V28" t="s">
        <v>204</v>
      </c>
      <c r="W28" t="s">
        <v>154</v>
      </c>
      <c r="X28" t="s">
        <v>155</v>
      </c>
      <c r="Y28">
        <v>507500</v>
      </c>
      <c r="Z28">
        <v>299100</v>
      </c>
      <c r="AA28">
        <v>-0.41497245145673001</v>
      </c>
      <c r="AB28">
        <v>52.579097446717</v>
      </c>
    </row>
    <row r="29" spans="1:28">
      <c r="A29">
        <v>7299</v>
      </c>
      <c r="B29">
        <v>2041590</v>
      </c>
      <c r="C29" t="s">
        <v>164</v>
      </c>
      <c r="D29" t="s">
        <v>126</v>
      </c>
      <c r="E29" t="s">
        <v>179</v>
      </c>
      <c r="F29" t="s">
        <v>118</v>
      </c>
      <c r="G29">
        <v>45105.681944444441</v>
      </c>
      <c r="H29" t="s">
        <v>180</v>
      </c>
      <c r="I29" t="s">
        <v>116</v>
      </c>
      <c r="J29" t="s">
        <v>181</v>
      </c>
      <c r="K29" t="s">
        <v>182</v>
      </c>
      <c r="L29" t="s">
        <v>183</v>
      </c>
      <c r="M29">
        <v>3.0000000000000001E-3</v>
      </c>
      <c r="N29" t="s">
        <v>149</v>
      </c>
      <c r="O29" t="b">
        <v>0</v>
      </c>
      <c r="P29">
        <v>138261413</v>
      </c>
      <c r="Q29" t="s">
        <v>150</v>
      </c>
      <c r="R29">
        <v>1E-3</v>
      </c>
      <c r="S29" t="s">
        <v>184</v>
      </c>
      <c r="T29">
        <v>2023</v>
      </c>
      <c r="U29" t="s">
        <v>151</v>
      </c>
      <c r="V29" t="s">
        <v>185</v>
      </c>
      <c r="W29" t="s">
        <v>186</v>
      </c>
      <c r="X29" t="s">
        <v>155</v>
      </c>
      <c r="Y29">
        <v>620600</v>
      </c>
      <c r="Z29">
        <v>309500</v>
      </c>
      <c r="AA29">
        <v>1.2588812496391699</v>
      </c>
      <c r="AB29">
        <v>52.638374352215699</v>
      </c>
    </row>
    <row r="30" spans="1:28">
      <c r="A30">
        <v>7299</v>
      </c>
      <c r="B30">
        <v>1811363</v>
      </c>
      <c r="C30" t="s">
        <v>164</v>
      </c>
      <c r="D30" t="s">
        <v>126</v>
      </c>
      <c r="E30" t="s">
        <v>179</v>
      </c>
      <c r="F30" t="s">
        <v>118</v>
      </c>
      <c r="G30">
        <v>42279.446527777778</v>
      </c>
      <c r="H30" t="s">
        <v>180</v>
      </c>
      <c r="I30" t="s">
        <v>116</v>
      </c>
      <c r="J30" t="s">
        <v>181</v>
      </c>
      <c r="K30" t="s">
        <v>182</v>
      </c>
      <c r="L30" t="s">
        <v>183</v>
      </c>
      <c r="M30">
        <v>1.0999999999999999E-2</v>
      </c>
      <c r="N30" t="s">
        <v>149</v>
      </c>
      <c r="O30" t="b">
        <v>0</v>
      </c>
      <c r="P30">
        <v>138261413</v>
      </c>
      <c r="Q30" t="s">
        <v>150</v>
      </c>
      <c r="R30">
        <v>1E-3</v>
      </c>
      <c r="S30" t="s">
        <v>184</v>
      </c>
      <c r="T30">
        <v>2015</v>
      </c>
      <c r="U30" t="s">
        <v>151</v>
      </c>
      <c r="V30" t="s">
        <v>185</v>
      </c>
      <c r="W30" t="s">
        <v>186</v>
      </c>
      <c r="X30" t="s">
        <v>155</v>
      </c>
      <c r="Y30">
        <v>620600</v>
      </c>
      <c r="Z30">
        <v>309500</v>
      </c>
      <c r="AA30">
        <v>1.2588812496391699</v>
      </c>
      <c r="AB30">
        <v>52.638374352215699</v>
      </c>
    </row>
    <row r="31" spans="1:28">
      <c r="A31">
        <v>7299</v>
      </c>
      <c r="B31">
        <v>1922989</v>
      </c>
      <c r="C31" t="s">
        <v>164</v>
      </c>
      <c r="D31" t="s">
        <v>126</v>
      </c>
      <c r="E31" t="s">
        <v>179</v>
      </c>
      <c r="F31" t="s">
        <v>118</v>
      </c>
      <c r="G31">
        <v>43476.352083333331</v>
      </c>
      <c r="H31" t="s">
        <v>180</v>
      </c>
      <c r="I31" t="s">
        <v>116</v>
      </c>
      <c r="J31" t="s">
        <v>181</v>
      </c>
      <c r="K31" t="s">
        <v>182</v>
      </c>
      <c r="L31" t="s">
        <v>183</v>
      </c>
      <c r="M31">
        <v>1.2999999999999999E-2</v>
      </c>
      <c r="N31" t="s">
        <v>149</v>
      </c>
      <c r="O31" t="b">
        <v>0</v>
      </c>
      <c r="P31">
        <v>138261413</v>
      </c>
      <c r="Q31" t="s">
        <v>150</v>
      </c>
      <c r="R31">
        <v>1E-3</v>
      </c>
      <c r="S31" t="s">
        <v>184</v>
      </c>
      <c r="T31">
        <v>2019</v>
      </c>
      <c r="U31" t="s">
        <v>151</v>
      </c>
      <c r="V31" t="s">
        <v>188</v>
      </c>
      <c r="W31" t="s">
        <v>189</v>
      </c>
      <c r="X31" t="s">
        <v>155</v>
      </c>
      <c r="Y31">
        <v>636400</v>
      </c>
      <c r="Z31">
        <v>291600</v>
      </c>
      <c r="AA31">
        <v>1.4791973795069699</v>
      </c>
      <c r="AB31">
        <v>52.471107816141703</v>
      </c>
    </row>
    <row r="32" spans="1:28">
      <c r="A32">
        <v>7299</v>
      </c>
      <c r="B32">
        <v>1605649</v>
      </c>
      <c r="C32" t="s">
        <v>164</v>
      </c>
      <c r="D32" t="s">
        <v>126</v>
      </c>
      <c r="E32" t="s">
        <v>236</v>
      </c>
      <c r="F32" t="s">
        <v>115</v>
      </c>
      <c r="G32">
        <v>45189.579861111109</v>
      </c>
      <c r="H32" t="s">
        <v>180</v>
      </c>
      <c r="I32" t="s">
        <v>116</v>
      </c>
      <c r="J32" t="s">
        <v>220</v>
      </c>
      <c r="K32" t="s">
        <v>221</v>
      </c>
      <c r="L32" t="s">
        <v>183</v>
      </c>
      <c r="M32">
        <v>0.14000000000000001</v>
      </c>
      <c r="N32" t="s">
        <v>149</v>
      </c>
      <c r="O32" t="b">
        <v>0</v>
      </c>
      <c r="P32">
        <v>138261413</v>
      </c>
      <c r="Q32" t="s">
        <v>150</v>
      </c>
      <c r="R32">
        <v>1E-3</v>
      </c>
      <c r="S32" t="s">
        <v>184</v>
      </c>
      <c r="T32">
        <v>2023</v>
      </c>
      <c r="U32" t="s">
        <v>151</v>
      </c>
      <c r="V32" t="s">
        <v>222</v>
      </c>
      <c r="W32" t="s">
        <v>223</v>
      </c>
      <c r="X32" t="s">
        <v>155</v>
      </c>
      <c r="Y32">
        <v>559400</v>
      </c>
      <c r="Z32">
        <v>142800</v>
      </c>
      <c r="AA32">
        <v>0.27827943679790101</v>
      </c>
      <c r="AB32">
        <v>51.162245506364997</v>
      </c>
    </row>
    <row r="33" spans="1:28">
      <c r="A33">
        <v>7299</v>
      </c>
      <c r="B33">
        <v>1923054</v>
      </c>
      <c r="C33" t="s">
        <v>164</v>
      </c>
      <c r="D33" t="s">
        <v>126</v>
      </c>
      <c r="E33" t="s">
        <v>179</v>
      </c>
      <c r="F33" t="s">
        <v>118</v>
      </c>
      <c r="G33">
        <v>43479.363888888889</v>
      </c>
      <c r="H33" t="s">
        <v>180</v>
      </c>
      <c r="I33" t="s">
        <v>116</v>
      </c>
      <c r="J33" t="s">
        <v>181</v>
      </c>
      <c r="K33" t="s">
        <v>182</v>
      </c>
      <c r="L33" t="s">
        <v>183</v>
      </c>
      <c r="M33">
        <v>1.4999999999999999E-2</v>
      </c>
      <c r="N33" t="s">
        <v>149</v>
      </c>
      <c r="O33" t="b">
        <v>0</v>
      </c>
      <c r="P33">
        <v>138261413</v>
      </c>
      <c r="Q33" t="s">
        <v>150</v>
      </c>
      <c r="R33">
        <v>1E-3</v>
      </c>
      <c r="S33" t="s">
        <v>184</v>
      </c>
      <c r="T33">
        <v>2019</v>
      </c>
      <c r="U33" t="s">
        <v>151</v>
      </c>
      <c r="V33" t="s">
        <v>188</v>
      </c>
      <c r="W33" t="s">
        <v>189</v>
      </c>
      <c r="X33" t="s">
        <v>155</v>
      </c>
      <c r="Y33">
        <v>636400</v>
      </c>
      <c r="Z33">
        <v>291600</v>
      </c>
      <c r="AA33">
        <v>1.4791973795069699</v>
      </c>
      <c r="AB33">
        <v>52.471107816141703</v>
      </c>
    </row>
    <row r="34" spans="1:28">
      <c r="A34">
        <v>7299</v>
      </c>
      <c r="B34">
        <v>1978571</v>
      </c>
      <c r="C34" t="s">
        <v>164</v>
      </c>
      <c r="D34" t="s">
        <v>126</v>
      </c>
      <c r="E34" t="s">
        <v>179</v>
      </c>
      <c r="F34" t="s">
        <v>118</v>
      </c>
      <c r="G34">
        <v>44266.345138888886</v>
      </c>
      <c r="H34" t="s">
        <v>180</v>
      </c>
      <c r="I34" t="s">
        <v>116</v>
      </c>
      <c r="J34" t="s">
        <v>199</v>
      </c>
      <c r="K34" t="s">
        <v>200</v>
      </c>
      <c r="L34" t="s">
        <v>183</v>
      </c>
      <c r="M34">
        <v>1.7999999999999999E-2</v>
      </c>
      <c r="N34" t="s">
        <v>149</v>
      </c>
      <c r="O34" t="b">
        <v>0</v>
      </c>
      <c r="P34">
        <v>138261413</v>
      </c>
      <c r="Q34" t="s">
        <v>150</v>
      </c>
      <c r="R34">
        <v>1E-3</v>
      </c>
      <c r="S34" t="s">
        <v>184</v>
      </c>
      <c r="T34">
        <v>2021</v>
      </c>
      <c r="U34" t="s">
        <v>151</v>
      </c>
      <c r="V34" t="s">
        <v>207</v>
      </c>
      <c r="W34" t="s">
        <v>208</v>
      </c>
      <c r="X34" t="s">
        <v>155</v>
      </c>
      <c r="Y34">
        <v>515935</v>
      </c>
      <c r="Z34">
        <v>253417</v>
      </c>
      <c r="AA34">
        <v>-0.30632621725807402</v>
      </c>
      <c r="AB34">
        <v>52.1668520239771</v>
      </c>
    </row>
    <row r="35" spans="1:28">
      <c r="A35">
        <v>7299</v>
      </c>
      <c r="B35">
        <v>1860743</v>
      </c>
      <c r="C35" t="s">
        <v>164</v>
      </c>
      <c r="D35" t="s">
        <v>126</v>
      </c>
      <c r="E35" t="s">
        <v>179</v>
      </c>
      <c r="F35" t="s">
        <v>118</v>
      </c>
      <c r="G35">
        <v>42752.397916666669</v>
      </c>
      <c r="H35" t="s">
        <v>180</v>
      </c>
      <c r="I35" t="s">
        <v>116</v>
      </c>
      <c r="J35" t="s">
        <v>199</v>
      </c>
      <c r="K35" t="s">
        <v>200</v>
      </c>
      <c r="L35" t="s">
        <v>183</v>
      </c>
      <c r="M35">
        <v>3.5999999999999997E-2</v>
      </c>
      <c r="N35" t="s">
        <v>149</v>
      </c>
      <c r="O35" t="b">
        <v>0</v>
      </c>
      <c r="P35">
        <v>138261413</v>
      </c>
      <c r="Q35" t="s">
        <v>150</v>
      </c>
      <c r="R35">
        <v>1E-3</v>
      </c>
      <c r="S35" t="s">
        <v>184</v>
      </c>
      <c r="T35">
        <v>2017</v>
      </c>
      <c r="U35" t="s">
        <v>151</v>
      </c>
      <c r="V35" t="s">
        <v>201</v>
      </c>
      <c r="W35" t="s">
        <v>202</v>
      </c>
      <c r="X35" t="s">
        <v>155</v>
      </c>
      <c r="Y35">
        <v>516100</v>
      </c>
      <c r="Z35">
        <v>253300</v>
      </c>
      <c r="AA35">
        <v>-0.30395486908298303</v>
      </c>
      <c r="AB35">
        <v>52.1657659569386</v>
      </c>
    </row>
    <row r="36" spans="1:28">
      <c r="A36">
        <v>7299</v>
      </c>
      <c r="B36">
        <v>2039484</v>
      </c>
      <c r="C36" t="s">
        <v>164</v>
      </c>
      <c r="D36" t="s">
        <v>126</v>
      </c>
      <c r="E36" t="s">
        <v>179</v>
      </c>
      <c r="F36" t="s">
        <v>118</v>
      </c>
      <c r="G36">
        <v>45086.561805555553</v>
      </c>
      <c r="H36" t="s">
        <v>180</v>
      </c>
      <c r="I36" t="s">
        <v>116</v>
      </c>
      <c r="J36" t="s">
        <v>146</v>
      </c>
      <c r="K36" t="s">
        <v>147</v>
      </c>
      <c r="L36" t="s">
        <v>183</v>
      </c>
      <c r="M36">
        <v>2.9000000000000001E-2</v>
      </c>
      <c r="N36" t="s">
        <v>149</v>
      </c>
      <c r="O36" t="b">
        <v>0</v>
      </c>
      <c r="P36">
        <v>138261413</v>
      </c>
      <c r="Q36" t="s">
        <v>150</v>
      </c>
      <c r="R36">
        <v>1E-3</v>
      </c>
      <c r="S36" t="s">
        <v>184</v>
      </c>
      <c r="T36">
        <v>2023</v>
      </c>
      <c r="U36" t="s">
        <v>151</v>
      </c>
      <c r="V36" t="s">
        <v>204</v>
      </c>
      <c r="W36" t="s">
        <v>154</v>
      </c>
      <c r="X36" t="s">
        <v>155</v>
      </c>
      <c r="Y36">
        <v>507500</v>
      </c>
      <c r="Z36">
        <v>299100</v>
      </c>
      <c r="AA36">
        <v>-0.41497245145673001</v>
      </c>
      <c r="AB36">
        <v>52.579097446717</v>
      </c>
    </row>
    <row r="37" spans="1:28">
      <c r="A37">
        <v>7299</v>
      </c>
      <c r="B37">
        <v>2013437</v>
      </c>
      <c r="C37" t="s">
        <v>164</v>
      </c>
      <c r="D37" t="s">
        <v>126</v>
      </c>
      <c r="E37" t="s">
        <v>179</v>
      </c>
      <c r="F37" t="s">
        <v>118</v>
      </c>
      <c r="G37">
        <v>44740.649305555555</v>
      </c>
      <c r="H37" t="s">
        <v>180</v>
      </c>
      <c r="I37" t="s">
        <v>116</v>
      </c>
      <c r="J37" t="s">
        <v>199</v>
      </c>
      <c r="K37" t="s">
        <v>200</v>
      </c>
      <c r="L37" t="s">
        <v>183</v>
      </c>
      <c r="M37">
        <v>3.4000000000000002E-2</v>
      </c>
      <c r="N37" t="s">
        <v>149</v>
      </c>
      <c r="O37" t="b">
        <v>0</v>
      </c>
      <c r="P37">
        <v>138261413</v>
      </c>
      <c r="Q37" t="s">
        <v>150</v>
      </c>
      <c r="R37">
        <v>1E-3</v>
      </c>
      <c r="S37" t="s">
        <v>184</v>
      </c>
      <c r="T37">
        <v>2022</v>
      </c>
      <c r="U37" t="s">
        <v>151</v>
      </c>
      <c r="V37" t="s">
        <v>207</v>
      </c>
      <c r="W37" t="s">
        <v>208</v>
      </c>
      <c r="X37" t="s">
        <v>155</v>
      </c>
      <c r="Y37">
        <v>515935</v>
      </c>
      <c r="Z37">
        <v>253417</v>
      </c>
      <c r="AA37">
        <v>-0.30632621725807402</v>
      </c>
      <c r="AB37">
        <v>52.1668520239771</v>
      </c>
    </row>
    <row r="38" spans="1:28">
      <c r="A38">
        <v>7299</v>
      </c>
      <c r="B38">
        <v>1802581</v>
      </c>
      <c r="C38" t="s">
        <v>164</v>
      </c>
      <c r="D38" t="s">
        <v>126</v>
      </c>
      <c r="E38" t="s">
        <v>179</v>
      </c>
      <c r="F38" t="s">
        <v>118</v>
      </c>
      <c r="G38">
        <v>42193.535416666666</v>
      </c>
      <c r="H38" t="s">
        <v>180</v>
      </c>
      <c r="I38" t="s">
        <v>116</v>
      </c>
      <c r="J38" t="s">
        <v>181</v>
      </c>
      <c r="K38" t="s">
        <v>182</v>
      </c>
      <c r="L38" t="s">
        <v>183</v>
      </c>
      <c r="M38">
        <v>2.7E-2</v>
      </c>
      <c r="N38" t="s">
        <v>149</v>
      </c>
      <c r="O38" t="b">
        <v>0</v>
      </c>
      <c r="P38">
        <v>138261413</v>
      </c>
      <c r="Q38" t="s">
        <v>150</v>
      </c>
      <c r="R38">
        <v>1E-3</v>
      </c>
      <c r="S38" t="s">
        <v>184</v>
      </c>
      <c r="T38">
        <v>2015</v>
      </c>
      <c r="U38" t="s">
        <v>151</v>
      </c>
      <c r="V38" t="s">
        <v>197</v>
      </c>
      <c r="W38" t="s">
        <v>186</v>
      </c>
      <c r="X38" t="s">
        <v>155</v>
      </c>
      <c r="Y38">
        <v>624300</v>
      </c>
      <c r="Z38">
        <v>306800</v>
      </c>
      <c r="AA38">
        <v>1.3116346710660201</v>
      </c>
      <c r="AB38">
        <v>52.6126273253455</v>
      </c>
    </row>
    <row r="39" spans="1:28">
      <c r="A39">
        <v>7299</v>
      </c>
      <c r="B39">
        <v>4785082</v>
      </c>
      <c r="C39" t="s">
        <v>164</v>
      </c>
      <c r="D39" t="s">
        <v>126</v>
      </c>
      <c r="E39" t="s">
        <v>236</v>
      </c>
      <c r="F39" t="s">
        <v>115</v>
      </c>
      <c r="G39">
        <v>44512.45416666667</v>
      </c>
      <c r="H39" t="s">
        <v>180</v>
      </c>
      <c r="I39" t="s">
        <v>116</v>
      </c>
      <c r="J39" t="s">
        <v>237</v>
      </c>
      <c r="K39" t="s">
        <v>238</v>
      </c>
      <c r="L39" t="s">
        <v>183</v>
      </c>
      <c r="M39">
        <v>0.01</v>
      </c>
      <c r="N39" t="s">
        <v>149</v>
      </c>
      <c r="O39" t="b">
        <v>0</v>
      </c>
      <c r="P39">
        <v>138261413</v>
      </c>
      <c r="Q39" t="s">
        <v>150</v>
      </c>
      <c r="R39">
        <v>1E-3</v>
      </c>
      <c r="S39" t="s">
        <v>184</v>
      </c>
      <c r="T39">
        <v>2021</v>
      </c>
      <c r="U39" t="s">
        <v>151</v>
      </c>
      <c r="V39" t="s">
        <v>245</v>
      </c>
      <c r="W39" t="s">
        <v>246</v>
      </c>
      <c r="X39" t="s">
        <v>155</v>
      </c>
      <c r="Y39">
        <v>423475</v>
      </c>
      <c r="Z39">
        <v>247849</v>
      </c>
      <c r="AA39">
        <v>-1.65849318792552</v>
      </c>
      <c r="AB39">
        <v>52.128454142052902</v>
      </c>
    </row>
    <row r="40" spans="1:28">
      <c r="A40">
        <v>7299</v>
      </c>
      <c r="B40">
        <v>2044952</v>
      </c>
      <c r="C40" t="s">
        <v>164</v>
      </c>
      <c r="D40" t="s">
        <v>126</v>
      </c>
      <c r="E40" t="s">
        <v>179</v>
      </c>
      <c r="F40" t="s">
        <v>118</v>
      </c>
      <c r="G40">
        <v>45147.597222222219</v>
      </c>
      <c r="H40" t="s">
        <v>180</v>
      </c>
      <c r="I40" t="s">
        <v>116</v>
      </c>
      <c r="J40" t="s">
        <v>181</v>
      </c>
      <c r="K40" t="s">
        <v>182</v>
      </c>
      <c r="L40" t="s">
        <v>183</v>
      </c>
      <c r="M40">
        <v>6.7999999999999996E-3</v>
      </c>
      <c r="N40" t="s">
        <v>149</v>
      </c>
      <c r="O40" t="b">
        <v>0</v>
      </c>
      <c r="P40">
        <v>138261413</v>
      </c>
      <c r="Q40" t="s">
        <v>150</v>
      </c>
      <c r="R40">
        <v>1E-3</v>
      </c>
      <c r="S40" t="s">
        <v>184</v>
      </c>
      <c r="T40">
        <v>2023</v>
      </c>
      <c r="U40" t="s">
        <v>151</v>
      </c>
      <c r="V40" t="s">
        <v>185</v>
      </c>
      <c r="W40" t="s">
        <v>186</v>
      </c>
      <c r="X40" t="s">
        <v>155</v>
      </c>
      <c r="Y40">
        <v>620600</v>
      </c>
      <c r="Z40">
        <v>309500</v>
      </c>
      <c r="AA40">
        <v>1.2588812496391699</v>
      </c>
      <c r="AB40">
        <v>52.638374352215699</v>
      </c>
    </row>
    <row r="41" spans="1:28">
      <c r="A41">
        <v>7299</v>
      </c>
      <c r="B41">
        <v>1840730</v>
      </c>
      <c r="C41" t="s">
        <v>164</v>
      </c>
      <c r="D41" t="s">
        <v>126</v>
      </c>
      <c r="E41" t="s">
        <v>205</v>
      </c>
      <c r="F41" t="s">
        <v>112</v>
      </c>
      <c r="G41">
        <v>42585.714583333334</v>
      </c>
      <c r="H41" t="s">
        <v>180</v>
      </c>
      <c r="I41" t="s">
        <v>116</v>
      </c>
      <c r="J41" t="s">
        <v>181</v>
      </c>
      <c r="K41" t="s">
        <v>182</v>
      </c>
      <c r="L41" t="s">
        <v>183</v>
      </c>
      <c r="M41">
        <v>2.5999999999999999E-2</v>
      </c>
      <c r="N41" t="s">
        <v>149</v>
      </c>
      <c r="O41" t="b">
        <v>0</v>
      </c>
      <c r="P41">
        <v>138261413</v>
      </c>
      <c r="Q41" t="s">
        <v>150</v>
      </c>
      <c r="R41">
        <v>1E-3</v>
      </c>
      <c r="S41" t="s">
        <v>184</v>
      </c>
      <c r="T41">
        <v>2016</v>
      </c>
      <c r="U41" t="s">
        <v>151</v>
      </c>
      <c r="V41" t="s">
        <v>185</v>
      </c>
      <c r="W41" t="s">
        <v>186</v>
      </c>
      <c r="X41" t="s">
        <v>155</v>
      </c>
      <c r="Y41">
        <v>620600</v>
      </c>
      <c r="Z41">
        <v>309500</v>
      </c>
      <c r="AA41">
        <v>1.2588812496391699</v>
      </c>
      <c r="AB41">
        <v>52.638374352215699</v>
      </c>
    </row>
    <row r="42" spans="1:28">
      <c r="A42">
        <v>7299</v>
      </c>
      <c r="B42">
        <v>1835103</v>
      </c>
      <c r="C42" t="s">
        <v>164</v>
      </c>
      <c r="D42" t="s">
        <v>126</v>
      </c>
      <c r="E42" t="s">
        <v>179</v>
      </c>
      <c r="F42" t="s">
        <v>118</v>
      </c>
      <c r="G42">
        <v>42531.617361111108</v>
      </c>
      <c r="H42" t="s">
        <v>180</v>
      </c>
      <c r="I42" t="s">
        <v>116</v>
      </c>
      <c r="J42" t="s">
        <v>181</v>
      </c>
      <c r="K42" t="s">
        <v>182</v>
      </c>
      <c r="L42" t="s">
        <v>183</v>
      </c>
      <c r="M42">
        <v>1.6E-2</v>
      </c>
      <c r="N42" t="s">
        <v>149</v>
      </c>
      <c r="O42" t="b">
        <v>0</v>
      </c>
      <c r="P42">
        <v>138261413</v>
      </c>
      <c r="Q42" t="s">
        <v>150</v>
      </c>
      <c r="R42">
        <v>1E-3</v>
      </c>
      <c r="S42" t="s">
        <v>184</v>
      </c>
      <c r="T42">
        <v>2016</v>
      </c>
      <c r="U42" t="s">
        <v>151</v>
      </c>
      <c r="V42" t="s">
        <v>188</v>
      </c>
      <c r="W42" t="s">
        <v>189</v>
      </c>
      <c r="X42" t="s">
        <v>155</v>
      </c>
      <c r="Y42">
        <v>636400</v>
      </c>
      <c r="Z42">
        <v>291600</v>
      </c>
      <c r="AA42">
        <v>1.4791973795069699</v>
      </c>
      <c r="AB42">
        <v>52.471107816141703</v>
      </c>
    </row>
    <row r="43" spans="1:28">
      <c r="A43">
        <v>7299</v>
      </c>
      <c r="B43">
        <v>1606528</v>
      </c>
      <c r="C43" t="s">
        <v>164</v>
      </c>
      <c r="D43" t="s">
        <v>126</v>
      </c>
      <c r="E43" t="s">
        <v>236</v>
      </c>
      <c r="F43" t="s">
        <v>115</v>
      </c>
      <c r="G43">
        <v>45202.388888888891</v>
      </c>
      <c r="H43" t="s">
        <v>180</v>
      </c>
      <c r="I43" t="s">
        <v>116</v>
      </c>
      <c r="J43" t="s">
        <v>228</v>
      </c>
      <c r="K43" t="s">
        <v>229</v>
      </c>
      <c r="L43" t="s">
        <v>183</v>
      </c>
      <c r="M43">
        <v>2.8999999999999998E-3</v>
      </c>
      <c r="N43" t="s">
        <v>149</v>
      </c>
      <c r="O43" t="b">
        <v>0</v>
      </c>
      <c r="P43">
        <v>138261413</v>
      </c>
      <c r="Q43" t="s">
        <v>150</v>
      </c>
      <c r="R43">
        <v>1E-3</v>
      </c>
      <c r="S43" t="s">
        <v>184</v>
      </c>
      <c r="T43">
        <v>2023</v>
      </c>
      <c r="U43" t="s">
        <v>151</v>
      </c>
      <c r="V43" t="s">
        <v>248</v>
      </c>
      <c r="W43" t="s">
        <v>249</v>
      </c>
      <c r="X43" t="s">
        <v>155</v>
      </c>
      <c r="Y43">
        <v>435499</v>
      </c>
      <c r="Z43">
        <v>117847</v>
      </c>
      <c r="AA43">
        <v>-1.4959290530529701</v>
      </c>
      <c r="AB43">
        <v>50.958961874929102</v>
      </c>
    </row>
    <row r="44" spans="1:28">
      <c r="A44">
        <v>7299</v>
      </c>
      <c r="B44">
        <v>1917149</v>
      </c>
      <c r="C44" t="s">
        <v>164</v>
      </c>
      <c r="D44" t="s">
        <v>126</v>
      </c>
      <c r="E44" t="s">
        <v>179</v>
      </c>
      <c r="F44" t="s">
        <v>118</v>
      </c>
      <c r="G44">
        <v>43396.436805555553</v>
      </c>
      <c r="H44" t="s">
        <v>180</v>
      </c>
      <c r="I44" t="s">
        <v>116</v>
      </c>
      <c r="J44" t="s">
        <v>146</v>
      </c>
      <c r="K44" t="s">
        <v>147</v>
      </c>
      <c r="L44" t="s">
        <v>183</v>
      </c>
      <c r="M44">
        <v>6.2E-2</v>
      </c>
      <c r="N44" t="s">
        <v>149</v>
      </c>
      <c r="O44" t="b">
        <v>0</v>
      </c>
      <c r="P44">
        <v>138261413</v>
      </c>
      <c r="Q44" t="s">
        <v>150</v>
      </c>
      <c r="R44">
        <v>1E-3</v>
      </c>
      <c r="S44" t="s">
        <v>184</v>
      </c>
      <c r="T44">
        <v>2018</v>
      </c>
      <c r="U44" t="s">
        <v>151</v>
      </c>
      <c r="V44" t="s">
        <v>204</v>
      </c>
      <c r="W44" t="s">
        <v>154</v>
      </c>
      <c r="X44" t="s">
        <v>155</v>
      </c>
      <c r="Y44">
        <v>507500</v>
      </c>
      <c r="Z44">
        <v>299100</v>
      </c>
      <c r="AA44">
        <v>-0.41497245145673001</v>
      </c>
      <c r="AB44">
        <v>52.579097446717</v>
      </c>
    </row>
    <row r="45" spans="1:28">
      <c r="A45">
        <v>7299</v>
      </c>
      <c r="B45">
        <v>2002167</v>
      </c>
      <c r="C45" t="s">
        <v>164</v>
      </c>
      <c r="D45" t="s">
        <v>126</v>
      </c>
      <c r="E45" t="s">
        <v>179</v>
      </c>
      <c r="F45" t="s">
        <v>118</v>
      </c>
      <c r="G45">
        <v>44603.551388888889</v>
      </c>
      <c r="H45" t="s">
        <v>180</v>
      </c>
      <c r="I45" t="s">
        <v>116</v>
      </c>
      <c r="J45" t="s">
        <v>181</v>
      </c>
      <c r="K45" t="s">
        <v>182</v>
      </c>
      <c r="L45" t="s">
        <v>183</v>
      </c>
      <c r="M45">
        <v>5.0000000000000001E-3</v>
      </c>
      <c r="N45" t="s">
        <v>149</v>
      </c>
      <c r="O45" t="b">
        <v>0</v>
      </c>
      <c r="P45">
        <v>138261413</v>
      </c>
      <c r="Q45" t="s">
        <v>150</v>
      </c>
      <c r="R45">
        <v>1E-3</v>
      </c>
      <c r="S45" t="s">
        <v>184</v>
      </c>
      <c r="T45">
        <v>2022</v>
      </c>
      <c r="U45" t="s">
        <v>151</v>
      </c>
      <c r="V45" t="s">
        <v>185</v>
      </c>
      <c r="W45" t="s">
        <v>186</v>
      </c>
      <c r="X45" t="s">
        <v>155</v>
      </c>
      <c r="Y45">
        <v>620600</v>
      </c>
      <c r="Z45">
        <v>309500</v>
      </c>
      <c r="AA45">
        <v>1.2588812496391699</v>
      </c>
      <c r="AB45">
        <v>52.638374352215699</v>
      </c>
    </row>
    <row r="46" spans="1:28">
      <c r="A46">
        <v>7299</v>
      </c>
      <c r="B46">
        <v>1912596</v>
      </c>
      <c r="C46" t="s">
        <v>164</v>
      </c>
      <c r="D46" t="s">
        <v>126</v>
      </c>
      <c r="E46" t="s">
        <v>179</v>
      </c>
      <c r="F46" t="s">
        <v>118</v>
      </c>
      <c r="G46">
        <v>43356.712500000001</v>
      </c>
      <c r="H46" t="s">
        <v>180</v>
      </c>
      <c r="I46" t="s">
        <v>116</v>
      </c>
      <c r="J46" t="s">
        <v>181</v>
      </c>
      <c r="K46" t="s">
        <v>182</v>
      </c>
      <c r="L46" t="s">
        <v>183</v>
      </c>
      <c r="M46">
        <v>1.2E-2</v>
      </c>
      <c r="N46" t="s">
        <v>149</v>
      </c>
      <c r="O46" t="b">
        <v>0</v>
      </c>
      <c r="P46">
        <v>138261413</v>
      </c>
      <c r="Q46" t="s">
        <v>150</v>
      </c>
      <c r="R46">
        <v>1E-3</v>
      </c>
      <c r="S46" t="s">
        <v>184</v>
      </c>
      <c r="T46">
        <v>2018</v>
      </c>
      <c r="U46" t="s">
        <v>151</v>
      </c>
      <c r="V46" t="s">
        <v>185</v>
      </c>
      <c r="W46" t="s">
        <v>186</v>
      </c>
      <c r="X46" t="s">
        <v>155</v>
      </c>
      <c r="Y46">
        <v>620600</v>
      </c>
      <c r="Z46">
        <v>309500</v>
      </c>
      <c r="AA46">
        <v>1.2588812496391699</v>
      </c>
      <c r="AB46">
        <v>52.638374352215699</v>
      </c>
    </row>
    <row r="47" spans="1:28">
      <c r="A47">
        <v>7299</v>
      </c>
      <c r="B47">
        <v>1809839</v>
      </c>
      <c r="C47" t="s">
        <v>164</v>
      </c>
      <c r="D47" t="s">
        <v>126</v>
      </c>
      <c r="E47" t="s">
        <v>179</v>
      </c>
      <c r="F47" t="s">
        <v>118</v>
      </c>
      <c r="G47">
        <v>42270.689583333333</v>
      </c>
      <c r="H47" t="s">
        <v>180</v>
      </c>
      <c r="I47" t="s">
        <v>116</v>
      </c>
      <c r="J47" t="s">
        <v>181</v>
      </c>
      <c r="K47" t="s">
        <v>182</v>
      </c>
      <c r="L47" t="s">
        <v>183</v>
      </c>
      <c r="M47">
        <v>0.01</v>
      </c>
      <c r="N47" t="s">
        <v>149</v>
      </c>
      <c r="O47" t="b">
        <v>0</v>
      </c>
      <c r="P47">
        <v>138261413</v>
      </c>
      <c r="Q47" t="s">
        <v>150</v>
      </c>
      <c r="R47">
        <v>1E-3</v>
      </c>
      <c r="S47" t="s">
        <v>184</v>
      </c>
      <c r="T47">
        <v>2015</v>
      </c>
      <c r="U47" t="s">
        <v>151</v>
      </c>
      <c r="V47" t="s">
        <v>185</v>
      </c>
      <c r="W47" t="s">
        <v>186</v>
      </c>
      <c r="X47" t="s">
        <v>155</v>
      </c>
      <c r="Y47">
        <v>620600</v>
      </c>
      <c r="Z47">
        <v>309500</v>
      </c>
      <c r="AA47">
        <v>1.2588812496391699</v>
      </c>
      <c r="AB47">
        <v>52.638374352215699</v>
      </c>
    </row>
    <row r="48" spans="1:28">
      <c r="A48">
        <v>7299</v>
      </c>
      <c r="B48">
        <v>1817876</v>
      </c>
      <c r="C48" t="s">
        <v>164</v>
      </c>
      <c r="D48" t="s">
        <v>126</v>
      </c>
      <c r="E48" t="s">
        <v>179</v>
      </c>
      <c r="F48" t="s">
        <v>118</v>
      </c>
      <c r="G48">
        <v>42334.402083333334</v>
      </c>
      <c r="H48" t="s">
        <v>180</v>
      </c>
      <c r="I48" t="s">
        <v>116</v>
      </c>
      <c r="J48" t="s">
        <v>181</v>
      </c>
      <c r="K48" t="s">
        <v>182</v>
      </c>
      <c r="L48" t="s">
        <v>183</v>
      </c>
      <c r="M48">
        <v>3.5999999999999997E-2</v>
      </c>
      <c r="N48" t="s">
        <v>149</v>
      </c>
      <c r="O48" t="b">
        <v>0</v>
      </c>
      <c r="P48">
        <v>138261413</v>
      </c>
      <c r="Q48" t="s">
        <v>150</v>
      </c>
      <c r="R48">
        <v>1E-3</v>
      </c>
      <c r="S48" t="s">
        <v>184</v>
      </c>
      <c r="T48">
        <v>2015</v>
      </c>
      <c r="U48" t="s">
        <v>151</v>
      </c>
      <c r="V48" t="s">
        <v>197</v>
      </c>
      <c r="W48" t="s">
        <v>186</v>
      </c>
      <c r="X48" t="s">
        <v>155</v>
      </c>
      <c r="Y48">
        <v>624300</v>
      </c>
      <c r="Z48">
        <v>306800</v>
      </c>
      <c r="AA48">
        <v>1.3116346710660201</v>
      </c>
      <c r="AB48">
        <v>52.6126273253455</v>
      </c>
    </row>
    <row r="49" spans="1:28">
      <c r="A49">
        <v>7299</v>
      </c>
      <c r="B49">
        <v>1904838</v>
      </c>
      <c r="C49" t="s">
        <v>164</v>
      </c>
      <c r="D49" t="s">
        <v>126</v>
      </c>
      <c r="E49" t="s">
        <v>179</v>
      </c>
      <c r="F49" t="s">
        <v>118</v>
      </c>
      <c r="G49">
        <v>43265.371527777781</v>
      </c>
      <c r="H49" t="s">
        <v>180</v>
      </c>
      <c r="I49" t="s">
        <v>116</v>
      </c>
      <c r="J49" t="s">
        <v>181</v>
      </c>
      <c r="K49" t="s">
        <v>182</v>
      </c>
      <c r="L49" t="s">
        <v>183</v>
      </c>
      <c r="M49">
        <v>4.0000000000000001E-3</v>
      </c>
      <c r="N49" t="s">
        <v>149</v>
      </c>
      <c r="O49" t="b">
        <v>0</v>
      </c>
      <c r="P49">
        <v>138261413</v>
      </c>
      <c r="Q49" t="s">
        <v>150</v>
      </c>
      <c r="R49">
        <v>1E-3</v>
      </c>
      <c r="S49" t="s">
        <v>184</v>
      </c>
      <c r="T49">
        <v>2018</v>
      </c>
      <c r="U49" t="s">
        <v>151</v>
      </c>
      <c r="V49" t="s">
        <v>188</v>
      </c>
      <c r="W49" t="s">
        <v>189</v>
      </c>
      <c r="X49" t="s">
        <v>155</v>
      </c>
      <c r="Y49">
        <v>636400</v>
      </c>
      <c r="Z49">
        <v>291600</v>
      </c>
      <c r="AA49">
        <v>1.4791973795069699</v>
      </c>
      <c r="AB49">
        <v>52.471107816141703</v>
      </c>
    </row>
    <row r="50" spans="1:28">
      <c r="A50">
        <v>7299</v>
      </c>
      <c r="B50">
        <v>1955074</v>
      </c>
      <c r="C50" t="s">
        <v>164</v>
      </c>
      <c r="D50" t="s">
        <v>126</v>
      </c>
      <c r="E50" t="s">
        <v>179</v>
      </c>
      <c r="F50" t="s">
        <v>118</v>
      </c>
      <c r="G50">
        <v>43844.378472222219</v>
      </c>
      <c r="H50" t="s">
        <v>180</v>
      </c>
      <c r="I50" t="s">
        <v>116</v>
      </c>
      <c r="J50" t="s">
        <v>181</v>
      </c>
      <c r="K50" t="s">
        <v>182</v>
      </c>
      <c r="L50" t="s">
        <v>183</v>
      </c>
      <c r="M50">
        <v>4.4999999999999997E-3</v>
      </c>
      <c r="N50" t="s">
        <v>149</v>
      </c>
      <c r="O50" t="b">
        <v>0</v>
      </c>
      <c r="P50">
        <v>138261413</v>
      </c>
      <c r="Q50" t="s">
        <v>150</v>
      </c>
      <c r="R50">
        <v>1E-3</v>
      </c>
      <c r="S50" t="s">
        <v>184</v>
      </c>
      <c r="T50">
        <v>2020</v>
      </c>
      <c r="U50" t="s">
        <v>151</v>
      </c>
      <c r="V50" t="s">
        <v>185</v>
      </c>
      <c r="W50" t="s">
        <v>186</v>
      </c>
      <c r="X50" t="s">
        <v>155</v>
      </c>
      <c r="Y50">
        <v>620600</v>
      </c>
      <c r="Z50">
        <v>309500</v>
      </c>
      <c r="AA50">
        <v>1.2588812496391699</v>
      </c>
      <c r="AB50">
        <v>52.638374352215699</v>
      </c>
    </row>
    <row r="51" spans="1:28">
      <c r="A51">
        <v>7299</v>
      </c>
      <c r="B51">
        <v>3391929</v>
      </c>
      <c r="C51" t="s">
        <v>164</v>
      </c>
      <c r="D51" t="s">
        <v>126</v>
      </c>
      <c r="E51" t="s">
        <v>205</v>
      </c>
      <c r="F51" t="s">
        <v>112</v>
      </c>
      <c r="G51">
        <v>43738.601388888892</v>
      </c>
      <c r="H51" t="s">
        <v>180</v>
      </c>
      <c r="I51" t="s">
        <v>116</v>
      </c>
      <c r="J51" t="s">
        <v>251</v>
      </c>
      <c r="K51" t="s">
        <v>252</v>
      </c>
      <c r="L51" t="s">
        <v>183</v>
      </c>
      <c r="M51">
        <v>3.7999999999999999E-2</v>
      </c>
      <c r="N51" t="s">
        <v>149</v>
      </c>
      <c r="O51" t="b">
        <v>0</v>
      </c>
      <c r="P51">
        <v>138261413</v>
      </c>
      <c r="Q51" t="s">
        <v>150</v>
      </c>
      <c r="R51">
        <v>1E-3</v>
      </c>
      <c r="S51" t="s">
        <v>184</v>
      </c>
      <c r="T51">
        <v>2019</v>
      </c>
      <c r="U51" t="s">
        <v>151</v>
      </c>
      <c r="V51" t="s">
        <v>253</v>
      </c>
      <c r="W51" t="s">
        <v>254</v>
      </c>
      <c r="X51" t="s">
        <v>155</v>
      </c>
      <c r="Y51">
        <v>366163</v>
      </c>
      <c r="Z51">
        <v>169000</v>
      </c>
      <c r="AA51">
        <v>-2.4879893275760199</v>
      </c>
      <c r="AB51">
        <v>51.418996409918201</v>
      </c>
    </row>
    <row r="52" spans="1:28">
      <c r="A52">
        <v>7299</v>
      </c>
      <c r="B52">
        <v>1918175</v>
      </c>
      <c r="C52" t="s">
        <v>164</v>
      </c>
      <c r="D52" t="s">
        <v>126</v>
      </c>
      <c r="E52" t="s">
        <v>179</v>
      </c>
      <c r="F52" t="s">
        <v>118</v>
      </c>
      <c r="G52">
        <v>43419.627083333333</v>
      </c>
      <c r="H52" t="s">
        <v>180</v>
      </c>
      <c r="I52" t="s">
        <v>116</v>
      </c>
      <c r="J52" t="s">
        <v>181</v>
      </c>
      <c r="K52" t="s">
        <v>182</v>
      </c>
      <c r="L52" t="s">
        <v>183</v>
      </c>
      <c r="M52">
        <v>9.4999999999999998E-3</v>
      </c>
      <c r="N52" t="s">
        <v>149</v>
      </c>
      <c r="O52" t="b">
        <v>0</v>
      </c>
      <c r="P52">
        <v>138261413</v>
      </c>
      <c r="Q52" t="s">
        <v>150</v>
      </c>
      <c r="R52">
        <v>1E-3</v>
      </c>
      <c r="S52" t="s">
        <v>184</v>
      </c>
      <c r="T52">
        <v>2018</v>
      </c>
      <c r="U52" t="s">
        <v>151</v>
      </c>
      <c r="V52" t="s">
        <v>185</v>
      </c>
      <c r="W52" t="s">
        <v>186</v>
      </c>
      <c r="X52" t="s">
        <v>155</v>
      </c>
      <c r="Y52">
        <v>620600</v>
      </c>
      <c r="Z52">
        <v>309500</v>
      </c>
      <c r="AA52">
        <v>1.2588812496391699</v>
      </c>
      <c r="AB52">
        <v>52.638374352215699</v>
      </c>
    </row>
    <row r="53" spans="1:28">
      <c r="A53">
        <v>7299</v>
      </c>
      <c r="B53">
        <v>1866036</v>
      </c>
      <c r="C53" t="s">
        <v>164</v>
      </c>
      <c r="D53" t="s">
        <v>126</v>
      </c>
      <c r="E53" t="s">
        <v>179</v>
      </c>
      <c r="F53" t="s">
        <v>118</v>
      </c>
      <c r="G53">
        <v>42809.606944444444</v>
      </c>
      <c r="H53" t="s">
        <v>180</v>
      </c>
      <c r="I53" t="s">
        <v>116</v>
      </c>
      <c r="J53" t="s">
        <v>146</v>
      </c>
      <c r="K53" t="s">
        <v>147</v>
      </c>
      <c r="L53" t="s">
        <v>183</v>
      </c>
      <c r="M53">
        <v>2.5999999999999999E-2</v>
      </c>
      <c r="N53" t="s">
        <v>149</v>
      </c>
      <c r="O53" t="b">
        <v>0</v>
      </c>
      <c r="P53">
        <v>138261413</v>
      </c>
      <c r="Q53" t="s">
        <v>150</v>
      </c>
      <c r="R53">
        <v>1E-3</v>
      </c>
      <c r="S53" t="s">
        <v>184</v>
      </c>
      <c r="T53">
        <v>2017</v>
      </c>
      <c r="U53" t="s">
        <v>151</v>
      </c>
      <c r="V53" t="s">
        <v>204</v>
      </c>
      <c r="W53" t="s">
        <v>154</v>
      </c>
      <c r="X53" t="s">
        <v>155</v>
      </c>
      <c r="Y53">
        <v>507500</v>
      </c>
      <c r="Z53">
        <v>299100</v>
      </c>
      <c r="AA53">
        <v>-0.41497245145673001</v>
      </c>
      <c r="AB53">
        <v>52.579097446717</v>
      </c>
    </row>
    <row r="54" spans="1:28">
      <c r="A54">
        <v>7299</v>
      </c>
      <c r="B54">
        <v>5337315</v>
      </c>
      <c r="C54" t="s">
        <v>164</v>
      </c>
      <c r="D54" t="s">
        <v>126</v>
      </c>
      <c r="E54" t="s">
        <v>179</v>
      </c>
      <c r="F54" t="s">
        <v>118</v>
      </c>
      <c r="G54">
        <v>44986.427777777775</v>
      </c>
      <c r="H54" t="s">
        <v>180</v>
      </c>
      <c r="I54" t="s">
        <v>116</v>
      </c>
      <c r="J54" t="s">
        <v>256</v>
      </c>
      <c r="K54" t="s">
        <v>257</v>
      </c>
      <c r="L54" t="s">
        <v>183</v>
      </c>
      <c r="M54">
        <v>0.02</v>
      </c>
      <c r="N54" t="s">
        <v>149</v>
      </c>
      <c r="O54" t="b">
        <v>0</v>
      </c>
      <c r="P54">
        <v>138261413</v>
      </c>
      <c r="Q54" t="s">
        <v>150</v>
      </c>
      <c r="R54">
        <v>1E-3</v>
      </c>
      <c r="S54" t="s">
        <v>184</v>
      </c>
      <c r="T54">
        <v>2023</v>
      </c>
      <c r="U54" t="s">
        <v>151</v>
      </c>
      <c r="V54" t="s">
        <v>258</v>
      </c>
      <c r="W54" t="s">
        <v>259</v>
      </c>
      <c r="X54" t="s">
        <v>155</v>
      </c>
      <c r="Y54">
        <v>339046</v>
      </c>
      <c r="Z54">
        <v>557146</v>
      </c>
      <c r="AA54">
        <v>-2.9521522446878001</v>
      </c>
      <c r="AB54">
        <v>54.905295301563399</v>
      </c>
    </row>
    <row r="55" spans="1:28">
      <c r="A55">
        <v>7299</v>
      </c>
      <c r="B55">
        <v>1848466</v>
      </c>
      <c r="C55" t="s">
        <v>164</v>
      </c>
      <c r="D55" t="s">
        <v>126</v>
      </c>
      <c r="E55" t="s">
        <v>179</v>
      </c>
      <c r="F55" t="s">
        <v>118</v>
      </c>
      <c r="G55">
        <v>42667.643055555556</v>
      </c>
      <c r="H55" t="s">
        <v>180</v>
      </c>
      <c r="I55" t="s">
        <v>116</v>
      </c>
      <c r="J55" t="s">
        <v>181</v>
      </c>
      <c r="K55" t="s">
        <v>182</v>
      </c>
      <c r="L55" t="s">
        <v>183</v>
      </c>
      <c r="M55">
        <v>1.7999999999999999E-2</v>
      </c>
      <c r="N55" t="s">
        <v>149</v>
      </c>
      <c r="O55" t="b">
        <v>0</v>
      </c>
      <c r="P55">
        <v>138261413</v>
      </c>
      <c r="Q55" t="s">
        <v>150</v>
      </c>
      <c r="R55">
        <v>1E-3</v>
      </c>
      <c r="S55" t="s">
        <v>184</v>
      </c>
      <c r="T55">
        <v>2016</v>
      </c>
      <c r="U55" t="s">
        <v>151</v>
      </c>
      <c r="V55" t="s">
        <v>185</v>
      </c>
      <c r="W55" t="s">
        <v>186</v>
      </c>
      <c r="X55" t="s">
        <v>155</v>
      </c>
      <c r="Y55">
        <v>620600</v>
      </c>
      <c r="Z55">
        <v>309500</v>
      </c>
      <c r="AA55">
        <v>1.2588812496391699</v>
      </c>
      <c r="AB55">
        <v>52.638374352215699</v>
      </c>
    </row>
    <row r="56" spans="1:28">
      <c r="A56">
        <v>7299</v>
      </c>
      <c r="B56">
        <v>2016828</v>
      </c>
      <c r="C56" t="s">
        <v>164</v>
      </c>
      <c r="D56" t="s">
        <v>126</v>
      </c>
      <c r="E56" t="s">
        <v>179</v>
      </c>
      <c r="F56" t="s">
        <v>118</v>
      </c>
      <c r="G56">
        <v>44788.621527777781</v>
      </c>
      <c r="H56" t="s">
        <v>180</v>
      </c>
      <c r="I56" t="s">
        <v>116</v>
      </c>
      <c r="J56" t="s">
        <v>199</v>
      </c>
      <c r="K56" t="s">
        <v>200</v>
      </c>
      <c r="L56" t="s">
        <v>183</v>
      </c>
      <c r="M56">
        <v>6.5000000000000002E-2</v>
      </c>
      <c r="N56" t="s">
        <v>149</v>
      </c>
      <c r="O56" t="b">
        <v>0</v>
      </c>
      <c r="P56">
        <v>138261413</v>
      </c>
      <c r="Q56" t="s">
        <v>150</v>
      </c>
      <c r="R56">
        <v>1E-3</v>
      </c>
      <c r="S56" t="s">
        <v>184</v>
      </c>
      <c r="T56">
        <v>2022</v>
      </c>
      <c r="U56" t="s">
        <v>151</v>
      </c>
      <c r="V56" t="s">
        <v>201</v>
      </c>
      <c r="W56" t="s">
        <v>202</v>
      </c>
      <c r="X56" t="s">
        <v>155</v>
      </c>
      <c r="Y56">
        <v>516100</v>
      </c>
      <c r="Z56">
        <v>253300</v>
      </c>
      <c r="AA56">
        <v>-0.30395486908298303</v>
      </c>
      <c r="AB56">
        <v>52.1657659569386</v>
      </c>
    </row>
    <row r="57" spans="1:28">
      <c r="A57">
        <v>7299</v>
      </c>
      <c r="B57">
        <v>1809378</v>
      </c>
      <c r="C57" t="s">
        <v>164</v>
      </c>
      <c r="D57" t="s">
        <v>126</v>
      </c>
      <c r="E57" t="s">
        <v>179</v>
      </c>
      <c r="F57" t="s">
        <v>118</v>
      </c>
      <c r="G57">
        <v>42261.597916666666</v>
      </c>
      <c r="H57" t="s">
        <v>180</v>
      </c>
      <c r="I57" t="s">
        <v>116</v>
      </c>
      <c r="J57" t="s">
        <v>181</v>
      </c>
      <c r="K57" t="s">
        <v>182</v>
      </c>
      <c r="L57" t="s">
        <v>183</v>
      </c>
      <c r="M57">
        <v>3.1E-2</v>
      </c>
      <c r="N57" t="s">
        <v>149</v>
      </c>
      <c r="O57" t="b">
        <v>0</v>
      </c>
      <c r="P57">
        <v>138261413</v>
      </c>
      <c r="Q57" t="s">
        <v>150</v>
      </c>
      <c r="R57">
        <v>1E-3</v>
      </c>
      <c r="S57" t="s">
        <v>184</v>
      </c>
      <c r="T57">
        <v>2015</v>
      </c>
      <c r="U57" t="s">
        <v>151</v>
      </c>
      <c r="V57" t="s">
        <v>197</v>
      </c>
      <c r="W57" t="s">
        <v>186</v>
      </c>
      <c r="X57" t="s">
        <v>155</v>
      </c>
      <c r="Y57">
        <v>624300</v>
      </c>
      <c r="Z57">
        <v>306800</v>
      </c>
      <c r="AA57">
        <v>1.3116346710660201</v>
      </c>
      <c r="AB57">
        <v>52.6126273253455</v>
      </c>
    </row>
    <row r="58" spans="1:28">
      <c r="A58">
        <v>7299</v>
      </c>
      <c r="B58">
        <v>1773447</v>
      </c>
      <c r="C58" t="s">
        <v>164</v>
      </c>
      <c r="D58" t="s">
        <v>126</v>
      </c>
      <c r="E58" t="s">
        <v>179</v>
      </c>
      <c r="F58" t="s">
        <v>118</v>
      </c>
      <c r="G58">
        <v>41905.640972222223</v>
      </c>
      <c r="H58" t="s">
        <v>180</v>
      </c>
      <c r="I58" t="s">
        <v>116</v>
      </c>
      <c r="J58" t="s">
        <v>181</v>
      </c>
      <c r="K58" t="s">
        <v>182</v>
      </c>
      <c r="L58" t="s">
        <v>183</v>
      </c>
      <c r="M58">
        <v>0.02</v>
      </c>
      <c r="N58" t="s">
        <v>149</v>
      </c>
      <c r="O58" t="b">
        <v>0</v>
      </c>
      <c r="P58">
        <v>138261413</v>
      </c>
      <c r="Q58" t="s">
        <v>150</v>
      </c>
      <c r="R58">
        <v>1E-3</v>
      </c>
      <c r="S58" t="s">
        <v>184</v>
      </c>
      <c r="T58">
        <v>2014</v>
      </c>
      <c r="U58" t="s">
        <v>151</v>
      </c>
      <c r="V58" t="s">
        <v>197</v>
      </c>
      <c r="W58" t="s">
        <v>186</v>
      </c>
      <c r="X58" t="s">
        <v>155</v>
      </c>
      <c r="Y58">
        <v>624300</v>
      </c>
      <c r="Z58">
        <v>306800</v>
      </c>
      <c r="AA58">
        <v>1.3116346710660201</v>
      </c>
      <c r="AB58">
        <v>52.6126273253455</v>
      </c>
    </row>
    <row r="59" spans="1:28">
      <c r="A59">
        <v>7299</v>
      </c>
      <c r="B59">
        <v>1924215</v>
      </c>
      <c r="C59" t="s">
        <v>164</v>
      </c>
      <c r="D59" t="s">
        <v>126</v>
      </c>
      <c r="E59" t="s">
        <v>179</v>
      </c>
      <c r="F59" t="s">
        <v>118</v>
      </c>
      <c r="G59">
        <v>43490.420138888891</v>
      </c>
      <c r="H59" t="s">
        <v>180</v>
      </c>
      <c r="I59" t="s">
        <v>116</v>
      </c>
      <c r="J59" t="s">
        <v>146</v>
      </c>
      <c r="K59" t="s">
        <v>147</v>
      </c>
      <c r="L59" t="s">
        <v>183</v>
      </c>
      <c r="M59">
        <v>4.0000000000000001E-3</v>
      </c>
      <c r="N59" t="s">
        <v>149</v>
      </c>
      <c r="O59" t="b">
        <v>0</v>
      </c>
      <c r="P59">
        <v>138261413</v>
      </c>
      <c r="Q59" t="s">
        <v>150</v>
      </c>
      <c r="R59">
        <v>1E-3</v>
      </c>
      <c r="S59" t="s">
        <v>184</v>
      </c>
      <c r="T59">
        <v>2019</v>
      </c>
      <c r="U59" t="s">
        <v>151</v>
      </c>
      <c r="V59" t="s">
        <v>225</v>
      </c>
      <c r="W59" t="s">
        <v>226</v>
      </c>
      <c r="X59" t="s">
        <v>155</v>
      </c>
      <c r="Y59">
        <v>500098</v>
      </c>
      <c r="Z59">
        <v>402866</v>
      </c>
      <c r="AA59">
        <v>-0.49196935841400102</v>
      </c>
      <c r="AB59">
        <v>53.512954618294103</v>
      </c>
    </row>
    <row r="60" spans="1:28">
      <c r="A60">
        <v>7299</v>
      </c>
      <c r="B60">
        <v>1918823</v>
      </c>
      <c r="C60" t="s">
        <v>164</v>
      </c>
      <c r="D60" t="s">
        <v>126</v>
      </c>
      <c r="E60" t="s">
        <v>179</v>
      </c>
      <c r="F60" t="s">
        <v>118</v>
      </c>
      <c r="G60">
        <v>43426.445138888892</v>
      </c>
      <c r="H60" t="s">
        <v>180</v>
      </c>
      <c r="I60" t="s">
        <v>116</v>
      </c>
      <c r="J60" t="s">
        <v>199</v>
      </c>
      <c r="K60" t="s">
        <v>200</v>
      </c>
      <c r="L60" t="s">
        <v>183</v>
      </c>
      <c r="M60">
        <v>6.6000000000000003E-2</v>
      </c>
      <c r="N60" t="s">
        <v>149</v>
      </c>
      <c r="O60" t="b">
        <v>0</v>
      </c>
      <c r="P60">
        <v>138261413</v>
      </c>
      <c r="Q60" t="s">
        <v>150</v>
      </c>
      <c r="R60">
        <v>1E-3</v>
      </c>
      <c r="S60" t="s">
        <v>184</v>
      </c>
      <c r="T60">
        <v>2018</v>
      </c>
      <c r="U60" t="s">
        <v>151</v>
      </c>
      <c r="V60" t="s">
        <v>201</v>
      </c>
      <c r="W60" t="s">
        <v>202</v>
      </c>
      <c r="X60" t="s">
        <v>155</v>
      </c>
      <c r="Y60">
        <v>516100</v>
      </c>
      <c r="Z60">
        <v>253300</v>
      </c>
      <c r="AA60">
        <v>-0.30395486908298303</v>
      </c>
      <c r="AB60">
        <v>52.1657659569386</v>
      </c>
    </row>
    <row r="61" spans="1:28">
      <c r="A61">
        <v>7299</v>
      </c>
      <c r="B61">
        <v>1814299</v>
      </c>
      <c r="C61" t="s">
        <v>164</v>
      </c>
      <c r="D61" t="s">
        <v>126</v>
      </c>
      <c r="E61" t="s">
        <v>179</v>
      </c>
      <c r="F61" t="s">
        <v>118</v>
      </c>
      <c r="G61">
        <v>42305.36041666667</v>
      </c>
      <c r="H61" t="s">
        <v>180</v>
      </c>
      <c r="I61" t="s">
        <v>116</v>
      </c>
      <c r="J61" t="s">
        <v>181</v>
      </c>
      <c r="K61" t="s">
        <v>182</v>
      </c>
      <c r="L61" t="s">
        <v>183</v>
      </c>
      <c r="M61">
        <v>1.7999999999999999E-2</v>
      </c>
      <c r="N61" t="s">
        <v>149</v>
      </c>
      <c r="O61" t="b">
        <v>0</v>
      </c>
      <c r="P61">
        <v>138261413</v>
      </c>
      <c r="Q61" t="s">
        <v>150</v>
      </c>
      <c r="R61">
        <v>1E-3</v>
      </c>
      <c r="S61" t="s">
        <v>184</v>
      </c>
      <c r="T61">
        <v>2015</v>
      </c>
      <c r="U61" t="s">
        <v>151</v>
      </c>
      <c r="V61" t="s">
        <v>188</v>
      </c>
      <c r="W61" t="s">
        <v>189</v>
      </c>
      <c r="X61" t="s">
        <v>155</v>
      </c>
      <c r="Y61">
        <v>636400</v>
      </c>
      <c r="Z61">
        <v>291600</v>
      </c>
      <c r="AA61">
        <v>1.4791973795069699</v>
      </c>
      <c r="AB61">
        <v>52.471107816141703</v>
      </c>
    </row>
    <row r="62" spans="1:28">
      <c r="A62">
        <v>7299</v>
      </c>
      <c r="B62">
        <v>4720975</v>
      </c>
      <c r="C62" t="s">
        <v>164</v>
      </c>
      <c r="D62" t="s">
        <v>126</v>
      </c>
      <c r="E62" t="s">
        <v>179</v>
      </c>
      <c r="F62" t="s">
        <v>118</v>
      </c>
      <c r="G62">
        <v>43493.441666666666</v>
      </c>
      <c r="H62" t="s">
        <v>191</v>
      </c>
      <c r="I62" t="s">
        <v>119</v>
      </c>
      <c r="J62" t="s">
        <v>192</v>
      </c>
      <c r="K62" t="s">
        <v>193</v>
      </c>
      <c r="L62" t="s">
        <v>183</v>
      </c>
      <c r="M62">
        <v>1.4E-3</v>
      </c>
      <c r="N62" t="s">
        <v>149</v>
      </c>
      <c r="O62" t="b">
        <v>0</v>
      </c>
      <c r="P62">
        <v>138261413</v>
      </c>
      <c r="Q62" t="s">
        <v>150</v>
      </c>
      <c r="R62">
        <v>1E-3</v>
      </c>
      <c r="S62" t="s">
        <v>184</v>
      </c>
      <c r="T62">
        <v>2019</v>
      </c>
      <c r="U62" t="s">
        <v>151</v>
      </c>
      <c r="V62" t="s">
        <v>194</v>
      </c>
      <c r="W62" t="s">
        <v>195</v>
      </c>
      <c r="X62" t="s">
        <v>155</v>
      </c>
      <c r="Y62">
        <v>357000</v>
      </c>
      <c r="Z62">
        <v>237460</v>
      </c>
      <c r="AA62">
        <v>-2.62823009845419</v>
      </c>
      <c r="AB62">
        <v>52.033868710239098</v>
      </c>
    </row>
    <row r="63" spans="1:28">
      <c r="A63">
        <v>7299</v>
      </c>
      <c r="B63">
        <v>1776413</v>
      </c>
      <c r="C63" t="s">
        <v>164</v>
      </c>
      <c r="D63" t="s">
        <v>126</v>
      </c>
      <c r="E63" t="s">
        <v>179</v>
      </c>
      <c r="F63" t="s">
        <v>118</v>
      </c>
      <c r="G63">
        <v>41933.431944444441</v>
      </c>
      <c r="H63" t="s">
        <v>180</v>
      </c>
      <c r="I63" t="s">
        <v>116</v>
      </c>
      <c r="J63" t="s">
        <v>181</v>
      </c>
      <c r="K63" t="s">
        <v>182</v>
      </c>
      <c r="L63" t="s">
        <v>183</v>
      </c>
      <c r="M63">
        <v>0.01</v>
      </c>
      <c r="N63" t="s">
        <v>149</v>
      </c>
      <c r="O63" t="b">
        <v>0</v>
      </c>
      <c r="P63">
        <v>138261413</v>
      </c>
      <c r="Q63" t="s">
        <v>150</v>
      </c>
      <c r="R63">
        <v>1E-3</v>
      </c>
      <c r="S63" t="s">
        <v>184</v>
      </c>
      <c r="T63">
        <v>2014</v>
      </c>
      <c r="U63" t="s">
        <v>151</v>
      </c>
      <c r="V63" t="s">
        <v>197</v>
      </c>
      <c r="W63" t="s">
        <v>186</v>
      </c>
      <c r="X63" t="s">
        <v>155</v>
      </c>
      <c r="Y63">
        <v>624300</v>
      </c>
      <c r="Z63">
        <v>306800</v>
      </c>
      <c r="AA63">
        <v>1.3116346710660201</v>
      </c>
      <c r="AB63">
        <v>52.6126273253455</v>
      </c>
    </row>
    <row r="64" spans="1:28">
      <c r="A64">
        <v>7299</v>
      </c>
      <c r="B64">
        <v>1846785</v>
      </c>
      <c r="C64" t="s">
        <v>164</v>
      </c>
      <c r="D64" t="s">
        <v>126</v>
      </c>
      <c r="E64" t="s">
        <v>179</v>
      </c>
      <c r="F64" t="s">
        <v>118</v>
      </c>
      <c r="G64">
        <v>42639.415277777778</v>
      </c>
      <c r="H64" t="s">
        <v>180</v>
      </c>
      <c r="I64" t="s">
        <v>116</v>
      </c>
      <c r="J64" t="s">
        <v>146</v>
      </c>
      <c r="K64" t="s">
        <v>147</v>
      </c>
      <c r="L64" t="s">
        <v>183</v>
      </c>
      <c r="M64">
        <v>7.3999999999999996E-2</v>
      </c>
      <c r="N64" t="s">
        <v>149</v>
      </c>
      <c r="O64" t="b">
        <v>0</v>
      </c>
      <c r="P64">
        <v>138261413</v>
      </c>
      <c r="Q64" t="s">
        <v>150</v>
      </c>
      <c r="R64">
        <v>1E-3</v>
      </c>
      <c r="S64" t="s">
        <v>184</v>
      </c>
      <c r="T64">
        <v>2016</v>
      </c>
      <c r="U64" t="s">
        <v>151</v>
      </c>
      <c r="V64" t="s">
        <v>204</v>
      </c>
      <c r="W64" t="s">
        <v>154</v>
      </c>
      <c r="X64" t="s">
        <v>155</v>
      </c>
      <c r="Y64">
        <v>507500</v>
      </c>
      <c r="Z64">
        <v>299100</v>
      </c>
      <c r="AA64">
        <v>-0.41497245145673001</v>
      </c>
      <c r="AB64">
        <v>52.579097446717</v>
      </c>
    </row>
    <row r="65" spans="1:28">
      <c r="A65">
        <v>7299</v>
      </c>
      <c r="B65">
        <v>1901935</v>
      </c>
      <c r="C65" t="s">
        <v>164</v>
      </c>
      <c r="D65" t="s">
        <v>126</v>
      </c>
      <c r="E65" t="s">
        <v>179</v>
      </c>
      <c r="F65" t="s">
        <v>118</v>
      </c>
      <c r="G65">
        <v>43236.388194444444</v>
      </c>
      <c r="H65" t="s">
        <v>180</v>
      </c>
      <c r="I65" t="s">
        <v>116</v>
      </c>
      <c r="J65" t="s">
        <v>199</v>
      </c>
      <c r="K65" t="s">
        <v>200</v>
      </c>
      <c r="L65" t="s">
        <v>183</v>
      </c>
      <c r="M65">
        <v>4.2999999999999997E-2</v>
      </c>
      <c r="N65" t="s">
        <v>149</v>
      </c>
      <c r="O65" t="b">
        <v>0</v>
      </c>
      <c r="P65">
        <v>138261413</v>
      </c>
      <c r="Q65" t="s">
        <v>150</v>
      </c>
      <c r="R65">
        <v>1E-3</v>
      </c>
      <c r="S65" t="s">
        <v>184</v>
      </c>
      <c r="T65">
        <v>2018</v>
      </c>
      <c r="U65" t="s">
        <v>151</v>
      </c>
      <c r="V65" t="s">
        <v>201</v>
      </c>
      <c r="W65" t="s">
        <v>202</v>
      </c>
      <c r="X65" t="s">
        <v>155</v>
      </c>
      <c r="Y65">
        <v>516100</v>
      </c>
      <c r="Z65">
        <v>253300</v>
      </c>
      <c r="AA65">
        <v>-0.30395486908298303</v>
      </c>
      <c r="AB65">
        <v>52.1657659569386</v>
      </c>
    </row>
    <row r="66" spans="1:28">
      <c r="A66">
        <v>7299</v>
      </c>
      <c r="B66">
        <v>1849894</v>
      </c>
      <c r="C66" t="s">
        <v>164</v>
      </c>
      <c r="D66" t="s">
        <v>126</v>
      </c>
      <c r="E66" t="s">
        <v>179</v>
      </c>
      <c r="F66" t="s">
        <v>118</v>
      </c>
      <c r="G66">
        <v>42670.605555555558</v>
      </c>
      <c r="H66" t="s">
        <v>180</v>
      </c>
      <c r="I66" t="s">
        <v>116</v>
      </c>
      <c r="J66" t="s">
        <v>146</v>
      </c>
      <c r="K66" t="s">
        <v>147</v>
      </c>
      <c r="L66" t="s">
        <v>183</v>
      </c>
      <c r="M66">
        <v>8.3999999999999995E-3</v>
      </c>
      <c r="N66" t="s">
        <v>149</v>
      </c>
      <c r="O66" t="b">
        <v>0</v>
      </c>
      <c r="P66">
        <v>138261413</v>
      </c>
      <c r="Q66" t="s">
        <v>150</v>
      </c>
      <c r="R66">
        <v>1E-3</v>
      </c>
      <c r="S66" t="s">
        <v>184</v>
      </c>
      <c r="T66">
        <v>2016</v>
      </c>
      <c r="U66" t="s">
        <v>151</v>
      </c>
      <c r="V66" t="s">
        <v>225</v>
      </c>
      <c r="W66" t="s">
        <v>226</v>
      </c>
      <c r="X66" t="s">
        <v>155</v>
      </c>
      <c r="Y66">
        <v>500098</v>
      </c>
      <c r="Z66">
        <v>402866</v>
      </c>
      <c r="AA66">
        <v>-0.49196935841400102</v>
      </c>
      <c r="AB66">
        <v>53.512954618294103</v>
      </c>
    </row>
    <row r="67" spans="1:28">
      <c r="A67">
        <v>7299</v>
      </c>
      <c r="B67">
        <v>4604846</v>
      </c>
      <c r="C67" t="s">
        <v>164</v>
      </c>
      <c r="D67" t="s">
        <v>126</v>
      </c>
      <c r="E67" t="s">
        <v>179</v>
      </c>
      <c r="F67" t="s">
        <v>118</v>
      </c>
      <c r="G67">
        <v>41968.444444444445</v>
      </c>
      <c r="H67" t="s">
        <v>191</v>
      </c>
      <c r="I67" t="s">
        <v>119</v>
      </c>
      <c r="J67" t="s">
        <v>192</v>
      </c>
      <c r="K67" t="s">
        <v>193</v>
      </c>
      <c r="L67" t="s">
        <v>183</v>
      </c>
      <c r="M67">
        <v>2E-3</v>
      </c>
      <c r="N67" t="s">
        <v>149</v>
      </c>
      <c r="O67" t="b">
        <v>0</v>
      </c>
      <c r="P67">
        <v>138261413</v>
      </c>
      <c r="Q67" t="s">
        <v>150</v>
      </c>
      <c r="R67">
        <v>1E-3</v>
      </c>
      <c r="S67" t="s">
        <v>184</v>
      </c>
      <c r="T67">
        <v>2014</v>
      </c>
      <c r="U67" t="s">
        <v>151</v>
      </c>
      <c r="V67" t="s">
        <v>194</v>
      </c>
      <c r="W67" t="s">
        <v>195</v>
      </c>
      <c r="X67" t="s">
        <v>155</v>
      </c>
      <c r="Y67">
        <v>357000</v>
      </c>
      <c r="Z67">
        <v>237460</v>
      </c>
      <c r="AA67">
        <v>-2.62823009845419</v>
      </c>
      <c r="AB67">
        <v>52.033868710239098</v>
      </c>
    </row>
    <row r="68" spans="1:28">
      <c r="A68">
        <v>7299</v>
      </c>
      <c r="B68">
        <v>4631742</v>
      </c>
      <c r="C68" t="s">
        <v>164</v>
      </c>
      <c r="D68" t="s">
        <v>126</v>
      </c>
      <c r="E68" t="s">
        <v>179</v>
      </c>
      <c r="F68" t="s">
        <v>118</v>
      </c>
      <c r="G68">
        <v>42298.591666666667</v>
      </c>
      <c r="H68" t="s">
        <v>191</v>
      </c>
      <c r="I68" t="s">
        <v>119</v>
      </c>
      <c r="J68" t="s">
        <v>192</v>
      </c>
      <c r="K68" t="s">
        <v>193</v>
      </c>
      <c r="L68" t="s">
        <v>183</v>
      </c>
      <c r="M68">
        <v>3.8999999999999998E-3</v>
      </c>
      <c r="N68" t="s">
        <v>149</v>
      </c>
      <c r="O68" t="b">
        <v>0</v>
      </c>
      <c r="P68">
        <v>138261413</v>
      </c>
      <c r="Q68" t="s">
        <v>150</v>
      </c>
      <c r="R68">
        <v>1E-3</v>
      </c>
      <c r="S68" t="s">
        <v>184</v>
      </c>
      <c r="T68">
        <v>2015</v>
      </c>
      <c r="U68" t="s">
        <v>151</v>
      </c>
      <c r="V68" t="s">
        <v>194</v>
      </c>
      <c r="W68" t="s">
        <v>195</v>
      </c>
      <c r="X68" t="s">
        <v>155</v>
      </c>
      <c r="Y68">
        <v>357000</v>
      </c>
      <c r="Z68">
        <v>237460</v>
      </c>
      <c r="AA68">
        <v>-2.62823009845419</v>
      </c>
      <c r="AB68">
        <v>52.033868710239098</v>
      </c>
    </row>
    <row r="69" spans="1:28">
      <c r="A69">
        <v>7299</v>
      </c>
      <c r="B69">
        <v>1914965</v>
      </c>
      <c r="C69" t="s">
        <v>164</v>
      </c>
      <c r="D69" t="s">
        <v>126</v>
      </c>
      <c r="E69" t="s">
        <v>179</v>
      </c>
      <c r="F69" t="s">
        <v>118</v>
      </c>
      <c r="G69">
        <v>43381.552083333336</v>
      </c>
      <c r="H69" t="s">
        <v>180</v>
      </c>
      <c r="I69" t="s">
        <v>116</v>
      </c>
      <c r="J69" t="s">
        <v>199</v>
      </c>
      <c r="K69" t="s">
        <v>200</v>
      </c>
      <c r="L69" t="s">
        <v>183</v>
      </c>
      <c r="M69">
        <v>7.0999999999999994E-2</v>
      </c>
      <c r="N69" t="s">
        <v>149</v>
      </c>
      <c r="O69" t="b">
        <v>0</v>
      </c>
      <c r="P69">
        <v>138261413</v>
      </c>
      <c r="Q69" t="s">
        <v>150</v>
      </c>
      <c r="R69">
        <v>1E-3</v>
      </c>
      <c r="S69" t="s">
        <v>184</v>
      </c>
      <c r="T69">
        <v>2018</v>
      </c>
      <c r="U69" t="s">
        <v>151</v>
      </c>
      <c r="V69" t="s">
        <v>201</v>
      </c>
      <c r="W69" t="s">
        <v>202</v>
      </c>
      <c r="X69" t="s">
        <v>155</v>
      </c>
      <c r="Y69">
        <v>516100</v>
      </c>
      <c r="Z69">
        <v>253300</v>
      </c>
      <c r="AA69">
        <v>-0.30395486908298303</v>
      </c>
      <c r="AB69">
        <v>52.1657659569386</v>
      </c>
    </row>
    <row r="70" spans="1:28">
      <c r="A70">
        <v>7299</v>
      </c>
      <c r="B70">
        <v>2054826</v>
      </c>
      <c r="C70" t="s">
        <v>164</v>
      </c>
      <c r="D70" t="s">
        <v>126</v>
      </c>
      <c r="E70" t="s">
        <v>179</v>
      </c>
      <c r="F70" t="s">
        <v>118</v>
      </c>
      <c r="G70">
        <v>45257.42083333333</v>
      </c>
      <c r="H70" t="s">
        <v>180</v>
      </c>
      <c r="I70" t="s">
        <v>116</v>
      </c>
      <c r="J70" t="s">
        <v>146</v>
      </c>
      <c r="K70" t="s">
        <v>147</v>
      </c>
      <c r="L70" t="s">
        <v>183</v>
      </c>
      <c r="M70">
        <v>3.6999999999999998E-2</v>
      </c>
      <c r="N70" t="s">
        <v>149</v>
      </c>
      <c r="O70" t="b">
        <v>0</v>
      </c>
      <c r="P70">
        <v>138261413</v>
      </c>
      <c r="Q70" t="s">
        <v>150</v>
      </c>
      <c r="R70">
        <v>1E-3</v>
      </c>
      <c r="S70" t="s">
        <v>184</v>
      </c>
      <c r="T70">
        <v>2023</v>
      </c>
      <c r="U70" t="s">
        <v>151</v>
      </c>
      <c r="V70" t="s">
        <v>204</v>
      </c>
      <c r="W70" t="s">
        <v>154</v>
      </c>
      <c r="X70" t="s">
        <v>155</v>
      </c>
      <c r="Y70">
        <v>507500</v>
      </c>
      <c r="Z70">
        <v>299100</v>
      </c>
      <c r="AA70">
        <v>-0.41497245145673001</v>
      </c>
      <c r="AB70">
        <v>52.579097446717</v>
      </c>
    </row>
    <row r="71" spans="1:28">
      <c r="A71">
        <v>7299</v>
      </c>
      <c r="B71">
        <v>1995385</v>
      </c>
      <c r="C71" t="s">
        <v>164</v>
      </c>
      <c r="D71" t="s">
        <v>126</v>
      </c>
      <c r="E71" t="s">
        <v>179</v>
      </c>
      <c r="F71" t="s">
        <v>118</v>
      </c>
      <c r="G71">
        <v>44504.353472222225</v>
      </c>
      <c r="H71" t="s">
        <v>180</v>
      </c>
      <c r="I71" t="s">
        <v>116</v>
      </c>
      <c r="J71" t="s">
        <v>146</v>
      </c>
      <c r="K71" t="s">
        <v>147</v>
      </c>
      <c r="L71" t="s">
        <v>183</v>
      </c>
      <c r="M71">
        <v>6.4000000000000001E-2</v>
      </c>
      <c r="N71" t="s">
        <v>149</v>
      </c>
      <c r="O71" t="b">
        <v>0</v>
      </c>
      <c r="P71">
        <v>138261413</v>
      </c>
      <c r="Q71" t="s">
        <v>150</v>
      </c>
      <c r="R71">
        <v>1E-3</v>
      </c>
      <c r="S71" t="s">
        <v>184</v>
      </c>
      <c r="T71">
        <v>2021</v>
      </c>
      <c r="U71" t="s">
        <v>151</v>
      </c>
      <c r="V71" t="s">
        <v>204</v>
      </c>
      <c r="W71" t="s">
        <v>154</v>
      </c>
      <c r="X71" t="s">
        <v>155</v>
      </c>
      <c r="Y71">
        <v>507500</v>
      </c>
      <c r="Z71">
        <v>299100</v>
      </c>
      <c r="AA71">
        <v>-0.41497245145673001</v>
      </c>
      <c r="AB71">
        <v>52.579097446717</v>
      </c>
    </row>
    <row r="72" spans="1:28">
      <c r="A72">
        <v>7299</v>
      </c>
      <c r="B72">
        <v>1920679</v>
      </c>
      <c r="C72" t="s">
        <v>164</v>
      </c>
      <c r="D72" t="s">
        <v>126</v>
      </c>
      <c r="E72" t="s">
        <v>179</v>
      </c>
      <c r="F72" t="s">
        <v>118</v>
      </c>
      <c r="G72">
        <v>43448.417361111111</v>
      </c>
      <c r="H72" t="s">
        <v>180</v>
      </c>
      <c r="I72" t="s">
        <v>116</v>
      </c>
      <c r="J72" t="s">
        <v>181</v>
      </c>
      <c r="K72" t="s">
        <v>182</v>
      </c>
      <c r="L72" t="s">
        <v>183</v>
      </c>
      <c r="M72">
        <v>1.9E-2</v>
      </c>
      <c r="N72" t="s">
        <v>149</v>
      </c>
      <c r="O72" t="b">
        <v>0</v>
      </c>
      <c r="P72">
        <v>138261413</v>
      </c>
      <c r="Q72" t="s">
        <v>150</v>
      </c>
      <c r="R72">
        <v>1E-3</v>
      </c>
      <c r="S72" t="s">
        <v>184</v>
      </c>
      <c r="T72">
        <v>2018</v>
      </c>
      <c r="U72" t="s">
        <v>151</v>
      </c>
      <c r="V72" t="s">
        <v>188</v>
      </c>
      <c r="W72" t="s">
        <v>189</v>
      </c>
      <c r="X72" t="s">
        <v>155</v>
      </c>
      <c r="Y72">
        <v>636400</v>
      </c>
      <c r="Z72">
        <v>291600</v>
      </c>
      <c r="AA72">
        <v>1.4791973795069699</v>
      </c>
      <c r="AB72">
        <v>52.471107816141703</v>
      </c>
    </row>
    <row r="73" spans="1:28">
      <c r="A73">
        <v>7299</v>
      </c>
      <c r="B73">
        <v>5320577</v>
      </c>
      <c r="C73" t="s">
        <v>164</v>
      </c>
      <c r="D73" t="s">
        <v>126</v>
      </c>
      <c r="E73" t="s">
        <v>205</v>
      </c>
      <c r="F73" t="s">
        <v>112</v>
      </c>
      <c r="G73">
        <v>44676.661111111112</v>
      </c>
      <c r="H73" t="s">
        <v>180</v>
      </c>
      <c r="I73" t="s">
        <v>116</v>
      </c>
      <c r="J73" t="s">
        <v>215</v>
      </c>
      <c r="K73" t="s">
        <v>216</v>
      </c>
      <c r="L73" t="s">
        <v>183</v>
      </c>
      <c r="M73">
        <v>1.4999999999999999E-2</v>
      </c>
      <c r="N73" t="s">
        <v>149</v>
      </c>
      <c r="O73" t="b">
        <v>0</v>
      </c>
      <c r="P73">
        <v>138261413</v>
      </c>
      <c r="Q73" t="s">
        <v>150</v>
      </c>
      <c r="R73">
        <v>1E-3</v>
      </c>
      <c r="S73" t="s">
        <v>184</v>
      </c>
      <c r="T73">
        <v>2022</v>
      </c>
      <c r="U73" t="s">
        <v>151</v>
      </c>
      <c r="V73" t="s">
        <v>217</v>
      </c>
      <c r="W73" t="s">
        <v>218</v>
      </c>
      <c r="X73" t="s">
        <v>155</v>
      </c>
      <c r="Y73">
        <v>376325</v>
      </c>
      <c r="Z73">
        <v>405313</v>
      </c>
      <c r="AA73">
        <v>-2.35874412504654</v>
      </c>
      <c r="AB73">
        <v>53.543918148915097</v>
      </c>
    </row>
    <row r="74" spans="1:28">
      <c r="A74">
        <v>7299</v>
      </c>
      <c r="B74">
        <v>1507121</v>
      </c>
      <c r="C74" t="s">
        <v>164</v>
      </c>
      <c r="D74" t="s">
        <v>126</v>
      </c>
      <c r="E74" t="s">
        <v>205</v>
      </c>
      <c r="F74" t="s">
        <v>112</v>
      </c>
      <c r="G74">
        <v>43733.561111111114</v>
      </c>
      <c r="H74" t="s">
        <v>180</v>
      </c>
      <c r="I74" t="s">
        <v>116</v>
      </c>
      <c r="J74" t="s">
        <v>228</v>
      </c>
      <c r="K74" t="s">
        <v>229</v>
      </c>
      <c r="L74" t="s">
        <v>183</v>
      </c>
      <c r="M74">
        <v>6.5000000000000002E-2</v>
      </c>
      <c r="N74" t="s">
        <v>149</v>
      </c>
      <c r="O74" t="b">
        <v>0</v>
      </c>
      <c r="P74">
        <v>138261413</v>
      </c>
      <c r="Q74" t="s">
        <v>150</v>
      </c>
      <c r="R74">
        <v>1E-3</v>
      </c>
      <c r="S74" t="s">
        <v>184</v>
      </c>
      <c r="T74">
        <v>2019</v>
      </c>
      <c r="U74" t="s">
        <v>151</v>
      </c>
      <c r="V74" t="s">
        <v>261</v>
      </c>
      <c r="W74" t="s">
        <v>262</v>
      </c>
      <c r="X74" t="s">
        <v>155</v>
      </c>
      <c r="Y74">
        <v>543300</v>
      </c>
      <c r="Z74">
        <v>114800</v>
      </c>
      <c r="AA74">
        <v>3.7124230516425702E-2</v>
      </c>
      <c r="AB74">
        <v>50.914880863638999</v>
      </c>
    </row>
    <row r="75" spans="1:28">
      <c r="A75">
        <v>7299</v>
      </c>
      <c r="B75">
        <v>1601860</v>
      </c>
      <c r="C75" t="s">
        <v>164</v>
      </c>
      <c r="D75" t="s">
        <v>126</v>
      </c>
      <c r="E75" t="s">
        <v>205</v>
      </c>
      <c r="F75" t="s">
        <v>112</v>
      </c>
      <c r="G75">
        <v>45127.538888888892</v>
      </c>
      <c r="H75" t="s">
        <v>180</v>
      </c>
      <c r="I75" t="s">
        <v>116</v>
      </c>
      <c r="J75" t="s">
        <v>220</v>
      </c>
      <c r="K75" t="s">
        <v>221</v>
      </c>
      <c r="L75" t="s">
        <v>148</v>
      </c>
      <c r="M75">
        <v>9.9000000000000005E-2</v>
      </c>
      <c r="N75" t="s">
        <v>149</v>
      </c>
      <c r="O75" t="b">
        <v>0</v>
      </c>
      <c r="P75">
        <v>138261413</v>
      </c>
      <c r="Q75" t="s">
        <v>150</v>
      </c>
      <c r="R75">
        <v>1E-3</v>
      </c>
      <c r="S75" t="s">
        <v>184</v>
      </c>
      <c r="T75">
        <v>2023</v>
      </c>
      <c r="U75" t="s">
        <v>151</v>
      </c>
      <c r="V75" t="s">
        <v>222</v>
      </c>
      <c r="W75" t="s">
        <v>223</v>
      </c>
      <c r="X75" t="s">
        <v>155</v>
      </c>
      <c r="Y75">
        <v>559400</v>
      </c>
      <c r="Z75">
        <v>142800</v>
      </c>
      <c r="AA75">
        <v>0.27827943679790101</v>
      </c>
      <c r="AB75">
        <v>51.162245506364997</v>
      </c>
    </row>
    <row r="76" spans="1:28">
      <c r="A76">
        <v>7299</v>
      </c>
      <c r="B76">
        <v>1916827</v>
      </c>
      <c r="C76" t="s">
        <v>164</v>
      </c>
      <c r="D76" t="s">
        <v>126</v>
      </c>
      <c r="E76" t="s">
        <v>179</v>
      </c>
      <c r="F76" t="s">
        <v>118</v>
      </c>
      <c r="G76">
        <v>43391.379861111112</v>
      </c>
      <c r="H76" t="s">
        <v>180</v>
      </c>
      <c r="I76" t="s">
        <v>116</v>
      </c>
      <c r="J76" t="s">
        <v>181</v>
      </c>
      <c r="K76" t="s">
        <v>182</v>
      </c>
      <c r="L76" t="s">
        <v>183</v>
      </c>
      <c r="M76">
        <v>1.4E-2</v>
      </c>
      <c r="N76" t="s">
        <v>149</v>
      </c>
      <c r="O76" t="b">
        <v>0</v>
      </c>
      <c r="P76">
        <v>138261413</v>
      </c>
      <c r="Q76" t="s">
        <v>150</v>
      </c>
      <c r="R76">
        <v>1E-3</v>
      </c>
      <c r="S76" t="s">
        <v>184</v>
      </c>
      <c r="T76">
        <v>2018</v>
      </c>
      <c r="U76" t="s">
        <v>151</v>
      </c>
      <c r="V76" t="s">
        <v>188</v>
      </c>
      <c r="W76" t="s">
        <v>189</v>
      </c>
      <c r="X76" t="s">
        <v>155</v>
      </c>
      <c r="Y76">
        <v>636400</v>
      </c>
      <c r="Z76">
        <v>291600</v>
      </c>
      <c r="AA76">
        <v>1.4791973795069699</v>
      </c>
      <c r="AB76">
        <v>52.471107816141703</v>
      </c>
    </row>
    <row r="77" spans="1:28">
      <c r="A77">
        <v>7299</v>
      </c>
      <c r="B77">
        <v>5324711</v>
      </c>
      <c r="C77" t="s">
        <v>164</v>
      </c>
      <c r="D77" t="s">
        <v>126</v>
      </c>
      <c r="E77" t="s">
        <v>205</v>
      </c>
      <c r="F77" t="s">
        <v>112</v>
      </c>
      <c r="G77">
        <v>44746.701388888891</v>
      </c>
      <c r="H77" t="s">
        <v>180</v>
      </c>
      <c r="I77" t="s">
        <v>116</v>
      </c>
      <c r="J77" t="s">
        <v>215</v>
      </c>
      <c r="K77" t="s">
        <v>216</v>
      </c>
      <c r="L77" t="s">
        <v>183</v>
      </c>
      <c r="M77">
        <v>1.4999999999999999E-2</v>
      </c>
      <c r="N77" t="s">
        <v>149</v>
      </c>
      <c r="O77" t="b">
        <v>0</v>
      </c>
      <c r="P77">
        <v>138261413</v>
      </c>
      <c r="Q77" t="s">
        <v>150</v>
      </c>
      <c r="R77">
        <v>1E-3</v>
      </c>
      <c r="S77" t="s">
        <v>184</v>
      </c>
      <c r="T77">
        <v>2022</v>
      </c>
      <c r="U77" t="s">
        <v>151</v>
      </c>
      <c r="V77" t="s">
        <v>217</v>
      </c>
      <c r="W77" t="s">
        <v>218</v>
      </c>
      <c r="X77" t="s">
        <v>155</v>
      </c>
      <c r="Y77">
        <v>376325</v>
      </c>
      <c r="Z77">
        <v>405313</v>
      </c>
      <c r="AA77">
        <v>-2.35874412504654</v>
      </c>
      <c r="AB77">
        <v>53.543918148915097</v>
      </c>
    </row>
    <row r="78" spans="1:28">
      <c r="A78">
        <v>7299</v>
      </c>
      <c r="B78">
        <v>1781309</v>
      </c>
      <c r="C78" t="s">
        <v>164</v>
      </c>
      <c r="D78" t="s">
        <v>126</v>
      </c>
      <c r="E78" t="s">
        <v>179</v>
      </c>
      <c r="F78" t="s">
        <v>118</v>
      </c>
      <c r="G78">
        <v>41976.645138888889</v>
      </c>
      <c r="H78" t="s">
        <v>180</v>
      </c>
      <c r="I78" t="s">
        <v>116</v>
      </c>
      <c r="J78" t="s">
        <v>181</v>
      </c>
      <c r="K78" t="s">
        <v>182</v>
      </c>
      <c r="L78" t="s">
        <v>183</v>
      </c>
      <c r="M78">
        <v>8.9999999999999993E-3</v>
      </c>
      <c r="N78" t="s">
        <v>149</v>
      </c>
      <c r="O78" t="b">
        <v>0</v>
      </c>
      <c r="P78">
        <v>138261413</v>
      </c>
      <c r="Q78" t="s">
        <v>150</v>
      </c>
      <c r="R78">
        <v>1E-3</v>
      </c>
      <c r="S78" t="s">
        <v>184</v>
      </c>
      <c r="T78">
        <v>2014</v>
      </c>
      <c r="U78" t="s">
        <v>151</v>
      </c>
      <c r="V78" t="s">
        <v>197</v>
      </c>
      <c r="W78" t="s">
        <v>186</v>
      </c>
      <c r="X78" t="s">
        <v>155</v>
      </c>
      <c r="Y78">
        <v>624300</v>
      </c>
      <c r="Z78">
        <v>306800</v>
      </c>
      <c r="AA78">
        <v>1.3116346710660201</v>
      </c>
      <c r="AB78">
        <v>52.6126273253455</v>
      </c>
    </row>
    <row r="79" spans="1:28">
      <c r="A79">
        <v>7299</v>
      </c>
      <c r="B79">
        <v>1511836</v>
      </c>
      <c r="C79" t="s">
        <v>164</v>
      </c>
      <c r="D79" t="s">
        <v>126</v>
      </c>
      <c r="E79" t="s">
        <v>205</v>
      </c>
      <c r="F79" t="s">
        <v>112</v>
      </c>
      <c r="G79">
        <v>43782.461111111108</v>
      </c>
      <c r="H79" t="s">
        <v>180</v>
      </c>
      <c r="I79" t="s">
        <v>116</v>
      </c>
      <c r="J79" t="s">
        <v>228</v>
      </c>
      <c r="K79" t="s">
        <v>229</v>
      </c>
      <c r="L79" t="s">
        <v>183</v>
      </c>
      <c r="M79">
        <v>5.4000000000000003E-3</v>
      </c>
      <c r="N79" t="s">
        <v>149</v>
      </c>
      <c r="O79" t="b">
        <v>0</v>
      </c>
      <c r="P79">
        <v>138261413</v>
      </c>
      <c r="Q79" t="s">
        <v>150</v>
      </c>
      <c r="R79">
        <v>1E-3</v>
      </c>
      <c r="S79" t="s">
        <v>184</v>
      </c>
      <c r="T79">
        <v>2019</v>
      </c>
      <c r="U79" t="s">
        <v>151</v>
      </c>
      <c r="V79" t="s">
        <v>230</v>
      </c>
      <c r="W79" t="s">
        <v>231</v>
      </c>
      <c r="X79" t="s">
        <v>155</v>
      </c>
      <c r="Y79">
        <v>518152</v>
      </c>
      <c r="Z79">
        <v>129091</v>
      </c>
      <c r="AA79">
        <v>-0.31579157460538898</v>
      </c>
      <c r="AB79">
        <v>51.049025494650301</v>
      </c>
    </row>
    <row r="80" spans="1:28">
      <c r="A80">
        <v>7299</v>
      </c>
      <c r="B80">
        <v>1845004</v>
      </c>
      <c r="C80" t="s">
        <v>164</v>
      </c>
      <c r="D80" t="s">
        <v>126</v>
      </c>
      <c r="E80" t="s">
        <v>179</v>
      </c>
      <c r="F80" t="s">
        <v>118</v>
      </c>
      <c r="G80">
        <v>42627.529166666667</v>
      </c>
      <c r="H80" t="s">
        <v>180</v>
      </c>
      <c r="I80" t="s">
        <v>116</v>
      </c>
      <c r="J80" t="s">
        <v>199</v>
      </c>
      <c r="K80" t="s">
        <v>200</v>
      </c>
      <c r="L80" t="s">
        <v>183</v>
      </c>
      <c r="M80">
        <v>8.8999999999999996E-2</v>
      </c>
      <c r="N80" t="s">
        <v>149</v>
      </c>
      <c r="O80" t="b">
        <v>0</v>
      </c>
      <c r="P80">
        <v>138261413</v>
      </c>
      <c r="Q80" t="s">
        <v>150</v>
      </c>
      <c r="R80">
        <v>1E-3</v>
      </c>
      <c r="S80" t="s">
        <v>184</v>
      </c>
      <c r="T80">
        <v>2016</v>
      </c>
      <c r="U80" t="s">
        <v>151</v>
      </c>
      <c r="V80" t="s">
        <v>201</v>
      </c>
      <c r="W80" t="s">
        <v>202</v>
      </c>
      <c r="X80" t="s">
        <v>155</v>
      </c>
      <c r="Y80">
        <v>516100</v>
      </c>
      <c r="Z80">
        <v>253300</v>
      </c>
      <c r="AA80">
        <v>-0.30395486908298303</v>
      </c>
      <c r="AB80">
        <v>52.1657659569386</v>
      </c>
    </row>
    <row r="81" spans="1:28">
      <c r="A81">
        <v>7299</v>
      </c>
      <c r="B81">
        <v>1896546</v>
      </c>
      <c r="C81" t="s">
        <v>164</v>
      </c>
      <c r="D81" t="s">
        <v>126</v>
      </c>
      <c r="E81" t="s">
        <v>179</v>
      </c>
      <c r="F81" t="s">
        <v>118</v>
      </c>
      <c r="G81">
        <v>43167.332638888889</v>
      </c>
      <c r="H81" t="s">
        <v>180</v>
      </c>
      <c r="I81" t="s">
        <v>116</v>
      </c>
      <c r="J81" t="s">
        <v>181</v>
      </c>
      <c r="K81" t="s">
        <v>182</v>
      </c>
      <c r="L81" t="s">
        <v>183</v>
      </c>
      <c r="M81">
        <v>2.4E-2</v>
      </c>
      <c r="N81" t="s">
        <v>149</v>
      </c>
      <c r="O81" t="b">
        <v>0</v>
      </c>
      <c r="P81">
        <v>138261413</v>
      </c>
      <c r="Q81" t="s">
        <v>150</v>
      </c>
      <c r="R81">
        <v>1E-3</v>
      </c>
      <c r="S81" t="s">
        <v>184</v>
      </c>
      <c r="T81">
        <v>2018</v>
      </c>
      <c r="U81" t="s">
        <v>151</v>
      </c>
      <c r="V81" t="s">
        <v>188</v>
      </c>
      <c r="W81" t="s">
        <v>189</v>
      </c>
      <c r="X81" t="s">
        <v>155</v>
      </c>
      <c r="Y81">
        <v>636400</v>
      </c>
      <c r="Z81">
        <v>291600</v>
      </c>
      <c r="AA81">
        <v>1.4791973795069699</v>
      </c>
      <c r="AB81">
        <v>52.471107816141703</v>
      </c>
    </row>
    <row r="82" spans="1:28">
      <c r="A82">
        <v>7299</v>
      </c>
      <c r="B82">
        <v>1776871</v>
      </c>
      <c r="C82" t="s">
        <v>164</v>
      </c>
      <c r="D82" t="s">
        <v>126</v>
      </c>
      <c r="E82" t="s">
        <v>179</v>
      </c>
      <c r="F82" t="s">
        <v>118</v>
      </c>
      <c r="G82">
        <v>41942.686111111114</v>
      </c>
      <c r="H82" t="s">
        <v>180</v>
      </c>
      <c r="I82" t="s">
        <v>116</v>
      </c>
      <c r="J82" t="s">
        <v>181</v>
      </c>
      <c r="K82" t="s">
        <v>182</v>
      </c>
      <c r="L82" t="s">
        <v>183</v>
      </c>
      <c r="M82">
        <v>0.01</v>
      </c>
      <c r="N82" t="s">
        <v>149</v>
      </c>
      <c r="O82" t="b">
        <v>0</v>
      </c>
      <c r="P82">
        <v>138261413</v>
      </c>
      <c r="Q82" t="s">
        <v>150</v>
      </c>
      <c r="R82">
        <v>1E-3</v>
      </c>
      <c r="S82" t="s">
        <v>184</v>
      </c>
      <c r="T82">
        <v>2014</v>
      </c>
      <c r="U82" t="s">
        <v>151</v>
      </c>
      <c r="V82" t="s">
        <v>185</v>
      </c>
      <c r="W82" t="s">
        <v>186</v>
      </c>
      <c r="X82" t="s">
        <v>155</v>
      </c>
      <c r="Y82">
        <v>620600</v>
      </c>
      <c r="Z82">
        <v>309500</v>
      </c>
      <c r="AA82">
        <v>1.2588812496391699</v>
      </c>
      <c r="AB82">
        <v>52.638374352215699</v>
      </c>
    </row>
    <row r="83" spans="1:28">
      <c r="A83">
        <v>7299</v>
      </c>
      <c r="B83">
        <v>1981761</v>
      </c>
      <c r="C83" t="s">
        <v>164</v>
      </c>
      <c r="D83" t="s">
        <v>126</v>
      </c>
      <c r="E83" t="s">
        <v>179</v>
      </c>
      <c r="F83" t="s">
        <v>118</v>
      </c>
      <c r="G83">
        <v>44322.480555555558</v>
      </c>
      <c r="H83" t="s">
        <v>180</v>
      </c>
      <c r="I83" t="s">
        <v>116</v>
      </c>
      <c r="J83" t="s">
        <v>146</v>
      </c>
      <c r="K83" t="s">
        <v>147</v>
      </c>
      <c r="L83" t="s">
        <v>183</v>
      </c>
      <c r="M83">
        <v>5.1999999999999998E-3</v>
      </c>
      <c r="N83" t="s">
        <v>149</v>
      </c>
      <c r="O83" t="b">
        <v>0</v>
      </c>
      <c r="P83">
        <v>138261413</v>
      </c>
      <c r="Q83" t="s">
        <v>150</v>
      </c>
      <c r="R83">
        <v>1E-3</v>
      </c>
      <c r="S83" t="s">
        <v>184</v>
      </c>
      <c r="T83">
        <v>2021</v>
      </c>
      <c r="U83" t="s">
        <v>151</v>
      </c>
      <c r="V83" t="s">
        <v>225</v>
      </c>
      <c r="W83" t="s">
        <v>226</v>
      </c>
      <c r="X83" t="s">
        <v>155</v>
      </c>
      <c r="Y83">
        <v>500098</v>
      </c>
      <c r="Z83">
        <v>402866</v>
      </c>
      <c r="AA83">
        <v>-0.49196935841400102</v>
      </c>
      <c r="AB83">
        <v>53.512954618294103</v>
      </c>
    </row>
    <row r="84" spans="1:28">
      <c r="A84">
        <v>7299</v>
      </c>
      <c r="B84">
        <v>1901929</v>
      </c>
      <c r="C84" t="s">
        <v>164</v>
      </c>
      <c r="D84" t="s">
        <v>126</v>
      </c>
      <c r="E84" t="s">
        <v>179</v>
      </c>
      <c r="F84" t="s">
        <v>118</v>
      </c>
      <c r="G84">
        <v>43236.388888888891</v>
      </c>
      <c r="H84" t="s">
        <v>180</v>
      </c>
      <c r="I84" t="s">
        <v>116</v>
      </c>
      <c r="J84" t="s">
        <v>199</v>
      </c>
      <c r="K84" t="s">
        <v>200</v>
      </c>
      <c r="L84" t="s">
        <v>183</v>
      </c>
      <c r="M84">
        <v>3.4000000000000002E-2</v>
      </c>
      <c r="N84" t="s">
        <v>149</v>
      </c>
      <c r="O84" t="b">
        <v>0</v>
      </c>
      <c r="P84">
        <v>138261413</v>
      </c>
      <c r="Q84" t="s">
        <v>150</v>
      </c>
      <c r="R84">
        <v>1E-3</v>
      </c>
      <c r="S84" t="s">
        <v>184</v>
      </c>
      <c r="T84">
        <v>2018</v>
      </c>
      <c r="U84" t="s">
        <v>151</v>
      </c>
      <c r="V84" t="s">
        <v>207</v>
      </c>
      <c r="W84" t="s">
        <v>208</v>
      </c>
      <c r="X84" t="s">
        <v>155</v>
      </c>
      <c r="Y84">
        <v>515935</v>
      </c>
      <c r="Z84">
        <v>253417</v>
      </c>
      <c r="AA84">
        <v>-0.30632621725807402</v>
      </c>
      <c r="AB84">
        <v>52.1668520239771</v>
      </c>
    </row>
    <row r="85" spans="1:28">
      <c r="A85">
        <v>7299</v>
      </c>
      <c r="B85">
        <v>2058155</v>
      </c>
      <c r="C85" t="s">
        <v>164</v>
      </c>
      <c r="D85" t="s">
        <v>126</v>
      </c>
      <c r="E85" t="s">
        <v>179</v>
      </c>
      <c r="F85" t="s">
        <v>118</v>
      </c>
      <c r="G85">
        <v>45300.554166666669</v>
      </c>
      <c r="H85" t="s">
        <v>180</v>
      </c>
      <c r="I85" t="s">
        <v>116</v>
      </c>
      <c r="J85" t="s">
        <v>146</v>
      </c>
      <c r="K85" t="s">
        <v>147</v>
      </c>
      <c r="L85" t="s">
        <v>183</v>
      </c>
      <c r="M85">
        <v>9.7000000000000003E-3</v>
      </c>
      <c r="N85" t="s">
        <v>149</v>
      </c>
      <c r="O85" t="b">
        <v>0</v>
      </c>
      <c r="P85">
        <v>138261413</v>
      </c>
      <c r="Q85" t="s">
        <v>150</v>
      </c>
      <c r="R85">
        <v>1E-3</v>
      </c>
      <c r="S85" t="s">
        <v>184</v>
      </c>
      <c r="T85">
        <v>2024</v>
      </c>
      <c r="U85" t="s">
        <v>151</v>
      </c>
      <c r="V85" t="s">
        <v>204</v>
      </c>
      <c r="W85" t="s">
        <v>154</v>
      </c>
      <c r="X85" t="s">
        <v>155</v>
      </c>
      <c r="Y85">
        <v>507500</v>
      </c>
      <c r="Z85">
        <v>299100</v>
      </c>
      <c r="AA85">
        <v>-0.41497245145673001</v>
      </c>
      <c r="AB85">
        <v>52.579097446717</v>
      </c>
    </row>
    <row r="86" spans="1:28">
      <c r="A86">
        <v>7299</v>
      </c>
      <c r="B86">
        <v>2042974</v>
      </c>
      <c r="C86" t="s">
        <v>164</v>
      </c>
      <c r="D86" t="s">
        <v>126</v>
      </c>
      <c r="E86" t="s">
        <v>179</v>
      </c>
      <c r="F86" t="s">
        <v>118</v>
      </c>
      <c r="G86">
        <v>45133.52847222222</v>
      </c>
      <c r="H86" t="s">
        <v>180</v>
      </c>
      <c r="I86" t="s">
        <v>116</v>
      </c>
      <c r="J86" t="s">
        <v>181</v>
      </c>
      <c r="K86" t="s">
        <v>182</v>
      </c>
      <c r="L86" t="s">
        <v>183</v>
      </c>
      <c r="M86">
        <v>9.4999999999999998E-3</v>
      </c>
      <c r="N86" t="s">
        <v>149</v>
      </c>
      <c r="O86" t="b">
        <v>0</v>
      </c>
      <c r="P86">
        <v>138261413</v>
      </c>
      <c r="Q86" t="s">
        <v>150</v>
      </c>
      <c r="R86">
        <v>1E-3</v>
      </c>
      <c r="S86" t="s">
        <v>184</v>
      </c>
      <c r="T86">
        <v>2023</v>
      </c>
      <c r="U86" t="s">
        <v>151</v>
      </c>
      <c r="V86" t="s">
        <v>188</v>
      </c>
      <c r="W86" t="s">
        <v>189</v>
      </c>
      <c r="X86" t="s">
        <v>155</v>
      </c>
      <c r="Y86">
        <v>636400</v>
      </c>
      <c r="Z86">
        <v>291600</v>
      </c>
      <c r="AA86">
        <v>1.4791973795069699</v>
      </c>
      <c r="AB86">
        <v>52.471107816141703</v>
      </c>
    </row>
    <row r="87" spans="1:28">
      <c r="A87">
        <v>7299</v>
      </c>
      <c r="B87">
        <v>1863251</v>
      </c>
      <c r="C87" t="s">
        <v>164</v>
      </c>
      <c r="D87" t="s">
        <v>126</v>
      </c>
      <c r="E87" t="s">
        <v>179</v>
      </c>
      <c r="F87" t="s">
        <v>118</v>
      </c>
      <c r="G87">
        <v>42781.59652777778</v>
      </c>
      <c r="H87" t="s">
        <v>180</v>
      </c>
      <c r="I87" t="s">
        <v>116</v>
      </c>
      <c r="J87" t="s">
        <v>146</v>
      </c>
      <c r="K87" t="s">
        <v>147</v>
      </c>
      <c r="L87" t="s">
        <v>183</v>
      </c>
      <c r="M87">
        <v>3.3000000000000002E-2</v>
      </c>
      <c r="N87" t="s">
        <v>149</v>
      </c>
      <c r="O87" t="b">
        <v>0</v>
      </c>
      <c r="P87">
        <v>138261413</v>
      </c>
      <c r="Q87" t="s">
        <v>150</v>
      </c>
      <c r="R87">
        <v>1E-3</v>
      </c>
      <c r="S87" t="s">
        <v>184</v>
      </c>
      <c r="T87">
        <v>2017</v>
      </c>
      <c r="U87" t="s">
        <v>151</v>
      </c>
      <c r="V87" t="s">
        <v>204</v>
      </c>
      <c r="W87" t="s">
        <v>154</v>
      </c>
      <c r="X87" t="s">
        <v>155</v>
      </c>
      <c r="Y87">
        <v>507500</v>
      </c>
      <c r="Z87">
        <v>299100</v>
      </c>
      <c r="AA87">
        <v>-0.41497245145673001</v>
      </c>
      <c r="AB87">
        <v>52.579097446717</v>
      </c>
    </row>
    <row r="88" spans="1:28">
      <c r="A88">
        <v>7299</v>
      </c>
      <c r="B88">
        <v>2006665</v>
      </c>
      <c r="C88" t="s">
        <v>164</v>
      </c>
      <c r="D88" t="s">
        <v>126</v>
      </c>
      <c r="E88" t="s">
        <v>179</v>
      </c>
      <c r="F88" t="s">
        <v>118</v>
      </c>
      <c r="G88">
        <v>44663.429861111108</v>
      </c>
      <c r="H88" t="s">
        <v>180</v>
      </c>
      <c r="I88" t="s">
        <v>116</v>
      </c>
      <c r="J88" t="s">
        <v>199</v>
      </c>
      <c r="K88" t="s">
        <v>200</v>
      </c>
      <c r="L88" t="s">
        <v>183</v>
      </c>
      <c r="M88">
        <v>2.7E-2</v>
      </c>
      <c r="N88" t="s">
        <v>149</v>
      </c>
      <c r="O88" t="b">
        <v>0</v>
      </c>
      <c r="P88">
        <v>138261413</v>
      </c>
      <c r="Q88" t="s">
        <v>150</v>
      </c>
      <c r="R88">
        <v>1E-3</v>
      </c>
      <c r="S88" t="s">
        <v>184</v>
      </c>
      <c r="T88">
        <v>2022</v>
      </c>
      <c r="U88" t="s">
        <v>151</v>
      </c>
      <c r="V88" t="s">
        <v>207</v>
      </c>
      <c r="W88" t="s">
        <v>208</v>
      </c>
      <c r="X88" t="s">
        <v>155</v>
      </c>
      <c r="Y88">
        <v>515935</v>
      </c>
      <c r="Z88">
        <v>253417</v>
      </c>
      <c r="AA88">
        <v>-0.30632621725807402</v>
      </c>
      <c r="AB88">
        <v>52.1668520239771</v>
      </c>
    </row>
    <row r="89" spans="1:28">
      <c r="A89">
        <v>7299</v>
      </c>
      <c r="B89">
        <v>1625676</v>
      </c>
      <c r="C89" t="s">
        <v>164</v>
      </c>
      <c r="D89" t="s">
        <v>126</v>
      </c>
      <c r="E89" t="s">
        <v>205</v>
      </c>
      <c r="F89" t="s">
        <v>112</v>
      </c>
      <c r="G89">
        <v>43472.454861111109</v>
      </c>
      <c r="H89" t="s">
        <v>180</v>
      </c>
      <c r="I89" t="s">
        <v>116</v>
      </c>
      <c r="J89" t="s">
        <v>165</v>
      </c>
      <c r="K89" t="s">
        <v>166</v>
      </c>
      <c r="L89" t="s">
        <v>183</v>
      </c>
      <c r="M89">
        <v>4.4999999999999997E-3</v>
      </c>
      <c r="N89" t="s">
        <v>149</v>
      </c>
      <c r="O89" t="b">
        <v>0</v>
      </c>
      <c r="P89">
        <v>138261413</v>
      </c>
      <c r="Q89" t="s">
        <v>150</v>
      </c>
      <c r="R89">
        <v>1E-3</v>
      </c>
      <c r="S89" t="s">
        <v>184</v>
      </c>
      <c r="T89">
        <v>2019</v>
      </c>
      <c r="U89" t="s">
        <v>151</v>
      </c>
      <c r="V89" t="s">
        <v>264</v>
      </c>
      <c r="W89" t="s">
        <v>243</v>
      </c>
      <c r="X89" t="s">
        <v>155</v>
      </c>
      <c r="Y89">
        <v>459334</v>
      </c>
      <c r="Z89">
        <v>444561</v>
      </c>
      <c r="AA89">
        <v>-1.0986183304297801</v>
      </c>
      <c r="AB89">
        <v>53.893839137414503</v>
      </c>
    </row>
    <row r="90" spans="1:28">
      <c r="A90">
        <v>7299</v>
      </c>
      <c r="B90">
        <v>1834165</v>
      </c>
      <c r="C90" t="s">
        <v>164</v>
      </c>
      <c r="D90" t="s">
        <v>126</v>
      </c>
      <c r="E90" t="s">
        <v>179</v>
      </c>
      <c r="F90" t="s">
        <v>118</v>
      </c>
      <c r="G90">
        <v>42514.409722222219</v>
      </c>
      <c r="H90" t="s">
        <v>180</v>
      </c>
      <c r="I90" t="s">
        <v>116</v>
      </c>
      <c r="J90" t="s">
        <v>199</v>
      </c>
      <c r="K90" t="s">
        <v>200</v>
      </c>
      <c r="L90" t="s">
        <v>183</v>
      </c>
      <c r="M90">
        <v>4.5999999999999999E-2</v>
      </c>
      <c r="N90" t="s">
        <v>149</v>
      </c>
      <c r="O90" t="b">
        <v>0</v>
      </c>
      <c r="P90">
        <v>138261413</v>
      </c>
      <c r="Q90" t="s">
        <v>150</v>
      </c>
      <c r="R90">
        <v>1E-3</v>
      </c>
      <c r="S90" t="s">
        <v>184</v>
      </c>
      <c r="T90">
        <v>2016</v>
      </c>
      <c r="U90" t="s">
        <v>151</v>
      </c>
      <c r="V90" t="s">
        <v>207</v>
      </c>
      <c r="W90" t="s">
        <v>208</v>
      </c>
      <c r="X90" t="s">
        <v>155</v>
      </c>
      <c r="Y90">
        <v>515935</v>
      </c>
      <c r="Z90">
        <v>253417</v>
      </c>
      <c r="AA90">
        <v>-0.30632621725807402</v>
      </c>
      <c r="AB90">
        <v>52.1668520239771</v>
      </c>
    </row>
    <row r="91" spans="1:28">
      <c r="A91">
        <v>7299</v>
      </c>
      <c r="B91">
        <v>1604819</v>
      </c>
      <c r="C91" t="s">
        <v>164</v>
      </c>
      <c r="D91" t="s">
        <v>126</v>
      </c>
      <c r="E91" t="s">
        <v>236</v>
      </c>
      <c r="F91" t="s">
        <v>115</v>
      </c>
      <c r="G91">
        <v>45173.557638888888</v>
      </c>
      <c r="H91" t="s">
        <v>180</v>
      </c>
      <c r="I91" t="s">
        <v>116</v>
      </c>
      <c r="J91" t="s">
        <v>228</v>
      </c>
      <c r="K91" t="s">
        <v>229</v>
      </c>
      <c r="L91" t="s">
        <v>183</v>
      </c>
      <c r="M91">
        <v>2.2000000000000001E-3</v>
      </c>
      <c r="N91" t="s">
        <v>149</v>
      </c>
      <c r="O91" t="b">
        <v>0</v>
      </c>
      <c r="P91">
        <v>138261413</v>
      </c>
      <c r="Q91" t="s">
        <v>150</v>
      </c>
      <c r="R91">
        <v>1E-3</v>
      </c>
      <c r="S91" t="s">
        <v>184</v>
      </c>
      <c r="T91">
        <v>2023</v>
      </c>
      <c r="U91" t="s">
        <v>151</v>
      </c>
      <c r="V91" t="s">
        <v>248</v>
      </c>
      <c r="W91" t="s">
        <v>249</v>
      </c>
      <c r="X91" t="s">
        <v>155</v>
      </c>
      <c r="Y91">
        <v>435499</v>
      </c>
      <c r="Z91">
        <v>117847</v>
      </c>
      <c r="AA91">
        <v>-1.4959290530529701</v>
      </c>
      <c r="AB91">
        <v>50.958961874929102</v>
      </c>
    </row>
    <row r="92" spans="1:28">
      <c r="A92">
        <v>7299</v>
      </c>
      <c r="B92">
        <v>1906839</v>
      </c>
      <c r="C92" t="s">
        <v>164</v>
      </c>
      <c r="D92" t="s">
        <v>126</v>
      </c>
      <c r="E92" t="s">
        <v>179</v>
      </c>
      <c r="F92" t="s">
        <v>118</v>
      </c>
      <c r="G92">
        <v>43287.606249999997</v>
      </c>
      <c r="H92" t="s">
        <v>180</v>
      </c>
      <c r="I92" t="s">
        <v>116</v>
      </c>
      <c r="J92" t="s">
        <v>181</v>
      </c>
      <c r="K92" t="s">
        <v>182</v>
      </c>
      <c r="L92" t="s">
        <v>183</v>
      </c>
      <c r="M92">
        <v>9.5999999999999992E-3</v>
      </c>
      <c r="N92" t="s">
        <v>149</v>
      </c>
      <c r="O92" t="b">
        <v>0</v>
      </c>
      <c r="P92">
        <v>138261413</v>
      </c>
      <c r="Q92" t="s">
        <v>150</v>
      </c>
      <c r="R92">
        <v>1E-3</v>
      </c>
      <c r="S92" t="s">
        <v>184</v>
      </c>
      <c r="T92">
        <v>2018</v>
      </c>
      <c r="U92" t="s">
        <v>151</v>
      </c>
      <c r="V92" t="s">
        <v>185</v>
      </c>
      <c r="W92" t="s">
        <v>186</v>
      </c>
      <c r="X92" t="s">
        <v>155</v>
      </c>
      <c r="Y92">
        <v>620600</v>
      </c>
      <c r="Z92">
        <v>309500</v>
      </c>
      <c r="AA92">
        <v>1.2588812496391699</v>
      </c>
      <c r="AB92">
        <v>52.638374352215699</v>
      </c>
    </row>
    <row r="93" spans="1:28">
      <c r="A93">
        <v>7299</v>
      </c>
      <c r="B93">
        <v>2009287</v>
      </c>
      <c r="C93" t="s">
        <v>164</v>
      </c>
      <c r="D93" t="s">
        <v>126</v>
      </c>
      <c r="E93" t="s">
        <v>179</v>
      </c>
      <c r="F93" t="s">
        <v>118</v>
      </c>
      <c r="G93">
        <v>44691.556250000001</v>
      </c>
      <c r="H93" t="s">
        <v>180</v>
      </c>
      <c r="I93" t="s">
        <v>116</v>
      </c>
      <c r="J93" t="s">
        <v>181</v>
      </c>
      <c r="K93" t="s">
        <v>182</v>
      </c>
      <c r="L93" t="s">
        <v>183</v>
      </c>
      <c r="M93">
        <v>1.2E-2</v>
      </c>
      <c r="N93" t="s">
        <v>149</v>
      </c>
      <c r="O93" t="b">
        <v>0</v>
      </c>
      <c r="P93">
        <v>138261413</v>
      </c>
      <c r="Q93" t="s">
        <v>150</v>
      </c>
      <c r="R93">
        <v>1E-3</v>
      </c>
      <c r="S93" t="s">
        <v>184</v>
      </c>
      <c r="T93">
        <v>2022</v>
      </c>
      <c r="U93" t="s">
        <v>151</v>
      </c>
      <c r="V93" t="s">
        <v>188</v>
      </c>
      <c r="W93" t="s">
        <v>189</v>
      </c>
      <c r="X93" t="s">
        <v>155</v>
      </c>
      <c r="Y93">
        <v>636400</v>
      </c>
      <c r="Z93">
        <v>291600</v>
      </c>
      <c r="AA93">
        <v>1.4791973795069699</v>
      </c>
      <c r="AB93">
        <v>52.471107816141703</v>
      </c>
    </row>
    <row r="94" spans="1:28">
      <c r="A94">
        <v>7299</v>
      </c>
      <c r="B94">
        <v>1976746</v>
      </c>
      <c r="C94" t="s">
        <v>164</v>
      </c>
      <c r="D94" t="s">
        <v>126</v>
      </c>
      <c r="E94" t="s">
        <v>179</v>
      </c>
      <c r="F94" t="s">
        <v>118</v>
      </c>
      <c r="G94">
        <v>44242.606944444444</v>
      </c>
      <c r="H94" t="s">
        <v>180</v>
      </c>
      <c r="I94" t="s">
        <v>116</v>
      </c>
      <c r="J94" t="s">
        <v>146</v>
      </c>
      <c r="K94" t="s">
        <v>147</v>
      </c>
      <c r="L94" t="s">
        <v>183</v>
      </c>
      <c r="M94">
        <v>1.2E-2</v>
      </c>
      <c r="N94" t="s">
        <v>149</v>
      </c>
      <c r="O94" t="b">
        <v>0</v>
      </c>
      <c r="P94">
        <v>138261413</v>
      </c>
      <c r="Q94" t="s">
        <v>150</v>
      </c>
      <c r="R94">
        <v>1E-3</v>
      </c>
      <c r="S94" t="s">
        <v>184</v>
      </c>
      <c r="T94">
        <v>2021</v>
      </c>
      <c r="U94" t="s">
        <v>151</v>
      </c>
      <c r="V94" t="s">
        <v>204</v>
      </c>
      <c r="W94" t="s">
        <v>154</v>
      </c>
      <c r="X94" t="s">
        <v>155</v>
      </c>
      <c r="Y94">
        <v>507500</v>
      </c>
      <c r="Z94">
        <v>299100</v>
      </c>
      <c r="AA94">
        <v>-0.41497245145673001</v>
      </c>
      <c r="AB94">
        <v>52.579097446717</v>
      </c>
    </row>
    <row r="95" spans="1:28">
      <c r="A95">
        <v>7299</v>
      </c>
      <c r="B95">
        <v>1681220</v>
      </c>
      <c r="C95" t="s">
        <v>164</v>
      </c>
      <c r="D95" t="s">
        <v>126</v>
      </c>
      <c r="E95" t="s">
        <v>179</v>
      </c>
      <c r="F95" t="s">
        <v>118</v>
      </c>
      <c r="G95">
        <v>44403.569444444445</v>
      </c>
      <c r="H95" t="s">
        <v>180</v>
      </c>
      <c r="I95" t="s">
        <v>116</v>
      </c>
      <c r="J95" t="s">
        <v>165</v>
      </c>
      <c r="K95" t="s">
        <v>166</v>
      </c>
      <c r="L95" t="s">
        <v>183</v>
      </c>
      <c r="M95">
        <v>6.0000000000000001E-3</v>
      </c>
      <c r="N95" t="s">
        <v>149</v>
      </c>
      <c r="O95" t="b">
        <v>0</v>
      </c>
      <c r="P95">
        <v>138261413</v>
      </c>
      <c r="Q95" t="s">
        <v>150</v>
      </c>
      <c r="R95">
        <v>1E-3</v>
      </c>
      <c r="S95" t="s">
        <v>184</v>
      </c>
      <c r="T95">
        <v>2021</v>
      </c>
      <c r="U95" t="s">
        <v>151</v>
      </c>
      <c r="V95" t="s">
        <v>242</v>
      </c>
      <c r="W95" t="s">
        <v>243</v>
      </c>
      <c r="X95" t="s">
        <v>155</v>
      </c>
      <c r="Y95">
        <v>456840</v>
      </c>
      <c r="Z95">
        <v>455364</v>
      </c>
      <c r="AA95">
        <v>-1.13455725358881</v>
      </c>
      <c r="AB95">
        <v>53.991201424557502</v>
      </c>
    </row>
    <row r="96" spans="1:28">
      <c r="A96">
        <v>7299</v>
      </c>
      <c r="B96">
        <v>1960590</v>
      </c>
      <c r="C96" t="s">
        <v>164</v>
      </c>
      <c r="D96" t="s">
        <v>126</v>
      </c>
      <c r="E96" t="s">
        <v>205</v>
      </c>
      <c r="F96" t="s">
        <v>112</v>
      </c>
      <c r="G96">
        <v>43900.427777777775</v>
      </c>
      <c r="H96" t="s">
        <v>180</v>
      </c>
      <c r="I96" t="s">
        <v>116</v>
      </c>
      <c r="J96" t="s">
        <v>181</v>
      </c>
      <c r="K96" t="s">
        <v>182</v>
      </c>
      <c r="L96" t="s">
        <v>183</v>
      </c>
      <c r="M96">
        <v>6.4000000000000003E-3</v>
      </c>
      <c r="N96" t="s">
        <v>149</v>
      </c>
      <c r="O96" t="b">
        <v>0</v>
      </c>
      <c r="P96">
        <v>138261413</v>
      </c>
      <c r="Q96" t="s">
        <v>150</v>
      </c>
      <c r="R96">
        <v>1E-3</v>
      </c>
      <c r="S96" t="s">
        <v>184</v>
      </c>
      <c r="T96">
        <v>2020</v>
      </c>
      <c r="U96" t="s">
        <v>151</v>
      </c>
      <c r="V96" t="s">
        <v>188</v>
      </c>
      <c r="W96" t="s">
        <v>189</v>
      </c>
      <c r="X96" t="s">
        <v>155</v>
      </c>
      <c r="Y96">
        <v>636400</v>
      </c>
      <c r="Z96">
        <v>291600</v>
      </c>
      <c r="AA96">
        <v>1.4791973795069699</v>
      </c>
      <c r="AB96">
        <v>52.471107816141703</v>
      </c>
    </row>
    <row r="97" spans="1:28">
      <c r="A97">
        <v>7299</v>
      </c>
      <c r="B97">
        <v>1774064</v>
      </c>
      <c r="C97" t="s">
        <v>164</v>
      </c>
      <c r="D97" t="s">
        <v>126</v>
      </c>
      <c r="E97" t="s">
        <v>205</v>
      </c>
      <c r="F97" t="s">
        <v>112</v>
      </c>
      <c r="G97">
        <v>41915.341666666667</v>
      </c>
      <c r="H97" t="s">
        <v>180</v>
      </c>
      <c r="I97" t="s">
        <v>116</v>
      </c>
      <c r="J97" t="s">
        <v>181</v>
      </c>
      <c r="K97" t="s">
        <v>182</v>
      </c>
      <c r="L97" t="s">
        <v>183</v>
      </c>
      <c r="M97">
        <v>1.4999999999999999E-2</v>
      </c>
      <c r="N97" t="s">
        <v>149</v>
      </c>
      <c r="O97" t="b">
        <v>0</v>
      </c>
      <c r="P97">
        <v>138261413</v>
      </c>
      <c r="Q97" t="s">
        <v>150</v>
      </c>
      <c r="R97">
        <v>1E-3</v>
      </c>
      <c r="S97" t="s">
        <v>184</v>
      </c>
      <c r="T97">
        <v>2014</v>
      </c>
      <c r="U97" t="s">
        <v>151</v>
      </c>
      <c r="V97" t="s">
        <v>188</v>
      </c>
      <c r="W97" t="s">
        <v>189</v>
      </c>
      <c r="X97" t="s">
        <v>155</v>
      </c>
      <c r="Y97">
        <v>636400</v>
      </c>
      <c r="Z97">
        <v>291600</v>
      </c>
      <c r="AA97">
        <v>1.4791973795069699</v>
      </c>
      <c r="AB97">
        <v>52.471107816141703</v>
      </c>
    </row>
    <row r="98" spans="1:28">
      <c r="A98">
        <v>7299</v>
      </c>
      <c r="B98">
        <v>3447869</v>
      </c>
      <c r="C98" t="s">
        <v>164</v>
      </c>
      <c r="D98" t="s">
        <v>126</v>
      </c>
      <c r="E98" t="s">
        <v>236</v>
      </c>
      <c r="F98" t="s">
        <v>115</v>
      </c>
      <c r="G98">
        <v>44673.676388888889</v>
      </c>
      <c r="H98" t="s">
        <v>180</v>
      </c>
      <c r="I98" t="s">
        <v>116</v>
      </c>
      <c r="J98" t="s">
        <v>251</v>
      </c>
      <c r="K98" t="s">
        <v>252</v>
      </c>
      <c r="L98" t="s">
        <v>183</v>
      </c>
      <c r="M98">
        <v>9.2999999999999992E-3</v>
      </c>
      <c r="N98" t="s">
        <v>149</v>
      </c>
      <c r="O98" t="b">
        <v>0</v>
      </c>
      <c r="P98">
        <v>138261413</v>
      </c>
      <c r="Q98" t="s">
        <v>150</v>
      </c>
      <c r="R98">
        <v>1E-3</v>
      </c>
      <c r="S98" t="s">
        <v>184</v>
      </c>
      <c r="T98">
        <v>2022</v>
      </c>
      <c r="U98" t="s">
        <v>151</v>
      </c>
      <c r="V98" t="s">
        <v>266</v>
      </c>
      <c r="W98" t="s">
        <v>267</v>
      </c>
      <c r="X98" t="s">
        <v>155</v>
      </c>
      <c r="Y98">
        <v>387717</v>
      </c>
      <c r="Z98">
        <v>106747</v>
      </c>
      <c r="AA98">
        <v>-2.1758871951171499</v>
      </c>
      <c r="AB98">
        <v>50.860100095138598</v>
      </c>
    </row>
    <row r="99" spans="1:28">
      <c r="A99">
        <v>7299</v>
      </c>
      <c r="B99">
        <v>1924262</v>
      </c>
      <c r="C99" t="s">
        <v>164</v>
      </c>
      <c r="D99" t="s">
        <v>126</v>
      </c>
      <c r="E99" t="s">
        <v>179</v>
      </c>
      <c r="F99" t="s">
        <v>118</v>
      </c>
      <c r="G99">
        <v>43494.341666666667</v>
      </c>
      <c r="H99" t="s">
        <v>180</v>
      </c>
      <c r="I99" t="s">
        <v>116</v>
      </c>
      <c r="J99" t="s">
        <v>181</v>
      </c>
      <c r="K99" t="s">
        <v>182</v>
      </c>
      <c r="L99" t="s">
        <v>183</v>
      </c>
      <c r="M99">
        <v>1.6E-2</v>
      </c>
      <c r="N99" t="s">
        <v>149</v>
      </c>
      <c r="O99" t="b">
        <v>0</v>
      </c>
      <c r="P99">
        <v>138261413</v>
      </c>
      <c r="Q99" t="s">
        <v>150</v>
      </c>
      <c r="R99">
        <v>1E-3</v>
      </c>
      <c r="S99" t="s">
        <v>184</v>
      </c>
      <c r="T99">
        <v>2019</v>
      </c>
      <c r="U99" t="s">
        <v>151</v>
      </c>
      <c r="V99" t="s">
        <v>188</v>
      </c>
      <c r="W99" t="s">
        <v>189</v>
      </c>
      <c r="X99" t="s">
        <v>155</v>
      </c>
      <c r="Y99">
        <v>636400</v>
      </c>
      <c r="Z99">
        <v>291600</v>
      </c>
      <c r="AA99">
        <v>1.4791973795069699</v>
      </c>
      <c r="AB99">
        <v>52.471107816141703</v>
      </c>
    </row>
    <row r="100" spans="1:28">
      <c r="A100">
        <v>7299</v>
      </c>
      <c r="B100">
        <v>1799321</v>
      </c>
      <c r="C100" t="s">
        <v>164</v>
      </c>
      <c r="D100" t="s">
        <v>126</v>
      </c>
      <c r="E100" t="s">
        <v>179</v>
      </c>
      <c r="F100" t="s">
        <v>118</v>
      </c>
      <c r="G100">
        <v>42158.370833333334</v>
      </c>
      <c r="H100" t="s">
        <v>180</v>
      </c>
      <c r="I100" t="s">
        <v>116</v>
      </c>
      <c r="J100" t="s">
        <v>181</v>
      </c>
      <c r="K100" t="s">
        <v>182</v>
      </c>
      <c r="L100" t="s">
        <v>183</v>
      </c>
      <c r="M100">
        <v>1.2E-2</v>
      </c>
      <c r="N100" t="s">
        <v>149</v>
      </c>
      <c r="O100" t="b">
        <v>0</v>
      </c>
      <c r="P100">
        <v>138261413</v>
      </c>
      <c r="Q100" t="s">
        <v>150</v>
      </c>
      <c r="R100">
        <v>1E-3</v>
      </c>
      <c r="S100" t="s">
        <v>184</v>
      </c>
      <c r="T100">
        <v>2015</v>
      </c>
      <c r="U100" t="s">
        <v>151</v>
      </c>
      <c r="V100" t="s">
        <v>188</v>
      </c>
      <c r="W100" t="s">
        <v>189</v>
      </c>
      <c r="X100" t="s">
        <v>155</v>
      </c>
      <c r="Y100">
        <v>636400</v>
      </c>
      <c r="Z100">
        <v>291600</v>
      </c>
      <c r="AA100">
        <v>1.4791973795069699</v>
      </c>
      <c r="AB100">
        <v>52.471107816141703</v>
      </c>
    </row>
    <row r="101" spans="1:28">
      <c r="A101">
        <v>7299</v>
      </c>
      <c r="B101">
        <v>1731559</v>
      </c>
      <c r="C101" t="s">
        <v>164</v>
      </c>
      <c r="D101" t="s">
        <v>126</v>
      </c>
      <c r="E101" t="s">
        <v>179</v>
      </c>
      <c r="F101" t="s">
        <v>118</v>
      </c>
      <c r="G101">
        <v>45177.720138888886</v>
      </c>
      <c r="H101" t="s">
        <v>180</v>
      </c>
      <c r="I101" t="s">
        <v>116</v>
      </c>
      <c r="J101" t="s">
        <v>165</v>
      </c>
      <c r="K101" t="s">
        <v>166</v>
      </c>
      <c r="L101" t="s">
        <v>148</v>
      </c>
      <c r="M101">
        <v>7.6E-3</v>
      </c>
      <c r="N101" t="s">
        <v>149</v>
      </c>
      <c r="O101" t="b">
        <v>0</v>
      </c>
      <c r="P101">
        <v>138261413</v>
      </c>
      <c r="Q101" t="s">
        <v>150</v>
      </c>
      <c r="R101">
        <v>1E-3</v>
      </c>
      <c r="S101" t="s">
        <v>184</v>
      </c>
      <c r="T101">
        <v>2023</v>
      </c>
      <c r="U101" t="s">
        <v>151</v>
      </c>
      <c r="V101" t="s">
        <v>264</v>
      </c>
      <c r="W101" t="s">
        <v>243</v>
      </c>
      <c r="X101" t="s">
        <v>155</v>
      </c>
      <c r="Y101">
        <v>459334</v>
      </c>
      <c r="Z101">
        <v>444561</v>
      </c>
      <c r="AA101">
        <v>-1.0986183304297801</v>
      </c>
      <c r="AB101">
        <v>53.893839137414503</v>
      </c>
    </row>
    <row r="102" spans="1:28">
      <c r="A102">
        <v>7299</v>
      </c>
      <c r="B102">
        <v>1903967</v>
      </c>
      <c r="C102" t="s">
        <v>164</v>
      </c>
      <c r="D102" t="s">
        <v>126</v>
      </c>
      <c r="E102" t="s">
        <v>179</v>
      </c>
      <c r="F102" t="s">
        <v>118</v>
      </c>
      <c r="G102">
        <v>43249.444444444445</v>
      </c>
      <c r="H102" t="s">
        <v>180</v>
      </c>
      <c r="I102" t="s">
        <v>116</v>
      </c>
      <c r="J102" t="s">
        <v>146</v>
      </c>
      <c r="K102" t="s">
        <v>147</v>
      </c>
      <c r="L102" t="s">
        <v>183</v>
      </c>
      <c r="M102">
        <v>3.7999999999999999E-2</v>
      </c>
      <c r="N102" t="s">
        <v>149</v>
      </c>
      <c r="O102" t="b">
        <v>0</v>
      </c>
      <c r="P102">
        <v>138261413</v>
      </c>
      <c r="Q102" t="s">
        <v>150</v>
      </c>
      <c r="R102">
        <v>1E-3</v>
      </c>
      <c r="S102" t="s">
        <v>184</v>
      </c>
      <c r="T102">
        <v>2018</v>
      </c>
      <c r="U102" t="s">
        <v>151</v>
      </c>
      <c r="V102" t="s">
        <v>204</v>
      </c>
      <c r="W102" t="s">
        <v>154</v>
      </c>
      <c r="X102" t="s">
        <v>155</v>
      </c>
      <c r="Y102">
        <v>507500</v>
      </c>
      <c r="Z102">
        <v>299100</v>
      </c>
      <c r="AA102">
        <v>-0.41497245145673001</v>
      </c>
      <c r="AB102">
        <v>52.579097446717</v>
      </c>
    </row>
    <row r="103" spans="1:28">
      <c r="A103">
        <v>7299</v>
      </c>
      <c r="B103">
        <v>1899664</v>
      </c>
      <c r="C103" t="s">
        <v>164</v>
      </c>
      <c r="D103" t="s">
        <v>126</v>
      </c>
      <c r="E103" t="s">
        <v>179</v>
      </c>
      <c r="F103" t="s">
        <v>118</v>
      </c>
      <c r="G103">
        <v>43215.579861111109</v>
      </c>
      <c r="H103" t="s">
        <v>180</v>
      </c>
      <c r="I103" t="s">
        <v>116</v>
      </c>
      <c r="J103" t="s">
        <v>199</v>
      </c>
      <c r="K103" t="s">
        <v>200</v>
      </c>
      <c r="L103" t="s">
        <v>183</v>
      </c>
      <c r="M103">
        <v>0.02</v>
      </c>
      <c r="N103" t="s">
        <v>149</v>
      </c>
      <c r="O103" t="b">
        <v>0</v>
      </c>
      <c r="P103">
        <v>138261413</v>
      </c>
      <c r="Q103" t="s">
        <v>150</v>
      </c>
      <c r="R103">
        <v>1E-3</v>
      </c>
      <c r="S103" t="s">
        <v>184</v>
      </c>
      <c r="T103">
        <v>2018</v>
      </c>
      <c r="U103" t="s">
        <v>151</v>
      </c>
      <c r="V103" t="s">
        <v>207</v>
      </c>
      <c r="W103" t="s">
        <v>208</v>
      </c>
      <c r="X103" t="s">
        <v>155</v>
      </c>
      <c r="Y103">
        <v>515935</v>
      </c>
      <c r="Z103">
        <v>253417</v>
      </c>
      <c r="AA103">
        <v>-0.30632621725807402</v>
      </c>
      <c r="AB103">
        <v>52.1668520239771</v>
      </c>
    </row>
    <row r="104" spans="1:28">
      <c r="A104">
        <v>7299</v>
      </c>
      <c r="B104">
        <v>1815371</v>
      </c>
      <c r="C104" t="s">
        <v>164</v>
      </c>
      <c r="D104" t="s">
        <v>126</v>
      </c>
      <c r="E104" t="s">
        <v>179</v>
      </c>
      <c r="F104" t="s">
        <v>118</v>
      </c>
      <c r="G104">
        <v>42320.558333333334</v>
      </c>
      <c r="H104" t="s">
        <v>180</v>
      </c>
      <c r="I104" t="s">
        <v>116</v>
      </c>
      <c r="J104" t="s">
        <v>181</v>
      </c>
      <c r="K104" t="s">
        <v>182</v>
      </c>
      <c r="L104" t="s">
        <v>183</v>
      </c>
      <c r="M104">
        <v>2.8000000000000001E-2</v>
      </c>
      <c r="N104" t="s">
        <v>149</v>
      </c>
      <c r="O104" t="b">
        <v>0</v>
      </c>
      <c r="P104">
        <v>138261413</v>
      </c>
      <c r="Q104" t="s">
        <v>150</v>
      </c>
      <c r="R104">
        <v>1E-3</v>
      </c>
      <c r="S104" t="s">
        <v>184</v>
      </c>
      <c r="T104">
        <v>2015</v>
      </c>
      <c r="U104" t="s">
        <v>151</v>
      </c>
      <c r="V104" t="s">
        <v>188</v>
      </c>
      <c r="W104" t="s">
        <v>189</v>
      </c>
      <c r="X104" t="s">
        <v>155</v>
      </c>
      <c r="Y104">
        <v>636400</v>
      </c>
      <c r="Z104">
        <v>291600</v>
      </c>
      <c r="AA104">
        <v>1.4791973795069699</v>
      </c>
      <c r="AB104">
        <v>52.471107816141703</v>
      </c>
    </row>
    <row r="105" spans="1:28">
      <c r="A105">
        <v>7299</v>
      </c>
      <c r="B105">
        <v>1860260</v>
      </c>
      <c r="C105" t="s">
        <v>164</v>
      </c>
      <c r="D105" t="s">
        <v>126</v>
      </c>
      <c r="E105" t="s">
        <v>179</v>
      </c>
      <c r="F105" t="s">
        <v>118</v>
      </c>
      <c r="G105">
        <v>42745.65625</v>
      </c>
      <c r="H105" t="s">
        <v>180</v>
      </c>
      <c r="I105" t="s">
        <v>116</v>
      </c>
      <c r="J105" t="s">
        <v>181</v>
      </c>
      <c r="K105" t="s">
        <v>182</v>
      </c>
      <c r="L105" t="s">
        <v>183</v>
      </c>
      <c r="M105">
        <v>1.2999999999999999E-2</v>
      </c>
      <c r="N105" t="s">
        <v>149</v>
      </c>
      <c r="O105" t="b">
        <v>0</v>
      </c>
      <c r="P105">
        <v>138261413</v>
      </c>
      <c r="Q105" t="s">
        <v>150</v>
      </c>
      <c r="R105">
        <v>1E-3</v>
      </c>
      <c r="S105" t="s">
        <v>184</v>
      </c>
      <c r="T105">
        <v>2017</v>
      </c>
      <c r="U105" t="s">
        <v>151</v>
      </c>
      <c r="V105" t="s">
        <v>188</v>
      </c>
      <c r="W105" t="s">
        <v>189</v>
      </c>
      <c r="X105" t="s">
        <v>155</v>
      </c>
      <c r="Y105">
        <v>636400</v>
      </c>
      <c r="Z105">
        <v>291600</v>
      </c>
      <c r="AA105">
        <v>1.4791973795069699</v>
      </c>
      <c r="AB105">
        <v>52.471107816141703</v>
      </c>
    </row>
    <row r="106" spans="1:28">
      <c r="A106">
        <v>7299</v>
      </c>
      <c r="B106">
        <v>1898700</v>
      </c>
      <c r="C106" t="s">
        <v>164</v>
      </c>
      <c r="D106" t="s">
        <v>126</v>
      </c>
      <c r="E106" t="s">
        <v>179</v>
      </c>
      <c r="F106" t="s">
        <v>118</v>
      </c>
      <c r="G106">
        <v>43195.570833333331</v>
      </c>
      <c r="H106" t="s">
        <v>180</v>
      </c>
      <c r="I106" t="s">
        <v>116</v>
      </c>
      <c r="J106" t="s">
        <v>146</v>
      </c>
      <c r="K106" t="s">
        <v>147</v>
      </c>
      <c r="L106" t="s">
        <v>183</v>
      </c>
      <c r="M106">
        <v>9.2999999999999992E-3</v>
      </c>
      <c r="N106" t="s">
        <v>149</v>
      </c>
      <c r="O106" t="b">
        <v>0</v>
      </c>
      <c r="P106">
        <v>138261413</v>
      </c>
      <c r="Q106" t="s">
        <v>150</v>
      </c>
      <c r="R106">
        <v>1E-3</v>
      </c>
      <c r="S106" t="s">
        <v>184</v>
      </c>
      <c r="T106">
        <v>2018</v>
      </c>
      <c r="U106" t="s">
        <v>151</v>
      </c>
      <c r="V106" t="s">
        <v>204</v>
      </c>
      <c r="W106" t="s">
        <v>154</v>
      </c>
      <c r="X106" t="s">
        <v>155</v>
      </c>
      <c r="Y106">
        <v>507500</v>
      </c>
      <c r="Z106">
        <v>299100</v>
      </c>
      <c r="AA106">
        <v>-0.41497245145673001</v>
      </c>
      <c r="AB106">
        <v>52.579097446717</v>
      </c>
    </row>
    <row r="107" spans="1:28">
      <c r="A107">
        <v>7299</v>
      </c>
      <c r="B107">
        <v>2059651</v>
      </c>
      <c r="C107" t="s">
        <v>164</v>
      </c>
      <c r="D107" t="s">
        <v>126</v>
      </c>
      <c r="E107" t="s">
        <v>179</v>
      </c>
      <c r="F107" t="s">
        <v>118</v>
      </c>
      <c r="G107">
        <v>45322.490277777775</v>
      </c>
      <c r="H107" t="s">
        <v>180</v>
      </c>
      <c r="I107" t="s">
        <v>116</v>
      </c>
      <c r="J107" t="s">
        <v>181</v>
      </c>
      <c r="K107" t="s">
        <v>182</v>
      </c>
      <c r="L107" t="s">
        <v>183</v>
      </c>
      <c r="M107">
        <v>4.4000000000000003E-3</v>
      </c>
      <c r="N107" t="s">
        <v>149</v>
      </c>
      <c r="O107" t="b">
        <v>0</v>
      </c>
      <c r="P107">
        <v>138261413</v>
      </c>
      <c r="Q107" t="s">
        <v>150</v>
      </c>
      <c r="R107">
        <v>1E-3</v>
      </c>
      <c r="S107" t="s">
        <v>184</v>
      </c>
      <c r="T107">
        <v>2024</v>
      </c>
      <c r="U107" t="s">
        <v>151</v>
      </c>
      <c r="V107" t="s">
        <v>185</v>
      </c>
      <c r="W107" t="s">
        <v>186</v>
      </c>
      <c r="X107" t="s">
        <v>155</v>
      </c>
      <c r="Y107">
        <v>620600</v>
      </c>
      <c r="Z107">
        <v>309500</v>
      </c>
      <c r="AA107">
        <v>1.2588812496391699</v>
      </c>
      <c r="AB107">
        <v>52.638374352215699</v>
      </c>
    </row>
    <row r="108" spans="1:28">
      <c r="A108">
        <v>7299</v>
      </c>
      <c r="B108">
        <v>1983619</v>
      </c>
      <c r="C108" t="s">
        <v>164</v>
      </c>
      <c r="D108" t="s">
        <v>126</v>
      </c>
      <c r="E108" t="s">
        <v>179</v>
      </c>
      <c r="F108" t="s">
        <v>118</v>
      </c>
      <c r="G108">
        <v>44341.495833333334</v>
      </c>
      <c r="H108" t="s">
        <v>180</v>
      </c>
      <c r="I108" t="s">
        <v>116</v>
      </c>
      <c r="J108" t="s">
        <v>181</v>
      </c>
      <c r="K108" t="s">
        <v>182</v>
      </c>
      <c r="L108" t="s">
        <v>183</v>
      </c>
      <c r="M108">
        <v>7.7000000000000002E-3</v>
      </c>
      <c r="N108" t="s">
        <v>149</v>
      </c>
      <c r="O108" t="b">
        <v>0</v>
      </c>
      <c r="P108">
        <v>138261413</v>
      </c>
      <c r="Q108" t="s">
        <v>150</v>
      </c>
      <c r="R108">
        <v>1E-3</v>
      </c>
      <c r="S108" t="s">
        <v>184</v>
      </c>
      <c r="T108">
        <v>2021</v>
      </c>
      <c r="U108" t="s">
        <v>151</v>
      </c>
      <c r="V108" t="s">
        <v>188</v>
      </c>
      <c r="W108" t="s">
        <v>189</v>
      </c>
      <c r="X108" t="s">
        <v>155</v>
      </c>
      <c r="Y108">
        <v>636400</v>
      </c>
      <c r="Z108">
        <v>291600</v>
      </c>
      <c r="AA108">
        <v>1.4791973795069699</v>
      </c>
      <c r="AB108">
        <v>52.471107816141703</v>
      </c>
    </row>
    <row r="109" spans="1:28">
      <c r="A109">
        <v>7299</v>
      </c>
      <c r="B109">
        <v>1596355</v>
      </c>
      <c r="C109" t="s">
        <v>164</v>
      </c>
      <c r="D109" t="s">
        <v>126</v>
      </c>
      <c r="E109" t="s">
        <v>205</v>
      </c>
      <c r="F109" t="s">
        <v>112</v>
      </c>
      <c r="G109">
        <v>43048.436111111114</v>
      </c>
      <c r="H109" t="s">
        <v>180</v>
      </c>
      <c r="I109" t="s">
        <v>116</v>
      </c>
      <c r="J109" t="s">
        <v>269</v>
      </c>
      <c r="K109" t="s">
        <v>270</v>
      </c>
      <c r="L109" t="s">
        <v>183</v>
      </c>
      <c r="M109">
        <v>2.8E-3</v>
      </c>
      <c r="N109" t="s">
        <v>149</v>
      </c>
      <c r="O109" t="b">
        <v>0</v>
      </c>
      <c r="P109">
        <v>138261413</v>
      </c>
      <c r="Q109" t="s">
        <v>150</v>
      </c>
      <c r="R109">
        <v>1E-3</v>
      </c>
      <c r="S109" t="s">
        <v>184</v>
      </c>
      <c r="T109">
        <v>2017</v>
      </c>
      <c r="U109" t="s">
        <v>151</v>
      </c>
      <c r="V109" t="s">
        <v>271</v>
      </c>
      <c r="W109" t="s">
        <v>272</v>
      </c>
      <c r="X109" t="s">
        <v>155</v>
      </c>
      <c r="Y109">
        <v>426660</v>
      </c>
      <c r="Z109">
        <v>581425</v>
      </c>
      <c r="AA109">
        <v>-1.5834660112324299</v>
      </c>
      <c r="AB109">
        <v>55.126490648696702</v>
      </c>
    </row>
    <row r="110" spans="1:28">
      <c r="A110">
        <v>7299</v>
      </c>
      <c r="B110">
        <v>1790925</v>
      </c>
      <c r="C110" t="s">
        <v>164</v>
      </c>
      <c r="D110" t="s">
        <v>126</v>
      </c>
      <c r="E110" t="s">
        <v>179</v>
      </c>
      <c r="F110" t="s">
        <v>118</v>
      </c>
      <c r="G110">
        <v>42080.561111111114</v>
      </c>
      <c r="H110" t="s">
        <v>180</v>
      </c>
      <c r="I110" t="s">
        <v>116</v>
      </c>
      <c r="J110" t="s">
        <v>181</v>
      </c>
      <c r="K110" t="s">
        <v>182</v>
      </c>
      <c r="L110" t="s">
        <v>183</v>
      </c>
      <c r="M110">
        <v>8.0000000000000002E-3</v>
      </c>
      <c r="N110" t="s">
        <v>149</v>
      </c>
      <c r="O110" t="b">
        <v>0</v>
      </c>
      <c r="P110">
        <v>138261413</v>
      </c>
      <c r="Q110" t="s">
        <v>150</v>
      </c>
      <c r="R110">
        <v>1E-3</v>
      </c>
      <c r="S110" t="s">
        <v>184</v>
      </c>
      <c r="T110">
        <v>2015</v>
      </c>
      <c r="U110" t="s">
        <v>151</v>
      </c>
      <c r="V110" t="s">
        <v>185</v>
      </c>
      <c r="W110" t="s">
        <v>186</v>
      </c>
      <c r="X110" t="s">
        <v>155</v>
      </c>
      <c r="Y110">
        <v>620600</v>
      </c>
      <c r="Z110">
        <v>309500</v>
      </c>
      <c r="AA110">
        <v>1.2588812496391699</v>
      </c>
      <c r="AB110">
        <v>52.638374352215699</v>
      </c>
    </row>
    <row r="111" spans="1:28">
      <c r="A111">
        <v>7299</v>
      </c>
      <c r="B111">
        <v>1807129</v>
      </c>
      <c r="C111" t="s">
        <v>164</v>
      </c>
      <c r="D111" t="s">
        <v>126</v>
      </c>
      <c r="E111" t="s">
        <v>179</v>
      </c>
      <c r="F111" t="s">
        <v>118</v>
      </c>
      <c r="G111">
        <v>42242.686805555553</v>
      </c>
      <c r="H111" t="s">
        <v>180</v>
      </c>
      <c r="I111" t="s">
        <v>116</v>
      </c>
      <c r="J111" t="s">
        <v>181</v>
      </c>
      <c r="K111" t="s">
        <v>182</v>
      </c>
      <c r="L111" t="s">
        <v>183</v>
      </c>
      <c r="M111">
        <v>1.2999999999999999E-2</v>
      </c>
      <c r="N111" t="s">
        <v>149</v>
      </c>
      <c r="O111" t="b">
        <v>0</v>
      </c>
      <c r="P111">
        <v>138261413</v>
      </c>
      <c r="Q111" t="s">
        <v>150</v>
      </c>
      <c r="R111">
        <v>1E-3</v>
      </c>
      <c r="S111" t="s">
        <v>184</v>
      </c>
      <c r="T111">
        <v>2015</v>
      </c>
      <c r="U111" t="s">
        <v>151</v>
      </c>
      <c r="V111" t="s">
        <v>188</v>
      </c>
      <c r="W111" t="s">
        <v>189</v>
      </c>
      <c r="X111" t="s">
        <v>155</v>
      </c>
      <c r="Y111">
        <v>636400</v>
      </c>
      <c r="Z111">
        <v>291600</v>
      </c>
      <c r="AA111">
        <v>1.4791973795069699</v>
      </c>
      <c r="AB111">
        <v>52.471107816141703</v>
      </c>
    </row>
    <row r="112" spans="1:28">
      <c r="A112">
        <v>7299</v>
      </c>
      <c r="B112">
        <v>2009440</v>
      </c>
      <c r="C112" t="s">
        <v>164</v>
      </c>
      <c r="D112" t="s">
        <v>126</v>
      </c>
      <c r="E112" t="s">
        <v>236</v>
      </c>
      <c r="F112" t="s">
        <v>115</v>
      </c>
      <c r="G112">
        <v>44693.413194444445</v>
      </c>
      <c r="H112" t="s">
        <v>180</v>
      </c>
      <c r="I112" t="s">
        <v>116</v>
      </c>
      <c r="J112" t="s">
        <v>146</v>
      </c>
      <c r="K112" t="s">
        <v>147</v>
      </c>
      <c r="L112" t="s">
        <v>183</v>
      </c>
      <c r="M112">
        <v>4.4999999999999998E-2</v>
      </c>
      <c r="N112" t="s">
        <v>149</v>
      </c>
      <c r="O112" t="b">
        <v>0</v>
      </c>
      <c r="P112">
        <v>138261413</v>
      </c>
      <c r="Q112" t="s">
        <v>150</v>
      </c>
      <c r="R112">
        <v>1E-3</v>
      </c>
      <c r="S112" t="s">
        <v>184</v>
      </c>
      <c r="T112">
        <v>2022</v>
      </c>
      <c r="U112" t="s">
        <v>151</v>
      </c>
      <c r="V112" t="s">
        <v>274</v>
      </c>
      <c r="W112" t="s">
        <v>275</v>
      </c>
      <c r="X112" t="s">
        <v>155</v>
      </c>
      <c r="Y112">
        <v>501547</v>
      </c>
      <c r="Z112">
        <v>370926</v>
      </c>
      <c r="AA112">
        <v>-0.48037495542409397</v>
      </c>
      <c r="AB112">
        <v>53.225682809836599</v>
      </c>
    </row>
    <row r="113" spans="1:28">
      <c r="A113">
        <v>7299</v>
      </c>
      <c r="B113">
        <v>1923591</v>
      </c>
      <c r="C113" t="s">
        <v>164</v>
      </c>
      <c r="D113" t="s">
        <v>126</v>
      </c>
      <c r="E113" t="s">
        <v>179</v>
      </c>
      <c r="F113" t="s">
        <v>118</v>
      </c>
      <c r="G113">
        <v>43483.335416666669</v>
      </c>
      <c r="H113" t="s">
        <v>180</v>
      </c>
      <c r="I113" t="s">
        <v>116</v>
      </c>
      <c r="J113" t="s">
        <v>181</v>
      </c>
      <c r="K113" t="s">
        <v>182</v>
      </c>
      <c r="L113" t="s">
        <v>183</v>
      </c>
      <c r="M113">
        <v>0.02</v>
      </c>
      <c r="N113" t="s">
        <v>149</v>
      </c>
      <c r="O113" t="b">
        <v>0</v>
      </c>
      <c r="P113">
        <v>138261413</v>
      </c>
      <c r="Q113" t="s">
        <v>150</v>
      </c>
      <c r="R113">
        <v>1E-3</v>
      </c>
      <c r="S113" t="s">
        <v>184</v>
      </c>
      <c r="T113">
        <v>2019</v>
      </c>
      <c r="U113" t="s">
        <v>151</v>
      </c>
      <c r="V113" t="s">
        <v>188</v>
      </c>
      <c r="W113" t="s">
        <v>189</v>
      </c>
      <c r="X113" t="s">
        <v>155</v>
      </c>
      <c r="Y113">
        <v>636400</v>
      </c>
      <c r="Z113">
        <v>291600</v>
      </c>
      <c r="AA113">
        <v>1.4791973795069699</v>
      </c>
      <c r="AB113">
        <v>52.471107816141703</v>
      </c>
    </row>
    <row r="114" spans="1:28">
      <c r="A114">
        <v>7299</v>
      </c>
      <c r="B114">
        <v>4657269</v>
      </c>
      <c r="C114" t="s">
        <v>164</v>
      </c>
      <c r="D114" t="s">
        <v>126</v>
      </c>
      <c r="E114" t="s">
        <v>179</v>
      </c>
      <c r="F114" t="s">
        <v>118</v>
      </c>
      <c r="G114">
        <v>42598.6</v>
      </c>
      <c r="H114" t="s">
        <v>191</v>
      </c>
      <c r="I114" t="s">
        <v>119</v>
      </c>
      <c r="J114" t="s">
        <v>192</v>
      </c>
      <c r="K114" t="s">
        <v>193</v>
      </c>
      <c r="L114" t="s">
        <v>183</v>
      </c>
      <c r="M114">
        <v>3.7000000000000002E-3</v>
      </c>
      <c r="N114" t="s">
        <v>149</v>
      </c>
      <c r="O114" t="b">
        <v>0</v>
      </c>
      <c r="P114">
        <v>138261413</v>
      </c>
      <c r="Q114" t="s">
        <v>150</v>
      </c>
      <c r="R114">
        <v>1E-3</v>
      </c>
      <c r="S114" t="s">
        <v>184</v>
      </c>
      <c r="T114">
        <v>2016</v>
      </c>
      <c r="U114" t="s">
        <v>151</v>
      </c>
      <c r="V114" t="s">
        <v>194</v>
      </c>
      <c r="W114" t="s">
        <v>195</v>
      </c>
      <c r="X114" t="s">
        <v>155</v>
      </c>
      <c r="Y114">
        <v>357000</v>
      </c>
      <c r="Z114">
        <v>237460</v>
      </c>
      <c r="AA114">
        <v>-2.62823009845419</v>
      </c>
      <c r="AB114">
        <v>52.033868710239098</v>
      </c>
    </row>
    <row r="115" spans="1:28">
      <c r="A115">
        <v>7299</v>
      </c>
      <c r="B115">
        <v>1917988</v>
      </c>
      <c r="C115" t="s">
        <v>164</v>
      </c>
      <c r="D115" t="s">
        <v>126</v>
      </c>
      <c r="E115" t="s">
        <v>179</v>
      </c>
      <c r="F115" t="s">
        <v>118</v>
      </c>
      <c r="G115">
        <v>43416.334027777775</v>
      </c>
      <c r="H115" t="s">
        <v>180</v>
      </c>
      <c r="I115" t="s">
        <v>116</v>
      </c>
      <c r="J115" t="s">
        <v>181</v>
      </c>
      <c r="K115" t="s">
        <v>182</v>
      </c>
      <c r="L115" t="s">
        <v>183</v>
      </c>
      <c r="M115">
        <v>1.7999999999999999E-2</v>
      </c>
      <c r="N115" t="s">
        <v>149</v>
      </c>
      <c r="O115" t="b">
        <v>0</v>
      </c>
      <c r="P115">
        <v>138261413</v>
      </c>
      <c r="Q115" t="s">
        <v>150</v>
      </c>
      <c r="R115">
        <v>1E-3</v>
      </c>
      <c r="S115" t="s">
        <v>184</v>
      </c>
      <c r="T115">
        <v>2018</v>
      </c>
      <c r="U115" t="s">
        <v>151</v>
      </c>
      <c r="V115" t="s">
        <v>188</v>
      </c>
      <c r="W115" t="s">
        <v>189</v>
      </c>
      <c r="X115" t="s">
        <v>155</v>
      </c>
      <c r="Y115">
        <v>636400</v>
      </c>
      <c r="Z115">
        <v>291600</v>
      </c>
      <c r="AA115">
        <v>1.4791973795069699</v>
      </c>
      <c r="AB115">
        <v>52.471107816141703</v>
      </c>
    </row>
    <row r="116" spans="1:28">
      <c r="A116">
        <v>7299</v>
      </c>
      <c r="B116">
        <v>1478825</v>
      </c>
      <c r="C116" t="s">
        <v>164</v>
      </c>
      <c r="D116" t="s">
        <v>126</v>
      </c>
      <c r="E116" t="s">
        <v>205</v>
      </c>
      <c r="F116" t="s">
        <v>112</v>
      </c>
      <c r="G116">
        <v>43438.605555555558</v>
      </c>
      <c r="H116" t="s">
        <v>180</v>
      </c>
      <c r="I116" t="s">
        <v>116</v>
      </c>
      <c r="J116" t="s">
        <v>228</v>
      </c>
      <c r="K116" t="s">
        <v>229</v>
      </c>
      <c r="L116" t="s">
        <v>183</v>
      </c>
      <c r="M116">
        <v>4.4999999999999997E-3</v>
      </c>
      <c r="N116" t="s">
        <v>149</v>
      </c>
      <c r="O116" t="b">
        <v>0</v>
      </c>
      <c r="P116">
        <v>138261413</v>
      </c>
      <c r="Q116" t="s">
        <v>150</v>
      </c>
      <c r="R116">
        <v>1E-3</v>
      </c>
      <c r="S116" t="s">
        <v>184</v>
      </c>
      <c r="T116">
        <v>2018</v>
      </c>
      <c r="U116" t="s">
        <v>151</v>
      </c>
      <c r="V116" t="s">
        <v>230</v>
      </c>
      <c r="W116" t="s">
        <v>231</v>
      </c>
      <c r="X116" t="s">
        <v>155</v>
      </c>
      <c r="Y116">
        <v>518152</v>
      </c>
      <c r="Z116">
        <v>129091</v>
      </c>
      <c r="AA116">
        <v>-0.31579157460538898</v>
      </c>
      <c r="AB116">
        <v>51.049025494650301</v>
      </c>
    </row>
    <row r="117" spans="1:28">
      <c r="A117">
        <v>7299</v>
      </c>
      <c r="B117">
        <v>1944184</v>
      </c>
      <c r="C117" t="s">
        <v>164</v>
      </c>
      <c r="D117" t="s">
        <v>126</v>
      </c>
      <c r="E117" t="s">
        <v>205</v>
      </c>
      <c r="F117" t="s">
        <v>112</v>
      </c>
      <c r="G117">
        <v>43724.386111111111</v>
      </c>
      <c r="H117" t="s">
        <v>180</v>
      </c>
      <c r="I117" t="s">
        <v>116</v>
      </c>
      <c r="J117" t="s">
        <v>181</v>
      </c>
      <c r="K117" t="s">
        <v>182</v>
      </c>
      <c r="L117" t="s">
        <v>183</v>
      </c>
      <c r="M117">
        <v>1.2E-2</v>
      </c>
      <c r="N117" t="s">
        <v>149</v>
      </c>
      <c r="O117" t="b">
        <v>0</v>
      </c>
      <c r="P117">
        <v>138261413</v>
      </c>
      <c r="Q117" t="s">
        <v>150</v>
      </c>
      <c r="R117">
        <v>1E-3</v>
      </c>
      <c r="S117" t="s">
        <v>184</v>
      </c>
      <c r="T117">
        <v>2019</v>
      </c>
      <c r="U117" t="s">
        <v>151</v>
      </c>
      <c r="V117" t="s">
        <v>188</v>
      </c>
      <c r="W117" t="s">
        <v>189</v>
      </c>
      <c r="X117" t="s">
        <v>155</v>
      </c>
      <c r="Y117">
        <v>636400</v>
      </c>
      <c r="Z117">
        <v>291600</v>
      </c>
      <c r="AA117">
        <v>1.4791973795069699</v>
      </c>
      <c r="AB117">
        <v>52.471107816141703</v>
      </c>
    </row>
    <row r="118" spans="1:28">
      <c r="A118">
        <v>7299</v>
      </c>
      <c r="B118">
        <v>4620255</v>
      </c>
      <c r="C118" t="s">
        <v>164</v>
      </c>
      <c r="D118" t="s">
        <v>126</v>
      </c>
      <c r="E118" t="s">
        <v>179</v>
      </c>
      <c r="F118" t="s">
        <v>118</v>
      </c>
      <c r="G118">
        <v>42156.470138888886</v>
      </c>
      <c r="H118" t="s">
        <v>180</v>
      </c>
      <c r="I118" t="s">
        <v>116</v>
      </c>
      <c r="J118" t="s">
        <v>192</v>
      </c>
      <c r="K118" t="s">
        <v>193</v>
      </c>
      <c r="L118" t="s">
        <v>183</v>
      </c>
      <c r="M118">
        <v>2E-3</v>
      </c>
      <c r="N118" t="s">
        <v>149</v>
      </c>
      <c r="O118" t="b">
        <v>0</v>
      </c>
      <c r="P118">
        <v>138261413</v>
      </c>
      <c r="Q118" t="s">
        <v>150</v>
      </c>
      <c r="R118">
        <v>1E-3</v>
      </c>
      <c r="S118" t="s">
        <v>184</v>
      </c>
      <c r="T118">
        <v>2015</v>
      </c>
      <c r="U118" t="s">
        <v>151</v>
      </c>
      <c r="V118" t="s">
        <v>277</v>
      </c>
      <c r="W118" t="s">
        <v>278</v>
      </c>
      <c r="X118" t="s">
        <v>155</v>
      </c>
      <c r="Y118">
        <v>383550</v>
      </c>
      <c r="Z118">
        <v>252450</v>
      </c>
      <c r="AA118">
        <v>-2.2419417969467799</v>
      </c>
      <c r="AB118">
        <v>52.170064339376403</v>
      </c>
    </row>
    <row r="119" spans="1:28">
      <c r="A119">
        <v>7299</v>
      </c>
      <c r="B119">
        <v>1995955</v>
      </c>
      <c r="C119" t="s">
        <v>164</v>
      </c>
      <c r="D119" t="s">
        <v>126</v>
      </c>
      <c r="E119" t="s">
        <v>179</v>
      </c>
      <c r="F119" t="s">
        <v>118</v>
      </c>
      <c r="G119">
        <v>44522.461805555555</v>
      </c>
      <c r="H119" t="s">
        <v>180</v>
      </c>
      <c r="I119" t="s">
        <v>116</v>
      </c>
      <c r="J119" t="s">
        <v>146</v>
      </c>
      <c r="K119" t="s">
        <v>147</v>
      </c>
      <c r="L119" t="s">
        <v>183</v>
      </c>
      <c r="M119">
        <v>6.5000000000000002E-2</v>
      </c>
      <c r="N119" t="s">
        <v>149</v>
      </c>
      <c r="O119" t="b">
        <v>0</v>
      </c>
      <c r="P119">
        <v>138261413</v>
      </c>
      <c r="Q119" t="s">
        <v>150</v>
      </c>
      <c r="R119">
        <v>1E-3</v>
      </c>
      <c r="S119" t="s">
        <v>184</v>
      </c>
      <c r="T119">
        <v>2021</v>
      </c>
      <c r="U119" t="s">
        <v>151</v>
      </c>
      <c r="V119" t="s">
        <v>204</v>
      </c>
      <c r="W119" t="s">
        <v>154</v>
      </c>
      <c r="X119" t="s">
        <v>155</v>
      </c>
      <c r="Y119">
        <v>507500</v>
      </c>
      <c r="Z119">
        <v>299100</v>
      </c>
      <c r="AA119">
        <v>-0.41497245145673001</v>
      </c>
      <c r="AB119">
        <v>52.579097446717</v>
      </c>
    </row>
    <row r="120" spans="1:28">
      <c r="A120">
        <v>7299</v>
      </c>
      <c r="B120">
        <v>1621496</v>
      </c>
      <c r="C120" t="s">
        <v>164</v>
      </c>
      <c r="D120" t="s">
        <v>126</v>
      </c>
      <c r="E120" t="s">
        <v>205</v>
      </c>
      <c r="F120" t="s">
        <v>112</v>
      </c>
      <c r="G120">
        <v>43405.40625</v>
      </c>
      <c r="H120" t="s">
        <v>180</v>
      </c>
      <c r="I120" t="s">
        <v>116</v>
      </c>
      <c r="J120" t="s">
        <v>165</v>
      </c>
      <c r="K120" t="s">
        <v>166</v>
      </c>
      <c r="L120" t="s">
        <v>183</v>
      </c>
      <c r="M120">
        <v>1.0999999999999999E-2</v>
      </c>
      <c r="N120" t="s">
        <v>149</v>
      </c>
      <c r="O120" t="b">
        <v>0</v>
      </c>
      <c r="P120">
        <v>138261413</v>
      </c>
      <c r="Q120" t="s">
        <v>150</v>
      </c>
      <c r="R120">
        <v>1E-3</v>
      </c>
      <c r="S120" t="s">
        <v>184</v>
      </c>
      <c r="T120">
        <v>2018</v>
      </c>
      <c r="U120" t="s">
        <v>151</v>
      </c>
      <c r="V120" t="s">
        <v>264</v>
      </c>
      <c r="W120" t="s">
        <v>243</v>
      </c>
      <c r="X120" t="s">
        <v>155</v>
      </c>
      <c r="Y120">
        <v>459334</v>
      </c>
      <c r="Z120">
        <v>444561</v>
      </c>
      <c r="AA120">
        <v>-1.0986183304297801</v>
      </c>
      <c r="AB120">
        <v>53.893839137414503</v>
      </c>
    </row>
    <row r="121" spans="1:28">
      <c r="A121">
        <v>7299</v>
      </c>
      <c r="B121">
        <v>4740079</v>
      </c>
      <c r="C121" t="s">
        <v>164</v>
      </c>
      <c r="D121" t="s">
        <v>126</v>
      </c>
      <c r="E121" t="s">
        <v>179</v>
      </c>
      <c r="F121" t="s">
        <v>118</v>
      </c>
      <c r="G121">
        <v>43749.478472222225</v>
      </c>
      <c r="H121" t="s">
        <v>191</v>
      </c>
      <c r="I121" t="s">
        <v>119</v>
      </c>
      <c r="J121" t="s">
        <v>192</v>
      </c>
      <c r="K121" t="s">
        <v>193</v>
      </c>
      <c r="L121" t="s">
        <v>183</v>
      </c>
      <c r="M121">
        <v>1E-3</v>
      </c>
      <c r="N121" t="s">
        <v>149</v>
      </c>
      <c r="O121" t="b">
        <v>0</v>
      </c>
      <c r="P121">
        <v>138261413</v>
      </c>
      <c r="Q121" t="s">
        <v>150</v>
      </c>
      <c r="R121">
        <v>1E-3</v>
      </c>
      <c r="S121" t="s">
        <v>184</v>
      </c>
      <c r="T121">
        <v>2019</v>
      </c>
      <c r="U121" t="s">
        <v>151</v>
      </c>
      <c r="V121" t="s">
        <v>194</v>
      </c>
      <c r="W121" t="s">
        <v>195</v>
      </c>
      <c r="X121" t="s">
        <v>155</v>
      </c>
      <c r="Y121">
        <v>357000</v>
      </c>
      <c r="Z121">
        <v>237460</v>
      </c>
      <c r="AA121">
        <v>-2.62823009845419</v>
      </c>
      <c r="AB121">
        <v>52.033868710239098</v>
      </c>
    </row>
    <row r="122" spans="1:28">
      <c r="A122">
        <v>7299</v>
      </c>
      <c r="B122">
        <v>2060573</v>
      </c>
      <c r="C122" t="s">
        <v>164</v>
      </c>
      <c r="D122" t="s">
        <v>126</v>
      </c>
      <c r="E122" t="s">
        <v>179</v>
      </c>
      <c r="F122" t="s">
        <v>118</v>
      </c>
      <c r="G122">
        <v>45336.39166666667</v>
      </c>
      <c r="H122" t="s">
        <v>180</v>
      </c>
      <c r="I122" t="s">
        <v>116</v>
      </c>
      <c r="J122" t="s">
        <v>181</v>
      </c>
      <c r="K122" t="s">
        <v>182</v>
      </c>
      <c r="L122" t="s">
        <v>183</v>
      </c>
      <c r="M122">
        <v>4.3E-3</v>
      </c>
      <c r="N122" t="s">
        <v>149</v>
      </c>
      <c r="O122" t="b">
        <v>0</v>
      </c>
      <c r="P122">
        <v>138261413</v>
      </c>
      <c r="Q122" t="s">
        <v>150</v>
      </c>
      <c r="R122">
        <v>1E-3</v>
      </c>
      <c r="S122" t="s">
        <v>184</v>
      </c>
      <c r="T122">
        <v>2024</v>
      </c>
      <c r="U122" t="s">
        <v>151</v>
      </c>
      <c r="V122" t="s">
        <v>188</v>
      </c>
      <c r="W122" t="s">
        <v>189</v>
      </c>
      <c r="X122" t="s">
        <v>155</v>
      </c>
      <c r="Y122">
        <v>636400</v>
      </c>
      <c r="Z122">
        <v>291600</v>
      </c>
      <c r="AA122">
        <v>1.4791973795069699</v>
      </c>
      <c r="AB122">
        <v>52.471107816141703</v>
      </c>
    </row>
    <row r="123" spans="1:28">
      <c r="A123">
        <v>7299</v>
      </c>
      <c r="B123">
        <v>1528943</v>
      </c>
      <c r="C123" t="s">
        <v>164</v>
      </c>
      <c r="D123" t="s">
        <v>126</v>
      </c>
      <c r="E123" t="s">
        <v>179</v>
      </c>
      <c r="F123" t="s">
        <v>118</v>
      </c>
      <c r="G123">
        <v>42179.613194444442</v>
      </c>
      <c r="H123" t="s">
        <v>180</v>
      </c>
      <c r="I123" t="s">
        <v>116</v>
      </c>
      <c r="J123" t="s">
        <v>165</v>
      </c>
      <c r="K123" t="s">
        <v>166</v>
      </c>
      <c r="L123" t="s">
        <v>183</v>
      </c>
      <c r="M123">
        <v>4.1000000000000003E-3</v>
      </c>
      <c r="N123" t="s">
        <v>149</v>
      </c>
      <c r="O123" t="b">
        <v>0</v>
      </c>
      <c r="P123">
        <v>138261413</v>
      </c>
      <c r="Q123" t="s">
        <v>150</v>
      </c>
      <c r="R123">
        <v>1E-3</v>
      </c>
      <c r="S123" t="s">
        <v>184</v>
      </c>
      <c r="T123">
        <v>2015</v>
      </c>
      <c r="U123" t="s">
        <v>151</v>
      </c>
      <c r="V123" t="s">
        <v>242</v>
      </c>
      <c r="W123" t="s">
        <v>243</v>
      </c>
      <c r="X123" t="s">
        <v>155</v>
      </c>
      <c r="Y123">
        <v>456840</v>
      </c>
      <c r="Z123">
        <v>455364</v>
      </c>
      <c r="AA123">
        <v>-1.13455725358881</v>
      </c>
      <c r="AB123">
        <v>53.991201424557502</v>
      </c>
    </row>
    <row r="124" spans="1:28">
      <c r="A124">
        <v>7299</v>
      </c>
      <c r="B124">
        <v>1907347</v>
      </c>
      <c r="C124" t="s">
        <v>164</v>
      </c>
      <c r="D124" t="s">
        <v>126</v>
      </c>
      <c r="E124" t="s">
        <v>179</v>
      </c>
      <c r="F124" t="s">
        <v>118</v>
      </c>
      <c r="G124">
        <v>43297.665277777778</v>
      </c>
      <c r="H124" t="s">
        <v>180</v>
      </c>
      <c r="I124" t="s">
        <v>116</v>
      </c>
      <c r="J124" t="s">
        <v>181</v>
      </c>
      <c r="K124" t="s">
        <v>182</v>
      </c>
      <c r="L124" t="s">
        <v>183</v>
      </c>
      <c r="M124">
        <v>0.01</v>
      </c>
      <c r="N124" t="s">
        <v>149</v>
      </c>
      <c r="O124" t="b">
        <v>0</v>
      </c>
      <c r="P124">
        <v>138261413</v>
      </c>
      <c r="Q124" t="s">
        <v>150</v>
      </c>
      <c r="R124">
        <v>1E-3</v>
      </c>
      <c r="S124" t="s">
        <v>184</v>
      </c>
      <c r="T124">
        <v>2018</v>
      </c>
      <c r="U124" t="s">
        <v>151</v>
      </c>
      <c r="V124" t="s">
        <v>185</v>
      </c>
      <c r="W124" t="s">
        <v>186</v>
      </c>
      <c r="X124" t="s">
        <v>155</v>
      </c>
      <c r="Y124">
        <v>620600</v>
      </c>
      <c r="Z124">
        <v>309500</v>
      </c>
      <c r="AA124">
        <v>1.2588812496391699</v>
      </c>
      <c r="AB124">
        <v>52.638374352215699</v>
      </c>
    </row>
    <row r="125" spans="1:28">
      <c r="A125">
        <v>7299</v>
      </c>
      <c r="B125">
        <v>1829316</v>
      </c>
      <c r="C125" t="s">
        <v>164</v>
      </c>
      <c r="D125" t="s">
        <v>126</v>
      </c>
      <c r="E125" t="s">
        <v>179</v>
      </c>
      <c r="F125" t="s">
        <v>118</v>
      </c>
      <c r="G125">
        <v>42474.446527777778</v>
      </c>
      <c r="H125" t="s">
        <v>180</v>
      </c>
      <c r="I125" t="s">
        <v>116</v>
      </c>
      <c r="J125" t="s">
        <v>146</v>
      </c>
      <c r="K125" t="s">
        <v>147</v>
      </c>
      <c r="L125" t="s">
        <v>183</v>
      </c>
      <c r="M125">
        <v>6.8000000000000005E-2</v>
      </c>
      <c r="N125" t="s">
        <v>149</v>
      </c>
      <c r="O125" t="b">
        <v>0</v>
      </c>
      <c r="P125">
        <v>138261413</v>
      </c>
      <c r="Q125" t="s">
        <v>150</v>
      </c>
      <c r="R125">
        <v>1E-3</v>
      </c>
      <c r="S125" t="s">
        <v>184</v>
      </c>
      <c r="T125">
        <v>2016</v>
      </c>
      <c r="U125" t="s">
        <v>151</v>
      </c>
      <c r="V125" t="s">
        <v>204</v>
      </c>
      <c r="W125" t="s">
        <v>154</v>
      </c>
      <c r="X125" t="s">
        <v>155</v>
      </c>
      <c r="Y125">
        <v>507500</v>
      </c>
      <c r="Z125">
        <v>299100</v>
      </c>
      <c r="AA125">
        <v>-0.41497245145673001</v>
      </c>
      <c r="AB125">
        <v>52.579097446717</v>
      </c>
    </row>
    <row r="126" spans="1:28">
      <c r="A126">
        <v>7299</v>
      </c>
      <c r="B126">
        <v>1791028</v>
      </c>
      <c r="C126" t="s">
        <v>164</v>
      </c>
      <c r="D126" t="s">
        <v>126</v>
      </c>
      <c r="E126" t="s">
        <v>179</v>
      </c>
      <c r="F126" t="s">
        <v>118</v>
      </c>
      <c r="G126">
        <v>42082.430555555555</v>
      </c>
      <c r="H126" t="s">
        <v>180</v>
      </c>
      <c r="I126" t="s">
        <v>116</v>
      </c>
      <c r="J126" t="s">
        <v>181</v>
      </c>
      <c r="K126" t="s">
        <v>182</v>
      </c>
      <c r="L126" t="s">
        <v>183</v>
      </c>
      <c r="M126">
        <v>8.2000000000000007E-3</v>
      </c>
      <c r="N126" t="s">
        <v>149</v>
      </c>
      <c r="O126" t="b">
        <v>0</v>
      </c>
      <c r="P126">
        <v>138261413</v>
      </c>
      <c r="Q126" t="s">
        <v>150</v>
      </c>
      <c r="R126">
        <v>1E-3</v>
      </c>
      <c r="S126" t="s">
        <v>184</v>
      </c>
      <c r="T126">
        <v>2015</v>
      </c>
      <c r="U126" t="s">
        <v>151</v>
      </c>
      <c r="V126" t="s">
        <v>185</v>
      </c>
      <c r="W126" t="s">
        <v>186</v>
      </c>
      <c r="X126" t="s">
        <v>155</v>
      </c>
      <c r="Y126">
        <v>620600</v>
      </c>
      <c r="Z126">
        <v>309500</v>
      </c>
      <c r="AA126">
        <v>1.2588812496391699</v>
      </c>
      <c r="AB126">
        <v>52.638374352215699</v>
      </c>
    </row>
    <row r="127" spans="1:28">
      <c r="A127">
        <v>7299</v>
      </c>
      <c r="B127">
        <v>2021109</v>
      </c>
      <c r="C127" t="s">
        <v>164</v>
      </c>
      <c r="D127" t="s">
        <v>126</v>
      </c>
      <c r="E127" t="s">
        <v>205</v>
      </c>
      <c r="F127" t="s">
        <v>112</v>
      </c>
      <c r="G127">
        <v>44839.397916666669</v>
      </c>
      <c r="H127" t="s">
        <v>180</v>
      </c>
      <c r="I127" t="s">
        <v>116</v>
      </c>
      <c r="J127" t="s">
        <v>181</v>
      </c>
      <c r="K127" t="s">
        <v>182</v>
      </c>
      <c r="L127" t="s">
        <v>183</v>
      </c>
      <c r="M127">
        <v>1.0999999999999999E-2</v>
      </c>
      <c r="N127" t="s">
        <v>149</v>
      </c>
      <c r="O127" t="b">
        <v>0</v>
      </c>
      <c r="P127">
        <v>138261413</v>
      </c>
      <c r="Q127" t="s">
        <v>150</v>
      </c>
      <c r="R127">
        <v>1E-3</v>
      </c>
      <c r="S127" t="s">
        <v>184</v>
      </c>
      <c r="T127">
        <v>2022</v>
      </c>
      <c r="U127" t="s">
        <v>151</v>
      </c>
      <c r="V127" t="s">
        <v>188</v>
      </c>
      <c r="W127" t="s">
        <v>189</v>
      </c>
      <c r="X127" t="s">
        <v>155</v>
      </c>
      <c r="Y127">
        <v>636400</v>
      </c>
      <c r="Z127">
        <v>291600</v>
      </c>
      <c r="AA127">
        <v>1.4791973795069699</v>
      </c>
      <c r="AB127">
        <v>52.471107816141703</v>
      </c>
    </row>
    <row r="128" spans="1:28">
      <c r="A128">
        <v>7299</v>
      </c>
      <c r="B128">
        <v>1951467</v>
      </c>
      <c r="C128" t="s">
        <v>164</v>
      </c>
      <c r="D128" t="s">
        <v>126</v>
      </c>
      <c r="E128" t="s">
        <v>179</v>
      </c>
      <c r="F128" t="s">
        <v>118</v>
      </c>
      <c r="G128">
        <v>43794.517361111109</v>
      </c>
      <c r="H128" t="s">
        <v>180</v>
      </c>
      <c r="I128" t="s">
        <v>116</v>
      </c>
      <c r="J128" t="s">
        <v>146</v>
      </c>
      <c r="K128" t="s">
        <v>147</v>
      </c>
      <c r="L128" t="s">
        <v>183</v>
      </c>
      <c r="M128">
        <v>1.9E-2</v>
      </c>
      <c r="N128" t="s">
        <v>149</v>
      </c>
      <c r="O128" t="b">
        <v>0</v>
      </c>
      <c r="P128">
        <v>138261413</v>
      </c>
      <c r="Q128" t="s">
        <v>150</v>
      </c>
      <c r="R128">
        <v>1E-3</v>
      </c>
      <c r="S128" t="s">
        <v>184</v>
      </c>
      <c r="T128">
        <v>2019</v>
      </c>
      <c r="U128" t="s">
        <v>151</v>
      </c>
      <c r="V128" t="s">
        <v>204</v>
      </c>
      <c r="W128" t="s">
        <v>154</v>
      </c>
      <c r="X128" t="s">
        <v>155</v>
      </c>
      <c r="Y128">
        <v>507500</v>
      </c>
      <c r="Z128">
        <v>299100</v>
      </c>
      <c r="AA128">
        <v>-0.41497245145673001</v>
      </c>
      <c r="AB128">
        <v>52.579097446717</v>
      </c>
    </row>
    <row r="129" spans="1:28">
      <c r="A129">
        <v>7299</v>
      </c>
      <c r="B129">
        <v>4737395</v>
      </c>
      <c r="C129" t="s">
        <v>164</v>
      </c>
      <c r="D129" t="s">
        <v>126</v>
      </c>
      <c r="E129" t="s">
        <v>205</v>
      </c>
      <c r="F129" t="s">
        <v>112</v>
      </c>
      <c r="G129">
        <v>43712.436111111114</v>
      </c>
      <c r="H129" t="s">
        <v>180</v>
      </c>
      <c r="I129" t="s">
        <v>116</v>
      </c>
      <c r="J129" t="s">
        <v>192</v>
      </c>
      <c r="K129" t="s">
        <v>193</v>
      </c>
      <c r="L129" t="s">
        <v>183</v>
      </c>
      <c r="M129">
        <v>0.05</v>
      </c>
      <c r="N129" t="s">
        <v>149</v>
      </c>
      <c r="O129" t="b">
        <v>0</v>
      </c>
      <c r="P129">
        <v>138261413</v>
      </c>
      <c r="Q129" t="s">
        <v>150</v>
      </c>
      <c r="R129">
        <v>1E-3</v>
      </c>
      <c r="S129" t="s">
        <v>184</v>
      </c>
      <c r="T129">
        <v>2019</v>
      </c>
      <c r="U129" t="s">
        <v>151</v>
      </c>
      <c r="V129" t="s">
        <v>280</v>
      </c>
      <c r="W129" t="s">
        <v>281</v>
      </c>
      <c r="X129" t="s">
        <v>155</v>
      </c>
      <c r="Y129">
        <v>403360</v>
      </c>
      <c r="Z129">
        <v>243130</v>
      </c>
      <c r="AA129">
        <v>-1.95237697675434</v>
      </c>
      <c r="AB129">
        <v>52.0865120203839</v>
      </c>
    </row>
    <row r="130" spans="1:28">
      <c r="A130">
        <v>7299</v>
      </c>
      <c r="B130">
        <v>1506191</v>
      </c>
      <c r="C130" t="s">
        <v>164</v>
      </c>
      <c r="D130" t="s">
        <v>126</v>
      </c>
      <c r="E130" t="s">
        <v>205</v>
      </c>
      <c r="F130" t="s">
        <v>112</v>
      </c>
      <c r="G130">
        <v>43711.419444444444</v>
      </c>
      <c r="H130" t="s">
        <v>180</v>
      </c>
      <c r="I130" t="s">
        <v>116</v>
      </c>
      <c r="J130" t="s">
        <v>220</v>
      </c>
      <c r="K130" t="s">
        <v>221</v>
      </c>
      <c r="L130" t="s">
        <v>183</v>
      </c>
      <c r="M130">
        <v>9.8000000000000004E-2</v>
      </c>
      <c r="N130" t="s">
        <v>149</v>
      </c>
      <c r="O130" t="b">
        <v>0</v>
      </c>
      <c r="P130">
        <v>138261413</v>
      </c>
      <c r="Q130" t="s">
        <v>150</v>
      </c>
      <c r="R130">
        <v>1E-3</v>
      </c>
      <c r="S130" t="s">
        <v>184</v>
      </c>
      <c r="T130">
        <v>2019</v>
      </c>
      <c r="U130" t="s">
        <v>151</v>
      </c>
      <c r="V130" t="s">
        <v>283</v>
      </c>
      <c r="W130" t="s">
        <v>284</v>
      </c>
      <c r="X130" t="s">
        <v>155</v>
      </c>
      <c r="Y130">
        <v>618700</v>
      </c>
      <c r="Z130">
        <v>160200</v>
      </c>
      <c r="AA130">
        <v>1.1357957507980301</v>
      </c>
      <c r="AB130">
        <v>51.298897268236203</v>
      </c>
    </row>
    <row r="131" spans="1:28">
      <c r="A131">
        <v>7299</v>
      </c>
      <c r="B131">
        <v>1913147</v>
      </c>
      <c r="C131" t="s">
        <v>164</v>
      </c>
      <c r="D131" t="s">
        <v>126</v>
      </c>
      <c r="E131" t="s">
        <v>179</v>
      </c>
      <c r="F131" t="s">
        <v>118</v>
      </c>
      <c r="G131">
        <v>43368.452777777777</v>
      </c>
      <c r="H131" t="s">
        <v>180</v>
      </c>
      <c r="I131" t="s">
        <v>116</v>
      </c>
      <c r="J131" t="s">
        <v>181</v>
      </c>
      <c r="K131" t="s">
        <v>182</v>
      </c>
      <c r="L131" t="s">
        <v>183</v>
      </c>
      <c r="M131">
        <v>1.0999999999999999E-2</v>
      </c>
      <c r="N131" t="s">
        <v>149</v>
      </c>
      <c r="O131" t="b">
        <v>0</v>
      </c>
      <c r="P131">
        <v>138261413</v>
      </c>
      <c r="Q131" t="s">
        <v>150</v>
      </c>
      <c r="R131">
        <v>1E-3</v>
      </c>
      <c r="S131" t="s">
        <v>184</v>
      </c>
      <c r="T131">
        <v>2018</v>
      </c>
      <c r="U131" t="s">
        <v>151</v>
      </c>
      <c r="V131" t="s">
        <v>188</v>
      </c>
      <c r="W131" t="s">
        <v>189</v>
      </c>
      <c r="X131" t="s">
        <v>155</v>
      </c>
      <c r="Y131">
        <v>636400</v>
      </c>
      <c r="Z131">
        <v>291600</v>
      </c>
      <c r="AA131">
        <v>1.4791973795069699</v>
      </c>
      <c r="AB131">
        <v>52.471107816141703</v>
      </c>
    </row>
    <row r="132" spans="1:28">
      <c r="A132">
        <v>7299</v>
      </c>
      <c r="B132">
        <v>1862180</v>
      </c>
      <c r="C132" t="s">
        <v>164</v>
      </c>
      <c r="D132" t="s">
        <v>126</v>
      </c>
      <c r="E132" t="s">
        <v>179</v>
      </c>
      <c r="F132" t="s">
        <v>118</v>
      </c>
      <c r="G132">
        <v>42765.631944444445</v>
      </c>
      <c r="H132" t="s">
        <v>180</v>
      </c>
      <c r="I132" t="s">
        <v>116</v>
      </c>
      <c r="J132" t="s">
        <v>199</v>
      </c>
      <c r="K132" t="s">
        <v>200</v>
      </c>
      <c r="L132" t="s">
        <v>183</v>
      </c>
      <c r="M132">
        <v>0.11</v>
      </c>
      <c r="N132" t="s">
        <v>149</v>
      </c>
      <c r="O132" t="b">
        <v>0</v>
      </c>
      <c r="P132">
        <v>138261413</v>
      </c>
      <c r="Q132" t="s">
        <v>150</v>
      </c>
      <c r="R132">
        <v>1E-3</v>
      </c>
      <c r="S132" t="s">
        <v>184</v>
      </c>
      <c r="T132">
        <v>2017</v>
      </c>
      <c r="U132" t="s">
        <v>151</v>
      </c>
      <c r="V132" t="s">
        <v>201</v>
      </c>
      <c r="W132" t="s">
        <v>202</v>
      </c>
      <c r="X132" t="s">
        <v>155</v>
      </c>
      <c r="Y132">
        <v>516100</v>
      </c>
      <c r="Z132">
        <v>253300</v>
      </c>
      <c r="AA132">
        <v>-0.30395486908298303</v>
      </c>
      <c r="AB132">
        <v>52.1657659569386</v>
      </c>
    </row>
    <row r="133" spans="1:28">
      <c r="A133">
        <v>7299</v>
      </c>
      <c r="B133">
        <v>1894542</v>
      </c>
      <c r="C133" t="s">
        <v>164</v>
      </c>
      <c r="D133" t="s">
        <v>126</v>
      </c>
      <c r="E133" t="s">
        <v>179</v>
      </c>
      <c r="F133" t="s">
        <v>118</v>
      </c>
      <c r="G133">
        <v>43150.475694444445</v>
      </c>
      <c r="H133" t="s">
        <v>180</v>
      </c>
      <c r="I133" t="s">
        <v>116</v>
      </c>
      <c r="J133" t="s">
        <v>146</v>
      </c>
      <c r="K133" t="s">
        <v>147</v>
      </c>
      <c r="L133" t="s">
        <v>183</v>
      </c>
      <c r="M133">
        <v>2.5999999999999999E-2</v>
      </c>
      <c r="N133" t="s">
        <v>149</v>
      </c>
      <c r="O133" t="b">
        <v>0</v>
      </c>
      <c r="P133">
        <v>138261413</v>
      </c>
      <c r="Q133" t="s">
        <v>150</v>
      </c>
      <c r="R133">
        <v>1E-3</v>
      </c>
      <c r="S133" t="s">
        <v>184</v>
      </c>
      <c r="T133">
        <v>2018</v>
      </c>
      <c r="U133" t="s">
        <v>151</v>
      </c>
      <c r="V133" t="s">
        <v>204</v>
      </c>
      <c r="W133" t="s">
        <v>154</v>
      </c>
      <c r="X133" t="s">
        <v>155</v>
      </c>
      <c r="Y133">
        <v>507500</v>
      </c>
      <c r="Z133">
        <v>299100</v>
      </c>
      <c r="AA133">
        <v>-0.41497245145673001</v>
      </c>
      <c r="AB133">
        <v>52.579097446717</v>
      </c>
    </row>
    <row r="134" spans="1:28">
      <c r="A134">
        <v>7299</v>
      </c>
      <c r="B134">
        <v>4794172</v>
      </c>
      <c r="C134" t="s">
        <v>164</v>
      </c>
      <c r="D134" t="s">
        <v>126</v>
      </c>
      <c r="E134" t="s">
        <v>205</v>
      </c>
      <c r="F134" t="s">
        <v>112</v>
      </c>
      <c r="G134">
        <v>44659.568749999999</v>
      </c>
      <c r="H134" t="s">
        <v>191</v>
      </c>
      <c r="I134" t="s">
        <v>119</v>
      </c>
      <c r="J134" t="s">
        <v>192</v>
      </c>
      <c r="K134" t="s">
        <v>193</v>
      </c>
      <c r="L134" t="s">
        <v>183</v>
      </c>
      <c r="M134">
        <v>1.4E-3</v>
      </c>
      <c r="N134" t="s">
        <v>149</v>
      </c>
      <c r="O134" t="b">
        <v>0</v>
      </c>
      <c r="P134">
        <v>138261413</v>
      </c>
      <c r="Q134" t="s">
        <v>150</v>
      </c>
      <c r="R134">
        <v>1E-3</v>
      </c>
      <c r="S134" t="s">
        <v>184</v>
      </c>
      <c r="T134">
        <v>2022</v>
      </c>
      <c r="U134" t="s">
        <v>151</v>
      </c>
      <c r="V134" t="s">
        <v>194</v>
      </c>
      <c r="W134" t="s">
        <v>195</v>
      </c>
      <c r="X134" t="s">
        <v>155</v>
      </c>
      <c r="Y134">
        <v>357000</v>
      </c>
      <c r="Z134">
        <v>237460</v>
      </c>
      <c r="AA134">
        <v>-2.62823009845419</v>
      </c>
      <c r="AB134">
        <v>52.033868710239098</v>
      </c>
    </row>
    <row r="135" spans="1:28">
      <c r="A135">
        <v>7299</v>
      </c>
      <c r="B135">
        <v>1909865</v>
      </c>
      <c r="C135" t="s">
        <v>164</v>
      </c>
      <c r="D135" t="s">
        <v>126</v>
      </c>
      <c r="E135" t="s">
        <v>179</v>
      </c>
      <c r="F135" t="s">
        <v>118</v>
      </c>
      <c r="G135">
        <v>43321.517361111109</v>
      </c>
      <c r="H135" t="s">
        <v>180</v>
      </c>
      <c r="I135" t="s">
        <v>116</v>
      </c>
      <c r="J135" t="s">
        <v>199</v>
      </c>
      <c r="K135" t="s">
        <v>200</v>
      </c>
      <c r="L135" t="s">
        <v>183</v>
      </c>
      <c r="M135">
        <v>6.6000000000000003E-2</v>
      </c>
      <c r="N135" t="s">
        <v>149</v>
      </c>
      <c r="O135" t="b">
        <v>0</v>
      </c>
      <c r="P135">
        <v>138261413</v>
      </c>
      <c r="Q135" t="s">
        <v>150</v>
      </c>
      <c r="R135">
        <v>1E-3</v>
      </c>
      <c r="S135" t="s">
        <v>184</v>
      </c>
      <c r="T135">
        <v>2018</v>
      </c>
      <c r="U135" t="s">
        <v>151</v>
      </c>
      <c r="V135" t="s">
        <v>201</v>
      </c>
      <c r="W135" t="s">
        <v>202</v>
      </c>
      <c r="X135" t="s">
        <v>155</v>
      </c>
      <c r="Y135">
        <v>516100</v>
      </c>
      <c r="Z135">
        <v>253300</v>
      </c>
      <c r="AA135">
        <v>-0.30395486908298303</v>
      </c>
      <c r="AB135">
        <v>52.1657659569386</v>
      </c>
    </row>
    <row r="136" spans="1:28">
      <c r="A136">
        <v>7299</v>
      </c>
      <c r="B136">
        <v>2011563</v>
      </c>
      <c r="C136" t="s">
        <v>164</v>
      </c>
      <c r="D136" t="s">
        <v>126</v>
      </c>
      <c r="E136" t="s">
        <v>179</v>
      </c>
      <c r="F136" t="s">
        <v>118</v>
      </c>
      <c r="G136">
        <v>44726.646527777775</v>
      </c>
      <c r="H136" t="s">
        <v>180</v>
      </c>
      <c r="I136" t="s">
        <v>116</v>
      </c>
      <c r="J136" t="s">
        <v>199</v>
      </c>
      <c r="K136" t="s">
        <v>200</v>
      </c>
      <c r="L136" t="s">
        <v>148</v>
      </c>
      <c r="M136">
        <v>5.3999999999999999E-2</v>
      </c>
      <c r="N136" t="s">
        <v>149</v>
      </c>
      <c r="O136" t="b">
        <v>0</v>
      </c>
      <c r="P136">
        <v>138261413</v>
      </c>
      <c r="Q136" t="s">
        <v>150</v>
      </c>
      <c r="R136">
        <v>1E-3</v>
      </c>
      <c r="S136" t="s">
        <v>184</v>
      </c>
      <c r="T136">
        <v>2022</v>
      </c>
      <c r="U136" t="s">
        <v>151</v>
      </c>
      <c r="V136" t="s">
        <v>201</v>
      </c>
      <c r="W136" t="s">
        <v>202</v>
      </c>
      <c r="X136" t="s">
        <v>155</v>
      </c>
      <c r="Y136">
        <v>516100</v>
      </c>
      <c r="Z136">
        <v>253300</v>
      </c>
      <c r="AA136">
        <v>-0.30395486908298303</v>
      </c>
      <c r="AB136">
        <v>52.1657659569386</v>
      </c>
    </row>
    <row r="137" spans="1:28">
      <c r="A137">
        <v>7299</v>
      </c>
      <c r="B137">
        <v>1834171</v>
      </c>
      <c r="C137" t="s">
        <v>164</v>
      </c>
      <c r="D137" t="s">
        <v>126</v>
      </c>
      <c r="E137" t="s">
        <v>179</v>
      </c>
      <c r="F137" t="s">
        <v>118</v>
      </c>
      <c r="G137">
        <v>42514.661805555559</v>
      </c>
      <c r="H137" t="s">
        <v>180</v>
      </c>
      <c r="I137" t="s">
        <v>116</v>
      </c>
      <c r="J137" t="s">
        <v>146</v>
      </c>
      <c r="K137" t="s">
        <v>147</v>
      </c>
      <c r="L137" t="s">
        <v>183</v>
      </c>
      <c r="M137">
        <v>4.5999999999999999E-2</v>
      </c>
      <c r="N137" t="s">
        <v>149</v>
      </c>
      <c r="O137" t="b">
        <v>0</v>
      </c>
      <c r="P137">
        <v>138261413</v>
      </c>
      <c r="Q137" t="s">
        <v>150</v>
      </c>
      <c r="R137">
        <v>1E-3</v>
      </c>
      <c r="S137" t="s">
        <v>184</v>
      </c>
      <c r="T137">
        <v>2016</v>
      </c>
      <c r="U137" t="s">
        <v>151</v>
      </c>
      <c r="V137" t="s">
        <v>204</v>
      </c>
      <c r="W137" t="s">
        <v>154</v>
      </c>
      <c r="X137" t="s">
        <v>155</v>
      </c>
      <c r="Y137">
        <v>507500</v>
      </c>
      <c r="Z137">
        <v>299100</v>
      </c>
      <c r="AA137">
        <v>-0.41497245145673001</v>
      </c>
      <c r="AB137">
        <v>52.579097446717</v>
      </c>
    </row>
    <row r="138" spans="1:28">
      <c r="A138">
        <v>7299</v>
      </c>
      <c r="B138">
        <v>1870775</v>
      </c>
      <c r="C138" t="s">
        <v>164</v>
      </c>
      <c r="D138" t="s">
        <v>126</v>
      </c>
      <c r="E138" t="s">
        <v>179</v>
      </c>
      <c r="F138" t="s">
        <v>118</v>
      </c>
      <c r="G138">
        <v>42859.425694444442</v>
      </c>
      <c r="H138" t="s">
        <v>180</v>
      </c>
      <c r="I138" t="s">
        <v>116</v>
      </c>
      <c r="J138" t="s">
        <v>146</v>
      </c>
      <c r="K138" t="s">
        <v>147</v>
      </c>
      <c r="L138" t="s">
        <v>183</v>
      </c>
      <c r="M138">
        <v>6.7000000000000004E-2</v>
      </c>
      <c r="N138" t="s">
        <v>149</v>
      </c>
      <c r="O138" t="b">
        <v>0</v>
      </c>
      <c r="P138">
        <v>138261413</v>
      </c>
      <c r="Q138" t="s">
        <v>150</v>
      </c>
      <c r="R138">
        <v>1E-3</v>
      </c>
      <c r="S138" t="s">
        <v>184</v>
      </c>
      <c r="T138">
        <v>2017</v>
      </c>
      <c r="U138" t="s">
        <v>151</v>
      </c>
      <c r="V138" t="s">
        <v>204</v>
      </c>
      <c r="W138" t="s">
        <v>154</v>
      </c>
      <c r="X138" t="s">
        <v>155</v>
      </c>
      <c r="Y138">
        <v>507500</v>
      </c>
      <c r="Z138">
        <v>299100</v>
      </c>
      <c r="AA138">
        <v>-0.41497245145673001</v>
      </c>
      <c r="AB138">
        <v>52.579097446717</v>
      </c>
    </row>
    <row r="139" spans="1:28">
      <c r="A139">
        <v>7299</v>
      </c>
      <c r="B139">
        <v>1778152</v>
      </c>
      <c r="C139" t="s">
        <v>164</v>
      </c>
      <c r="D139" t="s">
        <v>126</v>
      </c>
      <c r="E139" t="s">
        <v>179</v>
      </c>
      <c r="F139" t="s">
        <v>118</v>
      </c>
      <c r="G139">
        <v>41956.326388888891</v>
      </c>
      <c r="H139" t="s">
        <v>180</v>
      </c>
      <c r="I139" t="s">
        <v>116</v>
      </c>
      <c r="J139" t="s">
        <v>181</v>
      </c>
      <c r="K139" t="s">
        <v>182</v>
      </c>
      <c r="L139" t="s">
        <v>183</v>
      </c>
      <c r="M139">
        <v>1.4999999999999999E-2</v>
      </c>
      <c r="N139" t="s">
        <v>149</v>
      </c>
      <c r="O139" t="b">
        <v>0</v>
      </c>
      <c r="P139">
        <v>138261413</v>
      </c>
      <c r="Q139" t="s">
        <v>150</v>
      </c>
      <c r="R139">
        <v>1E-3</v>
      </c>
      <c r="S139" t="s">
        <v>184</v>
      </c>
      <c r="T139">
        <v>2014</v>
      </c>
      <c r="U139" t="s">
        <v>151</v>
      </c>
      <c r="V139" t="s">
        <v>188</v>
      </c>
      <c r="W139" t="s">
        <v>189</v>
      </c>
      <c r="X139" t="s">
        <v>155</v>
      </c>
      <c r="Y139">
        <v>636400</v>
      </c>
      <c r="Z139">
        <v>291600</v>
      </c>
      <c r="AA139">
        <v>1.4791973795069699</v>
      </c>
      <c r="AB139">
        <v>52.471107816141703</v>
      </c>
    </row>
    <row r="140" spans="1:28">
      <c r="A140">
        <v>7299</v>
      </c>
      <c r="B140">
        <v>1488878</v>
      </c>
      <c r="C140" t="s">
        <v>164</v>
      </c>
      <c r="D140" t="s">
        <v>126</v>
      </c>
      <c r="E140" t="s">
        <v>205</v>
      </c>
      <c r="F140" t="s">
        <v>112</v>
      </c>
      <c r="G140">
        <v>43566.473611111112</v>
      </c>
      <c r="H140" t="s">
        <v>180</v>
      </c>
      <c r="I140" t="s">
        <v>116</v>
      </c>
      <c r="J140" t="s">
        <v>220</v>
      </c>
      <c r="K140" t="s">
        <v>221</v>
      </c>
      <c r="L140" t="s">
        <v>183</v>
      </c>
      <c r="M140">
        <v>0.18</v>
      </c>
      <c r="N140" t="s">
        <v>149</v>
      </c>
      <c r="O140" t="b">
        <v>0</v>
      </c>
      <c r="P140">
        <v>138261413</v>
      </c>
      <c r="Q140" t="s">
        <v>150</v>
      </c>
      <c r="R140">
        <v>1E-3</v>
      </c>
      <c r="S140" t="s">
        <v>184</v>
      </c>
      <c r="T140">
        <v>2019</v>
      </c>
      <c r="U140" t="s">
        <v>151</v>
      </c>
      <c r="V140" t="s">
        <v>222</v>
      </c>
      <c r="W140" t="s">
        <v>223</v>
      </c>
      <c r="X140" t="s">
        <v>155</v>
      </c>
      <c r="Y140">
        <v>559400</v>
      </c>
      <c r="Z140">
        <v>142800</v>
      </c>
      <c r="AA140">
        <v>0.27827943679790101</v>
      </c>
      <c r="AB140">
        <v>51.162245506364997</v>
      </c>
    </row>
    <row r="141" spans="1:28">
      <c r="A141">
        <v>7299</v>
      </c>
      <c r="B141">
        <v>1565340</v>
      </c>
      <c r="C141" t="s">
        <v>164</v>
      </c>
      <c r="D141" t="s">
        <v>126</v>
      </c>
      <c r="E141" t="s">
        <v>179</v>
      </c>
      <c r="F141" t="s">
        <v>118</v>
      </c>
      <c r="G141">
        <v>42642.505555555559</v>
      </c>
      <c r="H141" t="s">
        <v>180</v>
      </c>
      <c r="I141" t="s">
        <v>116</v>
      </c>
      <c r="J141" t="s">
        <v>165</v>
      </c>
      <c r="K141" t="s">
        <v>166</v>
      </c>
      <c r="L141" t="s">
        <v>183</v>
      </c>
      <c r="M141">
        <v>8.0000000000000002E-3</v>
      </c>
      <c r="N141" t="s">
        <v>149</v>
      </c>
      <c r="O141" t="b">
        <v>0</v>
      </c>
      <c r="P141">
        <v>138261413</v>
      </c>
      <c r="Q141" t="s">
        <v>150</v>
      </c>
      <c r="R141">
        <v>1E-3</v>
      </c>
      <c r="S141" t="s">
        <v>184</v>
      </c>
      <c r="T141">
        <v>2016</v>
      </c>
      <c r="U141" t="s">
        <v>151</v>
      </c>
      <c r="V141" t="s">
        <v>242</v>
      </c>
      <c r="W141" t="s">
        <v>243</v>
      </c>
      <c r="X141" t="s">
        <v>155</v>
      </c>
      <c r="Y141">
        <v>456840</v>
      </c>
      <c r="Z141">
        <v>455364</v>
      </c>
      <c r="AA141">
        <v>-1.13455725358881</v>
      </c>
      <c r="AB141">
        <v>53.991201424557502</v>
      </c>
    </row>
    <row r="142" spans="1:28">
      <c r="A142">
        <v>7299</v>
      </c>
      <c r="B142">
        <v>1868524</v>
      </c>
      <c r="C142" t="s">
        <v>164</v>
      </c>
      <c r="D142" t="s">
        <v>126</v>
      </c>
      <c r="E142" t="s">
        <v>179</v>
      </c>
      <c r="F142" t="s">
        <v>118</v>
      </c>
      <c r="G142">
        <v>42837.368750000001</v>
      </c>
      <c r="H142" t="s">
        <v>180</v>
      </c>
      <c r="I142" t="s">
        <v>116</v>
      </c>
      <c r="J142" t="s">
        <v>181</v>
      </c>
      <c r="K142" t="s">
        <v>182</v>
      </c>
      <c r="L142" t="s">
        <v>183</v>
      </c>
      <c r="M142">
        <v>1.6E-2</v>
      </c>
      <c r="N142" t="s">
        <v>149</v>
      </c>
      <c r="O142" t="b">
        <v>0</v>
      </c>
      <c r="P142">
        <v>138261413</v>
      </c>
      <c r="Q142" t="s">
        <v>150</v>
      </c>
      <c r="R142">
        <v>1E-3</v>
      </c>
      <c r="S142" t="s">
        <v>184</v>
      </c>
      <c r="T142">
        <v>2017</v>
      </c>
      <c r="U142" t="s">
        <v>151</v>
      </c>
      <c r="V142" t="s">
        <v>188</v>
      </c>
      <c r="W142" t="s">
        <v>189</v>
      </c>
      <c r="X142" t="s">
        <v>155</v>
      </c>
      <c r="Y142">
        <v>636400</v>
      </c>
      <c r="Z142">
        <v>291600</v>
      </c>
      <c r="AA142">
        <v>1.4791973795069699</v>
      </c>
      <c r="AB142">
        <v>52.471107816141703</v>
      </c>
    </row>
    <row r="143" spans="1:28">
      <c r="A143">
        <v>7299</v>
      </c>
      <c r="B143">
        <v>1854247</v>
      </c>
      <c r="C143" t="s">
        <v>164</v>
      </c>
      <c r="D143" t="s">
        <v>126</v>
      </c>
      <c r="E143" t="s">
        <v>179</v>
      </c>
      <c r="F143" t="s">
        <v>118</v>
      </c>
      <c r="G143">
        <v>42699.374305555553</v>
      </c>
      <c r="H143" t="s">
        <v>180</v>
      </c>
      <c r="I143" t="s">
        <v>116</v>
      </c>
      <c r="J143" t="s">
        <v>146</v>
      </c>
      <c r="K143" t="s">
        <v>147</v>
      </c>
      <c r="L143" t="s">
        <v>183</v>
      </c>
      <c r="M143">
        <v>2.1999999999999999E-2</v>
      </c>
      <c r="N143" t="s">
        <v>149</v>
      </c>
      <c r="O143" t="b">
        <v>0</v>
      </c>
      <c r="P143">
        <v>138261413</v>
      </c>
      <c r="Q143" t="s">
        <v>150</v>
      </c>
      <c r="R143">
        <v>1E-3</v>
      </c>
      <c r="S143" t="s">
        <v>184</v>
      </c>
      <c r="T143">
        <v>2016</v>
      </c>
      <c r="U143" t="s">
        <v>151</v>
      </c>
      <c r="V143" t="s">
        <v>204</v>
      </c>
      <c r="W143" t="s">
        <v>154</v>
      </c>
      <c r="X143" t="s">
        <v>155</v>
      </c>
      <c r="Y143">
        <v>507500</v>
      </c>
      <c r="Z143">
        <v>299100</v>
      </c>
      <c r="AA143">
        <v>-0.41497245145673001</v>
      </c>
      <c r="AB143">
        <v>52.579097446717</v>
      </c>
    </row>
    <row r="144" spans="1:28">
      <c r="A144">
        <v>7299</v>
      </c>
      <c r="B144">
        <v>1916386</v>
      </c>
      <c r="C144" t="s">
        <v>164</v>
      </c>
      <c r="D144" t="s">
        <v>126</v>
      </c>
      <c r="E144" t="s">
        <v>205</v>
      </c>
      <c r="F144" t="s">
        <v>112</v>
      </c>
      <c r="G144">
        <v>43390.493750000001</v>
      </c>
      <c r="H144" t="s">
        <v>180</v>
      </c>
      <c r="I144" t="s">
        <v>116</v>
      </c>
      <c r="J144" t="s">
        <v>181</v>
      </c>
      <c r="K144" t="s">
        <v>182</v>
      </c>
      <c r="L144" t="s">
        <v>183</v>
      </c>
      <c r="M144">
        <v>1.4E-2</v>
      </c>
      <c r="N144" t="s">
        <v>149</v>
      </c>
      <c r="O144" t="b">
        <v>0</v>
      </c>
      <c r="P144">
        <v>138261413</v>
      </c>
      <c r="Q144" t="s">
        <v>150</v>
      </c>
      <c r="R144">
        <v>1E-3</v>
      </c>
      <c r="S144" t="s">
        <v>184</v>
      </c>
      <c r="T144">
        <v>2018</v>
      </c>
      <c r="U144" t="s">
        <v>151</v>
      </c>
      <c r="V144" t="s">
        <v>185</v>
      </c>
      <c r="W144" t="s">
        <v>186</v>
      </c>
      <c r="X144" t="s">
        <v>155</v>
      </c>
      <c r="Y144">
        <v>620600</v>
      </c>
      <c r="Z144">
        <v>309500</v>
      </c>
      <c r="AA144">
        <v>1.2588812496391699</v>
      </c>
      <c r="AB144">
        <v>52.638374352215699</v>
      </c>
    </row>
    <row r="145" spans="1:28">
      <c r="A145">
        <v>7299</v>
      </c>
      <c r="B145">
        <v>1571420</v>
      </c>
      <c r="C145" t="s">
        <v>164</v>
      </c>
      <c r="D145" t="s">
        <v>126</v>
      </c>
      <c r="E145" t="s">
        <v>205</v>
      </c>
      <c r="F145" t="s">
        <v>112</v>
      </c>
      <c r="G145">
        <v>44692.46597222222</v>
      </c>
      <c r="H145" t="s">
        <v>180</v>
      </c>
      <c r="I145" t="s">
        <v>116</v>
      </c>
      <c r="J145" t="s">
        <v>220</v>
      </c>
      <c r="K145" t="s">
        <v>221</v>
      </c>
      <c r="L145" t="s">
        <v>183</v>
      </c>
      <c r="M145">
        <v>0.14000000000000001</v>
      </c>
      <c r="N145" t="s">
        <v>149</v>
      </c>
      <c r="O145" t="b">
        <v>0</v>
      </c>
      <c r="P145">
        <v>138261413</v>
      </c>
      <c r="Q145" t="s">
        <v>150</v>
      </c>
      <c r="R145">
        <v>1E-3</v>
      </c>
      <c r="S145" t="s">
        <v>184</v>
      </c>
      <c r="T145">
        <v>2022</v>
      </c>
      <c r="U145" t="s">
        <v>151</v>
      </c>
      <c r="V145" t="s">
        <v>222</v>
      </c>
      <c r="W145" t="s">
        <v>223</v>
      </c>
      <c r="X145" t="s">
        <v>155</v>
      </c>
      <c r="Y145">
        <v>559400</v>
      </c>
      <c r="Z145">
        <v>142800</v>
      </c>
      <c r="AA145">
        <v>0.27827943679790101</v>
      </c>
      <c r="AB145">
        <v>51.162245506364997</v>
      </c>
    </row>
    <row r="146" spans="1:28">
      <c r="A146">
        <v>7299</v>
      </c>
      <c r="B146">
        <v>1918122</v>
      </c>
      <c r="C146" t="s">
        <v>164</v>
      </c>
      <c r="D146" t="s">
        <v>126</v>
      </c>
      <c r="E146" t="s">
        <v>179</v>
      </c>
      <c r="F146" t="s">
        <v>118</v>
      </c>
      <c r="G146">
        <v>43418.327777777777</v>
      </c>
      <c r="H146" t="s">
        <v>180</v>
      </c>
      <c r="I146" t="s">
        <v>116</v>
      </c>
      <c r="J146" t="s">
        <v>199</v>
      </c>
      <c r="K146" t="s">
        <v>200</v>
      </c>
      <c r="L146" t="s">
        <v>183</v>
      </c>
      <c r="M146">
        <v>7.0999999999999994E-2</v>
      </c>
      <c r="N146" t="s">
        <v>149</v>
      </c>
      <c r="O146" t="b">
        <v>0</v>
      </c>
      <c r="P146">
        <v>138261413</v>
      </c>
      <c r="Q146" t="s">
        <v>150</v>
      </c>
      <c r="R146">
        <v>1E-3</v>
      </c>
      <c r="S146" t="s">
        <v>184</v>
      </c>
      <c r="T146">
        <v>2018</v>
      </c>
      <c r="U146" t="s">
        <v>151</v>
      </c>
      <c r="V146" t="s">
        <v>201</v>
      </c>
      <c r="W146" t="s">
        <v>202</v>
      </c>
      <c r="X146" t="s">
        <v>155</v>
      </c>
      <c r="Y146">
        <v>516100</v>
      </c>
      <c r="Z146">
        <v>253300</v>
      </c>
      <c r="AA146">
        <v>-0.30395486908298303</v>
      </c>
      <c r="AB146">
        <v>52.1657659569386</v>
      </c>
    </row>
    <row r="147" spans="1:28">
      <c r="A147">
        <v>7299</v>
      </c>
      <c r="B147">
        <v>1837181</v>
      </c>
      <c r="C147" t="s">
        <v>164</v>
      </c>
      <c r="D147" t="s">
        <v>126</v>
      </c>
      <c r="E147" t="s">
        <v>179</v>
      </c>
      <c r="F147" t="s">
        <v>118</v>
      </c>
      <c r="G147">
        <v>42548.48541666667</v>
      </c>
      <c r="H147" t="s">
        <v>180</v>
      </c>
      <c r="I147" t="s">
        <v>116</v>
      </c>
      <c r="J147" t="s">
        <v>146</v>
      </c>
      <c r="K147" t="s">
        <v>147</v>
      </c>
      <c r="L147" t="s">
        <v>183</v>
      </c>
      <c r="M147">
        <v>4.1000000000000002E-2</v>
      </c>
      <c r="N147" t="s">
        <v>149</v>
      </c>
      <c r="O147" t="b">
        <v>0</v>
      </c>
      <c r="P147">
        <v>138261413</v>
      </c>
      <c r="Q147" t="s">
        <v>150</v>
      </c>
      <c r="R147">
        <v>1E-3</v>
      </c>
      <c r="S147" t="s">
        <v>184</v>
      </c>
      <c r="T147">
        <v>2016</v>
      </c>
      <c r="U147" t="s">
        <v>151</v>
      </c>
      <c r="V147" t="s">
        <v>204</v>
      </c>
      <c r="W147" t="s">
        <v>154</v>
      </c>
      <c r="X147" t="s">
        <v>155</v>
      </c>
      <c r="Y147">
        <v>507500</v>
      </c>
      <c r="Z147">
        <v>299100</v>
      </c>
      <c r="AA147">
        <v>-0.41497245145673001</v>
      </c>
      <c r="AB147">
        <v>52.579097446717</v>
      </c>
    </row>
    <row r="148" spans="1:28">
      <c r="A148">
        <v>7299</v>
      </c>
      <c r="B148">
        <v>4691122</v>
      </c>
      <c r="C148" t="s">
        <v>164</v>
      </c>
      <c r="D148" t="s">
        <v>126</v>
      </c>
      <c r="E148" t="s">
        <v>179</v>
      </c>
      <c r="F148" t="s">
        <v>118</v>
      </c>
      <c r="G148">
        <v>43042.563194444447</v>
      </c>
      <c r="H148" t="s">
        <v>191</v>
      </c>
      <c r="I148" t="s">
        <v>119</v>
      </c>
      <c r="J148" t="s">
        <v>192</v>
      </c>
      <c r="K148" t="s">
        <v>193</v>
      </c>
      <c r="L148" t="s">
        <v>183</v>
      </c>
      <c r="M148">
        <v>1.6999999999999999E-3</v>
      </c>
      <c r="N148" t="s">
        <v>149</v>
      </c>
      <c r="O148" t="b">
        <v>0</v>
      </c>
      <c r="P148">
        <v>138261413</v>
      </c>
      <c r="Q148" t="s">
        <v>150</v>
      </c>
      <c r="R148">
        <v>1E-3</v>
      </c>
      <c r="S148" t="s">
        <v>184</v>
      </c>
      <c r="T148">
        <v>2017</v>
      </c>
      <c r="U148" t="s">
        <v>151</v>
      </c>
      <c r="V148" t="s">
        <v>194</v>
      </c>
      <c r="W148" t="s">
        <v>195</v>
      </c>
      <c r="X148" t="s">
        <v>155</v>
      </c>
      <c r="Y148">
        <v>357000</v>
      </c>
      <c r="Z148">
        <v>237460</v>
      </c>
      <c r="AA148">
        <v>-2.62823009845419</v>
      </c>
      <c r="AB148">
        <v>52.033868710239098</v>
      </c>
    </row>
    <row r="149" spans="1:28">
      <c r="A149">
        <v>7299</v>
      </c>
      <c r="B149">
        <v>1531608</v>
      </c>
      <c r="C149" t="s">
        <v>164</v>
      </c>
      <c r="D149" t="s">
        <v>126</v>
      </c>
      <c r="E149" t="s">
        <v>179</v>
      </c>
      <c r="F149" t="s">
        <v>118</v>
      </c>
      <c r="G149">
        <v>42208.540277777778</v>
      </c>
      <c r="H149" t="s">
        <v>180</v>
      </c>
      <c r="I149" t="s">
        <v>116</v>
      </c>
      <c r="J149" t="s">
        <v>165</v>
      </c>
      <c r="K149" t="s">
        <v>166</v>
      </c>
      <c r="L149" t="s">
        <v>183</v>
      </c>
      <c r="M149">
        <v>4.4999999999999997E-3</v>
      </c>
      <c r="N149" t="s">
        <v>149</v>
      </c>
      <c r="O149" t="b">
        <v>0</v>
      </c>
      <c r="P149">
        <v>138261413</v>
      </c>
      <c r="Q149" t="s">
        <v>150</v>
      </c>
      <c r="R149">
        <v>1E-3</v>
      </c>
      <c r="S149" t="s">
        <v>184</v>
      </c>
      <c r="T149">
        <v>2015</v>
      </c>
      <c r="U149" t="s">
        <v>151</v>
      </c>
      <c r="V149" t="s">
        <v>242</v>
      </c>
      <c r="W149" t="s">
        <v>243</v>
      </c>
      <c r="X149" t="s">
        <v>155</v>
      </c>
      <c r="Y149">
        <v>456840</v>
      </c>
      <c r="Z149">
        <v>455364</v>
      </c>
      <c r="AA149">
        <v>-1.13455725358881</v>
      </c>
      <c r="AB149">
        <v>53.991201424557502</v>
      </c>
    </row>
    <row r="150" spans="1:28">
      <c r="A150">
        <v>7299</v>
      </c>
      <c r="B150">
        <v>1894538</v>
      </c>
      <c r="C150" t="s">
        <v>164</v>
      </c>
      <c r="D150" t="s">
        <v>126</v>
      </c>
      <c r="E150" t="s">
        <v>179</v>
      </c>
      <c r="F150" t="s">
        <v>118</v>
      </c>
      <c r="G150">
        <v>43150.375</v>
      </c>
      <c r="H150" t="s">
        <v>180</v>
      </c>
      <c r="I150" t="s">
        <v>116</v>
      </c>
      <c r="J150" t="s">
        <v>199</v>
      </c>
      <c r="K150" t="s">
        <v>200</v>
      </c>
      <c r="L150" t="s">
        <v>183</v>
      </c>
      <c r="M150">
        <v>3.3000000000000002E-2</v>
      </c>
      <c r="N150" t="s">
        <v>149</v>
      </c>
      <c r="O150" t="b">
        <v>0</v>
      </c>
      <c r="P150">
        <v>138261413</v>
      </c>
      <c r="Q150" t="s">
        <v>150</v>
      </c>
      <c r="R150">
        <v>1E-3</v>
      </c>
      <c r="S150" t="s">
        <v>184</v>
      </c>
      <c r="T150">
        <v>2018</v>
      </c>
      <c r="U150" t="s">
        <v>151</v>
      </c>
      <c r="V150" t="s">
        <v>201</v>
      </c>
      <c r="W150" t="s">
        <v>202</v>
      </c>
      <c r="X150" t="s">
        <v>155</v>
      </c>
      <c r="Y150">
        <v>516100</v>
      </c>
      <c r="Z150">
        <v>253300</v>
      </c>
      <c r="AA150">
        <v>-0.30395486908298303</v>
      </c>
      <c r="AB150">
        <v>52.1657659569386</v>
      </c>
    </row>
    <row r="151" spans="1:28">
      <c r="A151">
        <v>7299</v>
      </c>
      <c r="B151">
        <v>1579766</v>
      </c>
      <c r="C151" t="s">
        <v>164</v>
      </c>
      <c r="D151" t="s">
        <v>126</v>
      </c>
      <c r="E151" t="s">
        <v>205</v>
      </c>
      <c r="F151" t="s">
        <v>112</v>
      </c>
      <c r="G151">
        <v>44778.503472222219</v>
      </c>
      <c r="H151" t="s">
        <v>180</v>
      </c>
      <c r="I151" t="s">
        <v>116</v>
      </c>
      <c r="J151" t="s">
        <v>220</v>
      </c>
      <c r="K151" t="s">
        <v>221</v>
      </c>
      <c r="L151" t="s">
        <v>183</v>
      </c>
      <c r="M151">
        <v>0.13</v>
      </c>
      <c r="N151" t="s">
        <v>149</v>
      </c>
      <c r="O151" t="b">
        <v>0</v>
      </c>
      <c r="P151">
        <v>138261413</v>
      </c>
      <c r="Q151" t="s">
        <v>150</v>
      </c>
      <c r="R151">
        <v>1E-3</v>
      </c>
      <c r="S151" t="s">
        <v>184</v>
      </c>
      <c r="T151">
        <v>2022</v>
      </c>
      <c r="U151" t="s">
        <v>151</v>
      </c>
      <c r="V151" t="s">
        <v>222</v>
      </c>
      <c r="W151" t="s">
        <v>223</v>
      </c>
      <c r="X151" t="s">
        <v>155</v>
      </c>
      <c r="Y151">
        <v>559400</v>
      </c>
      <c r="Z151">
        <v>142800</v>
      </c>
      <c r="AA151">
        <v>0.27827943679790101</v>
      </c>
      <c r="AB151">
        <v>51.162245506364997</v>
      </c>
    </row>
    <row r="152" spans="1:28">
      <c r="A152">
        <v>7299</v>
      </c>
      <c r="B152">
        <v>2023680</v>
      </c>
      <c r="C152" t="s">
        <v>164</v>
      </c>
      <c r="D152" t="s">
        <v>126</v>
      </c>
      <c r="E152" t="s">
        <v>205</v>
      </c>
      <c r="F152" t="s">
        <v>112</v>
      </c>
      <c r="G152">
        <v>44867.388888888891</v>
      </c>
      <c r="H152" t="s">
        <v>180</v>
      </c>
      <c r="I152" t="s">
        <v>116</v>
      </c>
      <c r="J152" t="s">
        <v>181</v>
      </c>
      <c r="K152" t="s">
        <v>182</v>
      </c>
      <c r="L152" t="s">
        <v>183</v>
      </c>
      <c r="M152">
        <v>1.2E-2</v>
      </c>
      <c r="N152" t="s">
        <v>149</v>
      </c>
      <c r="O152" t="b">
        <v>0</v>
      </c>
      <c r="P152">
        <v>138261413</v>
      </c>
      <c r="Q152" t="s">
        <v>150</v>
      </c>
      <c r="R152">
        <v>1E-3</v>
      </c>
      <c r="S152" t="s">
        <v>184</v>
      </c>
      <c r="T152">
        <v>2022</v>
      </c>
      <c r="U152" t="s">
        <v>151</v>
      </c>
      <c r="V152" t="s">
        <v>188</v>
      </c>
      <c r="W152" t="s">
        <v>189</v>
      </c>
      <c r="X152" t="s">
        <v>155</v>
      </c>
      <c r="Y152">
        <v>636400</v>
      </c>
      <c r="Z152">
        <v>291600</v>
      </c>
      <c r="AA152">
        <v>1.4791973795069699</v>
      </c>
      <c r="AB152">
        <v>52.471107816141703</v>
      </c>
    </row>
    <row r="153" spans="1:28">
      <c r="A153">
        <v>7299</v>
      </c>
      <c r="B153">
        <v>1776485</v>
      </c>
      <c r="C153" t="s">
        <v>164</v>
      </c>
      <c r="D153" t="s">
        <v>126</v>
      </c>
      <c r="E153" t="s">
        <v>179</v>
      </c>
      <c r="F153" t="s">
        <v>118</v>
      </c>
      <c r="G153">
        <v>41934.446527777778</v>
      </c>
      <c r="H153" t="s">
        <v>180</v>
      </c>
      <c r="I153" t="s">
        <v>116</v>
      </c>
      <c r="J153" t="s">
        <v>181</v>
      </c>
      <c r="K153" t="s">
        <v>182</v>
      </c>
      <c r="L153" t="s">
        <v>183</v>
      </c>
      <c r="M153">
        <v>0.01</v>
      </c>
      <c r="N153" t="s">
        <v>149</v>
      </c>
      <c r="O153" t="b">
        <v>0</v>
      </c>
      <c r="P153">
        <v>138261413</v>
      </c>
      <c r="Q153" t="s">
        <v>150</v>
      </c>
      <c r="R153">
        <v>1E-3</v>
      </c>
      <c r="S153" t="s">
        <v>184</v>
      </c>
      <c r="T153">
        <v>2014</v>
      </c>
      <c r="U153" t="s">
        <v>151</v>
      </c>
      <c r="V153" t="s">
        <v>188</v>
      </c>
      <c r="W153" t="s">
        <v>189</v>
      </c>
      <c r="X153" t="s">
        <v>155</v>
      </c>
      <c r="Y153">
        <v>636400</v>
      </c>
      <c r="Z153">
        <v>291600</v>
      </c>
      <c r="AA153">
        <v>1.4791973795069699</v>
      </c>
      <c r="AB153">
        <v>52.471107816141703</v>
      </c>
    </row>
    <row r="154" spans="1:28">
      <c r="A154">
        <v>7299</v>
      </c>
      <c r="B154">
        <v>2009576</v>
      </c>
      <c r="C154" t="s">
        <v>164</v>
      </c>
      <c r="D154" t="s">
        <v>126</v>
      </c>
      <c r="E154" t="s">
        <v>179</v>
      </c>
      <c r="F154" t="s">
        <v>118</v>
      </c>
      <c r="G154">
        <v>44698.563888888886</v>
      </c>
      <c r="H154" t="s">
        <v>180</v>
      </c>
      <c r="I154" t="s">
        <v>116</v>
      </c>
      <c r="J154" t="s">
        <v>199</v>
      </c>
      <c r="K154" t="s">
        <v>200</v>
      </c>
      <c r="L154" t="s">
        <v>148</v>
      </c>
      <c r="M154">
        <v>3.3000000000000002E-2</v>
      </c>
      <c r="N154" t="s">
        <v>149</v>
      </c>
      <c r="O154" t="b">
        <v>0</v>
      </c>
      <c r="P154">
        <v>138261413</v>
      </c>
      <c r="Q154" t="s">
        <v>150</v>
      </c>
      <c r="R154">
        <v>1E-3</v>
      </c>
      <c r="S154" t="s">
        <v>184</v>
      </c>
      <c r="T154">
        <v>2022</v>
      </c>
      <c r="U154" t="s">
        <v>151</v>
      </c>
      <c r="V154" t="s">
        <v>207</v>
      </c>
      <c r="W154" t="s">
        <v>208</v>
      </c>
      <c r="X154" t="s">
        <v>155</v>
      </c>
      <c r="Y154">
        <v>515935</v>
      </c>
      <c r="Z154">
        <v>253417</v>
      </c>
      <c r="AA154">
        <v>-0.30632621725807402</v>
      </c>
      <c r="AB154">
        <v>52.1668520239771</v>
      </c>
    </row>
    <row r="155" spans="1:28">
      <c r="A155">
        <v>7299</v>
      </c>
      <c r="B155">
        <v>1929155</v>
      </c>
      <c r="C155" t="s">
        <v>164</v>
      </c>
      <c r="D155" t="s">
        <v>126</v>
      </c>
      <c r="E155" t="s">
        <v>205</v>
      </c>
      <c r="F155" t="s">
        <v>112</v>
      </c>
      <c r="G155">
        <v>43558.374305555553</v>
      </c>
      <c r="H155" t="s">
        <v>180</v>
      </c>
      <c r="I155" t="s">
        <v>116</v>
      </c>
      <c r="J155" t="s">
        <v>181</v>
      </c>
      <c r="K155" t="s">
        <v>182</v>
      </c>
      <c r="L155" t="s">
        <v>183</v>
      </c>
      <c r="M155">
        <v>1.4999999999999999E-2</v>
      </c>
      <c r="N155" t="s">
        <v>149</v>
      </c>
      <c r="O155" t="b">
        <v>0</v>
      </c>
      <c r="P155">
        <v>138261413</v>
      </c>
      <c r="Q155" t="s">
        <v>150</v>
      </c>
      <c r="R155">
        <v>1E-3</v>
      </c>
      <c r="S155" t="s">
        <v>184</v>
      </c>
      <c r="T155">
        <v>2019</v>
      </c>
      <c r="U155" t="s">
        <v>151</v>
      </c>
      <c r="V155" t="s">
        <v>188</v>
      </c>
      <c r="W155" t="s">
        <v>189</v>
      </c>
      <c r="X155" t="s">
        <v>155</v>
      </c>
      <c r="Y155">
        <v>636400</v>
      </c>
      <c r="Z155">
        <v>291600</v>
      </c>
      <c r="AA155">
        <v>1.4791973795069699</v>
      </c>
      <c r="AB155">
        <v>52.471107816141703</v>
      </c>
    </row>
    <row r="156" spans="1:28">
      <c r="A156">
        <v>7299</v>
      </c>
      <c r="B156">
        <v>4663377</v>
      </c>
      <c r="C156" t="s">
        <v>164</v>
      </c>
      <c r="D156" t="s">
        <v>126</v>
      </c>
      <c r="E156" t="s">
        <v>179</v>
      </c>
      <c r="F156" t="s">
        <v>118</v>
      </c>
      <c r="G156">
        <v>42674.663194444445</v>
      </c>
      <c r="H156" t="s">
        <v>191</v>
      </c>
      <c r="I156" t="s">
        <v>119</v>
      </c>
      <c r="J156" t="s">
        <v>192</v>
      </c>
      <c r="K156" t="s">
        <v>193</v>
      </c>
      <c r="L156" t="s">
        <v>183</v>
      </c>
      <c r="M156">
        <v>5.3E-3</v>
      </c>
      <c r="N156" t="s">
        <v>149</v>
      </c>
      <c r="O156" t="b">
        <v>0</v>
      </c>
      <c r="P156">
        <v>138261413</v>
      </c>
      <c r="Q156" t="s">
        <v>150</v>
      </c>
      <c r="R156">
        <v>1E-3</v>
      </c>
      <c r="S156" t="s">
        <v>184</v>
      </c>
      <c r="T156">
        <v>2016</v>
      </c>
      <c r="U156" t="s">
        <v>151</v>
      </c>
      <c r="V156" t="s">
        <v>194</v>
      </c>
      <c r="W156" t="s">
        <v>195</v>
      </c>
      <c r="X156" t="s">
        <v>155</v>
      </c>
      <c r="Y156">
        <v>357000</v>
      </c>
      <c r="Z156">
        <v>237460</v>
      </c>
      <c r="AA156">
        <v>-2.62823009845419</v>
      </c>
      <c r="AB156">
        <v>52.033868710239098</v>
      </c>
    </row>
    <row r="157" spans="1:28">
      <c r="A157">
        <v>7299</v>
      </c>
      <c r="B157">
        <v>2000455</v>
      </c>
      <c r="C157" t="s">
        <v>164</v>
      </c>
      <c r="D157" t="s">
        <v>126</v>
      </c>
      <c r="E157" t="s">
        <v>179</v>
      </c>
      <c r="F157" t="s">
        <v>118</v>
      </c>
      <c r="G157">
        <v>44580.54791666667</v>
      </c>
      <c r="H157" t="s">
        <v>180</v>
      </c>
      <c r="I157" t="s">
        <v>116</v>
      </c>
      <c r="J157" t="s">
        <v>181</v>
      </c>
      <c r="K157" t="s">
        <v>182</v>
      </c>
      <c r="L157" t="s">
        <v>148</v>
      </c>
      <c r="M157">
        <v>4.0000000000000001E-3</v>
      </c>
      <c r="N157" t="s">
        <v>149</v>
      </c>
      <c r="O157" t="b">
        <v>0</v>
      </c>
      <c r="P157">
        <v>138261413</v>
      </c>
      <c r="Q157" t="s">
        <v>150</v>
      </c>
      <c r="R157">
        <v>1E-3</v>
      </c>
      <c r="S157" t="s">
        <v>184</v>
      </c>
      <c r="T157">
        <v>2022</v>
      </c>
      <c r="U157" t="s">
        <v>151</v>
      </c>
      <c r="V157" t="s">
        <v>185</v>
      </c>
      <c r="W157" t="s">
        <v>186</v>
      </c>
      <c r="X157" t="s">
        <v>155</v>
      </c>
      <c r="Y157">
        <v>620600</v>
      </c>
      <c r="Z157">
        <v>309500</v>
      </c>
      <c r="AA157">
        <v>1.2588812496391699</v>
      </c>
      <c r="AB157">
        <v>52.638374352215699</v>
      </c>
    </row>
    <row r="158" spans="1:28">
      <c r="A158">
        <v>7299</v>
      </c>
      <c r="B158">
        <v>5278624</v>
      </c>
      <c r="C158" t="s">
        <v>164</v>
      </c>
      <c r="D158" t="s">
        <v>126</v>
      </c>
      <c r="E158" t="s">
        <v>205</v>
      </c>
      <c r="F158" t="s">
        <v>112</v>
      </c>
      <c r="G158">
        <v>43710.636805555558</v>
      </c>
      <c r="H158" t="s">
        <v>180</v>
      </c>
      <c r="I158" t="s">
        <v>116</v>
      </c>
      <c r="J158" t="s">
        <v>215</v>
      </c>
      <c r="K158" t="s">
        <v>216</v>
      </c>
      <c r="L158" t="s">
        <v>183</v>
      </c>
      <c r="M158">
        <v>0.1</v>
      </c>
      <c r="N158" t="s">
        <v>149</v>
      </c>
      <c r="O158" t="b">
        <v>0</v>
      </c>
      <c r="P158">
        <v>138261413</v>
      </c>
      <c r="Q158" t="s">
        <v>150</v>
      </c>
      <c r="R158">
        <v>1E-3</v>
      </c>
      <c r="S158" t="s">
        <v>184</v>
      </c>
      <c r="T158">
        <v>2019</v>
      </c>
      <c r="U158" t="s">
        <v>151</v>
      </c>
      <c r="V158" t="s">
        <v>286</v>
      </c>
      <c r="W158" t="s">
        <v>287</v>
      </c>
      <c r="X158" t="s">
        <v>155</v>
      </c>
      <c r="Y158">
        <v>361597</v>
      </c>
      <c r="Z158">
        <v>387999</v>
      </c>
      <c r="AA158">
        <v>-2.5788685598971499</v>
      </c>
      <c r="AB158">
        <v>53.3874263261199</v>
      </c>
    </row>
    <row r="159" spans="1:28">
      <c r="A159">
        <v>7299</v>
      </c>
      <c r="B159">
        <v>1863353</v>
      </c>
      <c r="C159" t="s">
        <v>164</v>
      </c>
      <c r="D159" t="s">
        <v>126</v>
      </c>
      <c r="E159" t="s">
        <v>179</v>
      </c>
      <c r="F159" t="s">
        <v>118</v>
      </c>
      <c r="G159">
        <v>42782.412499999999</v>
      </c>
      <c r="H159" t="s">
        <v>180</v>
      </c>
      <c r="I159" t="s">
        <v>116</v>
      </c>
      <c r="J159" t="s">
        <v>199</v>
      </c>
      <c r="K159" t="s">
        <v>200</v>
      </c>
      <c r="L159" t="s">
        <v>183</v>
      </c>
      <c r="M159">
        <v>4.7E-2</v>
      </c>
      <c r="N159" t="s">
        <v>149</v>
      </c>
      <c r="O159" t="b">
        <v>0</v>
      </c>
      <c r="P159">
        <v>138261413</v>
      </c>
      <c r="Q159" t="s">
        <v>150</v>
      </c>
      <c r="R159">
        <v>1E-3</v>
      </c>
      <c r="S159" t="s">
        <v>184</v>
      </c>
      <c r="T159">
        <v>2017</v>
      </c>
      <c r="U159" t="s">
        <v>151</v>
      </c>
      <c r="V159" t="s">
        <v>201</v>
      </c>
      <c r="W159" t="s">
        <v>202</v>
      </c>
      <c r="X159" t="s">
        <v>155</v>
      </c>
      <c r="Y159">
        <v>516100</v>
      </c>
      <c r="Z159">
        <v>253300</v>
      </c>
      <c r="AA159">
        <v>-0.30395486908298303</v>
      </c>
      <c r="AB159">
        <v>52.1657659569386</v>
      </c>
    </row>
    <row r="160" spans="1:28">
      <c r="A160">
        <v>7299</v>
      </c>
      <c r="B160">
        <v>1917554</v>
      </c>
      <c r="C160" t="s">
        <v>164</v>
      </c>
      <c r="D160" t="s">
        <v>126</v>
      </c>
      <c r="E160" t="s">
        <v>179</v>
      </c>
      <c r="F160" t="s">
        <v>118</v>
      </c>
      <c r="G160">
        <v>43406.484722222223</v>
      </c>
      <c r="H160" t="s">
        <v>180</v>
      </c>
      <c r="I160" t="s">
        <v>116</v>
      </c>
      <c r="J160" t="s">
        <v>199</v>
      </c>
      <c r="K160" t="s">
        <v>200</v>
      </c>
      <c r="L160" t="s">
        <v>183</v>
      </c>
      <c r="M160">
        <v>8.2000000000000003E-2</v>
      </c>
      <c r="N160" t="s">
        <v>149</v>
      </c>
      <c r="O160" t="b">
        <v>0</v>
      </c>
      <c r="P160">
        <v>138261413</v>
      </c>
      <c r="Q160" t="s">
        <v>150</v>
      </c>
      <c r="R160">
        <v>1E-3</v>
      </c>
      <c r="S160" t="s">
        <v>184</v>
      </c>
      <c r="T160">
        <v>2018</v>
      </c>
      <c r="U160" t="s">
        <v>151</v>
      </c>
      <c r="V160" t="s">
        <v>201</v>
      </c>
      <c r="W160" t="s">
        <v>202</v>
      </c>
      <c r="X160" t="s">
        <v>155</v>
      </c>
      <c r="Y160">
        <v>516100</v>
      </c>
      <c r="Z160">
        <v>253300</v>
      </c>
      <c r="AA160">
        <v>-0.30395486908298303</v>
      </c>
      <c r="AB160">
        <v>52.1657659569386</v>
      </c>
    </row>
    <row r="161" spans="1:28">
      <c r="A161">
        <v>7299</v>
      </c>
      <c r="B161">
        <v>2013403</v>
      </c>
      <c r="C161" t="s">
        <v>164</v>
      </c>
      <c r="D161" t="s">
        <v>126</v>
      </c>
      <c r="E161" t="s">
        <v>179</v>
      </c>
      <c r="F161" t="s">
        <v>118</v>
      </c>
      <c r="G161">
        <v>44739.431250000001</v>
      </c>
      <c r="H161" t="s">
        <v>180</v>
      </c>
      <c r="I161" t="s">
        <v>116</v>
      </c>
      <c r="J161" t="s">
        <v>146</v>
      </c>
      <c r="K161" t="s">
        <v>147</v>
      </c>
      <c r="L161" t="s">
        <v>183</v>
      </c>
      <c r="M161">
        <v>0.01</v>
      </c>
      <c r="N161" t="s">
        <v>149</v>
      </c>
      <c r="O161" t="b">
        <v>0</v>
      </c>
      <c r="P161">
        <v>138261413</v>
      </c>
      <c r="Q161" t="s">
        <v>150</v>
      </c>
      <c r="R161">
        <v>1E-3</v>
      </c>
      <c r="S161" t="s">
        <v>184</v>
      </c>
      <c r="T161">
        <v>2022</v>
      </c>
      <c r="U161" t="s">
        <v>151</v>
      </c>
      <c r="V161" t="s">
        <v>225</v>
      </c>
      <c r="W161" t="s">
        <v>226</v>
      </c>
      <c r="X161" t="s">
        <v>155</v>
      </c>
      <c r="Y161">
        <v>500098</v>
      </c>
      <c r="Z161">
        <v>402866</v>
      </c>
      <c r="AA161">
        <v>-0.49196935841400102</v>
      </c>
      <c r="AB161">
        <v>53.512954618294103</v>
      </c>
    </row>
    <row r="162" spans="1:28">
      <c r="A162">
        <v>7299</v>
      </c>
      <c r="B162">
        <v>2014448</v>
      </c>
      <c r="C162" t="s">
        <v>164</v>
      </c>
      <c r="D162" t="s">
        <v>126</v>
      </c>
      <c r="E162" t="s">
        <v>179</v>
      </c>
      <c r="F162" t="s">
        <v>118</v>
      </c>
      <c r="G162">
        <v>44760.409722222219</v>
      </c>
      <c r="H162" t="s">
        <v>180</v>
      </c>
      <c r="I162" t="s">
        <v>116</v>
      </c>
      <c r="J162" t="s">
        <v>199</v>
      </c>
      <c r="K162" t="s">
        <v>200</v>
      </c>
      <c r="L162" t="s">
        <v>183</v>
      </c>
      <c r="M162">
        <v>7.3999999999999996E-2</v>
      </c>
      <c r="N162" t="s">
        <v>149</v>
      </c>
      <c r="O162" t="b">
        <v>0</v>
      </c>
      <c r="P162">
        <v>138261413</v>
      </c>
      <c r="Q162" t="s">
        <v>150</v>
      </c>
      <c r="R162">
        <v>1E-3</v>
      </c>
      <c r="S162" t="s">
        <v>184</v>
      </c>
      <c r="T162">
        <v>2022</v>
      </c>
      <c r="U162" t="s">
        <v>151</v>
      </c>
      <c r="V162" t="s">
        <v>201</v>
      </c>
      <c r="W162" t="s">
        <v>202</v>
      </c>
      <c r="X162" t="s">
        <v>155</v>
      </c>
      <c r="Y162">
        <v>516100</v>
      </c>
      <c r="Z162">
        <v>253300</v>
      </c>
      <c r="AA162">
        <v>-0.30395486908298303</v>
      </c>
      <c r="AB162">
        <v>52.1657659569386</v>
      </c>
    </row>
    <row r="163" spans="1:28">
      <c r="A163">
        <v>7299</v>
      </c>
      <c r="B163">
        <v>4631654</v>
      </c>
      <c r="C163" t="s">
        <v>164</v>
      </c>
      <c r="D163" t="s">
        <v>126</v>
      </c>
      <c r="E163" t="s">
        <v>179</v>
      </c>
      <c r="F163" t="s">
        <v>118</v>
      </c>
      <c r="G163">
        <v>42297.454861111109</v>
      </c>
      <c r="H163" t="s">
        <v>191</v>
      </c>
      <c r="I163" t="s">
        <v>119</v>
      </c>
      <c r="J163" t="s">
        <v>192</v>
      </c>
      <c r="K163" t="s">
        <v>193</v>
      </c>
      <c r="L163" t="s">
        <v>183</v>
      </c>
      <c r="M163">
        <v>3.7000000000000002E-3</v>
      </c>
      <c r="N163" t="s">
        <v>149</v>
      </c>
      <c r="O163" t="b">
        <v>0</v>
      </c>
      <c r="P163">
        <v>138261413</v>
      </c>
      <c r="Q163" t="s">
        <v>150</v>
      </c>
      <c r="R163">
        <v>1E-3</v>
      </c>
      <c r="S163" t="s">
        <v>184</v>
      </c>
      <c r="T163">
        <v>2015</v>
      </c>
      <c r="U163" t="s">
        <v>151</v>
      </c>
      <c r="V163" t="s">
        <v>194</v>
      </c>
      <c r="W163" t="s">
        <v>195</v>
      </c>
      <c r="X163" t="s">
        <v>155</v>
      </c>
      <c r="Y163">
        <v>357000</v>
      </c>
      <c r="Z163">
        <v>237460</v>
      </c>
      <c r="AA163">
        <v>-2.62823009845419</v>
      </c>
      <c r="AB163">
        <v>52.033868710239098</v>
      </c>
    </row>
    <row r="164" spans="1:28">
      <c r="A164">
        <v>7299</v>
      </c>
      <c r="B164">
        <v>1815477</v>
      </c>
      <c r="C164" t="s">
        <v>164</v>
      </c>
      <c r="D164" t="s">
        <v>126</v>
      </c>
      <c r="E164" t="s">
        <v>179</v>
      </c>
      <c r="F164" t="s">
        <v>118</v>
      </c>
      <c r="G164">
        <v>42324.506249999999</v>
      </c>
      <c r="H164" t="s">
        <v>180</v>
      </c>
      <c r="I164" t="s">
        <v>116</v>
      </c>
      <c r="J164" t="s">
        <v>181</v>
      </c>
      <c r="K164" t="s">
        <v>182</v>
      </c>
      <c r="L164" t="s">
        <v>183</v>
      </c>
      <c r="M164">
        <v>1.4E-2</v>
      </c>
      <c r="N164" t="s">
        <v>149</v>
      </c>
      <c r="O164" t="b">
        <v>0</v>
      </c>
      <c r="P164">
        <v>138261413</v>
      </c>
      <c r="Q164" t="s">
        <v>150</v>
      </c>
      <c r="R164">
        <v>1E-3</v>
      </c>
      <c r="S164" t="s">
        <v>184</v>
      </c>
      <c r="T164">
        <v>2015</v>
      </c>
      <c r="U164" t="s">
        <v>151</v>
      </c>
      <c r="V164" t="s">
        <v>185</v>
      </c>
      <c r="W164" t="s">
        <v>186</v>
      </c>
      <c r="X164" t="s">
        <v>155</v>
      </c>
      <c r="Y164">
        <v>620600</v>
      </c>
      <c r="Z164">
        <v>309500</v>
      </c>
      <c r="AA164">
        <v>1.2588812496391699</v>
      </c>
      <c r="AB164">
        <v>52.638374352215699</v>
      </c>
    </row>
    <row r="165" spans="1:28">
      <c r="A165">
        <v>7299</v>
      </c>
      <c r="B165">
        <v>1868289</v>
      </c>
      <c r="C165" t="s">
        <v>164</v>
      </c>
      <c r="D165" t="s">
        <v>126</v>
      </c>
      <c r="E165" t="s">
        <v>179</v>
      </c>
      <c r="F165" t="s">
        <v>118</v>
      </c>
      <c r="G165">
        <v>42831.615972222222</v>
      </c>
      <c r="H165" t="s">
        <v>180</v>
      </c>
      <c r="I165" t="s">
        <v>116</v>
      </c>
      <c r="J165" t="s">
        <v>199</v>
      </c>
      <c r="K165" t="s">
        <v>200</v>
      </c>
      <c r="L165" t="s">
        <v>183</v>
      </c>
      <c r="M165">
        <v>6.6000000000000003E-2</v>
      </c>
      <c r="N165" t="s">
        <v>149</v>
      </c>
      <c r="O165" t="b">
        <v>0</v>
      </c>
      <c r="P165">
        <v>138261413</v>
      </c>
      <c r="Q165" t="s">
        <v>150</v>
      </c>
      <c r="R165">
        <v>1E-3</v>
      </c>
      <c r="S165" t="s">
        <v>184</v>
      </c>
      <c r="T165">
        <v>2017</v>
      </c>
      <c r="U165" t="s">
        <v>151</v>
      </c>
      <c r="V165" t="s">
        <v>201</v>
      </c>
      <c r="W165" t="s">
        <v>202</v>
      </c>
      <c r="X165" t="s">
        <v>155</v>
      </c>
      <c r="Y165">
        <v>516100</v>
      </c>
      <c r="Z165">
        <v>253300</v>
      </c>
      <c r="AA165">
        <v>-0.30395486908298303</v>
      </c>
      <c r="AB165">
        <v>52.1657659569386</v>
      </c>
    </row>
    <row r="166" spans="1:28">
      <c r="A166">
        <v>7299</v>
      </c>
      <c r="B166">
        <v>1469141</v>
      </c>
      <c r="C166" t="s">
        <v>164</v>
      </c>
      <c r="D166" t="s">
        <v>126</v>
      </c>
      <c r="E166" t="s">
        <v>205</v>
      </c>
      <c r="F166" t="s">
        <v>112</v>
      </c>
      <c r="G166">
        <v>43388.402777777781</v>
      </c>
      <c r="H166" t="s">
        <v>180</v>
      </c>
      <c r="I166" t="s">
        <v>116</v>
      </c>
      <c r="J166" t="s">
        <v>220</v>
      </c>
      <c r="K166" t="s">
        <v>221</v>
      </c>
      <c r="L166" t="s">
        <v>183</v>
      </c>
      <c r="M166">
        <v>0.15</v>
      </c>
      <c r="N166" t="s">
        <v>149</v>
      </c>
      <c r="O166" t="b">
        <v>0</v>
      </c>
      <c r="P166">
        <v>138261413</v>
      </c>
      <c r="Q166" t="s">
        <v>150</v>
      </c>
      <c r="R166">
        <v>1E-3</v>
      </c>
      <c r="S166" t="s">
        <v>184</v>
      </c>
      <c r="T166">
        <v>2018</v>
      </c>
      <c r="U166" t="s">
        <v>151</v>
      </c>
      <c r="V166" t="s">
        <v>222</v>
      </c>
      <c r="W166" t="s">
        <v>223</v>
      </c>
      <c r="X166" t="s">
        <v>155</v>
      </c>
      <c r="Y166">
        <v>559400</v>
      </c>
      <c r="Z166">
        <v>142800</v>
      </c>
      <c r="AA166">
        <v>0.27827943679790101</v>
      </c>
      <c r="AB166">
        <v>51.162245506364997</v>
      </c>
    </row>
    <row r="167" spans="1:28">
      <c r="A167">
        <v>7299</v>
      </c>
      <c r="B167">
        <v>1864172</v>
      </c>
      <c r="C167" t="s">
        <v>164</v>
      </c>
      <c r="D167" t="s">
        <v>126</v>
      </c>
      <c r="E167" t="s">
        <v>179</v>
      </c>
      <c r="F167" t="s">
        <v>118</v>
      </c>
      <c r="G167">
        <v>42790.484027777777</v>
      </c>
      <c r="H167" t="s">
        <v>180</v>
      </c>
      <c r="I167" t="s">
        <v>116</v>
      </c>
      <c r="J167" t="s">
        <v>146</v>
      </c>
      <c r="K167" t="s">
        <v>147</v>
      </c>
      <c r="L167" t="s">
        <v>183</v>
      </c>
      <c r="M167">
        <v>3.2000000000000001E-2</v>
      </c>
      <c r="N167" t="s">
        <v>149</v>
      </c>
      <c r="O167" t="b">
        <v>0</v>
      </c>
      <c r="P167">
        <v>138261413</v>
      </c>
      <c r="Q167" t="s">
        <v>150</v>
      </c>
      <c r="R167">
        <v>1E-3</v>
      </c>
      <c r="S167" t="s">
        <v>184</v>
      </c>
      <c r="T167">
        <v>2017</v>
      </c>
      <c r="U167" t="s">
        <v>151</v>
      </c>
      <c r="V167" t="s">
        <v>204</v>
      </c>
      <c r="W167" t="s">
        <v>154</v>
      </c>
      <c r="X167" t="s">
        <v>155</v>
      </c>
      <c r="Y167">
        <v>507500</v>
      </c>
      <c r="Z167">
        <v>299100</v>
      </c>
      <c r="AA167">
        <v>-0.41497245145673001</v>
      </c>
      <c r="AB167">
        <v>52.579097446717</v>
      </c>
    </row>
    <row r="168" spans="1:28">
      <c r="A168">
        <v>7299</v>
      </c>
      <c r="B168">
        <v>1960849</v>
      </c>
      <c r="C168" t="s">
        <v>164</v>
      </c>
      <c r="D168" t="s">
        <v>126</v>
      </c>
      <c r="E168" t="s">
        <v>179</v>
      </c>
      <c r="F168" t="s">
        <v>118</v>
      </c>
      <c r="G168">
        <v>43902.573611111111</v>
      </c>
      <c r="H168" t="s">
        <v>180</v>
      </c>
      <c r="I168" t="s">
        <v>116</v>
      </c>
      <c r="J168" t="s">
        <v>181</v>
      </c>
      <c r="K168" t="s">
        <v>182</v>
      </c>
      <c r="L168" t="s">
        <v>183</v>
      </c>
      <c r="M168">
        <v>5.7999999999999996E-3</v>
      </c>
      <c r="N168" t="s">
        <v>149</v>
      </c>
      <c r="O168" t="b">
        <v>0</v>
      </c>
      <c r="P168">
        <v>138261413</v>
      </c>
      <c r="Q168" t="s">
        <v>150</v>
      </c>
      <c r="R168">
        <v>1E-3</v>
      </c>
      <c r="S168" t="s">
        <v>184</v>
      </c>
      <c r="T168">
        <v>2020</v>
      </c>
      <c r="U168" t="s">
        <v>151</v>
      </c>
      <c r="V168" t="s">
        <v>185</v>
      </c>
      <c r="W168" t="s">
        <v>186</v>
      </c>
      <c r="X168" t="s">
        <v>155</v>
      </c>
      <c r="Y168">
        <v>620600</v>
      </c>
      <c r="Z168">
        <v>309500</v>
      </c>
      <c r="AA168">
        <v>1.2588812496391699</v>
      </c>
      <c r="AB168">
        <v>52.638374352215699</v>
      </c>
    </row>
    <row r="169" spans="1:28">
      <c r="A169">
        <v>7299</v>
      </c>
      <c r="B169">
        <v>2054822</v>
      </c>
      <c r="C169" t="s">
        <v>164</v>
      </c>
      <c r="D169" t="s">
        <v>126</v>
      </c>
      <c r="E169" t="s">
        <v>179</v>
      </c>
      <c r="F169" t="s">
        <v>118</v>
      </c>
      <c r="G169">
        <v>45257.379166666666</v>
      </c>
      <c r="H169" t="s">
        <v>180</v>
      </c>
      <c r="I169" t="s">
        <v>116</v>
      </c>
      <c r="J169" t="s">
        <v>199</v>
      </c>
      <c r="K169" t="s">
        <v>200</v>
      </c>
      <c r="L169" t="s">
        <v>183</v>
      </c>
      <c r="M169">
        <v>2.9000000000000001E-2</v>
      </c>
      <c r="N169" t="s">
        <v>149</v>
      </c>
      <c r="O169" t="b">
        <v>0</v>
      </c>
      <c r="P169">
        <v>138261413</v>
      </c>
      <c r="Q169" t="s">
        <v>150</v>
      </c>
      <c r="R169">
        <v>1E-3</v>
      </c>
      <c r="S169" t="s">
        <v>184</v>
      </c>
      <c r="T169">
        <v>2023</v>
      </c>
      <c r="U169" t="s">
        <v>151</v>
      </c>
      <c r="V169" t="s">
        <v>207</v>
      </c>
      <c r="W169" t="s">
        <v>208</v>
      </c>
      <c r="X169" t="s">
        <v>155</v>
      </c>
      <c r="Y169">
        <v>515935</v>
      </c>
      <c r="Z169">
        <v>253417</v>
      </c>
      <c r="AA169">
        <v>-0.30632621725807402</v>
      </c>
      <c r="AB169">
        <v>52.1668520239771</v>
      </c>
    </row>
    <row r="170" spans="1:28">
      <c r="A170">
        <v>7299</v>
      </c>
      <c r="B170">
        <v>1889604</v>
      </c>
      <c r="C170" t="s">
        <v>164</v>
      </c>
      <c r="D170" t="s">
        <v>126</v>
      </c>
      <c r="E170" t="s">
        <v>205</v>
      </c>
      <c r="F170" t="s">
        <v>112</v>
      </c>
      <c r="G170">
        <v>43074.522916666669</v>
      </c>
      <c r="H170" t="s">
        <v>180</v>
      </c>
      <c r="I170" t="s">
        <v>116</v>
      </c>
      <c r="J170" t="s">
        <v>146</v>
      </c>
      <c r="K170" t="s">
        <v>147</v>
      </c>
      <c r="L170" t="s">
        <v>183</v>
      </c>
      <c r="M170">
        <v>3.5000000000000001E-3</v>
      </c>
      <c r="N170" t="s">
        <v>149</v>
      </c>
      <c r="O170" t="b">
        <v>0</v>
      </c>
      <c r="P170">
        <v>138261413</v>
      </c>
      <c r="Q170" t="s">
        <v>150</v>
      </c>
      <c r="R170">
        <v>1E-3</v>
      </c>
      <c r="S170" t="s">
        <v>184</v>
      </c>
      <c r="T170">
        <v>2017</v>
      </c>
      <c r="U170" t="s">
        <v>151</v>
      </c>
      <c r="V170" t="s">
        <v>225</v>
      </c>
      <c r="W170" t="s">
        <v>226</v>
      </c>
      <c r="X170" t="s">
        <v>155</v>
      </c>
      <c r="Y170">
        <v>500098</v>
      </c>
      <c r="Z170">
        <v>402866</v>
      </c>
      <c r="AA170">
        <v>-0.49196935841400102</v>
      </c>
      <c r="AB170">
        <v>53.512954618294103</v>
      </c>
    </row>
    <row r="171" spans="1:28">
      <c r="A171">
        <v>7299</v>
      </c>
      <c r="B171">
        <v>5287706</v>
      </c>
      <c r="C171" t="s">
        <v>164</v>
      </c>
      <c r="D171" t="s">
        <v>126</v>
      </c>
      <c r="E171" t="s">
        <v>205</v>
      </c>
      <c r="F171" t="s">
        <v>112</v>
      </c>
      <c r="G171">
        <v>43865.56527777778</v>
      </c>
      <c r="H171" t="s">
        <v>180</v>
      </c>
      <c r="I171" t="s">
        <v>116</v>
      </c>
      <c r="J171" t="s">
        <v>256</v>
      </c>
      <c r="K171" t="s">
        <v>257</v>
      </c>
      <c r="L171" t="s">
        <v>183</v>
      </c>
      <c r="M171">
        <v>1.9E-2</v>
      </c>
      <c r="N171" t="s">
        <v>149</v>
      </c>
      <c r="O171" t="b">
        <v>0</v>
      </c>
      <c r="P171">
        <v>138261413</v>
      </c>
      <c r="Q171" t="s">
        <v>150</v>
      </c>
      <c r="R171">
        <v>1E-3</v>
      </c>
      <c r="S171" t="s">
        <v>184</v>
      </c>
      <c r="T171">
        <v>2020</v>
      </c>
      <c r="U171" t="s">
        <v>151</v>
      </c>
      <c r="V171" t="s">
        <v>289</v>
      </c>
      <c r="W171" t="s">
        <v>290</v>
      </c>
      <c r="X171" t="s">
        <v>155</v>
      </c>
      <c r="Y171">
        <v>347589</v>
      </c>
      <c r="Z171">
        <v>412612</v>
      </c>
      <c r="AA171">
        <v>-2.7935865486517399</v>
      </c>
      <c r="AB171">
        <v>53.607429655734201</v>
      </c>
    </row>
    <row r="172" spans="1:28">
      <c r="A172">
        <v>7299</v>
      </c>
      <c r="B172">
        <v>1809020</v>
      </c>
      <c r="C172" t="s">
        <v>164</v>
      </c>
      <c r="D172" t="s">
        <v>126</v>
      </c>
      <c r="E172" t="s">
        <v>179</v>
      </c>
      <c r="F172" t="s">
        <v>118</v>
      </c>
      <c r="G172">
        <v>42255.445833333331</v>
      </c>
      <c r="H172" t="s">
        <v>180</v>
      </c>
      <c r="I172" t="s">
        <v>116</v>
      </c>
      <c r="J172" t="s">
        <v>181</v>
      </c>
      <c r="K172" t="s">
        <v>182</v>
      </c>
      <c r="L172" t="s">
        <v>183</v>
      </c>
      <c r="M172">
        <v>1.7000000000000001E-2</v>
      </c>
      <c r="N172" t="s">
        <v>149</v>
      </c>
      <c r="O172" t="b">
        <v>0</v>
      </c>
      <c r="P172">
        <v>138261413</v>
      </c>
      <c r="Q172" t="s">
        <v>150</v>
      </c>
      <c r="R172">
        <v>1E-3</v>
      </c>
      <c r="S172" t="s">
        <v>184</v>
      </c>
      <c r="T172">
        <v>2015</v>
      </c>
      <c r="U172" t="s">
        <v>151</v>
      </c>
      <c r="V172" t="s">
        <v>197</v>
      </c>
      <c r="W172" t="s">
        <v>186</v>
      </c>
      <c r="X172" t="s">
        <v>155</v>
      </c>
      <c r="Y172">
        <v>624300</v>
      </c>
      <c r="Z172">
        <v>306800</v>
      </c>
      <c r="AA172">
        <v>1.3116346710660201</v>
      </c>
      <c r="AB172">
        <v>52.6126273253455</v>
      </c>
    </row>
    <row r="173" spans="1:28">
      <c r="A173">
        <v>7299</v>
      </c>
      <c r="B173">
        <v>4650575</v>
      </c>
      <c r="C173" t="s">
        <v>164</v>
      </c>
      <c r="D173" t="s">
        <v>126</v>
      </c>
      <c r="E173" t="s">
        <v>179</v>
      </c>
      <c r="F173" t="s">
        <v>118</v>
      </c>
      <c r="G173">
        <v>42530.606944444444</v>
      </c>
      <c r="H173" t="s">
        <v>191</v>
      </c>
      <c r="I173" t="s">
        <v>119</v>
      </c>
      <c r="J173" t="s">
        <v>192</v>
      </c>
      <c r="K173" t="s">
        <v>193</v>
      </c>
      <c r="L173" t="s">
        <v>183</v>
      </c>
      <c r="M173">
        <v>3.8E-3</v>
      </c>
      <c r="N173" t="s">
        <v>149</v>
      </c>
      <c r="O173" t="b">
        <v>0</v>
      </c>
      <c r="P173">
        <v>138261413</v>
      </c>
      <c r="Q173" t="s">
        <v>150</v>
      </c>
      <c r="R173">
        <v>1E-3</v>
      </c>
      <c r="S173" t="s">
        <v>184</v>
      </c>
      <c r="T173">
        <v>2016</v>
      </c>
      <c r="U173" t="s">
        <v>151</v>
      </c>
      <c r="V173" t="s">
        <v>194</v>
      </c>
      <c r="W173" t="s">
        <v>195</v>
      </c>
      <c r="X173" t="s">
        <v>155</v>
      </c>
      <c r="Y173">
        <v>357000</v>
      </c>
      <c r="Z173">
        <v>237460</v>
      </c>
      <c r="AA173">
        <v>-2.62823009845419</v>
      </c>
      <c r="AB173">
        <v>52.033868710239098</v>
      </c>
    </row>
    <row r="174" spans="1:28">
      <c r="A174">
        <v>7299</v>
      </c>
      <c r="B174">
        <v>2049322</v>
      </c>
      <c r="C174" t="s">
        <v>164</v>
      </c>
      <c r="D174" t="s">
        <v>126</v>
      </c>
      <c r="E174" t="s">
        <v>179</v>
      </c>
      <c r="F174" t="s">
        <v>118</v>
      </c>
      <c r="G174">
        <v>45194.490277777775</v>
      </c>
      <c r="H174" t="s">
        <v>180</v>
      </c>
      <c r="I174" t="s">
        <v>116</v>
      </c>
      <c r="J174" t="s">
        <v>146</v>
      </c>
      <c r="K174" t="s">
        <v>147</v>
      </c>
      <c r="L174" t="s">
        <v>183</v>
      </c>
      <c r="M174">
        <v>6.6000000000000003E-2</v>
      </c>
      <c r="N174" t="s">
        <v>149</v>
      </c>
      <c r="O174" t="b">
        <v>0</v>
      </c>
      <c r="P174">
        <v>138261413</v>
      </c>
      <c r="Q174" t="s">
        <v>150</v>
      </c>
      <c r="R174">
        <v>1E-3</v>
      </c>
      <c r="S174" t="s">
        <v>184</v>
      </c>
      <c r="T174">
        <v>2023</v>
      </c>
      <c r="U174" t="s">
        <v>151</v>
      </c>
      <c r="V174" t="s">
        <v>204</v>
      </c>
      <c r="W174" t="s">
        <v>154</v>
      </c>
      <c r="X174" t="s">
        <v>155</v>
      </c>
      <c r="Y174">
        <v>507500</v>
      </c>
      <c r="Z174">
        <v>299100</v>
      </c>
      <c r="AA174">
        <v>-0.41497245145673001</v>
      </c>
      <c r="AB174">
        <v>52.579097446717</v>
      </c>
    </row>
    <row r="175" spans="1:28">
      <c r="A175">
        <v>7299</v>
      </c>
      <c r="B175">
        <v>1847907</v>
      </c>
      <c r="C175" t="s">
        <v>164</v>
      </c>
      <c r="D175" t="s">
        <v>126</v>
      </c>
      <c r="E175" t="s">
        <v>179</v>
      </c>
      <c r="F175" t="s">
        <v>118</v>
      </c>
      <c r="G175">
        <v>42657.451388888891</v>
      </c>
      <c r="H175" t="s">
        <v>180</v>
      </c>
      <c r="I175" t="s">
        <v>116</v>
      </c>
      <c r="J175" t="s">
        <v>146</v>
      </c>
      <c r="K175" t="s">
        <v>147</v>
      </c>
      <c r="L175" t="s">
        <v>183</v>
      </c>
      <c r="M175">
        <v>1.2E-2</v>
      </c>
      <c r="N175" t="s">
        <v>149</v>
      </c>
      <c r="O175" t="b">
        <v>0</v>
      </c>
      <c r="P175">
        <v>138261413</v>
      </c>
      <c r="Q175" t="s">
        <v>150</v>
      </c>
      <c r="R175">
        <v>1E-3</v>
      </c>
      <c r="S175" t="s">
        <v>184</v>
      </c>
      <c r="T175">
        <v>2016</v>
      </c>
      <c r="U175" t="s">
        <v>151</v>
      </c>
      <c r="V175" t="s">
        <v>225</v>
      </c>
      <c r="W175" t="s">
        <v>226</v>
      </c>
      <c r="X175" t="s">
        <v>155</v>
      </c>
      <c r="Y175">
        <v>500098</v>
      </c>
      <c r="Z175">
        <v>402866</v>
      </c>
      <c r="AA175">
        <v>-0.49196935841400102</v>
      </c>
      <c r="AB175">
        <v>53.512954618294103</v>
      </c>
    </row>
    <row r="176" spans="1:28">
      <c r="A176">
        <v>7299</v>
      </c>
      <c r="B176">
        <v>1979987</v>
      </c>
      <c r="C176" t="s">
        <v>164</v>
      </c>
      <c r="D176" t="s">
        <v>126</v>
      </c>
      <c r="E176" t="s">
        <v>179</v>
      </c>
      <c r="F176" t="s">
        <v>118</v>
      </c>
      <c r="G176">
        <v>44293.620138888888</v>
      </c>
      <c r="H176" t="s">
        <v>180</v>
      </c>
      <c r="I176" t="s">
        <v>116</v>
      </c>
      <c r="J176" t="s">
        <v>181</v>
      </c>
      <c r="K176" t="s">
        <v>182</v>
      </c>
      <c r="L176" t="s">
        <v>183</v>
      </c>
      <c r="M176">
        <v>9.7999999999999997E-3</v>
      </c>
      <c r="N176" t="s">
        <v>149</v>
      </c>
      <c r="O176" t="b">
        <v>0</v>
      </c>
      <c r="P176">
        <v>138261413</v>
      </c>
      <c r="Q176" t="s">
        <v>150</v>
      </c>
      <c r="R176">
        <v>1E-3</v>
      </c>
      <c r="S176" t="s">
        <v>184</v>
      </c>
      <c r="T176">
        <v>2021</v>
      </c>
      <c r="U176" t="s">
        <v>151</v>
      </c>
      <c r="V176" t="s">
        <v>188</v>
      </c>
      <c r="W176" t="s">
        <v>189</v>
      </c>
      <c r="X176" t="s">
        <v>155</v>
      </c>
      <c r="Y176">
        <v>636400</v>
      </c>
      <c r="Z176">
        <v>291600</v>
      </c>
      <c r="AA176">
        <v>1.4791973795069699</v>
      </c>
      <c r="AB176">
        <v>52.471107816141703</v>
      </c>
    </row>
    <row r="177" spans="1:28">
      <c r="A177">
        <v>7299</v>
      </c>
      <c r="B177">
        <v>1863089</v>
      </c>
      <c r="C177" t="s">
        <v>164</v>
      </c>
      <c r="D177" t="s">
        <v>126</v>
      </c>
      <c r="E177" t="s">
        <v>179</v>
      </c>
      <c r="F177" t="s">
        <v>118</v>
      </c>
      <c r="G177">
        <v>42779.574999999997</v>
      </c>
      <c r="H177" t="s">
        <v>180</v>
      </c>
      <c r="I177" t="s">
        <v>116</v>
      </c>
      <c r="J177" t="s">
        <v>181</v>
      </c>
      <c r="K177" t="s">
        <v>182</v>
      </c>
      <c r="L177" t="s">
        <v>183</v>
      </c>
      <c r="M177">
        <v>0.01</v>
      </c>
      <c r="N177" t="s">
        <v>149</v>
      </c>
      <c r="O177" t="b">
        <v>0</v>
      </c>
      <c r="P177">
        <v>138261413</v>
      </c>
      <c r="Q177" t="s">
        <v>150</v>
      </c>
      <c r="R177">
        <v>1E-3</v>
      </c>
      <c r="S177" t="s">
        <v>184</v>
      </c>
      <c r="T177">
        <v>2017</v>
      </c>
      <c r="U177" t="s">
        <v>151</v>
      </c>
      <c r="V177" t="s">
        <v>185</v>
      </c>
      <c r="W177" t="s">
        <v>186</v>
      </c>
      <c r="X177" t="s">
        <v>155</v>
      </c>
      <c r="Y177">
        <v>620600</v>
      </c>
      <c r="Z177">
        <v>309500</v>
      </c>
      <c r="AA177">
        <v>1.2588812496391699</v>
      </c>
      <c r="AB177">
        <v>52.638374352215699</v>
      </c>
    </row>
    <row r="178" spans="1:28">
      <c r="A178">
        <v>7299</v>
      </c>
      <c r="B178">
        <v>1846540</v>
      </c>
      <c r="C178" t="s">
        <v>164</v>
      </c>
      <c r="D178" t="s">
        <v>126</v>
      </c>
      <c r="E178" t="s">
        <v>179</v>
      </c>
      <c r="F178" t="s">
        <v>118</v>
      </c>
      <c r="G178">
        <v>42634.531944444447</v>
      </c>
      <c r="H178" t="s">
        <v>180</v>
      </c>
      <c r="I178" t="s">
        <v>116</v>
      </c>
      <c r="J178" t="s">
        <v>181</v>
      </c>
      <c r="K178" t="s">
        <v>182</v>
      </c>
      <c r="L178" t="s">
        <v>183</v>
      </c>
      <c r="M178">
        <v>1.6E-2</v>
      </c>
      <c r="N178" t="s">
        <v>149</v>
      </c>
      <c r="O178" t="b">
        <v>0</v>
      </c>
      <c r="P178">
        <v>138261413</v>
      </c>
      <c r="Q178" t="s">
        <v>150</v>
      </c>
      <c r="R178">
        <v>1E-3</v>
      </c>
      <c r="S178" t="s">
        <v>184</v>
      </c>
      <c r="T178">
        <v>2016</v>
      </c>
      <c r="U178" t="s">
        <v>151</v>
      </c>
      <c r="V178" t="s">
        <v>185</v>
      </c>
      <c r="W178" t="s">
        <v>186</v>
      </c>
      <c r="X178" t="s">
        <v>155</v>
      </c>
      <c r="Y178">
        <v>620600</v>
      </c>
      <c r="Z178">
        <v>309500</v>
      </c>
      <c r="AA178">
        <v>1.2588812496391699</v>
      </c>
      <c r="AB178">
        <v>52.638374352215699</v>
      </c>
    </row>
    <row r="179" spans="1:28">
      <c r="A179">
        <v>7299</v>
      </c>
      <c r="B179">
        <v>4603786</v>
      </c>
      <c r="C179" t="s">
        <v>164</v>
      </c>
      <c r="D179" t="s">
        <v>126</v>
      </c>
      <c r="E179" t="s">
        <v>179</v>
      </c>
      <c r="F179" t="s">
        <v>118</v>
      </c>
      <c r="G179">
        <v>41955.513194444444</v>
      </c>
      <c r="H179" t="s">
        <v>180</v>
      </c>
      <c r="I179" t="s">
        <v>116</v>
      </c>
      <c r="J179" t="s">
        <v>192</v>
      </c>
      <c r="K179" t="s">
        <v>193</v>
      </c>
      <c r="L179" t="s">
        <v>183</v>
      </c>
      <c r="M179">
        <v>5.0000000000000001E-3</v>
      </c>
      <c r="N179" t="s">
        <v>149</v>
      </c>
      <c r="O179" t="b">
        <v>0</v>
      </c>
      <c r="P179">
        <v>138261413</v>
      </c>
      <c r="Q179" t="s">
        <v>150</v>
      </c>
      <c r="R179">
        <v>1E-3</v>
      </c>
      <c r="S179" t="s">
        <v>184</v>
      </c>
      <c r="T179">
        <v>2014</v>
      </c>
      <c r="U179" t="s">
        <v>151</v>
      </c>
      <c r="V179" t="s">
        <v>277</v>
      </c>
      <c r="W179" t="s">
        <v>278</v>
      </c>
      <c r="X179" t="s">
        <v>155</v>
      </c>
      <c r="Y179">
        <v>383550</v>
      </c>
      <c r="Z179">
        <v>252450</v>
      </c>
      <c r="AA179">
        <v>-2.2419417969467799</v>
      </c>
      <c r="AB179">
        <v>52.170064339376403</v>
      </c>
    </row>
    <row r="180" spans="1:28">
      <c r="A180">
        <v>7299</v>
      </c>
      <c r="B180">
        <v>1841707</v>
      </c>
      <c r="C180" t="s">
        <v>164</v>
      </c>
      <c r="D180" t="s">
        <v>126</v>
      </c>
      <c r="E180" t="s">
        <v>179</v>
      </c>
      <c r="F180" t="s">
        <v>118</v>
      </c>
      <c r="G180">
        <v>42594.464583333334</v>
      </c>
      <c r="H180" t="s">
        <v>180</v>
      </c>
      <c r="I180" t="s">
        <v>116</v>
      </c>
      <c r="J180" t="s">
        <v>146</v>
      </c>
      <c r="K180" t="s">
        <v>147</v>
      </c>
      <c r="L180" t="s">
        <v>183</v>
      </c>
      <c r="M180">
        <v>1.2E-2</v>
      </c>
      <c r="N180" t="s">
        <v>149</v>
      </c>
      <c r="O180" t="b">
        <v>0</v>
      </c>
      <c r="P180">
        <v>138261413</v>
      </c>
      <c r="Q180" t="s">
        <v>150</v>
      </c>
      <c r="R180">
        <v>1E-3</v>
      </c>
      <c r="S180" t="s">
        <v>184</v>
      </c>
      <c r="T180">
        <v>2016</v>
      </c>
      <c r="U180" t="s">
        <v>151</v>
      </c>
      <c r="V180" t="s">
        <v>225</v>
      </c>
      <c r="W180" t="s">
        <v>226</v>
      </c>
      <c r="X180" t="s">
        <v>155</v>
      </c>
      <c r="Y180">
        <v>500098</v>
      </c>
      <c r="Z180">
        <v>402866</v>
      </c>
      <c r="AA180">
        <v>-0.49196935841400102</v>
      </c>
      <c r="AB180">
        <v>53.512954618294103</v>
      </c>
    </row>
    <row r="181" spans="1:28">
      <c r="A181">
        <v>7299</v>
      </c>
      <c r="B181">
        <v>1924686</v>
      </c>
      <c r="C181" t="s">
        <v>164</v>
      </c>
      <c r="D181" t="s">
        <v>126</v>
      </c>
      <c r="E181" t="s">
        <v>179</v>
      </c>
      <c r="F181" t="s">
        <v>118</v>
      </c>
      <c r="G181">
        <v>43503.365972222222</v>
      </c>
      <c r="H181" t="s">
        <v>180</v>
      </c>
      <c r="I181" t="s">
        <v>116</v>
      </c>
      <c r="J181" t="s">
        <v>199</v>
      </c>
      <c r="K181" t="s">
        <v>200</v>
      </c>
      <c r="L181" t="s">
        <v>183</v>
      </c>
      <c r="M181">
        <v>6.2E-2</v>
      </c>
      <c r="N181" t="s">
        <v>149</v>
      </c>
      <c r="O181" t="b">
        <v>0</v>
      </c>
      <c r="P181">
        <v>138261413</v>
      </c>
      <c r="Q181" t="s">
        <v>150</v>
      </c>
      <c r="R181">
        <v>1E-3</v>
      </c>
      <c r="S181" t="s">
        <v>184</v>
      </c>
      <c r="T181">
        <v>2019</v>
      </c>
      <c r="U181" t="s">
        <v>151</v>
      </c>
      <c r="V181" t="s">
        <v>201</v>
      </c>
      <c r="W181" t="s">
        <v>202</v>
      </c>
      <c r="X181" t="s">
        <v>155</v>
      </c>
      <c r="Y181">
        <v>516100</v>
      </c>
      <c r="Z181">
        <v>253300</v>
      </c>
      <c r="AA181">
        <v>-0.30395486908298303</v>
      </c>
      <c r="AB181">
        <v>52.1657659569386</v>
      </c>
    </row>
    <row r="182" spans="1:28">
      <c r="A182">
        <v>7299</v>
      </c>
      <c r="B182">
        <v>1786829</v>
      </c>
      <c r="C182" t="s">
        <v>164</v>
      </c>
      <c r="D182" t="s">
        <v>126</v>
      </c>
      <c r="E182" t="s">
        <v>179</v>
      </c>
      <c r="F182" t="s">
        <v>118</v>
      </c>
      <c r="G182">
        <v>42044.422222222223</v>
      </c>
      <c r="H182" t="s">
        <v>180</v>
      </c>
      <c r="I182" t="s">
        <v>116</v>
      </c>
      <c r="J182" t="s">
        <v>181</v>
      </c>
      <c r="K182" t="s">
        <v>182</v>
      </c>
      <c r="L182" t="s">
        <v>183</v>
      </c>
      <c r="M182">
        <v>5.0000000000000001E-3</v>
      </c>
      <c r="N182" t="s">
        <v>149</v>
      </c>
      <c r="O182" t="b">
        <v>0</v>
      </c>
      <c r="P182">
        <v>138261413</v>
      </c>
      <c r="Q182" t="s">
        <v>150</v>
      </c>
      <c r="R182">
        <v>1E-3</v>
      </c>
      <c r="S182" t="s">
        <v>184</v>
      </c>
      <c r="T182">
        <v>2015</v>
      </c>
      <c r="U182" t="s">
        <v>151</v>
      </c>
      <c r="V182" t="s">
        <v>197</v>
      </c>
      <c r="W182" t="s">
        <v>186</v>
      </c>
      <c r="X182" t="s">
        <v>155</v>
      </c>
      <c r="Y182">
        <v>624300</v>
      </c>
      <c r="Z182">
        <v>306800</v>
      </c>
      <c r="AA182">
        <v>1.3116346710660201</v>
      </c>
      <c r="AB182">
        <v>52.6126273253455</v>
      </c>
    </row>
    <row r="183" spans="1:28">
      <c r="A183">
        <v>7299</v>
      </c>
      <c r="B183">
        <v>1862600</v>
      </c>
      <c r="C183" t="s">
        <v>164</v>
      </c>
      <c r="D183" t="s">
        <v>126</v>
      </c>
      <c r="E183" t="s">
        <v>179</v>
      </c>
      <c r="F183" t="s">
        <v>118</v>
      </c>
      <c r="G183">
        <v>42772.34652777778</v>
      </c>
      <c r="H183" t="s">
        <v>180</v>
      </c>
      <c r="I183" t="s">
        <v>116</v>
      </c>
      <c r="J183" t="s">
        <v>181</v>
      </c>
      <c r="K183" t="s">
        <v>182</v>
      </c>
      <c r="L183" t="s">
        <v>183</v>
      </c>
      <c r="M183">
        <v>7.0000000000000001E-3</v>
      </c>
      <c r="N183" t="s">
        <v>149</v>
      </c>
      <c r="O183" t="b">
        <v>0</v>
      </c>
      <c r="P183">
        <v>138261413</v>
      </c>
      <c r="Q183" t="s">
        <v>150</v>
      </c>
      <c r="R183">
        <v>1E-3</v>
      </c>
      <c r="S183" t="s">
        <v>184</v>
      </c>
      <c r="T183">
        <v>2017</v>
      </c>
      <c r="U183" t="s">
        <v>151</v>
      </c>
      <c r="V183" t="s">
        <v>188</v>
      </c>
      <c r="W183" t="s">
        <v>189</v>
      </c>
      <c r="X183" t="s">
        <v>155</v>
      </c>
      <c r="Y183">
        <v>636400</v>
      </c>
      <c r="Z183">
        <v>291600</v>
      </c>
      <c r="AA183">
        <v>1.4791973795069699</v>
      </c>
      <c r="AB183">
        <v>52.471107816141703</v>
      </c>
    </row>
    <row r="184" spans="1:28">
      <c r="A184">
        <v>7299</v>
      </c>
      <c r="B184">
        <v>1647978</v>
      </c>
      <c r="C184" t="s">
        <v>164</v>
      </c>
      <c r="D184" t="s">
        <v>126</v>
      </c>
      <c r="E184" t="s">
        <v>179</v>
      </c>
      <c r="F184" t="s">
        <v>118</v>
      </c>
      <c r="G184">
        <v>43767.400694444441</v>
      </c>
      <c r="H184" t="s">
        <v>180</v>
      </c>
      <c r="I184" t="s">
        <v>116</v>
      </c>
      <c r="J184" t="s">
        <v>165</v>
      </c>
      <c r="K184" t="s">
        <v>166</v>
      </c>
      <c r="L184" t="s">
        <v>183</v>
      </c>
      <c r="M184">
        <v>2.2000000000000001E-3</v>
      </c>
      <c r="N184" t="s">
        <v>149</v>
      </c>
      <c r="O184" t="b">
        <v>0</v>
      </c>
      <c r="P184">
        <v>138261413</v>
      </c>
      <c r="Q184" t="s">
        <v>150</v>
      </c>
      <c r="R184">
        <v>1E-3</v>
      </c>
      <c r="S184" t="s">
        <v>184</v>
      </c>
      <c r="T184">
        <v>2019</v>
      </c>
      <c r="U184" t="s">
        <v>151</v>
      </c>
      <c r="V184" t="s">
        <v>242</v>
      </c>
      <c r="W184" t="s">
        <v>243</v>
      </c>
      <c r="X184" t="s">
        <v>155</v>
      </c>
      <c r="Y184">
        <v>456840</v>
      </c>
      <c r="Z184">
        <v>455364</v>
      </c>
      <c r="AA184">
        <v>-1.13455725358881</v>
      </c>
      <c r="AB184">
        <v>53.991201424557502</v>
      </c>
    </row>
    <row r="185" spans="1:28">
      <c r="A185">
        <v>7299</v>
      </c>
      <c r="B185">
        <v>1506183</v>
      </c>
      <c r="C185" t="s">
        <v>164</v>
      </c>
      <c r="D185" t="s">
        <v>126</v>
      </c>
      <c r="E185" t="s">
        <v>205</v>
      </c>
      <c r="F185" t="s">
        <v>112</v>
      </c>
      <c r="G185">
        <v>43711.584722222222</v>
      </c>
      <c r="H185" t="s">
        <v>180</v>
      </c>
      <c r="I185" t="s">
        <v>116</v>
      </c>
      <c r="J185" t="s">
        <v>220</v>
      </c>
      <c r="K185" t="s">
        <v>221</v>
      </c>
      <c r="L185" t="s">
        <v>183</v>
      </c>
      <c r="M185">
        <v>5.1999999999999998E-2</v>
      </c>
      <c r="N185" t="s">
        <v>149</v>
      </c>
      <c r="O185" t="b">
        <v>0</v>
      </c>
      <c r="P185">
        <v>138261413</v>
      </c>
      <c r="Q185" t="s">
        <v>150</v>
      </c>
      <c r="R185">
        <v>1E-3</v>
      </c>
      <c r="S185" t="s">
        <v>184</v>
      </c>
      <c r="T185">
        <v>2019</v>
      </c>
      <c r="U185" t="s">
        <v>151</v>
      </c>
      <c r="V185" t="s">
        <v>292</v>
      </c>
      <c r="W185" t="s">
        <v>223</v>
      </c>
      <c r="X185" t="s">
        <v>155</v>
      </c>
      <c r="Y185">
        <v>574892</v>
      </c>
      <c r="Z185">
        <v>158154</v>
      </c>
      <c r="AA185">
        <v>0.50710903806974506</v>
      </c>
      <c r="AB185">
        <v>51.295652817024902</v>
      </c>
    </row>
    <row r="186" spans="1:28">
      <c r="A186">
        <v>7299</v>
      </c>
      <c r="B186">
        <v>1564688</v>
      </c>
      <c r="C186" t="s">
        <v>164</v>
      </c>
      <c r="D186" t="s">
        <v>126</v>
      </c>
      <c r="E186" t="s">
        <v>179</v>
      </c>
      <c r="F186" t="s">
        <v>118</v>
      </c>
      <c r="G186">
        <v>42635.634722222225</v>
      </c>
      <c r="H186" t="s">
        <v>180</v>
      </c>
      <c r="I186" t="s">
        <v>116</v>
      </c>
      <c r="J186" t="s">
        <v>165</v>
      </c>
      <c r="K186" t="s">
        <v>166</v>
      </c>
      <c r="L186" t="s">
        <v>183</v>
      </c>
      <c r="M186">
        <v>0.01</v>
      </c>
      <c r="N186" t="s">
        <v>149</v>
      </c>
      <c r="O186" t="b">
        <v>0</v>
      </c>
      <c r="P186">
        <v>138261413</v>
      </c>
      <c r="Q186" t="s">
        <v>150</v>
      </c>
      <c r="R186">
        <v>1E-3</v>
      </c>
      <c r="S186" t="s">
        <v>184</v>
      </c>
      <c r="T186">
        <v>2016</v>
      </c>
      <c r="U186" t="s">
        <v>151</v>
      </c>
      <c r="V186" t="s">
        <v>242</v>
      </c>
      <c r="W186" t="s">
        <v>243</v>
      </c>
      <c r="X186" t="s">
        <v>155</v>
      </c>
      <c r="Y186">
        <v>456840</v>
      </c>
      <c r="Z186">
        <v>455364</v>
      </c>
      <c r="AA186">
        <v>-1.13455725358881</v>
      </c>
      <c r="AB186">
        <v>53.991201424557502</v>
      </c>
    </row>
    <row r="187" spans="1:28">
      <c r="A187">
        <v>7299</v>
      </c>
      <c r="B187">
        <v>1785231</v>
      </c>
      <c r="C187" t="s">
        <v>164</v>
      </c>
      <c r="D187" t="s">
        <v>126</v>
      </c>
      <c r="E187" t="s">
        <v>179</v>
      </c>
      <c r="F187" t="s">
        <v>118</v>
      </c>
      <c r="G187">
        <v>42026.328472222223</v>
      </c>
      <c r="H187" t="s">
        <v>180</v>
      </c>
      <c r="I187" t="s">
        <v>116</v>
      </c>
      <c r="J187" t="s">
        <v>181</v>
      </c>
      <c r="K187" t="s">
        <v>182</v>
      </c>
      <c r="L187" t="s">
        <v>183</v>
      </c>
      <c r="M187">
        <v>0.03</v>
      </c>
      <c r="N187" t="s">
        <v>149</v>
      </c>
      <c r="O187" t="b">
        <v>0</v>
      </c>
      <c r="P187">
        <v>138261413</v>
      </c>
      <c r="Q187" t="s">
        <v>150</v>
      </c>
      <c r="R187">
        <v>1E-3</v>
      </c>
      <c r="S187" t="s">
        <v>184</v>
      </c>
      <c r="T187">
        <v>2015</v>
      </c>
      <c r="U187" t="s">
        <v>151</v>
      </c>
      <c r="V187" t="s">
        <v>197</v>
      </c>
      <c r="W187" t="s">
        <v>186</v>
      </c>
      <c r="X187" t="s">
        <v>155</v>
      </c>
      <c r="Y187">
        <v>624300</v>
      </c>
      <c r="Z187">
        <v>306800</v>
      </c>
      <c r="AA187">
        <v>1.3116346710660201</v>
      </c>
      <c r="AB187">
        <v>52.6126273253455</v>
      </c>
    </row>
    <row r="188" spans="1:28">
      <c r="A188">
        <v>7299</v>
      </c>
      <c r="B188">
        <v>1847618</v>
      </c>
      <c r="C188" t="s">
        <v>164</v>
      </c>
      <c r="D188" t="s">
        <v>126</v>
      </c>
      <c r="E188" t="s">
        <v>179</v>
      </c>
      <c r="F188" t="s">
        <v>118</v>
      </c>
      <c r="G188">
        <v>42653.470138888886</v>
      </c>
      <c r="H188" t="s">
        <v>180</v>
      </c>
      <c r="I188" t="s">
        <v>116</v>
      </c>
      <c r="J188" t="s">
        <v>146</v>
      </c>
      <c r="K188" t="s">
        <v>147</v>
      </c>
      <c r="L188" t="s">
        <v>183</v>
      </c>
      <c r="M188">
        <v>1.7000000000000001E-2</v>
      </c>
      <c r="N188" t="s">
        <v>149</v>
      </c>
      <c r="O188" t="b">
        <v>0</v>
      </c>
      <c r="P188">
        <v>138261413</v>
      </c>
      <c r="Q188" t="s">
        <v>150</v>
      </c>
      <c r="R188">
        <v>1E-3</v>
      </c>
      <c r="S188" t="s">
        <v>184</v>
      </c>
      <c r="T188">
        <v>2016</v>
      </c>
      <c r="U188" t="s">
        <v>151</v>
      </c>
      <c r="V188" t="s">
        <v>225</v>
      </c>
      <c r="W188" t="s">
        <v>226</v>
      </c>
      <c r="X188" t="s">
        <v>155</v>
      </c>
      <c r="Y188">
        <v>500098</v>
      </c>
      <c r="Z188">
        <v>402866</v>
      </c>
      <c r="AA188">
        <v>-0.49196935841400102</v>
      </c>
      <c r="AB188">
        <v>53.512954618294103</v>
      </c>
    </row>
    <row r="189" spans="1:28">
      <c r="A189">
        <v>7299</v>
      </c>
      <c r="B189">
        <v>1943727</v>
      </c>
      <c r="C189" t="s">
        <v>164</v>
      </c>
      <c r="D189" t="s">
        <v>126</v>
      </c>
      <c r="E189" t="s">
        <v>205</v>
      </c>
      <c r="F189" t="s">
        <v>112</v>
      </c>
      <c r="G189">
        <v>43717.665972222225</v>
      </c>
      <c r="H189" t="s">
        <v>180</v>
      </c>
      <c r="I189" t="s">
        <v>116</v>
      </c>
      <c r="J189" t="s">
        <v>181</v>
      </c>
      <c r="K189" t="s">
        <v>182</v>
      </c>
      <c r="L189" t="s">
        <v>183</v>
      </c>
      <c r="M189">
        <v>0.11</v>
      </c>
      <c r="N189" t="s">
        <v>149</v>
      </c>
      <c r="O189" t="b">
        <v>0</v>
      </c>
      <c r="P189">
        <v>138261413</v>
      </c>
      <c r="Q189" t="s">
        <v>150</v>
      </c>
      <c r="R189">
        <v>1E-3</v>
      </c>
      <c r="S189" t="s">
        <v>184</v>
      </c>
      <c r="T189">
        <v>2019</v>
      </c>
      <c r="U189" t="s">
        <v>151</v>
      </c>
      <c r="V189" t="s">
        <v>294</v>
      </c>
      <c r="W189" t="s">
        <v>295</v>
      </c>
      <c r="X189" t="s">
        <v>155</v>
      </c>
      <c r="Y189">
        <v>559388</v>
      </c>
      <c r="Z189">
        <v>180415</v>
      </c>
      <c r="AA189">
        <v>0.29492377096999001</v>
      </c>
      <c r="AB189">
        <v>51.5002030463572</v>
      </c>
    </row>
    <row r="190" spans="1:28">
      <c r="A190">
        <v>7299</v>
      </c>
      <c r="B190">
        <v>4813918</v>
      </c>
      <c r="C190" t="s">
        <v>164</v>
      </c>
      <c r="D190" t="s">
        <v>126</v>
      </c>
      <c r="E190" t="s">
        <v>179</v>
      </c>
      <c r="F190" t="s">
        <v>118</v>
      </c>
      <c r="G190">
        <v>44992.588888888888</v>
      </c>
      <c r="H190" t="s">
        <v>191</v>
      </c>
      <c r="I190" t="s">
        <v>119</v>
      </c>
      <c r="J190" t="s">
        <v>192</v>
      </c>
      <c r="K190" t="s">
        <v>193</v>
      </c>
      <c r="L190" t="s">
        <v>183</v>
      </c>
      <c r="M190">
        <v>1.6999999999999999E-3</v>
      </c>
      <c r="N190" t="s">
        <v>149</v>
      </c>
      <c r="O190" t="b">
        <v>0</v>
      </c>
      <c r="P190">
        <v>138261413</v>
      </c>
      <c r="Q190" t="s">
        <v>150</v>
      </c>
      <c r="R190">
        <v>1E-3</v>
      </c>
      <c r="S190" t="s">
        <v>184</v>
      </c>
      <c r="T190">
        <v>2023</v>
      </c>
      <c r="U190" t="s">
        <v>151</v>
      </c>
      <c r="V190" t="s">
        <v>194</v>
      </c>
      <c r="W190" t="s">
        <v>195</v>
      </c>
      <c r="X190" t="s">
        <v>155</v>
      </c>
      <c r="Y190">
        <v>357000</v>
      </c>
      <c r="Z190">
        <v>237460</v>
      </c>
      <c r="AA190">
        <v>-2.62823009845419</v>
      </c>
      <c r="AB190">
        <v>52.033868710239098</v>
      </c>
    </row>
    <row r="191" spans="1:28">
      <c r="A191">
        <v>7299</v>
      </c>
      <c r="B191">
        <v>1823086</v>
      </c>
      <c r="C191" t="s">
        <v>164</v>
      </c>
      <c r="D191" t="s">
        <v>126</v>
      </c>
      <c r="E191" t="s">
        <v>205</v>
      </c>
      <c r="F191" t="s">
        <v>112</v>
      </c>
      <c r="G191">
        <v>42401.591666666667</v>
      </c>
      <c r="H191" t="s">
        <v>180</v>
      </c>
      <c r="I191" t="s">
        <v>116</v>
      </c>
      <c r="J191" t="s">
        <v>181</v>
      </c>
      <c r="K191" t="s">
        <v>182</v>
      </c>
      <c r="L191" t="s">
        <v>183</v>
      </c>
      <c r="M191">
        <v>8.8999999999999999E-3</v>
      </c>
      <c r="N191" t="s">
        <v>149</v>
      </c>
      <c r="O191" t="b">
        <v>0</v>
      </c>
      <c r="P191">
        <v>138261413</v>
      </c>
      <c r="Q191" t="s">
        <v>150</v>
      </c>
      <c r="R191">
        <v>1E-3</v>
      </c>
      <c r="S191" t="s">
        <v>184</v>
      </c>
      <c r="T191">
        <v>2016</v>
      </c>
      <c r="U191" t="s">
        <v>151</v>
      </c>
      <c r="V191" t="s">
        <v>188</v>
      </c>
      <c r="W191" t="s">
        <v>189</v>
      </c>
      <c r="X191" t="s">
        <v>155</v>
      </c>
      <c r="Y191">
        <v>636400</v>
      </c>
      <c r="Z191">
        <v>291600</v>
      </c>
      <c r="AA191">
        <v>1.4791973795069699</v>
      </c>
      <c r="AB191">
        <v>52.471107816141703</v>
      </c>
    </row>
    <row r="192" spans="1:28">
      <c r="A192">
        <v>7299</v>
      </c>
      <c r="B192">
        <v>4604491</v>
      </c>
      <c r="C192" t="s">
        <v>164</v>
      </c>
      <c r="D192" t="s">
        <v>126</v>
      </c>
      <c r="E192" t="s">
        <v>179</v>
      </c>
      <c r="F192" t="s">
        <v>118</v>
      </c>
      <c r="G192">
        <v>41962.595833333333</v>
      </c>
      <c r="H192" t="s">
        <v>191</v>
      </c>
      <c r="I192" t="s">
        <v>119</v>
      </c>
      <c r="J192" t="s">
        <v>192</v>
      </c>
      <c r="K192" t="s">
        <v>193</v>
      </c>
      <c r="L192" t="s">
        <v>183</v>
      </c>
      <c r="M192">
        <v>2E-3</v>
      </c>
      <c r="N192" t="s">
        <v>149</v>
      </c>
      <c r="O192" t="b">
        <v>0</v>
      </c>
      <c r="P192">
        <v>138261413</v>
      </c>
      <c r="Q192" t="s">
        <v>150</v>
      </c>
      <c r="R192">
        <v>1E-3</v>
      </c>
      <c r="S192" t="s">
        <v>184</v>
      </c>
      <c r="T192">
        <v>2014</v>
      </c>
      <c r="U192" t="s">
        <v>151</v>
      </c>
      <c r="V192" t="s">
        <v>194</v>
      </c>
      <c r="W192" t="s">
        <v>195</v>
      </c>
      <c r="X192" t="s">
        <v>155</v>
      </c>
      <c r="Y192">
        <v>357000</v>
      </c>
      <c r="Z192">
        <v>237460</v>
      </c>
      <c r="AA192">
        <v>-2.62823009845419</v>
      </c>
      <c r="AB192">
        <v>52.033868710239098</v>
      </c>
    </row>
    <row r="193" spans="1:28">
      <c r="A193">
        <v>7299</v>
      </c>
      <c r="B193">
        <v>1802072</v>
      </c>
      <c r="C193" t="s">
        <v>164</v>
      </c>
      <c r="D193" t="s">
        <v>126</v>
      </c>
      <c r="E193" t="s">
        <v>179</v>
      </c>
      <c r="F193" t="s">
        <v>118</v>
      </c>
      <c r="G193">
        <v>42187.715277777781</v>
      </c>
      <c r="H193" t="s">
        <v>180</v>
      </c>
      <c r="I193" t="s">
        <v>116</v>
      </c>
      <c r="J193" t="s">
        <v>181</v>
      </c>
      <c r="K193" t="s">
        <v>182</v>
      </c>
      <c r="L193" t="s">
        <v>183</v>
      </c>
      <c r="M193">
        <v>9.5999999999999992E-3</v>
      </c>
      <c r="N193" t="s">
        <v>149</v>
      </c>
      <c r="O193" t="b">
        <v>0</v>
      </c>
      <c r="P193">
        <v>138261413</v>
      </c>
      <c r="Q193" t="s">
        <v>150</v>
      </c>
      <c r="R193">
        <v>1E-3</v>
      </c>
      <c r="S193" t="s">
        <v>184</v>
      </c>
      <c r="T193">
        <v>2015</v>
      </c>
      <c r="U193" t="s">
        <v>151</v>
      </c>
      <c r="V193" t="s">
        <v>188</v>
      </c>
      <c r="W193" t="s">
        <v>189</v>
      </c>
      <c r="X193" t="s">
        <v>155</v>
      </c>
      <c r="Y193">
        <v>636400</v>
      </c>
      <c r="Z193">
        <v>291600</v>
      </c>
      <c r="AA193">
        <v>1.4791973795069699</v>
      </c>
      <c r="AB193">
        <v>52.471107816141703</v>
      </c>
    </row>
    <row r="194" spans="1:28">
      <c r="A194">
        <v>7299</v>
      </c>
      <c r="B194">
        <v>1904655</v>
      </c>
      <c r="C194" t="s">
        <v>164</v>
      </c>
      <c r="D194" t="s">
        <v>126</v>
      </c>
      <c r="E194" t="s">
        <v>179</v>
      </c>
      <c r="F194" t="s">
        <v>118</v>
      </c>
      <c r="G194">
        <v>43263.441666666666</v>
      </c>
      <c r="H194" t="s">
        <v>180</v>
      </c>
      <c r="I194" t="s">
        <v>116</v>
      </c>
      <c r="J194" t="s">
        <v>146</v>
      </c>
      <c r="K194" t="s">
        <v>147</v>
      </c>
      <c r="L194" t="s">
        <v>183</v>
      </c>
      <c r="M194">
        <v>3.9E-2</v>
      </c>
      <c r="N194" t="s">
        <v>149</v>
      </c>
      <c r="O194" t="b">
        <v>0</v>
      </c>
      <c r="P194">
        <v>138261413</v>
      </c>
      <c r="Q194" t="s">
        <v>150</v>
      </c>
      <c r="R194">
        <v>1E-3</v>
      </c>
      <c r="S194" t="s">
        <v>184</v>
      </c>
      <c r="T194">
        <v>2018</v>
      </c>
      <c r="U194" t="s">
        <v>151</v>
      </c>
      <c r="V194" t="s">
        <v>204</v>
      </c>
      <c r="W194" t="s">
        <v>154</v>
      </c>
      <c r="X194" t="s">
        <v>155</v>
      </c>
      <c r="Y194">
        <v>507500</v>
      </c>
      <c r="Z194">
        <v>299100</v>
      </c>
      <c r="AA194">
        <v>-0.41497245145673001</v>
      </c>
      <c r="AB194">
        <v>52.579097446717</v>
      </c>
    </row>
    <row r="195" spans="1:28">
      <c r="A195">
        <v>7299</v>
      </c>
      <c r="B195">
        <v>1571380</v>
      </c>
      <c r="C195" t="s">
        <v>164</v>
      </c>
      <c r="D195" t="s">
        <v>126</v>
      </c>
      <c r="E195" t="s">
        <v>205</v>
      </c>
      <c r="F195" t="s">
        <v>112</v>
      </c>
      <c r="G195">
        <v>44691.543749999997</v>
      </c>
      <c r="H195" t="s">
        <v>180</v>
      </c>
      <c r="I195" t="s">
        <v>116</v>
      </c>
      <c r="J195" t="s">
        <v>228</v>
      </c>
      <c r="K195" t="s">
        <v>229</v>
      </c>
      <c r="L195" t="s">
        <v>183</v>
      </c>
      <c r="M195">
        <v>4.1000000000000003E-3</v>
      </c>
      <c r="N195" t="s">
        <v>149</v>
      </c>
      <c r="O195" t="b">
        <v>0</v>
      </c>
      <c r="P195">
        <v>138261413</v>
      </c>
      <c r="Q195" t="s">
        <v>150</v>
      </c>
      <c r="R195">
        <v>1E-3</v>
      </c>
      <c r="S195" t="s">
        <v>184</v>
      </c>
      <c r="T195">
        <v>2022</v>
      </c>
      <c r="U195" t="s">
        <v>151</v>
      </c>
      <c r="V195" t="s">
        <v>248</v>
      </c>
      <c r="W195" t="s">
        <v>249</v>
      </c>
      <c r="X195" t="s">
        <v>155</v>
      </c>
      <c r="Y195">
        <v>435499</v>
      </c>
      <c r="Z195">
        <v>117847</v>
      </c>
      <c r="AA195">
        <v>-1.4959290530529701</v>
      </c>
      <c r="AB195">
        <v>50.958961874929102</v>
      </c>
    </row>
    <row r="196" spans="1:28">
      <c r="A196">
        <v>7299</v>
      </c>
      <c r="B196">
        <v>2021226</v>
      </c>
      <c r="C196" t="s">
        <v>164</v>
      </c>
      <c r="D196" t="s">
        <v>126</v>
      </c>
      <c r="E196" t="s">
        <v>179</v>
      </c>
      <c r="F196" t="s">
        <v>118</v>
      </c>
      <c r="G196">
        <v>44840.381944444445</v>
      </c>
      <c r="H196" t="s">
        <v>180</v>
      </c>
      <c r="I196" t="s">
        <v>116</v>
      </c>
      <c r="J196" t="s">
        <v>199</v>
      </c>
      <c r="K196" t="s">
        <v>200</v>
      </c>
      <c r="L196" t="s">
        <v>148</v>
      </c>
      <c r="M196">
        <v>7.0999999999999994E-2</v>
      </c>
      <c r="N196" t="s">
        <v>149</v>
      </c>
      <c r="O196" t="b">
        <v>0</v>
      </c>
      <c r="P196">
        <v>138261413</v>
      </c>
      <c r="Q196" t="s">
        <v>150</v>
      </c>
      <c r="R196">
        <v>1E-3</v>
      </c>
      <c r="S196" t="s">
        <v>184</v>
      </c>
      <c r="T196">
        <v>2022</v>
      </c>
      <c r="U196" t="s">
        <v>151</v>
      </c>
      <c r="V196" t="s">
        <v>201</v>
      </c>
      <c r="W196" t="s">
        <v>202</v>
      </c>
      <c r="X196" t="s">
        <v>155</v>
      </c>
      <c r="Y196">
        <v>516100</v>
      </c>
      <c r="Z196">
        <v>253300</v>
      </c>
      <c r="AA196">
        <v>-0.30395486908298303</v>
      </c>
      <c r="AB196">
        <v>52.1657659569386</v>
      </c>
    </row>
    <row r="197" spans="1:28">
      <c r="A197">
        <v>7299</v>
      </c>
      <c r="B197">
        <v>5336408</v>
      </c>
      <c r="C197" t="s">
        <v>164</v>
      </c>
      <c r="D197" t="s">
        <v>126</v>
      </c>
      <c r="E197" t="s">
        <v>205</v>
      </c>
      <c r="F197" t="s">
        <v>112</v>
      </c>
      <c r="G197">
        <v>44972.544444444444</v>
      </c>
      <c r="H197" t="s">
        <v>180</v>
      </c>
      <c r="I197" t="s">
        <v>116</v>
      </c>
      <c r="J197" t="s">
        <v>215</v>
      </c>
      <c r="K197" t="s">
        <v>216</v>
      </c>
      <c r="L197" t="s">
        <v>183</v>
      </c>
      <c r="M197">
        <v>1.4999999999999999E-2</v>
      </c>
      <c r="N197" t="s">
        <v>149</v>
      </c>
      <c r="O197" t="b">
        <v>0</v>
      </c>
      <c r="P197">
        <v>138261413</v>
      </c>
      <c r="Q197" t="s">
        <v>150</v>
      </c>
      <c r="R197">
        <v>1E-3</v>
      </c>
      <c r="S197" t="s">
        <v>184</v>
      </c>
      <c r="T197">
        <v>2023</v>
      </c>
      <c r="U197" t="s">
        <v>151</v>
      </c>
      <c r="V197" t="s">
        <v>217</v>
      </c>
      <c r="W197" t="s">
        <v>218</v>
      </c>
      <c r="X197" t="s">
        <v>155</v>
      </c>
      <c r="Y197">
        <v>376325</v>
      </c>
      <c r="Z197">
        <v>405313</v>
      </c>
      <c r="AA197">
        <v>-2.35874412504654</v>
      </c>
      <c r="AB197">
        <v>53.543918148915097</v>
      </c>
    </row>
    <row r="198" spans="1:28">
      <c r="A198">
        <v>7299</v>
      </c>
      <c r="B198">
        <v>1901191</v>
      </c>
      <c r="C198" t="s">
        <v>164</v>
      </c>
      <c r="D198" t="s">
        <v>126</v>
      </c>
      <c r="E198" t="s">
        <v>179</v>
      </c>
      <c r="F198" t="s">
        <v>118</v>
      </c>
      <c r="G198">
        <v>43221.55</v>
      </c>
      <c r="H198" t="s">
        <v>180</v>
      </c>
      <c r="I198" t="s">
        <v>116</v>
      </c>
      <c r="J198" t="s">
        <v>199</v>
      </c>
      <c r="K198" t="s">
        <v>200</v>
      </c>
      <c r="L198" t="s">
        <v>183</v>
      </c>
      <c r="M198">
        <v>2.9000000000000001E-2</v>
      </c>
      <c r="N198" t="s">
        <v>149</v>
      </c>
      <c r="O198" t="b">
        <v>0</v>
      </c>
      <c r="P198">
        <v>138261413</v>
      </c>
      <c r="Q198" t="s">
        <v>150</v>
      </c>
      <c r="R198">
        <v>1E-3</v>
      </c>
      <c r="S198" t="s">
        <v>184</v>
      </c>
      <c r="T198">
        <v>2018</v>
      </c>
      <c r="U198" t="s">
        <v>151</v>
      </c>
      <c r="V198" t="s">
        <v>201</v>
      </c>
      <c r="W198" t="s">
        <v>202</v>
      </c>
      <c r="X198" t="s">
        <v>155</v>
      </c>
      <c r="Y198">
        <v>516100</v>
      </c>
      <c r="Z198">
        <v>253300</v>
      </c>
      <c r="AA198">
        <v>-0.30395486908298303</v>
      </c>
      <c r="AB198">
        <v>52.1657659569386</v>
      </c>
    </row>
    <row r="199" spans="1:28">
      <c r="A199">
        <v>7299</v>
      </c>
      <c r="B199">
        <v>1553132</v>
      </c>
      <c r="C199" t="s">
        <v>164</v>
      </c>
      <c r="D199" t="s">
        <v>126</v>
      </c>
      <c r="E199" t="s">
        <v>179</v>
      </c>
      <c r="F199" t="s">
        <v>118</v>
      </c>
      <c r="G199">
        <v>42495.698611111111</v>
      </c>
      <c r="H199" t="s">
        <v>180</v>
      </c>
      <c r="I199" t="s">
        <v>116</v>
      </c>
      <c r="J199" t="s">
        <v>165</v>
      </c>
      <c r="K199" t="s">
        <v>166</v>
      </c>
      <c r="L199" t="s">
        <v>183</v>
      </c>
      <c r="M199">
        <v>4.1999999999999997E-3</v>
      </c>
      <c r="N199" t="s">
        <v>149</v>
      </c>
      <c r="O199" t="b">
        <v>0</v>
      </c>
      <c r="P199">
        <v>138261413</v>
      </c>
      <c r="Q199" t="s">
        <v>150</v>
      </c>
      <c r="R199">
        <v>1E-3</v>
      </c>
      <c r="S199" t="s">
        <v>184</v>
      </c>
      <c r="T199">
        <v>2016</v>
      </c>
      <c r="U199" t="s">
        <v>151</v>
      </c>
      <c r="V199" t="s">
        <v>242</v>
      </c>
      <c r="W199" t="s">
        <v>243</v>
      </c>
      <c r="X199" t="s">
        <v>155</v>
      </c>
      <c r="Y199">
        <v>456840</v>
      </c>
      <c r="Z199">
        <v>455364</v>
      </c>
      <c r="AA199">
        <v>-1.13455725358881</v>
      </c>
      <c r="AB199">
        <v>53.991201424557502</v>
      </c>
    </row>
    <row r="200" spans="1:28">
      <c r="A200">
        <v>7299</v>
      </c>
      <c r="B200">
        <v>1778432</v>
      </c>
      <c r="C200" t="s">
        <v>164</v>
      </c>
      <c r="D200" t="s">
        <v>126</v>
      </c>
      <c r="E200" t="s">
        <v>179</v>
      </c>
      <c r="F200" t="s">
        <v>118</v>
      </c>
      <c r="G200">
        <v>41961.479166666664</v>
      </c>
      <c r="H200" t="s">
        <v>180</v>
      </c>
      <c r="I200" t="s">
        <v>116</v>
      </c>
      <c r="J200" t="s">
        <v>181</v>
      </c>
      <c r="K200" t="s">
        <v>182</v>
      </c>
      <c r="L200" t="s">
        <v>183</v>
      </c>
      <c r="M200">
        <v>1.4999999999999999E-2</v>
      </c>
      <c r="N200" t="s">
        <v>149</v>
      </c>
      <c r="O200" t="b">
        <v>0</v>
      </c>
      <c r="P200">
        <v>138261413</v>
      </c>
      <c r="Q200" t="s">
        <v>150</v>
      </c>
      <c r="R200">
        <v>1E-3</v>
      </c>
      <c r="S200" t="s">
        <v>184</v>
      </c>
      <c r="T200">
        <v>2014</v>
      </c>
      <c r="U200" t="s">
        <v>151</v>
      </c>
      <c r="V200" t="s">
        <v>197</v>
      </c>
      <c r="W200" t="s">
        <v>186</v>
      </c>
      <c r="X200" t="s">
        <v>155</v>
      </c>
      <c r="Y200">
        <v>624300</v>
      </c>
      <c r="Z200">
        <v>306800</v>
      </c>
      <c r="AA200">
        <v>1.3116346710660201</v>
      </c>
      <c r="AB200">
        <v>52.6126273253455</v>
      </c>
    </row>
    <row r="201" spans="1:28">
      <c r="A201">
        <v>7299</v>
      </c>
      <c r="B201">
        <v>1793416</v>
      </c>
      <c r="C201" t="s">
        <v>164</v>
      </c>
      <c r="D201" t="s">
        <v>126</v>
      </c>
      <c r="E201" t="s">
        <v>179</v>
      </c>
      <c r="F201" t="s">
        <v>118</v>
      </c>
      <c r="G201">
        <v>42108.461805555555</v>
      </c>
      <c r="H201" t="s">
        <v>180</v>
      </c>
      <c r="I201" t="s">
        <v>116</v>
      </c>
      <c r="J201" t="s">
        <v>181</v>
      </c>
      <c r="K201" t="s">
        <v>182</v>
      </c>
      <c r="L201" t="s">
        <v>183</v>
      </c>
      <c r="M201">
        <v>0.01</v>
      </c>
      <c r="N201" t="s">
        <v>149</v>
      </c>
      <c r="O201" t="b">
        <v>0</v>
      </c>
      <c r="P201">
        <v>138261413</v>
      </c>
      <c r="Q201" t="s">
        <v>150</v>
      </c>
      <c r="R201">
        <v>1E-3</v>
      </c>
      <c r="S201" t="s">
        <v>184</v>
      </c>
      <c r="T201">
        <v>2015</v>
      </c>
      <c r="U201" t="s">
        <v>151</v>
      </c>
      <c r="V201" t="s">
        <v>185</v>
      </c>
      <c r="W201" t="s">
        <v>186</v>
      </c>
      <c r="X201" t="s">
        <v>155</v>
      </c>
      <c r="Y201">
        <v>620600</v>
      </c>
      <c r="Z201">
        <v>309500</v>
      </c>
      <c r="AA201">
        <v>1.2588812496391699</v>
      </c>
      <c r="AB201">
        <v>52.638374352215699</v>
      </c>
    </row>
    <row r="202" spans="1:28">
      <c r="A202">
        <v>7299</v>
      </c>
      <c r="B202">
        <v>4822114</v>
      </c>
      <c r="C202" t="s">
        <v>164</v>
      </c>
      <c r="D202" t="s">
        <v>126</v>
      </c>
      <c r="E202" t="s">
        <v>236</v>
      </c>
      <c r="F202" t="s">
        <v>115</v>
      </c>
      <c r="G202">
        <v>45114.53402777778</v>
      </c>
      <c r="H202" t="s">
        <v>180</v>
      </c>
      <c r="I202" t="s">
        <v>116</v>
      </c>
      <c r="J202" t="s">
        <v>237</v>
      </c>
      <c r="K202" t="s">
        <v>238</v>
      </c>
      <c r="L202" t="s">
        <v>183</v>
      </c>
      <c r="M202">
        <v>0.05</v>
      </c>
      <c r="N202" t="s">
        <v>149</v>
      </c>
      <c r="O202" t="b">
        <v>0</v>
      </c>
      <c r="P202">
        <v>138261413</v>
      </c>
      <c r="Q202" t="s">
        <v>150</v>
      </c>
      <c r="R202">
        <v>1E-3</v>
      </c>
      <c r="S202" t="s">
        <v>184</v>
      </c>
      <c r="T202">
        <v>2023</v>
      </c>
      <c r="U202" t="s">
        <v>151</v>
      </c>
      <c r="V202" t="s">
        <v>239</v>
      </c>
      <c r="W202" t="s">
        <v>240</v>
      </c>
      <c r="X202" t="s">
        <v>155</v>
      </c>
      <c r="Y202">
        <v>419190</v>
      </c>
      <c r="Z202">
        <v>291450</v>
      </c>
      <c r="AA202">
        <v>-1.7186140218863399</v>
      </c>
      <c r="AB202">
        <v>52.520595493892301</v>
      </c>
    </row>
    <row r="203" spans="1:28">
      <c r="A203">
        <v>7299</v>
      </c>
      <c r="B203">
        <v>4678012</v>
      </c>
      <c r="C203" t="s">
        <v>164</v>
      </c>
      <c r="D203" t="s">
        <v>126</v>
      </c>
      <c r="E203" t="s">
        <v>179</v>
      </c>
      <c r="F203" t="s">
        <v>118</v>
      </c>
      <c r="G203">
        <v>42859.51458333333</v>
      </c>
      <c r="H203" t="s">
        <v>191</v>
      </c>
      <c r="I203" t="s">
        <v>119</v>
      </c>
      <c r="J203" t="s">
        <v>192</v>
      </c>
      <c r="K203" t="s">
        <v>193</v>
      </c>
      <c r="L203" t="s">
        <v>183</v>
      </c>
      <c r="M203">
        <v>2E-3</v>
      </c>
      <c r="N203" t="s">
        <v>149</v>
      </c>
      <c r="O203" t="b">
        <v>0</v>
      </c>
      <c r="P203">
        <v>138261413</v>
      </c>
      <c r="Q203" t="s">
        <v>150</v>
      </c>
      <c r="R203">
        <v>1E-3</v>
      </c>
      <c r="S203" t="s">
        <v>184</v>
      </c>
      <c r="T203">
        <v>2017</v>
      </c>
      <c r="U203" t="s">
        <v>151</v>
      </c>
      <c r="V203" t="s">
        <v>194</v>
      </c>
      <c r="W203" t="s">
        <v>195</v>
      </c>
      <c r="X203" t="s">
        <v>155</v>
      </c>
      <c r="Y203">
        <v>357000</v>
      </c>
      <c r="Z203">
        <v>237460</v>
      </c>
      <c r="AA203">
        <v>-2.62823009845419</v>
      </c>
      <c r="AB203">
        <v>52.033868710239098</v>
      </c>
    </row>
    <row r="204" spans="1:28">
      <c r="A204">
        <v>7299</v>
      </c>
      <c r="B204">
        <v>1861873</v>
      </c>
      <c r="C204" t="s">
        <v>164</v>
      </c>
      <c r="D204" t="s">
        <v>126</v>
      </c>
      <c r="E204" t="s">
        <v>179</v>
      </c>
      <c r="F204" t="s">
        <v>118</v>
      </c>
      <c r="G204">
        <v>42759.354166666664</v>
      </c>
      <c r="H204" t="s">
        <v>180</v>
      </c>
      <c r="I204" t="s">
        <v>116</v>
      </c>
      <c r="J204" t="s">
        <v>199</v>
      </c>
      <c r="K204" t="s">
        <v>200</v>
      </c>
      <c r="L204" t="s">
        <v>183</v>
      </c>
      <c r="M204">
        <v>4.2999999999999997E-2</v>
      </c>
      <c r="N204" t="s">
        <v>149</v>
      </c>
      <c r="O204" t="b">
        <v>0</v>
      </c>
      <c r="P204">
        <v>138261413</v>
      </c>
      <c r="Q204" t="s">
        <v>150</v>
      </c>
      <c r="R204">
        <v>1E-3</v>
      </c>
      <c r="S204" t="s">
        <v>184</v>
      </c>
      <c r="T204">
        <v>2017</v>
      </c>
      <c r="U204" t="s">
        <v>151</v>
      </c>
      <c r="V204" t="s">
        <v>201</v>
      </c>
      <c r="W204" t="s">
        <v>202</v>
      </c>
      <c r="X204" t="s">
        <v>155</v>
      </c>
      <c r="Y204">
        <v>516100</v>
      </c>
      <c r="Z204">
        <v>253300</v>
      </c>
      <c r="AA204">
        <v>-0.30395486908298303</v>
      </c>
      <c r="AB204">
        <v>52.1657659569386</v>
      </c>
    </row>
    <row r="205" spans="1:28">
      <c r="A205">
        <v>7299</v>
      </c>
      <c r="B205">
        <v>4833417</v>
      </c>
      <c r="C205" t="s">
        <v>164</v>
      </c>
      <c r="D205" t="s">
        <v>126</v>
      </c>
      <c r="E205" t="s">
        <v>236</v>
      </c>
      <c r="F205" t="s">
        <v>115</v>
      </c>
      <c r="G205">
        <v>45261.500694444447</v>
      </c>
      <c r="H205" t="s">
        <v>180</v>
      </c>
      <c r="I205" t="s">
        <v>116</v>
      </c>
      <c r="J205" t="s">
        <v>192</v>
      </c>
      <c r="K205" t="s">
        <v>193</v>
      </c>
      <c r="L205" t="s">
        <v>183</v>
      </c>
      <c r="M205">
        <v>2E-3</v>
      </c>
      <c r="N205" t="s">
        <v>149</v>
      </c>
      <c r="O205" t="b">
        <v>0</v>
      </c>
      <c r="P205">
        <v>138261413</v>
      </c>
      <c r="Q205" t="s">
        <v>150</v>
      </c>
      <c r="R205">
        <v>1E-3</v>
      </c>
      <c r="S205" t="s">
        <v>184</v>
      </c>
      <c r="T205">
        <v>2023</v>
      </c>
      <c r="U205" t="s">
        <v>151</v>
      </c>
      <c r="V205" t="s">
        <v>297</v>
      </c>
      <c r="W205" t="s">
        <v>298</v>
      </c>
      <c r="X205" t="s">
        <v>155</v>
      </c>
      <c r="Y205">
        <v>393220</v>
      </c>
      <c r="Z205">
        <v>223820</v>
      </c>
      <c r="AA205">
        <v>-2.0999740777278899</v>
      </c>
      <c r="AB205">
        <v>51.912868546681302</v>
      </c>
    </row>
    <row r="206" spans="1:28">
      <c r="A206">
        <v>7299</v>
      </c>
      <c r="B206">
        <v>1643061</v>
      </c>
      <c r="C206" t="s">
        <v>164</v>
      </c>
      <c r="D206" t="s">
        <v>126</v>
      </c>
      <c r="E206" t="s">
        <v>205</v>
      </c>
      <c r="F206" t="s">
        <v>112</v>
      </c>
      <c r="G206">
        <v>43711.487500000003</v>
      </c>
      <c r="H206" t="s">
        <v>180</v>
      </c>
      <c r="I206" t="s">
        <v>116</v>
      </c>
      <c r="J206" t="s">
        <v>269</v>
      </c>
      <c r="K206" t="s">
        <v>270</v>
      </c>
      <c r="L206" t="s">
        <v>183</v>
      </c>
      <c r="M206">
        <v>5.4000000000000003E-3</v>
      </c>
      <c r="N206" t="s">
        <v>149</v>
      </c>
      <c r="O206" t="b">
        <v>0</v>
      </c>
      <c r="P206">
        <v>138261413</v>
      </c>
      <c r="Q206" t="s">
        <v>150</v>
      </c>
      <c r="R206">
        <v>1E-3</v>
      </c>
      <c r="S206" t="s">
        <v>184</v>
      </c>
      <c r="T206">
        <v>2019</v>
      </c>
      <c r="U206" t="s">
        <v>151</v>
      </c>
      <c r="V206" t="s">
        <v>300</v>
      </c>
      <c r="W206" t="s">
        <v>301</v>
      </c>
      <c r="X206" t="s">
        <v>155</v>
      </c>
      <c r="Y206">
        <v>439150</v>
      </c>
      <c r="Z206">
        <v>510275</v>
      </c>
      <c r="AA206">
        <v>-1.3972010026214301</v>
      </c>
      <c r="AB206">
        <v>54.486314801707998</v>
      </c>
    </row>
    <row r="207" spans="1:28">
      <c r="A207">
        <v>7299</v>
      </c>
      <c r="B207">
        <v>1952706</v>
      </c>
      <c r="C207" t="s">
        <v>164</v>
      </c>
      <c r="D207" t="s">
        <v>126</v>
      </c>
      <c r="E207" t="s">
        <v>179</v>
      </c>
      <c r="F207" t="s">
        <v>118</v>
      </c>
      <c r="G207">
        <v>43810.520833333336</v>
      </c>
      <c r="H207" t="s">
        <v>180</v>
      </c>
      <c r="I207" t="s">
        <v>116</v>
      </c>
      <c r="J207" t="s">
        <v>146</v>
      </c>
      <c r="K207" t="s">
        <v>147</v>
      </c>
      <c r="L207" t="s">
        <v>183</v>
      </c>
      <c r="M207">
        <v>1.6E-2</v>
      </c>
      <c r="N207" t="s">
        <v>149</v>
      </c>
      <c r="O207" t="b">
        <v>0</v>
      </c>
      <c r="P207">
        <v>138261413</v>
      </c>
      <c r="Q207" t="s">
        <v>150</v>
      </c>
      <c r="R207">
        <v>1E-3</v>
      </c>
      <c r="S207" t="s">
        <v>184</v>
      </c>
      <c r="T207">
        <v>2019</v>
      </c>
      <c r="U207" t="s">
        <v>151</v>
      </c>
      <c r="V207" t="s">
        <v>204</v>
      </c>
      <c r="W207" t="s">
        <v>154</v>
      </c>
      <c r="X207" t="s">
        <v>155</v>
      </c>
      <c r="Y207">
        <v>507500</v>
      </c>
      <c r="Z207">
        <v>299100</v>
      </c>
      <c r="AA207">
        <v>-0.41497245145673001</v>
      </c>
      <c r="AB207">
        <v>52.579097446717</v>
      </c>
    </row>
    <row r="208" spans="1:28">
      <c r="A208">
        <v>7299</v>
      </c>
      <c r="B208">
        <v>1812490</v>
      </c>
      <c r="C208" t="s">
        <v>164</v>
      </c>
      <c r="D208" t="s">
        <v>126</v>
      </c>
      <c r="E208" t="s">
        <v>179</v>
      </c>
      <c r="F208" t="s">
        <v>118</v>
      </c>
      <c r="G208">
        <v>42296.447916666664</v>
      </c>
      <c r="H208" t="s">
        <v>180</v>
      </c>
      <c r="I208" t="s">
        <v>116</v>
      </c>
      <c r="J208" t="s">
        <v>181</v>
      </c>
      <c r="K208" t="s">
        <v>182</v>
      </c>
      <c r="L208" t="s">
        <v>183</v>
      </c>
      <c r="M208">
        <v>1.7999999999999999E-2</v>
      </c>
      <c r="N208" t="s">
        <v>149</v>
      </c>
      <c r="O208" t="b">
        <v>0</v>
      </c>
      <c r="P208">
        <v>138261413</v>
      </c>
      <c r="Q208" t="s">
        <v>150</v>
      </c>
      <c r="R208">
        <v>1E-3</v>
      </c>
      <c r="S208" t="s">
        <v>184</v>
      </c>
      <c r="T208">
        <v>2015</v>
      </c>
      <c r="U208" t="s">
        <v>151</v>
      </c>
      <c r="V208" t="s">
        <v>188</v>
      </c>
      <c r="W208" t="s">
        <v>189</v>
      </c>
      <c r="X208" t="s">
        <v>155</v>
      </c>
      <c r="Y208">
        <v>636400</v>
      </c>
      <c r="Z208">
        <v>291600</v>
      </c>
      <c r="AA208">
        <v>1.4791973795069699</v>
      </c>
      <c r="AB208">
        <v>52.471107816141703</v>
      </c>
    </row>
    <row r="209" spans="1:28">
      <c r="A209">
        <v>7299</v>
      </c>
      <c r="B209">
        <v>2004450</v>
      </c>
      <c r="C209" t="s">
        <v>164</v>
      </c>
      <c r="D209" t="s">
        <v>126</v>
      </c>
      <c r="E209" t="s">
        <v>179</v>
      </c>
      <c r="F209" t="s">
        <v>118</v>
      </c>
      <c r="G209">
        <v>44635.395138888889</v>
      </c>
      <c r="H209" t="s">
        <v>180</v>
      </c>
      <c r="I209" t="s">
        <v>116</v>
      </c>
      <c r="J209" t="s">
        <v>181</v>
      </c>
      <c r="K209" t="s">
        <v>182</v>
      </c>
      <c r="L209" t="s">
        <v>183</v>
      </c>
      <c r="M209">
        <v>8.0999999999999996E-3</v>
      </c>
      <c r="N209" t="s">
        <v>149</v>
      </c>
      <c r="O209" t="b">
        <v>0</v>
      </c>
      <c r="P209">
        <v>138261413</v>
      </c>
      <c r="Q209" t="s">
        <v>150</v>
      </c>
      <c r="R209">
        <v>1E-3</v>
      </c>
      <c r="S209" t="s">
        <v>184</v>
      </c>
      <c r="T209">
        <v>2022</v>
      </c>
      <c r="U209" t="s">
        <v>151</v>
      </c>
      <c r="V209" t="s">
        <v>188</v>
      </c>
      <c r="W209" t="s">
        <v>189</v>
      </c>
      <c r="X209" t="s">
        <v>155</v>
      </c>
      <c r="Y209">
        <v>636400</v>
      </c>
      <c r="Z209">
        <v>291600</v>
      </c>
      <c r="AA209">
        <v>1.4791973795069699</v>
      </c>
      <c r="AB209">
        <v>52.471107816141703</v>
      </c>
    </row>
    <row r="210" spans="1:28">
      <c r="A210">
        <v>7299</v>
      </c>
      <c r="B210">
        <v>1316823</v>
      </c>
      <c r="C210" t="s">
        <v>164</v>
      </c>
      <c r="D210" t="s">
        <v>126</v>
      </c>
      <c r="E210" t="s">
        <v>205</v>
      </c>
      <c r="F210" t="s">
        <v>112</v>
      </c>
      <c r="G210">
        <v>43767.444444444445</v>
      </c>
      <c r="H210" t="s">
        <v>191</v>
      </c>
      <c r="I210" t="s">
        <v>119</v>
      </c>
      <c r="J210" t="s">
        <v>303</v>
      </c>
      <c r="K210" t="s">
        <v>304</v>
      </c>
      <c r="L210" t="s">
        <v>183</v>
      </c>
      <c r="M210">
        <v>0.12</v>
      </c>
      <c r="N210" t="s">
        <v>149</v>
      </c>
      <c r="O210" t="b">
        <v>0</v>
      </c>
      <c r="P210">
        <v>138261413</v>
      </c>
      <c r="Q210" t="s">
        <v>150</v>
      </c>
      <c r="R210">
        <v>1E-3</v>
      </c>
      <c r="S210" t="s">
        <v>184</v>
      </c>
      <c r="T210">
        <v>2019</v>
      </c>
      <c r="U210" t="s">
        <v>151</v>
      </c>
      <c r="V210" t="s">
        <v>305</v>
      </c>
      <c r="W210" t="s">
        <v>306</v>
      </c>
      <c r="X210" t="s">
        <v>155</v>
      </c>
      <c r="Y210">
        <v>525580</v>
      </c>
      <c r="Z210">
        <v>174880</v>
      </c>
      <c r="AA210">
        <v>-0.19382141099485101</v>
      </c>
      <c r="AB210">
        <v>51.458975778088202</v>
      </c>
    </row>
    <row r="211" spans="1:28">
      <c r="A211">
        <v>7299</v>
      </c>
      <c r="B211">
        <v>1949514</v>
      </c>
      <c r="C211" t="s">
        <v>164</v>
      </c>
      <c r="D211" t="s">
        <v>126</v>
      </c>
      <c r="E211" t="s">
        <v>179</v>
      </c>
      <c r="F211" t="s">
        <v>118</v>
      </c>
      <c r="G211">
        <v>43781.379861111112</v>
      </c>
      <c r="H211" t="s">
        <v>180</v>
      </c>
      <c r="I211" t="s">
        <v>116</v>
      </c>
      <c r="J211" t="s">
        <v>181</v>
      </c>
      <c r="K211" t="s">
        <v>182</v>
      </c>
      <c r="L211" t="s">
        <v>183</v>
      </c>
      <c r="M211">
        <v>7.7000000000000002E-3</v>
      </c>
      <c r="N211" t="s">
        <v>149</v>
      </c>
      <c r="O211" t="b">
        <v>0</v>
      </c>
      <c r="P211">
        <v>138261413</v>
      </c>
      <c r="Q211" t="s">
        <v>150</v>
      </c>
      <c r="R211">
        <v>1E-3</v>
      </c>
      <c r="S211" t="s">
        <v>184</v>
      </c>
      <c r="T211">
        <v>2019</v>
      </c>
      <c r="U211" t="s">
        <v>151</v>
      </c>
      <c r="V211" t="s">
        <v>185</v>
      </c>
      <c r="W211" t="s">
        <v>186</v>
      </c>
      <c r="X211" t="s">
        <v>155</v>
      </c>
      <c r="Y211">
        <v>620600</v>
      </c>
      <c r="Z211">
        <v>309500</v>
      </c>
      <c r="AA211">
        <v>1.2588812496391699</v>
      </c>
      <c r="AB211">
        <v>52.638374352215699</v>
      </c>
    </row>
    <row r="212" spans="1:28">
      <c r="A212">
        <v>7299</v>
      </c>
      <c r="B212">
        <v>1841847</v>
      </c>
      <c r="C212" t="s">
        <v>164</v>
      </c>
      <c r="D212" t="s">
        <v>126</v>
      </c>
      <c r="E212" t="s">
        <v>179</v>
      </c>
      <c r="F212" t="s">
        <v>118</v>
      </c>
      <c r="G212">
        <v>42597.67083333333</v>
      </c>
      <c r="H212" t="s">
        <v>180</v>
      </c>
      <c r="I212" t="s">
        <v>116</v>
      </c>
      <c r="J212" t="s">
        <v>181</v>
      </c>
      <c r="K212" t="s">
        <v>182</v>
      </c>
      <c r="L212" t="s">
        <v>183</v>
      </c>
      <c r="M212">
        <v>1.6E-2</v>
      </c>
      <c r="N212" t="s">
        <v>149</v>
      </c>
      <c r="O212" t="b">
        <v>0</v>
      </c>
      <c r="P212">
        <v>138261413</v>
      </c>
      <c r="Q212" t="s">
        <v>150</v>
      </c>
      <c r="R212">
        <v>1E-3</v>
      </c>
      <c r="S212" t="s">
        <v>184</v>
      </c>
      <c r="T212">
        <v>2016</v>
      </c>
      <c r="U212" t="s">
        <v>151</v>
      </c>
      <c r="V212" t="s">
        <v>185</v>
      </c>
      <c r="W212" t="s">
        <v>186</v>
      </c>
      <c r="X212" t="s">
        <v>155</v>
      </c>
      <c r="Y212">
        <v>620600</v>
      </c>
      <c r="Z212">
        <v>309500</v>
      </c>
      <c r="AA212">
        <v>1.2588812496391699</v>
      </c>
      <c r="AB212">
        <v>52.638374352215699</v>
      </c>
    </row>
    <row r="213" spans="1:28">
      <c r="A213">
        <v>7299</v>
      </c>
      <c r="B213">
        <v>1949826</v>
      </c>
      <c r="C213" t="s">
        <v>164</v>
      </c>
      <c r="D213" t="s">
        <v>126</v>
      </c>
      <c r="E213" t="s">
        <v>179</v>
      </c>
      <c r="F213" t="s">
        <v>118</v>
      </c>
      <c r="G213">
        <v>43787.480555555558</v>
      </c>
      <c r="H213" t="s">
        <v>180</v>
      </c>
      <c r="I213" t="s">
        <v>116</v>
      </c>
      <c r="J213" t="s">
        <v>146</v>
      </c>
      <c r="K213" t="s">
        <v>147</v>
      </c>
      <c r="L213" t="s">
        <v>183</v>
      </c>
      <c r="M213">
        <v>2.2000000000000001E-3</v>
      </c>
      <c r="N213" t="s">
        <v>149</v>
      </c>
      <c r="O213" t="b">
        <v>0</v>
      </c>
      <c r="P213">
        <v>138261413</v>
      </c>
      <c r="Q213" t="s">
        <v>150</v>
      </c>
      <c r="R213">
        <v>1E-3</v>
      </c>
      <c r="S213" t="s">
        <v>184</v>
      </c>
      <c r="T213">
        <v>2019</v>
      </c>
      <c r="U213" t="s">
        <v>151</v>
      </c>
      <c r="V213" t="s">
        <v>225</v>
      </c>
      <c r="W213" t="s">
        <v>226</v>
      </c>
      <c r="X213" t="s">
        <v>155</v>
      </c>
      <c r="Y213">
        <v>500098</v>
      </c>
      <c r="Z213">
        <v>402866</v>
      </c>
      <c r="AA213">
        <v>-0.49196935841400102</v>
      </c>
      <c r="AB213">
        <v>53.512954618294103</v>
      </c>
    </row>
    <row r="214" spans="1:28">
      <c r="A214">
        <v>7299</v>
      </c>
      <c r="B214">
        <v>1809752</v>
      </c>
      <c r="C214" t="s">
        <v>164</v>
      </c>
      <c r="D214" t="s">
        <v>126</v>
      </c>
      <c r="E214" t="s">
        <v>179</v>
      </c>
      <c r="F214" t="s">
        <v>118</v>
      </c>
      <c r="G214">
        <v>42268.480555555558</v>
      </c>
      <c r="H214" t="s">
        <v>180</v>
      </c>
      <c r="I214" t="s">
        <v>116</v>
      </c>
      <c r="J214" t="s">
        <v>181</v>
      </c>
      <c r="K214" t="s">
        <v>182</v>
      </c>
      <c r="L214" t="s">
        <v>183</v>
      </c>
      <c r="M214">
        <v>1.4E-2</v>
      </c>
      <c r="N214" t="s">
        <v>149</v>
      </c>
      <c r="O214" t="b">
        <v>0</v>
      </c>
      <c r="P214">
        <v>138261413</v>
      </c>
      <c r="Q214" t="s">
        <v>150</v>
      </c>
      <c r="R214">
        <v>1E-3</v>
      </c>
      <c r="S214" t="s">
        <v>184</v>
      </c>
      <c r="T214">
        <v>2015</v>
      </c>
      <c r="U214" t="s">
        <v>151</v>
      </c>
      <c r="V214" t="s">
        <v>185</v>
      </c>
      <c r="W214" t="s">
        <v>186</v>
      </c>
      <c r="X214" t="s">
        <v>155</v>
      </c>
      <c r="Y214">
        <v>620600</v>
      </c>
      <c r="Z214">
        <v>309500</v>
      </c>
      <c r="AA214">
        <v>1.2588812496391699</v>
      </c>
      <c r="AB214">
        <v>52.638374352215699</v>
      </c>
    </row>
    <row r="215" spans="1:28">
      <c r="A215">
        <v>7299</v>
      </c>
      <c r="B215">
        <v>1796411</v>
      </c>
      <c r="C215" t="s">
        <v>164</v>
      </c>
      <c r="D215" t="s">
        <v>126</v>
      </c>
      <c r="E215" t="s">
        <v>179</v>
      </c>
      <c r="F215" t="s">
        <v>118</v>
      </c>
      <c r="G215">
        <v>42135.499305555553</v>
      </c>
      <c r="H215" t="s">
        <v>180</v>
      </c>
      <c r="I215" t="s">
        <v>116</v>
      </c>
      <c r="J215" t="s">
        <v>181</v>
      </c>
      <c r="K215" t="s">
        <v>182</v>
      </c>
      <c r="L215" t="s">
        <v>183</v>
      </c>
      <c r="M215">
        <v>1.4999999999999999E-2</v>
      </c>
      <c r="N215" t="s">
        <v>149</v>
      </c>
      <c r="O215" t="b">
        <v>0</v>
      </c>
      <c r="P215">
        <v>138261413</v>
      </c>
      <c r="Q215" t="s">
        <v>150</v>
      </c>
      <c r="R215">
        <v>1E-3</v>
      </c>
      <c r="S215" t="s">
        <v>184</v>
      </c>
      <c r="T215">
        <v>2015</v>
      </c>
      <c r="U215" t="s">
        <v>151</v>
      </c>
      <c r="V215" t="s">
        <v>197</v>
      </c>
      <c r="W215" t="s">
        <v>186</v>
      </c>
      <c r="X215" t="s">
        <v>155</v>
      </c>
      <c r="Y215">
        <v>624300</v>
      </c>
      <c r="Z215">
        <v>306800</v>
      </c>
      <c r="AA215">
        <v>1.3116346710660201</v>
      </c>
      <c r="AB215">
        <v>52.6126273253455</v>
      </c>
    </row>
    <row r="216" spans="1:28">
      <c r="A216">
        <v>7299</v>
      </c>
      <c r="B216">
        <v>1870061</v>
      </c>
      <c r="C216" t="s">
        <v>164</v>
      </c>
      <c r="D216" t="s">
        <v>126</v>
      </c>
      <c r="E216" t="s">
        <v>179</v>
      </c>
      <c r="F216" t="s">
        <v>118</v>
      </c>
      <c r="G216">
        <v>42852.388194444444</v>
      </c>
      <c r="H216" t="s">
        <v>180</v>
      </c>
      <c r="I216" t="s">
        <v>116</v>
      </c>
      <c r="J216" t="s">
        <v>199</v>
      </c>
      <c r="K216" t="s">
        <v>200</v>
      </c>
      <c r="L216" t="s">
        <v>183</v>
      </c>
      <c r="M216">
        <v>4.9000000000000002E-2</v>
      </c>
      <c r="N216" t="s">
        <v>149</v>
      </c>
      <c r="O216" t="b">
        <v>0</v>
      </c>
      <c r="P216">
        <v>138261413</v>
      </c>
      <c r="Q216" t="s">
        <v>150</v>
      </c>
      <c r="R216">
        <v>1E-3</v>
      </c>
      <c r="S216" t="s">
        <v>184</v>
      </c>
      <c r="T216">
        <v>2017</v>
      </c>
      <c r="U216" t="s">
        <v>151</v>
      </c>
      <c r="V216" t="s">
        <v>207</v>
      </c>
      <c r="W216" t="s">
        <v>208</v>
      </c>
      <c r="X216" t="s">
        <v>155</v>
      </c>
      <c r="Y216">
        <v>515935</v>
      </c>
      <c r="Z216">
        <v>253417</v>
      </c>
      <c r="AA216">
        <v>-0.30632621725807402</v>
      </c>
      <c r="AB216">
        <v>52.1668520239771</v>
      </c>
    </row>
    <row r="217" spans="1:28">
      <c r="A217">
        <v>7299</v>
      </c>
      <c r="B217">
        <v>1789601</v>
      </c>
      <c r="C217" t="s">
        <v>164</v>
      </c>
      <c r="D217" t="s">
        <v>126</v>
      </c>
      <c r="E217" t="s">
        <v>179</v>
      </c>
      <c r="F217" t="s">
        <v>118</v>
      </c>
      <c r="G217">
        <v>42061.529166666667</v>
      </c>
      <c r="H217" t="s">
        <v>180</v>
      </c>
      <c r="I217" t="s">
        <v>116</v>
      </c>
      <c r="J217" t="s">
        <v>181</v>
      </c>
      <c r="K217" t="s">
        <v>182</v>
      </c>
      <c r="L217" t="s">
        <v>183</v>
      </c>
      <c r="M217">
        <v>5.4000000000000003E-3</v>
      </c>
      <c r="N217" t="s">
        <v>149</v>
      </c>
      <c r="O217" t="b">
        <v>0</v>
      </c>
      <c r="P217">
        <v>138261413</v>
      </c>
      <c r="Q217" t="s">
        <v>150</v>
      </c>
      <c r="R217">
        <v>1E-3</v>
      </c>
      <c r="S217" t="s">
        <v>184</v>
      </c>
      <c r="T217">
        <v>2015</v>
      </c>
      <c r="U217" t="s">
        <v>151</v>
      </c>
      <c r="V217" t="s">
        <v>185</v>
      </c>
      <c r="W217" t="s">
        <v>186</v>
      </c>
      <c r="X217" t="s">
        <v>155</v>
      </c>
      <c r="Y217">
        <v>620600</v>
      </c>
      <c r="Z217">
        <v>309500</v>
      </c>
      <c r="AA217">
        <v>1.2588812496391699</v>
      </c>
      <c r="AB217">
        <v>52.638374352215699</v>
      </c>
    </row>
    <row r="218" spans="1:28">
      <c r="A218">
        <v>7299</v>
      </c>
      <c r="B218">
        <v>1838342</v>
      </c>
      <c r="C218" t="s">
        <v>164</v>
      </c>
      <c r="D218" t="s">
        <v>126</v>
      </c>
      <c r="E218" t="s">
        <v>179</v>
      </c>
      <c r="F218" t="s">
        <v>118</v>
      </c>
      <c r="G218">
        <v>42565.62777777778</v>
      </c>
      <c r="H218" t="s">
        <v>180</v>
      </c>
      <c r="I218" t="s">
        <v>116</v>
      </c>
      <c r="J218" t="s">
        <v>199</v>
      </c>
      <c r="K218" t="s">
        <v>200</v>
      </c>
      <c r="L218" t="s">
        <v>183</v>
      </c>
      <c r="M218">
        <v>8.6999999999999994E-2</v>
      </c>
      <c r="N218" t="s">
        <v>149</v>
      </c>
      <c r="O218" t="b">
        <v>0</v>
      </c>
      <c r="P218">
        <v>138261413</v>
      </c>
      <c r="Q218" t="s">
        <v>150</v>
      </c>
      <c r="R218">
        <v>1E-3</v>
      </c>
      <c r="S218" t="s">
        <v>184</v>
      </c>
      <c r="T218">
        <v>2016</v>
      </c>
      <c r="U218" t="s">
        <v>151</v>
      </c>
      <c r="V218" t="s">
        <v>201</v>
      </c>
      <c r="W218" t="s">
        <v>202</v>
      </c>
      <c r="X218" t="s">
        <v>155</v>
      </c>
      <c r="Y218">
        <v>516100</v>
      </c>
      <c r="Z218">
        <v>253300</v>
      </c>
      <c r="AA218">
        <v>-0.30395486908298303</v>
      </c>
      <c r="AB218">
        <v>52.1657659569386</v>
      </c>
    </row>
    <row r="219" spans="1:28">
      <c r="A219">
        <v>7299</v>
      </c>
      <c r="B219">
        <v>1909616</v>
      </c>
      <c r="C219" t="s">
        <v>164</v>
      </c>
      <c r="D219" t="s">
        <v>126</v>
      </c>
      <c r="E219" t="s">
        <v>179</v>
      </c>
      <c r="F219" t="s">
        <v>118</v>
      </c>
      <c r="G219">
        <v>43318.479166666664</v>
      </c>
      <c r="H219" t="s">
        <v>180</v>
      </c>
      <c r="I219" t="s">
        <v>116</v>
      </c>
      <c r="J219" t="s">
        <v>146</v>
      </c>
      <c r="K219" t="s">
        <v>147</v>
      </c>
      <c r="L219" t="s">
        <v>183</v>
      </c>
      <c r="M219">
        <v>3.9E-2</v>
      </c>
      <c r="N219" t="s">
        <v>149</v>
      </c>
      <c r="O219" t="b">
        <v>0</v>
      </c>
      <c r="P219">
        <v>138261413</v>
      </c>
      <c r="Q219" t="s">
        <v>150</v>
      </c>
      <c r="R219">
        <v>1E-3</v>
      </c>
      <c r="S219" t="s">
        <v>184</v>
      </c>
      <c r="T219">
        <v>2018</v>
      </c>
      <c r="U219" t="s">
        <v>151</v>
      </c>
      <c r="V219" t="s">
        <v>204</v>
      </c>
      <c r="W219" t="s">
        <v>154</v>
      </c>
      <c r="X219" t="s">
        <v>155</v>
      </c>
      <c r="Y219">
        <v>507500</v>
      </c>
      <c r="Z219">
        <v>299100</v>
      </c>
      <c r="AA219">
        <v>-0.41497245145673001</v>
      </c>
      <c r="AB219">
        <v>52.579097446717</v>
      </c>
    </row>
    <row r="220" spans="1:28">
      <c r="A220">
        <v>7299</v>
      </c>
      <c r="B220">
        <v>2016826</v>
      </c>
      <c r="C220" t="s">
        <v>164</v>
      </c>
      <c r="D220" t="s">
        <v>126</v>
      </c>
      <c r="E220" t="s">
        <v>179</v>
      </c>
      <c r="F220" t="s">
        <v>118</v>
      </c>
      <c r="G220">
        <v>44788.541666666664</v>
      </c>
      <c r="H220" t="s">
        <v>180</v>
      </c>
      <c r="I220" t="s">
        <v>116</v>
      </c>
      <c r="J220" t="s">
        <v>181</v>
      </c>
      <c r="K220" t="s">
        <v>182</v>
      </c>
      <c r="L220" t="s">
        <v>183</v>
      </c>
      <c r="M220">
        <v>9.2999999999999992E-3</v>
      </c>
      <c r="N220" t="s">
        <v>149</v>
      </c>
      <c r="O220" t="b">
        <v>0</v>
      </c>
      <c r="P220">
        <v>138261413</v>
      </c>
      <c r="Q220" t="s">
        <v>150</v>
      </c>
      <c r="R220">
        <v>1E-3</v>
      </c>
      <c r="S220" t="s">
        <v>184</v>
      </c>
      <c r="T220">
        <v>2022</v>
      </c>
      <c r="U220" t="s">
        <v>151</v>
      </c>
      <c r="V220" t="s">
        <v>188</v>
      </c>
      <c r="W220" t="s">
        <v>189</v>
      </c>
      <c r="X220" t="s">
        <v>155</v>
      </c>
      <c r="Y220">
        <v>636400</v>
      </c>
      <c r="Z220">
        <v>291600</v>
      </c>
      <c r="AA220">
        <v>1.4791973795069699</v>
      </c>
      <c r="AB220">
        <v>52.471107816141703</v>
      </c>
    </row>
    <row r="221" spans="1:28">
      <c r="A221">
        <v>7299</v>
      </c>
      <c r="B221">
        <v>1804118</v>
      </c>
      <c r="C221" t="s">
        <v>164</v>
      </c>
      <c r="D221" t="s">
        <v>126</v>
      </c>
      <c r="E221" t="s">
        <v>179</v>
      </c>
      <c r="F221" t="s">
        <v>118</v>
      </c>
      <c r="G221">
        <v>42198.652777777781</v>
      </c>
      <c r="H221" t="s">
        <v>180</v>
      </c>
      <c r="I221" t="s">
        <v>116</v>
      </c>
      <c r="J221" t="s">
        <v>181</v>
      </c>
      <c r="K221" t="s">
        <v>182</v>
      </c>
      <c r="L221" t="s">
        <v>183</v>
      </c>
      <c r="M221">
        <v>4.3999999999999997E-2</v>
      </c>
      <c r="N221" t="s">
        <v>149</v>
      </c>
      <c r="O221" t="b">
        <v>0</v>
      </c>
      <c r="P221">
        <v>138261413</v>
      </c>
      <c r="Q221" t="s">
        <v>150</v>
      </c>
      <c r="R221">
        <v>1E-3</v>
      </c>
      <c r="S221" t="s">
        <v>184</v>
      </c>
      <c r="T221">
        <v>2015</v>
      </c>
      <c r="U221" t="s">
        <v>151</v>
      </c>
      <c r="V221" t="s">
        <v>197</v>
      </c>
      <c r="W221" t="s">
        <v>186</v>
      </c>
      <c r="X221" t="s">
        <v>155</v>
      </c>
      <c r="Y221">
        <v>624300</v>
      </c>
      <c r="Z221">
        <v>306800</v>
      </c>
      <c r="AA221">
        <v>1.3116346710660201</v>
      </c>
      <c r="AB221">
        <v>52.6126273253455</v>
      </c>
    </row>
    <row r="222" spans="1:28">
      <c r="A222">
        <v>7299</v>
      </c>
      <c r="B222">
        <v>3422075</v>
      </c>
      <c r="C222" t="s">
        <v>164</v>
      </c>
      <c r="D222" t="s">
        <v>126</v>
      </c>
      <c r="E222" t="s">
        <v>236</v>
      </c>
      <c r="F222" t="s">
        <v>115</v>
      </c>
      <c r="G222">
        <v>44336.617361111108</v>
      </c>
      <c r="H222" t="s">
        <v>180</v>
      </c>
      <c r="I222" t="s">
        <v>116</v>
      </c>
      <c r="J222" t="s">
        <v>251</v>
      </c>
      <c r="K222" t="s">
        <v>252</v>
      </c>
      <c r="L222" t="s">
        <v>183</v>
      </c>
      <c r="M222">
        <v>5.3E-3</v>
      </c>
      <c r="N222" t="s">
        <v>149</v>
      </c>
      <c r="O222" t="b">
        <v>0</v>
      </c>
      <c r="P222">
        <v>138261413</v>
      </c>
      <c r="Q222" t="s">
        <v>150</v>
      </c>
      <c r="R222">
        <v>1E-3</v>
      </c>
      <c r="S222" t="s">
        <v>184</v>
      </c>
      <c r="T222">
        <v>2021</v>
      </c>
      <c r="U222" t="s">
        <v>151</v>
      </c>
      <c r="V222" t="s">
        <v>308</v>
      </c>
      <c r="W222" t="s">
        <v>309</v>
      </c>
      <c r="X222" t="s">
        <v>155</v>
      </c>
      <c r="Y222">
        <v>336305</v>
      </c>
      <c r="Z222">
        <v>144790</v>
      </c>
      <c r="AA222">
        <v>-2.9129924628297901</v>
      </c>
      <c r="AB222">
        <v>51.198759046070201</v>
      </c>
    </row>
    <row r="223" spans="1:28">
      <c r="A223">
        <v>7299</v>
      </c>
      <c r="B223">
        <v>2016780</v>
      </c>
      <c r="C223" t="s">
        <v>164</v>
      </c>
      <c r="D223" t="s">
        <v>126</v>
      </c>
      <c r="E223" t="s">
        <v>179</v>
      </c>
      <c r="F223" t="s">
        <v>118</v>
      </c>
      <c r="G223">
        <v>44785.451388888891</v>
      </c>
      <c r="H223" t="s">
        <v>180</v>
      </c>
      <c r="I223" t="s">
        <v>116</v>
      </c>
      <c r="J223" t="s">
        <v>146</v>
      </c>
      <c r="K223" t="s">
        <v>147</v>
      </c>
      <c r="L223" t="s">
        <v>183</v>
      </c>
      <c r="M223">
        <v>1.4E-2</v>
      </c>
      <c r="N223" t="s">
        <v>149</v>
      </c>
      <c r="O223" t="b">
        <v>0</v>
      </c>
      <c r="P223">
        <v>138261413</v>
      </c>
      <c r="Q223" t="s">
        <v>150</v>
      </c>
      <c r="R223">
        <v>1E-3</v>
      </c>
      <c r="S223" t="s">
        <v>184</v>
      </c>
      <c r="T223">
        <v>2022</v>
      </c>
      <c r="U223" t="s">
        <v>151</v>
      </c>
      <c r="V223" t="s">
        <v>225</v>
      </c>
      <c r="W223" t="s">
        <v>226</v>
      </c>
      <c r="X223" t="s">
        <v>155</v>
      </c>
      <c r="Y223">
        <v>500098</v>
      </c>
      <c r="Z223">
        <v>402866</v>
      </c>
      <c r="AA223">
        <v>-0.49196935841400102</v>
      </c>
      <c r="AB223">
        <v>53.512954618294103</v>
      </c>
    </row>
    <row r="224" spans="1:28">
      <c r="A224">
        <v>7299</v>
      </c>
      <c r="B224">
        <v>2050067</v>
      </c>
      <c r="C224" t="s">
        <v>164</v>
      </c>
      <c r="D224" t="s">
        <v>126</v>
      </c>
      <c r="E224" t="s">
        <v>179</v>
      </c>
      <c r="F224" t="s">
        <v>118</v>
      </c>
      <c r="G224">
        <v>45208.433333333334</v>
      </c>
      <c r="H224" t="s">
        <v>180</v>
      </c>
      <c r="I224" t="s">
        <v>116</v>
      </c>
      <c r="J224" t="s">
        <v>199</v>
      </c>
      <c r="K224" t="s">
        <v>200</v>
      </c>
      <c r="L224" t="s">
        <v>183</v>
      </c>
      <c r="M224">
        <v>5.3999999999999999E-2</v>
      </c>
      <c r="N224" t="s">
        <v>149</v>
      </c>
      <c r="O224" t="b">
        <v>0</v>
      </c>
      <c r="P224">
        <v>138261413</v>
      </c>
      <c r="Q224" t="s">
        <v>150</v>
      </c>
      <c r="R224">
        <v>1E-3</v>
      </c>
      <c r="S224" t="s">
        <v>184</v>
      </c>
      <c r="T224">
        <v>2023</v>
      </c>
      <c r="U224" t="s">
        <v>151</v>
      </c>
      <c r="V224" t="s">
        <v>201</v>
      </c>
      <c r="W224" t="s">
        <v>202</v>
      </c>
      <c r="X224" t="s">
        <v>155</v>
      </c>
      <c r="Y224">
        <v>516100</v>
      </c>
      <c r="Z224">
        <v>253300</v>
      </c>
      <c r="AA224">
        <v>-0.30395486908298303</v>
      </c>
      <c r="AB224">
        <v>52.1657659569386</v>
      </c>
    </row>
    <row r="225" spans="1:28">
      <c r="A225">
        <v>7299</v>
      </c>
      <c r="B225">
        <v>4750866</v>
      </c>
      <c r="C225" t="s">
        <v>164</v>
      </c>
      <c r="D225" t="s">
        <v>126</v>
      </c>
      <c r="E225" t="s">
        <v>205</v>
      </c>
      <c r="F225" t="s">
        <v>112</v>
      </c>
      <c r="G225">
        <v>43875.559027777781</v>
      </c>
      <c r="H225" t="s">
        <v>180</v>
      </c>
      <c r="I225" t="s">
        <v>116</v>
      </c>
      <c r="J225" t="s">
        <v>237</v>
      </c>
      <c r="K225" t="s">
        <v>238</v>
      </c>
      <c r="L225" t="s">
        <v>183</v>
      </c>
      <c r="M225">
        <v>1.0999999999999999E-2</v>
      </c>
      <c r="N225" t="s">
        <v>149</v>
      </c>
      <c r="O225" t="b">
        <v>0</v>
      </c>
      <c r="P225">
        <v>138261413</v>
      </c>
      <c r="Q225" t="s">
        <v>150</v>
      </c>
      <c r="R225">
        <v>1E-3</v>
      </c>
      <c r="S225" t="s">
        <v>184</v>
      </c>
      <c r="T225">
        <v>2020</v>
      </c>
      <c r="U225" t="s">
        <v>151</v>
      </c>
      <c r="V225" t="s">
        <v>239</v>
      </c>
      <c r="W225" t="s">
        <v>240</v>
      </c>
      <c r="X225" t="s">
        <v>155</v>
      </c>
      <c r="Y225">
        <v>419190</v>
      </c>
      <c r="Z225">
        <v>291450</v>
      </c>
      <c r="AA225">
        <v>-1.7186140218863399</v>
      </c>
      <c r="AB225">
        <v>52.520595493892301</v>
      </c>
    </row>
    <row r="226" spans="1:28">
      <c r="A226">
        <v>7299</v>
      </c>
      <c r="B226">
        <v>2018762</v>
      </c>
      <c r="C226" t="s">
        <v>164</v>
      </c>
      <c r="D226" t="s">
        <v>126</v>
      </c>
      <c r="E226" t="s">
        <v>179</v>
      </c>
      <c r="F226" t="s">
        <v>118</v>
      </c>
      <c r="G226">
        <v>44809.470138888886</v>
      </c>
      <c r="H226" t="s">
        <v>180</v>
      </c>
      <c r="I226" t="s">
        <v>116</v>
      </c>
      <c r="J226" t="s">
        <v>199</v>
      </c>
      <c r="K226" t="s">
        <v>200</v>
      </c>
      <c r="L226" t="s">
        <v>183</v>
      </c>
      <c r="M226">
        <v>4.9000000000000002E-2</v>
      </c>
      <c r="N226" t="s">
        <v>149</v>
      </c>
      <c r="O226" t="b">
        <v>0</v>
      </c>
      <c r="P226">
        <v>138261413</v>
      </c>
      <c r="Q226" t="s">
        <v>150</v>
      </c>
      <c r="R226">
        <v>1E-3</v>
      </c>
      <c r="S226" t="s">
        <v>184</v>
      </c>
      <c r="T226">
        <v>2022</v>
      </c>
      <c r="U226" t="s">
        <v>151</v>
      </c>
      <c r="V226" t="s">
        <v>207</v>
      </c>
      <c r="W226" t="s">
        <v>208</v>
      </c>
      <c r="X226" t="s">
        <v>155</v>
      </c>
      <c r="Y226">
        <v>515935</v>
      </c>
      <c r="Z226">
        <v>253417</v>
      </c>
      <c r="AA226">
        <v>-0.30632621725807402</v>
      </c>
      <c r="AB226">
        <v>52.1668520239771</v>
      </c>
    </row>
    <row r="227" spans="1:28">
      <c r="A227">
        <v>7299</v>
      </c>
      <c r="B227">
        <v>1956799</v>
      </c>
      <c r="C227" t="s">
        <v>164</v>
      </c>
      <c r="D227" t="s">
        <v>126</v>
      </c>
      <c r="E227" t="s">
        <v>205</v>
      </c>
      <c r="F227" t="s">
        <v>112</v>
      </c>
      <c r="G227">
        <v>43861.464583333334</v>
      </c>
      <c r="H227" t="s">
        <v>180</v>
      </c>
      <c r="I227" t="s">
        <v>116</v>
      </c>
      <c r="J227" t="s">
        <v>146</v>
      </c>
      <c r="K227" t="s">
        <v>147</v>
      </c>
      <c r="L227" t="s">
        <v>183</v>
      </c>
      <c r="M227">
        <v>1.7000000000000001E-2</v>
      </c>
      <c r="N227" t="s">
        <v>149</v>
      </c>
      <c r="O227" t="b">
        <v>0</v>
      </c>
      <c r="P227">
        <v>138261413</v>
      </c>
      <c r="Q227" t="s">
        <v>150</v>
      </c>
      <c r="R227">
        <v>1E-3</v>
      </c>
      <c r="S227" t="s">
        <v>184</v>
      </c>
      <c r="T227">
        <v>2020</v>
      </c>
      <c r="U227" t="s">
        <v>151</v>
      </c>
      <c r="V227" t="s">
        <v>204</v>
      </c>
      <c r="W227" t="s">
        <v>154</v>
      </c>
      <c r="X227" t="s">
        <v>155</v>
      </c>
      <c r="Y227">
        <v>507500</v>
      </c>
      <c r="Z227">
        <v>299100</v>
      </c>
      <c r="AA227">
        <v>-0.41497245145673001</v>
      </c>
      <c r="AB227">
        <v>52.579097446717</v>
      </c>
    </row>
    <row r="228" spans="1:28">
      <c r="A228">
        <v>7299</v>
      </c>
      <c r="B228">
        <v>1986691</v>
      </c>
      <c r="C228" t="s">
        <v>164</v>
      </c>
      <c r="D228" t="s">
        <v>126</v>
      </c>
      <c r="E228" t="s">
        <v>179</v>
      </c>
      <c r="F228" t="s">
        <v>118</v>
      </c>
      <c r="G228">
        <v>44389.484722222223</v>
      </c>
      <c r="H228" t="s">
        <v>180</v>
      </c>
      <c r="I228" t="s">
        <v>116</v>
      </c>
      <c r="J228" t="s">
        <v>199</v>
      </c>
      <c r="K228" t="s">
        <v>200</v>
      </c>
      <c r="L228" t="s">
        <v>183</v>
      </c>
      <c r="M228">
        <v>4.5999999999999999E-2</v>
      </c>
      <c r="N228" t="s">
        <v>149</v>
      </c>
      <c r="O228" t="b">
        <v>0</v>
      </c>
      <c r="P228">
        <v>138261413</v>
      </c>
      <c r="Q228" t="s">
        <v>150</v>
      </c>
      <c r="R228">
        <v>1E-3</v>
      </c>
      <c r="S228" t="s">
        <v>184</v>
      </c>
      <c r="T228">
        <v>2021</v>
      </c>
      <c r="U228" t="s">
        <v>151</v>
      </c>
      <c r="V228" t="s">
        <v>201</v>
      </c>
      <c r="W228" t="s">
        <v>202</v>
      </c>
      <c r="X228" t="s">
        <v>155</v>
      </c>
      <c r="Y228">
        <v>516100</v>
      </c>
      <c r="Z228">
        <v>253300</v>
      </c>
      <c r="AA228">
        <v>-0.30395486908298303</v>
      </c>
      <c r="AB228">
        <v>52.1657659569386</v>
      </c>
    </row>
    <row r="229" spans="1:28">
      <c r="A229">
        <v>7299</v>
      </c>
      <c r="B229">
        <v>2039317</v>
      </c>
      <c r="C229" t="s">
        <v>164</v>
      </c>
      <c r="D229" t="s">
        <v>126</v>
      </c>
      <c r="E229" t="s">
        <v>179</v>
      </c>
      <c r="F229" t="s">
        <v>118</v>
      </c>
      <c r="G229">
        <v>45084.586805555555</v>
      </c>
      <c r="H229" t="s">
        <v>180</v>
      </c>
      <c r="I229" t="s">
        <v>116</v>
      </c>
      <c r="J229" t="s">
        <v>181</v>
      </c>
      <c r="K229" t="s">
        <v>182</v>
      </c>
      <c r="L229" t="s">
        <v>183</v>
      </c>
      <c r="M229">
        <v>3.8999999999999998E-3</v>
      </c>
      <c r="N229" t="s">
        <v>149</v>
      </c>
      <c r="O229" t="b">
        <v>0</v>
      </c>
      <c r="P229">
        <v>138261413</v>
      </c>
      <c r="Q229" t="s">
        <v>150</v>
      </c>
      <c r="R229">
        <v>1E-3</v>
      </c>
      <c r="S229" t="s">
        <v>184</v>
      </c>
      <c r="T229">
        <v>2023</v>
      </c>
      <c r="U229" t="s">
        <v>151</v>
      </c>
      <c r="V229" t="s">
        <v>185</v>
      </c>
      <c r="W229" t="s">
        <v>186</v>
      </c>
      <c r="X229" t="s">
        <v>155</v>
      </c>
      <c r="Y229">
        <v>620600</v>
      </c>
      <c r="Z229">
        <v>309500</v>
      </c>
      <c r="AA229">
        <v>1.2588812496391699</v>
      </c>
      <c r="AB229">
        <v>52.638374352215699</v>
      </c>
    </row>
    <row r="230" spans="1:28">
      <c r="A230">
        <v>7299</v>
      </c>
      <c r="B230">
        <v>1781223</v>
      </c>
      <c r="C230" t="s">
        <v>164</v>
      </c>
      <c r="D230" t="s">
        <v>126</v>
      </c>
      <c r="E230" t="s">
        <v>179</v>
      </c>
      <c r="F230" t="s">
        <v>118</v>
      </c>
      <c r="G230">
        <v>41976.418055555558</v>
      </c>
      <c r="H230" t="s">
        <v>180</v>
      </c>
      <c r="I230" t="s">
        <v>116</v>
      </c>
      <c r="J230" t="s">
        <v>181</v>
      </c>
      <c r="K230" t="s">
        <v>182</v>
      </c>
      <c r="L230" t="s">
        <v>183</v>
      </c>
      <c r="M230">
        <v>8.0000000000000002E-3</v>
      </c>
      <c r="N230" t="s">
        <v>149</v>
      </c>
      <c r="O230" t="b">
        <v>0</v>
      </c>
      <c r="P230">
        <v>138261413</v>
      </c>
      <c r="Q230" t="s">
        <v>150</v>
      </c>
      <c r="R230">
        <v>1E-3</v>
      </c>
      <c r="S230" t="s">
        <v>184</v>
      </c>
      <c r="T230">
        <v>2014</v>
      </c>
      <c r="U230" t="s">
        <v>151</v>
      </c>
      <c r="V230" t="s">
        <v>188</v>
      </c>
      <c r="W230" t="s">
        <v>189</v>
      </c>
      <c r="X230" t="s">
        <v>155</v>
      </c>
      <c r="Y230">
        <v>636400</v>
      </c>
      <c r="Z230">
        <v>291600</v>
      </c>
      <c r="AA230">
        <v>1.4791973795069699</v>
      </c>
      <c r="AB230">
        <v>52.471107816141703</v>
      </c>
    </row>
    <row r="231" spans="1:28">
      <c r="A231">
        <v>7299</v>
      </c>
      <c r="B231">
        <v>1958351</v>
      </c>
      <c r="C231" t="s">
        <v>164</v>
      </c>
      <c r="D231" t="s">
        <v>126</v>
      </c>
      <c r="E231" t="s">
        <v>179</v>
      </c>
      <c r="F231" t="s">
        <v>118</v>
      </c>
      <c r="G231">
        <v>43881.511111111111</v>
      </c>
      <c r="H231" t="s">
        <v>180</v>
      </c>
      <c r="I231" t="s">
        <v>116</v>
      </c>
      <c r="J231" t="s">
        <v>199</v>
      </c>
      <c r="K231" t="s">
        <v>200</v>
      </c>
      <c r="L231" t="s">
        <v>183</v>
      </c>
      <c r="M231">
        <v>7.6E-3</v>
      </c>
      <c r="N231" t="s">
        <v>149</v>
      </c>
      <c r="O231" t="b">
        <v>0</v>
      </c>
      <c r="P231">
        <v>138261413</v>
      </c>
      <c r="Q231" t="s">
        <v>150</v>
      </c>
      <c r="R231">
        <v>1E-3</v>
      </c>
      <c r="S231" t="s">
        <v>184</v>
      </c>
      <c r="T231">
        <v>2020</v>
      </c>
      <c r="U231" t="s">
        <v>151</v>
      </c>
      <c r="V231" t="s">
        <v>207</v>
      </c>
      <c r="W231" t="s">
        <v>208</v>
      </c>
      <c r="X231" t="s">
        <v>155</v>
      </c>
      <c r="Y231">
        <v>515935</v>
      </c>
      <c r="Z231">
        <v>253417</v>
      </c>
      <c r="AA231">
        <v>-0.30632621725807402</v>
      </c>
      <c r="AB231">
        <v>52.1668520239771</v>
      </c>
    </row>
    <row r="232" spans="1:28">
      <c r="A232">
        <v>7299</v>
      </c>
      <c r="B232">
        <v>1818949</v>
      </c>
      <c r="C232" t="s">
        <v>164</v>
      </c>
      <c r="D232" t="s">
        <v>126</v>
      </c>
      <c r="E232" t="s">
        <v>179</v>
      </c>
      <c r="F232" t="s">
        <v>118</v>
      </c>
      <c r="G232">
        <v>42347.625</v>
      </c>
      <c r="H232" t="s">
        <v>180</v>
      </c>
      <c r="I232" t="s">
        <v>116</v>
      </c>
      <c r="J232" t="s">
        <v>181</v>
      </c>
      <c r="K232" t="s">
        <v>182</v>
      </c>
      <c r="L232" t="s">
        <v>183</v>
      </c>
      <c r="M232">
        <v>1.2E-2</v>
      </c>
      <c r="N232" t="s">
        <v>149</v>
      </c>
      <c r="O232" t="b">
        <v>0</v>
      </c>
      <c r="P232">
        <v>138261413</v>
      </c>
      <c r="Q232" t="s">
        <v>150</v>
      </c>
      <c r="R232">
        <v>1E-3</v>
      </c>
      <c r="S232" t="s">
        <v>184</v>
      </c>
      <c r="T232">
        <v>2015</v>
      </c>
      <c r="U232" t="s">
        <v>151</v>
      </c>
      <c r="V232" t="s">
        <v>197</v>
      </c>
      <c r="W232" t="s">
        <v>186</v>
      </c>
      <c r="X232" t="s">
        <v>155</v>
      </c>
      <c r="Y232">
        <v>624300</v>
      </c>
      <c r="Z232">
        <v>306800</v>
      </c>
      <c r="AA232">
        <v>1.3116346710660201</v>
      </c>
      <c r="AB232">
        <v>52.6126273253455</v>
      </c>
    </row>
    <row r="233" spans="1:28">
      <c r="A233">
        <v>7299</v>
      </c>
      <c r="B233">
        <v>1997744</v>
      </c>
      <c r="C233" t="s">
        <v>164</v>
      </c>
      <c r="D233" t="s">
        <v>126</v>
      </c>
      <c r="E233" t="s">
        <v>205</v>
      </c>
      <c r="F233" t="s">
        <v>112</v>
      </c>
      <c r="G233">
        <v>44532.362500000003</v>
      </c>
      <c r="H233" t="s">
        <v>180</v>
      </c>
      <c r="I233" t="s">
        <v>116</v>
      </c>
      <c r="J233" t="s">
        <v>181</v>
      </c>
      <c r="K233" t="s">
        <v>182</v>
      </c>
      <c r="L233" t="s">
        <v>183</v>
      </c>
      <c r="M233">
        <v>1.4999999999999999E-2</v>
      </c>
      <c r="N233" t="s">
        <v>149</v>
      </c>
      <c r="O233" t="b">
        <v>0</v>
      </c>
      <c r="P233">
        <v>138261413</v>
      </c>
      <c r="Q233" t="s">
        <v>150</v>
      </c>
      <c r="R233">
        <v>1E-3</v>
      </c>
      <c r="S233" t="s">
        <v>184</v>
      </c>
      <c r="T233">
        <v>2021</v>
      </c>
      <c r="U233" t="s">
        <v>151</v>
      </c>
      <c r="V233" t="s">
        <v>188</v>
      </c>
      <c r="W233" t="s">
        <v>189</v>
      </c>
      <c r="X233" t="s">
        <v>155</v>
      </c>
      <c r="Y233">
        <v>636400</v>
      </c>
      <c r="Z233">
        <v>291600</v>
      </c>
      <c r="AA233">
        <v>1.4791973795069699</v>
      </c>
      <c r="AB233">
        <v>52.471107816141703</v>
      </c>
    </row>
    <row r="234" spans="1:28">
      <c r="A234">
        <v>7299</v>
      </c>
      <c r="B234">
        <v>1811782</v>
      </c>
      <c r="C234" t="s">
        <v>164</v>
      </c>
      <c r="D234" t="s">
        <v>126</v>
      </c>
      <c r="E234" t="s">
        <v>179</v>
      </c>
      <c r="F234" t="s">
        <v>118</v>
      </c>
      <c r="G234">
        <v>42284.65347222222</v>
      </c>
      <c r="H234" t="s">
        <v>180</v>
      </c>
      <c r="I234" t="s">
        <v>116</v>
      </c>
      <c r="J234" t="s">
        <v>181</v>
      </c>
      <c r="K234" t="s">
        <v>182</v>
      </c>
      <c r="L234" t="s">
        <v>183</v>
      </c>
      <c r="M234">
        <v>1.6E-2</v>
      </c>
      <c r="N234" t="s">
        <v>149</v>
      </c>
      <c r="O234" t="b">
        <v>0</v>
      </c>
      <c r="P234">
        <v>138261413</v>
      </c>
      <c r="Q234" t="s">
        <v>150</v>
      </c>
      <c r="R234">
        <v>1E-3</v>
      </c>
      <c r="S234" t="s">
        <v>184</v>
      </c>
      <c r="T234">
        <v>2015</v>
      </c>
      <c r="U234" t="s">
        <v>151</v>
      </c>
      <c r="V234" t="s">
        <v>188</v>
      </c>
      <c r="W234" t="s">
        <v>189</v>
      </c>
      <c r="X234" t="s">
        <v>155</v>
      </c>
      <c r="Y234">
        <v>636400</v>
      </c>
      <c r="Z234">
        <v>291600</v>
      </c>
      <c r="AA234">
        <v>1.4791973795069699</v>
      </c>
      <c r="AB234">
        <v>52.471107816141703</v>
      </c>
    </row>
    <row r="235" spans="1:28">
      <c r="A235">
        <v>7299</v>
      </c>
      <c r="B235">
        <v>1531875</v>
      </c>
      <c r="C235" t="s">
        <v>164</v>
      </c>
      <c r="D235" t="s">
        <v>126</v>
      </c>
      <c r="E235" t="s">
        <v>179</v>
      </c>
      <c r="F235" t="s">
        <v>118</v>
      </c>
      <c r="G235">
        <v>42214.565972222219</v>
      </c>
      <c r="H235" t="s">
        <v>180</v>
      </c>
      <c r="I235" t="s">
        <v>116</v>
      </c>
      <c r="J235" t="s">
        <v>165</v>
      </c>
      <c r="K235" t="s">
        <v>166</v>
      </c>
      <c r="L235" t="s">
        <v>183</v>
      </c>
      <c r="M235">
        <v>9.7000000000000003E-3</v>
      </c>
      <c r="N235" t="s">
        <v>149</v>
      </c>
      <c r="O235" t="b">
        <v>0</v>
      </c>
      <c r="P235">
        <v>138261413</v>
      </c>
      <c r="Q235" t="s">
        <v>150</v>
      </c>
      <c r="R235">
        <v>1E-3</v>
      </c>
      <c r="S235" t="s">
        <v>184</v>
      </c>
      <c r="T235">
        <v>2015</v>
      </c>
      <c r="U235" t="s">
        <v>151</v>
      </c>
      <c r="V235" t="s">
        <v>242</v>
      </c>
      <c r="W235" t="s">
        <v>243</v>
      </c>
      <c r="X235" t="s">
        <v>155</v>
      </c>
      <c r="Y235">
        <v>456840</v>
      </c>
      <c r="Z235">
        <v>455364</v>
      </c>
      <c r="AA235">
        <v>-1.13455725358881</v>
      </c>
      <c r="AB235">
        <v>53.991201424557502</v>
      </c>
    </row>
    <row r="236" spans="1:28">
      <c r="A236">
        <v>7299</v>
      </c>
      <c r="B236">
        <v>1783750</v>
      </c>
      <c r="C236" t="s">
        <v>164</v>
      </c>
      <c r="D236" t="s">
        <v>126</v>
      </c>
      <c r="E236" t="s">
        <v>179</v>
      </c>
      <c r="F236" t="s">
        <v>118</v>
      </c>
      <c r="G236">
        <v>42010.331250000003</v>
      </c>
      <c r="H236" t="s">
        <v>180</v>
      </c>
      <c r="I236" t="s">
        <v>116</v>
      </c>
      <c r="J236" t="s">
        <v>181</v>
      </c>
      <c r="K236" t="s">
        <v>182</v>
      </c>
      <c r="L236" t="s">
        <v>183</v>
      </c>
      <c r="M236">
        <v>7.0000000000000001E-3</v>
      </c>
      <c r="N236" t="s">
        <v>149</v>
      </c>
      <c r="O236" t="b">
        <v>0</v>
      </c>
      <c r="P236">
        <v>138261413</v>
      </c>
      <c r="Q236" t="s">
        <v>150</v>
      </c>
      <c r="R236">
        <v>1E-3</v>
      </c>
      <c r="S236" t="s">
        <v>184</v>
      </c>
      <c r="T236">
        <v>2015</v>
      </c>
      <c r="U236" t="s">
        <v>151</v>
      </c>
      <c r="V236" t="s">
        <v>188</v>
      </c>
      <c r="W236" t="s">
        <v>189</v>
      </c>
      <c r="X236" t="s">
        <v>155</v>
      </c>
      <c r="Y236">
        <v>636400</v>
      </c>
      <c r="Z236">
        <v>291600</v>
      </c>
      <c r="AA236">
        <v>1.4791973795069699</v>
      </c>
      <c r="AB236">
        <v>52.471107816141703</v>
      </c>
    </row>
    <row r="237" spans="1:28">
      <c r="A237">
        <v>7299</v>
      </c>
      <c r="B237">
        <v>1862560</v>
      </c>
      <c r="C237" t="s">
        <v>164</v>
      </c>
      <c r="D237" t="s">
        <v>126</v>
      </c>
      <c r="E237" t="s">
        <v>179</v>
      </c>
      <c r="F237" t="s">
        <v>118</v>
      </c>
      <c r="G237">
        <v>42772.429166666669</v>
      </c>
      <c r="H237" t="s">
        <v>180</v>
      </c>
      <c r="I237" t="s">
        <v>116</v>
      </c>
      <c r="J237" t="s">
        <v>199</v>
      </c>
      <c r="K237" t="s">
        <v>200</v>
      </c>
      <c r="L237" t="s">
        <v>183</v>
      </c>
      <c r="M237">
        <v>1.4999999999999999E-2</v>
      </c>
      <c r="N237" t="s">
        <v>149</v>
      </c>
      <c r="O237" t="b">
        <v>0</v>
      </c>
      <c r="P237">
        <v>138261413</v>
      </c>
      <c r="Q237" t="s">
        <v>150</v>
      </c>
      <c r="R237">
        <v>1E-3</v>
      </c>
      <c r="S237" t="s">
        <v>184</v>
      </c>
      <c r="T237">
        <v>2017</v>
      </c>
      <c r="U237" t="s">
        <v>151</v>
      </c>
      <c r="V237" t="s">
        <v>207</v>
      </c>
      <c r="W237" t="s">
        <v>208</v>
      </c>
      <c r="X237" t="s">
        <v>155</v>
      </c>
      <c r="Y237">
        <v>515935</v>
      </c>
      <c r="Z237">
        <v>253417</v>
      </c>
      <c r="AA237">
        <v>-0.30632621725807402</v>
      </c>
      <c r="AB237">
        <v>52.1668520239771</v>
      </c>
    </row>
    <row r="238" spans="1:28">
      <c r="A238">
        <v>7299</v>
      </c>
      <c r="B238">
        <v>2024399</v>
      </c>
      <c r="C238" t="s">
        <v>164</v>
      </c>
      <c r="D238" t="s">
        <v>126</v>
      </c>
      <c r="E238" t="s">
        <v>179</v>
      </c>
      <c r="F238" t="s">
        <v>118</v>
      </c>
      <c r="G238">
        <v>44881.568749999999</v>
      </c>
      <c r="H238" t="s">
        <v>180</v>
      </c>
      <c r="I238" t="s">
        <v>116</v>
      </c>
      <c r="J238" t="s">
        <v>181</v>
      </c>
      <c r="K238" t="s">
        <v>182</v>
      </c>
      <c r="L238" t="s">
        <v>183</v>
      </c>
      <c r="M238">
        <v>4.4999999999999997E-3</v>
      </c>
      <c r="N238" t="s">
        <v>149</v>
      </c>
      <c r="O238" t="b">
        <v>0</v>
      </c>
      <c r="P238">
        <v>138261413</v>
      </c>
      <c r="Q238" t="s">
        <v>150</v>
      </c>
      <c r="R238">
        <v>1E-3</v>
      </c>
      <c r="S238" t="s">
        <v>184</v>
      </c>
      <c r="T238">
        <v>2022</v>
      </c>
      <c r="U238" t="s">
        <v>151</v>
      </c>
      <c r="V238" t="s">
        <v>185</v>
      </c>
      <c r="W238" t="s">
        <v>186</v>
      </c>
      <c r="X238" t="s">
        <v>155</v>
      </c>
      <c r="Y238">
        <v>620600</v>
      </c>
      <c r="Z238">
        <v>309500</v>
      </c>
      <c r="AA238">
        <v>1.2588812496391699</v>
      </c>
      <c r="AB238">
        <v>52.638374352215699</v>
      </c>
    </row>
    <row r="239" spans="1:28">
      <c r="A239">
        <v>7299</v>
      </c>
      <c r="B239">
        <v>5252175</v>
      </c>
      <c r="C239" t="s">
        <v>164</v>
      </c>
      <c r="D239" t="s">
        <v>126</v>
      </c>
      <c r="E239" t="s">
        <v>205</v>
      </c>
      <c r="F239" t="s">
        <v>112</v>
      </c>
      <c r="G239">
        <v>43258.729166666664</v>
      </c>
      <c r="H239" t="s">
        <v>180</v>
      </c>
      <c r="I239" t="s">
        <v>116</v>
      </c>
      <c r="J239" t="s">
        <v>215</v>
      </c>
      <c r="K239" t="s">
        <v>216</v>
      </c>
      <c r="L239" t="s">
        <v>183</v>
      </c>
      <c r="M239">
        <v>2.3E-2</v>
      </c>
      <c r="N239" t="s">
        <v>149</v>
      </c>
      <c r="O239" t="b">
        <v>0</v>
      </c>
      <c r="P239">
        <v>138261413</v>
      </c>
      <c r="Q239" t="s">
        <v>150</v>
      </c>
      <c r="R239">
        <v>1E-3</v>
      </c>
      <c r="S239" t="s">
        <v>184</v>
      </c>
      <c r="T239">
        <v>2018</v>
      </c>
      <c r="U239" t="s">
        <v>151</v>
      </c>
      <c r="V239" t="s">
        <v>217</v>
      </c>
      <c r="W239" t="s">
        <v>218</v>
      </c>
      <c r="X239" t="s">
        <v>155</v>
      </c>
      <c r="Y239">
        <v>376325</v>
      </c>
      <c r="Z239">
        <v>405313</v>
      </c>
      <c r="AA239">
        <v>-2.35874412504654</v>
      </c>
      <c r="AB239">
        <v>53.543918148915097</v>
      </c>
    </row>
    <row r="240" spans="1:28">
      <c r="A240">
        <v>7299</v>
      </c>
      <c r="B240">
        <v>1784945</v>
      </c>
      <c r="C240" t="s">
        <v>164</v>
      </c>
      <c r="D240" t="s">
        <v>126</v>
      </c>
      <c r="E240" t="s">
        <v>179</v>
      </c>
      <c r="F240" t="s">
        <v>118</v>
      </c>
      <c r="G240">
        <v>42020.62222222222</v>
      </c>
      <c r="H240" t="s">
        <v>180</v>
      </c>
      <c r="I240" t="s">
        <v>116</v>
      </c>
      <c r="J240" t="s">
        <v>181</v>
      </c>
      <c r="K240" t="s">
        <v>182</v>
      </c>
      <c r="L240" t="s">
        <v>183</v>
      </c>
      <c r="M240">
        <v>8.0000000000000002E-3</v>
      </c>
      <c r="N240" t="s">
        <v>149</v>
      </c>
      <c r="O240" t="b">
        <v>0</v>
      </c>
      <c r="P240">
        <v>138261413</v>
      </c>
      <c r="Q240" t="s">
        <v>150</v>
      </c>
      <c r="R240">
        <v>1E-3</v>
      </c>
      <c r="S240" t="s">
        <v>184</v>
      </c>
      <c r="T240">
        <v>2015</v>
      </c>
      <c r="U240" t="s">
        <v>151</v>
      </c>
      <c r="V240" t="s">
        <v>185</v>
      </c>
      <c r="W240" t="s">
        <v>186</v>
      </c>
      <c r="X240" t="s">
        <v>155</v>
      </c>
      <c r="Y240">
        <v>620600</v>
      </c>
      <c r="Z240">
        <v>309500</v>
      </c>
      <c r="AA240">
        <v>1.2588812496391699</v>
      </c>
      <c r="AB240">
        <v>52.638374352215699</v>
      </c>
    </row>
    <row r="241" spans="1:28">
      <c r="A241">
        <v>7299</v>
      </c>
      <c r="B241">
        <v>1850957</v>
      </c>
      <c r="C241" t="s">
        <v>164</v>
      </c>
      <c r="D241" t="s">
        <v>126</v>
      </c>
      <c r="E241" t="s">
        <v>179</v>
      </c>
      <c r="F241" t="s">
        <v>118</v>
      </c>
      <c r="G241">
        <v>42676.381944444445</v>
      </c>
      <c r="H241" t="s">
        <v>180</v>
      </c>
      <c r="I241" t="s">
        <v>116</v>
      </c>
      <c r="J241" t="s">
        <v>146</v>
      </c>
      <c r="K241" t="s">
        <v>147</v>
      </c>
      <c r="L241" t="s">
        <v>183</v>
      </c>
      <c r="M241">
        <v>7.0999999999999994E-2</v>
      </c>
      <c r="N241" t="s">
        <v>149</v>
      </c>
      <c r="O241" t="b">
        <v>0</v>
      </c>
      <c r="P241">
        <v>138261413</v>
      </c>
      <c r="Q241" t="s">
        <v>150</v>
      </c>
      <c r="R241">
        <v>1E-3</v>
      </c>
      <c r="S241" t="s">
        <v>184</v>
      </c>
      <c r="T241">
        <v>2016</v>
      </c>
      <c r="U241" t="s">
        <v>151</v>
      </c>
      <c r="V241" t="s">
        <v>204</v>
      </c>
      <c r="W241" t="s">
        <v>154</v>
      </c>
      <c r="X241" t="s">
        <v>155</v>
      </c>
      <c r="Y241">
        <v>507500</v>
      </c>
      <c r="Z241">
        <v>299100</v>
      </c>
      <c r="AA241">
        <v>-0.41497245145673001</v>
      </c>
      <c r="AB241">
        <v>52.579097446717</v>
      </c>
    </row>
    <row r="242" spans="1:28">
      <c r="A242">
        <v>7299</v>
      </c>
      <c r="B242">
        <v>1847648</v>
      </c>
      <c r="C242" t="s">
        <v>164</v>
      </c>
      <c r="D242" t="s">
        <v>126</v>
      </c>
      <c r="E242" t="s">
        <v>179</v>
      </c>
      <c r="F242" t="s">
        <v>118</v>
      </c>
      <c r="G242">
        <v>42654.701388888891</v>
      </c>
      <c r="H242" t="s">
        <v>180</v>
      </c>
      <c r="I242" t="s">
        <v>116</v>
      </c>
      <c r="J242" t="s">
        <v>199</v>
      </c>
      <c r="K242" t="s">
        <v>200</v>
      </c>
      <c r="L242" t="s">
        <v>183</v>
      </c>
      <c r="M242">
        <v>5.3999999999999999E-2</v>
      </c>
      <c r="N242" t="s">
        <v>149</v>
      </c>
      <c r="O242" t="b">
        <v>0</v>
      </c>
      <c r="P242">
        <v>138261413</v>
      </c>
      <c r="Q242" t="s">
        <v>150</v>
      </c>
      <c r="R242">
        <v>1E-3</v>
      </c>
      <c r="S242" t="s">
        <v>184</v>
      </c>
      <c r="T242">
        <v>2016</v>
      </c>
      <c r="U242" t="s">
        <v>151</v>
      </c>
      <c r="V242" t="s">
        <v>207</v>
      </c>
      <c r="W242" t="s">
        <v>208</v>
      </c>
      <c r="X242" t="s">
        <v>155</v>
      </c>
      <c r="Y242">
        <v>515935</v>
      </c>
      <c r="Z242">
        <v>253417</v>
      </c>
      <c r="AA242">
        <v>-0.30632621725807402</v>
      </c>
      <c r="AB242">
        <v>52.1668520239771</v>
      </c>
    </row>
    <row r="243" spans="1:28">
      <c r="A243">
        <v>7299</v>
      </c>
      <c r="B243">
        <v>1869163</v>
      </c>
      <c r="C243" t="s">
        <v>164</v>
      </c>
      <c r="D243" t="s">
        <v>126</v>
      </c>
      <c r="E243" t="s">
        <v>179</v>
      </c>
      <c r="F243" t="s">
        <v>118</v>
      </c>
      <c r="G243">
        <v>42850.393055555556</v>
      </c>
      <c r="H243" t="s">
        <v>180</v>
      </c>
      <c r="I243" t="s">
        <v>116</v>
      </c>
      <c r="J243" t="s">
        <v>199</v>
      </c>
      <c r="K243" t="s">
        <v>200</v>
      </c>
      <c r="L243" t="s">
        <v>183</v>
      </c>
      <c r="M243">
        <v>0.05</v>
      </c>
      <c r="N243" t="s">
        <v>149</v>
      </c>
      <c r="O243" t="b">
        <v>0</v>
      </c>
      <c r="P243">
        <v>138261413</v>
      </c>
      <c r="Q243" t="s">
        <v>150</v>
      </c>
      <c r="R243">
        <v>1E-3</v>
      </c>
      <c r="S243" t="s">
        <v>184</v>
      </c>
      <c r="T243">
        <v>2017</v>
      </c>
      <c r="U243" t="s">
        <v>151</v>
      </c>
      <c r="V243" t="s">
        <v>207</v>
      </c>
      <c r="W243" t="s">
        <v>208</v>
      </c>
      <c r="X243" t="s">
        <v>155</v>
      </c>
      <c r="Y243">
        <v>515935</v>
      </c>
      <c r="Z243">
        <v>253417</v>
      </c>
      <c r="AA243">
        <v>-0.30632621725807402</v>
      </c>
      <c r="AB243">
        <v>52.1668520239771</v>
      </c>
    </row>
    <row r="244" spans="1:28">
      <c r="A244">
        <v>7299</v>
      </c>
      <c r="B244">
        <v>1951469</v>
      </c>
      <c r="C244" t="s">
        <v>164</v>
      </c>
      <c r="D244" t="s">
        <v>126</v>
      </c>
      <c r="E244" t="s">
        <v>205</v>
      </c>
      <c r="F244" t="s">
        <v>112</v>
      </c>
      <c r="G244">
        <v>43794.344444444447</v>
      </c>
      <c r="H244" t="s">
        <v>180</v>
      </c>
      <c r="I244" t="s">
        <v>116</v>
      </c>
      <c r="J244" t="s">
        <v>181</v>
      </c>
      <c r="K244" t="s">
        <v>182</v>
      </c>
      <c r="L244" t="s">
        <v>183</v>
      </c>
      <c r="M244">
        <v>8.3999999999999995E-3</v>
      </c>
      <c r="N244" t="s">
        <v>149</v>
      </c>
      <c r="O244" t="b">
        <v>0</v>
      </c>
      <c r="P244">
        <v>138261413</v>
      </c>
      <c r="Q244" t="s">
        <v>150</v>
      </c>
      <c r="R244">
        <v>1E-3</v>
      </c>
      <c r="S244" t="s">
        <v>184</v>
      </c>
      <c r="T244">
        <v>2019</v>
      </c>
      <c r="U244" t="s">
        <v>151</v>
      </c>
      <c r="V244" t="s">
        <v>188</v>
      </c>
      <c r="W244" t="s">
        <v>189</v>
      </c>
      <c r="X244" t="s">
        <v>155</v>
      </c>
      <c r="Y244">
        <v>636400</v>
      </c>
      <c r="Z244">
        <v>291600</v>
      </c>
      <c r="AA244">
        <v>1.4791973795069699</v>
      </c>
      <c r="AB244">
        <v>52.471107816141703</v>
      </c>
    </row>
    <row r="245" spans="1:28">
      <c r="A245">
        <v>7299</v>
      </c>
      <c r="B245">
        <v>1982078</v>
      </c>
      <c r="C245" t="s">
        <v>164</v>
      </c>
      <c r="D245" t="s">
        <v>126</v>
      </c>
      <c r="E245" t="s">
        <v>179</v>
      </c>
      <c r="F245" t="s">
        <v>118</v>
      </c>
      <c r="G245">
        <v>44329.587500000001</v>
      </c>
      <c r="H245" t="s">
        <v>180</v>
      </c>
      <c r="I245" t="s">
        <v>116</v>
      </c>
      <c r="J245" t="s">
        <v>181</v>
      </c>
      <c r="K245" t="s">
        <v>182</v>
      </c>
      <c r="L245" t="s">
        <v>183</v>
      </c>
      <c r="M245">
        <v>4.7999999999999996E-3</v>
      </c>
      <c r="N245" t="s">
        <v>149</v>
      </c>
      <c r="O245" t="b">
        <v>0</v>
      </c>
      <c r="P245">
        <v>138261413</v>
      </c>
      <c r="Q245" t="s">
        <v>150</v>
      </c>
      <c r="R245">
        <v>1E-3</v>
      </c>
      <c r="S245" t="s">
        <v>184</v>
      </c>
      <c r="T245">
        <v>2021</v>
      </c>
      <c r="U245" t="s">
        <v>151</v>
      </c>
      <c r="V245" t="s">
        <v>185</v>
      </c>
      <c r="W245" t="s">
        <v>186</v>
      </c>
      <c r="X245" t="s">
        <v>155</v>
      </c>
      <c r="Y245">
        <v>620600</v>
      </c>
      <c r="Z245">
        <v>309500</v>
      </c>
      <c r="AA245">
        <v>1.2588812496391699</v>
      </c>
      <c r="AB245">
        <v>52.638374352215699</v>
      </c>
    </row>
    <row r="246" spans="1:28">
      <c r="A246">
        <v>7299</v>
      </c>
      <c r="B246">
        <v>1791157</v>
      </c>
      <c r="C246" t="s">
        <v>164</v>
      </c>
      <c r="D246" t="s">
        <v>126</v>
      </c>
      <c r="E246" t="s">
        <v>179</v>
      </c>
      <c r="F246" t="s">
        <v>118</v>
      </c>
      <c r="G246">
        <v>42086.326388888891</v>
      </c>
      <c r="H246" t="s">
        <v>180</v>
      </c>
      <c r="I246" t="s">
        <v>116</v>
      </c>
      <c r="J246" t="s">
        <v>181</v>
      </c>
      <c r="K246" t="s">
        <v>182</v>
      </c>
      <c r="L246" t="s">
        <v>183</v>
      </c>
      <c r="M246">
        <v>1.7999999999999999E-2</v>
      </c>
      <c r="N246" t="s">
        <v>149</v>
      </c>
      <c r="O246" t="b">
        <v>0</v>
      </c>
      <c r="P246">
        <v>138261413</v>
      </c>
      <c r="Q246" t="s">
        <v>150</v>
      </c>
      <c r="R246">
        <v>1E-3</v>
      </c>
      <c r="S246" t="s">
        <v>184</v>
      </c>
      <c r="T246">
        <v>2015</v>
      </c>
      <c r="U246" t="s">
        <v>151</v>
      </c>
      <c r="V246" t="s">
        <v>188</v>
      </c>
      <c r="W246" t="s">
        <v>189</v>
      </c>
      <c r="X246" t="s">
        <v>155</v>
      </c>
      <c r="Y246">
        <v>636400</v>
      </c>
      <c r="Z246">
        <v>291600</v>
      </c>
      <c r="AA246">
        <v>1.4791973795069699</v>
      </c>
      <c r="AB246">
        <v>52.471107816141703</v>
      </c>
    </row>
    <row r="247" spans="1:28">
      <c r="A247">
        <v>7299</v>
      </c>
      <c r="B247">
        <v>4641139</v>
      </c>
      <c r="C247" t="s">
        <v>164</v>
      </c>
      <c r="D247" t="s">
        <v>126</v>
      </c>
      <c r="E247" t="s">
        <v>205</v>
      </c>
      <c r="F247" t="s">
        <v>112</v>
      </c>
      <c r="G247">
        <v>42408.355555555558</v>
      </c>
      <c r="H247" t="s">
        <v>180</v>
      </c>
      <c r="I247" t="s">
        <v>116</v>
      </c>
      <c r="J247" t="s">
        <v>237</v>
      </c>
      <c r="K247" t="s">
        <v>238</v>
      </c>
      <c r="L247" t="s">
        <v>183</v>
      </c>
      <c r="M247">
        <v>1.2E-2</v>
      </c>
      <c r="N247" t="s">
        <v>149</v>
      </c>
      <c r="O247" t="b">
        <v>0</v>
      </c>
      <c r="P247">
        <v>138261413</v>
      </c>
      <c r="Q247" t="s">
        <v>150</v>
      </c>
      <c r="R247">
        <v>1E-3</v>
      </c>
      <c r="S247" t="s">
        <v>184</v>
      </c>
      <c r="T247">
        <v>2016</v>
      </c>
      <c r="U247" t="s">
        <v>151</v>
      </c>
      <c r="V247" t="s">
        <v>239</v>
      </c>
      <c r="W247" t="s">
        <v>240</v>
      </c>
      <c r="X247" t="s">
        <v>155</v>
      </c>
      <c r="Y247">
        <v>419190</v>
      </c>
      <c r="Z247">
        <v>291450</v>
      </c>
      <c r="AA247">
        <v>-1.7186140218863399</v>
      </c>
      <c r="AB247">
        <v>52.520595493892301</v>
      </c>
    </row>
    <row r="248" spans="1:28">
      <c r="A248">
        <v>7299</v>
      </c>
      <c r="B248">
        <v>1989086</v>
      </c>
      <c r="C248" t="s">
        <v>164</v>
      </c>
      <c r="D248" t="s">
        <v>126</v>
      </c>
      <c r="E248" t="s">
        <v>179</v>
      </c>
      <c r="F248" t="s">
        <v>118</v>
      </c>
      <c r="G248">
        <v>44420.527083333334</v>
      </c>
      <c r="H248" t="s">
        <v>180</v>
      </c>
      <c r="I248" t="s">
        <v>116</v>
      </c>
      <c r="J248" t="s">
        <v>199</v>
      </c>
      <c r="K248" t="s">
        <v>200</v>
      </c>
      <c r="L248" t="s">
        <v>148</v>
      </c>
      <c r="M248">
        <v>4.2000000000000003E-2</v>
      </c>
      <c r="N248" t="s">
        <v>149</v>
      </c>
      <c r="O248" t="b">
        <v>0</v>
      </c>
      <c r="P248">
        <v>138261413</v>
      </c>
      <c r="Q248" t="s">
        <v>150</v>
      </c>
      <c r="R248">
        <v>1E-3</v>
      </c>
      <c r="S248" t="s">
        <v>184</v>
      </c>
      <c r="T248">
        <v>2021</v>
      </c>
      <c r="U248" t="s">
        <v>151</v>
      </c>
      <c r="V248" t="s">
        <v>207</v>
      </c>
      <c r="W248" t="s">
        <v>208</v>
      </c>
      <c r="X248" t="s">
        <v>155</v>
      </c>
      <c r="Y248">
        <v>515935</v>
      </c>
      <c r="Z248">
        <v>253417</v>
      </c>
      <c r="AA248">
        <v>-0.30632621725807402</v>
      </c>
      <c r="AB248">
        <v>52.1668520239771</v>
      </c>
    </row>
    <row r="249" spans="1:28">
      <c r="A249">
        <v>7299</v>
      </c>
      <c r="B249">
        <v>5282851</v>
      </c>
      <c r="C249" t="s">
        <v>164</v>
      </c>
      <c r="D249" t="s">
        <v>126</v>
      </c>
      <c r="E249" t="s">
        <v>205</v>
      </c>
      <c r="F249" t="s">
        <v>112</v>
      </c>
      <c r="G249">
        <v>43783.622916666667</v>
      </c>
      <c r="H249" t="s">
        <v>180</v>
      </c>
      <c r="I249" t="s">
        <v>116</v>
      </c>
      <c r="J249" t="s">
        <v>256</v>
      </c>
      <c r="K249" t="s">
        <v>257</v>
      </c>
      <c r="L249" t="s">
        <v>183</v>
      </c>
      <c r="M249">
        <v>8.5000000000000006E-3</v>
      </c>
      <c r="N249" t="s">
        <v>149</v>
      </c>
      <c r="O249" t="b">
        <v>0</v>
      </c>
      <c r="P249">
        <v>138261413</v>
      </c>
      <c r="Q249" t="s">
        <v>150</v>
      </c>
      <c r="R249">
        <v>1E-3</v>
      </c>
      <c r="S249" t="s">
        <v>184</v>
      </c>
      <c r="T249">
        <v>2019</v>
      </c>
      <c r="U249" t="s">
        <v>151</v>
      </c>
      <c r="V249" t="s">
        <v>289</v>
      </c>
      <c r="W249" t="s">
        <v>290</v>
      </c>
      <c r="X249" t="s">
        <v>155</v>
      </c>
      <c r="Y249">
        <v>347589</v>
      </c>
      <c r="Z249">
        <v>412612</v>
      </c>
      <c r="AA249">
        <v>-2.7935865486517399</v>
      </c>
      <c r="AB249">
        <v>53.607429655734201</v>
      </c>
    </row>
    <row r="250" spans="1:28">
      <c r="A250">
        <v>7299</v>
      </c>
      <c r="B250">
        <v>1842628</v>
      </c>
      <c r="C250" t="s">
        <v>164</v>
      </c>
      <c r="D250" t="s">
        <v>126</v>
      </c>
      <c r="E250" t="s">
        <v>179</v>
      </c>
      <c r="F250" t="s">
        <v>118</v>
      </c>
      <c r="G250">
        <v>42605.377083333333</v>
      </c>
      <c r="H250" t="s">
        <v>180</v>
      </c>
      <c r="I250" t="s">
        <v>116</v>
      </c>
      <c r="J250" t="s">
        <v>181</v>
      </c>
      <c r="K250" t="s">
        <v>182</v>
      </c>
      <c r="L250" t="s">
        <v>183</v>
      </c>
      <c r="M250">
        <v>7.3999999999999996E-2</v>
      </c>
      <c r="N250" t="s">
        <v>149</v>
      </c>
      <c r="O250" t="b">
        <v>0</v>
      </c>
      <c r="P250">
        <v>138261413</v>
      </c>
      <c r="Q250" t="s">
        <v>150</v>
      </c>
      <c r="R250">
        <v>1E-3</v>
      </c>
      <c r="S250" t="s">
        <v>184</v>
      </c>
      <c r="T250">
        <v>2016</v>
      </c>
      <c r="U250" t="s">
        <v>151</v>
      </c>
      <c r="V250" t="s">
        <v>188</v>
      </c>
      <c r="W250" t="s">
        <v>189</v>
      </c>
      <c r="X250" t="s">
        <v>155</v>
      </c>
      <c r="Y250">
        <v>636400</v>
      </c>
      <c r="Z250">
        <v>291600</v>
      </c>
      <c r="AA250">
        <v>1.4791973795069699</v>
      </c>
      <c r="AB250">
        <v>52.471107816141703</v>
      </c>
    </row>
    <row r="251" spans="1:28">
      <c r="A251">
        <v>7299</v>
      </c>
      <c r="B251">
        <v>1811940</v>
      </c>
      <c r="C251" t="s">
        <v>164</v>
      </c>
      <c r="D251" t="s">
        <v>126</v>
      </c>
      <c r="E251" t="s">
        <v>179</v>
      </c>
      <c r="F251" t="s">
        <v>118</v>
      </c>
      <c r="G251">
        <v>42286.617361111108</v>
      </c>
      <c r="H251" t="s">
        <v>180</v>
      </c>
      <c r="I251" t="s">
        <v>116</v>
      </c>
      <c r="J251" t="s">
        <v>181</v>
      </c>
      <c r="K251" t="s">
        <v>182</v>
      </c>
      <c r="L251" t="s">
        <v>183</v>
      </c>
      <c r="M251">
        <v>2.1999999999999999E-2</v>
      </c>
      <c r="N251" t="s">
        <v>149</v>
      </c>
      <c r="O251" t="b">
        <v>0</v>
      </c>
      <c r="P251">
        <v>138261413</v>
      </c>
      <c r="Q251" t="s">
        <v>150</v>
      </c>
      <c r="R251">
        <v>1E-3</v>
      </c>
      <c r="S251" t="s">
        <v>184</v>
      </c>
      <c r="T251">
        <v>2015</v>
      </c>
      <c r="U251" t="s">
        <v>151</v>
      </c>
      <c r="V251" t="s">
        <v>197</v>
      </c>
      <c r="W251" t="s">
        <v>186</v>
      </c>
      <c r="X251" t="s">
        <v>155</v>
      </c>
      <c r="Y251">
        <v>624300</v>
      </c>
      <c r="Z251">
        <v>306800</v>
      </c>
      <c r="AA251">
        <v>1.3116346710660201</v>
      </c>
      <c r="AB251">
        <v>52.6126273253455</v>
      </c>
    </row>
    <row r="252" spans="1:28">
      <c r="A252">
        <v>7299</v>
      </c>
      <c r="B252">
        <v>2024477</v>
      </c>
      <c r="C252" t="s">
        <v>164</v>
      </c>
      <c r="D252" t="s">
        <v>126</v>
      </c>
      <c r="E252" t="s">
        <v>179</v>
      </c>
      <c r="F252" t="s">
        <v>118</v>
      </c>
      <c r="G252">
        <v>44886.481249999997</v>
      </c>
      <c r="H252" t="s">
        <v>180</v>
      </c>
      <c r="I252" t="s">
        <v>116</v>
      </c>
      <c r="J252" t="s">
        <v>146</v>
      </c>
      <c r="K252" t="s">
        <v>147</v>
      </c>
      <c r="L252" t="s">
        <v>183</v>
      </c>
      <c r="M252">
        <v>1.4E-2</v>
      </c>
      <c r="N252" t="s">
        <v>149</v>
      </c>
      <c r="O252" t="b">
        <v>0</v>
      </c>
      <c r="P252">
        <v>138261413</v>
      </c>
      <c r="Q252" t="s">
        <v>150</v>
      </c>
      <c r="R252">
        <v>1E-3</v>
      </c>
      <c r="S252" t="s">
        <v>184</v>
      </c>
      <c r="T252">
        <v>2022</v>
      </c>
      <c r="U252" t="s">
        <v>151</v>
      </c>
      <c r="V252" t="s">
        <v>204</v>
      </c>
      <c r="W252" t="s">
        <v>154</v>
      </c>
      <c r="X252" t="s">
        <v>155</v>
      </c>
      <c r="Y252">
        <v>507500</v>
      </c>
      <c r="Z252">
        <v>299100</v>
      </c>
      <c r="AA252">
        <v>-0.41497245145673001</v>
      </c>
      <c r="AB252">
        <v>52.579097446717</v>
      </c>
    </row>
    <row r="253" spans="1:28">
      <c r="A253">
        <v>7299</v>
      </c>
      <c r="B253">
        <v>2006827</v>
      </c>
      <c r="C253" t="s">
        <v>164</v>
      </c>
      <c r="D253" t="s">
        <v>126</v>
      </c>
      <c r="E253" t="s">
        <v>236</v>
      </c>
      <c r="F253" t="s">
        <v>115</v>
      </c>
      <c r="G253">
        <v>44670.535416666666</v>
      </c>
      <c r="H253" t="s">
        <v>180</v>
      </c>
      <c r="I253" t="s">
        <v>116</v>
      </c>
      <c r="J253" t="s">
        <v>199</v>
      </c>
      <c r="K253" t="s">
        <v>200</v>
      </c>
      <c r="L253" t="s">
        <v>148</v>
      </c>
      <c r="M253">
        <v>0.2</v>
      </c>
      <c r="N253" t="s">
        <v>149</v>
      </c>
      <c r="O253" t="b">
        <v>0</v>
      </c>
      <c r="P253">
        <v>138261413</v>
      </c>
      <c r="Q253" t="s">
        <v>150</v>
      </c>
      <c r="R253">
        <v>1E-3</v>
      </c>
      <c r="S253" t="s">
        <v>184</v>
      </c>
      <c r="T253">
        <v>2022</v>
      </c>
      <c r="U253" t="s">
        <v>151</v>
      </c>
      <c r="V253" t="s">
        <v>311</v>
      </c>
      <c r="W253" t="s">
        <v>202</v>
      </c>
      <c r="X253" t="s">
        <v>155</v>
      </c>
      <c r="Y253">
        <v>504393</v>
      </c>
      <c r="Z253">
        <v>236465</v>
      </c>
      <c r="AA253">
        <v>-0.480199861693483</v>
      </c>
      <c r="AB253">
        <v>52.016799361112099</v>
      </c>
    </row>
    <row r="254" spans="1:28">
      <c r="A254">
        <v>7299</v>
      </c>
      <c r="B254">
        <v>1812071</v>
      </c>
      <c r="C254" t="s">
        <v>164</v>
      </c>
      <c r="D254" t="s">
        <v>126</v>
      </c>
      <c r="E254" t="s">
        <v>179</v>
      </c>
      <c r="F254" t="s">
        <v>118</v>
      </c>
      <c r="G254">
        <v>42289.659722222219</v>
      </c>
      <c r="H254" t="s">
        <v>180</v>
      </c>
      <c r="I254" t="s">
        <v>116</v>
      </c>
      <c r="J254" t="s">
        <v>181</v>
      </c>
      <c r="K254" t="s">
        <v>182</v>
      </c>
      <c r="L254" t="s">
        <v>183</v>
      </c>
      <c r="M254">
        <v>0.02</v>
      </c>
      <c r="N254" t="s">
        <v>149</v>
      </c>
      <c r="O254" t="b">
        <v>0</v>
      </c>
      <c r="P254">
        <v>138261413</v>
      </c>
      <c r="Q254" t="s">
        <v>150</v>
      </c>
      <c r="R254">
        <v>1E-3</v>
      </c>
      <c r="S254" t="s">
        <v>184</v>
      </c>
      <c r="T254">
        <v>2015</v>
      </c>
      <c r="U254" t="s">
        <v>151</v>
      </c>
      <c r="V254" t="s">
        <v>188</v>
      </c>
      <c r="W254" t="s">
        <v>189</v>
      </c>
      <c r="X254" t="s">
        <v>155</v>
      </c>
      <c r="Y254">
        <v>636400</v>
      </c>
      <c r="Z254">
        <v>291600</v>
      </c>
      <c r="AA254">
        <v>1.4791973795069699</v>
      </c>
      <c r="AB254">
        <v>52.471107816141703</v>
      </c>
    </row>
    <row r="255" spans="1:28">
      <c r="A255">
        <v>7299</v>
      </c>
      <c r="B255">
        <v>2006111</v>
      </c>
      <c r="C255" t="s">
        <v>164</v>
      </c>
      <c r="D255" t="s">
        <v>126</v>
      </c>
      <c r="E255" t="s">
        <v>179</v>
      </c>
      <c r="F255" t="s">
        <v>118</v>
      </c>
      <c r="G255">
        <v>44650.612500000003</v>
      </c>
      <c r="H255" t="s">
        <v>180</v>
      </c>
      <c r="I255" t="s">
        <v>116</v>
      </c>
      <c r="J255" t="s">
        <v>181</v>
      </c>
      <c r="K255" t="s">
        <v>182</v>
      </c>
      <c r="L255" t="s">
        <v>183</v>
      </c>
      <c r="M255">
        <v>1.2999999999999999E-2</v>
      </c>
      <c r="N255" t="s">
        <v>149</v>
      </c>
      <c r="O255" t="b">
        <v>0</v>
      </c>
      <c r="P255">
        <v>138261413</v>
      </c>
      <c r="Q255" t="s">
        <v>150</v>
      </c>
      <c r="R255">
        <v>1E-3</v>
      </c>
      <c r="S255" t="s">
        <v>184</v>
      </c>
      <c r="T255">
        <v>2022</v>
      </c>
      <c r="U255" t="s">
        <v>151</v>
      </c>
      <c r="V255" t="s">
        <v>188</v>
      </c>
      <c r="W255" t="s">
        <v>189</v>
      </c>
      <c r="X255" t="s">
        <v>155</v>
      </c>
      <c r="Y255">
        <v>636400</v>
      </c>
      <c r="Z255">
        <v>291600</v>
      </c>
      <c r="AA255">
        <v>1.4791973795069699</v>
      </c>
      <c r="AB255">
        <v>52.471107816141703</v>
      </c>
    </row>
    <row r="256" spans="1:28">
      <c r="A256">
        <v>7299</v>
      </c>
      <c r="B256">
        <v>1918255</v>
      </c>
      <c r="C256" t="s">
        <v>164</v>
      </c>
      <c r="D256" t="s">
        <v>126</v>
      </c>
      <c r="E256" t="s">
        <v>179</v>
      </c>
      <c r="F256" t="s">
        <v>118</v>
      </c>
      <c r="G256">
        <v>43423.568749999999</v>
      </c>
      <c r="H256" t="s">
        <v>180</v>
      </c>
      <c r="I256" t="s">
        <v>116</v>
      </c>
      <c r="J256" t="s">
        <v>199</v>
      </c>
      <c r="K256" t="s">
        <v>200</v>
      </c>
      <c r="L256" t="s">
        <v>183</v>
      </c>
      <c r="M256">
        <v>0.06</v>
      </c>
      <c r="N256" t="s">
        <v>149</v>
      </c>
      <c r="O256" t="b">
        <v>0</v>
      </c>
      <c r="P256">
        <v>138261413</v>
      </c>
      <c r="Q256" t="s">
        <v>150</v>
      </c>
      <c r="R256">
        <v>1E-3</v>
      </c>
      <c r="S256" t="s">
        <v>184</v>
      </c>
      <c r="T256">
        <v>2018</v>
      </c>
      <c r="U256" t="s">
        <v>151</v>
      </c>
      <c r="V256" t="s">
        <v>207</v>
      </c>
      <c r="W256" t="s">
        <v>208</v>
      </c>
      <c r="X256" t="s">
        <v>155</v>
      </c>
      <c r="Y256">
        <v>515935</v>
      </c>
      <c r="Z256">
        <v>253417</v>
      </c>
      <c r="AA256">
        <v>-0.30632621725807402</v>
      </c>
      <c r="AB256">
        <v>52.1668520239771</v>
      </c>
    </row>
    <row r="257" spans="1:28">
      <c r="A257">
        <v>7299</v>
      </c>
      <c r="B257">
        <v>1924212</v>
      </c>
      <c r="C257" t="s">
        <v>164</v>
      </c>
      <c r="D257" t="s">
        <v>126</v>
      </c>
      <c r="E257" t="s">
        <v>179</v>
      </c>
      <c r="F257" t="s">
        <v>118</v>
      </c>
      <c r="G257">
        <v>43490.361111111109</v>
      </c>
      <c r="H257" t="s">
        <v>180</v>
      </c>
      <c r="I257" t="s">
        <v>116</v>
      </c>
      <c r="J257" t="s">
        <v>199</v>
      </c>
      <c r="K257" t="s">
        <v>200</v>
      </c>
      <c r="L257" t="s">
        <v>183</v>
      </c>
      <c r="M257">
        <v>0.06</v>
      </c>
      <c r="N257" t="s">
        <v>149</v>
      </c>
      <c r="O257" t="b">
        <v>0</v>
      </c>
      <c r="P257">
        <v>138261413</v>
      </c>
      <c r="Q257" t="s">
        <v>150</v>
      </c>
      <c r="R257">
        <v>1E-3</v>
      </c>
      <c r="S257" t="s">
        <v>184</v>
      </c>
      <c r="T257">
        <v>2019</v>
      </c>
      <c r="U257" t="s">
        <v>151</v>
      </c>
      <c r="V257" t="s">
        <v>201</v>
      </c>
      <c r="W257" t="s">
        <v>202</v>
      </c>
      <c r="X257" t="s">
        <v>155</v>
      </c>
      <c r="Y257">
        <v>516100</v>
      </c>
      <c r="Z257">
        <v>253300</v>
      </c>
      <c r="AA257">
        <v>-0.30395486908298303</v>
      </c>
      <c r="AB257">
        <v>52.1657659569386</v>
      </c>
    </row>
    <row r="258" spans="1:28">
      <c r="A258">
        <v>7299</v>
      </c>
      <c r="B258">
        <v>1943525</v>
      </c>
      <c r="C258" t="s">
        <v>164</v>
      </c>
      <c r="D258" t="s">
        <v>126</v>
      </c>
      <c r="E258" t="s">
        <v>205</v>
      </c>
      <c r="F258" t="s">
        <v>112</v>
      </c>
      <c r="G258">
        <v>43713.48541666667</v>
      </c>
      <c r="H258" t="s">
        <v>180</v>
      </c>
      <c r="I258" t="s">
        <v>116</v>
      </c>
      <c r="J258" t="s">
        <v>199</v>
      </c>
      <c r="K258" t="s">
        <v>200</v>
      </c>
      <c r="L258" t="s">
        <v>183</v>
      </c>
      <c r="M258">
        <v>4.2999999999999997E-2</v>
      </c>
      <c r="N258" t="s">
        <v>149</v>
      </c>
      <c r="O258" t="b">
        <v>0</v>
      </c>
      <c r="P258">
        <v>138261413</v>
      </c>
      <c r="Q258" t="s">
        <v>150</v>
      </c>
      <c r="R258">
        <v>1E-3</v>
      </c>
      <c r="S258" t="s">
        <v>184</v>
      </c>
      <c r="T258">
        <v>2019</v>
      </c>
      <c r="U258" t="s">
        <v>151</v>
      </c>
      <c r="V258" t="s">
        <v>313</v>
      </c>
      <c r="W258" t="s">
        <v>314</v>
      </c>
      <c r="X258" t="s">
        <v>155</v>
      </c>
      <c r="Y258">
        <v>539315</v>
      </c>
      <c r="Z258">
        <v>274729</v>
      </c>
      <c r="AA258">
        <v>4.4086155026487703E-2</v>
      </c>
      <c r="AB258">
        <v>52.352931410576304</v>
      </c>
    </row>
    <row r="259" spans="1:28">
      <c r="A259">
        <v>7299</v>
      </c>
      <c r="B259">
        <v>1920410</v>
      </c>
      <c r="C259" t="s">
        <v>164</v>
      </c>
      <c r="D259" t="s">
        <v>126</v>
      </c>
      <c r="E259" t="s">
        <v>179</v>
      </c>
      <c r="F259" t="s">
        <v>118</v>
      </c>
      <c r="G259">
        <v>43444.343055555553</v>
      </c>
      <c r="H259" t="s">
        <v>180</v>
      </c>
      <c r="I259" t="s">
        <v>116</v>
      </c>
      <c r="J259" t="s">
        <v>181</v>
      </c>
      <c r="K259" t="s">
        <v>182</v>
      </c>
      <c r="L259" t="s">
        <v>183</v>
      </c>
      <c r="M259">
        <v>1.9E-2</v>
      </c>
      <c r="N259" t="s">
        <v>149</v>
      </c>
      <c r="O259" t="b">
        <v>0</v>
      </c>
      <c r="P259">
        <v>138261413</v>
      </c>
      <c r="Q259" t="s">
        <v>150</v>
      </c>
      <c r="R259">
        <v>1E-3</v>
      </c>
      <c r="S259" t="s">
        <v>184</v>
      </c>
      <c r="T259">
        <v>2018</v>
      </c>
      <c r="U259" t="s">
        <v>151</v>
      </c>
      <c r="V259" t="s">
        <v>188</v>
      </c>
      <c r="W259" t="s">
        <v>189</v>
      </c>
      <c r="X259" t="s">
        <v>155</v>
      </c>
      <c r="Y259">
        <v>636400</v>
      </c>
      <c r="Z259">
        <v>291600</v>
      </c>
      <c r="AA259">
        <v>1.4791973795069699</v>
      </c>
      <c r="AB259">
        <v>52.471107816141703</v>
      </c>
    </row>
    <row r="260" spans="1:28">
      <c r="A260">
        <v>7299</v>
      </c>
      <c r="B260">
        <v>1818413</v>
      </c>
      <c r="C260" t="s">
        <v>164</v>
      </c>
      <c r="D260" t="s">
        <v>126</v>
      </c>
      <c r="E260" t="s">
        <v>179</v>
      </c>
      <c r="F260" t="s">
        <v>118</v>
      </c>
      <c r="G260">
        <v>42340.420138888891</v>
      </c>
      <c r="H260" t="s">
        <v>180</v>
      </c>
      <c r="I260" t="s">
        <v>116</v>
      </c>
      <c r="J260" t="s">
        <v>181</v>
      </c>
      <c r="K260" t="s">
        <v>182</v>
      </c>
      <c r="L260" t="s">
        <v>183</v>
      </c>
      <c r="M260">
        <v>1.0999999999999999E-2</v>
      </c>
      <c r="N260" t="s">
        <v>149</v>
      </c>
      <c r="O260" t="b">
        <v>0</v>
      </c>
      <c r="P260">
        <v>138261413</v>
      </c>
      <c r="Q260" t="s">
        <v>150</v>
      </c>
      <c r="R260">
        <v>1E-3</v>
      </c>
      <c r="S260" t="s">
        <v>184</v>
      </c>
      <c r="T260">
        <v>2015</v>
      </c>
      <c r="U260" t="s">
        <v>151</v>
      </c>
      <c r="V260" t="s">
        <v>188</v>
      </c>
      <c r="W260" t="s">
        <v>189</v>
      </c>
      <c r="X260" t="s">
        <v>155</v>
      </c>
      <c r="Y260">
        <v>636400</v>
      </c>
      <c r="Z260">
        <v>291600</v>
      </c>
      <c r="AA260">
        <v>1.4791973795069699</v>
      </c>
      <c r="AB260">
        <v>52.471107816141703</v>
      </c>
    </row>
    <row r="261" spans="1:28">
      <c r="A261">
        <v>7299</v>
      </c>
      <c r="B261">
        <v>2019235</v>
      </c>
      <c r="C261" t="s">
        <v>164</v>
      </c>
      <c r="D261" t="s">
        <v>126</v>
      </c>
      <c r="E261" t="s">
        <v>179</v>
      </c>
      <c r="F261" t="s">
        <v>118</v>
      </c>
      <c r="G261">
        <v>44819.49722222222</v>
      </c>
      <c r="H261" t="s">
        <v>180</v>
      </c>
      <c r="I261" t="s">
        <v>116</v>
      </c>
      <c r="J261" t="s">
        <v>199</v>
      </c>
      <c r="K261" t="s">
        <v>200</v>
      </c>
      <c r="L261" t="s">
        <v>183</v>
      </c>
      <c r="M261">
        <v>5.2999999999999999E-2</v>
      </c>
      <c r="N261" t="s">
        <v>149</v>
      </c>
      <c r="O261" t="b">
        <v>0</v>
      </c>
      <c r="P261">
        <v>138261413</v>
      </c>
      <c r="Q261" t="s">
        <v>150</v>
      </c>
      <c r="R261">
        <v>1E-3</v>
      </c>
      <c r="S261" t="s">
        <v>184</v>
      </c>
      <c r="T261">
        <v>2022</v>
      </c>
      <c r="U261" t="s">
        <v>151</v>
      </c>
      <c r="V261" t="s">
        <v>207</v>
      </c>
      <c r="W261" t="s">
        <v>208</v>
      </c>
      <c r="X261" t="s">
        <v>155</v>
      </c>
      <c r="Y261">
        <v>515935</v>
      </c>
      <c r="Z261">
        <v>253417</v>
      </c>
      <c r="AA261">
        <v>-0.30632621725807402</v>
      </c>
      <c r="AB261">
        <v>52.1668520239771</v>
      </c>
    </row>
    <row r="262" spans="1:28">
      <c r="A262">
        <v>7299</v>
      </c>
      <c r="B262">
        <v>4777134</v>
      </c>
      <c r="C262" t="s">
        <v>164</v>
      </c>
      <c r="D262" t="s">
        <v>126</v>
      </c>
      <c r="E262" t="s">
        <v>236</v>
      </c>
      <c r="F262" t="s">
        <v>115</v>
      </c>
      <c r="G262">
        <v>44403.474999999999</v>
      </c>
      <c r="H262" t="s">
        <v>180</v>
      </c>
      <c r="I262" t="s">
        <v>116</v>
      </c>
      <c r="J262" t="s">
        <v>237</v>
      </c>
      <c r="K262" t="s">
        <v>238</v>
      </c>
      <c r="L262" t="s">
        <v>148</v>
      </c>
      <c r="M262">
        <v>1.7000000000000001E-2</v>
      </c>
      <c r="N262" t="s">
        <v>149</v>
      </c>
      <c r="O262" t="b">
        <v>0</v>
      </c>
      <c r="P262">
        <v>138261413</v>
      </c>
      <c r="Q262" t="s">
        <v>150</v>
      </c>
      <c r="R262">
        <v>1E-3</v>
      </c>
      <c r="S262" t="s">
        <v>184</v>
      </c>
      <c r="T262">
        <v>2021</v>
      </c>
      <c r="U262" t="s">
        <v>151</v>
      </c>
      <c r="V262" t="s">
        <v>245</v>
      </c>
      <c r="W262" t="s">
        <v>246</v>
      </c>
      <c r="X262" t="s">
        <v>155</v>
      </c>
      <c r="Y262">
        <v>423475</v>
      </c>
      <c r="Z262">
        <v>247849</v>
      </c>
      <c r="AA262">
        <v>-1.65849318792552</v>
      </c>
      <c r="AB262">
        <v>52.128454142052902</v>
      </c>
    </row>
    <row r="263" spans="1:28">
      <c r="A263">
        <v>7299</v>
      </c>
      <c r="B263">
        <v>1914886</v>
      </c>
      <c r="C263" t="s">
        <v>164</v>
      </c>
      <c r="D263" t="s">
        <v>126</v>
      </c>
      <c r="E263" t="s">
        <v>179</v>
      </c>
      <c r="F263" t="s">
        <v>118</v>
      </c>
      <c r="G263">
        <v>43378.524305555555</v>
      </c>
      <c r="H263" t="s">
        <v>180</v>
      </c>
      <c r="I263" t="s">
        <v>116</v>
      </c>
      <c r="J263" t="s">
        <v>181</v>
      </c>
      <c r="K263" t="s">
        <v>182</v>
      </c>
      <c r="L263" t="s">
        <v>183</v>
      </c>
      <c r="M263">
        <v>1.2E-2</v>
      </c>
      <c r="N263" t="s">
        <v>149</v>
      </c>
      <c r="O263" t="b">
        <v>0</v>
      </c>
      <c r="P263">
        <v>138261413</v>
      </c>
      <c r="Q263" t="s">
        <v>150</v>
      </c>
      <c r="R263">
        <v>1E-3</v>
      </c>
      <c r="S263" t="s">
        <v>184</v>
      </c>
      <c r="T263">
        <v>2018</v>
      </c>
      <c r="U263" t="s">
        <v>151</v>
      </c>
      <c r="V263" t="s">
        <v>185</v>
      </c>
      <c r="W263" t="s">
        <v>186</v>
      </c>
      <c r="X263" t="s">
        <v>155</v>
      </c>
      <c r="Y263">
        <v>620600</v>
      </c>
      <c r="Z263">
        <v>309500</v>
      </c>
      <c r="AA263">
        <v>1.2588812496391699</v>
      </c>
      <c r="AB263">
        <v>52.638374352215699</v>
      </c>
    </row>
    <row r="264" spans="1:28">
      <c r="A264">
        <v>7299</v>
      </c>
      <c r="B264">
        <v>5227095</v>
      </c>
      <c r="C264" t="s">
        <v>164</v>
      </c>
      <c r="D264" t="s">
        <v>126</v>
      </c>
      <c r="E264" t="s">
        <v>205</v>
      </c>
      <c r="F264" t="s">
        <v>112</v>
      </c>
      <c r="G264">
        <v>43049.405555555553</v>
      </c>
      <c r="H264" t="s">
        <v>180</v>
      </c>
      <c r="I264" t="s">
        <v>116</v>
      </c>
      <c r="J264" t="s">
        <v>215</v>
      </c>
      <c r="K264" t="s">
        <v>216</v>
      </c>
      <c r="L264" t="s">
        <v>183</v>
      </c>
      <c r="M264">
        <v>8.0000000000000002E-3</v>
      </c>
      <c r="N264" t="s">
        <v>149</v>
      </c>
      <c r="O264" t="b">
        <v>0</v>
      </c>
      <c r="P264">
        <v>138261413</v>
      </c>
      <c r="Q264" t="s">
        <v>150</v>
      </c>
      <c r="R264">
        <v>1E-3</v>
      </c>
      <c r="S264" t="s">
        <v>184</v>
      </c>
      <c r="T264">
        <v>2017</v>
      </c>
      <c r="U264" t="s">
        <v>151</v>
      </c>
      <c r="V264" t="s">
        <v>217</v>
      </c>
      <c r="W264" t="s">
        <v>218</v>
      </c>
      <c r="X264" t="s">
        <v>155</v>
      </c>
      <c r="Y264">
        <v>376325</v>
      </c>
      <c r="Z264">
        <v>405313</v>
      </c>
      <c r="AA264">
        <v>-2.35874412504654</v>
      </c>
      <c r="AB264">
        <v>53.543918148915097</v>
      </c>
    </row>
    <row r="265" spans="1:28">
      <c r="A265">
        <v>7299</v>
      </c>
      <c r="B265">
        <v>1986745</v>
      </c>
      <c r="C265" t="s">
        <v>164</v>
      </c>
      <c r="D265" t="s">
        <v>126</v>
      </c>
      <c r="E265" t="s">
        <v>179</v>
      </c>
      <c r="F265" t="s">
        <v>118</v>
      </c>
      <c r="G265">
        <v>44390.416666666664</v>
      </c>
      <c r="H265" t="s">
        <v>180</v>
      </c>
      <c r="I265" t="s">
        <v>116</v>
      </c>
      <c r="J265" t="s">
        <v>181</v>
      </c>
      <c r="K265" t="s">
        <v>182</v>
      </c>
      <c r="L265" t="s">
        <v>183</v>
      </c>
      <c r="M265">
        <v>9.9000000000000008E-3</v>
      </c>
      <c r="N265" t="s">
        <v>149</v>
      </c>
      <c r="O265" t="b">
        <v>0</v>
      </c>
      <c r="P265">
        <v>138261413</v>
      </c>
      <c r="Q265" t="s">
        <v>150</v>
      </c>
      <c r="R265">
        <v>1E-3</v>
      </c>
      <c r="S265" t="s">
        <v>184</v>
      </c>
      <c r="T265">
        <v>2021</v>
      </c>
      <c r="U265" t="s">
        <v>151</v>
      </c>
      <c r="V265" t="s">
        <v>188</v>
      </c>
      <c r="W265" t="s">
        <v>189</v>
      </c>
      <c r="X265" t="s">
        <v>155</v>
      </c>
      <c r="Y265">
        <v>636400</v>
      </c>
      <c r="Z265">
        <v>291600</v>
      </c>
      <c r="AA265">
        <v>1.4791973795069699</v>
      </c>
      <c r="AB265">
        <v>52.471107816141703</v>
      </c>
    </row>
    <row r="266" spans="1:28">
      <c r="A266">
        <v>7299</v>
      </c>
      <c r="B266">
        <v>1800339</v>
      </c>
      <c r="C266" t="s">
        <v>164</v>
      </c>
      <c r="D266" t="s">
        <v>126</v>
      </c>
      <c r="E266" t="s">
        <v>179</v>
      </c>
      <c r="F266" t="s">
        <v>118</v>
      </c>
      <c r="G266">
        <v>42171.429166666669</v>
      </c>
      <c r="H266" t="s">
        <v>180</v>
      </c>
      <c r="I266" t="s">
        <v>116</v>
      </c>
      <c r="J266" t="s">
        <v>181</v>
      </c>
      <c r="K266" t="s">
        <v>182</v>
      </c>
      <c r="L266" t="s">
        <v>183</v>
      </c>
      <c r="M266">
        <v>1.2E-2</v>
      </c>
      <c r="N266" t="s">
        <v>149</v>
      </c>
      <c r="O266" t="b">
        <v>0</v>
      </c>
      <c r="P266">
        <v>138261413</v>
      </c>
      <c r="Q266" t="s">
        <v>150</v>
      </c>
      <c r="R266">
        <v>1E-3</v>
      </c>
      <c r="S266" t="s">
        <v>184</v>
      </c>
      <c r="T266">
        <v>2015</v>
      </c>
      <c r="U266" t="s">
        <v>151</v>
      </c>
      <c r="V266" t="s">
        <v>185</v>
      </c>
      <c r="W266" t="s">
        <v>186</v>
      </c>
      <c r="X266" t="s">
        <v>155</v>
      </c>
      <c r="Y266">
        <v>620600</v>
      </c>
      <c r="Z266">
        <v>309500</v>
      </c>
      <c r="AA266">
        <v>1.2588812496391699</v>
      </c>
      <c r="AB266">
        <v>52.638374352215699</v>
      </c>
    </row>
    <row r="267" spans="1:28">
      <c r="A267">
        <v>7299</v>
      </c>
      <c r="B267">
        <v>4656572</v>
      </c>
      <c r="C267" t="s">
        <v>164</v>
      </c>
      <c r="D267" t="s">
        <v>126</v>
      </c>
      <c r="E267" t="s">
        <v>205</v>
      </c>
      <c r="F267" t="s">
        <v>112</v>
      </c>
      <c r="G267">
        <v>42587.627083333333</v>
      </c>
      <c r="H267" t="s">
        <v>191</v>
      </c>
      <c r="I267" t="s">
        <v>119</v>
      </c>
      <c r="J267" t="s">
        <v>192</v>
      </c>
      <c r="K267" t="s">
        <v>193</v>
      </c>
      <c r="L267" t="s">
        <v>183</v>
      </c>
      <c r="M267">
        <v>3.0000000000000001E-3</v>
      </c>
      <c r="N267" t="s">
        <v>149</v>
      </c>
      <c r="O267" t="b">
        <v>0</v>
      </c>
      <c r="P267">
        <v>138261413</v>
      </c>
      <c r="Q267" t="s">
        <v>150</v>
      </c>
      <c r="R267">
        <v>1E-3</v>
      </c>
      <c r="S267" t="s">
        <v>184</v>
      </c>
      <c r="T267">
        <v>2016</v>
      </c>
      <c r="U267" t="s">
        <v>151</v>
      </c>
      <c r="V267" t="s">
        <v>194</v>
      </c>
      <c r="W267" t="s">
        <v>195</v>
      </c>
      <c r="X267" t="s">
        <v>155</v>
      </c>
      <c r="Y267">
        <v>357000</v>
      </c>
      <c r="Z267">
        <v>237460</v>
      </c>
      <c r="AA267">
        <v>-2.62823009845419</v>
      </c>
      <c r="AB267">
        <v>52.033868710239098</v>
      </c>
    </row>
    <row r="268" spans="1:28">
      <c r="A268">
        <v>7299</v>
      </c>
      <c r="B268">
        <v>1848006</v>
      </c>
      <c r="C268" t="s">
        <v>164</v>
      </c>
      <c r="D268" t="s">
        <v>126</v>
      </c>
      <c r="E268" t="s">
        <v>179</v>
      </c>
      <c r="F268" t="s">
        <v>118</v>
      </c>
      <c r="G268">
        <v>42660.575694444444</v>
      </c>
      <c r="H268" t="s">
        <v>180</v>
      </c>
      <c r="I268" t="s">
        <v>116</v>
      </c>
      <c r="J268" t="s">
        <v>146</v>
      </c>
      <c r="K268" t="s">
        <v>147</v>
      </c>
      <c r="L268" t="s">
        <v>183</v>
      </c>
      <c r="M268">
        <v>1.4999999999999999E-2</v>
      </c>
      <c r="N268" t="s">
        <v>149</v>
      </c>
      <c r="O268" t="b">
        <v>0</v>
      </c>
      <c r="P268">
        <v>138261413</v>
      </c>
      <c r="Q268" t="s">
        <v>150</v>
      </c>
      <c r="R268">
        <v>1E-3</v>
      </c>
      <c r="S268" t="s">
        <v>184</v>
      </c>
      <c r="T268">
        <v>2016</v>
      </c>
      <c r="U268" t="s">
        <v>151</v>
      </c>
      <c r="V268" t="s">
        <v>225</v>
      </c>
      <c r="W268" t="s">
        <v>226</v>
      </c>
      <c r="X268" t="s">
        <v>155</v>
      </c>
      <c r="Y268">
        <v>500098</v>
      </c>
      <c r="Z268">
        <v>402866</v>
      </c>
      <c r="AA268">
        <v>-0.49196935841400102</v>
      </c>
      <c r="AB268">
        <v>53.512954618294103</v>
      </c>
    </row>
    <row r="269" spans="1:28">
      <c r="A269">
        <v>7299</v>
      </c>
      <c r="B269">
        <v>1914907</v>
      </c>
      <c r="C269" t="s">
        <v>164</v>
      </c>
      <c r="D269" t="s">
        <v>126</v>
      </c>
      <c r="E269" t="s">
        <v>179</v>
      </c>
      <c r="F269" t="s">
        <v>118</v>
      </c>
      <c r="G269">
        <v>43378.515277777777</v>
      </c>
      <c r="H269" t="s">
        <v>180</v>
      </c>
      <c r="I269" t="s">
        <v>116</v>
      </c>
      <c r="J269" t="s">
        <v>146</v>
      </c>
      <c r="K269" t="s">
        <v>147</v>
      </c>
      <c r="L269" t="s">
        <v>183</v>
      </c>
      <c r="M269">
        <v>0.02</v>
      </c>
      <c r="N269" t="s">
        <v>149</v>
      </c>
      <c r="O269" t="b">
        <v>0</v>
      </c>
      <c r="P269">
        <v>138261413</v>
      </c>
      <c r="Q269" t="s">
        <v>150</v>
      </c>
      <c r="R269">
        <v>1E-3</v>
      </c>
      <c r="S269" t="s">
        <v>184</v>
      </c>
      <c r="T269">
        <v>2018</v>
      </c>
      <c r="U269" t="s">
        <v>151</v>
      </c>
      <c r="V269" t="s">
        <v>225</v>
      </c>
      <c r="W269" t="s">
        <v>226</v>
      </c>
      <c r="X269" t="s">
        <v>155</v>
      </c>
      <c r="Y269">
        <v>500098</v>
      </c>
      <c r="Z269">
        <v>402866</v>
      </c>
      <c r="AA269">
        <v>-0.49196935841400102</v>
      </c>
      <c r="AB269">
        <v>53.512954618294103</v>
      </c>
    </row>
    <row r="270" spans="1:28">
      <c r="A270">
        <v>7299</v>
      </c>
      <c r="B270">
        <v>1844565</v>
      </c>
      <c r="C270" t="s">
        <v>164</v>
      </c>
      <c r="D270" t="s">
        <v>126</v>
      </c>
      <c r="E270" t="s">
        <v>179</v>
      </c>
      <c r="F270" t="s">
        <v>118</v>
      </c>
      <c r="G270">
        <v>42619.486805555556</v>
      </c>
      <c r="H270" t="s">
        <v>180</v>
      </c>
      <c r="I270" t="s">
        <v>116</v>
      </c>
      <c r="J270" t="s">
        <v>146</v>
      </c>
      <c r="K270" t="s">
        <v>147</v>
      </c>
      <c r="L270" t="s">
        <v>183</v>
      </c>
      <c r="M270">
        <v>1.4E-2</v>
      </c>
      <c r="N270" t="s">
        <v>149</v>
      </c>
      <c r="O270" t="b">
        <v>0</v>
      </c>
      <c r="P270">
        <v>138261413</v>
      </c>
      <c r="Q270" t="s">
        <v>150</v>
      </c>
      <c r="R270">
        <v>1E-3</v>
      </c>
      <c r="S270" t="s">
        <v>184</v>
      </c>
      <c r="T270">
        <v>2016</v>
      </c>
      <c r="U270" t="s">
        <v>151</v>
      </c>
      <c r="V270" t="s">
        <v>225</v>
      </c>
      <c r="W270" t="s">
        <v>226</v>
      </c>
      <c r="X270" t="s">
        <v>155</v>
      </c>
      <c r="Y270">
        <v>500098</v>
      </c>
      <c r="Z270">
        <v>402866</v>
      </c>
      <c r="AA270">
        <v>-0.49196935841400102</v>
      </c>
      <c r="AB270">
        <v>53.512954618294103</v>
      </c>
    </row>
    <row r="271" spans="1:28">
      <c r="A271">
        <v>7299</v>
      </c>
      <c r="B271">
        <v>1574322</v>
      </c>
      <c r="C271" t="s">
        <v>164</v>
      </c>
      <c r="D271" t="s">
        <v>126</v>
      </c>
      <c r="E271" t="s">
        <v>179</v>
      </c>
      <c r="F271" t="s">
        <v>118</v>
      </c>
      <c r="G271">
        <v>42765.424305555556</v>
      </c>
      <c r="H271" t="s">
        <v>180</v>
      </c>
      <c r="I271" t="s">
        <v>116</v>
      </c>
      <c r="J271" t="s">
        <v>165</v>
      </c>
      <c r="K271" t="s">
        <v>166</v>
      </c>
      <c r="L271" t="s">
        <v>183</v>
      </c>
      <c r="M271">
        <v>2.8999999999999998E-3</v>
      </c>
      <c r="N271" t="s">
        <v>149</v>
      </c>
      <c r="O271" t="b">
        <v>0</v>
      </c>
      <c r="P271">
        <v>138261413</v>
      </c>
      <c r="Q271" t="s">
        <v>150</v>
      </c>
      <c r="R271">
        <v>1E-3</v>
      </c>
      <c r="S271" t="s">
        <v>184</v>
      </c>
      <c r="T271">
        <v>2017</v>
      </c>
      <c r="U271" t="s">
        <v>151</v>
      </c>
      <c r="V271" t="s">
        <v>242</v>
      </c>
      <c r="W271" t="s">
        <v>243</v>
      </c>
      <c r="X271" t="s">
        <v>155</v>
      </c>
      <c r="Y271">
        <v>456840</v>
      </c>
      <c r="Z271">
        <v>455364</v>
      </c>
      <c r="AA271">
        <v>-1.13455725358881</v>
      </c>
      <c r="AB271">
        <v>53.991201424557502</v>
      </c>
    </row>
    <row r="272" spans="1:28">
      <c r="A272">
        <v>7299</v>
      </c>
      <c r="B272">
        <v>1854134</v>
      </c>
      <c r="C272" t="s">
        <v>164</v>
      </c>
      <c r="D272" t="s">
        <v>126</v>
      </c>
      <c r="E272" t="s">
        <v>179</v>
      </c>
      <c r="F272" t="s">
        <v>118</v>
      </c>
      <c r="G272">
        <v>42698.600694444445</v>
      </c>
      <c r="H272" t="s">
        <v>180</v>
      </c>
      <c r="I272" t="s">
        <v>116</v>
      </c>
      <c r="J272" t="s">
        <v>199</v>
      </c>
      <c r="K272" t="s">
        <v>200</v>
      </c>
      <c r="L272" t="s">
        <v>183</v>
      </c>
      <c r="M272">
        <v>5.6000000000000001E-2</v>
      </c>
      <c r="N272" t="s">
        <v>149</v>
      </c>
      <c r="O272" t="b">
        <v>0</v>
      </c>
      <c r="P272">
        <v>138261413</v>
      </c>
      <c r="Q272" t="s">
        <v>150</v>
      </c>
      <c r="R272">
        <v>1E-3</v>
      </c>
      <c r="S272" t="s">
        <v>184</v>
      </c>
      <c r="T272">
        <v>2016</v>
      </c>
      <c r="U272" t="s">
        <v>151</v>
      </c>
      <c r="V272" t="s">
        <v>201</v>
      </c>
      <c r="W272" t="s">
        <v>202</v>
      </c>
      <c r="X272" t="s">
        <v>155</v>
      </c>
      <c r="Y272">
        <v>516100</v>
      </c>
      <c r="Z272">
        <v>253300</v>
      </c>
      <c r="AA272">
        <v>-0.30395486908298303</v>
      </c>
      <c r="AB272">
        <v>52.1657659569386</v>
      </c>
    </row>
    <row r="273" spans="1:28">
      <c r="A273">
        <v>7299</v>
      </c>
      <c r="B273">
        <v>1949805</v>
      </c>
      <c r="C273" t="s">
        <v>164</v>
      </c>
      <c r="D273" t="s">
        <v>126</v>
      </c>
      <c r="E273" t="s">
        <v>205</v>
      </c>
      <c r="F273" t="s">
        <v>112</v>
      </c>
      <c r="G273">
        <v>43787.349305555559</v>
      </c>
      <c r="H273" t="s">
        <v>180</v>
      </c>
      <c r="I273" t="s">
        <v>116</v>
      </c>
      <c r="J273" t="s">
        <v>181</v>
      </c>
      <c r="K273" t="s">
        <v>182</v>
      </c>
      <c r="L273" t="s">
        <v>183</v>
      </c>
      <c r="M273">
        <v>6.1999999999999998E-3</v>
      </c>
      <c r="N273" t="s">
        <v>149</v>
      </c>
      <c r="O273" t="b">
        <v>0</v>
      </c>
      <c r="P273">
        <v>138261413</v>
      </c>
      <c r="Q273" t="s">
        <v>150</v>
      </c>
      <c r="R273">
        <v>1E-3</v>
      </c>
      <c r="S273" t="s">
        <v>184</v>
      </c>
      <c r="T273">
        <v>2019</v>
      </c>
      <c r="U273" t="s">
        <v>151</v>
      </c>
      <c r="V273" t="s">
        <v>188</v>
      </c>
      <c r="W273" t="s">
        <v>189</v>
      </c>
      <c r="X273" t="s">
        <v>155</v>
      </c>
      <c r="Y273">
        <v>636400</v>
      </c>
      <c r="Z273">
        <v>291600</v>
      </c>
      <c r="AA273">
        <v>1.4791973795069699</v>
      </c>
      <c r="AB273">
        <v>52.471107816141703</v>
      </c>
    </row>
    <row r="274" spans="1:28">
      <c r="A274">
        <v>7299</v>
      </c>
      <c r="B274">
        <v>2016834</v>
      </c>
      <c r="C274" t="s">
        <v>164</v>
      </c>
      <c r="D274" t="s">
        <v>126</v>
      </c>
      <c r="E274" t="s">
        <v>179</v>
      </c>
      <c r="F274" t="s">
        <v>118</v>
      </c>
      <c r="G274">
        <v>44788.453472222223</v>
      </c>
      <c r="H274" t="s">
        <v>180</v>
      </c>
      <c r="I274" t="s">
        <v>116</v>
      </c>
      <c r="J274" t="s">
        <v>146</v>
      </c>
      <c r="K274" t="s">
        <v>147</v>
      </c>
      <c r="L274" t="s">
        <v>183</v>
      </c>
      <c r="M274">
        <v>0.02</v>
      </c>
      <c r="N274" t="s">
        <v>149</v>
      </c>
      <c r="O274" t="b">
        <v>0</v>
      </c>
      <c r="P274">
        <v>138261413</v>
      </c>
      <c r="Q274" t="s">
        <v>150</v>
      </c>
      <c r="R274">
        <v>1E-3</v>
      </c>
      <c r="S274" t="s">
        <v>184</v>
      </c>
      <c r="T274">
        <v>2022</v>
      </c>
      <c r="U274" t="s">
        <v>151</v>
      </c>
      <c r="V274" t="s">
        <v>225</v>
      </c>
      <c r="W274" t="s">
        <v>226</v>
      </c>
      <c r="X274" t="s">
        <v>155</v>
      </c>
      <c r="Y274">
        <v>500098</v>
      </c>
      <c r="Z274">
        <v>402866</v>
      </c>
      <c r="AA274">
        <v>-0.49196935841400102</v>
      </c>
      <c r="AB274">
        <v>53.512954618294103</v>
      </c>
    </row>
    <row r="275" spans="1:28">
      <c r="A275">
        <v>7299</v>
      </c>
      <c r="B275">
        <v>1986908</v>
      </c>
      <c r="C275" t="s">
        <v>164</v>
      </c>
      <c r="D275" t="s">
        <v>126</v>
      </c>
      <c r="E275" t="s">
        <v>179</v>
      </c>
      <c r="F275" t="s">
        <v>118</v>
      </c>
      <c r="G275">
        <v>44392.453472222223</v>
      </c>
      <c r="H275" t="s">
        <v>180</v>
      </c>
      <c r="I275" t="s">
        <v>116</v>
      </c>
      <c r="J275" t="s">
        <v>146</v>
      </c>
      <c r="K275" t="s">
        <v>147</v>
      </c>
      <c r="L275" t="s">
        <v>183</v>
      </c>
      <c r="M275">
        <v>3.5000000000000003E-2</v>
      </c>
      <c r="N275" t="s">
        <v>149</v>
      </c>
      <c r="O275" t="b">
        <v>0</v>
      </c>
      <c r="P275">
        <v>138261413</v>
      </c>
      <c r="Q275" t="s">
        <v>150</v>
      </c>
      <c r="R275">
        <v>1E-3</v>
      </c>
      <c r="S275" t="s">
        <v>184</v>
      </c>
      <c r="T275">
        <v>2021</v>
      </c>
      <c r="U275" t="s">
        <v>151</v>
      </c>
      <c r="V275" t="s">
        <v>204</v>
      </c>
      <c r="W275" t="s">
        <v>154</v>
      </c>
      <c r="X275" t="s">
        <v>155</v>
      </c>
      <c r="Y275">
        <v>507500</v>
      </c>
      <c r="Z275">
        <v>299100</v>
      </c>
      <c r="AA275">
        <v>-0.41497245145673001</v>
      </c>
      <c r="AB275">
        <v>52.579097446717</v>
      </c>
    </row>
    <row r="276" spans="1:28">
      <c r="A276">
        <v>7299</v>
      </c>
      <c r="B276">
        <v>1844384</v>
      </c>
      <c r="C276" t="s">
        <v>164</v>
      </c>
      <c r="D276" t="s">
        <v>126</v>
      </c>
      <c r="E276" t="s">
        <v>205</v>
      </c>
      <c r="F276" t="s">
        <v>112</v>
      </c>
      <c r="G276">
        <v>42614.569444444445</v>
      </c>
      <c r="H276" t="s">
        <v>180</v>
      </c>
      <c r="I276" t="s">
        <v>116</v>
      </c>
      <c r="J276" t="s">
        <v>146</v>
      </c>
      <c r="K276" t="s">
        <v>147</v>
      </c>
      <c r="L276" t="s">
        <v>183</v>
      </c>
      <c r="M276">
        <v>7.0000000000000007E-2</v>
      </c>
      <c r="N276" t="s">
        <v>149</v>
      </c>
      <c r="O276" t="b">
        <v>0</v>
      </c>
      <c r="P276">
        <v>138261413</v>
      </c>
      <c r="Q276" t="s">
        <v>150</v>
      </c>
      <c r="R276">
        <v>1E-3</v>
      </c>
      <c r="S276" t="s">
        <v>184</v>
      </c>
      <c r="T276">
        <v>2016</v>
      </c>
      <c r="U276" t="s">
        <v>151</v>
      </c>
      <c r="V276" t="s">
        <v>204</v>
      </c>
      <c r="W276" t="s">
        <v>154</v>
      </c>
      <c r="X276" t="s">
        <v>155</v>
      </c>
      <c r="Y276">
        <v>507500</v>
      </c>
      <c r="Z276">
        <v>299100</v>
      </c>
      <c r="AA276">
        <v>-0.41497245145673001</v>
      </c>
      <c r="AB276">
        <v>52.579097446717</v>
      </c>
    </row>
    <row r="277" spans="1:28">
      <c r="A277">
        <v>7299</v>
      </c>
      <c r="B277">
        <v>4658650</v>
      </c>
      <c r="C277" t="s">
        <v>164</v>
      </c>
      <c r="D277" t="s">
        <v>126</v>
      </c>
      <c r="E277" t="s">
        <v>179</v>
      </c>
      <c r="F277" t="s">
        <v>118</v>
      </c>
      <c r="G277">
        <v>42615.568055555559</v>
      </c>
      <c r="H277" t="s">
        <v>191</v>
      </c>
      <c r="I277" t="s">
        <v>119</v>
      </c>
      <c r="J277" t="s">
        <v>192</v>
      </c>
      <c r="K277" t="s">
        <v>193</v>
      </c>
      <c r="L277" t="s">
        <v>183</v>
      </c>
      <c r="M277">
        <v>3.3999999999999998E-3</v>
      </c>
      <c r="N277" t="s">
        <v>149</v>
      </c>
      <c r="O277" t="b">
        <v>0</v>
      </c>
      <c r="P277">
        <v>138261413</v>
      </c>
      <c r="Q277" t="s">
        <v>150</v>
      </c>
      <c r="R277">
        <v>1E-3</v>
      </c>
      <c r="S277" t="s">
        <v>184</v>
      </c>
      <c r="T277">
        <v>2016</v>
      </c>
      <c r="U277" t="s">
        <v>151</v>
      </c>
      <c r="V277" t="s">
        <v>194</v>
      </c>
      <c r="W277" t="s">
        <v>195</v>
      </c>
      <c r="X277" t="s">
        <v>155</v>
      </c>
      <c r="Y277">
        <v>357000</v>
      </c>
      <c r="Z277">
        <v>237460</v>
      </c>
      <c r="AA277">
        <v>-2.62823009845419</v>
      </c>
      <c r="AB277">
        <v>52.033868710239098</v>
      </c>
    </row>
    <row r="278" spans="1:28">
      <c r="A278">
        <v>7299</v>
      </c>
      <c r="B278">
        <v>1831390</v>
      </c>
      <c r="C278" t="s">
        <v>164</v>
      </c>
      <c r="D278" t="s">
        <v>126</v>
      </c>
      <c r="E278" t="s">
        <v>179</v>
      </c>
      <c r="F278" t="s">
        <v>118</v>
      </c>
      <c r="G278">
        <v>42488.411111111112</v>
      </c>
      <c r="H278" t="s">
        <v>180</v>
      </c>
      <c r="I278" t="s">
        <v>116</v>
      </c>
      <c r="J278" t="s">
        <v>199</v>
      </c>
      <c r="K278" t="s">
        <v>200</v>
      </c>
      <c r="L278" t="s">
        <v>183</v>
      </c>
      <c r="M278">
        <v>4.9000000000000002E-2</v>
      </c>
      <c r="N278" t="s">
        <v>149</v>
      </c>
      <c r="O278" t="b">
        <v>0</v>
      </c>
      <c r="P278">
        <v>138261413</v>
      </c>
      <c r="Q278" t="s">
        <v>150</v>
      </c>
      <c r="R278">
        <v>1E-3</v>
      </c>
      <c r="S278" t="s">
        <v>184</v>
      </c>
      <c r="T278">
        <v>2016</v>
      </c>
      <c r="U278" t="s">
        <v>151</v>
      </c>
      <c r="V278" t="s">
        <v>201</v>
      </c>
      <c r="W278" t="s">
        <v>202</v>
      </c>
      <c r="X278" t="s">
        <v>155</v>
      </c>
      <c r="Y278">
        <v>516100</v>
      </c>
      <c r="Z278">
        <v>253300</v>
      </c>
      <c r="AA278">
        <v>-0.30395486908298303</v>
      </c>
      <c r="AB278">
        <v>52.1657659569386</v>
      </c>
    </row>
    <row r="279" spans="1:28">
      <c r="A279">
        <v>7299</v>
      </c>
      <c r="B279">
        <v>2060760</v>
      </c>
      <c r="C279" t="s">
        <v>164</v>
      </c>
      <c r="D279" t="s">
        <v>126</v>
      </c>
      <c r="E279" t="s">
        <v>179</v>
      </c>
      <c r="F279" t="s">
        <v>118</v>
      </c>
      <c r="G279">
        <v>45342.443055555559</v>
      </c>
      <c r="H279" t="s">
        <v>180</v>
      </c>
      <c r="I279" t="s">
        <v>116</v>
      </c>
      <c r="J279" t="s">
        <v>146</v>
      </c>
      <c r="K279" t="s">
        <v>147</v>
      </c>
      <c r="L279" t="s">
        <v>183</v>
      </c>
      <c r="M279">
        <v>9.4000000000000004E-3</v>
      </c>
      <c r="N279" t="s">
        <v>149</v>
      </c>
      <c r="O279" t="b">
        <v>0</v>
      </c>
      <c r="P279">
        <v>138261413</v>
      </c>
      <c r="Q279" t="s">
        <v>150</v>
      </c>
      <c r="R279">
        <v>1E-3</v>
      </c>
      <c r="S279" t="s">
        <v>184</v>
      </c>
      <c r="T279">
        <v>2024</v>
      </c>
      <c r="U279" t="s">
        <v>151</v>
      </c>
      <c r="V279" t="s">
        <v>204</v>
      </c>
      <c r="W279" t="s">
        <v>154</v>
      </c>
      <c r="X279" t="s">
        <v>155</v>
      </c>
      <c r="Y279">
        <v>507500</v>
      </c>
      <c r="Z279">
        <v>299100</v>
      </c>
      <c r="AA279">
        <v>-0.41497245145673001</v>
      </c>
      <c r="AB279">
        <v>52.579097446717</v>
      </c>
    </row>
    <row r="280" spans="1:28">
      <c r="A280">
        <v>7299</v>
      </c>
      <c r="B280">
        <v>1807372</v>
      </c>
      <c r="C280" t="s">
        <v>164</v>
      </c>
      <c r="D280" t="s">
        <v>126</v>
      </c>
      <c r="E280" t="s">
        <v>205</v>
      </c>
      <c r="F280" t="s">
        <v>112</v>
      </c>
      <c r="G280">
        <v>42248.602083333331</v>
      </c>
      <c r="H280" t="s">
        <v>180</v>
      </c>
      <c r="I280" t="s">
        <v>116</v>
      </c>
      <c r="J280" t="s">
        <v>181</v>
      </c>
      <c r="K280" t="s">
        <v>182</v>
      </c>
      <c r="L280" t="s">
        <v>183</v>
      </c>
      <c r="M280">
        <v>1.2E-2</v>
      </c>
      <c r="N280" t="s">
        <v>149</v>
      </c>
      <c r="O280" t="b">
        <v>0</v>
      </c>
      <c r="P280">
        <v>138261413</v>
      </c>
      <c r="Q280" t="s">
        <v>150</v>
      </c>
      <c r="R280">
        <v>1E-3</v>
      </c>
      <c r="S280" t="s">
        <v>184</v>
      </c>
      <c r="T280">
        <v>2015</v>
      </c>
      <c r="U280" t="s">
        <v>151</v>
      </c>
      <c r="V280" t="s">
        <v>185</v>
      </c>
      <c r="W280" t="s">
        <v>186</v>
      </c>
      <c r="X280" t="s">
        <v>155</v>
      </c>
      <c r="Y280">
        <v>620600</v>
      </c>
      <c r="Z280">
        <v>309500</v>
      </c>
      <c r="AA280">
        <v>1.2588812496391699</v>
      </c>
      <c r="AB280">
        <v>52.638374352215699</v>
      </c>
    </row>
    <row r="281" spans="1:28">
      <c r="A281">
        <v>7299</v>
      </c>
      <c r="B281">
        <v>1790548</v>
      </c>
      <c r="C281" t="s">
        <v>164</v>
      </c>
      <c r="D281" t="s">
        <v>126</v>
      </c>
      <c r="E281" t="s">
        <v>179</v>
      </c>
      <c r="F281" t="s">
        <v>118</v>
      </c>
      <c r="G281">
        <v>42073.561805555553</v>
      </c>
      <c r="H281" t="s">
        <v>180</v>
      </c>
      <c r="I281" t="s">
        <v>116</v>
      </c>
      <c r="J281" t="s">
        <v>181</v>
      </c>
      <c r="K281" t="s">
        <v>182</v>
      </c>
      <c r="L281" t="s">
        <v>183</v>
      </c>
      <c r="M281">
        <v>6.8799999999999998E-3</v>
      </c>
      <c r="N281" t="s">
        <v>149</v>
      </c>
      <c r="O281" t="b">
        <v>0</v>
      </c>
      <c r="P281">
        <v>138261413</v>
      </c>
      <c r="Q281" t="s">
        <v>150</v>
      </c>
      <c r="R281">
        <v>1E-3</v>
      </c>
      <c r="S281" t="s">
        <v>184</v>
      </c>
      <c r="T281">
        <v>2015</v>
      </c>
      <c r="U281" t="s">
        <v>151</v>
      </c>
      <c r="V281" t="s">
        <v>197</v>
      </c>
      <c r="W281" t="s">
        <v>186</v>
      </c>
      <c r="X281" t="s">
        <v>155</v>
      </c>
      <c r="Y281">
        <v>624300</v>
      </c>
      <c r="Z281">
        <v>306800</v>
      </c>
      <c r="AA281">
        <v>1.3116346710660201</v>
      </c>
      <c r="AB281">
        <v>52.6126273253455</v>
      </c>
    </row>
    <row r="282" spans="1:28">
      <c r="A282">
        <v>7299</v>
      </c>
      <c r="B282">
        <v>1955189</v>
      </c>
      <c r="C282" t="s">
        <v>164</v>
      </c>
      <c r="D282" t="s">
        <v>126</v>
      </c>
      <c r="E282" t="s">
        <v>205</v>
      </c>
      <c r="F282" t="s">
        <v>112</v>
      </c>
      <c r="G282">
        <v>43845.34097222222</v>
      </c>
      <c r="H282" t="s">
        <v>180</v>
      </c>
      <c r="I282" t="s">
        <v>116</v>
      </c>
      <c r="J282" t="s">
        <v>181</v>
      </c>
      <c r="K282" t="s">
        <v>182</v>
      </c>
      <c r="L282" t="s">
        <v>183</v>
      </c>
      <c r="M282">
        <v>8.0000000000000002E-3</v>
      </c>
      <c r="N282" t="s">
        <v>149</v>
      </c>
      <c r="O282" t="b">
        <v>0</v>
      </c>
      <c r="P282">
        <v>138261413</v>
      </c>
      <c r="Q282" t="s">
        <v>150</v>
      </c>
      <c r="R282">
        <v>1E-3</v>
      </c>
      <c r="S282" t="s">
        <v>184</v>
      </c>
      <c r="T282">
        <v>2020</v>
      </c>
      <c r="U282" t="s">
        <v>151</v>
      </c>
      <c r="V282" t="s">
        <v>188</v>
      </c>
      <c r="W282" t="s">
        <v>189</v>
      </c>
      <c r="X282" t="s">
        <v>155</v>
      </c>
      <c r="Y282">
        <v>636400</v>
      </c>
      <c r="Z282">
        <v>291600</v>
      </c>
      <c r="AA282">
        <v>1.4791973795069699</v>
      </c>
      <c r="AB282">
        <v>52.471107816141703</v>
      </c>
    </row>
    <row r="283" spans="1:28">
      <c r="A283">
        <v>7299</v>
      </c>
      <c r="B283">
        <v>1986394</v>
      </c>
      <c r="C283" t="s">
        <v>164</v>
      </c>
      <c r="D283" t="s">
        <v>126</v>
      </c>
      <c r="E283" t="s">
        <v>179</v>
      </c>
      <c r="F283" t="s">
        <v>118</v>
      </c>
      <c r="G283">
        <v>44385.488888888889</v>
      </c>
      <c r="H283" t="s">
        <v>180</v>
      </c>
      <c r="I283" t="s">
        <v>116</v>
      </c>
      <c r="J283" t="s">
        <v>181</v>
      </c>
      <c r="K283" t="s">
        <v>182</v>
      </c>
      <c r="L283" t="s">
        <v>183</v>
      </c>
      <c r="M283">
        <v>6.4000000000000003E-3</v>
      </c>
      <c r="N283" t="s">
        <v>149</v>
      </c>
      <c r="O283" t="b">
        <v>0</v>
      </c>
      <c r="P283">
        <v>138261413</v>
      </c>
      <c r="Q283" t="s">
        <v>150</v>
      </c>
      <c r="R283">
        <v>1E-3</v>
      </c>
      <c r="S283" t="s">
        <v>184</v>
      </c>
      <c r="T283">
        <v>2021</v>
      </c>
      <c r="U283" t="s">
        <v>151</v>
      </c>
      <c r="V283" t="s">
        <v>185</v>
      </c>
      <c r="W283" t="s">
        <v>186</v>
      </c>
      <c r="X283" t="s">
        <v>155</v>
      </c>
      <c r="Y283">
        <v>620600</v>
      </c>
      <c r="Z283">
        <v>309500</v>
      </c>
      <c r="AA283">
        <v>1.2588812496391699</v>
      </c>
      <c r="AB283">
        <v>52.638374352215699</v>
      </c>
    </row>
    <row r="284" spans="1:28">
      <c r="A284">
        <v>7299</v>
      </c>
      <c r="B284">
        <v>4797698</v>
      </c>
      <c r="C284" t="s">
        <v>164</v>
      </c>
      <c r="D284" t="s">
        <v>126</v>
      </c>
      <c r="E284" t="s">
        <v>236</v>
      </c>
      <c r="F284" t="s">
        <v>115</v>
      </c>
      <c r="G284">
        <v>44720.563888888886</v>
      </c>
      <c r="H284" t="s">
        <v>180</v>
      </c>
      <c r="I284" t="s">
        <v>116</v>
      </c>
      <c r="J284" t="s">
        <v>192</v>
      </c>
      <c r="K284" t="s">
        <v>193</v>
      </c>
      <c r="L284" t="s">
        <v>183</v>
      </c>
      <c r="M284">
        <v>5.4000000000000003E-3</v>
      </c>
      <c r="N284" t="s">
        <v>149</v>
      </c>
      <c r="O284" t="b">
        <v>0</v>
      </c>
      <c r="P284">
        <v>138261413</v>
      </c>
      <c r="Q284" t="s">
        <v>150</v>
      </c>
      <c r="R284">
        <v>1E-3</v>
      </c>
      <c r="S284" t="s">
        <v>184</v>
      </c>
      <c r="T284">
        <v>2022</v>
      </c>
      <c r="U284" t="s">
        <v>151</v>
      </c>
      <c r="V284" t="s">
        <v>297</v>
      </c>
      <c r="W284" t="s">
        <v>298</v>
      </c>
      <c r="X284" t="s">
        <v>155</v>
      </c>
      <c r="Y284">
        <v>393220</v>
      </c>
      <c r="Z284">
        <v>223820</v>
      </c>
      <c r="AA284">
        <v>-2.0999740777278899</v>
      </c>
      <c r="AB284">
        <v>51.912868546681302</v>
      </c>
    </row>
    <row r="285" spans="1:28">
      <c r="A285">
        <v>7299</v>
      </c>
      <c r="B285">
        <v>1834319</v>
      </c>
      <c r="C285" t="s">
        <v>164</v>
      </c>
      <c r="D285" t="s">
        <v>126</v>
      </c>
      <c r="E285" t="s">
        <v>179</v>
      </c>
      <c r="F285" t="s">
        <v>118</v>
      </c>
      <c r="G285">
        <v>42516.751388888886</v>
      </c>
      <c r="H285" t="s">
        <v>180</v>
      </c>
      <c r="I285" t="s">
        <v>116</v>
      </c>
      <c r="J285" t="s">
        <v>181</v>
      </c>
      <c r="K285" t="s">
        <v>182</v>
      </c>
      <c r="L285" t="s">
        <v>183</v>
      </c>
      <c r="M285">
        <v>1.2999999999999999E-2</v>
      </c>
      <c r="N285" t="s">
        <v>149</v>
      </c>
      <c r="O285" t="b">
        <v>0</v>
      </c>
      <c r="P285">
        <v>138261413</v>
      </c>
      <c r="Q285" t="s">
        <v>150</v>
      </c>
      <c r="R285">
        <v>1E-3</v>
      </c>
      <c r="S285" t="s">
        <v>184</v>
      </c>
      <c r="T285">
        <v>2016</v>
      </c>
      <c r="U285" t="s">
        <v>151</v>
      </c>
      <c r="V285" t="s">
        <v>185</v>
      </c>
      <c r="W285" t="s">
        <v>186</v>
      </c>
      <c r="X285" t="s">
        <v>155</v>
      </c>
      <c r="Y285">
        <v>620600</v>
      </c>
      <c r="Z285">
        <v>309500</v>
      </c>
      <c r="AA285">
        <v>1.2588812496391699</v>
      </c>
      <c r="AB285">
        <v>52.638374352215699</v>
      </c>
    </row>
    <row r="286" spans="1:28">
      <c r="A286">
        <v>7299</v>
      </c>
      <c r="B286">
        <v>4802397</v>
      </c>
      <c r="C286" t="s">
        <v>164</v>
      </c>
      <c r="D286" t="s">
        <v>126</v>
      </c>
      <c r="E286" t="s">
        <v>179</v>
      </c>
      <c r="F286" t="s">
        <v>118</v>
      </c>
      <c r="G286">
        <v>44803.572222222225</v>
      </c>
      <c r="H286" t="s">
        <v>191</v>
      </c>
      <c r="I286" t="s">
        <v>119</v>
      </c>
      <c r="J286" t="s">
        <v>192</v>
      </c>
      <c r="K286" t="s">
        <v>193</v>
      </c>
      <c r="L286" t="s">
        <v>183</v>
      </c>
      <c r="M286">
        <v>4.1999999999999997E-3</v>
      </c>
      <c r="N286" t="s">
        <v>149</v>
      </c>
      <c r="O286" t="b">
        <v>0</v>
      </c>
      <c r="P286">
        <v>138261413</v>
      </c>
      <c r="Q286" t="s">
        <v>150</v>
      </c>
      <c r="R286">
        <v>1E-3</v>
      </c>
      <c r="S286" t="s">
        <v>184</v>
      </c>
      <c r="T286">
        <v>2022</v>
      </c>
      <c r="U286" t="s">
        <v>151</v>
      </c>
      <c r="V286" t="s">
        <v>194</v>
      </c>
      <c r="W286" t="s">
        <v>195</v>
      </c>
      <c r="X286" t="s">
        <v>155</v>
      </c>
      <c r="Y286">
        <v>357000</v>
      </c>
      <c r="Z286">
        <v>237460</v>
      </c>
      <c r="AA286">
        <v>-2.62823009845419</v>
      </c>
      <c r="AB286">
        <v>52.033868710239098</v>
      </c>
    </row>
    <row r="287" spans="1:28">
      <c r="A287">
        <v>7299</v>
      </c>
      <c r="B287">
        <v>4715830</v>
      </c>
      <c r="C287" t="s">
        <v>164</v>
      </c>
      <c r="D287" t="s">
        <v>126</v>
      </c>
      <c r="E287" t="s">
        <v>179</v>
      </c>
      <c r="F287" t="s">
        <v>118</v>
      </c>
      <c r="G287">
        <v>43432.56527777778</v>
      </c>
      <c r="H287" t="s">
        <v>191</v>
      </c>
      <c r="I287" t="s">
        <v>119</v>
      </c>
      <c r="J287" t="s">
        <v>192</v>
      </c>
      <c r="K287" t="s">
        <v>193</v>
      </c>
      <c r="L287" t="s">
        <v>183</v>
      </c>
      <c r="M287">
        <v>1.8E-3</v>
      </c>
      <c r="N287" t="s">
        <v>149</v>
      </c>
      <c r="O287" t="b">
        <v>0</v>
      </c>
      <c r="P287">
        <v>138261413</v>
      </c>
      <c r="Q287" t="s">
        <v>150</v>
      </c>
      <c r="R287">
        <v>1E-3</v>
      </c>
      <c r="S287" t="s">
        <v>184</v>
      </c>
      <c r="T287">
        <v>2018</v>
      </c>
      <c r="U287" t="s">
        <v>151</v>
      </c>
      <c r="V287" t="s">
        <v>194</v>
      </c>
      <c r="W287" t="s">
        <v>195</v>
      </c>
      <c r="X287" t="s">
        <v>155</v>
      </c>
      <c r="Y287">
        <v>357000</v>
      </c>
      <c r="Z287">
        <v>237460</v>
      </c>
      <c r="AA287">
        <v>-2.62823009845419</v>
      </c>
      <c r="AB287">
        <v>52.033868710239098</v>
      </c>
    </row>
    <row r="288" spans="1:28">
      <c r="A288">
        <v>7299</v>
      </c>
      <c r="B288">
        <v>2035431</v>
      </c>
      <c r="C288" t="s">
        <v>164</v>
      </c>
      <c r="D288" t="s">
        <v>126</v>
      </c>
      <c r="E288" t="s">
        <v>179</v>
      </c>
      <c r="F288" t="s">
        <v>118</v>
      </c>
      <c r="G288">
        <v>45043.640277777777</v>
      </c>
      <c r="H288" t="s">
        <v>180</v>
      </c>
      <c r="I288" t="s">
        <v>116</v>
      </c>
      <c r="J288" t="s">
        <v>199</v>
      </c>
      <c r="K288" t="s">
        <v>200</v>
      </c>
      <c r="L288" t="s">
        <v>148</v>
      </c>
      <c r="M288">
        <v>1.9E-2</v>
      </c>
      <c r="N288" t="s">
        <v>149</v>
      </c>
      <c r="O288" t="b">
        <v>0</v>
      </c>
      <c r="P288">
        <v>138261413</v>
      </c>
      <c r="Q288" t="s">
        <v>150</v>
      </c>
      <c r="R288">
        <v>1E-3</v>
      </c>
      <c r="S288" t="s">
        <v>184</v>
      </c>
      <c r="T288">
        <v>2023</v>
      </c>
      <c r="U288" t="s">
        <v>151</v>
      </c>
      <c r="V288" t="s">
        <v>207</v>
      </c>
      <c r="W288" t="s">
        <v>208</v>
      </c>
      <c r="X288" t="s">
        <v>155</v>
      </c>
      <c r="Y288">
        <v>515935</v>
      </c>
      <c r="Z288">
        <v>253417</v>
      </c>
      <c r="AA288">
        <v>-0.30632621725807402</v>
      </c>
      <c r="AB288">
        <v>52.1668520239771</v>
      </c>
    </row>
    <row r="289" spans="1:28">
      <c r="A289">
        <v>7299</v>
      </c>
      <c r="B289">
        <v>1832173</v>
      </c>
      <c r="C289" t="s">
        <v>164</v>
      </c>
      <c r="D289" t="s">
        <v>126</v>
      </c>
      <c r="E289" t="s">
        <v>179</v>
      </c>
      <c r="F289" t="s">
        <v>118</v>
      </c>
      <c r="G289">
        <v>42502.619444444441</v>
      </c>
      <c r="H289" t="s">
        <v>180</v>
      </c>
      <c r="I289" t="s">
        <v>116</v>
      </c>
      <c r="J289" t="s">
        <v>181</v>
      </c>
      <c r="K289" t="s">
        <v>182</v>
      </c>
      <c r="L289" t="s">
        <v>183</v>
      </c>
      <c r="M289">
        <v>1.7000000000000001E-2</v>
      </c>
      <c r="N289" t="s">
        <v>149</v>
      </c>
      <c r="O289" t="b">
        <v>0</v>
      </c>
      <c r="P289">
        <v>138261413</v>
      </c>
      <c r="Q289" t="s">
        <v>150</v>
      </c>
      <c r="R289">
        <v>1E-3</v>
      </c>
      <c r="S289" t="s">
        <v>184</v>
      </c>
      <c r="T289">
        <v>2016</v>
      </c>
      <c r="U289" t="s">
        <v>151</v>
      </c>
      <c r="V289" t="s">
        <v>185</v>
      </c>
      <c r="W289" t="s">
        <v>186</v>
      </c>
      <c r="X289" t="s">
        <v>155</v>
      </c>
      <c r="Y289">
        <v>620600</v>
      </c>
      <c r="Z289">
        <v>309500</v>
      </c>
      <c r="AA289">
        <v>1.2588812496391699</v>
      </c>
      <c r="AB289">
        <v>52.638374352215699</v>
      </c>
    </row>
    <row r="290" spans="1:28">
      <c r="A290">
        <v>7299</v>
      </c>
      <c r="B290">
        <v>1946238</v>
      </c>
      <c r="C290" t="s">
        <v>164</v>
      </c>
      <c r="D290" t="s">
        <v>126</v>
      </c>
      <c r="E290" t="s">
        <v>205</v>
      </c>
      <c r="F290" t="s">
        <v>112</v>
      </c>
      <c r="G290">
        <v>43745.585416666669</v>
      </c>
      <c r="H290" t="s">
        <v>180</v>
      </c>
      <c r="I290" t="s">
        <v>116</v>
      </c>
      <c r="J290" t="s">
        <v>181</v>
      </c>
      <c r="K290" t="s">
        <v>182</v>
      </c>
      <c r="L290" t="s">
        <v>183</v>
      </c>
      <c r="M290">
        <v>1.7000000000000001E-2</v>
      </c>
      <c r="N290" t="s">
        <v>149</v>
      </c>
      <c r="O290" t="b">
        <v>0</v>
      </c>
      <c r="P290">
        <v>138261413</v>
      </c>
      <c r="Q290" t="s">
        <v>150</v>
      </c>
      <c r="R290">
        <v>1E-3</v>
      </c>
      <c r="S290" t="s">
        <v>184</v>
      </c>
      <c r="T290">
        <v>2019</v>
      </c>
      <c r="U290" t="s">
        <v>151</v>
      </c>
      <c r="V290" t="s">
        <v>188</v>
      </c>
      <c r="W290" t="s">
        <v>189</v>
      </c>
      <c r="X290" t="s">
        <v>155</v>
      </c>
      <c r="Y290">
        <v>636400</v>
      </c>
      <c r="Z290">
        <v>291600</v>
      </c>
      <c r="AA290">
        <v>1.4791973795069699</v>
      </c>
      <c r="AB290">
        <v>52.471107816141703</v>
      </c>
    </row>
    <row r="291" spans="1:28">
      <c r="A291">
        <v>7299</v>
      </c>
      <c r="B291">
        <v>1899734</v>
      </c>
      <c r="C291" t="s">
        <v>164</v>
      </c>
      <c r="D291" t="s">
        <v>126</v>
      </c>
      <c r="E291" t="s">
        <v>179</v>
      </c>
      <c r="F291" t="s">
        <v>118</v>
      </c>
      <c r="G291">
        <v>43216.495833333334</v>
      </c>
      <c r="H291" t="s">
        <v>180</v>
      </c>
      <c r="I291" t="s">
        <v>116</v>
      </c>
      <c r="J291" t="s">
        <v>199</v>
      </c>
      <c r="K291" t="s">
        <v>200</v>
      </c>
      <c r="L291" t="s">
        <v>183</v>
      </c>
      <c r="M291">
        <v>0.02</v>
      </c>
      <c r="N291" t="s">
        <v>149</v>
      </c>
      <c r="O291" t="b">
        <v>0</v>
      </c>
      <c r="P291">
        <v>138261413</v>
      </c>
      <c r="Q291" t="s">
        <v>150</v>
      </c>
      <c r="R291">
        <v>1E-3</v>
      </c>
      <c r="S291" t="s">
        <v>184</v>
      </c>
      <c r="T291">
        <v>2018</v>
      </c>
      <c r="U291" t="s">
        <v>151</v>
      </c>
      <c r="V291" t="s">
        <v>207</v>
      </c>
      <c r="W291" t="s">
        <v>208</v>
      </c>
      <c r="X291" t="s">
        <v>155</v>
      </c>
      <c r="Y291">
        <v>515935</v>
      </c>
      <c r="Z291">
        <v>253417</v>
      </c>
      <c r="AA291">
        <v>-0.30632621725807402</v>
      </c>
      <c r="AB291">
        <v>52.1668520239771</v>
      </c>
    </row>
    <row r="292" spans="1:28">
      <c r="A292">
        <v>7299</v>
      </c>
      <c r="B292">
        <v>1899199</v>
      </c>
      <c r="C292" t="s">
        <v>164</v>
      </c>
      <c r="D292" t="s">
        <v>126</v>
      </c>
      <c r="E292" t="s">
        <v>179</v>
      </c>
      <c r="F292" t="s">
        <v>118</v>
      </c>
      <c r="G292">
        <v>43202.380555555559</v>
      </c>
      <c r="H292" t="s">
        <v>180</v>
      </c>
      <c r="I292" t="s">
        <v>116</v>
      </c>
      <c r="J292" t="s">
        <v>199</v>
      </c>
      <c r="K292" t="s">
        <v>200</v>
      </c>
      <c r="L292" t="s">
        <v>183</v>
      </c>
      <c r="M292">
        <v>1.4999999999999999E-2</v>
      </c>
      <c r="N292" t="s">
        <v>149</v>
      </c>
      <c r="O292" t="b">
        <v>0</v>
      </c>
      <c r="P292">
        <v>138261413</v>
      </c>
      <c r="Q292" t="s">
        <v>150</v>
      </c>
      <c r="R292">
        <v>1E-3</v>
      </c>
      <c r="S292" t="s">
        <v>184</v>
      </c>
      <c r="T292">
        <v>2018</v>
      </c>
      <c r="U292" t="s">
        <v>151</v>
      </c>
      <c r="V292" t="s">
        <v>201</v>
      </c>
      <c r="W292" t="s">
        <v>202</v>
      </c>
      <c r="X292" t="s">
        <v>155</v>
      </c>
      <c r="Y292">
        <v>516100</v>
      </c>
      <c r="Z292">
        <v>253300</v>
      </c>
      <c r="AA292">
        <v>-0.30395486908298303</v>
      </c>
      <c r="AB292">
        <v>52.1657659569386</v>
      </c>
    </row>
    <row r="293" spans="1:28">
      <c r="A293">
        <v>7299</v>
      </c>
      <c r="B293">
        <v>1785990</v>
      </c>
      <c r="C293" t="s">
        <v>164</v>
      </c>
      <c r="D293" t="s">
        <v>126</v>
      </c>
      <c r="E293" t="s">
        <v>179</v>
      </c>
      <c r="F293" t="s">
        <v>118</v>
      </c>
      <c r="G293">
        <v>42032.416666666664</v>
      </c>
      <c r="H293" t="s">
        <v>180</v>
      </c>
      <c r="I293" t="s">
        <v>116</v>
      </c>
      <c r="J293" t="s">
        <v>181</v>
      </c>
      <c r="K293" t="s">
        <v>182</v>
      </c>
      <c r="L293" t="s">
        <v>183</v>
      </c>
      <c r="M293">
        <v>7.4999999999999997E-3</v>
      </c>
      <c r="N293" t="s">
        <v>149</v>
      </c>
      <c r="O293" t="b">
        <v>0</v>
      </c>
      <c r="P293">
        <v>138261413</v>
      </c>
      <c r="Q293" t="s">
        <v>150</v>
      </c>
      <c r="R293">
        <v>1E-3</v>
      </c>
      <c r="S293" t="s">
        <v>184</v>
      </c>
      <c r="T293">
        <v>2015</v>
      </c>
      <c r="U293" t="s">
        <v>151</v>
      </c>
      <c r="V293" t="s">
        <v>185</v>
      </c>
      <c r="W293" t="s">
        <v>186</v>
      </c>
      <c r="X293" t="s">
        <v>155</v>
      </c>
      <c r="Y293">
        <v>620600</v>
      </c>
      <c r="Z293">
        <v>309500</v>
      </c>
      <c r="AA293">
        <v>1.2588812496391699</v>
      </c>
      <c r="AB293">
        <v>52.638374352215699</v>
      </c>
    </row>
    <row r="294" spans="1:28">
      <c r="A294">
        <v>7299</v>
      </c>
      <c r="B294">
        <v>1912281</v>
      </c>
      <c r="C294" t="s">
        <v>164</v>
      </c>
      <c r="D294" t="s">
        <v>126</v>
      </c>
      <c r="E294" t="s">
        <v>179</v>
      </c>
      <c r="F294" t="s">
        <v>118</v>
      </c>
      <c r="G294">
        <v>43349.629166666666</v>
      </c>
      <c r="H294" t="s">
        <v>180</v>
      </c>
      <c r="I294" t="s">
        <v>116</v>
      </c>
      <c r="J294" t="s">
        <v>199</v>
      </c>
      <c r="K294" t="s">
        <v>200</v>
      </c>
      <c r="L294" t="s">
        <v>183</v>
      </c>
      <c r="M294">
        <v>4.4999999999999998E-2</v>
      </c>
      <c r="N294" t="s">
        <v>149</v>
      </c>
      <c r="O294" t="b">
        <v>0</v>
      </c>
      <c r="P294">
        <v>138261413</v>
      </c>
      <c r="Q294" t="s">
        <v>150</v>
      </c>
      <c r="R294">
        <v>1E-3</v>
      </c>
      <c r="S294" t="s">
        <v>184</v>
      </c>
      <c r="T294">
        <v>2018</v>
      </c>
      <c r="U294" t="s">
        <v>151</v>
      </c>
      <c r="V294" t="s">
        <v>207</v>
      </c>
      <c r="W294" t="s">
        <v>208</v>
      </c>
      <c r="X294" t="s">
        <v>155</v>
      </c>
      <c r="Y294">
        <v>515935</v>
      </c>
      <c r="Z294">
        <v>253417</v>
      </c>
      <c r="AA294">
        <v>-0.30632621725807402</v>
      </c>
      <c r="AB294">
        <v>52.1668520239771</v>
      </c>
    </row>
    <row r="295" spans="1:28">
      <c r="A295">
        <v>7299</v>
      </c>
      <c r="B295">
        <v>4653606</v>
      </c>
      <c r="C295" t="s">
        <v>164</v>
      </c>
      <c r="D295" t="s">
        <v>126</v>
      </c>
      <c r="E295" t="s">
        <v>179</v>
      </c>
      <c r="F295" t="s">
        <v>118</v>
      </c>
      <c r="G295">
        <v>42551.462500000001</v>
      </c>
      <c r="H295" t="s">
        <v>191</v>
      </c>
      <c r="I295" t="s">
        <v>119</v>
      </c>
      <c r="J295" t="s">
        <v>192</v>
      </c>
      <c r="K295" t="s">
        <v>193</v>
      </c>
      <c r="L295" t="s">
        <v>183</v>
      </c>
      <c r="M295">
        <v>5.0000000000000001E-3</v>
      </c>
      <c r="N295" t="s">
        <v>149</v>
      </c>
      <c r="O295" t="b">
        <v>0</v>
      </c>
      <c r="P295">
        <v>138261413</v>
      </c>
      <c r="Q295" t="s">
        <v>150</v>
      </c>
      <c r="R295">
        <v>1E-3</v>
      </c>
      <c r="S295" t="s">
        <v>184</v>
      </c>
      <c r="T295">
        <v>2016</v>
      </c>
      <c r="U295" t="s">
        <v>151</v>
      </c>
      <c r="V295" t="s">
        <v>194</v>
      </c>
      <c r="W295" t="s">
        <v>195</v>
      </c>
      <c r="X295" t="s">
        <v>155</v>
      </c>
      <c r="Y295">
        <v>357000</v>
      </c>
      <c r="Z295">
        <v>237460</v>
      </c>
      <c r="AA295">
        <v>-2.62823009845419</v>
      </c>
      <c r="AB295">
        <v>52.033868710239098</v>
      </c>
    </row>
    <row r="296" spans="1:28">
      <c r="A296">
        <v>7299</v>
      </c>
      <c r="B296">
        <v>1833332</v>
      </c>
      <c r="C296" t="s">
        <v>164</v>
      </c>
      <c r="D296" t="s">
        <v>126</v>
      </c>
      <c r="E296" t="s">
        <v>179</v>
      </c>
      <c r="F296" t="s">
        <v>118</v>
      </c>
      <c r="G296">
        <v>42513.449305555558</v>
      </c>
      <c r="H296" t="s">
        <v>180</v>
      </c>
      <c r="I296" t="s">
        <v>116</v>
      </c>
      <c r="J296" t="s">
        <v>181</v>
      </c>
      <c r="K296" t="s">
        <v>182</v>
      </c>
      <c r="L296" t="s">
        <v>183</v>
      </c>
      <c r="M296">
        <v>1.2999999999999999E-2</v>
      </c>
      <c r="N296" t="s">
        <v>149</v>
      </c>
      <c r="O296" t="b">
        <v>0</v>
      </c>
      <c r="P296">
        <v>138261413</v>
      </c>
      <c r="Q296" t="s">
        <v>150</v>
      </c>
      <c r="R296">
        <v>1E-3</v>
      </c>
      <c r="S296" t="s">
        <v>184</v>
      </c>
      <c r="T296">
        <v>2016</v>
      </c>
      <c r="U296" t="s">
        <v>151</v>
      </c>
      <c r="V296" t="s">
        <v>185</v>
      </c>
      <c r="W296" t="s">
        <v>186</v>
      </c>
      <c r="X296" t="s">
        <v>155</v>
      </c>
      <c r="Y296">
        <v>620600</v>
      </c>
      <c r="Z296">
        <v>309500</v>
      </c>
      <c r="AA296">
        <v>1.2588812496391699</v>
      </c>
      <c r="AB296">
        <v>52.638374352215699</v>
      </c>
    </row>
    <row r="297" spans="1:28">
      <c r="A297">
        <v>7299</v>
      </c>
      <c r="B297">
        <v>1842556</v>
      </c>
      <c r="C297" t="s">
        <v>164</v>
      </c>
      <c r="D297" t="s">
        <v>126</v>
      </c>
      <c r="E297" t="s">
        <v>179</v>
      </c>
      <c r="F297" t="s">
        <v>118</v>
      </c>
      <c r="G297">
        <v>42604.469444444447</v>
      </c>
      <c r="H297" t="s">
        <v>180</v>
      </c>
      <c r="I297" t="s">
        <v>116</v>
      </c>
      <c r="J297" t="s">
        <v>146</v>
      </c>
      <c r="K297" t="s">
        <v>147</v>
      </c>
      <c r="L297" t="s">
        <v>183</v>
      </c>
      <c r="M297">
        <v>6.0999999999999999E-2</v>
      </c>
      <c r="N297" t="s">
        <v>149</v>
      </c>
      <c r="O297" t="b">
        <v>0</v>
      </c>
      <c r="P297">
        <v>138261413</v>
      </c>
      <c r="Q297" t="s">
        <v>150</v>
      </c>
      <c r="R297">
        <v>1E-3</v>
      </c>
      <c r="S297" t="s">
        <v>184</v>
      </c>
      <c r="T297">
        <v>2016</v>
      </c>
      <c r="U297" t="s">
        <v>151</v>
      </c>
      <c r="V297" t="s">
        <v>204</v>
      </c>
      <c r="W297" t="s">
        <v>154</v>
      </c>
      <c r="X297" t="s">
        <v>155</v>
      </c>
      <c r="Y297">
        <v>507500</v>
      </c>
      <c r="Z297">
        <v>299100</v>
      </c>
      <c r="AA297">
        <v>-0.41497245145673001</v>
      </c>
      <c r="AB297">
        <v>52.579097446717</v>
      </c>
    </row>
    <row r="298" spans="1:28">
      <c r="A298">
        <v>7299</v>
      </c>
      <c r="B298">
        <v>1781852</v>
      </c>
      <c r="C298" t="s">
        <v>164</v>
      </c>
      <c r="D298" t="s">
        <v>126</v>
      </c>
      <c r="E298" t="s">
        <v>179</v>
      </c>
      <c r="F298" t="s">
        <v>118</v>
      </c>
      <c r="G298">
        <v>41984.637499999997</v>
      </c>
      <c r="H298" t="s">
        <v>180</v>
      </c>
      <c r="I298" t="s">
        <v>116</v>
      </c>
      <c r="J298" t="s">
        <v>181</v>
      </c>
      <c r="K298" t="s">
        <v>182</v>
      </c>
      <c r="L298" t="s">
        <v>183</v>
      </c>
      <c r="M298">
        <v>8.9999999999999993E-3</v>
      </c>
      <c r="N298" t="s">
        <v>149</v>
      </c>
      <c r="O298" t="b">
        <v>0</v>
      </c>
      <c r="P298">
        <v>138261413</v>
      </c>
      <c r="Q298" t="s">
        <v>150</v>
      </c>
      <c r="R298">
        <v>1E-3</v>
      </c>
      <c r="S298" t="s">
        <v>184</v>
      </c>
      <c r="T298">
        <v>2014</v>
      </c>
      <c r="U298" t="s">
        <v>151</v>
      </c>
      <c r="V298" t="s">
        <v>188</v>
      </c>
      <c r="W298" t="s">
        <v>189</v>
      </c>
      <c r="X298" t="s">
        <v>155</v>
      </c>
      <c r="Y298">
        <v>636400</v>
      </c>
      <c r="Z298">
        <v>291600</v>
      </c>
      <c r="AA298">
        <v>1.4791973795069699</v>
      </c>
      <c r="AB298">
        <v>52.471107816141703</v>
      </c>
    </row>
    <row r="299" spans="1:28">
      <c r="A299">
        <v>7299</v>
      </c>
      <c r="B299">
        <v>1820878</v>
      </c>
      <c r="C299" t="s">
        <v>164</v>
      </c>
      <c r="D299" t="s">
        <v>126</v>
      </c>
      <c r="E299" t="s">
        <v>179</v>
      </c>
      <c r="F299" t="s">
        <v>118</v>
      </c>
      <c r="G299">
        <v>42375.623611111114</v>
      </c>
      <c r="H299" t="s">
        <v>180</v>
      </c>
      <c r="I299" t="s">
        <v>116</v>
      </c>
      <c r="J299" t="s">
        <v>181</v>
      </c>
      <c r="K299" t="s">
        <v>182</v>
      </c>
      <c r="L299" t="s">
        <v>183</v>
      </c>
      <c r="M299">
        <v>7.4999999999999997E-3</v>
      </c>
      <c r="N299" t="s">
        <v>149</v>
      </c>
      <c r="O299" t="b">
        <v>0</v>
      </c>
      <c r="P299">
        <v>138261413</v>
      </c>
      <c r="Q299" t="s">
        <v>150</v>
      </c>
      <c r="R299">
        <v>1E-3</v>
      </c>
      <c r="S299" t="s">
        <v>184</v>
      </c>
      <c r="T299">
        <v>2016</v>
      </c>
      <c r="U299" t="s">
        <v>151</v>
      </c>
      <c r="V299" t="s">
        <v>197</v>
      </c>
      <c r="W299" t="s">
        <v>186</v>
      </c>
      <c r="X299" t="s">
        <v>155</v>
      </c>
      <c r="Y299">
        <v>624300</v>
      </c>
      <c r="Z299">
        <v>306800</v>
      </c>
      <c r="AA299">
        <v>1.3116346710660201</v>
      </c>
      <c r="AB299">
        <v>52.6126273253455</v>
      </c>
    </row>
    <row r="300" spans="1:28">
      <c r="A300">
        <v>7299</v>
      </c>
      <c r="B300">
        <v>4654110</v>
      </c>
      <c r="C300" t="s">
        <v>164</v>
      </c>
      <c r="D300" t="s">
        <v>126</v>
      </c>
      <c r="E300" t="s">
        <v>179</v>
      </c>
      <c r="F300" t="s">
        <v>118</v>
      </c>
      <c r="G300">
        <v>42559.587500000001</v>
      </c>
      <c r="H300" t="s">
        <v>191</v>
      </c>
      <c r="I300" t="s">
        <v>119</v>
      </c>
      <c r="J300" t="s">
        <v>192</v>
      </c>
      <c r="K300" t="s">
        <v>193</v>
      </c>
      <c r="L300" t="s">
        <v>183</v>
      </c>
      <c r="M300">
        <v>2.5000000000000001E-3</v>
      </c>
      <c r="N300" t="s">
        <v>149</v>
      </c>
      <c r="O300" t="b">
        <v>0</v>
      </c>
      <c r="P300">
        <v>138261413</v>
      </c>
      <c r="Q300" t="s">
        <v>150</v>
      </c>
      <c r="R300">
        <v>1E-3</v>
      </c>
      <c r="S300" t="s">
        <v>184</v>
      </c>
      <c r="T300">
        <v>2016</v>
      </c>
      <c r="U300" t="s">
        <v>151</v>
      </c>
      <c r="V300" t="s">
        <v>194</v>
      </c>
      <c r="W300" t="s">
        <v>195</v>
      </c>
      <c r="X300" t="s">
        <v>155</v>
      </c>
      <c r="Y300">
        <v>357000</v>
      </c>
      <c r="Z300">
        <v>237460</v>
      </c>
      <c r="AA300">
        <v>-2.62823009845419</v>
      </c>
      <c r="AB300">
        <v>52.033868710239098</v>
      </c>
    </row>
    <row r="301" spans="1:28">
      <c r="A301">
        <v>7299</v>
      </c>
      <c r="B301">
        <v>2050727</v>
      </c>
      <c r="C301" t="s">
        <v>164</v>
      </c>
      <c r="D301" t="s">
        <v>126</v>
      </c>
      <c r="E301" t="s">
        <v>179</v>
      </c>
      <c r="F301" t="s">
        <v>118</v>
      </c>
      <c r="G301">
        <v>45222.59375</v>
      </c>
      <c r="H301" t="s">
        <v>180</v>
      </c>
      <c r="I301" t="s">
        <v>116</v>
      </c>
      <c r="J301" t="s">
        <v>199</v>
      </c>
      <c r="K301" t="s">
        <v>200</v>
      </c>
      <c r="L301" t="s">
        <v>183</v>
      </c>
      <c r="M301">
        <v>1.0999999999999999E-2</v>
      </c>
      <c r="N301" t="s">
        <v>149</v>
      </c>
      <c r="O301" t="b">
        <v>0</v>
      </c>
      <c r="P301">
        <v>138261413</v>
      </c>
      <c r="Q301" t="s">
        <v>150</v>
      </c>
      <c r="R301">
        <v>1E-3</v>
      </c>
      <c r="S301" t="s">
        <v>184</v>
      </c>
      <c r="T301">
        <v>2023</v>
      </c>
      <c r="U301" t="s">
        <v>151</v>
      </c>
      <c r="V301" t="s">
        <v>201</v>
      </c>
      <c r="W301" t="s">
        <v>202</v>
      </c>
      <c r="X301" t="s">
        <v>155</v>
      </c>
      <c r="Y301">
        <v>516100</v>
      </c>
      <c r="Z301">
        <v>253300</v>
      </c>
      <c r="AA301">
        <v>-0.30395486908298303</v>
      </c>
      <c r="AB301">
        <v>52.1657659569386</v>
      </c>
    </row>
    <row r="302" spans="1:28">
      <c r="A302">
        <v>7299</v>
      </c>
      <c r="B302">
        <v>1562499</v>
      </c>
      <c r="C302" t="s">
        <v>164</v>
      </c>
      <c r="D302" t="s">
        <v>126</v>
      </c>
      <c r="E302" t="s">
        <v>179</v>
      </c>
      <c r="F302" t="s">
        <v>118</v>
      </c>
      <c r="G302">
        <v>42605.593055555553</v>
      </c>
      <c r="H302" t="s">
        <v>180</v>
      </c>
      <c r="I302" t="s">
        <v>116</v>
      </c>
      <c r="J302" t="s">
        <v>165</v>
      </c>
      <c r="K302" t="s">
        <v>166</v>
      </c>
      <c r="L302" t="s">
        <v>183</v>
      </c>
      <c r="M302">
        <v>1.7000000000000001E-2</v>
      </c>
      <c r="N302" t="s">
        <v>149</v>
      </c>
      <c r="O302" t="b">
        <v>0</v>
      </c>
      <c r="P302">
        <v>138261413</v>
      </c>
      <c r="Q302" t="s">
        <v>150</v>
      </c>
      <c r="R302">
        <v>1E-3</v>
      </c>
      <c r="S302" t="s">
        <v>184</v>
      </c>
      <c r="T302">
        <v>2016</v>
      </c>
      <c r="U302" t="s">
        <v>151</v>
      </c>
      <c r="V302" t="s">
        <v>242</v>
      </c>
      <c r="W302" t="s">
        <v>243</v>
      </c>
      <c r="X302" t="s">
        <v>155</v>
      </c>
      <c r="Y302">
        <v>456840</v>
      </c>
      <c r="Z302">
        <v>455364</v>
      </c>
      <c r="AA302">
        <v>-1.13455725358881</v>
      </c>
      <c r="AB302">
        <v>53.991201424557502</v>
      </c>
    </row>
    <row r="303" spans="1:28">
      <c r="A303">
        <v>7299</v>
      </c>
      <c r="B303">
        <v>1790794</v>
      </c>
      <c r="C303" t="s">
        <v>164</v>
      </c>
      <c r="D303" t="s">
        <v>126</v>
      </c>
      <c r="E303" t="s">
        <v>179</v>
      </c>
      <c r="F303" t="s">
        <v>118</v>
      </c>
      <c r="G303">
        <v>42076.320138888892</v>
      </c>
      <c r="H303" t="s">
        <v>180</v>
      </c>
      <c r="I303" t="s">
        <v>116</v>
      </c>
      <c r="J303" t="s">
        <v>181</v>
      </c>
      <c r="K303" t="s">
        <v>182</v>
      </c>
      <c r="L303" t="s">
        <v>183</v>
      </c>
      <c r="M303">
        <v>8.8000000000000005E-3</v>
      </c>
      <c r="N303" t="s">
        <v>149</v>
      </c>
      <c r="O303" t="b">
        <v>0</v>
      </c>
      <c r="P303">
        <v>138261413</v>
      </c>
      <c r="Q303" t="s">
        <v>150</v>
      </c>
      <c r="R303">
        <v>1E-3</v>
      </c>
      <c r="S303" t="s">
        <v>184</v>
      </c>
      <c r="T303">
        <v>2015</v>
      </c>
      <c r="U303" t="s">
        <v>151</v>
      </c>
      <c r="V303" t="s">
        <v>188</v>
      </c>
      <c r="W303" t="s">
        <v>189</v>
      </c>
      <c r="X303" t="s">
        <v>155</v>
      </c>
      <c r="Y303">
        <v>636400</v>
      </c>
      <c r="Z303">
        <v>291600</v>
      </c>
      <c r="AA303">
        <v>1.4791973795069699</v>
      </c>
      <c r="AB303">
        <v>52.471107816141703</v>
      </c>
    </row>
    <row r="304" spans="1:28">
      <c r="A304">
        <v>7299</v>
      </c>
      <c r="B304">
        <v>2029973</v>
      </c>
      <c r="C304" t="s">
        <v>164</v>
      </c>
      <c r="D304" t="s">
        <v>126</v>
      </c>
      <c r="E304" t="s">
        <v>179</v>
      </c>
      <c r="F304" t="s">
        <v>118</v>
      </c>
      <c r="G304">
        <v>44971.369444444441</v>
      </c>
      <c r="H304" t="s">
        <v>180</v>
      </c>
      <c r="I304" t="s">
        <v>116</v>
      </c>
      <c r="J304" t="s">
        <v>146</v>
      </c>
      <c r="K304" t="s">
        <v>147</v>
      </c>
      <c r="L304" t="s">
        <v>183</v>
      </c>
      <c r="M304">
        <v>3.4000000000000002E-2</v>
      </c>
      <c r="N304" t="s">
        <v>149</v>
      </c>
      <c r="O304" t="b">
        <v>0</v>
      </c>
      <c r="P304">
        <v>138261413</v>
      </c>
      <c r="Q304" t="s">
        <v>150</v>
      </c>
      <c r="R304">
        <v>1E-3</v>
      </c>
      <c r="S304" t="s">
        <v>184</v>
      </c>
      <c r="T304">
        <v>2023</v>
      </c>
      <c r="U304" t="s">
        <v>151</v>
      </c>
      <c r="V304" t="s">
        <v>204</v>
      </c>
      <c r="W304" t="s">
        <v>154</v>
      </c>
      <c r="X304" t="s">
        <v>155</v>
      </c>
      <c r="Y304">
        <v>507500</v>
      </c>
      <c r="Z304">
        <v>299100</v>
      </c>
      <c r="AA304">
        <v>-0.41497245145673001</v>
      </c>
      <c r="AB304">
        <v>52.579097446717</v>
      </c>
    </row>
    <row r="305" spans="1:28">
      <c r="A305">
        <v>7299</v>
      </c>
      <c r="B305">
        <v>1854141</v>
      </c>
      <c r="C305" t="s">
        <v>164</v>
      </c>
      <c r="D305" t="s">
        <v>126</v>
      </c>
      <c r="E305" t="s">
        <v>179</v>
      </c>
      <c r="F305" t="s">
        <v>118</v>
      </c>
      <c r="G305">
        <v>42698.337500000001</v>
      </c>
      <c r="H305" t="s">
        <v>180</v>
      </c>
      <c r="I305" t="s">
        <v>116</v>
      </c>
      <c r="J305" t="s">
        <v>181</v>
      </c>
      <c r="K305" t="s">
        <v>182</v>
      </c>
      <c r="L305" t="s">
        <v>183</v>
      </c>
      <c r="M305">
        <v>1.0999999999999999E-2</v>
      </c>
      <c r="N305" t="s">
        <v>149</v>
      </c>
      <c r="O305" t="b">
        <v>0</v>
      </c>
      <c r="P305">
        <v>138261413</v>
      </c>
      <c r="Q305" t="s">
        <v>150</v>
      </c>
      <c r="R305">
        <v>1E-3</v>
      </c>
      <c r="S305" t="s">
        <v>184</v>
      </c>
      <c r="T305">
        <v>2016</v>
      </c>
      <c r="U305" t="s">
        <v>151</v>
      </c>
      <c r="V305" t="s">
        <v>188</v>
      </c>
      <c r="W305" t="s">
        <v>189</v>
      </c>
      <c r="X305" t="s">
        <v>155</v>
      </c>
      <c r="Y305">
        <v>636400</v>
      </c>
      <c r="Z305">
        <v>291600</v>
      </c>
      <c r="AA305">
        <v>1.4791973795069699</v>
      </c>
      <c r="AB305">
        <v>52.471107816141703</v>
      </c>
    </row>
    <row r="306" spans="1:28">
      <c r="A306">
        <v>7299</v>
      </c>
      <c r="B306">
        <v>1647534</v>
      </c>
      <c r="C306" t="s">
        <v>164</v>
      </c>
      <c r="D306" t="s">
        <v>126</v>
      </c>
      <c r="E306" t="s">
        <v>205</v>
      </c>
      <c r="F306" t="s">
        <v>112</v>
      </c>
      <c r="G306">
        <v>43761.458333333336</v>
      </c>
      <c r="H306" t="s">
        <v>180</v>
      </c>
      <c r="I306" t="s">
        <v>116</v>
      </c>
      <c r="J306" t="s">
        <v>165</v>
      </c>
      <c r="K306" t="s">
        <v>166</v>
      </c>
      <c r="L306" t="s">
        <v>148</v>
      </c>
      <c r="M306">
        <v>3.4000000000000002E-2</v>
      </c>
      <c r="N306" t="s">
        <v>149</v>
      </c>
      <c r="O306" t="b">
        <v>0</v>
      </c>
      <c r="P306">
        <v>138261413</v>
      </c>
      <c r="Q306" t="s">
        <v>150</v>
      </c>
      <c r="R306">
        <v>1E-3</v>
      </c>
      <c r="S306" t="s">
        <v>184</v>
      </c>
      <c r="T306">
        <v>2019</v>
      </c>
      <c r="U306" t="s">
        <v>151</v>
      </c>
      <c r="V306" t="s">
        <v>316</v>
      </c>
      <c r="W306" t="s">
        <v>317</v>
      </c>
      <c r="X306" t="s">
        <v>155</v>
      </c>
      <c r="Y306">
        <v>456820</v>
      </c>
      <c r="Z306">
        <v>403898</v>
      </c>
      <c r="AA306">
        <v>-1.1443140830430201</v>
      </c>
      <c r="AB306">
        <v>53.5286787353999</v>
      </c>
    </row>
    <row r="307" spans="1:28">
      <c r="A307">
        <v>7299</v>
      </c>
      <c r="B307">
        <v>2025595</v>
      </c>
      <c r="C307" t="s">
        <v>164</v>
      </c>
      <c r="D307" t="s">
        <v>126</v>
      </c>
      <c r="E307" t="s">
        <v>179</v>
      </c>
      <c r="F307" t="s">
        <v>118</v>
      </c>
      <c r="G307">
        <v>44889.397916666669</v>
      </c>
      <c r="H307" t="s">
        <v>180</v>
      </c>
      <c r="I307" t="s">
        <v>116</v>
      </c>
      <c r="J307" t="s">
        <v>199</v>
      </c>
      <c r="K307" t="s">
        <v>200</v>
      </c>
      <c r="L307" t="s">
        <v>148</v>
      </c>
      <c r="M307">
        <v>2.4E-2</v>
      </c>
      <c r="N307" t="s">
        <v>149</v>
      </c>
      <c r="O307" t="b">
        <v>0</v>
      </c>
      <c r="P307">
        <v>138261413</v>
      </c>
      <c r="Q307" t="s">
        <v>150</v>
      </c>
      <c r="R307">
        <v>1E-3</v>
      </c>
      <c r="S307" t="s">
        <v>184</v>
      </c>
      <c r="T307">
        <v>2022</v>
      </c>
      <c r="U307" t="s">
        <v>151</v>
      </c>
      <c r="V307" t="s">
        <v>201</v>
      </c>
      <c r="W307" t="s">
        <v>202</v>
      </c>
      <c r="X307" t="s">
        <v>155</v>
      </c>
      <c r="Y307">
        <v>516100</v>
      </c>
      <c r="Z307">
        <v>253300</v>
      </c>
      <c r="AA307">
        <v>-0.30395486908298303</v>
      </c>
      <c r="AB307">
        <v>52.1657659569386</v>
      </c>
    </row>
    <row r="308" spans="1:28">
      <c r="A308">
        <v>7299</v>
      </c>
      <c r="B308">
        <v>5227035</v>
      </c>
      <c r="C308" t="s">
        <v>319</v>
      </c>
      <c r="D308" t="s">
        <v>123</v>
      </c>
      <c r="E308" t="s">
        <v>205</v>
      </c>
      <c r="F308" t="s">
        <v>112</v>
      </c>
      <c r="G308">
        <v>43048.506944444445</v>
      </c>
      <c r="H308" t="s">
        <v>320</v>
      </c>
      <c r="I308" t="s">
        <v>113</v>
      </c>
      <c r="J308" t="s">
        <v>256</v>
      </c>
      <c r="K308" t="s">
        <v>257</v>
      </c>
      <c r="L308" t="s">
        <v>183</v>
      </c>
      <c r="M308">
        <v>1E-3</v>
      </c>
      <c r="N308" t="s">
        <v>149</v>
      </c>
      <c r="O308" t="b">
        <v>0</v>
      </c>
      <c r="P308">
        <v>138261413</v>
      </c>
      <c r="Q308" t="s">
        <v>150</v>
      </c>
      <c r="R308">
        <v>1E-3</v>
      </c>
      <c r="S308" t="s">
        <v>184</v>
      </c>
      <c r="T308">
        <v>2017</v>
      </c>
      <c r="U308" t="s">
        <v>151</v>
      </c>
      <c r="V308" t="s">
        <v>321</v>
      </c>
      <c r="W308" t="s">
        <v>322</v>
      </c>
      <c r="X308" t="s">
        <v>155</v>
      </c>
      <c r="Y308">
        <v>338230</v>
      </c>
      <c r="Z308">
        <v>491552</v>
      </c>
      <c r="AA308">
        <v>-2.9510307273900498</v>
      </c>
      <c r="AB308">
        <v>54.315801493006497</v>
      </c>
    </row>
    <row r="309" spans="1:28">
      <c r="A309">
        <v>7299</v>
      </c>
      <c r="B309">
        <v>4774991</v>
      </c>
      <c r="C309" t="s">
        <v>164</v>
      </c>
      <c r="D309" t="s">
        <v>126</v>
      </c>
      <c r="E309" t="s">
        <v>236</v>
      </c>
      <c r="F309" t="s">
        <v>115</v>
      </c>
      <c r="G309">
        <v>44369.600694444445</v>
      </c>
      <c r="H309" t="s">
        <v>180</v>
      </c>
      <c r="I309" t="s">
        <v>116</v>
      </c>
      <c r="J309" t="s">
        <v>237</v>
      </c>
      <c r="K309" t="s">
        <v>238</v>
      </c>
      <c r="L309" t="s">
        <v>183</v>
      </c>
      <c r="M309">
        <v>8.8000000000000005E-3</v>
      </c>
      <c r="N309" t="s">
        <v>149</v>
      </c>
      <c r="O309" t="b">
        <v>0</v>
      </c>
      <c r="P309">
        <v>138261413</v>
      </c>
      <c r="Q309" t="s">
        <v>150</v>
      </c>
      <c r="R309">
        <v>1E-3</v>
      </c>
      <c r="S309" t="s">
        <v>184</v>
      </c>
      <c r="T309">
        <v>2021</v>
      </c>
      <c r="U309" t="s">
        <v>151</v>
      </c>
      <c r="V309" t="s">
        <v>245</v>
      </c>
      <c r="W309" t="s">
        <v>246</v>
      </c>
      <c r="X309" t="s">
        <v>155</v>
      </c>
      <c r="Y309">
        <v>423475</v>
      </c>
      <c r="Z309">
        <v>247849</v>
      </c>
      <c r="AA309">
        <v>-1.65849318792552</v>
      </c>
      <c r="AB309">
        <v>52.128454142052902</v>
      </c>
    </row>
    <row r="310" spans="1:28">
      <c r="A310">
        <v>7299</v>
      </c>
      <c r="B310">
        <v>4680152</v>
      </c>
      <c r="C310" t="s">
        <v>164</v>
      </c>
      <c r="D310" t="s">
        <v>126</v>
      </c>
      <c r="E310" t="s">
        <v>205</v>
      </c>
      <c r="F310" t="s">
        <v>112</v>
      </c>
      <c r="G310">
        <v>42887.619444444441</v>
      </c>
      <c r="H310" t="s">
        <v>180</v>
      </c>
      <c r="I310" t="s">
        <v>116</v>
      </c>
      <c r="J310" t="s">
        <v>237</v>
      </c>
      <c r="K310" t="s">
        <v>238</v>
      </c>
      <c r="L310" t="s">
        <v>183</v>
      </c>
      <c r="M310">
        <v>5.3999999999999999E-2</v>
      </c>
      <c r="N310" t="s">
        <v>149</v>
      </c>
      <c r="O310" t="b">
        <v>0</v>
      </c>
      <c r="P310">
        <v>138261413</v>
      </c>
      <c r="Q310" t="s">
        <v>150</v>
      </c>
      <c r="R310">
        <v>1E-3</v>
      </c>
      <c r="S310" t="s">
        <v>184</v>
      </c>
      <c r="T310">
        <v>2017</v>
      </c>
      <c r="U310" t="s">
        <v>151</v>
      </c>
      <c r="V310" t="s">
        <v>239</v>
      </c>
      <c r="W310" t="s">
        <v>240</v>
      </c>
      <c r="X310" t="s">
        <v>155</v>
      </c>
      <c r="Y310">
        <v>419190</v>
      </c>
      <c r="Z310">
        <v>291450</v>
      </c>
      <c r="AA310">
        <v>-1.7186140218863399</v>
      </c>
      <c r="AB310">
        <v>52.520595493892301</v>
      </c>
    </row>
    <row r="311" spans="1:28">
      <c r="A311">
        <v>7299</v>
      </c>
      <c r="B311">
        <v>5285794</v>
      </c>
      <c r="C311" t="s">
        <v>164</v>
      </c>
      <c r="D311" t="s">
        <v>126</v>
      </c>
      <c r="E311" t="s">
        <v>205</v>
      </c>
      <c r="F311" t="s">
        <v>112</v>
      </c>
      <c r="G311">
        <v>43840.511805555558</v>
      </c>
      <c r="H311" t="s">
        <v>180</v>
      </c>
      <c r="I311" t="s">
        <v>116</v>
      </c>
      <c r="J311" t="s">
        <v>256</v>
      </c>
      <c r="K311" t="s">
        <v>257</v>
      </c>
      <c r="L311" t="s">
        <v>183</v>
      </c>
      <c r="M311">
        <v>1.2E-2</v>
      </c>
      <c r="N311" t="s">
        <v>149</v>
      </c>
      <c r="O311" t="b">
        <v>0</v>
      </c>
      <c r="P311">
        <v>138261413</v>
      </c>
      <c r="Q311" t="s">
        <v>150</v>
      </c>
      <c r="R311">
        <v>1E-3</v>
      </c>
      <c r="S311" t="s">
        <v>184</v>
      </c>
      <c r="T311">
        <v>2020</v>
      </c>
      <c r="U311" t="s">
        <v>151</v>
      </c>
      <c r="V311" t="s">
        <v>289</v>
      </c>
      <c r="W311" t="s">
        <v>290</v>
      </c>
      <c r="X311" t="s">
        <v>155</v>
      </c>
      <c r="Y311">
        <v>347589</v>
      </c>
      <c r="Z311">
        <v>412612</v>
      </c>
      <c r="AA311">
        <v>-2.7935865486517399</v>
      </c>
      <c r="AB311">
        <v>53.607429655734201</v>
      </c>
    </row>
    <row r="312" spans="1:28">
      <c r="A312">
        <v>7299</v>
      </c>
      <c r="B312">
        <v>1835098</v>
      </c>
      <c r="C312" t="s">
        <v>164</v>
      </c>
      <c r="D312" t="s">
        <v>126</v>
      </c>
      <c r="E312" t="s">
        <v>179</v>
      </c>
      <c r="F312" t="s">
        <v>118</v>
      </c>
      <c r="G312">
        <v>42531.569444444445</v>
      </c>
      <c r="H312" t="s">
        <v>180</v>
      </c>
      <c r="I312" t="s">
        <v>116</v>
      </c>
      <c r="J312" t="s">
        <v>181</v>
      </c>
      <c r="K312" t="s">
        <v>182</v>
      </c>
      <c r="L312" t="s">
        <v>183</v>
      </c>
      <c r="M312">
        <v>1.6E-2</v>
      </c>
      <c r="N312" t="s">
        <v>149</v>
      </c>
      <c r="O312" t="b">
        <v>0</v>
      </c>
      <c r="P312">
        <v>138261413</v>
      </c>
      <c r="Q312" t="s">
        <v>150</v>
      </c>
      <c r="R312">
        <v>1E-3</v>
      </c>
      <c r="S312" t="s">
        <v>184</v>
      </c>
      <c r="T312">
        <v>2016</v>
      </c>
      <c r="U312" t="s">
        <v>151</v>
      </c>
      <c r="V312" t="s">
        <v>185</v>
      </c>
      <c r="W312" t="s">
        <v>186</v>
      </c>
      <c r="X312" t="s">
        <v>155</v>
      </c>
      <c r="Y312">
        <v>620600</v>
      </c>
      <c r="Z312">
        <v>309500</v>
      </c>
      <c r="AA312">
        <v>1.2588812496391699</v>
      </c>
      <c r="AB312">
        <v>52.638374352215699</v>
      </c>
    </row>
    <row r="313" spans="1:28">
      <c r="A313">
        <v>7299</v>
      </c>
      <c r="B313">
        <v>1981516</v>
      </c>
      <c r="C313" t="s">
        <v>164</v>
      </c>
      <c r="D313" t="s">
        <v>126</v>
      </c>
      <c r="E313" t="s">
        <v>179</v>
      </c>
      <c r="F313" t="s">
        <v>118</v>
      </c>
      <c r="G313">
        <v>44312.522916666669</v>
      </c>
      <c r="H313" t="s">
        <v>180</v>
      </c>
      <c r="I313" t="s">
        <v>116</v>
      </c>
      <c r="J313" t="s">
        <v>199</v>
      </c>
      <c r="K313" t="s">
        <v>200</v>
      </c>
      <c r="L313" t="s">
        <v>183</v>
      </c>
      <c r="M313">
        <v>3.9E-2</v>
      </c>
      <c r="N313" t="s">
        <v>149</v>
      </c>
      <c r="O313" t="b">
        <v>0</v>
      </c>
      <c r="P313">
        <v>138261413</v>
      </c>
      <c r="Q313" t="s">
        <v>150</v>
      </c>
      <c r="R313">
        <v>1E-3</v>
      </c>
      <c r="S313" t="s">
        <v>184</v>
      </c>
      <c r="T313">
        <v>2021</v>
      </c>
      <c r="U313" t="s">
        <v>151</v>
      </c>
      <c r="V313" t="s">
        <v>207</v>
      </c>
      <c r="W313" t="s">
        <v>208</v>
      </c>
      <c r="X313" t="s">
        <v>155</v>
      </c>
      <c r="Y313">
        <v>515935</v>
      </c>
      <c r="Z313">
        <v>253417</v>
      </c>
      <c r="AA313">
        <v>-0.30632621725807402</v>
      </c>
      <c r="AB313">
        <v>52.1668520239771</v>
      </c>
    </row>
    <row r="314" spans="1:28">
      <c r="A314">
        <v>7299</v>
      </c>
      <c r="B314">
        <v>1692842</v>
      </c>
      <c r="C314" t="s">
        <v>164</v>
      </c>
      <c r="D314" t="s">
        <v>126</v>
      </c>
      <c r="E314" t="s">
        <v>179</v>
      </c>
      <c r="F314" t="s">
        <v>118</v>
      </c>
      <c r="G314">
        <v>44579.474305555559</v>
      </c>
      <c r="H314" t="s">
        <v>180</v>
      </c>
      <c r="I314" t="s">
        <v>116</v>
      </c>
      <c r="J314" t="s">
        <v>165</v>
      </c>
      <c r="K314" t="s">
        <v>166</v>
      </c>
      <c r="L314" t="s">
        <v>183</v>
      </c>
      <c r="M314">
        <v>2E-3</v>
      </c>
      <c r="N314" t="s">
        <v>149</v>
      </c>
      <c r="O314" t="b">
        <v>0</v>
      </c>
      <c r="P314">
        <v>138261413</v>
      </c>
      <c r="Q314" t="s">
        <v>150</v>
      </c>
      <c r="R314">
        <v>1E-3</v>
      </c>
      <c r="S314" t="s">
        <v>184</v>
      </c>
      <c r="T314">
        <v>2022</v>
      </c>
      <c r="U314" t="s">
        <v>151</v>
      </c>
      <c r="V314" t="s">
        <v>242</v>
      </c>
      <c r="W314" t="s">
        <v>243</v>
      </c>
      <c r="X314" t="s">
        <v>155</v>
      </c>
      <c r="Y314">
        <v>456840</v>
      </c>
      <c r="Z314">
        <v>455364</v>
      </c>
      <c r="AA314">
        <v>-1.13455725358881</v>
      </c>
      <c r="AB314">
        <v>53.991201424557502</v>
      </c>
    </row>
    <row r="315" spans="1:28">
      <c r="A315">
        <v>7299</v>
      </c>
      <c r="B315">
        <v>1794167</v>
      </c>
      <c r="C315" t="s">
        <v>164</v>
      </c>
      <c r="D315" t="s">
        <v>126</v>
      </c>
      <c r="E315" t="s">
        <v>179</v>
      </c>
      <c r="F315" t="s">
        <v>118</v>
      </c>
      <c r="G315">
        <v>42117.524305555555</v>
      </c>
      <c r="H315" t="s">
        <v>180</v>
      </c>
      <c r="I315" t="s">
        <v>116</v>
      </c>
      <c r="J315" t="s">
        <v>181</v>
      </c>
      <c r="K315" t="s">
        <v>182</v>
      </c>
      <c r="L315" t="s">
        <v>183</v>
      </c>
      <c r="M315">
        <v>0.01</v>
      </c>
      <c r="N315" t="s">
        <v>149</v>
      </c>
      <c r="O315" t="b">
        <v>0</v>
      </c>
      <c r="P315">
        <v>138261413</v>
      </c>
      <c r="Q315" t="s">
        <v>150</v>
      </c>
      <c r="R315">
        <v>1E-3</v>
      </c>
      <c r="S315" t="s">
        <v>184</v>
      </c>
      <c r="T315">
        <v>2015</v>
      </c>
      <c r="U315" t="s">
        <v>151</v>
      </c>
      <c r="V315" t="s">
        <v>185</v>
      </c>
      <c r="W315" t="s">
        <v>186</v>
      </c>
      <c r="X315" t="s">
        <v>155</v>
      </c>
      <c r="Y315">
        <v>620600</v>
      </c>
      <c r="Z315">
        <v>309500</v>
      </c>
      <c r="AA315">
        <v>1.2588812496391699</v>
      </c>
      <c r="AB315">
        <v>52.638374352215699</v>
      </c>
    </row>
    <row r="316" spans="1:28">
      <c r="A316">
        <v>7299</v>
      </c>
      <c r="B316">
        <v>2021648</v>
      </c>
      <c r="C316" t="s">
        <v>164</v>
      </c>
      <c r="D316" t="s">
        <v>126</v>
      </c>
      <c r="E316" t="s">
        <v>179</v>
      </c>
      <c r="F316" t="s">
        <v>118</v>
      </c>
      <c r="G316">
        <v>44852.409722222219</v>
      </c>
      <c r="H316" t="s">
        <v>180</v>
      </c>
      <c r="I316" t="s">
        <v>116</v>
      </c>
      <c r="J316" t="s">
        <v>199</v>
      </c>
      <c r="K316" t="s">
        <v>200</v>
      </c>
      <c r="L316" t="s">
        <v>183</v>
      </c>
      <c r="M316">
        <v>6.0999999999999999E-2</v>
      </c>
      <c r="N316" t="s">
        <v>149</v>
      </c>
      <c r="O316" t="b">
        <v>0</v>
      </c>
      <c r="P316">
        <v>138261413</v>
      </c>
      <c r="Q316" t="s">
        <v>150</v>
      </c>
      <c r="R316">
        <v>1E-3</v>
      </c>
      <c r="S316" t="s">
        <v>184</v>
      </c>
      <c r="T316">
        <v>2022</v>
      </c>
      <c r="U316" t="s">
        <v>151</v>
      </c>
      <c r="V316" t="s">
        <v>201</v>
      </c>
      <c r="W316" t="s">
        <v>202</v>
      </c>
      <c r="X316" t="s">
        <v>155</v>
      </c>
      <c r="Y316">
        <v>516100</v>
      </c>
      <c r="Z316">
        <v>253300</v>
      </c>
      <c r="AA316">
        <v>-0.30395486908298303</v>
      </c>
      <c r="AB316">
        <v>52.1657659569386</v>
      </c>
    </row>
    <row r="317" spans="1:28">
      <c r="A317">
        <v>7299</v>
      </c>
      <c r="B317">
        <v>3477161</v>
      </c>
      <c r="C317" t="s">
        <v>164</v>
      </c>
      <c r="D317" t="s">
        <v>126</v>
      </c>
      <c r="E317" t="s">
        <v>236</v>
      </c>
      <c r="F317" t="s">
        <v>115</v>
      </c>
      <c r="G317">
        <v>45020.515277777777</v>
      </c>
      <c r="H317" t="s">
        <v>180</v>
      </c>
      <c r="I317" t="s">
        <v>116</v>
      </c>
      <c r="J317" t="s">
        <v>251</v>
      </c>
      <c r="K317" t="s">
        <v>252</v>
      </c>
      <c r="L317" t="s">
        <v>183</v>
      </c>
      <c r="M317">
        <v>1.8E-3</v>
      </c>
      <c r="N317" t="s">
        <v>149</v>
      </c>
      <c r="O317" t="b">
        <v>0</v>
      </c>
      <c r="P317">
        <v>138261413</v>
      </c>
      <c r="Q317" t="s">
        <v>150</v>
      </c>
      <c r="R317">
        <v>1E-3</v>
      </c>
      <c r="S317" t="s">
        <v>184</v>
      </c>
      <c r="T317">
        <v>2023</v>
      </c>
      <c r="U317" t="s">
        <v>151</v>
      </c>
      <c r="V317" t="s">
        <v>324</v>
      </c>
      <c r="W317" t="s">
        <v>309</v>
      </c>
      <c r="X317" t="s">
        <v>155</v>
      </c>
      <c r="Y317">
        <v>337809</v>
      </c>
      <c r="Z317">
        <v>155741</v>
      </c>
      <c r="AA317">
        <v>-2.8933761587814502</v>
      </c>
      <c r="AB317">
        <v>51.297382868079701</v>
      </c>
    </row>
    <row r="318" spans="1:28">
      <c r="A318">
        <v>7299</v>
      </c>
      <c r="B318">
        <v>4619078</v>
      </c>
      <c r="C318" t="s">
        <v>164</v>
      </c>
      <c r="D318" t="s">
        <v>126</v>
      </c>
      <c r="E318" t="s">
        <v>179</v>
      </c>
      <c r="F318" t="s">
        <v>118</v>
      </c>
      <c r="G318">
        <v>42145.525694444441</v>
      </c>
      <c r="H318" t="s">
        <v>180</v>
      </c>
      <c r="I318" t="s">
        <v>116</v>
      </c>
      <c r="J318" t="s">
        <v>192</v>
      </c>
      <c r="K318" t="s">
        <v>193</v>
      </c>
      <c r="L318" t="s">
        <v>183</v>
      </c>
      <c r="M318">
        <v>1.2999999999999999E-3</v>
      </c>
      <c r="N318" t="s">
        <v>149</v>
      </c>
      <c r="O318" t="b">
        <v>0</v>
      </c>
      <c r="P318">
        <v>138261413</v>
      </c>
      <c r="Q318" t="s">
        <v>150</v>
      </c>
      <c r="R318">
        <v>1E-3</v>
      </c>
      <c r="S318" t="s">
        <v>184</v>
      </c>
      <c r="T318">
        <v>2015</v>
      </c>
      <c r="U318" t="s">
        <v>151</v>
      </c>
      <c r="V318" t="s">
        <v>277</v>
      </c>
      <c r="W318" t="s">
        <v>278</v>
      </c>
      <c r="X318" t="s">
        <v>155</v>
      </c>
      <c r="Y318">
        <v>383550</v>
      </c>
      <c r="Z318">
        <v>252450</v>
      </c>
      <c r="AA318">
        <v>-2.2419417969467799</v>
      </c>
      <c r="AB318">
        <v>52.170064339376403</v>
      </c>
    </row>
    <row r="319" spans="1:28">
      <c r="A319">
        <v>7299</v>
      </c>
      <c r="B319">
        <v>1771685</v>
      </c>
      <c r="C319" t="s">
        <v>164</v>
      </c>
      <c r="D319" t="s">
        <v>126</v>
      </c>
      <c r="E319" t="s">
        <v>179</v>
      </c>
      <c r="F319" t="s">
        <v>118</v>
      </c>
      <c r="G319">
        <v>41897.673611111109</v>
      </c>
      <c r="H319" t="s">
        <v>180</v>
      </c>
      <c r="I319" t="s">
        <v>116</v>
      </c>
      <c r="J319" t="s">
        <v>181</v>
      </c>
      <c r="K319" t="s">
        <v>182</v>
      </c>
      <c r="L319" t="s">
        <v>183</v>
      </c>
      <c r="M319">
        <v>0.01</v>
      </c>
      <c r="N319" t="s">
        <v>149</v>
      </c>
      <c r="O319" t="b">
        <v>0</v>
      </c>
      <c r="P319">
        <v>138261413</v>
      </c>
      <c r="Q319" t="s">
        <v>150</v>
      </c>
      <c r="R319">
        <v>1E-3</v>
      </c>
      <c r="S319" t="s">
        <v>184</v>
      </c>
      <c r="T319">
        <v>2014</v>
      </c>
      <c r="U319" t="s">
        <v>151</v>
      </c>
      <c r="V319" t="s">
        <v>188</v>
      </c>
      <c r="W319" t="s">
        <v>189</v>
      </c>
      <c r="X319" t="s">
        <v>155</v>
      </c>
      <c r="Y319">
        <v>636400</v>
      </c>
      <c r="Z319">
        <v>291600</v>
      </c>
      <c r="AA319">
        <v>1.4791973795069699</v>
      </c>
      <c r="AB319">
        <v>52.471107816141703</v>
      </c>
    </row>
    <row r="320" spans="1:28">
      <c r="A320">
        <v>7299</v>
      </c>
      <c r="B320">
        <v>1793004</v>
      </c>
      <c r="C320" t="s">
        <v>164</v>
      </c>
      <c r="D320" t="s">
        <v>126</v>
      </c>
      <c r="E320" t="s">
        <v>179</v>
      </c>
      <c r="F320" t="s">
        <v>118</v>
      </c>
      <c r="G320">
        <v>42102.373611111114</v>
      </c>
      <c r="H320" t="s">
        <v>180</v>
      </c>
      <c r="I320" t="s">
        <v>116</v>
      </c>
      <c r="J320" t="s">
        <v>181</v>
      </c>
      <c r="K320" t="s">
        <v>182</v>
      </c>
      <c r="L320" t="s">
        <v>183</v>
      </c>
      <c r="M320">
        <v>8.9999999999999993E-3</v>
      </c>
      <c r="N320" t="s">
        <v>149</v>
      </c>
      <c r="O320" t="b">
        <v>0</v>
      </c>
      <c r="P320">
        <v>138261413</v>
      </c>
      <c r="Q320" t="s">
        <v>150</v>
      </c>
      <c r="R320">
        <v>1E-3</v>
      </c>
      <c r="S320" t="s">
        <v>184</v>
      </c>
      <c r="T320">
        <v>2015</v>
      </c>
      <c r="U320" t="s">
        <v>151</v>
      </c>
      <c r="V320" t="s">
        <v>188</v>
      </c>
      <c r="W320" t="s">
        <v>189</v>
      </c>
      <c r="X320" t="s">
        <v>155</v>
      </c>
      <c r="Y320">
        <v>636400</v>
      </c>
      <c r="Z320">
        <v>291600</v>
      </c>
      <c r="AA320">
        <v>1.4791973795069699</v>
      </c>
      <c r="AB320">
        <v>52.471107816141703</v>
      </c>
    </row>
    <row r="321" spans="1:28">
      <c r="A321">
        <v>7299</v>
      </c>
      <c r="B321">
        <v>1836844</v>
      </c>
      <c r="C321" t="s">
        <v>164</v>
      </c>
      <c r="D321" t="s">
        <v>126</v>
      </c>
      <c r="E321" t="s">
        <v>179</v>
      </c>
      <c r="F321" t="s">
        <v>118</v>
      </c>
      <c r="G321">
        <v>42541.404861111114</v>
      </c>
      <c r="H321" t="s">
        <v>180</v>
      </c>
      <c r="I321" t="s">
        <v>116</v>
      </c>
      <c r="J321" t="s">
        <v>181</v>
      </c>
      <c r="K321" t="s">
        <v>182</v>
      </c>
      <c r="L321" t="s">
        <v>183</v>
      </c>
      <c r="M321">
        <v>2.1999999999999999E-2</v>
      </c>
      <c r="N321" t="s">
        <v>149</v>
      </c>
      <c r="O321" t="b">
        <v>0</v>
      </c>
      <c r="P321">
        <v>138261413</v>
      </c>
      <c r="Q321" t="s">
        <v>150</v>
      </c>
      <c r="R321">
        <v>1E-3</v>
      </c>
      <c r="S321" t="s">
        <v>184</v>
      </c>
      <c r="T321">
        <v>2016</v>
      </c>
      <c r="U321" t="s">
        <v>151</v>
      </c>
      <c r="V321" t="s">
        <v>188</v>
      </c>
      <c r="W321" t="s">
        <v>189</v>
      </c>
      <c r="X321" t="s">
        <v>155</v>
      </c>
      <c r="Y321">
        <v>636400</v>
      </c>
      <c r="Z321">
        <v>291600</v>
      </c>
      <c r="AA321">
        <v>1.4791973795069699</v>
      </c>
      <c r="AB321">
        <v>52.471107816141703</v>
      </c>
    </row>
    <row r="322" spans="1:28">
      <c r="A322">
        <v>7299</v>
      </c>
      <c r="B322">
        <v>1798987</v>
      </c>
      <c r="C322" t="s">
        <v>164</v>
      </c>
      <c r="D322" t="s">
        <v>126</v>
      </c>
      <c r="E322" t="s">
        <v>179</v>
      </c>
      <c r="F322" t="s">
        <v>118</v>
      </c>
      <c r="G322">
        <v>42156.576388888891</v>
      </c>
      <c r="H322" t="s">
        <v>180</v>
      </c>
      <c r="I322" t="s">
        <v>116</v>
      </c>
      <c r="J322" t="s">
        <v>181</v>
      </c>
      <c r="K322" t="s">
        <v>182</v>
      </c>
      <c r="L322" t="s">
        <v>183</v>
      </c>
      <c r="M322">
        <v>1.7000000000000001E-2</v>
      </c>
      <c r="N322" t="s">
        <v>149</v>
      </c>
      <c r="O322" t="b">
        <v>0</v>
      </c>
      <c r="P322">
        <v>138261413</v>
      </c>
      <c r="Q322" t="s">
        <v>150</v>
      </c>
      <c r="R322">
        <v>1E-3</v>
      </c>
      <c r="S322" t="s">
        <v>184</v>
      </c>
      <c r="T322">
        <v>2015</v>
      </c>
      <c r="U322" t="s">
        <v>151</v>
      </c>
      <c r="V322" t="s">
        <v>197</v>
      </c>
      <c r="W322" t="s">
        <v>186</v>
      </c>
      <c r="X322" t="s">
        <v>155</v>
      </c>
      <c r="Y322">
        <v>624300</v>
      </c>
      <c r="Z322">
        <v>306800</v>
      </c>
      <c r="AA322">
        <v>1.3116346710660201</v>
      </c>
      <c r="AB322">
        <v>52.6126273253455</v>
      </c>
    </row>
    <row r="323" spans="1:28">
      <c r="A323">
        <v>7299</v>
      </c>
      <c r="B323">
        <v>4622710</v>
      </c>
      <c r="C323" t="s">
        <v>164</v>
      </c>
      <c r="D323" t="s">
        <v>126</v>
      </c>
      <c r="E323" t="s">
        <v>179</v>
      </c>
      <c r="F323" t="s">
        <v>118</v>
      </c>
      <c r="G323">
        <v>42181.497916666667</v>
      </c>
      <c r="H323" t="s">
        <v>191</v>
      </c>
      <c r="I323" t="s">
        <v>119</v>
      </c>
      <c r="J323" t="s">
        <v>192</v>
      </c>
      <c r="K323" t="s">
        <v>193</v>
      </c>
      <c r="L323" t="s">
        <v>183</v>
      </c>
      <c r="M323">
        <v>1.7999999999999999E-2</v>
      </c>
      <c r="N323" t="s">
        <v>149</v>
      </c>
      <c r="O323" t="b">
        <v>0</v>
      </c>
      <c r="P323">
        <v>138261413</v>
      </c>
      <c r="Q323" t="s">
        <v>150</v>
      </c>
      <c r="R323">
        <v>1E-3</v>
      </c>
      <c r="S323" t="s">
        <v>184</v>
      </c>
      <c r="T323">
        <v>2015</v>
      </c>
      <c r="U323" t="s">
        <v>151</v>
      </c>
      <c r="V323" t="s">
        <v>194</v>
      </c>
      <c r="W323" t="s">
        <v>195</v>
      </c>
      <c r="X323" t="s">
        <v>155</v>
      </c>
      <c r="Y323">
        <v>357000</v>
      </c>
      <c r="Z323">
        <v>237460</v>
      </c>
      <c r="AA323">
        <v>-2.62823009845419</v>
      </c>
      <c r="AB323">
        <v>52.033868710239098</v>
      </c>
    </row>
    <row r="324" spans="1:28">
      <c r="A324">
        <v>7299</v>
      </c>
      <c r="B324">
        <v>1894000</v>
      </c>
      <c r="C324" t="s">
        <v>164</v>
      </c>
      <c r="D324" t="s">
        <v>126</v>
      </c>
      <c r="E324" t="s">
        <v>205</v>
      </c>
      <c r="F324" t="s">
        <v>112</v>
      </c>
      <c r="G324">
        <v>43138.502083333333</v>
      </c>
      <c r="H324" t="s">
        <v>180</v>
      </c>
      <c r="I324" t="s">
        <v>116</v>
      </c>
      <c r="J324" t="s">
        <v>146</v>
      </c>
      <c r="K324" t="s">
        <v>147</v>
      </c>
      <c r="L324" t="s">
        <v>183</v>
      </c>
      <c r="M324">
        <v>2.7E-2</v>
      </c>
      <c r="N324" t="s">
        <v>149</v>
      </c>
      <c r="O324" t="b">
        <v>0</v>
      </c>
      <c r="P324">
        <v>138261413</v>
      </c>
      <c r="Q324" t="s">
        <v>150</v>
      </c>
      <c r="R324">
        <v>1E-3</v>
      </c>
      <c r="S324" t="s">
        <v>184</v>
      </c>
      <c r="T324">
        <v>2018</v>
      </c>
      <c r="U324" t="s">
        <v>151</v>
      </c>
      <c r="V324" t="s">
        <v>204</v>
      </c>
      <c r="W324" t="s">
        <v>154</v>
      </c>
      <c r="X324" t="s">
        <v>155</v>
      </c>
      <c r="Y324">
        <v>507500</v>
      </c>
      <c r="Z324">
        <v>299100</v>
      </c>
      <c r="AA324">
        <v>-0.41497245145673001</v>
      </c>
      <c r="AB324">
        <v>52.579097446717</v>
      </c>
    </row>
    <row r="325" spans="1:28">
      <c r="A325">
        <v>7299</v>
      </c>
      <c r="B325">
        <v>2039641</v>
      </c>
      <c r="C325" t="s">
        <v>164</v>
      </c>
      <c r="D325" t="s">
        <v>126</v>
      </c>
      <c r="E325" t="s">
        <v>179</v>
      </c>
      <c r="F325" t="s">
        <v>118</v>
      </c>
      <c r="G325">
        <v>45090.538194444445</v>
      </c>
      <c r="H325" t="s">
        <v>180</v>
      </c>
      <c r="I325" t="s">
        <v>116</v>
      </c>
      <c r="J325" t="s">
        <v>146</v>
      </c>
      <c r="K325" t="s">
        <v>147</v>
      </c>
      <c r="L325" t="s">
        <v>183</v>
      </c>
      <c r="M325">
        <v>0.03</v>
      </c>
      <c r="N325" t="s">
        <v>149</v>
      </c>
      <c r="O325" t="b">
        <v>0</v>
      </c>
      <c r="P325">
        <v>138261413</v>
      </c>
      <c r="Q325" t="s">
        <v>150</v>
      </c>
      <c r="R325">
        <v>1E-3</v>
      </c>
      <c r="S325" t="s">
        <v>184</v>
      </c>
      <c r="T325">
        <v>2023</v>
      </c>
      <c r="U325" t="s">
        <v>151</v>
      </c>
      <c r="V325" t="s">
        <v>204</v>
      </c>
      <c r="W325" t="s">
        <v>154</v>
      </c>
      <c r="X325" t="s">
        <v>155</v>
      </c>
      <c r="Y325">
        <v>507500</v>
      </c>
      <c r="Z325">
        <v>299100</v>
      </c>
      <c r="AA325">
        <v>-0.41497245145673001</v>
      </c>
      <c r="AB325">
        <v>52.579097446717</v>
      </c>
    </row>
    <row r="326" spans="1:28">
      <c r="A326">
        <v>7299</v>
      </c>
      <c r="B326">
        <v>1774389</v>
      </c>
      <c r="C326" t="s">
        <v>164</v>
      </c>
      <c r="D326" t="s">
        <v>126</v>
      </c>
      <c r="E326" t="s">
        <v>179</v>
      </c>
      <c r="F326" t="s">
        <v>118</v>
      </c>
      <c r="G326">
        <v>41920.453472222223</v>
      </c>
      <c r="H326" t="s">
        <v>180</v>
      </c>
      <c r="I326" t="s">
        <v>116</v>
      </c>
      <c r="J326" t="s">
        <v>181</v>
      </c>
      <c r="K326" t="s">
        <v>182</v>
      </c>
      <c r="L326" t="s">
        <v>183</v>
      </c>
      <c r="M326">
        <v>0.01</v>
      </c>
      <c r="N326" t="s">
        <v>149</v>
      </c>
      <c r="O326" t="b">
        <v>0</v>
      </c>
      <c r="P326">
        <v>138261413</v>
      </c>
      <c r="Q326" t="s">
        <v>150</v>
      </c>
      <c r="R326">
        <v>1E-3</v>
      </c>
      <c r="S326" t="s">
        <v>184</v>
      </c>
      <c r="T326">
        <v>2014</v>
      </c>
      <c r="U326" t="s">
        <v>151</v>
      </c>
      <c r="V326" t="s">
        <v>185</v>
      </c>
      <c r="W326" t="s">
        <v>186</v>
      </c>
      <c r="X326" t="s">
        <v>155</v>
      </c>
      <c r="Y326">
        <v>620600</v>
      </c>
      <c r="Z326">
        <v>309500</v>
      </c>
      <c r="AA326">
        <v>1.2588812496391699</v>
      </c>
      <c r="AB326">
        <v>52.638374352215699</v>
      </c>
    </row>
    <row r="327" spans="1:28">
      <c r="A327">
        <v>7299</v>
      </c>
      <c r="B327">
        <v>1988460</v>
      </c>
      <c r="C327" t="s">
        <v>164</v>
      </c>
      <c r="D327" t="s">
        <v>126</v>
      </c>
      <c r="E327" t="s">
        <v>179</v>
      </c>
      <c r="F327" t="s">
        <v>118</v>
      </c>
      <c r="G327">
        <v>44405.4375</v>
      </c>
      <c r="H327" t="s">
        <v>180</v>
      </c>
      <c r="I327" t="s">
        <v>116</v>
      </c>
      <c r="J327" t="s">
        <v>199</v>
      </c>
      <c r="K327" t="s">
        <v>200</v>
      </c>
      <c r="L327" t="s">
        <v>148</v>
      </c>
      <c r="M327">
        <v>6.6000000000000003E-2</v>
      </c>
      <c r="N327" t="s">
        <v>149</v>
      </c>
      <c r="O327" t="b">
        <v>0</v>
      </c>
      <c r="P327">
        <v>138261413</v>
      </c>
      <c r="Q327" t="s">
        <v>150</v>
      </c>
      <c r="R327">
        <v>1E-3</v>
      </c>
      <c r="S327" t="s">
        <v>184</v>
      </c>
      <c r="T327">
        <v>2021</v>
      </c>
      <c r="U327" t="s">
        <v>151</v>
      </c>
      <c r="V327" t="s">
        <v>201</v>
      </c>
      <c r="W327" t="s">
        <v>202</v>
      </c>
      <c r="X327" t="s">
        <v>155</v>
      </c>
      <c r="Y327">
        <v>516100</v>
      </c>
      <c r="Z327">
        <v>253300</v>
      </c>
      <c r="AA327">
        <v>-0.30395486908298303</v>
      </c>
      <c r="AB327">
        <v>52.1657659569386</v>
      </c>
    </row>
    <row r="328" spans="1:28">
      <c r="A328">
        <v>7299</v>
      </c>
      <c r="B328">
        <v>1555971</v>
      </c>
      <c r="C328" t="s">
        <v>164</v>
      </c>
      <c r="D328" t="s">
        <v>126</v>
      </c>
      <c r="E328" t="s">
        <v>179</v>
      </c>
      <c r="F328" t="s">
        <v>118</v>
      </c>
      <c r="G328">
        <v>42527.557638888888</v>
      </c>
      <c r="H328" t="s">
        <v>180</v>
      </c>
      <c r="I328" t="s">
        <v>116</v>
      </c>
      <c r="J328" t="s">
        <v>165</v>
      </c>
      <c r="K328" t="s">
        <v>166</v>
      </c>
      <c r="L328" t="s">
        <v>183</v>
      </c>
      <c r="M328">
        <v>0.11</v>
      </c>
      <c r="N328" t="s">
        <v>149</v>
      </c>
      <c r="O328" t="b">
        <v>0</v>
      </c>
      <c r="P328">
        <v>138261413</v>
      </c>
      <c r="Q328" t="s">
        <v>150</v>
      </c>
      <c r="R328">
        <v>1E-3</v>
      </c>
      <c r="S328" t="s">
        <v>184</v>
      </c>
      <c r="T328">
        <v>2016</v>
      </c>
      <c r="U328" t="s">
        <v>151</v>
      </c>
      <c r="V328" t="s">
        <v>242</v>
      </c>
      <c r="W328" t="s">
        <v>243</v>
      </c>
      <c r="X328" t="s">
        <v>155</v>
      </c>
      <c r="Y328">
        <v>456840</v>
      </c>
      <c r="Z328">
        <v>455364</v>
      </c>
      <c r="AA328">
        <v>-1.13455725358881</v>
      </c>
      <c r="AB328">
        <v>53.991201424557502</v>
      </c>
    </row>
    <row r="329" spans="1:28">
      <c r="A329">
        <v>7299</v>
      </c>
      <c r="B329">
        <v>1608169</v>
      </c>
      <c r="C329" t="s">
        <v>164</v>
      </c>
      <c r="D329" t="s">
        <v>126</v>
      </c>
      <c r="E329" t="s">
        <v>236</v>
      </c>
      <c r="F329" t="s">
        <v>115</v>
      </c>
      <c r="G329">
        <v>45233.568749999999</v>
      </c>
      <c r="H329" t="s">
        <v>180</v>
      </c>
      <c r="I329" t="s">
        <v>116</v>
      </c>
      <c r="J329" t="s">
        <v>220</v>
      </c>
      <c r="K329" t="s">
        <v>221</v>
      </c>
      <c r="L329" t="s">
        <v>183</v>
      </c>
      <c r="M329">
        <v>2.7E-2</v>
      </c>
      <c r="N329" t="s">
        <v>149</v>
      </c>
      <c r="O329" t="b">
        <v>0</v>
      </c>
      <c r="P329">
        <v>138261413</v>
      </c>
      <c r="Q329" t="s">
        <v>150</v>
      </c>
      <c r="R329">
        <v>1E-3</v>
      </c>
      <c r="S329" t="s">
        <v>184</v>
      </c>
      <c r="T329">
        <v>2023</v>
      </c>
      <c r="U329" t="s">
        <v>151</v>
      </c>
      <c r="V329" t="s">
        <v>222</v>
      </c>
      <c r="W329" t="s">
        <v>223</v>
      </c>
      <c r="X329" t="s">
        <v>155</v>
      </c>
      <c r="Y329">
        <v>559400</v>
      </c>
      <c r="Z329">
        <v>142800</v>
      </c>
      <c r="AA329">
        <v>0.27827943679790101</v>
      </c>
      <c r="AB329">
        <v>51.162245506364997</v>
      </c>
    </row>
    <row r="330" spans="1:28">
      <c r="A330">
        <v>7299</v>
      </c>
      <c r="B330">
        <v>1848246</v>
      </c>
      <c r="C330" t="s">
        <v>164</v>
      </c>
      <c r="D330" t="s">
        <v>126</v>
      </c>
      <c r="E330" t="s">
        <v>179</v>
      </c>
      <c r="F330" t="s">
        <v>118</v>
      </c>
      <c r="G330">
        <v>42662.463194444441</v>
      </c>
      <c r="H330" t="s">
        <v>180</v>
      </c>
      <c r="I330" t="s">
        <v>116</v>
      </c>
      <c r="J330" t="s">
        <v>181</v>
      </c>
      <c r="K330" t="s">
        <v>182</v>
      </c>
      <c r="L330" t="s">
        <v>183</v>
      </c>
      <c r="M330">
        <v>2.5000000000000001E-2</v>
      </c>
      <c r="N330" t="s">
        <v>149</v>
      </c>
      <c r="O330" t="b">
        <v>0</v>
      </c>
      <c r="P330">
        <v>138261413</v>
      </c>
      <c r="Q330" t="s">
        <v>150</v>
      </c>
      <c r="R330">
        <v>1E-3</v>
      </c>
      <c r="S330" t="s">
        <v>184</v>
      </c>
      <c r="T330">
        <v>2016</v>
      </c>
      <c r="U330" t="s">
        <v>151</v>
      </c>
      <c r="V330" t="s">
        <v>188</v>
      </c>
      <c r="W330" t="s">
        <v>189</v>
      </c>
      <c r="X330" t="s">
        <v>155</v>
      </c>
      <c r="Y330">
        <v>636400</v>
      </c>
      <c r="Z330">
        <v>291600</v>
      </c>
      <c r="AA330">
        <v>1.4791973795069699</v>
      </c>
      <c r="AB330">
        <v>52.471107816141703</v>
      </c>
    </row>
    <row r="331" spans="1:28">
      <c r="A331">
        <v>7299</v>
      </c>
      <c r="B331">
        <v>1790481</v>
      </c>
      <c r="C331" t="s">
        <v>164</v>
      </c>
      <c r="D331" t="s">
        <v>126</v>
      </c>
      <c r="E331" t="s">
        <v>179</v>
      </c>
      <c r="F331" t="s">
        <v>118</v>
      </c>
      <c r="G331">
        <v>42072.329861111109</v>
      </c>
      <c r="H331" t="s">
        <v>180</v>
      </c>
      <c r="I331" t="s">
        <v>116</v>
      </c>
      <c r="J331" t="s">
        <v>181</v>
      </c>
      <c r="K331" t="s">
        <v>182</v>
      </c>
      <c r="L331" t="s">
        <v>183</v>
      </c>
      <c r="M331">
        <v>6.4999999999999997E-3</v>
      </c>
      <c r="N331" t="s">
        <v>149</v>
      </c>
      <c r="O331" t="b">
        <v>0</v>
      </c>
      <c r="P331">
        <v>138261413</v>
      </c>
      <c r="Q331" t="s">
        <v>150</v>
      </c>
      <c r="R331">
        <v>1E-3</v>
      </c>
      <c r="S331" t="s">
        <v>184</v>
      </c>
      <c r="T331">
        <v>2015</v>
      </c>
      <c r="U331" t="s">
        <v>151</v>
      </c>
      <c r="V331" t="s">
        <v>188</v>
      </c>
      <c r="W331" t="s">
        <v>189</v>
      </c>
      <c r="X331" t="s">
        <v>155</v>
      </c>
      <c r="Y331">
        <v>636400</v>
      </c>
      <c r="Z331">
        <v>291600</v>
      </c>
      <c r="AA331">
        <v>1.4791973795069699</v>
      </c>
      <c r="AB331">
        <v>52.471107816141703</v>
      </c>
    </row>
    <row r="332" spans="1:28">
      <c r="A332">
        <v>7299</v>
      </c>
      <c r="B332">
        <v>1773448</v>
      </c>
      <c r="C332" t="s">
        <v>164</v>
      </c>
      <c r="D332" t="s">
        <v>126</v>
      </c>
      <c r="E332" t="s">
        <v>179</v>
      </c>
      <c r="F332" t="s">
        <v>118</v>
      </c>
      <c r="G332">
        <v>41905.556944444441</v>
      </c>
      <c r="H332" t="s">
        <v>180</v>
      </c>
      <c r="I332" t="s">
        <v>116</v>
      </c>
      <c r="J332" t="s">
        <v>181</v>
      </c>
      <c r="K332" t="s">
        <v>182</v>
      </c>
      <c r="L332" t="s">
        <v>183</v>
      </c>
      <c r="M332">
        <v>0.01</v>
      </c>
      <c r="N332" t="s">
        <v>149</v>
      </c>
      <c r="O332" t="b">
        <v>0</v>
      </c>
      <c r="P332">
        <v>138261413</v>
      </c>
      <c r="Q332" t="s">
        <v>150</v>
      </c>
      <c r="R332">
        <v>1E-3</v>
      </c>
      <c r="S332" t="s">
        <v>184</v>
      </c>
      <c r="T332">
        <v>2014</v>
      </c>
      <c r="U332" t="s">
        <v>151</v>
      </c>
      <c r="V332" t="s">
        <v>188</v>
      </c>
      <c r="W332" t="s">
        <v>189</v>
      </c>
      <c r="X332" t="s">
        <v>155</v>
      </c>
      <c r="Y332">
        <v>636400</v>
      </c>
      <c r="Z332">
        <v>291600</v>
      </c>
      <c r="AA332">
        <v>1.4791973795069699</v>
      </c>
      <c r="AB332">
        <v>52.471107816141703</v>
      </c>
    </row>
    <row r="333" spans="1:28">
      <c r="A333">
        <v>7299</v>
      </c>
      <c r="B333">
        <v>2062221</v>
      </c>
      <c r="C333" t="s">
        <v>164</v>
      </c>
      <c r="D333" t="s">
        <v>126</v>
      </c>
      <c r="E333" t="s">
        <v>179</v>
      </c>
      <c r="F333" t="s">
        <v>118</v>
      </c>
      <c r="G333">
        <v>45350.521527777775</v>
      </c>
      <c r="H333" t="s">
        <v>180</v>
      </c>
      <c r="I333" t="s">
        <v>116</v>
      </c>
      <c r="J333" t="s">
        <v>181</v>
      </c>
      <c r="K333" t="s">
        <v>182</v>
      </c>
      <c r="L333" t="s">
        <v>183</v>
      </c>
      <c r="M333">
        <v>2.7000000000000001E-3</v>
      </c>
      <c r="N333" t="s">
        <v>149</v>
      </c>
      <c r="O333" t="b">
        <v>0</v>
      </c>
      <c r="P333">
        <v>138261413</v>
      </c>
      <c r="Q333" t="s">
        <v>150</v>
      </c>
      <c r="R333">
        <v>1E-3</v>
      </c>
      <c r="S333" t="s">
        <v>184</v>
      </c>
      <c r="T333">
        <v>2024</v>
      </c>
      <c r="U333" t="s">
        <v>151</v>
      </c>
      <c r="V333" t="s">
        <v>185</v>
      </c>
      <c r="W333" t="s">
        <v>186</v>
      </c>
      <c r="X333" t="s">
        <v>155</v>
      </c>
      <c r="Y333">
        <v>620600</v>
      </c>
      <c r="Z333">
        <v>309500</v>
      </c>
      <c r="AA333">
        <v>1.2588812496391699</v>
      </c>
      <c r="AB333">
        <v>52.638374352215699</v>
      </c>
    </row>
    <row r="334" spans="1:28">
      <c r="A334">
        <v>7299</v>
      </c>
      <c r="B334">
        <v>1848259</v>
      </c>
      <c r="C334" t="s">
        <v>164</v>
      </c>
      <c r="D334" t="s">
        <v>126</v>
      </c>
      <c r="E334" t="s">
        <v>179</v>
      </c>
      <c r="F334" t="s">
        <v>118</v>
      </c>
      <c r="G334">
        <v>42662.573611111111</v>
      </c>
      <c r="H334" t="s">
        <v>180</v>
      </c>
      <c r="I334" t="s">
        <v>116</v>
      </c>
      <c r="J334" t="s">
        <v>146</v>
      </c>
      <c r="K334" t="s">
        <v>147</v>
      </c>
      <c r="L334" t="s">
        <v>183</v>
      </c>
      <c r="M334">
        <v>1.9E-2</v>
      </c>
      <c r="N334" t="s">
        <v>149</v>
      </c>
      <c r="O334" t="b">
        <v>0</v>
      </c>
      <c r="P334">
        <v>138261413</v>
      </c>
      <c r="Q334" t="s">
        <v>150</v>
      </c>
      <c r="R334">
        <v>1E-3</v>
      </c>
      <c r="S334" t="s">
        <v>184</v>
      </c>
      <c r="T334">
        <v>2016</v>
      </c>
      <c r="U334" t="s">
        <v>151</v>
      </c>
      <c r="V334" t="s">
        <v>225</v>
      </c>
      <c r="W334" t="s">
        <v>226</v>
      </c>
      <c r="X334" t="s">
        <v>155</v>
      </c>
      <c r="Y334">
        <v>500098</v>
      </c>
      <c r="Z334">
        <v>402866</v>
      </c>
      <c r="AA334">
        <v>-0.49196935841400102</v>
      </c>
      <c r="AB334">
        <v>53.512954618294103</v>
      </c>
    </row>
    <row r="335" spans="1:28">
      <c r="A335">
        <v>7299</v>
      </c>
      <c r="B335">
        <v>1832055</v>
      </c>
      <c r="C335" t="s">
        <v>164</v>
      </c>
      <c r="D335" t="s">
        <v>126</v>
      </c>
      <c r="E335" t="s">
        <v>179</v>
      </c>
      <c r="F335" t="s">
        <v>118</v>
      </c>
      <c r="G335">
        <v>42500.663888888892</v>
      </c>
      <c r="H335" t="s">
        <v>180</v>
      </c>
      <c r="I335" t="s">
        <v>116</v>
      </c>
      <c r="J335" t="s">
        <v>181</v>
      </c>
      <c r="K335" t="s">
        <v>182</v>
      </c>
      <c r="L335" t="s">
        <v>183</v>
      </c>
      <c r="M335">
        <v>1.6E-2</v>
      </c>
      <c r="N335" t="s">
        <v>149</v>
      </c>
      <c r="O335" t="b">
        <v>0</v>
      </c>
      <c r="P335">
        <v>138261413</v>
      </c>
      <c r="Q335" t="s">
        <v>150</v>
      </c>
      <c r="R335">
        <v>1E-3</v>
      </c>
      <c r="S335" t="s">
        <v>184</v>
      </c>
      <c r="T335">
        <v>2016</v>
      </c>
      <c r="U335" t="s">
        <v>151</v>
      </c>
      <c r="V335" t="s">
        <v>185</v>
      </c>
      <c r="W335" t="s">
        <v>186</v>
      </c>
      <c r="X335" t="s">
        <v>155</v>
      </c>
      <c r="Y335">
        <v>620600</v>
      </c>
      <c r="Z335">
        <v>309500</v>
      </c>
      <c r="AA335">
        <v>1.2588812496391699</v>
      </c>
      <c r="AB335">
        <v>52.638374352215699</v>
      </c>
    </row>
    <row r="336" spans="1:28">
      <c r="A336">
        <v>7299</v>
      </c>
      <c r="B336">
        <v>1863700</v>
      </c>
      <c r="C336" t="s">
        <v>164</v>
      </c>
      <c r="D336" t="s">
        <v>126</v>
      </c>
      <c r="E336" t="s">
        <v>179</v>
      </c>
      <c r="F336" t="s">
        <v>118</v>
      </c>
      <c r="G336">
        <v>42789.445833333331</v>
      </c>
      <c r="H336" t="s">
        <v>180</v>
      </c>
      <c r="I336" t="s">
        <v>116</v>
      </c>
      <c r="J336" t="s">
        <v>199</v>
      </c>
      <c r="K336" t="s">
        <v>200</v>
      </c>
      <c r="L336" t="s">
        <v>183</v>
      </c>
      <c r="M336">
        <v>2.3E-2</v>
      </c>
      <c r="N336" t="s">
        <v>149</v>
      </c>
      <c r="O336" t="b">
        <v>0</v>
      </c>
      <c r="P336">
        <v>138261413</v>
      </c>
      <c r="Q336" t="s">
        <v>150</v>
      </c>
      <c r="R336">
        <v>1E-3</v>
      </c>
      <c r="S336" t="s">
        <v>184</v>
      </c>
      <c r="T336">
        <v>2017</v>
      </c>
      <c r="U336" t="s">
        <v>151</v>
      </c>
      <c r="V336" t="s">
        <v>207</v>
      </c>
      <c r="W336" t="s">
        <v>208</v>
      </c>
      <c r="X336" t="s">
        <v>155</v>
      </c>
      <c r="Y336">
        <v>515935</v>
      </c>
      <c r="Z336">
        <v>253417</v>
      </c>
      <c r="AA336">
        <v>-0.30632621725807402</v>
      </c>
      <c r="AB336">
        <v>52.1668520239771</v>
      </c>
    </row>
    <row r="337" spans="1:28">
      <c r="A337">
        <v>7299</v>
      </c>
      <c r="B337">
        <v>1642673</v>
      </c>
      <c r="C337" t="s">
        <v>164</v>
      </c>
      <c r="D337" t="s">
        <v>126</v>
      </c>
      <c r="E337" t="s">
        <v>179</v>
      </c>
      <c r="F337" t="s">
        <v>118</v>
      </c>
      <c r="G337">
        <v>43705.603472222225</v>
      </c>
      <c r="H337" t="s">
        <v>180</v>
      </c>
      <c r="I337" t="s">
        <v>116</v>
      </c>
      <c r="J337" t="s">
        <v>165</v>
      </c>
      <c r="K337" t="s">
        <v>166</v>
      </c>
      <c r="L337" t="s">
        <v>183</v>
      </c>
      <c r="M337">
        <v>3.5000000000000001E-3</v>
      </c>
      <c r="N337" t="s">
        <v>149</v>
      </c>
      <c r="O337" t="b">
        <v>0</v>
      </c>
      <c r="P337">
        <v>138261413</v>
      </c>
      <c r="Q337" t="s">
        <v>150</v>
      </c>
      <c r="R337">
        <v>1E-3</v>
      </c>
      <c r="S337" t="s">
        <v>184</v>
      </c>
      <c r="T337">
        <v>2019</v>
      </c>
      <c r="U337" t="s">
        <v>151</v>
      </c>
      <c r="V337" t="s">
        <v>242</v>
      </c>
      <c r="W337" t="s">
        <v>243</v>
      </c>
      <c r="X337" t="s">
        <v>155</v>
      </c>
      <c r="Y337">
        <v>456840</v>
      </c>
      <c r="Z337">
        <v>455364</v>
      </c>
      <c r="AA337">
        <v>-1.13455725358881</v>
      </c>
      <c r="AB337">
        <v>53.991201424557502</v>
      </c>
    </row>
    <row r="338" spans="1:28">
      <c r="A338">
        <v>7299</v>
      </c>
      <c r="B338">
        <v>1477672</v>
      </c>
      <c r="C338" t="s">
        <v>164</v>
      </c>
      <c r="D338" t="s">
        <v>126</v>
      </c>
      <c r="E338" t="s">
        <v>205</v>
      </c>
      <c r="F338" t="s">
        <v>112</v>
      </c>
      <c r="G338">
        <v>43424.552777777775</v>
      </c>
      <c r="H338" t="s">
        <v>180</v>
      </c>
      <c r="I338" t="s">
        <v>116</v>
      </c>
      <c r="J338" t="s">
        <v>228</v>
      </c>
      <c r="K338" t="s">
        <v>229</v>
      </c>
      <c r="L338" t="s">
        <v>183</v>
      </c>
      <c r="M338">
        <v>1.7999999999999999E-2</v>
      </c>
      <c r="N338" t="s">
        <v>149</v>
      </c>
      <c r="O338" t="b">
        <v>0</v>
      </c>
      <c r="P338">
        <v>138261413</v>
      </c>
      <c r="Q338" t="s">
        <v>150</v>
      </c>
      <c r="R338">
        <v>1E-3</v>
      </c>
      <c r="S338" t="s">
        <v>184</v>
      </c>
      <c r="T338">
        <v>2018</v>
      </c>
      <c r="U338" t="s">
        <v>151</v>
      </c>
      <c r="V338" t="s">
        <v>230</v>
      </c>
      <c r="W338" t="s">
        <v>231</v>
      </c>
      <c r="X338" t="s">
        <v>155</v>
      </c>
      <c r="Y338">
        <v>518152</v>
      </c>
      <c r="Z338">
        <v>129091</v>
      </c>
      <c r="AA338">
        <v>-0.31579157460538898</v>
      </c>
      <c r="AB338">
        <v>51.049025494650301</v>
      </c>
    </row>
    <row r="339" spans="1:28">
      <c r="A339">
        <v>7299</v>
      </c>
      <c r="B339">
        <v>1815267</v>
      </c>
      <c r="C339" t="s">
        <v>164</v>
      </c>
      <c r="D339" t="s">
        <v>126</v>
      </c>
      <c r="E339" t="s">
        <v>179</v>
      </c>
      <c r="F339" t="s">
        <v>118</v>
      </c>
      <c r="G339">
        <v>42319.651388888888</v>
      </c>
      <c r="H339" t="s">
        <v>180</v>
      </c>
      <c r="I339" t="s">
        <v>116</v>
      </c>
      <c r="J339" t="s">
        <v>181</v>
      </c>
      <c r="K339" t="s">
        <v>182</v>
      </c>
      <c r="L339" t="s">
        <v>183</v>
      </c>
      <c r="M339">
        <v>1.0999999999999999E-2</v>
      </c>
      <c r="N339" t="s">
        <v>149</v>
      </c>
      <c r="O339" t="b">
        <v>0</v>
      </c>
      <c r="P339">
        <v>138261413</v>
      </c>
      <c r="Q339" t="s">
        <v>150</v>
      </c>
      <c r="R339">
        <v>1E-3</v>
      </c>
      <c r="S339" t="s">
        <v>184</v>
      </c>
      <c r="T339">
        <v>2015</v>
      </c>
      <c r="U339" t="s">
        <v>151</v>
      </c>
      <c r="V339" t="s">
        <v>185</v>
      </c>
      <c r="W339" t="s">
        <v>186</v>
      </c>
      <c r="X339" t="s">
        <v>155</v>
      </c>
      <c r="Y339">
        <v>620600</v>
      </c>
      <c r="Z339">
        <v>309500</v>
      </c>
      <c r="AA339">
        <v>1.2588812496391699</v>
      </c>
      <c r="AB339">
        <v>52.638374352215699</v>
      </c>
    </row>
    <row r="340" spans="1:28">
      <c r="A340">
        <v>7299</v>
      </c>
      <c r="B340">
        <v>1920754</v>
      </c>
      <c r="C340" t="s">
        <v>164</v>
      </c>
      <c r="D340" t="s">
        <v>126</v>
      </c>
      <c r="E340" t="s">
        <v>179</v>
      </c>
      <c r="F340" t="s">
        <v>118</v>
      </c>
      <c r="G340">
        <v>43451.634722222225</v>
      </c>
      <c r="H340" t="s">
        <v>180</v>
      </c>
      <c r="I340" t="s">
        <v>116</v>
      </c>
      <c r="J340" t="s">
        <v>181</v>
      </c>
      <c r="K340" t="s">
        <v>182</v>
      </c>
      <c r="L340" t="s">
        <v>183</v>
      </c>
      <c r="M340">
        <v>1.4E-2</v>
      </c>
      <c r="N340" t="s">
        <v>149</v>
      </c>
      <c r="O340" t="b">
        <v>0</v>
      </c>
      <c r="P340">
        <v>138261413</v>
      </c>
      <c r="Q340" t="s">
        <v>150</v>
      </c>
      <c r="R340">
        <v>1E-3</v>
      </c>
      <c r="S340" t="s">
        <v>184</v>
      </c>
      <c r="T340">
        <v>2018</v>
      </c>
      <c r="U340" t="s">
        <v>151</v>
      </c>
      <c r="V340" t="s">
        <v>188</v>
      </c>
      <c r="W340" t="s">
        <v>189</v>
      </c>
      <c r="X340" t="s">
        <v>155</v>
      </c>
      <c r="Y340">
        <v>636400</v>
      </c>
      <c r="Z340">
        <v>291600</v>
      </c>
      <c r="AA340">
        <v>1.4791973795069699</v>
      </c>
      <c r="AB340">
        <v>52.471107816141703</v>
      </c>
    </row>
    <row r="341" spans="1:28">
      <c r="A341">
        <v>7299</v>
      </c>
      <c r="B341">
        <v>1808651</v>
      </c>
      <c r="C341" t="s">
        <v>164</v>
      </c>
      <c r="D341" t="s">
        <v>126</v>
      </c>
      <c r="E341" t="s">
        <v>179</v>
      </c>
      <c r="F341" t="s">
        <v>118</v>
      </c>
      <c r="G341">
        <v>42250.430555555555</v>
      </c>
      <c r="H341" t="s">
        <v>180</v>
      </c>
      <c r="I341" t="s">
        <v>116</v>
      </c>
      <c r="J341" t="s">
        <v>181</v>
      </c>
      <c r="K341" t="s">
        <v>182</v>
      </c>
      <c r="L341" t="s">
        <v>183</v>
      </c>
      <c r="M341">
        <v>2.8000000000000001E-2</v>
      </c>
      <c r="N341" t="s">
        <v>149</v>
      </c>
      <c r="O341" t="b">
        <v>0</v>
      </c>
      <c r="P341">
        <v>138261413</v>
      </c>
      <c r="Q341" t="s">
        <v>150</v>
      </c>
      <c r="R341">
        <v>1E-3</v>
      </c>
      <c r="S341" t="s">
        <v>184</v>
      </c>
      <c r="T341">
        <v>2015</v>
      </c>
      <c r="U341" t="s">
        <v>151</v>
      </c>
      <c r="V341" t="s">
        <v>197</v>
      </c>
      <c r="W341" t="s">
        <v>186</v>
      </c>
      <c r="X341" t="s">
        <v>155</v>
      </c>
      <c r="Y341">
        <v>624300</v>
      </c>
      <c r="Z341">
        <v>306800</v>
      </c>
      <c r="AA341">
        <v>1.3116346710660201</v>
      </c>
      <c r="AB341">
        <v>52.6126273253455</v>
      </c>
    </row>
    <row r="342" spans="1:28">
      <c r="A342">
        <v>7299</v>
      </c>
      <c r="B342">
        <v>1829002</v>
      </c>
      <c r="C342" t="s">
        <v>164</v>
      </c>
      <c r="D342" t="s">
        <v>126</v>
      </c>
      <c r="E342" t="s">
        <v>179</v>
      </c>
      <c r="F342" t="s">
        <v>118</v>
      </c>
      <c r="G342">
        <v>42471.606944444444</v>
      </c>
      <c r="H342" t="s">
        <v>180</v>
      </c>
      <c r="I342" t="s">
        <v>116</v>
      </c>
      <c r="J342" t="s">
        <v>181</v>
      </c>
      <c r="K342" t="s">
        <v>182</v>
      </c>
      <c r="L342" t="s">
        <v>183</v>
      </c>
      <c r="M342">
        <v>1.4999999999999999E-2</v>
      </c>
      <c r="N342" t="s">
        <v>149</v>
      </c>
      <c r="O342" t="b">
        <v>0</v>
      </c>
      <c r="P342">
        <v>138261413</v>
      </c>
      <c r="Q342" t="s">
        <v>150</v>
      </c>
      <c r="R342">
        <v>1E-3</v>
      </c>
      <c r="S342" t="s">
        <v>184</v>
      </c>
      <c r="T342">
        <v>2016</v>
      </c>
      <c r="U342" t="s">
        <v>151</v>
      </c>
      <c r="V342" t="s">
        <v>188</v>
      </c>
      <c r="W342" t="s">
        <v>189</v>
      </c>
      <c r="X342" t="s">
        <v>155</v>
      </c>
      <c r="Y342">
        <v>636400</v>
      </c>
      <c r="Z342">
        <v>291600</v>
      </c>
      <c r="AA342">
        <v>1.4791973795069699</v>
      </c>
      <c r="AB342">
        <v>52.471107816141703</v>
      </c>
    </row>
    <row r="343" spans="1:28">
      <c r="A343">
        <v>7299</v>
      </c>
      <c r="B343">
        <v>2000397</v>
      </c>
      <c r="C343" t="s">
        <v>164</v>
      </c>
      <c r="D343" t="s">
        <v>126</v>
      </c>
      <c r="E343" t="s">
        <v>179</v>
      </c>
      <c r="F343" t="s">
        <v>118</v>
      </c>
      <c r="G343">
        <v>44578.380555555559</v>
      </c>
      <c r="H343" t="s">
        <v>180</v>
      </c>
      <c r="I343" t="s">
        <v>116</v>
      </c>
      <c r="J343" t="s">
        <v>146</v>
      </c>
      <c r="K343" t="s">
        <v>147</v>
      </c>
      <c r="L343" t="s">
        <v>183</v>
      </c>
      <c r="M343">
        <v>2.0999999999999999E-3</v>
      </c>
      <c r="N343" t="s">
        <v>149</v>
      </c>
      <c r="O343" t="b">
        <v>0</v>
      </c>
      <c r="P343">
        <v>138261413</v>
      </c>
      <c r="Q343" t="s">
        <v>150</v>
      </c>
      <c r="R343">
        <v>1E-3</v>
      </c>
      <c r="S343" t="s">
        <v>184</v>
      </c>
      <c r="T343">
        <v>2022</v>
      </c>
      <c r="U343" t="s">
        <v>151</v>
      </c>
      <c r="V343" t="s">
        <v>225</v>
      </c>
      <c r="W343" t="s">
        <v>226</v>
      </c>
      <c r="X343" t="s">
        <v>155</v>
      </c>
      <c r="Y343">
        <v>500098</v>
      </c>
      <c r="Z343">
        <v>402866</v>
      </c>
      <c r="AA343">
        <v>-0.49196935841400102</v>
      </c>
      <c r="AB343">
        <v>53.512954618294103</v>
      </c>
    </row>
    <row r="344" spans="1:28">
      <c r="A344">
        <v>7299</v>
      </c>
      <c r="B344">
        <v>1889414</v>
      </c>
      <c r="C344" t="s">
        <v>164</v>
      </c>
      <c r="D344" t="s">
        <v>126</v>
      </c>
      <c r="E344" t="s">
        <v>205</v>
      </c>
      <c r="F344" t="s">
        <v>112</v>
      </c>
      <c r="G344">
        <v>43070.538194444445</v>
      </c>
      <c r="H344" t="s">
        <v>180</v>
      </c>
      <c r="I344" t="s">
        <v>116</v>
      </c>
      <c r="J344" t="s">
        <v>181</v>
      </c>
      <c r="K344" t="s">
        <v>182</v>
      </c>
      <c r="L344" t="s">
        <v>183</v>
      </c>
      <c r="M344">
        <v>1.9E-2</v>
      </c>
      <c r="N344" t="s">
        <v>149</v>
      </c>
      <c r="O344" t="b">
        <v>0</v>
      </c>
      <c r="P344">
        <v>138261413</v>
      </c>
      <c r="Q344" t="s">
        <v>150</v>
      </c>
      <c r="R344">
        <v>1E-3</v>
      </c>
      <c r="S344" t="s">
        <v>184</v>
      </c>
      <c r="T344">
        <v>2017</v>
      </c>
      <c r="U344" t="s">
        <v>151</v>
      </c>
      <c r="V344" t="s">
        <v>188</v>
      </c>
      <c r="W344" t="s">
        <v>189</v>
      </c>
      <c r="X344" t="s">
        <v>155</v>
      </c>
      <c r="Y344">
        <v>636400</v>
      </c>
      <c r="Z344">
        <v>291600</v>
      </c>
      <c r="AA344">
        <v>1.4791973795069699</v>
      </c>
      <c r="AB344">
        <v>52.471107816141703</v>
      </c>
    </row>
    <row r="345" spans="1:28">
      <c r="A345">
        <v>7299</v>
      </c>
      <c r="B345">
        <v>1459077</v>
      </c>
      <c r="C345" t="s">
        <v>164</v>
      </c>
      <c r="D345" t="s">
        <v>126</v>
      </c>
      <c r="E345" t="s">
        <v>205</v>
      </c>
      <c r="F345" t="s">
        <v>112</v>
      </c>
      <c r="G345">
        <v>43292.6</v>
      </c>
      <c r="H345" t="s">
        <v>191</v>
      </c>
      <c r="I345" t="s">
        <v>119</v>
      </c>
      <c r="J345" t="s">
        <v>228</v>
      </c>
      <c r="K345" t="s">
        <v>229</v>
      </c>
      <c r="L345" t="s">
        <v>183</v>
      </c>
      <c r="M345">
        <v>0.22</v>
      </c>
      <c r="N345" t="s">
        <v>149</v>
      </c>
      <c r="O345" t="b">
        <v>0</v>
      </c>
      <c r="P345">
        <v>138261413</v>
      </c>
      <c r="Q345" t="s">
        <v>150</v>
      </c>
      <c r="R345">
        <v>1E-3</v>
      </c>
      <c r="S345" t="s">
        <v>184</v>
      </c>
      <c r="T345">
        <v>2018</v>
      </c>
      <c r="U345" t="s">
        <v>151</v>
      </c>
      <c r="V345" t="s">
        <v>326</v>
      </c>
      <c r="W345" t="s">
        <v>231</v>
      </c>
      <c r="X345" t="s">
        <v>155</v>
      </c>
      <c r="Y345">
        <v>514700</v>
      </c>
      <c r="Z345">
        <v>129600</v>
      </c>
      <c r="AA345">
        <v>-0.36485572315468501</v>
      </c>
      <c r="AB345">
        <v>51.054299651710501</v>
      </c>
    </row>
    <row r="346" spans="1:28">
      <c r="A346">
        <v>7299</v>
      </c>
      <c r="B346">
        <v>1834424</v>
      </c>
      <c r="C346" t="s">
        <v>164</v>
      </c>
      <c r="D346" t="s">
        <v>126</v>
      </c>
      <c r="E346" t="s">
        <v>179</v>
      </c>
      <c r="F346" t="s">
        <v>118</v>
      </c>
      <c r="G346">
        <v>42521.648611111108</v>
      </c>
      <c r="H346" t="s">
        <v>180</v>
      </c>
      <c r="I346" t="s">
        <v>116</v>
      </c>
      <c r="J346" t="s">
        <v>199</v>
      </c>
      <c r="K346" t="s">
        <v>200</v>
      </c>
      <c r="L346" t="s">
        <v>183</v>
      </c>
      <c r="M346">
        <v>7.4999999999999997E-2</v>
      </c>
      <c r="N346" t="s">
        <v>149</v>
      </c>
      <c r="O346" t="b">
        <v>0</v>
      </c>
      <c r="P346">
        <v>138261413</v>
      </c>
      <c r="Q346" t="s">
        <v>150</v>
      </c>
      <c r="R346">
        <v>1E-3</v>
      </c>
      <c r="S346" t="s">
        <v>184</v>
      </c>
      <c r="T346">
        <v>2016</v>
      </c>
      <c r="U346" t="s">
        <v>151</v>
      </c>
      <c r="V346" t="s">
        <v>207</v>
      </c>
      <c r="W346" t="s">
        <v>208</v>
      </c>
      <c r="X346" t="s">
        <v>155</v>
      </c>
      <c r="Y346">
        <v>515935</v>
      </c>
      <c r="Z346">
        <v>253417</v>
      </c>
      <c r="AA346">
        <v>-0.30632621725807402</v>
      </c>
      <c r="AB346">
        <v>52.1668520239771</v>
      </c>
    </row>
    <row r="347" spans="1:28">
      <c r="A347">
        <v>7299</v>
      </c>
      <c r="B347">
        <v>4624715</v>
      </c>
      <c r="C347" t="s">
        <v>164</v>
      </c>
      <c r="D347" t="s">
        <v>126</v>
      </c>
      <c r="E347" t="s">
        <v>179</v>
      </c>
      <c r="F347" t="s">
        <v>118</v>
      </c>
      <c r="G347">
        <v>42213.511805555558</v>
      </c>
      <c r="H347" t="s">
        <v>191</v>
      </c>
      <c r="I347" t="s">
        <v>119</v>
      </c>
      <c r="J347" t="s">
        <v>192</v>
      </c>
      <c r="K347" t="s">
        <v>193</v>
      </c>
      <c r="L347" t="s">
        <v>183</v>
      </c>
      <c r="M347">
        <v>2.3E-3</v>
      </c>
      <c r="N347" t="s">
        <v>149</v>
      </c>
      <c r="O347" t="b">
        <v>0</v>
      </c>
      <c r="P347">
        <v>138261413</v>
      </c>
      <c r="Q347" t="s">
        <v>150</v>
      </c>
      <c r="R347">
        <v>1E-3</v>
      </c>
      <c r="S347" t="s">
        <v>184</v>
      </c>
      <c r="T347">
        <v>2015</v>
      </c>
      <c r="U347" t="s">
        <v>151</v>
      </c>
      <c r="V347" t="s">
        <v>194</v>
      </c>
      <c r="W347" t="s">
        <v>195</v>
      </c>
      <c r="X347" t="s">
        <v>155</v>
      </c>
      <c r="Y347">
        <v>357000</v>
      </c>
      <c r="Z347">
        <v>237460</v>
      </c>
      <c r="AA347">
        <v>-2.62823009845419</v>
      </c>
      <c r="AB347">
        <v>52.033868710239098</v>
      </c>
    </row>
    <row r="348" spans="1:28">
      <c r="A348">
        <v>7299</v>
      </c>
      <c r="B348">
        <v>1831394</v>
      </c>
      <c r="C348" t="s">
        <v>164</v>
      </c>
      <c r="D348" t="s">
        <v>126</v>
      </c>
      <c r="E348" t="s">
        <v>179</v>
      </c>
      <c r="F348" t="s">
        <v>118</v>
      </c>
      <c r="G348">
        <v>42488.486805555556</v>
      </c>
      <c r="H348" t="s">
        <v>180</v>
      </c>
      <c r="I348" t="s">
        <v>116</v>
      </c>
      <c r="J348" t="s">
        <v>146</v>
      </c>
      <c r="K348" t="s">
        <v>147</v>
      </c>
      <c r="L348" t="s">
        <v>183</v>
      </c>
      <c r="M348">
        <v>0.04</v>
      </c>
      <c r="N348" t="s">
        <v>149</v>
      </c>
      <c r="O348" t="b">
        <v>0</v>
      </c>
      <c r="P348">
        <v>138261413</v>
      </c>
      <c r="Q348" t="s">
        <v>150</v>
      </c>
      <c r="R348">
        <v>1E-3</v>
      </c>
      <c r="S348" t="s">
        <v>184</v>
      </c>
      <c r="T348">
        <v>2016</v>
      </c>
      <c r="U348" t="s">
        <v>151</v>
      </c>
      <c r="V348" t="s">
        <v>204</v>
      </c>
      <c r="W348" t="s">
        <v>154</v>
      </c>
      <c r="X348" t="s">
        <v>155</v>
      </c>
      <c r="Y348">
        <v>507500</v>
      </c>
      <c r="Z348">
        <v>299100</v>
      </c>
      <c r="AA348">
        <v>-0.41497245145673001</v>
      </c>
      <c r="AB348">
        <v>52.579097446717</v>
      </c>
    </row>
    <row r="349" spans="1:28">
      <c r="A349">
        <v>7299</v>
      </c>
      <c r="B349">
        <v>1551545</v>
      </c>
      <c r="C349" t="s">
        <v>164</v>
      </c>
      <c r="D349" t="s">
        <v>126</v>
      </c>
      <c r="E349" t="s">
        <v>179</v>
      </c>
      <c r="F349" t="s">
        <v>118</v>
      </c>
      <c r="G349">
        <v>42473.522222222222</v>
      </c>
      <c r="H349" t="s">
        <v>180</v>
      </c>
      <c r="I349" t="s">
        <v>116</v>
      </c>
      <c r="J349" t="s">
        <v>165</v>
      </c>
      <c r="K349" t="s">
        <v>166</v>
      </c>
      <c r="L349" t="s">
        <v>183</v>
      </c>
      <c r="M349">
        <v>4.0000000000000001E-3</v>
      </c>
      <c r="N349" t="s">
        <v>149</v>
      </c>
      <c r="O349" t="b">
        <v>0</v>
      </c>
      <c r="P349">
        <v>138261413</v>
      </c>
      <c r="Q349" t="s">
        <v>150</v>
      </c>
      <c r="R349">
        <v>1E-3</v>
      </c>
      <c r="S349" t="s">
        <v>184</v>
      </c>
      <c r="T349">
        <v>2016</v>
      </c>
      <c r="U349" t="s">
        <v>151</v>
      </c>
      <c r="V349" t="s">
        <v>242</v>
      </c>
      <c r="W349" t="s">
        <v>243</v>
      </c>
      <c r="X349" t="s">
        <v>155</v>
      </c>
      <c r="Y349">
        <v>456840</v>
      </c>
      <c r="Z349">
        <v>455364</v>
      </c>
      <c r="AA349">
        <v>-1.13455725358881</v>
      </c>
      <c r="AB349">
        <v>53.991201424557502</v>
      </c>
    </row>
    <row r="350" spans="1:28">
      <c r="A350">
        <v>7299</v>
      </c>
      <c r="B350">
        <v>1834357</v>
      </c>
      <c r="C350" t="s">
        <v>164</v>
      </c>
      <c r="D350" t="s">
        <v>126</v>
      </c>
      <c r="E350" t="s">
        <v>179</v>
      </c>
      <c r="F350" t="s">
        <v>118</v>
      </c>
      <c r="G350">
        <v>42517.426388888889</v>
      </c>
      <c r="H350" t="s">
        <v>180</v>
      </c>
      <c r="I350" t="s">
        <v>116</v>
      </c>
      <c r="J350" t="s">
        <v>146</v>
      </c>
      <c r="K350" t="s">
        <v>147</v>
      </c>
      <c r="L350" t="s">
        <v>183</v>
      </c>
      <c r="M350">
        <v>4.9000000000000002E-2</v>
      </c>
      <c r="N350" t="s">
        <v>149</v>
      </c>
      <c r="O350" t="b">
        <v>0</v>
      </c>
      <c r="P350">
        <v>138261413</v>
      </c>
      <c r="Q350" t="s">
        <v>150</v>
      </c>
      <c r="R350">
        <v>1E-3</v>
      </c>
      <c r="S350" t="s">
        <v>184</v>
      </c>
      <c r="T350">
        <v>2016</v>
      </c>
      <c r="U350" t="s">
        <v>151</v>
      </c>
      <c r="V350" t="s">
        <v>204</v>
      </c>
      <c r="W350" t="s">
        <v>154</v>
      </c>
      <c r="X350" t="s">
        <v>155</v>
      </c>
      <c r="Y350">
        <v>507500</v>
      </c>
      <c r="Z350">
        <v>299100</v>
      </c>
      <c r="AA350">
        <v>-0.41497245145673001</v>
      </c>
      <c r="AB350">
        <v>52.579097446717</v>
      </c>
    </row>
    <row r="351" spans="1:28">
      <c r="A351">
        <v>7299</v>
      </c>
      <c r="B351">
        <v>1787316</v>
      </c>
      <c r="C351" t="s">
        <v>164</v>
      </c>
      <c r="D351" t="s">
        <v>126</v>
      </c>
      <c r="E351" t="s">
        <v>179</v>
      </c>
      <c r="F351" t="s">
        <v>118</v>
      </c>
      <c r="G351">
        <v>42048.681944444441</v>
      </c>
      <c r="H351" t="s">
        <v>180</v>
      </c>
      <c r="I351" t="s">
        <v>116</v>
      </c>
      <c r="J351" t="s">
        <v>181</v>
      </c>
      <c r="K351" t="s">
        <v>182</v>
      </c>
      <c r="L351" t="s">
        <v>183</v>
      </c>
      <c r="M351">
        <v>6.4999999999999997E-3</v>
      </c>
      <c r="N351" t="s">
        <v>149</v>
      </c>
      <c r="O351" t="b">
        <v>0</v>
      </c>
      <c r="P351">
        <v>138261413</v>
      </c>
      <c r="Q351" t="s">
        <v>150</v>
      </c>
      <c r="R351">
        <v>1E-3</v>
      </c>
      <c r="S351" t="s">
        <v>184</v>
      </c>
      <c r="T351">
        <v>2015</v>
      </c>
      <c r="U351" t="s">
        <v>151</v>
      </c>
      <c r="V351" t="s">
        <v>185</v>
      </c>
      <c r="W351" t="s">
        <v>186</v>
      </c>
      <c r="X351" t="s">
        <v>155</v>
      </c>
      <c r="Y351">
        <v>620600</v>
      </c>
      <c r="Z351">
        <v>309500</v>
      </c>
      <c r="AA351">
        <v>1.2588812496391699</v>
      </c>
      <c r="AB351">
        <v>52.638374352215699</v>
      </c>
    </row>
    <row r="352" spans="1:28">
      <c r="A352">
        <v>7299</v>
      </c>
      <c r="B352">
        <v>1988785</v>
      </c>
      <c r="C352" t="s">
        <v>164</v>
      </c>
      <c r="D352" t="s">
        <v>126</v>
      </c>
      <c r="E352" t="s">
        <v>179</v>
      </c>
      <c r="F352" t="s">
        <v>118</v>
      </c>
      <c r="G352">
        <v>44413.411805555559</v>
      </c>
      <c r="H352" t="s">
        <v>180</v>
      </c>
      <c r="I352" t="s">
        <v>116</v>
      </c>
      <c r="J352" t="s">
        <v>146</v>
      </c>
      <c r="K352" t="s">
        <v>147</v>
      </c>
      <c r="L352" t="s">
        <v>183</v>
      </c>
      <c r="M352">
        <v>5.1999999999999998E-2</v>
      </c>
      <c r="N352" t="s">
        <v>149</v>
      </c>
      <c r="O352" t="b">
        <v>0</v>
      </c>
      <c r="P352">
        <v>138261413</v>
      </c>
      <c r="Q352" t="s">
        <v>150</v>
      </c>
      <c r="R352">
        <v>1E-3</v>
      </c>
      <c r="S352" t="s">
        <v>184</v>
      </c>
      <c r="T352">
        <v>2021</v>
      </c>
      <c r="U352" t="s">
        <v>151</v>
      </c>
      <c r="V352" t="s">
        <v>204</v>
      </c>
      <c r="W352" t="s">
        <v>154</v>
      </c>
      <c r="X352" t="s">
        <v>155</v>
      </c>
      <c r="Y352">
        <v>507500</v>
      </c>
      <c r="Z352">
        <v>299100</v>
      </c>
      <c r="AA352">
        <v>-0.41497245145673001</v>
      </c>
      <c r="AB352">
        <v>52.579097446717</v>
      </c>
    </row>
    <row r="353" spans="1:28">
      <c r="A353">
        <v>7299</v>
      </c>
      <c r="B353">
        <v>1794176</v>
      </c>
      <c r="C353" t="s">
        <v>164</v>
      </c>
      <c r="D353" t="s">
        <v>126</v>
      </c>
      <c r="E353" t="s">
        <v>179</v>
      </c>
      <c r="F353" t="s">
        <v>118</v>
      </c>
      <c r="G353">
        <v>42117.466666666667</v>
      </c>
      <c r="H353" t="s">
        <v>180</v>
      </c>
      <c r="I353" t="s">
        <v>116</v>
      </c>
      <c r="J353" t="s">
        <v>181</v>
      </c>
      <c r="K353" t="s">
        <v>182</v>
      </c>
      <c r="L353" t="s">
        <v>183</v>
      </c>
      <c r="M353">
        <v>2.4E-2</v>
      </c>
      <c r="N353" t="s">
        <v>149</v>
      </c>
      <c r="O353" t="b">
        <v>0</v>
      </c>
      <c r="P353">
        <v>138261413</v>
      </c>
      <c r="Q353" t="s">
        <v>150</v>
      </c>
      <c r="R353">
        <v>1E-3</v>
      </c>
      <c r="S353" t="s">
        <v>184</v>
      </c>
      <c r="T353">
        <v>2015</v>
      </c>
      <c r="U353" t="s">
        <v>151</v>
      </c>
      <c r="V353" t="s">
        <v>188</v>
      </c>
      <c r="W353" t="s">
        <v>189</v>
      </c>
      <c r="X353" t="s">
        <v>155</v>
      </c>
      <c r="Y353">
        <v>636400</v>
      </c>
      <c r="Z353">
        <v>291600</v>
      </c>
      <c r="AA353">
        <v>1.4791973795069699</v>
      </c>
      <c r="AB353">
        <v>52.471107816141703</v>
      </c>
    </row>
    <row r="354" spans="1:28">
      <c r="A354">
        <v>7299</v>
      </c>
      <c r="B354">
        <v>1843843</v>
      </c>
      <c r="C354" t="s">
        <v>164</v>
      </c>
      <c r="D354" t="s">
        <v>126</v>
      </c>
      <c r="E354" t="s">
        <v>179</v>
      </c>
      <c r="F354" t="s">
        <v>118</v>
      </c>
      <c r="G354">
        <v>42606.402083333334</v>
      </c>
      <c r="H354" t="s">
        <v>180</v>
      </c>
      <c r="I354" t="s">
        <v>116</v>
      </c>
      <c r="J354" t="s">
        <v>199</v>
      </c>
      <c r="K354" t="s">
        <v>200</v>
      </c>
      <c r="L354" t="s">
        <v>183</v>
      </c>
      <c r="M354">
        <v>0.01</v>
      </c>
      <c r="N354" t="s">
        <v>149</v>
      </c>
      <c r="O354" t="b">
        <v>0</v>
      </c>
      <c r="P354">
        <v>138261413</v>
      </c>
      <c r="Q354" t="s">
        <v>150</v>
      </c>
      <c r="R354">
        <v>1E-3</v>
      </c>
      <c r="S354" t="s">
        <v>184</v>
      </c>
      <c r="T354">
        <v>2016</v>
      </c>
      <c r="U354" t="s">
        <v>151</v>
      </c>
      <c r="V354" t="s">
        <v>207</v>
      </c>
      <c r="W354" t="s">
        <v>208</v>
      </c>
      <c r="X354" t="s">
        <v>155</v>
      </c>
      <c r="Y354">
        <v>515935</v>
      </c>
      <c r="Z354">
        <v>253417</v>
      </c>
      <c r="AA354">
        <v>-0.30632621725807402</v>
      </c>
      <c r="AB354">
        <v>52.1668520239771</v>
      </c>
    </row>
    <row r="355" spans="1:28">
      <c r="A355">
        <v>7299</v>
      </c>
      <c r="B355">
        <v>4602718</v>
      </c>
      <c r="C355" t="s">
        <v>164</v>
      </c>
      <c r="D355" t="s">
        <v>126</v>
      </c>
      <c r="E355" t="s">
        <v>179</v>
      </c>
      <c r="F355" t="s">
        <v>118</v>
      </c>
      <c r="G355">
        <v>41943.4375</v>
      </c>
      <c r="H355" t="s">
        <v>191</v>
      </c>
      <c r="I355" t="s">
        <v>119</v>
      </c>
      <c r="J355" t="s">
        <v>192</v>
      </c>
      <c r="K355" t="s">
        <v>193</v>
      </c>
      <c r="L355" t="s">
        <v>183</v>
      </c>
      <c r="M355">
        <v>2E-3</v>
      </c>
      <c r="N355" t="s">
        <v>149</v>
      </c>
      <c r="O355" t="b">
        <v>0</v>
      </c>
      <c r="P355">
        <v>138261413</v>
      </c>
      <c r="Q355" t="s">
        <v>150</v>
      </c>
      <c r="R355">
        <v>1E-3</v>
      </c>
      <c r="S355" t="s">
        <v>184</v>
      </c>
      <c r="T355">
        <v>2014</v>
      </c>
      <c r="U355" t="s">
        <v>151</v>
      </c>
      <c r="V355" t="s">
        <v>194</v>
      </c>
      <c r="W355" t="s">
        <v>195</v>
      </c>
      <c r="X355" t="s">
        <v>155</v>
      </c>
      <c r="Y355">
        <v>357000</v>
      </c>
      <c r="Z355">
        <v>237460</v>
      </c>
      <c r="AA355">
        <v>-2.62823009845419</v>
      </c>
      <c r="AB355">
        <v>52.033868710239098</v>
      </c>
    </row>
    <row r="356" spans="1:28">
      <c r="A356">
        <v>7299</v>
      </c>
      <c r="B356">
        <v>1822957</v>
      </c>
      <c r="C356" t="s">
        <v>164</v>
      </c>
      <c r="D356" t="s">
        <v>126</v>
      </c>
      <c r="E356" t="s">
        <v>179</v>
      </c>
      <c r="F356" t="s">
        <v>118</v>
      </c>
      <c r="G356">
        <v>42397.447222222225</v>
      </c>
      <c r="H356" t="s">
        <v>180</v>
      </c>
      <c r="I356" t="s">
        <v>116</v>
      </c>
      <c r="J356" t="s">
        <v>181</v>
      </c>
      <c r="K356" t="s">
        <v>182</v>
      </c>
      <c r="L356" t="s">
        <v>183</v>
      </c>
      <c r="M356">
        <v>8.2000000000000007E-3</v>
      </c>
      <c r="N356" t="s">
        <v>149</v>
      </c>
      <c r="O356" t="b">
        <v>0</v>
      </c>
      <c r="P356">
        <v>138261413</v>
      </c>
      <c r="Q356" t="s">
        <v>150</v>
      </c>
      <c r="R356">
        <v>1E-3</v>
      </c>
      <c r="S356" t="s">
        <v>184</v>
      </c>
      <c r="T356">
        <v>2016</v>
      </c>
      <c r="U356" t="s">
        <v>151</v>
      </c>
      <c r="V356" t="s">
        <v>185</v>
      </c>
      <c r="W356" t="s">
        <v>186</v>
      </c>
      <c r="X356" t="s">
        <v>155</v>
      </c>
      <c r="Y356">
        <v>620600</v>
      </c>
      <c r="Z356">
        <v>309500</v>
      </c>
      <c r="AA356">
        <v>1.2588812496391699</v>
      </c>
      <c r="AB356">
        <v>52.638374352215699</v>
      </c>
    </row>
    <row r="357" spans="1:28">
      <c r="A357">
        <v>7299</v>
      </c>
      <c r="B357">
        <v>1985912</v>
      </c>
      <c r="C357" t="s">
        <v>164</v>
      </c>
      <c r="D357" t="s">
        <v>126</v>
      </c>
      <c r="E357" t="s">
        <v>179</v>
      </c>
      <c r="F357" t="s">
        <v>118</v>
      </c>
      <c r="G357">
        <v>44371.449305555558</v>
      </c>
      <c r="H357" t="s">
        <v>180</v>
      </c>
      <c r="I357" t="s">
        <v>116</v>
      </c>
      <c r="J357" t="s">
        <v>146</v>
      </c>
      <c r="K357" t="s">
        <v>147</v>
      </c>
      <c r="L357" t="s">
        <v>183</v>
      </c>
      <c r="M357">
        <v>6.0000000000000001E-3</v>
      </c>
      <c r="N357" t="s">
        <v>149</v>
      </c>
      <c r="O357" t="b">
        <v>0</v>
      </c>
      <c r="P357">
        <v>138261413</v>
      </c>
      <c r="Q357" t="s">
        <v>150</v>
      </c>
      <c r="R357">
        <v>1E-3</v>
      </c>
      <c r="S357" t="s">
        <v>184</v>
      </c>
      <c r="T357">
        <v>2021</v>
      </c>
      <c r="U357" t="s">
        <v>151</v>
      </c>
      <c r="V357" t="s">
        <v>225</v>
      </c>
      <c r="W357" t="s">
        <v>226</v>
      </c>
      <c r="X357" t="s">
        <v>155</v>
      </c>
      <c r="Y357">
        <v>500098</v>
      </c>
      <c r="Z357">
        <v>402866</v>
      </c>
      <c r="AA357">
        <v>-0.49196935841400102</v>
      </c>
      <c r="AB357">
        <v>53.512954618294103</v>
      </c>
    </row>
    <row r="358" spans="1:28">
      <c r="A358">
        <v>7299</v>
      </c>
      <c r="B358">
        <v>1865130</v>
      </c>
      <c r="C358" t="s">
        <v>164</v>
      </c>
      <c r="D358" t="s">
        <v>126</v>
      </c>
      <c r="E358" t="s">
        <v>205</v>
      </c>
      <c r="F358" t="s">
        <v>112</v>
      </c>
      <c r="G358">
        <v>42795.561111111114</v>
      </c>
      <c r="H358" t="s">
        <v>180</v>
      </c>
      <c r="I358" t="s">
        <v>116</v>
      </c>
      <c r="J358" t="s">
        <v>199</v>
      </c>
      <c r="K358" t="s">
        <v>200</v>
      </c>
      <c r="L358" t="s">
        <v>183</v>
      </c>
      <c r="M358">
        <v>2.7E-2</v>
      </c>
      <c r="N358" t="s">
        <v>149</v>
      </c>
      <c r="O358" t="b">
        <v>0</v>
      </c>
      <c r="P358">
        <v>138261413</v>
      </c>
      <c r="Q358" t="s">
        <v>150</v>
      </c>
      <c r="R358">
        <v>1E-3</v>
      </c>
      <c r="S358" t="s">
        <v>184</v>
      </c>
      <c r="T358">
        <v>2017</v>
      </c>
      <c r="U358" t="s">
        <v>151</v>
      </c>
      <c r="V358" t="s">
        <v>207</v>
      </c>
      <c r="W358" t="s">
        <v>208</v>
      </c>
      <c r="X358" t="s">
        <v>155</v>
      </c>
      <c r="Y358">
        <v>515935</v>
      </c>
      <c r="Z358">
        <v>253417</v>
      </c>
      <c r="AA358">
        <v>-0.30632621725807402</v>
      </c>
      <c r="AB358">
        <v>52.1668520239771</v>
      </c>
    </row>
    <row r="359" spans="1:28">
      <c r="A359">
        <v>7299</v>
      </c>
      <c r="B359">
        <v>1790935</v>
      </c>
      <c r="C359" t="s">
        <v>164</v>
      </c>
      <c r="D359" t="s">
        <v>126</v>
      </c>
      <c r="E359" t="s">
        <v>179</v>
      </c>
      <c r="F359" t="s">
        <v>118</v>
      </c>
      <c r="G359">
        <v>42080.320138888892</v>
      </c>
      <c r="H359" t="s">
        <v>180</v>
      </c>
      <c r="I359" t="s">
        <v>116</v>
      </c>
      <c r="J359" t="s">
        <v>181</v>
      </c>
      <c r="K359" t="s">
        <v>182</v>
      </c>
      <c r="L359" t="s">
        <v>183</v>
      </c>
      <c r="M359">
        <v>0.01</v>
      </c>
      <c r="N359" t="s">
        <v>149</v>
      </c>
      <c r="O359" t="b">
        <v>0</v>
      </c>
      <c r="P359">
        <v>138261413</v>
      </c>
      <c r="Q359" t="s">
        <v>150</v>
      </c>
      <c r="R359">
        <v>1E-3</v>
      </c>
      <c r="S359" t="s">
        <v>184</v>
      </c>
      <c r="T359">
        <v>2015</v>
      </c>
      <c r="U359" t="s">
        <v>151</v>
      </c>
      <c r="V359" t="s">
        <v>188</v>
      </c>
      <c r="W359" t="s">
        <v>189</v>
      </c>
      <c r="X359" t="s">
        <v>155</v>
      </c>
      <c r="Y359">
        <v>636400</v>
      </c>
      <c r="Z359">
        <v>291600</v>
      </c>
      <c r="AA359">
        <v>1.4791973795069699</v>
      </c>
      <c r="AB359">
        <v>52.471107816141703</v>
      </c>
    </row>
    <row r="360" spans="1:28">
      <c r="A360">
        <v>7299</v>
      </c>
      <c r="B360">
        <v>1923047</v>
      </c>
      <c r="C360" t="s">
        <v>164</v>
      </c>
      <c r="D360" t="s">
        <v>126</v>
      </c>
      <c r="E360" t="s">
        <v>179</v>
      </c>
      <c r="F360" t="s">
        <v>118</v>
      </c>
      <c r="G360">
        <v>43479.445833333331</v>
      </c>
      <c r="H360" t="s">
        <v>180</v>
      </c>
      <c r="I360" t="s">
        <v>116</v>
      </c>
      <c r="J360" t="s">
        <v>181</v>
      </c>
      <c r="K360" t="s">
        <v>182</v>
      </c>
      <c r="L360" t="s">
        <v>183</v>
      </c>
      <c r="M360">
        <v>8.8000000000000005E-3</v>
      </c>
      <c r="N360" t="s">
        <v>149</v>
      </c>
      <c r="O360" t="b">
        <v>0</v>
      </c>
      <c r="P360">
        <v>138261413</v>
      </c>
      <c r="Q360" t="s">
        <v>150</v>
      </c>
      <c r="R360">
        <v>1E-3</v>
      </c>
      <c r="S360" t="s">
        <v>184</v>
      </c>
      <c r="T360">
        <v>2019</v>
      </c>
      <c r="U360" t="s">
        <v>151</v>
      </c>
      <c r="V360" t="s">
        <v>185</v>
      </c>
      <c r="W360" t="s">
        <v>186</v>
      </c>
      <c r="X360" t="s">
        <v>155</v>
      </c>
      <c r="Y360">
        <v>620600</v>
      </c>
      <c r="Z360">
        <v>309500</v>
      </c>
      <c r="AA360">
        <v>1.2588812496391699</v>
      </c>
      <c r="AB360">
        <v>52.638374352215699</v>
      </c>
    </row>
    <row r="361" spans="1:28">
      <c r="A361">
        <v>7299</v>
      </c>
      <c r="B361">
        <v>2032731</v>
      </c>
      <c r="C361" t="s">
        <v>164</v>
      </c>
      <c r="D361" t="s">
        <v>126</v>
      </c>
      <c r="E361" t="s">
        <v>179</v>
      </c>
      <c r="F361" t="s">
        <v>118</v>
      </c>
      <c r="G361">
        <v>44998.415277777778</v>
      </c>
      <c r="H361" t="s">
        <v>180</v>
      </c>
      <c r="I361" t="s">
        <v>116</v>
      </c>
      <c r="J361" t="s">
        <v>146</v>
      </c>
      <c r="K361" t="s">
        <v>147</v>
      </c>
      <c r="L361" t="s">
        <v>183</v>
      </c>
      <c r="M361">
        <v>8.0000000000000002E-3</v>
      </c>
      <c r="N361" t="s">
        <v>149</v>
      </c>
      <c r="O361" t="b">
        <v>0</v>
      </c>
      <c r="P361">
        <v>138261413</v>
      </c>
      <c r="Q361" t="s">
        <v>150</v>
      </c>
      <c r="R361">
        <v>1E-3</v>
      </c>
      <c r="S361" t="s">
        <v>184</v>
      </c>
      <c r="T361">
        <v>2023</v>
      </c>
      <c r="U361" t="s">
        <v>151</v>
      </c>
      <c r="V361" t="s">
        <v>204</v>
      </c>
      <c r="W361" t="s">
        <v>154</v>
      </c>
      <c r="X361" t="s">
        <v>155</v>
      </c>
      <c r="Y361">
        <v>507500</v>
      </c>
      <c r="Z361">
        <v>299100</v>
      </c>
      <c r="AA361">
        <v>-0.41497245145673001</v>
      </c>
      <c r="AB361">
        <v>52.579097446717</v>
      </c>
    </row>
    <row r="362" spans="1:28">
      <c r="A362">
        <v>7299</v>
      </c>
      <c r="B362">
        <v>1809636</v>
      </c>
      <c r="C362" t="s">
        <v>164</v>
      </c>
      <c r="D362" t="s">
        <v>126</v>
      </c>
      <c r="E362" t="s">
        <v>179</v>
      </c>
      <c r="F362" t="s">
        <v>118</v>
      </c>
      <c r="G362">
        <v>42264.52847222222</v>
      </c>
      <c r="H362" t="s">
        <v>180</v>
      </c>
      <c r="I362" t="s">
        <v>116</v>
      </c>
      <c r="J362" t="s">
        <v>181</v>
      </c>
      <c r="K362" t="s">
        <v>182</v>
      </c>
      <c r="L362" t="s">
        <v>183</v>
      </c>
      <c r="M362">
        <v>1.0999999999999999E-2</v>
      </c>
      <c r="N362" t="s">
        <v>149</v>
      </c>
      <c r="O362" t="b">
        <v>0</v>
      </c>
      <c r="P362">
        <v>138261413</v>
      </c>
      <c r="Q362" t="s">
        <v>150</v>
      </c>
      <c r="R362">
        <v>1E-3</v>
      </c>
      <c r="S362" t="s">
        <v>184</v>
      </c>
      <c r="T362">
        <v>2015</v>
      </c>
      <c r="U362" t="s">
        <v>151</v>
      </c>
      <c r="V362" t="s">
        <v>185</v>
      </c>
      <c r="W362" t="s">
        <v>186</v>
      </c>
      <c r="X362" t="s">
        <v>155</v>
      </c>
      <c r="Y362">
        <v>620600</v>
      </c>
      <c r="Z362">
        <v>309500</v>
      </c>
      <c r="AA362">
        <v>1.2588812496391699</v>
      </c>
      <c r="AB362">
        <v>52.638374352215699</v>
      </c>
    </row>
    <row r="363" spans="1:28">
      <c r="A363">
        <v>7299</v>
      </c>
      <c r="B363">
        <v>1870104</v>
      </c>
      <c r="C363" t="s">
        <v>164</v>
      </c>
      <c r="D363" t="s">
        <v>126</v>
      </c>
      <c r="E363" t="s">
        <v>179</v>
      </c>
      <c r="F363" t="s">
        <v>118</v>
      </c>
      <c r="G363">
        <v>42852.392361111109</v>
      </c>
      <c r="H363" t="s">
        <v>180</v>
      </c>
      <c r="I363" t="s">
        <v>116</v>
      </c>
      <c r="J363" t="s">
        <v>199</v>
      </c>
      <c r="K363" t="s">
        <v>200</v>
      </c>
      <c r="L363" t="s">
        <v>183</v>
      </c>
      <c r="M363">
        <v>5.8999999999999997E-2</v>
      </c>
      <c r="N363" t="s">
        <v>149</v>
      </c>
      <c r="O363" t="b">
        <v>0</v>
      </c>
      <c r="P363">
        <v>138261413</v>
      </c>
      <c r="Q363" t="s">
        <v>150</v>
      </c>
      <c r="R363">
        <v>1E-3</v>
      </c>
      <c r="S363" t="s">
        <v>184</v>
      </c>
      <c r="T363">
        <v>2017</v>
      </c>
      <c r="U363" t="s">
        <v>151</v>
      </c>
      <c r="V363" t="s">
        <v>201</v>
      </c>
      <c r="W363" t="s">
        <v>202</v>
      </c>
      <c r="X363" t="s">
        <v>155</v>
      </c>
      <c r="Y363">
        <v>516100</v>
      </c>
      <c r="Z363">
        <v>253300</v>
      </c>
      <c r="AA363">
        <v>-0.30395486908298303</v>
      </c>
      <c r="AB363">
        <v>52.1657659569386</v>
      </c>
    </row>
    <row r="364" spans="1:28">
      <c r="A364">
        <v>7299</v>
      </c>
      <c r="B364">
        <v>2023712</v>
      </c>
      <c r="C364" t="s">
        <v>164</v>
      </c>
      <c r="D364" t="s">
        <v>126</v>
      </c>
      <c r="E364" t="s">
        <v>179</v>
      </c>
      <c r="F364" t="s">
        <v>118</v>
      </c>
      <c r="G364">
        <v>44867.410416666666</v>
      </c>
      <c r="H364" t="s">
        <v>180</v>
      </c>
      <c r="I364" t="s">
        <v>116</v>
      </c>
      <c r="J364" t="s">
        <v>199</v>
      </c>
      <c r="K364" t="s">
        <v>200</v>
      </c>
      <c r="L364" t="s">
        <v>183</v>
      </c>
      <c r="M364">
        <v>5.8999999999999997E-2</v>
      </c>
      <c r="N364" t="s">
        <v>149</v>
      </c>
      <c r="O364" t="b">
        <v>0</v>
      </c>
      <c r="P364">
        <v>138261413</v>
      </c>
      <c r="Q364" t="s">
        <v>150</v>
      </c>
      <c r="R364">
        <v>1E-3</v>
      </c>
      <c r="S364" t="s">
        <v>184</v>
      </c>
      <c r="T364">
        <v>2022</v>
      </c>
      <c r="U364" t="s">
        <v>151</v>
      </c>
      <c r="V364" t="s">
        <v>201</v>
      </c>
      <c r="W364" t="s">
        <v>202</v>
      </c>
      <c r="X364" t="s">
        <v>155</v>
      </c>
      <c r="Y364">
        <v>516100</v>
      </c>
      <c r="Z364">
        <v>253300</v>
      </c>
      <c r="AA364">
        <v>-0.30395486908298303</v>
      </c>
      <c r="AB364">
        <v>52.1657659569386</v>
      </c>
    </row>
    <row r="365" spans="1:28">
      <c r="A365">
        <v>7299</v>
      </c>
      <c r="B365">
        <v>5269966</v>
      </c>
      <c r="C365" t="s">
        <v>164</v>
      </c>
      <c r="D365" t="s">
        <v>126</v>
      </c>
      <c r="E365" t="s">
        <v>205</v>
      </c>
      <c r="F365" t="s">
        <v>112</v>
      </c>
      <c r="G365">
        <v>43578.497916666667</v>
      </c>
      <c r="H365" t="s">
        <v>180</v>
      </c>
      <c r="I365" t="s">
        <v>116</v>
      </c>
      <c r="J365" t="s">
        <v>256</v>
      </c>
      <c r="K365" t="s">
        <v>257</v>
      </c>
      <c r="L365" t="s">
        <v>183</v>
      </c>
      <c r="M365">
        <v>4.9000000000000002E-2</v>
      </c>
      <c r="N365" t="s">
        <v>149</v>
      </c>
      <c r="O365" t="b">
        <v>0</v>
      </c>
      <c r="P365">
        <v>138261413</v>
      </c>
      <c r="Q365" t="s">
        <v>150</v>
      </c>
      <c r="R365">
        <v>1E-3</v>
      </c>
      <c r="S365" t="s">
        <v>184</v>
      </c>
      <c r="T365">
        <v>2019</v>
      </c>
      <c r="U365" t="s">
        <v>151</v>
      </c>
      <c r="V365" t="s">
        <v>289</v>
      </c>
      <c r="W365" t="s">
        <v>290</v>
      </c>
      <c r="X365" t="s">
        <v>155</v>
      </c>
      <c r="Y365">
        <v>347589</v>
      </c>
      <c r="Z365">
        <v>412612</v>
      </c>
      <c r="AA365">
        <v>-2.7935865486517399</v>
      </c>
      <c r="AB365">
        <v>53.607429655734201</v>
      </c>
    </row>
    <row r="366" spans="1:28">
      <c r="A366">
        <v>7299</v>
      </c>
      <c r="B366">
        <v>3420322</v>
      </c>
      <c r="C366" t="s">
        <v>164</v>
      </c>
      <c r="D366" t="s">
        <v>126</v>
      </c>
      <c r="E366" t="s">
        <v>236</v>
      </c>
      <c r="F366" t="s">
        <v>115</v>
      </c>
      <c r="G366">
        <v>44314.557638888888</v>
      </c>
      <c r="H366" t="s">
        <v>180</v>
      </c>
      <c r="I366" t="s">
        <v>116</v>
      </c>
      <c r="J366" t="s">
        <v>251</v>
      </c>
      <c r="K366" t="s">
        <v>252</v>
      </c>
      <c r="L366" t="s">
        <v>183</v>
      </c>
      <c r="M366">
        <v>8.0999999999999996E-3</v>
      </c>
      <c r="N366" t="s">
        <v>149</v>
      </c>
      <c r="O366" t="b">
        <v>0</v>
      </c>
      <c r="P366">
        <v>138261413</v>
      </c>
      <c r="Q366" t="s">
        <v>150</v>
      </c>
      <c r="R366">
        <v>1E-3</v>
      </c>
      <c r="S366" t="s">
        <v>184</v>
      </c>
      <c r="T366">
        <v>2021</v>
      </c>
      <c r="U366" t="s">
        <v>151</v>
      </c>
      <c r="V366" t="s">
        <v>308</v>
      </c>
      <c r="W366" t="s">
        <v>309</v>
      </c>
      <c r="X366" t="s">
        <v>155</v>
      </c>
      <c r="Y366">
        <v>336305</v>
      </c>
      <c r="Z366">
        <v>144790</v>
      </c>
      <c r="AA366">
        <v>-2.9129924628297901</v>
      </c>
      <c r="AB366">
        <v>51.198759046070201</v>
      </c>
    </row>
    <row r="367" spans="1:28">
      <c r="A367">
        <v>7299</v>
      </c>
      <c r="B367">
        <v>1832174</v>
      </c>
      <c r="C367" t="s">
        <v>164</v>
      </c>
      <c r="D367" t="s">
        <v>126</v>
      </c>
      <c r="E367" t="s">
        <v>179</v>
      </c>
      <c r="F367" t="s">
        <v>118</v>
      </c>
      <c r="G367">
        <v>42502.42291666667</v>
      </c>
      <c r="H367" t="s">
        <v>180</v>
      </c>
      <c r="I367" t="s">
        <v>116</v>
      </c>
      <c r="J367" t="s">
        <v>199</v>
      </c>
      <c r="K367" t="s">
        <v>200</v>
      </c>
      <c r="L367" t="s">
        <v>183</v>
      </c>
      <c r="M367">
        <v>6.9000000000000006E-2</v>
      </c>
      <c r="N367" t="s">
        <v>149</v>
      </c>
      <c r="O367" t="b">
        <v>0</v>
      </c>
      <c r="P367">
        <v>138261413</v>
      </c>
      <c r="Q367" t="s">
        <v>150</v>
      </c>
      <c r="R367">
        <v>1E-3</v>
      </c>
      <c r="S367" t="s">
        <v>184</v>
      </c>
      <c r="T367">
        <v>2016</v>
      </c>
      <c r="U367" t="s">
        <v>151</v>
      </c>
      <c r="V367" t="s">
        <v>201</v>
      </c>
      <c r="W367" t="s">
        <v>202</v>
      </c>
      <c r="X367" t="s">
        <v>155</v>
      </c>
      <c r="Y367">
        <v>516100</v>
      </c>
      <c r="Z367">
        <v>253300</v>
      </c>
      <c r="AA367">
        <v>-0.30395486908298303</v>
      </c>
      <c r="AB367">
        <v>52.1657659569386</v>
      </c>
    </row>
    <row r="368" spans="1:28">
      <c r="A368">
        <v>7299</v>
      </c>
      <c r="B368">
        <v>1555904</v>
      </c>
      <c r="C368" t="s">
        <v>164</v>
      </c>
      <c r="D368" t="s">
        <v>126</v>
      </c>
      <c r="E368" t="s">
        <v>205</v>
      </c>
      <c r="F368" t="s">
        <v>112</v>
      </c>
      <c r="G368">
        <v>42524.529166666667</v>
      </c>
      <c r="H368" t="s">
        <v>180</v>
      </c>
      <c r="I368" t="s">
        <v>116</v>
      </c>
      <c r="J368" t="s">
        <v>165</v>
      </c>
      <c r="K368" t="s">
        <v>166</v>
      </c>
      <c r="L368" t="s">
        <v>183</v>
      </c>
      <c r="M368">
        <v>7.6E-3</v>
      </c>
      <c r="N368" t="s">
        <v>149</v>
      </c>
      <c r="O368" t="b">
        <v>0</v>
      </c>
      <c r="P368">
        <v>138261413</v>
      </c>
      <c r="Q368" t="s">
        <v>150</v>
      </c>
      <c r="R368">
        <v>1E-3</v>
      </c>
      <c r="S368" t="s">
        <v>184</v>
      </c>
      <c r="T368">
        <v>2016</v>
      </c>
      <c r="U368" t="s">
        <v>151</v>
      </c>
      <c r="V368" t="s">
        <v>242</v>
      </c>
      <c r="W368" t="s">
        <v>243</v>
      </c>
      <c r="X368" t="s">
        <v>155</v>
      </c>
      <c r="Y368">
        <v>456840</v>
      </c>
      <c r="Z368">
        <v>455364</v>
      </c>
      <c r="AA368">
        <v>-1.13455725358881</v>
      </c>
      <c r="AB368">
        <v>53.991201424557502</v>
      </c>
    </row>
    <row r="369" spans="1:28">
      <c r="A369">
        <v>7299</v>
      </c>
      <c r="B369">
        <v>1785018</v>
      </c>
      <c r="C369" t="s">
        <v>164</v>
      </c>
      <c r="D369" t="s">
        <v>126</v>
      </c>
      <c r="E369" t="s">
        <v>328</v>
      </c>
      <c r="F369" t="s">
        <v>124</v>
      </c>
      <c r="G369">
        <v>42020.409722222219</v>
      </c>
      <c r="H369" t="s">
        <v>145</v>
      </c>
      <c r="I369" t="s">
        <v>135</v>
      </c>
      <c r="J369" t="s">
        <v>146</v>
      </c>
      <c r="K369" t="s">
        <v>147</v>
      </c>
      <c r="L369" t="s">
        <v>183</v>
      </c>
      <c r="M369">
        <v>2.5000000000000001E-3</v>
      </c>
      <c r="N369" t="s">
        <v>149</v>
      </c>
      <c r="O369" t="b">
        <v>0</v>
      </c>
      <c r="P369">
        <v>138261413</v>
      </c>
      <c r="Q369" t="s">
        <v>150</v>
      </c>
      <c r="R369">
        <v>1E-3</v>
      </c>
      <c r="S369" t="s">
        <v>184</v>
      </c>
      <c r="T369">
        <v>2015</v>
      </c>
      <c r="U369" t="s">
        <v>151</v>
      </c>
      <c r="V369" t="s">
        <v>329</v>
      </c>
      <c r="W369" t="s">
        <v>330</v>
      </c>
      <c r="X369" t="s">
        <v>155</v>
      </c>
      <c r="Y369">
        <v>490000</v>
      </c>
      <c r="Z369">
        <v>340000</v>
      </c>
      <c r="AA369">
        <v>-0.66193068382863196</v>
      </c>
      <c r="AB369">
        <v>52.949843448594997</v>
      </c>
    </row>
    <row r="370" spans="1:28">
      <c r="A370">
        <v>7299</v>
      </c>
      <c r="B370">
        <v>1835160</v>
      </c>
      <c r="C370" t="s">
        <v>164</v>
      </c>
      <c r="D370" t="s">
        <v>126</v>
      </c>
      <c r="E370" t="s">
        <v>179</v>
      </c>
      <c r="F370" t="s">
        <v>118</v>
      </c>
      <c r="G370">
        <v>42534.62777777778</v>
      </c>
      <c r="H370" t="s">
        <v>180</v>
      </c>
      <c r="I370" t="s">
        <v>116</v>
      </c>
      <c r="J370" t="s">
        <v>181</v>
      </c>
      <c r="K370" t="s">
        <v>182</v>
      </c>
      <c r="L370" t="s">
        <v>183</v>
      </c>
      <c r="M370">
        <v>1.6E-2</v>
      </c>
      <c r="N370" t="s">
        <v>149</v>
      </c>
      <c r="O370" t="b">
        <v>0</v>
      </c>
      <c r="P370">
        <v>138261413</v>
      </c>
      <c r="Q370" t="s">
        <v>150</v>
      </c>
      <c r="R370">
        <v>1E-3</v>
      </c>
      <c r="S370" t="s">
        <v>184</v>
      </c>
      <c r="T370">
        <v>2016</v>
      </c>
      <c r="U370" t="s">
        <v>151</v>
      </c>
      <c r="V370" t="s">
        <v>185</v>
      </c>
      <c r="W370" t="s">
        <v>186</v>
      </c>
      <c r="X370" t="s">
        <v>155</v>
      </c>
      <c r="Y370">
        <v>620600</v>
      </c>
      <c r="Z370">
        <v>309500</v>
      </c>
      <c r="AA370">
        <v>1.2588812496391699</v>
      </c>
      <c r="AB370">
        <v>52.638374352215699</v>
      </c>
    </row>
    <row r="371" spans="1:28">
      <c r="A371">
        <v>7299</v>
      </c>
      <c r="B371">
        <v>1806371</v>
      </c>
      <c r="C371" t="s">
        <v>164</v>
      </c>
      <c r="D371" t="s">
        <v>126</v>
      </c>
      <c r="E371" t="s">
        <v>179</v>
      </c>
      <c r="F371" t="s">
        <v>118</v>
      </c>
      <c r="G371">
        <v>42235.546527777777</v>
      </c>
      <c r="H371" t="s">
        <v>180</v>
      </c>
      <c r="I371" t="s">
        <v>116</v>
      </c>
      <c r="J371" t="s">
        <v>181</v>
      </c>
      <c r="K371" t="s">
        <v>182</v>
      </c>
      <c r="L371" t="s">
        <v>183</v>
      </c>
      <c r="M371">
        <v>4.2999999999999997E-2</v>
      </c>
      <c r="N371" t="s">
        <v>149</v>
      </c>
      <c r="O371" t="b">
        <v>0</v>
      </c>
      <c r="P371">
        <v>138261413</v>
      </c>
      <c r="Q371" t="s">
        <v>150</v>
      </c>
      <c r="R371">
        <v>1E-3</v>
      </c>
      <c r="S371" t="s">
        <v>184</v>
      </c>
      <c r="T371">
        <v>2015</v>
      </c>
      <c r="U371" t="s">
        <v>151</v>
      </c>
      <c r="V371" t="s">
        <v>197</v>
      </c>
      <c r="W371" t="s">
        <v>186</v>
      </c>
      <c r="X371" t="s">
        <v>155</v>
      </c>
      <c r="Y371">
        <v>624300</v>
      </c>
      <c r="Z371">
        <v>306800</v>
      </c>
      <c r="AA371">
        <v>1.3116346710660201</v>
      </c>
      <c r="AB371">
        <v>52.6126273253455</v>
      </c>
    </row>
    <row r="372" spans="1:28">
      <c r="A372">
        <v>7299</v>
      </c>
      <c r="B372">
        <v>2013727</v>
      </c>
      <c r="C372" t="s">
        <v>164</v>
      </c>
      <c r="D372" t="s">
        <v>126</v>
      </c>
      <c r="E372" t="s">
        <v>205</v>
      </c>
      <c r="F372" t="s">
        <v>112</v>
      </c>
      <c r="G372">
        <v>44747.581944444442</v>
      </c>
      <c r="H372" t="s">
        <v>180</v>
      </c>
      <c r="I372" t="s">
        <v>116</v>
      </c>
      <c r="J372" t="s">
        <v>181</v>
      </c>
      <c r="K372" t="s">
        <v>182</v>
      </c>
      <c r="L372" t="s">
        <v>183</v>
      </c>
      <c r="M372">
        <v>7.7000000000000002E-3</v>
      </c>
      <c r="N372" t="s">
        <v>149</v>
      </c>
      <c r="O372" t="b">
        <v>0</v>
      </c>
      <c r="P372">
        <v>138261413</v>
      </c>
      <c r="Q372" t="s">
        <v>150</v>
      </c>
      <c r="R372">
        <v>1E-3</v>
      </c>
      <c r="S372" t="s">
        <v>184</v>
      </c>
      <c r="T372">
        <v>2022</v>
      </c>
      <c r="U372" t="s">
        <v>151</v>
      </c>
      <c r="V372" t="s">
        <v>188</v>
      </c>
      <c r="W372" t="s">
        <v>189</v>
      </c>
      <c r="X372" t="s">
        <v>155</v>
      </c>
      <c r="Y372">
        <v>636400</v>
      </c>
      <c r="Z372">
        <v>291600</v>
      </c>
      <c r="AA372">
        <v>1.4791973795069699</v>
      </c>
      <c r="AB372">
        <v>52.471107816141703</v>
      </c>
    </row>
    <row r="373" spans="1:28">
      <c r="A373">
        <v>7299</v>
      </c>
      <c r="B373">
        <v>1870961</v>
      </c>
      <c r="C373" t="s">
        <v>164</v>
      </c>
      <c r="D373" t="s">
        <v>126</v>
      </c>
      <c r="E373" t="s">
        <v>179</v>
      </c>
      <c r="F373" t="s">
        <v>118</v>
      </c>
      <c r="G373">
        <v>42864.393055555556</v>
      </c>
      <c r="H373" t="s">
        <v>180</v>
      </c>
      <c r="I373" t="s">
        <v>116</v>
      </c>
      <c r="J373" t="s">
        <v>199</v>
      </c>
      <c r="K373" t="s">
        <v>200</v>
      </c>
      <c r="L373" t="s">
        <v>183</v>
      </c>
      <c r="M373">
        <v>5.2999999999999999E-2</v>
      </c>
      <c r="N373" t="s">
        <v>149</v>
      </c>
      <c r="O373" t="b">
        <v>0</v>
      </c>
      <c r="P373">
        <v>138261413</v>
      </c>
      <c r="Q373" t="s">
        <v>150</v>
      </c>
      <c r="R373">
        <v>1E-3</v>
      </c>
      <c r="S373" t="s">
        <v>184</v>
      </c>
      <c r="T373">
        <v>2017</v>
      </c>
      <c r="U373" t="s">
        <v>151</v>
      </c>
      <c r="V373" t="s">
        <v>207</v>
      </c>
      <c r="W373" t="s">
        <v>208</v>
      </c>
      <c r="X373" t="s">
        <v>155</v>
      </c>
      <c r="Y373">
        <v>515935</v>
      </c>
      <c r="Z373">
        <v>253417</v>
      </c>
      <c r="AA373">
        <v>-0.30632621725807402</v>
      </c>
      <c r="AB373">
        <v>52.1668520239771</v>
      </c>
    </row>
    <row r="374" spans="1:28">
      <c r="A374">
        <v>7299</v>
      </c>
      <c r="B374">
        <v>1861253</v>
      </c>
      <c r="C374" t="s">
        <v>164</v>
      </c>
      <c r="D374" t="s">
        <v>126</v>
      </c>
      <c r="E374" t="s">
        <v>179</v>
      </c>
      <c r="F374" t="s">
        <v>118</v>
      </c>
      <c r="G374">
        <v>42755.381249999999</v>
      </c>
      <c r="H374" t="s">
        <v>180</v>
      </c>
      <c r="I374" t="s">
        <v>116</v>
      </c>
      <c r="J374" t="s">
        <v>146</v>
      </c>
      <c r="K374" t="s">
        <v>147</v>
      </c>
      <c r="L374" t="s">
        <v>183</v>
      </c>
      <c r="M374">
        <v>2.1999999999999999E-2</v>
      </c>
      <c r="N374" t="s">
        <v>149</v>
      </c>
      <c r="O374" t="b">
        <v>0</v>
      </c>
      <c r="P374">
        <v>138261413</v>
      </c>
      <c r="Q374" t="s">
        <v>150</v>
      </c>
      <c r="R374">
        <v>1E-3</v>
      </c>
      <c r="S374" t="s">
        <v>184</v>
      </c>
      <c r="T374">
        <v>2017</v>
      </c>
      <c r="U374" t="s">
        <v>151</v>
      </c>
      <c r="V374" t="s">
        <v>204</v>
      </c>
      <c r="W374" t="s">
        <v>154</v>
      </c>
      <c r="X374" t="s">
        <v>155</v>
      </c>
      <c r="Y374">
        <v>507500</v>
      </c>
      <c r="Z374">
        <v>299100</v>
      </c>
      <c r="AA374">
        <v>-0.41497245145673001</v>
      </c>
      <c r="AB374">
        <v>52.579097446717</v>
      </c>
    </row>
    <row r="375" spans="1:28">
      <c r="A375">
        <v>7299</v>
      </c>
      <c r="B375">
        <v>1800413</v>
      </c>
      <c r="C375" t="s">
        <v>164</v>
      </c>
      <c r="D375" t="s">
        <v>126</v>
      </c>
      <c r="E375" t="s">
        <v>179</v>
      </c>
      <c r="F375" t="s">
        <v>118</v>
      </c>
      <c r="G375">
        <v>42172.470138888886</v>
      </c>
      <c r="H375" t="s">
        <v>180</v>
      </c>
      <c r="I375" t="s">
        <v>116</v>
      </c>
      <c r="J375" t="s">
        <v>181</v>
      </c>
      <c r="K375" t="s">
        <v>182</v>
      </c>
      <c r="L375" t="s">
        <v>183</v>
      </c>
      <c r="M375">
        <v>3.5000000000000003E-2</v>
      </c>
      <c r="N375" t="s">
        <v>149</v>
      </c>
      <c r="O375" t="b">
        <v>0</v>
      </c>
      <c r="P375">
        <v>138261413</v>
      </c>
      <c r="Q375" t="s">
        <v>150</v>
      </c>
      <c r="R375">
        <v>1E-3</v>
      </c>
      <c r="S375" t="s">
        <v>184</v>
      </c>
      <c r="T375">
        <v>2015</v>
      </c>
      <c r="U375" t="s">
        <v>151</v>
      </c>
      <c r="V375" t="s">
        <v>197</v>
      </c>
      <c r="W375" t="s">
        <v>186</v>
      </c>
      <c r="X375" t="s">
        <v>155</v>
      </c>
      <c r="Y375">
        <v>624300</v>
      </c>
      <c r="Z375">
        <v>306800</v>
      </c>
      <c r="AA375">
        <v>1.3116346710660201</v>
      </c>
      <c r="AB375">
        <v>52.6126273253455</v>
      </c>
    </row>
    <row r="376" spans="1:28">
      <c r="A376">
        <v>7299</v>
      </c>
      <c r="B376">
        <v>1870987</v>
      </c>
      <c r="C376" t="s">
        <v>164</v>
      </c>
      <c r="D376" t="s">
        <v>126</v>
      </c>
      <c r="E376" t="s">
        <v>179</v>
      </c>
      <c r="F376" t="s">
        <v>118</v>
      </c>
      <c r="G376">
        <v>42864.385416666664</v>
      </c>
      <c r="H376" t="s">
        <v>180</v>
      </c>
      <c r="I376" t="s">
        <v>116</v>
      </c>
      <c r="J376" t="s">
        <v>199</v>
      </c>
      <c r="K376" t="s">
        <v>200</v>
      </c>
      <c r="L376" t="s">
        <v>183</v>
      </c>
      <c r="M376">
        <v>6.7000000000000004E-2</v>
      </c>
      <c r="N376" t="s">
        <v>149</v>
      </c>
      <c r="O376" t="b">
        <v>0</v>
      </c>
      <c r="P376">
        <v>138261413</v>
      </c>
      <c r="Q376" t="s">
        <v>150</v>
      </c>
      <c r="R376">
        <v>1E-3</v>
      </c>
      <c r="S376" t="s">
        <v>184</v>
      </c>
      <c r="T376">
        <v>2017</v>
      </c>
      <c r="U376" t="s">
        <v>151</v>
      </c>
      <c r="V376" t="s">
        <v>201</v>
      </c>
      <c r="W376" t="s">
        <v>202</v>
      </c>
      <c r="X376" t="s">
        <v>155</v>
      </c>
      <c r="Y376">
        <v>516100</v>
      </c>
      <c r="Z376">
        <v>253300</v>
      </c>
      <c r="AA376">
        <v>-0.30395486908298303</v>
      </c>
      <c r="AB376">
        <v>52.1657659569386</v>
      </c>
    </row>
    <row r="377" spans="1:28">
      <c r="A377">
        <v>7299</v>
      </c>
      <c r="B377">
        <v>1861155</v>
      </c>
      <c r="C377" t="s">
        <v>164</v>
      </c>
      <c r="D377" t="s">
        <v>126</v>
      </c>
      <c r="E377" t="s">
        <v>179</v>
      </c>
      <c r="F377" t="s">
        <v>118</v>
      </c>
      <c r="G377">
        <v>42754.619444444441</v>
      </c>
      <c r="H377" t="s">
        <v>180</v>
      </c>
      <c r="I377" t="s">
        <v>116</v>
      </c>
      <c r="J377" t="s">
        <v>181</v>
      </c>
      <c r="K377" t="s">
        <v>182</v>
      </c>
      <c r="L377" t="s">
        <v>183</v>
      </c>
      <c r="M377">
        <v>0.01</v>
      </c>
      <c r="N377" t="s">
        <v>149</v>
      </c>
      <c r="O377" t="b">
        <v>0</v>
      </c>
      <c r="P377">
        <v>138261413</v>
      </c>
      <c r="Q377" t="s">
        <v>150</v>
      </c>
      <c r="R377">
        <v>1E-3</v>
      </c>
      <c r="S377" t="s">
        <v>184</v>
      </c>
      <c r="T377">
        <v>2017</v>
      </c>
      <c r="U377" t="s">
        <v>151</v>
      </c>
      <c r="V377" t="s">
        <v>185</v>
      </c>
      <c r="W377" t="s">
        <v>186</v>
      </c>
      <c r="X377" t="s">
        <v>155</v>
      </c>
      <c r="Y377">
        <v>620600</v>
      </c>
      <c r="Z377">
        <v>309500</v>
      </c>
      <c r="AA377">
        <v>1.2588812496391699</v>
      </c>
      <c r="AB377">
        <v>52.638374352215699</v>
      </c>
    </row>
    <row r="378" spans="1:28">
      <c r="A378">
        <v>7299</v>
      </c>
      <c r="B378">
        <v>1912364</v>
      </c>
      <c r="C378" t="s">
        <v>164</v>
      </c>
      <c r="D378" t="s">
        <v>126</v>
      </c>
      <c r="E378" t="s">
        <v>205</v>
      </c>
      <c r="F378" t="s">
        <v>112</v>
      </c>
      <c r="G378">
        <v>43350.425000000003</v>
      </c>
      <c r="H378" t="s">
        <v>180</v>
      </c>
      <c r="I378" t="s">
        <v>116</v>
      </c>
      <c r="J378" t="s">
        <v>146</v>
      </c>
      <c r="K378" t="s">
        <v>147</v>
      </c>
      <c r="L378" t="s">
        <v>183</v>
      </c>
      <c r="M378">
        <v>6.6000000000000003E-2</v>
      </c>
      <c r="N378" t="s">
        <v>149</v>
      </c>
      <c r="O378" t="b">
        <v>0</v>
      </c>
      <c r="P378">
        <v>138261413</v>
      </c>
      <c r="Q378" t="s">
        <v>150</v>
      </c>
      <c r="R378">
        <v>1E-3</v>
      </c>
      <c r="S378" t="s">
        <v>184</v>
      </c>
      <c r="T378">
        <v>2018</v>
      </c>
      <c r="U378" t="s">
        <v>151</v>
      </c>
      <c r="V378" t="s">
        <v>274</v>
      </c>
      <c r="W378" t="s">
        <v>275</v>
      </c>
      <c r="X378" t="s">
        <v>155</v>
      </c>
      <c r="Y378">
        <v>501547</v>
      </c>
      <c r="Z378">
        <v>370926</v>
      </c>
      <c r="AA378">
        <v>-0.48037495542409397</v>
      </c>
      <c r="AB378">
        <v>53.225682809836599</v>
      </c>
    </row>
    <row r="379" spans="1:28">
      <c r="A379">
        <v>7299</v>
      </c>
      <c r="B379">
        <v>1776621</v>
      </c>
      <c r="C379" t="s">
        <v>164</v>
      </c>
      <c r="D379" t="s">
        <v>126</v>
      </c>
      <c r="E379" t="s">
        <v>179</v>
      </c>
      <c r="F379" t="s">
        <v>118</v>
      </c>
      <c r="G379">
        <v>41936.387499999997</v>
      </c>
      <c r="H379" t="s">
        <v>180</v>
      </c>
      <c r="I379" t="s">
        <v>116</v>
      </c>
      <c r="J379" t="s">
        <v>181</v>
      </c>
      <c r="K379" t="s">
        <v>182</v>
      </c>
      <c r="L379" t="s">
        <v>183</v>
      </c>
      <c r="M379">
        <v>0.01</v>
      </c>
      <c r="N379" t="s">
        <v>149</v>
      </c>
      <c r="O379" t="b">
        <v>0</v>
      </c>
      <c r="P379">
        <v>138261413</v>
      </c>
      <c r="Q379" t="s">
        <v>150</v>
      </c>
      <c r="R379">
        <v>1E-3</v>
      </c>
      <c r="S379" t="s">
        <v>184</v>
      </c>
      <c r="T379">
        <v>2014</v>
      </c>
      <c r="U379" t="s">
        <v>151</v>
      </c>
      <c r="V379" t="s">
        <v>185</v>
      </c>
      <c r="W379" t="s">
        <v>186</v>
      </c>
      <c r="X379" t="s">
        <v>155</v>
      </c>
      <c r="Y379">
        <v>620600</v>
      </c>
      <c r="Z379">
        <v>309500</v>
      </c>
      <c r="AA379">
        <v>1.2588812496391699</v>
      </c>
      <c r="AB379">
        <v>52.638374352215699</v>
      </c>
    </row>
    <row r="380" spans="1:28">
      <c r="A380">
        <v>7299</v>
      </c>
      <c r="B380">
        <v>1508348</v>
      </c>
      <c r="C380" t="s">
        <v>164</v>
      </c>
      <c r="D380" t="s">
        <v>126</v>
      </c>
      <c r="E380" t="s">
        <v>205</v>
      </c>
      <c r="F380" t="s">
        <v>112</v>
      </c>
      <c r="G380">
        <v>43749.504861111112</v>
      </c>
      <c r="H380" t="s">
        <v>191</v>
      </c>
      <c r="I380" t="s">
        <v>119</v>
      </c>
      <c r="J380" t="s">
        <v>228</v>
      </c>
      <c r="K380" t="s">
        <v>229</v>
      </c>
      <c r="L380" t="s">
        <v>183</v>
      </c>
      <c r="M380">
        <v>0.18</v>
      </c>
      <c r="N380" t="s">
        <v>149</v>
      </c>
      <c r="O380" t="b">
        <v>0</v>
      </c>
      <c r="P380">
        <v>138261413</v>
      </c>
      <c r="Q380" t="s">
        <v>150</v>
      </c>
      <c r="R380">
        <v>1E-3</v>
      </c>
      <c r="S380" t="s">
        <v>184</v>
      </c>
      <c r="T380">
        <v>2019</v>
      </c>
      <c r="U380" t="s">
        <v>151</v>
      </c>
      <c r="V380" t="s">
        <v>326</v>
      </c>
      <c r="W380" t="s">
        <v>231</v>
      </c>
      <c r="X380" t="s">
        <v>155</v>
      </c>
      <c r="Y380">
        <v>514700</v>
      </c>
      <c r="Z380">
        <v>129600</v>
      </c>
      <c r="AA380">
        <v>-0.36485572315468501</v>
      </c>
      <c r="AB380">
        <v>51.054299651710501</v>
      </c>
    </row>
    <row r="381" spans="1:28">
      <c r="A381">
        <v>7299</v>
      </c>
      <c r="B381">
        <v>2006523</v>
      </c>
      <c r="C381" t="s">
        <v>164</v>
      </c>
      <c r="D381" t="s">
        <v>126</v>
      </c>
      <c r="E381" t="s">
        <v>205</v>
      </c>
      <c r="F381" t="s">
        <v>112</v>
      </c>
      <c r="G381">
        <v>44658.571527777778</v>
      </c>
      <c r="H381" t="s">
        <v>180</v>
      </c>
      <c r="I381" t="s">
        <v>116</v>
      </c>
      <c r="J381" t="s">
        <v>181</v>
      </c>
      <c r="K381" t="s">
        <v>182</v>
      </c>
      <c r="L381" t="s">
        <v>183</v>
      </c>
      <c r="M381">
        <v>1.0999999999999999E-2</v>
      </c>
      <c r="N381" t="s">
        <v>149</v>
      </c>
      <c r="O381" t="b">
        <v>0</v>
      </c>
      <c r="P381">
        <v>138261413</v>
      </c>
      <c r="Q381" t="s">
        <v>150</v>
      </c>
      <c r="R381">
        <v>1E-3</v>
      </c>
      <c r="S381" t="s">
        <v>184</v>
      </c>
      <c r="T381">
        <v>2022</v>
      </c>
      <c r="U381" t="s">
        <v>151</v>
      </c>
      <c r="V381" t="s">
        <v>188</v>
      </c>
      <c r="W381" t="s">
        <v>189</v>
      </c>
      <c r="X381" t="s">
        <v>155</v>
      </c>
      <c r="Y381">
        <v>636400</v>
      </c>
      <c r="Z381">
        <v>291600</v>
      </c>
      <c r="AA381">
        <v>1.4791973795069699</v>
      </c>
      <c r="AB381">
        <v>52.471107816141703</v>
      </c>
    </row>
    <row r="382" spans="1:28">
      <c r="A382">
        <v>7299</v>
      </c>
      <c r="B382">
        <v>4661970</v>
      </c>
      <c r="C382" t="s">
        <v>164</v>
      </c>
      <c r="D382" t="s">
        <v>126</v>
      </c>
      <c r="E382" t="s">
        <v>179</v>
      </c>
      <c r="F382" t="s">
        <v>118</v>
      </c>
      <c r="G382">
        <v>42662.486805555556</v>
      </c>
      <c r="H382" t="s">
        <v>191</v>
      </c>
      <c r="I382" t="s">
        <v>119</v>
      </c>
      <c r="J382" t="s">
        <v>192</v>
      </c>
      <c r="K382" t="s">
        <v>193</v>
      </c>
      <c r="L382" t="s">
        <v>183</v>
      </c>
      <c r="M382">
        <v>6.0000000000000001E-3</v>
      </c>
      <c r="N382" t="s">
        <v>149</v>
      </c>
      <c r="O382" t="b">
        <v>0</v>
      </c>
      <c r="P382">
        <v>138261413</v>
      </c>
      <c r="Q382" t="s">
        <v>150</v>
      </c>
      <c r="R382">
        <v>1E-3</v>
      </c>
      <c r="S382" t="s">
        <v>184</v>
      </c>
      <c r="T382">
        <v>2016</v>
      </c>
      <c r="U382" t="s">
        <v>151</v>
      </c>
      <c r="V382" t="s">
        <v>194</v>
      </c>
      <c r="W382" t="s">
        <v>195</v>
      </c>
      <c r="X382" t="s">
        <v>155</v>
      </c>
      <c r="Y382">
        <v>357000</v>
      </c>
      <c r="Z382">
        <v>237460</v>
      </c>
      <c r="AA382">
        <v>-2.62823009845419</v>
      </c>
      <c r="AB382">
        <v>52.033868710239098</v>
      </c>
    </row>
    <row r="383" spans="1:28">
      <c r="A383">
        <v>7299</v>
      </c>
      <c r="B383">
        <v>1847899</v>
      </c>
      <c r="C383" t="s">
        <v>164</v>
      </c>
      <c r="D383" t="s">
        <v>126</v>
      </c>
      <c r="E383" t="s">
        <v>179</v>
      </c>
      <c r="F383" t="s">
        <v>118</v>
      </c>
      <c r="G383">
        <v>42657.416666666664</v>
      </c>
      <c r="H383" t="s">
        <v>180</v>
      </c>
      <c r="I383" t="s">
        <v>116</v>
      </c>
      <c r="J383" t="s">
        <v>181</v>
      </c>
      <c r="K383" t="s">
        <v>182</v>
      </c>
      <c r="L383" t="s">
        <v>183</v>
      </c>
      <c r="M383">
        <v>2.1000000000000001E-2</v>
      </c>
      <c r="N383" t="s">
        <v>149</v>
      </c>
      <c r="O383" t="b">
        <v>0</v>
      </c>
      <c r="P383">
        <v>138261413</v>
      </c>
      <c r="Q383" t="s">
        <v>150</v>
      </c>
      <c r="R383">
        <v>1E-3</v>
      </c>
      <c r="S383" t="s">
        <v>184</v>
      </c>
      <c r="T383">
        <v>2016</v>
      </c>
      <c r="U383" t="s">
        <v>151</v>
      </c>
      <c r="V383" t="s">
        <v>185</v>
      </c>
      <c r="W383" t="s">
        <v>186</v>
      </c>
      <c r="X383" t="s">
        <v>155</v>
      </c>
      <c r="Y383">
        <v>620600</v>
      </c>
      <c r="Z383">
        <v>309500</v>
      </c>
      <c r="AA383">
        <v>1.2588812496391699</v>
      </c>
      <c r="AB383">
        <v>52.638374352215699</v>
      </c>
    </row>
    <row r="384" spans="1:28">
      <c r="A384">
        <v>7299</v>
      </c>
      <c r="B384">
        <v>1834427</v>
      </c>
      <c r="C384" t="s">
        <v>164</v>
      </c>
      <c r="D384" t="s">
        <v>126</v>
      </c>
      <c r="E384" t="s">
        <v>179</v>
      </c>
      <c r="F384" t="s">
        <v>118</v>
      </c>
      <c r="G384">
        <v>42521.668749999997</v>
      </c>
      <c r="H384" t="s">
        <v>180</v>
      </c>
      <c r="I384" t="s">
        <v>116</v>
      </c>
      <c r="J384" t="s">
        <v>181</v>
      </c>
      <c r="K384" t="s">
        <v>182</v>
      </c>
      <c r="L384" t="s">
        <v>183</v>
      </c>
      <c r="M384">
        <v>0.02</v>
      </c>
      <c r="N384" t="s">
        <v>149</v>
      </c>
      <c r="O384" t="b">
        <v>0</v>
      </c>
      <c r="P384">
        <v>138261413</v>
      </c>
      <c r="Q384" t="s">
        <v>150</v>
      </c>
      <c r="R384">
        <v>1E-3</v>
      </c>
      <c r="S384" t="s">
        <v>184</v>
      </c>
      <c r="T384">
        <v>2016</v>
      </c>
      <c r="U384" t="s">
        <v>151</v>
      </c>
      <c r="V384" t="s">
        <v>188</v>
      </c>
      <c r="W384" t="s">
        <v>189</v>
      </c>
      <c r="X384" t="s">
        <v>155</v>
      </c>
      <c r="Y384">
        <v>636400</v>
      </c>
      <c r="Z384">
        <v>291600</v>
      </c>
      <c r="AA384">
        <v>1.4791973795069699</v>
      </c>
      <c r="AB384">
        <v>52.471107816141703</v>
      </c>
    </row>
    <row r="385" spans="1:28">
      <c r="A385">
        <v>7299</v>
      </c>
      <c r="B385">
        <v>2029425</v>
      </c>
      <c r="C385" t="s">
        <v>164</v>
      </c>
      <c r="D385" t="s">
        <v>126</v>
      </c>
      <c r="E385" t="s">
        <v>205</v>
      </c>
      <c r="F385" t="s">
        <v>112</v>
      </c>
      <c r="G385">
        <v>44960.36041666667</v>
      </c>
      <c r="H385" t="s">
        <v>180</v>
      </c>
      <c r="I385" t="s">
        <v>116</v>
      </c>
      <c r="J385" t="s">
        <v>181</v>
      </c>
      <c r="K385" t="s">
        <v>182</v>
      </c>
      <c r="L385" t="s">
        <v>183</v>
      </c>
      <c r="M385">
        <v>8.9999999999999993E-3</v>
      </c>
      <c r="N385" t="s">
        <v>149</v>
      </c>
      <c r="O385" t="b">
        <v>0</v>
      </c>
      <c r="P385">
        <v>138261413</v>
      </c>
      <c r="Q385" t="s">
        <v>150</v>
      </c>
      <c r="R385">
        <v>1E-3</v>
      </c>
      <c r="S385" t="s">
        <v>184</v>
      </c>
      <c r="T385">
        <v>2023</v>
      </c>
      <c r="U385" t="s">
        <v>151</v>
      </c>
      <c r="V385" t="s">
        <v>188</v>
      </c>
      <c r="W385" t="s">
        <v>189</v>
      </c>
      <c r="X385" t="s">
        <v>155</v>
      </c>
      <c r="Y385">
        <v>636400</v>
      </c>
      <c r="Z385">
        <v>291600</v>
      </c>
      <c r="AA385">
        <v>1.4791973795069699</v>
      </c>
      <c r="AB385">
        <v>52.471107816141703</v>
      </c>
    </row>
    <row r="386" spans="1:28">
      <c r="A386">
        <v>7299</v>
      </c>
      <c r="B386">
        <v>1603779</v>
      </c>
      <c r="C386" t="s">
        <v>164</v>
      </c>
      <c r="D386" t="s">
        <v>126</v>
      </c>
      <c r="E386" t="s">
        <v>205</v>
      </c>
      <c r="F386" t="s">
        <v>112</v>
      </c>
      <c r="G386">
        <v>45155.406944444447</v>
      </c>
      <c r="H386" t="s">
        <v>180</v>
      </c>
      <c r="I386" t="s">
        <v>116</v>
      </c>
      <c r="J386" t="s">
        <v>220</v>
      </c>
      <c r="K386" t="s">
        <v>221</v>
      </c>
      <c r="L386" t="s">
        <v>148</v>
      </c>
      <c r="M386">
        <v>0.1</v>
      </c>
      <c r="N386" t="s">
        <v>149</v>
      </c>
      <c r="O386" t="b">
        <v>0</v>
      </c>
      <c r="P386">
        <v>138261413</v>
      </c>
      <c r="Q386" t="s">
        <v>150</v>
      </c>
      <c r="R386">
        <v>1E-3</v>
      </c>
      <c r="S386" t="s">
        <v>184</v>
      </c>
      <c r="T386">
        <v>2023</v>
      </c>
      <c r="U386" t="s">
        <v>151</v>
      </c>
      <c r="V386" t="s">
        <v>222</v>
      </c>
      <c r="W386" t="s">
        <v>223</v>
      </c>
      <c r="X386" t="s">
        <v>155</v>
      </c>
      <c r="Y386">
        <v>559400</v>
      </c>
      <c r="Z386">
        <v>142800</v>
      </c>
      <c r="AA386">
        <v>0.27827943679790101</v>
      </c>
      <c r="AB386">
        <v>51.162245506364997</v>
      </c>
    </row>
    <row r="387" spans="1:28">
      <c r="A387">
        <v>7299</v>
      </c>
      <c r="B387">
        <v>1919878</v>
      </c>
      <c r="C387" t="s">
        <v>164</v>
      </c>
      <c r="D387" t="s">
        <v>126</v>
      </c>
      <c r="E387" t="s">
        <v>179</v>
      </c>
      <c r="F387" t="s">
        <v>118</v>
      </c>
      <c r="G387">
        <v>43434.497916666667</v>
      </c>
      <c r="H387" t="s">
        <v>180</v>
      </c>
      <c r="I387" t="s">
        <v>116</v>
      </c>
      <c r="J387" t="s">
        <v>181</v>
      </c>
      <c r="K387" t="s">
        <v>182</v>
      </c>
      <c r="L387" t="s">
        <v>183</v>
      </c>
      <c r="M387">
        <v>1.0999999999999999E-2</v>
      </c>
      <c r="N387" t="s">
        <v>149</v>
      </c>
      <c r="O387" t="b">
        <v>0</v>
      </c>
      <c r="P387">
        <v>138261413</v>
      </c>
      <c r="Q387" t="s">
        <v>150</v>
      </c>
      <c r="R387">
        <v>1E-3</v>
      </c>
      <c r="S387" t="s">
        <v>184</v>
      </c>
      <c r="T387">
        <v>2018</v>
      </c>
      <c r="U387" t="s">
        <v>151</v>
      </c>
      <c r="V387" t="s">
        <v>185</v>
      </c>
      <c r="W387" t="s">
        <v>186</v>
      </c>
      <c r="X387" t="s">
        <v>155</v>
      </c>
      <c r="Y387">
        <v>620600</v>
      </c>
      <c r="Z387">
        <v>309500</v>
      </c>
      <c r="AA387">
        <v>1.2588812496391699</v>
      </c>
      <c r="AB387">
        <v>52.638374352215699</v>
      </c>
    </row>
    <row r="388" spans="1:28">
      <c r="A388">
        <v>7299</v>
      </c>
      <c r="B388">
        <v>1907197</v>
      </c>
      <c r="C388" t="s">
        <v>164</v>
      </c>
      <c r="D388" t="s">
        <v>126</v>
      </c>
      <c r="E388" t="s">
        <v>179</v>
      </c>
      <c r="F388" t="s">
        <v>118</v>
      </c>
      <c r="G388">
        <v>43293.518750000003</v>
      </c>
      <c r="H388" t="s">
        <v>180</v>
      </c>
      <c r="I388" t="s">
        <v>116</v>
      </c>
      <c r="J388" t="s">
        <v>146</v>
      </c>
      <c r="K388" t="s">
        <v>147</v>
      </c>
      <c r="L388" t="s">
        <v>183</v>
      </c>
      <c r="M388">
        <v>2.9000000000000001E-2</v>
      </c>
      <c r="N388" t="s">
        <v>149</v>
      </c>
      <c r="O388" t="b">
        <v>0</v>
      </c>
      <c r="P388">
        <v>138261413</v>
      </c>
      <c r="Q388" t="s">
        <v>150</v>
      </c>
      <c r="R388">
        <v>1E-3</v>
      </c>
      <c r="S388" t="s">
        <v>184</v>
      </c>
      <c r="T388">
        <v>2018</v>
      </c>
      <c r="U388" t="s">
        <v>151</v>
      </c>
      <c r="V388" t="s">
        <v>204</v>
      </c>
      <c r="W388" t="s">
        <v>154</v>
      </c>
      <c r="X388" t="s">
        <v>155</v>
      </c>
      <c r="Y388">
        <v>507500</v>
      </c>
      <c r="Z388">
        <v>299100</v>
      </c>
      <c r="AA388">
        <v>-0.41497245145673001</v>
      </c>
      <c r="AB388">
        <v>52.579097446717</v>
      </c>
    </row>
    <row r="389" spans="1:28">
      <c r="A389">
        <v>7299</v>
      </c>
      <c r="B389">
        <v>2058158</v>
      </c>
      <c r="C389" t="s">
        <v>164</v>
      </c>
      <c r="D389" t="s">
        <v>126</v>
      </c>
      <c r="E389" t="s">
        <v>179</v>
      </c>
      <c r="F389" t="s">
        <v>118</v>
      </c>
      <c r="G389">
        <v>45300.444444444445</v>
      </c>
      <c r="H389" t="s">
        <v>180</v>
      </c>
      <c r="I389" t="s">
        <v>116</v>
      </c>
      <c r="J389" t="s">
        <v>181</v>
      </c>
      <c r="K389" t="s">
        <v>182</v>
      </c>
      <c r="L389" t="s">
        <v>183</v>
      </c>
      <c r="M389">
        <v>4.8999999999999998E-3</v>
      </c>
      <c r="N389" t="s">
        <v>149</v>
      </c>
      <c r="O389" t="b">
        <v>0</v>
      </c>
      <c r="P389">
        <v>138261413</v>
      </c>
      <c r="Q389" t="s">
        <v>150</v>
      </c>
      <c r="R389">
        <v>1E-3</v>
      </c>
      <c r="S389" t="s">
        <v>184</v>
      </c>
      <c r="T389">
        <v>2024</v>
      </c>
      <c r="U389" t="s">
        <v>151</v>
      </c>
      <c r="V389" t="s">
        <v>188</v>
      </c>
      <c r="W389" t="s">
        <v>189</v>
      </c>
      <c r="X389" t="s">
        <v>155</v>
      </c>
      <c r="Y389">
        <v>636400</v>
      </c>
      <c r="Z389">
        <v>291600</v>
      </c>
      <c r="AA389">
        <v>1.4791973795069699</v>
      </c>
      <c r="AB389">
        <v>52.471107816141703</v>
      </c>
    </row>
    <row r="390" spans="1:28">
      <c r="A390">
        <v>7299</v>
      </c>
      <c r="B390">
        <v>4636707</v>
      </c>
      <c r="C390" t="s">
        <v>164</v>
      </c>
      <c r="D390" t="s">
        <v>126</v>
      </c>
      <c r="E390" t="s">
        <v>179</v>
      </c>
      <c r="F390" t="s">
        <v>118</v>
      </c>
      <c r="G390">
        <v>42349.500694444447</v>
      </c>
      <c r="H390" t="s">
        <v>191</v>
      </c>
      <c r="I390" t="s">
        <v>119</v>
      </c>
      <c r="J390" t="s">
        <v>192</v>
      </c>
      <c r="K390" t="s">
        <v>193</v>
      </c>
      <c r="L390" t="s">
        <v>183</v>
      </c>
      <c r="M390">
        <v>1.4E-3</v>
      </c>
      <c r="N390" t="s">
        <v>149</v>
      </c>
      <c r="O390" t="b">
        <v>0</v>
      </c>
      <c r="P390">
        <v>138261413</v>
      </c>
      <c r="Q390" t="s">
        <v>150</v>
      </c>
      <c r="R390">
        <v>1E-3</v>
      </c>
      <c r="S390" t="s">
        <v>184</v>
      </c>
      <c r="T390">
        <v>2015</v>
      </c>
      <c r="U390" t="s">
        <v>151</v>
      </c>
      <c r="V390" t="s">
        <v>194</v>
      </c>
      <c r="W390" t="s">
        <v>195</v>
      </c>
      <c r="X390" t="s">
        <v>155</v>
      </c>
      <c r="Y390">
        <v>357000</v>
      </c>
      <c r="Z390">
        <v>237460</v>
      </c>
      <c r="AA390">
        <v>-2.62823009845419</v>
      </c>
      <c r="AB390">
        <v>52.033868710239098</v>
      </c>
    </row>
    <row r="391" spans="1:28">
      <c r="A391">
        <v>7299</v>
      </c>
      <c r="B391">
        <v>1781523</v>
      </c>
      <c r="C391" t="s">
        <v>164</v>
      </c>
      <c r="D391" t="s">
        <v>126</v>
      </c>
      <c r="E391" t="s">
        <v>179</v>
      </c>
      <c r="F391" t="s">
        <v>118</v>
      </c>
      <c r="G391">
        <v>41978.443749999999</v>
      </c>
      <c r="H391" t="s">
        <v>180</v>
      </c>
      <c r="I391" t="s">
        <v>116</v>
      </c>
      <c r="J391" t="s">
        <v>181</v>
      </c>
      <c r="K391" t="s">
        <v>182</v>
      </c>
      <c r="L391" t="s">
        <v>183</v>
      </c>
      <c r="M391">
        <v>7.0000000000000001E-3</v>
      </c>
      <c r="N391" t="s">
        <v>149</v>
      </c>
      <c r="O391" t="b">
        <v>0</v>
      </c>
      <c r="P391">
        <v>138261413</v>
      </c>
      <c r="Q391" t="s">
        <v>150</v>
      </c>
      <c r="R391">
        <v>1E-3</v>
      </c>
      <c r="S391" t="s">
        <v>184</v>
      </c>
      <c r="T391">
        <v>2014</v>
      </c>
      <c r="U391" t="s">
        <v>151</v>
      </c>
      <c r="V391" t="s">
        <v>185</v>
      </c>
      <c r="W391" t="s">
        <v>186</v>
      </c>
      <c r="X391" t="s">
        <v>155</v>
      </c>
      <c r="Y391">
        <v>620600</v>
      </c>
      <c r="Z391">
        <v>309500</v>
      </c>
      <c r="AA391">
        <v>1.2588812496391699</v>
      </c>
      <c r="AB391">
        <v>52.638374352215699</v>
      </c>
    </row>
    <row r="392" spans="1:28">
      <c r="A392">
        <v>7299</v>
      </c>
      <c r="B392">
        <v>1805958</v>
      </c>
      <c r="C392" t="s">
        <v>164</v>
      </c>
      <c r="D392" t="s">
        <v>126</v>
      </c>
      <c r="E392" t="s">
        <v>179</v>
      </c>
      <c r="F392" t="s">
        <v>118</v>
      </c>
      <c r="G392">
        <v>42228.424305555556</v>
      </c>
      <c r="H392" t="s">
        <v>180</v>
      </c>
      <c r="I392" t="s">
        <v>116</v>
      </c>
      <c r="J392" t="s">
        <v>181</v>
      </c>
      <c r="K392" t="s">
        <v>182</v>
      </c>
      <c r="L392" t="s">
        <v>183</v>
      </c>
      <c r="M392">
        <v>3.3000000000000002E-2</v>
      </c>
      <c r="N392" t="s">
        <v>149</v>
      </c>
      <c r="O392" t="b">
        <v>0</v>
      </c>
      <c r="P392">
        <v>138261413</v>
      </c>
      <c r="Q392" t="s">
        <v>150</v>
      </c>
      <c r="R392">
        <v>1E-3</v>
      </c>
      <c r="S392" t="s">
        <v>184</v>
      </c>
      <c r="T392">
        <v>2015</v>
      </c>
      <c r="U392" t="s">
        <v>151</v>
      </c>
      <c r="V392" t="s">
        <v>188</v>
      </c>
      <c r="W392" t="s">
        <v>189</v>
      </c>
      <c r="X392" t="s">
        <v>155</v>
      </c>
      <c r="Y392">
        <v>636400</v>
      </c>
      <c r="Z392">
        <v>291600</v>
      </c>
      <c r="AA392">
        <v>1.4791973795069699</v>
      </c>
      <c r="AB392">
        <v>52.471107816141703</v>
      </c>
    </row>
    <row r="393" spans="1:28">
      <c r="A393">
        <v>7299</v>
      </c>
      <c r="B393">
        <v>1956423</v>
      </c>
      <c r="C393" t="s">
        <v>164</v>
      </c>
      <c r="D393" t="s">
        <v>126</v>
      </c>
      <c r="E393" t="s">
        <v>179</v>
      </c>
      <c r="F393" t="s">
        <v>118</v>
      </c>
      <c r="G393">
        <v>43858.418055555558</v>
      </c>
      <c r="H393" t="s">
        <v>180</v>
      </c>
      <c r="I393" t="s">
        <v>116</v>
      </c>
      <c r="J393" t="s">
        <v>146</v>
      </c>
      <c r="K393" t="s">
        <v>147</v>
      </c>
      <c r="L393" t="s">
        <v>183</v>
      </c>
      <c r="M393">
        <v>2.1000000000000001E-2</v>
      </c>
      <c r="N393" t="s">
        <v>149</v>
      </c>
      <c r="O393" t="b">
        <v>0</v>
      </c>
      <c r="P393">
        <v>138261413</v>
      </c>
      <c r="Q393" t="s">
        <v>150</v>
      </c>
      <c r="R393">
        <v>1E-3</v>
      </c>
      <c r="S393" t="s">
        <v>184</v>
      </c>
      <c r="T393">
        <v>2020</v>
      </c>
      <c r="U393" t="s">
        <v>151</v>
      </c>
      <c r="V393" t="s">
        <v>204</v>
      </c>
      <c r="W393" t="s">
        <v>154</v>
      </c>
      <c r="X393" t="s">
        <v>155</v>
      </c>
      <c r="Y393">
        <v>507500</v>
      </c>
      <c r="Z393">
        <v>299100</v>
      </c>
      <c r="AA393">
        <v>-0.41497245145673001</v>
      </c>
      <c r="AB393">
        <v>52.579097446717</v>
      </c>
    </row>
    <row r="394" spans="1:28">
      <c r="A394">
        <v>7299</v>
      </c>
      <c r="B394">
        <v>1949036</v>
      </c>
      <c r="C394" t="s">
        <v>164</v>
      </c>
      <c r="D394" t="s">
        <v>126</v>
      </c>
      <c r="E394" t="s">
        <v>179</v>
      </c>
      <c r="F394" t="s">
        <v>118</v>
      </c>
      <c r="G394">
        <v>43768.620138888888</v>
      </c>
      <c r="H394" t="s">
        <v>180</v>
      </c>
      <c r="I394" t="s">
        <v>116</v>
      </c>
      <c r="J394" t="s">
        <v>181</v>
      </c>
      <c r="K394" t="s">
        <v>182</v>
      </c>
      <c r="L394" t="s">
        <v>183</v>
      </c>
      <c r="M394">
        <v>1.0999999999999999E-2</v>
      </c>
      <c r="N394" t="s">
        <v>149</v>
      </c>
      <c r="O394" t="b">
        <v>0</v>
      </c>
      <c r="P394">
        <v>138261413</v>
      </c>
      <c r="Q394" t="s">
        <v>150</v>
      </c>
      <c r="R394">
        <v>1E-3</v>
      </c>
      <c r="S394" t="s">
        <v>184</v>
      </c>
      <c r="T394">
        <v>2019</v>
      </c>
      <c r="U394" t="s">
        <v>151</v>
      </c>
      <c r="V394" t="s">
        <v>185</v>
      </c>
      <c r="W394" t="s">
        <v>186</v>
      </c>
      <c r="X394" t="s">
        <v>155</v>
      </c>
      <c r="Y394">
        <v>620600</v>
      </c>
      <c r="Z394">
        <v>309500</v>
      </c>
      <c r="AA394">
        <v>1.2588812496391699</v>
      </c>
      <c r="AB394">
        <v>52.638374352215699</v>
      </c>
    </row>
    <row r="395" spans="1:28">
      <c r="A395">
        <v>7299</v>
      </c>
      <c r="B395">
        <v>1554573</v>
      </c>
      <c r="C395" t="s">
        <v>164</v>
      </c>
      <c r="D395" t="s">
        <v>126</v>
      </c>
      <c r="E395" t="s">
        <v>179</v>
      </c>
      <c r="F395" t="s">
        <v>118</v>
      </c>
      <c r="G395">
        <v>42513.654861111114</v>
      </c>
      <c r="H395" t="s">
        <v>180</v>
      </c>
      <c r="I395" t="s">
        <v>116</v>
      </c>
      <c r="J395" t="s">
        <v>165</v>
      </c>
      <c r="K395" t="s">
        <v>166</v>
      </c>
      <c r="L395" t="s">
        <v>183</v>
      </c>
      <c r="M395">
        <v>7.4999999999999997E-3</v>
      </c>
      <c r="N395" t="s">
        <v>149</v>
      </c>
      <c r="O395" t="b">
        <v>0</v>
      </c>
      <c r="P395">
        <v>138261413</v>
      </c>
      <c r="Q395" t="s">
        <v>150</v>
      </c>
      <c r="R395">
        <v>1E-3</v>
      </c>
      <c r="S395" t="s">
        <v>184</v>
      </c>
      <c r="T395">
        <v>2016</v>
      </c>
      <c r="U395" t="s">
        <v>151</v>
      </c>
      <c r="V395" t="s">
        <v>242</v>
      </c>
      <c r="W395" t="s">
        <v>243</v>
      </c>
      <c r="X395" t="s">
        <v>155</v>
      </c>
      <c r="Y395">
        <v>456840</v>
      </c>
      <c r="Z395">
        <v>455364</v>
      </c>
      <c r="AA395">
        <v>-1.13455725358881</v>
      </c>
      <c r="AB395">
        <v>53.991201424557502</v>
      </c>
    </row>
    <row r="396" spans="1:28">
      <c r="A396">
        <v>7299</v>
      </c>
      <c r="B396">
        <v>1983750</v>
      </c>
      <c r="C396" t="s">
        <v>164</v>
      </c>
      <c r="D396" t="s">
        <v>126</v>
      </c>
      <c r="E396" t="s">
        <v>179</v>
      </c>
      <c r="F396" t="s">
        <v>118</v>
      </c>
      <c r="G396">
        <v>44348.436805555553</v>
      </c>
      <c r="H396" t="s">
        <v>180</v>
      </c>
      <c r="I396" t="s">
        <v>116</v>
      </c>
      <c r="J396" t="s">
        <v>199</v>
      </c>
      <c r="K396" t="s">
        <v>200</v>
      </c>
      <c r="L396" t="s">
        <v>183</v>
      </c>
      <c r="M396">
        <v>3.9E-2</v>
      </c>
      <c r="N396" t="s">
        <v>149</v>
      </c>
      <c r="O396" t="b">
        <v>0</v>
      </c>
      <c r="P396">
        <v>138261413</v>
      </c>
      <c r="Q396" t="s">
        <v>150</v>
      </c>
      <c r="R396">
        <v>1E-3</v>
      </c>
      <c r="S396" t="s">
        <v>184</v>
      </c>
      <c r="T396">
        <v>2021</v>
      </c>
      <c r="U396" t="s">
        <v>151</v>
      </c>
      <c r="V396" t="s">
        <v>201</v>
      </c>
      <c r="W396" t="s">
        <v>202</v>
      </c>
      <c r="X396" t="s">
        <v>155</v>
      </c>
      <c r="Y396">
        <v>516100</v>
      </c>
      <c r="Z396">
        <v>253300</v>
      </c>
      <c r="AA396">
        <v>-0.30395486908298303</v>
      </c>
      <c r="AB396">
        <v>52.1657659569386</v>
      </c>
    </row>
    <row r="397" spans="1:28">
      <c r="A397">
        <v>7299</v>
      </c>
      <c r="B397">
        <v>1777826</v>
      </c>
      <c r="C397" t="s">
        <v>164</v>
      </c>
      <c r="D397" t="s">
        <v>126</v>
      </c>
      <c r="E397" t="s">
        <v>179</v>
      </c>
      <c r="F397" t="s">
        <v>118</v>
      </c>
      <c r="G397">
        <v>41953.53125</v>
      </c>
      <c r="H397" t="s">
        <v>180</v>
      </c>
      <c r="I397" t="s">
        <v>116</v>
      </c>
      <c r="J397" t="s">
        <v>181</v>
      </c>
      <c r="K397" t="s">
        <v>182</v>
      </c>
      <c r="L397" t="s">
        <v>183</v>
      </c>
      <c r="M397">
        <v>0.02</v>
      </c>
      <c r="N397" t="s">
        <v>149</v>
      </c>
      <c r="O397" t="b">
        <v>0</v>
      </c>
      <c r="P397">
        <v>138261413</v>
      </c>
      <c r="Q397" t="s">
        <v>150</v>
      </c>
      <c r="R397">
        <v>1E-3</v>
      </c>
      <c r="S397" t="s">
        <v>184</v>
      </c>
      <c r="T397">
        <v>2014</v>
      </c>
      <c r="U397" t="s">
        <v>151</v>
      </c>
      <c r="V397" t="s">
        <v>188</v>
      </c>
      <c r="W397" t="s">
        <v>189</v>
      </c>
      <c r="X397" t="s">
        <v>155</v>
      </c>
      <c r="Y397">
        <v>636400</v>
      </c>
      <c r="Z397">
        <v>291600</v>
      </c>
      <c r="AA397">
        <v>1.4791973795069699</v>
      </c>
      <c r="AB397">
        <v>52.471107816141703</v>
      </c>
    </row>
    <row r="398" spans="1:28">
      <c r="A398">
        <v>7299</v>
      </c>
      <c r="B398">
        <v>1946166</v>
      </c>
      <c r="C398" t="s">
        <v>164</v>
      </c>
      <c r="D398" t="s">
        <v>126</v>
      </c>
      <c r="E398" t="s">
        <v>179</v>
      </c>
      <c r="F398" t="s">
        <v>118</v>
      </c>
      <c r="G398">
        <v>43742.375694444447</v>
      </c>
      <c r="H398" t="s">
        <v>180</v>
      </c>
      <c r="I398" t="s">
        <v>116</v>
      </c>
      <c r="J398" t="s">
        <v>181</v>
      </c>
      <c r="K398" t="s">
        <v>182</v>
      </c>
      <c r="L398" t="s">
        <v>183</v>
      </c>
      <c r="M398">
        <v>1.4999999999999999E-2</v>
      </c>
      <c r="N398" t="s">
        <v>149</v>
      </c>
      <c r="O398" t="b">
        <v>0</v>
      </c>
      <c r="P398">
        <v>138261413</v>
      </c>
      <c r="Q398" t="s">
        <v>150</v>
      </c>
      <c r="R398">
        <v>1E-3</v>
      </c>
      <c r="S398" t="s">
        <v>184</v>
      </c>
      <c r="T398">
        <v>2019</v>
      </c>
      <c r="U398" t="s">
        <v>151</v>
      </c>
      <c r="V398" t="s">
        <v>188</v>
      </c>
      <c r="W398" t="s">
        <v>189</v>
      </c>
      <c r="X398" t="s">
        <v>155</v>
      </c>
      <c r="Y398">
        <v>636400</v>
      </c>
      <c r="Z398">
        <v>291600</v>
      </c>
      <c r="AA398">
        <v>1.4791973795069699</v>
      </c>
      <c r="AB398">
        <v>52.471107816141703</v>
      </c>
    </row>
    <row r="399" spans="1:28">
      <c r="A399">
        <v>7299</v>
      </c>
      <c r="B399">
        <v>4618152</v>
      </c>
      <c r="C399" t="s">
        <v>164</v>
      </c>
      <c r="D399" t="s">
        <v>126</v>
      </c>
      <c r="E399" t="s">
        <v>179</v>
      </c>
      <c r="F399" t="s">
        <v>118</v>
      </c>
      <c r="G399">
        <v>42124.431944444441</v>
      </c>
      <c r="H399" t="s">
        <v>191</v>
      </c>
      <c r="I399" t="s">
        <v>119</v>
      </c>
      <c r="J399" t="s">
        <v>192</v>
      </c>
      <c r="K399" t="s">
        <v>193</v>
      </c>
      <c r="L399" t="s">
        <v>183</v>
      </c>
      <c r="M399">
        <v>0.2</v>
      </c>
      <c r="N399" t="s">
        <v>149</v>
      </c>
      <c r="O399" t="b">
        <v>0</v>
      </c>
      <c r="P399">
        <v>138261413</v>
      </c>
      <c r="Q399" t="s">
        <v>150</v>
      </c>
      <c r="R399">
        <v>1E-3</v>
      </c>
      <c r="S399" t="s">
        <v>184</v>
      </c>
      <c r="T399">
        <v>2015</v>
      </c>
      <c r="U399" t="s">
        <v>151</v>
      </c>
      <c r="V399" t="s">
        <v>194</v>
      </c>
      <c r="W399" t="s">
        <v>195</v>
      </c>
      <c r="X399" t="s">
        <v>155</v>
      </c>
      <c r="Y399">
        <v>357000</v>
      </c>
      <c r="Z399">
        <v>237460</v>
      </c>
      <c r="AA399">
        <v>-2.62823009845419</v>
      </c>
      <c r="AB399">
        <v>52.033868710239098</v>
      </c>
    </row>
    <row r="400" spans="1:28">
      <c r="A400">
        <v>7299</v>
      </c>
      <c r="B400">
        <v>1986492</v>
      </c>
      <c r="C400" t="s">
        <v>164</v>
      </c>
      <c r="D400" t="s">
        <v>126</v>
      </c>
      <c r="E400" t="s">
        <v>179</v>
      </c>
      <c r="F400" t="s">
        <v>118</v>
      </c>
      <c r="G400">
        <v>44386.679861111108</v>
      </c>
      <c r="H400" t="s">
        <v>180</v>
      </c>
      <c r="I400" t="s">
        <v>116</v>
      </c>
      <c r="J400" t="s">
        <v>146</v>
      </c>
      <c r="K400" t="s">
        <v>147</v>
      </c>
      <c r="L400" t="s">
        <v>183</v>
      </c>
      <c r="M400">
        <v>3.1E-2</v>
      </c>
      <c r="N400" t="s">
        <v>149</v>
      </c>
      <c r="O400" t="b">
        <v>0</v>
      </c>
      <c r="P400">
        <v>138261413</v>
      </c>
      <c r="Q400" t="s">
        <v>150</v>
      </c>
      <c r="R400">
        <v>1E-3</v>
      </c>
      <c r="S400" t="s">
        <v>184</v>
      </c>
      <c r="T400">
        <v>2021</v>
      </c>
      <c r="U400" t="s">
        <v>151</v>
      </c>
      <c r="V400" t="s">
        <v>204</v>
      </c>
      <c r="W400" t="s">
        <v>154</v>
      </c>
      <c r="X400" t="s">
        <v>155</v>
      </c>
      <c r="Y400">
        <v>507500</v>
      </c>
      <c r="Z400">
        <v>299100</v>
      </c>
      <c r="AA400">
        <v>-0.41497245145673001</v>
      </c>
      <c r="AB400">
        <v>52.579097446717</v>
      </c>
    </row>
    <row r="401" spans="1:28">
      <c r="A401">
        <v>7299</v>
      </c>
      <c r="B401">
        <v>1946016</v>
      </c>
      <c r="C401" t="s">
        <v>164</v>
      </c>
      <c r="D401" t="s">
        <v>126</v>
      </c>
      <c r="E401" t="s">
        <v>205</v>
      </c>
      <c r="F401" t="s">
        <v>112</v>
      </c>
      <c r="G401">
        <v>43740.62222222222</v>
      </c>
      <c r="H401" t="s">
        <v>180</v>
      </c>
      <c r="I401" t="s">
        <v>116</v>
      </c>
      <c r="J401" t="s">
        <v>181</v>
      </c>
      <c r="K401" t="s">
        <v>182</v>
      </c>
      <c r="L401" t="s">
        <v>183</v>
      </c>
      <c r="M401">
        <v>2.3E-2</v>
      </c>
      <c r="N401" t="s">
        <v>149</v>
      </c>
      <c r="O401" t="b">
        <v>0</v>
      </c>
      <c r="P401">
        <v>138261413</v>
      </c>
      <c r="Q401" t="s">
        <v>150</v>
      </c>
      <c r="R401">
        <v>1E-3</v>
      </c>
      <c r="S401" t="s">
        <v>184</v>
      </c>
      <c r="T401">
        <v>2019</v>
      </c>
      <c r="U401" t="s">
        <v>151</v>
      </c>
      <c r="V401" t="s">
        <v>185</v>
      </c>
      <c r="W401" t="s">
        <v>186</v>
      </c>
      <c r="X401" t="s">
        <v>155</v>
      </c>
      <c r="Y401">
        <v>620600</v>
      </c>
      <c r="Z401">
        <v>309500</v>
      </c>
      <c r="AA401">
        <v>1.2588812496391699</v>
      </c>
      <c r="AB401">
        <v>52.638374352215699</v>
      </c>
    </row>
    <row r="402" spans="1:28">
      <c r="A402">
        <v>7299</v>
      </c>
      <c r="B402">
        <v>1841853</v>
      </c>
      <c r="C402" t="s">
        <v>164</v>
      </c>
      <c r="D402" t="s">
        <v>126</v>
      </c>
      <c r="E402" t="s">
        <v>179</v>
      </c>
      <c r="F402" t="s">
        <v>118</v>
      </c>
      <c r="G402">
        <v>42597.512499999997</v>
      </c>
      <c r="H402" t="s">
        <v>180</v>
      </c>
      <c r="I402" t="s">
        <v>116</v>
      </c>
      <c r="J402" t="s">
        <v>146</v>
      </c>
      <c r="K402" t="s">
        <v>147</v>
      </c>
      <c r="L402" t="s">
        <v>183</v>
      </c>
      <c r="M402">
        <v>1.4E-2</v>
      </c>
      <c r="N402" t="s">
        <v>149</v>
      </c>
      <c r="O402" t="b">
        <v>0</v>
      </c>
      <c r="P402">
        <v>138261413</v>
      </c>
      <c r="Q402" t="s">
        <v>150</v>
      </c>
      <c r="R402">
        <v>1E-3</v>
      </c>
      <c r="S402" t="s">
        <v>184</v>
      </c>
      <c r="T402">
        <v>2016</v>
      </c>
      <c r="U402" t="s">
        <v>151</v>
      </c>
      <c r="V402" t="s">
        <v>225</v>
      </c>
      <c r="W402" t="s">
        <v>226</v>
      </c>
      <c r="X402" t="s">
        <v>155</v>
      </c>
      <c r="Y402">
        <v>500098</v>
      </c>
      <c r="Z402">
        <v>402866</v>
      </c>
      <c r="AA402">
        <v>-0.49196935841400102</v>
      </c>
      <c r="AB402">
        <v>53.512954618294103</v>
      </c>
    </row>
    <row r="403" spans="1:28">
      <c r="A403">
        <v>7299</v>
      </c>
      <c r="B403">
        <v>1943168</v>
      </c>
      <c r="C403" t="s">
        <v>164</v>
      </c>
      <c r="D403" t="s">
        <v>126</v>
      </c>
      <c r="E403" t="s">
        <v>179</v>
      </c>
      <c r="F403" t="s">
        <v>118</v>
      </c>
      <c r="G403">
        <v>43706.484722222223</v>
      </c>
      <c r="H403" t="s">
        <v>180</v>
      </c>
      <c r="I403" t="s">
        <v>116</v>
      </c>
      <c r="J403" t="s">
        <v>146</v>
      </c>
      <c r="K403" t="s">
        <v>147</v>
      </c>
      <c r="L403" t="s">
        <v>183</v>
      </c>
      <c r="M403">
        <v>9.7000000000000003E-3</v>
      </c>
      <c r="N403" t="s">
        <v>149</v>
      </c>
      <c r="O403" t="b">
        <v>0</v>
      </c>
      <c r="P403">
        <v>138261413</v>
      </c>
      <c r="Q403" t="s">
        <v>150</v>
      </c>
      <c r="R403">
        <v>1E-3</v>
      </c>
      <c r="S403" t="s">
        <v>184</v>
      </c>
      <c r="T403">
        <v>2019</v>
      </c>
      <c r="U403" t="s">
        <v>151</v>
      </c>
      <c r="V403" t="s">
        <v>225</v>
      </c>
      <c r="W403" t="s">
        <v>226</v>
      </c>
      <c r="X403" t="s">
        <v>155</v>
      </c>
      <c r="Y403">
        <v>500098</v>
      </c>
      <c r="Z403">
        <v>402866</v>
      </c>
      <c r="AA403">
        <v>-0.49196935841400102</v>
      </c>
      <c r="AB403">
        <v>53.512954618294103</v>
      </c>
    </row>
    <row r="404" spans="1:28">
      <c r="A404">
        <v>7299</v>
      </c>
      <c r="B404">
        <v>1861128</v>
      </c>
      <c r="C404" t="s">
        <v>164</v>
      </c>
      <c r="D404" t="s">
        <v>126</v>
      </c>
      <c r="E404" t="s">
        <v>179</v>
      </c>
      <c r="F404" t="s">
        <v>118</v>
      </c>
      <c r="G404">
        <v>42754.529166666667</v>
      </c>
      <c r="H404" t="s">
        <v>180</v>
      </c>
      <c r="I404" t="s">
        <v>116</v>
      </c>
      <c r="J404" t="s">
        <v>199</v>
      </c>
      <c r="K404" t="s">
        <v>200</v>
      </c>
      <c r="L404" t="s">
        <v>183</v>
      </c>
      <c r="M404">
        <v>1.9E-2</v>
      </c>
      <c r="N404" t="s">
        <v>149</v>
      </c>
      <c r="O404" t="b">
        <v>0</v>
      </c>
      <c r="P404">
        <v>138261413</v>
      </c>
      <c r="Q404" t="s">
        <v>150</v>
      </c>
      <c r="R404">
        <v>1E-3</v>
      </c>
      <c r="S404" t="s">
        <v>184</v>
      </c>
      <c r="T404">
        <v>2017</v>
      </c>
      <c r="U404" t="s">
        <v>151</v>
      </c>
      <c r="V404" t="s">
        <v>207</v>
      </c>
      <c r="W404" t="s">
        <v>208</v>
      </c>
      <c r="X404" t="s">
        <v>155</v>
      </c>
      <c r="Y404">
        <v>515935</v>
      </c>
      <c r="Z404">
        <v>253417</v>
      </c>
      <c r="AA404">
        <v>-0.30632621725807402</v>
      </c>
      <c r="AB404">
        <v>52.1668520239771</v>
      </c>
    </row>
    <row r="405" spans="1:28">
      <c r="A405">
        <v>7299</v>
      </c>
      <c r="B405">
        <v>3462726</v>
      </c>
      <c r="C405" t="s">
        <v>164</v>
      </c>
      <c r="D405" t="s">
        <v>126</v>
      </c>
      <c r="E405" t="s">
        <v>236</v>
      </c>
      <c r="F405" t="s">
        <v>115</v>
      </c>
      <c r="G405">
        <v>44826.480555555558</v>
      </c>
      <c r="H405" t="s">
        <v>180</v>
      </c>
      <c r="I405" t="s">
        <v>116</v>
      </c>
      <c r="J405" t="s">
        <v>251</v>
      </c>
      <c r="K405" t="s">
        <v>252</v>
      </c>
      <c r="L405" t="s">
        <v>183</v>
      </c>
      <c r="M405">
        <v>2.4E-2</v>
      </c>
      <c r="N405" t="s">
        <v>149</v>
      </c>
      <c r="O405" t="b">
        <v>0</v>
      </c>
      <c r="P405">
        <v>138261413</v>
      </c>
      <c r="Q405" t="s">
        <v>150</v>
      </c>
      <c r="R405">
        <v>1E-3</v>
      </c>
      <c r="S405" t="s">
        <v>184</v>
      </c>
      <c r="T405">
        <v>2022</v>
      </c>
      <c r="U405" t="s">
        <v>151</v>
      </c>
      <c r="V405" t="s">
        <v>324</v>
      </c>
      <c r="W405" t="s">
        <v>309</v>
      </c>
      <c r="X405" t="s">
        <v>155</v>
      </c>
      <c r="Y405">
        <v>337809</v>
      </c>
      <c r="Z405">
        <v>155741</v>
      </c>
      <c r="AA405">
        <v>-2.8933761587814502</v>
      </c>
      <c r="AB405">
        <v>51.297382868079701</v>
      </c>
    </row>
    <row r="406" spans="1:28">
      <c r="A406">
        <v>7299</v>
      </c>
      <c r="B406">
        <v>1831434</v>
      </c>
      <c r="C406" t="s">
        <v>164</v>
      </c>
      <c r="D406" t="s">
        <v>126</v>
      </c>
      <c r="E406" t="s">
        <v>179</v>
      </c>
      <c r="F406" t="s">
        <v>118</v>
      </c>
      <c r="G406">
        <v>42488.491666666669</v>
      </c>
      <c r="H406" t="s">
        <v>180</v>
      </c>
      <c r="I406" t="s">
        <v>116</v>
      </c>
      <c r="J406" t="s">
        <v>199</v>
      </c>
      <c r="K406" t="s">
        <v>200</v>
      </c>
      <c r="L406" t="s">
        <v>183</v>
      </c>
      <c r="M406">
        <v>3.5999999999999997E-2</v>
      </c>
      <c r="N406" t="s">
        <v>149</v>
      </c>
      <c r="O406" t="b">
        <v>0</v>
      </c>
      <c r="P406">
        <v>138261413</v>
      </c>
      <c r="Q406" t="s">
        <v>150</v>
      </c>
      <c r="R406">
        <v>1E-3</v>
      </c>
      <c r="S406" t="s">
        <v>184</v>
      </c>
      <c r="T406">
        <v>2016</v>
      </c>
      <c r="U406" t="s">
        <v>151</v>
      </c>
      <c r="V406" t="s">
        <v>207</v>
      </c>
      <c r="W406" t="s">
        <v>208</v>
      </c>
      <c r="X406" t="s">
        <v>155</v>
      </c>
      <c r="Y406">
        <v>515935</v>
      </c>
      <c r="Z406">
        <v>253417</v>
      </c>
      <c r="AA406">
        <v>-0.30632621725807402</v>
      </c>
      <c r="AB406">
        <v>52.1668520239771</v>
      </c>
    </row>
    <row r="407" spans="1:28">
      <c r="A407">
        <v>7299</v>
      </c>
      <c r="B407">
        <v>1774732</v>
      </c>
      <c r="C407" t="s">
        <v>164</v>
      </c>
      <c r="D407" t="s">
        <v>126</v>
      </c>
      <c r="E407" t="s">
        <v>179</v>
      </c>
      <c r="F407" t="s">
        <v>118</v>
      </c>
      <c r="G407">
        <v>41926.407638888886</v>
      </c>
      <c r="H407" t="s">
        <v>180</v>
      </c>
      <c r="I407" t="s">
        <v>116</v>
      </c>
      <c r="J407" t="s">
        <v>181</v>
      </c>
      <c r="K407" t="s">
        <v>182</v>
      </c>
      <c r="L407" t="s">
        <v>183</v>
      </c>
      <c r="M407">
        <v>0.02</v>
      </c>
      <c r="N407" t="s">
        <v>149</v>
      </c>
      <c r="O407" t="b">
        <v>0</v>
      </c>
      <c r="P407">
        <v>138261413</v>
      </c>
      <c r="Q407" t="s">
        <v>150</v>
      </c>
      <c r="R407">
        <v>1E-3</v>
      </c>
      <c r="S407" t="s">
        <v>184</v>
      </c>
      <c r="T407">
        <v>2014</v>
      </c>
      <c r="U407" t="s">
        <v>151</v>
      </c>
      <c r="V407" t="s">
        <v>188</v>
      </c>
      <c r="W407" t="s">
        <v>189</v>
      </c>
      <c r="X407" t="s">
        <v>155</v>
      </c>
      <c r="Y407">
        <v>636400</v>
      </c>
      <c r="Z407">
        <v>291600</v>
      </c>
      <c r="AA407">
        <v>1.4791973795069699</v>
      </c>
      <c r="AB407">
        <v>52.471107816141703</v>
      </c>
    </row>
    <row r="408" spans="1:28">
      <c r="A408">
        <v>7299</v>
      </c>
      <c r="B408">
        <v>2019361</v>
      </c>
      <c r="C408" t="s">
        <v>164</v>
      </c>
      <c r="D408" t="s">
        <v>126</v>
      </c>
      <c r="E408" t="s">
        <v>179</v>
      </c>
      <c r="F408" t="s">
        <v>118</v>
      </c>
      <c r="G408">
        <v>44824.684027777781</v>
      </c>
      <c r="H408" t="s">
        <v>180</v>
      </c>
      <c r="I408" t="s">
        <v>116</v>
      </c>
      <c r="J408" t="s">
        <v>146</v>
      </c>
      <c r="K408" t="s">
        <v>147</v>
      </c>
      <c r="L408" t="s">
        <v>183</v>
      </c>
      <c r="M408">
        <v>4.2999999999999997E-2</v>
      </c>
      <c r="N408" t="s">
        <v>149</v>
      </c>
      <c r="O408" t="b">
        <v>0</v>
      </c>
      <c r="P408">
        <v>138261413</v>
      </c>
      <c r="Q408" t="s">
        <v>150</v>
      </c>
      <c r="R408">
        <v>1E-3</v>
      </c>
      <c r="S408" t="s">
        <v>184</v>
      </c>
      <c r="T408">
        <v>2022</v>
      </c>
      <c r="U408" t="s">
        <v>151</v>
      </c>
      <c r="V408" t="s">
        <v>204</v>
      </c>
      <c r="W408" t="s">
        <v>154</v>
      </c>
      <c r="X408" t="s">
        <v>155</v>
      </c>
      <c r="Y408">
        <v>507500</v>
      </c>
      <c r="Z408">
        <v>299100</v>
      </c>
      <c r="AA408">
        <v>-0.41497245145673001</v>
      </c>
      <c r="AB408">
        <v>52.579097446717</v>
      </c>
    </row>
    <row r="409" spans="1:28">
      <c r="A409">
        <v>7299</v>
      </c>
      <c r="B409">
        <v>2020915</v>
      </c>
      <c r="C409" t="s">
        <v>164</v>
      </c>
      <c r="D409" t="s">
        <v>126</v>
      </c>
      <c r="E409" t="s">
        <v>179</v>
      </c>
      <c r="F409" t="s">
        <v>118</v>
      </c>
      <c r="G409">
        <v>44832.418749999997</v>
      </c>
      <c r="H409" t="s">
        <v>180</v>
      </c>
      <c r="I409" t="s">
        <v>116</v>
      </c>
      <c r="J409" t="s">
        <v>181</v>
      </c>
      <c r="K409" t="s">
        <v>182</v>
      </c>
      <c r="L409" t="s">
        <v>183</v>
      </c>
      <c r="M409">
        <v>1.0999999999999999E-2</v>
      </c>
      <c r="N409" t="s">
        <v>149</v>
      </c>
      <c r="O409" t="b">
        <v>0</v>
      </c>
      <c r="P409">
        <v>138261413</v>
      </c>
      <c r="Q409" t="s">
        <v>150</v>
      </c>
      <c r="R409">
        <v>1E-3</v>
      </c>
      <c r="S409" t="s">
        <v>184</v>
      </c>
      <c r="T409">
        <v>2022</v>
      </c>
      <c r="U409" t="s">
        <v>151</v>
      </c>
      <c r="V409" t="s">
        <v>188</v>
      </c>
      <c r="W409" t="s">
        <v>189</v>
      </c>
      <c r="X409" t="s">
        <v>155</v>
      </c>
      <c r="Y409">
        <v>636400</v>
      </c>
      <c r="Z409">
        <v>291600</v>
      </c>
      <c r="AA409">
        <v>1.4791973795069699</v>
      </c>
      <c r="AB409">
        <v>52.471107816141703</v>
      </c>
    </row>
    <row r="410" spans="1:28">
      <c r="A410">
        <v>7299</v>
      </c>
      <c r="B410">
        <v>1917679</v>
      </c>
      <c r="C410" t="s">
        <v>164</v>
      </c>
      <c r="D410" t="s">
        <v>126</v>
      </c>
      <c r="E410" t="s">
        <v>179</v>
      </c>
      <c r="F410" t="s">
        <v>118</v>
      </c>
      <c r="G410">
        <v>43410.45208333333</v>
      </c>
      <c r="H410" t="s">
        <v>180</v>
      </c>
      <c r="I410" t="s">
        <v>116</v>
      </c>
      <c r="J410" t="s">
        <v>181</v>
      </c>
      <c r="K410" t="s">
        <v>182</v>
      </c>
      <c r="L410" t="s">
        <v>183</v>
      </c>
      <c r="M410">
        <v>7.0000000000000001E-3</v>
      </c>
      <c r="N410" t="s">
        <v>149</v>
      </c>
      <c r="O410" t="b">
        <v>0</v>
      </c>
      <c r="P410">
        <v>138261413</v>
      </c>
      <c r="Q410" t="s">
        <v>150</v>
      </c>
      <c r="R410">
        <v>1E-3</v>
      </c>
      <c r="S410" t="s">
        <v>184</v>
      </c>
      <c r="T410">
        <v>2018</v>
      </c>
      <c r="U410" t="s">
        <v>151</v>
      </c>
      <c r="V410" t="s">
        <v>185</v>
      </c>
      <c r="W410" t="s">
        <v>186</v>
      </c>
      <c r="X410" t="s">
        <v>155</v>
      </c>
      <c r="Y410">
        <v>620600</v>
      </c>
      <c r="Z410">
        <v>309500</v>
      </c>
      <c r="AA410">
        <v>1.2588812496391699</v>
      </c>
      <c r="AB410">
        <v>52.638374352215699</v>
      </c>
    </row>
    <row r="411" spans="1:28">
      <c r="A411">
        <v>7299</v>
      </c>
      <c r="B411">
        <v>1944108</v>
      </c>
      <c r="C411" t="s">
        <v>164</v>
      </c>
      <c r="D411" t="s">
        <v>126</v>
      </c>
      <c r="E411" t="s">
        <v>179</v>
      </c>
      <c r="F411" t="s">
        <v>118</v>
      </c>
      <c r="G411">
        <v>43721.5</v>
      </c>
      <c r="H411" t="s">
        <v>180</v>
      </c>
      <c r="I411" t="s">
        <v>116</v>
      </c>
      <c r="J411" t="s">
        <v>146</v>
      </c>
      <c r="K411" t="s">
        <v>147</v>
      </c>
      <c r="L411" t="s">
        <v>183</v>
      </c>
      <c r="M411">
        <v>5.8999999999999997E-2</v>
      </c>
      <c r="N411" t="s">
        <v>149</v>
      </c>
      <c r="O411" t="b">
        <v>0</v>
      </c>
      <c r="P411">
        <v>138261413</v>
      </c>
      <c r="Q411" t="s">
        <v>150</v>
      </c>
      <c r="R411">
        <v>1E-3</v>
      </c>
      <c r="S411" t="s">
        <v>184</v>
      </c>
      <c r="T411">
        <v>2019</v>
      </c>
      <c r="U411" t="s">
        <v>151</v>
      </c>
      <c r="V411" t="s">
        <v>204</v>
      </c>
      <c r="W411" t="s">
        <v>154</v>
      </c>
      <c r="X411" t="s">
        <v>155</v>
      </c>
      <c r="Y411">
        <v>507500</v>
      </c>
      <c r="Z411">
        <v>299100</v>
      </c>
      <c r="AA411">
        <v>-0.41497245145673001</v>
      </c>
      <c r="AB411">
        <v>52.579097446717</v>
      </c>
    </row>
    <row r="412" spans="1:28">
      <c r="A412">
        <v>7299</v>
      </c>
      <c r="B412">
        <v>1907481</v>
      </c>
      <c r="C412" t="s">
        <v>164</v>
      </c>
      <c r="D412" t="s">
        <v>126</v>
      </c>
      <c r="E412" t="s">
        <v>179</v>
      </c>
      <c r="F412" t="s">
        <v>118</v>
      </c>
      <c r="G412">
        <v>43300.632638888892</v>
      </c>
      <c r="H412" t="s">
        <v>180</v>
      </c>
      <c r="I412" t="s">
        <v>116</v>
      </c>
      <c r="J412" t="s">
        <v>199</v>
      </c>
      <c r="K412" t="s">
        <v>200</v>
      </c>
      <c r="L412" t="s">
        <v>183</v>
      </c>
      <c r="M412">
        <v>5.6000000000000001E-2</v>
      </c>
      <c r="N412" t="s">
        <v>149</v>
      </c>
      <c r="O412" t="b">
        <v>0</v>
      </c>
      <c r="P412">
        <v>138261413</v>
      </c>
      <c r="Q412" t="s">
        <v>150</v>
      </c>
      <c r="R412">
        <v>1E-3</v>
      </c>
      <c r="S412" t="s">
        <v>184</v>
      </c>
      <c r="T412">
        <v>2018</v>
      </c>
      <c r="U412" t="s">
        <v>151</v>
      </c>
      <c r="V412" t="s">
        <v>201</v>
      </c>
      <c r="W412" t="s">
        <v>202</v>
      </c>
      <c r="X412" t="s">
        <v>155</v>
      </c>
      <c r="Y412">
        <v>516100</v>
      </c>
      <c r="Z412">
        <v>253300</v>
      </c>
      <c r="AA412">
        <v>-0.30395486908298303</v>
      </c>
      <c r="AB412">
        <v>52.1657659569386</v>
      </c>
    </row>
    <row r="413" spans="1:28">
      <c r="A413">
        <v>7299</v>
      </c>
      <c r="B413">
        <v>1557636</v>
      </c>
      <c r="C413" t="s">
        <v>164</v>
      </c>
      <c r="D413" t="s">
        <v>126</v>
      </c>
      <c r="E413" t="s">
        <v>179</v>
      </c>
      <c r="F413" t="s">
        <v>118</v>
      </c>
      <c r="G413">
        <v>42544.67291666667</v>
      </c>
      <c r="H413" t="s">
        <v>180</v>
      </c>
      <c r="I413" t="s">
        <v>116</v>
      </c>
      <c r="J413" t="s">
        <v>165</v>
      </c>
      <c r="K413" t="s">
        <v>166</v>
      </c>
      <c r="L413" t="s">
        <v>183</v>
      </c>
      <c r="M413">
        <v>7.0000000000000001E-3</v>
      </c>
      <c r="N413" t="s">
        <v>149</v>
      </c>
      <c r="O413" t="b">
        <v>0</v>
      </c>
      <c r="P413">
        <v>138261413</v>
      </c>
      <c r="Q413" t="s">
        <v>150</v>
      </c>
      <c r="R413">
        <v>1E-3</v>
      </c>
      <c r="S413" t="s">
        <v>184</v>
      </c>
      <c r="T413">
        <v>2016</v>
      </c>
      <c r="U413" t="s">
        <v>151</v>
      </c>
      <c r="V413" t="s">
        <v>242</v>
      </c>
      <c r="W413" t="s">
        <v>243</v>
      </c>
      <c r="X413" t="s">
        <v>155</v>
      </c>
      <c r="Y413">
        <v>456840</v>
      </c>
      <c r="Z413">
        <v>455364</v>
      </c>
      <c r="AA413">
        <v>-1.13455725358881</v>
      </c>
      <c r="AB413">
        <v>53.991201424557502</v>
      </c>
    </row>
    <row r="414" spans="1:28">
      <c r="A414">
        <v>7299</v>
      </c>
      <c r="B414">
        <v>1840325</v>
      </c>
      <c r="C414" t="s">
        <v>164</v>
      </c>
      <c r="D414" t="s">
        <v>126</v>
      </c>
      <c r="E414" t="s">
        <v>179</v>
      </c>
      <c r="F414" t="s">
        <v>118</v>
      </c>
      <c r="G414">
        <v>42579.42291666667</v>
      </c>
      <c r="H414" t="s">
        <v>180</v>
      </c>
      <c r="I414" t="s">
        <v>116</v>
      </c>
      <c r="J414" t="s">
        <v>146</v>
      </c>
      <c r="K414" t="s">
        <v>147</v>
      </c>
      <c r="L414" t="s">
        <v>183</v>
      </c>
      <c r="M414">
        <v>0.06</v>
      </c>
      <c r="N414" t="s">
        <v>149</v>
      </c>
      <c r="O414" t="b">
        <v>0</v>
      </c>
      <c r="P414">
        <v>138261413</v>
      </c>
      <c r="Q414" t="s">
        <v>150</v>
      </c>
      <c r="R414">
        <v>1E-3</v>
      </c>
      <c r="S414" t="s">
        <v>184</v>
      </c>
      <c r="T414">
        <v>2016</v>
      </c>
      <c r="U414" t="s">
        <v>151</v>
      </c>
      <c r="V414" t="s">
        <v>204</v>
      </c>
      <c r="W414" t="s">
        <v>154</v>
      </c>
      <c r="X414" t="s">
        <v>155</v>
      </c>
      <c r="Y414">
        <v>507500</v>
      </c>
      <c r="Z414">
        <v>299100</v>
      </c>
      <c r="AA414">
        <v>-0.41497245145673001</v>
      </c>
      <c r="AB414">
        <v>52.579097446717</v>
      </c>
    </row>
    <row r="415" spans="1:28">
      <c r="A415">
        <v>7299</v>
      </c>
      <c r="B415">
        <v>1509211</v>
      </c>
      <c r="C415" t="s">
        <v>164</v>
      </c>
      <c r="D415" t="s">
        <v>126</v>
      </c>
      <c r="E415" t="s">
        <v>205</v>
      </c>
      <c r="F415" t="s">
        <v>112</v>
      </c>
      <c r="G415">
        <v>43763.503472222219</v>
      </c>
      <c r="H415" t="s">
        <v>191</v>
      </c>
      <c r="I415" t="s">
        <v>119</v>
      </c>
      <c r="J415" t="s">
        <v>228</v>
      </c>
      <c r="K415" t="s">
        <v>229</v>
      </c>
      <c r="L415" t="s">
        <v>183</v>
      </c>
      <c r="M415">
        <v>1.6E-2</v>
      </c>
      <c r="N415" t="s">
        <v>149</v>
      </c>
      <c r="O415" t="b">
        <v>0</v>
      </c>
      <c r="P415">
        <v>138261413</v>
      </c>
      <c r="Q415" t="s">
        <v>150</v>
      </c>
      <c r="R415">
        <v>1E-3</v>
      </c>
      <c r="S415" t="s">
        <v>184</v>
      </c>
      <c r="T415">
        <v>2019</v>
      </c>
      <c r="U415" t="s">
        <v>151</v>
      </c>
      <c r="V415" t="s">
        <v>326</v>
      </c>
      <c r="W415" t="s">
        <v>231</v>
      </c>
      <c r="X415" t="s">
        <v>155</v>
      </c>
      <c r="Y415">
        <v>514700</v>
      </c>
      <c r="Z415">
        <v>129600</v>
      </c>
      <c r="AA415">
        <v>-0.36485572315468501</v>
      </c>
      <c r="AB415">
        <v>51.054299651710501</v>
      </c>
    </row>
    <row r="416" spans="1:28">
      <c r="A416">
        <v>7299</v>
      </c>
      <c r="B416">
        <v>2011156</v>
      </c>
      <c r="C416" t="s">
        <v>164</v>
      </c>
      <c r="D416" t="s">
        <v>126</v>
      </c>
      <c r="E416" t="s">
        <v>205</v>
      </c>
      <c r="F416" t="s">
        <v>112</v>
      </c>
      <c r="G416">
        <v>44718.452777777777</v>
      </c>
      <c r="H416" t="s">
        <v>180</v>
      </c>
      <c r="I416" t="s">
        <v>116</v>
      </c>
      <c r="J416" t="s">
        <v>181</v>
      </c>
      <c r="K416" t="s">
        <v>182</v>
      </c>
      <c r="L416" t="s">
        <v>183</v>
      </c>
      <c r="M416">
        <v>1.2E-2</v>
      </c>
      <c r="N416" t="s">
        <v>149</v>
      </c>
      <c r="O416" t="b">
        <v>0</v>
      </c>
      <c r="P416">
        <v>138261413</v>
      </c>
      <c r="Q416" t="s">
        <v>150</v>
      </c>
      <c r="R416">
        <v>1E-3</v>
      </c>
      <c r="S416" t="s">
        <v>184</v>
      </c>
      <c r="T416">
        <v>2022</v>
      </c>
      <c r="U416" t="s">
        <v>151</v>
      </c>
      <c r="V416" t="s">
        <v>188</v>
      </c>
      <c r="W416" t="s">
        <v>189</v>
      </c>
      <c r="X416" t="s">
        <v>155</v>
      </c>
      <c r="Y416">
        <v>636400</v>
      </c>
      <c r="Z416">
        <v>291600</v>
      </c>
      <c r="AA416">
        <v>1.4791973795069699</v>
      </c>
      <c r="AB416">
        <v>52.471107816141703</v>
      </c>
    </row>
    <row r="417" spans="1:28">
      <c r="A417">
        <v>7299</v>
      </c>
      <c r="B417">
        <v>1865073</v>
      </c>
      <c r="C417" t="s">
        <v>164</v>
      </c>
      <c r="D417" t="s">
        <v>126</v>
      </c>
      <c r="E417" t="s">
        <v>179</v>
      </c>
      <c r="F417" t="s">
        <v>118</v>
      </c>
      <c r="G417">
        <v>42793.411805555559</v>
      </c>
      <c r="H417" t="s">
        <v>180</v>
      </c>
      <c r="I417" t="s">
        <v>116</v>
      </c>
      <c r="J417" t="s">
        <v>146</v>
      </c>
      <c r="K417" t="s">
        <v>147</v>
      </c>
      <c r="L417" t="s">
        <v>183</v>
      </c>
      <c r="M417">
        <v>2.1999999999999999E-2</v>
      </c>
      <c r="N417" t="s">
        <v>149</v>
      </c>
      <c r="O417" t="b">
        <v>0</v>
      </c>
      <c r="P417">
        <v>138261413</v>
      </c>
      <c r="Q417" t="s">
        <v>150</v>
      </c>
      <c r="R417">
        <v>1E-3</v>
      </c>
      <c r="S417" t="s">
        <v>184</v>
      </c>
      <c r="T417">
        <v>2017</v>
      </c>
      <c r="U417" t="s">
        <v>151</v>
      </c>
      <c r="V417" t="s">
        <v>204</v>
      </c>
      <c r="W417" t="s">
        <v>154</v>
      </c>
      <c r="X417" t="s">
        <v>155</v>
      </c>
      <c r="Y417">
        <v>507500</v>
      </c>
      <c r="Z417">
        <v>299100</v>
      </c>
      <c r="AA417">
        <v>-0.41497245145673001</v>
      </c>
      <c r="AB417">
        <v>52.579097446717</v>
      </c>
    </row>
    <row r="418" spans="1:28">
      <c r="A418">
        <v>7299</v>
      </c>
      <c r="B418">
        <v>1946248</v>
      </c>
      <c r="C418" t="s">
        <v>164</v>
      </c>
      <c r="D418" t="s">
        <v>126</v>
      </c>
      <c r="E418" t="s">
        <v>179</v>
      </c>
      <c r="F418" t="s">
        <v>118</v>
      </c>
      <c r="G418">
        <v>43745.488888888889</v>
      </c>
      <c r="H418" t="s">
        <v>180</v>
      </c>
      <c r="I418" t="s">
        <v>116</v>
      </c>
      <c r="J418" t="s">
        <v>146</v>
      </c>
      <c r="K418" t="s">
        <v>147</v>
      </c>
      <c r="L418" t="s">
        <v>183</v>
      </c>
      <c r="M418">
        <v>4.1000000000000003E-3</v>
      </c>
      <c r="N418" t="s">
        <v>149</v>
      </c>
      <c r="O418" t="b">
        <v>0</v>
      </c>
      <c r="P418">
        <v>138261413</v>
      </c>
      <c r="Q418" t="s">
        <v>150</v>
      </c>
      <c r="R418">
        <v>1E-3</v>
      </c>
      <c r="S418" t="s">
        <v>184</v>
      </c>
      <c r="T418">
        <v>2019</v>
      </c>
      <c r="U418" t="s">
        <v>151</v>
      </c>
      <c r="V418" t="s">
        <v>225</v>
      </c>
      <c r="W418" t="s">
        <v>226</v>
      </c>
      <c r="X418" t="s">
        <v>155</v>
      </c>
      <c r="Y418">
        <v>500098</v>
      </c>
      <c r="Z418">
        <v>402866</v>
      </c>
      <c r="AA418">
        <v>-0.49196935841400102</v>
      </c>
      <c r="AB418">
        <v>53.512954618294103</v>
      </c>
    </row>
    <row r="419" spans="1:28">
      <c r="A419">
        <v>7299</v>
      </c>
      <c r="B419">
        <v>1809588</v>
      </c>
      <c r="C419" t="s">
        <v>164</v>
      </c>
      <c r="D419" t="s">
        <v>126</v>
      </c>
      <c r="E419" t="s">
        <v>179</v>
      </c>
      <c r="F419" t="s">
        <v>118</v>
      </c>
      <c r="G419">
        <v>42263.37777777778</v>
      </c>
      <c r="H419" t="s">
        <v>180</v>
      </c>
      <c r="I419" t="s">
        <v>116</v>
      </c>
      <c r="J419" t="s">
        <v>181</v>
      </c>
      <c r="K419" t="s">
        <v>182</v>
      </c>
      <c r="L419" t="s">
        <v>183</v>
      </c>
      <c r="M419">
        <v>1.6E-2</v>
      </c>
      <c r="N419" t="s">
        <v>149</v>
      </c>
      <c r="O419" t="b">
        <v>0</v>
      </c>
      <c r="P419">
        <v>138261413</v>
      </c>
      <c r="Q419" t="s">
        <v>150</v>
      </c>
      <c r="R419">
        <v>1E-3</v>
      </c>
      <c r="S419" t="s">
        <v>184</v>
      </c>
      <c r="T419">
        <v>2015</v>
      </c>
      <c r="U419" t="s">
        <v>151</v>
      </c>
      <c r="V419" t="s">
        <v>188</v>
      </c>
      <c r="W419" t="s">
        <v>189</v>
      </c>
      <c r="X419" t="s">
        <v>155</v>
      </c>
      <c r="Y419">
        <v>636400</v>
      </c>
      <c r="Z419">
        <v>291600</v>
      </c>
      <c r="AA419">
        <v>1.4791973795069699</v>
      </c>
      <c r="AB419">
        <v>52.471107816141703</v>
      </c>
    </row>
    <row r="420" spans="1:28">
      <c r="A420">
        <v>7299</v>
      </c>
      <c r="B420">
        <v>4640673</v>
      </c>
      <c r="C420" t="s">
        <v>164</v>
      </c>
      <c r="D420" t="s">
        <v>126</v>
      </c>
      <c r="E420" t="s">
        <v>179</v>
      </c>
      <c r="F420" t="s">
        <v>118</v>
      </c>
      <c r="G420">
        <v>42402.519444444442</v>
      </c>
      <c r="H420" t="s">
        <v>191</v>
      </c>
      <c r="I420" t="s">
        <v>119</v>
      </c>
      <c r="J420" t="s">
        <v>192</v>
      </c>
      <c r="K420" t="s">
        <v>193</v>
      </c>
      <c r="L420" t="s">
        <v>183</v>
      </c>
      <c r="M420">
        <v>4.1999999999999997E-3</v>
      </c>
      <c r="N420" t="s">
        <v>149</v>
      </c>
      <c r="O420" t="b">
        <v>0</v>
      </c>
      <c r="P420">
        <v>138261413</v>
      </c>
      <c r="Q420" t="s">
        <v>150</v>
      </c>
      <c r="R420">
        <v>1E-3</v>
      </c>
      <c r="S420" t="s">
        <v>184</v>
      </c>
      <c r="T420">
        <v>2016</v>
      </c>
      <c r="U420" t="s">
        <v>151</v>
      </c>
      <c r="V420" t="s">
        <v>194</v>
      </c>
      <c r="W420" t="s">
        <v>195</v>
      </c>
      <c r="X420" t="s">
        <v>155</v>
      </c>
      <c r="Y420">
        <v>357000</v>
      </c>
      <c r="Z420">
        <v>237460</v>
      </c>
      <c r="AA420">
        <v>-2.62823009845419</v>
      </c>
      <c r="AB420">
        <v>52.033868710239098</v>
      </c>
    </row>
    <row r="421" spans="1:28">
      <c r="A421">
        <v>7299</v>
      </c>
      <c r="B421">
        <v>1521375</v>
      </c>
      <c r="C421" t="s">
        <v>164</v>
      </c>
      <c r="D421" t="s">
        <v>126</v>
      </c>
      <c r="E421" t="s">
        <v>179</v>
      </c>
      <c r="F421" t="s">
        <v>118</v>
      </c>
      <c r="G421">
        <v>42088.46875</v>
      </c>
      <c r="H421" t="s">
        <v>180</v>
      </c>
      <c r="I421" t="s">
        <v>116</v>
      </c>
      <c r="J421" t="s">
        <v>165</v>
      </c>
      <c r="K421" t="s">
        <v>166</v>
      </c>
      <c r="L421" t="s">
        <v>183</v>
      </c>
      <c r="M421">
        <v>2.7000000000000001E-3</v>
      </c>
      <c r="N421" t="s">
        <v>149</v>
      </c>
      <c r="O421" t="b">
        <v>0</v>
      </c>
      <c r="P421">
        <v>138261413</v>
      </c>
      <c r="Q421" t="s">
        <v>150</v>
      </c>
      <c r="R421">
        <v>1E-3</v>
      </c>
      <c r="S421" t="s">
        <v>184</v>
      </c>
      <c r="T421">
        <v>2015</v>
      </c>
      <c r="U421" t="s">
        <v>151</v>
      </c>
      <c r="V421" t="s">
        <v>242</v>
      </c>
      <c r="W421" t="s">
        <v>243</v>
      </c>
      <c r="X421" t="s">
        <v>155</v>
      </c>
      <c r="Y421">
        <v>456840</v>
      </c>
      <c r="Z421">
        <v>455364</v>
      </c>
      <c r="AA421">
        <v>-1.13455725358881</v>
      </c>
      <c r="AB421">
        <v>53.991201424557502</v>
      </c>
    </row>
    <row r="422" spans="1:28">
      <c r="A422">
        <v>7299</v>
      </c>
      <c r="B422">
        <v>1894756</v>
      </c>
      <c r="C422" t="s">
        <v>164</v>
      </c>
      <c r="D422" t="s">
        <v>126</v>
      </c>
      <c r="E422" t="s">
        <v>179</v>
      </c>
      <c r="F422" t="s">
        <v>118</v>
      </c>
      <c r="G422">
        <v>43157.567361111112</v>
      </c>
      <c r="H422" t="s">
        <v>180</v>
      </c>
      <c r="I422" t="s">
        <v>116</v>
      </c>
      <c r="J422" t="s">
        <v>199</v>
      </c>
      <c r="K422" t="s">
        <v>200</v>
      </c>
      <c r="L422" t="s">
        <v>183</v>
      </c>
      <c r="M422">
        <v>0.03</v>
      </c>
      <c r="N422" t="s">
        <v>149</v>
      </c>
      <c r="O422" t="b">
        <v>0</v>
      </c>
      <c r="P422">
        <v>138261413</v>
      </c>
      <c r="Q422" t="s">
        <v>150</v>
      </c>
      <c r="R422">
        <v>1E-3</v>
      </c>
      <c r="S422" t="s">
        <v>184</v>
      </c>
      <c r="T422">
        <v>2018</v>
      </c>
      <c r="U422" t="s">
        <v>151</v>
      </c>
      <c r="V422" t="s">
        <v>201</v>
      </c>
      <c r="W422" t="s">
        <v>202</v>
      </c>
      <c r="X422" t="s">
        <v>155</v>
      </c>
      <c r="Y422">
        <v>516100</v>
      </c>
      <c r="Z422">
        <v>253300</v>
      </c>
      <c r="AA422">
        <v>-0.30395486908298303</v>
      </c>
      <c r="AB422">
        <v>52.1657659569386</v>
      </c>
    </row>
    <row r="423" spans="1:28">
      <c r="A423">
        <v>7299</v>
      </c>
      <c r="B423">
        <v>1894761</v>
      </c>
      <c r="C423" t="s">
        <v>164</v>
      </c>
      <c r="D423" t="s">
        <v>126</v>
      </c>
      <c r="E423" t="s">
        <v>179</v>
      </c>
      <c r="F423" t="s">
        <v>118</v>
      </c>
      <c r="G423">
        <v>43157.42291666667</v>
      </c>
      <c r="H423" t="s">
        <v>180</v>
      </c>
      <c r="I423" t="s">
        <v>116</v>
      </c>
      <c r="J423" t="s">
        <v>146</v>
      </c>
      <c r="K423" t="s">
        <v>147</v>
      </c>
      <c r="L423" t="s">
        <v>183</v>
      </c>
      <c r="M423">
        <v>6.4000000000000003E-3</v>
      </c>
      <c r="N423" t="s">
        <v>149</v>
      </c>
      <c r="O423" t="b">
        <v>0</v>
      </c>
      <c r="P423">
        <v>138261413</v>
      </c>
      <c r="Q423" t="s">
        <v>150</v>
      </c>
      <c r="R423">
        <v>1E-3</v>
      </c>
      <c r="S423" t="s">
        <v>184</v>
      </c>
      <c r="T423">
        <v>2018</v>
      </c>
      <c r="U423" t="s">
        <v>151</v>
      </c>
      <c r="V423" t="s">
        <v>225</v>
      </c>
      <c r="W423" t="s">
        <v>226</v>
      </c>
      <c r="X423" t="s">
        <v>155</v>
      </c>
      <c r="Y423">
        <v>500098</v>
      </c>
      <c r="Z423">
        <v>402866</v>
      </c>
      <c r="AA423">
        <v>-0.49196935841400102</v>
      </c>
      <c r="AB423">
        <v>53.512954618294103</v>
      </c>
    </row>
    <row r="424" spans="1:28">
      <c r="A424">
        <v>7299</v>
      </c>
      <c r="B424">
        <v>2018518</v>
      </c>
      <c r="C424" t="s">
        <v>164</v>
      </c>
      <c r="D424" t="s">
        <v>126</v>
      </c>
      <c r="E424" t="s">
        <v>179</v>
      </c>
      <c r="F424" t="s">
        <v>118</v>
      </c>
      <c r="G424">
        <v>44804.509722222225</v>
      </c>
      <c r="H424" t="s">
        <v>180</v>
      </c>
      <c r="I424" t="s">
        <v>116</v>
      </c>
      <c r="J424" t="s">
        <v>181</v>
      </c>
      <c r="K424" t="s">
        <v>182</v>
      </c>
      <c r="L424" t="s">
        <v>183</v>
      </c>
      <c r="M424">
        <v>9.1000000000000004E-3</v>
      </c>
      <c r="N424" t="s">
        <v>149</v>
      </c>
      <c r="O424" t="b">
        <v>0</v>
      </c>
      <c r="P424">
        <v>138261413</v>
      </c>
      <c r="Q424" t="s">
        <v>150</v>
      </c>
      <c r="R424">
        <v>1E-3</v>
      </c>
      <c r="S424" t="s">
        <v>184</v>
      </c>
      <c r="T424">
        <v>2022</v>
      </c>
      <c r="U424" t="s">
        <v>151</v>
      </c>
      <c r="V424" t="s">
        <v>185</v>
      </c>
      <c r="W424" t="s">
        <v>186</v>
      </c>
      <c r="X424" t="s">
        <v>155</v>
      </c>
      <c r="Y424">
        <v>620600</v>
      </c>
      <c r="Z424">
        <v>309500</v>
      </c>
      <c r="AA424">
        <v>1.2588812496391699</v>
      </c>
      <c r="AB424">
        <v>52.638374352215699</v>
      </c>
    </row>
    <row r="425" spans="1:28">
      <c r="A425">
        <v>7299</v>
      </c>
      <c r="B425">
        <v>1917571</v>
      </c>
      <c r="C425" t="s">
        <v>164</v>
      </c>
      <c r="D425" t="s">
        <v>126</v>
      </c>
      <c r="E425" t="s">
        <v>205</v>
      </c>
      <c r="F425" t="s">
        <v>112</v>
      </c>
      <c r="G425">
        <v>43406.345138888886</v>
      </c>
      <c r="H425" t="s">
        <v>180</v>
      </c>
      <c r="I425" t="s">
        <v>116</v>
      </c>
      <c r="J425" t="s">
        <v>181</v>
      </c>
      <c r="K425" t="s">
        <v>182</v>
      </c>
      <c r="L425" t="s">
        <v>183</v>
      </c>
      <c r="M425">
        <v>2.5999999999999999E-2</v>
      </c>
      <c r="N425" t="s">
        <v>149</v>
      </c>
      <c r="O425" t="b">
        <v>0</v>
      </c>
      <c r="P425">
        <v>138261413</v>
      </c>
      <c r="Q425" t="s">
        <v>150</v>
      </c>
      <c r="R425">
        <v>1E-3</v>
      </c>
      <c r="S425" t="s">
        <v>184</v>
      </c>
      <c r="T425">
        <v>2018</v>
      </c>
      <c r="U425" t="s">
        <v>151</v>
      </c>
      <c r="V425" t="s">
        <v>188</v>
      </c>
      <c r="W425" t="s">
        <v>189</v>
      </c>
      <c r="X425" t="s">
        <v>155</v>
      </c>
      <c r="Y425">
        <v>636400</v>
      </c>
      <c r="Z425">
        <v>291600</v>
      </c>
      <c r="AA425">
        <v>1.4791973795069699</v>
      </c>
      <c r="AB425">
        <v>52.471107816141703</v>
      </c>
    </row>
    <row r="426" spans="1:28">
      <c r="A426">
        <v>7299</v>
      </c>
      <c r="B426">
        <v>1575167</v>
      </c>
      <c r="C426" t="s">
        <v>164</v>
      </c>
      <c r="D426" t="s">
        <v>126</v>
      </c>
      <c r="E426" t="s">
        <v>205</v>
      </c>
      <c r="F426" t="s">
        <v>112</v>
      </c>
      <c r="G426">
        <v>44726.510416666664</v>
      </c>
      <c r="H426" t="s">
        <v>180</v>
      </c>
      <c r="I426" t="s">
        <v>116</v>
      </c>
      <c r="J426" t="s">
        <v>228</v>
      </c>
      <c r="K426" t="s">
        <v>229</v>
      </c>
      <c r="L426" t="s">
        <v>183</v>
      </c>
      <c r="M426">
        <v>4.1000000000000003E-3</v>
      </c>
      <c r="N426" t="s">
        <v>149</v>
      </c>
      <c r="O426" t="b">
        <v>0</v>
      </c>
      <c r="P426">
        <v>138261413</v>
      </c>
      <c r="Q426" t="s">
        <v>150</v>
      </c>
      <c r="R426">
        <v>1E-3</v>
      </c>
      <c r="S426" t="s">
        <v>184</v>
      </c>
      <c r="T426">
        <v>2022</v>
      </c>
      <c r="U426" t="s">
        <v>151</v>
      </c>
      <c r="V426" t="s">
        <v>248</v>
      </c>
      <c r="W426" t="s">
        <v>249</v>
      </c>
      <c r="X426" t="s">
        <v>155</v>
      </c>
      <c r="Y426">
        <v>435499</v>
      </c>
      <c r="Z426">
        <v>117847</v>
      </c>
      <c r="AA426">
        <v>-1.4959290530529701</v>
      </c>
      <c r="AB426">
        <v>50.958961874929102</v>
      </c>
    </row>
    <row r="427" spans="1:28">
      <c r="A427">
        <v>7299</v>
      </c>
      <c r="B427">
        <v>1944638</v>
      </c>
      <c r="C427" t="s">
        <v>164</v>
      </c>
      <c r="D427" t="s">
        <v>126</v>
      </c>
      <c r="E427" t="s">
        <v>179</v>
      </c>
      <c r="F427" t="s">
        <v>118</v>
      </c>
      <c r="G427">
        <v>43732.59097222222</v>
      </c>
      <c r="H427" t="s">
        <v>180</v>
      </c>
      <c r="I427" t="s">
        <v>116</v>
      </c>
      <c r="J427" t="s">
        <v>181</v>
      </c>
      <c r="K427" t="s">
        <v>182</v>
      </c>
      <c r="L427" t="s">
        <v>183</v>
      </c>
      <c r="M427">
        <v>1.4E-2</v>
      </c>
      <c r="N427" t="s">
        <v>149</v>
      </c>
      <c r="O427" t="b">
        <v>0</v>
      </c>
      <c r="P427">
        <v>138261413</v>
      </c>
      <c r="Q427" t="s">
        <v>150</v>
      </c>
      <c r="R427">
        <v>1E-3</v>
      </c>
      <c r="S427" t="s">
        <v>184</v>
      </c>
      <c r="T427">
        <v>2019</v>
      </c>
      <c r="U427" t="s">
        <v>151</v>
      </c>
      <c r="V427" t="s">
        <v>185</v>
      </c>
      <c r="W427" t="s">
        <v>186</v>
      </c>
      <c r="X427" t="s">
        <v>155</v>
      </c>
      <c r="Y427">
        <v>620600</v>
      </c>
      <c r="Z427">
        <v>309500</v>
      </c>
      <c r="AA427">
        <v>1.2588812496391699</v>
      </c>
      <c r="AB427">
        <v>52.638374352215699</v>
      </c>
    </row>
    <row r="428" spans="1:28">
      <c r="A428">
        <v>7299</v>
      </c>
      <c r="B428">
        <v>4650843</v>
      </c>
      <c r="C428" t="s">
        <v>164</v>
      </c>
      <c r="D428" t="s">
        <v>126</v>
      </c>
      <c r="E428" t="s">
        <v>179</v>
      </c>
      <c r="F428" t="s">
        <v>118</v>
      </c>
      <c r="G428">
        <v>42531.604861111111</v>
      </c>
      <c r="H428" t="s">
        <v>191</v>
      </c>
      <c r="I428" t="s">
        <v>119</v>
      </c>
      <c r="J428" t="s">
        <v>192</v>
      </c>
      <c r="K428" t="s">
        <v>193</v>
      </c>
      <c r="L428" t="s">
        <v>183</v>
      </c>
      <c r="M428">
        <v>4.0000000000000001E-3</v>
      </c>
      <c r="N428" t="s">
        <v>149</v>
      </c>
      <c r="O428" t="b">
        <v>0</v>
      </c>
      <c r="P428">
        <v>138261413</v>
      </c>
      <c r="Q428" t="s">
        <v>150</v>
      </c>
      <c r="R428">
        <v>1E-3</v>
      </c>
      <c r="S428" t="s">
        <v>184</v>
      </c>
      <c r="T428">
        <v>2016</v>
      </c>
      <c r="U428" t="s">
        <v>151</v>
      </c>
      <c r="V428" t="s">
        <v>194</v>
      </c>
      <c r="W428" t="s">
        <v>195</v>
      </c>
      <c r="X428" t="s">
        <v>155</v>
      </c>
      <c r="Y428">
        <v>357000</v>
      </c>
      <c r="Z428">
        <v>237460</v>
      </c>
      <c r="AA428">
        <v>-2.62823009845419</v>
      </c>
      <c r="AB428">
        <v>52.033868710239098</v>
      </c>
    </row>
    <row r="429" spans="1:28">
      <c r="A429">
        <v>7299</v>
      </c>
      <c r="B429">
        <v>1478826</v>
      </c>
      <c r="C429" t="s">
        <v>164</v>
      </c>
      <c r="D429" t="s">
        <v>126</v>
      </c>
      <c r="E429" t="s">
        <v>205</v>
      </c>
      <c r="F429" t="s">
        <v>112</v>
      </c>
      <c r="G429">
        <v>43438.597222222219</v>
      </c>
      <c r="H429" t="s">
        <v>191</v>
      </c>
      <c r="I429" t="s">
        <v>119</v>
      </c>
      <c r="J429" t="s">
        <v>228</v>
      </c>
      <c r="K429" t="s">
        <v>229</v>
      </c>
      <c r="L429" t="s">
        <v>183</v>
      </c>
      <c r="M429">
        <v>7.9000000000000001E-2</v>
      </c>
      <c r="N429" t="s">
        <v>149</v>
      </c>
      <c r="O429" t="b">
        <v>0</v>
      </c>
      <c r="P429">
        <v>138261413</v>
      </c>
      <c r="Q429" t="s">
        <v>150</v>
      </c>
      <c r="R429">
        <v>1E-3</v>
      </c>
      <c r="S429" t="s">
        <v>184</v>
      </c>
      <c r="T429">
        <v>2018</v>
      </c>
      <c r="U429" t="s">
        <v>151</v>
      </c>
      <c r="V429" t="s">
        <v>326</v>
      </c>
      <c r="W429" t="s">
        <v>231</v>
      </c>
      <c r="X429" t="s">
        <v>155</v>
      </c>
      <c r="Y429">
        <v>514700</v>
      </c>
      <c r="Z429">
        <v>129600</v>
      </c>
      <c r="AA429">
        <v>-0.36485572315468501</v>
      </c>
      <c r="AB429">
        <v>51.054299651710501</v>
      </c>
    </row>
    <row r="430" spans="1:28">
      <c r="A430">
        <v>7299</v>
      </c>
      <c r="B430">
        <v>1866366</v>
      </c>
      <c r="C430" t="s">
        <v>164</v>
      </c>
      <c r="D430" t="s">
        <v>126</v>
      </c>
      <c r="E430" t="s">
        <v>179</v>
      </c>
      <c r="F430" t="s">
        <v>118</v>
      </c>
      <c r="G430">
        <v>42817.507638888892</v>
      </c>
      <c r="H430" t="s">
        <v>180</v>
      </c>
      <c r="I430" t="s">
        <v>116</v>
      </c>
      <c r="J430" t="s">
        <v>199</v>
      </c>
      <c r="K430" t="s">
        <v>200</v>
      </c>
      <c r="L430" t="s">
        <v>183</v>
      </c>
      <c r="M430">
        <v>2.5999999999999999E-2</v>
      </c>
      <c r="N430" t="s">
        <v>149</v>
      </c>
      <c r="O430" t="b">
        <v>0</v>
      </c>
      <c r="P430">
        <v>138261413</v>
      </c>
      <c r="Q430" t="s">
        <v>150</v>
      </c>
      <c r="R430">
        <v>1E-3</v>
      </c>
      <c r="S430" t="s">
        <v>184</v>
      </c>
      <c r="T430">
        <v>2017</v>
      </c>
      <c r="U430" t="s">
        <v>151</v>
      </c>
      <c r="V430" t="s">
        <v>207</v>
      </c>
      <c r="W430" t="s">
        <v>208</v>
      </c>
      <c r="X430" t="s">
        <v>155</v>
      </c>
      <c r="Y430">
        <v>515935</v>
      </c>
      <c r="Z430">
        <v>253417</v>
      </c>
      <c r="AA430">
        <v>-0.30632621725807402</v>
      </c>
      <c r="AB430">
        <v>52.1668520239771</v>
      </c>
    </row>
    <row r="431" spans="1:28">
      <c r="A431">
        <v>7299</v>
      </c>
      <c r="B431">
        <v>2011718</v>
      </c>
      <c r="C431" t="s">
        <v>164</v>
      </c>
      <c r="D431" t="s">
        <v>126</v>
      </c>
      <c r="E431" t="s">
        <v>179</v>
      </c>
      <c r="F431" t="s">
        <v>118</v>
      </c>
      <c r="G431">
        <v>44728.413194444445</v>
      </c>
      <c r="H431" t="s">
        <v>180</v>
      </c>
      <c r="I431" t="s">
        <v>116</v>
      </c>
      <c r="J431" t="s">
        <v>181</v>
      </c>
      <c r="K431" t="s">
        <v>182</v>
      </c>
      <c r="L431" t="s">
        <v>183</v>
      </c>
      <c r="M431">
        <v>1.0999999999999999E-2</v>
      </c>
      <c r="N431" t="s">
        <v>149</v>
      </c>
      <c r="O431" t="b">
        <v>0</v>
      </c>
      <c r="P431">
        <v>138261413</v>
      </c>
      <c r="Q431" t="s">
        <v>150</v>
      </c>
      <c r="R431">
        <v>1E-3</v>
      </c>
      <c r="S431" t="s">
        <v>184</v>
      </c>
      <c r="T431">
        <v>2022</v>
      </c>
      <c r="U431" t="s">
        <v>151</v>
      </c>
      <c r="V431" t="s">
        <v>188</v>
      </c>
      <c r="W431" t="s">
        <v>189</v>
      </c>
      <c r="X431" t="s">
        <v>155</v>
      </c>
      <c r="Y431">
        <v>636400</v>
      </c>
      <c r="Z431">
        <v>291600</v>
      </c>
      <c r="AA431">
        <v>1.4791973795069699</v>
      </c>
      <c r="AB431">
        <v>52.471107816141703</v>
      </c>
    </row>
    <row r="432" spans="1:28">
      <c r="A432">
        <v>7299</v>
      </c>
      <c r="B432">
        <v>1779830</v>
      </c>
      <c r="C432" t="s">
        <v>164</v>
      </c>
      <c r="D432" t="s">
        <v>126</v>
      </c>
      <c r="E432" t="s">
        <v>179</v>
      </c>
      <c r="F432" t="s">
        <v>118</v>
      </c>
      <c r="G432">
        <v>41967.425000000003</v>
      </c>
      <c r="H432" t="s">
        <v>180</v>
      </c>
      <c r="I432" t="s">
        <v>116</v>
      </c>
      <c r="J432" t="s">
        <v>181</v>
      </c>
      <c r="K432" t="s">
        <v>182</v>
      </c>
      <c r="L432" t="s">
        <v>183</v>
      </c>
      <c r="M432">
        <v>0.01</v>
      </c>
      <c r="N432" t="s">
        <v>149</v>
      </c>
      <c r="O432" t="b">
        <v>0</v>
      </c>
      <c r="P432">
        <v>138261413</v>
      </c>
      <c r="Q432" t="s">
        <v>150</v>
      </c>
      <c r="R432">
        <v>1E-3</v>
      </c>
      <c r="S432" t="s">
        <v>184</v>
      </c>
      <c r="T432">
        <v>2014</v>
      </c>
      <c r="U432" t="s">
        <v>151</v>
      </c>
      <c r="V432" t="s">
        <v>185</v>
      </c>
      <c r="W432" t="s">
        <v>186</v>
      </c>
      <c r="X432" t="s">
        <v>155</v>
      </c>
      <c r="Y432">
        <v>620600</v>
      </c>
      <c r="Z432">
        <v>309500</v>
      </c>
      <c r="AA432">
        <v>1.2588812496391699</v>
      </c>
      <c r="AB432">
        <v>52.638374352215699</v>
      </c>
    </row>
    <row r="433" spans="1:28">
      <c r="A433">
        <v>7299</v>
      </c>
      <c r="B433">
        <v>3389315</v>
      </c>
      <c r="C433" t="s">
        <v>164</v>
      </c>
      <c r="D433" t="s">
        <v>126</v>
      </c>
      <c r="E433" t="s">
        <v>205</v>
      </c>
      <c r="F433" t="s">
        <v>112</v>
      </c>
      <c r="G433">
        <v>43710.57708333333</v>
      </c>
      <c r="H433" t="s">
        <v>180</v>
      </c>
      <c r="I433" t="s">
        <v>116</v>
      </c>
      <c r="J433" t="s">
        <v>251</v>
      </c>
      <c r="K433" t="s">
        <v>252</v>
      </c>
      <c r="L433" t="s">
        <v>183</v>
      </c>
      <c r="M433">
        <v>1.4E-2</v>
      </c>
      <c r="N433" t="s">
        <v>149</v>
      </c>
      <c r="O433" t="b">
        <v>0</v>
      </c>
      <c r="P433">
        <v>138261413</v>
      </c>
      <c r="Q433" t="s">
        <v>150</v>
      </c>
      <c r="R433">
        <v>1E-3</v>
      </c>
      <c r="S433" t="s">
        <v>184</v>
      </c>
      <c r="T433">
        <v>2019</v>
      </c>
      <c r="U433" t="s">
        <v>151</v>
      </c>
      <c r="V433" t="s">
        <v>332</v>
      </c>
      <c r="W433" t="s">
        <v>333</v>
      </c>
      <c r="X433" t="s">
        <v>155</v>
      </c>
      <c r="Y433">
        <v>415461</v>
      </c>
      <c r="Z433">
        <v>93793</v>
      </c>
      <c r="AA433">
        <v>-1.78223967900744</v>
      </c>
      <c r="AB433">
        <v>50.7435407938503</v>
      </c>
    </row>
    <row r="434" spans="1:28">
      <c r="A434">
        <v>7299</v>
      </c>
      <c r="B434">
        <v>1919816</v>
      </c>
      <c r="C434" t="s">
        <v>164</v>
      </c>
      <c r="D434" t="s">
        <v>126</v>
      </c>
      <c r="E434" t="s">
        <v>179</v>
      </c>
      <c r="F434" t="s">
        <v>118</v>
      </c>
      <c r="G434">
        <v>43433.334722222222</v>
      </c>
      <c r="H434" t="s">
        <v>180</v>
      </c>
      <c r="I434" t="s">
        <v>116</v>
      </c>
      <c r="J434" t="s">
        <v>181</v>
      </c>
      <c r="K434" t="s">
        <v>182</v>
      </c>
      <c r="L434" t="s">
        <v>183</v>
      </c>
      <c r="M434">
        <v>1.2E-2</v>
      </c>
      <c r="N434" t="s">
        <v>149</v>
      </c>
      <c r="O434" t="b">
        <v>0</v>
      </c>
      <c r="P434">
        <v>138261413</v>
      </c>
      <c r="Q434" t="s">
        <v>150</v>
      </c>
      <c r="R434">
        <v>1E-3</v>
      </c>
      <c r="S434" t="s">
        <v>184</v>
      </c>
      <c r="T434">
        <v>2018</v>
      </c>
      <c r="U434" t="s">
        <v>151</v>
      </c>
      <c r="V434" t="s">
        <v>188</v>
      </c>
      <c r="W434" t="s">
        <v>189</v>
      </c>
      <c r="X434" t="s">
        <v>155</v>
      </c>
      <c r="Y434">
        <v>636400</v>
      </c>
      <c r="Z434">
        <v>291600</v>
      </c>
      <c r="AA434">
        <v>1.4791973795069699</v>
      </c>
      <c r="AB434">
        <v>52.471107816141703</v>
      </c>
    </row>
    <row r="435" spans="1:28">
      <c r="A435">
        <v>7299</v>
      </c>
      <c r="B435">
        <v>2019485</v>
      </c>
      <c r="C435" t="s">
        <v>164</v>
      </c>
      <c r="D435" t="s">
        <v>126</v>
      </c>
      <c r="E435" t="s">
        <v>179</v>
      </c>
      <c r="F435" t="s">
        <v>118</v>
      </c>
      <c r="G435">
        <v>44827.495833333334</v>
      </c>
      <c r="H435" t="s">
        <v>180</v>
      </c>
      <c r="I435" t="s">
        <v>116</v>
      </c>
      <c r="J435" t="s">
        <v>199</v>
      </c>
      <c r="K435" t="s">
        <v>200</v>
      </c>
      <c r="L435" t="s">
        <v>183</v>
      </c>
      <c r="M435">
        <v>7.8E-2</v>
      </c>
      <c r="N435" t="s">
        <v>149</v>
      </c>
      <c r="O435" t="b">
        <v>0</v>
      </c>
      <c r="P435">
        <v>138261413</v>
      </c>
      <c r="Q435" t="s">
        <v>150</v>
      </c>
      <c r="R435">
        <v>1E-3</v>
      </c>
      <c r="S435" t="s">
        <v>184</v>
      </c>
      <c r="T435">
        <v>2022</v>
      </c>
      <c r="U435" t="s">
        <v>151</v>
      </c>
      <c r="V435" t="s">
        <v>201</v>
      </c>
      <c r="W435" t="s">
        <v>202</v>
      </c>
      <c r="X435" t="s">
        <v>155</v>
      </c>
      <c r="Y435">
        <v>516100</v>
      </c>
      <c r="Z435">
        <v>253300</v>
      </c>
      <c r="AA435">
        <v>-0.30395486908298303</v>
      </c>
      <c r="AB435">
        <v>52.1657659569386</v>
      </c>
    </row>
    <row r="436" spans="1:28">
      <c r="A436">
        <v>7299</v>
      </c>
      <c r="B436">
        <v>1465959</v>
      </c>
      <c r="C436" t="s">
        <v>164</v>
      </c>
      <c r="D436" t="s">
        <v>126</v>
      </c>
      <c r="E436" t="s">
        <v>205</v>
      </c>
      <c r="F436" t="s">
        <v>112</v>
      </c>
      <c r="G436">
        <v>43369.613888888889</v>
      </c>
      <c r="H436" t="s">
        <v>180</v>
      </c>
      <c r="I436" t="s">
        <v>116</v>
      </c>
      <c r="J436" t="s">
        <v>228</v>
      </c>
      <c r="K436" t="s">
        <v>229</v>
      </c>
      <c r="L436" t="s">
        <v>183</v>
      </c>
      <c r="M436">
        <v>2.8000000000000001E-2</v>
      </c>
      <c r="N436" t="s">
        <v>149</v>
      </c>
      <c r="O436" t="b">
        <v>0</v>
      </c>
      <c r="P436">
        <v>138261413</v>
      </c>
      <c r="Q436" t="s">
        <v>150</v>
      </c>
      <c r="R436">
        <v>1E-3</v>
      </c>
      <c r="S436" t="s">
        <v>184</v>
      </c>
      <c r="T436">
        <v>2018</v>
      </c>
      <c r="U436" t="s">
        <v>151</v>
      </c>
      <c r="V436" t="s">
        <v>230</v>
      </c>
      <c r="W436" t="s">
        <v>231</v>
      </c>
      <c r="X436" t="s">
        <v>155</v>
      </c>
      <c r="Y436">
        <v>518152</v>
      </c>
      <c r="Z436">
        <v>129091</v>
      </c>
      <c r="AA436">
        <v>-0.31579157460538898</v>
      </c>
      <c r="AB436">
        <v>51.049025494650301</v>
      </c>
    </row>
    <row r="437" spans="1:28">
      <c r="A437">
        <v>7299</v>
      </c>
      <c r="B437">
        <v>1799692</v>
      </c>
      <c r="C437" t="s">
        <v>164</v>
      </c>
      <c r="D437" t="s">
        <v>126</v>
      </c>
      <c r="E437" t="s">
        <v>179</v>
      </c>
      <c r="F437" t="s">
        <v>118</v>
      </c>
      <c r="G437">
        <v>42163.572222222225</v>
      </c>
      <c r="H437" t="s">
        <v>180</v>
      </c>
      <c r="I437" t="s">
        <v>116</v>
      </c>
      <c r="J437" t="s">
        <v>181</v>
      </c>
      <c r="K437" t="s">
        <v>182</v>
      </c>
      <c r="L437" t="s">
        <v>183</v>
      </c>
      <c r="M437">
        <v>1.0999999999999999E-2</v>
      </c>
      <c r="N437" t="s">
        <v>149</v>
      </c>
      <c r="O437" t="b">
        <v>0</v>
      </c>
      <c r="P437">
        <v>138261413</v>
      </c>
      <c r="Q437" t="s">
        <v>150</v>
      </c>
      <c r="R437">
        <v>1E-3</v>
      </c>
      <c r="S437" t="s">
        <v>184</v>
      </c>
      <c r="T437">
        <v>2015</v>
      </c>
      <c r="U437" t="s">
        <v>151</v>
      </c>
      <c r="V437" t="s">
        <v>185</v>
      </c>
      <c r="W437" t="s">
        <v>186</v>
      </c>
      <c r="X437" t="s">
        <v>155</v>
      </c>
      <c r="Y437">
        <v>620600</v>
      </c>
      <c r="Z437">
        <v>309500</v>
      </c>
      <c r="AA437">
        <v>1.2588812496391699</v>
      </c>
      <c r="AB437">
        <v>52.638374352215699</v>
      </c>
    </row>
    <row r="438" spans="1:28">
      <c r="A438">
        <v>7299</v>
      </c>
      <c r="B438">
        <v>1917916</v>
      </c>
      <c r="C438" t="s">
        <v>164</v>
      </c>
      <c r="D438" t="s">
        <v>126</v>
      </c>
      <c r="E438" t="s">
        <v>179</v>
      </c>
      <c r="F438" t="s">
        <v>118</v>
      </c>
      <c r="G438">
        <v>43413.490277777775</v>
      </c>
      <c r="H438" t="s">
        <v>180</v>
      </c>
      <c r="I438" t="s">
        <v>116</v>
      </c>
      <c r="J438" t="s">
        <v>181</v>
      </c>
      <c r="K438" t="s">
        <v>182</v>
      </c>
      <c r="L438" t="s">
        <v>183</v>
      </c>
      <c r="M438">
        <v>8.8999999999999999E-3</v>
      </c>
      <c r="N438" t="s">
        <v>149</v>
      </c>
      <c r="O438" t="b">
        <v>0</v>
      </c>
      <c r="P438">
        <v>138261413</v>
      </c>
      <c r="Q438" t="s">
        <v>150</v>
      </c>
      <c r="R438">
        <v>1E-3</v>
      </c>
      <c r="S438" t="s">
        <v>184</v>
      </c>
      <c r="T438">
        <v>2018</v>
      </c>
      <c r="U438" t="s">
        <v>151</v>
      </c>
      <c r="V438" t="s">
        <v>185</v>
      </c>
      <c r="W438" t="s">
        <v>186</v>
      </c>
      <c r="X438" t="s">
        <v>155</v>
      </c>
      <c r="Y438">
        <v>620600</v>
      </c>
      <c r="Z438">
        <v>309500</v>
      </c>
      <c r="AA438">
        <v>1.2588812496391699</v>
      </c>
      <c r="AB438">
        <v>52.638374352215699</v>
      </c>
    </row>
    <row r="439" spans="1:28">
      <c r="A439">
        <v>7299</v>
      </c>
      <c r="B439">
        <v>1832543</v>
      </c>
      <c r="C439" t="s">
        <v>164</v>
      </c>
      <c r="D439" t="s">
        <v>126</v>
      </c>
      <c r="E439" t="s">
        <v>179</v>
      </c>
      <c r="F439" t="s">
        <v>118</v>
      </c>
      <c r="G439">
        <v>42508.563888888886</v>
      </c>
      <c r="H439" t="s">
        <v>180</v>
      </c>
      <c r="I439" t="s">
        <v>116</v>
      </c>
      <c r="J439" t="s">
        <v>146</v>
      </c>
      <c r="K439" t="s">
        <v>147</v>
      </c>
      <c r="L439" t="s">
        <v>183</v>
      </c>
      <c r="M439">
        <v>4.2000000000000003E-2</v>
      </c>
      <c r="N439" t="s">
        <v>149</v>
      </c>
      <c r="O439" t="b">
        <v>0</v>
      </c>
      <c r="P439">
        <v>138261413</v>
      </c>
      <c r="Q439" t="s">
        <v>150</v>
      </c>
      <c r="R439">
        <v>1E-3</v>
      </c>
      <c r="S439" t="s">
        <v>184</v>
      </c>
      <c r="T439">
        <v>2016</v>
      </c>
      <c r="U439" t="s">
        <v>151</v>
      </c>
      <c r="V439" t="s">
        <v>204</v>
      </c>
      <c r="W439" t="s">
        <v>154</v>
      </c>
      <c r="X439" t="s">
        <v>155</v>
      </c>
      <c r="Y439">
        <v>507500</v>
      </c>
      <c r="Z439">
        <v>299100</v>
      </c>
      <c r="AA439">
        <v>-0.41497245145673001</v>
      </c>
      <c r="AB439">
        <v>52.579097446717</v>
      </c>
    </row>
    <row r="440" spans="1:28">
      <c r="A440">
        <v>7299</v>
      </c>
      <c r="B440">
        <v>1829577</v>
      </c>
      <c r="C440" t="s">
        <v>164</v>
      </c>
      <c r="D440" t="s">
        <v>126</v>
      </c>
      <c r="E440" t="s">
        <v>179</v>
      </c>
      <c r="F440" t="s">
        <v>118</v>
      </c>
      <c r="G440">
        <v>42479.70208333333</v>
      </c>
      <c r="H440" t="s">
        <v>180</v>
      </c>
      <c r="I440" t="s">
        <v>116</v>
      </c>
      <c r="J440" t="s">
        <v>199</v>
      </c>
      <c r="K440" t="s">
        <v>200</v>
      </c>
      <c r="L440" t="s">
        <v>183</v>
      </c>
      <c r="M440">
        <v>5.2999999999999999E-2</v>
      </c>
      <c r="N440" t="s">
        <v>149</v>
      </c>
      <c r="O440" t="b">
        <v>0</v>
      </c>
      <c r="P440">
        <v>138261413</v>
      </c>
      <c r="Q440" t="s">
        <v>150</v>
      </c>
      <c r="R440">
        <v>1E-3</v>
      </c>
      <c r="S440" t="s">
        <v>184</v>
      </c>
      <c r="T440">
        <v>2016</v>
      </c>
      <c r="U440" t="s">
        <v>151</v>
      </c>
      <c r="V440" t="s">
        <v>201</v>
      </c>
      <c r="W440" t="s">
        <v>202</v>
      </c>
      <c r="X440" t="s">
        <v>155</v>
      </c>
      <c r="Y440">
        <v>516100</v>
      </c>
      <c r="Z440">
        <v>253300</v>
      </c>
      <c r="AA440">
        <v>-0.30395486908298303</v>
      </c>
      <c r="AB440">
        <v>52.1657659569386</v>
      </c>
    </row>
    <row r="441" spans="1:28">
      <c r="A441">
        <v>7299</v>
      </c>
      <c r="B441">
        <v>1801827</v>
      </c>
      <c r="C441" t="s">
        <v>164</v>
      </c>
      <c r="D441" t="s">
        <v>126</v>
      </c>
      <c r="E441" t="s">
        <v>179</v>
      </c>
      <c r="F441" t="s">
        <v>118</v>
      </c>
      <c r="G441">
        <v>42184.382638888892</v>
      </c>
      <c r="H441" t="s">
        <v>180</v>
      </c>
      <c r="I441" t="s">
        <v>116</v>
      </c>
      <c r="J441" t="s">
        <v>181</v>
      </c>
      <c r="K441" t="s">
        <v>182</v>
      </c>
      <c r="L441" t="s">
        <v>183</v>
      </c>
      <c r="M441">
        <v>8.9999999999999993E-3</v>
      </c>
      <c r="N441" t="s">
        <v>149</v>
      </c>
      <c r="O441" t="b">
        <v>0</v>
      </c>
      <c r="P441">
        <v>138261413</v>
      </c>
      <c r="Q441" t="s">
        <v>150</v>
      </c>
      <c r="R441">
        <v>1E-3</v>
      </c>
      <c r="S441" t="s">
        <v>184</v>
      </c>
      <c r="T441">
        <v>2015</v>
      </c>
      <c r="U441" t="s">
        <v>151</v>
      </c>
      <c r="V441" t="s">
        <v>188</v>
      </c>
      <c r="W441" t="s">
        <v>189</v>
      </c>
      <c r="X441" t="s">
        <v>155</v>
      </c>
      <c r="Y441">
        <v>636400</v>
      </c>
      <c r="Z441">
        <v>291600</v>
      </c>
      <c r="AA441">
        <v>1.4791973795069699</v>
      </c>
      <c r="AB441">
        <v>52.471107816141703</v>
      </c>
    </row>
    <row r="442" spans="1:28">
      <c r="A442">
        <v>7299</v>
      </c>
      <c r="B442">
        <v>2029706</v>
      </c>
      <c r="C442" t="s">
        <v>164</v>
      </c>
      <c r="D442" t="s">
        <v>126</v>
      </c>
      <c r="E442" t="s">
        <v>179</v>
      </c>
      <c r="F442" t="s">
        <v>118</v>
      </c>
      <c r="G442">
        <v>44965.431944444441</v>
      </c>
      <c r="H442" t="s">
        <v>180</v>
      </c>
      <c r="I442" t="s">
        <v>116</v>
      </c>
      <c r="J442" t="s">
        <v>199</v>
      </c>
      <c r="K442" t="s">
        <v>200</v>
      </c>
      <c r="L442" t="s">
        <v>148</v>
      </c>
      <c r="M442">
        <v>2.7E-2</v>
      </c>
      <c r="N442" t="s">
        <v>149</v>
      </c>
      <c r="O442" t="b">
        <v>0</v>
      </c>
      <c r="P442">
        <v>138261413</v>
      </c>
      <c r="Q442" t="s">
        <v>150</v>
      </c>
      <c r="R442">
        <v>1E-3</v>
      </c>
      <c r="S442" t="s">
        <v>184</v>
      </c>
      <c r="T442">
        <v>2023</v>
      </c>
      <c r="U442" t="s">
        <v>151</v>
      </c>
      <c r="V442" t="s">
        <v>207</v>
      </c>
      <c r="W442" t="s">
        <v>208</v>
      </c>
      <c r="X442" t="s">
        <v>155</v>
      </c>
      <c r="Y442">
        <v>515935</v>
      </c>
      <c r="Z442">
        <v>253417</v>
      </c>
      <c r="AA442">
        <v>-0.30632621725807402</v>
      </c>
      <c r="AB442">
        <v>52.1668520239771</v>
      </c>
    </row>
    <row r="443" spans="1:28">
      <c r="A443">
        <v>7299</v>
      </c>
      <c r="B443">
        <v>4661678</v>
      </c>
      <c r="C443" t="s">
        <v>164</v>
      </c>
      <c r="D443" t="s">
        <v>126</v>
      </c>
      <c r="E443" t="s">
        <v>179</v>
      </c>
      <c r="F443" t="s">
        <v>118</v>
      </c>
      <c r="G443">
        <v>42656.549305555556</v>
      </c>
      <c r="H443" t="s">
        <v>191</v>
      </c>
      <c r="I443" t="s">
        <v>119</v>
      </c>
      <c r="J443" t="s">
        <v>192</v>
      </c>
      <c r="K443" t="s">
        <v>193</v>
      </c>
      <c r="L443" t="s">
        <v>183</v>
      </c>
      <c r="M443">
        <v>5.0000000000000001E-3</v>
      </c>
      <c r="N443" t="s">
        <v>149</v>
      </c>
      <c r="O443" t="b">
        <v>0</v>
      </c>
      <c r="P443">
        <v>138261413</v>
      </c>
      <c r="Q443" t="s">
        <v>150</v>
      </c>
      <c r="R443">
        <v>1E-3</v>
      </c>
      <c r="S443" t="s">
        <v>184</v>
      </c>
      <c r="T443">
        <v>2016</v>
      </c>
      <c r="U443" t="s">
        <v>151</v>
      </c>
      <c r="V443" t="s">
        <v>194</v>
      </c>
      <c r="W443" t="s">
        <v>195</v>
      </c>
      <c r="X443" t="s">
        <v>155</v>
      </c>
      <c r="Y443">
        <v>357000</v>
      </c>
      <c r="Z443">
        <v>237460</v>
      </c>
      <c r="AA443">
        <v>-2.62823009845419</v>
      </c>
      <c r="AB443">
        <v>52.033868710239098</v>
      </c>
    </row>
    <row r="444" spans="1:28">
      <c r="A444">
        <v>7299</v>
      </c>
      <c r="B444">
        <v>1913093</v>
      </c>
      <c r="C444" t="s">
        <v>164</v>
      </c>
      <c r="D444" t="s">
        <v>126</v>
      </c>
      <c r="E444" t="s">
        <v>179</v>
      </c>
      <c r="F444" t="s">
        <v>118</v>
      </c>
      <c r="G444">
        <v>43367.671527777777</v>
      </c>
      <c r="H444" t="s">
        <v>180</v>
      </c>
      <c r="I444" t="s">
        <v>116</v>
      </c>
      <c r="J444" t="s">
        <v>181</v>
      </c>
      <c r="K444" t="s">
        <v>182</v>
      </c>
      <c r="L444" t="s">
        <v>183</v>
      </c>
      <c r="M444">
        <v>0.01</v>
      </c>
      <c r="N444" t="s">
        <v>149</v>
      </c>
      <c r="O444" t="b">
        <v>0</v>
      </c>
      <c r="P444">
        <v>138261413</v>
      </c>
      <c r="Q444" t="s">
        <v>150</v>
      </c>
      <c r="R444">
        <v>1E-3</v>
      </c>
      <c r="S444" t="s">
        <v>184</v>
      </c>
      <c r="T444">
        <v>2018</v>
      </c>
      <c r="U444" t="s">
        <v>151</v>
      </c>
      <c r="V444" t="s">
        <v>185</v>
      </c>
      <c r="W444" t="s">
        <v>186</v>
      </c>
      <c r="X444" t="s">
        <v>155</v>
      </c>
      <c r="Y444">
        <v>620600</v>
      </c>
      <c r="Z444">
        <v>309500</v>
      </c>
      <c r="AA444">
        <v>1.2588812496391699</v>
      </c>
      <c r="AB444">
        <v>52.638374352215699</v>
      </c>
    </row>
    <row r="445" spans="1:28">
      <c r="A445">
        <v>7299</v>
      </c>
      <c r="B445">
        <v>1908537</v>
      </c>
      <c r="C445" t="s">
        <v>164</v>
      </c>
      <c r="D445" t="s">
        <v>126</v>
      </c>
      <c r="E445" t="s">
        <v>179</v>
      </c>
      <c r="F445" t="s">
        <v>118</v>
      </c>
      <c r="G445">
        <v>43307.51666666667</v>
      </c>
      <c r="H445" t="s">
        <v>180</v>
      </c>
      <c r="I445" t="s">
        <v>116</v>
      </c>
      <c r="J445" t="s">
        <v>146</v>
      </c>
      <c r="K445" t="s">
        <v>147</v>
      </c>
      <c r="L445" t="s">
        <v>183</v>
      </c>
      <c r="M445">
        <v>3.6999999999999998E-2</v>
      </c>
      <c r="N445" t="s">
        <v>149</v>
      </c>
      <c r="O445" t="b">
        <v>0</v>
      </c>
      <c r="P445">
        <v>138261413</v>
      </c>
      <c r="Q445" t="s">
        <v>150</v>
      </c>
      <c r="R445">
        <v>1E-3</v>
      </c>
      <c r="S445" t="s">
        <v>184</v>
      </c>
      <c r="T445">
        <v>2018</v>
      </c>
      <c r="U445" t="s">
        <v>151</v>
      </c>
      <c r="V445" t="s">
        <v>204</v>
      </c>
      <c r="W445" t="s">
        <v>154</v>
      </c>
      <c r="X445" t="s">
        <v>155</v>
      </c>
      <c r="Y445">
        <v>507500</v>
      </c>
      <c r="Z445">
        <v>299100</v>
      </c>
      <c r="AA445">
        <v>-0.41497245145673001</v>
      </c>
      <c r="AB445">
        <v>52.579097446717</v>
      </c>
    </row>
    <row r="446" spans="1:28">
      <c r="A446">
        <v>7299</v>
      </c>
      <c r="B446">
        <v>1805045</v>
      </c>
      <c r="C446" t="s">
        <v>164</v>
      </c>
      <c r="D446" t="s">
        <v>126</v>
      </c>
      <c r="E446" t="s">
        <v>179</v>
      </c>
      <c r="F446" t="s">
        <v>118</v>
      </c>
      <c r="G446">
        <v>42215.354166666664</v>
      </c>
      <c r="H446" t="s">
        <v>180</v>
      </c>
      <c r="I446" t="s">
        <v>116</v>
      </c>
      <c r="J446" t="s">
        <v>181</v>
      </c>
      <c r="K446" t="s">
        <v>182</v>
      </c>
      <c r="L446" t="s">
        <v>183</v>
      </c>
      <c r="M446">
        <v>1.4E-2</v>
      </c>
      <c r="N446" t="s">
        <v>149</v>
      </c>
      <c r="O446" t="b">
        <v>0</v>
      </c>
      <c r="P446">
        <v>138261413</v>
      </c>
      <c r="Q446" t="s">
        <v>150</v>
      </c>
      <c r="R446">
        <v>1E-3</v>
      </c>
      <c r="S446" t="s">
        <v>184</v>
      </c>
      <c r="T446">
        <v>2015</v>
      </c>
      <c r="U446" t="s">
        <v>151</v>
      </c>
      <c r="V446" t="s">
        <v>188</v>
      </c>
      <c r="W446" t="s">
        <v>189</v>
      </c>
      <c r="X446" t="s">
        <v>155</v>
      </c>
      <c r="Y446">
        <v>636400</v>
      </c>
      <c r="Z446">
        <v>291600</v>
      </c>
      <c r="AA446">
        <v>1.4791973795069699</v>
      </c>
      <c r="AB446">
        <v>52.471107816141703</v>
      </c>
    </row>
    <row r="447" spans="1:28">
      <c r="A447">
        <v>7299</v>
      </c>
      <c r="B447">
        <v>1595356</v>
      </c>
      <c r="C447" t="s">
        <v>164</v>
      </c>
      <c r="D447" t="s">
        <v>126</v>
      </c>
      <c r="E447" t="s">
        <v>205</v>
      </c>
      <c r="F447" t="s">
        <v>112</v>
      </c>
      <c r="G447">
        <v>44998.619444444441</v>
      </c>
      <c r="H447" t="s">
        <v>180</v>
      </c>
      <c r="I447" t="s">
        <v>116</v>
      </c>
      <c r="J447" t="s">
        <v>220</v>
      </c>
      <c r="K447" t="s">
        <v>221</v>
      </c>
      <c r="L447" t="s">
        <v>148</v>
      </c>
      <c r="M447">
        <v>4.5999999999999999E-2</v>
      </c>
      <c r="N447" t="s">
        <v>149</v>
      </c>
      <c r="O447" t="b">
        <v>0</v>
      </c>
      <c r="P447">
        <v>138261413</v>
      </c>
      <c r="Q447" t="s">
        <v>150</v>
      </c>
      <c r="R447">
        <v>1E-3</v>
      </c>
      <c r="S447" t="s">
        <v>184</v>
      </c>
      <c r="T447">
        <v>2023</v>
      </c>
      <c r="U447" t="s">
        <v>151</v>
      </c>
      <c r="V447" t="s">
        <v>222</v>
      </c>
      <c r="W447" t="s">
        <v>223</v>
      </c>
      <c r="X447" t="s">
        <v>155</v>
      </c>
      <c r="Y447">
        <v>559400</v>
      </c>
      <c r="Z447">
        <v>142800</v>
      </c>
      <c r="AA447">
        <v>0.27827943679790101</v>
      </c>
      <c r="AB447">
        <v>51.162245506364997</v>
      </c>
    </row>
    <row r="448" spans="1:28">
      <c r="A448">
        <v>7299</v>
      </c>
      <c r="B448">
        <v>1790725</v>
      </c>
      <c r="C448" t="s">
        <v>164</v>
      </c>
      <c r="D448" t="s">
        <v>126</v>
      </c>
      <c r="E448" t="s">
        <v>179</v>
      </c>
      <c r="F448" t="s">
        <v>118</v>
      </c>
      <c r="G448">
        <v>42075.407638888886</v>
      </c>
      <c r="H448" t="s">
        <v>180</v>
      </c>
      <c r="I448" t="s">
        <v>116</v>
      </c>
      <c r="J448" t="s">
        <v>181</v>
      </c>
      <c r="K448" t="s">
        <v>182</v>
      </c>
      <c r="L448" t="s">
        <v>183</v>
      </c>
      <c r="M448">
        <v>8.9999999999999993E-3</v>
      </c>
      <c r="N448" t="s">
        <v>149</v>
      </c>
      <c r="O448" t="b">
        <v>0</v>
      </c>
      <c r="P448">
        <v>138261413</v>
      </c>
      <c r="Q448" t="s">
        <v>150</v>
      </c>
      <c r="R448">
        <v>1E-3</v>
      </c>
      <c r="S448" t="s">
        <v>184</v>
      </c>
      <c r="T448">
        <v>2015</v>
      </c>
      <c r="U448" t="s">
        <v>151</v>
      </c>
      <c r="V448" t="s">
        <v>197</v>
      </c>
      <c r="W448" t="s">
        <v>186</v>
      </c>
      <c r="X448" t="s">
        <v>155</v>
      </c>
      <c r="Y448">
        <v>624300</v>
      </c>
      <c r="Z448">
        <v>306800</v>
      </c>
      <c r="AA448">
        <v>1.3116346710660201</v>
      </c>
      <c r="AB448">
        <v>52.6126273253455</v>
      </c>
    </row>
    <row r="449" spans="1:28">
      <c r="A449">
        <v>7299</v>
      </c>
      <c r="B449">
        <v>1868454</v>
      </c>
      <c r="C449" t="s">
        <v>164</v>
      </c>
      <c r="D449" t="s">
        <v>126</v>
      </c>
      <c r="E449" t="s">
        <v>179</v>
      </c>
      <c r="F449" t="s">
        <v>118</v>
      </c>
      <c r="G449">
        <v>42836.511111111111</v>
      </c>
      <c r="H449" t="s">
        <v>180</v>
      </c>
      <c r="I449" t="s">
        <v>116</v>
      </c>
      <c r="J449" t="s">
        <v>146</v>
      </c>
      <c r="K449" t="s">
        <v>147</v>
      </c>
      <c r="L449" t="s">
        <v>183</v>
      </c>
      <c r="M449">
        <v>4.9000000000000002E-2</v>
      </c>
      <c r="N449" t="s">
        <v>149</v>
      </c>
      <c r="O449" t="b">
        <v>0</v>
      </c>
      <c r="P449">
        <v>138261413</v>
      </c>
      <c r="Q449" t="s">
        <v>150</v>
      </c>
      <c r="R449">
        <v>1E-3</v>
      </c>
      <c r="S449" t="s">
        <v>184</v>
      </c>
      <c r="T449">
        <v>2017</v>
      </c>
      <c r="U449" t="s">
        <v>151</v>
      </c>
      <c r="V449" t="s">
        <v>204</v>
      </c>
      <c r="W449" t="s">
        <v>154</v>
      </c>
      <c r="X449" t="s">
        <v>155</v>
      </c>
      <c r="Y449">
        <v>507500</v>
      </c>
      <c r="Z449">
        <v>299100</v>
      </c>
      <c r="AA449">
        <v>-0.41497245145673001</v>
      </c>
      <c r="AB449">
        <v>52.579097446717</v>
      </c>
    </row>
    <row r="450" spans="1:28">
      <c r="A450">
        <v>7299</v>
      </c>
      <c r="B450">
        <v>1984436</v>
      </c>
      <c r="C450" t="s">
        <v>164</v>
      </c>
      <c r="D450" t="s">
        <v>126</v>
      </c>
      <c r="E450" t="s">
        <v>179</v>
      </c>
      <c r="F450" t="s">
        <v>118</v>
      </c>
      <c r="G450">
        <v>44362.442361111112</v>
      </c>
      <c r="H450" t="s">
        <v>180</v>
      </c>
      <c r="I450" t="s">
        <v>116</v>
      </c>
      <c r="J450" t="s">
        <v>199</v>
      </c>
      <c r="K450" t="s">
        <v>200</v>
      </c>
      <c r="L450" t="s">
        <v>183</v>
      </c>
      <c r="M450">
        <v>0.03</v>
      </c>
      <c r="N450" t="s">
        <v>149</v>
      </c>
      <c r="O450" t="b">
        <v>0</v>
      </c>
      <c r="P450">
        <v>138261413</v>
      </c>
      <c r="Q450" t="s">
        <v>150</v>
      </c>
      <c r="R450">
        <v>1E-3</v>
      </c>
      <c r="S450" t="s">
        <v>184</v>
      </c>
      <c r="T450">
        <v>2021</v>
      </c>
      <c r="U450" t="s">
        <v>151</v>
      </c>
      <c r="V450" t="s">
        <v>207</v>
      </c>
      <c r="W450" t="s">
        <v>208</v>
      </c>
      <c r="X450" t="s">
        <v>155</v>
      </c>
      <c r="Y450">
        <v>515935</v>
      </c>
      <c r="Z450">
        <v>253417</v>
      </c>
      <c r="AA450">
        <v>-0.30632621725807402</v>
      </c>
      <c r="AB450">
        <v>52.1668520239771</v>
      </c>
    </row>
    <row r="451" spans="1:28">
      <c r="A451">
        <v>7299</v>
      </c>
      <c r="B451">
        <v>1946926</v>
      </c>
      <c r="C451" t="s">
        <v>164</v>
      </c>
      <c r="D451" t="s">
        <v>126</v>
      </c>
      <c r="E451" t="s">
        <v>179</v>
      </c>
      <c r="F451" t="s">
        <v>118</v>
      </c>
      <c r="G451">
        <v>43755.388888888891</v>
      </c>
      <c r="H451" t="s">
        <v>180</v>
      </c>
      <c r="I451" t="s">
        <v>116</v>
      </c>
      <c r="J451" t="s">
        <v>181</v>
      </c>
      <c r="K451" t="s">
        <v>182</v>
      </c>
      <c r="L451" t="s">
        <v>183</v>
      </c>
      <c r="M451">
        <v>1.2E-2</v>
      </c>
      <c r="N451" t="s">
        <v>149</v>
      </c>
      <c r="O451" t="b">
        <v>0</v>
      </c>
      <c r="P451">
        <v>138261413</v>
      </c>
      <c r="Q451" t="s">
        <v>150</v>
      </c>
      <c r="R451">
        <v>1E-3</v>
      </c>
      <c r="S451" t="s">
        <v>184</v>
      </c>
      <c r="T451">
        <v>2019</v>
      </c>
      <c r="U451" t="s">
        <v>151</v>
      </c>
      <c r="V451" t="s">
        <v>188</v>
      </c>
      <c r="W451" t="s">
        <v>189</v>
      </c>
      <c r="X451" t="s">
        <v>155</v>
      </c>
      <c r="Y451">
        <v>636400</v>
      </c>
      <c r="Z451">
        <v>291600</v>
      </c>
      <c r="AA451">
        <v>1.4791973795069699</v>
      </c>
      <c r="AB451">
        <v>52.471107816141703</v>
      </c>
    </row>
    <row r="452" spans="1:28">
      <c r="A452">
        <v>7299</v>
      </c>
      <c r="B452">
        <v>4688151</v>
      </c>
      <c r="C452" t="s">
        <v>164</v>
      </c>
      <c r="D452" t="s">
        <v>126</v>
      </c>
      <c r="E452" t="s">
        <v>179</v>
      </c>
      <c r="F452" t="s">
        <v>118</v>
      </c>
      <c r="G452">
        <v>43011.583333333336</v>
      </c>
      <c r="H452" t="s">
        <v>191</v>
      </c>
      <c r="I452" t="s">
        <v>119</v>
      </c>
      <c r="J452" t="s">
        <v>192</v>
      </c>
      <c r="K452" t="s">
        <v>193</v>
      </c>
      <c r="L452" t="s">
        <v>183</v>
      </c>
      <c r="M452">
        <v>3.2000000000000002E-3</v>
      </c>
      <c r="N452" t="s">
        <v>149</v>
      </c>
      <c r="O452" t="b">
        <v>0</v>
      </c>
      <c r="P452">
        <v>138261413</v>
      </c>
      <c r="Q452" t="s">
        <v>150</v>
      </c>
      <c r="R452">
        <v>1E-3</v>
      </c>
      <c r="S452" t="s">
        <v>184</v>
      </c>
      <c r="T452">
        <v>2017</v>
      </c>
      <c r="U452" t="s">
        <v>151</v>
      </c>
      <c r="V452" t="s">
        <v>194</v>
      </c>
      <c r="W452" t="s">
        <v>195</v>
      </c>
      <c r="X452" t="s">
        <v>155</v>
      </c>
      <c r="Y452">
        <v>357000</v>
      </c>
      <c r="Z452">
        <v>237460</v>
      </c>
      <c r="AA452">
        <v>-2.62823009845419</v>
      </c>
      <c r="AB452">
        <v>52.033868710239098</v>
      </c>
    </row>
    <row r="453" spans="1:28">
      <c r="A453">
        <v>7299</v>
      </c>
      <c r="B453">
        <v>1956690</v>
      </c>
      <c r="C453" t="s">
        <v>164</v>
      </c>
      <c r="D453" t="s">
        <v>126</v>
      </c>
      <c r="E453" t="s">
        <v>179</v>
      </c>
      <c r="F453" t="s">
        <v>118</v>
      </c>
      <c r="G453">
        <v>43859.70416666667</v>
      </c>
      <c r="H453" t="s">
        <v>180</v>
      </c>
      <c r="I453" t="s">
        <v>116</v>
      </c>
      <c r="J453" t="s">
        <v>199</v>
      </c>
      <c r="K453" t="s">
        <v>200</v>
      </c>
      <c r="L453" t="s">
        <v>183</v>
      </c>
      <c r="M453">
        <v>1.4E-2</v>
      </c>
      <c r="N453" t="s">
        <v>149</v>
      </c>
      <c r="O453" t="b">
        <v>0</v>
      </c>
      <c r="P453">
        <v>138261413</v>
      </c>
      <c r="Q453" t="s">
        <v>150</v>
      </c>
      <c r="R453">
        <v>1E-3</v>
      </c>
      <c r="S453" t="s">
        <v>184</v>
      </c>
      <c r="T453">
        <v>2020</v>
      </c>
      <c r="U453" t="s">
        <v>151</v>
      </c>
      <c r="V453" t="s">
        <v>207</v>
      </c>
      <c r="W453" t="s">
        <v>208</v>
      </c>
      <c r="X453" t="s">
        <v>155</v>
      </c>
      <c r="Y453">
        <v>515935</v>
      </c>
      <c r="Z453">
        <v>253417</v>
      </c>
      <c r="AA453">
        <v>-0.30632621725807402</v>
      </c>
      <c r="AB453">
        <v>52.1668520239771</v>
      </c>
    </row>
    <row r="454" spans="1:28">
      <c r="A454">
        <v>7299</v>
      </c>
      <c r="B454">
        <v>2044577</v>
      </c>
      <c r="C454" t="s">
        <v>164</v>
      </c>
      <c r="D454" t="s">
        <v>126</v>
      </c>
      <c r="E454" t="s">
        <v>179</v>
      </c>
      <c r="F454" t="s">
        <v>118</v>
      </c>
      <c r="G454">
        <v>45141.533333333333</v>
      </c>
      <c r="H454" t="s">
        <v>180</v>
      </c>
      <c r="I454" t="s">
        <v>116</v>
      </c>
      <c r="J454" t="s">
        <v>199</v>
      </c>
      <c r="K454" t="s">
        <v>200</v>
      </c>
      <c r="L454" t="s">
        <v>183</v>
      </c>
      <c r="M454">
        <v>3.4000000000000002E-2</v>
      </c>
      <c r="N454" t="s">
        <v>149</v>
      </c>
      <c r="O454" t="b">
        <v>0</v>
      </c>
      <c r="P454">
        <v>138261413</v>
      </c>
      <c r="Q454" t="s">
        <v>150</v>
      </c>
      <c r="R454">
        <v>1E-3</v>
      </c>
      <c r="S454" t="s">
        <v>184</v>
      </c>
      <c r="T454">
        <v>2023</v>
      </c>
      <c r="U454" t="s">
        <v>151</v>
      </c>
      <c r="V454" t="s">
        <v>207</v>
      </c>
      <c r="W454" t="s">
        <v>208</v>
      </c>
      <c r="X454" t="s">
        <v>155</v>
      </c>
      <c r="Y454">
        <v>515935</v>
      </c>
      <c r="Z454">
        <v>253417</v>
      </c>
      <c r="AA454">
        <v>-0.30632621725807402</v>
      </c>
      <c r="AB454">
        <v>52.1668520239771</v>
      </c>
    </row>
    <row r="455" spans="1:28">
      <c r="A455">
        <v>7299</v>
      </c>
      <c r="B455">
        <v>1841607</v>
      </c>
      <c r="C455" t="s">
        <v>164</v>
      </c>
      <c r="D455" t="s">
        <v>126</v>
      </c>
      <c r="E455" t="s">
        <v>179</v>
      </c>
      <c r="F455" t="s">
        <v>118</v>
      </c>
      <c r="G455">
        <v>42593.414583333331</v>
      </c>
      <c r="H455" t="s">
        <v>180</v>
      </c>
      <c r="I455" t="s">
        <v>116</v>
      </c>
      <c r="J455" t="s">
        <v>181</v>
      </c>
      <c r="K455" t="s">
        <v>182</v>
      </c>
      <c r="L455" t="s">
        <v>183</v>
      </c>
      <c r="M455">
        <v>1.6E-2</v>
      </c>
      <c r="N455" t="s">
        <v>149</v>
      </c>
      <c r="O455" t="b">
        <v>0</v>
      </c>
      <c r="P455">
        <v>138261413</v>
      </c>
      <c r="Q455" t="s">
        <v>150</v>
      </c>
      <c r="R455">
        <v>1E-3</v>
      </c>
      <c r="S455" t="s">
        <v>184</v>
      </c>
      <c r="T455">
        <v>2016</v>
      </c>
      <c r="U455" t="s">
        <v>151</v>
      </c>
      <c r="V455" t="s">
        <v>185</v>
      </c>
      <c r="W455" t="s">
        <v>186</v>
      </c>
      <c r="X455" t="s">
        <v>155</v>
      </c>
      <c r="Y455">
        <v>620600</v>
      </c>
      <c r="Z455">
        <v>309500</v>
      </c>
      <c r="AA455">
        <v>1.2588812496391699</v>
      </c>
      <c r="AB455">
        <v>52.638374352215699</v>
      </c>
    </row>
    <row r="456" spans="1:28">
      <c r="A456">
        <v>7299</v>
      </c>
      <c r="B456">
        <v>1918183</v>
      </c>
      <c r="C456" t="s">
        <v>164</v>
      </c>
      <c r="D456" t="s">
        <v>126</v>
      </c>
      <c r="E456" t="s">
        <v>179</v>
      </c>
      <c r="F456" t="s">
        <v>118</v>
      </c>
      <c r="G456">
        <v>43419.333333333336</v>
      </c>
      <c r="H456" t="s">
        <v>180</v>
      </c>
      <c r="I456" t="s">
        <v>116</v>
      </c>
      <c r="J456" t="s">
        <v>181</v>
      </c>
      <c r="K456" t="s">
        <v>182</v>
      </c>
      <c r="L456" t="s">
        <v>183</v>
      </c>
      <c r="M456">
        <v>1.6E-2</v>
      </c>
      <c r="N456" t="s">
        <v>149</v>
      </c>
      <c r="O456" t="b">
        <v>0</v>
      </c>
      <c r="P456">
        <v>138261413</v>
      </c>
      <c r="Q456" t="s">
        <v>150</v>
      </c>
      <c r="R456">
        <v>1E-3</v>
      </c>
      <c r="S456" t="s">
        <v>184</v>
      </c>
      <c r="T456">
        <v>2018</v>
      </c>
      <c r="U456" t="s">
        <v>151</v>
      </c>
      <c r="V456" t="s">
        <v>188</v>
      </c>
      <c r="W456" t="s">
        <v>189</v>
      </c>
      <c r="X456" t="s">
        <v>155</v>
      </c>
      <c r="Y456">
        <v>636400</v>
      </c>
      <c r="Z456">
        <v>291600</v>
      </c>
      <c r="AA456">
        <v>1.4791973795069699</v>
      </c>
      <c r="AB456">
        <v>52.471107816141703</v>
      </c>
    </row>
    <row r="457" spans="1:28">
      <c r="A457">
        <v>7299</v>
      </c>
      <c r="B457">
        <v>4743231</v>
      </c>
      <c r="C457" t="s">
        <v>164</v>
      </c>
      <c r="D457" t="s">
        <v>126</v>
      </c>
      <c r="E457" t="s">
        <v>205</v>
      </c>
      <c r="F457" t="s">
        <v>112</v>
      </c>
      <c r="G457">
        <v>43790.431944444441</v>
      </c>
      <c r="H457" t="s">
        <v>180</v>
      </c>
      <c r="I457" t="s">
        <v>116</v>
      </c>
      <c r="J457" t="s">
        <v>192</v>
      </c>
      <c r="K457" t="s">
        <v>193</v>
      </c>
      <c r="L457" t="s">
        <v>183</v>
      </c>
      <c r="M457">
        <v>9.4000000000000004E-3</v>
      </c>
      <c r="N457" t="s">
        <v>149</v>
      </c>
      <c r="O457" t="b">
        <v>0</v>
      </c>
      <c r="P457">
        <v>138261413</v>
      </c>
      <c r="Q457" t="s">
        <v>150</v>
      </c>
      <c r="R457">
        <v>1E-3</v>
      </c>
      <c r="S457" t="s">
        <v>184</v>
      </c>
      <c r="T457">
        <v>2019</v>
      </c>
      <c r="U457" t="s">
        <v>151</v>
      </c>
      <c r="V457" t="s">
        <v>335</v>
      </c>
      <c r="W457" t="s">
        <v>281</v>
      </c>
      <c r="X457" t="s">
        <v>155</v>
      </c>
      <c r="Y457">
        <v>403350</v>
      </c>
      <c r="Z457">
        <v>245150</v>
      </c>
      <c r="AA457">
        <v>-1.9525037440050701</v>
      </c>
      <c r="AB457">
        <v>52.104672977586198</v>
      </c>
    </row>
    <row r="458" spans="1:28">
      <c r="A458">
        <v>7299</v>
      </c>
      <c r="B458">
        <v>1812383</v>
      </c>
      <c r="C458" t="s">
        <v>164</v>
      </c>
      <c r="D458" t="s">
        <v>126</v>
      </c>
      <c r="E458" t="s">
        <v>179</v>
      </c>
      <c r="F458" t="s">
        <v>118</v>
      </c>
      <c r="G458">
        <v>42292.527777777781</v>
      </c>
      <c r="H458" t="s">
        <v>180</v>
      </c>
      <c r="I458" t="s">
        <v>116</v>
      </c>
      <c r="J458" t="s">
        <v>181</v>
      </c>
      <c r="K458" t="s">
        <v>182</v>
      </c>
      <c r="L458" t="s">
        <v>183</v>
      </c>
      <c r="M458">
        <v>0.01</v>
      </c>
      <c r="N458" t="s">
        <v>149</v>
      </c>
      <c r="O458" t="b">
        <v>0</v>
      </c>
      <c r="P458">
        <v>138261413</v>
      </c>
      <c r="Q458" t="s">
        <v>150</v>
      </c>
      <c r="R458">
        <v>1E-3</v>
      </c>
      <c r="S458" t="s">
        <v>184</v>
      </c>
      <c r="T458">
        <v>2015</v>
      </c>
      <c r="U458" t="s">
        <v>151</v>
      </c>
      <c r="V458" t="s">
        <v>185</v>
      </c>
      <c r="W458" t="s">
        <v>186</v>
      </c>
      <c r="X458" t="s">
        <v>155</v>
      </c>
      <c r="Y458">
        <v>620600</v>
      </c>
      <c r="Z458">
        <v>309500</v>
      </c>
      <c r="AA458">
        <v>1.2588812496391699</v>
      </c>
      <c r="AB458">
        <v>52.638374352215699</v>
      </c>
    </row>
    <row r="459" spans="1:28">
      <c r="A459">
        <v>7299</v>
      </c>
      <c r="B459">
        <v>1519050</v>
      </c>
      <c r="C459" t="s">
        <v>164</v>
      </c>
      <c r="D459" t="s">
        <v>126</v>
      </c>
      <c r="E459" t="s">
        <v>205</v>
      </c>
      <c r="F459" t="s">
        <v>112</v>
      </c>
      <c r="G459">
        <v>43899.597222222219</v>
      </c>
      <c r="H459" t="s">
        <v>180</v>
      </c>
      <c r="I459" t="s">
        <v>116</v>
      </c>
      <c r="J459" t="s">
        <v>228</v>
      </c>
      <c r="K459" t="s">
        <v>229</v>
      </c>
      <c r="L459" t="s">
        <v>183</v>
      </c>
      <c r="M459">
        <v>3.3E-3</v>
      </c>
      <c r="N459" t="s">
        <v>149</v>
      </c>
      <c r="O459" t="b">
        <v>0</v>
      </c>
      <c r="P459">
        <v>138261413</v>
      </c>
      <c r="Q459" t="s">
        <v>150</v>
      </c>
      <c r="R459">
        <v>1E-3</v>
      </c>
      <c r="S459" t="s">
        <v>184</v>
      </c>
      <c r="T459">
        <v>2020</v>
      </c>
      <c r="U459" t="s">
        <v>151</v>
      </c>
      <c r="V459" t="s">
        <v>248</v>
      </c>
      <c r="W459" t="s">
        <v>249</v>
      </c>
      <c r="X459" t="s">
        <v>155</v>
      </c>
      <c r="Y459">
        <v>435499</v>
      </c>
      <c r="Z459">
        <v>117847</v>
      </c>
      <c r="AA459">
        <v>-1.4959290530529701</v>
      </c>
      <c r="AB459">
        <v>50.958961874929102</v>
      </c>
    </row>
    <row r="460" spans="1:28">
      <c r="A460">
        <v>7299</v>
      </c>
      <c r="B460">
        <v>2001295</v>
      </c>
      <c r="C460" t="s">
        <v>164</v>
      </c>
      <c r="D460" t="s">
        <v>126</v>
      </c>
      <c r="E460" t="s">
        <v>179</v>
      </c>
      <c r="F460" t="s">
        <v>118</v>
      </c>
      <c r="G460">
        <v>44587.560416666667</v>
      </c>
      <c r="H460" t="s">
        <v>180</v>
      </c>
      <c r="I460" t="s">
        <v>116</v>
      </c>
      <c r="J460" t="s">
        <v>199</v>
      </c>
      <c r="K460" t="s">
        <v>200</v>
      </c>
      <c r="L460" t="s">
        <v>148</v>
      </c>
      <c r="M460">
        <v>0.03</v>
      </c>
      <c r="N460" t="s">
        <v>149</v>
      </c>
      <c r="O460" t="b">
        <v>0</v>
      </c>
      <c r="P460">
        <v>138261413</v>
      </c>
      <c r="Q460" t="s">
        <v>150</v>
      </c>
      <c r="R460">
        <v>1E-3</v>
      </c>
      <c r="S460" t="s">
        <v>184</v>
      </c>
      <c r="T460">
        <v>2022</v>
      </c>
      <c r="U460" t="s">
        <v>151</v>
      </c>
      <c r="V460" t="s">
        <v>207</v>
      </c>
      <c r="W460" t="s">
        <v>208</v>
      </c>
      <c r="X460" t="s">
        <v>155</v>
      </c>
      <c r="Y460">
        <v>515935</v>
      </c>
      <c r="Z460">
        <v>253417</v>
      </c>
      <c r="AA460">
        <v>-0.30632621725807402</v>
      </c>
      <c r="AB460">
        <v>52.1668520239771</v>
      </c>
    </row>
    <row r="461" spans="1:28">
      <c r="A461">
        <v>7299</v>
      </c>
      <c r="B461">
        <v>1995441</v>
      </c>
      <c r="C461" t="s">
        <v>164</v>
      </c>
      <c r="D461" t="s">
        <v>126</v>
      </c>
      <c r="E461" t="s">
        <v>179</v>
      </c>
      <c r="F461" t="s">
        <v>118</v>
      </c>
      <c r="G461">
        <v>44505.623611111114</v>
      </c>
      <c r="H461" t="s">
        <v>180</v>
      </c>
      <c r="I461" t="s">
        <v>116</v>
      </c>
      <c r="J461" t="s">
        <v>181</v>
      </c>
      <c r="K461" t="s">
        <v>182</v>
      </c>
      <c r="L461" t="s">
        <v>183</v>
      </c>
      <c r="M461">
        <v>6.0000000000000001E-3</v>
      </c>
      <c r="N461" t="s">
        <v>149</v>
      </c>
      <c r="O461" t="b">
        <v>0</v>
      </c>
      <c r="P461">
        <v>138261413</v>
      </c>
      <c r="Q461" t="s">
        <v>150</v>
      </c>
      <c r="R461">
        <v>1E-3</v>
      </c>
      <c r="S461" t="s">
        <v>184</v>
      </c>
      <c r="T461">
        <v>2021</v>
      </c>
      <c r="U461" t="s">
        <v>151</v>
      </c>
      <c r="V461" t="s">
        <v>185</v>
      </c>
      <c r="W461" t="s">
        <v>186</v>
      </c>
      <c r="X461" t="s">
        <v>155</v>
      </c>
      <c r="Y461">
        <v>620600</v>
      </c>
      <c r="Z461">
        <v>309500</v>
      </c>
      <c r="AA461">
        <v>1.2588812496391699</v>
      </c>
      <c r="AB461">
        <v>52.638374352215699</v>
      </c>
    </row>
    <row r="462" spans="1:28">
      <c r="A462">
        <v>7299</v>
      </c>
      <c r="B462">
        <v>1955763</v>
      </c>
      <c r="C462" t="s">
        <v>164</v>
      </c>
      <c r="D462" t="s">
        <v>126</v>
      </c>
      <c r="E462" t="s">
        <v>179</v>
      </c>
      <c r="F462" t="s">
        <v>118</v>
      </c>
      <c r="G462">
        <v>43853.392361111109</v>
      </c>
      <c r="H462" t="s">
        <v>180</v>
      </c>
      <c r="I462" t="s">
        <v>116</v>
      </c>
      <c r="J462" t="s">
        <v>146</v>
      </c>
      <c r="K462" t="s">
        <v>147</v>
      </c>
      <c r="L462" t="s">
        <v>183</v>
      </c>
      <c r="M462">
        <v>2.3E-3</v>
      </c>
      <c r="N462" t="s">
        <v>149</v>
      </c>
      <c r="O462" t="b">
        <v>0</v>
      </c>
      <c r="P462">
        <v>138261413</v>
      </c>
      <c r="Q462" t="s">
        <v>150</v>
      </c>
      <c r="R462">
        <v>1E-3</v>
      </c>
      <c r="S462" t="s">
        <v>184</v>
      </c>
      <c r="T462">
        <v>2020</v>
      </c>
      <c r="U462" t="s">
        <v>151</v>
      </c>
      <c r="V462" t="s">
        <v>225</v>
      </c>
      <c r="W462" t="s">
        <v>226</v>
      </c>
      <c r="X462" t="s">
        <v>155</v>
      </c>
      <c r="Y462">
        <v>500098</v>
      </c>
      <c r="Z462">
        <v>402866</v>
      </c>
      <c r="AA462">
        <v>-0.49196935841400102</v>
      </c>
      <c r="AB462">
        <v>53.512954618294103</v>
      </c>
    </row>
    <row r="463" spans="1:28">
      <c r="A463">
        <v>7299</v>
      </c>
      <c r="B463">
        <v>1672976</v>
      </c>
      <c r="C463" t="s">
        <v>164</v>
      </c>
      <c r="D463" t="s">
        <v>126</v>
      </c>
      <c r="E463" t="s">
        <v>179</v>
      </c>
      <c r="F463" t="s">
        <v>118</v>
      </c>
      <c r="G463">
        <v>44264.529166666667</v>
      </c>
      <c r="H463" t="s">
        <v>180</v>
      </c>
      <c r="I463" t="s">
        <v>116</v>
      </c>
      <c r="J463" t="s">
        <v>165</v>
      </c>
      <c r="K463" t="s">
        <v>166</v>
      </c>
      <c r="L463" t="s">
        <v>183</v>
      </c>
      <c r="M463">
        <v>2.5999999999999999E-3</v>
      </c>
      <c r="N463" t="s">
        <v>149</v>
      </c>
      <c r="O463" t="b">
        <v>0</v>
      </c>
      <c r="P463">
        <v>138261413</v>
      </c>
      <c r="Q463" t="s">
        <v>150</v>
      </c>
      <c r="R463">
        <v>1E-3</v>
      </c>
      <c r="S463" t="s">
        <v>184</v>
      </c>
      <c r="T463">
        <v>2021</v>
      </c>
      <c r="U463" t="s">
        <v>151</v>
      </c>
      <c r="V463" t="s">
        <v>242</v>
      </c>
      <c r="W463" t="s">
        <v>243</v>
      </c>
      <c r="X463" t="s">
        <v>155</v>
      </c>
      <c r="Y463">
        <v>456840</v>
      </c>
      <c r="Z463">
        <v>455364</v>
      </c>
      <c r="AA463">
        <v>-1.13455725358881</v>
      </c>
      <c r="AB463">
        <v>53.991201424557502</v>
      </c>
    </row>
    <row r="464" spans="1:28">
      <c r="A464">
        <v>7299</v>
      </c>
      <c r="B464">
        <v>1620331</v>
      </c>
      <c r="C464" t="s">
        <v>164</v>
      </c>
      <c r="D464" t="s">
        <v>126</v>
      </c>
      <c r="E464" t="s">
        <v>179</v>
      </c>
      <c r="F464" t="s">
        <v>118</v>
      </c>
      <c r="G464">
        <v>43384.491666666669</v>
      </c>
      <c r="H464" t="s">
        <v>180</v>
      </c>
      <c r="I464" t="s">
        <v>116</v>
      </c>
      <c r="J464" t="s">
        <v>165</v>
      </c>
      <c r="K464" t="s">
        <v>166</v>
      </c>
      <c r="L464" t="s">
        <v>183</v>
      </c>
      <c r="M464">
        <v>6.0000000000000001E-3</v>
      </c>
      <c r="N464" t="s">
        <v>149</v>
      </c>
      <c r="O464" t="b">
        <v>0</v>
      </c>
      <c r="P464">
        <v>138261413</v>
      </c>
      <c r="Q464" t="s">
        <v>150</v>
      </c>
      <c r="R464">
        <v>1E-3</v>
      </c>
      <c r="S464" t="s">
        <v>184</v>
      </c>
      <c r="T464">
        <v>2018</v>
      </c>
      <c r="U464" t="s">
        <v>151</v>
      </c>
      <c r="V464" t="s">
        <v>242</v>
      </c>
      <c r="W464" t="s">
        <v>243</v>
      </c>
      <c r="X464" t="s">
        <v>155</v>
      </c>
      <c r="Y464">
        <v>456840</v>
      </c>
      <c r="Z464">
        <v>455364</v>
      </c>
      <c r="AA464">
        <v>-1.13455725358881</v>
      </c>
      <c r="AB464">
        <v>53.991201424557502</v>
      </c>
    </row>
    <row r="465" spans="1:28">
      <c r="A465">
        <v>7299</v>
      </c>
      <c r="B465">
        <v>2013647</v>
      </c>
      <c r="C465" t="s">
        <v>164</v>
      </c>
      <c r="D465" t="s">
        <v>126</v>
      </c>
      <c r="E465" t="s">
        <v>236</v>
      </c>
      <c r="F465" t="s">
        <v>115</v>
      </c>
      <c r="G465">
        <v>44746.536805555559</v>
      </c>
      <c r="H465" t="s">
        <v>180</v>
      </c>
      <c r="I465" t="s">
        <v>116</v>
      </c>
      <c r="J465" t="s">
        <v>146</v>
      </c>
      <c r="K465" t="s">
        <v>147</v>
      </c>
      <c r="L465" t="s">
        <v>183</v>
      </c>
      <c r="M465">
        <v>3.1E-2</v>
      </c>
      <c r="N465" t="s">
        <v>149</v>
      </c>
      <c r="O465" t="b">
        <v>0</v>
      </c>
      <c r="P465">
        <v>138261413</v>
      </c>
      <c r="Q465" t="s">
        <v>150</v>
      </c>
      <c r="R465">
        <v>1E-3</v>
      </c>
      <c r="S465" t="s">
        <v>184</v>
      </c>
      <c r="T465">
        <v>2022</v>
      </c>
      <c r="U465" t="s">
        <v>151</v>
      </c>
      <c r="V465" t="s">
        <v>274</v>
      </c>
      <c r="W465" t="s">
        <v>275</v>
      </c>
      <c r="X465" t="s">
        <v>155</v>
      </c>
      <c r="Y465">
        <v>501547</v>
      </c>
      <c r="Z465">
        <v>370926</v>
      </c>
      <c r="AA465">
        <v>-0.48037495542409397</v>
      </c>
      <c r="AB465">
        <v>53.225682809836599</v>
      </c>
    </row>
    <row r="466" spans="1:28">
      <c r="A466">
        <v>7299</v>
      </c>
      <c r="B466">
        <v>1781953</v>
      </c>
      <c r="C466" t="s">
        <v>164</v>
      </c>
      <c r="D466" t="s">
        <v>126</v>
      </c>
      <c r="E466" t="s">
        <v>179</v>
      </c>
      <c r="F466" t="s">
        <v>118</v>
      </c>
      <c r="G466">
        <v>41988.631944444445</v>
      </c>
      <c r="H466" t="s">
        <v>180</v>
      </c>
      <c r="I466" t="s">
        <v>116</v>
      </c>
      <c r="J466" t="s">
        <v>181</v>
      </c>
      <c r="K466" t="s">
        <v>182</v>
      </c>
      <c r="L466" t="s">
        <v>183</v>
      </c>
      <c r="M466">
        <v>8.0000000000000002E-3</v>
      </c>
      <c r="N466" t="s">
        <v>149</v>
      </c>
      <c r="O466" t="b">
        <v>0</v>
      </c>
      <c r="P466">
        <v>138261413</v>
      </c>
      <c r="Q466" t="s">
        <v>150</v>
      </c>
      <c r="R466">
        <v>1E-3</v>
      </c>
      <c r="S466" t="s">
        <v>184</v>
      </c>
      <c r="T466">
        <v>2014</v>
      </c>
      <c r="U466" t="s">
        <v>151</v>
      </c>
      <c r="V466" t="s">
        <v>185</v>
      </c>
      <c r="W466" t="s">
        <v>186</v>
      </c>
      <c r="X466" t="s">
        <v>155</v>
      </c>
      <c r="Y466">
        <v>620600</v>
      </c>
      <c r="Z466">
        <v>309500</v>
      </c>
      <c r="AA466">
        <v>1.2588812496391699</v>
      </c>
      <c r="AB466">
        <v>52.638374352215699</v>
      </c>
    </row>
    <row r="467" spans="1:28">
      <c r="A467">
        <v>7299</v>
      </c>
      <c r="B467">
        <v>1978714</v>
      </c>
      <c r="C467" t="s">
        <v>164</v>
      </c>
      <c r="D467" t="s">
        <v>126</v>
      </c>
      <c r="E467" t="s">
        <v>179</v>
      </c>
      <c r="F467" t="s">
        <v>118</v>
      </c>
      <c r="G467">
        <v>44278.308333333334</v>
      </c>
      <c r="H467" t="s">
        <v>180</v>
      </c>
      <c r="I467" t="s">
        <v>116</v>
      </c>
      <c r="J467" t="s">
        <v>199</v>
      </c>
      <c r="K467" t="s">
        <v>200</v>
      </c>
      <c r="L467" t="s">
        <v>183</v>
      </c>
      <c r="M467">
        <v>0.04</v>
      </c>
      <c r="N467" t="s">
        <v>149</v>
      </c>
      <c r="O467" t="b">
        <v>0</v>
      </c>
      <c r="P467">
        <v>138261413</v>
      </c>
      <c r="Q467" t="s">
        <v>150</v>
      </c>
      <c r="R467">
        <v>1E-3</v>
      </c>
      <c r="S467" t="s">
        <v>184</v>
      </c>
      <c r="T467">
        <v>2021</v>
      </c>
      <c r="U467" t="s">
        <v>151</v>
      </c>
      <c r="V467" t="s">
        <v>201</v>
      </c>
      <c r="W467" t="s">
        <v>202</v>
      </c>
      <c r="X467" t="s">
        <v>155</v>
      </c>
      <c r="Y467">
        <v>516100</v>
      </c>
      <c r="Z467">
        <v>253300</v>
      </c>
      <c r="AA467">
        <v>-0.30395486908298303</v>
      </c>
      <c r="AB467">
        <v>52.1657659569386</v>
      </c>
    </row>
    <row r="468" spans="1:28">
      <c r="A468">
        <v>7299</v>
      </c>
      <c r="B468">
        <v>1907121</v>
      </c>
      <c r="C468" t="s">
        <v>164</v>
      </c>
      <c r="D468" t="s">
        <v>126</v>
      </c>
      <c r="E468" t="s">
        <v>179</v>
      </c>
      <c r="F468" t="s">
        <v>118</v>
      </c>
      <c r="G468">
        <v>43292.543055555558</v>
      </c>
      <c r="H468" t="s">
        <v>180</v>
      </c>
      <c r="I468" t="s">
        <v>116</v>
      </c>
      <c r="J468" t="s">
        <v>146</v>
      </c>
      <c r="K468" t="s">
        <v>147</v>
      </c>
      <c r="L468" t="s">
        <v>183</v>
      </c>
      <c r="M468">
        <v>1.2E-2</v>
      </c>
      <c r="N468" t="s">
        <v>149</v>
      </c>
      <c r="O468" t="b">
        <v>0</v>
      </c>
      <c r="P468">
        <v>138261413</v>
      </c>
      <c r="Q468" t="s">
        <v>150</v>
      </c>
      <c r="R468">
        <v>1E-3</v>
      </c>
      <c r="S468" t="s">
        <v>184</v>
      </c>
      <c r="T468">
        <v>2018</v>
      </c>
      <c r="U468" t="s">
        <v>151</v>
      </c>
      <c r="V468" t="s">
        <v>225</v>
      </c>
      <c r="W468" t="s">
        <v>226</v>
      </c>
      <c r="X468" t="s">
        <v>155</v>
      </c>
      <c r="Y468">
        <v>500098</v>
      </c>
      <c r="Z468">
        <v>402866</v>
      </c>
      <c r="AA468">
        <v>-0.49196935841400102</v>
      </c>
      <c r="AB468">
        <v>53.512954618294103</v>
      </c>
    </row>
    <row r="469" spans="1:28">
      <c r="A469">
        <v>7299</v>
      </c>
      <c r="B469">
        <v>4827627</v>
      </c>
      <c r="C469" t="s">
        <v>164</v>
      </c>
      <c r="D469" t="s">
        <v>126</v>
      </c>
      <c r="E469" t="s">
        <v>236</v>
      </c>
      <c r="F469" t="s">
        <v>115</v>
      </c>
      <c r="G469">
        <v>45194.429861111108</v>
      </c>
      <c r="H469" t="s">
        <v>180</v>
      </c>
      <c r="I469" t="s">
        <v>116</v>
      </c>
      <c r="J469" t="s">
        <v>237</v>
      </c>
      <c r="K469" t="s">
        <v>238</v>
      </c>
      <c r="L469" t="s">
        <v>183</v>
      </c>
      <c r="M469">
        <v>0.11</v>
      </c>
      <c r="N469" t="s">
        <v>149</v>
      </c>
      <c r="O469" t="b">
        <v>0</v>
      </c>
      <c r="P469">
        <v>138261413</v>
      </c>
      <c r="Q469" t="s">
        <v>150</v>
      </c>
      <c r="R469">
        <v>1E-3</v>
      </c>
      <c r="S469" t="s">
        <v>184</v>
      </c>
      <c r="T469">
        <v>2023</v>
      </c>
      <c r="U469" t="s">
        <v>151</v>
      </c>
      <c r="V469" t="s">
        <v>239</v>
      </c>
      <c r="W469" t="s">
        <v>240</v>
      </c>
      <c r="X469" t="s">
        <v>155</v>
      </c>
      <c r="Y469">
        <v>419190</v>
      </c>
      <c r="Z469">
        <v>291450</v>
      </c>
      <c r="AA469">
        <v>-1.7186140218863399</v>
      </c>
      <c r="AB469">
        <v>52.520595493892301</v>
      </c>
    </row>
    <row r="470" spans="1:28">
      <c r="A470">
        <v>7299</v>
      </c>
      <c r="B470">
        <v>1846385</v>
      </c>
      <c r="C470" t="s">
        <v>164</v>
      </c>
      <c r="D470" t="s">
        <v>126</v>
      </c>
      <c r="E470" t="s">
        <v>179</v>
      </c>
      <c r="F470" t="s">
        <v>118</v>
      </c>
      <c r="G470">
        <v>42628.368750000001</v>
      </c>
      <c r="H470" t="s">
        <v>180</v>
      </c>
      <c r="I470" t="s">
        <v>116</v>
      </c>
      <c r="J470" t="s">
        <v>181</v>
      </c>
      <c r="K470" t="s">
        <v>182</v>
      </c>
      <c r="L470" t="s">
        <v>183</v>
      </c>
      <c r="M470">
        <v>0.02</v>
      </c>
      <c r="N470" t="s">
        <v>149</v>
      </c>
      <c r="O470" t="b">
        <v>0</v>
      </c>
      <c r="P470">
        <v>138261413</v>
      </c>
      <c r="Q470" t="s">
        <v>150</v>
      </c>
      <c r="R470">
        <v>1E-3</v>
      </c>
      <c r="S470" t="s">
        <v>184</v>
      </c>
      <c r="T470">
        <v>2016</v>
      </c>
      <c r="U470" t="s">
        <v>151</v>
      </c>
      <c r="V470" t="s">
        <v>188</v>
      </c>
      <c r="W470" t="s">
        <v>189</v>
      </c>
      <c r="X470" t="s">
        <v>155</v>
      </c>
      <c r="Y470">
        <v>636400</v>
      </c>
      <c r="Z470">
        <v>291600</v>
      </c>
      <c r="AA470">
        <v>1.4791973795069699</v>
      </c>
      <c r="AB470">
        <v>52.471107816141703</v>
      </c>
    </row>
    <row r="471" spans="1:28">
      <c r="A471">
        <v>7299</v>
      </c>
      <c r="B471">
        <v>1904585</v>
      </c>
      <c r="C471" t="s">
        <v>164</v>
      </c>
      <c r="D471" t="s">
        <v>126</v>
      </c>
      <c r="E471" t="s">
        <v>179</v>
      </c>
      <c r="F471" t="s">
        <v>118</v>
      </c>
      <c r="G471">
        <v>43262.572222222225</v>
      </c>
      <c r="H471" t="s">
        <v>180</v>
      </c>
      <c r="I471" t="s">
        <v>116</v>
      </c>
      <c r="J471" t="s">
        <v>181</v>
      </c>
      <c r="K471" t="s">
        <v>182</v>
      </c>
      <c r="L471" t="s">
        <v>183</v>
      </c>
      <c r="M471">
        <v>8.6999999999999994E-3</v>
      </c>
      <c r="N471" t="s">
        <v>149</v>
      </c>
      <c r="O471" t="b">
        <v>0</v>
      </c>
      <c r="P471">
        <v>138261413</v>
      </c>
      <c r="Q471" t="s">
        <v>150</v>
      </c>
      <c r="R471">
        <v>1E-3</v>
      </c>
      <c r="S471" t="s">
        <v>184</v>
      </c>
      <c r="T471">
        <v>2018</v>
      </c>
      <c r="U471" t="s">
        <v>151</v>
      </c>
      <c r="V471" t="s">
        <v>185</v>
      </c>
      <c r="W471" t="s">
        <v>186</v>
      </c>
      <c r="X471" t="s">
        <v>155</v>
      </c>
      <c r="Y471">
        <v>620600</v>
      </c>
      <c r="Z471">
        <v>309500</v>
      </c>
      <c r="AA471">
        <v>1.2588812496391699</v>
      </c>
      <c r="AB471">
        <v>52.638374352215699</v>
      </c>
    </row>
    <row r="472" spans="1:28">
      <c r="A472">
        <v>7299</v>
      </c>
      <c r="B472">
        <v>1905099</v>
      </c>
      <c r="C472" t="s">
        <v>164</v>
      </c>
      <c r="D472" t="s">
        <v>126</v>
      </c>
      <c r="E472" t="s">
        <v>179</v>
      </c>
      <c r="F472" t="s">
        <v>118</v>
      </c>
      <c r="G472">
        <v>43272.615277777775</v>
      </c>
      <c r="H472" t="s">
        <v>180</v>
      </c>
      <c r="I472" t="s">
        <v>116</v>
      </c>
      <c r="J472" t="s">
        <v>199</v>
      </c>
      <c r="K472" t="s">
        <v>200</v>
      </c>
      <c r="L472" t="s">
        <v>183</v>
      </c>
      <c r="M472">
        <v>3.3000000000000002E-2</v>
      </c>
      <c r="N472" t="s">
        <v>149</v>
      </c>
      <c r="O472" t="b">
        <v>0</v>
      </c>
      <c r="P472">
        <v>138261413</v>
      </c>
      <c r="Q472" t="s">
        <v>150</v>
      </c>
      <c r="R472">
        <v>1E-3</v>
      </c>
      <c r="S472" t="s">
        <v>184</v>
      </c>
      <c r="T472">
        <v>2018</v>
      </c>
      <c r="U472" t="s">
        <v>151</v>
      </c>
      <c r="V472" t="s">
        <v>207</v>
      </c>
      <c r="W472" t="s">
        <v>208</v>
      </c>
      <c r="X472" t="s">
        <v>155</v>
      </c>
      <c r="Y472">
        <v>515935</v>
      </c>
      <c r="Z472">
        <v>253417</v>
      </c>
      <c r="AA472">
        <v>-0.30632621725807402</v>
      </c>
      <c r="AB472">
        <v>52.1668520239771</v>
      </c>
    </row>
    <row r="473" spans="1:28">
      <c r="A473">
        <v>7299</v>
      </c>
      <c r="B473">
        <v>1654836</v>
      </c>
      <c r="C473" t="s">
        <v>164</v>
      </c>
      <c r="D473" t="s">
        <v>126</v>
      </c>
      <c r="E473" t="s">
        <v>179</v>
      </c>
      <c r="F473" t="s">
        <v>118</v>
      </c>
      <c r="G473">
        <v>43857.506944444445</v>
      </c>
      <c r="H473" t="s">
        <v>180</v>
      </c>
      <c r="I473" t="s">
        <v>116</v>
      </c>
      <c r="J473" t="s">
        <v>165</v>
      </c>
      <c r="K473" t="s">
        <v>166</v>
      </c>
      <c r="L473" t="s">
        <v>183</v>
      </c>
      <c r="M473">
        <v>3.2000000000000002E-3</v>
      </c>
      <c r="N473" t="s">
        <v>149</v>
      </c>
      <c r="O473" t="b">
        <v>0</v>
      </c>
      <c r="P473">
        <v>138261413</v>
      </c>
      <c r="Q473" t="s">
        <v>150</v>
      </c>
      <c r="R473">
        <v>1E-3</v>
      </c>
      <c r="S473" t="s">
        <v>184</v>
      </c>
      <c r="T473">
        <v>2020</v>
      </c>
      <c r="U473" t="s">
        <v>151</v>
      </c>
      <c r="V473" t="s">
        <v>242</v>
      </c>
      <c r="W473" t="s">
        <v>243</v>
      </c>
      <c r="X473" t="s">
        <v>155</v>
      </c>
      <c r="Y473">
        <v>456840</v>
      </c>
      <c r="Z473">
        <v>455364</v>
      </c>
      <c r="AA473">
        <v>-1.13455725358881</v>
      </c>
      <c r="AB473">
        <v>53.991201424557502</v>
      </c>
    </row>
    <row r="474" spans="1:28">
      <c r="A474">
        <v>7299</v>
      </c>
      <c r="B474">
        <v>2003957</v>
      </c>
      <c r="C474" t="s">
        <v>164</v>
      </c>
      <c r="D474" t="s">
        <v>126</v>
      </c>
      <c r="E474" t="s">
        <v>179</v>
      </c>
      <c r="F474" t="s">
        <v>118</v>
      </c>
      <c r="G474">
        <v>44627.436111111114</v>
      </c>
      <c r="H474" t="s">
        <v>180</v>
      </c>
      <c r="I474" t="s">
        <v>116</v>
      </c>
      <c r="J474" t="s">
        <v>199</v>
      </c>
      <c r="K474" t="s">
        <v>200</v>
      </c>
      <c r="L474" t="s">
        <v>183</v>
      </c>
      <c r="M474">
        <v>1.4999999999999999E-2</v>
      </c>
      <c r="N474" t="s">
        <v>149</v>
      </c>
      <c r="O474" t="b">
        <v>0</v>
      </c>
      <c r="P474">
        <v>138261413</v>
      </c>
      <c r="Q474" t="s">
        <v>150</v>
      </c>
      <c r="R474">
        <v>1E-3</v>
      </c>
      <c r="S474" t="s">
        <v>184</v>
      </c>
      <c r="T474">
        <v>2022</v>
      </c>
      <c r="U474" t="s">
        <v>151</v>
      </c>
      <c r="V474" t="s">
        <v>207</v>
      </c>
      <c r="W474" t="s">
        <v>208</v>
      </c>
      <c r="X474" t="s">
        <v>155</v>
      </c>
      <c r="Y474">
        <v>515935</v>
      </c>
      <c r="Z474">
        <v>253417</v>
      </c>
      <c r="AA474">
        <v>-0.30632621725807402</v>
      </c>
      <c r="AB474">
        <v>52.1668520239771</v>
      </c>
    </row>
    <row r="475" spans="1:28">
      <c r="A475">
        <v>7299</v>
      </c>
      <c r="B475">
        <v>1533694</v>
      </c>
      <c r="C475" t="s">
        <v>164</v>
      </c>
      <c r="D475" t="s">
        <v>126</v>
      </c>
      <c r="E475" t="s">
        <v>179</v>
      </c>
      <c r="F475" t="s">
        <v>118</v>
      </c>
      <c r="G475">
        <v>42230.633333333331</v>
      </c>
      <c r="H475" t="s">
        <v>180</v>
      </c>
      <c r="I475" t="s">
        <v>116</v>
      </c>
      <c r="J475" t="s">
        <v>165</v>
      </c>
      <c r="K475" t="s">
        <v>166</v>
      </c>
      <c r="L475" t="s">
        <v>183</v>
      </c>
      <c r="M475">
        <v>7.0000000000000001E-3</v>
      </c>
      <c r="N475" t="s">
        <v>149</v>
      </c>
      <c r="O475" t="b">
        <v>0</v>
      </c>
      <c r="P475">
        <v>138261413</v>
      </c>
      <c r="Q475" t="s">
        <v>150</v>
      </c>
      <c r="R475">
        <v>1E-3</v>
      </c>
      <c r="S475" t="s">
        <v>184</v>
      </c>
      <c r="T475">
        <v>2015</v>
      </c>
      <c r="U475" t="s">
        <v>151</v>
      </c>
      <c r="V475" t="s">
        <v>242</v>
      </c>
      <c r="W475" t="s">
        <v>243</v>
      </c>
      <c r="X475" t="s">
        <v>155</v>
      </c>
      <c r="Y475">
        <v>456840</v>
      </c>
      <c r="Z475">
        <v>455364</v>
      </c>
      <c r="AA475">
        <v>-1.13455725358881</v>
      </c>
      <c r="AB475">
        <v>53.991201424557502</v>
      </c>
    </row>
    <row r="476" spans="1:28">
      <c r="A476">
        <v>7299</v>
      </c>
      <c r="B476">
        <v>1894062</v>
      </c>
      <c r="C476" t="s">
        <v>164</v>
      </c>
      <c r="D476" t="s">
        <v>126</v>
      </c>
      <c r="E476" t="s">
        <v>179</v>
      </c>
      <c r="F476" t="s">
        <v>118</v>
      </c>
      <c r="G476">
        <v>43139.37222222222</v>
      </c>
      <c r="H476" t="s">
        <v>180</v>
      </c>
      <c r="I476" t="s">
        <v>116</v>
      </c>
      <c r="J476" t="s">
        <v>199</v>
      </c>
      <c r="K476" t="s">
        <v>200</v>
      </c>
      <c r="L476" t="s">
        <v>183</v>
      </c>
      <c r="M476">
        <v>1.6E-2</v>
      </c>
      <c r="N476" t="s">
        <v>149</v>
      </c>
      <c r="O476" t="b">
        <v>0</v>
      </c>
      <c r="P476">
        <v>138261413</v>
      </c>
      <c r="Q476" t="s">
        <v>150</v>
      </c>
      <c r="R476">
        <v>1E-3</v>
      </c>
      <c r="S476" t="s">
        <v>184</v>
      </c>
      <c r="T476">
        <v>2018</v>
      </c>
      <c r="U476" t="s">
        <v>151</v>
      </c>
      <c r="V476" t="s">
        <v>207</v>
      </c>
      <c r="W476" t="s">
        <v>208</v>
      </c>
      <c r="X476" t="s">
        <v>155</v>
      </c>
      <c r="Y476">
        <v>515935</v>
      </c>
      <c r="Z476">
        <v>253417</v>
      </c>
      <c r="AA476">
        <v>-0.30632621725807402</v>
      </c>
      <c r="AB476">
        <v>52.1668520239771</v>
      </c>
    </row>
    <row r="477" spans="1:28">
      <c r="A477">
        <v>7299</v>
      </c>
      <c r="B477">
        <v>1907407</v>
      </c>
      <c r="C477" t="s">
        <v>164</v>
      </c>
      <c r="D477" t="s">
        <v>126</v>
      </c>
      <c r="E477" t="s">
        <v>179</v>
      </c>
      <c r="F477" t="s">
        <v>118</v>
      </c>
      <c r="G477">
        <v>43299.513888888891</v>
      </c>
      <c r="H477" t="s">
        <v>180</v>
      </c>
      <c r="I477" t="s">
        <v>116</v>
      </c>
      <c r="J477" t="s">
        <v>199</v>
      </c>
      <c r="K477" t="s">
        <v>200</v>
      </c>
      <c r="L477" t="s">
        <v>183</v>
      </c>
      <c r="M477">
        <v>4.1000000000000002E-2</v>
      </c>
      <c r="N477" t="s">
        <v>149</v>
      </c>
      <c r="O477" t="b">
        <v>0</v>
      </c>
      <c r="P477">
        <v>138261413</v>
      </c>
      <c r="Q477" t="s">
        <v>150</v>
      </c>
      <c r="R477">
        <v>1E-3</v>
      </c>
      <c r="S477" t="s">
        <v>184</v>
      </c>
      <c r="T477">
        <v>2018</v>
      </c>
      <c r="U477" t="s">
        <v>151</v>
      </c>
      <c r="V477" t="s">
        <v>207</v>
      </c>
      <c r="W477" t="s">
        <v>208</v>
      </c>
      <c r="X477" t="s">
        <v>155</v>
      </c>
      <c r="Y477">
        <v>515935</v>
      </c>
      <c r="Z477">
        <v>253417</v>
      </c>
      <c r="AA477">
        <v>-0.30632621725807402</v>
      </c>
      <c r="AB477">
        <v>52.1668520239771</v>
      </c>
    </row>
    <row r="478" spans="1:28">
      <c r="A478">
        <v>7299</v>
      </c>
      <c r="B478">
        <v>1915392</v>
      </c>
      <c r="C478" t="s">
        <v>164</v>
      </c>
      <c r="D478" t="s">
        <v>126</v>
      </c>
      <c r="E478" t="s">
        <v>179</v>
      </c>
      <c r="F478" t="s">
        <v>118</v>
      </c>
      <c r="G478">
        <v>43388.480555555558</v>
      </c>
      <c r="H478" t="s">
        <v>180</v>
      </c>
      <c r="I478" t="s">
        <v>116</v>
      </c>
      <c r="J478" t="s">
        <v>146</v>
      </c>
      <c r="K478" t="s">
        <v>147</v>
      </c>
      <c r="L478" t="s">
        <v>183</v>
      </c>
      <c r="M478">
        <v>6.8000000000000005E-2</v>
      </c>
      <c r="N478" t="s">
        <v>149</v>
      </c>
      <c r="O478" t="b">
        <v>0</v>
      </c>
      <c r="P478">
        <v>138261413</v>
      </c>
      <c r="Q478" t="s">
        <v>150</v>
      </c>
      <c r="R478">
        <v>1E-3</v>
      </c>
      <c r="S478" t="s">
        <v>184</v>
      </c>
      <c r="T478">
        <v>2018</v>
      </c>
      <c r="U478" t="s">
        <v>151</v>
      </c>
      <c r="V478" t="s">
        <v>204</v>
      </c>
      <c r="W478" t="s">
        <v>154</v>
      </c>
      <c r="X478" t="s">
        <v>155</v>
      </c>
      <c r="Y478">
        <v>507500</v>
      </c>
      <c r="Z478">
        <v>299100</v>
      </c>
      <c r="AA478">
        <v>-0.41497245145673001</v>
      </c>
      <c r="AB478">
        <v>52.579097446717</v>
      </c>
    </row>
    <row r="479" spans="1:28">
      <c r="A479">
        <v>7299</v>
      </c>
      <c r="B479">
        <v>4647559</v>
      </c>
      <c r="C479" t="s">
        <v>164</v>
      </c>
      <c r="D479" t="s">
        <v>126</v>
      </c>
      <c r="E479" t="s">
        <v>179</v>
      </c>
      <c r="F479" t="s">
        <v>118</v>
      </c>
      <c r="G479">
        <v>42488.507638888892</v>
      </c>
      <c r="H479" t="s">
        <v>191</v>
      </c>
      <c r="I479" t="s">
        <v>119</v>
      </c>
      <c r="J479" t="s">
        <v>192</v>
      </c>
      <c r="K479" t="s">
        <v>193</v>
      </c>
      <c r="L479" t="s">
        <v>183</v>
      </c>
      <c r="M479">
        <v>1.6999999999999999E-3</v>
      </c>
      <c r="N479" t="s">
        <v>149</v>
      </c>
      <c r="O479" t="b">
        <v>0</v>
      </c>
      <c r="P479">
        <v>138261413</v>
      </c>
      <c r="Q479" t="s">
        <v>150</v>
      </c>
      <c r="R479">
        <v>1E-3</v>
      </c>
      <c r="S479" t="s">
        <v>184</v>
      </c>
      <c r="T479">
        <v>2016</v>
      </c>
      <c r="U479" t="s">
        <v>151</v>
      </c>
      <c r="V479" t="s">
        <v>194</v>
      </c>
      <c r="W479" t="s">
        <v>195</v>
      </c>
      <c r="X479" t="s">
        <v>155</v>
      </c>
      <c r="Y479">
        <v>357000</v>
      </c>
      <c r="Z479">
        <v>237460</v>
      </c>
      <c r="AA479">
        <v>-2.62823009845419</v>
      </c>
      <c r="AB479">
        <v>52.033868710239098</v>
      </c>
    </row>
    <row r="480" spans="1:28">
      <c r="A480">
        <v>7299</v>
      </c>
      <c r="B480">
        <v>4620281</v>
      </c>
      <c r="C480" t="s">
        <v>164</v>
      </c>
      <c r="D480" t="s">
        <v>126</v>
      </c>
      <c r="E480" t="s">
        <v>205</v>
      </c>
      <c r="F480" t="s">
        <v>112</v>
      </c>
      <c r="G480">
        <v>42153.575694444444</v>
      </c>
      <c r="H480" t="s">
        <v>180</v>
      </c>
      <c r="I480" t="s">
        <v>116</v>
      </c>
      <c r="J480" t="s">
        <v>192</v>
      </c>
      <c r="K480" t="s">
        <v>193</v>
      </c>
      <c r="L480" t="s">
        <v>183</v>
      </c>
      <c r="M480">
        <v>7.8E-2</v>
      </c>
      <c r="N480" t="s">
        <v>149</v>
      </c>
      <c r="O480" t="b">
        <v>0</v>
      </c>
      <c r="P480">
        <v>138261413</v>
      </c>
      <c r="Q480" t="s">
        <v>150</v>
      </c>
      <c r="R480">
        <v>1E-3</v>
      </c>
      <c r="S480" t="s">
        <v>184</v>
      </c>
      <c r="T480">
        <v>2015</v>
      </c>
      <c r="U480" t="s">
        <v>151</v>
      </c>
      <c r="V480" t="s">
        <v>277</v>
      </c>
      <c r="W480" t="s">
        <v>278</v>
      </c>
      <c r="X480" t="s">
        <v>155</v>
      </c>
      <c r="Y480">
        <v>383550</v>
      </c>
      <c r="Z480">
        <v>252450</v>
      </c>
      <c r="AA480">
        <v>-2.2419417969467799</v>
      </c>
      <c r="AB480">
        <v>52.170064339376403</v>
      </c>
    </row>
    <row r="481" spans="1:28">
      <c r="A481">
        <v>7299</v>
      </c>
      <c r="B481">
        <v>3444865</v>
      </c>
      <c r="C481" t="s">
        <v>164</v>
      </c>
      <c r="D481" t="s">
        <v>126</v>
      </c>
      <c r="E481" t="s">
        <v>236</v>
      </c>
      <c r="F481" t="s">
        <v>115</v>
      </c>
      <c r="G481">
        <v>44628.583333333336</v>
      </c>
      <c r="H481" t="s">
        <v>180</v>
      </c>
      <c r="I481" t="s">
        <v>116</v>
      </c>
      <c r="J481" t="s">
        <v>251</v>
      </c>
      <c r="K481" t="s">
        <v>252</v>
      </c>
      <c r="L481" t="s">
        <v>183</v>
      </c>
      <c r="M481">
        <v>5.0000000000000001E-3</v>
      </c>
      <c r="N481" t="s">
        <v>149</v>
      </c>
      <c r="O481" t="b">
        <v>0</v>
      </c>
      <c r="P481">
        <v>138261413</v>
      </c>
      <c r="Q481" t="s">
        <v>150</v>
      </c>
      <c r="R481">
        <v>1E-3</v>
      </c>
      <c r="S481" t="s">
        <v>184</v>
      </c>
      <c r="T481">
        <v>2022</v>
      </c>
      <c r="U481" t="s">
        <v>151</v>
      </c>
      <c r="V481" t="s">
        <v>266</v>
      </c>
      <c r="W481" t="s">
        <v>267</v>
      </c>
      <c r="X481" t="s">
        <v>155</v>
      </c>
      <c r="Y481">
        <v>387717</v>
      </c>
      <c r="Z481">
        <v>106747</v>
      </c>
      <c r="AA481">
        <v>-2.1758871951171499</v>
      </c>
      <c r="AB481">
        <v>50.860100095138598</v>
      </c>
    </row>
    <row r="482" spans="1:28">
      <c r="A482">
        <v>7299</v>
      </c>
      <c r="B482">
        <v>1298256</v>
      </c>
      <c r="C482" t="s">
        <v>164</v>
      </c>
      <c r="D482" t="s">
        <v>126</v>
      </c>
      <c r="E482" t="s">
        <v>205</v>
      </c>
      <c r="F482" t="s">
        <v>112</v>
      </c>
      <c r="G482">
        <v>43467.491666666669</v>
      </c>
      <c r="H482" t="s">
        <v>180</v>
      </c>
      <c r="I482" t="s">
        <v>116</v>
      </c>
      <c r="J482" t="s">
        <v>210</v>
      </c>
      <c r="K482" t="s">
        <v>211</v>
      </c>
      <c r="L482" t="s">
        <v>183</v>
      </c>
      <c r="M482">
        <v>0.11</v>
      </c>
      <c r="N482" t="s">
        <v>149</v>
      </c>
      <c r="O482" t="b">
        <v>0</v>
      </c>
      <c r="P482">
        <v>138261413</v>
      </c>
      <c r="Q482" t="s">
        <v>150</v>
      </c>
      <c r="R482">
        <v>1E-3</v>
      </c>
      <c r="S482" t="s">
        <v>184</v>
      </c>
      <c r="T482">
        <v>2019</v>
      </c>
      <c r="U482" t="s">
        <v>151</v>
      </c>
      <c r="V482" t="s">
        <v>212</v>
      </c>
      <c r="W482" t="s">
        <v>213</v>
      </c>
      <c r="X482" t="s">
        <v>155</v>
      </c>
      <c r="Y482">
        <v>512800</v>
      </c>
      <c r="Z482">
        <v>217200</v>
      </c>
      <c r="AA482">
        <v>-0.364053577960054</v>
      </c>
      <c r="AB482">
        <v>51.842019042643301</v>
      </c>
    </row>
    <row r="483" spans="1:28">
      <c r="A483">
        <v>7299</v>
      </c>
      <c r="B483">
        <v>1952008</v>
      </c>
      <c r="C483" t="s">
        <v>164</v>
      </c>
      <c r="D483" t="s">
        <v>126</v>
      </c>
      <c r="E483" t="s">
        <v>205</v>
      </c>
      <c r="F483" t="s">
        <v>112</v>
      </c>
      <c r="G483">
        <v>43803.602083333331</v>
      </c>
      <c r="H483" t="s">
        <v>180</v>
      </c>
      <c r="I483" t="s">
        <v>116</v>
      </c>
      <c r="J483" t="s">
        <v>181</v>
      </c>
      <c r="K483" t="s">
        <v>182</v>
      </c>
      <c r="L483" t="s">
        <v>183</v>
      </c>
      <c r="M483">
        <v>4.4000000000000003E-3</v>
      </c>
      <c r="N483" t="s">
        <v>149</v>
      </c>
      <c r="O483" t="b">
        <v>0</v>
      </c>
      <c r="P483">
        <v>138261413</v>
      </c>
      <c r="Q483" t="s">
        <v>150</v>
      </c>
      <c r="R483">
        <v>1E-3</v>
      </c>
      <c r="S483" t="s">
        <v>184</v>
      </c>
      <c r="T483">
        <v>2019</v>
      </c>
      <c r="U483" t="s">
        <v>151</v>
      </c>
      <c r="V483" t="s">
        <v>185</v>
      </c>
      <c r="W483" t="s">
        <v>186</v>
      </c>
      <c r="X483" t="s">
        <v>155</v>
      </c>
      <c r="Y483">
        <v>620600</v>
      </c>
      <c r="Z483">
        <v>309500</v>
      </c>
      <c r="AA483">
        <v>1.2588812496391699</v>
      </c>
      <c r="AB483">
        <v>52.638374352215699</v>
      </c>
    </row>
    <row r="484" spans="1:28">
      <c r="A484">
        <v>7299</v>
      </c>
      <c r="B484">
        <v>1516756</v>
      </c>
      <c r="C484" t="s">
        <v>164</v>
      </c>
      <c r="D484" t="s">
        <v>126</v>
      </c>
      <c r="E484" t="s">
        <v>205</v>
      </c>
      <c r="F484" t="s">
        <v>112</v>
      </c>
      <c r="G484">
        <v>43871.318749999999</v>
      </c>
      <c r="H484" t="s">
        <v>180</v>
      </c>
      <c r="I484" t="s">
        <v>116</v>
      </c>
      <c r="J484" t="s">
        <v>220</v>
      </c>
      <c r="K484" t="s">
        <v>221</v>
      </c>
      <c r="L484" t="s">
        <v>183</v>
      </c>
      <c r="M484">
        <v>2.7E-2</v>
      </c>
      <c r="N484" t="s">
        <v>149</v>
      </c>
      <c r="O484" t="b">
        <v>0</v>
      </c>
      <c r="P484">
        <v>138261413</v>
      </c>
      <c r="Q484" t="s">
        <v>150</v>
      </c>
      <c r="R484">
        <v>1E-3</v>
      </c>
      <c r="S484" t="s">
        <v>184</v>
      </c>
      <c r="T484">
        <v>2020</v>
      </c>
      <c r="U484" t="s">
        <v>151</v>
      </c>
      <c r="V484" t="s">
        <v>222</v>
      </c>
      <c r="W484" t="s">
        <v>223</v>
      </c>
      <c r="X484" t="s">
        <v>155</v>
      </c>
      <c r="Y484">
        <v>559400</v>
      </c>
      <c r="Z484">
        <v>142800</v>
      </c>
      <c r="AA484">
        <v>0.27827943679790101</v>
      </c>
      <c r="AB484">
        <v>51.162245506364997</v>
      </c>
    </row>
    <row r="485" spans="1:28">
      <c r="A485">
        <v>7299</v>
      </c>
      <c r="B485">
        <v>3390790</v>
      </c>
      <c r="C485" t="s">
        <v>164</v>
      </c>
      <c r="D485" t="s">
        <v>126</v>
      </c>
      <c r="E485" t="s">
        <v>205</v>
      </c>
      <c r="F485" t="s">
        <v>112</v>
      </c>
      <c r="G485">
        <v>43728.50277777778</v>
      </c>
      <c r="H485" t="s">
        <v>180</v>
      </c>
      <c r="I485" t="s">
        <v>116</v>
      </c>
      <c r="J485" t="s">
        <v>159</v>
      </c>
      <c r="K485" t="s">
        <v>160</v>
      </c>
      <c r="L485" t="s">
        <v>183</v>
      </c>
      <c r="M485">
        <v>6.0000000000000001E-3</v>
      </c>
      <c r="N485" t="s">
        <v>149</v>
      </c>
      <c r="O485" t="b">
        <v>0</v>
      </c>
      <c r="P485">
        <v>138261413</v>
      </c>
      <c r="Q485" t="s">
        <v>150</v>
      </c>
      <c r="R485">
        <v>1E-3</v>
      </c>
      <c r="S485" t="s">
        <v>184</v>
      </c>
      <c r="T485">
        <v>2019</v>
      </c>
      <c r="U485" t="s">
        <v>151</v>
      </c>
      <c r="V485" t="s">
        <v>337</v>
      </c>
      <c r="W485" t="s">
        <v>338</v>
      </c>
      <c r="X485" t="s">
        <v>155</v>
      </c>
      <c r="Y485">
        <v>293608</v>
      </c>
      <c r="Z485">
        <v>101640</v>
      </c>
      <c r="AA485">
        <v>-3.5112347793894498</v>
      </c>
      <c r="AB485">
        <v>50.8045167179679</v>
      </c>
    </row>
    <row r="486" spans="1:28">
      <c r="A486">
        <v>7299</v>
      </c>
      <c r="B486">
        <v>1893639</v>
      </c>
      <c r="C486" t="s">
        <v>164</v>
      </c>
      <c r="D486" t="s">
        <v>126</v>
      </c>
      <c r="E486" t="s">
        <v>205</v>
      </c>
      <c r="F486" t="s">
        <v>112</v>
      </c>
      <c r="G486">
        <v>43136.460416666669</v>
      </c>
      <c r="H486" t="s">
        <v>180</v>
      </c>
      <c r="I486" t="s">
        <v>116</v>
      </c>
      <c r="J486" t="s">
        <v>181</v>
      </c>
      <c r="K486" t="s">
        <v>182</v>
      </c>
      <c r="L486" t="s">
        <v>183</v>
      </c>
      <c r="M486">
        <v>4.7999999999999996E-3</v>
      </c>
      <c r="N486" t="s">
        <v>149</v>
      </c>
      <c r="O486" t="b">
        <v>0</v>
      </c>
      <c r="P486">
        <v>138261413</v>
      </c>
      <c r="Q486" t="s">
        <v>150</v>
      </c>
      <c r="R486">
        <v>1E-3</v>
      </c>
      <c r="S486" t="s">
        <v>184</v>
      </c>
      <c r="T486">
        <v>2018</v>
      </c>
      <c r="U486" t="s">
        <v>151</v>
      </c>
      <c r="V486" t="s">
        <v>185</v>
      </c>
      <c r="W486" t="s">
        <v>186</v>
      </c>
      <c r="X486" t="s">
        <v>155</v>
      </c>
      <c r="Y486">
        <v>620600</v>
      </c>
      <c r="Z486">
        <v>309500</v>
      </c>
      <c r="AA486">
        <v>1.2588812496391699</v>
      </c>
      <c r="AB486">
        <v>52.638374352215699</v>
      </c>
    </row>
    <row r="487" spans="1:28">
      <c r="A487">
        <v>7299</v>
      </c>
      <c r="B487">
        <v>2002329</v>
      </c>
      <c r="C487" t="s">
        <v>164</v>
      </c>
      <c r="D487" t="s">
        <v>126</v>
      </c>
      <c r="E487" t="s">
        <v>179</v>
      </c>
      <c r="F487" t="s">
        <v>118</v>
      </c>
      <c r="G487">
        <v>44613.551388888889</v>
      </c>
      <c r="H487" t="s">
        <v>180</v>
      </c>
      <c r="I487" t="s">
        <v>116</v>
      </c>
      <c r="J487" t="s">
        <v>199</v>
      </c>
      <c r="K487" t="s">
        <v>200</v>
      </c>
      <c r="L487" t="s">
        <v>148</v>
      </c>
      <c r="M487">
        <v>1.2999999999999999E-2</v>
      </c>
      <c r="N487" t="s">
        <v>149</v>
      </c>
      <c r="O487" t="b">
        <v>0</v>
      </c>
      <c r="P487">
        <v>138261413</v>
      </c>
      <c r="Q487" t="s">
        <v>150</v>
      </c>
      <c r="R487">
        <v>1E-3</v>
      </c>
      <c r="S487" t="s">
        <v>184</v>
      </c>
      <c r="T487">
        <v>2022</v>
      </c>
      <c r="U487" t="s">
        <v>151</v>
      </c>
      <c r="V487" t="s">
        <v>207</v>
      </c>
      <c r="W487" t="s">
        <v>208</v>
      </c>
      <c r="X487" t="s">
        <v>155</v>
      </c>
      <c r="Y487">
        <v>515935</v>
      </c>
      <c r="Z487">
        <v>253417</v>
      </c>
      <c r="AA487">
        <v>-0.30632621725807402</v>
      </c>
      <c r="AB487">
        <v>52.1668520239771</v>
      </c>
    </row>
    <row r="488" spans="1:28">
      <c r="A488">
        <v>7299</v>
      </c>
      <c r="B488">
        <v>1917223</v>
      </c>
      <c r="C488" t="s">
        <v>164</v>
      </c>
      <c r="D488" t="s">
        <v>126</v>
      </c>
      <c r="E488" t="s">
        <v>179</v>
      </c>
      <c r="F488" t="s">
        <v>118</v>
      </c>
      <c r="G488">
        <v>43398.497916666667</v>
      </c>
      <c r="H488" t="s">
        <v>180</v>
      </c>
      <c r="I488" t="s">
        <v>116</v>
      </c>
      <c r="J488" t="s">
        <v>146</v>
      </c>
      <c r="K488" t="s">
        <v>147</v>
      </c>
      <c r="L488" t="s">
        <v>183</v>
      </c>
      <c r="M488">
        <v>0.05</v>
      </c>
      <c r="N488" t="s">
        <v>149</v>
      </c>
      <c r="O488" t="b">
        <v>0</v>
      </c>
      <c r="P488">
        <v>138261413</v>
      </c>
      <c r="Q488" t="s">
        <v>150</v>
      </c>
      <c r="R488">
        <v>1E-3</v>
      </c>
      <c r="S488" t="s">
        <v>184</v>
      </c>
      <c r="T488">
        <v>2018</v>
      </c>
      <c r="U488" t="s">
        <v>151</v>
      </c>
      <c r="V488" t="s">
        <v>204</v>
      </c>
      <c r="W488" t="s">
        <v>154</v>
      </c>
      <c r="X488" t="s">
        <v>155</v>
      </c>
      <c r="Y488">
        <v>507500</v>
      </c>
      <c r="Z488">
        <v>299100</v>
      </c>
      <c r="AA488">
        <v>-0.41497245145673001</v>
      </c>
      <c r="AB488">
        <v>52.579097446717</v>
      </c>
    </row>
    <row r="489" spans="1:28">
      <c r="A489">
        <v>7299</v>
      </c>
      <c r="B489">
        <v>4602051</v>
      </c>
      <c r="C489" t="s">
        <v>164</v>
      </c>
      <c r="D489" t="s">
        <v>126</v>
      </c>
      <c r="E489" t="s">
        <v>179</v>
      </c>
      <c r="F489" t="s">
        <v>118</v>
      </c>
      <c r="G489">
        <v>41942.443055555559</v>
      </c>
      <c r="H489" t="s">
        <v>191</v>
      </c>
      <c r="I489" t="s">
        <v>119</v>
      </c>
      <c r="J489" t="s">
        <v>192</v>
      </c>
      <c r="K489" t="s">
        <v>193</v>
      </c>
      <c r="L489" t="s">
        <v>183</v>
      </c>
      <c r="M489">
        <v>3.5000000000000001E-3</v>
      </c>
      <c r="N489" t="s">
        <v>149</v>
      </c>
      <c r="O489" t="b">
        <v>0</v>
      </c>
      <c r="P489">
        <v>138261413</v>
      </c>
      <c r="Q489" t="s">
        <v>150</v>
      </c>
      <c r="R489">
        <v>1E-3</v>
      </c>
      <c r="S489" t="s">
        <v>184</v>
      </c>
      <c r="T489">
        <v>2014</v>
      </c>
      <c r="U489" t="s">
        <v>151</v>
      </c>
      <c r="V489" t="s">
        <v>194</v>
      </c>
      <c r="W489" t="s">
        <v>195</v>
      </c>
      <c r="X489" t="s">
        <v>155</v>
      </c>
      <c r="Y489">
        <v>357000</v>
      </c>
      <c r="Z489">
        <v>237460</v>
      </c>
      <c r="AA489">
        <v>-2.62823009845419</v>
      </c>
      <c r="AB489">
        <v>52.033868710239098</v>
      </c>
    </row>
    <row r="490" spans="1:28">
      <c r="A490">
        <v>7299</v>
      </c>
      <c r="B490">
        <v>5278862</v>
      </c>
      <c r="C490" t="s">
        <v>164</v>
      </c>
      <c r="D490" t="s">
        <v>126</v>
      </c>
      <c r="E490" t="s">
        <v>205</v>
      </c>
      <c r="F490" t="s">
        <v>112</v>
      </c>
      <c r="G490">
        <v>43717.629166666666</v>
      </c>
      <c r="H490" t="s">
        <v>180</v>
      </c>
      <c r="I490" t="s">
        <v>116</v>
      </c>
      <c r="J490" t="s">
        <v>215</v>
      </c>
      <c r="K490" t="s">
        <v>216</v>
      </c>
      <c r="L490" t="s">
        <v>183</v>
      </c>
      <c r="M490">
        <v>2.5999999999999999E-2</v>
      </c>
      <c r="N490" t="s">
        <v>149</v>
      </c>
      <c r="O490" t="b">
        <v>0</v>
      </c>
      <c r="P490">
        <v>138261413</v>
      </c>
      <c r="Q490" t="s">
        <v>150</v>
      </c>
      <c r="R490">
        <v>1E-3</v>
      </c>
      <c r="S490" t="s">
        <v>184</v>
      </c>
      <c r="T490">
        <v>2019</v>
      </c>
      <c r="U490" t="s">
        <v>151</v>
      </c>
      <c r="V490" t="s">
        <v>340</v>
      </c>
      <c r="W490" t="s">
        <v>218</v>
      </c>
      <c r="X490" t="s">
        <v>155</v>
      </c>
      <c r="Y490">
        <v>382258</v>
      </c>
      <c r="Z490">
        <v>399020</v>
      </c>
      <c r="AA490">
        <v>-2.26885336319096</v>
      </c>
      <c r="AB490">
        <v>53.487590132543097</v>
      </c>
    </row>
    <row r="491" spans="1:28">
      <c r="A491">
        <v>7299</v>
      </c>
      <c r="B491">
        <v>3389417</v>
      </c>
      <c r="C491" t="s">
        <v>164</v>
      </c>
      <c r="D491" t="s">
        <v>126</v>
      </c>
      <c r="E491" t="s">
        <v>205</v>
      </c>
      <c r="F491" t="s">
        <v>112</v>
      </c>
      <c r="G491">
        <v>43711.543749999997</v>
      </c>
      <c r="H491" t="s">
        <v>180</v>
      </c>
      <c r="I491" t="s">
        <v>116</v>
      </c>
      <c r="J491" t="s">
        <v>159</v>
      </c>
      <c r="K491" t="s">
        <v>160</v>
      </c>
      <c r="L491" t="s">
        <v>183</v>
      </c>
      <c r="M491">
        <v>8.9999999999999993E-3</v>
      </c>
      <c r="N491" t="s">
        <v>149</v>
      </c>
      <c r="O491" t="b">
        <v>0</v>
      </c>
      <c r="P491">
        <v>138261413</v>
      </c>
      <c r="Q491" t="s">
        <v>150</v>
      </c>
      <c r="R491">
        <v>1E-3</v>
      </c>
      <c r="S491" t="s">
        <v>184</v>
      </c>
      <c r="T491">
        <v>2019</v>
      </c>
      <c r="U491" t="s">
        <v>151</v>
      </c>
      <c r="V491" t="s">
        <v>342</v>
      </c>
      <c r="W491" t="s">
        <v>343</v>
      </c>
      <c r="X491" t="s">
        <v>155</v>
      </c>
      <c r="Y491">
        <v>285580</v>
      </c>
      <c r="Z491">
        <v>74543</v>
      </c>
      <c r="AA491">
        <v>-3.6167230231819398</v>
      </c>
      <c r="AB491">
        <v>50.559406974335701</v>
      </c>
    </row>
    <row r="492" spans="1:28">
      <c r="A492">
        <v>7299</v>
      </c>
      <c r="B492">
        <v>1866188</v>
      </c>
      <c r="C492" t="s">
        <v>164</v>
      </c>
      <c r="D492" t="s">
        <v>126</v>
      </c>
      <c r="E492" t="s">
        <v>179</v>
      </c>
      <c r="F492" t="s">
        <v>118</v>
      </c>
      <c r="G492">
        <v>42811.381944444445</v>
      </c>
      <c r="H492" t="s">
        <v>180</v>
      </c>
      <c r="I492" t="s">
        <v>116</v>
      </c>
      <c r="J492" t="s">
        <v>146</v>
      </c>
      <c r="K492" t="s">
        <v>147</v>
      </c>
      <c r="L492" t="s">
        <v>183</v>
      </c>
      <c r="M492">
        <v>3.1E-2</v>
      </c>
      <c r="N492" t="s">
        <v>149</v>
      </c>
      <c r="O492" t="b">
        <v>0</v>
      </c>
      <c r="P492">
        <v>138261413</v>
      </c>
      <c r="Q492" t="s">
        <v>150</v>
      </c>
      <c r="R492">
        <v>1E-3</v>
      </c>
      <c r="S492" t="s">
        <v>184</v>
      </c>
      <c r="T492">
        <v>2017</v>
      </c>
      <c r="U492" t="s">
        <v>151</v>
      </c>
      <c r="V492" t="s">
        <v>204</v>
      </c>
      <c r="W492" t="s">
        <v>154</v>
      </c>
      <c r="X492" t="s">
        <v>155</v>
      </c>
      <c r="Y492">
        <v>507500</v>
      </c>
      <c r="Z492">
        <v>299100</v>
      </c>
      <c r="AA492">
        <v>-0.41497245145673001</v>
      </c>
      <c r="AB492">
        <v>52.579097446717</v>
      </c>
    </row>
    <row r="493" spans="1:28">
      <c r="A493">
        <v>7299</v>
      </c>
      <c r="B493">
        <v>2034294</v>
      </c>
      <c r="C493" t="s">
        <v>164</v>
      </c>
      <c r="D493" t="s">
        <v>126</v>
      </c>
      <c r="E493" t="s">
        <v>179</v>
      </c>
      <c r="F493" t="s">
        <v>118</v>
      </c>
      <c r="G493">
        <v>45014.515972222223</v>
      </c>
      <c r="H493" t="s">
        <v>180</v>
      </c>
      <c r="I493" t="s">
        <v>116</v>
      </c>
      <c r="J493" t="s">
        <v>181</v>
      </c>
      <c r="K493" t="s">
        <v>182</v>
      </c>
      <c r="L493" t="s">
        <v>183</v>
      </c>
      <c r="M493">
        <v>6.1000000000000004E-3</v>
      </c>
      <c r="N493" t="s">
        <v>149</v>
      </c>
      <c r="O493" t="b">
        <v>0</v>
      </c>
      <c r="P493">
        <v>138261413</v>
      </c>
      <c r="Q493" t="s">
        <v>150</v>
      </c>
      <c r="R493">
        <v>1E-3</v>
      </c>
      <c r="S493" t="s">
        <v>184</v>
      </c>
      <c r="T493">
        <v>2023</v>
      </c>
      <c r="U493" t="s">
        <v>151</v>
      </c>
      <c r="V493" t="s">
        <v>188</v>
      </c>
      <c r="W493" t="s">
        <v>189</v>
      </c>
      <c r="X493" t="s">
        <v>155</v>
      </c>
      <c r="Y493">
        <v>636400</v>
      </c>
      <c r="Z493">
        <v>291600</v>
      </c>
      <c r="AA493">
        <v>1.4791973795069699</v>
      </c>
      <c r="AB493">
        <v>52.471107816141703</v>
      </c>
    </row>
    <row r="494" spans="1:28">
      <c r="A494">
        <v>7299</v>
      </c>
      <c r="B494">
        <v>1920762</v>
      </c>
      <c r="C494" t="s">
        <v>164</v>
      </c>
      <c r="D494" t="s">
        <v>126</v>
      </c>
      <c r="E494" t="s">
        <v>179</v>
      </c>
      <c r="F494" t="s">
        <v>118</v>
      </c>
      <c r="G494">
        <v>43451.394444444442</v>
      </c>
      <c r="H494" t="s">
        <v>180</v>
      </c>
      <c r="I494" t="s">
        <v>116</v>
      </c>
      <c r="J494" t="s">
        <v>146</v>
      </c>
      <c r="K494" t="s">
        <v>147</v>
      </c>
      <c r="L494" t="s">
        <v>183</v>
      </c>
      <c r="M494">
        <v>4.5999999999999999E-3</v>
      </c>
      <c r="N494" t="s">
        <v>149</v>
      </c>
      <c r="O494" t="b">
        <v>0</v>
      </c>
      <c r="P494">
        <v>138261413</v>
      </c>
      <c r="Q494" t="s">
        <v>150</v>
      </c>
      <c r="R494">
        <v>1E-3</v>
      </c>
      <c r="S494" t="s">
        <v>184</v>
      </c>
      <c r="T494">
        <v>2018</v>
      </c>
      <c r="U494" t="s">
        <v>151</v>
      </c>
      <c r="V494" t="s">
        <v>225</v>
      </c>
      <c r="W494" t="s">
        <v>226</v>
      </c>
      <c r="X494" t="s">
        <v>155</v>
      </c>
      <c r="Y494">
        <v>500098</v>
      </c>
      <c r="Z494">
        <v>402866</v>
      </c>
      <c r="AA494">
        <v>-0.49196935841400102</v>
      </c>
      <c r="AB494">
        <v>53.512954618294103</v>
      </c>
    </row>
    <row r="495" spans="1:28">
      <c r="A495">
        <v>7299</v>
      </c>
      <c r="B495">
        <v>1870166</v>
      </c>
      <c r="C495" t="s">
        <v>164</v>
      </c>
      <c r="D495" t="s">
        <v>126</v>
      </c>
      <c r="E495" t="s">
        <v>179</v>
      </c>
      <c r="F495" t="s">
        <v>118</v>
      </c>
      <c r="G495">
        <v>42853.469444444447</v>
      </c>
      <c r="H495" t="s">
        <v>180</v>
      </c>
      <c r="I495" t="s">
        <v>116</v>
      </c>
      <c r="J495" t="s">
        <v>181</v>
      </c>
      <c r="K495" t="s">
        <v>182</v>
      </c>
      <c r="L495" t="s">
        <v>183</v>
      </c>
      <c r="M495">
        <v>1.6E-2</v>
      </c>
      <c r="N495" t="s">
        <v>149</v>
      </c>
      <c r="O495" t="b">
        <v>0</v>
      </c>
      <c r="P495">
        <v>138261413</v>
      </c>
      <c r="Q495" t="s">
        <v>150</v>
      </c>
      <c r="R495">
        <v>1E-3</v>
      </c>
      <c r="S495" t="s">
        <v>184</v>
      </c>
      <c r="T495">
        <v>2017</v>
      </c>
      <c r="U495" t="s">
        <v>151</v>
      </c>
      <c r="V495" t="s">
        <v>188</v>
      </c>
      <c r="W495" t="s">
        <v>189</v>
      </c>
      <c r="X495" t="s">
        <v>155</v>
      </c>
      <c r="Y495">
        <v>636400</v>
      </c>
      <c r="Z495">
        <v>291600</v>
      </c>
      <c r="AA495">
        <v>1.4791973795069699</v>
      </c>
      <c r="AB495">
        <v>52.471107816141703</v>
      </c>
    </row>
    <row r="496" spans="1:28">
      <c r="A496">
        <v>7299</v>
      </c>
      <c r="B496">
        <v>1804491</v>
      </c>
      <c r="C496" t="s">
        <v>164</v>
      </c>
      <c r="D496" t="s">
        <v>126</v>
      </c>
      <c r="E496" t="s">
        <v>179</v>
      </c>
      <c r="F496" t="s">
        <v>118</v>
      </c>
      <c r="G496">
        <v>42205.681944444441</v>
      </c>
      <c r="H496" t="s">
        <v>180</v>
      </c>
      <c r="I496" t="s">
        <v>116</v>
      </c>
      <c r="J496" t="s">
        <v>181</v>
      </c>
      <c r="K496" t="s">
        <v>182</v>
      </c>
      <c r="L496" t="s">
        <v>183</v>
      </c>
      <c r="M496">
        <v>1.9E-2</v>
      </c>
      <c r="N496" t="s">
        <v>149</v>
      </c>
      <c r="O496" t="b">
        <v>0</v>
      </c>
      <c r="P496">
        <v>138261413</v>
      </c>
      <c r="Q496" t="s">
        <v>150</v>
      </c>
      <c r="R496">
        <v>1E-3</v>
      </c>
      <c r="S496" t="s">
        <v>184</v>
      </c>
      <c r="T496">
        <v>2015</v>
      </c>
      <c r="U496" t="s">
        <v>151</v>
      </c>
      <c r="V496" t="s">
        <v>197</v>
      </c>
      <c r="W496" t="s">
        <v>186</v>
      </c>
      <c r="X496" t="s">
        <v>155</v>
      </c>
      <c r="Y496">
        <v>624300</v>
      </c>
      <c r="Z496">
        <v>306800</v>
      </c>
      <c r="AA496">
        <v>1.3116346710660201</v>
      </c>
      <c r="AB496">
        <v>52.6126273253455</v>
      </c>
    </row>
    <row r="497" spans="1:28">
      <c r="A497">
        <v>7299</v>
      </c>
      <c r="B497">
        <v>1804593</v>
      </c>
      <c r="C497" t="s">
        <v>164</v>
      </c>
      <c r="D497" t="s">
        <v>126</v>
      </c>
      <c r="E497" t="s">
        <v>179</v>
      </c>
      <c r="F497" t="s">
        <v>118</v>
      </c>
      <c r="G497">
        <v>42207.451388888891</v>
      </c>
      <c r="H497" t="s">
        <v>180</v>
      </c>
      <c r="I497" t="s">
        <v>116</v>
      </c>
      <c r="J497" t="s">
        <v>181</v>
      </c>
      <c r="K497" t="s">
        <v>182</v>
      </c>
      <c r="L497" t="s">
        <v>183</v>
      </c>
      <c r="M497">
        <v>2.5000000000000001E-2</v>
      </c>
      <c r="N497" t="s">
        <v>149</v>
      </c>
      <c r="O497" t="b">
        <v>0</v>
      </c>
      <c r="P497">
        <v>138261413</v>
      </c>
      <c r="Q497" t="s">
        <v>150</v>
      </c>
      <c r="R497">
        <v>1E-3</v>
      </c>
      <c r="S497" t="s">
        <v>184</v>
      </c>
      <c r="T497">
        <v>2015</v>
      </c>
      <c r="U497" t="s">
        <v>151</v>
      </c>
      <c r="V497" t="s">
        <v>197</v>
      </c>
      <c r="W497" t="s">
        <v>186</v>
      </c>
      <c r="X497" t="s">
        <v>155</v>
      </c>
      <c r="Y497">
        <v>624300</v>
      </c>
      <c r="Z497">
        <v>306800</v>
      </c>
      <c r="AA497">
        <v>1.3116346710660201</v>
      </c>
      <c r="AB497">
        <v>52.6126273253455</v>
      </c>
    </row>
    <row r="498" spans="1:28">
      <c r="A498">
        <v>7299</v>
      </c>
      <c r="B498">
        <v>1862876</v>
      </c>
      <c r="C498" t="s">
        <v>164</v>
      </c>
      <c r="D498" t="s">
        <v>126</v>
      </c>
      <c r="E498" t="s">
        <v>205</v>
      </c>
      <c r="F498" t="s">
        <v>112</v>
      </c>
      <c r="G498">
        <v>42775.63958333333</v>
      </c>
      <c r="H498" t="s">
        <v>180</v>
      </c>
      <c r="I498" t="s">
        <v>116</v>
      </c>
      <c r="J498" t="s">
        <v>199</v>
      </c>
      <c r="K498" t="s">
        <v>200</v>
      </c>
      <c r="L498" t="s">
        <v>183</v>
      </c>
      <c r="M498">
        <v>3.7999999999999999E-2</v>
      </c>
      <c r="N498" t="s">
        <v>149</v>
      </c>
      <c r="O498" t="b">
        <v>0</v>
      </c>
      <c r="P498">
        <v>138261413</v>
      </c>
      <c r="Q498" t="s">
        <v>150</v>
      </c>
      <c r="R498">
        <v>1E-3</v>
      </c>
      <c r="S498" t="s">
        <v>184</v>
      </c>
      <c r="T498">
        <v>2017</v>
      </c>
      <c r="U498" t="s">
        <v>151</v>
      </c>
      <c r="V498" t="s">
        <v>201</v>
      </c>
      <c r="W498" t="s">
        <v>202</v>
      </c>
      <c r="X498" t="s">
        <v>155</v>
      </c>
      <c r="Y498">
        <v>516100</v>
      </c>
      <c r="Z498">
        <v>253300</v>
      </c>
      <c r="AA498">
        <v>-0.30395486908298303</v>
      </c>
      <c r="AB498">
        <v>52.1657659569386</v>
      </c>
    </row>
    <row r="499" spans="1:28">
      <c r="A499">
        <v>7299</v>
      </c>
      <c r="B499">
        <v>2014392</v>
      </c>
      <c r="C499" t="s">
        <v>164</v>
      </c>
      <c r="D499" t="s">
        <v>126</v>
      </c>
      <c r="E499" t="s">
        <v>179</v>
      </c>
      <c r="F499" t="s">
        <v>118</v>
      </c>
      <c r="G499">
        <v>44757.402083333334</v>
      </c>
      <c r="H499" t="s">
        <v>180</v>
      </c>
      <c r="I499" t="s">
        <v>116</v>
      </c>
      <c r="J499" t="s">
        <v>199</v>
      </c>
      <c r="K499" t="s">
        <v>200</v>
      </c>
      <c r="L499" t="s">
        <v>183</v>
      </c>
      <c r="M499">
        <v>6.7000000000000004E-2</v>
      </c>
      <c r="N499" t="s">
        <v>149</v>
      </c>
      <c r="O499" t="b">
        <v>0</v>
      </c>
      <c r="P499">
        <v>138261413</v>
      </c>
      <c r="Q499" t="s">
        <v>150</v>
      </c>
      <c r="R499">
        <v>1E-3</v>
      </c>
      <c r="S499" t="s">
        <v>184</v>
      </c>
      <c r="T499">
        <v>2022</v>
      </c>
      <c r="U499" t="s">
        <v>151</v>
      </c>
      <c r="V499" t="s">
        <v>201</v>
      </c>
      <c r="W499" t="s">
        <v>202</v>
      </c>
      <c r="X499" t="s">
        <v>155</v>
      </c>
      <c r="Y499">
        <v>516100</v>
      </c>
      <c r="Z499">
        <v>253300</v>
      </c>
      <c r="AA499">
        <v>-0.30395486908298303</v>
      </c>
      <c r="AB499">
        <v>52.1657659569386</v>
      </c>
    </row>
    <row r="500" spans="1:28">
      <c r="A500">
        <v>7299</v>
      </c>
      <c r="B500">
        <v>1832778</v>
      </c>
      <c r="C500" t="s">
        <v>164</v>
      </c>
      <c r="D500" t="s">
        <v>126</v>
      </c>
      <c r="E500" t="s">
        <v>179</v>
      </c>
      <c r="F500" t="s">
        <v>118</v>
      </c>
      <c r="G500">
        <v>42510.37777777778</v>
      </c>
      <c r="H500" t="s">
        <v>180</v>
      </c>
      <c r="I500" t="s">
        <v>116</v>
      </c>
      <c r="J500" t="s">
        <v>181</v>
      </c>
      <c r="K500" t="s">
        <v>182</v>
      </c>
      <c r="L500" t="s">
        <v>183</v>
      </c>
      <c r="M500">
        <v>0.02</v>
      </c>
      <c r="N500" t="s">
        <v>149</v>
      </c>
      <c r="O500" t="b">
        <v>0</v>
      </c>
      <c r="P500">
        <v>138261413</v>
      </c>
      <c r="Q500" t="s">
        <v>150</v>
      </c>
      <c r="R500">
        <v>1E-3</v>
      </c>
      <c r="S500" t="s">
        <v>184</v>
      </c>
      <c r="T500">
        <v>2016</v>
      </c>
      <c r="U500" t="s">
        <v>151</v>
      </c>
      <c r="V500" t="s">
        <v>188</v>
      </c>
      <c r="W500" t="s">
        <v>189</v>
      </c>
      <c r="X500" t="s">
        <v>155</v>
      </c>
      <c r="Y500">
        <v>636400</v>
      </c>
      <c r="Z500">
        <v>291600</v>
      </c>
      <c r="AA500">
        <v>1.4791973795069699</v>
      </c>
      <c r="AB500">
        <v>52.471107816141703</v>
      </c>
    </row>
    <row r="501" spans="1:28">
      <c r="A501">
        <v>7299</v>
      </c>
      <c r="B501">
        <v>1847273</v>
      </c>
      <c r="C501" t="s">
        <v>164</v>
      </c>
      <c r="D501" t="s">
        <v>126</v>
      </c>
      <c r="E501" t="s">
        <v>179</v>
      </c>
      <c r="F501" t="s">
        <v>118</v>
      </c>
      <c r="G501">
        <v>42647.718055555553</v>
      </c>
      <c r="H501" t="s">
        <v>180</v>
      </c>
      <c r="I501" t="s">
        <v>116</v>
      </c>
      <c r="J501" t="s">
        <v>181</v>
      </c>
      <c r="K501" t="s">
        <v>182</v>
      </c>
      <c r="L501" t="s">
        <v>183</v>
      </c>
      <c r="M501">
        <v>0.02</v>
      </c>
      <c r="N501" t="s">
        <v>149</v>
      </c>
      <c r="O501" t="b">
        <v>0</v>
      </c>
      <c r="P501">
        <v>138261413</v>
      </c>
      <c r="Q501" t="s">
        <v>150</v>
      </c>
      <c r="R501">
        <v>1E-3</v>
      </c>
      <c r="S501" t="s">
        <v>184</v>
      </c>
      <c r="T501">
        <v>2016</v>
      </c>
      <c r="U501" t="s">
        <v>151</v>
      </c>
      <c r="V501" t="s">
        <v>185</v>
      </c>
      <c r="W501" t="s">
        <v>186</v>
      </c>
      <c r="X501" t="s">
        <v>155</v>
      </c>
      <c r="Y501">
        <v>620600</v>
      </c>
      <c r="Z501">
        <v>309500</v>
      </c>
      <c r="AA501">
        <v>1.2588812496391699</v>
      </c>
      <c r="AB501">
        <v>52.638374352215699</v>
      </c>
    </row>
    <row r="502" spans="1:28">
      <c r="A502">
        <v>7299</v>
      </c>
      <c r="B502">
        <v>1976736</v>
      </c>
      <c r="C502" t="s">
        <v>164</v>
      </c>
      <c r="D502" t="s">
        <v>126</v>
      </c>
      <c r="E502" t="s">
        <v>179</v>
      </c>
      <c r="F502" t="s">
        <v>118</v>
      </c>
      <c r="G502">
        <v>44239.468055555553</v>
      </c>
      <c r="H502" t="s">
        <v>180</v>
      </c>
      <c r="I502" t="s">
        <v>116</v>
      </c>
      <c r="J502" t="s">
        <v>199</v>
      </c>
      <c r="K502" t="s">
        <v>200</v>
      </c>
      <c r="L502" t="s">
        <v>183</v>
      </c>
      <c r="M502">
        <v>9.4999999999999998E-3</v>
      </c>
      <c r="N502" t="s">
        <v>149</v>
      </c>
      <c r="O502" t="b">
        <v>0</v>
      </c>
      <c r="P502">
        <v>138261413</v>
      </c>
      <c r="Q502" t="s">
        <v>150</v>
      </c>
      <c r="R502">
        <v>1E-3</v>
      </c>
      <c r="S502" t="s">
        <v>184</v>
      </c>
      <c r="T502">
        <v>2021</v>
      </c>
      <c r="U502" t="s">
        <v>151</v>
      </c>
      <c r="V502" t="s">
        <v>207</v>
      </c>
      <c r="W502" t="s">
        <v>208</v>
      </c>
      <c r="X502" t="s">
        <v>155</v>
      </c>
      <c r="Y502">
        <v>515935</v>
      </c>
      <c r="Z502">
        <v>253417</v>
      </c>
      <c r="AA502">
        <v>-0.30632621725807402</v>
      </c>
      <c r="AB502">
        <v>52.1668520239771</v>
      </c>
    </row>
    <row r="503" spans="1:28">
      <c r="A503">
        <v>7299</v>
      </c>
      <c r="B503">
        <v>1912443</v>
      </c>
      <c r="C503" t="s">
        <v>164</v>
      </c>
      <c r="D503" t="s">
        <v>126</v>
      </c>
      <c r="E503" t="s">
        <v>179</v>
      </c>
      <c r="F503" t="s">
        <v>118</v>
      </c>
      <c r="G503">
        <v>43353.401388888888</v>
      </c>
      <c r="H503" t="s">
        <v>180</v>
      </c>
      <c r="I503" t="s">
        <v>116</v>
      </c>
      <c r="J503" t="s">
        <v>199</v>
      </c>
      <c r="K503" t="s">
        <v>200</v>
      </c>
      <c r="L503" t="s">
        <v>183</v>
      </c>
      <c r="M503">
        <v>5.5E-2</v>
      </c>
      <c r="N503" t="s">
        <v>149</v>
      </c>
      <c r="O503" t="b">
        <v>0</v>
      </c>
      <c r="P503">
        <v>138261413</v>
      </c>
      <c r="Q503" t="s">
        <v>150</v>
      </c>
      <c r="R503">
        <v>1E-3</v>
      </c>
      <c r="S503" t="s">
        <v>184</v>
      </c>
      <c r="T503">
        <v>2018</v>
      </c>
      <c r="U503" t="s">
        <v>151</v>
      </c>
      <c r="V503" t="s">
        <v>201</v>
      </c>
      <c r="W503" t="s">
        <v>202</v>
      </c>
      <c r="X503" t="s">
        <v>155</v>
      </c>
      <c r="Y503">
        <v>516100</v>
      </c>
      <c r="Z503">
        <v>253300</v>
      </c>
      <c r="AA503">
        <v>-0.30395486908298303</v>
      </c>
      <c r="AB503">
        <v>52.1657659569386</v>
      </c>
    </row>
    <row r="504" spans="1:28">
      <c r="A504">
        <v>7299</v>
      </c>
      <c r="B504">
        <v>1786827</v>
      </c>
      <c r="C504" t="s">
        <v>164</v>
      </c>
      <c r="D504" t="s">
        <v>126</v>
      </c>
      <c r="E504" t="s">
        <v>179</v>
      </c>
      <c r="F504" t="s">
        <v>118</v>
      </c>
      <c r="G504">
        <v>42044.430555555555</v>
      </c>
      <c r="H504" t="s">
        <v>180</v>
      </c>
      <c r="I504" t="s">
        <v>116</v>
      </c>
      <c r="J504" t="s">
        <v>181</v>
      </c>
      <c r="K504" t="s">
        <v>182</v>
      </c>
      <c r="L504" t="s">
        <v>183</v>
      </c>
      <c r="M504">
        <v>4.0000000000000001E-3</v>
      </c>
      <c r="N504" t="s">
        <v>149</v>
      </c>
      <c r="O504" t="b">
        <v>0</v>
      </c>
      <c r="P504">
        <v>138261413</v>
      </c>
      <c r="Q504" t="s">
        <v>150</v>
      </c>
      <c r="R504">
        <v>1E-3</v>
      </c>
      <c r="S504" t="s">
        <v>184</v>
      </c>
      <c r="T504">
        <v>2015</v>
      </c>
      <c r="U504" t="s">
        <v>151</v>
      </c>
      <c r="V504" t="s">
        <v>185</v>
      </c>
      <c r="W504" t="s">
        <v>186</v>
      </c>
      <c r="X504" t="s">
        <v>155</v>
      </c>
      <c r="Y504">
        <v>620600</v>
      </c>
      <c r="Z504">
        <v>309500</v>
      </c>
      <c r="AA504">
        <v>1.2588812496391699</v>
      </c>
      <c r="AB504">
        <v>52.638374352215699</v>
      </c>
    </row>
    <row r="505" spans="1:28">
      <c r="A505">
        <v>7299</v>
      </c>
      <c r="B505">
        <v>1823069</v>
      </c>
      <c r="C505" t="s">
        <v>164</v>
      </c>
      <c r="D505" t="s">
        <v>126</v>
      </c>
      <c r="E505" t="s">
        <v>205</v>
      </c>
      <c r="F505" t="s">
        <v>112</v>
      </c>
      <c r="G505">
        <v>42401.640972222223</v>
      </c>
      <c r="H505" t="s">
        <v>180</v>
      </c>
      <c r="I505" t="s">
        <v>116</v>
      </c>
      <c r="J505" t="s">
        <v>181</v>
      </c>
      <c r="K505" t="s">
        <v>182</v>
      </c>
      <c r="L505" t="s">
        <v>183</v>
      </c>
      <c r="M505">
        <v>8.3999999999999995E-3</v>
      </c>
      <c r="N505" t="s">
        <v>149</v>
      </c>
      <c r="O505" t="b">
        <v>0</v>
      </c>
      <c r="P505">
        <v>138261413</v>
      </c>
      <c r="Q505" t="s">
        <v>150</v>
      </c>
      <c r="R505">
        <v>1E-3</v>
      </c>
      <c r="S505" t="s">
        <v>184</v>
      </c>
      <c r="T505">
        <v>2016</v>
      </c>
      <c r="U505" t="s">
        <v>151</v>
      </c>
      <c r="V505" t="s">
        <v>185</v>
      </c>
      <c r="W505" t="s">
        <v>186</v>
      </c>
      <c r="X505" t="s">
        <v>155</v>
      </c>
      <c r="Y505">
        <v>620600</v>
      </c>
      <c r="Z505">
        <v>309500</v>
      </c>
      <c r="AA505">
        <v>1.2588812496391699</v>
      </c>
      <c r="AB505">
        <v>52.638374352215699</v>
      </c>
    </row>
    <row r="506" spans="1:28">
      <c r="A506">
        <v>7299</v>
      </c>
      <c r="B506">
        <v>4713730</v>
      </c>
      <c r="C506" t="s">
        <v>164</v>
      </c>
      <c r="D506" t="s">
        <v>126</v>
      </c>
      <c r="E506" t="s">
        <v>205</v>
      </c>
      <c r="F506" t="s">
        <v>112</v>
      </c>
      <c r="G506">
        <v>43385.563194444447</v>
      </c>
      <c r="H506" t="s">
        <v>180</v>
      </c>
      <c r="I506" t="s">
        <v>116</v>
      </c>
      <c r="J506" t="s">
        <v>192</v>
      </c>
      <c r="K506" t="s">
        <v>193</v>
      </c>
      <c r="L506" t="s">
        <v>183</v>
      </c>
      <c r="M506">
        <v>4.2000000000000003E-2</v>
      </c>
      <c r="N506" t="s">
        <v>149</v>
      </c>
      <c r="O506" t="b">
        <v>0</v>
      </c>
      <c r="P506">
        <v>138261413</v>
      </c>
      <c r="Q506" t="s">
        <v>150</v>
      </c>
      <c r="R506">
        <v>1E-3</v>
      </c>
      <c r="S506" t="s">
        <v>184</v>
      </c>
      <c r="T506">
        <v>2018</v>
      </c>
      <c r="U506" t="s">
        <v>151</v>
      </c>
      <c r="V506" t="s">
        <v>335</v>
      </c>
      <c r="W506" t="s">
        <v>281</v>
      </c>
      <c r="X506" t="s">
        <v>155</v>
      </c>
      <c r="Y506">
        <v>403350</v>
      </c>
      <c r="Z506">
        <v>245150</v>
      </c>
      <c r="AA506">
        <v>-1.9525037440050701</v>
      </c>
      <c r="AB506">
        <v>52.104672977586198</v>
      </c>
    </row>
    <row r="507" spans="1:28">
      <c r="A507">
        <v>7299</v>
      </c>
      <c r="B507">
        <v>2039952</v>
      </c>
      <c r="C507" t="s">
        <v>164</v>
      </c>
      <c r="D507" t="s">
        <v>126</v>
      </c>
      <c r="E507" t="s">
        <v>179</v>
      </c>
      <c r="F507" t="s">
        <v>118</v>
      </c>
      <c r="G507">
        <v>45098.583333333336</v>
      </c>
      <c r="H507" t="s">
        <v>180</v>
      </c>
      <c r="I507" t="s">
        <v>116</v>
      </c>
      <c r="J507" t="s">
        <v>181</v>
      </c>
      <c r="K507" t="s">
        <v>182</v>
      </c>
      <c r="L507" t="s">
        <v>183</v>
      </c>
      <c r="M507">
        <v>6.6E-3</v>
      </c>
      <c r="N507" t="s">
        <v>149</v>
      </c>
      <c r="O507" t="b">
        <v>0</v>
      </c>
      <c r="P507">
        <v>138261413</v>
      </c>
      <c r="Q507" t="s">
        <v>150</v>
      </c>
      <c r="R507">
        <v>1E-3</v>
      </c>
      <c r="S507" t="s">
        <v>184</v>
      </c>
      <c r="T507">
        <v>2023</v>
      </c>
      <c r="U507" t="s">
        <v>151</v>
      </c>
      <c r="V507" t="s">
        <v>185</v>
      </c>
      <c r="W507" t="s">
        <v>186</v>
      </c>
      <c r="X507" t="s">
        <v>155</v>
      </c>
      <c r="Y507">
        <v>620600</v>
      </c>
      <c r="Z507">
        <v>309500</v>
      </c>
      <c r="AA507">
        <v>1.2588812496391699</v>
      </c>
      <c r="AB507">
        <v>52.638374352215699</v>
      </c>
    </row>
    <row r="508" spans="1:28">
      <c r="A508">
        <v>7299</v>
      </c>
      <c r="B508">
        <v>1837517</v>
      </c>
      <c r="C508" t="s">
        <v>164</v>
      </c>
      <c r="D508" t="s">
        <v>126</v>
      </c>
      <c r="E508" t="s">
        <v>205</v>
      </c>
      <c r="F508" t="s">
        <v>112</v>
      </c>
      <c r="G508">
        <v>42556.606249999997</v>
      </c>
      <c r="H508" t="s">
        <v>180</v>
      </c>
      <c r="I508" t="s">
        <v>116</v>
      </c>
      <c r="J508" t="s">
        <v>199</v>
      </c>
      <c r="K508" t="s">
        <v>200</v>
      </c>
      <c r="L508" t="s">
        <v>183</v>
      </c>
      <c r="M508">
        <v>4.1000000000000002E-2</v>
      </c>
      <c r="N508" t="s">
        <v>149</v>
      </c>
      <c r="O508" t="b">
        <v>0</v>
      </c>
      <c r="P508">
        <v>138261413</v>
      </c>
      <c r="Q508" t="s">
        <v>150</v>
      </c>
      <c r="R508">
        <v>1E-3</v>
      </c>
      <c r="S508" t="s">
        <v>184</v>
      </c>
      <c r="T508">
        <v>2016</v>
      </c>
      <c r="U508" t="s">
        <v>151</v>
      </c>
      <c r="V508" t="s">
        <v>207</v>
      </c>
      <c r="W508" t="s">
        <v>208</v>
      </c>
      <c r="X508" t="s">
        <v>155</v>
      </c>
      <c r="Y508">
        <v>515935</v>
      </c>
      <c r="Z508">
        <v>253417</v>
      </c>
      <c r="AA508">
        <v>-0.30632621725807402</v>
      </c>
      <c r="AB508">
        <v>52.1668520239771</v>
      </c>
    </row>
    <row r="509" spans="1:28">
      <c r="A509">
        <v>7299</v>
      </c>
      <c r="B509">
        <v>1857287</v>
      </c>
      <c r="C509" t="s">
        <v>164</v>
      </c>
      <c r="D509" t="s">
        <v>126</v>
      </c>
      <c r="E509" t="s">
        <v>179</v>
      </c>
      <c r="F509" t="s">
        <v>118</v>
      </c>
      <c r="G509">
        <v>42709.357638888891</v>
      </c>
      <c r="H509" t="s">
        <v>180</v>
      </c>
      <c r="I509" t="s">
        <v>116</v>
      </c>
      <c r="J509" t="s">
        <v>199</v>
      </c>
      <c r="K509" t="s">
        <v>200</v>
      </c>
      <c r="L509" t="s">
        <v>183</v>
      </c>
      <c r="M509">
        <v>0.1</v>
      </c>
      <c r="N509" t="s">
        <v>149</v>
      </c>
      <c r="O509" t="b">
        <v>0</v>
      </c>
      <c r="P509">
        <v>138261413</v>
      </c>
      <c r="Q509" t="s">
        <v>150</v>
      </c>
      <c r="R509">
        <v>1E-3</v>
      </c>
      <c r="S509" t="s">
        <v>184</v>
      </c>
      <c r="T509">
        <v>2016</v>
      </c>
      <c r="U509" t="s">
        <v>151</v>
      </c>
      <c r="V509" t="s">
        <v>201</v>
      </c>
      <c r="W509" t="s">
        <v>202</v>
      </c>
      <c r="X509" t="s">
        <v>155</v>
      </c>
      <c r="Y509">
        <v>516100</v>
      </c>
      <c r="Z509">
        <v>253300</v>
      </c>
      <c r="AA509">
        <v>-0.30395486908298303</v>
      </c>
      <c r="AB509">
        <v>52.1657659569386</v>
      </c>
    </row>
    <row r="510" spans="1:28">
      <c r="A510">
        <v>7299</v>
      </c>
      <c r="B510">
        <v>4721558</v>
      </c>
      <c r="C510" t="s">
        <v>164</v>
      </c>
      <c r="D510" t="s">
        <v>126</v>
      </c>
      <c r="E510" t="s">
        <v>179</v>
      </c>
      <c r="F510" t="s">
        <v>118</v>
      </c>
      <c r="G510">
        <v>43503.425000000003</v>
      </c>
      <c r="H510" t="s">
        <v>191</v>
      </c>
      <c r="I510" t="s">
        <v>119</v>
      </c>
      <c r="J510" t="s">
        <v>192</v>
      </c>
      <c r="K510" t="s">
        <v>193</v>
      </c>
      <c r="L510" t="s">
        <v>183</v>
      </c>
      <c r="M510">
        <v>1.6999999999999999E-3</v>
      </c>
      <c r="N510" t="s">
        <v>149</v>
      </c>
      <c r="O510" t="b">
        <v>0</v>
      </c>
      <c r="P510">
        <v>138261413</v>
      </c>
      <c r="Q510" t="s">
        <v>150</v>
      </c>
      <c r="R510">
        <v>1E-3</v>
      </c>
      <c r="S510" t="s">
        <v>184</v>
      </c>
      <c r="T510">
        <v>2019</v>
      </c>
      <c r="U510" t="s">
        <v>151</v>
      </c>
      <c r="V510" t="s">
        <v>194</v>
      </c>
      <c r="W510" t="s">
        <v>195</v>
      </c>
      <c r="X510" t="s">
        <v>155</v>
      </c>
      <c r="Y510">
        <v>357000</v>
      </c>
      <c r="Z510">
        <v>237460</v>
      </c>
      <c r="AA510">
        <v>-2.62823009845419</v>
      </c>
      <c r="AB510">
        <v>52.033868710239098</v>
      </c>
    </row>
    <row r="511" spans="1:28">
      <c r="A511">
        <v>7299</v>
      </c>
      <c r="B511">
        <v>1506890</v>
      </c>
      <c r="C511" t="s">
        <v>164</v>
      </c>
      <c r="D511" t="s">
        <v>126</v>
      </c>
      <c r="E511" t="s">
        <v>205</v>
      </c>
      <c r="F511" t="s">
        <v>112</v>
      </c>
      <c r="G511">
        <v>43727.515277777777</v>
      </c>
      <c r="H511" t="s">
        <v>180</v>
      </c>
      <c r="I511" t="s">
        <v>116</v>
      </c>
      <c r="J511" t="s">
        <v>228</v>
      </c>
      <c r="K511" t="s">
        <v>229</v>
      </c>
      <c r="L511" t="s">
        <v>183</v>
      </c>
      <c r="M511">
        <v>1.4999999999999999E-2</v>
      </c>
      <c r="N511" t="s">
        <v>149</v>
      </c>
      <c r="O511" t="b">
        <v>0</v>
      </c>
      <c r="P511">
        <v>138261413</v>
      </c>
      <c r="Q511" t="s">
        <v>150</v>
      </c>
      <c r="R511">
        <v>1E-3</v>
      </c>
      <c r="S511" t="s">
        <v>184</v>
      </c>
      <c r="T511">
        <v>2019</v>
      </c>
      <c r="U511" t="s">
        <v>151</v>
      </c>
      <c r="V511" t="s">
        <v>345</v>
      </c>
      <c r="W511" t="s">
        <v>346</v>
      </c>
      <c r="X511" t="s">
        <v>155</v>
      </c>
      <c r="Y511">
        <v>438165</v>
      </c>
      <c r="Z511">
        <v>103927</v>
      </c>
      <c r="AA511">
        <v>-1.45942196737831</v>
      </c>
      <c r="AB511">
        <v>50.833623393125798</v>
      </c>
    </row>
    <row r="512" spans="1:28">
      <c r="A512">
        <v>7299</v>
      </c>
      <c r="B512">
        <v>1808646</v>
      </c>
      <c r="C512" t="s">
        <v>164</v>
      </c>
      <c r="D512" t="s">
        <v>126</v>
      </c>
      <c r="E512" t="s">
        <v>179</v>
      </c>
      <c r="F512" t="s">
        <v>118</v>
      </c>
      <c r="G512">
        <v>42250.47152777778</v>
      </c>
      <c r="H512" t="s">
        <v>180</v>
      </c>
      <c r="I512" t="s">
        <v>116</v>
      </c>
      <c r="J512" t="s">
        <v>181</v>
      </c>
      <c r="K512" t="s">
        <v>182</v>
      </c>
      <c r="L512" t="s">
        <v>183</v>
      </c>
      <c r="M512">
        <v>1.2E-2</v>
      </c>
      <c r="N512" t="s">
        <v>149</v>
      </c>
      <c r="O512" t="b">
        <v>0</v>
      </c>
      <c r="P512">
        <v>138261413</v>
      </c>
      <c r="Q512" t="s">
        <v>150</v>
      </c>
      <c r="R512">
        <v>1E-3</v>
      </c>
      <c r="S512" t="s">
        <v>184</v>
      </c>
      <c r="T512">
        <v>2015</v>
      </c>
      <c r="U512" t="s">
        <v>151</v>
      </c>
      <c r="V512" t="s">
        <v>185</v>
      </c>
      <c r="W512" t="s">
        <v>186</v>
      </c>
      <c r="X512" t="s">
        <v>155</v>
      </c>
      <c r="Y512">
        <v>620600</v>
      </c>
      <c r="Z512">
        <v>309500</v>
      </c>
      <c r="AA512">
        <v>1.2588812496391699</v>
      </c>
      <c r="AB512">
        <v>52.638374352215699</v>
      </c>
    </row>
    <row r="513" spans="1:28">
      <c r="A513">
        <v>7299</v>
      </c>
      <c r="B513">
        <v>1906996</v>
      </c>
      <c r="C513" t="s">
        <v>164</v>
      </c>
      <c r="D513" t="s">
        <v>126</v>
      </c>
      <c r="E513" t="s">
        <v>179</v>
      </c>
      <c r="F513" t="s">
        <v>118</v>
      </c>
      <c r="G513">
        <v>43291.539583333331</v>
      </c>
      <c r="H513" t="s">
        <v>180</v>
      </c>
      <c r="I513" t="s">
        <v>116</v>
      </c>
      <c r="J513" t="s">
        <v>199</v>
      </c>
      <c r="K513" t="s">
        <v>200</v>
      </c>
      <c r="L513" t="s">
        <v>183</v>
      </c>
      <c r="M513">
        <v>5.6000000000000001E-2</v>
      </c>
      <c r="N513" t="s">
        <v>149</v>
      </c>
      <c r="O513" t="b">
        <v>0</v>
      </c>
      <c r="P513">
        <v>138261413</v>
      </c>
      <c r="Q513" t="s">
        <v>150</v>
      </c>
      <c r="R513">
        <v>1E-3</v>
      </c>
      <c r="S513" t="s">
        <v>184</v>
      </c>
      <c r="T513">
        <v>2018</v>
      </c>
      <c r="U513" t="s">
        <v>151</v>
      </c>
      <c r="V513" t="s">
        <v>201</v>
      </c>
      <c r="W513" t="s">
        <v>202</v>
      </c>
      <c r="X513" t="s">
        <v>155</v>
      </c>
      <c r="Y513">
        <v>516100</v>
      </c>
      <c r="Z513">
        <v>253300</v>
      </c>
      <c r="AA513">
        <v>-0.30395486908298303</v>
      </c>
      <c r="AB513">
        <v>52.1657659569386</v>
      </c>
    </row>
    <row r="514" spans="1:28">
      <c r="A514">
        <v>7299</v>
      </c>
      <c r="B514">
        <v>1917833</v>
      </c>
      <c r="C514" t="s">
        <v>164</v>
      </c>
      <c r="D514" t="s">
        <v>126</v>
      </c>
      <c r="E514" t="s">
        <v>179</v>
      </c>
      <c r="F514" t="s">
        <v>118</v>
      </c>
      <c r="G514">
        <v>43412.390277777777</v>
      </c>
      <c r="H514" t="s">
        <v>180</v>
      </c>
      <c r="I514" t="s">
        <v>116</v>
      </c>
      <c r="J514" t="s">
        <v>181</v>
      </c>
      <c r="K514" t="s">
        <v>182</v>
      </c>
      <c r="L514" t="s">
        <v>183</v>
      </c>
      <c r="M514">
        <v>2.3E-2</v>
      </c>
      <c r="N514" t="s">
        <v>149</v>
      </c>
      <c r="O514" t="b">
        <v>0</v>
      </c>
      <c r="P514">
        <v>138261413</v>
      </c>
      <c r="Q514" t="s">
        <v>150</v>
      </c>
      <c r="R514">
        <v>1E-3</v>
      </c>
      <c r="S514" t="s">
        <v>184</v>
      </c>
      <c r="T514">
        <v>2018</v>
      </c>
      <c r="U514" t="s">
        <v>151</v>
      </c>
      <c r="V514" t="s">
        <v>188</v>
      </c>
      <c r="W514" t="s">
        <v>189</v>
      </c>
      <c r="X514" t="s">
        <v>155</v>
      </c>
      <c r="Y514">
        <v>636400</v>
      </c>
      <c r="Z514">
        <v>291600</v>
      </c>
      <c r="AA514">
        <v>1.4791973795069699</v>
      </c>
      <c r="AB514">
        <v>52.471107816141703</v>
      </c>
    </row>
    <row r="515" spans="1:28">
      <c r="A515">
        <v>7299</v>
      </c>
      <c r="B515">
        <v>1988574</v>
      </c>
      <c r="C515" t="s">
        <v>164</v>
      </c>
      <c r="D515" t="s">
        <v>126</v>
      </c>
      <c r="E515" t="s">
        <v>179</v>
      </c>
      <c r="F515" t="s">
        <v>118</v>
      </c>
      <c r="G515">
        <v>44411.361805555556</v>
      </c>
      <c r="H515" t="s">
        <v>180</v>
      </c>
      <c r="I515" t="s">
        <v>116</v>
      </c>
      <c r="J515" t="s">
        <v>199</v>
      </c>
      <c r="K515" t="s">
        <v>200</v>
      </c>
      <c r="L515" t="s">
        <v>183</v>
      </c>
      <c r="M515">
        <v>4.2999999999999997E-2</v>
      </c>
      <c r="N515" t="s">
        <v>149</v>
      </c>
      <c r="O515" t="b">
        <v>0</v>
      </c>
      <c r="P515">
        <v>138261413</v>
      </c>
      <c r="Q515" t="s">
        <v>150</v>
      </c>
      <c r="R515">
        <v>1E-3</v>
      </c>
      <c r="S515" t="s">
        <v>184</v>
      </c>
      <c r="T515">
        <v>2021</v>
      </c>
      <c r="U515" t="s">
        <v>151</v>
      </c>
      <c r="V515" t="s">
        <v>207</v>
      </c>
      <c r="W515" t="s">
        <v>208</v>
      </c>
      <c r="X515" t="s">
        <v>155</v>
      </c>
      <c r="Y515">
        <v>515935</v>
      </c>
      <c r="Z515">
        <v>253417</v>
      </c>
      <c r="AA515">
        <v>-0.30632621725807402</v>
      </c>
      <c r="AB515">
        <v>52.1668520239771</v>
      </c>
    </row>
    <row r="516" spans="1:28">
      <c r="A516">
        <v>7299</v>
      </c>
      <c r="B516">
        <v>1537703</v>
      </c>
      <c r="C516" t="s">
        <v>164</v>
      </c>
      <c r="D516" t="s">
        <v>126</v>
      </c>
      <c r="E516" t="s">
        <v>205</v>
      </c>
      <c r="F516" t="s">
        <v>112</v>
      </c>
      <c r="G516">
        <v>42279.525694444441</v>
      </c>
      <c r="H516" t="s">
        <v>180</v>
      </c>
      <c r="I516" t="s">
        <v>116</v>
      </c>
      <c r="J516" t="s">
        <v>165</v>
      </c>
      <c r="K516" t="s">
        <v>166</v>
      </c>
      <c r="L516" t="s">
        <v>183</v>
      </c>
      <c r="M516">
        <v>6.4000000000000003E-3</v>
      </c>
      <c r="N516" t="s">
        <v>149</v>
      </c>
      <c r="O516" t="b">
        <v>0</v>
      </c>
      <c r="P516">
        <v>138261413</v>
      </c>
      <c r="Q516" t="s">
        <v>150</v>
      </c>
      <c r="R516">
        <v>1E-3</v>
      </c>
      <c r="S516" t="s">
        <v>184</v>
      </c>
      <c r="T516">
        <v>2015</v>
      </c>
      <c r="U516" t="s">
        <v>151</v>
      </c>
      <c r="V516" t="s">
        <v>242</v>
      </c>
      <c r="W516" t="s">
        <v>243</v>
      </c>
      <c r="X516" t="s">
        <v>155</v>
      </c>
      <c r="Y516">
        <v>456840</v>
      </c>
      <c r="Z516">
        <v>455364</v>
      </c>
      <c r="AA516">
        <v>-1.13455725358881</v>
      </c>
      <c r="AB516">
        <v>53.991201424557502</v>
      </c>
    </row>
    <row r="517" spans="1:28">
      <c r="A517">
        <v>7299</v>
      </c>
      <c r="B517">
        <v>4656497</v>
      </c>
      <c r="C517" t="s">
        <v>164</v>
      </c>
      <c r="D517" t="s">
        <v>126</v>
      </c>
      <c r="E517" t="s">
        <v>179</v>
      </c>
      <c r="F517" t="s">
        <v>118</v>
      </c>
      <c r="G517">
        <v>42586.51666666667</v>
      </c>
      <c r="H517" t="s">
        <v>191</v>
      </c>
      <c r="I517" t="s">
        <v>119</v>
      </c>
      <c r="J517" t="s">
        <v>192</v>
      </c>
      <c r="K517" t="s">
        <v>193</v>
      </c>
      <c r="L517" t="s">
        <v>183</v>
      </c>
      <c r="M517">
        <v>5.7000000000000002E-3</v>
      </c>
      <c r="N517" t="s">
        <v>149</v>
      </c>
      <c r="O517" t="b">
        <v>0</v>
      </c>
      <c r="P517">
        <v>138261413</v>
      </c>
      <c r="Q517" t="s">
        <v>150</v>
      </c>
      <c r="R517">
        <v>1E-3</v>
      </c>
      <c r="S517" t="s">
        <v>184</v>
      </c>
      <c r="T517">
        <v>2016</v>
      </c>
      <c r="U517" t="s">
        <v>151</v>
      </c>
      <c r="V517" t="s">
        <v>194</v>
      </c>
      <c r="W517" t="s">
        <v>195</v>
      </c>
      <c r="X517" t="s">
        <v>155</v>
      </c>
      <c r="Y517">
        <v>357000</v>
      </c>
      <c r="Z517">
        <v>237460</v>
      </c>
      <c r="AA517">
        <v>-2.62823009845419</v>
      </c>
      <c r="AB517">
        <v>52.033868710239098</v>
      </c>
    </row>
    <row r="518" spans="1:28">
      <c r="A518">
        <v>7299</v>
      </c>
      <c r="B518">
        <v>2001436</v>
      </c>
      <c r="C518" t="s">
        <v>164</v>
      </c>
      <c r="D518" t="s">
        <v>126</v>
      </c>
      <c r="E518" t="s">
        <v>179</v>
      </c>
      <c r="F518" t="s">
        <v>118</v>
      </c>
      <c r="G518">
        <v>44594.445138888892</v>
      </c>
      <c r="H518" t="s">
        <v>180</v>
      </c>
      <c r="I518" t="s">
        <v>116</v>
      </c>
      <c r="J518" t="s">
        <v>146</v>
      </c>
      <c r="K518" t="s">
        <v>147</v>
      </c>
      <c r="L518" t="s">
        <v>148</v>
      </c>
      <c r="M518">
        <v>2.8999999999999998E-3</v>
      </c>
      <c r="N518" t="s">
        <v>149</v>
      </c>
      <c r="O518" t="b">
        <v>0</v>
      </c>
      <c r="P518">
        <v>138261413</v>
      </c>
      <c r="Q518" t="s">
        <v>150</v>
      </c>
      <c r="R518">
        <v>1E-3</v>
      </c>
      <c r="S518" t="s">
        <v>184</v>
      </c>
      <c r="T518">
        <v>2022</v>
      </c>
      <c r="U518" t="s">
        <v>151</v>
      </c>
      <c r="V518" t="s">
        <v>225</v>
      </c>
      <c r="W518" t="s">
        <v>226</v>
      </c>
      <c r="X518" t="s">
        <v>155</v>
      </c>
      <c r="Y518">
        <v>500098</v>
      </c>
      <c r="Z518">
        <v>402866</v>
      </c>
      <c r="AA518">
        <v>-0.49196935841400102</v>
      </c>
      <c r="AB518">
        <v>53.512954618294103</v>
      </c>
    </row>
    <row r="519" spans="1:28">
      <c r="A519">
        <v>7299</v>
      </c>
      <c r="B519">
        <v>2021684</v>
      </c>
      <c r="C519" t="s">
        <v>164</v>
      </c>
      <c r="D519" t="s">
        <v>126</v>
      </c>
      <c r="E519" t="s">
        <v>179</v>
      </c>
      <c r="F519" t="s">
        <v>118</v>
      </c>
      <c r="G519">
        <v>44853.402777777781</v>
      </c>
      <c r="H519" t="s">
        <v>180</v>
      </c>
      <c r="I519" t="s">
        <v>116</v>
      </c>
      <c r="J519" t="s">
        <v>181</v>
      </c>
      <c r="K519" t="s">
        <v>182</v>
      </c>
      <c r="L519" t="s">
        <v>183</v>
      </c>
      <c r="M519">
        <v>1.2999999999999999E-2</v>
      </c>
      <c r="N519" t="s">
        <v>149</v>
      </c>
      <c r="O519" t="b">
        <v>0</v>
      </c>
      <c r="P519">
        <v>138261413</v>
      </c>
      <c r="Q519" t="s">
        <v>150</v>
      </c>
      <c r="R519">
        <v>1E-3</v>
      </c>
      <c r="S519" t="s">
        <v>184</v>
      </c>
      <c r="T519">
        <v>2022</v>
      </c>
      <c r="U519" t="s">
        <v>151</v>
      </c>
      <c r="V519" t="s">
        <v>188</v>
      </c>
      <c r="W519" t="s">
        <v>189</v>
      </c>
      <c r="X519" t="s">
        <v>155</v>
      </c>
      <c r="Y519">
        <v>636400</v>
      </c>
      <c r="Z519">
        <v>291600</v>
      </c>
      <c r="AA519">
        <v>1.4791973795069699</v>
      </c>
      <c r="AB519">
        <v>52.471107816141703</v>
      </c>
    </row>
    <row r="520" spans="1:28">
      <c r="A520">
        <v>7299</v>
      </c>
      <c r="B520">
        <v>1478881</v>
      </c>
      <c r="C520" t="s">
        <v>164</v>
      </c>
      <c r="D520" t="s">
        <v>126</v>
      </c>
      <c r="E520" t="s">
        <v>205</v>
      </c>
      <c r="F520" t="s">
        <v>112</v>
      </c>
      <c r="G520">
        <v>43439.436805555553</v>
      </c>
      <c r="H520" t="s">
        <v>180</v>
      </c>
      <c r="I520" t="s">
        <v>116</v>
      </c>
      <c r="J520" t="s">
        <v>220</v>
      </c>
      <c r="K520" t="s">
        <v>221</v>
      </c>
      <c r="L520" t="s">
        <v>183</v>
      </c>
      <c r="M520">
        <v>8.8999999999999996E-2</v>
      </c>
      <c r="N520" t="s">
        <v>149</v>
      </c>
      <c r="O520" t="b">
        <v>0</v>
      </c>
      <c r="P520">
        <v>138261413</v>
      </c>
      <c r="Q520" t="s">
        <v>150</v>
      </c>
      <c r="R520">
        <v>1E-3</v>
      </c>
      <c r="S520" t="s">
        <v>184</v>
      </c>
      <c r="T520">
        <v>2018</v>
      </c>
      <c r="U520" t="s">
        <v>151</v>
      </c>
      <c r="V520" t="s">
        <v>222</v>
      </c>
      <c r="W520" t="s">
        <v>223</v>
      </c>
      <c r="X520" t="s">
        <v>155</v>
      </c>
      <c r="Y520">
        <v>559400</v>
      </c>
      <c r="Z520">
        <v>142800</v>
      </c>
      <c r="AA520">
        <v>0.27827943679790101</v>
      </c>
      <c r="AB520">
        <v>51.162245506364997</v>
      </c>
    </row>
    <row r="521" spans="1:28">
      <c r="A521">
        <v>7299</v>
      </c>
      <c r="B521">
        <v>1893606</v>
      </c>
      <c r="C521" t="s">
        <v>164</v>
      </c>
      <c r="D521" t="s">
        <v>126</v>
      </c>
      <c r="E521" t="s">
        <v>205</v>
      </c>
      <c r="F521" t="s">
        <v>112</v>
      </c>
      <c r="G521">
        <v>43136.587500000001</v>
      </c>
      <c r="H521" t="s">
        <v>180</v>
      </c>
      <c r="I521" t="s">
        <v>116</v>
      </c>
      <c r="J521" t="s">
        <v>199</v>
      </c>
      <c r="K521" t="s">
        <v>200</v>
      </c>
      <c r="L521" t="s">
        <v>183</v>
      </c>
      <c r="M521">
        <v>1.7999999999999999E-2</v>
      </c>
      <c r="N521" t="s">
        <v>149</v>
      </c>
      <c r="O521" t="b">
        <v>0</v>
      </c>
      <c r="P521">
        <v>138261413</v>
      </c>
      <c r="Q521" t="s">
        <v>150</v>
      </c>
      <c r="R521">
        <v>1E-3</v>
      </c>
      <c r="S521" t="s">
        <v>184</v>
      </c>
      <c r="T521">
        <v>2018</v>
      </c>
      <c r="U521" t="s">
        <v>151</v>
      </c>
      <c r="V521" t="s">
        <v>207</v>
      </c>
      <c r="W521" t="s">
        <v>208</v>
      </c>
      <c r="X521" t="s">
        <v>155</v>
      </c>
      <c r="Y521">
        <v>515935</v>
      </c>
      <c r="Z521">
        <v>253417</v>
      </c>
      <c r="AA521">
        <v>-0.30632621725807402</v>
      </c>
      <c r="AB521">
        <v>52.1668520239771</v>
      </c>
    </row>
    <row r="522" spans="1:28">
      <c r="A522">
        <v>7299</v>
      </c>
      <c r="B522">
        <v>2016244</v>
      </c>
      <c r="C522" t="s">
        <v>164</v>
      </c>
      <c r="D522" t="s">
        <v>126</v>
      </c>
      <c r="E522" t="s">
        <v>179</v>
      </c>
      <c r="F522" t="s">
        <v>118</v>
      </c>
      <c r="G522">
        <v>44776.602777777778</v>
      </c>
      <c r="H522" t="s">
        <v>180</v>
      </c>
      <c r="I522" t="s">
        <v>116</v>
      </c>
      <c r="J522" t="s">
        <v>181</v>
      </c>
      <c r="K522" t="s">
        <v>182</v>
      </c>
      <c r="L522" t="s">
        <v>183</v>
      </c>
      <c r="M522">
        <v>8.6E-3</v>
      </c>
      <c r="N522" t="s">
        <v>149</v>
      </c>
      <c r="O522" t="b">
        <v>0</v>
      </c>
      <c r="P522">
        <v>138261413</v>
      </c>
      <c r="Q522" t="s">
        <v>150</v>
      </c>
      <c r="R522">
        <v>1E-3</v>
      </c>
      <c r="S522" t="s">
        <v>184</v>
      </c>
      <c r="T522">
        <v>2022</v>
      </c>
      <c r="U522" t="s">
        <v>151</v>
      </c>
      <c r="V522" t="s">
        <v>185</v>
      </c>
      <c r="W522" t="s">
        <v>186</v>
      </c>
      <c r="X522" t="s">
        <v>155</v>
      </c>
      <c r="Y522">
        <v>620600</v>
      </c>
      <c r="Z522">
        <v>309500</v>
      </c>
      <c r="AA522">
        <v>1.2588812496391699</v>
      </c>
      <c r="AB522">
        <v>52.638374352215699</v>
      </c>
    </row>
    <row r="523" spans="1:28">
      <c r="A523">
        <v>7299</v>
      </c>
      <c r="B523">
        <v>4714693</v>
      </c>
      <c r="C523" t="s">
        <v>164</v>
      </c>
      <c r="D523" t="s">
        <v>126</v>
      </c>
      <c r="E523" t="s">
        <v>205</v>
      </c>
      <c r="F523" t="s">
        <v>112</v>
      </c>
      <c r="G523">
        <v>43405.468055555553</v>
      </c>
      <c r="H523" t="s">
        <v>180</v>
      </c>
      <c r="I523" t="s">
        <v>116</v>
      </c>
      <c r="J523" t="s">
        <v>237</v>
      </c>
      <c r="K523" t="s">
        <v>238</v>
      </c>
      <c r="L523" t="s">
        <v>183</v>
      </c>
      <c r="M523">
        <v>5.2999999999999999E-2</v>
      </c>
      <c r="N523" t="s">
        <v>149</v>
      </c>
      <c r="O523" t="b">
        <v>0</v>
      </c>
      <c r="P523">
        <v>138261413</v>
      </c>
      <c r="Q523" t="s">
        <v>150</v>
      </c>
      <c r="R523">
        <v>1E-3</v>
      </c>
      <c r="S523" t="s">
        <v>184</v>
      </c>
      <c r="T523">
        <v>2018</v>
      </c>
      <c r="U523" t="s">
        <v>151</v>
      </c>
      <c r="V523" t="s">
        <v>239</v>
      </c>
      <c r="W523" t="s">
        <v>240</v>
      </c>
      <c r="X523" t="s">
        <v>155</v>
      </c>
      <c r="Y523">
        <v>419190</v>
      </c>
      <c r="Z523">
        <v>291450</v>
      </c>
      <c r="AA523">
        <v>-1.7186140218863399</v>
      </c>
      <c r="AB523">
        <v>52.520595493892301</v>
      </c>
    </row>
    <row r="524" spans="1:28">
      <c r="A524">
        <v>7299</v>
      </c>
      <c r="B524">
        <v>1868521</v>
      </c>
      <c r="C524" t="s">
        <v>164</v>
      </c>
      <c r="D524" t="s">
        <v>126</v>
      </c>
      <c r="E524" t="s">
        <v>179</v>
      </c>
      <c r="F524" t="s">
        <v>118</v>
      </c>
      <c r="G524">
        <v>42837.459722222222</v>
      </c>
      <c r="H524" t="s">
        <v>180</v>
      </c>
      <c r="I524" t="s">
        <v>116</v>
      </c>
      <c r="J524" t="s">
        <v>199</v>
      </c>
      <c r="K524" t="s">
        <v>200</v>
      </c>
      <c r="L524" t="s">
        <v>183</v>
      </c>
      <c r="M524">
        <v>7.9000000000000001E-2</v>
      </c>
      <c r="N524" t="s">
        <v>149</v>
      </c>
      <c r="O524" t="b">
        <v>0</v>
      </c>
      <c r="P524">
        <v>138261413</v>
      </c>
      <c r="Q524" t="s">
        <v>150</v>
      </c>
      <c r="R524">
        <v>1E-3</v>
      </c>
      <c r="S524" t="s">
        <v>184</v>
      </c>
      <c r="T524">
        <v>2017</v>
      </c>
      <c r="U524" t="s">
        <v>151</v>
      </c>
      <c r="V524" t="s">
        <v>201</v>
      </c>
      <c r="W524" t="s">
        <v>202</v>
      </c>
      <c r="X524" t="s">
        <v>155</v>
      </c>
      <c r="Y524">
        <v>516100</v>
      </c>
      <c r="Z524">
        <v>253300</v>
      </c>
      <c r="AA524">
        <v>-0.30395486908298303</v>
      </c>
      <c r="AB524">
        <v>52.1657659569386</v>
      </c>
    </row>
    <row r="525" spans="1:28">
      <c r="A525">
        <v>7299</v>
      </c>
      <c r="B525">
        <v>1671039</v>
      </c>
      <c r="C525" t="s">
        <v>164</v>
      </c>
      <c r="D525" t="s">
        <v>126</v>
      </c>
      <c r="E525" t="s">
        <v>179</v>
      </c>
      <c r="F525" t="s">
        <v>118</v>
      </c>
      <c r="G525">
        <v>44229.473611111112</v>
      </c>
      <c r="H525" t="s">
        <v>180</v>
      </c>
      <c r="I525" t="s">
        <v>116</v>
      </c>
      <c r="J525" t="s">
        <v>165</v>
      </c>
      <c r="K525" t="s">
        <v>166</v>
      </c>
      <c r="L525" t="s">
        <v>183</v>
      </c>
      <c r="M525">
        <v>1E-3</v>
      </c>
      <c r="N525" t="s">
        <v>149</v>
      </c>
      <c r="O525" t="b">
        <v>0</v>
      </c>
      <c r="P525">
        <v>138261413</v>
      </c>
      <c r="Q525" t="s">
        <v>150</v>
      </c>
      <c r="R525">
        <v>1E-3</v>
      </c>
      <c r="S525" t="s">
        <v>184</v>
      </c>
      <c r="T525">
        <v>2021</v>
      </c>
      <c r="U525" t="s">
        <v>151</v>
      </c>
      <c r="V525" t="s">
        <v>242</v>
      </c>
      <c r="W525" t="s">
        <v>243</v>
      </c>
      <c r="X525" t="s">
        <v>155</v>
      </c>
      <c r="Y525">
        <v>456840</v>
      </c>
      <c r="Z525">
        <v>455364</v>
      </c>
      <c r="AA525">
        <v>-1.13455725358881</v>
      </c>
      <c r="AB525">
        <v>53.991201424557502</v>
      </c>
    </row>
    <row r="526" spans="1:28">
      <c r="A526">
        <v>7299</v>
      </c>
      <c r="B526">
        <v>1850961</v>
      </c>
      <c r="C526" t="s">
        <v>164</v>
      </c>
      <c r="D526" t="s">
        <v>126</v>
      </c>
      <c r="E526" t="s">
        <v>205</v>
      </c>
      <c r="F526" t="s">
        <v>112</v>
      </c>
      <c r="G526">
        <v>42676.345833333333</v>
      </c>
      <c r="H526" t="s">
        <v>180</v>
      </c>
      <c r="I526" t="s">
        <v>116</v>
      </c>
      <c r="J526" t="s">
        <v>181</v>
      </c>
      <c r="K526" t="s">
        <v>182</v>
      </c>
      <c r="L526" t="s">
        <v>183</v>
      </c>
      <c r="M526">
        <v>2.3E-2</v>
      </c>
      <c r="N526" t="s">
        <v>149</v>
      </c>
      <c r="O526" t="b">
        <v>0</v>
      </c>
      <c r="P526">
        <v>138261413</v>
      </c>
      <c r="Q526" t="s">
        <v>150</v>
      </c>
      <c r="R526">
        <v>1E-3</v>
      </c>
      <c r="S526" t="s">
        <v>184</v>
      </c>
      <c r="T526">
        <v>2016</v>
      </c>
      <c r="U526" t="s">
        <v>151</v>
      </c>
      <c r="V526" t="s">
        <v>188</v>
      </c>
      <c r="W526" t="s">
        <v>189</v>
      </c>
      <c r="X526" t="s">
        <v>155</v>
      </c>
      <c r="Y526">
        <v>636400</v>
      </c>
      <c r="Z526">
        <v>291600</v>
      </c>
      <c r="AA526">
        <v>1.4791973795069699</v>
      </c>
      <c r="AB526">
        <v>52.471107816141703</v>
      </c>
    </row>
    <row r="527" spans="1:28">
      <c r="A527">
        <v>7299</v>
      </c>
      <c r="B527">
        <v>1513146</v>
      </c>
      <c r="C527" t="s">
        <v>164</v>
      </c>
      <c r="D527" t="s">
        <v>126</v>
      </c>
      <c r="E527" t="s">
        <v>205</v>
      </c>
      <c r="F527" t="s">
        <v>112</v>
      </c>
      <c r="G527">
        <v>43811.611111111109</v>
      </c>
      <c r="H527" t="s">
        <v>180</v>
      </c>
      <c r="I527" t="s">
        <v>116</v>
      </c>
      <c r="J527" t="s">
        <v>228</v>
      </c>
      <c r="K527" t="s">
        <v>229</v>
      </c>
      <c r="L527" t="s">
        <v>183</v>
      </c>
      <c r="M527">
        <v>4.1000000000000003E-3</v>
      </c>
      <c r="N527" t="s">
        <v>149</v>
      </c>
      <c r="O527" t="b">
        <v>0</v>
      </c>
      <c r="P527">
        <v>138261413</v>
      </c>
      <c r="Q527" t="s">
        <v>150</v>
      </c>
      <c r="R527">
        <v>1E-3</v>
      </c>
      <c r="S527" t="s">
        <v>184</v>
      </c>
      <c r="T527">
        <v>2019</v>
      </c>
      <c r="U527" t="s">
        <v>151</v>
      </c>
      <c r="V527" t="s">
        <v>248</v>
      </c>
      <c r="W527" t="s">
        <v>249</v>
      </c>
      <c r="X527" t="s">
        <v>155</v>
      </c>
      <c r="Y527">
        <v>435499</v>
      </c>
      <c r="Z527">
        <v>117847</v>
      </c>
      <c r="AA527">
        <v>-1.4959290530529701</v>
      </c>
      <c r="AB527">
        <v>50.958961874929102</v>
      </c>
    </row>
    <row r="528" spans="1:28">
      <c r="A528">
        <v>7299</v>
      </c>
      <c r="B528">
        <v>2032884</v>
      </c>
      <c r="C528" t="s">
        <v>164</v>
      </c>
      <c r="D528" t="s">
        <v>126</v>
      </c>
      <c r="E528" t="s">
        <v>179</v>
      </c>
      <c r="F528" t="s">
        <v>118</v>
      </c>
      <c r="G528">
        <v>45000.450694444444</v>
      </c>
      <c r="H528" t="s">
        <v>180</v>
      </c>
      <c r="I528" t="s">
        <v>116</v>
      </c>
      <c r="J528" t="s">
        <v>146</v>
      </c>
      <c r="K528" t="s">
        <v>147</v>
      </c>
      <c r="L528" t="s">
        <v>183</v>
      </c>
      <c r="M528">
        <v>1.6000000000000001E-3</v>
      </c>
      <c r="N528" t="s">
        <v>149</v>
      </c>
      <c r="O528" t="b">
        <v>0</v>
      </c>
      <c r="P528">
        <v>138261413</v>
      </c>
      <c r="Q528" t="s">
        <v>150</v>
      </c>
      <c r="R528">
        <v>1E-3</v>
      </c>
      <c r="S528" t="s">
        <v>184</v>
      </c>
      <c r="T528">
        <v>2023</v>
      </c>
      <c r="U528" t="s">
        <v>151</v>
      </c>
      <c r="V528" t="s">
        <v>225</v>
      </c>
      <c r="W528" t="s">
        <v>226</v>
      </c>
      <c r="X528" t="s">
        <v>155</v>
      </c>
      <c r="Y528">
        <v>500098</v>
      </c>
      <c r="Z528">
        <v>402866</v>
      </c>
      <c r="AA528">
        <v>-0.49196935841400102</v>
      </c>
      <c r="AB528">
        <v>53.512954618294103</v>
      </c>
    </row>
    <row r="529" spans="1:28">
      <c r="A529">
        <v>7299</v>
      </c>
      <c r="B529">
        <v>2049707</v>
      </c>
      <c r="C529" t="s">
        <v>164</v>
      </c>
      <c r="D529" t="s">
        <v>126</v>
      </c>
      <c r="E529" t="s">
        <v>179</v>
      </c>
      <c r="F529" t="s">
        <v>118</v>
      </c>
      <c r="G529">
        <v>45203.588194444441</v>
      </c>
      <c r="H529" t="s">
        <v>180</v>
      </c>
      <c r="I529" t="s">
        <v>116</v>
      </c>
      <c r="J529" t="s">
        <v>181</v>
      </c>
      <c r="K529" t="s">
        <v>182</v>
      </c>
      <c r="L529" t="s">
        <v>183</v>
      </c>
      <c r="M529">
        <v>1.4999999999999999E-2</v>
      </c>
      <c r="N529" t="s">
        <v>149</v>
      </c>
      <c r="O529" t="b">
        <v>0</v>
      </c>
      <c r="P529">
        <v>138261413</v>
      </c>
      <c r="Q529" t="s">
        <v>150</v>
      </c>
      <c r="R529">
        <v>1E-3</v>
      </c>
      <c r="S529" t="s">
        <v>184</v>
      </c>
      <c r="T529">
        <v>2023</v>
      </c>
      <c r="U529" t="s">
        <v>151</v>
      </c>
      <c r="V529" t="s">
        <v>188</v>
      </c>
      <c r="W529" t="s">
        <v>189</v>
      </c>
      <c r="X529" t="s">
        <v>155</v>
      </c>
      <c r="Y529">
        <v>636400</v>
      </c>
      <c r="Z529">
        <v>291600</v>
      </c>
      <c r="AA529">
        <v>1.4791973795069699</v>
      </c>
      <c r="AB529">
        <v>52.471107816141703</v>
      </c>
    </row>
    <row r="530" spans="1:28">
      <c r="A530">
        <v>7299</v>
      </c>
      <c r="B530">
        <v>4602905</v>
      </c>
      <c r="C530" t="s">
        <v>164</v>
      </c>
      <c r="D530" t="s">
        <v>126</v>
      </c>
      <c r="E530" t="s">
        <v>179</v>
      </c>
      <c r="F530" t="s">
        <v>118</v>
      </c>
      <c r="G530">
        <v>41947.472916666666</v>
      </c>
      <c r="H530" t="s">
        <v>191</v>
      </c>
      <c r="I530" t="s">
        <v>119</v>
      </c>
      <c r="J530" t="s">
        <v>192</v>
      </c>
      <c r="K530" t="s">
        <v>193</v>
      </c>
      <c r="L530" t="s">
        <v>183</v>
      </c>
      <c r="M530">
        <v>2.5000000000000001E-3</v>
      </c>
      <c r="N530" t="s">
        <v>149</v>
      </c>
      <c r="O530" t="b">
        <v>0</v>
      </c>
      <c r="P530">
        <v>138261413</v>
      </c>
      <c r="Q530" t="s">
        <v>150</v>
      </c>
      <c r="R530">
        <v>1E-3</v>
      </c>
      <c r="S530" t="s">
        <v>184</v>
      </c>
      <c r="T530">
        <v>2014</v>
      </c>
      <c r="U530" t="s">
        <v>151</v>
      </c>
      <c r="V530" t="s">
        <v>194</v>
      </c>
      <c r="W530" t="s">
        <v>195</v>
      </c>
      <c r="X530" t="s">
        <v>155</v>
      </c>
      <c r="Y530">
        <v>357000</v>
      </c>
      <c r="Z530">
        <v>237460</v>
      </c>
      <c r="AA530">
        <v>-2.62823009845419</v>
      </c>
      <c r="AB530">
        <v>52.033868710239098</v>
      </c>
    </row>
    <row r="531" spans="1:28">
      <c r="A531">
        <v>7299</v>
      </c>
      <c r="B531">
        <v>1804743</v>
      </c>
      <c r="C531" t="s">
        <v>164</v>
      </c>
      <c r="D531" t="s">
        <v>126</v>
      </c>
      <c r="E531" t="s">
        <v>179</v>
      </c>
      <c r="F531" t="s">
        <v>118</v>
      </c>
      <c r="G531">
        <v>42209.380555555559</v>
      </c>
      <c r="H531" t="s">
        <v>180</v>
      </c>
      <c r="I531" t="s">
        <v>116</v>
      </c>
      <c r="J531" t="s">
        <v>181</v>
      </c>
      <c r="K531" t="s">
        <v>182</v>
      </c>
      <c r="L531" t="s">
        <v>183</v>
      </c>
      <c r="M531">
        <v>1.0999999999999999E-2</v>
      </c>
      <c r="N531" t="s">
        <v>149</v>
      </c>
      <c r="O531" t="b">
        <v>0</v>
      </c>
      <c r="P531">
        <v>138261413</v>
      </c>
      <c r="Q531" t="s">
        <v>150</v>
      </c>
      <c r="R531">
        <v>1E-3</v>
      </c>
      <c r="S531" t="s">
        <v>184</v>
      </c>
      <c r="T531">
        <v>2015</v>
      </c>
      <c r="U531" t="s">
        <v>151</v>
      </c>
      <c r="V531" t="s">
        <v>188</v>
      </c>
      <c r="W531" t="s">
        <v>189</v>
      </c>
      <c r="X531" t="s">
        <v>155</v>
      </c>
      <c r="Y531">
        <v>636400</v>
      </c>
      <c r="Z531">
        <v>291600</v>
      </c>
      <c r="AA531">
        <v>1.4791973795069699</v>
      </c>
      <c r="AB531">
        <v>52.471107816141703</v>
      </c>
    </row>
    <row r="532" spans="1:28">
      <c r="A532">
        <v>7299</v>
      </c>
      <c r="B532">
        <v>1958614</v>
      </c>
      <c r="C532" t="s">
        <v>164</v>
      </c>
      <c r="D532" t="s">
        <v>126</v>
      </c>
      <c r="E532" t="s">
        <v>179</v>
      </c>
      <c r="F532" t="s">
        <v>118</v>
      </c>
      <c r="G532">
        <v>43887.452777777777</v>
      </c>
      <c r="H532" t="s">
        <v>180</v>
      </c>
      <c r="I532" t="s">
        <v>116</v>
      </c>
      <c r="J532" t="s">
        <v>199</v>
      </c>
      <c r="K532" t="s">
        <v>200</v>
      </c>
      <c r="L532" t="s">
        <v>183</v>
      </c>
      <c r="M532">
        <v>1.2E-2</v>
      </c>
      <c r="N532" t="s">
        <v>149</v>
      </c>
      <c r="O532" t="b">
        <v>0</v>
      </c>
      <c r="P532">
        <v>138261413</v>
      </c>
      <c r="Q532" t="s">
        <v>150</v>
      </c>
      <c r="R532">
        <v>1E-3</v>
      </c>
      <c r="S532" t="s">
        <v>184</v>
      </c>
      <c r="T532">
        <v>2020</v>
      </c>
      <c r="U532" t="s">
        <v>151</v>
      </c>
      <c r="V532" t="s">
        <v>207</v>
      </c>
      <c r="W532" t="s">
        <v>208</v>
      </c>
      <c r="X532" t="s">
        <v>155</v>
      </c>
      <c r="Y532">
        <v>515935</v>
      </c>
      <c r="Z532">
        <v>253417</v>
      </c>
      <c r="AA532">
        <v>-0.30632621725807402</v>
      </c>
      <c r="AB532">
        <v>52.1668520239771</v>
      </c>
    </row>
    <row r="533" spans="1:28">
      <c r="A533">
        <v>7299</v>
      </c>
      <c r="B533">
        <v>1778509</v>
      </c>
      <c r="C533" t="s">
        <v>164</v>
      </c>
      <c r="D533" t="s">
        <v>126</v>
      </c>
      <c r="E533" t="s">
        <v>179</v>
      </c>
      <c r="F533" t="s">
        <v>118</v>
      </c>
      <c r="G533">
        <v>41962.473611111112</v>
      </c>
      <c r="H533" t="s">
        <v>180</v>
      </c>
      <c r="I533" t="s">
        <v>116</v>
      </c>
      <c r="J533" t="s">
        <v>181</v>
      </c>
      <c r="K533" t="s">
        <v>182</v>
      </c>
      <c r="L533" t="s">
        <v>183</v>
      </c>
      <c r="M533">
        <v>0.01</v>
      </c>
      <c r="N533" t="s">
        <v>149</v>
      </c>
      <c r="O533" t="b">
        <v>0</v>
      </c>
      <c r="P533">
        <v>138261413</v>
      </c>
      <c r="Q533" t="s">
        <v>150</v>
      </c>
      <c r="R533">
        <v>1E-3</v>
      </c>
      <c r="S533" t="s">
        <v>184</v>
      </c>
      <c r="T533">
        <v>2014</v>
      </c>
      <c r="U533" t="s">
        <v>151</v>
      </c>
      <c r="V533" t="s">
        <v>188</v>
      </c>
      <c r="W533" t="s">
        <v>189</v>
      </c>
      <c r="X533" t="s">
        <v>155</v>
      </c>
      <c r="Y533">
        <v>636400</v>
      </c>
      <c r="Z533">
        <v>291600</v>
      </c>
      <c r="AA533">
        <v>1.4791973795069699</v>
      </c>
      <c r="AB533">
        <v>52.471107816141703</v>
      </c>
    </row>
    <row r="534" spans="1:28">
      <c r="A534">
        <v>7299</v>
      </c>
      <c r="B534">
        <v>1508823</v>
      </c>
      <c r="C534" t="s">
        <v>164</v>
      </c>
      <c r="D534" t="s">
        <v>126</v>
      </c>
      <c r="E534" t="s">
        <v>205</v>
      </c>
      <c r="F534" t="s">
        <v>112</v>
      </c>
      <c r="G534">
        <v>43762.560416666667</v>
      </c>
      <c r="H534" t="s">
        <v>180</v>
      </c>
      <c r="I534" t="s">
        <v>116</v>
      </c>
      <c r="J534" t="s">
        <v>228</v>
      </c>
      <c r="K534" t="s">
        <v>229</v>
      </c>
      <c r="L534" t="s">
        <v>183</v>
      </c>
      <c r="M534">
        <v>7.0000000000000001E-3</v>
      </c>
      <c r="N534" t="s">
        <v>149</v>
      </c>
      <c r="O534" t="b">
        <v>0</v>
      </c>
      <c r="P534">
        <v>138261413</v>
      </c>
      <c r="Q534" t="s">
        <v>150</v>
      </c>
      <c r="R534">
        <v>1E-3</v>
      </c>
      <c r="S534" t="s">
        <v>184</v>
      </c>
      <c r="T534">
        <v>2019</v>
      </c>
      <c r="U534" t="s">
        <v>151</v>
      </c>
      <c r="V534" t="s">
        <v>230</v>
      </c>
      <c r="W534" t="s">
        <v>231</v>
      </c>
      <c r="X534" t="s">
        <v>155</v>
      </c>
      <c r="Y534">
        <v>518152</v>
      </c>
      <c r="Z534">
        <v>129091</v>
      </c>
      <c r="AA534">
        <v>-0.31579157460538898</v>
      </c>
      <c r="AB534">
        <v>51.049025494650301</v>
      </c>
    </row>
    <row r="535" spans="1:28">
      <c r="A535">
        <v>7299</v>
      </c>
      <c r="B535">
        <v>1866144</v>
      </c>
      <c r="C535" t="s">
        <v>164</v>
      </c>
      <c r="D535" t="s">
        <v>126</v>
      </c>
      <c r="E535" t="s">
        <v>179</v>
      </c>
      <c r="F535" t="s">
        <v>118</v>
      </c>
      <c r="G535">
        <v>42810.527777777781</v>
      </c>
      <c r="H535" t="s">
        <v>180</v>
      </c>
      <c r="I535" t="s">
        <v>116</v>
      </c>
      <c r="J535" t="s">
        <v>181</v>
      </c>
      <c r="K535" t="s">
        <v>182</v>
      </c>
      <c r="L535" t="s">
        <v>183</v>
      </c>
      <c r="M535">
        <v>8.8000000000000005E-3</v>
      </c>
      <c r="N535" t="s">
        <v>149</v>
      </c>
      <c r="O535" t="b">
        <v>0</v>
      </c>
      <c r="P535">
        <v>138261413</v>
      </c>
      <c r="Q535" t="s">
        <v>150</v>
      </c>
      <c r="R535">
        <v>1E-3</v>
      </c>
      <c r="S535" t="s">
        <v>184</v>
      </c>
      <c r="T535">
        <v>2017</v>
      </c>
      <c r="U535" t="s">
        <v>151</v>
      </c>
      <c r="V535" t="s">
        <v>188</v>
      </c>
      <c r="W535" t="s">
        <v>189</v>
      </c>
      <c r="X535" t="s">
        <v>155</v>
      </c>
      <c r="Y535">
        <v>636400</v>
      </c>
      <c r="Z535">
        <v>291600</v>
      </c>
      <c r="AA535">
        <v>1.4791973795069699</v>
      </c>
      <c r="AB535">
        <v>52.471107816141703</v>
      </c>
    </row>
    <row r="536" spans="1:28">
      <c r="A536">
        <v>7299</v>
      </c>
      <c r="B536">
        <v>2062313</v>
      </c>
      <c r="C536" t="s">
        <v>164</v>
      </c>
      <c r="D536" t="s">
        <v>126</v>
      </c>
      <c r="E536" t="s">
        <v>179</v>
      </c>
      <c r="F536" t="s">
        <v>118</v>
      </c>
      <c r="G536">
        <v>45352.495833333334</v>
      </c>
      <c r="H536" t="s">
        <v>180</v>
      </c>
      <c r="I536" t="s">
        <v>116</v>
      </c>
      <c r="J536" t="s">
        <v>199</v>
      </c>
      <c r="K536" t="s">
        <v>200</v>
      </c>
      <c r="L536" t="s">
        <v>183</v>
      </c>
      <c r="M536">
        <v>1.2E-2</v>
      </c>
      <c r="N536" t="s">
        <v>149</v>
      </c>
      <c r="O536" t="b">
        <v>0</v>
      </c>
      <c r="P536">
        <v>138261413</v>
      </c>
      <c r="Q536" t="s">
        <v>150</v>
      </c>
      <c r="R536">
        <v>1E-3</v>
      </c>
      <c r="S536" t="s">
        <v>184</v>
      </c>
      <c r="T536">
        <v>2024</v>
      </c>
      <c r="U536" t="s">
        <v>151</v>
      </c>
      <c r="V536" t="s">
        <v>207</v>
      </c>
      <c r="W536" t="s">
        <v>208</v>
      </c>
      <c r="X536" t="s">
        <v>155</v>
      </c>
      <c r="Y536">
        <v>515935</v>
      </c>
      <c r="Z536">
        <v>253417</v>
      </c>
      <c r="AA536">
        <v>-0.30632621725807402</v>
      </c>
      <c r="AB536">
        <v>52.1668520239771</v>
      </c>
    </row>
    <row r="537" spans="1:28">
      <c r="A537">
        <v>7299</v>
      </c>
      <c r="B537">
        <v>4772872</v>
      </c>
      <c r="C537" t="s">
        <v>164</v>
      </c>
      <c r="D537" t="s">
        <v>126</v>
      </c>
      <c r="E537" t="s">
        <v>179</v>
      </c>
      <c r="F537" t="s">
        <v>118</v>
      </c>
      <c r="G537">
        <v>44340.46597222222</v>
      </c>
      <c r="H537" t="s">
        <v>191</v>
      </c>
      <c r="I537" t="s">
        <v>119</v>
      </c>
      <c r="J537" t="s">
        <v>192</v>
      </c>
      <c r="K537" t="s">
        <v>193</v>
      </c>
      <c r="L537" t="s">
        <v>183</v>
      </c>
      <c r="M537">
        <v>2.3E-3</v>
      </c>
      <c r="N537" t="s">
        <v>149</v>
      </c>
      <c r="O537" t="b">
        <v>0</v>
      </c>
      <c r="P537">
        <v>138261413</v>
      </c>
      <c r="Q537" t="s">
        <v>150</v>
      </c>
      <c r="R537">
        <v>1E-3</v>
      </c>
      <c r="S537" t="s">
        <v>184</v>
      </c>
      <c r="T537">
        <v>2021</v>
      </c>
      <c r="U537" t="s">
        <v>151</v>
      </c>
      <c r="V537" t="s">
        <v>194</v>
      </c>
      <c r="W537" t="s">
        <v>195</v>
      </c>
      <c r="X537" t="s">
        <v>155</v>
      </c>
      <c r="Y537">
        <v>357000</v>
      </c>
      <c r="Z537">
        <v>237460</v>
      </c>
      <c r="AA537">
        <v>-2.62823009845419</v>
      </c>
      <c r="AB537">
        <v>52.033868710239098</v>
      </c>
    </row>
    <row r="538" spans="1:28">
      <c r="A538">
        <v>7299</v>
      </c>
      <c r="B538">
        <v>1897113</v>
      </c>
      <c r="C538" t="s">
        <v>164</v>
      </c>
      <c r="D538" t="s">
        <v>126</v>
      </c>
      <c r="E538" t="s">
        <v>179</v>
      </c>
      <c r="F538" t="s">
        <v>118</v>
      </c>
      <c r="G538">
        <v>43179.374305555553</v>
      </c>
      <c r="H538" t="s">
        <v>180</v>
      </c>
      <c r="I538" t="s">
        <v>116</v>
      </c>
      <c r="J538" t="s">
        <v>146</v>
      </c>
      <c r="K538" t="s">
        <v>147</v>
      </c>
      <c r="L538" t="s">
        <v>183</v>
      </c>
      <c r="M538">
        <v>1.7000000000000001E-2</v>
      </c>
      <c r="N538" t="s">
        <v>149</v>
      </c>
      <c r="O538" t="b">
        <v>0</v>
      </c>
      <c r="P538">
        <v>138261413</v>
      </c>
      <c r="Q538" t="s">
        <v>150</v>
      </c>
      <c r="R538">
        <v>1E-3</v>
      </c>
      <c r="S538" t="s">
        <v>184</v>
      </c>
      <c r="T538">
        <v>2018</v>
      </c>
      <c r="U538" t="s">
        <v>151</v>
      </c>
      <c r="V538" t="s">
        <v>204</v>
      </c>
      <c r="W538" t="s">
        <v>154</v>
      </c>
      <c r="X538" t="s">
        <v>155</v>
      </c>
      <c r="Y538">
        <v>507500</v>
      </c>
      <c r="Z538">
        <v>299100</v>
      </c>
      <c r="AA538">
        <v>-0.41497245145673001</v>
      </c>
      <c r="AB538">
        <v>52.579097446717</v>
      </c>
    </row>
    <row r="539" spans="1:28">
      <c r="A539">
        <v>7299</v>
      </c>
      <c r="B539">
        <v>1946473</v>
      </c>
      <c r="C539" t="s">
        <v>164</v>
      </c>
      <c r="D539" t="s">
        <v>126</v>
      </c>
      <c r="E539" t="s">
        <v>179</v>
      </c>
      <c r="F539" t="s">
        <v>118</v>
      </c>
      <c r="G539">
        <v>43749.383333333331</v>
      </c>
      <c r="H539" t="s">
        <v>180</v>
      </c>
      <c r="I539" t="s">
        <v>116</v>
      </c>
      <c r="J539" t="s">
        <v>181</v>
      </c>
      <c r="K539" t="s">
        <v>182</v>
      </c>
      <c r="L539" t="s">
        <v>183</v>
      </c>
      <c r="M539">
        <v>0.01</v>
      </c>
      <c r="N539" t="s">
        <v>149</v>
      </c>
      <c r="O539" t="b">
        <v>0</v>
      </c>
      <c r="P539">
        <v>138261413</v>
      </c>
      <c r="Q539" t="s">
        <v>150</v>
      </c>
      <c r="R539">
        <v>1E-3</v>
      </c>
      <c r="S539" t="s">
        <v>184</v>
      </c>
      <c r="T539">
        <v>2019</v>
      </c>
      <c r="U539" t="s">
        <v>151</v>
      </c>
      <c r="V539" t="s">
        <v>188</v>
      </c>
      <c r="W539" t="s">
        <v>189</v>
      </c>
      <c r="X539" t="s">
        <v>155</v>
      </c>
      <c r="Y539">
        <v>636400</v>
      </c>
      <c r="Z539">
        <v>291600</v>
      </c>
      <c r="AA539">
        <v>1.4791973795069699</v>
      </c>
      <c r="AB539">
        <v>52.471107816141703</v>
      </c>
    </row>
    <row r="540" spans="1:28">
      <c r="A540">
        <v>7299</v>
      </c>
      <c r="B540">
        <v>4630620</v>
      </c>
      <c r="C540" t="s">
        <v>164</v>
      </c>
      <c r="D540" t="s">
        <v>126</v>
      </c>
      <c r="E540" t="s">
        <v>179</v>
      </c>
      <c r="F540" t="s">
        <v>118</v>
      </c>
      <c r="G540">
        <v>42283.525694444441</v>
      </c>
      <c r="H540" t="s">
        <v>191</v>
      </c>
      <c r="I540" t="s">
        <v>119</v>
      </c>
      <c r="J540" t="s">
        <v>192</v>
      </c>
      <c r="K540" t="s">
        <v>193</v>
      </c>
      <c r="L540" t="s">
        <v>183</v>
      </c>
      <c r="M540">
        <v>3.2000000000000002E-3</v>
      </c>
      <c r="N540" t="s">
        <v>149</v>
      </c>
      <c r="O540" t="b">
        <v>0</v>
      </c>
      <c r="P540">
        <v>138261413</v>
      </c>
      <c r="Q540" t="s">
        <v>150</v>
      </c>
      <c r="R540">
        <v>1E-3</v>
      </c>
      <c r="S540" t="s">
        <v>184</v>
      </c>
      <c r="T540">
        <v>2015</v>
      </c>
      <c r="U540" t="s">
        <v>151</v>
      </c>
      <c r="V540" t="s">
        <v>194</v>
      </c>
      <c r="W540" t="s">
        <v>195</v>
      </c>
      <c r="X540" t="s">
        <v>155</v>
      </c>
      <c r="Y540">
        <v>357000</v>
      </c>
      <c r="Z540">
        <v>237460</v>
      </c>
      <c r="AA540">
        <v>-2.62823009845419</v>
      </c>
      <c r="AB540">
        <v>52.033868710239098</v>
      </c>
    </row>
    <row r="541" spans="1:28">
      <c r="A541">
        <v>7299</v>
      </c>
      <c r="B541">
        <v>1894745</v>
      </c>
      <c r="C541" t="s">
        <v>164</v>
      </c>
      <c r="D541" t="s">
        <v>126</v>
      </c>
      <c r="E541" t="s">
        <v>179</v>
      </c>
      <c r="F541" t="s">
        <v>118</v>
      </c>
      <c r="G541">
        <v>43157.554166666669</v>
      </c>
      <c r="H541" t="s">
        <v>180</v>
      </c>
      <c r="I541" t="s">
        <v>116</v>
      </c>
      <c r="J541" t="s">
        <v>199</v>
      </c>
      <c r="K541" t="s">
        <v>200</v>
      </c>
      <c r="L541" t="s">
        <v>183</v>
      </c>
      <c r="M541">
        <v>4.7000000000000002E-3</v>
      </c>
      <c r="N541" t="s">
        <v>149</v>
      </c>
      <c r="O541" t="b">
        <v>0</v>
      </c>
      <c r="P541">
        <v>138261413</v>
      </c>
      <c r="Q541" t="s">
        <v>150</v>
      </c>
      <c r="R541">
        <v>1E-3</v>
      </c>
      <c r="S541" t="s">
        <v>184</v>
      </c>
      <c r="T541">
        <v>2018</v>
      </c>
      <c r="U541" t="s">
        <v>151</v>
      </c>
      <c r="V541" t="s">
        <v>207</v>
      </c>
      <c r="W541" t="s">
        <v>208</v>
      </c>
      <c r="X541" t="s">
        <v>155</v>
      </c>
      <c r="Y541">
        <v>515935</v>
      </c>
      <c r="Z541">
        <v>253417</v>
      </c>
      <c r="AA541">
        <v>-0.30632621725807402</v>
      </c>
      <c r="AB541">
        <v>52.1668520239771</v>
      </c>
    </row>
    <row r="542" spans="1:28">
      <c r="A542">
        <v>7299</v>
      </c>
      <c r="B542">
        <v>1777396</v>
      </c>
      <c r="C542" t="s">
        <v>164</v>
      </c>
      <c r="D542" t="s">
        <v>126</v>
      </c>
      <c r="E542" t="s">
        <v>179</v>
      </c>
      <c r="F542" t="s">
        <v>118</v>
      </c>
      <c r="G542">
        <v>41948.418749999997</v>
      </c>
      <c r="H542" t="s">
        <v>180</v>
      </c>
      <c r="I542" t="s">
        <v>116</v>
      </c>
      <c r="J542" t="s">
        <v>181</v>
      </c>
      <c r="K542" t="s">
        <v>182</v>
      </c>
      <c r="L542" t="s">
        <v>183</v>
      </c>
      <c r="M542">
        <v>0.01</v>
      </c>
      <c r="N542" t="s">
        <v>149</v>
      </c>
      <c r="O542" t="b">
        <v>0</v>
      </c>
      <c r="P542">
        <v>138261413</v>
      </c>
      <c r="Q542" t="s">
        <v>150</v>
      </c>
      <c r="R542">
        <v>1E-3</v>
      </c>
      <c r="S542" t="s">
        <v>184</v>
      </c>
      <c r="T542">
        <v>2014</v>
      </c>
      <c r="U542" t="s">
        <v>151</v>
      </c>
      <c r="V542" t="s">
        <v>185</v>
      </c>
      <c r="W542" t="s">
        <v>186</v>
      </c>
      <c r="X542" t="s">
        <v>155</v>
      </c>
      <c r="Y542">
        <v>620600</v>
      </c>
      <c r="Z542">
        <v>309500</v>
      </c>
      <c r="AA542">
        <v>1.2588812496391699</v>
      </c>
      <c r="AB542">
        <v>52.638374352215699</v>
      </c>
    </row>
    <row r="543" spans="1:28">
      <c r="A543">
        <v>7299</v>
      </c>
      <c r="B543">
        <v>1776706</v>
      </c>
      <c r="C543" t="s">
        <v>164</v>
      </c>
      <c r="D543" t="s">
        <v>126</v>
      </c>
      <c r="E543" t="s">
        <v>179</v>
      </c>
      <c r="F543" t="s">
        <v>118</v>
      </c>
      <c r="G543">
        <v>41939.65902777778</v>
      </c>
      <c r="H543" t="s">
        <v>180</v>
      </c>
      <c r="I543" t="s">
        <v>116</v>
      </c>
      <c r="J543" t="s">
        <v>181</v>
      </c>
      <c r="K543" t="s">
        <v>182</v>
      </c>
      <c r="L543" t="s">
        <v>183</v>
      </c>
      <c r="M543">
        <v>1.4999999999999999E-2</v>
      </c>
      <c r="N543" t="s">
        <v>149</v>
      </c>
      <c r="O543" t="b">
        <v>0</v>
      </c>
      <c r="P543">
        <v>138261413</v>
      </c>
      <c r="Q543" t="s">
        <v>150</v>
      </c>
      <c r="R543">
        <v>1E-3</v>
      </c>
      <c r="S543" t="s">
        <v>184</v>
      </c>
      <c r="T543">
        <v>2014</v>
      </c>
      <c r="U543" t="s">
        <v>151</v>
      </c>
      <c r="V543" t="s">
        <v>197</v>
      </c>
      <c r="W543" t="s">
        <v>186</v>
      </c>
      <c r="X543" t="s">
        <v>155</v>
      </c>
      <c r="Y543">
        <v>624300</v>
      </c>
      <c r="Z543">
        <v>306800</v>
      </c>
      <c r="AA543">
        <v>1.3116346710660201</v>
      </c>
      <c r="AB543">
        <v>52.6126273253455</v>
      </c>
    </row>
    <row r="544" spans="1:28">
      <c r="A544">
        <v>7299</v>
      </c>
      <c r="B544">
        <v>1981597</v>
      </c>
      <c r="C544" t="s">
        <v>164</v>
      </c>
      <c r="D544" t="s">
        <v>126</v>
      </c>
      <c r="E544" t="s">
        <v>236</v>
      </c>
      <c r="F544" t="s">
        <v>115</v>
      </c>
      <c r="G544">
        <v>44320.347222222219</v>
      </c>
      <c r="H544" t="s">
        <v>180</v>
      </c>
      <c r="I544" t="s">
        <v>116</v>
      </c>
      <c r="J544" t="s">
        <v>199</v>
      </c>
      <c r="K544" t="s">
        <v>200</v>
      </c>
      <c r="L544" t="s">
        <v>183</v>
      </c>
      <c r="M544">
        <v>0.13</v>
      </c>
      <c r="N544" t="s">
        <v>149</v>
      </c>
      <c r="O544" t="b">
        <v>0</v>
      </c>
      <c r="P544">
        <v>138261413</v>
      </c>
      <c r="Q544" t="s">
        <v>150</v>
      </c>
      <c r="R544">
        <v>1E-3</v>
      </c>
      <c r="S544" t="s">
        <v>184</v>
      </c>
      <c r="T544">
        <v>2021</v>
      </c>
      <c r="U544" t="s">
        <v>151</v>
      </c>
      <c r="V544" t="s">
        <v>311</v>
      </c>
      <c r="W544" t="s">
        <v>202</v>
      </c>
      <c r="X544" t="s">
        <v>155</v>
      </c>
      <c r="Y544">
        <v>504393</v>
      </c>
      <c r="Z544">
        <v>236465</v>
      </c>
      <c r="AA544">
        <v>-0.480199861693483</v>
      </c>
      <c r="AB544">
        <v>52.016799361112099</v>
      </c>
    </row>
    <row r="545" spans="1:28">
      <c r="A545">
        <v>7299</v>
      </c>
      <c r="B545">
        <v>1848481</v>
      </c>
      <c r="C545" t="s">
        <v>164</v>
      </c>
      <c r="D545" t="s">
        <v>126</v>
      </c>
      <c r="E545" t="s">
        <v>179</v>
      </c>
      <c r="F545" t="s">
        <v>118</v>
      </c>
      <c r="G545">
        <v>42667.628472222219</v>
      </c>
      <c r="H545" t="s">
        <v>180</v>
      </c>
      <c r="I545" t="s">
        <v>116</v>
      </c>
      <c r="J545" t="s">
        <v>146</v>
      </c>
      <c r="K545" t="s">
        <v>147</v>
      </c>
      <c r="L545" t="s">
        <v>183</v>
      </c>
      <c r="M545">
        <v>8.0000000000000002E-3</v>
      </c>
      <c r="N545" t="s">
        <v>149</v>
      </c>
      <c r="O545" t="b">
        <v>0</v>
      </c>
      <c r="P545">
        <v>138261413</v>
      </c>
      <c r="Q545" t="s">
        <v>150</v>
      </c>
      <c r="R545">
        <v>1E-3</v>
      </c>
      <c r="S545" t="s">
        <v>184</v>
      </c>
      <c r="T545">
        <v>2016</v>
      </c>
      <c r="U545" t="s">
        <v>151</v>
      </c>
      <c r="V545" t="s">
        <v>225</v>
      </c>
      <c r="W545" t="s">
        <v>226</v>
      </c>
      <c r="X545" t="s">
        <v>155</v>
      </c>
      <c r="Y545">
        <v>500098</v>
      </c>
      <c r="Z545">
        <v>402866</v>
      </c>
      <c r="AA545">
        <v>-0.49196935841400102</v>
      </c>
      <c r="AB545">
        <v>53.512954618294103</v>
      </c>
    </row>
    <row r="546" spans="1:28">
      <c r="A546">
        <v>7299</v>
      </c>
      <c r="B546">
        <v>1314280</v>
      </c>
      <c r="C546" t="s">
        <v>164</v>
      </c>
      <c r="D546" t="s">
        <v>126</v>
      </c>
      <c r="E546" t="s">
        <v>205</v>
      </c>
      <c r="F546" t="s">
        <v>112</v>
      </c>
      <c r="G546">
        <v>43717.650694444441</v>
      </c>
      <c r="H546" t="s">
        <v>180</v>
      </c>
      <c r="I546" t="s">
        <v>116</v>
      </c>
      <c r="J546" t="s">
        <v>348</v>
      </c>
      <c r="K546" t="s">
        <v>349</v>
      </c>
      <c r="L546" t="s">
        <v>183</v>
      </c>
      <c r="M546">
        <v>0.11</v>
      </c>
      <c r="N546" t="s">
        <v>149</v>
      </c>
      <c r="O546" t="b">
        <v>0</v>
      </c>
      <c r="P546">
        <v>138261413</v>
      </c>
      <c r="Q546" t="s">
        <v>150</v>
      </c>
      <c r="R546">
        <v>1E-3</v>
      </c>
      <c r="S546" t="s">
        <v>184</v>
      </c>
      <c r="T546">
        <v>2019</v>
      </c>
      <c r="U546" t="s">
        <v>151</v>
      </c>
      <c r="V546" t="s">
        <v>350</v>
      </c>
      <c r="W546" t="s">
        <v>351</v>
      </c>
      <c r="X546" t="s">
        <v>155</v>
      </c>
      <c r="Y546">
        <v>457900</v>
      </c>
      <c r="Z546">
        <v>193900</v>
      </c>
      <c r="AA546">
        <v>-1.1646909617992001</v>
      </c>
      <c r="AB546">
        <v>51.640930581436798</v>
      </c>
    </row>
    <row r="547" spans="1:28">
      <c r="A547">
        <v>7299</v>
      </c>
      <c r="B547">
        <v>2045207</v>
      </c>
      <c r="C547" t="s">
        <v>164</v>
      </c>
      <c r="D547" t="s">
        <v>126</v>
      </c>
      <c r="E547" t="s">
        <v>179</v>
      </c>
      <c r="F547" t="s">
        <v>118</v>
      </c>
      <c r="G547">
        <v>45152.384722222225</v>
      </c>
      <c r="H547" t="s">
        <v>180</v>
      </c>
      <c r="I547" t="s">
        <v>116</v>
      </c>
      <c r="J547" t="s">
        <v>146</v>
      </c>
      <c r="K547" t="s">
        <v>147</v>
      </c>
      <c r="L547" t="s">
        <v>183</v>
      </c>
      <c r="M547">
        <v>3.5999999999999997E-2</v>
      </c>
      <c r="N547" t="s">
        <v>149</v>
      </c>
      <c r="O547" t="b">
        <v>0</v>
      </c>
      <c r="P547">
        <v>138261413</v>
      </c>
      <c r="Q547" t="s">
        <v>150</v>
      </c>
      <c r="R547">
        <v>1E-3</v>
      </c>
      <c r="S547" t="s">
        <v>184</v>
      </c>
      <c r="T547">
        <v>2023</v>
      </c>
      <c r="U547" t="s">
        <v>151</v>
      </c>
      <c r="V547" t="s">
        <v>204</v>
      </c>
      <c r="W547" t="s">
        <v>154</v>
      </c>
      <c r="X547" t="s">
        <v>155</v>
      </c>
      <c r="Y547">
        <v>507500</v>
      </c>
      <c r="Z547">
        <v>299100</v>
      </c>
      <c r="AA547">
        <v>-0.41497245145673001</v>
      </c>
      <c r="AB547">
        <v>52.579097446717</v>
      </c>
    </row>
    <row r="548" spans="1:28">
      <c r="A548">
        <v>7299</v>
      </c>
      <c r="B548">
        <v>1946163</v>
      </c>
      <c r="C548" t="s">
        <v>164</v>
      </c>
      <c r="D548" t="s">
        <v>126</v>
      </c>
      <c r="E548" t="s">
        <v>179</v>
      </c>
      <c r="F548" t="s">
        <v>118</v>
      </c>
      <c r="G548">
        <v>43742.600694444445</v>
      </c>
      <c r="H548" t="s">
        <v>180</v>
      </c>
      <c r="I548" t="s">
        <v>116</v>
      </c>
      <c r="J548" t="s">
        <v>181</v>
      </c>
      <c r="K548" t="s">
        <v>182</v>
      </c>
      <c r="L548" t="s">
        <v>183</v>
      </c>
      <c r="M548">
        <v>1.0999999999999999E-2</v>
      </c>
      <c r="N548" t="s">
        <v>149</v>
      </c>
      <c r="O548" t="b">
        <v>0</v>
      </c>
      <c r="P548">
        <v>138261413</v>
      </c>
      <c r="Q548" t="s">
        <v>150</v>
      </c>
      <c r="R548">
        <v>1E-3</v>
      </c>
      <c r="S548" t="s">
        <v>184</v>
      </c>
      <c r="T548">
        <v>2019</v>
      </c>
      <c r="U548" t="s">
        <v>151</v>
      </c>
      <c r="V548" t="s">
        <v>185</v>
      </c>
      <c r="W548" t="s">
        <v>186</v>
      </c>
      <c r="X548" t="s">
        <v>155</v>
      </c>
      <c r="Y548">
        <v>620600</v>
      </c>
      <c r="Z548">
        <v>309500</v>
      </c>
      <c r="AA548">
        <v>1.2588812496391699</v>
      </c>
      <c r="AB548">
        <v>52.638374352215699</v>
      </c>
    </row>
    <row r="549" spans="1:28">
      <c r="A549">
        <v>7299</v>
      </c>
      <c r="B549">
        <v>1981551</v>
      </c>
      <c r="C549" t="s">
        <v>164</v>
      </c>
      <c r="D549" t="s">
        <v>126</v>
      </c>
      <c r="E549" t="s">
        <v>179</v>
      </c>
      <c r="F549" t="s">
        <v>118</v>
      </c>
      <c r="G549">
        <v>44314.65902777778</v>
      </c>
      <c r="H549" t="s">
        <v>180</v>
      </c>
      <c r="I549" t="s">
        <v>116</v>
      </c>
      <c r="J549" t="s">
        <v>181</v>
      </c>
      <c r="K549" t="s">
        <v>182</v>
      </c>
      <c r="L549" t="s">
        <v>183</v>
      </c>
      <c r="M549">
        <v>3.8999999999999998E-3</v>
      </c>
      <c r="N549" t="s">
        <v>149</v>
      </c>
      <c r="O549" t="b">
        <v>0</v>
      </c>
      <c r="P549">
        <v>138261413</v>
      </c>
      <c r="Q549" t="s">
        <v>150</v>
      </c>
      <c r="R549">
        <v>1E-3</v>
      </c>
      <c r="S549" t="s">
        <v>184</v>
      </c>
      <c r="T549">
        <v>2021</v>
      </c>
      <c r="U549" t="s">
        <v>151</v>
      </c>
      <c r="V549" t="s">
        <v>185</v>
      </c>
      <c r="W549" t="s">
        <v>186</v>
      </c>
      <c r="X549" t="s">
        <v>155</v>
      </c>
      <c r="Y549">
        <v>620600</v>
      </c>
      <c r="Z549">
        <v>309500</v>
      </c>
      <c r="AA549">
        <v>1.2588812496391699</v>
      </c>
      <c r="AB549">
        <v>52.638374352215699</v>
      </c>
    </row>
    <row r="550" spans="1:28">
      <c r="A550">
        <v>7299</v>
      </c>
      <c r="B550">
        <v>1923632</v>
      </c>
      <c r="C550" t="s">
        <v>164</v>
      </c>
      <c r="D550" t="s">
        <v>126</v>
      </c>
      <c r="E550" t="s">
        <v>179</v>
      </c>
      <c r="F550" t="s">
        <v>118</v>
      </c>
      <c r="G550">
        <v>43486.467361111114</v>
      </c>
      <c r="H550" t="s">
        <v>180</v>
      </c>
      <c r="I550" t="s">
        <v>116</v>
      </c>
      <c r="J550" t="s">
        <v>199</v>
      </c>
      <c r="K550" t="s">
        <v>200</v>
      </c>
      <c r="L550" t="s">
        <v>183</v>
      </c>
      <c r="M550">
        <v>0.05</v>
      </c>
      <c r="N550" t="s">
        <v>149</v>
      </c>
      <c r="O550" t="b">
        <v>0</v>
      </c>
      <c r="P550">
        <v>138261413</v>
      </c>
      <c r="Q550" t="s">
        <v>150</v>
      </c>
      <c r="R550">
        <v>1E-3</v>
      </c>
      <c r="S550" t="s">
        <v>184</v>
      </c>
      <c r="T550">
        <v>2019</v>
      </c>
      <c r="U550" t="s">
        <v>151</v>
      </c>
      <c r="V550" t="s">
        <v>207</v>
      </c>
      <c r="W550" t="s">
        <v>208</v>
      </c>
      <c r="X550" t="s">
        <v>155</v>
      </c>
      <c r="Y550">
        <v>515935</v>
      </c>
      <c r="Z550">
        <v>253417</v>
      </c>
      <c r="AA550">
        <v>-0.30632621725807402</v>
      </c>
      <c r="AB550">
        <v>52.1668520239771</v>
      </c>
    </row>
    <row r="551" spans="1:28">
      <c r="A551">
        <v>7299</v>
      </c>
      <c r="B551">
        <v>1840620</v>
      </c>
      <c r="C551" t="s">
        <v>164</v>
      </c>
      <c r="D551" t="s">
        <v>126</v>
      </c>
      <c r="E551" t="s">
        <v>205</v>
      </c>
      <c r="F551" t="s">
        <v>112</v>
      </c>
      <c r="G551">
        <v>42584.447916666664</v>
      </c>
      <c r="H551" t="s">
        <v>180</v>
      </c>
      <c r="I551" t="s">
        <v>116</v>
      </c>
      <c r="J551" t="s">
        <v>199</v>
      </c>
      <c r="K551" t="s">
        <v>200</v>
      </c>
      <c r="L551" t="s">
        <v>183</v>
      </c>
      <c r="M551">
        <v>0.11</v>
      </c>
      <c r="N551" t="s">
        <v>149</v>
      </c>
      <c r="O551" t="b">
        <v>0</v>
      </c>
      <c r="P551">
        <v>138261413</v>
      </c>
      <c r="Q551" t="s">
        <v>150</v>
      </c>
      <c r="R551">
        <v>1E-3</v>
      </c>
      <c r="S551" t="s">
        <v>184</v>
      </c>
      <c r="T551">
        <v>2016</v>
      </c>
      <c r="U551" t="s">
        <v>151</v>
      </c>
      <c r="V551" t="s">
        <v>201</v>
      </c>
      <c r="W551" t="s">
        <v>202</v>
      </c>
      <c r="X551" t="s">
        <v>155</v>
      </c>
      <c r="Y551">
        <v>516100</v>
      </c>
      <c r="Z551">
        <v>253300</v>
      </c>
      <c r="AA551">
        <v>-0.30395486908298303</v>
      </c>
      <c r="AB551">
        <v>52.1657659569386</v>
      </c>
    </row>
    <row r="552" spans="1:28">
      <c r="A552">
        <v>7299</v>
      </c>
      <c r="B552">
        <v>1914654</v>
      </c>
      <c r="C552" t="s">
        <v>164</v>
      </c>
      <c r="D552" t="s">
        <v>126</v>
      </c>
      <c r="E552" t="s">
        <v>205</v>
      </c>
      <c r="F552" t="s">
        <v>112</v>
      </c>
      <c r="G552">
        <v>43375.675694444442</v>
      </c>
      <c r="H552" t="s">
        <v>180</v>
      </c>
      <c r="I552" t="s">
        <v>116</v>
      </c>
      <c r="J552" t="s">
        <v>146</v>
      </c>
      <c r="K552" t="s">
        <v>147</v>
      </c>
      <c r="L552" t="s">
        <v>183</v>
      </c>
      <c r="M552">
        <v>6.7000000000000004E-2</v>
      </c>
      <c r="N552" t="s">
        <v>149</v>
      </c>
      <c r="O552" t="b">
        <v>0</v>
      </c>
      <c r="P552">
        <v>138261413</v>
      </c>
      <c r="Q552" t="s">
        <v>150</v>
      </c>
      <c r="R552">
        <v>1E-3</v>
      </c>
      <c r="S552" t="s">
        <v>184</v>
      </c>
      <c r="T552">
        <v>2018</v>
      </c>
      <c r="U552" t="s">
        <v>151</v>
      </c>
      <c r="V552" t="s">
        <v>204</v>
      </c>
      <c r="W552" t="s">
        <v>154</v>
      </c>
      <c r="X552" t="s">
        <v>155</v>
      </c>
      <c r="Y552">
        <v>507500</v>
      </c>
      <c r="Z552">
        <v>299100</v>
      </c>
      <c r="AA552">
        <v>-0.41497245145673001</v>
      </c>
      <c r="AB552">
        <v>52.579097446717</v>
      </c>
    </row>
    <row r="553" spans="1:28">
      <c r="A553">
        <v>7299</v>
      </c>
      <c r="B553">
        <v>1949472</v>
      </c>
      <c r="C553" t="s">
        <v>164</v>
      </c>
      <c r="D553" t="s">
        <v>126</v>
      </c>
      <c r="E553" t="s">
        <v>205</v>
      </c>
      <c r="F553" t="s">
        <v>112</v>
      </c>
      <c r="G553">
        <v>43780.625</v>
      </c>
      <c r="H553" t="s">
        <v>180</v>
      </c>
      <c r="I553" t="s">
        <v>116</v>
      </c>
      <c r="J553" t="s">
        <v>181</v>
      </c>
      <c r="K553" t="s">
        <v>182</v>
      </c>
      <c r="L553" t="s">
        <v>148</v>
      </c>
      <c r="M553">
        <v>1.4999999999999999E-2</v>
      </c>
      <c r="N553" t="s">
        <v>149</v>
      </c>
      <c r="O553" t="b">
        <v>0</v>
      </c>
      <c r="P553">
        <v>138261413</v>
      </c>
      <c r="Q553" t="s">
        <v>150</v>
      </c>
      <c r="R553">
        <v>1E-3</v>
      </c>
      <c r="S553" t="s">
        <v>184</v>
      </c>
      <c r="T553">
        <v>2019</v>
      </c>
      <c r="U553" t="s">
        <v>151</v>
      </c>
      <c r="V553" t="s">
        <v>188</v>
      </c>
      <c r="W553" t="s">
        <v>189</v>
      </c>
      <c r="X553" t="s">
        <v>155</v>
      </c>
      <c r="Y553">
        <v>636400</v>
      </c>
      <c r="Z553">
        <v>291600</v>
      </c>
      <c r="AA553">
        <v>1.4791973795069699</v>
      </c>
      <c r="AB553">
        <v>52.471107816141703</v>
      </c>
    </row>
    <row r="554" spans="1:28">
      <c r="A554">
        <v>7299</v>
      </c>
      <c r="B554">
        <v>2011877</v>
      </c>
      <c r="C554" t="s">
        <v>164</v>
      </c>
      <c r="D554" t="s">
        <v>126</v>
      </c>
      <c r="E554" t="s">
        <v>179</v>
      </c>
      <c r="F554" t="s">
        <v>118</v>
      </c>
      <c r="G554">
        <v>44733.682638888888</v>
      </c>
      <c r="H554" t="s">
        <v>180</v>
      </c>
      <c r="I554" t="s">
        <v>116</v>
      </c>
      <c r="J554" t="s">
        <v>199</v>
      </c>
      <c r="K554" t="s">
        <v>200</v>
      </c>
      <c r="L554" t="s">
        <v>183</v>
      </c>
      <c r="M554">
        <v>4.7E-2</v>
      </c>
      <c r="N554" t="s">
        <v>149</v>
      </c>
      <c r="O554" t="b">
        <v>0</v>
      </c>
      <c r="P554">
        <v>138261413</v>
      </c>
      <c r="Q554" t="s">
        <v>150</v>
      </c>
      <c r="R554">
        <v>1E-3</v>
      </c>
      <c r="S554" t="s">
        <v>184</v>
      </c>
      <c r="T554">
        <v>2022</v>
      </c>
      <c r="U554" t="s">
        <v>151</v>
      </c>
      <c r="V554" t="s">
        <v>201</v>
      </c>
      <c r="W554" t="s">
        <v>202</v>
      </c>
      <c r="X554" t="s">
        <v>155</v>
      </c>
      <c r="Y554">
        <v>516100</v>
      </c>
      <c r="Z554">
        <v>253300</v>
      </c>
      <c r="AA554">
        <v>-0.30395486908298303</v>
      </c>
      <c r="AB554">
        <v>52.1657659569386</v>
      </c>
    </row>
    <row r="555" spans="1:28">
      <c r="A555">
        <v>7299</v>
      </c>
      <c r="B555">
        <v>2016139</v>
      </c>
      <c r="C555" t="s">
        <v>164</v>
      </c>
      <c r="D555" t="s">
        <v>126</v>
      </c>
      <c r="E555" t="s">
        <v>205</v>
      </c>
      <c r="F555" t="s">
        <v>112</v>
      </c>
      <c r="G555">
        <v>44775.614583333336</v>
      </c>
      <c r="H555" t="s">
        <v>180</v>
      </c>
      <c r="I555" t="s">
        <v>116</v>
      </c>
      <c r="J555" t="s">
        <v>181</v>
      </c>
      <c r="K555" t="s">
        <v>182</v>
      </c>
      <c r="L555" t="s">
        <v>183</v>
      </c>
      <c r="M555">
        <v>1.2E-2</v>
      </c>
      <c r="N555" t="s">
        <v>149</v>
      </c>
      <c r="O555" t="b">
        <v>0</v>
      </c>
      <c r="P555">
        <v>138261413</v>
      </c>
      <c r="Q555" t="s">
        <v>150</v>
      </c>
      <c r="R555">
        <v>1E-3</v>
      </c>
      <c r="S555" t="s">
        <v>184</v>
      </c>
      <c r="T555">
        <v>2022</v>
      </c>
      <c r="U555" t="s">
        <v>151</v>
      </c>
      <c r="V555" t="s">
        <v>188</v>
      </c>
      <c r="W555" t="s">
        <v>189</v>
      </c>
      <c r="X555" t="s">
        <v>155</v>
      </c>
      <c r="Y555">
        <v>636400</v>
      </c>
      <c r="Z555">
        <v>291600</v>
      </c>
      <c r="AA555">
        <v>1.4791973795069699</v>
      </c>
      <c r="AB555">
        <v>52.471107816141703</v>
      </c>
    </row>
    <row r="556" spans="1:28">
      <c r="A556">
        <v>7299</v>
      </c>
      <c r="B556">
        <v>1841231</v>
      </c>
      <c r="C556" t="s">
        <v>164</v>
      </c>
      <c r="D556" t="s">
        <v>126</v>
      </c>
      <c r="E556" t="s">
        <v>179</v>
      </c>
      <c r="F556" t="s">
        <v>118</v>
      </c>
      <c r="G556">
        <v>42590.504166666666</v>
      </c>
      <c r="H556" t="s">
        <v>180</v>
      </c>
      <c r="I556" t="s">
        <v>116</v>
      </c>
      <c r="J556" t="s">
        <v>146</v>
      </c>
      <c r="K556" t="s">
        <v>147</v>
      </c>
      <c r="L556" t="s">
        <v>183</v>
      </c>
      <c r="M556">
        <v>1.4E-2</v>
      </c>
      <c r="N556" t="s">
        <v>149</v>
      </c>
      <c r="O556" t="b">
        <v>0</v>
      </c>
      <c r="P556">
        <v>138261413</v>
      </c>
      <c r="Q556" t="s">
        <v>150</v>
      </c>
      <c r="R556">
        <v>1E-3</v>
      </c>
      <c r="S556" t="s">
        <v>184</v>
      </c>
      <c r="T556">
        <v>2016</v>
      </c>
      <c r="U556" t="s">
        <v>151</v>
      </c>
      <c r="V556" t="s">
        <v>225</v>
      </c>
      <c r="W556" t="s">
        <v>226</v>
      </c>
      <c r="X556" t="s">
        <v>155</v>
      </c>
      <c r="Y556">
        <v>500098</v>
      </c>
      <c r="Z556">
        <v>402866</v>
      </c>
      <c r="AA556">
        <v>-0.49196935841400102</v>
      </c>
      <c r="AB556">
        <v>53.512954618294103</v>
      </c>
    </row>
    <row r="557" spans="1:28">
      <c r="A557">
        <v>7299</v>
      </c>
      <c r="B557">
        <v>1851783</v>
      </c>
      <c r="C557" t="s">
        <v>164</v>
      </c>
      <c r="D557" t="s">
        <v>126</v>
      </c>
      <c r="E557" t="s">
        <v>179</v>
      </c>
      <c r="F557" t="s">
        <v>118</v>
      </c>
      <c r="G557">
        <v>42688.369444444441</v>
      </c>
      <c r="H557" t="s">
        <v>180</v>
      </c>
      <c r="I557" t="s">
        <v>116</v>
      </c>
      <c r="J557" t="s">
        <v>181</v>
      </c>
      <c r="K557" t="s">
        <v>182</v>
      </c>
      <c r="L557" t="s">
        <v>183</v>
      </c>
      <c r="M557">
        <v>2.4E-2</v>
      </c>
      <c r="N557" t="s">
        <v>149</v>
      </c>
      <c r="O557" t="b">
        <v>0</v>
      </c>
      <c r="P557">
        <v>138261413</v>
      </c>
      <c r="Q557" t="s">
        <v>150</v>
      </c>
      <c r="R557">
        <v>1E-3</v>
      </c>
      <c r="S557" t="s">
        <v>184</v>
      </c>
      <c r="T557">
        <v>2016</v>
      </c>
      <c r="U557" t="s">
        <v>151</v>
      </c>
      <c r="V557" t="s">
        <v>188</v>
      </c>
      <c r="W557" t="s">
        <v>189</v>
      </c>
      <c r="X557" t="s">
        <v>155</v>
      </c>
      <c r="Y557">
        <v>636400</v>
      </c>
      <c r="Z557">
        <v>291600</v>
      </c>
      <c r="AA557">
        <v>1.4791973795069699</v>
      </c>
      <c r="AB557">
        <v>52.471107816141703</v>
      </c>
    </row>
    <row r="558" spans="1:28">
      <c r="A558">
        <v>7299</v>
      </c>
      <c r="B558">
        <v>2028908</v>
      </c>
      <c r="C558" t="s">
        <v>164</v>
      </c>
      <c r="D558" t="s">
        <v>126</v>
      </c>
      <c r="E558" t="s">
        <v>179</v>
      </c>
      <c r="F558" t="s">
        <v>118</v>
      </c>
      <c r="G558">
        <v>44952.36041666667</v>
      </c>
      <c r="H558" t="s">
        <v>180</v>
      </c>
      <c r="I558" t="s">
        <v>116</v>
      </c>
      <c r="J558" t="s">
        <v>181</v>
      </c>
      <c r="K558" t="s">
        <v>182</v>
      </c>
      <c r="L558" t="s">
        <v>183</v>
      </c>
      <c r="M558">
        <v>6.7999999999999996E-3</v>
      </c>
      <c r="N558" t="s">
        <v>149</v>
      </c>
      <c r="O558" t="b">
        <v>0</v>
      </c>
      <c r="P558">
        <v>138261413</v>
      </c>
      <c r="Q558" t="s">
        <v>150</v>
      </c>
      <c r="R558">
        <v>1E-3</v>
      </c>
      <c r="S558" t="s">
        <v>184</v>
      </c>
      <c r="T558">
        <v>2023</v>
      </c>
      <c r="U558" t="s">
        <v>151</v>
      </c>
      <c r="V558" t="s">
        <v>188</v>
      </c>
      <c r="W558" t="s">
        <v>189</v>
      </c>
      <c r="X558" t="s">
        <v>155</v>
      </c>
      <c r="Y558">
        <v>636400</v>
      </c>
      <c r="Z558">
        <v>291600</v>
      </c>
      <c r="AA558">
        <v>1.4791973795069699</v>
      </c>
      <c r="AB558">
        <v>52.471107816141703</v>
      </c>
    </row>
    <row r="559" spans="1:28">
      <c r="A559">
        <v>7299</v>
      </c>
      <c r="B559">
        <v>1866029</v>
      </c>
      <c r="C559" t="s">
        <v>164</v>
      </c>
      <c r="D559" t="s">
        <v>126</v>
      </c>
      <c r="E559" t="s">
        <v>179</v>
      </c>
      <c r="F559" t="s">
        <v>118</v>
      </c>
      <c r="G559">
        <v>42809.584027777775</v>
      </c>
      <c r="H559" t="s">
        <v>180</v>
      </c>
      <c r="I559" t="s">
        <v>116</v>
      </c>
      <c r="J559" t="s">
        <v>199</v>
      </c>
      <c r="K559" t="s">
        <v>200</v>
      </c>
      <c r="L559" t="s">
        <v>183</v>
      </c>
      <c r="M559">
        <v>5.8999999999999997E-2</v>
      </c>
      <c r="N559" t="s">
        <v>149</v>
      </c>
      <c r="O559" t="b">
        <v>0</v>
      </c>
      <c r="P559">
        <v>138261413</v>
      </c>
      <c r="Q559" t="s">
        <v>150</v>
      </c>
      <c r="R559">
        <v>1E-3</v>
      </c>
      <c r="S559" t="s">
        <v>184</v>
      </c>
      <c r="T559">
        <v>2017</v>
      </c>
      <c r="U559" t="s">
        <v>151</v>
      </c>
      <c r="V559" t="s">
        <v>201</v>
      </c>
      <c r="W559" t="s">
        <v>202</v>
      </c>
      <c r="X559" t="s">
        <v>155</v>
      </c>
      <c r="Y559">
        <v>516100</v>
      </c>
      <c r="Z559">
        <v>253300</v>
      </c>
      <c r="AA559">
        <v>-0.30395486908298303</v>
      </c>
      <c r="AB559">
        <v>52.1657659569386</v>
      </c>
    </row>
    <row r="560" spans="1:28">
      <c r="A560">
        <v>7299</v>
      </c>
      <c r="B560">
        <v>1860230</v>
      </c>
      <c r="C560" t="s">
        <v>164</v>
      </c>
      <c r="D560" t="s">
        <v>126</v>
      </c>
      <c r="E560" t="s">
        <v>179</v>
      </c>
      <c r="F560" t="s">
        <v>118</v>
      </c>
      <c r="G560">
        <v>42745.457638888889</v>
      </c>
      <c r="H560" t="s">
        <v>180</v>
      </c>
      <c r="I560" t="s">
        <v>116</v>
      </c>
      <c r="J560" t="s">
        <v>199</v>
      </c>
      <c r="K560" t="s">
        <v>200</v>
      </c>
      <c r="L560" t="s">
        <v>183</v>
      </c>
      <c r="M560">
        <v>3.1E-2</v>
      </c>
      <c r="N560" t="s">
        <v>149</v>
      </c>
      <c r="O560" t="b">
        <v>0</v>
      </c>
      <c r="P560">
        <v>138261413</v>
      </c>
      <c r="Q560" t="s">
        <v>150</v>
      </c>
      <c r="R560">
        <v>1E-3</v>
      </c>
      <c r="S560" t="s">
        <v>184</v>
      </c>
      <c r="T560">
        <v>2017</v>
      </c>
      <c r="U560" t="s">
        <v>151</v>
      </c>
      <c r="V560" t="s">
        <v>207</v>
      </c>
      <c r="W560" t="s">
        <v>208</v>
      </c>
      <c r="X560" t="s">
        <v>155</v>
      </c>
      <c r="Y560">
        <v>515935</v>
      </c>
      <c r="Z560">
        <v>253417</v>
      </c>
      <c r="AA560">
        <v>-0.30632621725807402</v>
      </c>
      <c r="AB560">
        <v>52.1668520239771</v>
      </c>
    </row>
    <row r="561" spans="1:28">
      <c r="A561">
        <v>7299</v>
      </c>
      <c r="B561">
        <v>1789603</v>
      </c>
      <c r="C561" t="s">
        <v>164</v>
      </c>
      <c r="D561" t="s">
        <v>126</v>
      </c>
      <c r="E561" t="s">
        <v>179</v>
      </c>
      <c r="F561" t="s">
        <v>118</v>
      </c>
      <c r="G561">
        <v>42061.466666666667</v>
      </c>
      <c r="H561" t="s">
        <v>180</v>
      </c>
      <c r="I561" t="s">
        <v>116</v>
      </c>
      <c r="J561" t="s">
        <v>181</v>
      </c>
      <c r="K561" t="s">
        <v>182</v>
      </c>
      <c r="L561" t="s">
        <v>183</v>
      </c>
      <c r="M561">
        <v>6.7000000000000002E-3</v>
      </c>
      <c r="N561" t="s">
        <v>149</v>
      </c>
      <c r="O561" t="b">
        <v>0</v>
      </c>
      <c r="P561">
        <v>138261413</v>
      </c>
      <c r="Q561" t="s">
        <v>150</v>
      </c>
      <c r="R561">
        <v>1E-3</v>
      </c>
      <c r="S561" t="s">
        <v>184</v>
      </c>
      <c r="T561">
        <v>2015</v>
      </c>
      <c r="U561" t="s">
        <v>151</v>
      </c>
      <c r="V561" t="s">
        <v>188</v>
      </c>
      <c r="W561" t="s">
        <v>189</v>
      </c>
      <c r="X561" t="s">
        <v>155</v>
      </c>
      <c r="Y561">
        <v>636400</v>
      </c>
      <c r="Z561">
        <v>291600</v>
      </c>
      <c r="AA561">
        <v>1.4791973795069699</v>
      </c>
      <c r="AB561">
        <v>52.471107816141703</v>
      </c>
    </row>
    <row r="562" spans="1:28">
      <c r="A562">
        <v>7299</v>
      </c>
      <c r="B562">
        <v>1944248</v>
      </c>
      <c r="C562" t="s">
        <v>164</v>
      </c>
      <c r="D562" t="s">
        <v>126</v>
      </c>
      <c r="E562" t="s">
        <v>179</v>
      </c>
      <c r="F562" t="s">
        <v>118</v>
      </c>
      <c r="G562">
        <v>43725.59652777778</v>
      </c>
      <c r="H562" t="s">
        <v>180</v>
      </c>
      <c r="I562" t="s">
        <v>116</v>
      </c>
      <c r="J562" t="s">
        <v>181</v>
      </c>
      <c r="K562" t="s">
        <v>182</v>
      </c>
      <c r="L562" t="s">
        <v>183</v>
      </c>
      <c r="M562">
        <v>1.4E-2</v>
      </c>
      <c r="N562" t="s">
        <v>149</v>
      </c>
      <c r="O562" t="b">
        <v>0</v>
      </c>
      <c r="P562">
        <v>138261413</v>
      </c>
      <c r="Q562" t="s">
        <v>150</v>
      </c>
      <c r="R562">
        <v>1E-3</v>
      </c>
      <c r="S562" t="s">
        <v>184</v>
      </c>
      <c r="T562">
        <v>2019</v>
      </c>
      <c r="U562" t="s">
        <v>151</v>
      </c>
      <c r="V562" t="s">
        <v>185</v>
      </c>
      <c r="W562" t="s">
        <v>186</v>
      </c>
      <c r="X562" t="s">
        <v>155</v>
      </c>
      <c r="Y562">
        <v>620600</v>
      </c>
      <c r="Z562">
        <v>309500</v>
      </c>
      <c r="AA562">
        <v>1.2588812496391699</v>
      </c>
      <c r="AB562">
        <v>52.638374352215699</v>
      </c>
    </row>
    <row r="563" spans="1:28">
      <c r="A563">
        <v>7299</v>
      </c>
      <c r="B563">
        <v>1446130</v>
      </c>
      <c r="C563" t="s">
        <v>164</v>
      </c>
      <c r="D563" t="s">
        <v>126</v>
      </c>
      <c r="E563" t="s">
        <v>205</v>
      </c>
      <c r="F563" t="s">
        <v>112</v>
      </c>
      <c r="G563">
        <v>43074.593055555553</v>
      </c>
      <c r="H563" t="s">
        <v>180</v>
      </c>
      <c r="I563" t="s">
        <v>116</v>
      </c>
      <c r="J563" t="s">
        <v>220</v>
      </c>
      <c r="K563" t="s">
        <v>221</v>
      </c>
      <c r="L563" t="s">
        <v>183</v>
      </c>
      <c r="M563">
        <v>0.16</v>
      </c>
      <c r="N563" t="s">
        <v>149</v>
      </c>
      <c r="O563" t="b">
        <v>0</v>
      </c>
      <c r="P563">
        <v>138261413</v>
      </c>
      <c r="Q563" t="s">
        <v>150</v>
      </c>
      <c r="R563">
        <v>1E-3</v>
      </c>
      <c r="S563" t="s">
        <v>184</v>
      </c>
      <c r="T563">
        <v>2017</v>
      </c>
      <c r="U563" t="s">
        <v>151</v>
      </c>
      <c r="V563" t="s">
        <v>222</v>
      </c>
      <c r="W563" t="s">
        <v>223</v>
      </c>
      <c r="X563" t="s">
        <v>155</v>
      </c>
      <c r="Y563">
        <v>559400</v>
      </c>
      <c r="Z563">
        <v>142800</v>
      </c>
      <c r="AA563">
        <v>0.27827943679790101</v>
      </c>
      <c r="AB563">
        <v>51.162245506364997</v>
      </c>
    </row>
    <row r="564" spans="1:28">
      <c r="A564">
        <v>7299</v>
      </c>
      <c r="B564">
        <v>2040023</v>
      </c>
      <c r="C564" t="s">
        <v>164</v>
      </c>
      <c r="D564" t="s">
        <v>126</v>
      </c>
      <c r="E564" t="s">
        <v>179</v>
      </c>
      <c r="F564" t="s">
        <v>118</v>
      </c>
      <c r="G564">
        <v>45099.447222222225</v>
      </c>
      <c r="H564" t="s">
        <v>180</v>
      </c>
      <c r="I564" t="s">
        <v>116</v>
      </c>
      <c r="J564" t="s">
        <v>181</v>
      </c>
      <c r="K564" t="s">
        <v>182</v>
      </c>
      <c r="L564" t="s">
        <v>183</v>
      </c>
      <c r="M564">
        <v>1.0999999999999999E-2</v>
      </c>
      <c r="N564" t="s">
        <v>149</v>
      </c>
      <c r="O564" t="b">
        <v>0</v>
      </c>
      <c r="P564">
        <v>138261413</v>
      </c>
      <c r="Q564" t="s">
        <v>150</v>
      </c>
      <c r="R564">
        <v>1E-3</v>
      </c>
      <c r="S564" t="s">
        <v>184</v>
      </c>
      <c r="T564">
        <v>2023</v>
      </c>
      <c r="U564" t="s">
        <v>151</v>
      </c>
      <c r="V564" t="s">
        <v>188</v>
      </c>
      <c r="W564" t="s">
        <v>189</v>
      </c>
      <c r="X564" t="s">
        <v>155</v>
      </c>
      <c r="Y564">
        <v>636400</v>
      </c>
      <c r="Z564">
        <v>291600</v>
      </c>
      <c r="AA564">
        <v>1.4791973795069699</v>
      </c>
      <c r="AB564">
        <v>52.471107816141703</v>
      </c>
    </row>
    <row r="565" spans="1:28">
      <c r="A565">
        <v>7299</v>
      </c>
      <c r="B565">
        <v>1828831</v>
      </c>
      <c r="C565" t="s">
        <v>164</v>
      </c>
      <c r="D565" t="s">
        <v>126</v>
      </c>
      <c r="E565" t="s">
        <v>179</v>
      </c>
      <c r="F565" t="s">
        <v>118</v>
      </c>
      <c r="G565">
        <v>42467.64166666667</v>
      </c>
      <c r="H565" t="s">
        <v>180</v>
      </c>
      <c r="I565" t="s">
        <v>116</v>
      </c>
      <c r="J565" t="s">
        <v>181</v>
      </c>
      <c r="K565" t="s">
        <v>182</v>
      </c>
      <c r="L565" t="s">
        <v>183</v>
      </c>
      <c r="M565">
        <v>2.5999999999999999E-2</v>
      </c>
      <c r="N565" t="s">
        <v>149</v>
      </c>
      <c r="O565" t="b">
        <v>0</v>
      </c>
      <c r="P565">
        <v>138261413</v>
      </c>
      <c r="Q565" t="s">
        <v>150</v>
      </c>
      <c r="R565">
        <v>1E-3</v>
      </c>
      <c r="S565" t="s">
        <v>184</v>
      </c>
      <c r="T565">
        <v>2016</v>
      </c>
      <c r="U565" t="s">
        <v>151</v>
      </c>
      <c r="V565" t="s">
        <v>188</v>
      </c>
      <c r="W565" t="s">
        <v>189</v>
      </c>
      <c r="X565" t="s">
        <v>155</v>
      </c>
      <c r="Y565">
        <v>636400</v>
      </c>
      <c r="Z565">
        <v>291600</v>
      </c>
      <c r="AA565">
        <v>1.4791973795069699</v>
      </c>
      <c r="AB565">
        <v>52.471107816141703</v>
      </c>
    </row>
    <row r="566" spans="1:28">
      <c r="A566">
        <v>7299</v>
      </c>
      <c r="B566">
        <v>1904430</v>
      </c>
      <c r="C566" t="s">
        <v>164</v>
      </c>
      <c r="D566" t="s">
        <v>126</v>
      </c>
      <c r="E566" t="s">
        <v>179</v>
      </c>
      <c r="F566" t="s">
        <v>118</v>
      </c>
      <c r="G566">
        <v>43258.461111111108</v>
      </c>
      <c r="H566" t="s">
        <v>180</v>
      </c>
      <c r="I566" t="s">
        <v>116</v>
      </c>
      <c r="J566" t="s">
        <v>199</v>
      </c>
      <c r="K566" t="s">
        <v>200</v>
      </c>
      <c r="L566" t="s">
        <v>183</v>
      </c>
      <c r="M566">
        <v>4.9000000000000002E-2</v>
      </c>
      <c r="N566" t="s">
        <v>149</v>
      </c>
      <c r="O566" t="b">
        <v>0</v>
      </c>
      <c r="P566">
        <v>138261413</v>
      </c>
      <c r="Q566" t="s">
        <v>150</v>
      </c>
      <c r="R566">
        <v>1E-3</v>
      </c>
      <c r="S566" t="s">
        <v>184</v>
      </c>
      <c r="T566">
        <v>2018</v>
      </c>
      <c r="U566" t="s">
        <v>151</v>
      </c>
      <c r="V566" t="s">
        <v>201</v>
      </c>
      <c r="W566" t="s">
        <v>202</v>
      </c>
      <c r="X566" t="s">
        <v>155</v>
      </c>
      <c r="Y566">
        <v>516100</v>
      </c>
      <c r="Z566">
        <v>253300</v>
      </c>
      <c r="AA566">
        <v>-0.30395486908298303</v>
      </c>
      <c r="AB566">
        <v>52.1657659569386</v>
      </c>
    </row>
    <row r="567" spans="1:28">
      <c r="A567">
        <v>7299</v>
      </c>
      <c r="B567">
        <v>1817219</v>
      </c>
      <c r="C567" t="s">
        <v>164</v>
      </c>
      <c r="D567" t="s">
        <v>126</v>
      </c>
      <c r="E567" t="s">
        <v>179</v>
      </c>
      <c r="F567" t="s">
        <v>118</v>
      </c>
      <c r="G567">
        <v>42326.351388888892</v>
      </c>
      <c r="H567" t="s">
        <v>180</v>
      </c>
      <c r="I567" t="s">
        <v>116</v>
      </c>
      <c r="J567" t="s">
        <v>181</v>
      </c>
      <c r="K567" t="s">
        <v>182</v>
      </c>
      <c r="L567" t="s">
        <v>183</v>
      </c>
      <c r="M567">
        <v>2.5999999999999999E-2</v>
      </c>
      <c r="N567" t="s">
        <v>149</v>
      </c>
      <c r="O567" t="b">
        <v>0</v>
      </c>
      <c r="P567">
        <v>138261413</v>
      </c>
      <c r="Q567" t="s">
        <v>150</v>
      </c>
      <c r="R567">
        <v>1E-3</v>
      </c>
      <c r="S567" t="s">
        <v>184</v>
      </c>
      <c r="T567">
        <v>2015</v>
      </c>
      <c r="U567" t="s">
        <v>151</v>
      </c>
      <c r="V567" t="s">
        <v>188</v>
      </c>
      <c r="W567" t="s">
        <v>189</v>
      </c>
      <c r="X567" t="s">
        <v>155</v>
      </c>
      <c r="Y567">
        <v>636400</v>
      </c>
      <c r="Z567">
        <v>291600</v>
      </c>
      <c r="AA567">
        <v>1.4791973795069699</v>
      </c>
      <c r="AB567">
        <v>52.471107816141703</v>
      </c>
    </row>
    <row r="568" spans="1:28">
      <c r="A568">
        <v>7299</v>
      </c>
      <c r="B568">
        <v>1910208</v>
      </c>
      <c r="C568" t="s">
        <v>164</v>
      </c>
      <c r="D568" t="s">
        <v>126</v>
      </c>
      <c r="E568" t="s">
        <v>179</v>
      </c>
      <c r="F568" t="s">
        <v>118</v>
      </c>
      <c r="G568">
        <v>43328.605555555558</v>
      </c>
      <c r="H568" t="s">
        <v>180</v>
      </c>
      <c r="I568" t="s">
        <v>116</v>
      </c>
      <c r="J568" t="s">
        <v>199</v>
      </c>
      <c r="K568" t="s">
        <v>200</v>
      </c>
      <c r="L568" t="s">
        <v>183</v>
      </c>
      <c r="M568">
        <v>4.2999999999999997E-2</v>
      </c>
      <c r="N568" t="s">
        <v>149</v>
      </c>
      <c r="O568" t="b">
        <v>0</v>
      </c>
      <c r="P568">
        <v>138261413</v>
      </c>
      <c r="Q568" t="s">
        <v>150</v>
      </c>
      <c r="R568">
        <v>1E-3</v>
      </c>
      <c r="S568" t="s">
        <v>184</v>
      </c>
      <c r="T568">
        <v>2018</v>
      </c>
      <c r="U568" t="s">
        <v>151</v>
      </c>
      <c r="V568" t="s">
        <v>201</v>
      </c>
      <c r="W568" t="s">
        <v>202</v>
      </c>
      <c r="X568" t="s">
        <v>155</v>
      </c>
      <c r="Y568">
        <v>516100</v>
      </c>
      <c r="Z568">
        <v>253300</v>
      </c>
      <c r="AA568">
        <v>-0.30395486908298303</v>
      </c>
      <c r="AB568">
        <v>52.1657659569386</v>
      </c>
    </row>
    <row r="569" spans="1:28">
      <c r="A569">
        <v>7299</v>
      </c>
      <c r="B569">
        <v>2047337</v>
      </c>
      <c r="C569" t="s">
        <v>164</v>
      </c>
      <c r="D569" t="s">
        <v>126</v>
      </c>
      <c r="E569" t="s">
        <v>179</v>
      </c>
      <c r="F569" t="s">
        <v>118</v>
      </c>
      <c r="G569">
        <v>45176.615972222222</v>
      </c>
      <c r="H569" t="s">
        <v>180</v>
      </c>
      <c r="I569" t="s">
        <v>116</v>
      </c>
      <c r="J569" t="s">
        <v>146</v>
      </c>
      <c r="K569" t="s">
        <v>147</v>
      </c>
      <c r="L569" t="s">
        <v>183</v>
      </c>
      <c r="M569">
        <v>0.01</v>
      </c>
      <c r="N569" t="s">
        <v>149</v>
      </c>
      <c r="O569" t="b">
        <v>0</v>
      </c>
      <c r="P569">
        <v>138261413</v>
      </c>
      <c r="Q569" t="s">
        <v>150</v>
      </c>
      <c r="R569">
        <v>1E-3</v>
      </c>
      <c r="S569" t="s">
        <v>184</v>
      </c>
      <c r="T569">
        <v>2023</v>
      </c>
      <c r="U569" t="s">
        <v>151</v>
      </c>
      <c r="V569" t="s">
        <v>225</v>
      </c>
      <c r="W569" t="s">
        <v>226</v>
      </c>
      <c r="X569" t="s">
        <v>155</v>
      </c>
      <c r="Y569">
        <v>500098</v>
      </c>
      <c r="Z569">
        <v>402866</v>
      </c>
      <c r="AA569">
        <v>-0.49196935841400102</v>
      </c>
      <c r="AB569">
        <v>53.512954618294103</v>
      </c>
    </row>
    <row r="570" spans="1:28">
      <c r="A570">
        <v>7299</v>
      </c>
      <c r="B570">
        <v>2015838</v>
      </c>
      <c r="C570" t="s">
        <v>164</v>
      </c>
      <c r="D570" t="s">
        <v>126</v>
      </c>
      <c r="E570" t="s">
        <v>179</v>
      </c>
      <c r="F570" t="s">
        <v>118</v>
      </c>
      <c r="G570">
        <v>44767.538194444445</v>
      </c>
      <c r="H570" t="s">
        <v>180</v>
      </c>
      <c r="I570" t="s">
        <v>116</v>
      </c>
      <c r="J570" t="s">
        <v>199</v>
      </c>
      <c r="K570" t="s">
        <v>200</v>
      </c>
      <c r="L570" t="s">
        <v>183</v>
      </c>
      <c r="M570">
        <v>3.6999999999999998E-2</v>
      </c>
      <c r="N570" t="s">
        <v>149</v>
      </c>
      <c r="O570" t="b">
        <v>0</v>
      </c>
      <c r="P570">
        <v>138261413</v>
      </c>
      <c r="Q570" t="s">
        <v>150</v>
      </c>
      <c r="R570">
        <v>1E-3</v>
      </c>
      <c r="S570" t="s">
        <v>184</v>
      </c>
      <c r="T570">
        <v>2022</v>
      </c>
      <c r="U570" t="s">
        <v>151</v>
      </c>
      <c r="V570" t="s">
        <v>207</v>
      </c>
      <c r="W570" t="s">
        <v>208</v>
      </c>
      <c r="X570" t="s">
        <v>155</v>
      </c>
      <c r="Y570">
        <v>515935</v>
      </c>
      <c r="Z570">
        <v>253417</v>
      </c>
      <c r="AA570">
        <v>-0.30632621725807402</v>
      </c>
      <c r="AB570">
        <v>52.1668520239771</v>
      </c>
    </row>
    <row r="571" spans="1:28">
      <c r="A571">
        <v>7299</v>
      </c>
      <c r="B571">
        <v>4608994</v>
      </c>
      <c r="C571" t="s">
        <v>164</v>
      </c>
      <c r="D571" t="s">
        <v>126</v>
      </c>
      <c r="E571" t="s">
        <v>179</v>
      </c>
      <c r="F571" t="s">
        <v>118</v>
      </c>
      <c r="G571">
        <v>42017.481944444444</v>
      </c>
      <c r="H571" t="s">
        <v>191</v>
      </c>
      <c r="I571" t="s">
        <v>119</v>
      </c>
      <c r="J571" t="s">
        <v>192</v>
      </c>
      <c r="K571" t="s">
        <v>193</v>
      </c>
      <c r="L571" t="s">
        <v>183</v>
      </c>
      <c r="M571">
        <v>4.0000000000000001E-3</v>
      </c>
      <c r="N571" t="s">
        <v>149</v>
      </c>
      <c r="O571" t="b">
        <v>0</v>
      </c>
      <c r="P571">
        <v>138261413</v>
      </c>
      <c r="Q571" t="s">
        <v>150</v>
      </c>
      <c r="R571">
        <v>1E-3</v>
      </c>
      <c r="S571" t="s">
        <v>184</v>
      </c>
      <c r="T571">
        <v>2015</v>
      </c>
      <c r="U571" t="s">
        <v>151</v>
      </c>
      <c r="V571" t="s">
        <v>194</v>
      </c>
      <c r="W571" t="s">
        <v>195</v>
      </c>
      <c r="X571" t="s">
        <v>155</v>
      </c>
      <c r="Y571">
        <v>357000</v>
      </c>
      <c r="Z571">
        <v>237460</v>
      </c>
      <c r="AA571">
        <v>-2.62823009845419</v>
      </c>
      <c r="AB571">
        <v>52.033868710239098</v>
      </c>
    </row>
    <row r="572" spans="1:28">
      <c r="A572">
        <v>7299</v>
      </c>
      <c r="B572">
        <v>1949781</v>
      </c>
      <c r="C572" t="s">
        <v>164</v>
      </c>
      <c r="D572" t="s">
        <v>126</v>
      </c>
      <c r="E572" t="s">
        <v>179</v>
      </c>
      <c r="F572" t="s">
        <v>118</v>
      </c>
      <c r="G572">
        <v>43784.413888888892</v>
      </c>
      <c r="H572" t="s">
        <v>180</v>
      </c>
      <c r="I572" t="s">
        <v>116</v>
      </c>
      <c r="J572" t="s">
        <v>146</v>
      </c>
      <c r="K572" t="s">
        <v>147</v>
      </c>
      <c r="L572" t="s">
        <v>183</v>
      </c>
      <c r="M572">
        <v>2.3E-3</v>
      </c>
      <c r="N572" t="s">
        <v>149</v>
      </c>
      <c r="O572" t="b">
        <v>0</v>
      </c>
      <c r="P572">
        <v>138261413</v>
      </c>
      <c r="Q572" t="s">
        <v>150</v>
      </c>
      <c r="R572">
        <v>1E-3</v>
      </c>
      <c r="S572" t="s">
        <v>184</v>
      </c>
      <c r="T572">
        <v>2019</v>
      </c>
      <c r="U572" t="s">
        <v>151</v>
      </c>
      <c r="V572" t="s">
        <v>225</v>
      </c>
      <c r="W572" t="s">
        <v>226</v>
      </c>
      <c r="X572" t="s">
        <v>155</v>
      </c>
      <c r="Y572">
        <v>500098</v>
      </c>
      <c r="Z572">
        <v>402866</v>
      </c>
      <c r="AA572">
        <v>-0.49196935841400102</v>
      </c>
      <c r="AB572">
        <v>53.512954618294103</v>
      </c>
    </row>
    <row r="573" spans="1:28">
      <c r="A573">
        <v>7299</v>
      </c>
      <c r="B573">
        <v>1980108</v>
      </c>
      <c r="C573" t="s">
        <v>164</v>
      </c>
      <c r="D573" t="s">
        <v>126</v>
      </c>
      <c r="E573" t="s">
        <v>179</v>
      </c>
      <c r="F573" t="s">
        <v>118</v>
      </c>
      <c r="G573">
        <v>44298.659722222219</v>
      </c>
      <c r="H573" t="s">
        <v>180</v>
      </c>
      <c r="I573" t="s">
        <v>116</v>
      </c>
      <c r="J573" t="s">
        <v>181</v>
      </c>
      <c r="K573" t="s">
        <v>182</v>
      </c>
      <c r="L573" t="s">
        <v>183</v>
      </c>
      <c r="M573">
        <v>9.4999999999999998E-3</v>
      </c>
      <c r="N573" t="s">
        <v>149</v>
      </c>
      <c r="O573" t="b">
        <v>0</v>
      </c>
      <c r="P573">
        <v>138261413</v>
      </c>
      <c r="Q573" t="s">
        <v>150</v>
      </c>
      <c r="R573">
        <v>1E-3</v>
      </c>
      <c r="S573" t="s">
        <v>184</v>
      </c>
      <c r="T573">
        <v>2021</v>
      </c>
      <c r="U573" t="s">
        <v>151</v>
      </c>
      <c r="V573" t="s">
        <v>188</v>
      </c>
      <c r="W573" t="s">
        <v>189</v>
      </c>
      <c r="X573" t="s">
        <v>155</v>
      </c>
      <c r="Y573">
        <v>636400</v>
      </c>
      <c r="Z573">
        <v>291600</v>
      </c>
      <c r="AA573">
        <v>1.4791973795069699</v>
      </c>
      <c r="AB573">
        <v>52.471107816141703</v>
      </c>
    </row>
    <row r="574" spans="1:28">
      <c r="A574">
        <v>7299</v>
      </c>
      <c r="B574">
        <v>1833340</v>
      </c>
      <c r="C574" t="s">
        <v>164</v>
      </c>
      <c r="D574" t="s">
        <v>126</v>
      </c>
      <c r="E574" t="s">
        <v>179</v>
      </c>
      <c r="F574" t="s">
        <v>118</v>
      </c>
      <c r="G574">
        <v>42513.509027777778</v>
      </c>
      <c r="H574" t="s">
        <v>180</v>
      </c>
      <c r="I574" t="s">
        <v>116</v>
      </c>
      <c r="J574" t="s">
        <v>181</v>
      </c>
      <c r="K574" t="s">
        <v>182</v>
      </c>
      <c r="L574" t="s">
        <v>183</v>
      </c>
      <c r="M574">
        <v>0.02</v>
      </c>
      <c r="N574" t="s">
        <v>149</v>
      </c>
      <c r="O574" t="b">
        <v>0</v>
      </c>
      <c r="P574">
        <v>138261413</v>
      </c>
      <c r="Q574" t="s">
        <v>150</v>
      </c>
      <c r="R574">
        <v>1E-3</v>
      </c>
      <c r="S574" t="s">
        <v>184</v>
      </c>
      <c r="T574">
        <v>2016</v>
      </c>
      <c r="U574" t="s">
        <v>151</v>
      </c>
      <c r="V574" t="s">
        <v>188</v>
      </c>
      <c r="W574" t="s">
        <v>189</v>
      </c>
      <c r="X574" t="s">
        <v>155</v>
      </c>
      <c r="Y574">
        <v>636400</v>
      </c>
      <c r="Z574">
        <v>291600</v>
      </c>
      <c r="AA574">
        <v>1.4791973795069699</v>
      </c>
      <c r="AB574">
        <v>52.471107816141703</v>
      </c>
    </row>
    <row r="575" spans="1:28">
      <c r="A575">
        <v>7299</v>
      </c>
      <c r="B575">
        <v>1805205</v>
      </c>
      <c r="C575" t="s">
        <v>164</v>
      </c>
      <c r="D575" t="s">
        <v>126</v>
      </c>
      <c r="E575" t="s">
        <v>179</v>
      </c>
      <c r="F575" t="s">
        <v>118</v>
      </c>
      <c r="G575">
        <v>42219.711805555555</v>
      </c>
      <c r="H575" t="s">
        <v>180</v>
      </c>
      <c r="I575" t="s">
        <v>116</v>
      </c>
      <c r="J575" t="s">
        <v>181</v>
      </c>
      <c r="K575" t="s">
        <v>182</v>
      </c>
      <c r="L575" t="s">
        <v>183</v>
      </c>
      <c r="M575">
        <v>8.0000000000000002E-3</v>
      </c>
      <c r="N575" t="s">
        <v>149</v>
      </c>
      <c r="O575" t="b">
        <v>0</v>
      </c>
      <c r="P575">
        <v>138261413</v>
      </c>
      <c r="Q575" t="s">
        <v>150</v>
      </c>
      <c r="R575">
        <v>1E-3</v>
      </c>
      <c r="S575" t="s">
        <v>184</v>
      </c>
      <c r="T575">
        <v>2015</v>
      </c>
      <c r="U575" t="s">
        <v>151</v>
      </c>
      <c r="V575" t="s">
        <v>185</v>
      </c>
      <c r="W575" t="s">
        <v>186</v>
      </c>
      <c r="X575" t="s">
        <v>155</v>
      </c>
      <c r="Y575">
        <v>620600</v>
      </c>
      <c r="Z575">
        <v>309500</v>
      </c>
      <c r="AA575">
        <v>1.2588812496391699</v>
      </c>
      <c r="AB575">
        <v>52.638374352215699</v>
      </c>
    </row>
    <row r="576" spans="1:28">
      <c r="A576">
        <v>7299</v>
      </c>
      <c r="B576">
        <v>1831749</v>
      </c>
      <c r="C576" t="s">
        <v>164</v>
      </c>
      <c r="D576" t="s">
        <v>126</v>
      </c>
      <c r="E576" t="s">
        <v>205</v>
      </c>
      <c r="F576" t="s">
        <v>112</v>
      </c>
      <c r="G576">
        <v>42494.54583333333</v>
      </c>
      <c r="H576" t="s">
        <v>180</v>
      </c>
      <c r="I576" t="s">
        <v>116</v>
      </c>
      <c r="J576" t="s">
        <v>146</v>
      </c>
      <c r="K576" t="s">
        <v>147</v>
      </c>
      <c r="L576" t="s">
        <v>183</v>
      </c>
      <c r="M576">
        <v>3.6999999999999998E-2</v>
      </c>
      <c r="N576" t="s">
        <v>149</v>
      </c>
      <c r="O576" t="b">
        <v>0</v>
      </c>
      <c r="P576">
        <v>138261413</v>
      </c>
      <c r="Q576" t="s">
        <v>150</v>
      </c>
      <c r="R576">
        <v>1E-3</v>
      </c>
      <c r="S576" t="s">
        <v>184</v>
      </c>
      <c r="T576">
        <v>2016</v>
      </c>
      <c r="U576" t="s">
        <v>151</v>
      </c>
      <c r="V576" t="s">
        <v>204</v>
      </c>
      <c r="W576" t="s">
        <v>154</v>
      </c>
      <c r="X576" t="s">
        <v>155</v>
      </c>
      <c r="Y576">
        <v>507500</v>
      </c>
      <c r="Z576">
        <v>299100</v>
      </c>
      <c r="AA576">
        <v>-0.41497245145673001</v>
      </c>
      <c r="AB576">
        <v>52.579097446717</v>
      </c>
    </row>
    <row r="577" spans="1:28">
      <c r="A577">
        <v>7299</v>
      </c>
      <c r="B577">
        <v>1858468</v>
      </c>
      <c r="C577" t="s">
        <v>164</v>
      </c>
      <c r="D577" t="s">
        <v>126</v>
      </c>
      <c r="E577" t="s">
        <v>179</v>
      </c>
      <c r="F577" t="s">
        <v>118</v>
      </c>
      <c r="G577">
        <v>42719.644444444442</v>
      </c>
      <c r="H577" t="s">
        <v>180</v>
      </c>
      <c r="I577" t="s">
        <v>116</v>
      </c>
      <c r="J577" t="s">
        <v>199</v>
      </c>
      <c r="K577" t="s">
        <v>200</v>
      </c>
      <c r="L577" t="s">
        <v>183</v>
      </c>
      <c r="M577">
        <v>0.05</v>
      </c>
      <c r="N577" t="s">
        <v>149</v>
      </c>
      <c r="O577" t="b">
        <v>0</v>
      </c>
      <c r="P577">
        <v>138261413</v>
      </c>
      <c r="Q577" t="s">
        <v>150</v>
      </c>
      <c r="R577">
        <v>1E-3</v>
      </c>
      <c r="S577" t="s">
        <v>184</v>
      </c>
      <c r="T577">
        <v>2016</v>
      </c>
      <c r="U577" t="s">
        <v>151</v>
      </c>
      <c r="V577" t="s">
        <v>201</v>
      </c>
      <c r="W577" t="s">
        <v>202</v>
      </c>
      <c r="X577" t="s">
        <v>155</v>
      </c>
      <c r="Y577">
        <v>516100</v>
      </c>
      <c r="Z577">
        <v>253300</v>
      </c>
      <c r="AA577">
        <v>-0.30395486908298303</v>
      </c>
      <c r="AB577">
        <v>52.1657659569386</v>
      </c>
    </row>
    <row r="578" spans="1:28">
      <c r="A578">
        <v>7299</v>
      </c>
      <c r="B578">
        <v>2028451</v>
      </c>
      <c r="C578" t="s">
        <v>164</v>
      </c>
      <c r="D578" t="s">
        <v>126</v>
      </c>
      <c r="E578" t="s">
        <v>205</v>
      </c>
      <c r="F578" t="s">
        <v>112</v>
      </c>
      <c r="G578">
        <v>44944.553472222222</v>
      </c>
      <c r="H578" t="s">
        <v>180</v>
      </c>
      <c r="I578" t="s">
        <v>116</v>
      </c>
      <c r="J578" t="s">
        <v>146</v>
      </c>
      <c r="K578" t="s">
        <v>147</v>
      </c>
      <c r="L578" t="s">
        <v>183</v>
      </c>
      <c r="M578">
        <v>1.4E-2</v>
      </c>
      <c r="N578" t="s">
        <v>149</v>
      </c>
      <c r="O578" t="b">
        <v>0</v>
      </c>
      <c r="P578">
        <v>138261413</v>
      </c>
      <c r="Q578" t="s">
        <v>150</v>
      </c>
      <c r="R578">
        <v>1E-3</v>
      </c>
      <c r="S578" t="s">
        <v>184</v>
      </c>
      <c r="T578">
        <v>2023</v>
      </c>
      <c r="U578" t="s">
        <v>151</v>
      </c>
      <c r="V578" t="s">
        <v>204</v>
      </c>
      <c r="W578" t="s">
        <v>154</v>
      </c>
      <c r="X578" t="s">
        <v>155</v>
      </c>
      <c r="Y578">
        <v>507500</v>
      </c>
      <c r="Z578">
        <v>299100</v>
      </c>
      <c r="AA578">
        <v>-0.41497245145673001</v>
      </c>
      <c r="AB578">
        <v>52.579097446717</v>
      </c>
    </row>
    <row r="579" spans="1:28">
      <c r="A579">
        <v>7299</v>
      </c>
      <c r="B579">
        <v>4693346</v>
      </c>
      <c r="C579" t="s">
        <v>164</v>
      </c>
      <c r="D579" t="s">
        <v>126</v>
      </c>
      <c r="E579" t="s">
        <v>205</v>
      </c>
      <c r="F579" t="s">
        <v>112</v>
      </c>
      <c r="G579">
        <v>43073.601388888892</v>
      </c>
      <c r="H579" t="s">
        <v>180</v>
      </c>
      <c r="I579" t="s">
        <v>116</v>
      </c>
      <c r="J579" t="s">
        <v>192</v>
      </c>
      <c r="K579" t="s">
        <v>193</v>
      </c>
      <c r="L579" t="s">
        <v>183</v>
      </c>
      <c r="M579">
        <v>1E-3</v>
      </c>
      <c r="N579" t="s">
        <v>149</v>
      </c>
      <c r="O579" t="b">
        <v>0</v>
      </c>
      <c r="P579">
        <v>138261413</v>
      </c>
      <c r="Q579" t="s">
        <v>150</v>
      </c>
      <c r="R579">
        <v>1E-3</v>
      </c>
      <c r="S579" t="s">
        <v>184</v>
      </c>
      <c r="T579">
        <v>2017</v>
      </c>
      <c r="U579" t="s">
        <v>151</v>
      </c>
      <c r="V579" t="s">
        <v>297</v>
      </c>
      <c r="W579" t="s">
        <v>298</v>
      </c>
      <c r="X579" t="s">
        <v>155</v>
      </c>
      <c r="Y579">
        <v>393220</v>
      </c>
      <c r="Z579">
        <v>223820</v>
      </c>
      <c r="AA579">
        <v>-2.0999740777278899</v>
      </c>
      <c r="AB579">
        <v>51.912868546681302</v>
      </c>
    </row>
    <row r="580" spans="1:28">
      <c r="A580">
        <v>7299</v>
      </c>
      <c r="B580">
        <v>1834222</v>
      </c>
      <c r="C580" t="s">
        <v>164</v>
      </c>
      <c r="D580" t="s">
        <v>126</v>
      </c>
      <c r="E580" t="s">
        <v>179</v>
      </c>
      <c r="F580" t="s">
        <v>118</v>
      </c>
      <c r="G580">
        <v>42515.433333333334</v>
      </c>
      <c r="H580" t="s">
        <v>180</v>
      </c>
      <c r="I580" t="s">
        <v>116</v>
      </c>
      <c r="J580" t="s">
        <v>199</v>
      </c>
      <c r="K580" t="s">
        <v>200</v>
      </c>
      <c r="L580" t="s">
        <v>183</v>
      </c>
      <c r="M580">
        <v>7.2999999999999995E-2</v>
      </c>
      <c r="N580" t="s">
        <v>149</v>
      </c>
      <c r="O580" t="b">
        <v>0</v>
      </c>
      <c r="P580">
        <v>138261413</v>
      </c>
      <c r="Q580" t="s">
        <v>150</v>
      </c>
      <c r="R580">
        <v>1E-3</v>
      </c>
      <c r="S580" t="s">
        <v>184</v>
      </c>
      <c r="T580">
        <v>2016</v>
      </c>
      <c r="U580" t="s">
        <v>151</v>
      </c>
      <c r="V580" t="s">
        <v>201</v>
      </c>
      <c r="W580" t="s">
        <v>202</v>
      </c>
      <c r="X580" t="s">
        <v>155</v>
      </c>
      <c r="Y580">
        <v>516100</v>
      </c>
      <c r="Z580">
        <v>253300</v>
      </c>
      <c r="AA580">
        <v>-0.30395486908298303</v>
      </c>
      <c r="AB580">
        <v>52.1657659569386</v>
      </c>
    </row>
    <row r="581" spans="1:28">
      <c r="A581">
        <v>7299</v>
      </c>
      <c r="B581">
        <v>1905829</v>
      </c>
      <c r="C581" t="s">
        <v>164</v>
      </c>
      <c r="D581" t="s">
        <v>126</v>
      </c>
      <c r="E581" t="s">
        <v>179</v>
      </c>
      <c r="F581" t="s">
        <v>118</v>
      </c>
      <c r="G581">
        <v>43276.565972222219</v>
      </c>
      <c r="H581" t="s">
        <v>180</v>
      </c>
      <c r="I581" t="s">
        <v>116</v>
      </c>
      <c r="J581" t="s">
        <v>181</v>
      </c>
      <c r="K581" t="s">
        <v>182</v>
      </c>
      <c r="L581" t="s">
        <v>183</v>
      </c>
      <c r="M581">
        <v>0.01</v>
      </c>
      <c r="N581" t="s">
        <v>149</v>
      </c>
      <c r="O581" t="b">
        <v>0</v>
      </c>
      <c r="P581">
        <v>138261413</v>
      </c>
      <c r="Q581" t="s">
        <v>150</v>
      </c>
      <c r="R581">
        <v>1E-3</v>
      </c>
      <c r="S581" t="s">
        <v>184</v>
      </c>
      <c r="T581">
        <v>2018</v>
      </c>
      <c r="U581" t="s">
        <v>151</v>
      </c>
      <c r="V581" t="s">
        <v>185</v>
      </c>
      <c r="W581" t="s">
        <v>186</v>
      </c>
      <c r="X581" t="s">
        <v>155</v>
      </c>
      <c r="Y581">
        <v>620600</v>
      </c>
      <c r="Z581">
        <v>309500</v>
      </c>
      <c r="AA581">
        <v>1.2588812496391699</v>
      </c>
      <c r="AB581">
        <v>52.638374352215699</v>
      </c>
    </row>
    <row r="582" spans="1:28">
      <c r="A582">
        <v>7299</v>
      </c>
      <c r="B582">
        <v>2000464</v>
      </c>
      <c r="C582" t="s">
        <v>164</v>
      </c>
      <c r="D582" t="s">
        <v>126</v>
      </c>
      <c r="E582" t="s">
        <v>179</v>
      </c>
      <c r="F582" t="s">
        <v>118</v>
      </c>
      <c r="G582">
        <v>44580.618750000001</v>
      </c>
      <c r="H582" t="s">
        <v>180</v>
      </c>
      <c r="I582" t="s">
        <v>116</v>
      </c>
      <c r="J582" t="s">
        <v>181</v>
      </c>
      <c r="K582" t="s">
        <v>182</v>
      </c>
      <c r="L582" t="s">
        <v>148</v>
      </c>
      <c r="M582">
        <v>8.3000000000000001E-3</v>
      </c>
      <c r="N582" t="s">
        <v>149</v>
      </c>
      <c r="O582" t="b">
        <v>0</v>
      </c>
      <c r="P582">
        <v>138261413</v>
      </c>
      <c r="Q582" t="s">
        <v>150</v>
      </c>
      <c r="R582">
        <v>1E-3</v>
      </c>
      <c r="S582" t="s">
        <v>184</v>
      </c>
      <c r="T582">
        <v>2022</v>
      </c>
      <c r="U582" t="s">
        <v>151</v>
      </c>
      <c r="V582" t="s">
        <v>188</v>
      </c>
      <c r="W582" t="s">
        <v>189</v>
      </c>
      <c r="X582" t="s">
        <v>155</v>
      </c>
      <c r="Y582">
        <v>636400</v>
      </c>
      <c r="Z582">
        <v>291600</v>
      </c>
      <c r="AA582">
        <v>1.4791973795069699</v>
      </c>
      <c r="AB582">
        <v>52.471107816141703</v>
      </c>
    </row>
    <row r="583" spans="1:28">
      <c r="A583">
        <v>7299</v>
      </c>
      <c r="B583">
        <v>1942932</v>
      </c>
      <c r="C583" t="s">
        <v>164</v>
      </c>
      <c r="D583" t="s">
        <v>126</v>
      </c>
      <c r="E583" t="s">
        <v>179</v>
      </c>
      <c r="F583" t="s">
        <v>118</v>
      </c>
      <c r="G583">
        <v>43705.690972222219</v>
      </c>
      <c r="H583" t="s">
        <v>180</v>
      </c>
      <c r="I583" t="s">
        <v>116</v>
      </c>
      <c r="J583" t="s">
        <v>146</v>
      </c>
      <c r="K583" t="s">
        <v>147</v>
      </c>
      <c r="L583" t="s">
        <v>183</v>
      </c>
      <c r="M583">
        <v>4.2999999999999997E-2</v>
      </c>
      <c r="N583" t="s">
        <v>149</v>
      </c>
      <c r="O583" t="b">
        <v>0</v>
      </c>
      <c r="P583">
        <v>138261413</v>
      </c>
      <c r="Q583" t="s">
        <v>150</v>
      </c>
      <c r="R583">
        <v>1E-3</v>
      </c>
      <c r="S583" t="s">
        <v>184</v>
      </c>
      <c r="T583">
        <v>2019</v>
      </c>
      <c r="U583" t="s">
        <v>151</v>
      </c>
      <c r="V583" t="s">
        <v>204</v>
      </c>
      <c r="W583" t="s">
        <v>154</v>
      </c>
      <c r="X583" t="s">
        <v>155</v>
      </c>
      <c r="Y583">
        <v>507500</v>
      </c>
      <c r="Z583">
        <v>299100</v>
      </c>
      <c r="AA583">
        <v>-0.41497245145673001</v>
      </c>
      <c r="AB583">
        <v>52.579097446717</v>
      </c>
    </row>
    <row r="584" spans="1:28">
      <c r="A584">
        <v>7299</v>
      </c>
      <c r="B584">
        <v>1868334</v>
      </c>
      <c r="C584" t="s">
        <v>164</v>
      </c>
      <c r="D584" t="s">
        <v>126</v>
      </c>
      <c r="E584" t="s">
        <v>179</v>
      </c>
      <c r="F584" t="s">
        <v>118</v>
      </c>
      <c r="G584">
        <v>42832.609027777777</v>
      </c>
      <c r="H584" t="s">
        <v>180</v>
      </c>
      <c r="I584" t="s">
        <v>116</v>
      </c>
      <c r="J584" t="s">
        <v>181</v>
      </c>
      <c r="K584" t="s">
        <v>182</v>
      </c>
      <c r="L584" t="s">
        <v>183</v>
      </c>
      <c r="M584">
        <v>1.0999999999999999E-2</v>
      </c>
      <c r="N584" t="s">
        <v>149</v>
      </c>
      <c r="O584" t="b">
        <v>0</v>
      </c>
      <c r="P584">
        <v>138261413</v>
      </c>
      <c r="Q584" t="s">
        <v>150</v>
      </c>
      <c r="R584">
        <v>1E-3</v>
      </c>
      <c r="S584" t="s">
        <v>184</v>
      </c>
      <c r="T584">
        <v>2017</v>
      </c>
      <c r="U584" t="s">
        <v>151</v>
      </c>
      <c r="V584" t="s">
        <v>185</v>
      </c>
      <c r="W584" t="s">
        <v>186</v>
      </c>
      <c r="X584" t="s">
        <v>155</v>
      </c>
      <c r="Y584">
        <v>620600</v>
      </c>
      <c r="Z584">
        <v>309500</v>
      </c>
      <c r="AA584">
        <v>1.2588812496391699</v>
      </c>
      <c r="AB584">
        <v>52.638374352215699</v>
      </c>
    </row>
    <row r="585" spans="1:28">
      <c r="A585">
        <v>7299</v>
      </c>
      <c r="B585">
        <v>4648982</v>
      </c>
      <c r="C585" t="s">
        <v>164</v>
      </c>
      <c r="D585" t="s">
        <v>126</v>
      </c>
      <c r="E585" t="s">
        <v>179</v>
      </c>
      <c r="F585" t="s">
        <v>118</v>
      </c>
      <c r="G585">
        <v>42514.579861111109</v>
      </c>
      <c r="H585" t="s">
        <v>191</v>
      </c>
      <c r="I585" t="s">
        <v>119</v>
      </c>
      <c r="J585" t="s">
        <v>192</v>
      </c>
      <c r="K585" t="s">
        <v>193</v>
      </c>
      <c r="L585" t="s">
        <v>183</v>
      </c>
      <c r="M585">
        <v>2.2000000000000001E-3</v>
      </c>
      <c r="N585" t="s">
        <v>149</v>
      </c>
      <c r="O585" t="b">
        <v>0</v>
      </c>
      <c r="P585">
        <v>138261413</v>
      </c>
      <c r="Q585" t="s">
        <v>150</v>
      </c>
      <c r="R585">
        <v>1E-3</v>
      </c>
      <c r="S585" t="s">
        <v>184</v>
      </c>
      <c r="T585">
        <v>2016</v>
      </c>
      <c r="U585" t="s">
        <v>151</v>
      </c>
      <c r="V585" t="s">
        <v>194</v>
      </c>
      <c r="W585" t="s">
        <v>195</v>
      </c>
      <c r="X585" t="s">
        <v>155</v>
      </c>
      <c r="Y585">
        <v>357000</v>
      </c>
      <c r="Z585">
        <v>237460</v>
      </c>
      <c r="AA585">
        <v>-2.62823009845419</v>
      </c>
      <c r="AB585">
        <v>52.033868710239098</v>
      </c>
    </row>
    <row r="586" spans="1:28">
      <c r="A586">
        <v>7299</v>
      </c>
      <c r="B586">
        <v>3420419</v>
      </c>
      <c r="C586" t="s">
        <v>164</v>
      </c>
      <c r="D586" t="s">
        <v>126</v>
      </c>
      <c r="E586" t="s">
        <v>236</v>
      </c>
      <c r="F586" t="s">
        <v>115</v>
      </c>
      <c r="G586">
        <v>44316.580555555556</v>
      </c>
      <c r="H586" t="s">
        <v>180</v>
      </c>
      <c r="I586" t="s">
        <v>116</v>
      </c>
      <c r="J586" t="s">
        <v>251</v>
      </c>
      <c r="K586" t="s">
        <v>252</v>
      </c>
      <c r="L586" t="s">
        <v>183</v>
      </c>
      <c r="M586">
        <v>1.2999999999999999E-2</v>
      </c>
      <c r="N586" t="s">
        <v>149</v>
      </c>
      <c r="O586" t="b">
        <v>0</v>
      </c>
      <c r="P586">
        <v>138261413</v>
      </c>
      <c r="Q586" t="s">
        <v>150</v>
      </c>
      <c r="R586">
        <v>1E-3</v>
      </c>
      <c r="S586" t="s">
        <v>184</v>
      </c>
      <c r="T586">
        <v>2021</v>
      </c>
      <c r="U586" t="s">
        <v>151</v>
      </c>
      <c r="V586" t="s">
        <v>266</v>
      </c>
      <c r="W586" t="s">
        <v>267</v>
      </c>
      <c r="X586" t="s">
        <v>155</v>
      </c>
      <c r="Y586">
        <v>387717</v>
      </c>
      <c r="Z586">
        <v>106747</v>
      </c>
      <c r="AA586">
        <v>-2.1758871951171499</v>
      </c>
      <c r="AB586">
        <v>50.860100095138598</v>
      </c>
    </row>
    <row r="587" spans="1:28">
      <c r="A587">
        <v>7299</v>
      </c>
      <c r="B587">
        <v>1790931</v>
      </c>
      <c r="C587" t="s">
        <v>164</v>
      </c>
      <c r="D587" t="s">
        <v>126</v>
      </c>
      <c r="E587" t="s">
        <v>179</v>
      </c>
      <c r="F587" t="s">
        <v>118</v>
      </c>
      <c r="G587">
        <v>42080.595833333333</v>
      </c>
      <c r="H587" t="s">
        <v>180</v>
      </c>
      <c r="I587" t="s">
        <v>116</v>
      </c>
      <c r="J587" t="s">
        <v>181</v>
      </c>
      <c r="K587" t="s">
        <v>182</v>
      </c>
      <c r="L587" t="s">
        <v>183</v>
      </c>
      <c r="M587">
        <v>0.01</v>
      </c>
      <c r="N587" t="s">
        <v>149</v>
      </c>
      <c r="O587" t="b">
        <v>0</v>
      </c>
      <c r="P587">
        <v>138261413</v>
      </c>
      <c r="Q587" t="s">
        <v>150</v>
      </c>
      <c r="R587">
        <v>1E-3</v>
      </c>
      <c r="S587" t="s">
        <v>184</v>
      </c>
      <c r="T587">
        <v>2015</v>
      </c>
      <c r="U587" t="s">
        <v>151</v>
      </c>
      <c r="V587" t="s">
        <v>197</v>
      </c>
      <c r="W587" t="s">
        <v>186</v>
      </c>
      <c r="X587" t="s">
        <v>155</v>
      </c>
      <c r="Y587">
        <v>624300</v>
      </c>
      <c r="Z587">
        <v>306800</v>
      </c>
      <c r="AA587">
        <v>1.3116346710660201</v>
      </c>
      <c r="AB587">
        <v>52.6126273253455</v>
      </c>
    </row>
    <row r="588" spans="1:28">
      <c r="A588">
        <v>7299</v>
      </c>
      <c r="B588">
        <v>2011706</v>
      </c>
      <c r="C588" t="s">
        <v>164</v>
      </c>
      <c r="D588" t="s">
        <v>126</v>
      </c>
      <c r="E588" t="s">
        <v>179</v>
      </c>
      <c r="F588" t="s">
        <v>118</v>
      </c>
      <c r="G588">
        <v>44728.593055555553</v>
      </c>
      <c r="H588" t="s">
        <v>180</v>
      </c>
      <c r="I588" t="s">
        <v>116</v>
      </c>
      <c r="J588" t="s">
        <v>181</v>
      </c>
      <c r="K588" t="s">
        <v>182</v>
      </c>
      <c r="L588" t="s">
        <v>183</v>
      </c>
      <c r="M588">
        <v>5.1999999999999998E-3</v>
      </c>
      <c r="N588" t="s">
        <v>149</v>
      </c>
      <c r="O588" t="b">
        <v>0</v>
      </c>
      <c r="P588">
        <v>138261413</v>
      </c>
      <c r="Q588" t="s">
        <v>150</v>
      </c>
      <c r="R588">
        <v>1E-3</v>
      </c>
      <c r="S588" t="s">
        <v>184</v>
      </c>
      <c r="T588">
        <v>2022</v>
      </c>
      <c r="U588" t="s">
        <v>151</v>
      </c>
      <c r="V588" t="s">
        <v>185</v>
      </c>
      <c r="W588" t="s">
        <v>186</v>
      </c>
      <c r="X588" t="s">
        <v>155</v>
      </c>
      <c r="Y588">
        <v>620600</v>
      </c>
      <c r="Z588">
        <v>309500</v>
      </c>
      <c r="AA588">
        <v>1.2588812496391699</v>
      </c>
      <c r="AB588">
        <v>52.638374352215699</v>
      </c>
    </row>
    <row r="589" spans="1:28">
      <c r="A589">
        <v>7299</v>
      </c>
      <c r="B589">
        <v>1804794</v>
      </c>
      <c r="C589" t="s">
        <v>164</v>
      </c>
      <c r="D589" t="s">
        <v>126</v>
      </c>
      <c r="E589" t="s">
        <v>179</v>
      </c>
      <c r="F589" t="s">
        <v>118</v>
      </c>
      <c r="G589">
        <v>42212.713888888888</v>
      </c>
      <c r="H589" t="s">
        <v>180</v>
      </c>
      <c r="I589" t="s">
        <v>116</v>
      </c>
      <c r="J589" t="s">
        <v>181</v>
      </c>
      <c r="K589" t="s">
        <v>182</v>
      </c>
      <c r="L589" t="s">
        <v>183</v>
      </c>
      <c r="M589">
        <v>9.1999999999999998E-3</v>
      </c>
      <c r="N589" t="s">
        <v>149</v>
      </c>
      <c r="O589" t="b">
        <v>0</v>
      </c>
      <c r="P589">
        <v>138261413</v>
      </c>
      <c r="Q589" t="s">
        <v>150</v>
      </c>
      <c r="R589">
        <v>1E-3</v>
      </c>
      <c r="S589" t="s">
        <v>184</v>
      </c>
      <c r="T589">
        <v>2015</v>
      </c>
      <c r="U589" t="s">
        <v>151</v>
      </c>
      <c r="V589" t="s">
        <v>185</v>
      </c>
      <c r="W589" t="s">
        <v>186</v>
      </c>
      <c r="X589" t="s">
        <v>155</v>
      </c>
      <c r="Y589">
        <v>620600</v>
      </c>
      <c r="Z589">
        <v>309500</v>
      </c>
      <c r="AA589">
        <v>1.2588812496391699</v>
      </c>
      <c r="AB589">
        <v>52.638374352215699</v>
      </c>
    </row>
    <row r="590" spans="1:28">
      <c r="A590">
        <v>7299</v>
      </c>
      <c r="B590">
        <v>1593895</v>
      </c>
      <c r="C590" t="s">
        <v>164</v>
      </c>
      <c r="D590" t="s">
        <v>126</v>
      </c>
      <c r="E590" t="s">
        <v>205</v>
      </c>
      <c r="F590" t="s">
        <v>112</v>
      </c>
      <c r="G590">
        <v>44973.356944444444</v>
      </c>
      <c r="H590" t="s">
        <v>180</v>
      </c>
      <c r="I590" t="s">
        <v>116</v>
      </c>
      <c r="J590" t="s">
        <v>228</v>
      </c>
      <c r="K590" t="s">
        <v>229</v>
      </c>
      <c r="L590" t="s">
        <v>183</v>
      </c>
      <c r="M590">
        <v>2.0999999999999999E-3</v>
      </c>
      <c r="N590" t="s">
        <v>149</v>
      </c>
      <c r="O590" t="b">
        <v>0</v>
      </c>
      <c r="P590">
        <v>138261413</v>
      </c>
      <c r="Q590" t="s">
        <v>150</v>
      </c>
      <c r="R590">
        <v>1E-3</v>
      </c>
      <c r="S590" t="s">
        <v>184</v>
      </c>
      <c r="T590">
        <v>2023</v>
      </c>
      <c r="U590" t="s">
        <v>151</v>
      </c>
      <c r="V590" t="s">
        <v>248</v>
      </c>
      <c r="W590" t="s">
        <v>249</v>
      </c>
      <c r="X590" t="s">
        <v>155</v>
      </c>
      <c r="Y590">
        <v>435499</v>
      </c>
      <c r="Z590">
        <v>117847</v>
      </c>
      <c r="AA590">
        <v>-1.4959290530529701</v>
      </c>
      <c r="AB590">
        <v>50.958961874929102</v>
      </c>
    </row>
    <row r="591" spans="1:28">
      <c r="A591">
        <v>7299</v>
      </c>
      <c r="B591">
        <v>1293305</v>
      </c>
      <c r="C591" t="s">
        <v>164</v>
      </c>
      <c r="D591" t="s">
        <v>126</v>
      </c>
      <c r="E591" t="s">
        <v>205</v>
      </c>
      <c r="F591" t="s">
        <v>112</v>
      </c>
      <c r="G591">
        <v>43412.615277777775</v>
      </c>
      <c r="H591" t="s">
        <v>180</v>
      </c>
      <c r="I591" t="s">
        <v>116</v>
      </c>
      <c r="J591" t="s">
        <v>210</v>
      </c>
      <c r="K591" t="s">
        <v>211</v>
      </c>
      <c r="L591" t="s">
        <v>183</v>
      </c>
      <c r="M591">
        <v>0.1</v>
      </c>
      <c r="N591" t="s">
        <v>149</v>
      </c>
      <c r="O591" t="b">
        <v>0</v>
      </c>
      <c r="P591">
        <v>138261413</v>
      </c>
      <c r="Q591" t="s">
        <v>150</v>
      </c>
      <c r="R591">
        <v>1E-3</v>
      </c>
      <c r="S591" t="s">
        <v>184</v>
      </c>
      <c r="T591">
        <v>2018</v>
      </c>
      <c r="U591" t="s">
        <v>151</v>
      </c>
      <c r="V591" t="s">
        <v>212</v>
      </c>
      <c r="W591" t="s">
        <v>213</v>
      </c>
      <c r="X591" t="s">
        <v>155</v>
      </c>
      <c r="Y591">
        <v>512800</v>
      </c>
      <c r="Z591">
        <v>217200</v>
      </c>
      <c r="AA591">
        <v>-0.364053577960054</v>
      </c>
      <c r="AB591">
        <v>51.842019042643301</v>
      </c>
    </row>
    <row r="592" spans="1:28">
      <c r="A592">
        <v>7299</v>
      </c>
      <c r="B592">
        <v>1866136</v>
      </c>
      <c r="C592" t="s">
        <v>164</v>
      </c>
      <c r="D592" t="s">
        <v>126</v>
      </c>
      <c r="E592" t="s">
        <v>179</v>
      </c>
      <c r="F592" t="s">
        <v>118</v>
      </c>
      <c r="G592">
        <v>42810.401388888888</v>
      </c>
      <c r="H592" t="s">
        <v>180</v>
      </c>
      <c r="I592" t="s">
        <v>116</v>
      </c>
      <c r="J592" t="s">
        <v>181</v>
      </c>
      <c r="K592" t="s">
        <v>182</v>
      </c>
      <c r="L592" t="s">
        <v>183</v>
      </c>
      <c r="M592">
        <v>8.3999999999999995E-3</v>
      </c>
      <c r="N592" t="s">
        <v>149</v>
      </c>
      <c r="O592" t="b">
        <v>0</v>
      </c>
      <c r="P592">
        <v>138261413</v>
      </c>
      <c r="Q592" t="s">
        <v>150</v>
      </c>
      <c r="R592">
        <v>1E-3</v>
      </c>
      <c r="S592" t="s">
        <v>184</v>
      </c>
      <c r="T592">
        <v>2017</v>
      </c>
      <c r="U592" t="s">
        <v>151</v>
      </c>
      <c r="V592" t="s">
        <v>185</v>
      </c>
      <c r="W592" t="s">
        <v>186</v>
      </c>
      <c r="X592" t="s">
        <v>155</v>
      </c>
      <c r="Y592">
        <v>620600</v>
      </c>
      <c r="Z592">
        <v>309500</v>
      </c>
      <c r="AA592">
        <v>1.2588812496391699</v>
      </c>
      <c r="AB592">
        <v>52.638374352215699</v>
      </c>
    </row>
    <row r="593" spans="1:28">
      <c r="A593">
        <v>7299</v>
      </c>
      <c r="B593">
        <v>2014405</v>
      </c>
      <c r="C593" t="s">
        <v>164</v>
      </c>
      <c r="D593" t="s">
        <v>126</v>
      </c>
      <c r="E593" t="s">
        <v>179</v>
      </c>
      <c r="F593" t="s">
        <v>118</v>
      </c>
      <c r="G593">
        <v>44757.457638888889</v>
      </c>
      <c r="H593" t="s">
        <v>180</v>
      </c>
      <c r="I593" t="s">
        <v>116</v>
      </c>
      <c r="J593" t="s">
        <v>146</v>
      </c>
      <c r="K593" t="s">
        <v>147</v>
      </c>
      <c r="L593" t="s">
        <v>183</v>
      </c>
      <c r="M593">
        <v>1.4E-2</v>
      </c>
      <c r="N593" t="s">
        <v>149</v>
      </c>
      <c r="O593" t="b">
        <v>0</v>
      </c>
      <c r="P593">
        <v>138261413</v>
      </c>
      <c r="Q593" t="s">
        <v>150</v>
      </c>
      <c r="R593">
        <v>1E-3</v>
      </c>
      <c r="S593" t="s">
        <v>184</v>
      </c>
      <c r="T593">
        <v>2022</v>
      </c>
      <c r="U593" t="s">
        <v>151</v>
      </c>
      <c r="V593" t="s">
        <v>225</v>
      </c>
      <c r="W593" t="s">
        <v>226</v>
      </c>
      <c r="X593" t="s">
        <v>155</v>
      </c>
      <c r="Y593">
        <v>500098</v>
      </c>
      <c r="Z593">
        <v>402866</v>
      </c>
      <c r="AA593">
        <v>-0.49196935841400102</v>
      </c>
      <c r="AB593">
        <v>53.512954618294103</v>
      </c>
    </row>
    <row r="594" spans="1:28">
      <c r="A594">
        <v>7299</v>
      </c>
      <c r="B594">
        <v>1846951</v>
      </c>
      <c r="C594" t="s">
        <v>164</v>
      </c>
      <c r="D594" t="s">
        <v>126</v>
      </c>
      <c r="E594" t="s">
        <v>179</v>
      </c>
      <c r="F594" t="s">
        <v>118</v>
      </c>
      <c r="G594">
        <v>42641.538194444445</v>
      </c>
      <c r="H594" t="s">
        <v>180</v>
      </c>
      <c r="I594" t="s">
        <v>116</v>
      </c>
      <c r="J594" t="s">
        <v>181</v>
      </c>
      <c r="K594" t="s">
        <v>182</v>
      </c>
      <c r="L594" t="s">
        <v>183</v>
      </c>
      <c r="M594">
        <v>2.5999999999999999E-2</v>
      </c>
      <c r="N594" t="s">
        <v>149</v>
      </c>
      <c r="O594" t="b">
        <v>0</v>
      </c>
      <c r="P594">
        <v>138261413</v>
      </c>
      <c r="Q594" t="s">
        <v>150</v>
      </c>
      <c r="R594">
        <v>1E-3</v>
      </c>
      <c r="S594" t="s">
        <v>184</v>
      </c>
      <c r="T594">
        <v>2016</v>
      </c>
      <c r="U594" t="s">
        <v>151</v>
      </c>
      <c r="V594" t="s">
        <v>188</v>
      </c>
      <c r="W594" t="s">
        <v>189</v>
      </c>
      <c r="X594" t="s">
        <v>155</v>
      </c>
      <c r="Y594">
        <v>636400</v>
      </c>
      <c r="Z594">
        <v>291600</v>
      </c>
      <c r="AA594">
        <v>1.4791973795069699</v>
      </c>
      <c r="AB594">
        <v>52.471107816141703</v>
      </c>
    </row>
    <row r="595" spans="1:28">
      <c r="A595">
        <v>7299</v>
      </c>
      <c r="B595">
        <v>1857961</v>
      </c>
      <c r="C595" t="s">
        <v>164</v>
      </c>
      <c r="D595" t="s">
        <v>126</v>
      </c>
      <c r="E595" t="s">
        <v>179</v>
      </c>
      <c r="F595" t="s">
        <v>118</v>
      </c>
      <c r="G595">
        <v>42712.432638888888</v>
      </c>
      <c r="H595" t="s">
        <v>180</v>
      </c>
      <c r="I595" t="s">
        <v>116</v>
      </c>
      <c r="J595" t="s">
        <v>199</v>
      </c>
      <c r="K595" t="s">
        <v>200</v>
      </c>
      <c r="L595" t="s">
        <v>183</v>
      </c>
      <c r="M595">
        <v>7.9000000000000001E-2</v>
      </c>
      <c r="N595" t="s">
        <v>149</v>
      </c>
      <c r="O595" t="b">
        <v>0</v>
      </c>
      <c r="P595">
        <v>138261413</v>
      </c>
      <c r="Q595" t="s">
        <v>150</v>
      </c>
      <c r="R595">
        <v>1E-3</v>
      </c>
      <c r="S595" t="s">
        <v>184</v>
      </c>
      <c r="T595">
        <v>2016</v>
      </c>
      <c r="U595" t="s">
        <v>151</v>
      </c>
      <c r="V595" t="s">
        <v>201</v>
      </c>
      <c r="W595" t="s">
        <v>202</v>
      </c>
      <c r="X595" t="s">
        <v>155</v>
      </c>
      <c r="Y595">
        <v>516100</v>
      </c>
      <c r="Z595">
        <v>253300</v>
      </c>
      <c r="AA595">
        <v>-0.30395486908298303</v>
      </c>
      <c r="AB595">
        <v>52.1657659569386</v>
      </c>
    </row>
    <row r="596" spans="1:28">
      <c r="A596">
        <v>7299</v>
      </c>
      <c r="B596">
        <v>1862181</v>
      </c>
      <c r="C596" t="s">
        <v>164</v>
      </c>
      <c r="D596" t="s">
        <v>126</v>
      </c>
      <c r="E596" t="s">
        <v>179</v>
      </c>
      <c r="F596" t="s">
        <v>118</v>
      </c>
      <c r="G596">
        <v>42765.424305555556</v>
      </c>
      <c r="H596" t="s">
        <v>180</v>
      </c>
      <c r="I596" t="s">
        <v>116</v>
      </c>
      <c r="J596" t="s">
        <v>146</v>
      </c>
      <c r="K596" t="s">
        <v>147</v>
      </c>
      <c r="L596" t="s">
        <v>183</v>
      </c>
      <c r="M596">
        <v>6.5000000000000002E-2</v>
      </c>
      <c r="N596" t="s">
        <v>149</v>
      </c>
      <c r="O596" t="b">
        <v>0</v>
      </c>
      <c r="P596">
        <v>138261413</v>
      </c>
      <c r="Q596" t="s">
        <v>150</v>
      </c>
      <c r="R596">
        <v>1E-3</v>
      </c>
      <c r="S596" t="s">
        <v>184</v>
      </c>
      <c r="T596">
        <v>2017</v>
      </c>
      <c r="U596" t="s">
        <v>151</v>
      </c>
      <c r="V596" t="s">
        <v>204</v>
      </c>
      <c r="W596" t="s">
        <v>154</v>
      </c>
      <c r="X596" t="s">
        <v>155</v>
      </c>
      <c r="Y596">
        <v>507500</v>
      </c>
      <c r="Z596">
        <v>299100</v>
      </c>
      <c r="AA596">
        <v>-0.41497245145673001</v>
      </c>
      <c r="AB596">
        <v>52.579097446717</v>
      </c>
    </row>
    <row r="597" spans="1:28">
      <c r="A597">
        <v>7299</v>
      </c>
      <c r="B597">
        <v>4739638</v>
      </c>
      <c r="C597" t="s">
        <v>164</v>
      </c>
      <c r="D597" t="s">
        <v>126</v>
      </c>
      <c r="E597" t="s">
        <v>179</v>
      </c>
      <c r="F597" t="s">
        <v>118</v>
      </c>
      <c r="G597">
        <v>43740.404861111114</v>
      </c>
      <c r="H597" t="s">
        <v>191</v>
      </c>
      <c r="I597" t="s">
        <v>119</v>
      </c>
      <c r="J597" t="s">
        <v>192</v>
      </c>
      <c r="K597" t="s">
        <v>193</v>
      </c>
      <c r="L597" t="s">
        <v>183</v>
      </c>
      <c r="M597">
        <v>2.8E-3</v>
      </c>
      <c r="N597" t="s">
        <v>149</v>
      </c>
      <c r="O597" t="b">
        <v>0</v>
      </c>
      <c r="P597">
        <v>138261413</v>
      </c>
      <c r="Q597" t="s">
        <v>150</v>
      </c>
      <c r="R597">
        <v>1E-3</v>
      </c>
      <c r="S597" t="s">
        <v>184</v>
      </c>
      <c r="T597">
        <v>2019</v>
      </c>
      <c r="U597" t="s">
        <v>151</v>
      </c>
      <c r="V597" t="s">
        <v>194</v>
      </c>
      <c r="W597" t="s">
        <v>195</v>
      </c>
      <c r="X597" t="s">
        <v>155</v>
      </c>
      <c r="Y597">
        <v>357000</v>
      </c>
      <c r="Z597">
        <v>237460</v>
      </c>
      <c r="AA597">
        <v>-2.62823009845419</v>
      </c>
      <c r="AB597">
        <v>52.033868710239098</v>
      </c>
    </row>
    <row r="598" spans="1:28">
      <c r="A598">
        <v>7299</v>
      </c>
      <c r="B598">
        <v>2050095</v>
      </c>
      <c r="C598" t="s">
        <v>164</v>
      </c>
      <c r="D598" t="s">
        <v>126</v>
      </c>
      <c r="E598" t="s">
        <v>179</v>
      </c>
      <c r="F598" t="s">
        <v>118</v>
      </c>
      <c r="G598">
        <v>45209.450694444444</v>
      </c>
      <c r="H598" t="s">
        <v>180</v>
      </c>
      <c r="I598" t="s">
        <v>116</v>
      </c>
      <c r="J598" t="s">
        <v>181</v>
      </c>
      <c r="K598" t="s">
        <v>182</v>
      </c>
      <c r="L598" t="s">
        <v>183</v>
      </c>
      <c r="M598">
        <v>1.4E-2</v>
      </c>
      <c r="N598" t="s">
        <v>149</v>
      </c>
      <c r="O598" t="b">
        <v>0</v>
      </c>
      <c r="P598">
        <v>138261413</v>
      </c>
      <c r="Q598" t="s">
        <v>150</v>
      </c>
      <c r="R598">
        <v>1E-3</v>
      </c>
      <c r="S598" t="s">
        <v>184</v>
      </c>
      <c r="T598">
        <v>2023</v>
      </c>
      <c r="U598" t="s">
        <v>151</v>
      </c>
      <c r="V598" t="s">
        <v>188</v>
      </c>
      <c r="W598" t="s">
        <v>189</v>
      </c>
      <c r="X598" t="s">
        <v>155</v>
      </c>
      <c r="Y598">
        <v>636400</v>
      </c>
      <c r="Z598">
        <v>291600</v>
      </c>
      <c r="AA598">
        <v>1.4791973795069699</v>
      </c>
      <c r="AB598">
        <v>52.471107816141703</v>
      </c>
    </row>
    <row r="599" spans="1:28">
      <c r="A599">
        <v>7299</v>
      </c>
      <c r="B599">
        <v>2001646</v>
      </c>
      <c r="C599" t="s">
        <v>164</v>
      </c>
      <c r="D599" t="s">
        <v>126</v>
      </c>
      <c r="E599" t="s">
        <v>236</v>
      </c>
      <c r="F599" t="s">
        <v>115</v>
      </c>
      <c r="G599">
        <v>44599.484722222223</v>
      </c>
      <c r="H599" t="s">
        <v>180</v>
      </c>
      <c r="I599" t="s">
        <v>116</v>
      </c>
      <c r="J599" t="s">
        <v>199</v>
      </c>
      <c r="K599" t="s">
        <v>200</v>
      </c>
      <c r="L599" t="s">
        <v>148</v>
      </c>
      <c r="M599">
        <v>0.19</v>
      </c>
      <c r="N599" t="s">
        <v>149</v>
      </c>
      <c r="O599" t="b">
        <v>0</v>
      </c>
      <c r="P599">
        <v>138261413</v>
      </c>
      <c r="Q599" t="s">
        <v>150</v>
      </c>
      <c r="R599">
        <v>1E-3</v>
      </c>
      <c r="S599" t="s">
        <v>184</v>
      </c>
      <c r="T599">
        <v>2022</v>
      </c>
      <c r="U599" t="s">
        <v>151</v>
      </c>
      <c r="V599" t="s">
        <v>311</v>
      </c>
      <c r="W599" t="s">
        <v>202</v>
      </c>
      <c r="X599" t="s">
        <v>155</v>
      </c>
      <c r="Y599">
        <v>504393</v>
      </c>
      <c r="Z599">
        <v>236465</v>
      </c>
      <c r="AA599">
        <v>-0.480199861693483</v>
      </c>
      <c r="AB599">
        <v>52.016799361112099</v>
      </c>
    </row>
    <row r="600" spans="1:28">
      <c r="A600">
        <v>7299</v>
      </c>
      <c r="B600">
        <v>1852080</v>
      </c>
      <c r="C600" t="s">
        <v>164</v>
      </c>
      <c r="D600" t="s">
        <v>126</v>
      </c>
      <c r="E600" t="s">
        <v>179</v>
      </c>
      <c r="F600" t="s">
        <v>118</v>
      </c>
      <c r="G600">
        <v>42695.342361111114</v>
      </c>
      <c r="H600" t="s">
        <v>180</v>
      </c>
      <c r="I600" t="s">
        <v>116</v>
      </c>
      <c r="J600" t="s">
        <v>181</v>
      </c>
      <c r="K600" t="s">
        <v>182</v>
      </c>
      <c r="L600" t="s">
        <v>183</v>
      </c>
      <c r="M600">
        <v>0.03</v>
      </c>
      <c r="N600" t="s">
        <v>149</v>
      </c>
      <c r="O600" t="b">
        <v>0</v>
      </c>
      <c r="P600">
        <v>138261413</v>
      </c>
      <c r="Q600" t="s">
        <v>150</v>
      </c>
      <c r="R600">
        <v>1E-3</v>
      </c>
      <c r="S600" t="s">
        <v>184</v>
      </c>
      <c r="T600">
        <v>2016</v>
      </c>
      <c r="U600" t="s">
        <v>151</v>
      </c>
      <c r="V600" t="s">
        <v>188</v>
      </c>
      <c r="W600" t="s">
        <v>189</v>
      </c>
      <c r="X600" t="s">
        <v>155</v>
      </c>
      <c r="Y600">
        <v>636400</v>
      </c>
      <c r="Z600">
        <v>291600</v>
      </c>
      <c r="AA600">
        <v>1.4791973795069699</v>
      </c>
      <c r="AB600">
        <v>52.471107816141703</v>
      </c>
    </row>
    <row r="601" spans="1:28">
      <c r="A601">
        <v>7299</v>
      </c>
      <c r="B601">
        <v>2026213</v>
      </c>
      <c r="C601" t="s">
        <v>164</v>
      </c>
      <c r="D601" t="s">
        <v>126</v>
      </c>
      <c r="E601" t="s">
        <v>179</v>
      </c>
      <c r="F601" t="s">
        <v>118</v>
      </c>
      <c r="G601">
        <v>44902.376388888886</v>
      </c>
      <c r="H601" t="s">
        <v>180</v>
      </c>
      <c r="I601" t="s">
        <v>116</v>
      </c>
      <c r="J601" t="s">
        <v>181</v>
      </c>
      <c r="K601" t="s">
        <v>182</v>
      </c>
      <c r="L601" t="s">
        <v>183</v>
      </c>
      <c r="M601">
        <v>7.7999999999999996E-3</v>
      </c>
      <c r="N601" t="s">
        <v>149</v>
      </c>
      <c r="O601" t="b">
        <v>0</v>
      </c>
      <c r="P601">
        <v>138261413</v>
      </c>
      <c r="Q601" t="s">
        <v>150</v>
      </c>
      <c r="R601">
        <v>1E-3</v>
      </c>
      <c r="S601" t="s">
        <v>184</v>
      </c>
      <c r="T601">
        <v>2022</v>
      </c>
      <c r="U601" t="s">
        <v>151</v>
      </c>
      <c r="V601" t="s">
        <v>188</v>
      </c>
      <c r="W601" t="s">
        <v>189</v>
      </c>
      <c r="X601" t="s">
        <v>155</v>
      </c>
      <c r="Y601">
        <v>636400</v>
      </c>
      <c r="Z601">
        <v>291600</v>
      </c>
      <c r="AA601">
        <v>1.4791973795069699</v>
      </c>
      <c r="AB601">
        <v>52.471107816141703</v>
      </c>
    </row>
    <row r="602" spans="1:28">
      <c r="A602">
        <v>7299</v>
      </c>
      <c r="B602">
        <v>1289659</v>
      </c>
      <c r="C602" t="s">
        <v>164</v>
      </c>
      <c r="D602" t="s">
        <v>126</v>
      </c>
      <c r="E602" t="s">
        <v>205</v>
      </c>
      <c r="F602" t="s">
        <v>112</v>
      </c>
      <c r="G602">
        <v>43376.508333333331</v>
      </c>
      <c r="H602" t="s">
        <v>180</v>
      </c>
      <c r="I602" t="s">
        <v>116</v>
      </c>
      <c r="J602" t="s">
        <v>210</v>
      </c>
      <c r="K602" t="s">
        <v>211</v>
      </c>
      <c r="L602" t="s">
        <v>183</v>
      </c>
      <c r="M602">
        <v>0.1</v>
      </c>
      <c r="N602" t="s">
        <v>149</v>
      </c>
      <c r="O602" t="b">
        <v>0</v>
      </c>
      <c r="P602">
        <v>138261413</v>
      </c>
      <c r="Q602" t="s">
        <v>150</v>
      </c>
      <c r="R602">
        <v>1E-3</v>
      </c>
      <c r="S602" t="s">
        <v>184</v>
      </c>
      <c r="T602">
        <v>2018</v>
      </c>
      <c r="U602" t="s">
        <v>151</v>
      </c>
      <c r="V602" t="s">
        <v>212</v>
      </c>
      <c r="W602" t="s">
        <v>213</v>
      </c>
      <c r="X602" t="s">
        <v>155</v>
      </c>
      <c r="Y602">
        <v>512800</v>
      </c>
      <c r="Z602">
        <v>217200</v>
      </c>
      <c r="AA602">
        <v>-0.364053577960054</v>
      </c>
      <c r="AB602">
        <v>51.842019042643301</v>
      </c>
    </row>
    <row r="603" spans="1:28">
      <c r="A603">
        <v>7299</v>
      </c>
      <c r="B603">
        <v>1837737</v>
      </c>
      <c r="C603" t="s">
        <v>164</v>
      </c>
      <c r="D603" t="s">
        <v>126</v>
      </c>
      <c r="E603" t="s">
        <v>179</v>
      </c>
      <c r="F603" t="s">
        <v>118</v>
      </c>
      <c r="G603">
        <v>42558.5</v>
      </c>
      <c r="H603" t="s">
        <v>180</v>
      </c>
      <c r="I603" t="s">
        <v>116</v>
      </c>
      <c r="J603" t="s">
        <v>181</v>
      </c>
      <c r="K603" t="s">
        <v>182</v>
      </c>
      <c r="L603" t="s">
        <v>183</v>
      </c>
      <c r="M603">
        <v>1.7000000000000001E-2</v>
      </c>
      <c r="N603" t="s">
        <v>149</v>
      </c>
      <c r="O603" t="b">
        <v>0</v>
      </c>
      <c r="P603">
        <v>138261413</v>
      </c>
      <c r="Q603" t="s">
        <v>150</v>
      </c>
      <c r="R603">
        <v>1E-3</v>
      </c>
      <c r="S603" t="s">
        <v>184</v>
      </c>
      <c r="T603">
        <v>2016</v>
      </c>
      <c r="U603" t="s">
        <v>151</v>
      </c>
      <c r="V603" t="s">
        <v>188</v>
      </c>
      <c r="W603" t="s">
        <v>189</v>
      </c>
      <c r="X603" t="s">
        <v>155</v>
      </c>
      <c r="Y603">
        <v>636400</v>
      </c>
      <c r="Z603">
        <v>291600</v>
      </c>
      <c r="AA603">
        <v>1.4791973795069699</v>
      </c>
      <c r="AB603">
        <v>52.471107816141703</v>
      </c>
    </row>
    <row r="604" spans="1:28">
      <c r="A604">
        <v>7299</v>
      </c>
      <c r="B604">
        <v>2008828</v>
      </c>
      <c r="C604" t="s">
        <v>164</v>
      </c>
      <c r="D604" t="s">
        <v>126</v>
      </c>
      <c r="E604" t="s">
        <v>179</v>
      </c>
      <c r="F604" t="s">
        <v>118</v>
      </c>
      <c r="G604">
        <v>44684.479166666664</v>
      </c>
      <c r="H604" t="s">
        <v>180</v>
      </c>
      <c r="I604" t="s">
        <v>116</v>
      </c>
      <c r="J604" t="s">
        <v>199</v>
      </c>
      <c r="K604" t="s">
        <v>200</v>
      </c>
      <c r="L604" t="s">
        <v>183</v>
      </c>
      <c r="M604">
        <v>4.2000000000000003E-2</v>
      </c>
      <c r="N604" t="s">
        <v>149</v>
      </c>
      <c r="O604" t="b">
        <v>0</v>
      </c>
      <c r="P604">
        <v>138261413</v>
      </c>
      <c r="Q604" t="s">
        <v>150</v>
      </c>
      <c r="R604">
        <v>1E-3</v>
      </c>
      <c r="S604" t="s">
        <v>184</v>
      </c>
      <c r="T604">
        <v>2022</v>
      </c>
      <c r="U604" t="s">
        <v>151</v>
      </c>
      <c r="V604" t="s">
        <v>207</v>
      </c>
      <c r="W604" t="s">
        <v>208</v>
      </c>
      <c r="X604" t="s">
        <v>155</v>
      </c>
      <c r="Y604">
        <v>515935</v>
      </c>
      <c r="Z604">
        <v>253417</v>
      </c>
      <c r="AA604">
        <v>-0.30632621725807402</v>
      </c>
      <c r="AB604">
        <v>52.1668520239771</v>
      </c>
    </row>
    <row r="605" spans="1:28">
      <c r="A605">
        <v>7299</v>
      </c>
      <c r="B605">
        <v>1773747</v>
      </c>
      <c r="C605" t="s">
        <v>164</v>
      </c>
      <c r="D605" t="s">
        <v>126</v>
      </c>
      <c r="E605" t="s">
        <v>179</v>
      </c>
      <c r="F605" t="s">
        <v>118</v>
      </c>
      <c r="G605">
        <v>41912.463888888888</v>
      </c>
      <c r="H605" t="s">
        <v>180</v>
      </c>
      <c r="I605" t="s">
        <v>116</v>
      </c>
      <c r="J605" t="s">
        <v>181</v>
      </c>
      <c r="K605" t="s">
        <v>182</v>
      </c>
      <c r="L605" t="s">
        <v>183</v>
      </c>
      <c r="M605">
        <v>0.02</v>
      </c>
      <c r="N605" t="s">
        <v>149</v>
      </c>
      <c r="O605" t="b">
        <v>0</v>
      </c>
      <c r="P605">
        <v>138261413</v>
      </c>
      <c r="Q605" t="s">
        <v>150</v>
      </c>
      <c r="R605">
        <v>1E-3</v>
      </c>
      <c r="S605" t="s">
        <v>184</v>
      </c>
      <c r="T605">
        <v>2014</v>
      </c>
      <c r="U605" t="s">
        <v>151</v>
      </c>
      <c r="V605" t="s">
        <v>197</v>
      </c>
      <c r="W605" t="s">
        <v>186</v>
      </c>
      <c r="X605" t="s">
        <v>155</v>
      </c>
      <c r="Y605">
        <v>624300</v>
      </c>
      <c r="Z605">
        <v>306800</v>
      </c>
      <c r="AA605">
        <v>1.3116346710660201</v>
      </c>
      <c r="AB605">
        <v>52.6126273253455</v>
      </c>
    </row>
    <row r="606" spans="1:28">
      <c r="A606">
        <v>7299</v>
      </c>
      <c r="B606">
        <v>1840863</v>
      </c>
      <c r="C606" t="s">
        <v>164</v>
      </c>
      <c r="D606" t="s">
        <v>126</v>
      </c>
      <c r="E606" t="s">
        <v>179</v>
      </c>
      <c r="F606" t="s">
        <v>118</v>
      </c>
      <c r="G606">
        <v>42586.499305555553</v>
      </c>
      <c r="H606" t="s">
        <v>180</v>
      </c>
      <c r="I606" t="s">
        <v>116</v>
      </c>
      <c r="J606" t="s">
        <v>199</v>
      </c>
      <c r="K606" t="s">
        <v>200</v>
      </c>
      <c r="L606" t="s">
        <v>183</v>
      </c>
      <c r="M606">
        <v>6.2E-2</v>
      </c>
      <c r="N606" t="s">
        <v>149</v>
      </c>
      <c r="O606" t="b">
        <v>0</v>
      </c>
      <c r="P606">
        <v>138261413</v>
      </c>
      <c r="Q606" t="s">
        <v>150</v>
      </c>
      <c r="R606">
        <v>1E-3</v>
      </c>
      <c r="S606" t="s">
        <v>184</v>
      </c>
      <c r="T606">
        <v>2016</v>
      </c>
      <c r="U606" t="s">
        <v>151</v>
      </c>
      <c r="V606" t="s">
        <v>201</v>
      </c>
      <c r="W606" t="s">
        <v>202</v>
      </c>
      <c r="X606" t="s">
        <v>155</v>
      </c>
      <c r="Y606">
        <v>516100</v>
      </c>
      <c r="Z606">
        <v>253300</v>
      </c>
      <c r="AA606">
        <v>-0.30395486908298303</v>
      </c>
      <c r="AB606">
        <v>52.1657659569386</v>
      </c>
    </row>
    <row r="607" spans="1:28">
      <c r="A607">
        <v>7299</v>
      </c>
      <c r="B607">
        <v>1917154</v>
      </c>
      <c r="C607" t="s">
        <v>164</v>
      </c>
      <c r="D607" t="s">
        <v>126</v>
      </c>
      <c r="E607" t="s">
        <v>179</v>
      </c>
      <c r="F607" t="s">
        <v>118</v>
      </c>
      <c r="G607">
        <v>43396.45</v>
      </c>
      <c r="H607" t="s">
        <v>180</v>
      </c>
      <c r="I607" t="s">
        <v>116</v>
      </c>
      <c r="J607" t="s">
        <v>146</v>
      </c>
      <c r="K607" t="s">
        <v>147</v>
      </c>
      <c r="L607" t="s">
        <v>183</v>
      </c>
      <c r="M607">
        <v>1.9E-2</v>
      </c>
      <c r="N607" t="s">
        <v>149</v>
      </c>
      <c r="O607" t="b">
        <v>0</v>
      </c>
      <c r="P607">
        <v>138261413</v>
      </c>
      <c r="Q607" t="s">
        <v>150</v>
      </c>
      <c r="R607">
        <v>1E-3</v>
      </c>
      <c r="S607" t="s">
        <v>184</v>
      </c>
      <c r="T607">
        <v>2018</v>
      </c>
      <c r="U607" t="s">
        <v>151</v>
      </c>
      <c r="V607" t="s">
        <v>225</v>
      </c>
      <c r="W607" t="s">
        <v>226</v>
      </c>
      <c r="X607" t="s">
        <v>155</v>
      </c>
      <c r="Y607">
        <v>500098</v>
      </c>
      <c r="Z607">
        <v>402866</v>
      </c>
      <c r="AA607">
        <v>-0.49196935841400102</v>
      </c>
      <c r="AB607">
        <v>53.512954618294103</v>
      </c>
    </row>
    <row r="608" spans="1:28">
      <c r="A608">
        <v>7299</v>
      </c>
      <c r="B608">
        <v>1896929</v>
      </c>
      <c r="C608" t="s">
        <v>164</v>
      </c>
      <c r="D608" t="s">
        <v>126</v>
      </c>
      <c r="E608" t="s">
        <v>179</v>
      </c>
      <c r="F608" t="s">
        <v>118</v>
      </c>
      <c r="G608">
        <v>43174.568055555559</v>
      </c>
      <c r="H608" t="s">
        <v>180</v>
      </c>
      <c r="I608" t="s">
        <v>116</v>
      </c>
      <c r="J608" t="s">
        <v>181</v>
      </c>
      <c r="K608" t="s">
        <v>182</v>
      </c>
      <c r="L608" t="s">
        <v>183</v>
      </c>
      <c r="M608">
        <v>3.8E-3</v>
      </c>
      <c r="N608" t="s">
        <v>149</v>
      </c>
      <c r="O608" t="b">
        <v>0</v>
      </c>
      <c r="P608">
        <v>138261413</v>
      </c>
      <c r="Q608" t="s">
        <v>150</v>
      </c>
      <c r="R608">
        <v>1E-3</v>
      </c>
      <c r="S608" t="s">
        <v>184</v>
      </c>
      <c r="T608">
        <v>2018</v>
      </c>
      <c r="U608" t="s">
        <v>151</v>
      </c>
      <c r="V608" t="s">
        <v>185</v>
      </c>
      <c r="W608" t="s">
        <v>186</v>
      </c>
      <c r="X608" t="s">
        <v>155</v>
      </c>
      <c r="Y608">
        <v>620600</v>
      </c>
      <c r="Z608">
        <v>309500</v>
      </c>
      <c r="AA608">
        <v>1.2588812496391699</v>
      </c>
      <c r="AB608">
        <v>52.638374352215699</v>
      </c>
    </row>
    <row r="609" spans="1:28">
      <c r="A609">
        <v>7299</v>
      </c>
      <c r="B609">
        <v>2009264</v>
      </c>
      <c r="C609" t="s">
        <v>164</v>
      </c>
      <c r="D609" t="s">
        <v>126</v>
      </c>
      <c r="E609" t="s">
        <v>236</v>
      </c>
      <c r="F609" t="s">
        <v>115</v>
      </c>
      <c r="G609">
        <v>44691.668055555558</v>
      </c>
      <c r="H609" t="s">
        <v>180</v>
      </c>
      <c r="I609" t="s">
        <v>116</v>
      </c>
      <c r="J609" t="s">
        <v>199</v>
      </c>
      <c r="K609" t="s">
        <v>200</v>
      </c>
      <c r="L609" t="s">
        <v>183</v>
      </c>
      <c r="M609">
        <v>0.22</v>
      </c>
      <c r="N609" t="s">
        <v>149</v>
      </c>
      <c r="O609" t="b">
        <v>0</v>
      </c>
      <c r="P609">
        <v>138261413</v>
      </c>
      <c r="Q609" t="s">
        <v>150</v>
      </c>
      <c r="R609">
        <v>1E-3</v>
      </c>
      <c r="S609" t="s">
        <v>184</v>
      </c>
      <c r="T609">
        <v>2022</v>
      </c>
      <c r="U609" t="s">
        <v>151</v>
      </c>
      <c r="V609" t="s">
        <v>311</v>
      </c>
      <c r="W609" t="s">
        <v>202</v>
      </c>
      <c r="X609" t="s">
        <v>155</v>
      </c>
      <c r="Y609">
        <v>504393</v>
      </c>
      <c r="Z609">
        <v>236465</v>
      </c>
      <c r="AA609">
        <v>-0.480199861693483</v>
      </c>
      <c r="AB609">
        <v>52.016799361112099</v>
      </c>
    </row>
    <row r="610" spans="1:28">
      <c r="A610">
        <v>7299</v>
      </c>
      <c r="B610">
        <v>1986133</v>
      </c>
      <c r="C610" t="s">
        <v>164</v>
      </c>
      <c r="D610" t="s">
        <v>126</v>
      </c>
      <c r="E610" t="s">
        <v>179</v>
      </c>
      <c r="F610" t="s">
        <v>118</v>
      </c>
      <c r="G610">
        <v>44379.544444444444</v>
      </c>
      <c r="H610" t="s">
        <v>180</v>
      </c>
      <c r="I610" t="s">
        <v>116</v>
      </c>
      <c r="J610" t="s">
        <v>199</v>
      </c>
      <c r="K610" t="s">
        <v>200</v>
      </c>
      <c r="L610" t="s">
        <v>183</v>
      </c>
      <c r="M610">
        <v>2.1000000000000001E-2</v>
      </c>
      <c r="N610" t="s">
        <v>149</v>
      </c>
      <c r="O610" t="b">
        <v>0</v>
      </c>
      <c r="P610">
        <v>138261413</v>
      </c>
      <c r="Q610" t="s">
        <v>150</v>
      </c>
      <c r="R610">
        <v>1E-3</v>
      </c>
      <c r="S610" t="s">
        <v>184</v>
      </c>
      <c r="T610">
        <v>2021</v>
      </c>
      <c r="U610" t="s">
        <v>151</v>
      </c>
      <c r="V610" t="s">
        <v>207</v>
      </c>
      <c r="W610" t="s">
        <v>208</v>
      </c>
      <c r="X610" t="s">
        <v>155</v>
      </c>
      <c r="Y610">
        <v>515935</v>
      </c>
      <c r="Z610">
        <v>253417</v>
      </c>
      <c r="AA610">
        <v>-0.30632621725807402</v>
      </c>
      <c r="AB610">
        <v>52.1668520239771</v>
      </c>
    </row>
    <row r="611" spans="1:28">
      <c r="A611">
        <v>7299</v>
      </c>
      <c r="B611">
        <v>2045303</v>
      </c>
      <c r="C611" t="s">
        <v>164</v>
      </c>
      <c r="D611" t="s">
        <v>126</v>
      </c>
      <c r="E611" t="s">
        <v>179</v>
      </c>
      <c r="F611" t="s">
        <v>118</v>
      </c>
      <c r="G611">
        <v>45154.660416666666</v>
      </c>
      <c r="H611" t="s">
        <v>180</v>
      </c>
      <c r="I611" t="s">
        <v>116</v>
      </c>
      <c r="J611" t="s">
        <v>181</v>
      </c>
      <c r="K611" t="s">
        <v>182</v>
      </c>
      <c r="L611" t="s">
        <v>183</v>
      </c>
      <c r="M611">
        <v>6.7999999999999996E-3</v>
      </c>
      <c r="N611" t="s">
        <v>149</v>
      </c>
      <c r="O611" t="b">
        <v>0</v>
      </c>
      <c r="P611">
        <v>138261413</v>
      </c>
      <c r="Q611" t="s">
        <v>150</v>
      </c>
      <c r="R611">
        <v>1E-3</v>
      </c>
      <c r="S611" t="s">
        <v>184</v>
      </c>
      <c r="T611">
        <v>2023</v>
      </c>
      <c r="U611" t="s">
        <v>151</v>
      </c>
      <c r="V611" t="s">
        <v>185</v>
      </c>
      <c r="W611" t="s">
        <v>186</v>
      </c>
      <c r="X611" t="s">
        <v>155</v>
      </c>
      <c r="Y611">
        <v>620600</v>
      </c>
      <c r="Z611">
        <v>309500</v>
      </c>
      <c r="AA611">
        <v>1.2588812496391699</v>
      </c>
      <c r="AB611">
        <v>52.638374352215699</v>
      </c>
    </row>
    <row r="612" spans="1:28">
      <c r="A612">
        <v>7299</v>
      </c>
      <c r="B612">
        <v>1776821</v>
      </c>
      <c r="C612" t="s">
        <v>164</v>
      </c>
      <c r="D612" t="s">
        <v>126</v>
      </c>
      <c r="E612" t="s">
        <v>179</v>
      </c>
      <c r="F612" t="s">
        <v>118</v>
      </c>
      <c r="G612">
        <v>41940.649305555555</v>
      </c>
      <c r="H612" t="s">
        <v>180</v>
      </c>
      <c r="I612" t="s">
        <v>116</v>
      </c>
      <c r="J612" t="s">
        <v>181</v>
      </c>
      <c r="K612" t="s">
        <v>182</v>
      </c>
      <c r="L612" t="s">
        <v>183</v>
      </c>
      <c r="M612">
        <v>0.01</v>
      </c>
      <c r="N612" t="s">
        <v>149</v>
      </c>
      <c r="O612" t="b">
        <v>0</v>
      </c>
      <c r="P612">
        <v>138261413</v>
      </c>
      <c r="Q612" t="s">
        <v>150</v>
      </c>
      <c r="R612">
        <v>1E-3</v>
      </c>
      <c r="S612" t="s">
        <v>184</v>
      </c>
      <c r="T612">
        <v>2014</v>
      </c>
      <c r="U612" t="s">
        <v>151</v>
      </c>
      <c r="V612" t="s">
        <v>185</v>
      </c>
      <c r="W612" t="s">
        <v>186</v>
      </c>
      <c r="X612" t="s">
        <v>155</v>
      </c>
      <c r="Y612">
        <v>620600</v>
      </c>
      <c r="Z612">
        <v>309500</v>
      </c>
      <c r="AA612">
        <v>1.2588812496391699</v>
      </c>
      <c r="AB612">
        <v>52.638374352215699</v>
      </c>
    </row>
    <row r="613" spans="1:28">
      <c r="A613">
        <v>7299</v>
      </c>
      <c r="B613">
        <v>1822080</v>
      </c>
      <c r="C613" t="s">
        <v>164</v>
      </c>
      <c r="D613" t="s">
        <v>126</v>
      </c>
      <c r="E613" t="s">
        <v>179</v>
      </c>
      <c r="F613" t="s">
        <v>118</v>
      </c>
      <c r="G613">
        <v>42390.645833333336</v>
      </c>
      <c r="H613" t="s">
        <v>180</v>
      </c>
      <c r="I613" t="s">
        <v>116</v>
      </c>
      <c r="J613" t="s">
        <v>181</v>
      </c>
      <c r="K613" t="s">
        <v>182</v>
      </c>
      <c r="L613" t="s">
        <v>183</v>
      </c>
      <c r="M613">
        <v>7.1999999999999998E-3</v>
      </c>
      <c r="N613" t="s">
        <v>149</v>
      </c>
      <c r="O613" t="b">
        <v>0</v>
      </c>
      <c r="P613">
        <v>138261413</v>
      </c>
      <c r="Q613" t="s">
        <v>150</v>
      </c>
      <c r="R613">
        <v>1E-3</v>
      </c>
      <c r="S613" t="s">
        <v>184</v>
      </c>
      <c r="T613">
        <v>2016</v>
      </c>
      <c r="U613" t="s">
        <v>151</v>
      </c>
      <c r="V613" t="s">
        <v>185</v>
      </c>
      <c r="W613" t="s">
        <v>186</v>
      </c>
      <c r="X613" t="s">
        <v>155</v>
      </c>
      <c r="Y613">
        <v>620600</v>
      </c>
      <c r="Z613">
        <v>309500</v>
      </c>
      <c r="AA613">
        <v>1.2588812496391699</v>
      </c>
      <c r="AB613">
        <v>52.638374352215699</v>
      </c>
    </row>
    <row r="614" spans="1:28">
      <c r="A614">
        <v>7299</v>
      </c>
      <c r="B614">
        <v>1829501</v>
      </c>
      <c r="C614" t="s">
        <v>164</v>
      </c>
      <c r="D614" t="s">
        <v>126</v>
      </c>
      <c r="E614" t="s">
        <v>179</v>
      </c>
      <c r="F614" t="s">
        <v>118</v>
      </c>
      <c r="G614">
        <v>42478.463194444441</v>
      </c>
      <c r="H614" t="s">
        <v>180</v>
      </c>
      <c r="I614" t="s">
        <v>116</v>
      </c>
      <c r="J614" t="s">
        <v>146</v>
      </c>
      <c r="K614" t="s">
        <v>147</v>
      </c>
      <c r="L614" t="s">
        <v>183</v>
      </c>
      <c r="M614">
        <v>3.2000000000000002E-3</v>
      </c>
      <c r="N614" t="s">
        <v>149</v>
      </c>
      <c r="O614" t="b">
        <v>0</v>
      </c>
      <c r="P614">
        <v>138261413</v>
      </c>
      <c r="Q614" t="s">
        <v>150</v>
      </c>
      <c r="R614">
        <v>1E-3</v>
      </c>
      <c r="S614" t="s">
        <v>184</v>
      </c>
      <c r="T614">
        <v>2016</v>
      </c>
      <c r="U614" t="s">
        <v>151</v>
      </c>
      <c r="V614" t="s">
        <v>225</v>
      </c>
      <c r="W614" t="s">
        <v>226</v>
      </c>
      <c r="X614" t="s">
        <v>155</v>
      </c>
      <c r="Y614">
        <v>500098</v>
      </c>
      <c r="Z614">
        <v>402866</v>
      </c>
      <c r="AA614">
        <v>-0.49196935841400102</v>
      </c>
      <c r="AB614">
        <v>53.512954618294103</v>
      </c>
    </row>
    <row r="615" spans="1:28">
      <c r="A615">
        <v>7299</v>
      </c>
      <c r="B615">
        <v>2011672</v>
      </c>
      <c r="C615" t="s">
        <v>164</v>
      </c>
      <c r="D615" t="s">
        <v>126</v>
      </c>
      <c r="E615" t="s">
        <v>179</v>
      </c>
      <c r="F615" t="s">
        <v>118</v>
      </c>
      <c r="G615">
        <v>44727.459027777775</v>
      </c>
      <c r="H615" t="s">
        <v>180</v>
      </c>
      <c r="I615" t="s">
        <v>116</v>
      </c>
      <c r="J615" t="s">
        <v>146</v>
      </c>
      <c r="K615" t="s">
        <v>147</v>
      </c>
      <c r="L615" t="s">
        <v>183</v>
      </c>
      <c r="M615">
        <v>5.1999999999999998E-3</v>
      </c>
      <c r="N615" t="s">
        <v>149</v>
      </c>
      <c r="O615" t="b">
        <v>0</v>
      </c>
      <c r="P615">
        <v>138261413</v>
      </c>
      <c r="Q615" t="s">
        <v>150</v>
      </c>
      <c r="R615">
        <v>1E-3</v>
      </c>
      <c r="S615" t="s">
        <v>184</v>
      </c>
      <c r="T615">
        <v>2022</v>
      </c>
      <c r="U615" t="s">
        <v>151</v>
      </c>
      <c r="V615" t="s">
        <v>225</v>
      </c>
      <c r="W615" t="s">
        <v>226</v>
      </c>
      <c r="X615" t="s">
        <v>155</v>
      </c>
      <c r="Y615">
        <v>500098</v>
      </c>
      <c r="Z615">
        <v>402866</v>
      </c>
      <c r="AA615">
        <v>-0.49196935841400102</v>
      </c>
      <c r="AB615">
        <v>53.512954618294103</v>
      </c>
    </row>
    <row r="616" spans="1:28">
      <c r="A616">
        <v>7299</v>
      </c>
      <c r="B616">
        <v>4599985</v>
      </c>
      <c r="C616" t="s">
        <v>164</v>
      </c>
      <c r="D616" t="s">
        <v>126</v>
      </c>
      <c r="E616" t="s">
        <v>179</v>
      </c>
      <c r="F616" t="s">
        <v>118</v>
      </c>
      <c r="G616">
        <v>41918.436805555553</v>
      </c>
      <c r="H616" t="s">
        <v>180</v>
      </c>
      <c r="I616" t="s">
        <v>116</v>
      </c>
      <c r="J616" t="s">
        <v>192</v>
      </c>
      <c r="K616" t="s">
        <v>193</v>
      </c>
      <c r="L616" t="s">
        <v>183</v>
      </c>
      <c r="M616">
        <v>5.0000000000000001E-3</v>
      </c>
      <c r="N616" t="s">
        <v>149</v>
      </c>
      <c r="O616" t="b">
        <v>0</v>
      </c>
      <c r="P616">
        <v>138261413</v>
      </c>
      <c r="Q616" t="s">
        <v>150</v>
      </c>
      <c r="R616">
        <v>1E-3</v>
      </c>
      <c r="S616" t="s">
        <v>184</v>
      </c>
      <c r="T616">
        <v>2014</v>
      </c>
      <c r="U616" t="s">
        <v>151</v>
      </c>
      <c r="V616" t="s">
        <v>277</v>
      </c>
      <c r="W616" t="s">
        <v>278</v>
      </c>
      <c r="X616" t="s">
        <v>155</v>
      </c>
      <c r="Y616">
        <v>383550</v>
      </c>
      <c r="Z616">
        <v>252450</v>
      </c>
      <c r="AA616">
        <v>-2.2419417969467799</v>
      </c>
      <c r="AB616">
        <v>52.170064339376403</v>
      </c>
    </row>
    <row r="617" spans="1:28">
      <c r="A617">
        <v>7299</v>
      </c>
      <c r="B617">
        <v>1943754</v>
      </c>
      <c r="C617" t="s">
        <v>164</v>
      </c>
      <c r="D617" t="s">
        <v>126</v>
      </c>
      <c r="E617" t="s">
        <v>205</v>
      </c>
      <c r="F617" t="s">
        <v>112</v>
      </c>
      <c r="G617">
        <v>43717.59652777778</v>
      </c>
      <c r="H617" t="s">
        <v>180</v>
      </c>
      <c r="I617" t="s">
        <v>116</v>
      </c>
      <c r="J617" t="s">
        <v>181</v>
      </c>
      <c r="K617" t="s">
        <v>182</v>
      </c>
      <c r="L617" t="s">
        <v>183</v>
      </c>
      <c r="M617">
        <v>2.1999999999999999E-2</v>
      </c>
      <c r="N617" t="s">
        <v>149</v>
      </c>
      <c r="O617" t="b">
        <v>0</v>
      </c>
      <c r="P617">
        <v>138261413</v>
      </c>
      <c r="Q617" t="s">
        <v>150</v>
      </c>
      <c r="R617">
        <v>1E-3</v>
      </c>
      <c r="S617" t="s">
        <v>184</v>
      </c>
      <c r="T617">
        <v>2019</v>
      </c>
      <c r="U617" t="s">
        <v>151</v>
      </c>
      <c r="V617" t="s">
        <v>353</v>
      </c>
      <c r="W617" t="s">
        <v>354</v>
      </c>
      <c r="X617" t="s">
        <v>155</v>
      </c>
      <c r="Y617">
        <v>614900</v>
      </c>
      <c r="Z617">
        <v>244800</v>
      </c>
      <c r="AA617">
        <v>1.1334056023585899</v>
      </c>
      <c r="AB617">
        <v>52.059878285737902</v>
      </c>
    </row>
    <row r="618" spans="1:28">
      <c r="A618">
        <v>7299</v>
      </c>
      <c r="B618">
        <v>5331403</v>
      </c>
      <c r="C618" t="s">
        <v>164</v>
      </c>
      <c r="D618" t="s">
        <v>126</v>
      </c>
      <c r="E618" t="s">
        <v>236</v>
      </c>
      <c r="F618" t="s">
        <v>115</v>
      </c>
      <c r="G618">
        <v>44876.506944444445</v>
      </c>
      <c r="H618" t="s">
        <v>180</v>
      </c>
      <c r="I618" t="s">
        <v>116</v>
      </c>
      <c r="J618" t="s">
        <v>256</v>
      </c>
      <c r="K618" t="s">
        <v>257</v>
      </c>
      <c r="L618" t="s">
        <v>183</v>
      </c>
      <c r="M618">
        <v>2.1000000000000001E-2</v>
      </c>
      <c r="N618" t="s">
        <v>149</v>
      </c>
      <c r="O618" t="b">
        <v>0</v>
      </c>
      <c r="P618">
        <v>138261413</v>
      </c>
      <c r="Q618" t="s">
        <v>150</v>
      </c>
      <c r="R618">
        <v>1E-3</v>
      </c>
      <c r="S618" t="s">
        <v>184</v>
      </c>
      <c r="T618">
        <v>2022</v>
      </c>
      <c r="U618" t="s">
        <v>151</v>
      </c>
      <c r="V618" t="s">
        <v>289</v>
      </c>
      <c r="W618" t="s">
        <v>290</v>
      </c>
      <c r="X618" t="s">
        <v>155</v>
      </c>
      <c r="Y618">
        <v>347589</v>
      </c>
      <c r="Z618">
        <v>412612</v>
      </c>
      <c r="AA618">
        <v>-2.7935865486517399</v>
      </c>
      <c r="AB618">
        <v>53.607429655734201</v>
      </c>
    </row>
    <row r="619" spans="1:28">
      <c r="A619">
        <v>7299</v>
      </c>
      <c r="B619">
        <v>1539034</v>
      </c>
      <c r="C619" t="s">
        <v>164</v>
      </c>
      <c r="D619" t="s">
        <v>126</v>
      </c>
      <c r="E619" t="s">
        <v>179</v>
      </c>
      <c r="F619" t="s">
        <v>118</v>
      </c>
      <c r="G619">
        <v>42293.693749999999</v>
      </c>
      <c r="H619" t="s">
        <v>180</v>
      </c>
      <c r="I619" t="s">
        <v>116</v>
      </c>
      <c r="J619" t="s">
        <v>165</v>
      </c>
      <c r="K619" t="s">
        <v>166</v>
      </c>
      <c r="L619" t="s">
        <v>183</v>
      </c>
      <c r="M619">
        <v>3.8E-3</v>
      </c>
      <c r="N619" t="s">
        <v>149</v>
      </c>
      <c r="O619" t="b">
        <v>0</v>
      </c>
      <c r="P619">
        <v>138261413</v>
      </c>
      <c r="Q619" t="s">
        <v>150</v>
      </c>
      <c r="R619">
        <v>1E-3</v>
      </c>
      <c r="S619" t="s">
        <v>184</v>
      </c>
      <c r="T619">
        <v>2015</v>
      </c>
      <c r="U619" t="s">
        <v>151</v>
      </c>
      <c r="V619" t="s">
        <v>242</v>
      </c>
      <c r="W619" t="s">
        <v>243</v>
      </c>
      <c r="X619" t="s">
        <v>155</v>
      </c>
      <c r="Y619">
        <v>456840</v>
      </c>
      <c r="Z619">
        <v>455364</v>
      </c>
      <c r="AA619">
        <v>-1.13455725358881</v>
      </c>
      <c r="AB619">
        <v>53.991201424557502</v>
      </c>
    </row>
    <row r="620" spans="1:28">
      <c r="A620">
        <v>7299</v>
      </c>
      <c r="B620">
        <v>1907473</v>
      </c>
      <c r="C620" t="s">
        <v>164</v>
      </c>
      <c r="D620" t="s">
        <v>126</v>
      </c>
      <c r="E620" t="s">
        <v>179</v>
      </c>
      <c r="F620" t="s">
        <v>118</v>
      </c>
      <c r="G620">
        <v>43300.625694444447</v>
      </c>
      <c r="H620" t="s">
        <v>180</v>
      </c>
      <c r="I620" t="s">
        <v>116</v>
      </c>
      <c r="J620" t="s">
        <v>199</v>
      </c>
      <c r="K620" t="s">
        <v>200</v>
      </c>
      <c r="L620" t="s">
        <v>183</v>
      </c>
      <c r="M620">
        <v>3.7999999999999999E-2</v>
      </c>
      <c r="N620" t="s">
        <v>149</v>
      </c>
      <c r="O620" t="b">
        <v>0</v>
      </c>
      <c r="P620">
        <v>138261413</v>
      </c>
      <c r="Q620" t="s">
        <v>150</v>
      </c>
      <c r="R620">
        <v>1E-3</v>
      </c>
      <c r="S620" t="s">
        <v>184</v>
      </c>
      <c r="T620">
        <v>2018</v>
      </c>
      <c r="U620" t="s">
        <v>151</v>
      </c>
      <c r="V620" t="s">
        <v>207</v>
      </c>
      <c r="W620" t="s">
        <v>208</v>
      </c>
      <c r="X620" t="s">
        <v>155</v>
      </c>
      <c r="Y620">
        <v>515935</v>
      </c>
      <c r="Z620">
        <v>253417</v>
      </c>
      <c r="AA620">
        <v>-0.30632621725807402</v>
      </c>
      <c r="AB620">
        <v>52.1668520239771</v>
      </c>
    </row>
    <row r="621" spans="1:28">
      <c r="A621">
        <v>7299</v>
      </c>
      <c r="B621">
        <v>1918862</v>
      </c>
      <c r="C621" t="s">
        <v>164</v>
      </c>
      <c r="D621" t="s">
        <v>126</v>
      </c>
      <c r="E621" t="s">
        <v>179</v>
      </c>
      <c r="F621" t="s">
        <v>118</v>
      </c>
      <c r="G621">
        <v>43427.5</v>
      </c>
      <c r="H621" t="s">
        <v>180</v>
      </c>
      <c r="I621" t="s">
        <v>116</v>
      </c>
      <c r="J621" t="s">
        <v>146</v>
      </c>
      <c r="K621" t="s">
        <v>147</v>
      </c>
      <c r="L621" t="s">
        <v>183</v>
      </c>
      <c r="M621">
        <v>6.8000000000000005E-2</v>
      </c>
      <c r="N621" t="s">
        <v>149</v>
      </c>
      <c r="O621" t="b">
        <v>0</v>
      </c>
      <c r="P621">
        <v>138261413</v>
      </c>
      <c r="Q621" t="s">
        <v>150</v>
      </c>
      <c r="R621">
        <v>1E-3</v>
      </c>
      <c r="S621" t="s">
        <v>184</v>
      </c>
      <c r="T621">
        <v>2018</v>
      </c>
      <c r="U621" t="s">
        <v>151</v>
      </c>
      <c r="V621" t="s">
        <v>204</v>
      </c>
      <c r="W621" t="s">
        <v>154</v>
      </c>
      <c r="X621" t="s">
        <v>155</v>
      </c>
      <c r="Y621">
        <v>507500</v>
      </c>
      <c r="Z621">
        <v>299100</v>
      </c>
      <c r="AA621">
        <v>-0.41497245145673001</v>
      </c>
      <c r="AB621">
        <v>52.579097446717</v>
      </c>
    </row>
    <row r="622" spans="1:28">
      <c r="A622">
        <v>7299</v>
      </c>
      <c r="B622">
        <v>2017052</v>
      </c>
      <c r="C622" t="s">
        <v>164</v>
      </c>
      <c r="D622" t="s">
        <v>126</v>
      </c>
      <c r="E622" t="s">
        <v>179</v>
      </c>
      <c r="F622" t="s">
        <v>118</v>
      </c>
      <c r="G622">
        <v>44792.635416666664</v>
      </c>
      <c r="H622" t="s">
        <v>180</v>
      </c>
      <c r="I622" t="s">
        <v>116</v>
      </c>
      <c r="J622" t="s">
        <v>181</v>
      </c>
      <c r="K622" t="s">
        <v>182</v>
      </c>
      <c r="L622" t="s">
        <v>183</v>
      </c>
      <c r="M622">
        <v>7.7999999999999996E-3</v>
      </c>
      <c r="N622" t="s">
        <v>149</v>
      </c>
      <c r="O622" t="b">
        <v>0</v>
      </c>
      <c r="P622">
        <v>138261413</v>
      </c>
      <c r="Q622" t="s">
        <v>150</v>
      </c>
      <c r="R622">
        <v>1E-3</v>
      </c>
      <c r="S622" t="s">
        <v>184</v>
      </c>
      <c r="T622">
        <v>2022</v>
      </c>
      <c r="U622" t="s">
        <v>151</v>
      </c>
      <c r="V622" t="s">
        <v>185</v>
      </c>
      <c r="W622" t="s">
        <v>186</v>
      </c>
      <c r="X622" t="s">
        <v>155</v>
      </c>
      <c r="Y622">
        <v>620600</v>
      </c>
      <c r="Z622">
        <v>309500</v>
      </c>
      <c r="AA622">
        <v>1.2588812496391699</v>
      </c>
      <c r="AB622">
        <v>52.638374352215699</v>
      </c>
    </row>
    <row r="623" spans="1:28">
      <c r="A623">
        <v>7299</v>
      </c>
      <c r="B623">
        <v>2026522</v>
      </c>
      <c r="C623" t="s">
        <v>164</v>
      </c>
      <c r="D623" t="s">
        <v>126</v>
      </c>
      <c r="E623" t="s">
        <v>179</v>
      </c>
      <c r="F623" t="s">
        <v>118</v>
      </c>
      <c r="G623">
        <v>44909.384027777778</v>
      </c>
      <c r="H623" t="s">
        <v>180</v>
      </c>
      <c r="I623" t="s">
        <v>116</v>
      </c>
      <c r="J623" t="s">
        <v>181</v>
      </c>
      <c r="K623" t="s">
        <v>182</v>
      </c>
      <c r="L623" t="s">
        <v>183</v>
      </c>
      <c r="M623">
        <v>0.01</v>
      </c>
      <c r="N623" t="s">
        <v>149</v>
      </c>
      <c r="O623" t="b">
        <v>0</v>
      </c>
      <c r="P623">
        <v>138261413</v>
      </c>
      <c r="Q623" t="s">
        <v>150</v>
      </c>
      <c r="R623">
        <v>1E-3</v>
      </c>
      <c r="S623" t="s">
        <v>184</v>
      </c>
      <c r="T623">
        <v>2022</v>
      </c>
      <c r="U623" t="s">
        <v>151</v>
      </c>
      <c r="V623" t="s">
        <v>188</v>
      </c>
      <c r="W623" t="s">
        <v>189</v>
      </c>
      <c r="X623" t="s">
        <v>155</v>
      </c>
      <c r="Y623">
        <v>636400</v>
      </c>
      <c r="Z623">
        <v>291600</v>
      </c>
      <c r="AA623">
        <v>1.4791973795069699</v>
      </c>
      <c r="AB623">
        <v>52.471107816141703</v>
      </c>
    </row>
    <row r="624" spans="1:28">
      <c r="A624">
        <v>7299</v>
      </c>
      <c r="B624">
        <v>4752476</v>
      </c>
      <c r="C624" t="s">
        <v>164</v>
      </c>
      <c r="D624" t="s">
        <v>126</v>
      </c>
      <c r="E624" t="s">
        <v>205</v>
      </c>
      <c r="F624" t="s">
        <v>112</v>
      </c>
      <c r="G624">
        <v>43896.48333333333</v>
      </c>
      <c r="H624" t="s">
        <v>180</v>
      </c>
      <c r="I624" t="s">
        <v>116</v>
      </c>
      <c r="J624" t="s">
        <v>237</v>
      </c>
      <c r="K624" t="s">
        <v>238</v>
      </c>
      <c r="L624" t="s">
        <v>183</v>
      </c>
      <c r="M624">
        <v>2.5999999999999999E-2</v>
      </c>
      <c r="N624" t="s">
        <v>149</v>
      </c>
      <c r="O624" t="b">
        <v>0</v>
      </c>
      <c r="P624">
        <v>138261413</v>
      </c>
      <c r="Q624" t="s">
        <v>150</v>
      </c>
      <c r="R624">
        <v>1E-3</v>
      </c>
      <c r="S624" t="s">
        <v>184</v>
      </c>
      <c r="T624">
        <v>2020</v>
      </c>
      <c r="U624" t="s">
        <v>151</v>
      </c>
      <c r="V624" t="s">
        <v>239</v>
      </c>
      <c r="W624" t="s">
        <v>240</v>
      </c>
      <c r="X624" t="s">
        <v>155</v>
      </c>
      <c r="Y624">
        <v>419190</v>
      </c>
      <c r="Z624">
        <v>291450</v>
      </c>
      <c r="AA624">
        <v>-1.7186140218863399</v>
      </c>
      <c r="AB624">
        <v>52.520595493892301</v>
      </c>
    </row>
    <row r="625" spans="1:28">
      <c r="A625">
        <v>7299</v>
      </c>
      <c r="B625">
        <v>1603028</v>
      </c>
      <c r="C625" t="s">
        <v>164</v>
      </c>
      <c r="D625" t="s">
        <v>126</v>
      </c>
      <c r="E625" t="s">
        <v>236</v>
      </c>
      <c r="F625" t="s">
        <v>115</v>
      </c>
      <c r="G625">
        <v>45140.450694444444</v>
      </c>
      <c r="H625" t="s">
        <v>180</v>
      </c>
      <c r="I625" t="s">
        <v>116</v>
      </c>
      <c r="J625" t="s">
        <v>220</v>
      </c>
      <c r="K625" t="s">
        <v>221</v>
      </c>
      <c r="L625" t="s">
        <v>183</v>
      </c>
      <c r="M625">
        <v>5.5E-2</v>
      </c>
      <c r="N625" t="s">
        <v>149</v>
      </c>
      <c r="O625" t="b">
        <v>0</v>
      </c>
      <c r="P625">
        <v>138261413</v>
      </c>
      <c r="Q625" t="s">
        <v>150</v>
      </c>
      <c r="R625">
        <v>1E-3</v>
      </c>
      <c r="S625" t="s">
        <v>184</v>
      </c>
      <c r="T625">
        <v>2023</v>
      </c>
      <c r="U625" t="s">
        <v>151</v>
      </c>
      <c r="V625" t="s">
        <v>222</v>
      </c>
      <c r="W625" t="s">
        <v>223</v>
      </c>
      <c r="X625" t="s">
        <v>155</v>
      </c>
      <c r="Y625">
        <v>559400</v>
      </c>
      <c r="Z625">
        <v>142800</v>
      </c>
      <c r="AA625">
        <v>0.27827943679790101</v>
      </c>
      <c r="AB625">
        <v>51.162245506364997</v>
      </c>
    </row>
    <row r="626" spans="1:28">
      <c r="A626">
        <v>7299</v>
      </c>
      <c r="B626">
        <v>1844852</v>
      </c>
      <c r="C626" t="s">
        <v>164</v>
      </c>
      <c r="D626" t="s">
        <v>126</v>
      </c>
      <c r="E626" t="s">
        <v>179</v>
      </c>
      <c r="F626" t="s">
        <v>118</v>
      </c>
      <c r="G626">
        <v>42625.626388888886</v>
      </c>
      <c r="H626" t="s">
        <v>180</v>
      </c>
      <c r="I626" t="s">
        <v>116</v>
      </c>
      <c r="J626" t="s">
        <v>181</v>
      </c>
      <c r="K626" t="s">
        <v>182</v>
      </c>
      <c r="L626" t="s">
        <v>183</v>
      </c>
      <c r="M626">
        <v>1.9E-2</v>
      </c>
      <c r="N626" t="s">
        <v>149</v>
      </c>
      <c r="O626" t="b">
        <v>0</v>
      </c>
      <c r="P626">
        <v>138261413</v>
      </c>
      <c r="Q626" t="s">
        <v>150</v>
      </c>
      <c r="R626">
        <v>1E-3</v>
      </c>
      <c r="S626" t="s">
        <v>184</v>
      </c>
      <c r="T626">
        <v>2016</v>
      </c>
      <c r="U626" t="s">
        <v>151</v>
      </c>
      <c r="V626" t="s">
        <v>185</v>
      </c>
      <c r="W626" t="s">
        <v>186</v>
      </c>
      <c r="X626" t="s">
        <v>155</v>
      </c>
      <c r="Y626">
        <v>620600</v>
      </c>
      <c r="Z626">
        <v>309500</v>
      </c>
      <c r="AA626">
        <v>1.2588812496391699</v>
      </c>
      <c r="AB626">
        <v>52.638374352215699</v>
      </c>
    </row>
    <row r="627" spans="1:28">
      <c r="A627">
        <v>7299</v>
      </c>
      <c r="B627">
        <v>1949605</v>
      </c>
      <c r="C627" t="s">
        <v>164</v>
      </c>
      <c r="D627" t="s">
        <v>126</v>
      </c>
      <c r="E627" t="s">
        <v>179</v>
      </c>
      <c r="F627" t="s">
        <v>118</v>
      </c>
      <c r="G627">
        <v>43781.579861111109</v>
      </c>
      <c r="H627" t="s">
        <v>180</v>
      </c>
      <c r="I627" t="s">
        <v>116</v>
      </c>
      <c r="J627" t="s">
        <v>199</v>
      </c>
      <c r="K627" t="s">
        <v>200</v>
      </c>
      <c r="L627" t="s">
        <v>183</v>
      </c>
      <c r="M627">
        <v>6.3E-2</v>
      </c>
      <c r="N627" t="s">
        <v>149</v>
      </c>
      <c r="O627" t="b">
        <v>0</v>
      </c>
      <c r="P627">
        <v>138261413</v>
      </c>
      <c r="Q627" t="s">
        <v>150</v>
      </c>
      <c r="R627">
        <v>1E-3</v>
      </c>
      <c r="S627" t="s">
        <v>184</v>
      </c>
      <c r="T627">
        <v>2019</v>
      </c>
      <c r="U627" t="s">
        <v>151</v>
      </c>
      <c r="V627" t="s">
        <v>201</v>
      </c>
      <c r="W627" t="s">
        <v>202</v>
      </c>
      <c r="X627" t="s">
        <v>155</v>
      </c>
      <c r="Y627">
        <v>516100</v>
      </c>
      <c r="Z627">
        <v>253300</v>
      </c>
      <c r="AA627">
        <v>-0.30395486908298303</v>
      </c>
      <c r="AB627">
        <v>52.1657659569386</v>
      </c>
    </row>
    <row r="628" spans="1:28">
      <c r="A628">
        <v>7299</v>
      </c>
      <c r="B628">
        <v>1831978</v>
      </c>
      <c r="C628" t="s">
        <v>164</v>
      </c>
      <c r="D628" t="s">
        <v>126</v>
      </c>
      <c r="E628" t="s">
        <v>179</v>
      </c>
      <c r="F628" t="s">
        <v>118</v>
      </c>
      <c r="G628">
        <v>42499.386805555558</v>
      </c>
      <c r="H628" t="s">
        <v>180</v>
      </c>
      <c r="I628" t="s">
        <v>116</v>
      </c>
      <c r="J628" t="s">
        <v>181</v>
      </c>
      <c r="K628" t="s">
        <v>182</v>
      </c>
      <c r="L628" t="s">
        <v>183</v>
      </c>
      <c r="M628">
        <v>3.2000000000000001E-2</v>
      </c>
      <c r="N628" t="s">
        <v>149</v>
      </c>
      <c r="O628" t="b">
        <v>0</v>
      </c>
      <c r="P628">
        <v>138261413</v>
      </c>
      <c r="Q628" t="s">
        <v>150</v>
      </c>
      <c r="R628">
        <v>1E-3</v>
      </c>
      <c r="S628" t="s">
        <v>184</v>
      </c>
      <c r="T628">
        <v>2016</v>
      </c>
      <c r="U628" t="s">
        <v>151</v>
      </c>
      <c r="V628" t="s">
        <v>188</v>
      </c>
      <c r="W628" t="s">
        <v>189</v>
      </c>
      <c r="X628" t="s">
        <v>155</v>
      </c>
      <c r="Y628">
        <v>636400</v>
      </c>
      <c r="Z628">
        <v>291600</v>
      </c>
      <c r="AA628">
        <v>1.4791973795069699</v>
      </c>
      <c r="AB628">
        <v>52.471107816141703</v>
      </c>
    </row>
    <row r="629" spans="1:28">
      <c r="A629">
        <v>7299</v>
      </c>
      <c r="B629">
        <v>4663776</v>
      </c>
      <c r="C629" t="s">
        <v>164</v>
      </c>
      <c r="D629" t="s">
        <v>126</v>
      </c>
      <c r="E629" t="s">
        <v>179</v>
      </c>
      <c r="F629" t="s">
        <v>118</v>
      </c>
      <c r="G629">
        <v>42678.50277777778</v>
      </c>
      <c r="H629" t="s">
        <v>191</v>
      </c>
      <c r="I629" t="s">
        <v>119</v>
      </c>
      <c r="J629" t="s">
        <v>192</v>
      </c>
      <c r="K629" t="s">
        <v>193</v>
      </c>
      <c r="L629" t="s">
        <v>183</v>
      </c>
      <c r="M629">
        <v>3.3E-3</v>
      </c>
      <c r="N629" t="s">
        <v>149</v>
      </c>
      <c r="O629" t="b">
        <v>0</v>
      </c>
      <c r="P629">
        <v>138261413</v>
      </c>
      <c r="Q629" t="s">
        <v>150</v>
      </c>
      <c r="R629">
        <v>1E-3</v>
      </c>
      <c r="S629" t="s">
        <v>184</v>
      </c>
      <c r="T629">
        <v>2016</v>
      </c>
      <c r="U629" t="s">
        <v>151</v>
      </c>
      <c r="V629" t="s">
        <v>194</v>
      </c>
      <c r="W629" t="s">
        <v>195</v>
      </c>
      <c r="X629" t="s">
        <v>155</v>
      </c>
      <c r="Y629">
        <v>357000</v>
      </c>
      <c r="Z629">
        <v>237460</v>
      </c>
      <c r="AA629">
        <v>-2.62823009845419</v>
      </c>
      <c r="AB629">
        <v>52.033868710239098</v>
      </c>
    </row>
    <row r="630" spans="1:28">
      <c r="A630">
        <v>7299</v>
      </c>
      <c r="B630">
        <v>2032810</v>
      </c>
      <c r="C630" t="s">
        <v>164</v>
      </c>
      <c r="D630" t="s">
        <v>126</v>
      </c>
      <c r="E630" t="s">
        <v>179</v>
      </c>
      <c r="F630" t="s">
        <v>118</v>
      </c>
      <c r="G630">
        <v>44998.381249999999</v>
      </c>
      <c r="H630" t="s">
        <v>180</v>
      </c>
      <c r="I630" t="s">
        <v>116</v>
      </c>
      <c r="J630" t="s">
        <v>199</v>
      </c>
      <c r="K630" t="s">
        <v>200</v>
      </c>
      <c r="L630" t="s">
        <v>148</v>
      </c>
      <c r="M630">
        <v>1.7999999999999999E-2</v>
      </c>
      <c r="N630" t="s">
        <v>149</v>
      </c>
      <c r="O630" t="b">
        <v>0</v>
      </c>
      <c r="P630">
        <v>138261413</v>
      </c>
      <c r="Q630" t="s">
        <v>150</v>
      </c>
      <c r="R630">
        <v>1E-3</v>
      </c>
      <c r="S630" t="s">
        <v>184</v>
      </c>
      <c r="T630">
        <v>2023</v>
      </c>
      <c r="U630" t="s">
        <v>151</v>
      </c>
      <c r="V630" t="s">
        <v>201</v>
      </c>
      <c r="W630" t="s">
        <v>202</v>
      </c>
      <c r="X630" t="s">
        <v>155</v>
      </c>
      <c r="Y630">
        <v>516100</v>
      </c>
      <c r="Z630">
        <v>253300</v>
      </c>
      <c r="AA630">
        <v>-0.30395486908298303</v>
      </c>
      <c r="AB630">
        <v>52.1657659569386</v>
      </c>
    </row>
    <row r="631" spans="1:28">
      <c r="A631">
        <v>7299</v>
      </c>
      <c r="B631">
        <v>4769070</v>
      </c>
      <c r="C631" t="s">
        <v>164</v>
      </c>
      <c r="D631" t="s">
        <v>126</v>
      </c>
      <c r="E631" t="s">
        <v>236</v>
      </c>
      <c r="F631" t="s">
        <v>115</v>
      </c>
      <c r="G631">
        <v>44280.581250000003</v>
      </c>
      <c r="H631" t="s">
        <v>180</v>
      </c>
      <c r="I631" t="s">
        <v>116</v>
      </c>
      <c r="J631" t="s">
        <v>237</v>
      </c>
      <c r="K631" t="s">
        <v>238</v>
      </c>
      <c r="L631" t="s">
        <v>183</v>
      </c>
      <c r="M631">
        <v>4.1000000000000003E-3</v>
      </c>
      <c r="N631" t="s">
        <v>149</v>
      </c>
      <c r="O631" t="b">
        <v>0</v>
      </c>
      <c r="P631">
        <v>138261413</v>
      </c>
      <c r="Q631" t="s">
        <v>150</v>
      </c>
      <c r="R631">
        <v>1E-3</v>
      </c>
      <c r="S631" t="s">
        <v>184</v>
      </c>
      <c r="T631">
        <v>2021</v>
      </c>
      <c r="U631" t="s">
        <v>151</v>
      </c>
      <c r="V631" t="s">
        <v>245</v>
      </c>
      <c r="W631" t="s">
        <v>246</v>
      </c>
      <c r="X631" t="s">
        <v>155</v>
      </c>
      <c r="Y631">
        <v>423475</v>
      </c>
      <c r="Z631">
        <v>247849</v>
      </c>
      <c r="AA631">
        <v>-1.65849318792552</v>
      </c>
      <c r="AB631">
        <v>52.128454142052902</v>
      </c>
    </row>
    <row r="632" spans="1:28">
      <c r="A632">
        <v>7299</v>
      </c>
      <c r="B632">
        <v>1855591</v>
      </c>
      <c r="C632" t="s">
        <v>164</v>
      </c>
      <c r="D632" t="s">
        <v>126</v>
      </c>
      <c r="E632" t="s">
        <v>179</v>
      </c>
      <c r="F632" t="s">
        <v>118</v>
      </c>
      <c r="G632">
        <v>42703.441666666666</v>
      </c>
      <c r="H632" t="s">
        <v>180</v>
      </c>
      <c r="I632" t="s">
        <v>116</v>
      </c>
      <c r="J632" t="s">
        <v>199</v>
      </c>
      <c r="K632" t="s">
        <v>200</v>
      </c>
      <c r="L632" t="s">
        <v>183</v>
      </c>
      <c r="M632">
        <v>6.3E-2</v>
      </c>
      <c r="N632" t="s">
        <v>149</v>
      </c>
      <c r="O632" t="b">
        <v>0</v>
      </c>
      <c r="P632">
        <v>138261413</v>
      </c>
      <c r="Q632" t="s">
        <v>150</v>
      </c>
      <c r="R632">
        <v>1E-3</v>
      </c>
      <c r="S632" t="s">
        <v>184</v>
      </c>
      <c r="T632">
        <v>2016</v>
      </c>
      <c r="U632" t="s">
        <v>151</v>
      </c>
      <c r="V632" t="s">
        <v>201</v>
      </c>
      <c r="W632" t="s">
        <v>202</v>
      </c>
      <c r="X632" t="s">
        <v>155</v>
      </c>
      <c r="Y632">
        <v>516100</v>
      </c>
      <c r="Z632">
        <v>253300</v>
      </c>
      <c r="AA632">
        <v>-0.30395486908298303</v>
      </c>
      <c r="AB632">
        <v>52.1657659569386</v>
      </c>
    </row>
    <row r="633" spans="1:28">
      <c r="A633">
        <v>7299</v>
      </c>
      <c r="B633">
        <v>4624376</v>
      </c>
      <c r="C633" t="s">
        <v>164</v>
      </c>
      <c r="D633" t="s">
        <v>126</v>
      </c>
      <c r="E633" t="s">
        <v>179</v>
      </c>
      <c r="F633" t="s">
        <v>118</v>
      </c>
      <c r="G633">
        <v>42207.63958333333</v>
      </c>
      <c r="H633" t="s">
        <v>191</v>
      </c>
      <c r="I633" t="s">
        <v>119</v>
      </c>
      <c r="J633" t="s">
        <v>192</v>
      </c>
      <c r="K633" t="s">
        <v>193</v>
      </c>
      <c r="L633" t="s">
        <v>183</v>
      </c>
      <c r="M633">
        <v>2.5999999999999999E-3</v>
      </c>
      <c r="N633" t="s">
        <v>149</v>
      </c>
      <c r="O633" t="b">
        <v>0</v>
      </c>
      <c r="P633">
        <v>138261413</v>
      </c>
      <c r="Q633" t="s">
        <v>150</v>
      </c>
      <c r="R633">
        <v>1E-3</v>
      </c>
      <c r="S633" t="s">
        <v>184</v>
      </c>
      <c r="T633">
        <v>2015</v>
      </c>
      <c r="U633" t="s">
        <v>151</v>
      </c>
      <c r="V633" t="s">
        <v>194</v>
      </c>
      <c r="W633" t="s">
        <v>195</v>
      </c>
      <c r="X633" t="s">
        <v>155</v>
      </c>
      <c r="Y633">
        <v>357000</v>
      </c>
      <c r="Z633">
        <v>237460</v>
      </c>
      <c r="AA633">
        <v>-2.62823009845419</v>
      </c>
      <c r="AB633">
        <v>52.033868710239098</v>
      </c>
    </row>
    <row r="634" spans="1:28">
      <c r="A634">
        <v>7299</v>
      </c>
      <c r="B634">
        <v>1844704</v>
      </c>
      <c r="C634" t="s">
        <v>164</v>
      </c>
      <c r="D634" t="s">
        <v>126</v>
      </c>
      <c r="E634" t="s">
        <v>179</v>
      </c>
      <c r="F634" t="s">
        <v>118</v>
      </c>
      <c r="G634">
        <v>42621.625694444447</v>
      </c>
      <c r="H634" t="s">
        <v>180</v>
      </c>
      <c r="I634" t="s">
        <v>116</v>
      </c>
      <c r="J634" t="s">
        <v>181</v>
      </c>
      <c r="K634" t="s">
        <v>182</v>
      </c>
      <c r="L634" t="s">
        <v>183</v>
      </c>
      <c r="M634">
        <v>1.7000000000000001E-2</v>
      </c>
      <c r="N634" t="s">
        <v>149</v>
      </c>
      <c r="O634" t="b">
        <v>0</v>
      </c>
      <c r="P634">
        <v>138261413</v>
      </c>
      <c r="Q634" t="s">
        <v>150</v>
      </c>
      <c r="R634">
        <v>1E-3</v>
      </c>
      <c r="S634" t="s">
        <v>184</v>
      </c>
      <c r="T634">
        <v>2016</v>
      </c>
      <c r="U634" t="s">
        <v>151</v>
      </c>
      <c r="V634" t="s">
        <v>185</v>
      </c>
      <c r="W634" t="s">
        <v>186</v>
      </c>
      <c r="X634" t="s">
        <v>155</v>
      </c>
      <c r="Y634">
        <v>620600</v>
      </c>
      <c r="Z634">
        <v>309500</v>
      </c>
      <c r="AA634">
        <v>1.2588812496391699</v>
      </c>
      <c r="AB634">
        <v>52.638374352215699</v>
      </c>
    </row>
    <row r="635" spans="1:28">
      <c r="A635">
        <v>7299</v>
      </c>
      <c r="B635">
        <v>1894431</v>
      </c>
      <c r="C635" t="s">
        <v>164</v>
      </c>
      <c r="D635" t="s">
        <v>126</v>
      </c>
      <c r="E635" t="s">
        <v>179</v>
      </c>
      <c r="F635" t="s">
        <v>118</v>
      </c>
      <c r="G635">
        <v>43146.37777777778</v>
      </c>
      <c r="H635" t="s">
        <v>180</v>
      </c>
      <c r="I635" t="s">
        <v>116</v>
      </c>
      <c r="J635" t="s">
        <v>199</v>
      </c>
      <c r="K635" t="s">
        <v>200</v>
      </c>
      <c r="L635" t="s">
        <v>183</v>
      </c>
      <c r="M635">
        <v>0.02</v>
      </c>
      <c r="N635" t="s">
        <v>149</v>
      </c>
      <c r="O635" t="b">
        <v>0</v>
      </c>
      <c r="P635">
        <v>138261413</v>
      </c>
      <c r="Q635" t="s">
        <v>150</v>
      </c>
      <c r="R635">
        <v>1E-3</v>
      </c>
      <c r="S635" t="s">
        <v>184</v>
      </c>
      <c r="T635">
        <v>2018</v>
      </c>
      <c r="U635" t="s">
        <v>151</v>
      </c>
      <c r="V635" t="s">
        <v>207</v>
      </c>
      <c r="W635" t="s">
        <v>208</v>
      </c>
      <c r="X635" t="s">
        <v>155</v>
      </c>
      <c r="Y635">
        <v>515935</v>
      </c>
      <c r="Z635">
        <v>253417</v>
      </c>
      <c r="AA635">
        <v>-0.30632621725807402</v>
      </c>
      <c r="AB635">
        <v>52.1668520239771</v>
      </c>
    </row>
    <row r="636" spans="1:28">
      <c r="A636">
        <v>7299</v>
      </c>
      <c r="B636">
        <v>4720124</v>
      </c>
      <c r="C636" t="s">
        <v>164</v>
      </c>
      <c r="D636" t="s">
        <v>126</v>
      </c>
      <c r="E636" t="s">
        <v>205</v>
      </c>
      <c r="F636" t="s">
        <v>112</v>
      </c>
      <c r="G636">
        <v>43475.479166666664</v>
      </c>
      <c r="H636" t="s">
        <v>180</v>
      </c>
      <c r="I636" t="s">
        <v>116</v>
      </c>
      <c r="J636" t="s">
        <v>237</v>
      </c>
      <c r="K636" t="s">
        <v>238</v>
      </c>
      <c r="L636" t="s">
        <v>183</v>
      </c>
      <c r="M636">
        <v>4.7E-2</v>
      </c>
      <c r="N636" t="s">
        <v>149</v>
      </c>
      <c r="O636" t="b">
        <v>0</v>
      </c>
      <c r="P636">
        <v>138261413</v>
      </c>
      <c r="Q636" t="s">
        <v>150</v>
      </c>
      <c r="R636">
        <v>1E-3</v>
      </c>
      <c r="S636" t="s">
        <v>184</v>
      </c>
      <c r="T636">
        <v>2019</v>
      </c>
      <c r="U636" t="s">
        <v>151</v>
      </c>
      <c r="V636" t="s">
        <v>239</v>
      </c>
      <c r="W636" t="s">
        <v>240</v>
      </c>
      <c r="X636" t="s">
        <v>155</v>
      </c>
      <c r="Y636">
        <v>419190</v>
      </c>
      <c r="Z636">
        <v>291450</v>
      </c>
      <c r="AA636">
        <v>-1.7186140218863399</v>
      </c>
      <c r="AB636">
        <v>52.520595493892301</v>
      </c>
    </row>
    <row r="637" spans="1:28">
      <c r="A637">
        <v>7299</v>
      </c>
      <c r="B637">
        <v>3416507</v>
      </c>
      <c r="C637" t="s">
        <v>164</v>
      </c>
      <c r="D637" t="s">
        <v>126</v>
      </c>
      <c r="E637" t="s">
        <v>236</v>
      </c>
      <c r="F637" t="s">
        <v>115</v>
      </c>
      <c r="G637">
        <v>44244.571527777778</v>
      </c>
      <c r="H637" t="s">
        <v>180</v>
      </c>
      <c r="I637" t="s">
        <v>116</v>
      </c>
      <c r="J637" t="s">
        <v>251</v>
      </c>
      <c r="K637" t="s">
        <v>252</v>
      </c>
      <c r="L637" t="s">
        <v>183</v>
      </c>
      <c r="M637">
        <v>2.0999999999999999E-3</v>
      </c>
      <c r="N637" t="s">
        <v>149</v>
      </c>
      <c r="O637" t="b">
        <v>0</v>
      </c>
      <c r="P637">
        <v>138261413</v>
      </c>
      <c r="Q637" t="s">
        <v>150</v>
      </c>
      <c r="R637">
        <v>1E-3</v>
      </c>
      <c r="S637" t="s">
        <v>184</v>
      </c>
      <c r="T637">
        <v>2021</v>
      </c>
      <c r="U637" t="s">
        <v>151</v>
      </c>
      <c r="V637" t="s">
        <v>266</v>
      </c>
      <c r="W637" t="s">
        <v>267</v>
      </c>
      <c r="X637" t="s">
        <v>155</v>
      </c>
      <c r="Y637">
        <v>387717</v>
      </c>
      <c r="Z637">
        <v>106747</v>
      </c>
      <c r="AA637">
        <v>-2.1758871951171499</v>
      </c>
      <c r="AB637">
        <v>50.860100095138598</v>
      </c>
    </row>
    <row r="638" spans="1:28">
      <c r="A638">
        <v>7299</v>
      </c>
      <c r="B638">
        <v>1943575</v>
      </c>
      <c r="C638" t="s">
        <v>164</v>
      </c>
      <c r="D638" t="s">
        <v>126</v>
      </c>
      <c r="E638" t="s">
        <v>179</v>
      </c>
      <c r="F638" t="s">
        <v>118</v>
      </c>
      <c r="G638">
        <v>43713.37777777778</v>
      </c>
      <c r="H638" t="s">
        <v>180</v>
      </c>
      <c r="I638" t="s">
        <v>116</v>
      </c>
      <c r="J638" t="s">
        <v>181</v>
      </c>
      <c r="K638" t="s">
        <v>182</v>
      </c>
      <c r="L638" t="s">
        <v>183</v>
      </c>
      <c r="M638">
        <v>1.4999999999999999E-2</v>
      </c>
      <c r="N638" t="s">
        <v>149</v>
      </c>
      <c r="O638" t="b">
        <v>0</v>
      </c>
      <c r="P638">
        <v>138261413</v>
      </c>
      <c r="Q638" t="s">
        <v>150</v>
      </c>
      <c r="R638">
        <v>1E-3</v>
      </c>
      <c r="S638" t="s">
        <v>184</v>
      </c>
      <c r="T638">
        <v>2019</v>
      </c>
      <c r="U638" t="s">
        <v>151</v>
      </c>
      <c r="V638" t="s">
        <v>188</v>
      </c>
      <c r="W638" t="s">
        <v>189</v>
      </c>
      <c r="X638" t="s">
        <v>155</v>
      </c>
      <c r="Y638">
        <v>636400</v>
      </c>
      <c r="Z638">
        <v>291600</v>
      </c>
      <c r="AA638">
        <v>1.4791973795069699</v>
      </c>
      <c r="AB638">
        <v>52.471107816141703</v>
      </c>
    </row>
    <row r="639" spans="1:28">
      <c r="A639">
        <v>7299</v>
      </c>
      <c r="B639">
        <v>1904588</v>
      </c>
      <c r="C639" t="s">
        <v>164</v>
      </c>
      <c r="D639" t="s">
        <v>126</v>
      </c>
      <c r="E639" t="s">
        <v>179</v>
      </c>
      <c r="F639" t="s">
        <v>118</v>
      </c>
      <c r="G639">
        <v>43262.378472222219</v>
      </c>
      <c r="H639" t="s">
        <v>180</v>
      </c>
      <c r="I639" t="s">
        <v>116</v>
      </c>
      <c r="J639" t="s">
        <v>181</v>
      </c>
      <c r="K639" t="s">
        <v>182</v>
      </c>
      <c r="L639" t="s">
        <v>183</v>
      </c>
      <c r="M639">
        <v>1.2E-2</v>
      </c>
      <c r="N639" t="s">
        <v>149</v>
      </c>
      <c r="O639" t="b">
        <v>0</v>
      </c>
      <c r="P639">
        <v>138261413</v>
      </c>
      <c r="Q639" t="s">
        <v>150</v>
      </c>
      <c r="R639">
        <v>1E-3</v>
      </c>
      <c r="S639" t="s">
        <v>184</v>
      </c>
      <c r="T639">
        <v>2018</v>
      </c>
      <c r="U639" t="s">
        <v>151</v>
      </c>
      <c r="V639" t="s">
        <v>188</v>
      </c>
      <c r="W639" t="s">
        <v>189</v>
      </c>
      <c r="X639" t="s">
        <v>155</v>
      </c>
      <c r="Y639">
        <v>636400</v>
      </c>
      <c r="Z639">
        <v>291600</v>
      </c>
      <c r="AA639">
        <v>1.4791973795069699</v>
      </c>
      <c r="AB639">
        <v>52.471107816141703</v>
      </c>
    </row>
    <row r="640" spans="1:28">
      <c r="A640">
        <v>7299</v>
      </c>
      <c r="B640">
        <v>2023696</v>
      </c>
      <c r="C640" t="s">
        <v>164</v>
      </c>
      <c r="D640" t="s">
        <v>126</v>
      </c>
      <c r="E640" t="s">
        <v>179</v>
      </c>
      <c r="F640" t="s">
        <v>118</v>
      </c>
      <c r="G640">
        <v>44867.411111111112</v>
      </c>
      <c r="H640" t="s">
        <v>180</v>
      </c>
      <c r="I640" t="s">
        <v>116</v>
      </c>
      <c r="J640" t="s">
        <v>199</v>
      </c>
      <c r="K640" t="s">
        <v>200</v>
      </c>
      <c r="L640" t="s">
        <v>183</v>
      </c>
      <c r="M640">
        <v>3.6999999999999998E-2</v>
      </c>
      <c r="N640" t="s">
        <v>149</v>
      </c>
      <c r="O640" t="b">
        <v>0</v>
      </c>
      <c r="P640">
        <v>138261413</v>
      </c>
      <c r="Q640" t="s">
        <v>150</v>
      </c>
      <c r="R640">
        <v>1E-3</v>
      </c>
      <c r="S640" t="s">
        <v>184</v>
      </c>
      <c r="T640">
        <v>2022</v>
      </c>
      <c r="U640" t="s">
        <v>151</v>
      </c>
      <c r="V640" t="s">
        <v>207</v>
      </c>
      <c r="W640" t="s">
        <v>208</v>
      </c>
      <c r="X640" t="s">
        <v>155</v>
      </c>
      <c r="Y640">
        <v>515935</v>
      </c>
      <c r="Z640">
        <v>253417</v>
      </c>
      <c r="AA640">
        <v>-0.30632621725807402</v>
      </c>
      <c r="AB640">
        <v>52.1668520239771</v>
      </c>
    </row>
    <row r="641" spans="1:28">
      <c r="A641">
        <v>7299</v>
      </c>
      <c r="B641">
        <v>1806306</v>
      </c>
      <c r="C641" t="s">
        <v>164</v>
      </c>
      <c r="D641" t="s">
        <v>126</v>
      </c>
      <c r="E641" t="s">
        <v>179</v>
      </c>
      <c r="F641" t="s">
        <v>118</v>
      </c>
      <c r="G641">
        <v>42234.719444444447</v>
      </c>
      <c r="H641" t="s">
        <v>180</v>
      </c>
      <c r="I641" t="s">
        <v>116</v>
      </c>
      <c r="J641" t="s">
        <v>181</v>
      </c>
      <c r="K641" t="s">
        <v>182</v>
      </c>
      <c r="L641" t="s">
        <v>183</v>
      </c>
      <c r="M641">
        <v>1.0999999999999999E-2</v>
      </c>
      <c r="N641" t="s">
        <v>149</v>
      </c>
      <c r="O641" t="b">
        <v>0</v>
      </c>
      <c r="P641">
        <v>138261413</v>
      </c>
      <c r="Q641" t="s">
        <v>150</v>
      </c>
      <c r="R641">
        <v>1E-3</v>
      </c>
      <c r="S641" t="s">
        <v>184</v>
      </c>
      <c r="T641">
        <v>2015</v>
      </c>
      <c r="U641" t="s">
        <v>151</v>
      </c>
      <c r="V641" t="s">
        <v>188</v>
      </c>
      <c r="W641" t="s">
        <v>189</v>
      </c>
      <c r="X641" t="s">
        <v>155</v>
      </c>
      <c r="Y641">
        <v>636400</v>
      </c>
      <c r="Z641">
        <v>291600</v>
      </c>
      <c r="AA641">
        <v>1.4791973795069699</v>
      </c>
      <c r="AB641">
        <v>52.471107816141703</v>
      </c>
    </row>
    <row r="642" spans="1:28">
      <c r="A642">
        <v>7299</v>
      </c>
      <c r="B642">
        <v>1802821</v>
      </c>
      <c r="C642" t="s">
        <v>164</v>
      </c>
      <c r="D642" t="s">
        <v>126</v>
      </c>
      <c r="E642" t="s">
        <v>179</v>
      </c>
      <c r="F642" t="s">
        <v>118</v>
      </c>
      <c r="G642">
        <v>42195.376388888886</v>
      </c>
      <c r="H642" t="s">
        <v>180</v>
      </c>
      <c r="I642" t="s">
        <v>116</v>
      </c>
      <c r="J642" t="s">
        <v>181</v>
      </c>
      <c r="K642" t="s">
        <v>182</v>
      </c>
      <c r="L642" t="s">
        <v>183</v>
      </c>
      <c r="M642">
        <v>2.5000000000000001E-2</v>
      </c>
      <c r="N642" t="s">
        <v>149</v>
      </c>
      <c r="O642" t="b">
        <v>0</v>
      </c>
      <c r="P642">
        <v>138261413</v>
      </c>
      <c r="Q642" t="s">
        <v>150</v>
      </c>
      <c r="R642">
        <v>1E-3</v>
      </c>
      <c r="S642" t="s">
        <v>184</v>
      </c>
      <c r="T642">
        <v>2015</v>
      </c>
      <c r="U642" t="s">
        <v>151</v>
      </c>
      <c r="V642" t="s">
        <v>188</v>
      </c>
      <c r="W642" t="s">
        <v>189</v>
      </c>
      <c r="X642" t="s">
        <v>155</v>
      </c>
      <c r="Y642">
        <v>636400</v>
      </c>
      <c r="Z642">
        <v>291600</v>
      </c>
      <c r="AA642">
        <v>1.4791973795069699</v>
      </c>
      <c r="AB642">
        <v>52.471107816141703</v>
      </c>
    </row>
    <row r="643" spans="1:28">
      <c r="A643">
        <v>7299</v>
      </c>
      <c r="B643">
        <v>1610933</v>
      </c>
      <c r="C643" t="s">
        <v>164</v>
      </c>
      <c r="D643" t="s">
        <v>126</v>
      </c>
      <c r="E643" t="s">
        <v>205</v>
      </c>
      <c r="F643" t="s">
        <v>112</v>
      </c>
      <c r="G643">
        <v>45294.500694444447</v>
      </c>
      <c r="H643" t="s">
        <v>180</v>
      </c>
      <c r="I643" t="s">
        <v>116</v>
      </c>
      <c r="J643" t="s">
        <v>220</v>
      </c>
      <c r="K643" t="s">
        <v>221</v>
      </c>
      <c r="L643" t="s">
        <v>148</v>
      </c>
      <c r="M643">
        <v>0.03</v>
      </c>
      <c r="N643" t="s">
        <v>149</v>
      </c>
      <c r="O643" t="b">
        <v>0</v>
      </c>
      <c r="P643">
        <v>138261413</v>
      </c>
      <c r="Q643" t="s">
        <v>150</v>
      </c>
      <c r="R643">
        <v>1E-3</v>
      </c>
      <c r="S643" t="s">
        <v>184</v>
      </c>
      <c r="T643">
        <v>2024</v>
      </c>
      <c r="U643" t="s">
        <v>151</v>
      </c>
      <c r="V643" t="s">
        <v>222</v>
      </c>
      <c r="W643" t="s">
        <v>223</v>
      </c>
      <c r="X643" t="s">
        <v>155</v>
      </c>
      <c r="Y643">
        <v>559400</v>
      </c>
      <c r="Z643">
        <v>142800</v>
      </c>
      <c r="AA643">
        <v>0.27827943679790101</v>
      </c>
      <c r="AB643">
        <v>51.162245506364997</v>
      </c>
    </row>
    <row r="644" spans="1:28">
      <c r="A644">
        <v>7299</v>
      </c>
      <c r="B644">
        <v>4740772</v>
      </c>
      <c r="C644" t="s">
        <v>164</v>
      </c>
      <c r="D644" t="s">
        <v>126</v>
      </c>
      <c r="E644" t="s">
        <v>205</v>
      </c>
      <c r="F644" t="s">
        <v>112</v>
      </c>
      <c r="G644">
        <v>43759.50277777778</v>
      </c>
      <c r="H644" t="s">
        <v>180</v>
      </c>
      <c r="I644" t="s">
        <v>116</v>
      </c>
      <c r="J644" t="s">
        <v>237</v>
      </c>
      <c r="K644" t="s">
        <v>238</v>
      </c>
      <c r="L644" t="s">
        <v>183</v>
      </c>
      <c r="M644">
        <v>2.8000000000000001E-2</v>
      </c>
      <c r="N644" t="s">
        <v>149</v>
      </c>
      <c r="O644" t="b">
        <v>0</v>
      </c>
      <c r="P644">
        <v>138261413</v>
      </c>
      <c r="Q644" t="s">
        <v>150</v>
      </c>
      <c r="R644">
        <v>1E-3</v>
      </c>
      <c r="S644" t="s">
        <v>184</v>
      </c>
      <c r="T644">
        <v>2019</v>
      </c>
      <c r="U644" t="s">
        <v>151</v>
      </c>
      <c r="V644" t="s">
        <v>356</v>
      </c>
      <c r="W644" t="s">
        <v>357</v>
      </c>
      <c r="X644" t="s">
        <v>155</v>
      </c>
      <c r="Y644">
        <v>403810</v>
      </c>
      <c r="Z644">
        <v>319759</v>
      </c>
      <c r="AA644">
        <v>-1.9449621767333201</v>
      </c>
      <c r="AB644">
        <v>52.775406138486602</v>
      </c>
    </row>
    <row r="645" spans="1:28">
      <c r="A645">
        <v>7299</v>
      </c>
      <c r="B645">
        <v>1846762</v>
      </c>
      <c r="C645" t="s">
        <v>164</v>
      </c>
      <c r="D645" t="s">
        <v>126</v>
      </c>
      <c r="E645" t="s">
        <v>179</v>
      </c>
      <c r="F645" t="s">
        <v>118</v>
      </c>
      <c r="G645">
        <v>42639.363194444442</v>
      </c>
      <c r="H645" t="s">
        <v>180</v>
      </c>
      <c r="I645" t="s">
        <v>116</v>
      </c>
      <c r="J645" t="s">
        <v>199</v>
      </c>
      <c r="K645" t="s">
        <v>200</v>
      </c>
      <c r="L645" t="s">
        <v>183</v>
      </c>
      <c r="M645">
        <v>7.0999999999999994E-2</v>
      </c>
      <c r="N645" t="s">
        <v>149</v>
      </c>
      <c r="O645" t="b">
        <v>0</v>
      </c>
      <c r="P645">
        <v>138261413</v>
      </c>
      <c r="Q645" t="s">
        <v>150</v>
      </c>
      <c r="R645">
        <v>1E-3</v>
      </c>
      <c r="S645" t="s">
        <v>184</v>
      </c>
      <c r="T645">
        <v>2016</v>
      </c>
      <c r="U645" t="s">
        <v>151</v>
      </c>
      <c r="V645" t="s">
        <v>207</v>
      </c>
      <c r="W645" t="s">
        <v>208</v>
      </c>
      <c r="X645" t="s">
        <v>155</v>
      </c>
      <c r="Y645">
        <v>515935</v>
      </c>
      <c r="Z645">
        <v>253417</v>
      </c>
      <c r="AA645">
        <v>-0.30632621725807402</v>
      </c>
      <c r="AB645">
        <v>52.1668520239771</v>
      </c>
    </row>
    <row r="646" spans="1:28">
      <c r="A646">
        <v>7299</v>
      </c>
      <c r="B646">
        <v>1805344</v>
      </c>
      <c r="C646" t="s">
        <v>164</v>
      </c>
      <c r="D646" t="s">
        <v>126</v>
      </c>
      <c r="E646" t="s">
        <v>205</v>
      </c>
      <c r="F646" t="s">
        <v>112</v>
      </c>
      <c r="G646">
        <v>42220.484722222223</v>
      </c>
      <c r="H646" t="s">
        <v>180</v>
      </c>
      <c r="I646" t="s">
        <v>116</v>
      </c>
      <c r="J646" t="s">
        <v>181</v>
      </c>
      <c r="K646" t="s">
        <v>182</v>
      </c>
      <c r="L646" t="s">
        <v>183</v>
      </c>
      <c r="M646">
        <v>2.1999999999999999E-2</v>
      </c>
      <c r="N646" t="s">
        <v>149</v>
      </c>
      <c r="O646" t="b">
        <v>0</v>
      </c>
      <c r="P646">
        <v>138261413</v>
      </c>
      <c r="Q646" t="s">
        <v>150</v>
      </c>
      <c r="R646">
        <v>1E-3</v>
      </c>
      <c r="S646" t="s">
        <v>184</v>
      </c>
      <c r="T646">
        <v>2015</v>
      </c>
      <c r="U646" t="s">
        <v>151</v>
      </c>
      <c r="V646" t="s">
        <v>188</v>
      </c>
      <c r="W646" t="s">
        <v>189</v>
      </c>
      <c r="X646" t="s">
        <v>155</v>
      </c>
      <c r="Y646">
        <v>636400</v>
      </c>
      <c r="Z646">
        <v>291600</v>
      </c>
      <c r="AA646">
        <v>1.4791973795069699</v>
      </c>
      <c r="AB646">
        <v>52.471107816141703</v>
      </c>
    </row>
    <row r="647" spans="1:28">
      <c r="A647">
        <v>7299</v>
      </c>
      <c r="B647">
        <v>2055276</v>
      </c>
      <c r="C647" t="s">
        <v>164</v>
      </c>
      <c r="D647" t="s">
        <v>126</v>
      </c>
      <c r="E647" t="s">
        <v>179</v>
      </c>
      <c r="F647" t="s">
        <v>118</v>
      </c>
      <c r="G647">
        <v>45265.466666666667</v>
      </c>
      <c r="H647" t="s">
        <v>180</v>
      </c>
      <c r="I647" t="s">
        <v>116</v>
      </c>
      <c r="J647" t="s">
        <v>181</v>
      </c>
      <c r="K647" t="s">
        <v>182</v>
      </c>
      <c r="L647" t="s">
        <v>148</v>
      </c>
      <c r="M647">
        <v>2.3E-3</v>
      </c>
      <c r="N647" t="s">
        <v>149</v>
      </c>
      <c r="O647" t="b">
        <v>0</v>
      </c>
      <c r="P647">
        <v>138261413</v>
      </c>
      <c r="Q647" t="s">
        <v>150</v>
      </c>
      <c r="R647">
        <v>1E-3</v>
      </c>
      <c r="S647" t="s">
        <v>184</v>
      </c>
      <c r="T647">
        <v>2023</v>
      </c>
      <c r="U647" t="s">
        <v>151</v>
      </c>
      <c r="V647" t="s">
        <v>188</v>
      </c>
      <c r="W647" t="s">
        <v>189</v>
      </c>
      <c r="X647" t="s">
        <v>155</v>
      </c>
      <c r="Y647">
        <v>636400</v>
      </c>
      <c r="Z647">
        <v>291600</v>
      </c>
      <c r="AA647">
        <v>1.4791973795069699</v>
      </c>
      <c r="AB647">
        <v>52.471107816141703</v>
      </c>
    </row>
    <row r="648" spans="1:28">
      <c r="A648">
        <v>7299</v>
      </c>
      <c r="B648">
        <v>1912543</v>
      </c>
      <c r="C648" t="s">
        <v>164</v>
      </c>
      <c r="D648" t="s">
        <v>126</v>
      </c>
      <c r="E648" t="s">
        <v>179</v>
      </c>
      <c r="F648" t="s">
        <v>118</v>
      </c>
      <c r="G648">
        <v>43355.675000000003</v>
      </c>
      <c r="H648" t="s">
        <v>180</v>
      </c>
      <c r="I648" t="s">
        <v>116</v>
      </c>
      <c r="J648" t="s">
        <v>181</v>
      </c>
      <c r="K648" t="s">
        <v>182</v>
      </c>
      <c r="L648" t="s">
        <v>183</v>
      </c>
      <c r="M648">
        <v>3.7999999999999999E-2</v>
      </c>
      <c r="N648" t="s">
        <v>149</v>
      </c>
      <c r="O648" t="b">
        <v>0</v>
      </c>
      <c r="P648">
        <v>138261413</v>
      </c>
      <c r="Q648" t="s">
        <v>150</v>
      </c>
      <c r="R648">
        <v>1E-3</v>
      </c>
      <c r="S648" t="s">
        <v>184</v>
      </c>
      <c r="T648">
        <v>2018</v>
      </c>
      <c r="U648" t="s">
        <v>151</v>
      </c>
      <c r="V648" t="s">
        <v>185</v>
      </c>
      <c r="W648" t="s">
        <v>186</v>
      </c>
      <c r="X648" t="s">
        <v>155</v>
      </c>
      <c r="Y648">
        <v>620600</v>
      </c>
      <c r="Z648">
        <v>309500</v>
      </c>
      <c r="AA648">
        <v>1.2588812496391699</v>
      </c>
      <c r="AB648">
        <v>52.638374352215699</v>
      </c>
    </row>
    <row r="649" spans="1:28">
      <c r="A649">
        <v>7299</v>
      </c>
      <c r="B649">
        <v>1918190</v>
      </c>
      <c r="C649" t="s">
        <v>164</v>
      </c>
      <c r="D649" t="s">
        <v>126</v>
      </c>
      <c r="E649" t="s">
        <v>179</v>
      </c>
      <c r="F649" t="s">
        <v>118</v>
      </c>
      <c r="G649">
        <v>43419.511805555558</v>
      </c>
      <c r="H649" t="s">
        <v>180</v>
      </c>
      <c r="I649" t="s">
        <v>116</v>
      </c>
      <c r="J649" t="s">
        <v>146</v>
      </c>
      <c r="K649" t="s">
        <v>147</v>
      </c>
      <c r="L649" t="s">
        <v>183</v>
      </c>
      <c r="M649">
        <v>1.0999999999999999E-2</v>
      </c>
      <c r="N649" t="s">
        <v>149</v>
      </c>
      <c r="O649" t="b">
        <v>0</v>
      </c>
      <c r="P649">
        <v>138261413</v>
      </c>
      <c r="Q649" t="s">
        <v>150</v>
      </c>
      <c r="R649">
        <v>1E-3</v>
      </c>
      <c r="S649" t="s">
        <v>184</v>
      </c>
      <c r="T649">
        <v>2018</v>
      </c>
      <c r="U649" t="s">
        <v>151</v>
      </c>
      <c r="V649" t="s">
        <v>225</v>
      </c>
      <c r="W649" t="s">
        <v>226</v>
      </c>
      <c r="X649" t="s">
        <v>155</v>
      </c>
      <c r="Y649">
        <v>500098</v>
      </c>
      <c r="Z649">
        <v>402866</v>
      </c>
      <c r="AA649">
        <v>-0.49196935841400102</v>
      </c>
      <c r="AB649">
        <v>53.512954618294103</v>
      </c>
    </row>
    <row r="650" spans="1:28">
      <c r="A650">
        <v>7299</v>
      </c>
      <c r="B650">
        <v>1790072</v>
      </c>
      <c r="C650" t="s">
        <v>164</v>
      </c>
      <c r="D650" t="s">
        <v>126</v>
      </c>
      <c r="E650" t="s">
        <v>179</v>
      </c>
      <c r="F650" t="s">
        <v>118</v>
      </c>
      <c r="G650">
        <v>42067.388888888891</v>
      </c>
      <c r="H650" t="s">
        <v>180</v>
      </c>
      <c r="I650" t="s">
        <v>116</v>
      </c>
      <c r="J650" t="s">
        <v>181</v>
      </c>
      <c r="K650" t="s">
        <v>182</v>
      </c>
      <c r="L650" t="s">
        <v>183</v>
      </c>
      <c r="M650">
        <v>6.0000000000000001E-3</v>
      </c>
      <c r="N650" t="s">
        <v>149</v>
      </c>
      <c r="O650" t="b">
        <v>0</v>
      </c>
      <c r="P650">
        <v>138261413</v>
      </c>
      <c r="Q650" t="s">
        <v>150</v>
      </c>
      <c r="R650">
        <v>1E-3</v>
      </c>
      <c r="S650" t="s">
        <v>184</v>
      </c>
      <c r="T650">
        <v>2015</v>
      </c>
      <c r="U650" t="s">
        <v>151</v>
      </c>
      <c r="V650" t="s">
        <v>185</v>
      </c>
      <c r="W650" t="s">
        <v>186</v>
      </c>
      <c r="X650" t="s">
        <v>155</v>
      </c>
      <c r="Y650">
        <v>620600</v>
      </c>
      <c r="Z650">
        <v>309500</v>
      </c>
      <c r="AA650">
        <v>1.2588812496391699</v>
      </c>
      <c r="AB650">
        <v>52.638374352215699</v>
      </c>
    </row>
    <row r="651" spans="1:28">
      <c r="A651">
        <v>7299</v>
      </c>
      <c r="B651">
        <v>1644214</v>
      </c>
      <c r="C651" t="s">
        <v>164</v>
      </c>
      <c r="D651" t="s">
        <v>126</v>
      </c>
      <c r="E651" t="s">
        <v>179</v>
      </c>
      <c r="F651" t="s">
        <v>118</v>
      </c>
      <c r="G651">
        <v>43724.499305555553</v>
      </c>
      <c r="H651" t="s">
        <v>180</v>
      </c>
      <c r="I651" t="s">
        <v>116</v>
      </c>
      <c r="J651" t="s">
        <v>165</v>
      </c>
      <c r="K651" t="s">
        <v>166</v>
      </c>
      <c r="L651" t="s">
        <v>183</v>
      </c>
      <c r="M651">
        <v>4.5999999999999999E-3</v>
      </c>
      <c r="N651" t="s">
        <v>149</v>
      </c>
      <c r="O651" t="b">
        <v>0</v>
      </c>
      <c r="P651">
        <v>138261413</v>
      </c>
      <c r="Q651" t="s">
        <v>150</v>
      </c>
      <c r="R651">
        <v>1E-3</v>
      </c>
      <c r="S651" t="s">
        <v>184</v>
      </c>
      <c r="T651">
        <v>2019</v>
      </c>
      <c r="U651" t="s">
        <v>151</v>
      </c>
      <c r="V651" t="s">
        <v>242</v>
      </c>
      <c r="W651" t="s">
        <v>243</v>
      </c>
      <c r="X651" t="s">
        <v>155</v>
      </c>
      <c r="Y651">
        <v>456840</v>
      </c>
      <c r="Z651">
        <v>455364</v>
      </c>
      <c r="AA651">
        <v>-1.13455725358881</v>
      </c>
      <c r="AB651">
        <v>53.991201424557502</v>
      </c>
    </row>
    <row r="652" spans="1:28">
      <c r="A652">
        <v>7299</v>
      </c>
      <c r="B652">
        <v>1552723</v>
      </c>
      <c r="C652" t="s">
        <v>164</v>
      </c>
      <c r="D652" t="s">
        <v>126</v>
      </c>
      <c r="E652" t="s">
        <v>179</v>
      </c>
      <c r="F652" t="s">
        <v>118</v>
      </c>
      <c r="G652">
        <v>42487.538194444445</v>
      </c>
      <c r="H652" t="s">
        <v>180</v>
      </c>
      <c r="I652" t="s">
        <v>116</v>
      </c>
      <c r="J652" t="s">
        <v>165</v>
      </c>
      <c r="K652" t="s">
        <v>166</v>
      </c>
      <c r="L652" t="s">
        <v>183</v>
      </c>
      <c r="M652">
        <v>3.8999999999999998E-3</v>
      </c>
      <c r="N652" t="s">
        <v>149</v>
      </c>
      <c r="O652" t="b">
        <v>0</v>
      </c>
      <c r="P652">
        <v>138261413</v>
      </c>
      <c r="Q652" t="s">
        <v>150</v>
      </c>
      <c r="R652">
        <v>1E-3</v>
      </c>
      <c r="S652" t="s">
        <v>184</v>
      </c>
      <c r="T652">
        <v>2016</v>
      </c>
      <c r="U652" t="s">
        <v>151</v>
      </c>
      <c r="V652" t="s">
        <v>242</v>
      </c>
      <c r="W652" t="s">
        <v>243</v>
      </c>
      <c r="X652" t="s">
        <v>155</v>
      </c>
      <c r="Y652">
        <v>456840</v>
      </c>
      <c r="Z652">
        <v>455364</v>
      </c>
      <c r="AA652">
        <v>-1.13455725358881</v>
      </c>
      <c r="AB652">
        <v>53.991201424557502</v>
      </c>
    </row>
    <row r="653" spans="1:28">
      <c r="A653">
        <v>7299</v>
      </c>
      <c r="B653">
        <v>1800408</v>
      </c>
      <c r="C653" t="s">
        <v>164</v>
      </c>
      <c r="D653" t="s">
        <v>126</v>
      </c>
      <c r="E653" t="s">
        <v>179</v>
      </c>
      <c r="F653" t="s">
        <v>118</v>
      </c>
      <c r="G653">
        <v>42172.490277777775</v>
      </c>
      <c r="H653" t="s">
        <v>180</v>
      </c>
      <c r="I653" t="s">
        <v>116</v>
      </c>
      <c r="J653" t="s">
        <v>181</v>
      </c>
      <c r="K653" t="s">
        <v>182</v>
      </c>
      <c r="L653" t="s">
        <v>183</v>
      </c>
      <c r="M653">
        <v>0.02</v>
      </c>
      <c r="N653" t="s">
        <v>149</v>
      </c>
      <c r="O653" t="b">
        <v>0</v>
      </c>
      <c r="P653">
        <v>138261413</v>
      </c>
      <c r="Q653" t="s">
        <v>150</v>
      </c>
      <c r="R653">
        <v>1E-3</v>
      </c>
      <c r="S653" t="s">
        <v>184</v>
      </c>
      <c r="T653">
        <v>2015</v>
      </c>
      <c r="U653" t="s">
        <v>151</v>
      </c>
      <c r="V653" t="s">
        <v>185</v>
      </c>
      <c r="W653" t="s">
        <v>186</v>
      </c>
      <c r="X653" t="s">
        <v>155</v>
      </c>
      <c r="Y653">
        <v>620600</v>
      </c>
      <c r="Z653">
        <v>309500</v>
      </c>
      <c r="AA653">
        <v>1.2588812496391699</v>
      </c>
      <c r="AB653">
        <v>52.638374352215699</v>
      </c>
    </row>
    <row r="654" spans="1:28">
      <c r="A654">
        <v>7299</v>
      </c>
      <c r="B654">
        <v>1865436</v>
      </c>
      <c r="C654" t="s">
        <v>164</v>
      </c>
      <c r="D654" t="s">
        <v>126</v>
      </c>
      <c r="E654" t="s">
        <v>179</v>
      </c>
      <c r="F654" t="s">
        <v>118</v>
      </c>
      <c r="G654">
        <v>42800.566666666666</v>
      </c>
      <c r="H654" t="s">
        <v>180</v>
      </c>
      <c r="I654" t="s">
        <v>116</v>
      </c>
      <c r="J654" t="s">
        <v>199</v>
      </c>
      <c r="K654" t="s">
        <v>200</v>
      </c>
      <c r="L654" t="s">
        <v>183</v>
      </c>
      <c r="M654">
        <v>5.2999999999999999E-2</v>
      </c>
      <c r="N654" t="s">
        <v>149</v>
      </c>
      <c r="O654" t="b">
        <v>0</v>
      </c>
      <c r="P654">
        <v>138261413</v>
      </c>
      <c r="Q654" t="s">
        <v>150</v>
      </c>
      <c r="R654">
        <v>1E-3</v>
      </c>
      <c r="S654" t="s">
        <v>184</v>
      </c>
      <c r="T654">
        <v>2017</v>
      </c>
      <c r="U654" t="s">
        <v>151</v>
      </c>
      <c r="V654" t="s">
        <v>201</v>
      </c>
      <c r="W654" t="s">
        <v>202</v>
      </c>
      <c r="X654" t="s">
        <v>155</v>
      </c>
      <c r="Y654">
        <v>516100</v>
      </c>
      <c r="Z654">
        <v>253300</v>
      </c>
      <c r="AA654">
        <v>-0.30395486908298303</v>
      </c>
      <c r="AB654">
        <v>52.1657659569386</v>
      </c>
    </row>
    <row r="655" spans="1:28">
      <c r="A655">
        <v>7299</v>
      </c>
      <c r="B655">
        <v>1798799</v>
      </c>
      <c r="C655" t="s">
        <v>164</v>
      </c>
      <c r="D655" t="s">
        <v>126</v>
      </c>
      <c r="E655" t="s">
        <v>179</v>
      </c>
      <c r="F655" t="s">
        <v>118</v>
      </c>
      <c r="G655">
        <v>42152.359722222223</v>
      </c>
      <c r="H655" t="s">
        <v>180</v>
      </c>
      <c r="I655" t="s">
        <v>116</v>
      </c>
      <c r="J655" t="s">
        <v>181</v>
      </c>
      <c r="K655" t="s">
        <v>182</v>
      </c>
      <c r="L655" t="s">
        <v>183</v>
      </c>
      <c r="M655">
        <v>6.6000000000000003E-2</v>
      </c>
      <c r="N655" t="s">
        <v>149</v>
      </c>
      <c r="O655" t="b">
        <v>0</v>
      </c>
      <c r="P655">
        <v>138261413</v>
      </c>
      <c r="Q655" t="s">
        <v>150</v>
      </c>
      <c r="R655">
        <v>1E-3</v>
      </c>
      <c r="S655" t="s">
        <v>184</v>
      </c>
      <c r="T655">
        <v>2015</v>
      </c>
      <c r="U655" t="s">
        <v>151</v>
      </c>
      <c r="V655" t="s">
        <v>188</v>
      </c>
      <c r="W655" t="s">
        <v>189</v>
      </c>
      <c r="X655" t="s">
        <v>155</v>
      </c>
      <c r="Y655">
        <v>636400</v>
      </c>
      <c r="Z655">
        <v>291600</v>
      </c>
      <c r="AA655">
        <v>1.4791973795069699</v>
      </c>
      <c r="AB655">
        <v>52.471107816141703</v>
      </c>
    </row>
    <row r="656" spans="1:28">
      <c r="A656">
        <v>7299</v>
      </c>
      <c r="B656">
        <v>1812184</v>
      </c>
      <c r="C656" t="s">
        <v>164</v>
      </c>
      <c r="D656" t="s">
        <v>126</v>
      </c>
      <c r="E656" t="s">
        <v>179</v>
      </c>
      <c r="F656" t="s">
        <v>118</v>
      </c>
      <c r="G656">
        <v>42290.593055555553</v>
      </c>
      <c r="H656" t="s">
        <v>180</v>
      </c>
      <c r="I656" t="s">
        <v>116</v>
      </c>
      <c r="J656" t="s">
        <v>181</v>
      </c>
      <c r="K656" t="s">
        <v>182</v>
      </c>
      <c r="L656" t="s">
        <v>183</v>
      </c>
      <c r="M656">
        <v>4.1000000000000002E-2</v>
      </c>
      <c r="N656" t="s">
        <v>149</v>
      </c>
      <c r="O656" t="b">
        <v>0</v>
      </c>
      <c r="P656">
        <v>138261413</v>
      </c>
      <c r="Q656" t="s">
        <v>150</v>
      </c>
      <c r="R656">
        <v>1E-3</v>
      </c>
      <c r="S656" t="s">
        <v>184</v>
      </c>
      <c r="T656">
        <v>2015</v>
      </c>
      <c r="U656" t="s">
        <v>151</v>
      </c>
      <c r="V656" t="s">
        <v>197</v>
      </c>
      <c r="W656" t="s">
        <v>186</v>
      </c>
      <c r="X656" t="s">
        <v>155</v>
      </c>
      <c r="Y656">
        <v>624300</v>
      </c>
      <c r="Z656">
        <v>306800</v>
      </c>
      <c r="AA656">
        <v>1.3116346710660201</v>
      </c>
      <c r="AB656">
        <v>52.6126273253455</v>
      </c>
    </row>
    <row r="657" spans="1:28">
      <c r="A657">
        <v>7299</v>
      </c>
      <c r="B657">
        <v>2013819</v>
      </c>
      <c r="C657" t="s">
        <v>164</v>
      </c>
      <c r="D657" t="s">
        <v>126</v>
      </c>
      <c r="E657" t="s">
        <v>179</v>
      </c>
      <c r="F657" t="s">
        <v>118</v>
      </c>
      <c r="G657">
        <v>44748.599305555559</v>
      </c>
      <c r="H657" t="s">
        <v>180</v>
      </c>
      <c r="I657" t="s">
        <v>116</v>
      </c>
      <c r="J657" t="s">
        <v>181</v>
      </c>
      <c r="K657" t="s">
        <v>182</v>
      </c>
      <c r="L657" t="s">
        <v>183</v>
      </c>
      <c r="M657">
        <v>5.7000000000000002E-3</v>
      </c>
      <c r="N657" t="s">
        <v>149</v>
      </c>
      <c r="O657" t="b">
        <v>0</v>
      </c>
      <c r="P657">
        <v>138261413</v>
      </c>
      <c r="Q657" t="s">
        <v>150</v>
      </c>
      <c r="R657">
        <v>1E-3</v>
      </c>
      <c r="S657" t="s">
        <v>184</v>
      </c>
      <c r="T657">
        <v>2022</v>
      </c>
      <c r="U657" t="s">
        <v>151</v>
      </c>
      <c r="V657" t="s">
        <v>185</v>
      </c>
      <c r="W657" t="s">
        <v>186</v>
      </c>
      <c r="X657" t="s">
        <v>155</v>
      </c>
      <c r="Y657">
        <v>620600</v>
      </c>
      <c r="Z657">
        <v>309500</v>
      </c>
      <c r="AA657">
        <v>1.2588812496391699</v>
      </c>
      <c r="AB657">
        <v>52.638374352215699</v>
      </c>
    </row>
    <row r="658" spans="1:28">
      <c r="A658">
        <v>7299</v>
      </c>
      <c r="B658">
        <v>2039044</v>
      </c>
      <c r="C658" t="s">
        <v>164</v>
      </c>
      <c r="D658" t="s">
        <v>126</v>
      </c>
      <c r="E658" t="s">
        <v>179</v>
      </c>
      <c r="F658" t="s">
        <v>118</v>
      </c>
      <c r="G658">
        <v>45078.621527777781</v>
      </c>
      <c r="H658" t="s">
        <v>180</v>
      </c>
      <c r="I658" t="s">
        <v>116</v>
      </c>
      <c r="J658" t="s">
        <v>181</v>
      </c>
      <c r="K658" t="s">
        <v>182</v>
      </c>
      <c r="L658" t="s">
        <v>183</v>
      </c>
      <c r="M658">
        <v>4.4000000000000003E-3</v>
      </c>
      <c r="N658" t="s">
        <v>149</v>
      </c>
      <c r="O658" t="b">
        <v>0</v>
      </c>
      <c r="P658">
        <v>138261413</v>
      </c>
      <c r="Q658" t="s">
        <v>150</v>
      </c>
      <c r="R658">
        <v>1E-3</v>
      </c>
      <c r="S658" t="s">
        <v>184</v>
      </c>
      <c r="T658">
        <v>2023</v>
      </c>
      <c r="U658" t="s">
        <v>151</v>
      </c>
      <c r="V658" t="s">
        <v>185</v>
      </c>
      <c r="W658" t="s">
        <v>186</v>
      </c>
      <c r="X658" t="s">
        <v>155</v>
      </c>
      <c r="Y658">
        <v>620600</v>
      </c>
      <c r="Z658">
        <v>309500</v>
      </c>
      <c r="AA658">
        <v>1.2588812496391699</v>
      </c>
      <c r="AB658">
        <v>52.638374352215699</v>
      </c>
    </row>
    <row r="659" spans="1:28">
      <c r="A659">
        <v>7299</v>
      </c>
      <c r="B659">
        <v>1554742</v>
      </c>
      <c r="C659" t="s">
        <v>164</v>
      </c>
      <c r="D659" t="s">
        <v>126</v>
      </c>
      <c r="E659" t="s">
        <v>179</v>
      </c>
      <c r="F659" t="s">
        <v>118</v>
      </c>
      <c r="G659">
        <v>42516.683333333334</v>
      </c>
      <c r="H659" t="s">
        <v>180</v>
      </c>
      <c r="I659" t="s">
        <v>116</v>
      </c>
      <c r="J659" t="s">
        <v>165</v>
      </c>
      <c r="K659" t="s">
        <v>166</v>
      </c>
      <c r="L659" t="s">
        <v>183</v>
      </c>
      <c r="M659">
        <v>6.4000000000000003E-3</v>
      </c>
      <c r="N659" t="s">
        <v>149</v>
      </c>
      <c r="O659" t="b">
        <v>0</v>
      </c>
      <c r="P659">
        <v>138261413</v>
      </c>
      <c r="Q659" t="s">
        <v>150</v>
      </c>
      <c r="R659">
        <v>1E-3</v>
      </c>
      <c r="S659" t="s">
        <v>184</v>
      </c>
      <c r="T659">
        <v>2016</v>
      </c>
      <c r="U659" t="s">
        <v>151</v>
      </c>
      <c r="V659" t="s">
        <v>242</v>
      </c>
      <c r="W659" t="s">
        <v>243</v>
      </c>
      <c r="X659" t="s">
        <v>155</v>
      </c>
      <c r="Y659">
        <v>456840</v>
      </c>
      <c r="Z659">
        <v>455364</v>
      </c>
      <c r="AA659">
        <v>-1.13455725358881</v>
      </c>
      <c r="AB659">
        <v>53.991201424557502</v>
      </c>
    </row>
    <row r="660" spans="1:28">
      <c r="A660">
        <v>7299</v>
      </c>
      <c r="B660">
        <v>1821778</v>
      </c>
      <c r="C660" t="s">
        <v>164</v>
      </c>
      <c r="D660" t="s">
        <v>126</v>
      </c>
      <c r="E660" t="s">
        <v>179</v>
      </c>
      <c r="F660" t="s">
        <v>118</v>
      </c>
      <c r="G660">
        <v>42387.375694444447</v>
      </c>
      <c r="H660" t="s">
        <v>180</v>
      </c>
      <c r="I660" t="s">
        <v>116</v>
      </c>
      <c r="J660" t="s">
        <v>181</v>
      </c>
      <c r="K660" t="s">
        <v>182</v>
      </c>
      <c r="L660" t="s">
        <v>183</v>
      </c>
      <c r="M660">
        <v>5.0000000000000001E-3</v>
      </c>
      <c r="N660" t="s">
        <v>149</v>
      </c>
      <c r="O660" t="b">
        <v>0</v>
      </c>
      <c r="P660">
        <v>138261413</v>
      </c>
      <c r="Q660" t="s">
        <v>150</v>
      </c>
      <c r="R660">
        <v>1E-3</v>
      </c>
      <c r="S660" t="s">
        <v>184</v>
      </c>
      <c r="T660">
        <v>2016</v>
      </c>
      <c r="U660" t="s">
        <v>151</v>
      </c>
      <c r="V660" t="s">
        <v>188</v>
      </c>
      <c r="W660" t="s">
        <v>189</v>
      </c>
      <c r="X660" t="s">
        <v>155</v>
      </c>
      <c r="Y660">
        <v>636400</v>
      </c>
      <c r="Z660">
        <v>291600</v>
      </c>
      <c r="AA660">
        <v>1.4791973795069699</v>
      </c>
      <c r="AB660">
        <v>52.471107816141703</v>
      </c>
    </row>
    <row r="661" spans="1:28">
      <c r="A661">
        <v>7299</v>
      </c>
      <c r="B661">
        <v>1817990</v>
      </c>
      <c r="C661" t="s">
        <v>164</v>
      </c>
      <c r="D661" t="s">
        <v>126</v>
      </c>
      <c r="E661" t="s">
        <v>179</v>
      </c>
      <c r="F661" t="s">
        <v>118</v>
      </c>
      <c r="G661">
        <v>42335.592361111114</v>
      </c>
      <c r="H661" t="s">
        <v>180</v>
      </c>
      <c r="I661" t="s">
        <v>116</v>
      </c>
      <c r="J661" t="s">
        <v>181</v>
      </c>
      <c r="K661" t="s">
        <v>182</v>
      </c>
      <c r="L661" t="s">
        <v>183</v>
      </c>
      <c r="M661">
        <v>0.02</v>
      </c>
      <c r="N661" t="s">
        <v>149</v>
      </c>
      <c r="O661" t="b">
        <v>0</v>
      </c>
      <c r="P661">
        <v>138261413</v>
      </c>
      <c r="Q661" t="s">
        <v>150</v>
      </c>
      <c r="R661">
        <v>1E-3</v>
      </c>
      <c r="S661" t="s">
        <v>184</v>
      </c>
      <c r="T661">
        <v>2015</v>
      </c>
      <c r="U661" t="s">
        <v>151</v>
      </c>
      <c r="V661" t="s">
        <v>188</v>
      </c>
      <c r="W661" t="s">
        <v>189</v>
      </c>
      <c r="X661" t="s">
        <v>155</v>
      </c>
      <c r="Y661">
        <v>636400</v>
      </c>
      <c r="Z661">
        <v>291600</v>
      </c>
      <c r="AA661">
        <v>1.4791973795069699</v>
      </c>
      <c r="AB661">
        <v>52.471107816141703</v>
      </c>
    </row>
    <row r="662" spans="1:28">
      <c r="A662">
        <v>7299</v>
      </c>
      <c r="B662">
        <v>1800416</v>
      </c>
      <c r="C662" t="s">
        <v>164</v>
      </c>
      <c r="D662" t="s">
        <v>126</v>
      </c>
      <c r="E662" t="s">
        <v>179</v>
      </c>
      <c r="F662" t="s">
        <v>118</v>
      </c>
      <c r="G662">
        <v>42172.443055555559</v>
      </c>
      <c r="H662" t="s">
        <v>180</v>
      </c>
      <c r="I662" t="s">
        <v>116</v>
      </c>
      <c r="J662" t="s">
        <v>181</v>
      </c>
      <c r="K662" t="s">
        <v>182</v>
      </c>
      <c r="L662" t="s">
        <v>183</v>
      </c>
      <c r="M662">
        <v>3.6999999999999998E-2</v>
      </c>
      <c r="N662" t="s">
        <v>149</v>
      </c>
      <c r="O662" t="b">
        <v>0</v>
      </c>
      <c r="P662">
        <v>138261413</v>
      </c>
      <c r="Q662" t="s">
        <v>150</v>
      </c>
      <c r="R662">
        <v>1E-3</v>
      </c>
      <c r="S662" t="s">
        <v>184</v>
      </c>
      <c r="T662">
        <v>2015</v>
      </c>
      <c r="U662" t="s">
        <v>151</v>
      </c>
      <c r="V662" t="s">
        <v>188</v>
      </c>
      <c r="W662" t="s">
        <v>189</v>
      </c>
      <c r="X662" t="s">
        <v>155</v>
      </c>
      <c r="Y662">
        <v>636400</v>
      </c>
      <c r="Z662">
        <v>291600</v>
      </c>
      <c r="AA662">
        <v>1.4791973795069699</v>
      </c>
      <c r="AB662">
        <v>52.471107816141703</v>
      </c>
    </row>
    <row r="663" spans="1:28">
      <c r="A663">
        <v>7299</v>
      </c>
      <c r="B663">
        <v>4801585</v>
      </c>
      <c r="C663" t="s">
        <v>164</v>
      </c>
      <c r="D663" t="s">
        <v>126</v>
      </c>
      <c r="E663" t="s">
        <v>236</v>
      </c>
      <c r="F663" t="s">
        <v>115</v>
      </c>
      <c r="G663">
        <v>44777.595138888886</v>
      </c>
      <c r="H663" t="s">
        <v>180</v>
      </c>
      <c r="I663" t="s">
        <v>116</v>
      </c>
      <c r="J663" t="s">
        <v>237</v>
      </c>
      <c r="K663" t="s">
        <v>238</v>
      </c>
      <c r="L663" t="s">
        <v>183</v>
      </c>
      <c r="M663">
        <v>5.0999999999999997E-2</v>
      </c>
      <c r="N663" t="s">
        <v>149</v>
      </c>
      <c r="O663" t="b">
        <v>0</v>
      </c>
      <c r="P663">
        <v>138261413</v>
      </c>
      <c r="Q663" t="s">
        <v>150</v>
      </c>
      <c r="R663">
        <v>1E-3</v>
      </c>
      <c r="S663" t="s">
        <v>184</v>
      </c>
      <c r="T663">
        <v>2022</v>
      </c>
      <c r="U663" t="s">
        <v>151</v>
      </c>
      <c r="V663" t="s">
        <v>239</v>
      </c>
      <c r="W663" t="s">
        <v>240</v>
      </c>
      <c r="X663" t="s">
        <v>155</v>
      </c>
      <c r="Y663">
        <v>419190</v>
      </c>
      <c r="Z663">
        <v>291450</v>
      </c>
      <c r="AA663">
        <v>-1.7186140218863399</v>
      </c>
      <c r="AB663">
        <v>52.520595493892301</v>
      </c>
    </row>
    <row r="664" spans="1:28">
      <c r="A664">
        <v>7299</v>
      </c>
      <c r="B664">
        <v>4826890</v>
      </c>
      <c r="C664" t="s">
        <v>164</v>
      </c>
      <c r="D664" t="s">
        <v>126</v>
      </c>
      <c r="E664" t="s">
        <v>236</v>
      </c>
      <c r="F664" t="s">
        <v>115</v>
      </c>
      <c r="G664">
        <v>45180.507638888892</v>
      </c>
      <c r="H664" t="s">
        <v>180</v>
      </c>
      <c r="I664" t="s">
        <v>116</v>
      </c>
      <c r="J664" t="s">
        <v>192</v>
      </c>
      <c r="K664" t="s">
        <v>193</v>
      </c>
      <c r="L664" t="s">
        <v>183</v>
      </c>
      <c r="M664">
        <v>3.8999999999999998E-3</v>
      </c>
      <c r="N664" t="s">
        <v>149</v>
      </c>
      <c r="O664" t="b">
        <v>0</v>
      </c>
      <c r="P664">
        <v>138261413</v>
      </c>
      <c r="Q664" t="s">
        <v>150</v>
      </c>
      <c r="R664">
        <v>1E-3</v>
      </c>
      <c r="S664" t="s">
        <v>184</v>
      </c>
      <c r="T664">
        <v>2023</v>
      </c>
      <c r="U664" t="s">
        <v>151</v>
      </c>
      <c r="V664" t="s">
        <v>297</v>
      </c>
      <c r="W664" t="s">
        <v>298</v>
      </c>
      <c r="X664" t="s">
        <v>155</v>
      </c>
      <c r="Y664">
        <v>393220</v>
      </c>
      <c r="Z664">
        <v>223820</v>
      </c>
      <c r="AA664">
        <v>-2.0999740777278899</v>
      </c>
      <c r="AB664">
        <v>51.912868546681302</v>
      </c>
    </row>
    <row r="665" spans="1:28">
      <c r="A665">
        <v>7299</v>
      </c>
      <c r="B665">
        <v>4738027</v>
      </c>
      <c r="C665" t="s">
        <v>164</v>
      </c>
      <c r="D665" t="s">
        <v>126</v>
      </c>
      <c r="E665" t="s">
        <v>205</v>
      </c>
      <c r="F665" t="s">
        <v>112</v>
      </c>
      <c r="G665">
        <v>43721.625694444447</v>
      </c>
      <c r="H665" t="s">
        <v>180</v>
      </c>
      <c r="I665" t="s">
        <v>116</v>
      </c>
      <c r="J665" t="s">
        <v>237</v>
      </c>
      <c r="K665" t="s">
        <v>238</v>
      </c>
      <c r="L665" t="s">
        <v>183</v>
      </c>
      <c r="M665">
        <v>2.1999999999999999E-2</v>
      </c>
      <c r="N665" t="s">
        <v>149</v>
      </c>
      <c r="O665" t="b">
        <v>0</v>
      </c>
      <c r="P665">
        <v>138261413</v>
      </c>
      <c r="Q665" t="s">
        <v>150</v>
      </c>
      <c r="R665">
        <v>1E-3</v>
      </c>
      <c r="S665" t="s">
        <v>184</v>
      </c>
      <c r="T665">
        <v>2019</v>
      </c>
      <c r="U665" t="s">
        <v>151</v>
      </c>
      <c r="V665" t="s">
        <v>356</v>
      </c>
      <c r="W665" t="s">
        <v>357</v>
      </c>
      <c r="X665" t="s">
        <v>155</v>
      </c>
      <c r="Y665">
        <v>403810</v>
      </c>
      <c r="Z665">
        <v>319759</v>
      </c>
      <c r="AA665">
        <v>-1.9449621767333201</v>
      </c>
      <c r="AB665">
        <v>52.775406138486602</v>
      </c>
    </row>
    <row r="666" spans="1:28">
      <c r="A666">
        <v>7299</v>
      </c>
      <c r="B666">
        <v>1838646</v>
      </c>
      <c r="C666" t="s">
        <v>164</v>
      </c>
      <c r="D666" t="s">
        <v>126</v>
      </c>
      <c r="E666" t="s">
        <v>179</v>
      </c>
      <c r="F666" t="s">
        <v>118</v>
      </c>
      <c r="G666">
        <v>42571.570138888892</v>
      </c>
      <c r="H666" t="s">
        <v>180</v>
      </c>
      <c r="I666" t="s">
        <v>116</v>
      </c>
      <c r="J666" t="s">
        <v>146</v>
      </c>
      <c r="K666" t="s">
        <v>147</v>
      </c>
      <c r="L666" t="s">
        <v>183</v>
      </c>
      <c r="M666">
        <v>5.3999999999999999E-2</v>
      </c>
      <c r="N666" t="s">
        <v>149</v>
      </c>
      <c r="O666" t="b">
        <v>0</v>
      </c>
      <c r="P666">
        <v>138261413</v>
      </c>
      <c r="Q666" t="s">
        <v>150</v>
      </c>
      <c r="R666">
        <v>1E-3</v>
      </c>
      <c r="S666" t="s">
        <v>184</v>
      </c>
      <c r="T666">
        <v>2016</v>
      </c>
      <c r="U666" t="s">
        <v>151</v>
      </c>
      <c r="V666" t="s">
        <v>204</v>
      </c>
      <c r="W666" t="s">
        <v>154</v>
      </c>
      <c r="X666" t="s">
        <v>155</v>
      </c>
      <c r="Y666">
        <v>507500</v>
      </c>
      <c r="Z666">
        <v>299100</v>
      </c>
      <c r="AA666">
        <v>-0.41497245145673001</v>
      </c>
      <c r="AB666">
        <v>52.579097446717</v>
      </c>
    </row>
    <row r="667" spans="1:28">
      <c r="A667">
        <v>7299</v>
      </c>
      <c r="B667">
        <v>1899722</v>
      </c>
      <c r="C667" t="s">
        <v>164</v>
      </c>
      <c r="D667" t="s">
        <v>126</v>
      </c>
      <c r="E667" t="s">
        <v>179</v>
      </c>
      <c r="F667" t="s">
        <v>118</v>
      </c>
      <c r="G667">
        <v>43216.415277777778</v>
      </c>
      <c r="H667" t="s">
        <v>180</v>
      </c>
      <c r="I667" t="s">
        <v>116</v>
      </c>
      <c r="J667" t="s">
        <v>146</v>
      </c>
      <c r="K667" t="s">
        <v>147</v>
      </c>
      <c r="L667" t="s">
        <v>183</v>
      </c>
      <c r="M667">
        <v>2.9000000000000001E-2</v>
      </c>
      <c r="N667" t="s">
        <v>149</v>
      </c>
      <c r="O667" t="b">
        <v>0</v>
      </c>
      <c r="P667">
        <v>138261413</v>
      </c>
      <c r="Q667" t="s">
        <v>150</v>
      </c>
      <c r="R667">
        <v>1E-3</v>
      </c>
      <c r="S667" t="s">
        <v>184</v>
      </c>
      <c r="T667">
        <v>2018</v>
      </c>
      <c r="U667" t="s">
        <v>151</v>
      </c>
      <c r="V667" t="s">
        <v>204</v>
      </c>
      <c r="W667" t="s">
        <v>154</v>
      </c>
      <c r="X667" t="s">
        <v>155</v>
      </c>
      <c r="Y667">
        <v>507500</v>
      </c>
      <c r="Z667">
        <v>299100</v>
      </c>
      <c r="AA667">
        <v>-0.41497245145673001</v>
      </c>
      <c r="AB667">
        <v>52.579097446717</v>
      </c>
    </row>
    <row r="668" spans="1:28">
      <c r="A668">
        <v>7299</v>
      </c>
      <c r="B668">
        <v>1682138</v>
      </c>
      <c r="C668" t="s">
        <v>164</v>
      </c>
      <c r="D668" t="s">
        <v>126</v>
      </c>
      <c r="E668" t="s">
        <v>179</v>
      </c>
      <c r="F668" t="s">
        <v>118</v>
      </c>
      <c r="G668">
        <v>44414.518750000003</v>
      </c>
      <c r="H668" t="s">
        <v>180</v>
      </c>
      <c r="I668" t="s">
        <v>116</v>
      </c>
      <c r="J668" t="s">
        <v>165</v>
      </c>
      <c r="K668" t="s">
        <v>166</v>
      </c>
      <c r="L668" t="s">
        <v>183</v>
      </c>
      <c r="M668">
        <v>5.0000000000000001E-3</v>
      </c>
      <c r="N668" t="s">
        <v>149</v>
      </c>
      <c r="O668" t="b">
        <v>0</v>
      </c>
      <c r="P668">
        <v>138261413</v>
      </c>
      <c r="Q668" t="s">
        <v>150</v>
      </c>
      <c r="R668">
        <v>1E-3</v>
      </c>
      <c r="S668" t="s">
        <v>184</v>
      </c>
      <c r="T668">
        <v>2021</v>
      </c>
      <c r="U668" t="s">
        <v>151</v>
      </c>
      <c r="V668" t="s">
        <v>242</v>
      </c>
      <c r="W668" t="s">
        <v>243</v>
      </c>
      <c r="X668" t="s">
        <v>155</v>
      </c>
      <c r="Y668">
        <v>456840</v>
      </c>
      <c r="Z668">
        <v>455364</v>
      </c>
      <c r="AA668">
        <v>-1.13455725358881</v>
      </c>
      <c r="AB668">
        <v>53.991201424557502</v>
      </c>
    </row>
    <row r="669" spans="1:28">
      <c r="A669">
        <v>7299</v>
      </c>
      <c r="B669">
        <v>1805042</v>
      </c>
      <c r="C669" t="s">
        <v>164</v>
      </c>
      <c r="D669" t="s">
        <v>126</v>
      </c>
      <c r="E669" t="s">
        <v>179</v>
      </c>
      <c r="F669" t="s">
        <v>118</v>
      </c>
      <c r="G669">
        <v>42215.564583333333</v>
      </c>
      <c r="H669" t="s">
        <v>180</v>
      </c>
      <c r="I669" t="s">
        <v>116</v>
      </c>
      <c r="J669" t="s">
        <v>181</v>
      </c>
      <c r="K669" t="s">
        <v>182</v>
      </c>
      <c r="L669" t="s">
        <v>183</v>
      </c>
      <c r="M669">
        <v>1.0999999999999999E-2</v>
      </c>
      <c r="N669" t="s">
        <v>149</v>
      </c>
      <c r="O669" t="b">
        <v>0</v>
      </c>
      <c r="P669">
        <v>138261413</v>
      </c>
      <c r="Q669" t="s">
        <v>150</v>
      </c>
      <c r="R669">
        <v>1E-3</v>
      </c>
      <c r="S669" t="s">
        <v>184</v>
      </c>
      <c r="T669">
        <v>2015</v>
      </c>
      <c r="U669" t="s">
        <v>151</v>
      </c>
      <c r="V669" t="s">
        <v>185</v>
      </c>
      <c r="W669" t="s">
        <v>186</v>
      </c>
      <c r="X669" t="s">
        <v>155</v>
      </c>
      <c r="Y669">
        <v>620600</v>
      </c>
      <c r="Z669">
        <v>309500</v>
      </c>
      <c r="AA669">
        <v>1.2588812496391699</v>
      </c>
      <c r="AB669">
        <v>52.638374352215699</v>
      </c>
    </row>
    <row r="670" spans="1:28">
      <c r="A670">
        <v>7299</v>
      </c>
      <c r="B670">
        <v>3429013</v>
      </c>
      <c r="C670" t="s">
        <v>164</v>
      </c>
      <c r="D670" t="s">
        <v>126</v>
      </c>
      <c r="E670" t="s">
        <v>236</v>
      </c>
      <c r="F670" t="s">
        <v>115</v>
      </c>
      <c r="G670">
        <v>44411.554861111108</v>
      </c>
      <c r="H670" t="s">
        <v>180</v>
      </c>
      <c r="I670" t="s">
        <v>116</v>
      </c>
      <c r="J670" t="s">
        <v>251</v>
      </c>
      <c r="K670" t="s">
        <v>252</v>
      </c>
      <c r="L670" t="s">
        <v>183</v>
      </c>
      <c r="M670">
        <v>6.4000000000000003E-3</v>
      </c>
      <c r="N670" t="s">
        <v>149</v>
      </c>
      <c r="O670" t="b">
        <v>0</v>
      </c>
      <c r="P670">
        <v>138261413</v>
      </c>
      <c r="Q670" t="s">
        <v>150</v>
      </c>
      <c r="R670">
        <v>1E-3</v>
      </c>
      <c r="S670" t="s">
        <v>184</v>
      </c>
      <c r="T670">
        <v>2021</v>
      </c>
      <c r="U670" t="s">
        <v>151</v>
      </c>
      <c r="V670" t="s">
        <v>308</v>
      </c>
      <c r="W670" t="s">
        <v>309</v>
      </c>
      <c r="X670" t="s">
        <v>155</v>
      </c>
      <c r="Y670">
        <v>336305</v>
      </c>
      <c r="Z670">
        <v>144790</v>
      </c>
      <c r="AA670">
        <v>-2.9129924628297901</v>
      </c>
      <c r="AB670">
        <v>51.198759046070201</v>
      </c>
    </row>
    <row r="671" spans="1:28">
      <c r="A671">
        <v>7299</v>
      </c>
      <c r="B671">
        <v>1818652</v>
      </c>
      <c r="C671" t="s">
        <v>164</v>
      </c>
      <c r="D671" t="s">
        <v>126</v>
      </c>
      <c r="E671" t="s">
        <v>179</v>
      </c>
      <c r="F671" t="s">
        <v>118</v>
      </c>
      <c r="G671">
        <v>42342.402083333334</v>
      </c>
      <c r="H671" t="s">
        <v>180</v>
      </c>
      <c r="I671" t="s">
        <v>116</v>
      </c>
      <c r="J671" t="s">
        <v>181</v>
      </c>
      <c r="K671" t="s">
        <v>182</v>
      </c>
      <c r="L671" t="s">
        <v>183</v>
      </c>
      <c r="M671">
        <v>9.4999999999999998E-3</v>
      </c>
      <c r="N671" t="s">
        <v>149</v>
      </c>
      <c r="O671" t="b">
        <v>0</v>
      </c>
      <c r="P671">
        <v>138261413</v>
      </c>
      <c r="Q671" t="s">
        <v>150</v>
      </c>
      <c r="R671">
        <v>1E-3</v>
      </c>
      <c r="S671" t="s">
        <v>184</v>
      </c>
      <c r="T671">
        <v>2015</v>
      </c>
      <c r="U671" t="s">
        <v>151</v>
      </c>
      <c r="V671" t="s">
        <v>188</v>
      </c>
      <c r="W671" t="s">
        <v>189</v>
      </c>
      <c r="X671" t="s">
        <v>155</v>
      </c>
      <c r="Y671">
        <v>636400</v>
      </c>
      <c r="Z671">
        <v>291600</v>
      </c>
      <c r="AA671">
        <v>1.4791973795069699</v>
      </c>
      <c r="AB671">
        <v>52.471107816141703</v>
      </c>
    </row>
    <row r="672" spans="1:28">
      <c r="A672">
        <v>7299</v>
      </c>
      <c r="B672">
        <v>1858067</v>
      </c>
      <c r="C672" t="s">
        <v>164</v>
      </c>
      <c r="D672" t="s">
        <v>126</v>
      </c>
      <c r="E672" t="s">
        <v>179</v>
      </c>
      <c r="F672" t="s">
        <v>118</v>
      </c>
      <c r="G672">
        <v>42713.390277777777</v>
      </c>
      <c r="H672" t="s">
        <v>180</v>
      </c>
      <c r="I672" t="s">
        <v>116</v>
      </c>
      <c r="J672" t="s">
        <v>146</v>
      </c>
      <c r="K672" t="s">
        <v>147</v>
      </c>
      <c r="L672" t="s">
        <v>183</v>
      </c>
      <c r="M672">
        <v>4.7999999999999996E-3</v>
      </c>
      <c r="N672" t="s">
        <v>149</v>
      </c>
      <c r="O672" t="b">
        <v>0</v>
      </c>
      <c r="P672">
        <v>138261413</v>
      </c>
      <c r="Q672" t="s">
        <v>150</v>
      </c>
      <c r="R672">
        <v>1E-3</v>
      </c>
      <c r="S672" t="s">
        <v>184</v>
      </c>
      <c r="T672">
        <v>2016</v>
      </c>
      <c r="U672" t="s">
        <v>151</v>
      </c>
      <c r="V672" t="s">
        <v>225</v>
      </c>
      <c r="W672" t="s">
        <v>226</v>
      </c>
      <c r="X672" t="s">
        <v>155</v>
      </c>
      <c r="Y672">
        <v>500098</v>
      </c>
      <c r="Z672">
        <v>402866</v>
      </c>
      <c r="AA672">
        <v>-0.49196935841400102</v>
      </c>
      <c r="AB672">
        <v>53.512954618294103</v>
      </c>
    </row>
    <row r="673" spans="1:28">
      <c r="A673">
        <v>7299</v>
      </c>
      <c r="B673">
        <v>2050097</v>
      </c>
      <c r="C673" t="s">
        <v>164</v>
      </c>
      <c r="D673" t="s">
        <v>126</v>
      </c>
      <c r="E673" t="s">
        <v>179</v>
      </c>
      <c r="F673" t="s">
        <v>118</v>
      </c>
      <c r="G673">
        <v>45209.470833333333</v>
      </c>
      <c r="H673" t="s">
        <v>180</v>
      </c>
      <c r="I673" t="s">
        <v>116</v>
      </c>
      <c r="J673" t="s">
        <v>199</v>
      </c>
      <c r="K673" t="s">
        <v>200</v>
      </c>
      <c r="L673" t="s">
        <v>183</v>
      </c>
      <c r="M673">
        <v>4.9000000000000002E-2</v>
      </c>
      <c r="N673" t="s">
        <v>149</v>
      </c>
      <c r="O673" t="b">
        <v>0</v>
      </c>
      <c r="P673">
        <v>138261413</v>
      </c>
      <c r="Q673" t="s">
        <v>150</v>
      </c>
      <c r="R673">
        <v>1E-3</v>
      </c>
      <c r="S673" t="s">
        <v>184</v>
      </c>
      <c r="T673">
        <v>2023</v>
      </c>
      <c r="U673" t="s">
        <v>151</v>
      </c>
      <c r="V673" t="s">
        <v>207</v>
      </c>
      <c r="W673" t="s">
        <v>208</v>
      </c>
      <c r="X673" t="s">
        <v>155</v>
      </c>
      <c r="Y673">
        <v>515935</v>
      </c>
      <c r="Z673">
        <v>253417</v>
      </c>
      <c r="AA673">
        <v>-0.30632621725807402</v>
      </c>
      <c r="AB673">
        <v>52.1668520239771</v>
      </c>
    </row>
    <row r="674" spans="1:28">
      <c r="A674">
        <v>7299</v>
      </c>
      <c r="B674">
        <v>1851417</v>
      </c>
      <c r="C674" t="s">
        <v>164</v>
      </c>
      <c r="D674" t="s">
        <v>126</v>
      </c>
      <c r="E674" t="s">
        <v>179</v>
      </c>
      <c r="F674" t="s">
        <v>118</v>
      </c>
      <c r="G674">
        <v>42683.470138888886</v>
      </c>
      <c r="H674" t="s">
        <v>180</v>
      </c>
      <c r="I674" t="s">
        <v>116</v>
      </c>
      <c r="J674" t="s">
        <v>199</v>
      </c>
      <c r="K674" t="s">
        <v>200</v>
      </c>
      <c r="L674" t="s">
        <v>183</v>
      </c>
      <c r="M674">
        <v>7.5999999999999998E-2</v>
      </c>
      <c r="N674" t="s">
        <v>149</v>
      </c>
      <c r="O674" t="b">
        <v>0</v>
      </c>
      <c r="P674">
        <v>138261413</v>
      </c>
      <c r="Q674" t="s">
        <v>150</v>
      </c>
      <c r="R674">
        <v>1E-3</v>
      </c>
      <c r="S674" t="s">
        <v>184</v>
      </c>
      <c r="T674">
        <v>2016</v>
      </c>
      <c r="U674" t="s">
        <v>151</v>
      </c>
      <c r="V674" t="s">
        <v>207</v>
      </c>
      <c r="W674" t="s">
        <v>208</v>
      </c>
      <c r="X674" t="s">
        <v>155</v>
      </c>
      <c r="Y674">
        <v>515935</v>
      </c>
      <c r="Z674">
        <v>253417</v>
      </c>
      <c r="AA674">
        <v>-0.30632621725807402</v>
      </c>
      <c r="AB674">
        <v>52.1668520239771</v>
      </c>
    </row>
    <row r="675" spans="1:28">
      <c r="A675">
        <v>7299</v>
      </c>
      <c r="B675">
        <v>1796187</v>
      </c>
      <c r="C675" t="s">
        <v>164</v>
      </c>
      <c r="D675" t="s">
        <v>126</v>
      </c>
      <c r="E675" t="s">
        <v>179</v>
      </c>
      <c r="F675" t="s">
        <v>118</v>
      </c>
      <c r="G675">
        <v>42131.589583333334</v>
      </c>
      <c r="H675" t="s">
        <v>180</v>
      </c>
      <c r="I675" t="s">
        <v>116</v>
      </c>
      <c r="J675" t="s">
        <v>181</v>
      </c>
      <c r="K675" t="s">
        <v>182</v>
      </c>
      <c r="L675" t="s">
        <v>183</v>
      </c>
      <c r="M675">
        <v>1.2999999999999999E-2</v>
      </c>
      <c r="N675" t="s">
        <v>149</v>
      </c>
      <c r="O675" t="b">
        <v>0</v>
      </c>
      <c r="P675">
        <v>138261413</v>
      </c>
      <c r="Q675" t="s">
        <v>150</v>
      </c>
      <c r="R675">
        <v>1E-3</v>
      </c>
      <c r="S675" t="s">
        <v>184</v>
      </c>
      <c r="T675">
        <v>2015</v>
      </c>
      <c r="U675" t="s">
        <v>151</v>
      </c>
      <c r="V675" t="s">
        <v>188</v>
      </c>
      <c r="W675" t="s">
        <v>189</v>
      </c>
      <c r="X675" t="s">
        <v>155</v>
      </c>
      <c r="Y675">
        <v>636400</v>
      </c>
      <c r="Z675">
        <v>291600</v>
      </c>
      <c r="AA675">
        <v>1.4791973795069699</v>
      </c>
      <c r="AB675">
        <v>52.471107816141703</v>
      </c>
    </row>
    <row r="676" spans="1:28">
      <c r="A676">
        <v>7299</v>
      </c>
      <c r="B676">
        <v>1917563</v>
      </c>
      <c r="C676" t="s">
        <v>164</v>
      </c>
      <c r="D676" t="s">
        <v>126</v>
      </c>
      <c r="E676" t="s">
        <v>179</v>
      </c>
      <c r="F676" t="s">
        <v>118</v>
      </c>
      <c r="G676">
        <v>43409.408333333333</v>
      </c>
      <c r="H676" t="s">
        <v>180</v>
      </c>
      <c r="I676" t="s">
        <v>116</v>
      </c>
      <c r="J676" t="s">
        <v>146</v>
      </c>
      <c r="K676" t="s">
        <v>147</v>
      </c>
      <c r="L676" t="s">
        <v>183</v>
      </c>
      <c r="M676">
        <v>7.5999999999999998E-2</v>
      </c>
      <c r="N676" t="s">
        <v>149</v>
      </c>
      <c r="O676" t="b">
        <v>0</v>
      </c>
      <c r="P676">
        <v>138261413</v>
      </c>
      <c r="Q676" t="s">
        <v>150</v>
      </c>
      <c r="R676">
        <v>1E-3</v>
      </c>
      <c r="S676" t="s">
        <v>184</v>
      </c>
      <c r="T676">
        <v>2018</v>
      </c>
      <c r="U676" t="s">
        <v>151</v>
      </c>
      <c r="V676" t="s">
        <v>204</v>
      </c>
      <c r="W676" t="s">
        <v>154</v>
      </c>
      <c r="X676" t="s">
        <v>155</v>
      </c>
      <c r="Y676">
        <v>507500</v>
      </c>
      <c r="Z676">
        <v>299100</v>
      </c>
      <c r="AA676">
        <v>-0.41497245145673001</v>
      </c>
      <c r="AB676">
        <v>52.579097446717</v>
      </c>
    </row>
    <row r="677" spans="1:28">
      <c r="A677">
        <v>7299</v>
      </c>
      <c r="B677">
        <v>4606224</v>
      </c>
      <c r="C677" t="s">
        <v>164</v>
      </c>
      <c r="D677" t="s">
        <v>126</v>
      </c>
      <c r="E677" t="s">
        <v>179</v>
      </c>
      <c r="F677" t="s">
        <v>118</v>
      </c>
      <c r="G677">
        <v>41976.402777777781</v>
      </c>
      <c r="H677" t="s">
        <v>191</v>
      </c>
      <c r="I677" t="s">
        <v>119</v>
      </c>
      <c r="J677" t="s">
        <v>192</v>
      </c>
      <c r="K677" t="s">
        <v>193</v>
      </c>
      <c r="L677" t="s">
        <v>183</v>
      </c>
      <c r="M677">
        <v>1E-3</v>
      </c>
      <c r="N677" t="s">
        <v>149</v>
      </c>
      <c r="O677" t="b">
        <v>0</v>
      </c>
      <c r="P677">
        <v>138261413</v>
      </c>
      <c r="Q677" t="s">
        <v>150</v>
      </c>
      <c r="R677">
        <v>1E-3</v>
      </c>
      <c r="S677" t="s">
        <v>184</v>
      </c>
      <c r="T677">
        <v>2014</v>
      </c>
      <c r="U677" t="s">
        <v>151</v>
      </c>
      <c r="V677" t="s">
        <v>194</v>
      </c>
      <c r="W677" t="s">
        <v>195</v>
      </c>
      <c r="X677" t="s">
        <v>155</v>
      </c>
      <c r="Y677">
        <v>357000</v>
      </c>
      <c r="Z677">
        <v>237460</v>
      </c>
      <c r="AA677">
        <v>-2.62823009845419</v>
      </c>
      <c r="AB677">
        <v>52.033868710239098</v>
      </c>
    </row>
    <row r="678" spans="1:28">
      <c r="A678">
        <v>7299</v>
      </c>
      <c r="B678">
        <v>1995387</v>
      </c>
      <c r="C678" t="s">
        <v>164</v>
      </c>
      <c r="D678" t="s">
        <v>126</v>
      </c>
      <c r="E678" t="s">
        <v>205</v>
      </c>
      <c r="F678" t="s">
        <v>112</v>
      </c>
      <c r="G678">
        <v>44504.356944444444</v>
      </c>
      <c r="H678" t="s">
        <v>180</v>
      </c>
      <c r="I678" t="s">
        <v>116</v>
      </c>
      <c r="J678" t="s">
        <v>181</v>
      </c>
      <c r="K678" t="s">
        <v>182</v>
      </c>
      <c r="L678" t="s">
        <v>183</v>
      </c>
      <c r="M678">
        <v>1.4E-2</v>
      </c>
      <c r="N678" t="s">
        <v>149</v>
      </c>
      <c r="O678" t="b">
        <v>0</v>
      </c>
      <c r="P678">
        <v>138261413</v>
      </c>
      <c r="Q678" t="s">
        <v>150</v>
      </c>
      <c r="R678">
        <v>1E-3</v>
      </c>
      <c r="S678" t="s">
        <v>184</v>
      </c>
      <c r="T678">
        <v>2021</v>
      </c>
      <c r="U678" t="s">
        <v>151</v>
      </c>
      <c r="V678" t="s">
        <v>188</v>
      </c>
      <c r="W678" t="s">
        <v>189</v>
      </c>
      <c r="X678" t="s">
        <v>155</v>
      </c>
      <c r="Y678">
        <v>636400</v>
      </c>
      <c r="Z678">
        <v>291600</v>
      </c>
      <c r="AA678">
        <v>1.4791973795069699</v>
      </c>
      <c r="AB678">
        <v>52.471107816141703</v>
      </c>
    </row>
    <row r="679" spans="1:28">
      <c r="A679">
        <v>7299</v>
      </c>
      <c r="B679">
        <v>1832218</v>
      </c>
      <c r="C679" t="s">
        <v>164</v>
      </c>
      <c r="D679" t="s">
        <v>126</v>
      </c>
      <c r="E679" t="s">
        <v>179</v>
      </c>
      <c r="F679" t="s">
        <v>118</v>
      </c>
      <c r="G679">
        <v>42503.604861111111</v>
      </c>
      <c r="H679" t="s">
        <v>180</v>
      </c>
      <c r="I679" t="s">
        <v>116</v>
      </c>
      <c r="J679" t="s">
        <v>146</v>
      </c>
      <c r="K679" t="s">
        <v>147</v>
      </c>
      <c r="L679" t="s">
        <v>183</v>
      </c>
      <c r="M679">
        <v>5.8000000000000003E-2</v>
      </c>
      <c r="N679" t="s">
        <v>149</v>
      </c>
      <c r="O679" t="b">
        <v>0</v>
      </c>
      <c r="P679">
        <v>138261413</v>
      </c>
      <c r="Q679" t="s">
        <v>150</v>
      </c>
      <c r="R679">
        <v>1E-3</v>
      </c>
      <c r="S679" t="s">
        <v>184</v>
      </c>
      <c r="T679">
        <v>2016</v>
      </c>
      <c r="U679" t="s">
        <v>151</v>
      </c>
      <c r="V679" t="s">
        <v>204</v>
      </c>
      <c r="W679" t="s">
        <v>154</v>
      </c>
      <c r="X679" t="s">
        <v>155</v>
      </c>
      <c r="Y679">
        <v>507500</v>
      </c>
      <c r="Z679">
        <v>299100</v>
      </c>
      <c r="AA679">
        <v>-0.41497245145673001</v>
      </c>
      <c r="AB679">
        <v>52.579097446717</v>
      </c>
    </row>
    <row r="680" spans="1:28">
      <c r="A680">
        <v>7299</v>
      </c>
      <c r="B680">
        <v>4787496</v>
      </c>
      <c r="C680" t="s">
        <v>164</v>
      </c>
      <c r="D680" t="s">
        <v>126</v>
      </c>
      <c r="E680" t="s">
        <v>179</v>
      </c>
      <c r="F680" t="s">
        <v>118</v>
      </c>
      <c r="G680">
        <v>44547.51458333333</v>
      </c>
      <c r="H680" t="s">
        <v>191</v>
      </c>
      <c r="I680" t="s">
        <v>119</v>
      </c>
      <c r="J680" t="s">
        <v>192</v>
      </c>
      <c r="K680" t="s">
        <v>193</v>
      </c>
      <c r="L680" t="s">
        <v>183</v>
      </c>
      <c r="M680">
        <v>1.6000000000000001E-3</v>
      </c>
      <c r="N680" t="s">
        <v>149</v>
      </c>
      <c r="O680" t="b">
        <v>0</v>
      </c>
      <c r="P680">
        <v>138261413</v>
      </c>
      <c r="Q680" t="s">
        <v>150</v>
      </c>
      <c r="R680">
        <v>1E-3</v>
      </c>
      <c r="S680" t="s">
        <v>184</v>
      </c>
      <c r="T680">
        <v>2021</v>
      </c>
      <c r="U680" t="s">
        <v>151</v>
      </c>
      <c r="V680" t="s">
        <v>194</v>
      </c>
      <c r="W680" t="s">
        <v>195</v>
      </c>
      <c r="X680" t="s">
        <v>155</v>
      </c>
      <c r="Y680">
        <v>357000</v>
      </c>
      <c r="Z680">
        <v>237460</v>
      </c>
      <c r="AA680">
        <v>-2.62823009845419</v>
      </c>
      <c r="AB680">
        <v>52.033868710239098</v>
      </c>
    </row>
    <row r="681" spans="1:28">
      <c r="A681">
        <v>7299</v>
      </c>
      <c r="B681">
        <v>1907354</v>
      </c>
      <c r="C681" t="s">
        <v>164</v>
      </c>
      <c r="D681" t="s">
        <v>126</v>
      </c>
      <c r="E681" t="s">
        <v>179</v>
      </c>
      <c r="F681" t="s">
        <v>118</v>
      </c>
      <c r="G681">
        <v>43297.42291666667</v>
      </c>
      <c r="H681" t="s">
        <v>180</v>
      </c>
      <c r="I681" t="s">
        <v>116</v>
      </c>
      <c r="J681" t="s">
        <v>146</v>
      </c>
      <c r="K681" t="s">
        <v>147</v>
      </c>
      <c r="L681" t="s">
        <v>183</v>
      </c>
      <c r="M681">
        <v>3.7999999999999999E-2</v>
      </c>
      <c r="N681" t="s">
        <v>149</v>
      </c>
      <c r="O681" t="b">
        <v>0</v>
      </c>
      <c r="P681">
        <v>138261413</v>
      </c>
      <c r="Q681" t="s">
        <v>150</v>
      </c>
      <c r="R681">
        <v>1E-3</v>
      </c>
      <c r="S681" t="s">
        <v>184</v>
      </c>
      <c r="T681">
        <v>2018</v>
      </c>
      <c r="U681" t="s">
        <v>151</v>
      </c>
      <c r="V681" t="s">
        <v>204</v>
      </c>
      <c r="W681" t="s">
        <v>154</v>
      </c>
      <c r="X681" t="s">
        <v>155</v>
      </c>
      <c r="Y681">
        <v>507500</v>
      </c>
      <c r="Z681">
        <v>299100</v>
      </c>
      <c r="AA681">
        <v>-0.41497245145673001</v>
      </c>
      <c r="AB681">
        <v>52.579097446717</v>
      </c>
    </row>
    <row r="682" spans="1:28">
      <c r="A682">
        <v>7299</v>
      </c>
      <c r="B682">
        <v>1785991</v>
      </c>
      <c r="C682" t="s">
        <v>164</v>
      </c>
      <c r="D682" t="s">
        <v>126</v>
      </c>
      <c r="E682" t="s">
        <v>179</v>
      </c>
      <c r="F682" t="s">
        <v>118</v>
      </c>
      <c r="G682">
        <v>42032.472222222219</v>
      </c>
      <c r="H682" t="s">
        <v>180</v>
      </c>
      <c r="I682" t="s">
        <v>116</v>
      </c>
      <c r="J682" t="s">
        <v>181</v>
      </c>
      <c r="K682" t="s">
        <v>182</v>
      </c>
      <c r="L682" t="s">
        <v>183</v>
      </c>
      <c r="M682">
        <v>0.09</v>
      </c>
      <c r="N682" t="s">
        <v>149</v>
      </c>
      <c r="O682" t="b">
        <v>0</v>
      </c>
      <c r="P682">
        <v>138261413</v>
      </c>
      <c r="Q682" t="s">
        <v>150</v>
      </c>
      <c r="R682">
        <v>1E-3</v>
      </c>
      <c r="S682" t="s">
        <v>184</v>
      </c>
      <c r="T682">
        <v>2015</v>
      </c>
      <c r="U682" t="s">
        <v>151</v>
      </c>
      <c r="V682" t="s">
        <v>197</v>
      </c>
      <c r="W682" t="s">
        <v>186</v>
      </c>
      <c r="X682" t="s">
        <v>155</v>
      </c>
      <c r="Y682">
        <v>624300</v>
      </c>
      <c r="Z682">
        <v>306800</v>
      </c>
      <c r="AA682">
        <v>1.3116346710660201</v>
      </c>
      <c r="AB682">
        <v>52.6126273253455</v>
      </c>
    </row>
    <row r="683" spans="1:28">
      <c r="A683">
        <v>7299</v>
      </c>
      <c r="B683">
        <v>1917555</v>
      </c>
      <c r="C683" t="s">
        <v>164</v>
      </c>
      <c r="D683" t="s">
        <v>126</v>
      </c>
      <c r="E683" t="s">
        <v>179</v>
      </c>
      <c r="F683" t="s">
        <v>118</v>
      </c>
      <c r="G683">
        <v>43409.427083333336</v>
      </c>
      <c r="H683" t="s">
        <v>180</v>
      </c>
      <c r="I683" t="s">
        <v>116</v>
      </c>
      <c r="J683" t="s">
        <v>199</v>
      </c>
      <c r="K683" t="s">
        <v>200</v>
      </c>
      <c r="L683" t="s">
        <v>183</v>
      </c>
      <c r="M683">
        <v>5.8999999999999997E-2</v>
      </c>
      <c r="N683" t="s">
        <v>149</v>
      </c>
      <c r="O683" t="b">
        <v>0</v>
      </c>
      <c r="P683">
        <v>138261413</v>
      </c>
      <c r="Q683" t="s">
        <v>150</v>
      </c>
      <c r="R683">
        <v>1E-3</v>
      </c>
      <c r="S683" t="s">
        <v>184</v>
      </c>
      <c r="T683">
        <v>2018</v>
      </c>
      <c r="U683" t="s">
        <v>151</v>
      </c>
      <c r="V683" t="s">
        <v>201</v>
      </c>
      <c r="W683" t="s">
        <v>202</v>
      </c>
      <c r="X683" t="s">
        <v>155</v>
      </c>
      <c r="Y683">
        <v>516100</v>
      </c>
      <c r="Z683">
        <v>253300</v>
      </c>
      <c r="AA683">
        <v>-0.30395486908298303</v>
      </c>
      <c r="AB683">
        <v>52.1657659569386</v>
      </c>
    </row>
    <row r="684" spans="1:28">
      <c r="A684">
        <v>7299</v>
      </c>
      <c r="B684">
        <v>1945934</v>
      </c>
      <c r="C684" t="s">
        <v>164</v>
      </c>
      <c r="D684" t="s">
        <v>126</v>
      </c>
      <c r="E684" t="s">
        <v>179</v>
      </c>
      <c r="F684" t="s">
        <v>118</v>
      </c>
      <c r="G684">
        <v>43735.50277777778</v>
      </c>
      <c r="H684" t="s">
        <v>180</v>
      </c>
      <c r="I684" t="s">
        <v>116</v>
      </c>
      <c r="J684" t="s">
        <v>146</v>
      </c>
      <c r="K684" t="s">
        <v>147</v>
      </c>
      <c r="L684" t="s">
        <v>183</v>
      </c>
      <c r="M684">
        <v>0.1</v>
      </c>
      <c r="N684" t="s">
        <v>149</v>
      </c>
      <c r="O684" t="b">
        <v>0</v>
      </c>
      <c r="P684">
        <v>138261413</v>
      </c>
      <c r="Q684" t="s">
        <v>150</v>
      </c>
      <c r="R684">
        <v>1E-3</v>
      </c>
      <c r="S684" t="s">
        <v>184</v>
      </c>
      <c r="T684">
        <v>2019</v>
      </c>
      <c r="U684" t="s">
        <v>151</v>
      </c>
      <c r="V684" t="s">
        <v>204</v>
      </c>
      <c r="W684" t="s">
        <v>154</v>
      </c>
      <c r="X684" t="s">
        <v>155</v>
      </c>
      <c r="Y684">
        <v>507500</v>
      </c>
      <c r="Z684">
        <v>299100</v>
      </c>
      <c r="AA684">
        <v>-0.41497245145673001</v>
      </c>
      <c r="AB684">
        <v>52.579097446717</v>
      </c>
    </row>
    <row r="685" spans="1:28">
      <c r="A685">
        <v>7299</v>
      </c>
      <c r="B685">
        <v>1793218</v>
      </c>
      <c r="C685" t="s">
        <v>164</v>
      </c>
      <c r="D685" t="s">
        <v>126</v>
      </c>
      <c r="E685" t="s">
        <v>179</v>
      </c>
      <c r="F685" t="s">
        <v>118</v>
      </c>
      <c r="G685">
        <v>42104.481249999997</v>
      </c>
      <c r="H685" t="s">
        <v>180</v>
      </c>
      <c r="I685" t="s">
        <v>116</v>
      </c>
      <c r="J685" t="s">
        <v>181</v>
      </c>
      <c r="K685" t="s">
        <v>182</v>
      </c>
      <c r="L685" t="s">
        <v>183</v>
      </c>
      <c r="M685">
        <v>0.01</v>
      </c>
      <c r="N685" t="s">
        <v>149</v>
      </c>
      <c r="O685" t="b">
        <v>0</v>
      </c>
      <c r="P685">
        <v>138261413</v>
      </c>
      <c r="Q685" t="s">
        <v>150</v>
      </c>
      <c r="R685">
        <v>1E-3</v>
      </c>
      <c r="S685" t="s">
        <v>184</v>
      </c>
      <c r="T685">
        <v>2015</v>
      </c>
      <c r="U685" t="s">
        <v>151</v>
      </c>
      <c r="V685" t="s">
        <v>185</v>
      </c>
      <c r="W685" t="s">
        <v>186</v>
      </c>
      <c r="X685" t="s">
        <v>155</v>
      </c>
      <c r="Y685">
        <v>620600</v>
      </c>
      <c r="Z685">
        <v>309500</v>
      </c>
      <c r="AA685">
        <v>1.2588812496391699</v>
      </c>
      <c r="AB685">
        <v>52.638374352215699</v>
      </c>
    </row>
    <row r="686" spans="1:28">
      <c r="A686">
        <v>7299</v>
      </c>
      <c r="B686">
        <v>1784175</v>
      </c>
      <c r="C686" t="s">
        <v>164</v>
      </c>
      <c r="D686" t="s">
        <v>126</v>
      </c>
      <c r="E686" t="s">
        <v>179</v>
      </c>
      <c r="F686" t="s">
        <v>118</v>
      </c>
      <c r="G686">
        <v>42011.457638888889</v>
      </c>
      <c r="H686" t="s">
        <v>180</v>
      </c>
      <c r="I686" t="s">
        <v>116</v>
      </c>
      <c r="J686" t="s">
        <v>181</v>
      </c>
      <c r="K686" t="s">
        <v>182</v>
      </c>
      <c r="L686" t="s">
        <v>183</v>
      </c>
      <c r="M686">
        <v>8.0000000000000002E-3</v>
      </c>
      <c r="N686" t="s">
        <v>149</v>
      </c>
      <c r="O686" t="b">
        <v>0</v>
      </c>
      <c r="P686">
        <v>138261413</v>
      </c>
      <c r="Q686" t="s">
        <v>150</v>
      </c>
      <c r="R686">
        <v>1E-3</v>
      </c>
      <c r="S686" t="s">
        <v>184</v>
      </c>
      <c r="T686">
        <v>2015</v>
      </c>
      <c r="U686" t="s">
        <v>151</v>
      </c>
      <c r="V686" t="s">
        <v>185</v>
      </c>
      <c r="W686" t="s">
        <v>186</v>
      </c>
      <c r="X686" t="s">
        <v>155</v>
      </c>
      <c r="Y686">
        <v>620600</v>
      </c>
      <c r="Z686">
        <v>309500</v>
      </c>
      <c r="AA686">
        <v>1.2588812496391699</v>
      </c>
      <c r="AB686">
        <v>52.638374352215699</v>
      </c>
    </row>
    <row r="687" spans="1:28">
      <c r="A687">
        <v>7299</v>
      </c>
      <c r="B687">
        <v>1313974</v>
      </c>
      <c r="C687" t="s">
        <v>164</v>
      </c>
      <c r="D687" t="s">
        <v>126</v>
      </c>
      <c r="E687" t="s">
        <v>205</v>
      </c>
      <c r="F687" t="s">
        <v>112</v>
      </c>
      <c r="G687">
        <v>43710.530555555553</v>
      </c>
      <c r="H687" t="s">
        <v>180</v>
      </c>
      <c r="I687" t="s">
        <v>116</v>
      </c>
      <c r="J687" t="s">
        <v>210</v>
      </c>
      <c r="K687" t="s">
        <v>211</v>
      </c>
      <c r="L687" t="s">
        <v>183</v>
      </c>
      <c r="M687">
        <v>0.14000000000000001</v>
      </c>
      <c r="N687" t="s">
        <v>149</v>
      </c>
      <c r="O687" t="b">
        <v>0</v>
      </c>
      <c r="P687">
        <v>138261413</v>
      </c>
      <c r="Q687" t="s">
        <v>150</v>
      </c>
      <c r="R687">
        <v>1E-3</v>
      </c>
      <c r="S687" t="s">
        <v>184</v>
      </c>
      <c r="T687">
        <v>2019</v>
      </c>
      <c r="U687" t="s">
        <v>151</v>
      </c>
      <c r="V687" t="s">
        <v>212</v>
      </c>
      <c r="W687" t="s">
        <v>213</v>
      </c>
      <c r="X687" t="s">
        <v>155</v>
      </c>
      <c r="Y687">
        <v>512800</v>
      </c>
      <c r="Z687">
        <v>217200</v>
      </c>
      <c r="AA687">
        <v>-0.364053577960054</v>
      </c>
      <c r="AB687">
        <v>51.842019042643301</v>
      </c>
    </row>
    <row r="688" spans="1:28">
      <c r="A688">
        <v>7299</v>
      </c>
      <c r="B688">
        <v>1599168</v>
      </c>
      <c r="C688" t="s">
        <v>164</v>
      </c>
      <c r="D688" t="s">
        <v>126</v>
      </c>
      <c r="E688" t="s">
        <v>236</v>
      </c>
      <c r="F688" t="s">
        <v>115</v>
      </c>
      <c r="G688">
        <v>45083.606249999997</v>
      </c>
      <c r="H688" t="s">
        <v>180</v>
      </c>
      <c r="I688" t="s">
        <v>116</v>
      </c>
      <c r="J688" t="s">
        <v>220</v>
      </c>
      <c r="K688" t="s">
        <v>221</v>
      </c>
      <c r="L688" t="s">
        <v>148</v>
      </c>
      <c r="M688">
        <v>9.5000000000000001E-2</v>
      </c>
      <c r="N688" t="s">
        <v>149</v>
      </c>
      <c r="O688" t="b">
        <v>0</v>
      </c>
      <c r="P688">
        <v>138261413</v>
      </c>
      <c r="Q688" t="s">
        <v>150</v>
      </c>
      <c r="R688">
        <v>1E-3</v>
      </c>
      <c r="S688" t="s">
        <v>184</v>
      </c>
      <c r="T688">
        <v>2023</v>
      </c>
      <c r="U688" t="s">
        <v>151</v>
      </c>
      <c r="V688" t="s">
        <v>222</v>
      </c>
      <c r="W688" t="s">
        <v>223</v>
      </c>
      <c r="X688" t="s">
        <v>155</v>
      </c>
      <c r="Y688">
        <v>559400</v>
      </c>
      <c r="Z688">
        <v>142800</v>
      </c>
      <c r="AA688">
        <v>0.27827943679790101</v>
      </c>
      <c r="AB688">
        <v>51.162245506364997</v>
      </c>
    </row>
    <row r="689" spans="1:28">
      <c r="A689">
        <v>7299</v>
      </c>
      <c r="B689">
        <v>5320028</v>
      </c>
      <c r="C689" t="s">
        <v>164</v>
      </c>
      <c r="D689" t="s">
        <v>126</v>
      </c>
      <c r="E689" t="s">
        <v>179</v>
      </c>
      <c r="F689" t="s">
        <v>118</v>
      </c>
      <c r="G689">
        <v>44652.640972222223</v>
      </c>
      <c r="H689" t="s">
        <v>180</v>
      </c>
      <c r="I689" t="s">
        <v>116</v>
      </c>
      <c r="J689" t="s">
        <v>256</v>
      </c>
      <c r="K689" t="s">
        <v>257</v>
      </c>
      <c r="L689" t="s">
        <v>183</v>
      </c>
      <c r="M689">
        <v>3.1E-2</v>
      </c>
      <c r="N689" t="s">
        <v>149</v>
      </c>
      <c r="O689" t="b">
        <v>0</v>
      </c>
      <c r="P689">
        <v>138261413</v>
      </c>
      <c r="Q689" t="s">
        <v>150</v>
      </c>
      <c r="R689">
        <v>1E-3</v>
      </c>
      <c r="S689" t="s">
        <v>184</v>
      </c>
      <c r="T689">
        <v>2022</v>
      </c>
      <c r="U689" t="s">
        <v>151</v>
      </c>
      <c r="V689" t="s">
        <v>289</v>
      </c>
      <c r="W689" t="s">
        <v>290</v>
      </c>
      <c r="X689" t="s">
        <v>155</v>
      </c>
      <c r="Y689">
        <v>347589</v>
      </c>
      <c r="Z689">
        <v>412612</v>
      </c>
      <c r="AA689">
        <v>-2.7935865486517399</v>
      </c>
      <c r="AB689">
        <v>53.607429655734201</v>
      </c>
    </row>
    <row r="690" spans="1:28">
      <c r="A690">
        <v>7299</v>
      </c>
      <c r="B690">
        <v>1914505</v>
      </c>
      <c r="C690" t="s">
        <v>164</v>
      </c>
      <c r="D690" t="s">
        <v>126</v>
      </c>
      <c r="E690" t="s">
        <v>179</v>
      </c>
      <c r="F690" t="s">
        <v>118</v>
      </c>
      <c r="G690">
        <v>43371.693055555559</v>
      </c>
      <c r="H690" t="s">
        <v>180</v>
      </c>
      <c r="I690" t="s">
        <v>116</v>
      </c>
      <c r="J690" t="s">
        <v>199</v>
      </c>
      <c r="K690" t="s">
        <v>200</v>
      </c>
      <c r="L690" t="s">
        <v>183</v>
      </c>
      <c r="M690">
        <v>6.8000000000000005E-2</v>
      </c>
      <c r="N690" t="s">
        <v>149</v>
      </c>
      <c r="O690" t="b">
        <v>0</v>
      </c>
      <c r="P690">
        <v>138261413</v>
      </c>
      <c r="Q690" t="s">
        <v>150</v>
      </c>
      <c r="R690">
        <v>1E-3</v>
      </c>
      <c r="S690" t="s">
        <v>184</v>
      </c>
      <c r="T690">
        <v>2018</v>
      </c>
      <c r="U690" t="s">
        <v>151</v>
      </c>
      <c r="V690" t="s">
        <v>201</v>
      </c>
      <c r="W690" t="s">
        <v>202</v>
      </c>
      <c r="X690" t="s">
        <v>155</v>
      </c>
      <c r="Y690">
        <v>516100</v>
      </c>
      <c r="Z690">
        <v>253300</v>
      </c>
      <c r="AA690">
        <v>-0.30395486908298303</v>
      </c>
      <c r="AB690">
        <v>52.1657659569386</v>
      </c>
    </row>
    <row r="691" spans="1:28">
      <c r="A691">
        <v>7299</v>
      </c>
      <c r="B691">
        <v>2063267</v>
      </c>
      <c r="C691" t="s">
        <v>164</v>
      </c>
      <c r="D691" t="s">
        <v>126</v>
      </c>
      <c r="E691" t="s">
        <v>179</v>
      </c>
      <c r="F691" t="s">
        <v>118</v>
      </c>
      <c r="G691">
        <v>45372.395138888889</v>
      </c>
      <c r="H691" t="s">
        <v>180</v>
      </c>
      <c r="I691" t="s">
        <v>116</v>
      </c>
      <c r="J691" t="s">
        <v>199</v>
      </c>
      <c r="K691" t="s">
        <v>200</v>
      </c>
      <c r="L691" t="s">
        <v>183</v>
      </c>
      <c r="M691">
        <v>0.02</v>
      </c>
      <c r="N691" t="s">
        <v>149</v>
      </c>
      <c r="O691" t="b">
        <v>0</v>
      </c>
      <c r="P691">
        <v>138261413</v>
      </c>
      <c r="Q691" t="s">
        <v>150</v>
      </c>
      <c r="R691">
        <v>1E-3</v>
      </c>
      <c r="S691" t="s">
        <v>184</v>
      </c>
      <c r="T691">
        <v>2024</v>
      </c>
      <c r="U691" t="s">
        <v>151</v>
      </c>
      <c r="V691" t="s">
        <v>207</v>
      </c>
      <c r="W691" t="s">
        <v>208</v>
      </c>
      <c r="X691" t="s">
        <v>155</v>
      </c>
      <c r="Y691">
        <v>515935</v>
      </c>
      <c r="Z691">
        <v>253417</v>
      </c>
      <c r="AA691">
        <v>-0.30632621725807402</v>
      </c>
      <c r="AB691">
        <v>52.1668520239771</v>
      </c>
    </row>
    <row r="692" spans="1:28">
      <c r="A692">
        <v>7299</v>
      </c>
      <c r="B692">
        <v>1314221</v>
      </c>
      <c r="C692" t="s">
        <v>164</v>
      </c>
      <c r="D692" t="s">
        <v>126</v>
      </c>
      <c r="E692" t="s">
        <v>205</v>
      </c>
      <c r="F692" t="s">
        <v>112</v>
      </c>
      <c r="G692">
        <v>43714.644444444442</v>
      </c>
      <c r="H692" t="s">
        <v>180</v>
      </c>
      <c r="I692" t="s">
        <v>116</v>
      </c>
      <c r="J692" t="s">
        <v>348</v>
      </c>
      <c r="K692" t="s">
        <v>349</v>
      </c>
      <c r="L692" t="s">
        <v>183</v>
      </c>
      <c r="M692">
        <v>7.2999999999999995E-2</v>
      </c>
      <c r="N692" t="s">
        <v>149</v>
      </c>
      <c r="O692" t="b">
        <v>0</v>
      </c>
      <c r="P692">
        <v>138261413</v>
      </c>
      <c r="Q692" t="s">
        <v>150</v>
      </c>
      <c r="R692">
        <v>1E-3</v>
      </c>
      <c r="S692" t="s">
        <v>184</v>
      </c>
      <c r="T692">
        <v>2019</v>
      </c>
      <c r="U692" t="s">
        <v>151</v>
      </c>
      <c r="V692" t="s">
        <v>359</v>
      </c>
      <c r="W692" t="s">
        <v>360</v>
      </c>
      <c r="X692" t="s">
        <v>155</v>
      </c>
      <c r="Y692">
        <v>517020</v>
      </c>
      <c r="Z692">
        <v>171370</v>
      </c>
      <c r="AA692">
        <v>-0.31813221906170103</v>
      </c>
      <c r="AB692">
        <v>51.429261573055001</v>
      </c>
    </row>
    <row r="693" spans="1:28">
      <c r="A693">
        <v>7299</v>
      </c>
      <c r="B693">
        <v>1986891</v>
      </c>
      <c r="C693" t="s">
        <v>164</v>
      </c>
      <c r="D693" t="s">
        <v>126</v>
      </c>
      <c r="E693" t="s">
        <v>179</v>
      </c>
      <c r="F693" t="s">
        <v>118</v>
      </c>
      <c r="G693">
        <v>44392.552083333336</v>
      </c>
      <c r="H693" t="s">
        <v>180</v>
      </c>
      <c r="I693" t="s">
        <v>116</v>
      </c>
      <c r="J693" t="s">
        <v>181</v>
      </c>
      <c r="K693" t="s">
        <v>182</v>
      </c>
      <c r="L693" t="s">
        <v>183</v>
      </c>
      <c r="M693">
        <v>5.7000000000000002E-3</v>
      </c>
      <c r="N693" t="s">
        <v>149</v>
      </c>
      <c r="O693" t="b">
        <v>0</v>
      </c>
      <c r="P693">
        <v>138261413</v>
      </c>
      <c r="Q693" t="s">
        <v>150</v>
      </c>
      <c r="R693">
        <v>1E-3</v>
      </c>
      <c r="S693" t="s">
        <v>184</v>
      </c>
      <c r="T693">
        <v>2021</v>
      </c>
      <c r="U693" t="s">
        <v>151</v>
      </c>
      <c r="V693" t="s">
        <v>185</v>
      </c>
      <c r="W693" t="s">
        <v>186</v>
      </c>
      <c r="X693" t="s">
        <v>155</v>
      </c>
      <c r="Y693">
        <v>620600</v>
      </c>
      <c r="Z693">
        <v>309500</v>
      </c>
      <c r="AA693">
        <v>1.2588812496391699</v>
      </c>
      <c r="AB693">
        <v>52.638374352215699</v>
      </c>
    </row>
    <row r="694" spans="1:28">
      <c r="A694">
        <v>7299</v>
      </c>
      <c r="B694">
        <v>4774164</v>
      </c>
      <c r="C694" t="s">
        <v>164</v>
      </c>
      <c r="D694" t="s">
        <v>126</v>
      </c>
      <c r="E694" t="s">
        <v>205</v>
      </c>
      <c r="F694" t="s">
        <v>112</v>
      </c>
      <c r="G694">
        <v>44351.527777777781</v>
      </c>
      <c r="H694" t="s">
        <v>191</v>
      </c>
      <c r="I694" t="s">
        <v>119</v>
      </c>
      <c r="J694" t="s">
        <v>192</v>
      </c>
      <c r="K694" t="s">
        <v>193</v>
      </c>
      <c r="L694" t="s">
        <v>183</v>
      </c>
      <c r="M694">
        <v>1.8E-3</v>
      </c>
      <c r="N694" t="s">
        <v>149</v>
      </c>
      <c r="O694" t="b">
        <v>0</v>
      </c>
      <c r="P694">
        <v>138261413</v>
      </c>
      <c r="Q694" t="s">
        <v>150</v>
      </c>
      <c r="R694">
        <v>1E-3</v>
      </c>
      <c r="S694" t="s">
        <v>184</v>
      </c>
      <c r="T694">
        <v>2021</v>
      </c>
      <c r="U694" t="s">
        <v>151</v>
      </c>
      <c r="V694" t="s">
        <v>194</v>
      </c>
      <c r="W694" t="s">
        <v>195</v>
      </c>
      <c r="X694" t="s">
        <v>155</v>
      </c>
      <c r="Y694">
        <v>357000</v>
      </c>
      <c r="Z694">
        <v>237460</v>
      </c>
      <c r="AA694">
        <v>-2.62823009845419</v>
      </c>
      <c r="AB694">
        <v>52.033868710239098</v>
      </c>
    </row>
    <row r="695" spans="1:28">
      <c r="A695">
        <v>7299</v>
      </c>
      <c r="B695">
        <v>1515693</v>
      </c>
      <c r="C695" t="s">
        <v>164</v>
      </c>
      <c r="D695" t="s">
        <v>126</v>
      </c>
      <c r="E695" t="s">
        <v>205</v>
      </c>
      <c r="F695" t="s">
        <v>112</v>
      </c>
      <c r="G695">
        <v>43857.532638888886</v>
      </c>
      <c r="H695" t="s">
        <v>180</v>
      </c>
      <c r="I695" t="s">
        <v>116</v>
      </c>
      <c r="J695" t="s">
        <v>228</v>
      </c>
      <c r="K695" t="s">
        <v>229</v>
      </c>
      <c r="L695" t="s">
        <v>183</v>
      </c>
      <c r="M695">
        <v>4.7000000000000002E-3</v>
      </c>
      <c r="N695" t="s">
        <v>149</v>
      </c>
      <c r="O695" t="b">
        <v>0</v>
      </c>
      <c r="P695">
        <v>138261413</v>
      </c>
      <c r="Q695" t="s">
        <v>150</v>
      </c>
      <c r="R695">
        <v>1E-3</v>
      </c>
      <c r="S695" t="s">
        <v>184</v>
      </c>
      <c r="T695">
        <v>2020</v>
      </c>
      <c r="U695" t="s">
        <v>151</v>
      </c>
      <c r="V695" t="s">
        <v>248</v>
      </c>
      <c r="W695" t="s">
        <v>249</v>
      </c>
      <c r="X695" t="s">
        <v>155</v>
      </c>
      <c r="Y695">
        <v>435499</v>
      </c>
      <c r="Z695">
        <v>117847</v>
      </c>
      <c r="AA695">
        <v>-1.4959290530529701</v>
      </c>
      <c r="AB695">
        <v>50.958961874929102</v>
      </c>
    </row>
    <row r="696" spans="1:28">
      <c r="A696">
        <v>7299</v>
      </c>
      <c r="B696">
        <v>1851193</v>
      </c>
      <c r="C696" t="s">
        <v>164</v>
      </c>
      <c r="D696" t="s">
        <v>126</v>
      </c>
      <c r="E696" t="s">
        <v>179</v>
      </c>
      <c r="F696" t="s">
        <v>118</v>
      </c>
      <c r="G696">
        <v>42681.473611111112</v>
      </c>
      <c r="H696" t="s">
        <v>180</v>
      </c>
      <c r="I696" t="s">
        <v>116</v>
      </c>
      <c r="J696" t="s">
        <v>199</v>
      </c>
      <c r="K696" t="s">
        <v>200</v>
      </c>
      <c r="L696" t="s">
        <v>183</v>
      </c>
      <c r="M696">
        <v>9.1999999999999998E-2</v>
      </c>
      <c r="N696" t="s">
        <v>149</v>
      </c>
      <c r="O696" t="b">
        <v>0</v>
      </c>
      <c r="P696">
        <v>138261413</v>
      </c>
      <c r="Q696" t="s">
        <v>150</v>
      </c>
      <c r="R696">
        <v>1E-3</v>
      </c>
      <c r="S696" t="s">
        <v>184</v>
      </c>
      <c r="T696">
        <v>2016</v>
      </c>
      <c r="U696" t="s">
        <v>151</v>
      </c>
      <c r="V696" t="s">
        <v>207</v>
      </c>
      <c r="W696" t="s">
        <v>208</v>
      </c>
      <c r="X696" t="s">
        <v>155</v>
      </c>
      <c r="Y696">
        <v>515935</v>
      </c>
      <c r="Z696">
        <v>253417</v>
      </c>
      <c r="AA696">
        <v>-0.30632621725807402</v>
      </c>
      <c r="AB696">
        <v>52.1668520239771</v>
      </c>
    </row>
    <row r="697" spans="1:28">
      <c r="A697">
        <v>7299</v>
      </c>
      <c r="B697">
        <v>1847853</v>
      </c>
      <c r="C697" t="s">
        <v>164</v>
      </c>
      <c r="D697" t="s">
        <v>126</v>
      </c>
      <c r="E697" t="s">
        <v>179</v>
      </c>
      <c r="F697" t="s">
        <v>118</v>
      </c>
      <c r="G697">
        <v>42656.604861111111</v>
      </c>
      <c r="H697" t="s">
        <v>180</v>
      </c>
      <c r="I697" t="s">
        <v>116</v>
      </c>
      <c r="J697" t="s">
        <v>146</v>
      </c>
      <c r="K697" t="s">
        <v>147</v>
      </c>
      <c r="L697" t="s">
        <v>183</v>
      </c>
      <c r="M697">
        <v>1.7000000000000001E-2</v>
      </c>
      <c r="N697" t="s">
        <v>149</v>
      </c>
      <c r="O697" t="b">
        <v>0</v>
      </c>
      <c r="P697">
        <v>138261413</v>
      </c>
      <c r="Q697" t="s">
        <v>150</v>
      </c>
      <c r="R697">
        <v>1E-3</v>
      </c>
      <c r="S697" t="s">
        <v>184</v>
      </c>
      <c r="T697">
        <v>2016</v>
      </c>
      <c r="U697" t="s">
        <v>151</v>
      </c>
      <c r="V697" t="s">
        <v>225</v>
      </c>
      <c r="W697" t="s">
        <v>226</v>
      </c>
      <c r="X697" t="s">
        <v>155</v>
      </c>
      <c r="Y697">
        <v>500098</v>
      </c>
      <c r="Z697">
        <v>402866</v>
      </c>
      <c r="AA697">
        <v>-0.49196935841400102</v>
      </c>
      <c r="AB697">
        <v>53.512954618294103</v>
      </c>
    </row>
    <row r="698" spans="1:28">
      <c r="A698">
        <v>7299</v>
      </c>
      <c r="B698">
        <v>2008921</v>
      </c>
      <c r="C698" t="s">
        <v>164</v>
      </c>
      <c r="D698" t="s">
        <v>126</v>
      </c>
      <c r="E698" t="s">
        <v>179</v>
      </c>
      <c r="F698" t="s">
        <v>118</v>
      </c>
      <c r="G698">
        <v>44685.592361111114</v>
      </c>
      <c r="H698" t="s">
        <v>180</v>
      </c>
      <c r="I698" t="s">
        <v>116</v>
      </c>
      <c r="J698" t="s">
        <v>181</v>
      </c>
      <c r="K698" t="s">
        <v>182</v>
      </c>
      <c r="L698" t="s">
        <v>183</v>
      </c>
      <c r="M698">
        <v>5.4000000000000003E-3</v>
      </c>
      <c r="N698" t="s">
        <v>149</v>
      </c>
      <c r="O698" t="b">
        <v>0</v>
      </c>
      <c r="P698">
        <v>138261413</v>
      </c>
      <c r="Q698" t="s">
        <v>150</v>
      </c>
      <c r="R698">
        <v>1E-3</v>
      </c>
      <c r="S698" t="s">
        <v>184</v>
      </c>
      <c r="T698">
        <v>2022</v>
      </c>
      <c r="U698" t="s">
        <v>151</v>
      </c>
      <c r="V698" t="s">
        <v>185</v>
      </c>
      <c r="W698" t="s">
        <v>186</v>
      </c>
      <c r="X698" t="s">
        <v>155</v>
      </c>
      <c r="Y698">
        <v>620600</v>
      </c>
      <c r="Z698">
        <v>309500</v>
      </c>
      <c r="AA698">
        <v>1.2588812496391699</v>
      </c>
      <c r="AB698">
        <v>52.638374352215699</v>
      </c>
    </row>
    <row r="699" spans="1:28">
      <c r="A699">
        <v>7299</v>
      </c>
      <c r="B699">
        <v>4637068</v>
      </c>
      <c r="C699" t="s">
        <v>164</v>
      </c>
      <c r="D699" t="s">
        <v>126</v>
      </c>
      <c r="E699" t="s">
        <v>179</v>
      </c>
      <c r="F699" t="s">
        <v>118</v>
      </c>
      <c r="G699">
        <v>42352.448611111111</v>
      </c>
      <c r="H699" t="s">
        <v>191</v>
      </c>
      <c r="I699" t="s">
        <v>119</v>
      </c>
      <c r="J699" t="s">
        <v>192</v>
      </c>
      <c r="K699" t="s">
        <v>193</v>
      </c>
      <c r="L699" t="s">
        <v>183</v>
      </c>
      <c r="M699">
        <v>1.8E-3</v>
      </c>
      <c r="N699" t="s">
        <v>149</v>
      </c>
      <c r="O699" t="b">
        <v>0</v>
      </c>
      <c r="P699">
        <v>138261413</v>
      </c>
      <c r="Q699" t="s">
        <v>150</v>
      </c>
      <c r="R699">
        <v>1E-3</v>
      </c>
      <c r="S699" t="s">
        <v>184</v>
      </c>
      <c r="T699">
        <v>2015</v>
      </c>
      <c r="U699" t="s">
        <v>151</v>
      </c>
      <c r="V699" t="s">
        <v>194</v>
      </c>
      <c r="W699" t="s">
        <v>195</v>
      </c>
      <c r="X699" t="s">
        <v>155</v>
      </c>
      <c r="Y699">
        <v>357000</v>
      </c>
      <c r="Z699">
        <v>237460</v>
      </c>
      <c r="AA699">
        <v>-2.62823009845419</v>
      </c>
      <c r="AB699">
        <v>52.033868710239098</v>
      </c>
    </row>
    <row r="700" spans="1:28">
      <c r="A700">
        <v>7299</v>
      </c>
      <c r="B700">
        <v>2032219</v>
      </c>
      <c r="C700" t="s">
        <v>164</v>
      </c>
      <c r="D700" t="s">
        <v>126</v>
      </c>
      <c r="E700" t="s">
        <v>205</v>
      </c>
      <c r="F700" t="s">
        <v>112</v>
      </c>
      <c r="G700">
        <v>44986.370833333334</v>
      </c>
      <c r="H700" t="s">
        <v>180</v>
      </c>
      <c r="I700" t="s">
        <v>116</v>
      </c>
      <c r="J700" t="s">
        <v>181</v>
      </c>
      <c r="K700" t="s">
        <v>182</v>
      </c>
      <c r="L700" t="s">
        <v>183</v>
      </c>
      <c r="M700">
        <v>1.6E-2</v>
      </c>
      <c r="N700" t="s">
        <v>149</v>
      </c>
      <c r="O700" t="b">
        <v>0</v>
      </c>
      <c r="P700">
        <v>138261413</v>
      </c>
      <c r="Q700" t="s">
        <v>150</v>
      </c>
      <c r="R700">
        <v>1E-3</v>
      </c>
      <c r="S700" t="s">
        <v>184</v>
      </c>
      <c r="T700">
        <v>2023</v>
      </c>
      <c r="U700" t="s">
        <v>151</v>
      </c>
      <c r="V700" t="s">
        <v>188</v>
      </c>
      <c r="W700" t="s">
        <v>189</v>
      </c>
      <c r="X700" t="s">
        <v>155</v>
      </c>
      <c r="Y700">
        <v>636400</v>
      </c>
      <c r="Z700">
        <v>291600</v>
      </c>
      <c r="AA700">
        <v>1.4791973795069699</v>
      </c>
      <c r="AB700">
        <v>52.471107816141703</v>
      </c>
    </row>
    <row r="701" spans="1:28">
      <c r="A701">
        <v>7299</v>
      </c>
      <c r="B701">
        <v>1775075</v>
      </c>
      <c r="C701" t="s">
        <v>164</v>
      </c>
      <c r="D701" t="s">
        <v>126</v>
      </c>
      <c r="E701" t="s">
        <v>179</v>
      </c>
      <c r="F701" t="s">
        <v>118</v>
      </c>
      <c r="G701">
        <v>41929.495138888888</v>
      </c>
      <c r="H701" t="s">
        <v>180</v>
      </c>
      <c r="I701" t="s">
        <v>116</v>
      </c>
      <c r="J701" t="s">
        <v>181</v>
      </c>
      <c r="K701" t="s">
        <v>182</v>
      </c>
      <c r="L701" t="s">
        <v>183</v>
      </c>
      <c r="M701">
        <v>1.7999999999999999E-2</v>
      </c>
      <c r="N701" t="s">
        <v>149</v>
      </c>
      <c r="O701" t="b">
        <v>0</v>
      </c>
      <c r="P701">
        <v>138261413</v>
      </c>
      <c r="Q701" t="s">
        <v>150</v>
      </c>
      <c r="R701">
        <v>1E-3</v>
      </c>
      <c r="S701" t="s">
        <v>184</v>
      </c>
      <c r="T701">
        <v>2014</v>
      </c>
      <c r="U701" t="s">
        <v>151</v>
      </c>
      <c r="V701" t="s">
        <v>188</v>
      </c>
      <c r="W701" t="s">
        <v>189</v>
      </c>
      <c r="X701" t="s">
        <v>155</v>
      </c>
      <c r="Y701">
        <v>636400</v>
      </c>
      <c r="Z701">
        <v>291600</v>
      </c>
      <c r="AA701">
        <v>1.4791973795069699</v>
      </c>
      <c r="AB701">
        <v>52.471107816141703</v>
      </c>
    </row>
    <row r="702" spans="1:28">
      <c r="A702">
        <v>7299</v>
      </c>
      <c r="B702">
        <v>1995954</v>
      </c>
      <c r="C702" t="s">
        <v>164</v>
      </c>
      <c r="D702" t="s">
        <v>126</v>
      </c>
      <c r="E702" t="s">
        <v>179</v>
      </c>
      <c r="F702" t="s">
        <v>118</v>
      </c>
      <c r="G702">
        <v>44522.484722222223</v>
      </c>
      <c r="H702" t="s">
        <v>180</v>
      </c>
      <c r="I702" t="s">
        <v>116</v>
      </c>
      <c r="J702" t="s">
        <v>199</v>
      </c>
      <c r="K702" t="s">
        <v>200</v>
      </c>
      <c r="L702" t="s">
        <v>148</v>
      </c>
      <c r="M702">
        <v>6.8000000000000005E-2</v>
      </c>
      <c r="N702" t="s">
        <v>149</v>
      </c>
      <c r="O702" t="b">
        <v>0</v>
      </c>
      <c r="P702">
        <v>138261413</v>
      </c>
      <c r="Q702" t="s">
        <v>150</v>
      </c>
      <c r="R702">
        <v>1E-3</v>
      </c>
      <c r="S702" t="s">
        <v>184</v>
      </c>
      <c r="T702">
        <v>2021</v>
      </c>
      <c r="U702" t="s">
        <v>151</v>
      </c>
      <c r="V702" t="s">
        <v>201</v>
      </c>
      <c r="W702" t="s">
        <v>202</v>
      </c>
      <c r="X702" t="s">
        <v>155</v>
      </c>
      <c r="Y702">
        <v>516100</v>
      </c>
      <c r="Z702">
        <v>253300</v>
      </c>
      <c r="AA702">
        <v>-0.30395486908298303</v>
      </c>
      <c r="AB702">
        <v>52.1657659569386</v>
      </c>
    </row>
    <row r="703" spans="1:28">
      <c r="A703">
        <v>7299</v>
      </c>
      <c r="B703">
        <v>1920677</v>
      </c>
      <c r="C703" t="s">
        <v>164</v>
      </c>
      <c r="D703" t="s">
        <v>126</v>
      </c>
      <c r="E703" t="s">
        <v>179</v>
      </c>
      <c r="F703" t="s">
        <v>118</v>
      </c>
      <c r="G703">
        <v>43448.47152777778</v>
      </c>
      <c r="H703" t="s">
        <v>180</v>
      </c>
      <c r="I703" t="s">
        <v>116</v>
      </c>
      <c r="J703" t="s">
        <v>146</v>
      </c>
      <c r="K703" t="s">
        <v>147</v>
      </c>
      <c r="L703" t="s">
        <v>183</v>
      </c>
      <c r="M703">
        <v>7.5999999999999998E-2</v>
      </c>
      <c r="N703" t="s">
        <v>149</v>
      </c>
      <c r="O703" t="b">
        <v>0</v>
      </c>
      <c r="P703">
        <v>138261413</v>
      </c>
      <c r="Q703" t="s">
        <v>150</v>
      </c>
      <c r="R703">
        <v>1E-3</v>
      </c>
      <c r="S703" t="s">
        <v>184</v>
      </c>
      <c r="T703">
        <v>2018</v>
      </c>
      <c r="U703" t="s">
        <v>151</v>
      </c>
      <c r="V703" t="s">
        <v>204</v>
      </c>
      <c r="W703" t="s">
        <v>154</v>
      </c>
      <c r="X703" t="s">
        <v>155</v>
      </c>
      <c r="Y703">
        <v>507500</v>
      </c>
      <c r="Z703">
        <v>299100</v>
      </c>
      <c r="AA703">
        <v>-0.41497245145673001</v>
      </c>
      <c r="AB703">
        <v>52.579097446717</v>
      </c>
    </row>
    <row r="704" spans="1:28">
      <c r="A704">
        <v>7299</v>
      </c>
      <c r="B704">
        <v>4622420</v>
      </c>
      <c r="C704" t="s">
        <v>164</v>
      </c>
      <c r="D704" t="s">
        <v>126</v>
      </c>
      <c r="E704" t="s">
        <v>179</v>
      </c>
      <c r="F704" t="s">
        <v>118</v>
      </c>
      <c r="G704">
        <v>42177.494444444441</v>
      </c>
      <c r="H704" t="s">
        <v>191</v>
      </c>
      <c r="I704" t="s">
        <v>119</v>
      </c>
      <c r="J704" t="s">
        <v>192</v>
      </c>
      <c r="K704" t="s">
        <v>193</v>
      </c>
      <c r="L704" t="s">
        <v>183</v>
      </c>
      <c r="M704">
        <v>2.7000000000000001E-3</v>
      </c>
      <c r="N704" t="s">
        <v>149</v>
      </c>
      <c r="O704" t="b">
        <v>0</v>
      </c>
      <c r="P704">
        <v>138261413</v>
      </c>
      <c r="Q704" t="s">
        <v>150</v>
      </c>
      <c r="R704">
        <v>1E-3</v>
      </c>
      <c r="S704" t="s">
        <v>184</v>
      </c>
      <c r="T704">
        <v>2015</v>
      </c>
      <c r="U704" t="s">
        <v>151</v>
      </c>
      <c r="V704" t="s">
        <v>194</v>
      </c>
      <c r="W704" t="s">
        <v>195</v>
      </c>
      <c r="X704" t="s">
        <v>155</v>
      </c>
      <c r="Y704">
        <v>357000</v>
      </c>
      <c r="Z704">
        <v>237460</v>
      </c>
      <c r="AA704">
        <v>-2.62823009845419</v>
      </c>
      <c r="AB704">
        <v>52.033868710239098</v>
      </c>
    </row>
    <row r="705" spans="1:28">
      <c r="A705">
        <v>7299</v>
      </c>
      <c r="B705">
        <v>2011279</v>
      </c>
      <c r="C705" t="s">
        <v>164</v>
      </c>
      <c r="D705" t="s">
        <v>126</v>
      </c>
      <c r="E705" t="s">
        <v>179</v>
      </c>
      <c r="F705" t="s">
        <v>118</v>
      </c>
      <c r="G705">
        <v>44720.59375</v>
      </c>
      <c r="H705" t="s">
        <v>180</v>
      </c>
      <c r="I705" t="s">
        <v>116</v>
      </c>
      <c r="J705" t="s">
        <v>181</v>
      </c>
      <c r="K705" t="s">
        <v>182</v>
      </c>
      <c r="L705" t="s">
        <v>183</v>
      </c>
      <c r="M705">
        <v>6.4000000000000003E-3</v>
      </c>
      <c r="N705" t="s">
        <v>149</v>
      </c>
      <c r="O705" t="b">
        <v>0</v>
      </c>
      <c r="P705">
        <v>138261413</v>
      </c>
      <c r="Q705" t="s">
        <v>150</v>
      </c>
      <c r="R705">
        <v>1E-3</v>
      </c>
      <c r="S705" t="s">
        <v>184</v>
      </c>
      <c r="T705">
        <v>2022</v>
      </c>
      <c r="U705" t="s">
        <v>151</v>
      </c>
      <c r="V705" t="s">
        <v>185</v>
      </c>
      <c r="W705" t="s">
        <v>186</v>
      </c>
      <c r="X705" t="s">
        <v>155</v>
      </c>
      <c r="Y705">
        <v>620600</v>
      </c>
      <c r="Z705">
        <v>309500</v>
      </c>
      <c r="AA705">
        <v>1.2588812496391699</v>
      </c>
      <c r="AB705">
        <v>52.638374352215699</v>
      </c>
    </row>
    <row r="706" spans="1:28">
      <c r="A706">
        <v>7299</v>
      </c>
      <c r="B706">
        <v>2024392</v>
      </c>
      <c r="C706" t="s">
        <v>164</v>
      </c>
      <c r="D706" t="s">
        <v>126</v>
      </c>
      <c r="E706" t="s">
        <v>179</v>
      </c>
      <c r="F706" t="s">
        <v>118</v>
      </c>
      <c r="G706">
        <v>44881.372916666667</v>
      </c>
      <c r="H706" t="s">
        <v>180</v>
      </c>
      <c r="I706" t="s">
        <v>116</v>
      </c>
      <c r="J706" t="s">
        <v>181</v>
      </c>
      <c r="K706" t="s">
        <v>182</v>
      </c>
      <c r="L706" t="s">
        <v>183</v>
      </c>
      <c r="M706">
        <v>1.2999999999999999E-2</v>
      </c>
      <c r="N706" t="s">
        <v>149</v>
      </c>
      <c r="O706" t="b">
        <v>0</v>
      </c>
      <c r="P706">
        <v>138261413</v>
      </c>
      <c r="Q706" t="s">
        <v>150</v>
      </c>
      <c r="R706">
        <v>1E-3</v>
      </c>
      <c r="S706" t="s">
        <v>184</v>
      </c>
      <c r="T706">
        <v>2022</v>
      </c>
      <c r="U706" t="s">
        <v>151</v>
      </c>
      <c r="V706" t="s">
        <v>188</v>
      </c>
      <c r="W706" t="s">
        <v>189</v>
      </c>
      <c r="X706" t="s">
        <v>155</v>
      </c>
      <c r="Y706">
        <v>636400</v>
      </c>
      <c r="Z706">
        <v>291600</v>
      </c>
      <c r="AA706">
        <v>1.4791973795069699</v>
      </c>
      <c r="AB706">
        <v>52.471107816141703</v>
      </c>
    </row>
    <row r="707" spans="1:28">
      <c r="A707">
        <v>7299</v>
      </c>
      <c r="B707">
        <v>1870750</v>
      </c>
      <c r="C707" t="s">
        <v>164</v>
      </c>
      <c r="D707" t="s">
        <v>126</v>
      </c>
      <c r="E707" t="s">
        <v>179</v>
      </c>
      <c r="F707" t="s">
        <v>118</v>
      </c>
      <c r="G707">
        <v>42858.593055555553</v>
      </c>
      <c r="H707" t="s">
        <v>180</v>
      </c>
      <c r="I707" t="s">
        <v>116</v>
      </c>
      <c r="J707" t="s">
        <v>181</v>
      </c>
      <c r="K707" t="s">
        <v>182</v>
      </c>
      <c r="L707" t="s">
        <v>183</v>
      </c>
      <c r="M707">
        <v>1.0999999999999999E-2</v>
      </c>
      <c r="N707" t="s">
        <v>149</v>
      </c>
      <c r="O707" t="b">
        <v>0</v>
      </c>
      <c r="P707">
        <v>138261413</v>
      </c>
      <c r="Q707" t="s">
        <v>150</v>
      </c>
      <c r="R707">
        <v>1E-3</v>
      </c>
      <c r="S707" t="s">
        <v>184</v>
      </c>
      <c r="T707">
        <v>2017</v>
      </c>
      <c r="U707" t="s">
        <v>151</v>
      </c>
      <c r="V707" t="s">
        <v>185</v>
      </c>
      <c r="W707" t="s">
        <v>186</v>
      </c>
      <c r="X707" t="s">
        <v>155</v>
      </c>
      <c r="Y707">
        <v>620600</v>
      </c>
      <c r="Z707">
        <v>309500</v>
      </c>
      <c r="AA707">
        <v>1.2588812496391699</v>
      </c>
      <c r="AB707">
        <v>52.638374352215699</v>
      </c>
    </row>
    <row r="708" spans="1:28">
      <c r="A708">
        <v>7299</v>
      </c>
      <c r="B708">
        <v>2039723</v>
      </c>
      <c r="C708" t="s">
        <v>164</v>
      </c>
      <c r="D708" t="s">
        <v>126</v>
      </c>
      <c r="E708" t="s">
        <v>179</v>
      </c>
      <c r="F708" t="s">
        <v>118</v>
      </c>
      <c r="G708">
        <v>45092.535416666666</v>
      </c>
      <c r="H708" t="s">
        <v>180</v>
      </c>
      <c r="I708" t="s">
        <v>116</v>
      </c>
      <c r="J708" t="s">
        <v>181</v>
      </c>
      <c r="K708" t="s">
        <v>182</v>
      </c>
      <c r="L708" t="s">
        <v>183</v>
      </c>
      <c r="M708">
        <v>0.01</v>
      </c>
      <c r="N708" t="s">
        <v>149</v>
      </c>
      <c r="O708" t="b">
        <v>0</v>
      </c>
      <c r="P708">
        <v>138261413</v>
      </c>
      <c r="Q708" t="s">
        <v>150</v>
      </c>
      <c r="R708">
        <v>1E-3</v>
      </c>
      <c r="S708" t="s">
        <v>184</v>
      </c>
      <c r="T708">
        <v>2023</v>
      </c>
      <c r="U708" t="s">
        <v>151</v>
      </c>
      <c r="V708" t="s">
        <v>188</v>
      </c>
      <c r="W708" t="s">
        <v>189</v>
      </c>
      <c r="X708" t="s">
        <v>155</v>
      </c>
      <c r="Y708">
        <v>636400</v>
      </c>
      <c r="Z708">
        <v>291600</v>
      </c>
      <c r="AA708">
        <v>1.4791973795069699</v>
      </c>
      <c r="AB708">
        <v>52.471107816141703</v>
      </c>
    </row>
    <row r="709" spans="1:28">
      <c r="A709">
        <v>7299</v>
      </c>
      <c r="B709">
        <v>1918223</v>
      </c>
      <c r="C709" t="s">
        <v>164</v>
      </c>
      <c r="D709" t="s">
        <v>126</v>
      </c>
      <c r="E709" t="s">
        <v>179</v>
      </c>
      <c r="F709" t="s">
        <v>118</v>
      </c>
      <c r="G709">
        <v>43420.369444444441</v>
      </c>
      <c r="H709" t="s">
        <v>180</v>
      </c>
      <c r="I709" t="s">
        <v>116</v>
      </c>
      <c r="J709" t="s">
        <v>199</v>
      </c>
      <c r="K709" t="s">
        <v>200</v>
      </c>
      <c r="L709" t="s">
        <v>183</v>
      </c>
      <c r="M709">
        <v>7.0000000000000007E-2</v>
      </c>
      <c r="N709" t="s">
        <v>149</v>
      </c>
      <c r="O709" t="b">
        <v>0</v>
      </c>
      <c r="P709">
        <v>138261413</v>
      </c>
      <c r="Q709" t="s">
        <v>150</v>
      </c>
      <c r="R709">
        <v>1E-3</v>
      </c>
      <c r="S709" t="s">
        <v>184</v>
      </c>
      <c r="T709">
        <v>2018</v>
      </c>
      <c r="U709" t="s">
        <v>151</v>
      </c>
      <c r="V709" t="s">
        <v>201</v>
      </c>
      <c r="W709" t="s">
        <v>202</v>
      </c>
      <c r="X709" t="s">
        <v>155</v>
      </c>
      <c r="Y709">
        <v>516100</v>
      </c>
      <c r="Z709">
        <v>253300</v>
      </c>
      <c r="AA709">
        <v>-0.30395486908298303</v>
      </c>
      <c r="AB709">
        <v>52.1657659569386</v>
      </c>
    </row>
    <row r="710" spans="1:28">
      <c r="A710">
        <v>7299</v>
      </c>
      <c r="B710">
        <v>1905107</v>
      </c>
      <c r="C710" t="s">
        <v>164</v>
      </c>
      <c r="D710" t="s">
        <v>126</v>
      </c>
      <c r="E710" t="s">
        <v>179</v>
      </c>
      <c r="F710" t="s">
        <v>118</v>
      </c>
      <c r="G710">
        <v>43272.607638888891</v>
      </c>
      <c r="H710" t="s">
        <v>180</v>
      </c>
      <c r="I710" t="s">
        <v>116</v>
      </c>
      <c r="J710" t="s">
        <v>199</v>
      </c>
      <c r="K710" t="s">
        <v>200</v>
      </c>
      <c r="L710" t="s">
        <v>183</v>
      </c>
      <c r="M710">
        <v>5.2999999999999999E-2</v>
      </c>
      <c r="N710" t="s">
        <v>149</v>
      </c>
      <c r="O710" t="b">
        <v>0</v>
      </c>
      <c r="P710">
        <v>138261413</v>
      </c>
      <c r="Q710" t="s">
        <v>150</v>
      </c>
      <c r="R710">
        <v>1E-3</v>
      </c>
      <c r="S710" t="s">
        <v>184</v>
      </c>
      <c r="T710">
        <v>2018</v>
      </c>
      <c r="U710" t="s">
        <v>151</v>
      </c>
      <c r="V710" t="s">
        <v>201</v>
      </c>
      <c r="W710" t="s">
        <v>202</v>
      </c>
      <c r="X710" t="s">
        <v>155</v>
      </c>
      <c r="Y710">
        <v>516100</v>
      </c>
      <c r="Z710">
        <v>253300</v>
      </c>
      <c r="AA710">
        <v>-0.30395486908298303</v>
      </c>
      <c r="AB710">
        <v>52.1657659569386</v>
      </c>
    </row>
    <row r="711" spans="1:28">
      <c r="A711">
        <v>7299</v>
      </c>
      <c r="B711">
        <v>1982189</v>
      </c>
      <c r="C711" t="s">
        <v>164</v>
      </c>
      <c r="D711" t="s">
        <v>126</v>
      </c>
      <c r="E711" t="s">
        <v>179</v>
      </c>
      <c r="F711" t="s">
        <v>118</v>
      </c>
      <c r="G711">
        <v>44333.551388888889</v>
      </c>
      <c r="H711" t="s">
        <v>180</v>
      </c>
      <c r="I711" t="s">
        <v>116</v>
      </c>
      <c r="J711" t="s">
        <v>199</v>
      </c>
      <c r="K711" t="s">
        <v>200</v>
      </c>
      <c r="L711" t="s">
        <v>183</v>
      </c>
      <c r="M711">
        <v>2.1999999999999999E-2</v>
      </c>
      <c r="N711" t="s">
        <v>149</v>
      </c>
      <c r="O711" t="b">
        <v>0</v>
      </c>
      <c r="P711">
        <v>138261413</v>
      </c>
      <c r="Q711" t="s">
        <v>150</v>
      </c>
      <c r="R711">
        <v>1E-3</v>
      </c>
      <c r="S711" t="s">
        <v>184</v>
      </c>
      <c r="T711">
        <v>2021</v>
      </c>
      <c r="U711" t="s">
        <v>151</v>
      </c>
      <c r="V711" t="s">
        <v>207</v>
      </c>
      <c r="W711" t="s">
        <v>208</v>
      </c>
      <c r="X711" t="s">
        <v>155</v>
      </c>
      <c r="Y711">
        <v>515935</v>
      </c>
      <c r="Z711">
        <v>253417</v>
      </c>
      <c r="AA711">
        <v>-0.30632621725807402</v>
      </c>
      <c r="AB711">
        <v>52.1668520239771</v>
      </c>
    </row>
    <row r="712" spans="1:28">
      <c r="A712">
        <v>7299</v>
      </c>
      <c r="B712">
        <v>1838340</v>
      </c>
      <c r="C712" t="s">
        <v>164</v>
      </c>
      <c r="D712" t="s">
        <v>126</v>
      </c>
      <c r="E712" t="s">
        <v>179</v>
      </c>
      <c r="F712" t="s">
        <v>118</v>
      </c>
      <c r="G712">
        <v>42565.461111111108</v>
      </c>
      <c r="H712" t="s">
        <v>180</v>
      </c>
      <c r="I712" t="s">
        <v>116</v>
      </c>
      <c r="J712" t="s">
        <v>181</v>
      </c>
      <c r="K712" t="s">
        <v>182</v>
      </c>
      <c r="L712" t="s">
        <v>183</v>
      </c>
      <c r="M712">
        <v>1.4E-2</v>
      </c>
      <c r="N712" t="s">
        <v>149</v>
      </c>
      <c r="O712" t="b">
        <v>0</v>
      </c>
      <c r="P712">
        <v>138261413</v>
      </c>
      <c r="Q712" t="s">
        <v>150</v>
      </c>
      <c r="R712">
        <v>1E-3</v>
      </c>
      <c r="S712" t="s">
        <v>184</v>
      </c>
      <c r="T712">
        <v>2016</v>
      </c>
      <c r="U712" t="s">
        <v>151</v>
      </c>
      <c r="V712" t="s">
        <v>185</v>
      </c>
      <c r="W712" t="s">
        <v>186</v>
      </c>
      <c r="X712" t="s">
        <v>155</v>
      </c>
      <c r="Y712">
        <v>620600</v>
      </c>
      <c r="Z712">
        <v>309500</v>
      </c>
      <c r="AA712">
        <v>1.2588812496391699</v>
      </c>
      <c r="AB712">
        <v>52.638374352215699</v>
      </c>
    </row>
    <row r="713" spans="1:28">
      <c r="A713">
        <v>7299</v>
      </c>
      <c r="B713">
        <v>1847087</v>
      </c>
      <c r="C713" t="s">
        <v>164</v>
      </c>
      <c r="D713" t="s">
        <v>126</v>
      </c>
      <c r="E713" t="s">
        <v>179</v>
      </c>
      <c r="F713" t="s">
        <v>118</v>
      </c>
      <c r="G713">
        <v>42643.46875</v>
      </c>
      <c r="H713" t="s">
        <v>180</v>
      </c>
      <c r="I713" t="s">
        <v>116</v>
      </c>
      <c r="J713" t="s">
        <v>146</v>
      </c>
      <c r="K713" t="s">
        <v>147</v>
      </c>
      <c r="L713" t="s">
        <v>183</v>
      </c>
      <c r="M713">
        <v>1.2999999999999999E-2</v>
      </c>
      <c r="N713" t="s">
        <v>149</v>
      </c>
      <c r="O713" t="b">
        <v>0</v>
      </c>
      <c r="P713">
        <v>138261413</v>
      </c>
      <c r="Q713" t="s">
        <v>150</v>
      </c>
      <c r="R713">
        <v>1E-3</v>
      </c>
      <c r="S713" t="s">
        <v>184</v>
      </c>
      <c r="T713">
        <v>2016</v>
      </c>
      <c r="U713" t="s">
        <v>151</v>
      </c>
      <c r="V713" t="s">
        <v>225</v>
      </c>
      <c r="W713" t="s">
        <v>226</v>
      </c>
      <c r="X713" t="s">
        <v>155</v>
      </c>
      <c r="Y713">
        <v>500098</v>
      </c>
      <c r="Z713">
        <v>402866</v>
      </c>
      <c r="AA713">
        <v>-0.49196935841400102</v>
      </c>
      <c r="AB713">
        <v>53.512954618294103</v>
      </c>
    </row>
    <row r="714" spans="1:28">
      <c r="A714">
        <v>7299</v>
      </c>
      <c r="B714">
        <v>1978307</v>
      </c>
      <c r="C714" t="s">
        <v>164</v>
      </c>
      <c r="D714" t="s">
        <v>126</v>
      </c>
      <c r="E714" t="s">
        <v>179</v>
      </c>
      <c r="F714" t="s">
        <v>118</v>
      </c>
      <c r="G714">
        <v>44265.415972222225</v>
      </c>
      <c r="H714" t="s">
        <v>180</v>
      </c>
      <c r="I714" t="s">
        <v>116</v>
      </c>
      <c r="J714" t="s">
        <v>181</v>
      </c>
      <c r="K714" t="s">
        <v>182</v>
      </c>
      <c r="L714" t="s">
        <v>148</v>
      </c>
      <c r="M714">
        <v>9.4999999999999998E-3</v>
      </c>
      <c r="N714" t="s">
        <v>149</v>
      </c>
      <c r="O714" t="b">
        <v>0</v>
      </c>
      <c r="P714">
        <v>138261413</v>
      </c>
      <c r="Q714" t="s">
        <v>150</v>
      </c>
      <c r="R714">
        <v>1E-3</v>
      </c>
      <c r="S714" t="s">
        <v>184</v>
      </c>
      <c r="T714">
        <v>2021</v>
      </c>
      <c r="U714" t="s">
        <v>151</v>
      </c>
      <c r="V714" t="s">
        <v>188</v>
      </c>
      <c r="W714" t="s">
        <v>189</v>
      </c>
      <c r="X714" t="s">
        <v>155</v>
      </c>
      <c r="Y714">
        <v>636400</v>
      </c>
      <c r="Z714">
        <v>291600</v>
      </c>
      <c r="AA714">
        <v>1.4791973795069699</v>
      </c>
      <c r="AB714">
        <v>52.471107816141703</v>
      </c>
    </row>
    <row r="715" spans="1:28">
      <c r="A715">
        <v>7299</v>
      </c>
      <c r="B715">
        <v>1831366</v>
      </c>
      <c r="C715" t="s">
        <v>164</v>
      </c>
      <c r="D715" t="s">
        <v>126</v>
      </c>
      <c r="E715" t="s">
        <v>179</v>
      </c>
      <c r="F715" t="s">
        <v>118</v>
      </c>
      <c r="G715">
        <v>42488.418055555558</v>
      </c>
      <c r="H715" t="s">
        <v>180</v>
      </c>
      <c r="I715" t="s">
        <v>116</v>
      </c>
      <c r="J715" t="s">
        <v>199</v>
      </c>
      <c r="K715" t="s">
        <v>200</v>
      </c>
      <c r="L715" t="s">
        <v>183</v>
      </c>
      <c r="M715">
        <v>3.4000000000000002E-2</v>
      </c>
      <c r="N715" t="s">
        <v>149</v>
      </c>
      <c r="O715" t="b">
        <v>0</v>
      </c>
      <c r="P715">
        <v>138261413</v>
      </c>
      <c r="Q715" t="s">
        <v>150</v>
      </c>
      <c r="R715">
        <v>1E-3</v>
      </c>
      <c r="S715" t="s">
        <v>184</v>
      </c>
      <c r="T715">
        <v>2016</v>
      </c>
      <c r="U715" t="s">
        <v>151</v>
      </c>
      <c r="V715" t="s">
        <v>207</v>
      </c>
      <c r="W715" t="s">
        <v>208</v>
      </c>
      <c r="X715" t="s">
        <v>155</v>
      </c>
      <c r="Y715">
        <v>515935</v>
      </c>
      <c r="Z715">
        <v>253417</v>
      </c>
      <c r="AA715">
        <v>-0.30632621725807402</v>
      </c>
      <c r="AB715">
        <v>52.1668520239771</v>
      </c>
    </row>
    <row r="716" spans="1:28">
      <c r="A716">
        <v>7299</v>
      </c>
      <c r="B716">
        <v>1799813</v>
      </c>
      <c r="C716" t="s">
        <v>164</v>
      </c>
      <c r="D716" t="s">
        <v>126</v>
      </c>
      <c r="E716" t="s">
        <v>179</v>
      </c>
      <c r="F716" t="s">
        <v>118</v>
      </c>
      <c r="G716">
        <v>42164.361805555556</v>
      </c>
      <c r="H716" t="s">
        <v>180</v>
      </c>
      <c r="I716" t="s">
        <v>116</v>
      </c>
      <c r="J716" t="s">
        <v>181</v>
      </c>
      <c r="K716" t="s">
        <v>182</v>
      </c>
      <c r="L716" t="s">
        <v>183</v>
      </c>
      <c r="M716">
        <v>2.3E-2</v>
      </c>
      <c r="N716" t="s">
        <v>149</v>
      </c>
      <c r="O716" t="b">
        <v>0</v>
      </c>
      <c r="P716">
        <v>138261413</v>
      </c>
      <c r="Q716" t="s">
        <v>150</v>
      </c>
      <c r="R716">
        <v>1E-3</v>
      </c>
      <c r="S716" t="s">
        <v>184</v>
      </c>
      <c r="T716">
        <v>2015</v>
      </c>
      <c r="U716" t="s">
        <v>151</v>
      </c>
      <c r="V716" t="s">
        <v>197</v>
      </c>
      <c r="W716" t="s">
        <v>186</v>
      </c>
      <c r="X716" t="s">
        <v>155</v>
      </c>
      <c r="Y716">
        <v>624300</v>
      </c>
      <c r="Z716">
        <v>306800</v>
      </c>
      <c r="AA716">
        <v>1.3116346710660201</v>
      </c>
      <c r="AB716">
        <v>52.6126273253455</v>
      </c>
    </row>
    <row r="717" spans="1:28">
      <c r="A717">
        <v>7299</v>
      </c>
      <c r="B717">
        <v>4640823</v>
      </c>
      <c r="C717" t="s">
        <v>164</v>
      </c>
      <c r="D717" t="s">
        <v>126</v>
      </c>
      <c r="E717" t="s">
        <v>205</v>
      </c>
      <c r="F717" t="s">
        <v>112</v>
      </c>
      <c r="G717">
        <v>42403.533333333333</v>
      </c>
      <c r="H717" t="s">
        <v>180</v>
      </c>
      <c r="I717" t="s">
        <v>116</v>
      </c>
      <c r="J717" t="s">
        <v>192</v>
      </c>
      <c r="K717" t="s">
        <v>193</v>
      </c>
      <c r="L717" t="s">
        <v>183</v>
      </c>
      <c r="M717">
        <v>1E-3</v>
      </c>
      <c r="N717" t="s">
        <v>149</v>
      </c>
      <c r="O717" t="b">
        <v>0</v>
      </c>
      <c r="P717">
        <v>138261413</v>
      </c>
      <c r="Q717" t="s">
        <v>150</v>
      </c>
      <c r="R717">
        <v>1E-3</v>
      </c>
      <c r="S717" t="s">
        <v>184</v>
      </c>
      <c r="T717">
        <v>2016</v>
      </c>
      <c r="U717" t="s">
        <v>151</v>
      </c>
      <c r="V717" t="s">
        <v>297</v>
      </c>
      <c r="W717" t="s">
        <v>298</v>
      </c>
      <c r="X717" t="s">
        <v>155</v>
      </c>
      <c r="Y717">
        <v>393220</v>
      </c>
      <c r="Z717">
        <v>223820</v>
      </c>
      <c r="AA717">
        <v>-2.0999740777278899</v>
      </c>
      <c r="AB717">
        <v>51.912868546681302</v>
      </c>
    </row>
    <row r="718" spans="1:28">
      <c r="A718">
        <v>7299</v>
      </c>
      <c r="B718">
        <v>1675721</v>
      </c>
      <c r="C718" t="s">
        <v>164</v>
      </c>
      <c r="D718" t="s">
        <v>126</v>
      </c>
      <c r="E718" t="s">
        <v>179</v>
      </c>
      <c r="F718" t="s">
        <v>118</v>
      </c>
      <c r="G718">
        <v>44321.500694444447</v>
      </c>
      <c r="H718" t="s">
        <v>180</v>
      </c>
      <c r="I718" t="s">
        <v>116</v>
      </c>
      <c r="J718" t="s">
        <v>165</v>
      </c>
      <c r="K718" t="s">
        <v>166</v>
      </c>
      <c r="L718" t="s">
        <v>183</v>
      </c>
      <c r="M718">
        <v>3.3E-3</v>
      </c>
      <c r="N718" t="s">
        <v>149</v>
      </c>
      <c r="O718" t="b">
        <v>0</v>
      </c>
      <c r="P718">
        <v>138261413</v>
      </c>
      <c r="Q718" t="s">
        <v>150</v>
      </c>
      <c r="R718">
        <v>1E-3</v>
      </c>
      <c r="S718" t="s">
        <v>184</v>
      </c>
      <c r="T718">
        <v>2021</v>
      </c>
      <c r="U718" t="s">
        <v>151</v>
      </c>
      <c r="V718" t="s">
        <v>242</v>
      </c>
      <c r="W718" t="s">
        <v>243</v>
      </c>
      <c r="X718" t="s">
        <v>155</v>
      </c>
      <c r="Y718">
        <v>456840</v>
      </c>
      <c r="Z718">
        <v>455364</v>
      </c>
      <c r="AA718">
        <v>-1.13455725358881</v>
      </c>
      <c r="AB718">
        <v>53.991201424557502</v>
      </c>
    </row>
    <row r="719" spans="1:28">
      <c r="A719">
        <v>7299</v>
      </c>
      <c r="B719">
        <v>1901404</v>
      </c>
      <c r="C719" t="s">
        <v>164</v>
      </c>
      <c r="D719" t="s">
        <v>126</v>
      </c>
      <c r="E719" t="s">
        <v>179</v>
      </c>
      <c r="F719" t="s">
        <v>118</v>
      </c>
      <c r="G719">
        <v>43224.525694444441</v>
      </c>
      <c r="H719" t="s">
        <v>180</v>
      </c>
      <c r="I719" t="s">
        <v>116</v>
      </c>
      <c r="J719" t="s">
        <v>146</v>
      </c>
      <c r="K719" t="s">
        <v>147</v>
      </c>
      <c r="L719" t="s">
        <v>183</v>
      </c>
      <c r="M719">
        <v>2.1999999999999999E-2</v>
      </c>
      <c r="N719" t="s">
        <v>149</v>
      </c>
      <c r="O719" t="b">
        <v>0</v>
      </c>
      <c r="P719">
        <v>138261413</v>
      </c>
      <c r="Q719" t="s">
        <v>150</v>
      </c>
      <c r="R719">
        <v>1E-3</v>
      </c>
      <c r="S719" t="s">
        <v>184</v>
      </c>
      <c r="T719">
        <v>2018</v>
      </c>
      <c r="U719" t="s">
        <v>151</v>
      </c>
      <c r="V719" t="s">
        <v>204</v>
      </c>
      <c r="W719" t="s">
        <v>154</v>
      </c>
      <c r="X719" t="s">
        <v>155</v>
      </c>
      <c r="Y719">
        <v>507500</v>
      </c>
      <c r="Z719">
        <v>299100</v>
      </c>
      <c r="AA719">
        <v>-0.41497245145673001</v>
      </c>
      <c r="AB719">
        <v>52.579097446717</v>
      </c>
    </row>
    <row r="720" spans="1:28">
      <c r="A720">
        <v>7299</v>
      </c>
      <c r="B720">
        <v>5179489</v>
      </c>
      <c r="C720" t="s">
        <v>164</v>
      </c>
      <c r="D720" t="s">
        <v>126</v>
      </c>
      <c r="E720" t="s">
        <v>205</v>
      </c>
      <c r="F720" t="s">
        <v>112</v>
      </c>
      <c r="G720">
        <v>42415.490277777775</v>
      </c>
      <c r="H720" t="s">
        <v>180</v>
      </c>
      <c r="I720" t="s">
        <v>116</v>
      </c>
      <c r="J720" t="s">
        <v>215</v>
      </c>
      <c r="K720" t="s">
        <v>216</v>
      </c>
      <c r="L720" t="s">
        <v>183</v>
      </c>
      <c r="M720">
        <v>1.2E-2</v>
      </c>
      <c r="N720" t="s">
        <v>149</v>
      </c>
      <c r="O720" t="b">
        <v>0</v>
      </c>
      <c r="P720">
        <v>138261413</v>
      </c>
      <c r="Q720" t="s">
        <v>150</v>
      </c>
      <c r="R720">
        <v>1E-3</v>
      </c>
      <c r="S720" t="s">
        <v>184</v>
      </c>
      <c r="T720">
        <v>2016</v>
      </c>
      <c r="U720" t="s">
        <v>151</v>
      </c>
      <c r="V720" t="s">
        <v>217</v>
      </c>
      <c r="W720" t="s">
        <v>218</v>
      </c>
      <c r="X720" t="s">
        <v>155</v>
      </c>
      <c r="Y720">
        <v>376325</v>
      </c>
      <c r="Z720">
        <v>405313</v>
      </c>
      <c r="AA720">
        <v>-2.35874412504654</v>
      </c>
      <c r="AB720">
        <v>53.543918148915097</v>
      </c>
    </row>
    <row r="721" spans="1:28">
      <c r="A721">
        <v>7299</v>
      </c>
      <c r="B721">
        <v>1846501</v>
      </c>
      <c r="C721" t="s">
        <v>164</v>
      </c>
      <c r="D721" t="s">
        <v>126</v>
      </c>
      <c r="E721" t="s">
        <v>179</v>
      </c>
      <c r="F721" t="s">
        <v>118</v>
      </c>
      <c r="G721">
        <v>42633.466666666667</v>
      </c>
      <c r="H721" t="s">
        <v>180</v>
      </c>
      <c r="I721" t="s">
        <v>116</v>
      </c>
      <c r="J721" t="s">
        <v>146</v>
      </c>
      <c r="K721" t="s">
        <v>147</v>
      </c>
      <c r="L721" t="s">
        <v>183</v>
      </c>
      <c r="M721">
        <v>1.2E-2</v>
      </c>
      <c r="N721" t="s">
        <v>149</v>
      </c>
      <c r="O721" t="b">
        <v>0</v>
      </c>
      <c r="P721">
        <v>138261413</v>
      </c>
      <c r="Q721" t="s">
        <v>150</v>
      </c>
      <c r="R721">
        <v>1E-3</v>
      </c>
      <c r="S721" t="s">
        <v>184</v>
      </c>
      <c r="T721">
        <v>2016</v>
      </c>
      <c r="U721" t="s">
        <v>151</v>
      </c>
      <c r="V721" t="s">
        <v>225</v>
      </c>
      <c r="W721" t="s">
        <v>226</v>
      </c>
      <c r="X721" t="s">
        <v>155</v>
      </c>
      <c r="Y721">
        <v>500098</v>
      </c>
      <c r="Z721">
        <v>402866</v>
      </c>
      <c r="AA721">
        <v>-0.49196935841400102</v>
      </c>
      <c r="AB721">
        <v>53.512954618294103</v>
      </c>
    </row>
    <row r="722" spans="1:28">
      <c r="A722">
        <v>7299</v>
      </c>
      <c r="B722">
        <v>2059554</v>
      </c>
      <c r="C722" t="s">
        <v>164</v>
      </c>
      <c r="D722" t="s">
        <v>126</v>
      </c>
      <c r="E722" t="s">
        <v>179</v>
      </c>
      <c r="F722" t="s">
        <v>118</v>
      </c>
      <c r="G722">
        <v>45315.529861111114</v>
      </c>
      <c r="H722" t="s">
        <v>180</v>
      </c>
      <c r="I722" t="s">
        <v>116</v>
      </c>
      <c r="J722" t="s">
        <v>181</v>
      </c>
      <c r="K722" t="s">
        <v>182</v>
      </c>
      <c r="L722" t="s">
        <v>183</v>
      </c>
      <c r="M722">
        <v>5.7999999999999996E-3</v>
      </c>
      <c r="N722" t="s">
        <v>149</v>
      </c>
      <c r="O722" t="b">
        <v>0</v>
      </c>
      <c r="P722">
        <v>138261413</v>
      </c>
      <c r="Q722" t="s">
        <v>150</v>
      </c>
      <c r="R722">
        <v>1E-3</v>
      </c>
      <c r="S722" t="s">
        <v>184</v>
      </c>
      <c r="T722">
        <v>2024</v>
      </c>
      <c r="U722" t="s">
        <v>151</v>
      </c>
      <c r="V722" t="s">
        <v>185</v>
      </c>
      <c r="W722" t="s">
        <v>186</v>
      </c>
      <c r="X722" t="s">
        <v>155</v>
      </c>
      <c r="Y722">
        <v>620600</v>
      </c>
      <c r="Z722">
        <v>309500</v>
      </c>
      <c r="AA722">
        <v>1.2588812496391699</v>
      </c>
      <c r="AB722">
        <v>52.638374352215699</v>
      </c>
    </row>
    <row r="723" spans="1:28">
      <c r="A723">
        <v>7299</v>
      </c>
      <c r="B723">
        <v>2024060</v>
      </c>
      <c r="C723" t="s">
        <v>164</v>
      </c>
      <c r="D723" t="s">
        <v>126</v>
      </c>
      <c r="E723" t="s">
        <v>179</v>
      </c>
      <c r="F723" t="s">
        <v>118</v>
      </c>
      <c r="G723">
        <v>44874.573611111111</v>
      </c>
      <c r="H723" t="s">
        <v>180</v>
      </c>
      <c r="I723" t="s">
        <v>116</v>
      </c>
      <c r="J723" t="s">
        <v>181</v>
      </c>
      <c r="K723" t="s">
        <v>182</v>
      </c>
      <c r="L723" t="s">
        <v>183</v>
      </c>
      <c r="M723">
        <v>4.3E-3</v>
      </c>
      <c r="N723" t="s">
        <v>149</v>
      </c>
      <c r="O723" t="b">
        <v>0</v>
      </c>
      <c r="P723">
        <v>138261413</v>
      </c>
      <c r="Q723" t="s">
        <v>150</v>
      </c>
      <c r="R723">
        <v>1E-3</v>
      </c>
      <c r="S723" t="s">
        <v>184</v>
      </c>
      <c r="T723">
        <v>2022</v>
      </c>
      <c r="U723" t="s">
        <v>151</v>
      </c>
      <c r="V723" t="s">
        <v>185</v>
      </c>
      <c r="W723" t="s">
        <v>186</v>
      </c>
      <c r="X723" t="s">
        <v>155</v>
      </c>
      <c r="Y723">
        <v>620600</v>
      </c>
      <c r="Z723">
        <v>309500</v>
      </c>
      <c r="AA723">
        <v>1.2588812496391699</v>
      </c>
      <c r="AB723">
        <v>52.638374352215699</v>
      </c>
    </row>
    <row r="724" spans="1:28">
      <c r="A724">
        <v>7299</v>
      </c>
      <c r="B724">
        <v>2024297</v>
      </c>
      <c r="C724" t="s">
        <v>164</v>
      </c>
      <c r="D724" t="s">
        <v>126</v>
      </c>
      <c r="E724" t="s">
        <v>179</v>
      </c>
      <c r="F724" t="s">
        <v>118</v>
      </c>
      <c r="G724">
        <v>44879.458333333336</v>
      </c>
      <c r="H724" t="s">
        <v>180</v>
      </c>
      <c r="I724" t="s">
        <v>116</v>
      </c>
      <c r="J724" t="s">
        <v>199</v>
      </c>
      <c r="K724" t="s">
        <v>200</v>
      </c>
      <c r="L724" t="s">
        <v>148</v>
      </c>
      <c r="M724">
        <v>3.6999999999999998E-2</v>
      </c>
      <c r="N724" t="s">
        <v>149</v>
      </c>
      <c r="O724" t="b">
        <v>0</v>
      </c>
      <c r="P724">
        <v>138261413</v>
      </c>
      <c r="Q724" t="s">
        <v>150</v>
      </c>
      <c r="R724">
        <v>1E-3</v>
      </c>
      <c r="S724" t="s">
        <v>184</v>
      </c>
      <c r="T724">
        <v>2022</v>
      </c>
      <c r="U724" t="s">
        <v>151</v>
      </c>
      <c r="V724" t="s">
        <v>201</v>
      </c>
      <c r="W724" t="s">
        <v>202</v>
      </c>
      <c r="X724" t="s">
        <v>155</v>
      </c>
      <c r="Y724">
        <v>516100</v>
      </c>
      <c r="Z724">
        <v>253300</v>
      </c>
      <c r="AA724">
        <v>-0.30395486908298303</v>
      </c>
      <c r="AB724">
        <v>52.1657659569386</v>
      </c>
    </row>
    <row r="725" spans="1:28">
      <c r="A725">
        <v>7299</v>
      </c>
      <c r="B725">
        <v>1805043</v>
      </c>
      <c r="C725" t="s">
        <v>164</v>
      </c>
      <c r="D725" t="s">
        <v>126</v>
      </c>
      <c r="E725" t="s">
        <v>179</v>
      </c>
      <c r="F725" t="s">
        <v>118</v>
      </c>
      <c r="G725">
        <v>42215.521527777775</v>
      </c>
      <c r="H725" t="s">
        <v>180</v>
      </c>
      <c r="I725" t="s">
        <v>116</v>
      </c>
      <c r="J725" t="s">
        <v>181</v>
      </c>
      <c r="K725" t="s">
        <v>182</v>
      </c>
      <c r="L725" t="s">
        <v>183</v>
      </c>
      <c r="M725">
        <v>1.9E-2</v>
      </c>
      <c r="N725" t="s">
        <v>149</v>
      </c>
      <c r="O725" t="b">
        <v>0</v>
      </c>
      <c r="P725">
        <v>138261413</v>
      </c>
      <c r="Q725" t="s">
        <v>150</v>
      </c>
      <c r="R725">
        <v>1E-3</v>
      </c>
      <c r="S725" t="s">
        <v>184</v>
      </c>
      <c r="T725">
        <v>2015</v>
      </c>
      <c r="U725" t="s">
        <v>151</v>
      </c>
      <c r="V725" t="s">
        <v>197</v>
      </c>
      <c r="W725" t="s">
        <v>186</v>
      </c>
      <c r="X725" t="s">
        <v>155</v>
      </c>
      <c r="Y725">
        <v>624300</v>
      </c>
      <c r="Z725">
        <v>306800</v>
      </c>
      <c r="AA725">
        <v>1.3116346710660201</v>
      </c>
      <c r="AB725">
        <v>52.6126273253455</v>
      </c>
    </row>
    <row r="726" spans="1:28">
      <c r="A726">
        <v>7299</v>
      </c>
      <c r="B726">
        <v>1811054</v>
      </c>
      <c r="C726" t="s">
        <v>164</v>
      </c>
      <c r="D726" t="s">
        <v>126</v>
      </c>
      <c r="E726" t="s">
        <v>179</v>
      </c>
      <c r="F726" t="s">
        <v>118</v>
      </c>
      <c r="G726">
        <v>42275.373611111114</v>
      </c>
      <c r="H726" t="s">
        <v>180</v>
      </c>
      <c r="I726" t="s">
        <v>116</v>
      </c>
      <c r="J726" t="s">
        <v>181</v>
      </c>
      <c r="K726" t="s">
        <v>182</v>
      </c>
      <c r="L726" t="s">
        <v>183</v>
      </c>
      <c r="M726">
        <v>1.2E-2</v>
      </c>
      <c r="N726" t="s">
        <v>149</v>
      </c>
      <c r="O726" t="b">
        <v>0</v>
      </c>
      <c r="P726">
        <v>138261413</v>
      </c>
      <c r="Q726" t="s">
        <v>150</v>
      </c>
      <c r="R726">
        <v>1E-3</v>
      </c>
      <c r="S726" t="s">
        <v>184</v>
      </c>
      <c r="T726">
        <v>2015</v>
      </c>
      <c r="U726" t="s">
        <v>151</v>
      </c>
      <c r="V726" t="s">
        <v>188</v>
      </c>
      <c r="W726" t="s">
        <v>189</v>
      </c>
      <c r="X726" t="s">
        <v>155</v>
      </c>
      <c r="Y726">
        <v>636400</v>
      </c>
      <c r="Z726">
        <v>291600</v>
      </c>
      <c r="AA726">
        <v>1.4791973795069699</v>
      </c>
      <c r="AB726">
        <v>52.471107816141703</v>
      </c>
    </row>
    <row r="727" spans="1:28">
      <c r="A727">
        <v>7299</v>
      </c>
      <c r="B727">
        <v>2007325</v>
      </c>
      <c r="C727" t="s">
        <v>164</v>
      </c>
      <c r="D727" t="s">
        <v>126</v>
      </c>
      <c r="E727" t="s">
        <v>179</v>
      </c>
      <c r="F727" t="s">
        <v>118</v>
      </c>
      <c r="G727">
        <v>44679.382638888892</v>
      </c>
      <c r="H727" t="s">
        <v>180</v>
      </c>
      <c r="I727" t="s">
        <v>116</v>
      </c>
      <c r="J727" t="s">
        <v>181</v>
      </c>
      <c r="K727" t="s">
        <v>182</v>
      </c>
      <c r="L727" t="s">
        <v>183</v>
      </c>
      <c r="M727">
        <v>1.2999999999999999E-2</v>
      </c>
      <c r="N727" t="s">
        <v>149</v>
      </c>
      <c r="O727" t="b">
        <v>0</v>
      </c>
      <c r="P727">
        <v>138261413</v>
      </c>
      <c r="Q727" t="s">
        <v>150</v>
      </c>
      <c r="R727">
        <v>1E-3</v>
      </c>
      <c r="S727" t="s">
        <v>184</v>
      </c>
      <c r="T727">
        <v>2022</v>
      </c>
      <c r="U727" t="s">
        <v>151</v>
      </c>
      <c r="V727" t="s">
        <v>188</v>
      </c>
      <c r="W727" t="s">
        <v>189</v>
      </c>
      <c r="X727" t="s">
        <v>155</v>
      </c>
      <c r="Y727">
        <v>636400</v>
      </c>
      <c r="Z727">
        <v>291600</v>
      </c>
      <c r="AA727">
        <v>1.4791973795069699</v>
      </c>
      <c r="AB727">
        <v>52.471107816141703</v>
      </c>
    </row>
    <row r="728" spans="1:28">
      <c r="A728">
        <v>7299</v>
      </c>
      <c r="B728">
        <v>1796178</v>
      </c>
      <c r="C728" t="s">
        <v>164</v>
      </c>
      <c r="D728" t="s">
        <v>126</v>
      </c>
      <c r="E728" t="s">
        <v>179</v>
      </c>
      <c r="F728" t="s">
        <v>118</v>
      </c>
      <c r="G728">
        <v>42131.469444444447</v>
      </c>
      <c r="H728" t="s">
        <v>180</v>
      </c>
      <c r="I728" t="s">
        <v>116</v>
      </c>
      <c r="J728" t="s">
        <v>181</v>
      </c>
      <c r="K728" t="s">
        <v>182</v>
      </c>
      <c r="L728" t="s">
        <v>183</v>
      </c>
      <c r="M728">
        <v>1.2999999999999999E-2</v>
      </c>
      <c r="N728" t="s">
        <v>149</v>
      </c>
      <c r="O728" t="b">
        <v>0</v>
      </c>
      <c r="P728">
        <v>138261413</v>
      </c>
      <c r="Q728" t="s">
        <v>150</v>
      </c>
      <c r="R728">
        <v>1E-3</v>
      </c>
      <c r="S728" t="s">
        <v>184</v>
      </c>
      <c r="T728">
        <v>2015</v>
      </c>
      <c r="U728" t="s">
        <v>151</v>
      </c>
      <c r="V728" t="s">
        <v>197</v>
      </c>
      <c r="W728" t="s">
        <v>186</v>
      </c>
      <c r="X728" t="s">
        <v>155</v>
      </c>
      <c r="Y728">
        <v>624300</v>
      </c>
      <c r="Z728">
        <v>306800</v>
      </c>
      <c r="AA728">
        <v>1.3116346710660201</v>
      </c>
      <c r="AB728">
        <v>52.6126273253455</v>
      </c>
    </row>
    <row r="729" spans="1:28">
      <c r="A729">
        <v>7299</v>
      </c>
      <c r="B729">
        <v>1808665</v>
      </c>
      <c r="C729" t="s">
        <v>164</v>
      </c>
      <c r="D729" t="s">
        <v>126</v>
      </c>
      <c r="E729" t="s">
        <v>179</v>
      </c>
      <c r="F729" t="s">
        <v>118</v>
      </c>
      <c r="G729">
        <v>42250.400694444441</v>
      </c>
      <c r="H729" t="s">
        <v>180</v>
      </c>
      <c r="I729" t="s">
        <v>116</v>
      </c>
      <c r="J729" t="s">
        <v>181</v>
      </c>
      <c r="K729" t="s">
        <v>182</v>
      </c>
      <c r="L729" t="s">
        <v>183</v>
      </c>
      <c r="M729">
        <v>3.5999999999999997E-2</v>
      </c>
      <c r="N729" t="s">
        <v>149</v>
      </c>
      <c r="O729" t="b">
        <v>0</v>
      </c>
      <c r="P729">
        <v>138261413</v>
      </c>
      <c r="Q729" t="s">
        <v>150</v>
      </c>
      <c r="R729">
        <v>1E-3</v>
      </c>
      <c r="S729" t="s">
        <v>184</v>
      </c>
      <c r="T729">
        <v>2015</v>
      </c>
      <c r="U729" t="s">
        <v>151</v>
      </c>
      <c r="V729" t="s">
        <v>188</v>
      </c>
      <c r="W729" t="s">
        <v>189</v>
      </c>
      <c r="X729" t="s">
        <v>155</v>
      </c>
      <c r="Y729">
        <v>636400</v>
      </c>
      <c r="Z729">
        <v>291600</v>
      </c>
      <c r="AA729">
        <v>1.4791973795069699</v>
      </c>
      <c r="AB729">
        <v>52.471107816141703</v>
      </c>
    </row>
    <row r="730" spans="1:28">
      <c r="A730">
        <v>7299</v>
      </c>
      <c r="B730">
        <v>1557430</v>
      </c>
      <c r="C730" t="s">
        <v>164</v>
      </c>
      <c r="D730" t="s">
        <v>126</v>
      </c>
      <c r="E730" t="s">
        <v>179</v>
      </c>
      <c r="F730" t="s">
        <v>118</v>
      </c>
      <c r="G730">
        <v>42543.602777777778</v>
      </c>
      <c r="H730" t="s">
        <v>180</v>
      </c>
      <c r="I730" t="s">
        <v>116</v>
      </c>
      <c r="J730" t="s">
        <v>165</v>
      </c>
      <c r="K730" t="s">
        <v>166</v>
      </c>
      <c r="L730" t="s">
        <v>183</v>
      </c>
      <c r="M730">
        <v>6.7999999999999996E-3</v>
      </c>
      <c r="N730" t="s">
        <v>149</v>
      </c>
      <c r="O730" t="b">
        <v>0</v>
      </c>
      <c r="P730">
        <v>138261413</v>
      </c>
      <c r="Q730" t="s">
        <v>150</v>
      </c>
      <c r="R730">
        <v>1E-3</v>
      </c>
      <c r="S730" t="s">
        <v>184</v>
      </c>
      <c r="T730">
        <v>2016</v>
      </c>
      <c r="U730" t="s">
        <v>151</v>
      </c>
      <c r="V730" t="s">
        <v>242</v>
      </c>
      <c r="W730" t="s">
        <v>243</v>
      </c>
      <c r="X730" t="s">
        <v>155</v>
      </c>
      <c r="Y730">
        <v>456840</v>
      </c>
      <c r="Z730">
        <v>455364</v>
      </c>
      <c r="AA730">
        <v>-1.13455725358881</v>
      </c>
      <c r="AB730">
        <v>53.991201424557502</v>
      </c>
    </row>
    <row r="731" spans="1:28">
      <c r="A731">
        <v>7299</v>
      </c>
      <c r="B731">
        <v>3459412</v>
      </c>
      <c r="C731" t="s">
        <v>164</v>
      </c>
      <c r="D731" t="s">
        <v>126</v>
      </c>
      <c r="E731" t="s">
        <v>236</v>
      </c>
      <c r="F731" t="s">
        <v>115</v>
      </c>
      <c r="G731">
        <v>44791.507638888892</v>
      </c>
      <c r="H731" t="s">
        <v>180</v>
      </c>
      <c r="I731" t="s">
        <v>116</v>
      </c>
      <c r="J731" t="s">
        <v>251</v>
      </c>
      <c r="K731" t="s">
        <v>252</v>
      </c>
      <c r="L731" t="s">
        <v>183</v>
      </c>
      <c r="M731">
        <v>4.2000000000000003E-2</v>
      </c>
      <c r="N731" t="s">
        <v>149</v>
      </c>
      <c r="O731" t="b">
        <v>0</v>
      </c>
      <c r="P731">
        <v>138261413</v>
      </c>
      <c r="Q731" t="s">
        <v>150</v>
      </c>
      <c r="R731">
        <v>1E-3</v>
      </c>
      <c r="S731" t="s">
        <v>184</v>
      </c>
      <c r="T731">
        <v>2022</v>
      </c>
      <c r="U731" t="s">
        <v>151</v>
      </c>
      <c r="V731" t="s">
        <v>324</v>
      </c>
      <c r="W731" t="s">
        <v>309</v>
      </c>
      <c r="X731" t="s">
        <v>155</v>
      </c>
      <c r="Y731">
        <v>337809</v>
      </c>
      <c r="Z731">
        <v>155741</v>
      </c>
      <c r="AA731">
        <v>-2.8933761587814502</v>
      </c>
      <c r="AB731">
        <v>51.297382868079701</v>
      </c>
    </row>
    <row r="732" spans="1:28">
      <c r="A732">
        <v>7299</v>
      </c>
      <c r="B732">
        <v>1911837</v>
      </c>
      <c r="C732" t="s">
        <v>164</v>
      </c>
      <c r="D732" t="s">
        <v>126</v>
      </c>
      <c r="E732" t="s">
        <v>179</v>
      </c>
      <c r="F732" t="s">
        <v>118</v>
      </c>
      <c r="G732">
        <v>43340.600694444445</v>
      </c>
      <c r="H732" t="s">
        <v>180</v>
      </c>
      <c r="I732" t="s">
        <v>116</v>
      </c>
      <c r="J732" t="s">
        <v>181</v>
      </c>
      <c r="K732" t="s">
        <v>182</v>
      </c>
      <c r="L732" t="s">
        <v>183</v>
      </c>
      <c r="M732">
        <v>1.0999999999999999E-2</v>
      </c>
      <c r="N732" t="s">
        <v>149</v>
      </c>
      <c r="O732" t="b">
        <v>0</v>
      </c>
      <c r="P732">
        <v>138261413</v>
      </c>
      <c r="Q732" t="s">
        <v>150</v>
      </c>
      <c r="R732">
        <v>1E-3</v>
      </c>
      <c r="S732" t="s">
        <v>184</v>
      </c>
      <c r="T732">
        <v>2018</v>
      </c>
      <c r="U732" t="s">
        <v>151</v>
      </c>
      <c r="V732" t="s">
        <v>185</v>
      </c>
      <c r="W732" t="s">
        <v>186</v>
      </c>
      <c r="X732" t="s">
        <v>155</v>
      </c>
      <c r="Y732">
        <v>620600</v>
      </c>
      <c r="Z732">
        <v>309500</v>
      </c>
      <c r="AA732">
        <v>1.2588812496391699</v>
      </c>
      <c r="AB732">
        <v>52.638374352215699</v>
      </c>
    </row>
    <row r="733" spans="1:28">
      <c r="A733">
        <v>7299</v>
      </c>
      <c r="B733">
        <v>1998017</v>
      </c>
      <c r="C733" t="s">
        <v>164</v>
      </c>
      <c r="D733" t="s">
        <v>126</v>
      </c>
      <c r="E733" t="s">
        <v>179</v>
      </c>
      <c r="F733" t="s">
        <v>118</v>
      </c>
      <c r="G733">
        <v>44538.408333333333</v>
      </c>
      <c r="H733" t="s">
        <v>180</v>
      </c>
      <c r="I733" t="s">
        <v>116</v>
      </c>
      <c r="J733" t="s">
        <v>199</v>
      </c>
      <c r="K733" t="s">
        <v>200</v>
      </c>
      <c r="L733" t="s">
        <v>183</v>
      </c>
      <c r="M733">
        <v>4.4999999999999998E-2</v>
      </c>
      <c r="N733" t="s">
        <v>149</v>
      </c>
      <c r="O733" t="b">
        <v>0</v>
      </c>
      <c r="P733">
        <v>138261413</v>
      </c>
      <c r="Q733" t="s">
        <v>150</v>
      </c>
      <c r="R733">
        <v>1E-3</v>
      </c>
      <c r="S733" t="s">
        <v>184</v>
      </c>
      <c r="T733">
        <v>2021</v>
      </c>
      <c r="U733" t="s">
        <v>151</v>
      </c>
      <c r="V733" t="s">
        <v>207</v>
      </c>
      <c r="W733" t="s">
        <v>208</v>
      </c>
      <c r="X733" t="s">
        <v>155</v>
      </c>
      <c r="Y733">
        <v>515935</v>
      </c>
      <c r="Z733">
        <v>253417</v>
      </c>
      <c r="AA733">
        <v>-0.30632621725807402</v>
      </c>
      <c r="AB733">
        <v>52.1668520239771</v>
      </c>
    </row>
    <row r="734" spans="1:28">
      <c r="A734">
        <v>7299</v>
      </c>
      <c r="B734">
        <v>1840804</v>
      </c>
      <c r="C734" t="s">
        <v>164</v>
      </c>
      <c r="D734" t="s">
        <v>126</v>
      </c>
      <c r="E734" t="s">
        <v>179</v>
      </c>
      <c r="F734" t="s">
        <v>118</v>
      </c>
      <c r="G734">
        <v>42586.498611111114</v>
      </c>
      <c r="H734" t="s">
        <v>180</v>
      </c>
      <c r="I734" t="s">
        <v>116</v>
      </c>
      <c r="J734" t="s">
        <v>199</v>
      </c>
      <c r="K734" t="s">
        <v>200</v>
      </c>
      <c r="L734" t="s">
        <v>183</v>
      </c>
      <c r="M734">
        <v>8.2000000000000003E-2</v>
      </c>
      <c r="N734" t="s">
        <v>149</v>
      </c>
      <c r="O734" t="b">
        <v>0</v>
      </c>
      <c r="P734">
        <v>138261413</v>
      </c>
      <c r="Q734" t="s">
        <v>150</v>
      </c>
      <c r="R734">
        <v>1E-3</v>
      </c>
      <c r="S734" t="s">
        <v>184</v>
      </c>
      <c r="T734">
        <v>2016</v>
      </c>
      <c r="U734" t="s">
        <v>151</v>
      </c>
      <c r="V734" t="s">
        <v>207</v>
      </c>
      <c r="W734" t="s">
        <v>208</v>
      </c>
      <c r="X734" t="s">
        <v>155</v>
      </c>
      <c r="Y734">
        <v>515935</v>
      </c>
      <c r="Z734">
        <v>253417</v>
      </c>
      <c r="AA734">
        <v>-0.30632621725807402</v>
      </c>
      <c r="AB734">
        <v>52.1668520239771</v>
      </c>
    </row>
    <row r="735" spans="1:28">
      <c r="A735">
        <v>7299</v>
      </c>
      <c r="B735">
        <v>2004071</v>
      </c>
      <c r="C735" t="s">
        <v>164</v>
      </c>
      <c r="D735" t="s">
        <v>126</v>
      </c>
      <c r="E735" t="s">
        <v>179</v>
      </c>
      <c r="F735" t="s">
        <v>118</v>
      </c>
      <c r="G735">
        <v>44628.44027777778</v>
      </c>
      <c r="H735" t="s">
        <v>180</v>
      </c>
      <c r="I735" t="s">
        <v>116</v>
      </c>
      <c r="J735" t="s">
        <v>181</v>
      </c>
      <c r="K735" t="s">
        <v>182</v>
      </c>
      <c r="L735" t="s">
        <v>148</v>
      </c>
      <c r="M735">
        <v>5.3E-3</v>
      </c>
      <c r="N735" t="s">
        <v>149</v>
      </c>
      <c r="O735" t="b">
        <v>0</v>
      </c>
      <c r="P735">
        <v>138261413</v>
      </c>
      <c r="Q735" t="s">
        <v>150</v>
      </c>
      <c r="R735">
        <v>1E-3</v>
      </c>
      <c r="S735" t="s">
        <v>184</v>
      </c>
      <c r="T735">
        <v>2022</v>
      </c>
      <c r="U735" t="s">
        <v>151</v>
      </c>
      <c r="V735" t="s">
        <v>188</v>
      </c>
      <c r="W735" t="s">
        <v>189</v>
      </c>
      <c r="X735" t="s">
        <v>155</v>
      </c>
      <c r="Y735">
        <v>636400</v>
      </c>
      <c r="Z735">
        <v>291600</v>
      </c>
      <c r="AA735">
        <v>1.4791973795069699</v>
      </c>
      <c r="AB735">
        <v>52.471107816141703</v>
      </c>
    </row>
    <row r="736" spans="1:28">
      <c r="A736">
        <v>7299</v>
      </c>
      <c r="B736">
        <v>1829302</v>
      </c>
      <c r="C736" t="s">
        <v>164</v>
      </c>
      <c r="D736" t="s">
        <v>126</v>
      </c>
      <c r="E736" t="s">
        <v>179</v>
      </c>
      <c r="F736" t="s">
        <v>118</v>
      </c>
      <c r="G736">
        <v>42474.440972222219</v>
      </c>
      <c r="H736" t="s">
        <v>180</v>
      </c>
      <c r="I736" t="s">
        <v>116</v>
      </c>
      <c r="J736" t="s">
        <v>181</v>
      </c>
      <c r="K736" t="s">
        <v>182</v>
      </c>
      <c r="L736" t="s">
        <v>183</v>
      </c>
      <c r="M736">
        <v>1.4E-2</v>
      </c>
      <c r="N736" t="s">
        <v>149</v>
      </c>
      <c r="O736" t="b">
        <v>0</v>
      </c>
      <c r="P736">
        <v>138261413</v>
      </c>
      <c r="Q736" t="s">
        <v>150</v>
      </c>
      <c r="R736">
        <v>1E-3</v>
      </c>
      <c r="S736" t="s">
        <v>184</v>
      </c>
      <c r="T736">
        <v>2016</v>
      </c>
      <c r="U736" t="s">
        <v>151</v>
      </c>
      <c r="V736" t="s">
        <v>185</v>
      </c>
      <c r="W736" t="s">
        <v>186</v>
      </c>
      <c r="X736" t="s">
        <v>155</v>
      </c>
      <c r="Y736">
        <v>620600</v>
      </c>
      <c r="Z736">
        <v>309500</v>
      </c>
      <c r="AA736">
        <v>1.2588812496391699</v>
      </c>
      <c r="AB736">
        <v>52.638374352215699</v>
      </c>
    </row>
    <row r="737" spans="1:28">
      <c r="A737">
        <v>7299</v>
      </c>
      <c r="B737">
        <v>1790723</v>
      </c>
      <c r="C737" t="s">
        <v>164</v>
      </c>
      <c r="D737" t="s">
        <v>126</v>
      </c>
      <c r="E737" t="s">
        <v>179</v>
      </c>
      <c r="F737" t="s">
        <v>118</v>
      </c>
      <c r="G737">
        <v>42075.39166666667</v>
      </c>
      <c r="H737" t="s">
        <v>180</v>
      </c>
      <c r="I737" t="s">
        <v>116</v>
      </c>
      <c r="J737" t="s">
        <v>181</v>
      </c>
      <c r="K737" t="s">
        <v>182</v>
      </c>
      <c r="L737" t="s">
        <v>183</v>
      </c>
      <c r="M737">
        <v>8.3999999999999995E-3</v>
      </c>
      <c r="N737" t="s">
        <v>149</v>
      </c>
      <c r="O737" t="b">
        <v>0</v>
      </c>
      <c r="P737">
        <v>138261413</v>
      </c>
      <c r="Q737" t="s">
        <v>150</v>
      </c>
      <c r="R737">
        <v>1E-3</v>
      </c>
      <c r="S737" t="s">
        <v>184</v>
      </c>
      <c r="T737">
        <v>2015</v>
      </c>
      <c r="U737" t="s">
        <v>151</v>
      </c>
      <c r="V737" t="s">
        <v>185</v>
      </c>
      <c r="W737" t="s">
        <v>186</v>
      </c>
      <c r="X737" t="s">
        <v>155</v>
      </c>
      <c r="Y737">
        <v>620600</v>
      </c>
      <c r="Z737">
        <v>309500</v>
      </c>
      <c r="AA737">
        <v>1.2588812496391699</v>
      </c>
      <c r="AB737">
        <v>52.638374352215699</v>
      </c>
    </row>
    <row r="738" spans="1:28">
      <c r="A738">
        <v>7299</v>
      </c>
      <c r="B738">
        <v>1603005</v>
      </c>
      <c r="C738" t="s">
        <v>164</v>
      </c>
      <c r="D738" t="s">
        <v>126</v>
      </c>
      <c r="E738" t="s">
        <v>205</v>
      </c>
      <c r="F738" t="s">
        <v>112</v>
      </c>
      <c r="G738">
        <v>45140.62222222222</v>
      </c>
      <c r="H738" t="s">
        <v>180</v>
      </c>
      <c r="I738" t="s">
        <v>116</v>
      </c>
      <c r="J738" t="s">
        <v>228</v>
      </c>
      <c r="K738" t="s">
        <v>229</v>
      </c>
      <c r="L738" t="s">
        <v>183</v>
      </c>
      <c r="M738">
        <v>3.7000000000000002E-3</v>
      </c>
      <c r="N738" t="s">
        <v>149</v>
      </c>
      <c r="O738" t="b">
        <v>0</v>
      </c>
      <c r="P738">
        <v>138261413</v>
      </c>
      <c r="Q738" t="s">
        <v>150</v>
      </c>
      <c r="R738">
        <v>1E-3</v>
      </c>
      <c r="S738" t="s">
        <v>184</v>
      </c>
      <c r="T738">
        <v>2023</v>
      </c>
      <c r="U738" t="s">
        <v>151</v>
      </c>
      <c r="V738" t="s">
        <v>248</v>
      </c>
      <c r="W738" t="s">
        <v>249</v>
      </c>
      <c r="X738" t="s">
        <v>155</v>
      </c>
      <c r="Y738">
        <v>435499</v>
      </c>
      <c r="Z738">
        <v>117847</v>
      </c>
      <c r="AA738">
        <v>-1.4959290530529701</v>
      </c>
      <c r="AB738">
        <v>50.958961874929102</v>
      </c>
    </row>
    <row r="739" spans="1:28">
      <c r="A739">
        <v>7299</v>
      </c>
      <c r="B739">
        <v>1709097</v>
      </c>
      <c r="C739" t="s">
        <v>164</v>
      </c>
      <c r="D739" t="s">
        <v>126</v>
      </c>
      <c r="E739" t="s">
        <v>179</v>
      </c>
      <c r="F739" t="s">
        <v>118</v>
      </c>
      <c r="G739">
        <v>44838.600694444445</v>
      </c>
      <c r="H739" t="s">
        <v>180</v>
      </c>
      <c r="I739" t="s">
        <v>116</v>
      </c>
      <c r="J739" t="s">
        <v>165</v>
      </c>
      <c r="K739" t="s">
        <v>166</v>
      </c>
      <c r="L739" t="s">
        <v>183</v>
      </c>
      <c r="M739">
        <v>7.1999999999999998E-3</v>
      </c>
      <c r="N739" t="s">
        <v>149</v>
      </c>
      <c r="O739" t="b">
        <v>0</v>
      </c>
      <c r="P739">
        <v>138261413</v>
      </c>
      <c r="Q739" t="s">
        <v>150</v>
      </c>
      <c r="R739">
        <v>1E-3</v>
      </c>
      <c r="S739" t="s">
        <v>184</v>
      </c>
      <c r="T739">
        <v>2022</v>
      </c>
      <c r="U739" t="s">
        <v>151</v>
      </c>
      <c r="V739" t="s">
        <v>242</v>
      </c>
      <c r="W739" t="s">
        <v>243</v>
      </c>
      <c r="X739" t="s">
        <v>155</v>
      </c>
      <c r="Y739">
        <v>456840</v>
      </c>
      <c r="Z739">
        <v>455364</v>
      </c>
      <c r="AA739">
        <v>-1.13455725358881</v>
      </c>
      <c r="AB739">
        <v>53.991201424557502</v>
      </c>
    </row>
    <row r="740" spans="1:28">
      <c r="A740">
        <v>7299</v>
      </c>
      <c r="B740">
        <v>1818947</v>
      </c>
      <c r="C740" t="s">
        <v>164</v>
      </c>
      <c r="D740" t="s">
        <v>126</v>
      </c>
      <c r="E740" t="s">
        <v>179</v>
      </c>
      <c r="F740" t="s">
        <v>118</v>
      </c>
      <c r="G740">
        <v>42347.645138888889</v>
      </c>
      <c r="H740" t="s">
        <v>180</v>
      </c>
      <c r="I740" t="s">
        <v>116</v>
      </c>
      <c r="J740" t="s">
        <v>181</v>
      </c>
      <c r="K740" t="s">
        <v>182</v>
      </c>
      <c r="L740" t="s">
        <v>183</v>
      </c>
      <c r="M740">
        <v>9.1999999999999998E-3</v>
      </c>
      <c r="N740" t="s">
        <v>149</v>
      </c>
      <c r="O740" t="b">
        <v>0</v>
      </c>
      <c r="P740">
        <v>138261413</v>
      </c>
      <c r="Q740" t="s">
        <v>150</v>
      </c>
      <c r="R740">
        <v>1E-3</v>
      </c>
      <c r="S740" t="s">
        <v>184</v>
      </c>
      <c r="T740">
        <v>2015</v>
      </c>
      <c r="U740" t="s">
        <v>151</v>
      </c>
      <c r="V740" t="s">
        <v>185</v>
      </c>
      <c r="W740" t="s">
        <v>186</v>
      </c>
      <c r="X740" t="s">
        <v>155</v>
      </c>
      <c r="Y740">
        <v>620600</v>
      </c>
      <c r="Z740">
        <v>309500</v>
      </c>
      <c r="AA740">
        <v>1.2588812496391699</v>
      </c>
      <c r="AB740">
        <v>52.638374352215699</v>
      </c>
    </row>
    <row r="741" spans="1:28">
      <c r="A741">
        <v>7299</v>
      </c>
      <c r="B741">
        <v>1923156</v>
      </c>
      <c r="C741" t="s">
        <v>164</v>
      </c>
      <c r="D741" t="s">
        <v>126</v>
      </c>
      <c r="E741" t="s">
        <v>179</v>
      </c>
      <c r="F741" t="s">
        <v>118</v>
      </c>
      <c r="G741">
        <v>43480.493055555555</v>
      </c>
      <c r="H741" t="s">
        <v>180</v>
      </c>
      <c r="I741" t="s">
        <v>116</v>
      </c>
      <c r="J741" t="s">
        <v>146</v>
      </c>
      <c r="K741" t="s">
        <v>147</v>
      </c>
      <c r="L741" t="s">
        <v>183</v>
      </c>
      <c r="M741">
        <v>4.1000000000000003E-3</v>
      </c>
      <c r="N741" t="s">
        <v>149</v>
      </c>
      <c r="O741" t="b">
        <v>0</v>
      </c>
      <c r="P741">
        <v>138261413</v>
      </c>
      <c r="Q741" t="s">
        <v>150</v>
      </c>
      <c r="R741">
        <v>1E-3</v>
      </c>
      <c r="S741" t="s">
        <v>184</v>
      </c>
      <c r="T741">
        <v>2019</v>
      </c>
      <c r="U741" t="s">
        <v>151</v>
      </c>
      <c r="V741" t="s">
        <v>225</v>
      </c>
      <c r="W741" t="s">
        <v>226</v>
      </c>
      <c r="X741" t="s">
        <v>155</v>
      </c>
      <c r="Y741">
        <v>500098</v>
      </c>
      <c r="Z741">
        <v>402866</v>
      </c>
      <c r="AA741">
        <v>-0.49196935841400102</v>
      </c>
      <c r="AB741">
        <v>53.512954618294103</v>
      </c>
    </row>
    <row r="742" spans="1:28">
      <c r="A742">
        <v>7299</v>
      </c>
      <c r="B742">
        <v>1899470</v>
      </c>
      <c r="C742" t="s">
        <v>164</v>
      </c>
      <c r="D742" t="s">
        <v>126</v>
      </c>
      <c r="E742" t="s">
        <v>179</v>
      </c>
      <c r="F742" t="s">
        <v>118</v>
      </c>
      <c r="G742">
        <v>43209.417361111111</v>
      </c>
      <c r="H742" t="s">
        <v>180</v>
      </c>
      <c r="I742" t="s">
        <v>116</v>
      </c>
      <c r="J742" t="s">
        <v>146</v>
      </c>
      <c r="K742" t="s">
        <v>147</v>
      </c>
      <c r="L742" t="s">
        <v>183</v>
      </c>
      <c r="M742">
        <v>0.02</v>
      </c>
      <c r="N742" t="s">
        <v>149</v>
      </c>
      <c r="O742" t="b">
        <v>0</v>
      </c>
      <c r="P742">
        <v>138261413</v>
      </c>
      <c r="Q742" t="s">
        <v>150</v>
      </c>
      <c r="R742">
        <v>1E-3</v>
      </c>
      <c r="S742" t="s">
        <v>184</v>
      </c>
      <c r="T742">
        <v>2018</v>
      </c>
      <c r="U742" t="s">
        <v>151</v>
      </c>
      <c r="V742" t="s">
        <v>204</v>
      </c>
      <c r="W742" t="s">
        <v>154</v>
      </c>
      <c r="X742" t="s">
        <v>155</v>
      </c>
      <c r="Y742">
        <v>507500</v>
      </c>
      <c r="Z742">
        <v>299100</v>
      </c>
      <c r="AA742">
        <v>-0.41497245145673001</v>
      </c>
      <c r="AB742">
        <v>52.579097446717</v>
      </c>
    </row>
    <row r="743" spans="1:28">
      <c r="A743">
        <v>7299</v>
      </c>
      <c r="B743">
        <v>1914784</v>
      </c>
      <c r="C743" t="s">
        <v>164</v>
      </c>
      <c r="D743" t="s">
        <v>126</v>
      </c>
      <c r="E743" t="s">
        <v>179</v>
      </c>
      <c r="F743" t="s">
        <v>118</v>
      </c>
      <c r="G743">
        <v>43377.478472222225</v>
      </c>
      <c r="H743" t="s">
        <v>180</v>
      </c>
      <c r="I743" t="s">
        <v>116</v>
      </c>
      <c r="J743" t="s">
        <v>199</v>
      </c>
      <c r="K743" t="s">
        <v>200</v>
      </c>
      <c r="L743" t="s">
        <v>183</v>
      </c>
      <c r="M743">
        <v>6.7000000000000004E-2</v>
      </c>
      <c r="N743" t="s">
        <v>149</v>
      </c>
      <c r="O743" t="b">
        <v>0</v>
      </c>
      <c r="P743">
        <v>138261413</v>
      </c>
      <c r="Q743" t="s">
        <v>150</v>
      </c>
      <c r="R743">
        <v>1E-3</v>
      </c>
      <c r="S743" t="s">
        <v>184</v>
      </c>
      <c r="T743">
        <v>2018</v>
      </c>
      <c r="U743" t="s">
        <v>151</v>
      </c>
      <c r="V743" t="s">
        <v>207</v>
      </c>
      <c r="W743" t="s">
        <v>208</v>
      </c>
      <c r="X743" t="s">
        <v>155</v>
      </c>
      <c r="Y743">
        <v>515935</v>
      </c>
      <c r="Z743">
        <v>253417</v>
      </c>
      <c r="AA743">
        <v>-0.30632621725807402</v>
      </c>
      <c r="AB743">
        <v>52.1668520239771</v>
      </c>
    </row>
    <row r="744" spans="1:28">
      <c r="A744">
        <v>7299</v>
      </c>
      <c r="B744">
        <v>2023304</v>
      </c>
      <c r="C744" t="s">
        <v>164</v>
      </c>
      <c r="D744" t="s">
        <v>126</v>
      </c>
      <c r="E744" t="s">
        <v>179</v>
      </c>
      <c r="F744" t="s">
        <v>118</v>
      </c>
      <c r="G744">
        <v>44859.547222222223</v>
      </c>
      <c r="H744" t="s">
        <v>180</v>
      </c>
      <c r="I744" t="s">
        <v>116</v>
      </c>
      <c r="J744" t="s">
        <v>146</v>
      </c>
      <c r="K744" t="s">
        <v>147</v>
      </c>
      <c r="L744" t="s">
        <v>183</v>
      </c>
      <c r="M744">
        <v>3.5999999999999997E-2</v>
      </c>
      <c r="N744" t="s">
        <v>149</v>
      </c>
      <c r="O744" t="b">
        <v>0</v>
      </c>
      <c r="P744">
        <v>138261413</v>
      </c>
      <c r="Q744" t="s">
        <v>150</v>
      </c>
      <c r="R744">
        <v>1E-3</v>
      </c>
      <c r="S744" t="s">
        <v>184</v>
      </c>
      <c r="T744">
        <v>2022</v>
      </c>
      <c r="U744" t="s">
        <v>151</v>
      </c>
      <c r="V744" t="s">
        <v>204</v>
      </c>
      <c r="W744" t="s">
        <v>154</v>
      </c>
      <c r="X744" t="s">
        <v>155</v>
      </c>
      <c r="Y744">
        <v>507500</v>
      </c>
      <c r="Z744">
        <v>299100</v>
      </c>
      <c r="AA744">
        <v>-0.41497245145673001</v>
      </c>
      <c r="AB744">
        <v>52.579097446717</v>
      </c>
    </row>
    <row r="745" spans="1:28">
      <c r="A745">
        <v>7299</v>
      </c>
      <c r="B745">
        <v>4769008</v>
      </c>
      <c r="C745" t="s">
        <v>164</v>
      </c>
      <c r="D745" t="s">
        <v>126</v>
      </c>
      <c r="E745" t="s">
        <v>179</v>
      </c>
      <c r="F745" t="s">
        <v>118</v>
      </c>
      <c r="G745">
        <v>44277.446527777778</v>
      </c>
      <c r="H745" t="s">
        <v>191</v>
      </c>
      <c r="I745" t="s">
        <v>119</v>
      </c>
      <c r="J745" t="s">
        <v>192</v>
      </c>
      <c r="K745" t="s">
        <v>193</v>
      </c>
      <c r="L745" t="s">
        <v>183</v>
      </c>
      <c r="M745">
        <v>1.1000000000000001E-3</v>
      </c>
      <c r="N745" t="s">
        <v>149</v>
      </c>
      <c r="O745" t="b">
        <v>0</v>
      </c>
      <c r="P745">
        <v>138261413</v>
      </c>
      <c r="Q745" t="s">
        <v>150</v>
      </c>
      <c r="R745">
        <v>1E-3</v>
      </c>
      <c r="S745" t="s">
        <v>184</v>
      </c>
      <c r="T745">
        <v>2021</v>
      </c>
      <c r="U745" t="s">
        <v>151</v>
      </c>
      <c r="V745" t="s">
        <v>194</v>
      </c>
      <c r="W745" t="s">
        <v>195</v>
      </c>
      <c r="X745" t="s">
        <v>155</v>
      </c>
      <c r="Y745">
        <v>357000</v>
      </c>
      <c r="Z745">
        <v>237460</v>
      </c>
      <c r="AA745">
        <v>-2.62823009845419</v>
      </c>
      <c r="AB745">
        <v>52.033868710239098</v>
      </c>
    </row>
    <row r="746" spans="1:28">
      <c r="A746">
        <v>7299</v>
      </c>
      <c r="B746">
        <v>1812385</v>
      </c>
      <c r="C746" t="s">
        <v>164</v>
      </c>
      <c r="D746" t="s">
        <v>126</v>
      </c>
      <c r="E746" t="s">
        <v>179</v>
      </c>
      <c r="F746" t="s">
        <v>118</v>
      </c>
      <c r="G746">
        <v>42292.489583333336</v>
      </c>
      <c r="H746" t="s">
        <v>180</v>
      </c>
      <c r="I746" t="s">
        <v>116</v>
      </c>
      <c r="J746" t="s">
        <v>181</v>
      </c>
      <c r="K746" t="s">
        <v>182</v>
      </c>
      <c r="L746" t="s">
        <v>183</v>
      </c>
      <c r="M746">
        <v>1.7999999999999999E-2</v>
      </c>
      <c r="N746" t="s">
        <v>149</v>
      </c>
      <c r="O746" t="b">
        <v>0</v>
      </c>
      <c r="P746">
        <v>138261413</v>
      </c>
      <c r="Q746" t="s">
        <v>150</v>
      </c>
      <c r="R746">
        <v>1E-3</v>
      </c>
      <c r="S746" t="s">
        <v>184</v>
      </c>
      <c r="T746">
        <v>2015</v>
      </c>
      <c r="U746" t="s">
        <v>151</v>
      </c>
      <c r="V746" t="s">
        <v>197</v>
      </c>
      <c r="W746" t="s">
        <v>186</v>
      </c>
      <c r="X746" t="s">
        <v>155</v>
      </c>
      <c r="Y746">
        <v>624300</v>
      </c>
      <c r="Z746">
        <v>306800</v>
      </c>
      <c r="AA746">
        <v>1.3116346710660201</v>
      </c>
      <c r="AB746">
        <v>52.6126273253455</v>
      </c>
    </row>
    <row r="747" spans="1:28">
      <c r="A747">
        <v>7299</v>
      </c>
      <c r="B747">
        <v>1603531</v>
      </c>
      <c r="C747" t="s">
        <v>164</v>
      </c>
      <c r="D747" t="s">
        <v>126</v>
      </c>
      <c r="E747" t="s">
        <v>179</v>
      </c>
      <c r="F747" t="s">
        <v>118</v>
      </c>
      <c r="G747">
        <v>43157.519444444442</v>
      </c>
      <c r="H747" t="s">
        <v>180</v>
      </c>
      <c r="I747" t="s">
        <v>116</v>
      </c>
      <c r="J747" t="s">
        <v>165</v>
      </c>
      <c r="K747" t="s">
        <v>166</v>
      </c>
      <c r="L747" t="s">
        <v>183</v>
      </c>
      <c r="M747">
        <v>1.6000000000000001E-3</v>
      </c>
      <c r="N747" t="s">
        <v>149</v>
      </c>
      <c r="O747" t="b">
        <v>0</v>
      </c>
      <c r="P747">
        <v>138261413</v>
      </c>
      <c r="Q747" t="s">
        <v>150</v>
      </c>
      <c r="R747">
        <v>1E-3</v>
      </c>
      <c r="S747" t="s">
        <v>184</v>
      </c>
      <c r="T747">
        <v>2018</v>
      </c>
      <c r="U747" t="s">
        <v>151</v>
      </c>
      <c r="V747" t="s">
        <v>242</v>
      </c>
      <c r="W747" t="s">
        <v>243</v>
      </c>
      <c r="X747" t="s">
        <v>155</v>
      </c>
      <c r="Y747">
        <v>456840</v>
      </c>
      <c r="Z747">
        <v>455364</v>
      </c>
      <c r="AA747">
        <v>-1.13455725358881</v>
      </c>
      <c r="AB747">
        <v>53.991201424557502</v>
      </c>
    </row>
    <row r="748" spans="1:28">
      <c r="A748">
        <v>7299</v>
      </c>
      <c r="B748">
        <v>1944099</v>
      </c>
      <c r="C748" t="s">
        <v>164</v>
      </c>
      <c r="D748" t="s">
        <v>126</v>
      </c>
      <c r="E748" t="s">
        <v>179</v>
      </c>
      <c r="F748" t="s">
        <v>118</v>
      </c>
      <c r="G748">
        <v>43721.597222222219</v>
      </c>
      <c r="H748" t="s">
        <v>180</v>
      </c>
      <c r="I748" t="s">
        <v>116</v>
      </c>
      <c r="J748" t="s">
        <v>181</v>
      </c>
      <c r="K748" t="s">
        <v>182</v>
      </c>
      <c r="L748" t="s">
        <v>183</v>
      </c>
      <c r="M748">
        <v>1.4E-2</v>
      </c>
      <c r="N748" t="s">
        <v>149</v>
      </c>
      <c r="O748" t="b">
        <v>0</v>
      </c>
      <c r="P748">
        <v>138261413</v>
      </c>
      <c r="Q748" t="s">
        <v>150</v>
      </c>
      <c r="R748">
        <v>1E-3</v>
      </c>
      <c r="S748" t="s">
        <v>184</v>
      </c>
      <c r="T748">
        <v>2019</v>
      </c>
      <c r="U748" t="s">
        <v>151</v>
      </c>
      <c r="V748" t="s">
        <v>185</v>
      </c>
      <c r="W748" t="s">
        <v>186</v>
      </c>
      <c r="X748" t="s">
        <v>155</v>
      </c>
      <c r="Y748">
        <v>620600</v>
      </c>
      <c r="Z748">
        <v>309500</v>
      </c>
      <c r="AA748">
        <v>1.2588812496391699</v>
      </c>
      <c r="AB748">
        <v>52.638374352215699</v>
      </c>
    </row>
    <row r="749" spans="1:28">
      <c r="A749">
        <v>7299</v>
      </c>
      <c r="B749">
        <v>1841974</v>
      </c>
      <c r="C749" t="s">
        <v>164</v>
      </c>
      <c r="D749" t="s">
        <v>126</v>
      </c>
      <c r="E749" t="s">
        <v>179</v>
      </c>
      <c r="F749" t="s">
        <v>118</v>
      </c>
      <c r="G749">
        <v>42598.51458333333</v>
      </c>
      <c r="H749" t="s">
        <v>180</v>
      </c>
      <c r="I749" t="s">
        <v>116</v>
      </c>
      <c r="J749" t="s">
        <v>146</v>
      </c>
      <c r="K749" t="s">
        <v>147</v>
      </c>
      <c r="L749" t="s">
        <v>183</v>
      </c>
      <c r="M749">
        <v>5.1999999999999998E-2</v>
      </c>
      <c r="N749" t="s">
        <v>149</v>
      </c>
      <c r="O749" t="b">
        <v>0</v>
      </c>
      <c r="P749">
        <v>138261413</v>
      </c>
      <c r="Q749" t="s">
        <v>150</v>
      </c>
      <c r="R749">
        <v>1E-3</v>
      </c>
      <c r="S749" t="s">
        <v>184</v>
      </c>
      <c r="T749">
        <v>2016</v>
      </c>
      <c r="U749" t="s">
        <v>151</v>
      </c>
      <c r="V749" t="s">
        <v>204</v>
      </c>
      <c r="W749" t="s">
        <v>154</v>
      </c>
      <c r="X749" t="s">
        <v>155</v>
      </c>
      <c r="Y749">
        <v>507500</v>
      </c>
      <c r="Z749">
        <v>299100</v>
      </c>
      <c r="AA749">
        <v>-0.41497245145673001</v>
      </c>
      <c r="AB749">
        <v>52.579097446717</v>
      </c>
    </row>
    <row r="750" spans="1:28">
      <c r="A750">
        <v>7299</v>
      </c>
      <c r="B750">
        <v>1508038</v>
      </c>
      <c r="C750" t="s">
        <v>164</v>
      </c>
      <c r="D750" t="s">
        <v>126</v>
      </c>
      <c r="E750" t="s">
        <v>179</v>
      </c>
      <c r="F750" t="s">
        <v>118</v>
      </c>
      <c r="G750">
        <v>41918.607638888891</v>
      </c>
      <c r="H750" t="s">
        <v>180</v>
      </c>
      <c r="I750" t="s">
        <v>116</v>
      </c>
      <c r="J750" t="s">
        <v>165</v>
      </c>
      <c r="K750" t="s">
        <v>166</v>
      </c>
      <c r="L750" t="s">
        <v>183</v>
      </c>
      <c r="M750">
        <v>7.0000000000000001E-3</v>
      </c>
      <c r="N750" t="s">
        <v>149</v>
      </c>
      <c r="O750" t="b">
        <v>0</v>
      </c>
      <c r="P750">
        <v>138261413</v>
      </c>
      <c r="Q750" t="s">
        <v>150</v>
      </c>
      <c r="R750">
        <v>1E-3</v>
      </c>
      <c r="S750" t="s">
        <v>184</v>
      </c>
      <c r="T750">
        <v>2014</v>
      </c>
      <c r="U750" t="s">
        <v>151</v>
      </c>
      <c r="V750" t="s">
        <v>242</v>
      </c>
      <c r="W750" t="s">
        <v>243</v>
      </c>
      <c r="X750" t="s">
        <v>155</v>
      </c>
      <c r="Y750">
        <v>456840</v>
      </c>
      <c r="Z750">
        <v>455364</v>
      </c>
      <c r="AA750">
        <v>-1.13455725358881</v>
      </c>
      <c r="AB750">
        <v>53.991201424557502</v>
      </c>
    </row>
    <row r="751" spans="1:28">
      <c r="A751">
        <v>7299</v>
      </c>
      <c r="B751">
        <v>1841970</v>
      </c>
      <c r="C751" t="s">
        <v>164</v>
      </c>
      <c r="D751" t="s">
        <v>126</v>
      </c>
      <c r="E751" t="s">
        <v>179</v>
      </c>
      <c r="F751" t="s">
        <v>118</v>
      </c>
      <c r="G751">
        <v>42598.520138888889</v>
      </c>
      <c r="H751" t="s">
        <v>180</v>
      </c>
      <c r="I751" t="s">
        <v>116</v>
      </c>
      <c r="J751" t="s">
        <v>199</v>
      </c>
      <c r="K751" t="s">
        <v>200</v>
      </c>
      <c r="L751" t="s">
        <v>183</v>
      </c>
      <c r="M751">
        <v>8.4000000000000005E-2</v>
      </c>
      <c r="N751" t="s">
        <v>149</v>
      </c>
      <c r="O751" t="b">
        <v>0</v>
      </c>
      <c r="P751">
        <v>138261413</v>
      </c>
      <c r="Q751" t="s">
        <v>150</v>
      </c>
      <c r="R751">
        <v>1E-3</v>
      </c>
      <c r="S751" t="s">
        <v>184</v>
      </c>
      <c r="T751">
        <v>2016</v>
      </c>
      <c r="U751" t="s">
        <v>151</v>
      </c>
      <c r="V751" t="s">
        <v>201</v>
      </c>
      <c r="W751" t="s">
        <v>202</v>
      </c>
      <c r="X751" t="s">
        <v>155</v>
      </c>
      <c r="Y751">
        <v>516100</v>
      </c>
      <c r="Z751">
        <v>253300</v>
      </c>
      <c r="AA751">
        <v>-0.30395486908298303</v>
      </c>
      <c r="AB751">
        <v>52.1657659569386</v>
      </c>
    </row>
    <row r="752" spans="1:28">
      <c r="A752">
        <v>7299</v>
      </c>
      <c r="B752">
        <v>1829970</v>
      </c>
      <c r="C752" t="s">
        <v>164</v>
      </c>
      <c r="D752" t="s">
        <v>126</v>
      </c>
      <c r="E752" t="s">
        <v>179</v>
      </c>
      <c r="F752" t="s">
        <v>118</v>
      </c>
      <c r="G752">
        <v>42486.48541666667</v>
      </c>
      <c r="H752" t="s">
        <v>180</v>
      </c>
      <c r="I752" t="s">
        <v>116</v>
      </c>
      <c r="J752" t="s">
        <v>146</v>
      </c>
      <c r="K752" t="s">
        <v>147</v>
      </c>
      <c r="L752" t="s">
        <v>183</v>
      </c>
      <c r="M752">
        <v>5.1999999999999998E-2</v>
      </c>
      <c r="N752" t="s">
        <v>149</v>
      </c>
      <c r="O752" t="b">
        <v>0</v>
      </c>
      <c r="P752">
        <v>138261413</v>
      </c>
      <c r="Q752" t="s">
        <v>150</v>
      </c>
      <c r="R752">
        <v>1E-3</v>
      </c>
      <c r="S752" t="s">
        <v>184</v>
      </c>
      <c r="T752">
        <v>2016</v>
      </c>
      <c r="U752" t="s">
        <v>151</v>
      </c>
      <c r="V752" t="s">
        <v>204</v>
      </c>
      <c r="W752" t="s">
        <v>154</v>
      </c>
      <c r="X752" t="s">
        <v>155</v>
      </c>
      <c r="Y752">
        <v>507500</v>
      </c>
      <c r="Z752">
        <v>299100</v>
      </c>
      <c r="AA752">
        <v>-0.41497245145673001</v>
      </c>
      <c r="AB752">
        <v>52.579097446717</v>
      </c>
    </row>
    <row r="753" spans="1:28">
      <c r="A753">
        <v>7299</v>
      </c>
      <c r="B753">
        <v>1948809</v>
      </c>
      <c r="C753" t="s">
        <v>164</v>
      </c>
      <c r="D753" t="s">
        <v>126</v>
      </c>
      <c r="E753" t="s">
        <v>179</v>
      </c>
      <c r="F753" t="s">
        <v>118</v>
      </c>
      <c r="G753">
        <v>43763.529166666667</v>
      </c>
      <c r="H753" t="s">
        <v>180</v>
      </c>
      <c r="I753" t="s">
        <v>116</v>
      </c>
      <c r="J753" t="s">
        <v>146</v>
      </c>
      <c r="K753" t="s">
        <v>147</v>
      </c>
      <c r="L753" t="s">
        <v>183</v>
      </c>
      <c r="M753">
        <v>3.8E-3</v>
      </c>
      <c r="N753" t="s">
        <v>149</v>
      </c>
      <c r="O753" t="b">
        <v>0</v>
      </c>
      <c r="P753">
        <v>138261413</v>
      </c>
      <c r="Q753" t="s">
        <v>150</v>
      </c>
      <c r="R753">
        <v>1E-3</v>
      </c>
      <c r="S753" t="s">
        <v>184</v>
      </c>
      <c r="T753">
        <v>2019</v>
      </c>
      <c r="U753" t="s">
        <v>151</v>
      </c>
      <c r="V753" t="s">
        <v>225</v>
      </c>
      <c r="W753" t="s">
        <v>226</v>
      </c>
      <c r="X753" t="s">
        <v>155</v>
      </c>
      <c r="Y753">
        <v>500098</v>
      </c>
      <c r="Z753">
        <v>402866</v>
      </c>
      <c r="AA753">
        <v>-0.49196935841400102</v>
      </c>
      <c r="AB753">
        <v>53.512954618294103</v>
      </c>
    </row>
    <row r="754" spans="1:28">
      <c r="A754">
        <v>7299</v>
      </c>
      <c r="B754">
        <v>1865314</v>
      </c>
      <c r="C754" t="s">
        <v>164</v>
      </c>
      <c r="D754" t="s">
        <v>126</v>
      </c>
      <c r="E754" t="s">
        <v>205</v>
      </c>
      <c r="F754" t="s">
        <v>112</v>
      </c>
      <c r="G754">
        <v>42797.449305555558</v>
      </c>
      <c r="H754" t="s">
        <v>180</v>
      </c>
      <c r="I754" t="s">
        <v>116</v>
      </c>
      <c r="J754" t="s">
        <v>181</v>
      </c>
      <c r="K754" t="s">
        <v>182</v>
      </c>
      <c r="L754" t="s">
        <v>183</v>
      </c>
      <c r="M754">
        <v>9.2999999999999992E-3</v>
      </c>
      <c r="N754" t="s">
        <v>149</v>
      </c>
      <c r="O754" t="b">
        <v>0</v>
      </c>
      <c r="P754">
        <v>138261413</v>
      </c>
      <c r="Q754" t="s">
        <v>150</v>
      </c>
      <c r="R754">
        <v>1E-3</v>
      </c>
      <c r="S754" t="s">
        <v>184</v>
      </c>
      <c r="T754">
        <v>2017</v>
      </c>
      <c r="U754" t="s">
        <v>151</v>
      </c>
      <c r="V754" t="s">
        <v>185</v>
      </c>
      <c r="W754" t="s">
        <v>186</v>
      </c>
      <c r="X754" t="s">
        <v>155</v>
      </c>
      <c r="Y754">
        <v>620600</v>
      </c>
      <c r="Z754">
        <v>309500</v>
      </c>
      <c r="AA754">
        <v>1.2588812496391699</v>
      </c>
      <c r="AB754">
        <v>52.638374352215699</v>
      </c>
    </row>
    <row r="755" spans="1:28">
      <c r="A755">
        <v>7299</v>
      </c>
      <c r="B755">
        <v>1862030</v>
      </c>
      <c r="C755" t="s">
        <v>164</v>
      </c>
      <c r="D755" t="s">
        <v>126</v>
      </c>
      <c r="E755" t="s">
        <v>179</v>
      </c>
      <c r="F755" t="s">
        <v>118</v>
      </c>
      <c r="G755">
        <v>42761.331944444442</v>
      </c>
      <c r="H755" t="s">
        <v>180</v>
      </c>
      <c r="I755" t="s">
        <v>116</v>
      </c>
      <c r="J755" t="s">
        <v>181</v>
      </c>
      <c r="K755" t="s">
        <v>182</v>
      </c>
      <c r="L755" t="s">
        <v>183</v>
      </c>
      <c r="M755">
        <v>9.4999999999999998E-3</v>
      </c>
      <c r="N755" t="s">
        <v>149</v>
      </c>
      <c r="O755" t="b">
        <v>0</v>
      </c>
      <c r="P755">
        <v>138261413</v>
      </c>
      <c r="Q755" t="s">
        <v>150</v>
      </c>
      <c r="R755">
        <v>1E-3</v>
      </c>
      <c r="S755" t="s">
        <v>184</v>
      </c>
      <c r="T755">
        <v>2017</v>
      </c>
      <c r="U755" t="s">
        <v>151</v>
      </c>
      <c r="V755" t="s">
        <v>188</v>
      </c>
      <c r="W755" t="s">
        <v>189</v>
      </c>
      <c r="X755" t="s">
        <v>155</v>
      </c>
      <c r="Y755">
        <v>636400</v>
      </c>
      <c r="Z755">
        <v>291600</v>
      </c>
      <c r="AA755">
        <v>1.4791973795069699</v>
      </c>
      <c r="AB755">
        <v>52.471107816141703</v>
      </c>
    </row>
    <row r="756" spans="1:28">
      <c r="A756">
        <v>7299</v>
      </c>
      <c r="B756">
        <v>1917598</v>
      </c>
      <c r="C756" t="s">
        <v>164</v>
      </c>
      <c r="D756" t="s">
        <v>126</v>
      </c>
      <c r="E756" t="s">
        <v>179</v>
      </c>
      <c r="F756" t="s">
        <v>118</v>
      </c>
      <c r="G756">
        <v>43409.587500000001</v>
      </c>
      <c r="H756" t="s">
        <v>180</v>
      </c>
      <c r="I756" t="s">
        <v>116</v>
      </c>
      <c r="J756" t="s">
        <v>146</v>
      </c>
      <c r="K756" t="s">
        <v>147</v>
      </c>
      <c r="L756" t="s">
        <v>183</v>
      </c>
      <c r="M756">
        <v>2.5000000000000001E-2</v>
      </c>
      <c r="N756" t="s">
        <v>149</v>
      </c>
      <c r="O756" t="b">
        <v>0</v>
      </c>
      <c r="P756">
        <v>138261413</v>
      </c>
      <c r="Q756" t="s">
        <v>150</v>
      </c>
      <c r="R756">
        <v>1E-3</v>
      </c>
      <c r="S756" t="s">
        <v>184</v>
      </c>
      <c r="T756">
        <v>2018</v>
      </c>
      <c r="U756" t="s">
        <v>151</v>
      </c>
      <c r="V756" t="s">
        <v>225</v>
      </c>
      <c r="W756" t="s">
        <v>226</v>
      </c>
      <c r="X756" t="s">
        <v>155</v>
      </c>
      <c r="Y756">
        <v>500098</v>
      </c>
      <c r="Z756">
        <v>402866</v>
      </c>
      <c r="AA756">
        <v>-0.49196935841400102</v>
      </c>
      <c r="AB756">
        <v>53.512954618294103</v>
      </c>
    </row>
    <row r="757" spans="1:28">
      <c r="A757">
        <v>7299</v>
      </c>
      <c r="B757">
        <v>1786675</v>
      </c>
      <c r="C757" t="s">
        <v>164</v>
      </c>
      <c r="D757" t="s">
        <v>126</v>
      </c>
      <c r="E757" t="s">
        <v>179</v>
      </c>
      <c r="F757" t="s">
        <v>118</v>
      </c>
      <c r="G757">
        <v>42041.339583333334</v>
      </c>
      <c r="H757" t="s">
        <v>180</v>
      </c>
      <c r="I757" t="s">
        <v>116</v>
      </c>
      <c r="J757" t="s">
        <v>181</v>
      </c>
      <c r="K757" t="s">
        <v>182</v>
      </c>
      <c r="L757" t="s">
        <v>183</v>
      </c>
      <c r="M757">
        <v>1.6E-2</v>
      </c>
      <c r="N757" t="s">
        <v>149</v>
      </c>
      <c r="O757" t="b">
        <v>0</v>
      </c>
      <c r="P757">
        <v>138261413</v>
      </c>
      <c r="Q757" t="s">
        <v>150</v>
      </c>
      <c r="R757">
        <v>1E-3</v>
      </c>
      <c r="S757" t="s">
        <v>184</v>
      </c>
      <c r="T757">
        <v>2015</v>
      </c>
      <c r="U757" t="s">
        <v>151</v>
      </c>
      <c r="V757" t="s">
        <v>188</v>
      </c>
      <c r="W757" t="s">
        <v>189</v>
      </c>
      <c r="X757" t="s">
        <v>155</v>
      </c>
      <c r="Y757">
        <v>636400</v>
      </c>
      <c r="Z757">
        <v>291600</v>
      </c>
      <c r="AA757">
        <v>1.4791973795069699</v>
      </c>
      <c r="AB757">
        <v>52.471107816141703</v>
      </c>
    </row>
    <row r="758" spans="1:28">
      <c r="A758">
        <v>7299</v>
      </c>
      <c r="B758">
        <v>2018938</v>
      </c>
      <c r="C758" t="s">
        <v>164</v>
      </c>
      <c r="D758" t="s">
        <v>126</v>
      </c>
      <c r="E758" t="s">
        <v>236</v>
      </c>
      <c r="F758" t="s">
        <v>115</v>
      </c>
      <c r="G758">
        <v>44812.547222222223</v>
      </c>
      <c r="H758" t="s">
        <v>180</v>
      </c>
      <c r="I758" t="s">
        <v>116</v>
      </c>
      <c r="J758" t="s">
        <v>146</v>
      </c>
      <c r="K758" t="s">
        <v>147</v>
      </c>
      <c r="L758" t="s">
        <v>148</v>
      </c>
      <c r="M758">
        <v>4.2999999999999997E-2</v>
      </c>
      <c r="N758" t="s">
        <v>149</v>
      </c>
      <c r="O758" t="b">
        <v>0</v>
      </c>
      <c r="P758">
        <v>138261413</v>
      </c>
      <c r="Q758" t="s">
        <v>150</v>
      </c>
      <c r="R758">
        <v>1E-3</v>
      </c>
      <c r="S758" t="s">
        <v>184</v>
      </c>
      <c r="T758">
        <v>2022</v>
      </c>
      <c r="U758" t="s">
        <v>151</v>
      </c>
      <c r="V758" t="s">
        <v>274</v>
      </c>
      <c r="W758" t="s">
        <v>275</v>
      </c>
      <c r="X758" t="s">
        <v>155</v>
      </c>
      <c r="Y758">
        <v>501547</v>
      </c>
      <c r="Z758">
        <v>370926</v>
      </c>
      <c r="AA758">
        <v>-0.48037495542409397</v>
      </c>
      <c r="AB758">
        <v>53.225682809836599</v>
      </c>
    </row>
    <row r="759" spans="1:28">
      <c r="A759">
        <v>7299</v>
      </c>
      <c r="B759">
        <v>1946466</v>
      </c>
      <c r="C759" t="s">
        <v>164</v>
      </c>
      <c r="D759" t="s">
        <v>126</v>
      </c>
      <c r="E759" t="s">
        <v>179</v>
      </c>
      <c r="F759" t="s">
        <v>118</v>
      </c>
      <c r="G759">
        <v>43749.583333333336</v>
      </c>
      <c r="H759" t="s">
        <v>180</v>
      </c>
      <c r="I759" t="s">
        <v>116</v>
      </c>
      <c r="J759" t="s">
        <v>181</v>
      </c>
      <c r="K759" t="s">
        <v>182</v>
      </c>
      <c r="L759" t="s">
        <v>183</v>
      </c>
      <c r="M759">
        <v>9.2999999999999992E-3</v>
      </c>
      <c r="N759" t="s">
        <v>149</v>
      </c>
      <c r="O759" t="b">
        <v>0</v>
      </c>
      <c r="P759">
        <v>138261413</v>
      </c>
      <c r="Q759" t="s">
        <v>150</v>
      </c>
      <c r="R759">
        <v>1E-3</v>
      </c>
      <c r="S759" t="s">
        <v>184</v>
      </c>
      <c r="T759">
        <v>2019</v>
      </c>
      <c r="U759" t="s">
        <v>151</v>
      </c>
      <c r="V759" t="s">
        <v>185</v>
      </c>
      <c r="W759" t="s">
        <v>186</v>
      </c>
      <c r="X759" t="s">
        <v>155</v>
      </c>
      <c r="Y759">
        <v>620600</v>
      </c>
      <c r="Z759">
        <v>309500</v>
      </c>
      <c r="AA759">
        <v>1.2588812496391699</v>
      </c>
      <c r="AB759">
        <v>52.638374352215699</v>
      </c>
    </row>
    <row r="760" spans="1:28">
      <c r="A760">
        <v>7299</v>
      </c>
      <c r="B760">
        <v>1987127</v>
      </c>
      <c r="C760" t="s">
        <v>164</v>
      </c>
      <c r="D760" t="s">
        <v>126</v>
      </c>
      <c r="E760" t="s">
        <v>179</v>
      </c>
      <c r="F760" t="s">
        <v>118</v>
      </c>
      <c r="G760">
        <v>44400.616666666669</v>
      </c>
      <c r="H760" t="s">
        <v>180</v>
      </c>
      <c r="I760" t="s">
        <v>116</v>
      </c>
      <c r="J760" t="s">
        <v>181</v>
      </c>
      <c r="K760" t="s">
        <v>182</v>
      </c>
      <c r="L760" t="s">
        <v>183</v>
      </c>
      <c r="M760">
        <v>6.1999999999999998E-3</v>
      </c>
      <c r="N760" t="s">
        <v>149</v>
      </c>
      <c r="O760" t="b">
        <v>0</v>
      </c>
      <c r="P760">
        <v>138261413</v>
      </c>
      <c r="Q760" t="s">
        <v>150</v>
      </c>
      <c r="R760">
        <v>1E-3</v>
      </c>
      <c r="S760" t="s">
        <v>184</v>
      </c>
      <c r="T760">
        <v>2021</v>
      </c>
      <c r="U760" t="s">
        <v>151</v>
      </c>
      <c r="V760" t="s">
        <v>185</v>
      </c>
      <c r="W760" t="s">
        <v>186</v>
      </c>
      <c r="X760" t="s">
        <v>155</v>
      </c>
      <c r="Y760">
        <v>620600</v>
      </c>
      <c r="Z760">
        <v>309500</v>
      </c>
      <c r="AA760">
        <v>1.2588812496391699</v>
      </c>
      <c r="AB760">
        <v>52.638374352215699</v>
      </c>
    </row>
    <row r="761" spans="1:28">
      <c r="A761">
        <v>7299</v>
      </c>
      <c r="B761">
        <v>1815070</v>
      </c>
      <c r="C761" t="s">
        <v>164</v>
      </c>
      <c r="D761" t="s">
        <v>126</v>
      </c>
      <c r="E761" t="s">
        <v>179</v>
      </c>
      <c r="F761" t="s">
        <v>118</v>
      </c>
      <c r="G761">
        <v>42317.643055555556</v>
      </c>
      <c r="H761" t="s">
        <v>180</v>
      </c>
      <c r="I761" t="s">
        <v>116</v>
      </c>
      <c r="J761" t="s">
        <v>181</v>
      </c>
      <c r="K761" t="s">
        <v>182</v>
      </c>
      <c r="L761" t="s">
        <v>183</v>
      </c>
      <c r="M761">
        <v>1.4999999999999999E-2</v>
      </c>
      <c r="N761" t="s">
        <v>149</v>
      </c>
      <c r="O761" t="b">
        <v>0</v>
      </c>
      <c r="P761">
        <v>138261413</v>
      </c>
      <c r="Q761" t="s">
        <v>150</v>
      </c>
      <c r="R761">
        <v>1E-3</v>
      </c>
      <c r="S761" t="s">
        <v>184</v>
      </c>
      <c r="T761">
        <v>2015</v>
      </c>
      <c r="U761" t="s">
        <v>151</v>
      </c>
      <c r="V761" t="s">
        <v>185</v>
      </c>
      <c r="W761" t="s">
        <v>186</v>
      </c>
      <c r="X761" t="s">
        <v>155</v>
      </c>
      <c r="Y761">
        <v>620600</v>
      </c>
      <c r="Z761">
        <v>309500</v>
      </c>
      <c r="AA761">
        <v>1.2588812496391699</v>
      </c>
      <c r="AB761">
        <v>52.638374352215699</v>
      </c>
    </row>
    <row r="762" spans="1:28">
      <c r="A762">
        <v>7299</v>
      </c>
      <c r="B762">
        <v>1314080</v>
      </c>
      <c r="C762" t="s">
        <v>164</v>
      </c>
      <c r="D762" t="s">
        <v>126</v>
      </c>
      <c r="E762" t="s">
        <v>205</v>
      </c>
      <c r="F762" t="s">
        <v>112</v>
      </c>
      <c r="G762">
        <v>43712.598611111112</v>
      </c>
      <c r="H762" t="s">
        <v>180</v>
      </c>
      <c r="I762" t="s">
        <v>116</v>
      </c>
      <c r="J762" t="s">
        <v>348</v>
      </c>
      <c r="K762" t="s">
        <v>349</v>
      </c>
      <c r="L762" t="s">
        <v>183</v>
      </c>
      <c r="M762">
        <v>0.1</v>
      </c>
      <c r="N762" t="s">
        <v>149</v>
      </c>
      <c r="O762" t="b">
        <v>0</v>
      </c>
      <c r="P762">
        <v>138261413</v>
      </c>
      <c r="Q762" t="s">
        <v>150</v>
      </c>
      <c r="R762">
        <v>1E-3</v>
      </c>
      <c r="S762" t="s">
        <v>184</v>
      </c>
      <c r="T762">
        <v>2019</v>
      </c>
      <c r="U762" t="s">
        <v>151</v>
      </c>
      <c r="V762" t="s">
        <v>362</v>
      </c>
      <c r="W762" t="s">
        <v>363</v>
      </c>
      <c r="X762" t="s">
        <v>155</v>
      </c>
      <c r="Y762">
        <v>477880</v>
      </c>
      <c r="Z762">
        <v>176590</v>
      </c>
      <c r="AA762">
        <v>-0.87984353614247102</v>
      </c>
      <c r="AB762">
        <v>51.482912105699199</v>
      </c>
    </row>
    <row r="763" spans="1:28">
      <c r="A763">
        <v>7299</v>
      </c>
      <c r="B763">
        <v>1954963</v>
      </c>
      <c r="C763" t="s">
        <v>164</v>
      </c>
      <c r="D763" t="s">
        <v>126</v>
      </c>
      <c r="E763" t="s">
        <v>179</v>
      </c>
      <c r="F763" t="s">
        <v>118</v>
      </c>
      <c r="G763">
        <v>43843.525000000001</v>
      </c>
      <c r="H763" t="s">
        <v>180</v>
      </c>
      <c r="I763" t="s">
        <v>116</v>
      </c>
      <c r="J763" t="s">
        <v>199</v>
      </c>
      <c r="K763" t="s">
        <v>200</v>
      </c>
      <c r="L763" t="s">
        <v>183</v>
      </c>
      <c r="M763">
        <v>3.6999999999999998E-2</v>
      </c>
      <c r="N763" t="s">
        <v>149</v>
      </c>
      <c r="O763" t="b">
        <v>0</v>
      </c>
      <c r="P763">
        <v>138261413</v>
      </c>
      <c r="Q763" t="s">
        <v>150</v>
      </c>
      <c r="R763">
        <v>1E-3</v>
      </c>
      <c r="S763" t="s">
        <v>184</v>
      </c>
      <c r="T763">
        <v>2020</v>
      </c>
      <c r="U763" t="s">
        <v>151</v>
      </c>
      <c r="V763" t="s">
        <v>201</v>
      </c>
      <c r="W763" t="s">
        <v>202</v>
      </c>
      <c r="X763" t="s">
        <v>155</v>
      </c>
      <c r="Y763">
        <v>516100</v>
      </c>
      <c r="Z763">
        <v>253300</v>
      </c>
      <c r="AA763">
        <v>-0.30395486908298303</v>
      </c>
      <c r="AB763">
        <v>52.1657659569386</v>
      </c>
    </row>
    <row r="764" spans="1:28">
      <c r="A764">
        <v>7299</v>
      </c>
      <c r="B764">
        <v>1865724</v>
      </c>
      <c r="C764" t="s">
        <v>164</v>
      </c>
      <c r="D764" t="s">
        <v>126</v>
      </c>
      <c r="E764" t="s">
        <v>179</v>
      </c>
      <c r="F764" t="s">
        <v>118</v>
      </c>
      <c r="G764">
        <v>42803.340277777781</v>
      </c>
      <c r="H764" t="s">
        <v>180</v>
      </c>
      <c r="I764" t="s">
        <v>116</v>
      </c>
      <c r="J764" t="s">
        <v>181</v>
      </c>
      <c r="K764" t="s">
        <v>182</v>
      </c>
      <c r="L764" t="s">
        <v>183</v>
      </c>
      <c r="M764">
        <v>0.02</v>
      </c>
      <c r="N764" t="s">
        <v>149</v>
      </c>
      <c r="O764" t="b">
        <v>0</v>
      </c>
      <c r="P764">
        <v>138261413</v>
      </c>
      <c r="Q764" t="s">
        <v>150</v>
      </c>
      <c r="R764">
        <v>1E-3</v>
      </c>
      <c r="S764" t="s">
        <v>184</v>
      </c>
      <c r="T764">
        <v>2017</v>
      </c>
      <c r="U764" t="s">
        <v>151</v>
      </c>
      <c r="V764" t="s">
        <v>188</v>
      </c>
      <c r="W764" t="s">
        <v>189</v>
      </c>
      <c r="X764" t="s">
        <v>155</v>
      </c>
      <c r="Y764">
        <v>636400</v>
      </c>
      <c r="Z764">
        <v>291600</v>
      </c>
      <c r="AA764">
        <v>1.4791973795069699</v>
      </c>
      <c r="AB764">
        <v>52.471107816141703</v>
      </c>
    </row>
    <row r="765" spans="1:28">
      <c r="A765">
        <v>7299</v>
      </c>
      <c r="B765">
        <v>2025556</v>
      </c>
      <c r="C765" t="s">
        <v>164</v>
      </c>
      <c r="D765" t="s">
        <v>126</v>
      </c>
      <c r="E765" t="s">
        <v>179</v>
      </c>
      <c r="F765" t="s">
        <v>118</v>
      </c>
      <c r="G765">
        <v>44888.367361111108</v>
      </c>
      <c r="H765" t="s">
        <v>180</v>
      </c>
      <c r="I765" t="s">
        <v>116</v>
      </c>
      <c r="J765" t="s">
        <v>181</v>
      </c>
      <c r="K765" t="s">
        <v>182</v>
      </c>
      <c r="L765" t="s">
        <v>183</v>
      </c>
      <c r="M765">
        <v>9.4000000000000004E-3</v>
      </c>
      <c r="N765" t="s">
        <v>149</v>
      </c>
      <c r="O765" t="b">
        <v>0</v>
      </c>
      <c r="P765">
        <v>138261413</v>
      </c>
      <c r="Q765" t="s">
        <v>150</v>
      </c>
      <c r="R765">
        <v>1E-3</v>
      </c>
      <c r="S765" t="s">
        <v>184</v>
      </c>
      <c r="T765">
        <v>2022</v>
      </c>
      <c r="U765" t="s">
        <v>151</v>
      </c>
      <c r="V765" t="s">
        <v>188</v>
      </c>
      <c r="W765" t="s">
        <v>189</v>
      </c>
      <c r="X765" t="s">
        <v>155</v>
      </c>
      <c r="Y765">
        <v>636400</v>
      </c>
      <c r="Z765">
        <v>291600</v>
      </c>
      <c r="AA765">
        <v>1.4791973795069699</v>
      </c>
      <c r="AB765">
        <v>52.471107816141703</v>
      </c>
    </row>
    <row r="766" spans="1:28">
      <c r="A766">
        <v>7299</v>
      </c>
      <c r="B766">
        <v>1847017</v>
      </c>
      <c r="C766" t="s">
        <v>164</v>
      </c>
      <c r="D766" t="s">
        <v>126</v>
      </c>
      <c r="E766" t="s">
        <v>205</v>
      </c>
      <c r="F766" t="s">
        <v>112</v>
      </c>
      <c r="G766">
        <v>42642.522916666669</v>
      </c>
      <c r="H766" t="s">
        <v>180</v>
      </c>
      <c r="I766" t="s">
        <v>116</v>
      </c>
      <c r="J766" t="s">
        <v>146</v>
      </c>
      <c r="K766" t="s">
        <v>147</v>
      </c>
      <c r="L766" t="s">
        <v>183</v>
      </c>
      <c r="M766">
        <v>1.2E-2</v>
      </c>
      <c r="N766" t="s">
        <v>149</v>
      </c>
      <c r="O766" t="b">
        <v>0</v>
      </c>
      <c r="P766">
        <v>138261413</v>
      </c>
      <c r="Q766" t="s">
        <v>150</v>
      </c>
      <c r="R766">
        <v>1E-3</v>
      </c>
      <c r="S766" t="s">
        <v>184</v>
      </c>
      <c r="T766">
        <v>2016</v>
      </c>
      <c r="U766" t="s">
        <v>151</v>
      </c>
      <c r="V766" t="s">
        <v>365</v>
      </c>
      <c r="W766" t="s">
        <v>226</v>
      </c>
      <c r="X766" t="s">
        <v>155</v>
      </c>
      <c r="Y766">
        <v>497350</v>
      </c>
      <c r="Z766">
        <v>418990</v>
      </c>
      <c r="AA766">
        <v>-0.52837034717403697</v>
      </c>
      <c r="AB766">
        <v>53.658349259166002</v>
      </c>
    </row>
    <row r="767" spans="1:28">
      <c r="A767">
        <v>7299</v>
      </c>
      <c r="B767">
        <v>1917295</v>
      </c>
      <c r="C767" t="s">
        <v>164</v>
      </c>
      <c r="D767" t="s">
        <v>126</v>
      </c>
      <c r="E767" t="s">
        <v>179</v>
      </c>
      <c r="F767" t="s">
        <v>118</v>
      </c>
      <c r="G767">
        <v>43402.631944444445</v>
      </c>
      <c r="H767" t="s">
        <v>180</v>
      </c>
      <c r="I767" t="s">
        <v>116</v>
      </c>
      <c r="J767" t="s">
        <v>181</v>
      </c>
      <c r="K767" t="s">
        <v>182</v>
      </c>
      <c r="L767" t="s">
        <v>183</v>
      </c>
      <c r="M767">
        <v>1.6E-2</v>
      </c>
      <c r="N767" t="s">
        <v>149</v>
      </c>
      <c r="O767" t="b">
        <v>0</v>
      </c>
      <c r="P767">
        <v>138261413</v>
      </c>
      <c r="Q767" t="s">
        <v>150</v>
      </c>
      <c r="R767">
        <v>1E-3</v>
      </c>
      <c r="S767" t="s">
        <v>184</v>
      </c>
      <c r="T767">
        <v>2018</v>
      </c>
      <c r="U767" t="s">
        <v>151</v>
      </c>
      <c r="V767" t="s">
        <v>188</v>
      </c>
      <c r="W767" t="s">
        <v>189</v>
      </c>
      <c r="X767" t="s">
        <v>155</v>
      </c>
      <c r="Y767">
        <v>636400</v>
      </c>
      <c r="Z767">
        <v>291600</v>
      </c>
      <c r="AA767">
        <v>1.4791973795069699</v>
      </c>
      <c r="AB767">
        <v>52.471107816141703</v>
      </c>
    </row>
    <row r="768" spans="1:28">
      <c r="A768">
        <v>7299</v>
      </c>
      <c r="B768">
        <v>1589197</v>
      </c>
      <c r="C768" t="s">
        <v>164</v>
      </c>
      <c r="D768" t="s">
        <v>126</v>
      </c>
      <c r="E768" t="s">
        <v>205</v>
      </c>
      <c r="F768" t="s">
        <v>112</v>
      </c>
      <c r="G768">
        <v>44874.51666666667</v>
      </c>
      <c r="H768" t="s">
        <v>180</v>
      </c>
      <c r="I768" t="s">
        <v>116</v>
      </c>
      <c r="J768" t="s">
        <v>228</v>
      </c>
      <c r="K768" t="s">
        <v>229</v>
      </c>
      <c r="L768" t="s">
        <v>183</v>
      </c>
      <c r="M768">
        <v>2.8999999999999998E-3</v>
      </c>
      <c r="N768" t="s">
        <v>149</v>
      </c>
      <c r="O768" t="b">
        <v>0</v>
      </c>
      <c r="P768">
        <v>138261413</v>
      </c>
      <c r="Q768" t="s">
        <v>150</v>
      </c>
      <c r="R768">
        <v>1E-3</v>
      </c>
      <c r="S768" t="s">
        <v>184</v>
      </c>
      <c r="T768">
        <v>2022</v>
      </c>
      <c r="U768" t="s">
        <v>151</v>
      </c>
      <c r="V768" t="s">
        <v>248</v>
      </c>
      <c r="W768" t="s">
        <v>249</v>
      </c>
      <c r="X768" t="s">
        <v>155</v>
      </c>
      <c r="Y768">
        <v>435499</v>
      </c>
      <c r="Z768">
        <v>117847</v>
      </c>
      <c r="AA768">
        <v>-1.4959290530529701</v>
      </c>
      <c r="AB768">
        <v>50.958961874929102</v>
      </c>
    </row>
    <row r="769" spans="1:28">
      <c r="A769">
        <v>7299</v>
      </c>
      <c r="B769">
        <v>1946552</v>
      </c>
      <c r="C769" t="s">
        <v>164</v>
      </c>
      <c r="D769" t="s">
        <v>126</v>
      </c>
      <c r="E769" t="s">
        <v>179</v>
      </c>
      <c r="F769" t="s">
        <v>118</v>
      </c>
      <c r="G769">
        <v>43752.577777777777</v>
      </c>
      <c r="H769" t="s">
        <v>180</v>
      </c>
      <c r="I769" t="s">
        <v>116</v>
      </c>
      <c r="J769" t="s">
        <v>146</v>
      </c>
      <c r="K769" t="s">
        <v>147</v>
      </c>
      <c r="L769" t="s">
        <v>148</v>
      </c>
      <c r="M769">
        <v>5.2999999999999999E-2</v>
      </c>
      <c r="N769" t="s">
        <v>149</v>
      </c>
      <c r="O769" t="b">
        <v>0</v>
      </c>
      <c r="P769">
        <v>138261413</v>
      </c>
      <c r="Q769" t="s">
        <v>150</v>
      </c>
      <c r="R769">
        <v>1E-3</v>
      </c>
      <c r="S769" t="s">
        <v>184</v>
      </c>
      <c r="T769">
        <v>2019</v>
      </c>
      <c r="U769" t="s">
        <v>151</v>
      </c>
      <c r="V769" t="s">
        <v>204</v>
      </c>
      <c r="W769" t="s">
        <v>154</v>
      </c>
      <c r="X769" t="s">
        <v>155</v>
      </c>
      <c r="Y769">
        <v>507500</v>
      </c>
      <c r="Z769">
        <v>299100</v>
      </c>
      <c r="AA769">
        <v>-0.41497245145673001</v>
      </c>
      <c r="AB769">
        <v>52.579097446717</v>
      </c>
    </row>
    <row r="770" spans="1:28">
      <c r="A770">
        <v>7299</v>
      </c>
      <c r="B770">
        <v>1862396</v>
      </c>
      <c r="C770" t="s">
        <v>164</v>
      </c>
      <c r="D770" t="s">
        <v>126</v>
      </c>
      <c r="E770" t="s">
        <v>205</v>
      </c>
      <c r="F770" t="s">
        <v>112</v>
      </c>
      <c r="G770">
        <v>42768.594444444447</v>
      </c>
      <c r="H770" t="s">
        <v>180</v>
      </c>
      <c r="I770" t="s">
        <v>116</v>
      </c>
      <c r="J770" t="s">
        <v>199</v>
      </c>
      <c r="K770" t="s">
        <v>200</v>
      </c>
      <c r="L770" t="s">
        <v>183</v>
      </c>
      <c r="M770">
        <v>2.1000000000000001E-2</v>
      </c>
      <c r="N770" t="s">
        <v>149</v>
      </c>
      <c r="O770" t="b">
        <v>0</v>
      </c>
      <c r="P770">
        <v>138261413</v>
      </c>
      <c r="Q770" t="s">
        <v>150</v>
      </c>
      <c r="R770">
        <v>1E-3</v>
      </c>
      <c r="S770" t="s">
        <v>184</v>
      </c>
      <c r="T770">
        <v>2017</v>
      </c>
      <c r="U770" t="s">
        <v>151</v>
      </c>
      <c r="V770" t="s">
        <v>207</v>
      </c>
      <c r="W770" t="s">
        <v>208</v>
      </c>
      <c r="X770" t="s">
        <v>155</v>
      </c>
      <c r="Y770">
        <v>515935</v>
      </c>
      <c r="Z770">
        <v>253417</v>
      </c>
      <c r="AA770">
        <v>-0.30632621725807402</v>
      </c>
      <c r="AB770">
        <v>52.1668520239771</v>
      </c>
    </row>
    <row r="771" spans="1:28">
      <c r="A771">
        <v>7299</v>
      </c>
      <c r="B771">
        <v>1924259</v>
      </c>
      <c r="C771" t="s">
        <v>164</v>
      </c>
      <c r="D771" t="s">
        <v>126</v>
      </c>
      <c r="E771" t="s">
        <v>179</v>
      </c>
      <c r="F771" t="s">
        <v>118</v>
      </c>
      <c r="G771">
        <v>43494.509027777778</v>
      </c>
      <c r="H771" t="s">
        <v>180</v>
      </c>
      <c r="I771" t="s">
        <v>116</v>
      </c>
      <c r="J771" t="s">
        <v>181</v>
      </c>
      <c r="K771" t="s">
        <v>182</v>
      </c>
      <c r="L771" t="s">
        <v>183</v>
      </c>
      <c r="M771">
        <v>9.1000000000000004E-3</v>
      </c>
      <c r="N771" t="s">
        <v>149</v>
      </c>
      <c r="O771" t="b">
        <v>0</v>
      </c>
      <c r="P771">
        <v>138261413</v>
      </c>
      <c r="Q771" t="s">
        <v>150</v>
      </c>
      <c r="R771">
        <v>1E-3</v>
      </c>
      <c r="S771" t="s">
        <v>184</v>
      </c>
      <c r="T771">
        <v>2019</v>
      </c>
      <c r="U771" t="s">
        <v>151</v>
      </c>
      <c r="V771" t="s">
        <v>185</v>
      </c>
      <c r="W771" t="s">
        <v>186</v>
      </c>
      <c r="X771" t="s">
        <v>155</v>
      </c>
      <c r="Y771">
        <v>620600</v>
      </c>
      <c r="Z771">
        <v>309500</v>
      </c>
      <c r="AA771">
        <v>1.2588812496391699</v>
      </c>
      <c r="AB771">
        <v>52.638374352215699</v>
      </c>
    </row>
    <row r="772" spans="1:28">
      <c r="A772">
        <v>7299</v>
      </c>
      <c r="B772">
        <v>1917231</v>
      </c>
      <c r="C772" t="s">
        <v>164</v>
      </c>
      <c r="D772" t="s">
        <v>126</v>
      </c>
      <c r="E772" t="s">
        <v>179</v>
      </c>
      <c r="F772" t="s">
        <v>118</v>
      </c>
      <c r="G772">
        <v>43398.45</v>
      </c>
      <c r="H772" t="s">
        <v>180</v>
      </c>
      <c r="I772" t="s">
        <v>116</v>
      </c>
      <c r="J772" t="s">
        <v>146</v>
      </c>
      <c r="K772" t="s">
        <v>147</v>
      </c>
      <c r="L772" t="s">
        <v>183</v>
      </c>
      <c r="M772">
        <v>1.6E-2</v>
      </c>
      <c r="N772" t="s">
        <v>149</v>
      </c>
      <c r="O772" t="b">
        <v>0</v>
      </c>
      <c r="P772">
        <v>138261413</v>
      </c>
      <c r="Q772" t="s">
        <v>150</v>
      </c>
      <c r="R772">
        <v>1E-3</v>
      </c>
      <c r="S772" t="s">
        <v>184</v>
      </c>
      <c r="T772">
        <v>2018</v>
      </c>
      <c r="U772" t="s">
        <v>151</v>
      </c>
      <c r="V772" t="s">
        <v>225</v>
      </c>
      <c r="W772" t="s">
        <v>226</v>
      </c>
      <c r="X772" t="s">
        <v>155</v>
      </c>
      <c r="Y772">
        <v>500098</v>
      </c>
      <c r="Z772">
        <v>402866</v>
      </c>
      <c r="AA772">
        <v>-0.49196935841400102</v>
      </c>
      <c r="AB772">
        <v>53.512954618294103</v>
      </c>
    </row>
    <row r="773" spans="1:28">
      <c r="A773">
        <v>7299</v>
      </c>
      <c r="B773">
        <v>1979931</v>
      </c>
      <c r="C773" t="s">
        <v>164</v>
      </c>
      <c r="D773" t="s">
        <v>126</v>
      </c>
      <c r="E773" t="s">
        <v>179</v>
      </c>
      <c r="F773" t="s">
        <v>118</v>
      </c>
      <c r="G773">
        <v>44286.673611111109</v>
      </c>
      <c r="H773" t="s">
        <v>180</v>
      </c>
      <c r="I773" t="s">
        <v>116</v>
      </c>
      <c r="J773" t="s">
        <v>181</v>
      </c>
      <c r="K773" t="s">
        <v>182</v>
      </c>
      <c r="L773" t="s">
        <v>183</v>
      </c>
      <c r="M773">
        <v>4.3E-3</v>
      </c>
      <c r="N773" t="s">
        <v>149</v>
      </c>
      <c r="O773" t="b">
        <v>0</v>
      </c>
      <c r="P773">
        <v>138261413</v>
      </c>
      <c r="Q773" t="s">
        <v>150</v>
      </c>
      <c r="R773">
        <v>1E-3</v>
      </c>
      <c r="S773" t="s">
        <v>184</v>
      </c>
      <c r="T773">
        <v>2021</v>
      </c>
      <c r="U773" t="s">
        <v>151</v>
      </c>
      <c r="V773" t="s">
        <v>185</v>
      </c>
      <c r="W773" t="s">
        <v>186</v>
      </c>
      <c r="X773" t="s">
        <v>155</v>
      </c>
      <c r="Y773">
        <v>620600</v>
      </c>
      <c r="Z773">
        <v>309500</v>
      </c>
      <c r="AA773">
        <v>1.2588812496391699</v>
      </c>
      <c r="AB773">
        <v>52.638374352215699</v>
      </c>
    </row>
    <row r="774" spans="1:28">
      <c r="A774">
        <v>7299</v>
      </c>
      <c r="B774">
        <v>1587560</v>
      </c>
      <c r="C774" t="s">
        <v>164</v>
      </c>
      <c r="D774" t="s">
        <v>126</v>
      </c>
      <c r="E774" t="s">
        <v>205</v>
      </c>
      <c r="F774" t="s">
        <v>112</v>
      </c>
      <c r="G774">
        <v>44846.436805555553</v>
      </c>
      <c r="H774" t="s">
        <v>180</v>
      </c>
      <c r="I774" t="s">
        <v>116</v>
      </c>
      <c r="J774" t="s">
        <v>228</v>
      </c>
      <c r="K774" t="s">
        <v>229</v>
      </c>
      <c r="L774" t="s">
        <v>183</v>
      </c>
      <c r="M774">
        <v>5.1999999999999998E-3</v>
      </c>
      <c r="N774" t="s">
        <v>149</v>
      </c>
      <c r="O774" t="b">
        <v>0</v>
      </c>
      <c r="P774">
        <v>138261413</v>
      </c>
      <c r="Q774" t="s">
        <v>150</v>
      </c>
      <c r="R774">
        <v>1E-3</v>
      </c>
      <c r="S774" t="s">
        <v>184</v>
      </c>
      <c r="T774">
        <v>2022</v>
      </c>
      <c r="U774" t="s">
        <v>151</v>
      </c>
      <c r="V774" t="s">
        <v>248</v>
      </c>
      <c r="W774" t="s">
        <v>249</v>
      </c>
      <c r="X774" t="s">
        <v>155</v>
      </c>
      <c r="Y774">
        <v>435499</v>
      </c>
      <c r="Z774">
        <v>117847</v>
      </c>
      <c r="AA774">
        <v>-1.4959290530529701</v>
      </c>
      <c r="AB774">
        <v>50.958961874929102</v>
      </c>
    </row>
    <row r="775" spans="1:28">
      <c r="A775">
        <v>7299</v>
      </c>
      <c r="B775">
        <v>1707204</v>
      </c>
      <c r="C775" t="s">
        <v>164</v>
      </c>
      <c r="D775" t="s">
        <v>126</v>
      </c>
      <c r="E775" t="s">
        <v>236</v>
      </c>
      <c r="F775" t="s">
        <v>115</v>
      </c>
      <c r="G775">
        <v>44809.46597222222</v>
      </c>
      <c r="H775" t="s">
        <v>180</v>
      </c>
      <c r="I775" t="s">
        <v>116</v>
      </c>
      <c r="J775" t="s">
        <v>165</v>
      </c>
      <c r="K775" t="s">
        <v>166</v>
      </c>
      <c r="L775" t="s">
        <v>183</v>
      </c>
      <c r="M775">
        <v>0.01</v>
      </c>
      <c r="N775" t="s">
        <v>149</v>
      </c>
      <c r="O775" t="b">
        <v>0</v>
      </c>
      <c r="P775">
        <v>138261413</v>
      </c>
      <c r="Q775" t="s">
        <v>150</v>
      </c>
      <c r="R775">
        <v>1E-3</v>
      </c>
      <c r="S775" t="s">
        <v>184</v>
      </c>
      <c r="T775">
        <v>2022</v>
      </c>
      <c r="U775" t="s">
        <v>151</v>
      </c>
      <c r="V775" t="s">
        <v>264</v>
      </c>
      <c r="W775" t="s">
        <v>243</v>
      </c>
      <c r="X775" t="s">
        <v>155</v>
      </c>
      <c r="Y775">
        <v>459334</v>
      </c>
      <c r="Z775">
        <v>444561</v>
      </c>
      <c r="AA775">
        <v>-1.0986183304297801</v>
      </c>
      <c r="AB775">
        <v>53.893839137414503</v>
      </c>
    </row>
    <row r="776" spans="1:28">
      <c r="A776">
        <v>7299</v>
      </c>
      <c r="B776">
        <v>4656762</v>
      </c>
      <c r="C776" t="s">
        <v>164</v>
      </c>
      <c r="D776" t="s">
        <v>126</v>
      </c>
      <c r="E776" t="s">
        <v>179</v>
      </c>
      <c r="F776" t="s">
        <v>118</v>
      </c>
      <c r="G776">
        <v>42591.495833333334</v>
      </c>
      <c r="H776" t="s">
        <v>191</v>
      </c>
      <c r="I776" t="s">
        <v>119</v>
      </c>
      <c r="J776" t="s">
        <v>192</v>
      </c>
      <c r="K776" t="s">
        <v>193</v>
      </c>
      <c r="L776" t="s">
        <v>183</v>
      </c>
      <c r="M776">
        <v>3.8999999999999998E-3</v>
      </c>
      <c r="N776" t="s">
        <v>149</v>
      </c>
      <c r="O776" t="b">
        <v>0</v>
      </c>
      <c r="P776">
        <v>138261413</v>
      </c>
      <c r="Q776" t="s">
        <v>150</v>
      </c>
      <c r="R776">
        <v>1E-3</v>
      </c>
      <c r="S776" t="s">
        <v>184</v>
      </c>
      <c r="T776">
        <v>2016</v>
      </c>
      <c r="U776" t="s">
        <v>151</v>
      </c>
      <c r="V776" t="s">
        <v>194</v>
      </c>
      <c r="W776" t="s">
        <v>195</v>
      </c>
      <c r="X776" t="s">
        <v>155</v>
      </c>
      <c r="Y776">
        <v>357000</v>
      </c>
      <c r="Z776">
        <v>237460</v>
      </c>
      <c r="AA776">
        <v>-2.62823009845419</v>
      </c>
      <c r="AB776">
        <v>52.033868710239098</v>
      </c>
    </row>
    <row r="777" spans="1:28">
      <c r="A777">
        <v>7299</v>
      </c>
      <c r="B777">
        <v>1851060</v>
      </c>
      <c r="C777" t="s">
        <v>164</v>
      </c>
      <c r="D777" t="s">
        <v>126</v>
      </c>
      <c r="E777" t="s">
        <v>179</v>
      </c>
      <c r="F777" t="s">
        <v>118</v>
      </c>
      <c r="G777">
        <v>42677.492361111108</v>
      </c>
      <c r="H777" t="s">
        <v>180</v>
      </c>
      <c r="I777" t="s">
        <v>116</v>
      </c>
      <c r="J777" t="s">
        <v>199</v>
      </c>
      <c r="K777" t="s">
        <v>200</v>
      </c>
      <c r="L777" t="s">
        <v>183</v>
      </c>
      <c r="M777">
        <v>7.5999999999999998E-2</v>
      </c>
      <c r="N777" t="s">
        <v>149</v>
      </c>
      <c r="O777" t="b">
        <v>0</v>
      </c>
      <c r="P777">
        <v>138261413</v>
      </c>
      <c r="Q777" t="s">
        <v>150</v>
      </c>
      <c r="R777">
        <v>1E-3</v>
      </c>
      <c r="S777" t="s">
        <v>184</v>
      </c>
      <c r="T777">
        <v>2016</v>
      </c>
      <c r="U777" t="s">
        <v>151</v>
      </c>
      <c r="V777" t="s">
        <v>201</v>
      </c>
      <c r="W777" t="s">
        <v>202</v>
      </c>
      <c r="X777" t="s">
        <v>155</v>
      </c>
      <c r="Y777">
        <v>516100</v>
      </c>
      <c r="Z777">
        <v>253300</v>
      </c>
      <c r="AA777">
        <v>-0.30395486908298303</v>
      </c>
      <c r="AB777">
        <v>52.1657659569386</v>
      </c>
    </row>
    <row r="778" spans="1:28">
      <c r="A778">
        <v>7299</v>
      </c>
      <c r="B778">
        <v>1795676</v>
      </c>
      <c r="C778" t="s">
        <v>164</v>
      </c>
      <c r="D778" t="s">
        <v>126</v>
      </c>
      <c r="E778" t="s">
        <v>179</v>
      </c>
      <c r="F778" t="s">
        <v>118</v>
      </c>
      <c r="G778">
        <v>42123.611111111109</v>
      </c>
      <c r="H778" t="s">
        <v>180</v>
      </c>
      <c r="I778" t="s">
        <v>116</v>
      </c>
      <c r="J778" t="s">
        <v>181</v>
      </c>
      <c r="K778" t="s">
        <v>182</v>
      </c>
      <c r="L778" t="s">
        <v>183</v>
      </c>
      <c r="M778">
        <v>1.0999999999999999E-2</v>
      </c>
      <c r="N778" t="s">
        <v>149</v>
      </c>
      <c r="O778" t="b">
        <v>0</v>
      </c>
      <c r="P778">
        <v>138261413</v>
      </c>
      <c r="Q778" t="s">
        <v>150</v>
      </c>
      <c r="R778">
        <v>1E-3</v>
      </c>
      <c r="S778" t="s">
        <v>184</v>
      </c>
      <c r="T778">
        <v>2015</v>
      </c>
      <c r="U778" t="s">
        <v>151</v>
      </c>
      <c r="V778" t="s">
        <v>197</v>
      </c>
      <c r="W778" t="s">
        <v>186</v>
      </c>
      <c r="X778" t="s">
        <v>155</v>
      </c>
      <c r="Y778">
        <v>624300</v>
      </c>
      <c r="Z778">
        <v>306800</v>
      </c>
      <c r="AA778">
        <v>1.3116346710660201</v>
      </c>
      <c r="AB778">
        <v>52.6126273253455</v>
      </c>
    </row>
    <row r="779" spans="1:28">
      <c r="A779">
        <v>7299</v>
      </c>
      <c r="B779">
        <v>1868939</v>
      </c>
      <c r="C779" t="s">
        <v>164</v>
      </c>
      <c r="D779" t="s">
        <v>126</v>
      </c>
      <c r="E779" t="s">
        <v>179</v>
      </c>
      <c r="F779" t="s">
        <v>118</v>
      </c>
      <c r="G779">
        <v>42845.455555555556</v>
      </c>
      <c r="H779" t="s">
        <v>180</v>
      </c>
      <c r="I779" t="s">
        <v>116</v>
      </c>
      <c r="J779" t="s">
        <v>199</v>
      </c>
      <c r="K779" t="s">
        <v>200</v>
      </c>
      <c r="L779" t="s">
        <v>183</v>
      </c>
      <c r="M779">
        <v>6.8000000000000005E-2</v>
      </c>
      <c r="N779" t="s">
        <v>149</v>
      </c>
      <c r="O779" t="b">
        <v>0</v>
      </c>
      <c r="P779">
        <v>138261413</v>
      </c>
      <c r="Q779" t="s">
        <v>150</v>
      </c>
      <c r="R779">
        <v>1E-3</v>
      </c>
      <c r="S779" t="s">
        <v>184</v>
      </c>
      <c r="T779">
        <v>2017</v>
      </c>
      <c r="U779" t="s">
        <v>151</v>
      </c>
      <c r="V779" t="s">
        <v>201</v>
      </c>
      <c r="W779" t="s">
        <v>202</v>
      </c>
      <c r="X779" t="s">
        <v>155</v>
      </c>
      <c r="Y779">
        <v>516100</v>
      </c>
      <c r="Z779">
        <v>253300</v>
      </c>
      <c r="AA779">
        <v>-0.30395486908298303</v>
      </c>
      <c r="AB779">
        <v>52.1657659569386</v>
      </c>
    </row>
    <row r="780" spans="1:28">
      <c r="A780">
        <v>7299</v>
      </c>
      <c r="B780">
        <v>2006414</v>
      </c>
      <c r="C780" t="s">
        <v>164</v>
      </c>
      <c r="D780" t="s">
        <v>126</v>
      </c>
      <c r="E780" t="s">
        <v>179</v>
      </c>
      <c r="F780" t="s">
        <v>118</v>
      </c>
      <c r="G780">
        <v>44657.606944444444</v>
      </c>
      <c r="H780" t="s">
        <v>180</v>
      </c>
      <c r="I780" t="s">
        <v>116</v>
      </c>
      <c r="J780" t="s">
        <v>181</v>
      </c>
      <c r="K780" t="s">
        <v>182</v>
      </c>
      <c r="L780" t="s">
        <v>183</v>
      </c>
      <c r="M780">
        <v>3.5000000000000001E-3</v>
      </c>
      <c r="N780" t="s">
        <v>149</v>
      </c>
      <c r="O780" t="b">
        <v>0</v>
      </c>
      <c r="P780">
        <v>138261413</v>
      </c>
      <c r="Q780" t="s">
        <v>150</v>
      </c>
      <c r="R780">
        <v>1E-3</v>
      </c>
      <c r="S780" t="s">
        <v>184</v>
      </c>
      <c r="T780">
        <v>2022</v>
      </c>
      <c r="U780" t="s">
        <v>151</v>
      </c>
      <c r="V780" t="s">
        <v>185</v>
      </c>
      <c r="W780" t="s">
        <v>186</v>
      </c>
      <c r="X780" t="s">
        <v>155</v>
      </c>
      <c r="Y780">
        <v>620600</v>
      </c>
      <c r="Z780">
        <v>309500</v>
      </c>
      <c r="AA780">
        <v>1.2588812496391699</v>
      </c>
      <c r="AB780">
        <v>52.638374352215699</v>
      </c>
    </row>
    <row r="781" spans="1:28">
      <c r="A781">
        <v>7299</v>
      </c>
      <c r="B781">
        <v>1679141</v>
      </c>
      <c r="C781" t="s">
        <v>164</v>
      </c>
      <c r="D781" t="s">
        <v>126</v>
      </c>
      <c r="E781" t="s">
        <v>179</v>
      </c>
      <c r="F781" t="s">
        <v>118</v>
      </c>
      <c r="G781">
        <v>44369.416666666664</v>
      </c>
      <c r="H781" t="s">
        <v>180</v>
      </c>
      <c r="I781" t="s">
        <v>116</v>
      </c>
      <c r="J781" t="s">
        <v>165</v>
      </c>
      <c r="K781" t="s">
        <v>166</v>
      </c>
      <c r="L781" t="s">
        <v>183</v>
      </c>
      <c r="M781">
        <v>4.4000000000000003E-3</v>
      </c>
      <c r="N781" t="s">
        <v>149</v>
      </c>
      <c r="O781" t="b">
        <v>0</v>
      </c>
      <c r="P781">
        <v>138261413</v>
      </c>
      <c r="Q781" t="s">
        <v>150</v>
      </c>
      <c r="R781">
        <v>1E-3</v>
      </c>
      <c r="S781" t="s">
        <v>184</v>
      </c>
      <c r="T781">
        <v>2021</v>
      </c>
      <c r="U781" t="s">
        <v>151</v>
      </c>
      <c r="V781" t="s">
        <v>242</v>
      </c>
      <c r="W781" t="s">
        <v>243</v>
      </c>
      <c r="X781" t="s">
        <v>155</v>
      </c>
      <c r="Y781">
        <v>456840</v>
      </c>
      <c r="Z781">
        <v>455364</v>
      </c>
      <c r="AA781">
        <v>-1.13455725358881</v>
      </c>
      <c r="AB781">
        <v>53.991201424557502</v>
      </c>
    </row>
    <row r="782" spans="1:28">
      <c r="A782">
        <v>7299</v>
      </c>
      <c r="B782">
        <v>1865532</v>
      </c>
      <c r="C782" t="s">
        <v>164</v>
      </c>
      <c r="D782" t="s">
        <v>126</v>
      </c>
      <c r="E782" t="s">
        <v>179</v>
      </c>
      <c r="F782" t="s">
        <v>118</v>
      </c>
      <c r="G782">
        <v>42801.339583333334</v>
      </c>
      <c r="H782" t="s">
        <v>180</v>
      </c>
      <c r="I782" t="s">
        <v>116</v>
      </c>
      <c r="J782" t="s">
        <v>181</v>
      </c>
      <c r="K782" t="s">
        <v>182</v>
      </c>
      <c r="L782" t="s">
        <v>183</v>
      </c>
      <c r="M782">
        <v>7.3000000000000001E-3</v>
      </c>
      <c r="N782" t="s">
        <v>149</v>
      </c>
      <c r="O782" t="b">
        <v>0</v>
      </c>
      <c r="P782">
        <v>138261413</v>
      </c>
      <c r="Q782" t="s">
        <v>150</v>
      </c>
      <c r="R782">
        <v>1E-3</v>
      </c>
      <c r="S782" t="s">
        <v>184</v>
      </c>
      <c r="T782">
        <v>2017</v>
      </c>
      <c r="U782" t="s">
        <v>151</v>
      </c>
      <c r="V782" t="s">
        <v>188</v>
      </c>
      <c r="W782" t="s">
        <v>189</v>
      </c>
      <c r="X782" t="s">
        <v>155</v>
      </c>
      <c r="Y782">
        <v>636400</v>
      </c>
      <c r="Z782">
        <v>291600</v>
      </c>
      <c r="AA782">
        <v>1.4791973795069699</v>
      </c>
      <c r="AB782">
        <v>52.471107816141703</v>
      </c>
    </row>
    <row r="783" spans="1:28">
      <c r="A783">
        <v>7299</v>
      </c>
      <c r="B783">
        <v>1537969</v>
      </c>
      <c r="C783" t="s">
        <v>164</v>
      </c>
      <c r="D783" t="s">
        <v>126</v>
      </c>
      <c r="E783" t="s">
        <v>179</v>
      </c>
      <c r="F783" t="s">
        <v>118</v>
      </c>
      <c r="G783">
        <v>42283.62777777778</v>
      </c>
      <c r="H783" t="s">
        <v>180</v>
      </c>
      <c r="I783" t="s">
        <v>116</v>
      </c>
      <c r="J783" t="s">
        <v>165</v>
      </c>
      <c r="K783" t="s">
        <v>166</v>
      </c>
      <c r="L783" t="s">
        <v>183</v>
      </c>
      <c r="M783">
        <v>6.3E-3</v>
      </c>
      <c r="N783" t="s">
        <v>149</v>
      </c>
      <c r="O783" t="b">
        <v>0</v>
      </c>
      <c r="P783">
        <v>138261413</v>
      </c>
      <c r="Q783" t="s">
        <v>150</v>
      </c>
      <c r="R783">
        <v>1E-3</v>
      </c>
      <c r="S783" t="s">
        <v>184</v>
      </c>
      <c r="T783">
        <v>2015</v>
      </c>
      <c r="U783" t="s">
        <v>151</v>
      </c>
      <c r="V783" t="s">
        <v>242</v>
      </c>
      <c r="W783" t="s">
        <v>243</v>
      </c>
      <c r="X783" t="s">
        <v>155</v>
      </c>
      <c r="Y783">
        <v>456840</v>
      </c>
      <c r="Z783">
        <v>455364</v>
      </c>
      <c r="AA783">
        <v>-1.13455725358881</v>
      </c>
      <c r="AB783">
        <v>53.991201424557502</v>
      </c>
    </row>
    <row r="784" spans="1:28">
      <c r="A784">
        <v>7299</v>
      </c>
      <c r="B784">
        <v>4598267</v>
      </c>
      <c r="C784" t="s">
        <v>164</v>
      </c>
      <c r="D784" t="s">
        <v>126</v>
      </c>
      <c r="E784" t="s">
        <v>179</v>
      </c>
      <c r="F784" t="s">
        <v>118</v>
      </c>
      <c r="G784">
        <v>41891.480555555558</v>
      </c>
      <c r="H784" t="s">
        <v>180</v>
      </c>
      <c r="I784" t="s">
        <v>116</v>
      </c>
      <c r="J784" t="s">
        <v>192</v>
      </c>
      <c r="K784" t="s">
        <v>193</v>
      </c>
      <c r="L784" t="s">
        <v>183</v>
      </c>
      <c r="M784">
        <v>4.0000000000000001E-3</v>
      </c>
      <c r="N784" t="s">
        <v>149</v>
      </c>
      <c r="O784" t="b">
        <v>0</v>
      </c>
      <c r="P784">
        <v>138261413</v>
      </c>
      <c r="Q784" t="s">
        <v>150</v>
      </c>
      <c r="R784">
        <v>1E-3</v>
      </c>
      <c r="S784" t="s">
        <v>184</v>
      </c>
      <c r="T784">
        <v>2014</v>
      </c>
      <c r="U784" t="s">
        <v>151</v>
      </c>
      <c r="V784" t="s">
        <v>277</v>
      </c>
      <c r="W784" t="s">
        <v>278</v>
      </c>
      <c r="X784" t="s">
        <v>155</v>
      </c>
      <c r="Y784">
        <v>383550</v>
      </c>
      <c r="Z784">
        <v>252450</v>
      </c>
      <c r="AA784">
        <v>-2.2419417969467799</v>
      </c>
      <c r="AB784">
        <v>52.170064339376403</v>
      </c>
    </row>
    <row r="785" spans="1:28">
      <c r="A785">
        <v>7299</v>
      </c>
      <c r="B785">
        <v>1931359</v>
      </c>
      <c r="C785" t="s">
        <v>164</v>
      </c>
      <c r="D785" t="s">
        <v>126</v>
      </c>
      <c r="E785" t="s">
        <v>205</v>
      </c>
      <c r="F785" t="s">
        <v>112</v>
      </c>
      <c r="G785">
        <v>43586.564583333333</v>
      </c>
      <c r="H785" t="s">
        <v>180</v>
      </c>
      <c r="I785" t="s">
        <v>116</v>
      </c>
      <c r="J785" t="s">
        <v>146</v>
      </c>
      <c r="K785" t="s">
        <v>147</v>
      </c>
      <c r="L785" t="s">
        <v>183</v>
      </c>
      <c r="M785">
        <v>3.8E-3</v>
      </c>
      <c r="N785" t="s">
        <v>149</v>
      </c>
      <c r="O785" t="b">
        <v>0</v>
      </c>
      <c r="P785">
        <v>138261413</v>
      </c>
      <c r="Q785" t="s">
        <v>150</v>
      </c>
      <c r="R785">
        <v>1E-3</v>
      </c>
      <c r="S785" t="s">
        <v>184</v>
      </c>
      <c r="T785">
        <v>2019</v>
      </c>
      <c r="U785" t="s">
        <v>151</v>
      </c>
      <c r="V785" t="s">
        <v>225</v>
      </c>
      <c r="W785" t="s">
        <v>226</v>
      </c>
      <c r="X785" t="s">
        <v>155</v>
      </c>
      <c r="Y785">
        <v>500098</v>
      </c>
      <c r="Z785">
        <v>402866</v>
      </c>
      <c r="AA785">
        <v>-0.49196935841400102</v>
      </c>
      <c r="AB785">
        <v>53.512954618294103</v>
      </c>
    </row>
    <row r="786" spans="1:28">
      <c r="A786">
        <v>7299</v>
      </c>
      <c r="B786">
        <v>4804029</v>
      </c>
      <c r="C786" t="s">
        <v>164</v>
      </c>
      <c r="D786" t="s">
        <v>126</v>
      </c>
      <c r="E786" t="s">
        <v>179</v>
      </c>
      <c r="F786" t="s">
        <v>118</v>
      </c>
      <c r="G786">
        <v>44824.535416666666</v>
      </c>
      <c r="H786" t="s">
        <v>191</v>
      </c>
      <c r="I786" t="s">
        <v>119</v>
      </c>
      <c r="J786" t="s">
        <v>192</v>
      </c>
      <c r="K786" t="s">
        <v>193</v>
      </c>
      <c r="L786" t="s">
        <v>183</v>
      </c>
      <c r="M786">
        <v>2.8E-3</v>
      </c>
      <c r="N786" t="s">
        <v>149</v>
      </c>
      <c r="O786" t="b">
        <v>0</v>
      </c>
      <c r="P786">
        <v>138261413</v>
      </c>
      <c r="Q786" t="s">
        <v>150</v>
      </c>
      <c r="R786">
        <v>1E-3</v>
      </c>
      <c r="S786" t="s">
        <v>184</v>
      </c>
      <c r="T786">
        <v>2022</v>
      </c>
      <c r="U786" t="s">
        <v>151</v>
      </c>
      <c r="V786" t="s">
        <v>194</v>
      </c>
      <c r="W786" t="s">
        <v>195</v>
      </c>
      <c r="X786" t="s">
        <v>155</v>
      </c>
      <c r="Y786">
        <v>357000</v>
      </c>
      <c r="Z786">
        <v>237460</v>
      </c>
      <c r="AA786">
        <v>-2.62823009845419</v>
      </c>
      <c r="AB786">
        <v>52.033868710239098</v>
      </c>
    </row>
    <row r="787" spans="1:28">
      <c r="A787">
        <v>7299</v>
      </c>
      <c r="B787">
        <v>1943225</v>
      </c>
      <c r="C787" t="s">
        <v>164</v>
      </c>
      <c r="D787" t="s">
        <v>126</v>
      </c>
      <c r="E787" t="s">
        <v>179</v>
      </c>
      <c r="F787" t="s">
        <v>118</v>
      </c>
      <c r="G787">
        <v>43707.378472222219</v>
      </c>
      <c r="H787" t="s">
        <v>180</v>
      </c>
      <c r="I787" t="s">
        <v>116</v>
      </c>
      <c r="J787" t="s">
        <v>181</v>
      </c>
      <c r="K787" t="s">
        <v>182</v>
      </c>
      <c r="L787" t="s">
        <v>183</v>
      </c>
      <c r="M787">
        <v>1.4999999999999999E-2</v>
      </c>
      <c r="N787" t="s">
        <v>149</v>
      </c>
      <c r="O787" t="b">
        <v>0</v>
      </c>
      <c r="P787">
        <v>138261413</v>
      </c>
      <c r="Q787" t="s">
        <v>150</v>
      </c>
      <c r="R787">
        <v>1E-3</v>
      </c>
      <c r="S787" t="s">
        <v>184</v>
      </c>
      <c r="T787">
        <v>2019</v>
      </c>
      <c r="U787" t="s">
        <v>151</v>
      </c>
      <c r="V787" t="s">
        <v>188</v>
      </c>
      <c r="W787" t="s">
        <v>189</v>
      </c>
      <c r="X787" t="s">
        <v>155</v>
      </c>
      <c r="Y787">
        <v>636400</v>
      </c>
      <c r="Z787">
        <v>291600</v>
      </c>
      <c r="AA787">
        <v>1.4791973795069699</v>
      </c>
      <c r="AB787">
        <v>52.471107816141703</v>
      </c>
    </row>
    <row r="788" spans="1:28">
      <c r="A788">
        <v>7299</v>
      </c>
      <c r="B788">
        <v>1867224</v>
      </c>
      <c r="C788" t="s">
        <v>164</v>
      </c>
      <c r="D788" t="s">
        <v>126</v>
      </c>
      <c r="E788" t="s">
        <v>179</v>
      </c>
      <c r="F788" t="s">
        <v>118</v>
      </c>
      <c r="G788">
        <v>42821.634722222225</v>
      </c>
      <c r="H788" t="s">
        <v>180</v>
      </c>
      <c r="I788" t="s">
        <v>116</v>
      </c>
      <c r="J788" t="s">
        <v>199</v>
      </c>
      <c r="K788" t="s">
        <v>200</v>
      </c>
      <c r="L788" t="s">
        <v>183</v>
      </c>
      <c r="M788">
        <v>3.9E-2</v>
      </c>
      <c r="N788" t="s">
        <v>149</v>
      </c>
      <c r="O788" t="b">
        <v>0</v>
      </c>
      <c r="P788">
        <v>138261413</v>
      </c>
      <c r="Q788" t="s">
        <v>150</v>
      </c>
      <c r="R788">
        <v>1E-3</v>
      </c>
      <c r="S788" t="s">
        <v>184</v>
      </c>
      <c r="T788">
        <v>2017</v>
      </c>
      <c r="U788" t="s">
        <v>151</v>
      </c>
      <c r="V788" t="s">
        <v>201</v>
      </c>
      <c r="W788" t="s">
        <v>202</v>
      </c>
      <c r="X788" t="s">
        <v>155</v>
      </c>
      <c r="Y788">
        <v>516100</v>
      </c>
      <c r="Z788">
        <v>253300</v>
      </c>
      <c r="AA788">
        <v>-0.30395486908298303</v>
      </c>
      <c r="AB788">
        <v>52.1657659569386</v>
      </c>
    </row>
    <row r="789" spans="1:28">
      <c r="A789">
        <v>7299</v>
      </c>
      <c r="B789">
        <v>1905789</v>
      </c>
      <c r="C789" t="s">
        <v>164</v>
      </c>
      <c r="D789" t="s">
        <v>126</v>
      </c>
      <c r="E789" t="s">
        <v>179</v>
      </c>
      <c r="F789" t="s">
        <v>118</v>
      </c>
      <c r="G789">
        <v>43273.443055555559</v>
      </c>
      <c r="H789" t="s">
        <v>180</v>
      </c>
      <c r="I789" t="s">
        <v>116</v>
      </c>
      <c r="J789" t="s">
        <v>146</v>
      </c>
      <c r="K789" t="s">
        <v>147</v>
      </c>
      <c r="L789" t="s">
        <v>183</v>
      </c>
      <c r="M789">
        <v>3.5999999999999997E-2</v>
      </c>
      <c r="N789" t="s">
        <v>149</v>
      </c>
      <c r="O789" t="b">
        <v>0</v>
      </c>
      <c r="P789">
        <v>138261413</v>
      </c>
      <c r="Q789" t="s">
        <v>150</v>
      </c>
      <c r="R789">
        <v>1E-3</v>
      </c>
      <c r="S789" t="s">
        <v>184</v>
      </c>
      <c r="T789">
        <v>2018</v>
      </c>
      <c r="U789" t="s">
        <v>151</v>
      </c>
      <c r="V789" t="s">
        <v>204</v>
      </c>
      <c r="W789" t="s">
        <v>154</v>
      </c>
      <c r="X789" t="s">
        <v>155</v>
      </c>
      <c r="Y789">
        <v>507500</v>
      </c>
      <c r="Z789">
        <v>299100</v>
      </c>
      <c r="AA789">
        <v>-0.41497245145673001</v>
      </c>
      <c r="AB789">
        <v>52.579097446717</v>
      </c>
    </row>
    <row r="790" spans="1:28">
      <c r="A790">
        <v>7299</v>
      </c>
      <c r="B790">
        <v>1788264</v>
      </c>
      <c r="C790" t="s">
        <v>164</v>
      </c>
      <c r="D790" t="s">
        <v>126</v>
      </c>
      <c r="E790" t="s">
        <v>179</v>
      </c>
      <c r="F790" t="s">
        <v>118</v>
      </c>
      <c r="G790">
        <v>42053.374305555553</v>
      </c>
      <c r="H790" t="s">
        <v>180</v>
      </c>
      <c r="I790" t="s">
        <v>116</v>
      </c>
      <c r="J790" t="s">
        <v>181</v>
      </c>
      <c r="K790" t="s">
        <v>182</v>
      </c>
      <c r="L790" t="s">
        <v>183</v>
      </c>
      <c r="M790">
        <v>7.4999999999999997E-3</v>
      </c>
      <c r="N790" t="s">
        <v>149</v>
      </c>
      <c r="O790" t="b">
        <v>0</v>
      </c>
      <c r="P790">
        <v>138261413</v>
      </c>
      <c r="Q790" t="s">
        <v>150</v>
      </c>
      <c r="R790">
        <v>1E-3</v>
      </c>
      <c r="S790" t="s">
        <v>184</v>
      </c>
      <c r="T790">
        <v>2015</v>
      </c>
      <c r="U790" t="s">
        <v>151</v>
      </c>
      <c r="V790" t="s">
        <v>185</v>
      </c>
      <c r="W790" t="s">
        <v>186</v>
      </c>
      <c r="X790" t="s">
        <v>155</v>
      </c>
      <c r="Y790">
        <v>620600</v>
      </c>
      <c r="Z790">
        <v>309500</v>
      </c>
      <c r="AA790">
        <v>1.2588812496391699</v>
      </c>
      <c r="AB790">
        <v>52.638374352215699</v>
      </c>
    </row>
    <row r="791" spans="1:28">
      <c r="A791">
        <v>7299</v>
      </c>
      <c r="B791">
        <v>4658788</v>
      </c>
      <c r="C791" t="s">
        <v>164</v>
      </c>
      <c r="D791" t="s">
        <v>126</v>
      </c>
      <c r="E791" t="s">
        <v>179</v>
      </c>
      <c r="F791" t="s">
        <v>118</v>
      </c>
      <c r="G791">
        <v>42621.48541666667</v>
      </c>
      <c r="H791" t="s">
        <v>191</v>
      </c>
      <c r="I791" t="s">
        <v>119</v>
      </c>
      <c r="J791" t="s">
        <v>192</v>
      </c>
      <c r="K791" t="s">
        <v>193</v>
      </c>
      <c r="L791" t="s">
        <v>183</v>
      </c>
      <c r="M791">
        <v>5.2999999999999999E-2</v>
      </c>
      <c r="N791" t="s">
        <v>149</v>
      </c>
      <c r="O791" t="b">
        <v>0</v>
      </c>
      <c r="P791">
        <v>138261413</v>
      </c>
      <c r="Q791" t="s">
        <v>150</v>
      </c>
      <c r="R791">
        <v>1E-3</v>
      </c>
      <c r="S791" t="s">
        <v>184</v>
      </c>
      <c r="T791">
        <v>2016</v>
      </c>
      <c r="U791" t="s">
        <v>151</v>
      </c>
      <c r="V791" t="s">
        <v>194</v>
      </c>
      <c r="W791" t="s">
        <v>195</v>
      </c>
      <c r="X791" t="s">
        <v>155</v>
      </c>
      <c r="Y791">
        <v>357000</v>
      </c>
      <c r="Z791">
        <v>237460</v>
      </c>
      <c r="AA791">
        <v>-2.62823009845419</v>
      </c>
      <c r="AB791">
        <v>52.033868710239098</v>
      </c>
    </row>
    <row r="792" spans="1:28">
      <c r="A792">
        <v>7299</v>
      </c>
      <c r="B792">
        <v>1959991</v>
      </c>
      <c r="C792" t="s">
        <v>164</v>
      </c>
      <c r="D792" t="s">
        <v>126</v>
      </c>
      <c r="E792" t="s">
        <v>205</v>
      </c>
      <c r="F792" t="s">
        <v>112</v>
      </c>
      <c r="G792">
        <v>43892.419444444444</v>
      </c>
      <c r="H792" t="s">
        <v>180</v>
      </c>
      <c r="I792" t="s">
        <v>116</v>
      </c>
      <c r="J792" t="s">
        <v>181</v>
      </c>
      <c r="K792" t="s">
        <v>182</v>
      </c>
      <c r="L792" t="s">
        <v>183</v>
      </c>
      <c r="M792">
        <v>6.1000000000000004E-3</v>
      </c>
      <c r="N792" t="s">
        <v>149</v>
      </c>
      <c r="O792" t="b">
        <v>0</v>
      </c>
      <c r="P792">
        <v>138261413</v>
      </c>
      <c r="Q792" t="s">
        <v>150</v>
      </c>
      <c r="R792">
        <v>1E-3</v>
      </c>
      <c r="S792" t="s">
        <v>184</v>
      </c>
      <c r="T792">
        <v>2020</v>
      </c>
      <c r="U792" t="s">
        <v>151</v>
      </c>
      <c r="V792" t="s">
        <v>188</v>
      </c>
      <c r="W792" t="s">
        <v>189</v>
      </c>
      <c r="X792" t="s">
        <v>155</v>
      </c>
      <c r="Y792">
        <v>636400</v>
      </c>
      <c r="Z792">
        <v>291600</v>
      </c>
      <c r="AA792">
        <v>1.4791973795069699</v>
      </c>
      <c r="AB792">
        <v>52.471107816141703</v>
      </c>
    </row>
    <row r="793" spans="1:28">
      <c r="A793">
        <v>7299</v>
      </c>
      <c r="B793">
        <v>4654340</v>
      </c>
      <c r="C793" t="s">
        <v>164</v>
      </c>
      <c r="D793" t="s">
        <v>126</v>
      </c>
      <c r="E793" t="s">
        <v>179</v>
      </c>
      <c r="F793" t="s">
        <v>118</v>
      </c>
      <c r="G793">
        <v>42563.463888888888</v>
      </c>
      <c r="H793" t="s">
        <v>191</v>
      </c>
      <c r="I793" t="s">
        <v>119</v>
      </c>
      <c r="J793" t="s">
        <v>192</v>
      </c>
      <c r="K793" t="s">
        <v>193</v>
      </c>
      <c r="L793" t="s">
        <v>183</v>
      </c>
      <c r="M793">
        <v>2.3E-3</v>
      </c>
      <c r="N793" t="s">
        <v>149</v>
      </c>
      <c r="O793" t="b">
        <v>0</v>
      </c>
      <c r="P793">
        <v>138261413</v>
      </c>
      <c r="Q793" t="s">
        <v>150</v>
      </c>
      <c r="R793">
        <v>1E-3</v>
      </c>
      <c r="S793" t="s">
        <v>184</v>
      </c>
      <c r="T793">
        <v>2016</v>
      </c>
      <c r="U793" t="s">
        <v>151</v>
      </c>
      <c r="V793" t="s">
        <v>194</v>
      </c>
      <c r="W793" t="s">
        <v>195</v>
      </c>
      <c r="X793" t="s">
        <v>155</v>
      </c>
      <c r="Y793">
        <v>357000</v>
      </c>
      <c r="Z793">
        <v>237460</v>
      </c>
      <c r="AA793">
        <v>-2.62823009845419</v>
      </c>
      <c r="AB793">
        <v>52.033868710239098</v>
      </c>
    </row>
    <row r="794" spans="1:28">
      <c r="A794">
        <v>7299</v>
      </c>
      <c r="B794">
        <v>1512745</v>
      </c>
      <c r="C794" t="s">
        <v>164</v>
      </c>
      <c r="D794" t="s">
        <v>126</v>
      </c>
      <c r="E794" t="s">
        <v>205</v>
      </c>
      <c r="F794" t="s">
        <v>112</v>
      </c>
      <c r="G794">
        <v>43802.352083333331</v>
      </c>
      <c r="H794" t="s">
        <v>180</v>
      </c>
      <c r="I794" t="s">
        <v>116</v>
      </c>
      <c r="J794" t="s">
        <v>220</v>
      </c>
      <c r="K794" t="s">
        <v>221</v>
      </c>
      <c r="L794" t="s">
        <v>183</v>
      </c>
      <c r="M794">
        <v>9.8000000000000004E-2</v>
      </c>
      <c r="N794" t="s">
        <v>149</v>
      </c>
      <c r="O794" t="b">
        <v>0</v>
      </c>
      <c r="P794">
        <v>138261413</v>
      </c>
      <c r="Q794" t="s">
        <v>150</v>
      </c>
      <c r="R794">
        <v>1E-3</v>
      </c>
      <c r="S794" t="s">
        <v>184</v>
      </c>
      <c r="T794">
        <v>2019</v>
      </c>
      <c r="U794" t="s">
        <v>151</v>
      </c>
      <c r="V794" t="s">
        <v>222</v>
      </c>
      <c r="W794" t="s">
        <v>223</v>
      </c>
      <c r="X794" t="s">
        <v>155</v>
      </c>
      <c r="Y794">
        <v>559400</v>
      </c>
      <c r="Z794">
        <v>142800</v>
      </c>
      <c r="AA794">
        <v>0.27827943679790101</v>
      </c>
      <c r="AB794">
        <v>51.162245506364997</v>
      </c>
    </row>
    <row r="795" spans="1:28">
      <c r="A795">
        <v>7299</v>
      </c>
      <c r="B795">
        <v>4707139</v>
      </c>
      <c r="C795" t="s">
        <v>164</v>
      </c>
      <c r="D795" t="s">
        <v>126</v>
      </c>
      <c r="E795" t="s">
        <v>205</v>
      </c>
      <c r="F795" t="s">
        <v>112</v>
      </c>
      <c r="G795">
        <v>43284.65</v>
      </c>
      <c r="H795" t="s">
        <v>180</v>
      </c>
      <c r="I795" t="s">
        <v>116</v>
      </c>
      <c r="J795" t="s">
        <v>237</v>
      </c>
      <c r="K795" t="s">
        <v>238</v>
      </c>
      <c r="L795" t="s">
        <v>183</v>
      </c>
      <c r="M795">
        <v>6.7000000000000004E-2</v>
      </c>
      <c r="N795" t="s">
        <v>149</v>
      </c>
      <c r="O795" t="b">
        <v>0</v>
      </c>
      <c r="P795">
        <v>138261413</v>
      </c>
      <c r="Q795" t="s">
        <v>150</v>
      </c>
      <c r="R795">
        <v>1E-3</v>
      </c>
      <c r="S795" t="s">
        <v>184</v>
      </c>
      <c r="T795">
        <v>2018</v>
      </c>
      <c r="U795" t="s">
        <v>151</v>
      </c>
      <c r="V795" t="s">
        <v>239</v>
      </c>
      <c r="W795" t="s">
        <v>240</v>
      </c>
      <c r="X795" t="s">
        <v>155</v>
      </c>
      <c r="Y795">
        <v>419190</v>
      </c>
      <c r="Z795">
        <v>291450</v>
      </c>
      <c r="AA795">
        <v>-1.7186140218863399</v>
      </c>
      <c r="AB795">
        <v>52.520595493892301</v>
      </c>
    </row>
    <row r="796" spans="1:28">
      <c r="A796">
        <v>7299</v>
      </c>
      <c r="B796">
        <v>1791033</v>
      </c>
      <c r="C796" t="s">
        <v>164</v>
      </c>
      <c r="D796" t="s">
        <v>126</v>
      </c>
      <c r="E796" t="s">
        <v>179</v>
      </c>
      <c r="F796" t="s">
        <v>118</v>
      </c>
      <c r="G796">
        <v>42082.453472222223</v>
      </c>
      <c r="H796" t="s">
        <v>180</v>
      </c>
      <c r="I796" t="s">
        <v>116</v>
      </c>
      <c r="J796" t="s">
        <v>181</v>
      </c>
      <c r="K796" t="s">
        <v>182</v>
      </c>
      <c r="L796" t="s">
        <v>183</v>
      </c>
      <c r="M796">
        <v>9.2999999999999992E-3</v>
      </c>
      <c r="N796" t="s">
        <v>149</v>
      </c>
      <c r="O796" t="b">
        <v>0</v>
      </c>
      <c r="P796">
        <v>138261413</v>
      </c>
      <c r="Q796" t="s">
        <v>150</v>
      </c>
      <c r="R796">
        <v>1E-3</v>
      </c>
      <c r="S796" t="s">
        <v>184</v>
      </c>
      <c r="T796">
        <v>2015</v>
      </c>
      <c r="U796" t="s">
        <v>151</v>
      </c>
      <c r="V796" t="s">
        <v>197</v>
      </c>
      <c r="W796" t="s">
        <v>186</v>
      </c>
      <c r="X796" t="s">
        <v>155</v>
      </c>
      <c r="Y796">
        <v>624300</v>
      </c>
      <c r="Z796">
        <v>306800</v>
      </c>
      <c r="AA796">
        <v>1.3116346710660201</v>
      </c>
      <c r="AB796">
        <v>52.6126273253455</v>
      </c>
    </row>
    <row r="797" spans="1:28">
      <c r="A797">
        <v>7299</v>
      </c>
      <c r="B797">
        <v>2029641</v>
      </c>
      <c r="C797" t="s">
        <v>164</v>
      </c>
      <c r="D797" t="s">
        <v>126</v>
      </c>
      <c r="E797" t="s">
        <v>179</v>
      </c>
      <c r="F797" t="s">
        <v>118</v>
      </c>
      <c r="G797">
        <v>44965.496527777781</v>
      </c>
      <c r="H797" t="s">
        <v>180</v>
      </c>
      <c r="I797" t="s">
        <v>116</v>
      </c>
      <c r="J797" t="s">
        <v>146</v>
      </c>
      <c r="K797" t="s">
        <v>147</v>
      </c>
      <c r="L797" t="s">
        <v>148</v>
      </c>
      <c r="M797">
        <v>2.8000000000000001E-2</v>
      </c>
      <c r="N797" t="s">
        <v>149</v>
      </c>
      <c r="O797" t="b">
        <v>0</v>
      </c>
      <c r="P797">
        <v>138261413</v>
      </c>
      <c r="Q797" t="s">
        <v>150</v>
      </c>
      <c r="R797">
        <v>1E-3</v>
      </c>
      <c r="S797" t="s">
        <v>184</v>
      </c>
      <c r="T797">
        <v>2023</v>
      </c>
      <c r="U797" t="s">
        <v>151</v>
      </c>
      <c r="V797" t="s">
        <v>204</v>
      </c>
      <c r="W797" t="s">
        <v>154</v>
      </c>
      <c r="X797" t="s">
        <v>155</v>
      </c>
      <c r="Y797">
        <v>507500</v>
      </c>
      <c r="Z797">
        <v>299100</v>
      </c>
      <c r="AA797">
        <v>-0.41497245145673001</v>
      </c>
      <c r="AB797">
        <v>52.579097446717</v>
      </c>
    </row>
    <row r="798" spans="1:28">
      <c r="A798">
        <v>7299</v>
      </c>
      <c r="B798">
        <v>4606787</v>
      </c>
      <c r="C798" t="s">
        <v>164</v>
      </c>
      <c r="D798" t="s">
        <v>126</v>
      </c>
      <c r="E798" t="s">
        <v>179</v>
      </c>
      <c r="F798" t="s">
        <v>118</v>
      </c>
      <c r="G798">
        <v>41983.479166666664</v>
      </c>
      <c r="H798" t="s">
        <v>191</v>
      </c>
      <c r="I798" t="s">
        <v>119</v>
      </c>
      <c r="J798" t="s">
        <v>192</v>
      </c>
      <c r="K798" t="s">
        <v>193</v>
      </c>
      <c r="L798" t="s">
        <v>183</v>
      </c>
      <c r="M798">
        <v>1.5E-3</v>
      </c>
      <c r="N798" t="s">
        <v>149</v>
      </c>
      <c r="O798" t="b">
        <v>0</v>
      </c>
      <c r="P798">
        <v>138261413</v>
      </c>
      <c r="Q798" t="s">
        <v>150</v>
      </c>
      <c r="R798">
        <v>1E-3</v>
      </c>
      <c r="S798" t="s">
        <v>184</v>
      </c>
      <c r="T798">
        <v>2014</v>
      </c>
      <c r="U798" t="s">
        <v>151</v>
      </c>
      <c r="V798" t="s">
        <v>194</v>
      </c>
      <c r="W798" t="s">
        <v>195</v>
      </c>
      <c r="X798" t="s">
        <v>155</v>
      </c>
      <c r="Y798">
        <v>357000</v>
      </c>
      <c r="Z798">
        <v>237460</v>
      </c>
      <c r="AA798">
        <v>-2.62823009845419</v>
      </c>
      <c r="AB798">
        <v>52.033868710239098</v>
      </c>
    </row>
    <row r="799" spans="1:28">
      <c r="A799">
        <v>7299</v>
      </c>
      <c r="B799">
        <v>1814295</v>
      </c>
      <c r="C799" t="s">
        <v>164</v>
      </c>
      <c r="D799" t="s">
        <v>126</v>
      </c>
      <c r="E799" t="s">
        <v>179</v>
      </c>
      <c r="F799" t="s">
        <v>118</v>
      </c>
      <c r="G799">
        <v>42305.664583333331</v>
      </c>
      <c r="H799" t="s">
        <v>180</v>
      </c>
      <c r="I799" t="s">
        <v>116</v>
      </c>
      <c r="J799" t="s">
        <v>181</v>
      </c>
      <c r="K799" t="s">
        <v>182</v>
      </c>
      <c r="L799" t="s">
        <v>183</v>
      </c>
      <c r="M799">
        <v>2.4E-2</v>
      </c>
      <c r="N799" t="s">
        <v>149</v>
      </c>
      <c r="O799" t="b">
        <v>0</v>
      </c>
      <c r="P799">
        <v>138261413</v>
      </c>
      <c r="Q799" t="s">
        <v>150</v>
      </c>
      <c r="R799">
        <v>1E-3</v>
      </c>
      <c r="S799" t="s">
        <v>184</v>
      </c>
      <c r="T799">
        <v>2015</v>
      </c>
      <c r="U799" t="s">
        <v>151</v>
      </c>
      <c r="V799" t="s">
        <v>197</v>
      </c>
      <c r="W799" t="s">
        <v>186</v>
      </c>
      <c r="X799" t="s">
        <v>155</v>
      </c>
      <c r="Y799">
        <v>624300</v>
      </c>
      <c r="Z799">
        <v>306800</v>
      </c>
      <c r="AA799">
        <v>1.3116346710660201</v>
      </c>
      <c r="AB799">
        <v>52.6126273253455</v>
      </c>
    </row>
    <row r="800" spans="1:28">
      <c r="A800">
        <v>7299</v>
      </c>
      <c r="B800">
        <v>2063039</v>
      </c>
      <c r="C800" t="s">
        <v>164</v>
      </c>
      <c r="D800" t="s">
        <v>126</v>
      </c>
      <c r="E800" t="s">
        <v>179</v>
      </c>
      <c r="F800" t="s">
        <v>118</v>
      </c>
      <c r="G800">
        <v>45369.417361111111</v>
      </c>
      <c r="H800" t="s">
        <v>180</v>
      </c>
      <c r="I800" t="s">
        <v>116</v>
      </c>
      <c r="J800" t="s">
        <v>199</v>
      </c>
      <c r="K800" t="s">
        <v>200</v>
      </c>
      <c r="L800" t="s">
        <v>183</v>
      </c>
      <c r="M800">
        <v>1.4999999999999999E-2</v>
      </c>
      <c r="N800" t="s">
        <v>149</v>
      </c>
      <c r="O800" t="b">
        <v>0</v>
      </c>
      <c r="P800">
        <v>138261413</v>
      </c>
      <c r="Q800" t="s">
        <v>150</v>
      </c>
      <c r="R800">
        <v>1E-3</v>
      </c>
      <c r="S800" t="s">
        <v>184</v>
      </c>
      <c r="T800">
        <v>2024</v>
      </c>
      <c r="U800" t="s">
        <v>151</v>
      </c>
      <c r="V800" t="s">
        <v>207</v>
      </c>
      <c r="W800" t="s">
        <v>208</v>
      </c>
      <c r="X800" t="s">
        <v>155</v>
      </c>
      <c r="Y800">
        <v>515935</v>
      </c>
      <c r="Z800">
        <v>253417</v>
      </c>
      <c r="AA800">
        <v>-0.30632621725807402</v>
      </c>
      <c r="AB800">
        <v>52.1668520239771</v>
      </c>
    </row>
    <row r="801" spans="1:28">
      <c r="A801">
        <v>7299</v>
      </c>
      <c r="B801">
        <v>4813034</v>
      </c>
      <c r="C801" t="s">
        <v>164</v>
      </c>
      <c r="D801" t="s">
        <v>126</v>
      </c>
      <c r="E801" t="s">
        <v>236</v>
      </c>
      <c r="F801" t="s">
        <v>115</v>
      </c>
      <c r="G801">
        <v>44986.498611111114</v>
      </c>
      <c r="H801" t="s">
        <v>180</v>
      </c>
      <c r="I801" t="s">
        <v>116</v>
      </c>
      <c r="J801" t="s">
        <v>192</v>
      </c>
      <c r="K801" t="s">
        <v>193</v>
      </c>
      <c r="L801" t="s">
        <v>183</v>
      </c>
      <c r="M801">
        <v>3.5000000000000001E-3</v>
      </c>
      <c r="N801" t="s">
        <v>149</v>
      </c>
      <c r="O801" t="b">
        <v>0</v>
      </c>
      <c r="P801">
        <v>138261413</v>
      </c>
      <c r="Q801" t="s">
        <v>150</v>
      </c>
      <c r="R801">
        <v>1E-3</v>
      </c>
      <c r="S801" t="s">
        <v>184</v>
      </c>
      <c r="T801">
        <v>2023</v>
      </c>
      <c r="U801" t="s">
        <v>151</v>
      </c>
      <c r="V801" t="s">
        <v>277</v>
      </c>
      <c r="W801" t="s">
        <v>278</v>
      </c>
      <c r="X801" t="s">
        <v>155</v>
      </c>
      <c r="Y801">
        <v>383550</v>
      </c>
      <c r="Z801">
        <v>252450</v>
      </c>
      <c r="AA801">
        <v>-2.2419417969467799</v>
      </c>
      <c r="AB801">
        <v>52.170064339376403</v>
      </c>
    </row>
    <row r="802" spans="1:28">
      <c r="A802">
        <v>7299</v>
      </c>
      <c r="B802">
        <v>1833344</v>
      </c>
      <c r="C802" t="s">
        <v>164</v>
      </c>
      <c r="D802" t="s">
        <v>126</v>
      </c>
      <c r="E802" t="s">
        <v>179</v>
      </c>
      <c r="F802" t="s">
        <v>118</v>
      </c>
      <c r="G802">
        <v>42513.460416666669</v>
      </c>
      <c r="H802" t="s">
        <v>180</v>
      </c>
      <c r="I802" t="s">
        <v>116</v>
      </c>
      <c r="J802" t="s">
        <v>146</v>
      </c>
      <c r="K802" t="s">
        <v>147</v>
      </c>
      <c r="L802" t="s">
        <v>183</v>
      </c>
      <c r="M802">
        <v>7.0000000000000001E-3</v>
      </c>
      <c r="N802" t="s">
        <v>149</v>
      </c>
      <c r="O802" t="b">
        <v>0</v>
      </c>
      <c r="P802">
        <v>138261413</v>
      </c>
      <c r="Q802" t="s">
        <v>150</v>
      </c>
      <c r="R802">
        <v>1E-3</v>
      </c>
      <c r="S802" t="s">
        <v>184</v>
      </c>
      <c r="T802">
        <v>2016</v>
      </c>
      <c r="U802" t="s">
        <v>151</v>
      </c>
      <c r="V802" t="s">
        <v>225</v>
      </c>
      <c r="W802" t="s">
        <v>226</v>
      </c>
      <c r="X802" t="s">
        <v>155</v>
      </c>
      <c r="Y802">
        <v>500098</v>
      </c>
      <c r="Z802">
        <v>402866</v>
      </c>
      <c r="AA802">
        <v>-0.49196935841400102</v>
      </c>
      <c r="AB802">
        <v>53.512954618294103</v>
      </c>
    </row>
    <row r="803" spans="1:28">
      <c r="A803">
        <v>7299</v>
      </c>
      <c r="B803">
        <v>5279313</v>
      </c>
      <c r="C803" t="s">
        <v>164</v>
      </c>
      <c r="D803" t="s">
        <v>126</v>
      </c>
      <c r="E803" t="s">
        <v>205</v>
      </c>
      <c r="F803" t="s">
        <v>112</v>
      </c>
      <c r="G803">
        <v>43728.629166666666</v>
      </c>
      <c r="H803" t="s">
        <v>180</v>
      </c>
      <c r="I803" t="s">
        <v>116</v>
      </c>
      <c r="J803" t="s">
        <v>256</v>
      </c>
      <c r="K803" t="s">
        <v>257</v>
      </c>
      <c r="L803" t="s">
        <v>183</v>
      </c>
      <c r="M803">
        <v>1.4E-2</v>
      </c>
      <c r="N803" t="s">
        <v>149</v>
      </c>
      <c r="O803" t="b">
        <v>0</v>
      </c>
      <c r="P803">
        <v>138261413</v>
      </c>
      <c r="Q803" t="s">
        <v>150</v>
      </c>
      <c r="R803">
        <v>1E-3</v>
      </c>
      <c r="S803" t="s">
        <v>184</v>
      </c>
      <c r="T803">
        <v>2019</v>
      </c>
      <c r="U803" t="s">
        <v>151</v>
      </c>
      <c r="V803" t="s">
        <v>289</v>
      </c>
      <c r="W803" t="s">
        <v>290</v>
      </c>
      <c r="X803" t="s">
        <v>155</v>
      </c>
      <c r="Y803">
        <v>347589</v>
      </c>
      <c r="Z803">
        <v>412612</v>
      </c>
      <c r="AA803">
        <v>-2.7935865486517399</v>
      </c>
      <c r="AB803">
        <v>53.607429655734201</v>
      </c>
    </row>
    <row r="804" spans="1:28">
      <c r="A804">
        <v>7299</v>
      </c>
      <c r="B804">
        <v>4838062</v>
      </c>
      <c r="C804" t="s">
        <v>164</v>
      </c>
      <c r="D804" t="s">
        <v>126</v>
      </c>
      <c r="E804" t="s">
        <v>236</v>
      </c>
      <c r="F804" t="s">
        <v>115</v>
      </c>
      <c r="G804">
        <v>45324.499305555553</v>
      </c>
      <c r="H804" t="s">
        <v>180</v>
      </c>
      <c r="I804" t="s">
        <v>116</v>
      </c>
      <c r="J804" t="s">
        <v>237</v>
      </c>
      <c r="K804" t="s">
        <v>238</v>
      </c>
      <c r="L804" t="s">
        <v>148</v>
      </c>
      <c r="M804">
        <v>7.2999999999999995E-2</v>
      </c>
      <c r="N804" t="s">
        <v>149</v>
      </c>
      <c r="O804" t="b">
        <v>0</v>
      </c>
      <c r="P804">
        <v>138261413</v>
      </c>
      <c r="Q804" t="s">
        <v>150</v>
      </c>
      <c r="R804">
        <v>1E-3</v>
      </c>
      <c r="S804" t="s">
        <v>184</v>
      </c>
      <c r="T804">
        <v>2024</v>
      </c>
      <c r="U804" t="s">
        <v>151</v>
      </c>
      <c r="V804" t="s">
        <v>239</v>
      </c>
      <c r="W804" t="s">
        <v>240</v>
      </c>
      <c r="X804" t="s">
        <v>155</v>
      </c>
      <c r="Y804">
        <v>419190</v>
      </c>
      <c r="Z804">
        <v>291450</v>
      </c>
      <c r="AA804">
        <v>-1.7186140218863399</v>
      </c>
      <c r="AB804">
        <v>52.520595493892301</v>
      </c>
    </row>
    <row r="805" spans="1:28">
      <c r="A805">
        <v>7299</v>
      </c>
      <c r="B805">
        <v>2013636</v>
      </c>
      <c r="C805" t="s">
        <v>164</v>
      </c>
      <c r="D805" t="s">
        <v>126</v>
      </c>
      <c r="E805" t="s">
        <v>179</v>
      </c>
      <c r="F805" t="s">
        <v>118</v>
      </c>
      <c r="G805">
        <v>44746.364583333336</v>
      </c>
      <c r="H805" t="s">
        <v>180</v>
      </c>
      <c r="I805" t="s">
        <v>116</v>
      </c>
      <c r="J805" t="s">
        <v>199</v>
      </c>
      <c r="K805" t="s">
        <v>200</v>
      </c>
      <c r="L805" t="s">
        <v>183</v>
      </c>
      <c r="M805">
        <v>3.5000000000000003E-2</v>
      </c>
      <c r="N805" t="s">
        <v>149</v>
      </c>
      <c r="O805" t="b">
        <v>0</v>
      </c>
      <c r="P805">
        <v>138261413</v>
      </c>
      <c r="Q805" t="s">
        <v>150</v>
      </c>
      <c r="R805">
        <v>1E-3</v>
      </c>
      <c r="S805" t="s">
        <v>184</v>
      </c>
      <c r="T805">
        <v>2022</v>
      </c>
      <c r="U805" t="s">
        <v>151</v>
      </c>
      <c r="V805" t="s">
        <v>207</v>
      </c>
      <c r="W805" t="s">
        <v>208</v>
      </c>
      <c r="X805" t="s">
        <v>155</v>
      </c>
      <c r="Y805">
        <v>515935</v>
      </c>
      <c r="Z805">
        <v>253417</v>
      </c>
      <c r="AA805">
        <v>-0.30632621725807402</v>
      </c>
      <c r="AB805">
        <v>52.1668520239771</v>
      </c>
    </row>
    <row r="806" spans="1:28">
      <c r="A806">
        <v>7299</v>
      </c>
      <c r="B806">
        <v>1903935</v>
      </c>
      <c r="C806" t="s">
        <v>164</v>
      </c>
      <c r="D806" t="s">
        <v>126</v>
      </c>
      <c r="E806" t="s">
        <v>179</v>
      </c>
      <c r="F806" t="s">
        <v>118</v>
      </c>
      <c r="G806">
        <v>43249.500694444447</v>
      </c>
      <c r="H806" t="s">
        <v>180</v>
      </c>
      <c r="I806" t="s">
        <v>116</v>
      </c>
      <c r="J806" t="s">
        <v>199</v>
      </c>
      <c r="K806" t="s">
        <v>200</v>
      </c>
      <c r="L806" t="s">
        <v>183</v>
      </c>
      <c r="M806">
        <v>3.7999999999999999E-2</v>
      </c>
      <c r="N806" t="s">
        <v>149</v>
      </c>
      <c r="O806" t="b">
        <v>0</v>
      </c>
      <c r="P806">
        <v>138261413</v>
      </c>
      <c r="Q806" t="s">
        <v>150</v>
      </c>
      <c r="R806">
        <v>1E-3</v>
      </c>
      <c r="S806" t="s">
        <v>184</v>
      </c>
      <c r="T806">
        <v>2018</v>
      </c>
      <c r="U806" t="s">
        <v>151</v>
      </c>
      <c r="V806" t="s">
        <v>207</v>
      </c>
      <c r="W806" t="s">
        <v>208</v>
      </c>
      <c r="X806" t="s">
        <v>155</v>
      </c>
      <c r="Y806">
        <v>515935</v>
      </c>
      <c r="Z806">
        <v>253417</v>
      </c>
      <c r="AA806">
        <v>-0.30632621725807402</v>
      </c>
      <c r="AB806">
        <v>52.1668520239771</v>
      </c>
    </row>
    <row r="807" spans="1:28">
      <c r="A807">
        <v>7299</v>
      </c>
      <c r="B807">
        <v>1924254</v>
      </c>
      <c r="C807" t="s">
        <v>164</v>
      </c>
      <c r="D807" t="s">
        <v>126</v>
      </c>
      <c r="E807" t="s">
        <v>179</v>
      </c>
      <c r="F807" t="s">
        <v>118</v>
      </c>
      <c r="G807">
        <v>43494.347222222219</v>
      </c>
      <c r="H807" t="s">
        <v>180</v>
      </c>
      <c r="I807" t="s">
        <v>116</v>
      </c>
      <c r="J807" t="s">
        <v>199</v>
      </c>
      <c r="K807" t="s">
        <v>200</v>
      </c>
      <c r="L807" t="s">
        <v>183</v>
      </c>
      <c r="M807">
        <v>5.1999999999999998E-2</v>
      </c>
      <c r="N807" t="s">
        <v>149</v>
      </c>
      <c r="O807" t="b">
        <v>0</v>
      </c>
      <c r="P807">
        <v>138261413</v>
      </c>
      <c r="Q807" t="s">
        <v>150</v>
      </c>
      <c r="R807">
        <v>1E-3</v>
      </c>
      <c r="S807" t="s">
        <v>184</v>
      </c>
      <c r="T807">
        <v>2019</v>
      </c>
      <c r="U807" t="s">
        <v>151</v>
      </c>
      <c r="V807" t="s">
        <v>207</v>
      </c>
      <c r="W807" t="s">
        <v>208</v>
      </c>
      <c r="X807" t="s">
        <v>155</v>
      </c>
      <c r="Y807">
        <v>515935</v>
      </c>
      <c r="Z807">
        <v>253417</v>
      </c>
      <c r="AA807">
        <v>-0.30632621725807402</v>
      </c>
      <c r="AB807">
        <v>52.1668520239771</v>
      </c>
    </row>
    <row r="808" spans="1:28">
      <c r="A808">
        <v>7299</v>
      </c>
      <c r="B808">
        <v>1917294</v>
      </c>
      <c r="C808" t="s">
        <v>164</v>
      </c>
      <c r="D808" t="s">
        <v>126</v>
      </c>
      <c r="E808" t="s">
        <v>179</v>
      </c>
      <c r="F808" t="s">
        <v>118</v>
      </c>
      <c r="G808">
        <v>43402.511111111111</v>
      </c>
      <c r="H808" t="s">
        <v>180</v>
      </c>
      <c r="I808" t="s">
        <v>116</v>
      </c>
      <c r="J808" t="s">
        <v>146</v>
      </c>
      <c r="K808" t="s">
        <v>147</v>
      </c>
      <c r="L808" t="s">
        <v>183</v>
      </c>
      <c r="M808">
        <v>6.5000000000000002E-2</v>
      </c>
      <c r="N808" t="s">
        <v>149</v>
      </c>
      <c r="O808" t="b">
        <v>0</v>
      </c>
      <c r="P808">
        <v>138261413</v>
      </c>
      <c r="Q808" t="s">
        <v>150</v>
      </c>
      <c r="R808">
        <v>1E-3</v>
      </c>
      <c r="S808" t="s">
        <v>184</v>
      </c>
      <c r="T808">
        <v>2018</v>
      </c>
      <c r="U808" t="s">
        <v>151</v>
      </c>
      <c r="V808" t="s">
        <v>204</v>
      </c>
      <c r="W808" t="s">
        <v>154</v>
      </c>
      <c r="X808" t="s">
        <v>155</v>
      </c>
      <c r="Y808">
        <v>507500</v>
      </c>
      <c r="Z808">
        <v>299100</v>
      </c>
      <c r="AA808">
        <v>-0.41497245145673001</v>
      </c>
      <c r="AB808">
        <v>52.579097446717</v>
      </c>
    </row>
    <row r="809" spans="1:28">
      <c r="A809">
        <v>7299</v>
      </c>
      <c r="B809">
        <v>4639272</v>
      </c>
      <c r="C809" t="s">
        <v>164</v>
      </c>
      <c r="D809" t="s">
        <v>126</v>
      </c>
      <c r="E809" t="s">
        <v>179</v>
      </c>
      <c r="F809" t="s">
        <v>118</v>
      </c>
      <c r="G809">
        <v>42387.45208333333</v>
      </c>
      <c r="H809" t="s">
        <v>191</v>
      </c>
      <c r="I809" t="s">
        <v>119</v>
      </c>
      <c r="J809" t="s">
        <v>192</v>
      </c>
      <c r="K809" t="s">
        <v>193</v>
      </c>
      <c r="L809" t="s">
        <v>183</v>
      </c>
      <c r="M809">
        <v>8.9999999999999998E-4</v>
      </c>
      <c r="N809" t="s">
        <v>149</v>
      </c>
      <c r="O809" t="b">
        <v>0</v>
      </c>
      <c r="P809">
        <v>138261413</v>
      </c>
      <c r="Q809" t="s">
        <v>150</v>
      </c>
      <c r="R809">
        <v>1E-3</v>
      </c>
      <c r="S809" t="s">
        <v>184</v>
      </c>
      <c r="T809">
        <v>2016</v>
      </c>
      <c r="U809" t="s">
        <v>151</v>
      </c>
      <c r="V809" t="s">
        <v>194</v>
      </c>
      <c r="W809" t="s">
        <v>195</v>
      </c>
      <c r="X809" t="s">
        <v>155</v>
      </c>
      <c r="Y809">
        <v>357000</v>
      </c>
      <c r="Z809">
        <v>237460</v>
      </c>
      <c r="AA809">
        <v>-2.62823009845419</v>
      </c>
      <c r="AB809">
        <v>52.033868710239098</v>
      </c>
    </row>
    <row r="810" spans="1:28">
      <c r="A810">
        <v>7299</v>
      </c>
      <c r="B810">
        <v>1848324</v>
      </c>
      <c r="C810" t="s">
        <v>164</v>
      </c>
      <c r="D810" t="s">
        <v>126</v>
      </c>
      <c r="E810" t="s">
        <v>179</v>
      </c>
      <c r="F810" t="s">
        <v>118</v>
      </c>
      <c r="G810">
        <v>42663.622916666667</v>
      </c>
      <c r="H810" t="s">
        <v>180</v>
      </c>
      <c r="I810" t="s">
        <v>116</v>
      </c>
      <c r="J810" t="s">
        <v>181</v>
      </c>
      <c r="K810" t="s">
        <v>182</v>
      </c>
      <c r="L810" t="s">
        <v>183</v>
      </c>
      <c r="M810">
        <v>1.9E-2</v>
      </c>
      <c r="N810" t="s">
        <v>149</v>
      </c>
      <c r="O810" t="b">
        <v>0</v>
      </c>
      <c r="P810">
        <v>138261413</v>
      </c>
      <c r="Q810" t="s">
        <v>150</v>
      </c>
      <c r="R810">
        <v>1E-3</v>
      </c>
      <c r="S810" t="s">
        <v>184</v>
      </c>
      <c r="T810">
        <v>2016</v>
      </c>
      <c r="U810" t="s">
        <v>151</v>
      </c>
      <c r="V810" t="s">
        <v>185</v>
      </c>
      <c r="W810" t="s">
        <v>186</v>
      </c>
      <c r="X810" t="s">
        <v>155</v>
      </c>
      <c r="Y810">
        <v>620600</v>
      </c>
      <c r="Z810">
        <v>309500</v>
      </c>
      <c r="AA810">
        <v>1.2588812496391699</v>
      </c>
      <c r="AB810">
        <v>52.638374352215699</v>
      </c>
    </row>
    <row r="811" spans="1:28">
      <c r="A811">
        <v>7299</v>
      </c>
      <c r="B811">
        <v>1442891</v>
      </c>
      <c r="C811" t="s">
        <v>164</v>
      </c>
      <c r="D811" t="s">
        <v>126</v>
      </c>
      <c r="E811" t="s">
        <v>205</v>
      </c>
      <c r="F811" t="s">
        <v>112</v>
      </c>
      <c r="G811">
        <v>43026.615277777775</v>
      </c>
      <c r="H811" t="s">
        <v>180</v>
      </c>
      <c r="I811" t="s">
        <v>116</v>
      </c>
      <c r="J811" t="s">
        <v>220</v>
      </c>
      <c r="K811" t="s">
        <v>221</v>
      </c>
      <c r="L811" t="s">
        <v>183</v>
      </c>
      <c r="M811">
        <v>0.19</v>
      </c>
      <c r="N811" t="s">
        <v>149</v>
      </c>
      <c r="O811" t="b">
        <v>0</v>
      </c>
      <c r="P811">
        <v>138261413</v>
      </c>
      <c r="Q811" t="s">
        <v>150</v>
      </c>
      <c r="R811">
        <v>1E-3</v>
      </c>
      <c r="S811" t="s">
        <v>184</v>
      </c>
      <c r="T811">
        <v>2017</v>
      </c>
      <c r="U811" t="s">
        <v>151</v>
      </c>
      <c r="V811" t="s">
        <v>222</v>
      </c>
      <c r="W811" t="s">
        <v>223</v>
      </c>
      <c r="X811" t="s">
        <v>155</v>
      </c>
      <c r="Y811">
        <v>559400</v>
      </c>
      <c r="Z811">
        <v>142800</v>
      </c>
      <c r="AA811">
        <v>0.27827943679790101</v>
      </c>
      <c r="AB811">
        <v>51.162245506364997</v>
      </c>
    </row>
    <row r="812" spans="1:28">
      <c r="A812">
        <v>7299</v>
      </c>
      <c r="B812">
        <v>5281392</v>
      </c>
      <c r="C812" t="s">
        <v>164</v>
      </c>
      <c r="D812" t="s">
        <v>126</v>
      </c>
      <c r="E812" t="s">
        <v>205</v>
      </c>
      <c r="F812" t="s">
        <v>112</v>
      </c>
      <c r="G812">
        <v>43761.600694444445</v>
      </c>
      <c r="H812" t="s">
        <v>180</v>
      </c>
      <c r="I812" t="s">
        <v>116</v>
      </c>
      <c r="J812" t="s">
        <v>215</v>
      </c>
      <c r="K812" t="s">
        <v>216</v>
      </c>
      <c r="L812" t="s">
        <v>183</v>
      </c>
      <c r="M812">
        <v>1.2E-2</v>
      </c>
      <c r="N812" t="s">
        <v>149</v>
      </c>
      <c r="O812" t="b">
        <v>0</v>
      </c>
      <c r="P812">
        <v>138261413</v>
      </c>
      <c r="Q812" t="s">
        <v>150</v>
      </c>
      <c r="R812">
        <v>1E-3</v>
      </c>
      <c r="S812" t="s">
        <v>184</v>
      </c>
      <c r="T812">
        <v>2019</v>
      </c>
      <c r="U812" t="s">
        <v>151</v>
      </c>
      <c r="V812" t="s">
        <v>217</v>
      </c>
      <c r="W812" t="s">
        <v>218</v>
      </c>
      <c r="X812" t="s">
        <v>155</v>
      </c>
      <c r="Y812">
        <v>376325</v>
      </c>
      <c r="Z812">
        <v>405313</v>
      </c>
      <c r="AA812">
        <v>-2.35874412504654</v>
      </c>
      <c r="AB812">
        <v>53.543918148915097</v>
      </c>
    </row>
    <row r="813" spans="1:28">
      <c r="A813">
        <v>7299</v>
      </c>
      <c r="B813">
        <v>1868141</v>
      </c>
      <c r="C813" t="s">
        <v>164</v>
      </c>
      <c r="D813" t="s">
        <v>126</v>
      </c>
      <c r="E813" t="s">
        <v>179</v>
      </c>
      <c r="F813" t="s">
        <v>118</v>
      </c>
      <c r="G813">
        <v>42829.444444444445</v>
      </c>
      <c r="H813" t="s">
        <v>180</v>
      </c>
      <c r="I813" t="s">
        <v>116</v>
      </c>
      <c r="J813" t="s">
        <v>181</v>
      </c>
      <c r="K813" t="s">
        <v>182</v>
      </c>
      <c r="L813" t="s">
        <v>183</v>
      </c>
      <c r="M813">
        <v>0.01</v>
      </c>
      <c r="N813" t="s">
        <v>149</v>
      </c>
      <c r="O813" t="b">
        <v>0</v>
      </c>
      <c r="P813">
        <v>138261413</v>
      </c>
      <c r="Q813" t="s">
        <v>150</v>
      </c>
      <c r="R813">
        <v>1E-3</v>
      </c>
      <c r="S813" t="s">
        <v>184</v>
      </c>
      <c r="T813">
        <v>2017</v>
      </c>
      <c r="U813" t="s">
        <v>151</v>
      </c>
      <c r="V813" t="s">
        <v>185</v>
      </c>
      <c r="W813" t="s">
        <v>186</v>
      </c>
      <c r="X813" t="s">
        <v>155</v>
      </c>
      <c r="Y813">
        <v>620600</v>
      </c>
      <c r="Z813">
        <v>309500</v>
      </c>
      <c r="AA813">
        <v>1.2588812496391699</v>
      </c>
      <c r="AB813">
        <v>52.638374352215699</v>
      </c>
    </row>
    <row r="814" spans="1:28">
      <c r="A814">
        <v>7299</v>
      </c>
      <c r="B814">
        <v>1870878</v>
      </c>
      <c r="C814" t="s">
        <v>164</v>
      </c>
      <c r="D814" t="s">
        <v>126</v>
      </c>
      <c r="E814" t="s">
        <v>179</v>
      </c>
      <c r="F814" t="s">
        <v>118</v>
      </c>
      <c r="G814">
        <v>42863.363888888889</v>
      </c>
      <c r="H814" t="s">
        <v>180</v>
      </c>
      <c r="I814" t="s">
        <v>116</v>
      </c>
      <c r="J814" t="s">
        <v>181</v>
      </c>
      <c r="K814" t="s">
        <v>182</v>
      </c>
      <c r="L814" t="s">
        <v>183</v>
      </c>
      <c r="M814">
        <v>1.4999999999999999E-2</v>
      </c>
      <c r="N814" t="s">
        <v>149</v>
      </c>
      <c r="O814" t="b">
        <v>0</v>
      </c>
      <c r="P814">
        <v>138261413</v>
      </c>
      <c r="Q814" t="s">
        <v>150</v>
      </c>
      <c r="R814">
        <v>1E-3</v>
      </c>
      <c r="S814" t="s">
        <v>184</v>
      </c>
      <c r="T814">
        <v>2017</v>
      </c>
      <c r="U814" t="s">
        <v>151</v>
      </c>
      <c r="V814" t="s">
        <v>188</v>
      </c>
      <c r="W814" t="s">
        <v>189</v>
      </c>
      <c r="X814" t="s">
        <v>155</v>
      </c>
      <c r="Y814">
        <v>636400</v>
      </c>
      <c r="Z814">
        <v>291600</v>
      </c>
      <c r="AA814">
        <v>1.4791973795069699</v>
      </c>
      <c r="AB814">
        <v>52.471107816141703</v>
      </c>
    </row>
    <row r="815" spans="1:28">
      <c r="A815">
        <v>7299</v>
      </c>
      <c r="B815">
        <v>1621590</v>
      </c>
      <c r="C815" t="s">
        <v>164</v>
      </c>
      <c r="D815" t="s">
        <v>126</v>
      </c>
      <c r="E815" t="s">
        <v>179</v>
      </c>
      <c r="F815" t="s">
        <v>118</v>
      </c>
      <c r="G815">
        <v>43409.67291666667</v>
      </c>
      <c r="H815" t="s">
        <v>180</v>
      </c>
      <c r="I815" t="s">
        <v>116</v>
      </c>
      <c r="J815" t="s">
        <v>165</v>
      </c>
      <c r="K815" t="s">
        <v>166</v>
      </c>
      <c r="L815" t="s">
        <v>183</v>
      </c>
      <c r="M815">
        <v>1.4999999999999999E-2</v>
      </c>
      <c r="N815" t="s">
        <v>149</v>
      </c>
      <c r="O815" t="b">
        <v>0</v>
      </c>
      <c r="P815">
        <v>138261413</v>
      </c>
      <c r="Q815" t="s">
        <v>150</v>
      </c>
      <c r="R815">
        <v>1E-3</v>
      </c>
      <c r="S815" t="s">
        <v>184</v>
      </c>
      <c r="T815">
        <v>2018</v>
      </c>
      <c r="U815" t="s">
        <v>151</v>
      </c>
      <c r="V815" t="s">
        <v>242</v>
      </c>
      <c r="W815" t="s">
        <v>243</v>
      </c>
      <c r="X815" t="s">
        <v>155</v>
      </c>
      <c r="Y815">
        <v>456840</v>
      </c>
      <c r="Z815">
        <v>455364</v>
      </c>
      <c r="AA815">
        <v>-1.13455725358881</v>
      </c>
      <c r="AB815">
        <v>53.991201424557502</v>
      </c>
    </row>
    <row r="816" spans="1:28">
      <c r="A816">
        <v>7299</v>
      </c>
      <c r="B816">
        <v>1942786</v>
      </c>
      <c r="C816" t="s">
        <v>164</v>
      </c>
      <c r="D816" t="s">
        <v>126</v>
      </c>
      <c r="E816" t="s">
        <v>179</v>
      </c>
      <c r="F816" t="s">
        <v>118</v>
      </c>
      <c r="G816">
        <v>43700.443055555559</v>
      </c>
      <c r="H816" t="s">
        <v>180</v>
      </c>
      <c r="I816" t="s">
        <v>116</v>
      </c>
      <c r="J816" t="s">
        <v>181</v>
      </c>
      <c r="K816" t="s">
        <v>182</v>
      </c>
      <c r="L816" t="s">
        <v>183</v>
      </c>
      <c r="M816">
        <v>1.2999999999999999E-2</v>
      </c>
      <c r="N816" t="s">
        <v>149</v>
      </c>
      <c r="O816" t="b">
        <v>0</v>
      </c>
      <c r="P816">
        <v>138261413</v>
      </c>
      <c r="Q816" t="s">
        <v>150</v>
      </c>
      <c r="R816">
        <v>1E-3</v>
      </c>
      <c r="S816" t="s">
        <v>184</v>
      </c>
      <c r="T816">
        <v>2019</v>
      </c>
      <c r="U816" t="s">
        <v>151</v>
      </c>
      <c r="V816" t="s">
        <v>185</v>
      </c>
      <c r="W816" t="s">
        <v>186</v>
      </c>
      <c r="X816" t="s">
        <v>155</v>
      </c>
      <c r="Y816">
        <v>620600</v>
      </c>
      <c r="Z816">
        <v>309500</v>
      </c>
      <c r="AA816">
        <v>1.2588812496391699</v>
      </c>
      <c r="AB816">
        <v>52.638374352215699</v>
      </c>
    </row>
    <row r="817" spans="1:28">
      <c r="A817">
        <v>7299</v>
      </c>
      <c r="B817">
        <v>4745766</v>
      </c>
      <c r="C817" t="s">
        <v>164</v>
      </c>
      <c r="D817" t="s">
        <v>126</v>
      </c>
      <c r="E817" t="s">
        <v>205</v>
      </c>
      <c r="F817" t="s">
        <v>112</v>
      </c>
      <c r="G817">
        <v>43811.598611111112</v>
      </c>
      <c r="H817" t="s">
        <v>180</v>
      </c>
      <c r="I817" t="s">
        <v>116</v>
      </c>
      <c r="J817" t="s">
        <v>367</v>
      </c>
      <c r="K817" t="s">
        <v>368</v>
      </c>
      <c r="L817" t="s">
        <v>183</v>
      </c>
      <c r="M817">
        <v>3.7000000000000002E-3</v>
      </c>
      <c r="N817" t="s">
        <v>149</v>
      </c>
      <c r="O817" t="b">
        <v>0</v>
      </c>
      <c r="P817">
        <v>138261413</v>
      </c>
      <c r="Q817" t="s">
        <v>150</v>
      </c>
      <c r="R817">
        <v>1E-3</v>
      </c>
      <c r="S817" t="s">
        <v>184</v>
      </c>
      <c r="T817">
        <v>2019</v>
      </c>
      <c r="U817" t="s">
        <v>151</v>
      </c>
      <c r="V817" t="s">
        <v>369</v>
      </c>
      <c r="W817" t="s">
        <v>370</v>
      </c>
      <c r="X817" t="s">
        <v>155</v>
      </c>
      <c r="Y817">
        <v>445202</v>
      </c>
      <c r="Z817">
        <v>331459</v>
      </c>
      <c r="AA817">
        <v>-1.3297934375135601</v>
      </c>
      <c r="AB817">
        <v>52.878705660268103</v>
      </c>
    </row>
    <row r="818" spans="1:28">
      <c r="A818">
        <v>7299</v>
      </c>
      <c r="B818">
        <v>1917839</v>
      </c>
      <c r="C818" t="s">
        <v>164</v>
      </c>
      <c r="D818" t="s">
        <v>126</v>
      </c>
      <c r="E818" t="s">
        <v>179</v>
      </c>
      <c r="F818" t="s">
        <v>118</v>
      </c>
      <c r="G818">
        <v>43412.46875</v>
      </c>
      <c r="H818" t="s">
        <v>180</v>
      </c>
      <c r="I818" t="s">
        <v>116</v>
      </c>
      <c r="J818" t="s">
        <v>146</v>
      </c>
      <c r="K818" t="s">
        <v>147</v>
      </c>
      <c r="L818" t="s">
        <v>183</v>
      </c>
      <c r="M818">
        <v>1.4E-2</v>
      </c>
      <c r="N818" t="s">
        <v>149</v>
      </c>
      <c r="O818" t="b">
        <v>0</v>
      </c>
      <c r="P818">
        <v>138261413</v>
      </c>
      <c r="Q818" t="s">
        <v>150</v>
      </c>
      <c r="R818">
        <v>1E-3</v>
      </c>
      <c r="S818" t="s">
        <v>184</v>
      </c>
      <c r="T818">
        <v>2018</v>
      </c>
      <c r="U818" t="s">
        <v>151</v>
      </c>
      <c r="V818" t="s">
        <v>225</v>
      </c>
      <c r="W818" t="s">
        <v>226</v>
      </c>
      <c r="X818" t="s">
        <v>155</v>
      </c>
      <c r="Y818">
        <v>500098</v>
      </c>
      <c r="Z818">
        <v>402866</v>
      </c>
      <c r="AA818">
        <v>-0.49196935841400102</v>
      </c>
      <c r="AB818">
        <v>53.512954618294103</v>
      </c>
    </row>
    <row r="819" spans="1:28">
      <c r="A819">
        <v>7299</v>
      </c>
      <c r="B819">
        <v>1773825</v>
      </c>
      <c r="C819" t="s">
        <v>164</v>
      </c>
      <c r="D819" t="s">
        <v>126</v>
      </c>
      <c r="E819" t="s">
        <v>179</v>
      </c>
      <c r="F819" t="s">
        <v>118</v>
      </c>
      <c r="G819">
        <v>41913.664583333331</v>
      </c>
      <c r="H819" t="s">
        <v>180</v>
      </c>
      <c r="I819" t="s">
        <v>116</v>
      </c>
      <c r="J819" t="s">
        <v>181</v>
      </c>
      <c r="K819" t="s">
        <v>182</v>
      </c>
      <c r="L819" t="s">
        <v>183</v>
      </c>
      <c r="M819">
        <v>0.01</v>
      </c>
      <c r="N819" t="s">
        <v>149</v>
      </c>
      <c r="O819" t="b">
        <v>0</v>
      </c>
      <c r="P819">
        <v>138261413</v>
      </c>
      <c r="Q819" t="s">
        <v>150</v>
      </c>
      <c r="R819">
        <v>1E-3</v>
      </c>
      <c r="S819" t="s">
        <v>184</v>
      </c>
      <c r="T819">
        <v>2014</v>
      </c>
      <c r="U819" t="s">
        <v>151</v>
      </c>
      <c r="V819" t="s">
        <v>185</v>
      </c>
      <c r="W819" t="s">
        <v>186</v>
      </c>
      <c r="X819" t="s">
        <v>155</v>
      </c>
      <c r="Y819">
        <v>620600</v>
      </c>
      <c r="Z819">
        <v>309500</v>
      </c>
      <c r="AA819">
        <v>1.2588812496391699</v>
      </c>
      <c r="AB819">
        <v>52.638374352215699</v>
      </c>
    </row>
    <row r="820" spans="1:28">
      <c r="A820">
        <v>7299</v>
      </c>
      <c r="B820">
        <v>2047575</v>
      </c>
      <c r="C820" t="s">
        <v>164</v>
      </c>
      <c r="D820" t="s">
        <v>126</v>
      </c>
      <c r="E820" t="s">
        <v>179</v>
      </c>
      <c r="F820" t="s">
        <v>118</v>
      </c>
      <c r="G820">
        <v>45181.568749999999</v>
      </c>
      <c r="H820" t="s">
        <v>180</v>
      </c>
      <c r="I820" t="s">
        <v>116</v>
      </c>
      <c r="J820" t="s">
        <v>181</v>
      </c>
      <c r="K820" t="s">
        <v>182</v>
      </c>
      <c r="L820" t="s">
        <v>183</v>
      </c>
      <c r="M820">
        <v>1.0999999999999999E-2</v>
      </c>
      <c r="N820" t="s">
        <v>149</v>
      </c>
      <c r="O820" t="b">
        <v>0</v>
      </c>
      <c r="P820">
        <v>138261413</v>
      </c>
      <c r="Q820" t="s">
        <v>150</v>
      </c>
      <c r="R820">
        <v>1E-3</v>
      </c>
      <c r="S820" t="s">
        <v>184</v>
      </c>
      <c r="T820">
        <v>2023</v>
      </c>
      <c r="U820" t="s">
        <v>151</v>
      </c>
      <c r="V820" t="s">
        <v>188</v>
      </c>
      <c r="W820" t="s">
        <v>189</v>
      </c>
      <c r="X820" t="s">
        <v>155</v>
      </c>
      <c r="Y820">
        <v>636400</v>
      </c>
      <c r="Z820">
        <v>291600</v>
      </c>
      <c r="AA820">
        <v>1.4791973795069699</v>
      </c>
      <c r="AB820">
        <v>52.471107816141703</v>
      </c>
    </row>
    <row r="821" spans="1:28">
      <c r="A821">
        <v>7299</v>
      </c>
      <c r="B821">
        <v>1918269</v>
      </c>
      <c r="C821" t="s">
        <v>164</v>
      </c>
      <c r="D821" t="s">
        <v>126</v>
      </c>
      <c r="E821" t="s">
        <v>179</v>
      </c>
      <c r="F821" t="s">
        <v>118</v>
      </c>
      <c r="G821">
        <v>43423.331944444442</v>
      </c>
      <c r="H821" t="s">
        <v>180</v>
      </c>
      <c r="I821" t="s">
        <v>116</v>
      </c>
      <c r="J821" t="s">
        <v>181</v>
      </c>
      <c r="K821" t="s">
        <v>182</v>
      </c>
      <c r="L821" t="s">
        <v>183</v>
      </c>
      <c r="M821">
        <v>1.6E-2</v>
      </c>
      <c r="N821" t="s">
        <v>149</v>
      </c>
      <c r="O821" t="b">
        <v>0</v>
      </c>
      <c r="P821">
        <v>138261413</v>
      </c>
      <c r="Q821" t="s">
        <v>150</v>
      </c>
      <c r="R821">
        <v>1E-3</v>
      </c>
      <c r="S821" t="s">
        <v>184</v>
      </c>
      <c r="T821">
        <v>2018</v>
      </c>
      <c r="U821" t="s">
        <v>151</v>
      </c>
      <c r="V821" t="s">
        <v>188</v>
      </c>
      <c r="W821" t="s">
        <v>189</v>
      </c>
      <c r="X821" t="s">
        <v>155</v>
      </c>
      <c r="Y821">
        <v>636400</v>
      </c>
      <c r="Z821">
        <v>291600</v>
      </c>
      <c r="AA821">
        <v>1.4791973795069699</v>
      </c>
      <c r="AB821">
        <v>52.471107816141703</v>
      </c>
    </row>
    <row r="822" spans="1:28">
      <c r="A822">
        <v>7299</v>
      </c>
      <c r="B822">
        <v>1846382</v>
      </c>
      <c r="C822" t="s">
        <v>164</v>
      </c>
      <c r="D822" t="s">
        <v>126</v>
      </c>
      <c r="E822" t="s">
        <v>179</v>
      </c>
      <c r="F822" t="s">
        <v>118</v>
      </c>
      <c r="G822">
        <v>42629.470138888886</v>
      </c>
      <c r="H822" t="s">
        <v>180</v>
      </c>
      <c r="I822" t="s">
        <v>116</v>
      </c>
      <c r="J822" t="s">
        <v>146</v>
      </c>
      <c r="K822" t="s">
        <v>147</v>
      </c>
      <c r="L822" t="s">
        <v>183</v>
      </c>
      <c r="M822">
        <v>6.9000000000000006E-2</v>
      </c>
      <c r="N822" t="s">
        <v>149</v>
      </c>
      <c r="O822" t="b">
        <v>0</v>
      </c>
      <c r="P822">
        <v>138261413</v>
      </c>
      <c r="Q822" t="s">
        <v>150</v>
      </c>
      <c r="R822">
        <v>1E-3</v>
      </c>
      <c r="S822" t="s">
        <v>184</v>
      </c>
      <c r="T822">
        <v>2016</v>
      </c>
      <c r="U822" t="s">
        <v>151</v>
      </c>
      <c r="V822" t="s">
        <v>204</v>
      </c>
      <c r="W822" t="s">
        <v>154</v>
      </c>
      <c r="X822" t="s">
        <v>155</v>
      </c>
      <c r="Y822">
        <v>507500</v>
      </c>
      <c r="Z822">
        <v>299100</v>
      </c>
      <c r="AA822">
        <v>-0.41497245145673001</v>
      </c>
      <c r="AB822">
        <v>52.579097446717</v>
      </c>
    </row>
    <row r="823" spans="1:28">
      <c r="A823">
        <v>7299</v>
      </c>
      <c r="B823">
        <v>1987066</v>
      </c>
      <c r="C823" t="s">
        <v>164</v>
      </c>
      <c r="D823" t="s">
        <v>126</v>
      </c>
      <c r="E823" t="s">
        <v>179</v>
      </c>
      <c r="F823" t="s">
        <v>118</v>
      </c>
      <c r="G823">
        <v>44398.376388888886</v>
      </c>
      <c r="H823" t="s">
        <v>180</v>
      </c>
      <c r="I823" t="s">
        <v>116</v>
      </c>
      <c r="J823" t="s">
        <v>146</v>
      </c>
      <c r="K823" t="s">
        <v>147</v>
      </c>
      <c r="L823" t="s">
        <v>183</v>
      </c>
      <c r="M823">
        <v>9.4999999999999998E-3</v>
      </c>
      <c r="N823" t="s">
        <v>149</v>
      </c>
      <c r="O823" t="b">
        <v>0</v>
      </c>
      <c r="P823">
        <v>138261413</v>
      </c>
      <c r="Q823" t="s">
        <v>150</v>
      </c>
      <c r="R823">
        <v>1E-3</v>
      </c>
      <c r="S823" t="s">
        <v>184</v>
      </c>
      <c r="T823">
        <v>2021</v>
      </c>
      <c r="U823" t="s">
        <v>151</v>
      </c>
      <c r="V823" t="s">
        <v>225</v>
      </c>
      <c r="W823" t="s">
        <v>226</v>
      </c>
      <c r="X823" t="s">
        <v>155</v>
      </c>
      <c r="Y823">
        <v>500098</v>
      </c>
      <c r="Z823">
        <v>402866</v>
      </c>
      <c r="AA823">
        <v>-0.49196935841400102</v>
      </c>
      <c r="AB823">
        <v>53.512954618294103</v>
      </c>
    </row>
    <row r="824" spans="1:28">
      <c r="A824">
        <v>7299</v>
      </c>
      <c r="B824">
        <v>2039815</v>
      </c>
      <c r="C824" t="s">
        <v>164</v>
      </c>
      <c r="D824" t="s">
        <v>126</v>
      </c>
      <c r="E824" t="s">
        <v>179</v>
      </c>
      <c r="F824" t="s">
        <v>118</v>
      </c>
      <c r="G824">
        <v>45096.461805555555</v>
      </c>
      <c r="H824" t="s">
        <v>180</v>
      </c>
      <c r="I824" t="s">
        <v>116</v>
      </c>
      <c r="J824" t="s">
        <v>199</v>
      </c>
      <c r="K824" t="s">
        <v>200</v>
      </c>
      <c r="L824" t="s">
        <v>183</v>
      </c>
      <c r="M824">
        <v>0.04</v>
      </c>
      <c r="N824" t="s">
        <v>149</v>
      </c>
      <c r="O824" t="b">
        <v>0</v>
      </c>
      <c r="P824">
        <v>138261413</v>
      </c>
      <c r="Q824" t="s">
        <v>150</v>
      </c>
      <c r="R824">
        <v>1E-3</v>
      </c>
      <c r="S824" t="s">
        <v>184</v>
      </c>
      <c r="T824">
        <v>2023</v>
      </c>
      <c r="U824" t="s">
        <v>151</v>
      </c>
      <c r="V824" t="s">
        <v>207</v>
      </c>
      <c r="W824" t="s">
        <v>208</v>
      </c>
      <c r="X824" t="s">
        <v>155</v>
      </c>
      <c r="Y824">
        <v>515935</v>
      </c>
      <c r="Z824">
        <v>253417</v>
      </c>
      <c r="AA824">
        <v>-0.30632621725807402</v>
      </c>
      <c r="AB824">
        <v>52.1668520239771</v>
      </c>
    </row>
    <row r="825" spans="1:28">
      <c r="A825">
        <v>7299</v>
      </c>
      <c r="B825">
        <v>1774240</v>
      </c>
      <c r="C825" t="s">
        <v>164</v>
      </c>
      <c r="D825" t="s">
        <v>126</v>
      </c>
      <c r="E825" t="s">
        <v>179</v>
      </c>
      <c r="F825" t="s">
        <v>118</v>
      </c>
      <c r="G825">
        <v>41919.681250000001</v>
      </c>
      <c r="H825" t="s">
        <v>180</v>
      </c>
      <c r="I825" t="s">
        <v>116</v>
      </c>
      <c r="J825" t="s">
        <v>181</v>
      </c>
      <c r="K825" t="s">
        <v>182</v>
      </c>
      <c r="L825" t="s">
        <v>183</v>
      </c>
      <c r="M825">
        <v>0.01</v>
      </c>
      <c r="N825" t="s">
        <v>149</v>
      </c>
      <c r="O825" t="b">
        <v>0</v>
      </c>
      <c r="P825">
        <v>138261413</v>
      </c>
      <c r="Q825" t="s">
        <v>150</v>
      </c>
      <c r="R825">
        <v>1E-3</v>
      </c>
      <c r="S825" t="s">
        <v>184</v>
      </c>
      <c r="T825">
        <v>2014</v>
      </c>
      <c r="U825" t="s">
        <v>151</v>
      </c>
      <c r="V825" t="s">
        <v>185</v>
      </c>
      <c r="W825" t="s">
        <v>186</v>
      </c>
      <c r="X825" t="s">
        <v>155</v>
      </c>
      <c r="Y825">
        <v>620600</v>
      </c>
      <c r="Z825">
        <v>309500</v>
      </c>
      <c r="AA825">
        <v>1.2588812496391699</v>
      </c>
      <c r="AB825">
        <v>52.638374352215699</v>
      </c>
    </row>
    <row r="826" spans="1:28">
      <c r="A826">
        <v>7299</v>
      </c>
      <c r="B826">
        <v>4803425</v>
      </c>
      <c r="C826" t="s">
        <v>164</v>
      </c>
      <c r="D826" t="s">
        <v>126</v>
      </c>
      <c r="E826" t="s">
        <v>205</v>
      </c>
      <c r="F826" t="s">
        <v>112</v>
      </c>
      <c r="G826">
        <v>44809.595138888886</v>
      </c>
      <c r="H826" t="s">
        <v>191</v>
      </c>
      <c r="I826" t="s">
        <v>119</v>
      </c>
      <c r="J826" t="s">
        <v>192</v>
      </c>
      <c r="K826" t="s">
        <v>193</v>
      </c>
      <c r="L826" t="s">
        <v>183</v>
      </c>
      <c r="M826">
        <v>3.2000000000000002E-3</v>
      </c>
      <c r="N826" t="s">
        <v>149</v>
      </c>
      <c r="O826" t="b">
        <v>0</v>
      </c>
      <c r="P826">
        <v>138261413</v>
      </c>
      <c r="Q826" t="s">
        <v>150</v>
      </c>
      <c r="R826">
        <v>1E-3</v>
      </c>
      <c r="S826" t="s">
        <v>184</v>
      </c>
      <c r="T826">
        <v>2022</v>
      </c>
      <c r="U826" t="s">
        <v>151</v>
      </c>
      <c r="V826" t="s">
        <v>194</v>
      </c>
      <c r="W826" t="s">
        <v>195</v>
      </c>
      <c r="X826" t="s">
        <v>155</v>
      </c>
      <c r="Y826">
        <v>357000</v>
      </c>
      <c r="Z826">
        <v>237460</v>
      </c>
      <c r="AA826">
        <v>-2.62823009845419</v>
      </c>
      <c r="AB826">
        <v>52.033868710239098</v>
      </c>
    </row>
    <row r="827" spans="1:28">
      <c r="A827">
        <v>7299</v>
      </c>
      <c r="B827">
        <v>1797403</v>
      </c>
      <c r="C827" t="s">
        <v>164</v>
      </c>
      <c r="D827" t="s">
        <v>126</v>
      </c>
      <c r="E827" t="s">
        <v>179</v>
      </c>
      <c r="F827" t="s">
        <v>118</v>
      </c>
      <c r="G827">
        <v>42145.604166666664</v>
      </c>
      <c r="H827" t="s">
        <v>180</v>
      </c>
      <c r="I827" t="s">
        <v>116</v>
      </c>
      <c r="J827" t="s">
        <v>181</v>
      </c>
      <c r="K827" t="s">
        <v>182</v>
      </c>
      <c r="L827" t="s">
        <v>183</v>
      </c>
      <c r="M827">
        <v>0.01</v>
      </c>
      <c r="N827" t="s">
        <v>149</v>
      </c>
      <c r="O827" t="b">
        <v>0</v>
      </c>
      <c r="P827">
        <v>138261413</v>
      </c>
      <c r="Q827" t="s">
        <v>150</v>
      </c>
      <c r="R827">
        <v>1E-3</v>
      </c>
      <c r="S827" t="s">
        <v>184</v>
      </c>
      <c r="T827">
        <v>2015</v>
      </c>
      <c r="U827" t="s">
        <v>151</v>
      </c>
      <c r="V827" t="s">
        <v>185</v>
      </c>
      <c r="W827" t="s">
        <v>186</v>
      </c>
      <c r="X827" t="s">
        <v>155</v>
      </c>
      <c r="Y827">
        <v>620600</v>
      </c>
      <c r="Z827">
        <v>309500</v>
      </c>
      <c r="AA827">
        <v>1.2588812496391699</v>
      </c>
      <c r="AB827">
        <v>52.638374352215699</v>
      </c>
    </row>
    <row r="828" spans="1:28">
      <c r="A828">
        <v>7299</v>
      </c>
      <c r="B828">
        <v>1786293</v>
      </c>
      <c r="C828" t="s">
        <v>164</v>
      </c>
      <c r="D828" t="s">
        <v>126</v>
      </c>
      <c r="E828" t="s">
        <v>179</v>
      </c>
      <c r="F828" t="s">
        <v>118</v>
      </c>
      <c r="G828">
        <v>42038.506249999999</v>
      </c>
      <c r="H828" t="s">
        <v>180</v>
      </c>
      <c r="I828" t="s">
        <v>116</v>
      </c>
      <c r="J828" t="s">
        <v>181</v>
      </c>
      <c r="K828" t="s">
        <v>182</v>
      </c>
      <c r="L828" t="s">
        <v>183</v>
      </c>
      <c r="M828">
        <v>3.5000000000000003E-2</v>
      </c>
      <c r="N828" t="s">
        <v>149</v>
      </c>
      <c r="O828" t="b">
        <v>0</v>
      </c>
      <c r="P828">
        <v>138261413</v>
      </c>
      <c r="Q828" t="s">
        <v>150</v>
      </c>
      <c r="R828">
        <v>1E-3</v>
      </c>
      <c r="S828" t="s">
        <v>184</v>
      </c>
      <c r="T828">
        <v>2015</v>
      </c>
      <c r="U828" t="s">
        <v>151</v>
      </c>
      <c r="V828" t="s">
        <v>197</v>
      </c>
      <c r="W828" t="s">
        <v>186</v>
      </c>
      <c r="X828" t="s">
        <v>155</v>
      </c>
      <c r="Y828">
        <v>624300</v>
      </c>
      <c r="Z828">
        <v>306800</v>
      </c>
      <c r="AA828">
        <v>1.3116346710660201</v>
      </c>
      <c r="AB828">
        <v>52.6126273253455</v>
      </c>
    </row>
    <row r="829" spans="1:28">
      <c r="A829">
        <v>7299</v>
      </c>
      <c r="B829">
        <v>1511839</v>
      </c>
      <c r="C829" t="s">
        <v>164</v>
      </c>
      <c r="D829" t="s">
        <v>126</v>
      </c>
      <c r="E829" t="s">
        <v>205</v>
      </c>
      <c r="F829" t="s">
        <v>112</v>
      </c>
      <c r="G829">
        <v>43782.486111111109</v>
      </c>
      <c r="H829" t="s">
        <v>191</v>
      </c>
      <c r="I829" t="s">
        <v>119</v>
      </c>
      <c r="J829" t="s">
        <v>228</v>
      </c>
      <c r="K829" t="s">
        <v>229</v>
      </c>
      <c r="L829" t="s">
        <v>183</v>
      </c>
      <c r="M829">
        <v>7.0000000000000007E-2</v>
      </c>
      <c r="N829" t="s">
        <v>149</v>
      </c>
      <c r="O829" t="b">
        <v>0</v>
      </c>
      <c r="P829">
        <v>138261413</v>
      </c>
      <c r="Q829" t="s">
        <v>150</v>
      </c>
      <c r="R829">
        <v>1E-3</v>
      </c>
      <c r="S829" t="s">
        <v>184</v>
      </c>
      <c r="T829">
        <v>2019</v>
      </c>
      <c r="U829" t="s">
        <v>151</v>
      </c>
      <c r="V829" t="s">
        <v>326</v>
      </c>
      <c r="W829" t="s">
        <v>231</v>
      </c>
      <c r="X829" t="s">
        <v>155</v>
      </c>
      <c r="Y829">
        <v>514700</v>
      </c>
      <c r="Z829">
        <v>129600</v>
      </c>
      <c r="AA829">
        <v>-0.36485572315468501</v>
      </c>
      <c r="AB829">
        <v>51.054299651710501</v>
      </c>
    </row>
    <row r="830" spans="1:28">
      <c r="A830">
        <v>7299</v>
      </c>
      <c r="B830">
        <v>1831386</v>
      </c>
      <c r="C830" t="s">
        <v>164</v>
      </c>
      <c r="D830" t="s">
        <v>126</v>
      </c>
      <c r="E830" t="s">
        <v>179</v>
      </c>
      <c r="F830" t="s">
        <v>118</v>
      </c>
      <c r="G830">
        <v>42488.53125</v>
      </c>
      <c r="H830" t="s">
        <v>180</v>
      </c>
      <c r="I830" t="s">
        <v>116</v>
      </c>
      <c r="J830" t="s">
        <v>181</v>
      </c>
      <c r="K830" t="s">
        <v>182</v>
      </c>
      <c r="L830" t="s">
        <v>183</v>
      </c>
      <c r="M830">
        <v>9.7999999999999997E-3</v>
      </c>
      <c r="N830" t="s">
        <v>149</v>
      </c>
      <c r="O830" t="b">
        <v>0</v>
      </c>
      <c r="P830">
        <v>138261413</v>
      </c>
      <c r="Q830" t="s">
        <v>150</v>
      </c>
      <c r="R830">
        <v>1E-3</v>
      </c>
      <c r="S830" t="s">
        <v>184</v>
      </c>
      <c r="T830">
        <v>2016</v>
      </c>
      <c r="U830" t="s">
        <v>151</v>
      </c>
      <c r="V830" t="s">
        <v>185</v>
      </c>
      <c r="W830" t="s">
        <v>186</v>
      </c>
      <c r="X830" t="s">
        <v>155</v>
      </c>
      <c r="Y830">
        <v>620600</v>
      </c>
      <c r="Z830">
        <v>309500</v>
      </c>
      <c r="AA830">
        <v>1.2588812496391699</v>
      </c>
      <c r="AB830">
        <v>52.638374352215699</v>
      </c>
    </row>
    <row r="831" spans="1:28">
      <c r="A831">
        <v>7299</v>
      </c>
      <c r="B831">
        <v>1911839</v>
      </c>
      <c r="C831" t="s">
        <v>164</v>
      </c>
      <c r="D831" t="s">
        <v>126</v>
      </c>
      <c r="E831" t="s">
        <v>179</v>
      </c>
      <c r="F831" t="s">
        <v>118</v>
      </c>
      <c r="G831">
        <v>43340.652777777781</v>
      </c>
      <c r="H831" t="s">
        <v>180</v>
      </c>
      <c r="I831" t="s">
        <v>116</v>
      </c>
      <c r="J831" t="s">
        <v>146</v>
      </c>
      <c r="K831" t="s">
        <v>147</v>
      </c>
      <c r="L831" t="s">
        <v>183</v>
      </c>
      <c r="M831">
        <v>3.6999999999999998E-2</v>
      </c>
      <c r="N831" t="s">
        <v>149</v>
      </c>
      <c r="O831" t="b">
        <v>0</v>
      </c>
      <c r="P831">
        <v>138261413</v>
      </c>
      <c r="Q831" t="s">
        <v>150</v>
      </c>
      <c r="R831">
        <v>1E-3</v>
      </c>
      <c r="S831" t="s">
        <v>184</v>
      </c>
      <c r="T831">
        <v>2018</v>
      </c>
      <c r="U831" t="s">
        <v>151</v>
      </c>
      <c r="V831" t="s">
        <v>204</v>
      </c>
      <c r="W831" t="s">
        <v>154</v>
      </c>
      <c r="X831" t="s">
        <v>155</v>
      </c>
      <c r="Y831">
        <v>507500</v>
      </c>
      <c r="Z831">
        <v>299100</v>
      </c>
      <c r="AA831">
        <v>-0.41497245145673001</v>
      </c>
      <c r="AB831">
        <v>52.579097446717</v>
      </c>
    </row>
    <row r="832" spans="1:28">
      <c r="A832">
        <v>7299</v>
      </c>
      <c r="B832">
        <v>4745266</v>
      </c>
      <c r="C832" t="s">
        <v>164</v>
      </c>
      <c r="D832" t="s">
        <v>126</v>
      </c>
      <c r="E832" t="s">
        <v>205</v>
      </c>
      <c r="F832" t="s">
        <v>112</v>
      </c>
      <c r="G832">
        <v>43808.552777777775</v>
      </c>
      <c r="H832" t="s">
        <v>180</v>
      </c>
      <c r="I832" t="s">
        <v>116</v>
      </c>
      <c r="J832" t="s">
        <v>237</v>
      </c>
      <c r="K832" t="s">
        <v>238</v>
      </c>
      <c r="L832" t="s">
        <v>183</v>
      </c>
      <c r="M832">
        <v>1.7999999999999999E-2</v>
      </c>
      <c r="N832" t="s">
        <v>149</v>
      </c>
      <c r="O832" t="b">
        <v>0</v>
      </c>
      <c r="P832">
        <v>138261413</v>
      </c>
      <c r="Q832" t="s">
        <v>150</v>
      </c>
      <c r="R832">
        <v>1E-3</v>
      </c>
      <c r="S832" t="s">
        <v>184</v>
      </c>
      <c r="T832">
        <v>2019</v>
      </c>
      <c r="U832" t="s">
        <v>151</v>
      </c>
      <c r="V832" t="s">
        <v>239</v>
      </c>
      <c r="W832" t="s">
        <v>240</v>
      </c>
      <c r="X832" t="s">
        <v>155</v>
      </c>
      <c r="Y832">
        <v>419190</v>
      </c>
      <c r="Z832">
        <v>291450</v>
      </c>
      <c r="AA832">
        <v>-1.7186140218863399</v>
      </c>
      <c r="AB832">
        <v>52.520595493892301</v>
      </c>
    </row>
    <row r="833" spans="1:28">
      <c r="A833">
        <v>7299</v>
      </c>
      <c r="B833">
        <v>1943479</v>
      </c>
      <c r="C833" t="s">
        <v>164</v>
      </c>
      <c r="D833" t="s">
        <v>126</v>
      </c>
      <c r="E833" t="s">
        <v>205</v>
      </c>
      <c r="F833" t="s">
        <v>112</v>
      </c>
      <c r="G833">
        <v>43712.461111111108</v>
      </c>
      <c r="H833" t="s">
        <v>180</v>
      </c>
      <c r="I833" t="s">
        <v>116</v>
      </c>
      <c r="J833" t="s">
        <v>146</v>
      </c>
      <c r="K833" t="s">
        <v>147</v>
      </c>
      <c r="L833" t="s">
        <v>183</v>
      </c>
      <c r="M833">
        <v>9.2999999999999992E-3</v>
      </c>
      <c r="N833" t="s">
        <v>149</v>
      </c>
      <c r="O833" t="b">
        <v>0</v>
      </c>
      <c r="P833">
        <v>138261413</v>
      </c>
      <c r="Q833" t="s">
        <v>150</v>
      </c>
      <c r="R833">
        <v>1E-3</v>
      </c>
      <c r="S833" t="s">
        <v>184</v>
      </c>
      <c r="T833">
        <v>2019</v>
      </c>
      <c r="U833" t="s">
        <v>151</v>
      </c>
      <c r="V833" t="s">
        <v>225</v>
      </c>
      <c r="W833" t="s">
        <v>226</v>
      </c>
      <c r="X833" t="s">
        <v>155</v>
      </c>
      <c r="Y833">
        <v>500098</v>
      </c>
      <c r="Z833">
        <v>402866</v>
      </c>
      <c r="AA833">
        <v>-0.49196935841400102</v>
      </c>
      <c r="AB833">
        <v>53.512954618294103</v>
      </c>
    </row>
    <row r="834" spans="1:28">
      <c r="A834">
        <v>7299</v>
      </c>
      <c r="B834">
        <v>1998335</v>
      </c>
      <c r="C834" t="s">
        <v>164</v>
      </c>
      <c r="D834" t="s">
        <v>126</v>
      </c>
      <c r="E834" t="s">
        <v>179</v>
      </c>
      <c r="F834" t="s">
        <v>118</v>
      </c>
      <c r="G834">
        <v>44545.363194444442</v>
      </c>
      <c r="H834" t="s">
        <v>180</v>
      </c>
      <c r="I834" t="s">
        <v>116</v>
      </c>
      <c r="J834" t="s">
        <v>181</v>
      </c>
      <c r="K834" t="s">
        <v>182</v>
      </c>
      <c r="L834" t="s">
        <v>183</v>
      </c>
      <c r="M834">
        <v>5.3E-3</v>
      </c>
      <c r="N834" t="s">
        <v>149</v>
      </c>
      <c r="O834" t="b">
        <v>0</v>
      </c>
      <c r="P834">
        <v>138261413</v>
      </c>
      <c r="Q834" t="s">
        <v>150</v>
      </c>
      <c r="R834">
        <v>1E-3</v>
      </c>
      <c r="S834" t="s">
        <v>184</v>
      </c>
      <c r="T834">
        <v>2021</v>
      </c>
      <c r="U834" t="s">
        <v>151</v>
      </c>
      <c r="V834" t="s">
        <v>188</v>
      </c>
      <c r="W834" t="s">
        <v>189</v>
      </c>
      <c r="X834" t="s">
        <v>155</v>
      </c>
      <c r="Y834">
        <v>636400</v>
      </c>
      <c r="Z834">
        <v>291600</v>
      </c>
      <c r="AA834">
        <v>1.4791973795069699</v>
      </c>
      <c r="AB834">
        <v>52.471107816141703</v>
      </c>
    </row>
    <row r="835" spans="1:28">
      <c r="A835">
        <v>7299</v>
      </c>
      <c r="B835">
        <v>1655633</v>
      </c>
      <c r="C835" t="s">
        <v>164</v>
      </c>
      <c r="D835" t="s">
        <v>126</v>
      </c>
      <c r="E835" t="s">
        <v>205</v>
      </c>
      <c r="F835" t="s">
        <v>112</v>
      </c>
      <c r="G835">
        <v>43866.478472222225</v>
      </c>
      <c r="H835" t="s">
        <v>180</v>
      </c>
      <c r="I835" t="s">
        <v>116</v>
      </c>
      <c r="J835" t="s">
        <v>269</v>
      </c>
      <c r="K835" t="s">
        <v>270</v>
      </c>
      <c r="L835" t="s">
        <v>183</v>
      </c>
      <c r="M835">
        <v>1.1999999999999999E-3</v>
      </c>
      <c r="N835" t="s">
        <v>149</v>
      </c>
      <c r="O835" t="b">
        <v>0</v>
      </c>
      <c r="P835">
        <v>138261413</v>
      </c>
      <c r="Q835" t="s">
        <v>150</v>
      </c>
      <c r="R835">
        <v>1E-3</v>
      </c>
      <c r="S835" t="s">
        <v>184</v>
      </c>
      <c r="T835">
        <v>2020</v>
      </c>
      <c r="U835" t="s">
        <v>151</v>
      </c>
      <c r="V835" t="s">
        <v>271</v>
      </c>
      <c r="W835" t="s">
        <v>272</v>
      </c>
      <c r="X835" t="s">
        <v>155</v>
      </c>
      <c r="Y835">
        <v>426660</v>
      </c>
      <c r="Z835">
        <v>581425</v>
      </c>
      <c r="AA835">
        <v>-1.5834660112324299</v>
      </c>
      <c r="AB835">
        <v>55.126490648696702</v>
      </c>
    </row>
    <row r="836" spans="1:28">
      <c r="A836">
        <v>7299</v>
      </c>
      <c r="B836">
        <v>1911972</v>
      </c>
      <c r="C836" t="s">
        <v>164</v>
      </c>
      <c r="D836" t="s">
        <v>126</v>
      </c>
      <c r="E836" t="s">
        <v>179</v>
      </c>
      <c r="F836" t="s">
        <v>118</v>
      </c>
      <c r="G836">
        <v>43342.454861111109</v>
      </c>
      <c r="H836" t="s">
        <v>180</v>
      </c>
      <c r="I836" t="s">
        <v>116</v>
      </c>
      <c r="J836" t="s">
        <v>199</v>
      </c>
      <c r="K836" t="s">
        <v>200</v>
      </c>
      <c r="L836" t="s">
        <v>183</v>
      </c>
      <c r="M836">
        <v>0.05</v>
      </c>
      <c r="N836" t="s">
        <v>149</v>
      </c>
      <c r="O836" t="b">
        <v>0</v>
      </c>
      <c r="P836">
        <v>138261413</v>
      </c>
      <c r="Q836" t="s">
        <v>150</v>
      </c>
      <c r="R836">
        <v>1E-3</v>
      </c>
      <c r="S836" t="s">
        <v>184</v>
      </c>
      <c r="T836">
        <v>2018</v>
      </c>
      <c r="U836" t="s">
        <v>151</v>
      </c>
      <c r="V836" t="s">
        <v>207</v>
      </c>
      <c r="W836" t="s">
        <v>208</v>
      </c>
      <c r="X836" t="s">
        <v>155</v>
      </c>
      <c r="Y836">
        <v>515935</v>
      </c>
      <c r="Z836">
        <v>253417</v>
      </c>
      <c r="AA836">
        <v>-0.30632621725807402</v>
      </c>
      <c r="AB836">
        <v>52.1668520239771</v>
      </c>
    </row>
    <row r="837" spans="1:28">
      <c r="A837">
        <v>7299</v>
      </c>
      <c r="B837">
        <v>2023936</v>
      </c>
      <c r="C837" t="s">
        <v>164</v>
      </c>
      <c r="D837" t="s">
        <v>126</v>
      </c>
      <c r="E837" t="s">
        <v>179</v>
      </c>
      <c r="F837" t="s">
        <v>118</v>
      </c>
      <c r="G837">
        <v>44872.397222222222</v>
      </c>
      <c r="H837" t="s">
        <v>180</v>
      </c>
      <c r="I837" t="s">
        <v>116</v>
      </c>
      <c r="J837" t="s">
        <v>199</v>
      </c>
      <c r="K837" t="s">
        <v>200</v>
      </c>
      <c r="L837" t="s">
        <v>148</v>
      </c>
      <c r="M837">
        <v>3.5000000000000003E-2</v>
      </c>
      <c r="N837" t="s">
        <v>149</v>
      </c>
      <c r="O837" t="b">
        <v>0</v>
      </c>
      <c r="P837">
        <v>138261413</v>
      </c>
      <c r="Q837" t="s">
        <v>150</v>
      </c>
      <c r="R837">
        <v>1E-3</v>
      </c>
      <c r="S837" t="s">
        <v>184</v>
      </c>
      <c r="T837">
        <v>2022</v>
      </c>
      <c r="U837" t="s">
        <v>151</v>
      </c>
      <c r="V837" t="s">
        <v>201</v>
      </c>
      <c r="W837" t="s">
        <v>202</v>
      </c>
      <c r="X837" t="s">
        <v>155</v>
      </c>
      <c r="Y837">
        <v>516100</v>
      </c>
      <c r="Z837">
        <v>253300</v>
      </c>
      <c r="AA837">
        <v>-0.30395486908298303</v>
      </c>
      <c r="AB837">
        <v>52.1657659569386</v>
      </c>
    </row>
    <row r="838" spans="1:28">
      <c r="A838">
        <v>7299</v>
      </c>
      <c r="B838">
        <v>2046740</v>
      </c>
      <c r="C838" t="s">
        <v>164</v>
      </c>
      <c r="D838" t="s">
        <v>126</v>
      </c>
      <c r="E838" t="s">
        <v>179</v>
      </c>
      <c r="F838" t="s">
        <v>118</v>
      </c>
      <c r="G838">
        <v>45161.467361111114</v>
      </c>
      <c r="H838" t="s">
        <v>180</v>
      </c>
      <c r="I838" t="s">
        <v>116</v>
      </c>
      <c r="J838" t="s">
        <v>181</v>
      </c>
      <c r="K838" t="s">
        <v>182</v>
      </c>
      <c r="L838" t="s">
        <v>183</v>
      </c>
      <c r="M838">
        <v>6.6E-3</v>
      </c>
      <c r="N838" t="s">
        <v>149</v>
      </c>
      <c r="O838" t="b">
        <v>0</v>
      </c>
      <c r="P838">
        <v>138261413</v>
      </c>
      <c r="Q838" t="s">
        <v>150</v>
      </c>
      <c r="R838">
        <v>1E-3</v>
      </c>
      <c r="S838" t="s">
        <v>184</v>
      </c>
      <c r="T838">
        <v>2023</v>
      </c>
      <c r="U838" t="s">
        <v>151</v>
      </c>
      <c r="V838" t="s">
        <v>185</v>
      </c>
      <c r="W838" t="s">
        <v>186</v>
      </c>
      <c r="X838" t="s">
        <v>155</v>
      </c>
      <c r="Y838">
        <v>620600</v>
      </c>
      <c r="Z838">
        <v>309500</v>
      </c>
      <c r="AA838">
        <v>1.2588812496391699</v>
      </c>
      <c r="AB838">
        <v>52.638374352215699</v>
      </c>
    </row>
    <row r="839" spans="1:28">
      <c r="A839">
        <v>7299</v>
      </c>
      <c r="B839">
        <v>1860424</v>
      </c>
      <c r="C839" t="s">
        <v>164</v>
      </c>
      <c r="D839" t="s">
        <v>126</v>
      </c>
      <c r="E839" t="s">
        <v>179</v>
      </c>
      <c r="F839" t="s">
        <v>118</v>
      </c>
      <c r="G839">
        <v>42747.537499999999</v>
      </c>
      <c r="H839" t="s">
        <v>180</v>
      </c>
      <c r="I839" t="s">
        <v>116</v>
      </c>
      <c r="J839" t="s">
        <v>199</v>
      </c>
      <c r="K839" t="s">
        <v>200</v>
      </c>
      <c r="L839" t="s">
        <v>183</v>
      </c>
      <c r="M839">
        <v>6.2E-2</v>
      </c>
      <c r="N839" t="s">
        <v>149</v>
      </c>
      <c r="O839" t="b">
        <v>0</v>
      </c>
      <c r="P839">
        <v>138261413</v>
      </c>
      <c r="Q839" t="s">
        <v>150</v>
      </c>
      <c r="R839">
        <v>1E-3</v>
      </c>
      <c r="S839" t="s">
        <v>184</v>
      </c>
      <c r="T839">
        <v>2017</v>
      </c>
      <c r="U839" t="s">
        <v>151</v>
      </c>
      <c r="V839" t="s">
        <v>201</v>
      </c>
      <c r="W839" t="s">
        <v>202</v>
      </c>
      <c r="X839" t="s">
        <v>155</v>
      </c>
      <c r="Y839">
        <v>516100</v>
      </c>
      <c r="Z839">
        <v>253300</v>
      </c>
      <c r="AA839">
        <v>-0.30395486908298303</v>
      </c>
      <c r="AB839">
        <v>52.1657659569386</v>
      </c>
    </row>
    <row r="840" spans="1:28">
      <c r="A840">
        <v>7299</v>
      </c>
      <c r="B840">
        <v>1995796</v>
      </c>
      <c r="C840" t="s">
        <v>164</v>
      </c>
      <c r="D840" t="s">
        <v>126</v>
      </c>
      <c r="E840" t="s">
        <v>179</v>
      </c>
      <c r="F840" t="s">
        <v>118</v>
      </c>
      <c r="G840">
        <v>44515.43472222222</v>
      </c>
      <c r="H840" t="s">
        <v>180</v>
      </c>
      <c r="I840" t="s">
        <v>116</v>
      </c>
      <c r="J840" t="s">
        <v>199</v>
      </c>
      <c r="K840" t="s">
        <v>200</v>
      </c>
      <c r="L840" t="s">
        <v>148</v>
      </c>
      <c r="M840">
        <v>7.1999999999999995E-2</v>
      </c>
      <c r="N840" t="s">
        <v>149</v>
      </c>
      <c r="O840" t="b">
        <v>0</v>
      </c>
      <c r="P840">
        <v>138261413</v>
      </c>
      <c r="Q840" t="s">
        <v>150</v>
      </c>
      <c r="R840">
        <v>1E-3</v>
      </c>
      <c r="S840" t="s">
        <v>184</v>
      </c>
      <c r="T840">
        <v>2021</v>
      </c>
      <c r="U840" t="s">
        <v>151</v>
      </c>
      <c r="V840" t="s">
        <v>201</v>
      </c>
      <c r="W840" t="s">
        <v>202</v>
      </c>
      <c r="X840" t="s">
        <v>155</v>
      </c>
      <c r="Y840">
        <v>516100</v>
      </c>
      <c r="Z840">
        <v>253300</v>
      </c>
      <c r="AA840">
        <v>-0.30395486908298303</v>
      </c>
      <c r="AB840">
        <v>52.1657659569386</v>
      </c>
    </row>
    <row r="841" spans="1:28">
      <c r="A841">
        <v>7299</v>
      </c>
      <c r="B841">
        <v>2018789</v>
      </c>
      <c r="C841" t="s">
        <v>164</v>
      </c>
      <c r="D841" t="s">
        <v>126</v>
      </c>
      <c r="E841" t="s">
        <v>179</v>
      </c>
      <c r="F841" t="s">
        <v>118</v>
      </c>
      <c r="G841">
        <v>44809.469444444447</v>
      </c>
      <c r="H841" t="s">
        <v>180</v>
      </c>
      <c r="I841" t="s">
        <v>116</v>
      </c>
      <c r="J841" t="s">
        <v>199</v>
      </c>
      <c r="K841" t="s">
        <v>200</v>
      </c>
      <c r="L841" t="s">
        <v>148</v>
      </c>
      <c r="M841">
        <v>6.9000000000000006E-2</v>
      </c>
      <c r="N841" t="s">
        <v>149</v>
      </c>
      <c r="O841" t="b">
        <v>0</v>
      </c>
      <c r="P841">
        <v>138261413</v>
      </c>
      <c r="Q841" t="s">
        <v>150</v>
      </c>
      <c r="R841">
        <v>1E-3</v>
      </c>
      <c r="S841" t="s">
        <v>184</v>
      </c>
      <c r="T841">
        <v>2022</v>
      </c>
      <c r="U841" t="s">
        <v>151</v>
      </c>
      <c r="V841" t="s">
        <v>201</v>
      </c>
      <c r="W841" t="s">
        <v>202</v>
      </c>
      <c r="X841" t="s">
        <v>155</v>
      </c>
      <c r="Y841">
        <v>516100</v>
      </c>
      <c r="Z841">
        <v>253300</v>
      </c>
      <c r="AA841">
        <v>-0.30395486908298303</v>
      </c>
      <c r="AB841">
        <v>52.1657659569386</v>
      </c>
    </row>
    <row r="842" spans="1:28">
      <c r="A842">
        <v>7299</v>
      </c>
      <c r="B842">
        <v>1917306</v>
      </c>
      <c r="C842" t="s">
        <v>164</v>
      </c>
      <c r="D842" t="s">
        <v>126</v>
      </c>
      <c r="E842" t="s">
        <v>179</v>
      </c>
      <c r="F842" t="s">
        <v>118</v>
      </c>
      <c r="G842">
        <v>43402.412499999999</v>
      </c>
      <c r="H842" t="s">
        <v>180</v>
      </c>
      <c r="I842" t="s">
        <v>116</v>
      </c>
      <c r="J842" t="s">
        <v>146</v>
      </c>
      <c r="K842" t="s">
        <v>147</v>
      </c>
      <c r="L842" t="s">
        <v>183</v>
      </c>
      <c r="M842">
        <v>2.1999999999999999E-2</v>
      </c>
      <c r="N842" t="s">
        <v>149</v>
      </c>
      <c r="O842" t="b">
        <v>0</v>
      </c>
      <c r="P842">
        <v>138261413</v>
      </c>
      <c r="Q842" t="s">
        <v>150</v>
      </c>
      <c r="R842">
        <v>1E-3</v>
      </c>
      <c r="S842" t="s">
        <v>184</v>
      </c>
      <c r="T842">
        <v>2018</v>
      </c>
      <c r="U842" t="s">
        <v>151</v>
      </c>
      <c r="V842" t="s">
        <v>225</v>
      </c>
      <c r="W842" t="s">
        <v>226</v>
      </c>
      <c r="X842" t="s">
        <v>155</v>
      </c>
      <c r="Y842">
        <v>500098</v>
      </c>
      <c r="Z842">
        <v>402866</v>
      </c>
      <c r="AA842">
        <v>-0.49196935841400102</v>
      </c>
      <c r="AB842">
        <v>53.512954618294103</v>
      </c>
    </row>
    <row r="843" spans="1:28">
      <c r="A843">
        <v>7299</v>
      </c>
      <c r="B843">
        <v>3421323</v>
      </c>
      <c r="C843" t="s">
        <v>164</v>
      </c>
      <c r="D843" t="s">
        <v>126</v>
      </c>
      <c r="E843" t="s">
        <v>236</v>
      </c>
      <c r="F843" t="s">
        <v>115</v>
      </c>
      <c r="G843">
        <v>44321.558333333334</v>
      </c>
      <c r="H843" t="s">
        <v>180</v>
      </c>
      <c r="I843" t="s">
        <v>116</v>
      </c>
      <c r="J843" t="s">
        <v>251</v>
      </c>
      <c r="K843" t="s">
        <v>252</v>
      </c>
      <c r="L843" t="s">
        <v>183</v>
      </c>
      <c r="M843">
        <v>1.2E-2</v>
      </c>
      <c r="N843" t="s">
        <v>149</v>
      </c>
      <c r="O843" t="b">
        <v>0</v>
      </c>
      <c r="P843">
        <v>138261413</v>
      </c>
      <c r="Q843" t="s">
        <v>150</v>
      </c>
      <c r="R843">
        <v>1E-3</v>
      </c>
      <c r="S843" t="s">
        <v>184</v>
      </c>
      <c r="T843">
        <v>2021</v>
      </c>
      <c r="U843" t="s">
        <v>151</v>
      </c>
      <c r="V843" t="s">
        <v>266</v>
      </c>
      <c r="W843" t="s">
        <v>267</v>
      </c>
      <c r="X843" t="s">
        <v>155</v>
      </c>
      <c r="Y843">
        <v>387717</v>
      </c>
      <c r="Z843">
        <v>106747</v>
      </c>
      <c r="AA843">
        <v>-2.1758871951171499</v>
      </c>
      <c r="AB843">
        <v>50.860100095138598</v>
      </c>
    </row>
    <row r="844" spans="1:28">
      <c r="A844">
        <v>7299</v>
      </c>
      <c r="B844">
        <v>4601212</v>
      </c>
      <c r="C844" t="s">
        <v>164</v>
      </c>
      <c r="D844" t="s">
        <v>126</v>
      </c>
      <c r="E844" t="s">
        <v>179</v>
      </c>
      <c r="F844" t="s">
        <v>118</v>
      </c>
      <c r="G844">
        <v>41926.446527777778</v>
      </c>
      <c r="H844" t="s">
        <v>191</v>
      </c>
      <c r="I844" t="s">
        <v>119</v>
      </c>
      <c r="J844" t="s">
        <v>192</v>
      </c>
      <c r="K844" t="s">
        <v>193</v>
      </c>
      <c r="L844" t="s">
        <v>183</v>
      </c>
      <c r="M844">
        <v>4.0000000000000001E-3</v>
      </c>
      <c r="N844" t="s">
        <v>149</v>
      </c>
      <c r="O844" t="b">
        <v>0</v>
      </c>
      <c r="P844">
        <v>138261413</v>
      </c>
      <c r="Q844" t="s">
        <v>150</v>
      </c>
      <c r="R844">
        <v>1E-3</v>
      </c>
      <c r="S844" t="s">
        <v>184</v>
      </c>
      <c r="T844">
        <v>2014</v>
      </c>
      <c r="U844" t="s">
        <v>151</v>
      </c>
      <c r="V844" t="s">
        <v>194</v>
      </c>
      <c r="W844" t="s">
        <v>195</v>
      </c>
      <c r="X844" t="s">
        <v>155</v>
      </c>
      <c r="Y844">
        <v>357000</v>
      </c>
      <c r="Z844">
        <v>237460</v>
      </c>
      <c r="AA844">
        <v>-2.62823009845419</v>
      </c>
      <c r="AB844">
        <v>52.033868710239098</v>
      </c>
    </row>
    <row r="845" spans="1:28">
      <c r="A845">
        <v>7299</v>
      </c>
      <c r="B845">
        <v>2065008</v>
      </c>
      <c r="C845" t="s">
        <v>164</v>
      </c>
      <c r="D845" t="s">
        <v>126</v>
      </c>
      <c r="E845" t="s">
        <v>179</v>
      </c>
      <c r="F845" t="s">
        <v>118</v>
      </c>
      <c r="G845">
        <v>45393.601388888892</v>
      </c>
      <c r="H845" t="s">
        <v>180</v>
      </c>
      <c r="I845" t="s">
        <v>116</v>
      </c>
      <c r="J845" t="s">
        <v>181</v>
      </c>
      <c r="K845" t="s">
        <v>182</v>
      </c>
      <c r="L845" t="s">
        <v>183</v>
      </c>
      <c r="M845">
        <v>5.4999999999999997E-3</v>
      </c>
      <c r="N845" t="s">
        <v>149</v>
      </c>
      <c r="O845" t="b">
        <v>0</v>
      </c>
      <c r="P845">
        <v>138261413</v>
      </c>
      <c r="Q845" t="s">
        <v>150</v>
      </c>
      <c r="R845">
        <v>1E-3</v>
      </c>
      <c r="S845" t="s">
        <v>184</v>
      </c>
      <c r="T845">
        <v>2024</v>
      </c>
      <c r="U845" t="s">
        <v>151</v>
      </c>
      <c r="V845" t="s">
        <v>185</v>
      </c>
      <c r="W845" t="s">
        <v>186</v>
      </c>
      <c r="X845" t="s">
        <v>155</v>
      </c>
      <c r="Y845">
        <v>620600</v>
      </c>
      <c r="Z845">
        <v>309500</v>
      </c>
      <c r="AA845">
        <v>1.2588812496391699</v>
      </c>
      <c r="AB845">
        <v>52.638374352215699</v>
      </c>
    </row>
    <row r="846" spans="1:28">
      <c r="A846">
        <v>7299</v>
      </c>
      <c r="B846">
        <v>1793221</v>
      </c>
      <c r="C846" t="s">
        <v>164</v>
      </c>
      <c r="D846" t="s">
        <v>126</v>
      </c>
      <c r="E846" t="s">
        <v>179</v>
      </c>
      <c r="F846" t="s">
        <v>118</v>
      </c>
      <c r="G846">
        <v>42104.529166666667</v>
      </c>
      <c r="H846" t="s">
        <v>180</v>
      </c>
      <c r="I846" t="s">
        <v>116</v>
      </c>
      <c r="J846" t="s">
        <v>181</v>
      </c>
      <c r="K846" t="s">
        <v>182</v>
      </c>
      <c r="L846" t="s">
        <v>183</v>
      </c>
      <c r="M846">
        <v>0.01</v>
      </c>
      <c r="N846" t="s">
        <v>149</v>
      </c>
      <c r="O846" t="b">
        <v>0</v>
      </c>
      <c r="P846">
        <v>138261413</v>
      </c>
      <c r="Q846" t="s">
        <v>150</v>
      </c>
      <c r="R846">
        <v>1E-3</v>
      </c>
      <c r="S846" t="s">
        <v>184</v>
      </c>
      <c r="T846">
        <v>2015</v>
      </c>
      <c r="U846" t="s">
        <v>151</v>
      </c>
      <c r="V846" t="s">
        <v>197</v>
      </c>
      <c r="W846" t="s">
        <v>186</v>
      </c>
      <c r="X846" t="s">
        <v>155</v>
      </c>
      <c r="Y846">
        <v>624300</v>
      </c>
      <c r="Z846">
        <v>306800</v>
      </c>
      <c r="AA846">
        <v>1.3116346710660201</v>
      </c>
      <c r="AB846">
        <v>52.6126273253455</v>
      </c>
    </row>
    <row r="847" spans="1:28">
      <c r="A847">
        <v>7299</v>
      </c>
      <c r="B847">
        <v>1912883</v>
      </c>
      <c r="C847" t="s">
        <v>164</v>
      </c>
      <c r="D847" t="s">
        <v>126</v>
      </c>
      <c r="E847" t="s">
        <v>179</v>
      </c>
      <c r="F847" t="s">
        <v>118</v>
      </c>
      <c r="G847">
        <v>43361.506249999999</v>
      </c>
      <c r="H847" t="s">
        <v>180</v>
      </c>
      <c r="I847" t="s">
        <v>116</v>
      </c>
      <c r="J847" t="s">
        <v>146</v>
      </c>
      <c r="K847" t="s">
        <v>147</v>
      </c>
      <c r="L847" t="s">
        <v>183</v>
      </c>
      <c r="M847">
        <v>4.5999999999999999E-2</v>
      </c>
      <c r="N847" t="s">
        <v>149</v>
      </c>
      <c r="O847" t="b">
        <v>0</v>
      </c>
      <c r="P847">
        <v>138261413</v>
      </c>
      <c r="Q847" t="s">
        <v>150</v>
      </c>
      <c r="R847">
        <v>1E-3</v>
      </c>
      <c r="S847" t="s">
        <v>184</v>
      </c>
      <c r="T847">
        <v>2018</v>
      </c>
      <c r="U847" t="s">
        <v>151</v>
      </c>
      <c r="V847" t="s">
        <v>204</v>
      </c>
      <c r="W847" t="s">
        <v>154</v>
      </c>
      <c r="X847" t="s">
        <v>155</v>
      </c>
      <c r="Y847">
        <v>507500</v>
      </c>
      <c r="Z847">
        <v>299100</v>
      </c>
      <c r="AA847">
        <v>-0.41497245145673001</v>
      </c>
      <c r="AB847">
        <v>52.579097446717</v>
      </c>
    </row>
    <row r="848" spans="1:28">
      <c r="A848">
        <v>7299</v>
      </c>
      <c r="B848">
        <v>1805272</v>
      </c>
      <c r="C848" t="s">
        <v>164</v>
      </c>
      <c r="D848" t="s">
        <v>126</v>
      </c>
      <c r="E848" t="s">
        <v>179</v>
      </c>
      <c r="F848" t="s">
        <v>118</v>
      </c>
      <c r="G848">
        <v>42220.406944444447</v>
      </c>
      <c r="H848" t="s">
        <v>180</v>
      </c>
      <c r="I848" t="s">
        <v>116</v>
      </c>
      <c r="J848" t="s">
        <v>181</v>
      </c>
      <c r="K848" t="s">
        <v>182</v>
      </c>
      <c r="L848" t="s">
        <v>183</v>
      </c>
      <c r="M848">
        <v>1.6E-2</v>
      </c>
      <c r="N848" t="s">
        <v>149</v>
      </c>
      <c r="O848" t="b">
        <v>0</v>
      </c>
      <c r="P848">
        <v>138261413</v>
      </c>
      <c r="Q848" t="s">
        <v>150</v>
      </c>
      <c r="R848">
        <v>1E-3</v>
      </c>
      <c r="S848" t="s">
        <v>184</v>
      </c>
      <c r="T848">
        <v>2015</v>
      </c>
      <c r="U848" t="s">
        <v>151</v>
      </c>
      <c r="V848" t="s">
        <v>188</v>
      </c>
      <c r="W848" t="s">
        <v>189</v>
      </c>
      <c r="X848" t="s">
        <v>155</v>
      </c>
      <c r="Y848">
        <v>636400</v>
      </c>
      <c r="Z848">
        <v>291600</v>
      </c>
      <c r="AA848">
        <v>1.4791973795069699</v>
      </c>
      <c r="AB848">
        <v>52.471107816141703</v>
      </c>
    </row>
    <row r="849" spans="1:28">
      <c r="A849">
        <v>7299</v>
      </c>
      <c r="B849">
        <v>1894261</v>
      </c>
      <c r="C849" t="s">
        <v>164</v>
      </c>
      <c r="D849" t="s">
        <v>126</v>
      </c>
      <c r="E849" t="s">
        <v>179</v>
      </c>
      <c r="F849" t="s">
        <v>118</v>
      </c>
      <c r="G849">
        <v>43143.347222222219</v>
      </c>
      <c r="H849" t="s">
        <v>180</v>
      </c>
      <c r="I849" t="s">
        <v>116</v>
      </c>
      <c r="J849" t="s">
        <v>181</v>
      </c>
      <c r="K849" t="s">
        <v>182</v>
      </c>
      <c r="L849" t="s">
        <v>183</v>
      </c>
      <c r="M849">
        <v>4.4999999999999997E-3</v>
      </c>
      <c r="N849" t="s">
        <v>149</v>
      </c>
      <c r="O849" t="b">
        <v>0</v>
      </c>
      <c r="P849">
        <v>138261413</v>
      </c>
      <c r="Q849" t="s">
        <v>150</v>
      </c>
      <c r="R849">
        <v>1E-3</v>
      </c>
      <c r="S849" t="s">
        <v>184</v>
      </c>
      <c r="T849">
        <v>2018</v>
      </c>
      <c r="U849" t="s">
        <v>151</v>
      </c>
      <c r="V849" t="s">
        <v>188</v>
      </c>
      <c r="W849" t="s">
        <v>189</v>
      </c>
      <c r="X849" t="s">
        <v>155</v>
      </c>
      <c r="Y849">
        <v>636400</v>
      </c>
      <c r="Z849">
        <v>291600</v>
      </c>
      <c r="AA849">
        <v>1.4791973795069699</v>
      </c>
      <c r="AB849">
        <v>52.471107816141703</v>
      </c>
    </row>
    <row r="850" spans="1:28">
      <c r="A850">
        <v>7299</v>
      </c>
      <c r="B850">
        <v>5283338</v>
      </c>
      <c r="C850" t="s">
        <v>164</v>
      </c>
      <c r="D850" t="s">
        <v>126</v>
      </c>
      <c r="E850" t="s">
        <v>205</v>
      </c>
      <c r="F850" t="s">
        <v>112</v>
      </c>
      <c r="G850">
        <v>43795.572916666664</v>
      </c>
      <c r="H850" t="s">
        <v>180</v>
      </c>
      <c r="I850" t="s">
        <v>116</v>
      </c>
      <c r="J850" t="s">
        <v>256</v>
      </c>
      <c r="K850" t="s">
        <v>257</v>
      </c>
      <c r="L850" t="s">
        <v>183</v>
      </c>
      <c r="M850">
        <v>1.7999999999999999E-2</v>
      </c>
      <c r="N850" t="s">
        <v>149</v>
      </c>
      <c r="O850" t="b">
        <v>0</v>
      </c>
      <c r="P850">
        <v>138261413</v>
      </c>
      <c r="Q850" t="s">
        <v>150</v>
      </c>
      <c r="R850">
        <v>1E-3</v>
      </c>
      <c r="S850" t="s">
        <v>184</v>
      </c>
      <c r="T850">
        <v>2019</v>
      </c>
      <c r="U850" t="s">
        <v>151</v>
      </c>
      <c r="V850" t="s">
        <v>289</v>
      </c>
      <c r="W850" t="s">
        <v>290</v>
      </c>
      <c r="X850" t="s">
        <v>155</v>
      </c>
      <c r="Y850">
        <v>347589</v>
      </c>
      <c r="Z850">
        <v>412612</v>
      </c>
      <c r="AA850">
        <v>-2.7935865486517399</v>
      </c>
      <c r="AB850">
        <v>53.607429655734201</v>
      </c>
    </row>
    <row r="851" spans="1:28">
      <c r="A851">
        <v>7299</v>
      </c>
      <c r="B851">
        <v>1609486</v>
      </c>
      <c r="C851" t="s">
        <v>164</v>
      </c>
      <c r="D851" t="s">
        <v>126</v>
      </c>
      <c r="E851" t="s">
        <v>236</v>
      </c>
      <c r="F851" t="s">
        <v>115</v>
      </c>
      <c r="G851">
        <v>45261.438194444447</v>
      </c>
      <c r="H851" t="s">
        <v>180</v>
      </c>
      <c r="I851" t="s">
        <v>116</v>
      </c>
      <c r="J851" t="s">
        <v>220</v>
      </c>
      <c r="K851" t="s">
        <v>221</v>
      </c>
      <c r="L851" t="s">
        <v>148</v>
      </c>
      <c r="M851">
        <v>9.2999999999999999E-2</v>
      </c>
      <c r="N851" t="s">
        <v>149</v>
      </c>
      <c r="O851" t="b">
        <v>0</v>
      </c>
      <c r="P851">
        <v>138261413</v>
      </c>
      <c r="Q851" t="s">
        <v>150</v>
      </c>
      <c r="R851">
        <v>1E-3</v>
      </c>
      <c r="S851" t="s">
        <v>184</v>
      </c>
      <c r="T851">
        <v>2023</v>
      </c>
      <c r="U851" t="s">
        <v>151</v>
      </c>
      <c r="V851" t="s">
        <v>222</v>
      </c>
      <c r="W851" t="s">
        <v>223</v>
      </c>
      <c r="X851" t="s">
        <v>155</v>
      </c>
      <c r="Y851">
        <v>559400</v>
      </c>
      <c r="Z851">
        <v>142800</v>
      </c>
      <c r="AA851">
        <v>0.27827943679790101</v>
      </c>
      <c r="AB851">
        <v>51.162245506364997</v>
      </c>
    </row>
    <row r="852" spans="1:28">
      <c r="A852">
        <v>7299</v>
      </c>
      <c r="B852">
        <v>1981556</v>
      </c>
      <c r="C852" t="s">
        <v>164</v>
      </c>
      <c r="D852" t="s">
        <v>126</v>
      </c>
      <c r="E852" t="s">
        <v>179</v>
      </c>
      <c r="F852" t="s">
        <v>118</v>
      </c>
      <c r="G852">
        <v>44314.422222222223</v>
      </c>
      <c r="H852" t="s">
        <v>180</v>
      </c>
      <c r="I852" t="s">
        <v>116</v>
      </c>
      <c r="J852" t="s">
        <v>146</v>
      </c>
      <c r="K852" t="s">
        <v>147</v>
      </c>
      <c r="L852" t="s">
        <v>183</v>
      </c>
      <c r="M852">
        <v>4.8999999999999998E-3</v>
      </c>
      <c r="N852" t="s">
        <v>149</v>
      </c>
      <c r="O852" t="b">
        <v>0</v>
      </c>
      <c r="P852">
        <v>138261413</v>
      </c>
      <c r="Q852" t="s">
        <v>150</v>
      </c>
      <c r="R852">
        <v>1E-3</v>
      </c>
      <c r="S852" t="s">
        <v>184</v>
      </c>
      <c r="T852">
        <v>2021</v>
      </c>
      <c r="U852" t="s">
        <v>151</v>
      </c>
      <c r="V852" t="s">
        <v>225</v>
      </c>
      <c r="W852" t="s">
        <v>226</v>
      </c>
      <c r="X852" t="s">
        <v>155</v>
      </c>
      <c r="Y852">
        <v>500098</v>
      </c>
      <c r="Z852">
        <v>402866</v>
      </c>
      <c r="AA852">
        <v>-0.49196935841400102</v>
      </c>
      <c r="AB852">
        <v>53.512954618294103</v>
      </c>
    </row>
    <row r="853" spans="1:28">
      <c r="A853">
        <v>7299</v>
      </c>
      <c r="B853">
        <v>1980161</v>
      </c>
      <c r="C853" t="s">
        <v>164</v>
      </c>
      <c r="D853" t="s">
        <v>126</v>
      </c>
      <c r="E853" t="s">
        <v>179</v>
      </c>
      <c r="F853" t="s">
        <v>118</v>
      </c>
      <c r="G853">
        <v>44300.374305555553</v>
      </c>
      <c r="H853" t="s">
        <v>180</v>
      </c>
      <c r="I853" t="s">
        <v>116</v>
      </c>
      <c r="J853" t="s">
        <v>199</v>
      </c>
      <c r="K853" t="s">
        <v>200</v>
      </c>
      <c r="L853" t="s">
        <v>183</v>
      </c>
      <c r="M853">
        <v>3.5999999999999997E-2</v>
      </c>
      <c r="N853" t="s">
        <v>149</v>
      </c>
      <c r="O853" t="b">
        <v>0</v>
      </c>
      <c r="P853">
        <v>138261413</v>
      </c>
      <c r="Q853" t="s">
        <v>150</v>
      </c>
      <c r="R853">
        <v>1E-3</v>
      </c>
      <c r="S853" t="s">
        <v>184</v>
      </c>
      <c r="T853">
        <v>2021</v>
      </c>
      <c r="U853" t="s">
        <v>151</v>
      </c>
      <c r="V853" t="s">
        <v>207</v>
      </c>
      <c r="W853" t="s">
        <v>208</v>
      </c>
      <c r="X853" t="s">
        <v>155</v>
      </c>
      <c r="Y853">
        <v>515935</v>
      </c>
      <c r="Z853">
        <v>253417</v>
      </c>
      <c r="AA853">
        <v>-0.30632621725807402</v>
      </c>
      <c r="AB853">
        <v>52.1668520239771</v>
      </c>
    </row>
    <row r="854" spans="1:28">
      <c r="A854">
        <v>7299</v>
      </c>
      <c r="B854">
        <v>1918266</v>
      </c>
      <c r="C854" t="s">
        <v>164</v>
      </c>
      <c r="D854" t="s">
        <v>126</v>
      </c>
      <c r="E854" t="s">
        <v>179</v>
      </c>
      <c r="F854" t="s">
        <v>118</v>
      </c>
      <c r="G854">
        <v>43423.55972222222</v>
      </c>
      <c r="H854" t="s">
        <v>180</v>
      </c>
      <c r="I854" t="s">
        <v>116</v>
      </c>
      <c r="J854" t="s">
        <v>199</v>
      </c>
      <c r="K854" t="s">
        <v>200</v>
      </c>
      <c r="L854" t="s">
        <v>183</v>
      </c>
      <c r="M854">
        <v>6.5000000000000002E-2</v>
      </c>
      <c r="N854" t="s">
        <v>149</v>
      </c>
      <c r="O854" t="b">
        <v>0</v>
      </c>
      <c r="P854">
        <v>138261413</v>
      </c>
      <c r="Q854" t="s">
        <v>150</v>
      </c>
      <c r="R854">
        <v>1E-3</v>
      </c>
      <c r="S854" t="s">
        <v>184</v>
      </c>
      <c r="T854">
        <v>2018</v>
      </c>
      <c r="U854" t="s">
        <v>151</v>
      </c>
      <c r="V854" t="s">
        <v>201</v>
      </c>
      <c r="W854" t="s">
        <v>202</v>
      </c>
      <c r="X854" t="s">
        <v>155</v>
      </c>
      <c r="Y854">
        <v>516100</v>
      </c>
      <c r="Z854">
        <v>253300</v>
      </c>
      <c r="AA854">
        <v>-0.30395486908298303</v>
      </c>
      <c r="AB854">
        <v>52.1657659569386</v>
      </c>
    </row>
    <row r="855" spans="1:28">
      <c r="A855">
        <v>7299</v>
      </c>
      <c r="B855">
        <v>1863057</v>
      </c>
      <c r="C855" t="s">
        <v>164</v>
      </c>
      <c r="D855" t="s">
        <v>126</v>
      </c>
      <c r="E855" t="s">
        <v>179</v>
      </c>
      <c r="F855" t="s">
        <v>118</v>
      </c>
      <c r="G855">
        <v>42779.573611111111</v>
      </c>
      <c r="H855" t="s">
        <v>180</v>
      </c>
      <c r="I855" t="s">
        <v>116</v>
      </c>
      <c r="J855" t="s">
        <v>199</v>
      </c>
      <c r="K855" t="s">
        <v>200</v>
      </c>
      <c r="L855" t="s">
        <v>183</v>
      </c>
      <c r="M855">
        <v>1.9E-2</v>
      </c>
      <c r="N855" t="s">
        <v>149</v>
      </c>
      <c r="O855" t="b">
        <v>0</v>
      </c>
      <c r="P855">
        <v>138261413</v>
      </c>
      <c r="Q855" t="s">
        <v>150</v>
      </c>
      <c r="R855">
        <v>1E-3</v>
      </c>
      <c r="S855" t="s">
        <v>184</v>
      </c>
      <c r="T855">
        <v>2017</v>
      </c>
      <c r="U855" t="s">
        <v>151</v>
      </c>
      <c r="V855" t="s">
        <v>207</v>
      </c>
      <c r="W855" t="s">
        <v>208</v>
      </c>
      <c r="X855" t="s">
        <v>155</v>
      </c>
      <c r="Y855">
        <v>515935</v>
      </c>
      <c r="Z855">
        <v>253417</v>
      </c>
      <c r="AA855">
        <v>-0.30632621725807402</v>
      </c>
      <c r="AB855">
        <v>52.1668520239771</v>
      </c>
    </row>
    <row r="856" spans="1:28">
      <c r="A856">
        <v>7299</v>
      </c>
      <c r="B856">
        <v>1916808</v>
      </c>
      <c r="C856" t="s">
        <v>164</v>
      </c>
      <c r="D856" t="s">
        <v>126</v>
      </c>
      <c r="E856" t="s">
        <v>179</v>
      </c>
      <c r="F856" t="s">
        <v>118</v>
      </c>
      <c r="G856">
        <v>43391.396527777775</v>
      </c>
      <c r="H856" t="s">
        <v>180</v>
      </c>
      <c r="I856" t="s">
        <v>116</v>
      </c>
      <c r="J856" t="s">
        <v>199</v>
      </c>
      <c r="K856" t="s">
        <v>200</v>
      </c>
      <c r="L856" t="s">
        <v>183</v>
      </c>
      <c r="M856">
        <v>0.06</v>
      </c>
      <c r="N856" t="s">
        <v>149</v>
      </c>
      <c r="O856" t="b">
        <v>0</v>
      </c>
      <c r="P856">
        <v>138261413</v>
      </c>
      <c r="Q856" t="s">
        <v>150</v>
      </c>
      <c r="R856">
        <v>1E-3</v>
      </c>
      <c r="S856" t="s">
        <v>184</v>
      </c>
      <c r="T856">
        <v>2018</v>
      </c>
      <c r="U856" t="s">
        <v>151</v>
      </c>
      <c r="V856" t="s">
        <v>207</v>
      </c>
      <c r="W856" t="s">
        <v>208</v>
      </c>
      <c r="X856" t="s">
        <v>155</v>
      </c>
      <c r="Y856">
        <v>515935</v>
      </c>
      <c r="Z856">
        <v>253417</v>
      </c>
      <c r="AA856">
        <v>-0.30632621725807402</v>
      </c>
      <c r="AB856">
        <v>52.1668520239771</v>
      </c>
    </row>
    <row r="857" spans="1:28">
      <c r="A857">
        <v>7299</v>
      </c>
      <c r="B857">
        <v>1918133</v>
      </c>
      <c r="C857" t="s">
        <v>164</v>
      </c>
      <c r="D857" t="s">
        <v>126</v>
      </c>
      <c r="E857" t="s">
        <v>179</v>
      </c>
      <c r="F857" t="s">
        <v>118</v>
      </c>
      <c r="G857">
        <v>43418.563888888886</v>
      </c>
      <c r="H857" t="s">
        <v>180</v>
      </c>
      <c r="I857" t="s">
        <v>116</v>
      </c>
      <c r="J857" t="s">
        <v>146</v>
      </c>
      <c r="K857" t="s">
        <v>147</v>
      </c>
      <c r="L857" t="s">
        <v>183</v>
      </c>
      <c r="M857">
        <v>1.2E-2</v>
      </c>
      <c r="N857" t="s">
        <v>149</v>
      </c>
      <c r="O857" t="b">
        <v>0</v>
      </c>
      <c r="P857">
        <v>138261413</v>
      </c>
      <c r="Q857" t="s">
        <v>150</v>
      </c>
      <c r="R857">
        <v>1E-3</v>
      </c>
      <c r="S857" t="s">
        <v>184</v>
      </c>
      <c r="T857">
        <v>2018</v>
      </c>
      <c r="U857" t="s">
        <v>151</v>
      </c>
      <c r="V857" t="s">
        <v>225</v>
      </c>
      <c r="W857" t="s">
        <v>226</v>
      </c>
      <c r="X857" t="s">
        <v>155</v>
      </c>
      <c r="Y857">
        <v>500098</v>
      </c>
      <c r="Z857">
        <v>402866</v>
      </c>
      <c r="AA857">
        <v>-0.49196935841400102</v>
      </c>
      <c r="AB857">
        <v>53.512954618294103</v>
      </c>
    </row>
    <row r="858" spans="1:28">
      <c r="A858">
        <v>7299</v>
      </c>
      <c r="B858">
        <v>2055673</v>
      </c>
      <c r="C858" t="s">
        <v>164</v>
      </c>
      <c r="D858" t="s">
        <v>126</v>
      </c>
      <c r="E858" t="s">
        <v>179</v>
      </c>
      <c r="F858" t="s">
        <v>118</v>
      </c>
      <c r="G858">
        <v>45271.359722222223</v>
      </c>
      <c r="H858" t="s">
        <v>180</v>
      </c>
      <c r="I858" t="s">
        <v>116</v>
      </c>
      <c r="J858" t="s">
        <v>199</v>
      </c>
      <c r="K858" t="s">
        <v>200</v>
      </c>
      <c r="L858" t="s">
        <v>148</v>
      </c>
      <c r="M858">
        <v>9.1999999999999998E-3</v>
      </c>
      <c r="N858" t="s">
        <v>149</v>
      </c>
      <c r="O858" t="b">
        <v>0</v>
      </c>
      <c r="P858">
        <v>138261413</v>
      </c>
      <c r="Q858" t="s">
        <v>150</v>
      </c>
      <c r="R858">
        <v>1E-3</v>
      </c>
      <c r="S858" t="s">
        <v>184</v>
      </c>
      <c r="T858">
        <v>2023</v>
      </c>
      <c r="U858" t="s">
        <v>151</v>
      </c>
      <c r="V858" t="s">
        <v>207</v>
      </c>
      <c r="W858" t="s">
        <v>208</v>
      </c>
      <c r="X858" t="s">
        <v>155</v>
      </c>
      <c r="Y858">
        <v>515935</v>
      </c>
      <c r="Z858">
        <v>253417</v>
      </c>
      <c r="AA858">
        <v>-0.30632621725807402</v>
      </c>
      <c r="AB858">
        <v>52.1668520239771</v>
      </c>
    </row>
    <row r="859" spans="1:28">
      <c r="A859">
        <v>7299</v>
      </c>
      <c r="B859">
        <v>4740670</v>
      </c>
      <c r="C859" t="s">
        <v>164</v>
      </c>
      <c r="D859" t="s">
        <v>126</v>
      </c>
      <c r="E859" t="s">
        <v>179</v>
      </c>
      <c r="F859" t="s">
        <v>118</v>
      </c>
      <c r="G859">
        <v>43756.522222222222</v>
      </c>
      <c r="H859" t="s">
        <v>191</v>
      </c>
      <c r="I859" t="s">
        <v>119</v>
      </c>
      <c r="J859" t="s">
        <v>192</v>
      </c>
      <c r="K859" t="s">
        <v>193</v>
      </c>
      <c r="L859" t="s">
        <v>183</v>
      </c>
      <c r="M859">
        <v>1.9E-3</v>
      </c>
      <c r="N859" t="s">
        <v>149</v>
      </c>
      <c r="O859" t="b">
        <v>0</v>
      </c>
      <c r="P859">
        <v>138261413</v>
      </c>
      <c r="Q859" t="s">
        <v>150</v>
      </c>
      <c r="R859">
        <v>1E-3</v>
      </c>
      <c r="S859" t="s">
        <v>184</v>
      </c>
      <c r="T859">
        <v>2019</v>
      </c>
      <c r="U859" t="s">
        <v>151</v>
      </c>
      <c r="V859" t="s">
        <v>194</v>
      </c>
      <c r="W859" t="s">
        <v>195</v>
      </c>
      <c r="X859" t="s">
        <v>155</v>
      </c>
      <c r="Y859">
        <v>357000</v>
      </c>
      <c r="Z859">
        <v>237460</v>
      </c>
      <c r="AA859">
        <v>-2.62823009845419</v>
      </c>
      <c r="AB859">
        <v>52.033868710239098</v>
      </c>
    </row>
    <row r="860" spans="1:28">
      <c r="A860">
        <v>7299</v>
      </c>
      <c r="B860">
        <v>2018522</v>
      </c>
      <c r="C860" t="s">
        <v>164</v>
      </c>
      <c r="D860" t="s">
        <v>126</v>
      </c>
      <c r="E860" t="s">
        <v>179</v>
      </c>
      <c r="F860" t="s">
        <v>118</v>
      </c>
      <c r="G860">
        <v>44804.486111111109</v>
      </c>
      <c r="H860" t="s">
        <v>180</v>
      </c>
      <c r="I860" t="s">
        <v>116</v>
      </c>
      <c r="J860" t="s">
        <v>146</v>
      </c>
      <c r="K860" t="s">
        <v>147</v>
      </c>
      <c r="L860" t="s">
        <v>183</v>
      </c>
      <c r="M860">
        <v>3.5000000000000003E-2</v>
      </c>
      <c r="N860" t="s">
        <v>149</v>
      </c>
      <c r="O860" t="b">
        <v>0</v>
      </c>
      <c r="P860">
        <v>138261413</v>
      </c>
      <c r="Q860" t="s">
        <v>150</v>
      </c>
      <c r="R860">
        <v>1E-3</v>
      </c>
      <c r="S860" t="s">
        <v>184</v>
      </c>
      <c r="T860">
        <v>2022</v>
      </c>
      <c r="U860" t="s">
        <v>151</v>
      </c>
      <c r="V860" t="s">
        <v>204</v>
      </c>
      <c r="W860" t="s">
        <v>154</v>
      </c>
      <c r="X860" t="s">
        <v>155</v>
      </c>
      <c r="Y860">
        <v>507500</v>
      </c>
      <c r="Z860">
        <v>299100</v>
      </c>
      <c r="AA860">
        <v>-0.41497245145673001</v>
      </c>
      <c r="AB860">
        <v>52.579097446717</v>
      </c>
    </row>
    <row r="861" spans="1:28">
      <c r="A861">
        <v>7299</v>
      </c>
      <c r="B861">
        <v>2019255</v>
      </c>
      <c r="C861" t="s">
        <v>164</v>
      </c>
      <c r="D861" t="s">
        <v>126</v>
      </c>
      <c r="E861" t="s">
        <v>179</v>
      </c>
      <c r="F861" t="s">
        <v>118</v>
      </c>
      <c r="G861">
        <v>44819.490277777775</v>
      </c>
      <c r="H861" t="s">
        <v>180</v>
      </c>
      <c r="I861" t="s">
        <v>116</v>
      </c>
      <c r="J861" t="s">
        <v>199</v>
      </c>
      <c r="K861" t="s">
        <v>200</v>
      </c>
      <c r="L861" t="s">
        <v>148</v>
      </c>
      <c r="M861">
        <v>5.8999999999999997E-2</v>
      </c>
      <c r="N861" t="s">
        <v>149</v>
      </c>
      <c r="O861" t="b">
        <v>0</v>
      </c>
      <c r="P861">
        <v>138261413</v>
      </c>
      <c r="Q861" t="s">
        <v>150</v>
      </c>
      <c r="R861">
        <v>1E-3</v>
      </c>
      <c r="S861" t="s">
        <v>184</v>
      </c>
      <c r="T861">
        <v>2022</v>
      </c>
      <c r="U861" t="s">
        <v>151</v>
      </c>
      <c r="V861" t="s">
        <v>201</v>
      </c>
      <c r="W861" t="s">
        <v>202</v>
      </c>
      <c r="X861" t="s">
        <v>155</v>
      </c>
      <c r="Y861">
        <v>516100</v>
      </c>
      <c r="Z861">
        <v>253300</v>
      </c>
      <c r="AA861">
        <v>-0.30395486908298303</v>
      </c>
      <c r="AB861">
        <v>52.1657659569386</v>
      </c>
    </row>
    <row r="862" spans="1:28">
      <c r="A862">
        <v>7299</v>
      </c>
      <c r="B862">
        <v>1646874</v>
      </c>
      <c r="C862" t="s">
        <v>164</v>
      </c>
      <c r="D862" t="s">
        <v>126</v>
      </c>
      <c r="E862" t="s">
        <v>205</v>
      </c>
      <c r="F862" t="s">
        <v>112</v>
      </c>
      <c r="G862">
        <v>43755.543055555558</v>
      </c>
      <c r="H862" t="s">
        <v>180</v>
      </c>
      <c r="I862" t="s">
        <v>116</v>
      </c>
      <c r="J862" t="s">
        <v>165</v>
      </c>
      <c r="K862" t="s">
        <v>166</v>
      </c>
      <c r="L862" t="s">
        <v>183</v>
      </c>
      <c r="M862">
        <v>9.5999999999999992E-3</v>
      </c>
      <c r="N862" t="s">
        <v>149</v>
      </c>
      <c r="O862" t="b">
        <v>0</v>
      </c>
      <c r="P862">
        <v>138261413</v>
      </c>
      <c r="Q862" t="s">
        <v>150</v>
      </c>
      <c r="R862">
        <v>1E-3</v>
      </c>
      <c r="S862" t="s">
        <v>184</v>
      </c>
      <c r="T862">
        <v>2019</v>
      </c>
      <c r="U862" t="s">
        <v>151</v>
      </c>
      <c r="V862" t="s">
        <v>372</v>
      </c>
      <c r="W862" t="s">
        <v>373</v>
      </c>
      <c r="X862" t="s">
        <v>155</v>
      </c>
      <c r="Y862">
        <v>453283</v>
      </c>
      <c r="Z862">
        <v>425562</v>
      </c>
      <c r="AA862">
        <v>-1.1939649717886001</v>
      </c>
      <c r="AB862">
        <v>53.723749998792499</v>
      </c>
    </row>
    <row r="863" spans="1:28">
      <c r="A863">
        <v>7299</v>
      </c>
      <c r="B863">
        <v>2025809</v>
      </c>
      <c r="C863" t="s">
        <v>164</v>
      </c>
      <c r="D863" t="s">
        <v>126</v>
      </c>
      <c r="E863" t="s">
        <v>179</v>
      </c>
      <c r="F863" t="s">
        <v>118</v>
      </c>
      <c r="G863">
        <v>44895.561805555553</v>
      </c>
      <c r="H863" t="s">
        <v>180</v>
      </c>
      <c r="I863" t="s">
        <v>116</v>
      </c>
      <c r="J863" t="s">
        <v>181</v>
      </c>
      <c r="K863" t="s">
        <v>182</v>
      </c>
      <c r="L863" t="s">
        <v>183</v>
      </c>
      <c r="M863">
        <v>3.7000000000000002E-3</v>
      </c>
      <c r="N863" t="s">
        <v>149</v>
      </c>
      <c r="O863" t="b">
        <v>0</v>
      </c>
      <c r="P863">
        <v>138261413</v>
      </c>
      <c r="Q863" t="s">
        <v>150</v>
      </c>
      <c r="R863">
        <v>1E-3</v>
      </c>
      <c r="S863" t="s">
        <v>184</v>
      </c>
      <c r="T863">
        <v>2022</v>
      </c>
      <c r="U863" t="s">
        <v>151</v>
      </c>
      <c r="V863" t="s">
        <v>185</v>
      </c>
      <c r="W863" t="s">
        <v>186</v>
      </c>
      <c r="X863" t="s">
        <v>155</v>
      </c>
      <c r="Y863">
        <v>620600</v>
      </c>
      <c r="Z863">
        <v>309500</v>
      </c>
      <c r="AA863">
        <v>1.2588812496391699</v>
      </c>
      <c r="AB863">
        <v>52.638374352215699</v>
      </c>
    </row>
    <row r="864" spans="1:28">
      <c r="A864">
        <v>7299</v>
      </c>
      <c r="B864">
        <v>2050297</v>
      </c>
      <c r="C864" t="s">
        <v>164</v>
      </c>
      <c r="D864" t="s">
        <v>126</v>
      </c>
      <c r="E864" t="s">
        <v>179</v>
      </c>
      <c r="F864" t="s">
        <v>118</v>
      </c>
      <c r="G864">
        <v>45215.525694444441</v>
      </c>
      <c r="H864" t="s">
        <v>180</v>
      </c>
      <c r="I864" t="s">
        <v>116</v>
      </c>
      <c r="J864" t="s">
        <v>199</v>
      </c>
      <c r="K864" t="s">
        <v>200</v>
      </c>
      <c r="L864" t="s">
        <v>148</v>
      </c>
      <c r="M864">
        <v>3.7999999999999999E-2</v>
      </c>
      <c r="N864" t="s">
        <v>149</v>
      </c>
      <c r="O864" t="b">
        <v>0</v>
      </c>
      <c r="P864">
        <v>138261413</v>
      </c>
      <c r="Q864" t="s">
        <v>150</v>
      </c>
      <c r="R864">
        <v>1E-3</v>
      </c>
      <c r="S864" t="s">
        <v>184</v>
      </c>
      <c r="T864">
        <v>2023</v>
      </c>
      <c r="U864" t="s">
        <v>151</v>
      </c>
      <c r="V864" t="s">
        <v>207</v>
      </c>
      <c r="W864" t="s">
        <v>208</v>
      </c>
      <c r="X864" t="s">
        <v>155</v>
      </c>
      <c r="Y864">
        <v>515935</v>
      </c>
      <c r="Z864">
        <v>253417</v>
      </c>
      <c r="AA864">
        <v>-0.30632621725807402</v>
      </c>
      <c r="AB864">
        <v>52.1668520239771</v>
      </c>
    </row>
    <row r="865" spans="1:28">
      <c r="A865">
        <v>7299</v>
      </c>
      <c r="B865">
        <v>1997809</v>
      </c>
      <c r="C865" t="s">
        <v>164</v>
      </c>
      <c r="D865" t="s">
        <v>126</v>
      </c>
      <c r="E865" t="s">
        <v>179</v>
      </c>
      <c r="F865" t="s">
        <v>118</v>
      </c>
      <c r="G865">
        <v>44533.468055555553</v>
      </c>
      <c r="H865" t="s">
        <v>180</v>
      </c>
      <c r="I865" t="s">
        <v>116</v>
      </c>
      <c r="J865" t="s">
        <v>199</v>
      </c>
      <c r="K865" t="s">
        <v>200</v>
      </c>
      <c r="L865" t="s">
        <v>183</v>
      </c>
      <c r="M865">
        <v>5.3999999999999999E-2</v>
      </c>
      <c r="N865" t="s">
        <v>149</v>
      </c>
      <c r="O865" t="b">
        <v>0</v>
      </c>
      <c r="P865">
        <v>138261413</v>
      </c>
      <c r="Q865" t="s">
        <v>150</v>
      </c>
      <c r="R865">
        <v>1E-3</v>
      </c>
      <c r="S865" t="s">
        <v>184</v>
      </c>
      <c r="T865">
        <v>2021</v>
      </c>
      <c r="U865" t="s">
        <v>151</v>
      </c>
      <c r="V865" t="s">
        <v>207</v>
      </c>
      <c r="W865" t="s">
        <v>208</v>
      </c>
      <c r="X865" t="s">
        <v>155</v>
      </c>
      <c r="Y865">
        <v>515935</v>
      </c>
      <c r="Z865">
        <v>253417</v>
      </c>
      <c r="AA865">
        <v>-0.30632621725807402</v>
      </c>
      <c r="AB865">
        <v>52.1668520239771</v>
      </c>
    </row>
    <row r="866" spans="1:28">
      <c r="A866">
        <v>7299</v>
      </c>
      <c r="B866">
        <v>1894106</v>
      </c>
      <c r="C866" t="s">
        <v>164</v>
      </c>
      <c r="D866" t="s">
        <v>126</v>
      </c>
      <c r="E866" t="s">
        <v>179</v>
      </c>
      <c r="F866" t="s">
        <v>118</v>
      </c>
      <c r="G866">
        <v>43139.368055555555</v>
      </c>
      <c r="H866" t="s">
        <v>180</v>
      </c>
      <c r="I866" t="s">
        <v>116</v>
      </c>
      <c r="J866" t="s">
        <v>181</v>
      </c>
      <c r="K866" t="s">
        <v>182</v>
      </c>
      <c r="L866" t="s">
        <v>183</v>
      </c>
      <c r="M866">
        <v>6.1999999999999998E-3</v>
      </c>
      <c r="N866" t="s">
        <v>149</v>
      </c>
      <c r="O866" t="b">
        <v>0</v>
      </c>
      <c r="P866">
        <v>138261413</v>
      </c>
      <c r="Q866" t="s">
        <v>150</v>
      </c>
      <c r="R866">
        <v>1E-3</v>
      </c>
      <c r="S866" t="s">
        <v>184</v>
      </c>
      <c r="T866">
        <v>2018</v>
      </c>
      <c r="U866" t="s">
        <v>151</v>
      </c>
      <c r="V866" t="s">
        <v>188</v>
      </c>
      <c r="W866" t="s">
        <v>189</v>
      </c>
      <c r="X866" t="s">
        <v>155</v>
      </c>
      <c r="Y866">
        <v>636400</v>
      </c>
      <c r="Z866">
        <v>291600</v>
      </c>
      <c r="AA866">
        <v>1.4791973795069699</v>
      </c>
      <c r="AB866">
        <v>52.471107816141703</v>
      </c>
    </row>
    <row r="867" spans="1:28">
      <c r="A867">
        <v>7299</v>
      </c>
      <c r="B867">
        <v>1788406</v>
      </c>
      <c r="C867" t="s">
        <v>164</v>
      </c>
      <c r="D867" t="s">
        <v>126</v>
      </c>
      <c r="E867" t="s">
        <v>179</v>
      </c>
      <c r="F867" t="s">
        <v>118</v>
      </c>
      <c r="G867">
        <v>42058.433333333334</v>
      </c>
      <c r="H867" t="s">
        <v>180</v>
      </c>
      <c r="I867" t="s">
        <v>116</v>
      </c>
      <c r="J867" t="s">
        <v>181</v>
      </c>
      <c r="K867" t="s">
        <v>182</v>
      </c>
      <c r="L867" t="s">
        <v>183</v>
      </c>
      <c r="M867">
        <v>6.0000000000000001E-3</v>
      </c>
      <c r="N867" t="s">
        <v>149</v>
      </c>
      <c r="O867" t="b">
        <v>0</v>
      </c>
      <c r="P867">
        <v>138261413</v>
      </c>
      <c r="Q867" t="s">
        <v>150</v>
      </c>
      <c r="R867">
        <v>1E-3</v>
      </c>
      <c r="S867" t="s">
        <v>184</v>
      </c>
      <c r="T867">
        <v>2015</v>
      </c>
      <c r="U867" t="s">
        <v>151</v>
      </c>
      <c r="V867" t="s">
        <v>188</v>
      </c>
      <c r="W867" t="s">
        <v>189</v>
      </c>
      <c r="X867" t="s">
        <v>155</v>
      </c>
      <c r="Y867">
        <v>636400</v>
      </c>
      <c r="Z867">
        <v>291600</v>
      </c>
      <c r="AA867">
        <v>1.4791973795069699</v>
      </c>
      <c r="AB867">
        <v>52.471107816141703</v>
      </c>
    </row>
    <row r="868" spans="1:28">
      <c r="A868">
        <v>7299</v>
      </c>
      <c r="B868">
        <v>1814714</v>
      </c>
      <c r="C868" t="s">
        <v>164</v>
      </c>
      <c r="D868" t="s">
        <v>126</v>
      </c>
      <c r="E868" t="s">
        <v>179</v>
      </c>
      <c r="F868" t="s">
        <v>118</v>
      </c>
      <c r="G868">
        <v>42312.364583333336</v>
      </c>
      <c r="H868" t="s">
        <v>180</v>
      </c>
      <c r="I868" t="s">
        <v>116</v>
      </c>
      <c r="J868" t="s">
        <v>181</v>
      </c>
      <c r="K868" t="s">
        <v>182</v>
      </c>
      <c r="L868" t="s">
        <v>183</v>
      </c>
      <c r="M868">
        <v>2.1999999999999999E-2</v>
      </c>
      <c r="N868" t="s">
        <v>149</v>
      </c>
      <c r="O868" t="b">
        <v>0</v>
      </c>
      <c r="P868">
        <v>138261413</v>
      </c>
      <c r="Q868" t="s">
        <v>150</v>
      </c>
      <c r="R868">
        <v>1E-3</v>
      </c>
      <c r="S868" t="s">
        <v>184</v>
      </c>
      <c r="T868">
        <v>2015</v>
      </c>
      <c r="U868" t="s">
        <v>151</v>
      </c>
      <c r="V868" t="s">
        <v>197</v>
      </c>
      <c r="W868" t="s">
        <v>186</v>
      </c>
      <c r="X868" t="s">
        <v>155</v>
      </c>
      <c r="Y868">
        <v>624300</v>
      </c>
      <c r="Z868">
        <v>306800</v>
      </c>
      <c r="AA868">
        <v>1.3116346710660201</v>
      </c>
      <c r="AB868">
        <v>52.6126273253455</v>
      </c>
    </row>
    <row r="869" spans="1:28">
      <c r="A869">
        <v>7299</v>
      </c>
      <c r="B869">
        <v>1998015</v>
      </c>
      <c r="C869" t="s">
        <v>164</v>
      </c>
      <c r="D869" t="s">
        <v>126</v>
      </c>
      <c r="E869" t="s">
        <v>179</v>
      </c>
      <c r="F869" t="s">
        <v>118</v>
      </c>
      <c r="G869">
        <v>44538.54791666667</v>
      </c>
      <c r="H869" t="s">
        <v>180</v>
      </c>
      <c r="I869" t="s">
        <v>116</v>
      </c>
      <c r="J869" t="s">
        <v>181</v>
      </c>
      <c r="K869" t="s">
        <v>182</v>
      </c>
      <c r="L869" t="s">
        <v>183</v>
      </c>
      <c r="M869">
        <v>3.5000000000000001E-3</v>
      </c>
      <c r="N869" t="s">
        <v>149</v>
      </c>
      <c r="O869" t="b">
        <v>0</v>
      </c>
      <c r="P869">
        <v>138261413</v>
      </c>
      <c r="Q869" t="s">
        <v>150</v>
      </c>
      <c r="R869">
        <v>1E-3</v>
      </c>
      <c r="S869" t="s">
        <v>184</v>
      </c>
      <c r="T869">
        <v>2021</v>
      </c>
      <c r="U869" t="s">
        <v>151</v>
      </c>
      <c r="V869" t="s">
        <v>185</v>
      </c>
      <c r="W869" t="s">
        <v>186</v>
      </c>
      <c r="X869" t="s">
        <v>155</v>
      </c>
      <c r="Y869">
        <v>620600</v>
      </c>
      <c r="Z869">
        <v>309500</v>
      </c>
      <c r="AA869">
        <v>1.2588812496391699</v>
      </c>
      <c r="AB869">
        <v>52.638374352215699</v>
      </c>
    </row>
    <row r="870" spans="1:28">
      <c r="A870">
        <v>7299</v>
      </c>
      <c r="B870">
        <v>2023687</v>
      </c>
      <c r="C870" t="s">
        <v>164</v>
      </c>
      <c r="D870" t="s">
        <v>126</v>
      </c>
      <c r="E870" t="s">
        <v>179</v>
      </c>
      <c r="F870" t="s">
        <v>118</v>
      </c>
      <c r="G870">
        <v>44867.55</v>
      </c>
      <c r="H870" t="s">
        <v>180</v>
      </c>
      <c r="I870" t="s">
        <v>116</v>
      </c>
      <c r="J870" t="s">
        <v>181</v>
      </c>
      <c r="K870" t="s">
        <v>182</v>
      </c>
      <c r="L870" t="s">
        <v>183</v>
      </c>
      <c r="M870">
        <v>5.8999999999999999E-3</v>
      </c>
      <c r="N870" t="s">
        <v>149</v>
      </c>
      <c r="O870" t="b">
        <v>0</v>
      </c>
      <c r="P870">
        <v>138261413</v>
      </c>
      <c r="Q870" t="s">
        <v>150</v>
      </c>
      <c r="R870">
        <v>1E-3</v>
      </c>
      <c r="S870" t="s">
        <v>184</v>
      </c>
      <c r="T870">
        <v>2022</v>
      </c>
      <c r="U870" t="s">
        <v>151</v>
      </c>
      <c r="V870" t="s">
        <v>185</v>
      </c>
      <c r="W870" t="s">
        <v>186</v>
      </c>
      <c r="X870" t="s">
        <v>155</v>
      </c>
      <c r="Y870">
        <v>620600</v>
      </c>
      <c r="Z870">
        <v>309500</v>
      </c>
      <c r="AA870">
        <v>1.2588812496391699</v>
      </c>
      <c r="AB870">
        <v>52.638374352215699</v>
      </c>
    </row>
    <row r="871" spans="1:28">
      <c r="A871">
        <v>7299</v>
      </c>
      <c r="B871">
        <v>1923590</v>
      </c>
      <c r="C871" t="s">
        <v>164</v>
      </c>
      <c r="D871" t="s">
        <v>126</v>
      </c>
      <c r="E871" t="s">
        <v>179</v>
      </c>
      <c r="F871" t="s">
        <v>118</v>
      </c>
      <c r="G871">
        <v>43483.546527777777</v>
      </c>
      <c r="H871" t="s">
        <v>180</v>
      </c>
      <c r="I871" t="s">
        <v>116</v>
      </c>
      <c r="J871" t="s">
        <v>181</v>
      </c>
      <c r="K871" t="s">
        <v>182</v>
      </c>
      <c r="L871" t="s">
        <v>183</v>
      </c>
      <c r="M871">
        <v>0.01</v>
      </c>
      <c r="N871" t="s">
        <v>149</v>
      </c>
      <c r="O871" t="b">
        <v>0</v>
      </c>
      <c r="P871">
        <v>138261413</v>
      </c>
      <c r="Q871" t="s">
        <v>150</v>
      </c>
      <c r="R871">
        <v>1E-3</v>
      </c>
      <c r="S871" t="s">
        <v>184</v>
      </c>
      <c r="T871">
        <v>2019</v>
      </c>
      <c r="U871" t="s">
        <v>151</v>
      </c>
      <c r="V871" t="s">
        <v>185</v>
      </c>
      <c r="W871" t="s">
        <v>186</v>
      </c>
      <c r="X871" t="s">
        <v>155</v>
      </c>
      <c r="Y871">
        <v>620600</v>
      </c>
      <c r="Z871">
        <v>309500</v>
      </c>
      <c r="AA871">
        <v>1.2588812496391699</v>
      </c>
      <c r="AB871">
        <v>52.638374352215699</v>
      </c>
    </row>
    <row r="872" spans="1:28">
      <c r="A872">
        <v>7299</v>
      </c>
      <c r="B872">
        <v>1838316</v>
      </c>
      <c r="C872" t="s">
        <v>164</v>
      </c>
      <c r="D872" t="s">
        <v>126</v>
      </c>
      <c r="E872" t="s">
        <v>179</v>
      </c>
      <c r="F872" t="s">
        <v>118</v>
      </c>
      <c r="G872">
        <v>42565.634722222225</v>
      </c>
      <c r="H872" t="s">
        <v>180</v>
      </c>
      <c r="I872" t="s">
        <v>116</v>
      </c>
      <c r="J872" t="s">
        <v>199</v>
      </c>
      <c r="K872" t="s">
        <v>200</v>
      </c>
      <c r="L872" t="s">
        <v>183</v>
      </c>
      <c r="M872">
        <v>4.1000000000000002E-2</v>
      </c>
      <c r="N872" t="s">
        <v>149</v>
      </c>
      <c r="O872" t="b">
        <v>0</v>
      </c>
      <c r="P872">
        <v>138261413</v>
      </c>
      <c r="Q872" t="s">
        <v>150</v>
      </c>
      <c r="R872">
        <v>1E-3</v>
      </c>
      <c r="S872" t="s">
        <v>184</v>
      </c>
      <c r="T872">
        <v>2016</v>
      </c>
      <c r="U872" t="s">
        <v>151</v>
      </c>
      <c r="V872" t="s">
        <v>207</v>
      </c>
      <c r="W872" t="s">
        <v>208</v>
      </c>
      <c r="X872" t="s">
        <v>155</v>
      </c>
      <c r="Y872">
        <v>515935</v>
      </c>
      <c r="Z872">
        <v>253417</v>
      </c>
      <c r="AA872">
        <v>-0.30632621725807402</v>
      </c>
      <c r="AB872">
        <v>52.1668520239771</v>
      </c>
    </row>
    <row r="873" spans="1:28">
      <c r="A873">
        <v>7299</v>
      </c>
      <c r="B873">
        <v>1773831</v>
      </c>
      <c r="C873" t="s">
        <v>164</v>
      </c>
      <c r="D873" t="s">
        <v>126</v>
      </c>
      <c r="E873" t="s">
        <v>179</v>
      </c>
      <c r="F873" t="s">
        <v>118</v>
      </c>
      <c r="G873">
        <v>41913.695138888892</v>
      </c>
      <c r="H873" t="s">
        <v>180</v>
      </c>
      <c r="I873" t="s">
        <v>116</v>
      </c>
      <c r="J873" t="s">
        <v>181</v>
      </c>
      <c r="K873" t="s">
        <v>182</v>
      </c>
      <c r="L873" t="s">
        <v>183</v>
      </c>
      <c r="M873">
        <v>0.02</v>
      </c>
      <c r="N873" t="s">
        <v>149</v>
      </c>
      <c r="O873" t="b">
        <v>0</v>
      </c>
      <c r="P873">
        <v>138261413</v>
      </c>
      <c r="Q873" t="s">
        <v>150</v>
      </c>
      <c r="R873">
        <v>1E-3</v>
      </c>
      <c r="S873" t="s">
        <v>184</v>
      </c>
      <c r="T873">
        <v>2014</v>
      </c>
      <c r="U873" t="s">
        <v>151</v>
      </c>
      <c r="V873" t="s">
        <v>197</v>
      </c>
      <c r="W873" t="s">
        <v>186</v>
      </c>
      <c r="X873" t="s">
        <v>155</v>
      </c>
      <c r="Y873">
        <v>624300</v>
      </c>
      <c r="Z873">
        <v>306800</v>
      </c>
      <c r="AA873">
        <v>1.3116346710660201</v>
      </c>
      <c r="AB873">
        <v>52.6126273253455</v>
      </c>
    </row>
    <row r="874" spans="1:28">
      <c r="A874">
        <v>7299</v>
      </c>
      <c r="B874">
        <v>1788405</v>
      </c>
      <c r="C874" t="s">
        <v>164</v>
      </c>
      <c r="D874" t="s">
        <v>126</v>
      </c>
      <c r="E874" t="s">
        <v>179</v>
      </c>
      <c r="F874" t="s">
        <v>118</v>
      </c>
      <c r="G874">
        <v>42058.408333333333</v>
      </c>
      <c r="H874" t="s">
        <v>180</v>
      </c>
      <c r="I874" t="s">
        <v>116</v>
      </c>
      <c r="J874" t="s">
        <v>181</v>
      </c>
      <c r="K874" t="s">
        <v>182</v>
      </c>
      <c r="L874" t="s">
        <v>183</v>
      </c>
      <c r="M874">
        <v>8.5000000000000006E-3</v>
      </c>
      <c r="N874" t="s">
        <v>149</v>
      </c>
      <c r="O874" t="b">
        <v>0</v>
      </c>
      <c r="P874">
        <v>138261413</v>
      </c>
      <c r="Q874" t="s">
        <v>150</v>
      </c>
      <c r="R874">
        <v>1E-3</v>
      </c>
      <c r="S874" t="s">
        <v>184</v>
      </c>
      <c r="T874">
        <v>2015</v>
      </c>
      <c r="U874" t="s">
        <v>151</v>
      </c>
      <c r="V874" t="s">
        <v>197</v>
      </c>
      <c r="W874" t="s">
        <v>186</v>
      </c>
      <c r="X874" t="s">
        <v>155</v>
      </c>
      <c r="Y874">
        <v>624300</v>
      </c>
      <c r="Z874">
        <v>306800</v>
      </c>
      <c r="AA874">
        <v>1.3116346710660201</v>
      </c>
      <c r="AB874">
        <v>52.6126273253455</v>
      </c>
    </row>
    <row r="875" spans="1:28">
      <c r="A875">
        <v>7299</v>
      </c>
      <c r="B875">
        <v>1782021</v>
      </c>
      <c r="C875" t="s">
        <v>164</v>
      </c>
      <c r="D875" t="s">
        <v>126</v>
      </c>
      <c r="E875" t="s">
        <v>179</v>
      </c>
      <c r="F875" t="s">
        <v>118</v>
      </c>
      <c r="G875">
        <v>41990.481944444444</v>
      </c>
      <c r="H875" t="s">
        <v>180</v>
      </c>
      <c r="I875" t="s">
        <v>116</v>
      </c>
      <c r="J875" t="s">
        <v>181</v>
      </c>
      <c r="K875" t="s">
        <v>182</v>
      </c>
      <c r="L875" t="s">
        <v>183</v>
      </c>
      <c r="M875">
        <v>1.4999999999999999E-2</v>
      </c>
      <c r="N875" t="s">
        <v>149</v>
      </c>
      <c r="O875" t="b">
        <v>0</v>
      </c>
      <c r="P875">
        <v>138261413</v>
      </c>
      <c r="Q875" t="s">
        <v>150</v>
      </c>
      <c r="R875">
        <v>1E-3</v>
      </c>
      <c r="S875" t="s">
        <v>184</v>
      </c>
      <c r="T875">
        <v>2014</v>
      </c>
      <c r="U875" t="s">
        <v>151</v>
      </c>
      <c r="V875" t="s">
        <v>188</v>
      </c>
      <c r="W875" t="s">
        <v>189</v>
      </c>
      <c r="X875" t="s">
        <v>155</v>
      </c>
      <c r="Y875">
        <v>636400</v>
      </c>
      <c r="Z875">
        <v>291600</v>
      </c>
      <c r="AA875">
        <v>1.4791973795069699</v>
      </c>
      <c r="AB875">
        <v>52.471107816141703</v>
      </c>
    </row>
    <row r="876" spans="1:28">
      <c r="A876">
        <v>7299</v>
      </c>
      <c r="B876">
        <v>1922891</v>
      </c>
      <c r="C876" t="s">
        <v>164</v>
      </c>
      <c r="D876" t="s">
        <v>126</v>
      </c>
      <c r="E876" t="s">
        <v>179</v>
      </c>
      <c r="F876" t="s">
        <v>118</v>
      </c>
      <c r="G876">
        <v>43475.53402777778</v>
      </c>
      <c r="H876" t="s">
        <v>180</v>
      </c>
      <c r="I876" t="s">
        <v>116</v>
      </c>
      <c r="J876" t="s">
        <v>199</v>
      </c>
      <c r="K876" t="s">
        <v>200</v>
      </c>
      <c r="L876" t="s">
        <v>183</v>
      </c>
      <c r="M876">
        <v>6.7000000000000004E-2</v>
      </c>
      <c r="N876" t="s">
        <v>149</v>
      </c>
      <c r="O876" t="b">
        <v>0</v>
      </c>
      <c r="P876">
        <v>138261413</v>
      </c>
      <c r="Q876" t="s">
        <v>150</v>
      </c>
      <c r="R876">
        <v>1E-3</v>
      </c>
      <c r="S876" t="s">
        <v>184</v>
      </c>
      <c r="T876">
        <v>2019</v>
      </c>
      <c r="U876" t="s">
        <v>151</v>
      </c>
      <c r="V876" t="s">
        <v>201</v>
      </c>
      <c r="W876" t="s">
        <v>202</v>
      </c>
      <c r="X876" t="s">
        <v>155</v>
      </c>
      <c r="Y876">
        <v>516100</v>
      </c>
      <c r="Z876">
        <v>253300</v>
      </c>
      <c r="AA876">
        <v>-0.30395486908298303</v>
      </c>
      <c r="AB876">
        <v>52.1657659569386</v>
      </c>
    </row>
    <row r="877" spans="1:28">
      <c r="A877">
        <v>7299</v>
      </c>
      <c r="B877">
        <v>4618112</v>
      </c>
      <c r="C877" t="s">
        <v>164</v>
      </c>
      <c r="D877" t="s">
        <v>126</v>
      </c>
      <c r="E877" t="s">
        <v>205</v>
      </c>
      <c r="F877" t="s">
        <v>112</v>
      </c>
      <c r="G877">
        <v>42124.394444444442</v>
      </c>
      <c r="H877" t="s">
        <v>180</v>
      </c>
      <c r="I877" t="s">
        <v>116</v>
      </c>
      <c r="J877" t="s">
        <v>192</v>
      </c>
      <c r="K877" t="s">
        <v>193</v>
      </c>
      <c r="L877" t="s">
        <v>183</v>
      </c>
      <c r="M877">
        <v>1.0999999999999999E-2</v>
      </c>
      <c r="N877" t="s">
        <v>149</v>
      </c>
      <c r="O877" t="b">
        <v>0</v>
      </c>
      <c r="P877">
        <v>138261413</v>
      </c>
      <c r="Q877" t="s">
        <v>150</v>
      </c>
      <c r="R877">
        <v>1E-3</v>
      </c>
      <c r="S877" t="s">
        <v>184</v>
      </c>
      <c r="T877">
        <v>2015</v>
      </c>
      <c r="U877" t="s">
        <v>151</v>
      </c>
      <c r="V877" t="s">
        <v>277</v>
      </c>
      <c r="W877" t="s">
        <v>278</v>
      </c>
      <c r="X877" t="s">
        <v>155</v>
      </c>
      <c r="Y877">
        <v>383550</v>
      </c>
      <c r="Z877">
        <v>252450</v>
      </c>
      <c r="AA877">
        <v>-2.2419417969467799</v>
      </c>
      <c r="AB877">
        <v>52.170064339376403</v>
      </c>
    </row>
    <row r="878" spans="1:28">
      <c r="A878">
        <v>7299</v>
      </c>
      <c r="B878">
        <v>1821655</v>
      </c>
      <c r="C878" t="s">
        <v>164</v>
      </c>
      <c r="D878" t="s">
        <v>126</v>
      </c>
      <c r="E878" t="s">
        <v>179</v>
      </c>
      <c r="F878" t="s">
        <v>118</v>
      </c>
      <c r="G878">
        <v>42383.338194444441</v>
      </c>
      <c r="H878" t="s">
        <v>180</v>
      </c>
      <c r="I878" t="s">
        <v>116</v>
      </c>
      <c r="J878" t="s">
        <v>181</v>
      </c>
      <c r="K878" t="s">
        <v>182</v>
      </c>
      <c r="L878" t="s">
        <v>183</v>
      </c>
      <c r="M878">
        <v>8.2000000000000007E-3</v>
      </c>
      <c r="N878" t="s">
        <v>149</v>
      </c>
      <c r="O878" t="b">
        <v>0</v>
      </c>
      <c r="P878">
        <v>138261413</v>
      </c>
      <c r="Q878" t="s">
        <v>150</v>
      </c>
      <c r="R878">
        <v>1E-3</v>
      </c>
      <c r="S878" t="s">
        <v>184</v>
      </c>
      <c r="T878">
        <v>2016</v>
      </c>
      <c r="U878" t="s">
        <v>151</v>
      </c>
      <c r="V878" t="s">
        <v>188</v>
      </c>
      <c r="W878" t="s">
        <v>189</v>
      </c>
      <c r="X878" t="s">
        <v>155</v>
      </c>
      <c r="Y878">
        <v>636400</v>
      </c>
      <c r="Z878">
        <v>291600</v>
      </c>
      <c r="AA878">
        <v>1.4791973795069699</v>
      </c>
      <c r="AB878">
        <v>52.471107816141703</v>
      </c>
    </row>
    <row r="879" spans="1:28">
      <c r="A879">
        <v>7299</v>
      </c>
      <c r="B879">
        <v>1508037</v>
      </c>
      <c r="C879" t="s">
        <v>164</v>
      </c>
      <c r="D879" t="s">
        <v>126</v>
      </c>
      <c r="E879" t="s">
        <v>205</v>
      </c>
      <c r="F879" t="s">
        <v>112</v>
      </c>
      <c r="G879">
        <v>43746.643750000003</v>
      </c>
      <c r="H879" t="s">
        <v>180</v>
      </c>
      <c r="I879" t="s">
        <v>116</v>
      </c>
      <c r="J879" t="s">
        <v>228</v>
      </c>
      <c r="K879" t="s">
        <v>229</v>
      </c>
      <c r="L879" t="s">
        <v>183</v>
      </c>
      <c r="M879">
        <v>6.4999999999999997E-3</v>
      </c>
      <c r="N879" t="s">
        <v>149</v>
      </c>
      <c r="O879" t="b">
        <v>0</v>
      </c>
      <c r="P879">
        <v>138261413</v>
      </c>
      <c r="Q879" t="s">
        <v>150</v>
      </c>
      <c r="R879">
        <v>1E-3</v>
      </c>
      <c r="S879" t="s">
        <v>184</v>
      </c>
      <c r="T879">
        <v>2019</v>
      </c>
      <c r="U879" t="s">
        <v>151</v>
      </c>
      <c r="V879" t="s">
        <v>248</v>
      </c>
      <c r="W879" t="s">
        <v>249</v>
      </c>
      <c r="X879" t="s">
        <v>155</v>
      </c>
      <c r="Y879">
        <v>435499</v>
      </c>
      <c r="Z879">
        <v>117847</v>
      </c>
      <c r="AA879">
        <v>-1.4959290530529701</v>
      </c>
      <c r="AB879">
        <v>50.958961874929102</v>
      </c>
    </row>
    <row r="880" spans="1:28">
      <c r="A880">
        <v>7299</v>
      </c>
      <c r="B880">
        <v>1567984</v>
      </c>
      <c r="C880" t="s">
        <v>164</v>
      </c>
      <c r="D880" t="s">
        <v>126</v>
      </c>
      <c r="E880" t="s">
        <v>179</v>
      </c>
      <c r="F880" t="s">
        <v>118</v>
      </c>
      <c r="G880">
        <v>42677.518750000003</v>
      </c>
      <c r="H880" t="s">
        <v>180</v>
      </c>
      <c r="I880" t="s">
        <v>116</v>
      </c>
      <c r="J880" t="s">
        <v>165</v>
      </c>
      <c r="K880" t="s">
        <v>166</v>
      </c>
      <c r="L880" t="s">
        <v>183</v>
      </c>
      <c r="M880">
        <v>4.7000000000000002E-3</v>
      </c>
      <c r="N880" t="s">
        <v>149</v>
      </c>
      <c r="O880" t="b">
        <v>0</v>
      </c>
      <c r="P880">
        <v>138261413</v>
      </c>
      <c r="Q880" t="s">
        <v>150</v>
      </c>
      <c r="R880">
        <v>1E-3</v>
      </c>
      <c r="S880" t="s">
        <v>184</v>
      </c>
      <c r="T880">
        <v>2016</v>
      </c>
      <c r="U880" t="s">
        <v>151</v>
      </c>
      <c r="V880" t="s">
        <v>242</v>
      </c>
      <c r="W880" t="s">
        <v>243</v>
      </c>
      <c r="X880" t="s">
        <v>155</v>
      </c>
      <c r="Y880">
        <v>456840</v>
      </c>
      <c r="Z880">
        <v>455364</v>
      </c>
      <c r="AA880">
        <v>-1.13455725358881</v>
      </c>
      <c r="AB880">
        <v>53.991201424557502</v>
      </c>
    </row>
    <row r="881" spans="1:28">
      <c r="A881">
        <v>7299</v>
      </c>
      <c r="B881">
        <v>1626136</v>
      </c>
      <c r="C881" t="s">
        <v>164</v>
      </c>
      <c r="D881" t="s">
        <v>126</v>
      </c>
      <c r="E881" t="s">
        <v>179</v>
      </c>
      <c r="F881" t="s">
        <v>118</v>
      </c>
      <c r="G881">
        <v>43475.529861111114</v>
      </c>
      <c r="H881" t="s">
        <v>180</v>
      </c>
      <c r="I881" t="s">
        <v>116</v>
      </c>
      <c r="J881" t="s">
        <v>165</v>
      </c>
      <c r="K881" t="s">
        <v>166</v>
      </c>
      <c r="L881" t="s">
        <v>183</v>
      </c>
      <c r="M881">
        <v>3.7000000000000002E-3</v>
      </c>
      <c r="N881" t="s">
        <v>149</v>
      </c>
      <c r="O881" t="b">
        <v>0</v>
      </c>
      <c r="P881">
        <v>138261413</v>
      </c>
      <c r="Q881" t="s">
        <v>150</v>
      </c>
      <c r="R881">
        <v>1E-3</v>
      </c>
      <c r="S881" t="s">
        <v>184</v>
      </c>
      <c r="T881">
        <v>2019</v>
      </c>
      <c r="U881" t="s">
        <v>151</v>
      </c>
      <c r="V881" t="s">
        <v>242</v>
      </c>
      <c r="W881" t="s">
        <v>243</v>
      </c>
      <c r="X881" t="s">
        <v>155</v>
      </c>
      <c r="Y881">
        <v>456840</v>
      </c>
      <c r="Z881">
        <v>455364</v>
      </c>
      <c r="AA881">
        <v>-1.13455725358881</v>
      </c>
      <c r="AB881">
        <v>53.991201424557502</v>
      </c>
    </row>
    <row r="882" spans="1:28">
      <c r="A882">
        <v>7299</v>
      </c>
      <c r="B882">
        <v>1949038</v>
      </c>
      <c r="C882" t="s">
        <v>164</v>
      </c>
      <c r="D882" t="s">
        <v>126</v>
      </c>
      <c r="E882" t="s">
        <v>179</v>
      </c>
      <c r="F882" t="s">
        <v>118</v>
      </c>
      <c r="G882">
        <v>43768.415277777778</v>
      </c>
      <c r="H882" t="s">
        <v>180</v>
      </c>
      <c r="I882" t="s">
        <v>116</v>
      </c>
      <c r="J882" t="s">
        <v>181</v>
      </c>
      <c r="K882" t="s">
        <v>182</v>
      </c>
      <c r="L882" t="s">
        <v>183</v>
      </c>
      <c r="M882">
        <v>1.7999999999999999E-2</v>
      </c>
      <c r="N882" t="s">
        <v>149</v>
      </c>
      <c r="O882" t="b">
        <v>0</v>
      </c>
      <c r="P882">
        <v>138261413</v>
      </c>
      <c r="Q882" t="s">
        <v>150</v>
      </c>
      <c r="R882">
        <v>1E-3</v>
      </c>
      <c r="S882" t="s">
        <v>184</v>
      </c>
      <c r="T882">
        <v>2019</v>
      </c>
      <c r="U882" t="s">
        <v>151</v>
      </c>
      <c r="V882" t="s">
        <v>188</v>
      </c>
      <c r="W882" t="s">
        <v>189</v>
      </c>
      <c r="X882" t="s">
        <v>155</v>
      </c>
      <c r="Y882">
        <v>636400</v>
      </c>
      <c r="Z882">
        <v>291600</v>
      </c>
      <c r="AA882">
        <v>1.4791973795069699</v>
      </c>
      <c r="AB882">
        <v>52.471107816141703</v>
      </c>
    </row>
    <row r="883" spans="1:28">
      <c r="A883">
        <v>7299</v>
      </c>
      <c r="B883">
        <v>1531253</v>
      </c>
      <c r="C883" t="s">
        <v>164</v>
      </c>
      <c r="D883" t="s">
        <v>126</v>
      </c>
      <c r="E883" t="s">
        <v>179</v>
      </c>
      <c r="F883" t="s">
        <v>118</v>
      </c>
      <c r="G883">
        <v>42202.473611111112</v>
      </c>
      <c r="H883" t="s">
        <v>180</v>
      </c>
      <c r="I883" t="s">
        <v>116</v>
      </c>
      <c r="J883" t="s">
        <v>165</v>
      </c>
      <c r="K883" t="s">
        <v>166</v>
      </c>
      <c r="L883" t="s">
        <v>183</v>
      </c>
      <c r="M883">
        <v>4.4999999999999997E-3</v>
      </c>
      <c r="N883" t="s">
        <v>149</v>
      </c>
      <c r="O883" t="b">
        <v>0</v>
      </c>
      <c r="P883">
        <v>138261413</v>
      </c>
      <c r="Q883" t="s">
        <v>150</v>
      </c>
      <c r="R883">
        <v>1E-3</v>
      </c>
      <c r="S883" t="s">
        <v>184</v>
      </c>
      <c r="T883">
        <v>2015</v>
      </c>
      <c r="U883" t="s">
        <v>151</v>
      </c>
      <c r="V883" t="s">
        <v>242</v>
      </c>
      <c r="W883" t="s">
        <v>243</v>
      </c>
      <c r="X883" t="s">
        <v>155</v>
      </c>
      <c r="Y883">
        <v>456840</v>
      </c>
      <c r="Z883">
        <v>455364</v>
      </c>
      <c r="AA883">
        <v>-1.13455725358881</v>
      </c>
      <c r="AB883">
        <v>53.991201424557502</v>
      </c>
    </row>
    <row r="884" spans="1:28">
      <c r="A884">
        <v>7299</v>
      </c>
      <c r="B884">
        <v>1841333</v>
      </c>
      <c r="C884" t="s">
        <v>164</v>
      </c>
      <c r="D884" t="s">
        <v>126</v>
      </c>
      <c r="E884" t="s">
        <v>179</v>
      </c>
      <c r="F884" t="s">
        <v>118</v>
      </c>
      <c r="G884">
        <v>42591.40625</v>
      </c>
      <c r="H884" t="s">
        <v>180</v>
      </c>
      <c r="I884" t="s">
        <v>116</v>
      </c>
      <c r="J884" t="s">
        <v>199</v>
      </c>
      <c r="K884" t="s">
        <v>200</v>
      </c>
      <c r="L884" t="s">
        <v>183</v>
      </c>
      <c r="M884">
        <v>4.5999999999999999E-2</v>
      </c>
      <c r="N884" t="s">
        <v>149</v>
      </c>
      <c r="O884" t="b">
        <v>0</v>
      </c>
      <c r="P884">
        <v>138261413</v>
      </c>
      <c r="Q884" t="s">
        <v>150</v>
      </c>
      <c r="R884">
        <v>1E-3</v>
      </c>
      <c r="S884" t="s">
        <v>184</v>
      </c>
      <c r="T884">
        <v>2016</v>
      </c>
      <c r="U884" t="s">
        <v>151</v>
      </c>
      <c r="V884" t="s">
        <v>207</v>
      </c>
      <c r="W884" t="s">
        <v>208</v>
      </c>
      <c r="X884" t="s">
        <v>155</v>
      </c>
      <c r="Y884">
        <v>515935</v>
      </c>
      <c r="Z884">
        <v>253417</v>
      </c>
      <c r="AA884">
        <v>-0.30632621725807402</v>
      </c>
      <c r="AB884">
        <v>52.1668520239771</v>
      </c>
    </row>
    <row r="885" spans="1:28">
      <c r="A885">
        <v>7299</v>
      </c>
      <c r="B885">
        <v>1869995</v>
      </c>
      <c r="C885" t="s">
        <v>164</v>
      </c>
      <c r="D885" t="s">
        <v>126</v>
      </c>
      <c r="E885" t="s">
        <v>179</v>
      </c>
      <c r="F885" t="s">
        <v>118</v>
      </c>
      <c r="G885">
        <v>42851.695833333331</v>
      </c>
      <c r="H885" t="s">
        <v>180</v>
      </c>
      <c r="I885" t="s">
        <v>116</v>
      </c>
      <c r="J885" t="s">
        <v>146</v>
      </c>
      <c r="K885" t="s">
        <v>147</v>
      </c>
      <c r="L885" t="s">
        <v>183</v>
      </c>
      <c r="M885">
        <v>6.3E-2</v>
      </c>
      <c r="N885" t="s">
        <v>149</v>
      </c>
      <c r="O885" t="b">
        <v>0</v>
      </c>
      <c r="P885">
        <v>138261413</v>
      </c>
      <c r="Q885" t="s">
        <v>150</v>
      </c>
      <c r="R885">
        <v>1E-3</v>
      </c>
      <c r="S885" t="s">
        <v>184</v>
      </c>
      <c r="T885">
        <v>2017</v>
      </c>
      <c r="U885" t="s">
        <v>151</v>
      </c>
      <c r="V885" t="s">
        <v>204</v>
      </c>
      <c r="W885" t="s">
        <v>154</v>
      </c>
      <c r="X885" t="s">
        <v>155</v>
      </c>
      <c r="Y885">
        <v>507500</v>
      </c>
      <c r="Z885">
        <v>299100</v>
      </c>
      <c r="AA885">
        <v>-0.41497245145673001</v>
      </c>
      <c r="AB885">
        <v>52.579097446717</v>
      </c>
    </row>
    <row r="886" spans="1:28">
      <c r="A886">
        <v>7299</v>
      </c>
      <c r="B886">
        <v>3457616</v>
      </c>
      <c r="C886" t="s">
        <v>164</v>
      </c>
      <c r="D886" t="s">
        <v>126</v>
      </c>
      <c r="E886" t="s">
        <v>236</v>
      </c>
      <c r="F886" t="s">
        <v>115</v>
      </c>
      <c r="G886">
        <v>44770.503472222219</v>
      </c>
      <c r="H886" t="s">
        <v>180</v>
      </c>
      <c r="I886" t="s">
        <v>116</v>
      </c>
      <c r="J886" t="s">
        <v>251</v>
      </c>
      <c r="K886" t="s">
        <v>252</v>
      </c>
      <c r="L886" t="s">
        <v>183</v>
      </c>
      <c r="M886">
        <v>1.2E-2</v>
      </c>
      <c r="N886" t="s">
        <v>149</v>
      </c>
      <c r="O886" t="b">
        <v>0</v>
      </c>
      <c r="P886">
        <v>138261413</v>
      </c>
      <c r="Q886" t="s">
        <v>150</v>
      </c>
      <c r="R886">
        <v>1E-3</v>
      </c>
      <c r="S886" t="s">
        <v>184</v>
      </c>
      <c r="T886">
        <v>2022</v>
      </c>
      <c r="U886" t="s">
        <v>151</v>
      </c>
      <c r="V886" t="s">
        <v>324</v>
      </c>
      <c r="W886" t="s">
        <v>309</v>
      </c>
      <c r="X886" t="s">
        <v>155</v>
      </c>
      <c r="Y886">
        <v>337809</v>
      </c>
      <c r="Z886">
        <v>155741</v>
      </c>
      <c r="AA886">
        <v>-2.8933761587814502</v>
      </c>
      <c r="AB886">
        <v>51.297382868079701</v>
      </c>
    </row>
    <row r="887" spans="1:28">
      <c r="A887">
        <v>7299</v>
      </c>
      <c r="B887">
        <v>4832860</v>
      </c>
      <c r="C887" t="s">
        <v>164</v>
      </c>
      <c r="D887" t="s">
        <v>126</v>
      </c>
      <c r="E887" t="s">
        <v>179</v>
      </c>
      <c r="F887" t="s">
        <v>118</v>
      </c>
      <c r="G887">
        <v>45253.418055555558</v>
      </c>
      <c r="H887" t="s">
        <v>191</v>
      </c>
      <c r="I887" t="s">
        <v>119</v>
      </c>
      <c r="J887" t="s">
        <v>192</v>
      </c>
      <c r="K887" t="s">
        <v>193</v>
      </c>
      <c r="L887" t="s">
        <v>183</v>
      </c>
      <c r="M887">
        <v>1.6000000000000001E-3</v>
      </c>
      <c r="N887" t="s">
        <v>149</v>
      </c>
      <c r="O887" t="b">
        <v>0</v>
      </c>
      <c r="P887">
        <v>138261413</v>
      </c>
      <c r="Q887" t="s">
        <v>150</v>
      </c>
      <c r="R887">
        <v>1E-3</v>
      </c>
      <c r="S887" t="s">
        <v>184</v>
      </c>
      <c r="T887">
        <v>2023</v>
      </c>
      <c r="U887" t="s">
        <v>151</v>
      </c>
      <c r="V887" t="s">
        <v>194</v>
      </c>
      <c r="W887" t="s">
        <v>195</v>
      </c>
      <c r="X887" t="s">
        <v>155</v>
      </c>
      <c r="Y887">
        <v>357000</v>
      </c>
      <c r="Z887">
        <v>237460</v>
      </c>
      <c r="AA887">
        <v>-2.62823009845419</v>
      </c>
      <c r="AB887">
        <v>52.033868710239098</v>
      </c>
    </row>
    <row r="888" spans="1:28">
      <c r="A888">
        <v>7299</v>
      </c>
      <c r="B888">
        <v>1954970</v>
      </c>
      <c r="C888" t="s">
        <v>164</v>
      </c>
      <c r="D888" t="s">
        <v>126</v>
      </c>
      <c r="E888" t="s">
        <v>179</v>
      </c>
      <c r="F888" t="s">
        <v>118</v>
      </c>
      <c r="G888">
        <v>43843.464583333334</v>
      </c>
      <c r="H888" t="s">
        <v>180</v>
      </c>
      <c r="I888" t="s">
        <v>116</v>
      </c>
      <c r="J888" t="s">
        <v>146</v>
      </c>
      <c r="K888" t="s">
        <v>147</v>
      </c>
      <c r="L888" t="s">
        <v>183</v>
      </c>
      <c r="M888">
        <v>1.2999999999999999E-2</v>
      </c>
      <c r="N888" t="s">
        <v>149</v>
      </c>
      <c r="O888" t="b">
        <v>0</v>
      </c>
      <c r="P888">
        <v>138261413</v>
      </c>
      <c r="Q888" t="s">
        <v>150</v>
      </c>
      <c r="R888">
        <v>1E-3</v>
      </c>
      <c r="S888" t="s">
        <v>184</v>
      </c>
      <c r="T888">
        <v>2020</v>
      </c>
      <c r="U888" t="s">
        <v>151</v>
      </c>
      <c r="V888" t="s">
        <v>204</v>
      </c>
      <c r="W888" t="s">
        <v>154</v>
      </c>
      <c r="X888" t="s">
        <v>155</v>
      </c>
      <c r="Y888">
        <v>507500</v>
      </c>
      <c r="Z888">
        <v>299100</v>
      </c>
      <c r="AA888">
        <v>-0.41497245145673001</v>
      </c>
      <c r="AB888">
        <v>52.579097446717</v>
      </c>
    </row>
    <row r="889" spans="1:28">
      <c r="A889">
        <v>7299</v>
      </c>
      <c r="B889">
        <v>1788183</v>
      </c>
      <c r="C889" t="s">
        <v>164</v>
      </c>
      <c r="D889" t="s">
        <v>126</v>
      </c>
      <c r="E889" t="s">
        <v>179</v>
      </c>
      <c r="F889" t="s">
        <v>118</v>
      </c>
      <c r="G889">
        <v>42052.445138888892</v>
      </c>
      <c r="H889" t="s">
        <v>180</v>
      </c>
      <c r="I889" t="s">
        <v>116</v>
      </c>
      <c r="J889" t="s">
        <v>181</v>
      </c>
      <c r="K889" t="s">
        <v>182</v>
      </c>
      <c r="L889" t="s">
        <v>183</v>
      </c>
      <c r="M889">
        <v>7.4999999999999997E-3</v>
      </c>
      <c r="N889" t="s">
        <v>149</v>
      </c>
      <c r="O889" t="b">
        <v>0</v>
      </c>
      <c r="P889">
        <v>138261413</v>
      </c>
      <c r="Q889" t="s">
        <v>150</v>
      </c>
      <c r="R889">
        <v>1E-3</v>
      </c>
      <c r="S889" t="s">
        <v>184</v>
      </c>
      <c r="T889">
        <v>2015</v>
      </c>
      <c r="U889" t="s">
        <v>151</v>
      </c>
      <c r="V889" t="s">
        <v>197</v>
      </c>
      <c r="W889" t="s">
        <v>186</v>
      </c>
      <c r="X889" t="s">
        <v>155</v>
      </c>
      <c r="Y889">
        <v>624300</v>
      </c>
      <c r="Z889">
        <v>306800</v>
      </c>
      <c r="AA889">
        <v>1.3116346710660201</v>
      </c>
      <c r="AB889">
        <v>52.6126273253455</v>
      </c>
    </row>
    <row r="890" spans="1:28">
      <c r="A890">
        <v>7299</v>
      </c>
      <c r="B890">
        <v>5347258</v>
      </c>
      <c r="C890" t="s">
        <v>164</v>
      </c>
      <c r="D890" t="s">
        <v>126</v>
      </c>
      <c r="E890" t="s">
        <v>179</v>
      </c>
      <c r="F890" t="s">
        <v>118</v>
      </c>
      <c r="G890">
        <v>45174.582638888889</v>
      </c>
      <c r="H890" t="s">
        <v>180</v>
      </c>
      <c r="I890" t="s">
        <v>116</v>
      </c>
      <c r="J890" t="s">
        <v>256</v>
      </c>
      <c r="K890" t="s">
        <v>257</v>
      </c>
      <c r="L890" t="s">
        <v>183</v>
      </c>
      <c r="M890">
        <v>4.4999999999999998E-2</v>
      </c>
      <c r="N890" t="s">
        <v>149</v>
      </c>
      <c r="O890" t="b">
        <v>0</v>
      </c>
      <c r="P890">
        <v>138261413</v>
      </c>
      <c r="Q890" t="s">
        <v>150</v>
      </c>
      <c r="R890">
        <v>1E-3</v>
      </c>
      <c r="S890" t="s">
        <v>184</v>
      </c>
      <c r="T890">
        <v>2023</v>
      </c>
      <c r="U890" t="s">
        <v>151</v>
      </c>
      <c r="V890" t="s">
        <v>289</v>
      </c>
      <c r="W890" t="s">
        <v>290</v>
      </c>
      <c r="X890" t="s">
        <v>155</v>
      </c>
      <c r="Y890">
        <v>347589</v>
      </c>
      <c r="Z890">
        <v>412612</v>
      </c>
      <c r="AA890">
        <v>-2.7935865486517399</v>
      </c>
      <c r="AB890">
        <v>53.607429655734201</v>
      </c>
    </row>
    <row r="891" spans="1:28">
      <c r="A891">
        <v>7299</v>
      </c>
      <c r="B891">
        <v>1844140</v>
      </c>
      <c r="C891" t="s">
        <v>164</v>
      </c>
      <c r="D891" t="s">
        <v>126</v>
      </c>
      <c r="E891" t="s">
        <v>179</v>
      </c>
      <c r="F891" t="s">
        <v>118</v>
      </c>
      <c r="G891">
        <v>42608.623611111114</v>
      </c>
      <c r="H891" t="s">
        <v>180</v>
      </c>
      <c r="I891" t="s">
        <v>116</v>
      </c>
      <c r="J891" t="s">
        <v>181</v>
      </c>
      <c r="K891" t="s">
        <v>182</v>
      </c>
      <c r="L891" t="s">
        <v>183</v>
      </c>
      <c r="M891">
        <v>1.7000000000000001E-2</v>
      </c>
      <c r="N891" t="s">
        <v>149</v>
      </c>
      <c r="O891" t="b">
        <v>0</v>
      </c>
      <c r="P891">
        <v>138261413</v>
      </c>
      <c r="Q891" t="s">
        <v>150</v>
      </c>
      <c r="R891">
        <v>1E-3</v>
      </c>
      <c r="S891" t="s">
        <v>184</v>
      </c>
      <c r="T891">
        <v>2016</v>
      </c>
      <c r="U891" t="s">
        <v>151</v>
      </c>
      <c r="V891" t="s">
        <v>185</v>
      </c>
      <c r="W891" t="s">
        <v>186</v>
      </c>
      <c r="X891" t="s">
        <v>155</v>
      </c>
      <c r="Y891">
        <v>620600</v>
      </c>
      <c r="Z891">
        <v>309500</v>
      </c>
      <c r="AA891">
        <v>1.2588812496391699</v>
      </c>
      <c r="AB891">
        <v>52.638374352215699</v>
      </c>
    </row>
    <row r="892" spans="1:28">
      <c r="A892">
        <v>7299</v>
      </c>
      <c r="B892">
        <v>1814222</v>
      </c>
      <c r="C892" t="s">
        <v>164</v>
      </c>
      <c r="D892" t="s">
        <v>126</v>
      </c>
      <c r="E892" t="s">
        <v>179</v>
      </c>
      <c r="F892" t="s">
        <v>118</v>
      </c>
      <c r="G892">
        <v>42303.34652777778</v>
      </c>
      <c r="H892" t="s">
        <v>180</v>
      </c>
      <c r="I892" t="s">
        <v>116</v>
      </c>
      <c r="J892" t="s">
        <v>181</v>
      </c>
      <c r="K892" t="s">
        <v>182</v>
      </c>
      <c r="L892" t="s">
        <v>183</v>
      </c>
      <c r="M892">
        <v>1.7999999999999999E-2</v>
      </c>
      <c r="N892" t="s">
        <v>149</v>
      </c>
      <c r="O892" t="b">
        <v>0</v>
      </c>
      <c r="P892">
        <v>138261413</v>
      </c>
      <c r="Q892" t="s">
        <v>150</v>
      </c>
      <c r="R892">
        <v>1E-3</v>
      </c>
      <c r="S892" t="s">
        <v>184</v>
      </c>
      <c r="T892">
        <v>2015</v>
      </c>
      <c r="U892" t="s">
        <v>151</v>
      </c>
      <c r="V892" t="s">
        <v>188</v>
      </c>
      <c r="W892" t="s">
        <v>189</v>
      </c>
      <c r="X892" t="s">
        <v>155</v>
      </c>
      <c r="Y892">
        <v>636400</v>
      </c>
      <c r="Z892">
        <v>291600</v>
      </c>
      <c r="AA892">
        <v>1.4791973795069699</v>
      </c>
      <c r="AB892">
        <v>52.471107816141703</v>
      </c>
    </row>
    <row r="893" spans="1:28">
      <c r="A893">
        <v>7299</v>
      </c>
      <c r="B893">
        <v>1834584</v>
      </c>
      <c r="C893" t="s">
        <v>164</v>
      </c>
      <c r="D893" t="s">
        <v>126</v>
      </c>
      <c r="E893" t="s">
        <v>205</v>
      </c>
      <c r="F893" t="s">
        <v>112</v>
      </c>
      <c r="G893">
        <v>42523.643750000003</v>
      </c>
      <c r="H893" t="s">
        <v>180</v>
      </c>
      <c r="I893" t="s">
        <v>116</v>
      </c>
      <c r="J893" t="s">
        <v>181</v>
      </c>
      <c r="K893" t="s">
        <v>182</v>
      </c>
      <c r="L893" t="s">
        <v>183</v>
      </c>
      <c r="M893">
        <v>0.04</v>
      </c>
      <c r="N893" t="s">
        <v>149</v>
      </c>
      <c r="O893" t="b">
        <v>0</v>
      </c>
      <c r="P893">
        <v>138261413</v>
      </c>
      <c r="Q893" t="s">
        <v>150</v>
      </c>
      <c r="R893">
        <v>1E-3</v>
      </c>
      <c r="S893" t="s">
        <v>184</v>
      </c>
      <c r="T893">
        <v>2016</v>
      </c>
      <c r="U893" t="s">
        <v>151</v>
      </c>
      <c r="V893" t="s">
        <v>188</v>
      </c>
      <c r="W893" t="s">
        <v>189</v>
      </c>
      <c r="X893" t="s">
        <v>155</v>
      </c>
      <c r="Y893">
        <v>636400</v>
      </c>
      <c r="Z893">
        <v>291600</v>
      </c>
      <c r="AA893">
        <v>1.4791973795069699</v>
      </c>
      <c r="AB893">
        <v>52.471107816141703</v>
      </c>
    </row>
    <row r="894" spans="1:28">
      <c r="A894">
        <v>7299</v>
      </c>
      <c r="B894">
        <v>1444213</v>
      </c>
      <c r="C894" t="s">
        <v>164</v>
      </c>
      <c r="D894" t="s">
        <v>126</v>
      </c>
      <c r="E894" t="s">
        <v>205</v>
      </c>
      <c r="F894" t="s">
        <v>112</v>
      </c>
      <c r="G894">
        <v>43067.520138888889</v>
      </c>
      <c r="H894" t="s">
        <v>180</v>
      </c>
      <c r="I894" t="s">
        <v>116</v>
      </c>
      <c r="J894" t="s">
        <v>228</v>
      </c>
      <c r="K894" t="s">
        <v>229</v>
      </c>
      <c r="L894" t="s">
        <v>183</v>
      </c>
      <c r="M894">
        <v>5.4000000000000003E-3</v>
      </c>
      <c r="N894" t="s">
        <v>149</v>
      </c>
      <c r="O894" t="b">
        <v>0</v>
      </c>
      <c r="P894">
        <v>138261413</v>
      </c>
      <c r="Q894" t="s">
        <v>150</v>
      </c>
      <c r="R894">
        <v>1E-3</v>
      </c>
      <c r="S894" t="s">
        <v>184</v>
      </c>
      <c r="T894">
        <v>2017</v>
      </c>
      <c r="U894" t="s">
        <v>151</v>
      </c>
      <c r="V894" t="s">
        <v>248</v>
      </c>
      <c r="W894" t="s">
        <v>249</v>
      </c>
      <c r="X894" t="s">
        <v>155</v>
      </c>
      <c r="Y894">
        <v>435499</v>
      </c>
      <c r="Z894">
        <v>117847</v>
      </c>
      <c r="AA894">
        <v>-1.4959290530529701</v>
      </c>
      <c r="AB894">
        <v>50.958961874929102</v>
      </c>
    </row>
    <row r="895" spans="1:28">
      <c r="A895">
        <v>7299</v>
      </c>
      <c r="B895">
        <v>1844863</v>
      </c>
      <c r="C895" t="s">
        <v>164</v>
      </c>
      <c r="D895" t="s">
        <v>126</v>
      </c>
      <c r="E895" t="s">
        <v>179</v>
      </c>
      <c r="F895" t="s">
        <v>118</v>
      </c>
      <c r="G895">
        <v>42625.394444444442</v>
      </c>
      <c r="H895" t="s">
        <v>180</v>
      </c>
      <c r="I895" t="s">
        <v>116</v>
      </c>
      <c r="J895" t="s">
        <v>181</v>
      </c>
      <c r="K895" t="s">
        <v>182</v>
      </c>
      <c r="L895" t="s">
        <v>183</v>
      </c>
      <c r="M895">
        <v>2.4E-2</v>
      </c>
      <c r="N895" t="s">
        <v>149</v>
      </c>
      <c r="O895" t="b">
        <v>0</v>
      </c>
      <c r="P895">
        <v>138261413</v>
      </c>
      <c r="Q895" t="s">
        <v>150</v>
      </c>
      <c r="R895">
        <v>1E-3</v>
      </c>
      <c r="S895" t="s">
        <v>184</v>
      </c>
      <c r="T895">
        <v>2016</v>
      </c>
      <c r="U895" t="s">
        <v>151</v>
      </c>
      <c r="V895" t="s">
        <v>188</v>
      </c>
      <c r="W895" t="s">
        <v>189</v>
      </c>
      <c r="X895" t="s">
        <v>155</v>
      </c>
      <c r="Y895">
        <v>636400</v>
      </c>
      <c r="Z895">
        <v>291600</v>
      </c>
      <c r="AA895">
        <v>1.4791973795069699</v>
      </c>
      <c r="AB895">
        <v>52.471107816141703</v>
      </c>
    </row>
    <row r="896" spans="1:28">
      <c r="A896">
        <v>7299</v>
      </c>
      <c r="B896">
        <v>1578435</v>
      </c>
      <c r="C896" t="s">
        <v>164</v>
      </c>
      <c r="D896" t="s">
        <v>126</v>
      </c>
      <c r="E896" t="s">
        <v>205</v>
      </c>
      <c r="F896" t="s">
        <v>112</v>
      </c>
      <c r="G896">
        <v>44763.491666666669</v>
      </c>
      <c r="H896" t="s">
        <v>180</v>
      </c>
      <c r="I896" t="s">
        <v>116</v>
      </c>
      <c r="J896" t="s">
        <v>228</v>
      </c>
      <c r="K896" t="s">
        <v>229</v>
      </c>
      <c r="L896" t="s">
        <v>183</v>
      </c>
      <c r="M896">
        <v>4.5999999999999999E-3</v>
      </c>
      <c r="N896" t="s">
        <v>149</v>
      </c>
      <c r="O896" t="b">
        <v>0</v>
      </c>
      <c r="P896">
        <v>138261413</v>
      </c>
      <c r="Q896" t="s">
        <v>150</v>
      </c>
      <c r="R896">
        <v>1E-3</v>
      </c>
      <c r="S896" t="s">
        <v>184</v>
      </c>
      <c r="T896">
        <v>2022</v>
      </c>
      <c r="U896" t="s">
        <v>151</v>
      </c>
      <c r="V896" t="s">
        <v>248</v>
      </c>
      <c r="W896" t="s">
        <v>249</v>
      </c>
      <c r="X896" t="s">
        <v>155</v>
      </c>
      <c r="Y896">
        <v>435499</v>
      </c>
      <c r="Z896">
        <v>117847</v>
      </c>
      <c r="AA896">
        <v>-1.4959290530529701</v>
      </c>
      <c r="AB896">
        <v>50.958961874929102</v>
      </c>
    </row>
    <row r="897" spans="1:28">
      <c r="A897">
        <v>7299</v>
      </c>
      <c r="B897">
        <v>2054973</v>
      </c>
      <c r="C897" t="s">
        <v>164</v>
      </c>
      <c r="D897" t="s">
        <v>126</v>
      </c>
      <c r="E897" t="s">
        <v>179</v>
      </c>
      <c r="F897" t="s">
        <v>118</v>
      </c>
      <c r="G897">
        <v>45260.378472222219</v>
      </c>
      <c r="H897" t="s">
        <v>180</v>
      </c>
      <c r="I897" t="s">
        <v>116</v>
      </c>
      <c r="J897" t="s">
        <v>181</v>
      </c>
      <c r="K897" t="s">
        <v>182</v>
      </c>
      <c r="L897" t="s">
        <v>183</v>
      </c>
      <c r="M897">
        <v>5.1999999999999998E-3</v>
      </c>
      <c r="N897" t="s">
        <v>149</v>
      </c>
      <c r="O897" t="b">
        <v>0</v>
      </c>
      <c r="P897">
        <v>138261413</v>
      </c>
      <c r="Q897" t="s">
        <v>150</v>
      </c>
      <c r="R897">
        <v>1E-3</v>
      </c>
      <c r="S897" t="s">
        <v>184</v>
      </c>
      <c r="T897">
        <v>2023</v>
      </c>
      <c r="U897" t="s">
        <v>151</v>
      </c>
      <c r="V897" t="s">
        <v>188</v>
      </c>
      <c r="W897" t="s">
        <v>189</v>
      </c>
      <c r="X897" t="s">
        <v>155</v>
      </c>
      <c r="Y897">
        <v>636400</v>
      </c>
      <c r="Z897">
        <v>291600</v>
      </c>
      <c r="AA897">
        <v>1.4791973795069699</v>
      </c>
      <c r="AB897">
        <v>52.471107816141703</v>
      </c>
    </row>
    <row r="898" spans="1:28">
      <c r="A898">
        <v>7299</v>
      </c>
      <c r="B898">
        <v>1865070</v>
      </c>
      <c r="C898" t="s">
        <v>164</v>
      </c>
      <c r="D898" t="s">
        <v>126</v>
      </c>
      <c r="E898" t="s">
        <v>179</v>
      </c>
      <c r="F898" t="s">
        <v>118</v>
      </c>
      <c r="G898">
        <v>42793.399305555555</v>
      </c>
      <c r="H898" t="s">
        <v>180</v>
      </c>
      <c r="I898" t="s">
        <v>116</v>
      </c>
      <c r="J898" t="s">
        <v>199</v>
      </c>
      <c r="K898" t="s">
        <v>200</v>
      </c>
      <c r="L898" t="s">
        <v>183</v>
      </c>
      <c r="M898">
        <v>5.1999999999999998E-2</v>
      </c>
      <c r="N898" t="s">
        <v>149</v>
      </c>
      <c r="O898" t="b">
        <v>0</v>
      </c>
      <c r="P898">
        <v>138261413</v>
      </c>
      <c r="Q898" t="s">
        <v>150</v>
      </c>
      <c r="R898">
        <v>1E-3</v>
      </c>
      <c r="S898" t="s">
        <v>184</v>
      </c>
      <c r="T898">
        <v>2017</v>
      </c>
      <c r="U898" t="s">
        <v>151</v>
      </c>
      <c r="V898" t="s">
        <v>201</v>
      </c>
      <c r="W898" t="s">
        <v>202</v>
      </c>
      <c r="X898" t="s">
        <v>155</v>
      </c>
      <c r="Y898">
        <v>516100</v>
      </c>
      <c r="Z898">
        <v>253300</v>
      </c>
      <c r="AA898">
        <v>-0.30395486908298303</v>
      </c>
      <c r="AB898">
        <v>52.1657659569386</v>
      </c>
    </row>
    <row r="899" spans="1:28">
      <c r="A899">
        <v>7299</v>
      </c>
      <c r="B899">
        <v>1924683</v>
      </c>
      <c r="C899" t="s">
        <v>164</v>
      </c>
      <c r="D899" t="s">
        <v>126</v>
      </c>
      <c r="E899" t="s">
        <v>179</v>
      </c>
      <c r="F899" t="s">
        <v>118</v>
      </c>
      <c r="G899">
        <v>43503.614583333336</v>
      </c>
      <c r="H899" t="s">
        <v>180</v>
      </c>
      <c r="I899" t="s">
        <v>116</v>
      </c>
      <c r="J899" t="s">
        <v>181</v>
      </c>
      <c r="K899" t="s">
        <v>182</v>
      </c>
      <c r="L899" t="s">
        <v>183</v>
      </c>
      <c r="M899">
        <v>6.4000000000000003E-3</v>
      </c>
      <c r="N899" t="s">
        <v>149</v>
      </c>
      <c r="O899" t="b">
        <v>0</v>
      </c>
      <c r="P899">
        <v>138261413</v>
      </c>
      <c r="Q899" t="s">
        <v>150</v>
      </c>
      <c r="R899">
        <v>1E-3</v>
      </c>
      <c r="S899" t="s">
        <v>184</v>
      </c>
      <c r="T899">
        <v>2019</v>
      </c>
      <c r="U899" t="s">
        <v>151</v>
      </c>
      <c r="V899" t="s">
        <v>185</v>
      </c>
      <c r="W899" t="s">
        <v>186</v>
      </c>
      <c r="X899" t="s">
        <v>155</v>
      </c>
      <c r="Y899">
        <v>620600</v>
      </c>
      <c r="Z899">
        <v>309500</v>
      </c>
      <c r="AA899">
        <v>1.2588812496391699</v>
      </c>
      <c r="AB899">
        <v>52.638374352215699</v>
      </c>
    </row>
    <row r="900" spans="1:28">
      <c r="A900">
        <v>7299</v>
      </c>
      <c r="B900">
        <v>1456038</v>
      </c>
      <c r="C900" t="s">
        <v>164</v>
      </c>
      <c r="D900" t="s">
        <v>126</v>
      </c>
      <c r="E900" t="s">
        <v>205</v>
      </c>
      <c r="F900" t="s">
        <v>112</v>
      </c>
      <c r="G900">
        <v>43231.395833333336</v>
      </c>
      <c r="H900" t="s">
        <v>180</v>
      </c>
      <c r="I900" t="s">
        <v>116</v>
      </c>
      <c r="J900" t="s">
        <v>220</v>
      </c>
      <c r="K900" t="s">
        <v>221</v>
      </c>
      <c r="L900" t="s">
        <v>183</v>
      </c>
      <c r="M900">
        <v>0.15</v>
      </c>
      <c r="N900" t="s">
        <v>149</v>
      </c>
      <c r="O900" t="b">
        <v>0</v>
      </c>
      <c r="P900">
        <v>138261413</v>
      </c>
      <c r="Q900" t="s">
        <v>150</v>
      </c>
      <c r="R900">
        <v>1E-3</v>
      </c>
      <c r="S900" t="s">
        <v>184</v>
      </c>
      <c r="T900">
        <v>2018</v>
      </c>
      <c r="U900" t="s">
        <v>151</v>
      </c>
      <c r="V900" t="s">
        <v>222</v>
      </c>
      <c r="W900" t="s">
        <v>223</v>
      </c>
      <c r="X900" t="s">
        <v>155</v>
      </c>
      <c r="Y900">
        <v>559400</v>
      </c>
      <c r="Z900">
        <v>142800</v>
      </c>
      <c r="AA900">
        <v>0.27827943679790101</v>
      </c>
      <c r="AB900">
        <v>51.162245506364997</v>
      </c>
    </row>
    <row r="901" spans="1:28">
      <c r="A901">
        <v>7299</v>
      </c>
      <c r="B901">
        <v>1868523</v>
      </c>
      <c r="C901" t="s">
        <v>164</v>
      </c>
      <c r="D901" t="s">
        <v>126</v>
      </c>
      <c r="E901" t="s">
        <v>179</v>
      </c>
      <c r="F901" t="s">
        <v>118</v>
      </c>
      <c r="G901">
        <v>42837.563194444447</v>
      </c>
      <c r="H901" t="s">
        <v>180</v>
      </c>
      <c r="I901" t="s">
        <v>116</v>
      </c>
      <c r="J901" t="s">
        <v>146</v>
      </c>
      <c r="K901" t="s">
        <v>147</v>
      </c>
      <c r="L901" t="s">
        <v>183</v>
      </c>
      <c r="M901">
        <v>5.6000000000000001E-2</v>
      </c>
      <c r="N901" t="s">
        <v>149</v>
      </c>
      <c r="O901" t="b">
        <v>0</v>
      </c>
      <c r="P901">
        <v>138261413</v>
      </c>
      <c r="Q901" t="s">
        <v>150</v>
      </c>
      <c r="R901">
        <v>1E-3</v>
      </c>
      <c r="S901" t="s">
        <v>184</v>
      </c>
      <c r="T901">
        <v>2017</v>
      </c>
      <c r="U901" t="s">
        <v>151</v>
      </c>
      <c r="V901" t="s">
        <v>204</v>
      </c>
      <c r="W901" t="s">
        <v>154</v>
      </c>
      <c r="X901" t="s">
        <v>155</v>
      </c>
      <c r="Y901">
        <v>507500</v>
      </c>
      <c r="Z901">
        <v>299100</v>
      </c>
      <c r="AA901">
        <v>-0.41497245145673001</v>
      </c>
      <c r="AB901">
        <v>52.579097446717</v>
      </c>
    </row>
    <row r="902" spans="1:28">
      <c r="A902">
        <v>7299</v>
      </c>
      <c r="B902">
        <v>1957013</v>
      </c>
      <c r="C902" t="s">
        <v>164</v>
      </c>
      <c r="D902" t="s">
        <v>126</v>
      </c>
      <c r="E902" t="s">
        <v>205</v>
      </c>
      <c r="F902" t="s">
        <v>112</v>
      </c>
      <c r="G902">
        <v>43866.411805555559</v>
      </c>
      <c r="H902" t="s">
        <v>180</v>
      </c>
      <c r="I902" t="s">
        <v>116</v>
      </c>
      <c r="J902" t="s">
        <v>181</v>
      </c>
      <c r="K902" t="s">
        <v>182</v>
      </c>
      <c r="L902" t="s">
        <v>183</v>
      </c>
      <c r="M902">
        <v>1.0999999999999999E-2</v>
      </c>
      <c r="N902" t="s">
        <v>149</v>
      </c>
      <c r="O902" t="b">
        <v>0</v>
      </c>
      <c r="P902">
        <v>138261413</v>
      </c>
      <c r="Q902" t="s">
        <v>150</v>
      </c>
      <c r="R902">
        <v>1E-3</v>
      </c>
      <c r="S902" t="s">
        <v>184</v>
      </c>
      <c r="T902">
        <v>2020</v>
      </c>
      <c r="U902" t="s">
        <v>151</v>
      </c>
      <c r="V902" t="s">
        <v>188</v>
      </c>
      <c r="W902" t="s">
        <v>189</v>
      </c>
      <c r="X902" t="s">
        <v>155</v>
      </c>
      <c r="Y902">
        <v>636400</v>
      </c>
      <c r="Z902">
        <v>291600</v>
      </c>
      <c r="AA902">
        <v>1.4791973795069699</v>
      </c>
      <c r="AB902">
        <v>52.471107816141703</v>
      </c>
    </row>
    <row r="903" spans="1:28">
      <c r="A903">
        <v>7299</v>
      </c>
      <c r="B903">
        <v>1858142</v>
      </c>
      <c r="C903" t="s">
        <v>164</v>
      </c>
      <c r="D903" t="s">
        <v>126</v>
      </c>
      <c r="E903" t="s">
        <v>179</v>
      </c>
      <c r="F903" t="s">
        <v>118</v>
      </c>
      <c r="G903">
        <v>42716.396527777775</v>
      </c>
      <c r="H903" t="s">
        <v>180</v>
      </c>
      <c r="I903" t="s">
        <v>116</v>
      </c>
      <c r="J903" t="s">
        <v>199</v>
      </c>
      <c r="K903" t="s">
        <v>200</v>
      </c>
      <c r="L903" t="s">
        <v>183</v>
      </c>
      <c r="M903">
        <v>4.2000000000000003E-2</v>
      </c>
      <c r="N903" t="s">
        <v>149</v>
      </c>
      <c r="O903" t="b">
        <v>0</v>
      </c>
      <c r="P903">
        <v>138261413</v>
      </c>
      <c r="Q903" t="s">
        <v>150</v>
      </c>
      <c r="R903">
        <v>1E-3</v>
      </c>
      <c r="S903" t="s">
        <v>184</v>
      </c>
      <c r="T903">
        <v>2016</v>
      </c>
      <c r="U903" t="s">
        <v>151</v>
      </c>
      <c r="V903" t="s">
        <v>207</v>
      </c>
      <c r="W903" t="s">
        <v>208</v>
      </c>
      <c r="X903" t="s">
        <v>155</v>
      </c>
      <c r="Y903">
        <v>515935</v>
      </c>
      <c r="Z903">
        <v>253417</v>
      </c>
      <c r="AA903">
        <v>-0.30632621725807402</v>
      </c>
      <c r="AB903">
        <v>52.1668520239771</v>
      </c>
    </row>
    <row r="904" spans="1:28">
      <c r="A904">
        <v>7299</v>
      </c>
      <c r="B904">
        <v>1860087</v>
      </c>
      <c r="C904" t="s">
        <v>164</v>
      </c>
      <c r="D904" t="s">
        <v>126</v>
      </c>
      <c r="E904" t="s">
        <v>205</v>
      </c>
      <c r="F904" t="s">
        <v>112</v>
      </c>
      <c r="G904">
        <v>42741.695138888892</v>
      </c>
      <c r="H904" t="s">
        <v>180</v>
      </c>
      <c r="I904" t="s">
        <v>116</v>
      </c>
      <c r="J904" t="s">
        <v>181</v>
      </c>
      <c r="K904" t="s">
        <v>182</v>
      </c>
      <c r="L904" t="s">
        <v>183</v>
      </c>
      <c r="M904">
        <v>1.7000000000000001E-2</v>
      </c>
      <c r="N904" t="s">
        <v>149</v>
      </c>
      <c r="O904" t="b">
        <v>0</v>
      </c>
      <c r="P904">
        <v>138261413</v>
      </c>
      <c r="Q904" t="s">
        <v>150</v>
      </c>
      <c r="R904">
        <v>1E-3</v>
      </c>
      <c r="S904" t="s">
        <v>184</v>
      </c>
      <c r="T904">
        <v>2017</v>
      </c>
      <c r="U904" t="s">
        <v>151</v>
      </c>
      <c r="V904" t="s">
        <v>188</v>
      </c>
      <c r="W904" t="s">
        <v>189</v>
      </c>
      <c r="X904" t="s">
        <v>155</v>
      </c>
      <c r="Y904">
        <v>636400</v>
      </c>
      <c r="Z904">
        <v>291600</v>
      </c>
      <c r="AA904">
        <v>1.4791973795069699</v>
      </c>
      <c r="AB904">
        <v>52.471107816141703</v>
      </c>
    </row>
    <row r="905" spans="1:28">
      <c r="A905">
        <v>7299</v>
      </c>
      <c r="B905">
        <v>1988947</v>
      </c>
      <c r="C905" t="s">
        <v>164</v>
      </c>
      <c r="D905" t="s">
        <v>126</v>
      </c>
      <c r="E905" t="s">
        <v>179</v>
      </c>
      <c r="F905" t="s">
        <v>118</v>
      </c>
      <c r="G905">
        <v>44418.613888888889</v>
      </c>
      <c r="H905" t="s">
        <v>180</v>
      </c>
      <c r="I905" t="s">
        <v>116</v>
      </c>
      <c r="J905" t="s">
        <v>146</v>
      </c>
      <c r="K905" t="s">
        <v>147</v>
      </c>
      <c r="L905" t="s">
        <v>183</v>
      </c>
      <c r="M905">
        <v>4.5999999999999999E-2</v>
      </c>
      <c r="N905" t="s">
        <v>149</v>
      </c>
      <c r="O905" t="b">
        <v>0</v>
      </c>
      <c r="P905">
        <v>138261413</v>
      </c>
      <c r="Q905" t="s">
        <v>150</v>
      </c>
      <c r="R905">
        <v>1E-3</v>
      </c>
      <c r="S905" t="s">
        <v>184</v>
      </c>
      <c r="T905">
        <v>2021</v>
      </c>
      <c r="U905" t="s">
        <v>151</v>
      </c>
      <c r="V905" t="s">
        <v>204</v>
      </c>
      <c r="W905" t="s">
        <v>154</v>
      </c>
      <c r="X905" t="s">
        <v>155</v>
      </c>
      <c r="Y905">
        <v>507500</v>
      </c>
      <c r="Z905">
        <v>299100</v>
      </c>
      <c r="AA905">
        <v>-0.41497245145673001</v>
      </c>
      <c r="AB905">
        <v>52.579097446717</v>
      </c>
    </row>
    <row r="906" spans="1:28">
      <c r="A906">
        <v>7299</v>
      </c>
      <c r="B906">
        <v>1976451</v>
      </c>
      <c r="C906" t="s">
        <v>164</v>
      </c>
      <c r="D906" t="s">
        <v>126</v>
      </c>
      <c r="E906" t="s">
        <v>179</v>
      </c>
      <c r="F906" t="s">
        <v>118</v>
      </c>
      <c r="G906">
        <v>44229.561805555553</v>
      </c>
      <c r="H906" t="s">
        <v>180</v>
      </c>
      <c r="I906" t="s">
        <v>116</v>
      </c>
      <c r="J906" t="s">
        <v>146</v>
      </c>
      <c r="K906" t="s">
        <v>147</v>
      </c>
      <c r="L906" t="s">
        <v>183</v>
      </c>
      <c r="M906">
        <v>6.1999999999999998E-3</v>
      </c>
      <c r="N906" t="s">
        <v>149</v>
      </c>
      <c r="O906" t="b">
        <v>0</v>
      </c>
      <c r="P906">
        <v>138261413</v>
      </c>
      <c r="Q906" t="s">
        <v>150</v>
      </c>
      <c r="R906">
        <v>1E-3</v>
      </c>
      <c r="S906" t="s">
        <v>184</v>
      </c>
      <c r="T906">
        <v>2021</v>
      </c>
      <c r="U906" t="s">
        <v>151</v>
      </c>
      <c r="V906" t="s">
        <v>204</v>
      </c>
      <c r="W906" t="s">
        <v>154</v>
      </c>
      <c r="X906" t="s">
        <v>155</v>
      </c>
      <c r="Y906">
        <v>507500</v>
      </c>
      <c r="Z906">
        <v>299100</v>
      </c>
      <c r="AA906">
        <v>-0.41497245145673001</v>
      </c>
      <c r="AB906">
        <v>52.579097446717</v>
      </c>
    </row>
    <row r="907" spans="1:28">
      <c r="A907">
        <v>7299</v>
      </c>
      <c r="B907">
        <v>1781849</v>
      </c>
      <c r="C907" t="s">
        <v>164</v>
      </c>
      <c r="D907" t="s">
        <v>126</v>
      </c>
      <c r="E907" t="s">
        <v>179</v>
      </c>
      <c r="F907" t="s">
        <v>118</v>
      </c>
      <c r="G907">
        <v>41984.400694444441</v>
      </c>
      <c r="H907" t="s">
        <v>180</v>
      </c>
      <c r="I907" t="s">
        <v>116</v>
      </c>
      <c r="J907" t="s">
        <v>181</v>
      </c>
      <c r="K907" t="s">
        <v>182</v>
      </c>
      <c r="L907" t="s">
        <v>183</v>
      </c>
      <c r="M907">
        <v>8.9999999999999993E-3</v>
      </c>
      <c r="N907" t="s">
        <v>149</v>
      </c>
      <c r="O907" t="b">
        <v>0</v>
      </c>
      <c r="P907">
        <v>138261413</v>
      </c>
      <c r="Q907" t="s">
        <v>150</v>
      </c>
      <c r="R907">
        <v>1E-3</v>
      </c>
      <c r="S907" t="s">
        <v>184</v>
      </c>
      <c r="T907">
        <v>2014</v>
      </c>
      <c r="U907" t="s">
        <v>151</v>
      </c>
      <c r="V907" t="s">
        <v>185</v>
      </c>
      <c r="W907" t="s">
        <v>186</v>
      </c>
      <c r="X907" t="s">
        <v>155</v>
      </c>
      <c r="Y907">
        <v>620600</v>
      </c>
      <c r="Z907">
        <v>309500</v>
      </c>
      <c r="AA907">
        <v>1.2588812496391699</v>
      </c>
      <c r="AB907">
        <v>52.638374352215699</v>
      </c>
    </row>
    <row r="908" spans="1:28">
      <c r="A908">
        <v>7299</v>
      </c>
      <c r="B908">
        <v>1984684</v>
      </c>
      <c r="C908" t="s">
        <v>164</v>
      </c>
      <c r="D908" t="s">
        <v>126</v>
      </c>
      <c r="E908" t="s">
        <v>179</v>
      </c>
      <c r="F908" t="s">
        <v>118</v>
      </c>
      <c r="G908">
        <v>44370.581250000003</v>
      </c>
      <c r="H908" t="s">
        <v>180</v>
      </c>
      <c r="I908" t="s">
        <v>116</v>
      </c>
      <c r="J908" t="s">
        <v>181</v>
      </c>
      <c r="K908" t="s">
        <v>182</v>
      </c>
      <c r="L908" t="s">
        <v>183</v>
      </c>
      <c r="M908">
        <v>4.4999999999999997E-3</v>
      </c>
      <c r="N908" t="s">
        <v>149</v>
      </c>
      <c r="O908" t="b">
        <v>0</v>
      </c>
      <c r="P908">
        <v>138261413</v>
      </c>
      <c r="Q908" t="s">
        <v>150</v>
      </c>
      <c r="R908">
        <v>1E-3</v>
      </c>
      <c r="S908" t="s">
        <v>184</v>
      </c>
      <c r="T908">
        <v>2021</v>
      </c>
      <c r="U908" t="s">
        <v>151</v>
      </c>
      <c r="V908" t="s">
        <v>185</v>
      </c>
      <c r="W908" t="s">
        <v>186</v>
      </c>
      <c r="X908" t="s">
        <v>155</v>
      </c>
      <c r="Y908">
        <v>620600</v>
      </c>
      <c r="Z908">
        <v>309500</v>
      </c>
      <c r="AA908">
        <v>1.2588812496391699</v>
      </c>
      <c r="AB908">
        <v>52.638374352215699</v>
      </c>
    </row>
    <row r="909" spans="1:28">
      <c r="A909">
        <v>7299</v>
      </c>
      <c r="B909">
        <v>1446253</v>
      </c>
      <c r="C909" t="s">
        <v>164</v>
      </c>
      <c r="D909" t="s">
        <v>126</v>
      </c>
      <c r="E909" t="s">
        <v>205</v>
      </c>
      <c r="F909" t="s">
        <v>112</v>
      </c>
      <c r="G909">
        <v>43077.563194444447</v>
      </c>
      <c r="H909" t="s">
        <v>180</v>
      </c>
      <c r="I909" t="s">
        <v>116</v>
      </c>
      <c r="J909" t="s">
        <v>228</v>
      </c>
      <c r="K909" t="s">
        <v>229</v>
      </c>
      <c r="L909" t="s">
        <v>183</v>
      </c>
      <c r="M909">
        <v>5.3E-3</v>
      </c>
      <c r="N909" t="s">
        <v>149</v>
      </c>
      <c r="O909" t="b">
        <v>0</v>
      </c>
      <c r="P909">
        <v>138261413</v>
      </c>
      <c r="Q909" t="s">
        <v>150</v>
      </c>
      <c r="R909">
        <v>1E-3</v>
      </c>
      <c r="S909" t="s">
        <v>184</v>
      </c>
      <c r="T909">
        <v>2017</v>
      </c>
      <c r="U909" t="s">
        <v>151</v>
      </c>
      <c r="V909" t="s">
        <v>248</v>
      </c>
      <c r="W909" t="s">
        <v>249</v>
      </c>
      <c r="X909" t="s">
        <v>155</v>
      </c>
      <c r="Y909">
        <v>435499</v>
      </c>
      <c r="Z909">
        <v>117847</v>
      </c>
      <c r="AA909">
        <v>-1.4959290530529701</v>
      </c>
      <c r="AB909">
        <v>50.958961874929102</v>
      </c>
    </row>
    <row r="910" spans="1:28">
      <c r="A910">
        <v>7299</v>
      </c>
      <c r="B910">
        <v>1842261</v>
      </c>
      <c r="C910" t="s">
        <v>164</v>
      </c>
      <c r="D910" t="s">
        <v>126</v>
      </c>
      <c r="E910" t="s">
        <v>179</v>
      </c>
      <c r="F910" t="s">
        <v>118</v>
      </c>
      <c r="G910">
        <v>42600.489583333336</v>
      </c>
      <c r="H910" t="s">
        <v>180</v>
      </c>
      <c r="I910" t="s">
        <v>116</v>
      </c>
      <c r="J910" t="s">
        <v>146</v>
      </c>
      <c r="K910" t="s">
        <v>147</v>
      </c>
      <c r="L910" t="s">
        <v>183</v>
      </c>
      <c r="M910">
        <v>5.0999999999999997E-2</v>
      </c>
      <c r="N910" t="s">
        <v>149</v>
      </c>
      <c r="O910" t="b">
        <v>0</v>
      </c>
      <c r="P910">
        <v>138261413</v>
      </c>
      <c r="Q910" t="s">
        <v>150</v>
      </c>
      <c r="R910">
        <v>1E-3</v>
      </c>
      <c r="S910" t="s">
        <v>184</v>
      </c>
      <c r="T910">
        <v>2016</v>
      </c>
      <c r="U910" t="s">
        <v>151</v>
      </c>
      <c r="V910" t="s">
        <v>204</v>
      </c>
      <c r="W910" t="s">
        <v>154</v>
      </c>
      <c r="X910" t="s">
        <v>155</v>
      </c>
      <c r="Y910">
        <v>507500</v>
      </c>
      <c r="Z910">
        <v>299100</v>
      </c>
      <c r="AA910">
        <v>-0.41497245145673001</v>
      </c>
      <c r="AB910">
        <v>52.579097446717</v>
      </c>
    </row>
    <row r="911" spans="1:28">
      <c r="A911">
        <v>7299</v>
      </c>
      <c r="B911">
        <v>4739564</v>
      </c>
      <c r="C911" t="s">
        <v>164</v>
      </c>
      <c r="D911" t="s">
        <v>126</v>
      </c>
      <c r="E911" t="s">
        <v>179</v>
      </c>
      <c r="F911" t="s">
        <v>118</v>
      </c>
      <c r="G911">
        <v>43739.447222222225</v>
      </c>
      <c r="H911" t="s">
        <v>191</v>
      </c>
      <c r="I911" t="s">
        <v>119</v>
      </c>
      <c r="J911" t="s">
        <v>192</v>
      </c>
      <c r="K911" t="s">
        <v>193</v>
      </c>
      <c r="L911" t="s">
        <v>183</v>
      </c>
      <c r="M911">
        <v>2.8E-3</v>
      </c>
      <c r="N911" t="s">
        <v>149</v>
      </c>
      <c r="O911" t="b">
        <v>0</v>
      </c>
      <c r="P911">
        <v>138261413</v>
      </c>
      <c r="Q911" t="s">
        <v>150</v>
      </c>
      <c r="R911">
        <v>1E-3</v>
      </c>
      <c r="S911" t="s">
        <v>184</v>
      </c>
      <c r="T911">
        <v>2019</v>
      </c>
      <c r="U911" t="s">
        <v>151</v>
      </c>
      <c r="V911" t="s">
        <v>194</v>
      </c>
      <c r="W911" t="s">
        <v>195</v>
      </c>
      <c r="X911" t="s">
        <v>155</v>
      </c>
      <c r="Y911">
        <v>357000</v>
      </c>
      <c r="Z911">
        <v>237460</v>
      </c>
      <c r="AA911">
        <v>-2.62823009845419</v>
      </c>
      <c r="AB911">
        <v>52.033868710239098</v>
      </c>
    </row>
    <row r="912" spans="1:28">
      <c r="A912">
        <v>7299</v>
      </c>
      <c r="B912">
        <v>1848474</v>
      </c>
      <c r="C912" t="s">
        <v>164</v>
      </c>
      <c r="D912" t="s">
        <v>126</v>
      </c>
      <c r="E912" t="s">
        <v>179</v>
      </c>
      <c r="F912" t="s">
        <v>118</v>
      </c>
      <c r="G912">
        <v>42667.597222222219</v>
      </c>
      <c r="H912" t="s">
        <v>180</v>
      </c>
      <c r="I912" t="s">
        <v>116</v>
      </c>
      <c r="J912" t="s">
        <v>146</v>
      </c>
      <c r="K912" t="s">
        <v>147</v>
      </c>
      <c r="L912" t="s">
        <v>183</v>
      </c>
      <c r="M912">
        <v>0.1</v>
      </c>
      <c r="N912" t="s">
        <v>149</v>
      </c>
      <c r="O912" t="b">
        <v>0</v>
      </c>
      <c r="P912">
        <v>138261413</v>
      </c>
      <c r="Q912" t="s">
        <v>150</v>
      </c>
      <c r="R912">
        <v>1E-3</v>
      </c>
      <c r="S912" t="s">
        <v>184</v>
      </c>
      <c r="T912">
        <v>2016</v>
      </c>
      <c r="U912" t="s">
        <v>151</v>
      </c>
      <c r="V912" t="s">
        <v>204</v>
      </c>
      <c r="W912" t="s">
        <v>154</v>
      </c>
      <c r="X912" t="s">
        <v>155</v>
      </c>
      <c r="Y912">
        <v>507500</v>
      </c>
      <c r="Z912">
        <v>299100</v>
      </c>
      <c r="AA912">
        <v>-0.41497245145673001</v>
      </c>
      <c r="AB912">
        <v>52.579097446717</v>
      </c>
    </row>
    <row r="913" spans="1:28">
      <c r="A913">
        <v>7299</v>
      </c>
      <c r="B913">
        <v>1646182</v>
      </c>
      <c r="C913" t="s">
        <v>164</v>
      </c>
      <c r="D913" t="s">
        <v>126</v>
      </c>
      <c r="E913" t="s">
        <v>179</v>
      </c>
      <c r="F913" t="s">
        <v>118</v>
      </c>
      <c r="G913">
        <v>43745.643750000003</v>
      </c>
      <c r="H913" t="s">
        <v>180</v>
      </c>
      <c r="I913" t="s">
        <v>116</v>
      </c>
      <c r="J913" t="s">
        <v>165</v>
      </c>
      <c r="K913" t="s">
        <v>166</v>
      </c>
      <c r="L913" t="s">
        <v>183</v>
      </c>
      <c r="M913">
        <v>1.2999999999999999E-3</v>
      </c>
      <c r="N913" t="s">
        <v>149</v>
      </c>
      <c r="O913" t="b">
        <v>0</v>
      </c>
      <c r="P913">
        <v>138261413</v>
      </c>
      <c r="Q913" t="s">
        <v>150</v>
      </c>
      <c r="R913">
        <v>1E-3</v>
      </c>
      <c r="S913" t="s">
        <v>184</v>
      </c>
      <c r="T913">
        <v>2019</v>
      </c>
      <c r="U913" t="s">
        <v>151</v>
      </c>
      <c r="V913" t="s">
        <v>242</v>
      </c>
      <c r="W913" t="s">
        <v>243</v>
      </c>
      <c r="X913" t="s">
        <v>155</v>
      </c>
      <c r="Y913">
        <v>456840</v>
      </c>
      <c r="Z913">
        <v>455364</v>
      </c>
      <c r="AA913">
        <v>-1.13455725358881</v>
      </c>
      <c r="AB913">
        <v>53.991201424557502</v>
      </c>
    </row>
    <row r="914" spans="1:28">
      <c r="A914">
        <v>7299</v>
      </c>
      <c r="B914">
        <v>1817675</v>
      </c>
      <c r="C914" t="s">
        <v>164</v>
      </c>
      <c r="D914" t="s">
        <v>126</v>
      </c>
      <c r="E914" t="s">
        <v>179</v>
      </c>
      <c r="F914" t="s">
        <v>118</v>
      </c>
      <c r="G914">
        <v>42333.369444444441</v>
      </c>
      <c r="H914" t="s">
        <v>180</v>
      </c>
      <c r="I914" t="s">
        <v>116</v>
      </c>
      <c r="J914" t="s">
        <v>181</v>
      </c>
      <c r="K914" t="s">
        <v>182</v>
      </c>
      <c r="L914" t="s">
        <v>183</v>
      </c>
      <c r="M914">
        <v>1.0999999999999999E-2</v>
      </c>
      <c r="N914" t="s">
        <v>149</v>
      </c>
      <c r="O914" t="b">
        <v>0</v>
      </c>
      <c r="P914">
        <v>138261413</v>
      </c>
      <c r="Q914" t="s">
        <v>150</v>
      </c>
      <c r="R914">
        <v>1E-3</v>
      </c>
      <c r="S914" t="s">
        <v>184</v>
      </c>
      <c r="T914">
        <v>2015</v>
      </c>
      <c r="U914" t="s">
        <v>151</v>
      </c>
      <c r="V914" t="s">
        <v>185</v>
      </c>
      <c r="W914" t="s">
        <v>186</v>
      </c>
      <c r="X914" t="s">
        <v>155</v>
      </c>
      <c r="Y914">
        <v>620600</v>
      </c>
      <c r="Z914">
        <v>309500</v>
      </c>
      <c r="AA914">
        <v>1.2588812496391699</v>
      </c>
      <c r="AB914">
        <v>52.638374352215699</v>
      </c>
    </row>
    <row r="915" spans="1:28">
      <c r="A915">
        <v>7299</v>
      </c>
      <c r="B915">
        <v>1284853</v>
      </c>
      <c r="C915" t="s">
        <v>164</v>
      </c>
      <c r="D915" t="s">
        <v>126</v>
      </c>
      <c r="E915" t="s">
        <v>205</v>
      </c>
      <c r="F915" t="s">
        <v>112</v>
      </c>
      <c r="G915">
        <v>43327.518750000003</v>
      </c>
      <c r="H915" t="s">
        <v>180</v>
      </c>
      <c r="I915" t="s">
        <v>116</v>
      </c>
      <c r="J915" t="s">
        <v>210</v>
      </c>
      <c r="K915" t="s">
        <v>211</v>
      </c>
      <c r="L915" t="s">
        <v>183</v>
      </c>
      <c r="M915">
        <v>6.6000000000000003E-2</v>
      </c>
      <c r="N915" t="s">
        <v>149</v>
      </c>
      <c r="O915" t="b">
        <v>0</v>
      </c>
      <c r="P915">
        <v>138261413</v>
      </c>
      <c r="Q915" t="s">
        <v>150</v>
      </c>
      <c r="R915">
        <v>1E-3</v>
      </c>
      <c r="S915" t="s">
        <v>184</v>
      </c>
      <c r="T915">
        <v>2018</v>
      </c>
      <c r="U915" t="s">
        <v>151</v>
      </c>
      <c r="V915" t="s">
        <v>212</v>
      </c>
      <c r="W915" t="s">
        <v>213</v>
      </c>
      <c r="X915" t="s">
        <v>155</v>
      </c>
      <c r="Y915">
        <v>512800</v>
      </c>
      <c r="Z915">
        <v>217200</v>
      </c>
      <c r="AA915">
        <v>-0.364053577960054</v>
      </c>
      <c r="AB915">
        <v>51.842019042643301</v>
      </c>
    </row>
    <row r="916" spans="1:28">
      <c r="A916">
        <v>7299</v>
      </c>
      <c r="B916">
        <v>1815490</v>
      </c>
      <c r="C916" t="s">
        <v>164</v>
      </c>
      <c r="D916" t="s">
        <v>126</v>
      </c>
      <c r="E916" t="s">
        <v>179</v>
      </c>
      <c r="F916" t="s">
        <v>118</v>
      </c>
      <c r="G916">
        <v>42324.361805555556</v>
      </c>
      <c r="H916" t="s">
        <v>180</v>
      </c>
      <c r="I916" t="s">
        <v>116</v>
      </c>
      <c r="J916" t="s">
        <v>181</v>
      </c>
      <c r="K916" t="s">
        <v>182</v>
      </c>
      <c r="L916" t="s">
        <v>183</v>
      </c>
      <c r="M916">
        <v>1.7999999999999999E-2</v>
      </c>
      <c r="N916" t="s">
        <v>149</v>
      </c>
      <c r="O916" t="b">
        <v>0</v>
      </c>
      <c r="P916">
        <v>138261413</v>
      </c>
      <c r="Q916" t="s">
        <v>150</v>
      </c>
      <c r="R916">
        <v>1E-3</v>
      </c>
      <c r="S916" t="s">
        <v>184</v>
      </c>
      <c r="T916">
        <v>2015</v>
      </c>
      <c r="U916" t="s">
        <v>151</v>
      </c>
      <c r="V916" t="s">
        <v>188</v>
      </c>
      <c r="W916" t="s">
        <v>189</v>
      </c>
      <c r="X916" t="s">
        <v>155</v>
      </c>
      <c r="Y916">
        <v>636400</v>
      </c>
      <c r="Z916">
        <v>291600</v>
      </c>
      <c r="AA916">
        <v>1.4791973795069699</v>
      </c>
      <c r="AB916">
        <v>52.471107816141703</v>
      </c>
    </row>
    <row r="917" spans="1:28">
      <c r="A917">
        <v>7299</v>
      </c>
      <c r="B917">
        <v>1590507</v>
      </c>
      <c r="C917" t="s">
        <v>164</v>
      </c>
      <c r="D917" t="s">
        <v>126</v>
      </c>
      <c r="E917" t="s">
        <v>205</v>
      </c>
      <c r="F917" t="s">
        <v>112</v>
      </c>
      <c r="G917">
        <v>44897.520138888889</v>
      </c>
      <c r="H917" t="s">
        <v>180</v>
      </c>
      <c r="I917" t="s">
        <v>116</v>
      </c>
      <c r="J917" t="s">
        <v>228</v>
      </c>
      <c r="K917" t="s">
        <v>229</v>
      </c>
      <c r="L917" t="s">
        <v>183</v>
      </c>
      <c r="M917">
        <v>2.8E-3</v>
      </c>
      <c r="N917" t="s">
        <v>149</v>
      </c>
      <c r="O917" t="b">
        <v>0</v>
      </c>
      <c r="P917">
        <v>138261413</v>
      </c>
      <c r="Q917" t="s">
        <v>150</v>
      </c>
      <c r="R917">
        <v>1E-3</v>
      </c>
      <c r="S917" t="s">
        <v>184</v>
      </c>
      <c r="T917">
        <v>2022</v>
      </c>
      <c r="U917" t="s">
        <v>151</v>
      </c>
      <c r="V917" t="s">
        <v>248</v>
      </c>
      <c r="W917" t="s">
        <v>249</v>
      </c>
      <c r="X917" t="s">
        <v>155</v>
      </c>
      <c r="Y917">
        <v>435499</v>
      </c>
      <c r="Z917">
        <v>117847</v>
      </c>
      <c r="AA917">
        <v>-1.4959290530529701</v>
      </c>
      <c r="AB917">
        <v>50.958961874929102</v>
      </c>
    </row>
    <row r="918" spans="1:28">
      <c r="A918">
        <v>7299</v>
      </c>
      <c r="B918">
        <v>1834454</v>
      </c>
      <c r="C918" t="s">
        <v>164</v>
      </c>
      <c r="D918" t="s">
        <v>126</v>
      </c>
      <c r="E918" t="s">
        <v>205</v>
      </c>
      <c r="F918" t="s">
        <v>112</v>
      </c>
      <c r="G918">
        <v>42522.601388888892</v>
      </c>
      <c r="H918" t="s">
        <v>180</v>
      </c>
      <c r="I918" t="s">
        <v>116</v>
      </c>
      <c r="J918" t="s">
        <v>199</v>
      </c>
      <c r="K918" t="s">
        <v>200</v>
      </c>
      <c r="L918" t="s">
        <v>183</v>
      </c>
      <c r="M918">
        <v>5.1999999999999998E-2</v>
      </c>
      <c r="N918" t="s">
        <v>149</v>
      </c>
      <c r="O918" t="b">
        <v>0</v>
      </c>
      <c r="P918">
        <v>138261413</v>
      </c>
      <c r="Q918" t="s">
        <v>150</v>
      </c>
      <c r="R918">
        <v>1E-3</v>
      </c>
      <c r="S918" t="s">
        <v>184</v>
      </c>
      <c r="T918">
        <v>2016</v>
      </c>
      <c r="U918" t="s">
        <v>151</v>
      </c>
      <c r="V918" t="s">
        <v>207</v>
      </c>
      <c r="W918" t="s">
        <v>208</v>
      </c>
      <c r="X918" t="s">
        <v>155</v>
      </c>
      <c r="Y918">
        <v>515935</v>
      </c>
      <c r="Z918">
        <v>253417</v>
      </c>
      <c r="AA918">
        <v>-0.30632621725807402</v>
      </c>
      <c r="AB918">
        <v>52.1668520239771</v>
      </c>
    </row>
    <row r="919" spans="1:28">
      <c r="A919">
        <v>7299</v>
      </c>
      <c r="B919">
        <v>4720488</v>
      </c>
      <c r="C919" t="s">
        <v>164</v>
      </c>
      <c r="D919" t="s">
        <v>126</v>
      </c>
      <c r="E919" t="s">
        <v>179</v>
      </c>
      <c r="F919" t="s">
        <v>118</v>
      </c>
      <c r="G919">
        <v>43482.420138888891</v>
      </c>
      <c r="H919" t="s">
        <v>191</v>
      </c>
      <c r="I919" t="s">
        <v>119</v>
      </c>
      <c r="J919" t="s">
        <v>192</v>
      </c>
      <c r="K919" t="s">
        <v>193</v>
      </c>
      <c r="L919" t="s">
        <v>183</v>
      </c>
      <c r="M919">
        <v>1.1000000000000001E-3</v>
      </c>
      <c r="N919" t="s">
        <v>149</v>
      </c>
      <c r="O919" t="b">
        <v>0</v>
      </c>
      <c r="P919">
        <v>138261413</v>
      </c>
      <c r="Q919" t="s">
        <v>150</v>
      </c>
      <c r="R919">
        <v>1E-3</v>
      </c>
      <c r="S919" t="s">
        <v>184</v>
      </c>
      <c r="T919">
        <v>2019</v>
      </c>
      <c r="U919" t="s">
        <v>151</v>
      </c>
      <c r="V919" t="s">
        <v>194</v>
      </c>
      <c r="W919" t="s">
        <v>195</v>
      </c>
      <c r="X919" t="s">
        <v>155</v>
      </c>
      <c r="Y919">
        <v>357000</v>
      </c>
      <c r="Z919">
        <v>237460</v>
      </c>
      <c r="AA919">
        <v>-2.62823009845419</v>
      </c>
      <c r="AB919">
        <v>52.033868710239098</v>
      </c>
    </row>
    <row r="920" spans="1:28">
      <c r="A920">
        <v>7299</v>
      </c>
      <c r="B920">
        <v>1918863</v>
      </c>
      <c r="C920" t="s">
        <v>164</v>
      </c>
      <c r="D920" t="s">
        <v>126</v>
      </c>
      <c r="E920" t="s">
        <v>179</v>
      </c>
      <c r="F920" t="s">
        <v>118</v>
      </c>
      <c r="G920">
        <v>43427.626388888886</v>
      </c>
      <c r="H920" t="s">
        <v>180</v>
      </c>
      <c r="I920" t="s">
        <v>116</v>
      </c>
      <c r="J920" t="s">
        <v>181</v>
      </c>
      <c r="K920" t="s">
        <v>182</v>
      </c>
      <c r="L920" t="s">
        <v>183</v>
      </c>
      <c r="M920">
        <v>1.6E-2</v>
      </c>
      <c r="N920" t="s">
        <v>149</v>
      </c>
      <c r="O920" t="b">
        <v>0</v>
      </c>
      <c r="P920">
        <v>138261413</v>
      </c>
      <c r="Q920" t="s">
        <v>150</v>
      </c>
      <c r="R920">
        <v>1E-3</v>
      </c>
      <c r="S920" t="s">
        <v>184</v>
      </c>
      <c r="T920">
        <v>2018</v>
      </c>
      <c r="U920" t="s">
        <v>151</v>
      </c>
      <c r="V920" t="s">
        <v>188</v>
      </c>
      <c r="W920" t="s">
        <v>189</v>
      </c>
      <c r="X920" t="s">
        <v>155</v>
      </c>
      <c r="Y920">
        <v>636400</v>
      </c>
      <c r="Z920">
        <v>291600</v>
      </c>
      <c r="AA920">
        <v>1.4791973795069699</v>
      </c>
      <c r="AB920">
        <v>52.471107816141703</v>
      </c>
    </row>
    <row r="921" spans="1:28">
      <c r="A921">
        <v>7299</v>
      </c>
      <c r="B921">
        <v>3450261</v>
      </c>
      <c r="C921" t="s">
        <v>164</v>
      </c>
      <c r="D921" t="s">
        <v>126</v>
      </c>
      <c r="E921" t="s">
        <v>236</v>
      </c>
      <c r="F921" t="s">
        <v>115</v>
      </c>
      <c r="G921">
        <v>44700.613194444442</v>
      </c>
      <c r="H921" t="s">
        <v>180</v>
      </c>
      <c r="I921" t="s">
        <v>116</v>
      </c>
      <c r="J921" t="s">
        <v>251</v>
      </c>
      <c r="K921" t="s">
        <v>252</v>
      </c>
      <c r="L921" t="s">
        <v>183</v>
      </c>
      <c r="M921">
        <v>1.7000000000000001E-2</v>
      </c>
      <c r="N921" t="s">
        <v>149</v>
      </c>
      <c r="O921" t="b">
        <v>0</v>
      </c>
      <c r="P921">
        <v>138261413</v>
      </c>
      <c r="Q921" t="s">
        <v>150</v>
      </c>
      <c r="R921">
        <v>1E-3</v>
      </c>
      <c r="S921" t="s">
        <v>184</v>
      </c>
      <c r="T921">
        <v>2022</v>
      </c>
      <c r="U921" t="s">
        <v>151</v>
      </c>
      <c r="V921" t="s">
        <v>324</v>
      </c>
      <c r="W921" t="s">
        <v>309</v>
      </c>
      <c r="X921" t="s">
        <v>155</v>
      </c>
      <c r="Y921">
        <v>337809</v>
      </c>
      <c r="Z921">
        <v>155741</v>
      </c>
      <c r="AA921">
        <v>-2.8933761587814502</v>
      </c>
      <c r="AB921">
        <v>51.297382868079701</v>
      </c>
    </row>
    <row r="922" spans="1:28">
      <c r="A922">
        <v>7299</v>
      </c>
      <c r="B922">
        <v>4606728</v>
      </c>
      <c r="C922" t="s">
        <v>164</v>
      </c>
      <c r="D922" t="s">
        <v>126</v>
      </c>
      <c r="E922" t="s">
        <v>179</v>
      </c>
      <c r="F922" t="s">
        <v>118</v>
      </c>
      <c r="G922">
        <v>41982.352083333331</v>
      </c>
      <c r="H922" t="s">
        <v>180</v>
      </c>
      <c r="I922" t="s">
        <v>116</v>
      </c>
      <c r="J922" t="s">
        <v>192</v>
      </c>
      <c r="K922" t="s">
        <v>193</v>
      </c>
      <c r="L922" t="s">
        <v>183</v>
      </c>
      <c r="M922">
        <v>1.5E-3</v>
      </c>
      <c r="N922" t="s">
        <v>149</v>
      </c>
      <c r="O922" t="b">
        <v>0</v>
      </c>
      <c r="P922">
        <v>138261413</v>
      </c>
      <c r="Q922" t="s">
        <v>150</v>
      </c>
      <c r="R922">
        <v>1E-3</v>
      </c>
      <c r="S922" t="s">
        <v>184</v>
      </c>
      <c r="T922">
        <v>2014</v>
      </c>
      <c r="U922" t="s">
        <v>151</v>
      </c>
      <c r="V922" t="s">
        <v>277</v>
      </c>
      <c r="W922" t="s">
        <v>278</v>
      </c>
      <c r="X922" t="s">
        <v>155</v>
      </c>
      <c r="Y922">
        <v>383550</v>
      </c>
      <c r="Z922">
        <v>252450</v>
      </c>
      <c r="AA922">
        <v>-2.2419417969467799</v>
      </c>
      <c r="AB922">
        <v>52.170064339376403</v>
      </c>
    </row>
    <row r="923" spans="1:28">
      <c r="A923">
        <v>7299</v>
      </c>
      <c r="B923">
        <v>1853578</v>
      </c>
      <c r="C923" t="s">
        <v>164</v>
      </c>
      <c r="D923" t="s">
        <v>126</v>
      </c>
      <c r="E923" t="s">
        <v>179</v>
      </c>
      <c r="F923" t="s">
        <v>118</v>
      </c>
      <c r="G923">
        <v>42697.570833333331</v>
      </c>
      <c r="H923" t="s">
        <v>180</v>
      </c>
      <c r="I923" t="s">
        <v>116</v>
      </c>
      <c r="J923" t="s">
        <v>146</v>
      </c>
      <c r="K923" t="s">
        <v>147</v>
      </c>
      <c r="L923" t="s">
        <v>183</v>
      </c>
      <c r="M923">
        <v>4.3999999999999997E-2</v>
      </c>
      <c r="N923" t="s">
        <v>149</v>
      </c>
      <c r="O923" t="b">
        <v>0</v>
      </c>
      <c r="P923">
        <v>138261413</v>
      </c>
      <c r="Q923" t="s">
        <v>150</v>
      </c>
      <c r="R923">
        <v>1E-3</v>
      </c>
      <c r="S923" t="s">
        <v>184</v>
      </c>
      <c r="T923">
        <v>2016</v>
      </c>
      <c r="U923" t="s">
        <v>151</v>
      </c>
      <c r="V923" t="s">
        <v>204</v>
      </c>
      <c r="W923" t="s">
        <v>154</v>
      </c>
      <c r="X923" t="s">
        <v>155</v>
      </c>
      <c r="Y923">
        <v>507500</v>
      </c>
      <c r="Z923">
        <v>299100</v>
      </c>
      <c r="AA923">
        <v>-0.41497245145673001</v>
      </c>
      <c r="AB923">
        <v>52.579097446717</v>
      </c>
    </row>
    <row r="924" spans="1:28">
      <c r="A924">
        <v>7299</v>
      </c>
      <c r="B924">
        <v>1907140</v>
      </c>
      <c r="C924" t="s">
        <v>164</v>
      </c>
      <c r="D924" t="s">
        <v>126</v>
      </c>
      <c r="E924" t="s">
        <v>179</v>
      </c>
      <c r="F924" t="s">
        <v>118</v>
      </c>
      <c r="G924">
        <v>43293.624305555553</v>
      </c>
      <c r="H924" t="s">
        <v>180</v>
      </c>
      <c r="I924" t="s">
        <v>116</v>
      </c>
      <c r="J924" t="s">
        <v>199</v>
      </c>
      <c r="K924" t="s">
        <v>200</v>
      </c>
      <c r="L924" t="s">
        <v>183</v>
      </c>
      <c r="M924">
        <v>4.5999999999999999E-2</v>
      </c>
      <c r="N924" t="s">
        <v>149</v>
      </c>
      <c r="O924" t="b">
        <v>0</v>
      </c>
      <c r="P924">
        <v>138261413</v>
      </c>
      <c r="Q924" t="s">
        <v>150</v>
      </c>
      <c r="R924">
        <v>1E-3</v>
      </c>
      <c r="S924" t="s">
        <v>184</v>
      </c>
      <c r="T924">
        <v>2018</v>
      </c>
      <c r="U924" t="s">
        <v>151</v>
      </c>
      <c r="V924" t="s">
        <v>207</v>
      </c>
      <c r="W924" t="s">
        <v>208</v>
      </c>
      <c r="X924" t="s">
        <v>155</v>
      </c>
      <c r="Y924">
        <v>515935</v>
      </c>
      <c r="Z924">
        <v>253417</v>
      </c>
      <c r="AA924">
        <v>-0.30632621725807402</v>
      </c>
      <c r="AB924">
        <v>52.1668520239771</v>
      </c>
    </row>
    <row r="925" spans="1:28">
      <c r="A925">
        <v>7299</v>
      </c>
      <c r="B925">
        <v>2009430</v>
      </c>
      <c r="C925" t="s">
        <v>164</v>
      </c>
      <c r="D925" t="s">
        <v>126</v>
      </c>
      <c r="E925" t="s">
        <v>179</v>
      </c>
      <c r="F925" t="s">
        <v>118</v>
      </c>
      <c r="G925">
        <v>44693.598611111112</v>
      </c>
      <c r="H925" t="s">
        <v>180</v>
      </c>
      <c r="I925" t="s">
        <v>116</v>
      </c>
      <c r="J925" t="s">
        <v>181</v>
      </c>
      <c r="K925" t="s">
        <v>182</v>
      </c>
      <c r="L925" t="s">
        <v>183</v>
      </c>
      <c r="M925">
        <v>6.0000000000000001E-3</v>
      </c>
      <c r="N925" t="s">
        <v>149</v>
      </c>
      <c r="O925" t="b">
        <v>0</v>
      </c>
      <c r="P925">
        <v>138261413</v>
      </c>
      <c r="Q925" t="s">
        <v>150</v>
      </c>
      <c r="R925">
        <v>1E-3</v>
      </c>
      <c r="S925" t="s">
        <v>184</v>
      </c>
      <c r="T925">
        <v>2022</v>
      </c>
      <c r="U925" t="s">
        <v>151</v>
      </c>
      <c r="V925" t="s">
        <v>185</v>
      </c>
      <c r="W925" t="s">
        <v>186</v>
      </c>
      <c r="X925" t="s">
        <v>155</v>
      </c>
      <c r="Y925">
        <v>620600</v>
      </c>
      <c r="Z925">
        <v>309500</v>
      </c>
      <c r="AA925">
        <v>1.2588812496391699</v>
      </c>
      <c r="AB925">
        <v>52.638374352215699</v>
      </c>
    </row>
    <row r="926" spans="1:28">
      <c r="A926">
        <v>7299</v>
      </c>
      <c r="B926">
        <v>1782020</v>
      </c>
      <c r="C926" t="s">
        <v>164</v>
      </c>
      <c r="D926" t="s">
        <v>126</v>
      </c>
      <c r="E926" t="s">
        <v>179</v>
      </c>
      <c r="F926" t="s">
        <v>118</v>
      </c>
      <c r="G926">
        <v>41990.446527777778</v>
      </c>
      <c r="H926" t="s">
        <v>180</v>
      </c>
      <c r="I926" t="s">
        <v>116</v>
      </c>
      <c r="J926" t="s">
        <v>181</v>
      </c>
      <c r="K926" t="s">
        <v>182</v>
      </c>
      <c r="L926" t="s">
        <v>183</v>
      </c>
      <c r="M926">
        <v>0.02</v>
      </c>
      <c r="N926" t="s">
        <v>149</v>
      </c>
      <c r="O926" t="b">
        <v>0</v>
      </c>
      <c r="P926">
        <v>138261413</v>
      </c>
      <c r="Q926" t="s">
        <v>150</v>
      </c>
      <c r="R926">
        <v>1E-3</v>
      </c>
      <c r="S926" t="s">
        <v>184</v>
      </c>
      <c r="T926">
        <v>2014</v>
      </c>
      <c r="U926" t="s">
        <v>151</v>
      </c>
      <c r="V926" t="s">
        <v>197</v>
      </c>
      <c r="W926" t="s">
        <v>186</v>
      </c>
      <c r="X926" t="s">
        <v>155</v>
      </c>
      <c r="Y926">
        <v>624300</v>
      </c>
      <c r="Z926">
        <v>306800</v>
      </c>
      <c r="AA926">
        <v>1.3116346710660201</v>
      </c>
      <c r="AB926">
        <v>52.6126273253455</v>
      </c>
    </row>
    <row r="927" spans="1:28">
      <c r="A927">
        <v>7299</v>
      </c>
      <c r="B927">
        <v>1917758</v>
      </c>
      <c r="C927" t="s">
        <v>164</v>
      </c>
      <c r="D927" t="s">
        <v>126</v>
      </c>
      <c r="E927" t="s">
        <v>179</v>
      </c>
      <c r="F927" t="s">
        <v>118</v>
      </c>
      <c r="G927">
        <v>43411.322916666664</v>
      </c>
      <c r="H927" t="s">
        <v>180</v>
      </c>
      <c r="I927" t="s">
        <v>116</v>
      </c>
      <c r="J927" t="s">
        <v>181</v>
      </c>
      <c r="K927" t="s">
        <v>182</v>
      </c>
      <c r="L927" t="s">
        <v>183</v>
      </c>
      <c r="M927">
        <v>1.7999999999999999E-2</v>
      </c>
      <c r="N927" t="s">
        <v>149</v>
      </c>
      <c r="O927" t="b">
        <v>0</v>
      </c>
      <c r="P927">
        <v>138261413</v>
      </c>
      <c r="Q927" t="s">
        <v>150</v>
      </c>
      <c r="R927">
        <v>1E-3</v>
      </c>
      <c r="S927" t="s">
        <v>184</v>
      </c>
      <c r="T927">
        <v>2018</v>
      </c>
      <c r="U927" t="s">
        <v>151</v>
      </c>
      <c r="V927" t="s">
        <v>188</v>
      </c>
      <c r="W927" t="s">
        <v>189</v>
      </c>
      <c r="X927" t="s">
        <v>155</v>
      </c>
      <c r="Y927">
        <v>636400</v>
      </c>
      <c r="Z927">
        <v>291600</v>
      </c>
      <c r="AA927">
        <v>1.4791973795069699</v>
      </c>
      <c r="AB927">
        <v>52.471107816141703</v>
      </c>
    </row>
    <row r="928" spans="1:28">
      <c r="A928">
        <v>7299</v>
      </c>
      <c r="B928">
        <v>3423987</v>
      </c>
      <c r="C928" t="s">
        <v>164</v>
      </c>
      <c r="D928" t="s">
        <v>126</v>
      </c>
      <c r="E928" t="s">
        <v>236</v>
      </c>
      <c r="F928" t="s">
        <v>115</v>
      </c>
      <c r="G928">
        <v>44355.606944444444</v>
      </c>
      <c r="H928" t="s">
        <v>180</v>
      </c>
      <c r="I928" t="s">
        <v>116</v>
      </c>
      <c r="J928" t="s">
        <v>251</v>
      </c>
      <c r="K928" t="s">
        <v>252</v>
      </c>
      <c r="L928" t="s">
        <v>183</v>
      </c>
      <c r="M928">
        <v>1.2E-2</v>
      </c>
      <c r="N928" t="s">
        <v>149</v>
      </c>
      <c r="O928" t="b">
        <v>0</v>
      </c>
      <c r="P928">
        <v>138261413</v>
      </c>
      <c r="Q928" t="s">
        <v>150</v>
      </c>
      <c r="R928">
        <v>1E-3</v>
      </c>
      <c r="S928" t="s">
        <v>184</v>
      </c>
      <c r="T928">
        <v>2021</v>
      </c>
      <c r="U928" t="s">
        <v>151</v>
      </c>
      <c r="V928" t="s">
        <v>266</v>
      </c>
      <c r="W928" t="s">
        <v>267</v>
      </c>
      <c r="X928" t="s">
        <v>155</v>
      </c>
      <c r="Y928">
        <v>387717</v>
      </c>
      <c r="Z928">
        <v>106747</v>
      </c>
      <c r="AA928">
        <v>-2.1758871951171499</v>
      </c>
      <c r="AB928">
        <v>50.860100095138598</v>
      </c>
    </row>
    <row r="929" spans="1:28">
      <c r="A929">
        <v>7299</v>
      </c>
      <c r="B929">
        <v>1846617</v>
      </c>
      <c r="C929" t="s">
        <v>164</v>
      </c>
      <c r="D929" t="s">
        <v>126</v>
      </c>
      <c r="E929" t="s">
        <v>179</v>
      </c>
      <c r="F929" t="s">
        <v>118</v>
      </c>
      <c r="G929">
        <v>42635.62777777778</v>
      </c>
      <c r="H929" t="s">
        <v>180</v>
      </c>
      <c r="I929" t="s">
        <v>116</v>
      </c>
      <c r="J929" t="s">
        <v>181</v>
      </c>
      <c r="K929" t="s">
        <v>182</v>
      </c>
      <c r="L929" t="s">
        <v>183</v>
      </c>
      <c r="M929">
        <v>1.6E-2</v>
      </c>
      <c r="N929" t="s">
        <v>149</v>
      </c>
      <c r="O929" t="b">
        <v>0</v>
      </c>
      <c r="P929">
        <v>138261413</v>
      </c>
      <c r="Q929" t="s">
        <v>150</v>
      </c>
      <c r="R929">
        <v>1E-3</v>
      </c>
      <c r="S929" t="s">
        <v>184</v>
      </c>
      <c r="T929">
        <v>2016</v>
      </c>
      <c r="U929" t="s">
        <v>151</v>
      </c>
      <c r="V929" t="s">
        <v>185</v>
      </c>
      <c r="W929" t="s">
        <v>186</v>
      </c>
      <c r="X929" t="s">
        <v>155</v>
      </c>
      <c r="Y929">
        <v>620600</v>
      </c>
      <c r="Z929">
        <v>309500</v>
      </c>
      <c r="AA929">
        <v>1.2588812496391699</v>
      </c>
      <c r="AB929">
        <v>52.638374352215699</v>
      </c>
    </row>
    <row r="930" spans="1:28">
      <c r="A930">
        <v>7299</v>
      </c>
      <c r="B930">
        <v>1914819</v>
      </c>
      <c r="C930" t="s">
        <v>164</v>
      </c>
      <c r="D930" t="s">
        <v>126</v>
      </c>
      <c r="E930" t="s">
        <v>179</v>
      </c>
      <c r="F930" t="s">
        <v>118</v>
      </c>
      <c r="G930">
        <v>43377.384027777778</v>
      </c>
      <c r="H930" t="s">
        <v>180</v>
      </c>
      <c r="I930" t="s">
        <v>116</v>
      </c>
      <c r="J930" t="s">
        <v>181</v>
      </c>
      <c r="K930" t="s">
        <v>182</v>
      </c>
      <c r="L930" t="s">
        <v>183</v>
      </c>
      <c r="M930">
        <v>0.01</v>
      </c>
      <c r="N930" t="s">
        <v>149</v>
      </c>
      <c r="O930" t="b">
        <v>0</v>
      </c>
      <c r="P930">
        <v>138261413</v>
      </c>
      <c r="Q930" t="s">
        <v>150</v>
      </c>
      <c r="R930">
        <v>1E-3</v>
      </c>
      <c r="S930" t="s">
        <v>184</v>
      </c>
      <c r="T930">
        <v>2018</v>
      </c>
      <c r="U930" t="s">
        <v>151</v>
      </c>
      <c r="V930" t="s">
        <v>188</v>
      </c>
      <c r="W930" t="s">
        <v>189</v>
      </c>
      <c r="X930" t="s">
        <v>155</v>
      </c>
      <c r="Y930">
        <v>636400</v>
      </c>
      <c r="Z930">
        <v>291600</v>
      </c>
      <c r="AA930">
        <v>1.4791973795069699</v>
      </c>
      <c r="AB930">
        <v>52.471107816141703</v>
      </c>
    </row>
    <row r="931" spans="1:28">
      <c r="A931">
        <v>7299</v>
      </c>
      <c r="B931">
        <v>3491561</v>
      </c>
      <c r="C931" t="s">
        <v>164</v>
      </c>
      <c r="D931" t="s">
        <v>126</v>
      </c>
      <c r="E931" t="s">
        <v>236</v>
      </c>
      <c r="F931" t="s">
        <v>115</v>
      </c>
      <c r="G931">
        <v>45175.558333333334</v>
      </c>
      <c r="H931" t="s">
        <v>180</v>
      </c>
      <c r="I931" t="s">
        <v>116</v>
      </c>
      <c r="J931" t="s">
        <v>251</v>
      </c>
      <c r="K931" t="s">
        <v>252</v>
      </c>
      <c r="L931" t="s">
        <v>183</v>
      </c>
      <c r="M931">
        <v>1.0999999999999999E-2</v>
      </c>
      <c r="N931" t="s">
        <v>149</v>
      </c>
      <c r="O931" t="b">
        <v>0</v>
      </c>
      <c r="P931">
        <v>138261413</v>
      </c>
      <c r="Q931" t="s">
        <v>150</v>
      </c>
      <c r="R931">
        <v>1E-3</v>
      </c>
      <c r="S931" t="s">
        <v>184</v>
      </c>
      <c r="T931">
        <v>2023</v>
      </c>
      <c r="U931" t="s">
        <v>151</v>
      </c>
      <c r="V931" t="s">
        <v>324</v>
      </c>
      <c r="W931" t="s">
        <v>309</v>
      </c>
      <c r="X931" t="s">
        <v>155</v>
      </c>
      <c r="Y931">
        <v>337809</v>
      </c>
      <c r="Z931">
        <v>155741</v>
      </c>
      <c r="AA931">
        <v>-2.8933761587814502</v>
      </c>
      <c r="AB931">
        <v>51.297382868079701</v>
      </c>
    </row>
    <row r="932" spans="1:28">
      <c r="A932">
        <v>7299</v>
      </c>
      <c r="B932">
        <v>1829917</v>
      </c>
      <c r="C932" t="s">
        <v>164</v>
      </c>
      <c r="D932" t="s">
        <v>126</v>
      </c>
      <c r="E932" t="s">
        <v>179</v>
      </c>
      <c r="F932" t="s">
        <v>118</v>
      </c>
      <c r="G932">
        <v>42485.386805555558</v>
      </c>
      <c r="H932" t="s">
        <v>180</v>
      </c>
      <c r="I932" t="s">
        <v>116</v>
      </c>
      <c r="J932" t="s">
        <v>181</v>
      </c>
      <c r="K932" t="s">
        <v>182</v>
      </c>
      <c r="L932" t="s">
        <v>183</v>
      </c>
      <c r="M932">
        <v>1.4999999999999999E-2</v>
      </c>
      <c r="N932" t="s">
        <v>149</v>
      </c>
      <c r="O932" t="b">
        <v>0</v>
      </c>
      <c r="P932">
        <v>138261413</v>
      </c>
      <c r="Q932" t="s">
        <v>150</v>
      </c>
      <c r="R932">
        <v>1E-3</v>
      </c>
      <c r="S932" t="s">
        <v>184</v>
      </c>
      <c r="T932">
        <v>2016</v>
      </c>
      <c r="U932" t="s">
        <v>151</v>
      </c>
      <c r="V932" t="s">
        <v>188</v>
      </c>
      <c r="W932" t="s">
        <v>189</v>
      </c>
      <c r="X932" t="s">
        <v>155</v>
      </c>
      <c r="Y932">
        <v>636400</v>
      </c>
      <c r="Z932">
        <v>291600</v>
      </c>
      <c r="AA932">
        <v>1.4791973795069699</v>
      </c>
      <c r="AB932">
        <v>52.471107816141703</v>
      </c>
    </row>
    <row r="933" spans="1:28">
      <c r="A933">
        <v>7299</v>
      </c>
      <c r="B933">
        <v>1924260</v>
      </c>
      <c r="C933" t="s">
        <v>164</v>
      </c>
      <c r="D933" t="s">
        <v>126</v>
      </c>
      <c r="E933" t="s">
        <v>179</v>
      </c>
      <c r="F933" t="s">
        <v>118</v>
      </c>
      <c r="G933">
        <v>43494.339583333334</v>
      </c>
      <c r="H933" t="s">
        <v>180</v>
      </c>
      <c r="I933" t="s">
        <v>116</v>
      </c>
      <c r="J933" t="s">
        <v>199</v>
      </c>
      <c r="K933" t="s">
        <v>200</v>
      </c>
      <c r="L933" t="s">
        <v>183</v>
      </c>
      <c r="M933">
        <v>0.11</v>
      </c>
      <c r="N933" t="s">
        <v>149</v>
      </c>
      <c r="O933" t="b">
        <v>0</v>
      </c>
      <c r="P933">
        <v>138261413</v>
      </c>
      <c r="Q933" t="s">
        <v>150</v>
      </c>
      <c r="R933">
        <v>1E-3</v>
      </c>
      <c r="S933" t="s">
        <v>184</v>
      </c>
      <c r="T933">
        <v>2019</v>
      </c>
      <c r="U933" t="s">
        <v>151</v>
      </c>
      <c r="V933" t="s">
        <v>201</v>
      </c>
      <c r="W933" t="s">
        <v>202</v>
      </c>
      <c r="X933" t="s">
        <v>155</v>
      </c>
      <c r="Y933">
        <v>516100</v>
      </c>
      <c r="Z933">
        <v>253300</v>
      </c>
      <c r="AA933">
        <v>-0.30395486908298303</v>
      </c>
      <c r="AB933">
        <v>52.1657659569386</v>
      </c>
    </row>
    <row r="934" spans="1:28">
      <c r="A934">
        <v>7299</v>
      </c>
      <c r="B934">
        <v>1922212</v>
      </c>
      <c r="C934" t="s">
        <v>164</v>
      </c>
      <c r="D934" t="s">
        <v>126</v>
      </c>
      <c r="E934" t="s">
        <v>179</v>
      </c>
      <c r="F934" t="s">
        <v>118</v>
      </c>
      <c r="G934">
        <v>43469.580555555556</v>
      </c>
      <c r="H934" t="s">
        <v>180</v>
      </c>
      <c r="I934" t="s">
        <v>116</v>
      </c>
      <c r="J934" t="s">
        <v>181</v>
      </c>
      <c r="K934" t="s">
        <v>182</v>
      </c>
      <c r="L934" t="s">
        <v>183</v>
      </c>
      <c r="M934">
        <v>8.6E-3</v>
      </c>
      <c r="N934" t="s">
        <v>149</v>
      </c>
      <c r="O934" t="b">
        <v>0</v>
      </c>
      <c r="P934">
        <v>138261413</v>
      </c>
      <c r="Q934" t="s">
        <v>150</v>
      </c>
      <c r="R934">
        <v>1E-3</v>
      </c>
      <c r="S934" t="s">
        <v>184</v>
      </c>
      <c r="T934">
        <v>2019</v>
      </c>
      <c r="U934" t="s">
        <v>151</v>
      </c>
      <c r="V934" t="s">
        <v>185</v>
      </c>
      <c r="W934" t="s">
        <v>186</v>
      </c>
      <c r="X934" t="s">
        <v>155</v>
      </c>
      <c r="Y934">
        <v>620600</v>
      </c>
      <c r="Z934">
        <v>309500</v>
      </c>
      <c r="AA934">
        <v>1.2588812496391699</v>
      </c>
      <c r="AB934">
        <v>52.638374352215699</v>
      </c>
    </row>
    <row r="935" spans="1:28">
      <c r="A935">
        <v>7299</v>
      </c>
      <c r="B935">
        <v>1829964</v>
      </c>
      <c r="C935" t="s">
        <v>164</v>
      </c>
      <c r="D935" t="s">
        <v>126</v>
      </c>
      <c r="E935" t="s">
        <v>179</v>
      </c>
      <c r="F935" t="s">
        <v>118</v>
      </c>
      <c r="G935">
        <v>42486.370138888888</v>
      </c>
      <c r="H935" t="s">
        <v>180</v>
      </c>
      <c r="I935" t="s">
        <v>116</v>
      </c>
      <c r="J935" t="s">
        <v>199</v>
      </c>
      <c r="K935" t="s">
        <v>200</v>
      </c>
      <c r="L935" t="s">
        <v>183</v>
      </c>
      <c r="M935">
        <v>4.5999999999999999E-2</v>
      </c>
      <c r="N935" t="s">
        <v>149</v>
      </c>
      <c r="O935" t="b">
        <v>0</v>
      </c>
      <c r="P935">
        <v>138261413</v>
      </c>
      <c r="Q935" t="s">
        <v>150</v>
      </c>
      <c r="R935">
        <v>1E-3</v>
      </c>
      <c r="S935" t="s">
        <v>184</v>
      </c>
      <c r="T935">
        <v>2016</v>
      </c>
      <c r="U935" t="s">
        <v>151</v>
      </c>
      <c r="V935" t="s">
        <v>207</v>
      </c>
      <c r="W935" t="s">
        <v>208</v>
      </c>
      <c r="X935" t="s">
        <v>155</v>
      </c>
      <c r="Y935">
        <v>515935</v>
      </c>
      <c r="Z935">
        <v>253417</v>
      </c>
      <c r="AA935">
        <v>-0.30632621725807402</v>
      </c>
      <c r="AB935">
        <v>52.1668520239771</v>
      </c>
    </row>
    <row r="936" spans="1:28">
      <c r="A936">
        <v>7299</v>
      </c>
      <c r="B936">
        <v>1835291</v>
      </c>
      <c r="C936" t="s">
        <v>164</v>
      </c>
      <c r="D936" t="s">
        <v>126</v>
      </c>
      <c r="E936" t="s">
        <v>179</v>
      </c>
      <c r="F936" t="s">
        <v>118</v>
      </c>
      <c r="G936">
        <v>42535.510416666664</v>
      </c>
      <c r="H936" t="s">
        <v>180</v>
      </c>
      <c r="I936" t="s">
        <v>116</v>
      </c>
      <c r="J936" t="s">
        <v>199</v>
      </c>
      <c r="K936" t="s">
        <v>200</v>
      </c>
      <c r="L936" t="s">
        <v>183</v>
      </c>
      <c r="M936">
        <v>0.06</v>
      </c>
      <c r="N936" t="s">
        <v>149</v>
      </c>
      <c r="O936" t="b">
        <v>0</v>
      </c>
      <c r="P936">
        <v>138261413</v>
      </c>
      <c r="Q936" t="s">
        <v>150</v>
      </c>
      <c r="R936">
        <v>1E-3</v>
      </c>
      <c r="S936" t="s">
        <v>184</v>
      </c>
      <c r="T936">
        <v>2016</v>
      </c>
      <c r="U936" t="s">
        <v>151</v>
      </c>
      <c r="V936" t="s">
        <v>201</v>
      </c>
      <c r="W936" t="s">
        <v>202</v>
      </c>
      <c r="X936" t="s">
        <v>155</v>
      </c>
      <c r="Y936">
        <v>516100</v>
      </c>
      <c r="Z936">
        <v>253300</v>
      </c>
      <c r="AA936">
        <v>-0.30395486908298303</v>
      </c>
      <c r="AB936">
        <v>52.1657659569386</v>
      </c>
    </row>
    <row r="937" spans="1:28">
      <c r="A937">
        <v>7299</v>
      </c>
      <c r="B937">
        <v>1922792</v>
      </c>
      <c r="C937" t="s">
        <v>164</v>
      </c>
      <c r="D937" t="s">
        <v>126</v>
      </c>
      <c r="E937" t="s">
        <v>179</v>
      </c>
      <c r="F937" t="s">
        <v>118</v>
      </c>
      <c r="G937">
        <v>43474.451388888891</v>
      </c>
      <c r="H937" t="s">
        <v>180</v>
      </c>
      <c r="I937" t="s">
        <v>116</v>
      </c>
      <c r="J937" t="s">
        <v>146</v>
      </c>
      <c r="K937" t="s">
        <v>147</v>
      </c>
      <c r="L937" t="s">
        <v>148</v>
      </c>
      <c r="M937">
        <v>5.8000000000000003E-2</v>
      </c>
      <c r="N937" t="s">
        <v>149</v>
      </c>
      <c r="O937" t="b">
        <v>0</v>
      </c>
      <c r="P937">
        <v>138261413</v>
      </c>
      <c r="Q937" t="s">
        <v>150</v>
      </c>
      <c r="R937">
        <v>1E-3</v>
      </c>
      <c r="S937" t="s">
        <v>184</v>
      </c>
      <c r="T937">
        <v>2019</v>
      </c>
      <c r="U937" t="s">
        <v>151</v>
      </c>
      <c r="V937" t="s">
        <v>204</v>
      </c>
      <c r="W937" t="s">
        <v>154</v>
      </c>
      <c r="X937" t="s">
        <v>155</v>
      </c>
      <c r="Y937">
        <v>507500</v>
      </c>
      <c r="Z937">
        <v>299100</v>
      </c>
      <c r="AA937">
        <v>-0.41497245145673001</v>
      </c>
      <c r="AB937">
        <v>52.579097446717</v>
      </c>
    </row>
    <row r="938" spans="1:28">
      <c r="A938">
        <v>7299</v>
      </c>
      <c r="B938">
        <v>1848244</v>
      </c>
      <c r="C938" t="s">
        <v>164</v>
      </c>
      <c r="D938" t="s">
        <v>126</v>
      </c>
      <c r="E938" t="s">
        <v>179</v>
      </c>
      <c r="F938" t="s">
        <v>118</v>
      </c>
      <c r="G938">
        <v>42662.413888888892</v>
      </c>
      <c r="H938" t="s">
        <v>180</v>
      </c>
      <c r="I938" t="s">
        <v>116</v>
      </c>
      <c r="J938" t="s">
        <v>146</v>
      </c>
      <c r="K938" t="s">
        <v>147</v>
      </c>
      <c r="L938" t="s">
        <v>183</v>
      </c>
      <c r="M938">
        <v>8.4000000000000005E-2</v>
      </c>
      <c r="N938" t="s">
        <v>149</v>
      </c>
      <c r="O938" t="b">
        <v>0</v>
      </c>
      <c r="P938">
        <v>138261413</v>
      </c>
      <c r="Q938" t="s">
        <v>150</v>
      </c>
      <c r="R938">
        <v>1E-3</v>
      </c>
      <c r="S938" t="s">
        <v>184</v>
      </c>
      <c r="T938">
        <v>2016</v>
      </c>
      <c r="U938" t="s">
        <v>151</v>
      </c>
      <c r="V938" t="s">
        <v>204</v>
      </c>
      <c r="W938" t="s">
        <v>154</v>
      </c>
      <c r="X938" t="s">
        <v>155</v>
      </c>
      <c r="Y938">
        <v>507500</v>
      </c>
      <c r="Z938">
        <v>299100</v>
      </c>
      <c r="AA938">
        <v>-0.41497245145673001</v>
      </c>
      <c r="AB938">
        <v>52.579097446717</v>
      </c>
    </row>
    <row r="939" spans="1:28">
      <c r="A939">
        <v>7299</v>
      </c>
      <c r="B939">
        <v>1804307</v>
      </c>
      <c r="C939" t="s">
        <v>164</v>
      </c>
      <c r="D939" t="s">
        <v>126</v>
      </c>
      <c r="E939" t="s">
        <v>179</v>
      </c>
      <c r="F939" t="s">
        <v>118</v>
      </c>
      <c r="G939">
        <v>42199.40625</v>
      </c>
      <c r="H939" t="s">
        <v>180</v>
      </c>
      <c r="I939" t="s">
        <v>116</v>
      </c>
      <c r="J939" t="s">
        <v>181</v>
      </c>
      <c r="K939" t="s">
        <v>182</v>
      </c>
      <c r="L939" t="s">
        <v>183</v>
      </c>
      <c r="M939">
        <v>1.4E-2</v>
      </c>
      <c r="N939" t="s">
        <v>149</v>
      </c>
      <c r="O939" t="b">
        <v>0</v>
      </c>
      <c r="P939">
        <v>138261413</v>
      </c>
      <c r="Q939" t="s">
        <v>150</v>
      </c>
      <c r="R939">
        <v>1E-3</v>
      </c>
      <c r="S939" t="s">
        <v>184</v>
      </c>
      <c r="T939">
        <v>2015</v>
      </c>
      <c r="U939" t="s">
        <v>151</v>
      </c>
      <c r="V939" t="s">
        <v>188</v>
      </c>
      <c r="W939" t="s">
        <v>189</v>
      </c>
      <c r="X939" t="s">
        <v>155</v>
      </c>
      <c r="Y939">
        <v>636400</v>
      </c>
      <c r="Z939">
        <v>291600</v>
      </c>
      <c r="AA939">
        <v>1.4791973795069699</v>
      </c>
      <c r="AB939">
        <v>52.471107816141703</v>
      </c>
    </row>
    <row r="940" spans="1:28">
      <c r="A940">
        <v>7299</v>
      </c>
      <c r="B940">
        <v>1843975</v>
      </c>
      <c r="C940" t="s">
        <v>164</v>
      </c>
      <c r="D940" t="s">
        <v>126</v>
      </c>
      <c r="E940" t="s">
        <v>179</v>
      </c>
      <c r="F940" t="s">
        <v>118</v>
      </c>
      <c r="G940">
        <v>42607.507638888892</v>
      </c>
      <c r="H940" t="s">
        <v>180</v>
      </c>
      <c r="I940" t="s">
        <v>116</v>
      </c>
      <c r="J940" t="s">
        <v>146</v>
      </c>
      <c r="K940" t="s">
        <v>147</v>
      </c>
      <c r="L940" t="s">
        <v>183</v>
      </c>
      <c r="M940">
        <v>1.7000000000000001E-2</v>
      </c>
      <c r="N940" t="s">
        <v>149</v>
      </c>
      <c r="O940" t="b">
        <v>0</v>
      </c>
      <c r="P940">
        <v>138261413</v>
      </c>
      <c r="Q940" t="s">
        <v>150</v>
      </c>
      <c r="R940">
        <v>1E-3</v>
      </c>
      <c r="S940" t="s">
        <v>184</v>
      </c>
      <c r="T940">
        <v>2016</v>
      </c>
      <c r="U940" t="s">
        <v>151</v>
      </c>
      <c r="V940" t="s">
        <v>225</v>
      </c>
      <c r="W940" t="s">
        <v>226</v>
      </c>
      <c r="X940" t="s">
        <v>155</v>
      </c>
      <c r="Y940">
        <v>500098</v>
      </c>
      <c r="Z940">
        <v>402866</v>
      </c>
      <c r="AA940">
        <v>-0.49196935841400102</v>
      </c>
      <c r="AB940">
        <v>53.512954618294103</v>
      </c>
    </row>
    <row r="941" spans="1:28">
      <c r="A941">
        <v>7299</v>
      </c>
      <c r="B941">
        <v>2047793</v>
      </c>
      <c r="C941" t="s">
        <v>164</v>
      </c>
      <c r="D941" t="s">
        <v>126</v>
      </c>
      <c r="E941" t="s">
        <v>179</v>
      </c>
      <c r="F941" t="s">
        <v>118</v>
      </c>
      <c r="G941">
        <v>45187.473611111112</v>
      </c>
      <c r="H941" t="s">
        <v>180</v>
      </c>
      <c r="I941" t="s">
        <v>116</v>
      </c>
      <c r="J941" t="s">
        <v>199</v>
      </c>
      <c r="K941" t="s">
        <v>200</v>
      </c>
      <c r="L941" t="s">
        <v>183</v>
      </c>
      <c r="M941">
        <v>0.03</v>
      </c>
      <c r="N941" t="s">
        <v>149</v>
      </c>
      <c r="O941" t="b">
        <v>0</v>
      </c>
      <c r="P941">
        <v>138261413</v>
      </c>
      <c r="Q941" t="s">
        <v>150</v>
      </c>
      <c r="R941">
        <v>1E-3</v>
      </c>
      <c r="S941" t="s">
        <v>184</v>
      </c>
      <c r="T941">
        <v>2023</v>
      </c>
      <c r="U941" t="s">
        <v>151</v>
      </c>
      <c r="V941" t="s">
        <v>207</v>
      </c>
      <c r="W941" t="s">
        <v>208</v>
      </c>
      <c r="X941" t="s">
        <v>155</v>
      </c>
      <c r="Y941">
        <v>515935</v>
      </c>
      <c r="Z941">
        <v>253417</v>
      </c>
      <c r="AA941">
        <v>-0.30632621725807402</v>
      </c>
      <c r="AB941">
        <v>52.1668520239771</v>
      </c>
    </row>
    <row r="942" spans="1:28">
      <c r="A942">
        <v>7299</v>
      </c>
      <c r="B942">
        <v>1791152</v>
      </c>
      <c r="C942" t="s">
        <v>164</v>
      </c>
      <c r="D942" t="s">
        <v>126</v>
      </c>
      <c r="E942" t="s">
        <v>179</v>
      </c>
      <c r="F942" t="s">
        <v>118</v>
      </c>
      <c r="G942">
        <v>42086.627083333333</v>
      </c>
      <c r="H942" t="s">
        <v>180</v>
      </c>
      <c r="I942" t="s">
        <v>116</v>
      </c>
      <c r="J942" t="s">
        <v>181</v>
      </c>
      <c r="K942" t="s">
        <v>182</v>
      </c>
      <c r="L942" t="s">
        <v>183</v>
      </c>
      <c r="M942">
        <v>1.4E-2</v>
      </c>
      <c r="N942" t="s">
        <v>149</v>
      </c>
      <c r="O942" t="b">
        <v>0</v>
      </c>
      <c r="P942">
        <v>138261413</v>
      </c>
      <c r="Q942" t="s">
        <v>150</v>
      </c>
      <c r="R942">
        <v>1E-3</v>
      </c>
      <c r="S942" t="s">
        <v>184</v>
      </c>
      <c r="T942">
        <v>2015</v>
      </c>
      <c r="U942" t="s">
        <v>151</v>
      </c>
      <c r="V942" t="s">
        <v>197</v>
      </c>
      <c r="W942" t="s">
        <v>186</v>
      </c>
      <c r="X942" t="s">
        <v>155</v>
      </c>
      <c r="Y942">
        <v>624300</v>
      </c>
      <c r="Z942">
        <v>306800</v>
      </c>
      <c r="AA942">
        <v>1.3116346710660201</v>
      </c>
      <c r="AB942">
        <v>52.6126273253455</v>
      </c>
    </row>
    <row r="943" spans="1:28">
      <c r="A943">
        <v>7299</v>
      </c>
      <c r="B943">
        <v>1952610</v>
      </c>
      <c r="C943" t="s">
        <v>164</v>
      </c>
      <c r="D943" t="s">
        <v>126</v>
      </c>
      <c r="E943" t="s">
        <v>179</v>
      </c>
      <c r="F943" t="s">
        <v>118</v>
      </c>
      <c r="G943">
        <v>43809.532638888886</v>
      </c>
      <c r="H943" t="s">
        <v>180</v>
      </c>
      <c r="I943" t="s">
        <v>116</v>
      </c>
      <c r="J943" t="s">
        <v>199</v>
      </c>
      <c r="K943" t="s">
        <v>200</v>
      </c>
      <c r="L943" t="s">
        <v>148</v>
      </c>
      <c r="M943">
        <v>0.05</v>
      </c>
      <c r="N943" t="s">
        <v>149</v>
      </c>
      <c r="O943" t="b">
        <v>0</v>
      </c>
      <c r="P943">
        <v>138261413</v>
      </c>
      <c r="Q943" t="s">
        <v>150</v>
      </c>
      <c r="R943">
        <v>1E-3</v>
      </c>
      <c r="S943" t="s">
        <v>184</v>
      </c>
      <c r="T943">
        <v>2019</v>
      </c>
      <c r="U943" t="s">
        <v>151</v>
      </c>
      <c r="V943" t="s">
        <v>201</v>
      </c>
      <c r="W943" t="s">
        <v>202</v>
      </c>
      <c r="X943" t="s">
        <v>155</v>
      </c>
      <c r="Y943">
        <v>516100</v>
      </c>
      <c r="Z943">
        <v>253300</v>
      </c>
      <c r="AA943">
        <v>-0.30395486908298303</v>
      </c>
      <c r="AB943">
        <v>52.1657659569386</v>
      </c>
    </row>
    <row r="944" spans="1:28">
      <c r="A944">
        <v>7299</v>
      </c>
      <c r="B944">
        <v>1917546</v>
      </c>
      <c r="C944" t="s">
        <v>164</v>
      </c>
      <c r="D944" t="s">
        <v>126</v>
      </c>
      <c r="E944" t="s">
        <v>205</v>
      </c>
      <c r="F944" t="s">
        <v>112</v>
      </c>
      <c r="G944">
        <v>43406.648611111108</v>
      </c>
      <c r="H944" t="s">
        <v>180</v>
      </c>
      <c r="I944" t="s">
        <v>116</v>
      </c>
      <c r="J944" t="s">
        <v>181</v>
      </c>
      <c r="K944" t="s">
        <v>182</v>
      </c>
      <c r="L944" t="s">
        <v>183</v>
      </c>
      <c r="M944">
        <v>1.0999999999999999E-2</v>
      </c>
      <c r="N944" t="s">
        <v>149</v>
      </c>
      <c r="O944" t="b">
        <v>0</v>
      </c>
      <c r="P944">
        <v>138261413</v>
      </c>
      <c r="Q944" t="s">
        <v>150</v>
      </c>
      <c r="R944">
        <v>1E-3</v>
      </c>
      <c r="S944" t="s">
        <v>184</v>
      </c>
      <c r="T944">
        <v>2018</v>
      </c>
      <c r="U944" t="s">
        <v>151</v>
      </c>
      <c r="V944" t="s">
        <v>185</v>
      </c>
      <c r="W944" t="s">
        <v>186</v>
      </c>
      <c r="X944" t="s">
        <v>155</v>
      </c>
      <c r="Y944">
        <v>620600</v>
      </c>
      <c r="Z944">
        <v>309500</v>
      </c>
      <c r="AA944">
        <v>1.2588812496391699</v>
      </c>
      <c r="AB944">
        <v>52.638374352215699</v>
      </c>
    </row>
    <row r="945" spans="1:28">
      <c r="A945">
        <v>7299</v>
      </c>
      <c r="B945">
        <v>1920020</v>
      </c>
      <c r="C945" t="s">
        <v>164</v>
      </c>
      <c r="D945" t="s">
        <v>126</v>
      </c>
      <c r="E945" t="s">
        <v>205</v>
      </c>
      <c r="F945" t="s">
        <v>112</v>
      </c>
      <c r="G945">
        <v>43438.368750000001</v>
      </c>
      <c r="H945" t="s">
        <v>180</v>
      </c>
      <c r="I945" t="s">
        <v>116</v>
      </c>
      <c r="J945" t="s">
        <v>181</v>
      </c>
      <c r="K945" t="s">
        <v>182</v>
      </c>
      <c r="L945" t="s">
        <v>183</v>
      </c>
      <c r="M945">
        <v>1.4999999999999999E-2</v>
      </c>
      <c r="N945" t="s">
        <v>149</v>
      </c>
      <c r="O945" t="b">
        <v>0</v>
      </c>
      <c r="P945">
        <v>138261413</v>
      </c>
      <c r="Q945" t="s">
        <v>150</v>
      </c>
      <c r="R945">
        <v>1E-3</v>
      </c>
      <c r="S945" t="s">
        <v>184</v>
      </c>
      <c r="T945">
        <v>2018</v>
      </c>
      <c r="U945" t="s">
        <v>151</v>
      </c>
      <c r="V945" t="s">
        <v>188</v>
      </c>
      <c r="W945" t="s">
        <v>189</v>
      </c>
      <c r="X945" t="s">
        <v>155</v>
      </c>
      <c r="Y945">
        <v>636400</v>
      </c>
      <c r="Z945">
        <v>291600</v>
      </c>
      <c r="AA945">
        <v>1.4791973795069699</v>
      </c>
      <c r="AB945">
        <v>52.471107816141703</v>
      </c>
    </row>
    <row r="946" spans="1:28">
      <c r="A946">
        <v>7299</v>
      </c>
      <c r="B946">
        <v>4727468</v>
      </c>
      <c r="C946" t="s">
        <v>164</v>
      </c>
      <c r="D946" t="s">
        <v>126</v>
      </c>
      <c r="E946" t="s">
        <v>328</v>
      </c>
      <c r="F946" t="s">
        <v>124</v>
      </c>
      <c r="G946">
        <v>43588.590277777781</v>
      </c>
      <c r="H946" t="s">
        <v>145</v>
      </c>
      <c r="I946" t="s">
        <v>135</v>
      </c>
      <c r="J946" t="s">
        <v>367</v>
      </c>
      <c r="K946" t="s">
        <v>368</v>
      </c>
      <c r="L946" t="s">
        <v>183</v>
      </c>
      <c r="M946">
        <v>2.5999999999999999E-3</v>
      </c>
      <c r="N946" t="s">
        <v>149</v>
      </c>
      <c r="O946" t="b">
        <v>0</v>
      </c>
      <c r="P946">
        <v>138261413</v>
      </c>
      <c r="Q946" t="s">
        <v>150</v>
      </c>
      <c r="R946">
        <v>1E-3</v>
      </c>
      <c r="S946" t="s">
        <v>184</v>
      </c>
      <c r="T946">
        <v>2019</v>
      </c>
      <c r="U946" t="s">
        <v>151</v>
      </c>
      <c r="V946" t="s">
        <v>375</v>
      </c>
      <c r="W946" t="s">
        <v>151</v>
      </c>
      <c r="X946" t="s">
        <v>155</v>
      </c>
      <c r="Y946">
        <v>500000</v>
      </c>
      <c r="Z946">
        <v>2</v>
      </c>
      <c r="AA946">
        <v>-0.60913153561602296</v>
      </c>
      <c r="AB946">
        <v>49.891915171476597</v>
      </c>
    </row>
    <row r="947" spans="1:28">
      <c r="A947">
        <v>7299</v>
      </c>
      <c r="B947">
        <v>1868931</v>
      </c>
      <c r="C947" t="s">
        <v>164</v>
      </c>
      <c r="D947" t="s">
        <v>126</v>
      </c>
      <c r="E947" t="s">
        <v>179</v>
      </c>
      <c r="F947" t="s">
        <v>118</v>
      </c>
      <c r="G947">
        <v>42845.590277777781</v>
      </c>
      <c r="H947" t="s">
        <v>180</v>
      </c>
      <c r="I947" t="s">
        <v>116</v>
      </c>
      <c r="J947" t="s">
        <v>181</v>
      </c>
      <c r="K947" t="s">
        <v>182</v>
      </c>
      <c r="L947" t="s">
        <v>183</v>
      </c>
      <c r="M947">
        <v>0.01</v>
      </c>
      <c r="N947" t="s">
        <v>149</v>
      </c>
      <c r="O947" t="b">
        <v>0</v>
      </c>
      <c r="P947">
        <v>138261413</v>
      </c>
      <c r="Q947" t="s">
        <v>150</v>
      </c>
      <c r="R947">
        <v>1E-3</v>
      </c>
      <c r="S947" t="s">
        <v>184</v>
      </c>
      <c r="T947">
        <v>2017</v>
      </c>
      <c r="U947" t="s">
        <v>151</v>
      </c>
      <c r="V947" t="s">
        <v>185</v>
      </c>
      <c r="W947" t="s">
        <v>186</v>
      </c>
      <c r="X947" t="s">
        <v>155</v>
      </c>
      <c r="Y947">
        <v>620600</v>
      </c>
      <c r="Z947">
        <v>309500</v>
      </c>
      <c r="AA947">
        <v>1.2588812496391699</v>
      </c>
      <c r="AB947">
        <v>52.638374352215699</v>
      </c>
    </row>
    <row r="948" spans="1:28">
      <c r="A948">
        <v>7299</v>
      </c>
      <c r="B948">
        <v>1917499</v>
      </c>
      <c r="C948" t="s">
        <v>164</v>
      </c>
      <c r="D948" t="s">
        <v>126</v>
      </c>
      <c r="E948" t="s">
        <v>179</v>
      </c>
      <c r="F948" t="s">
        <v>118</v>
      </c>
      <c r="G948">
        <v>43409.43472222222</v>
      </c>
      <c r="H948" t="s">
        <v>180</v>
      </c>
      <c r="I948" t="s">
        <v>116</v>
      </c>
      <c r="J948" t="s">
        <v>199</v>
      </c>
      <c r="K948" t="s">
        <v>200</v>
      </c>
      <c r="L948" t="s">
        <v>183</v>
      </c>
      <c r="M948">
        <v>5.3999999999999999E-2</v>
      </c>
      <c r="N948" t="s">
        <v>149</v>
      </c>
      <c r="O948" t="b">
        <v>0</v>
      </c>
      <c r="P948">
        <v>138261413</v>
      </c>
      <c r="Q948" t="s">
        <v>150</v>
      </c>
      <c r="R948">
        <v>1E-3</v>
      </c>
      <c r="S948" t="s">
        <v>184</v>
      </c>
      <c r="T948">
        <v>2018</v>
      </c>
      <c r="U948" t="s">
        <v>151</v>
      </c>
      <c r="V948" t="s">
        <v>207</v>
      </c>
      <c r="W948" t="s">
        <v>208</v>
      </c>
      <c r="X948" t="s">
        <v>155</v>
      </c>
      <c r="Y948">
        <v>515935</v>
      </c>
      <c r="Z948">
        <v>253417</v>
      </c>
      <c r="AA948">
        <v>-0.30632621725807402</v>
      </c>
      <c r="AB948">
        <v>52.1668520239771</v>
      </c>
    </row>
    <row r="949" spans="1:28">
      <c r="A949">
        <v>7299</v>
      </c>
      <c r="B949">
        <v>1910514</v>
      </c>
      <c r="C949" t="s">
        <v>164</v>
      </c>
      <c r="D949" t="s">
        <v>126</v>
      </c>
      <c r="E949" t="s">
        <v>179</v>
      </c>
      <c r="F949" t="s">
        <v>118</v>
      </c>
      <c r="G949">
        <v>43335.404166666667</v>
      </c>
      <c r="H949" t="s">
        <v>180</v>
      </c>
      <c r="I949" t="s">
        <v>116</v>
      </c>
      <c r="J949" t="s">
        <v>199</v>
      </c>
      <c r="K949" t="s">
        <v>200</v>
      </c>
      <c r="L949" t="s">
        <v>183</v>
      </c>
      <c r="M949">
        <v>6.3E-2</v>
      </c>
      <c r="N949" t="s">
        <v>149</v>
      </c>
      <c r="O949" t="b">
        <v>0</v>
      </c>
      <c r="P949">
        <v>138261413</v>
      </c>
      <c r="Q949" t="s">
        <v>150</v>
      </c>
      <c r="R949">
        <v>1E-3</v>
      </c>
      <c r="S949" t="s">
        <v>184</v>
      </c>
      <c r="T949">
        <v>2018</v>
      </c>
      <c r="U949" t="s">
        <v>151</v>
      </c>
      <c r="V949" t="s">
        <v>201</v>
      </c>
      <c r="W949" t="s">
        <v>202</v>
      </c>
      <c r="X949" t="s">
        <v>155</v>
      </c>
      <c r="Y949">
        <v>516100</v>
      </c>
      <c r="Z949">
        <v>253300</v>
      </c>
      <c r="AA949">
        <v>-0.30395486908298303</v>
      </c>
      <c r="AB949">
        <v>52.1657659569386</v>
      </c>
    </row>
    <row r="950" spans="1:28">
      <c r="A950">
        <v>7299</v>
      </c>
      <c r="B950">
        <v>1868290</v>
      </c>
      <c r="C950" t="s">
        <v>164</v>
      </c>
      <c r="D950" t="s">
        <v>126</v>
      </c>
      <c r="E950" t="s">
        <v>179</v>
      </c>
      <c r="F950" t="s">
        <v>118</v>
      </c>
      <c r="G950">
        <v>42831.425694444442</v>
      </c>
      <c r="H950" t="s">
        <v>180</v>
      </c>
      <c r="I950" t="s">
        <v>116</v>
      </c>
      <c r="J950" t="s">
        <v>146</v>
      </c>
      <c r="K950" t="s">
        <v>147</v>
      </c>
      <c r="L950" t="s">
        <v>183</v>
      </c>
      <c r="M950">
        <v>3.5000000000000003E-2</v>
      </c>
      <c r="N950" t="s">
        <v>149</v>
      </c>
      <c r="O950" t="b">
        <v>0</v>
      </c>
      <c r="P950">
        <v>138261413</v>
      </c>
      <c r="Q950" t="s">
        <v>150</v>
      </c>
      <c r="R950">
        <v>1E-3</v>
      </c>
      <c r="S950" t="s">
        <v>184</v>
      </c>
      <c r="T950">
        <v>2017</v>
      </c>
      <c r="U950" t="s">
        <v>151</v>
      </c>
      <c r="V950" t="s">
        <v>204</v>
      </c>
      <c r="W950" t="s">
        <v>154</v>
      </c>
      <c r="X950" t="s">
        <v>155</v>
      </c>
      <c r="Y950">
        <v>507500</v>
      </c>
      <c r="Z950">
        <v>299100</v>
      </c>
      <c r="AA950">
        <v>-0.41497245145673001</v>
      </c>
      <c r="AB950">
        <v>52.579097446717</v>
      </c>
    </row>
    <row r="951" spans="1:28">
      <c r="A951">
        <v>7299</v>
      </c>
      <c r="B951">
        <v>5288143</v>
      </c>
      <c r="C951" t="s">
        <v>164</v>
      </c>
      <c r="D951" t="s">
        <v>126</v>
      </c>
      <c r="E951" t="s">
        <v>205</v>
      </c>
      <c r="F951" t="s">
        <v>112</v>
      </c>
      <c r="G951">
        <v>43872.46875</v>
      </c>
      <c r="H951" t="s">
        <v>180</v>
      </c>
      <c r="I951" t="s">
        <v>116</v>
      </c>
      <c r="J951" t="s">
        <v>215</v>
      </c>
      <c r="K951" t="s">
        <v>216</v>
      </c>
      <c r="L951" t="s">
        <v>183</v>
      </c>
      <c r="M951">
        <v>4.4000000000000003E-3</v>
      </c>
      <c r="N951" t="s">
        <v>149</v>
      </c>
      <c r="O951" t="b">
        <v>0</v>
      </c>
      <c r="P951">
        <v>138261413</v>
      </c>
      <c r="Q951" t="s">
        <v>150</v>
      </c>
      <c r="R951">
        <v>1E-3</v>
      </c>
      <c r="S951" t="s">
        <v>184</v>
      </c>
      <c r="T951">
        <v>2020</v>
      </c>
      <c r="U951" t="s">
        <v>151</v>
      </c>
      <c r="V951" t="s">
        <v>217</v>
      </c>
      <c r="W951" t="s">
        <v>218</v>
      </c>
      <c r="X951" t="s">
        <v>155</v>
      </c>
      <c r="Y951">
        <v>376325</v>
      </c>
      <c r="Z951">
        <v>405313</v>
      </c>
      <c r="AA951">
        <v>-2.35874412504654</v>
      </c>
      <c r="AB951">
        <v>53.543918148915097</v>
      </c>
    </row>
    <row r="952" spans="1:28">
      <c r="A952">
        <v>7299</v>
      </c>
      <c r="B952">
        <v>4831163</v>
      </c>
      <c r="C952" t="s">
        <v>164</v>
      </c>
      <c r="D952" t="s">
        <v>126</v>
      </c>
      <c r="E952" t="s">
        <v>236</v>
      </c>
      <c r="F952" t="s">
        <v>115</v>
      </c>
      <c r="G952">
        <v>45233.509722222225</v>
      </c>
      <c r="H952" t="s">
        <v>180</v>
      </c>
      <c r="I952" t="s">
        <v>116</v>
      </c>
      <c r="J952" t="s">
        <v>237</v>
      </c>
      <c r="K952" t="s">
        <v>238</v>
      </c>
      <c r="L952" t="s">
        <v>183</v>
      </c>
      <c r="M952">
        <v>0.03</v>
      </c>
      <c r="N952" t="s">
        <v>149</v>
      </c>
      <c r="O952" t="b">
        <v>0</v>
      </c>
      <c r="P952">
        <v>138261413</v>
      </c>
      <c r="Q952" t="s">
        <v>150</v>
      </c>
      <c r="R952">
        <v>1E-3</v>
      </c>
      <c r="S952" t="s">
        <v>184</v>
      </c>
      <c r="T952">
        <v>2023</v>
      </c>
      <c r="U952" t="s">
        <v>151</v>
      </c>
      <c r="V952" t="s">
        <v>239</v>
      </c>
      <c r="W952" t="s">
        <v>240</v>
      </c>
      <c r="X952" t="s">
        <v>155</v>
      </c>
      <c r="Y952">
        <v>419190</v>
      </c>
      <c r="Z952">
        <v>291450</v>
      </c>
      <c r="AA952">
        <v>-1.7186140218863399</v>
      </c>
      <c r="AB952">
        <v>52.520595493892301</v>
      </c>
    </row>
    <row r="953" spans="1:28">
      <c r="A953">
        <v>7299</v>
      </c>
      <c r="B953">
        <v>4740009</v>
      </c>
      <c r="C953" t="s">
        <v>164</v>
      </c>
      <c r="D953" t="s">
        <v>126</v>
      </c>
      <c r="E953" t="s">
        <v>205</v>
      </c>
      <c r="F953" t="s">
        <v>112</v>
      </c>
      <c r="G953">
        <v>43748.584027777775</v>
      </c>
      <c r="H953" t="s">
        <v>180</v>
      </c>
      <c r="I953" t="s">
        <v>116</v>
      </c>
      <c r="J953" t="s">
        <v>192</v>
      </c>
      <c r="K953" t="s">
        <v>193</v>
      </c>
      <c r="L953" t="s">
        <v>183</v>
      </c>
      <c r="M953">
        <v>2.1000000000000001E-2</v>
      </c>
      <c r="N953" t="s">
        <v>149</v>
      </c>
      <c r="O953" t="b">
        <v>0</v>
      </c>
      <c r="P953">
        <v>138261413</v>
      </c>
      <c r="Q953" t="s">
        <v>150</v>
      </c>
      <c r="R953">
        <v>1E-3</v>
      </c>
      <c r="S953" t="s">
        <v>184</v>
      </c>
      <c r="T953">
        <v>2019</v>
      </c>
      <c r="U953" t="s">
        <v>151</v>
      </c>
      <c r="V953" t="s">
        <v>335</v>
      </c>
      <c r="W953" t="s">
        <v>281</v>
      </c>
      <c r="X953" t="s">
        <v>155</v>
      </c>
      <c r="Y953">
        <v>403350</v>
      </c>
      <c r="Z953">
        <v>245150</v>
      </c>
      <c r="AA953">
        <v>-1.9525037440050701</v>
      </c>
      <c r="AB953">
        <v>52.104672977586198</v>
      </c>
    </row>
    <row r="954" spans="1:28">
      <c r="A954">
        <v>7299</v>
      </c>
      <c r="B954">
        <v>1851528</v>
      </c>
      <c r="C954" t="s">
        <v>164</v>
      </c>
      <c r="D954" t="s">
        <v>126</v>
      </c>
      <c r="E954" t="s">
        <v>205</v>
      </c>
      <c r="F954" t="s">
        <v>112</v>
      </c>
      <c r="G954">
        <v>42683.469444444447</v>
      </c>
      <c r="H954" t="s">
        <v>180</v>
      </c>
      <c r="I954" t="s">
        <v>116</v>
      </c>
      <c r="J954" t="s">
        <v>199</v>
      </c>
      <c r="K954" t="s">
        <v>200</v>
      </c>
      <c r="L954" t="s">
        <v>183</v>
      </c>
      <c r="M954">
        <v>9.6000000000000002E-2</v>
      </c>
      <c r="N954" t="s">
        <v>149</v>
      </c>
      <c r="O954" t="b">
        <v>0</v>
      </c>
      <c r="P954">
        <v>138261413</v>
      </c>
      <c r="Q954" t="s">
        <v>150</v>
      </c>
      <c r="R954">
        <v>1E-3</v>
      </c>
      <c r="S954" t="s">
        <v>184</v>
      </c>
      <c r="T954">
        <v>2016</v>
      </c>
      <c r="U954" t="s">
        <v>151</v>
      </c>
      <c r="V954" t="s">
        <v>207</v>
      </c>
      <c r="W954" t="s">
        <v>208</v>
      </c>
      <c r="X954" t="s">
        <v>155</v>
      </c>
      <c r="Y954">
        <v>515935</v>
      </c>
      <c r="Z954">
        <v>253417</v>
      </c>
      <c r="AA954">
        <v>-0.30632621725807402</v>
      </c>
      <c r="AB954">
        <v>52.1668520239771</v>
      </c>
    </row>
    <row r="955" spans="1:28">
      <c r="A955">
        <v>7299</v>
      </c>
      <c r="B955">
        <v>1868682</v>
      </c>
      <c r="C955" t="s">
        <v>164</v>
      </c>
      <c r="D955" t="s">
        <v>126</v>
      </c>
      <c r="E955" t="s">
        <v>179</v>
      </c>
      <c r="F955" t="s">
        <v>118</v>
      </c>
      <c r="G955">
        <v>42844.511805555558</v>
      </c>
      <c r="H955" t="s">
        <v>180</v>
      </c>
      <c r="I955" t="s">
        <v>116</v>
      </c>
      <c r="J955" t="s">
        <v>181</v>
      </c>
      <c r="K955" t="s">
        <v>182</v>
      </c>
      <c r="L955" t="s">
        <v>183</v>
      </c>
      <c r="M955">
        <v>1.6E-2</v>
      </c>
      <c r="N955" t="s">
        <v>149</v>
      </c>
      <c r="O955" t="b">
        <v>0</v>
      </c>
      <c r="P955">
        <v>138261413</v>
      </c>
      <c r="Q955" t="s">
        <v>150</v>
      </c>
      <c r="R955">
        <v>1E-3</v>
      </c>
      <c r="S955" t="s">
        <v>184</v>
      </c>
      <c r="T955">
        <v>2017</v>
      </c>
      <c r="U955" t="s">
        <v>151</v>
      </c>
      <c r="V955" t="s">
        <v>188</v>
      </c>
      <c r="W955" t="s">
        <v>189</v>
      </c>
      <c r="X955" t="s">
        <v>155</v>
      </c>
      <c r="Y955">
        <v>636400</v>
      </c>
      <c r="Z955">
        <v>291600</v>
      </c>
      <c r="AA955">
        <v>1.4791973795069699</v>
      </c>
      <c r="AB955">
        <v>52.471107816141703</v>
      </c>
    </row>
    <row r="956" spans="1:28">
      <c r="A956">
        <v>7299</v>
      </c>
      <c r="B956">
        <v>1949177</v>
      </c>
      <c r="C956" t="s">
        <v>164</v>
      </c>
      <c r="D956" t="s">
        <v>126</v>
      </c>
      <c r="E956" t="s">
        <v>179</v>
      </c>
      <c r="F956" t="s">
        <v>118</v>
      </c>
      <c r="G956">
        <v>43773.572916666664</v>
      </c>
      <c r="H956" t="s">
        <v>180</v>
      </c>
      <c r="I956" t="s">
        <v>116</v>
      </c>
      <c r="J956" t="s">
        <v>146</v>
      </c>
      <c r="K956" t="s">
        <v>147</v>
      </c>
      <c r="L956" t="s">
        <v>148</v>
      </c>
      <c r="M956">
        <v>2.9000000000000001E-2</v>
      </c>
      <c r="N956" t="s">
        <v>149</v>
      </c>
      <c r="O956" t="b">
        <v>0</v>
      </c>
      <c r="P956">
        <v>138261413</v>
      </c>
      <c r="Q956" t="s">
        <v>150</v>
      </c>
      <c r="R956">
        <v>1E-3</v>
      </c>
      <c r="S956" t="s">
        <v>184</v>
      </c>
      <c r="T956">
        <v>2019</v>
      </c>
      <c r="U956" t="s">
        <v>151</v>
      </c>
      <c r="V956" t="s">
        <v>204</v>
      </c>
      <c r="W956" t="s">
        <v>154</v>
      </c>
      <c r="X956" t="s">
        <v>155</v>
      </c>
      <c r="Y956">
        <v>507500</v>
      </c>
      <c r="Z956">
        <v>299100</v>
      </c>
      <c r="AA956">
        <v>-0.41497245145673001</v>
      </c>
      <c r="AB956">
        <v>52.579097446717</v>
      </c>
    </row>
    <row r="957" spans="1:28">
      <c r="A957">
        <v>7299</v>
      </c>
      <c r="B957">
        <v>1909452</v>
      </c>
      <c r="C957" t="s">
        <v>164</v>
      </c>
      <c r="D957" t="s">
        <v>126</v>
      </c>
      <c r="E957" t="s">
        <v>205</v>
      </c>
      <c r="F957" t="s">
        <v>112</v>
      </c>
      <c r="G957">
        <v>43314.570833333331</v>
      </c>
      <c r="H957" t="s">
        <v>180</v>
      </c>
      <c r="I957" t="s">
        <v>116</v>
      </c>
      <c r="J957" t="s">
        <v>146</v>
      </c>
      <c r="K957" t="s">
        <v>147</v>
      </c>
      <c r="L957" t="s">
        <v>183</v>
      </c>
      <c r="M957">
        <v>3.7999999999999999E-2</v>
      </c>
      <c r="N957" t="s">
        <v>149</v>
      </c>
      <c r="O957" t="b">
        <v>0</v>
      </c>
      <c r="P957">
        <v>138261413</v>
      </c>
      <c r="Q957" t="s">
        <v>150</v>
      </c>
      <c r="R957">
        <v>1E-3</v>
      </c>
      <c r="S957" t="s">
        <v>184</v>
      </c>
      <c r="T957">
        <v>2018</v>
      </c>
      <c r="U957" t="s">
        <v>151</v>
      </c>
      <c r="V957" t="s">
        <v>204</v>
      </c>
      <c r="W957" t="s">
        <v>154</v>
      </c>
      <c r="X957" t="s">
        <v>155</v>
      </c>
      <c r="Y957">
        <v>507500</v>
      </c>
      <c r="Z957">
        <v>299100</v>
      </c>
      <c r="AA957">
        <v>-0.41497245145673001</v>
      </c>
      <c r="AB957">
        <v>52.579097446717</v>
      </c>
    </row>
    <row r="958" spans="1:28">
      <c r="A958">
        <v>7299</v>
      </c>
      <c r="B958">
        <v>2059903</v>
      </c>
      <c r="C958" t="s">
        <v>164</v>
      </c>
      <c r="D958" t="s">
        <v>126</v>
      </c>
      <c r="E958" t="s">
        <v>179</v>
      </c>
      <c r="F958" t="s">
        <v>118</v>
      </c>
      <c r="G958">
        <v>45324.52847222222</v>
      </c>
      <c r="H958" t="s">
        <v>180</v>
      </c>
      <c r="I958" t="s">
        <v>116</v>
      </c>
      <c r="J958" t="s">
        <v>181</v>
      </c>
      <c r="K958" t="s">
        <v>182</v>
      </c>
      <c r="L958" t="s">
        <v>183</v>
      </c>
      <c r="M958">
        <v>0.01</v>
      </c>
      <c r="N958" t="s">
        <v>149</v>
      </c>
      <c r="O958" t="b">
        <v>0</v>
      </c>
      <c r="P958">
        <v>138261413</v>
      </c>
      <c r="Q958" t="s">
        <v>150</v>
      </c>
      <c r="R958">
        <v>1E-3</v>
      </c>
      <c r="S958" t="s">
        <v>184</v>
      </c>
      <c r="T958">
        <v>2024</v>
      </c>
      <c r="U958" t="s">
        <v>151</v>
      </c>
      <c r="V958" t="s">
        <v>188</v>
      </c>
      <c r="W958" t="s">
        <v>189</v>
      </c>
      <c r="X958" t="s">
        <v>155</v>
      </c>
      <c r="Y958">
        <v>636400</v>
      </c>
      <c r="Z958">
        <v>291600</v>
      </c>
      <c r="AA958">
        <v>1.4791973795069699</v>
      </c>
      <c r="AB958">
        <v>52.471107816141703</v>
      </c>
    </row>
    <row r="959" spans="1:28">
      <c r="A959">
        <v>7299</v>
      </c>
      <c r="B959">
        <v>1922396</v>
      </c>
      <c r="C959" t="s">
        <v>164</v>
      </c>
      <c r="D959" t="s">
        <v>126</v>
      </c>
      <c r="E959" t="s">
        <v>179</v>
      </c>
      <c r="F959" t="s">
        <v>118</v>
      </c>
      <c r="G959">
        <v>43473.529861111114</v>
      </c>
      <c r="H959" t="s">
        <v>180</v>
      </c>
      <c r="I959" t="s">
        <v>116</v>
      </c>
      <c r="J959" t="s">
        <v>146</v>
      </c>
      <c r="K959" t="s">
        <v>147</v>
      </c>
      <c r="L959" t="s">
        <v>183</v>
      </c>
      <c r="M959">
        <v>4.3E-3</v>
      </c>
      <c r="N959" t="s">
        <v>149</v>
      </c>
      <c r="O959" t="b">
        <v>0</v>
      </c>
      <c r="P959">
        <v>138261413</v>
      </c>
      <c r="Q959" t="s">
        <v>150</v>
      </c>
      <c r="R959">
        <v>1E-3</v>
      </c>
      <c r="S959" t="s">
        <v>184</v>
      </c>
      <c r="T959">
        <v>2019</v>
      </c>
      <c r="U959" t="s">
        <v>151</v>
      </c>
      <c r="V959" t="s">
        <v>225</v>
      </c>
      <c r="W959" t="s">
        <v>226</v>
      </c>
      <c r="X959" t="s">
        <v>155</v>
      </c>
      <c r="Y959">
        <v>500098</v>
      </c>
      <c r="Z959">
        <v>402866</v>
      </c>
      <c r="AA959">
        <v>-0.49196935841400102</v>
      </c>
      <c r="AB959">
        <v>53.512954618294103</v>
      </c>
    </row>
    <row r="960" spans="1:28">
      <c r="A960">
        <v>7299</v>
      </c>
      <c r="B960">
        <v>2052465</v>
      </c>
      <c r="C960" t="s">
        <v>164</v>
      </c>
      <c r="D960" t="s">
        <v>126</v>
      </c>
      <c r="E960" t="s">
        <v>179</v>
      </c>
      <c r="F960" t="s">
        <v>118</v>
      </c>
      <c r="G960">
        <v>45233.505555555559</v>
      </c>
      <c r="H960" t="s">
        <v>180</v>
      </c>
      <c r="I960" t="s">
        <v>116</v>
      </c>
      <c r="J960" t="s">
        <v>199</v>
      </c>
      <c r="K960" t="s">
        <v>200</v>
      </c>
      <c r="L960" t="s">
        <v>183</v>
      </c>
      <c r="M960">
        <v>2.1000000000000001E-2</v>
      </c>
      <c r="N960" t="s">
        <v>149</v>
      </c>
      <c r="O960" t="b">
        <v>0</v>
      </c>
      <c r="P960">
        <v>138261413</v>
      </c>
      <c r="Q960" t="s">
        <v>150</v>
      </c>
      <c r="R960">
        <v>1E-3</v>
      </c>
      <c r="S960" t="s">
        <v>184</v>
      </c>
      <c r="T960">
        <v>2023</v>
      </c>
      <c r="U960" t="s">
        <v>151</v>
      </c>
      <c r="V960" t="s">
        <v>207</v>
      </c>
      <c r="W960" t="s">
        <v>208</v>
      </c>
      <c r="X960" t="s">
        <v>155</v>
      </c>
      <c r="Y960">
        <v>515935</v>
      </c>
      <c r="Z960">
        <v>253417</v>
      </c>
      <c r="AA960">
        <v>-0.30632621725807402</v>
      </c>
      <c r="AB960">
        <v>52.1668520239771</v>
      </c>
    </row>
    <row r="961" spans="1:28">
      <c r="A961">
        <v>7299</v>
      </c>
      <c r="B961">
        <v>1836841</v>
      </c>
      <c r="C961" t="s">
        <v>164</v>
      </c>
      <c r="D961" t="s">
        <v>126</v>
      </c>
      <c r="E961" t="s">
        <v>179</v>
      </c>
      <c r="F961" t="s">
        <v>118</v>
      </c>
      <c r="G961">
        <v>42541.646527777775</v>
      </c>
      <c r="H961" t="s">
        <v>180</v>
      </c>
      <c r="I961" t="s">
        <v>116</v>
      </c>
      <c r="J961" t="s">
        <v>181</v>
      </c>
      <c r="K961" t="s">
        <v>182</v>
      </c>
      <c r="L961" t="s">
        <v>183</v>
      </c>
      <c r="M961">
        <v>1.4E-2</v>
      </c>
      <c r="N961" t="s">
        <v>149</v>
      </c>
      <c r="O961" t="b">
        <v>0</v>
      </c>
      <c r="P961">
        <v>138261413</v>
      </c>
      <c r="Q961" t="s">
        <v>150</v>
      </c>
      <c r="R961">
        <v>1E-3</v>
      </c>
      <c r="S961" t="s">
        <v>184</v>
      </c>
      <c r="T961">
        <v>2016</v>
      </c>
      <c r="U961" t="s">
        <v>151</v>
      </c>
      <c r="V961" t="s">
        <v>185</v>
      </c>
      <c r="W961" t="s">
        <v>186</v>
      </c>
      <c r="X961" t="s">
        <v>155</v>
      </c>
      <c r="Y961">
        <v>620600</v>
      </c>
      <c r="Z961">
        <v>309500</v>
      </c>
      <c r="AA961">
        <v>1.2588812496391699</v>
      </c>
      <c r="AB961">
        <v>52.638374352215699</v>
      </c>
    </row>
    <row r="962" spans="1:28">
      <c r="A962">
        <v>7299</v>
      </c>
      <c r="B962">
        <v>1899608</v>
      </c>
      <c r="C962" t="s">
        <v>164</v>
      </c>
      <c r="D962" t="s">
        <v>126</v>
      </c>
      <c r="E962" t="s">
        <v>179</v>
      </c>
      <c r="F962" t="s">
        <v>118</v>
      </c>
      <c r="G962">
        <v>43214.678472222222</v>
      </c>
      <c r="H962" t="s">
        <v>180</v>
      </c>
      <c r="I962" t="s">
        <v>116</v>
      </c>
      <c r="J962" t="s">
        <v>199</v>
      </c>
      <c r="K962" t="s">
        <v>200</v>
      </c>
      <c r="L962" t="s">
        <v>183</v>
      </c>
      <c r="M962">
        <v>4.2999999999999997E-2</v>
      </c>
      <c r="N962" t="s">
        <v>149</v>
      </c>
      <c r="O962" t="b">
        <v>0</v>
      </c>
      <c r="P962">
        <v>138261413</v>
      </c>
      <c r="Q962" t="s">
        <v>150</v>
      </c>
      <c r="R962">
        <v>1E-3</v>
      </c>
      <c r="S962" t="s">
        <v>184</v>
      </c>
      <c r="T962">
        <v>2018</v>
      </c>
      <c r="U962" t="s">
        <v>151</v>
      </c>
      <c r="V962" t="s">
        <v>201</v>
      </c>
      <c r="W962" t="s">
        <v>202</v>
      </c>
      <c r="X962" t="s">
        <v>155</v>
      </c>
      <c r="Y962">
        <v>516100</v>
      </c>
      <c r="Z962">
        <v>253300</v>
      </c>
      <c r="AA962">
        <v>-0.30395486908298303</v>
      </c>
      <c r="AB962">
        <v>52.1657659569386</v>
      </c>
    </row>
    <row r="963" spans="1:28">
      <c r="A963">
        <v>7299</v>
      </c>
      <c r="B963">
        <v>2011552</v>
      </c>
      <c r="C963" t="s">
        <v>164</v>
      </c>
      <c r="D963" t="s">
        <v>126</v>
      </c>
      <c r="E963" t="s">
        <v>179</v>
      </c>
      <c r="F963" t="s">
        <v>118</v>
      </c>
      <c r="G963">
        <v>44726.651388888888</v>
      </c>
      <c r="H963" t="s">
        <v>180</v>
      </c>
      <c r="I963" t="s">
        <v>116</v>
      </c>
      <c r="J963" t="s">
        <v>199</v>
      </c>
      <c r="K963" t="s">
        <v>200</v>
      </c>
      <c r="L963" t="s">
        <v>183</v>
      </c>
      <c r="M963">
        <v>4.2000000000000003E-2</v>
      </c>
      <c r="N963" t="s">
        <v>149</v>
      </c>
      <c r="O963" t="b">
        <v>0</v>
      </c>
      <c r="P963">
        <v>138261413</v>
      </c>
      <c r="Q963" t="s">
        <v>150</v>
      </c>
      <c r="R963">
        <v>1E-3</v>
      </c>
      <c r="S963" t="s">
        <v>184</v>
      </c>
      <c r="T963">
        <v>2022</v>
      </c>
      <c r="U963" t="s">
        <v>151</v>
      </c>
      <c r="V963" t="s">
        <v>207</v>
      </c>
      <c r="W963" t="s">
        <v>208</v>
      </c>
      <c r="X963" t="s">
        <v>155</v>
      </c>
      <c r="Y963">
        <v>515935</v>
      </c>
      <c r="Z963">
        <v>253417</v>
      </c>
      <c r="AA963">
        <v>-0.30632621725807402</v>
      </c>
      <c r="AB963">
        <v>52.1668520239771</v>
      </c>
    </row>
    <row r="964" spans="1:28">
      <c r="A964">
        <v>7299</v>
      </c>
      <c r="B964">
        <v>1806377</v>
      </c>
      <c r="C964" t="s">
        <v>164</v>
      </c>
      <c r="D964" t="s">
        <v>126</v>
      </c>
      <c r="E964" t="s">
        <v>179</v>
      </c>
      <c r="F964" t="s">
        <v>118</v>
      </c>
      <c r="G964">
        <v>42235.40902777778</v>
      </c>
      <c r="H964" t="s">
        <v>180</v>
      </c>
      <c r="I964" t="s">
        <v>116</v>
      </c>
      <c r="J964" t="s">
        <v>181</v>
      </c>
      <c r="K964" t="s">
        <v>182</v>
      </c>
      <c r="L964" t="s">
        <v>183</v>
      </c>
      <c r="M964">
        <v>2.9000000000000001E-2</v>
      </c>
      <c r="N964" t="s">
        <v>149</v>
      </c>
      <c r="O964" t="b">
        <v>0</v>
      </c>
      <c r="P964">
        <v>138261413</v>
      </c>
      <c r="Q964" t="s">
        <v>150</v>
      </c>
      <c r="R964">
        <v>1E-3</v>
      </c>
      <c r="S964" t="s">
        <v>184</v>
      </c>
      <c r="T964">
        <v>2015</v>
      </c>
      <c r="U964" t="s">
        <v>151</v>
      </c>
      <c r="V964" t="s">
        <v>188</v>
      </c>
      <c r="W964" t="s">
        <v>189</v>
      </c>
      <c r="X964" t="s">
        <v>155</v>
      </c>
      <c r="Y964">
        <v>636400</v>
      </c>
      <c r="Z964">
        <v>291600</v>
      </c>
      <c r="AA964">
        <v>1.4791973795069699</v>
      </c>
      <c r="AB964">
        <v>52.471107816141703</v>
      </c>
    </row>
    <row r="965" spans="1:28">
      <c r="A965">
        <v>7299</v>
      </c>
      <c r="B965">
        <v>1837048</v>
      </c>
      <c r="C965" t="s">
        <v>164</v>
      </c>
      <c r="D965" t="s">
        <v>126</v>
      </c>
      <c r="E965" t="s">
        <v>179</v>
      </c>
      <c r="F965" t="s">
        <v>118</v>
      </c>
      <c r="G965">
        <v>42544.462500000001</v>
      </c>
      <c r="H965" t="s">
        <v>180</v>
      </c>
      <c r="I965" t="s">
        <v>116</v>
      </c>
      <c r="J965" t="s">
        <v>146</v>
      </c>
      <c r="K965" t="s">
        <v>147</v>
      </c>
      <c r="L965" t="s">
        <v>183</v>
      </c>
      <c r="M965">
        <v>3.9E-2</v>
      </c>
      <c r="N965" t="s">
        <v>149</v>
      </c>
      <c r="O965" t="b">
        <v>0</v>
      </c>
      <c r="P965">
        <v>138261413</v>
      </c>
      <c r="Q965" t="s">
        <v>150</v>
      </c>
      <c r="R965">
        <v>1E-3</v>
      </c>
      <c r="S965" t="s">
        <v>184</v>
      </c>
      <c r="T965">
        <v>2016</v>
      </c>
      <c r="U965" t="s">
        <v>151</v>
      </c>
      <c r="V965" t="s">
        <v>204</v>
      </c>
      <c r="W965" t="s">
        <v>154</v>
      </c>
      <c r="X965" t="s">
        <v>155</v>
      </c>
      <c r="Y965">
        <v>507500</v>
      </c>
      <c r="Z965">
        <v>299100</v>
      </c>
      <c r="AA965">
        <v>-0.41497245145673001</v>
      </c>
      <c r="AB965">
        <v>52.579097446717</v>
      </c>
    </row>
    <row r="966" spans="1:28">
      <c r="A966">
        <v>7299</v>
      </c>
      <c r="B966">
        <v>4622965</v>
      </c>
      <c r="C966" t="s">
        <v>164</v>
      </c>
      <c r="D966" t="s">
        <v>126</v>
      </c>
      <c r="E966" t="s">
        <v>179</v>
      </c>
      <c r="F966" t="s">
        <v>118</v>
      </c>
      <c r="G966">
        <v>42184.461111111108</v>
      </c>
      <c r="H966" t="s">
        <v>191</v>
      </c>
      <c r="I966" t="s">
        <v>119</v>
      </c>
      <c r="J966" t="s">
        <v>192</v>
      </c>
      <c r="K966" t="s">
        <v>193</v>
      </c>
      <c r="L966" t="s">
        <v>183</v>
      </c>
      <c r="M966">
        <v>2.7000000000000001E-3</v>
      </c>
      <c r="N966" t="s">
        <v>149</v>
      </c>
      <c r="O966" t="b">
        <v>0</v>
      </c>
      <c r="P966">
        <v>138261413</v>
      </c>
      <c r="Q966" t="s">
        <v>150</v>
      </c>
      <c r="R966">
        <v>1E-3</v>
      </c>
      <c r="S966" t="s">
        <v>184</v>
      </c>
      <c r="T966">
        <v>2015</v>
      </c>
      <c r="U966" t="s">
        <v>151</v>
      </c>
      <c r="V966" t="s">
        <v>194</v>
      </c>
      <c r="W966" t="s">
        <v>195</v>
      </c>
      <c r="X966" t="s">
        <v>155</v>
      </c>
      <c r="Y966">
        <v>357000</v>
      </c>
      <c r="Z966">
        <v>237460</v>
      </c>
      <c r="AA966">
        <v>-2.62823009845419</v>
      </c>
      <c r="AB966">
        <v>52.033868710239098</v>
      </c>
    </row>
    <row r="967" spans="1:28">
      <c r="A967">
        <v>7299</v>
      </c>
      <c r="B967">
        <v>1802340</v>
      </c>
      <c r="C967" t="s">
        <v>164</v>
      </c>
      <c r="D967" t="s">
        <v>126</v>
      </c>
      <c r="E967" t="s">
        <v>179</v>
      </c>
      <c r="F967" t="s">
        <v>118</v>
      </c>
      <c r="G967">
        <v>42191.379166666666</v>
      </c>
      <c r="H967" t="s">
        <v>180</v>
      </c>
      <c r="I967" t="s">
        <v>116</v>
      </c>
      <c r="J967" t="s">
        <v>181</v>
      </c>
      <c r="K967" t="s">
        <v>182</v>
      </c>
      <c r="L967" t="s">
        <v>183</v>
      </c>
      <c r="M967">
        <v>0.01</v>
      </c>
      <c r="N967" t="s">
        <v>149</v>
      </c>
      <c r="O967" t="b">
        <v>0</v>
      </c>
      <c r="P967">
        <v>138261413</v>
      </c>
      <c r="Q967" t="s">
        <v>150</v>
      </c>
      <c r="R967">
        <v>1E-3</v>
      </c>
      <c r="S967" t="s">
        <v>184</v>
      </c>
      <c r="T967">
        <v>2015</v>
      </c>
      <c r="U967" t="s">
        <v>151</v>
      </c>
      <c r="V967" t="s">
        <v>188</v>
      </c>
      <c r="W967" t="s">
        <v>189</v>
      </c>
      <c r="X967" t="s">
        <v>155</v>
      </c>
      <c r="Y967">
        <v>636400</v>
      </c>
      <c r="Z967">
        <v>291600</v>
      </c>
      <c r="AA967">
        <v>1.4791973795069699</v>
      </c>
      <c r="AB967">
        <v>52.471107816141703</v>
      </c>
    </row>
    <row r="968" spans="1:28">
      <c r="A968">
        <v>7299</v>
      </c>
      <c r="B968">
        <v>1536219</v>
      </c>
      <c r="C968" t="s">
        <v>164</v>
      </c>
      <c r="D968" t="s">
        <v>126</v>
      </c>
      <c r="E968" t="s">
        <v>179</v>
      </c>
      <c r="F968" t="s">
        <v>118</v>
      </c>
      <c r="G968">
        <v>42268.539583333331</v>
      </c>
      <c r="H968" t="s">
        <v>180</v>
      </c>
      <c r="I968" t="s">
        <v>116</v>
      </c>
      <c r="J968" t="s">
        <v>165</v>
      </c>
      <c r="K968" t="s">
        <v>166</v>
      </c>
      <c r="L968" t="s">
        <v>183</v>
      </c>
      <c r="M968">
        <v>1.2999999999999999E-2</v>
      </c>
      <c r="N968" t="s">
        <v>149</v>
      </c>
      <c r="O968" t="b">
        <v>0</v>
      </c>
      <c r="P968">
        <v>138261413</v>
      </c>
      <c r="Q968" t="s">
        <v>150</v>
      </c>
      <c r="R968">
        <v>1E-3</v>
      </c>
      <c r="S968" t="s">
        <v>184</v>
      </c>
      <c r="T968">
        <v>2015</v>
      </c>
      <c r="U968" t="s">
        <v>151</v>
      </c>
      <c r="V968" t="s">
        <v>242</v>
      </c>
      <c r="W968" t="s">
        <v>243</v>
      </c>
      <c r="X968" t="s">
        <v>155</v>
      </c>
      <c r="Y968">
        <v>456840</v>
      </c>
      <c r="Z968">
        <v>455364</v>
      </c>
      <c r="AA968">
        <v>-1.13455725358881</v>
      </c>
      <c r="AB968">
        <v>53.991201424557502</v>
      </c>
    </row>
    <row r="969" spans="1:28">
      <c r="A969">
        <v>7299</v>
      </c>
      <c r="B969">
        <v>1857276</v>
      </c>
      <c r="C969" t="s">
        <v>164</v>
      </c>
      <c r="D969" t="s">
        <v>126</v>
      </c>
      <c r="E969" t="s">
        <v>179</v>
      </c>
      <c r="F969" t="s">
        <v>118</v>
      </c>
      <c r="G969">
        <v>42709.570833333331</v>
      </c>
      <c r="H969" t="s">
        <v>180</v>
      </c>
      <c r="I969" t="s">
        <v>116</v>
      </c>
      <c r="J969" t="s">
        <v>181</v>
      </c>
      <c r="K969" t="s">
        <v>182</v>
      </c>
      <c r="L969" t="s">
        <v>183</v>
      </c>
      <c r="M969">
        <v>1.2E-2</v>
      </c>
      <c r="N969" t="s">
        <v>149</v>
      </c>
      <c r="O969" t="b">
        <v>0</v>
      </c>
      <c r="P969">
        <v>138261413</v>
      </c>
      <c r="Q969" t="s">
        <v>150</v>
      </c>
      <c r="R969">
        <v>1E-3</v>
      </c>
      <c r="S969" t="s">
        <v>184</v>
      </c>
      <c r="T969">
        <v>2016</v>
      </c>
      <c r="U969" t="s">
        <v>151</v>
      </c>
      <c r="V969" t="s">
        <v>185</v>
      </c>
      <c r="W969" t="s">
        <v>186</v>
      </c>
      <c r="X969" t="s">
        <v>155</v>
      </c>
      <c r="Y969">
        <v>620600</v>
      </c>
      <c r="Z969">
        <v>309500</v>
      </c>
      <c r="AA969">
        <v>1.2588812496391699</v>
      </c>
      <c r="AB969">
        <v>52.638374352215699</v>
      </c>
    </row>
    <row r="970" spans="1:28">
      <c r="A970">
        <v>7299</v>
      </c>
      <c r="B970">
        <v>1866245</v>
      </c>
      <c r="C970" t="s">
        <v>164</v>
      </c>
      <c r="D970" t="s">
        <v>126</v>
      </c>
      <c r="E970" t="s">
        <v>179</v>
      </c>
      <c r="F970" t="s">
        <v>118</v>
      </c>
      <c r="G970">
        <v>42814.375694444447</v>
      </c>
      <c r="H970" t="s">
        <v>180</v>
      </c>
      <c r="I970" t="s">
        <v>116</v>
      </c>
      <c r="J970" t="s">
        <v>181</v>
      </c>
      <c r="K970" t="s">
        <v>182</v>
      </c>
      <c r="L970" t="s">
        <v>183</v>
      </c>
      <c r="M970">
        <v>1.4E-2</v>
      </c>
      <c r="N970" t="s">
        <v>149</v>
      </c>
      <c r="O970" t="b">
        <v>0</v>
      </c>
      <c r="P970">
        <v>138261413</v>
      </c>
      <c r="Q970" t="s">
        <v>150</v>
      </c>
      <c r="R970">
        <v>1E-3</v>
      </c>
      <c r="S970" t="s">
        <v>184</v>
      </c>
      <c r="T970">
        <v>2017</v>
      </c>
      <c r="U970" t="s">
        <v>151</v>
      </c>
      <c r="V970" t="s">
        <v>188</v>
      </c>
      <c r="W970" t="s">
        <v>189</v>
      </c>
      <c r="X970" t="s">
        <v>155</v>
      </c>
      <c r="Y970">
        <v>636400</v>
      </c>
      <c r="Z970">
        <v>291600</v>
      </c>
      <c r="AA970">
        <v>1.4791973795069699</v>
      </c>
      <c r="AB970">
        <v>52.471107816141703</v>
      </c>
    </row>
    <row r="971" spans="1:28">
      <c r="A971">
        <v>7299</v>
      </c>
      <c r="B971">
        <v>4606583</v>
      </c>
      <c r="C971" t="s">
        <v>164</v>
      </c>
      <c r="D971" t="s">
        <v>126</v>
      </c>
      <c r="E971" t="s">
        <v>179</v>
      </c>
      <c r="F971" t="s">
        <v>118</v>
      </c>
      <c r="G971">
        <v>41981.453472222223</v>
      </c>
      <c r="H971" t="s">
        <v>191</v>
      </c>
      <c r="I971" t="s">
        <v>119</v>
      </c>
      <c r="J971" t="s">
        <v>192</v>
      </c>
      <c r="K971" t="s">
        <v>193</v>
      </c>
      <c r="L971" t="s">
        <v>183</v>
      </c>
      <c r="M971">
        <v>1.5E-3</v>
      </c>
      <c r="N971" t="s">
        <v>149</v>
      </c>
      <c r="O971" t="b">
        <v>0</v>
      </c>
      <c r="P971">
        <v>138261413</v>
      </c>
      <c r="Q971" t="s">
        <v>150</v>
      </c>
      <c r="R971">
        <v>1E-3</v>
      </c>
      <c r="S971" t="s">
        <v>184</v>
      </c>
      <c r="T971">
        <v>2014</v>
      </c>
      <c r="U971" t="s">
        <v>151</v>
      </c>
      <c r="V971" t="s">
        <v>194</v>
      </c>
      <c r="W971" t="s">
        <v>195</v>
      </c>
      <c r="X971" t="s">
        <v>155</v>
      </c>
      <c r="Y971">
        <v>357000</v>
      </c>
      <c r="Z971">
        <v>237460</v>
      </c>
      <c r="AA971">
        <v>-2.62823009845419</v>
      </c>
      <c r="AB971">
        <v>52.033868710239098</v>
      </c>
    </row>
    <row r="972" spans="1:28">
      <c r="A972">
        <v>7299</v>
      </c>
      <c r="B972">
        <v>2039678</v>
      </c>
      <c r="C972" t="s">
        <v>164</v>
      </c>
      <c r="D972" t="s">
        <v>126</v>
      </c>
      <c r="E972" t="s">
        <v>179</v>
      </c>
      <c r="F972" t="s">
        <v>118</v>
      </c>
      <c r="G972">
        <v>45091.609027777777</v>
      </c>
      <c r="H972" t="s">
        <v>180</v>
      </c>
      <c r="I972" t="s">
        <v>116</v>
      </c>
      <c r="J972" t="s">
        <v>181</v>
      </c>
      <c r="K972" t="s">
        <v>182</v>
      </c>
      <c r="L972" t="s">
        <v>183</v>
      </c>
      <c r="M972">
        <v>5.5999999999999999E-3</v>
      </c>
      <c r="N972" t="s">
        <v>149</v>
      </c>
      <c r="O972" t="b">
        <v>0</v>
      </c>
      <c r="P972">
        <v>138261413</v>
      </c>
      <c r="Q972" t="s">
        <v>150</v>
      </c>
      <c r="R972">
        <v>1E-3</v>
      </c>
      <c r="S972" t="s">
        <v>184</v>
      </c>
      <c r="T972">
        <v>2023</v>
      </c>
      <c r="U972" t="s">
        <v>151</v>
      </c>
      <c r="V972" t="s">
        <v>185</v>
      </c>
      <c r="W972" t="s">
        <v>186</v>
      </c>
      <c r="X972" t="s">
        <v>155</v>
      </c>
      <c r="Y972">
        <v>620600</v>
      </c>
      <c r="Z972">
        <v>309500</v>
      </c>
      <c r="AA972">
        <v>1.2588812496391699</v>
      </c>
      <c r="AB972">
        <v>52.638374352215699</v>
      </c>
    </row>
    <row r="973" spans="1:28">
      <c r="A973">
        <v>7299</v>
      </c>
      <c r="B973">
        <v>1959900</v>
      </c>
      <c r="C973" t="s">
        <v>164</v>
      </c>
      <c r="D973" t="s">
        <v>126</v>
      </c>
      <c r="E973" t="s">
        <v>205</v>
      </c>
      <c r="F973" t="s">
        <v>112</v>
      </c>
      <c r="G973">
        <v>43888.637499999997</v>
      </c>
      <c r="H973" t="s">
        <v>180</v>
      </c>
      <c r="I973" t="s">
        <v>116</v>
      </c>
      <c r="J973" t="s">
        <v>199</v>
      </c>
      <c r="K973" t="s">
        <v>200</v>
      </c>
      <c r="L973" t="s">
        <v>183</v>
      </c>
      <c r="M973">
        <v>1.2999999999999999E-2</v>
      </c>
      <c r="N973" t="s">
        <v>149</v>
      </c>
      <c r="O973" t="b">
        <v>0</v>
      </c>
      <c r="P973">
        <v>138261413</v>
      </c>
      <c r="Q973" t="s">
        <v>150</v>
      </c>
      <c r="R973">
        <v>1E-3</v>
      </c>
      <c r="S973" t="s">
        <v>184</v>
      </c>
      <c r="T973">
        <v>2020</v>
      </c>
      <c r="U973" t="s">
        <v>151</v>
      </c>
      <c r="V973" t="s">
        <v>207</v>
      </c>
      <c r="W973" t="s">
        <v>208</v>
      </c>
      <c r="X973" t="s">
        <v>155</v>
      </c>
      <c r="Y973">
        <v>515935</v>
      </c>
      <c r="Z973">
        <v>253417</v>
      </c>
      <c r="AA973">
        <v>-0.30632621725807402</v>
      </c>
      <c r="AB973">
        <v>52.1668520239771</v>
      </c>
    </row>
    <row r="974" spans="1:28">
      <c r="A974">
        <v>7299</v>
      </c>
      <c r="B974">
        <v>4798145</v>
      </c>
      <c r="C974" t="s">
        <v>164</v>
      </c>
      <c r="D974" t="s">
        <v>126</v>
      </c>
      <c r="E974" t="s">
        <v>236</v>
      </c>
      <c r="F974" t="s">
        <v>115</v>
      </c>
      <c r="G974">
        <v>44727.506944444445</v>
      </c>
      <c r="H974" t="s">
        <v>180</v>
      </c>
      <c r="I974" t="s">
        <v>116</v>
      </c>
      <c r="J974" t="s">
        <v>237</v>
      </c>
      <c r="K974" t="s">
        <v>238</v>
      </c>
      <c r="L974" t="s">
        <v>183</v>
      </c>
      <c r="M974">
        <v>2.9000000000000001E-2</v>
      </c>
      <c r="N974" t="s">
        <v>149</v>
      </c>
      <c r="O974" t="b">
        <v>0</v>
      </c>
      <c r="P974">
        <v>138261413</v>
      </c>
      <c r="Q974" t="s">
        <v>150</v>
      </c>
      <c r="R974">
        <v>1E-3</v>
      </c>
      <c r="S974" t="s">
        <v>184</v>
      </c>
      <c r="T974">
        <v>2022</v>
      </c>
      <c r="U974" t="s">
        <v>151</v>
      </c>
      <c r="V974" t="s">
        <v>239</v>
      </c>
      <c r="W974" t="s">
        <v>240</v>
      </c>
      <c r="X974" t="s">
        <v>155</v>
      </c>
      <c r="Y974">
        <v>419190</v>
      </c>
      <c r="Z974">
        <v>291450</v>
      </c>
      <c r="AA974">
        <v>-1.7186140218863399</v>
      </c>
      <c r="AB974">
        <v>52.520595493892301</v>
      </c>
    </row>
    <row r="975" spans="1:28">
      <c r="A975">
        <v>7299</v>
      </c>
      <c r="B975">
        <v>4657497</v>
      </c>
      <c r="C975" t="s">
        <v>164</v>
      </c>
      <c r="D975" t="s">
        <v>126</v>
      </c>
      <c r="E975" t="s">
        <v>179</v>
      </c>
      <c r="F975" t="s">
        <v>118</v>
      </c>
      <c r="G975">
        <v>42606.648611111108</v>
      </c>
      <c r="H975" t="s">
        <v>191</v>
      </c>
      <c r="I975" t="s">
        <v>119</v>
      </c>
      <c r="J975" t="s">
        <v>192</v>
      </c>
      <c r="K975" t="s">
        <v>193</v>
      </c>
      <c r="L975" t="s">
        <v>183</v>
      </c>
      <c r="M975">
        <v>4.8000000000000001E-2</v>
      </c>
      <c r="N975" t="s">
        <v>149</v>
      </c>
      <c r="O975" t="b">
        <v>0</v>
      </c>
      <c r="P975">
        <v>138261413</v>
      </c>
      <c r="Q975" t="s">
        <v>150</v>
      </c>
      <c r="R975">
        <v>1E-3</v>
      </c>
      <c r="S975" t="s">
        <v>184</v>
      </c>
      <c r="T975">
        <v>2016</v>
      </c>
      <c r="U975" t="s">
        <v>151</v>
      </c>
      <c r="V975" t="s">
        <v>194</v>
      </c>
      <c r="W975" t="s">
        <v>195</v>
      </c>
      <c r="X975" t="s">
        <v>155</v>
      </c>
      <c r="Y975">
        <v>357000</v>
      </c>
      <c r="Z975">
        <v>237460</v>
      </c>
      <c r="AA975">
        <v>-2.62823009845419</v>
      </c>
      <c r="AB975">
        <v>52.033868710239098</v>
      </c>
    </row>
    <row r="976" spans="1:28">
      <c r="A976">
        <v>7299</v>
      </c>
      <c r="B976">
        <v>1955382</v>
      </c>
      <c r="C976" t="s">
        <v>164</v>
      </c>
      <c r="D976" t="s">
        <v>126</v>
      </c>
      <c r="E976" t="s">
        <v>179</v>
      </c>
      <c r="F976" t="s">
        <v>118</v>
      </c>
      <c r="G976">
        <v>43847.411111111112</v>
      </c>
      <c r="H976" t="s">
        <v>180</v>
      </c>
      <c r="I976" t="s">
        <v>116</v>
      </c>
      <c r="J976" t="s">
        <v>146</v>
      </c>
      <c r="K976" t="s">
        <v>147</v>
      </c>
      <c r="L976" t="s">
        <v>183</v>
      </c>
      <c r="M976">
        <v>2.5999999999999999E-3</v>
      </c>
      <c r="N976" t="s">
        <v>149</v>
      </c>
      <c r="O976" t="b">
        <v>0</v>
      </c>
      <c r="P976">
        <v>138261413</v>
      </c>
      <c r="Q976" t="s">
        <v>150</v>
      </c>
      <c r="R976">
        <v>1E-3</v>
      </c>
      <c r="S976" t="s">
        <v>184</v>
      </c>
      <c r="T976">
        <v>2020</v>
      </c>
      <c r="U976" t="s">
        <v>151</v>
      </c>
      <c r="V976" t="s">
        <v>225</v>
      </c>
      <c r="W976" t="s">
        <v>226</v>
      </c>
      <c r="X976" t="s">
        <v>155</v>
      </c>
      <c r="Y976">
        <v>500098</v>
      </c>
      <c r="Z976">
        <v>402866</v>
      </c>
      <c r="AA976">
        <v>-0.49196935841400102</v>
      </c>
      <c r="AB976">
        <v>53.512954618294103</v>
      </c>
    </row>
    <row r="977" spans="1:28">
      <c r="A977">
        <v>7299</v>
      </c>
      <c r="B977">
        <v>1943466</v>
      </c>
      <c r="C977" t="s">
        <v>164</v>
      </c>
      <c r="D977" t="s">
        <v>126</v>
      </c>
      <c r="E977" t="s">
        <v>205</v>
      </c>
      <c r="F977" t="s">
        <v>112</v>
      </c>
      <c r="G977">
        <v>43712.663194444445</v>
      </c>
      <c r="H977" t="s">
        <v>180</v>
      </c>
      <c r="I977" t="s">
        <v>116</v>
      </c>
      <c r="J977" t="s">
        <v>146</v>
      </c>
      <c r="K977" t="s">
        <v>147</v>
      </c>
      <c r="L977" t="s">
        <v>183</v>
      </c>
      <c r="M977">
        <v>5.6000000000000001E-2</v>
      </c>
      <c r="N977" t="s">
        <v>149</v>
      </c>
      <c r="O977" t="b">
        <v>0</v>
      </c>
      <c r="P977">
        <v>138261413</v>
      </c>
      <c r="Q977" t="s">
        <v>150</v>
      </c>
      <c r="R977">
        <v>1E-3</v>
      </c>
      <c r="S977" t="s">
        <v>184</v>
      </c>
      <c r="T977">
        <v>2019</v>
      </c>
      <c r="U977" t="s">
        <v>151</v>
      </c>
      <c r="V977" t="s">
        <v>204</v>
      </c>
      <c r="W977" t="s">
        <v>154</v>
      </c>
      <c r="X977" t="s">
        <v>155</v>
      </c>
      <c r="Y977">
        <v>507500</v>
      </c>
      <c r="Z977">
        <v>299100</v>
      </c>
      <c r="AA977">
        <v>-0.41497245145673001</v>
      </c>
      <c r="AB977">
        <v>52.579097446717</v>
      </c>
    </row>
    <row r="978" spans="1:28">
      <c r="A978">
        <v>7299</v>
      </c>
      <c r="B978">
        <v>1943287</v>
      </c>
      <c r="C978" t="s">
        <v>164</v>
      </c>
      <c r="D978" t="s">
        <v>126</v>
      </c>
      <c r="E978" t="s">
        <v>205</v>
      </c>
      <c r="F978" t="s">
        <v>112</v>
      </c>
      <c r="G978">
        <v>43710.690972222219</v>
      </c>
      <c r="H978" t="s">
        <v>180</v>
      </c>
      <c r="I978" t="s">
        <v>116</v>
      </c>
      <c r="J978" t="s">
        <v>199</v>
      </c>
      <c r="K978" t="s">
        <v>200</v>
      </c>
      <c r="L978" t="s">
        <v>183</v>
      </c>
      <c r="M978">
        <v>1.6E-2</v>
      </c>
      <c r="N978" t="s">
        <v>149</v>
      </c>
      <c r="O978" t="b">
        <v>0</v>
      </c>
      <c r="P978">
        <v>138261413</v>
      </c>
      <c r="Q978" t="s">
        <v>150</v>
      </c>
      <c r="R978">
        <v>1E-3</v>
      </c>
      <c r="S978" t="s">
        <v>184</v>
      </c>
      <c r="T978">
        <v>2019</v>
      </c>
      <c r="U978" t="s">
        <v>151</v>
      </c>
      <c r="V978" t="s">
        <v>377</v>
      </c>
      <c r="W978" t="s">
        <v>378</v>
      </c>
      <c r="X978" t="s">
        <v>155</v>
      </c>
      <c r="Y978">
        <v>558900</v>
      </c>
      <c r="Z978">
        <v>300900</v>
      </c>
      <c r="AA978">
        <v>0.34386104091484898</v>
      </c>
      <c r="AB978">
        <v>52.582691181692603</v>
      </c>
    </row>
    <row r="979" spans="1:28">
      <c r="A979">
        <v>7299</v>
      </c>
      <c r="B979">
        <v>1995980</v>
      </c>
      <c r="C979" t="s">
        <v>164</v>
      </c>
      <c r="D979" t="s">
        <v>126</v>
      </c>
      <c r="E979" t="s">
        <v>179</v>
      </c>
      <c r="F979" t="s">
        <v>118</v>
      </c>
      <c r="G979">
        <v>44523.379166666666</v>
      </c>
      <c r="H979" t="s">
        <v>180</v>
      </c>
      <c r="I979" t="s">
        <v>116</v>
      </c>
      <c r="J979" t="s">
        <v>146</v>
      </c>
      <c r="K979" t="s">
        <v>147</v>
      </c>
      <c r="L979" t="s">
        <v>183</v>
      </c>
      <c r="M979">
        <v>7.1999999999999998E-3</v>
      </c>
      <c r="N979" t="s">
        <v>149</v>
      </c>
      <c r="O979" t="b">
        <v>0</v>
      </c>
      <c r="P979">
        <v>138261413</v>
      </c>
      <c r="Q979" t="s">
        <v>150</v>
      </c>
      <c r="R979">
        <v>1E-3</v>
      </c>
      <c r="S979" t="s">
        <v>184</v>
      </c>
      <c r="T979">
        <v>2021</v>
      </c>
      <c r="U979" t="s">
        <v>151</v>
      </c>
      <c r="V979" t="s">
        <v>225</v>
      </c>
      <c r="W979" t="s">
        <v>226</v>
      </c>
      <c r="X979" t="s">
        <v>155</v>
      </c>
      <c r="Y979">
        <v>500098</v>
      </c>
      <c r="Z979">
        <v>402866</v>
      </c>
      <c r="AA979">
        <v>-0.49196935841400102</v>
      </c>
      <c r="AB979">
        <v>53.512954618294103</v>
      </c>
    </row>
    <row r="980" spans="1:28">
      <c r="A980">
        <v>7299</v>
      </c>
      <c r="B980">
        <v>1846942</v>
      </c>
      <c r="C980" t="s">
        <v>164</v>
      </c>
      <c r="D980" t="s">
        <v>126</v>
      </c>
      <c r="E980" t="s">
        <v>179</v>
      </c>
      <c r="F980" t="s">
        <v>118</v>
      </c>
      <c r="G980">
        <v>42641.495833333334</v>
      </c>
      <c r="H980" t="s">
        <v>180</v>
      </c>
      <c r="I980" t="s">
        <v>116</v>
      </c>
      <c r="J980" t="s">
        <v>181</v>
      </c>
      <c r="K980" t="s">
        <v>182</v>
      </c>
      <c r="L980" t="s">
        <v>183</v>
      </c>
      <c r="M980">
        <v>1.7000000000000001E-2</v>
      </c>
      <c r="N980" t="s">
        <v>149</v>
      </c>
      <c r="O980" t="b">
        <v>0</v>
      </c>
      <c r="P980">
        <v>138261413</v>
      </c>
      <c r="Q980" t="s">
        <v>150</v>
      </c>
      <c r="R980">
        <v>1E-3</v>
      </c>
      <c r="S980" t="s">
        <v>184</v>
      </c>
      <c r="T980">
        <v>2016</v>
      </c>
      <c r="U980" t="s">
        <v>151</v>
      </c>
      <c r="V980" t="s">
        <v>185</v>
      </c>
      <c r="W980" t="s">
        <v>186</v>
      </c>
      <c r="X980" t="s">
        <v>155</v>
      </c>
      <c r="Y980">
        <v>620600</v>
      </c>
      <c r="Z980">
        <v>309500</v>
      </c>
      <c r="AA980">
        <v>1.2588812496391699</v>
      </c>
      <c r="AB980">
        <v>52.638374352215699</v>
      </c>
    </row>
    <row r="981" spans="1:28">
      <c r="A981">
        <v>7299</v>
      </c>
      <c r="B981">
        <v>1870656</v>
      </c>
      <c r="C981" t="s">
        <v>164</v>
      </c>
      <c r="D981" t="s">
        <v>126</v>
      </c>
      <c r="E981" t="s">
        <v>205</v>
      </c>
      <c r="F981" t="s">
        <v>112</v>
      </c>
      <c r="G981">
        <v>42857.486111111109</v>
      </c>
      <c r="H981" t="s">
        <v>180</v>
      </c>
      <c r="I981" t="s">
        <v>116</v>
      </c>
      <c r="J981" t="s">
        <v>199</v>
      </c>
      <c r="K981" t="s">
        <v>200</v>
      </c>
      <c r="L981" t="s">
        <v>183</v>
      </c>
      <c r="M981">
        <v>6.5000000000000002E-2</v>
      </c>
      <c r="N981" t="s">
        <v>149</v>
      </c>
      <c r="O981" t="b">
        <v>0</v>
      </c>
      <c r="P981">
        <v>138261413</v>
      </c>
      <c r="Q981" t="s">
        <v>150</v>
      </c>
      <c r="R981">
        <v>1E-3</v>
      </c>
      <c r="S981" t="s">
        <v>184</v>
      </c>
      <c r="T981">
        <v>2017</v>
      </c>
      <c r="U981" t="s">
        <v>151</v>
      </c>
      <c r="V981" t="s">
        <v>201</v>
      </c>
      <c r="W981" t="s">
        <v>202</v>
      </c>
      <c r="X981" t="s">
        <v>155</v>
      </c>
      <c r="Y981">
        <v>516100</v>
      </c>
      <c r="Z981">
        <v>253300</v>
      </c>
      <c r="AA981">
        <v>-0.30395486908298303</v>
      </c>
      <c r="AB981">
        <v>52.1657659569386</v>
      </c>
    </row>
    <row r="982" spans="1:28">
      <c r="A982">
        <v>7299</v>
      </c>
      <c r="B982">
        <v>2016674</v>
      </c>
      <c r="C982" t="s">
        <v>164</v>
      </c>
      <c r="D982" t="s">
        <v>126</v>
      </c>
      <c r="E982" t="s">
        <v>179</v>
      </c>
      <c r="F982" t="s">
        <v>118</v>
      </c>
      <c r="G982">
        <v>44783.594444444447</v>
      </c>
      <c r="H982" t="s">
        <v>180</v>
      </c>
      <c r="I982" t="s">
        <v>116</v>
      </c>
      <c r="J982" t="s">
        <v>181</v>
      </c>
      <c r="K982" t="s">
        <v>182</v>
      </c>
      <c r="L982" t="s">
        <v>183</v>
      </c>
      <c r="M982">
        <v>6.4999999999999997E-3</v>
      </c>
      <c r="N982" t="s">
        <v>149</v>
      </c>
      <c r="O982" t="b">
        <v>0</v>
      </c>
      <c r="P982">
        <v>138261413</v>
      </c>
      <c r="Q982" t="s">
        <v>150</v>
      </c>
      <c r="R982">
        <v>1E-3</v>
      </c>
      <c r="S982" t="s">
        <v>184</v>
      </c>
      <c r="T982">
        <v>2022</v>
      </c>
      <c r="U982" t="s">
        <v>151</v>
      </c>
      <c r="V982" t="s">
        <v>185</v>
      </c>
      <c r="W982" t="s">
        <v>186</v>
      </c>
      <c r="X982" t="s">
        <v>155</v>
      </c>
      <c r="Y982">
        <v>620600</v>
      </c>
      <c r="Z982">
        <v>309500</v>
      </c>
      <c r="AA982">
        <v>1.2588812496391699</v>
      </c>
      <c r="AB982">
        <v>52.638374352215699</v>
      </c>
    </row>
    <row r="983" spans="1:28">
      <c r="A983">
        <v>7299</v>
      </c>
      <c r="B983">
        <v>4618048</v>
      </c>
      <c r="C983" t="s">
        <v>164</v>
      </c>
      <c r="D983" t="s">
        <v>126</v>
      </c>
      <c r="E983" t="s">
        <v>179</v>
      </c>
      <c r="F983" t="s">
        <v>118</v>
      </c>
      <c r="G983">
        <v>42122.614583333336</v>
      </c>
      <c r="H983" t="s">
        <v>180</v>
      </c>
      <c r="I983" t="s">
        <v>116</v>
      </c>
      <c r="J983" t="s">
        <v>192</v>
      </c>
      <c r="K983" t="s">
        <v>193</v>
      </c>
      <c r="L983" t="s">
        <v>183</v>
      </c>
      <c r="M983">
        <v>2.2000000000000001E-3</v>
      </c>
      <c r="N983" t="s">
        <v>149</v>
      </c>
      <c r="O983" t="b">
        <v>0</v>
      </c>
      <c r="P983">
        <v>138261413</v>
      </c>
      <c r="Q983" t="s">
        <v>150</v>
      </c>
      <c r="R983">
        <v>1E-3</v>
      </c>
      <c r="S983" t="s">
        <v>184</v>
      </c>
      <c r="T983">
        <v>2015</v>
      </c>
      <c r="U983" t="s">
        <v>151</v>
      </c>
      <c r="V983" t="s">
        <v>277</v>
      </c>
      <c r="W983" t="s">
        <v>278</v>
      </c>
      <c r="X983" t="s">
        <v>155</v>
      </c>
      <c r="Y983">
        <v>383550</v>
      </c>
      <c r="Z983">
        <v>252450</v>
      </c>
      <c r="AA983">
        <v>-2.2419417969467799</v>
      </c>
      <c r="AB983">
        <v>52.170064339376403</v>
      </c>
    </row>
    <row r="984" spans="1:28">
      <c r="A984">
        <v>7299</v>
      </c>
      <c r="B984">
        <v>4641027</v>
      </c>
      <c r="C984" t="s">
        <v>164</v>
      </c>
      <c r="D984" t="s">
        <v>126</v>
      </c>
      <c r="E984" t="s">
        <v>205</v>
      </c>
      <c r="F984" t="s">
        <v>112</v>
      </c>
      <c r="G984">
        <v>42405.447222222225</v>
      </c>
      <c r="H984" t="s">
        <v>191</v>
      </c>
      <c r="I984" t="s">
        <v>119</v>
      </c>
      <c r="J984" t="s">
        <v>192</v>
      </c>
      <c r="K984" t="s">
        <v>193</v>
      </c>
      <c r="L984" t="s">
        <v>183</v>
      </c>
      <c r="M984">
        <v>8.9999999999999998E-4</v>
      </c>
      <c r="N984" t="s">
        <v>149</v>
      </c>
      <c r="O984" t="b">
        <v>0</v>
      </c>
      <c r="P984">
        <v>138261413</v>
      </c>
      <c r="Q984" t="s">
        <v>150</v>
      </c>
      <c r="R984">
        <v>1E-3</v>
      </c>
      <c r="S984" t="s">
        <v>184</v>
      </c>
      <c r="T984">
        <v>2016</v>
      </c>
      <c r="U984" t="s">
        <v>151</v>
      </c>
      <c r="V984" t="s">
        <v>194</v>
      </c>
      <c r="W984" t="s">
        <v>195</v>
      </c>
      <c r="X984" t="s">
        <v>155</v>
      </c>
      <c r="Y984">
        <v>357000</v>
      </c>
      <c r="Z984">
        <v>237460</v>
      </c>
      <c r="AA984">
        <v>-2.62823009845419</v>
      </c>
      <c r="AB984">
        <v>52.033868710239098</v>
      </c>
    </row>
    <row r="985" spans="1:28">
      <c r="A985">
        <v>7299</v>
      </c>
      <c r="B985">
        <v>1951681</v>
      </c>
      <c r="C985" t="s">
        <v>164</v>
      </c>
      <c r="D985" t="s">
        <v>126</v>
      </c>
      <c r="E985" t="s">
        <v>205</v>
      </c>
      <c r="F985" t="s">
        <v>112</v>
      </c>
      <c r="G985">
        <v>43797.42083333333</v>
      </c>
      <c r="H985" t="s">
        <v>180</v>
      </c>
      <c r="I985" t="s">
        <v>116</v>
      </c>
      <c r="J985" t="s">
        <v>181</v>
      </c>
      <c r="K985" t="s">
        <v>182</v>
      </c>
      <c r="L985" t="s">
        <v>183</v>
      </c>
      <c r="M985">
        <v>6.7999999999999996E-3</v>
      </c>
      <c r="N985" t="s">
        <v>149</v>
      </c>
      <c r="O985" t="b">
        <v>0</v>
      </c>
      <c r="P985">
        <v>138261413</v>
      </c>
      <c r="Q985" t="s">
        <v>150</v>
      </c>
      <c r="R985">
        <v>1E-3</v>
      </c>
      <c r="S985" t="s">
        <v>184</v>
      </c>
      <c r="T985">
        <v>2019</v>
      </c>
      <c r="U985" t="s">
        <v>151</v>
      </c>
      <c r="V985" t="s">
        <v>188</v>
      </c>
      <c r="W985" t="s">
        <v>189</v>
      </c>
      <c r="X985" t="s">
        <v>155</v>
      </c>
      <c r="Y985">
        <v>636400</v>
      </c>
      <c r="Z985">
        <v>291600</v>
      </c>
      <c r="AA985">
        <v>1.4791973795069699</v>
      </c>
      <c r="AB985">
        <v>52.471107816141703</v>
      </c>
    </row>
    <row r="986" spans="1:28">
      <c r="A986">
        <v>7299</v>
      </c>
      <c r="B986">
        <v>5358754</v>
      </c>
      <c r="C986" t="s">
        <v>164</v>
      </c>
      <c r="D986" t="s">
        <v>126</v>
      </c>
      <c r="E986" t="s">
        <v>236</v>
      </c>
      <c r="F986" t="s">
        <v>115</v>
      </c>
      <c r="G986">
        <v>45364.338194444441</v>
      </c>
      <c r="H986" t="s">
        <v>180</v>
      </c>
      <c r="I986" t="s">
        <v>116</v>
      </c>
      <c r="J986" t="s">
        <v>215</v>
      </c>
      <c r="K986" t="s">
        <v>216</v>
      </c>
      <c r="L986" t="s">
        <v>183</v>
      </c>
      <c r="M986">
        <v>0.02</v>
      </c>
      <c r="N986" t="s">
        <v>149</v>
      </c>
      <c r="O986" t="b">
        <v>0</v>
      </c>
      <c r="P986">
        <v>138261413</v>
      </c>
      <c r="Q986" t="s">
        <v>150</v>
      </c>
      <c r="R986">
        <v>1E-3</v>
      </c>
      <c r="S986" t="s">
        <v>184</v>
      </c>
      <c r="T986">
        <v>2024</v>
      </c>
      <c r="U986" t="s">
        <v>151</v>
      </c>
      <c r="V986" t="s">
        <v>217</v>
      </c>
      <c r="W986" t="s">
        <v>218</v>
      </c>
      <c r="X986" t="s">
        <v>155</v>
      </c>
      <c r="Y986">
        <v>376325</v>
      </c>
      <c r="Z986">
        <v>405313</v>
      </c>
      <c r="AA986">
        <v>-2.35874412504654</v>
      </c>
      <c r="AB986">
        <v>53.543918148915097</v>
      </c>
    </row>
    <row r="987" spans="1:28">
      <c r="A987">
        <v>7299</v>
      </c>
      <c r="B987">
        <v>2030395</v>
      </c>
      <c r="C987" t="s">
        <v>164</v>
      </c>
      <c r="D987" t="s">
        <v>126</v>
      </c>
      <c r="E987" t="s">
        <v>179</v>
      </c>
      <c r="F987" t="s">
        <v>118</v>
      </c>
      <c r="G987">
        <v>44977.418749999997</v>
      </c>
      <c r="H987" t="s">
        <v>180</v>
      </c>
      <c r="I987" t="s">
        <v>116</v>
      </c>
      <c r="J987" t="s">
        <v>199</v>
      </c>
      <c r="K987" t="s">
        <v>200</v>
      </c>
      <c r="L987" t="s">
        <v>183</v>
      </c>
      <c r="M987">
        <v>3.5999999999999997E-2</v>
      </c>
      <c r="N987" t="s">
        <v>149</v>
      </c>
      <c r="O987" t="b">
        <v>0</v>
      </c>
      <c r="P987">
        <v>138261413</v>
      </c>
      <c r="Q987" t="s">
        <v>150</v>
      </c>
      <c r="R987">
        <v>1E-3</v>
      </c>
      <c r="S987" t="s">
        <v>184</v>
      </c>
      <c r="T987">
        <v>2023</v>
      </c>
      <c r="U987" t="s">
        <v>151</v>
      </c>
      <c r="V987" t="s">
        <v>207</v>
      </c>
      <c r="W987" t="s">
        <v>208</v>
      </c>
      <c r="X987" t="s">
        <v>155</v>
      </c>
      <c r="Y987">
        <v>515935</v>
      </c>
      <c r="Z987">
        <v>253417</v>
      </c>
      <c r="AA987">
        <v>-0.30632621725807402</v>
      </c>
      <c r="AB987">
        <v>52.1668520239771</v>
      </c>
    </row>
    <row r="988" spans="1:28">
      <c r="A988">
        <v>7299</v>
      </c>
      <c r="B988">
        <v>1866224</v>
      </c>
      <c r="C988" t="s">
        <v>164</v>
      </c>
      <c r="D988" t="s">
        <v>126</v>
      </c>
      <c r="E988" t="s">
        <v>179</v>
      </c>
      <c r="F988" t="s">
        <v>118</v>
      </c>
      <c r="G988">
        <v>42814.339583333334</v>
      </c>
      <c r="H988" t="s">
        <v>180</v>
      </c>
      <c r="I988" t="s">
        <v>116</v>
      </c>
      <c r="J988" t="s">
        <v>199</v>
      </c>
      <c r="K988" t="s">
        <v>200</v>
      </c>
      <c r="L988" t="s">
        <v>183</v>
      </c>
      <c r="M988">
        <v>2.8000000000000001E-2</v>
      </c>
      <c r="N988" t="s">
        <v>149</v>
      </c>
      <c r="O988" t="b">
        <v>0</v>
      </c>
      <c r="P988">
        <v>138261413</v>
      </c>
      <c r="Q988" t="s">
        <v>150</v>
      </c>
      <c r="R988">
        <v>1E-3</v>
      </c>
      <c r="S988" t="s">
        <v>184</v>
      </c>
      <c r="T988">
        <v>2017</v>
      </c>
      <c r="U988" t="s">
        <v>151</v>
      </c>
      <c r="V988" t="s">
        <v>207</v>
      </c>
      <c r="W988" t="s">
        <v>208</v>
      </c>
      <c r="X988" t="s">
        <v>155</v>
      </c>
      <c r="Y988">
        <v>515935</v>
      </c>
      <c r="Z988">
        <v>253417</v>
      </c>
      <c r="AA988">
        <v>-0.30632621725807402</v>
      </c>
      <c r="AB988">
        <v>52.1668520239771</v>
      </c>
    </row>
    <row r="989" spans="1:28">
      <c r="A989">
        <v>7299</v>
      </c>
      <c r="B989">
        <v>1897204</v>
      </c>
      <c r="C989" t="s">
        <v>164</v>
      </c>
      <c r="D989" t="s">
        <v>126</v>
      </c>
      <c r="E989" t="s">
        <v>179</v>
      </c>
      <c r="F989" t="s">
        <v>118</v>
      </c>
      <c r="G989">
        <v>43180.393750000003</v>
      </c>
      <c r="H989" t="s">
        <v>180</v>
      </c>
      <c r="I989" t="s">
        <v>116</v>
      </c>
      <c r="J989" t="s">
        <v>146</v>
      </c>
      <c r="K989" t="s">
        <v>147</v>
      </c>
      <c r="L989" t="s">
        <v>183</v>
      </c>
      <c r="M989">
        <v>1.9E-2</v>
      </c>
      <c r="N989" t="s">
        <v>149</v>
      </c>
      <c r="O989" t="b">
        <v>0</v>
      </c>
      <c r="P989">
        <v>138261413</v>
      </c>
      <c r="Q989" t="s">
        <v>150</v>
      </c>
      <c r="R989">
        <v>1E-3</v>
      </c>
      <c r="S989" t="s">
        <v>184</v>
      </c>
      <c r="T989">
        <v>2018</v>
      </c>
      <c r="U989" t="s">
        <v>151</v>
      </c>
      <c r="V989" t="s">
        <v>204</v>
      </c>
      <c r="W989" t="s">
        <v>154</v>
      </c>
      <c r="X989" t="s">
        <v>155</v>
      </c>
      <c r="Y989">
        <v>507500</v>
      </c>
      <c r="Z989">
        <v>299100</v>
      </c>
      <c r="AA989">
        <v>-0.41497245145673001</v>
      </c>
      <c r="AB989">
        <v>52.579097446717</v>
      </c>
    </row>
    <row r="990" spans="1:28">
      <c r="A990">
        <v>7299</v>
      </c>
      <c r="B990">
        <v>1916832</v>
      </c>
      <c r="C990" t="s">
        <v>164</v>
      </c>
      <c r="D990" t="s">
        <v>126</v>
      </c>
      <c r="E990" t="s">
        <v>179</v>
      </c>
      <c r="F990" t="s">
        <v>118</v>
      </c>
      <c r="G990">
        <v>43391.48541666667</v>
      </c>
      <c r="H990" t="s">
        <v>180</v>
      </c>
      <c r="I990" t="s">
        <v>116</v>
      </c>
      <c r="J990" t="s">
        <v>146</v>
      </c>
      <c r="K990" t="s">
        <v>147</v>
      </c>
      <c r="L990" t="s">
        <v>183</v>
      </c>
      <c r="M990">
        <v>1.2999999999999999E-2</v>
      </c>
      <c r="N990" t="s">
        <v>149</v>
      </c>
      <c r="O990" t="b">
        <v>0</v>
      </c>
      <c r="P990">
        <v>138261413</v>
      </c>
      <c r="Q990" t="s">
        <v>150</v>
      </c>
      <c r="R990">
        <v>1E-3</v>
      </c>
      <c r="S990" t="s">
        <v>184</v>
      </c>
      <c r="T990">
        <v>2018</v>
      </c>
      <c r="U990" t="s">
        <v>151</v>
      </c>
      <c r="V990" t="s">
        <v>225</v>
      </c>
      <c r="W990" t="s">
        <v>226</v>
      </c>
      <c r="X990" t="s">
        <v>155</v>
      </c>
      <c r="Y990">
        <v>500098</v>
      </c>
      <c r="Z990">
        <v>402866</v>
      </c>
      <c r="AA990">
        <v>-0.49196935841400102</v>
      </c>
      <c r="AB990">
        <v>53.512954618294103</v>
      </c>
    </row>
    <row r="991" spans="1:28">
      <c r="A991">
        <v>7299</v>
      </c>
      <c r="B991">
        <v>1846495</v>
      </c>
      <c r="C991" t="s">
        <v>164</v>
      </c>
      <c r="D991" t="s">
        <v>126</v>
      </c>
      <c r="E991" t="s">
        <v>179</v>
      </c>
      <c r="F991" t="s">
        <v>118</v>
      </c>
      <c r="G991">
        <v>42633.579861111109</v>
      </c>
      <c r="H991" t="s">
        <v>180</v>
      </c>
      <c r="I991" t="s">
        <v>116</v>
      </c>
      <c r="J991" t="s">
        <v>199</v>
      </c>
      <c r="K991" t="s">
        <v>200</v>
      </c>
      <c r="L991" t="s">
        <v>183</v>
      </c>
      <c r="M991">
        <v>7.6999999999999999E-2</v>
      </c>
      <c r="N991" t="s">
        <v>149</v>
      </c>
      <c r="O991" t="b">
        <v>0</v>
      </c>
      <c r="P991">
        <v>138261413</v>
      </c>
      <c r="Q991" t="s">
        <v>150</v>
      </c>
      <c r="R991">
        <v>1E-3</v>
      </c>
      <c r="S991" t="s">
        <v>184</v>
      </c>
      <c r="T991">
        <v>2016</v>
      </c>
      <c r="U991" t="s">
        <v>151</v>
      </c>
      <c r="V991" t="s">
        <v>201</v>
      </c>
      <c r="W991" t="s">
        <v>202</v>
      </c>
      <c r="X991" t="s">
        <v>155</v>
      </c>
      <c r="Y991">
        <v>516100</v>
      </c>
      <c r="Z991">
        <v>253300</v>
      </c>
      <c r="AA991">
        <v>-0.30395486908298303</v>
      </c>
      <c r="AB991">
        <v>52.1657659569386</v>
      </c>
    </row>
    <row r="992" spans="1:28">
      <c r="A992">
        <v>7299</v>
      </c>
      <c r="B992">
        <v>1786287</v>
      </c>
      <c r="C992" t="s">
        <v>164</v>
      </c>
      <c r="D992" t="s">
        <v>126</v>
      </c>
      <c r="E992" t="s">
        <v>179</v>
      </c>
      <c r="F992" t="s">
        <v>118</v>
      </c>
      <c r="G992">
        <v>42038.524305555555</v>
      </c>
      <c r="H992" t="s">
        <v>180</v>
      </c>
      <c r="I992" t="s">
        <v>116</v>
      </c>
      <c r="J992" t="s">
        <v>181</v>
      </c>
      <c r="K992" t="s">
        <v>182</v>
      </c>
      <c r="L992" t="s">
        <v>183</v>
      </c>
      <c r="M992">
        <v>1.0999999999999999E-2</v>
      </c>
      <c r="N992" t="s">
        <v>149</v>
      </c>
      <c r="O992" t="b">
        <v>0</v>
      </c>
      <c r="P992">
        <v>138261413</v>
      </c>
      <c r="Q992" t="s">
        <v>150</v>
      </c>
      <c r="R992">
        <v>1E-3</v>
      </c>
      <c r="S992" t="s">
        <v>184</v>
      </c>
      <c r="T992">
        <v>2015</v>
      </c>
      <c r="U992" t="s">
        <v>151</v>
      </c>
      <c r="V992" t="s">
        <v>185</v>
      </c>
      <c r="W992" t="s">
        <v>186</v>
      </c>
      <c r="X992" t="s">
        <v>155</v>
      </c>
      <c r="Y992">
        <v>620600</v>
      </c>
      <c r="Z992">
        <v>309500</v>
      </c>
      <c r="AA992">
        <v>1.2588812496391699</v>
      </c>
      <c r="AB992">
        <v>52.638374352215699</v>
      </c>
    </row>
    <row r="993" spans="1:28">
      <c r="A993">
        <v>7299</v>
      </c>
      <c r="B993">
        <v>1781429</v>
      </c>
      <c r="C993" t="s">
        <v>164</v>
      </c>
      <c r="D993" t="s">
        <v>126</v>
      </c>
      <c r="E993" t="s">
        <v>179</v>
      </c>
      <c r="F993" t="s">
        <v>118</v>
      </c>
      <c r="G993">
        <v>41977.348611111112</v>
      </c>
      <c r="H993" t="s">
        <v>180</v>
      </c>
      <c r="I993" t="s">
        <v>116</v>
      </c>
      <c r="J993" t="s">
        <v>181</v>
      </c>
      <c r="K993" t="s">
        <v>182</v>
      </c>
      <c r="L993" t="s">
        <v>183</v>
      </c>
      <c r="M993">
        <v>0.01</v>
      </c>
      <c r="N993" t="s">
        <v>149</v>
      </c>
      <c r="O993" t="b">
        <v>0</v>
      </c>
      <c r="P993">
        <v>138261413</v>
      </c>
      <c r="Q993" t="s">
        <v>150</v>
      </c>
      <c r="R993">
        <v>1E-3</v>
      </c>
      <c r="S993" t="s">
        <v>184</v>
      </c>
      <c r="T993">
        <v>2014</v>
      </c>
      <c r="U993" t="s">
        <v>151</v>
      </c>
      <c r="V993" t="s">
        <v>188</v>
      </c>
      <c r="W993" t="s">
        <v>189</v>
      </c>
      <c r="X993" t="s">
        <v>155</v>
      </c>
      <c r="Y993">
        <v>636400</v>
      </c>
      <c r="Z993">
        <v>291600</v>
      </c>
      <c r="AA993">
        <v>1.4791973795069699</v>
      </c>
      <c r="AB993">
        <v>52.471107816141703</v>
      </c>
    </row>
    <row r="994" spans="1:28">
      <c r="A994">
        <v>7299</v>
      </c>
      <c r="B994">
        <v>4804109</v>
      </c>
      <c r="C994" t="s">
        <v>164</v>
      </c>
      <c r="D994" t="s">
        <v>126</v>
      </c>
      <c r="E994" t="s">
        <v>179</v>
      </c>
      <c r="F994" t="s">
        <v>118</v>
      </c>
      <c r="G994">
        <v>44831.538194444445</v>
      </c>
      <c r="H994" t="s">
        <v>191</v>
      </c>
      <c r="I994" t="s">
        <v>119</v>
      </c>
      <c r="J994" t="s">
        <v>192</v>
      </c>
      <c r="K994" t="s">
        <v>193</v>
      </c>
      <c r="L994" t="s">
        <v>183</v>
      </c>
      <c r="M994">
        <v>3.0000000000000001E-3</v>
      </c>
      <c r="N994" t="s">
        <v>149</v>
      </c>
      <c r="O994" t="b">
        <v>0</v>
      </c>
      <c r="P994">
        <v>138261413</v>
      </c>
      <c r="Q994" t="s">
        <v>150</v>
      </c>
      <c r="R994">
        <v>1E-3</v>
      </c>
      <c r="S994" t="s">
        <v>184</v>
      </c>
      <c r="T994">
        <v>2022</v>
      </c>
      <c r="U994" t="s">
        <v>151</v>
      </c>
      <c r="V994" t="s">
        <v>194</v>
      </c>
      <c r="W994" t="s">
        <v>195</v>
      </c>
      <c r="X994" t="s">
        <v>155</v>
      </c>
      <c r="Y994">
        <v>357000</v>
      </c>
      <c r="Z994">
        <v>237460</v>
      </c>
      <c r="AA994">
        <v>-2.62823009845419</v>
      </c>
      <c r="AB994">
        <v>52.033868710239098</v>
      </c>
    </row>
    <row r="995" spans="1:28">
      <c r="A995">
        <v>7299</v>
      </c>
      <c r="B995">
        <v>1829485</v>
      </c>
      <c r="C995" t="s">
        <v>164</v>
      </c>
      <c r="D995" t="s">
        <v>126</v>
      </c>
      <c r="E995" t="s">
        <v>179</v>
      </c>
      <c r="F995" t="s">
        <v>118</v>
      </c>
      <c r="G995">
        <v>42478.644444444442</v>
      </c>
      <c r="H995" t="s">
        <v>180</v>
      </c>
      <c r="I995" t="s">
        <v>116</v>
      </c>
      <c r="J995" t="s">
        <v>181</v>
      </c>
      <c r="K995" t="s">
        <v>182</v>
      </c>
      <c r="L995" t="s">
        <v>183</v>
      </c>
      <c r="M995">
        <v>9.4999999999999998E-3</v>
      </c>
      <c r="N995" t="s">
        <v>149</v>
      </c>
      <c r="O995" t="b">
        <v>0</v>
      </c>
      <c r="P995">
        <v>138261413</v>
      </c>
      <c r="Q995" t="s">
        <v>150</v>
      </c>
      <c r="R995">
        <v>1E-3</v>
      </c>
      <c r="S995" t="s">
        <v>184</v>
      </c>
      <c r="T995">
        <v>2016</v>
      </c>
      <c r="U995" t="s">
        <v>151</v>
      </c>
      <c r="V995" t="s">
        <v>185</v>
      </c>
      <c r="W995" t="s">
        <v>186</v>
      </c>
      <c r="X995" t="s">
        <v>155</v>
      </c>
      <c r="Y995">
        <v>620600</v>
      </c>
      <c r="Z995">
        <v>309500</v>
      </c>
      <c r="AA995">
        <v>1.2588812496391699</v>
      </c>
      <c r="AB995">
        <v>52.638374352215699</v>
      </c>
    </row>
    <row r="996" spans="1:28">
      <c r="A996">
        <v>7299</v>
      </c>
      <c r="B996">
        <v>1795611</v>
      </c>
      <c r="C996" t="s">
        <v>164</v>
      </c>
      <c r="D996" t="s">
        <v>126</v>
      </c>
      <c r="E996" t="s">
        <v>179</v>
      </c>
      <c r="F996" t="s">
        <v>118</v>
      </c>
      <c r="G996">
        <v>42122.473611111112</v>
      </c>
      <c r="H996" t="s">
        <v>180</v>
      </c>
      <c r="I996" t="s">
        <v>116</v>
      </c>
      <c r="J996" t="s">
        <v>181</v>
      </c>
      <c r="K996" t="s">
        <v>182</v>
      </c>
      <c r="L996" t="s">
        <v>183</v>
      </c>
      <c r="M996">
        <v>1.2999999999999999E-2</v>
      </c>
      <c r="N996" t="s">
        <v>149</v>
      </c>
      <c r="O996" t="b">
        <v>0</v>
      </c>
      <c r="P996">
        <v>138261413</v>
      </c>
      <c r="Q996" t="s">
        <v>150</v>
      </c>
      <c r="R996">
        <v>1E-3</v>
      </c>
      <c r="S996" t="s">
        <v>184</v>
      </c>
      <c r="T996">
        <v>2015</v>
      </c>
      <c r="U996" t="s">
        <v>151</v>
      </c>
      <c r="V996" t="s">
        <v>188</v>
      </c>
      <c r="W996" t="s">
        <v>189</v>
      </c>
      <c r="X996" t="s">
        <v>155</v>
      </c>
      <c r="Y996">
        <v>636400</v>
      </c>
      <c r="Z996">
        <v>291600</v>
      </c>
      <c r="AA996">
        <v>1.4791973795069699</v>
      </c>
      <c r="AB996">
        <v>52.471107816141703</v>
      </c>
    </row>
    <row r="997" spans="1:28">
      <c r="A997">
        <v>7299</v>
      </c>
      <c r="B997">
        <v>1773746</v>
      </c>
      <c r="C997" t="s">
        <v>164</v>
      </c>
      <c r="D997" t="s">
        <v>126</v>
      </c>
      <c r="E997" t="s">
        <v>179</v>
      </c>
      <c r="F997" t="s">
        <v>118</v>
      </c>
      <c r="G997">
        <v>41912.450694444444</v>
      </c>
      <c r="H997" t="s">
        <v>180</v>
      </c>
      <c r="I997" t="s">
        <v>116</v>
      </c>
      <c r="J997" t="s">
        <v>181</v>
      </c>
      <c r="K997" t="s">
        <v>182</v>
      </c>
      <c r="L997" t="s">
        <v>183</v>
      </c>
      <c r="M997">
        <v>0.01</v>
      </c>
      <c r="N997" t="s">
        <v>149</v>
      </c>
      <c r="O997" t="b">
        <v>0</v>
      </c>
      <c r="P997">
        <v>138261413</v>
      </c>
      <c r="Q997" t="s">
        <v>150</v>
      </c>
      <c r="R997">
        <v>1E-3</v>
      </c>
      <c r="S997" t="s">
        <v>184</v>
      </c>
      <c r="T997">
        <v>2014</v>
      </c>
      <c r="U997" t="s">
        <v>151</v>
      </c>
      <c r="V997" t="s">
        <v>185</v>
      </c>
      <c r="W997" t="s">
        <v>186</v>
      </c>
      <c r="X997" t="s">
        <v>155</v>
      </c>
      <c r="Y997">
        <v>620600</v>
      </c>
      <c r="Z997">
        <v>309500</v>
      </c>
      <c r="AA997">
        <v>1.2588812496391699</v>
      </c>
      <c r="AB997">
        <v>52.638374352215699</v>
      </c>
    </row>
    <row r="998" spans="1:28">
      <c r="A998">
        <v>7299</v>
      </c>
      <c r="B998">
        <v>1835235</v>
      </c>
      <c r="C998" t="s">
        <v>164</v>
      </c>
      <c r="D998" t="s">
        <v>126</v>
      </c>
      <c r="E998" t="s">
        <v>179</v>
      </c>
      <c r="F998" t="s">
        <v>118</v>
      </c>
      <c r="G998">
        <v>42535.520138888889</v>
      </c>
      <c r="H998" t="s">
        <v>180</v>
      </c>
      <c r="I998" t="s">
        <v>116</v>
      </c>
      <c r="J998" t="s">
        <v>199</v>
      </c>
      <c r="K998" t="s">
        <v>200</v>
      </c>
      <c r="L998" t="s">
        <v>183</v>
      </c>
      <c r="M998">
        <v>4.1000000000000002E-2</v>
      </c>
      <c r="N998" t="s">
        <v>149</v>
      </c>
      <c r="O998" t="b">
        <v>0</v>
      </c>
      <c r="P998">
        <v>138261413</v>
      </c>
      <c r="Q998" t="s">
        <v>150</v>
      </c>
      <c r="R998">
        <v>1E-3</v>
      </c>
      <c r="S998" t="s">
        <v>184</v>
      </c>
      <c r="T998">
        <v>2016</v>
      </c>
      <c r="U998" t="s">
        <v>151</v>
      </c>
      <c r="V998" t="s">
        <v>207</v>
      </c>
      <c r="W998" t="s">
        <v>208</v>
      </c>
      <c r="X998" t="s">
        <v>155</v>
      </c>
      <c r="Y998">
        <v>515935</v>
      </c>
      <c r="Z998">
        <v>253417</v>
      </c>
      <c r="AA998">
        <v>-0.30632621725807402</v>
      </c>
      <c r="AB998">
        <v>52.1668520239771</v>
      </c>
    </row>
    <row r="999" spans="1:28">
      <c r="A999">
        <v>7299</v>
      </c>
      <c r="B999">
        <v>1904900</v>
      </c>
      <c r="C999" t="s">
        <v>164</v>
      </c>
      <c r="D999" t="s">
        <v>126</v>
      </c>
      <c r="E999" t="s">
        <v>205</v>
      </c>
      <c r="F999" t="s">
        <v>112</v>
      </c>
      <c r="G999">
        <v>43266.452777777777</v>
      </c>
      <c r="H999" t="s">
        <v>180</v>
      </c>
      <c r="I999" t="s">
        <v>116</v>
      </c>
      <c r="J999" t="s">
        <v>146</v>
      </c>
      <c r="K999" t="s">
        <v>147</v>
      </c>
      <c r="L999" t="s">
        <v>183</v>
      </c>
      <c r="M999">
        <v>5.8999999999999997E-2</v>
      </c>
      <c r="N999" t="s">
        <v>149</v>
      </c>
      <c r="O999" t="b">
        <v>0</v>
      </c>
      <c r="P999">
        <v>138261413</v>
      </c>
      <c r="Q999" t="s">
        <v>150</v>
      </c>
      <c r="R999">
        <v>1E-3</v>
      </c>
      <c r="S999" t="s">
        <v>184</v>
      </c>
      <c r="T999">
        <v>2018</v>
      </c>
      <c r="U999" t="s">
        <v>151</v>
      </c>
      <c r="V999" t="s">
        <v>274</v>
      </c>
      <c r="W999" t="s">
        <v>275</v>
      </c>
      <c r="X999" t="s">
        <v>155</v>
      </c>
      <c r="Y999">
        <v>501547</v>
      </c>
      <c r="Z999">
        <v>370926</v>
      </c>
      <c r="AA999">
        <v>-0.48037495542409397</v>
      </c>
      <c r="AB999">
        <v>53.225682809836599</v>
      </c>
    </row>
    <row r="1000" spans="1:28">
      <c r="A1000">
        <v>7299</v>
      </c>
      <c r="B1000">
        <v>1828816</v>
      </c>
      <c r="C1000" t="s">
        <v>164</v>
      </c>
      <c r="D1000" t="s">
        <v>126</v>
      </c>
      <c r="E1000" t="s">
        <v>179</v>
      </c>
      <c r="F1000" t="s">
        <v>118</v>
      </c>
      <c r="G1000">
        <v>42467.76458333333</v>
      </c>
      <c r="H1000" t="s">
        <v>180</v>
      </c>
      <c r="I1000" t="s">
        <v>116</v>
      </c>
      <c r="J1000" t="s">
        <v>181</v>
      </c>
      <c r="K1000" t="s">
        <v>182</v>
      </c>
      <c r="L1000" t="s">
        <v>183</v>
      </c>
      <c r="M1000">
        <v>1.2999999999999999E-2</v>
      </c>
      <c r="N1000" t="s">
        <v>149</v>
      </c>
      <c r="O1000" t="b">
        <v>0</v>
      </c>
      <c r="P1000">
        <v>138261413</v>
      </c>
      <c r="Q1000" t="s">
        <v>150</v>
      </c>
      <c r="R1000">
        <v>1E-3</v>
      </c>
      <c r="S1000" t="s">
        <v>184</v>
      </c>
      <c r="T1000">
        <v>2016</v>
      </c>
      <c r="U1000" t="s">
        <v>151</v>
      </c>
      <c r="V1000" t="s">
        <v>185</v>
      </c>
      <c r="W1000" t="s">
        <v>186</v>
      </c>
      <c r="X1000" t="s">
        <v>155</v>
      </c>
      <c r="Y1000">
        <v>620600</v>
      </c>
      <c r="Z1000">
        <v>309500</v>
      </c>
      <c r="AA1000">
        <v>1.2588812496391699</v>
      </c>
      <c r="AB1000">
        <v>52.638374352215699</v>
      </c>
    </row>
    <row r="1001" spans="1:28">
      <c r="A1001">
        <v>7299</v>
      </c>
      <c r="B1001">
        <v>1949699</v>
      </c>
      <c r="C1001" t="s">
        <v>164</v>
      </c>
      <c r="D1001" t="s">
        <v>126</v>
      </c>
      <c r="E1001" t="s">
        <v>179</v>
      </c>
      <c r="F1001" t="s">
        <v>118</v>
      </c>
      <c r="G1001">
        <v>43783.380555555559</v>
      </c>
      <c r="H1001" t="s">
        <v>180</v>
      </c>
      <c r="I1001" t="s">
        <v>116</v>
      </c>
      <c r="J1001" t="s">
        <v>146</v>
      </c>
      <c r="K1001" t="s">
        <v>147</v>
      </c>
      <c r="L1001" t="s">
        <v>183</v>
      </c>
      <c r="M1001">
        <v>1.2999999999999999E-2</v>
      </c>
      <c r="N1001" t="s">
        <v>149</v>
      </c>
      <c r="O1001" t="b">
        <v>0</v>
      </c>
      <c r="P1001">
        <v>138261413</v>
      </c>
      <c r="Q1001" t="s">
        <v>150</v>
      </c>
      <c r="R1001">
        <v>1E-3</v>
      </c>
      <c r="S1001" t="s">
        <v>184</v>
      </c>
      <c r="T1001">
        <v>2019</v>
      </c>
      <c r="U1001" t="s">
        <v>151</v>
      </c>
      <c r="V1001" t="s">
        <v>204</v>
      </c>
      <c r="W1001" t="s">
        <v>154</v>
      </c>
      <c r="X1001" t="s">
        <v>155</v>
      </c>
      <c r="Y1001">
        <v>507500</v>
      </c>
      <c r="Z1001">
        <v>299100</v>
      </c>
      <c r="AA1001">
        <v>-0.41497245145673001</v>
      </c>
      <c r="AB1001">
        <v>52.579097446717</v>
      </c>
    </row>
    <row r="1002" spans="1:28">
      <c r="A1002">
        <v>7299</v>
      </c>
      <c r="B1002">
        <v>1831976</v>
      </c>
      <c r="C1002" t="s">
        <v>164</v>
      </c>
      <c r="D1002" t="s">
        <v>126</v>
      </c>
      <c r="E1002" t="s">
        <v>179</v>
      </c>
      <c r="F1002" t="s">
        <v>118</v>
      </c>
      <c r="G1002">
        <v>42499.48333333333</v>
      </c>
      <c r="H1002" t="s">
        <v>180</v>
      </c>
      <c r="I1002" t="s">
        <v>116</v>
      </c>
      <c r="J1002" t="s">
        <v>146</v>
      </c>
      <c r="K1002" t="s">
        <v>147</v>
      </c>
      <c r="L1002" t="s">
        <v>183</v>
      </c>
      <c r="M1002">
        <v>4.3999999999999997E-2</v>
      </c>
      <c r="N1002" t="s">
        <v>149</v>
      </c>
      <c r="O1002" t="b">
        <v>0</v>
      </c>
      <c r="P1002">
        <v>138261413</v>
      </c>
      <c r="Q1002" t="s">
        <v>150</v>
      </c>
      <c r="R1002">
        <v>1E-3</v>
      </c>
      <c r="S1002" t="s">
        <v>184</v>
      </c>
      <c r="T1002">
        <v>2016</v>
      </c>
      <c r="U1002" t="s">
        <v>151</v>
      </c>
      <c r="V1002" t="s">
        <v>204</v>
      </c>
      <c r="W1002" t="s">
        <v>154</v>
      </c>
      <c r="X1002" t="s">
        <v>155</v>
      </c>
      <c r="Y1002">
        <v>507500</v>
      </c>
      <c r="Z1002">
        <v>299100</v>
      </c>
      <c r="AA1002">
        <v>-0.41497245145673001</v>
      </c>
      <c r="AB1002">
        <v>52.579097446717</v>
      </c>
    </row>
    <row r="1003" spans="1:28">
      <c r="A1003">
        <v>7299</v>
      </c>
      <c r="B1003">
        <v>1699027</v>
      </c>
      <c r="C1003" t="s">
        <v>164</v>
      </c>
      <c r="D1003" t="s">
        <v>126</v>
      </c>
      <c r="E1003" t="s">
        <v>179</v>
      </c>
      <c r="F1003" t="s">
        <v>118</v>
      </c>
      <c r="G1003">
        <v>44686.607638888891</v>
      </c>
      <c r="H1003" t="s">
        <v>180</v>
      </c>
      <c r="I1003" t="s">
        <v>116</v>
      </c>
      <c r="J1003" t="s">
        <v>165</v>
      </c>
      <c r="K1003" t="s">
        <v>166</v>
      </c>
      <c r="L1003" t="s">
        <v>183</v>
      </c>
      <c r="M1003">
        <v>3.3E-3</v>
      </c>
      <c r="N1003" t="s">
        <v>149</v>
      </c>
      <c r="O1003" t="b">
        <v>0</v>
      </c>
      <c r="P1003">
        <v>138261413</v>
      </c>
      <c r="Q1003" t="s">
        <v>150</v>
      </c>
      <c r="R1003">
        <v>1E-3</v>
      </c>
      <c r="S1003" t="s">
        <v>184</v>
      </c>
      <c r="T1003">
        <v>2022</v>
      </c>
      <c r="U1003" t="s">
        <v>151</v>
      </c>
      <c r="V1003" t="s">
        <v>242</v>
      </c>
      <c r="W1003" t="s">
        <v>243</v>
      </c>
      <c r="X1003" t="s">
        <v>155</v>
      </c>
      <c r="Y1003">
        <v>456840</v>
      </c>
      <c r="Z1003">
        <v>455364</v>
      </c>
      <c r="AA1003">
        <v>-1.13455725358881</v>
      </c>
      <c r="AB1003">
        <v>53.991201424557502</v>
      </c>
    </row>
    <row r="1004" spans="1:28">
      <c r="A1004">
        <v>7299</v>
      </c>
      <c r="B1004">
        <v>1907411</v>
      </c>
      <c r="C1004" t="s">
        <v>164</v>
      </c>
      <c r="D1004" t="s">
        <v>126</v>
      </c>
      <c r="E1004" t="s">
        <v>179</v>
      </c>
      <c r="F1004" t="s">
        <v>118</v>
      </c>
      <c r="G1004">
        <v>43299.515277777777</v>
      </c>
      <c r="H1004" t="s">
        <v>180</v>
      </c>
      <c r="I1004" t="s">
        <v>116</v>
      </c>
      <c r="J1004" t="s">
        <v>199</v>
      </c>
      <c r="K1004" t="s">
        <v>200</v>
      </c>
      <c r="L1004" t="s">
        <v>183</v>
      </c>
      <c r="M1004">
        <v>0.06</v>
      </c>
      <c r="N1004" t="s">
        <v>149</v>
      </c>
      <c r="O1004" t="b">
        <v>0</v>
      </c>
      <c r="P1004">
        <v>138261413</v>
      </c>
      <c r="Q1004" t="s">
        <v>150</v>
      </c>
      <c r="R1004">
        <v>1E-3</v>
      </c>
      <c r="S1004" t="s">
        <v>184</v>
      </c>
      <c r="T1004">
        <v>2018</v>
      </c>
      <c r="U1004" t="s">
        <v>151</v>
      </c>
      <c r="V1004" t="s">
        <v>201</v>
      </c>
      <c r="W1004" t="s">
        <v>202</v>
      </c>
      <c r="X1004" t="s">
        <v>155</v>
      </c>
      <c r="Y1004">
        <v>516100</v>
      </c>
      <c r="Z1004">
        <v>253300</v>
      </c>
      <c r="AA1004">
        <v>-0.30395486908298303</v>
      </c>
      <c r="AB1004">
        <v>52.1657659569386</v>
      </c>
    </row>
    <row r="1005" spans="1:28">
      <c r="A1005">
        <v>7299</v>
      </c>
      <c r="B1005">
        <v>2007232</v>
      </c>
      <c r="C1005" t="s">
        <v>164</v>
      </c>
      <c r="D1005" t="s">
        <v>126</v>
      </c>
      <c r="E1005" t="s">
        <v>179</v>
      </c>
      <c r="F1005" t="s">
        <v>118</v>
      </c>
      <c r="G1005">
        <v>44677.50277777778</v>
      </c>
      <c r="H1005" t="s">
        <v>180</v>
      </c>
      <c r="I1005" t="s">
        <v>116</v>
      </c>
      <c r="J1005" t="s">
        <v>199</v>
      </c>
      <c r="K1005" t="s">
        <v>200</v>
      </c>
      <c r="L1005" t="s">
        <v>183</v>
      </c>
      <c r="M1005">
        <v>3.6999999999999998E-2</v>
      </c>
      <c r="N1005" t="s">
        <v>149</v>
      </c>
      <c r="O1005" t="b">
        <v>0</v>
      </c>
      <c r="P1005">
        <v>138261413</v>
      </c>
      <c r="Q1005" t="s">
        <v>150</v>
      </c>
      <c r="R1005">
        <v>1E-3</v>
      </c>
      <c r="S1005" t="s">
        <v>184</v>
      </c>
      <c r="T1005">
        <v>2022</v>
      </c>
      <c r="U1005" t="s">
        <v>151</v>
      </c>
      <c r="V1005" t="s">
        <v>207</v>
      </c>
      <c r="W1005" t="s">
        <v>208</v>
      </c>
      <c r="X1005" t="s">
        <v>155</v>
      </c>
      <c r="Y1005">
        <v>515935</v>
      </c>
      <c r="Z1005">
        <v>253417</v>
      </c>
      <c r="AA1005">
        <v>-0.30632621725807402</v>
      </c>
      <c r="AB1005">
        <v>52.1668520239771</v>
      </c>
    </row>
    <row r="1006" spans="1:28">
      <c r="A1006">
        <v>7299</v>
      </c>
      <c r="B1006">
        <v>2049347</v>
      </c>
      <c r="C1006" t="s">
        <v>164</v>
      </c>
      <c r="D1006" t="s">
        <v>126</v>
      </c>
      <c r="E1006" t="s">
        <v>179</v>
      </c>
      <c r="F1006" t="s">
        <v>118</v>
      </c>
      <c r="G1006">
        <v>45195.554861111108</v>
      </c>
      <c r="H1006" t="s">
        <v>180</v>
      </c>
      <c r="I1006" t="s">
        <v>116</v>
      </c>
      <c r="J1006" t="s">
        <v>199</v>
      </c>
      <c r="K1006" t="s">
        <v>200</v>
      </c>
      <c r="L1006" t="s">
        <v>183</v>
      </c>
      <c r="M1006">
        <v>0.04</v>
      </c>
      <c r="N1006" t="s">
        <v>149</v>
      </c>
      <c r="O1006" t="b">
        <v>0</v>
      </c>
      <c r="P1006">
        <v>138261413</v>
      </c>
      <c r="Q1006" t="s">
        <v>150</v>
      </c>
      <c r="R1006">
        <v>1E-3</v>
      </c>
      <c r="S1006" t="s">
        <v>184</v>
      </c>
      <c r="T1006">
        <v>2023</v>
      </c>
      <c r="U1006" t="s">
        <v>151</v>
      </c>
      <c r="V1006" t="s">
        <v>201</v>
      </c>
      <c r="W1006" t="s">
        <v>202</v>
      </c>
      <c r="X1006" t="s">
        <v>155</v>
      </c>
      <c r="Y1006">
        <v>516100</v>
      </c>
      <c r="Z1006">
        <v>253300</v>
      </c>
      <c r="AA1006">
        <v>-0.30395486908298303</v>
      </c>
      <c r="AB1006">
        <v>52.1657659569386</v>
      </c>
    </row>
    <row r="1007" spans="1:28">
      <c r="A1007">
        <v>7299</v>
      </c>
      <c r="B1007">
        <v>1868907</v>
      </c>
      <c r="C1007" t="s">
        <v>164</v>
      </c>
      <c r="D1007" t="s">
        <v>126</v>
      </c>
      <c r="E1007" t="s">
        <v>179</v>
      </c>
      <c r="F1007" t="s">
        <v>118</v>
      </c>
      <c r="G1007">
        <v>42845.48333333333</v>
      </c>
      <c r="H1007" t="s">
        <v>180</v>
      </c>
      <c r="I1007" t="s">
        <v>116</v>
      </c>
      <c r="J1007" t="s">
        <v>199</v>
      </c>
      <c r="K1007" t="s">
        <v>200</v>
      </c>
      <c r="L1007" t="s">
        <v>183</v>
      </c>
      <c r="M1007">
        <v>0.05</v>
      </c>
      <c r="N1007" t="s">
        <v>149</v>
      </c>
      <c r="O1007" t="b">
        <v>0</v>
      </c>
      <c r="P1007">
        <v>138261413</v>
      </c>
      <c r="Q1007" t="s">
        <v>150</v>
      </c>
      <c r="R1007">
        <v>1E-3</v>
      </c>
      <c r="S1007" t="s">
        <v>184</v>
      </c>
      <c r="T1007">
        <v>2017</v>
      </c>
      <c r="U1007" t="s">
        <v>151</v>
      </c>
      <c r="V1007" t="s">
        <v>207</v>
      </c>
      <c r="W1007" t="s">
        <v>208</v>
      </c>
      <c r="X1007" t="s">
        <v>155</v>
      </c>
      <c r="Y1007">
        <v>515935</v>
      </c>
      <c r="Z1007">
        <v>253417</v>
      </c>
      <c r="AA1007">
        <v>-0.30632621725807402</v>
      </c>
      <c r="AB1007">
        <v>52.1668520239771</v>
      </c>
    </row>
    <row r="1008" spans="1:28">
      <c r="A1008">
        <v>7299</v>
      </c>
      <c r="B1008">
        <v>1944094</v>
      </c>
      <c r="C1008" t="s">
        <v>164</v>
      </c>
      <c r="D1008" t="s">
        <v>126</v>
      </c>
      <c r="E1008" t="s">
        <v>205</v>
      </c>
      <c r="F1008" t="s">
        <v>112</v>
      </c>
      <c r="G1008">
        <v>43721.500694444447</v>
      </c>
      <c r="H1008" t="s">
        <v>180</v>
      </c>
      <c r="I1008" t="s">
        <v>116</v>
      </c>
      <c r="J1008" t="s">
        <v>181</v>
      </c>
      <c r="K1008" t="s">
        <v>182</v>
      </c>
      <c r="L1008" t="s">
        <v>183</v>
      </c>
      <c r="M1008">
        <v>3.5999999999999999E-3</v>
      </c>
      <c r="N1008" t="s">
        <v>149</v>
      </c>
      <c r="O1008" t="b">
        <v>0</v>
      </c>
      <c r="P1008">
        <v>138261413</v>
      </c>
      <c r="Q1008" t="s">
        <v>150</v>
      </c>
      <c r="R1008">
        <v>1E-3</v>
      </c>
      <c r="S1008" t="s">
        <v>184</v>
      </c>
      <c r="T1008">
        <v>2019</v>
      </c>
      <c r="U1008" t="s">
        <v>151</v>
      </c>
      <c r="V1008" t="s">
        <v>380</v>
      </c>
      <c r="W1008" t="s">
        <v>381</v>
      </c>
      <c r="X1008" t="s">
        <v>155</v>
      </c>
      <c r="Y1008">
        <v>594200</v>
      </c>
      <c r="Z1008">
        <v>339700</v>
      </c>
      <c r="AA1008">
        <v>0.88717930320210003</v>
      </c>
      <c r="AB1008">
        <v>52.919597117908303</v>
      </c>
    </row>
    <row r="1009" spans="1:28">
      <c r="A1009">
        <v>7299</v>
      </c>
      <c r="B1009">
        <v>1672236</v>
      </c>
      <c r="C1009" t="s">
        <v>164</v>
      </c>
      <c r="D1009" t="s">
        <v>126</v>
      </c>
      <c r="E1009" t="s">
        <v>179</v>
      </c>
      <c r="F1009" t="s">
        <v>118</v>
      </c>
      <c r="G1009">
        <v>44249.568749999999</v>
      </c>
      <c r="H1009" t="s">
        <v>180</v>
      </c>
      <c r="I1009" t="s">
        <v>116</v>
      </c>
      <c r="J1009" t="s">
        <v>165</v>
      </c>
      <c r="K1009" t="s">
        <v>166</v>
      </c>
      <c r="L1009" t="s">
        <v>183</v>
      </c>
      <c r="M1009">
        <v>8.9999999999999998E-4</v>
      </c>
      <c r="N1009" t="s">
        <v>149</v>
      </c>
      <c r="O1009" t="b">
        <v>0</v>
      </c>
      <c r="P1009">
        <v>138261413</v>
      </c>
      <c r="Q1009" t="s">
        <v>150</v>
      </c>
      <c r="R1009">
        <v>1E-3</v>
      </c>
      <c r="S1009" t="s">
        <v>184</v>
      </c>
      <c r="T1009">
        <v>2021</v>
      </c>
      <c r="U1009" t="s">
        <v>151</v>
      </c>
      <c r="V1009" t="s">
        <v>242</v>
      </c>
      <c r="W1009" t="s">
        <v>243</v>
      </c>
      <c r="X1009" t="s">
        <v>155</v>
      </c>
      <c r="Y1009">
        <v>456840</v>
      </c>
      <c r="Z1009">
        <v>455364</v>
      </c>
      <c r="AA1009">
        <v>-1.13455725358881</v>
      </c>
      <c r="AB1009">
        <v>53.991201424557502</v>
      </c>
    </row>
    <row r="1010" spans="1:28">
      <c r="A1010">
        <v>7299</v>
      </c>
      <c r="B1010">
        <v>4625359</v>
      </c>
      <c r="C1010" t="s">
        <v>164</v>
      </c>
      <c r="D1010" t="s">
        <v>126</v>
      </c>
      <c r="E1010" t="s">
        <v>179</v>
      </c>
      <c r="F1010" t="s">
        <v>118</v>
      </c>
      <c r="G1010">
        <v>42214.696527777778</v>
      </c>
      <c r="H1010" t="s">
        <v>180</v>
      </c>
      <c r="I1010" t="s">
        <v>116</v>
      </c>
      <c r="J1010" t="s">
        <v>192</v>
      </c>
      <c r="K1010" t="s">
        <v>193</v>
      </c>
      <c r="L1010" t="s">
        <v>183</v>
      </c>
      <c r="M1010">
        <v>3.0000000000000001E-3</v>
      </c>
      <c r="N1010" t="s">
        <v>149</v>
      </c>
      <c r="O1010" t="b">
        <v>0</v>
      </c>
      <c r="P1010">
        <v>138261413</v>
      </c>
      <c r="Q1010" t="s">
        <v>150</v>
      </c>
      <c r="R1010">
        <v>1E-3</v>
      </c>
      <c r="S1010" t="s">
        <v>184</v>
      </c>
      <c r="T1010">
        <v>2015</v>
      </c>
      <c r="U1010" t="s">
        <v>151</v>
      </c>
      <c r="V1010" t="s">
        <v>277</v>
      </c>
      <c r="W1010" t="s">
        <v>278</v>
      </c>
      <c r="X1010" t="s">
        <v>155</v>
      </c>
      <c r="Y1010">
        <v>383550</v>
      </c>
      <c r="Z1010">
        <v>252450</v>
      </c>
      <c r="AA1010">
        <v>-2.2419417969467799</v>
      </c>
      <c r="AB1010">
        <v>52.170064339376403</v>
      </c>
    </row>
    <row r="1011" spans="1:28">
      <c r="A1011">
        <v>7299</v>
      </c>
      <c r="B1011">
        <v>1906340</v>
      </c>
      <c r="C1011" t="s">
        <v>164</v>
      </c>
      <c r="D1011" t="s">
        <v>126</v>
      </c>
      <c r="E1011" t="s">
        <v>179</v>
      </c>
      <c r="F1011" t="s">
        <v>118</v>
      </c>
      <c r="G1011">
        <v>43278.61041666667</v>
      </c>
      <c r="H1011" t="s">
        <v>180</v>
      </c>
      <c r="I1011" t="s">
        <v>116</v>
      </c>
      <c r="J1011" t="s">
        <v>199</v>
      </c>
      <c r="K1011" t="s">
        <v>200</v>
      </c>
      <c r="L1011" t="s">
        <v>183</v>
      </c>
      <c r="M1011">
        <v>3.3000000000000002E-2</v>
      </c>
      <c r="N1011" t="s">
        <v>149</v>
      </c>
      <c r="O1011" t="b">
        <v>0</v>
      </c>
      <c r="P1011">
        <v>138261413</v>
      </c>
      <c r="Q1011" t="s">
        <v>150</v>
      </c>
      <c r="R1011">
        <v>1E-3</v>
      </c>
      <c r="S1011" t="s">
        <v>184</v>
      </c>
      <c r="T1011">
        <v>2018</v>
      </c>
      <c r="U1011" t="s">
        <v>151</v>
      </c>
      <c r="V1011" t="s">
        <v>207</v>
      </c>
      <c r="W1011" t="s">
        <v>208</v>
      </c>
      <c r="X1011" t="s">
        <v>155</v>
      </c>
      <c r="Y1011">
        <v>515935</v>
      </c>
      <c r="Z1011">
        <v>253417</v>
      </c>
      <c r="AA1011">
        <v>-0.30632621725807402</v>
      </c>
      <c r="AB1011">
        <v>52.1668520239771</v>
      </c>
    </row>
    <row r="1012" spans="1:28">
      <c r="A1012">
        <v>7299</v>
      </c>
      <c r="B1012">
        <v>1844710</v>
      </c>
      <c r="C1012" t="s">
        <v>164</v>
      </c>
      <c r="D1012" t="s">
        <v>126</v>
      </c>
      <c r="E1012" t="s">
        <v>179</v>
      </c>
      <c r="F1012" t="s">
        <v>118</v>
      </c>
      <c r="G1012">
        <v>42621.432638888888</v>
      </c>
      <c r="H1012" t="s">
        <v>180</v>
      </c>
      <c r="I1012" t="s">
        <v>116</v>
      </c>
      <c r="J1012" t="s">
        <v>181</v>
      </c>
      <c r="K1012" t="s">
        <v>182</v>
      </c>
      <c r="L1012" t="s">
        <v>183</v>
      </c>
      <c r="M1012">
        <v>2.1999999999999999E-2</v>
      </c>
      <c r="N1012" t="s">
        <v>149</v>
      </c>
      <c r="O1012" t="b">
        <v>0</v>
      </c>
      <c r="P1012">
        <v>138261413</v>
      </c>
      <c r="Q1012" t="s">
        <v>150</v>
      </c>
      <c r="R1012">
        <v>1E-3</v>
      </c>
      <c r="S1012" t="s">
        <v>184</v>
      </c>
      <c r="T1012">
        <v>2016</v>
      </c>
      <c r="U1012" t="s">
        <v>151</v>
      </c>
      <c r="V1012" t="s">
        <v>188</v>
      </c>
      <c r="W1012" t="s">
        <v>189</v>
      </c>
      <c r="X1012" t="s">
        <v>155</v>
      </c>
      <c r="Y1012">
        <v>636400</v>
      </c>
      <c r="Z1012">
        <v>291600</v>
      </c>
      <c r="AA1012">
        <v>1.4791973795069699</v>
      </c>
      <c r="AB1012">
        <v>52.471107816141703</v>
      </c>
    </row>
    <row r="1013" spans="1:28">
      <c r="A1013">
        <v>7299</v>
      </c>
      <c r="B1013">
        <v>1821287</v>
      </c>
      <c r="C1013" t="s">
        <v>164</v>
      </c>
      <c r="D1013" t="s">
        <v>126</v>
      </c>
      <c r="E1013" t="s">
        <v>179</v>
      </c>
      <c r="F1013" t="s">
        <v>118</v>
      </c>
      <c r="G1013">
        <v>42381.421527777777</v>
      </c>
      <c r="H1013" t="s">
        <v>180</v>
      </c>
      <c r="I1013" t="s">
        <v>116</v>
      </c>
      <c r="J1013" t="s">
        <v>181</v>
      </c>
      <c r="K1013" t="s">
        <v>182</v>
      </c>
      <c r="L1013" t="s">
        <v>183</v>
      </c>
      <c r="M1013">
        <v>8.2000000000000007E-3</v>
      </c>
      <c r="N1013" t="s">
        <v>149</v>
      </c>
      <c r="O1013" t="b">
        <v>0</v>
      </c>
      <c r="P1013">
        <v>138261413</v>
      </c>
      <c r="Q1013" t="s">
        <v>150</v>
      </c>
      <c r="R1013">
        <v>1E-3</v>
      </c>
      <c r="S1013" t="s">
        <v>184</v>
      </c>
      <c r="T1013">
        <v>2016</v>
      </c>
      <c r="U1013" t="s">
        <v>151</v>
      </c>
      <c r="V1013" t="s">
        <v>197</v>
      </c>
      <c r="W1013" t="s">
        <v>186</v>
      </c>
      <c r="X1013" t="s">
        <v>155</v>
      </c>
      <c r="Y1013">
        <v>624300</v>
      </c>
      <c r="Z1013">
        <v>306800</v>
      </c>
      <c r="AA1013">
        <v>1.3116346710660201</v>
      </c>
      <c r="AB1013">
        <v>52.6126273253455</v>
      </c>
    </row>
    <row r="1014" spans="1:28">
      <c r="A1014">
        <v>7299</v>
      </c>
      <c r="B1014">
        <v>1814562</v>
      </c>
      <c r="C1014" t="s">
        <v>164</v>
      </c>
      <c r="D1014" t="s">
        <v>126</v>
      </c>
      <c r="E1014" t="s">
        <v>205</v>
      </c>
      <c r="F1014" t="s">
        <v>112</v>
      </c>
      <c r="G1014">
        <v>42311.345833333333</v>
      </c>
      <c r="H1014" t="s">
        <v>180</v>
      </c>
      <c r="I1014" t="s">
        <v>116</v>
      </c>
      <c r="J1014" t="s">
        <v>181</v>
      </c>
      <c r="K1014" t="s">
        <v>182</v>
      </c>
      <c r="L1014" t="s">
        <v>183</v>
      </c>
      <c r="M1014">
        <v>2.1999999999999999E-2</v>
      </c>
      <c r="N1014" t="s">
        <v>149</v>
      </c>
      <c r="O1014" t="b">
        <v>0</v>
      </c>
      <c r="P1014">
        <v>138261413</v>
      </c>
      <c r="Q1014" t="s">
        <v>150</v>
      </c>
      <c r="R1014">
        <v>1E-3</v>
      </c>
      <c r="S1014" t="s">
        <v>184</v>
      </c>
      <c r="T1014">
        <v>2015</v>
      </c>
      <c r="U1014" t="s">
        <v>151</v>
      </c>
      <c r="V1014" t="s">
        <v>188</v>
      </c>
      <c r="W1014" t="s">
        <v>189</v>
      </c>
      <c r="X1014" t="s">
        <v>155</v>
      </c>
      <c r="Y1014">
        <v>636400</v>
      </c>
      <c r="Z1014">
        <v>291600</v>
      </c>
      <c r="AA1014">
        <v>1.4791973795069699</v>
      </c>
      <c r="AB1014">
        <v>52.471107816141703</v>
      </c>
    </row>
    <row r="1015" spans="1:28">
      <c r="A1015">
        <v>7299</v>
      </c>
      <c r="B1015">
        <v>4787506</v>
      </c>
      <c r="C1015" t="s">
        <v>164</v>
      </c>
      <c r="D1015" t="s">
        <v>126</v>
      </c>
      <c r="E1015" t="s">
        <v>236</v>
      </c>
      <c r="F1015" t="s">
        <v>115</v>
      </c>
      <c r="G1015">
        <v>44547.6</v>
      </c>
      <c r="H1015" t="s">
        <v>180</v>
      </c>
      <c r="I1015" t="s">
        <v>116</v>
      </c>
      <c r="J1015" t="s">
        <v>237</v>
      </c>
      <c r="K1015" t="s">
        <v>238</v>
      </c>
      <c r="L1015" t="s">
        <v>183</v>
      </c>
      <c r="M1015">
        <v>6.4999999999999997E-3</v>
      </c>
      <c r="N1015" t="s">
        <v>149</v>
      </c>
      <c r="O1015" t="b">
        <v>0</v>
      </c>
      <c r="P1015">
        <v>138261413</v>
      </c>
      <c r="Q1015" t="s">
        <v>150</v>
      </c>
      <c r="R1015">
        <v>1E-3</v>
      </c>
      <c r="S1015" t="s">
        <v>184</v>
      </c>
      <c r="T1015">
        <v>2021</v>
      </c>
      <c r="U1015" t="s">
        <v>151</v>
      </c>
      <c r="V1015" t="s">
        <v>245</v>
      </c>
      <c r="W1015" t="s">
        <v>246</v>
      </c>
      <c r="X1015" t="s">
        <v>155</v>
      </c>
      <c r="Y1015">
        <v>423475</v>
      </c>
      <c r="Z1015">
        <v>247849</v>
      </c>
      <c r="AA1015">
        <v>-1.65849318792552</v>
      </c>
      <c r="AB1015">
        <v>52.128454142052902</v>
      </c>
    </row>
    <row r="1016" spans="1:28">
      <c r="A1016">
        <v>7299</v>
      </c>
      <c r="B1016">
        <v>1731305</v>
      </c>
      <c r="C1016" t="s">
        <v>164</v>
      </c>
      <c r="D1016" t="s">
        <v>126</v>
      </c>
      <c r="E1016" t="s">
        <v>179</v>
      </c>
      <c r="F1016" t="s">
        <v>118</v>
      </c>
      <c r="G1016">
        <v>45175.577777777777</v>
      </c>
      <c r="H1016" t="s">
        <v>180</v>
      </c>
      <c r="I1016" t="s">
        <v>116</v>
      </c>
      <c r="J1016" t="s">
        <v>165</v>
      </c>
      <c r="K1016" t="s">
        <v>166</v>
      </c>
      <c r="L1016" t="s">
        <v>183</v>
      </c>
      <c r="M1016">
        <v>3.8999999999999998E-3</v>
      </c>
      <c r="N1016" t="s">
        <v>149</v>
      </c>
      <c r="O1016" t="b">
        <v>0</v>
      </c>
      <c r="P1016">
        <v>138261413</v>
      </c>
      <c r="Q1016" t="s">
        <v>150</v>
      </c>
      <c r="R1016">
        <v>1E-3</v>
      </c>
      <c r="S1016" t="s">
        <v>184</v>
      </c>
      <c r="T1016">
        <v>2023</v>
      </c>
      <c r="U1016" t="s">
        <v>151</v>
      </c>
      <c r="V1016" t="s">
        <v>242</v>
      </c>
      <c r="W1016" t="s">
        <v>243</v>
      </c>
      <c r="X1016" t="s">
        <v>155</v>
      </c>
      <c r="Y1016">
        <v>456840</v>
      </c>
      <c r="Z1016">
        <v>455364</v>
      </c>
      <c r="AA1016">
        <v>-1.13455725358881</v>
      </c>
      <c r="AB1016">
        <v>53.991201424557502</v>
      </c>
    </row>
    <row r="1017" spans="1:28">
      <c r="A1017">
        <v>7299</v>
      </c>
      <c r="B1017">
        <v>1835387</v>
      </c>
      <c r="C1017" t="s">
        <v>164</v>
      </c>
      <c r="D1017" t="s">
        <v>126</v>
      </c>
      <c r="E1017" t="s">
        <v>179</v>
      </c>
      <c r="F1017" t="s">
        <v>118</v>
      </c>
      <c r="G1017">
        <v>42536.404861111114</v>
      </c>
      <c r="H1017" t="s">
        <v>180</v>
      </c>
      <c r="I1017" t="s">
        <v>116</v>
      </c>
      <c r="J1017" t="s">
        <v>181</v>
      </c>
      <c r="K1017" t="s">
        <v>182</v>
      </c>
      <c r="L1017" t="s">
        <v>183</v>
      </c>
      <c r="M1017">
        <v>2.1000000000000001E-2</v>
      </c>
      <c r="N1017" t="s">
        <v>149</v>
      </c>
      <c r="O1017" t="b">
        <v>0</v>
      </c>
      <c r="P1017">
        <v>138261413</v>
      </c>
      <c r="Q1017" t="s">
        <v>150</v>
      </c>
      <c r="R1017">
        <v>1E-3</v>
      </c>
      <c r="S1017" t="s">
        <v>184</v>
      </c>
      <c r="T1017">
        <v>2016</v>
      </c>
      <c r="U1017" t="s">
        <v>151</v>
      </c>
      <c r="V1017" t="s">
        <v>185</v>
      </c>
      <c r="W1017" t="s">
        <v>186</v>
      </c>
      <c r="X1017" t="s">
        <v>155</v>
      </c>
      <c r="Y1017">
        <v>620600</v>
      </c>
      <c r="Z1017">
        <v>309500</v>
      </c>
      <c r="AA1017">
        <v>1.2588812496391699</v>
      </c>
      <c r="AB1017">
        <v>52.638374352215699</v>
      </c>
    </row>
    <row r="1018" spans="1:28">
      <c r="A1018">
        <v>7299</v>
      </c>
      <c r="B1018">
        <v>1781736</v>
      </c>
      <c r="C1018" t="s">
        <v>164</v>
      </c>
      <c r="D1018" t="s">
        <v>126</v>
      </c>
      <c r="E1018" t="s">
        <v>179</v>
      </c>
      <c r="F1018" t="s">
        <v>118</v>
      </c>
      <c r="G1018">
        <v>41982.552083333336</v>
      </c>
      <c r="H1018" t="s">
        <v>180</v>
      </c>
      <c r="I1018" t="s">
        <v>116</v>
      </c>
      <c r="J1018" t="s">
        <v>181</v>
      </c>
      <c r="K1018" t="s">
        <v>182</v>
      </c>
      <c r="L1018" t="s">
        <v>183</v>
      </c>
      <c r="M1018">
        <v>6.4999999999999997E-3</v>
      </c>
      <c r="N1018" t="s">
        <v>149</v>
      </c>
      <c r="O1018" t="b">
        <v>0</v>
      </c>
      <c r="P1018">
        <v>138261413</v>
      </c>
      <c r="Q1018" t="s">
        <v>150</v>
      </c>
      <c r="R1018">
        <v>1E-3</v>
      </c>
      <c r="S1018" t="s">
        <v>184</v>
      </c>
      <c r="T1018">
        <v>2014</v>
      </c>
      <c r="U1018" t="s">
        <v>151</v>
      </c>
      <c r="V1018" t="s">
        <v>185</v>
      </c>
      <c r="W1018" t="s">
        <v>186</v>
      </c>
      <c r="X1018" t="s">
        <v>155</v>
      </c>
      <c r="Y1018">
        <v>620600</v>
      </c>
      <c r="Z1018">
        <v>309500</v>
      </c>
      <c r="AA1018">
        <v>1.2588812496391699</v>
      </c>
      <c r="AB1018">
        <v>52.638374352215699</v>
      </c>
    </row>
    <row r="1019" spans="1:28">
      <c r="A1019">
        <v>7299</v>
      </c>
      <c r="B1019">
        <v>1916942</v>
      </c>
      <c r="C1019" t="s">
        <v>164</v>
      </c>
      <c r="D1019" t="s">
        <v>126</v>
      </c>
      <c r="E1019" t="s">
        <v>179</v>
      </c>
      <c r="F1019" t="s">
        <v>118</v>
      </c>
      <c r="G1019">
        <v>43395.448611111111</v>
      </c>
      <c r="H1019" t="s">
        <v>180</v>
      </c>
      <c r="I1019" t="s">
        <v>116</v>
      </c>
      <c r="J1019" t="s">
        <v>199</v>
      </c>
      <c r="K1019" t="s">
        <v>200</v>
      </c>
      <c r="L1019" t="s">
        <v>183</v>
      </c>
      <c r="M1019">
        <v>5.7000000000000002E-2</v>
      </c>
      <c r="N1019" t="s">
        <v>149</v>
      </c>
      <c r="O1019" t="b">
        <v>0</v>
      </c>
      <c r="P1019">
        <v>138261413</v>
      </c>
      <c r="Q1019" t="s">
        <v>150</v>
      </c>
      <c r="R1019">
        <v>1E-3</v>
      </c>
      <c r="S1019" t="s">
        <v>184</v>
      </c>
      <c r="T1019">
        <v>2018</v>
      </c>
      <c r="U1019" t="s">
        <v>151</v>
      </c>
      <c r="V1019" t="s">
        <v>201</v>
      </c>
      <c r="W1019" t="s">
        <v>202</v>
      </c>
      <c r="X1019" t="s">
        <v>155</v>
      </c>
      <c r="Y1019">
        <v>516100</v>
      </c>
      <c r="Z1019">
        <v>253300</v>
      </c>
      <c r="AA1019">
        <v>-0.30395486908298303</v>
      </c>
      <c r="AB1019">
        <v>52.1657659569386</v>
      </c>
    </row>
    <row r="1020" spans="1:28">
      <c r="A1020">
        <v>7299</v>
      </c>
      <c r="B1020">
        <v>4667823</v>
      </c>
      <c r="C1020" t="s">
        <v>164</v>
      </c>
      <c r="D1020" t="s">
        <v>126</v>
      </c>
      <c r="E1020" t="s">
        <v>179</v>
      </c>
      <c r="F1020" t="s">
        <v>118</v>
      </c>
      <c r="G1020">
        <v>42733.436111111114</v>
      </c>
      <c r="H1020" t="s">
        <v>191</v>
      </c>
      <c r="I1020" t="s">
        <v>119</v>
      </c>
      <c r="J1020" t="s">
        <v>192</v>
      </c>
      <c r="K1020" t="s">
        <v>193</v>
      </c>
      <c r="L1020" t="s">
        <v>183</v>
      </c>
      <c r="M1020">
        <v>2.3E-3</v>
      </c>
      <c r="N1020" t="s">
        <v>149</v>
      </c>
      <c r="O1020" t="b">
        <v>0</v>
      </c>
      <c r="P1020">
        <v>138261413</v>
      </c>
      <c r="Q1020" t="s">
        <v>150</v>
      </c>
      <c r="R1020">
        <v>1E-3</v>
      </c>
      <c r="S1020" t="s">
        <v>184</v>
      </c>
      <c r="T1020">
        <v>2016</v>
      </c>
      <c r="U1020" t="s">
        <v>151</v>
      </c>
      <c r="V1020" t="s">
        <v>194</v>
      </c>
      <c r="W1020" t="s">
        <v>195</v>
      </c>
      <c r="X1020" t="s">
        <v>155</v>
      </c>
      <c r="Y1020">
        <v>357000</v>
      </c>
      <c r="Z1020">
        <v>237460</v>
      </c>
      <c r="AA1020">
        <v>-2.62823009845419</v>
      </c>
      <c r="AB1020">
        <v>52.033868710239098</v>
      </c>
    </row>
    <row r="1021" spans="1:28">
      <c r="A1021">
        <v>7299</v>
      </c>
      <c r="B1021">
        <v>1997604</v>
      </c>
      <c r="C1021" t="s">
        <v>164</v>
      </c>
      <c r="D1021" t="s">
        <v>126</v>
      </c>
      <c r="E1021" t="s">
        <v>236</v>
      </c>
      <c r="F1021" t="s">
        <v>115</v>
      </c>
      <c r="G1021">
        <v>44525.466666666667</v>
      </c>
      <c r="H1021" t="s">
        <v>180</v>
      </c>
      <c r="I1021" t="s">
        <v>116</v>
      </c>
      <c r="J1021" t="s">
        <v>199</v>
      </c>
      <c r="K1021" t="s">
        <v>200</v>
      </c>
      <c r="L1021" t="s">
        <v>183</v>
      </c>
      <c r="M1021">
        <v>0.22</v>
      </c>
      <c r="N1021" t="s">
        <v>149</v>
      </c>
      <c r="O1021" t="b">
        <v>0</v>
      </c>
      <c r="P1021">
        <v>138261413</v>
      </c>
      <c r="Q1021" t="s">
        <v>150</v>
      </c>
      <c r="R1021">
        <v>1E-3</v>
      </c>
      <c r="S1021" t="s">
        <v>184</v>
      </c>
      <c r="T1021">
        <v>2021</v>
      </c>
      <c r="U1021" t="s">
        <v>151</v>
      </c>
      <c r="V1021" t="s">
        <v>311</v>
      </c>
      <c r="W1021" t="s">
        <v>202</v>
      </c>
      <c r="X1021" t="s">
        <v>155</v>
      </c>
      <c r="Y1021">
        <v>504393</v>
      </c>
      <c r="Z1021">
        <v>236465</v>
      </c>
      <c r="AA1021">
        <v>-0.480199861693483</v>
      </c>
      <c r="AB1021">
        <v>52.016799361112099</v>
      </c>
    </row>
    <row r="1022" spans="1:28">
      <c r="A1022">
        <v>7299</v>
      </c>
      <c r="B1022">
        <v>5336035</v>
      </c>
      <c r="C1022" t="s">
        <v>164</v>
      </c>
      <c r="D1022" t="s">
        <v>126</v>
      </c>
      <c r="E1022" t="s">
        <v>236</v>
      </c>
      <c r="F1022" t="s">
        <v>115</v>
      </c>
      <c r="G1022">
        <v>44963.506944444445</v>
      </c>
      <c r="H1022" t="s">
        <v>180</v>
      </c>
      <c r="I1022" t="s">
        <v>116</v>
      </c>
      <c r="J1022" t="s">
        <v>256</v>
      </c>
      <c r="K1022" t="s">
        <v>257</v>
      </c>
      <c r="L1022" t="s">
        <v>183</v>
      </c>
      <c r="M1022">
        <v>4.1000000000000002E-2</v>
      </c>
      <c r="N1022" t="s">
        <v>149</v>
      </c>
      <c r="O1022" t="b">
        <v>0</v>
      </c>
      <c r="P1022">
        <v>138261413</v>
      </c>
      <c r="Q1022" t="s">
        <v>150</v>
      </c>
      <c r="R1022">
        <v>1E-3</v>
      </c>
      <c r="S1022" t="s">
        <v>184</v>
      </c>
      <c r="T1022">
        <v>2023</v>
      </c>
      <c r="U1022" t="s">
        <v>151</v>
      </c>
      <c r="V1022" t="s">
        <v>289</v>
      </c>
      <c r="W1022" t="s">
        <v>290</v>
      </c>
      <c r="X1022" t="s">
        <v>155</v>
      </c>
      <c r="Y1022">
        <v>347589</v>
      </c>
      <c r="Z1022">
        <v>412612</v>
      </c>
      <c r="AA1022">
        <v>-2.7935865486517399</v>
      </c>
      <c r="AB1022">
        <v>53.607429655734201</v>
      </c>
    </row>
    <row r="1023" spans="1:28">
      <c r="A1023">
        <v>7299</v>
      </c>
      <c r="B1023">
        <v>1851157</v>
      </c>
      <c r="C1023" t="s">
        <v>164</v>
      </c>
      <c r="D1023" t="s">
        <v>126</v>
      </c>
      <c r="E1023" t="s">
        <v>205</v>
      </c>
      <c r="F1023" t="s">
        <v>112</v>
      </c>
      <c r="G1023">
        <v>42678.393055555556</v>
      </c>
      <c r="H1023" t="s">
        <v>180</v>
      </c>
      <c r="I1023" t="s">
        <v>116</v>
      </c>
      <c r="J1023" t="s">
        <v>146</v>
      </c>
      <c r="K1023" t="s">
        <v>147</v>
      </c>
      <c r="L1023" t="s">
        <v>183</v>
      </c>
      <c r="M1023">
        <v>8.4000000000000005E-2</v>
      </c>
      <c r="N1023" t="s">
        <v>149</v>
      </c>
      <c r="O1023" t="b">
        <v>0</v>
      </c>
      <c r="P1023">
        <v>138261413</v>
      </c>
      <c r="Q1023" t="s">
        <v>150</v>
      </c>
      <c r="R1023">
        <v>1E-3</v>
      </c>
      <c r="S1023" t="s">
        <v>184</v>
      </c>
      <c r="T1023">
        <v>2016</v>
      </c>
      <c r="U1023" t="s">
        <v>151</v>
      </c>
      <c r="V1023" t="s">
        <v>204</v>
      </c>
      <c r="W1023" t="s">
        <v>154</v>
      </c>
      <c r="X1023" t="s">
        <v>155</v>
      </c>
      <c r="Y1023">
        <v>507500</v>
      </c>
      <c r="Z1023">
        <v>299100</v>
      </c>
      <c r="AA1023">
        <v>-0.41497245145673001</v>
      </c>
      <c r="AB1023">
        <v>52.579097446717</v>
      </c>
    </row>
    <row r="1024" spans="1:28">
      <c r="A1024">
        <v>7299</v>
      </c>
      <c r="B1024">
        <v>1978630</v>
      </c>
      <c r="C1024" t="s">
        <v>164</v>
      </c>
      <c r="D1024" t="s">
        <v>126</v>
      </c>
      <c r="E1024" t="s">
        <v>179</v>
      </c>
      <c r="F1024" t="s">
        <v>118</v>
      </c>
      <c r="G1024">
        <v>44271.321527777778</v>
      </c>
      <c r="H1024" t="s">
        <v>180</v>
      </c>
      <c r="I1024" t="s">
        <v>116</v>
      </c>
      <c r="J1024" t="s">
        <v>199</v>
      </c>
      <c r="K1024" t="s">
        <v>200</v>
      </c>
      <c r="L1024" t="s">
        <v>183</v>
      </c>
      <c r="M1024">
        <v>1.7999999999999999E-2</v>
      </c>
      <c r="N1024" t="s">
        <v>149</v>
      </c>
      <c r="O1024" t="b">
        <v>0</v>
      </c>
      <c r="P1024">
        <v>138261413</v>
      </c>
      <c r="Q1024" t="s">
        <v>150</v>
      </c>
      <c r="R1024">
        <v>1E-3</v>
      </c>
      <c r="S1024" t="s">
        <v>184</v>
      </c>
      <c r="T1024">
        <v>2021</v>
      </c>
      <c r="U1024" t="s">
        <v>151</v>
      </c>
      <c r="V1024" t="s">
        <v>207</v>
      </c>
      <c r="W1024" t="s">
        <v>208</v>
      </c>
      <c r="X1024" t="s">
        <v>155</v>
      </c>
      <c r="Y1024">
        <v>515935</v>
      </c>
      <c r="Z1024">
        <v>253417</v>
      </c>
      <c r="AA1024">
        <v>-0.30632621725807402</v>
      </c>
      <c r="AB1024">
        <v>52.1668520239771</v>
      </c>
    </row>
    <row r="1025" spans="1:28">
      <c r="A1025">
        <v>7299</v>
      </c>
      <c r="B1025">
        <v>2020922</v>
      </c>
      <c r="C1025" t="s">
        <v>164</v>
      </c>
      <c r="D1025" t="s">
        <v>126</v>
      </c>
      <c r="E1025" t="s">
        <v>179</v>
      </c>
      <c r="F1025" t="s">
        <v>118</v>
      </c>
      <c r="G1025">
        <v>44832.598611111112</v>
      </c>
      <c r="H1025" t="s">
        <v>180</v>
      </c>
      <c r="I1025" t="s">
        <v>116</v>
      </c>
      <c r="J1025" t="s">
        <v>181</v>
      </c>
      <c r="K1025" t="s">
        <v>182</v>
      </c>
      <c r="L1025" t="s">
        <v>183</v>
      </c>
      <c r="M1025">
        <v>6.6E-3</v>
      </c>
      <c r="N1025" t="s">
        <v>149</v>
      </c>
      <c r="O1025" t="b">
        <v>0</v>
      </c>
      <c r="P1025">
        <v>138261413</v>
      </c>
      <c r="Q1025" t="s">
        <v>150</v>
      </c>
      <c r="R1025">
        <v>1E-3</v>
      </c>
      <c r="S1025" t="s">
        <v>184</v>
      </c>
      <c r="T1025">
        <v>2022</v>
      </c>
      <c r="U1025" t="s">
        <v>151</v>
      </c>
      <c r="V1025" t="s">
        <v>185</v>
      </c>
      <c r="W1025" t="s">
        <v>186</v>
      </c>
      <c r="X1025" t="s">
        <v>155</v>
      </c>
      <c r="Y1025">
        <v>620600</v>
      </c>
      <c r="Z1025">
        <v>309500</v>
      </c>
      <c r="AA1025">
        <v>1.2588812496391699</v>
      </c>
      <c r="AB1025">
        <v>52.638374352215699</v>
      </c>
    </row>
    <row r="1026" spans="1:28">
      <c r="A1026">
        <v>7299</v>
      </c>
      <c r="B1026">
        <v>4713030</v>
      </c>
      <c r="C1026" t="s">
        <v>164</v>
      </c>
      <c r="D1026" t="s">
        <v>126</v>
      </c>
      <c r="E1026" t="s">
        <v>205</v>
      </c>
      <c r="F1026" t="s">
        <v>112</v>
      </c>
      <c r="G1026">
        <v>43375.630555555559</v>
      </c>
      <c r="H1026" t="s">
        <v>180</v>
      </c>
      <c r="I1026" t="s">
        <v>116</v>
      </c>
      <c r="J1026" t="s">
        <v>237</v>
      </c>
      <c r="K1026" t="s">
        <v>238</v>
      </c>
      <c r="L1026" t="s">
        <v>183</v>
      </c>
      <c r="M1026">
        <v>5.8999999999999997E-2</v>
      </c>
      <c r="N1026" t="s">
        <v>149</v>
      </c>
      <c r="O1026" t="b">
        <v>0</v>
      </c>
      <c r="P1026">
        <v>138261413</v>
      </c>
      <c r="Q1026" t="s">
        <v>150</v>
      </c>
      <c r="R1026">
        <v>1E-3</v>
      </c>
      <c r="S1026" t="s">
        <v>184</v>
      </c>
      <c r="T1026">
        <v>2018</v>
      </c>
      <c r="U1026" t="s">
        <v>151</v>
      </c>
      <c r="V1026" t="s">
        <v>239</v>
      </c>
      <c r="W1026" t="s">
        <v>240</v>
      </c>
      <c r="X1026" t="s">
        <v>155</v>
      </c>
      <c r="Y1026">
        <v>419190</v>
      </c>
      <c r="Z1026">
        <v>291450</v>
      </c>
      <c r="AA1026">
        <v>-1.7186140218863399</v>
      </c>
      <c r="AB1026">
        <v>52.520595493892301</v>
      </c>
    </row>
    <row r="1027" spans="1:28">
      <c r="A1027">
        <v>7299</v>
      </c>
      <c r="B1027">
        <v>1912955</v>
      </c>
      <c r="C1027" t="s">
        <v>164</v>
      </c>
      <c r="D1027" t="s">
        <v>126</v>
      </c>
      <c r="E1027" t="s">
        <v>179</v>
      </c>
      <c r="F1027" t="s">
        <v>118</v>
      </c>
      <c r="G1027">
        <v>43363.630555555559</v>
      </c>
      <c r="H1027" t="s">
        <v>180</v>
      </c>
      <c r="I1027" t="s">
        <v>116</v>
      </c>
      <c r="J1027" t="s">
        <v>199</v>
      </c>
      <c r="K1027" t="s">
        <v>200</v>
      </c>
      <c r="L1027" t="s">
        <v>183</v>
      </c>
      <c r="M1027">
        <v>0.04</v>
      </c>
      <c r="N1027" t="s">
        <v>149</v>
      </c>
      <c r="O1027" t="b">
        <v>0</v>
      </c>
      <c r="P1027">
        <v>138261413</v>
      </c>
      <c r="Q1027" t="s">
        <v>150</v>
      </c>
      <c r="R1027">
        <v>1E-3</v>
      </c>
      <c r="S1027" t="s">
        <v>184</v>
      </c>
      <c r="T1027">
        <v>2018</v>
      </c>
      <c r="U1027" t="s">
        <v>151</v>
      </c>
      <c r="V1027" t="s">
        <v>207</v>
      </c>
      <c r="W1027" t="s">
        <v>208</v>
      </c>
      <c r="X1027" t="s">
        <v>155</v>
      </c>
      <c r="Y1027">
        <v>515935</v>
      </c>
      <c r="Z1027">
        <v>253417</v>
      </c>
      <c r="AA1027">
        <v>-0.30632621725807402</v>
      </c>
      <c r="AB1027">
        <v>52.1668520239771</v>
      </c>
    </row>
    <row r="1028" spans="1:28">
      <c r="A1028">
        <v>7299</v>
      </c>
      <c r="B1028">
        <v>1978139</v>
      </c>
      <c r="C1028" t="s">
        <v>164</v>
      </c>
      <c r="D1028" t="s">
        <v>126</v>
      </c>
      <c r="E1028" t="s">
        <v>179</v>
      </c>
      <c r="F1028" t="s">
        <v>118</v>
      </c>
      <c r="G1028">
        <v>44258.529166666667</v>
      </c>
      <c r="H1028" t="s">
        <v>180</v>
      </c>
      <c r="I1028" t="s">
        <v>116</v>
      </c>
      <c r="J1028" t="s">
        <v>181</v>
      </c>
      <c r="K1028" t="s">
        <v>182</v>
      </c>
      <c r="L1028" t="s">
        <v>183</v>
      </c>
      <c r="M1028">
        <v>3.2000000000000002E-3</v>
      </c>
      <c r="N1028" t="s">
        <v>149</v>
      </c>
      <c r="O1028" t="b">
        <v>0</v>
      </c>
      <c r="P1028">
        <v>138261413</v>
      </c>
      <c r="Q1028" t="s">
        <v>150</v>
      </c>
      <c r="R1028">
        <v>1E-3</v>
      </c>
      <c r="S1028" t="s">
        <v>184</v>
      </c>
      <c r="T1028">
        <v>2021</v>
      </c>
      <c r="U1028" t="s">
        <v>151</v>
      </c>
      <c r="V1028" t="s">
        <v>185</v>
      </c>
      <c r="W1028" t="s">
        <v>186</v>
      </c>
      <c r="X1028" t="s">
        <v>155</v>
      </c>
      <c r="Y1028">
        <v>620600</v>
      </c>
      <c r="Z1028">
        <v>309500</v>
      </c>
      <c r="AA1028">
        <v>1.2588812496391699</v>
      </c>
      <c r="AB1028">
        <v>52.638374352215699</v>
      </c>
    </row>
    <row r="1029" spans="1:28">
      <c r="A1029">
        <v>7299</v>
      </c>
      <c r="B1029">
        <v>1847171</v>
      </c>
      <c r="C1029" t="s">
        <v>164</v>
      </c>
      <c r="D1029" t="s">
        <v>126</v>
      </c>
      <c r="E1029" t="s">
        <v>205</v>
      </c>
      <c r="F1029" t="s">
        <v>112</v>
      </c>
      <c r="G1029">
        <v>42646.565972222219</v>
      </c>
      <c r="H1029" t="s">
        <v>180</v>
      </c>
      <c r="I1029" t="s">
        <v>116</v>
      </c>
      <c r="J1029" t="s">
        <v>181</v>
      </c>
      <c r="K1029" t="s">
        <v>182</v>
      </c>
      <c r="L1029" t="s">
        <v>183</v>
      </c>
      <c r="M1029">
        <v>0.02</v>
      </c>
      <c r="N1029" t="s">
        <v>149</v>
      </c>
      <c r="O1029" t="b">
        <v>0</v>
      </c>
      <c r="P1029">
        <v>138261413</v>
      </c>
      <c r="Q1029" t="s">
        <v>150</v>
      </c>
      <c r="R1029">
        <v>1E-3</v>
      </c>
      <c r="S1029" t="s">
        <v>184</v>
      </c>
      <c r="T1029">
        <v>2016</v>
      </c>
      <c r="U1029" t="s">
        <v>151</v>
      </c>
      <c r="V1029" t="s">
        <v>185</v>
      </c>
      <c r="W1029" t="s">
        <v>186</v>
      </c>
      <c r="X1029" t="s">
        <v>155</v>
      </c>
      <c r="Y1029">
        <v>620600</v>
      </c>
      <c r="Z1029">
        <v>309500</v>
      </c>
      <c r="AA1029">
        <v>1.2588812496391699</v>
      </c>
      <c r="AB1029">
        <v>52.638374352215699</v>
      </c>
    </row>
    <row r="1030" spans="1:28">
      <c r="A1030">
        <v>7299</v>
      </c>
      <c r="B1030">
        <v>1812561</v>
      </c>
      <c r="C1030" t="s">
        <v>164</v>
      </c>
      <c r="D1030" t="s">
        <v>126</v>
      </c>
      <c r="E1030" t="s">
        <v>179</v>
      </c>
      <c r="F1030" t="s">
        <v>118</v>
      </c>
      <c r="G1030">
        <v>42297.636111111111</v>
      </c>
      <c r="H1030" t="s">
        <v>180</v>
      </c>
      <c r="I1030" t="s">
        <v>116</v>
      </c>
      <c r="J1030" t="s">
        <v>181</v>
      </c>
      <c r="K1030" t="s">
        <v>182</v>
      </c>
      <c r="L1030" t="s">
        <v>183</v>
      </c>
      <c r="M1030">
        <v>1.6E-2</v>
      </c>
      <c r="N1030" t="s">
        <v>149</v>
      </c>
      <c r="O1030" t="b">
        <v>0</v>
      </c>
      <c r="P1030">
        <v>138261413</v>
      </c>
      <c r="Q1030" t="s">
        <v>150</v>
      </c>
      <c r="R1030">
        <v>1E-3</v>
      </c>
      <c r="S1030" t="s">
        <v>184</v>
      </c>
      <c r="T1030">
        <v>2015</v>
      </c>
      <c r="U1030" t="s">
        <v>151</v>
      </c>
      <c r="V1030" t="s">
        <v>185</v>
      </c>
      <c r="W1030" t="s">
        <v>186</v>
      </c>
      <c r="X1030" t="s">
        <v>155</v>
      </c>
      <c r="Y1030">
        <v>620600</v>
      </c>
      <c r="Z1030">
        <v>309500</v>
      </c>
      <c r="AA1030">
        <v>1.2588812496391699</v>
      </c>
      <c r="AB1030">
        <v>52.638374352215699</v>
      </c>
    </row>
    <row r="1031" spans="1:28">
      <c r="A1031">
        <v>7299</v>
      </c>
      <c r="B1031">
        <v>4813199</v>
      </c>
      <c r="C1031" t="s">
        <v>164</v>
      </c>
      <c r="D1031" t="s">
        <v>126</v>
      </c>
      <c r="E1031" t="s">
        <v>236</v>
      </c>
      <c r="F1031" t="s">
        <v>115</v>
      </c>
      <c r="G1031">
        <v>44988.582638888889</v>
      </c>
      <c r="H1031" t="s">
        <v>180</v>
      </c>
      <c r="I1031" t="s">
        <v>116</v>
      </c>
      <c r="J1031" t="s">
        <v>237</v>
      </c>
      <c r="K1031" t="s">
        <v>238</v>
      </c>
      <c r="L1031" t="s">
        <v>183</v>
      </c>
      <c r="M1031">
        <v>6.0999999999999999E-2</v>
      </c>
      <c r="N1031" t="s">
        <v>149</v>
      </c>
      <c r="O1031" t="b">
        <v>0</v>
      </c>
      <c r="P1031">
        <v>138261413</v>
      </c>
      <c r="Q1031" t="s">
        <v>150</v>
      </c>
      <c r="R1031">
        <v>1E-3</v>
      </c>
      <c r="S1031" t="s">
        <v>184</v>
      </c>
      <c r="T1031">
        <v>2023</v>
      </c>
      <c r="U1031" t="s">
        <v>151</v>
      </c>
      <c r="V1031" t="s">
        <v>239</v>
      </c>
      <c r="W1031" t="s">
        <v>240</v>
      </c>
      <c r="X1031" t="s">
        <v>155</v>
      </c>
      <c r="Y1031">
        <v>419190</v>
      </c>
      <c r="Z1031">
        <v>291450</v>
      </c>
      <c r="AA1031">
        <v>-1.7186140218863399</v>
      </c>
      <c r="AB1031">
        <v>52.520595493892301</v>
      </c>
    </row>
    <row r="1032" spans="1:28">
      <c r="A1032">
        <v>7299</v>
      </c>
      <c r="B1032">
        <v>1802327</v>
      </c>
      <c r="C1032" t="s">
        <v>164</v>
      </c>
      <c r="D1032" t="s">
        <v>126</v>
      </c>
      <c r="E1032" t="s">
        <v>179</v>
      </c>
      <c r="F1032" t="s">
        <v>118</v>
      </c>
      <c r="G1032">
        <v>42191.46597222222</v>
      </c>
      <c r="H1032" t="s">
        <v>180</v>
      </c>
      <c r="I1032" t="s">
        <v>116</v>
      </c>
      <c r="J1032" t="s">
        <v>181</v>
      </c>
      <c r="K1032" t="s">
        <v>182</v>
      </c>
      <c r="L1032" t="s">
        <v>183</v>
      </c>
      <c r="M1032">
        <v>0.01</v>
      </c>
      <c r="N1032" t="s">
        <v>149</v>
      </c>
      <c r="O1032" t="b">
        <v>0</v>
      </c>
      <c r="P1032">
        <v>138261413</v>
      </c>
      <c r="Q1032" t="s">
        <v>150</v>
      </c>
      <c r="R1032">
        <v>1E-3</v>
      </c>
      <c r="S1032" t="s">
        <v>184</v>
      </c>
      <c r="T1032">
        <v>2015</v>
      </c>
      <c r="U1032" t="s">
        <v>151</v>
      </c>
      <c r="V1032" t="s">
        <v>185</v>
      </c>
      <c r="W1032" t="s">
        <v>186</v>
      </c>
      <c r="X1032" t="s">
        <v>155</v>
      </c>
      <c r="Y1032">
        <v>620600</v>
      </c>
      <c r="Z1032">
        <v>309500</v>
      </c>
      <c r="AA1032">
        <v>1.2588812496391699</v>
      </c>
      <c r="AB1032">
        <v>52.638374352215699</v>
      </c>
    </row>
    <row r="1033" spans="1:28">
      <c r="A1033">
        <v>7299</v>
      </c>
      <c r="B1033">
        <v>2019421</v>
      </c>
      <c r="C1033" t="s">
        <v>164</v>
      </c>
      <c r="D1033" t="s">
        <v>126</v>
      </c>
      <c r="E1033" t="s">
        <v>179</v>
      </c>
      <c r="F1033" t="s">
        <v>118</v>
      </c>
      <c r="G1033">
        <v>44825.604166666664</v>
      </c>
      <c r="H1033" t="s">
        <v>180</v>
      </c>
      <c r="I1033" t="s">
        <v>116</v>
      </c>
      <c r="J1033" t="s">
        <v>181</v>
      </c>
      <c r="K1033" t="s">
        <v>182</v>
      </c>
      <c r="L1033" t="s">
        <v>183</v>
      </c>
      <c r="M1033">
        <v>6.1000000000000004E-3</v>
      </c>
      <c r="N1033" t="s">
        <v>149</v>
      </c>
      <c r="O1033" t="b">
        <v>0</v>
      </c>
      <c r="P1033">
        <v>138261413</v>
      </c>
      <c r="Q1033" t="s">
        <v>150</v>
      </c>
      <c r="R1033">
        <v>1E-3</v>
      </c>
      <c r="S1033" t="s">
        <v>184</v>
      </c>
      <c r="T1033">
        <v>2022</v>
      </c>
      <c r="U1033" t="s">
        <v>151</v>
      </c>
      <c r="V1033" t="s">
        <v>185</v>
      </c>
      <c r="W1033" t="s">
        <v>186</v>
      </c>
      <c r="X1033" t="s">
        <v>155</v>
      </c>
      <c r="Y1033">
        <v>620600</v>
      </c>
      <c r="Z1033">
        <v>309500</v>
      </c>
      <c r="AA1033">
        <v>1.2588812496391699</v>
      </c>
      <c r="AB1033">
        <v>52.638374352215699</v>
      </c>
    </row>
    <row r="1034" spans="1:28">
      <c r="A1034">
        <v>7299</v>
      </c>
      <c r="B1034">
        <v>1920146</v>
      </c>
      <c r="C1034" t="s">
        <v>164</v>
      </c>
      <c r="D1034" t="s">
        <v>126</v>
      </c>
      <c r="E1034" t="s">
        <v>179</v>
      </c>
      <c r="F1034" t="s">
        <v>118</v>
      </c>
      <c r="G1034">
        <v>43440.363194444442</v>
      </c>
      <c r="H1034" t="s">
        <v>180</v>
      </c>
      <c r="I1034" t="s">
        <v>116</v>
      </c>
      <c r="J1034" t="s">
        <v>199</v>
      </c>
      <c r="K1034" t="s">
        <v>200</v>
      </c>
      <c r="L1034" t="s">
        <v>183</v>
      </c>
      <c r="M1034">
        <v>6.6000000000000003E-2</v>
      </c>
      <c r="N1034" t="s">
        <v>149</v>
      </c>
      <c r="O1034" t="b">
        <v>0</v>
      </c>
      <c r="P1034">
        <v>138261413</v>
      </c>
      <c r="Q1034" t="s">
        <v>150</v>
      </c>
      <c r="R1034">
        <v>1E-3</v>
      </c>
      <c r="S1034" t="s">
        <v>184</v>
      </c>
      <c r="T1034">
        <v>2018</v>
      </c>
      <c r="U1034" t="s">
        <v>151</v>
      </c>
      <c r="V1034" t="s">
        <v>207</v>
      </c>
      <c r="W1034" t="s">
        <v>208</v>
      </c>
      <c r="X1034" t="s">
        <v>155</v>
      </c>
      <c r="Y1034">
        <v>515935</v>
      </c>
      <c r="Z1034">
        <v>253417</v>
      </c>
      <c r="AA1034">
        <v>-0.30632621725807402</v>
      </c>
      <c r="AB1034">
        <v>52.1668520239771</v>
      </c>
    </row>
    <row r="1035" spans="1:28">
      <c r="A1035">
        <v>7299</v>
      </c>
      <c r="B1035">
        <v>1894313</v>
      </c>
      <c r="C1035" t="s">
        <v>164</v>
      </c>
      <c r="D1035" t="s">
        <v>126</v>
      </c>
      <c r="E1035" t="s">
        <v>179</v>
      </c>
      <c r="F1035" t="s">
        <v>118</v>
      </c>
      <c r="G1035">
        <v>43144.566666666666</v>
      </c>
      <c r="H1035" t="s">
        <v>180</v>
      </c>
      <c r="I1035" t="s">
        <v>116</v>
      </c>
      <c r="J1035" t="s">
        <v>199</v>
      </c>
      <c r="K1035" t="s">
        <v>200</v>
      </c>
      <c r="L1035" t="s">
        <v>183</v>
      </c>
      <c r="M1035">
        <v>2.1999999999999999E-2</v>
      </c>
      <c r="N1035" t="s">
        <v>149</v>
      </c>
      <c r="O1035" t="b">
        <v>0</v>
      </c>
      <c r="P1035">
        <v>138261413</v>
      </c>
      <c r="Q1035" t="s">
        <v>150</v>
      </c>
      <c r="R1035">
        <v>1E-3</v>
      </c>
      <c r="S1035" t="s">
        <v>184</v>
      </c>
      <c r="T1035">
        <v>2018</v>
      </c>
      <c r="U1035" t="s">
        <v>151</v>
      </c>
      <c r="V1035" t="s">
        <v>207</v>
      </c>
      <c r="W1035" t="s">
        <v>208</v>
      </c>
      <c r="X1035" t="s">
        <v>155</v>
      </c>
      <c r="Y1035">
        <v>515935</v>
      </c>
      <c r="Z1035">
        <v>253417</v>
      </c>
      <c r="AA1035">
        <v>-0.30632621725807402</v>
      </c>
      <c r="AB1035">
        <v>52.1668520239771</v>
      </c>
    </row>
    <row r="1036" spans="1:28">
      <c r="A1036">
        <v>7299</v>
      </c>
      <c r="B1036">
        <v>4599165</v>
      </c>
      <c r="C1036" t="s">
        <v>164</v>
      </c>
      <c r="D1036" t="s">
        <v>126</v>
      </c>
      <c r="E1036" t="s">
        <v>179</v>
      </c>
      <c r="F1036" t="s">
        <v>118</v>
      </c>
      <c r="G1036">
        <v>41905.705555555556</v>
      </c>
      <c r="H1036" t="s">
        <v>180</v>
      </c>
      <c r="I1036" t="s">
        <v>116</v>
      </c>
      <c r="J1036" t="s">
        <v>192</v>
      </c>
      <c r="K1036" t="s">
        <v>193</v>
      </c>
      <c r="L1036" t="s">
        <v>183</v>
      </c>
      <c r="M1036">
        <v>3.0000000000000001E-3</v>
      </c>
      <c r="N1036" t="s">
        <v>149</v>
      </c>
      <c r="O1036" t="b">
        <v>0</v>
      </c>
      <c r="P1036">
        <v>138261413</v>
      </c>
      <c r="Q1036" t="s">
        <v>150</v>
      </c>
      <c r="R1036">
        <v>1E-3</v>
      </c>
      <c r="S1036" t="s">
        <v>184</v>
      </c>
      <c r="T1036">
        <v>2014</v>
      </c>
      <c r="U1036" t="s">
        <v>151</v>
      </c>
      <c r="V1036" t="s">
        <v>277</v>
      </c>
      <c r="W1036" t="s">
        <v>278</v>
      </c>
      <c r="X1036" t="s">
        <v>155</v>
      </c>
      <c r="Y1036">
        <v>383550</v>
      </c>
      <c r="Z1036">
        <v>252450</v>
      </c>
      <c r="AA1036">
        <v>-2.2419417969467799</v>
      </c>
      <c r="AB1036">
        <v>52.170064339376403</v>
      </c>
    </row>
    <row r="1037" spans="1:28">
      <c r="A1037">
        <v>7299</v>
      </c>
      <c r="B1037">
        <v>1806441</v>
      </c>
      <c r="C1037" t="s">
        <v>164</v>
      </c>
      <c r="D1037" t="s">
        <v>126</v>
      </c>
      <c r="E1037" t="s">
        <v>179</v>
      </c>
      <c r="F1037" t="s">
        <v>118</v>
      </c>
      <c r="G1037">
        <v>42235.632638888892</v>
      </c>
      <c r="H1037" t="s">
        <v>180</v>
      </c>
      <c r="I1037" t="s">
        <v>116</v>
      </c>
      <c r="J1037" t="s">
        <v>181</v>
      </c>
      <c r="K1037" t="s">
        <v>182</v>
      </c>
      <c r="L1037" t="s">
        <v>183</v>
      </c>
      <c r="M1037">
        <v>1.4E-2</v>
      </c>
      <c r="N1037" t="s">
        <v>149</v>
      </c>
      <c r="O1037" t="b">
        <v>0</v>
      </c>
      <c r="P1037">
        <v>138261413</v>
      </c>
      <c r="Q1037" t="s">
        <v>150</v>
      </c>
      <c r="R1037">
        <v>1E-3</v>
      </c>
      <c r="S1037" t="s">
        <v>184</v>
      </c>
      <c r="T1037">
        <v>2015</v>
      </c>
      <c r="U1037" t="s">
        <v>151</v>
      </c>
      <c r="V1037" t="s">
        <v>185</v>
      </c>
      <c r="W1037" t="s">
        <v>186</v>
      </c>
      <c r="X1037" t="s">
        <v>155</v>
      </c>
      <c r="Y1037">
        <v>620600</v>
      </c>
      <c r="Z1037">
        <v>309500</v>
      </c>
      <c r="AA1037">
        <v>1.2588812496391699</v>
      </c>
      <c r="AB1037">
        <v>52.638374352215699</v>
      </c>
    </row>
    <row r="1038" spans="1:28">
      <c r="A1038">
        <v>7299</v>
      </c>
      <c r="B1038">
        <v>1960822</v>
      </c>
      <c r="C1038" t="s">
        <v>164</v>
      </c>
      <c r="D1038" t="s">
        <v>126</v>
      </c>
      <c r="E1038" t="s">
        <v>179</v>
      </c>
      <c r="F1038" t="s">
        <v>118</v>
      </c>
      <c r="G1038">
        <v>43902.634722222225</v>
      </c>
      <c r="H1038" t="s">
        <v>180</v>
      </c>
      <c r="I1038" t="s">
        <v>116</v>
      </c>
      <c r="J1038" t="s">
        <v>199</v>
      </c>
      <c r="K1038" t="s">
        <v>200</v>
      </c>
      <c r="L1038" t="s">
        <v>183</v>
      </c>
      <c r="M1038">
        <v>0.02</v>
      </c>
      <c r="N1038" t="s">
        <v>149</v>
      </c>
      <c r="O1038" t="b">
        <v>0</v>
      </c>
      <c r="P1038">
        <v>138261413</v>
      </c>
      <c r="Q1038" t="s">
        <v>150</v>
      </c>
      <c r="R1038">
        <v>1E-3</v>
      </c>
      <c r="S1038" t="s">
        <v>184</v>
      </c>
      <c r="T1038">
        <v>2020</v>
      </c>
      <c r="U1038" t="s">
        <v>151</v>
      </c>
      <c r="V1038" t="s">
        <v>207</v>
      </c>
      <c r="W1038" t="s">
        <v>208</v>
      </c>
      <c r="X1038" t="s">
        <v>155</v>
      </c>
      <c r="Y1038">
        <v>515935</v>
      </c>
      <c r="Z1038">
        <v>253417</v>
      </c>
      <c r="AA1038">
        <v>-0.30632621725807402</v>
      </c>
      <c r="AB1038">
        <v>52.1668520239771</v>
      </c>
    </row>
    <row r="1039" spans="1:28">
      <c r="A1039">
        <v>7299</v>
      </c>
      <c r="B1039">
        <v>1799459</v>
      </c>
      <c r="C1039" t="s">
        <v>164</v>
      </c>
      <c r="D1039" t="s">
        <v>126</v>
      </c>
      <c r="E1039" t="s">
        <v>179</v>
      </c>
      <c r="F1039" t="s">
        <v>118</v>
      </c>
      <c r="G1039">
        <v>42159.363888888889</v>
      </c>
      <c r="H1039" t="s">
        <v>180</v>
      </c>
      <c r="I1039" t="s">
        <v>116</v>
      </c>
      <c r="J1039" t="s">
        <v>181</v>
      </c>
      <c r="K1039" t="s">
        <v>182</v>
      </c>
      <c r="L1039" t="s">
        <v>183</v>
      </c>
      <c r="M1039">
        <v>1.2E-2</v>
      </c>
      <c r="N1039" t="s">
        <v>149</v>
      </c>
      <c r="O1039" t="b">
        <v>0</v>
      </c>
      <c r="P1039">
        <v>138261413</v>
      </c>
      <c r="Q1039" t="s">
        <v>150</v>
      </c>
      <c r="R1039">
        <v>1E-3</v>
      </c>
      <c r="S1039" t="s">
        <v>184</v>
      </c>
      <c r="T1039">
        <v>2015</v>
      </c>
      <c r="U1039" t="s">
        <v>151</v>
      </c>
      <c r="V1039" t="s">
        <v>188</v>
      </c>
      <c r="W1039" t="s">
        <v>189</v>
      </c>
      <c r="X1039" t="s">
        <v>155</v>
      </c>
      <c r="Y1039">
        <v>636400</v>
      </c>
      <c r="Z1039">
        <v>291600</v>
      </c>
      <c r="AA1039">
        <v>1.4791973795069699</v>
      </c>
      <c r="AB1039">
        <v>52.471107816141703</v>
      </c>
    </row>
    <row r="1040" spans="1:28">
      <c r="A1040">
        <v>7299</v>
      </c>
      <c r="B1040">
        <v>1693649</v>
      </c>
      <c r="C1040" t="s">
        <v>164</v>
      </c>
      <c r="D1040" t="s">
        <v>126</v>
      </c>
      <c r="E1040" t="s">
        <v>179</v>
      </c>
      <c r="F1040" t="s">
        <v>118</v>
      </c>
      <c r="G1040">
        <v>44588.444444444445</v>
      </c>
      <c r="H1040" t="s">
        <v>180</v>
      </c>
      <c r="I1040" t="s">
        <v>116</v>
      </c>
      <c r="J1040" t="s">
        <v>165</v>
      </c>
      <c r="K1040" t="s">
        <v>166</v>
      </c>
      <c r="L1040" t="s">
        <v>183</v>
      </c>
      <c r="M1040">
        <v>2.3999999999999998E-3</v>
      </c>
      <c r="N1040" t="s">
        <v>149</v>
      </c>
      <c r="O1040" t="b">
        <v>0</v>
      </c>
      <c r="P1040">
        <v>138261413</v>
      </c>
      <c r="Q1040" t="s">
        <v>150</v>
      </c>
      <c r="R1040">
        <v>1E-3</v>
      </c>
      <c r="S1040" t="s">
        <v>184</v>
      </c>
      <c r="T1040">
        <v>2022</v>
      </c>
      <c r="U1040" t="s">
        <v>151</v>
      </c>
      <c r="V1040" t="s">
        <v>242</v>
      </c>
      <c r="W1040" t="s">
        <v>243</v>
      </c>
      <c r="X1040" t="s">
        <v>155</v>
      </c>
      <c r="Y1040">
        <v>456840</v>
      </c>
      <c r="Z1040">
        <v>455364</v>
      </c>
      <c r="AA1040">
        <v>-1.13455725358881</v>
      </c>
      <c r="AB1040">
        <v>53.991201424557502</v>
      </c>
    </row>
    <row r="1041" spans="1:28">
      <c r="A1041">
        <v>7299</v>
      </c>
      <c r="B1041">
        <v>4796552</v>
      </c>
      <c r="C1041" t="s">
        <v>164</v>
      </c>
      <c r="D1041" t="s">
        <v>126</v>
      </c>
      <c r="E1041" t="s">
        <v>179</v>
      </c>
      <c r="F1041" t="s">
        <v>118</v>
      </c>
      <c r="G1041">
        <v>44706.565972222219</v>
      </c>
      <c r="H1041" t="s">
        <v>191</v>
      </c>
      <c r="I1041" t="s">
        <v>119</v>
      </c>
      <c r="J1041" t="s">
        <v>192</v>
      </c>
      <c r="K1041" t="s">
        <v>193</v>
      </c>
      <c r="L1041" t="s">
        <v>183</v>
      </c>
      <c r="M1041">
        <v>2.5999999999999999E-2</v>
      </c>
      <c r="N1041" t="s">
        <v>149</v>
      </c>
      <c r="O1041" t="b">
        <v>0</v>
      </c>
      <c r="P1041">
        <v>138261413</v>
      </c>
      <c r="Q1041" t="s">
        <v>150</v>
      </c>
      <c r="R1041">
        <v>1E-3</v>
      </c>
      <c r="S1041" t="s">
        <v>184</v>
      </c>
      <c r="T1041">
        <v>2022</v>
      </c>
      <c r="U1041" t="s">
        <v>151</v>
      </c>
      <c r="V1041" t="s">
        <v>194</v>
      </c>
      <c r="W1041" t="s">
        <v>195</v>
      </c>
      <c r="X1041" t="s">
        <v>155</v>
      </c>
      <c r="Y1041">
        <v>357000</v>
      </c>
      <c r="Z1041">
        <v>237460</v>
      </c>
      <c r="AA1041">
        <v>-2.62823009845419</v>
      </c>
      <c r="AB1041">
        <v>52.033868710239098</v>
      </c>
    </row>
    <row r="1042" spans="1:28">
      <c r="A1042">
        <v>7299</v>
      </c>
      <c r="B1042">
        <v>4702460</v>
      </c>
      <c r="C1042" t="s">
        <v>164</v>
      </c>
      <c r="D1042" t="s">
        <v>126</v>
      </c>
      <c r="E1042" t="s">
        <v>205</v>
      </c>
      <c r="F1042" t="s">
        <v>112</v>
      </c>
      <c r="G1042">
        <v>43217.613194444442</v>
      </c>
      <c r="H1042" t="s">
        <v>180</v>
      </c>
      <c r="I1042" t="s">
        <v>116</v>
      </c>
      <c r="J1042" t="s">
        <v>192</v>
      </c>
      <c r="K1042" t="s">
        <v>193</v>
      </c>
      <c r="L1042" t="s">
        <v>183</v>
      </c>
      <c r="M1042">
        <v>3.5000000000000003E-2</v>
      </c>
      <c r="N1042" t="s">
        <v>149</v>
      </c>
      <c r="O1042" t="b">
        <v>0</v>
      </c>
      <c r="P1042">
        <v>138261413</v>
      </c>
      <c r="Q1042" t="s">
        <v>150</v>
      </c>
      <c r="R1042">
        <v>1E-3</v>
      </c>
      <c r="S1042" t="s">
        <v>184</v>
      </c>
      <c r="T1042">
        <v>2018</v>
      </c>
      <c r="U1042" t="s">
        <v>151</v>
      </c>
      <c r="V1042" t="s">
        <v>335</v>
      </c>
      <c r="W1042" t="s">
        <v>281</v>
      </c>
      <c r="X1042" t="s">
        <v>155</v>
      </c>
      <c r="Y1042">
        <v>403350</v>
      </c>
      <c r="Z1042">
        <v>245150</v>
      </c>
      <c r="AA1042">
        <v>-1.9525037440050701</v>
      </c>
      <c r="AB1042">
        <v>52.104672977586198</v>
      </c>
    </row>
    <row r="1043" spans="1:28">
      <c r="A1043">
        <v>7299</v>
      </c>
      <c r="B1043">
        <v>1865406</v>
      </c>
      <c r="C1043" t="s">
        <v>164</v>
      </c>
      <c r="D1043" t="s">
        <v>126</v>
      </c>
      <c r="E1043" t="s">
        <v>179</v>
      </c>
      <c r="F1043" t="s">
        <v>118</v>
      </c>
      <c r="G1043">
        <v>42800.569444444445</v>
      </c>
      <c r="H1043" t="s">
        <v>180</v>
      </c>
      <c r="I1043" t="s">
        <v>116</v>
      </c>
      <c r="J1043" t="s">
        <v>199</v>
      </c>
      <c r="K1043" t="s">
        <v>200</v>
      </c>
      <c r="L1043" t="s">
        <v>183</v>
      </c>
      <c r="M1043">
        <v>1.4999999999999999E-2</v>
      </c>
      <c r="N1043" t="s">
        <v>149</v>
      </c>
      <c r="O1043" t="b">
        <v>0</v>
      </c>
      <c r="P1043">
        <v>138261413</v>
      </c>
      <c r="Q1043" t="s">
        <v>150</v>
      </c>
      <c r="R1043">
        <v>1E-3</v>
      </c>
      <c r="S1043" t="s">
        <v>184</v>
      </c>
      <c r="T1043">
        <v>2017</v>
      </c>
      <c r="U1043" t="s">
        <v>151</v>
      </c>
      <c r="V1043" t="s">
        <v>207</v>
      </c>
      <c r="W1043" t="s">
        <v>208</v>
      </c>
      <c r="X1043" t="s">
        <v>155</v>
      </c>
      <c r="Y1043">
        <v>515935</v>
      </c>
      <c r="Z1043">
        <v>253417</v>
      </c>
      <c r="AA1043">
        <v>-0.30632621725807402</v>
      </c>
      <c r="AB1043">
        <v>52.1668520239771</v>
      </c>
    </row>
    <row r="1044" spans="1:28">
      <c r="A1044">
        <v>7299</v>
      </c>
      <c r="B1044">
        <v>4806994</v>
      </c>
      <c r="C1044" t="s">
        <v>164</v>
      </c>
      <c r="D1044" t="s">
        <v>126</v>
      </c>
      <c r="E1044" t="s">
        <v>236</v>
      </c>
      <c r="F1044" t="s">
        <v>115</v>
      </c>
      <c r="G1044">
        <v>44867.40347222222</v>
      </c>
      <c r="H1044" t="s">
        <v>180</v>
      </c>
      <c r="I1044" t="s">
        <v>116</v>
      </c>
      <c r="J1044" t="s">
        <v>237</v>
      </c>
      <c r="K1044" t="s">
        <v>238</v>
      </c>
      <c r="L1044" t="s">
        <v>183</v>
      </c>
      <c r="M1044">
        <v>1.9E-2</v>
      </c>
      <c r="N1044" t="s">
        <v>149</v>
      </c>
      <c r="O1044" t="b">
        <v>0</v>
      </c>
      <c r="P1044">
        <v>138261413</v>
      </c>
      <c r="Q1044" t="s">
        <v>150</v>
      </c>
      <c r="R1044">
        <v>1E-3</v>
      </c>
      <c r="S1044" t="s">
        <v>184</v>
      </c>
      <c r="T1044">
        <v>2022</v>
      </c>
      <c r="U1044" t="s">
        <v>151</v>
      </c>
      <c r="V1044" t="s">
        <v>239</v>
      </c>
      <c r="W1044" t="s">
        <v>240</v>
      </c>
      <c r="X1044" t="s">
        <v>155</v>
      </c>
      <c r="Y1044">
        <v>419190</v>
      </c>
      <c r="Z1044">
        <v>291450</v>
      </c>
      <c r="AA1044">
        <v>-1.7186140218863399</v>
      </c>
      <c r="AB1044">
        <v>52.520595493892301</v>
      </c>
    </row>
    <row r="1045" spans="1:28">
      <c r="A1045">
        <v>7299</v>
      </c>
      <c r="B1045">
        <v>1837230</v>
      </c>
      <c r="C1045" t="s">
        <v>164</v>
      </c>
      <c r="D1045" t="s">
        <v>126</v>
      </c>
      <c r="E1045" t="s">
        <v>179</v>
      </c>
      <c r="F1045" t="s">
        <v>118</v>
      </c>
      <c r="G1045">
        <v>42549.613888888889</v>
      </c>
      <c r="H1045" t="s">
        <v>180</v>
      </c>
      <c r="I1045" t="s">
        <v>116</v>
      </c>
      <c r="J1045" t="s">
        <v>199</v>
      </c>
      <c r="K1045" t="s">
        <v>200</v>
      </c>
      <c r="L1045" t="s">
        <v>183</v>
      </c>
      <c r="M1045">
        <v>6.3E-2</v>
      </c>
      <c r="N1045" t="s">
        <v>149</v>
      </c>
      <c r="O1045" t="b">
        <v>0</v>
      </c>
      <c r="P1045">
        <v>138261413</v>
      </c>
      <c r="Q1045" t="s">
        <v>150</v>
      </c>
      <c r="R1045">
        <v>1E-3</v>
      </c>
      <c r="S1045" t="s">
        <v>184</v>
      </c>
      <c r="T1045">
        <v>2016</v>
      </c>
      <c r="U1045" t="s">
        <v>151</v>
      </c>
      <c r="V1045" t="s">
        <v>201</v>
      </c>
      <c r="W1045" t="s">
        <v>202</v>
      </c>
      <c r="X1045" t="s">
        <v>155</v>
      </c>
      <c r="Y1045">
        <v>516100</v>
      </c>
      <c r="Z1045">
        <v>253300</v>
      </c>
      <c r="AA1045">
        <v>-0.30395486908298303</v>
      </c>
      <c r="AB1045">
        <v>52.1657659569386</v>
      </c>
    </row>
    <row r="1046" spans="1:28">
      <c r="A1046">
        <v>7299</v>
      </c>
      <c r="B1046">
        <v>4658921</v>
      </c>
      <c r="C1046" t="s">
        <v>164</v>
      </c>
      <c r="D1046" t="s">
        <v>126</v>
      </c>
      <c r="E1046" t="s">
        <v>179</v>
      </c>
      <c r="F1046" t="s">
        <v>118</v>
      </c>
      <c r="G1046">
        <v>42626.60833333333</v>
      </c>
      <c r="H1046" t="s">
        <v>191</v>
      </c>
      <c r="I1046" t="s">
        <v>119</v>
      </c>
      <c r="J1046" t="s">
        <v>192</v>
      </c>
      <c r="K1046" t="s">
        <v>193</v>
      </c>
      <c r="L1046" t="s">
        <v>183</v>
      </c>
      <c r="M1046">
        <v>5.5999999999999999E-3</v>
      </c>
      <c r="N1046" t="s">
        <v>149</v>
      </c>
      <c r="O1046" t="b">
        <v>0</v>
      </c>
      <c r="P1046">
        <v>138261413</v>
      </c>
      <c r="Q1046" t="s">
        <v>150</v>
      </c>
      <c r="R1046">
        <v>1E-3</v>
      </c>
      <c r="S1046" t="s">
        <v>184</v>
      </c>
      <c r="T1046">
        <v>2016</v>
      </c>
      <c r="U1046" t="s">
        <v>151</v>
      </c>
      <c r="V1046" t="s">
        <v>194</v>
      </c>
      <c r="W1046" t="s">
        <v>195</v>
      </c>
      <c r="X1046" t="s">
        <v>155</v>
      </c>
      <c r="Y1046">
        <v>357000</v>
      </c>
      <c r="Z1046">
        <v>237460</v>
      </c>
      <c r="AA1046">
        <v>-2.62823009845419</v>
      </c>
      <c r="AB1046">
        <v>52.033868710239098</v>
      </c>
    </row>
    <row r="1047" spans="1:28">
      <c r="A1047">
        <v>7299</v>
      </c>
      <c r="B1047">
        <v>4785463</v>
      </c>
      <c r="C1047" t="s">
        <v>164</v>
      </c>
      <c r="D1047" t="s">
        <v>126</v>
      </c>
      <c r="E1047" t="s">
        <v>179</v>
      </c>
      <c r="F1047" t="s">
        <v>118</v>
      </c>
      <c r="G1047">
        <v>44518.445833333331</v>
      </c>
      <c r="H1047" t="s">
        <v>191</v>
      </c>
      <c r="I1047" t="s">
        <v>119</v>
      </c>
      <c r="J1047" t="s">
        <v>192</v>
      </c>
      <c r="K1047" t="s">
        <v>193</v>
      </c>
      <c r="L1047" t="s">
        <v>183</v>
      </c>
      <c r="M1047">
        <v>1.8E-3</v>
      </c>
      <c r="N1047" t="s">
        <v>149</v>
      </c>
      <c r="O1047" t="b">
        <v>0</v>
      </c>
      <c r="P1047">
        <v>138261413</v>
      </c>
      <c r="Q1047" t="s">
        <v>150</v>
      </c>
      <c r="R1047">
        <v>1E-3</v>
      </c>
      <c r="S1047" t="s">
        <v>184</v>
      </c>
      <c r="T1047">
        <v>2021</v>
      </c>
      <c r="U1047" t="s">
        <v>151</v>
      </c>
      <c r="V1047" t="s">
        <v>194</v>
      </c>
      <c r="W1047" t="s">
        <v>195</v>
      </c>
      <c r="X1047" t="s">
        <v>155</v>
      </c>
      <c r="Y1047">
        <v>357000</v>
      </c>
      <c r="Z1047">
        <v>237460</v>
      </c>
      <c r="AA1047">
        <v>-2.62823009845419</v>
      </c>
      <c r="AB1047">
        <v>52.033868710239098</v>
      </c>
    </row>
    <row r="1048" spans="1:28">
      <c r="A1048">
        <v>7299</v>
      </c>
      <c r="B1048">
        <v>2025563</v>
      </c>
      <c r="C1048" t="s">
        <v>164</v>
      </c>
      <c r="D1048" t="s">
        <v>126</v>
      </c>
      <c r="E1048" t="s">
        <v>179</v>
      </c>
      <c r="F1048" t="s">
        <v>118</v>
      </c>
      <c r="G1048">
        <v>44888.573611111111</v>
      </c>
      <c r="H1048" t="s">
        <v>180</v>
      </c>
      <c r="I1048" t="s">
        <v>116</v>
      </c>
      <c r="J1048" t="s">
        <v>181</v>
      </c>
      <c r="K1048" t="s">
        <v>182</v>
      </c>
      <c r="L1048" t="s">
        <v>183</v>
      </c>
      <c r="M1048">
        <v>6.6E-3</v>
      </c>
      <c r="N1048" t="s">
        <v>149</v>
      </c>
      <c r="O1048" t="b">
        <v>0</v>
      </c>
      <c r="P1048">
        <v>138261413</v>
      </c>
      <c r="Q1048" t="s">
        <v>150</v>
      </c>
      <c r="R1048">
        <v>1E-3</v>
      </c>
      <c r="S1048" t="s">
        <v>184</v>
      </c>
      <c r="T1048">
        <v>2022</v>
      </c>
      <c r="U1048" t="s">
        <v>151</v>
      </c>
      <c r="V1048" t="s">
        <v>185</v>
      </c>
      <c r="W1048" t="s">
        <v>186</v>
      </c>
      <c r="X1048" t="s">
        <v>155</v>
      </c>
      <c r="Y1048">
        <v>620600</v>
      </c>
      <c r="Z1048">
        <v>309500</v>
      </c>
      <c r="AA1048">
        <v>1.2588812496391699</v>
      </c>
      <c r="AB1048">
        <v>52.638374352215699</v>
      </c>
    </row>
    <row r="1049" spans="1:28">
      <c r="A1049">
        <v>7299</v>
      </c>
      <c r="B1049">
        <v>1987992</v>
      </c>
      <c r="C1049" t="s">
        <v>164</v>
      </c>
      <c r="D1049" t="s">
        <v>126</v>
      </c>
      <c r="E1049" t="s">
        <v>179</v>
      </c>
      <c r="F1049" t="s">
        <v>118</v>
      </c>
      <c r="G1049">
        <v>44403.480555555558</v>
      </c>
      <c r="H1049" t="s">
        <v>180</v>
      </c>
      <c r="I1049" t="s">
        <v>116</v>
      </c>
      <c r="J1049" t="s">
        <v>146</v>
      </c>
      <c r="K1049" t="s">
        <v>147</v>
      </c>
      <c r="L1049" t="s">
        <v>183</v>
      </c>
      <c r="M1049">
        <v>4.1000000000000002E-2</v>
      </c>
      <c r="N1049" t="s">
        <v>149</v>
      </c>
      <c r="O1049" t="b">
        <v>0</v>
      </c>
      <c r="P1049">
        <v>138261413</v>
      </c>
      <c r="Q1049" t="s">
        <v>150</v>
      </c>
      <c r="R1049">
        <v>1E-3</v>
      </c>
      <c r="S1049" t="s">
        <v>184</v>
      </c>
      <c r="T1049">
        <v>2021</v>
      </c>
      <c r="U1049" t="s">
        <v>151</v>
      </c>
      <c r="V1049" t="s">
        <v>204</v>
      </c>
      <c r="W1049" t="s">
        <v>154</v>
      </c>
      <c r="X1049" t="s">
        <v>155</v>
      </c>
      <c r="Y1049">
        <v>507500</v>
      </c>
      <c r="Z1049">
        <v>299100</v>
      </c>
      <c r="AA1049">
        <v>-0.41497245145673001</v>
      </c>
      <c r="AB1049">
        <v>52.579097446717</v>
      </c>
    </row>
    <row r="1050" spans="1:28">
      <c r="A1050">
        <v>7299</v>
      </c>
      <c r="B1050">
        <v>1954825</v>
      </c>
      <c r="C1050" t="s">
        <v>164</v>
      </c>
      <c r="D1050" t="s">
        <v>126</v>
      </c>
      <c r="E1050" t="s">
        <v>205</v>
      </c>
      <c r="F1050" t="s">
        <v>112</v>
      </c>
      <c r="G1050">
        <v>43840.509027777778</v>
      </c>
      <c r="H1050" t="s">
        <v>180</v>
      </c>
      <c r="I1050" t="s">
        <v>116</v>
      </c>
      <c r="J1050" t="s">
        <v>199</v>
      </c>
      <c r="K1050" t="s">
        <v>200</v>
      </c>
      <c r="L1050" t="s">
        <v>183</v>
      </c>
      <c r="M1050">
        <v>1.4999999999999999E-2</v>
      </c>
      <c r="N1050" t="s">
        <v>149</v>
      </c>
      <c r="O1050" t="b">
        <v>0</v>
      </c>
      <c r="P1050">
        <v>138261413</v>
      </c>
      <c r="Q1050" t="s">
        <v>150</v>
      </c>
      <c r="R1050">
        <v>1E-3</v>
      </c>
      <c r="S1050" t="s">
        <v>184</v>
      </c>
      <c r="T1050">
        <v>2020</v>
      </c>
      <c r="U1050" t="s">
        <v>151</v>
      </c>
      <c r="V1050" t="s">
        <v>207</v>
      </c>
      <c r="W1050" t="s">
        <v>208</v>
      </c>
      <c r="X1050" t="s">
        <v>155</v>
      </c>
      <c r="Y1050">
        <v>515935</v>
      </c>
      <c r="Z1050">
        <v>253417</v>
      </c>
      <c r="AA1050">
        <v>-0.30632621725807402</v>
      </c>
      <c r="AB1050">
        <v>52.1668520239771</v>
      </c>
    </row>
    <row r="1051" spans="1:28">
      <c r="A1051">
        <v>7299</v>
      </c>
      <c r="B1051">
        <v>1844479</v>
      </c>
      <c r="C1051" t="s">
        <v>164</v>
      </c>
      <c r="D1051" t="s">
        <v>126</v>
      </c>
      <c r="E1051" t="s">
        <v>179</v>
      </c>
      <c r="F1051" t="s">
        <v>118</v>
      </c>
      <c r="G1051">
        <v>42618.484722222223</v>
      </c>
      <c r="H1051" t="s">
        <v>180</v>
      </c>
      <c r="I1051" t="s">
        <v>116</v>
      </c>
      <c r="J1051" t="s">
        <v>199</v>
      </c>
      <c r="K1051" t="s">
        <v>200</v>
      </c>
      <c r="L1051" t="s">
        <v>183</v>
      </c>
      <c r="M1051">
        <v>7.2999999999999995E-2</v>
      </c>
      <c r="N1051" t="s">
        <v>149</v>
      </c>
      <c r="O1051" t="b">
        <v>0</v>
      </c>
      <c r="P1051">
        <v>138261413</v>
      </c>
      <c r="Q1051" t="s">
        <v>150</v>
      </c>
      <c r="R1051">
        <v>1E-3</v>
      </c>
      <c r="S1051" t="s">
        <v>184</v>
      </c>
      <c r="T1051">
        <v>2016</v>
      </c>
      <c r="U1051" t="s">
        <v>151</v>
      </c>
      <c r="V1051" t="s">
        <v>201</v>
      </c>
      <c r="W1051" t="s">
        <v>202</v>
      </c>
      <c r="X1051" t="s">
        <v>155</v>
      </c>
      <c r="Y1051">
        <v>516100</v>
      </c>
      <c r="Z1051">
        <v>253300</v>
      </c>
      <c r="AA1051">
        <v>-0.30395486908298303</v>
      </c>
      <c r="AB1051">
        <v>52.1657659569386</v>
      </c>
    </row>
    <row r="1052" spans="1:28">
      <c r="A1052">
        <v>7299</v>
      </c>
      <c r="B1052">
        <v>1774129</v>
      </c>
      <c r="C1052" t="s">
        <v>164</v>
      </c>
      <c r="D1052" t="s">
        <v>126</v>
      </c>
      <c r="E1052" t="s">
        <v>179</v>
      </c>
      <c r="F1052" t="s">
        <v>118</v>
      </c>
      <c r="G1052">
        <v>41918.582638888889</v>
      </c>
      <c r="H1052" t="s">
        <v>180</v>
      </c>
      <c r="I1052" t="s">
        <v>116</v>
      </c>
      <c r="J1052" t="s">
        <v>181</v>
      </c>
      <c r="K1052" t="s">
        <v>182</v>
      </c>
      <c r="L1052" t="s">
        <v>183</v>
      </c>
      <c r="M1052">
        <v>0.02</v>
      </c>
      <c r="N1052" t="s">
        <v>149</v>
      </c>
      <c r="O1052" t="b">
        <v>0</v>
      </c>
      <c r="P1052">
        <v>138261413</v>
      </c>
      <c r="Q1052" t="s">
        <v>150</v>
      </c>
      <c r="R1052">
        <v>1E-3</v>
      </c>
      <c r="S1052" t="s">
        <v>184</v>
      </c>
      <c r="T1052">
        <v>2014</v>
      </c>
      <c r="U1052" t="s">
        <v>151</v>
      </c>
      <c r="V1052" t="s">
        <v>197</v>
      </c>
      <c r="W1052" t="s">
        <v>186</v>
      </c>
      <c r="X1052" t="s">
        <v>155</v>
      </c>
      <c r="Y1052">
        <v>624300</v>
      </c>
      <c r="Z1052">
        <v>306800</v>
      </c>
      <c r="AA1052">
        <v>1.3116346710660201</v>
      </c>
      <c r="AB1052">
        <v>52.6126273253455</v>
      </c>
    </row>
    <row r="1053" spans="1:28">
      <c r="A1053">
        <v>7299</v>
      </c>
      <c r="B1053">
        <v>1774642</v>
      </c>
      <c r="C1053" t="s">
        <v>164</v>
      </c>
      <c r="D1053" t="s">
        <v>126</v>
      </c>
      <c r="E1053" t="s">
        <v>179</v>
      </c>
      <c r="F1053" t="s">
        <v>118</v>
      </c>
      <c r="G1053">
        <v>41922.763888888891</v>
      </c>
      <c r="H1053" t="s">
        <v>180</v>
      </c>
      <c r="I1053" t="s">
        <v>116</v>
      </c>
      <c r="J1053" t="s">
        <v>181</v>
      </c>
      <c r="K1053" t="s">
        <v>182</v>
      </c>
      <c r="L1053" t="s">
        <v>183</v>
      </c>
      <c r="M1053">
        <v>0.02</v>
      </c>
      <c r="N1053" t="s">
        <v>149</v>
      </c>
      <c r="O1053" t="b">
        <v>0</v>
      </c>
      <c r="P1053">
        <v>138261413</v>
      </c>
      <c r="Q1053" t="s">
        <v>150</v>
      </c>
      <c r="R1053">
        <v>1E-3</v>
      </c>
      <c r="S1053" t="s">
        <v>184</v>
      </c>
      <c r="T1053">
        <v>2014</v>
      </c>
      <c r="U1053" t="s">
        <v>151</v>
      </c>
      <c r="V1053" t="s">
        <v>197</v>
      </c>
      <c r="W1053" t="s">
        <v>186</v>
      </c>
      <c r="X1053" t="s">
        <v>155</v>
      </c>
      <c r="Y1053">
        <v>624300</v>
      </c>
      <c r="Z1053">
        <v>306800</v>
      </c>
      <c r="AA1053">
        <v>1.3116346710660201</v>
      </c>
      <c r="AB1053">
        <v>52.6126273253455</v>
      </c>
    </row>
    <row r="1054" spans="1:28">
      <c r="A1054">
        <v>7299</v>
      </c>
      <c r="B1054">
        <v>1924402</v>
      </c>
      <c r="C1054" t="s">
        <v>164</v>
      </c>
      <c r="D1054" t="s">
        <v>126</v>
      </c>
      <c r="E1054" t="s">
        <v>179</v>
      </c>
      <c r="F1054" t="s">
        <v>118</v>
      </c>
      <c r="G1054">
        <v>43500.48333333333</v>
      </c>
      <c r="H1054" t="s">
        <v>180</v>
      </c>
      <c r="I1054" t="s">
        <v>116</v>
      </c>
      <c r="J1054" t="s">
        <v>199</v>
      </c>
      <c r="K1054" t="s">
        <v>200</v>
      </c>
      <c r="L1054" t="s">
        <v>183</v>
      </c>
      <c r="M1054">
        <v>4.4999999999999998E-2</v>
      </c>
      <c r="N1054" t="s">
        <v>149</v>
      </c>
      <c r="O1054" t="b">
        <v>0</v>
      </c>
      <c r="P1054">
        <v>138261413</v>
      </c>
      <c r="Q1054" t="s">
        <v>150</v>
      </c>
      <c r="R1054">
        <v>1E-3</v>
      </c>
      <c r="S1054" t="s">
        <v>184</v>
      </c>
      <c r="T1054">
        <v>2019</v>
      </c>
      <c r="U1054" t="s">
        <v>151</v>
      </c>
      <c r="V1054" t="s">
        <v>207</v>
      </c>
      <c r="W1054" t="s">
        <v>208</v>
      </c>
      <c r="X1054" t="s">
        <v>155</v>
      </c>
      <c r="Y1054">
        <v>515935</v>
      </c>
      <c r="Z1054">
        <v>253417</v>
      </c>
      <c r="AA1054">
        <v>-0.30632621725807402</v>
      </c>
      <c r="AB1054">
        <v>52.1668520239771</v>
      </c>
    </row>
    <row r="1055" spans="1:28">
      <c r="A1055">
        <v>7299</v>
      </c>
      <c r="B1055">
        <v>1788191</v>
      </c>
      <c r="C1055" t="s">
        <v>164</v>
      </c>
      <c r="D1055" t="s">
        <v>126</v>
      </c>
      <c r="E1055" t="s">
        <v>179</v>
      </c>
      <c r="F1055" t="s">
        <v>118</v>
      </c>
      <c r="G1055">
        <v>42052.393750000003</v>
      </c>
      <c r="H1055" t="s">
        <v>180</v>
      </c>
      <c r="I1055" t="s">
        <v>116</v>
      </c>
      <c r="J1055" t="s">
        <v>181</v>
      </c>
      <c r="K1055" t="s">
        <v>182</v>
      </c>
      <c r="L1055" t="s">
        <v>183</v>
      </c>
      <c r="M1055">
        <v>5.0000000000000001E-3</v>
      </c>
      <c r="N1055" t="s">
        <v>149</v>
      </c>
      <c r="O1055" t="b">
        <v>0</v>
      </c>
      <c r="P1055">
        <v>138261413</v>
      </c>
      <c r="Q1055" t="s">
        <v>150</v>
      </c>
      <c r="R1055">
        <v>1E-3</v>
      </c>
      <c r="S1055" t="s">
        <v>184</v>
      </c>
      <c r="T1055">
        <v>2015</v>
      </c>
      <c r="U1055" t="s">
        <v>151</v>
      </c>
      <c r="V1055" t="s">
        <v>188</v>
      </c>
      <c r="W1055" t="s">
        <v>189</v>
      </c>
      <c r="X1055" t="s">
        <v>155</v>
      </c>
      <c r="Y1055">
        <v>636400</v>
      </c>
      <c r="Z1055">
        <v>291600</v>
      </c>
      <c r="AA1055">
        <v>1.4791973795069699</v>
      </c>
      <c r="AB1055">
        <v>52.471107816141703</v>
      </c>
    </row>
    <row r="1056" spans="1:28">
      <c r="A1056">
        <v>7299</v>
      </c>
      <c r="B1056">
        <v>3418202</v>
      </c>
      <c r="C1056" t="s">
        <v>164</v>
      </c>
      <c r="D1056" t="s">
        <v>126</v>
      </c>
      <c r="E1056" t="s">
        <v>236</v>
      </c>
      <c r="F1056" t="s">
        <v>115</v>
      </c>
      <c r="G1056">
        <v>44270.555555555555</v>
      </c>
      <c r="H1056" t="s">
        <v>180</v>
      </c>
      <c r="I1056" t="s">
        <v>116</v>
      </c>
      <c r="J1056" t="s">
        <v>251</v>
      </c>
      <c r="K1056" t="s">
        <v>252</v>
      </c>
      <c r="L1056" t="s">
        <v>183</v>
      </c>
      <c r="M1056">
        <v>2.2000000000000001E-3</v>
      </c>
      <c r="N1056" t="s">
        <v>149</v>
      </c>
      <c r="O1056" t="b">
        <v>0</v>
      </c>
      <c r="P1056">
        <v>138261413</v>
      </c>
      <c r="Q1056" t="s">
        <v>150</v>
      </c>
      <c r="R1056">
        <v>1E-3</v>
      </c>
      <c r="S1056" t="s">
        <v>184</v>
      </c>
      <c r="T1056">
        <v>2021</v>
      </c>
      <c r="U1056" t="s">
        <v>151</v>
      </c>
      <c r="V1056" t="s">
        <v>266</v>
      </c>
      <c r="W1056" t="s">
        <v>267</v>
      </c>
      <c r="X1056" t="s">
        <v>155</v>
      </c>
      <c r="Y1056">
        <v>387717</v>
      </c>
      <c r="Z1056">
        <v>106747</v>
      </c>
      <c r="AA1056">
        <v>-2.1758871951171499</v>
      </c>
      <c r="AB1056">
        <v>50.860100095138598</v>
      </c>
    </row>
    <row r="1057" spans="1:28">
      <c r="A1057">
        <v>7299</v>
      </c>
      <c r="B1057">
        <v>1922298</v>
      </c>
      <c r="C1057" t="s">
        <v>164</v>
      </c>
      <c r="D1057" t="s">
        <v>126</v>
      </c>
      <c r="E1057" t="s">
        <v>179</v>
      </c>
      <c r="F1057" t="s">
        <v>118</v>
      </c>
      <c r="G1057">
        <v>43472.348611111112</v>
      </c>
      <c r="H1057" t="s">
        <v>180</v>
      </c>
      <c r="I1057" t="s">
        <v>116</v>
      </c>
      <c r="J1057" t="s">
        <v>181</v>
      </c>
      <c r="K1057" t="s">
        <v>182</v>
      </c>
      <c r="L1057" t="s">
        <v>183</v>
      </c>
      <c r="M1057">
        <v>1.0999999999999999E-2</v>
      </c>
      <c r="N1057" t="s">
        <v>149</v>
      </c>
      <c r="O1057" t="b">
        <v>0</v>
      </c>
      <c r="P1057">
        <v>138261413</v>
      </c>
      <c r="Q1057" t="s">
        <v>150</v>
      </c>
      <c r="R1057">
        <v>1E-3</v>
      </c>
      <c r="S1057" t="s">
        <v>184</v>
      </c>
      <c r="T1057">
        <v>2019</v>
      </c>
      <c r="U1057" t="s">
        <v>151</v>
      </c>
      <c r="V1057" t="s">
        <v>188</v>
      </c>
      <c r="W1057" t="s">
        <v>189</v>
      </c>
      <c r="X1057" t="s">
        <v>155</v>
      </c>
      <c r="Y1057">
        <v>636400</v>
      </c>
      <c r="Z1057">
        <v>291600</v>
      </c>
      <c r="AA1057">
        <v>1.4791973795069699</v>
      </c>
      <c r="AB1057">
        <v>52.471107816141703</v>
      </c>
    </row>
    <row r="1058" spans="1:28">
      <c r="A1058">
        <v>7299</v>
      </c>
      <c r="B1058">
        <v>1508525</v>
      </c>
      <c r="C1058" t="s">
        <v>164</v>
      </c>
      <c r="D1058" t="s">
        <v>126</v>
      </c>
      <c r="E1058" t="s">
        <v>179</v>
      </c>
      <c r="F1058" t="s">
        <v>118</v>
      </c>
      <c r="G1058">
        <v>41920.473611111112</v>
      </c>
      <c r="H1058" t="s">
        <v>180</v>
      </c>
      <c r="I1058" t="s">
        <v>116</v>
      </c>
      <c r="J1058" t="s">
        <v>165</v>
      </c>
      <c r="K1058" t="s">
        <v>166</v>
      </c>
      <c r="L1058" t="s">
        <v>183</v>
      </c>
      <c r="M1058">
        <v>6.0000000000000001E-3</v>
      </c>
      <c r="N1058" t="s">
        <v>149</v>
      </c>
      <c r="O1058" t="b">
        <v>0</v>
      </c>
      <c r="P1058">
        <v>138261413</v>
      </c>
      <c r="Q1058" t="s">
        <v>150</v>
      </c>
      <c r="R1058">
        <v>1E-3</v>
      </c>
      <c r="S1058" t="s">
        <v>184</v>
      </c>
      <c r="T1058">
        <v>2014</v>
      </c>
      <c r="U1058" t="s">
        <v>151</v>
      </c>
      <c r="V1058" t="s">
        <v>242</v>
      </c>
      <c r="W1058" t="s">
        <v>243</v>
      </c>
      <c r="X1058" t="s">
        <v>155</v>
      </c>
      <c r="Y1058">
        <v>456840</v>
      </c>
      <c r="Z1058">
        <v>455364</v>
      </c>
      <c r="AA1058">
        <v>-1.13455725358881</v>
      </c>
      <c r="AB1058">
        <v>53.991201424557502</v>
      </c>
    </row>
    <row r="1059" spans="1:28">
      <c r="A1059">
        <v>7299</v>
      </c>
      <c r="B1059">
        <v>1917921</v>
      </c>
      <c r="C1059" t="s">
        <v>164</v>
      </c>
      <c r="D1059" t="s">
        <v>126</v>
      </c>
      <c r="E1059" t="s">
        <v>179</v>
      </c>
      <c r="F1059" t="s">
        <v>118</v>
      </c>
      <c r="G1059">
        <v>43413.324305555558</v>
      </c>
      <c r="H1059" t="s">
        <v>180</v>
      </c>
      <c r="I1059" t="s">
        <v>116</v>
      </c>
      <c r="J1059" t="s">
        <v>199</v>
      </c>
      <c r="K1059" t="s">
        <v>200</v>
      </c>
      <c r="L1059" t="s">
        <v>183</v>
      </c>
      <c r="M1059">
        <v>6.2E-2</v>
      </c>
      <c r="N1059" t="s">
        <v>149</v>
      </c>
      <c r="O1059" t="b">
        <v>0</v>
      </c>
      <c r="P1059">
        <v>138261413</v>
      </c>
      <c r="Q1059" t="s">
        <v>150</v>
      </c>
      <c r="R1059">
        <v>1E-3</v>
      </c>
      <c r="S1059" t="s">
        <v>184</v>
      </c>
      <c r="T1059">
        <v>2018</v>
      </c>
      <c r="U1059" t="s">
        <v>151</v>
      </c>
      <c r="V1059" t="s">
        <v>201</v>
      </c>
      <c r="W1059" t="s">
        <v>202</v>
      </c>
      <c r="X1059" t="s">
        <v>155</v>
      </c>
      <c r="Y1059">
        <v>516100</v>
      </c>
      <c r="Z1059">
        <v>253300</v>
      </c>
      <c r="AA1059">
        <v>-0.30395486908298303</v>
      </c>
      <c r="AB1059">
        <v>52.1657659569386</v>
      </c>
    </row>
    <row r="1060" spans="1:28">
      <c r="A1060">
        <v>7299</v>
      </c>
      <c r="B1060">
        <v>2019414</v>
      </c>
      <c r="C1060" t="s">
        <v>164</v>
      </c>
      <c r="D1060" t="s">
        <v>126</v>
      </c>
      <c r="E1060" t="s">
        <v>179</v>
      </c>
      <c r="F1060" t="s">
        <v>118</v>
      </c>
      <c r="G1060">
        <v>44825.404166666667</v>
      </c>
      <c r="H1060" t="s">
        <v>180</v>
      </c>
      <c r="I1060" t="s">
        <v>116</v>
      </c>
      <c r="J1060" t="s">
        <v>181</v>
      </c>
      <c r="K1060" t="s">
        <v>182</v>
      </c>
      <c r="L1060" t="s">
        <v>183</v>
      </c>
      <c r="M1060">
        <v>0.01</v>
      </c>
      <c r="N1060" t="s">
        <v>149</v>
      </c>
      <c r="O1060" t="b">
        <v>0</v>
      </c>
      <c r="P1060">
        <v>138261413</v>
      </c>
      <c r="Q1060" t="s">
        <v>150</v>
      </c>
      <c r="R1060">
        <v>1E-3</v>
      </c>
      <c r="S1060" t="s">
        <v>184</v>
      </c>
      <c r="T1060">
        <v>2022</v>
      </c>
      <c r="U1060" t="s">
        <v>151</v>
      </c>
      <c r="V1060" t="s">
        <v>188</v>
      </c>
      <c r="W1060" t="s">
        <v>189</v>
      </c>
      <c r="X1060" t="s">
        <v>155</v>
      </c>
      <c r="Y1060">
        <v>636400</v>
      </c>
      <c r="Z1060">
        <v>291600</v>
      </c>
      <c r="AA1060">
        <v>1.4791973795069699</v>
      </c>
      <c r="AB1060">
        <v>52.471107816141703</v>
      </c>
    </row>
    <row r="1061" spans="1:28">
      <c r="A1061">
        <v>7299</v>
      </c>
      <c r="B1061">
        <v>1315223</v>
      </c>
      <c r="C1061" t="s">
        <v>164</v>
      </c>
      <c r="D1061" t="s">
        <v>126</v>
      </c>
      <c r="E1061" t="s">
        <v>205</v>
      </c>
      <c r="F1061" t="s">
        <v>112</v>
      </c>
      <c r="G1061">
        <v>43733.505555555559</v>
      </c>
      <c r="H1061" t="s">
        <v>180</v>
      </c>
      <c r="I1061" t="s">
        <v>116</v>
      </c>
      <c r="J1061" t="s">
        <v>210</v>
      </c>
      <c r="K1061" t="s">
        <v>211</v>
      </c>
      <c r="L1061" t="s">
        <v>183</v>
      </c>
      <c r="M1061">
        <v>7.3999999999999996E-2</v>
      </c>
      <c r="N1061" t="s">
        <v>149</v>
      </c>
      <c r="O1061" t="b">
        <v>0</v>
      </c>
      <c r="P1061">
        <v>138261413</v>
      </c>
      <c r="Q1061" t="s">
        <v>150</v>
      </c>
      <c r="R1061">
        <v>1E-3</v>
      </c>
      <c r="S1061" t="s">
        <v>184</v>
      </c>
      <c r="T1061">
        <v>2019</v>
      </c>
      <c r="U1061" t="s">
        <v>151</v>
      </c>
      <c r="V1061" t="s">
        <v>383</v>
      </c>
      <c r="W1061" t="s">
        <v>384</v>
      </c>
      <c r="X1061" t="s">
        <v>155</v>
      </c>
      <c r="Y1061">
        <v>541939</v>
      </c>
      <c r="Z1061">
        <v>191565</v>
      </c>
      <c r="AA1061">
        <v>4.8213346559923903E-2</v>
      </c>
      <c r="AB1061">
        <v>51.605040276685799</v>
      </c>
    </row>
    <row r="1062" spans="1:28">
      <c r="A1062">
        <v>7299</v>
      </c>
      <c r="B1062">
        <v>5334527</v>
      </c>
      <c r="C1062" t="s">
        <v>164</v>
      </c>
      <c r="D1062" t="s">
        <v>126</v>
      </c>
      <c r="E1062" t="s">
        <v>205</v>
      </c>
      <c r="F1062" t="s">
        <v>112</v>
      </c>
      <c r="G1062">
        <v>44952.378472222219</v>
      </c>
      <c r="H1062" t="s">
        <v>180</v>
      </c>
      <c r="I1062" t="s">
        <v>116</v>
      </c>
      <c r="J1062" t="s">
        <v>215</v>
      </c>
      <c r="K1062" t="s">
        <v>216</v>
      </c>
      <c r="L1062" t="s">
        <v>183</v>
      </c>
      <c r="M1062">
        <v>9.4999999999999998E-3</v>
      </c>
      <c r="N1062" t="s">
        <v>149</v>
      </c>
      <c r="O1062" t="b">
        <v>0</v>
      </c>
      <c r="P1062">
        <v>138261413</v>
      </c>
      <c r="Q1062" t="s">
        <v>150</v>
      </c>
      <c r="R1062">
        <v>1E-3</v>
      </c>
      <c r="S1062" t="s">
        <v>184</v>
      </c>
      <c r="T1062">
        <v>2023</v>
      </c>
      <c r="U1062" t="s">
        <v>151</v>
      </c>
      <c r="V1062" t="s">
        <v>217</v>
      </c>
      <c r="W1062" t="s">
        <v>218</v>
      </c>
      <c r="X1062" t="s">
        <v>155</v>
      </c>
      <c r="Y1062">
        <v>376325</v>
      </c>
      <c r="Z1062">
        <v>405313</v>
      </c>
      <c r="AA1062">
        <v>-2.35874412504654</v>
      </c>
      <c r="AB1062">
        <v>53.543918148915097</v>
      </c>
    </row>
    <row r="1063" spans="1:28">
      <c r="A1063">
        <v>7299</v>
      </c>
      <c r="B1063">
        <v>1800341</v>
      </c>
      <c r="C1063" t="s">
        <v>164</v>
      </c>
      <c r="D1063" t="s">
        <v>126</v>
      </c>
      <c r="E1063" t="s">
        <v>179</v>
      </c>
      <c r="F1063" t="s">
        <v>118</v>
      </c>
      <c r="G1063">
        <v>42171.45</v>
      </c>
      <c r="H1063" t="s">
        <v>180</v>
      </c>
      <c r="I1063" t="s">
        <v>116</v>
      </c>
      <c r="J1063" t="s">
        <v>181</v>
      </c>
      <c r="K1063" t="s">
        <v>182</v>
      </c>
      <c r="L1063" t="s">
        <v>183</v>
      </c>
      <c r="M1063">
        <v>1.7999999999999999E-2</v>
      </c>
      <c r="N1063" t="s">
        <v>149</v>
      </c>
      <c r="O1063" t="b">
        <v>0</v>
      </c>
      <c r="P1063">
        <v>138261413</v>
      </c>
      <c r="Q1063" t="s">
        <v>150</v>
      </c>
      <c r="R1063">
        <v>1E-3</v>
      </c>
      <c r="S1063" t="s">
        <v>184</v>
      </c>
      <c r="T1063">
        <v>2015</v>
      </c>
      <c r="U1063" t="s">
        <v>151</v>
      </c>
      <c r="V1063" t="s">
        <v>197</v>
      </c>
      <c r="W1063" t="s">
        <v>186</v>
      </c>
      <c r="X1063" t="s">
        <v>155</v>
      </c>
      <c r="Y1063">
        <v>624300</v>
      </c>
      <c r="Z1063">
        <v>306800</v>
      </c>
      <c r="AA1063">
        <v>1.3116346710660201</v>
      </c>
      <c r="AB1063">
        <v>52.6126273253455</v>
      </c>
    </row>
    <row r="1064" spans="1:28">
      <c r="A1064">
        <v>7299</v>
      </c>
      <c r="B1064">
        <v>1863510</v>
      </c>
      <c r="C1064" t="s">
        <v>164</v>
      </c>
      <c r="D1064" t="s">
        <v>126</v>
      </c>
      <c r="E1064" t="s">
        <v>179</v>
      </c>
      <c r="F1064" t="s">
        <v>118</v>
      </c>
      <c r="G1064">
        <v>42787.394444444442</v>
      </c>
      <c r="H1064" t="s">
        <v>180</v>
      </c>
      <c r="I1064" t="s">
        <v>116</v>
      </c>
      <c r="J1064" t="s">
        <v>199</v>
      </c>
      <c r="K1064" t="s">
        <v>200</v>
      </c>
      <c r="L1064" t="s">
        <v>183</v>
      </c>
      <c r="M1064">
        <v>2.3E-2</v>
      </c>
      <c r="N1064" t="s">
        <v>149</v>
      </c>
      <c r="O1064" t="b">
        <v>0</v>
      </c>
      <c r="P1064">
        <v>138261413</v>
      </c>
      <c r="Q1064" t="s">
        <v>150</v>
      </c>
      <c r="R1064">
        <v>1E-3</v>
      </c>
      <c r="S1064" t="s">
        <v>184</v>
      </c>
      <c r="T1064">
        <v>2017</v>
      </c>
      <c r="U1064" t="s">
        <v>151</v>
      </c>
      <c r="V1064" t="s">
        <v>207</v>
      </c>
      <c r="W1064" t="s">
        <v>208</v>
      </c>
      <c r="X1064" t="s">
        <v>155</v>
      </c>
      <c r="Y1064">
        <v>515935</v>
      </c>
      <c r="Z1064">
        <v>253417</v>
      </c>
      <c r="AA1064">
        <v>-0.30632621725807402</v>
      </c>
      <c r="AB1064">
        <v>52.1668520239771</v>
      </c>
    </row>
    <row r="1065" spans="1:28">
      <c r="A1065">
        <v>7299</v>
      </c>
      <c r="B1065">
        <v>4777122</v>
      </c>
      <c r="C1065" t="s">
        <v>164</v>
      </c>
      <c r="D1065" t="s">
        <v>126</v>
      </c>
      <c r="E1065" t="s">
        <v>179</v>
      </c>
      <c r="F1065" t="s">
        <v>118</v>
      </c>
      <c r="G1065">
        <v>44403.48333333333</v>
      </c>
      <c r="H1065" t="s">
        <v>191</v>
      </c>
      <c r="I1065" t="s">
        <v>119</v>
      </c>
      <c r="J1065" t="s">
        <v>192</v>
      </c>
      <c r="K1065" t="s">
        <v>193</v>
      </c>
      <c r="L1065" t="s">
        <v>183</v>
      </c>
      <c r="M1065">
        <v>4.1999999999999997E-3</v>
      </c>
      <c r="N1065" t="s">
        <v>149</v>
      </c>
      <c r="O1065" t="b">
        <v>0</v>
      </c>
      <c r="P1065">
        <v>138261413</v>
      </c>
      <c r="Q1065" t="s">
        <v>150</v>
      </c>
      <c r="R1065">
        <v>1E-3</v>
      </c>
      <c r="S1065" t="s">
        <v>184</v>
      </c>
      <c r="T1065">
        <v>2021</v>
      </c>
      <c r="U1065" t="s">
        <v>151</v>
      </c>
      <c r="V1065" t="s">
        <v>194</v>
      </c>
      <c r="W1065" t="s">
        <v>195</v>
      </c>
      <c r="X1065" t="s">
        <v>155</v>
      </c>
      <c r="Y1065">
        <v>357000</v>
      </c>
      <c r="Z1065">
        <v>237460</v>
      </c>
      <c r="AA1065">
        <v>-2.62823009845419</v>
      </c>
      <c r="AB1065">
        <v>52.033868710239098</v>
      </c>
    </row>
    <row r="1066" spans="1:28">
      <c r="A1066">
        <v>7299</v>
      </c>
      <c r="B1066">
        <v>1915369</v>
      </c>
      <c r="C1066" t="s">
        <v>164</v>
      </c>
      <c r="D1066" t="s">
        <v>126</v>
      </c>
      <c r="E1066" t="s">
        <v>179</v>
      </c>
      <c r="F1066" t="s">
        <v>118</v>
      </c>
      <c r="G1066">
        <v>43388.617361111108</v>
      </c>
      <c r="H1066" t="s">
        <v>180</v>
      </c>
      <c r="I1066" t="s">
        <v>116</v>
      </c>
      <c r="J1066" t="s">
        <v>199</v>
      </c>
      <c r="K1066" t="s">
        <v>200</v>
      </c>
      <c r="L1066" t="s">
        <v>183</v>
      </c>
      <c r="M1066">
        <v>0.04</v>
      </c>
      <c r="N1066" t="s">
        <v>149</v>
      </c>
      <c r="O1066" t="b">
        <v>0</v>
      </c>
      <c r="P1066">
        <v>138261413</v>
      </c>
      <c r="Q1066" t="s">
        <v>150</v>
      </c>
      <c r="R1066">
        <v>1E-3</v>
      </c>
      <c r="S1066" t="s">
        <v>184</v>
      </c>
      <c r="T1066">
        <v>2018</v>
      </c>
      <c r="U1066" t="s">
        <v>151</v>
      </c>
      <c r="V1066" t="s">
        <v>207</v>
      </c>
      <c r="W1066" t="s">
        <v>208</v>
      </c>
      <c r="X1066" t="s">
        <v>155</v>
      </c>
      <c r="Y1066">
        <v>515935</v>
      </c>
      <c r="Z1066">
        <v>253417</v>
      </c>
      <c r="AA1066">
        <v>-0.30632621725807402</v>
      </c>
      <c r="AB1066">
        <v>52.1668520239771</v>
      </c>
    </row>
    <row r="1067" spans="1:28">
      <c r="A1067">
        <v>7299</v>
      </c>
      <c r="B1067">
        <v>1838091</v>
      </c>
      <c r="C1067" t="s">
        <v>164</v>
      </c>
      <c r="D1067" t="s">
        <v>126</v>
      </c>
      <c r="E1067" t="s">
        <v>179</v>
      </c>
      <c r="F1067" t="s">
        <v>118</v>
      </c>
      <c r="G1067">
        <v>42563.55</v>
      </c>
      <c r="H1067" t="s">
        <v>180</v>
      </c>
      <c r="I1067" t="s">
        <v>116</v>
      </c>
      <c r="J1067" t="s">
        <v>181</v>
      </c>
      <c r="K1067" t="s">
        <v>182</v>
      </c>
      <c r="L1067" t="s">
        <v>183</v>
      </c>
      <c r="M1067">
        <v>1.4E-2</v>
      </c>
      <c r="N1067" t="s">
        <v>149</v>
      </c>
      <c r="O1067" t="b">
        <v>0</v>
      </c>
      <c r="P1067">
        <v>138261413</v>
      </c>
      <c r="Q1067" t="s">
        <v>150</v>
      </c>
      <c r="R1067">
        <v>1E-3</v>
      </c>
      <c r="S1067" t="s">
        <v>184</v>
      </c>
      <c r="T1067">
        <v>2016</v>
      </c>
      <c r="U1067" t="s">
        <v>151</v>
      </c>
      <c r="V1067" t="s">
        <v>185</v>
      </c>
      <c r="W1067" t="s">
        <v>186</v>
      </c>
      <c r="X1067" t="s">
        <v>155</v>
      </c>
      <c r="Y1067">
        <v>620600</v>
      </c>
      <c r="Z1067">
        <v>309500</v>
      </c>
      <c r="AA1067">
        <v>1.2588812496391699</v>
      </c>
      <c r="AB1067">
        <v>52.638374352215699</v>
      </c>
    </row>
    <row r="1068" spans="1:28">
      <c r="A1068">
        <v>7299</v>
      </c>
      <c r="B1068">
        <v>2021711</v>
      </c>
      <c r="C1068" t="s">
        <v>164</v>
      </c>
      <c r="D1068" t="s">
        <v>126</v>
      </c>
      <c r="E1068" t="s">
        <v>179</v>
      </c>
      <c r="F1068" t="s">
        <v>118</v>
      </c>
      <c r="G1068">
        <v>44853.453472222223</v>
      </c>
      <c r="H1068" t="s">
        <v>180</v>
      </c>
      <c r="I1068" t="s">
        <v>116</v>
      </c>
      <c r="J1068" t="s">
        <v>146</v>
      </c>
      <c r="K1068" t="s">
        <v>147</v>
      </c>
      <c r="L1068" t="s">
        <v>183</v>
      </c>
      <c r="M1068">
        <v>4.4999999999999998E-2</v>
      </c>
      <c r="N1068" t="s">
        <v>149</v>
      </c>
      <c r="O1068" t="b">
        <v>0</v>
      </c>
      <c r="P1068">
        <v>138261413</v>
      </c>
      <c r="Q1068" t="s">
        <v>150</v>
      </c>
      <c r="R1068">
        <v>1E-3</v>
      </c>
      <c r="S1068" t="s">
        <v>184</v>
      </c>
      <c r="T1068">
        <v>2022</v>
      </c>
      <c r="U1068" t="s">
        <v>151</v>
      </c>
      <c r="V1068" t="s">
        <v>204</v>
      </c>
      <c r="W1068" t="s">
        <v>154</v>
      </c>
      <c r="X1068" t="s">
        <v>155</v>
      </c>
      <c r="Y1068">
        <v>507500</v>
      </c>
      <c r="Z1068">
        <v>299100</v>
      </c>
      <c r="AA1068">
        <v>-0.41497245145673001</v>
      </c>
      <c r="AB1068">
        <v>52.579097446717</v>
      </c>
    </row>
    <row r="1069" spans="1:28">
      <c r="A1069">
        <v>7299</v>
      </c>
      <c r="B1069">
        <v>1923650</v>
      </c>
      <c r="C1069" t="s">
        <v>164</v>
      </c>
      <c r="D1069" t="s">
        <v>126</v>
      </c>
      <c r="E1069" t="s">
        <v>179</v>
      </c>
      <c r="F1069" t="s">
        <v>118</v>
      </c>
      <c r="G1069">
        <v>43486.61041666667</v>
      </c>
      <c r="H1069" t="s">
        <v>180</v>
      </c>
      <c r="I1069" t="s">
        <v>116</v>
      </c>
      <c r="J1069" t="s">
        <v>181</v>
      </c>
      <c r="K1069" t="s">
        <v>182</v>
      </c>
      <c r="L1069" t="s">
        <v>183</v>
      </c>
      <c r="M1069">
        <v>8.2000000000000007E-3</v>
      </c>
      <c r="N1069" t="s">
        <v>149</v>
      </c>
      <c r="O1069" t="b">
        <v>0</v>
      </c>
      <c r="P1069">
        <v>138261413</v>
      </c>
      <c r="Q1069" t="s">
        <v>150</v>
      </c>
      <c r="R1069">
        <v>1E-3</v>
      </c>
      <c r="S1069" t="s">
        <v>184</v>
      </c>
      <c r="T1069">
        <v>2019</v>
      </c>
      <c r="U1069" t="s">
        <v>151</v>
      </c>
      <c r="V1069" t="s">
        <v>185</v>
      </c>
      <c r="W1069" t="s">
        <v>186</v>
      </c>
      <c r="X1069" t="s">
        <v>155</v>
      </c>
      <c r="Y1069">
        <v>620600</v>
      </c>
      <c r="Z1069">
        <v>309500</v>
      </c>
      <c r="AA1069">
        <v>1.2588812496391699</v>
      </c>
      <c r="AB1069">
        <v>52.638374352215699</v>
      </c>
    </row>
    <row r="1070" spans="1:28">
      <c r="A1070">
        <v>7299</v>
      </c>
      <c r="B1070">
        <v>1987054</v>
      </c>
      <c r="C1070" t="s">
        <v>164</v>
      </c>
      <c r="D1070" t="s">
        <v>126</v>
      </c>
      <c r="E1070" t="s">
        <v>179</v>
      </c>
      <c r="F1070" t="s">
        <v>118</v>
      </c>
      <c r="G1070">
        <v>44398.375</v>
      </c>
      <c r="H1070" t="s">
        <v>180</v>
      </c>
      <c r="I1070" t="s">
        <v>116</v>
      </c>
      <c r="J1070" t="s">
        <v>199</v>
      </c>
      <c r="K1070" t="s">
        <v>200</v>
      </c>
      <c r="L1070" t="s">
        <v>183</v>
      </c>
      <c r="M1070">
        <v>3.3000000000000002E-2</v>
      </c>
      <c r="N1070" t="s">
        <v>149</v>
      </c>
      <c r="O1070" t="b">
        <v>0</v>
      </c>
      <c r="P1070">
        <v>138261413</v>
      </c>
      <c r="Q1070" t="s">
        <v>150</v>
      </c>
      <c r="R1070">
        <v>1E-3</v>
      </c>
      <c r="S1070" t="s">
        <v>184</v>
      </c>
      <c r="T1070">
        <v>2021</v>
      </c>
      <c r="U1070" t="s">
        <v>151</v>
      </c>
      <c r="V1070" t="s">
        <v>207</v>
      </c>
      <c r="W1070" t="s">
        <v>208</v>
      </c>
      <c r="X1070" t="s">
        <v>155</v>
      </c>
      <c r="Y1070">
        <v>515935</v>
      </c>
      <c r="Z1070">
        <v>253417</v>
      </c>
      <c r="AA1070">
        <v>-0.30632621725807402</v>
      </c>
      <c r="AB1070">
        <v>52.1668520239771</v>
      </c>
    </row>
    <row r="1071" spans="1:28">
      <c r="A1071">
        <v>7299</v>
      </c>
      <c r="B1071">
        <v>1848130</v>
      </c>
      <c r="C1071" t="s">
        <v>164</v>
      </c>
      <c r="D1071" t="s">
        <v>126</v>
      </c>
      <c r="E1071" t="s">
        <v>179</v>
      </c>
      <c r="F1071" t="s">
        <v>118</v>
      </c>
      <c r="G1071">
        <v>42661.422222222223</v>
      </c>
      <c r="H1071" t="s">
        <v>180</v>
      </c>
      <c r="I1071" t="s">
        <v>116</v>
      </c>
      <c r="J1071" t="s">
        <v>181</v>
      </c>
      <c r="K1071" t="s">
        <v>182</v>
      </c>
      <c r="L1071" t="s">
        <v>183</v>
      </c>
      <c r="M1071">
        <v>2.5000000000000001E-2</v>
      </c>
      <c r="N1071" t="s">
        <v>149</v>
      </c>
      <c r="O1071" t="b">
        <v>0</v>
      </c>
      <c r="P1071">
        <v>138261413</v>
      </c>
      <c r="Q1071" t="s">
        <v>150</v>
      </c>
      <c r="R1071">
        <v>1E-3</v>
      </c>
      <c r="S1071" t="s">
        <v>184</v>
      </c>
      <c r="T1071">
        <v>2016</v>
      </c>
      <c r="U1071" t="s">
        <v>151</v>
      </c>
      <c r="V1071" t="s">
        <v>188</v>
      </c>
      <c r="W1071" t="s">
        <v>189</v>
      </c>
      <c r="X1071" t="s">
        <v>155</v>
      </c>
      <c r="Y1071">
        <v>636400</v>
      </c>
      <c r="Z1071">
        <v>291600</v>
      </c>
      <c r="AA1071">
        <v>1.4791973795069699</v>
      </c>
      <c r="AB1071">
        <v>52.471107816141703</v>
      </c>
    </row>
    <row r="1072" spans="1:28">
      <c r="A1072">
        <v>7299</v>
      </c>
      <c r="B1072">
        <v>1781742</v>
      </c>
      <c r="C1072" t="s">
        <v>164</v>
      </c>
      <c r="D1072" t="s">
        <v>126</v>
      </c>
      <c r="E1072" t="s">
        <v>179</v>
      </c>
      <c r="F1072" t="s">
        <v>118</v>
      </c>
      <c r="G1072">
        <v>41982.480555555558</v>
      </c>
      <c r="H1072" t="s">
        <v>180</v>
      </c>
      <c r="I1072" t="s">
        <v>116</v>
      </c>
      <c r="J1072" t="s">
        <v>181</v>
      </c>
      <c r="K1072" t="s">
        <v>182</v>
      </c>
      <c r="L1072" t="s">
        <v>183</v>
      </c>
      <c r="M1072">
        <v>7.0000000000000001E-3</v>
      </c>
      <c r="N1072" t="s">
        <v>149</v>
      </c>
      <c r="O1072" t="b">
        <v>0</v>
      </c>
      <c r="P1072">
        <v>138261413</v>
      </c>
      <c r="Q1072" t="s">
        <v>150</v>
      </c>
      <c r="R1072">
        <v>1E-3</v>
      </c>
      <c r="S1072" t="s">
        <v>184</v>
      </c>
      <c r="T1072">
        <v>2014</v>
      </c>
      <c r="U1072" t="s">
        <v>151</v>
      </c>
      <c r="V1072" t="s">
        <v>188</v>
      </c>
      <c r="W1072" t="s">
        <v>189</v>
      </c>
      <c r="X1072" t="s">
        <v>155</v>
      </c>
      <c r="Y1072">
        <v>636400</v>
      </c>
      <c r="Z1072">
        <v>291600</v>
      </c>
      <c r="AA1072">
        <v>1.4791973795069699</v>
      </c>
      <c r="AB1072">
        <v>52.471107816141703</v>
      </c>
    </row>
    <row r="1073" spans="1:28">
      <c r="A1073">
        <v>7299</v>
      </c>
      <c r="B1073">
        <v>1902194</v>
      </c>
      <c r="C1073" t="s">
        <v>164</v>
      </c>
      <c r="D1073" t="s">
        <v>126</v>
      </c>
      <c r="E1073" t="s">
        <v>179</v>
      </c>
      <c r="F1073" t="s">
        <v>118</v>
      </c>
      <c r="G1073">
        <v>43238.575694444444</v>
      </c>
      <c r="H1073" t="s">
        <v>180</v>
      </c>
      <c r="I1073" t="s">
        <v>116</v>
      </c>
      <c r="J1073" t="s">
        <v>181</v>
      </c>
      <c r="K1073" t="s">
        <v>182</v>
      </c>
      <c r="L1073" t="s">
        <v>183</v>
      </c>
      <c r="M1073">
        <v>8.3999999999999995E-3</v>
      </c>
      <c r="N1073" t="s">
        <v>149</v>
      </c>
      <c r="O1073" t="b">
        <v>0</v>
      </c>
      <c r="P1073">
        <v>138261413</v>
      </c>
      <c r="Q1073" t="s">
        <v>150</v>
      </c>
      <c r="R1073">
        <v>1E-3</v>
      </c>
      <c r="S1073" t="s">
        <v>184</v>
      </c>
      <c r="T1073">
        <v>2018</v>
      </c>
      <c r="U1073" t="s">
        <v>151</v>
      </c>
      <c r="V1073" t="s">
        <v>185</v>
      </c>
      <c r="W1073" t="s">
        <v>186</v>
      </c>
      <c r="X1073" t="s">
        <v>155</v>
      </c>
      <c r="Y1073">
        <v>620600</v>
      </c>
      <c r="Z1073">
        <v>309500</v>
      </c>
      <c r="AA1073">
        <v>1.2588812496391699</v>
      </c>
      <c r="AB1073">
        <v>52.638374352215699</v>
      </c>
    </row>
    <row r="1074" spans="1:28">
      <c r="A1074">
        <v>7299</v>
      </c>
      <c r="B1074">
        <v>4738319</v>
      </c>
      <c r="C1074" t="s">
        <v>164</v>
      </c>
      <c r="D1074" t="s">
        <v>126</v>
      </c>
      <c r="E1074" t="s">
        <v>179</v>
      </c>
      <c r="F1074" t="s">
        <v>118</v>
      </c>
      <c r="G1074">
        <v>43728.570138888892</v>
      </c>
      <c r="H1074" t="s">
        <v>191</v>
      </c>
      <c r="I1074" t="s">
        <v>119</v>
      </c>
      <c r="J1074" t="s">
        <v>192</v>
      </c>
      <c r="K1074" t="s">
        <v>193</v>
      </c>
      <c r="L1074" t="s">
        <v>183</v>
      </c>
      <c r="M1074">
        <v>3.2000000000000002E-3</v>
      </c>
      <c r="N1074" t="s">
        <v>149</v>
      </c>
      <c r="O1074" t="b">
        <v>0</v>
      </c>
      <c r="P1074">
        <v>138261413</v>
      </c>
      <c r="Q1074" t="s">
        <v>150</v>
      </c>
      <c r="R1074">
        <v>1E-3</v>
      </c>
      <c r="S1074" t="s">
        <v>184</v>
      </c>
      <c r="T1074">
        <v>2019</v>
      </c>
      <c r="U1074" t="s">
        <v>151</v>
      </c>
      <c r="V1074" t="s">
        <v>194</v>
      </c>
      <c r="W1074" t="s">
        <v>195</v>
      </c>
      <c r="X1074" t="s">
        <v>155</v>
      </c>
      <c r="Y1074">
        <v>357000</v>
      </c>
      <c r="Z1074">
        <v>237460</v>
      </c>
      <c r="AA1074">
        <v>-2.62823009845419</v>
      </c>
      <c r="AB1074">
        <v>52.033868710239098</v>
      </c>
    </row>
    <row r="1075" spans="1:28">
      <c r="A1075">
        <v>7299</v>
      </c>
      <c r="B1075">
        <v>1784545</v>
      </c>
      <c r="C1075" t="s">
        <v>164</v>
      </c>
      <c r="D1075" t="s">
        <v>126</v>
      </c>
      <c r="E1075" t="s">
        <v>179</v>
      </c>
      <c r="F1075" t="s">
        <v>118</v>
      </c>
      <c r="G1075">
        <v>42016.331250000003</v>
      </c>
      <c r="H1075" t="s">
        <v>180</v>
      </c>
      <c r="I1075" t="s">
        <v>116</v>
      </c>
      <c r="J1075" t="s">
        <v>181</v>
      </c>
      <c r="K1075" t="s">
        <v>182</v>
      </c>
      <c r="L1075" t="s">
        <v>183</v>
      </c>
      <c r="M1075">
        <v>7.0000000000000001E-3</v>
      </c>
      <c r="N1075" t="s">
        <v>149</v>
      </c>
      <c r="O1075" t="b">
        <v>0</v>
      </c>
      <c r="P1075">
        <v>138261413</v>
      </c>
      <c r="Q1075" t="s">
        <v>150</v>
      </c>
      <c r="R1075">
        <v>1E-3</v>
      </c>
      <c r="S1075" t="s">
        <v>184</v>
      </c>
      <c r="T1075">
        <v>2015</v>
      </c>
      <c r="U1075" t="s">
        <v>151</v>
      </c>
      <c r="V1075" t="s">
        <v>188</v>
      </c>
      <c r="W1075" t="s">
        <v>189</v>
      </c>
      <c r="X1075" t="s">
        <v>155</v>
      </c>
      <c r="Y1075">
        <v>636400</v>
      </c>
      <c r="Z1075">
        <v>291600</v>
      </c>
      <c r="AA1075">
        <v>1.4791973795069699</v>
      </c>
      <c r="AB1075">
        <v>52.471107816141703</v>
      </c>
    </row>
    <row r="1076" spans="1:28">
      <c r="A1076">
        <v>7299</v>
      </c>
      <c r="B1076">
        <v>1863549</v>
      </c>
      <c r="C1076" t="s">
        <v>164</v>
      </c>
      <c r="D1076" t="s">
        <v>126</v>
      </c>
      <c r="E1076" t="s">
        <v>179</v>
      </c>
      <c r="F1076" t="s">
        <v>118</v>
      </c>
      <c r="G1076">
        <v>42787.395138888889</v>
      </c>
      <c r="H1076" t="s">
        <v>180</v>
      </c>
      <c r="I1076" t="s">
        <v>116</v>
      </c>
      <c r="J1076" t="s">
        <v>199</v>
      </c>
      <c r="K1076" t="s">
        <v>200</v>
      </c>
      <c r="L1076" t="s">
        <v>183</v>
      </c>
      <c r="M1076">
        <v>5.5E-2</v>
      </c>
      <c r="N1076" t="s">
        <v>149</v>
      </c>
      <c r="O1076" t="b">
        <v>0</v>
      </c>
      <c r="P1076">
        <v>138261413</v>
      </c>
      <c r="Q1076" t="s">
        <v>150</v>
      </c>
      <c r="R1076">
        <v>1E-3</v>
      </c>
      <c r="S1076" t="s">
        <v>184</v>
      </c>
      <c r="T1076">
        <v>2017</v>
      </c>
      <c r="U1076" t="s">
        <v>151</v>
      </c>
      <c r="V1076" t="s">
        <v>201</v>
      </c>
      <c r="W1076" t="s">
        <v>202</v>
      </c>
      <c r="X1076" t="s">
        <v>155</v>
      </c>
      <c r="Y1076">
        <v>516100</v>
      </c>
      <c r="Z1076">
        <v>253300</v>
      </c>
      <c r="AA1076">
        <v>-0.30395486908298303</v>
      </c>
      <c r="AB1076">
        <v>52.1657659569386</v>
      </c>
    </row>
    <row r="1077" spans="1:28">
      <c r="A1077">
        <v>7299</v>
      </c>
      <c r="B1077">
        <v>4621544</v>
      </c>
      <c r="C1077" t="s">
        <v>164</v>
      </c>
      <c r="D1077" t="s">
        <v>126</v>
      </c>
      <c r="E1077" t="s">
        <v>179</v>
      </c>
      <c r="F1077" t="s">
        <v>118</v>
      </c>
      <c r="G1077">
        <v>42170.479861111111</v>
      </c>
      <c r="H1077" t="s">
        <v>191</v>
      </c>
      <c r="I1077" t="s">
        <v>119</v>
      </c>
      <c r="J1077" t="s">
        <v>192</v>
      </c>
      <c r="K1077" t="s">
        <v>193</v>
      </c>
      <c r="L1077" t="s">
        <v>183</v>
      </c>
      <c r="M1077">
        <v>3.0000000000000001E-3</v>
      </c>
      <c r="N1077" t="s">
        <v>149</v>
      </c>
      <c r="O1077" t="b">
        <v>0</v>
      </c>
      <c r="P1077">
        <v>138261413</v>
      </c>
      <c r="Q1077" t="s">
        <v>150</v>
      </c>
      <c r="R1077">
        <v>1E-3</v>
      </c>
      <c r="S1077" t="s">
        <v>184</v>
      </c>
      <c r="T1077">
        <v>2015</v>
      </c>
      <c r="U1077" t="s">
        <v>151</v>
      </c>
      <c r="V1077" t="s">
        <v>194</v>
      </c>
      <c r="W1077" t="s">
        <v>195</v>
      </c>
      <c r="X1077" t="s">
        <v>155</v>
      </c>
      <c r="Y1077">
        <v>357000</v>
      </c>
      <c r="Z1077">
        <v>237460</v>
      </c>
      <c r="AA1077">
        <v>-2.62823009845419</v>
      </c>
      <c r="AB1077">
        <v>52.033868710239098</v>
      </c>
    </row>
    <row r="1078" spans="1:28">
      <c r="A1078">
        <v>7299</v>
      </c>
      <c r="B1078">
        <v>1799962</v>
      </c>
      <c r="C1078" t="s">
        <v>164</v>
      </c>
      <c r="D1078" t="s">
        <v>126</v>
      </c>
      <c r="E1078" t="s">
        <v>179</v>
      </c>
      <c r="F1078" t="s">
        <v>118</v>
      </c>
      <c r="G1078">
        <v>42165.38958333333</v>
      </c>
      <c r="H1078" t="s">
        <v>180</v>
      </c>
      <c r="I1078" t="s">
        <v>116</v>
      </c>
      <c r="J1078" t="s">
        <v>181</v>
      </c>
      <c r="K1078" t="s">
        <v>182</v>
      </c>
      <c r="L1078" t="s">
        <v>183</v>
      </c>
      <c r="M1078">
        <v>1.2999999999999999E-2</v>
      </c>
      <c r="N1078" t="s">
        <v>149</v>
      </c>
      <c r="O1078" t="b">
        <v>0</v>
      </c>
      <c r="P1078">
        <v>138261413</v>
      </c>
      <c r="Q1078" t="s">
        <v>150</v>
      </c>
      <c r="R1078">
        <v>1E-3</v>
      </c>
      <c r="S1078" t="s">
        <v>184</v>
      </c>
      <c r="T1078">
        <v>2015</v>
      </c>
      <c r="U1078" t="s">
        <v>151</v>
      </c>
      <c r="V1078" t="s">
        <v>188</v>
      </c>
      <c r="W1078" t="s">
        <v>189</v>
      </c>
      <c r="X1078" t="s">
        <v>155</v>
      </c>
      <c r="Y1078">
        <v>636400</v>
      </c>
      <c r="Z1078">
        <v>291600</v>
      </c>
      <c r="AA1078">
        <v>1.4791973795069699</v>
      </c>
      <c r="AB1078">
        <v>52.471107816141703</v>
      </c>
    </row>
    <row r="1079" spans="1:28">
      <c r="A1079">
        <v>7299</v>
      </c>
      <c r="B1079">
        <v>1835403</v>
      </c>
      <c r="C1079" t="s">
        <v>164</v>
      </c>
      <c r="D1079" t="s">
        <v>126</v>
      </c>
      <c r="E1079" t="s">
        <v>179</v>
      </c>
      <c r="F1079" t="s">
        <v>118</v>
      </c>
      <c r="G1079">
        <v>42536.552083333336</v>
      </c>
      <c r="H1079" t="s">
        <v>180</v>
      </c>
      <c r="I1079" t="s">
        <v>116</v>
      </c>
      <c r="J1079" t="s">
        <v>181</v>
      </c>
      <c r="K1079" t="s">
        <v>182</v>
      </c>
      <c r="L1079" t="s">
        <v>183</v>
      </c>
      <c r="M1079">
        <v>2.4E-2</v>
      </c>
      <c r="N1079" t="s">
        <v>149</v>
      </c>
      <c r="O1079" t="b">
        <v>0</v>
      </c>
      <c r="P1079">
        <v>138261413</v>
      </c>
      <c r="Q1079" t="s">
        <v>150</v>
      </c>
      <c r="R1079">
        <v>1E-3</v>
      </c>
      <c r="S1079" t="s">
        <v>184</v>
      </c>
      <c r="T1079">
        <v>2016</v>
      </c>
      <c r="U1079" t="s">
        <v>151</v>
      </c>
      <c r="V1079" t="s">
        <v>188</v>
      </c>
      <c r="W1079" t="s">
        <v>189</v>
      </c>
      <c r="X1079" t="s">
        <v>155</v>
      </c>
      <c r="Y1079">
        <v>636400</v>
      </c>
      <c r="Z1079">
        <v>291600</v>
      </c>
      <c r="AA1079">
        <v>1.4791973795069699</v>
      </c>
      <c r="AB1079">
        <v>52.471107816141703</v>
      </c>
    </row>
    <row r="1080" spans="1:28">
      <c r="A1080">
        <v>7299</v>
      </c>
      <c r="B1080">
        <v>4640573</v>
      </c>
      <c r="C1080" t="s">
        <v>164</v>
      </c>
      <c r="D1080" t="s">
        <v>126</v>
      </c>
      <c r="E1080" t="s">
        <v>179</v>
      </c>
      <c r="F1080" t="s">
        <v>118</v>
      </c>
      <c r="G1080">
        <v>42401.597916666666</v>
      </c>
      <c r="H1080" t="s">
        <v>191</v>
      </c>
      <c r="I1080" t="s">
        <v>119</v>
      </c>
      <c r="J1080" t="s">
        <v>192</v>
      </c>
      <c r="K1080" t="s">
        <v>193</v>
      </c>
      <c r="L1080" t="s">
        <v>183</v>
      </c>
      <c r="M1080">
        <v>1E-3</v>
      </c>
      <c r="N1080" t="s">
        <v>149</v>
      </c>
      <c r="O1080" t="b">
        <v>0</v>
      </c>
      <c r="P1080">
        <v>138261413</v>
      </c>
      <c r="Q1080" t="s">
        <v>150</v>
      </c>
      <c r="R1080">
        <v>1E-3</v>
      </c>
      <c r="S1080" t="s">
        <v>184</v>
      </c>
      <c r="T1080">
        <v>2016</v>
      </c>
      <c r="U1080" t="s">
        <v>151</v>
      </c>
      <c r="V1080" t="s">
        <v>194</v>
      </c>
      <c r="W1080" t="s">
        <v>195</v>
      </c>
      <c r="X1080" t="s">
        <v>155</v>
      </c>
      <c r="Y1080">
        <v>357000</v>
      </c>
      <c r="Z1080">
        <v>237460</v>
      </c>
      <c r="AA1080">
        <v>-2.62823009845419</v>
      </c>
      <c r="AB1080">
        <v>52.033868710239098</v>
      </c>
    </row>
    <row r="1081" spans="1:28">
      <c r="A1081">
        <v>7299</v>
      </c>
      <c r="B1081">
        <v>1846361</v>
      </c>
      <c r="C1081" t="s">
        <v>164</v>
      </c>
      <c r="D1081" t="s">
        <v>126</v>
      </c>
      <c r="E1081" t="s">
        <v>179</v>
      </c>
      <c r="F1081" t="s">
        <v>118</v>
      </c>
      <c r="G1081">
        <v>42628.443055555559</v>
      </c>
      <c r="H1081" t="s">
        <v>180</v>
      </c>
      <c r="I1081" t="s">
        <v>116</v>
      </c>
      <c r="J1081" t="s">
        <v>199</v>
      </c>
      <c r="K1081" t="s">
        <v>200</v>
      </c>
      <c r="L1081" t="s">
        <v>183</v>
      </c>
      <c r="M1081">
        <v>6.0999999999999999E-2</v>
      </c>
      <c r="N1081" t="s">
        <v>149</v>
      </c>
      <c r="O1081" t="b">
        <v>0</v>
      </c>
      <c r="P1081">
        <v>138261413</v>
      </c>
      <c r="Q1081" t="s">
        <v>150</v>
      </c>
      <c r="R1081">
        <v>1E-3</v>
      </c>
      <c r="S1081" t="s">
        <v>184</v>
      </c>
      <c r="T1081">
        <v>2016</v>
      </c>
      <c r="U1081" t="s">
        <v>151</v>
      </c>
      <c r="V1081" t="s">
        <v>207</v>
      </c>
      <c r="W1081" t="s">
        <v>208</v>
      </c>
      <c r="X1081" t="s">
        <v>155</v>
      </c>
      <c r="Y1081">
        <v>515935</v>
      </c>
      <c r="Z1081">
        <v>253417</v>
      </c>
      <c r="AA1081">
        <v>-0.30632621725807402</v>
      </c>
      <c r="AB1081">
        <v>52.1668520239771</v>
      </c>
    </row>
    <row r="1082" spans="1:28">
      <c r="A1082">
        <v>7299</v>
      </c>
      <c r="B1082">
        <v>1779975</v>
      </c>
      <c r="C1082" t="s">
        <v>164</v>
      </c>
      <c r="D1082" t="s">
        <v>126</v>
      </c>
      <c r="E1082" t="s">
        <v>179</v>
      </c>
      <c r="F1082" t="s">
        <v>118</v>
      </c>
      <c r="G1082">
        <v>41968.415972222225</v>
      </c>
      <c r="H1082" t="s">
        <v>180</v>
      </c>
      <c r="I1082" t="s">
        <v>116</v>
      </c>
      <c r="J1082" t="s">
        <v>181</v>
      </c>
      <c r="K1082" t="s">
        <v>182</v>
      </c>
      <c r="L1082" t="s">
        <v>183</v>
      </c>
      <c r="M1082">
        <v>0.01</v>
      </c>
      <c r="N1082" t="s">
        <v>149</v>
      </c>
      <c r="O1082" t="b">
        <v>0</v>
      </c>
      <c r="P1082">
        <v>138261413</v>
      </c>
      <c r="Q1082" t="s">
        <v>150</v>
      </c>
      <c r="R1082">
        <v>1E-3</v>
      </c>
      <c r="S1082" t="s">
        <v>184</v>
      </c>
      <c r="T1082">
        <v>2014</v>
      </c>
      <c r="U1082" t="s">
        <v>151</v>
      </c>
      <c r="V1082" t="s">
        <v>197</v>
      </c>
      <c r="W1082" t="s">
        <v>186</v>
      </c>
      <c r="X1082" t="s">
        <v>155</v>
      </c>
      <c r="Y1082">
        <v>624300</v>
      </c>
      <c r="Z1082">
        <v>306800</v>
      </c>
      <c r="AA1082">
        <v>1.3116346710660201</v>
      </c>
      <c r="AB1082">
        <v>52.6126273253455</v>
      </c>
    </row>
    <row r="1083" spans="1:28">
      <c r="A1083">
        <v>7299</v>
      </c>
      <c r="B1083">
        <v>1809754</v>
      </c>
      <c r="C1083" t="s">
        <v>164</v>
      </c>
      <c r="D1083" t="s">
        <v>126</v>
      </c>
      <c r="E1083" t="s">
        <v>179</v>
      </c>
      <c r="F1083" t="s">
        <v>118</v>
      </c>
      <c r="G1083">
        <v>42268.37777777778</v>
      </c>
      <c r="H1083" t="s">
        <v>180</v>
      </c>
      <c r="I1083" t="s">
        <v>116</v>
      </c>
      <c r="J1083" t="s">
        <v>181</v>
      </c>
      <c r="K1083" t="s">
        <v>182</v>
      </c>
      <c r="L1083" t="s">
        <v>183</v>
      </c>
      <c r="M1083">
        <v>0.02</v>
      </c>
      <c r="N1083" t="s">
        <v>149</v>
      </c>
      <c r="O1083" t="b">
        <v>0</v>
      </c>
      <c r="P1083">
        <v>138261413</v>
      </c>
      <c r="Q1083" t="s">
        <v>150</v>
      </c>
      <c r="R1083">
        <v>1E-3</v>
      </c>
      <c r="S1083" t="s">
        <v>184</v>
      </c>
      <c r="T1083">
        <v>2015</v>
      </c>
      <c r="U1083" t="s">
        <v>151</v>
      </c>
      <c r="V1083" t="s">
        <v>188</v>
      </c>
      <c r="W1083" t="s">
        <v>189</v>
      </c>
      <c r="X1083" t="s">
        <v>155</v>
      </c>
      <c r="Y1083">
        <v>636400</v>
      </c>
      <c r="Z1083">
        <v>291600</v>
      </c>
      <c r="AA1083">
        <v>1.4791973795069699</v>
      </c>
      <c r="AB1083">
        <v>52.471107816141703</v>
      </c>
    </row>
    <row r="1084" spans="1:28">
      <c r="A1084">
        <v>7299</v>
      </c>
      <c r="B1084">
        <v>1944678</v>
      </c>
      <c r="C1084" t="s">
        <v>164</v>
      </c>
      <c r="D1084" t="s">
        <v>126</v>
      </c>
      <c r="E1084" t="s">
        <v>205</v>
      </c>
      <c r="F1084" t="s">
        <v>112</v>
      </c>
      <c r="G1084">
        <v>43733.509722222225</v>
      </c>
      <c r="H1084" t="s">
        <v>180</v>
      </c>
      <c r="I1084" t="s">
        <v>116</v>
      </c>
      <c r="J1084" t="s">
        <v>181</v>
      </c>
      <c r="K1084" t="s">
        <v>182</v>
      </c>
      <c r="L1084" t="s">
        <v>183</v>
      </c>
      <c r="M1084">
        <v>5.1000000000000004E-3</v>
      </c>
      <c r="N1084" t="s">
        <v>149</v>
      </c>
      <c r="O1084" t="b">
        <v>0</v>
      </c>
      <c r="P1084">
        <v>138261413</v>
      </c>
      <c r="Q1084" t="s">
        <v>150</v>
      </c>
      <c r="R1084">
        <v>1E-3</v>
      </c>
      <c r="S1084" t="s">
        <v>184</v>
      </c>
      <c r="T1084">
        <v>2019</v>
      </c>
      <c r="U1084" t="s">
        <v>151</v>
      </c>
      <c r="V1084" t="s">
        <v>380</v>
      </c>
      <c r="W1084" t="s">
        <v>381</v>
      </c>
      <c r="X1084" t="s">
        <v>155</v>
      </c>
      <c r="Y1084">
        <v>594200</v>
      </c>
      <c r="Z1084">
        <v>339700</v>
      </c>
      <c r="AA1084">
        <v>0.88717930320210003</v>
      </c>
      <c r="AB1084">
        <v>52.919597117908303</v>
      </c>
    </row>
    <row r="1085" spans="1:28">
      <c r="A1085">
        <v>7299</v>
      </c>
      <c r="B1085">
        <v>1837529</v>
      </c>
      <c r="C1085" t="s">
        <v>164</v>
      </c>
      <c r="D1085" t="s">
        <v>126</v>
      </c>
      <c r="E1085" t="s">
        <v>205</v>
      </c>
      <c r="F1085" t="s">
        <v>112</v>
      </c>
      <c r="G1085">
        <v>42556.623611111114</v>
      </c>
      <c r="H1085" t="s">
        <v>180</v>
      </c>
      <c r="I1085" t="s">
        <v>116</v>
      </c>
      <c r="J1085" t="s">
        <v>181</v>
      </c>
      <c r="K1085" t="s">
        <v>182</v>
      </c>
      <c r="L1085" t="s">
        <v>183</v>
      </c>
      <c r="M1085">
        <v>1.0999999999999999E-2</v>
      </c>
      <c r="N1085" t="s">
        <v>149</v>
      </c>
      <c r="O1085" t="b">
        <v>0</v>
      </c>
      <c r="P1085">
        <v>138261413</v>
      </c>
      <c r="Q1085" t="s">
        <v>150</v>
      </c>
      <c r="R1085">
        <v>1E-3</v>
      </c>
      <c r="S1085" t="s">
        <v>184</v>
      </c>
      <c r="T1085">
        <v>2016</v>
      </c>
      <c r="U1085" t="s">
        <v>151</v>
      </c>
      <c r="V1085" t="s">
        <v>185</v>
      </c>
      <c r="W1085" t="s">
        <v>186</v>
      </c>
      <c r="X1085" t="s">
        <v>155</v>
      </c>
      <c r="Y1085">
        <v>620600</v>
      </c>
      <c r="Z1085">
        <v>309500</v>
      </c>
      <c r="AA1085">
        <v>1.2588812496391699</v>
      </c>
      <c r="AB1085">
        <v>52.638374352215699</v>
      </c>
    </row>
    <row r="1086" spans="1:28">
      <c r="A1086">
        <v>7299</v>
      </c>
      <c r="B1086">
        <v>1851027</v>
      </c>
      <c r="C1086" t="s">
        <v>164</v>
      </c>
      <c r="D1086" t="s">
        <v>126</v>
      </c>
      <c r="E1086" t="s">
        <v>179</v>
      </c>
      <c r="F1086" t="s">
        <v>118</v>
      </c>
      <c r="G1086">
        <v>42677.503472222219</v>
      </c>
      <c r="H1086" t="s">
        <v>180</v>
      </c>
      <c r="I1086" t="s">
        <v>116</v>
      </c>
      <c r="J1086" t="s">
        <v>199</v>
      </c>
      <c r="K1086" t="s">
        <v>200</v>
      </c>
      <c r="L1086" t="s">
        <v>183</v>
      </c>
      <c r="M1086">
        <v>6.2E-2</v>
      </c>
      <c r="N1086" t="s">
        <v>149</v>
      </c>
      <c r="O1086" t="b">
        <v>0</v>
      </c>
      <c r="P1086">
        <v>138261413</v>
      </c>
      <c r="Q1086" t="s">
        <v>150</v>
      </c>
      <c r="R1086">
        <v>1E-3</v>
      </c>
      <c r="S1086" t="s">
        <v>184</v>
      </c>
      <c r="T1086">
        <v>2016</v>
      </c>
      <c r="U1086" t="s">
        <v>151</v>
      </c>
      <c r="V1086" t="s">
        <v>207</v>
      </c>
      <c r="W1086" t="s">
        <v>208</v>
      </c>
      <c r="X1086" t="s">
        <v>155</v>
      </c>
      <c r="Y1086">
        <v>515935</v>
      </c>
      <c r="Z1086">
        <v>253417</v>
      </c>
      <c r="AA1086">
        <v>-0.30632621725807402</v>
      </c>
      <c r="AB1086">
        <v>52.1668520239771</v>
      </c>
    </row>
    <row r="1087" spans="1:28">
      <c r="A1087">
        <v>7299</v>
      </c>
      <c r="B1087">
        <v>1812638</v>
      </c>
      <c r="C1087" t="s">
        <v>164</v>
      </c>
      <c r="D1087" t="s">
        <v>126</v>
      </c>
      <c r="E1087" t="s">
        <v>179</v>
      </c>
      <c r="F1087" t="s">
        <v>118</v>
      </c>
      <c r="G1087">
        <v>42298.418055555558</v>
      </c>
      <c r="H1087" t="s">
        <v>180</v>
      </c>
      <c r="I1087" t="s">
        <v>116</v>
      </c>
      <c r="J1087" t="s">
        <v>181</v>
      </c>
      <c r="K1087" t="s">
        <v>182</v>
      </c>
      <c r="L1087" t="s">
        <v>183</v>
      </c>
      <c r="M1087">
        <v>1.2999999999999999E-2</v>
      </c>
      <c r="N1087" t="s">
        <v>149</v>
      </c>
      <c r="O1087" t="b">
        <v>0</v>
      </c>
      <c r="P1087">
        <v>138261413</v>
      </c>
      <c r="Q1087" t="s">
        <v>150</v>
      </c>
      <c r="R1087">
        <v>1E-3</v>
      </c>
      <c r="S1087" t="s">
        <v>184</v>
      </c>
      <c r="T1087">
        <v>2015</v>
      </c>
      <c r="U1087" t="s">
        <v>151</v>
      </c>
      <c r="V1087" t="s">
        <v>185</v>
      </c>
      <c r="W1087" t="s">
        <v>186</v>
      </c>
      <c r="X1087" t="s">
        <v>155</v>
      </c>
      <c r="Y1087">
        <v>620600</v>
      </c>
      <c r="Z1087">
        <v>309500</v>
      </c>
      <c r="AA1087">
        <v>1.2588812496391699</v>
      </c>
      <c r="AB1087">
        <v>52.638374352215699</v>
      </c>
    </row>
    <row r="1088" spans="1:28">
      <c r="A1088">
        <v>7299</v>
      </c>
      <c r="B1088">
        <v>1854098</v>
      </c>
      <c r="C1088" t="s">
        <v>164</v>
      </c>
      <c r="D1088" t="s">
        <v>126</v>
      </c>
      <c r="E1088" t="s">
        <v>179</v>
      </c>
      <c r="F1088" t="s">
        <v>118</v>
      </c>
      <c r="G1088">
        <v>42698.636805555558</v>
      </c>
      <c r="H1088" t="s">
        <v>180</v>
      </c>
      <c r="I1088" t="s">
        <v>116</v>
      </c>
      <c r="J1088" t="s">
        <v>199</v>
      </c>
      <c r="K1088" t="s">
        <v>200</v>
      </c>
      <c r="L1088" t="s">
        <v>183</v>
      </c>
      <c r="M1088">
        <v>3.5999999999999997E-2</v>
      </c>
      <c r="N1088" t="s">
        <v>149</v>
      </c>
      <c r="O1088" t="b">
        <v>0</v>
      </c>
      <c r="P1088">
        <v>138261413</v>
      </c>
      <c r="Q1088" t="s">
        <v>150</v>
      </c>
      <c r="R1088">
        <v>1E-3</v>
      </c>
      <c r="S1088" t="s">
        <v>184</v>
      </c>
      <c r="T1088">
        <v>2016</v>
      </c>
      <c r="U1088" t="s">
        <v>151</v>
      </c>
      <c r="V1088" t="s">
        <v>207</v>
      </c>
      <c r="W1088" t="s">
        <v>208</v>
      </c>
      <c r="X1088" t="s">
        <v>155</v>
      </c>
      <c r="Y1088">
        <v>515935</v>
      </c>
      <c r="Z1088">
        <v>253417</v>
      </c>
      <c r="AA1088">
        <v>-0.30632621725807402</v>
      </c>
      <c r="AB1088">
        <v>52.1668520239771</v>
      </c>
    </row>
    <row r="1089" spans="1:28">
      <c r="A1089">
        <v>7299</v>
      </c>
      <c r="B1089">
        <v>1832279</v>
      </c>
      <c r="C1089" t="s">
        <v>164</v>
      </c>
      <c r="D1089" t="s">
        <v>126</v>
      </c>
      <c r="E1089" t="s">
        <v>179</v>
      </c>
      <c r="F1089" t="s">
        <v>118</v>
      </c>
      <c r="G1089">
        <v>42506.702777777777</v>
      </c>
      <c r="H1089" t="s">
        <v>180</v>
      </c>
      <c r="I1089" t="s">
        <v>116</v>
      </c>
      <c r="J1089" t="s">
        <v>181</v>
      </c>
      <c r="K1089" t="s">
        <v>182</v>
      </c>
      <c r="L1089" t="s">
        <v>183</v>
      </c>
      <c r="M1089">
        <v>9.9000000000000008E-3</v>
      </c>
      <c r="N1089" t="s">
        <v>149</v>
      </c>
      <c r="O1089" t="b">
        <v>0</v>
      </c>
      <c r="P1089">
        <v>138261413</v>
      </c>
      <c r="Q1089" t="s">
        <v>150</v>
      </c>
      <c r="R1089">
        <v>1E-3</v>
      </c>
      <c r="S1089" t="s">
        <v>184</v>
      </c>
      <c r="T1089">
        <v>2016</v>
      </c>
      <c r="U1089" t="s">
        <v>151</v>
      </c>
      <c r="V1089" t="s">
        <v>185</v>
      </c>
      <c r="W1089" t="s">
        <v>186</v>
      </c>
      <c r="X1089" t="s">
        <v>155</v>
      </c>
      <c r="Y1089">
        <v>620600</v>
      </c>
      <c r="Z1089">
        <v>309500</v>
      </c>
      <c r="AA1089">
        <v>1.2588812496391699</v>
      </c>
      <c r="AB1089">
        <v>52.638374352215699</v>
      </c>
    </row>
    <row r="1090" spans="1:28">
      <c r="A1090">
        <v>7299</v>
      </c>
      <c r="B1090">
        <v>1843864</v>
      </c>
      <c r="C1090" t="s">
        <v>164</v>
      </c>
      <c r="D1090" t="s">
        <v>126</v>
      </c>
      <c r="E1090" t="s">
        <v>179</v>
      </c>
      <c r="F1090" t="s">
        <v>118</v>
      </c>
      <c r="G1090">
        <v>42606.39166666667</v>
      </c>
      <c r="H1090" t="s">
        <v>180</v>
      </c>
      <c r="I1090" t="s">
        <v>116</v>
      </c>
      <c r="J1090" t="s">
        <v>199</v>
      </c>
      <c r="K1090" t="s">
        <v>200</v>
      </c>
      <c r="L1090" t="s">
        <v>183</v>
      </c>
      <c r="M1090">
        <v>1.7000000000000001E-2</v>
      </c>
      <c r="N1090" t="s">
        <v>149</v>
      </c>
      <c r="O1090" t="b">
        <v>0</v>
      </c>
      <c r="P1090">
        <v>138261413</v>
      </c>
      <c r="Q1090" t="s">
        <v>150</v>
      </c>
      <c r="R1090">
        <v>1E-3</v>
      </c>
      <c r="S1090" t="s">
        <v>184</v>
      </c>
      <c r="T1090">
        <v>2016</v>
      </c>
      <c r="U1090" t="s">
        <v>151</v>
      </c>
      <c r="V1090" t="s">
        <v>201</v>
      </c>
      <c r="W1090" t="s">
        <v>202</v>
      </c>
      <c r="X1090" t="s">
        <v>155</v>
      </c>
      <c r="Y1090">
        <v>516100</v>
      </c>
      <c r="Z1090">
        <v>253300</v>
      </c>
      <c r="AA1090">
        <v>-0.30395486908298303</v>
      </c>
      <c r="AB1090">
        <v>52.1657659569386</v>
      </c>
    </row>
    <row r="1091" spans="1:28">
      <c r="A1091">
        <v>7299</v>
      </c>
      <c r="B1091">
        <v>1846480</v>
      </c>
      <c r="C1091" t="s">
        <v>164</v>
      </c>
      <c r="D1091" t="s">
        <v>126</v>
      </c>
      <c r="E1091" t="s">
        <v>179</v>
      </c>
      <c r="F1091" t="s">
        <v>118</v>
      </c>
      <c r="G1091">
        <v>42633.587500000001</v>
      </c>
      <c r="H1091" t="s">
        <v>180</v>
      </c>
      <c r="I1091" t="s">
        <v>116</v>
      </c>
      <c r="J1091" t="s">
        <v>199</v>
      </c>
      <c r="K1091" t="s">
        <v>200</v>
      </c>
      <c r="L1091" t="s">
        <v>183</v>
      </c>
      <c r="M1091">
        <v>6.8000000000000005E-2</v>
      </c>
      <c r="N1091" t="s">
        <v>149</v>
      </c>
      <c r="O1091" t="b">
        <v>0</v>
      </c>
      <c r="P1091">
        <v>138261413</v>
      </c>
      <c r="Q1091" t="s">
        <v>150</v>
      </c>
      <c r="R1091">
        <v>1E-3</v>
      </c>
      <c r="S1091" t="s">
        <v>184</v>
      </c>
      <c r="T1091">
        <v>2016</v>
      </c>
      <c r="U1091" t="s">
        <v>151</v>
      </c>
      <c r="V1091" t="s">
        <v>207</v>
      </c>
      <c r="W1091" t="s">
        <v>208</v>
      </c>
      <c r="X1091" t="s">
        <v>155</v>
      </c>
      <c r="Y1091">
        <v>515935</v>
      </c>
      <c r="Z1091">
        <v>253417</v>
      </c>
      <c r="AA1091">
        <v>-0.30632621725807402</v>
      </c>
      <c r="AB1091">
        <v>52.1668520239771</v>
      </c>
    </row>
    <row r="1092" spans="1:28">
      <c r="A1092">
        <v>7299</v>
      </c>
      <c r="B1092">
        <v>1912859</v>
      </c>
      <c r="C1092" t="s">
        <v>164</v>
      </c>
      <c r="D1092" t="s">
        <v>126</v>
      </c>
      <c r="E1092" t="s">
        <v>179</v>
      </c>
      <c r="F1092" t="s">
        <v>118</v>
      </c>
      <c r="G1092">
        <v>43361.618055555555</v>
      </c>
      <c r="H1092" t="s">
        <v>180</v>
      </c>
      <c r="I1092" t="s">
        <v>116</v>
      </c>
      <c r="J1092" t="s">
        <v>199</v>
      </c>
      <c r="K1092" t="s">
        <v>200</v>
      </c>
      <c r="L1092" t="s">
        <v>183</v>
      </c>
      <c r="M1092">
        <v>3.6999999999999998E-2</v>
      </c>
      <c r="N1092" t="s">
        <v>149</v>
      </c>
      <c r="O1092" t="b">
        <v>0</v>
      </c>
      <c r="P1092">
        <v>138261413</v>
      </c>
      <c r="Q1092" t="s">
        <v>150</v>
      </c>
      <c r="R1092">
        <v>1E-3</v>
      </c>
      <c r="S1092" t="s">
        <v>184</v>
      </c>
      <c r="T1092">
        <v>2018</v>
      </c>
      <c r="U1092" t="s">
        <v>151</v>
      </c>
      <c r="V1092" t="s">
        <v>207</v>
      </c>
      <c r="W1092" t="s">
        <v>208</v>
      </c>
      <c r="X1092" t="s">
        <v>155</v>
      </c>
      <c r="Y1092">
        <v>515935</v>
      </c>
      <c r="Z1092">
        <v>253417</v>
      </c>
      <c r="AA1092">
        <v>-0.30632621725807402</v>
      </c>
      <c r="AB1092">
        <v>52.1668520239771</v>
      </c>
    </row>
    <row r="1093" spans="1:28">
      <c r="A1093">
        <v>7299</v>
      </c>
      <c r="B1093">
        <v>1986242</v>
      </c>
      <c r="C1093" t="s">
        <v>164</v>
      </c>
      <c r="D1093" t="s">
        <v>126</v>
      </c>
      <c r="E1093" t="s">
        <v>179</v>
      </c>
      <c r="F1093" t="s">
        <v>118</v>
      </c>
      <c r="G1093">
        <v>44382.438194444447</v>
      </c>
      <c r="H1093" t="s">
        <v>180</v>
      </c>
      <c r="I1093" t="s">
        <v>116</v>
      </c>
      <c r="J1093" t="s">
        <v>181</v>
      </c>
      <c r="K1093" t="s">
        <v>182</v>
      </c>
      <c r="L1093" t="s">
        <v>183</v>
      </c>
      <c r="M1093">
        <v>8.6999999999999994E-3</v>
      </c>
      <c r="N1093" t="s">
        <v>149</v>
      </c>
      <c r="O1093" t="b">
        <v>0</v>
      </c>
      <c r="P1093">
        <v>138261413</v>
      </c>
      <c r="Q1093" t="s">
        <v>150</v>
      </c>
      <c r="R1093">
        <v>1E-3</v>
      </c>
      <c r="S1093" t="s">
        <v>184</v>
      </c>
      <c r="T1093">
        <v>2021</v>
      </c>
      <c r="U1093" t="s">
        <v>151</v>
      </c>
      <c r="V1093" t="s">
        <v>188</v>
      </c>
      <c r="W1093" t="s">
        <v>189</v>
      </c>
      <c r="X1093" t="s">
        <v>155</v>
      </c>
      <c r="Y1093">
        <v>636400</v>
      </c>
      <c r="Z1093">
        <v>291600</v>
      </c>
      <c r="AA1093">
        <v>1.4791973795069699</v>
      </c>
      <c r="AB1093">
        <v>52.471107816141703</v>
      </c>
    </row>
    <row r="1094" spans="1:28">
      <c r="A1094">
        <v>7299</v>
      </c>
      <c r="B1094">
        <v>1832354</v>
      </c>
      <c r="C1094" t="s">
        <v>164</v>
      </c>
      <c r="D1094" t="s">
        <v>126</v>
      </c>
      <c r="E1094" t="s">
        <v>179</v>
      </c>
      <c r="F1094" t="s">
        <v>118</v>
      </c>
      <c r="G1094">
        <v>42507.536805555559</v>
      </c>
      <c r="H1094" t="s">
        <v>180</v>
      </c>
      <c r="I1094" t="s">
        <v>116</v>
      </c>
      <c r="J1094" t="s">
        <v>199</v>
      </c>
      <c r="K1094" t="s">
        <v>200</v>
      </c>
      <c r="L1094" t="s">
        <v>183</v>
      </c>
      <c r="M1094">
        <v>5.7000000000000002E-2</v>
      </c>
      <c r="N1094" t="s">
        <v>149</v>
      </c>
      <c r="O1094" t="b">
        <v>0</v>
      </c>
      <c r="P1094">
        <v>138261413</v>
      </c>
      <c r="Q1094" t="s">
        <v>150</v>
      </c>
      <c r="R1094">
        <v>1E-3</v>
      </c>
      <c r="S1094" t="s">
        <v>184</v>
      </c>
      <c r="T1094">
        <v>2016</v>
      </c>
      <c r="U1094" t="s">
        <v>151</v>
      </c>
      <c r="V1094" t="s">
        <v>207</v>
      </c>
      <c r="W1094" t="s">
        <v>208</v>
      </c>
      <c r="X1094" t="s">
        <v>155</v>
      </c>
      <c r="Y1094">
        <v>515935</v>
      </c>
      <c r="Z1094">
        <v>253417</v>
      </c>
      <c r="AA1094">
        <v>-0.30632621725807402</v>
      </c>
      <c r="AB1094">
        <v>52.1668520239771</v>
      </c>
    </row>
    <row r="1095" spans="1:28">
      <c r="A1095">
        <v>7299</v>
      </c>
      <c r="B1095">
        <v>1858474</v>
      </c>
      <c r="C1095" t="s">
        <v>164</v>
      </c>
      <c r="D1095" t="s">
        <v>126</v>
      </c>
      <c r="E1095" t="s">
        <v>179</v>
      </c>
      <c r="F1095" t="s">
        <v>118</v>
      </c>
      <c r="G1095">
        <v>42719.332638888889</v>
      </c>
      <c r="H1095" t="s">
        <v>180</v>
      </c>
      <c r="I1095" t="s">
        <v>116</v>
      </c>
      <c r="J1095" t="s">
        <v>181</v>
      </c>
      <c r="K1095" t="s">
        <v>182</v>
      </c>
      <c r="L1095" t="s">
        <v>183</v>
      </c>
      <c r="M1095">
        <v>1.2E-2</v>
      </c>
      <c r="N1095" t="s">
        <v>149</v>
      </c>
      <c r="O1095" t="b">
        <v>0</v>
      </c>
      <c r="P1095">
        <v>138261413</v>
      </c>
      <c r="Q1095" t="s">
        <v>150</v>
      </c>
      <c r="R1095">
        <v>1E-3</v>
      </c>
      <c r="S1095" t="s">
        <v>184</v>
      </c>
      <c r="T1095">
        <v>2016</v>
      </c>
      <c r="U1095" t="s">
        <v>151</v>
      </c>
      <c r="V1095" t="s">
        <v>188</v>
      </c>
      <c r="W1095" t="s">
        <v>189</v>
      </c>
      <c r="X1095" t="s">
        <v>155</v>
      </c>
      <c r="Y1095">
        <v>636400</v>
      </c>
      <c r="Z1095">
        <v>291600</v>
      </c>
      <c r="AA1095">
        <v>1.4791973795069699</v>
      </c>
      <c r="AB1095">
        <v>52.471107816141703</v>
      </c>
    </row>
    <row r="1096" spans="1:28">
      <c r="A1096">
        <v>7299</v>
      </c>
      <c r="B1096">
        <v>1507012</v>
      </c>
      <c r="C1096" t="s">
        <v>164</v>
      </c>
      <c r="D1096" t="s">
        <v>126</v>
      </c>
      <c r="E1096" t="s">
        <v>205</v>
      </c>
      <c r="F1096" t="s">
        <v>112</v>
      </c>
      <c r="G1096">
        <v>43731.695833333331</v>
      </c>
      <c r="H1096" t="s">
        <v>180</v>
      </c>
      <c r="I1096" t="s">
        <v>116</v>
      </c>
      <c r="J1096" t="s">
        <v>228</v>
      </c>
      <c r="K1096" t="s">
        <v>229</v>
      </c>
      <c r="L1096" t="s">
        <v>183</v>
      </c>
      <c r="M1096">
        <v>8.5000000000000006E-3</v>
      </c>
      <c r="N1096" t="s">
        <v>149</v>
      </c>
      <c r="O1096" t="b">
        <v>0</v>
      </c>
      <c r="P1096">
        <v>138261413</v>
      </c>
      <c r="Q1096" t="s">
        <v>150</v>
      </c>
      <c r="R1096">
        <v>1E-3</v>
      </c>
      <c r="S1096" t="s">
        <v>184</v>
      </c>
      <c r="T1096">
        <v>2019</v>
      </c>
      <c r="U1096" t="s">
        <v>151</v>
      </c>
      <c r="V1096" t="s">
        <v>386</v>
      </c>
      <c r="W1096" t="s">
        <v>249</v>
      </c>
      <c r="X1096" t="s">
        <v>155</v>
      </c>
      <c r="Y1096">
        <v>435294</v>
      </c>
      <c r="Z1096">
        <v>115330</v>
      </c>
      <c r="AA1096">
        <v>-1.4990909482578001</v>
      </c>
      <c r="AB1096">
        <v>50.936341628790302</v>
      </c>
    </row>
    <row r="1097" spans="1:28">
      <c r="A1097">
        <v>7299</v>
      </c>
      <c r="B1097">
        <v>1945897</v>
      </c>
      <c r="C1097" t="s">
        <v>164</v>
      </c>
      <c r="D1097" t="s">
        <v>126</v>
      </c>
      <c r="E1097" t="s">
        <v>179</v>
      </c>
      <c r="F1097" t="s">
        <v>118</v>
      </c>
      <c r="G1097">
        <v>43734.532638888886</v>
      </c>
      <c r="H1097" t="s">
        <v>180</v>
      </c>
      <c r="I1097" t="s">
        <v>116</v>
      </c>
      <c r="J1097" t="s">
        <v>146</v>
      </c>
      <c r="K1097" t="s">
        <v>147</v>
      </c>
      <c r="L1097" t="s">
        <v>183</v>
      </c>
      <c r="M1097">
        <v>1.4999999999999999E-2</v>
      </c>
      <c r="N1097" t="s">
        <v>149</v>
      </c>
      <c r="O1097" t="b">
        <v>0</v>
      </c>
      <c r="P1097">
        <v>138261413</v>
      </c>
      <c r="Q1097" t="s">
        <v>150</v>
      </c>
      <c r="R1097">
        <v>1E-3</v>
      </c>
      <c r="S1097" t="s">
        <v>184</v>
      </c>
      <c r="T1097">
        <v>2019</v>
      </c>
      <c r="U1097" t="s">
        <v>151</v>
      </c>
      <c r="V1097" t="s">
        <v>225</v>
      </c>
      <c r="W1097" t="s">
        <v>226</v>
      </c>
      <c r="X1097" t="s">
        <v>155</v>
      </c>
      <c r="Y1097">
        <v>500098</v>
      </c>
      <c r="Z1097">
        <v>402866</v>
      </c>
      <c r="AA1097">
        <v>-0.49196935841400102</v>
      </c>
      <c r="AB1097">
        <v>53.512954618294103</v>
      </c>
    </row>
    <row r="1098" spans="1:28">
      <c r="A1098">
        <v>7299</v>
      </c>
      <c r="B1098">
        <v>2053105</v>
      </c>
      <c r="C1098" t="s">
        <v>164</v>
      </c>
      <c r="D1098" t="s">
        <v>126</v>
      </c>
      <c r="E1098" t="s">
        <v>179</v>
      </c>
      <c r="F1098" t="s">
        <v>118</v>
      </c>
      <c r="G1098">
        <v>45246.336805555555</v>
      </c>
      <c r="H1098" t="s">
        <v>180</v>
      </c>
      <c r="I1098" t="s">
        <v>116</v>
      </c>
      <c r="J1098" t="s">
        <v>146</v>
      </c>
      <c r="K1098" t="s">
        <v>147</v>
      </c>
      <c r="L1098" t="s">
        <v>183</v>
      </c>
      <c r="M1098">
        <v>3.5000000000000003E-2</v>
      </c>
      <c r="N1098" t="s">
        <v>149</v>
      </c>
      <c r="O1098" t="b">
        <v>0</v>
      </c>
      <c r="P1098">
        <v>138261413</v>
      </c>
      <c r="Q1098" t="s">
        <v>150</v>
      </c>
      <c r="R1098">
        <v>1E-3</v>
      </c>
      <c r="S1098" t="s">
        <v>184</v>
      </c>
      <c r="T1098">
        <v>2023</v>
      </c>
      <c r="U1098" t="s">
        <v>151</v>
      </c>
      <c r="V1098" t="s">
        <v>204</v>
      </c>
      <c r="W1098" t="s">
        <v>154</v>
      </c>
      <c r="X1098" t="s">
        <v>155</v>
      </c>
      <c r="Y1098">
        <v>507500</v>
      </c>
      <c r="Z1098">
        <v>299100</v>
      </c>
      <c r="AA1098">
        <v>-0.41497245145673001</v>
      </c>
      <c r="AB1098">
        <v>52.579097446717</v>
      </c>
    </row>
    <row r="1099" spans="1:28">
      <c r="A1099">
        <v>7299</v>
      </c>
      <c r="B1099">
        <v>1829265</v>
      </c>
      <c r="C1099" t="s">
        <v>164</v>
      </c>
      <c r="D1099" t="s">
        <v>126</v>
      </c>
      <c r="E1099" t="s">
        <v>179</v>
      </c>
      <c r="F1099" t="s">
        <v>118</v>
      </c>
      <c r="G1099">
        <v>42474.631249999999</v>
      </c>
      <c r="H1099" t="s">
        <v>180</v>
      </c>
      <c r="I1099" t="s">
        <v>116</v>
      </c>
      <c r="J1099" t="s">
        <v>199</v>
      </c>
      <c r="K1099" t="s">
        <v>200</v>
      </c>
      <c r="L1099" t="s">
        <v>183</v>
      </c>
      <c r="M1099">
        <v>3.2000000000000001E-2</v>
      </c>
      <c r="N1099" t="s">
        <v>149</v>
      </c>
      <c r="O1099" t="b">
        <v>0</v>
      </c>
      <c r="P1099">
        <v>138261413</v>
      </c>
      <c r="Q1099" t="s">
        <v>150</v>
      </c>
      <c r="R1099">
        <v>1E-3</v>
      </c>
      <c r="S1099" t="s">
        <v>184</v>
      </c>
      <c r="T1099">
        <v>2016</v>
      </c>
      <c r="U1099" t="s">
        <v>151</v>
      </c>
      <c r="V1099" t="s">
        <v>207</v>
      </c>
      <c r="W1099" t="s">
        <v>208</v>
      </c>
      <c r="X1099" t="s">
        <v>155</v>
      </c>
      <c r="Y1099">
        <v>515935</v>
      </c>
      <c r="Z1099">
        <v>253417</v>
      </c>
      <c r="AA1099">
        <v>-0.30632621725807402</v>
      </c>
      <c r="AB1099">
        <v>52.1668520239771</v>
      </c>
    </row>
    <row r="1100" spans="1:28">
      <c r="A1100">
        <v>7299</v>
      </c>
      <c r="B1100">
        <v>2016825</v>
      </c>
      <c r="C1100" t="s">
        <v>164</v>
      </c>
      <c r="D1100" t="s">
        <v>126</v>
      </c>
      <c r="E1100" t="s">
        <v>179</v>
      </c>
      <c r="F1100" t="s">
        <v>118</v>
      </c>
      <c r="G1100">
        <v>44788.400694444441</v>
      </c>
      <c r="H1100" t="s">
        <v>180</v>
      </c>
      <c r="I1100" t="s">
        <v>116</v>
      </c>
      <c r="J1100" t="s">
        <v>146</v>
      </c>
      <c r="K1100" t="s">
        <v>147</v>
      </c>
      <c r="L1100" t="s">
        <v>183</v>
      </c>
      <c r="M1100">
        <v>3.3000000000000002E-2</v>
      </c>
      <c r="N1100" t="s">
        <v>149</v>
      </c>
      <c r="O1100" t="b">
        <v>0</v>
      </c>
      <c r="P1100">
        <v>138261413</v>
      </c>
      <c r="Q1100" t="s">
        <v>150</v>
      </c>
      <c r="R1100">
        <v>1E-3</v>
      </c>
      <c r="S1100" t="s">
        <v>184</v>
      </c>
      <c r="T1100">
        <v>2022</v>
      </c>
      <c r="U1100" t="s">
        <v>151</v>
      </c>
      <c r="V1100" t="s">
        <v>204</v>
      </c>
      <c r="W1100" t="s">
        <v>154</v>
      </c>
      <c r="X1100" t="s">
        <v>155</v>
      </c>
      <c r="Y1100">
        <v>507500</v>
      </c>
      <c r="Z1100">
        <v>299100</v>
      </c>
      <c r="AA1100">
        <v>-0.41497245145673001</v>
      </c>
      <c r="AB1100">
        <v>52.579097446717</v>
      </c>
    </row>
    <row r="1101" spans="1:28">
      <c r="A1101">
        <v>7299</v>
      </c>
      <c r="B1101">
        <v>1848127</v>
      </c>
      <c r="C1101" t="s">
        <v>164</v>
      </c>
      <c r="D1101" t="s">
        <v>126</v>
      </c>
      <c r="E1101" t="s">
        <v>179</v>
      </c>
      <c r="F1101" t="s">
        <v>118</v>
      </c>
      <c r="G1101">
        <v>42661.423611111109</v>
      </c>
      <c r="H1101" t="s">
        <v>180</v>
      </c>
      <c r="I1101" t="s">
        <v>116</v>
      </c>
      <c r="J1101" t="s">
        <v>146</v>
      </c>
      <c r="K1101" t="s">
        <v>147</v>
      </c>
      <c r="L1101" t="s">
        <v>183</v>
      </c>
      <c r="M1101">
        <v>8.4000000000000005E-2</v>
      </c>
      <c r="N1101" t="s">
        <v>149</v>
      </c>
      <c r="O1101" t="b">
        <v>0</v>
      </c>
      <c r="P1101">
        <v>138261413</v>
      </c>
      <c r="Q1101" t="s">
        <v>150</v>
      </c>
      <c r="R1101">
        <v>1E-3</v>
      </c>
      <c r="S1101" t="s">
        <v>184</v>
      </c>
      <c r="T1101">
        <v>2016</v>
      </c>
      <c r="U1101" t="s">
        <v>151</v>
      </c>
      <c r="V1101" t="s">
        <v>204</v>
      </c>
      <c r="W1101" t="s">
        <v>154</v>
      </c>
      <c r="X1101" t="s">
        <v>155</v>
      </c>
      <c r="Y1101">
        <v>507500</v>
      </c>
      <c r="Z1101">
        <v>299100</v>
      </c>
      <c r="AA1101">
        <v>-0.41497245145673001</v>
      </c>
      <c r="AB1101">
        <v>52.579097446717</v>
      </c>
    </row>
    <row r="1102" spans="1:28">
      <c r="A1102">
        <v>7299</v>
      </c>
      <c r="B1102">
        <v>1530799</v>
      </c>
      <c r="C1102" t="s">
        <v>164</v>
      </c>
      <c r="D1102" t="s">
        <v>126</v>
      </c>
      <c r="E1102" t="s">
        <v>179</v>
      </c>
      <c r="F1102" t="s">
        <v>118</v>
      </c>
      <c r="G1102">
        <v>42199.472916666666</v>
      </c>
      <c r="H1102" t="s">
        <v>180</v>
      </c>
      <c r="I1102" t="s">
        <v>116</v>
      </c>
      <c r="J1102" t="s">
        <v>165</v>
      </c>
      <c r="K1102" t="s">
        <v>166</v>
      </c>
      <c r="L1102" t="s">
        <v>183</v>
      </c>
      <c r="M1102">
        <v>5.5999999999999999E-3</v>
      </c>
      <c r="N1102" t="s">
        <v>149</v>
      </c>
      <c r="O1102" t="b">
        <v>0</v>
      </c>
      <c r="P1102">
        <v>138261413</v>
      </c>
      <c r="Q1102" t="s">
        <v>150</v>
      </c>
      <c r="R1102">
        <v>1E-3</v>
      </c>
      <c r="S1102" t="s">
        <v>184</v>
      </c>
      <c r="T1102">
        <v>2015</v>
      </c>
      <c r="U1102" t="s">
        <v>151</v>
      </c>
      <c r="V1102" t="s">
        <v>242</v>
      </c>
      <c r="W1102" t="s">
        <v>243</v>
      </c>
      <c r="X1102" t="s">
        <v>155</v>
      </c>
      <c r="Y1102">
        <v>456840</v>
      </c>
      <c r="Z1102">
        <v>455364</v>
      </c>
      <c r="AA1102">
        <v>-1.13455725358881</v>
      </c>
      <c r="AB1102">
        <v>53.991201424557502</v>
      </c>
    </row>
    <row r="1103" spans="1:28">
      <c r="A1103">
        <v>7299</v>
      </c>
      <c r="B1103">
        <v>1840527</v>
      </c>
      <c r="C1103" t="s">
        <v>164</v>
      </c>
      <c r="D1103" t="s">
        <v>126</v>
      </c>
      <c r="E1103" t="s">
        <v>205</v>
      </c>
      <c r="F1103" t="s">
        <v>112</v>
      </c>
      <c r="G1103">
        <v>42583.674305555556</v>
      </c>
      <c r="H1103" t="s">
        <v>180</v>
      </c>
      <c r="I1103" t="s">
        <v>116</v>
      </c>
      <c r="J1103" t="s">
        <v>181</v>
      </c>
      <c r="K1103" t="s">
        <v>182</v>
      </c>
      <c r="L1103" t="s">
        <v>183</v>
      </c>
      <c r="M1103">
        <v>2.5000000000000001E-2</v>
      </c>
      <c r="N1103" t="s">
        <v>149</v>
      </c>
      <c r="O1103" t="b">
        <v>0</v>
      </c>
      <c r="P1103">
        <v>138261413</v>
      </c>
      <c r="Q1103" t="s">
        <v>150</v>
      </c>
      <c r="R1103">
        <v>1E-3</v>
      </c>
      <c r="S1103" t="s">
        <v>184</v>
      </c>
      <c r="T1103">
        <v>2016</v>
      </c>
      <c r="U1103" t="s">
        <v>151</v>
      </c>
      <c r="V1103" t="s">
        <v>188</v>
      </c>
      <c r="W1103" t="s">
        <v>189</v>
      </c>
      <c r="X1103" t="s">
        <v>155</v>
      </c>
      <c r="Y1103">
        <v>636400</v>
      </c>
      <c r="Z1103">
        <v>291600</v>
      </c>
      <c r="AA1103">
        <v>1.4791973795069699</v>
      </c>
      <c r="AB1103">
        <v>52.471107816141703</v>
      </c>
    </row>
    <row r="1104" spans="1:28">
      <c r="A1104">
        <v>7299</v>
      </c>
      <c r="B1104">
        <v>1785009</v>
      </c>
      <c r="C1104" t="s">
        <v>164</v>
      </c>
      <c r="D1104" t="s">
        <v>126</v>
      </c>
      <c r="E1104" t="s">
        <v>328</v>
      </c>
      <c r="F1104" t="s">
        <v>124</v>
      </c>
      <c r="G1104">
        <v>42020.4375</v>
      </c>
      <c r="H1104" t="s">
        <v>180</v>
      </c>
      <c r="I1104" t="s">
        <v>116</v>
      </c>
      <c r="J1104" t="s">
        <v>146</v>
      </c>
      <c r="K1104" t="s">
        <v>147</v>
      </c>
      <c r="L1104" t="s">
        <v>183</v>
      </c>
      <c r="M1104">
        <v>2.5000000000000001E-3</v>
      </c>
      <c r="N1104" t="s">
        <v>149</v>
      </c>
      <c r="O1104" t="b">
        <v>0</v>
      </c>
      <c r="P1104">
        <v>138261413</v>
      </c>
      <c r="Q1104" t="s">
        <v>150</v>
      </c>
      <c r="R1104">
        <v>1E-3</v>
      </c>
      <c r="S1104" t="s">
        <v>184</v>
      </c>
      <c r="T1104">
        <v>2015</v>
      </c>
      <c r="U1104" t="s">
        <v>151</v>
      </c>
      <c r="V1104" t="s">
        <v>388</v>
      </c>
      <c r="W1104" t="s">
        <v>330</v>
      </c>
      <c r="X1104" t="s">
        <v>155</v>
      </c>
      <c r="Y1104">
        <v>492840</v>
      </c>
      <c r="Z1104">
        <v>341380</v>
      </c>
      <c r="AA1104">
        <v>-0.61927975940306101</v>
      </c>
      <c r="AB1104">
        <v>52.961761777216203</v>
      </c>
    </row>
    <row r="1105" spans="1:28">
      <c r="A1105">
        <v>7299</v>
      </c>
      <c r="B1105">
        <v>2023368</v>
      </c>
      <c r="C1105" t="s">
        <v>164</v>
      </c>
      <c r="D1105" t="s">
        <v>126</v>
      </c>
      <c r="E1105" t="s">
        <v>179</v>
      </c>
      <c r="F1105" t="s">
        <v>118</v>
      </c>
      <c r="G1105">
        <v>44861.636805555558</v>
      </c>
      <c r="H1105" t="s">
        <v>180</v>
      </c>
      <c r="I1105" t="s">
        <v>116</v>
      </c>
      <c r="J1105" t="s">
        <v>199</v>
      </c>
      <c r="K1105" t="s">
        <v>200</v>
      </c>
      <c r="L1105" t="s">
        <v>183</v>
      </c>
      <c r="M1105">
        <v>3.5999999999999997E-2</v>
      </c>
      <c r="N1105" t="s">
        <v>149</v>
      </c>
      <c r="O1105" t="b">
        <v>0</v>
      </c>
      <c r="P1105">
        <v>138261413</v>
      </c>
      <c r="Q1105" t="s">
        <v>150</v>
      </c>
      <c r="R1105">
        <v>1E-3</v>
      </c>
      <c r="S1105" t="s">
        <v>184</v>
      </c>
      <c r="T1105">
        <v>2022</v>
      </c>
      <c r="U1105" t="s">
        <v>151</v>
      </c>
      <c r="V1105" t="s">
        <v>201</v>
      </c>
      <c r="W1105" t="s">
        <v>202</v>
      </c>
      <c r="X1105" t="s">
        <v>155</v>
      </c>
      <c r="Y1105">
        <v>516100</v>
      </c>
      <c r="Z1105">
        <v>253300</v>
      </c>
      <c r="AA1105">
        <v>-0.30395486908298303</v>
      </c>
      <c r="AB1105">
        <v>52.1657659569386</v>
      </c>
    </row>
    <row r="1106" spans="1:28">
      <c r="A1106">
        <v>7299</v>
      </c>
      <c r="B1106">
        <v>1314270</v>
      </c>
      <c r="C1106" t="s">
        <v>164</v>
      </c>
      <c r="D1106" t="s">
        <v>126</v>
      </c>
      <c r="E1106" t="s">
        <v>236</v>
      </c>
      <c r="F1106" t="s">
        <v>115</v>
      </c>
      <c r="G1106">
        <v>43717.548611111109</v>
      </c>
      <c r="H1106" t="s">
        <v>180</v>
      </c>
      <c r="I1106" t="s">
        <v>116</v>
      </c>
      <c r="J1106" t="s">
        <v>210</v>
      </c>
      <c r="K1106" t="s">
        <v>211</v>
      </c>
      <c r="L1106" t="s">
        <v>183</v>
      </c>
      <c r="M1106">
        <v>9.6000000000000002E-2</v>
      </c>
      <c r="N1106" t="s">
        <v>149</v>
      </c>
      <c r="O1106" t="b">
        <v>0</v>
      </c>
      <c r="P1106">
        <v>138261413</v>
      </c>
      <c r="Q1106" t="s">
        <v>150</v>
      </c>
      <c r="R1106">
        <v>1E-3</v>
      </c>
      <c r="S1106" t="s">
        <v>184</v>
      </c>
      <c r="T1106">
        <v>2019</v>
      </c>
      <c r="U1106" t="s">
        <v>151</v>
      </c>
      <c r="V1106" t="s">
        <v>390</v>
      </c>
      <c r="W1106" t="s">
        <v>234</v>
      </c>
      <c r="X1106" t="s">
        <v>155</v>
      </c>
      <c r="Y1106">
        <v>509799</v>
      </c>
      <c r="Z1106">
        <v>193977</v>
      </c>
      <c r="AA1106">
        <v>-0.41491634291297702</v>
      </c>
      <c r="AB1106">
        <v>51.633896669239903</v>
      </c>
    </row>
    <row r="1107" spans="1:28">
      <c r="A1107">
        <v>7299</v>
      </c>
      <c r="B1107">
        <v>1905831</v>
      </c>
      <c r="C1107" t="s">
        <v>164</v>
      </c>
      <c r="D1107" t="s">
        <v>126</v>
      </c>
      <c r="E1107" t="s">
        <v>179</v>
      </c>
      <c r="F1107" t="s">
        <v>118</v>
      </c>
      <c r="G1107">
        <v>43276.5</v>
      </c>
      <c r="H1107" t="s">
        <v>180</v>
      </c>
      <c r="I1107" t="s">
        <v>116</v>
      </c>
      <c r="J1107" t="s">
        <v>146</v>
      </c>
      <c r="K1107" t="s">
        <v>147</v>
      </c>
      <c r="L1107" t="s">
        <v>183</v>
      </c>
      <c r="M1107">
        <v>0.04</v>
      </c>
      <c r="N1107" t="s">
        <v>149</v>
      </c>
      <c r="O1107" t="b">
        <v>0</v>
      </c>
      <c r="P1107">
        <v>138261413</v>
      </c>
      <c r="Q1107" t="s">
        <v>150</v>
      </c>
      <c r="R1107">
        <v>1E-3</v>
      </c>
      <c r="S1107" t="s">
        <v>184</v>
      </c>
      <c r="T1107">
        <v>2018</v>
      </c>
      <c r="U1107" t="s">
        <v>151</v>
      </c>
      <c r="V1107" t="s">
        <v>204</v>
      </c>
      <c r="W1107" t="s">
        <v>154</v>
      </c>
      <c r="X1107" t="s">
        <v>155</v>
      </c>
      <c r="Y1107">
        <v>507500</v>
      </c>
      <c r="Z1107">
        <v>299100</v>
      </c>
      <c r="AA1107">
        <v>-0.41497245145673001</v>
      </c>
      <c r="AB1107">
        <v>52.579097446717</v>
      </c>
    </row>
    <row r="1108" spans="1:28">
      <c r="A1108">
        <v>7299</v>
      </c>
      <c r="B1108">
        <v>1884459</v>
      </c>
      <c r="C1108" t="s">
        <v>164</v>
      </c>
      <c r="D1108" t="s">
        <v>126</v>
      </c>
      <c r="E1108" t="s">
        <v>205</v>
      </c>
      <c r="F1108" t="s">
        <v>112</v>
      </c>
      <c r="G1108">
        <v>43020.465277777781</v>
      </c>
      <c r="H1108" t="s">
        <v>180</v>
      </c>
      <c r="I1108" t="s">
        <v>116</v>
      </c>
      <c r="J1108" t="s">
        <v>146</v>
      </c>
      <c r="K1108" t="s">
        <v>147</v>
      </c>
      <c r="L1108" t="s">
        <v>183</v>
      </c>
      <c r="M1108">
        <v>7.9000000000000008E-3</v>
      </c>
      <c r="N1108" t="s">
        <v>149</v>
      </c>
      <c r="O1108" t="b">
        <v>0</v>
      </c>
      <c r="P1108">
        <v>138261413</v>
      </c>
      <c r="Q1108" t="s">
        <v>150</v>
      </c>
      <c r="R1108">
        <v>1E-3</v>
      </c>
      <c r="S1108" t="s">
        <v>184</v>
      </c>
      <c r="T1108">
        <v>2017</v>
      </c>
      <c r="U1108" t="s">
        <v>151</v>
      </c>
      <c r="V1108" t="s">
        <v>365</v>
      </c>
      <c r="W1108" t="s">
        <v>226</v>
      </c>
      <c r="X1108" t="s">
        <v>155</v>
      </c>
      <c r="Y1108">
        <v>497350</v>
      </c>
      <c r="Z1108">
        <v>418990</v>
      </c>
      <c r="AA1108">
        <v>-0.52837034717403697</v>
      </c>
      <c r="AB1108">
        <v>53.658349259166002</v>
      </c>
    </row>
    <row r="1109" spans="1:28">
      <c r="A1109">
        <v>7299</v>
      </c>
      <c r="B1109">
        <v>1861321</v>
      </c>
      <c r="C1109" t="s">
        <v>164</v>
      </c>
      <c r="D1109" t="s">
        <v>126</v>
      </c>
      <c r="E1109" t="s">
        <v>179</v>
      </c>
      <c r="F1109" t="s">
        <v>118</v>
      </c>
      <c r="G1109">
        <v>42758.493055555555</v>
      </c>
      <c r="H1109" t="s">
        <v>180</v>
      </c>
      <c r="I1109" t="s">
        <v>116</v>
      </c>
      <c r="J1109" t="s">
        <v>199</v>
      </c>
      <c r="K1109" t="s">
        <v>200</v>
      </c>
      <c r="L1109" t="s">
        <v>183</v>
      </c>
      <c r="M1109">
        <v>3.6999999999999998E-2</v>
      </c>
      <c r="N1109" t="s">
        <v>149</v>
      </c>
      <c r="O1109" t="b">
        <v>0</v>
      </c>
      <c r="P1109">
        <v>138261413</v>
      </c>
      <c r="Q1109" t="s">
        <v>150</v>
      </c>
      <c r="R1109">
        <v>1E-3</v>
      </c>
      <c r="S1109" t="s">
        <v>184</v>
      </c>
      <c r="T1109">
        <v>2017</v>
      </c>
      <c r="U1109" t="s">
        <v>151</v>
      </c>
      <c r="V1109" t="s">
        <v>201</v>
      </c>
      <c r="W1109" t="s">
        <v>202</v>
      </c>
      <c r="X1109" t="s">
        <v>155</v>
      </c>
      <c r="Y1109">
        <v>516100</v>
      </c>
      <c r="Z1109">
        <v>253300</v>
      </c>
      <c r="AA1109">
        <v>-0.30395486908298303</v>
      </c>
      <c r="AB1109">
        <v>52.1657659569386</v>
      </c>
    </row>
    <row r="1110" spans="1:28">
      <c r="A1110">
        <v>7299</v>
      </c>
      <c r="B1110">
        <v>1961050</v>
      </c>
      <c r="C1110" t="s">
        <v>164</v>
      </c>
      <c r="D1110" t="s">
        <v>126</v>
      </c>
      <c r="E1110" t="s">
        <v>179</v>
      </c>
      <c r="F1110" t="s">
        <v>118</v>
      </c>
      <c r="G1110">
        <v>43906.420138888891</v>
      </c>
      <c r="H1110" t="s">
        <v>180</v>
      </c>
      <c r="I1110" t="s">
        <v>116</v>
      </c>
      <c r="J1110" t="s">
        <v>199</v>
      </c>
      <c r="K1110" t="s">
        <v>200</v>
      </c>
      <c r="L1110" t="s">
        <v>183</v>
      </c>
      <c r="M1110">
        <v>1.7999999999999999E-2</v>
      </c>
      <c r="N1110" t="s">
        <v>149</v>
      </c>
      <c r="O1110" t="b">
        <v>0</v>
      </c>
      <c r="P1110">
        <v>138261413</v>
      </c>
      <c r="Q1110" t="s">
        <v>150</v>
      </c>
      <c r="R1110">
        <v>1E-3</v>
      </c>
      <c r="S1110" t="s">
        <v>184</v>
      </c>
      <c r="T1110">
        <v>2020</v>
      </c>
      <c r="U1110" t="s">
        <v>151</v>
      </c>
      <c r="V1110" t="s">
        <v>207</v>
      </c>
      <c r="W1110" t="s">
        <v>208</v>
      </c>
      <c r="X1110" t="s">
        <v>155</v>
      </c>
      <c r="Y1110">
        <v>515935</v>
      </c>
      <c r="Z1110">
        <v>253417</v>
      </c>
      <c r="AA1110">
        <v>-0.30632621725807402</v>
      </c>
      <c r="AB1110">
        <v>52.1668520239771</v>
      </c>
    </row>
    <row r="1111" spans="1:28">
      <c r="A1111">
        <v>7299</v>
      </c>
      <c r="B1111">
        <v>1841936</v>
      </c>
      <c r="C1111" t="s">
        <v>164</v>
      </c>
      <c r="D1111" t="s">
        <v>126</v>
      </c>
      <c r="E1111" t="s">
        <v>179</v>
      </c>
      <c r="F1111" t="s">
        <v>118</v>
      </c>
      <c r="G1111">
        <v>42598.527083333334</v>
      </c>
      <c r="H1111" t="s">
        <v>180</v>
      </c>
      <c r="I1111" t="s">
        <v>116</v>
      </c>
      <c r="J1111" t="s">
        <v>199</v>
      </c>
      <c r="K1111" t="s">
        <v>200</v>
      </c>
      <c r="L1111" t="s">
        <v>183</v>
      </c>
      <c r="M1111">
        <v>4.8000000000000001E-2</v>
      </c>
      <c r="N1111" t="s">
        <v>149</v>
      </c>
      <c r="O1111" t="b">
        <v>0</v>
      </c>
      <c r="P1111">
        <v>138261413</v>
      </c>
      <c r="Q1111" t="s">
        <v>150</v>
      </c>
      <c r="R1111">
        <v>1E-3</v>
      </c>
      <c r="S1111" t="s">
        <v>184</v>
      </c>
      <c r="T1111">
        <v>2016</v>
      </c>
      <c r="U1111" t="s">
        <v>151</v>
      </c>
      <c r="V1111" t="s">
        <v>207</v>
      </c>
      <c r="W1111" t="s">
        <v>208</v>
      </c>
      <c r="X1111" t="s">
        <v>155</v>
      </c>
      <c r="Y1111">
        <v>515935</v>
      </c>
      <c r="Z1111">
        <v>253417</v>
      </c>
      <c r="AA1111">
        <v>-0.30632621725807402</v>
      </c>
      <c r="AB1111">
        <v>52.1668520239771</v>
      </c>
    </row>
    <row r="1112" spans="1:28">
      <c r="A1112">
        <v>7299</v>
      </c>
      <c r="B1112">
        <v>1924534</v>
      </c>
      <c r="C1112" t="s">
        <v>164</v>
      </c>
      <c r="D1112" t="s">
        <v>126</v>
      </c>
      <c r="E1112" t="s">
        <v>205</v>
      </c>
      <c r="F1112" t="s">
        <v>112</v>
      </c>
      <c r="G1112">
        <v>43501.461805555555</v>
      </c>
      <c r="H1112" t="s">
        <v>180</v>
      </c>
      <c r="I1112" t="s">
        <v>116</v>
      </c>
      <c r="J1112" t="s">
        <v>181</v>
      </c>
      <c r="K1112" t="s">
        <v>182</v>
      </c>
      <c r="L1112" t="s">
        <v>183</v>
      </c>
      <c r="M1112">
        <v>7.3000000000000001E-3</v>
      </c>
      <c r="N1112" t="s">
        <v>149</v>
      </c>
      <c r="O1112" t="b">
        <v>0</v>
      </c>
      <c r="P1112">
        <v>138261413</v>
      </c>
      <c r="Q1112" t="s">
        <v>150</v>
      </c>
      <c r="R1112">
        <v>1E-3</v>
      </c>
      <c r="S1112" t="s">
        <v>184</v>
      </c>
      <c r="T1112">
        <v>2019</v>
      </c>
      <c r="U1112" t="s">
        <v>151</v>
      </c>
      <c r="V1112" t="s">
        <v>185</v>
      </c>
      <c r="W1112" t="s">
        <v>186</v>
      </c>
      <c r="X1112" t="s">
        <v>155</v>
      </c>
      <c r="Y1112">
        <v>620600</v>
      </c>
      <c r="Z1112">
        <v>309500</v>
      </c>
      <c r="AA1112">
        <v>1.2588812496391699</v>
      </c>
      <c r="AB1112">
        <v>52.638374352215699</v>
      </c>
    </row>
    <row r="1113" spans="1:28">
      <c r="A1113">
        <v>7299</v>
      </c>
      <c r="B1113">
        <v>1861966</v>
      </c>
      <c r="C1113" t="s">
        <v>164</v>
      </c>
      <c r="D1113" t="s">
        <v>126</v>
      </c>
      <c r="E1113" t="s">
        <v>179</v>
      </c>
      <c r="F1113" t="s">
        <v>118</v>
      </c>
      <c r="G1113">
        <v>42760.335416666669</v>
      </c>
      <c r="H1113" t="s">
        <v>180</v>
      </c>
      <c r="I1113" t="s">
        <v>116</v>
      </c>
      <c r="J1113" t="s">
        <v>181</v>
      </c>
      <c r="K1113" t="s">
        <v>182</v>
      </c>
      <c r="L1113" t="s">
        <v>183</v>
      </c>
      <c r="M1113">
        <v>9.2999999999999992E-3</v>
      </c>
      <c r="N1113" t="s">
        <v>149</v>
      </c>
      <c r="O1113" t="b">
        <v>0</v>
      </c>
      <c r="P1113">
        <v>138261413</v>
      </c>
      <c r="Q1113" t="s">
        <v>150</v>
      </c>
      <c r="R1113">
        <v>1E-3</v>
      </c>
      <c r="S1113" t="s">
        <v>184</v>
      </c>
      <c r="T1113">
        <v>2017</v>
      </c>
      <c r="U1113" t="s">
        <v>151</v>
      </c>
      <c r="V1113" t="s">
        <v>188</v>
      </c>
      <c r="W1113" t="s">
        <v>189</v>
      </c>
      <c r="X1113" t="s">
        <v>155</v>
      </c>
      <c r="Y1113">
        <v>636400</v>
      </c>
      <c r="Z1113">
        <v>291600</v>
      </c>
      <c r="AA1113">
        <v>1.4791973795069699</v>
      </c>
      <c r="AB1113">
        <v>52.471107816141703</v>
      </c>
    </row>
    <row r="1114" spans="1:28">
      <c r="A1114">
        <v>7299</v>
      </c>
      <c r="B1114">
        <v>1912974</v>
      </c>
      <c r="C1114" t="s">
        <v>164</v>
      </c>
      <c r="D1114" t="s">
        <v>126</v>
      </c>
      <c r="E1114" t="s">
        <v>179</v>
      </c>
      <c r="F1114" t="s">
        <v>118</v>
      </c>
      <c r="G1114">
        <v>43363.602777777778</v>
      </c>
      <c r="H1114" t="s">
        <v>180</v>
      </c>
      <c r="I1114" t="s">
        <v>116</v>
      </c>
      <c r="J1114" t="s">
        <v>199</v>
      </c>
      <c r="K1114" t="s">
        <v>200</v>
      </c>
      <c r="L1114" t="s">
        <v>183</v>
      </c>
      <c r="M1114">
        <v>6.0999999999999999E-2</v>
      </c>
      <c r="N1114" t="s">
        <v>149</v>
      </c>
      <c r="O1114" t="b">
        <v>0</v>
      </c>
      <c r="P1114">
        <v>138261413</v>
      </c>
      <c r="Q1114" t="s">
        <v>150</v>
      </c>
      <c r="R1114">
        <v>1E-3</v>
      </c>
      <c r="S1114" t="s">
        <v>184</v>
      </c>
      <c r="T1114">
        <v>2018</v>
      </c>
      <c r="U1114" t="s">
        <v>151</v>
      </c>
      <c r="V1114" t="s">
        <v>201</v>
      </c>
      <c r="W1114" t="s">
        <v>202</v>
      </c>
      <c r="X1114" t="s">
        <v>155</v>
      </c>
      <c r="Y1114">
        <v>516100</v>
      </c>
      <c r="Z1114">
        <v>253300</v>
      </c>
      <c r="AA1114">
        <v>-0.30395486908298303</v>
      </c>
      <c r="AB1114">
        <v>52.1657659569386</v>
      </c>
    </row>
    <row r="1115" spans="1:28">
      <c r="A1115">
        <v>7299</v>
      </c>
      <c r="B1115">
        <v>4745982</v>
      </c>
      <c r="C1115" t="s">
        <v>164</v>
      </c>
      <c r="D1115" t="s">
        <v>126</v>
      </c>
      <c r="E1115" t="s">
        <v>205</v>
      </c>
      <c r="F1115" t="s">
        <v>112</v>
      </c>
      <c r="G1115">
        <v>43815.55972222222</v>
      </c>
      <c r="H1115" t="s">
        <v>180</v>
      </c>
      <c r="I1115" t="s">
        <v>116</v>
      </c>
      <c r="J1115" t="s">
        <v>237</v>
      </c>
      <c r="K1115" t="s">
        <v>238</v>
      </c>
      <c r="L1115" t="s">
        <v>183</v>
      </c>
      <c r="M1115">
        <v>3.5000000000000003E-2</v>
      </c>
      <c r="N1115" t="s">
        <v>149</v>
      </c>
      <c r="O1115" t="b">
        <v>0</v>
      </c>
      <c r="P1115">
        <v>138261413</v>
      </c>
      <c r="Q1115" t="s">
        <v>150</v>
      </c>
      <c r="R1115">
        <v>1E-3</v>
      </c>
      <c r="S1115" t="s">
        <v>184</v>
      </c>
      <c r="T1115">
        <v>2019</v>
      </c>
      <c r="U1115" t="s">
        <v>151</v>
      </c>
      <c r="V1115" t="s">
        <v>239</v>
      </c>
      <c r="W1115" t="s">
        <v>240</v>
      </c>
      <c r="X1115" t="s">
        <v>155</v>
      </c>
      <c r="Y1115">
        <v>419190</v>
      </c>
      <c r="Z1115">
        <v>291450</v>
      </c>
      <c r="AA1115">
        <v>-1.7186140218863399</v>
      </c>
      <c r="AB1115">
        <v>52.520595493892301</v>
      </c>
    </row>
    <row r="1116" spans="1:28">
      <c r="A1116">
        <v>7299</v>
      </c>
      <c r="B1116">
        <v>1983174</v>
      </c>
      <c r="C1116" t="s">
        <v>164</v>
      </c>
      <c r="D1116" t="s">
        <v>126</v>
      </c>
      <c r="E1116" t="s">
        <v>179</v>
      </c>
      <c r="F1116" t="s">
        <v>118</v>
      </c>
      <c r="G1116">
        <v>44340.57916666667</v>
      </c>
      <c r="H1116" t="s">
        <v>180</v>
      </c>
      <c r="I1116" t="s">
        <v>116</v>
      </c>
      <c r="J1116" t="s">
        <v>146</v>
      </c>
      <c r="K1116" t="s">
        <v>147</v>
      </c>
      <c r="L1116" t="s">
        <v>183</v>
      </c>
      <c r="M1116">
        <v>0.02</v>
      </c>
      <c r="N1116" t="s">
        <v>149</v>
      </c>
      <c r="O1116" t="b">
        <v>0</v>
      </c>
      <c r="P1116">
        <v>138261413</v>
      </c>
      <c r="Q1116" t="s">
        <v>150</v>
      </c>
      <c r="R1116">
        <v>1E-3</v>
      </c>
      <c r="S1116" t="s">
        <v>184</v>
      </c>
      <c r="T1116">
        <v>2021</v>
      </c>
      <c r="U1116" t="s">
        <v>151</v>
      </c>
      <c r="V1116" t="s">
        <v>204</v>
      </c>
      <c r="W1116" t="s">
        <v>154</v>
      </c>
      <c r="X1116" t="s">
        <v>155</v>
      </c>
      <c r="Y1116">
        <v>507500</v>
      </c>
      <c r="Z1116">
        <v>299100</v>
      </c>
      <c r="AA1116">
        <v>-0.41497245145673001</v>
      </c>
      <c r="AB1116">
        <v>52.579097446717</v>
      </c>
    </row>
    <row r="1117" spans="1:28">
      <c r="A1117">
        <v>7299</v>
      </c>
      <c r="B1117">
        <v>1869170</v>
      </c>
      <c r="C1117" t="s">
        <v>164</v>
      </c>
      <c r="D1117" t="s">
        <v>126</v>
      </c>
      <c r="E1117" t="s">
        <v>179</v>
      </c>
      <c r="F1117" t="s">
        <v>118</v>
      </c>
      <c r="G1117">
        <v>42850.629861111112</v>
      </c>
      <c r="H1117" t="s">
        <v>180</v>
      </c>
      <c r="I1117" t="s">
        <v>116</v>
      </c>
      <c r="J1117" t="s">
        <v>181</v>
      </c>
      <c r="K1117" t="s">
        <v>182</v>
      </c>
      <c r="L1117" t="s">
        <v>183</v>
      </c>
      <c r="M1117">
        <v>3.2000000000000001E-2</v>
      </c>
      <c r="N1117" t="s">
        <v>149</v>
      </c>
      <c r="O1117" t="b">
        <v>0</v>
      </c>
      <c r="P1117">
        <v>138261413</v>
      </c>
      <c r="Q1117" t="s">
        <v>150</v>
      </c>
      <c r="R1117">
        <v>1E-3</v>
      </c>
      <c r="S1117" t="s">
        <v>184</v>
      </c>
      <c r="T1117">
        <v>2017</v>
      </c>
      <c r="U1117" t="s">
        <v>151</v>
      </c>
      <c r="V1117" t="s">
        <v>188</v>
      </c>
      <c r="W1117" t="s">
        <v>189</v>
      </c>
      <c r="X1117" t="s">
        <v>155</v>
      </c>
      <c r="Y1117">
        <v>636400</v>
      </c>
      <c r="Z1117">
        <v>291600</v>
      </c>
      <c r="AA1117">
        <v>1.4791973795069699</v>
      </c>
      <c r="AB1117">
        <v>52.471107816141703</v>
      </c>
    </row>
    <row r="1118" spans="1:28">
      <c r="A1118">
        <v>7299</v>
      </c>
      <c r="B1118">
        <v>1800347</v>
      </c>
      <c r="C1118" t="s">
        <v>164</v>
      </c>
      <c r="D1118" t="s">
        <v>126</v>
      </c>
      <c r="E1118" t="s">
        <v>179</v>
      </c>
      <c r="F1118" t="s">
        <v>118</v>
      </c>
      <c r="G1118">
        <v>42171.407638888886</v>
      </c>
      <c r="H1118" t="s">
        <v>180</v>
      </c>
      <c r="I1118" t="s">
        <v>116</v>
      </c>
      <c r="J1118" t="s">
        <v>181</v>
      </c>
      <c r="K1118" t="s">
        <v>182</v>
      </c>
      <c r="L1118" t="s">
        <v>183</v>
      </c>
      <c r="M1118">
        <v>0.02</v>
      </c>
      <c r="N1118" t="s">
        <v>149</v>
      </c>
      <c r="O1118" t="b">
        <v>0</v>
      </c>
      <c r="P1118">
        <v>138261413</v>
      </c>
      <c r="Q1118" t="s">
        <v>150</v>
      </c>
      <c r="R1118">
        <v>1E-3</v>
      </c>
      <c r="S1118" t="s">
        <v>184</v>
      </c>
      <c r="T1118">
        <v>2015</v>
      </c>
      <c r="U1118" t="s">
        <v>151</v>
      </c>
      <c r="V1118" t="s">
        <v>188</v>
      </c>
      <c r="W1118" t="s">
        <v>189</v>
      </c>
      <c r="X1118" t="s">
        <v>155</v>
      </c>
      <c r="Y1118">
        <v>636400</v>
      </c>
      <c r="Z1118">
        <v>291600</v>
      </c>
      <c r="AA1118">
        <v>1.4791973795069699</v>
      </c>
      <c r="AB1118">
        <v>52.471107816141703</v>
      </c>
    </row>
    <row r="1119" spans="1:28">
      <c r="A1119">
        <v>7299</v>
      </c>
      <c r="B1119">
        <v>4839960</v>
      </c>
      <c r="C1119" t="s">
        <v>164</v>
      </c>
      <c r="D1119" t="s">
        <v>126</v>
      </c>
      <c r="E1119" t="s">
        <v>236</v>
      </c>
      <c r="F1119" t="s">
        <v>115</v>
      </c>
      <c r="G1119">
        <v>45355.447916666664</v>
      </c>
      <c r="H1119" t="s">
        <v>180</v>
      </c>
      <c r="I1119" t="s">
        <v>116</v>
      </c>
      <c r="J1119" t="s">
        <v>237</v>
      </c>
      <c r="K1119" t="s">
        <v>238</v>
      </c>
      <c r="L1119" t="s">
        <v>183</v>
      </c>
      <c r="M1119">
        <v>1.4999999999999999E-2</v>
      </c>
      <c r="N1119" t="s">
        <v>149</v>
      </c>
      <c r="O1119" t="b">
        <v>0</v>
      </c>
      <c r="P1119">
        <v>138261413</v>
      </c>
      <c r="Q1119" t="s">
        <v>150</v>
      </c>
      <c r="R1119">
        <v>1E-3</v>
      </c>
      <c r="S1119" t="s">
        <v>184</v>
      </c>
      <c r="T1119">
        <v>2024</v>
      </c>
      <c r="U1119" t="s">
        <v>151</v>
      </c>
      <c r="V1119" t="s">
        <v>239</v>
      </c>
      <c r="W1119" t="s">
        <v>240</v>
      </c>
      <c r="X1119" t="s">
        <v>155</v>
      </c>
      <c r="Y1119">
        <v>419190</v>
      </c>
      <c r="Z1119">
        <v>291450</v>
      </c>
      <c r="AA1119">
        <v>-1.7186140218863399</v>
      </c>
      <c r="AB1119">
        <v>52.520595493892301</v>
      </c>
    </row>
    <row r="1120" spans="1:28">
      <c r="A1120">
        <v>7299</v>
      </c>
      <c r="B1120">
        <v>1831455</v>
      </c>
      <c r="C1120" t="s">
        <v>164</v>
      </c>
      <c r="D1120" t="s">
        <v>126</v>
      </c>
      <c r="E1120" t="s">
        <v>179</v>
      </c>
      <c r="F1120" t="s">
        <v>118</v>
      </c>
      <c r="G1120">
        <v>42489.645138888889</v>
      </c>
      <c r="H1120" t="s">
        <v>180</v>
      </c>
      <c r="I1120" t="s">
        <v>116</v>
      </c>
      <c r="J1120" t="s">
        <v>181</v>
      </c>
      <c r="K1120" t="s">
        <v>182</v>
      </c>
      <c r="L1120" t="s">
        <v>183</v>
      </c>
      <c r="M1120">
        <v>1.6E-2</v>
      </c>
      <c r="N1120" t="s">
        <v>149</v>
      </c>
      <c r="O1120" t="b">
        <v>0</v>
      </c>
      <c r="P1120">
        <v>138261413</v>
      </c>
      <c r="Q1120" t="s">
        <v>150</v>
      </c>
      <c r="R1120">
        <v>1E-3</v>
      </c>
      <c r="S1120" t="s">
        <v>184</v>
      </c>
      <c r="T1120">
        <v>2016</v>
      </c>
      <c r="U1120" t="s">
        <v>151</v>
      </c>
      <c r="V1120" t="s">
        <v>188</v>
      </c>
      <c r="W1120" t="s">
        <v>189</v>
      </c>
      <c r="X1120" t="s">
        <v>155</v>
      </c>
      <c r="Y1120">
        <v>636400</v>
      </c>
      <c r="Z1120">
        <v>291600</v>
      </c>
      <c r="AA1120">
        <v>1.4791973795069699</v>
      </c>
      <c r="AB1120">
        <v>52.471107816141703</v>
      </c>
    </row>
    <row r="1121" spans="1:28">
      <c r="A1121">
        <v>7299</v>
      </c>
      <c r="B1121">
        <v>1812485</v>
      </c>
      <c r="C1121" t="s">
        <v>164</v>
      </c>
      <c r="D1121" t="s">
        <v>126</v>
      </c>
      <c r="E1121" t="s">
        <v>179</v>
      </c>
      <c r="F1121" t="s">
        <v>118</v>
      </c>
      <c r="G1121">
        <v>42296.457638888889</v>
      </c>
      <c r="H1121" t="s">
        <v>180</v>
      </c>
      <c r="I1121" t="s">
        <v>116</v>
      </c>
      <c r="J1121" t="s">
        <v>181</v>
      </c>
      <c r="K1121" t="s">
        <v>182</v>
      </c>
      <c r="L1121" t="s">
        <v>183</v>
      </c>
      <c r="M1121">
        <v>0.02</v>
      </c>
      <c r="N1121" t="s">
        <v>149</v>
      </c>
      <c r="O1121" t="b">
        <v>0</v>
      </c>
      <c r="P1121">
        <v>138261413</v>
      </c>
      <c r="Q1121" t="s">
        <v>150</v>
      </c>
      <c r="R1121">
        <v>1E-3</v>
      </c>
      <c r="S1121" t="s">
        <v>184</v>
      </c>
      <c r="T1121">
        <v>2015</v>
      </c>
      <c r="U1121" t="s">
        <v>151</v>
      </c>
      <c r="V1121" t="s">
        <v>197</v>
      </c>
      <c r="W1121" t="s">
        <v>186</v>
      </c>
      <c r="X1121" t="s">
        <v>155</v>
      </c>
      <c r="Y1121">
        <v>624300</v>
      </c>
      <c r="Z1121">
        <v>306800</v>
      </c>
      <c r="AA1121">
        <v>1.3116346710660201</v>
      </c>
      <c r="AB1121">
        <v>52.6126273253455</v>
      </c>
    </row>
    <row r="1122" spans="1:28">
      <c r="A1122">
        <v>7299</v>
      </c>
      <c r="B1122">
        <v>1894330</v>
      </c>
      <c r="C1122" t="s">
        <v>164</v>
      </c>
      <c r="D1122" t="s">
        <v>126</v>
      </c>
      <c r="E1122" t="s">
        <v>179</v>
      </c>
      <c r="F1122" t="s">
        <v>118</v>
      </c>
      <c r="G1122">
        <v>43144.559027777781</v>
      </c>
      <c r="H1122" t="s">
        <v>180</v>
      </c>
      <c r="I1122" t="s">
        <v>116</v>
      </c>
      <c r="J1122" t="s">
        <v>199</v>
      </c>
      <c r="K1122" t="s">
        <v>200</v>
      </c>
      <c r="L1122" t="s">
        <v>183</v>
      </c>
      <c r="M1122">
        <v>3.5999999999999997E-2</v>
      </c>
      <c r="N1122" t="s">
        <v>149</v>
      </c>
      <c r="O1122" t="b">
        <v>0</v>
      </c>
      <c r="P1122">
        <v>138261413</v>
      </c>
      <c r="Q1122" t="s">
        <v>150</v>
      </c>
      <c r="R1122">
        <v>1E-3</v>
      </c>
      <c r="S1122" t="s">
        <v>184</v>
      </c>
      <c r="T1122">
        <v>2018</v>
      </c>
      <c r="U1122" t="s">
        <v>151</v>
      </c>
      <c r="V1122" t="s">
        <v>201</v>
      </c>
      <c r="W1122" t="s">
        <v>202</v>
      </c>
      <c r="X1122" t="s">
        <v>155</v>
      </c>
      <c r="Y1122">
        <v>516100</v>
      </c>
      <c r="Z1122">
        <v>253300</v>
      </c>
      <c r="AA1122">
        <v>-0.30395486908298303</v>
      </c>
      <c r="AB1122">
        <v>52.1657659569386</v>
      </c>
    </row>
    <row r="1123" spans="1:28">
      <c r="A1123">
        <v>7299</v>
      </c>
      <c r="B1123">
        <v>1866244</v>
      </c>
      <c r="C1123" t="s">
        <v>164</v>
      </c>
      <c r="D1123" t="s">
        <v>126</v>
      </c>
      <c r="E1123" t="s">
        <v>179</v>
      </c>
      <c r="F1123" t="s">
        <v>118</v>
      </c>
      <c r="G1123">
        <v>42814.418055555558</v>
      </c>
      <c r="H1123" t="s">
        <v>180</v>
      </c>
      <c r="I1123" t="s">
        <v>116</v>
      </c>
      <c r="J1123" t="s">
        <v>146</v>
      </c>
      <c r="K1123" t="s">
        <v>147</v>
      </c>
      <c r="L1123" t="s">
        <v>183</v>
      </c>
      <c r="M1123">
        <v>2.8000000000000001E-2</v>
      </c>
      <c r="N1123" t="s">
        <v>149</v>
      </c>
      <c r="O1123" t="b">
        <v>0</v>
      </c>
      <c r="P1123">
        <v>138261413</v>
      </c>
      <c r="Q1123" t="s">
        <v>150</v>
      </c>
      <c r="R1123">
        <v>1E-3</v>
      </c>
      <c r="S1123" t="s">
        <v>184</v>
      </c>
      <c r="T1123">
        <v>2017</v>
      </c>
      <c r="U1123" t="s">
        <v>151</v>
      </c>
      <c r="V1123" t="s">
        <v>204</v>
      </c>
      <c r="W1123" t="s">
        <v>154</v>
      </c>
      <c r="X1123" t="s">
        <v>155</v>
      </c>
      <c r="Y1123">
        <v>507500</v>
      </c>
      <c r="Z1123">
        <v>299100</v>
      </c>
      <c r="AA1123">
        <v>-0.41497245145673001</v>
      </c>
      <c r="AB1123">
        <v>52.579097446717</v>
      </c>
    </row>
    <row r="1124" spans="1:28">
      <c r="A1124">
        <v>7299</v>
      </c>
      <c r="B1124">
        <v>1535397</v>
      </c>
      <c r="C1124" t="s">
        <v>164</v>
      </c>
      <c r="D1124" t="s">
        <v>126</v>
      </c>
      <c r="E1124" t="s">
        <v>179</v>
      </c>
      <c r="F1124" t="s">
        <v>118</v>
      </c>
      <c r="G1124">
        <v>42254.477777777778</v>
      </c>
      <c r="H1124" t="s">
        <v>180</v>
      </c>
      <c r="I1124" t="s">
        <v>116</v>
      </c>
      <c r="J1124" t="s">
        <v>165</v>
      </c>
      <c r="K1124" t="s">
        <v>166</v>
      </c>
      <c r="L1124" t="s">
        <v>183</v>
      </c>
      <c r="M1124">
        <v>2.9000000000000001E-2</v>
      </c>
      <c r="N1124" t="s">
        <v>149</v>
      </c>
      <c r="O1124" t="b">
        <v>0</v>
      </c>
      <c r="P1124">
        <v>138261413</v>
      </c>
      <c r="Q1124" t="s">
        <v>150</v>
      </c>
      <c r="R1124">
        <v>1E-3</v>
      </c>
      <c r="S1124" t="s">
        <v>184</v>
      </c>
      <c r="T1124">
        <v>2015</v>
      </c>
      <c r="U1124" t="s">
        <v>151</v>
      </c>
      <c r="V1124" t="s">
        <v>242</v>
      </c>
      <c r="W1124" t="s">
        <v>243</v>
      </c>
      <c r="X1124" t="s">
        <v>155</v>
      </c>
      <c r="Y1124">
        <v>456840</v>
      </c>
      <c r="Z1124">
        <v>455364</v>
      </c>
      <c r="AA1124">
        <v>-1.13455725358881</v>
      </c>
      <c r="AB1124">
        <v>53.991201424557502</v>
      </c>
    </row>
    <row r="1125" spans="1:28">
      <c r="A1125">
        <v>7299</v>
      </c>
      <c r="B1125">
        <v>1796835</v>
      </c>
      <c r="C1125" t="s">
        <v>164</v>
      </c>
      <c r="D1125" t="s">
        <v>126</v>
      </c>
      <c r="E1125" t="s">
        <v>179</v>
      </c>
      <c r="F1125" t="s">
        <v>118</v>
      </c>
      <c r="G1125">
        <v>42143.701388888891</v>
      </c>
      <c r="H1125" t="s">
        <v>180</v>
      </c>
      <c r="I1125" t="s">
        <v>116</v>
      </c>
      <c r="J1125" t="s">
        <v>181</v>
      </c>
      <c r="K1125" t="s">
        <v>182</v>
      </c>
      <c r="L1125" t="s">
        <v>183</v>
      </c>
      <c r="M1125">
        <v>1.6E-2</v>
      </c>
      <c r="N1125" t="s">
        <v>149</v>
      </c>
      <c r="O1125" t="b">
        <v>0</v>
      </c>
      <c r="P1125">
        <v>138261413</v>
      </c>
      <c r="Q1125" t="s">
        <v>150</v>
      </c>
      <c r="R1125">
        <v>1E-3</v>
      </c>
      <c r="S1125" t="s">
        <v>184</v>
      </c>
      <c r="T1125">
        <v>2015</v>
      </c>
      <c r="U1125" t="s">
        <v>151</v>
      </c>
      <c r="V1125" t="s">
        <v>197</v>
      </c>
      <c r="W1125" t="s">
        <v>186</v>
      </c>
      <c r="X1125" t="s">
        <v>155</v>
      </c>
      <c r="Y1125">
        <v>624300</v>
      </c>
      <c r="Z1125">
        <v>306800</v>
      </c>
      <c r="AA1125">
        <v>1.3116346710660201</v>
      </c>
      <c r="AB1125">
        <v>52.6126273253455</v>
      </c>
    </row>
    <row r="1126" spans="1:28">
      <c r="A1126">
        <v>7299</v>
      </c>
      <c r="B1126">
        <v>1995875</v>
      </c>
      <c r="C1126" t="s">
        <v>164</v>
      </c>
      <c r="D1126" t="s">
        <v>126</v>
      </c>
      <c r="E1126" t="s">
        <v>179</v>
      </c>
      <c r="F1126" t="s">
        <v>118</v>
      </c>
      <c r="G1126">
        <v>44517.56527777778</v>
      </c>
      <c r="H1126" t="s">
        <v>180</v>
      </c>
      <c r="I1126" t="s">
        <v>116</v>
      </c>
      <c r="J1126" t="s">
        <v>181</v>
      </c>
      <c r="K1126" t="s">
        <v>182</v>
      </c>
      <c r="L1126" t="s">
        <v>183</v>
      </c>
      <c r="M1126">
        <v>7.4000000000000003E-3</v>
      </c>
      <c r="N1126" t="s">
        <v>149</v>
      </c>
      <c r="O1126" t="b">
        <v>0</v>
      </c>
      <c r="P1126">
        <v>138261413</v>
      </c>
      <c r="Q1126" t="s">
        <v>150</v>
      </c>
      <c r="R1126">
        <v>1E-3</v>
      </c>
      <c r="S1126" t="s">
        <v>184</v>
      </c>
      <c r="T1126">
        <v>2021</v>
      </c>
      <c r="U1126" t="s">
        <v>151</v>
      </c>
      <c r="V1126" t="s">
        <v>185</v>
      </c>
      <c r="W1126" t="s">
        <v>186</v>
      </c>
      <c r="X1126" t="s">
        <v>155</v>
      </c>
      <c r="Y1126">
        <v>620600</v>
      </c>
      <c r="Z1126">
        <v>309500</v>
      </c>
      <c r="AA1126">
        <v>1.2588812496391699</v>
      </c>
      <c r="AB1126">
        <v>52.638374352215699</v>
      </c>
    </row>
    <row r="1127" spans="1:28">
      <c r="A1127">
        <v>7299</v>
      </c>
      <c r="B1127">
        <v>1846630</v>
      </c>
      <c r="C1127" t="s">
        <v>164</v>
      </c>
      <c r="D1127" t="s">
        <v>126</v>
      </c>
      <c r="E1127" t="s">
        <v>179</v>
      </c>
      <c r="F1127" t="s">
        <v>118</v>
      </c>
      <c r="G1127">
        <v>42635.555555555555</v>
      </c>
      <c r="H1127" t="s">
        <v>180</v>
      </c>
      <c r="I1127" t="s">
        <v>116</v>
      </c>
      <c r="J1127" t="s">
        <v>146</v>
      </c>
      <c r="K1127" t="s">
        <v>147</v>
      </c>
      <c r="L1127" t="s">
        <v>183</v>
      </c>
      <c r="M1127">
        <v>1.6E-2</v>
      </c>
      <c r="N1127" t="s">
        <v>149</v>
      </c>
      <c r="O1127" t="b">
        <v>0</v>
      </c>
      <c r="P1127">
        <v>138261413</v>
      </c>
      <c r="Q1127" t="s">
        <v>150</v>
      </c>
      <c r="R1127">
        <v>1E-3</v>
      </c>
      <c r="S1127" t="s">
        <v>184</v>
      </c>
      <c r="T1127">
        <v>2016</v>
      </c>
      <c r="U1127" t="s">
        <v>151</v>
      </c>
      <c r="V1127" t="s">
        <v>225</v>
      </c>
      <c r="W1127" t="s">
        <v>226</v>
      </c>
      <c r="X1127" t="s">
        <v>155</v>
      </c>
      <c r="Y1127">
        <v>500098</v>
      </c>
      <c r="Z1127">
        <v>402866</v>
      </c>
      <c r="AA1127">
        <v>-0.49196935841400102</v>
      </c>
      <c r="AB1127">
        <v>53.512954618294103</v>
      </c>
    </row>
    <row r="1128" spans="1:28">
      <c r="A1128">
        <v>7299</v>
      </c>
      <c r="B1128">
        <v>4624388</v>
      </c>
      <c r="C1128" t="s">
        <v>164</v>
      </c>
      <c r="D1128" t="s">
        <v>126</v>
      </c>
      <c r="E1128" t="s">
        <v>179</v>
      </c>
      <c r="F1128" t="s">
        <v>118</v>
      </c>
      <c r="G1128">
        <v>42207.598611111112</v>
      </c>
      <c r="H1128" t="s">
        <v>180</v>
      </c>
      <c r="I1128" t="s">
        <v>116</v>
      </c>
      <c r="J1128" t="s">
        <v>192</v>
      </c>
      <c r="K1128" t="s">
        <v>193</v>
      </c>
      <c r="L1128" t="s">
        <v>183</v>
      </c>
      <c r="M1128">
        <v>2.2000000000000001E-3</v>
      </c>
      <c r="N1128" t="s">
        <v>149</v>
      </c>
      <c r="O1128" t="b">
        <v>0</v>
      </c>
      <c r="P1128">
        <v>138261413</v>
      </c>
      <c r="Q1128" t="s">
        <v>150</v>
      </c>
      <c r="R1128">
        <v>1E-3</v>
      </c>
      <c r="S1128" t="s">
        <v>184</v>
      </c>
      <c r="T1128">
        <v>2015</v>
      </c>
      <c r="U1128" t="s">
        <v>151</v>
      </c>
      <c r="V1128" t="s">
        <v>277</v>
      </c>
      <c r="W1128" t="s">
        <v>278</v>
      </c>
      <c r="X1128" t="s">
        <v>155</v>
      </c>
      <c r="Y1128">
        <v>383550</v>
      </c>
      <c r="Z1128">
        <v>252450</v>
      </c>
      <c r="AA1128">
        <v>-2.2419417969467799</v>
      </c>
      <c r="AB1128">
        <v>52.170064339376403</v>
      </c>
    </row>
    <row r="1129" spans="1:28">
      <c r="A1129">
        <v>7299</v>
      </c>
      <c r="B1129">
        <v>1976511</v>
      </c>
      <c r="C1129" t="s">
        <v>164</v>
      </c>
      <c r="D1129" t="s">
        <v>126</v>
      </c>
      <c r="E1129" t="s">
        <v>179</v>
      </c>
      <c r="F1129" t="s">
        <v>118</v>
      </c>
      <c r="G1129">
        <v>44232.613888888889</v>
      </c>
      <c r="H1129" t="s">
        <v>180</v>
      </c>
      <c r="I1129" t="s">
        <v>116</v>
      </c>
      <c r="J1129" t="s">
        <v>181</v>
      </c>
      <c r="K1129" t="s">
        <v>182</v>
      </c>
      <c r="L1129" t="s">
        <v>148</v>
      </c>
      <c r="M1129">
        <v>4.3E-3</v>
      </c>
      <c r="N1129" t="s">
        <v>149</v>
      </c>
      <c r="O1129" t="b">
        <v>0</v>
      </c>
      <c r="P1129">
        <v>138261413</v>
      </c>
      <c r="Q1129" t="s">
        <v>150</v>
      </c>
      <c r="R1129">
        <v>1E-3</v>
      </c>
      <c r="S1129" t="s">
        <v>184</v>
      </c>
      <c r="T1129">
        <v>2021</v>
      </c>
      <c r="U1129" t="s">
        <v>151</v>
      </c>
      <c r="V1129" t="s">
        <v>188</v>
      </c>
      <c r="W1129" t="s">
        <v>189</v>
      </c>
      <c r="X1129" t="s">
        <v>155</v>
      </c>
      <c r="Y1129">
        <v>636400</v>
      </c>
      <c r="Z1129">
        <v>291600</v>
      </c>
      <c r="AA1129">
        <v>1.4791973795069699</v>
      </c>
      <c r="AB1129">
        <v>52.471107816141703</v>
      </c>
    </row>
    <row r="1130" spans="1:28">
      <c r="A1130">
        <v>7299</v>
      </c>
      <c r="B1130">
        <v>1918831</v>
      </c>
      <c r="C1130" t="s">
        <v>164</v>
      </c>
      <c r="D1130" t="s">
        <v>126</v>
      </c>
      <c r="E1130" t="s">
        <v>179</v>
      </c>
      <c r="F1130" t="s">
        <v>118</v>
      </c>
      <c r="G1130">
        <v>43426.423611111109</v>
      </c>
      <c r="H1130" t="s">
        <v>180</v>
      </c>
      <c r="I1130" t="s">
        <v>116</v>
      </c>
      <c r="J1130" t="s">
        <v>146</v>
      </c>
      <c r="K1130" t="s">
        <v>147</v>
      </c>
      <c r="L1130" t="s">
        <v>183</v>
      </c>
      <c r="M1130">
        <v>1.2999999999999999E-2</v>
      </c>
      <c r="N1130" t="s">
        <v>149</v>
      </c>
      <c r="O1130" t="b">
        <v>0</v>
      </c>
      <c r="P1130">
        <v>138261413</v>
      </c>
      <c r="Q1130" t="s">
        <v>150</v>
      </c>
      <c r="R1130">
        <v>1E-3</v>
      </c>
      <c r="S1130" t="s">
        <v>184</v>
      </c>
      <c r="T1130">
        <v>2018</v>
      </c>
      <c r="U1130" t="s">
        <v>151</v>
      </c>
      <c r="V1130" t="s">
        <v>225</v>
      </c>
      <c r="W1130" t="s">
        <v>226</v>
      </c>
      <c r="X1130" t="s">
        <v>155</v>
      </c>
      <c r="Y1130">
        <v>500098</v>
      </c>
      <c r="Z1130">
        <v>402866</v>
      </c>
      <c r="AA1130">
        <v>-0.49196935841400102</v>
      </c>
      <c r="AB1130">
        <v>53.512954618294103</v>
      </c>
    </row>
    <row r="1131" spans="1:28">
      <c r="A1131">
        <v>7299</v>
      </c>
      <c r="B1131">
        <v>1404655</v>
      </c>
      <c r="C1131" t="s">
        <v>164</v>
      </c>
      <c r="D1131" t="s">
        <v>126</v>
      </c>
      <c r="E1131" t="s">
        <v>205</v>
      </c>
      <c r="F1131" t="s">
        <v>112</v>
      </c>
      <c r="G1131">
        <v>42639.668749999997</v>
      </c>
      <c r="H1131" t="s">
        <v>180</v>
      </c>
      <c r="I1131" t="s">
        <v>116</v>
      </c>
      <c r="J1131" t="s">
        <v>220</v>
      </c>
      <c r="K1131" t="s">
        <v>221</v>
      </c>
      <c r="L1131" t="s">
        <v>183</v>
      </c>
      <c r="M1131">
        <v>0.18</v>
      </c>
      <c r="N1131" t="s">
        <v>149</v>
      </c>
      <c r="O1131" t="b">
        <v>0</v>
      </c>
      <c r="P1131">
        <v>138261413</v>
      </c>
      <c r="Q1131" t="s">
        <v>150</v>
      </c>
      <c r="R1131">
        <v>1E-3</v>
      </c>
      <c r="S1131" t="s">
        <v>184</v>
      </c>
      <c r="T1131">
        <v>2016</v>
      </c>
      <c r="U1131" t="s">
        <v>151</v>
      </c>
      <c r="V1131" t="s">
        <v>222</v>
      </c>
      <c r="W1131" t="s">
        <v>223</v>
      </c>
      <c r="X1131" t="s">
        <v>155</v>
      </c>
      <c r="Y1131">
        <v>559400</v>
      </c>
      <c r="Z1131">
        <v>142800</v>
      </c>
      <c r="AA1131">
        <v>0.27827943679790101</v>
      </c>
      <c r="AB1131">
        <v>51.162245506364997</v>
      </c>
    </row>
    <row r="1132" spans="1:28">
      <c r="A1132">
        <v>7299</v>
      </c>
      <c r="B1132">
        <v>1906376</v>
      </c>
      <c r="C1132" t="s">
        <v>164</v>
      </c>
      <c r="D1132" t="s">
        <v>126</v>
      </c>
      <c r="E1132" t="s">
        <v>179</v>
      </c>
      <c r="F1132" t="s">
        <v>118</v>
      </c>
      <c r="G1132">
        <v>43279.650694444441</v>
      </c>
      <c r="H1132" t="s">
        <v>180</v>
      </c>
      <c r="I1132" t="s">
        <v>116</v>
      </c>
      <c r="J1132" t="s">
        <v>146</v>
      </c>
      <c r="K1132" t="s">
        <v>147</v>
      </c>
      <c r="L1132" t="s">
        <v>183</v>
      </c>
      <c r="M1132">
        <v>2.8000000000000001E-2</v>
      </c>
      <c r="N1132" t="s">
        <v>149</v>
      </c>
      <c r="O1132" t="b">
        <v>0</v>
      </c>
      <c r="P1132">
        <v>138261413</v>
      </c>
      <c r="Q1132" t="s">
        <v>150</v>
      </c>
      <c r="R1132">
        <v>1E-3</v>
      </c>
      <c r="S1132" t="s">
        <v>184</v>
      </c>
      <c r="T1132">
        <v>2018</v>
      </c>
      <c r="U1132" t="s">
        <v>151</v>
      </c>
      <c r="V1132" t="s">
        <v>204</v>
      </c>
      <c r="W1132" t="s">
        <v>154</v>
      </c>
      <c r="X1132" t="s">
        <v>155</v>
      </c>
      <c r="Y1132">
        <v>507500</v>
      </c>
      <c r="Z1132">
        <v>299100</v>
      </c>
      <c r="AA1132">
        <v>-0.41497245145673001</v>
      </c>
      <c r="AB1132">
        <v>52.579097446717</v>
      </c>
    </row>
    <row r="1133" spans="1:28">
      <c r="A1133">
        <v>7299</v>
      </c>
      <c r="B1133">
        <v>1847674</v>
      </c>
      <c r="C1133" t="s">
        <v>164</v>
      </c>
      <c r="D1133" t="s">
        <v>126</v>
      </c>
      <c r="E1133" t="s">
        <v>205</v>
      </c>
      <c r="F1133" t="s">
        <v>112</v>
      </c>
      <c r="G1133">
        <v>42654.5625</v>
      </c>
      <c r="H1133" t="s">
        <v>180</v>
      </c>
      <c r="I1133" t="s">
        <v>116</v>
      </c>
      <c r="J1133" t="s">
        <v>146</v>
      </c>
      <c r="K1133" t="s">
        <v>147</v>
      </c>
      <c r="L1133" t="s">
        <v>183</v>
      </c>
      <c r="M1133">
        <v>8.2000000000000003E-2</v>
      </c>
      <c r="N1133" t="s">
        <v>149</v>
      </c>
      <c r="O1133" t="b">
        <v>0</v>
      </c>
      <c r="P1133">
        <v>138261413</v>
      </c>
      <c r="Q1133" t="s">
        <v>150</v>
      </c>
      <c r="R1133">
        <v>1E-3</v>
      </c>
      <c r="S1133" t="s">
        <v>184</v>
      </c>
      <c r="T1133">
        <v>2016</v>
      </c>
      <c r="U1133" t="s">
        <v>151</v>
      </c>
      <c r="V1133" t="s">
        <v>204</v>
      </c>
      <c r="W1133" t="s">
        <v>154</v>
      </c>
      <c r="X1133" t="s">
        <v>155</v>
      </c>
      <c r="Y1133">
        <v>507500</v>
      </c>
      <c r="Z1133">
        <v>299100</v>
      </c>
      <c r="AA1133">
        <v>-0.41497245145673001</v>
      </c>
      <c r="AB1133">
        <v>52.579097446717</v>
      </c>
    </row>
    <row r="1134" spans="1:28">
      <c r="A1134">
        <v>7299</v>
      </c>
      <c r="B1134">
        <v>1951885</v>
      </c>
      <c r="C1134" t="s">
        <v>164</v>
      </c>
      <c r="D1134" t="s">
        <v>126</v>
      </c>
      <c r="E1134" t="s">
        <v>205</v>
      </c>
      <c r="F1134" t="s">
        <v>112</v>
      </c>
      <c r="G1134">
        <v>43801.488194444442</v>
      </c>
      <c r="H1134" t="s">
        <v>180</v>
      </c>
      <c r="I1134" t="s">
        <v>116</v>
      </c>
      <c r="J1134" t="s">
        <v>199</v>
      </c>
      <c r="K1134" t="s">
        <v>200</v>
      </c>
      <c r="L1134" t="s">
        <v>148</v>
      </c>
      <c r="M1134">
        <v>1.6E-2</v>
      </c>
      <c r="N1134" t="s">
        <v>149</v>
      </c>
      <c r="O1134" t="b">
        <v>0</v>
      </c>
      <c r="P1134">
        <v>138261413</v>
      </c>
      <c r="Q1134" t="s">
        <v>150</v>
      </c>
      <c r="R1134">
        <v>1E-3</v>
      </c>
      <c r="S1134" t="s">
        <v>184</v>
      </c>
      <c r="T1134">
        <v>2019</v>
      </c>
      <c r="U1134" t="s">
        <v>151</v>
      </c>
      <c r="V1134" t="s">
        <v>207</v>
      </c>
      <c r="W1134" t="s">
        <v>208</v>
      </c>
      <c r="X1134" t="s">
        <v>155</v>
      </c>
      <c r="Y1134">
        <v>515935</v>
      </c>
      <c r="Z1134">
        <v>253417</v>
      </c>
      <c r="AA1134">
        <v>-0.30632621725807402</v>
      </c>
      <c r="AB1134">
        <v>52.1668520239771</v>
      </c>
    </row>
    <row r="1135" spans="1:28">
      <c r="A1135">
        <v>7299</v>
      </c>
      <c r="B1135">
        <v>1999832</v>
      </c>
      <c r="C1135" t="s">
        <v>164</v>
      </c>
      <c r="D1135" t="s">
        <v>126</v>
      </c>
      <c r="E1135" t="s">
        <v>205</v>
      </c>
      <c r="F1135" t="s">
        <v>112</v>
      </c>
      <c r="G1135">
        <v>44568.397222222222</v>
      </c>
      <c r="H1135" t="s">
        <v>180</v>
      </c>
      <c r="I1135" t="s">
        <v>116</v>
      </c>
      <c r="J1135" t="s">
        <v>181</v>
      </c>
      <c r="K1135" t="s">
        <v>182</v>
      </c>
      <c r="L1135" t="s">
        <v>148</v>
      </c>
      <c r="M1135">
        <v>7.3000000000000001E-3</v>
      </c>
      <c r="N1135" t="s">
        <v>149</v>
      </c>
      <c r="O1135" t="b">
        <v>0</v>
      </c>
      <c r="P1135">
        <v>138261413</v>
      </c>
      <c r="Q1135" t="s">
        <v>150</v>
      </c>
      <c r="R1135">
        <v>1E-3</v>
      </c>
      <c r="S1135" t="s">
        <v>184</v>
      </c>
      <c r="T1135">
        <v>2022</v>
      </c>
      <c r="U1135" t="s">
        <v>151</v>
      </c>
      <c r="V1135" t="s">
        <v>188</v>
      </c>
      <c r="W1135" t="s">
        <v>189</v>
      </c>
      <c r="X1135" t="s">
        <v>155</v>
      </c>
      <c r="Y1135">
        <v>636400</v>
      </c>
      <c r="Z1135">
        <v>291600</v>
      </c>
      <c r="AA1135">
        <v>1.4791973795069699</v>
      </c>
      <c r="AB1135">
        <v>52.471107816141703</v>
      </c>
    </row>
    <row r="1136" spans="1:28">
      <c r="A1136">
        <v>7299</v>
      </c>
      <c r="B1136">
        <v>2047827</v>
      </c>
      <c r="C1136" t="s">
        <v>164</v>
      </c>
      <c r="D1136" t="s">
        <v>126</v>
      </c>
      <c r="E1136" t="s">
        <v>179</v>
      </c>
      <c r="F1136" t="s">
        <v>118</v>
      </c>
      <c r="G1136">
        <v>45187.478472222225</v>
      </c>
      <c r="H1136" t="s">
        <v>180</v>
      </c>
      <c r="I1136" t="s">
        <v>116</v>
      </c>
      <c r="J1136" t="s">
        <v>199</v>
      </c>
      <c r="K1136" t="s">
        <v>200</v>
      </c>
      <c r="L1136" t="s">
        <v>183</v>
      </c>
      <c r="M1136">
        <v>3.6999999999999998E-2</v>
      </c>
      <c r="N1136" t="s">
        <v>149</v>
      </c>
      <c r="O1136" t="b">
        <v>0</v>
      </c>
      <c r="P1136">
        <v>138261413</v>
      </c>
      <c r="Q1136" t="s">
        <v>150</v>
      </c>
      <c r="R1136">
        <v>1E-3</v>
      </c>
      <c r="S1136" t="s">
        <v>184</v>
      </c>
      <c r="T1136">
        <v>2023</v>
      </c>
      <c r="U1136" t="s">
        <v>151</v>
      </c>
      <c r="V1136" t="s">
        <v>201</v>
      </c>
      <c r="W1136" t="s">
        <v>202</v>
      </c>
      <c r="X1136" t="s">
        <v>155</v>
      </c>
      <c r="Y1136">
        <v>516100</v>
      </c>
      <c r="Z1136">
        <v>253300</v>
      </c>
      <c r="AA1136">
        <v>-0.30395486908298303</v>
      </c>
      <c r="AB1136">
        <v>52.1657659569386</v>
      </c>
    </row>
    <row r="1137" spans="1:28">
      <c r="A1137">
        <v>7299</v>
      </c>
      <c r="B1137">
        <v>2028021</v>
      </c>
      <c r="C1137" t="s">
        <v>164</v>
      </c>
      <c r="D1137" t="s">
        <v>126</v>
      </c>
      <c r="E1137" t="s">
        <v>236</v>
      </c>
      <c r="F1137" t="s">
        <v>115</v>
      </c>
      <c r="G1137">
        <v>44935.531944444447</v>
      </c>
      <c r="H1137" t="s">
        <v>180</v>
      </c>
      <c r="I1137" t="s">
        <v>116</v>
      </c>
      <c r="J1137" t="s">
        <v>146</v>
      </c>
      <c r="K1137" t="s">
        <v>147</v>
      </c>
      <c r="L1137" t="s">
        <v>183</v>
      </c>
      <c r="M1137">
        <v>9.1999999999999998E-3</v>
      </c>
      <c r="N1137" t="s">
        <v>149</v>
      </c>
      <c r="O1137" t="b">
        <v>0</v>
      </c>
      <c r="P1137">
        <v>138261413</v>
      </c>
      <c r="Q1137" t="s">
        <v>150</v>
      </c>
      <c r="R1137">
        <v>1E-3</v>
      </c>
      <c r="S1137" t="s">
        <v>184</v>
      </c>
      <c r="T1137">
        <v>2023</v>
      </c>
      <c r="U1137" t="s">
        <v>151</v>
      </c>
      <c r="V1137" t="s">
        <v>274</v>
      </c>
      <c r="W1137" t="s">
        <v>275</v>
      </c>
      <c r="X1137" t="s">
        <v>155</v>
      </c>
      <c r="Y1137">
        <v>501547</v>
      </c>
      <c r="Z1137">
        <v>370926</v>
      </c>
      <c r="AA1137">
        <v>-0.48037495542409397</v>
      </c>
      <c r="AB1137">
        <v>53.225682809836599</v>
      </c>
    </row>
    <row r="1138" spans="1:28">
      <c r="A1138">
        <v>7299</v>
      </c>
      <c r="B1138">
        <v>1981898</v>
      </c>
      <c r="C1138" t="s">
        <v>164</v>
      </c>
      <c r="D1138" t="s">
        <v>126</v>
      </c>
      <c r="E1138" t="s">
        <v>179</v>
      </c>
      <c r="F1138" t="s">
        <v>118</v>
      </c>
      <c r="G1138">
        <v>44326.456944444442</v>
      </c>
      <c r="H1138" t="s">
        <v>180</v>
      </c>
      <c r="I1138" t="s">
        <v>116</v>
      </c>
      <c r="J1138" t="s">
        <v>181</v>
      </c>
      <c r="K1138" t="s">
        <v>182</v>
      </c>
      <c r="L1138" t="s">
        <v>183</v>
      </c>
      <c r="M1138">
        <v>1.0999999999999999E-2</v>
      </c>
      <c r="N1138" t="s">
        <v>149</v>
      </c>
      <c r="O1138" t="b">
        <v>0</v>
      </c>
      <c r="P1138">
        <v>138261413</v>
      </c>
      <c r="Q1138" t="s">
        <v>150</v>
      </c>
      <c r="R1138">
        <v>1E-3</v>
      </c>
      <c r="S1138" t="s">
        <v>184</v>
      </c>
      <c r="T1138">
        <v>2021</v>
      </c>
      <c r="U1138" t="s">
        <v>151</v>
      </c>
      <c r="V1138" t="s">
        <v>188</v>
      </c>
      <c r="W1138" t="s">
        <v>189</v>
      </c>
      <c r="X1138" t="s">
        <v>155</v>
      </c>
      <c r="Y1138">
        <v>636400</v>
      </c>
      <c r="Z1138">
        <v>291600</v>
      </c>
      <c r="AA1138">
        <v>1.4791973795069699</v>
      </c>
      <c r="AB1138">
        <v>52.471107816141703</v>
      </c>
    </row>
    <row r="1139" spans="1:28">
      <c r="A1139">
        <v>7299</v>
      </c>
      <c r="B1139">
        <v>1868598</v>
      </c>
      <c r="C1139" t="s">
        <v>164</v>
      </c>
      <c r="D1139" t="s">
        <v>126</v>
      </c>
      <c r="E1139" t="s">
        <v>179</v>
      </c>
      <c r="F1139" t="s">
        <v>118</v>
      </c>
      <c r="G1139">
        <v>42843.500694444447</v>
      </c>
      <c r="H1139" t="s">
        <v>180</v>
      </c>
      <c r="I1139" t="s">
        <v>116</v>
      </c>
      <c r="J1139" t="s">
        <v>146</v>
      </c>
      <c r="K1139" t="s">
        <v>147</v>
      </c>
      <c r="L1139" t="s">
        <v>183</v>
      </c>
      <c r="M1139">
        <v>6.7000000000000004E-2</v>
      </c>
      <c r="N1139" t="s">
        <v>149</v>
      </c>
      <c r="O1139" t="b">
        <v>0</v>
      </c>
      <c r="P1139">
        <v>138261413</v>
      </c>
      <c r="Q1139" t="s">
        <v>150</v>
      </c>
      <c r="R1139">
        <v>1E-3</v>
      </c>
      <c r="S1139" t="s">
        <v>184</v>
      </c>
      <c r="T1139">
        <v>2017</v>
      </c>
      <c r="U1139" t="s">
        <v>151</v>
      </c>
      <c r="V1139" t="s">
        <v>204</v>
      </c>
      <c r="W1139" t="s">
        <v>154</v>
      </c>
      <c r="X1139" t="s">
        <v>155</v>
      </c>
      <c r="Y1139">
        <v>507500</v>
      </c>
      <c r="Z1139">
        <v>299100</v>
      </c>
      <c r="AA1139">
        <v>-0.41497245145673001</v>
      </c>
      <c r="AB1139">
        <v>52.579097446717</v>
      </c>
    </row>
    <row r="1140" spans="1:28">
      <c r="A1140">
        <v>7299</v>
      </c>
      <c r="B1140">
        <v>1838462</v>
      </c>
      <c r="C1140" t="s">
        <v>164</v>
      </c>
      <c r="D1140" t="s">
        <v>126</v>
      </c>
      <c r="E1140" t="s">
        <v>179</v>
      </c>
      <c r="F1140" t="s">
        <v>118</v>
      </c>
      <c r="G1140">
        <v>42569.554861111108</v>
      </c>
      <c r="H1140" t="s">
        <v>180</v>
      </c>
      <c r="I1140" t="s">
        <v>116</v>
      </c>
      <c r="J1140" t="s">
        <v>146</v>
      </c>
      <c r="K1140" t="s">
        <v>147</v>
      </c>
      <c r="L1140" t="s">
        <v>183</v>
      </c>
      <c r="M1140">
        <v>5.6000000000000001E-2</v>
      </c>
      <c r="N1140" t="s">
        <v>149</v>
      </c>
      <c r="O1140" t="b">
        <v>0</v>
      </c>
      <c r="P1140">
        <v>138261413</v>
      </c>
      <c r="Q1140" t="s">
        <v>150</v>
      </c>
      <c r="R1140">
        <v>1E-3</v>
      </c>
      <c r="S1140" t="s">
        <v>184</v>
      </c>
      <c r="T1140">
        <v>2016</v>
      </c>
      <c r="U1140" t="s">
        <v>151</v>
      </c>
      <c r="V1140" t="s">
        <v>204</v>
      </c>
      <c r="W1140" t="s">
        <v>154</v>
      </c>
      <c r="X1140" t="s">
        <v>155</v>
      </c>
      <c r="Y1140">
        <v>507500</v>
      </c>
      <c r="Z1140">
        <v>299100</v>
      </c>
      <c r="AA1140">
        <v>-0.41497245145673001</v>
      </c>
      <c r="AB1140">
        <v>52.579097446717</v>
      </c>
    </row>
    <row r="1141" spans="1:28">
      <c r="A1141">
        <v>7299</v>
      </c>
      <c r="B1141">
        <v>2006445</v>
      </c>
      <c r="C1141" t="s">
        <v>164</v>
      </c>
      <c r="D1141" t="s">
        <v>126</v>
      </c>
      <c r="E1141" t="s">
        <v>205</v>
      </c>
      <c r="F1141" t="s">
        <v>112</v>
      </c>
      <c r="G1141">
        <v>44657.368750000001</v>
      </c>
      <c r="H1141" t="s">
        <v>180</v>
      </c>
      <c r="I1141" t="s">
        <v>116</v>
      </c>
      <c r="J1141" t="s">
        <v>146</v>
      </c>
      <c r="K1141" t="s">
        <v>147</v>
      </c>
      <c r="L1141" t="s">
        <v>183</v>
      </c>
      <c r="M1141">
        <v>2.7E-2</v>
      </c>
      <c r="N1141" t="s">
        <v>149</v>
      </c>
      <c r="O1141" t="b">
        <v>0</v>
      </c>
      <c r="P1141">
        <v>138261413</v>
      </c>
      <c r="Q1141" t="s">
        <v>150</v>
      </c>
      <c r="R1141">
        <v>1E-3</v>
      </c>
      <c r="S1141" t="s">
        <v>184</v>
      </c>
      <c r="T1141">
        <v>2022</v>
      </c>
      <c r="U1141" t="s">
        <v>151</v>
      </c>
      <c r="V1141" t="s">
        <v>204</v>
      </c>
      <c r="W1141" t="s">
        <v>154</v>
      </c>
      <c r="X1141" t="s">
        <v>155</v>
      </c>
      <c r="Y1141">
        <v>507500</v>
      </c>
      <c r="Z1141">
        <v>299100</v>
      </c>
      <c r="AA1141">
        <v>-0.41497245145673001</v>
      </c>
      <c r="AB1141">
        <v>52.579097446717</v>
      </c>
    </row>
    <row r="1142" spans="1:28">
      <c r="A1142">
        <v>7299</v>
      </c>
      <c r="B1142">
        <v>1774839</v>
      </c>
      <c r="C1142" t="s">
        <v>164</v>
      </c>
      <c r="D1142" t="s">
        <v>126</v>
      </c>
      <c r="E1142" t="s">
        <v>179</v>
      </c>
      <c r="F1142" t="s">
        <v>118</v>
      </c>
      <c r="G1142">
        <v>41926.443055555559</v>
      </c>
      <c r="H1142" t="s">
        <v>180</v>
      </c>
      <c r="I1142" t="s">
        <v>116</v>
      </c>
      <c r="J1142" t="s">
        <v>181</v>
      </c>
      <c r="K1142" t="s">
        <v>182</v>
      </c>
      <c r="L1142" t="s">
        <v>183</v>
      </c>
      <c r="M1142">
        <v>0.02</v>
      </c>
      <c r="N1142" t="s">
        <v>149</v>
      </c>
      <c r="O1142" t="b">
        <v>0</v>
      </c>
      <c r="P1142">
        <v>138261413</v>
      </c>
      <c r="Q1142" t="s">
        <v>150</v>
      </c>
      <c r="R1142">
        <v>1E-3</v>
      </c>
      <c r="S1142" t="s">
        <v>184</v>
      </c>
      <c r="T1142">
        <v>2014</v>
      </c>
      <c r="U1142" t="s">
        <v>151</v>
      </c>
      <c r="V1142" t="s">
        <v>197</v>
      </c>
      <c r="W1142" t="s">
        <v>186</v>
      </c>
      <c r="X1142" t="s">
        <v>155</v>
      </c>
      <c r="Y1142">
        <v>624300</v>
      </c>
      <c r="Z1142">
        <v>306800</v>
      </c>
      <c r="AA1142">
        <v>1.3116346710660201</v>
      </c>
      <c r="AB1142">
        <v>52.6126273253455</v>
      </c>
    </row>
    <row r="1143" spans="1:28">
      <c r="A1143">
        <v>7299</v>
      </c>
      <c r="B1143">
        <v>1980172</v>
      </c>
      <c r="C1143" t="s">
        <v>164</v>
      </c>
      <c r="D1143" t="s">
        <v>126</v>
      </c>
      <c r="E1143" t="s">
        <v>179</v>
      </c>
      <c r="F1143" t="s">
        <v>118</v>
      </c>
      <c r="G1143">
        <v>44300.447222222225</v>
      </c>
      <c r="H1143" t="s">
        <v>180</v>
      </c>
      <c r="I1143" t="s">
        <v>116</v>
      </c>
      <c r="J1143" t="s">
        <v>146</v>
      </c>
      <c r="K1143" t="s">
        <v>147</v>
      </c>
      <c r="L1143" t="s">
        <v>183</v>
      </c>
      <c r="M1143">
        <v>3.5000000000000003E-2</v>
      </c>
      <c r="N1143" t="s">
        <v>149</v>
      </c>
      <c r="O1143" t="b">
        <v>0</v>
      </c>
      <c r="P1143">
        <v>138261413</v>
      </c>
      <c r="Q1143" t="s">
        <v>150</v>
      </c>
      <c r="R1143">
        <v>1E-3</v>
      </c>
      <c r="S1143" t="s">
        <v>184</v>
      </c>
      <c r="T1143">
        <v>2021</v>
      </c>
      <c r="U1143" t="s">
        <v>151</v>
      </c>
      <c r="V1143" t="s">
        <v>204</v>
      </c>
      <c r="W1143" t="s">
        <v>154</v>
      </c>
      <c r="X1143" t="s">
        <v>155</v>
      </c>
      <c r="Y1143">
        <v>507500</v>
      </c>
      <c r="Z1143">
        <v>299100</v>
      </c>
      <c r="AA1143">
        <v>-0.41497245145673001</v>
      </c>
      <c r="AB1143">
        <v>52.579097446717</v>
      </c>
    </row>
    <row r="1144" spans="1:28">
      <c r="A1144">
        <v>7299</v>
      </c>
      <c r="B1144">
        <v>1798795</v>
      </c>
      <c r="C1144" t="s">
        <v>164</v>
      </c>
      <c r="D1144" t="s">
        <v>126</v>
      </c>
      <c r="E1144" t="s">
        <v>179</v>
      </c>
      <c r="F1144" t="s">
        <v>118</v>
      </c>
      <c r="G1144">
        <v>42152.465277777781</v>
      </c>
      <c r="H1144" t="s">
        <v>180</v>
      </c>
      <c r="I1144" t="s">
        <v>116</v>
      </c>
      <c r="J1144" t="s">
        <v>181</v>
      </c>
      <c r="K1144" t="s">
        <v>182</v>
      </c>
      <c r="L1144" t="s">
        <v>183</v>
      </c>
      <c r="M1144">
        <v>1.4999999999999999E-2</v>
      </c>
      <c r="N1144" t="s">
        <v>149</v>
      </c>
      <c r="O1144" t="b">
        <v>0</v>
      </c>
      <c r="P1144">
        <v>138261413</v>
      </c>
      <c r="Q1144" t="s">
        <v>150</v>
      </c>
      <c r="R1144">
        <v>1E-3</v>
      </c>
      <c r="S1144" t="s">
        <v>184</v>
      </c>
      <c r="T1144">
        <v>2015</v>
      </c>
      <c r="U1144" t="s">
        <v>151</v>
      </c>
      <c r="V1144" t="s">
        <v>197</v>
      </c>
      <c r="W1144" t="s">
        <v>186</v>
      </c>
      <c r="X1144" t="s">
        <v>155</v>
      </c>
      <c r="Y1144">
        <v>624300</v>
      </c>
      <c r="Z1144">
        <v>306800</v>
      </c>
      <c r="AA1144">
        <v>1.3116346710660201</v>
      </c>
      <c r="AB1144">
        <v>52.6126273253455</v>
      </c>
    </row>
    <row r="1145" spans="1:28">
      <c r="A1145">
        <v>7299</v>
      </c>
      <c r="B1145">
        <v>1863167</v>
      </c>
      <c r="C1145" t="s">
        <v>164</v>
      </c>
      <c r="D1145" t="s">
        <v>126</v>
      </c>
      <c r="E1145" t="s">
        <v>179</v>
      </c>
      <c r="F1145" t="s">
        <v>118</v>
      </c>
      <c r="G1145">
        <v>42780.475694444445</v>
      </c>
      <c r="H1145" t="s">
        <v>180</v>
      </c>
      <c r="I1145" t="s">
        <v>116</v>
      </c>
      <c r="J1145" t="s">
        <v>146</v>
      </c>
      <c r="K1145" t="s">
        <v>147</v>
      </c>
      <c r="L1145" t="s">
        <v>183</v>
      </c>
      <c r="M1145">
        <v>2.8000000000000001E-2</v>
      </c>
      <c r="N1145" t="s">
        <v>149</v>
      </c>
      <c r="O1145" t="b">
        <v>0</v>
      </c>
      <c r="P1145">
        <v>138261413</v>
      </c>
      <c r="Q1145" t="s">
        <v>150</v>
      </c>
      <c r="R1145">
        <v>1E-3</v>
      </c>
      <c r="S1145" t="s">
        <v>184</v>
      </c>
      <c r="T1145">
        <v>2017</v>
      </c>
      <c r="U1145" t="s">
        <v>151</v>
      </c>
      <c r="V1145" t="s">
        <v>204</v>
      </c>
      <c r="W1145" t="s">
        <v>154</v>
      </c>
      <c r="X1145" t="s">
        <v>155</v>
      </c>
      <c r="Y1145">
        <v>507500</v>
      </c>
      <c r="Z1145">
        <v>299100</v>
      </c>
      <c r="AA1145">
        <v>-0.41497245145673001</v>
      </c>
      <c r="AB1145">
        <v>52.579097446717</v>
      </c>
    </row>
    <row r="1146" spans="1:28">
      <c r="A1146">
        <v>7299</v>
      </c>
      <c r="B1146">
        <v>1981571</v>
      </c>
      <c r="C1146" t="s">
        <v>164</v>
      </c>
      <c r="D1146" t="s">
        <v>126</v>
      </c>
      <c r="E1146" t="s">
        <v>179</v>
      </c>
      <c r="F1146" t="s">
        <v>118</v>
      </c>
      <c r="G1146">
        <v>44315.404166666667</v>
      </c>
      <c r="H1146" t="s">
        <v>180</v>
      </c>
      <c r="I1146" t="s">
        <v>116</v>
      </c>
      <c r="J1146" t="s">
        <v>181</v>
      </c>
      <c r="K1146" t="s">
        <v>182</v>
      </c>
      <c r="L1146" t="s">
        <v>183</v>
      </c>
      <c r="M1146">
        <v>0.01</v>
      </c>
      <c r="N1146" t="s">
        <v>149</v>
      </c>
      <c r="O1146" t="b">
        <v>0</v>
      </c>
      <c r="P1146">
        <v>138261413</v>
      </c>
      <c r="Q1146" t="s">
        <v>150</v>
      </c>
      <c r="R1146">
        <v>1E-3</v>
      </c>
      <c r="S1146" t="s">
        <v>184</v>
      </c>
      <c r="T1146">
        <v>2021</v>
      </c>
      <c r="U1146" t="s">
        <v>151</v>
      </c>
      <c r="V1146" t="s">
        <v>188</v>
      </c>
      <c r="W1146" t="s">
        <v>189</v>
      </c>
      <c r="X1146" t="s">
        <v>155</v>
      </c>
      <c r="Y1146">
        <v>636400</v>
      </c>
      <c r="Z1146">
        <v>291600</v>
      </c>
      <c r="AA1146">
        <v>1.4791973795069699</v>
      </c>
      <c r="AB1146">
        <v>52.471107816141703</v>
      </c>
    </row>
    <row r="1147" spans="1:28">
      <c r="A1147">
        <v>7299</v>
      </c>
      <c r="B1147">
        <v>1867285</v>
      </c>
      <c r="C1147" t="s">
        <v>164</v>
      </c>
      <c r="D1147" t="s">
        <v>126</v>
      </c>
      <c r="E1147" t="s">
        <v>179</v>
      </c>
      <c r="F1147" t="s">
        <v>118</v>
      </c>
      <c r="G1147">
        <v>42822.559027777781</v>
      </c>
      <c r="H1147" t="s">
        <v>180</v>
      </c>
      <c r="I1147" t="s">
        <v>116</v>
      </c>
      <c r="J1147" t="s">
        <v>146</v>
      </c>
      <c r="K1147" t="s">
        <v>147</v>
      </c>
      <c r="L1147" t="s">
        <v>183</v>
      </c>
      <c r="M1147">
        <v>2.9000000000000001E-2</v>
      </c>
      <c r="N1147" t="s">
        <v>149</v>
      </c>
      <c r="O1147" t="b">
        <v>0</v>
      </c>
      <c r="P1147">
        <v>138261413</v>
      </c>
      <c r="Q1147" t="s">
        <v>150</v>
      </c>
      <c r="R1147">
        <v>1E-3</v>
      </c>
      <c r="S1147" t="s">
        <v>184</v>
      </c>
      <c r="T1147">
        <v>2017</v>
      </c>
      <c r="U1147" t="s">
        <v>151</v>
      </c>
      <c r="V1147" t="s">
        <v>204</v>
      </c>
      <c r="W1147" t="s">
        <v>154</v>
      </c>
      <c r="X1147" t="s">
        <v>155</v>
      </c>
      <c r="Y1147">
        <v>507500</v>
      </c>
      <c r="Z1147">
        <v>299100</v>
      </c>
      <c r="AA1147">
        <v>-0.41497245145673001</v>
      </c>
      <c r="AB1147">
        <v>52.579097446717</v>
      </c>
    </row>
    <row r="1148" spans="1:28">
      <c r="A1148">
        <v>7299</v>
      </c>
      <c r="B1148">
        <v>4631140</v>
      </c>
      <c r="C1148" t="s">
        <v>164</v>
      </c>
      <c r="D1148" t="s">
        <v>126</v>
      </c>
      <c r="E1148" t="s">
        <v>179</v>
      </c>
      <c r="F1148" t="s">
        <v>118</v>
      </c>
      <c r="G1148">
        <v>42291.512499999997</v>
      </c>
      <c r="H1148" t="s">
        <v>191</v>
      </c>
      <c r="I1148" t="s">
        <v>119</v>
      </c>
      <c r="J1148" t="s">
        <v>192</v>
      </c>
      <c r="K1148" t="s">
        <v>193</v>
      </c>
      <c r="L1148" t="s">
        <v>183</v>
      </c>
      <c r="M1148">
        <v>5.5999999999999999E-3</v>
      </c>
      <c r="N1148" t="s">
        <v>149</v>
      </c>
      <c r="O1148" t="b">
        <v>0</v>
      </c>
      <c r="P1148">
        <v>138261413</v>
      </c>
      <c r="Q1148" t="s">
        <v>150</v>
      </c>
      <c r="R1148">
        <v>1E-3</v>
      </c>
      <c r="S1148" t="s">
        <v>184</v>
      </c>
      <c r="T1148">
        <v>2015</v>
      </c>
      <c r="U1148" t="s">
        <v>151</v>
      </c>
      <c r="V1148" t="s">
        <v>194</v>
      </c>
      <c r="W1148" t="s">
        <v>195</v>
      </c>
      <c r="X1148" t="s">
        <v>155</v>
      </c>
      <c r="Y1148">
        <v>357000</v>
      </c>
      <c r="Z1148">
        <v>237460</v>
      </c>
      <c r="AA1148">
        <v>-2.62823009845419</v>
      </c>
      <c r="AB1148">
        <v>52.033868710239098</v>
      </c>
    </row>
    <row r="1149" spans="1:28">
      <c r="A1149">
        <v>7299</v>
      </c>
      <c r="B1149">
        <v>1792676</v>
      </c>
      <c r="C1149" t="s">
        <v>164</v>
      </c>
      <c r="D1149" t="s">
        <v>126</v>
      </c>
      <c r="E1149" t="s">
        <v>179</v>
      </c>
      <c r="F1149" t="s">
        <v>118</v>
      </c>
      <c r="G1149">
        <v>42095.678472222222</v>
      </c>
      <c r="H1149" t="s">
        <v>180</v>
      </c>
      <c r="I1149" t="s">
        <v>116</v>
      </c>
      <c r="J1149" t="s">
        <v>181</v>
      </c>
      <c r="K1149" t="s">
        <v>182</v>
      </c>
      <c r="L1149" t="s">
        <v>183</v>
      </c>
      <c r="M1149">
        <v>8.9999999999999993E-3</v>
      </c>
      <c r="N1149" t="s">
        <v>149</v>
      </c>
      <c r="O1149" t="b">
        <v>0</v>
      </c>
      <c r="P1149">
        <v>138261413</v>
      </c>
      <c r="Q1149" t="s">
        <v>150</v>
      </c>
      <c r="R1149">
        <v>1E-3</v>
      </c>
      <c r="S1149" t="s">
        <v>184</v>
      </c>
      <c r="T1149">
        <v>2015</v>
      </c>
      <c r="U1149" t="s">
        <v>151</v>
      </c>
      <c r="V1149" t="s">
        <v>185</v>
      </c>
      <c r="W1149" t="s">
        <v>186</v>
      </c>
      <c r="X1149" t="s">
        <v>155</v>
      </c>
      <c r="Y1149">
        <v>620600</v>
      </c>
      <c r="Z1149">
        <v>309500</v>
      </c>
      <c r="AA1149">
        <v>1.2588812496391699</v>
      </c>
      <c r="AB1149">
        <v>52.638374352215699</v>
      </c>
    </row>
    <row r="1150" spans="1:28">
      <c r="A1150">
        <v>7299</v>
      </c>
      <c r="B1150">
        <v>1947809</v>
      </c>
      <c r="C1150" t="s">
        <v>164</v>
      </c>
      <c r="D1150" t="s">
        <v>126</v>
      </c>
      <c r="E1150" t="s">
        <v>179</v>
      </c>
      <c r="F1150" t="s">
        <v>118</v>
      </c>
      <c r="G1150">
        <v>43761.524305555555</v>
      </c>
      <c r="H1150" t="s">
        <v>180</v>
      </c>
      <c r="I1150" t="s">
        <v>116</v>
      </c>
      <c r="J1150" t="s">
        <v>146</v>
      </c>
      <c r="K1150" t="s">
        <v>147</v>
      </c>
      <c r="L1150" t="s">
        <v>183</v>
      </c>
      <c r="M1150">
        <v>2.7000000000000001E-3</v>
      </c>
      <c r="N1150" t="s">
        <v>149</v>
      </c>
      <c r="O1150" t="b">
        <v>0</v>
      </c>
      <c r="P1150">
        <v>138261413</v>
      </c>
      <c r="Q1150" t="s">
        <v>150</v>
      </c>
      <c r="R1150">
        <v>1E-3</v>
      </c>
      <c r="S1150" t="s">
        <v>184</v>
      </c>
      <c r="T1150">
        <v>2019</v>
      </c>
      <c r="U1150" t="s">
        <v>151</v>
      </c>
      <c r="V1150" t="s">
        <v>225</v>
      </c>
      <c r="W1150" t="s">
        <v>226</v>
      </c>
      <c r="X1150" t="s">
        <v>155</v>
      </c>
      <c r="Y1150">
        <v>500098</v>
      </c>
      <c r="Z1150">
        <v>402866</v>
      </c>
      <c r="AA1150">
        <v>-0.49196935841400102</v>
      </c>
      <c r="AB1150">
        <v>53.512954618294103</v>
      </c>
    </row>
    <row r="1151" spans="1:28">
      <c r="A1151">
        <v>7299</v>
      </c>
      <c r="B1151">
        <v>2044605</v>
      </c>
      <c r="C1151" t="s">
        <v>164</v>
      </c>
      <c r="D1151" t="s">
        <v>126</v>
      </c>
      <c r="E1151" t="s">
        <v>179</v>
      </c>
      <c r="F1151" t="s">
        <v>118</v>
      </c>
      <c r="G1151">
        <v>45141.519444444442</v>
      </c>
      <c r="H1151" t="s">
        <v>180</v>
      </c>
      <c r="I1151" t="s">
        <v>116</v>
      </c>
      <c r="J1151" t="s">
        <v>199</v>
      </c>
      <c r="K1151" t="s">
        <v>200</v>
      </c>
      <c r="L1151" t="s">
        <v>148</v>
      </c>
      <c r="M1151">
        <v>4.7E-2</v>
      </c>
      <c r="N1151" t="s">
        <v>149</v>
      </c>
      <c r="O1151" t="b">
        <v>0</v>
      </c>
      <c r="P1151">
        <v>138261413</v>
      </c>
      <c r="Q1151" t="s">
        <v>150</v>
      </c>
      <c r="R1151">
        <v>1E-3</v>
      </c>
      <c r="S1151" t="s">
        <v>184</v>
      </c>
      <c r="T1151">
        <v>2023</v>
      </c>
      <c r="U1151" t="s">
        <v>151</v>
      </c>
      <c r="V1151" t="s">
        <v>201</v>
      </c>
      <c r="W1151" t="s">
        <v>202</v>
      </c>
      <c r="X1151" t="s">
        <v>155</v>
      </c>
      <c r="Y1151">
        <v>516100</v>
      </c>
      <c r="Z1151">
        <v>253300</v>
      </c>
      <c r="AA1151">
        <v>-0.30395486908298303</v>
      </c>
      <c r="AB1151">
        <v>52.1657659569386</v>
      </c>
    </row>
    <row r="1152" spans="1:28">
      <c r="A1152">
        <v>7299</v>
      </c>
      <c r="B1152">
        <v>1821768</v>
      </c>
      <c r="C1152" t="s">
        <v>164</v>
      </c>
      <c r="D1152" t="s">
        <v>126</v>
      </c>
      <c r="E1152" t="s">
        <v>179</v>
      </c>
      <c r="F1152" t="s">
        <v>118</v>
      </c>
      <c r="G1152">
        <v>42387.654166666667</v>
      </c>
      <c r="H1152" t="s">
        <v>180</v>
      </c>
      <c r="I1152" t="s">
        <v>116</v>
      </c>
      <c r="J1152" t="s">
        <v>181</v>
      </c>
      <c r="K1152" t="s">
        <v>182</v>
      </c>
      <c r="L1152" t="s">
        <v>183</v>
      </c>
      <c r="M1152">
        <v>6.4999999999999997E-3</v>
      </c>
      <c r="N1152" t="s">
        <v>149</v>
      </c>
      <c r="O1152" t="b">
        <v>0</v>
      </c>
      <c r="P1152">
        <v>138261413</v>
      </c>
      <c r="Q1152" t="s">
        <v>150</v>
      </c>
      <c r="R1152">
        <v>1E-3</v>
      </c>
      <c r="S1152" t="s">
        <v>184</v>
      </c>
      <c r="T1152">
        <v>2016</v>
      </c>
      <c r="U1152" t="s">
        <v>151</v>
      </c>
      <c r="V1152" t="s">
        <v>185</v>
      </c>
      <c r="W1152" t="s">
        <v>186</v>
      </c>
      <c r="X1152" t="s">
        <v>155</v>
      </c>
      <c r="Y1152">
        <v>620600</v>
      </c>
      <c r="Z1152">
        <v>309500</v>
      </c>
      <c r="AA1152">
        <v>1.2588812496391699</v>
      </c>
      <c r="AB1152">
        <v>52.638374352215699</v>
      </c>
    </row>
    <row r="1153" spans="1:28">
      <c r="A1153">
        <v>7299</v>
      </c>
      <c r="B1153">
        <v>1902072</v>
      </c>
      <c r="C1153" t="s">
        <v>164</v>
      </c>
      <c r="D1153" t="s">
        <v>126</v>
      </c>
      <c r="E1153" t="s">
        <v>179</v>
      </c>
      <c r="F1153" t="s">
        <v>118</v>
      </c>
      <c r="G1153">
        <v>43237.557638888888</v>
      </c>
      <c r="H1153" t="s">
        <v>180</v>
      </c>
      <c r="I1153" t="s">
        <v>116</v>
      </c>
      <c r="J1153" t="s">
        <v>199</v>
      </c>
      <c r="K1153" t="s">
        <v>200</v>
      </c>
      <c r="L1153" t="s">
        <v>183</v>
      </c>
      <c r="M1153">
        <v>4.9000000000000002E-2</v>
      </c>
      <c r="N1153" t="s">
        <v>149</v>
      </c>
      <c r="O1153" t="b">
        <v>0</v>
      </c>
      <c r="P1153">
        <v>138261413</v>
      </c>
      <c r="Q1153" t="s">
        <v>150</v>
      </c>
      <c r="R1153">
        <v>1E-3</v>
      </c>
      <c r="S1153" t="s">
        <v>184</v>
      </c>
      <c r="T1153">
        <v>2018</v>
      </c>
      <c r="U1153" t="s">
        <v>151</v>
      </c>
      <c r="V1153" t="s">
        <v>201</v>
      </c>
      <c r="W1153" t="s">
        <v>202</v>
      </c>
      <c r="X1153" t="s">
        <v>155</v>
      </c>
      <c r="Y1153">
        <v>516100</v>
      </c>
      <c r="Z1153">
        <v>253300</v>
      </c>
      <c r="AA1153">
        <v>-0.30395486908298303</v>
      </c>
      <c r="AB1153">
        <v>52.1657659569386</v>
      </c>
    </row>
    <row r="1154" spans="1:28">
      <c r="A1154">
        <v>7299</v>
      </c>
      <c r="B1154">
        <v>4774486</v>
      </c>
      <c r="C1154" t="s">
        <v>164</v>
      </c>
      <c r="D1154" t="s">
        <v>126</v>
      </c>
      <c r="E1154" t="s">
        <v>179</v>
      </c>
      <c r="F1154" t="s">
        <v>118</v>
      </c>
      <c r="G1154">
        <v>44358.572916666664</v>
      </c>
      <c r="H1154" t="s">
        <v>191</v>
      </c>
      <c r="I1154" t="s">
        <v>119</v>
      </c>
      <c r="J1154" t="s">
        <v>192</v>
      </c>
      <c r="K1154" t="s">
        <v>193</v>
      </c>
      <c r="L1154" t="s">
        <v>183</v>
      </c>
      <c r="M1154">
        <v>4.8999999999999998E-3</v>
      </c>
      <c r="N1154" t="s">
        <v>149</v>
      </c>
      <c r="O1154" t="b">
        <v>0</v>
      </c>
      <c r="P1154">
        <v>138261413</v>
      </c>
      <c r="Q1154" t="s">
        <v>150</v>
      </c>
      <c r="R1154">
        <v>1E-3</v>
      </c>
      <c r="S1154" t="s">
        <v>184</v>
      </c>
      <c r="T1154">
        <v>2021</v>
      </c>
      <c r="U1154" t="s">
        <v>151</v>
      </c>
      <c r="V1154" t="s">
        <v>194</v>
      </c>
      <c r="W1154" t="s">
        <v>195</v>
      </c>
      <c r="X1154" t="s">
        <v>155</v>
      </c>
      <c r="Y1154">
        <v>357000</v>
      </c>
      <c r="Z1154">
        <v>237460</v>
      </c>
      <c r="AA1154">
        <v>-2.62823009845419</v>
      </c>
      <c r="AB1154">
        <v>52.033868710239098</v>
      </c>
    </row>
    <row r="1155" spans="1:28">
      <c r="A1155">
        <v>7299</v>
      </c>
      <c r="B1155">
        <v>1529933</v>
      </c>
      <c r="C1155" t="s">
        <v>164</v>
      </c>
      <c r="D1155" t="s">
        <v>126</v>
      </c>
      <c r="E1155" t="s">
        <v>179</v>
      </c>
      <c r="F1155" t="s">
        <v>118</v>
      </c>
      <c r="G1155">
        <v>42192.533333333333</v>
      </c>
      <c r="H1155" t="s">
        <v>180</v>
      </c>
      <c r="I1155" t="s">
        <v>116</v>
      </c>
      <c r="J1155" t="s">
        <v>165</v>
      </c>
      <c r="K1155" t="s">
        <v>166</v>
      </c>
      <c r="L1155" t="s">
        <v>183</v>
      </c>
      <c r="M1155">
        <v>5.4999999999999997E-3</v>
      </c>
      <c r="N1155" t="s">
        <v>149</v>
      </c>
      <c r="O1155" t="b">
        <v>0</v>
      </c>
      <c r="P1155">
        <v>138261413</v>
      </c>
      <c r="Q1155" t="s">
        <v>150</v>
      </c>
      <c r="R1155">
        <v>1E-3</v>
      </c>
      <c r="S1155" t="s">
        <v>184</v>
      </c>
      <c r="T1155">
        <v>2015</v>
      </c>
      <c r="U1155" t="s">
        <v>151</v>
      </c>
      <c r="V1155" t="s">
        <v>242</v>
      </c>
      <c r="W1155" t="s">
        <v>243</v>
      </c>
      <c r="X1155" t="s">
        <v>155</v>
      </c>
      <c r="Y1155">
        <v>456840</v>
      </c>
      <c r="Z1155">
        <v>455364</v>
      </c>
      <c r="AA1155">
        <v>-1.13455725358881</v>
      </c>
      <c r="AB1155">
        <v>53.991201424557502</v>
      </c>
    </row>
    <row r="1156" spans="1:28">
      <c r="A1156">
        <v>7299</v>
      </c>
      <c r="B1156">
        <v>4599415</v>
      </c>
      <c r="C1156" t="s">
        <v>164</v>
      </c>
      <c r="D1156" t="s">
        <v>126</v>
      </c>
      <c r="E1156" t="s">
        <v>179</v>
      </c>
      <c r="F1156" t="s">
        <v>118</v>
      </c>
      <c r="G1156">
        <v>41911.574305555558</v>
      </c>
      <c r="H1156" t="s">
        <v>191</v>
      </c>
      <c r="I1156" t="s">
        <v>119</v>
      </c>
      <c r="J1156" t="s">
        <v>192</v>
      </c>
      <c r="K1156" t="s">
        <v>193</v>
      </c>
      <c r="L1156" t="s">
        <v>183</v>
      </c>
      <c r="M1156">
        <v>3.0000000000000001E-3</v>
      </c>
      <c r="N1156" t="s">
        <v>149</v>
      </c>
      <c r="O1156" t="b">
        <v>0</v>
      </c>
      <c r="P1156">
        <v>138261413</v>
      </c>
      <c r="Q1156" t="s">
        <v>150</v>
      </c>
      <c r="R1156">
        <v>1E-3</v>
      </c>
      <c r="S1156" t="s">
        <v>184</v>
      </c>
      <c r="T1156">
        <v>2014</v>
      </c>
      <c r="U1156" t="s">
        <v>151</v>
      </c>
      <c r="V1156" t="s">
        <v>194</v>
      </c>
      <c r="W1156" t="s">
        <v>195</v>
      </c>
      <c r="X1156" t="s">
        <v>155</v>
      </c>
      <c r="Y1156">
        <v>357000</v>
      </c>
      <c r="Z1156">
        <v>237460</v>
      </c>
      <c r="AA1156">
        <v>-2.62823009845419</v>
      </c>
      <c r="AB1156">
        <v>52.033868710239098</v>
      </c>
    </row>
    <row r="1157" spans="1:28">
      <c r="A1157">
        <v>7299</v>
      </c>
      <c r="B1157">
        <v>2006714</v>
      </c>
      <c r="C1157" t="s">
        <v>164</v>
      </c>
      <c r="D1157" t="s">
        <v>126</v>
      </c>
      <c r="E1157" t="s">
        <v>179</v>
      </c>
      <c r="F1157" t="s">
        <v>118</v>
      </c>
      <c r="G1157">
        <v>44664.431944444441</v>
      </c>
      <c r="H1157" t="s">
        <v>180</v>
      </c>
      <c r="I1157" t="s">
        <v>116</v>
      </c>
      <c r="J1157" t="s">
        <v>181</v>
      </c>
      <c r="K1157" t="s">
        <v>182</v>
      </c>
      <c r="L1157" t="s">
        <v>183</v>
      </c>
      <c r="M1157">
        <v>0.01</v>
      </c>
      <c r="N1157" t="s">
        <v>149</v>
      </c>
      <c r="O1157" t="b">
        <v>0</v>
      </c>
      <c r="P1157">
        <v>138261413</v>
      </c>
      <c r="Q1157" t="s">
        <v>150</v>
      </c>
      <c r="R1157">
        <v>1E-3</v>
      </c>
      <c r="S1157" t="s">
        <v>184</v>
      </c>
      <c r="T1157">
        <v>2022</v>
      </c>
      <c r="U1157" t="s">
        <v>151</v>
      </c>
      <c r="V1157" t="s">
        <v>188</v>
      </c>
      <c r="W1157" t="s">
        <v>189</v>
      </c>
      <c r="X1157" t="s">
        <v>155</v>
      </c>
      <c r="Y1157">
        <v>636400</v>
      </c>
      <c r="Z1157">
        <v>291600</v>
      </c>
      <c r="AA1157">
        <v>1.4791973795069699</v>
      </c>
      <c r="AB1157">
        <v>52.471107816141703</v>
      </c>
    </row>
    <row r="1158" spans="1:28">
      <c r="A1158">
        <v>7299</v>
      </c>
      <c r="B1158">
        <v>1958061</v>
      </c>
      <c r="C1158" t="s">
        <v>164</v>
      </c>
      <c r="D1158" t="s">
        <v>126</v>
      </c>
      <c r="E1158" t="s">
        <v>205</v>
      </c>
      <c r="F1158" t="s">
        <v>112</v>
      </c>
      <c r="G1158">
        <v>43878.457638888889</v>
      </c>
      <c r="H1158" t="s">
        <v>180</v>
      </c>
      <c r="I1158" t="s">
        <v>116</v>
      </c>
      <c r="J1158" t="s">
        <v>181</v>
      </c>
      <c r="K1158" t="s">
        <v>182</v>
      </c>
      <c r="L1158" t="s">
        <v>183</v>
      </c>
      <c r="M1158">
        <v>0.01</v>
      </c>
      <c r="N1158" t="s">
        <v>149</v>
      </c>
      <c r="O1158" t="b">
        <v>0</v>
      </c>
      <c r="P1158">
        <v>138261413</v>
      </c>
      <c r="Q1158" t="s">
        <v>150</v>
      </c>
      <c r="R1158">
        <v>1E-3</v>
      </c>
      <c r="S1158" t="s">
        <v>184</v>
      </c>
      <c r="T1158">
        <v>2020</v>
      </c>
      <c r="U1158" t="s">
        <v>151</v>
      </c>
      <c r="V1158" t="s">
        <v>188</v>
      </c>
      <c r="W1158" t="s">
        <v>189</v>
      </c>
      <c r="X1158" t="s">
        <v>155</v>
      </c>
      <c r="Y1158">
        <v>636400</v>
      </c>
      <c r="Z1158">
        <v>291600</v>
      </c>
      <c r="AA1158">
        <v>1.4791973795069699</v>
      </c>
      <c r="AB1158">
        <v>52.471107816141703</v>
      </c>
    </row>
    <row r="1159" spans="1:28">
      <c r="A1159">
        <v>7299</v>
      </c>
      <c r="B1159">
        <v>1863022</v>
      </c>
      <c r="C1159" t="s">
        <v>164</v>
      </c>
      <c r="D1159" t="s">
        <v>126</v>
      </c>
      <c r="E1159" t="s">
        <v>179</v>
      </c>
      <c r="F1159" t="s">
        <v>118</v>
      </c>
      <c r="G1159">
        <v>42776.524305555555</v>
      </c>
      <c r="H1159" t="s">
        <v>180</v>
      </c>
      <c r="I1159" t="s">
        <v>116</v>
      </c>
      <c r="J1159" t="s">
        <v>181</v>
      </c>
      <c r="K1159" t="s">
        <v>182</v>
      </c>
      <c r="L1159" t="s">
        <v>183</v>
      </c>
      <c r="M1159">
        <v>1.0999999999999999E-2</v>
      </c>
      <c r="N1159" t="s">
        <v>149</v>
      </c>
      <c r="O1159" t="b">
        <v>0</v>
      </c>
      <c r="P1159">
        <v>138261413</v>
      </c>
      <c r="Q1159" t="s">
        <v>150</v>
      </c>
      <c r="R1159">
        <v>1E-3</v>
      </c>
      <c r="S1159" t="s">
        <v>184</v>
      </c>
      <c r="T1159">
        <v>2017</v>
      </c>
      <c r="U1159" t="s">
        <v>151</v>
      </c>
      <c r="V1159" t="s">
        <v>188</v>
      </c>
      <c r="W1159" t="s">
        <v>189</v>
      </c>
      <c r="X1159" t="s">
        <v>155</v>
      </c>
      <c r="Y1159">
        <v>636400</v>
      </c>
      <c r="Z1159">
        <v>291600</v>
      </c>
      <c r="AA1159">
        <v>1.4791973795069699</v>
      </c>
      <c r="AB1159">
        <v>52.471107816141703</v>
      </c>
    </row>
    <row r="1160" spans="1:28">
      <c r="A1160">
        <v>7299</v>
      </c>
      <c r="B1160">
        <v>4798170</v>
      </c>
      <c r="C1160" t="s">
        <v>164</v>
      </c>
      <c r="D1160" t="s">
        <v>126</v>
      </c>
      <c r="E1160" t="s">
        <v>179</v>
      </c>
      <c r="F1160" t="s">
        <v>118</v>
      </c>
      <c r="G1160">
        <v>44729.481249999997</v>
      </c>
      <c r="H1160" t="s">
        <v>191</v>
      </c>
      <c r="I1160" t="s">
        <v>119</v>
      </c>
      <c r="J1160" t="s">
        <v>192</v>
      </c>
      <c r="K1160" t="s">
        <v>193</v>
      </c>
      <c r="L1160" t="s">
        <v>183</v>
      </c>
      <c r="M1160">
        <v>1.8E-3</v>
      </c>
      <c r="N1160" t="s">
        <v>149</v>
      </c>
      <c r="O1160" t="b">
        <v>0</v>
      </c>
      <c r="P1160">
        <v>138261413</v>
      </c>
      <c r="Q1160" t="s">
        <v>150</v>
      </c>
      <c r="R1160">
        <v>1E-3</v>
      </c>
      <c r="S1160" t="s">
        <v>184</v>
      </c>
      <c r="T1160">
        <v>2022</v>
      </c>
      <c r="U1160" t="s">
        <v>151</v>
      </c>
      <c r="V1160" t="s">
        <v>194</v>
      </c>
      <c r="W1160" t="s">
        <v>195</v>
      </c>
      <c r="X1160" t="s">
        <v>155</v>
      </c>
      <c r="Y1160">
        <v>357000</v>
      </c>
      <c r="Z1160">
        <v>237460</v>
      </c>
      <c r="AA1160">
        <v>-2.62823009845419</v>
      </c>
      <c r="AB1160">
        <v>52.033868710239098</v>
      </c>
    </row>
    <row r="1161" spans="1:28">
      <c r="A1161">
        <v>7299</v>
      </c>
      <c r="B1161">
        <v>1840398</v>
      </c>
      <c r="C1161" t="s">
        <v>164</v>
      </c>
      <c r="D1161" t="s">
        <v>126</v>
      </c>
      <c r="E1161" t="s">
        <v>179</v>
      </c>
      <c r="F1161" t="s">
        <v>118</v>
      </c>
      <c r="G1161">
        <v>42580.527083333334</v>
      </c>
      <c r="H1161" t="s">
        <v>180</v>
      </c>
      <c r="I1161" t="s">
        <v>116</v>
      </c>
      <c r="J1161" t="s">
        <v>181</v>
      </c>
      <c r="K1161" t="s">
        <v>182</v>
      </c>
      <c r="L1161" t="s">
        <v>183</v>
      </c>
      <c r="M1161">
        <v>0.02</v>
      </c>
      <c r="N1161" t="s">
        <v>149</v>
      </c>
      <c r="O1161" t="b">
        <v>0</v>
      </c>
      <c r="P1161">
        <v>138261413</v>
      </c>
      <c r="Q1161" t="s">
        <v>150</v>
      </c>
      <c r="R1161">
        <v>1E-3</v>
      </c>
      <c r="S1161" t="s">
        <v>184</v>
      </c>
      <c r="T1161">
        <v>2016</v>
      </c>
      <c r="U1161" t="s">
        <v>151</v>
      </c>
      <c r="V1161" t="s">
        <v>185</v>
      </c>
      <c r="W1161" t="s">
        <v>186</v>
      </c>
      <c r="X1161" t="s">
        <v>155</v>
      </c>
      <c r="Y1161">
        <v>620600</v>
      </c>
      <c r="Z1161">
        <v>309500</v>
      </c>
      <c r="AA1161">
        <v>1.2588812496391699</v>
      </c>
      <c r="AB1161">
        <v>52.638374352215699</v>
      </c>
    </row>
    <row r="1162" spans="1:28">
      <c r="A1162">
        <v>7299</v>
      </c>
      <c r="B1162">
        <v>2042927</v>
      </c>
      <c r="C1162" t="s">
        <v>164</v>
      </c>
      <c r="D1162" t="s">
        <v>126</v>
      </c>
      <c r="E1162" t="s">
        <v>179</v>
      </c>
      <c r="F1162" t="s">
        <v>118</v>
      </c>
      <c r="G1162">
        <v>45132.53402777778</v>
      </c>
      <c r="H1162" t="s">
        <v>180</v>
      </c>
      <c r="I1162" t="s">
        <v>116</v>
      </c>
      <c r="J1162" t="s">
        <v>199</v>
      </c>
      <c r="K1162" t="s">
        <v>200</v>
      </c>
      <c r="L1162" t="s">
        <v>183</v>
      </c>
      <c r="M1162">
        <v>2.8000000000000001E-2</v>
      </c>
      <c r="N1162" t="s">
        <v>149</v>
      </c>
      <c r="O1162" t="b">
        <v>0</v>
      </c>
      <c r="P1162">
        <v>138261413</v>
      </c>
      <c r="Q1162" t="s">
        <v>150</v>
      </c>
      <c r="R1162">
        <v>1E-3</v>
      </c>
      <c r="S1162" t="s">
        <v>184</v>
      </c>
      <c r="T1162">
        <v>2023</v>
      </c>
      <c r="U1162" t="s">
        <v>151</v>
      </c>
      <c r="V1162" t="s">
        <v>207</v>
      </c>
      <c r="W1162" t="s">
        <v>208</v>
      </c>
      <c r="X1162" t="s">
        <v>155</v>
      </c>
      <c r="Y1162">
        <v>515935</v>
      </c>
      <c r="Z1162">
        <v>253417</v>
      </c>
      <c r="AA1162">
        <v>-0.30632621725807402</v>
      </c>
      <c r="AB1162">
        <v>52.1668520239771</v>
      </c>
    </row>
    <row r="1163" spans="1:28">
      <c r="A1163">
        <v>7299</v>
      </c>
      <c r="B1163">
        <v>2063024</v>
      </c>
      <c r="C1163" t="s">
        <v>164</v>
      </c>
      <c r="D1163" t="s">
        <v>126</v>
      </c>
      <c r="E1163" t="s">
        <v>179</v>
      </c>
      <c r="F1163" t="s">
        <v>118</v>
      </c>
      <c r="G1163">
        <v>45366.477083333331</v>
      </c>
      <c r="H1163" t="s">
        <v>180</v>
      </c>
      <c r="I1163" t="s">
        <v>116</v>
      </c>
      <c r="J1163" t="s">
        <v>181</v>
      </c>
      <c r="K1163" t="s">
        <v>182</v>
      </c>
      <c r="L1163" t="s">
        <v>183</v>
      </c>
      <c r="M1163">
        <v>6.8999999999999999E-3</v>
      </c>
      <c r="N1163" t="s">
        <v>149</v>
      </c>
      <c r="O1163" t="b">
        <v>0</v>
      </c>
      <c r="P1163">
        <v>138261413</v>
      </c>
      <c r="Q1163" t="s">
        <v>150</v>
      </c>
      <c r="R1163">
        <v>1E-3</v>
      </c>
      <c r="S1163" t="s">
        <v>184</v>
      </c>
      <c r="T1163">
        <v>2024</v>
      </c>
      <c r="U1163" t="s">
        <v>151</v>
      </c>
      <c r="V1163" t="s">
        <v>188</v>
      </c>
      <c r="W1163" t="s">
        <v>189</v>
      </c>
      <c r="X1163" t="s">
        <v>155</v>
      </c>
      <c r="Y1163">
        <v>636400</v>
      </c>
      <c r="Z1163">
        <v>291600</v>
      </c>
      <c r="AA1163">
        <v>1.4791973795069699</v>
      </c>
      <c r="AB1163">
        <v>52.471107816141703</v>
      </c>
    </row>
    <row r="1164" spans="1:28">
      <c r="A1164">
        <v>7299</v>
      </c>
      <c r="B1164">
        <v>1834358</v>
      </c>
      <c r="C1164" t="s">
        <v>164</v>
      </c>
      <c r="D1164" t="s">
        <v>126</v>
      </c>
      <c r="E1164" t="s">
        <v>179</v>
      </c>
      <c r="F1164" t="s">
        <v>118</v>
      </c>
      <c r="G1164">
        <v>42517.634027777778</v>
      </c>
      <c r="H1164" t="s">
        <v>180</v>
      </c>
      <c r="I1164" t="s">
        <v>116</v>
      </c>
      <c r="J1164" t="s">
        <v>181</v>
      </c>
      <c r="K1164" t="s">
        <v>182</v>
      </c>
      <c r="L1164" t="s">
        <v>183</v>
      </c>
      <c r="M1164">
        <v>1.2999999999999999E-2</v>
      </c>
      <c r="N1164" t="s">
        <v>149</v>
      </c>
      <c r="O1164" t="b">
        <v>0</v>
      </c>
      <c r="P1164">
        <v>138261413</v>
      </c>
      <c r="Q1164" t="s">
        <v>150</v>
      </c>
      <c r="R1164">
        <v>1E-3</v>
      </c>
      <c r="S1164" t="s">
        <v>184</v>
      </c>
      <c r="T1164">
        <v>2016</v>
      </c>
      <c r="U1164" t="s">
        <v>151</v>
      </c>
      <c r="V1164" t="s">
        <v>188</v>
      </c>
      <c r="W1164" t="s">
        <v>189</v>
      </c>
      <c r="X1164" t="s">
        <v>155</v>
      </c>
      <c r="Y1164">
        <v>636400</v>
      </c>
      <c r="Z1164">
        <v>291600</v>
      </c>
      <c r="AA1164">
        <v>1.4791973795069699</v>
      </c>
      <c r="AB1164">
        <v>52.471107816141703</v>
      </c>
    </row>
    <row r="1165" spans="1:28">
      <c r="A1165">
        <v>7299</v>
      </c>
      <c r="B1165">
        <v>1924690</v>
      </c>
      <c r="C1165" t="s">
        <v>164</v>
      </c>
      <c r="D1165" t="s">
        <v>126</v>
      </c>
      <c r="E1165" t="s">
        <v>179</v>
      </c>
      <c r="F1165" t="s">
        <v>118</v>
      </c>
      <c r="G1165">
        <v>43503.336805555555</v>
      </c>
      <c r="H1165" t="s">
        <v>180</v>
      </c>
      <c r="I1165" t="s">
        <v>116</v>
      </c>
      <c r="J1165" t="s">
        <v>181</v>
      </c>
      <c r="K1165" t="s">
        <v>182</v>
      </c>
      <c r="L1165" t="s">
        <v>183</v>
      </c>
      <c r="M1165">
        <v>1.0999999999999999E-2</v>
      </c>
      <c r="N1165" t="s">
        <v>149</v>
      </c>
      <c r="O1165" t="b">
        <v>0</v>
      </c>
      <c r="P1165">
        <v>138261413</v>
      </c>
      <c r="Q1165" t="s">
        <v>150</v>
      </c>
      <c r="R1165">
        <v>1E-3</v>
      </c>
      <c r="S1165" t="s">
        <v>184</v>
      </c>
      <c r="T1165">
        <v>2019</v>
      </c>
      <c r="U1165" t="s">
        <v>151</v>
      </c>
      <c r="V1165" t="s">
        <v>188</v>
      </c>
      <c r="W1165" t="s">
        <v>189</v>
      </c>
      <c r="X1165" t="s">
        <v>155</v>
      </c>
      <c r="Y1165">
        <v>636400</v>
      </c>
      <c r="Z1165">
        <v>291600</v>
      </c>
      <c r="AA1165">
        <v>1.4791973795069699</v>
      </c>
      <c r="AB1165">
        <v>52.471107816141703</v>
      </c>
    </row>
    <row r="1166" spans="1:28">
      <c r="A1166">
        <v>7299</v>
      </c>
      <c r="B1166">
        <v>1812324</v>
      </c>
      <c r="C1166" t="s">
        <v>164</v>
      </c>
      <c r="D1166" t="s">
        <v>126</v>
      </c>
      <c r="E1166" t="s">
        <v>179</v>
      </c>
      <c r="F1166" t="s">
        <v>118</v>
      </c>
      <c r="G1166">
        <v>42291.422222222223</v>
      </c>
      <c r="H1166" t="s">
        <v>180</v>
      </c>
      <c r="I1166" t="s">
        <v>116</v>
      </c>
      <c r="J1166" t="s">
        <v>181</v>
      </c>
      <c r="K1166" t="s">
        <v>182</v>
      </c>
      <c r="L1166" t="s">
        <v>183</v>
      </c>
      <c r="M1166">
        <v>1.6E-2</v>
      </c>
      <c r="N1166" t="s">
        <v>149</v>
      </c>
      <c r="O1166" t="b">
        <v>0</v>
      </c>
      <c r="P1166">
        <v>138261413</v>
      </c>
      <c r="Q1166" t="s">
        <v>150</v>
      </c>
      <c r="R1166">
        <v>1E-3</v>
      </c>
      <c r="S1166" t="s">
        <v>184</v>
      </c>
      <c r="T1166">
        <v>2015</v>
      </c>
      <c r="U1166" t="s">
        <v>151</v>
      </c>
      <c r="V1166" t="s">
        <v>188</v>
      </c>
      <c r="W1166" t="s">
        <v>189</v>
      </c>
      <c r="X1166" t="s">
        <v>155</v>
      </c>
      <c r="Y1166">
        <v>636400</v>
      </c>
      <c r="Z1166">
        <v>291600</v>
      </c>
      <c r="AA1166">
        <v>1.4791973795069699</v>
      </c>
      <c r="AB1166">
        <v>52.471107816141703</v>
      </c>
    </row>
    <row r="1167" spans="1:28">
      <c r="A1167">
        <v>7299</v>
      </c>
      <c r="B1167">
        <v>1847846</v>
      </c>
      <c r="C1167" t="s">
        <v>164</v>
      </c>
      <c r="D1167" t="s">
        <v>126</v>
      </c>
      <c r="E1167" t="s">
        <v>179</v>
      </c>
      <c r="F1167" t="s">
        <v>118</v>
      </c>
      <c r="G1167">
        <v>42656.506944444445</v>
      </c>
      <c r="H1167" t="s">
        <v>180</v>
      </c>
      <c r="I1167" t="s">
        <v>116</v>
      </c>
      <c r="J1167" t="s">
        <v>181</v>
      </c>
      <c r="K1167" t="s">
        <v>182</v>
      </c>
      <c r="L1167" t="s">
        <v>183</v>
      </c>
      <c r="M1167">
        <v>0.01</v>
      </c>
      <c r="N1167" t="s">
        <v>149</v>
      </c>
      <c r="O1167" t="b">
        <v>0</v>
      </c>
      <c r="P1167">
        <v>138261413</v>
      </c>
      <c r="Q1167" t="s">
        <v>150</v>
      </c>
      <c r="R1167">
        <v>1E-3</v>
      </c>
      <c r="S1167" t="s">
        <v>184</v>
      </c>
      <c r="T1167">
        <v>2016</v>
      </c>
      <c r="U1167" t="s">
        <v>151</v>
      </c>
      <c r="V1167" t="s">
        <v>188</v>
      </c>
      <c r="W1167" t="s">
        <v>189</v>
      </c>
      <c r="X1167" t="s">
        <v>155</v>
      </c>
      <c r="Y1167">
        <v>636400</v>
      </c>
      <c r="Z1167">
        <v>291600</v>
      </c>
      <c r="AA1167">
        <v>1.4791973795069699</v>
      </c>
      <c r="AB1167">
        <v>52.471107816141703</v>
      </c>
    </row>
    <row r="1168" spans="1:28">
      <c r="A1168">
        <v>7299</v>
      </c>
      <c r="B1168">
        <v>1528776</v>
      </c>
      <c r="C1168" t="s">
        <v>164</v>
      </c>
      <c r="D1168" t="s">
        <v>126</v>
      </c>
      <c r="E1168" t="s">
        <v>179</v>
      </c>
      <c r="F1168" t="s">
        <v>118</v>
      </c>
      <c r="G1168">
        <v>42177.679166666669</v>
      </c>
      <c r="H1168" t="s">
        <v>180</v>
      </c>
      <c r="I1168" t="s">
        <v>116</v>
      </c>
      <c r="J1168" t="s">
        <v>165</v>
      </c>
      <c r="K1168" t="s">
        <v>166</v>
      </c>
      <c r="L1168" t="s">
        <v>183</v>
      </c>
      <c r="M1168">
        <v>4.4999999999999997E-3</v>
      </c>
      <c r="N1168" t="s">
        <v>149</v>
      </c>
      <c r="O1168" t="b">
        <v>0</v>
      </c>
      <c r="P1168">
        <v>138261413</v>
      </c>
      <c r="Q1168" t="s">
        <v>150</v>
      </c>
      <c r="R1168">
        <v>1E-3</v>
      </c>
      <c r="S1168" t="s">
        <v>184</v>
      </c>
      <c r="T1168">
        <v>2015</v>
      </c>
      <c r="U1168" t="s">
        <v>151</v>
      </c>
      <c r="V1168" t="s">
        <v>242</v>
      </c>
      <c r="W1168" t="s">
        <v>243</v>
      </c>
      <c r="X1168" t="s">
        <v>155</v>
      </c>
      <c r="Y1168">
        <v>456840</v>
      </c>
      <c r="Z1168">
        <v>455364</v>
      </c>
      <c r="AA1168">
        <v>-1.13455725358881</v>
      </c>
      <c r="AB1168">
        <v>53.991201424557502</v>
      </c>
    </row>
    <row r="1169" spans="1:28">
      <c r="A1169">
        <v>7299</v>
      </c>
      <c r="B1169">
        <v>4737287</v>
      </c>
      <c r="C1169" t="s">
        <v>164</v>
      </c>
      <c r="D1169" t="s">
        <v>126</v>
      </c>
      <c r="E1169" t="s">
        <v>205</v>
      </c>
      <c r="F1169" t="s">
        <v>112</v>
      </c>
      <c r="G1169">
        <v>43710.497916666667</v>
      </c>
      <c r="H1169" t="s">
        <v>191</v>
      </c>
      <c r="I1169" t="s">
        <v>119</v>
      </c>
      <c r="J1169" t="s">
        <v>192</v>
      </c>
      <c r="K1169" t="s">
        <v>193</v>
      </c>
      <c r="L1169" t="s">
        <v>183</v>
      </c>
      <c r="M1169">
        <v>3.0999999999999999E-3</v>
      </c>
      <c r="N1169" t="s">
        <v>149</v>
      </c>
      <c r="O1169" t="b">
        <v>0</v>
      </c>
      <c r="P1169">
        <v>138261413</v>
      </c>
      <c r="Q1169" t="s">
        <v>150</v>
      </c>
      <c r="R1169">
        <v>1E-3</v>
      </c>
      <c r="S1169" t="s">
        <v>184</v>
      </c>
      <c r="T1169">
        <v>2019</v>
      </c>
      <c r="U1169" t="s">
        <v>151</v>
      </c>
      <c r="V1169" t="s">
        <v>194</v>
      </c>
      <c r="W1169" t="s">
        <v>195</v>
      </c>
      <c r="X1169" t="s">
        <v>155</v>
      </c>
      <c r="Y1169">
        <v>357000</v>
      </c>
      <c r="Z1169">
        <v>237460</v>
      </c>
      <c r="AA1169">
        <v>-2.62823009845419</v>
      </c>
      <c r="AB1169">
        <v>52.033868710239098</v>
      </c>
    </row>
    <row r="1170" spans="1:28">
      <c r="A1170">
        <v>7299</v>
      </c>
      <c r="B1170">
        <v>1898902</v>
      </c>
      <c r="C1170" t="s">
        <v>164</v>
      </c>
      <c r="D1170" t="s">
        <v>126</v>
      </c>
      <c r="E1170" t="s">
        <v>179</v>
      </c>
      <c r="F1170" t="s">
        <v>118</v>
      </c>
      <c r="G1170">
        <v>43199.506249999999</v>
      </c>
      <c r="H1170" t="s">
        <v>180</v>
      </c>
      <c r="I1170" t="s">
        <v>116</v>
      </c>
      <c r="J1170" t="s">
        <v>146</v>
      </c>
      <c r="K1170" t="s">
        <v>147</v>
      </c>
      <c r="L1170" t="s">
        <v>183</v>
      </c>
      <c r="M1170">
        <v>1.7000000000000001E-2</v>
      </c>
      <c r="N1170" t="s">
        <v>149</v>
      </c>
      <c r="O1170" t="b">
        <v>0</v>
      </c>
      <c r="P1170">
        <v>138261413</v>
      </c>
      <c r="Q1170" t="s">
        <v>150</v>
      </c>
      <c r="R1170">
        <v>1E-3</v>
      </c>
      <c r="S1170" t="s">
        <v>184</v>
      </c>
      <c r="T1170">
        <v>2018</v>
      </c>
      <c r="U1170" t="s">
        <v>151</v>
      </c>
      <c r="V1170" t="s">
        <v>204</v>
      </c>
      <c r="W1170" t="s">
        <v>154</v>
      </c>
      <c r="X1170" t="s">
        <v>155</v>
      </c>
      <c r="Y1170">
        <v>507500</v>
      </c>
      <c r="Z1170">
        <v>299100</v>
      </c>
      <c r="AA1170">
        <v>-0.41497245145673001</v>
      </c>
      <c r="AB1170">
        <v>52.579097446717</v>
      </c>
    </row>
    <row r="1171" spans="1:28">
      <c r="A1171">
        <v>7299</v>
      </c>
      <c r="B1171">
        <v>4703353</v>
      </c>
      <c r="C1171" t="s">
        <v>164</v>
      </c>
      <c r="D1171" t="s">
        <v>126</v>
      </c>
      <c r="E1171" t="s">
        <v>205</v>
      </c>
      <c r="F1171" t="s">
        <v>112</v>
      </c>
      <c r="G1171">
        <v>43229.554861111108</v>
      </c>
      <c r="H1171" t="s">
        <v>180</v>
      </c>
      <c r="I1171" t="s">
        <v>116</v>
      </c>
      <c r="J1171" t="s">
        <v>237</v>
      </c>
      <c r="K1171" t="s">
        <v>238</v>
      </c>
      <c r="L1171" t="s">
        <v>183</v>
      </c>
      <c r="M1171">
        <v>7.3999999999999996E-2</v>
      </c>
      <c r="N1171" t="s">
        <v>149</v>
      </c>
      <c r="O1171" t="b">
        <v>0</v>
      </c>
      <c r="P1171">
        <v>138261413</v>
      </c>
      <c r="Q1171" t="s">
        <v>150</v>
      </c>
      <c r="R1171">
        <v>1E-3</v>
      </c>
      <c r="S1171" t="s">
        <v>184</v>
      </c>
      <c r="T1171">
        <v>2018</v>
      </c>
      <c r="U1171" t="s">
        <v>151</v>
      </c>
      <c r="V1171" t="s">
        <v>239</v>
      </c>
      <c r="W1171" t="s">
        <v>240</v>
      </c>
      <c r="X1171" t="s">
        <v>155</v>
      </c>
      <c r="Y1171">
        <v>419190</v>
      </c>
      <c r="Z1171">
        <v>291450</v>
      </c>
      <c r="AA1171">
        <v>-1.7186140218863399</v>
      </c>
      <c r="AB1171">
        <v>52.520595493892301</v>
      </c>
    </row>
    <row r="1172" spans="1:28">
      <c r="A1172">
        <v>7299</v>
      </c>
      <c r="B1172">
        <v>1800580</v>
      </c>
      <c r="C1172" t="s">
        <v>164</v>
      </c>
      <c r="D1172" t="s">
        <v>126</v>
      </c>
      <c r="E1172" t="s">
        <v>179</v>
      </c>
      <c r="F1172" t="s">
        <v>118</v>
      </c>
      <c r="G1172">
        <v>42177.46875</v>
      </c>
      <c r="H1172" t="s">
        <v>180</v>
      </c>
      <c r="I1172" t="s">
        <v>116</v>
      </c>
      <c r="J1172" t="s">
        <v>181</v>
      </c>
      <c r="K1172" t="s">
        <v>182</v>
      </c>
      <c r="L1172" t="s">
        <v>183</v>
      </c>
      <c r="M1172">
        <v>1.2E-2</v>
      </c>
      <c r="N1172" t="s">
        <v>149</v>
      </c>
      <c r="O1172" t="b">
        <v>0</v>
      </c>
      <c r="P1172">
        <v>138261413</v>
      </c>
      <c r="Q1172" t="s">
        <v>150</v>
      </c>
      <c r="R1172">
        <v>1E-3</v>
      </c>
      <c r="S1172" t="s">
        <v>184</v>
      </c>
      <c r="T1172">
        <v>2015</v>
      </c>
      <c r="U1172" t="s">
        <v>151</v>
      </c>
      <c r="V1172" t="s">
        <v>188</v>
      </c>
      <c r="W1172" t="s">
        <v>189</v>
      </c>
      <c r="X1172" t="s">
        <v>155</v>
      </c>
      <c r="Y1172">
        <v>636400</v>
      </c>
      <c r="Z1172">
        <v>291600</v>
      </c>
      <c r="AA1172">
        <v>1.4791973795069699</v>
      </c>
      <c r="AB1172">
        <v>52.471107816141703</v>
      </c>
    </row>
    <row r="1173" spans="1:28">
      <c r="A1173">
        <v>7299</v>
      </c>
      <c r="B1173">
        <v>1313984</v>
      </c>
      <c r="C1173" t="s">
        <v>164</v>
      </c>
      <c r="D1173" t="s">
        <v>126</v>
      </c>
      <c r="E1173" t="s">
        <v>205</v>
      </c>
      <c r="F1173" t="s">
        <v>112</v>
      </c>
      <c r="G1173">
        <v>43710.515277777777</v>
      </c>
      <c r="H1173" t="s">
        <v>180</v>
      </c>
      <c r="I1173" t="s">
        <v>116</v>
      </c>
      <c r="J1173" t="s">
        <v>210</v>
      </c>
      <c r="K1173" t="s">
        <v>211</v>
      </c>
      <c r="L1173" t="s">
        <v>183</v>
      </c>
      <c r="M1173">
        <v>2.7E-2</v>
      </c>
      <c r="N1173" t="s">
        <v>149</v>
      </c>
      <c r="O1173" t="b">
        <v>0</v>
      </c>
      <c r="P1173">
        <v>138261413</v>
      </c>
      <c r="Q1173" t="s">
        <v>150</v>
      </c>
      <c r="R1173">
        <v>1E-3</v>
      </c>
      <c r="S1173" t="s">
        <v>184</v>
      </c>
      <c r="T1173">
        <v>2019</v>
      </c>
      <c r="U1173" t="s">
        <v>151</v>
      </c>
      <c r="V1173" t="s">
        <v>392</v>
      </c>
      <c r="W1173" t="s">
        <v>213</v>
      </c>
      <c r="X1173" t="s">
        <v>155</v>
      </c>
      <c r="Y1173">
        <v>535200</v>
      </c>
      <c r="Z1173">
        <v>214300</v>
      </c>
      <c r="AA1173">
        <v>-4.0225665042602297E-2</v>
      </c>
      <c r="AB1173">
        <v>51.8109915584714</v>
      </c>
    </row>
    <row r="1174" spans="1:28">
      <c r="A1174">
        <v>7299</v>
      </c>
      <c r="B1174">
        <v>1912977</v>
      </c>
      <c r="C1174" t="s">
        <v>164</v>
      </c>
      <c r="D1174" t="s">
        <v>126</v>
      </c>
      <c r="E1174" t="s">
        <v>179</v>
      </c>
      <c r="F1174" t="s">
        <v>118</v>
      </c>
      <c r="G1174">
        <v>43363.431250000001</v>
      </c>
      <c r="H1174" t="s">
        <v>180</v>
      </c>
      <c r="I1174" t="s">
        <v>116</v>
      </c>
      <c r="J1174" t="s">
        <v>146</v>
      </c>
      <c r="K1174" t="s">
        <v>147</v>
      </c>
      <c r="L1174" t="s">
        <v>183</v>
      </c>
      <c r="M1174">
        <v>4.5999999999999999E-2</v>
      </c>
      <c r="N1174" t="s">
        <v>149</v>
      </c>
      <c r="O1174" t="b">
        <v>0</v>
      </c>
      <c r="P1174">
        <v>138261413</v>
      </c>
      <c r="Q1174" t="s">
        <v>150</v>
      </c>
      <c r="R1174">
        <v>1E-3</v>
      </c>
      <c r="S1174" t="s">
        <v>184</v>
      </c>
      <c r="T1174">
        <v>2018</v>
      </c>
      <c r="U1174" t="s">
        <v>151</v>
      </c>
      <c r="V1174" t="s">
        <v>204</v>
      </c>
      <c r="W1174" t="s">
        <v>154</v>
      </c>
      <c r="X1174" t="s">
        <v>155</v>
      </c>
      <c r="Y1174">
        <v>507500</v>
      </c>
      <c r="Z1174">
        <v>299100</v>
      </c>
      <c r="AA1174">
        <v>-0.41497245145673001</v>
      </c>
      <c r="AB1174">
        <v>52.579097446717</v>
      </c>
    </row>
    <row r="1175" spans="1:28">
      <c r="A1175">
        <v>7299</v>
      </c>
      <c r="B1175">
        <v>1858463</v>
      </c>
      <c r="C1175" t="s">
        <v>164</v>
      </c>
      <c r="D1175" t="s">
        <v>126</v>
      </c>
      <c r="E1175" t="s">
        <v>179</v>
      </c>
      <c r="F1175" t="s">
        <v>118</v>
      </c>
      <c r="G1175">
        <v>42719.593055555553</v>
      </c>
      <c r="H1175" t="s">
        <v>180</v>
      </c>
      <c r="I1175" t="s">
        <v>116</v>
      </c>
      <c r="J1175" t="s">
        <v>181</v>
      </c>
      <c r="K1175" t="s">
        <v>182</v>
      </c>
      <c r="L1175" t="s">
        <v>183</v>
      </c>
      <c r="M1175">
        <v>0.02</v>
      </c>
      <c r="N1175" t="s">
        <v>149</v>
      </c>
      <c r="O1175" t="b">
        <v>0</v>
      </c>
      <c r="P1175">
        <v>138261413</v>
      </c>
      <c r="Q1175" t="s">
        <v>150</v>
      </c>
      <c r="R1175">
        <v>1E-3</v>
      </c>
      <c r="S1175" t="s">
        <v>184</v>
      </c>
      <c r="T1175">
        <v>2016</v>
      </c>
      <c r="U1175" t="s">
        <v>151</v>
      </c>
      <c r="V1175" t="s">
        <v>185</v>
      </c>
      <c r="W1175" t="s">
        <v>186</v>
      </c>
      <c r="X1175" t="s">
        <v>155</v>
      </c>
      <c r="Y1175">
        <v>620600</v>
      </c>
      <c r="Z1175">
        <v>309500</v>
      </c>
      <c r="AA1175">
        <v>1.2588812496391699</v>
      </c>
      <c r="AB1175">
        <v>52.638374352215699</v>
      </c>
    </row>
    <row r="1176" spans="1:28">
      <c r="A1176">
        <v>7299</v>
      </c>
      <c r="B1176">
        <v>1899590</v>
      </c>
      <c r="C1176" t="s">
        <v>164</v>
      </c>
      <c r="D1176" t="s">
        <v>126</v>
      </c>
      <c r="E1176" t="s">
        <v>179</v>
      </c>
      <c r="F1176" t="s">
        <v>118</v>
      </c>
      <c r="G1176">
        <v>43214.536111111112</v>
      </c>
      <c r="H1176" t="s">
        <v>180</v>
      </c>
      <c r="I1176" t="s">
        <v>116</v>
      </c>
      <c r="J1176" t="s">
        <v>146</v>
      </c>
      <c r="K1176" t="s">
        <v>147</v>
      </c>
      <c r="L1176" t="s">
        <v>183</v>
      </c>
      <c r="M1176">
        <v>2.4E-2</v>
      </c>
      <c r="N1176" t="s">
        <v>149</v>
      </c>
      <c r="O1176" t="b">
        <v>0</v>
      </c>
      <c r="P1176">
        <v>138261413</v>
      </c>
      <c r="Q1176" t="s">
        <v>150</v>
      </c>
      <c r="R1176">
        <v>1E-3</v>
      </c>
      <c r="S1176" t="s">
        <v>184</v>
      </c>
      <c r="T1176">
        <v>2018</v>
      </c>
      <c r="U1176" t="s">
        <v>151</v>
      </c>
      <c r="V1176" t="s">
        <v>204</v>
      </c>
      <c r="W1176" t="s">
        <v>154</v>
      </c>
      <c r="X1176" t="s">
        <v>155</v>
      </c>
      <c r="Y1176">
        <v>507500</v>
      </c>
      <c r="Z1176">
        <v>299100</v>
      </c>
      <c r="AA1176">
        <v>-0.41497245145673001</v>
      </c>
      <c r="AB1176">
        <v>52.579097446717</v>
      </c>
    </row>
    <row r="1177" spans="1:28">
      <c r="A1177">
        <v>7299</v>
      </c>
      <c r="B1177">
        <v>4640177</v>
      </c>
      <c r="C1177" t="s">
        <v>164</v>
      </c>
      <c r="D1177" t="s">
        <v>126</v>
      </c>
      <c r="E1177" t="s">
        <v>179</v>
      </c>
      <c r="F1177" t="s">
        <v>118</v>
      </c>
      <c r="G1177">
        <v>42394.560416666667</v>
      </c>
      <c r="H1177" t="s">
        <v>191</v>
      </c>
      <c r="I1177" t="s">
        <v>119</v>
      </c>
      <c r="J1177" t="s">
        <v>192</v>
      </c>
      <c r="K1177" t="s">
        <v>193</v>
      </c>
      <c r="L1177" t="s">
        <v>183</v>
      </c>
      <c r="M1177">
        <v>1E-3</v>
      </c>
      <c r="N1177" t="s">
        <v>149</v>
      </c>
      <c r="O1177" t="b">
        <v>0</v>
      </c>
      <c r="P1177">
        <v>138261413</v>
      </c>
      <c r="Q1177" t="s">
        <v>150</v>
      </c>
      <c r="R1177">
        <v>1E-3</v>
      </c>
      <c r="S1177" t="s">
        <v>184</v>
      </c>
      <c r="T1177">
        <v>2016</v>
      </c>
      <c r="U1177" t="s">
        <v>151</v>
      </c>
      <c r="V1177" t="s">
        <v>194</v>
      </c>
      <c r="W1177" t="s">
        <v>195</v>
      </c>
      <c r="X1177" t="s">
        <v>155</v>
      </c>
      <c r="Y1177">
        <v>357000</v>
      </c>
      <c r="Z1177">
        <v>237460</v>
      </c>
      <c r="AA1177">
        <v>-2.62823009845419</v>
      </c>
      <c r="AB1177">
        <v>52.033868710239098</v>
      </c>
    </row>
    <row r="1178" spans="1:28">
      <c r="A1178">
        <v>7299</v>
      </c>
      <c r="B1178">
        <v>1918910</v>
      </c>
      <c r="C1178" t="s">
        <v>164</v>
      </c>
      <c r="D1178" t="s">
        <v>126</v>
      </c>
      <c r="E1178" t="s">
        <v>179</v>
      </c>
      <c r="F1178" t="s">
        <v>118</v>
      </c>
      <c r="G1178">
        <v>43430.378472222219</v>
      </c>
      <c r="H1178" t="s">
        <v>180</v>
      </c>
      <c r="I1178" t="s">
        <v>116</v>
      </c>
      <c r="J1178" t="s">
        <v>181</v>
      </c>
      <c r="K1178" t="s">
        <v>182</v>
      </c>
      <c r="L1178" t="s">
        <v>183</v>
      </c>
      <c r="M1178">
        <v>9.9000000000000008E-3</v>
      </c>
      <c r="N1178" t="s">
        <v>149</v>
      </c>
      <c r="O1178" t="b">
        <v>0</v>
      </c>
      <c r="P1178">
        <v>138261413</v>
      </c>
      <c r="Q1178" t="s">
        <v>150</v>
      </c>
      <c r="R1178">
        <v>1E-3</v>
      </c>
      <c r="S1178" t="s">
        <v>184</v>
      </c>
      <c r="T1178">
        <v>2018</v>
      </c>
      <c r="U1178" t="s">
        <v>151</v>
      </c>
      <c r="V1178" t="s">
        <v>185</v>
      </c>
      <c r="W1178" t="s">
        <v>186</v>
      </c>
      <c r="X1178" t="s">
        <v>155</v>
      </c>
      <c r="Y1178">
        <v>620600</v>
      </c>
      <c r="Z1178">
        <v>309500</v>
      </c>
      <c r="AA1178">
        <v>1.2588812496391699</v>
      </c>
      <c r="AB1178">
        <v>52.638374352215699</v>
      </c>
    </row>
    <row r="1179" spans="1:28">
      <c r="A1179">
        <v>7299</v>
      </c>
      <c r="B1179">
        <v>1814220</v>
      </c>
      <c r="C1179" t="s">
        <v>164</v>
      </c>
      <c r="D1179" t="s">
        <v>126</v>
      </c>
      <c r="E1179" t="s">
        <v>179</v>
      </c>
      <c r="F1179" t="s">
        <v>118</v>
      </c>
      <c r="G1179">
        <v>42303.404861111114</v>
      </c>
      <c r="H1179" t="s">
        <v>180</v>
      </c>
      <c r="I1179" t="s">
        <v>116</v>
      </c>
      <c r="J1179" t="s">
        <v>181</v>
      </c>
      <c r="K1179" t="s">
        <v>182</v>
      </c>
      <c r="L1179" t="s">
        <v>183</v>
      </c>
      <c r="M1179">
        <v>0.02</v>
      </c>
      <c r="N1179" t="s">
        <v>149</v>
      </c>
      <c r="O1179" t="b">
        <v>0</v>
      </c>
      <c r="P1179">
        <v>138261413</v>
      </c>
      <c r="Q1179" t="s">
        <v>150</v>
      </c>
      <c r="R1179">
        <v>1E-3</v>
      </c>
      <c r="S1179" t="s">
        <v>184</v>
      </c>
      <c r="T1179">
        <v>2015</v>
      </c>
      <c r="U1179" t="s">
        <v>151</v>
      </c>
      <c r="V1179" t="s">
        <v>197</v>
      </c>
      <c r="W1179" t="s">
        <v>186</v>
      </c>
      <c r="X1179" t="s">
        <v>155</v>
      </c>
      <c r="Y1179">
        <v>624300</v>
      </c>
      <c r="Z1179">
        <v>306800</v>
      </c>
      <c r="AA1179">
        <v>1.3116346710660201</v>
      </c>
      <c r="AB1179">
        <v>52.6126273253455</v>
      </c>
    </row>
    <row r="1180" spans="1:28">
      <c r="A1180">
        <v>7299</v>
      </c>
      <c r="B1180">
        <v>1955473</v>
      </c>
      <c r="C1180" t="s">
        <v>164</v>
      </c>
      <c r="D1180" t="s">
        <v>126</v>
      </c>
      <c r="E1180" t="s">
        <v>179</v>
      </c>
      <c r="F1180" t="s">
        <v>118</v>
      </c>
      <c r="G1180">
        <v>43850.423611111109</v>
      </c>
      <c r="H1180" t="s">
        <v>180</v>
      </c>
      <c r="I1180" t="s">
        <v>116</v>
      </c>
      <c r="J1180" t="s">
        <v>181</v>
      </c>
      <c r="K1180" t="s">
        <v>182</v>
      </c>
      <c r="L1180" t="s">
        <v>183</v>
      </c>
      <c r="M1180">
        <v>2.8999999999999998E-3</v>
      </c>
      <c r="N1180" t="s">
        <v>149</v>
      </c>
      <c r="O1180" t="b">
        <v>0</v>
      </c>
      <c r="P1180">
        <v>138261413</v>
      </c>
      <c r="Q1180" t="s">
        <v>150</v>
      </c>
      <c r="R1180">
        <v>1E-3</v>
      </c>
      <c r="S1180" t="s">
        <v>184</v>
      </c>
      <c r="T1180">
        <v>2020</v>
      </c>
      <c r="U1180" t="s">
        <v>151</v>
      </c>
      <c r="V1180" t="s">
        <v>185</v>
      </c>
      <c r="W1180" t="s">
        <v>186</v>
      </c>
      <c r="X1180" t="s">
        <v>155</v>
      </c>
      <c r="Y1180">
        <v>620600</v>
      </c>
      <c r="Z1180">
        <v>309500</v>
      </c>
      <c r="AA1180">
        <v>1.2588812496391699</v>
      </c>
      <c r="AB1180">
        <v>52.638374352215699</v>
      </c>
    </row>
    <row r="1181" spans="1:28">
      <c r="A1181">
        <v>7299</v>
      </c>
      <c r="B1181">
        <v>3390787</v>
      </c>
      <c r="C1181" t="s">
        <v>164</v>
      </c>
      <c r="D1181" t="s">
        <v>126</v>
      </c>
      <c r="E1181" t="s">
        <v>205</v>
      </c>
      <c r="F1181" t="s">
        <v>112</v>
      </c>
      <c r="G1181">
        <v>43728.451388888891</v>
      </c>
      <c r="H1181" t="s">
        <v>180</v>
      </c>
      <c r="I1181" t="s">
        <v>116</v>
      </c>
      <c r="J1181" t="s">
        <v>251</v>
      </c>
      <c r="K1181" t="s">
        <v>252</v>
      </c>
      <c r="L1181" t="s">
        <v>183</v>
      </c>
      <c r="M1181">
        <v>8.9999999999999993E-3</v>
      </c>
      <c r="N1181" t="s">
        <v>149</v>
      </c>
      <c r="O1181" t="b">
        <v>0</v>
      </c>
      <c r="P1181">
        <v>138261413</v>
      </c>
      <c r="Q1181" t="s">
        <v>150</v>
      </c>
      <c r="R1181">
        <v>1E-3</v>
      </c>
      <c r="S1181" t="s">
        <v>184</v>
      </c>
      <c r="T1181">
        <v>2019</v>
      </c>
      <c r="U1181" t="s">
        <v>151</v>
      </c>
      <c r="V1181" t="s">
        <v>394</v>
      </c>
      <c r="W1181" t="s">
        <v>395</v>
      </c>
      <c r="X1181" t="s">
        <v>155</v>
      </c>
      <c r="Y1181">
        <v>389053</v>
      </c>
      <c r="Z1181">
        <v>86656</v>
      </c>
      <c r="AA1181">
        <v>-2.15630104985601</v>
      </c>
      <c r="AB1181">
        <v>50.679457671127302</v>
      </c>
    </row>
    <row r="1182" spans="1:28">
      <c r="A1182">
        <v>7299</v>
      </c>
      <c r="B1182">
        <v>1299314</v>
      </c>
      <c r="C1182" t="s">
        <v>164</v>
      </c>
      <c r="D1182" t="s">
        <v>126</v>
      </c>
      <c r="E1182" t="s">
        <v>205</v>
      </c>
      <c r="F1182" t="s">
        <v>112</v>
      </c>
      <c r="G1182">
        <v>43497.393750000003</v>
      </c>
      <c r="H1182" t="s">
        <v>180</v>
      </c>
      <c r="I1182" t="s">
        <v>116</v>
      </c>
      <c r="J1182" t="s">
        <v>210</v>
      </c>
      <c r="K1182" t="s">
        <v>211</v>
      </c>
      <c r="L1182" t="s">
        <v>183</v>
      </c>
      <c r="M1182">
        <v>7.8E-2</v>
      </c>
      <c r="N1182" t="s">
        <v>149</v>
      </c>
      <c r="O1182" t="b">
        <v>0</v>
      </c>
      <c r="P1182">
        <v>138261413</v>
      </c>
      <c r="Q1182" t="s">
        <v>150</v>
      </c>
      <c r="R1182">
        <v>1E-3</v>
      </c>
      <c r="S1182" t="s">
        <v>184</v>
      </c>
      <c r="T1182">
        <v>2019</v>
      </c>
      <c r="U1182" t="s">
        <v>151</v>
      </c>
      <c r="V1182" t="s">
        <v>212</v>
      </c>
      <c r="W1182" t="s">
        <v>213</v>
      </c>
      <c r="X1182" t="s">
        <v>155</v>
      </c>
      <c r="Y1182">
        <v>512800</v>
      </c>
      <c r="Z1182">
        <v>217200</v>
      </c>
      <c r="AA1182">
        <v>-0.364053577960054</v>
      </c>
      <c r="AB1182">
        <v>51.842019042643301</v>
      </c>
    </row>
    <row r="1183" spans="1:28">
      <c r="A1183">
        <v>7299</v>
      </c>
      <c r="B1183">
        <v>1849749</v>
      </c>
      <c r="C1183" t="s">
        <v>164</v>
      </c>
      <c r="D1183" t="s">
        <v>126</v>
      </c>
      <c r="E1183" t="s">
        <v>179</v>
      </c>
      <c r="F1183" t="s">
        <v>118</v>
      </c>
      <c r="G1183">
        <v>42668.435416666667</v>
      </c>
      <c r="H1183" t="s">
        <v>180</v>
      </c>
      <c r="I1183" t="s">
        <v>116</v>
      </c>
      <c r="J1183" t="s">
        <v>181</v>
      </c>
      <c r="K1183" t="s">
        <v>182</v>
      </c>
      <c r="L1183" t="s">
        <v>183</v>
      </c>
      <c r="M1183">
        <v>2.3E-2</v>
      </c>
      <c r="N1183" t="s">
        <v>149</v>
      </c>
      <c r="O1183" t="b">
        <v>0</v>
      </c>
      <c r="P1183">
        <v>138261413</v>
      </c>
      <c r="Q1183" t="s">
        <v>150</v>
      </c>
      <c r="R1183">
        <v>1E-3</v>
      </c>
      <c r="S1183" t="s">
        <v>184</v>
      </c>
      <c r="T1183">
        <v>2016</v>
      </c>
      <c r="U1183" t="s">
        <v>151</v>
      </c>
      <c r="V1183" t="s">
        <v>188</v>
      </c>
      <c r="W1183" t="s">
        <v>189</v>
      </c>
      <c r="X1183" t="s">
        <v>155</v>
      </c>
      <c r="Y1183">
        <v>636400</v>
      </c>
      <c r="Z1183">
        <v>291600</v>
      </c>
      <c r="AA1183">
        <v>1.4791973795069699</v>
      </c>
      <c r="AB1183">
        <v>52.471107816141703</v>
      </c>
    </row>
    <row r="1184" spans="1:28">
      <c r="A1184">
        <v>7299</v>
      </c>
      <c r="B1184">
        <v>4608460</v>
      </c>
      <c r="C1184" t="s">
        <v>164</v>
      </c>
      <c r="D1184" t="s">
        <v>126</v>
      </c>
      <c r="E1184" t="s">
        <v>179</v>
      </c>
      <c r="F1184" t="s">
        <v>118</v>
      </c>
      <c r="G1184">
        <v>42010.445138888892</v>
      </c>
      <c r="H1184" t="s">
        <v>191</v>
      </c>
      <c r="I1184" t="s">
        <v>119</v>
      </c>
      <c r="J1184" t="s">
        <v>192</v>
      </c>
      <c r="K1184" t="s">
        <v>193</v>
      </c>
      <c r="L1184" t="s">
        <v>183</v>
      </c>
      <c r="M1184">
        <v>1E-3</v>
      </c>
      <c r="N1184" t="s">
        <v>149</v>
      </c>
      <c r="O1184" t="b">
        <v>0</v>
      </c>
      <c r="P1184">
        <v>138261413</v>
      </c>
      <c r="Q1184" t="s">
        <v>150</v>
      </c>
      <c r="R1184">
        <v>1E-3</v>
      </c>
      <c r="S1184" t="s">
        <v>184</v>
      </c>
      <c r="T1184">
        <v>2015</v>
      </c>
      <c r="U1184" t="s">
        <v>151</v>
      </c>
      <c r="V1184" t="s">
        <v>194</v>
      </c>
      <c r="W1184" t="s">
        <v>195</v>
      </c>
      <c r="X1184" t="s">
        <v>155</v>
      </c>
      <c r="Y1184">
        <v>357000</v>
      </c>
      <c r="Z1184">
        <v>237460</v>
      </c>
      <c r="AA1184">
        <v>-2.62823009845419</v>
      </c>
      <c r="AB1184">
        <v>52.033868710239098</v>
      </c>
    </row>
    <row r="1185" spans="1:28">
      <c r="A1185">
        <v>7299</v>
      </c>
      <c r="B1185">
        <v>1868508</v>
      </c>
      <c r="C1185" t="s">
        <v>164</v>
      </c>
      <c r="D1185" t="s">
        <v>126</v>
      </c>
      <c r="E1185" t="s">
        <v>179</v>
      </c>
      <c r="F1185" t="s">
        <v>118</v>
      </c>
      <c r="G1185">
        <v>42837.459027777775</v>
      </c>
      <c r="H1185" t="s">
        <v>180</v>
      </c>
      <c r="I1185" t="s">
        <v>116</v>
      </c>
      <c r="J1185" t="s">
        <v>199</v>
      </c>
      <c r="K1185" t="s">
        <v>200</v>
      </c>
      <c r="L1185" t="s">
        <v>183</v>
      </c>
      <c r="M1185">
        <v>3.9E-2</v>
      </c>
      <c r="N1185" t="s">
        <v>149</v>
      </c>
      <c r="O1185" t="b">
        <v>0</v>
      </c>
      <c r="P1185">
        <v>138261413</v>
      </c>
      <c r="Q1185" t="s">
        <v>150</v>
      </c>
      <c r="R1185">
        <v>1E-3</v>
      </c>
      <c r="S1185" t="s">
        <v>184</v>
      </c>
      <c r="T1185">
        <v>2017</v>
      </c>
      <c r="U1185" t="s">
        <v>151</v>
      </c>
      <c r="V1185" t="s">
        <v>207</v>
      </c>
      <c r="W1185" t="s">
        <v>208</v>
      </c>
      <c r="X1185" t="s">
        <v>155</v>
      </c>
      <c r="Y1185">
        <v>515935</v>
      </c>
      <c r="Z1185">
        <v>253417</v>
      </c>
      <c r="AA1185">
        <v>-0.30632621725807402</v>
      </c>
      <c r="AB1185">
        <v>52.1668520239771</v>
      </c>
    </row>
    <row r="1186" spans="1:28">
      <c r="A1186">
        <v>7299</v>
      </c>
      <c r="B1186">
        <v>1865160</v>
      </c>
      <c r="C1186" t="s">
        <v>164</v>
      </c>
      <c r="D1186" t="s">
        <v>126</v>
      </c>
      <c r="E1186" t="s">
        <v>205</v>
      </c>
      <c r="F1186" t="s">
        <v>112</v>
      </c>
      <c r="G1186">
        <v>42795.566666666666</v>
      </c>
      <c r="H1186" t="s">
        <v>180</v>
      </c>
      <c r="I1186" t="s">
        <v>116</v>
      </c>
      <c r="J1186" t="s">
        <v>199</v>
      </c>
      <c r="K1186" t="s">
        <v>200</v>
      </c>
      <c r="L1186" t="s">
        <v>183</v>
      </c>
      <c r="M1186">
        <v>4.7E-2</v>
      </c>
      <c r="N1186" t="s">
        <v>149</v>
      </c>
      <c r="O1186" t="b">
        <v>0</v>
      </c>
      <c r="P1186">
        <v>138261413</v>
      </c>
      <c r="Q1186" t="s">
        <v>150</v>
      </c>
      <c r="R1186">
        <v>1E-3</v>
      </c>
      <c r="S1186" t="s">
        <v>184</v>
      </c>
      <c r="T1186">
        <v>2017</v>
      </c>
      <c r="U1186" t="s">
        <v>151</v>
      </c>
      <c r="V1186" t="s">
        <v>201</v>
      </c>
      <c r="W1186" t="s">
        <v>202</v>
      </c>
      <c r="X1186" t="s">
        <v>155</v>
      </c>
      <c r="Y1186">
        <v>516100</v>
      </c>
      <c r="Z1186">
        <v>253300</v>
      </c>
      <c r="AA1186">
        <v>-0.30395486908298303</v>
      </c>
      <c r="AB1186">
        <v>52.1657659569386</v>
      </c>
    </row>
    <row r="1187" spans="1:28">
      <c r="A1187">
        <v>7299</v>
      </c>
      <c r="B1187">
        <v>1834801</v>
      </c>
      <c r="C1187" t="s">
        <v>164</v>
      </c>
      <c r="D1187" t="s">
        <v>126</v>
      </c>
      <c r="E1187" t="s">
        <v>179</v>
      </c>
      <c r="F1187" t="s">
        <v>118</v>
      </c>
      <c r="G1187">
        <v>42528.334722222222</v>
      </c>
      <c r="H1187" t="s">
        <v>180</v>
      </c>
      <c r="I1187" t="s">
        <v>116</v>
      </c>
      <c r="J1187" t="s">
        <v>199</v>
      </c>
      <c r="K1187" t="s">
        <v>200</v>
      </c>
      <c r="L1187" t="s">
        <v>183</v>
      </c>
      <c r="M1187">
        <v>5.1999999999999998E-2</v>
      </c>
      <c r="N1187" t="s">
        <v>149</v>
      </c>
      <c r="O1187" t="b">
        <v>0</v>
      </c>
      <c r="P1187">
        <v>138261413</v>
      </c>
      <c r="Q1187" t="s">
        <v>150</v>
      </c>
      <c r="R1187">
        <v>1E-3</v>
      </c>
      <c r="S1187" t="s">
        <v>184</v>
      </c>
      <c r="T1187">
        <v>2016</v>
      </c>
      <c r="U1187" t="s">
        <v>151</v>
      </c>
      <c r="V1187" t="s">
        <v>207</v>
      </c>
      <c r="W1187" t="s">
        <v>208</v>
      </c>
      <c r="X1187" t="s">
        <v>155</v>
      </c>
      <c r="Y1187">
        <v>515935</v>
      </c>
      <c r="Z1187">
        <v>253417</v>
      </c>
      <c r="AA1187">
        <v>-0.30632621725807402</v>
      </c>
      <c r="AB1187">
        <v>52.1668520239771</v>
      </c>
    </row>
    <row r="1188" spans="1:28">
      <c r="A1188">
        <v>7299</v>
      </c>
      <c r="B1188">
        <v>1566838</v>
      </c>
      <c r="C1188" t="s">
        <v>164</v>
      </c>
      <c r="D1188" t="s">
        <v>126</v>
      </c>
      <c r="E1188" t="s">
        <v>179</v>
      </c>
      <c r="F1188" t="s">
        <v>118</v>
      </c>
      <c r="G1188">
        <v>42663.643750000003</v>
      </c>
      <c r="H1188" t="s">
        <v>180</v>
      </c>
      <c r="I1188" t="s">
        <v>116</v>
      </c>
      <c r="J1188" t="s">
        <v>165</v>
      </c>
      <c r="K1188" t="s">
        <v>166</v>
      </c>
      <c r="L1188" t="s">
        <v>183</v>
      </c>
      <c r="M1188">
        <v>4.1000000000000003E-3</v>
      </c>
      <c r="N1188" t="s">
        <v>149</v>
      </c>
      <c r="O1188" t="b">
        <v>0</v>
      </c>
      <c r="P1188">
        <v>138261413</v>
      </c>
      <c r="Q1188" t="s">
        <v>150</v>
      </c>
      <c r="R1188">
        <v>1E-3</v>
      </c>
      <c r="S1188" t="s">
        <v>184</v>
      </c>
      <c r="T1188">
        <v>2016</v>
      </c>
      <c r="U1188" t="s">
        <v>151</v>
      </c>
      <c r="V1188" t="s">
        <v>242</v>
      </c>
      <c r="W1188" t="s">
        <v>243</v>
      </c>
      <c r="X1188" t="s">
        <v>155</v>
      </c>
      <c r="Y1188">
        <v>456840</v>
      </c>
      <c r="Z1188">
        <v>455364</v>
      </c>
      <c r="AA1188">
        <v>-1.13455725358881</v>
      </c>
      <c r="AB1188">
        <v>53.991201424557502</v>
      </c>
    </row>
    <row r="1189" spans="1:28">
      <c r="A1189">
        <v>7299</v>
      </c>
      <c r="B1189">
        <v>1862595</v>
      </c>
      <c r="C1189" t="s">
        <v>164</v>
      </c>
      <c r="D1189" t="s">
        <v>126</v>
      </c>
      <c r="E1189" t="s">
        <v>179</v>
      </c>
      <c r="F1189" t="s">
        <v>118</v>
      </c>
      <c r="G1189">
        <v>42772.428472222222</v>
      </c>
      <c r="H1189" t="s">
        <v>180</v>
      </c>
      <c r="I1189" t="s">
        <v>116</v>
      </c>
      <c r="J1189" t="s">
        <v>146</v>
      </c>
      <c r="K1189" t="s">
        <v>147</v>
      </c>
      <c r="L1189" t="s">
        <v>183</v>
      </c>
      <c r="M1189">
        <v>2.1000000000000001E-2</v>
      </c>
      <c r="N1189" t="s">
        <v>149</v>
      </c>
      <c r="O1189" t="b">
        <v>0</v>
      </c>
      <c r="P1189">
        <v>138261413</v>
      </c>
      <c r="Q1189" t="s">
        <v>150</v>
      </c>
      <c r="R1189">
        <v>1E-3</v>
      </c>
      <c r="S1189" t="s">
        <v>184</v>
      </c>
      <c r="T1189">
        <v>2017</v>
      </c>
      <c r="U1189" t="s">
        <v>151</v>
      </c>
      <c r="V1189" t="s">
        <v>204</v>
      </c>
      <c r="W1189" t="s">
        <v>154</v>
      </c>
      <c r="X1189" t="s">
        <v>155</v>
      </c>
      <c r="Y1189">
        <v>507500</v>
      </c>
      <c r="Z1189">
        <v>299100</v>
      </c>
      <c r="AA1189">
        <v>-0.41497245145673001</v>
      </c>
      <c r="AB1189">
        <v>52.579097446717</v>
      </c>
    </row>
    <row r="1190" spans="1:28">
      <c r="A1190">
        <v>7299</v>
      </c>
      <c r="B1190">
        <v>1914818</v>
      </c>
      <c r="C1190" t="s">
        <v>164</v>
      </c>
      <c r="D1190" t="s">
        <v>126</v>
      </c>
      <c r="E1190" t="s">
        <v>179</v>
      </c>
      <c r="F1190" t="s">
        <v>118</v>
      </c>
      <c r="G1190">
        <v>43377.531944444447</v>
      </c>
      <c r="H1190" t="s">
        <v>180</v>
      </c>
      <c r="I1190" t="s">
        <v>116</v>
      </c>
      <c r="J1190" t="s">
        <v>146</v>
      </c>
      <c r="K1190" t="s">
        <v>147</v>
      </c>
      <c r="L1190" t="s">
        <v>183</v>
      </c>
      <c r="M1190">
        <v>6.6000000000000003E-2</v>
      </c>
      <c r="N1190" t="s">
        <v>149</v>
      </c>
      <c r="O1190" t="b">
        <v>0</v>
      </c>
      <c r="P1190">
        <v>138261413</v>
      </c>
      <c r="Q1190" t="s">
        <v>150</v>
      </c>
      <c r="R1190">
        <v>1E-3</v>
      </c>
      <c r="S1190" t="s">
        <v>184</v>
      </c>
      <c r="T1190">
        <v>2018</v>
      </c>
      <c r="U1190" t="s">
        <v>151</v>
      </c>
      <c r="V1190" t="s">
        <v>204</v>
      </c>
      <c r="W1190" t="s">
        <v>154</v>
      </c>
      <c r="X1190" t="s">
        <v>155</v>
      </c>
      <c r="Y1190">
        <v>507500</v>
      </c>
      <c r="Z1190">
        <v>299100</v>
      </c>
      <c r="AA1190">
        <v>-0.41497245145673001</v>
      </c>
      <c r="AB1190">
        <v>52.579097446717</v>
      </c>
    </row>
    <row r="1191" spans="1:28">
      <c r="A1191">
        <v>7299</v>
      </c>
      <c r="B1191">
        <v>1995881</v>
      </c>
      <c r="C1191" t="s">
        <v>164</v>
      </c>
      <c r="D1191" t="s">
        <v>126</v>
      </c>
      <c r="E1191" t="s">
        <v>179</v>
      </c>
      <c r="F1191" t="s">
        <v>118</v>
      </c>
      <c r="G1191">
        <v>44517.35833333333</v>
      </c>
      <c r="H1191" t="s">
        <v>180</v>
      </c>
      <c r="I1191" t="s">
        <v>116</v>
      </c>
      <c r="J1191" t="s">
        <v>181</v>
      </c>
      <c r="K1191" t="s">
        <v>182</v>
      </c>
      <c r="L1191" t="s">
        <v>183</v>
      </c>
      <c r="M1191">
        <v>1.9E-2</v>
      </c>
      <c r="N1191" t="s">
        <v>149</v>
      </c>
      <c r="O1191" t="b">
        <v>0</v>
      </c>
      <c r="P1191">
        <v>138261413</v>
      </c>
      <c r="Q1191" t="s">
        <v>150</v>
      </c>
      <c r="R1191">
        <v>1E-3</v>
      </c>
      <c r="S1191" t="s">
        <v>184</v>
      </c>
      <c r="T1191">
        <v>2021</v>
      </c>
      <c r="U1191" t="s">
        <v>151</v>
      </c>
      <c r="V1191" t="s">
        <v>188</v>
      </c>
      <c r="W1191" t="s">
        <v>189</v>
      </c>
      <c r="X1191" t="s">
        <v>155</v>
      </c>
      <c r="Y1191">
        <v>636400</v>
      </c>
      <c r="Z1191">
        <v>291600</v>
      </c>
      <c r="AA1191">
        <v>1.4791973795069699</v>
      </c>
      <c r="AB1191">
        <v>52.471107816141703</v>
      </c>
    </row>
    <row r="1192" spans="1:28">
      <c r="A1192">
        <v>7299</v>
      </c>
      <c r="B1192">
        <v>1834425</v>
      </c>
      <c r="C1192" t="s">
        <v>164</v>
      </c>
      <c r="D1192" t="s">
        <v>126</v>
      </c>
      <c r="E1192" t="s">
        <v>179</v>
      </c>
      <c r="F1192" t="s">
        <v>118</v>
      </c>
      <c r="G1192">
        <v>42521.477777777778</v>
      </c>
      <c r="H1192" t="s">
        <v>180</v>
      </c>
      <c r="I1192" t="s">
        <v>116</v>
      </c>
      <c r="J1192" t="s">
        <v>181</v>
      </c>
      <c r="K1192" t="s">
        <v>182</v>
      </c>
      <c r="L1192" t="s">
        <v>183</v>
      </c>
      <c r="M1192">
        <v>1.2999999999999999E-2</v>
      </c>
      <c r="N1192" t="s">
        <v>149</v>
      </c>
      <c r="O1192" t="b">
        <v>0</v>
      </c>
      <c r="P1192">
        <v>138261413</v>
      </c>
      <c r="Q1192" t="s">
        <v>150</v>
      </c>
      <c r="R1192">
        <v>1E-3</v>
      </c>
      <c r="S1192" t="s">
        <v>184</v>
      </c>
      <c r="T1192">
        <v>2016</v>
      </c>
      <c r="U1192" t="s">
        <v>151</v>
      </c>
      <c r="V1192" t="s">
        <v>185</v>
      </c>
      <c r="W1192" t="s">
        <v>186</v>
      </c>
      <c r="X1192" t="s">
        <v>155</v>
      </c>
      <c r="Y1192">
        <v>620600</v>
      </c>
      <c r="Z1192">
        <v>309500</v>
      </c>
      <c r="AA1192">
        <v>1.2588812496391699</v>
      </c>
      <c r="AB1192">
        <v>52.638374352215699</v>
      </c>
    </row>
    <row r="1193" spans="1:28">
      <c r="A1193">
        <v>7299</v>
      </c>
      <c r="B1193">
        <v>1848326</v>
      </c>
      <c r="C1193" t="s">
        <v>164</v>
      </c>
      <c r="D1193" t="s">
        <v>126</v>
      </c>
      <c r="E1193" t="s">
        <v>179</v>
      </c>
      <c r="F1193" t="s">
        <v>118</v>
      </c>
      <c r="G1193">
        <v>42663.626388888886</v>
      </c>
      <c r="H1193" t="s">
        <v>180</v>
      </c>
      <c r="I1193" t="s">
        <v>116</v>
      </c>
      <c r="J1193" t="s">
        <v>199</v>
      </c>
      <c r="K1193" t="s">
        <v>200</v>
      </c>
      <c r="L1193" t="s">
        <v>183</v>
      </c>
      <c r="M1193">
        <v>9.6000000000000002E-2</v>
      </c>
      <c r="N1193" t="s">
        <v>149</v>
      </c>
      <c r="O1193" t="b">
        <v>0</v>
      </c>
      <c r="P1193">
        <v>138261413</v>
      </c>
      <c r="Q1193" t="s">
        <v>150</v>
      </c>
      <c r="R1193">
        <v>1E-3</v>
      </c>
      <c r="S1193" t="s">
        <v>184</v>
      </c>
      <c r="T1193">
        <v>2016</v>
      </c>
      <c r="U1193" t="s">
        <v>151</v>
      </c>
      <c r="V1193" t="s">
        <v>201</v>
      </c>
      <c r="W1193" t="s">
        <v>202</v>
      </c>
      <c r="X1193" t="s">
        <v>155</v>
      </c>
      <c r="Y1193">
        <v>516100</v>
      </c>
      <c r="Z1193">
        <v>253300</v>
      </c>
      <c r="AA1193">
        <v>-0.30395486908298303</v>
      </c>
      <c r="AB1193">
        <v>52.1657659569386</v>
      </c>
    </row>
    <row r="1194" spans="1:28">
      <c r="A1194">
        <v>7299</v>
      </c>
      <c r="B1194">
        <v>4653898</v>
      </c>
      <c r="C1194" t="s">
        <v>164</v>
      </c>
      <c r="D1194" t="s">
        <v>126</v>
      </c>
      <c r="E1194" t="s">
        <v>205</v>
      </c>
      <c r="F1194" t="s">
        <v>112</v>
      </c>
      <c r="G1194">
        <v>42556.384027777778</v>
      </c>
      <c r="H1194" t="s">
        <v>191</v>
      </c>
      <c r="I1194" t="s">
        <v>119</v>
      </c>
      <c r="J1194" t="s">
        <v>192</v>
      </c>
      <c r="K1194" t="s">
        <v>193</v>
      </c>
      <c r="L1194" t="s">
        <v>183</v>
      </c>
      <c r="M1194">
        <v>1.6000000000000001E-3</v>
      </c>
      <c r="N1194" t="s">
        <v>149</v>
      </c>
      <c r="O1194" t="b">
        <v>0</v>
      </c>
      <c r="P1194">
        <v>138261413</v>
      </c>
      <c r="Q1194" t="s">
        <v>150</v>
      </c>
      <c r="R1194">
        <v>1E-3</v>
      </c>
      <c r="S1194" t="s">
        <v>184</v>
      </c>
      <c r="T1194">
        <v>2016</v>
      </c>
      <c r="U1194" t="s">
        <v>151</v>
      </c>
      <c r="V1194" t="s">
        <v>194</v>
      </c>
      <c r="W1194" t="s">
        <v>195</v>
      </c>
      <c r="X1194" t="s">
        <v>155</v>
      </c>
      <c r="Y1194">
        <v>357000</v>
      </c>
      <c r="Z1194">
        <v>237460</v>
      </c>
      <c r="AA1194">
        <v>-2.62823009845419</v>
      </c>
      <c r="AB1194">
        <v>52.033868710239098</v>
      </c>
    </row>
    <row r="1195" spans="1:28">
      <c r="A1195">
        <v>7299</v>
      </c>
      <c r="B1195">
        <v>1611347</v>
      </c>
      <c r="C1195" t="s">
        <v>164</v>
      </c>
      <c r="D1195" t="s">
        <v>126</v>
      </c>
      <c r="E1195" t="s">
        <v>236</v>
      </c>
      <c r="F1195" t="s">
        <v>115</v>
      </c>
      <c r="G1195">
        <v>45302.348611111112</v>
      </c>
      <c r="H1195" t="s">
        <v>180</v>
      </c>
      <c r="I1195" t="s">
        <v>116</v>
      </c>
      <c r="J1195" t="s">
        <v>228</v>
      </c>
      <c r="K1195" t="s">
        <v>229</v>
      </c>
      <c r="L1195" t="s">
        <v>183</v>
      </c>
      <c r="M1195">
        <v>1.8E-3</v>
      </c>
      <c r="N1195" t="s">
        <v>149</v>
      </c>
      <c r="O1195" t="b">
        <v>0</v>
      </c>
      <c r="P1195">
        <v>138261413</v>
      </c>
      <c r="Q1195" t="s">
        <v>150</v>
      </c>
      <c r="R1195">
        <v>1E-3</v>
      </c>
      <c r="S1195" t="s">
        <v>184</v>
      </c>
      <c r="T1195">
        <v>2024</v>
      </c>
      <c r="U1195" t="s">
        <v>151</v>
      </c>
      <c r="V1195" t="s">
        <v>248</v>
      </c>
      <c r="W1195" t="s">
        <v>249</v>
      </c>
      <c r="X1195" t="s">
        <v>155</v>
      </c>
      <c r="Y1195">
        <v>435499</v>
      </c>
      <c r="Z1195">
        <v>117847</v>
      </c>
      <c r="AA1195">
        <v>-1.4959290530529701</v>
      </c>
      <c r="AB1195">
        <v>50.958961874929102</v>
      </c>
    </row>
    <row r="1196" spans="1:28">
      <c r="A1196">
        <v>7299</v>
      </c>
      <c r="B1196">
        <v>2063157</v>
      </c>
      <c r="C1196" t="s">
        <v>164</v>
      </c>
      <c r="D1196" t="s">
        <v>126</v>
      </c>
      <c r="E1196" t="s">
        <v>179</v>
      </c>
      <c r="F1196" t="s">
        <v>118</v>
      </c>
      <c r="G1196">
        <v>45370.490277777775</v>
      </c>
      <c r="H1196" t="s">
        <v>180</v>
      </c>
      <c r="I1196" t="s">
        <v>116</v>
      </c>
      <c r="J1196" t="s">
        <v>146</v>
      </c>
      <c r="K1196" t="s">
        <v>147</v>
      </c>
      <c r="L1196" t="s">
        <v>183</v>
      </c>
      <c r="M1196">
        <v>1.9E-2</v>
      </c>
      <c r="N1196" t="s">
        <v>149</v>
      </c>
      <c r="O1196" t="b">
        <v>0</v>
      </c>
      <c r="P1196">
        <v>138261413</v>
      </c>
      <c r="Q1196" t="s">
        <v>150</v>
      </c>
      <c r="R1196">
        <v>1E-3</v>
      </c>
      <c r="S1196" t="s">
        <v>184</v>
      </c>
      <c r="T1196">
        <v>2024</v>
      </c>
      <c r="U1196" t="s">
        <v>151</v>
      </c>
      <c r="V1196" t="s">
        <v>204</v>
      </c>
      <c r="W1196" t="s">
        <v>154</v>
      </c>
      <c r="X1196" t="s">
        <v>155</v>
      </c>
      <c r="Y1196">
        <v>507500</v>
      </c>
      <c r="Z1196">
        <v>299100</v>
      </c>
      <c r="AA1196">
        <v>-0.41497245145673001</v>
      </c>
      <c r="AB1196">
        <v>52.579097446717</v>
      </c>
    </row>
    <row r="1197" spans="1:28">
      <c r="A1197">
        <v>7299</v>
      </c>
      <c r="B1197">
        <v>1894492</v>
      </c>
      <c r="C1197" t="s">
        <v>164</v>
      </c>
      <c r="D1197" t="s">
        <v>126</v>
      </c>
      <c r="E1197" t="s">
        <v>179</v>
      </c>
      <c r="F1197" t="s">
        <v>118</v>
      </c>
      <c r="G1197">
        <v>43147.603472222225</v>
      </c>
      <c r="H1197" t="s">
        <v>180</v>
      </c>
      <c r="I1197" t="s">
        <v>116</v>
      </c>
      <c r="J1197" t="s">
        <v>181</v>
      </c>
      <c r="K1197" t="s">
        <v>182</v>
      </c>
      <c r="L1197" t="s">
        <v>183</v>
      </c>
      <c r="M1197">
        <v>5.0000000000000001E-3</v>
      </c>
      <c r="N1197" t="s">
        <v>149</v>
      </c>
      <c r="O1197" t="b">
        <v>0</v>
      </c>
      <c r="P1197">
        <v>138261413</v>
      </c>
      <c r="Q1197" t="s">
        <v>150</v>
      </c>
      <c r="R1197">
        <v>1E-3</v>
      </c>
      <c r="S1197" t="s">
        <v>184</v>
      </c>
      <c r="T1197">
        <v>2018</v>
      </c>
      <c r="U1197" t="s">
        <v>151</v>
      </c>
      <c r="V1197" t="s">
        <v>185</v>
      </c>
      <c r="W1197" t="s">
        <v>186</v>
      </c>
      <c r="X1197" t="s">
        <v>155</v>
      </c>
      <c r="Y1197">
        <v>620600</v>
      </c>
      <c r="Z1197">
        <v>309500</v>
      </c>
      <c r="AA1197">
        <v>1.2588812496391699</v>
      </c>
      <c r="AB1197">
        <v>52.638374352215699</v>
      </c>
    </row>
    <row r="1198" spans="1:28">
      <c r="A1198">
        <v>7299</v>
      </c>
      <c r="B1198">
        <v>2032183</v>
      </c>
      <c r="C1198" t="s">
        <v>164</v>
      </c>
      <c r="D1198" t="s">
        <v>126</v>
      </c>
      <c r="E1198" t="s">
        <v>179</v>
      </c>
      <c r="F1198" t="s">
        <v>118</v>
      </c>
      <c r="G1198">
        <v>44986.56527777778</v>
      </c>
      <c r="H1198" t="s">
        <v>180</v>
      </c>
      <c r="I1198" t="s">
        <v>116</v>
      </c>
      <c r="J1198" t="s">
        <v>181</v>
      </c>
      <c r="K1198" t="s">
        <v>182</v>
      </c>
      <c r="L1198" t="s">
        <v>183</v>
      </c>
      <c r="M1198">
        <v>4.8999999999999998E-3</v>
      </c>
      <c r="N1198" t="s">
        <v>149</v>
      </c>
      <c r="O1198" t="b">
        <v>0</v>
      </c>
      <c r="P1198">
        <v>138261413</v>
      </c>
      <c r="Q1198" t="s">
        <v>150</v>
      </c>
      <c r="R1198">
        <v>1E-3</v>
      </c>
      <c r="S1198" t="s">
        <v>184</v>
      </c>
      <c r="T1198">
        <v>2023</v>
      </c>
      <c r="U1198" t="s">
        <v>151</v>
      </c>
      <c r="V1198" t="s">
        <v>185</v>
      </c>
      <c r="W1198" t="s">
        <v>186</v>
      </c>
      <c r="X1198" t="s">
        <v>155</v>
      </c>
      <c r="Y1198">
        <v>620600</v>
      </c>
      <c r="Z1198">
        <v>309500</v>
      </c>
      <c r="AA1198">
        <v>1.2588812496391699</v>
      </c>
      <c r="AB1198">
        <v>52.638374352215699</v>
      </c>
    </row>
    <row r="1199" spans="1:28">
      <c r="A1199">
        <v>7299</v>
      </c>
      <c r="B1199">
        <v>1954731</v>
      </c>
      <c r="C1199" t="s">
        <v>164</v>
      </c>
      <c r="D1199" t="s">
        <v>126</v>
      </c>
      <c r="E1199" t="s">
        <v>205</v>
      </c>
      <c r="F1199" t="s">
        <v>112</v>
      </c>
      <c r="G1199">
        <v>43839.577777777777</v>
      </c>
      <c r="H1199" t="s">
        <v>180</v>
      </c>
      <c r="I1199" t="s">
        <v>116</v>
      </c>
      <c r="J1199" t="s">
        <v>181</v>
      </c>
      <c r="K1199" t="s">
        <v>182</v>
      </c>
      <c r="L1199" t="s">
        <v>183</v>
      </c>
      <c r="M1199">
        <v>5.7000000000000002E-3</v>
      </c>
      <c r="N1199" t="s">
        <v>149</v>
      </c>
      <c r="O1199" t="b">
        <v>0</v>
      </c>
      <c r="P1199">
        <v>138261413</v>
      </c>
      <c r="Q1199" t="s">
        <v>150</v>
      </c>
      <c r="R1199">
        <v>1E-3</v>
      </c>
      <c r="S1199" t="s">
        <v>184</v>
      </c>
      <c r="T1199">
        <v>2020</v>
      </c>
      <c r="U1199" t="s">
        <v>151</v>
      </c>
      <c r="V1199" t="s">
        <v>188</v>
      </c>
      <c r="W1199" t="s">
        <v>189</v>
      </c>
      <c r="X1199" t="s">
        <v>155</v>
      </c>
      <c r="Y1199">
        <v>636400</v>
      </c>
      <c r="Z1199">
        <v>291600</v>
      </c>
      <c r="AA1199">
        <v>1.4791973795069699</v>
      </c>
      <c r="AB1199">
        <v>52.471107816141703</v>
      </c>
    </row>
    <row r="1200" spans="1:28">
      <c r="A1200">
        <v>7299</v>
      </c>
      <c r="B1200">
        <v>1841083</v>
      </c>
      <c r="C1200" t="s">
        <v>164</v>
      </c>
      <c r="D1200" t="s">
        <v>126</v>
      </c>
      <c r="E1200" t="s">
        <v>179</v>
      </c>
      <c r="F1200" t="s">
        <v>118</v>
      </c>
      <c r="G1200">
        <v>42587.521527777775</v>
      </c>
      <c r="H1200" t="s">
        <v>180</v>
      </c>
      <c r="I1200" t="s">
        <v>116</v>
      </c>
      <c r="J1200" t="s">
        <v>181</v>
      </c>
      <c r="K1200" t="s">
        <v>182</v>
      </c>
      <c r="L1200" t="s">
        <v>183</v>
      </c>
      <c r="M1200">
        <v>1.4999999999999999E-2</v>
      </c>
      <c r="N1200" t="s">
        <v>149</v>
      </c>
      <c r="O1200" t="b">
        <v>0</v>
      </c>
      <c r="P1200">
        <v>138261413</v>
      </c>
      <c r="Q1200" t="s">
        <v>150</v>
      </c>
      <c r="R1200">
        <v>1E-3</v>
      </c>
      <c r="S1200" t="s">
        <v>184</v>
      </c>
      <c r="T1200">
        <v>2016</v>
      </c>
      <c r="U1200" t="s">
        <v>151</v>
      </c>
      <c r="V1200" t="s">
        <v>185</v>
      </c>
      <c r="W1200" t="s">
        <v>186</v>
      </c>
      <c r="X1200" t="s">
        <v>155</v>
      </c>
      <c r="Y1200">
        <v>620600</v>
      </c>
      <c r="Z1200">
        <v>309500</v>
      </c>
      <c r="AA1200">
        <v>1.2588812496391699</v>
      </c>
      <c r="AB1200">
        <v>52.638374352215699</v>
      </c>
    </row>
    <row r="1201" spans="1:28">
      <c r="A1201">
        <v>7299</v>
      </c>
      <c r="B1201">
        <v>1844625</v>
      </c>
      <c r="C1201" t="s">
        <v>164</v>
      </c>
      <c r="D1201" t="s">
        <v>126</v>
      </c>
      <c r="E1201" t="s">
        <v>179</v>
      </c>
      <c r="F1201" t="s">
        <v>118</v>
      </c>
      <c r="G1201">
        <v>42620.59375</v>
      </c>
      <c r="H1201" t="s">
        <v>180</v>
      </c>
      <c r="I1201" t="s">
        <v>116</v>
      </c>
      <c r="J1201" t="s">
        <v>146</v>
      </c>
      <c r="K1201" t="s">
        <v>147</v>
      </c>
      <c r="L1201" t="s">
        <v>183</v>
      </c>
      <c r="M1201">
        <v>4.5999999999999999E-2</v>
      </c>
      <c r="N1201" t="s">
        <v>149</v>
      </c>
      <c r="O1201" t="b">
        <v>0</v>
      </c>
      <c r="P1201">
        <v>138261413</v>
      </c>
      <c r="Q1201" t="s">
        <v>150</v>
      </c>
      <c r="R1201">
        <v>1E-3</v>
      </c>
      <c r="S1201" t="s">
        <v>184</v>
      </c>
      <c r="T1201">
        <v>2016</v>
      </c>
      <c r="U1201" t="s">
        <v>151</v>
      </c>
      <c r="V1201" t="s">
        <v>204</v>
      </c>
      <c r="W1201" t="s">
        <v>154</v>
      </c>
      <c r="X1201" t="s">
        <v>155</v>
      </c>
      <c r="Y1201">
        <v>507500</v>
      </c>
      <c r="Z1201">
        <v>299100</v>
      </c>
      <c r="AA1201">
        <v>-0.41497245145673001</v>
      </c>
      <c r="AB1201">
        <v>52.579097446717</v>
      </c>
    </row>
    <row r="1202" spans="1:28">
      <c r="A1202">
        <v>7299</v>
      </c>
      <c r="B1202">
        <v>2011059</v>
      </c>
      <c r="C1202" t="s">
        <v>164</v>
      </c>
      <c r="D1202" t="s">
        <v>126</v>
      </c>
      <c r="E1202" t="s">
        <v>179</v>
      </c>
      <c r="F1202" t="s">
        <v>118</v>
      </c>
      <c r="G1202">
        <v>44708.421527777777</v>
      </c>
      <c r="H1202" t="s">
        <v>180</v>
      </c>
      <c r="I1202" t="s">
        <v>116</v>
      </c>
      <c r="J1202" t="s">
        <v>199</v>
      </c>
      <c r="K1202" t="s">
        <v>200</v>
      </c>
      <c r="L1202" t="s">
        <v>183</v>
      </c>
      <c r="M1202">
        <v>2.5999999999999999E-2</v>
      </c>
      <c r="N1202" t="s">
        <v>149</v>
      </c>
      <c r="O1202" t="b">
        <v>0</v>
      </c>
      <c r="P1202">
        <v>138261413</v>
      </c>
      <c r="Q1202" t="s">
        <v>150</v>
      </c>
      <c r="R1202">
        <v>1E-3</v>
      </c>
      <c r="S1202" t="s">
        <v>184</v>
      </c>
      <c r="T1202">
        <v>2022</v>
      </c>
      <c r="U1202" t="s">
        <v>151</v>
      </c>
      <c r="V1202" t="s">
        <v>207</v>
      </c>
      <c r="W1202" t="s">
        <v>208</v>
      </c>
      <c r="X1202" t="s">
        <v>155</v>
      </c>
      <c r="Y1202">
        <v>515935</v>
      </c>
      <c r="Z1202">
        <v>253417</v>
      </c>
      <c r="AA1202">
        <v>-0.30632621725807402</v>
      </c>
      <c r="AB1202">
        <v>52.1668520239771</v>
      </c>
    </row>
    <row r="1203" spans="1:28">
      <c r="A1203">
        <v>7299</v>
      </c>
      <c r="B1203">
        <v>4711941</v>
      </c>
      <c r="C1203" t="s">
        <v>164</v>
      </c>
      <c r="D1203" t="s">
        <v>126</v>
      </c>
      <c r="E1203" t="s">
        <v>205</v>
      </c>
      <c r="F1203" t="s">
        <v>112</v>
      </c>
      <c r="G1203">
        <v>43357.609027777777</v>
      </c>
      <c r="H1203" t="s">
        <v>180</v>
      </c>
      <c r="I1203" t="s">
        <v>116</v>
      </c>
      <c r="J1203" t="s">
        <v>192</v>
      </c>
      <c r="K1203" t="s">
        <v>193</v>
      </c>
      <c r="L1203" t="s">
        <v>183</v>
      </c>
      <c r="M1203">
        <v>3.4000000000000002E-2</v>
      </c>
      <c r="N1203" t="s">
        <v>149</v>
      </c>
      <c r="O1203" t="b">
        <v>0</v>
      </c>
      <c r="P1203">
        <v>138261413</v>
      </c>
      <c r="Q1203" t="s">
        <v>150</v>
      </c>
      <c r="R1203">
        <v>1E-3</v>
      </c>
      <c r="S1203" t="s">
        <v>184</v>
      </c>
      <c r="T1203">
        <v>2018</v>
      </c>
      <c r="U1203" t="s">
        <v>151</v>
      </c>
      <c r="V1203" t="s">
        <v>335</v>
      </c>
      <c r="W1203" t="s">
        <v>281</v>
      </c>
      <c r="X1203" t="s">
        <v>155</v>
      </c>
      <c r="Y1203">
        <v>403350</v>
      </c>
      <c r="Z1203">
        <v>245150</v>
      </c>
      <c r="AA1203">
        <v>-1.9525037440050701</v>
      </c>
      <c r="AB1203">
        <v>52.104672977586198</v>
      </c>
    </row>
    <row r="1204" spans="1:28">
      <c r="A1204">
        <v>7299</v>
      </c>
      <c r="B1204">
        <v>4691937</v>
      </c>
      <c r="C1204" t="s">
        <v>164</v>
      </c>
      <c r="D1204" t="s">
        <v>126</v>
      </c>
      <c r="E1204" t="s">
        <v>179</v>
      </c>
      <c r="F1204" t="s">
        <v>118</v>
      </c>
      <c r="G1204">
        <v>43059.420138888891</v>
      </c>
      <c r="H1204" t="s">
        <v>191</v>
      </c>
      <c r="I1204" t="s">
        <v>119</v>
      </c>
      <c r="J1204" t="s">
        <v>192</v>
      </c>
      <c r="K1204" t="s">
        <v>193</v>
      </c>
      <c r="L1204" t="s">
        <v>183</v>
      </c>
      <c r="M1204">
        <v>2E-3</v>
      </c>
      <c r="N1204" t="s">
        <v>149</v>
      </c>
      <c r="O1204" t="b">
        <v>0</v>
      </c>
      <c r="P1204">
        <v>138261413</v>
      </c>
      <c r="Q1204" t="s">
        <v>150</v>
      </c>
      <c r="R1204">
        <v>1E-3</v>
      </c>
      <c r="S1204" t="s">
        <v>184</v>
      </c>
      <c r="T1204">
        <v>2017</v>
      </c>
      <c r="U1204" t="s">
        <v>151</v>
      </c>
      <c r="V1204" t="s">
        <v>194</v>
      </c>
      <c r="W1204" t="s">
        <v>195</v>
      </c>
      <c r="X1204" t="s">
        <v>155</v>
      </c>
      <c r="Y1204">
        <v>357000</v>
      </c>
      <c r="Z1204">
        <v>237460</v>
      </c>
      <c r="AA1204">
        <v>-2.62823009845419</v>
      </c>
      <c r="AB1204">
        <v>52.033868710239098</v>
      </c>
    </row>
    <row r="1205" spans="1:28">
      <c r="A1205">
        <v>7299</v>
      </c>
      <c r="B1205">
        <v>1843963</v>
      </c>
      <c r="C1205" t="s">
        <v>164</v>
      </c>
      <c r="D1205" t="s">
        <v>126</v>
      </c>
      <c r="E1205" t="s">
        <v>179</v>
      </c>
      <c r="F1205" t="s">
        <v>118</v>
      </c>
      <c r="G1205">
        <v>42607.67291666667</v>
      </c>
      <c r="H1205" t="s">
        <v>180</v>
      </c>
      <c r="I1205" t="s">
        <v>116</v>
      </c>
      <c r="J1205" t="s">
        <v>199</v>
      </c>
      <c r="K1205" t="s">
        <v>200</v>
      </c>
      <c r="L1205" t="s">
        <v>183</v>
      </c>
      <c r="M1205">
        <v>8.3000000000000004E-2</v>
      </c>
      <c r="N1205" t="s">
        <v>149</v>
      </c>
      <c r="O1205" t="b">
        <v>0</v>
      </c>
      <c r="P1205">
        <v>138261413</v>
      </c>
      <c r="Q1205" t="s">
        <v>150</v>
      </c>
      <c r="R1205">
        <v>1E-3</v>
      </c>
      <c r="S1205" t="s">
        <v>184</v>
      </c>
      <c r="T1205">
        <v>2016</v>
      </c>
      <c r="U1205" t="s">
        <v>151</v>
      </c>
      <c r="V1205" t="s">
        <v>201</v>
      </c>
      <c r="W1205" t="s">
        <v>202</v>
      </c>
      <c r="X1205" t="s">
        <v>155</v>
      </c>
      <c r="Y1205">
        <v>516100</v>
      </c>
      <c r="Z1205">
        <v>253300</v>
      </c>
      <c r="AA1205">
        <v>-0.30395486908298303</v>
      </c>
      <c r="AB1205">
        <v>52.1657659569386</v>
      </c>
    </row>
    <row r="1206" spans="1:28">
      <c r="A1206">
        <v>7299</v>
      </c>
      <c r="B1206">
        <v>2047245</v>
      </c>
      <c r="C1206" t="s">
        <v>164</v>
      </c>
      <c r="D1206" t="s">
        <v>126</v>
      </c>
      <c r="E1206" t="s">
        <v>179</v>
      </c>
      <c r="F1206" t="s">
        <v>118</v>
      </c>
      <c r="G1206">
        <v>45175.59652777778</v>
      </c>
      <c r="H1206" t="s">
        <v>180</v>
      </c>
      <c r="I1206" t="s">
        <v>116</v>
      </c>
      <c r="J1206" t="s">
        <v>181</v>
      </c>
      <c r="K1206" t="s">
        <v>182</v>
      </c>
      <c r="L1206" t="s">
        <v>183</v>
      </c>
      <c r="M1206">
        <v>7.1000000000000004E-3</v>
      </c>
      <c r="N1206" t="s">
        <v>149</v>
      </c>
      <c r="O1206" t="b">
        <v>0</v>
      </c>
      <c r="P1206">
        <v>138261413</v>
      </c>
      <c r="Q1206" t="s">
        <v>150</v>
      </c>
      <c r="R1206">
        <v>1E-3</v>
      </c>
      <c r="S1206" t="s">
        <v>184</v>
      </c>
      <c r="T1206">
        <v>2023</v>
      </c>
      <c r="U1206" t="s">
        <v>151</v>
      </c>
      <c r="V1206" t="s">
        <v>185</v>
      </c>
      <c r="W1206" t="s">
        <v>186</v>
      </c>
      <c r="X1206" t="s">
        <v>155</v>
      </c>
      <c r="Y1206">
        <v>620600</v>
      </c>
      <c r="Z1206">
        <v>309500</v>
      </c>
      <c r="AA1206">
        <v>1.2588812496391699</v>
      </c>
      <c r="AB1206">
        <v>52.638374352215699</v>
      </c>
    </row>
    <row r="1207" spans="1:28">
      <c r="A1207">
        <v>7299</v>
      </c>
      <c r="B1207">
        <v>1461926</v>
      </c>
      <c r="C1207" t="s">
        <v>164</v>
      </c>
      <c r="D1207" t="s">
        <v>126</v>
      </c>
      <c r="E1207" t="s">
        <v>205</v>
      </c>
      <c r="F1207" t="s">
        <v>112</v>
      </c>
      <c r="G1207">
        <v>43342.614583333336</v>
      </c>
      <c r="H1207" t="s">
        <v>180</v>
      </c>
      <c r="I1207" t="s">
        <v>116</v>
      </c>
      <c r="J1207" t="s">
        <v>228</v>
      </c>
      <c r="K1207" t="s">
        <v>229</v>
      </c>
      <c r="L1207" t="s">
        <v>183</v>
      </c>
      <c r="M1207">
        <v>2.9000000000000001E-2</v>
      </c>
      <c r="N1207" t="s">
        <v>149</v>
      </c>
      <c r="O1207" t="b">
        <v>0</v>
      </c>
      <c r="P1207">
        <v>138261413</v>
      </c>
      <c r="Q1207" t="s">
        <v>150</v>
      </c>
      <c r="R1207">
        <v>1E-3</v>
      </c>
      <c r="S1207" t="s">
        <v>184</v>
      </c>
      <c r="T1207">
        <v>2018</v>
      </c>
      <c r="U1207" t="s">
        <v>151</v>
      </c>
      <c r="V1207" t="s">
        <v>230</v>
      </c>
      <c r="W1207" t="s">
        <v>231</v>
      </c>
      <c r="X1207" t="s">
        <v>155</v>
      </c>
      <c r="Y1207">
        <v>518152</v>
      </c>
      <c r="Z1207">
        <v>129091</v>
      </c>
      <c r="AA1207">
        <v>-0.31579157460538898</v>
      </c>
      <c r="AB1207">
        <v>51.049025494650301</v>
      </c>
    </row>
    <row r="1208" spans="1:28">
      <c r="A1208">
        <v>7299</v>
      </c>
      <c r="B1208">
        <v>1960713</v>
      </c>
      <c r="C1208" t="s">
        <v>164</v>
      </c>
      <c r="D1208" t="s">
        <v>126</v>
      </c>
      <c r="E1208" t="s">
        <v>179</v>
      </c>
      <c r="F1208" t="s">
        <v>118</v>
      </c>
      <c r="G1208">
        <v>43901.349305555559</v>
      </c>
      <c r="H1208" t="s">
        <v>180</v>
      </c>
      <c r="I1208" t="s">
        <v>116</v>
      </c>
      <c r="J1208" t="s">
        <v>146</v>
      </c>
      <c r="K1208" t="s">
        <v>147</v>
      </c>
      <c r="L1208" t="s">
        <v>183</v>
      </c>
      <c r="M1208">
        <v>2.4E-2</v>
      </c>
      <c r="N1208" t="s">
        <v>149</v>
      </c>
      <c r="O1208" t="b">
        <v>0</v>
      </c>
      <c r="P1208">
        <v>138261413</v>
      </c>
      <c r="Q1208" t="s">
        <v>150</v>
      </c>
      <c r="R1208">
        <v>1E-3</v>
      </c>
      <c r="S1208" t="s">
        <v>184</v>
      </c>
      <c r="T1208">
        <v>2020</v>
      </c>
      <c r="U1208" t="s">
        <v>151</v>
      </c>
      <c r="V1208" t="s">
        <v>204</v>
      </c>
      <c r="W1208" t="s">
        <v>154</v>
      </c>
      <c r="X1208" t="s">
        <v>155</v>
      </c>
      <c r="Y1208">
        <v>507500</v>
      </c>
      <c r="Z1208">
        <v>299100</v>
      </c>
      <c r="AA1208">
        <v>-0.41497245145673001</v>
      </c>
      <c r="AB1208">
        <v>52.579097446717</v>
      </c>
    </row>
    <row r="1209" spans="1:28">
      <c r="A1209">
        <v>7299</v>
      </c>
      <c r="B1209">
        <v>4624207</v>
      </c>
      <c r="C1209" t="s">
        <v>164</v>
      </c>
      <c r="D1209" t="s">
        <v>126</v>
      </c>
      <c r="E1209" t="s">
        <v>179</v>
      </c>
      <c r="F1209" t="s">
        <v>118</v>
      </c>
      <c r="G1209">
        <v>42202.595138888886</v>
      </c>
      <c r="H1209" t="s">
        <v>180</v>
      </c>
      <c r="I1209" t="s">
        <v>116</v>
      </c>
      <c r="J1209" t="s">
        <v>192</v>
      </c>
      <c r="K1209" t="s">
        <v>193</v>
      </c>
      <c r="L1209" t="s">
        <v>183</v>
      </c>
      <c r="M1209">
        <v>2.8E-3</v>
      </c>
      <c r="N1209" t="s">
        <v>149</v>
      </c>
      <c r="O1209" t="b">
        <v>0</v>
      </c>
      <c r="P1209">
        <v>138261413</v>
      </c>
      <c r="Q1209" t="s">
        <v>150</v>
      </c>
      <c r="R1209">
        <v>1E-3</v>
      </c>
      <c r="S1209" t="s">
        <v>184</v>
      </c>
      <c r="T1209">
        <v>2015</v>
      </c>
      <c r="U1209" t="s">
        <v>151</v>
      </c>
      <c r="V1209" t="s">
        <v>277</v>
      </c>
      <c r="W1209" t="s">
        <v>278</v>
      </c>
      <c r="X1209" t="s">
        <v>155</v>
      </c>
      <c r="Y1209">
        <v>383550</v>
      </c>
      <c r="Z1209">
        <v>252450</v>
      </c>
      <c r="AA1209">
        <v>-2.2419417969467799</v>
      </c>
      <c r="AB1209">
        <v>52.170064339376403</v>
      </c>
    </row>
    <row r="1210" spans="1:28">
      <c r="A1210">
        <v>7299</v>
      </c>
      <c r="B1210">
        <v>2052085</v>
      </c>
      <c r="C1210" t="s">
        <v>164</v>
      </c>
      <c r="D1210" t="s">
        <v>126</v>
      </c>
      <c r="E1210" t="s">
        <v>179</v>
      </c>
      <c r="F1210" t="s">
        <v>118</v>
      </c>
      <c r="G1210">
        <v>45229.387499999997</v>
      </c>
      <c r="H1210" t="s">
        <v>180</v>
      </c>
      <c r="I1210" t="s">
        <v>116</v>
      </c>
      <c r="J1210" t="s">
        <v>146</v>
      </c>
      <c r="K1210" t="s">
        <v>147</v>
      </c>
      <c r="L1210" t="s">
        <v>183</v>
      </c>
      <c r="M1210">
        <v>3.3000000000000002E-2</v>
      </c>
      <c r="N1210" t="s">
        <v>149</v>
      </c>
      <c r="O1210" t="b">
        <v>0</v>
      </c>
      <c r="P1210">
        <v>138261413</v>
      </c>
      <c r="Q1210" t="s">
        <v>150</v>
      </c>
      <c r="R1210">
        <v>1E-3</v>
      </c>
      <c r="S1210" t="s">
        <v>184</v>
      </c>
      <c r="T1210">
        <v>2023</v>
      </c>
      <c r="U1210" t="s">
        <v>151</v>
      </c>
      <c r="V1210" t="s">
        <v>204</v>
      </c>
      <c r="W1210" t="s">
        <v>154</v>
      </c>
      <c r="X1210" t="s">
        <v>155</v>
      </c>
      <c r="Y1210">
        <v>507500</v>
      </c>
      <c r="Z1210">
        <v>299100</v>
      </c>
      <c r="AA1210">
        <v>-0.41497245145673001</v>
      </c>
      <c r="AB1210">
        <v>52.579097446717</v>
      </c>
    </row>
    <row r="1211" spans="1:28">
      <c r="A1211">
        <v>7299</v>
      </c>
      <c r="B1211">
        <v>1868676</v>
      </c>
      <c r="C1211" t="s">
        <v>164</v>
      </c>
      <c r="D1211" t="s">
        <v>126</v>
      </c>
      <c r="E1211" t="s">
        <v>179</v>
      </c>
      <c r="F1211" t="s">
        <v>118</v>
      </c>
      <c r="G1211">
        <v>42844.57916666667</v>
      </c>
      <c r="H1211" t="s">
        <v>180</v>
      </c>
      <c r="I1211" t="s">
        <v>116</v>
      </c>
      <c r="J1211" t="s">
        <v>181</v>
      </c>
      <c r="K1211" t="s">
        <v>182</v>
      </c>
      <c r="L1211" t="s">
        <v>183</v>
      </c>
      <c r="M1211">
        <v>1.2E-2</v>
      </c>
      <c r="N1211" t="s">
        <v>149</v>
      </c>
      <c r="O1211" t="b">
        <v>0</v>
      </c>
      <c r="P1211">
        <v>138261413</v>
      </c>
      <c r="Q1211" t="s">
        <v>150</v>
      </c>
      <c r="R1211">
        <v>1E-3</v>
      </c>
      <c r="S1211" t="s">
        <v>184</v>
      </c>
      <c r="T1211">
        <v>2017</v>
      </c>
      <c r="U1211" t="s">
        <v>151</v>
      </c>
      <c r="V1211" t="s">
        <v>185</v>
      </c>
      <c r="W1211" t="s">
        <v>186</v>
      </c>
      <c r="X1211" t="s">
        <v>155</v>
      </c>
      <c r="Y1211">
        <v>620600</v>
      </c>
      <c r="Z1211">
        <v>309500</v>
      </c>
      <c r="AA1211">
        <v>1.2588812496391699</v>
      </c>
      <c r="AB1211">
        <v>52.638374352215699</v>
      </c>
    </row>
    <row r="1212" spans="1:28">
      <c r="A1212">
        <v>7299</v>
      </c>
      <c r="B1212">
        <v>1809846</v>
      </c>
      <c r="C1212" t="s">
        <v>164</v>
      </c>
      <c r="D1212" t="s">
        <v>126</v>
      </c>
      <c r="E1212" t="s">
        <v>179</v>
      </c>
      <c r="F1212" t="s">
        <v>118</v>
      </c>
      <c r="G1212">
        <v>42270.376388888886</v>
      </c>
      <c r="H1212" t="s">
        <v>180</v>
      </c>
      <c r="I1212" t="s">
        <v>116</v>
      </c>
      <c r="J1212" t="s">
        <v>181</v>
      </c>
      <c r="K1212" t="s">
        <v>182</v>
      </c>
      <c r="L1212" t="s">
        <v>183</v>
      </c>
      <c r="M1212">
        <v>0.02</v>
      </c>
      <c r="N1212" t="s">
        <v>149</v>
      </c>
      <c r="O1212" t="b">
        <v>0</v>
      </c>
      <c r="P1212">
        <v>138261413</v>
      </c>
      <c r="Q1212" t="s">
        <v>150</v>
      </c>
      <c r="R1212">
        <v>1E-3</v>
      </c>
      <c r="S1212" t="s">
        <v>184</v>
      </c>
      <c r="T1212">
        <v>2015</v>
      </c>
      <c r="U1212" t="s">
        <v>151</v>
      </c>
      <c r="V1212" t="s">
        <v>188</v>
      </c>
      <c r="W1212" t="s">
        <v>189</v>
      </c>
      <c r="X1212" t="s">
        <v>155</v>
      </c>
      <c r="Y1212">
        <v>636400</v>
      </c>
      <c r="Z1212">
        <v>291600</v>
      </c>
      <c r="AA1212">
        <v>1.4791973795069699</v>
      </c>
      <c r="AB1212">
        <v>52.471107816141703</v>
      </c>
    </row>
    <row r="1213" spans="1:28">
      <c r="A1213">
        <v>7299</v>
      </c>
      <c r="B1213">
        <v>1784407</v>
      </c>
      <c r="C1213" t="s">
        <v>164</v>
      </c>
      <c r="D1213" t="s">
        <v>126</v>
      </c>
      <c r="E1213" t="s">
        <v>179</v>
      </c>
      <c r="F1213" t="s">
        <v>118</v>
      </c>
      <c r="G1213">
        <v>42013.635416666664</v>
      </c>
      <c r="H1213" t="s">
        <v>180</v>
      </c>
      <c r="I1213" t="s">
        <v>116</v>
      </c>
      <c r="J1213" t="s">
        <v>181</v>
      </c>
      <c r="K1213" t="s">
        <v>182</v>
      </c>
      <c r="L1213" t="s">
        <v>183</v>
      </c>
      <c r="M1213">
        <v>0.01</v>
      </c>
      <c r="N1213" t="s">
        <v>149</v>
      </c>
      <c r="O1213" t="b">
        <v>0</v>
      </c>
      <c r="P1213">
        <v>138261413</v>
      </c>
      <c r="Q1213" t="s">
        <v>150</v>
      </c>
      <c r="R1213">
        <v>1E-3</v>
      </c>
      <c r="S1213" t="s">
        <v>184</v>
      </c>
      <c r="T1213">
        <v>2015</v>
      </c>
      <c r="U1213" t="s">
        <v>151</v>
      </c>
      <c r="V1213" t="s">
        <v>197</v>
      </c>
      <c r="W1213" t="s">
        <v>186</v>
      </c>
      <c r="X1213" t="s">
        <v>155</v>
      </c>
      <c r="Y1213">
        <v>624300</v>
      </c>
      <c r="Z1213">
        <v>306800</v>
      </c>
      <c r="AA1213">
        <v>1.3116346710660201</v>
      </c>
      <c r="AB1213">
        <v>52.6126273253455</v>
      </c>
    </row>
    <row r="1214" spans="1:28">
      <c r="A1214">
        <v>7299</v>
      </c>
      <c r="B1214">
        <v>1986067</v>
      </c>
      <c r="C1214" t="s">
        <v>164</v>
      </c>
      <c r="D1214" t="s">
        <v>126</v>
      </c>
      <c r="E1214" t="s">
        <v>179</v>
      </c>
      <c r="F1214" t="s">
        <v>118</v>
      </c>
      <c r="G1214">
        <v>44378.450694444444</v>
      </c>
      <c r="H1214" t="s">
        <v>180</v>
      </c>
      <c r="I1214" t="s">
        <v>116</v>
      </c>
      <c r="J1214" t="s">
        <v>146</v>
      </c>
      <c r="K1214" t="s">
        <v>147</v>
      </c>
      <c r="L1214" t="s">
        <v>183</v>
      </c>
      <c r="M1214">
        <v>2.9000000000000001E-2</v>
      </c>
      <c r="N1214" t="s">
        <v>149</v>
      </c>
      <c r="O1214" t="b">
        <v>0</v>
      </c>
      <c r="P1214">
        <v>138261413</v>
      </c>
      <c r="Q1214" t="s">
        <v>150</v>
      </c>
      <c r="R1214">
        <v>1E-3</v>
      </c>
      <c r="S1214" t="s">
        <v>184</v>
      </c>
      <c r="T1214">
        <v>2021</v>
      </c>
      <c r="U1214" t="s">
        <v>151</v>
      </c>
      <c r="V1214" t="s">
        <v>204</v>
      </c>
      <c r="W1214" t="s">
        <v>154</v>
      </c>
      <c r="X1214" t="s">
        <v>155</v>
      </c>
      <c r="Y1214">
        <v>507500</v>
      </c>
      <c r="Z1214">
        <v>299100</v>
      </c>
      <c r="AA1214">
        <v>-0.41497245145673001</v>
      </c>
      <c r="AB1214">
        <v>52.579097446717</v>
      </c>
    </row>
    <row r="1215" spans="1:28">
      <c r="A1215">
        <v>7299</v>
      </c>
      <c r="B1215">
        <v>1801825</v>
      </c>
      <c r="C1215" t="s">
        <v>164</v>
      </c>
      <c r="D1215" t="s">
        <v>126</v>
      </c>
      <c r="E1215" t="s">
        <v>179</v>
      </c>
      <c r="F1215" t="s">
        <v>118</v>
      </c>
      <c r="G1215">
        <v>42184.481944444444</v>
      </c>
      <c r="H1215" t="s">
        <v>180</v>
      </c>
      <c r="I1215" t="s">
        <v>116</v>
      </c>
      <c r="J1215" t="s">
        <v>181</v>
      </c>
      <c r="K1215" t="s">
        <v>182</v>
      </c>
      <c r="L1215" t="s">
        <v>183</v>
      </c>
      <c r="M1215">
        <v>9.2999999999999992E-3</v>
      </c>
      <c r="N1215" t="s">
        <v>149</v>
      </c>
      <c r="O1215" t="b">
        <v>0</v>
      </c>
      <c r="P1215">
        <v>138261413</v>
      </c>
      <c r="Q1215" t="s">
        <v>150</v>
      </c>
      <c r="R1215">
        <v>1E-3</v>
      </c>
      <c r="S1215" t="s">
        <v>184</v>
      </c>
      <c r="T1215">
        <v>2015</v>
      </c>
      <c r="U1215" t="s">
        <v>151</v>
      </c>
      <c r="V1215" t="s">
        <v>185</v>
      </c>
      <c r="W1215" t="s">
        <v>186</v>
      </c>
      <c r="X1215" t="s">
        <v>155</v>
      </c>
      <c r="Y1215">
        <v>620600</v>
      </c>
      <c r="Z1215">
        <v>309500</v>
      </c>
      <c r="AA1215">
        <v>1.2588812496391699</v>
      </c>
      <c r="AB1215">
        <v>52.638374352215699</v>
      </c>
    </row>
    <row r="1216" spans="1:28">
      <c r="A1216">
        <v>7299</v>
      </c>
      <c r="B1216">
        <v>1822150</v>
      </c>
      <c r="C1216" t="s">
        <v>164</v>
      </c>
      <c r="D1216" t="s">
        <v>126</v>
      </c>
      <c r="E1216" t="s">
        <v>179</v>
      </c>
      <c r="F1216" t="s">
        <v>118</v>
      </c>
      <c r="G1216">
        <v>42391.410416666666</v>
      </c>
      <c r="H1216" t="s">
        <v>180</v>
      </c>
      <c r="I1216" t="s">
        <v>116</v>
      </c>
      <c r="J1216" t="s">
        <v>181</v>
      </c>
      <c r="K1216" t="s">
        <v>182</v>
      </c>
      <c r="L1216" t="s">
        <v>183</v>
      </c>
      <c r="M1216">
        <v>8.8000000000000005E-3</v>
      </c>
      <c r="N1216" t="s">
        <v>149</v>
      </c>
      <c r="O1216" t="b">
        <v>0</v>
      </c>
      <c r="P1216">
        <v>138261413</v>
      </c>
      <c r="Q1216" t="s">
        <v>150</v>
      </c>
      <c r="R1216">
        <v>1E-3</v>
      </c>
      <c r="S1216" t="s">
        <v>184</v>
      </c>
      <c r="T1216">
        <v>2016</v>
      </c>
      <c r="U1216" t="s">
        <v>151</v>
      </c>
      <c r="V1216" t="s">
        <v>188</v>
      </c>
      <c r="W1216" t="s">
        <v>189</v>
      </c>
      <c r="X1216" t="s">
        <v>155</v>
      </c>
      <c r="Y1216">
        <v>636400</v>
      </c>
      <c r="Z1216">
        <v>291600</v>
      </c>
      <c r="AA1216">
        <v>1.4791973795069699</v>
      </c>
      <c r="AB1216">
        <v>52.471107816141703</v>
      </c>
    </row>
    <row r="1217" spans="1:28">
      <c r="A1217">
        <v>7299</v>
      </c>
      <c r="B1217">
        <v>1831840</v>
      </c>
      <c r="C1217" t="s">
        <v>164</v>
      </c>
      <c r="D1217" t="s">
        <v>126</v>
      </c>
      <c r="E1217" t="s">
        <v>179</v>
      </c>
      <c r="F1217" t="s">
        <v>118</v>
      </c>
      <c r="G1217">
        <v>42495.628472222219</v>
      </c>
      <c r="H1217" t="s">
        <v>180</v>
      </c>
      <c r="I1217" t="s">
        <v>116</v>
      </c>
      <c r="J1217" t="s">
        <v>181</v>
      </c>
      <c r="K1217" t="s">
        <v>182</v>
      </c>
      <c r="L1217" t="s">
        <v>183</v>
      </c>
      <c r="M1217">
        <v>1.2999999999999999E-2</v>
      </c>
      <c r="N1217" t="s">
        <v>149</v>
      </c>
      <c r="O1217" t="b">
        <v>0</v>
      </c>
      <c r="P1217">
        <v>138261413</v>
      </c>
      <c r="Q1217" t="s">
        <v>150</v>
      </c>
      <c r="R1217">
        <v>1E-3</v>
      </c>
      <c r="S1217" t="s">
        <v>184</v>
      </c>
      <c r="T1217">
        <v>2016</v>
      </c>
      <c r="U1217" t="s">
        <v>151</v>
      </c>
      <c r="V1217" t="s">
        <v>185</v>
      </c>
      <c r="W1217" t="s">
        <v>186</v>
      </c>
      <c r="X1217" t="s">
        <v>155</v>
      </c>
      <c r="Y1217">
        <v>620600</v>
      </c>
      <c r="Z1217">
        <v>309500</v>
      </c>
      <c r="AA1217">
        <v>1.2588812496391699</v>
      </c>
      <c r="AB1217">
        <v>52.638374352215699</v>
      </c>
    </row>
    <row r="1218" spans="1:28">
      <c r="A1218">
        <v>7299</v>
      </c>
      <c r="B1218">
        <v>2041913</v>
      </c>
      <c r="C1218" t="s">
        <v>164</v>
      </c>
      <c r="D1218" t="s">
        <v>126</v>
      </c>
      <c r="E1218" t="s">
        <v>179</v>
      </c>
      <c r="F1218" t="s">
        <v>118</v>
      </c>
      <c r="G1218">
        <v>45112.434027777781</v>
      </c>
      <c r="H1218" t="s">
        <v>180</v>
      </c>
      <c r="I1218" t="s">
        <v>116</v>
      </c>
      <c r="J1218" t="s">
        <v>181</v>
      </c>
      <c r="K1218" t="s">
        <v>182</v>
      </c>
      <c r="L1218" t="s">
        <v>183</v>
      </c>
      <c r="M1218">
        <v>6.4000000000000003E-3</v>
      </c>
      <c r="N1218" t="s">
        <v>149</v>
      </c>
      <c r="O1218" t="b">
        <v>0</v>
      </c>
      <c r="P1218">
        <v>138261413</v>
      </c>
      <c r="Q1218" t="s">
        <v>150</v>
      </c>
      <c r="R1218">
        <v>1E-3</v>
      </c>
      <c r="S1218" t="s">
        <v>184</v>
      </c>
      <c r="T1218">
        <v>2023</v>
      </c>
      <c r="U1218" t="s">
        <v>151</v>
      </c>
      <c r="V1218" t="s">
        <v>185</v>
      </c>
      <c r="W1218" t="s">
        <v>186</v>
      </c>
      <c r="X1218" t="s">
        <v>155</v>
      </c>
      <c r="Y1218">
        <v>620600</v>
      </c>
      <c r="Z1218">
        <v>309500</v>
      </c>
      <c r="AA1218">
        <v>1.2588812496391699</v>
      </c>
      <c r="AB1218">
        <v>52.638374352215699</v>
      </c>
    </row>
    <row r="1219" spans="1:28">
      <c r="A1219">
        <v>7299</v>
      </c>
      <c r="B1219">
        <v>1918264</v>
      </c>
      <c r="C1219" t="s">
        <v>164</v>
      </c>
      <c r="D1219" t="s">
        <v>126</v>
      </c>
      <c r="E1219" t="s">
        <v>179</v>
      </c>
      <c r="F1219" t="s">
        <v>118</v>
      </c>
      <c r="G1219">
        <v>43423.694444444445</v>
      </c>
      <c r="H1219" t="s">
        <v>180</v>
      </c>
      <c r="I1219" t="s">
        <v>116</v>
      </c>
      <c r="J1219" t="s">
        <v>181</v>
      </c>
      <c r="K1219" t="s">
        <v>182</v>
      </c>
      <c r="L1219" t="s">
        <v>183</v>
      </c>
      <c r="M1219">
        <v>7.7999999999999996E-3</v>
      </c>
      <c r="N1219" t="s">
        <v>149</v>
      </c>
      <c r="O1219" t="b">
        <v>0</v>
      </c>
      <c r="P1219">
        <v>138261413</v>
      </c>
      <c r="Q1219" t="s">
        <v>150</v>
      </c>
      <c r="R1219">
        <v>1E-3</v>
      </c>
      <c r="S1219" t="s">
        <v>184</v>
      </c>
      <c r="T1219">
        <v>2018</v>
      </c>
      <c r="U1219" t="s">
        <v>151</v>
      </c>
      <c r="V1219" t="s">
        <v>185</v>
      </c>
      <c r="W1219" t="s">
        <v>186</v>
      </c>
      <c r="X1219" t="s">
        <v>155</v>
      </c>
      <c r="Y1219">
        <v>620600</v>
      </c>
      <c r="Z1219">
        <v>309500</v>
      </c>
      <c r="AA1219">
        <v>1.2588812496391699</v>
      </c>
      <c r="AB1219">
        <v>52.638374352215699</v>
      </c>
    </row>
    <row r="1220" spans="1:28">
      <c r="A1220">
        <v>7299</v>
      </c>
      <c r="B1220">
        <v>2030071</v>
      </c>
      <c r="C1220" t="s">
        <v>164</v>
      </c>
      <c r="D1220" t="s">
        <v>126</v>
      </c>
      <c r="E1220" t="s">
        <v>179</v>
      </c>
      <c r="F1220" t="s">
        <v>118</v>
      </c>
      <c r="G1220">
        <v>44972.513888888891</v>
      </c>
      <c r="H1220" t="s">
        <v>180</v>
      </c>
      <c r="I1220" t="s">
        <v>116</v>
      </c>
      <c r="J1220" t="s">
        <v>181</v>
      </c>
      <c r="K1220" t="s">
        <v>182</v>
      </c>
      <c r="L1220" t="s">
        <v>183</v>
      </c>
      <c r="M1220">
        <v>0.01</v>
      </c>
      <c r="N1220" t="s">
        <v>149</v>
      </c>
      <c r="O1220" t="b">
        <v>0</v>
      </c>
      <c r="P1220">
        <v>138261413</v>
      </c>
      <c r="Q1220" t="s">
        <v>150</v>
      </c>
      <c r="R1220">
        <v>1E-3</v>
      </c>
      <c r="S1220" t="s">
        <v>184</v>
      </c>
      <c r="T1220">
        <v>2023</v>
      </c>
      <c r="U1220" t="s">
        <v>151</v>
      </c>
      <c r="V1220" t="s">
        <v>188</v>
      </c>
      <c r="W1220" t="s">
        <v>189</v>
      </c>
      <c r="X1220" t="s">
        <v>155</v>
      </c>
      <c r="Y1220">
        <v>636400</v>
      </c>
      <c r="Z1220">
        <v>291600</v>
      </c>
      <c r="AA1220">
        <v>1.4791973795069699</v>
      </c>
      <c r="AB1220">
        <v>52.471107816141703</v>
      </c>
    </row>
    <row r="1221" spans="1:28">
      <c r="A1221">
        <v>7299</v>
      </c>
      <c r="B1221">
        <v>1797404</v>
      </c>
      <c r="C1221" t="s">
        <v>164</v>
      </c>
      <c r="D1221" t="s">
        <v>126</v>
      </c>
      <c r="E1221" t="s">
        <v>179</v>
      </c>
      <c r="F1221" t="s">
        <v>118</v>
      </c>
      <c r="G1221">
        <v>42145.625</v>
      </c>
      <c r="H1221" t="s">
        <v>180</v>
      </c>
      <c r="I1221" t="s">
        <v>116</v>
      </c>
      <c r="J1221" t="s">
        <v>181</v>
      </c>
      <c r="K1221" t="s">
        <v>182</v>
      </c>
      <c r="L1221" t="s">
        <v>183</v>
      </c>
      <c r="M1221">
        <v>1.0999999999999999E-2</v>
      </c>
      <c r="N1221" t="s">
        <v>149</v>
      </c>
      <c r="O1221" t="b">
        <v>0</v>
      </c>
      <c r="P1221">
        <v>138261413</v>
      </c>
      <c r="Q1221" t="s">
        <v>150</v>
      </c>
      <c r="R1221">
        <v>1E-3</v>
      </c>
      <c r="S1221" t="s">
        <v>184</v>
      </c>
      <c r="T1221">
        <v>2015</v>
      </c>
      <c r="U1221" t="s">
        <v>151</v>
      </c>
      <c r="V1221" t="s">
        <v>197</v>
      </c>
      <c r="W1221" t="s">
        <v>186</v>
      </c>
      <c r="X1221" t="s">
        <v>155</v>
      </c>
      <c r="Y1221">
        <v>624300</v>
      </c>
      <c r="Z1221">
        <v>306800</v>
      </c>
      <c r="AA1221">
        <v>1.3116346710660201</v>
      </c>
      <c r="AB1221">
        <v>52.6126273253455</v>
      </c>
    </row>
    <row r="1222" spans="1:28">
      <c r="A1222">
        <v>7299</v>
      </c>
      <c r="B1222">
        <v>1800660</v>
      </c>
      <c r="C1222" t="s">
        <v>164</v>
      </c>
      <c r="D1222" t="s">
        <v>126</v>
      </c>
      <c r="E1222" t="s">
        <v>179</v>
      </c>
      <c r="F1222" t="s">
        <v>118</v>
      </c>
      <c r="G1222">
        <v>42179.526388888888</v>
      </c>
      <c r="H1222" t="s">
        <v>180</v>
      </c>
      <c r="I1222" t="s">
        <v>116</v>
      </c>
      <c r="J1222" t="s">
        <v>181</v>
      </c>
      <c r="K1222" t="s">
        <v>182</v>
      </c>
      <c r="L1222" t="s">
        <v>183</v>
      </c>
      <c r="M1222">
        <v>8.9999999999999993E-3</v>
      </c>
      <c r="N1222" t="s">
        <v>149</v>
      </c>
      <c r="O1222" t="b">
        <v>0</v>
      </c>
      <c r="P1222">
        <v>138261413</v>
      </c>
      <c r="Q1222" t="s">
        <v>150</v>
      </c>
      <c r="R1222">
        <v>1E-3</v>
      </c>
      <c r="S1222" t="s">
        <v>184</v>
      </c>
      <c r="T1222">
        <v>2015</v>
      </c>
      <c r="U1222" t="s">
        <v>151</v>
      </c>
      <c r="V1222" t="s">
        <v>185</v>
      </c>
      <c r="W1222" t="s">
        <v>186</v>
      </c>
      <c r="X1222" t="s">
        <v>155</v>
      </c>
      <c r="Y1222">
        <v>620600</v>
      </c>
      <c r="Z1222">
        <v>309500</v>
      </c>
      <c r="AA1222">
        <v>1.2588812496391699</v>
      </c>
      <c r="AB1222">
        <v>52.638374352215699</v>
      </c>
    </row>
    <row r="1223" spans="1:28">
      <c r="A1223">
        <v>7299</v>
      </c>
      <c r="B1223">
        <v>4810254</v>
      </c>
      <c r="C1223" t="s">
        <v>164</v>
      </c>
      <c r="D1223" t="s">
        <v>126</v>
      </c>
      <c r="E1223" t="s">
        <v>236</v>
      </c>
      <c r="F1223" t="s">
        <v>115</v>
      </c>
      <c r="G1223">
        <v>44935.498611111114</v>
      </c>
      <c r="H1223" t="s">
        <v>180</v>
      </c>
      <c r="I1223" t="s">
        <v>116</v>
      </c>
      <c r="J1223" t="s">
        <v>237</v>
      </c>
      <c r="K1223" t="s">
        <v>238</v>
      </c>
      <c r="L1223" t="s">
        <v>183</v>
      </c>
      <c r="M1223">
        <v>1.4999999999999999E-2</v>
      </c>
      <c r="N1223" t="s">
        <v>149</v>
      </c>
      <c r="O1223" t="b">
        <v>0</v>
      </c>
      <c r="P1223">
        <v>138261413</v>
      </c>
      <c r="Q1223" t="s">
        <v>150</v>
      </c>
      <c r="R1223">
        <v>1E-3</v>
      </c>
      <c r="S1223" t="s">
        <v>184</v>
      </c>
      <c r="T1223">
        <v>2023</v>
      </c>
      <c r="U1223" t="s">
        <v>151</v>
      </c>
      <c r="V1223" t="s">
        <v>239</v>
      </c>
      <c r="W1223" t="s">
        <v>240</v>
      </c>
      <c r="X1223" t="s">
        <v>155</v>
      </c>
      <c r="Y1223">
        <v>419190</v>
      </c>
      <c r="Z1223">
        <v>291450</v>
      </c>
      <c r="AA1223">
        <v>-1.7186140218863399</v>
      </c>
      <c r="AB1223">
        <v>52.520595493892301</v>
      </c>
    </row>
    <row r="1224" spans="1:28">
      <c r="A1224">
        <v>7299</v>
      </c>
      <c r="B1224">
        <v>4693446</v>
      </c>
      <c r="C1224" t="s">
        <v>164</v>
      </c>
      <c r="D1224" t="s">
        <v>126</v>
      </c>
      <c r="E1224" t="s">
        <v>205</v>
      </c>
      <c r="F1224" t="s">
        <v>112</v>
      </c>
      <c r="G1224">
        <v>43074.569444444445</v>
      </c>
      <c r="H1224" t="s">
        <v>191</v>
      </c>
      <c r="I1224" t="s">
        <v>119</v>
      </c>
      <c r="J1224" t="s">
        <v>192</v>
      </c>
      <c r="K1224" t="s">
        <v>193</v>
      </c>
      <c r="L1224" t="s">
        <v>183</v>
      </c>
      <c r="M1224">
        <v>1E-3</v>
      </c>
      <c r="N1224" t="s">
        <v>149</v>
      </c>
      <c r="O1224" t="b">
        <v>0</v>
      </c>
      <c r="P1224">
        <v>138261413</v>
      </c>
      <c r="Q1224" t="s">
        <v>150</v>
      </c>
      <c r="R1224">
        <v>1E-3</v>
      </c>
      <c r="S1224" t="s">
        <v>184</v>
      </c>
      <c r="T1224">
        <v>2017</v>
      </c>
      <c r="U1224" t="s">
        <v>151</v>
      </c>
      <c r="V1224" t="s">
        <v>194</v>
      </c>
      <c r="W1224" t="s">
        <v>195</v>
      </c>
      <c r="X1224" t="s">
        <v>155</v>
      </c>
      <c r="Y1224">
        <v>357000</v>
      </c>
      <c r="Z1224">
        <v>237460</v>
      </c>
      <c r="AA1224">
        <v>-2.62823009845419</v>
      </c>
      <c r="AB1224">
        <v>52.033868710239098</v>
      </c>
    </row>
    <row r="1225" spans="1:28">
      <c r="A1225">
        <v>7299</v>
      </c>
      <c r="B1225">
        <v>4626975</v>
      </c>
      <c r="C1225" t="s">
        <v>164</v>
      </c>
      <c r="D1225" t="s">
        <v>126</v>
      </c>
      <c r="E1225" t="s">
        <v>179</v>
      </c>
      <c r="F1225" t="s">
        <v>118</v>
      </c>
      <c r="G1225">
        <v>42236.457638888889</v>
      </c>
      <c r="H1225" t="s">
        <v>191</v>
      </c>
      <c r="I1225" t="s">
        <v>119</v>
      </c>
      <c r="J1225" t="s">
        <v>192</v>
      </c>
      <c r="K1225" t="s">
        <v>193</v>
      </c>
      <c r="L1225" t="s">
        <v>183</v>
      </c>
      <c r="M1225">
        <v>6.7000000000000004E-2</v>
      </c>
      <c r="N1225" t="s">
        <v>149</v>
      </c>
      <c r="O1225" t="b">
        <v>0</v>
      </c>
      <c r="P1225">
        <v>138261413</v>
      </c>
      <c r="Q1225" t="s">
        <v>150</v>
      </c>
      <c r="R1225">
        <v>1E-3</v>
      </c>
      <c r="S1225" t="s">
        <v>184</v>
      </c>
      <c r="T1225">
        <v>2015</v>
      </c>
      <c r="U1225" t="s">
        <v>151</v>
      </c>
      <c r="V1225" t="s">
        <v>194</v>
      </c>
      <c r="W1225" t="s">
        <v>195</v>
      </c>
      <c r="X1225" t="s">
        <v>155</v>
      </c>
      <c r="Y1225">
        <v>357000</v>
      </c>
      <c r="Z1225">
        <v>237460</v>
      </c>
      <c r="AA1225">
        <v>-2.62823009845419</v>
      </c>
      <c r="AB1225">
        <v>52.033868710239098</v>
      </c>
    </row>
    <row r="1226" spans="1:28">
      <c r="A1226">
        <v>7299</v>
      </c>
      <c r="B1226">
        <v>1912301</v>
      </c>
      <c r="C1226" t="s">
        <v>164</v>
      </c>
      <c r="D1226" t="s">
        <v>126</v>
      </c>
      <c r="E1226" t="s">
        <v>179</v>
      </c>
      <c r="F1226" t="s">
        <v>118</v>
      </c>
      <c r="G1226">
        <v>43349.628472222219</v>
      </c>
      <c r="H1226" t="s">
        <v>180</v>
      </c>
      <c r="I1226" t="s">
        <v>116</v>
      </c>
      <c r="J1226" t="s">
        <v>199</v>
      </c>
      <c r="K1226" t="s">
        <v>200</v>
      </c>
      <c r="L1226" t="s">
        <v>183</v>
      </c>
      <c r="M1226">
        <v>5.3999999999999999E-2</v>
      </c>
      <c r="N1226" t="s">
        <v>149</v>
      </c>
      <c r="O1226" t="b">
        <v>0</v>
      </c>
      <c r="P1226">
        <v>138261413</v>
      </c>
      <c r="Q1226" t="s">
        <v>150</v>
      </c>
      <c r="R1226">
        <v>1E-3</v>
      </c>
      <c r="S1226" t="s">
        <v>184</v>
      </c>
      <c r="T1226">
        <v>2018</v>
      </c>
      <c r="U1226" t="s">
        <v>151</v>
      </c>
      <c r="V1226" t="s">
        <v>201</v>
      </c>
      <c r="W1226" t="s">
        <v>202</v>
      </c>
      <c r="X1226" t="s">
        <v>155</v>
      </c>
      <c r="Y1226">
        <v>516100</v>
      </c>
      <c r="Z1226">
        <v>253300</v>
      </c>
      <c r="AA1226">
        <v>-0.30395486908298303</v>
      </c>
      <c r="AB1226">
        <v>52.1657659569386</v>
      </c>
    </row>
    <row r="1227" spans="1:28">
      <c r="A1227">
        <v>7299</v>
      </c>
      <c r="B1227">
        <v>1285576</v>
      </c>
      <c r="C1227" t="s">
        <v>164</v>
      </c>
      <c r="D1227" t="s">
        <v>126</v>
      </c>
      <c r="E1227" t="s">
        <v>205</v>
      </c>
      <c r="F1227" t="s">
        <v>112</v>
      </c>
      <c r="G1227">
        <v>43348.591666666667</v>
      </c>
      <c r="H1227" t="s">
        <v>180</v>
      </c>
      <c r="I1227" t="s">
        <v>116</v>
      </c>
      <c r="J1227" t="s">
        <v>210</v>
      </c>
      <c r="K1227" t="s">
        <v>211</v>
      </c>
      <c r="L1227" t="s">
        <v>183</v>
      </c>
      <c r="M1227">
        <v>7.8E-2</v>
      </c>
      <c r="N1227" t="s">
        <v>149</v>
      </c>
      <c r="O1227" t="b">
        <v>0</v>
      </c>
      <c r="P1227">
        <v>138261413</v>
      </c>
      <c r="Q1227" t="s">
        <v>150</v>
      </c>
      <c r="R1227">
        <v>1E-3</v>
      </c>
      <c r="S1227" t="s">
        <v>184</v>
      </c>
      <c r="T1227">
        <v>2018</v>
      </c>
      <c r="U1227" t="s">
        <v>151</v>
      </c>
      <c r="V1227" t="s">
        <v>212</v>
      </c>
      <c r="W1227" t="s">
        <v>213</v>
      </c>
      <c r="X1227" t="s">
        <v>155</v>
      </c>
      <c r="Y1227">
        <v>512800</v>
      </c>
      <c r="Z1227">
        <v>217200</v>
      </c>
      <c r="AA1227">
        <v>-0.364053577960054</v>
      </c>
      <c r="AB1227">
        <v>51.842019042643301</v>
      </c>
    </row>
    <row r="1228" spans="1:28">
      <c r="A1228">
        <v>7299</v>
      </c>
      <c r="B1228">
        <v>2003872</v>
      </c>
      <c r="C1228" t="s">
        <v>164</v>
      </c>
      <c r="D1228" t="s">
        <v>126</v>
      </c>
      <c r="E1228" t="s">
        <v>205</v>
      </c>
      <c r="F1228" t="s">
        <v>112</v>
      </c>
      <c r="G1228">
        <v>44623.412499999999</v>
      </c>
      <c r="H1228" t="s">
        <v>180</v>
      </c>
      <c r="I1228" t="s">
        <v>116</v>
      </c>
      <c r="J1228" t="s">
        <v>181</v>
      </c>
      <c r="K1228" t="s">
        <v>182</v>
      </c>
      <c r="L1228" t="s">
        <v>183</v>
      </c>
      <c r="M1228">
        <v>6.0000000000000001E-3</v>
      </c>
      <c r="N1228" t="s">
        <v>149</v>
      </c>
      <c r="O1228" t="b">
        <v>0</v>
      </c>
      <c r="P1228">
        <v>138261413</v>
      </c>
      <c r="Q1228" t="s">
        <v>150</v>
      </c>
      <c r="R1228">
        <v>1E-3</v>
      </c>
      <c r="S1228" t="s">
        <v>184</v>
      </c>
      <c r="T1228">
        <v>2022</v>
      </c>
      <c r="U1228" t="s">
        <v>151</v>
      </c>
      <c r="V1228" t="s">
        <v>188</v>
      </c>
      <c r="W1228" t="s">
        <v>189</v>
      </c>
      <c r="X1228" t="s">
        <v>155</v>
      </c>
      <c r="Y1228">
        <v>636400</v>
      </c>
      <c r="Z1228">
        <v>291600</v>
      </c>
      <c r="AA1228">
        <v>1.4791973795069699</v>
      </c>
      <c r="AB1228">
        <v>52.471107816141703</v>
      </c>
    </row>
    <row r="1229" spans="1:28">
      <c r="A1229">
        <v>7299</v>
      </c>
      <c r="B1229">
        <v>1862029</v>
      </c>
      <c r="C1229" t="s">
        <v>164</v>
      </c>
      <c r="D1229" t="s">
        <v>126</v>
      </c>
      <c r="E1229" t="s">
        <v>179</v>
      </c>
      <c r="F1229" t="s">
        <v>118</v>
      </c>
      <c r="G1229">
        <v>42761.383333333331</v>
      </c>
      <c r="H1229" t="s">
        <v>180</v>
      </c>
      <c r="I1229" t="s">
        <v>116</v>
      </c>
      <c r="J1229" t="s">
        <v>146</v>
      </c>
      <c r="K1229" t="s">
        <v>147</v>
      </c>
      <c r="L1229" t="s">
        <v>183</v>
      </c>
      <c r="M1229">
        <v>7.8E-2</v>
      </c>
      <c r="N1229" t="s">
        <v>149</v>
      </c>
      <c r="O1229" t="b">
        <v>0</v>
      </c>
      <c r="P1229">
        <v>138261413</v>
      </c>
      <c r="Q1229" t="s">
        <v>150</v>
      </c>
      <c r="R1229">
        <v>1E-3</v>
      </c>
      <c r="S1229" t="s">
        <v>184</v>
      </c>
      <c r="T1229">
        <v>2017</v>
      </c>
      <c r="U1229" t="s">
        <v>151</v>
      </c>
      <c r="V1229" t="s">
        <v>204</v>
      </c>
      <c r="W1229" t="s">
        <v>154</v>
      </c>
      <c r="X1229" t="s">
        <v>155</v>
      </c>
      <c r="Y1229">
        <v>507500</v>
      </c>
      <c r="Z1229">
        <v>299100</v>
      </c>
      <c r="AA1229">
        <v>-0.41497245145673001</v>
      </c>
      <c r="AB1229">
        <v>52.579097446717</v>
      </c>
    </row>
    <row r="1230" spans="1:28">
      <c r="A1230">
        <v>7299</v>
      </c>
      <c r="B1230">
        <v>1948858</v>
      </c>
      <c r="C1230" t="s">
        <v>164</v>
      </c>
      <c r="D1230" t="s">
        <v>126</v>
      </c>
      <c r="E1230" t="s">
        <v>205</v>
      </c>
      <c r="F1230" t="s">
        <v>112</v>
      </c>
      <c r="G1230">
        <v>43766.334722222222</v>
      </c>
      <c r="H1230" t="s">
        <v>180</v>
      </c>
      <c r="I1230" t="s">
        <v>116</v>
      </c>
      <c r="J1230" t="s">
        <v>181</v>
      </c>
      <c r="K1230" t="s">
        <v>182</v>
      </c>
      <c r="L1230" t="s">
        <v>183</v>
      </c>
      <c r="M1230">
        <v>1.2999999999999999E-2</v>
      </c>
      <c r="N1230" t="s">
        <v>149</v>
      </c>
      <c r="O1230" t="b">
        <v>0</v>
      </c>
      <c r="P1230">
        <v>138261413</v>
      </c>
      <c r="Q1230" t="s">
        <v>150</v>
      </c>
      <c r="R1230">
        <v>1E-3</v>
      </c>
      <c r="S1230" t="s">
        <v>184</v>
      </c>
      <c r="T1230">
        <v>2019</v>
      </c>
      <c r="U1230" t="s">
        <v>151</v>
      </c>
      <c r="V1230" t="s">
        <v>188</v>
      </c>
      <c r="W1230" t="s">
        <v>189</v>
      </c>
      <c r="X1230" t="s">
        <v>155</v>
      </c>
      <c r="Y1230">
        <v>636400</v>
      </c>
      <c r="Z1230">
        <v>291600</v>
      </c>
      <c r="AA1230">
        <v>1.4791973795069699</v>
      </c>
      <c r="AB1230">
        <v>52.471107816141703</v>
      </c>
    </row>
    <row r="1231" spans="1:28">
      <c r="A1231">
        <v>7299</v>
      </c>
      <c r="B1231">
        <v>1818406</v>
      </c>
      <c r="C1231" t="s">
        <v>164</v>
      </c>
      <c r="D1231" t="s">
        <v>126</v>
      </c>
      <c r="E1231" t="s">
        <v>205</v>
      </c>
      <c r="F1231" t="s">
        <v>112</v>
      </c>
      <c r="G1231">
        <v>42340.379166666666</v>
      </c>
      <c r="H1231" t="s">
        <v>180</v>
      </c>
      <c r="I1231" t="s">
        <v>116</v>
      </c>
      <c r="J1231" t="s">
        <v>181</v>
      </c>
      <c r="K1231" t="s">
        <v>182</v>
      </c>
      <c r="L1231" t="s">
        <v>183</v>
      </c>
      <c r="M1231">
        <v>1.0999999999999999E-2</v>
      </c>
      <c r="N1231" t="s">
        <v>149</v>
      </c>
      <c r="O1231" t="b">
        <v>0</v>
      </c>
      <c r="P1231">
        <v>138261413</v>
      </c>
      <c r="Q1231" t="s">
        <v>150</v>
      </c>
      <c r="R1231">
        <v>1E-3</v>
      </c>
      <c r="S1231" t="s">
        <v>184</v>
      </c>
      <c r="T1231">
        <v>2015</v>
      </c>
      <c r="U1231" t="s">
        <v>151</v>
      </c>
      <c r="V1231" t="s">
        <v>185</v>
      </c>
      <c r="W1231" t="s">
        <v>186</v>
      </c>
      <c r="X1231" t="s">
        <v>155</v>
      </c>
      <c r="Y1231">
        <v>620600</v>
      </c>
      <c r="Z1231">
        <v>309500</v>
      </c>
      <c r="AA1231">
        <v>1.2588812496391699</v>
      </c>
      <c r="AB1231">
        <v>52.638374352215699</v>
      </c>
    </row>
    <row r="1232" spans="1:28">
      <c r="A1232">
        <v>7299</v>
      </c>
      <c r="B1232">
        <v>1785214</v>
      </c>
      <c r="C1232" t="s">
        <v>164</v>
      </c>
      <c r="D1232" t="s">
        <v>126</v>
      </c>
      <c r="E1232" t="s">
        <v>179</v>
      </c>
      <c r="F1232" t="s">
        <v>118</v>
      </c>
      <c r="G1232">
        <v>42025.593055555553</v>
      </c>
      <c r="H1232" t="s">
        <v>180</v>
      </c>
      <c r="I1232" t="s">
        <v>116</v>
      </c>
      <c r="J1232" t="s">
        <v>181</v>
      </c>
      <c r="K1232" t="s">
        <v>182</v>
      </c>
      <c r="L1232" t="s">
        <v>183</v>
      </c>
      <c r="M1232">
        <v>8.0000000000000002E-3</v>
      </c>
      <c r="N1232" t="s">
        <v>149</v>
      </c>
      <c r="O1232" t="b">
        <v>0</v>
      </c>
      <c r="P1232">
        <v>138261413</v>
      </c>
      <c r="Q1232" t="s">
        <v>150</v>
      </c>
      <c r="R1232">
        <v>1E-3</v>
      </c>
      <c r="S1232" t="s">
        <v>184</v>
      </c>
      <c r="T1232">
        <v>2015</v>
      </c>
      <c r="U1232" t="s">
        <v>151</v>
      </c>
      <c r="V1232" t="s">
        <v>188</v>
      </c>
      <c r="W1232" t="s">
        <v>189</v>
      </c>
      <c r="X1232" t="s">
        <v>155</v>
      </c>
      <c r="Y1232">
        <v>636400</v>
      </c>
      <c r="Z1232">
        <v>291600</v>
      </c>
      <c r="AA1232">
        <v>1.4791973795069699</v>
      </c>
      <c r="AB1232">
        <v>52.471107816141703</v>
      </c>
    </row>
    <row r="1233" spans="1:28">
      <c r="A1233">
        <v>7299</v>
      </c>
      <c r="B1233">
        <v>1982200</v>
      </c>
      <c r="C1233" t="s">
        <v>164</v>
      </c>
      <c r="D1233" t="s">
        <v>126</v>
      </c>
      <c r="E1233" t="s">
        <v>179</v>
      </c>
      <c r="F1233" t="s">
        <v>118</v>
      </c>
      <c r="G1233">
        <v>44333.543055555558</v>
      </c>
      <c r="H1233" t="s">
        <v>180</v>
      </c>
      <c r="I1233" t="s">
        <v>116</v>
      </c>
      <c r="J1233" t="s">
        <v>199</v>
      </c>
      <c r="K1233" t="s">
        <v>200</v>
      </c>
      <c r="L1233" t="s">
        <v>183</v>
      </c>
      <c r="M1233">
        <v>3.4000000000000002E-2</v>
      </c>
      <c r="N1233" t="s">
        <v>149</v>
      </c>
      <c r="O1233" t="b">
        <v>0</v>
      </c>
      <c r="P1233">
        <v>138261413</v>
      </c>
      <c r="Q1233" t="s">
        <v>150</v>
      </c>
      <c r="R1233">
        <v>1E-3</v>
      </c>
      <c r="S1233" t="s">
        <v>184</v>
      </c>
      <c r="T1233">
        <v>2021</v>
      </c>
      <c r="U1233" t="s">
        <v>151</v>
      </c>
      <c r="V1233" t="s">
        <v>201</v>
      </c>
      <c r="W1233" t="s">
        <v>202</v>
      </c>
      <c r="X1233" t="s">
        <v>155</v>
      </c>
      <c r="Y1233">
        <v>516100</v>
      </c>
      <c r="Z1233">
        <v>253300</v>
      </c>
      <c r="AA1233">
        <v>-0.30395486908298303</v>
      </c>
      <c r="AB1233">
        <v>52.1657659569386</v>
      </c>
    </row>
    <row r="1234" spans="1:28">
      <c r="A1234">
        <v>7299</v>
      </c>
      <c r="B1234">
        <v>1889407</v>
      </c>
      <c r="C1234" t="s">
        <v>164</v>
      </c>
      <c r="D1234" t="s">
        <v>126</v>
      </c>
      <c r="E1234" t="s">
        <v>205</v>
      </c>
      <c r="F1234" t="s">
        <v>112</v>
      </c>
      <c r="G1234">
        <v>43070.37777777778</v>
      </c>
      <c r="H1234" t="s">
        <v>180</v>
      </c>
      <c r="I1234" t="s">
        <v>116</v>
      </c>
      <c r="J1234" t="s">
        <v>181</v>
      </c>
      <c r="K1234" t="s">
        <v>182</v>
      </c>
      <c r="L1234" t="s">
        <v>183</v>
      </c>
      <c r="M1234">
        <v>1.2E-2</v>
      </c>
      <c r="N1234" t="s">
        <v>149</v>
      </c>
      <c r="O1234" t="b">
        <v>0</v>
      </c>
      <c r="P1234">
        <v>138261413</v>
      </c>
      <c r="Q1234" t="s">
        <v>150</v>
      </c>
      <c r="R1234">
        <v>1E-3</v>
      </c>
      <c r="S1234" t="s">
        <v>184</v>
      </c>
      <c r="T1234">
        <v>2017</v>
      </c>
      <c r="U1234" t="s">
        <v>151</v>
      </c>
      <c r="V1234" t="s">
        <v>185</v>
      </c>
      <c r="W1234" t="s">
        <v>186</v>
      </c>
      <c r="X1234" t="s">
        <v>155</v>
      </c>
      <c r="Y1234">
        <v>620600</v>
      </c>
      <c r="Z1234">
        <v>309500</v>
      </c>
      <c r="AA1234">
        <v>1.2588812496391699</v>
      </c>
      <c r="AB1234">
        <v>52.638374352215699</v>
      </c>
    </row>
    <row r="1235" spans="1:28">
      <c r="A1235">
        <v>7299</v>
      </c>
      <c r="B1235">
        <v>1887499</v>
      </c>
      <c r="C1235" t="s">
        <v>164</v>
      </c>
      <c r="D1235" t="s">
        <v>126</v>
      </c>
      <c r="E1235" t="s">
        <v>205</v>
      </c>
      <c r="F1235" t="s">
        <v>112</v>
      </c>
      <c r="G1235">
        <v>43054.418055555558</v>
      </c>
      <c r="H1235" t="s">
        <v>180</v>
      </c>
      <c r="I1235" t="s">
        <v>116</v>
      </c>
      <c r="J1235" t="s">
        <v>146</v>
      </c>
      <c r="K1235" t="s">
        <v>147</v>
      </c>
      <c r="L1235" t="s">
        <v>183</v>
      </c>
      <c r="M1235">
        <v>1E-3</v>
      </c>
      <c r="N1235" t="s">
        <v>149</v>
      </c>
      <c r="O1235" t="b">
        <v>0</v>
      </c>
      <c r="P1235">
        <v>138261413</v>
      </c>
      <c r="Q1235" t="s">
        <v>150</v>
      </c>
      <c r="R1235">
        <v>1E-3</v>
      </c>
      <c r="S1235" t="s">
        <v>184</v>
      </c>
      <c r="T1235">
        <v>2017</v>
      </c>
      <c r="U1235" t="s">
        <v>151</v>
      </c>
      <c r="V1235" t="s">
        <v>365</v>
      </c>
      <c r="W1235" t="s">
        <v>226</v>
      </c>
      <c r="X1235" t="s">
        <v>155</v>
      </c>
      <c r="Y1235">
        <v>497350</v>
      </c>
      <c r="Z1235">
        <v>418990</v>
      </c>
      <c r="AA1235">
        <v>-0.52837034717403697</v>
      </c>
      <c r="AB1235">
        <v>53.658349259166002</v>
      </c>
    </row>
    <row r="1236" spans="1:28">
      <c r="A1236">
        <v>7299</v>
      </c>
      <c r="B1236">
        <v>1829092</v>
      </c>
      <c r="C1236" t="s">
        <v>164</v>
      </c>
      <c r="D1236" t="s">
        <v>126</v>
      </c>
      <c r="E1236" t="s">
        <v>179</v>
      </c>
      <c r="F1236" t="s">
        <v>118</v>
      </c>
      <c r="G1236">
        <v>42472.429861111108</v>
      </c>
      <c r="H1236" t="s">
        <v>180</v>
      </c>
      <c r="I1236" t="s">
        <v>116</v>
      </c>
      <c r="J1236" t="s">
        <v>199</v>
      </c>
      <c r="K1236" t="s">
        <v>200</v>
      </c>
      <c r="L1236" t="s">
        <v>183</v>
      </c>
      <c r="M1236">
        <v>5.8000000000000003E-2</v>
      </c>
      <c r="N1236" t="s">
        <v>149</v>
      </c>
      <c r="O1236" t="b">
        <v>0</v>
      </c>
      <c r="P1236">
        <v>138261413</v>
      </c>
      <c r="Q1236" t="s">
        <v>150</v>
      </c>
      <c r="R1236">
        <v>1E-3</v>
      </c>
      <c r="S1236" t="s">
        <v>184</v>
      </c>
      <c r="T1236">
        <v>2016</v>
      </c>
      <c r="U1236" t="s">
        <v>151</v>
      </c>
      <c r="V1236" t="s">
        <v>201</v>
      </c>
      <c r="W1236" t="s">
        <v>202</v>
      </c>
      <c r="X1236" t="s">
        <v>155</v>
      </c>
      <c r="Y1236">
        <v>516100</v>
      </c>
      <c r="Z1236">
        <v>253300</v>
      </c>
      <c r="AA1236">
        <v>-0.30395486908298303</v>
      </c>
      <c r="AB1236">
        <v>52.1657659569386</v>
      </c>
    </row>
    <row r="1237" spans="1:28">
      <c r="A1237">
        <v>7299</v>
      </c>
      <c r="B1237">
        <v>1922144</v>
      </c>
      <c r="C1237" t="s">
        <v>164</v>
      </c>
      <c r="D1237" t="s">
        <v>126</v>
      </c>
      <c r="E1237" t="s">
        <v>205</v>
      </c>
      <c r="F1237" t="s">
        <v>112</v>
      </c>
      <c r="G1237">
        <v>43468.460416666669</v>
      </c>
      <c r="H1237" t="s">
        <v>180</v>
      </c>
      <c r="I1237" t="s">
        <v>116</v>
      </c>
      <c r="J1237" t="s">
        <v>199</v>
      </c>
      <c r="K1237" t="s">
        <v>200</v>
      </c>
      <c r="L1237" t="s">
        <v>183</v>
      </c>
      <c r="M1237">
        <v>6.3E-2</v>
      </c>
      <c r="N1237" t="s">
        <v>149</v>
      </c>
      <c r="O1237" t="b">
        <v>0</v>
      </c>
      <c r="P1237">
        <v>138261413</v>
      </c>
      <c r="Q1237" t="s">
        <v>150</v>
      </c>
      <c r="R1237">
        <v>1E-3</v>
      </c>
      <c r="S1237" t="s">
        <v>184</v>
      </c>
      <c r="T1237">
        <v>2019</v>
      </c>
      <c r="U1237" t="s">
        <v>151</v>
      </c>
      <c r="V1237" t="s">
        <v>201</v>
      </c>
      <c r="W1237" t="s">
        <v>202</v>
      </c>
      <c r="X1237" t="s">
        <v>155</v>
      </c>
      <c r="Y1237">
        <v>516100</v>
      </c>
      <c r="Z1237">
        <v>253300</v>
      </c>
      <c r="AA1237">
        <v>-0.30395486908298303</v>
      </c>
      <c r="AB1237">
        <v>52.1657659569386</v>
      </c>
    </row>
    <row r="1238" spans="1:28">
      <c r="A1238">
        <v>7299</v>
      </c>
      <c r="B1238">
        <v>1915200</v>
      </c>
      <c r="C1238" t="s">
        <v>164</v>
      </c>
      <c r="D1238" t="s">
        <v>126</v>
      </c>
      <c r="E1238" t="s">
        <v>179</v>
      </c>
      <c r="F1238" t="s">
        <v>118</v>
      </c>
      <c r="G1238">
        <v>43384.369444444441</v>
      </c>
      <c r="H1238" t="s">
        <v>180</v>
      </c>
      <c r="I1238" t="s">
        <v>116</v>
      </c>
      <c r="J1238" t="s">
        <v>181</v>
      </c>
      <c r="K1238" t="s">
        <v>182</v>
      </c>
      <c r="L1238" t="s">
        <v>183</v>
      </c>
      <c r="M1238">
        <v>1.0999999999999999E-2</v>
      </c>
      <c r="N1238" t="s">
        <v>149</v>
      </c>
      <c r="O1238" t="b">
        <v>0</v>
      </c>
      <c r="P1238">
        <v>138261413</v>
      </c>
      <c r="Q1238" t="s">
        <v>150</v>
      </c>
      <c r="R1238">
        <v>1E-3</v>
      </c>
      <c r="S1238" t="s">
        <v>184</v>
      </c>
      <c r="T1238">
        <v>2018</v>
      </c>
      <c r="U1238" t="s">
        <v>151</v>
      </c>
      <c r="V1238" t="s">
        <v>188</v>
      </c>
      <c r="W1238" t="s">
        <v>189</v>
      </c>
      <c r="X1238" t="s">
        <v>155</v>
      </c>
      <c r="Y1238">
        <v>636400</v>
      </c>
      <c r="Z1238">
        <v>291600</v>
      </c>
      <c r="AA1238">
        <v>1.4791973795069699</v>
      </c>
      <c r="AB1238">
        <v>52.471107816141703</v>
      </c>
    </row>
    <row r="1239" spans="1:28">
      <c r="A1239">
        <v>7299</v>
      </c>
      <c r="B1239">
        <v>5339117</v>
      </c>
      <c r="C1239" t="s">
        <v>164</v>
      </c>
      <c r="D1239" t="s">
        <v>126</v>
      </c>
      <c r="E1239" t="s">
        <v>236</v>
      </c>
      <c r="F1239" t="s">
        <v>115</v>
      </c>
      <c r="G1239">
        <v>45034.53125</v>
      </c>
      <c r="H1239" t="s">
        <v>180</v>
      </c>
      <c r="I1239" t="s">
        <v>116</v>
      </c>
      <c r="J1239" t="s">
        <v>215</v>
      </c>
      <c r="K1239" t="s">
        <v>216</v>
      </c>
      <c r="L1239" t="s">
        <v>148</v>
      </c>
      <c r="M1239">
        <v>8.3999999999999995E-3</v>
      </c>
      <c r="N1239" t="s">
        <v>149</v>
      </c>
      <c r="O1239" t="b">
        <v>0</v>
      </c>
      <c r="P1239">
        <v>138261413</v>
      </c>
      <c r="Q1239" t="s">
        <v>150</v>
      </c>
      <c r="R1239">
        <v>1E-3</v>
      </c>
      <c r="S1239" t="s">
        <v>184</v>
      </c>
      <c r="T1239">
        <v>2023</v>
      </c>
      <c r="U1239" t="s">
        <v>151</v>
      </c>
      <c r="V1239" t="s">
        <v>217</v>
      </c>
      <c r="W1239" t="s">
        <v>218</v>
      </c>
      <c r="X1239" t="s">
        <v>155</v>
      </c>
      <c r="Y1239">
        <v>376325</v>
      </c>
      <c r="Z1239">
        <v>405313</v>
      </c>
      <c r="AA1239">
        <v>-2.35874412504654</v>
      </c>
      <c r="AB1239">
        <v>53.543918148915097</v>
      </c>
    </row>
    <row r="1240" spans="1:28">
      <c r="A1240">
        <v>7299</v>
      </c>
      <c r="B1240">
        <v>1976737</v>
      </c>
      <c r="C1240" t="s">
        <v>164</v>
      </c>
      <c r="D1240" t="s">
        <v>126</v>
      </c>
      <c r="E1240" t="s">
        <v>179</v>
      </c>
      <c r="F1240" t="s">
        <v>118</v>
      </c>
      <c r="G1240">
        <v>44239.462500000001</v>
      </c>
      <c r="H1240" t="s">
        <v>180</v>
      </c>
      <c r="I1240" t="s">
        <v>116</v>
      </c>
      <c r="J1240" t="s">
        <v>199</v>
      </c>
      <c r="K1240" t="s">
        <v>200</v>
      </c>
      <c r="L1240" t="s">
        <v>183</v>
      </c>
      <c r="M1240">
        <v>1.6E-2</v>
      </c>
      <c r="N1240" t="s">
        <v>149</v>
      </c>
      <c r="O1240" t="b">
        <v>0</v>
      </c>
      <c r="P1240">
        <v>138261413</v>
      </c>
      <c r="Q1240" t="s">
        <v>150</v>
      </c>
      <c r="R1240">
        <v>1E-3</v>
      </c>
      <c r="S1240" t="s">
        <v>184</v>
      </c>
      <c r="T1240">
        <v>2021</v>
      </c>
      <c r="U1240" t="s">
        <v>151</v>
      </c>
      <c r="V1240" t="s">
        <v>201</v>
      </c>
      <c r="W1240" t="s">
        <v>202</v>
      </c>
      <c r="X1240" t="s">
        <v>155</v>
      </c>
      <c r="Y1240">
        <v>516100</v>
      </c>
      <c r="Z1240">
        <v>253300</v>
      </c>
      <c r="AA1240">
        <v>-0.30395486908298303</v>
      </c>
      <c r="AB1240">
        <v>52.1657659569386</v>
      </c>
    </row>
    <row r="1241" spans="1:28">
      <c r="A1241">
        <v>7299</v>
      </c>
      <c r="B1241">
        <v>1773517</v>
      </c>
      <c r="C1241" t="s">
        <v>164</v>
      </c>
      <c r="D1241" t="s">
        <v>126</v>
      </c>
      <c r="E1241" t="s">
        <v>179</v>
      </c>
      <c r="F1241" t="s">
        <v>118</v>
      </c>
      <c r="G1241">
        <v>41906.45208333333</v>
      </c>
      <c r="H1241" t="s">
        <v>180</v>
      </c>
      <c r="I1241" t="s">
        <v>116</v>
      </c>
      <c r="J1241" t="s">
        <v>181</v>
      </c>
      <c r="K1241" t="s">
        <v>182</v>
      </c>
      <c r="L1241" t="s">
        <v>183</v>
      </c>
      <c r="M1241">
        <v>1.4999999999999999E-2</v>
      </c>
      <c r="N1241" t="s">
        <v>149</v>
      </c>
      <c r="O1241" t="b">
        <v>0</v>
      </c>
      <c r="P1241">
        <v>138261413</v>
      </c>
      <c r="Q1241" t="s">
        <v>150</v>
      </c>
      <c r="R1241">
        <v>1E-3</v>
      </c>
      <c r="S1241" t="s">
        <v>184</v>
      </c>
      <c r="T1241">
        <v>2014</v>
      </c>
      <c r="U1241" t="s">
        <v>151</v>
      </c>
      <c r="V1241" t="s">
        <v>185</v>
      </c>
      <c r="W1241" t="s">
        <v>186</v>
      </c>
      <c r="X1241" t="s">
        <v>155</v>
      </c>
      <c r="Y1241">
        <v>620600</v>
      </c>
      <c r="Z1241">
        <v>309500</v>
      </c>
      <c r="AA1241">
        <v>1.2588812496391699</v>
      </c>
      <c r="AB1241">
        <v>52.638374352215699</v>
      </c>
    </row>
    <row r="1242" spans="1:28">
      <c r="A1242">
        <v>7299</v>
      </c>
      <c r="B1242">
        <v>4805140</v>
      </c>
      <c r="C1242" t="s">
        <v>164</v>
      </c>
      <c r="D1242" t="s">
        <v>126</v>
      </c>
      <c r="E1242" t="s">
        <v>236</v>
      </c>
      <c r="F1242" t="s">
        <v>115</v>
      </c>
      <c r="G1242">
        <v>44838.40625</v>
      </c>
      <c r="H1242" t="s">
        <v>180</v>
      </c>
      <c r="I1242" t="s">
        <v>116</v>
      </c>
      <c r="J1242" t="s">
        <v>237</v>
      </c>
      <c r="K1242" t="s">
        <v>238</v>
      </c>
      <c r="L1242" t="s">
        <v>183</v>
      </c>
      <c r="M1242">
        <v>6.0999999999999999E-2</v>
      </c>
      <c r="N1242" t="s">
        <v>149</v>
      </c>
      <c r="O1242" t="b">
        <v>0</v>
      </c>
      <c r="P1242">
        <v>138261413</v>
      </c>
      <c r="Q1242" t="s">
        <v>150</v>
      </c>
      <c r="R1242">
        <v>1E-3</v>
      </c>
      <c r="S1242" t="s">
        <v>184</v>
      </c>
      <c r="T1242">
        <v>2022</v>
      </c>
      <c r="U1242" t="s">
        <v>151</v>
      </c>
      <c r="V1242" t="s">
        <v>239</v>
      </c>
      <c r="W1242" t="s">
        <v>240</v>
      </c>
      <c r="X1242" t="s">
        <v>155</v>
      </c>
      <c r="Y1242">
        <v>419190</v>
      </c>
      <c r="Z1242">
        <v>291450</v>
      </c>
      <c r="AA1242">
        <v>-1.7186140218863399</v>
      </c>
      <c r="AB1242">
        <v>52.520595493892301</v>
      </c>
    </row>
    <row r="1243" spans="1:28">
      <c r="A1243">
        <v>7299</v>
      </c>
      <c r="B1243">
        <v>1983988</v>
      </c>
      <c r="C1243" t="s">
        <v>164</v>
      </c>
      <c r="D1243" t="s">
        <v>126</v>
      </c>
      <c r="E1243" t="s">
        <v>179</v>
      </c>
      <c r="F1243" t="s">
        <v>118</v>
      </c>
      <c r="G1243">
        <v>44354.538888888892</v>
      </c>
      <c r="H1243" t="s">
        <v>180</v>
      </c>
      <c r="I1243" t="s">
        <v>116</v>
      </c>
      <c r="J1243" t="s">
        <v>199</v>
      </c>
      <c r="K1243" t="s">
        <v>200</v>
      </c>
      <c r="L1243" t="s">
        <v>183</v>
      </c>
      <c r="M1243">
        <v>4.2999999999999997E-2</v>
      </c>
      <c r="N1243" t="s">
        <v>149</v>
      </c>
      <c r="O1243" t="b">
        <v>0</v>
      </c>
      <c r="P1243">
        <v>138261413</v>
      </c>
      <c r="Q1243" t="s">
        <v>150</v>
      </c>
      <c r="R1243">
        <v>1E-3</v>
      </c>
      <c r="S1243" t="s">
        <v>184</v>
      </c>
      <c r="T1243">
        <v>2021</v>
      </c>
      <c r="U1243" t="s">
        <v>151</v>
      </c>
      <c r="V1243" t="s">
        <v>201</v>
      </c>
      <c r="W1243" t="s">
        <v>202</v>
      </c>
      <c r="X1243" t="s">
        <v>155</v>
      </c>
      <c r="Y1243">
        <v>516100</v>
      </c>
      <c r="Z1243">
        <v>253300</v>
      </c>
      <c r="AA1243">
        <v>-0.30395486908298303</v>
      </c>
      <c r="AB1243">
        <v>52.1657659569386</v>
      </c>
    </row>
    <row r="1244" spans="1:28">
      <c r="A1244">
        <v>7299</v>
      </c>
      <c r="B1244">
        <v>4656363</v>
      </c>
      <c r="C1244" t="s">
        <v>164</v>
      </c>
      <c r="D1244" t="s">
        <v>126</v>
      </c>
      <c r="E1244" t="s">
        <v>205</v>
      </c>
      <c r="F1244" t="s">
        <v>112</v>
      </c>
      <c r="G1244">
        <v>42585.493055555555</v>
      </c>
      <c r="H1244" t="s">
        <v>191</v>
      </c>
      <c r="I1244" t="s">
        <v>119</v>
      </c>
      <c r="J1244" t="s">
        <v>192</v>
      </c>
      <c r="K1244" t="s">
        <v>193</v>
      </c>
      <c r="L1244" t="s">
        <v>183</v>
      </c>
      <c r="M1244">
        <v>9.4000000000000004E-3</v>
      </c>
      <c r="N1244" t="s">
        <v>149</v>
      </c>
      <c r="O1244" t="b">
        <v>0</v>
      </c>
      <c r="P1244">
        <v>138261413</v>
      </c>
      <c r="Q1244" t="s">
        <v>150</v>
      </c>
      <c r="R1244">
        <v>1E-3</v>
      </c>
      <c r="S1244" t="s">
        <v>184</v>
      </c>
      <c r="T1244">
        <v>2016</v>
      </c>
      <c r="U1244" t="s">
        <v>151</v>
      </c>
      <c r="V1244" t="s">
        <v>194</v>
      </c>
      <c r="W1244" t="s">
        <v>195</v>
      </c>
      <c r="X1244" t="s">
        <v>155</v>
      </c>
      <c r="Y1244">
        <v>357000</v>
      </c>
      <c r="Z1244">
        <v>237460</v>
      </c>
      <c r="AA1244">
        <v>-2.62823009845419</v>
      </c>
      <c r="AB1244">
        <v>52.033868710239098</v>
      </c>
    </row>
    <row r="1245" spans="1:28">
      <c r="A1245">
        <v>7299</v>
      </c>
      <c r="B1245">
        <v>1842257</v>
      </c>
      <c r="C1245" t="s">
        <v>164</v>
      </c>
      <c r="D1245" t="s">
        <v>126</v>
      </c>
      <c r="E1245" t="s">
        <v>179</v>
      </c>
      <c r="F1245" t="s">
        <v>118</v>
      </c>
      <c r="G1245">
        <v>42600.568749999999</v>
      </c>
      <c r="H1245" t="s">
        <v>180</v>
      </c>
      <c r="I1245" t="s">
        <v>116</v>
      </c>
      <c r="J1245" t="s">
        <v>199</v>
      </c>
      <c r="K1245" t="s">
        <v>200</v>
      </c>
      <c r="L1245" t="s">
        <v>183</v>
      </c>
      <c r="M1245">
        <v>7.6999999999999999E-2</v>
      </c>
      <c r="N1245" t="s">
        <v>149</v>
      </c>
      <c r="O1245" t="b">
        <v>0</v>
      </c>
      <c r="P1245">
        <v>138261413</v>
      </c>
      <c r="Q1245" t="s">
        <v>150</v>
      </c>
      <c r="R1245">
        <v>1E-3</v>
      </c>
      <c r="S1245" t="s">
        <v>184</v>
      </c>
      <c r="T1245">
        <v>2016</v>
      </c>
      <c r="U1245" t="s">
        <v>151</v>
      </c>
      <c r="V1245" t="s">
        <v>201</v>
      </c>
      <c r="W1245" t="s">
        <v>202</v>
      </c>
      <c r="X1245" t="s">
        <v>155</v>
      </c>
      <c r="Y1245">
        <v>516100</v>
      </c>
      <c r="Z1245">
        <v>253300</v>
      </c>
      <c r="AA1245">
        <v>-0.30395486908298303</v>
      </c>
      <c r="AB1245">
        <v>52.1657659569386</v>
      </c>
    </row>
    <row r="1246" spans="1:28">
      <c r="A1246">
        <v>7299</v>
      </c>
      <c r="B1246">
        <v>1773953</v>
      </c>
      <c r="C1246" t="s">
        <v>164</v>
      </c>
      <c r="D1246" t="s">
        <v>126</v>
      </c>
      <c r="E1246" t="s">
        <v>179</v>
      </c>
      <c r="F1246" t="s">
        <v>118</v>
      </c>
      <c r="G1246">
        <v>41914.424305555556</v>
      </c>
      <c r="H1246" t="s">
        <v>180</v>
      </c>
      <c r="I1246" t="s">
        <v>116</v>
      </c>
      <c r="J1246" t="s">
        <v>181</v>
      </c>
      <c r="K1246" t="s">
        <v>182</v>
      </c>
      <c r="L1246" t="s">
        <v>183</v>
      </c>
      <c r="M1246">
        <v>0.01</v>
      </c>
      <c r="N1246" t="s">
        <v>149</v>
      </c>
      <c r="O1246" t="b">
        <v>0</v>
      </c>
      <c r="P1246">
        <v>138261413</v>
      </c>
      <c r="Q1246" t="s">
        <v>150</v>
      </c>
      <c r="R1246">
        <v>1E-3</v>
      </c>
      <c r="S1246" t="s">
        <v>184</v>
      </c>
      <c r="T1246">
        <v>2014</v>
      </c>
      <c r="U1246" t="s">
        <v>151</v>
      </c>
      <c r="V1246" t="s">
        <v>185</v>
      </c>
      <c r="W1246" t="s">
        <v>186</v>
      </c>
      <c r="X1246" t="s">
        <v>155</v>
      </c>
      <c r="Y1246">
        <v>620600</v>
      </c>
      <c r="Z1246">
        <v>309500</v>
      </c>
      <c r="AA1246">
        <v>1.2588812496391699</v>
      </c>
      <c r="AB1246">
        <v>52.638374352215699</v>
      </c>
    </row>
    <row r="1247" spans="1:28">
      <c r="A1247">
        <v>7299</v>
      </c>
      <c r="B1247">
        <v>2058649</v>
      </c>
      <c r="C1247" t="s">
        <v>164</v>
      </c>
      <c r="D1247" t="s">
        <v>126</v>
      </c>
      <c r="E1247" t="s">
        <v>179</v>
      </c>
      <c r="F1247" t="s">
        <v>118</v>
      </c>
      <c r="G1247">
        <v>45307.445138888892</v>
      </c>
      <c r="H1247" t="s">
        <v>180</v>
      </c>
      <c r="I1247" t="s">
        <v>116</v>
      </c>
      <c r="J1247" t="s">
        <v>146</v>
      </c>
      <c r="K1247" t="s">
        <v>147</v>
      </c>
      <c r="L1247" t="s">
        <v>148</v>
      </c>
      <c r="M1247">
        <v>2.1000000000000001E-2</v>
      </c>
      <c r="N1247" t="s">
        <v>149</v>
      </c>
      <c r="O1247" t="b">
        <v>0</v>
      </c>
      <c r="P1247">
        <v>138261413</v>
      </c>
      <c r="Q1247" t="s">
        <v>150</v>
      </c>
      <c r="R1247">
        <v>1E-3</v>
      </c>
      <c r="S1247" t="s">
        <v>184</v>
      </c>
      <c r="T1247">
        <v>2024</v>
      </c>
      <c r="U1247" t="s">
        <v>151</v>
      </c>
      <c r="V1247" t="s">
        <v>204</v>
      </c>
      <c r="W1247" t="s">
        <v>154</v>
      </c>
      <c r="X1247" t="s">
        <v>155</v>
      </c>
      <c r="Y1247">
        <v>507500</v>
      </c>
      <c r="Z1247">
        <v>299100</v>
      </c>
      <c r="AA1247">
        <v>-0.41497245145673001</v>
      </c>
      <c r="AB1247">
        <v>52.579097446717</v>
      </c>
    </row>
    <row r="1248" spans="1:28">
      <c r="A1248">
        <v>7299</v>
      </c>
      <c r="B1248">
        <v>1857928</v>
      </c>
      <c r="C1248" t="s">
        <v>164</v>
      </c>
      <c r="D1248" t="s">
        <v>126</v>
      </c>
      <c r="E1248" t="s">
        <v>179</v>
      </c>
      <c r="F1248" t="s">
        <v>118</v>
      </c>
      <c r="G1248">
        <v>42712.500694444447</v>
      </c>
      <c r="H1248" t="s">
        <v>180</v>
      </c>
      <c r="I1248" t="s">
        <v>116</v>
      </c>
      <c r="J1248" t="s">
        <v>199</v>
      </c>
      <c r="K1248" t="s">
        <v>200</v>
      </c>
      <c r="L1248" t="s">
        <v>183</v>
      </c>
      <c r="M1248">
        <v>4.4999999999999998E-2</v>
      </c>
      <c r="N1248" t="s">
        <v>149</v>
      </c>
      <c r="O1248" t="b">
        <v>0</v>
      </c>
      <c r="P1248">
        <v>138261413</v>
      </c>
      <c r="Q1248" t="s">
        <v>150</v>
      </c>
      <c r="R1248">
        <v>1E-3</v>
      </c>
      <c r="S1248" t="s">
        <v>184</v>
      </c>
      <c r="T1248">
        <v>2016</v>
      </c>
      <c r="U1248" t="s">
        <v>151</v>
      </c>
      <c r="V1248" t="s">
        <v>207</v>
      </c>
      <c r="W1248" t="s">
        <v>208</v>
      </c>
      <c r="X1248" t="s">
        <v>155</v>
      </c>
      <c r="Y1248">
        <v>515935</v>
      </c>
      <c r="Z1248">
        <v>253417</v>
      </c>
      <c r="AA1248">
        <v>-0.30632621725807402</v>
      </c>
      <c r="AB1248">
        <v>52.1668520239771</v>
      </c>
    </row>
    <row r="1249" spans="1:28">
      <c r="A1249">
        <v>7299</v>
      </c>
      <c r="B1249">
        <v>2013652</v>
      </c>
      <c r="C1249" t="s">
        <v>164</v>
      </c>
      <c r="D1249" t="s">
        <v>126</v>
      </c>
      <c r="E1249" t="s">
        <v>179</v>
      </c>
      <c r="F1249" t="s">
        <v>118</v>
      </c>
      <c r="G1249">
        <v>44746.354861111111</v>
      </c>
      <c r="H1249" t="s">
        <v>180</v>
      </c>
      <c r="I1249" t="s">
        <v>116</v>
      </c>
      <c r="J1249" t="s">
        <v>199</v>
      </c>
      <c r="K1249" t="s">
        <v>200</v>
      </c>
      <c r="L1249" t="s">
        <v>183</v>
      </c>
      <c r="M1249">
        <v>4.1000000000000002E-2</v>
      </c>
      <c r="N1249" t="s">
        <v>149</v>
      </c>
      <c r="O1249" t="b">
        <v>0</v>
      </c>
      <c r="P1249">
        <v>138261413</v>
      </c>
      <c r="Q1249" t="s">
        <v>150</v>
      </c>
      <c r="R1249">
        <v>1E-3</v>
      </c>
      <c r="S1249" t="s">
        <v>184</v>
      </c>
      <c r="T1249">
        <v>2022</v>
      </c>
      <c r="U1249" t="s">
        <v>151</v>
      </c>
      <c r="V1249" t="s">
        <v>201</v>
      </c>
      <c r="W1249" t="s">
        <v>202</v>
      </c>
      <c r="X1249" t="s">
        <v>155</v>
      </c>
      <c r="Y1249">
        <v>516100</v>
      </c>
      <c r="Z1249">
        <v>253300</v>
      </c>
      <c r="AA1249">
        <v>-0.30395486908298303</v>
      </c>
      <c r="AB1249">
        <v>52.1657659569386</v>
      </c>
    </row>
    <row r="1250" spans="1:28">
      <c r="A1250">
        <v>7299</v>
      </c>
      <c r="B1250">
        <v>1944185</v>
      </c>
      <c r="C1250" t="s">
        <v>164</v>
      </c>
      <c r="D1250" t="s">
        <v>126</v>
      </c>
      <c r="E1250" t="s">
        <v>179</v>
      </c>
      <c r="F1250" t="s">
        <v>118</v>
      </c>
      <c r="G1250">
        <v>43724.451388888891</v>
      </c>
      <c r="H1250" t="s">
        <v>180</v>
      </c>
      <c r="I1250" t="s">
        <v>116</v>
      </c>
      <c r="J1250" t="s">
        <v>146</v>
      </c>
      <c r="K1250" t="s">
        <v>147</v>
      </c>
      <c r="L1250" t="s">
        <v>183</v>
      </c>
      <c r="M1250">
        <v>1.2E-2</v>
      </c>
      <c r="N1250" t="s">
        <v>149</v>
      </c>
      <c r="O1250" t="b">
        <v>0</v>
      </c>
      <c r="P1250">
        <v>138261413</v>
      </c>
      <c r="Q1250" t="s">
        <v>150</v>
      </c>
      <c r="R1250">
        <v>1E-3</v>
      </c>
      <c r="S1250" t="s">
        <v>184</v>
      </c>
      <c r="T1250">
        <v>2019</v>
      </c>
      <c r="U1250" t="s">
        <v>151</v>
      </c>
      <c r="V1250" t="s">
        <v>225</v>
      </c>
      <c r="W1250" t="s">
        <v>226</v>
      </c>
      <c r="X1250" t="s">
        <v>155</v>
      </c>
      <c r="Y1250">
        <v>500098</v>
      </c>
      <c r="Z1250">
        <v>402866</v>
      </c>
      <c r="AA1250">
        <v>-0.49196935841400102</v>
      </c>
      <c r="AB1250">
        <v>53.512954618294103</v>
      </c>
    </row>
    <row r="1251" spans="1:28">
      <c r="A1251">
        <v>7299</v>
      </c>
      <c r="B1251">
        <v>1828651</v>
      </c>
      <c r="C1251" t="s">
        <v>164</v>
      </c>
      <c r="D1251" t="s">
        <v>126</v>
      </c>
      <c r="E1251" t="s">
        <v>205</v>
      </c>
      <c r="F1251" t="s">
        <v>112</v>
      </c>
      <c r="G1251">
        <v>42465.622916666667</v>
      </c>
      <c r="H1251" t="s">
        <v>180</v>
      </c>
      <c r="I1251" t="s">
        <v>116</v>
      </c>
      <c r="J1251" t="s">
        <v>199</v>
      </c>
      <c r="K1251" t="s">
        <v>200</v>
      </c>
      <c r="L1251" t="s">
        <v>183</v>
      </c>
      <c r="M1251">
        <v>2.5000000000000001E-2</v>
      </c>
      <c r="N1251" t="s">
        <v>149</v>
      </c>
      <c r="O1251" t="b">
        <v>0</v>
      </c>
      <c r="P1251">
        <v>138261413</v>
      </c>
      <c r="Q1251" t="s">
        <v>150</v>
      </c>
      <c r="R1251">
        <v>1E-3</v>
      </c>
      <c r="S1251" t="s">
        <v>184</v>
      </c>
      <c r="T1251">
        <v>2016</v>
      </c>
      <c r="U1251" t="s">
        <v>151</v>
      </c>
      <c r="V1251" t="s">
        <v>207</v>
      </c>
      <c r="W1251" t="s">
        <v>208</v>
      </c>
      <c r="X1251" t="s">
        <v>155</v>
      </c>
      <c r="Y1251">
        <v>515935</v>
      </c>
      <c r="Z1251">
        <v>253417</v>
      </c>
      <c r="AA1251">
        <v>-0.30632621725807402</v>
      </c>
      <c r="AB1251">
        <v>52.1668520239771</v>
      </c>
    </row>
    <row r="1252" spans="1:28">
      <c r="A1252">
        <v>7299</v>
      </c>
      <c r="B1252">
        <v>5338860</v>
      </c>
      <c r="C1252" t="s">
        <v>164</v>
      </c>
      <c r="D1252" t="s">
        <v>126</v>
      </c>
      <c r="E1252" t="s">
        <v>236</v>
      </c>
      <c r="F1252" t="s">
        <v>115</v>
      </c>
      <c r="G1252">
        <v>45019.563194444447</v>
      </c>
      <c r="H1252" t="s">
        <v>180</v>
      </c>
      <c r="I1252" t="s">
        <v>116</v>
      </c>
      <c r="J1252" t="s">
        <v>215</v>
      </c>
      <c r="K1252" t="s">
        <v>216</v>
      </c>
      <c r="L1252" t="s">
        <v>183</v>
      </c>
      <c r="M1252">
        <v>9.4999999999999998E-3</v>
      </c>
      <c r="N1252" t="s">
        <v>149</v>
      </c>
      <c r="O1252" t="b">
        <v>0</v>
      </c>
      <c r="P1252">
        <v>138261413</v>
      </c>
      <c r="Q1252" t="s">
        <v>150</v>
      </c>
      <c r="R1252">
        <v>1E-3</v>
      </c>
      <c r="S1252" t="s">
        <v>184</v>
      </c>
      <c r="T1252">
        <v>2023</v>
      </c>
      <c r="U1252" t="s">
        <v>151</v>
      </c>
      <c r="V1252" t="s">
        <v>217</v>
      </c>
      <c r="W1252" t="s">
        <v>218</v>
      </c>
      <c r="X1252" t="s">
        <v>155</v>
      </c>
      <c r="Y1252">
        <v>376325</v>
      </c>
      <c r="Z1252">
        <v>405313</v>
      </c>
      <c r="AA1252">
        <v>-2.35874412504654</v>
      </c>
      <c r="AB1252">
        <v>53.543918148915097</v>
      </c>
    </row>
    <row r="1253" spans="1:28">
      <c r="A1253">
        <v>7299</v>
      </c>
      <c r="B1253">
        <v>1784962</v>
      </c>
      <c r="C1253" t="s">
        <v>164</v>
      </c>
      <c r="D1253" t="s">
        <v>126</v>
      </c>
      <c r="E1253" t="s">
        <v>179</v>
      </c>
      <c r="F1253" t="s">
        <v>118</v>
      </c>
      <c r="G1253">
        <v>42020.625694444447</v>
      </c>
      <c r="H1253" t="s">
        <v>180</v>
      </c>
      <c r="I1253" t="s">
        <v>116</v>
      </c>
      <c r="J1253" t="s">
        <v>181</v>
      </c>
      <c r="K1253" t="s">
        <v>182</v>
      </c>
      <c r="L1253" t="s">
        <v>183</v>
      </c>
      <c r="M1253">
        <v>6.0000000000000001E-3</v>
      </c>
      <c r="N1253" t="s">
        <v>149</v>
      </c>
      <c r="O1253" t="b">
        <v>0</v>
      </c>
      <c r="P1253">
        <v>138261413</v>
      </c>
      <c r="Q1253" t="s">
        <v>150</v>
      </c>
      <c r="R1253">
        <v>1E-3</v>
      </c>
      <c r="S1253" t="s">
        <v>184</v>
      </c>
      <c r="T1253">
        <v>2015</v>
      </c>
      <c r="U1253" t="s">
        <v>151</v>
      </c>
      <c r="V1253" t="s">
        <v>188</v>
      </c>
      <c r="W1253" t="s">
        <v>189</v>
      </c>
      <c r="X1253" t="s">
        <v>155</v>
      </c>
      <c r="Y1253">
        <v>636400</v>
      </c>
      <c r="Z1253">
        <v>291600</v>
      </c>
      <c r="AA1253">
        <v>1.4791973795069699</v>
      </c>
      <c r="AB1253">
        <v>52.471107816141703</v>
      </c>
    </row>
    <row r="1254" spans="1:28">
      <c r="A1254">
        <v>7299</v>
      </c>
      <c r="B1254">
        <v>2020812</v>
      </c>
      <c r="C1254" t="s">
        <v>164</v>
      </c>
      <c r="D1254" t="s">
        <v>126</v>
      </c>
      <c r="E1254" t="s">
        <v>179</v>
      </c>
      <c r="F1254" t="s">
        <v>118</v>
      </c>
      <c r="G1254">
        <v>44830.631944444445</v>
      </c>
      <c r="H1254" t="s">
        <v>180</v>
      </c>
      <c r="I1254" t="s">
        <v>116</v>
      </c>
      <c r="J1254" t="s">
        <v>146</v>
      </c>
      <c r="K1254" t="s">
        <v>147</v>
      </c>
      <c r="L1254" t="s">
        <v>183</v>
      </c>
      <c r="M1254">
        <v>4.4999999999999998E-2</v>
      </c>
      <c r="N1254" t="s">
        <v>149</v>
      </c>
      <c r="O1254" t="b">
        <v>0</v>
      </c>
      <c r="P1254">
        <v>138261413</v>
      </c>
      <c r="Q1254" t="s">
        <v>150</v>
      </c>
      <c r="R1254">
        <v>1E-3</v>
      </c>
      <c r="S1254" t="s">
        <v>184</v>
      </c>
      <c r="T1254">
        <v>2022</v>
      </c>
      <c r="U1254" t="s">
        <v>151</v>
      </c>
      <c r="V1254" t="s">
        <v>204</v>
      </c>
      <c r="W1254" t="s">
        <v>154</v>
      </c>
      <c r="X1254" t="s">
        <v>155</v>
      </c>
      <c r="Y1254">
        <v>507500</v>
      </c>
      <c r="Z1254">
        <v>299100</v>
      </c>
      <c r="AA1254">
        <v>-0.41497245145673001</v>
      </c>
      <c r="AB1254">
        <v>52.579097446717</v>
      </c>
    </row>
    <row r="1255" spans="1:28">
      <c r="A1255">
        <v>7299</v>
      </c>
      <c r="B1255">
        <v>1865810</v>
      </c>
      <c r="C1255" t="s">
        <v>164</v>
      </c>
      <c r="D1255" t="s">
        <v>126</v>
      </c>
      <c r="E1255" t="s">
        <v>179</v>
      </c>
      <c r="F1255" t="s">
        <v>118</v>
      </c>
      <c r="G1255">
        <v>42804.414583333331</v>
      </c>
      <c r="H1255" t="s">
        <v>180</v>
      </c>
      <c r="I1255" t="s">
        <v>116</v>
      </c>
      <c r="J1255" t="s">
        <v>146</v>
      </c>
      <c r="K1255" t="s">
        <v>147</v>
      </c>
      <c r="L1255" t="s">
        <v>183</v>
      </c>
      <c r="M1255">
        <v>0.02</v>
      </c>
      <c r="N1255" t="s">
        <v>149</v>
      </c>
      <c r="O1255" t="b">
        <v>0</v>
      </c>
      <c r="P1255">
        <v>138261413</v>
      </c>
      <c r="Q1255" t="s">
        <v>150</v>
      </c>
      <c r="R1255">
        <v>1E-3</v>
      </c>
      <c r="S1255" t="s">
        <v>184</v>
      </c>
      <c r="T1255">
        <v>2017</v>
      </c>
      <c r="U1255" t="s">
        <v>151</v>
      </c>
      <c r="V1255" t="s">
        <v>204</v>
      </c>
      <c r="W1255" t="s">
        <v>154</v>
      </c>
      <c r="X1255" t="s">
        <v>155</v>
      </c>
      <c r="Y1255">
        <v>507500</v>
      </c>
      <c r="Z1255">
        <v>299100</v>
      </c>
      <c r="AA1255">
        <v>-0.41497245145673001</v>
      </c>
      <c r="AB1255">
        <v>52.579097446717</v>
      </c>
    </row>
    <row r="1256" spans="1:28">
      <c r="A1256">
        <v>7299</v>
      </c>
      <c r="B1256">
        <v>1943410</v>
      </c>
      <c r="C1256" t="s">
        <v>164</v>
      </c>
      <c r="D1256" t="s">
        <v>126</v>
      </c>
      <c r="E1256" t="s">
        <v>205</v>
      </c>
      <c r="F1256" t="s">
        <v>112</v>
      </c>
      <c r="G1256">
        <v>43711.426388888889</v>
      </c>
      <c r="H1256" t="s">
        <v>180</v>
      </c>
      <c r="I1256" t="s">
        <v>116</v>
      </c>
      <c r="J1256" t="s">
        <v>181</v>
      </c>
      <c r="K1256" t="s">
        <v>182</v>
      </c>
      <c r="L1256" t="s">
        <v>183</v>
      </c>
      <c r="M1256">
        <v>1.2999999999999999E-2</v>
      </c>
      <c r="N1256" t="s">
        <v>149</v>
      </c>
      <c r="O1256" t="b">
        <v>0</v>
      </c>
      <c r="P1256">
        <v>138261413</v>
      </c>
      <c r="Q1256" t="s">
        <v>150</v>
      </c>
      <c r="R1256">
        <v>1E-3</v>
      </c>
      <c r="S1256" t="s">
        <v>184</v>
      </c>
      <c r="T1256">
        <v>2019</v>
      </c>
      <c r="U1256" t="s">
        <v>151</v>
      </c>
      <c r="V1256" t="s">
        <v>185</v>
      </c>
      <c r="W1256" t="s">
        <v>186</v>
      </c>
      <c r="X1256" t="s">
        <v>155</v>
      </c>
      <c r="Y1256">
        <v>620600</v>
      </c>
      <c r="Z1256">
        <v>309500</v>
      </c>
      <c r="AA1256">
        <v>1.2588812496391699</v>
      </c>
      <c r="AB1256">
        <v>52.638374352215699</v>
      </c>
    </row>
    <row r="1257" spans="1:28">
      <c r="A1257">
        <v>7299</v>
      </c>
      <c r="B1257">
        <v>2032643</v>
      </c>
      <c r="C1257" t="s">
        <v>164</v>
      </c>
      <c r="D1257" t="s">
        <v>126</v>
      </c>
      <c r="E1257" t="s">
        <v>179</v>
      </c>
      <c r="F1257" t="s">
        <v>118</v>
      </c>
      <c r="G1257">
        <v>44994.444444444445</v>
      </c>
      <c r="H1257" t="s">
        <v>180</v>
      </c>
      <c r="I1257" t="s">
        <v>116</v>
      </c>
      <c r="J1257" t="s">
        <v>199</v>
      </c>
      <c r="K1257" t="s">
        <v>200</v>
      </c>
      <c r="L1257" t="s">
        <v>183</v>
      </c>
      <c r="M1257">
        <v>4.1000000000000002E-2</v>
      </c>
      <c r="N1257" t="s">
        <v>149</v>
      </c>
      <c r="O1257" t="b">
        <v>0</v>
      </c>
      <c r="P1257">
        <v>138261413</v>
      </c>
      <c r="Q1257" t="s">
        <v>150</v>
      </c>
      <c r="R1257">
        <v>1E-3</v>
      </c>
      <c r="S1257" t="s">
        <v>184</v>
      </c>
      <c r="T1257">
        <v>2023</v>
      </c>
      <c r="U1257" t="s">
        <v>151</v>
      </c>
      <c r="V1257" t="s">
        <v>207</v>
      </c>
      <c r="W1257" t="s">
        <v>208</v>
      </c>
      <c r="X1257" t="s">
        <v>155</v>
      </c>
      <c r="Y1257">
        <v>515935</v>
      </c>
      <c r="Z1257">
        <v>253417</v>
      </c>
      <c r="AA1257">
        <v>-0.30632621725807402</v>
      </c>
      <c r="AB1257">
        <v>52.1668520239771</v>
      </c>
    </row>
    <row r="1258" spans="1:28">
      <c r="A1258">
        <v>7299</v>
      </c>
      <c r="B1258">
        <v>2029310</v>
      </c>
      <c r="C1258" t="s">
        <v>164</v>
      </c>
      <c r="D1258" t="s">
        <v>126</v>
      </c>
      <c r="E1258" t="s">
        <v>179</v>
      </c>
      <c r="F1258" t="s">
        <v>118</v>
      </c>
      <c r="G1258">
        <v>44958.416666666664</v>
      </c>
      <c r="H1258" t="s">
        <v>180</v>
      </c>
      <c r="I1258" t="s">
        <v>116</v>
      </c>
      <c r="J1258" t="s">
        <v>199</v>
      </c>
      <c r="K1258" t="s">
        <v>200</v>
      </c>
      <c r="L1258" t="s">
        <v>183</v>
      </c>
      <c r="M1258">
        <v>0.02</v>
      </c>
      <c r="N1258" t="s">
        <v>149</v>
      </c>
      <c r="O1258" t="b">
        <v>0</v>
      </c>
      <c r="P1258">
        <v>138261413</v>
      </c>
      <c r="Q1258" t="s">
        <v>150</v>
      </c>
      <c r="R1258">
        <v>1E-3</v>
      </c>
      <c r="S1258" t="s">
        <v>184</v>
      </c>
      <c r="T1258">
        <v>2023</v>
      </c>
      <c r="U1258" t="s">
        <v>151</v>
      </c>
      <c r="V1258" t="s">
        <v>207</v>
      </c>
      <c r="W1258" t="s">
        <v>208</v>
      </c>
      <c r="X1258" t="s">
        <v>155</v>
      </c>
      <c r="Y1258">
        <v>515935</v>
      </c>
      <c r="Z1258">
        <v>253417</v>
      </c>
      <c r="AA1258">
        <v>-0.30632621725807402</v>
      </c>
      <c r="AB1258">
        <v>52.1668520239771</v>
      </c>
    </row>
    <row r="1259" spans="1:28">
      <c r="A1259">
        <v>7299</v>
      </c>
      <c r="B1259">
        <v>1858470</v>
      </c>
      <c r="C1259" t="s">
        <v>164</v>
      </c>
      <c r="D1259" t="s">
        <v>126</v>
      </c>
      <c r="E1259" t="s">
        <v>179</v>
      </c>
      <c r="F1259" t="s">
        <v>118</v>
      </c>
      <c r="G1259">
        <v>42719.551388888889</v>
      </c>
      <c r="H1259" t="s">
        <v>180</v>
      </c>
      <c r="I1259" t="s">
        <v>116</v>
      </c>
      <c r="J1259" t="s">
        <v>146</v>
      </c>
      <c r="K1259" t="s">
        <v>147</v>
      </c>
      <c r="L1259" t="s">
        <v>183</v>
      </c>
      <c r="M1259">
        <v>4.2999999999999997E-2</v>
      </c>
      <c r="N1259" t="s">
        <v>149</v>
      </c>
      <c r="O1259" t="b">
        <v>0</v>
      </c>
      <c r="P1259">
        <v>138261413</v>
      </c>
      <c r="Q1259" t="s">
        <v>150</v>
      </c>
      <c r="R1259">
        <v>1E-3</v>
      </c>
      <c r="S1259" t="s">
        <v>184</v>
      </c>
      <c r="T1259">
        <v>2016</v>
      </c>
      <c r="U1259" t="s">
        <v>151</v>
      </c>
      <c r="V1259" t="s">
        <v>204</v>
      </c>
      <c r="W1259" t="s">
        <v>154</v>
      </c>
      <c r="X1259" t="s">
        <v>155</v>
      </c>
      <c r="Y1259">
        <v>507500</v>
      </c>
      <c r="Z1259">
        <v>299100</v>
      </c>
      <c r="AA1259">
        <v>-0.41497245145673001</v>
      </c>
      <c r="AB1259">
        <v>52.579097446717</v>
      </c>
    </row>
    <row r="1260" spans="1:28">
      <c r="A1260">
        <v>7299</v>
      </c>
      <c r="B1260">
        <v>1909425</v>
      </c>
      <c r="C1260" t="s">
        <v>164</v>
      </c>
      <c r="D1260" t="s">
        <v>126</v>
      </c>
      <c r="E1260" t="s">
        <v>179</v>
      </c>
      <c r="F1260" t="s">
        <v>118</v>
      </c>
      <c r="G1260">
        <v>43314.527777777781</v>
      </c>
      <c r="H1260" t="s">
        <v>180</v>
      </c>
      <c r="I1260" t="s">
        <v>116</v>
      </c>
      <c r="J1260" t="s">
        <v>199</v>
      </c>
      <c r="K1260" t="s">
        <v>200</v>
      </c>
      <c r="L1260" t="s">
        <v>183</v>
      </c>
      <c r="M1260">
        <v>3.7999999999999999E-2</v>
      </c>
      <c r="N1260" t="s">
        <v>149</v>
      </c>
      <c r="O1260" t="b">
        <v>0</v>
      </c>
      <c r="P1260">
        <v>138261413</v>
      </c>
      <c r="Q1260" t="s">
        <v>150</v>
      </c>
      <c r="R1260">
        <v>1E-3</v>
      </c>
      <c r="S1260" t="s">
        <v>184</v>
      </c>
      <c r="T1260">
        <v>2018</v>
      </c>
      <c r="U1260" t="s">
        <v>151</v>
      </c>
      <c r="V1260" t="s">
        <v>207</v>
      </c>
      <c r="W1260" t="s">
        <v>208</v>
      </c>
      <c r="X1260" t="s">
        <v>155</v>
      </c>
      <c r="Y1260">
        <v>515935</v>
      </c>
      <c r="Z1260">
        <v>253417</v>
      </c>
      <c r="AA1260">
        <v>-0.30632621725807402</v>
      </c>
      <c r="AB1260">
        <v>52.1668520239771</v>
      </c>
    </row>
    <row r="1261" spans="1:28">
      <c r="A1261">
        <v>7299</v>
      </c>
      <c r="B1261">
        <v>1781954</v>
      </c>
      <c r="C1261" t="s">
        <v>164</v>
      </c>
      <c r="D1261" t="s">
        <v>126</v>
      </c>
      <c r="E1261" t="s">
        <v>179</v>
      </c>
      <c r="F1261" t="s">
        <v>118</v>
      </c>
      <c r="G1261">
        <v>41988.649305555555</v>
      </c>
      <c r="H1261" t="s">
        <v>180</v>
      </c>
      <c r="I1261" t="s">
        <v>116</v>
      </c>
      <c r="J1261" t="s">
        <v>181</v>
      </c>
      <c r="K1261" t="s">
        <v>182</v>
      </c>
      <c r="L1261" t="s">
        <v>183</v>
      </c>
      <c r="M1261">
        <v>0.01</v>
      </c>
      <c r="N1261" t="s">
        <v>149</v>
      </c>
      <c r="O1261" t="b">
        <v>0</v>
      </c>
      <c r="P1261">
        <v>138261413</v>
      </c>
      <c r="Q1261" t="s">
        <v>150</v>
      </c>
      <c r="R1261">
        <v>1E-3</v>
      </c>
      <c r="S1261" t="s">
        <v>184</v>
      </c>
      <c r="T1261">
        <v>2014</v>
      </c>
      <c r="U1261" t="s">
        <v>151</v>
      </c>
      <c r="V1261" t="s">
        <v>197</v>
      </c>
      <c r="W1261" t="s">
        <v>186</v>
      </c>
      <c r="X1261" t="s">
        <v>155</v>
      </c>
      <c r="Y1261">
        <v>624300</v>
      </c>
      <c r="Z1261">
        <v>306800</v>
      </c>
      <c r="AA1261">
        <v>1.3116346710660201</v>
      </c>
      <c r="AB1261">
        <v>52.6126273253455</v>
      </c>
    </row>
    <row r="1262" spans="1:28">
      <c r="A1262">
        <v>7299</v>
      </c>
      <c r="B1262">
        <v>3483612</v>
      </c>
      <c r="C1262" t="s">
        <v>164</v>
      </c>
      <c r="D1262" t="s">
        <v>126</v>
      </c>
      <c r="E1262" t="s">
        <v>236</v>
      </c>
      <c r="F1262" t="s">
        <v>115</v>
      </c>
      <c r="G1262">
        <v>45099.538888888892</v>
      </c>
      <c r="H1262" t="s">
        <v>180</v>
      </c>
      <c r="I1262" t="s">
        <v>116</v>
      </c>
      <c r="J1262" t="s">
        <v>251</v>
      </c>
      <c r="K1262" t="s">
        <v>252</v>
      </c>
      <c r="L1262" t="s">
        <v>183</v>
      </c>
      <c r="M1262">
        <v>2.1000000000000001E-2</v>
      </c>
      <c r="N1262" t="s">
        <v>149</v>
      </c>
      <c r="O1262" t="b">
        <v>0</v>
      </c>
      <c r="P1262">
        <v>138261413</v>
      </c>
      <c r="Q1262" t="s">
        <v>150</v>
      </c>
      <c r="R1262">
        <v>1E-3</v>
      </c>
      <c r="S1262" t="s">
        <v>184</v>
      </c>
      <c r="T1262">
        <v>2023</v>
      </c>
      <c r="U1262" t="s">
        <v>151</v>
      </c>
      <c r="V1262" t="s">
        <v>324</v>
      </c>
      <c r="W1262" t="s">
        <v>309</v>
      </c>
      <c r="X1262" t="s">
        <v>155</v>
      </c>
      <c r="Y1262">
        <v>337809</v>
      </c>
      <c r="Z1262">
        <v>155741</v>
      </c>
      <c r="AA1262">
        <v>-2.8933761587814502</v>
      </c>
      <c r="AB1262">
        <v>51.297382868079701</v>
      </c>
    </row>
    <row r="1263" spans="1:28">
      <c r="A1263">
        <v>7299</v>
      </c>
      <c r="B1263">
        <v>2024278</v>
      </c>
      <c r="C1263" t="s">
        <v>164</v>
      </c>
      <c r="D1263" t="s">
        <v>126</v>
      </c>
      <c r="E1263" t="s">
        <v>179</v>
      </c>
      <c r="F1263" t="s">
        <v>118</v>
      </c>
      <c r="G1263">
        <v>44879.457638888889</v>
      </c>
      <c r="H1263" t="s">
        <v>180</v>
      </c>
      <c r="I1263" t="s">
        <v>116</v>
      </c>
      <c r="J1263" t="s">
        <v>199</v>
      </c>
      <c r="K1263" t="s">
        <v>200</v>
      </c>
      <c r="L1263" t="s">
        <v>183</v>
      </c>
      <c r="M1263">
        <v>2.7E-2</v>
      </c>
      <c r="N1263" t="s">
        <v>149</v>
      </c>
      <c r="O1263" t="b">
        <v>0</v>
      </c>
      <c r="P1263">
        <v>138261413</v>
      </c>
      <c r="Q1263" t="s">
        <v>150</v>
      </c>
      <c r="R1263">
        <v>1E-3</v>
      </c>
      <c r="S1263" t="s">
        <v>184</v>
      </c>
      <c r="T1263">
        <v>2022</v>
      </c>
      <c r="U1263" t="s">
        <v>151</v>
      </c>
      <c r="V1263" t="s">
        <v>207</v>
      </c>
      <c r="W1263" t="s">
        <v>208</v>
      </c>
      <c r="X1263" t="s">
        <v>155</v>
      </c>
      <c r="Y1263">
        <v>515935</v>
      </c>
      <c r="Z1263">
        <v>253417</v>
      </c>
      <c r="AA1263">
        <v>-0.30632621725807402</v>
      </c>
      <c r="AB1263">
        <v>52.1668520239771</v>
      </c>
    </row>
    <row r="1264" spans="1:28">
      <c r="A1264">
        <v>7299</v>
      </c>
      <c r="B1264">
        <v>1741154</v>
      </c>
      <c r="C1264" t="s">
        <v>164</v>
      </c>
      <c r="D1264" t="s">
        <v>126</v>
      </c>
      <c r="E1264" t="s">
        <v>205</v>
      </c>
      <c r="F1264" t="s">
        <v>112</v>
      </c>
      <c r="G1264">
        <v>45309.618055555555</v>
      </c>
      <c r="H1264" t="s">
        <v>180</v>
      </c>
      <c r="I1264" t="s">
        <v>116</v>
      </c>
      <c r="J1264" t="s">
        <v>165</v>
      </c>
      <c r="K1264" t="s">
        <v>166</v>
      </c>
      <c r="L1264" t="s">
        <v>183</v>
      </c>
      <c r="M1264">
        <v>2.8999999999999998E-3</v>
      </c>
      <c r="N1264" t="s">
        <v>149</v>
      </c>
      <c r="O1264" t="b">
        <v>0</v>
      </c>
      <c r="P1264">
        <v>138261413</v>
      </c>
      <c r="Q1264" t="s">
        <v>150</v>
      </c>
      <c r="R1264">
        <v>1E-3</v>
      </c>
      <c r="S1264" t="s">
        <v>184</v>
      </c>
      <c r="T1264">
        <v>2024</v>
      </c>
      <c r="U1264" t="s">
        <v>151</v>
      </c>
      <c r="V1264" t="s">
        <v>264</v>
      </c>
      <c r="W1264" t="s">
        <v>243</v>
      </c>
      <c r="X1264" t="s">
        <v>155</v>
      </c>
      <c r="Y1264">
        <v>459334</v>
      </c>
      <c r="Z1264">
        <v>444561</v>
      </c>
      <c r="AA1264">
        <v>-1.0986183304297801</v>
      </c>
      <c r="AB1264">
        <v>53.893839137414503</v>
      </c>
    </row>
    <row r="1265" spans="1:28">
      <c r="A1265">
        <v>7299</v>
      </c>
      <c r="B1265">
        <v>4645624</v>
      </c>
      <c r="C1265" t="s">
        <v>164</v>
      </c>
      <c r="D1265" t="s">
        <v>126</v>
      </c>
      <c r="E1265" t="s">
        <v>179</v>
      </c>
      <c r="F1265" t="s">
        <v>118</v>
      </c>
      <c r="G1265">
        <v>42466.670138888891</v>
      </c>
      <c r="H1265" t="s">
        <v>191</v>
      </c>
      <c r="I1265" t="s">
        <v>119</v>
      </c>
      <c r="J1265" t="s">
        <v>192</v>
      </c>
      <c r="K1265" t="s">
        <v>193</v>
      </c>
      <c r="L1265" t="s">
        <v>183</v>
      </c>
      <c r="M1265">
        <v>1E-3</v>
      </c>
      <c r="N1265" t="s">
        <v>149</v>
      </c>
      <c r="O1265" t="b">
        <v>0</v>
      </c>
      <c r="P1265">
        <v>138261413</v>
      </c>
      <c r="Q1265" t="s">
        <v>150</v>
      </c>
      <c r="R1265">
        <v>1E-3</v>
      </c>
      <c r="S1265" t="s">
        <v>184</v>
      </c>
      <c r="T1265">
        <v>2016</v>
      </c>
      <c r="U1265" t="s">
        <v>151</v>
      </c>
      <c r="V1265" t="s">
        <v>194</v>
      </c>
      <c r="W1265" t="s">
        <v>195</v>
      </c>
      <c r="X1265" t="s">
        <v>155</v>
      </c>
      <c r="Y1265">
        <v>357000</v>
      </c>
      <c r="Z1265">
        <v>237460</v>
      </c>
      <c r="AA1265">
        <v>-2.62823009845419</v>
      </c>
      <c r="AB1265">
        <v>52.033868710239098</v>
      </c>
    </row>
    <row r="1266" spans="1:28">
      <c r="A1266">
        <v>7299</v>
      </c>
      <c r="B1266">
        <v>1865066</v>
      </c>
      <c r="C1266" t="s">
        <v>164</v>
      </c>
      <c r="D1266" t="s">
        <v>126</v>
      </c>
      <c r="E1266" t="s">
        <v>179</v>
      </c>
      <c r="F1266" t="s">
        <v>118</v>
      </c>
      <c r="G1266">
        <v>42793.399305555555</v>
      </c>
      <c r="H1266" t="s">
        <v>180</v>
      </c>
      <c r="I1266" t="s">
        <v>116</v>
      </c>
      <c r="J1266" t="s">
        <v>199</v>
      </c>
      <c r="K1266" t="s">
        <v>200</v>
      </c>
      <c r="L1266" t="s">
        <v>183</v>
      </c>
      <c r="M1266">
        <v>2.7E-2</v>
      </c>
      <c r="N1266" t="s">
        <v>149</v>
      </c>
      <c r="O1266" t="b">
        <v>0</v>
      </c>
      <c r="P1266">
        <v>138261413</v>
      </c>
      <c r="Q1266" t="s">
        <v>150</v>
      </c>
      <c r="R1266">
        <v>1E-3</v>
      </c>
      <c r="S1266" t="s">
        <v>184</v>
      </c>
      <c r="T1266">
        <v>2017</v>
      </c>
      <c r="U1266" t="s">
        <v>151</v>
      </c>
      <c r="V1266" t="s">
        <v>207</v>
      </c>
      <c r="W1266" t="s">
        <v>208</v>
      </c>
      <c r="X1266" t="s">
        <v>155</v>
      </c>
      <c r="Y1266">
        <v>515935</v>
      </c>
      <c r="Z1266">
        <v>253417</v>
      </c>
      <c r="AA1266">
        <v>-0.30632621725807402</v>
      </c>
      <c r="AB1266">
        <v>52.1668520239771</v>
      </c>
    </row>
    <row r="1267" spans="1:28">
      <c r="A1267">
        <v>7299</v>
      </c>
      <c r="B1267">
        <v>1906758</v>
      </c>
      <c r="C1267" t="s">
        <v>164</v>
      </c>
      <c r="D1267" t="s">
        <v>126</v>
      </c>
      <c r="E1267" t="s">
        <v>179</v>
      </c>
      <c r="F1267" t="s">
        <v>118</v>
      </c>
      <c r="G1267">
        <v>43286.534722222219</v>
      </c>
      <c r="H1267" t="s">
        <v>180</v>
      </c>
      <c r="I1267" t="s">
        <v>116</v>
      </c>
      <c r="J1267" t="s">
        <v>199</v>
      </c>
      <c r="K1267" t="s">
        <v>200</v>
      </c>
      <c r="L1267" t="s">
        <v>183</v>
      </c>
      <c r="M1267">
        <v>5.3999999999999999E-2</v>
      </c>
      <c r="N1267" t="s">
        <v>149</v>
      </c>
      <c r="O1267" t="b">
        <v>0</v>
      </c>
      <c r="P1267">
        <v>138261413</v>
      </c>
      <c r="Q1267" t="s">
        <v>150</v>
      </c>
      <c r="R1267">
        <v>1E-3</v>
      </c>
      <c r="S1267" t="s">
        <v>184</v>
      </c>
      <c r="T1267">
        <v>2018</v>
      </c>
      <c r="U1267" t="s">
        <v>151</v>
      </c>
      <c r="V1267" t="s">
        <v>201</v>
      </c>
      <c r="W1267" t="s">
        <v>202</v>
      </c>
      <c r="X1267" t="s">
        <v>155</v>
      </c>
      <c r="Y1267">
        <v>516100</v>
      </c>
      <c r="Z1267">
        <v>253300</v>
      </c>
      <c r="AA1267">
        <v>-0.30395486908298303</v>
      </c>
      <c r="AB1267">
        <v>52.1657659569386</v>
      </c>
    </row>
    <row r="1268" spans="1:28">
      <c r="A1268">
        <v>7299</v>
      </c>
      <c r="B1268">
        <v>1844768</v>
      </c>
      <c r="C1268" t="s">
        <v>164</v>
      </c>
      <c r="D1268" t="s">
        <v>126</v>
      </c>
      <c r="E1268" t="s">
        <v>179</v>
      </c>
      <c r="F1268" t="s">
        <v>118</v>
      </c>
      <c r="G1268">
        <v>42622.481944444444</v>
      </c>
      <c r="H1268" t="s">
        <v>180</v>
      </c>
      <c r="I1268" t="s">
        <v>116</v>
      </c>
      <c r="J1268" t="s">
        <v>146</v>
      </c>
      <c r="K1268" t="s">
        <v>147</v>
      </c>
      <c r="L1268" t="s">
        <v>183</v>
      </c>
      <c r="M1268">
        <v>1.4999999999999999E-2</v>
      </c>
      <c r="N1268" t="s">
        <v>149</v>
      </c>
      <c r="O1268" t="b">
        <v>0</v>
      </c>
      <c r="P1268">
        <v>138261413</v>
      </c>
      <c r="Q1268" t="s">
        <v>150</v>
      </c>
      <c r="R1268">
        <v>1E-3</v>
      </c>
      <c r="S1268" t="s">
        <v>184</v>
      </c>
      <c r="T1268">
        <v>2016</v>
      </c>
      <c r="U1268" t="s">
        <v>151</v>
      </c>
      <c r="V1268" t="s">
        <v>225</v>
      </c>
      <c r="W1268" t="s">
        <v>226</v>
      </c>
      <c r="X1268" t="s">
        <v>155</v>
      </c>
      <c r="Y1268">
        <v>500098</v>
      </c>
      <c r="Z1268">
        <v>402866</v>
      </c>
      <c r="AA1268">
        <v>-0.49196935841400102</v>
      </c>
      <c r="AB1268">
        <v>53.512954618294103</v>
      </c>
    </row>
    <row r="1269" spans="1:28">
      <c r="A1269">
        <v>7299</v>
      </c>
      <c r="B1269">
        <v>1851633</v>
      </c>
      <c r="C1269" t="s">
        <v>164</v>
      </c>
      <c r="D1269" t="s">
        <v>126</v>
      </c>
      <c r="E1269" t="s">
        <v>179</v>
      </c>
      <c r="F1269" t="s">
        <v>118</v>
      </c>
      <c r="G1269">
        <v>42684.490972222222</v>
      </c>
      <c r="H1269" t="s">
        <v>180</v>
      </c>
      <c r="I1269" t="s">
        <v>116</v>
      </c>
      <c r="J1269" t="s">
        <v>146</v>
      </c>
      <c r="K1269" t="s">
        <v>147</v>
      </c>
      <c r="L1269" t="s">
        <v>183</v>
      </c>
      <c r="M1269">
        <v>9.1999999999999998E-2</v>
      </c>
      <c r="N1269" t="s">
        <v>149</v>
      </c>
      <c r="O1269" t="b">
        <v>0</v>
      </c>
      <c r="P1269">
        <v>138261413</v>
      </c>
      <c r="Q1269" t="s">
        <v>150</v>
      </c>
      <c r="R1269">
        <v>1E-3</v>
      </c>
      <c r="S1269" t="s">
        <v>184</v>
      </c>
      <c r="T1269">
        <v>2016</v>
      </c>
      <c r="U1269" t="s">
        <v>151</v>
      </c>
      <c r="V1269" t="s">
        <v>204</v>
      </c>
      <c r="W1269" t="s">
        <v>154</v>
      </c>
      <c r="X1269" t="s">
        <v>155</v>
      </c>
      <c r="Y1269">
        <v>507500</v>
      </c>
      <c r="Z1269">
        <v>299100</v>
      </c>
      <c r="AA1269">
        <v>-0.41497245145673001</v>
      </c>
      <c r="AB1269">
        <v>52.579097446717</v>
      </c>
    </row>
    <row r="1270" spans="1:28">
      <c r="A1270">
        <v>7299</v>
      </c>
      <c r="B1270">
        <v>1868066</v>
      </c>
      <c r="C1270" t="s">
        <v>164</v>
      </c>
      <c r="D1270" t="s">
        <v>126</v>
      </c>
      <c r="E1270" t="s">
        <v>205</v>
      </c>
      <c r="F1270" t="s">
        <v>112</v>
      </c>
      <c r="G1270">
        <v>42828.681944444441</v>
      </c>
      <c r="H1270" t="s">
        <v>180</v>
      </c>
      <c r="I1270" t="s">
        <v>116</v>
      </c>
      <c r="J1270" t="s">
        <v>199</v>
      </c>
      <c r="K1270" t="s">
        <v>200</v>
      </c>
      <c r="L1270" t="s">
        <v>183</v>
      </c>
      <c r="M1270">
        <v>4.5999999999999999E-2</v>
      </c>
      <c r="N1270" t="s">
        <v>149</v>
      </c>
      <c r="O1270" t="b">
        <v>0</v>
      </c>
      <c r="P1270">
        <v>138261413</v>
      </c>
      <c r="Q1270" t="s">
        <v>150</v>
      </c>
      <c r="R1270">
        <v>1E-3</v>
      </c>
      <c r="S1270" t="s">
        <v>184</v>
      </c>
      <c r="T1270">
        <v>2017</v>
      </c>
      <c r="U1270" t="s">
        <v>151</v>
      </c>
      <c r="V1270" t="s">
        <v>201</v>
      </c>
      <c r="W1270" t="s">
        <v>202</v>
      </c>
      <c r="X1270" t="s">
        <v>155</v>
      </c>
      <c r="Y1270">
        <v>516100</v>
      </c>
      <c r="Z1270">
        <v>253300</v>
      </c>
      <c r="AA1270">
        <v>-0.30395486908298303</v>
      </c>
      <c r="AB1270">
        <v>52.1657659569386</v>
      </c>
    </row>
    <row r="1271" spans="1:28">
      <c r="A1271">
        <v>7299</v>
      </c>
      <c r="B1271">
        <v>1860083</v>
      </c>
      <c r="C1271" t="s">
        <v>164</v>
      </c>
      <c r="D1271" t="s">
        <v>126</v>
      </c>
      <c r="E1271" t="s">
        <v>205</v>
      </c>
      <c r="F1271" t="s">
        <v>112</v>
      </c>
      <c r="G1271">
        <v>42741.447222222225</v>
      </c>
      <c r="H1271" t="s">
        <v>180</v>
      </c>
      <c r="I1271" t="s">
        <v>116</v>
      </c>
      <c r="J1271" t="s">
        <v>146</v>
      </c>
      <c r="K1271" t="s">
        <v>147</v>
      </c>
      <c r="L1271" t="s">
        <v>183</v>
      </c>
      <c r="M1271">
        <v>8.7999999999999995E-2</v>
      </c>
      <c r="N1271" t="s">
        <v>149</v>
      </c>
      <c r="O1271" t="b">
        <v>0</v>
      </c>
      <c r="P1271">
        <v>138261413</v>
      </c>
      <c r="Q1271" t="s">
        <v>150</v>
      </c>
      <c r="R1271">
        <v>1E-3</v>
      </c>
      <c r="S1271" t="s">
        <v>184</v>
      </c>
      <c r="T1271">
        <v>2017</v>
      </c>
      <c r="U1271" t="s">
        <v>151</v>
      </c>
      <c r="V1271" t="s">
        <v>204</v>
      </c>
      <c r="W1271" t="s">
        <v>154</v>
      </c>
      <c r="X1271" t="s">
        <v>155</v>
      </c>
      <c r="Y1271">
        <v>507500</v>
      </c>
      <c r="Z1271">
        <v>299100</v>
      </c>
      <c r="AA1271">
        <v>-0.41497245145673001</v>
      </c>
      <c r="AB1271">
        <v>52.579097446717</v>
      </c>
    </row>
    <row r="1272" spans="1:28">
      <c r="A1272">
        <v>7299</v>
      </c>
      <c r="B1272">
        <v>1537108</v>
      </c>
      <c r="C1272" t="s">
        <v>164</v>
      </c>
      <c r="D1272" t="s">
        <v>126</v>
      </c>
      <c r="E1272" t="s">
        <v>179</v>
      </c>
      <c r="F1272" t="s">
        <v>118</v>
      </c>
      <c r="G1272">
        <v>42277.505555555559</v>
      </c>
      <c r="H1272" t="s">
        <v>180</v>
      </c>
      <c r="I1272" t="s">
        <v>116</v>
      </c>
      <c r="J1272" t="s">
        <v>165</v>
      </c>
      <c r="K1272" t="s">
        <v>166</v>
      </c>
      <c r="L1272" t="s">
        <v>183</v>
      </c>
      <c r="M1272">
        <v>5.0000000000000001E-3</v>
      </c>
      <c r="N1272" t="s">
        <v>149</v>
      </c>
      <c r="O1272" t="b">
        <v>0</v>
      </c>
      <c r="P1272">
        <v>138261413</v>
      </c>
      <c r="Q1272" t="s">
        <v>150</v>
      </c>
      <c r="R1272">
        <v>1E-3</v>
      </c>
      <c r="S1272" t="s">
        <v>184</v>
      </c>
      <c r="T1272">
        <v>2015</v>
      </c>
      <c r="U1272" t="s">
        <v>151</v>
      </c>
      <c r="V1272" t="s">
        <v>242</v>
      </c>
      <c r="W1272" t="s">
        <v>243</v>
      </c>
      <c r="X1272" t="s">
        <v>155</v>
      </c>
      <c r="Y1272">
        <v>456840</v>
      </c>
      <c r="Z1272">
        <v>455364</v>
      </c>
      <c r="AA1272">
        <v>-1.13455725358881</v>
      </c>
      <c r="AB1272">
        <v>53.991201424557502</v>
      </c>
    </row>
    <row r="1273" spans="1:28">
      <c r="A1273">
        <v>7299</v>
      </c>
      <c r="B1273">
        <v>4704813</v>
      </c>
      <c r="C1273" t="s">
        <v>164</v>
      </c>
      <c r="D1273" t="s">
        <v>126</v>
      </c>
      <c r="E1273" t="s">
        <v>205</v>
      </c>
      <c r="F1273" t="s">
        <v>112</v>
      </c>
      <c r="G1273">
        <v>43259.704861111109</v>
      </c>
      <c r="H1273" t="s">
        <v>180</v>
      </c>
      <c r="I1273" t="s">
        <v>116</v>
      </c>
      <c r="J1273" t="s">
        <v>237</v>
      </c>
      <c r="K1273" t="s">
        <v>238</v>
      </c>
      <c r="L1273" t="s">
        <v>183</v>
      </c>
      <c r="M1273">
        <v>6.9000000000000006E-2</v>
      </c>
      <c r="N1273" t="s">
        <v>149</v>
      </c>
      <c r="O1273" t="b">
        <v>0</v>
      </c>
      <c r="P1273">
        <v>138261413</v>
      </c>
      <c r="Q1273" t="s">
        <v>150</v>
      </c>
      <c r="R1273">
        <v>1E-3</v>
      </c>
      <c r="S1273" t="s">
        <v>184</v>
      </c>
      <c r="T1273">
        <v>2018</v>
      </c>
      <c r="U1273" t="s">
        <v>151</v>
      </c>
      <c r="V1273" t="s">
        <v>239</v>
      </c>
      <c r="W1273" t="s">
        <v>240</v>
      </c>
      <c r="X1273" t="s">
        <v>155</v>
      </c>
      <c r="Y1273">
        <v>419190</v>
      </c>
      <c r="Z1273">
        <v>291450</v>
      </c>
      <c r="AA1273">
        <v>-1.7186140218863399</v>
      </c>
      <c r="AB1273">
        <v>52.520595493892301</v>
      </c>
    </row>
    <row r="1274" spans="1:28">
      <c r="A1274">
        <v>7299</v>
      </c>
      <c r="B1274">
        <v>2052554</v>
      </c>
      <c r="C1274" t="s">
        <v>164</v>
      </c>
      <c r="D1274" t="s">
        <v>126</v>
      </c>
      <c r="E1274" t="s">
        <v>179</v>
      </c>
      <c r="F1274" t="s">
        <v>118</v>
      </c>
      <c r="G1274">
        <v>45236.539583333331</v>
      </c>
      <c r="H1274" t="s">
        <v>180</v>
      </c>
      <c r="I1274" t="s">
        <v>116</v>
      </c>
      <c r="J1274" t="s">
        <v>199</v>
      </c>
      <c r="K1274" t="s">
        <v>200</v>
      </c>
      <c r="L1274" t="s">
        <v>183</v>
      </c>
      <c r="M1274">
        <v>1.2999999999999999E-2</v>
      </c>
      <c r="N1274" t="s">
        <v>149</v>
      </c>
      <c r="O1274" t="b">
        <v>0</v>
      </c>
      <c r="P1274">
        <v>138261413</v>
      </c>
      <c r="Q1274" t="s">
        <v>150</v>
      </c>
      <c r="R1274">
        <v>1E-3</v>
      </c>
      <c r="S1274" t="s">
        <v>184</v>
      </c>
      <c r="T1274">
        <v>2023</v>
      </c>
      <c r="U1274" t="s">
        <v>151</v>
      </c>
      <c r="V1274" t="s">
        <v>207</v>
      </c>
      <c r="W1274" t="s">
        <v>208</v>
      </c>
      <c r="X1274" t="s">
        <v>155</v>
      </c>
      <c r="Y1274">
        <v>515935</v>
      </c>
      <c r="Z1274">
        <v>253417</v>
      </c>
      <c r="AA1274">
        <v>-0.30632621725807402</v>
      </c>
      <c r="AB1274">
        <v>52.1668520239771</v>
      </c>
    </row>
    <row r="1275" spans="1:28">
      <c r="A1275">
        <v>7299</v>
      </c>
      <c r="B1275">
        <v>1945932</v>
      </c>
      <c r="C1275" t="s">
        <v>164</v>
      </c>
      <c r="D1275" t="s">
        <v>126</v>
      </c>
      <c r="E1275" t="s">
        <v>179</v>
      </c>
      <c r="F1275" t="s">
        <v>118</v>
      </c>
      <c r="G1275">
        <v>43735.554861111108</v>
      </c>
      <c r="H1275" t="s">
        <v>180</v>
      </c>
      <c r="I1275" t="s">
        <v>116</v>
      </c>
      <c r="J1275" t="s">
        <v>181</v>
      </c>
      <c r="K1275" t="s">
        <v>182</v>
      </c>
      <c r="L1275" t="s">
        <v>183</v>
      </c>
      <c r="M1275">
        <v>1.4999999999999999E-2</v>
      </c>
      <c r="N1275" t="s">
        <v>149</v>
      </c>
      <c r="O1275" t="b">
        <v>0</v>
      </c>
      <c r="P1275">
        <v>138261413</v>
      </c>
      <c r="Q1275" t="s">
        <v>150</v>
      </c>
      <c r="R1275">
        <v>1E-3</v>
      </c>
      <c r="S1275" t="s">
        <v>184</v>
      </c>
      <c r="T1275">
        <v>2019</v>
      </c>
      <c r="U1275" t="s">
        <v>151</v>
      </c>
      <c r="V1275" t="s">
        <v>185</v>
      </c>
      <c r="W1275" t="s">
        <v>186</v>
      </c>
      <c r="X1275" t="s">
        <v>155</v>
      </c>
      <c r="Y1275">
        <v>620600</v>
      </c>
      <c r="Z1275">
        <v>309500</v>
      </c>
      <c r="AA1275">
        <v>1.2588812496391699</v>
      </c>
      <c r="AB1275">
        <v>52.638374352215699</v>
      </c>
    </row>
    <row r="1276" spans="1:28">
      <c r="A1276">
        <v>7299</v>
      </c>
      <c r="B1276">
        <v>1924672</v>
      </c>
      <c r="C1276" t="s">
        <v>164</v>
      </c>
      <c r="D1276" t="s">
        <v>126</v>
      </c>
      <c r="E1276" t="s">
        <v>179</v>
      </c>
      <c r="F1276" t="s">
        <v>118</v>
      </c>
      <c r="G1276">
        <v>43503.356249999997</v>
      </c>
      <c r="H1276" t="s">
        <v>180</v>
      </c>
      <c r="I1276" t="s">
        <v>116</v>
      </c>
      <c r="J1276" t="s">
        <v>199</v>
      </c>
      <c r="K1276" t="s">
        <v>200</v>
      </c>
      <c r="L1276" t="s">
        <v>183</v>
      </c>
      <c r="M1276">
        <v>7.3999999999999996E-2</v>
      </c>
      <c r="N1276" t="s">
        <v>149</v>
      </c>
      <c r="O1276" t="b">
        <v>0</v>
      </c>
      <c r="P1276">
        <v>138261413</v>
      </c>
      <c r="Q1276" t="s">
        <v>150</v>
      </c>
      <c r="R1276">
        <v>1E-3</v>
      </c>
      <c r="S1276" t="s">
        <v>184</v>
      </c>
      <c r="T1276">
        <v>2019</v>
      </c>
      <c r="U1276" t="s">
        <v>151</v>
      </c>
      <c r="V1276" t="s">
        <v>207</v>
      </c>
      <c r="W1276" t="s">
        <v>208</v>
      </c>
      <c r="X1276" t="s">
        <v>155</v>
      </c>
      <c r="Y1276">
        <v>515935</v>
      </c>
      <c r="Z1276">
        <v>253417</v>
      </c>
      <c r="AA1276">
        <v>-0.30632621725807402</v>
      </c>
      <c r="AB1276">
        <v>52.1668520239771</v>
      </c>
    </row>
    <row r="1277" spans="1:28">
      <c r="A1277">
        <v>7299</v>
      </c>
      <c r="B1277">
        <v>3485631</v>
      </c>
      <c r="C1277" t="s">
        <v>164</v>
      </c>
      <c r="D1277" t="s">
        <v>126</v>
      </c>
      <c r="E1277" t="s">
        <v>236</v>
      </c>
      <c r="F1277" t="s">
        <v>115</v>
      </c>
      <c r="G1277">
        <v>45117.643055555556</v>
      </c>
      <c r="H1277" t="s">
        <v>180</v>
      </c>
      <c r="I1277" t="s">
        <v>116</v>
      </c>
      <c r="J1277" t="s">
        <v>251</v>
      </c>
      <c r="K1277" t="s">
        <v>252</v>
      </c>
      <c r="L1277" t="s">
        <v>183</v>
      </c>
      <c r="M1277">
        <v>1.7000000000000001E-2</v>
      </c>
      <c r="N1277" t="s">
        <v>149</v>
      </c>
      <c r="O1277" t="b">
        <v>0</v>
      </c>
      <c r="P1277">
        <v>138261413</v>
      </c>
      <c r="Q1277" t="s">
        <v>150</v>
      </c>
      <c r="R1277">
        <v>1E-3</v>
      </c>
      <c r="S1277" t="s">
        <v>184</v>
      </c>
      <c r="T1277">
        <v>2023</v>
      </c>
      <c r="U1277" t="s">
        <v>151</v>
      </c>
      <c r="V1277" t="s">
        <v>324</v>
      </c>
      <c r="W1277" t="s">
        <v>309</v>
      </c>
      <c r="X1277" t="s">
        <v>155</v>
      </c>
      <c r="Y1277">
        <v>337809</v>
      </c>
      <c r="Z1277">
        <v>155741</v>
      </c>
      <c r="AA1277">
        <v>-2.8933761587814502</v>
      </c>
      <c r="AB1277">
        <v>51.297382868079701</v>
      </c>
    </row>
    <row r="1278" spans="1:28">
      <c r="A1278">
        <v>7299</v>
      </c>
      <c r="B1278">
        <v>1954932</v>
      </c>
      <c r="C1278" t="s">
        <v>164</v>
      </c>
      <c r="D1278" t="s">
        <v>126</v>
      </c>
      <c r="E1278" t="s">
        <v>179</v>
      </c>
      <c r="F1278" t="s">
        <v>118</v>
      </c>
      <c r="G1278">
        <v>43843.518750000003</v>
      </c>
      <c r="H1278" t="s">
        <v>180</v>
      </c>
      <c r="I1278" t="s">
        <v>116</v>
      </c>
      <c r="J1278" t="s">
        <v>199</v>
      </c>
      <c r="K1278" t="s">
        <v>200</v>
      </c>
      <c r="L1278" t="s">
        <v>183</v>
      </c>
      <c r="M1278">
        <v>1.0999999999999999E-2</v>
      </c>
      <c r="N1278" t="s">
        <v>149</v>
      </c>
      <c r="O1278" t="b">
        <v>0</v>
      </c>
      <c r="P1278">
        <v>138261413</v>
      </c>
      <c r="Q1278" t="s">
        <v>150</v>
      </c>
      <c r="R1278">
        <v>1E-3</v>
      </c>
      <c r="S1278" t="s">
        <v>184</v>
      </c>
      <c r="T1278">
        <v>2020</v>
      </c>
      <c r="U1278" t="s">
        <v>151</v>
      </c>
      <c r="V1278" t="s">
        <v>207</v>
      </c>
      <c r="W1278" t="s">
        <v>208</v>
      </c>
      <c r="X1278" t="s">
        <v>155</v>
      </c>
      <c r="Y1278">
        <v>515935</v>
      </c>
      <c r="Z1278">
        <v>253417</v>
      </c>
      <c r="AA1278">
        <v>-0.30632621725807402</v>
      </c>
      <c r="AB1278">
        <v>52.1668520239771</v>
      </c>
    </row>
    <row r="1279" spans="1:28">
      <c r="A1279">
        <v>7299</v>
      </c>
      <c r="B1279">
        <v>1858441</v>
      </c>
      <c r="C1279" t="s">
        <v>164</v>
      </c>
      <c r="D1279" t="s">
        <v>126</v>
      </c>
      <c r="E1279" t="s">
        <v>179</v>
      </c>
      <c r="F1279" t="s">
        <v>118</v>
      </c>
      <c r="G1279">
        <v>42719.645138888889</v>
      </c>
      <c r="H1279" t="s">
        <v>180</v>
      </c>
      <c r="I1279" t="s">
        <v>116</v>
      </c>
      <c r="J1279" t="s">
        <v>199</v>
      </c>
      <c r="K1279" t="s">
        <v>200</v>
      </c>
      <c r="L1279" t="s">
        <v>183</v>
      </c>
      <c r="M1279">
        <v>2.5999999999999999E-2</v>
      </c>
      <c r="N1279" t="s">
        <v>149</v>
      </c>
      <c r="O1279" t="b">
        <v>0</v>
      </c>
      <c r="P1279">
        <v>138261413</v>
      </c>
      <c r="Q1279" t="s">
        <v>150</v>
      </c>
      <c r="R1279">
        <v>1E-3</v>
      </c>
      <c r="S1279" t="s">
        <v>184</v>
      </c>
      <c r="T1279">
        <v>2016</v>
      </c>
      <c r="U1279" t="s">
        <v>151</v>
      </c>
      <c r="V1279" t="s">
        <v>207</v>
      </c>
      <c r="W1279" t="s">
        <v>208</v>
      </c>
      <c r="X1279" t="s">
        <v>155</v>
      </c>
      <c r="Y1279">
        <v>515935</v>
      </c>
      <c r="Z1279">
        <v>253417</v>
      </c>
      <c r="AA1279">
        <v>-0.30632621725807402</v>
      </c>
      <c r="AB1279">
        <v>52.1668520239771</v>
      </c>
    </row>
    <row r="1280" spans="1:28">
      <c r="A1280">
        <v>7299</v>
      </c>
      <c r="B1280">
        <v>1805893</v>
      </c>
      <c r="C1280" t="s">
        <v>164</v>
      </c>
      <c r="D1280" t="s">
        <v>126</v>
      </c>
      <c r="E1280" t="s">
        <v>179</v>
      </c>
      <c r="F1280" t="s">
        <v>118</v>
      </c>
      <c r="G1280">
        <v>42227.456944444442</v>
      </c>
      <c r="H1280" t="s">
        <v>180</v>
      </c>
      <c r="I1280" t="s">
        <v>116</v>
      </c>
      <c r="J1280" t="s">
        <v>181</v>
      </c>
      <c r="K1280" t="s">
        <v>182</v>
      </c>
      <c r="L1280" t="s">
        <v>183</v>
      </c>
      <c r="M1280">
        <v>2.1999999999999999E-2</v>
      </c>
      <c r="N1280" t="s">
        <v>149</v>
      </c>
      <c r="O1280" t="b">
        <v>0</v>
      </c>
      <c r="P1280">
        <v>138261413</v>
      </c>
      <c r="Q1280" t="s">
        <v>150</v>
      </c>
      <c r="R1280">
        <v>1E-3</v>
      </c>
      <c r="S1280" t="s">
        <v>184</v>
      </c>
      <c r="T1280">
        <v>2015</v>
      </c>
      <c r="U1280" t="s">
        <v>151</v>
      </c>
      <c r="V1280" t="s">
        <v>197</v>
      </c>
      <c r="W1280" t="s">
        <v>186</v>
      </c>
      <c r="X1280" t="s">
        <v>155</v>
      </c>
      <c r="Y1280">
        <v>624300</v>
      </c>
      <c r="Z1280">
        <v>306800</v>
      </c>
      <c r="AA1280">
        <v>1.3116346710660201</v>
      </c>
      <c r="AB1280">
        <v>52.6126273253455</v>
      </c>
    </row>
    <row r="1281" spans="1:28">
      <c r="A1281">
        <v>7299</v>
      </c>
      <c r="B1281">
        <v>1831792</v>
      </c>
      <c r="C1281" t="s">
        <v>164</v>
      </c>
      <c r="D1281" t="s">
        <v>126</v>
      </c>
      <c r="E1281" t="s">
        <v>179</v>
      </c>
      <c r="F1281" t="s">
        <v>118</v>
      </c>
      <c r="G1281">
        <v>42495.49722222222</v>
      </c>
      <c r="H1281" t="s">
        <v>180</v>
      </c>
      <c r="I1281" t="s">
        <v>116</v>
      </c>
      <c r="J1281" t="s">
        <v>199</v>
      </c>
      <c r="K1281" t="s">
        <v>200</v>
      </c>
      <c r="L1281" t="s">
        <v>183</v>
      </c>
      <c r="M1281">
        <v>3.7999999999999999E-2</v>
      </c>
      <c r="N1281" t="s">
        <v>149</v>
      </c>
      <c r="O1281" t="b">
        <v>0</v>
      </c>
      <c r="P1281">
        <v>138261413</v>
      </c>
      <c r="Q1281" t="s">
        <v>150</v>
      </c>
      <c r="R1281">
        <v>1E-3</v>
      </c>
      <c r="S1281" t="s">
        <v>184</v>
      </c>
      <c r="T1281">
        <v>2016</v>
      </c>
      <c r="U1281" t="s">
        <v>151</v>
      </c>
      <c r="V1281" t="s">
        <v>207</v>
      </c>
      <c r="W1281" t="s">
        <v>208</v>
      </c>
      <c r="X1281" t="s">
        <v>155</v>
      </c>
      <c r="Y1281">
        <v>515935</v>
      </c>
      <c r="Z1281">
        <v>253417</v>
      </c>
      <c r="AA1281">
        <v>-0.30632621725807402</v>
      </c>
      <c r="AB1281">
        <v>52.1668520239771</v>
      </c>
    </row>
    <row r="1282" spans="1:28">
      <c r="A1282">
        <v>7299</v>
      </c>
      <c r="B1282">
        <v>1777964</v>
      </c>
      <c r="C1282" t="s">
        <v>164</v>
      </c>
      <c r="D1282" t="s">
        <v>126</v>
      </c>
      <c r="E1282" t="s">
        <v>179</v>
      </c>
      <c r="F1282" t="s">
        <v>118</v>
      </c>
      <c r="G1282">
        <v>41954.396527777775</v>
      </c>
      <c r="H1282" t="s">
        <v>180</v>
      </c>
      <c r="I1282" t="s">
        <v>116</v>
      </c>
      <c r="J1282" t="s">
        <v>181</v>
      </c>
      <c r="K1282" t="s">
        <v>182</v>
      </c>
      <c r="L1282" t="s">
        <v>183</v>
      </c>
      <c r="M1282">
        <v>1.7999999999999999E-2</v>
      </c>
      <c r="N1282" t="s">
        <v>149</v>
      </c>
      <c r="O1282" t="b">
        <v>0</v>
      </c>
      <c r="P1282">
        <v>138261413</v>
      </c>
      <c r="Q1282" t="s">
        <v>150</v>
      </c>
      <c r="R1282">
        <v>1E-3</v>
      </c>
      <c r="S1282" t="s">
        <v>184</v>
      </c>
      <c r="T1282">
        <v>2014</v>
      </c>
      <c r="U1282" t="s">
        <v>151</v>
      </c>
      <c r="V1282" t="s">
        <v>197</v>
      </c>
      <c r="W1282" t="s">
        <v>186</v>
      </c>
      <c r="X1282" t="s">
        <v>155</v>
      </c>
      <c r="Y1282">
        <v>624300</v>
      </c>
      <c r="Z1282">
        <v>306800</v>
      </c>
      <c r="AA1282">
        <v>1.3116346710660201</v>
      </c>
      <c r="AB1282">
        <v>52.6126273253455</v>
      </c>
    </row>
    <row r="1283" spans="1:28">
      <c r="A1283">
        <v>7299</v>
      </c>
      <c r="B1283">
        <v>5329605</v>
      </c>
      <c r="C1283" t="s">
        <v>164</v>
      </c>
      <c r="D1283" t="s">
        <v>126</v>
      </c>
      <c r="E1283" t="s">
        <v>236</v>
      </c>
      <c r="F1283" t="s">
        <v>115</v>
      </c>
      <c r="G1283">
        <v>44838.529861111114</v>
      </c>
      <c r="H1283" t="s">
        <v>180</v>
      </c>
      <c r="I1283" t="s">
        <v>116</v>
      </c>
      <c r="J1283" t="s">
        <v>256</v>
      </c>
      <c r="K1283" t="s">
        <v>257</v>
      </c>
      <c r="L1283" t="s">
        <v>183</v>
      </c>
      <c r="M1283">
        <v>2.4E-2</v>
      </c>
      <c r="N1283" t="s">
        <v>149</v>
      </c>
      <c r="O1283" t="b">
        <v>0</v>
      </c>
      <c r="P1283">
        <v>138261413</v>
      </c>
      <c r="Q1283" t="s">
        <v>150</v>
      </c>
      <c r="R1283">
        <v>1E-3</v>
      </c>
      <c r="S1283" t="s">
        <v>184</v>
      </c>
      <c r="T1283">
        <v>2022</v>
      </c>
      <c r="U1283" t="s">
        <v>151</v>
      </c>
      <c r="V1283" t="s">
        <v>289</v>
      </c>
      <c r="W1283" t="s">
        <v>290</v>
      </c>
      <c r="X1283" t="s">
        <v>155</v>
      </c>
      <c r="Y1283">
        <v>347589</v>
      </c>
      <c r="Z1283">
        <v>412612</v>
      </c>
      <c r="AA1283">
        <v>-2.7935865486517399</v>
      </c>
      <c r="AB1283">
        <v>53.607429655734201</v>
      </c>
    </row>
    <row r="1284" spans="1:28">
      <c r="A1284">
        <v>7299</v>
      </c>
      <c r="B1284">
        <v>1863711</v>
      </c>
      <c r="C1284" t="s">
        <v>164</v>
      </c>
      <c r="D1284" t="s">
        <v>126</v>
      </c>
      <c r="E1284" t="s">
        <v>179</v>
      </c>
      <c r="F1284" t="s">
        <v>118</v>
      </c>
      <c r="G1284">
        <v>42789.438888888886</v>
      </c>
      <c r="H1284" t="s">
        <v>180</v>
      </c>
      <c r="I1284" t="s">
        <v>116</v>
      </c>
      <c r="J1284" t="s">
        <v>199</v>
      </c>
      <c r="K1284" t="s">
        <v>200</v>
      </c>
      <c r="L1284" t="s">
        <v>183</v>
      </c>
      <c r="M1284">
        <v>0.05</v>
      </c>
      <c r="N1284" t="s">
        <v>149</v>
      </c>
      <c r="O1284" t="b">
        <v>0</v>
      </c>
      <c r="P1284">
        <v>138261413</v>
      </c>
      <c r="Q1284" t="s">
        <v>150</v>
      </c>
      <c r="R1284">
        <v>1E-3</v>
      </c>
      <c r="S1284" t="s">
        <v>184</v>
      </c>
      <c r="T1284">
        <v>2017</v>
      </c>
      <c r="U1284" t="s">
        <v>151</v>
      </c>
      <c r="V1284" t="s">
        <v>201</v>
      </c>
      <c r="W1284" t="s">
        <v>202</v>
      </c>
      <c r="X1284" t="s">
        <v>155</v>
      </c>
      <c r="Y1284">
        <v>516100</v>
      </c>
      <c r="Z1284">
        <v>253300</v>
      </c>
      <c r="AA1284">
        <v>-0.30395486908298303</v>
      </c>
      <c r="AB1284">
        <v>52.1657659569386</v>
      </c>
    </row>
    <row r="1285" spans="1:28">
      <c r="A1285">
        <v>7299</v>
      </c>
      <c r="B1285">
        <v>1923139</v>
      </c>
      <c r="C1285" t="s">
        <v>164</v>
      </c>
      <c r="D1285" t="s">
        <v>126</v>
      </c>
      <c r="E1285" t="s">
        <v>179</v>
      </c>
      <c r="F1285" t="s">
        <v>118</v>
      </c>
      <c r="G1285">
        <v>43480.455555555556</v>
      </c>
      <c r="H1285" t="s">
        <v>180</v>
      </c>
      <c r="I1285" t="s">
        <v>116</v>
      </c>
      <c r="J1285" t="s">
        <v>146</v>
      </c>
      <c r="K1285" t="s">
        <v>147</v>
      </c>
      <c r="L1285" t="s">
        <v>148</v>
      </c>
      <c r="M1285">
        <v>6.5000000000000002E-2</v>
      </c>
      <c r="N1285" t="s">
        <v>149</v>
      </c>
      <c r="O1285" t="b">
        <v>0</v>
      </c>
      <c r="P1285">
        <v>138261413</v>
      </c>
      <c r="Q1285" t="s">
        <v>150</v>
      </c>
      <c r="R1285">
        <v>1E-3</v>
      </c>
      <c r="S1285" t="s">
        <v>184</v>
      </c>
      <c r="T1285">
        <v>2019</v>
      </c>
      <c r="U1285" t="s">
        <v>151</v>
      </c>
      <c r="V1285" t="s">
        <v>204</v>
      </c>
      <c r="W1285" t="s">
        <v>154</v>
      </c>
      <c r="X1285" t="s">
        <v>155</v>
      </c>
      <c r="Y1285">
        <v>507500</v>
      </c>
      <c r="Z1285">
        <v>299100</v>
      </c>
      <c r="AA1285">
        <v>-0.41497245145673001</v>
      </c>
      <c r="AB1285">
        <v>52.579097446717</v>
      </c>
    </row>
    <row r="1286" spans="1:28">
      <c r="A1286">
        <v>7299</v>
      </c>
      <c r="B1286">
        <v>2016365</v>
      </c>
      <c r="C1286" t="s">
        <v>164</v>
      </c>
      <c r="D1286" t="s">
        <v>126</v>
      </c>
      <c r="E1286" t="s">
        <v>179</v>
      </c>
      <c r="F1286" t="s">
        <v>118</v>
      </c>
      <c r="G1286">
        <v>44777.538194444445</v>
      </c>
      <c r="H1286" t="s">
        <v>180</v>
      </c>
      <c r="I1286" t="s">
        <v>116</v>
      </c>
      <c r="J1286" t="s">
        <v>199</v>
      </c>
      <c r="K1286" t="s">
        <v>200</v>
      </c>
      <c r="L1286" t="s">
        <v>183</v>
      </c>
      <c r="M1286">
        <v>4.7E-2</v>
      </c>
      <c r="N1286" t="s">
        <v>149</v>
      </c>
      <c r="O1286" t="b">
        <v>0</v>
      </c>
      <c r="P1286">
        <v>138261413</v>
      </c>
      <c r="Q1286" t="s">
        <v>150</v>
      </c>
      <c r="R1286">
        <v>1E-3</v>
      </c>
      <c r="S1286" t="s">
        <v>184</v>
      </c>
      <c r="T1286">
        <v>2022</v>
      </c>
      <c r="U1286" t="s">
        <v>151</v>
      </c>
      <c r="V1286" t="s">
        <v>207</v>
      </c>
      <c r="W1286" t="s">
        <v>208</v>
      </c>
      <c r="X1286" t="s">
        <v>155</v>
      </c>
      <c r="Y1286">
        <v>515935</v>
      </c>
      <c r="Z1286">
        <v>253417</v>
      </c>
      <c r="AA1286">
        <v>-0.30632621725807402</v>
      </c>
      <c r="AB1286">
        <v>52.1668520239771</v>
      </c>
    </row>
    <row r="1287" spans="1:28">
      <c r="A1287">
        <v>7299</v>
      </c>
      <c r="B1287">
        <v>1983733</v>
      </c>
      <c r="C1287" t="s">
        <v>164</v>
      </c>
      <c r="D1287" t="s">
        <v>126</v>
      </c>
      <c r="E1287" t="s">
        <v>179</v>
      </c>
      <c r="F1287" t="s">
        <v>118</v>
      </c>
      <c r="G1287">
        <v>44348.513888888891</v>
      </c>
      <c r="H1287" t="s">
        <v>180</v>
      </c>
      <c r="I1287" t="s">
        <v>116</v>
      </c>
      <c r="J1287" t="s">
        <v>181</v>
      </c>
      <c r="K1287" t="s">
        <v>182</v>
      </c>
      <c r="L1287" t="s">
        <v>183</v>
      </c>
      <c r="M1287">
        <v>5.1000000000000004E-3</v>
      </c>
      <c r="N1287" t="s">
        <v>149</v>
      </c>
      <c r="O1287" t="b">
        <v>0</v>
      </c>
      <c r="P1287">
        <v>138261413</v>
      </c>
      <c r="Q1287" t="s">
        <v>150</v>
      </c>
      <c r="R1287">
        <v>1E-3</v>
      </c>
      <c r="S1287" t="s">
        <v>184</v>
      </c>
      <c r="T1287">
        <v>2021</v>
      </c>
      <c r="U1287" t="s">
        <v>151</v>
      </c>
      <c r="V1287" t="s">
        <v>185</v>
      </c>
      <c r="W1287" t="s">
        <v>186</v>
      </c>
      <c r="X1287" t="s">
        <v>155</v>
      </c>
      <c r="Y1287">
        <v>620600</v>
      </c>
      <c r="Z1287">
        <v>309500</v>
      </c>
      <c r="AA1287">
        <v>1.2588812496391699</v>
      </c>
      <c r="AB1287">
        <v>52.638374352215699</v>
      </c>
    </row>
    <row r="1288" spans="1:28">
      <c r="A1288">
        <v>7299</v>
      </c>
      <c r="B1288">
        <v>1829582</v>
      </c>
      <c r="C1288" t="s">
        <v>164</v>
      </c>
      <c r="D1288" t="s">
        <v>126</v>
      </c>
      <c r="E1288" t="s">
        <v>179</v>
      </c>
      <c r="F1288" t="s">
        <v>118</v>
      </c>
      <c r="G1288">
        <v>42479.589583333334</v>
      </c>
      <c r="H1288" t="s">
        <v>180</v>
      </c>
      <c r="I1288" t="s">
        <v>116</v>
      </c>
      <c r="J1288" t="s">
        <v>146</v>
      </c>
      <c r="K1288" t="s">
        <v>147</v>
      </c>
      <c r="L1288" t="s">
        <v>183</v>
      </c>
      <c r="M1288">
        <v>2.4E-2</v>
      </c>
      <c r="N1288" t="s">
        <v>149</v>
      </c>
      <c r="O1288" t="b">
        <v>0</v>
      </c>
      <c r="P1288">
        <v>138261413</v>
      </c>
      <c r="Q1288" t="s">
        <v>150</v>
      </c>
      <c r="R1288">
        <v>1E-3</v>
      </c>
      <c r="S1288" t="s">
        <v>184</v>
      </c>
      <c r="T1288">
        <v>2016</v>
      </c>
      <c r="U1288" t="s">
        <v>151</v>
      </c>
      <c r="V1288" t="s">
        <v>204</v>
      </c>
      <c r="W1288" t="s">
        <v>154</v>
      </c>
      <c r="X1288" t="s">
        <v>155</v>
      </c>
      <c r="Y1288">
        <v>507500</v>
      </c>
      <c r="Z1288">
        <v>299100</v>
      </c>
      <c r="AA1288">
        <v>-0.41497245145673001</v>
      </c>
      <c r="AB1288">
        <v>52.579097446717</v>
      </c>
    </row>
    <row r="1289" spans="1:28">
      <c r="A1289">
        <v>7299</v>
      </c>
      <c r="B1289">
        <v>2011571</v>
      </c>
      <c r="C1289" t="s">
        <v>164</v>
      </c>
      <c r="D1289" t="s">
        <v>126</v>
      </c>
      <c r="E1289" t="s">
        <v>179</v>
      </c>
      <c r="F1289" t="s">
        <v>118</v>
      </c>
      <c r="G1289">
        <v>44726.601388888892</v>
      </c>
      <c r="H1289" t="s">
        <v>180</v>
      </c>
      <c r="I1289" t="s">
        <v>116</v>
      </c>
      <c r="J1289" t="s">
        <v>146</v>
      </c>
      <c r="K1289" t="s">
        <v>147</v>
      </c>
      <c r="L1289" t="s">
        <v>183</v>
      </c>
      <c r="M1289">
        <v>2.5999999999999999E-2</v>
      </c>
      <c r="N1289" t="s">
        <v>149</v>
      </c>
      <c r="O1289" t="b">
        <v>0</v>
      </c>
      <c r="P1289">
        <v>138261413</v>
      </c>
      <c r="Q1289" t="s">
        <v>150</v>
      </c>
      <c r="R1289">
        <v>1E-3</v>
      </c>
      <c r="S1289" t="s">
        <v>184</v>
      </c>
      <c r="T1289">
        <v>2022</v>
      </c>
      <c r="U1289" t="s">
        <v>151</v>
      </c>
      <c r="V1289" t="s">
        <v>204</v>
      </c>
      <c r="W1289" t="s">
        <v>154</v>
      </c>
      <c r="X1289" t="s">
        <v>155</v>
      </c>
      <c r="Y1289">
        <v>507500</v>
      </c>
      <c r="Z1289">
        <v>299100</v>
      </c>
      <c r="AA1289">
        <v>-0.41497245145673001</v>
      </c>
      <c r="AB1289">
        <v>52.579097446717</v>
      </c>
    </row>
    <row r="1290" spans="1:28">
      <c r="A1290">
        <v>7299</v>
      </c>
      <c r="B1290">
        <v>1811860</v>
      </c>
      <c r="C1290" t="s">
        <v>164</v>
      </c>
      <c r="D1290" t="s">
        <v>126</v>
      </c>
      <c r="E1290" t="s">
        <v>179</v>
      </c>
      <c r="F1290" t="s">
        <v>118</v>
      </c>
      <c r="G1290">
        <v>42285.734722222223</v>
      </c>
      <c r="H1290" t="s">
        <v>180</v>
      </c>
      <c r="I1290" t="s">
        <v>116</v>
      </c>
      <c r="J1290" t="s">
        <v>181</v>
      </c>
      <c r="K1290" t="s">
        <v>182</v>
      </c>
      <c r="L1290" t="s">
        <v>183</v>
      </c>
      <c r="M1290">
        <v>1.6E-2</v>
      </c>
      <c r="N1290" t="s">
        <v>149</v>
      </c>
      <c r="O1290" t="b">
        <v>0</v>
      </c>
      <c r="P1290">
        <v>138261413</v>
      </c>
      <c r="Q1290" t="s">
        <v>150</v>
      </c>
      <c r="R1290">
        <v>1E-3</v>
      </c>
      <c r="S1290" t="s">
        <v>184</v>
      </c>
      <c r="T1290">
        <v>2015</v>
      </c>
      <c r="U1290" t="s">
        <v>151</v>
      </c>
      <c r="V1290" t="s">
        <v>185</v>
      </c>
      <c r="W1290" t="s">
        <v>186</v>
      </c>
      <c r="X1290" t="s">
        <v>155</v>
      </c>
      <c r="Y1290">
        <v>620600</v>
      </c>
      <c r="Z1290">
        <v>309500</v>
      </c>
      <c r="AA1290">
        <v>1.2588812496391699</v>
      </c>
      <c r="AB1290">
        <v>52.638374352215699</v>
      </c>
    </row>
    <row r="1291" spans="1:28">
      <c r="A1291">
        <v>7299</v>
      </c>
      <c r="B1291">
        <v>2059654</v>
      </c>
      <c r="C1291" t="s">
        <v>164</v>
      </c>
      <c r="D1291" t="s">
        <v>126</v>
      </c>
      <c r="E1291" t="s">
        <v>179</v>
      </c>
      <c r="F1291" t="s">
        <v>118</v>
      </c>
      <c r="G1291">
        <v>45322.39166666667</v>
      </c>
      <c r="H1291" t="s">
        <v>180</v>
      </c>
      <c r="I1291" t="s">
        <v>116</v>
      </c>
      <c r="J1291" t="s">
        <v>181</v>
      </c>
      <c r="K1291" t="s">
        <v>182</v>
      </c>
      <c r="L1291" t="s">
        <v>183</v>
      </c>
      <c r="M1291">
        <v>0.01</v>
      </c>
      <c r="N1291" t="s">
        <v>149</v>
      </c>
      <c r="O1291" t="b">
        <v>0</v>
      </c>
      <c r="P1291">
        <v>138261413</v>
      </c>
      <c r="Q1291" t="s">
        <v>150</v>
      </c>
      <c r="R1291">
        <v>1E-3</v>
      </c>
      <c r="S1291" t="s">
        <v>184</v>
      </c>
      <c r="T1291">
        <v>2024</v>
      </c>
      <c r="U1291" t="s">
        <v>151</v>
      </c>
      <c r="V1291" t="s">
        <v>188</v>
      </c>
      <c r="W1291" t="s">
        <v>189</v>
      </c>
      <c r="X1291" t="s">
        <v>155</v>
      </c>
      <c r="Y1291">
        <v>636400</v>
      </c>
      <c r="Z1291">
        <v>291600</v>
      </c>
      <c r="AA1291">
        <v>1.4791973795069699</v>
      </c>
      <c r="AB1291">
        <v>52.471107816141703</v>
      </c>
    </row>
    <row r="1292" spans="1:28">
      <c r="A1292">
        <v>7299</v>
      </c>
      <c r="B1292">
        <v>1988669</v>
      </c>
      <c r="C1292" t="s">
        <v>164</v>
      </c>
      <c r="D1292" t="s">
        <v>126</v>
      </c>
      <c r="E1292" t="s">
        <v>205</v>
      </c>
      <c r="F1292" t="s">
        <v>112</v>
      </c>
      <c r="G1292">
        <v>44412.420138888891</v>
      </c>
      <c r="H1292" t="s">
        <v>180</v>
      </c>
      <c r="I1292" t="s">
        <v>116</v>
      </c>
      <c r="J1292" t="s">
        <v>181</v>
      </c>
      <c r="K1292" t="s">
        <v>182</v>
      </c>
      <c r="L1292" t="s">
        <v>183</v>
      </c>
      <c r="M1292">
        <v>1.4999999999999999E-2</v>
      </c>
      <c r="N1292" t="s">
        <v>149</v>
      </c>
      <c r="O1292" t="b">
        <v>0</v>
      </c>
      <c r="P1292">
        <v>138261413</v>
      </c>
      <c r="Q1292" t="s">
        <v>150</v>
      </c>
      <c r="R1292">
        <v>1E-3</v>
      </c>
      <c r="S1292" t="s">
        <v>184</v>
      </c>
      <c r="T1292">
        <v>2021</v>
      </c>
      <c r="U1292" t="s">
        <v>151</v>
      </c>
      <c r="V1292" t="s">
        <v>188</v>
      </c>
      <c r="W1292" t="s">
        <v>189</v>
      </c>
      <c r="X1292" t="s">
        <v>155</v>
      </c>
      <c r="Y1292">
        <v>636400</v>
      </c>
      <c r="Z1292">
        <v>291600</v>
      </c>
      <c r="AA1292">
        <v>1.4791973795069699</v>
      </c>
      <c r="AB1292">
        <v>52.471107816141703</v>
      </c>
    </row>
    <row r="1293" spans="1:28">
      <c r="A1293">
        <v>7299</v>
      </c>
      <c r="B1293">
        <v>1997840</v>
      </c>
      <c r="C1293" t="s">
        <v>164</v>
      </c>
      <c r="D1293" t="s">
        <v>126</v>
      </c>
      <c r="E1293" t="s">
        <v>179</v>
      </c>
      <c r="F1293" t="s">
        <v>118</v>
      </c>
      <c r="G1293">
        <v>44533.325694444444</v>
      </c>
      <c r="H1293" t="s">
        <v>180</v>
      </c>
      <c r="I1293" t="s">
        <v>116</v>
      </c>
      <c r="J1293" t="s">
        <v>146</v>
      </c>
      <c r="K1293" t="s">
        <v>147</v>
      </c>
      <c r="L1293" t="s">
        <v>148</v>
      </c>
      <c r="M1293">
        <v>0.06</v>
      </c>
      <c r="N1293" t="s">
        <v>149</v>
      </c>
      <c r="O1293" t="b">
        <v>0</v>
      </c>
      <c r="P1293">
        <v>138261413</v>
      </c>
      <c r="Q1293" t="s">
        <v>150</v>
      </c>
      <c r="R1293">
        <v>1E-3</v>
      </c>
      <c r="S1293" t="s">
        <v>184</v>
      </c>
      <c r="T1293">
        <v>2021</v>
      </c>
      <c r="U1293" t="s">
        <v>151</v>
      </c>
      <c r="V1293" t="s">
        <v>204</v>
      </c>
      <c r="W1293" t="s">
        <v>154</v>
      </c>
      <c r="X1293" t="s">
        <v>155</v>
      </c>
      <c r="Y1293">
        <v>507500</v>
      </c>
      <c r="Z1293">
        <v>299100</v>
      </c>
      <c r="AA1293">
        <v>-0.41497245145673001</v>
      </c>
      <c r="AB1293">
        <v>52.579097446717</v>
      </c>
    </row>
    <row r="1294" spans="1:28">
      <c r="A1294">
        <v>7299</v>
      </c>
      <c r="B1294">
        <v>1847471</v>
      </c>
      <c r="C1294" t="s">
        <v>164</v>
      </c>
      <c r="D1294" t="s">
        <v>126</v>
      </c>
      <c r="E1294" t="s">
        <v>179</v>
      </c>
      <c r="F1294" t="s">
        <v>118</v>
      </c>
      <c r="G1294">
        <v>42649.438194444447</v>
      </c>
      <c r="H1294" t="s">
        <v>180</v>
      </c>
      <c r="I1294" t="s">
        <v>116</v>
      </c>
      <c r="J1294" t="s">
        <v>146</v>
      </c>
      <c r="K1294" t="s">
        <v>147</v>
      </c>
      <c r="L1294" t="s">
        <v>183</v>
      </c>
      <c r="M1294">
        <v>3.5999999999999997E-2</v>
      </c>
      <c r="N1294" t="s">
        <v>149</v>
      </c>
      <c r="O1294" t="b">
        <v>0</v>
      </c>
      <c r="P1294">
        <v>138261413</v>
      </c>
      <c r="Q1294" t="s">
        <v>150</v>
      </c>
      <c r="R1294">
        <v>1E-3</v>
      </c>
      <c r="S1294" t="s">
        <v>184</v>
      </c>
      <c r="T1294">
        <v>2016</v>
      </c>
      <c r="U1294" t="s">
        <v>151</v>
      </c>
      <c r="V1294" t="s">
        <v>204</v>
      </c>
      <c r="W1294" t="s">
        <v>154</v>
      </c>
      <c r="X1294" t="s">
        <v>155</v>
      </c>
      <c r="Y1294">
        <v>507500</v>
      </c>
      <c r="Z1294">
        <v>299100</v>
      </c>
      <c r="AA1294">
        <v>-0.41497245145673001</v>
      </c>
      <c r="AB1294">
        <v>52.579097446717</v>
      </c>
    </row>
    <row r="1295" spans="1:28">
      <c r="A1295">
        <v>7299</v>
      </c>
      <c r="B1295">
        <v>1861163</v>
      </c>
      <c r="C1295" t="s">
        <v>164</v>
      </c>
      <c r="D1295" t="s">
        <v>126</v>
      </c>
      <c r="E1295" t="s">
        <v>179</v>
      </c>
      <c r="F1295" t="s">
        <v>118</v>
      </c>
      <c r="G1295">
        <v>42754.338194444441</v>
      </c>
      <c r="H1295" t="s">
        <v>180</v>
      </c>
      <c r="I1295" t="s">
        <v>116</v>
      </c>
      <c r="J1295" t="s">
        <v>181</v>
      </c>
      <c r="K1295" t="s">
        <v>182</v>
      </c>
      <c r="L1295" t="s">
        <v>183</v>
      </c>
      <c r="M1295">
        <v>6.7999999999999996E-3</v>
      </c>
      <c r="N1295" t="s">
        <v>149</v>
      </c>
      <c r="O1295" t="b">
        <v>0</v>
      </c>
      <c r="P1295">
        <v>138261413</v>
      </c>
      <c r="Q1295" t="s">
        <v>150</v>
      </c>
      <c r="R1295">
        <v>1E-3</v>
      </c>
      <c r="S1295" t="s">
        <v>184</v>
      </c>
      <c r="T1295">
        <v>2017</v>
      </c>
      <c r="U1295" t="s">
        <v>151</v>
      </c>
      <c r="V1295" t="s">
        <v>188</v>
      </c>
      <c r="W1295" t="s">
        <v>189</v>
      </c>
      <c r="X1295" t="s">
        <v>155</v>
      </c>
      <c r="Y1295">
        <v>636400</v>
      </c>
      <c r="Z1295">
        <v>291600</v>
      </c>
      <c r="AA1295">
        <v>1.4791973795069699</v>
      </c>
      <c r="AB1295">
        <v>52.471107816141703</v>
      </c>
    </row>
    <row r="1296" spans="1:28">
      <c r="A1296">
        <v>7299</v>
      </c>
      <c r="B1296">
        <v>1913044</v>
      </c>
      <c r="C1296" t="s">
        <v>164</v>
      </c>
      <c r="D1296" t="s">
        <v>126</v>
      </c>
      <c r="E1296" t="s">
        <v>179</v>
      </c>
      <c r="F1296" t="s">
        <v>118</v>
      </c>
      <c r="G1296">
        <v>43364.463888888888</v>
      </c>
      <c r="H1296" t="s">
        <v>180</v>
      </c>
      <c r="I1296" t="s">
        <v>116</v>
      </c>
      <c r="J1296" t="s">
        <v>181</v>
      </c>
      <c r="K1296" t="s">
        <v>182</v>
      </c>
      <c r="L1296" t="s">
        <v>183</v>
      </c>
      <c r="M1296">
        <v>0.01</v>
      </c>
      <c r="N1296" t="s">
        <v>149</v>
      </c>
      <c r="O1296" t="b">
        <v>0</v>
      </c>
      <c r="P1296">
        <v>138261413</v>
      </c>
      <c r="Q1296" t="s">
        <v>150</v>
      </c>
      <c r="R1296">
        <v>1E-3</v>
      </c>
      <c r="S1296" t="s">
        <v>184</v>
      </c>
      <c r="T1296">
        <v>2018</v>
      </c>
      <c r="U1296" t="s">
        <v>151</v>
      </c>
      <c r="V1296" t="s">
        <v>185</v>
      </c>
      <c r="W1296" t="s">
        <v>186</v>
      </c>
      <c r="X1296" t="s">
        <v>155</v>
      </c>
      <c r="Y1296">
        <v>620600</v>
      </c>
      <c r="Z1296">
        <v>309500</v>
      </c>
      <c r="AA1296">
        <v>1.2588812496391699</v>
      </c>
      <c r="AB1296">
        <v>52.638374352215699</v>
      </c>
    </row>
    <row r="1297" spans="1:28">
      <c r="A1297">
        <v>7299</v>
      </c>
      <c r="B1297">
        <v>3452145</v>
      </c>
      <c r="C1297" t="s">
        <v>164</v>
      </c>
      <c r="D1297" t="s">
        <v>126</v>
      </c>
      <c r="E1297" t="s">
        <v>236</v>
      </c>
      <c r="F1297" t="s">
        <v>115</v>
      </c>
      <c r="G1297">
        <v>44719.581944444442</v>
      </c>
      <c r="H1297" t="s">
        <v>180</v>
      </c>
      <c r="I1297" t="s">
        <v>116</v>
      </c>
      <c r="J1297" t="s">
        <v>251</v>
      </c>
      <c r="K1297" t="s">
        <v>252</v>
      </c>
      <c r="L1297" t="s">
        <v>183</v>
      </c>
      <c r="M1297">
        <v>7.7000000000000002E-3</v>
      </c>
      <c r="N1297" t="s">
        <v>149</v>
      </c>
      <c r="O1297" t="b">
        <v>0</v>
      </c>
      <c r="P1297">
        <v>138261413</v>
      </c>
      <c r="Q1297" t="s">
        <v>150</v>
      </c>
      <c r="R1297">
        <v>1E-3</v>
      </c>
      <c r="S1297" t="s">
        <v>184</v>
      </c>
      <c r="T1297">
        <v>2022</v>
      </c>
      <c r="U1297" t="s">
        <v>151</v>
      </c>
      <c r="V1297" t="s">
        <v>324</v>
      </c>
      <c r="W1297" t="s">
        <v>309</v>
      </c>
      <c r="X1297" t="s">
        <v>155</v>
      </c>
      <c r="Y1297">
        <v>337809</v>
      </c>
      <c r="Z1297">
        <v>155741</v>
      </c>
      <c r="AA1297">
        <v>-2.8933761587814502</v>
      </c>
      <c r="AB1297">
        <v>51.297382868079701</v>
      </c>
    </row>
    <row r="1298" spans="1:28">
      <c r="A1298">
        <v>7299</v>
      </c>
      <c r="B1298">
        <v>1798794</v>
      </c>
      <c r="C1298" t="s">
        <v>164</v>
      </c>
      <c r="D1298" t="s">
        <v>126</v>
      </c>
      <c r="E1298" t="s">
        <v>179</v>
      </c>
      <c r="F1298" t="s">
        <v>118</v>
      </c>
      <c r="G1298">
        <v>42152.48541666667</v>
      </c>
      <c r="H1298" t="s">
        <v>180</v>
      </c>
      <c r="I1298" t="s">
        <v>116</v>
      </c>
      <c r="J1298" t="s">
        <v>181</v>
      </c>
      <c r="K1298" t="s">
        <v>182</v>
      </c>
      <c r="L1298" t="s">
        <v>183</v>
      </c>
      <c r="M1298">
        <v>0.01</v>
      </c>
      <c r="N1298" t="s">
        <v>149</v>
      </c>
      <c r="O1298" t="b">
        <v>0</v>
      </c>
      <c r="P1298">
        <v>138261413</v>
      </c>
      <c r="Q1298" t="s">
        <v>150</v>
      </c>
      <c r="R1298">
        <v>1E-3</v>
      </c>
      <c r="S1298" t="s">
        <v>184</v>
      </c>
      <c r="T1298">
        <v>2015</v>
      </c>
      <c r="U1298" t="s">
        <v>151</v>
      </c>
      <c r="V1298" t="s">
        <v>185</v>
      </c>
      <c r="W1298" t="s">
        <v>186</v>
      </c>
      <c r="X1298" t="s">
        <v>155</v>
      </c>
      <c r="Y1298">
        <v>620600</v>
      </c>
      <c r="Z1298">
        <v>309500</v>
      </c>
      <c r="AA1298">
        <v>1.2588812496391699</v>
      </c>
      <c r="AB1298">
        <v>52.638374352215699</v>
      </c>
    </row>
    <row r="1299" spans="1:28">
      <c r="A1299">
        <v>7299</v>
      </c>
      <c r="B1299">
        <v>4688429</v>
      </c>
      <c r="C1299" t="s">
        <v>164</v>
      </c>
      <c r="D1299" t="s">
        <v>126</v>
      </c>
      <c r="E1299" t="s">
        <v>179</v>
      </c>
      <c r="F1299" t="s">
        <v>118</v>
      </c>
      <c r="G1299">
        <v>43018.43472222222</v>
      </c>
      <c r="H1299" t="s">
        <v>191</v>
      </c>
      <c r="I1299" t="s">
        <v>119</v>
      </c>
      <c r="J1299" t="s">
        <v>192</v>
      </c>
      <c r="K1299" t="s">
        <v>193</v>
      </c>
      <c r="L1299" t="s">
        <v>183</v>
      </c>
      <c r="M1299">
        <v>2.8E-3</v>
      </c>
      <c r="N1299" t="s">
        <v>149</v>
      </c>
      <c r="O1299" t="b">
        <v>0</v>
      </c>
      <c r="P1299">
        <v>138261413</v>
      </c>
      <c r="Q1299" t="s">
        <v>150</v>
      </c>
      <c r="R1299">
        <v>1E-3</v>
      </c>
      <c r="S1299" t="s">
        <v>184</v>
      </c>
      <c r="T1299">
        <v>2017</v>
      </c>
      <c r="U1299" t="s">
        <v>151</v>
      </c>
      <c r="V1299" t="s">
        <v>194</v>
      </c>
      <c r="W1299" t="s">
        <v>195</v>
      </c>
      <c r="X1299" t="s">
        <v>155</v>
      </c>
      <c r="Y1299">
        <v>357000</v>
      </c>
      <c r="Z1299">
        <v>237460</v>
      </c>
      <c r="AA1299">
        <v>-2.62823009845419</v>
      </c>
      <c r="AB1299">
        <v>52.033868710239098</v>
      </c>
    </row>
    <row r="1300" spans="1:28">
      <c r="A1300">
        <v>7299</v>
      </c>
      <c r="B1300">
        <v>1947077</v>
      </c>
      <c r="C1300" t="s">
        <v>164</v>
      </c>
      <c r="D1300" t="s">
        <v>126</v>
      </c>
      <c r="E1300" t="s">
        <v>179</v>
      </c>
      <c r="F1300" t="s">
        <v>118</v>
      </c>
      <c r="G1300">
        <v>43759.65625</v>
      </c>
      <c r="H1300" t="s">
        <v>180</v>
      </c>
      <c r="I1300" t="s">
        <v>116</v>
      </c>
      <c r="J1300" t="s">
        <v>181</v>
      </c>
      <c r="K1300" t="s">
        <v>182</v>
      </c>
      <c r="L1300" t="s">
        <v>183</v>
      </c>
      <c r="M1300">
        <v>7.7999999999999996E-3</v>
      </c>
      <c r="N1300" t="s">
        <v>149</v>
      </c>
      <c r="O1300" t="b">
        <v>0</v>
      </c>
      <c r="P1300">
        <v>138261413</v>
      </c>
      <c r="Q1300" t="s">
        <v>150</v>
      </c>
      <c r="R1300">
        <v>1E-3</v>
      </c>
      <c r="S1300" t="s">
        <v>184</v>
      </c>
      <c r="T1300">
        <v>2019</v>
      </c>
      <c r="U1300" t="s">
        <v>151</v>
      </c>
      <c r="V1300" t="s">
        <v>185</v>
      </c>
      <c r="W1300" t="s">
        <v>186</v>
      </c>
      <c r="X1300" t="s">
        <v>155</v>
      </c>
      <c r="Y1300">
        <v>620600</v>
      </c>
      <c r="Z1300">
        <v>309500</v>
      </c>
      <c r="AA1300">
        <v>1.2588812496391699</v>
      </c>
      <c r="AB1300">
        <v>52.638374352215699</v>
      </c>
    </row>
    <row r="1301" spans="1:28">
      <c r="A1301">
        <v>7299</v>
      </c>
      <c r="B1301">
        <v>4774839</v>
      </c>
      <c r="C1301" t="s">
        <v>164</v>
      </c>
      <c r="D1301" t="s">
        <v>126</v>
      </c>
      <c r="E1301" t="s">
        <v>179</v>
      </c>
      <c r="F1301" t="s">
        <v>118</v>
      </c>
      <c r="G1301">
        <v>44362.466666666667</v>
      </c>
      <c r="H1301" t="s">
        <v>191</v>
      </c>
      <c r="I1301" t="s">
        <v>119</v>
      </c>
      <c r="J1301" t="s">
        <v>192</v>
      </c>
      <c r="K1301" t="s">
        <v>193</v>
      </c>
      <c r="L1301" t="s">
        <v>183</v>
      </c>
      <c r="M1301">
        <v>4.5999999999999999E-3</v>
      </c>
      <c r="N1301" t="s">
        <v>149</v>
      </c>
      <c r="O1301" t="b">
        <v>0</v>
      </c>
      <c r="P1301">
        <v>138261413</v>
      </c>
      <c r="Q1301" t="s">
        <v>150</v>
      </c>
      <c r="R1301">
        <v>1E-3</v>
      </c>
      <c r="S1301" t="s">
        <v>184</v>
      </c>
      <c r="T1301">
        <v>2021</v>
      </c>
      <c r="U1301" t="s">
        <v>151</v>
      </c>
      <c r="V1301" t="s">
        <v>194</v>
      </c>
      <c r="W1301" t="s">
        <v>195</v>
      </c>
      <c r="X1301" t="s">
        <v>155</v>
      </c>
      <c r="Y1301">
        <v>357000</v>
      </c>
      <c r="Z1301">
        <v>237460</v>
      </c>
      <c r="AA1301">
        <v>-2.62823009845419</v>
      </c>
      <c r="AB1301">
        <v>52.033868710239098</v>
      </c>
    </row>
    <row r="1302" spans="1:28">
      <c r="A1302">
        <v>7299</v>
      </c>
      <c r="B1302">
        <v>2057767</v>
      </c>
      <c r="C1302" t="s">
        <v>164</v>
      </c>
      <c r="D1302" t="s">
        <v>126</v>
      </c>
      <c r="E1302" t="s">
        <v>179</v>
      </c>
      <c r="F1302" t="s">
        <v>118</v>
      </c>
      <c r="G1302">
        <v>45294.379861111112</v>
      </c>
      <c r="H1302" t="s">
        <v>180</v>
      </c>
      <c r="I1302" t="s">
        <v>116</v>
      </c>
      <c r="J1302" t="s">
        <v>181</v>
      </c>
      <c r="K1302" t="s">
        <v>182</v>
      </c>
      <c r="L1302" t="s">
        <v>183</v>
      </c>
      <c r="M1302">
        <v>4.4000000000000003E-3</v>
      </c>
      <c r="N1302" t="s">
        <v>149</v>
      </c>
      <c r="O1302" t="b">
        <v>0</v>
      </c>
      <c r="P1302">
        <v>138261413</v>
      </c>
      <c r="Q1302" t="s">
        <v>150</v>
      </c>
      <c r="R1302">
        <v>1E-3</v>
      </c>
      <c r="S1302" t="s">
        <v>184</v>
      </c>
      <c r="T1302">
        <v>2024</v>
      </c>
      <c r="U1302" t="s">
        <v>151</v>
      </c>
      <c r="V1302" t="s">
        <v>188</v>
      </c>
      <c r="W1302" t="s">
        <v>189</v>
      </c>
      <c r="X1302" t="s">
        <v>155</v>
      </c>
      <c r="Y1302">
        <v>636400</v>
      </c>
      <c r="Z1302">
        <v>291600</v>
      </c>
      <c r="AA1302">
        <v>1.4791973795069699</v>
      </c>
      <c r="AB1302">
        <v>52.471107816141703</v>
      </c>
    </row>
    <row r="1303" spans="1:28">
      <c r="A1303">
        <v>7299</v>
      </c>
      <c r="B1303">
        <v>1507426</v>
      </c>
      <c r="C1303" t="s">
        <v>164</v>
      </c>
      <c r="D1303" t="s">
        <v>126</v>
      </c>
      <c r="E1303" t="s">
        <v>205</v>
      </c>
      <c r="F1303" t="s">
        <v>112</v>
      </c>
      <c r="G1303">
        <v>41913.476388888892</v>
      </c>
      <c r="H1303" t="s">
        <v>180</v>
      </c>
      <c r="I1303" t="s">
        <v>116</v>
      </c>
      <c r="J1303" t="s">
        <v>165</v>
      </c>
      <c r="K1303" t="s">
        <v>166</v>
      </c>
      <c r="L1303" t="s">
        <v>183</v>
      </c>
      <c r="M1303">
        <v>6.0000000000000001E-3</v>
      </c>
      <c r="N1303" t="s">
        <v>149</v>
      </c>
      <c r="O1303" t="b">
        <v>0</v>
      </c>
      <c r="P1303">
        <v>138261413</v>
      </c>
      <c r="Q1303" t="s">
        <v>150</v>
      </c>
      <c r="R1303">
        <v>1E-3</v>
      </c>
      <c r="S1303" t="s">
        <v>184</v>
      </c>
      <c r="T1303">
        <v>2014</v>
      </c>
      <c r="U1303" t="s">
        <v>151</v>
      </c>
      <c r="V1303" t="s">
        <v>242</v>
      </c>
      <c r="W1303" t="s">
        <v>243</v>
      </c>
      <c r="X1303" t="s">
        <v>155</v>
      </c>
      <c r="Y1303">
        <v>456840</v>
      </c>
      <c r="Z1303">
        <v>455364</v>
      </c>
      <c r="AA1303">
        <v>-1.13455725358881</v>
      </c>
      <c r="AB1303">
        <v>53.991201424557502</v>
      </c>
    </row>
    <row r="1304" spans="1:28">
      <c r="A1304">
        <v>7299</v>
      </c>
      <c r="B1304">
        <v>1844764</v>
      </c>
      <c r="C1304" t="s">
        <v>164</v>
      </c>
      <c r="D1304" t="s">
        <v>126</v>
      </c>
      <c r="E1304" t="s">
        <v>179</v>
      </c>
      <c r="F1304" t="s">
        <v>118</v>
      </c>
      <c r="G1304">
        <v>42622.584722222222</v>
      </c>
      <c r="H1304" t="s">
        <v>180</v>
      </c>
      <c r="I1304" t="s">
        <v>116</v>
      </c>
      <c r="J1304" t="s">
        <v>146</v>
      </c>
      <c r="K1304" t="s">
        <v>147</v>
      </c>
      <c r="L1304" t="s">
        <v>183</v>
      </c>
      <c r="M1304">
        <v>5.5E-2</v>
      </c>
      <c r="N1304" t="s">
        <v>149</v>
      </c>
      <c r="O1304" t="b">
        <v>0</v>
      </c>
      <c r="P1304">
        <v>138261413</v>
      </c>
      <c r="Q1304" t="s">
        <v>150</v>
      </c>
      <c r="R1304">
        <v>1E-3</v>
      </c>
      <c r="S1304" t="s">
        <v>184</v>
      </c>
      <c r="T1304">
        <v>2016</v>
      </c>
      <c r="U1304" t="s">
        <v>151</v>
      </c>
      <c r="V1304" t="s">
        <v>204</v>
      </c>
      <c r="W1304" t="s">
        <v>154</v>
      </c>
      <c r="X1304" t="s">
        <v>155</v>
      </c>
      <c r="Y1304">
        <v>507500</v>
      </c>
      <c r="Z1304">
        <v>299100</v>
      </c>
      <c r="AA1304">
        <v>-0.41497245145673001</v>
      </c>
      <c r="AB1304">
        <v>52.579097446717</v>
      </c>
    </row>
    <row r="1305" spans="1:28">
      <c r="A1305">
        <v>7299</v>
      </c>
      <c r="B1305">
        <v>1778080</v>
      </c>
      <c r="C1305" t="s">
        <v>164</v>
      </c>
      <c r="D1305" t="s">
        <v>126</v>
      </c>
      <c r="E1305" t="s">
        <v>179</v>
      </c>
      <c r="F1305" t="s">
        <v>118</v>
      </c>
      <c r="G1305">
        <v>41955.398611111108</v>
      </c>
      <c r="H1305" t="s">
        <v>180</v>
      </c>
      <c r="I1305" t="s">
        <v>116</v>
      </c>
      <c r="J1305" t="s">
        <v>181</v>
      </c>
      <c r="K1305" t="s">
        <v>182</v>
      </c>
      <c r="L1305" t="s">
        <v>183</v>
      </c>
      <c r="M1305">
        <v>1.4999999999999999E-2</v>
      </c>
      <c r="N1305" t="s">
        <v>149</v>
      </c>
      <c r="O1305" t="b">
        <v>0</v>
      </c>
      <c r="P1305">
        <v>138261413</v>
      </c>
      <c r="Q1305" t="s">
        <v>150</v>
      </c>
      <c r="R1305">
        <v>1E-3</v>
      </c>
      <c r="S1305" t="s">
        <v>184</v>
      </c>
      <c r="T1305">
        <v>2014</v>
      </c>
      <c r="U1305" t="s">
        <v>151</v>
      </c>
      <c r="V1305" t="s">
        <v>197</v>
      </c>
      <c r="W1305" t="s">
        <v>186</v>
      </c>
      <c r="X1305" t="s">
        <v>155</v>
      </c>
      <c r="Y1305">
        <v>624300</v>
      </c>
      <c r="Z1305">
        <v>306800</v>
      </c>
      <c r="AA1305">
        <v>1.3116346710660201</v>
      </c>
      <c r="AB1305">
        <v>52.6126273253455</v>
      </c>
    </row>
    <row r="1306" spans="1:28">
      <c r="A1306">
        <v>7299</v>
      </c>
      <c r="B1306">
        <v>1959923</v>
      </c>
      <c r="C1306" t="s">
        <v>164</v>
      </c>
      <c r="D1306" t="s">
        <v>126</v>
      </c>
      <c r="E1306" t="s">
        <v>179</v>
      </c>
      <c r="F1306" t="s">
        <v>118</v>
      </c>
      <c r="G1306">
        <v>43888.535416666666</v>
      </c>
      <c r="H1306" t="s">
        <v>180</v>
      </c>
      <c r="I1306" t="s">
        <v>116</v>
      </c>
      <c r="J1306" t="s">
        <v>181</v>
      </c>
      <c r="K1306" t="s">
        <v>182</v>
      </c>
      <c r="L1306" t="s">
        <v>183</v>
      </c>
      <c r="M1306">
        <v>4.3E-3</v>
      </c>
      <c r="N1306" t="s">
        <v>149</v>
      </c>
      <c r="O1306" t="b">
        <v>0</v>
      </c>
      <c r="P1306">
        <v>138261413</v>
      </c>
      <c r="Q1306" t="s">
        <v>150</v>
      </c>
      <c r="R1306">
        <v>1E-3</v>
      </c>
      <c r="S1306" t="s">
        <v>184</v>
      </c>
      <c r="T1306">
        <v>2020</v>
      </c>
      <c r="U1306" t="s">
        <v>151</v>
      </c>
      <c r="V1306" t="s">
        <v>185</v>
      </c>
      <c r="W1306" t="s">
        <v>186</v>
      </c>
      <c r="X1306" t="s">
        <v>155</v>
      </c>
      <c r="Y1306">
        <v>620600</v>
      </c>
      <c r="Z1306">
        <v>309500</v>
      </c>
      <c r="AA1306">
        <v>1.2588812496391699</v>
      </c>
      <c r="AB1306">
        <v>52.638374352215699</v>
      </c>
    </row>
    <row r="1307" spans="1:28">
      <c r="A1307">
        <v>7299</v>
      </c>
      <c r="B1307">
        <v>2060336</v>
      </c>
      <c r="C1307" t="s">
        <v>164</v>
      </c>
      <c r="D1307" t="s">
        <v>126</v>
      </c>
      <c r="E1307" t="s">
        <v>179</v>
      </c>
      <c r="F1307" t="s">
        <v>118</v>
      </c>
      <c r="G1307">
        <v>45329.569444444445</v>
      </c>
      <c r="H1307" t="s">
        <v>180</v>
      </c>
      <c r="I1307" t="s">
        <v>116</v>
      </c>
      <c r="J1307" t="s">
        <v>181</v>
      </c>
      <c r="K1307" t="s">
        <v>182</v>
      </c>
      <c r="L1307" t="s">
        <v>183</v>
      </c>
      <c r="M1307">
        <v>4.1999999999999997E-3</v>
      </c>
      <c r="N1307" t="s">
        <v>149</v>
      </c>
      <c r="O1307" t="b">
        <v>0</v>
      </c>
      <c r="P1307">
        <v>138261413</v>
      </c>
      <c r="Q1307" t="s">
        <v>150</v>
      </c>
      <c r="R1307">
        <v>1E-3</v>
      </c>
      <c r="S1307" t="s">
        <v>184</v>
      </c>
      <c r="T1307">
        <v>2024</v>
      </c>
      <c r="U1307" t="s">
        <v>151</v>
      </c>
      <c r="V1307" t="s">
        <v>185</v>
      </c>
      <c r="W1307" t="s">
        <v>186</v>
      </c>
      <c r="X1307" t="s">
        <v>155</v>
      </c>
      <c r="Y1307">
        <v>620600</v>
      </c>
      <c r="Z1307">
        <v>309500</v>
      </c>
      <c r="AA1307">
        <v>1.2588812496391699</v>
      </c>
      <c r="AB1307">
        <v>52.638374352215699</v>
      </c>
    </row>
    <row r="1308" spans="1:28">
      <c r="A1308">
        <v>7299</v>
      </c>
      <c r="B1308">
        <v>1897722</v>
      </c>
      <c r="C1308" t="s">
        <v>164</v>
      </c>
      <c r="D1308" t="s">
        <v>126</v>
      </c>
      <c r="E1308" t="s">
        <v>179</v>
      </c>
      <c r="F1308" t="s">
        <v>118</v>
      </c>
      <c r="G1308">
        <v>43186.643055555556</v>
      </c>
      <c r="H1308" t="s">
        <v>180</v>
      </c>
      <c r="I1308" t="s">
        <v>116</v>
      </c>
      <c r="J1308" t="s">
        <v>146</v>
      </c>
      <c r="K1308" t="s">
        <v>147</v>
      </c>
      <c r="L1308" t="s">
        <v>183</v>
      </c>
      <c r="M1308">
        <v>2.1000000000000001E-2</v>
      </c>
      <c r="N1308" t="s">
        <v>149</v>
      </c>
      <c r="O1308" t="b">
        <v>0</v>
      </c>
      <c r="P1308">
        <v>138261413</v>
      </c>
      <c r="Q1308" t="s">
        <v>150</v>
      </c>
      <c r="R1308">
        <v>1E-3</v>
      </c>
      <c r="S1308" t="s">
        <v>184</v>
      </c>
      <c r="T1308">
        <v>2018</v>
      </c>
      <c r="U1308" t="s">
        <v>151</v>
      </c>
      <c r="V1308" t="s">
        <v>204</v>
      </c>
      <c r="W1308" t="s">
        <v>154</v>
      </c>
      <c r="X1308" t="s">
        <v>155</v>
      </c>
      <c r="Y1308">
        <v>507500</v>
      </c>
      <c r="Z1308">
        <v>299100</v>
      </c>
      <c r="AA1308">
        <v>-0.41497245145673001</v>
      </c>
      <c r="AB1308">
        <v>52.579097446717</v>
      </c>
    </row>
    <row r="1309" spans="1:28">
      <c r="A1309">
        <v>7299</v>
      </c>
      <c r="B1309">
        <v>4629355</v>
      </c>
      <c r="C1309" t="s">
        <v>164</v>
      </c>
      <c r="D1309" t="s">
        <v>126</v>
      </c>
      <c r="E1309" t="s">
        <v>179</v>
      </c>
      <c r="F1309" t="s">
        <v>118</v>
      </c>
      <c r="G1309">
        <v>42272.40902777778</v>
      </c>
      <c r="H1309" t="s">
        <v>191</v>
      </c>
      <c r="I1309" t="s">
        <v>119</v>
      </c>
      <c r="J1309" t="s">
        <v>192</v>
      </c>
      <c r="K1309" t="s">
        <v>193</v>
      </c>
      <c r="L1309" t="s">
        <v>183</v>
      </c>
      <c r="M1309">
        <v>2.9000000000000001E-2</v>
      </c>
      <c r="N1309" t="s">
        <v>149</v>
      </c>
      <c r="O1309" t="b">
        <v>0</v>
      </c>
      <c r="P1309">
        <v>138261413</v>
      </c>
      <c r="Q1309" t="s">
        <v>150</v>
      </c>
      <c r="R1309">
        <v>1E-3</v>
      </c>
      <c r="S1309" t="s">
        <v>184</v>
      </c>
      <c r="T1309">
        <v>2015</v>
      </c>
      <c r="U1309" t="s">
        <v>151</v>
      </c>
      <c r="V1309" t="s">
        <v>194</v>
      </c>
      <c r="W1309" t="s">
        <v>195</v>
      </c>
      <c r="X1309" t="s">
        <v>155</v>
      </c>
      <c r="Y1309">
        <v>357000</v>
      </c>
      <c r="Z1309">
        <v>237460</v>
      </c>
      <c r="AA1309">
        <v>-2.62823009845419</v>
      </c>
      <c r="AB1309">
        <v>52.033868710239098</v>
      </c>
    </row>
    <row r="1310" spans="1:28">
      <c r="A1310">
        <v>7299</v>
      </c>
      <c r="B1310">
        <v>1785014</v>
      </c>
      <c r="C1310" t="s">
        <v>164</v>
      </c>
      <c r="D1310" t="s">
        <v>126</v>
      </c>
      <c r="E1310" t="s">
        <v>328</v>
      </c>
      <c r="F1310" t="s">
        <v>124</v>
      </c>
      <c r="G1310">
        <v>42020.479166666664</v>
      </c>
      <c r="H1310" t="s">
        <v>145</v>
      </c>
      <c r="I1310" t="s">
        <v>135</v>
      </c>
      <c r="J1310" t="s">
        <v>146</v>
      </c>
      <c r="K1310" t="s">
        <v>147</v>
      </c>
      <c r="L1310" t="s">
        <v>183</v>
      </c>
      <c r="M1310">
        <v>2.5000000000000001E-3</v>
      </c>
      <c r="N1310" t="s">
        <v>149</v>
      </c>
      <c r="O1310" t="b">
        <v>0</v>
      </c>
      <c r="P1310">
        <v>138261413</v>
      </c>
      <c r="Q1310" t="s">
        <v>150</v>
      </c>
      <c r="R1310">
        <v>1E-3</v>
      </c>
      <c r="S1310" t="s">
        <v>184</v>
      </c>
      <c r="T1310">
        <v>2015</v>
      </c>
      <c r="U1310" t="s">
        <v>151</v>
      </c>
      <c r="V1310" t="s">
        <v>397</v>
      </c>
      <c r="W1310" t="s">
        <v>330</v>
      </c>
      <c r="X1310" t="s">
        <v>155</v>
      </c>
      <c r="Y1310">
        <v>490000</v>
      </c>
      <c r="Z1310">
        <v>330000</v>
      </c>
      <c r="AA1310">
        <v>-0.66469653856910604</v>
      </c>
      <c r="AB1310">
        <v>52.859974833137798</v>
      </c>
    </row>
    <row r="1311" spans="1:28">
      <c r="A1311">
        <v>7299</v>
      </c>
      <c r="B1311">
        <v>1565054</v>
      </c>
      <c r="C1311" t="s">
        <v>164</v>
      </c>
      <c r="D1311" t="s">
        <v>126</v>
      </c>
      <c r="E1311" t="s">
        <v>205</v>
      </c>
      <c r="F1311" t="s">
        <v>112</v>
      </c>
      <c r="G1311">
        <v>42640.481249999997</v>
      </c>
      <c r="H1311" t="s">
        <v>180</v>
      </c>
      <c r="I1311" t="s">
        <v>116</v>
      </c>
      <c r="J1311" t="s">
        <v>165</v>
      </c>
      <c r="K1311" t="s">
        <v>166</v>
      </c>
      <c r="L1311" t="s">
        <v>183</v>
      </c>
      <c r="M1311">
        <v>6.0999999999999999E-2</v>
      </c>
      <c r="N1311" t="s">
        <v>149</v>
      </c>
      <c r="O1311" t="b">
        <v>0</v>
      </c>
      <c r="P1311">
        <v>138261413</v>
      </c>
      <c r="Q1311" t="s">
        <v>150</v>
      </c>
      <c r="R1311">
        <v>1E-3</v>
      </c>
      <c r="S1311" t="s">
        <v>184</v>
      </c>
      <c r="T1311">
        <v>2016</v>
      </c>
      <c r="U1311" t="s">
        <v>151</v>
      </c>
      <c r="V1311" t="s">
        <v>399</v>
      </c>
      <c r="W1311" t="s">
        <v>373</v>
      </c>
      <c r="X1311" t="s">
        <v>155</v>
      </c>
      <c r="Y1311">
        <v>434596</v>
      </c>
      <c r="Z1311">
        <v>430313</v>
      </c>
      <c r="AA1311">
        <v>-1.47662310609403</v>
      </c>
      <c r="AB1311">
        <v>53.7680199666571</v>
      </c>
    </row>
    <row r="1312" spans="1:28">
      <c r="A1312">
        <v>7299</v>
      </c>
      <c r="B1312">
        <v>1912879</v>
      </c>
      <c r="C1312" t="s">
        <v>164</v>
      </c>
      <c r="D1312" t="s">
        <v>126</v>
      </c>
      <c r="E1312" t="s">
        <v>179</v>
      </c>
      <c r="F1312" t="s">
        <v>118</v>
      </c>
      <c r="G1312">
        <v>43361.61041666667</v>
      </c>
      <c r="H1312" t="s">
        <v>180</v>
      </c>
      <c r="I1312" t="s">
        <v>116</v>
      </c>
      <c r="J1312" t="s">
        <v>199</v>
      </c>
      <c r="K1312" t="s">
        <v>200</v>
      </c>
      <c r="L1312" t="s">
        <v>183</v>
      </c>
      <c r="M1312">
        <v>5.0999999999999997E-2</v>
      </c>
      <c r="N1312" t="s">
        <v>149</v>
      </c>
      <c r="O1312" t="b">
        <v>0</v>
      </c>
      <c r="P1312">
        <v>138261413</v>
      </c>
      <c r="Q1312" t="s">
        <v>150</v>
      </c>
      <c r="R1312">
        <v>1E-3</v>
      </c>
      <c r="S1312" t="s">
        <v>184</v>
      </c>
      <c r="T1312">
        <v>2018</v>
      </c>
      <c r="U1312" t="s">
        <v>151</v>
      </c>
      <c r="V1312" t="s">
        <v>201</v>
      </c>
      <c r="W1312" t="s">
        <v>202</v>
      </c>
      <c r="X1312" t="s">
        <v>155</v>
      </c>
      <c r="Y1312">
        <v>516100</v>
      </c>
      <c r="Z1312">
        <v>253300</v>
      </c>
      <c r="AA1312">
        <v>-0.30395486908298303</v>
      </c>
      <c r="AB1312">
        <v>52.1657659569386</v>
      </c>
    </row>
    <row r="1313" spans="1:28">
      <c r="A1313">
        <v>7299</v>
      </c>
      <c r="B1313">
        <v>4663940</v>
      </c>
      <c r="C1313" t="s">
        <v>164</v>
      </c>
      <c r="D1313" t="s">
        <v>126</v>
      </c>
      <c r="E1313" t="s">
        <v>179</v>
      </c>
      <c r="F1313" t="s">
        <v>118</v>
      </c>
      <c r="G1313">
        <v>42682.573611111111</v>
      </c>
      <c r="H1313" t="s">
        <v>191</v>
      </c>
      <c r="I1313" t="s">
        <v>119</v>
      </c>
      <c r="J1313" t="s">
        <v>192</v>
      </c>
      <c r="K1313" t="s">
        <v>193</v>
      </c>
      <c r="L1313" t="s">
        <v>183</v>
      </c>
      <c r="M1313">
        <v>4.1999999999999997E-3</v>
      </c>
      <c r="N1313" t="s">
        <v>149</v>
      </c>
      <c r="O1313" t="b">
        <v>0</v>
      </c>
      <c r="P1313">
        <v>138261413</v>
      </c>
      <c r="Q1313" t="s">
        <v>150</v>
      </c>
      <c r="R1313">
        <v>1E-3</v>
      </c>
      <c r="S1313" t="s">
        <v>184</v>
      </c>
      <c r="T1313">
        <v>2016</v>
      </c>
      <c r="U1313" t="s">
        <v>151</v>
      </c>
      <c r="V1313" t="s">
        <v>194</v>
      </c>
      <c r="W1313" t="s">
        <v>195</v>
      </c>
      <c r="X1313" t="s">
        <v>155</v>
      </c>
      <c r="Y1313">
        <v>357000</v>
      </c>
      <c r="Z1313">
        <v>237460</v>
      </c>
      <c r="AA1313">
        <v>-2.62823009845419</v>
      </c>
      <c r="AB1313">
        <v>52.033868710239098</v>
      </c>
    </row>
    <row r="1314" spans="1:28">
      <c r="A1314">
        <v>7299</v>
      </c>
      <c r="B1314">
        <v>4742076</v>
      </c>
      <c r="C1314" t="s">
        <v>164</v>
      </c>
      <c r="D1314" t="s">
        <v>126</v>
      </c>
      <c r="E1314" t="s">
        <v>205</v>
      </c>
      <c r="F1314" t="s">
        <v>112</v>
      </c>
      <c r="G1314">
        <v>43769.560416666667</v>
      </c>
      <c r="H1314" t="s">
        <v>180</v>
      </c>
      <c r="I1314" t="s">
        <v>116</v>
      </c>
      <c r="J1314" t="s">
        <v>192</v>
      </c>
      <c r="K1314" t="s">
        <v>193</v>
      </c>
      <c r="L1314" t="s">
        <v>183</v>
      </c>
      <c r="M1314">
        <v>1.1999999999999999E-3</v>
      </c>
      <c r="N1314" t="s">
        <v>149</v>
      </c>
      <c r="O1314" t="b">
        <v>0</v>
      </c>
      <c r="P1314">
        <v>138261413</v>
      </c>
      <c r="Q1314" t="s">
        <v>150</v>
      </c>
      <c r="R1314">
        <v>1E-3</v>
      </c>
      <c r="S1314" t="s">
        <v>184</v>
      </c>
      <c r="T1314">
        <v>2019</v>
      </c>
      <c r="U1314" t="s">
        <v>151</v>
      </c>
      <c r="V1314" t="s">
        <v>277</v>
      </c>
      <c r="W1314" t="s">
        <v>278</v>
      </c>
      <c r="X1314" t="s">
        <v>155</v>
      </c>
      <c r="Y1314">
        <v>383550</v>
      </c>
      <c r="Z1314">
        <v>252450</v>
      </c>
      <c r="AA1314">
        <v>-2.2419417969467799</v>
      </c>
      <c r="AB1314">
        <v>52.170064339376403</v>
      </c>
    </row>
    <row r="1315" spans="1:28">
      <c r="A1315">
        <v>7299</v>
      </c>
      <c r="B1315">
        <v>1922286</v>
      </c>
      <c r="C1315" t="s">
        <v>164</v>
      </c>
      <c r="D1315" t="s">
        <v>126</v>
      </c>
      <c r="E1315" t="s">
        <v>205</v>
      </c>
      <c r="F1315" t="s">
        <v>112</v>
      </c>
      <c r="G1315">
        <v>43472.412499999999</v>
      </c>
      <c r="H1315" t="s">
        <v>180</v>
      </c>
      <c r="I1315" t="s">
        <v>116</v>
      </c>
      <c r="J1315" t="s">
        <v>181</v>
      </c>
      <c r="K1315" t="s">
        <v>182</v>
      </c>
      <c r="L1315" t="s">
        <v>183</v>
      </c>
      <c r="M1315">
        <v>7.1999999999999998E-3</v>
      </c>
      <c r="N1315" t="s">
        <v>149</v>
      </c>
      <c r="O1315" t="b">
        <v>0</v>
      </c>
      <c r="P1315">
        <v>138261413</v>
      </c>
      <c r="Q1315" t="s">
        <v>150</v>
      </c>
      <c r="R1315">
        <v>1E-3</v>
      </c>
      <c r="S1315" t="s">
        <v>184</v>
      </c>
      <c r="T1315">
        <v>2019</v>
      </c>
      <c r="U1315" t="s">
        <v>151</v>
      </c>
      <c r="V1315" t="s">
        <v>185</v>
      </c>
      <c r="W1315" t="s">
        <v>186</v>
      </c>
      <c r="X1315" t="s">
        <v>155</v>
      </c>
      <c r="Y1315">
        <v>620600</v>
      </c>
      <c r="Z1315">
        <v>309500</v>
      </c>
      <c r="AA1315">
        <v>1.2588812496391699</v>
      </c>
      <c r="AB1315">
        <v>52.638374352215699</v>
      </c>
    </row>
    <row r="1316" spans="1:28">
      <c r="A1316">
        <v>7299</v>
      </c>
      <c r="B1316">
        <v>1894697</v>
      </c>
      <c r="C1316" t="s">
        <v>164</v>
      </c>
      <c r="D1316" t="s">
        <v>126</v>
      </c>
      <c r="E1316" t="s">
        <v>179</v>
      </c>
      <c r="F1316" t="s">
        <v>118</v>
      </c>
      <c r="G1316">
        <v>43153.330555555556</v>
      </c>
      <c r="H1316" t="s">
        <v>180</v>
      </c>
      <c r="I1316" t="s">
        <v>116</v>
      </c>
      <c r="J1316" t="s">
        <v>181</v>
      </c>
      <c r="K1316" t="s">
        <v>182</v>
      </c>
      <c r="L1316" t="s">
        <v>183</v>
      </c>
      <c r="M1316">
        <v>7.3000000000000001E-3</v>
      </c>
      <c r="N1316" t="s">
        <v>149</v>
      </c>
      <c r="O1316" t="b">
        <v>0</v>
      </c>
      <c r="P1316">
        <v>138261413</v>
      </c>
      <c r="Q1316" t="s">
        <v>150</v>
      </c>
      <c r="R1316">
        <v>1E-3</v>
      </c>
      <c r="S1316" t="s">
        <v>184</v>
      </c>
      <c r="T1316">
        <v>2018</v>
      </c>
      <c r="U1316" t="s">
        <v>151</v>
      </c>
      <c r="V1316" t="s">
        <v>188</v>
      </c>
      <c r="W1316" t="s">
        <v>189</v>
      </c>
      <c r="X1316" t="s">
        <v>155</v>
      </c>
      <c r="Y1316">
        <v>636400</v>
      </c>
      <c r="Z1316">
        <v>291600</v>
      </c>
      <c r="AA1316">
        <v>1.4791973795069699</v>
      </c>
      <c r="AB1316">
        <v>52.471107816141703</v>
      </c>
    </row>
    <row r="1317" spans="1:28">
      <c r="A1317">
        <v>7299</v>
      </c>
      <c r="B1317">
        <v>1983737</v>
      </c>
      <c r="C1317" t="s">
        <v>164</v>
      </c>
      <c r="D1317" t="s">
        <v>126</v>
      </c>
      <c r="E1317" t="s">
        <v>179</v>
      </c>
      <c r="F1317" t="s">
        <v>118</v>
      </c>
      <c r="G1317">
        <v>44348.442361111112</v>
      </c>
      <c r="H1317" t="s">
        <v>180</v>
      </c>
      <c r="I1317" t="s">
        <v>116</v>
      </c>
      <c r="J1317" t="s">
        <v>199</v>
      </c>
      <c r="K1317" t="s">
        <v>200</v>
      </c>
      <c r="L1317" t="s">
        <v>183</v>
      </c>
      <c r="M1317">
        <v>1.9E-2</v>
      </c>
      <c r="N1317" t="s">
        <v>149</v>
      </c>
      <c r="O1317" t="b">
        <v>0</v>
      </c>
      <c r="P1317">
        <v>138261413</v>
      </c>
      <c r="Q1317" t="s">
        <v>150</v>
      </c>
      <c r="R1317">
        <v>1E-3</v>
      </c>
      <c r="S1317" t="s">
        <v>184</v>
      </c>
      <c r="T1317">
        <v>2021</v>
      </c>
      <c r="U1317" t="s">
        <v>151</v>
      </c>
      <c r="V1317" t="s">
        <v>207</v>
      </c>
      <c r="W1317" t="s">
        <v>208</v>
      </c>
      <c r="X1317" t="s">
        <v>155</v>
      </c>
      <c r="Y1317">
        <v>515935</v>
      </c>
      <c r="Z1317">
        <v>253417</v>
      </c>
      <c r="AA1317">
        <v>-0.30632621725807402</v>
      </c>
      <c r="AB1317">
        <v>52.1668520239771</v>
      </c>
    </row>
    <row r="1318" spans="1:28">
      <c r="A1318">
        <v>7299</v>
      </c>
      <c r="B1318">
        <v>4772726</v>
      </c>
      <c r="C1318" t="s">
        <v>164</v>
      </c>
      <c r="D1318" t="s">
        <v>126</v>
      </c>
      <c r="E1318" t="s">
        <v>179</v>
      </c>
      <c r="F1318" t="s">
        <v>118</v>
      </c>
      <c r="G1318">
        <v>44336.555555555555</v>
      </c>
      <c r="H1318" t="s">
        <v>191</v>
      </c>
      <c r="I1318" t="s">
        <v>119</v>
      </c>
      <c r="J1318" t="s">
        <v>192</v>
      </c>
      <c r="K1318" t="s">
        <v>193</v>
      </c>
      <c r="L1318" t="s">
        <v>183</v>
      </c>
      <c r="M1318">
        <v>1.4E-3</v>
      </c>
      <c r="N1318" t="s">
        <v>149</v>
      </c>
      <c r="O1318" t="b">
        <v>0</v>
      </c>
      <c r="P1318">
        <v>138261413</v>
      </c>
      <c r="Q1318" t="s">
        <v>150</v>
      </c>
      <c r="R1318">
        <v>1E-3</v>
      </c>
      <c r="S1318" t="s">
        <v>184</v>
      </c>
      <c r="T1318">
        <v>2021</v>
      </c>
      <c r="U1318" t="s">
        <v>151</v>
      </c>
      <c r="V1318" t="s">
        <v>194</v>
      </c>
      <c r="W1318" t="s">
        <v>195</v>
      </c>
      <c r="X1318" t="s">
        <v>155</v>
      </c>
      <c r="Y1318">
        <v>357000</v>
      </c>
      <c r="Z1318">
        <v>237460</v>
      </c>
      <c r="AA1318">
        <v>-2.62823009845419</v>
      </c>
      <c r="AB1318">
        <v>52.033868710239098</v>
      </c>
    </row>
    <row r="1319" spans="1:28">
      <c r="A1319">
        <v>7299</v>
      </c>
      <c r="B1319">
        <v>1847960</v>
      </c>
      <c r="C1319" t="s">
        <v>164</v>
      </c>
      <c r="D1319" t="s">
        <v>126</v>
      </c>
      <c r="E1319" t="s">
        <v>179</v>
      </c>
      <c r="F1319" t="s">
        <v>118</v>
      </c>
      <c r="G1319">
        <v>42660.375</v>
      </c>
      <c r="H1319" t="s">
        <v>180</v>
      </c>
      <c r="I1319" t="s">
        <v>116</v>
      </c>
      <c r="J1319" t="s">
        <v>199</v>
      </c>
      <c r="K1319" t="s">
        <v>200</v>
      </c>
      <c r="L1319" t="s">
        <v>183</v>
      </c>
      <c r="M1319">
        <v>6.8000000000000005E-2</v>
      </c>
      <c r="N1319" t="s">
        <v>149</v>
      </c>
      <c r="O1319" t="b">
        <v>0</v>
      </c>
      <c r="P1319">
        <v>138261413</v>
      </c>
      <c r="Q1319" t="s">
        <v>150</v>
      </c>
      <c r="R1319">
        <v>1E-3</v>
      </c>
      <c r="S1319" t="s">
        <v>184</v>
      </c>
      <c r="T1319">
        <v>2016</v>
      </c>
      <c r="U1319" t="s">
        <v>151</v>
      </c>
      <c r="V1319" t="s">
        <v>207</v>
      </c>
      <c r="W1319" t="s">
        <v>208</v>
      </c>
      <c r="X1319" t="s">
        <v>155</v>
      </c>
      <c r="Y1319">
        <v>515935</v>
      </c>
      <c r="Z1319">
        <v>253417</v>
      </c>
      <c r="AA1319">
        <v>-0.30632621725807402</v>
      </c>
      <c r="AB1319">
        <v>52.1668520239771</v>
      </c>
    </row>
    <row r="1320" spans="1:28">
      <c r="A1320">
        <v>7299</v>
      </c>
      <c r="B1320">
        <v>2035113</v>
      </c>
      <c r="C1320" t="s">
        <v>164</v>
      </c>
      <c r="D1320" t="s">
        <v>126</v>
      </c>
      <c r="E1320" t="s">
        <v>179</v>
      </c>
      <c r="F1320" t="s">
        <v>118</v>
      </c>
      <c r="G1320">
        <v>45036.491666666669</v>
      </c>
      <c r="H1320" t="s">
        <v>180</v>
      </c>
      <c r="I1320" t="s">
        <v>116</v>
      </c>
      <c r="J1320" t="s">
        <v>181</v>
      </c>
      <c r="K1320" t="s">
        <v>182</v>
      </c>
      <c r="L1320" t="s">
        <v>183</v>
      </c>
      <c r="M1320">
        <v>8.2000000000000007E-3</v>
      </c>
      <c r="N1320" t="s">
        <v>149</v>
      </c>
      <c r="O1320" t="b">
        <v>0</v>
      </c>
      <c r="P1320">
        <v>138261413</v>
      </c>
      <c r="Q1320" t="s">
        <v>150</v>
      </c>
      <c r="R1320">
        <v>1E-3</v>
      </c>
      <c r="S1320" t="s">
        <v>184</v>
      </c>
      <c r="T1320">
        <v>2023</v>
      </c>
      <c r="U1320" t="s">
        <v>151</v>
      </c>
      <c r="V1320" t="s">
        <v>188</v>
      </c>
      <c r="W1320" t="s">
        <v>189</v>
      </c>
      <c r="X1320" t="s">
        <v>155</v>
      </c>
      <c r="Y1320">
        <v>636400</v>
      </c>
      <c r="Z1320">
        <v>291600</v>
      </c>
      <c r="AA1320">
        <v>1.4791973795069699</v>
      </c>
      <c r="AB1320">
        <v>52.471107816141703</v>
      </c>
    </row>
    <row r="1321" spans="1:28">
      <c r="A1321">
        <v>7299</v>
      </c>
      <c r="B1321">
        <v>1777553</v>
      </c>
      <c r="C1321" t="s">
        <v>164</v>
      </c>
      <c r="D1321" t="s">
        <v>126</v>
      </c>
      <c r="E1321" t="s">
        <v>179</v>
      </c>
      <c r="F1321" t="s">
        <v>118</v>
      </c>
      <c r="G1321">
        <v>41949.647916666669</v>
      </c>
      <c r="H1321" t="s">
        <v>180</v>
      </c>
      <c r="I1321" t="s">
        <v>116</v>
      </c>
      <c r="J1321" t="s">
        <v>181</v>
      </c>
      <c r="K1321" t="s">
        <v>182</v>
      </c>
      <c r="L1321" t="s">
        <v>183</v>
      </c>
      <c r="M1321">
        <v>0.02</v>
      </c>
      <c r="N1321" t="s">
        <v>149</v>
      </c>
      <c r="O1321" t="b">
        <v>0</v>
      </c>
      <c r="P1321">
        <v>138261413</v>
      </c>
      <c r="Q1321" t="s">
        <v>150</v>
      </c>
      <c r="R1321">
        <v>1E-3</v>
      </c>
      <c r="S1321" t="s">
        <v>184</v>
      </c>
      <c r="T1321">
        <v>2014</v>
      </c>
      <c r="U1321" t="s">
        <v>151</v>
      </c>
      <c r="V1321" t="s">
        <v>197</v>
      </c>
      <c r="W1321" t="s">
        <v>186</v>
      </c>
      <c r="X1321" t="s">
        <v>155</v>
      </c>
      <c r="Y1321">
        <v>624300</v>
      </c>
      <c r="Z1321">
        <v>306800</v>
      </c>
      <c r="AA1321">
        <v>1.3116346710660201</v>
      </c>
      <c r="AB1321">
        <v>52.6126273253455</v>
      </c>
    </row>
    <row r="1322" spans="1:28">
      <c r="A1322">
        <v>7299</v>
      </c>
      <c r="B1322">
        <v>1444075</v>
      </c>
      <c r="C1322" t="s">
        <v>164</v>
      </c>
      <c r="D1322" t="s">
        <v>126</v>
      </c>
      <c r="E1322" t="s">
        <v>205</v>
      </c>
      <c r="F1322" t="s">
        <v>112</v>
      </c>
      <c r="G1322">
        <v>43055.56527777778</v>
      </c>
      <c r="H1322" t="s">
        <v>180</v>
      </c>
      <c r="I1322" t="s">
        <v>116</v>
      </c>
      <c r="J1322" t="s">
        <v>220</v>
      </c>
      <c r="K1322" t="s">
        <v>221</v>
      </c>
      <c r="L1322" t="s">
        <v>183</v>
      </c>
      <c r="M1322">
        <v>0.13</v>
      </c>
      <c r="N1322" t="s">
        <v>149</v>
      </c>
      <c r="O1322" t="b">
        <v>0</v>
      </c>
      <c r="P1322">
        <v>138261413</v>
      </c>
      <c r="Q1322" t="s">
        <v>150</v>
      </c>
      <c r="R1322">
        <v>1E-3</v>
      </c>
      <c r="S1322" t="s">
        <v>184</v>
      </c>
      <c r="T1322">
        <v>2017</v>
      </c>
      <c r="U1322" t="s">
        <v>151</v>
      </c>
      <c r="V1322" t="s">
        <v>222</v>
      </c>
      <c r="W1322" t="s">
        <v>223</v>
      </c>
      <c r="X1322" t="s">
        <v>155</v>
      </c>
      <c r="Y1322">
        <v>559400</v>
      </c>
      <c r="Z1322">
        <v>142800</v>
      </c>
      <c r="AA1322">
        <v>0.27827943679790101</v>
      </c>
      <c r="AB1322">
        <v>51.162245506364997</v>
      </c>
    </row>
    <row r="1323" spans="1:28">
      <c r="A1323">
        <v>7299</v>
      </c>
      <c r="B1323">
        <v>1863017</v>
      </c>
      <c r="C1323" t="s">
        <v>164</v>
      </c>
      <c r="D1323" t="s">
        <v>126</v>
      </c>
      <c r="E1323" t="s">
        <v>179</v>
      </c>
      <c r="F1323" t="s">
        <v>118</v>
      </c>
      <c r="G1323">
        <v>42776.604861111111</v>
      </c>
      <c r="H1323" t="s">
        <v>180</v>
      </c>
      <c r="I1323" t="s">
        <v>116</v>
      </c>
      <c r="J1323" t="s">
        <v>181</v>
      </c>
      <c r="K1323" t="s">
        <v>182</v>
      </c>
      <c r="L1323" t="s">
        <v>183</v>
      </c>
      <c r="M1323">
        <v>0.01</v>
      </c>
      <c r="N1323" t="s">
        <v>149</v>
      </c>
      <c r="O1323" t="b">
        <v>0</v>
      </c>
      <c r="P1323">
        <v>138261413</v>
      </c>
      <c r="Q1323" t="s">
        <v>150</v>
      </c>
      <c r="R1323">
        <v>1E-3</v>
      </c>
      <c r="S1323" t="s">
        <v>184</v>
      </c>
      <c r="T1323">
        <v>2017</v>
      </c>
      <c r="U1323" t="s">
        <v>151</v>
      </c>
      <c r="V1323" t="s">
        <v>185</v>
      </c>
      <c r="W1323" t="s">
        <v>186</v>
      </c>
      <c r="X1323" t="s">
        <v>155</v>
      </c>
      <c r="Y1323">
        <v>620600</v>
      </c>
      <c r="Z1323">
        <v>309500</v>
      </c>
      <c r="AA1323">
        <v>1.2588812496391699</v>
      </c>
      <c r="AB1323">
        <v>52.638374352215699</v>
      </c>
    </row>
    <row r="1324" spans="1:28">
      <c r="A1324">
        <v>7299</v>
      </c>
      <c r="B1324">
        <v>2041637</v>
      </c>
      <c r="C1324" t="s">
        <v>164</v>
      </c>
      <c r="D1324" t="s">
        <v>126</v>
      </c>
      <c r="E1324" t="s">
        <v>179</v>
      </c>
      <c r="F1324" t="s">
        <v>118</v>
      </c>
      <c r="G1324">
        <v>45105.508333333331</v>
      </c>
      <c r="H1324" t="s">
        <v>180</v>
      </c>
      <c r="I1324" t="s">
        <v>116</v>
      </c>
      <c r="J1324" t="s">
        <v>146</v>
      </c>
      <c r="K1324" t="s">
        <v>147</v>
      </c>
      <c r="L1324" t="s">
        <v>183</v>
      </c>
      <c r="M1324">
        <v>3.5999999999999997E-2</v>
      </c>
      <c r="N1324" t="s">
        <v>149</v>
      </c>
      <c r="O1324" t="b">
        <v>0</v>
      </c>
      <c r="P1324">
        <v>138261413</v>
      </c>
      <c r="Q1324" t="s">
        <v>150</v>
      </c>
      <c r="R1324">
        <v>1E-3</v>
      </c>
      <c r="S1324" t="s">
        <v>184</v>
      </c>
      <c r="T1324">
        <v>2023</v>
      </c>
      <c r="U1324" t="s">
        <v>151</v>
      </c>
      <c r="V1324" t="s">
        <v>204</v>
      </c>
      <c r="W1324" t="s">
        <v>154</v>
      </c>
      <c r="X1324" t="s">
        <v>155</v>
      </c>
      <c r="Y1324">
        <v>507500</v>
      </c>
      <c r="Z1324">
        <v>299100</v>
      </c>
      <c r="AA1324">
        <v>-0.41497245145673001</v>
      </c>
      <c r="AB1324">
        <v>52.579097446717</v>
      </c>
    </row>
    <row r="1325" spans="1:28">
      <c r="A1325">
        <v>7299</v>
      </c>
      <c r="B1325">
        <v>1915394</v>
      </c>
      <c r="C1325" t="s">
        <v>164</v>
      </c>
      <c r="D1325" t="s">
        <v>126</v>
      </c>
      <c r="E1325" t="s">
        <v>179</v>
      </c>
      <c r="F1325" t="s">
        <v>118</v>
      </c>
      <c r="G1325">
        <v>43388.387499999997</v>
      </c>
      <c r="H1325" t="s">
        <v>180</v>
      </c>
      <c r="I1325" t="s">
        <v>116</v>
      </c>
      <c r="J1325" t="s">
        <v>181</v>
      </c>
      <c r="K1325" t="s">
        <v>182</v>
      </c>
      <c r="L1325" t="s">
        <v>183</v>
      </c>
      <c r="M1325">
        <v>1.4E-2</v>
      </c>
      <c r="N1325" t="s">
        <v>149</v>
      </c>
      <c r="O1325" t="b">
        <v>0</v>
      </c>
      <c r="P1325">
        <v>138261413</v>
      </c>
      <c r="Q1325" t="s">
        <v>150</v>
      </c>
      <c r="R1325">
        <v>1E-3</v>
      </c>
      <c r="S1325" t="s">
        <v>184</v>
      </c>
      <c r="T1325">
        <v>2018</v>
      </c>
      <c r="U1325" t="s">
        <v>151</v>
      </c>
      <c r="V1325" t="s">
        <v>188</v>
      </c>
      <c r="W1325" t="s">
        <v>189</v>
      </c>
      <c r="X1325" t="s">
        <v>155</v>
      </c>
      <c r="Y1325">
        <v>636400</v>
      </c>
      <c r="Z1325">
        <v>291600</v>
      </c>
      <c r="AA1325">
        <v>1.4791973795069699</v>
      </c>
      <c r="AB1325">
        <v>52.471107816141703</v>
      </c>
    </row>
    <row r="1326" spans="1:28">
      <c r="A1326">
        <v>7299</v>
      </c>
      <c r="B1326">
        <v>1858170</v>
      </c>
      <c r="C1326" t="s">
        <v>164</v>
      </c>
      <c r="D1326" t="s">
        <v>126</v>
      </c>
      <c r="E1326" t="s">
        <v>179</v>
      </c>
      <c r="F1326" t="s">
        <v>118</v>
      </c>
      <c r="G1326">
        <v>42716.344444444447</v>
      </c>
      <c r="H1326" t="s">
        <v>180</v>
      </c>
      <c r="I1326" t="s">
        <v>116</v>
      </c>
      <c r="J1326" t="s">
        <v>181</v>
      </c>
      <c r="K1326" t="s">
        <v>182</v>
      </c>
      <c r="L1326" t="s">
        <v>183</v>
      </c>
      <c r="M1326">
        <v>1.7999999999999999E-2</v>
      </c>
      <c r="N1326" t="s">
        <v>149</v>
      </c>
      <c r="O1326" t="b">
        <v>0</v>
      </c>
      <c r="P1326">
        <v>138261413</v>
      </c>
      <c r="Q1326" t="s">
        <v>150</v>
      </c>
      <c r="R1326">
        <v>1E-3</v>
      </c>
      <c r="S1326" t="s">
        <v>184</v>
      </c>
      <c r="T1326">
        <v>2016</v>
      </c>
      <c r="U1326" t="s">
        <v>151</v>
      </c>
      <c r="V1326" t="s">
        <v>188</v>
      </c>
      <c r="W1326" t="s">
        <v>189</v>
      </c>
      <c r="X1326" t="s">
        <v>155</v>
      </c>
      <c r="Y1326">
        <v>636400</v>
      </c>
      <c r="Z1326">
        <v>291600</v>
      </c>
      <c r="AA1326">
        <v>1.4791973795069699</v>
      </c>
      <c r="AB1326">
        <v>52.471107816141703</v>
      </c>
    </row>
    <row r="1327" spans="1:28">
      <c r="A1327">
        <v>7299</v>
      </c>
      <c r="B1327">
        <v>1894101</v>
      </c>
      <c r="C1327" t="s">
        <v>164</v>
      </c>
      <c r="D1327" t="s">
        <v>126</v>
      </c>
      <c r="E1327" t="s">
        <v>179</v>
      </c>
      <c r="F1327" t="s">
        <v>118</v>
      </c>
      <c r="G1327">
        <v>43139.446527777778</v>
      </c>
      <c r="H1327" t="s">
        <v>180</v>
      </c>
      <c r="I1327" t="s">
        <v>116</v>
      </c>
      <c r="J1327" t="s">
        <v>146</v>
      </c>
      <c r="K1327" t="s">
        <v>147</v>
      </c>
      <c r="L1327" t="s">
        <v>183</v>
      </c>
      <c r="M1327">
        <v>2.8000000000000001E-2</v>
      </c>
      <c r="N1327" t="s">
        <v>149</v>
      </c>
      <c r="O1327" t="b">
        <v>0</v>
      </c>
      <c r="P1327">
        <v>138261413</v>
      </c>
      <c r="Q1327" t="s">
        <v>150</v>
      </c>
      <c r="R1327">
        <v>1E-3</v>
      </c>
      <c r="S1327" t="s">
        <v>184</v>
      </c>
      <c r="T1327">
        <v>2018</v>
      </c>
      <c r="U1327" t="s">
        <v>151</v>
      </c>
      <c r="V1327" t="s">
        <v>204</v>
      </c>
      <c r="W1327" t="s">
        <v>154</v>
      </c>
      <c r="X1327" t="s">
        <v>155</v>
      </c>
      <c r="Y1327">
        <v>507500</v>
      </c>
      <c r="Z1327">
        <v>299100</v>
      </c>
      <c r="AA1327">
        <v>-0.41497245145673001</v>
      </c>
      <c r="AB1327">
        <v>52.579097446717</v>
      </c>
    </row>
    <row r="1328" spans="1:28">
      <c r="A1328">
        <v>7299</v>
      </c>
      <c r="B1328">
        <v>4715735</v>
      </c>
      <c r="C1328" t="s">
        <v>164</v>
      </c>
      <c r="D1328" t="s">
        <v>126</v>
      </c>
      <c r="E1328" t="s">
        <v>205</v>
      </c>
      <c r="F1328" t="s">
        <v>112</v>
      </c>
      <c r="G1328">
        <v>43427.466666666667</v>
      </c>
      <c r="H1328" t="s">
        <v>180</v>
      </c>
      <c r="I1328" t="s">
        <v>116</v>
      </c>
      <c r="J1328" t="s">
        <v>192</v>
      </c>
      <c r="K1328" t="s">
        <v>193</v>
      </c>
      <c r="L1328" t="s">
        <v>183</v>
      </c>
      <c r="M1328">
        <v>4.2000000000000003E-2</v>
      </c>
      <c r="N1328" t="s">
        <v>149</v>
      </c>
      <c r="O1328" t="b">
        <v>0</v>
      </c>
      <c r="P1328">
        <v>138261413</v>
      </c>
      <c r="Q1328" t="s">
        <v>150</v>
      </c>
      <c r="R1328">
        <v>1E-3</v>
      </c>
      <c r="S1328" t="s">
        <v>184</v>
      </c>
      <c r="T1328">
        <v>2018</v>
      </c>
      <c r="U1328" t="s">
        <v>151</v>
      </c>
      <c r="V1328" t="s">
        <v>335</v>
      </c>
      <c r="W1328" t="s">
        <v>281</v>
      </c>
      <c r="X1328" t="s">
        <v>155</v>
      </c>
      <c r="Y1328">
        <v>403350</v>
      </c>
      <c r="Z1328">
        <v>245150</v>
      </c>
      <c r="AA1328">
        <v>-1.9525037440050701</v>
      </c>
      <c r="AB1328">
        <v>52.104672977586198</v>
      </c>
    </row>
    <row r="1329" spans="1:28">
      <c r="A1329">
        <v>7299</v>
      </c>
      <c r="B1329">
        <v>4599326</v>
      </c>
      <c r="C1329" t="s">
        <v>164</v>
      </c>
      <c r="D1329" t="s">
        <v>126</v>
      </c>
      <c r="E1329" t="s">
        <v>179</v>
      </c>
      <c r="F1329" t="s">
        <v>118</v>
      </c>
      <c r="G1329">
        <v>41908.470138888886</v>
      </c>
      <c r="H1329" t="s">
        <v>180</v>
      </c>
      <c r="I1329" t="s">
        <v>116</v>
      </c>
      <c r="J1329" t="s">
        <v>192</v>
      </c>
      <c r="K1329" t="s">
        <v>193</v>
      </c>
      <c r="L1329" t="s">
        <v>183</v>
      </c>
      <c r="M1329">
        <v>3.0000000000000001E-3</v>
      </c>
      <c r="N1329" t="s">
        <v>149</v>
      </c>
      <c r="O1329" t="b">
        <v>0</v>
      </c>
      <c r="P1329">
        <v>138261413</v>
      </c>
      <c r="Q1329" t="s">
        <v>150</v>
      </c>
      <c r="R1329">
        <v>1E-3</v>
      </c>
      <c r="S1329" t="s">
        <v>184</v>
      </c>
      <c r="T1329">
        <v>2014</v>
      </c>
      <c r="U1329" t="s">
        <v>151</v>
      </c>
      <c r="V1329" t="s">
        <v>277</v>
      </c>
      <c r="W1329" t="s">
        <v>278</v>
      </c>
      <c r="X1329" t="s">
        <v>155</v>
      </c>
      <c r="Y1329">
        <v>383550</v>
      </c>
      <c r="Z1329">
        <v>252450</v>
      </c>
      <c r="AA1329">
        <v>-2.2419417969467799</v>
      </c>
      <c r="AB1329">
        <v>52.170064339376403</v>
      </c>
    </row>
    <row r="1330" spans="1:28">
      <c r="A1330">
        <v>7299</v>
      </c>
      <c r="B1330">
        <v>1873336</v>
      </c>
      <c r="C1330" t="s">
        <v>164</v>
      </c>
      <c r="D1330" t="s">
        <v>126</v>
      </c>
      <c r="E1330" t="s">
        <v>205</v>
      </c>
      <c r="F1330" t="s">
        <v>112</v>
      </c>
      <c r="G1330">
        <v>42886.630555555559</v>
      </c>
      <c r="H1330" t="s">
        <v>180</v>
      </c>
      <c r="I1330" t="s">
        <v>116</v>
      </c>
      <c r="J1330" t="s">
        <v>199</v>
      </c>
      <c r="K1330" t="s">
        <v>200</v>
      </c>
      <c r="L1330" t="s">
        <v>183</v>
      </c>
      <c r="M1330">
        <v>3.2000000000000001E-2</v>
      </c>
      <c r="N1330" t="s">
        <v>149</v>
      </c>
      <c r="O1330" t="b">
        <v>0</v>
      </c>
      <c r="P1330">
        <v>138261413</v>
      </c>
      <c r="Q1330" t="s">
        <v>150</v>
      </c>
      <c r="R1330">
        <v>1E-3</v>
      </c>
      <c r="S1330" t="s">
        <v>184</v>
      </c>
      <c r="T1330">
        <v>2017</v>
      </c>
      <c r="U1330" t="s">
        <v>151</v>
      </c>
      <c r="V1330" t="s">
        <v>207</v>
      </c>
      <c r="W1330" t="s">
        <v>208</v>
      </c>
      <c r="X1330" t="s">
        <v>155</v>
      </c>
      <c r="Y1330">
        <v>515935</v>
      </c>
      <c r="Z1330">
        <v>253417</v>
      </c>
      <c r="AA1330">
        <v>-0.30632621725807402</v>
      </c>
      <c r="AB1330">
        <v>52.1668520239771</v>
      </c>
    </row>
    <row r="1331" spans="1:28">
      <c r="A1331">
        <v>7299</v>
      </c>
      <c r="B1331">
        <v>2042544</v>
      </c>
      <c r="C1331" t="s">
        <v>164</v>
      </c>
      <c r="D1331" t="s">
        <v>126</v>
      </c>
      <c r="E1331" t="s">
        <v>179</v>
      </c>
      <c r="F1331" t="s">
        <v>118</v>
      </c>
      <c r="G1331">
        <v>45124.551388888889</v>
      </c>
      <c r="H1331" t="s">
        <v>180</v>
      </c>
      <c r="I1331" t="s">
        <v>116</v>
      </c>
      <c r="J1331" t="s">
        <v>199</v>
      </c>
      <c r="K1331" t="s">
        <v>200</v>
      </c>
      <c r="L1331" t="s">
        <v>183</v>
      </c>
      <c r="M1331">
        <v>3.2000000000000001E-2</v>
      </c>
      <c r="N1331" t="s">
        <v>149</v>
      </c>
      <c r="O1331" t="b">
        <v>0</v>
      </c>
      <c r="P1331">
        <v>138261413</v>
      </c>
      <c r="Q1331" t="s">
        <v>150</v>
      </c>
      <c r="R1331">
        <v>1E-3</v>
      </c>
      <c r="S1331" t="s">
        <v>184</v>
      </c>
      <c r="T1331">
        <v>2023</v>
      </c>
      <c r="U1331" t="s">
        <v>151</v>
      </c>
      <c r="V1331" t="s">
        <v>207</v>
      </c>
      <c r="W1331" t="s">
        <v>208</v>
      </c>
      <c r="X1331" t="s">
        <v>155</v>
      </c>
      <c r="Y1331">
        <v>515935</v>
      </c>
      <c r="Z1331">
        <v>253417</v>
      </c>
      <c r="AA1331">
        <v>-0.30632621725807402</v>
      </c>
      <c r="AB1331">
        <v>52.1668520239771</v>
      </c>
    </row>
    <row r="1332" spans="1:28">
      <c r="A1332">
        <v>7299</v>
      </c>
      <c r="B1332">
        <v>1847737</v>
      </c>
      <c r="C1332" t="s">
        <v>164</v>
      </c>
      <c r="D1332" t="s">
        <v>126</v>
      </c>
      <c r="E1332" t="s">
        <v>179</v>
      </c>
      <c r="F1332" t="s">
        <v>118</v>
      </c>
      <c r="G1332">
        <v>42655.631249999999</v>
      </c>
      <c r="H1332" t="s">
        <v>180</v>
      </c>
      <c r="I1332" t="s">
        <v>116</v>
      </c>
      <c r="J1332" t="s">
        <v>181</v>
      </c>
      <c r="K1332" t="s">
        <v>182</v>
      </c>
      <c r="L1332" t="s">
        <v>183</v>
      </c>
      <c r="M1332">
        <v>2.1000000000000001E-2</v>
      </c>
      <c r="N1332" t="s">
        <v>149</v>
      </c>
      <c r="O1332" t="b">
        <v>0</v>
      </c>
      <c r="P1332">
        <v>138261413</v>
      </c>
      <c r="Q1332" t="s">
        <v>150</v>
      </c>
      <c r="R1332">
        <v>1E-3</v>
      </c>
      <c r="S1332" t="s">
        <v>184</v>
      </c>
      <c r="T1332">
        <v>2016</v>
      </c>
      <c r="U1332" t="s">
        <v>151</v>
      </c>
      <c r="V1332" t="s">
        <v>185</v>
      </c>
      <c r="W1332" t="s">
        <v>186</v>
      </c>
      <c r="X1332" t="s">
        <v>155</v>
      </c>
      <c r="Y1332">
        <v>620600</v>
      </c>
      <c r="Z1332">
        <v>309500</v>
      </c>
      <c r="AA1332">
        <v>1.2588812496391699</v>
      </c>
      <c r="AB1332">
        <v>52.638374352215699</v>
      </c>
    </row>
    <row r="1333" spans="1:28">
      <c r="A1333">
        <v>7299</v>
      </c>
      <c r="B1333">
        <v>4703895</v>
      </c>
      <c r="C1333" t="s">
        <v>164</v>
      </c>
      <c r="D1333" t="s">
        <v>126</v>
      </c>
      <c r="E1333" t="s">
        <v>205</v>
      </c>
      <c r="F1333" t="s">
        <v>112</v>
      </c>
      <c r="G1333">
        <v>43238.638194444444</v>
      </c>
      <c r="H1333" t="s">
        <v>180</v>
      </c>
      <c r="I1333" t="s">
        <v>116</v>
      </c>
      <c r="J1333" t="s">
        <v>192</v>
      </c>
      <c r="K1333" t="s">
        <v>193</v>
      </c>
      <c r="L1333" t="s">
        <v>183</v>
      </c>
      <c r="M1333">
        <v>0.03</v>
      </c>
      <c r="N1333" t="s">
        <v>149</v>
      </c>
      <c r="O1333" t="b">
        <v>0</v>
      </c>
      <c r="P1333">
        <v>138261413</v>
      </c>
      <c r="Q1333" t="s">
        <v>150</v>
      </c>
      <c r="R1333">
        <v>1E-3</v>
      </c>
      <c r="S1333" t="s">
        <v>184</v>
      </c>
      <c r="T1333">
        <v>2018</v>
      </c>
      <c r="U1333" t="s">
        <v>151</v>
      </c>
      <c r="V1333" t="s">
        <v>335</v>
      </c>
      <c r="W1333" t="s">
        <v>281</v>
      </c>
      <c r="X1333" t="s">
        <v>155</v>
      </c>
      <c r="Y1333">
        <v>403350</v>
      </c>
      <c r="Z1333">
        <v>245150</v>
      </c>
      <c r="AA1333">
        <v>-1.9525037440050701</v>
      </c>
      <c r="AB1333">
        <v>52.104672977586198</v>
      </c>
    </row>
    <row r="1334" spans="1:28">
      <c r="A1334">
        <v>7299</v>
      </c>
      <c r="B1334">
        <v>1792526</v>
      </c>
      <c r="C1334" t="s">
        <v>164</v>
      </c>
      <c r="D1334" t="s">
        <v>126</v>
      </c>
      <c r="E1334" t="s">
        <v>179</v>
      </c>
      <c r="F1334" t="s">
        <v>118</v>
      </c>
      <c r="G1334">
        <v>42089.554861111108</v>
      </c>
      <c r="H1334" t="s">
        <v>180</v>
      </c>
      <c r="I1334" t="s">
        <v>116</v>
      </c>
      <c r="J1334" t="s">
        <v>181</v>
      </c>
      <c r="K1334" t="s">
        <v>182</v>
      </c>
      <c r="L1334" t="s">
        <v>183</v>
      </c>
      <c r="M1334">
        <v>0.04</v>
      </c>
      <c r="N1334" t="s">
        <v>149</v>
      </c>
      <c r="O1334" t="b">
        <v>0</v>
      </c>
      <c r="P1334">
        <v>138261413</v>
      </c>
      <c r="Q1334" t="s">
        <v>150</v>
      </c>
      <c r="R1334">
        <v>1E-3</v>
      </c>
      <c r="S1334" t="s">
        <v>184</v>
      </c>
      <c r="T1334">
        <v>2015</v>
      </c>
      <c r="U1334" t="s">
        <v>151</v>
      </c>
      <c r="V1334" t="s">
        <v>188</v>
      </c>
      <c r="W1334" t="s">
        <v>189</v>
      </c>
      <c r="X1334" t="s">
        <v>155</v>
      </c>
      <c r="Y1334">
        <v>636400</v>
      </c>
      <c r="Z1334">
        <v>291600</v>
      </c>
      <c r="AA1334">
        <v>1.4791973795069699</v>
      </c>
      <c r="AB1334">
        <v>52.471107816141703</v>
      </c>
    </row>
    <row r="1335" spans="1:28">
      <c r="A1335">
        <v>7299</v>
      </c>
      <c r="B1335">
        <v>1946412</v>
      </c>
      <c r="C1335" t="s">
        <v>164</v>
      </c>
      <c r="D1335" t="s">
        <v>126</v>
      </c>
      <c r="E1335" t="s">
        <v>179</v>
      </c>
      <c r="F1335" t="s">
        <v>118</v>
      </c>
      <c r="G1335">
        <v>43748.626388888886</v>
      </c>
      <c r="H1335" t="s">
        <v>180</v>
      </c>
      <c r="I1335" t="s">
        <v>116</v>
      </c>
      <c r="J1335" t="s">
        <v>146</v>
      </c>
      <c r="K1335" t="s">
        <v>147</v>
      </c>
      <c r="L1335" t="s">
        <v>183</v>
      </c>
      <c r="M1335">
        <v>4.2000000000000003E-2</v>
      </c>
      <c r="N1335" t="s">
        <v>149</v>
      </c>
      <c r="O1335" t="b">
        <v>0</v>
      </c>
      <c r="P1335">
        <v>138261413</v>
      </c>
      <c r="Q1335" t="s">
        <v>150</v>
      </c>
      <c r="R1335">
        <v>1E-3</v>
      </c>
      <c r="S1335" t="s">
        <v>184</v>
      </c>
      <c r="T1335">
        <v>2019</v>
      </c>
      <c r="U1335" t="s">
        <v>151</v>
      </c>
      <c r="V1335" t="s">
        <v>204</v>
      </c>
      <c r="W1335" t="s">
        <v>154</v>
      </c>
      <c r="X1335" t="s">
        <v>155</v>
      </c>
      <c r="Y1335">
        <v>507500</v>
      </c>
      <c r="Z1335">
        <v>299100</v>
      </c>
      <c r="AA1335">
        <v>-0.41497245145673001</v>
      </c>
      <c r="AB1335">
        <v>52.579097446717</v>
      </c>
    </row>
    <row r="1336" spans="1:28">
      <c r="A1336">
        <v>7299</v>
      </c>
      <c r="B1336">
        <v>3389974</v>
      </c>
      <c r="C1336" t="s">
        <v>164</v>
      </c>
      <c r="D1336" t="s">
        <v>126</v>
      </c>
      <c r="E1336" t="s">
        <v>205</v>
      </c>
      <c r="F1336" t="s">
        <v>112</v>
      </c>
      <c r="G1336">
        <v>43718.583333333336</v>
      </c>
      <c r="H1336" t="s">
        <v>180</v>
      </c>
      <c r="I1336" t="s">
        <v>116</v>
      </c>
      <c r="J1336" t="s">
        <v>159</v>
      </c>
      <c r="K1336" t="s">
        <v>160</v>
      </c>
      <c r="L1336" t="s">
        <v>183</v>
      </c>
      <c r="M1336">
        <v>1.4E-2</v>
      </c>
      <c r="N1336" t="s">
        <v>149</v>
      </c>
      <c r="O1336" t="b">
        <v>0</v>
      </c>
      <c r="P1336">
        <v>138261413</v>
      </c>
      <c r="Q1336" t="s">
        <v>150</v>
      </c>
      <c r="R1336">
        <v>1E-3</v>
      </c>
      <c r="S1336" t="s">
        <v>184</v>
      </c>
      <c r="T1336">
        <v>2019</v>
      </c>
      <c r="U1336" t="s">
        <v>151</v>
      </c>
      <c r="V1336" t="s">
        <v>401</v>
      </c>
      <c r="W1336" t="s">
        <v>402</v>
      </c>
      <c r="X1336" t="s">
        <v>155</v>
      </c>
      <c r="Y1336">
        <v>164250</v>
      </c>
      <c r="Z1336">
        <v>24280</v>
      </c>
      <c r="AA1336">
        <v>-5.29598988852399</v>
      </c>
      <c r="AB1336">
        <v>50.071788997337698</v>
      </c>
    </row>
    <row r="1337" spans="1:28">
      <c r="A1337">
        <v>7299</v>
      </c>
      <c r="B1337">
        <v>1894784</v>
      </c>
      <c r="C1337" t="s">
        <v>164</v>
      </c>
      <c r="D1337" t="s">
        <v>126</v>
      </c>
      <c r="E1337" t="s">
        <v>179</v>
      </c>
      <c r="F1337" t="s">
        <v>118</v>
      </c>
      <c r="G1337">
        <v>43158.34652777778</v>
      </c>
      <c r="H1337" t="s">
        <v>180</v>
      </c>
      <c r="I1337" t="s">
        <v>116</v>
      </c>
      <c r="J1337" t="s">
        <v>181</v>
      </c>
      <c r="K1337" t="s">
        <v>182</v>
      </c>
      <c r="L1337" t="s">
        <v>183</v>
      </c>
      <c r="M1337">
        <v>2.1000000000000001E-2</v>
      </c>
      <c r="N1337" t="s">
        <v>149</v>
      </c>
      <c r="O1337" t="b">
        <v>0</v>
      </c>
      <c r="P1337">
        <v>138261413</v>
      </c>
      <c r="Q1337" t="s">
        <v>150</v>
      </c>
      <c r="R1337">
        <v>1E-3</v>
      </c>
      <c r="S1337" t="s">
        <v>184</v>
      </c>
      <c r="T1337">
        <v>2018</v>
      </c>
      <c r="U1337" t="s">
        <v>151</v>
      </c>
      <c r="V1337" t="s">
        <v>188</v>
      </c>
      <c r="W1337" t="s">
        <v>189</v>
      </c>
      <c r="X1337" t="s">
        <v>155</v>
      </c>
      <c r="Y1337">
        <v>636400</v>
      </c>
      <c r="Z1337">
        <v>291600</v>
      </c>
      <c r="AA1337">
        <v>1.4791973795069699</v>
      </c>
      <c r="AB1337">
        <v>52.471107816141703</v>
      </c>
    </row>
    <row r="1338" spans="1:28">
      <c r="A1338">
        <v>7299</v>
      </c>
      <c r="B1338">
        <v>1800664</v>
      </c>
      <c r="C1338" t="s">
        <v>164</v>
      </c>
      <c r="D1338" t="s">
        <v>126</v>
      </c>
      <c r="E1338" t="s">
        <v>179</v>
      </c>
      <c r="F1338" t="s">
        <v>118</v>
      </c>
      <c r="G1338">
        <v>42179.59375</v>
      </c>
      <c r="H1338" t="s">
        <v>180</v>
      </c>
      <c r="I1338" t="s">
        <v>116</v>
      </c>
      <c r="J1338" t="s">
        <v>181</v>
      </c>
      <c r="K1338" t="s">
        <v>182</v>
      </c>
      <c r="L1338" t="s">
        <v>183</v>
      </c>
      <c r="M1338">
        <v>9.7999999999999997E-3</v>
      </c>
      <c r="N1338" t="s">
        <v>149</v>
      </c>
      <c r="O1338" t="b">
        <v>0</v>
      </c>
      <c r="P1338">
        <v>138261413</v>
      </c>
      <c r="Q1338" t="s">
        <v>150</v>
      </c>
      <c r="R1338">
        <v>1E-3</v>
      </c>
      <c r="S1338" t="s">
        <v>184</v>
      </c>
      <c r="T1338">
        <v>2015</v>
      </c>
      <c r="U1338" t="s">
        <v>151</v>
      </c>
      <c r="V1338" t="s">
        <v>188</v>
      </c>
      <c r="W1338" t="s">
        <v>189</v>
      </c>
      <c r="X1338" t="s">
        <v>155</v>
      </c>
      <c r="Y1338">
        <v>636400</v>
      </c>
      <c r="Z1338">
        <v>291600</v>
      </c>
      <c r="AA1338">
        <v>1.4791973795069699</v>
      </c>
      <c r="AB1338">
        <v>52.471107816141703</v>
      </c>
    </row>
    <row r="1339" spans="1:28">
      <c r="A1339">
        <v>7299</v>
      </c>
      <c r="B1339">
        <v>1820941</v>
      </c>
      <c r="C1339" t="s">
        <v>164</v>
      </c>
      <c r="D1339" t="s">
        <v>126</v>
      </c>
      <c r="E1339" t="s">
        <v>179</v>
      </c>
      <c r="F1339" t="s">
        <v>118</v>
      </c>
      <c r="G1339">
        <v>42375.340277777781</v>
      </c>
      <c r="H1339" t="s">
        <v>180</v>
      </c>
      <c r="I1339" t="s">
        <v>116</v>
      </c>
      <c r="J1339" t="s">
        <v>181</v>
      </c>
      <c r="K1339" t="s">
        <v>182</v>
      </c>
      <c r="L1339" t="s">
        <v>183</v>
      </c>
      <c r="M1339">
        <v>8.0000000000000002E-3</v>
      </c>
      <c r="N1339" t="s">
        <v>149</v>
      </c>
      <c r="O1339" t="b">
        <v>0</v>
      </c>
      <c r="P1339">
        <v>138261413</v>
      </c>
      <c r="Q1339" t="s">
        <v>150</v>
      </c>
      <c r="R1339">
        <v>1E-3</v>
      </c>
      <c r="S1339" t="s">
        <v>184</v>
      </c>
      <c r="T1339">
        <v>2016</v>
      </c>
      <c r="U1339" t="s">
        <v>151</v>
      </c>
      <c r="V1339" t="s">
        <v>188</v>
      </c>
      <c r="W1339" t="s">
        <v>189</v>
      </c>
      <c r="X1339" t="s">
        <v>155</v>
      </c>
      <c r="Y1339">
        <v>636400</v>
      </c>
      <c r="Z1339">
        <v>291600</v>
      </c>
      <c r="AA1339">
        <v>1.4791973795069699</v>
      </c>
      <c r="AB1339">
        <v>52.471107816141703</v>
      </c>
    </row>
    <row r="1340" spans="1:28">
      <c r="A1340">
        <v>7299</v>
      </c>
      <c r="B1340">
        <v>1828670</v>
      </c>
      <c r="C1340" t="s">
        <v>164</v>
      </c>
      <c r="D1340" t="s">
        <v>126</v>
      </c>
      <c r="E1340" t="s">
        <v>205</v>
      </c>
      <c r="F1340" t="s">
        <v>112</v>
      </c>
      <c r="G1340">
        <v>42465.630555555559</v>
      </c>
      <c r="H1340" t="s">
        <v>180</v>
      </c>
      <c r="I1340" t="s">
        <v>116</v>
      </c>
      <c r="J1340" t="s">
        <v>199</v>
      </c>
      <c r="K1340" t="s">
        <v>200</v>
      </c>
      <c r="L1340" t="s">
        <v>183</v>
      </c>
      <c r="M1340">
        <v>5.2999999999999999E-2</v>
      </c>
      <c r="N1340" t="s">
        <v>149</v>
      </c>
      <c r="O1340" t="b">
        <v>0</v>
      </c>
      <c r="P1340">
        <v>138261413</v>
      </c>
      <c r="Q1340" t="s">
        <v>150</v>
      </c>
      <c r="R1340">
        <v>1E-3</v>
      </c>
      <c r="S1340" t="s">
        <v>184</v>
      </c>
      <c r="T1340">
        <v>2016</v>
      </c>
      <c r="U1340" t="s">
        <v>151</v>
      </c>
      <c r="V1340" t="s">
        <v>201</v>
      </c>
      <c r="W1340" t="s">
        <v>202</v>
      </c>
      <c r="X1340" t="s">
        <v>155</v>
      </c>
      <c r="Y1340">
        <v>516100</v>
      </c>
      <c r="Z1340">
        <v>253300</v>
      </c>
      <c r="AA1340">
        <v>-0.30395486908298303</v>
      </c>
      <c r="AB1340">
        <v>52.1657659569386</v>
      </c>
    </row>
    <row r="1341" spans="1:28">
      <c r="A1341">
        <v>7299</v>
      </c>
      <c r="B1341">
        <v>1863542</v>
      </c>
      <c r="C1341" t="s">
        <v>164</v>
      </c>
      <c r="D1341" t="s">
        <v>126</v>
      </c>
      <c r="E1341" t="s">
        <v>179</v>
      </c>
      <c r="F1341" t="s">
        <v>118</v>
      </c>
      <c r="G1341">
        <v>42787.574999999997</v>
      </c>
      <c r="H1341" t="s">
        <v>180</v>
      </c>
      <c r="I1341" t="s">
        <v>116</v>
      </c>
      <c r="J1341" t="s">
        <v>181</v>
      </c>
      <c r="K1341" t="s">
        <v>182</v>
      </c>
      <c r="L1341" t="s">
        <v>183</v>
      </c>
      <c r="M1341">
        <v>1.0999999999999999E-2</v>
      </c>
      <c r="N1341" t="s">
        <v>149</v>
      </c>
      <c r="O1341" t="b">
        <v>0</v>
      </c>
      <c r="P1341">
        <v>138261413</v>
      </c>
      <c r="Q1341" t="s">
        <v>150</v>
      </c>
      <c r="R1341">
        <v>1E-3</v>
      </c>
      <c r="S1341" t="s">
        <v>184</v>
      </c>
      <c r="T1341">
        <v>2017</v>
      </c>
      <c r="U1341" t="s">
        <v>151</v>
      </c>
      <c r="V1341" t="s">
        <v>185</v>
      </c>
      <c r="W1341" t="s">
        <v>186</v>
      </c>
      <c r="X1341" t="s">
        <v>155</v>
      </c>
      <c r="Y1341">
        <v>620600</v>
      </c>
      <c r="Z1341">
        <v>309500</v>
      </c>
      <c r="AA1341">
        <v>1.2588812496391699</v>
      </c>
      <c r="AB1341">
        <v>52.638374352215699</v>
      </c>
    </row>
    <row r="1342" spans="1:28">
      <c r="A1342">
        <v>7299</v>
      </c>
      <c r="B1342">
        <v>1917224</v>
      </c>
      <c r="C1342" t="s">
        <v>164</v>
      </c>
      <c r="D1342" t="s">
        <v>126</v>
      </c>
      <c r="E1342" t="s">
        <v>179</v>
      </c>
      <c r="F1342" t="s">
        <v>118</v>
      </c>
      <c r="G1342">
        <v>43398.469444444447</v>
      </c>
      <c r="H1342" t="s">
        <v>180</v>
      </c>
      <c r="I1342" t="s">
        <v>116</v>
      </c>
      <c r="J1342" t="s">
        <v>181</v>
      </c>
      <c r="K1342" t="s">
        <v>182</v>
      </c>
      <c r="L1342" t="s">
        <v>183</v>
      </c>
      <c r="M1342">
        <v>1.2999999999999999E-2</v>
      </c>
      <c r="N1342" t="s">
        <v>149</v>
      </c>
      <c r="O1342" t="b">
        <v>0</v>
      </c>
      <c r="P1342">
        <v>138261413</v>
      </c>
      <c r="Q1342" t="s">
        <v>150</v>
      </c>
      <c r="R1342">
        <v>1E-3</v>
      </c>
      <c r="S1342" t="s">
        <v>184</v>
      </c>
      <c r="T1342">
        <v>2018</v>
      </c>
      <c r="U1342" t="s">
        <v>151</v>
      </c>
      <c r="V1342" t="s">
        <v>188</v>
      </c>
      <c r="W1342" t="s">
        <v>189</v>
      </c>
      <c r="X1342" t="s">
        <v>155</v>
      </c>
      <c r="Y1342">
        <v>636400</v>
      </c>
      <c r="Z1342">
        <v>291600</v>
      </c>
      <c r="AA1342">
        <v>1.4791973795069699</v>
      </c>
      <c r="AB1342">
        <v>52.471107816141703</v>
      </c>
    </row>
    <row r="1343" spans="1:28">
      <c r="A1343">
        <v>7299</v>
      </c>
      <c r="B1343">
        <v>1862416</v>
      </c>
      <c r="C1343" t="s">
        <v>164</v>
      </c>
      <c r="D1343" t="s">
        <v>126</v>
      </c>
      <c r="E1343" t="s">
        <v>205</v>
      </c>
      <c r="F1343" t="s">
        <v>112</v>
      </c>
      <c r="G1343">
        <v>42768.579861111109</v>
      </c>
      <c r="H1343" t="s">
        <v>180</v>
      </c>
      <c r="I1343" t="s">
        <v>116</v>
      </c>
      <c r="J1343" t="s">
        <v>181</v>
      </c>
      <c r="K1343" t="s">
        <v>182</v>
      </c>
      <c r="L1343" t="s">
        <v>183</v>
      </c>
      <c r="M1343">
        <v>1.0999999999999999E-2</v>
      </c>
      <c r="N1343" t="s">
        <v>149</v>
      </c>
      <c r="O1343" t="b">
        <v>0</v>
      </c>
      <c r="P1343">
        <v>138261413</v>
      </c>
      <c r="Q1343" t="s">
        <v>150</v>
      </c>
      <c r="R1343">
        <v>1E-3</v>
      </c>
      <c r="S1343" t="s">
        <v>184</v>
      </c>
      <c r="T1343">
        <v>2017</v>
      </c>
      <c r="U1343" t="s">
        <v>151</v>
      </c>
      <c r="V1343" t="s">
        <v>185</v>
      </c>
      <c r="W1343" t="s">
        <v>186</v>
      </c>
      <c r="X1343" t="s">
        <v>155</v>
      </c>
      <c r="Y1343">
        <v>620600</v>
      </c>
      <c r="Z1343">
        <v>309500</v>
      </c>
      <c r="AA1343">
        <v>1.2588812496391699</v>
      </c>
      <c r="AB1343">
        <v>52.638374352215699</v>
      </c>
    </row>
    <row r="1344" spans="1:28">
      <c r="A1344">
        <v>7299</v>
      </c>
      <c r="B1344">
        <v>1781165</v>
      </c>
      <c r="C1344" t="s">
        <v>164</v>
      </c>
      <c r="D1344" t="s">
        <v>126</v>
      </c>
      <c r="E1344" t="s">
        <v>179</v>
      </c>
      <c r="F1344" t="s">
        <v>118</v>
      </c>
      <c r="G1344">
        <v>41974.60833333333</v>
      </c>
      <c r="H1344" t="s">
        <v>180</v>
      </c>
      <c r="I1344" t="s">
        <v>116</v>
      </c>
      <c r="J1344" t="s">
        <v>181</v>
      </c>
      <c r="K1344" t="s">
        <v>182</v>
      </c>
      <c r="L1344" t="s">
        <v>183</v>
      </c>
      <c r="M1344">
        <v>8.5000000000000006E-3</v>
      </c>
      <c r="N1344" t="s">
        <v>149</v>
      </c>
      <c r="O1344" t="b">
        <v>0</v>
      </c>
      <c r="P1344">
        <v>138261413</v>
      </c>
      <c r="Q1344" t="s">
        <v>150</v>
      </c>
      <c r="R1344">
        <v>1E-3</v>
      </c>
      <c r="S1344" t="s">
        <v>184</v>
      </c>
      <c r="T1344">
        <v>2014</v>
      </c>
      <c r="U1344" t="s">
        <v>151</v>
      </c>
      <c r="V1344" t="s">
        <v>197</v>
      </c>
      <c r="W1344" t="s">
        <v>186</v>
      </c>
      <c r="X1344" t="s">
        <v>155</v>
      </c>
      <c r="Y1344">
        <v>624300</v>
      </c>
      <c r="Z1344">
        <v>306800</v>
      </c>
      <c r="AA1344">
        <v>1.3116346710660201</v>
      </c>
      <c r="AB1344">
        <v>52.6126273253455</v>
      </c>
    </row>
    <row r="1345" spans="1:28">
      <c r="A1345">
        <v>7299</v>
      </c>
      <c r="B1345">
        <v>1870012</v>
      </c>
      <c r="C1345" t="s">
        <v>164</v>
      </c>
      <c r="D1345" t="s">
        <v>126</v>
      </c>
      <c r="E1345" t="s">
        <v>179</v>
      </c>
      <c r="F1345" t="s">
        <v>118</v>
      </c>
      <c r="G1345">
        <v>42851.479166666664</v>
      </c>
      <c r="H1345" t="s">
        <v>180</v>
      </c>
      <c r="I1345" t="s">
        <v>116</v>
      </c>
      <c r="J1345" t="s">
        <v>146</v>
      </c>
      <c r="K1345" t="s">
        <v>147</v>
      </c>
      <c r="L1345" t="s">
        <v>183</v>
      </c>
      <c r="M1345">
        <v>6.3E-3</v>
      </c>
      <c r="N1345" t="s">
        <v>149</v>
      </c>
      <c r="O1345" t="b">
        <v>0</v>
      </c>
      <c r="P1345">
        <v>138261413</v>
      </c>
      <c r="Q1345" t="s">
        <v>150</v>
      </c>
      <c r="R1345">
        <v>1E-3</v>
      </c>
      <c r="S1345" t="s">
        <v>184</v>
      </c>
      <c r="T1345">
        <v>2017</v>
      </c>
      <c r="U1345" t="s">
        <v>151</v>
      </c>
      <c r="V1345" t="s">
        <v>225</v>
      </c>
      <c r="W1345" t="s">
        <v>226</v>
      </c>
      <c r="X1345" t="s">
        <v>155</v>
      </c>
      <c r="Y1345">
        <v>500098</v>
      </c>
      <c r="Z1345">
        <v>402866</v>
      </c>
      <c r="AA1345">
        <v>-0.49196935841400102</v>
      </c>
      <c r="AB1345">
        <v>53.512954618294103</v>
      </c>
    </row>
    <row r="1346" spans="1:28">
      <c r="A1346">
        <v>7299</v>
      </c>
      <c r="B1346">
        <v>1946855</v>
      </c>
      <c r="C1346" t="s">
        <v>164</v>
      </c>
      <c r="D1346" t="s">
        <v>126</v>
      </c>
      <c r="E1346" t="s">
        <v>179</v>
      </c>
      <c r="F1346" t="s">
        <v>118</v>
      </c>
      <c r="G1346">
        <v>43754.480555555558</v>
      </c>
      <c r="H1346" t="s">
        <v>180</v>
      </c>
      <c r="I1346" t="s">
        <v>116</v>
      </c>
      <c r="J1346" t="s">
        <v>146</v>
      </c>
      <c r="K1346" t="s">
        <v>147</v>
      </c>
      <c r="L1346" t="s">
        <v>183</v>
      </c>
      <c r="M1346">
        <v>5.1000000000000004E-3</v>
      </c>
      <c r="N1346" t="s">
        <v>149</v>
      </c>
      <c r="O1346" t="b">
        <v>0</v>
      </c>
      <c r="P1346">
        <v>138261413</v>
      </c>
      <c r="Q1346" t="s">
        <v>150</v>
      </c>
      <c r="R1346">
        <v>1E-3</v>
      </c>
      <c r="S1346" t="s">
        <v>184</v>
      </c>
      <c r="T1346">
        <v>2019</v>
      </c>
      <c r="U1346" t="s">
        <v>151</v>
      </c>
      <c r="V1346" t="s">
        <v>225</v>
      </c>
      <c r="W1346" t="s">
        <v>226</v>
      </c>
      <c r="X1346" t="s">
        <v>155</v>
      </c>
      <c r="Y1346">
        <v>500098</v>
      </c>
      <c r="Z1346">
        <v>402866</v>
      </c>
      <c r="AA1346">
        <v>-0.49196935841400102</v>
      </c>
      <c r="AB1346">
        <v>53.512954618294103</v>
      </c>
    </row>
    <row r="1347" spans="1:28">
      <c r="A1347">
        <v>7299</v>
      </c>
      <c r="B1347">
        <v>4635803</v>
      </c>
      <c r="C1347" t="s">
        <v>164</v>
      </c>
      <c r="D1347" t="s">
        <v>126</v>
      </c>
      <c r="E1347" t="s">
        <v>179</v>
      </c>
      <c r="F1347" t="s">
        <v>118</v>
      </c>
      <c r="G1347">
        <v>42338.44027777778</v>
      </c>
      <c r="H1347" t="s">
        <v>191</v>
      </c>
      <c r="I1347" t="s">
        <v>119</v>
      </c>
      <c r="J1347" t="s">
        <v>192</v>
      </c>
      <c r="K1347" t="s">
        <v>193</v>
      </c>
      <c r="L1347" t="s">
        <v>183</v>
      </c>
      <c r="M1347">
        <v>4.0000000000000001E-3</v>
      </c>
      <c r="N1347" t="s">
        <v>149</v>
      </c>
      <c r="O1347" t="b">
        <v>0</v>
      </c>
      <c r="P1347">
        <v>138261413</v>
      </c>
      <c r="Q1347" t="s">
        <v>150</v>
      </c>
      <c r="R1347">
        <v>1E-3</v>
      </c>
      <c r="S1347" t="s">
        <v>184</v>
      </c>
      <c r="T1347">
        <v>2015</v>
      </c>
      <c r="U1347" t="s">
        <v>151</v>
      </c>
      <c r="V1347" t="s">
        <v>194</v>
      </c>
      <c r="W1347" t="s">
        <v>195</v>
      </c>
      <c r="X1347" t="s">
        <v>155</v>
      </c>
      <c r="Y1347">
        <v>357000</v>
      </c>
      <c r="Z1347">
        <v>237460</v>
      </c>
      <c r="AA1347">
        <v>-2.62823009845419</v>
      </c>
      <c r="AB1347">
        <v>52.033868710239098</v>
      </c>
    </row>
    <row r="1348" spans="1:28">
      <c r="A1348">
        <v>7299</v>
      </c>
      <c r="B1348">
        <v>1790350</v>
      </c>
      <c r="C1348" t="s">
        <v>164</v>
      </c>
      <c r="D1348" t="s">
        <v>126</v>
      </c>
      <c r="E1348" t="s">
        <v>179</v>
      </c>
      <c r="F1348" t="s">
        <v>118</v>
      </c>
      <c r="G1348">
        <v>42069.390972222223</v>
      </c>
      <c r="H1348" t="s">
        <v>180</v>
      </c>
      <c r="I1348" t="s">
        <v>116</v>
      </c>
      <c r="J1348" t="s">
        <v>181</v>
      </c>
      <c r="K1348" t="s">
        <v>182</v>
      </c>
      <c r="L1348" t="s">
        <v>183</v>
      </c>
      <c r="M1348">
        <v>6.4999999999999997E-3</v>
      </c>
      <c r="N1348" t="s">
        <v>149</v>
      </c>
      <c r="O1348" t="b">
        <v>0</v>
      </c>
      <c r="P1348">
        <v>138261413</v>
      </c>
      <c r="Q1348" t="s">
        <v>150</v>
      </c>
      <c r="R1348">
        <v>1E-3</v>
      </c>
      <c r="S1348" t="s">
        <v>184</v>
      </c>
      <c r="T1348">
        <v>2015</v>
      </c>
      <c r="U1348" t="s">
        <v>151</v>
      </c>
      <c r="V1348" t="s">
        <v>197</v>
      </c>
      <c r="W1348" t="s">
        <v>186</v>
      </c>
      <c r="X1348" t="s">
        <v>155</v>
      </c>
      <c r="Y1348">
        <v>624300</v>
      </c>
      <c r="Z1348">
        <v>306800</v>
      </c>
      <c r="AA1348">
        <v>1.3116346710660201</v>
      </c>
      <c r="AB1348">
        <v>52.6126273253455</v>
      </c>
    </row>
    <row r="1349" spans="1:28">
      <c r="A1349">
        <v>7299</v>
      </c>
      <c r="B1349">
        <v>1781027</v>
      </c>
      <c r="C1349" t="s">
        <v>164</v>
      </c>
      <c r="D1349" t="s">
        <v>126</v>
      </c>
      <c r="E1349" t="s">
        <v>179</v>
      </c>
      <c r="F1349" t="s">
        <v>118</v>
      </c>
      <c r="G1349">
        <v>41971.5625</v>
      </c>
      <c r="H1349" t="s">
        <v>180</v>
      </c>
      <c r="I1349" t="s">
        <v>116</v>
      </c>
      <c r="J1349" t="s">
        <v>181</v>
      </c>
      <c r="K1349" t="s">
        <v>182</v>
      </c>
      <c r="L1349" t="s">
        <v>183</v>
      </c>
      <c r="M1349">
        <v>8.0000000000000002E-3</v>
      </c>
      <c r="N1349" t="s">
        <v>149</v>
      </c>
      <c r="O1349" t="b">
        <v>0</v>
      </c>
      <c r="P1349">
        <v>138261413</v>
      </c>
      <c r="Q1349" t="s">
        <v>150</v>
      </c>
      <c r="R1349">
        <v>1E-3</v>
      </c>
      <c r="S1349" t="s">
        <v>184</v>
      </c>
      <c r="T1349">
        <v>2014</v>
      </c>
      <c r="U1349" t="s">
        <v>151</v>
      </c>
      <c r="V1349" t="s">
        <v>197</v>
      </c>
      <c r="W1349" t="s">
        <v>186</v>
      </c>
      <c r="X1349" t="s">
        <v>155</v>
      </c>
      <c r="Y1349">
        <v>624300</v>
      </c>
      <c r="Z1349">
        <v>306800</v>
      </c>
      <c r="AA1349">
        <v>1.3116346710660201</v>
      </c>
      <c r="AB1349">
        <v>52.6126273253455</v>
      </c>
    </row>
    <row r="1350" spans="1:28">
      <c r="A1350">
        <v>7299</v>
      </c>
      <c r="B1350">
        <v>1899131</v>
      </c>
      <c r="C1350" t="s">
        <v>164</v>
      </c>
      <c r="D1350" t="s">
        <v>126</v>
      </c>
      <c r="E1350" t="s">
        <v>179</v>
      </c>
      <c r="F1350" t="s">
        <v>118</v>
      </c>
      <c r="G1350">
        <v>43201.447222222225</v>
      </c>
      <c r="H1350" t="s">
        <v>180</v>
      </c>
      <c r="I1350" t="s">
        <v>116</v>
      </c>
      <c r="J1350" t="s">
        <v>199</v>
      </c>
      <c r="K1350" t="s">
        <v>200</v>
      </c>
      <c r="L1350" t="s">
        <v>183</v>
      </c>
      <c r="M1350">
        <v>1.2999999999999999E-2</v>
      </c>
      <c r="N1350" t="s">
        <v>149</v>
      </c>
      <c r="O1350" t="b">
        <v>0</v>
      </c>
      <c r="P1350">
        <v>138261413</v>
      </c>
      <c r="Q1350" t="s">
        <v>150</v>
      </c>
      <c r="R1350">
        <v>1E-3</v>
      </c>
      <c r="S1350" t="s">
        <v>184</v>
      </c>
      <c r="T1350">
        <v>2018</v>
      </c>
      <c r="U1350" t="s">
        <v>151</v>
      </c>
      <c r="V1350" t="s">
        <v>201</v>
      </c>
      <c r="W1350" t="s">
        <v>202</v>
      </c>
      <c r="X1350" t="s">
        <v>155</v>
      </c>
      <c r="Y1350">
        <v>516100</v>
      </c>
      <c r="Z1350">
        <v>253300</v>
      </c>
      <c r="AA1350">
        <v>-0.30395486908298303</v>
      </c>
      <c r="AB1350">
        <v>52.1657659569386</v>
      </c>
    </row>
    <row r="1351" spans="1:28">
      <c r="A1351">
        <v>7299</v>
      </c>
      <c r="B1351">
        <v>1983898</v>
      </c>
      <c r="C1351" t="s">
        <v>164</v>
      </c>
      <c r="D1351" t="s">
        <v>126</v>
      </c>
      <c r="E1351" t="s">
        <v>205</v>
      </c>
      <c r="F1351" t="s">
        <v>112</v>
      </c>
      <c r="G1351">
        <v>44351.711805555555</v>
      </c>
      <c r="H1351" t="s">
        <v>180</v>
      </c>
      <c r="I1351" t="s">
        <v>116</v>
      </c>
      <c r="J1351" t="s">
        <v>181</v>
      </c>
      <c r="K1351" t="s">
        <v>182</v>
      </c>
      <c r="L1351" t="s">
        <v>183</v>
      </c>
      <c r="M1351">
        <v>9.7999999999999997E-3</v>
      </c>
      <c r="N1351" t="s">
        <v>149</v>
      </c>
      <c r="O1351" t="b">
        <v>0</v>
      </c>
      <c r="P1351">
        <v>138261413</v>
      </c>
      <c r="Q1351" t="s">
        <v>150</v>
      </c>
      <c r="R1351">
        <v>1E-3</v>
      </c>
      <c r="S1351" t="s">
        <v>184</v>
      </c>
      <c r="T1351">
        <v>2021</v>
      </c>
      <c r="U1351" t="s">
        <v>151</v>
      </c>
      <c r="V1351" t="s">
        <v>188</v>
      </c>
      <c r="W1351" t="s">
        <v>189</v>
      </c>
      <c r="X1351" t="s">
        <v>155</v>
      </c>
      <c r="Y1351">
        <v>636400</v>
      </c>
      <c r="Z1351">
        <v>291600</v>
      </c>
      <c r="AA1351">
        <v>1.4791973795069699</v>
      </c>
      <c r="AB1351">
        <v>52.471107816141703</v>
      </c>
    </row>
    <row r="1352" spans="1:28">
      <c r="A1352">
        <v>7299</v>
      </c>
      <c r="B1352">
        <v>1805494</v>
      </c>
      <c r="C1352" t="s">
        <v>164</v>
      </c>
      <c r="D1352" t="s">
        <v>126</v>
      </c>
      <c r="E1352" t="s">
        <v>179</v>
      </c>
      <c r="F1352" t="s">
        <v>118</v>
      </c>
      <c r="G1352">
        <v>42221.554861111108</v>
      </c>
      <c r="H1352" t="s">
        <v>180</v>
      </c>
      <c r="I1352" t="s">
        <v>116</v>
      </c>
      <c r="J1352" t="s">
        <v>181</v>
      </c>
      <c r="K1352" t="s">
        <v>182</v>
      </c>
      <c r="L1352" t="s">
        <v>183</v>
      </c>
      <c r="M1352">
        <v>1.6E-2</v>
      </c>
      <c r="N1352" t="s">
        <v>149</v>
      </c>
      <c r="O1352" t="b">
        <v>0</v>
      </c>
      <c r="P1352">
        <v>138261413</v>
      </c>
      <c r="Q1352" t="s">
        <v>150</v>
      </c>
      <c r="R1352">
        <v>1E-3</v>
      </c>
      <c r="S1352" t="s">
        <v>184</v>
      </c>
      <c r="T1352">
        <v>2015</v>
      </c>
      <c r="U1352" t="s">
        <v>151</v>
      </c>
      <c r="V1352" t="s">
        <v>188</v>
      </c>
      <c r="W1352" t="s">
        <v>189</v>
      </c>
      <c r="X1352" t="s">
        <v>155</v>
      </c>
      <c r="Y1352">
        <v>636400</v>
      </c>
      <c r="Z1352">
        <v>291600</v>
      </c>
      <c r="AA1352">
        <v>1.4791973795069699</v>
      </c>
      <c r="AB1352">
        <v>52.471107816141703</v>
      </c>
    </row>
    <row r="1353" spans="1:28">
      <c r="A1353">
        <v>7299</v>
      </c>
      <c r="B1353">
        <v>1831435</v>
      </c>
      <c r="C1353" t="s">
        <v>164</v>
      </c>
      <c r="D1353" t="s">
        <v>126</v>
      </c>
      <c r="E1353" t="s">
        <v>179</v>
      </c>
      <c r="F1353" t="s">
        <v>118</v>
      </c>
      <c r="G1353">
        <v>42488.490972222222</v>
      </c>
      <c r="H1353" t="s">
        <v>180</v>
      </c>
      <c r="I1353" t="s">
        <v>116</v>
      </c>
      <c r="J1353" t="s">
        <v>199</v>
      </c>
      <c r="K1353" t="s">
        <v>200</v>
      </c>
      <c r="L1353" t="s">
        <v>183</v>
      </c>
      <c r="M1353">
        <v>4.8000000000000001E-2</v>
      </c>
      <c r="N1353" t="s">
        <v>149</v>
      </c>
      <c r="O1353" t="b">
        <v>0</v>
      </c>
      <c r="P1353">
        <v>138261413</v>
      </c>
      <c r="Q1353" t="s">
        <v>150</v>
      </c>
      <c r="R1353">
        <v>1E-3</v>
      </c>
      <c r="S1353" t="s">
        <v>184</v>
      </c>
      <c r="T1353">
        <v>2016</v>
      </c>
      <c r="U1353" t="s">
        <v>151</v>
      </c>
      <c r="V1353" t="s">
        <v>201</v>
      </c>
      <c r="W1353" t="s">
        <v>202</v>
      </c>
      <c r="X1353" t="s">
        <v>155</v>
      </c>
      <c r="Y1353">
        <v>516100</v>
      </c>
      <c r="Z1353">
        <v>253300</v>
      </c>
      <c r="AA1353">
        <v>-0.30395486908298303</v>
      </c>
      <c r="AB1353">
        <v>52.1657659569386</v>
      </c>
    </row>
    <row r="1354" spans="1:28">
      <c r="A1354">
        <v>7299</v>
      </c>
      <c r="B1354">
        <v>2021404</v>
      </c>
      <c r="C1354" t="s">
        <v>164</v>
      </c>
      <c r="D1354" t="s">
        <v>126</v>
      </c>
      <c r="E1354" t="s">
        <v>179</v>
      </c>
      <c r="F1354" t="s">
        <v>118</v>
      </c>
      <c r="G1354">
        <v>44846.611805555556</v>
      </c>
      <c r="H1354" t="s">
        <v>180</v>
      </c>
      <c r="I1354" t="s">
        <v>116</v>
      </c>
      <c r="J1354" t="s">
        <v>181</v>
      </c>
      <c r="K1354" t="s">
        <v>182</v>
      </c>
      <c r="L1354" t="s">
        <v>183</v>
      </c>
      <c r="M1354">
        <v>1.0999999999999999E-2</v>
      </c>
      <c r="N1354" t="s">
        <v>149</v>
      </c>
      <c r="O1354" t="b">
        <v>0</v>
      </c>
      <c r="P1354">
        <v>138261413</v>
      </c>
      <c r="Q1354" t="s">
        <v>150</v>
      </c>
      <c r="R1354">
        <v>1E-3</v>
      </c>
      <c r="S1354" t="s">
        <v>184</v>
      </c>
      <c r="T1354">
        <v>2022</v>
      </c>
      <c r="U1354" t="s">
        <v>151</v>
      </c>
      <c r="V1354" t="s">
        <v>188</v>
      </c>
      <c r="W1354" t="s">
        <v>189</v>
      </c>
      <c r="X1354" t="s">
        <v>155</v>
      </c>
      <c r="Y1354">
        <v>636400</v>
      </c>
      <c r="Z1354">
        <v>291600</v>
      </c>
      <c r="AA1354">
        <v>1.4791973795069699</v>
      </c>
      <c r="AB1354">
        <v>52.471107816141703</v>
      </c>
    </row>
    <row r="1355" spans="1:28">
      <c r="A1355">
        <v>7299</v>
      </c>
      <c r="B1355">
        <v>1914814</v>
      </c>
      <c r="C1355" t="s">
        <v>164</v>
      </c>
      <c r="D1355" t="s">
        <v>126</v>
      </c>
      <c r="E1355" t="s">
        <v>179</v>
      </c>
      <c r="F1355" t="s">
        <v>118</v>
      </c>
      <c r="G1355">
        <v>43377.482638888891</v>
      </c>
      <c r="H1355" t="s">
        <v>180</v>
      </c>
      <c r="I1355" t="s">
        <v>116</v>
      </c>
      <c r="J1355" t="s">
        <v>199</v>
      </c>
      <c r="K1355" t="s">
        <v>200</v>
      </c>
      <c r="L1355" t="s">
        <v>148</v>
      </c>
      <c r="M1355">
        <v>7.3999999999999996E-2</v>
      </c>
      <c r="N1355" t="s">
        <v>149</v>
      </c>
      <c r="O1355" t="b">
        <v>0</v>
      </c>
      <c r="P1355">
        <v>138261413</v>
      </c>
      <c r="Q1355" t="s">
        <v>150</v>
      </c>
      <c r="R1355">
        <v>1E-3</v>
      </c>
      <c r="S1355" t="s">
        <v>184</v>
      </c>
      <c r="T1355">
        <v>2018</v>
      </c>
      <c r="U1355" t="s">
        <v>151</v>
      </c>
      <c r="V1355" t="s">
        <v>201</v>
      </c>
      <c r="W1355" t="s">
        <v>202</v>
      </c>
      <c r="X1355" t="s">
        <v>155</v>
      </c>
      <c r="Y1355">
        <v>516100</v>
      </c>
      <c r="Z1355">
        <v>253300</v>
      </c>
      <c r="AA1355">
        <v>-0.30395486908298303</v>
      </c>
      <c r="AB1355">
        <v>52.1657659569386</v>
      </c>
    </row>
    <row r="1356" spans="1:28">
      <c r="A1356">
        <v>7299</v>
      </c>
      <c r="B1356">
        <v>1785058</v>
      </c>
      <c r="C1356" t="s">
        <v>164</v>
      </c>
      <c r="D1356" t="s">
        <v>126</v>
      </c>
      <c r="E1356" t="s">
        <v>179</v>
      </c>
      <c r="F1356" t="s">
        <v>118</v>
      </c>
      <c r="G1356">
        <v>42023.598611111112</v>
      </c>
      <c r="H1356" t="s">
        <v>180</v>
      </c>
      <c r="I1356" t="s">
        <v>116</v>
      </c>
      <c r="J1356" t="s">
        <v>181</v>
      </c>
      <c r="K1356" t="s">
        <v>182</v>
      </c>
      <c r="L1356" t="s">
        <v>183</v>
      </c>
      <c r="M1356">
        <v>7.0000000000000001E-3</v>
      </c>
      <c r="N1356" t="s">
        <v>149</v>
      </c>
      <c r="O1356" t="b">
        <v>0</v>
      </c>
      <c r="P1356">
        <v>138261413</v>
      </c>
      <c r="Q1356" t="s">
        <v>150</v>
      </c>
      <c r="R1356">
        <v>1E-3</v>
      </c>
      <c r="S1356" t="s">
        <v>184</v>
      </c>
      <c r="T1356">
        <v>2015</v>
      </c>
      <c r="U1356" t="s">
        <v>151</v>
      </c>
      <c r="V1356" t="s">
        <v>197</v>
      </c>
      <c r="W1356" t="s">
        <v>186</v>
      </c>
      <c r="X1356" t="s">
        <v>155</v>
      </c>
      <c r="Y1356">
        <v>624300</v>
      </c>
      <c r="Z1356">
        <v>306800</v>
      </c>
      <c r="AA1356">
        <v>1.3116346710660201</v>
      </c>
      <c r="AB1356">
        <v>52.6126273253455</v>
      </c>
    </row>
    <row r="1357" spans="1:28">
      <c r="A1357">
        <v>7299</v>
      </c>
      <c r="B1357">
        <v>1863093</v>
      </c>
      <c r="C1357" t="s">
        <v>164</v>
      </c>
      <c r="D1357" t="s">
        <v>126</v>
      </c>
      <c r="E1357" t="s">
        <v>179</v>
      </c>
      <c r="F1357" t="s">
        <v>118</v>
      </c>
      <c r="G1357">
        <v>42779.573611111111</v>
      </c>
      <c r="H1357" t="s">
        <v>180</v>
      </c>
      <c r="I1357" t="s">
        <v>116</v>
      </c>
      <c r="J1357" t="s">
        <v>199</v>
      </c>
      <c r="K1357" t="s">
        <v>200</v>
      </c>
      <c r="L1357" t="s">
        <v>183</v>
      </c>
      <c r="M1357">
        <v>4.2000000000000003E-2</v>
      </c>
      <c r="N1357" t="s">
        <v>149</v>
      </c>
      <c r="O1357" t="b">
        <v>0</v>
      </c>
      <c r="P1357">
        <v>138261413</v>
      </c>
      <c r="Q1357" t="s">
        <v>150</v>
      </c>
      <c r="R1357">
        <v>1E-3</v>
      </c>
      <c r="S1357" t="s">
        <v>184</v>
      </c>
      <c r="T1357">
        <v>2017</v>
      </c>
      <c r="U1357" t="s">
        <v>151</v>
      </c>
      <c r="V1357" t="s">
        <v>201</v>
      </c>
      <c r="W1357" t="s">
        <v>202</v>
      </c>
      <c r="X1357" t="s">
        <v>155</v>
      </c>
      <c r="Y1357">
        <v>516100</v>
      </c>
      <c r="Z1357">
        <v>253300</v>
      </c>
      <c r="AA1357">
        <v>-0.30395486908298303</v>
      </c>
      <c r="AB1357">
        <v>52.1657659569386</v>
      </c>
    </row>
    <row r="1358" spans="1:28">
      <c r="A1358">
        <v>7299</v>
      </c>
      <c r="B1358">
        <v>4623958</v>
      </c>
      <c r="C1358" t="s">
        <v>164</v>
      </c>
      <c r="D1358" t="s">
        <v>126</v>
      </c>
      <c r="E1358" t="s">
        <v>179</v>
      </c>
      <c r="F1358" t="s">
        <v>118</v>
      </c>
      <c r="G1358">
        <v>42199.463888888888</v>
      </c>
      <c r="H1358" t="s">
        <v>180</v>
      </c>
      <c r="I1358" t="s">
        <v>116</v>
      </c>
      <c r="J1358" t="s">
        <v>192</v>
      </c>
      <c r="K1358" t="s">
        <v>193</v>
      </c>
      <c r="L1358" t="s">
        <v>183</v>
      </c>
      <c r="M1358">
        <v>2.5999999999999999E-3</v>
      </c>
      <c r="N1358" t="s">
        <v>149</v>
      </c>
      <c r="O1358" t="b">
        <v>0</v>
      </c>
      <c r="P1358">
        <v>138261413</v>
      </c>
      <c r="Q1358" t="s">
        <v>150</v>
      </c>
      <c r="R1358">
        <v>1E-3</v>
      </c>
      <c r="S1358" t="s">
        <v>184</v>
      </c>
      <c r="T1358">
        <v>2015</v>
      </c>
      <c r="U1358" t="s">
        <v>151</v>
      </c>
      <c r="V1358" t="s">
        <v>277</v>
      </c>
      <c r="W1358" t="s">
        <v>278</v>
      </c>
      <c r="X1358" t="s">
        <v>155</v>
      </c>
      <c r="Y1358">
        <v>383550</v>
      </c>
      <c r="Z1358">
        <v>252450</v>
      </c>
      <c r="AA1358">
        <v>-2.2419417969467799</v>
      </c>
      <c r="AB1358">
        <v>52.170064339376403</v>
      </c>
    </row>
    <row r="1359" spans="1:28">
      <c r="A1359">
        <v>7299</v>
      </c>
      <c r="B1359">
        <v>1829308</v>
      </c>
      <c r="C1359" t="s">
        <v>164</v>
      </c>
      <c r="D1359" t="s">
        <v>126</v>
      </c>
      <c r="E1359" t="s">
        <v>179</v>
      </c>
      <c r="F1359" t="s">
        <v>118</v>
      </c>
      <c r="G1359">
        <v>42474.622916666667</v>
      </c>
      <c r="H1359" t="s">
        <v>180</v>
      </c>
      <c r="I1359" t="s">
        <v>116</v>
      </c>
      <c r="J1359" t="s">
        <v>199</v>
      </c>
      <c r="K1359" t="s">
        <v>200</v>
      </c>
      <c r="L1359" t="s">
        <v>183</v>
      </c>
      <c r="M1359">
        <v>4.3999999999999997E-2</v>
      </c>
      <c r="N1359" t="s">
        <v>149</v>
      </c>
      <c r="O1359" t="b">
        <v>0</v>
      </c>
      <c r="P1359">
        <v>138261413</v>
      </c>
      <c r="Q1359" t="s">
        <v>150</v>
      </c>
      <c r="R1359">
        <v>1E-3</v>
      </c>
      <c r="S1359" t="s">
        <v>184</v>
      </c>
      <c r="T1359">
        <v>2016</v>
      </c>
      <c r="U1359" t="s">
        <v>151</v>
      </c>
      <c r="V1359" t="s">
        <v>201</v>
      </c>
      <c r="W1359" t="s">
        <v>202</v>
      </c>
      <c r="X1359" t="s">
        <v>155</v>
      </c>
      <c r="Y1359">
        <v>516100</v>
      </c>
      <c r="Z1359">
        <v>253300</v>
      </c>
      <c r="AA1359">
        <v>-0.30395486908298303</v>
      </c>
      <c r="AB1359">
        <v>52.1657659569386</v>
      </c>
    </row>
    <row r="1360" spans="1:28">
      <c r="A1360">
        <v>7299</v>
      </c>
      <c r="B1360">
        <v>2043031</v>
      </c>
      <c r="C1360" t="s">
        <v>164</v>
      </c>
      <c r="D1360" t="s">
        <v>126</v>
      </c>
      <c r="E1360" t="s">
        <v>179</v>
      </c>
      <c r="F1360" t="s">
        <v>118</v>
      </c>
      <c r="G1360">
        <v>45135.540972222225</v>
      </c>
      <c r="H1360" t="s">
        <v>180</v>
      </c>
      <c r="I1360" t="s">
        <v>116</v>
      </c>
      <c r="J1360" t="s">
        <v>146</v>
      </c>
      <c r="K1360" t="s">
        <v>147</v>
      </c>
      <c r="L1360" t="s">
        <v>183</v>
      </c>
      <c r="M1360">
        <v>3.5000000000000003E-2</v>
      </c>
      <c r="N1360" t="s">
        <v>149</v>
      </c>
      <c r="O1360" t="b">
        <v>0</v>
      </c>
      <c r="P1360">
        <v>138261413</v>
      </c>
      <c r="Q1360" t="s">
        <v>150</v>
      </c>
      <c r="R1360">
        <v>1E-3</v>
      </c>
      <c r="S1360" t="s">
        <v>184</v>
      </c>
      <c r="T1360">
        <v>2023</v>
      </c>
      <c r="U1360" t="s">
        <v>151</v>
      </c>
      <c r="V1360" t="s">
        <v>204</v>
      </c>
      <c r="W1360" t="s">
        <v>154</v>
      </c>
      <c r="X1360" t="s">
        <v>155</v>
      </c>
      <c r="Y1360">
        <v>507500</v>
      </c>
      <c r="Z1360">
        <v>299100</v>
      </c>
      <c r="AA1360">
        <v>-0.41497245145673001</v>
      </c>
      <c r="AB1360">
        <v>52.579097446717</v>
      </c>
    </row>
    <row r="1361" spans="1:28">
      <c r="A1361">
        <v>7299</v>
      </c>
      <c r="B1361">
        <v>1918330</v>
      </c>
      <c r="C1361" t="s">
        <v>164</v>
      </c>
      <c r="D1361" t="s">
        <v>126</v>
      </c>
      <c r="E1361" t="s">
        <v>179</v>
      </c>
      <c r="F1361" t="s">
        <v>118</v>
      </c>
      <c r="G1361">
        <v>43425.418749999997</v>
      </c>
      <c r="H1361" t="s">
        <v>180</v>
      </c>
      <c r="I1361" t="s">
        <v>116</v>
      </c>
      <c r="J1361" t="s">
        <v>146</v>
      </c>
      <c r="K1361" t="s">
        <v>147</v>
      </c>
      <c r="L1361" t="s">
        <v>183</v>
      </c>
      <c r="M1361">
        <v>1.2E-2</v>
      </c>
      <c r="N1361" t="s">
        <v>149</v>
      </c>
      <c r="O1361" t="b">
        <v>0</v>
      </c>
      <c r="P1361">
        <v>138261413</v>
      </c>
      <c r="Q1361" t="s">
        <v>150</v>
      </c>
      <c r="R1361">
        <v>1E-3</v>
      </c>
      <c r="S1361" t="s">
        <v>184</v>
      </c>
      <c r="T1361">
        <v>2018</v>
      </c>
      <c r="U1361" t="s">
        <v>151</v>
      </c>
      <c r="V1361" t="s">
        <v>225</v>
      </c>
      <c r="W1361" t="s">
        <v>226</v>
      </c>
      <c r="X1361" t="s">
        <v>155</v>
      </c>
      <c r="Y1361">
        <v>500098</v>
      </c>
      <c r="Z1361">
        <v>402866</v>
      </c>
      <c r="AA1361">
        <v>-0.49196935841400102</v>
      </c>
      <c r="AB1361">
        <v>53.512954618294103</v>
      </c>
    </row>
    <row r="1362" spans="1:28">
      <c r="A1362">
        <v>7299</v>
      </c>
      <c r="B1362">
        <v>1984655</v>
      </c>
      <c r="C1362" t="s">
        <v>164</v>
      </c>
      <c r="D1362" t="s">
        <v>126</v>
      </c>
      <c r="E1362" t="s">
        <v>179</v>
      </c>
      <c r="F1362" t="s">
        <v>118</v>
      </c>
      <c r="G1362">
        <v>44369.515972222223</v>
      </c>
      <c r="H1362" t="s">
        <v>180</v>
      </c>
      <c r="I1362" t="s">
        <v>116</v>
      </c>
      <c r="J1362" t="s">
        <v>181</v>
      </c>
      <c r="K1362" t="s">
        <v>182</v>
      </c>
      <c r="L1362" t="s">
        <v>183</v>
      </c>
      <c r="M1362">
        <v>1.2E-2</v>
      </c>
      <c r="N1362" t="s">
        <v>149</v>
      </c>
      <c r="O1362" t="b">
        <v>0</v>
      </c>
      <c r="P1362">
        <v>138261413</v>
      </c>
      <c r="Q1362" t="s">
        <v>150</v>
      </c>
      <c r="R1362">
        <v>1E-3</v>
      </c>
      <c r="S1362" t="s">
        <v>184</v>
      </c>
      <c r="T1362">
        <v>2021</v>
      </c>
      <c r="U1362" t="s">
        <v>151</v>
      </c>
      <c r="V1362" t="s">
        <v>188</v>
      </c>
      <c r="W1362" t="s">
        <v>189</v>
      </c>
      <c r="X1362" t="s">
        <v>155</v>
      </c>
      <c r="Y1362">
        <v>636400</v>
      </c>
      <c r="Z1362">
        <v>291600</v>
      </c>
      <c r="AA1362">
        <v>1.4791973795069699</v>
      </c>
      <c r="AB1362">
        <v>52.471107816141703</v>
      </c>
    </row>
    <row r="1363" spans="1:28">
      <c r="A1363">
        <v>7299</v>
      </c>
      <c r="B1363">
        <v>1809105</v>
      </c>
      <c r="C1363" t="s">
        <v>164</v>
      </c>
      <c r="D1363" t="s">
        <v>126</v>
      </c>
      <c r="E1363" t="s">
        <v>179</v>
      </c>
      <c r="F1363" t="s">
        <v>118</v>
      </c>
      <c r="G1363">
        <v>42256.671527777777</v>
      </c>
      <c r="H1363" t="s">
        <v>180</v>
      </c>
      <c r="I1363" t="s">
        <v>116</v>
      </c>
      <c r="J1363" t="s">
        <v>181</v>
      </c>
      <c r="K1363" t="s">
        <v>182</v>
      </c>
      <c r="L1363" t="s">
        <v>183</v>
      </c>
      <c r="M1363">
        <v>9.7999999999999997E-3</v>
      </c>
      <c r="N1363" t="s">
        <v>149</v>
      </c>
      <c r="O1363" t="b">
        <v>0</v>
      </c>
      <c r="P1363">
        <v>138261413</v>
      </c>
      <c r="Q1363" t="s">
        <v>150</v>
      </c>
      <c r="R1363">
        <v>1E-3</v>
      </c>
      <c r="S1363" t="s">
        <v>184</v>
      </c>
      <c r="T1363">
        <v>2015</v>
      </c>
      <c r="U1363" t="s">
        <v>151</v>
      </c>
      <c r="V1363" t="s">
        <v>185</v>
      </c>
      <c r="W1363" t="s">
        <v>186</v>
      </c>
      <c r="X1363" t="s">
        <v>155</v>
      </c>
      <c r="Y1363">
        <v>620600</v>
      </c>
      <c r="Z1363">
        <v>309500</v>
      </c>
      <c r="AA1363">
        <v>1.2588812496391699</v>
      </c>
      <c r="AB1363">
        <v>52.638374352215699</v>
      </c>
    </row>
    <row r="1364" spans="1:28">
      <c r="A1364">
        <v>7299</v>
      </c>
      <c r="B1364">
        <v>1282077</v>
      </c>
      <c r="C1364" t="s">
        <v>164</v>
      </c>
      <c r="D1364" t="s">
        <v>126</v>
      </c>
      <c r="E1364" t="s">
        <v>205</v>
      </c>
      <c r="F1364" t="s">
        <v>112</v>
      </c>
      <c r="G1364">
        <v>43249.519444444442</v>
      </c>
      <c r="H1364" t="s">
        <v>180</v>
      </c>
      <c r="I1364" t="s">
        <v>116</v>
      </c>
      <c r="J1364" t="s">
        <v>210</v>
      </c>
      <c r="K1364" t="s">
        <v>211</v>
      </c>
      <c r="L1364" t="s">
        <v>183</v>
      </c>
      <c r="M1364">
        <v>7.1999999999999995E-2</v>
      </c>
      <c r="N1364" t="s">
        <v>149</v>
      </c>
      <c r="O1364" t="b">
        <v>0</v>
      </c>
      <c r="P1364">
        <v>138261413</v>
      </c>
      <c r="Q1364" t="s">
        <v>150</v>
      </c>
      <c r="R1364">
        <v>1E-3</v>
      </c>
      <c r="S1364" t="s">
        <v>184</v>
      </c>
      <c r="T1364">
        <v>2018</v>
      </c>
      <c r="U1364" t="s">
        <v>151</v>
      </c>
      <c r="V1364" t="s">
        <v>212</v>
      </c>
      <c r="W1364" t="s">
        <v>213</v>
      </c>
      <c r="X1364" t="s">
        <v>155</v>
      </c>
      <c r="Y1364">
        <v>512800</v>
      </c>
      <c r="Z1364">
        <v>217200</v>
      </c>
      <c r="AA1364">
        <v>-0.364053577960054</v>
      </c>
      <c r="AB1364">
        <v>51.842019042643301</v>
      </c>
    </row>
    <row r="1365" spans="1:28">
      <c r="A1365">
        <v>7299</v>
      </c>
      <c r="B1365">
        <v>2018524</v>
      </c>
      <c r="C1365" t="s">
        <v>164</v>
      </c>
      <c r="D1365" t="s">
        <v>126</v>
      </c>
      <c r="E1365" t="s">
        <v>179</v>
      </c>
      <c r="F1365" t="s">
        <v>118</v>
      </c>
      <c r="G1365">
        <v>44804.401388888888</v>
      </c>
      <c r="H1365" t="s">
        <v>180</v>
      </c>
      <c r="I1365" t="s">
        <v>116</v>
      </c>
      <c r="J1365" t="s">
        <v>181</v>
      </c>
      <c r="K1365" t="s">
        <v>182</v>
      </c>
      <c r="L1365" t="s">
        <v>183</v>
      </c>
      <c r="M1365">
        <v>0.01</v>
      </c>
      <c r="N1365" t="s">
        <v>149</v>
      </c>
      <c r="O1365" t="b">
        <v>0</v>
      </c>
      <c r="P1365">
        <v>138261413</v>
      </c>
      <c r="Q1365" t="s">
        <v>150</v>
      </c>
      <c r="R1365">
        <v>1E-3</v>
      </c>
      <c r="S1365" t="s">
        <v>184</v>
      </c>
      <c r="T1365">
        <v>2022</v>
      </c>
      <c r="U1365" t="s">
        <v>151</v>
      </c>
      <c r="V1365" t="s">
        <v>188</v>
      </c>
      <c r="W1365" t="s">
        <v>189</v>
      </c>
      <c r="X1365" t="s">
        <v>155</v>
      </c>
      <c r="Y1365">
        <v>636400</v>
      </c>
      <c r="Z1365">
        <v>291600</v>
      </c>
      <c r="AA1365">
        <v>1.4791973795069699</v>
      </c>
      <c r="AB1365">
        <v>52.471107816141703</v>
      </c>
    </row>
    <row r="1366" spans="1:28">
      <c r="A1366">
        <v>7299</v>
      </c>
      <c r="B1366">
        <v>1942868</v>
      </c>
      <c r="C1366" t="s">
        <v>164</v>
      </c>
      <c r="D1366" t="s">
        <v>126</v>
      </c>
      <c r="E1366" t="s">
        <v>179</v>
      </c>
      <c r="F1366" t="s">
        <v>118</v>
      </c>
      <c r="G1366">
        <v>43704.384027777778</v>
      </c>
      <c r="H1366" t="s">
        <v>180</v>
      </c>
      <c r="I1366" t="s">
        <v>116</v>
      </c>
      <c r="J1366" t="s">
        <v>181</v>
      </c>
      <c r="K1366" t="s">
        <v>182</v>
      </c>
      <c r="L1366" t="s">
        <v>183</v>
      </c>
      <c r="M1366">
        <v>0.01</v>
      </c>
      <c r="N1366" t="s">
        <v>149</v>
      </c>
      <c r="O1366" t="b">
        <v>0</v>
      </c>
      <c r="P1366">
        <v>138261413</v>
      </c>
      <c r="Q1366" t="s">
        <v>150</v>
      </c>
      <c r="R1366">
        <v>1E-3</v>
      </c>
      <c r="S1366" t="s">
        <v>184</v>
      </c>
      <c r="T1366">
        <v>2019</v>
      </c>
      <c r="U1366" t="s">
        <v>151</v>
      </c>
      <c r="V1366" t="s">
        <v>188</v>
      </c>
      <c r="W1366" t="s">
        <v>189</v>
      </c>
      <c r="X1366" t="s">
        <v>155</v>
      </c>
      <c r="Y1366">
        <v>636400</v>
      </c>
      <c r="Z1366">
        <v>291600</v>
      </c>
      <c r="AA1366">
        <v>1.4791973795069699</v>
      </c>
      <c r="AB1366">
        <v>52.471107816141703</v>
      </c>
    </row>
    <row r="1367" spans="1:28">
      <c r="A1367">
        <v>7299</v>
      </c>
      <c r="B1367">
        <v>1901704</v>
      </c>
      <c r="C1367" t="s">
        <v>164</v>
      </c>
      <c r="D1367" t="s">
        <v>126</v>
      </c>
      <c r="E1367" t="s">
        <v>179</v>
      </c>
      <c r="F1367" t="s">
        <v>118</v>
      </c>
      <c r="G1367">
        <v>43230.379861111112</v>
      </c>
      <c r="H1367" t="s">
        <v>180</v>
      </c>
      <c r="I1367" t="s">
        <v>116</v>
      </c>
      <c r="J1367" t="s">
        <v>199</v>
      </c>
      <c r="K1367" t="s">
        <v>200</v>
      </c>
      <c r="L1367" t="s">
        <v>183</v>
      </c>
      <c r="M1367">
        <v>5.6000000000000001E-2</v>
      </c>
      <c r="N1367" t="s">
        <v>149</v>
      </c>
      <c r="O1367" t="b">
        <v>0</v>
      </c>
      <c r="P1367">
        <v>138261413</v>
      </c>
      <c r="Q1367" t="s">
        <v>150</v>
      </c>
      <c r="R1367">
        <v>1E-3</v>
      </c>
      <c r="S1367" t="s">
        <v>184</v>
      </c>
      <c r="T1367">
        <v>2018</v>
      </c>
      <c r="U1367" t="s">
        <v>151</v>
      </c>
      <c r="V1367" t="s">
        <v>201</v>
      </c>
      <c r="W1367" t="s">
        <v>202</v>
      </c>
      <c r="X1367" t="s">
        <v>155</v>
      </c>
      <c r="Y1367">
        <v>516100</v>
      </c>
      <c r="Z1367">
        <v>253300</v>
      </c>
      <c r="AA1367">
        <v>-0.30395486908298303</v>
      </c>
      <c r="AB1367">
        <v>52.1657659569386</v>
      </c>
    </row>
    <row r="1368" spans="1:28">
      <c r="A1368">
        <v>7299</v>
      </c>
      <c r="B1368">
        <v>1851057</v>
      </c>
      <c r="C1368" t="s">
        <v>164</v>
      </c>
      <c r="D1368" t="s">
        <v>126</v>
      </c>
      <c r="E1368" t="s">
        <v>179</v>
      </c>
      <c r="F1368" t="s">
        <v>118</v>
      </c>
      <c r="G1368">
        <v>42677.414583333331</v>
      </c>
      <c r="H1368" t="s">
        <v>180</v>
      </c>
      <c r="I1368" t="s">
        <v>116</v>
      </c>
      <c r="J1368" t="s">
        <v>181</v>
      </c>
      <c r="K1368" t="s">
        <v>182</v>
      </c>
      <c r="L1368" t="s">
        <v>183</v>
      </c>
      <c r="M1368">
        <v>1.0999999999999999E-2</v>
      </c>
      <c r="N1368" t="s">
        <v>149</v>
      </c>
      <c r="O1368" t="b">
        <v>0</v>
      </c>
      <c r="P1368">
        <v>138261413</v>
      </c>
      <c r="Q1368" t="s">
        <v>150</v>
      </c>
      <c r="R1368">
        <v>1E-3</v>
      </c>
      <c r="S1368" t="s">
        <v>184</v>
      </c>
      <c r="T1368">
        <v>2016</v>
      </c>
      <c r="U1368" t="s">
        <v>151</v>
      </c>
      <c r="V1368" t="s">
        <v>185</v>
      </c>
      <c r="W1368" t="s">
        <v>186</v>
      </c>
      <c r="X1368" t="s">
        <v>155</v>
      </c>
      <c r="Y1368">
        <v>620600</v>
      </c>
      <c r="Z1368">
        <v>309500</v>
      </c>
      <c r="AA1368">
        <v>1.2588812496391699</v>
      </c>
      <c r="AB1368">
        <v>52.638374352215699</v>
      </c>
    </row>
    <row r="1369" spans="1:28">
      <c r="A1369">
        <v>7299</v>
      </c>
      <c r="B1369">
        <v>4771771</v>
      </c>
      <c r="C1369" t="s">
        <v>164</v>
      </c>
      <c r="D1369" t="s">
        <v>126</v>
      </c>
      <c r="E1369" t="s">
        <v>205</v>
      </c>
      <c r="F1369" t="s">
        <v>112</v>
      </c>
      <c r="G1369">
        <v>44322.519444444442</v>
      </c>
      <c r="H1369" t="s">
        <v>191</v>
      </c>
      <c r="I1369" t="s">
        <v>119</v>
      </c>
      <c r="J1369" t="s">
        <v>192</v>
      </c>
      <c r="K1369" t="s">
        <v>193</v>
      </c>
      <c r="L1369" t="s">
        <v>148</v>
      </c>
      <c r="M1369">
        <v>2.0999999999999999E-3</v>
      </c>
      <c r="N1369" t="s">
        <v>149</v>
      </c>
      <c r="O1369" t="b">
        <v>0</v>
      </c>
      <c r="P1369">
        <v>138261413</v>
      </c>
      <c r="Q1369" t="s">
        <v>150</v>
      </c>
      <c r="R1369">
        <v>1E-3</v>
      </c>
      <c r="S1369" t="s">
        <v>184</v>
      </c>
      <c r="T1369">
        <v>2021</v>
      </c>
      <c r="U1369" t="s">
        <v>151</v>
      </c>
      <c r="V1369" t="s">
        <v>194</v>
      </c>
      <c r="W1369" t="s">
        <v>195</v>
      </c>
      <c r="X1369" t="s">
        <v>155</v>
      </c>
      <c r="Y1369">
        <v>357000</v>
      </c>
      <c r="Z1369">
        <v>237460</v>
      </c>
      <c r="AA1369">
        <v>-2.62823009845419</v>
      </c>
      <c r="AB1369">
        <v>52.033868710239098</v>
      </c>
    </row>
    <row r="1370" spans="1:28">
      <c r="A1370">
        <v>7299</v>
      </c>
      <c r="B1370">
        <v>1947088</v>
      </c>
      <c r="C1370" t="s">
        <v>164</v>
      </c>
      <c r="D1370" t="s">
        <v>126</v>
      </c>
      <c r="E1370" t="s">
        <v>179</v>
      </c>
      <c r="F1370" t="s">
        <v>118</v>
      </c>
      <c r="G1370">
        <v>43759.613888888889</v>
      </c>
      <c r="H1370" t="s">
        <v>180</v>
      </c>
      <c r="I1370" t="s">
        <v>116</v>
      </c>
      <c r="J1370" t="s">
        <v>146</v>
      </c>
      <c r="K1370" t="s">
        <v>147</v>
      </c>
      <c r="L1370" t="s">
        <v>183</v>
      </c>
      <c r="M1370">
        <v>2.5999999999999999E-2</v>
      </c>
      <c r="N1370" t="s">
        <v>149</v>
      </c>
      <c r="O1370" t="b">
        <v>0</v>
      </c>
      <c r="P1370">
        <v>138261413</v>
      </c>
      <c r="Q1370" t="s">
        <v>150</v>
      </c>
      <c r="R1370">
        <v>1E-3</v>
      </c>
      <c r="S1370" t="s">
        <v>184</v>
      </c>
      <c r="T1370">
        <v>2019</v>
      </c>
      <c r="U1370" t="s">
        <v>151</v>
      </c>
      <c r="V1370" t="s">
        <v>204</v>
      </c>
      <c r="W1370" t="s">
        <v>154</v>
      </c>
      <c r="X1370" t="s">
        <v>155</v>
      </c>
      <c r="Y1370">
        <v>507500</v>
      </c>
      <c r="Z1370">
        <v>299100</v>
      </c>
      <c r="AA1370">
        <v>-0.41497245145673001</v>
      </c>
      <c r="AB1370">
        <v>52.579097446717</v>
      </c>
    </row>
    <row r="1371" spans="1:28">
      <c r="A1371">
        <v>7299</v>
      </c>
      <c r="B1371">
        <v>5324841</v>
      </c>
      <c r="C1371" t="s">
        <v>164</v>
      </c>
      <c r="D1371" t="s">
        <v>126</v>
      </c>
      <c r="E1371" t="s">
        <v>236</v>
      </c>
      <c r="F1371" t="s">
        <v>115</v>
      </c>
      <c r="G1371">
        <v>44748.711805555555</v>
      </c>
      <c r="H1371" t="s">
        <v>180</v>
      </c>
      <c r="I1371" t="s">
        <v>116</v>
      </c>
      <c r="J1371" t="s">
        <v>256</v>
      </c>
      <c r="K1371" t="s">
        <v>257</v>
      </c>
      <c r="L1371" t="s">
        <v>183</v>
      </c>
      <c r="M1371">
        <v>2.5000000000000001E-2</v>
      </c>
      <c r="N1371" t="s">
        <v>149</v>
      </c>
      <c r="O1371" t="b">
        <v>0</v>
      </c>
      <c r="P1371">
        <v>138261413</v>
      </c>
      <c r="Q1371" t="s">
        <v>150</v>
      </c>
      <c r="R1371">
        <v>1E-3</v>
      </c>
      <c r="S1371" t="s">
        <v>184</v>
      </c>
      <c r="T1371">
        <v>2022</v>
      </c>
      <c r="U1371" t="s">
        <v>151</v>
      </c>
      <c r="V1371" t="s">
        <v>289</v>
      </c>
      <c r="W1371" t="s">
        <v>290</v>
      </c>
      <c r="X1371" t="s">
        <v>155</v>
      </c>
      <c r="Y1371">
        <v>347589</v>
      </c>
      <c r="Z1371">
        <v>412612</v>
      </c>
      <c r="AA1371">
        <v>-2.7935865486517399</v>
      </c>
      <c r="AB1371">
        <v>53.607429655734201</v>
      </c>
    </row>
    <row r="1372" spans="1:28">
      <c r="A1372">
        <v>7299</v>
      </c>
      <c r="B1372">
        <v>1946922</v>
      </c>
      <c r="C1372" t="s">
        <v>164</v>
      </c>
      <c r="D1372" t="s">
        <v>126</v>
      </c>
      <c r="E1372" t="s">
        <v>179</v>
      </c>
      <c r="F1372" t="s">
        <v>118</v>
      </c>
      <c r="G1372">
        <v>43755.431250000001</v>
      </c>
      <c r="H1372" t="s">
        <v>180</v>
      </c>
      <c r="I1372" t="s">
        <v>116</v>
      </c>
      <c r="J1372" t="s">
        <v>181</v>
      </c>
      <c r="K1372" t="s">
        <v>182</v>
      </c>
      <c r="L1372" t="s">
        <v>183</v>
      </c>
      <c r="M1372">
        <v>7.7999999999999996E-3</v>
      </c>
      <c r="N1372" t="s">
        <v>149</v>
      </c>
      <c r="O1372" t="b">
        <v>0</v>
      </c>
      <c r="P1372">
        <v>138261413</v>
      </c>
      <c r="Q1372" t="s">
        <v>150</v>
      </c>
      <c r="R1372">
        <v>1E-3</v>
      </c>
      <c r="S1372" t="s">
        <v>184</v>
      </c>
      <c r="T1372">
        <v>2019</v>
      </c>
      <c r="U1372" t="s">
        <v>151</v>
      </c>
      <c r="V1372" t="s">
        <v>185</v>
      </c>
      <c r="W1372" t="s">
        <v>186</v>
      </c>
      <c r="X1372" t="s">
        <v>155</v>
      </c>
      <c r="Y1372">
        <v>620600</v>
      </c>
      <c r="Z1372">
        <v>309500</v>
      </c>
      <c r="AA1372">
        <v>1.2588812496391699</v>
      </c>
      <c r="AB1372">
        <v>52.638374352215699</v>
      </c>
    </row>
    <row r="1373" spans="1:28">
      <c r="A1373">
        <v>7299</v>
      </c>
      <c r="B1373">
        <v>1865263</v>
      </c>
      <c r="C1373" t="s">
        <v>164</v>
      </c>
      <c r="D1373" t="s">
        <v>126</v>
      </c>
      <c r="E1373" t="s">
        <v>205</v>
      </c>
      <c r="F1373" t="s">
        <v>112</v>
      </c>
      <c r="G1373">
        <v>42796.399305555555</v>
      </c>
      <c r="H1373" t="s">
        <v>180</v>
      </c>
      <c r="I1373" t="s">
        <v>116</v>
      </c>
      <c r="J1373" t="s">
        <v>181</v>
      </c>
      <c r="K1373" t="s">
        <v>182</v>
      </c>
      <c r="L1373" t="s">
        <v>183</v>
      </c>
      <c r="M1373">
        <v>9.9000000000000008E-3</v>
      </c>
      <c r="N1373" t="s">
        <v>149</v>
      </c>
      <c r="O1373" t="b">
        <v>0</v>
      </c>
      <c r="P1373">
        <v>138261413</v>
      </c>
      <c r="Q1373" t="s">
        <v>150</v>
      </c>
      <c r="R1373">
        <v>1E-3</v>
      </c>
      <c r="S1373" t="s">
        <v>184</v>
      </c>
      <c r="T1373">
        <v>2017</v>
      </c>
      <c r="U1373" t="s">
        <v>151</v>
      </c>
      <c r="V1373" t="s">
        <v>188</v>
      </c>
      <c r="W1373" t="s">
        <v>189</v>
      </c>
      <c r="X1373" t="s">
        <v>155</v>
      </c>
      <c r="Y1373">
        <v>636400</v>
      </c>
      <c r="Z1373">
        <v>291600</v>
      </c>
      <c r="AA1373">
        <v>1.4791973795069699</v>
      </c>
      <c r="AB1373">
        <v>52.471107816141703</v>
      </c>
    </row>
    <row r="1374" spans="1:28">
      <c r="A1374">
        <v>7299</v>
      </c>
      <c r="B1374">
        <v>2060666</v>
      </c>
      <c r="C1374" t="s">
        <v>164</v>
      </c>
      <c r="D1374" t="s">
        <v>126</v>
      </c>
      <c r="E1374" t="s">
        <v>179</v>
      </c>
      <c r="F1374" t="s">
        <v>118</v>
      </c>
      <c r="G1374">
        <v>45341.383333333331</v>
      </c>
      <c r="H1374" t="s">
        <v>180</v>
      </c>
      <c r="I1374" t="s">
        <v>116</v>
      </c>
      <c r="J1374" t="s">
        <v>181</v>
      </c>
      <c r="K1374" t="s">
        <v>182</v>
      </c>
      <c r="L1374" t="s">
        <v>183</v>
      </c>
      <c r="M1374">
        <v>4.5999999999999999E-3</v>
      </c>
      <c r="N1374" t="s">
        <v>149</v>
      </c>
      <c r="O1374" t="b">
        <v>0</v>
      </c>
      <c r="P1374">
        <v>138261413</v>
      </c>
      <c r="Q1374" t="s">
        <v>150</v>
      </c>
      <c r="R1374">
        <v>1E-3</v>
      </c>
      <c r="S1374" t="s">
        <v>184</v>
      </c>
      <c r="T1374">
        <v>2024</v>
      </c>
      <c r="U1374" t="s">
        <v>151</v>
      </c>
      <c r="V1374" t="s">
        <v>188</v>
      </c>
      <c r="W1374" t="s">
        <v>189</v>
      </c>
      <c r="X1374" t="s">
        <v>155</v>
      </c>
      <c r="Y1374">
        <v>636400</v>
      </c>
      <c r="Z1374">
        <v>291600</v>
      </c>
      <c r="AA1374">
        <v>1.4791973795069699</v>
      </c>
      <c r="AB1374">
        <v>52.471107816141703</v>
      </c>
    </row>
    <row r="1375" spans="1:28">
      <c r="A1375">
        <v>7299</v>
      </c>
      <c r="B1375">
        <v>1814219</v>
      </c>
      <c r="C1375" t="s">
        <v>164</v>
      </c>
      <c r="D1375" t="s">
        <v>126</v>
      </c>
      <c r="E1375" t="s">
        <v>179</v>
      </c>
      <c r="F1375" t="s">
        <v>118</v>
      </c>
      <c r="G1375">
        <v>42303.432638888888</v>
      </c>
      <c r="H1375" t="s">
        <v>180</v>
      </c>
      <c r="I1375" t="s">
        <v>116</v>
      </c>
      <c r="J1375" t="s">
        <v>181</v>
      </c>
      <c r="K1375" t="s">
        <v>182</v>
      </c>
      <c r="L1375" t="s">
        <v>183</v>
      </c>
      <c r="M1375">
        <v>1.4E-2</v>
      </c>
      <c r="N1375" t="s">
        <v>149</v>
      </c>
      <c r="O1375" t="b">
        <v>0</v>
      </c>
      <c r="P1375">
        <v>138261413</v>
      </c>
      <c r="Q1375" t="s">
        <v>150</v>
      </c>
      <c r="R1375">
        <v>1E-3</v>
      </c>
      <c r="S1375" t="s">
        <v>184</v>
      </c>
      <c r="T1375">
        <v>2015</v>
      </c>
      <c r="U1375" t="s">
        <v>151</v>
      </c>
      <c r="V1375" t="s">
        <v>185</v>
      </c>
      <c r="W1375" t="s">
        <v>186</v>
      </c>
      <c r="X1375" t="s">
        <v>155</v>
      </c>
      <c r="Y1375">
        <v>620600</v>
      </c>
      <c r="Z1375">
        <v>309500</v>
      </c>
      <c r="AA1375">
        <v>1.2588812496391699</v>
      </c>
      <c r="AB1375">
        <v>52.638374352215699</v>
      </c>
    </row>
    <row r="1376" spans="1:28">
      <c r="A1376">
        <v>7299</v>
      </c>
      <c r="B1376">
        <v>1858062</v>
      </c>
      <c r="C1376" t="s">
        <v>164</v>
      </c>
      <c r="D1376" t="s">
        <v>126</v>
      </c>
      <c r="E1376" t="s">
        <v>179</v>
      </c>
      <c r="F1376" t="s">
        <v>118</v>
      </c>
      <c r="G1376">
        <v>42713.564583333333</v>
      </c>
      <c r="H1376" t="s">
        <v>180</v>
      </c>
      <c r="I1376" t="s">
        <v>116</v>
      </c>
      <c r="J1376" t="s">
        <v>181</v>
      </c>
      <c r="K1376" t="s">
        <v>182</v>
      </c>
      <c r="L1376" t="s">
        <v>183</v>
      </c>
      <c r="M1376">
        <v>1.7999999999999999E-2</v>
      </c>
      <c r="N1376" t="s">
        <v>149</v>
      </c>
      <c r="O1376" t="b">
        <v>0</v>
      </c>
      <c r="P1376">
        <v>138261413</v>
      </c>
      <c r="Q1376" t="s">
        <v>150</v>
      </c>
      <c r="R1376">
        <v>1E-3</v>
      </c>
      <c r="S1376" t="s">
        <v>184</v>
      </c>
      <c r="T1376">
        <v>2016</v>
      </c>
      <c r="U1376" t="s">
        <v>151</v>
      </c>
      <c r="V1376" t="s">
        <v>188</v>
      </c>
      <c r="W1376" t="s">
        <v>189</v>
      </c>
      <c r="X1376" t="s">
        <v>155</v>
      </c>
      <c r="Y1376">
        <v>636400</v>
      </c>
      <c r="Z1376">
        <v>291600</v>
      </c>
      <c r="AA1376">
        <v>1.4791973795069699</v>
      </c>
      <c r="AB1376">
        <v>52.471107816141703</v>
      </c>
    </row>
    <row r="1377" spans="1:28">
      <c r="A1377">
        <v>7299</v>
      </c>
      <c r="B1377">
        <v>1675205</v>
      </c>
      <c r="C1377" t="s">
        <v>164</v>
      </c>
      <c r="D1377" t="s">
        <v>126</v>
      </c>
      <c r="E1377" t="s">
        <v>179</v>
      </c>
      <c r="F1377" t="s">
        <v>118</v>
      </c>
      <c r="G1377">
        <v>44313.51666666667</v>
      </c>
      <c r="H1377" t="s">
        <v>180</v>
      </c>
      <c r="I1377" t="s">
        <v>116</v>
      </c>
      <c r="J1377" t="s">
        <v>165</v>
      </c>
      <c r="K1377" t="s">
        <v>166</v>
      </c>
      <c r="L1377" t="s">
        <v>183</v>
      </c>
      <c r="M1377">
        <v>4.4000000000000003E-3</v>
      </c>
      <c r="N1377" t="s">
        <v>149</v>
      </c>
      <c r="O1377" t="b">
        <v>0</v>
      </c>
      <c r="P1377">
        <v>138261413</v>
      </c>
      <c r="Q1377" t="s">
        <v>150</v>
      </c>
      <c r="R1377">
        <v>1E-3</v>
      </c>
      <c r="S1377" t="s">
        <v>184</v>
      </c>
      <c r="T1377">
        <v>2021</v>
      </c>
      <c r="U1377" t="s">
        <v>151</v>
      </c>
      <c r="V1377" t="s">
        <v>242</v>
      </c>
      <c r="W1377" t="s">
        <v>243</v>
      </c>
      <c r="X1377" t="s">
        <v>155</v>
      </c>
      <c r="Y1377">
        <v>456840</v>
      </c>
      <c r="Z1377">
        <v>455364</v>
      </c>
      <c r="AA1377">
        <v>-1.13455725358881</v>
      </c>
      <c r="AB1377">
        <v>53.991201424557502</v>
      </c>
    </row>
    <row r="1378" spans="1:28">
      <c r="A1378">
        <v>7299</v>
      </c>
      <c r="B1378">
        <v>1857419</v>
      </c>
      <c r="C1378" t="s">
        <v>164</v>
      </c>
      <c r="D1378" t="s">
        <v>126</v>
      </c>
      <c r="E1378" t="s">
        <v>179</v>
      </c>
      <c r="F1378" t="s">
        <v>118</v>
      </c>
      <c r="G1378">
        <v>42710.334027777775</v>
      </c>
      <c r="H1378" t="s">
        <v>180</v>
      </c>
      <c r="I1378" t="s">
        <v>116</v>
      </c>
      <c r="J1378" t="s">
        <v>181</v>
      </c>
      <c r="K1378" t="s">
        <v>182</v>
      </c>
      <c r="L1378" t="s">
        <v>183</v>
      </c>
      <c r="M1378">
        <v>1.2E-2</v>
      </c>
      <c r="N1378" t="s">
        <v>149</v>
      </c>
      <c r="O1378" t="b">
        <v>0</v>
      </c>
      <c r="P1378">
        <v>138261413</v>
      </c>
      <c r="Q1378" t="s">
        <v>150</v>
      </c>
      <c r="R1378">
        <v>1E-3</v>
      </c>
      <c r="S1378" t="s">
        <v>184</v>
      </c>
      <c r="T1378">
        <v>2016</v>
      </c>
      <c r="U1378" t="s">
        <v>151</v>
      </c>
      <c r="V1378" t="s">
        <v>188</v>
      </c>
      <c r="W1378" t="s">
        <v>189</v>
      </c>
      <c r="X1378" t="s">
        <v>155</v>
      </c>
      <c r="Y1378">
        <v>636400</v>
      </c>
      <c r="Z1378">
        <v>291600</v>
      </c>
      <c r="AA1378">
        <v>1.4791973795069699</v>
      </c>
      <c r="AB1378">
        <v>52.471107816141703</v>
      </c>
    </row>
    <row r="1379" spans="1:28">
      <c r="A1379">
        <v>7299</v>
      </c>
      <c r="B1379">
        <v>1923739</v>
      </c>
      <c r="C1379" t="s">
        <v>164</v>
      </c>
      <c r="D1379" t="s">
        <v>126</v>
      </c>
      <c r="E1379" t="s">
        <v>179</v>
      </c>
      <c r="F1379" t="s">
        <v>118</v>
      </c>
      <c r="G1379">
        <v>43487.372916666667</v>
      </c>
      <c r="H1379" t="s">
        <v>180</v>
      </c>
      <c r="I1379" t="s">
        <v>116</v>
      </c>
      <c r="J1379" t="s">
        <v>181</v>
      </c>
      <c r="K1379" t="s">
        <v>182</v>
      </c>
      <c r="L1379" t="s">
        <v>183</v>
      </c>
      <c r="M1379">
        <v>1.4E-2</v>
      </c>
      <c r="N1379" t="s">
        <v>149</v>
      </c>
      <c r="O1379" t="b">
        <v>0</v>
      </c>
      <c r="P1379">
        <v>138261413</v>
      </c>
      <c r="Q1379" t="s">
        <v>150</v>
      </c>
      <c r="R1379">
        <v>1E-3</v>
      </c>
      <c r="S1379" t="s">
        <v>184</v>
      </c>
      <c r="T1379">
        <v>2019</v>
      </c>
      <c r="U1379" t="s">
        <v>151</v>
      </c>
      <c r="V1379" t="s">
        <v>188</v>
      </c>
      <c r="W1379" t="s">
        <v>189</v>
      </c>
      <c r="X1379" t="s">
        <v>155</v>
      </c>
      <c r="Y1379">
        <v>636400</v>
      </c>
      <c r="Z1379">
        <v>291600</v>
      </c>
      <c r="AA1379">
        <v>1.4791973795069699</v>
      </c>
      <c r="AB1379">
        <v>52.471107816141703</v>
      </c>
    </row>
    <row r="1380" spans="1:28">
      <c r="A1380">
        <v>7299</v>
      </c>
      <c r="B1380">
        <v>4716322</v>
      </c>
      <c r="C1380" t="s">
        <v>164</v>
      </c>
      <c r="D1380" t="s">
        <v>126</v>
      </c>
      <c r="E1380" t="s">
        <v>205</v>
      </c>
      <c r="F1380" t="s">
        <v>112</v>
      </c>
      <c r="G1380">
        <v>43439.51666666667</v>
      </c>
      <c r="H1380" t="s">
        <v>180</v>
      </c>
      <c r="I1380" t="s">
        <v>116</v>
      </c>
      <c r="J1380" t="s">
        <v>237</v>
      </c>
      <c r="K1380" t="s">
        <v>238</v>
      </c>
      <c r="L1380" t="s">
        <v>183</v>
      </c>
      <c r="M1380">
        <v>3.5000000000000003E-2</v>
      </c>
      <c r="N1380" t="s">
        <v>149</v>
      </c>
      <c r="O1380" t="b">
        <v>0</v>
      </c>
      <c r="P1380">
        <v>138261413</v>
      </c>
      <c r="Q1380" t="s">
        <v>150</v>
      </c>
      <c r="R1380">
        <v>1E-3</v>
      </c>
      <c r="S1380" t="s">
        <v>184</v>
      </c>
      <c r="T1380">
        <v>2018</v>
      </c>
      <c r="U1380" t="s">
        <v>151</v>
      </c>
      <c r="V1380" t="s">
        <v>239</v>
      </c>
      <c r="W1380" t="s">
        <v>240</v>
      </c>
      <c r="X1380" t="s">
        <v>155</v>
      </c>
      <c r="Y1380">
        <v>419190</v>
      </c>
      <c r="Z1380">
        <v>291450</v>
      </c>
      <c r="AA1380">
        <v>-1.7186140218863399</v>
      </c>
      <c r="AB1380">
        <v>52.520595493892301</v>
      </c>
    </row>
    <row r="1381" spans="1:28">
      <c r="A1381">
        <v>7299</v>
      </c>
      <c r="B1381">
        <v>1790546</v>
      </c>
      <c r="C1381" t="s">
        <v>164</v>
      </c>
      <c r="D1381" t="s">
        <v>126</v>
      </c>
      <c r="E1381" t="s">
        <v>179</v>
      </c>
      <c r="F1381" t="s">
        <v>118</v>
      </c>
      <c r="G1381">
        <v>42073.54791666667</v>
      </c>
      <c r="H1381" t="s">
        <v>180</v>
      </c>
      <c r="I1381" t="s">
        <v>116</v>
      </c>
      <c r="J1381" t="s">
        <v>181</v>
      </c>
      <c r="K1381" t="s">
        <v>182</v>
      </c>
      <c r="L1381" t="s">
        <v>183</v>
      </c>
      <c r="M1381">
        <v>6.7000000000000002E-3</v>
      </c>
      <c r="N1381" t="s">
        <v>149</v>
      </c>
      <c r="O1381" t="b">
        <v>0</v>
      </c>
      <c r="P1381">
        <v>138261413</v>
      </c>
      <c r="Q1381" t="s">
        <v>150</v>
      </c>
      <c r="R1381">
        <v>1E-3</v>
      </c>
      <c r="S1381" t="s">
        <v>184</v>
      </c>
      <c r="T1381">
        <v>2015</v>
      </c>
      <c r="U1381" t="s">
        <v>151</v>
      </c>
      <c r="V1381" t="s">
        <v>185</v>
      </c>
      <c r="W1381" t="s">
        <v>186</v>
      </c>
      <c r="X1381" t="s">
        <v>155</v>
      </c>
      <c r="Y1381">
        <v>620600</v>
      </c>
      <c r="Z1381">
        <v>309500</v>
      </c>
      <c r="AA1381">
        <v>1.2588812496391699</v>
      </c>
      <c r="AB1381">
        <v>52.638374352215699</v>
      </c>
    </row>
    <row r="1382" spans="1:28">
      <c r="A1382">
        <v>7299</v>
      </c>
      <c r="B1382">
        <v>1899735</v>
      </c>
      <c r="C1382" t="s">
        <v>164</v>
      </c>
      <c r="D1382" t="s">
        <v>126</v>
      </c>
      <c r="E1382" t="s">
        <v>179</v>
      </c>
      <c r="F1382" t="s">
        <v>118</v>
      </c>
      <c r="G1382">
        <v>43216.499305555553</v>
      </c>
      <c r="H1382" t="s">
        <v>180</v>
      </c>
      <c r="I1382" t="s">
        <v>116</v>
      </c>
      <c r="J1382" t="s">
        <v>199</v>
      </c>
      <c r="K1382" t="s">
        <v>200</v>
      </c>
      <c r="L1382" t="s">
        <v>183</v>
      </c>
      <c r="M1382">
        <v>3.3000000000000002E-2</v>
      </c>
      <c r="N1382" t="s">
        <v>149</v>
      </c>
      <c r="O1382" t="b">
        <v>0</v>
      </c>
      <c r="P1382">
        <v>138261413</v>
      </c>
      <c r="Q1382" t="s">
        <v>150</v>
      </c>
      <c r="R1382">
        <v>1E-3</v>
      </c>
      <c r="S1382" t="s">
        <v>184</v>
      </c>
      <c r="T1382">
        <v>2018</v>
      </c>
      <c r="U1382" t="s">
        <v>151</v>
      </c>
      <c r="V1382" t="s">
        <v>201</v>
      </c>
      <c r="W1382" t="s">
        <v>202</v>
      </c>
      <c r="X1382" t="s">
        <v>155</v>
      </c>
      <c r="Y1382">
        <v>516100</v>
      </c>
      <c r="Z1382">
        <v>253300</v>
      </c>
      <c r="AA1382">
        <v>-0.30395486908298303</v>
      </c>
      <c r="AB1382">
        <v>52.1657659569386</v>
      </c>
    </row>
    <row r="1383" spans="1:28">
      <c r="A1383">
        <v>7299</v>
      </c>
      <c r="B1383">
        <v>1828825</v>
      </c>
      <c r="C1383" t="s">
        <v>164</v>
      </c>
      <c r="D1383" t="s">
        <v>126</v>
      </c>
      <c r="E1383" t="s">
        <v>179</v>
      </c>
      <c r="F1383" t="s">
        <v>118</v>
      </c>
      <c r="G1383">
        <v>42467.456944444442</v>
      </c>
      <c r="H1383" t="s">
        <v>180</v>
      </c>
      <c r="I1383" t="s">
        <v>116</v>
      </c>
      <c r="J1383" t="s">
        <v>199</v>
      </c>
      <c r="K1383" t="s">
        <v>200</v>
      </c>
      <c r="L1383" t="s">
        <v>183</v>
      </c>
      <c r="M1383">
        <v>5.7000000000000002E-2</v>
      </c>
      <c r="N1383" t="s">
        <v>149</v>
      </c>
      <c r="O1383" t="b">
        <v>0</v>
      </c>
      <c r="P1383">
        <v>138261413</v>
      </c>
      <c r="Q1383" t="s">
        <v>150</v>
      </c>
      <c r="R1383">
        <v>1E-3</v>
      </c>
      <c r="S1383" t="s">
        <v>184</v>
      </c>
      <c r="T1383">
        <v>2016</v>
      </c>
      <c r="U1383" t="s">
        <v>151</v>
      </c>
      <c r="V1383" t="s">
        <v>201</v>
      </c>
      <c r="W1383" t="s">
        <v>202</v>
      </c>
      <c r="X1383" t="s">
        <v>155</v>
      </c>
      <c r="Y1383">
        <v>516100</v>
      </c>
      <c r="Z1383">
        <v>253300</v>
      </c>
      <c r="AA1383">
        <v>-0.30395486908298303</v>
      </c>
      <c r="AB1383">
        <v>52.1657659569386</v>
      </c>
    </row>
    <row r="1384" spans="1:28">
      <c r="A1384">
        <v>7299</v>
      </c>
      <c r="B1384">
        <v>1506283</v>
      </c>
      <c r="C1384" t="s">
        <v>164</v>
      </c>
      <c r="D1384" t="s">
        <v>126</v>
      </c>
      <c r="E1384" t="s">
        <v>205</v>
      </c>
      <c r="F1384" t="s">
        <v>112</v>
      </c>
      <c r="G1384">
        <v>43713.52847222222</v>
      </c>
      <c r="H1384" t="s">
        <v>180</v>
      </c>
      <c r="I1384" t="s">
        <v>116</v>
      </c>
      <c r="J1384" t="s">
        <v>228</v>
      </c>
      <c r="K1384" t="s">
        <v>229</v>
      </c>
      <c r="L1384" t="s">
        <v>183</v>
      </c>
      <c r="M1384">
        <v>7.2999999999999995E-2</v>
      </c>
      <c r="N1384" t="s">
        <v>149</v>
      </c>
      <c r="O1384" t="b">
        <v>0</v>
      </c>
      <c r="P1384">
        <v>138261413</v>
      </c>
      <c r="Q1384" t="s">
        <v>150</v>
      </c>
      <c r="R1384">
        <v>1E-3</v>
      </c>
      <c r="S1384" t="s">
        <v>184</v>
      </c>
      <c r="T1384">
        <v>2019</v>
      </c>
      <c r="U1384" t="s">
        <v>151</v>
      </c>
      <c r="V1384" t="s">
        <v>404</v>
      </c>
      <c r="W1384" t="s">
        <v>405</v>
      </c>
      <c r="X1384" t="s">
        <v>155</v>
      </c>
      <c r="Y1384">
        <v>553200</v>
      </c>
      <c r="Z1384">
        <v>105050</v>
      </c>
      <c r="AA1384">
        <v>0.17377027105154899</v>
      </c>
      <c r="AB1384">
        <v>50.824727052915897</v>
      </c>
    </row>
    <row r="1385" spans="1:28">
      <c r="A1385">
        <v>7299</v>
      </c>
      <c r="B1385">
        <v>1837829</v>
      </c>
      <c r="C1385" t="s">
        <v>164</v>
      </c>
      <c r="D1385" t="s">
        <v>126</v>
      </c>
      <c r="E1385" t="s">
        <v>179</v>
      </c>
      <c r="F1385" t="s">
        <v>118</v>
      </c>
      <c r="G1385">
        <v>42559.611111111109</v>
      </c>
      <c r="H1385" t="s">
        <v>180</v>
      </c>
      <c r="I1385" t="s">
        <v>116</v>
      </c>
      <c r="J1385" t="s">
        <v>146</v>
      </c>
      <c r="K1385" t="s">
        <v>147</v>
      </c>
      <c r="L1385" t="s">
        <v>183</v>
      </c>
      <c r="M1385">
        <v>4.8000000000000001E-2</v>
      </c>
      <c r="N1385" t="s">
        <v>149</v>
      </c>
      <c r="O1385" t="b">
        <v>0</v>
      </c>
      <c r="P1385">
        <v>138261413</v>
      </c>
      <c r="Q1385" t="s">
        <v>150</v>
      </c>
      <c r="R1385">
        <v>1E-3</v>
      </c>
      <c r="S1385" t="s">
        <v>184</v>
      </c>
      <c r="T1385">
        <v>2016</v>
      </c>
      <c r="U1385" t="s">
        <v>151</v>
      </c>
      <c r="V1385" t="s">
        <v>204</v>
      </c>
      <c r="W1385" t="s">
        <v>154</v>
      </c>
      <c r="X1385" t="s">
        <v>155</v>
      </c>
      <c r="Y1385">
        <v>507500</v>
      </c>
      <c r="Z1385">
        <v>299100</v>
      </c>
      <c r="AA1385">
        <v>-0.41497245145673001</v>
      </c>
      <c r="AB1385">
        <v>52.579097446717</v>
      </c>
    </row>
    <row r="1386" spans="1:28">
      <c r="A1386">
        <v>7299</v>
      </c>
      <c r="B1386">
        <v>1862231</v>
      </c>
      <c r="C1386" t="s">
        <v>164</v>
      </c>
      <c r="D1386" t="s">
        <v>126</v>
      </c>
      <c r="E1386" t="s">
        <v>179</v>
      </c>
      <c r="F1386" t="s">
        <v>118</v>
      </c>
      <c r="G1386">
        <v>42766.345138888886</v>
      </c>
      <c r="H1386" t="s">
        <v>180</v>
      </c>
      <c r="I1386" t="s">
        <v>116</v>
      </c>
      <c r="J1386" t="s">
        <v>181</v>
      </c>
      <c r="K1386" t="s">
        <v>182</v>
      </c>
      <c r="L1386" t="s">
        <v>183</v>
      </c>
      <c r="M1386">
        <v>1.2E-2</v>
      </c>
      <c r="N1386" t="s">
        <v>149</v>
      </c>
      <c r="O1386" t="b">
        <v>0</v>
      </c>
      <c r="P1386">
        <v>138261413</v>
      </c>
      <c r="Q1386" t="s">
        <v>150</v>
      </c>
      <c r="R1386">
        <v>1E-3</v>
      </c>
      <c r="S1386" t="s">
        <v>184</v>
      </c>
      <c r="T1386">
        <v>2017</v>
      </c>
      <c r="U1386" t="s">
        <v>151</v>
      </c>
      <c r="V1386" t="s">
        <v>188</v>
      </c>
      <c r="W1386" t="s">
        <v>189</v>
      </c>
      <c r="X1386" t="s">
        <v>155</v>
      </c>
      <c r="Y1386">
        <v>636400</v>
      </c>
      <c r="Z1386">
        <v>291600</v>
      </c>
      <c r="AA1386">
        <v>1.4791973795069699</v>
      </c>
      <c r="AB1386">
        <v>52.471107816141703</v>
      </c>
    </row>
    <row r="1387" spans="1:28">
      <c r="A1387">
        <v>7299</v>
      </c>
      <c r="B1387">
        <v>1847028</v>
      </c>
      <c r="C1387" t="s">
        <v>164</v>
      </c>
      <c r="D1387" t="s">
        <v>126</v>
      </c>
      <c r="E1387" t="s">
        <v>179</v>
      </c>
      <c r="F1387" t="s">
        <v>118</v>
      </c>
      <c r="G1387">
        <v>42642.448611111111</v>
      </c>
      <c r="H1387" t="s">
        <v>180</v>
      </c>
      <c r="I1387" t="s">
        <v>116</v>
      </c>
      <c r="J1387" t="s">
        <v>146</v>
      </c>
      <c r="K1387" t="s">
        <v>147</v>
      </c>
      <c r="L1387" t="s">
        <v>183</v>
      </c>
      <c r="M1387">
        <v>1.2999999999999999E-2</v>
      </c>
      <c r="N1387" t="s">
        <v>149</v>
      </c>
      <c r="O1387" t="b">
        <v>0</v>
      </c>
      <c r="P1387">
        <v>138261413</v>
      </c>
      <c r="Q1387" t="s">
        <v>150</v>
      </c>
      <c r="R1387">
        <v>1E-3</v>
      </c>
      <c r="S1387" t="s">
        <v>184</v>
      </c>
      <c r="T1387">
        <v>2016</v>
      </c>
      <c r="U1387" t="s">
        <v>151</v>
      </c>
      <c r="V1387" t="s">
        <v>225</v>
      </c>
      <c r="W1387" t="s">
        <v>226</v>
      </c>
      <c r="X1387" t="s">
        <v>155</v>
      </c>
      <c r="Y1387">
        <v>500098</v>
      </c>
      <c r="Z1387">
        <v>402866</v>
      </c>
      <c r="AA1387">
        <v>-0.49196935841400102</v>
      </c>
      <c r="AB1387">
        <v>53.512954618294103</v>
      </c>
    </row>
    <row r="1388" spans="1:28">
      <c r="A1388">
        <v>7299</v>
      </c>
      <c r="B1388">
        <v>1920008</v>
      </c>
      <c r="C1388" t="s">
        <v>164</v>
      </c>
      <c r="D1388" t="s">
        <v>126</v>
      </c>
      <c r="E1388" t="s">
        <v>205</v>
      </c>
      <c r="F1388" t="s">
        <v>112</v>
      </c>
      <c r="G1388">
        <v>43438.57916666667</v>
      </c>
      <c r="H1388" t="s">
        <v>180</v>
      </c>
      <c r="I1388" t="s">
        <v>116</v>
      </c>
      <c r="J1388" t="s">
        <v>181</v>
      </c>
      <c r="K1388" t="s">
        <v>182</v>
      </c>
      <c r="L1388" t="s">
        <v>183</v>
      </c>
      <c r="M1388">
        <v>8.3999999999999995E-3</v>
      </c>
      <c r="N1388" t="s">
        <v>149</v>
      </c>
      <c r="O1388" t="b">
        <v>0</v>
      </c>
      <c r="P1388">
        <v>138261413</v>
      </c>
      <c r="Q1388" t="s">
        <v>150</v>
      </c>
      <c r="R1388">
        <v>1E-3</v>
      </c>
      <c r="S1388" t="s">
        <v>184</v>
      </c>
      <c r="T1388">
        <v>2018</v>
      </c>
      <c r="U1388" t="s">
        <v>151</v>
      </c>
      <c r="V1388" t="s">
        <v>185</v>
      </c>
      <c r="W1388" t="s">
        <v>186</v>
      </c>
      <c r="X1388" t="s">
        <v>155</v>
      </c>
      <c r="Y1388">
        <v>620600</v>
      </c>
      <c r="Z1388">
        <v>309500</v>
      </c>
      <c r="AA1388">
        <v>1.2588812496391699</v>
      </c>
      <c r="AB1388">
        <v>52.638374352215699</v>
      </c>
    </row>
    <row r="1389" spans="1:28">
      <c r="A1389">
        <v>7299</v>
      </c>
      <c r="B1389">
        <v>1860340</v>
      </c>
      <c r="C1389" t="s">
        <v>164</v>
      </c>
      <c r="D1389" t="s">
        <v>126</v>
      </c>
      <c r="E1389" t="s">
        <v>179</v>
      </c>
      <c r="F1389" t="s">
        <v>118</v>
      </c>
      <c r="G1389">
        <v>42746.393750000003</v>
      </c>
      <c r="H1389" t="s">
        <v>180</v>
      </c>
      <c r="I1389" t="s">
        <v>116</v>
      </c>
      <c r="J1389" t="s">
        <v>181</v>
      </c>
      <c r="K1389" t="s">
        <v>182</v>
      </c>
      <c r="L1389" t="s">
        <v>183</v>
      </c>
      <c r="M1389">
        <v>1.2E-2</v>
      </c>
      <c r="N1389" t="s">
        <v>149</v>
      </c>
      <c r="O1389" t="b">
        <v>0</v>
      </c>
      <c r="P1389">
        <v>138261413</v>
      </c>
      <c r="Q1389" t="s">
        <v>150</v>
      </c>
      <c r="R1389">
        <v>1E-3</v>
      </c>
      <c r="S1389" t="s">
        <v>184</v>
      </c>
      <c r="T1389">
        <v>2017</v>
      </c>
      <c r="U1389" t="s">
        <v>151</v>
      </c>
      <c r="V1389" t="s">
        <v>185</v>
      </c>
      <c r="W1389" t="s">
        <v>186</v>
      </c>
      <c r="X1389" t="s">
        <v>155</v>
      </c>
      <c r="Y1389">
        <v>620600</v>
      </c>
      <c r="Z1389">
        <v>309500</v>
      </c>
      <c r="AA1389">
        <v>1.2588812496391699</v>
      </c>
      <c r="AB1389">
        <v>52.638374352215699</v>
      </c>
    </row>
    <row r="1390" spans="1:28">
      <c r="A1390">
        <v>7299</v>
      </c>
      <c r="B1390">
        <v>1946617</v>
      </c>
      <c r="C1390" t="s">
        <v>164</v>
      </c>
      <c r="D1390" t="s">
        <v>126</v>
      </c>
      <c r="E1390" t="s">
        <v>205</v>
      </c>
      <c r="F1390" t="s">
        <v>112</v>
      </c>
      <c r="G1390">
        <v>43753.368055555555</v>
      </c>
      <c r="H1390" t="s">
        <v>180</v>
      </c>
      <c r="I1390" t="s">
        <v>116</v>
      </c>
      <c r="J1390" t="s">
        <v>181</v>
      </c>
      <c r="K1390" t="s">
        <v>182</v>
      </c>
      <c r="L1390" t="s">
        <v>183</v>
      </c>
      <c r="M1390">
        <v>1.7000000000000001E-2</v>
      </c>
      <c r="N1390" t="s">
        <v>149</v>
      </c>
      <c r="O1390" t="b">
        <v>0</v>
      </c>
      <c r="P1390">
        <v>138261413</v>
      </c>
      <c r="Q1390" t="s">
        <v>150</v>
      </c>
      <c r="R1390">
        <v>1E-3</v>
      </c>
      <c r="S1390" t="s">
        <v>184</v>
      </c>
      <c r="T1390">
        <v>2019</v>
      </c>
      <c r="U1390" t="s">
        <v>151</v>
      </c>
      <c r="V1390" t="s">
        <v>188</v>
      </c>
      <c r="W1390" t="s">
        <v>189</v>
      </c>
      <c r="X1390" t="s">
        <v>155</v>
      </c>
      <c r="Y1390">
        <v>636400</v>
      </c>
      <c r="Z1390">
        <v>291600</v>
      </c>
      <c r="AA1390">
        <v>1.4791973795069699</v>
      </c>
      <c r="AB1390">
        <v>52.471107816141703</v>
      </c>
    </row>
    <row r="1391" spans="1:28">
      <c r="A1391">
        <v>7299</v>
      </c>
      <c r="B1391">
        <v>1906726</v>
      </c>
      <c r="C1391" t="s">
        <v>164</v>
      </c>
      <c r="D1391" t="s">
        <v>126</v>
      </c>
      <c r="E1391" t="s">
        <v>179</v>
      </c>
      <c r="F1391" t="s">
        <v>118</v>
      </c>
      <c r="G1391">
        <v>43286.529166666667</v>
      </c>
      <c r="H1391" t="s">
        <v>180</v>
      </c>
      <c r="I1391" t="s">
        <v>116</v>
      </c>
      <c r="J1391" t="s">
        <v>199</v>
      </c>
      <c r="K1391" t="s">
        <v>200</v>
      </c>
      <c r="L1391" t="s">
        <v>183</v>
      </c>
      <c r="M1391">
        <v>2.5000000000000001E-2</v>
      </c>
      <c r="N1391" t="s">
        <v>149</v>
      </c>
      <c r="O1391" t="b">
        <v>0</v>
      </c>
      <c r="P1391">
        <v>138261413</v>
      </c>
      <c r="Q1391" t="s">
        <v>150</v>
      </c>
      <c r="R1391">
        <v>1E-3</v>
      </c>
      <c r="S1391" t="s">
        <v>184</v>
      </c>
      <c r="T1391">
        <v>2018</v>
      </c>
      <c r="U1391" t="s">
        <v>151</v>
      </c>
      <c r="V1391" t="s">
        <v>207</v>
      </c>
      <c r="W1391" t="s">
        <v>208</v>
      </c>
      <c r="X1391" t="s">
        <v>155</v>
      </c>
      <c r="Y1391">
        <v>515935</v>
      </c>
      <c r="Z1391">
        <v>253417</v>
      </c>
      <c r="AA1391">
        <v>-0.30632621725807402</v>
      </c>
      <c r="AB1391">
        <v>52.1668520239771</v>
      </c>
    </row>
    <row r="1392" spans="1:28">
      <c r="A1392">
        <v>7299</v>
      </c>
      <c r="B1392">
        <v>1924445</v>
      </c>
      <c r="C1392" t="s">
        <v>164</v>
      </c>
      <c r="D1392" t="s">
        <v>126</v>
      </c>
      <c r="E1392" t="s">
        <v>205</v>
      </c>
      <c r="F1392" t="s">
        <v>112</v>
      </c>
      <c r="G1392">
        <v>43500.548611111109</v>
      </c>
      <c r="H1392" t="s">
        <v>180</v>
      </c>
      <c r="I1392" t="s">
        <v>116</v>
      </c>
      <c r="J1392" t="s">
        <v>146</v>
      </c>
      <c r="K1392" t="s">
        <v>147</v>
      </c>
      <c r="L1392" t="s">
        <v>183</v>
      </c>
      <c r="M1392">
        <v>9.6000000000000002E-2</v>
      </c>
      <c r="N1392" t="s">
        <v>149</v>
      </c>
      <c r="O1392" t="b">
        <v>0</v>
      </c>
      <c r="P1392">
        <v>138261413</v>
      </c>
      <c r="Q1392" t="s">
        <v>150</v>
      </c>
      <c r="R1392">
        <v>1E-3</v>
      </c>
      <c r="S1392" t="s">
        <v>184</v>
      </c>
      <c r="T1392">
        <v>2019</v>
      </c>
      <c r="U1392" t="s">
        <v>151</v>
      </c>
      <c r="V1392" t="s">
        <v>204</v>
      </c>
      <c r="W1392" t="s">
        <v>154</v>
      </c>
      <c r="X1392" t="s">
        <v>155</v>
      </c>
      <c r="Y1392">
        <v>507500</v>
      </c>
      <c r="Z1392">
        <v>299100</v>
      </c>
      <c r="AA1392">
        <v>-0.41497245145673001</v>
      </c>
      <c r="AB1392">
        <v>52.579097446717</v>
      </c>
    </row>
    <row r="1393" spans="1:28">
      <c r="A1393">
        <v>7299</v>
      </c>
      <c r="B1393">
        <v>1832496</v>
      </c>
      <c r="C1393" t="s">
        <v>164</v>
      </c>
      <c r="D1393" t="s">
        <v>126</v>
      </c>
      <c r="E1393" t="s">
        <v>179</v>
      </c>
      <c r="F1393" t="s">
        <v>118</v>
      </c>
      <c r="G1393">
        <v>42508.638194444444</v>
      </c>
      <c r="H1393" t="s">
        <v>180</v>
      </c>
      <c r="I1393" t="s">
        <v>116</v>
      </c>
      <c r="J1393" t="s">
        <v>199</v>
      </c>
      <c r="K1393" t="s">
        <v>200</v>
      </c>
      <c r="L1393" t="s">
        <v>183</v>
      </c>
      <c r="M1393">
        <v>5.1999999999999998E-2</v>
      </c>
      <c r="N1393" t="s">
        <v>149</v>
      </c>
      <c r="O1393" t="b">
        <v>0</v>
      </c>
      <c r="P1393">
        <v>138261413</v>
      </c>
      <c r="Q1393" t="s">
        <v>150</v>
      </c>
      <c r="R1393">
        <v>1E-3</v>
      </c>
      <c r="S1393" t="s">
        <v>184</v>
      </c>
      <c r="T1393">
        <v>2016</v>
      </c>
      <c r="U1393" t="s">
        <v>151</v>
      </c>
      <c r="V1393" t="s">
        <v>207</v>
      </c>
      <c r="W1393" t="s">
        <v>208</v>
      </c>
      <c r="X1393" t="s">
        <v>155</v>
      </c>
      <c r="Y1393">
        <v>515935</v>
      </c>
      <c r="Z1393">
        <v>253417</v>
      </c>
      <c r="AA1393">
        <v>-0.30632621725807402</v>
      </c>
      <c r="AB1393">
        <v>52.1668520239771</v>
      </c>
    </row>
    <row r="1394" spans="1:28">
      <c r="A1394">
        <v>7299</v>
      </c>
      <c r="B1394">
        <v>1858273</v>
      </c>
      <c r="C1394" t="s">
        <v>164</v>
      </c>
      <c r="D1394" t="s">
        <v>126</v>
      </c>
      <c r="E1394" t="s">
        <v>179</v>
      </c>
      <c r="F1394" t="s">
        <v>118</v>
      </c>
      <c r="G1394">
        <v>42717.566666666666</v>
      </c>
      <c r="H1394" t="s">
        <v>180</v>
      </c>
      <c r="I1394" t="s">
        <v>116</v>
      </c>
      <c r="J1394" t="s">
        <v>146</v>
      </c>
      <c r="K1394" t="s">
        <v>147</v>
      </c>
      <c r="L1394" t="s">
        <v>183</v>
      </c>
      <c r="M1394">
        <v>6.6000000000000003E-2</v>
      </c>
      <c r="N1394" t="s">
        <v>149</v>
      </c>
      <c r="O1394" t="b">
        <v>0</v>
      </c>
      <c r="P1394">
        <v>138261413</v>
      </c>
      <c r="Q1394" t="s">
        <v>150</v>
      </c>
      <c r="R1394">
        <v>1E-3</v>
      </c>
      <c r="S1394" t="s">
        <v>184</v>
      </c>
      <c r="T1394">
        <v>2016</v>
      </c>
      <c r="U1394" t="s">
        <v>151</v>
      </c>
      <c r="V1394" t="s">
        <v>204</v>
      </c>
      <c r="W1394" t="s">
        <v>154</v>
      </c>
      <c r="X1394" t="s">
        <v>155</v>
      </c>
      <c r="Y1394">
        <v>507500</v>
      </c>
      <c r="Z1394">
        <v>299100</v>
      </c>
      <c r="AA1394">
        <v>-0.41497245145673001</v>
      </c>
      <c r="AB1394">
        <v>52.579097446717</v>
      </c>
    </row>
    <row r="1395" spans="1:28">
      <c r="A1395">
        <v>7299</v>
      </c>
      <c r="B1395">
        <v>1862419</v>
      </c>
      <c r="C1395" t="s">
        <v>164</v>
      </c>
      <c r="D1395" t="s">
        <v>126</v>
      </c>
      <c r="E1395" t="s">
        <v>205</v>
      </c>
      <c r="F1395" t="s">
        <v>112</v>
      </c>
      <c r="G1395">
        <v>42768.580555555556</v>
      </c>
      <c r="H1395" t="s">
        <v>180</v>
      </c>
      <c r="I1395" t="s">
        <v>116</v>
      </c>
      <c r="J1395" t="s">
        <v>199</v>
      </c>
      <c r="K1395" t="s">
        <v>200</v>
      </c>
      <c r="L1395" t="s">
        <v>183</v>
      </c>
      <c r="M1395">
        <v>3.4000000000000002E-2</v>
      </c>
      <c r="N1395" t="s">
        <v>149</v>
      </c>
      <c r="O1395" t="b">
        <v>0</v>
      </c>
      <c r="P1395">
        <v>138261413</v>
      </c>
      <c r="Q1395" t="s">
        <v>150</v>
      </c>
      <c r="R1395">
        <v>1E-3</v>
      </c>
      <c r="S1395" t="s">
        <v>184</v>
      </c>
      <c r="T1395">
        <v>2017</v>
      </c>
      <c r="U1395" t="s">
        <v>151</v>
      </c>
      <c r="V1395" t="s">
        <v>201</v>
      </c>
      <c r="W1395" t="s">
        <v>202</v>
      </c>
      <c r="X1395" t="s">
        <v>155</v>
      </c>
      <c r="Y1395">
        <v>516100</v>
      </c>
      <c r="Z1395">
        <v>253300</v>
      </c>
      <c r="AA1395">
        <v>-0.30395486908298303</v>
      </c>
      <c r="AB1395">
        <v>52.1657659569386</v>
      </c>
    </row>
    <row r="1396" spans="1:28">
      <c r="A1396">
        <v>7299</v>
      </c>
      <c r="B1396">
        <v>4704582</v>
      </c>
      <c r="C1396" t="s">
        <v>164</v>
      </c>
      <c r="D1396" t="s">
        <v>126</v>
      </c>
      <c r="E1396" t="s">
        <v>205</v>
      </c>
      <c r="F1396" t="s">
        <v>112</v>
      </c>
      <c r="G1396">
        <v>43255.479166666664</v>
      </c>
      <c r="H1396" t="s">
        <v>180</v>
      </c>
      <c r="I1396" t="s">
        <v>116</v>
      </c>
      <c r="J1396" t="s">
        <v>237</v>
      </c>
      <c r="K1396" t="s">
        <v>238</v>
      </c>
      <c r="L1396" t="s">
        <v>183</v>
      </c>
      <c r="M1396">
        <v>2.8000000000000001E-2</v>
      </c>
      <c r="N1396" t="s">
        <v>149</v>
      </c>
      <c r="O1396" t="b">
        <v>0</v>
      </c>
      <c r="P1396">
        <v>138261413</v>
      </c>
      <c r="Q1396" t="s">
        <v>150</v>
      </c>
      <c r="R1396">
        <v>1E-3</v>
      </c>
      <c r="S1396" t="s">
        <v>184</v>
      </c>
      <c r="T1396">
        <v>2018</v>
      </c>
      <c r="U1396" t="s">
        <v>151</v>
      </c>
      <c r="V1396" t="s">
        <v>356</v>
      </c>
      <c r="W1396" t="s">
        <v>357</v>
      </c>
      <c r="X1396" t="s">
        <v>155</v>
      </c>
      <c r="Y1396">
        <v>403810</v>
      </c>
      <c r="Z1396">
        <v>319759</v>
      </c>
      <c r="AA1396">
        <v>-1.9449621767333201</v>
      </c>
      <c r="AB1396">
        <v>52.775406138486602</v>
      </c>
    </row>
    <row r="1397" spans="1:28">
      <c r="A1397">
        <v>7299</v>
      </c>
      <c r="B1397">
        <v>1575491</v>
      </c>
      <c r="C1397" t="s">
        <v>164</v>
      </c>
      <c r="D1397" t="s">
        <v>126</v>
      </c>
      <c r="E1397" t="s">
        <v>205</v>
      </c>
      <c r="F1397" t="s">
        <v>112</v>
      </c>
      <c r="G1397">
        <v>44734.507638888892</v>
      </c>
      <c r="H1397" t="s">
        <v>180</v>
      </c>
      <c r="I1397" t="s">
        <v>116</v>
      </c>
      <c r="J1397" t="s">
        <v>220</v>
      </c>
      <c r="K1397" t="s">
        <v>221</v>
      </c>
      <c r="L1397" t="s">
        <v>148</v>
      </c>
      <c r="M1397">
        <v>0.14000000000000001</v>
      </c>
      <c r="N1397" t="s">
        <v>149</v>
      </c>
      <c r="O1397" t="b">
        <v>0</v>
      </c>
      <c r="P1397">
        <v>138261413</v>
      </c>
      <c r="Q1397" t="s">
        <v>150</v>
      </c>
      <c r="R1397">
        <v>1E-3</v>
      </c>
      <c r="S1397" t="s">
        <v>184</v>
      </c>
      <c r="T1397">
        <v>2022</v>
      </c>
      <c r="U1397" t="s">
        <v>151</v>
      </c>
      <c r="V1397" t="s">
        <v>222</v>
      </c>
      <c r="W1397" t="s">
        <v>223</v>
      </c>
      <c r="X1397" t="s">
        <v>155</v>
      </c>
      <c r="Y1397">
        <v>559400</v>
      </c>
      <c r="Z1397">
        <v>142800</v>
      </c>
      <c r="AA1397">
        <v>0.27827943679790101</v>
      </c>
      <c r="AB1397">
        <v>51.162245506364997</v>
      </c>
    </row>
    <row r="1398" spans="1:28">
      <c r="A1398">
        <v>7299</v>
      </c>
      <c r="B1398">
        <v>1917279</v>
      </c>
      <c r="C1398" t="s">
        <v>164</v>
      </c>
      <c r="D1398" t="s">
        <v>126</v>
      </c>
      <c r="E1398" t="s">
        <v>179</v>
      </c>
      <c r="F1398" t="s">
        <v>118</v>
      </c>
      <c r="G1398">
        <v>43402.524305555555</v>
      </c>
      <c r="H1398" t="s">
        <v>180</v>
      </c>
      <c r="I1398" t="s">
        <v>116</v>
      </c>
      <c r="J1398" t="s">
        <v>199</v>
      </c>
      <c r="K1398" t="s">
        <v>200</v>
      </c>
      <c r="L1398" t="s">
        <v>183</v>
      </c>
      <c r="M1398">
        <v>8.5000000000000006E-2</v>
      </c>
      <c r="N1398" t="s">
        <v>149</v>
      </c>
      <c r="O1398" t="b">
        <v>0</v>
      </c>
      <c r="P1398">
        <v>138261413</v>
      </c>
      <c r="Q1398" t="s">
        <v>150</v>
      </c>
      <c r="R1398">
        <v>1E-3</v>
      </c>
      <c r="S1398" t="s">
        <v>184</v>
      </c>
      <c r="T1398">
        <v>2018</v>
      </c>
      <c r="U1398" t="s">
        <v>151</v>
      </c>
      <c r="V1398" t="s">
        <v>207</v>
      </c>
      <c r="W1398" t="s">
        <v>208</v>
      </c>
      <c r="X1398" t="s">
        <v>155</v>
      </c>
      <c r="Y1398">
        <v>515935</v>
      </c>
      <c r="Z1398">
        <v>253417</v>
      </c>
      <c r="AA1398">
        <v>-0.30632621725807402</v>
      </c>
      <c r="AB1398">
        <v>52.1668520239771</v>
      </c>
    </row>
    <row r="1399" spans="1:28">
      <c r="A1399">
        <v>7299</v>
      </c>
      <c r="B1399">
        <v>4601688</v>
      </c>
      <c r="C1399" t="s">
        <v>164</v>
      </c>
      <c r="D1399" t="s">
        <v>126</v>
      </c>
      <c r="E1399" t="s">
        <v>179</v>
      </c>
      <c r="F1399" t="s">
        <v>118</v>
      </c>
      <c r="G1399">
        <v>41933.54791666667</v>
      </c>
      <c r="H1399" t="s">
        <v>191</v>
      </c>
      <c r="I1399" t="s">
        <v>119</v>
      </c>
      <c r="J1399" t="s">
        <v>192</v>
      </c>
      <c r="K1399" t="s">
        <v>193</v>
      </c>
      <c r="L1399" t="s">
        <v>183</v>
      </c>
      <c r="M1399">
        <v>2E-3</v>
      </c>
      <c r="N1399" t="s">
        <v>149</v>
      </c>
      <c r="O1399" t="b">
        <v>0</v>
      </c>
      <c r="P1399">
        <v>138261413</v>
      </c>
      <c r="Q1399" t="s">
        <v>150</v>
      </c>
      <c r="R1399">
        <v>1E-3</v>
      </c>
      <c r="S1399" t="s">
        <v>184</v>
      </c>
      <c r="T1399">
        <v>2014</v>
      </c>
      <c r="U1399" t="s">
        <v>151</v>
      </c>
      <c r="V1399" t="s">
        <v>194</v>
      </c>
      <c r="W1399" t="s">
        <v>195</v>
      </c>
      <c r="X1399" t="s">
        <v>155</v>
      </c>
      <c r="Y1399">
        <v>357000</v>
      </c>
      <c r="Z1399">
        <v>237460</v>
      </c>
      <c r="AA1399">
        <v>-2.62823009845419</v>
      </c>
      <c r="AB1399">
        <v>52.033868710239098</v>
      </c>
    </row>
    <row r="1400" spans="1:28">
      <c r="A1400">
        <v>7299</v>
      </c>
      <c r="B1400">
        <v>1902045</v>
      </c>
      <c r="C1400" t="s">
        <v>164</v>
      </c>
      <c r="D1400" t="s">
        <v>126</v>
      </c>
      <c r="E1400" t="s">
        <v>179</v>
      </c>
      <c r="F1400" t="s">
        <v>118</v>
      </c>
      <c r="G1400">
        <v>43237.564583333333</v>
      </c>
      <c r="H1400" t="s">
        <v>180</v>
      </c>
      <c r="I1400" t="s">
        <v>116</v>
      </c>
      <c r="J1400" t="s">
        <v>199</v>
      </c>
      <c r="K1400" t="s">
        <v>200</v>
      </c>
      <c r="L1400" t="s">
        <v>183</v>
      </c>
      <c r="M1400">
        <v>3.5000000000000003E-2</v>
      </c>
      <c r="N1400" t="s">
        <v>149</v>
      </c>
      <c r="O1400" t="b">
        <v>0</v>
      </c>
      <c r="P1400">
        <v>138261413</v>
      </c>
      <c r="Q1400" t="s">
        <v>150</v>
      </c>
      <c r="R1400">
        <v>1E-3</v>
      </c>
      <c r="S1400" t="s">
        <v>184</v>
      </c>
      <c r="T1400">
        <v>2018</v>
      </c>
      <c r="U1400" t="s">
        <v>151</v>
      </c>
      <c r="V1400" t="s">
        <v>207</v>
      </c>
      <c r="W1400" t="s">
        <v>208</v>
      </c>
      <c r="X1400" t="s">
        <v>155</v>
      </c>
      <c r="Y1400">
        <v>515935</v>
      </c>
      <c r="Z1400">
        <v>253417</v>
      </c>
      <c r="AA1400">
        <v>-0.30632621725807402</v>
      </c>
      <c r="AB1400">
        <v>52.1668520239771</v>
      </c>
    </row>
    <row r="1401" spans="1:28">
      <c r="A1401">
        <v>7299</v>
      </c>
      <c r="B1401">
        <v>4691182</v>
      </c>
      <c r="C1401" t="s">
        <v>164</v>
      </c>
      <c r="D1401" t="s">
        <v>126</v>
      </c>
      <c r="E1401" t="s">
        <v>205</v>
      </c>
      <c r="F1401" t="s">
        <v>112</v>
      </c>
      <c r="G1401">
        <v>43045.547222222223</v>
      </c>
      <c r="H1401" t="s">
        <v>180</v>
      </c>
      <c r="I1401" t="s">
        <v>116</v>
      </c>
      <c r="J1401" t="s">
        <v>192</v>
      </c>
      <c r="K1401" t="s">
        <v>193</v>
      </c>
      <c r="L1401" t="s">
        <v>183</v>
      </c>
      <c r="M1401">
        <v>2.3999999999999998E-3</v>
      </c>
      <c r="N1401" t="s">
        <v>149</v>
      </c>
      <c r="O1401" t="b">
        <v>0</v>
      </c>
      <c r="P1401">
        <v>138261413</v>
      </c>
      <c r="Q1401" t="s">
        <v>150</v>
      </c>
      <c r="R1401">
        <v>1E-3</v>
      </c>
      <c r="S1401" t="s">
        <v>184</v>
      </c>
      <c r="T1401">
        <v>2017</v>
      </c>
      <c r="U1401" t="s">
        <v>151</v>
      </c>
      <c r="V1401" t="s">
        <v>277</v>
      </c>
      <c r="W1401" t="s">
        <v>278</v>
      </c>
      <c r="X1401" t="s">
        <v>155</v>
      </c>
      <c r="Y1401">
        <v>383550</v>
      </c>
      <c r="Z1401">
        <v>252450</v>
      </c>
      <c r="AA1401">
        <v>-2.2419417969467799</v>
      </c>
      <c r="AB1401">
        <v>52.170064339376403</v>
      </c>
    </row>
    <row r="1402" spans="1:28">
      <c r="A1402">
        <v>7299</v>
      </c>
      <c r="B1402">
        <v>1808948</v>
      </c>
      <c r="C1402" t="s">
        <v>164</v>
      </c>
      <c r="D1402" t="s">
        <v>126</v>
      </c>
      <c r="E1402" t="s">
        <v>179</v>
      </c>
      <c r="F1402" t="s">
        <v>118</v>
      </c>
      <c r="G1402">
        <v>42254.486111111109</v>
      </c>
      <c r="H1402" t="s">
        <v>180</v>
      </c>
      <c r="I1402" t="s">
        <v>116</v>
      </c>
      <c r="J1402" t="s">
        <v>181</v>
      </c>
      <c r="K1402" t="s">
        <v>182</v>
      </c>
      <c r="L1402" t="s">
        <v>183</v>
      </c>
      <c r="M1402">
        <v>7.0999999999999994E-2</v>
      </c>
      <c r="N1402" t="s">
        <v>149</v>
      </c>
      <c r="O1402" t="b">
        <v>0</v>
      </c>
      <c r="P1402">
        <v>138261413</v>
      </c>
      <c r="Q1402" t="s">
        <v>150</v>
      </c>
      <c r="R1402">
        <v>1E-3</v>
      </c>
      <c r="S1402" t="s">
        <v>184</v>
      </c>
      <c r="T1402">
        <v>2015</v>
      </c>
      <c r="U1402" t="s">
        <v>151</v>
      </c>
      <c r="V1402" t="s">
        <v>188</v>
      </c>
      <c r="W1402" t="s">
        <v>189</v>
      </c>
      <c r="X1402" t="s">
        <v>155</v>
      </c>
      <c r="Y1402">
        <v>636400</v>
      </c>
      <c r="Z1402">
        <v>291600</v>
      </c>
      <c r="AA1402">
        <v>1.4791973795069699</v>
      </c>
      <c r="AB1402">
        <v>52.471107816141703</v>
      </c>
    </row>
    <row r="1403" spans="1:28">
      <c r="A1403">
        <v>7299</v>
      </c>
      <c r="B1403">
        <v>1949196</v>
      </c>
      <c r="C1403" t="s">
        <v>164</v>
      </c>
      <c r="D1403" t="s">
        <v>126</v>
      </c>
      <c r="E1403" t="s">
        <v>205</v>
      </c>
      <c r="F1403" t="s">
        <v>112</v>
      </c>
      <c r="G1403">
        <v>43774.625</v>
      </c>
      <c r="H1403" t="s">
        <v>180</v>
      </c>
      <c r="I1403" t="s">
        <v>116</v>
      </c>
      <c r="J1403" t="s">
        <v>181</v>
      </c>
      <c r="K1403" t="s">
        <v>182</v>
      </c>
      <c r="L1403" t="s">
        <v>148</v>
      </c>
      <c r="M1403">
        <v>9.4000000000000004E-3</v>
      </c>
      <c r="N1403" t="s">
        <v>149</v>
      </c>
      <c r="O1403" t="b">
        <v>0</v>
      </c>
      <c r="P1403">
        <v>138261413</v>
      </c>
      <c r="Q1403" t="s">
        <v>150</v>
      </c>
      <c r="R1403">
        <v>1E-3</v>
      </c>
      <c r="S1403" t="s">
        <v>184</v>
      </c>
      <c r="T1403">
        <v>2019</v>
      </c>
      <c r="U1403" t="s">
        <v>151</v>
      </c>
      <c r="V1403" t="s">
        <v>185</v>
      </c>
      <c r="W1403" t="s">
        <v>186</v>
      </c>
      <c r="X1403" t="s">
        <v>155</v>
      </c>
      <c r="Y1403">
        <v>620600</v>
      </c>
      <c r="Z1403">
        <v>309500</v>
      </c>
      <c r="AA1403">
        <v>1.2588812496391699</v>
      </c>
      <c r="AB1403">
        <v>52.638374352215699</v>
      </c>
    </row>
    <row r="1404" spans="1:28">
      <c r="A1404">
        <v>7299</v>
      </c>
      <c r="B1404">
        <v>1804343</v>
      </c>
      <c r="C1404" t="s">
        <v>164</v>
      </c>
      <c r="D1404" t="s">
        <v>126</v>
      </c>
      <c r="E1404" t="s">
        <v>179</v>
      </c>
      <c r="F1404" t="s">
        <v>118</v>
      </c>
      <c r="G1404">
        <v>42200.458333333336</v>
      </c>
      <c r="H1404" t="s">
        <v>180</v>
      </c>
      <c r="I1404" t="s">
        <v>116</v>
      </c>
      <c r="J1404" t="s">
        <v>181</v>
      </c>
      <c r="K1404" t="s">
        <v>182</v>
      </c>
      <c r="L1404" t="s">
        <v>183</v>
      </c>
      <c r="M1404">
        <v>2.1000000000000001E-2</v>
      </c>
      <c r="N1404" t="s">
        <v>149</v>
      </c>
      <c r="O1404" t="b">
        <v>0</v>
      </c>
      <c r="P1404">
        <v>138261413</v>
      </c>
      <c r="Q1404" t="s">
        <v>150</v>
      </c>
      <c r="R1404">
        <v>1E-3</v>
      </c>
      <c r="S1404" t="s">
        <v>184</v>
      </c>
      <c r="T1404">
        <v>2015</v>
      </c>
      <c r="U1404" t="s">
        <v>151</v>
      </c>
      <c r="V1404" t="s">
        <v>197</v>
      </c>
      <c r="W1404" t="s">
        <v>186</v>
      </c>
      <c r="X1404" t="s">
        <v>155</v>
      </c>
      <c r="Y1404">
        <v>624300</v>
      </c>
      <c r="Z1404">
        <v>306800</v>
      </c>
      <c r="AA1404">
        <v>1.3116346710660201</v>
      </c>
      <c r="AB1404">
        <v>52.6126273253455</v>
      </c>
    </row>
    <row r="1405" spans="1:28">
      <c r="A1405">
        <v>7299</v>
      </c>
      <c r="B1405">
        <v>1811938</v>
      </c>
      <c r="C1405" t="s">
        <v>164</v>
      </c>
      <c r="D1405" t="s">
        <v>126</v>
      </c>
      <c r="E1405" t="s">
        <v>179</v>
      </c>
      <c r="F1405" t="s">
        <v>118</v>
      </c>
      <c r="G1405">
        <v>42286.581250000003</v>
      </c>
      <c r="H1405" t="s">
        <v>180</v>
      </c>
      <c r="I1405" t="s">
        <v>116</v>
      </c>
      <c r="J1405" t="s">
        <v>181</v>
      </c>
      <c r="K1405" t="s">
        <v>182</v>
      </c>
      <c r="L1405" t="s">
        <v>183</v>
      </c>
      <c r="M1405">
        <v>1.7999999999999999E-2</v>
      </c>
      <c r="N1405" t="s">
        <v>149</v>
      </c>
      <c r="O1405" t="b">
        <v>0</v>
      </c>
      <c r="P1405">
        <v>138261413</v>
      </c>
      <c r="Q1405" t="s">
        <v>150</v>
      </c>
      <c r="R1405">
        <v>1E-3</v>
      </c>
      <c r="S1405" t="s">
        <v>184</v>
      </c>
      <c r="T1405">
        <v>2015</v>
      </c>
      <c r="U1405" t="s">
        <v>151</v>
      </c>
      <c r="V1405" t="s">
        <v>185</v>
      </c>
      <c r="W1405" t="s">
        <v>186</v>
      </c>
      <c r="X1405" t="s">
        <v>155</v>
      </c>
      <c r="Y1405">
        <v>620600</v>
      </c>
      <c r="Z1405">
        <v>309500</v>
      </c>
      <c r="AA1405">
        <v>1.2588812496391699</v>
      </c>
      <c r="AB1405">
        <v>52.638374352215699</v>
      </c>
    </row>
    <row r="1406" spans="1:28">
      <c r="A1406">
        <v>7299</v>
      </c>
      <c r="B1406">
        <v>1915295</v>
      </c>
      <c r="C1406" t="s">
        <v>164</v>
      </c>
      <c r="D1406" t="s">
        <v>126</v>
      </c>
      <c r="E1406" t="s">
        <v>179</v>
      </c>
      <c r="F1406" t="s">
        <v>118</v>
      </c>
      <c r="G1406">
        <v>43385.586111111108</v>
      </c>
      <c r="H1406" t="s">
        <v>180</v>
      </c>
      <c r="I1406" t="s">
        <v>116</v>
      </c>
      <c r="J1406" t="s">
        <v>146</v>
      </c>
      <c r="K1406" t="s">
        <v>147</v>
      </c>
      <c r="L1406" t="s">
        <v>183</v>
      </c>
      <c r="M1406">
        <v>6.5000000000000002E-2</v>
      </c>
      <c r="N1406" t="s">
        <v>149</v>
      </c>
      <c r="O1406" t="b">
        <v>0</v>
      </c>
      <c r="P1406">
        <v>138261413</v>
      </c>
      <c r="Q1406" t="s">
        <v>150</v>
      </c>
      <c r="R1406">
        <v>1E-3</v>
      </c>
      <c r="S1406" t="s">
        <v>184</v>
      </c>
      <c r="T1406">
        <v>2018</v>
      </c>
      <c r="U1406" t="s">
        <v>151</v>
      </c>
      <c r="V1406" t="s">
        <v>204</v>
      </c>
      <c r="W1406" t="s">
        <v>154</v>
      </c>
      <c r="X1406" t="s">
        <v>155</v>
      </c>
      <c r="Y1406">
        <v>507500</v>
      </c>
      <c r="Z1406">
        <v>299100</v>
      </c>
      <c r="AA1406">
        <v>-0.41497245145673001</v>
      </c>
      <c r="AB1406">
        <v>52.579097446717</v>
      </c>
    </row>
    <row r="1407" spans="1:28">
      <c r="A1407">
        <v>7299</v>
      </c>
      <c r="B1407">
        <v>1865683</v>
      </c>
      <c r="C1407" t="s">
        <v>164</v>
      </c>
      <c r="D1407" t="s">
        <v>126</v>
      </c>
      <c r="E1407" t="s">
        <v>179</v>
      </c>
      <c r="F1407" t="s">
        <v>118</v>
      </c>
      <c r="G1407">
        <v>42803.343055555553</v>
      </c>
      <c r="H1407" t="s">
        <v>180</v>
      </c>
      <c r="I1407" t="s">
        <v>116</v>
      </c>
      <c r="J1407" t="s">
        <v>199</v>
      </c>
      <c r="K1407" t="s">
        <v>200</v>
      </c>
      <c r="L1407" t="s">
        <v>183</v>
      </c>
      <c r="M1407">
        <v>1.4999999999999999E-2</v>
      </c>
      <c r="N1407" t="s">
        <v>149</v>
      </c>
      <c r="O1407" t="b">
        <v>0</v>
      </c>
      <c r="P1407">
        <v>138261413</v>
      </c>
      <c r="Q1407" t="s">
        <v>150</v>
      </c>
      <c r="R1407">
        <v>1E-3</v>
      </c>
      <c r="S1407" t="s">
        <v>184</v>
      </c>
      <c r="T1407">
        <v>2017</v>
      </c>
      <c r="U1407" t="s">
        <v>151</v>
      </c>
      <c r="V1407" t="s">
        <v>207</v>
      </c>
      <c r="W1407" t="s">
        <v>208</v>
      </c>
      <c r="X1407" t="s">
        <v>155</v>
      </c>
      <c r="Y1407">
        <v>515935</v>
      </c>
      <c r="Z1407">
        <v>253417</v>
      </c>
      <c r="AA1407">
        <v>-0.30632621725807402</v>
      </c>
      <c r="AB1407">
        <v>52.1668520239771</v>
      </c>
    </row>
    <row r="1408" spans="1:28">
      <c r="A1408">
        <v>7299</v>
      </c>
      <c r="B1408">
        <v>1837571</v>
      </c>
      <c r="C1408" t="s">
        <v>164</v>
      </c>
      <c r="D1408" t="s">
        <v>126</v>
      </c>
      <c r="E1408" t="s">
        <v>179</v>
      </c>
      <c r="F1408" t="s">
        <v>118</v>
      </c>
      <c r="G1408">
        <v>42557.46875</v>
      </c>
      <c r="H1408" t="s">
        <v>180</v>
      </c>
      <c r="I1408" t="s">
        <v>116</v>
      </c>
      <c r="J1408" t="s">
        <v>199</v>
      </c>
      <c r="K1408" t="s">
        <v>200</v>
      </c>
      <c r="L1408" t="s">
        <v>183</v>
      </c>
      <c r="M1408">
        <v>4.3999999999999997E-2</v>
      </c>
      <c r="N1408" t="s">
        <v>149</v>
      </c>
      <c r="O1408" t="b">
        <v>0</v>
      </c>
      <c r="P1408">
        <v>138261413</v>
      </c>
      <c r="Q1408" t="s">
        <v>150</v>
      </c>
      <c r="R1408">
        <v>1E-3</v>
      </c>
      <c r="S1408" t="s">
        <v>184</v>
      </c>
      <c r="T1408">
        <v>2016</v>
      </c>
      <c r="U1408" t="s">
        <v>151</v>
      </c>
      <c r="V1408" t="s">
        <v>207</v>
      </c>
      <c r="W1408" t="s">
        <v>208</v>
      </c>
      <c r="X1408" t="s">
        <v>155</v>
      </c>
      <c r="Y1408">
        <v>515935</v>
      </c>
      <c r="Z1408">
        <v>253417</v>
      </c>
      <c r="AA1408">
        <v>-0.30632621725807402</v>
      </c>
      <c r="AB1408">
        <v>52.1668520239771</v>
      </c>
    </row>
    <row r="1409" spans="1:28">
      <c r="A1409">
        <v>7299</v>
      </c>
      <c r="B1409">
        <v>1914501</v>
      </c>
      <c r="C1409" t="s">
        <v>164</v>
      </c>
      <c r="D1409" t="s">
        <v>126</v>
      </c>
      <c r="E1409" t="s">
        <v>179</v>
      </c>
      <c r="F1409" t="s">
        <v>118</v>
      </c>
      <c r="G1409">
        <v>43371.698611111111</v>
      </c>
      <c r="H1409" t="s">
        <v>180</v>
      </c>
      <c r="I1409" t="s">
        <v>116</v>
      </c>
      <c r="J1409" t="s">
        <v>199</v>
      </c>
      <c r="K1409" t="s">
        <v>200</v>
      </c>
      <c r="L1409" t="s">
        <v>183</v>
      </c>
      <c r="M1409">
        <v>5.6000000000000001E-2</v>
      </c>
      <c r="N1409" t="s">
        <v>149</v>
      </c>
      <c r="O1409" t="b">
        <v>0</v>
      </c>
      <c r="P1409">
        <v>138261413</v>
      </c>
      <c r="Q1409" t="s">
        <v>150</v>
      </c>
      <c r="R1409">
        <v>1E-3</v>
      </c>
      <c r="S1409" t="s">
        <v>184</v>
      </c>
      <c r="T1409">
        <v>2018</v>
      </c>
      <c r="U1409" t="s">
        <v>151</v>
      </c>
      <c r="V1409" t="s">
        <v>207</v>
      </c>
      <c r="W1409" t="s">
        <v>208</v>
      </c>
      <c r="X1409" t="s">
        <v>155</v>
      </c>
      <c r="Y1409">
        <v>515935</v>
      </c>
      <c r="Z1409">
        <v>253417</v>
      </c>
      <c r="AA1409">
        <v>-0.30632621725807402</v>
      </c>
      <c r="AB1409">
        <v>52.1668520239771</v>
      </c>
    </row>
    <row r="1410" spans="1:28">
      <c r="A1410">
        <v>7299</v>
      </c>
      <c r="B1410">
        <v>1508383</v>
      </c>
      <c r="C1410" t="s">
        <v>164</v>
      </c>
      <c r="D1410" t="s">
        <v>126</v>
      </c>
      <c r="E1410" t="s">
        <v>205</v>
      </c>
      <c r="F1410" t="s">
        <v>112</v>
      </c>
      <c r="G1410">
        <v>43752.402777777781</v>
      </c>
      <c r="H1410" t="s">
        <v>180</v>
      </c>
      <c r="I1410" t="s">
        <v>116</v>
      </c>
      <c r="J1410" t="s">
        <v>220</v>
      </c>
      <c r="K1410" t="s">
        <v>221</v>
      </c>
      <c r="L1410" t="s">
        <v>183</v>
      </c>
      <c r="M1410">
        <v>0.14000000000000001</v>
      </c>
      <c r="N1410" t="s">
        <v>149</v>
      </c>
      <c r="O1410" t="b">
        <v>0</v>
      </c>
      <c r="P1410">
        <v>138261413</v>
      </c>
      <c r="Q1410" t="s">
        <v>150</v>
      </c>
      <c r="R1410">
        <v>1E-3</v>
      </c>
      <c r="S1410" t="s">
        <v>184</v>
      </c>
      <c r="T1410">
        <v>2019</v>
      </c>
      <c r="U1410" t="s">
        <v>151</v>
      </c>
      <c r="V1410" t="s">
        <v>222</v>
      </c>
      <c r="W1410" t="s">
        <v>223</v>
      </c>
      <c r="X1410" t="s">
        <v>155</v>
      </c>
      <c r="Y1410">
        <v>559400</v>
      </c>
      <c r="Z1410">
        <v>142800</v>
      </c>
      <c r="AA1410">
        <v>0.27827943679790101</v>
      </c>
      <c r="AB1410">
        <v>51.162245506364997</v>
      </c>
    </row>
    <row r="1411" spans="1:28">
      <c r="A1411">
        <v>7299</v>
      </c>
      <c r="B1411">
        <v>1846380</v>
      </c>
      <c r="C1411" t="s">
        <v>164</v>
      </c>
      <c r="D1411" t="s">
        <v>126</v>
      </c>
      <c r="E1411" t="s">
        <v>179</v>
      </c>
      <c r="F1411" t="s">
        <v>118</v>
      </c>
      <c r="G1411">
        <v>42628.441666666666</v>
      </c>
      <c r="H1411" t="s">
        <v>180</v>
      </c>
      <c r="I1411" t="s">
        <v>116</v>
      </c>
      <c r="J1411" t="s">
        <v>199</v>
      </c>
      <c r="K1411" t="s">
        <v>200</v>
      </c>
      <c r="L1411" t="s">
        <v>183</v>
      </c>
      <c r="M1411">
        <v>0.1</v>
      </c>
      <c r="N1411" t="s">
        <v>149</v>
      </c>
      <c r="O1411" t="b">
        <v>0</v>
      </c>
      <c r="P1411">
        <v>138261413</v>
      </c>
      <c r="Q1411" t="s">
        <v>150</v>
      </c>
      <c r="R1411">
        <v>1E-3</v>
      </c>
      <c r="S1411" t="s">
        <v>184</v>
      </c>
      <c r="T1411">
        <v>2016</v>
      </c>
      <c r="U1411" t="s">
        <v>151</v>
      </c>
      <c r="V1411" t="s">
        <v>201</v>
      </c>
      <c r="W1411" t="s">
        <v>202</v>
      </c>
      <c r="X1411" t="s">
        <v>155</v>
      </c>
      <c r="Y1411">
        <v>516100</v>
      </c>
      <c r="Z1411">
        <v>253300</v>
      </c>
      <c r="AA1411">
        <v>-0.30395486908298303</v>
      </c>
      <c r="AB1411">
        <v>52.1657659569386</v>
      </c>
    </row>
    <row r="1412" spans="1:28">
      <c r="A1412">
        <v>7299</v>
      </c>
      <c r="B1412">
        <v>1806098</v>
      </c>
      <c r="C1412" t="s">
        <v>164</v>
      </c>
      <c r="D1412" t="s">
        <v>126</v>
      </c>
      <c r="E1412" t="s">
        <v>179</v>
      </c>
      <c r="F1412" t="s">
        <v>118</v>
      </c>
      <c r="G1412">
        <v>42230.643055555556</v>
      </c>
      <c r="H1412" t="s">
        <v>180</v>
      </c>
      <c r="I1412" t="s">
        <v>116</v>
      </c>
      <c r="J1412" t="s">
        <v>181</v>
      </c>
      <c r="K1412" t="s">
        <v>182</v>
      </c>
      <c r="L1412" t="s">
        <v>183</v>
      </c>
      <c r="M1412">
        <v>2.8000000000000001E-2</v>
      </c>
      <c r="N1412" t="s">
        <v>149</v>
      </c>
      <c r="O1412" t="b">
        <v>0</v>
      </c>
      <c r="P1412">
        <v>138261413</v>
      </c>
      <c r="Q1412" t="s">
        <v>150</v>
      </c>
      <c r="R1412">
        <v>1E-3</v>
      </c>
      <c r="S1412" t="s">
        <v>184</v>
      </c>
      <c r="T1412">
        <v>2015</v>
      </c>
      <c r="U1412" t="s">
        <v>151</v>
      </c>
      <c r="V1412" t="s">
        <v>197</v>
      </c>
      <c r="W1412" t="s">
        <v>186</v>
      </c>
      <c r="X1412" t="s">
        <v>155</v>
      </c>
      <c r="Y1412">
        <v>624300</v>
      </c>
      <c r="Z1412">
        <v>306800</v>
      </c>
      <c r="AA1412">
        <v>1.3116346710660201</v>
      </c>
      <c r="AB1412">
        <v>52.6126273253455</v>
      </c>
    </row>
    <row r="1413" spans="1:28">
      <c r="A1413">
        <v>7299</v>
      </c>
      <c r="B1413">
        <v>1841093</v>
      </c>
      <c r="C1413" t="s">
        <v>164</v>
      </c>
      <c r="D1413" t="s">
        <v>126</v>
      </c>
      <c r="E1413" t="s">
        <v>179</v>
      </c>
      <c r="F1413" t="s">
        <v>118</v>
      </c>
      <c r="G1413">
        <v>42587.627083333333</v>
      </c>
      <c r="H1413" t="s">
        <v>180</v>
      </c>
      <c r="I1413" t="s">
        <v>116</v>
      </c>
      <c r="J1413" t="s">
        <v>181</v>
      </c>
      <c r="K1413" t="s">
        <v>182</v>
      </c>
      <c r="L1413" t="s">
        <v>183</v>
      </c>
      <c r="M1413">
        <v>1.9E-2</v>
      </c>
      <c r="N1413" t="s">
        <v>149</v>
      </c>
      <c r="O1413" t="b">
        <v>0</v>
      </c>
      <c r="P1413">
        <v>138261413</v>
      </c>
      <c r="Q1413" t="s">
        <v>150</v>
      </c>
      <c r="R1413">
        <v>1E-3</v>
      </c>
      <c r="S1413" t="s">
        <v>184</v>
      </c>
      <c r="T1413">
        <v>2016</v>
      </c>
      <c r="U1413" t="s">
        <v>151</v>
      </c>
      <c r="V1413" t="s">
        <v>188</v>
      </c>
      <c r="W1413" t="s">
        <v>189</v>
      </c>
      <c r="X1413" t="s">
        <v>155</v>
      </c>
      <c r="Y1413">
        <v>636400</v>
      </c>
      <c r="Z1413">
        <v>291600</v>
      </c>
      <c r="AA1413">
        <v>1.4791973795069699</v>
      </c>
      <c r="AB1413">
        <v>52.471107816141703</v>
      </c>
    </row>
    <row r="1414" spans="1:28">
      <c r="A1414">
        <v>7299</v>
      </c>
      <c r="B1414">
        <v>1785059</v>
      </c>
      <c r="C1414" t="s">
        <v>164</v>
      </c>
      <c r="D1414" t="s">
        <v>126</v>
      </c>
      <c r="E1414" t="s">
        <v>179</v>
      </c>
      <c r="F1414" t="s">
        <v>118</v>
      </c>
      <c r="G1414">
        <v>42023.612500000003</v>
      </c>
      <c r="H1414" t="s">
        <v>180</v>
      </c>
      <c r="I1414" t="s">
        <v>116</v>
      </c>
      <c r="J1414" t="s">
        <v>181</v>
      </c>
      <c r="K1414" t="s">
        <v>182</v>
      </c>
      <c r="L1414" t="s">
        <v>183</v>
      </c>
      <c r="M1414">
        <v>6.4999999999999997E-3</v>
      </c>
      <c r="N1414" t="s">
        <v>149</v>
      </c>
      <c r="O1414" t="b">
        <v>0</v>
      </c>
      <c r="P1414">
        <v>138261413</v>
      </c>
      <c r="Q1414" t="s">
        <v>150</v>
      </c>
      <c r="R1414">
        <v>1E-3</v>
      </c>
      <c r="S1414" t="s">
        <v>184</v>
      </c>
      <c r="T1414">
        <v>2015</v>
      </c>
      <c r="U1414" t="s">
        <v>151</v>
      </c>
      <c r="V1414" t="s">
        <v>188</v>
      </c>
      <c r="W1414" t="s">
        <v>189</v>
      </c>
      <c r="X1414" t="s">
        <v>155</v>
      </c>
      <c r="Y1414">
        <v>636400</v>
      </c>
      <c r="Z1414">
        <v>291600</v>
      </c>
      <c r="AA1414">
        <v>1.4791973795069699</v>
      </c>
      <c r="AB1414">
        <v>52.471107816141703</v>
      </c>
    </row>
    <row r="1415" spans="1:28">
      <c r="A1415">
        <v>7299</v>
      </c>
      <c r="B1415">
        <v>1863340</v>
      </c>
      <c r="C1415" t="s">
        <v>164</v>
      </c>
      <c r="D1415" t="s">
        <v>126</v>
      </c>
      <c r="E1415" t="s">
        <v>179</v>
      </c>
      <c r="F1415" t="s">
        <v>118</v>
      </c>
      <c r="G1415">
        <v>42782.404166666667</v>
      </c>
      <c r="H1415" t="s">
        <v>180</v>
      </c>
      <c r="I1415" t="s">
        <v>116</v>
      </c>
      <c r="J1415" t="s">
        <v>199</v>
      </c>
      <c r="K1415" t="s">
        <v>200</v>
      </c>
      <c r="L1415" t="s">
        <v>183</v>
      </c>
      <c r="M1415">
        <v>2.3E-2</v>
      </c>
      <c r="N1415" t="s">
        <v>149</v>
      </c>
      <c r="O1415" t="b">
        <v>0</v>
      </c>
      <c r="P1415">
        <v>138261413</v>
      </c>
      <c r="Q1415" t="s">
        <v>150</v>
      </c>
      <c r="R1415">
        <v>1E-3</v>
      </c>
      <c r="S1415" t="s">
        <v>184</v>
      </c>
      <c r="T1415">
        <v>2017</v>
      </c>
      <c r="U1415" t="s">
        <v>151</v>
      </c>
      <c r="V1415" t="s">
        <v>207</v>
      </c>
      <c r="W1415" t="s">
        <v>208</v>
      </c>
      <c r="X1415" t="s">
        <v>155</v>
      </c>
      <c r="Y1415">
        <v>515935</v>
      </c>
      <c r="Z1415">
        <v>253417</v>
      </c>
      <c r="AA1415">
        <v>-0.30632621725807402</v>
      </c>
      <c r="AB1415">
        <v>52.1668520239771</v>
      </c>
    </row>
    <row r="1416" spans="1:28">
      <c r="A1416">
        <v>7299</v>
      </c>
      <c r="B1416">
        <v>2006865</v>
      </c>
      <c r="C1416" t="s">
        <v>164</v>
      </c>
      <c r="D1416" t="s">
        <v>126</v>
      </c>
      <c r="E1416" t="s">
        <v>179</v>
      </c>
      <c r="F1416" t="s">
        <v>118</v>
      </c>
      <c r="G1416">
        <v>44671.513194444444</v>
      </c>
      <c r="H1416" t="s">
        <v>180</v>
      </c>
      <c r="I1416" t="s">
        <v>116</v>
      </c>
      <c r="J1416" t="s">
        <v>181</v>
      </c>
      <c r="K1416" t="s">
        <v>182</v>
      </c>
      <c r="L1416" t="s">
        <v>183</v>
      </c>
      <c r="M1416">
        <v>9.2999999999999992E-3</v>
      </c>
      <c r="N1416" t="s">
        <v>149</v>
      </c>
      <c r="O1416" t="b">
        <v>0</v>
      </c>
      <c r="P1416">
        <v>138261413</v>
      </c>
      <c r="Q1416" t="s">
        <v>150</v>
      </c>
      <c r="R1416">
        <v>1E-3</v>
      </c>
      <c r="S1416" t="s">
        <v>184</v>
      </c>
      <c r="T1416">
        <v>2022</v>
      </c>
      <c r="U1416" t="s">
        <v>151</v>
      </c>
      <c r="V1416" t="s">
        <v>188</v>
      </c>
      <c r="W1416" t="s">
        <v>189</v>
      </c>
      <c r="X1416" t="s">
        <v>155</v>
      </c>
      <c r="Y1416">
        <v>636400</v>
      </c>
      <c r="Z1416">
        <v>291600</v>
      </c>
      <c r="AA1416">
        <v>1.4791973795069699</v>
      </c>
      <c r="AB1416">
        <v>52.471107816141703</v>
      </c>
    </row>
    <row r="1417" spans="1:28">
      <c r="A1417">
        <v>7299</v>
      </c>
      <c r="B1417">
        <v>1837532</v>
      </c>
      <c r="C1417" t="s">
        <v>164</v>
      </c>
      <c r="D1417" t="s">
        <v>126</v>
      </c>
      <c r="E1417" t="s">
        <v>205</v>
      </c>
      <c r="F1417" t="s">
        <v>112</v>
      </c>
      <c r="G1417">
        <v>42556.588888888888</v>
      </c>
      <c r="H1417" t="s">
        <v>180</v>
      </c>
      <c r="I1417" t="s">
        <v>116</v>
      </c>
      <c r="J1417" t="s">
        <v>199</v>
      </c>
      <c r="K1417" t="s">
        <v>200</v>
      </c>
      <c r="L1417" t="s">
        <v>183</v>
      </c>
      <c r="M1417">
        <v>6.8000000000000005E-2</v>
      </c>
      <c r="N1417" t="s">
        <v>149</v>
      </c>
      <c r="O1417" t="b">
        <v>0</v>
      </c>
      <c r="P1417">
        <v>138261413</v>
      </c>
      <c r="Q1417" t="s">
        <v>150</v>
      </c>
      <c r="R1417">
        <v>1E-3</v>
      </c>
      <c r="S1417" t="s">
        <v>184</v>
      </c>
      <c r="T1417">
        <v>2016</v>
      </c>
      <c r="U1417" t="s">
        <v>151</v>
      </c>
      <c r="V1417" t="s">
        <v>201</v>
      </c>
      <c r="W1417" t="s">
        <v>202</v>
      </c>
      <c r="X1417" t="s">
        <v>155</v>
      </c>
      <c r="Y1417">
        <v>516100</v>
      </c>
      <c r="Z1417">
        <v>253300</v>
      </c>
      <c r="AA1417">
        <v>-0.30395486908298303</v>
      </c>
      <c r="AB1417">
        <v>52.1657659569386</v>
      </c>
    </row>
    <row r="1418" spans="1:28">
      <c r="A1418">
        <v>7299</v>
      </c>
      <c r="B1418">
        <v>2047727</v>
      </c>
      <c r="C1418" t="s">
        <v>164</v>
      </c>
      <c r="D1418" t="s">
        <v>126</v>
      </c>
      <c r="E1418" t="s">
        <v>179</v>
      </c>
      <c r="F1418" t="s">
        <v>118</v>
      </c>
      <c r="G1418">
        <v>45183.477777777778</v>
      </c>
      <c r="H1418" t="s">
        <v>180</v>
      </c>
      <c r="I1418" t="s">
        <v>116</v>
      </c>
      <c r="J1418" t="s">
        <v>199</v>
      </c>
      <c r="K1418" t="s">
        <v>200</v>
      </c>
      <c r="L1418" t="s">
        <v>183</v>
      </c>
      <c r="M1418">
        <v>0.05</v>
      </c>
      <c r="N1418" t="s">
        <v>149</v>
      </c>
      <c r="O1418" t="b">
        <v>0</v>
      </c>
      <c r="P1418">
        <v>138261413</v>
      </c>
      <c r="Q1418" t="s">
        <v>150</v>
      </c>
      <c r="R1418">
        <v>1E-3</v>
      </c>
      <c r="S1418" t="s">
        <v>184</v>
      </c>
      <c r="T1418">
        <v>2023</v>
      </c>
      <c r="U1418" t="s">
        <v>151</v>
      </c>
      <c r="V1418" t="s">
        <v>201</v>
      </c>
      <c r="W1418" t="s">
        <v>202</v>
      </c>
      <c r="X1418" t="s">
        <v>155</v>
      </c>
      <c r="Y1418">
        <v>516100</v>
      </c>
      <c r="Z1418">
        <v>253300</v>
      </c>
      <c r="AA1418">
        <v>-0.30395486908298303</v>
      </c>
      <c r="AB1418">
        <v>52.1657659569386</v>
      </c>
    </row>
    <row r="1419" spans="1:28">
      <c r="A1419">
        <v>7299</v>
      </c>
      <c r="B1419">
        <v>1851967</v>
      </c>
      <c r="C1419" t="s">
        <v>164</v>
      </c>
      <c r="D1419" t="s">
        <v>126</v>
      </c>
      <c r="E1419" t="s">
        <v>179</v>
      </c>
      <c r="F1419" t="s">
        <v>118</v>
      </c>
      <c r="G1419">
        <v>42691.426388888889</v>
      </c>
      <c r="H1419" t="s">
        <v>180</v>
      </c>
      <c r="I1419" t="s">
        <v>116</v>
      </c>
      <c r="J1419" t="s">
        <v>181</v>
      </c>
      <c r="K1419" t="s">
        <v>182</v>
      </c>
      <c r="L1419" t="s">
        <v>183</v>
      </c>
      <c r="M1419">
        <v>1.6E-2</v>
      </c>
      <c r="N1419" t="s">
        <v>149</v>
      </c>
      <c r="O1419" t="b">
        <v>0</v>
      </c>
      <c r="P1419">
        <v>138261413</v>
      </c>
      <c r="Q1419" t="s">
        <v>150</v>
      </c>
      <c r="R1419">
        <v>1E-3</v>
      </c>
      <c r="S1419" t="s">
        <v>184</v>
      </c>
      <c r="T1419">
        <v>2016</v>
      </c>
      <c r="U1419" t="s">
        <v>151</v>
      </c>
      <c r="V1419" t="s">
        <v>185</v>
      </c>
      <c r="W1419" t="s">
        <v>186</v>
      </c>
      <c r="X1419" t="s">
        <v>155</v>
      </c>
      <c r="Y1419">
        <v>620600</v>
      </c>
      <c r="Z1419">
        <v>309500</v>
      </c>
      <c r="AA1419">
        <v>1.2588812496391699</v>
      </c>
      <c r="AB1419">
        <v>52.638374352215699</v>
      </c>
    </row>
    <row r="1420" spans="1:28">
      <c r="A1420">
        <v>7299</v>
      </c>
      <c r="B1420">
        <v>1914740</v>
      </c>
      <c r="C1420" t="s">
        <v>164</v>
      </c>
      <c r="D1420" t="s">
        <v>126</v>
      </c>
      <c r="E1420" t="s">
        <v>179</v>
      </c>
      <c r="F1420" t="s">
        <v>118</v>
      </c>
      <c r="G1420">
        <v>43376.529166666667</v>
      </c>
      <c r="H1420" t="s">
        <v>180</v>
      </c>
      <c r="I1420" t="s">
        <v>116</v>
      </c>
      <c r="J1420" t="s">
        <v>146</v>
      </c>
      <c r="K1420" t="s">
        <v>147</v>
      </c>
      <c r="L1420" t="s">
        <v>183</v>
      </c>
      <c r="M1420">
        <v>2.1999999999999999E-2</v>
      </c>
      <c r="N1420" t="s">
        <v>149</v>
      </c>
      <c r="O1420" t="b">
        <v>0</v>
      </c>
      <c r="P1420">
        <v>138261413</v>
      </c>
      <c r="Q1420" t="s">
        <v>150</v>
      </c>
      <c r="R1420">
        <v>1E-3</v>
      </c>
      <c r="S1420" t="s">
        <v>184</v>
      </c>
      <c r="T1420">
        <v>2018</v>
      </c>
      <c r="U1420" t="s">
        <v>151</v>
      </c>
      <c r="V1420" t="s">
        <v>225</v>
      </c>
      <c r="W1420" t="s">
        <v>226</v>
      </c>
      <c r="X1420" t="s">
        <v>155</v>
      </c>
      <c r="Y1420">
        <v>500098</v>
      </c>
      <c r="Z1420">
        <v>402866</v>
      </c>
      <c r="AA1420">
        <v>-0.49196935841400102</v>
      </c>
      <c r="AB1420">
        <v>53.512954618294103</v>
      </c>
    </row>
    <row r="1421" spans="1:28">
      <c r="A1421">
        <v>7299</v>
      </c>
      <c r="B1421">
        <v>1771098</v>
      </c>
      <c r="C1421" t="s">
        <v>164</v>
      </c>
      <c r="D1421" t="s">
        <v>126</v>
      </c>
      <c r="E1421" t="s">
        <v>179</v>
      </c>
      <c r="F1421" t="s">
        <v>118</v>
      </c>
      <c r="G1421">
        <v>41890.551388888889</v>
      </c>
      <c r="H1421" t="s">
        <v>180</v>
      </c>
      <c r="I1421" t="s">
        <v>116</v>
      </c>
      <c r="J1421" t="s">
        <v>181</v>
      </c>
      <c r="K1421" t="s">
        <v>182</v>
      </c>
      <c r="L1421" t="s">
        <v>183</v>
      </c>
      <c r="M1421">
        <v>0.02</v>
      </c>
      <c r="N1421" t="s">
        <v>149</v>
      </c>
      <c r="O1421" t="b">
        <v>0</v>
      </c>
      <c r="P1421">
        <v>138261413</v>
      </c>
      <c r="Q1421" t="s">
        <v>150</v>
      </c>
      <c r="R1421">
        <v>1E-3</v>
      </c>
      <c r="S1421" t="s">
        <v>184</v>
      </c>
      <c r="T1421">
        <v>2014</v>
      </c>
      <c r="U1421" t="s">
        <v>151</v>
      </c>
      <c r="V1421" t="s">
        <v>197</v>
      </c>
      <c r="W1421" t="s">
        <v>186</v>
      </c>
      <c r="X1421" t="s">
        <v>155</v>
      </c>
      <c r="Y1421">
        <v>624300</v>
      </c>
      <c r="Z1421">
        <v>306800</v>
      </c>
      <c r="AA1421">
        <v>1.3116346710660201</v>
      </c>
      <c r="AB1421">
        <v>52.6126273253455</v>
      </c>
    </row>
    <row r="1422" spans="1:28">
      <c r="A1422">
        <v>7299</v>
      </c>
      <c r="B1422">
        <v>1598881</v>
      </c>
      <c r="C1422" t="s">
        <v>164</v>
      </c>
      <c r="D1422" t="s">
        <v>126</v>
      </c>
      <c r="E1422" t="s">
        <v>236</v>
      </c>
      <c r="F1422" t="s">
        <v>115</v>
      </c>
      <c r="G1422">
        <v>45078.429166666669</v>
      </c>
      <c r="H1422" t="s">
        <v>180</v>
      </c>
      <c r="I1422" t="s">
        <v>116</v>
      </c>
      <c r="J1422" t="s">
        <v>228</v>
      </c>
      <c r="K1422" t="s">
        <v>229</v>
      </c>
      <c r="L1422" t="s">
        <v>183</v>
      </c>
      <c r="M1422">
        <v>3.2000000000000002E-3</v>
      </c>
      <c r="N1422" t="s">
        <v>149</v>
      </c>
      <c r="O1422" t="b">
        <v>0</v>
      </c>
      <c r="P1422">
        <v>138261413</v>
      </c>
      <c r="Q1422" t="s">
        <v>150</v>
      </c>
      <c r="R1422">
        <v>1E-3</v>
      </c>
      <c r="S1422" t="s">
        <v>184</v>
      </c>
      <c r="T1422">
        <v>2023</v>
      </c>
      <c r="U1422" t="s">
        <v>151</v>
      </c>
      <c r="V1422" t="s">
        <v>248</v>
      </c>
      <c r="W1422" t="s">
        <v>249</v>
      </c>
      <c r="X1422" t="s">
        <v>155</v>
      </c>
      <c r="Y1422">
        <v>435499</v>
      </c>
      <c r="Z1422">
        <v>117847</v>
      </c>
      <c r="AA1422">
        <v>-1.4959290530529701</v>
      </c>
      <c r="AB1422">
        <v>50.958961874929102</v>
      </c>
    </row>
    <row r="1423" spans="1:28">
      <c r="A1423">
        <v>7299</v>
      </c>
      <c r="B1423">
        <v>1626641</v>
      </c>
      <c r="C1423" t="s">
        <v>164</v>
      </c>
      <c r="D1423" t="s">
        <v>126</v>
      </c>
      <c r="E1423" t="s">
        <v>179</v>
      </c>
      <c r="F1423" t="s">
        <v>118</v>
      </c>
      <c r="G1423">
        <v>43482.506249999999</v>
      </c>
      <c r="H1423" t="s">
        <v>180</v>
      </c>
      <c r="I1423" t="s">
        <v>116</v>
      </c>
      <c r="J1423" t="s">
        <v>165</v>
      </c>
      <c r="K1423" t="s">
        <v>166</v>
      </c>
      <c r="L1423" t="s">
        <v>183</v>
      </c>
      <c r="M1423">
        <v>3.3E-3</v>
      </c>
      <c r="N1423" t="s">
        <v>149</v>
      </c>
      <c r="O1423" t="b">
        <v>0</v>
      </c>
      <c r="P1423">
        <v>138261413</v>
      </c>
      <c r="Q1423" t="s">
        <v>150</v>
      </c>
      <c r="R1423">
        <v>1E-3</v>
      </c>
      <c r="S1423" t="s">
        <v>184</v>
      </c>
      <c r="T1423">
        <v>2019</v>
      </c>
      <c r="U1423" t="s">
        <v>151</v>
      </c>
      <c r="V1423" t="s">
        <v>242</v>
      </c>
      <c r="W1423" t="s">
        <v>243</v>
      </c>
      <c r="X1423" t="s">
        <v>155</v>
      </c>
      <c r="Y1423">
        <v>456840</v>
      </c>
      <c r="Z1423">
        <v>455364</v>
      </c>
      <c r="AA1423">
        <v>-1.13455725358881</v>
      </c>
      <c r="AB1423">
        <v>53.991201424557502</v>
      </c>
    </row>
    <row r="1424" spans="1:28">
      <c r="A1424">
        <v>7299</v>
      </c>
      <c r="B1424">
        <v>1806543</v>
      </c>
      <c r="C1424" t="s">
        <v>164</v>
      </c>
      <c r="D1424" t="s">
        <v>126</v>
      </c>
      <c r="E1424" t="s">
        <v>179</v>
      </c>
      <c r="F1424" t="s">
        <v>118</v>
      </c>
      <c r="G1424">
        <v>42240.679166666669</v>
      </c>
      <c r="H1424" t="s">
        <v>180</v>
      </c>
      <c r="I1424" t="s">
        <v>116</v>
      </c>
      <c r="J1424" t="s">
        <v>181</v>
      </c>
      <c r="K1424" t="s">
        <v>182</v>
      </c>
      <c r="L1424" t="s">
        <v>183</v>
      </c>
      <c r="M1424">
        <v>1.2999999999999999E-2</v>
      </c>
      <c r="N1424" t="s">
        <v>149</v>
      </c>
      <c r="O1424" t="b">
        <v>0</v>
      </c>
      <c r="P1424">
        <v>138261413</v>
      </c>
      <c r="Q1424" t="s">
        <v>150</v>
      </c>
      <c r="R1424">
        <v>1E-3</v>
      </c>
      <c r="S1424" t="s">
        <v>184</v>
      </c>
      <c r="T1424">
        <v>2015</v>
      </c>
      <c r="U1424" t="s">
        <v>151</v>
      </c>
      <c r="V1424" t="s">
        <v>185</v>
      </c>
      <c r="W1424" t="s">
        <v>186</v>
      </c>
      <c r="X1424" t="s">
        <v>155</v>
      </c>
      <c r="Y1424">
        <v>620600</v>
      </c>
      <c r="Z1424">
        <v>309500</v>
      </c>
      <c r="AA1424">
        <v>1.2588812496391699</v>
      </c>
      <c r="AB1424">
        <v>52.638374352215699</v>
      </c>
    </row>
    <row r="1425" spans="1:28">
      <c r="A1425">
        <v>7299</v>
      </c>
      <c r="B1425">
        <v>1836920</v>
      </c>
      <c r="C1425" t="s">
        <v>164</v>
      </c>
      <c r="D1425" t="s">
        <v>126</v>
      </c>
      <c r="E1425" t="s">
        <v>179</v>
      </c>
      <c r="F1425" t="s">
        <v>118</v>
      </c>
      <c r="G1425">
        <v>42542.44027777778</v>
      </c>
      <c r="H1425" t="s">
        <v>180</v>
      </c>
      <c r="I1425" t="s">
        <v>116</v>
      </c>
      <c r="J1425" t="s">
        <v>146</v>
      </c>
      <c r="K1425" t="s">
        <v>147</v>
      </c>
      <c r="L1425" t="s">
        <v>183</v>
      </c>
      <c r="M1425">
        <v>3.4000000000000002E-2</v>
      </c>
      <c r="N1425" t="s">
        <v>149</v>
      </c>
      <c r="O1425" t="b">
        <v>0</v>
      </c>
      <c r="P1425">
        <v>138261413</v>
      </c>
      <c r="Q1425" t="s">
        <v>150</v>
      </c>
      <c r="R1425">
        <v>1E-3</v>
      </c>
      <c r="S1425" t="s">
        <v>184</v>
      </c>
      <c r="T1425">
        <v>2016</v>
      </c>
      <c r="U1425" t="s">
        <v>151</v>
      </c>
      <c r="V1425" t="s">
        <v>204</v>
      </c>
      <c r="W1425" t="s">
        <v>154</v>
      </c>
      <c r="X1425" t="s">
        <v>155</v>
      </c>
      <c r="Y1425">
        <v>507500</v>
      </c>
      <c r="Z1425">
        <v>299100</v>
      </c>
      <c r="AA1425">
        <v>-0.41497245145673001</v>
      </c>
      <c r="AB1425">
        <v>52.579097446717</v>
      </c>
    </row>
    <row r="1426" spans="1:28">
      <c r="A1426">
        <v>7299</v>
      </c>
      <c r="B1426">
        <v>1828788</v>
      </c>
      <c r="C1426" t="s">
        <v>164</v>
      </c>
      <c r="D1426" t="s">
        <v>126</v>
      </c>
      <c r="E1426" t="s">
        <v>179</v>
      </c>
      <c r="F1426" t="s">
        <v>118</v>
      </c>
      <c r="G1426">
        <v>42467.463888888888</v>
      </c>
      <c r="H1426" t="s">
        <v>180</v>
      </c>
      <c r="I1426" t="s">
        <v>116</v>
      </c>
      <c r="J1426" t="s">
        <v>199</v>
      </c>
      <c r="K1426" t="s">
        <v>200</v>
      </c>
      <c r="L1426" t="s">
        <v>183</v>
      </c>
      <c r="M1426">
        <v>7.9000000000000001E-2</v>
      </c>
      <c r="N1426" t="s">
        <v>149</v>
      </c>
      <c r="O1426" t="b">
        <v>0</v>
      </c>
      <c r="P1426">
        <v>138261413</v>
      </c>
      <c r="Q1426" t="s">
        <v>150</v>
      </c>
      <c r="R1426">
        <v>1E-3</v>
      </c>
      <c r="S1426" t="s">
        <v>184</v>
      </c>
      <c r="T1426">
        <v>2016</v>
      </c>
      <c r="U1426" t="s">
        <v>151</v>
      </c>
      <c r="V1426" t="s">
        <v>207</v>
      </c>
      <c r="W1426" t="s">
        <v>208</v>
      </c>
      <c r="X1426" t="s">
        <v>155</v>
      </c>
      <c r="Y1426">
        <v>515935</v>
      </c>
      <c r="Z1426">
        <v>253417</v>
      </c>
      <c r="AA1426">
        <v>-0.30632621725807402</v>
      </c>
      <c r="AB1426">
        <v>52.1668520239771</v>
      </c>
    </row>
    <row r="1427" spans="1:28">
      <c r="A1427">
        <v>7299</v>
      </c>
      <c r="B1427">
        <v>4770334</v>
      </c>
      <c r="C1427" t="s">
        <v>164</v>
      </c>
      <c r="D1427" t="s">
        <v>126</v>
      </c>
      <c r="E1427" t="s">
        <v>179</v>
      </c>
      <c r="F1427" t="s">
        <v>118</v>
      </c>
      <c r="G1427">
        <v>44302.525000000001</v>
      </c>
      <c r="H1427" t="s">
        <v>191</v>
      </c>
      <c r="I1427" t="s">
        <v>119</v>
      </c>
      <c r="J1427" t="s">
        <v>192</v>
      </c>
      <c r="K1427" t="s">
        <v>193</v>
      </c>
      <c r="L1427" t="s">
        <v>183</v>
      </c>
      <c r="M1427">
        <v>1.8E-3</v>
      </c>
      <c r="N1427" t="s">
        <v>149</v>
      </c>
      <c r="O1427" t="b">
        <v>0</v>
      </c>
      <c r="P1427">
        <v>138261413</v>
      </c>
      <c r="Q1427" t="s">
        <v>150</v>
      </c>
      <c r="R1427">
        <v>1E-3</v>
      </c>
      <c r="S1427" t="s">
        <v>184</v>
      </c>
      <c r="T1427">
        <v>2021</v>
      </c>
      <c r="U1427" t="s">
        <v>151</v>
      </c>
      <c r="V1427" t="s">
        <v>194</v>
      </c>
      <c r="W1427" t="s">
        <v>195</v>
      </c>
      <c r="X1427" t="s">
        <v>155</v>
      </c>
      <c r="Y1427">
        <v>357000</v>
      </c>
      <c r="Z1427">
        <v>237460</v>
      </c>
      <c r="AA1427">
        <v>-2.62823009845419</v>
      </c>
      <c r="AB1427">
        <v>52.033868710239098</v>
      </c>
    </row>
    <row r="1428" spans="1:28">
      <c r="A1428">
        <v>7299</v>
      </c>
      <c r="B1428">
        <v>1920181</v>
      </c>
      <c r="C1428" t="s">
        <v>164</v>
      </c>
      <c r="D1428" t="s">
        <v>126</v>
      </c>
      <c r="E1428" t="s">
        <v>179</v>
      </c>
      <c r="F1428" t="s">
        <v>118</v>
      </c>
      <c r="G1428">
        <v>43440.438888888886</v>
      </c>
      <c r="H1428" t="s">
        <v>180</v>
      </c>
      <c r="I1428" t="s">
        <v>116</v>
      </c>
      <c r="J1428" t="s">
        <v>181</v>
      </c>
      <c r="K1428" t="s">
        <v>182</v>
      </c>
      <c r="L1428" t="s">
        <v>183</v>
      </c>
      <c r="M1428">
        <v>0.01</v>
      </c>
      <c r="N1428" t="s">
        <v>149</v>
      </c>
      <c r="O1428" t="b">
        <v>0</v>
      </c>
      <c r="P1428">
        <v>138261413</v>
      </c>
      <c r="Q1428" t="s">
        <v>150</v>
      </c>
      <c r="R1428">
        <v>1E-3</v>
      </c>
      <c r="S1428" t="s">
        <v>184</v>
      </c>
      <c r="T1428">
        <v>2018</v>
      </c>
      <c r="U1428" t="s">
        <v>151</v>
      </c>
      <c r="V1428" t="s">
        <v>185</v>
      </c>
      <c r="W1428" t="s">
        <v>186</v>
      </c>
      <c r="X1428" t="s">
        <v>155</v>
      </c>
      <c r="Y1428">
        <v>620600</v>
      </c>
      <c r="Z1428">
        <v>309500</v>
      </c>
      <c r="AA1428">
        <v>1.2588812496391699</v>
      </c>
      <c r="AB1428">
        <v>52.638374352215699</v>
      </c>
    </row>
    <row r="1429" spans="1:28">
      <c r="A1429">
        <v>7299</v>
      </c>
      <c r="B1429">
        <v>1777067</v>
      </c>
      <c r="C1429" t="s">
        <v>164</v>
      </c>
      <c r="D1429" t="s">
        <v>126</v>
      </c>
      <c r="E1429" t="s">
        <v>179</v>
      </c>
      <c r="F1429" t="s">
        <v>118</v>
      </c>
      <c r="G1429">
        <v>41946.401388888888</v>
      </c>
      <c r="H1429" t="s">
        <v>180</v>
      </c>
      <c r="I1429" t="s">
        <v>116</v>
      </c>
      <c r="J1429" t="s">
        <v>181</v>
      </c>
      <c r="K1429" t="s">
        <v>182</v>
      </c>
      <c r="L1429" t="s">
        <v>183</v>
      </c>
      <c r="M1429">
        <v>1.4999999999999999E-2</v>
      </c>
      <c r="N1429" t="s">
        <v>149</v>
      </c>
      <c r="O1429" t="b">
        <v>0</v>
      </c>
      <c r="P1429">
        <v>138261413</v>
      </c>
      <c r="Q1429" t="s">
        <v>150</v>
      </c>
      <c r="R1429">
        <v>1E-3</v>
      </c>
      <c r="S1429" t="s">
        <v>184</v>
      </c>
      <c r="T1429">
        <v>2014</v>
      </c>
      <c r="U1429" t="s">
        <v>151</v>
      </c>
      <c r="V1429" t="s">
        <v>188</v>
      </c>
      <c r="W1429" t="s">
        <v>189</v>
      </c>
      <c r="X1429" t="s">
        <v>155</v>
      </c>
      <c r="Y1429">
        <v>636400</v>
      </c>
      <c r="Z1429">
        <v>291600</v>
      </c>
      <c r="AA1429">
        <v>1.4791973795069699</v>
      </c>
      <c r="AB1429">
        <v>52.471107816141703</v>
      </c>
    </row>
    <row r="1430" spans="1:28">
      <c r="A1430">
        <v>7299</v>
      </c>
      <c r="B1430">
        <v>2052955</v>
      </c>
      <c r="C1430" t="s">
        <v>164</v>
      </c>
      <c r="D1430" t="s">
        <v>126</v>
      </c>
      <c r="E1430" t="s">
        <v>179</v>
      </c>
      <c r="F1430" t="s">
        <v>118</v>
      </c>
      <c r="G1430">
        <v>45243.452777777777</v>
      </c>
      <c r="H1430" t="s">
        <v>180</v>
      </c>
      <c r="I1430" t="s">
        <v>116</v>
      </c>
      <c r="J1430" t="s">
        <v>199</v>
      </c>
      <c r="K1430" t="s">
        <v>200</v>
      </c>
      <c r="L1430" t="s">
        <v>148</v>
      </c>
      <c r="M1430">
        <v>5.6000000000000001E-2</v>
      </c>
      <c r="N1430" t="s">
        <v>149</v>
      </c>
      <c r="O1430" t="b">
        <v>0</v>
      </c>
      <c r="P1430">
        <v>138261413</v>
      </c>
      <c r="Q1430" t="s">
        <v>150</v>
      </c>
      <c r="R1430">
        <v>1E-3</v>
      </c>
      <c r="S1430" t="s">
        <v>184</v>
      </c>
      <c r="T1430">
        <v>2023</v>
      </c>
      <c r="U1430" t="s">
        <v>151</v>
      </c>
      <c r="V1430" t="s">
        <v>201</v>
      </c>
      <c r="W1430" t="s">
        <v>202</v>
      </c>
      <c r="X1430" t="s">
        <v>155</v>
      </c>
      <c r="Y1430">
        <v>516100</v>
      </c>
      <c r="Z1430">
        <v>253300</v>
      </c>
      <c r="AA1430">
        <v>-0.30395486908298303</v>
      </c>
      <c r="AB1430">
        <v>52.1657659569386</v>
      </c>
    </row>
    <row r="1431" spans="1:28">
      <c r="A1431">
        <v>7299</v>
      </c>
      <c r="B1431">
        <v>1911838</v>
      </c>
      <c r="C1431" t="s">
        <v>164</v>
      </c>
      <c r="D1431" t="s">
        <v>126</v>
      </c>
      <c r="E1431" t="s">
        <v>179</v>
      </c>
      <c r="F1431" t="s">
        <v>118</v>
      </c>
      <c r="G1431">
        <v>43340.604861111111</v>
      </c>
      <c r="H1431" t="s">
        <v>180</v>
      </c>
      <c r="I1431" t="s">
        <v>116</v>
      </c>
      <c r="J1431" t="s">
        <v>146</v>
      </c>
      <c r="K1431" t="s">
        <v>147</v>
      </c>
      <c r="L1431" t="s">
        <v>183</v>
      </c>
      <c r="M1431">
        <v>3.7999999999999999E-2</v>
      </c>
      <c r="N1431" t="s">
        <v>149</v>
      </c>
      <c r="O1431" t="b">
        <v>0</v>
      </c>
      <c r="P1431">
        <v>138261413</v>
      </c>
      <c r="Q1431" t="s">
        <v>150</v>
      </c>
      <c r="R1431">
        <v>1E-3</v>
      </c>
      <c r="S1431" t="s">
        <v>184</v>
      </c>
      <c r="T1431">
        <v>2018</v>
      </c>
      <c r="U1431" t="s">
        <v>151</v>
      </c>
      <c r="V1431" t="s">
        <v>204</v>
      </c>
      <c r="W1431" t="s">
        <v>154</v>
      </c>
      <c r="X1431" t="s">
        <v>155</v>
      </c>
      <c r="Y1431">
        <v>507500</v>
      </c>
      <c r="Z1431">
        <v>299100</v>
      </c>
      <c r="AA1431">
        <v>-0.41497245145673001</v>
      </c>
      <c r="AB1431">
        <v>52.579097446717</v>
      </c>
    </row>
    <row r="1432" spans="1:28">
      <c r="A1432">
        <v>7299</v>
      </c>
      <c r="B1432">
        <v>1862177</v>
      </c>
      <c r="C1432" t="s">
        <v>164</v>
      </c>
      <c r="D1432" t="s">
        <v>126</v>
      </c>
      <c r="E1432" t="s">
        <v>179</v>
      </c>
      <c r="F1432" t="s">
        <v>118</v>
      </c>
      <c r="G1432">
        <v>42765.640972222223</v>
      </c>
      <c r="H1432" t="s">
        <v>180</v>
      </c>
      <c r="I1432" t="s">
        <v>116</v>
      </c>
      <c r="J1432" t="s">
        <v>199</v>
      </c>
      <c r="K1432" t="s">
        <v>200</v>
      </c>
      <c r="L1432" t="s">
        <v>183</v>
      </c>
      <c r="M1432">
        <v>3.2000000000000001E-2</v>
      </c>
      <c r="N1432" t="s">
        <v>149</v>
      </c>
      <c r="O1432" t="b">
        <v>0</v>
      </c>
      <c r="P1432">
        <v>138261413</v>
      </c>
      <c r="Q1432" t="s">
        <v>150</v>
      </c>
      <c r="R1432">
        <v>1E-3</v>
      </c>
      <c r="S1432" t="s">
        <v>184</v>
      </c>
      <c r="T1432">
        <v>2017</v>
      </c>
      <c r="U1432" t="s">
        <v>151</v>
      </c>
      <c r="V1432" t="s">
        <v>207</v>
      </c>
      <c r="W1432" t="s">
        <v>208</v>
      </c>
      <c r="X1432" t="s">
        <v>155</v>
      </c>
      <c r="Y1432">
        <v>515935</v>
      </c>
      <c r="Z1432">
        <v>253417</v>
      </c>
      <c r="AA1432">
        <v>-0.30632621725807402</v>
      </c>
      <c r="AB1432">
        <v>52.1668520239771</v>
      </c>
    </row>
    <row r="1433" spans="1:28">
      <c r="A1433">
        <v>7299</v>
      </c>
      <c r="B1433">
        <v>2004637</v>
      </c>
      <c r="C1433" t="s">
        <v>164</v>
      </c>
      <c r="D1433" t="s">
        <v>126</v>
      </c>
      <c r="E1433" t="s">
        <v>179</v>
      </c>
      <c r="F1433" t="s">
        <v>118</v>
      </c>
      <c r="G1433">
        <v>44644.457638888889</v>
      </c>
      <c r="H1433" t="s">
        <v>180</v>
      </c>
      <c r="I1433" t="s">
        <v>116</v>
      </c>
      <c r="J1433" t="s">
        <v>181</v>
      </c>
      <c r="K1433" t="s">
        <v>182</v>
      </c>
      <c r="L1433" t="s">
        <v>183</v>
      </c>
      <c r="M1433">
        <v>4.3E-3</v>
      </c>
      <c r="N1433" t="s">
        <v>149</v>
      </c>
      <c r="O1433" t="b">
        <v>0</v>
      </c>
      <c r="P1433">
        <v>138261413</v>
      </c>
      <c r="Q1433" t="s">
        <v>150</v>
      </c>
      <c r="R1433">
        <v>1E-3</v>
      </c>
      <c r="S1433" t="s">
        <v>184</v>
      </c>
      <c r="T1433">
        <v>2022</v>
      </c>
      <c r="U1433" t="s">
        <v>151</v>
      </c>
      <c r="V1433" t="s">
        <v>185</v>
      </c>
      <c r="W1433" t="s">
        <v>186</v>
      </c>
      <c r="X1433" t="s">
        <v>155</v>
      </c>
      <c r="Y1433">
        <v>620600</v>
      </c>
      <c r="Z1433">
        <v>309500</v>
      </c>
      <c r="AA1433">
        <v>1.2588812496391699</v>
      </c>
      <c r="AB1433">
        <v>52.638374352215699</v>
      </c>
    </row>
    <row r="1434" spans="1:28">
      <c r="A1434">
        <v>7299</v>
      </c>
      <c r="B1434">
        <v>2049400</v>
      </c>
      <c r="C1434" t="s">
        <v>164</v>
      </c>
      <c r="D1434" t="s">
        <v>126</v>
      </c>
      <c r="E1434" t="s">
        <v>179</v>
      </c>
      <c r="F1434" t="s">
        <v>118</v>
      </c>
      <c r="G1434">
        <v>45196.443749999999</v>
      </c>
      <c r="H1434" t="s">
        <v>180</v>
      </c>
      <c r="I1434" t="s">
        <v>116</v>
      </c>
      <c r="J1434" t="s">
        <v>181</v>
      </c>
      <c r="K1434" t="s">
        <v>182</v>
      </c>
      <c r="L1434" t="s">
        <v>183</v>
      </c>
      <c r="M1434">
        <v>1.4E-2</v>
      </c>
      <c r="N1434" t="s">
        <v>149</v>
      </c>
      <c r="O1434" t="b">
        <v>0</v>
      </c>
      <c r="P1434">
        <v>138261413</v>
      </c>
      <c r="Q1434" t="s">
        <v>150</v>
      </c>
      <c r="R1434">
        <v>1E-3</v>
      </c>
      <c r="S1434" t="s">
        <v>184</v>
      </c>
      <c r="T1434">
        <v>2023</v>
      </c>
      <c r="U1434" t="s">
        <v>151</v>
      </c>
      <c r="V1434" t="s">
        <v>188</v>
      </c>
      <c r="W1434" t="s">
        <v>189</v>
      </c>
      <c r="X1434" t="s">
        <v>155</v>
      </c>
      <c r="Y1434">
        <v>636400</v>
      </c>
      <c r="Z1434">
        <v>291600</v>
      </c>
      <c r="AA1434">
        <v>1.4791973795069699</v>
      </c>
      <c r="AB1434">
        <v>52.471107816141703</v>
      </c>
    </row>
    <row r="1435" spans="1:28">
      <c r="A1435">
        <v>7299</v>
      </c>
      <c r="B1435">
        <v>1626707</v>
      </c>
      <c r="C1435" t="s">
        <v>164</v>
      </c>
      <c r="D1435" t="s">
        <v>126</v>
      </c>
      <c r="E1435" t="s">
        <v>179</v>
      </c>
      <c r="F1435" t="s">
        <v>118</v>
      </c>
      <c r="G1435">
        <v>43486.527777777781</v>
      </c>
      <c r="H1435" t="s">
        <v>180</v>
      </c>
      <c r="I1435" t="s">
        <v>116</v>
      </c>
      <c r="J1435" t="s">
        <v>165</v>
      </c>
      <c r="K1435" t="s">
        <v>166</v>
      </c>
      <c r="L1435" t="s">
        <v>183</v>
      </c>
      <c r="M1435">
        <v>3.7000000000000002E-3</v>
      </c>
      <c r="N1435" t="s">
        <v>149</v>
      </c>
      <c r="O1435" t="b">
        <v>0</v>
      </c>
      <c r="P1435">
        <v>138261413</v>
      </c>
      <c r="Q1435" t="s">
        <v>150</v>
      </c>
      <c r="R1435">
        <v>1E-3</v>
      </c>
      <c r="S1435" t="s">
        <v>184</v>
      </c>
      <c r="T1435">
        <v>2019</v>
      </c>
      <c r="U1435" t="s">
        <v>151</v>
      </c>
      <c r="V1435" t="s">
        <v>242</v>
      </c>
      <c r="W1435" t="s">
        <v>243</v>
      </c>
      <c r="X1435" t="s">
        <v>155</v>
      </c>
      <c r="Y1435">
        <v>456840</v>
      </c>
      <c r="Z1435">
        <v>455364</v>
      </c>
      <c r="AA1435">
        <v>-1.13455725358881</v>
      </c>
      <c r="AB1435">
        <v>53.991201424557502</v>
      </c>
    </row>
    <row r="1436" spans="1:28">
      <c r="A1436">
        <v>7299</v>
      </c>
      <c r="B1436">
        <v>1901482</v>
      </c>
      <c r="C1436" t="s">
        <v>164</v>
      </c>
      <c r="D1436" t="s">
        <v>126</v>
      </c>
      <c r="E1436" t="s">
        <v>179</v>
      </c>
      <c r="F1436" t="s">
        <v>118</v>
      </c>
      <c r="G1436">
        <v>43228.582638888889</v>
      </c>
      <c r="H1436" t="s">
        <v>180</v>
      </c>
      <c r="I1436" t="s">
        <v>116</v>
      </c>
      <c r="J1436" t="s">
        <v>199</v>
      </c>
      <c r="K1436" t="s">
        <v>200</v>
      </c>
      <c r="L1436" t="s">
        <v>183</v>
      </c>
      <c r="M1436">
        <v>2.1999999999999999E-2</v>
      </c>
      <c r="N1436" t="s">
        <v>149</v>
      </c>
      <c r="O1436" t="b">
        <v>0</v>
      </c>
      <c r="P1436">
        <v>138261413</v>
      </c>
      <c r="Q1436" t="s">
        <v>150</v>
      </c>
      <c r="R1436">
        <v>1E-3</v>
      </c>
      <c r="S1436" t="s">
        <v>184</v>
      </c>
      <c r="T1436">
        <v>2018</v>
      </c>
      <c r="U1436" t="s">
        <v>151</v>
      </c>
      <c r="V1436" t="s">
        <v>207</v>
      </c>
      <c r="W1436" t="s">
        <v>208</v>
      </c>
      <c r="X1436" t="s">
        <v>155</v>
      </c>
      <c r="Y1436">
        <v>515935</v>
      </c>
      <c r="Z1436">
        <v>253417</v>
      </c>
      <c r="AA1436">
        <v>-0.30632621725807402</v>
      </c>
      <c r="AB1436">
        <v>52.1668520239771</v>
      </c>
    </row>
    <row r="1437" spans="1:28">
      <c r="A1437">
        <v>7299</v>
      </c>
      <c r="B1437">
        <v>1796611</v>
      </c>
      <c r="C1437" t="s">
        <v>164</v>
      </c>
      <c r="D1437" t="s">
        <v>126</v>
      </c>
      <c r="E1437" t="s">
        <v>179</v>
      </c>
      <c r="F1437" t="s">
        <v>118</v>
      </c>
      <c r="G1437">
        <v>42137.727083333331</v>
      </c>
      <c r="H1437" t="s">
        <v>180</v>
      </c>
      <c r="I1437" t="s">
        <v>116</v>
      </c>
      <c r="J1437" t="s">
        <v>181</v>
      </c>
      <c r="K1437" t="s">
        <v>182</v>
      </c>
      <c r="L1437" t="s">
        <v>183</v>
      </c>
      <c r="M1437">
        <v>1.2E-2</v>
      </c>
      <c r="N1437" t="s">
        <v>149</v>
      </c>
      <c r="O1437" t="b">
        <v>0</v>
      </c>
      <c r="P1437">
        <v>138261413</v>
      </c>
      <c r="Q1437" t="s">
        <v>150</v>
      </c>
      <c r="R1437">
        <v>1E-3</v>
      </c>
      <c r="S1437" t="s">
        <v>184</v>
      </c>
      <c r="T1437">
        <v>2015</v>
      </c>
      <c r="U1437" t="s">
        <v>151</v>
      </c>
      <c r="V1437" t="s">
        <v>197</v>
      </c>
      <c r="W1437" t="s">
        <v>186</v>
      </c>
      <c r="X1437" t="s">
        <v>155</v>
      </c>
      <c r="Y1437">
        <v>624300</v>
      </c>
      <c r="Z1437">
        <v>306800</v>
      </c>
      <c r="AA1437">
        <v>1.3116346710660201</v>
      </c>
      <c r="AB1437">
        <v>52.6126273253455</v>
      </c>
    </row>
    <row r="1438" spans="1:28">
      <c r="A1438">
        <v>7299</v>
      </c>
      <c r="B1438">
        <v>1676339</v>
      </c>
      <c r="C1438" t="s">
        <v>164</v>
      </c>
      <c r="D1438" t="s">
        <v>126</v>
      </c>
      <c r="E1438" t="s">
        <v>179</v>
      </c>
      <c r="F1438" t="s">
        <v>118</v>
      </c>
      <c r="G1438">
        <v>44328.523611111108</v>
      </c>
      <c r="H1438" t="s">
        <v>180</v>
      </c>
      <c r="I1438" t="s">
        <v>116</v>
      </c>
      <c r="J1438" t="s">
        <v>165</v>
      </c>
      <c r="K1438" t="s">
        <v>166</v>
      </c>
      <c r="L1438" t="s">
        <v>183</v>
      </c>
      <c r="M1438">
        <v>5.4000000000000003E-3</v>
      </c>
      <c r="N1438" t="s">
        <v>149</v>
      </c>
      <c r="O1438" t="b">
        <v>0</v>
      </c>
      <c r="P1438">
        <v>138261413</v>
      </c>
      <c r="Q1438" t="s">
        <v>150</v>
      </c>
      <c r="R1438">
        <v>1E-3</v>
      </c>
      <c r="S1438" t="s">
        <v>184</v>
      </c>
      <c r="T1438">
        <v>2021</v>
      </c>
      <c r="U1438" t="s">
        <v>151</v>
      </c>
      <c r="V1438" t="s">
        <v>242</v>
      </c>
      <c r="W1438" t="s">
        <v>243</v>
      </c>
      <c r="X1438" t="s">
        <v>155</v>
      </c>
      <c r="Y1438">
        <v>456840</v>
      </c>
      <c r="Z1438">
        <v>455364</v>
      </c>
      <c r="AA1438">
        <v>-1.13455725358881</v>
      </c>
      <c r="AB1438">
        <v>53.991201424557502</v>
      </c>
    </row>
    <row r="1439" spans="1:28">
      <c r="A1439">
        <v>7299</v>
      </c>
      <c r="B1439">
        <v>2028945</v>
      </c>
      <c r="C1439" t="s">
        <v>164</v>
      </c>
      <c r="D1439" t="s">
        <v>126</v>
      </c>
      <c r="E1439" t="s">
        <v>179</v>
      </c>
      <c r="F1439" t="s">
        <v>118</v>
      </c>
      <c r="G1439">
        <v>44952.448611111111</v>
      </c>
      <c r="H1439" t="s">
        <v>180</v>
      </c>
      <c r="I1439" t="s">
        <v>116</v>
      </c>
      <c r="J1439" t="s">
        <v>146</v>
      </c>
      <c r="K1439" t="s">
        <v>147</v>
      </c>
      <c r="L1439" t="s">
        <v>183</v>
      </c>
      <c r="M1439">
        <v>1.7999999999999999E-2</v>
      </c>
      <c r="N1439" t="s">
        <v>149</v>
      </c>
      <c r="O1439" t="b">
        <v>0</v>
      </c>
      <c r="P1439">
        <v>138261413</v>
      </c>
      <c r="Q1439" t="s">
        <v>150</v>
      </c>
      <c r="R1439">
        <v>1E-3</v>
      </c>
      <c r="S1439" t="s">
        <v>184</v>
      </c>
      <c r="T1439">
        <v>2023</v>
      </c>
      <c r="U1439" t="s">
        <v>151</v>
      </c>
      <c r="V1439" t="s">
        <v>204</v>
      </c>
      <c r="W1439" t="s">
        <v>154</v>
      </c>
      <c r="X1439" t="s">
        <v>155</v>
      </c>
      <c r="Y1439">
        <v>507500</v>
      </c>
      <c r="Z1439">
        <v>299100</v>
      </c>
      <c r="AA1439">
        <v>-0.41497245145673001</v>
      </c>
      <c r="AB1439">
        <v>52.579097446717</v>
      </c>
    </row>
    <row r="1440" spans="1:28">
      <c r="A1440">
        <v>7299</v>
      </c>
      <c r="B1440">
        <v>1800618</v>
      </c>
      <c r="C1440" t="s">
        <v>164</v>
      </c>
      <c r="D1440" t="s">
        <v>126</v>
      </c>
      <c r="E1440" t="s">
        <v>179</v>
      </c>
      <c r="F1440" t="s">
        <v>118</v>
      </c>
      <c r="G1440">
        <v>42178.406944444447</v>
      </c>
      <c r="H1440" t="s">
        <v>180</v>
      </c>
      <c r="I1440" t="s">
        <v>116</v>
      </c>
      <c r="J1440" t="s">
        <v>181</v>
      </c>
      <c r="K1440" t="s">
        <v>182</v>
      </c>
      <c r="L1440" t="s">
        <v>183</v>
      </c>
      <c r="M1440">
        <v>0.01</v>
      </c>
      <c r="N1440" t="s">
        <v>149</v>
      </c>
      <c r="O1440" t="b">
        <v>0</v>
      </c>
      <c r="P1440">
        <v>138261413</v>
      </c>
      <c r="Q1440" t="s">
        <v>150</v>
      </c>
      <c r="R1440">
        <v>1E-3</v>
      </c>
      <c r="S1440" t="s">
        <v>184</v>
      </c>
      <c r="T1440">
        <v>2015</v>
      </c>
      <c r="U1440" t="s">
        <v>151</v>
      </c>
      <c r="V1440" t="s">
        <v>185</v>
      </c>
      <c r="W1440" t="s">
        <v>186</v>
      </c>
      <c r="X1440" t="s">
        <v>155</v>
      </c>
      <c r="Y1440">
        <v>620600</v>
      </c>
      <c r="Z1440">
        <v>309500</v>
      </c>
      <c r="AA1440">
        <v>1.2588812496391699</v>
      </c>
      <c r="AB1440">
        <v>52.638374352215699</v>
      </c>
    </row>
    <row r="1441" spans="1:28">
      <c r="A1441">
        <v>7299</v>
      </c>
      <c r="B1441">
        <v>2042937</v>
      </c>
      <c r="C1441" t="s">
        <v>164</v>
      </c>
      <c r="D1441" t="s">
        <v>126</v>
      </c>
      <c r="E1441" t="s">
        <v>179</v>
      </c>
      <c r="F1441" t="s">
        <v>118</v>
      </c>
      <c r="G1441">
        <v>45132.527083333334</v>
      </c>
      <c r="H1441" t="s">
        <v>180</v>
      </c>
      <c r="I1441" t="s">
        <v>116</v>
      </c>
      <c r="J1441" t="s">
        <v>199</v>
      </c>
      <c r="K1441" t="s">
        <v>200</v>
      </c>
      <c r="L1441" t="s">
        <v>148</v>
      </c>
      <c r="M1441">
        <v>5.1999999999999998E-2</v>
      </c>
      <c r="N1441" t="s">
        <v>149</v>
      </c>
      <c r="O1441" t="b">
        <v>0</v>
      </c>
      <c r="P1441">
        <v>138261413</v>
      </c>
      <c r="Q1441" t="s">
        <v>150</v>
      </c>
      <c r="R1441">
        <v>1E-3</v>
      </c>
      <c r="S1441" t="s">
        <v>184</v>
      </c>
      <c r="T1441">
        <v>2023</v>
      </c>
      <c r="U1441" t="s">
        <v>151</v>
      </c>
      <c r="V1441" t="s">
        <v>201</v>
      </c>
      <c r="W1441" t="s">
        <v>202</v>
      </c>
      <c r="X1441" t="s">
        <v>155</v>
      </c>
      <c r="Y1441">
        <v>516100</v>
      </c>
      <c r="Z1441">
        <v>253300</v>
      </c>
      <c r="AA1441">
        <v>-0.30395486908298303</v>
      </c>
      <c r="AB1441">
        <v>52.1657659569386</v>
      </c>
    </row>
    <row r="1442" spans="1:28">
      <c r="A1442">
        <v>7299</v>
      </c>
      <c r="B1442">
        <v>2026529</v>
      </c>
      <c r="C1442" t="s">
        <v>164</v>
      </c>
      <c r="D1442" t="s">
        <v>126</v>
      </c>
      <c r="E1442" t="s">
        <v>179</v>
      </c>
      <c r="F1442" t="s">
        <v>118</v>
      </c>
      <c r="G1442">
        <v>44909.554166666669</v>
      </c>
      <c r="H1442" t="s">
        <v>180</v>
      </c>
      <c r="I1442" t="s">
        <v>116</v>
      </c>
      <c r="J1442" t="s">
        <v>181</v>
      </c>
      <c r="K1442" t="s">
        <v>182</v>
      </c>
      <c r="L1442" t="s">
        <v>183</v>
      </c>
      <c r="M1442">
        <v>4.3E-3</v>
      </c>
      <c r="N1442" t="s">
        <v>149</v>
      </c>
      <c r="O1442" t="b">
        <v>0</v>
      </c>
      <c r="P1442">
        <v>138261413</v>
      </c>
      <c r="Q1442" t="s">
        <v>150</v>
      </c>
      <c r="R1442">
        <v>1E-3</v>
      </c>
      <c r="S1442" t="s">
        <v>184</v>
      </c>
      <c r="T1442">
        <v>2022</v>
      </c>
      <c r="U1442" t="s">
        <v>151</v>
      </c>
      <c r="V1442" t="s">
        <v>185</v>
      </c>
      <c r="W1442" t="s">
        <v>186</v>
      </c>
      <c r="X1442" t="s">
        <v>155</v>
      </c>
      <c r="Y1442">
        <v>620600</v>
      </c>
      <c r="Z1442">
        <v>309500</v>
      </c>
      <c r="AA1442">
        <v>1.2588812496391699</v>
      </c>
      <c r="AB1442">
        <v>52.638374352215699</v>
      </c>
    </row>
    <row r="1443" spans="1:28">
      <c r="A1443">
        <v>7299</v>
      </c>
      <c r="B1443">
        <v>1988455</v>
      </c>
      <c r="C1443" t="s">
        <v>164</v>
      </c>
      <c r="D1443" t="s">
        <v>126</v>
      </c>
      <c r="E1443" t="s">
        <v>179</v>
      </c>
      <c r="F1443" t="s">
        <v>118</v>
      </c>
      <c r="G1443">
        <v>44405.566666666666</v>
      </c>
      <c r="H1443" t="s">
        <v>180</v>
      </c>
      <c r="I1443" t="s">
        <v>116</v>
      </c>
      <c r="J1443" t="s">
        <v>181</v>
      </c>
      <c r="K1443" t="s">
        <v>182</v>
      </c>
      <c r="L1443" t="s">
        <v>183</v>
      </c>
      <c r="M1443">
        <v>6.8999999999999999E-3</v>
      </c>
      <c r="N1443" t="s">
        <v>149</v>
      </c>
      <c r="O1443" t="b">
        <v>0</v>
      </c>
      <c r="P1443">
        <v>138261413</v>
      </c>
      <c r="Q1443" t="s">
        <v>150</v>
      </c>
      <c r="R1443">
        <v>1E-3</v>
      </c>
      <c r="S1443" t="s">
        <v>184</v>
      </c>
      <c r="T1443">
        <v>2021</v>
      </c>
      <c r="U1443" t="s">
        <v>151</v>
      </c>
      <c r="V1443" t="s">
        <v>185</v>
      </c>
      <c r="W1443" t="s">
        <v>186</v>
      </c>
      <c r="X1443" t="s">
        <v>155</v>
      </c>
      <c r="Y1443">
        <v>620600</v>
      </c>
      <c r="Z1443">
        <v>309500</v>
      </c>
      <c r="AA1443">
        <v>1.2588812496391699</v>
      </c>
      <c r="AB1443">
        <v>52.638374352215699</v>
      </c>
    </row>
    <row r="1444" spans="1:28">
      <c r="A1444">
        <v>7299</v>
      </c>
      <c r="B1444">
        <v>1776375</v>
      </c>
      <c r="C1444" t="s">
        <v>164</v>
      </c>
      <c r="D1444" t="s">
        <v>126</v>
      </c>
      <c r="E1444" t="s">
        <v>179</v>
      </c>
      <c r="F1444" t="s">
        <v>118</v>
      </c>
      <c r="G1444">
        <v>41932.368750000001</v>
      </c>
      <c r="H1444" t="s">
        <v>180</v>
      </c>
      <c r="I1444" t="s">
        <v>116</v>
      </c>
      <c r="J1444" t="s">
        <v>181</v>
      </c>
      <c r="K1444" t="s">
        <v>182</v>
      </c>
      <c r="L1444" t="s">
        <v>183</v>
      </c>
      <c r="M1444">
        <v>1.7999999999999999E-2</v>
      </c>
      <c r="N1444" t="s">
        <v>149</v>
      </c>
      <c r="O1444" t="b">
        <v>0</v>
      </c>
      <c r="P1444">
        <v>138261413</v>
      </c>
      <c r="Q1444" t="s">
        <v>150</v>
      </c>
      <c r="R1444">
        <v>1E-3</v>
      </c>
      <c r="S1444" t="s">
        <v>184</v>
      </c>
      <c r="T1444">
        <v>2014</v>
      </c>
      <c r="U1444" t="s">
        <v>151</v>
      </c>
      <c r="V1444" t="s">
        <v>188</v>
      </c>
      <c r="W1444" t="s">
        <v>189</v>
      </c>
      <c r="X1444" t="s">
        <v>155</v>
      </c>
      <c r="Y1444">
        <v>636400</v>
      </c>
      <c r="Z1444">
        <v>291600</v>
      </c>
      <c r="AA1444">
        <v>1.4791973795069699</v>
      </c>
      <c r="AB1444">
        <v>52.471107816141703</v>
      </c>
    </row>
    <row r="1445" spans="1:28">
      <c r="A1445">
        <v>7299</v>
      </c>
      <c r="B1445">
        <v>2011872</v>
      </c>
      <c r="C1445" t="s">
        <v>164</v>
      </c>
      <c r="D1445" t="s">
        <v>126</v>
      </c>
      <c r="E1445" t="s">
        <v>179</v>
      </c>
      <c r="F1445" t="s">
        <v>118</v>
      </c>
      <c r="G1445">
        <v>44733.693055555559</v>
      </c>
      <c r="H1445" t="s">
        <v>180</v>
      </c>
      <c r="I1445" t="s">
        <v>116</v>
      </c>
      <c r="J1445" t="s">
        <v>199</v>
      </c>
      <c r="K1445" t="s">
        <v>200</v>
      </c>
      <c r="L1445" t="s">
        <v>183</v>
      </c>
      <c r="M1445">
        <v>2.8000000000000001E-2</v>
      </c>
      <c r="N1445" t="s">
        <v>149</v>
      </c>
      <c r="O1445" t="b">
        <v>0</v>
      </c>
      <c r="P1445">
        <v>138261413</v>
      </c>
      <c r="Q1445" t="s">
        <v>150</v>
      </c>
      <c r="R1445">
        <v>1E-3</v>
      </c>
      <c r="S1445" t="s">
        <v>184</v>
      </c>
      <c r="T1445">
        <v>2022</v>
      </c>
      <c r="U1445" t="s">
        <v>151</v>
      </c>
      <c r="V1445" t="s">
        <v>207</v>
      </c>
      <c r="W1445" t="s">
        <v>208</v>
      </c>
      <c r="X1445" t="s">
        <v>155</v>
      </c>
      <c r="Y1445">
        <v>515935</v>
      </c>
      <c r="Z1445">
        <v>253417</v>
      </c>
      <c r="AA1445">
        <v>-0.30632621725807402</v>
      </c>
      <c r="AB1445">
        <v>52.1668520239771</v>
      </c>
    </row>
    <row r="1446" spans="1:28">
      <c r="A1446">
        <v>7299</v>
      </c>
      <c r="B1446">
        <v>4657421</v>
      </c>
      <c r="C1446" t="s">
        <v>164</v>
      </c>
      <c r="D1446" t="s">
        <v>126</v>
      </c>
      <c r="E1446" t="s">
        <v>179</v>
      </c>
      <c r="F1446" t="s">
        <v>118</v>
      </c>
      <c r="G1446">
        <v>42601.54583333333</v>
      </c>
      <c r="H1446" t="s">
        <v>191</v>
      </c>
      <c r="I1446" t="s">
        <v>119</v>
      </c>
      <c r="J1446" t="s">
        <v>192</v>
      </c>
      <c r="K1446" t="s">
        <v>193</v>
      </c>
      <c r="L1446" t="s">
        <v>183</v>
      </c>
      <c r="M1446">
        <v>4.4000000000000003E-3</v>
      </c>
      <c r="N1446" t="s">
        <v>149</v>
      </c>
      <c r="O1446" t="b">
        <v>0</v>
      </c>
      <c r="P1446">
        <v>138261413</v>
      </c>
      <c r="Q1446" t="s">
        <v>150</v>
      </c>
      <c r="R1446">
        <v>1E-3</v>
      </c>
      <c r="S1446" t="s">
        <v>184</v>
      </c>
      <c r="T1446">
        <v>2016</v>
      </c>
      <c r="U1446" t="s">
        <v>151</v>
      </c>
      <c r="V1446" t="s">
        <v>194</v>
      </c>
      <c r="W1446" t="s">
        <v>195</v>
      </c>
      <c r="X1446" t="s">
        <v>155</v>
      </c>
      <c r="Y1446">
        <v>357000</v>
      </c>
      <c r="Z1446">
        <v>237460</v>
      </c>
      <c r="AA1446">
        <v>-2.62823009845419</v>
      </c>
      <c r="AB1446">
        <v>52.033868710239098</v>
      </c>
    </row>
    <row r="1447" spans="1:28">
      <c r="A1447">
        <v>7299</v>
      </c>
      <c r="B1447">
        <v>2047167</v>
      </c>
      <c r="C1447" t="s">
        <v>164</v>
      </c>
      <c r="D1447" t="s">
        <v>126</v>
      </c>
      <c r="E1447" t="s">
        <v>179</v>
      </c>
      <c r="F1447" t="s">
        <v>118</v>
      </c>
      <c r="G1447">
        <v>45174.361111111109</v>
      </c>
      <c r="H1447" t="s">
        <v>180</v>
      </c>
      <c r="I1447" t="s">
        <v>116</v>
      </c>
      <c r="J1447" t="s">
        <v>199</v>
      </c>
      <c r="K1447" t="s">
        <v>200</v>
      </c>
      <c r="L1447" t="s">
        <v>183</v>
      </c>
      <c r="M1447">
        <v>4.1000000000000002E-2</v>
      </c>
      <c r="N1447" t="s">
        <v>149</v>
      </c>
      <c r="O1447" t="b">
        <v>0</v>
      </c>
      <c r="P1447">
        <v>138261413</v>
      </c>
      <c r="Q1447" t="s">
        <v>150</v>
      </c>
      <c r="R1447">
        <v>1E-3</v>
      </c>
      <c r="S1447" t="s">
        <v>184</v>
      </c>
      <c r="T1447">
        <v>2023</v>
      </c>
      <c r="U1447" t="s">
        <v>151</v>
      </c>
      <c r="V1447" t="s">
        <v>207</v>
      </c>
      <c r="W1447" t="s">
        <v>208</v>
      </c>
      <c r="X1447" t="s">
        <v>155</v>
      </c>
      <c r="Y1447">
        <v>515935</v>
      </c>
      <c r="Z1447">
        <v>253417</v>
      </c>
      <c r="AA1447">
        <v>-0.30632621725807402</v>
      </c>
      <c r="AB1447">
        <v>52.1668520239771</v>
      </c>
    </row>
    <row r="1448" spans="1:28">
      <c r="A1448">
        <v>7299</v>
      </c>
      <c r="B1448">
        <v>1914506</v>
      </c>
      <c r="C1448" t="s">
        <v>164</v>
      </c>
      <c r="D1448" t="s">
        <v>126</v>
      </c>
      <c r="E1448" t="s">
        <v>179</v>
      </c>
      <c r="F1448" t="s">
        <v>118</v>
      </c>
      <c r="G1448">
        <v>43371.464583333334</v>
      </c>
      <c r="H1448" t="s">
        <v>180</v>
      </c>
      <c r="I1448" t="s">
        <v>116</v>
      </c>
      <c r="J1448" t="s">
        <v>146</v>
      </c>
      <c r="K1448" t="s">
        <v>147</v>
      </c>
      <c r="L1448" t="s">
        <v>183</v>
      </c>
      <c r="M1448">
        <v>7.0000000000000007E-2</v>
      </c>
      <c r="N1448" t="s">
        <v>149</v>
      </c>
      <c r="O1448" t="b">
        <v>0</v>
      </c>
      <c r="P1448">
        <v>138261413</v>
      </c>
      <c r="Q1448" t="s">
        <v>150</v>
      </c>
      <c r="R1448">
        <v>1E-3</v>
      </c>
      <c r="S1448" t="s">
        <v>184</v>
      </c>
      <c r="T1448">
        <v>2018</v>
      </c>
      <c r="U1448" t="s">
        <v>151</v>
      </c>
      <c r="V1448" t="s">
        <v>204</v>
      </c>
      <c r="W1448" t="s">
        <v>154</v>
      </c>
      <c r="X1448" t="s">
        <v>155</v>
      </c>
      <c r="Y1448">
        <v>507500</v>
      </c>
      <c r="Z1448">
        <v>299100</v>
      </c>
      <c r="AA1448">
        <v>-0.41497245145673001</v>
      </c>
      <c r="AB1448">
        <v>52.579097446717</v>
      </c>
    </row>
    <row r="1449" spans="1:28">
      <c r="A1449">
        <v>7299</v>
      </c>
      <c r="B1449">
        <v>1868945</v>
      </c>
      <c r="C1449" t="s">
        <v>164</v>
      </c>
      <c r="D1449" t="s">
        <v>126</v>
      </c>
      <c r="E1449" t="s">
        <v>179</v>
      </c>
      <c r="F1449" t="s">
        <v>118</v>
      </c>
      <c r="G1449">
        <v>42845.409722222219</v>
      </c>
      <c r="H1449" t="s">
        <v>180</v>
      </c>
      <c r="I1449" t="s">
        <v>116</v>
      </c>
      <c r="J1449" t="s">
        <v>146</v>
      </c>
      <c r="K1449" t="s">
        <v>147</v>
      </c>
      <c r="L1449" t="s">
        <v>183</v>
      </c>
      <c r="M1449">
        <v>5.1999999999999998E-2</v>
      </c>
      <c r="N1449" t="s">
        <v>149</v>
      </c>
      <c r="O1449" t="b">
        <v>0</v>
      </c>
      <c r="P1449">
        <v>138261413</v>
      </c>
      <c r="Q1449" t="s">
        <v>150</v>
      </c>
      <c r="R1449">
        <v>1E-3</v>
      </c>
      <c r="S1449" t="s">
        <v>184</v>
      </c>
      <c r="T1449">
        <v>2017</v>
      </c>
      <c r="U1449" t="s">
        <v>151</v>
      </c>
      <c r="V1449" t="s">
        <v>204</v>
      </c>
      <c r="W1449" t="s">
        <v>154</v>
      </c>
      <c r="X1449" t="s">
        <v>155</v>
      </c>
      <c r="Y1449">
        <v>507500</v>
      </c>
      <c r="Z1449">
        <v>299100</v>
      </c>
      <c r="AA1449">
        <v>-0.41497245145673001</v>
      </c>
      <c r="AB1449">
        <v>52.579097446717</v>
      </c>
    </row>
    <row r="1450" spans="1:28">
      <c r="A1450">
        <v>7299</v>
      </c>
      <c r="B1450">
        <v>2004552</v>
      </c>
      <c r="C1450" t="s">
        <v>164</v>
      </c>
      <c r="D1450" t="s">
        <v>126</v>
      </c>
      <c r="E1450" t="s">
        <v>179</v>
      </c>
      <c r="F1450" t="s">
        <v>118</v>
      </c>
      <c r="G1450">
        <v>44641.445833333331</v>
      </c>
      <c r="H1450" t="s">
        <v>180</v>
      </c>
      <c r="I1450" t="s">
        <v>116</v>
      </c>
      <c r="J1450" t="s">
        <v>181</v>
      </c>
      <c r="K1450" t="s">
        <v>182</v>
      </c>
      <c r="L1450" t="s">
        <v>148</v>
      </c>
      <c r="M1450">
        <v>1.0999999999999999E-2</v>
      </c>
      <c r="N1450" t="s">
        <v>149</v>
      </c>
      <c r="O1450" t="b">
        <v>0</v>
      </c>
      <c r="P1450">
        <v>138261413</v>
      </c>
      <c r="Q1450" t="s">
        <v>150</v>
      </c>
      <c r="R1450">
        <v>1E-3</v>
      </c>
      <c r="S1450" t="s">
        <v>184</v>
      </c>
      <c r="T1450">
        <v>2022</v>
      </c>
      <c r="U1450" t="s">
        <v>151</v>
      </c>
      <c r="V1450" t="s">
        <v>188</v>
      </c>
      <c r="W1450" t="s">
        <v>189</v>
      </c>
      <c r="X1450" t="s">
        <v>155</v>
      </c>
      <c r="Y1450">
        <v>636400</v>
      </c>
      <c r="Z1450">
        <v>291600</v>
      </c>
      <c r="AA1450">
        <v>1.4791973795069699</v>
      </c>
      <c r="AB1450">
        <v>52.471107816141703</v>
      </c>
    </row>
    <row r="1451" spans="1:28">
      <c r="A1451">
        <v>7299</v>
      </c>
      <c r="B1451">
        <v>1508699</v>
      </c>
      <c r="C1451" t="s">
        <v>164</v>
      </c>
      <c r="D1451" t="s">
        <v>126</v>
      </c>
      <c r="E1451" t="s">
        <v>205</v>
      </c>
      <c r="F1451" t="s">
        <v>112</v>
      </c>
      <c r="G1451">
        <v>43756.586111111108</v>
      </c>
      <c r="H1451" t="s">
        <v>180</v>
      </c>
      <c r="I1451" t="s">
        <v>116</v>
      </c>
      <c r="J1451" t="s">
        <v>220</v>
      </c>
      <c r="K1451" t="s">
        <v>221</v>
      </c>
      <c r="L1451" t="s">
        <v>183</v>
      </c>
      <c r="M1451">
        <v>5.8000000000000003E-2</v>
      </c>
      <c r="N1451" t="s">
        <v>149</v>
      </c>
      <c r="O1451" t="b">
        <v>0</v>
      </c>
      <c r="P1451">
        <v>138261413</v>
      </c>
      <c r="Q1451" t="s">
        <v>150</v>
      </c>
      <c r="R1451">
        <v>1E-3</v>
      </c>
      <c r="S1451" t="s">
        <v>184</v>
      </c>
      <c r="T1451">
        <v>2019</v>
      </c>
      <c r="U1451" t="s">
        <v>151</v>
      </c>
      <c r="V1451" t="s">
        <v>222</v>
      </c>
      <c r="W1451" t="s">
        <v>223</v>
      </c>
      <c r="X1451" t="s">
        <v>155</v>
      </c>
      <c r="Y1451">
        <v>559400</v>
      </c>
      <c r="Z1451">
        <v>142800</v>
      </c>
      <c r="AA1451">
        <v>0.27827943679790101</v>
      </c>
      <c r="AB1451">
        <v>51.162245506364997</v>
      </c>
    </row>
    <row r="1452" spans="1:28">
      <c r="A1452">
        <v>7299</v>
      </c>
      <c r="B1452">
        <v>1847049</v>
      </c>
      <c r="C1452" t="s">
        <v>164</v>
      </c>
      <c r="D1452" t="s">
        <v>126</v>
      </c>
      <c r="E1452" t="s">
        <v>179</v>
      </c>
      <c r="F1452" t="s">
        <v>118</v>
      </c>
      <c r="G1452">
        <v>42642.438194444447</v>
      </c>
      <c r="H1452" t="s">
        <v>180</v>
      </c>
      <c r="I1452" t="s">
        <v>116</v>
      </c>
      <c r="J1452" t="s">
        <v>146</v>
      </c>
      <c r="K1452" t="s">
        <v>147</v>
      </c>
      <c r="L1452" t="s">
        <v>183</v>
      </c>
      <c r="M1452">
        <v>6.3E-2</v>
      </c>
      <c r="N1452" t="s">
        <v>149</v>
      </c>
      <c r="O1452" t="b">
        <v>0</v>
      </c>
      <c r="P1452">
        <v>138261413</v>
      </c>
      <c r="Q1452" t="s">
        <v>150</v>
      </c>
      <c r="R1452">
        <v>1E-3</v>
      </c>
      <c r="S1452" t="s">
        <v>184</v>
      </c>
      <c r="T1452">
        <v>2016</v>
      </c>
      <c r="U1452" t="s">
        <v>151</v>
      </c>
      <c r="V1452" t="s">
        <v>204</v>
      </c>
      <c r="W1452" t="s">
        <v>154</v>
      </c>
      <c r="X1452" t="s">
        <v>155</v>
      </c>
      <c r="Y1452">
        <v>507500</v>
      </c>
      <c r="Z1452">
        <v>299100</v>
      </c>
      <c r="AA1452">
        <v>-0.41497245145673001</v>
      </c>
      <c r="AB1452">
        <v>52.579097446717</v>
      </c>
    </row>
    <row r="1453" spans="1:28">
      <c r="A1453">
        <v>7299</v>
      </c>
      <c r="B1453">
        <v>1478140</v>
      </c>
      <c r="C1453" t="s">
        <v>164</v>
      </c>
      <c r="D1453" t="s">
        <v>126</v>
      </c>
      <c r="E1453" t="s">
        <v>205</v>
      </c>
      <c r="F1453" t="s">
        <v>112</v>
      </c>
      <c r="G1453">
        <v>43433.515277777777</v>
      </c>
      <c r="H1453" t="s">
        <v>191</v>
      </c>
      <c r="I1453" t="s">
        <v>119</v>
      </c>
      <c r="J1453" t="s">
        <v>228</v>
      </c>
      <c r="K1453" t="s">
        <v>229</v>
      </c>
      <c r="L1453" t="s">
        <v>183</v>
      </c>
      <c r="M1453">
        <v>0.02</v>
      </c>
      <c r="N1453" t="s">
        <v>149</v>
      </c>
      <c r="O1453" t="b">
        <v>0</v>
      </c>
      <c r="P1453">
        <v>138261413</v>
      </c>
      <c r="Q1453" t="s">
        <v>150</v>
      </c>
      <c r="R1453">
        <v>1E-3</v>
      </c>
      <c r="S1453" t="s">
        <v>184</v>
      </c>
      <c r="T1453">
        <v>2018</v>
      </c>
      <c r="U1453" t="s">
        <v>151</v>
      </c>
      <c r="V1453" t="s">
        <v>326</v>
      </c>
      <c r="W1453" t="s">
        <v>231</v>
      </c>
      <c r="X1453" t="s">
        <v>155</v>
      </c>
      <c r="Y1453">
        <v>514700</v>
      </c>
      <c r="Z1453">
        <v>129600</v>
      </c>
      <c r="AA1453">
        <v>-0.36485572315468501</v>
      </c>
      <c r="AB1453">
        <v>51.054299651710501</v>
      </c>
    </row>
    <row r="1454" spans="1:28">
      <c r="A1454">
        <v>7299</v>
      </c>
      <c r="B1454">
        <v>4659853</v>
      </c>
      <c r="C1454" t="s">
        <v>164</v>
      </c>
      <c r="D1454" t="s">
        <v>126</v>
      </c>
      <c r="E1454" t="s">
        <v>205</v>
      </c>
      <c r="F1454" t="s">
        <v>112</v>
      </c>
      <c r="G1454">
        <v>42640.665972222225</v>
      </c>
      <c r="H1454" t="s">
        <v>180</v>
      </c>
      <c r="I1454" t="s">
        <v>116</v>
      </c>
      <c r="J1454" t="s">
        <v>237</v>
      </c>
      <c r="K1454" t="s">
        <v>238</v>
      </c>
      <c r="L1454" t="s">
        <v>183</v>
      </c>
      <c r="M1454">
        <v>6.2E-2</v>
      </c>
      <c r="N1454" t="s">
        <v>149</v>
      </c>
      <c r="O1454" t="b">
        <v>0</v>
      </c>
      <c r="P1454">
        <v>138261413</v>
      </c>
      <c r="Q1454" t="s">
        <v>150</v>
      </c>
      <c r="R1454">
        <v>1E-3</v>
      </c>
      <c r="S1454" t="s">
        <v>184</v>
      </c>
      <c r="T1454">
        <v>2016</v>
      </c>
      <c r="U1454" t="s">
        <v>151</v>
      </c>
      <c r="V1454" t="s">
        <v>239</v>
      </c>
      <c r="W1454" t="s">
        <v>240</v>
      </c>
      <c r="X1454" t="s">
        <v>155</v>
      </c>
      <c r="Y1454">
        <v>419190</v>
      </c>
      <c r="Z1454">
        <v>291450</v>
      </c>
      <c r="AA1454">
        <v>-1.7186140218863399</v>
      </c>
      <c r="AB1454">
        <v>52.520595493892301</v>
      </c>
    </row>
    <row r="1455" spans="1:28">
      <c r="A1455">
        <v>7299</v>
      </c>
      <c r="B1455">
        <v>1988747</v>
      </c>
      <c r="C1455" t="s">
        <v>164</v>
      </c>
      <c r="D1455" t="s">
        <v>126</v>
      </c>
      <c r="E1455" t="s">
        <v>179</v>
      </c>
      <c r="F1455" t="s">
        <v>118</v>
      </c>
      <c r="G1455">
        <v>44413.765277777777</v>
      </c>
      <c r="H1455" t="s">
        <v>180</v>
      </c>
      <c r="I1455" t="s">
        <v>116</v>
      </c>
      <c r="J1455" t="s">
        <v>181</v>
      </c>
      <c r="K1455" t="s">
        <v>182</v>
      </c>
      <c r="L1455" t="s">
        <v>183</v>
      </c>
      <c r="M1455">
        <v>7.4999999999999997E-3</v>
      </c>
      <c r="N1455" t="s">
        <v>149</v>
      </c>
      <c r="O1455" t="b">
        <v>0</v>
      </c>
      <c r="P1455">
        <v>138261413</v>
      </c>
      <c r="Q1455" t="s">
        <v>150</v>
      </c>
      <c r="R1455">
        <v>1E-3</v>
      </c>
      <c r="S1455" t="s">
        <v>184</v>
      </c>
      <c r="T1455">
        <v>2021</v>
      </c>
      <c r="U1455" t="s">
        <v>151</v>
      </c>
      <c r="V1455" t="s">
        <v>185</v>
      </c>
      <c r="W1455" t="s">
        <v>186</v>
      </c>
      <c r="X1455" t="s">
        <v>155</v>
      </c>
      <c r="Y1455">
        <v>620600</v>
      </c>
      <c r="Z1455">
        <v>309500</v>
      </c>
      <c r="AA1455">
        <v>1.2588812496391699</v>
      </c>
      <c r="AB1455">
        <v>52.638374352215699</v>
      </c>
    </row>
    <row r="1456" spans="1:28">
      <c r="A1456">
        <v>7299</v>
      </c>
      <c r="B1456">
        <v>4651335</v>
      </c>
      <c r="C1456" t="s">
        <v>164</v>
      </c>
      <c r="D1456" t="s">
        <v>126</v>
      </c>
      <c r="E1456" t="s">
        <v>179</v>
      </c>
      <c r="F1456" t="s">
        <v>118</v>
      </c>
      <c r="G1456">
        <v>42543.475694444445</v>
      </c>
      <c r="H1456" t="s">
        <v>191</v>
      </c>
      <c r="I1456" t="s">
        <v>119</v>
      </c>
      <c r="J1456" t="s">
        <v>192</v>
      </c>
      <c r="K1456" t="s">
        <v>193</v>
      </c>
      <c r="L1456" t="s">
        <v>183</v>
      </c>
      <c r="M1456">
        <v>2.3999999999999998E-3</v>
      </c>
      <c r="N1456" t="s">
        <v>149</v>
      </c>
      <c r="O1456" t="b">
        <v>0</v>
      </c>
      <c r="P1456">
        <v>138261413</v>
      </c>
      <c r="Q1456" t="s">
        <v>150</v>
      </c>
      <c r="R1456">
        <v>1E-3</v>
      </c>
      <c r="S1456" t="s">
        <v>184</v>
      </c>
      <c r="T1456">
        <v>2016</v>
      </c>
      <c r="U1456" t="s">
        <v>151</v>
      </c>
      <c r="V1456" t="s">
        <v>194</v>
      </c>
      <c r="W1456" t="s">
        <v>195</v>
      </c>
      <c r="X1456" t="s">
        <v>155</v>
      </c>
      <c r="Y1456">
        <v>357000</v>
      </c>
      <c r="Z1456">
        <v>237460</v>
      </c>
      <c r="AA1456">
        <v>-2.62823009845419</v>
      </c>
      <c r="AB1456">
        <v>52.033868710239098</v>
      </c>
    </row>
    <row r="1457" spans="1:28">
      <c r="A1457">
        <v>7299</v>
      </c>
      <c r="B1457">
        <v>1778423</v>
      </c>
      <c r="C1457" t="s">
        <v>164</v>
      </c>
      <c r="D1457" t="s">
        <v>126</v>
      </c>
      <c r="E1457" t="s">
        <v>179</v>
      </c>
      <c r="F1457" t="s">
        <v>118</v>
      </c>
      <c r="G1457">
        <v>41961.465277777781</v>
      </c>
      <c r="H1457" t="s">
        <v>180</v>
      </c>
      <c r="I1457" t="s">
        <v>116</v>
      </c>
      <c r="J1457" t="s">
        <v>181</v>
      </c>
      <c r="K1457" t="s">
        <v>182</v>
      </c>
      <c r="L1457" t="s">
        <v>183</v>
      </c>
      <c r="M1457">
        <v>1.4999999999999999E-2</v>
      </c>
      <c r="N1457" t="s">
        <v>149</v>
      </c>
      <c r="O1457" t="b">
        <v>0</v>
      </c>
      <c r="P1457">
        <v>138261413</v>
      </c>
      <c r="Q1457" t="s">
        <v>150</v>
      </c>
      <c r="R1457">
        <v>1E-3</v>
      </c>
      <c r="S1457" t="s">
        <v>184</v>
      </c>
      <c r="T1457">
        <v>2014</v>
      </c>
      <c r="U1457" t="s">
        <v>151</v>
      </c>
      <c r="V1457" t="s">
        <v>185</v>
      </c>
      <c r="W1457" t="s">
        <v>186</v>
      </c>
      <c r="X1457" t="s">
        <v>155</v>
      </c>
      <c r="Y1457">
        <v>620600</v>
      </c>
      <c r="Z1457">
        <v>309500</v>
      </c>
      <c r="AA1457">
        <v>1.2588812496391699</v>
      </c>
      <c r="AB1457">
        <v>52.638374352215699</v>
      </c>
    </row>
    <row r="1458" spans="1:28">
      <c r="A1458">
        <v>7299</v>
      </c>
      <c r="B1458">
        <v>4737546</v>
      </c>
      <c r="C1458" t="s">
        <v>164</v>
      </c>
      <c r="D1458" t="s">
        <v>126</v>
      </c>
      <c r="E1458" t="s">
        <v>205</v>
      </c>
      <c r="F1458" t="s">
        <v>112</v>
      </c>
      <c r="G1458">
        <v>43714.405555555553</v>
      </c>
      <c r="H1458" t="s">
        <v>180</v>
      </c>
      <c r="I1458" t="s">
        <v>116</v>
      </c>
      <c r="J1458" t="s">
        <v>237</v>
      </c>
      <c r="K1458" t="s">
        <v>238</v>
      </c>
      <c r="L1458" t="s">
        <v>183</v>
      </c>
      <c r="M1458">
        <v>7.1999999999999995E-2</v>
      </c>
      <c r="N1458" t="s">
        <v>149</v>
      </c>
      <c r="O1458" t="b">
        <v>0</v>
      </c>
      <c r="P1458">
        <v>138261413</v>
      </c>
      <c r="Q1458" t="s">
        <v>150</v>
      </c>
      <c r="R1458">
        <v>1E-3</v>
      </c>
      <c r="S1458" t="s">
        <v>184</v>
      </c>
      <c r="T1458">
        <v>2019</v>
      </c>
      <c r="U1458" t="s">
        <v>151</v>
      </c>
      <c r="V1458" t="s">
        <v>239</v>
      </c>
      <c r="W1458" t="s">
        <v>240</v>
      </c>
      <c r="X1458" t="s">
        <v>155</v>
      </c>
      <c r="Y1458">
        <v>419190</v>
      </c>
      <c r="Z1458">
        <v>291450</v>
      </c>
      <c r="AA1458">
        <v>-1.7186140218863399</v>
      </c>
      <c r="AB1458">
        <v>52.520595493892301</v>
      </c>
    </row>
    <row r="1459" spans="1:28">
      <c r="A1459">
        <v>7299</v>
      </c>
      <c r="B1459">
        <v>1812639</v>
      </c>
      <c r="C1459" t="s">
        <v>164</v>
      </c>
      <c r="D1459" t="s">
        <v>126</v>
      </c>
      <c r="E1459" t="s">
        <v>179</v>
      </c>
      <c r="F1459" t="s">
        <v>118</v>
      </c>
      <c r="G1459">
        <v>42298.445833333331</v>
      </c>
      <c r="H1459" t="s">
        <v>180</v>
      </c>
      <c r="I1459" t="s">
        <v>116</v>
      </c>
      <c r="J1459" t="s">
        <v>181</v>
      </c>
      <c r="K1459" t="s">
        <v>182</v>
      </c>
      <c r="L1459" t="s">
        <v>183</v>
      </c>
      <c r="M1459">
        <v>1.9E-2</v>
      </c>
      <c r="N1459" t="s">
        <v>149</v>
      </c>
      <c r="O1459" t="b">
        <v>0</v>
      </c>
      <c r="P1459">
        <v>138261413</v>
      </c>
      <c r="Q1459" t="s">
        <v>150</v>
      </c>
      <c r="R1459">
        <v>1E-3</v>
      </c>
      <c r="S1459" t="s">
        <v>184</v>
      </c>
      <c r="T1459">
        <v>2015</v>
      </c>
      <c r="U1459" t="s">
        <v>151</v>
      </c>
      <c r="V1459" t="s">
        <v>197</v>
      </c>
      <c r="W1459" t="s">
        <v>186</v>
      </c>
      <c r="X1459" t="s">
        <v>155</v>
      </c>
      <c r="Y1459">
        <v>624300</v>
      </c>
      <c r="Z1459">
        <v>306800</v>
      </c>
      <c r="AA1459">
        <v>1.3116346710660201</v>
      </c>
      <c r="AB1459">
        <v>52.6126273253455</v>
      </c>
    </row>
    <row r="1460" spans="1:28">
      <c r="A1460">
        <v>7299</v>
      </c>
      <c r="B1460">
        <v>2024053</v>
      </c>
      <c r="C1460" t="s">
        <v>164</v>
      </c>
      <c r="D1460" t="s">
        <v>126</v>
      </c>
      <c r="E1460" t="s">
        <v>179</v>
      </c>
      <c r="F1460" t="s">
        <v>118</v>
      </c>
      <c r="G1460">
        <v>44874.369444444441</v>
      </c>
      <c r="H1460" t="s">
        <v>180</v>
      </c>
      <c r="I1460" t="s">
        <v>116</v>
      </c>
      <c r="J1460" t="s">
        <v>181</v>
      </c>
      <c r="K1460" t="s">
        <v>182</v>
      </c>
      <c r="L1460" t="s">
        <v>183</v>
      </c>
      <c r="M1460">
        <v>1.4E-2</v>
      </c>
      <c r="N1460" t="s">
        <v>149</v>
      </c>
      <c r="O1460" t="b">
        <v>0</v>
      </c>
      <c r="P1460">
        <v>138261413</v>
      </c>
      <c r="Q1460" t="s">
        <v>150</v>
      </c>
      <c r="R1460">
        <v>1E-3</v>
      </c>
      <c r="S1460" t="s">
        <v>184</v>
      </c>
      <c r="T1460">
        <v>2022</v>
      </c>
      <c r="U1460" t="s">
        <v>151</v>
      </c>
      <c r="V1460" t="s">
        <v>188</v>
      </c>
      <c r="W1460" t="s">
        <v>189</v>
      </c>
      <c r="X1460" t="s">
        <v>155</v>
      </c>
      <c r="Y1460">
        <v>636400</v>
      </c>
      <c r="Z1460">
        <v>291600</v>
      </c>
      <c r="AA1460">
        <v>1.4791973795069699</v>
      </c>
      <c r="AB1460">
        <v>52.471107816141703</v>
      </c>
    </row>
    <row r="1461" spans="1:28">
      <c r="A1461">
        <v>7299</v>
      </c>
      <c r="B1461">
        <v>4622999</v>
      </c>
      <c r="C1461" t="s">
        <v>164</v>
      </c>
      <c r="D1461" t="s">
        <v>126</v>
      </c>
      <c r="E1461" t="s">
        <v>179</v>
      </c>
      <c r="F1461" t="s">
        <v>118</v>
      </c>
      <c r="G1461">
        <v>42186.591666666667</v>
      </c>
      <c r="H1461" t="s">
        <v>180</v>
      </c>
      <c r="I1461" t="s">
        <v>116</v>
      </c>
      <c r="J1461" t="s">
        <v>192</v>
      </c>
      <c r="K1461" t="s">
        <v>193</v>
      </c>
      <c r="L1461" t="s">
        <v>183</v>
      </c>
      <c r="M1461">
        <v>1.6999999999999999E-3</v>
      </c>
      <c r="N1461" t="s">
        <v>149</v>
      </c>
      <c r="O1461" t="b">
        <v>0</v>
      </c>
      <c r="P1461">
        <v>138261413</v>
      </c>
      <c r="Q1461" t="s">
        <v>150</v>
      </c>
      <c r="R1461">
        <v>1E-3</v>
      </c>
      <c r="S1461" t="s">
        <v>184</v>
      </c>
      <c r="T1461">
        <v>2015</v>
      </c>
      <c r="U1461" t="s">
        <v>151</v>
      </c>
      <c r="V1461" t="s">
        <v>277</v>
      </c>
      <c r="W1461" t="s">
        <v>278</v>
      </c>
      <c r="X1461" t="s">
        <v>155</v>
      </c>
      <c r="Y1461">
        <v>383550</v>
      </c>
      <c r="Z1461">
        <v>252450</v>
      </c>
      <c r="AA1461">
        <v>-2.2419417969467799</v>
      </c>
      <c r="AB1461">
        <v>52.170064339376403</v>
      </c>
    </row>
    <row r="1462" spans="1:28">
      <c r="A1462">
        <v>7299</v>
      </c>
      <c r="B1462">
        <v>1837324</v>
      </c>
      <c r="C1462" t="s">
        <v>164</v>
      </c>
      <c r="D1462" t="s">
        <v>126</v>
      </c>
      <c r="E1462" t="s">
        <v>179</v>
      </c>
      <c r="F1462" t="s">
        <v>118</v>
      </c>
      <c r="G1462">
        <v>42550.606944444444</v>
      </c>
      <c r="H1462" t="s">
        <v>180</v>
      </c>
      <c r="I1462" t="s">
        <v>116</v>
      </c>
      <c r="J1462" t="s">
        <v>146</v>
      </c>
      <c r="K1462" t="s">
        <v>147</v>
      </c>
      <c r="L1462" t="s">
        <v>183</v>
      </c>
      <c r="M1462">
        <v>4.2000000000000003E-2</v>
      </c>
      <c r="N1462" t="s">
        <v>149</v>
      </c>
      <c r="O1462" t="b">
        <v>0</v>
      </c>
      <c r="P1462">
        <v>138261413</v>
      </c>
      <c r="Q1462" t="s">
        <v>150</v>
      </c>
      <c r="R1462">
        <v>1E-3</v>
      </c>
      <c r="S1462" t="s">
        <v>184</v>
      </c>
      <c r="T1462">
        <v>2016</v>
      </c>
      <c r="U1462" t="s">
        <v>151</v>
      </c>
      <c r="V1462" t="s">
        <v>204</v>
      </c>
      <c r="W1462" t="s">
        <v>154</v>
      </c>
      <c r="X1462" t="s">
        <v>155</v>
      </c>
      <c r="Y1462">
        <v>507500</v>
      </c>
      <c r="Z1462">
        <v>299100</v>
      </c>
      <c r="AA1462">
        <v>-0.41497245145673001</v>
      </c>
      <c r="AB1462">
        <v>52.579097446717</v>
      </c>
    </row>
    <row r="1463" spans="1:28">
      <c r="A1463">
        <v>7299</v>
      </c>
      <c r="B1463">
        <v>5341512</v>
      </c>
      <c r="C1463" t="s">
        <v>164</v>
      </c>
      <c r="D1463" t="s">
        <v>126</v>
      </c>
      <c r="E1463" t="s">
        <v>236</v>
      </c>
      <c r="F1463" t="s">
        <v>115</v>
      </c>
      <c r="G1463">
        <v>45085.525000000001</v>
      </c>
      <c r="H1463" t="s">
        <v>180</v>
      </c>
      <c r="I1463" t="s">
        <v>116</v>
      </c>
      <c r="J1463" t="s">
        <v>215</v>
      </c>
      <c r="K1463" t="s">
        <v>216</v>
      </c>
      <c r="L1463" t="s">
        <v>183</v>
      </c>
      <c r="M1463">
        <v>2.4E-2</v>
      </c>
      <c r="N1463" t="s">
        <v>149</v>
      </c>
      <c r="O1463" t="b">
        <v>0</v>
      </c>
      <c r="P1463">
        <v>138261413</v>
      </c>
      <c r="Q1463" t="s">
        <v>150</v>
      </c>
      <c r="R1463">
        <v>1E-3</v>
      </c>
      <c r="S1463" t="s">
        <v>184</v>
      </c>
      <c r="T1463">
        <v>2023</v>
      </c>
      <c r="U1463" t="s">
        <v>151</v>
      </c>
      <c r="V1463" t="s">
        <v>217</v>
      </c>
      <c r="W1463" t="s">
        <v>218</v>
      </c>
      <c r="X1463" t="s">
        <v>155</v>
      </c>
      <c r="Y1463">
        <v>376325</v>
      </c>
      <c r="Z1463">
        <v>405313</v>
      </c>
      <c r="AA1463">
        <v>-2.35874412504654</v>
      </c>
      <c r="AB1463">
        <v>53.543918148915097</v>
      </c>
    </row>
    <row r="1464" spans="1:28">
      <c r="A1464">
        <v>7299</v>
      </c>
      <c r="B1464">
        <v>1922352</v>
      </c>
      <c r="C1464" t="s">
        <v>164</v>
      </c>
      <c r="D1464" t="s">
        <v>126</v>
      </c>
      <c r="E1464" t="s">
        <v>179</v>
      </c>
      <c r="F1464" t="s">
        <v>118</v>
      </c>
      <c r="G1464">
        <v>43473.577777777777</v>
      </c>
      <c r="H1464" t="s">
        <v>180</v>
      </c>
      <c r="I1464" t="s">
        <v>116</v>
      </c>
      <c r="J1464" t="s">
        <v>199</v>
      </c>
      <c r="K1464" t="s">
        <v>200</v>
      </c>
      <c r="L1464" t="s">
        <v>183</v>
      </c>
      <c r="M1464">
        <v>3.5999999999999997E-2</v>
      </c>
      <c r="N1464" t="s">
        <v>149</v>
      </c>
      <c r="O1464" t="b">
        <v>0</v>
      </c>
      <c r="P1464">
        <v>138261413</v>
      </c>
      <c r="Q1464" t="s">
        <v>150</v>
      </c>
      <c r="R1464">
        <v>1E-3</v>
      </c>
      <c r="S1464" t="s">
        <v>184</v>
      </c>
      <c r="T1464">
        <v>2019</v>
      </c>
      <c r="U1464" t="s">
        <v>151</v>
      </c>
      <c r="V1464" t="s">
        <v>207</v>
      </c>
      <c r="W1464" t="s">
        <v>208</v>
      </c>
      <c r="X1464" t="s">
        <v>155</v>
      </c>
      <c r="Y1464">
        <v>515935</v>
      </c>
      <c r="Z1464">
        <v>253417</v>
      </c>
      <c r="AA1464">
        <v>-0.30632621725807402</v>
      </c>
      <c r="AB1464">
        <v>52.1668520239771</v>
      </c>
    </row>
    <row r="1465" spans="1:28">
      <c r="A1465">
        <v>7299</v>
      </c>
      <c r="B1465">
        <v>4621705</v>
      </c>
      <c r="C1465" t="s">
        <v>164</v>
      </c>
      <c r="D1465" t="s">
        <v>126</v>
      </c>
      <c r="E1465" t="s">
        <v>179</v>
      </c>
      <c r="F1465" t="s">
        <v>118</v>
      </c>
      <c r="G1465">
        <v>42172.439583333333</v>
      </c>
      <c r="H1465" t="s">
        <v>191</v>
      </c>
      <c r="I1465" t="s">
        <v>119</v>
      </c>
      <c r="J1465" t="s">
        <v>192</v>
      </c>
      <c r="K1465" t="s">
        <v>193</v>
      </c>
      <c r="L1465" t="s">
        <v>183</v>
      </c>
      <c r="M1465">
        <v>2E-3</v>
      </c>
      <c r="N1465" t="s">
        <v>149</v>
      </c>
      <c r="O1465" t="b">
        <v>0</v>
      </c>
      <c r="P1465">
        <v>138261413</v>
      </c>
      <c r="Q1465" t="s">
        <v>150</v>
      </c>
      <c r="R1465">
        <v>1E-3</v>
      </c>
      <c r="S1465" t="s">
        <v>184</v>
      </c>
      <c r="T1465">
        <v>2015</v>
      </c>
      <c r="U1465" t="s">
        <v>151</v>
      </c>
      <c r="V1465" t="s">
        <v>194</v>
      </c>
      <c r="W1465" t="s">
        <v>195</v>
      </c>
      <c r="X1465" t="s">
        <v>155</v>
      </c>
      <c r="Y1465">
        <v>357000</v>
      </c>
      <c r="Z1465">
        <v>237460</v>
      </c>
      <c r="AA1465">
        <v>-2.62823009845419</v>
      </c>
      <c r="AB1465">
        <v>52.033868710239098</v>
      </c>
    </row>
    <row r="1466" spans="1:28">
      <c r="A1466">
        <v>7299</v>
      </c>
      <c r="B1466">
        <v>4748215</v>
      </c>
      <c r="C1466" t="s">
        <v>164</v>
      </c>
      <c r="D1466" t="s">
        <v>126</v>
      </c>
      <c r="E1466" t="s">
        <v>205</v>
      </c>
      <c r="F1466" t="s">
        <v>112</v>
      </c>
      <c r="G1466">
        <v>43847.445833333331</v>
      </c>
      <c r="H1466" t="s">
        <v>180</v>
      </c>
      <c r="I1466" t="s">
        <v>116</v>
      </c>
      <c r="J1466" t="s">
        <v>237</v>
      </c>
      <c r="K1466" t="s">
        <v>238</v>
      </c>
      <c r="L1466" t="s">
        <v>183</v>
      </c>
      <c r="M1466">
        <v>3.5999999999999997E-2</v>
      </c>
      <c r="N1466" t="s">
        <v>149</v>
      </c>
      <c r="O1466" t="b">
        <v>0</v>
      </c>
      <c r="P1466">
        <v>138261413</v>
      </c>
      <c r="Q1466" t="s">
        <v>150</v>
      </c>
      <c r="R1466">
        <v>1E-3</v>
      </c>
      <c r="S1466" t="s">
        <v>184</v>
      </c>
      <c r="T1466">
        <v>2020</v>
      </c>
      <c r="U1466" t="s">
        <v>151</v>
      </c>
      <c r="V1466" t="s">
        <v>239</v>
      </c>
      <c r="W1466" t="s">
        <v>240</v>
      </c>
      <c r="X1466" t="s">
        <v>155</v>
      </c>
      <c r="Y1466">
        <v>419190</v>
      </c>
      <c r="Z1466">
        <v>291450</v>
      </c>
      <c r="AA1466">
        <v>-1.7186140218863399</v>
      </c>
      <c r="AB1466">
        <v>52.520595493892301</v>
      </c>
    </row>
    <row r="1467" spans="1:28">
      <c r="A1467">
        <v>7299</v>
      </c>
      <c r="B1467">
        <v>1858060</v>
      </c>
      <c r="C1467" t="s">
        <v>164</v>
      </c>
      <c r="D1467" t="s">
        <v>126</v>
      </c>
      <c r="E1467" t="s">
        <v>179</v>
      </c>
      <c r="F1467" t="s">
        <v>118</v>
      </c>
      <c r="G1467">
        <v>42713.415277777778</v>
      </c>
      <c r="H1467" t="s">
        <v>180</v>
      </c>
      <c r="I1467" t="s">
        <v>116</v>
      </c>
      <c r="J1467" t="s">
        <v>146</v>
      </c>
      <c r="K1467" t="s">
        <v>147</v>
      </c>
      <c r="L1467" t="s">
        <v>183</v>
      </c>
      <c r="M1467">
        <v>0.05</v>
      </c>
      <c r="N1467" t="s">
        <v>149</v>
      </c>
      <c r="O1467" t="b">
        <v>0</v>
      </c>
      <c r="P1467">
        <v>138261413</v>
      </c>
      <c r="Q1467" t="s">
        <v>150</v>
      </c>
      <c r="R1467">
        <v>1E-3</v>
      </c>
      <c r="S1467" t="s">
        <v>184</v>
      </c>
      <c r="T1467">
        <v>2016</v>
      </c>
      <c r="U1467" t="s">
        <v>151</v>
      </c>
      <c r="V1467" t="s">
        <v>204</v>
      </c>
      <c r="W1467" t="s">
        <v>154</v>
      </c>
      <c r="X1467" t="s">
        <v>155</v>
      </c>
      <c r="Y1467">
        <v>507500</v>
      </c>
      <c r="Z1467">
        <v>299100</v>
      </c>
      <c r="AA1467">
        <v>-0.41497245145673001</v>
      </c>
      <c r="AB1467">
        <v>52.579097446717</v>
      </c>
    </row>
    <row r="1468" spans="1:28">
      <c r="A1468">
        <v>7299</v>
      </c>
      <c r="B1468">
        <v>4713474</v>
      </c>
      <c r="C1468" t="s">
        <v>164</v>
      </c>
      <c r="D1468" t="s">
        <v>126</v>
      </c>
      <c r="E1468" t="s">
        <v>179</v>
      </c>
      <c r="F1468" t="s">
        <v>118</v>
      </c>
      <c r="G1468">
        <v>43384.584027777775</v>
      </c>
      <c r="H1468" t="s">
        <v>191</v>
      </c>
      <c r="I1468" t="s">
        <v>119</v>
      </c>
      <c r="J1468" t="s">
        <v>192</v>
      </c>
      <c r="K1468" t="s">
        <v>193</v>
      </c>
      <c r="L1468" t="s">
        <v>183</v>
      </c>
      <c r="M1468">
        <v>2.8999999999999998E-3</v>
      </c>
      <c r="N1468" t="s">
        <v>149</v>
      </c>
      <c r="O1468" t="b">
        <v>0</v>
      </c>
      <c r="P1468">
        <v>138261413</v>
      </c>
      <c r="Q1468" t="s">
        <v>150</v>
      </c>
      <c r="R1468">
        <v>1E-3</v>
      </c>
      <c r="S1468" t="s">
        <v>184</v>
      </c>
      <c r="T1468">
        <v>2018</v>
      </c>
      <c r="U1468" t="s">
        <v>151</v>
      </c>
      <c r="V1468" t="s">
        <v>194</v>
      </c>
      <c r="W1468" t="s">
        <v>195</v>
      </c>
      <c r="X1468" t="s">
        <v>155</v>
      </c>
      <c r="Y1468">
        <v>357000</v>
      </c>
      <c r="Z1468">
        <v>237460</v>
      </c>
      <c r="AA1468">
        <v>-2.62823009845419</v>
      </c>
      <c r="AB1468">
        <v>52.033868710239098</v>
      </c>
    </row>
    <row r="1469" spans="1:28">
      <c r="A1469">
        <v>7299</v>
      </c>
      <c r="B1469">
        <v>1860510</v>
      </c>
      <c r="C1469" t="s">
        <v>164</v>
      </c>
      <c r="D1469" t="s">
        <v>126</v>
      </c>
      <c r="E1469" t="s">
        <v>179</v>
      </c>
      <c r="F1469" t="s">
        <v>118</v>
      </c>
      <c r="G1469">
        <v>42748.339583333334</v>
      </c>
      <c r="H1469" t="s">
        <v>180</v>
      </c>
      <c r="I1469" t="s">
        <v>116</v>
      </c>
      <c r="J1469" t="s">
        <v>181</v>
      </c>
      <c r="K1469" t="s">
        <v>182</v>
      </c>
      <c r="L1469" t="s">
        <v>183</v>
      </c>
      <c r="M1469">
        <v>1.4999999999999999E-2</v>
      </c>
      <c r="N1469" t="s">
        <v>149</v>
      </c>
      <c r="O1469" t="b">
        <v>0</v>
      </c>
      <c r="P1469">
        <v>138261413</v>
      </c>
      <c r="Q1469" t="s">
        <v>150</v>
      </c>
      <c r="R1469">
        <v>1E-3</v>
      </c>
      <c r="S1469" t="s">
        <v>184</v>
      </c>
      <c r="T1469">
        <v>2017</v>
      </c>
      <c r="U1469" t="s">
        <v>151</v>
      </c>
      <c r="V1469" t="s">
        <v>188</v>
      </c>
      <c r="W1469" t="s">
        <v>189</v>
      </c>
      <c r="X1469" t="s">
        <v>155</v>
      </c>
      <c r="Y1469">
        <v>636400</v>
      </c>
      <c r="Z1469">
        <v>291600</v>
      </c>
      <c r="AA1469">
        <v>1.4791973795069699</v>
      </c>
      <c r="AB1469">
        <v>52.471107816141703</v>
      </c>
    </row>
    <row r="1470" spans="1:28">
      <c r="A1470">
        <v>7299</v>
      </c>
      <c r="B1470">
        <v>1778078</v>
      </c>
      <c r="C1470" t="s">
        <v>164</v>
      </c>
      <c r="D1470" t="s">
        <v>126</v>
      </c>
      <c r="E1470" t="s">
        <v>179</v>
      </c>
      <c r="F1470" t="s">
        <v>118</v>
      </c>
      <c r="G1470">
        <v>41955.381249999999</v>
      </c>
      <c r="H1470" t="s">
        <v>180</v>
      </c>
      <c r="I1470" t="s">
        <v>116</v>
      </c>
      <c r="J1470" t="s">
        <v>181</v>
      </c>
      <c r="K1470" t="s">
        <v>182</v>
      </c>
      <c r="L1470" t="s">
        <v>183</v>
      </c>
      <c r="M1470">
        <v>0.01</v>
      </c>
      <c r="N1470" t="s">
        <v>149</v>
      </c>
      <c r="O1470" t="b">
        <v>0</v>
      </c>
      <c r="P1470">
        <v>138261413</v>
      </c>
      <c r="Q1470" t="s">
        <v>150</v>
      </c>
      <c r="R1470">
        <v>1E-3</v>
      </c>
      <c r="S1470" t="s">
        <v>184</v>
      </c>
      <c r="T1470">
        <v>2014</v>
      </c>
      <c r="U1470" t="s">
        <v>151</v>
      </c>
      <c r="V1470" t="s">
        <v>185</v>
      </c>
      <c r="W1470" t="s">
        <v>186</v>
      </c>
      <c r="X1470" t="s">
        <v>155</v>
      </c>
      <c r="Y1470">
        <v>620600</v>
      </c>
      <c r="Z1470">
        <v>309500</v>
      </c>
      <c r="AA1470">
        <v>1.2588812496391699</v>
      </c>
      <c r="AB1470">
        <v>52.638374352215699</v>
      </c>
    </row>
    <row r="1471" spans="1:28">
      <c r="A1471">
        <v>7299</v>
      </c>
      <c r="B1471">
        <v>1829784</v>
      </c>
      <c r="C1471" t="s">
        <v>164</v>
      </c>
      <c r="D1471" t="s">
        <v>126</v>
      </c>
      <c r="E1471" t="s">
        <v>179</v>
      </c>
      <c r="F1471" t="s">
        <v>118</v>
      </c>
      <c r="G1471">
        <v>42481.535416666666</v>
      </c>
      <c r="H1471" t="s">
        <v>180</v>
      </c>
      <c r="I1471" t="s">
        <v>116</v>
      </c>
      <c r="J1471" t="s">
        <v>146</v>
      </c>
      <c r="K1471" t="s">
        <v>147</v>
      </c>
      <c r="L1471" t="s">
        <v>183</v>
      </c>
      <c r="M1471">
        <v>5.3999999999999999E-2</v>
      </c>
      <c r="N1471" t="s">
        <v>149</v>
      </c>
      <c r="O1471" t="b">
        <v>0</v>
      </c>
      <c r="P1471">
        <v>138261413</v>
      </c>
      <c r="Q1471" t="s">
        <v>150</v>
      </c>
      <c r="R1471">
        <v>1E-3</v>
      </c>
      <c r="S1471" t="s">
        <v>184</v>
      </c>
      <c r="T1471">
        <v>2016</v>
      </c>
      <c r="U1471" t="s">
        <v>151</v>
      </c>
      <c r="V1471" t="s">
        <v>204</v>
      </c>
      <c r="W1471" t="s">
        <v>154</v>
      </c>
      <c r="X1471" t="s">
        <v>155</v>
      </c>
      <c r="Y1471">
        <v>507500</v>
      </c>
      <c r="Z1471">
        <v>299100</v>
      </c>
      <c r="AA1471">
        <v>-0.41497245145673001</v>
      </c>
      <c r="AB1471">
        <v>52.579097446717</v>
      </c>
    </row>
    <row r="1472" spans="1:28">
      <c r="A1472">
        <v>7299</v>
      </c>
      <c r="B1472">
        <v>1942925</v>
      </c>
      <c r="C1472" t="s">
        <v>164</v>
      </c>
      <c r="D1472" t="s">
        <v>126</v>
      </c>
      <c r="E1472" t="s">
        <v>179</v>
      </c>
      <c r="F1472" t="s">
        <v>118</v>
      </c>
      <c r="G1472">
        <v>43705.659722222219</v>
      </c>
      <c r="H1472" t="s">
        <v>180</v>
      </c>
      <c r="I1472" t="s">
        <v>116</v>
      </c>
      <c r="J1472" t="s">
        <v>181</v>
      </c>
      <c r="K1472" t="s">
        <v>182</v>
      </c>
      <c r="L1472" t="s">
        <v>183</v>
      </c>
      <c r="M1472">
        <v>1.2999999999999999E-2</v>
      </c>
      <c r="N1472" t="s">
        <v>149</v>
      </c>
      <c r="O1472" t="b">
        <v>0</v>
      </c>
      <c r="P1472">
        <v>138261413</v>
      </c>
      <c r="Q1472" t="s">
        <v>150</v>
      </c>
      <c r="R1472">
        <v>1E-3</v>
      </c>
      <c r="S1472" t="s">
        <v>184</v>
      </c>
      <c r="T1472">
        <v>2019</v>
      </c>
      <c r="U1472" t="s">
        <v>151</v>
      </c>
      <c r="V1472" t="s">
        <v>185</v>
      </c>
      <c r="W1472" t="s">
        <v>186</v>
      </c>
      <c r="X1472" t="s">
        <v>155</v>
      </c>
      <c r="Y1472">
        <v>620600</v>
      </c>
      <c r="Z1472">
        <v>309500</v>
      </c>
      <c r="AA1472">
        <v>1.2588812496391699</v>
      </c>
      <c r="AB1472">
        <v>52.638374352215699</v>
      </c>
    </row>
    <row r="1473" spans="1:28">
      <c r="A1473">
        <v>7299</v>
      </c>
      <c r="B1473">
        <v>1835175</v>
      </c>
      <c r="C1473" t="s">
        <v>164</v>
      </c>
      <c r="D1473" t="s">
        <v>126</v>
      </c>
      <c r="E1473" t="s">
        <v>179</v>
      </c>
      <c r="F1473" t="s">
        <v>118</v>
      </c>
      <c r="G1473">
        <v>42534.407638888886</v>
      </c>
      <c r="H1473" t="s">
        <v>180</v>
      </c>
      <c r="I1473" t="s">
        <v>116</v>
      </c>
      <c r="J1473" t="s">
        <v>181</v>
      </c>
      <c r="K1473" t="s">
        <v>182</v>
      </c>
      <c r="L1473" t="s">
        <v>183</v>
      </c>
      <c r="M1473">
        <v>1.7999999999999999E-2</v>
      </c>
      <c r="N1473" t="s">
        <v>149</v>
      </c>
      <c r="O1473" t="b">
        <v>0</v>
      </c>
      <c r="P1473">
        <v>138261413</v>
      </c>
      <c r="Q1473" t="s">
        <v>150</v>
      </c>
      <c r="R1473">
        <v>1E-3</v>
      </c>
      <c r="S1473" t="s">
        <v>184</v>
      </c>
      <c r="T1473">
        <v>2016</v>
      </c>
      <c r="U1473" t="s">
        <v>151</v>
      </c>
      <c r="V1473" t="s">
        <v>188</v>
      </c>
      <c r="W1473" t="s">
        <v>189</v>
      </c>
      <c r="X1473" t="s">
        <v>155</v>
      </c>
      <c r="Y1473">
        <v>636400</v>
      </c>
      <c r="Z1473">
        <v>291600</v>
      </c>
      <c r="AA1473">
        <v>1.4791973795069699</v>
      </c>
      <c r="AB1473">
        <v>52.471107816141703</v>
      </c>
    </row>
    <row r="1474" spans="1:28">
      <c r="A1474">
        <v>7299</v>
      </c>
      <c r="B1474">
        <v>1460484</v>
      </c>
      <c r="C1474" t="s">
        <v>164</v>
      </c>
      <c r="D1474" t="s">
        <v>126</v>
      </c>
      <c r="E1474" t="s">
        <v>205</v>
      </c>
      <c r="F1474" t="s">
        <v>112</v>
      </c>
      <c r="G1474">
        <v>43314.59652777778</v>
      </c>
      <c r="H1474" t="s">
        <v>180</v>
      </c>
      <c r="I1474" t="s">
        <v>116</v>
      </c>
      <c r="J1474" t="s">
        <v>220</v>
      </c>
      <c r="K1474" t="s">
        <v>221</v>
      </c>
      <c r="L1474" t="s">
        <v>183</v>
      </c>
      <c r="M1474">
        <v>0.14000000000000001</v>
      </c>
      <c r="N1474" t="s">
        <v>149</v>
      </c>
      <c r="O1474" t="b">
        <v>0</v>
      </c>
      <c r="P1474">
        <v>138261413</v>
      </c>
      <c r="Q1474" t="s">
        <v>150</v>
      </c>
      <c r="R1474">
        <v>1E-3</v>
      </c>
      <c r="S1474" t="s">
        <v>184</v>
      </c>
      <c r="T1474">
        <v>2018</v>
      </c>
      <c r="U1474" t="s">
        <v>151</v>
      </c>
      <c r="V1474" t="s">
        <v>222</v>
      </c>
      <c r="W1474" t="s">
        <v>223</v>
      </c>
      <c r="X1474" t="s">
        <v>155</v>
      </c>
      <c r="Y1474">
        <v>559400</v>
      </c>
      <c r="Z1474">
        <v>142800</v>
      </c>
      <c r="AA1474">
        <v>0.27827943679790101</v>
      </c>
      <c r="AB1474">
        <v>51.162245506364997</v>
      </c>
    </row>
    <row r="1475" spans="1:28">
      <c r="A1475">
        <v>7299</v>
      </c>
      <c r="B1475">
        <v>1976779</v>
      </c>
      <c r="C1475" t="s">
        <v>164</v>
      </c>
      <c r="D1475" t="s">
        <v>126</v>
      </c>
      <c r="E1475" t="s">
        <v>179</v>
      </c>
      <c r="F1475" t="s">
        <v>118</v>
      </c>
      <c r="G1475">
        <v>44244.581250000003</v>
      </c>
      <c r="H1475" t="s">
        <v>180</v>
      </c>
      <c r="I1475" t="s">
        <v>116</v>
      </c>
      <c r="J1475" t="s">
        <v>181</v>
      </c>
      <c r="K1475" t="s">
        <v>182</v>
      </c>
      <c r="L1475" t="s">
        <v>183</v>
      </c>
      <c r="M1475">
        <v>3.0999999999999999E-3</v>
      </c>
      <c r="N1475" t="s">
        <v>149</v>
      </c>
      <c r="O1475" t="b">
        <v>0</v>
      </c>
      <c r="P1475">
        <v>138261413</v>
      </c>
      <c r="Q1475" t="s">
        <v>150</v>
      </c>
      <c r="R1475">
        <v>1E-3</v>
      </c>
      <c r="S1475" t="s">
        <v>184</v>
      </c>
      <c r="T1475">
        <v>2021</v>
      </c>
      <c r="U1475" t="s">
        <v>151</v>
      </c>
      <c r="V1475" t="s">
        <v>185</v>
      </c>
      <c r="W1475" t="s">
        <v>186</v>
      </c>
      <c r="X1475" t="s">
        <v>155</v>
      </c>
      <c r="Y1475">
        <v>620600</v>
      </c>
      <c r="Z1475">
        <v>309500</v>
      </c>
      <c r="AA1475">
        <v>1.2588812496391699</v>
      </c>
      <c r="AB1475">
        <v>52.638374352215699</v>
      </c>
    </row>
    <row r="1476" spans="1:28">
      <c r="A1476">
        <v>7299</v>
      </c>
      <c r="B1476">
        <v>2002299</v>
      </c>
      <c r="C1476" t="s">
        <v>164</v>
      </c>
      <c r="D1476" t="s">
        <v>126</v>
      </c>
      <c r="E1476" t="s">
        <v>179</v>
      </c>
      <c r="F1476" t="s">
        <v>118</v>
      </c>
      <c r="G1476">
        <v>44608.361111111109</v>
      </c>
      <c r="H1476" t="s">
        <v>180</v>
      </c>
      <c r="I1476" t="s">
        <v>116</v>
      </c>
      <c r="J1476" t="s">
        <v>146</v>
      </c>
      <c r="K1476" t="s">
        <v>147</v>
      </c>
      <c r="L1476" t="s">
        <v>148</v>
      </c>
      <c r="M1476">
        <v>2.2000000000000001E-3</v>
      </c>
      <c r="N1476" t="s">
        <v>149</v>
      </c>
      <c r="O1476" t="b">
        <v>0</v>
      </c>
      <c r="P1476">
        <v>138261413</v>
      </c>
      <c r="Q1476" t="s">
        <v>150</v>
      </c>
      <c r="R1476">
        <v>1E-3</v>
      </c>
      <c r="S1476" t="s">
        <v>184</v>
      </c>
      <c r="T1476">
        <v>2022</v>
      </c>
      <c r="U1476" t="s">
        <v>151</v>
      </c>
      <c r="V1476" t="s">
        <v>225</v>
      </c>
      <c r="W1476" t="s">
        <v>226</v>
      </c>
      <c r="X1476" t="s">
        <v>155</v>
      </c>
      <c r="Y1476">
        <v>500098</v>
      </c>
      <c r="Z1476">
        <v>402866</v>
      </c>
      <c r="AA1476">
        <v>-0.49196935841400102</v>
      </c>
      <c r="AB1476">
        <v>53.512954618294103</v>
      </c>
    </row>
    <row r="1477" spans="1:28">
      <c r="A1477">
        <v>7299</v>
      </c>
      <c r="B1477">
        <v>1880619</v>
      </c>
      <c r="C1477" t="s">
        <v>164</v>
      </c>
      <c r="D1477" t="s">
        <v>126</v>
      </c>
      <c r="E1477" t="s">
        <v>179</v>
      </c>
      <c r="F1477" t="s">
        <v>118</v>
      </c>
      <c r="G1477">
        <v>42970.597222222219</v>
      </c>
      <c r="H1477" t="s">
        <v>180</v>
      </c>
      <c r="I1477" t="s">
        <v>116</v>
      </c>
      <c r="J1477" t="s">
        <v>199</v>
      </c>
      <c r="K1477" t="s">
        <v>200</v>
      </c>
      <c r="L1477" t="s">
        <v>183</v>
      </c>
      <c r="M1477">
        <v>3.5999999999999997E-2</v>
      </c>
      <c r="N1477" t="s">
        <v>149</v>
      </c>
      <c r="O1477" t="b">
        <v>0</v>
      </c>
      <c r="P1477">
        <v>138261413</v>
      </c>
      <c r="Q1477" t="s">
        <v>150</v>
      </c>
      <c r="R1477">
        <v>1E-3</v>
      </c>
      <c r="S1477" t="s">
        <v>184</v>
      </c>
      <c r="T1477">
        <v>2017</v>
      </c>
      <c r="U1477" t="s">
        <v>151</v>
      </c>
      <c r="V1477" t="s">
        <v>207</v>
      </c>
      <c r="W1477" t="s">
        <v>208</v>
      </c>
      <c r="X1477" t="s">
        <v>155</v>
      </c>
      <c r="Y1477">
        <v>515935</v>
      </c>
      <c r="Z1477">
        <v>253417</v>
      </c>
      <c r="AA1477">
        <v>-0.30632621725807402</v>
      </c>
      <c r="AB1477">
        <v>52.1668520239771</v>
      </c>
    </row>
    <row r="1478" spans="1:28">
      <c r="A1478">
        <v>7299</v>
      </c>
      <c r="B1478">
        <v>4704812</v>
      </c>
      <c r="C1478" t="s">
        <v>164</v>
      </c>
      <c r="D1478" t="s">
        <v>126</v>
      </c>
      <c r="E1478" t="s">
        <v>205</v>
      </c>
      <c r="F1478" t="s">
        <v>112</v>
      </c>
      <c r="G1478">
        <v>43259.579861111109</v>
      </c>
      <c r="H1478" t="s">
        <v>180</v>
      </c>
      <c r="I1478" t="s">
        <v>116</v>
      </c>
      <c r="J1478" t="s">
        <v>192</v>
      </c>
      <c r="K1478" t="s">
        <v>193</v>
      </c>
      <c r="L1478" t="s">
        <v>183</v>
      </c>
      <c r="M1478">
        <v>2.8000000000000001E-2</v>
      </c>
      <c r="N1478" t="s">
        <v>149</v>
      </c>
      <c r="O1478" t="b">
        <v>0</v>
      </c>
      <c r="P1478">
        <v>138261413</v>
      </c>
      <c r="Q1478" t="s">
        <v>150</v>
      </c>
      <c r="R1478">
        <v>1E-3</v>
      </c>
      <c r="S1478" t="s">
        <v>184</v>
      </c>
      <c r="T1478">
        <v>2018</v>
      </c>
      <c r="U1478" t="s">
        <v>151</v>
      </c>
      <c r="V1478" t="s">
        <v>335</v>
      </c>
      <c r="W1478" t="s">
        <v>281</v>
      </c>
      <c r="X1478" t="s">
        <v>155</v>
      </c>
      <c r="Y1478">
        <v>403350</v>
      </c>
      <c r="Z1478">
        <v>245150</v>
      </c>
      <c r="AA1478">
        <v>-1.9525037440050701</v>
      </c>
      <c r="AB1478">
        <v>52.104672977586198</v>
      </c>
    </row>
    <row r="1479" spans="1:28">
      <c r="A1479">
        <v>7299</v>
      </c>
      <c r="B1479">
        <v>1863350</v>
      </c>
      <c r="C1479" t="s">
        <v>164</v>
      </c>
      <c r="D1479" t="s">
        <v>126</v>
      </c>
      <c r="E1479" t="s">
        <v>179</v>
      </c>
      <c r="F1479" t="s">
        <v>118</v>
      </c>
      <c r="G1479">
        <v>42782.441666666666</v>
      </c>
      <c r="H1479" t="s">
        <v>180</v>
      </c>
      <c r="I1479" t="s">
        <v>116</v>
      </c>
      <c r="J1479" t="s">
        <v>181</v>
      </c>
      <c r="K1479" t="s">
        <v>182</v>
      </c>
      <c r="L1479" t="s">
        <v>183</v>
      </c>
      <c r="M1479">
        <v>8.5000000000000006E-3</v>
      </c>
      <c r="N1479" t="s">
        <v>149</v>
      </c>
      <c r="O1479" t="b">
        <v>0</v>
      </c>
      <c r="P1479">
        <v>138261413</v>
      </c>
      <c r="Q1479" t="s">
        <v>150</v>
      </c>
      <c r="R1479">
        <v>1E-3</v>
      </c>
      <c r="S1479" t="s">
        <v>184</v>
      </c>
      <c r="T1479">
        <v>2017</v>
      </c>
      <c r="U1479" t="s">
        <v>151</v>
      </c>
      <c r="V1479" t="s">
        <v>185</v>
      </c>
      <c r="W1479" t="s">
        <v>186</v>
      </c>
      <c r="X1479" t="s">
        <v>155</v>
      </c>
      <c r="Y1479">
        <v>620600</v>
      </c>
      <c r="Z1479">
        <v>309500</v>
      </c>
      <c r="AA1479">
        <v>1.2588812496391699</v>
      </c>
      <c r="AB1479">
        <v>52.638374352215699</v>
      </c>
    </row>
    <row r="1480" spans="1:28">
      <c r="A1480">
        <v>7299</v>
      </c>
      <c r="B1480">
        <v>1838559</v>
      </c>
      <c r="C1480" t="s">
        <v>164</v>
      </c>
      <c r="D1480" t="s">
        <v>126</v>
      </c>
      <c r="E1480" t="s">
        <v>179</v>
      </c>
      <c r="F1480" t="s">
        <v>118</v>
      </c>
      <c r="G1480">
        <v>42570.717361111114</v>
      </c>
      <c r="H1480" t="s">
        <v>180</v>
      </c>
      <c r="I1480" t="s">
        <v>116</v>
      </c>
      <c r="J1480" t="s">
        <v>181</v>
      </c>
      <c r="K1480" t="s">
        <v>182</v>
      </c>
      <c r="L1480" t="s">
        <v>183</v>
      </c>
      <c r="M1480">
        <v>1.2999999999999999E-2</v>
      </c>
      <c r="N1480" t="s">
        <v>149</v>
      </c>
      <c r="O1480" t="b">
        <v>0</v>
      </c>
      <c r="P1480">
        <v>138261413</v>
      </c>
      <c r="Q1480" t="s">
        <v>150</v>
      </c>
      <c r="R1480">
        <v>1E-3</v>
      </c>
      <c r="S1480" t="s">
        <v>184</v>
      </c>
      <c r="T1480">
        <v>2016</v>
      </c>
      <c r="U1480" t="s">
        <v>151</v>
      </c>
      <c r="V1480" t="s">
        <v>185</v>
      </c>
      <c r="W1480" t="s">
        <v>186</v>
      </c>
      <c r="X1480" t="s">
        <v>155</v>
      </c>
      <c r="Y1480">
        <v>620600</v>
      </c>
      <c r="Z1480">
        <v>309500</v>
      </c>
      <c r="AA1480">
        <v>1.2588812496391699</v>
      </c>
      <c r="AB1480">
        <v>52.638374352215699</v>
      </c>
    </row>
    <row r="1481" spans="1:28">
      <c r="A1481">
        <v>7299</v>
      </c>
      <c r="B1481">
        <v>1901679</v>
      </c>
      <c r="C1481" t="s">
        <v>164</v>
      </c>
      <c r="D1481" t="s">
        <v>126</v>
      </c>
      <c r="E1481" t="s">
        <v>205</v>
      </c>
      <c r="F1481" t="s">
        <v>112</v>
      </c>
      <c r="G1481">
        <v>43230.362500000003</v>
      </c>
      <c r="H1481" t="s">
        <v>180</v>
      </c>
      <c r="I1481" t="s">
        <v>116</v>
      </c>
      <c r="J1481" t="s">
        <v>146</v>
      </c>
      <c r="K1481" t="s">
        <v>147</v>
      </c>
      <c r="L1481" t="s">
        <v>183</v>
      </c>
      <c r="M1481">
        <v>3.5999999999999997E-2</v>
      </c>
      <c r="N1481" t="s">
        <v>149</v>
      </c>
      <c r="O1481" t="b">
        <v>0</v>
      </c>
      <c r="P1481">
        <v>138261413</v>
      </c>
      <c r="Q1481" t="s">
        <v>150</v>
      </c>
      <c r="R1481">
        <v>1E-3</v>
      </c>
      <c r="S1481" t="s">
        <v>184</v>
      </c>
      <c r="T1481">
        <v>2018</v>
      </c>
      <c r="U1481" t="s">
        <v>151</v>
      </c>
      <c r="V1481" t="s">
        <v>274</v>
      </c>
      <c r="W1481" t="s">
        <v>275</v>
      </c>
      <c r="X1481" t="s">
        <v>155</v>
      </c>
      <c r="Y1481">
        <v>501547</v>
      </c>
      <c r="Z1481">
        <v>370926</v>
      </c>
      <c r="AA1481">
        <v>-0.48037495542409397</v>
      </c>
      <c r="AB1481">
        <v>53.225682809836599</v>
      </c>
    </row>
    <row r="1482" spans="1:28">
      <c r="A1482">
        <v>7299</v>
      </c>
      <c r="B1482">
        <v>1589694</v>
      </c>
      <c r="C1482" t="s">
        <v>164</v>
      </c>
      <c r="D1482" t="s">
        <v>126</v>
      </c>
      <c r="E1482" t="s">
        <v>205</v>
      </c>
      <c r="F1482" t="s">
        <v>112</v>
      </c>
      <c r="G1482">
        <v>44889.467361111114</v>
      </c>
      <c r="H1482" t="s">
        <v>180</v>
      </c>
      <c r="I1482" t="s">
        <v>116</v>
      </c>
      <c r="J1482" t="s">
        <v>220</v>
      </c>
      <c r="K1482" t="s">
        <v>221</v>
      </c>
      <c r="L1482" t="s">
        <v>183</v>
      </c>
      <c r="M1482">
        <v>2.5000000000000001E-2</v>
      </c>
      <c r="N1482" t="s">
        <v>149</v>
      </c>
      <c r="O1482" t="b">
        <v>0</v>
      </c>
      <c r="P1482">
        <v>138261413</v>
      </c>
      <c r="Q1482" t="s">
        <v>150</v>
      </c>
      <c r="R1482">
        <v>1E-3</v>
      </c>
      <c r="S1482" t="s">
        <v>184</v>
      </c>
      <c r="T1482">
        <v>2022</v>
      </c>
      <c r="U1482" t="s">
        <v>151</v>
      </c>
      <c r="V1482" t="s">
        <v>222</v>
      </c>
      <c r="W1482" t="s">
        <v>223</v>
      </c>
      <c r="X1482" t="s">
        <v>155</v>
      </c>
      <c r="Y1482">
        <v>559400</v>
      </c>
      <c r="Z1482">
        <v>142800</v>
      </c>
      <c r="AA1482">
        <v>0.27827943679790101</v>
      </c>
      <c r="AB1482">
        <v>51.162245506364997</v>
      </c>
    </row>
    <row r="1483" spans="1:28">
      <c r="A1483">
        <v>7299</v>
      </c>
      <c r="B1483">
        <v>1857291</v>
      </c>
      <c r="C1483" t="s">
        <v>164</v>
      </c>
      <c r="D1483" t="s">
        <v>126</v>
      </c>
      <c r="E1483" t="s">
        <v>179</v>
      </c>
      <c r="F1483" t="s">
        <v>118</v>
      </c>
      <c r="G1483">
        <v>42709.400694444441</v>
      </c>
      <c r="H1483" t="s">
        <v>180</v>
      </c>
      <c r="I1483" t="s">
        <v>116</v>
      </c>
      <c r="J1483" t="s">
        <v>146</v>
      </c>
      <c r="K1483" t="s">
        <v>147</v>
      </c>
      <c r="L1483" t="s">
        <v>183</v>
      </c>
      <c r="M1483">
        <v>0.05</v>
      </c>
      <c r="N1483" t="s">
        <v>149</v>
      </c>
      <c r="O1483" t="b">
        <v>0</v>
      </c>
      <c r="P1483">
        <v>138261413</v>
      </c>
      <c r="Q1483" t="s">
        <v>150</v>
      </c>
      <c r="R1483">
        <v>1E-3</v>
      </c>
      <c r="S1483" t="s">
        <v>184</v>
      </c>
      <c r="T1483">
        <v>2016</v>
      </c>
      <c r="U1483" t="s">
        <v>151</v>
      </c>
      <c r="V1483" t="s">
        <v>204</v>
      </c>
      <c r="W1483" t="s">
        <v>154</v>
      </c>
      <c r="X1483" t="s">
        <v>155</v>
      </c>
      <c r="Y1483">
        <v>507500</v>
      </c>
      <c r="Z1483">
        <v>299100</v>
      </c>
      <c r="AA1483">
        <v>-0.41497245145673001</v>
      </c>
      <c r="AB1483">
        <v>52.579097446717</v>
      </c>
    </row>
    <row r="1484" spans="1:28">
      <c r="A1484">
        <v>7299</v>
      </c>
      <c r="B1484">
        <v>3469796</v>
      </c>
      <c r="C1484" t="s">
        <v>164</v>
      </c>
      <c r="D1484" t="s">
        <v>126</v>
      </c>
      <c r="E1484" t="s">
        <v>236</v>
      </c>
      <c r="F1484" t="s">
        <v>115</v>
      </c>
      <c r="G1484">
        <v>44907.5</v>
      </c>
      <c r="H1484" t="s">
        <v>180</v>
      </c>
      <c r="I1484" t="s">
        <v>116</v>
      </c>
      <c r="J1484" t="s">
        <v>251</v>
      </c>
      <c r="K1484" t="s">
        <v>252</v>
      </c>
      <c r="L1484" t="s">
        <v>183</v>
      </c>
      <c r="M1484">
        <v>6.3E-3</v>
      </c>
      <c r="N1484" t="s">
        <v>149</v>
      </c>
      <c r="O1484" t="b">
        <v>0</v>
      </c>
      <c r="P1484">
        <v>138261413</v>
      </c>
      <c r="Q1484" t="s">
        <v>150</v>
      </c>
      <c r="R1484">
        <v>1E-3</v>
      </c>
      <c r="S1484" t="s">
        <v>184</v>
      </c>
      <c r="T1484">
        <v>2022</v>
      </c>
      <c r="U1484" t="s">
        <v>151</v>
      </c>
      <c r="V1484" t="s">
        <v>324</v>
      </c>
      <c r="W1484" t="s">
        <v>309</v>
      </c>
      <c r="X1484" t="s">
        <v>155</v>
      </c>
      <c r="Y1484">
        <v>337809</v>
      </c>
      <c r="Z1484">
        <v>155741</v>
      </c>
      <c r="AA1484">
        <v>-2.8933761587814502</v>
      </c>
      <c r="AB1484">
        <v>51.297382868079701</v>
      </c>
    </row>
    <row r="1485" spans="1:28">
      <c r="A1485">
        <v>7299</v>
      </c>
      <c r="B1485">
        <v>1850057</v>
      </c>
      <c r="C1485" t="s">
        <v>164</v>
      </c>
      <c r="D1485" t="s">
        <v>126</v>
      </c>
      <c r="E1485" t="s">
        <v>179</v>
      </c>
      <c r="F1485" t="s">
        <v>118</v>
      </c>
      <c r="G1485">
        <v>42674.616666666669</v>
      </c>
      <c r="H1485" t="s">
        <v>180</v>
      </c>
      <c r="I1485" t="s">
        <v>116</v>
      </c>
      <c r="J1485" t="s">
        <v>146</v>
      </c>
      <c r="K1485" t="s">
        <v>147</v>
      </c>
      <c r="L1485" t="s">
        <v>183</v>
      </c>
      <c r="M1485">
        <v>0.01</v>
      </c>
      <c r="N1485" t="s">
        <v>149</v>
      </c>
      <c r="O1485" t="b">
        <v>0</v>
      </c>
      <c r="P1485">
        <v>138261413</v>
      </c>
      <c r="Q1485" t="s">
        <v>150</v>
      </c>
      <c r="R1485">
        <v>1E-3</v>
      </c>
      <c r="S1485" t="s">
        <v>184</v>
      </c>
      <c r="T1485">
        <v>2016</v>
      </c>
      <c r="U1485" t="s">
        <v>151</v>
      </c>
      <c r="V1485" t="s">
        <v>225</v>
      </c>
      <c r="W1485" t="s">
        <v>226</v>
      </c>
      <c r="X1485" t="s">
        <v>155</v>
      </c>
      <c r="Y1485">
        <v>500098</v>
      </c>
      <c r="Z1485">
        <v>402866</v>
      </c>
      <c r="AA1485">
        <v>-0.49196935841400102</v>
      </c>
      <c r="AB1485">
        <v>53.512954618294103</v>
      </c>
    </row>
    <row r="1486" spans="1:28">
      <c r="A1486">
        <v>7299</v>
      </c>
      <c r="B1486">
        <v>1585448</v>
      </c>
      <c r="C1486" t="s">
        <v>164</v>
      </c>
      <c r="D1486" t="s">
        <v>126</v>
      </c>
      <c r="E1486" t="s">
        <v>205</v>
      </c>
      <c r="F1486" t="s">
        <v>112</v>
      </c>
      <c r="G1486">
        <v>44809.590277777781</v>
      </c>
      <c r="H1486" t="s">
        <v>180</v>
      </c>
      <c r="I1486" t="s">
        <v>116</v>
      </c>
      <c r="J1486" t="s">
        <v>228</v>
      </c>
      <c r="K1486" t="s">
        <v>229</v>
      </c>
      <c r="L1486" t="s">
        <v>183</v>
      </c>
      <c r="M1486">
        <v>6.1999999999999998E-3</v>
      </c>
      <c r="N1486" t="s">
        <v>149</v>
      </c>
      <c r="O1486" t="b">
        <v>0</v>
      </c>
      <c r="P1486">
        <v>138261413</v>
      </c>
      <c r="Q1486" t="s">
        <v>150</v>
      </c>
      <c r="R1486">
        <v>1E-3</v>
      </c>
      <c r="S1486" t="s">
        <v>184</v>
      </c>
      <c r="T1486">
        <v>2022</v>
      </c>
      <c r="U1486" t="s">
        <v>151</v>
      </c>
      <c r="V1486" t="s">
        <v>248</v>
      </c>
      <c r="W1486" t="s">
        <v>249</v>
      </c>
      <c r="X1486" t="s">
        <v>155</v>
      </c>
      <c r="Y1486">
        <v>435499</v>
      </c>
      <c r="Z1486">
        <v>117847</v>
      </c>
      <c r="AA1486">
        <v>-1.4959290530529701</v>
      </c>
      <c r="AB1486">
        <v>50.958961874929102</v>
      </c>
    </row>
    <row r="1487" spans="1:28">
      <c r="A1487">
        <v>7299</v>
      </c>
      <c r="B1487">
        <v>1986985</v>
      </c>
      <c r="C1487" t="s">
        <v>164</v>
      </c>
      <c r="D1487" t="s">
        <v>126</v>
      </c>
      <c r="E1487" t="s">
        <v>179</v>
      </c>
      <c r="F1487" t="s">
        <v>118</v>
      </c>
      <c r="G1487">
        <v>44396.563888888886</v>
      </c>
      <c r="H1487" t="s">
        <v>180</v>
      </c>
      <c r="I1487" t="s">
        <v>116</v>
      </c>
      <c r="J1487" t="s">
        <v>146</v>
      </c>
      <c r="K1487" t="s">
        <v>147</v>
      </c>
      <c r="L1487" t="s">
        <v>183</v>
      </c>
      <c r="M1487">
        <v>2.9000000000000001E-2</v>
      </c>
      <c r="N1487" t="s">
        <v>149</v>
      </c>
      <c r="O1487" t="b">
        <v>0</v>
      </c>
      <c r="P1487">
        <v>138261413</v>
      </c>
      <c r="Q1487" t="s">
        <v>150</v>
      </c>
      <c r="R1487">
        <v>1E-3</v>
      </c>
      <c r="S1487" t="s">
        <v>184</v>
      </c>
      <c r="T1487">
        <v>2021</v>
      </c>
      <c r="U1487" t="s">
        <v>151</v>
      </c>
      <c r="V1487" t="s">
        <v>204</v>
      </c>
      <c r="W1487" t="s">
        <v>154</v>
      </c>
      <c r="X1487" t="s">
        <v>155</v>
      </c>
      <c r="Y1487">
        <v>507500</v>
      </c>
      <c r="Z1487">
        <v>299100</v>
      </c>
      <c r="AA1487">
        <v>-0.41497245145673001</v>
      </c>
      <c r="AB1487">
        <v>52.579097446717</v>
      </c>
    </row>
    <row r="1488" spans="1:28">
      <c r="A1488">
        <v>7299</v>
      </c>
      <c r="B1488">
        <v>1907277</v>
      </c>
      <c r="C1488" t="s">
        <v>164</v>
      </c>
      <c r="D1488" t="s">
        <v>126</v>
      </c>
      <c r="E1488" t="s">
        <v>205</v>
      </c>
      <c r="F1488" t="s">
        <v>112</v>
      </c>
      <c r="G1488">
        <v>43294.434027777781</v>
      </c>
      <c r="H1488" t="s">
        <v>180</v>
      </c>
      <c r="I1488" t="s">
        <v>116</v>
      </c>
      <c r="J1488" t="s">
        <v>146</v>
      </c>
      <c r="K1488" t="s">
        <v>147</v>
      </c>
      <c r="L1488" t="s">
        <v>183</v>
      </c>
      <c r="M1488">
        <v>5.6000000000000001E-2</v>
      </c>
      <c r="N1488" t="s">
        <v>149</v>
      </c>
      <c r="O1488" t="b">
        <v>0</v>
      </c>
      <c r="P1488">
        <v>138261413</v>
      </c>
      <c r="Q1488" t="s">
        <v>150</v>
      </c>
      <c r="R1488">
        <v>1E-3</v>
      </c>
      <c r="S1488" t="s">
        <v>184</v>
      </c>
      <c r="T1488">
        <v>2018</v>
      </c>
      <c r="U1488" t="s">
        <v>151</v>
      </c>
      <c r="V1488" t="s">
        <v>274</v>
      </c>
      <c r="W1488" t="s">
        <v>275</v>
      </c>
      <c r="X1488" t="s">
        <v>155</v>
      </c>
      <c r="Y1488">
        <v>501547</v>
      </c>
      <c r="Z1488">
        <v>370926</v>
      </c>
      <c r="AA1488">
        <v>-0.48037495542409397</v>
      </c>
      <c r="AB1488">
        <v>53.225682809836599</v>
      </c>
    </row>
    <row r="1489" spans="1:28">
      <c r="A1489">
        <v>7299</v>
      </c>
      <c r="B1489">
        <v>1943318</v>
      </c>
      <c r="C1489" t="s">
        <v>164</v>
      </c>
      <c r="D1489" t="s">
        <v>126</v>
      </c>
      <c r="E1489" t="s">
        <v>205</v>
      </c>
      <c r="F1489" t="s">
        <v>112</v>
      </c>
      <c r="G1489">
        <v>43710.583333333336</v>
      </c>
      <c r="H1489" t="s">
        <v>180</v>
      </c>
      <c r="I1489" t="s">
        <v>116</v>
      </c>
      <c r="J1489" t="s">
        <v>181</v>
      </c>
      <c r="K1489" t="s">
        <v>182</v>
      </c>
      <c r="L1489" t="s">
        <v>183</v>
      </c>
      <c r="M1489">
        <v>1.6E-2</v>
      </c>
      <c r="N1489" t="s">
        <v>149</v>
      </c>
      <c r="O1489" t="b">
        <v>0</v>
      </c>
      <c r="P1489">
        <v>138261413</v>
      </c>
      <c r="Q1489" t="s">
        <v>150</v>
      </c>
      <c r="R1489">
        <v>1E-3</v>
      </c>
      <c r="S1489" t="s">
        <v>184</v>
      </c>
      <c r="T1489">
        <v>2019</v>
      </c>
      <c r="U1489" t="s">
        <v>151</v>
      </c>
      <c r="V1489" t="s">
        <v>188</v>
      </c>
      <c r="W1489" t="s">
        <v>189</v>
      </c>
      <c r="X1489" t="s">
        <v>155</v>
      </c>
      <c r="Y1489">
        <v>636400</v>
      </c>
      <c r="Z1489">
        <v>291600</v>
      </c>
      <c r="AA1489">
        <v>1.4791973795069699</v>
      </c>
      <c r="AB1489">
        <v>52.471107816141703</v>
      </c>
    </row>
    <row r="1490" spans="1:28">
      <c r="A1490">
        <v>7299</v>
      </c>
      <c r="B1490">
        <v>1976691</v>
      </c>
      <c r="C1490" t="s">
        <v>164</v>
      </c>
      <c r="D1490" t="s">
        <v>126</v>
      </c>
      <c r="E1490" t="s">
        <v>179</v>
      </c>
      <c r="F1490" t="s">
        <v>118</v>
      </c>
      <c r="G1490">
        <v>44236.426388888889</v>
      </c>
      <c r="H1490" t="s">
        <v>180</v>
      </c>
      <c r="I1490" t="s">
        <v>116</v>
      </c>
      <c r="J1490" t="s">
        <v>146</v>
      </c>
      <c r="K1490" t="s">
        <v>147</v>
      </c>
      <c r="L1490" t="s">
        <v>148</v>
      </c>
      <c r="M1490">
        <v>8.6999999999999994E-3</v>
      </c>
      <c r="N1490" t="s">
        <v>149</v>
      </c>
      <c r="O1490" t="b">
        <v>0</v>
      </c>
      <c r="P1490">
        <v>138261413</v>
      </c>
      <c r="Q1490" t="s">
        <v>150</v>
      </c>
      <c r="R1490">
        <v>1E-3</v>
      </c>
      <c r="S1490" t="s">
        <v>184</v>
      </c>
      <c r="T1490">
        <v>2021</v>
      </c>
      <c r="U1490" t="s">
        <v>151</v>
      </c>
      <c r="V1490" t="s">
        <v>204</v>
      </c>
      <c r="W1490" t="s">
        <v>154</v>
      </c>
      <c r="X1490" t="s">
        <v>155</v>
      </c>
      <c r="Y1490">
        <v>507500</v>
      </c>
      <c r="Z1490">
        <v>299100</v>
      </c>
      <c r="AA1490">
        <v>-0.41497245145673001</v>
      </c>
      <c r="AB1490">
        <v>52.579097446717</v>
      </c>
    </row>
    <row r="1491" spans="1:28">
      <c r="A1491">
        <v>7299</v>
      </c>
      <c r="B1491">
        <v>1984177</v>
      </c>
      <c r="C1491" t="s">
        <v>164</v>
      </c>
      <c r="D1491" t="s">
        <v>126</v>
      </c>
      <c r="E1491" t="s">
        <v>179</v>
      </c>
      <c r="F1491" t="s">
        <v>118</v>
      </c>
      <c r="G1491">
        <v>44357.529861111114</v>
      </c>
      <c r="H1491" t="s">
        <v>180</v>
      </c>
      <c r="I1491" t="s">
        <v>116</v>
      </c>
      <c r="J1491" t="s">
        <v>181</v>
      </c>
      <c r="K1491" t="s">
        <v>182</v>
      </c>
      <c r="L1491" t="s">
        <v>183</v>
      </c>
      <c r="M1491">
        <v>5.3E-3</v>
      </c>
      <c r="N1491" t="s">
        <v>149</v>
      </c>
      <c r="O1491" t="b">
        <v>0</v>
      </c>
      <c r="P1491">
        <v>138261413</v>
      </c>
      <c r="Q1491" t="s">
        <v>150</v>
      </c>
      <c r="R1491">
        <v>1E-3</v>
      </c>
      <c r="S1491" t="s">
        <v>184</v>
      </c>
      <c r="T1491">
        <v>2021</v>
      </c>
      <c r="U1491" t="s">
        <v>151</v>
      </c>
      <c r="V1491" t="s">
        <v>185</v>
      </c>
      <c r="W1491" t="s">
        <v>186</v>
      </c>
      <c r="X1491" t="s">
        <v>155</v>
      </c>
      <c r="Y1491">
        <v>620600</v>
      </c>
      <c r="Z1491">
        <v>309500</v>
      </c>
      <c r="AA1491">
        <v>1.2588812496391699</v>
      </c>
      <c r="AB1491">
        <v>52.638374352215699</v>
      </c>
    </row>
    <row r="1492" spans="1:28">
      <c r="A1492">
        <v>7299</v>
      </c>
      <c r="B1492">
        <v>2011886</v>
      </c>
      <c r="C1492" t="s">
        <v>164</v>
      </c>
      <c r="D1492" t="s">
        <v>126</v>
      </c>
      <c r="E1492" t="s">
        <v>179</v>
      </c>
      <c r="F1492" t="s">
        <v>118</v>
      </c>
      <c r="G1492">
        <v>44733.428472222222</v>
      </c>
      <c r="H1492" t="s">
        <v>180</v>
      </c>
      <c r="I1492" t="s">
        <v>116</v>
      </c>
      <c r="J1492" t="s">
        <v>146</v>
      </c>
      <c r="K1492" t="s">
        <v>147</v>
      </c>
      <c r="L1492" t="s">
        <v>183</v>
      </c>
      <c r="M1492">
        <v>7.4999999999999997E-3</v>
      </c>
      <c r="N1492" t="s">
        <v>149</v>
      </c>
      <c r="O1492" t="b">
        <v>0</v>
      </c>
      <c r="P1492">
        <v>138261413</v>
      </c>
      <c r="Q1492" t="s">
        <v>150</v>
      </c>
      <c r="R1492">
        <v>1E-3</v>
      </c>
      <c r="S1492" t="s">
        <v>184</v>
      </c>
      <c r="T1492">
        <v>2022</v>
      </c>
      <c r="U1492" t="s">
        <v>151</v>
      </c>
      <c r="V1492" t="s">
        <v>225</v>
      </c>
      <c r="W1492" t="s">
        <v>226</v>
      </c>
      <c r="X1492" t="s">
        <v>155</v>
      </c>
      <c r="Y1492">
        <v>500098</v>
      </c>
      <c r="Z1492">
        <v>402866</v>
      </c>
      <c r="AA1492">
        <v>-0.49196935841400102</v>
      </c>
      <c r="AB1492">
        <v>53.512954618294103</v>
      </c>
    </row>
    <row r="1493" spans="1:28">
      <c r="A1493">
        <v>7299</v>
      </c>
      <c r="B1493">
        <v>1943951</v>
      </c>
      <c r="C1493" t="s">
        <v>164</v>
      </c>
      <c r="D1493" t="s">
        <v>126</v>
      </c>
      <c r="E1493" t="s">
        <v>179</v>
      </c>
      <c r="F1493" t="s">
        <v>118</v>
      </c>
      <c r="G1493">
        <v>43719.479166666664</v>
      </c>
      <c r="H1493" t="s">
        <v>180</v>
      </c>
      <c r="I1493" t="s">
        <v>116</v>
      </c>
      <c r="J1493" t="s">
        <v>146</v>
      </c>
      <c r="K1493" t="s">
        <v>147</v>
      </c>
      <c r="L1493" t="s">
        <v>183</v>
      </c>
      <c r="M1493">
        <v>8.8999999999999999E-3</v>
      </c>
      <c r="N1493" t="s">
        <v>149</v>
      </c>
      <c r="O1493" t="b">
        <v>0</v>
      </c>
      <c r="P1493">
        <v>138261413</v>
      </c>
      <c r="Q1493" t="s">
        <v>150</v>
      </c>
      <c r="R1493">
        <v>1E-3</v>
      </c>
      <c r="S1493" t="s">
        <v>184</v>
      </c>
      <c r="T1493">
        <v>2019</v>
      </c>
      <c r="U1493" t="s">
        <v>151</v>
      </c>
      <c r="V1493" t="s">
        <v>225</v>
      </c>
      <c r="W1493" t="s">
        <v>226</v>
      </c>
      <c r="X1493" t="s">
        <v>155</v>
      </c>
      <c r="Y1493">
        <v>500098</v>
      </c>
      <c r="Z1493">
        <v>402866</v>
      </c>
      <c r="AA1493">
        <v>-0.49196935841400102</v>
      </c>
      <c r="AB1493">
        <v>53.512954618294103</v>
      </c>
    </row>
    <row r="1494" spans="1:28">
      <c r="A1494">
        <v>7299</v>
      </c>
      <c r="B1494">
        <v>2016840</v>
      </c>
      <c r="C1494" t="s">
        <v>164</v>
      </c>
      <c r="D1494" t="s">
        <v>126</v>
      </c>
      <c r="E1494" t="s">
        <v>179</v>
      </c>
      <c r="F1494" t="s">
        <v>118</v>
      </c>
      <c r="G1494">
        <v>44788.626388888886</v>
      </c>
      <c r="H1494" t="s">
        <v>180</v>
      </c>
      <c r="I1494" t="s">
        <v>116</v>
      </c>
      <c r="J1494" t="s">
        <v>199</v>
      </c>
      <c r="K1494" t="s">
        <v>200</v>
      </c>
      <c r="L1494" t="s">
        <v>183</v>
      </c>
      <c r="M1494">
        <v>4.5999999999999999E-2</v>
      </c>
      <c r="N1494" t="s">
        <v>149</v>
      </c>
      <c r="O1494" t="b">
        <v>0</v>
      </c>
      <c r="P1494">
        <v>138261413</v>
      </c>
      <c r="Q1494" t="s">
        <v>150</v>
      </c>
      <c r="R1494">
        <v>1E-3</v>
      </c>
      <c r="S1494" t="s">
        <v>184</v>
      </c>
      <c r="T1494">
        <v>2022</v>
      </c>
      <c r="U1494" t="s">
        <v>151</v>
      </c>
      <c r="V1494" t="s">
        <v>207</v>
      </c>
      <c r="W1494" t="s">
        <v>208</v>
      </c>
      <c r="X1494" t="s">
        <v>155</v>
      </c>
      <c r="Y1494">
        <v>515935</v>
      </c>
      <c r="Z1494">
        <v>253417</v>
      </c>
      <c r="AA1494">
        <v>-0.30632621725807402</v>
      </c>
      <c r="AB1494">
        <v>52.1668520239771</v>
      </c>
    </row>
    <row r="1495" spans="1:28">
      <c r="A1495">
        <v>7299</v>
      </c>
      <c r="B1495">
        <v>1862005</v>
      </c>
      <c r="C1495" t="s">
        <v>164</v>
      </c>
      <c r="D1495" t="s">
        <v>126</v>
      </c>
      <c r="E1495" t="s">
        <v>179</v>
      </c>
      <c r="F1495" t="s">
        <v>118</v>
      </c>
      <c r="G1495">
        <v>42761.386111111111</v>
      </c>
      <c r="H1495" t="s">
        <v>180</v>
      </c>
      <c r="I1495" t="s">
        <v>116</v>
      </c>
      <c r="J1495" t="s">
        <v>199</v>
      </c>
      <c r="K1495" t="s">
        <v>200</v>
      </c>
      <c r="L1495" t="s">
        <v>183</v>
      </c>
      <c r="M1495">
        <v>0.02</v>
      </c>
      <c r="N1495" t="s">
        <v>149</v>
      </c>
      <c r="O1495" t="b">
        <v>0</v>
      </c>
      <c r="P1495">
        <v>138261413</v>
      </c>
      <c r="Q1495" t="s">
        <v>150</v>
      </c>
      <c r="R1495">
        <v>1E-3</v>
      </c>
      <c r="S1495" t="s">
        <v>184</v>
      </c>
      <c r="T1495">
        <v>2017</v>
      </c>
      <c r="U1495" t="s">
        <v>151</v>
      </c>
      <c r="V1495" t="s">
        <v>207</v>
      </c>
      <c r="W1495" t="s">
        <v>208</v>
      </c>
      <c r="X1495" t="s">
        <v>155</v>
      </c>
      <c r="Y1495">
        <v>515935</v>
      </c>
      <c r="Z1495">
        <v>253417</v>
      </c>
      <c r="AA1495">
        <v>-0.30632621725807402</v>
      </c>
      <c r="AB1495">
        <v>52.1668520239771</v>
      </c>
    </row>
    <row r="1496" spans="1:28">
      <c r="A1496">
        <v>7299</v>
      </c>
      <c r="B1496">
        <v>1774833</v>
      </c>
      <c r="C1496" t="s">
        <v>164</v>
      </c>
      <c r="D1496" t="s">
        <v>126</v>
      </c>
      <c r="E1496" t="s">
        <v>179</v>
      </c>
      <c r="F1496" t="s">
        <v>118</v>
      </c>
      <c r="G1496">
        <v>41926.415972222225</v>
      </c>
      <c r="H1496" t="s">
        <v>180</v>
      </c>
      <c r="I1496" t="s">
        <v>116</v>
      </c>
      <c r="J1496" t="s">
        <v>181</v>
      </c>
      <c r="K1496" t="s">
        <v>182</v>
      </c>
      <c r="L1496" t="s">
        <v>183</v>
      </c>
      <c r="M1496">
        <v>0.01</v>
      </c>
      <c r="N1496" t="s">
        <v>149</v>
      </c>
      <c r="O1496" t="b">
        <v>0</v>
      </c>
      <c r="P1496">
        <v>138261413</v>
      </c>
      <c r="Q1496" t="s">
        <v>150</v>
      </c>
      <c r="R1496">
        <v>1E-3</v>
      </c>
      <c r="S1496" t="s">
        <v>184</v>
      </c>
      <c r="T1496">
        <v>2014</v>
      </c>
      <c r="U1496" t="s">
        <v>151</v>
      </c>
      <c r="V1496" t="s">
        <v>185</v>
      </c>
      <c r="W1496" t="s">
        <v>186</v>
      </c>
      <c r="X1496" t="s">
        <v>155</v>
      </c>
      <c r="Y1496">
        <v>620600</v>
      </c>
      <c r="Z1496">
        <v>309500</v>
      </c>
      <c r="AA1496">
        <v>1.2588812496391699</v>
      </c>
      <c r="AB1496">
        <v>52.638374352215699</v>
      </c>
    </row>
    <row r="1497" spans="1:28">
      <c r="A1497">
        <v>7299</v>
      </c>
      <c r="B1497">
        <v>4711548</v>
      </c>
      <c r="C1497" t="s">
        <v>164</v>
      </c>
      <c r="D1497" t="s">
        <v>126</v>
      </c>
      <c r="E1497" t="s">
        <v>205</v>
      </c>
      <c r="F1497" t="s">
        <v>112</v>
      </c>
      <c r="G1497">
        <v>43349.640277777777</v>
      </c>
      <c r="H1497" t="s">
        <v>180</v>
      </c>
      <c r="I1497" t="s">
        <v>116</v>
      </c>
      <c r="J1497" t="s">
        <v>237</v>
      </c>
      <c r="K1497" t="s">
        <v>238</v>
      </c>
      <c r="L1497" t="s">
        <v>183</v>
      </c>
      <c r="M1497">
        <v>3.5999999999999997E-2</v>
      </c>
      <c r="N1497" t="s">
        <v>149</v>
      </c>
      <c r="O1497" t="b">
        <v>0</v>
      </c>
      <c r="P1497">
        <v>138261413</v>
      </c>
      <c r="Q1497" t="s">
        <v>150</v>
      </c>
      <c r="R1497">
        <v>1E-3</v>
      </c>
      <c r="S1497" t="s">
        <v>184</v>
      </c>
      <c r="T1497">
        <v>2018</v>
      </c>
      <c r="U1497" t="s">
        <v>151</v>
      </c>
      <c r="V1497" t="s">
        <v>356</v>
      </c>
      <c r="W1497" t="s">
        <v>357</v>
      </c>
      <c r="X1497" t="s">
        <v>155</v>
      </c>
      <c r="Y1497">
        <v>403810</v>
      </c>
      <c r="Z1497">
        <v>319759</v>
      </c>
      <c r="AA1497">
        <v>-1.9449621767333201</v>
      </c>
      <c r="AB1497">
        <v>52.775406138486602</v>
      </c>
    </row>
    <row r="1498" spans="1:28">
      <c r="A1498">
        <v>7299</v>
      </c>
      <c r="B1498">
        <v>1848312</v>
      </c>
      <c r="C1498" t="s">
        <v>164</v>
      </c>
      <c r="D1498" t="s">
        <v>126</v>
      </c>
      <c r="E1498" t="s">
        <v>179</v>
      </c>
      <c r="F1498" t="s">
        <v>118</v>
      </c>
      <c r="G1498">
        <v>42663.634722222225</v>
      </c>
      <c r="H1498" t="s">
        <v>180</v>
      </c>
      <c r="I1498" t="s">
        <v>116</v>
      </c>
      <c r="J1498" t="s">
        <v>199</v>
      </c>
      <c r="K1498" t="s">
        <v>200</v>
      </c>
      <c r="L1498" t="s">
        <v>183</v>
      </c>
      <c r="M1498">
        <v>6.2E-2</v>
      </c>
      <c r="N1498" t="s">
        <v>149</v>
      </c>
      <c r="O1498" t="b">
        <v>0</v>
      </c>
      <c r="P1498">
        <v>138261413</v>
      </c>
      <c r="Q1498" t="s">
        <v>150</v>
      </c>
      <c r="R1498">
        <v>1E-3</v>
      </c>
      <c r="S1498" t="s">
        <v>184</v>
      </c>
      <c r="T1498">
        <v>2016</v>
      </c>
      <c r="U1498" t="s">
        <v>151</v>
      </c>
      <c r="V1498" t="s">
        <v>207</v>
      </c>
      <c r="W1498" t="s">
        <v>208</v>
      </c>
      <c r="X1498" t="s">
        <v>155</v>
      </c>
      <c r="Y1498">
        <v>515935</v>
      </c>
      <c r="Z1498">
        <v>253417</v>
      </c>
      <c r="AA1498">
        <v>-0.30632621725807402</v>
      </c>
      <c r="AB1498">
        <v>52.1668520239771</v>
      </c>
    </row>
    <row r="1499" spans="1:28">
      <c r="A1499">
        <v>7299</v>
      </c>
      <c r="B1499">
        <v>1793994</v>
      </c>
      <c r="C1499" t="s">
        <v>164</v>
      </c>
      <c r="D1499" t="s">
        <v>126</v>
      </c>
      <c r="E1499" t="s">
        <v>179</v>
      </c>
      <c r="F1499" t="s">
        <v>118</v>
      </c>
      <c r="G1499">
        <v>42115.386111111111</v>
      </c>
      <c r="H1499" t="s">
        <v>180</v>
      </c>
      <c r="I1499" t="s">
        <v>116</v>
      </c>
      <c r="J1499" t="s">
        <v>181</v>
      </c>
      <c r="K1499" t="s">
        <v>182</v>
      </c>
      <c r="L1499" t="s">
        <v>183</v>
      </c>
      <c r="M1499">
        <v>1.4E-2</v>
      </c>
      <c r="N1499" t="s">
        <v>149</v>
      </c>
      <c r="O1499" t="b">
        <v>0</v>
      </c>
      <c r="P1499">
        <v>138261413</v>
      </c>
      <c r="Q1499" t="s">
        <v>150</v>
      </c>
      <c r="R1499">
        <v>1E-3</v>
      </c>
      <c r="S1499" t="s">
        <v>184</v>
      </c>
      <c r="T1499">
        <v>2015</v>
      </c>
      <c r="U1499" t="s">
        <v>151</v>
      </c>
      <c r="V1499" t="s">
        <v>185</v>
      </c>
      <c r="W1499" t="s">
        <v>186</v>
      </c>
      <c r="X1499" t="s">
        <v>155</v>
      </c>
      <c r="Y1499">
        <v>620600</v>
      </c>
      <c r="Z1499">
        <v>309500</v>
      </c>
      <c r="AA1499">
        <v>1.2588812496391699</v>
      </c>
      <c r="AB1499">
        <v>52.638374352215699</v>
      </c>
    </row>
    <row r="1500" spans="1:28">
      <c r="A1500">
        <v>7299</v>
      </c>
      <c r="B1500">
        <v>1544739</v>
      </c>
      <c r="C1500" t="s">
        <v>164</v>
      </c>
      <c r="D1500" t="s">
        <v>126</v>
      </c>
      <c r="E1500" t="s">
        <v>236</v>
      </c>
      <c r="F1500" t="s">
        <v>115</v>
      </c>
      <c r="G1500">
        <v>44314.47152777778</v>
      </c>
      <c r="H1500" t="s">
        <v>180</v>
      </c>
      <c r="I1500" t="s">
        <v>116</v>
      </c>
      <c r="J1500" t="s">
        <v>228</v>
      </c>
      <c r="K1500" t="s">
        <v>229</v>
      </c>
      <c r="L1500" t="s">
        <v>183</v>
      </c>
      <c r="M1500">
        <v>1.4999999999999999E-2</v>
      </c>
      <c r="N1500" t="s">
        <v>149</v>
      </c>
      <c r="O1500" t="b">
        <v>0</v>
      </c>
      <c r="P1500">
        <v>138261413</v>
      </c>
      <c r="Q1500" t="s">
        <v>150</v>
      </c>
      <c r="R1500">
        <v>1E-3</v>
      </c>
      <c r="S1500" t="s">
        <v>184</v>
      </c>
      <c r="T1500">
        <v>2021</v>
      </c>
      <c r="U1500" t="s">
        <v>151</v>
      </c>
      <c r="V1500" t="s">
        <v>407</v>
      </c>
      <c r="W1500" t="s">
        <v>346</v>
      </c>
      <c r="X1500" t="s">
        <v>155</v>
      </c>
      <c r="Y1500">
        <v>435477</v>
      </c>
      <c r="Z1500">
        <v>107545</v>
      </c>
      <c r="AA1500">
        <v>-1.4972407652914499</v>
      </c>
      <c r="AB1500">
        <v>50.866327379607704</v>
      </c>
    </row>
    <row r="1501" spans="1:28">
      <c r="A1501">
        <v>7299</v>
      </c>
      <c r="B1501">
        <v>1846628</v>
      </c>
      <c r="C1501" t="s">
        <v>164</v>
      </c>
      <c r="D1501" t="s">
        <v>126</v>
      </c>
      <c r="E1501" t="s">
        <v>179</v>
      </c>
      <c r="F1501" t="s">
        <v>118</v>
      </c>
      <c r="G1501">
        <v>42635.621527777781</v>
      </c>
      <c r="H1501" t="s">
        <v>180</v>
      </c>
      <c r="I1501" t="s">
        <v>116</v>
      </c>
      <c r="J1501" t="s">
        <v>181</v>
      </c>
      <c r="K1501" t="s">
        <v>182</v>
      </c>
      <c r="L1501" t="s">
        <v>183</v>
      </c>
      <c r="M1501">
        <v>2.1000000000000001E-2</v>
      </c>
      <c r="N1501" t="s">
        <v>149</v>
      </c>
      <c r="O1501" t="b">
        <v>0</v>
      </c>
      <c r="P1501">
        <v>138261413</v>
      </c>
      <c r="Q1501" t="s">
        <v>150</v>
      </c>
      <c r="R1501">
        <v>1E-3</v>
      </c>
      <c r="S1501" t="s">
        <v>184</v>
      </c>
      <c r="T1501">
        <v>2016</v>
      </c>
      <c r="U1501" t="s">
        <v>151</v>
      </c>
      <c r="V1501" t="s">
        <v>188</v>
      </c>
      <c r="W1501" t="s">
        <v>189</v>
      </c>
      <c r="X1501" t="s">
        <v>155</v>
      </c>
      <c r="Y1501">
        <v>636400</v>
      </c>
      <c r="Z1501">
        <v>291600</v>
      </c>
      <c r="AA1501">
        <v>1.4791973795069699</v>
      </c>
      <c r="AB1501">
        <v>52.471107816141703</v>
      </c>
    </row>
    <row r="1502" spans="1:28">
      <c r="A1502">
        <v>7299</v>
      </c>
      <c r="B1502">
        <v>4693456</v>
      </c>
      <c r="C1502" t="s">
        <v>164</v>
      </c>
      <c r="D1502" t="s">
        <v>126</v>
      </c>
      <c r="E1502" t="s">
        <v>205</v>
      </c>
      <c r="F1502" t="s">
        <v>112</v>
      </c>
      <c r="G1502">
        <v>43074.416666666664</v>
      </c>
      <c r="H1502" t="s">
        <v>180</v>
      </c>
      <c r="I1502" t="s">
        <v>116</v>
      </c>
      <c r="J1502" t="s">
        <v>237</v>
      </c>
      <c r="K1502" t="s">
        <v>238</v>
      </c>
      <c r="L1502" t="s">
        <v>183</v>
      </c>
      <c r="M1502">
        <v>6.9000000000000006E-2</v>
      </c>
      <c r="N1502" t="s">
        <v>149</v>
      </c>
      <c r="O1502" t="b">
        <v>0</v>
      </c>
      <c r="P1502">
        <v>138261413</v>
      </c>
      <c r="Q1502" t="s">
        <v>150</v>
      </c>
      <c r="R1502">
        <v>1E-3</v>
      </c>
      <c r="S1502" t="s">
        <v>184</v>
      </c>
      <c r="T1502">
        <v>2017</v>
      </c>
      <c r="U1502" t="s">
        <v>151</v>
      </c>
      <c r="V1502" t="s">
        <v>239</v>
      </c>
      <c r="W1502" t="s">
        <v>240</v>
      </c>
      <c r="X1502" t="s">
        <v>155</v>
      </c>
      <c r="Y1502">
        <v>419190</v>
      </c>
      <c r="Z1502">
        <v>291450</v>
      </c>
      <c r="AA1502">
        <v>-1.7186140218863399</v>
      </c>
      <c r="AB1502">
        <v>52.520595493892301</v>
      </c>
    </row>
    <row r="1503" spans="1:28">
      <c r="A1503">
        <v>7299</v>
      </c>
      <c r="B1503">
        <v>4713365</v>
      </c>
      <c r="C1503" t="s">
        <v>164</v>
      </c>
      <c r="D1503" t="s">
        <v>126</v>
      </c>
      <c r="E1503" t="s">
        <v>179</v>
      </c>
      <c r="F1503" t="s">
        <v>118</v>
      </c>
      <c r="G1503">
        <v>43382.592361111114</v>
      </c>
      <c r="H1503" t="s">
        <v>191</v>
      </c>
      <c r="I1503" t="s">
        <v>119</v>
      </c>
      <c r="J1503" t="s">
        <v>192</v>
      </c>
      <c r="K1503" t="s">
        <v>193</v>
      </c>
      <c r="L1503" t="s">
        <v>183</v>
      </c>
      <c r="M1503">
        <v>3.8E-3</v>
      </c>
      <c r="N1503" t="s">
        <v>149</v>
      </c>
      <c r="O1503" t="b">
        <v>0</v>
      </c>
      <c r="P1503">
        <v>138261413</v>
      </c>
      <c r="Q1503" t="s">
        <v>150</v>
      </c>
      <c r="R1503">
        <v>1E-3</v>
      </c>
      <c r="S1503" t="s">
        <v>184</v>
      </c>
      <c r="T1503">
        <v>2018</v>
      </c>
      <c r="U1503" t="s">
        <v>151</v>
      </c>
      <c r="V1503" t="s">
        <v>194</v>
      </c>
      <c r="W1503" t="s">
        <v>195</v>
      </c>
      <c r="X1503" t="s">
        <v>155</v>
      </c>
      <c r="Y1503">
        <v>357000</v>
      </c>
      <c r="Z1503">
        <v>237460</v>
      </c>
      <c r="AA1503">
        <v>-2.62823009845419</v>
      </c>
      <c r="AB1503">
        <v>52.033868710239098</v>
      </c>
    </row>
    <row r="1504" spans="1:28">
      <c r="A1504">
        <v>7299</v>
      </c>
      <c r="B1504">
        <v>1784947</v>
      </c>
      <c r="C1504" t="s">
        <v>164</v>
      </c>
      <c r="D1504" t="s">
        <v>126</v>
      </c>
      <c r="E1504" t="s">
        <v>179</v>
      </c>
      <c r="F1504" t="s">
        <v>118</v>
      </c>
      <c r="G1504">
        <v>42020.62777777778</v>
      </c>
      <c r="H1504" t="s">
        <v>180</v>
      </c>
      <c r="I1504" t="s">
        <v>116</v>
      </c>
      <c r="J1504" t="s">
        <v>181</v>
      </c>
      <c r="K1504" t="s">
        <v>182</v>
      </c>
      <c r="L1504" t="s">
        <v>183</v>
      </c>
      <c r="M1504">
        <v>6.0000000000000001E-3</v>
      </c>
      <c r="N1504" t="s">
        <v>149</v>
      </c>
      <c r="O1504" t="b">
        <v>0</v>
      </c>
      <c r="P1504">
        <v>138261413</v>
      </c>
      <c r="Q1504" t="s">
        <v>150</v>
      </c>
      <c r="R1504">
        <v>1E-3</v>
      </c>
      <c r="S1504" t="s">
        <v>184</v>
      </c>
      <c r="T1504">
        <v>2015</v>
      </c>
      <c r="U1504" t="s">
        <v>151</v>
      </c>
      <c r="V1504" t="s">
        <v>197</v>
      </c>
      <c r="W1504" t="s">
        <v>186</v>
      </c>
      <c r="X1504" t="s">
        <v>155</v>
      </c>
      <c r="Y1504">
        <v>624300</v>
      </c>
      <c r="Z1504">
        <v>306800</v>
      </c>
      <c r="AA1504">
        <v>1.3116346710660201</v>
      </c>
      <c r="AB1504">
        <v>52.6126273253455</v>
      </c>
    </row>
    <row r="1505" spans="1:28">
      <c r="A1505">
        <v>7299</v>
      </c>
      <c r="B1505">
        <v>1918076</v>
      </c>
      <c r="C1505" t="s">
        <v>164</v>
      </c>
      <c r="D1505" t="s">
        <v>126</v>
      </c>
      <c r="E1505" t="s">
        <v>205</v>
      </c>
      <c r="F1505" t="s">
        <v>112</v>
      </c>
      <c r="G1505">
        <v>43418.623611111114</v>
      </c>
      <c r="H1505" t="s">
        <v>180</v>
      </c>
      <c r="I1505" t="s">
        <v>116</v>
      </c>
      <c r="J1505" t="s">
        <v>181</v>
      </c>
      <c r="K1505" t="s">
        <v>182</v>
      </c>
      <c r="L1505" t="s">
        <v>183</v>
      </c>
      <c r="M1505">
        <v>1.2999999999999999E-2</v>
      </c>
      <c r="N1505" t="s">
        <v>149</v>
      </c>
      <c r="O1505" t="b">
        <v>0</v>
      </c>
      <c r="P1505">
        <v>138261413</v>
      </c>
      <c r="Q1505" t="s">
        <v>150</v>
      </c>
      <c r="R1505">
        <v>1E-3</v>
      </c>
      <c r="S1505" t="s">
        <v>184</v>
      </c>
      <c r="T1505">
        <v>2018</v>
      </c>
      <c r="U1505" t="s">
        <v>151</v>
      </c>
      <c r="V1505" t="s">
        <v>185</v>
      </c>
      <c r="W1505" t="s">
        <v>186</v>
      </c>
      <c r="X1505" t="s">
        <v>155</v>
      </c>
      <c r="Y1505">
        <v>620600</v>
      </c>
      <c r="Z1505">
        <v>309500</v>
      </c>
      <c r="AA1505">
        <v>1.2588812496391699</v>
      </c>
      <c r="AB1505">
        <v>52.638374352215699</v>
      </c>
    </row>
    <row r="1506" spans="1:28">
      <c r="A1506">
        <v>7299</v>
      </c>
      <c r="B1506">
        <v>1847842</v>
      </c>
      <c r="C1506" t="s">
        <v>164</v>
      </c>
      <c r="D1506" t="s">
        <v>126</v>
      </c>
      <c r="E1506" t="s">
        <v>179</v>
      </c>
      <c r="F1506" t="s">
        <v>118</v>
      </c>
      <c r="G1506">
        <v>42656.613888888889</v>
      </c>
      <c r="H1506" t="s">
        <v>180</v>
      </c>
      <c r="I1506" t="s">
        <v>116</v>
      </c>
      <c r="J1506" t="s">
        <v>146</v>
      </c>
      <c r="K1506" t="s">
        <v>147</v>
      </c>
      <c r="L1506" t="s">
        <v>183</v>
      </c>
      <c r="M1506">
        <v>6.7000000000000004E-2</v>
      </c>
      <c r="N1506" t="s">
        <v>149</v>
      </c>
      <c r="O1506" t="b">
        <v>0</v>
      </c>
      <c r="P1506">
        <v>138261413</v>
      </c>
      <c r="Q1506" t="s">
        <v>150</v>
      </c>
      <c r="R1506">
        <v>1E-3</v>
      </c>
      <c r="S1506" t="s">
        <v>184</v>
      </c>
      <c r="T1506">
        <v>2016</v>
      </c>
      <c r="U1506" t="s">
        <v>151</v>
      </c>
      <c r="V1506" t="s">
        <v>204</v>
      </c>
      <c r="W1506" t="s">
        <v>154</v>
      </c>
      <c r="X1506" t="s">
        <v>155</v>
      </c>
      <c r="Y1506">
        <v>507500</v>
      </c>
      <c r="Z1506">
        <v>299100</v>
      </c>
      <c r="AA1506">
        <v>-0.41497245145673001</v>
      </c>
      <c r="AB1506">
        <v>52.579097446717</v>
      </c>
    </row>
    <row r="1507" spans="1:28">
      <c r="A1507">
        <v>7299</v>
      </c>
      <c r="B1507">
        <v>1897205</v>
      </c>
      <c r="C1507" t="s">
        <v>164</v>
      </c>
      <c r="D1507" t="s">
        <v>126</v>
      </c>
      <c r="E1507" t="s">
        <v>179</v>
      </c>
      <c r="F1507" t="s">
        <v>118</v>
      </c>
      <c r="G1507">
        <v>43181.442361111112</v>
      </c>
      <c r="H1507" t="s">
        <v>180</v>
      </c>
      <c r="I1507" t="s">
        <v>116</v>
      </c>
      <c r="J1507" t="s">
        <v>146</v>
      </c>
      <c r="K1507" t="s">
        <v>147</v>
      </c>
      <c r="L1507" t="s">
        <v>183</v>
      </c>
      <c r="M1507">
        <v>2.1999999999999999E-2</v>
      </c>
      <c r="N1507" t="s">
        <v>149</v>
      </c>
      <c r="O1507" t="b">
        <v>0</v>
      </c>
      <c r="P1507">
        <v>138261413</v>
      </c>
      <c r="Q1507" t="s">
        <v>150</v>
      </c>
      <c r="R1507">
        <v>1E-3</v>
      </c>
      <c r="S1507" t="s">
        <v>184</v>
      </c>
      <c r="T1507">
        <v>2018</v>
      </c>
      <c r="U1507" t="s">
        <v>151</v>
      </c>
      <c r="V1507" t="s">
        <v>204</v>
      </c>
      <c r="W1507" t="s">
        <v>154</v>
      </c>
      <c r="X1507" t="s">
        <v>155</v>
      </c>
      <c r="Y1507">
        <v>507500</v>
      </c>
      <c r="Z1507">
        <v>299100</v>
      </c>
      <c r="AA1507">
        <v>-0.41497245145673001</v>
      </c>
      <c r="AB1507">
        <v>52.579097446717</v>
      </c>
    </row>
    <row r="1508" spans="1:28">
      <c r="A1508">
        <v>7299</v>
      </c>
      <c r="B1508">
        <v>1915404</v>
      </c>
      <c r="C1508" t="s">
        <v>164</v>
      </c>
      <c r="D1508" t="s">
        <v>126</v>
      </c>
      <c r="E1508" t="s">
        <v>179</v>
      </c>
      <c r="F1508" t="s">
        <v>118</v>
      </c>
      <c r="G1508">
        <v>43388.44027777778</v>
      </c>
      <c r="H1508" t="s">
        <v>180</v>
      </c>
      <c r="I1508" t="s">
        <v>116</v>
      </c>
      <c r="J1508" t="s">
        <v>146</v>
      </c>
      <c r="K1508" t="s">
        <v>147</v>
      </c>
      <c r="L1508" t="s">
        <v>183</v>
      </c>
      <c r="M1508">
        <v>1.7999999999999999E-2</v>
      </c>
      <c r="N1508" t="s">
        <v>149</v>
      </c>
      <c r="O1508" t="b">
        <v>0</v>
      </c>
      <c r="P1508">
        <v>138261413</v>
      </c>
      <c r="Q1508" t="s">
        <v>150</v>
      </c>
      <c r="R1508">
        <v>1E-3</v>
      </c>
      <c r="S1508" t="s">
        <v>184</v>
      </c>
      <c r="T1508">
        <v>2018</v>
      </c>
      <c r="U1508" t="s">
        <v>151</v>
      </c>
      <c r="V1508" t="s">
        <v>225</v>
      </c>
      <c r="W1508" t="s">
        <v>226</v>
      </c>
      <c r="X1508" t="s">
        <v>155</v>
      </c>
      <c r="Y1508">
        <v>500098</v>
      </c>
      <c r="Z1508">
        <v>402866</v>
      </c>
      <c r="AA1508">
        <v>-0.49196935841400102</v>
      </c>
      <c r="AB1508">
        <v>53.512954618294103</v>
      </c>
    </row>
    <row r="1509" spans="1:28">
      <c r="A1509">
        <v>7299</v>
      </c>
      <c r="B1509">
        <v>2020800</v>
      </c>
      <c r="C1509" t="s">
        <v>164</v>
      </c>
      <c r="D1509" t="s">
        <v>126</v>
      </c>
      <c r="E1509" t="s">
        <v>179</v>
      </c>
      <c r="F1509" t="s">
        <v>118</v>
      </c>
      <c r="G1509">
        <v>44830.463194444441</v>
      </c>
      <c r="H1509" t="s">
        <v>180</v>
      </c>
      <c r="I1509" t="s">
        <v>116</v>
      </c>
      <c r="J1509" t="s">
        <v>199</v>
      </c>
      <c r="K1509" t="s">
        <v>200</v>
      </c>
      <c r="L1509" t="s">
        <v>183</v>
      </c>
      <c r="M1509">
        <v>0.05</v>
      </c>
      <c r="N1509" t="s">
        <v>149</v>
      </c>
      <c r="O1509" t="b">
        <v>0</v>
      </c>
      <c r="P1509">
        <v>138261413</v>
      </c>
      <c r="Q1509" t="s">
        <v>150</v>
      </c>
      <c r="R1509">
        <v>1E-3</v>
      </c>
      <c r="S1509" t="s">
        <v>184</v>
      </c>
      <c r="T1509">
        <v>2022</v>
      </c>
      <c r="U1509" t="s">
        <v>151</v>
      </c>
      <c r="V1509" t="s">
        <v>207</v>
      </c>
      <c r="W1509" t="s">
        <v>208</v>
      </c>
      <c r="X1509" t="s">
        <v>155</v>
      </c>
      <c r="Y1509">
        <v>515935</v>
      </c>
      <c r="Z1509">
        <v>253417</v>
      </c>
      <c r="AA1509">
        <v>-0.30632621725807402</v>
      </c>
      <c r="AB1509">
        <v>52.1668520239771</v>
      </c>
    </row>
    <row r="1510" spans="1:28">
      <c r="A1510">
        <v>7299</v>
      </c>
      <c r="B1510">
        <v>5278656</v>
      </c>
      <c r="C1510" t="s">
        <v>164</v>
      </c>
      <c r="D1510" t="s">
        <v>126</v>
      </c>
      <c r="E1510" t="s">
        <v>205</v>
      </c>
      <c r="F1510" t="s">
        <v>112</v>
      </c>
      <c r="G1510">
        <v>43711.532638888886</v>
      </c>
      <c r="H1510" t="s">
        <v>180</v>
      </c>
      <c r="I1510" t="s">
        <v>116</v>
      </c>
      <c r="J1510" t="s">
        <v>256</v>
      </c>
      <c r="K1510" t="s">
        <v>257</v>
      </c>
      <c r="L1510" t="s">
        <v>183</v>
      </c>
      <c r="M1510">
        <v>9.1999999999999998E-3</v>
      </c>
      <c r="N1510" t="s">
        <v>149</v>
      </c>
      <c r="O1510" t="b">
        <v>0</v>
      </c>
      <c r="P1510">
        <v>138261413</v>
      </c>
      <c r="Q1510" t="s">
        <v>150</v>
      </c>
      <c r="R1510">
        <v>1E-3</v>
      </c>
      <c r="S1510" t="s">
        <v>184</v>
      </c>
      <c r="T1510">
        <v>2019</v>
      </c>
      <c r="U1510" t="s">
        <v>151</v>
      </c>
      <c r="V1510" t="s">
        <v>409</v>
      </c>
      <c r="W1510" t="s">
        <v>410</v>
      </c>
      <c r="X1510" t="s">
        <v>155</v>
      </c>
      <c r="Y1510">
        <v>358888</v>
      </c>
      <c r="Z1510">
        <v>430433</v>
      </c>
      <c r="AA1510">
        <v>-2.6252010411042499</v>
      </c>
      <c r="AB1510">
        <v>53.768608279487403</v>
      </c>
    </row>
    <row r="1511" spans="1:28">
      <c r="A1511">
        <v>7299</v>
      </c>
      <c r="B1511">
        <v>1579799</v>
      </c>
      <c r="C1511" t="s">
        <v>164</v>
      </c>
      <c r="D1511" t="s">
        <v>126</v>
      </c>
      <c r="E1511" t="s">
        <v>205</v>
      </c>
      <c r="F1511" t="s">
        <v>112</v>
      </c>
      <c r="G1511">
        <v>44778.57708333333</v>
      </c>
      <c r="H1511" t="s">
        <v>180</v>
      </c>
      <c r="I1511" t="s">
        <v>116</v>
      </c>
      <c r="J1511" t="s">
        <v>228</v>
      </c>
      <c r="K1511" t="s">
        <v>229</v>
      </c>
      <c r="L1511" t="s">
        <v>183</v>
      </c>
      <c r="M1511">
        <v>4.5999999999999999E-3</v>
      </c>
      <c r="N1511" t="s">
        <v>149</v>
      </c>
      <c r="O1511" t="b">
        <v>0</v>
      </c>
      <c r="P1511">
        <v>138261413</v>
      </c>
      <c r="Q1511" t="s">
        <v>150</v>
      </c>
      <c r="R1511">
        <v>1E-3</v>
      </c>
      <c r="S1511" t="s">
        <v>184</v>
      </c>
      <c r="T1511">
        <v>2022</v>
      </c>
      <c r="U1511" t="s">
        <v>151</v>
      </c>
      <c r="V1511" t="s">
        <v>248</v>
      </c>
      <c r="W1511" t="s">
        <v>249</v>
      </c>
      <c r="X1511" t="s">
        <v>155</v>
      </c>
      <c r="Y1511">
        <v>435499</v>
      </c>
      <c r="Z1511">
        <v>117847</v>
      </c>
      <c r="AA1511">
        <v>-1.4959290530529701</v>
      </c>
      <c r="AB1511">
        <v>50.958961874929102</v>
      </c>
    </row>
    <row r="1512" spans="1:28">
      <c r="A1512">
        <v>7299</v>
      </c>
      <c r="B1512">
        <v>2049775</v>
      </c>
      <c r="C1512" t="s">
        <v>164</v>
      </c>
      <c r="D1512" t="s">
        <v>126</v>
      </c>
      <c r="E1512" t="s">
        <v>179</v>
      </c>
      <c r="F1512" t="s">
        <v>118</v>
      </c>
      <c r="G1512">
        <v>45203.59097222222</v>
      </c>
      <c r="H1512" t="s">
        <v>180</v>
      </c>
      <c r="I1512" t="s">
        <v>116</v>
      </c>
      <c r="J1512" t="s">
        <v>181</v>
      </c>
      <c r="K1512" t="s">
        <v>182</v>
      </c>
      <c r="L1512" t="s">
        <v>183</v>
      </c>
      <c r="M1512">
        <v>5.4000000000000003E-3</v>
      </c>
      <c r="N1512" t="s">
        <v>149</v>
      </c>
      <c r="O1512" t="b">
        <v>0</v>
      </c>
      <c r="P1512">
        <v>138261413</v>
      </c>
      <c r="Q1512" t="s">
        <v>150</v>
      </c>
      <c r="R1512">
        <v>1E-3</v>
      </c>
      <c r="S1512" t="s">
        <v>184</v>
      </c>
      <c r="T1512">
        <v>2023</v>
      </c>
      <c r="U1512" t="s">
        <v>151</v>
      </c>
      <c r="V1512" t="s">
        <v>185</v>
      </c>
      <c r="W1512" t="s">
        <v>186</v>
      </c>
      <c r="X1512" t="s">
        <v>155</v>
      </c>
      <c r="Y1512">
        <v>620600</v>
      </c>
      <c r="Z1512">
        <v>309500</v>
      </c>
      <c r="AA1512">
        <v>1.2588812496391699</v>
      </c>
      <c r="AB1512">
        <v>52.638374352215699</v>
      </c>
    </row>
    <row r="1513" spans="1:28">
      <c r="A1513">
        <v>7299</v>
      </c>
      <c r="B1513">
        <v>2006650</v>
      </c>
      <c r="C1513" t="s">
        <v>164</v>
      </c>
      <c r="D1513" t="s">
        <v>126</v>
      </c>
      <c r="E1513" t="s">
        <v>179</v>
      </c>
      <c r="F1513" t="s">
        <v>118</v>
      </c>
      <c r="G1513">
        <v>44662.371527777781</v>
      </c>
      <c r="H1513" t="s">
        <v>180</v>
      </c>
      <c r="I1513" t="s">
        <v>116</v>
      </c>
      <c r="J1513" t="s">
        <v>199</v>
      </c>
      <c r="K1513" t="s">
        <v>200</v>
      </c>
      <c r="L1513" t="s">
        <v>148</v>
      </c>
      <c r="M1513">
        <v>3.9E-2</v>
      </c>
      <c r="N1513" t="s">
        <v>149</v>
      </c>
      <c r="O1513" t="b">
        <v>0</v>
      </c>
      <c r="P1513">
        <v>138261413</v>
      </c>
      <c r="Q1513" t="s">
        <v>150</v>
      </c>
      <c r="R1513">
        <v>1E-3</v>
      </c>
      <c r="S1513" t="s">
        <v>184</v>
      </c>
      <c r="T1513">
        <v>2022</v>
      </c>
      <c r="U1513" t="s">
        <v>151</v>
      </c>
      <c r="V1513" t="s">
        <v>201</v>
      </c>
      <c r="W1513" t="s">
        <v>202</v>
      </c>
      <c r="X1513" t="s">
        <v>155</v>
      </c>
      <c r="Y1513">
        <v>516100</v>
      </c>
      <c r="Z1513">
        <v>253300</v>
      </c>
      <c r="AA1513">
        <v>-0.30395486908298303</v>
      </c>
      <c r="AB1513">
        <v>52.1657659569386</v>
      </c>
    </row>
    <row r="1514" spans="1:28">
      <c r="A1514">
        <v>7299</v>
      </c>
      <c r="B1514">
        <v>1870660</v>
      </c>
      <c r="C1514" t="s">
        <v>164</v>
      </c>
      <c r="D1514" t="s">
        <v>126</v>
      </c>
      <c r="E1514" t="s">
        <v>205</v>
      </c>
      <c r="F1514" t="s">
        <v>112</v>
      </c>
      <c r="G1514">
        <v>42857.588888888888</v>
      </c>
      <c r="H1514" t="s">
        <v>180</v>
      </c>
      <c r="I1514" t="s">
        <v>116</v>
      </c>
      <c r="J1514" t="s">
        <v>146</v>
      </c>
      <c r="K1514" t="s">
        <v>147</v>
      </c>
      <c r="L1514" t="s">
        <v>183</v>
      </c>
      <c r="M1514">
        <v>6.3E-2</v>
      </c>
      <c r="N1514" t="s">
        <v>149</v>
      </c>
      <c r="O1514" t="b">
        <v>0</v>
      </c>
      <c r="P1514">
        <v>138261413</v>
      </c>
      <c r="Q1514" t="s">
        <v>150</v>
      </c>
      <c r="R1514">
        <v>1E-3</v>
      </c>
      <c r="S1514" t="s">
        <v>184</v>
      </c>
      <c r="T1514">
        <v>2017</v>
      </c>
      <c r="U1514" t="s">
        <v>151</v>
      </c>
      <c r="V1514" t="s">
        <v>204</v>
      </c>
      <c r="W1514" t="s">
        <v>154</v>
      </c>
      <c r="X1514" t="s">
        <v>155</v>
      </c>
      <c r="Y1514">
        <v>507500</v>
      </c>
      <c r="Z1514">
        <v>299100</v>
      </c>
      <c r="AA1514">
        <v>-0.41497245145673001</v>
      </c>
      <c r="AB1514">
        <v>52.579097446717</v>
      </c>
    </row>
    <row r="1515" spans="1:28">
      <c r="A1515">
        <v>7299</v>
      </c>
      <c r="B1515">
        <v>1834170</v>
      </c>
      <c r="C1515" t="s">
        <v>164</v>
      </c>
      <c r="D1515" t="s">
        <v>126</v>
      </c>
      <c r="E1515" t="s">
        <v>179</v>
      </c>
      <c r="F1515" t="s">
        <v>118</v>
      </c>
      <c r="G1515">
        <v>42514.402083333334</v>
      </c>
      <c r="H1515" t="s">
        <v>180</v>
      </c>
      <c r="I1515" t="s">
        <v>116</v>
      </c>
      <c r="J1515" t="s">
        <v>199</v>
      </c>
      <c r="K1515" t="s">
        <v>200</v>
      </c>
      <c r="L1515" t="s">
        <v>183</v>
      </c>
      <c r="M1515">
        <v>7.2999999999999995E-2</v>
      </c>
      <c r="N1515" t="s">
        <v>149</v>
      </c>
      <c r="O1515" t="b">
        <v>0</v>
      </c>
      <c r="P1515">
        <v>138261413</v>
      </c>
      <c r="Q1515" t="s">
        <v>150</v>
      </c>
      <c r="R1515">
        <v>1E-3</v>
      </c>
      <c r="S1515" t="s">
        <v>184</v>
      </c>
      <c r="T1515">
        <v>2016</v>
      </c>
      <c r="U1515" t="s">
        <v>151</v>
      </c>
      <c r="V1515" t="s">
        <v>201</v>
      </c>
      <c r="W1515" t="s">
        <v>202</v>
      </c>
      <c r="X1515" t="s">
        <v>155</v>
      </c>
      <c r="Y1515">
        <v>516100</v>
      </c>
      <c r="Z1515">
        <v>253300</v>
      </c>
      <c r="AA1515">
        <v>-0.30395486908298303</v>
      </c>
      <c r="AB1515">
        <v>52.1657659569386</v>
      </c>
    </row>
    <row r="1516" spans="1:28">
      <c r="A1516">
        <v>7299</v>
      </c>
      <c r="B1516">
        <v>1944643</v>
      </c>
      <c r="C1516" t="s">
        <v>164</v>
      </c>
      <c r="D1516" t="s">
        <v>126</v>
      </c>
      <c r="E1516" t="s">
        <v>205</v>
      </c>
      <c r="F1516" t="s">
        <v>112</v>
      </c>
      <c r="G1516">
        <v>43732.595833333333</v>
      </c>
      <c r="H1516" t="s">
        <v>180</v>
      </c>
      <c r="I1516" t="s">
        <v>116</v>
      </c>
      <c r="J1516" t="s">
        <v>181</v>
      </c>
      <c r="K1516" t="s">
        <v>182</v>
      </c>
      <c r="L1516" t="s">
        <v>183</v>
      </c>
      <c r="M1516">
        <v>0.22</v>
      </c>
      <c r="N1516" t="s">
        <v>149</v>
      </c>
      <c r="O1516" t="b">
        <v>0</v>
      </c>
      <c r="P1516">
        <v>138261413</v>
      </c>
      <c r="Q1516" t="s">
        <v>150</v>
      </c>
      <c r="R1516">
        <v>1E-3</v>
      </c>
      <c r="S1516" t="s">
        <v>184</v>
      </c>
      <c r="T1516">
        <v>2019</v>
      </c>
      <c r="U1516" t="s">
        <v>151</v>
      </c>
      <c r="V1516" t="s">
        <v>294</v>
      </c>
      <c r="W1516" t="s">
        <v>295</v>
      </c>
      <c r="X1516" t="s">
        <v>155</v>
      </c>
      <c r="Y1516">
        <v>559388</v>
      </c>
      <c r="Z1516">
        <v>180415</v>
      </c>
      <c r="AA1516">
        <v>0.29492377096999001</v>
      </c>
      <c r="AB1516">
        <v>51.5002030463572</v>
      </c>
    </row>
    <row r="1517" spans="1:28">
      <c r="A1517">
        <v>7299</v>
      </c>
      <c r="B1517">
        <v>1560174</v>
      </c>
      <c r="C1517" t="s">
        <v>164</v>
      </c>
      <c r="D1517" t="s">
        <v>126</v>
      </c>
      <c r="E1517" t="s">
        <v>179</v>
      </c>
      <c r="F1517" t="s">
        <v>118</v>
      </c>
      <c r="G1517">
        <v>42580.64166666667</v>
      </c>
      <c r="H1517" t="s">
        <v>180</v>
      </c>
      <c r="I1517" t="s">
        <v>116</v>
      </c>
      <c r="J1517" t="s">
        <v>165</v>
      </c>
      <c r="K1517" t="s">
        <v>166</v>
      </c>
      <c r="L1517" t="s">
        <v>183</v>
      </c>
      <c r="M1517">
        <v>8.8000000000000005E-3</v>
      </c>
      <c r="N1517" t="s">
        <v>149</v>
      </c>
      <c r="O1517" t="b">
        <v>0</v>
      </c>
      <c r="P1517">
        <v>138261413</v>
      </c>
      <c r="Q1517" t="s">
        <v>150</v>
      </c>
      <c r="R1517">
        <v>1E-3</v>
      </c>
      <c r="S1517" t="s">
        <v>184</v>
      </c>
      <c r="T1517">
        <v>2016</v>
      </c>
      <c r="U1517" t="s">
        <v>151</v>
      </c>
      <c r="V1517" t="s">
        <v>242</v>
      </c>
      <c r="W1517" t="s">
        <v>243</v>
      </c>
      <c r="X1517" t="s">
        <v>155</v>
      </c>
      <c r="Y1517">
        <v>456840</v>
      </c>
      <c r="Z1517">
        <v>455364</v>
      </c>
      <c r="AA1517">
        <v>-1.13455725358881</v>
      </c>
      <c r="AB1517">
        <v>53.991201424557502</v>
      </c>
    </row>
    <row r="1518" spans="1:28">
      <c r="A1518">
        <v>7299</v>
      </c>
      <c r="B1518">
        <v>1797561</v>
      </c>
      <c r="C1518" t="s">
        <v>164</v>
      </c>
      <c r="D1518" t="s">
        <v>126</v>
      </c>
      <c r="E1518" t="s">
        <v>179</v>
      </c>
      <c r="F1518" t="s">
        <v>118</v>
      </c>
      <c r="G1518">
        <v>42150.351388888892</v>
      </c>
      <c r="H1518" t="s">
        <v>180</v>
      </c>
      <c r="I1518" t="s">
        <v>116</v>
      </c>
      <c r="J1518" t="s">
        <v>181</v>
      </c>
      <c r="K1518" t="s">
        <v>182</v>
      </c>
      <c r="L1518" t="s">
        <v>183</v>
      </c>
      <c r="M1518">
        <v>1.7000000000000001E-2</v>
      </c>
      <c r="N1518" t="s">
        <v>149</v>
      </c>
      <c r="O1518" t="b">
        <v>0</v>
      </c>
      <c r="P1518">
        <v>138261413</v>
      </c>
      <c r="Q1518" t="s">
        <v>150</v>
      </c>
      <c r="R1518">
        <v>1E-3</v>
      </c>
      <c r="S1518" t="s">
        <v>184</v>
      </c>
      <c r="T1518">
        <v>2015</v>
      </c>
      <c r="U1518" t="s">
        <v>151</v>
      </c>
      <c r="V1518" t="s">
        <v>188</v>
      </c>
      <c r="W1518" t="s">
        <v>189</v>
      </c>
      <c r="X1518" t="s">
        <v>155</v>
      </c>
      <c r="Y1518">
        <v>636400</v>
      </c>
      <c r="Z1518">
        <v>291600</v>
      </c>
      <c r="AA1518">
        <v>1.4791973795069699</v>
      </c>
      <c r="AB1518">
        <v>52.471107816141703</v>
      </c>
    </row>
    <row r="1519" spans="1:28">
      <c r="A1519">
        <v>7299</v>
      </c>
      <c r="B1519">
        <v>4622588</v>
      </c>
      <c r="C1519" t="s">
        <v>164</v>
      </c>
      <c r="D1519" t="s">
        <v>126</v>
      </c>
      <c r="E1519" t="s">
        <v>179</v>
      </c>
      <c r="F1519" t="s">
        <v>118</v>
      </c>
      <c r="G1519">
        <v>42179.454861111109</v>
      </c>
      <c r="H1519" t="s">
        <v>191</v>
      </c>
      <c r="I1519" t="s">
        <v>119</v>
      </c>
      <c r="J1519" t="s">
        <v>192</v>
      </c>
      <c r="K1519" t="s">
        <v>193</v>
      </c>
      <c r="L1519" t="s">
        <v>183</v>
      </c>
      <c r="M1519">
        <v>2E-3</v>
      </c>
      <c r="N1519" t="s">
        <v>149</v>
      </c>
      <c r="O1519" t="b">
        <v>0</v>
      </c>
      <c r="P1519">
        <v>138261413</v>
      </c>
      <c r="Q1519" t="s">
        <v>150</v>
      </c>
      <c r="R1519">
        <v>1E-3</v>
      </c>
      <c r="S1519" t="s">
        <v>184</v>
      </c>
      <c r="T1519">
        <v>2015</v>
      </c>
      <c r="U1519" t="s">
        <v>151</v>
      </c>
      <c r="V1519" t="s">
        <v>194</v>
      </c>
      <c r="W1519" t="s">
        <v>195</v>
      </c>
      <c r="X1519" t="s">
        <v>155</v>
      </c>
      <c r="Y1519">
        <v>357000</v>
      </c>
      <c r="Z1519">
        <v>237460</v>
      </c>
      <c r="AA1519">
        <v>-2.62823009845419</v>
      </c>
      <c r="AB1519">
        <v>52.033868710239098</v>
      </c>
    </row>
    <row r="1520" spans="1:28">
      <c r="A1520">
        <v>7299</v>
      </c>
      <c r="B1520">
        <v>1914507</v>
      </c>
      <c r="C1520" t="s">
        <v>164</v>
      </c>
      <c r="D1520" t="s">
        <v>126</v>
      </c>
      <c r="E1520" t="s">
        <v>179</v>
      </c>
      <c r="F1520" t="s">
        <v>118</v>
      </c>
      <c r="G1520">
        <v>43371.415972222225</v>
      </c>
      <c r="H1520" t="s">
        <v>180</v>
      </c>
      <c r="I1520" t="s">
        <v>116</v>
      </c>
      <c r="J1520" t="s">
        <v>181</v>
      </c>
      <c r="K1520" t="s">
        <v>182</v>
      </c>
      <c r="L1520" t="s">
        <v>183</v>
      </c>
      <c r="M1520">
        <v>1.4E-2</v>
      </c>
      <c r="N1520" t="s">
        <v>149</v>
      </c>
      <c r="O1520" t="b">
        <v>0</v>
      </c>
      <c r="P1520">
        <v>138261413</v>
      </c>
      <c r="Q1520" t="s">
        <v>150</v>
      </c>
      <c r="R1520">
        <v>1E-3</v>
      </c>
      <c r="S1520" t="s">
        <v>184</v>
      </c>
      <c r="T1520">
        <v>2018</v>
      </c>
      <c r="U1520" t="s">
        <v>151</v>
      </c>
      <c r="V1520" t="s">
        <v>188</v>
      </c>
      <c r="W1520" t="s">
        <v>189</v>
      </c>
      <c r="X1520" t="s">
        <v>155</v>
      </c>
      <c r="Y1520">
        <v>636400</v>
      </c>
      <c r="Z1520">
        <v>291600</v>
      </c>
      <c r="AA1520">
        <v>1.4791973795069699</v>
      </c>
      <c r="AB1520">
        <v>52.471107816141703</v>
      </c>
    </row>
    <row r="1521" spans="1:28">
      <c r="A1521">
        <v>7299</v>
      </c>
      <c r="B1521">
        <v>1980306</v>
      </c>
      <c r="C1521" t="s">
        <v>164</v>
      </c>
      <c r="D1521" t="s">
        <v>126</v>
      </c>
      <c r="E1521" t="s">
        <v>179</v>
      </c>
      <c r="F1521" t="s">
        <v>118</v>
      </c>
      <c r="G1521">
        <v>44308.698611111111</v>
      </c>
      <c r="H1521" t="s">
        <v>180</v>
      </c>
      <c r="I1521" t="s">
        <v>116</v>
      </c>
      <c r="J1521" t="s">
        <v>146</v>
      </c>
      <c r="K1521" t="s">
        <v>147</v>
      </c>
      <c r="L1521" t="s">
        <v>183</v>
      </c>
      <c r="M1521">
        <v>2.4E-2</v>
      </c>
      <c r="N1521" t="s">
        <v>149</v>
      </c>
      <c r="O1521" t="b">
        <v>0</v>
      </c>
      <c r="P1521">
        <v>138261413</v>
      </c>
      <c r="Q1521" t="s">
        <v>150</v>
      </c>
      <c r="R1521">
        <v>1E-3</v>
      </c>
      <c r="S1521" t="s">
        <v>184</v>
      </c>
      <c r="T1521">
        <v>2021</v>
      </c>
      <c r="U1521" t="s">
        <v>151</v>
      </c>
      <c r="V1521" t="s">
        <v>204</v>
      </c>
      <c r="W1521" t="s">
        <v>154</v>
      </c>
      <c r="X1521" t="s">
        <v>155</v>
      </c>
      <c r="Y1521">
        <v>507500</v>
      </c>
      <c r="Z1521">
        <v>299100</v>
      </c>
      <c r="AA1521">
        <v>-0.41497245145673001</v>
      </c>
      <c r="AB1521">
        <v>52.579097446717</v>
      </c>
    </row>
    <row r="1522" spans="1:28">
      <c r="A1522">
        <v>7299</v>
      </c>
      <c r="B1522">
        <v>2003269</v>
      </c>
      <c r="C1522" t="s">
        <v>164</v>
      </c>
      <c r="D1522" t="s">
        <v>126</v>
      </c>
      <c r="E1522" t="s">
        <v>179</v>
      </c>
      <c r="F1522" t="s">
        <v>118</v>
      </c>
      <c r="G1522">
        <v>44617.384027777778</v>
      </c>
      <c r="H1522" t="s">
        <v>180</v>
      </c>
      <c r="I1522" t="s">
        <v>116</v>
      </c>
      <c r="J1522" t="s">
        <v>181</v>
      </c>
      <c r="K1522" t="s">
        <v>182</v>
      </c>
      <c r="L1522" t="s">
        <v>183</v>
      </c>
      <c r="M1522">
        <v>4.4000000000000003E-3</v>
      </c>
      <c r="N1522" t="s">
        <v>149</v>
      </c>
      <c r="O1522" t="b">
        <v>0</v>
      </c>
      <c r="P1522">
        <v>138261413</v>
      </c>
      <c r="Q1522" t="s">
        <v>150</v>
      </c>
      <c r="R1522">
        <v>1E-3</v>
      </c>
      <c r="S1522" t="s">
        <v>184</v>
      </c>
      <c r="T1522">
        <v>2022</v>
      </c>
      <c r="U1522" t="s">
        <v>151</v>
      </c>
      <c r="V1522" t="s">
        <v>188</v>
      </c>
      <c r="W1522" t="s">
        <v>189</v>
      </c>
      <c r="X1522" t="s">
        <v>155</v>
      </c>
      <c r="Y1522">
        <v>636400</v>
      </c>
      <c r="Z1522">
        <v>291600</v>
      </c>
      <c r="AA1522">
        <v>1.4791973795069699</v>
      </c>
      <c r="AB1522">
        <v>52.471107816141703</v>
      </c>
    </row>
    <row r="1523" spans="1:28">
      <c r="A1523">
        <v>7299</v>
      </c>
      <c r="B1523">
        <v>1997584</v>
      </c>
      <c r="C1523" t="s">
        <v>164</v>
      </c>
      <c r="D1523" t="s">
        <v>126</v>
      </c>
      <c r="E1523" t="s">
        <v>179</v>
      </c>
      <c r="F1523" t="s">
        <v>118</v>
      </c>
      <c r="G1523">
        <v>44524.362500000003</v>
      </c>
      <c r="H1523" t="s">
        <v>180</v>
      </c>
      <c r="I1523" t="s">
        <v>116</v>
      </c>
      <c r="J1523" t="s">
        <v>181</v>
      </c>
      <c r="K1523" t="s">
        <v>182</v>
      </c>
      <c r="L1523" t="s">
        <v>183</v>
      </c>
      <c r="M1523">
        <v>0.02</v>
      </c>
      <c r="N1523" t="s">
        <v>149</v>
      </c>
      <c r="O1523" t="b">
        <v>0</v>
      </c>
      <c r="P1523">
        <v>138261413</v>
      </c>
      <c r="Q1523" t="s">
        <v>150</v>
      </c>
      <c r="R1523">
        <v>1E-3</v>
      </c>
      <c r="S1523" t="s">
        <v>184</v>
      </c>
      <c r="T1523">
        <v>2021</v>
      </c>
      <c r="U1523" t="s">
        <v>151</v>
      </c>
      <c r="V1523" t="s">
        <v>188</v>
      </c>
      <c r="W1523" t="s">
        <v>189</v>
      </c>
      <c r="X1523" t="s">
        <v>155</v>
      </c>
      <c r="Y1523">
        <v>636400</v>
      </c>
      <c r="Z1523">
        <v>291600</v>
      </c>
      <c r="AA1523">
        <v>1.4791973795069699</v>
      </c>
      <c r="AB1523">
        <v>52.471107816141703</v>
      </c>
    </row>
    <row r="1524" spans="1:28">
      <c r="A1524">
        <v>7299</v>
      </c>
      <c r="B1524">
        <v>1793323</v>
      </c>
      <c r="C1524" t="s">
        <v>164</v>
      </c>
      <c r="D1524" t="s">
        <v>126</v>
      </c>
      <c r="E1524" t="s">
        <v>179</v>
      </c>
      <c r="F1524" t="s">
        <v>118</v>
      </c>
      <c r="G1524">
        <v>42107.375694444447</v>
      </c>
      <c r="H1524" t="s">
        <v>180</v>
      </c>
      <c r="I1524" t="s">
        <v>116</v>
      </c>
      <c r="J1524" t="s">
        <v>181</v>
      </c>
      <c r="K1524" t="s">
        <v>182</v>
      </c>
      <c r="L1524" t="s">
        <v>183</v>
      </c>
      <c r="M1524">
        <v>1.4E-2</v>
      </c>
      <c r="N1524" t="s">
        <v>149</v>
      </c>
      <c r="O1524" t="b">
        <v>0</v>
      </c>
      <c r="P1524">
        <v>138261413</v>
      </c>
      <c r="Q1524" t="s">
        <v>150</v>
      </c>
      <c r="R1524">
        <v>1E-3</v>
      </c>
      <c r="S1524" t="s">
        <v>184</v>
      </c>
      <c r="T1524">
        <v>2015</v>
      </c>
      <c r="U1524" t="s">
        <v>151</v>
      </c>
      <c r="V1524" t="s">
        <v>188</v>
      </c>
      <c r="W1524" t="s">
        <v>189</v>
      </c>
      <c r="X1524" t="s">
        <v>155</v>
      </c>
      <c r="Y1524">
        <v>636400</v>
      </c>
      <c r="Z1524">
        <v>291600</v>
      </c>
      <c r="AA1524">
        <v>1.4791973795069699</v>
      </c>
      <c r="AB1524">
        <v>52.471107816141703</v>
      </c>
    </row>
    <row r="1525" spans="1:28">
      <c r="A1525">
        <v>7299</v>
      </c>
      <c r="B1525">
        <v>2055696</v>
      </c>
      <c r="C1525" t="s">
        <v>164</v>
      </c>
      <c r="D1525" t="s">
        <v>126</v>
      </c>
      <c r="E1525" t="s">
        <v>179</v>
      </c>
      <c r="F1525" t="s">
        <v>118</v>
      </c>
      <c r="G1525">
        <v>45271.481944444444</v>
      </c>
      <c r="H1525" t="s">
        <v>180</v>
      </c>
      <c r="I1525" t="s">
        <v>116</v>
      </c>
      <c r="J1525" t="s">
        <v>146</v>
      </c>
      <c r="K1525" t="s">
        <v>147</v>
      </c>
      <c r="L1525" t="s">
        <v>148</v>
      </c>
      <c r="M1525">
        <v>9.7000000000000003E-3</v>
      </c>
      <c r="N1525" t="s">
        <v>149</v>
      </c>
      <c r="O1525" t="b">
        <v>0</v>
      </c>
      <c r="P1525">
        <v>138261413</v>
      </c>
      <c r="Q1525" t="s">
        <v>150</v>
      </c>
      <c r="R1525">
        <v>1E-3</v>
      </c>
      <c r="S1525" t="s">
        <v>184</v>
      </c>
      <c r="T1525">
        <v>2023</v>
      </c>
      <c r="U1525" t="s">
        <v>151</v>
      </c>
      <c r="V1525" t="s">
        <v>204</v>
      </c>
      <c r="W1525" t="s">
        <v>154</v>
      </c>
      <c r="X1525" t="s">
        <v>155</v>
      </c>
      <c r="Y1525">
        <v>507500</v>
      </c>
      <c r="Z1525">
        <v>299100</v>
      </c>
      <c r="AA1525">
        <v>-0.41497245145673001</v>
      </c>
      <c r="AB1525">
        <v>52.579097446717</v>
      </c>
    </row>
    <row r="1526" spans="1:28">
      <c r="A1526">
        <v>7299</v>
      </c>
      <c r="B1526">
        <v>1898624</v>
      </c>
      <c r="C1526" t="s">
        <v>164</v>
      </c>
      <c r="D1526" t="s">
        <v>126</v>
      </c>
      <c r="E1526" t="s">
        <v>205</v>
      </c>
      <c r="F1526" t="s">
        <v>112</v>
      </c>
      <c r="G1526">
        <v>43194.512499999997</v>
      </c>
      <c r="H1526" t="s">
        <v>180</v>
      </c>
      <c r="I1526" t="s">
        <v>116</v>
      </c>
      <c r="J1526" t="s">
        <v>146</v>
      </c>
      <c r="K1526" t="s">
        <v>147</v>
      </c>
      <c r="L1526" t="s">
        <v>183</v>
      </c>
      <c r="M1526">
        <v>9.5999999999999992E-3</v>
      </c>
      <c r="N1526" t="s">
        <v>149</v>
      </c>
      <c r="O1526" t="b">
        <v>0</v>
      </c>
      <c r="P1526">
        <v>138261413</v>
      </c>
      <c r="Q1526" t="s">
        <v>150</v>
      </c>
      <c r="R1526">
        <v>1E-3</v>
      </c>
      <c r="S1526" t="s">
        <v>184</v>
      </c>
      <c r="T1526">
        <v>2018</v>
      </c>
      <c r="U1526" t="s">
        <v>151</v>
      </c>
      <c r="V1526" t="s">
        <v>204</v>
      </c>
      <c r="W1526" t="s">
        <v>154</v>
      </c>
      <c r="X1526" t="s">
        <v>155</v>
      </c>
      <c r="Y1526">
        <v>507500</v>
      </c>
      <c r="Z1526">
        <v>299100</v>
      </c>
      <c r="AA1526">
        <v>-0.41497245145673001</v>
      </c>
      <c r="AB1526">
        <v>52.579097446717</v>
      </c>
    </row>
    <row r="1527" spans="1:28">
      <c r="A1527">
        <v>7299</v>
      </c>
      <c r="B1527">
        <v>1811232</v>
      </c>
      <c r="C1527" t="s">
        <v>164</v>
      </c>
      <c r="D1527" t="s">
        <v>126</v>
      </c>
      <c r="E1527" t="s">
        <v>179</v>
      </c>
      <c r="F1527" t="s">
        <v>118</v>
      </c>
      <c r="G1527">
        <v>42278.654166666667</v>
      </c>
      <c r="H1527" t="s">
        <v>180</v>
      </c>
      <c r="I1527" t="s">
        <v>116</v>
      </c>
      <c r="J1527" t="s">
        <v>181</v>
      </c>
      <c r="K1527" t="s">
        <v>182</v>
      </c>
      <c r="L1527" t="s">
        <v>183</v>
      </c>
      <c r="M1527">
        <v>1.6E-2</v>
      </c>
      <c r="N1527" t="s">
        <v>149</v>
      </c>
      <c r="O1527" t="b">
        <v>0</v>
      </c>
      <c r="P1527">
        <v>138261413</v>
      </c>
      <c r="Q1527" t="s">
        <v>150</v>
      </c>
      <c r="R1527">
        <v>1E-3</v>
      </c>
      <c r="S1527" t="s">
        <v>184</v>
      </c>
      <c r="T1527">
        <v>2015</v>
      </c>
      <c r="U1527" t="s">
        <v>151</v>
      </c>
      <c r="V1527" t="s">
        <v>197</v>
      </c>
      <c r="W1527" t="s">
        <v>186</v>
      </c>
      <c r="X1527" t="s">
        <v>155</v>
      </c>
      <c r="Y1527">
        <v>624300</v>
      </c>
      <c r="Z1527">
        <v>306800</v>
      </c>
      <c r="AA1527">
        <v>1.3116346710660201</v>
      </c>
      <c r="AB1527">
        <v>52.6126273253455</v>
      </c>
    </row>
    <row r="1528" spans="1:28">
      <c r="A1528">
        <v>7299</v>
      </c>
      <c r="B1528">
        <v>1942937</v>
      </c>
      <c r="C1528" t="s">
        <v>164</v>
      </c>
      <c r="D1528" t="s">
        <v>126</v>
      </c>
      <c r="E1528" t="s">
        <v>179</v>
      </c>
      <c r="F1528" t="s">
        <v>118</v>
      </c>
      <c r="G1528">
        <v>43705.523611111108</v>
      </c>
      <c r="H1528" t="s">
        <v>180</v>
      </c>
      <c r="I1528" t="s">
        <v>116</v>
      </c>
      <c r="J1528" t="s">
        <v>146</v>
      </c>
      <c r="K1528" t="s">
        <v>147</v>
      </c>
      <c r="L1528" t="s">
        <v>183</v>
      </c>
      <c r="M1528">
        <v>0.01</v>
      </c>
      <c r="N1528" t="s">
        <v>149</v>
      </c>
      <c r="O1528" t="b">
        <v>0</v>
      </c>
      <c r="P1528">
        <v>138261413</v>
      </c>
      <c r="Q1528" t="s">
        <v>150</v>
      </c>
      <c r="R1528">
        <v>1E-3</v>
      </c>
      <c r="S1528" t="s">
        <v>184</v>
      </c>
      <c r="T1528">
        <v>2019</v>
      </c>
      <c r="U1528" t="s">
        <v>151</v>
      </c>
      <c r="V1528" t="s">
        <v>225</v>
      </c>
      <c r="W1528" t="s">
        <v>226</v>
      </c>
      <c r="X1528" t="s">
        <v>155</v>
      </c>
      <c r="Y1528">
        <v>500098</v>
      </c>
      <c r="Z1528">
        <v>402866</v>
      </c>
      <c r="AA1528">
        <v>-0.49196935841400102</v>
      </c>
      <c r="AB1528">
        <v>53.512954618294103</v>
      </c>
    </row>
    <row r="1529" spans="1:28">
      <c r="A1529">
        <v>7299</v>
      </c>
      <c r="B1529">
        <v>3464104</v>
      </c>
      <c r="C1529" t="s">
        <v>164</v>
      </c>
      <c r="D1529" t="s">
        <v>126</v>
      </c>
      <c r="E1529" t="s">
        <v>236</v>
      </c>
      <c r="F1529" t="s">
        <v>115</v>
      </c>
      <c r="G1529">
        <v>44840.65347222222</v>
      </c>
      <c r="H1529" t="s">
        <v>180</v>
      </c>
      <c r="I1529" t="s">
        <v>116</v>
      </c>
      <c r="J1529" t="s">
        <v>251</v>
      </c>
      <c r="K1529" t="s">
        <v>252</v>
      </c>
      <c r="L1529" t="s">
        <v>183</v>
      </c>
      <c r="M1529">
        <v>7.7000000000000002E-3</v>
      </c>
      <c r="N1529" t="s">
        <v>149</v>
      </c>
      <c r="O1529" t="b">
        <v>0</v>
      </c>
      <c r="P1529">
        <v>138261413</v>
      </c>
      <c r="Q1529" t="s">
        <v>150</v>
      </c>
      <c r="R1529">
        <v>1E-3</v>
      </c>
      <c r="S1529" t="s">
        <v>184</v>
      </c>
      <c r="T1529">
        <v>2022</v>
      </c>
      <c r="U1529" t="s">
        <v>151</v>
      </c>
      <c r="V1529" t="s">
        <v>324</v>
      </c>
      <c r="W1529" t="s">
        <v>309</v>
      </c>
      <c r="X1529" t="s">
        <v>155</v>
      </c>
      <c r="Y1529">
        <v>337809</v>
      </c>
      <c r="Z1529">
        <v>155741</v>
      </c>
      <c r="AA1529">
        <v>-2.8933761587814502</v>
      </c>
      <c r="AB1529">
        <v>51.297382868079701</v>
      </c>
    </row>
    <row r="1530" spans="1:28">
      <c r="A1530">
        <v>7299</v>
      </c>
      <c r="B1530">
        <v>4828819</v>
      </c>
      <c r="C1530" t="s">
        <v>164</v>
      </c>
      <c r="D1530" t="s">
        <v>126</v>
      </c>
      <c r="E1530" t="s">
        <v>205</v>
      </c>
      <c r="F1530" t="s">
        <v>112</v>
      </c>
      <c r="G1530">
        <v>45203.474305555559</v>
      </c>
      <c r="H1530" t="s">
        <v>191</v>
      </c>
      <c r="I1530" t="s">
        <v>119</v>
      </c>
      <c r="J1530" t="s">
        <v>192</v>
      </c>
      <c r="K1530" t="s">
        <v>193</v>
      </c>
      <c r="L1530" t="s">
        <v>183</v>
      </c>
      <c r="M1530">
        <v>1.2999999999999999E-3</v>
      </c>
      <c r="N1530" t="s">
        <v>149</v>
      </c>
      <c r="O1530" t="b">
        <v>0</v>
      </c>
      <c r="P1530">
        <v>138261413</v>
      </c>
      <c r="Q1530" t="s">
        <v>150</v>
      </c>
      <c r="R1530">
        <v>1E-3</v>
      </c>
      <c r="S1530" t="s">
        <v>184</v>
      </c>
      <c r="T1530">
        <v>2023</v>
      </c>
      <c r="U1530" t="s">
        <v>151</v>
      </c>
      <c r="V1530" t="s">
        <v>194</v>
      </c>
      <c r="W1530" t="s">
        <v>195</v>
      </c>
      <c r="X1530" t="s">
        <v>155</v>
      </c>
      <c r="Y1530">
        <v>357000</v>
      </c>
      <c r="Z1530">
        <v>237460</v>
      </c>
      <c r="AA1530">
        <v>-2.62823009845419</v>
      </c>
      <c r="AB1530">
        <v>52.033868710239098</v>
      </c>
    </row>
    <row r="1531" spans="1:28">
      <c r="A1531">
        <v>7299</v>
      </c>
      <c r="B1531">
        <v>1868043</v>
      </c>
      <c r="C1531" t="s">
        <v>164</v>
      </c>
      <c r="D1531" t="s">
        <v>126</v>
      </c>
      <c r="E1531" t="s">
        <v>205</v>
      </c>
      <c r="F1531" t="s">
        <v>112</v>
      </c>
      <c r="G1531">
        <v>42828.695138888892</v>
      </c>
      <c r="H1531" t="s">
        <v>180</v>
      </c>
      <c r="I1531" t="s">
        <v>116</v>
      </c>
      <c r="J1531" t="s">
        <v>199</v>
      </c>
      <c r="K1531" t="s">
        <v>200</v>
      </c>
      <c r="L1531" t="s">
        <v>183</v>
      </c>
      <c r="M1531">
        <v>3.1E-2</v>
      </c>
      <c r="N1531" t="s">
        <v>149</v>
      </c>
      <c r="O1531" t="b">
        <v>0</v>
      </c>
      <c r="P1531">
        <v>138261413</v>
      </c>
      <c r="Q1531" t="s">
        <v>150</v>
      </c>
      <c r="R1531">
        <v>1E-3</v>
      </c>
      <c r="S1531" t="s">
        <v>184</v>
      </c>
      <c r="T1531">
        <v>2017</v>
      </c>
      <c r="U1531" t="s">
        <v>151</v>
      </c>
      <c r="V1531" t="s">
        <v>207</v>
      </c>
      <c r="W1531" t="s">
        <v>208</v>
      </c>
      <c r="X1531" t="s">
        <v>155</v>
      </c>
      <c r="Y1531">
        <v>515935</v>
      </c>
      <c r="Z1531">
        <v>253417</v>
      </c>
      <c r="AA1531">
        <v>-0.30632621725807402</v>
      </c>
      <c r="AB1531">
        <v>52.1668520239771</v>
      </c>
    </row>
    <row r="1532" spans="1:28">
      <c r="A1532">
        <v>7299</v>
      </c>
      <c r="B1532">
        <v>1566168</v>
      </c>
      <c r="C1532" t="s">
        <v>164</v>
      </c>
      <c r="D1532" t="s">
        <v>126</v>
      </c>
      <c r="E1532" t="s">
        <v>179</v>
      </c>
      <c r="F1532" t="s">
        <v>118</v>
      </c>
      <c r="G1532">
        <v>42655.61041666667</v>
      </c>
      <c r="H1532" t="s">
        <v>180</v>
      </c>
      <c r="I1532" t="s">
        <v>116</v>
      </c>
      <c r="J1532" t="s">
        <v>165</v>
      </c>
      <c r="K1532" t="s">
        <v>166</v>
      </c>
      <c r="L1532" t="s">
        <v>183</v>
      </c>
      <c r="M1532">
        <v>8.8999999999999999E-3</v>
      </c>
      <c r="N1532" t="s">
        <v>149</v>
      </c>
      <c r="O1532" t="b">
        <v>0</v>
      </c>
      <c r="P1532">
        <v>138261413</v>
      </c>
      <c r="Q1532" t="s">
        <v>150</v>
      </c>
      <c r="R1532">
        <v>1E-3</v>
      </c>
      <c r="S1532" t="s">
        <v>184</v>
      </c>
      <c r="T1532">
        <v>2016</v>
      </c>
      <c r="U1532" t="s">
        <v>151</v>
      </c>
      <c r="V1532" t="s">
        <v>242</v>
      </c>
      <c r="W1532" t="s">
        <v>243</v>
      </c>
      <c r="X1532" t="s">
        <v>155</v>
      </c>
      <c r="Y1532">
        <v>456840</v>
      </c>
      <c r="Z1532">
        <v>455364</v>
      </c>
      <c r="AA1532">
        <v>-1.13455725358881</v>
      </c>
      <c r="AB1532">
        <v>53.991201424557502</v>
      </c>
    </row>
    <row r="1533" spans="1:28">
      <c r="A1533">
        <v>7299</v>
      </c>
      <c r="B1533">
        <v>1697718</v>
      </c>
      <c r="C1533" t="s">
        <v>164</v>
      </c>
      <c r="D1533" t="s">
        <v>126</v>
      </c>
      <c r="E1533" t="s">
        <v>179</v>
      </c>
      <c r="F1533" t="s">
        <v>118</v>
      </c>
      <c r="G1533">
        <v>44658.676388888889</v>
      </c>
      <c r="H1533" t="s">
        <v>180</v>
      </c>
      <c r="I1533" t="s">
        <v>116</v>
      </c>
      <c r="J1533" t="s">
        <v>165</v>
      </c>
      <c r="K1533" t="s">
        <v>166</v>
      </c>
      <c r="L1533" t="s">
        <v>148</v>
      </c>
      <c r="M1533">
        <v>3.7000000000000002E-3</v>
      </c>
      <c r="N1533" t="s">
        <v>149</v>
      </c>
      <c r="O1533" t="b">
        <v>0</v>
      </c>
      <c r="P1533">
        <v>138261413</v>
      </c>
      <c r="Q1533" t="s">
        <v>150</v>
      </c>
      <c r="R1533">
        <v>1E-3</v>
      </c>
      <c r="S1533" t="s">
        <v>184</v>
      </c>
      <c r="T1533">
        <v>2022</v>
      </c>
      <c r="U1533" t="s">
        <v>151</v>
      </c>
      <c r="V1533" t="s">
        <v>264</v>
      </c>
      <c r="W1533" t="s">
        <v>243</v>
      </c>
      <c r="X1533" t="s">
        <v>155</v>
      </c>
      <c r="Y1533">
        <v>459334</v>
      </c>
      <c r="Z1533">
        <v>444561</v>
      </c>
      <c r="AA1533">
        <v>-1.0986183304297801</v>
      </c>
      <c r="AB1533">
        <v>53.893839137414503</v>
      </c>
    </row>
    <row r="1534" spans="1:28">
      <c r="A1534">
        <v>7299</v>
      </c>
      <c r="B1534">
        <v>4600741</v>
      </c>
      <c r="C1534" t="s">
        <v>164</v>
      </c>
      <c r="D1534" t="s">
        <v>126</v>
      </c>
      <c r="E1534" t="s">
        <v>179</v>
      </c>
      <c r="F1534" t="s">
        <v>118</v>
      </c>
      <c r="G1534">
        <v>41920.521527777775</v>
      </c>
      <c r="H1534" t="s">
        <v>180</v>
      </c>
      <c r="I1534" t="s">
        <v>116</v>
      </c>
      <c r="J1534" t="s">
        <v>192</v>
      </c>
      <c r="K1534" t="s">
        <v>193</v>
      </c>
      <c r="L1534" t="s">
        <v>183</v>
      </c>
      <c r="M1534">
        <v>6.0000000000000001E-3</v>
      </c>
      <c r="N1534" t="s">
        <v>149</v>
      </c>
      <c r="O1534" t="b">
        <v>0</v>
      </c>
      <c r="P1534">
        <v>138261413</v>
      </c>
      <c r="Q1534" t="s">
        <v>150</v>
      </c>
      <c r="R1534">
        <v>1E-3</v>
      </c>
      <c r="S1534" t="s">
        <v>184</v>
      </c>
      <c r="T1534">
        <v>2014</v>
      </c>
      <c r="U1534" t="s">
        <v>151</v>
      </c>
      <c r="V1534" t="s">
        <v>277</v>
      </c>
      <c r="W1534" t="s">
        <v>278</v>
      </c>
      <c r="X1534" t="s">
        <v>155</v>
      </c>
      <c r="Y1534">
        <v>383550</v>
      </c>
      <c r="Z1534">
        <v>252450</v>
      </c>
      <c r="AA1534">
        <v>-2.2419417969467799</v>
      </c>
      <c r="AB1534">
        <v>52.170064339376403</v>
      </c>
    </row>
    <row r="1535" spans="1:28">
      <c r="A1535">
        <v>7299</v>
      </c>
      <c r="B1535">
        <v>4663473</v>
      </c>
      <c r="C1535" t="s">
        <v>164</v>
      </c>
      <c r="D1535" t="s">
        <v>126</v>
      </c>
      <c r="E1535" t="s">
        <v>205</v>
      </c>
      <c r="F1535" t="s">
        <v>112</v>
      </c>
      <c r="G1535">
        <v>42675.631944444445</v>
      </c>
      <c r="H1535" t="s">
        <v>191</v>
      </c>
      <c r="I1535" t="s">
        <v>119</v>
      </c>
      <c r="J1535" t="s">
        <v>192</v>
      </c>
      <c r="K1535" t="s">
        <v>193</v>
      </c>
      <c r="L1535" t="s">
        <v>183</v>
      </c>
      <c r="M1535">
        <v>5.3E-3</v>
      </c>
      <c r="N1535" t="s">
        <v>149</v>
      </c>
      <c r="O1535" t="b">
        <v>0</v>
      </c>
      <c r="P1535">
        <v>138261413</v>
      </c>
      <c r="Q1535" t="s">
        <v>150</v>
      </c>
      <c r="R1535">
        <v>1E-3</v>
      </c>
      <c r="S1535" t="s">
        <v>184</v>
      </c>
      <c r="T1535">
        <v>2016</v>
      </c>
      <c r="U1535" t="s">
        <v>151</v>
      </c>
      <c r="V1535" t="s">
        <v>194</v>
      </c>
      <c r="W1535" t="s">
        <v>195</v>
      </c>
      <c r="X1535" t="s">
        <v>155</v>
      </c>
      <c r="Y1535">
        <v>357000</v>
      </c>
      <c r="Z1535">
        <v>237460</v>
      </c>
      <c r="AA1535">
        <v>-2.62823009845419</v>
      </c>
      <c r="AB1535">
        <v>52.033868710239098</v>
      </c>
    </row>
    <row r="1536" spans="1:28">
      <c r="A1536">
        <v>7299</v>
      </c>
      <c r="B1536">
        <v>1949604</v>
      </c>
      <c r="C1536" t="s">
        <v>164</v>
      </c>
      <c r="D1536" t="s">
        <v>126</v>
      </c>
      <c r="E1536" t="s">
        <v>179</v>
      </c>
      <c r="F1536" t="s">
        <v>118</v>
      </c>
      <c r="G1536">
        <v>43781.57916666667</v>
      </c>
      <c r="H1536" t="s">
        <v>180</v>
      </c>
      <c r="I1536" t="s">
        <v>116</v>
      </c>
      <c r="J1536" t="s">
        <v>199</v>
      </c>
      <c r="K1536" t="s">
        <v>200</v>
      </c>
      <c r="L1536" t="s">
        <v>183</v>
      </c>
      <c r="M1536">
        <v>1.6E-2</v>
      </c>
      <c r="N1536" t="s">
        <v>149</v>
      </c>
      <c r="O1536" t="b">
        <v>0</v>
      </c>
      <c r="P1536">
        <v>138261413</v>
      </c>
      <c r="Q1536" t="s">
        <v>150</v>
      </c>
      <c r="R1536">
        <v>1E-3</v>
      </c>
      <c r="S1536" t="s">
        <v>184</v>
      </c>
      <c r="T1536">
        <v>2019</v>
      </c>
      <c r="U1536" t="s">
        <v>151</v>
      </c>
      <c r="V1536" t="s">
        <v>207</v>
      </c>
      <c r="W1536" t="s">
        <v>208</v>
      </c>
      <c r="X1536" t="s">
        <v>155</v>
      </c>
      <c r="Y1536">
        <v>515935</v>
      </c>
      <c r="Z1536">
        <v>253417</v>
      </c>
      <c r="AA1536">
        <v>-0.30632621725807402</v>
      </c>
      <c r="AB1536">
        <v>52.1668520239771</v>
      </c>
    </row>
    <row r="1537" spans="1:28">
      <c r="A1537">
        <v>7299</v>
      </c>
      <c r="B1537">
        <v>1776822</v>
      </c>
      <c r="C1537" t="s">
        <v>164</v>
      </c>
      <c r="D1537" t="s">
        <v>126</v>
      </c>
      <c r="E1537" t="s">
        <v>179</v>
      </c>
      <c r="F1537" t="s">
        <v>118</v>
      </c>
      <c r="G1537">
        <v>41941.654166666667</v>
      </c>
      <c r="H1537" t="s">
        <v>180</v>
      </c>
      <c r="I1537" t="s">
        <v>116</v>
      </c>
      <c r="J1537" t="s">
        <v>181</v>
      </c>
      <c r="K1537" t="s">
        <v>182</v>
      </c>
      <c r="L1537" t="s">
        <v>183</v>
      </c>
      <c r="M1537">
        <v>1.7999999999999999E-2</v>
      </c>
      <c r="N1537" t="s">
        <v>149</v>
      </c>
      <c r="O1537" t="b">
        <v>0</v>
      </c>
      <c r="P1537">
        <v>138261413</v>
      </c>
      <c r="Q1537" t="s">
        <v>150</v>
      </c>
      <c r="R1537">
        <v>1E-3</v>
      </c>
      <c r="S1537" t="s">
        <v>184</v>
      </c>
      <c r="T1537">
        <v>2014</v>
      </c>
      <c r="U1537" t="s">
        <v>151</v>
      </c>
      <c r="V1537" t="s">
        <v>197</v>
      </c>
      <c r="W1537" t="s">
        <v>186</v>
      </c>
      <c r="X1537" t="s">
        <v>155</v>
      </c>
      <c r="Y1537">
        <v>624300</v>
      </c>
      <c r="Z1537">
        <v>306800</v>
      </c>
      <c r="AA1537">
        <v>1.3116346710660201</v>
      </c>
      <c r="AB1537">
        <v>52.6126273253455</v>
      </c>
    </row>
    <row r="1538" spans="1:28">
      <c r="A1538">
        <v>7299</v>
      </c>
      <c r="B1538">
        <v>1862591</v>
      </c>
      <c r="C1538" t="s">
        <v>164</v>
      </c>
      <c r="D1538" t="s">
        <v>126</v>
      </c>
      <c r="E1538" t="s">
        <v>179</v>
      </c>
      <c r="F1538" t="s">
        <v>118</v>
      </c>
      <c r="G1538">
        <v>42772.421527777777</v>
      </c>
      <c r="H1538" t="s">
        <v>180</v>
      </c>
      <c r="I1538" t="s">
        <v>116</v>
      </c>
      <c r="J1538" t="s">
        <v>199</v>
      </c>
      <c r="K1538" t="s">
        <v>200</v>
      </c>
      <c r="L1538" t="s">
        <v>183</v>
      </c>
      <c r="M1538">
        <v>4.2999999999999997E-2</v>
      </c>
      <c r="N1538" t="s">
        <v>149</v>
      </c>
      <c r="O1538" t="b">
        <v>0</v>
      </c>
      <c r="P1538">
        <v>138261413</v>
      </c>
      <c r="Q1538" t="s">
        <v>150</v>
      </c>
      <c r="R1538">
        <v>1E-3</v>
      </c>
      <c r="S1538" t="s">
        <v>184</v>
      </c>
      <c r="T1538">
        <v>2017</v>
      </c>
      <c r="U1538" t="s">
        <v>151</v>
      </c>
      <c r="V1538" t="s">
        <v>201</v>
      </c>
      <c r="W1538" t="s">
        <v>202</v>
      </c>
      <c r="X1538" t="s">
        <v>155</v>
      </c>
      <c r="Y1538">
        <v>516100</v>
      </c>
      <c r="Z1538">
        <v>253300</v>
      </c>
      <c r="AA1538">
        <v>-0.30395486908298303</v>
      </c>
      <c r="AB1538">
        <v>52.1657659569386</v>
      </c>
    </row>
    <row r="1539" spans="1:28">
      <c r="A1539">
        <v>7299</v>
      </c>
      <c r="B1539">
        <v>1807250</v>
      </c>
      <c r="C1539" t="s">
        <v>164</v>
      </c>
      <c r="D1539" t="s">
        <v>126</v>
      </c>
      <c r="E1539" t="s">
        <v>179</v>
      </c>
      <c r="F1539" t="s">
        <v>118</v>
      </c>
      <c r="G1539">
        <v>42243.428472222222</v>
      </c>
      <c r="H1539" t="s">
        <v>180</v>
      </c>
      <c r="I1539" t="s">
        <v>116</v>
      </c>
      <c r="J1539" t="s">
        <v>181</v>
      </c>
      <c r="K1539" t="s">
        <v>182</v>
      </c>
      <c r="L1539" t="s">
        <v>183</v>
      </c>
      <c r="M1539">
        <v>1.0999999999999999E-2</v>
      </c>
      <c r="N1539" t="s">
        <v>149</v>
      </c>
      <c r="O1539" t="b">
        <v>0</v>
      </c>
      <c r="P1539">
        <v>138261413</v>
      </c>
      <c r="Q1539" t="s">
        <v>150</v>
      </c>
      <c r="R1539">
        <v>1E-3</v>
      </c>
      <c r="S1539" t="s">
        <v>184</v>
      </c>
      <c r="T1539">
        <v>2015</v>
      </c>
      <c r="U1539" t="s">
        <v>151</v>
      </c>
      <c r="V1539" t="s">
        <v>185</v>
      </c>
      <c r="W1539" t="s">
        <v>186</v>
      </c>
      <c r="X1539" t="s">
        <v>155</v>
      </c>
      <c r="Y1539">
        <v>620600</v>
      </c>
      <c r="Z1539">
        <v>309500</v>
      </c>
      <c r="AA1539">
        <v>1.2588812496391699</v>
      </c>
      <c r="AB1539">
        <v>52.638374352215699</v>
      </c>
    </row>
    <row r="1540" spans="1:28">
      <c r="A1540">
        <v>7299</v>
      </c>
      <c r="B1540">
        <v>5353253</v>
      </c>
      <c r="C1540" t="s">
        <v>164</v>
      </c>
      <c r="D1540" t="s">
        <v>126</v>
      </c>
      <c r="E1540" t="s">
        <v>236</v>
      </c>
      <c r="F1540" t="s">
        <v>115</v>
      </c>
      <c r="G1540">
        <v>45273.444444444445</v>
      </c>
      <c r="H1540" t="s">
        <v>180</v>
      </c>
      <c r="I1540" t="s">
        <v>116</v>
      </c>
      <c r="J1540" t="s">
        <v>215</v>
      </c>
      <c r="K1540" t="s">
        <v>216</v>
      </c>
      <c r="L1540" t="s">
        <v>183</v>
      </c>
      <c r="M1540">
        <v>5.8999999999999999E-3</v>
      </c>
      <c r="N1540" t="s">
        <v>149</v>
      </c>
      <c r="O1540" t="b">
        <v>0</v>
      </c>
      <c r="P1540">
        <v>138261413</v>
      </c>
      <c r="Q1540" t="s">
        <v>150</v>
      </c>
      <c r="R1540">
        <v>1E-3</v>
      </c>
      <c r="S1540" t="s">
        <v>184</v>
      </c>
      <c r="T1540">
        <v>2023</v>
      </c>
      <c r="U1540" t="s">
        <v>151</v>
      </c>
      <c r="V1540" t="s">
        <v>217</v>
      </c>
      <c r="W1540" t="s">
        <v>218</v>
      </c>
      <c r="X1540" t="s">
        <v>155</v>
      </c>
      <c r="Y1540">
        <v>376325</v>
      </c>
      <c r="Z1540">
        <v>405313</v>
      </c>
      <c r="AA1540">
        <v>-2.35874412504654</v>
      </c>
      <c r="AB1540">
        <v>53.543918148915097</v>
      </c>
    </row>
    <row r="1541" spans="1:28">
      <c r="A1541">
        <v>7299</v>
      </c>
      <c r="B1541">
        <v>1984564</v>
      </c>
      <c r="C1541" t="s">
        <v>164</v>
      </c>
      <c r="D1541" t="s">
        <v>126</v>
      </c>
      <c r="E1541" t="s">
        <v>179</v>
      </c>
      <c r="F1541" t="s">
        <v>118</v>
      </c>
      <c r="G1541">
        <v>44364.571527777778</v>
      </c>
      <c r="H1541" t="s">
        <v>180</v>
      </c>
      <c r="I1541" t="s">
        <v>116</v>
      </c>
      <c r="J1541" t="s">
        <v>181</v>
      </c>
      <c r="K1541" t="s">
        <v>182</v>
      </c>
      <c r="L1541" t="s">
        <v>183</v>
      </c>
      <c r="M1541">
        <v>6.1999999999999998E-3</v>
      </c>
      <c r="N1541" t="s">
        <v>149</v>
      </c>
      <c r="O1541" t="b">
        <v>0</v>
      </c>
      <c r="P1541">
        <v>138261413</v>
      </c>
      <c r="Q1541" t="s">
        <v>150</v>
      </c>
      <c r="R1541">
        <v>1E-3</v>
      </c>
      <c r="S1541" t="s">
        <v>184</v>
      </c>
      <c r="T1541">
        <v>2021</v>
      </c>
      <c r="U1541" t="s">
        <v>151</v>
      </c>
      <c r="V1541" t="s">
        <v>185</v>
      </c>
      <c r="W1541" t="s">
        <v>186</v>
      </c>
      <c r="X1541" t="s">
        <v>155</v>
      </c>
      <c r="Y1541">
        <v>620600</v>
      </c>
      <c r="Z1541">
        <v>309500</v>
      </c>
      <c r="AA1541">
        <v>1.2588812496391699</v>
      </c>
      <c r="AB1541">
        <v>52.638374352215699</v>
      </c>
    </row>
    <row r="1542" spans="1:28">
      <c r="A1542">
        <v>7299</v>
      </c>
      <c r="B1542">
        <v>1832792</v>
      </c>
      <c r="C1542" t="s">
        <v>164</v>
      </c>
      <c r="D1542" t="s">
        <v>126</v>
      </c>
      <c r="E1542" t="s">
        <v>205</v>
      </c>
      <c r="F1542" t="s">
        <v>112</v>
      </c>
      <c r="G1542">
        <v>42510.444444444445</v>
      </c>
      <c r="H1542" t="s">
        <v>180</v>
      </c>
      <c r="I1542" t="s">
        <v>116</v>
      </c>
      <c r="J1542" t="s">
        <v>146</v>
      </c>
      <c r="K1542" t="s">
        <v>147</v>
      </c>
      <c r="L1542" t="s">
        <v>183</v>
      </c>
      <c r="M1542">
        <v>6.0000000000000001E-3</v>
      </c>
      <c r="N1542" t="s">
        <v>149</v>
      </c>
      <c r="O1542" t="b">
        <v>0</v>
      </c>
      <c r="P1542">
        <v>138261413</v>
      </c>
      <c r="Q1542" t="s">
        <v>150</v>
      </c>
      <c r="R1542">
        <v>1E-3</v>
      </c>
      <c r="S1542" t="s">
        <v>184</v>
      </c>
      <c r="T1542">
        <v>2016</v>
      </c>
      <c r="U1542" t="s">
        <v>151</v>
      </c>
      <c r="V1542" t="s">
        <v>225</v>
      </c>
      <c r="W1542" t="s">
        <v>226</v>
      </c>
      <c r="X1542" t="s">
        <v>155</v>
      </c>
      <c r="Y1542">
        <v>500098</v>
      </c>
      <c r="Z1542">
        <v>402866</v>
      </c>
      <c r="AA1542">
        <v>-0.49196935841400102</v>
      </c>
      <c r="AB1542">
        <v>53.512954618294103</v>
      </c>
    </row>
    <row r="1543" spans="1:28">
      <c r="A1543">
        <v>7299</v>
      </c>
      <c r="B1543">
        <v>1867921</v>
      </c>
      <c r="C1543" t="s">
        <v>164</v>
      </c>
      <c r="D1543" t="s">
        <v>126</v>
      </c>
      <c r="E1543" t="s">
        <v>179</v>
      </c>
      <c r="F1543" t="s">
        <v>118</v>
      </c>
      <c r="G1543">
        <v>42824.411111111112</v>
      </c>
      <c r="H1543" t="s">
        <v>180</v>
      </c>
      <c r="I1543" t="s">
        <v>116</v>
      </c>
      <c r="J1543" t="s">
        <v>146</v>
      </c>
      <c r="K1543" t="s">
        <v>147</v>
      </c>
      <c r="L1543" t="s">
        <v>183</v>
      </c>
      <c r="M1543">
        <v>3.2000000000000001E-2</v>
      </c>
      <c r="N1543" t="s">
        <v>149</v>
      </c>
      <c r="O1543" t="b">
        <v>0</v>
      </c>
      <c r="P1543">
        <v>138261413</v>
      </c>
      <c r="Q1543" t="s">
        <v>150</v>
      </c>
      <c r="R1543">
        <v>1E-3</v>
      </c>
      <c r="S1543" t="s">
        <v>184</v>
      </c>
      <c r="T1543">
        <v>2017</v>
      </c>
      <c r="U1543" t="s">
        <v>151</v>
      </c>
      <c r="V1543" t="s">
        <v>204</v>
      </c>
      <c r="W1543" t="s">
        <v>154</v>
      </c>
      <c r="X1543" t="s">
        <v>155</v>
      </c>
      <c r="Y1543">
        <v>507500</v>
      </c>
      <c r="Z1543">
        <v>299100</v>
      </c>
      <c r="AA1543">
        <v>-0.41497245145673001</v>
      </c>
      <c r="AB1543">
        <v>52.579097446717</v>
      </c>
    </row>
    <row r="1544" spans="1:28">
      <c r="A1544">
        <v>7299</v>
      </c>
      <c r="B1544">
        <v>1922217</v>
      </c>
      <c r="C1544" t="s">
        <v>164</v>
      </c>
      <c r="D1544" t="s">
        <v>126</v>
      </c>
      <c r="E1544" t="s">
        <v>205</v>
      </c>
      <c r="F1544" t="s">
        <v>112</v>
      </c>
      <c r="G1544">
        <v>43469.412499999999</v>
      </c>
      <c r="H1544" t="s">
        <v>180</v>
      </c>
      <c r="I1544" t="s">
        <v>116</v>
      </c>
      <c r="J1544" t="s">
        <v>181</v>
      </c>
      <c r="K1544" t="s">
        <v>182</v>
      </c>
      <c r="L1544" t="s">
        <v>183</v>
      </c>
      <c r="M1544">
        <v>9.4999999999999998E-3</v>
      </c>
      <c r="N1544" t="s">
        <v>149</v>
      </c>
      <c r="O1544" t="b">
        <v>0</v>
      </c>
      <c r="P1544">
        <v>138261413</v>
      </c>
      <c r="Q1544" t="s">
        <v>150</v>
      </c>
      <c r="R1544">
        <v>1E-3</v>
      </c>
      <c r="S1544" t="s">
        <v>184</v>
      </c>
      <c r="T1544">
        <v>2019</v>
      </c>
      <c r="U1544" t="s">
        <v>151</v>
      </c>
      <c r="V1544" t="s">
        <v>188</v>
      </c>
      <c r="W1544" t="s">
        <v>189</v>
      </c>
      <c r="X1544" t="s">
        <v>155</v>
      </c>
      <c r="Y1544">
        <v>636400</v>
      </c>
      <c r="Z1544">
        <v>291600</v>
      </c>
      <c r="AA1544">
        <v>1.4791973795069699</v>
      </c>
      <c r="AB1544">
        <v>52.471107816141703</v>
      </c>
    </row>
    <row r="1545" spans="1:28">
      <c r="A1545">
        <v>7299</v>
      </c>
      <c r="B1545">
        <v>1943146</v>
      </c>
      <c r="C1545" t="s">
        <v>164</v>
      </c>
      <c r="D1545" t="s">
        <v>126</v>
      </c>
      <c r="E1545" t="s">
        <v>179</v>
      </c>
      <c r="F1545" t="s">
        <v>118</v>
      </c>
      <c r="G1545">
        <v>43706.632638888892</v>
      </c>
      <c r="H1545" t="s">
        <v>180</v>
      </c>
      <c r="I1545" t="s">
        <v>116</v>
      </c>
      <c r="J1545" t="s">
        <v>199</v>
      </c>
      <c r="K1545" t="s">
        <v>200</v>
      </c>
      <c r="L1545" t="s">
        <v>183</v>
      </c>
      <c r="M1545">
        <v>8.3000000000000004E-2</v>
      </c>
      <c r="N1545" t="s">
        <v>149</v>
      </c>
      <c r="O1545" t="b">
        <v>0</v>
      </c>
      <c r="P1545">
        <v>138261413</v>
      </c>
      <c r="Q1545" t="s">
        <v>150</v>
      </c>
      <c r="R1545">
        <v>1E-3</v>
      </c>
      <c r="S1545" t="s">
        <v>184</v>
      </c>
      <c r="T1545">
        <v>2019</v>
      </c>
      <c r="U1545" t="s">
        <v>151</v>
      </c>
      <c r="V1545" t="s">
        <v>207</v>
      </c>
      <c r="W1545" t="s">
        <v>208</v>
      </c>
      <c r="X1545" t="s">
        <v>155</v>
      </c>
      <c r="Y1545">
        <v>515935</v>
      </c>
      <c r="Z1545">
        <v>253417</v>
      </c>
      <c r="AA1545">
        <v>-0.30632621725807402</v>
      </c>
      <c r="AB1545">
        <v>52.1668520239771</v>
      </c>
    </row>
    <row r="1546" spans="1:28">
      <c r="A1546">
        <v>7299</v>
      </c>
      <c r="B1546">
        <v>1829786</v>
      </c>
      <c r="C1546" t="s">
        <v>164</v>
      </c>
      <c r="D1546" t="s">
        <v>126</v>
      </c>
      <c r="E1546" t="s">
        <v>179</v>
      </c>
      <c r="F1546" t="s">
        <v>118</v>
      </c>
      <c r="G1546">
        <v>42481.39166666667</v>
      </c>
      <c r="H1546" t="s">
        <v>180</v>
      </c>
      <c r="I1546" t="s">
        <v>116</v>
      </c>
      <c r="J1546" t="s">
        <v>181</v>
      </c>
      <c r="K1546" t="s">
        <v>182</v>
      </c>
      <c r="L1546" t="s">
        <v>183</v>
      </c>
      <c r="M1546">
        <v>0.01</v>
      </c>
      <c r="N1546" t="s">
        <v>149</v>
      </c>
      <c r="O1546" t="b">
        <v>0</v>
      </c>
      <c r="P1546">
        <v>138261413</v>
      </c>
      <c r="Q1546" t="s">
        <v>150</v>
      </c>
      <c r="R1546">
        <v>1E-3</v>
      </c>
      <c r="S1546" t="s">
        <v>184</v>
      </c>
      <c r="T1546">
        <v>2016</v>
      </c>
      <c r="U1546" t="s">
        <v>151</v>
      </c>
      <c r="V1546" t="s">
        <v>188</v>
      </c>
      <c r="W1546" t="s">
        <v>189</v>
      </c>
      <c r="X1546" t="s">
        <v>155</v>
      </c>
      <c r="Y1546">
        <v>636400</v>
      </c>
      <c r="Z1546">
        <v>291600</v>
      </c>
      <c r="AA1546">
        <v>1.4791973795069699</v>
      </c>
      <c r="AB1546">
        <v>52.471107816141703</v>
      </c>
    </row>
    <row r="1547" spans="1:28">
      <c r="A1547">
        <v>7299</v>
      </c>
      <c r="B1547">
        <v>1777044</v>
      </c>
      <c r="C1547" t="s">
        <v>164</v>
      </c>
      <c r="D1547" t="s">
        <v>126</v>
      </c>
      <c r="E1547" t="s">
        <v>205</v>
      </c>
      <c r="F1547" t="s">
        <v>112</v>
      </c>
      <c r="G1547">
        <v>41946.581944444442</v>
      </c>
      <c r="H1547" t="s">
        <v>180</v>
      </c>
      <c r="I1547" t="s">
        <v>116</v>
      </c>
      <c r="J1547" t="s">
        <v>181</v>
      </c>
      <c r="K1547" t="s">
        <v>182</v>
      </c>
      <c r="L1547" t="s">
        <v>183</v>
      </c>
      <c r="M1547">
        <v>0.01</v>
      </c>
      <c r="N1547" t="s">
        <v>149</v>
      </c>
      <c r="O1547" t="b">
        <v>0</v>
      </c>
      <c r="P1547">
        <v>138261413</v>
      </c>
      <c r="Q1547" t="s">
        <v>150</v>
      </c>
      <c r="R1547">
        <v>1E-3</v>
      </c>
      <c r="S1547" t="s">
        <v>184</v>
      </c>
      <c r="T1547">
        <v>2014</v>
      </c>
      <c r="U1547" t="s">
        <v>151</v>
      </c>
      <c r="V1547" t="s">
        <v>185</v>
      </c>
      <c r="W1547" t="s">
        <v>186</v>
      </c>
      <c r="X1547" t="s">
        <v>155</v>
      </c>
      <c r="Y1547">
        <v>620600</v>
      </c>
      <c r="Z1547">
        <v>309500</v>
      </c>
      <c r="AA1547">
        <v>1.2588812496391699</v>
      </c>
      <c r="AB1547">
        <v>52.638374352215699</v>
      </c>
    </row>
    <row r="1548" spans="1:28">
      <c r="A1548">
        <v>7299</v>
      </c>
      <c r="B1548">
        <v>1979948</v>
      </c>
      <c r="C1548" t="s">
        <v>164</v>
      </c>
      <c r="D1548" t="s">
        <v>126</v>
      </c>
      <c r="E1548" t="s">
        <v>179</v>
      </c>
      <c r="F1548" t="s">
        <v>118</v>
      </c>
      <c r="G1548">
        <v>44292.510416666664</v>
      </c>
      <c r="H1548" t="s">
        <v>180</v>
      </c>
      <c r="I1548" t="s">
        <v>116</v>
      </c>
      <c r="J1548" t="s">
        <v>199</v>
      </c>
      <c r="K1548" t="s">
        <v>200</v>
      </c>
      <c r="L1548" t="s">
        <v>183</v>
      </c>
      <c r="M1548">
        <v>3.3000000000000002E-2</v>
      </c>
      <c r="N1548" t="s">
        <v>149</v>
      </c>
      <c r="O1548" t="b">
        <v>0</v>
      </c>
      <c r="P1548">
        <v>138261413</v>
      </c>
      <c r="Q1548" t="s">
        <v>150</v>
      </c>
      <c r="R1548">
        <v>1E-3</v>
      </c>
      <c r="S1548" t="s">
        <v>184</v>
      </c>
      <c r="T1548">
        <v>2021</v>
      </c>
      <c r="U1548" t="s">
        <v>151</v>
      </c>
      <c r="V1548" t="s">
        <v>207</v>
      </c>
      <c r="W1548" t="s">
        <v>208</v>
      </c>
      <c r="X1548" t="s">
        <v>155</v>
      </c>
      <c r="Y1548">
        <v>515935</v>
      </c>
      <c r="Z1548">
        <v>253417</v>
      </c>
      <c r="AA1548">
        <v>-0.30632621725807402</v>
      </c>
      <c r="AB1548">
        <v>52.1668520239771</v>
      </c>
    </row>
    <row r="1549" spans="1:28">
      <c r="A1549">
        <v>7299</v>
      </c>
      <c r="B1549">
        <v>1793926</v>
      </c>
      <c r="C1549" t="s">
        <v>164</v>
      </c>
      <c r="D1549" t="s">
        <v>126</v>
      </c>
      <c r="E1549" t="s">
        <v>179</v>
      </c>
      <c r="F1549" t="s">
        <v>118</v>
      </c>
      <c r="G1549">
        <v>42114.606944444444</v>
      </c>
      <c r="H1549" t="s">
        <v>180</v>
      </c>
      <c r="I1549" t="s">
        <v>116</v>
      </c>
      <c r="J1549" t="s">
        <v>181</v>
      </c>
      <c r="K1549" t="s">
        <v>182</v>
      </c>
      <c r="L1549" t="s">
        <v>183</v>
      </c>
      <c r="M1549">
        <v>1.7000000000000001E-2</v>
      </c>
      <c r="N1549" t="s">
        <v>149</v>
      </c>
      <c r="O1549" t="b">
        <v>0</v>
      </c>
      <c r="P1549">
        <v>138261413</v>
      </c>
      <c r="Q1549" t="s">
        <v>150</v>
      </c>
      <c r="R1549">
        <v>1E-3</v>
      </c>
      <c r="S1549" t="s">
        <v>184</v>
      </c>
      <c r="T1549">
        <v>2015</v>
      </c>
      <c r="U1549" t="s">
        <v>151</v>
      </c>
      <c r="V1549" t="s">
        <v>188</v>
      </c>
      <c r="W1549" t="s">
        <v>189</v>
      </c>
      <c r="X1549" t="s">
        <v>155</v>
      </c>
      <c r="Y1549">
        <v>636400</v>
      </c>
      <c r="Z1549">
        <v>291600</v>
      </c>
      <c r="AA1549">
        <v>1.4791973795069699</v>
      </c>
      <c r="AB1549">
        <v>52.471107816141703</v>
      </c>
    </row>
    <row r="1550" spans="1:28">
      <c r="A1550">
        <v>7299</v>
      </c>
      <c r="B1550">
        <v>1951854</v>
      </c>
      <c r="C1550" t="s">
        <v>164</v>
      </c>
      <c r="D1550" t="s">
        <v>126</v>
      </c>
      <c r="E1550" t="s">
        <v>205</v>
      </c>
      <c r="F1550" t="s">
        <v>112</v>
      </c>
      <c r="G1550">
        <v>43801.34375</v>
      </c>
      <c r="H1550" t="s">
        <v>180</v>
      </c>
      <c r="I1550" t="s">
        <v>116</v>
      </c>
      <c r="J1550" t="s">
        <v>181</v>
      </c>
      <c r="K1550" t="s">
        <v>182</v>
      </c>
      <c r="L1550" t="s">
        <v>183</v>
      </c>
      <c r="M1550">
        <v>5.4000000000000003E-3</v>
      </c>
      <c r="N1550" t="s">
        <v>149</v>
      </c>
      <c r="O1550" t="b">
        <v>0</v>
      </c>
      <c r="P1550">
        <v>138261413</v>
      </c>
      <c r="Q1550" t="s">
        <v>150</v>
      </c>
      <c r="R1550">
        <v>1E-3</v>
      </c>
      <c r="S1550" t="s">
        <v>184</v>
      </c>
      <c r="T1550">
        <v>2019</v>
      </c>
      <c r="U1550" t="s">
        <v>151</v>
      </c>
      <c r="V1550" t="s">
        <v>188</v>
      </c>
      <c r="W1550" t="s">
        <v>189</v>
      </c>
      <c r="X1550" t="s">
        <v>155</v>
      </c>
      <c r="Y1550">
        <v>636400</v>
      </c>
      <c r="Z1550">
        <v>291600</v>
      </c>
      <c r="AA1550">
        <v>1.4791973795069699</v>
      </c>
      <c r="AB1550">
        <v>52.471107816141703</v>
      </c>
    </row>
    <row r="1551" spans="1:28">
      <c r="A1551">
        <v>7299</v>
      </c>
      <c r="B1551">
        <v>1951480</v>
      </c>
      <c r="C1551" t="s">
        <v>164</v>
      </c>
      <c r="D1551" t="s">
        <v>126</v>
      </c>
      <c r="E1551" t="s">
        <v>179</v>
      </c>
      <c r="F1551" t="s">
        <v>118</v>
      </c>
      <c r="G1551">
        <v>43794.522222222222</v>
      </c>
      <c r="H1551" t="s">
        <v>180</v>
      </c>
      <c r="I1551" t="s">
        <v>116</v>
      </c>
      <c r="J1551" t="s">
        <v>181</v>
      </c>
      <c r="K1551" t="s">
        <v>182</v>
      </c>
      <c r="L1551" t="s">
        <v>183</v>
      </c>
      <c r="M1551">
        <v>6.4999999999999997E-3</v>
      </c>
      <c r="N1551" t="s">
        <v>149</v>
      </c>
      <c r="O1551" t="b">
        <v>0</v>
      </c>
      <c r="P1551">
        <v>138261413</v>
      </c>
      <c r="Q1551" t="s">
        <v>150</v>
      </c>
      <c r="R1551">
        <v>1E-3</v>
      </c>
      <c r="S1551" t="s">
        <v>184</v>
      </c>
      <c r="T1551">
        <v>2019</v>
      </c>
      <c r="U1551" t="s">
        <v>151</v>
      </c>
      <c r="V1551" t="s">
        <v>185</v>
      </c>
      <c r="W1551" t="s">
        <v>186</v>
      </c>
      <c r="X1551" t="s">
        <v>155</v>
      </c>
      <c r="Y1551">
        <v>620600</v>
      </c>
      <c r="Z1551">
        <v>309500</v>
      </c>
      <c r="AA1551">
        <v>1.2588812496391699</v>
      </c>
      <c r="AB1551">
        <v>52.638374352215699</v>
      </c>
    </row>
    <row r="1552" spans="1:28">
      <c r="A1552">
        <v>7299</v>
      </c>
      <c r="B1552">
        <v>2019478</v>
      </c>
      <c r="C1552" t="s">
        <v>164</v>
      </c>
      <c r="D1552" t="s">
        <v>126</v>
      </c>
      <c r="E1552" t="s">
        <v>179</v>
      </c>
      <c r="F1552" t="s">
        <v>118</v>
      </c>
      <c r="G1552">
        <v>44827.5</v>
      </c>
      <c r="H1552" t="s">
        <v>180</v>
      </c>
      <c r="I1552" t="s">
        <v>116</v>
      </c>
      <c r="J1552" t="s">
        <v>199</v>
      </c>
      <c r="K1552" t="s">
        <v>200</v>
      </c>
      <c r="L1552" t="s">
        <v>183</v>
      </c>
      <c r="M1552">
        <v>8.2000000000000003E-2</v>
      </c>
      <c r="N1552" t="s">
        <v>149</v>
      </c>
      <c r="O1552" t="b">
        <v>0</v>
      </c>
      <c r="P1552">
        <v>138261413</v>
      </c>
      <c r="Q1552" t="s">
        <v>150</v>
      </c>
      <c r="R1552">
        <v>1E-3</v>
      </c>
      <c r="S1552" t="s">
        <v>184</v>
      </c>
      <c r="T1552">
        <v>2022</v>
      </c>
      <c r="U1552" t="s">
        <v>151</v>
      </c>
      <c r="V1552" t="s">
        <v>207</v>
      </c>
      <c r="W1552" t="s">
        <v>208</v>
      </c>
      <c r="X1552" t="s">
        <v>155</v>
      </c>
      <c r="Y1552">
        <v>515935</v>
      </c>
      <c r="Z1552">
        <v>253417</v>
      </c>
      <c r="AA1552">
        <v>-0.30632621725807402</v>
      </c>
      <c r="AB1552">
        <v>52.1668520239771</v>
      </c>
    </row>
    <row r="1553" spans="1:28">
      <c r="A1553">
        <v>7299</v>
      </c>
      <c r="B1553">
        <v>3467360</v>
      </c>
      <c r="C1553" t="s">
        <v>164</v>
      </c>
      <c r="D1553" t="s">
        <v>126</v>
      </c>
      <c r="E1553" t="s">
        <v>236</v>
      </c>
      <c r="F1553" t="s">
        <v>115</v>
      </c>
      <c r="G1553">
        <v>44882.539583333331</v>
      </c>
      <c r="H1553" t="s">
        <v>180</v>
      </c>
      <c r="I1553" t="s">
        <v>116</v>
      </c>
      <c r="J1553" t="s">
        <v>251</v>
      </c>
      <c r="K1553" t="s">
        <v>252</v>
      </c>
      <c r="L1553" t="s">
        <v>183</v>
      </c>
      <c r="M1553">
        <v>3.0999999999999999E-3</v>
      </c>
      <c r="N1553" t="s">
        <v>149</v>
      </c>
      <c r="O1553" t="b">
        <v>0</v>
      </c>
      <c r="P1553">
        <v>138261413</v>
      </c>
      <c r="Q1553" t="s">
        <v>150</v>
      </c>
      <c r="R1553">
        <v>1E-3</v>
      </c>
      <c r="S1553" t="s">
        <v>184</v>
      </c>
      <c r="T1553">
        <v>2022</v>
      </c>
      <c r="U1553" t="s">
        <v>151</v>
      </c>
      <c r="V1553" t="s">
        <v>324</v>
      </c>
      <c r="W1553" t="s">
        <v>309</v>
      </c>
      <c r="X1553" t="s">
        <v>155</v>
      </c>
      <c r="Y1553">
        <v>337809</v>
      </c>
      <c r="Z1553">
        <v>155741</v>
      </c>
      <c r="AA1553">
        <v>-2.8933761587814502</v>
      </c>
      <c r="AB1553">
        <v>51.297382868079701</v>
      </c>
    </row>
    <row r="1554" spans="1:28">
      <c r="A1554">
        <v>7299</v>
      </c>
      <c r="B1554">
        <v>1902205</v>
      </c>
      <c r="C1554" t="s">
        <v>164</v>
      </c>
      <c r="D1554" t="s">
        <v>126</v>
      </c>
      <c r="E1554" t="s">
        <v>179</v>
      </c>
      <c r="F1554" t="s">
        <v>118</v>
      </c>
      <c r="G1554">
        <v>43238.574305555558</v>
      </c>
      <c r="H1554" t="s">
        <v>180</v>
      </c>
      <c r="I1554" t="s">
        <v>116</v>
      </c>
      <c r="J1554" t="s">
        <v>146</v>
      </c>
      <c r="K1554" t="s">
        <v>147</v>
      </c>
      <c r="L1554" t="s">
        <v>183</v>
      </c>
      <c r="M1554">
        <v>3.3000000000000002E-2</v>
      </c>
      <c r="N1554" t="s">
        <v>149</v>
      </c>
      <c r="O1554" t="b">
        <v>0</v>
      </c>
      <c r="P1554">
        <v>138261413</v>
      </c>
      <c r="Q1554" t="s">
        <v>150</v>
      </c>
      <c r="R1554">
        <v>1E-3</v>
      </c>
      <c r="S1554" t="s">
        <v>184</v>
      </c>
      <c r="T1554">
        <v>2018</v>
      </c>
      <c r="U1554" t="s">
        <v>151</v>
      </c>
      <c r="V1554" t="s">
        <v>204</v>
      </c>
      <c r="W1554" t="s">
        <v>154</v>
      </c>
      <c r="X1554" t="s">
        <v>155</v>
      </c>
      <c r="Y1554">
        <v>507500</v>
      </c>
      <c r="Z1554">
        <v>299100</v>
      </c>
      <c r="AA1554">
        <v>-0.41497245145673001</v>
      </c>
      <c r="AB1554">
        <v>52.579097446717</v>
      </c>
    </row>
    <row r="1555" spans="1:28">
      <c r="A1555">
        <v>7299</v>
      </c>
      <c r="B1555">
        <v>1860420</v>
      </c>
      <c r="C1555" t="s">
        <v>164</v>
      </c>
      <c r="D1555" t="s">
        <v>126</v>
      </c>
      <c r="E1555" t="s">
        <v>179</v>
      </c>
      <c r="F1555" t="s">
        <v>118</v>
      </c>
      <c r="G1555">
        <v>42747.571527777778</v>
      </c>
      <c r="H1555" t="s">
        <v>180</v>
      </c>
      <c r="I1555" t="s">
        <v>116</v>
      </c>
      <c r="J1555" t="s">
        <v>181</v>
      </c>
      <c r="K1555" t="s">
        <v>182</v>
      </c>
      <c r="L1555" t="s">
        <v>183</v>
      </c>
      <c r="M1555">
        <v>2.8000000000000001E-2</v>
      </c>
      <c r="N1555" t="s">
        <v>149</v>
      </c>
      <c r="O1555" t="b">
        <v>0</v>
      </c>
      <c r="P1555">
        <v>138261413</v>
      </c>
      <c r="Q1555" t="s">
        <v>150</v>
      </c>
      <c r="R1555">
        <v>1E-3</v>
      </c>
      <c r="S1555" t="s">
        <v>184</v>
      </c>
      <c r="T1555">
        <v>2017</v>
      </c>
      <c r="U1555" t="s">
        <v>151</v>
      </c>
      <c r="V1555" t="s">
        <v>185</v>
      </c>
      <c r="W1555" t="s">
        <v>186</v>
      </c>
      <c r="X1555" t="s">
        <v>155</v>
      </c>
      <c r="Y1555">
        <v>620600</v>
      </c>
      <c r="Z1555">
        <v>309500</v>
      </c>
      <c r="AA1555">
        <v>1.2588812496391699</v>
      </c>
      <c r="AB1555">
        <v>52.638374352215699</v>
      </c>
    </row>
    <row r="1556" spans="1:28">
      <c r="A1556">
        <v>7299</v>
      </c>
      <c r="B1556">
        <v>4739846</v>
      </c>
      <c r="C1556" t="s">
        <v>164</v>
      </c>
      <c r="D1556" t="s">
        <v>126</v>
      </c>
      <c r="E1556" t="s">
        <v>205</v>
      </c>
      <c r="F1556" t="s">
        <v>112</v>
      </c>
      <c r="G1556">
        <v>43746.460416666669</v>
      </c>
      <c r="H1556" t="s">
        <v>180</v>
      </c>
      <c r="I1556" t="s">
        <v>116</v>
      </c>
      <c r="J1556" t="s">
        <v>192</v>
      </c>
      <c r="K1556" t="s">
        <v>193</v>
      </c>
      <c r="L1556" t="s">
        <v>148</v>
      </c>
      <c r="M1556">
        <v>7.4999999999999997E-2</v>
      </c>
      <c r="N1556" t="s">
        <v>149</v>
      </c>
      <c r="O1556" t="b">
        <v>0</v>
      </c>
      <c r="P1556">
        <v>138261413</v>
      </c>
      <c r="Q1556" t="s">
        <v>150</v>
      </c>
      <c r="R1556">
        <v>1E-3</v>
      </c>
      <c r="S1556" t="s">
        <v>184</v>
      </c>
      <c r="T1556">
        <v>2019</v>
      </c>
      <c r="U1556" t="s">
        <v>151</v>
      </c>
      <c r="V1556" t="s">
        <v>412</v>
      </c>
      <c r="W1556" t="s">
        <v>413</v>
      </c>
      <c r="X1556" t="s">
        <v>155</v>
      </c>
      <c r="Y1556">
        <v>381270</v>
      </c>
      <c r="Z1556">
        <v>270790</v>
      </c>
      <c r="AA1556">
        <v>-2.27630210230316</v>
      </c>
      <c r="AB1556">
        <v>52.334871492664497</v>
      </c>
    </row>
    <row r="1557" spans="1:28">
      <c r="A1557">
        <v>7299</v>
      </c>
      <c r="B1557">
        <v>1832146</v>
      </c>
      <c r="C1557" t="s">
        <v>164</v>
      </c>
      <c r="D1557" t="s">
        <v>126</v>
      </c>
      <c r="E1557" t="s">
        <v>179</v>
      </c>
      <c r="F1557" t="s">
        <v>118</v>
      </c>
      <c r="G1557">
        <v>42502.431250000001</v>
      </c>
      <c r="H1557" t="s">
        <v>180</v>
      </c>
      <c r="I1557" t="s">
        <v>116</v>
      </c>
      <c r="J1557" t="s">
        <v>199</v>
      </c>
      <c r="K1557" t="s">
        <v>200</v>
      </c>
      <c r="L1557" t="s">
        <v>183</v>
      </c>
      <c r="M1557">
        <v>4.1000000000000002E-2</v>
      </c>
      <c r="N1557" t="s">
        <v>149</v>
      </c>
      <c r="O1557" t="b">
        <v>0</v>
      </c>
      <c r="P1557">
        <v>138261413</v>
      </c>
      <c r="Q1557" t="s">
        <v>150</v>
      </c>
      <c r="R1557">
        <v>1E-3</v>
      </c>
      <c r="S1557" t="s">
        <v>184</v>
      </c>
      <c r="T1557">
        <v>2016</v>
      </c>
      <c r="U1557" t="s">
        <v>151</v>
      </c>
      <c r="V1557" t="s">
        <v>207</v>
      </c>
      <c r="W1557" t="s">
        <v>208</v>
      </c>
      <c r="X1557" t="s">
        <v>155</v>
      </c>
      <c r="Y1557">
        <v>515935</v>
      </c>
      <c r="Z1557">
        <v>253417</v>
      </c>
      <c r="AA1557">
        <v>-0.30632621725807402</v>
      </c>
      <c r="AB1557">
        <v>52.1668520239771</v>
      </c>
    </row>
    <row r="1558" spans="1:28">
      <c r="A1558">
        <v>7299</v>
      </c>
      <c r="B1558">
        <v>1981595</v>
      </c>
      <c r="C1558" t="s">
        <v>164</v>
      </c>
      <c r="D1558" t="s">
        <v>126</v>
      </c>
      <c r="E1558" t="s">
        <v>179</v>
      </c>
      <c r="F1558" t="s">
        <v>118</v>
      </c>
      <c r="G1558">
        <v>44320.473611111112</v>
      </c>
      <c r="H1558" t="s">
        <v>180</v>
      </c>
      <c r="I1558" t="s">
        <v>116</v>
      </c>
      <c r="J1558" t="s">
        <v>199</v>
      </c>
      <c r="K1558" t="s">
        <v>200</v>
      </c>
      <c r="L1558" t="s">
        <v>183</v>
      </c>
      <c r="M1558">
        <v>3.4000000000000002E-2</v>
      </c>
      <c r="N1558" t="s">
        <v>149</v>
      </c>
      <c r="O1558" t="b">
        <v>0</v>
      </c>
      <c r="P1558">
        <v>138261413</v>
      </c>
      <c r="Q1558" t="s">
        <v>150</v>
      </c>
      <c r="R1558">
        <v>1E-3</v>
      </c>
      <c r="S1558" t="s">
        <v>184</v>
      </c>
      <c r="T1558">
        <v>2021</v>
      </c>
      <c r="U1558" t="s">
        <v>151</v>
      </c>
      <c r="V1558" t="s">
        <v>207</v>
      </c>
      <c r="W1558" t="s">
        <v>208</v>
      </c>
      <c r="X1558" t="s">
        <v>155</v>
      </c>
      <c r="Y1558">
        <v>515935</v>
      </c>
      <c r="Z1558">
        <v>253417</v>
      </c>
      <c r="AA1558">
        <v>-0.30632621725807402</v>
      </c>
      <c r="AB1558">
        <v>52.1668520239771</v>
      </c>
    </row>
    <row r="1559" spans="1:28">
      <c r="A1559">
        <v>7299</v>
      </c>
      <c r="B1559">
        <v>1805333</v>
      </c>
      <c r="C1559" t="s">
        <v>164</v>
      </c>
      <c r="D1559" t="s">
        <v>126</v>
      </c>
      <c r="E1559" t="s">
        <v>179</v>
      </c>
      <c r="F1559" t="s">
        <v>118</v>
      </c>
      <c r="G1559">
        <v>42220.615972222222</v>
      </c>
      <c r="H1559" t="s">
        <v>180</v>
      </c>
      <c r="I1559" t="s">
        <v>116</v>
      </c>
      <c r="J1559" t="s">
        <v>181</v>
      </c>
      <c r="K1559" t="s">
        <v>182</v>
      </c>
      <c r="L1559" t="s">
        <v>183</v>
      </c>
      <c r="M1559">
        <v>3.3000000000000002E-2</v>
      </c>
      <c r="N1559" t="s">
        <v>149</v>
      </c>
      <c r="O1559" t="b">
        <v>0</v>
      </c>
      <c r="P1559">
        <v>138261413</v>
      </c>
      <c r="Q1559" t="s">
        <v>150</v>
      </c>
      <c r="R1559">
        <v>1E-3</v>
      </c>
      <c r="S1559" t="s">
        <v>184</v>
      </c>
      <c r="T1559">
        <v>2015</v>
      </c>
      <c r="U1559" t="s">
        <v>151</v>
      </c>
      <c r="V1559" t="s">
        <v>197</v>
      </c>
      <c r="W1559" t="s">
        <v>186</v>
      </c>
      <c r="X1559" t="s">
        <v>155</v>
      </c>
      <c r="Y1559">
        <v>624300</v>
      </c>
      <c r="Z1559">
        <v>306800</v>
      </c>
      <c r="AA1559">
        <v>1.3116346710660201</v>
      </c>
      <c r="AB1559">
        <v>52.6126273253455</v>
      </c>
    </row>
    <row r="1560" spans="1:28">
      <c r="A1560">
        <v>7299</v>
      </c>
      <c r="B1560">
        <v>2030006</v>
      </c>
      <c r="C1560" t="s">
        <v>164</v>
      </c>
      <c r="D1560" t="s">
        <v>126</v>
      </c>
      <c r="E1560" t="s">
        <v>179</v>
      </c>
      <c r="F1560" t="s">
        <v>118</v>
      </c>
      <c r="G1560">
        <v>44971.411805555559</v>
      </c>
      <c r="H1560" t="s">
        <v>180</v>
      </c>
      <c r="I1560" t="s">
        <v>116</v>
      </c>
      <c r="J1560" t="s">
        <v>199</v>
      </c>
      <c r="K1560" t="s">
        <v>200</v>
      </c>
      <c r="L1560" t="s">
        <v>183</v>
      </c>
      <c r="M1560">
        <v>3.3000000000000002E-2</v>
      </c>
      <c r="N1560" t="s">
        <v>149</v>
      </c>
      <c r="O1560" t="b">
        <v>0</v>
      </c>
      <c r="P1560">
        <v>138261413</v>
      </c>
      <c r="Q1560" t="s">
        <v>150</v>
      </c>
      <c r="R1560">
        <v>1E-3</v>
      </c>
      <c r="S1560" t="s">
        <v>184</v>
      </c>
      <c r="T1560">
        <v>2023</v>
      </c>
      <c r="U1560" t="s">
        <v>151</v>
      </c>
      <c r="V1560" t="s">
        <v>207</v>
      </c>
      <c r="W1560" t="s">
        <v>208</v>
      </c>
      <c r="X1560" t="s">
        <v>155</v>
      </c>
      <c r="Y1560">
        <v>515935</v>
      </c>
      <c r="Z1560">
        <v>253417</v>
      </c>
      <c r="AA1560">
        <v>-0.30632621725807402</v>
      </c>
      <c r="AB1560">
        <v>52.1668520239771</v>
      </c>
    </row>
    <row r="1561" spans="1:28">
      <c r="A1561">
        <v>7299</v>
      </c>
      <c r="B1561">
        <v>1929141</v>
      </c>
      <c r="C1561" t="s">
        <v>164</v>
      </c>
      <c r="D1561" t="s">
        <v>126</v>
      </c>
      <c r="E1561" t="s">
        <v>205</v>
      </c>
      <c r="F1561" t="s">
        <v>112</v>
      </c>
      <c r="G1561">
        <v>43558.625694444447</v>
      </c>
      <c r="H1561" t="s">
        <v>180</v>
      </c>
      <c r="I1561" t="s">
        <v>116</v>
      </c>
      <c r="J1561" t="s">
        <v>181</v>
      </c>
      <c r="K1561" t="s">
        <v>182</v>
      </c>
      <c r="L1561" t="s">
        <v>183</v>
      </c>
      <c r="M1561">
        <v>9.4000000000000004E-3</v>
      </c>
      <c r="N1561" t="s">
        <v>149</v>
      </c>
      <c r="O1561" t="b">
        <v>0</v>
      </c>
      <c r="P1561">
        <v>138261413</v>
      </c>
      <c r="Q1561" t="s">
        <v>150</v>
      </c>
      <c r="R1561">
        <v>1E-3</v>
      </c>
      <c r="S1561" t="s">
        <v>184</v>
      </c>
      <c r="T1561">
        <v>2019</v>
      </c>
      <c r="U1561" t="s">
        <v>151</v>
      </c>
      <c r="V1561" t="s">
        <v>185</v>
      </c>
      <c r="W1561" t="s">
        <v>186</v>
      </c>
      <c r="X1561" t="s">
        <v>155</v>
      </c>
      <c r="Y1561">
        <v>620600</v>
      </c>
      <c r="Z1561">
        <v>309500</v>
      </c>
      <c r="AA1561">
        <v>1.2588812496391699</v>
      </c>
      <c r="AB1561">
        <v>52.638374352215699</v>
      </c>
    </row>
    <row r="1562" spans="1:28">
      <c r="A1562">
        <v>7299</v>
      </c>
      <c r="B1562">
        <v>4615799</v>
      </c>
      <c r="C1562" t="s">
        <v>164</v>
      </c>
      <c r="D1562" t="s">
        <v>126</v>
      </c>
      <c r="E1562" t="s">
        <v>179</v>
      </c>
      <c r="F1562" t="s">
        <v>118</v>
      </c>
      <c r="G1562">
        <v>42095.618055555555</v>
      </c>
      <c r="H1562" t="s">
        <v>191</v>
      </c>
      <c r="I1562" t="s">
        <v>119</v>
      </c>
      <c r="J1562" t="s">
        <v>192</v>
      </c>
      <c r="K1562" t="s">
        <v>193</v>
      </c>
      <c r="L1562" t="s">
        <v>183</v>
      </c>
      <c r="M1562">
        <v>1.1999999999999999E-3</v>
      </c>
      <c r="N1562" t="s">
        <v>149</v>
      </c>
      <c r="O1562" t="b">
        <v>0</v>
      </c>
      <c r="P1562">
        <v>138261413</v>
      </c>
      <c r="Q1562" t="s">
        <v>150</v>
      </c>
      <c r="R1562">
        <v>1E-3</v>
      </c>
      <c r="S1562" t="s">
        <v>184</v>
      </c>
      <c r="T1562">
        <v>2015</v>
      </c>
      <c r="U1562" t="s">
        <v>151</v>
      </c>
      <c r="V1562" t="s">
        <v>194</v>
      </c>
      <c r="W1562" t="s">
        <v>195</v>
      </c>
      <c r="X1562" t="s">
        <v>155</v>
      </c>
      <c r="Y1562">
        <v>357000</v>
      </c>
      <c r="Z1562">
        <v>237460</v>
      </c>
      <c r="AA1562">
        <v>-2.62823009845419</v>
      </c>
      <c r="AB1562">
        <v>52.033868710239098</v>
      </c>
    </row>
    <row r="1563" spans="1:28">
      <c r="A1563">
        <v>7299</v>
      </c>
      <c r="B1563">
        <v>2060571</v>
      </c>
      <c r="C1563" t="s">
        <v>164</v>
      </c>
      <c r="D1563" t="s">
        <v>126</v>
      </c>
      <c r="E1563" t="s">
        <v>179</v>
      </c>
      <c r="F1563" t="s">
        <v>118</v>
      </c>
      <c r="G1563">
        <v>45336.4</v>
      </c>
      <c r="H1563" t="s">
        <v>180</v>
      </c>
      <c r="I1563" t="s">
        <v>116</v>
      </c>
      <c r="J1563" t="s">
        <v>146</v>
      </c>
      <c r="K1563" t="s">
        <v>147</v>
      </c>
      <c r="L1563" t="s">
        <v>183</v>
      </c>
      <c r="M1563">
        <v>8.8999999999999999E-3</v>
      </c>
      <c r="N1563" t="s">
        <v>149</v>
      </c>
      <c r="O1563" t="b">
        <v>0</v>
      </c>
      <c r="P1563">
        <v>138261413</v>
      </c>
      <c r="Q1563" t="s">
        <v>150</v>
      </c>
      <c r="R1563">
        <v>1E-3</v>
      </c>
      <c r="S1563" t="s">
        <v>184</v>
      </c>
      <c r="T1563">
        <v>2024</v>
      </c>
      <c r="U1563" t="s">
        <v>151</v>
      </c>
      <c r="V1563" t="s">
        <v>204</v>
      </c>
      <c r="W1563" t="s">
        <v>154</v>
      </c>
      <c r="X1563" t="s">
        <v>155</v>
      </c>
      <c r="Y1563">
        <v>507500</v>
      </c>
      <c r="Z1563">
        <v>299100</v>
      </c>
      <c r="AA1563">
        <v>-0.41497245145673001</v>
      </c>
      <c r="AB1563">
        <v>52.579097446717</v>
      </c>
    </row>
    <row r="1564" spans="1:28">
      <c r="A1564">
        <v>7299</v>
      </c>
      <c r="B1564">
        <v>1808929</v>
      </c>
      <c r="C1564" t="s">
        <v>164</v>
      </c>
      <c r="D1564" t="s">
        <v>126</v>
      </c>
      <c r="E1564" t="s">
        <v>179</v>
      </c>
      <c r="F1564" t="s">
        <v>118</v>
      </c>
      <c r="G1564">
        <v>42254.509722222225</v>
      </c>
      <c r="H1564" t="s">
        <v>180</v>
      </c>
      <c r="I1564" t="s">
        <v>116</v>
      </c>
      <c r="J1564" t="s">
        <v>181</v>
      </c>
      <c r="K1564" t="s">
        <v>182</v>
      </c>
      <c r="L1564" t="s">
        <v>183</v>
      </c>
      <c r="M1564">
        <v>8.9999999999999993E-3</v>
      </c>
      <c r="N1564" t="s">
        <v>149</v>
      </c>
      <c r="O1564" t="b">
        <v>0</v>
      </c>
      <c r="P1564">
        <v>138261413</v>
      </c>
      <c r="Q1564" t="s">
        <v>150</v>
      </c>
      <c r="R1564">
        <v>1E-3</v>
      </c>
      <c r="S1564" t="s">
        <v>184</v>
      </c>
      <c r="T1564">
        <v>2015</v>
      </c>
      <c r="U1564" t="s">
        <v>151</v>
      </c>
      <c r="V1564" t="s">
        <v>185</v>
      </c>
      <c r="W1564" t="s">
        <v>186</v>
      </c>
      <c r="X1564" t="s">
        <v>155</v>
      </c>
      <c r="Y1564">
        <v>620600</v>
      </c>
      <c r="Z1564">
        <v>309500</v>
      </c>
      <c r="AA1564">
        <v>1.2588812496391699</v>
      </c>
      <c r="AB1564">
        <v>52.638374352215699</v>
      </c>
    </row>
    <row r="1565" spans="1:28">
      <c r="A1565">
        <v>7299</v>
      </c>
      <c r="B1565">
        <v>1613741</v>
      </c>
      <c r="C1565" t="s">
        <v>164</v>
      </c>
      <c r="D1565" t="s">
        <v>126</v>
      </c>
      <c r="E1565" t="s">
        <v>236</v>
      </c>
      <c r="F1565" t="s">
        <v>115</v>
      </c>
      <c r="G1565">
        <v>45352.671527777777</v>
      </c>
      <c r="H1565" t="s">
        <v>180</v>
      </c>
      <c r="I1565" t="s">
        <v>116</v>
      </c>
      <c r="J1565" t="s">
        <v>228</v>
      </c>
      <c r="K1565" t="s">
        <v>229</v>
      </c>
      <c r="L1565" t="s">
        <v>183</v>
      </c>
      <c r="M1565">
        <v>1.6000000000000001E-3</v>
      </c>
      <c r="N1565" t="s">
        <v>149</v>
      </c>
      <c r="O1565" t="b">
        <v>0</v>
      </c>
      <c r="P1565">
        <v>138261413</v>
      </c>
      <c r="Q1565" t="s">
        <v>150</v>
      </c>
      <c r="R1565">
        <v>1E-3</v>
      </c>
      <c r="S1565" t="s">
        <v>184</v>
      </c>
      <c r="T1565">
        <v>2024</v>
      </c>
      <c r="U1565" t="s">
        <v>151</v>
      </c>
      <c r="V1565" t="s">
        <v>248</v>
      </c>
      <c r="W1565" t="s">
        <v>249</v>
      </c>
      <c r="X1565" t="s">
        <v>155</v>
      </c>
      <c r="Y1565">
        <v>435499</v>
      </c>
      <c r="Z1565">
        <v>117847</v>
      </c>
      <c r="AA1565">
        <v>-1.4959290530529701</v>
      </c>
      <c r="AB1565">
        <v>50.958961874929102</v>
      </c>
    </row>
    <row r="1566" spans="1:28">
      <c r="A1566">
        <v>7299</v>
      </c>
      <c r="B1566">
        <v>3418282</v>
      </c>
      <c r="C1566" t="s">
        <v>164</v>
      </c>
      <c r="D1566" t="s">
        <v>126</v>
      </c>
      <c r="E1566" t="s">
        <v>236</v>
      </c>
      <c r="F1566" t="s">
        <v>115</v>
      </c>
      <c r="G1566">
        <v>44272.557638888888</v>
      </c>
      <c r="H1566" t="s">
        <v>180</v>
      </c>
      <c r="I1566" t="s">
        <v>116</v>
      </c>
      <c r="J1566" t="s">
        <v>251</v>
      </c>
      <c r="K1566" t="s">
        <v>252</v>
      </c>
      <c r="L1566" t="s">
        <v>183</v>
      </c>
      <c r="M1566">
        <v>4.4999999999999997E-3</v>
      </c>
      <c r="N1566" t="s">
        <v>149</v>
      </c>
      <c r="O1566" t="b">
        <v>0</v>
      </c>
      <c r="P1566">
        <v>138261413</v>
      </c>
      <c r="Q1566" t="s">
        <v>150</v>
      </c>
      <c r="R1566">
        <v>1E-3</v>
      </c>
      <c r="S1566" t="s">
        <v>184</v>
      </c>
      <c r="T1566">
        <v>2021</v>
      </c>
      <c r="U1566" t="s">
        <v>151</v>
      </c>
      <c r="V1566" t="s">
        <v>308</v>
      </c>
      <c r="W1566" t="s">
        <v>309</v>
      </c>
      <c r="X1566" t="s">
        <v>155</v>
      </c>
      <c r="Y1566">
        <v>336305</v>
      </c>
      <c r="Z1566">
        <v>144790</v>
      </c>
      <c r="AA1566">
        <v>-2.9129924628297901</v>
      </c>
      <c r="AB1566">
        <v>51.198759046070201</v>
      </c>
    </row>
    <row r="1567" spans="1:28">
      <c r="A1567">
        <v>7299</v>
      </c>
      <c r="B1567">
        <v>2017140</v>
      </c>
      <c r="C1567" t="s">
        <v>164</v>
      </c>
      <c r="D1567" t="s">
        <v>126</v>
      </c>
      <c r="E1567" t="s">
        <v>179</v>
      </c>
      <c r="F1567" t="s">
        <v>118</v>
      </c>
      <c r="G1567">
        <v>44797.515972222223</v>
      </c>
      <c r="H1567" t="s">
        <v>180</v>
      </c>
      <c r="I1567" t="s">
        <v>116</v>
      </c>
      <c r="J1567" t="s">
        <v>181</v>
      </c>
      <c r="K1567" t="s">
        <v>182</v>
      </c>
      <c r="L1567" t="s">
        <v>183</v>
      </c>
      <c r="M1567">
        <v>8.5000000000000006E-3</v>
      </c>
      <c r="N1567" t="s">
        <v>149</v>
      </c>
      <c r="O1567" t="b">
        <v>0</v>
      </c>
      <c r="P1567">
        <v>138261413</v>
      </c>
      <c r="Q1567" t="s">
        <v>150</v>
      </c>
      <c r="R1567">
        <v>1E-3</v>
      </c>
      <c r="S1567" t="s">
        <v>184</v>
      </c>
      <c r="T1567">
        <v>2022</v>
      </c>
      <c r="U1567" t="s">
        <v>151</v>
      </c>
      <c r="V1567" t="s">
        <v>185</v>
      </c>
      <c r="W1567" t="s">
        <v>186</v>
      </c>
      <c r="X1567" t="s">
        <v>155</v>
      </c>
      <c r="Y1567">
        <v>620600</v>
      </c>
      <c r="Z1567">
        <v>309500</v>
      </c>
      <c r="AA1567">
        <v>1.2588812496391699</v>
      </c>
      <c r="AB1567">
        <v>52.638374352215699</v>
      </c>
    </row>
    <row r="1568" spans="1:28">
      <c r="A1568">
        <v>7299</v>
      </c>
      <c r="B1568">
        <v>2062269</v>
      </c>
      <c r="C1568" t="s">
        <v>164</v>
      </c>
      <c r="D1568" t="s">
        <v>126</v>
      </c>
      <c r="E1568" t="s">
        <v>179</v>
      </c>
      <c r="F1568" t="s">
        <v>118</v>
      </c>
      <c r="G1568">
        <v>45352.451388888891</v>
      </c>
      <c r="H1568" t="s">
        <v>180</v>
      </c>
      <c r="I1568" t="s">
        <v>116</v>
      </c>
      <c r="J1568" t="s">
        <v>181</v>
      </c>
      <c r="K1568" t="s">
        <v>182</v>
      </c>
      <c r="L1568" t="s">
        <v>183</v>
      </c>
      <c r="M1568">
        <v>5.5999999999999999E-3</v>
      </c>
      <c r="N1568" t="s">
        <v>149</v>
      </c>
      <c r="O1568" t="b">
        <v>0</v>
      </c>
      <c r="P1568">
        <v>138261413</v>
      </c>
      <c r="Q1568" t="s">
        <v>150</v>
      </c>
      <c r="R1568">
        <v>1E-3</v>
      </c>
      <c r="S1568" t="s">
        <v>184</v>
      </c>
      <c r="T1568">
        <v>2024</v>
      </c>
      <c r="U1568" t="s">
        <v>151</v>
      </c>
      <c r="V1568" t="s">
        <v>188</v>
      </c>
      <c r="W1568" t="s">
        <v>189</v>
      </c>
      <c r="X1568" t="s">
        <v>155</v>
      </c>
      <c r="Y1568">
        <v>636400</v>
      </c>
      <c r="Z1568">
        <v>291600</v>
      </c>
      <c r="AA1568">
        <v>1.4791973795069699</v>
      </c>
      <c r="AB1568">
        <v>52.471107816141703</v>
      </c>
    </row>
    <row r="1569" spans="1:28">
      <c r="A1569">
        <v>7299</v>
      </c>
      <c r="B1569">
        <v>2007076</v>
      </c>
      <c r="C1569" t="s">
        <v>164</v>
      </c>
      <c r="D1569" t="s">
        <v>126</v>
      </c>
      <c r="E1569" t="s">
        <v>179</v>
      </c>
      <c r="F1569" t="s">
        <v>118</v>
      </c>
      <c r="G1569">
        <v>44676.587500000001</v>
      </c>
      <c r="H1569" t="s">
        <v>180</v>
      </c>
      <c r="I1569" t="s">
        <v>116</v>
      </c>
      <c r="J1569" t="s">
        <v>146</v>
      </c>
      <c r="K1569" t="s">
        <v>147</v>
      </c>
      <c r="L1569" t="s">
        <v>183</v>
      </c>
      <c r="M1569">
        <v>3.7999999999999999E-2</v>
      </c>
      <c r="N1569" t="s">
        <v>149</v>
      </c>
      <c r="O1569" t="b">
        <v>0</v>
      </c>
      <c r="P1569">
        <v>138261413</v>
      </c>
      <c r="Q1569" t="s">
        <v>150</v>
      </c>
      <c r="R1569">
        <v>1E-3</v>
      </c>
      <c r="S1569" t="s">
        <v>184</v>
      </c>
      <c r="T1569">
        <v>2022</v>
      </c>
      <c r="U1569" t="s">
        <v>151</v>
      </c>
      <c r="V1569" t="s">
        <v>204</v>
      </c>
      <c r="W1569" t="s">
        <v>154</v>
      </c>
      <c r="X1569" t="s">
        <v>155</v>
      </c>
      <c r="Y1569">
        <v>507500</v>
      </c>
      <c r="Z1569">
        <v>299100</v>
      </c>
      <c r="AA1569">
        <v>-0.41497245145673001</v>
      </c>
      <c r="AB1569">
        <v>52.579097446717</v>
      </c>
    </row>
    <row r="1570" spans="1:28">
      <c r="A1570">
        <v>7299</v>
      </c>
      <c r="B1570">
        <v>1788404</v>
      </c>
      <c r="C1570" t="s">
        <v>164</v>
      </c>
      <c r="D1570" t="s">
        <v>126</v>
      </c>
      <c r="E1570" t="s">
        <v>179</v>
      </c>
      <c r="F1570" t="s">
        <v>118</v>
      </c>
      <c r="G1570">
        <v>42058.400694444441</v>
      </c>
      <c r="H1570" t="s">
        <v>180</v>
      </c>
      <c r="I1570" t="s">
        <v>116</v>
      </c>
      <c r="J1570" t="s">
        <v>181</v>
      </c>
      <c r="K1570" t="s">
        <v>182</v>
      </c>
      <c r="L1570" t="s">
        <v>183</v>
      </c>
      <c r="M1570">
        <v>6.3E-3</v>
      </c>
      <c r="N1570" t="s">
        <v>149</v>
      </c>
      <c r="O1570" t="b">
        <v>0</v>
      </c>
      <c r="P1570">
        <v>138261413</v>
      </c>
      <c r="Q1570" t="s">
        <v>150</v>
      </c>
      <c r="R1570">
        <v>1E-3</v>
      </c>
      <c r="S1570" t="s">
        <v>184</v>
      </c>
      <c r="T1570">
        <v>2015</v>
      </c>
      <c r="U1570" t="s">
        <v>151</v>
      </c>
      <c r="V1570" t="s">
        <v>185</v>
      </c>
      <c r="W1570" t="s">
        <v>186</v>
      </c>
      <c r="X1570" t="s">
        <v>155</v>
      </c>
      <c r="Y1570">
        <v>620600</v>
      </c>
      <c r="Z1570">
        <v>309500</v>
      </c>
      <c r="AA1570">
        <v>1.2588812496391699</v>
      </c>
      <c r="AB1570">
        <v>52.638374352215699</v>
      </c>
    </row>
    <row r="1571" spans="1:28">
      <c r="A1571">
        <v>7299</v>
      </c>
      <c r="B1571">
        <v>1832293</v>
      </c>
      <c r="C1571" t="s">
        <v>164</v>
      </c>
      <c r="D1571" t="s">
        <v>126</v>
      </c>
      <c r="E1571" t="s">
        <v>179</v>
      </c>
      <c r="F1571" t="s">
        <v>118</v>
      </c>
      <c r="G1571">
        <v>42506.53125</v>
      </c>
      <c r="H1571" t="s">
        <v>180</v>
      </c>
      <c r="I1571" t="s">
        <v>116</v>
      </c>
      <c r="J1571" t="s">
        <v>181</v>
      </c>
      <c r="K1571" t="s">
        <v>182</v>
      </c>
      <c r="L1571" t="s">
        <v>183</v>
      </c>
      <c r="M1571">
        <v>1.7000000000000001E-2</v>
      </c>
      <c r="N1571" t="s">
        <v>149</v>
      </c>
      <c r="O1571" t="b">
        <v>0</v>
      </c>
      <c r="P1571">
        <v>138261413</v>
      </c>
      <c r="Q1571" t="s">
        <v>150</v>
      </c>
      <c r="R1571">
        <v>1E-3</v>
      </c>
      <c r="S1571" t="s">
        <v>184</v>
      </c>
      <c r="T1571">
        <v>2016</v>
      </c>
      <c r="U1571" t="s">
        <v>151</v>
      </c>
      <c r="V1571" t="s">
        <v>188</v>
      </c>
      <c r="W1571" t="s">
        <v>189</v>
      </c>
      <c r="X1571" t="s">
        <v>155</v>
      </c>
      <c r="Y1571">
        <v>636400</v>
      </c>
      <c r="Z1571">
        <v>291600</v>
      </c>
      <c r="AA1571">
        <v>1.4791973795069699</v>
      </c>
      <c r="AB1571">
        <v>52.471107816141703</v>
      </c>
    </row>
    <row r="1572" spans="1:28">
      <c r="A1572">
        <v>7299</v>
      </c>
      <c r="B1572">
        <v>1868368</v>
      </c>
      <c r="C1572" t="s">
        <v>164</v>
      </c>
      <c r="D1572" t="s">
        <v>126</v>
      </c>
      <c r="E1572" t="s">
        <v>179</v>
      </c>
      <c r="F1572" t="s">
        <v>118</v>
      </c>
      <c r="G1572">
        <v>42832.368750000001</v>
      </c>
      <c r="H1572" t="s">
        <v>180</v>
      </c>
      <c r="I1572" t="s">
        <v>116</v>
      </c>
      <c r="J1572" t="s">
        <v>181</v>
      </c>
      <c r="K1572" t="s">
        <v>182</v>
      </c>
      <c r="L1572" t="s">
        <v>183</v>
      </c>
      <c r="M1572">
        <v>1.4999999999999999E-2</v>
      </c>
      <c r="N1572" t="s">
        <v>149</v>
      </c>
      <c r="O1572" t="b">
        <v>0</v>
      </c>
      <c r="P1572">
        <v>138261413</v>
      </c>
      <c r="Q1572" t="s">
        <v>150</v>
      </c>
      <c r="R1572">
        <v>1E-3</v>
      </c>
      <c r="S1572" t="s">
        <v>184</v>
      </c>
      <c r="T1572">
        <v>2017</v>
      </c>
      <c r="U1572" t="s">
        <v>151</v>
      </c>
      <c r="V1572" t="s">
        <v>188</v>
      </c>
      <c r="W1572" t="s">
        <v>189</v>
      </c>
      <c r="X1572" t="s">
        <v>155</v>
      </c>
      <c r="Y1572">
        <v>636400</v>
      </c>
      <c r="Z1572">
        <v>291600</v>
      </c>
      <c r="AA1572">
        <v>1.4791973795069699</v>
      </c>
      <c r="AB1572">
        <v>52.471107816141703</v>
      </c>
    </row>
    <row r="1573" spans="1:28">
      <c r="A1573">
        <v>7299</v>
      </c>
      <c r="B1573">
        <v>1777413</v>
      </c>
      <c r="C1573" t="s">
        <v>164</v>
      </c>
      <c r="D1573" t="s">
        <v>126</v>
      </c>
      <c r="E1573" t="s">
        <v>179</v>
      </c>
      <c r="F1573" t="s">
        <v>118</v>
      </c>
      <c r="G1573">
        <v>41948.611805555556</v>
      </c>
      <c r="H1573" t="s">
        <v>180</v>
      </c>
      <c r="I1573" t="s">
        <v>116</v>
      </c>
      <c r="J1573" t="s">
        <v>181</v>
      </c>
      <c r="K1573" t="s">
        <v>182</v>
      </c>
      <c r="L1573" t="s">
        <v>183</v>
      </c>
      <c r="M1573">
        <v>1.4999999999999999E-2</v>
      </c>
      <c r="N1573" t="s">
        <v>149</v>
      </c>
      <c r="O1573" t="b">
        <v>0</v>
      </c>
      <c r="P1573">
        <v>138261413</v>
      </c>
      <c r="Q1573" t="s">
        <v>150</v>
      </c>
      <c r="R1573">
        <v>1E-3</v>
      </c>
      <c r="S1573" t="s">
        <v>184</v>
      </c>
      <c r="T1573">
        <v>2014</v>
      </c>
      <c r="U1573" t="s">
        <v>151</v>
      </c>
      <c r="V1573" t="s">
        <v>188</v>
      </c>
      <c r="W1573" t="s">
        <v>189</v>
      </c>
      <c r="X1573" t="s">
        <v>155</v>
      </c>
      <c r="Y1573">
        <v>636400</v>
      </c>
      <c r="Z1573">
        <v>291600</v>
      </c>
      <c r="AA1573">
        <v>1.4791973795069699</v>
      </c>
      <c r="AB1573">
        <v>52.471107816141703</v>
      </c>
    </row>
    <row r="1574" spans="1:28">
      <c r="A1574">
        <v>7299</v>
      </c>
      <c r="B1574">
        <v>1944111</v>
      </c>
      <c r="C1574" t="s">
        <v>164</v>
      </c>
      <c r="D1574" t="s">
        <v>126</v>
      </c>
      <c r="E1574" t="s">
        <v>179</v>
      </c>
      <c r="F1574" t="s">
        <v>118</v>
      </c>
      <c r="G1574">
        <v>43721.376388888886</v>
      </c>
      <c r="H1574" t="s">
        <v>180</v>
      </c>
      <c r="I1574" t="s">
        <v>116</v>
      </c>
      <c r="J1574" t="s">
        <v>181</v>
      </c>
      <c r="K1574" t="s">
        <v>182</v>
      </c>
      <c r="L1574" t="s">
        <v>183</v>
      </c>
      <c r="M1574">
        <v>0.01</v>
      </c>
      <c r="N1574" t="s">
        <v>149</v>
      </c>
      <c r="O1574" t="b">
        <v>0</v>
      </c>
      <c r="P1574">
        <v>138261413</v>
      </c>
      <c r="Q1574" t="s">
        <v>150</v>
      </c>
      <c r="R1574">
        <v>1E-3</v>
      </c>
      <c r="S1574" t="s">
        <v>184</v>
      </c>
      <c r="T1574">
        <v>2019</v>
      </c>
      <c r="U1574" t="s">
        <v>151</v>
      </c>
      <c r="V1574" t="s">
        <v>188</v>
      </c>
      <c r="W1574" t="s">
        <v>189</v>
      </c>
      <c r="X1574" t="s">
        <v>155</v>
      </c>
      <c r="Y1574">
        <v>636400</v>
      </c>
      <c r="Z1574">
        <v>291600</v>
      </c>
      <c r="AA1574">
        <v>1.4791973795069699</v>
      </c>
      <c r="AB1574">
        <v>52.471107816141703</v>
      </c>
    </row>
    <row r="1575" spans="1:28">
      <c r="A1575">
        <v>7299</v>
      </c>
      <c r="B1575">
        <v>1920668</v>
      </c>
      <c r="C1575" t="s">
        <v>164</v>
      </c>
      <c r="D1575" t="s">
        <v>126</v>
      </c>
      <c r="E1575" t="s">
        <v>179</v>
      </c>
      <c r="F1575" t="s">
        <v>118</v>
      </c>
      <c r="G1575">
        <v>43448.534722222219</v>
      </c>
      <c r="H1575" t="s">
        <v>180</v>
      </c>
      <c r="I1575" t="s">
        <v>116</v>
      </c>
      <c r="J1575" t="s">
        <v>181</v>
      </c>
      <c r="K1575" t="s">
        <v>182</v>
      </c>
      <c r="L1575" t="s">
        <v>183</v>
      </c>
      <c r="M1575">
        <v>8.2000000000000007E-3</v>
      </c>
      <c r="N1575" t="s">
        <v>149</v>
      </c>
      <c r="O1575" t="b">
        <v>0</v>
      </c>
      <c r="P1575">
        <v>138261413</v>
      </c>
      <c r="Q1575" t="s">
        <v>150</v>
      </c>
      <c r="R1575">
        <v>1E-3</v>
      </c>
      <c r="S1575" t="s">
        <v>184</v>
      </c>
      <c r="T1575">
        <v>2018</v>
      </c>
      <c r="U1575" t="s">
        <v>151</v>
      </c>
      <c r="V1575" t="s">
        <v>185</v>
      </c>
      <c r="W1575" t="s">
        <v>186</v>
      </c>
      <c r="X1575" t="s">
        <v>155</v>
      </c>
      <c r="Y1575">
        <v>620600</v>
      </c>
      <c r="Z1575">
        <v>309500</v>
      </c>
      <c r="AA1575">
        <v>1.2588812496391699</v>
      </c>
      <c r="AB1575">
        <v>52.638374352215699</v>
      </c>
    </row>
    <row r="1576" spans="1:28">
      <c r="A1576">
        <v>7299</v>
      </c>
      <c r="B1576">
        <v>1829207</v>
      </c>
      <c r="C1576" t="s">
        <v>164</v>
      </c>
      <c r="D1576" t="s">
        <v>126</v>
      </c>
      <c r="E1576" t="s">
        <v>179</v>
      </c>
      <c r="F1576" t="s">
        <v>118</v>
      </c>
      <c r="G1576">
        <v>42473.478472222225</v>
      </c>
      <c r="H1576" t="s">
        <v>180</v>
      </c>
      <c r="I1576" t="s">
        <v>116</v>
      </c>
      <c r="J1576" t="s">
        <v>181</v>
      </c>
      <c r="K1576" t="s">
        <v>182</v>
      </c>
      <c r="L1576" t="s">
        <v>183</v>
      </c>
      <c r="M1576">
        <v>1.4999999999999999E-2</v>
      </c>
      <c r="N1576" t="s">
        <v>149</v>
      </c>
      <c r="O1576" t="b">
        <v>0</v>
      </c>
      <c r="P1576">
        <v>138261413</v>
      </c>
      <c r="Q1576" t="s">
        <v>150</v>
      </c>
      <c r="R1576">
        <v>1E-3</v>
      </c>
      <c r="S1576" t="s">
        <v>184</v>
      </c>
      <c r="T1576">
        <v>2016</v>
      </c>
      <c r="U1576" t="s">
        <v>151</v>
      </c>
      <c r="V1576" t="s">
        <v>188</v>
      </c>
      <c r="W1576" t="s">
        <v>189</v>
      </c>
      <c r="X1576" t="s">
        <v>155</v>
      </c>
      <c r="Y1576">
        <v>636400</v>
      </c>
      <c r="Z1576">
        <v>291600</v>
      </c>
      <c r="AA1576">
        <v>1.4791973795069699</v>
      </c>
      <c r="AB1576">
        <v>52.471107816141703</v>
      </c>
    </row>
    <row r="1577" spans="1:28">
      <c r="A1577">
        <v>7299</v>
      </c>
      <c r="B1577">
        <v>1988595</v>
      </c>
      <c r="C1577" t="s">
        <v>164</v>
      </c>
      <c r="D1577" t="s">
        <v>126</v>
      </c>
      <c r="E1577" t="s">
        <v>179</v>
      </c>
      <c r="F1577" t="s">
        <v>118</v>
      </c>
      <c r="G1577">
        <v>44411.370138888888</v>
      </c>
      <c r="H1577" t="s">
        <v>180</v>
      </c>
      <c r="I1577" t="s">
        <v>116</v>
      </c>
      <c r="J1577" t="s">
        <v>199</v>
      </c>
      <c r="K1577" t="s">
        <v>200</v>
      </c>
      <c r="L1577" t="s">
        <v>183</v>
      </c>
      <c r="M1577">
        <v>5.8999999999999997E-2</v>
      </c>
      <c r="N1577" t="s">
        <v>149</v>
      </c>
      <c r="O1577" t="b">
        <v>0</v>
      </c>
      <c r="P1577">
        <v>138261413</v>
      </c>
      <c r="Q1577" t="s">
        <v>150</v>
      </c>
      <c r="R1577">
        <v>1E-3</v>
      </c>
      <c r="S1577" t="s">
        <v>184</v>
      </c>
      <c r="T1577">
        <v>2021</v>
      </c>
      <c r="U1577" t="s">
        <v>151</v>
      </c>
      <c r="V1577" t="s">
        <v>201</v>
      </c>
      <c r="W1577" t="s">
        <v>202</v>
      </c>
      <c r="X1577" t="s">
        <v>155</v>
      </c>
      <c r="Y1577">
        <v>516100</v>
      </c>
      <c r="Z1577">
        <v>253300</v>
      </c>
      <c r="AA1577">
        <v>-0.30395486908298303</v>
      </c>
      <c r="AB1577">
        <v>52.1657659569386</v>
      </c>
    </row>
    <row r="1578" spans="1:28">
      <c r="A1578">
        <v>7299</v>
      </c>
      <c r="B1578">
        <v>1778501</v>
      </c>
      <c r="C1578" t="s">
        <v>164</v>
      </c>
      <c r="D1578" t="s">
        <v>126</v>
      </c>
      <c r="E1578" t="s">
        <v>179</v>
      </c>
      <c r="F1578" t="s">
        <v>118</v>
      </c>
      <c r="G1578">
        <v>41962.59375</v>
      </c>
      <c r="H1578" t="s">
        <v>180</v>
      </c>
      <c r="I1578" t="s">
        <v>116</v>
      </c>
      <c r="J1578" t="s">
        <v>181</v>
      </c>
      <c r="K1578" t="s">
        <v>182</v>
      </c>
      <c r="L1578" t="s">
        <v>183</v>
      </c>
      <c r="M1578">
        <v>0.01</v>
      </c>
      <c r="N1578" t="s">
        <v>149</v>
      </c>
      <c r="O1578" t="b">
        <v>0</v>
      </c>
      <c r="P1578">
        <v>138261413</v>
      </c>
      <c r="Q1578" t="s">
        <v>150</v>
      </c>
      <c r="R1578">
        <v>1E-3</v>
      </c>
      <c r="S1578" t="s">
        <v>184</v>
      </c>
      <c r="T1578">
        <v>2014</v>
      </c>
      <c r="U1578" t="s">
        <v>151</v>
      </c>
      <c r="V1578" t="s">
        <v>185</v>
      </c>
      <c r="W1578" t="s">
        <v>186</v>
      </c>
      <c r="X1578" t="s">
        <v>155</v>
      </c>
      <c r="Y1578">
        <v>620600</v>
      </c>
      <c r="Z1578">
        <v>309500</v>
      </c>
      <c r="AA1578">
        <v>1.2588812496391699</v>
      </c>
      <c r="AB1578">
        <v>52.638374352215699</v>
      </c>
    </row>
    <row r="1579" spans="1:28">
      <c r="A1579">
        <v>7299</v>
      </c>
      <c r="B1579">
        <v>1981887</v>
      </c>
      <c r="C1579" t="s">
        <v>164</v>
      </c>
      <c r="D1579" t="s">
        <v>126</v>
      </c>
      <c r="E1579" t="s">
        <v>179</v>
      </c>
      <c r="F1579" t="s">
        <v>118</v>
      </c>
      <c r="G1579">
        <v>44326.481249999997</v>
      </c>
      <c r="H1579" t="s">
        <v>180</v>
      </c>
      <c r="I1579" t="s">
        <v>116</v>
      </c>
      <c r="J1579" t="s">
        <v>199</v>
      </c>
      <c r="K1579" t="s">
        <v>200</v>
      </c>
      <c r="L1579" t="s">
        <v>183</v>
      </c>
      <c r="M1579">
        <v>2.4E-2</v>
      </c>
      <c r="N1579" t="s">
        <v>149</v>
      </c>
      <c r="O1579" t="b">
        <v>0</v>
      </c>
      <c r="P1579">
        <v>138261413</v>
      </c>
      <c r="Q1579" t="s">
        <v>150</v>
      </c>
      <c r="R1579">
        <v>1E-3</v>
      </c>
      <c r="S1579" t="s">
        <v>184</v>
      </c>
      <c r="T1579">
        <v>2021</v>
      </c>
      <c r="U1579" t="s">
        <v>151</v>
      </c>
      <c r="V1579" t="s">
        <v>207</v>
      </c>
      <c r="W1579" t="s">
        <v>208</v>
      </c>
      <c r="X1579" t="s">
        <v>155</v>
      </c>
      <c r="Y1579">
        <v>515935</v>
      </c>
      <c r="Z1579">
        <v>253417</v>
      </c>
      <c r="AA1579">
        <v>-0.30632621725807402</v>
      </c>
      <c r="AB1579">
        <v>52.1668520239771</v>
      </c>
    </row>
    <row r="1580" spans="1:28">
      <c r="A1580">
        <v>7299</v>
      </c>
      <c r="B1580">
        <v>1804644</v>
      </c>
      <c r="C1580" t="s">
        <v>164</v>
      </c>
      <c r="D1580" t="s">
        <v>126</v>
      </c>
      <c r="E1580" t="s">
        <v>179</v>
      </c>
      <c r="F1580" t="s">
        <v>118</v>
      </c>
      <c r="G1580">
        <v>42208.429166666669</v>
      </c>
      <c r="H1580" t="s">
        <v>180</v>
      </c>
      <c r="I1580" t="s">
        <v>116</v>
      </c>
      <c r="J1580" t="s">
        <v>181</v>
      </c>
      <c r="K1580" t="s">
        <v>182</v>
      </c>
      <c r="L1580" t="s">
        <v>183</v>
      </c>
      <c r="M1580">
        <v>1.4999999999999999E-2</v>
      </c>
      <c r="N1580" t="s">
        <v>149</v>
      </c>
      <c r="O1580" t="b">
        <v>0</v>
      </c>
      <c r="P1580">
        <v>138261413</v>
      </c>
      <c r="Q1580" t="s">
        <v>150</v>
      </c>
      <c r="R1580">
        <v>1E-3</v>
      </c>
      <c r="S1580" t="s">
        <v>184</v>
      </c>
      <c r="T1580">
        <v>2015</v>
      </c>
      <c r="U1580" t="s">
        <v>151</v>
      </c>
      <c r="V1580" t="s">
        <v>185</v>
      </c>
      <c r="W1580" t="s">
        <v>186</v>
      </c>
      <c r="X1580" t="s">
        <v>155</v>
      </c>
      <c r="Y1580">
        <v>620600</v>
      </c>
      <c r="Z1580">
        <v>309500</v>
      </c>
      <c r="AA1580">
        <v>1.2588812496391699</v>
      </c>
      <c r="AB1580">
        <v>52.638374352215699</v>
      </c>
    </row>
    <row r="1581" spans="1:28">
      <c r="A1581">
        <v>7299</v>
      </c>
      <c r="B1581">
        <v>2016518</v>
      </c>
      <c r="C1581" t="s">
        <v>164</v>
      </c>
      <c r="D1581" t="s">
        <v>126</v>
      </c>
      <c r="E1581" t="s">
        <v>179</v>
      </c>
      <c r="F1581" t="s">
        <v>118</v>
      </c>
      <c r="G1581">
        <v>44781.509027777778</v>
      </c>
      <c r="H1581" t="s">
        <v>180</v>
      </c>
      <c r="I1581" t="s">
        <v>116</v>
      </c>
      <c r="J1581" t="s">
        <v>199</v>
      </c>
      <c r="K1581" t="s">
        <v>200</v>
      </c>
      <c r="L1581" t="s">
        <v>183</v>
      </c>
      <c r="M1581">
        <v>6.9000000000000006E-2</v>
      </c>
      <c r="N1581" t="s">
        <v>149</v>
      </c>
      <c r="O1581" t="b">
        <v>0</v>
      </c>
      <c r="P1581">
        <v>138261413</v>
      </c>
      <c r="Q1581" t="s">
        <v>150</v>
      </c>
      <c r="R1581">
        <v>1E-3</v>
      </c>
      <c r="S1581" t="s">
        <v>184</v>
      </c>
      <c r="T1581">
        <v>2022</v>
      </c>
      <c r="U1581" t="s">
        <v>151</v>
      </c>
      <c r="V1581" t="s">
        <v>201</v>
      </c>
      <c r="W1581" t="s">
        <v>202</v>
      </c>
      <c r="X1581" t="s">
        <v>155</v>
      </c>
      <c r="Y1581">
        <v>516100</v>
      </c>
      <c r="Z1581">
        <v>253300</v>
      </c>
      <c r="AA1581">
        <v>-0.30395486908298303</v>
      </c>
      <c r="AB1581">
        <v>52.1657659569386</v>
      </c>
    </row>
    <row r="1582" spans="1:28">
      <c r="A1582">
        <v>7299</v>
      </c>
      <c r="B1582">
        <v>1903812</v>
      </c>
      <c r="C1582" t="s">
        <v>164</v>
      </c>
      <c r="D1582" t="s">
        <v>126</v>
      </c>
      <c r="E1582" t="s">
        <v>179</v>
      </c>
      <c r="F1582" t="s">
        <v>118</v>
      </c>
      <c r="G1582">
        <v>43244.612500000003</v>
      </c>
      <c r="H1582" t="s">
        <v>180</v>
      </c>
      <c r="I1582" t="s">
        <v>116</v>
      </c>
      <c r="J1582" t="s">
        <v>199</v>
      </c>
      <c r="K1582" t="s">
        <v>200</v>
      </c>
      <c r="L1582" t="s">
        <v>183</v>
      </c>
      <c r="M1582">
        <v>1E-3</v>
      </c>
      <c r="N1582" t="s">
        <v>149</v>
      </c>
      <c r="O1582" t="b">
        <v>1</v>
      </c>
      <c r="P1582">
        <v>138261413</v>
      </c>
      <c r="Q1582" t="s">
        <v>150</v>
      </c>
      <c r="R1582">
        <v>1E-3</v>
      </c>
      <c r="S1582" t="s">
        <v>184</v>
      </c>
      <c r="T1582">
        <v>2018</v>
      </c>
      <c r="U1582" t="s">
        <v>151</v>
      </c>
      <c r="V1582" t="s">
        <v>201</v>
      </c>
      <c r="W1582" t="s">
        <v>202</v>
      </c>
      <c r="X1582" t="s">
        <v>155</v>
      </c>
      <c r="Y1582">
        <v>516100</v>
      </c>
      <c r="Z1582">
        <v>253300</v>
      </c>
      <c r="AA1582">
        <v>-0.30395486908298303</v>
      </c>
      <c r="AB1582">
        <v>52.1657659569386</v>
      </c>
    </row>
    <row r="1583" spans="1:28">
      <c r="A1583">
        <v>7299</v>
      </c>
      <c r="B1583">
        <v>1914969</v>
      </c>
      <c r="C1583" t="s">
        <v>164</v>
      </c>
      <c r="D1583" t="s">
        <v>126</v>
      </c>
      <c r="E1583" t="s">
        <v>179</v>
      </c>
      <c r="F1583" t="s">
        <v>118</v>
      </c>
      <c r="G1583">
        <v>43381.37222222222</v>
      </c>
      <c r="H1583" t="s">
        <v>180</v>
      </c>
      <c r="I1583" t="s">
        <v>116</v>
      </c>
      <c r="J1583" t="s">
        <v>181</v>
      </c>
      <c r="K1583" t="s">
        <v>182</v>
      </c>
      <c r="L1583" t="s">
        <v>183</v>
      </c>
      <c r="M1583">
        <v>1.0999999999999999E-2</v>
      </c>
      <c r="N1583" t="s">
        <v>149</v>
      </c>
      <c r="O1583" t="b">
        <v>0</v>
      </c>
      <c r="P1583">
        <v>138261413</v>
      </c>
      <c r="Q1583" t="s">
        <v>150</v>
      </c>
      <c r="R1583">
        <v>1E-3</v>
      </c>
      <c r="S1583" t="s">
        <v>184</v>
      </c>
      <c r="T1583">
        <v>2018</v>
      </c>
      <c r="U1583" t="s">
        <v>151</v>
      </c>
      <c r="V1583" t="s">
        <v>188</v>
      </c>
      <c r="W1583" t="s">
        <v>189</v>
      </c>
      <c r="X1583" t="s">
        <v>155</v>
      </c>
      <c r="Y1583">
        <v>636400</v>
      </c>
      <c r="Z1583">
        <v>291600</v>
      </c>
      <c r="AA1583">
        <v>1.4791973795069699</v>
      </c>
      <c r="AB1583">
        <v>52.471107816141703</v>
      </c>
    </row>
    <row r="1584" spans="1:28">
      <c r="A1584">
        <v>7299</v>
      </c>
      <c r="B1584">
        <v>1545807</v>
      </c>
      <c r="C1584" t="s">
        <v>164</v>
      </c>
      <c r="D1584" t="s">
        <v>126</v>
      </c>
      <c r="E1584" t="s">
        <v>179</v>
      </c>
      <c r="F1584" t="s">
        <v>118</v>
      </c>
      <c r="G1584">
        <v>42389.606944444444</v>
      </c>
      <c r="H1584" t="s">
        <v>180</v>
      </c>
      <c r="I1584" t="s">
        <v>116</v>
      </c>
      <c r="J1584" t="s">
        <v>165</v>
      </c>
      <c r="K1584" t="s">
        <v>166</v>
      </c>
      <c r="L1584" t="s">
        <v>183</v>
      </c>
      <c r="M1584">
        <v>1.5E-3</v>
      </c>
      <c r="N1584" t="s">
        <v>149</v>
      </c>
      <c r="O1584" t="b">
        <v>0</v>
      </c>
      <c r="P1584">
        <v>138261413</v>
      </c>
      <c r="Q1584" t="s">
        <v>150</v>
      </c>
      <c r="R1584">
        <v>1E-3</v>
      </c>
      <c r="S1584" t="s">
        <v>184</v>
      </c>
      <c r="T1584">
        <v>2016</v>
      </c>
      <c r="U1584" t="s">
        <v>151</v>
      </c>
      <c r="V1584" t="s">
        <v>242</v>
      </c>
      <c r="W1584" t="s">
        <v>243</v>
      </c>
      <c r="X1584" t="s">
        <v>155</v>
      </c>
      <c r="Y1584">
        <v>456840</v>
      </c>
      <c r="Z1584">
        <v>455364</v>
      </c>
      <c r="AA1584">
        <v>-1.13455725358881</v>
      </c>
      <c r="AB1584">
        <v>53.991201424557502</v>
      </c>
    </row>
    <row r="1585" spans="1:28">
      <c r="A1585">
        <v>7299</v>
      </c>
      <c r="B1585">
        <v>2008854</v>
      </c>
      <c r="C1585" t="s">
        <v>164</v>
      </c>
      <c r="D1585" t="s">
        <v>126</v>
      </c>
      <c r="E1585" t="s">
        <v>179</v>
      </c>
      <c r="F1585" t="s">
        <v>118</v>
      </c>
      <c r="G1585">
        <v>44684.486805555556</v>
      </c>
      <c r="H1585" t="s">
        <v>180</v>
      </c>
      <c r="I1585" t="s">
        <v>116</v>
      </c>
      <c r="J1585" t="s">
        <v>199</v>
      </c>
      <c r="K1585" t="s">
        <v>200</v>
      </c>
      <c r="L1585" t="s">
        <v>148</v>
      </c>
      <c r="M1585">
        <v>5.0999999999999997E-2</v>
      </c>
      <c r="N1585" t="s">
        <v>149</v>
      </c>
      <c r="O1585" t="b">
        <v>0</v>
      </c>
      <c r="P1585">
        <v>138261413</v>
      </c>
      <c r="Q1585" t="s">
        <v>150</v>
      </c>
      <c r="R1585">
        <v>1E-3</v>
      </c>
      <c r="S1585" t="s">
        <v>184</v>
      </c>
      <c r="T1585">
        <v>2022</v>
      </c>
      <c r="U1585" t="s">
        <v>151</v>
      </c>
      <c r="V1585" t="s">
        <v>201</v>
      </c>
      <c r="W1585" t="s">
        <v>202</v>
      </c>
      <c r="X1585" t="s">
        <v>155</v>
      </c>
      <c r="Y1585">
        <v>516100</v>
      </c>
      <c r="Z1585">
        <v>253300</v>
      </c>
      <c r="AA1585">
        <v>-0.30395486908298303</v>
      </c>
      <c r="AB1585">
        <v>52.1657659569386</v>
      </c>
    </row>
    <row r="1586" spans="1:28">
      <c r="A1586">
        <v>7299</v>
      </c>
      <c r="B1586">
        <v>1788181</v>
      </c>
      <c r="C1586" t="s">
        <v>164</v>
      </c>
      <c r="D1586" t="s">
        <v>126</v>
      </c>
      <c r="E1586" t="s">
        <v>179</v>
      </c>
      <c r="F1586" t="s">
        <v>118</v>
      </c>
      <c r="G1586">
        <v>42052.579861111109</v>
      </c>
      <c r="H1586" t="s">
        <v>180</v>
      </c>
      <c r="I1586" t="s">
        <v>116</v>
      </c>
      <c r="J1586" t="s">
        <v>181</v>
      </c>
      <c r="K1586" t="s">
        <v>182</v>
      </c>
      <c r="L1586" t="s">
        <v>183</v>
      </c>
      <c r="M1586">
        <v>7.0000000000000001E-3</v>
      </c>
      <c r="N1586" t="s">
        <v>149</v>
      </c>
      <c r="O1586" t="b">
        <v>0</v>
      </c>
      <c r="P1586">
        <v>138261413</v>
      </c>
      <c r="Q1586" t="s">
        <v>150</v>
      </c>
      <c r="R1586">
        <v>1E-3</v>
      </c>
      <c r="S1586" t="s">
        <v>184</v>
      </c>
      <c r="T1586">
        <v>2015</v>
      </c>
      <c r="U1586" t="s">
        <v>151</v>
      </c>
      <c r="V1586" t="s">
        <v>185</v>
      </c>
      <c r="W1586" t="s">
        <v>186</v>
      </c>
      <c r="X1586" t="s">
        <v>155</v>
      </c>
      <c r="Y1586">
        <v>620600</v>
      </c>
      <c r="Z1586">
        <v>309500</v>
      </c>
      <c r="AA1586">
        <v>1.2588812496391699</v>
      </c>
      <c r="AB1586">
        <v>52.638374352215699</v>
      </c>
    </row>
    <row r="1587" spans="1:28">
      <c r="A1587">
        <v>7299</v>
      </c>
      <c r="B1587">
        <v>1791151</v>
      </c>
      <c r="C1587" t="s">
        <v>164</v>
      </c>
      <c r="D1587" t="s">
        <v>126</v>
      </c>
      <c r="E1587" t="s">
        <v>179</v>
      </c>
      <c r="F1587" t="s">
        <v>118</v>
      </c>
      <c r="G1587">
        <v>42086.605555555558</v>
      </c>
      <c r="H1587" t="s">
        <v>180</v>
      </c>
      <c r="I1587" t="s">
        <v>116</v>
      </c>
      <c r="J1587" t="s">
        <v>181</v>
      </c>
      <c r="K1587" t="s">
        <v>182</v>
      </c>
      <c r="L1587" t="s">
        <v>183</v>
      </c>
      <c r="M1587">
        <v>0.01</v>
      </c>
      <c r="N1587" t="s">
        <v>149</v>
      </c>
      <c r="O1587" t="b">
        <v>0</v>
      </c>
      <c r="P1587">
        <v>138261413</v>
      </c>
      <c r="Q1587" t="s">
        <v>150</v>
      </c>
      <c r="R1587">
        <v>1E-3</v>
      </c>
      <c r="S1587" t="s">
        <v>184</v>
      </c>
      <c r="T1587">
        <v>2015</v>
      </c>
      <c r="U1587" t="s">
        <v>151</v>
      </c>
      <c r="V1587" t="s">
        <v>185</v>
      </c>
      <c r="W1587" t="s">
        <v>186</v>
      </c>
      <c r="X1587" t="s">
        <v>155</v>
      </c>
      <c r="Y1587">
        <v>620600</v>
      </c>
      <c r="Z1587">
        <v>309500</v>
      </c>
      <c r="AA1587">
        <v>1.2588812496391699</v>
      </c>
      <c r="AB1587">
        <v>52.638374352215699</v>
      </c>
    </row>
    <row r="1588" spans="1:28">
      <c r="A1588">
        <v>7299</v>
      </c>
      <c r="B1588">
        <v>1776711</v>
      </c>
      <c r="C1588" t="s">
        <v>164</v>
      </c>
      <c r="D1588" t="s">
        <v>126</v>
      </c>
      <c r="E1588" t="s">
        <v>179</v>
      </c>
      <c r="F1588" t="s">
        <v>118</v>
      </c>
      <c r="G1588">
        <v>41939.433333333334</v>
      </c>
      <c r="H1588" t="s">
        <v>180</v>
      </c>
      <c r="I1588" t="s">
        <v>116</v>
      </c>
      <c r="J1588" t="s">
        <v>181</v>
      </c>
      <c r="K1588" t="s">
        <v>182</v>
      </c>
      <c r="L1588" t="s">
        <v>183</v>
      </c>
      <c r="M1588">
        <v>0.01</v>
      </c>
      <c r="N1588" t="s">
        <v>149</v>
      </c>
      <c r="O1588" t="b">
        <v>0</v>
      </c>
      <c r="P1588">
        <v>138261413</v>
      </c>
      <c r="Q1588" t="s">
        <v>150</v>
      </c>
      <c r="R1588">
        <v>1E-3</v>
      </c>
      <c r="S1588" t="s">
        <v>184</v>
      </c>
      <c r="T1588">
        <v>2014</v>
      </c>
      <c r="U1588" t="s">
        <v>151</v>
      </c>
      <c r="V1588" t="s">
        <v>188</v>
      </c>
      <c r="W1588" t="s">
        <v>189</v>
      </c>
      <c r="X1588" t="s">
        <v>155</v>
      </c>
      <c r="Y1588">
        <v>636400</v>
      </c>
      <c r="Z1588">
        <v>291600</v>
      </c>
      <c r="AA1588">
        <v>1.4791973795069699</v>
      </c>
      <c r="AB1588">
        <v>52.471107816141703</v>
      </c>
    </row>
    <row r="1589" spans="1:28">
      <c r="A1589">
        <v>7299</v>
      </c>
      <c r="B1589">
        <v>1914504</v>
      </c>
      <c r="C1589" t="s">
        <v>164</v>
      </c>
      <c r="D1589" t="s">
        <v>126</v>
      </c>
      <c r="E1589" t="s">
        <v>179</v>
      </c>
      <c r="F1589" t="s">
        <v>118</v>
      </c>
      <c r="G1589">
        <v>43371.618750000001</v>
      </c>
      <c r="H1589" t="s">
        <v>180</v>
      </c>
      <c r="I1589" t="s">
        <v>116</v>
      </c>
      <c r="J1589" t="s">
        <v>181</v>
      </c>
      <c r="K1589" t="s">
        <v>182</v>
      </c>
      <c r="L1589" t="s">
        <v>183</v>
      </c>
      <c r="M1589">
        <v>1.2E-2</v>
      </c>
      <c r="N1589" t="s">
        <v>149</v>
      </c>
      <c r="O1589" t="b">
        <v>0</v>
      </c>
      <c r="P1589">
        <v>138261413</v>
      </c>
      <c r="Q1589" t="s">
        <v>150</v>
      </c>
      <c r="R1589">
        <v>1E-3</v>
      </c>
      <c r="S1589" t="s">
        <v>184</v>
      </c>
      <c r="T1589">
        <v>2018</v>
      </c>
      <c r="U1589" t="s">
        <v>151</v>
      </c>
      <c r="V1589" t="s">
        <v>185</v>
      </c>
      <c r="W1589" t="s">
        <v>186</v>
      </c>
      <c r="X1589" t="s">
        <v>155</v>
      </c>
      <c r="Y1589">
        <v>620600</v>
      </c>
      <c r="Z1589">
        <v>309500</v>
      </c>
      <c r="AA1589">
        <v>1.2588812496391699</v>
      </c>
      <c r="AB1589">
        <v>52.638374352215699</v>
      </c>
    </row>
    <row r="1590" spans="1:28">
      <c r="A1590">
        <v>7299</v>
      </c>
      <c r="B1590">
        <v>1915385</v>
      </c>
      <c r="C1590" t="s">
        <v>164</v>
      </c>
      <c r="D1590" t="s">
        <v>126</v>
      </c>
      <c r="E1590" t="s">
        <v>179</v>
      </c>
      <c r="F1590" t="s">
        <v>118</v>
      </c>
      <c r="G1590">
        <v>43388.606944444444</v>
      </c>
      <c r="H1590" t="s">
        <v>180</v>
      </c>
      <c r="I1590" t="s">
        <v>116</v>
      </c>
      <c r="J1590" t="s">
        <v>199</v>
      </c>
      <c r="K1590" t="s">
        <v>200</v>
      </c>
      <c r="L1590" t="s">
        <v>183</v>
      </c>
      <c r="M1590">
        <v>7.6999999999999999E-2</v>
      </c>
      <c r="N1590" t="s">
        <v>149</v>
      </c>
      <c r="O1590" t="b">
        <v>0</v>
      </c>
      <c r="P1590">
        <v>138261413</v>
      </c>
      <c r="Q1590" t="s">
        <v>150</v>
      </c>
      <c r="R1590">
        <v>1E-3</v>
      </c>
      <c r="S1590" t="s">
        <v>184</v>
      </c>
      <c r="T1590">
        <v>2018</v>
      </c>
      <c r="U1590" t="s">
        <v>151</v>
      </c>
      <c r="V1590" t="s">
        <v>201</v>
      </c>
      <c r="W1590" t="s">
        <v>202</v>
      </c>
      <c r="X1590" t="s">
        <v>155</v>
      </c>
      <c r="Y1590">
        <v>516100</v>
      </c>
      <c r="Z1590">
        <v>253300</v>
      </c>
      <c r="AA1590">
        <v>-0.30395486908298303</v>
      </c>
      <c r="AB1590">
        <v>52.1657659569386</v>
      </c>
    </row>
    <row r="1591" spans="1:28">
      <c r="A1591">
        <v>7299</v>
      </c>
      <c r="B1591">
        <v>1785736</v>
      </c>
      <c r="C1591" t="s">
        <v>164</v>
      </c>
      <c r="D1591" t="s">
        <v>126</v>
      </c>
      <c r="E1591" t="s">
        <v>179</v>
      </c>
      <c r="F1591" t="s">
        <v>118</v>
      </c>
      <c r="G1591">
        <v>42031.481249999997</v>
      </c>
      <c r="H1591" t="s">
        <v>180</v>
      </c>
      <c r="I1591" t="s">
        <v>116</v>
      </c>
      <c r="J1591" t="s">
        <v>181</v>
      </c>
      <c r="K1591" t="s">
        <v>182</v>
      </c>
      <c r="L1591" t="s">
        <v>183</v>
      </c>
      <c r="M1591">
        <v>1.7000000000000001E-2</v>
      </c>
      <c r="N1591" t="s">
        <v>149</v>
      </c>
      <c r="O1591" t="b">
        <v>0</v>
      </c>
      <c r="P1591">
        <v>138261413</v>
      </c>
      <c r="Q1591" t="s">
        <v>150</v>
      </c>
      <c r="R1591">
        <v>1E-3</v>
      </c>
      <c r="S1591" t="s">
        <v>184</v>
      </c>
      <c r="T1591">
        <v>2015</v>
      </c>
      <c r="U1591" t="s">
        <v>151</v>
      </c>
      <c r="V1591" t="s">
        <v>197</v>
      </c>
      <c r="W1591" t="s">
        <v>186</v>
      </c>
      <c r="X1591" t="s">
        <v>155</v>
      </c>
      <c r="Y1591">
        <v>624300</v>
      </c>
      <c r="Z1591">
        <v>306800</v>
      </c>
      <c r="AA1591">
        <v>1.3116346710660201</v>
      </c>
      <c r="AB1591">
        <v>52.6126273253455</v>
      </c>
    </row>
    <row r="1592" spans="1:28">
      <c r="A1592">
        <v>7299</v>
      </c>
      <c r="B1592">
        <v>1841365</v>
      </c>
      <c r="C1592" t="s">
        <v>164</v>
      </c>
      <c r="D1592" t="s">
        <v>126</v>
      </c>
      <c r="E1592" t="s">
        <v>179</v>
      </c>
      <c r="F1592" t="s">
        <v>118</v>
      </c>
      <c r="G1592">
        <v>42591.7</v>
      </c>
      <c r="H1592" t="s">
        <v>180</v>
      </c>
      <c r="I1592" t="s">
        <v>116</v>
      </c>
      <c r="J1592" t="s">
        <v>181</v>
      </c>
      <c r="K1592" t="s">
        <v>182</v>
      </c>
      <c r="L1592" t="s">
        <v>183</v>
      </c>
      <c r="M1592">
        <v>1.6E-2</v>
      </c>
      <c r="N1592" t="s">
        <v>149</v>
      </c>
      <c r="O1592" t="b">
        <v>0</v>
      </c>
      <c r="P1592">
        <v>138261413</v>
      </c>
      <c r="Q1592" t="s">
        <v>150</v>
      </c>
      <c r="R1592">
        <v>1E-3</v>
      </c>
      <c r="S1592" t="s">
        <v>184</v>
      </c>
      <c r="T1592">
        <v>2016</v>
      </c>
      <c r="U1592" t="s">
        <v>151</v>
      </c>
      <c r="V1592" t="s">
        <v>188</v>
      </c>
      <c r="W1592" t="s">
        <v>189</v>
      </c>
      <c r="X1592" t="s">
        <v>155</v>
      </c>
      <c r="Y1592">
        <v>636400</v>
      </c>
      <c r="Z1592">
        <v>291600</v>
      </c>
      <c r="AA1592">
        <v>1.4791973795069699</v>
      </c>
      <c r="AB1592">
        <v>52.471107816141703</v>
      </c>
    </row>
    <row r="1593" spans="1:28">
      <c r="A1593">
        <v>7299</v>
      </c>
      <c r="B1593">
        <v>1800619</v>
      </c>
      <c r="C1593" t="s">
        <v>164</v>
      </c>
      <c r="D1593" t="s">
        <v>126</v>
      </c>
      <c r="E1593" t="s">
        <v>179</v>
      </c>
      <c r="F1593" t="s">
        <v>118</v>
      </c>
      <c r="G1593">
        <v>42178.448611111111</v>
      </c>
      <c r="H1593" t="s">
        <v>180</v>
      </c>
      <c r="I1593" t="s">
        <v>116</v>
      </c>
      <c r="J1593" t="s">
        <v>181</v>
      </c>
      <c r="K1593" t="s">
        <v>182</v>
      </c>
      <c r="L1593" t="s">
        <v>183</v>
      </c>
      <c r="M1593">
        <v>2.3E-2</v>
      </c>
      <c r="N1593" t="s">
        <v>149</v>
      </c>
      <c r="O1593" t="b">
        <v>0</v>
      </c>
      <c r="P1593">
        <v>138261413</v>
      </c>
      <c r="Q1593" t="s">
        <v>150</v>
      </c>
      <c r="R1593">
        <v>1E-3</v>
      </c>
      <c r="S1593" t="s">
        <v>184</v>
      </c>
      <c r="T1593">
        <v>2015</v>
      </c>
      <c r="U1593" t="s">
        <v>151</v>
      </c>
      <c r="V1593" t="s">
        <v>197</v>
      </c>
      <c r="W1593" t="s">
        <v>186</v>
      </c>
      <c r="X1593" t="s">
        <v>155</v>
      </c>
      <c r="Y1593">
        <v>624300</v>
      </c>
      <c r="Z1593">
        <v>306800</v>
      </c>
      <c r="AA1593">
        <v>1.3116346710660201</v>
      </c>
      <c r="AB1593">
        <v>52.6126273253455</v>
      </c>
    </row>
    <row r="1594" spans="1:28">
      <c r="A1594">
        <v>7299</v>
      </c>
      <c r="B1594">
        <v>1904400</v>
      </c>
      <c r="C1594" t="s">
        <v>164</v>
      </c>
      <c r="D1594" t="s">
        <v>126</v>
      </c>
      <c r="E1594" t="s">
        <v>179</v>
      </c>
      <c r="F1594" t="s">
        <v>118</v>
      </c>
      <c r="G1594">
        <v>43258.458333333336</v>
      </c>
      <c r="H1594" t="s">
        <v>180</v>
      </c>
      <c r="I1594" t="s">
        <v>116</v>
      </c>
      <c r="J1594" t="s">
        <v>199</v>
      </c>
      <c r="K1594" t="s">
        <v>200</v>
      </c>
      <c r="L1594" t="s">
        <v>183</v>
      </c>
      <c r="M1594">
        <v>2.7E-2</v>
      </c>
      <c r="N1594" t="s">
        <v>149</v>
      </c>
      <c r="O1594" t="b">
        <v>0</v>
      </c>
      <c r="P1594">
        <v>138261413</v>
      </c>
      <c r="Q1594" t="s">
        <v>150</v>
      </c>
      <c r="R1594">
        <v>1E-3</v>
      </c>
      <c r="S1594" t="s">
        <v>184</v>
      </c>
      <c r="T1594">
        <v>2018</v>
      </c>
      <c r="U1594" t="s">
        <v>151</v>
      </c>
      <c r="V1594" t="s">
        <v>207</v>
      </c>
      <c r="W1594" t="s">
        <v>208</v>
      </c>
      <c r="X1594" t="s">
        <v>155</v>
      </c>
      <c r="Y1594">
        <v>515935</v>
      </c>
      <c r="Z1594">
        <v>253417</v>
      </c>
      <c r="AA1594">
        <v>-0.30632621725807402</v>
      </c>
      <c r="AB1594">
        <v>52.1668520239771</v>
      </c>
    </row>
    <row r="1595" spans="1:28">
      <c r="A1595">
        <v>7299</v>
      </c>
      <c r="B1595">
        <v>1924263</v>
      </c>
      <c r="C1595" t="s">
        <v>164</v>
      </c>
      <c r="D1595" t="s">
        <v>126</v>
      </c>
      <c r="E1595" t="s">
        <v>179</v>
      </c>
      <c r="F1595" t="s">
        <v>118</v>
      </c>
      <c r="G1595">
        <v>43494.506944444445</v>
      </c>
      <c r="H1595" t="s">
        <v>180</v>
      </c>
      <c r="I1595" t="s">
        <v>116</v>
      </c>
      <c r="J1595" t="s">
        <v>146</v>
      </c>
      <c r="K1595" t="s">
        <v>147</v>
      </c>
      <c r="L1595" t="s">
        <v>183</v>
      </c>
      <c r="M1595">
        <v>3.8999999999999998E-3</v>
      </c>
      <c r="N1595" t="s">
        <v>149</v>
      </c>
      <c r="O1595" t="b">
        <v>0</v>
      </c>
      <c r="P1595">
        <v>138261413</v>
      </c>
      <c r="Q1595" t="s">
        <v>150</v>
      </c>
      <c r="R1595">
        <v>1E-3</v>
      </c>
      <c r="S1595" t="s">
        <v>184</v>
      </c>
      <c r="T1595">
        <v>2019</v>
      </c>
      <c r="U1595" t="s">
        <v>151</v>
      </c>
      <c r="V1595" t="s">
        <v>225</v>
      </c>
      <c r="W1595" t="s">
        <v>226</v>
      </c>
      <c r="X1595" t="s">
        <v>155</v>
      </c>
      <c r="Y1595">
        <v>500098</v>
      </c>
      <c r="Z1595">
        <v>402866</v>
      </c>
      <c r="AA1595">
        <v>-0.49196935841400102</v>
      </c>
      <c r="AB1595">
        <v>53.512954618294103</v>
      </c>
    </row>
    <row r="1596" spans="1:28">
      <c r="A1596">
        <v>7299</v>
      </c>
      <c r="B1596">
        <v>2016351</v>
      </c>
      <c r="C1596" t="s">
        <v>164</v>
      </c>
      <c r="D1596" t="s">
        <v>126</v>
      </c>
      <c r="E1596" t="s">
        <v>179</v>
      </c>
      <c r="F1596" t="s">
        <v>118</v>
      </c>
      <c r="G1596">
        <v>44777.530555555553</v>
      </c>
      <c r="H1596" t="s">
        <v>180</v>
      </c>
      <c r="I1596" t="s">
        <v>116</v>
      </c>
      <c r="J1596" t="s">
        <v>199</v>
      </c>
      <c r="K1596" t="s">
        <v>200</v>
      </c>
      <c r="L1596" t="s">
        <v>183</v>
      </c>
      <c r="M1596">
        <v>0.06</v>
      </c>
      <c r="N1596" t="s">
        <v>149</v>
      </c>
      <c r="O1596" t="b">
        <v>0</v>
      </c>
      <c r="P1596">
        <v>138261413</v>
      </c>
      <c r="Q1596" t="s">
        <v>150</v>
      </c>
      <c r="R1596">
        <v>1E-3</v>
      </c>
      <c r="S1596" t="s">
        <v>184</v>
      </c>
      <c r="T1596">
        <v>2022</v>
      </c>
      <c r="U1596" t="s">
        <v>151</v>
      </c>
      <c r="V1596" t="s">
        <v>201</v>
      </c>
      <c r="W1596" t="s">
        <v>202</v>
      </c>
      <c r="X1596" t="s">
        <v>155</v>
      </c>
      <c r="Y1596">
        <v>516100</v>
      </c>
      <c r="Z1596">
        <v>253300</v>
      </c>
      <c r="AA1596">
        <v>-0.30395486908298303</v>
      </c>
      <c r="AB1596">
        <v>52.1657659569386</v>
      </c>
    </row>
    <row r="1597" spans="1:28">
      <c r="A1597">
        <v>7299</v>
      </c>
      <c r="B1597">
        <v>3449982</v>
      </c>
      <c r="C1597" t="s">
        <v>164</v>
      </c>
      <c r="D1597" t="s">
        <v>126</v>
      </c>
      <c r="E1597" t="s">
        <v>236</v>
      </c>
      <c r="F1597" t="s">
        <v>115</v>
      </c>
      <c r="G1597">
        <v>44694.720833333333</v>
      </c>
      <c r="H1597" t="s">
        <v>180</v>
      </c>
      <c r="I1597" t="s">
        <v>116</v>
      </c>
      <c r="J1597" t="s">
        <v>251</v>
      </c>
      <c r="K1597" t="s">
        <v>252</v>
      </c>
      <c r="L1597" t="s">
        <v>183</v>
      </c>
      <c r="M1597">
        <v>1.0999999999999999E-2</v>
      </c>
      <c r="N1597" t="s">
        <v>149</v>
      </c>
      <c r="O1597" t="b">
        <v>0</v>
      </c>
      <c r="P1597">
        <v>138261413</v>
      </c>
      <c r="Q1597" t="s">
        <v>150</v>
      </c>
      <c r="R1597">
        <v>1E-3</v>
      </c>
      <c r="S1597" t="s">
        <v>184</v>
      </c>
      <c r="T1597">
        <v>2022</v>
      </c>
      <c r="U1597" t="s">
        <v>151</v>
      </c>
      <c r="V1597" t="s">
        <v>266</v>
      </c>
      <c r="W1597" t="s">
        <v>267</v>
      </c>
      <c r="X1597" t="s">
        <v>155</v>
      </c>
      <c r="Y1597">
        <v>387717</v>
      </c>
      <c r="Z1597">
        <v>106747</v>
      </c>
      <c r="AA1597">
        <v>-2.1758871951171499</v>
      </c>
      <c r="AB1597">
        <v>50.860100095138598</v>
      </c>
    </row>
    <row r="1598" spans="1:28">
      <c r="A1598">
        <v>7299</v>
      </c>
      <c r="B1598">
        <v>1924426</v>
      </c>
      <c r="C1598" t="s">
        <v>164</v>
      </c>
      <c r="D1598" t="s">
        <v>126</v>
      </c>
      <c r="E1598" t="s">
        <v>205</v>
      </c>
      <c r="F1598" t="s">
        <v>112</v>
      </c>
      <c r="G1598">
        <v>43500.46597222222</v>
      </c>
      <c r="H1598" t="s">
        <v>180</v>
      </c>
      <c r="I1598" t="s">
        <v>116</v>
      </c>
      <c r="J1598" t="s">
        <v>146</v>
      </c>
      <c r="K1598" t="s">
        <v>147</v>
      </c>
      <c r="L1598" t="s">
        <v>183</v>
      </c>
      <c r="M1598">
        <v>5.1999999999999998E-2</v>
      </c>
      <c r="N1598" t="s">
        <v>149</v>
      </c>
      <c r="O1598" t="b">
        <v>0</v>
      </c>
      <c r="P1598">
        <v>138261413</v>
      </c>
      <c r="Q1598" t="s">
        <v>150</v>
      </c>
      <c r="R1598">
        <v>1E-3</v>
      </c>
      <c r="S1598" t="s">
        <v>184</v>
      </c>
      <c r="T1598">
        <v>2019</v>
      </c>
      <c r="U1598" t="s">
        <v>151</v>
      </c>
      <c r="V1598" t="s">
        <v>274</v>
      </c>
      <c r="W1598" t="s">
        <v>275</v>
      </c>
      <c r="X1598" t="s">
        <v>155</v>
      </c>
      <c r="Y1598">
        <v>501547</v>
      </c>
      <c r="Z1598">
        <v>370926</v>
      </c>
      <c r="AA1598">
        <v>-0.48037495542409397</v>
      </c>
      <c r="AB1598">
        <v>53.225682809836599</v>
      </c>
    </row>
    <row r="1599" spans="1:28">
      <c r="A1599">
        <v>7299</v>
      </c>
      <c r="B1599">
        <v>1383825</v>
      </c>
      <c r="C1599" t="s">
        <v>164</v>
      </c>
      <c r="D1599" t="s">
        <v>126</v>
      </c>
      <c r="E1599" t="s">
        <v>205</v>
      </c>
      <c r="F1599" t="s">
        <v>112</v>
      </c>
      <c r="G1599">
        <v>42402.34097222222</v>
      </c>
      <c r="H1599" t="s">
        <v>180</v>
      </c>
      <c r="I1599" t="s">
        <v>116</v>
      </c>
      <c r="J1599" t="s">
        <v>220</v>
      </c>
      <c r="K1599" t="s">
        <v>221</v>
      </c>
      <c r="L1599" t="s">
        <v>183</v>
      </c>
      <c r="M1599">
        <v>8.8999999999999996E-2</v>
      </c>
      <c r="N1599" t="s">
        <v>149</v>
      </c>
      <c r="O1599" t="b">
        <v>0</v>
      </c>
      <c r="P1599">
        <v>138261413</v>
      </c>
      <c r="Q1599" t="s">
        <v>150</v>
      </c>
      <c r="R1599">
        <v>1E-3</v>
      </c>
      <c r="S1599" t="s">
        <v>184</v>
      </c>
      <c r="T1599">
        <v>2016</v>
      </c>
      <c r="U1599" t="s">
        <v>151</v>
      </c>
      <c r="V1599" t="s">
        <v>222</v>
      </c>
      <c r="W1599" t="s">
        <v>223</v>
      </c>
      <c r="X1599" t="s">
        <v>155</v>
      </c>
      <c r="Y1599">
        <v>559400</v>
      </c>
      <c r="Z1599">
        <v>142800</v>
      </c>
      <c r="AA1599">
        <v>0.27827943679790101</v>
      </c>
      <c r="AB1599">
        <v>51.162245506364997</v>
      </c>
    </row>
    <row r="1600" spans="1:28">
      <c r="A1600">
        <v>7299</v>
      </c>
      <c r="B1600">
        <v>2063263</v>
      </c>
      <c r="C1600" t="s">
        <v>164</v>
      </c>
      <c r="D1600" t="s">
        <v>126</v>
      </c>
      <c r="E1600" t="s">
        <v>179</v>
      </c>
      <c r="F1600" t="s">
        <v>118</v>
      </c>
      <c r="G1600">
        <v>45371.517361111109</v>
      </c>
      <c r="H1600" t="s">
        <v>180</v>
      </c>
      <c r="I1600" t="s">
        <v>116</v>
      </c>
      <c r="J1600" t="s">
        <v>181</v>
      </c>
      <c r="K1600" t="s">
        <v>182</v>
      </c>
      <c r="L1600" t="s">
        <v>183</v>
      </c>
      <c r="M1600">
        <v>4.4000000000000003E-3</v>
      </c>
      <c r="N1600" t="s">
        <v>149</v>
      </c>
      <c r="O1600" t="b">
        <v>0</v>
      </c>
      <c r="P1600">
        <v>138261413</v>
      </c>
      <c r="Q1600" t="s">
        <v>150</v>
      </c>
      <c r="R1600">
        <v>1E-3</v>
      </c>
      <c r="S1600" t="s">
        <v>184</v>
      </c>
      <c r="T1600">
        <v>2024</v>
      </c>
      <c r="U1600" t="s">
        <v>151</v>
      </c>
      <c r="V1600" t="s">
        <v>185</v>
      </c>
      <c r="W1600" t="s">
        <v>186</v>
      </c>
      <c r="X1600" t="s">
        <v>155</v>
      </c>
      <c r="Y1600">
        <v>620600</v>
      </c>
      <c r="Z1600">
        <v>309500</v>
      </c>
      <c r="AA1600">
        <v>1.2588812496391699</v>
      </c>
      <c r="AB1600">
        <v>52.638374352215699</v>
      </c>
    </row>
    <row r="1601" spans="1:28">
      <c r="A1601">
        <v>7299</v>
      </c>
      <c r="B1601">
        <v>1916387</v>
      </c>
      <c r="C1601" t="s">
        <v>164</v>
      </c>
      <c r="D1601" t="s">
        <v>126</v>
      </c>
      <c r="E1601" t="s">
        <v>179</v>
      </c>
      <c r="F1601" t="s">
        <v>118</v>
      </c>
      <c r="G1601">
        <v>43390.492361111108</v>
      </c>
      <c r="H1601" t="s">
        <v>180</v>
      </c>
      <c r="I1601" t="s">
        <v>116</v>
      </c>
      <c r="J1601" t="s">
        <v>181</v>
      </c>
      <c r="K1601" t="s">
        <v>182</v>
      </c>
      <c r="L1601" t="s">
        <v>183</v>
      </c>
      <c r="M1601">
        <v>1.4E-2</v>
      </c>
      <c r="N1601" t="s">
        <v>149</v>
      </c>
      <c r="O1601" t="b">
        <v>0</v>
      </c>
      <c r="P1601">
        <v>138261413</v>
      </c>
      <c r="Q1601" t="s">
        <v>150</v>
      </c>
      <c r="R1601">
        <v>1E-3</v>
      </c>
      <c r="S1601" t="s">
        <v>184</v>
      </c>
      <c r="T1601">
        <v>2018</v>
      </c>
      <c r="U1601" t="s">
        <v>151</v>
      </c>
      <c r="V1601" t="s">
        <v>185</v>
      </c>
      <c r="W1601" t="s">
        <v>186</v>
      </c>
      <c r="X1601" t="s">
        <v>155</v>
      </c>
      <c r="Y1601">
        <v>620600</v>
      </c>
      <c r="Z1601">
        <v>309500</v>
      </c>
      <c r="AA1601">
        <v>1.2588812496391699</v>
      </c>
      <c r="AB1601">
        <v>52.638374352215699</v>
      </c>
    </row>
    <row r="1602" spans="1:28">
      <c r="A1602">
        <v>7299</v>
      </c>
      <c r="B1602">
        <v>4778767</v>
      </c>
      <c r="C1602" t="s">
        <v>164</v>
      </c>
      <c r="D1602" t="s">
        <v>126</v>
      </c>
      <c r="E1602" t="s">
        <v>179</v>
      </c>
      <c r="F1602" t="s">
        <v>118</v>
      </c>
      <c r="G1602">
        <v>44419.595138888886</v>
      </c>
      <c r="H1602" t="s">
        <v>191</v>
      </c>
      <c r="I1602" t="s">
        <v>119</v>
      </c>
      <c r="J1602" t="s">
        <v>192</v>
      </c>
      <c r="K1602" t="s">
        <v>193</v>
      </c>
      <c r="L1602" t="s">
        <v>148</v>
      </c>
      <c r="M1602">
        <v>3.3E-3</v>
      </c>
      <c r="N1602" t="s">
        <v>149</v>
      </c>
      <c r="O1602" t="b">
        <v>0</v>
      </c>
      <c r="P1602">
        <v>138261413</v>
      </c>
      <c r="Q1602" t="s">
        <v>150</v>
      </c>
      <c r="R1602">
        <v>1E-3</v>
      </c>
      <c r="S1602" t="s">
        <v>184</v>
      </c>
      <c r="T1602">
        <v>2021</v>
      </c>
      <c r="U1602" t="s">
        <v>151</v>
      </c>
      <c r="V1602" t="s">
        <v>194</v>
      </c>
      <c r="W1602" t="s">
        <v>195</v>
      </c>
      <c r="X1602" t="s">
        <v>155</v>
      </c>
      <c r="Y1602">
        <v>357000</v>
      </c>
      <c r="Z1602">
        <v>237460</v>
      </c>
      <c r="AA1602">
        <v>-2.62823009845419</v>
      </c>
      <c r="AB1602">
        <v>52.033868710239098</v>
      </c>
    </row>
    <row r="1603" spans="1:28">
      <c r="A1603">
        <v>7299</v>
      </c>
      <c r="B1603">
        <v>1800662</v>
      </c>
      <c r="C1603" t="s">
        <v>164</v>
      </c>
      <c r="D1603" t="s">
        <v>126</v>
      </c>
      <c r="E1603" t="s">
        <v>179</v>
      </c>
      <c r="F1603" t="s">
        <v>118</v>
      </c>
      <c r="G1603">
        <v>42179.554861111108</v>
      </c>
      <c r="H1603" t="s">
        <v>180</v>
      </c>
      <c r="I1603" t="s">
        <v>116</v>
      </c>
      <c r="J1603" t="s">
        <v>181</v>
      </c>
      <c r="K1603" t="s">
        <v>182</v>
      </c>
      <c r="L1603" t="s">
        <v>183</v>
      </c>
      <c r="M1603">
        <v>0.02</v>
      </c>
      <c r="N1603" t="s">
        <v>149</v>
      </c>
      <c r="O1603" t="b">
        <v>0</v>
      </c>
      <c r="P1603">
        <v>138261413</v>
      </c>
      <c r="Q1603" t="s">
        <v>150</v>
      </c>
      <c r="R1603">
        <v>1E-3</v>
      </c>
      <c r="S1603" t="s">
        <v>184</v>
      </c>
      <c r="T1603">
        <v>2015</v>
      </c>
      <c r="U1603" t="s">
        <v>151</v>
      </c>
      <c r="V1603" t="s">
        <v>197</v>
      </c>
      <c r="W1603" t="s">
        <v>186</v>
      </c>
      <c r="X1603" t="s">
        <v>155</v>
      </c>
      <c r="Y1603">
        <v>624300</v>
      </c>
      <c r="Z1603">
        <v>306800</v>
      </c>
      <c r="AA1603">
        <v>1.3116346710660201</v>
      </c>
      <c r="AB1603">
        <v>52.6126273253455</v>
      </c>
    </row>
    <row r="1604" spans="1:28">
      <c r="A1604">
        <v>7299</v>
      </c>
      <c r="B1604">
        <v>1811051</v>
      </c>
      <c r="C1604" t="s">
        <v>164</v>
      </c>
      <c r="D1604" t="s">
        <v>126</v>
      </c>
      <c r="E1604" t="s">
        <v>179</v>
      </c>
      <c r="F1604" t="s">
        <v>118</v>
      </c>
      <c r="G1604">
        <v>42275.534722222219</v>
      </c>
      <c r="H1604" t="s">
        <v>180</v>
      </c>
      <c r="I1604" t="s">
        <v>116</v>
      </c>
      <c r="J1604" t="s">
        <v>181</v>
      </c>
      <c r="K1604" t="s">
        <v>182</v>
      </c>
      <c r="L1604" t="s">
        <v>183</v>
      </c>
      <c r="M1604">
        <v>1.7000000000000001E-2</v>
      </c>
      <c r="N1604" t="s">
        <v>149</v>
      </c>
      <c r="O1604" t="b">
        <v>0</v>
      </c>
      <c r="P1604">
        <v>138261413</v>
      </c>
      <c r="Q1604" t="s">
        <v>150</v>
      </c>
      <c r="R1604">
        <v>1E-3</v>
      </c>
      <c r="S1604" t="s">
        <v>184</v>
      </c>
      <c r="T1604">
        <v>2015</v>
      </c>
      <c r="U1604" t="s">
        <v>151</v>
      </c>
      <c r="V1604" t="s">
        <v>197</v>
      </c>
      <c r="W1604" t="s">
        <v>186</v>
      </c>
      <c r="X1604" t="s">
        <v>155</v>
      </c>
      <c r="Y1604">
        <v>624300</v>
      </c>
      <c r="Z1604">
        <v>306800</v>
      </c>
      <c r="AA1604">
        <v>1.3116346710660201</v>
      </c>
      <c r="AB1604">
        <v>52.6126273253455</v>
      </c>
    </row>
    <row r="1605" spans="1:28">
      <c r="A1605">
        <v>7299</v>
      </c>
      <c r="B1605">
        <v>1864171</v>
      </c>
      <c r="C1605" t="s">
        <v>164</v>
      </c>
      <c r="D1605" t="s">
        <v>126</v>
      </c>
      <c r="E1605" t="s">
        <v>179</v>
      </c>
      <c r="F1605" t="s">
        <v>118</v>
      </c>
      <c r="G1605">
        <v>42790.413194444445</v>
      </c>
      <c r="H1605" t="s">
        <v>180</v>
      </c>
      <c r="I1605" t="s">
        <v>116</v>
      </c>
      <c r="J1605" t="s">
        <v>181</v>
      </c>
      <c r="K1605" t="s">
        <v>182</v>
      </c>
      <c r="L1605" t="s">
        <v>183</v>
      </c>
      <c r="M1605">
        <v>1.2E-2</v>
      </c>
      <c r="N1605" t="s">
        <v>149</v>
      </c>
      <c r="O1605" t="b">
        <v>0</v>
      </c>
      <c r="P1605">
        <v>138261413</v>
      </c>
      <c r="Q1605" t="s">
        <v>150</v>
      </c>
      <c r="R1605">
        <v>1E-3</v>
      </c>
      <c r="S1605" t="s">
        <v>184</v>
      </c>
      <c r="T1605">
        <v>2017</v>
      </c>
      <c r="U1605" t="s">
        <v>151</v>
      </c>
      <c r="V1605" t="s">
        <v>185</v>
      </c>
      <c r="W1605" t="s">
        <v>186</v>
      </c>
      <c r="X1605" t="s">
        <v>155</v>
      </c>
      <c r="Y1605">
        <v>620600</v>
      </c>
      <c r="Z1605">
        <v>309500</v>
      </c>
      <c r="AA1605">
        <v>1.2588812496391699</v>
      </c>
      <c r="AB1605">
        <v>52.638374352215699</v>
      </c>
    </row>
    <row r="1606" spans="1:28">
      <c r="A1606">
        <v>7299</v>
      </c>
      <c r="B1606">
        <v>1832404</v>
      </c>
      <c r="C1606" t="s">
        <v>164</v>
      </c>
      <c r="D1606" t="s">
        <v>126</v>
      </c>
      <c r="E1606" t="s">
        <v>179</v>
      </c>
      <c r="F1606" t="s">
        <v>118</v>
      </c>
      <c r="G1606">
        <v>42507.415972222225</v>
      </c>
      <c r="H1606" t="s">
        <v>180</v>
      </c>
      <c r="I1606" t="s">
        <v>116</v>
      </c>
      <c r="J1606" t="s">
        <v>146</v>
      </c>
      <c r="K1606" t="s">
        <v>147</v>
      </c>
      <c r="L1606" t="s">
        <v>183</v>
      </c>
      <c r="M1606">
        <v>4.4999999999999998E-2</v>
      </c>
      <c r="N1606" t="s">
        <v>149</v>
      </c>
      <c r="O1606" t="b">
        <v>0</v>
      </c>
      <c r="P1606">
        <v>138261413</v>
      </c>
      <c r="Q1606" t="s">
        <v>150</v>
      </c>
      <c r="R1606">
        <v>1E-3</v>
      </c>
      <c r="S1606" t="s">
        <v>184</v>
      </c>
      <c r="T1606">
        <v>2016</v>
      </c>
      <c r="U1606" t="s">
        <v>151</v>
      </c>
      <c r="V1606" t="s">
        <v>204</v>
      </c>
      <c r="W1606" t="s">
        <v>154</v>
      </c>
      <c r="X1606" t="s">
        <v>155</v>
      </c>
      <c r="Y1606">
        <v>507500</v>
      </c>
      <c r="Z1606">
        <v>299100</v>
      </c>
      <c r="AA1606">
        <v>-0.41497245145673001</v>
      </c>
      <c r="AB1606">
        <v>52.579097446717</v>
      </c>
    </row>
    <row r="1607" spans="1:28">
      <c r="A1607">
        <v>7299</v>
      </c>
      <c r="B1607">
        <v>1817213</v>
      </c>
      <c r="C1607" t="s">
        <v>164</v>
      </c>
      <c r="D1607" t="s">
        <v>126</v>
      </c>
      <c r="E1607" t="s">
        <v>179</v>
      </c>
      <c r="F1607" t="s">
        <v>118</v>
      </c>
      <c r="G1607">
        <v>42326.54583333333</v>
      </c>
      <c r="H1607" t="s">
        <v>180</v>
      </c>
      <c r="I1607" t="s">
        <v>116</v>
      </c>
      <c r="J1607" t="s">
        <v>181</v>
      </c>
      <c r="K1607" t="s">
        <v>182</v>
      </c>
      <c r="L1607" t="s">
        <v>183</v>
      </c>
      <c r="M1607">
        <v>2.4E-2</v>
      </c>
      <c r="N1607" t="s">
        <v>149</v>
      </c>
      <c r="O1607" t="b">
        <v>0</v>
      </c>
      <c r="P1607">
        <v>138261413</v>
      </c>
      <c r="Q1607" t="s">
        <v>150</v>
      </c>
      <c r="R1607">
        <v>1E-3</v>
      </c>
      <c r="S1607" t="s">
        <v>184</v>
      </c>
      <c r="T1607">
        <v>2015</v>
      </c>
      <c r="U1607" t="s">
        <v>151</v>
      </c>
      <c r="V1607" t="s">
        <v>197</v>
      </c>
      <c r="W1607" t="s">
        <v>186</v>
      </c>
      <c r="X1607" t="s">
        <v>155</v>
      </c>
      <c r="Y1607">
        <v>624300</v>
      </c>
      <c r="Z1607">
        <v>306800</v>
      </c>
      <c r="AA1607">
        <v>1.3116346710660201</v>
      </c>
      <c r="AB1607">
        <v>52.6126273253455</v>
      </c>
    </row>
    <row r="1608" spans="1:28">
      <c r="A1608">
        <v>7299</v>
      </c>
      <c r="B1608">
        <v>2041499</v>
      </c>
      <c r="C1608" t="s">
        <v>164</v>
      </c>
      <c r="D1608" t="s">
        <v>126</v>
      </c>
      <c r="E1608" t="s">
        <v>179</v>
      </c>
      <c r="F1608" t="s">
        <v>118</v>
      </c>
      <c r="G1608">
        <v>45103.491666666669</v>
      </c>
      <c r="H1608" t="s">
        <v>180</v>
      </c>
      <c r="I1608" t="s">
        <v>116</v>
      </c>
      <c r="J1608" t="s">
        <v>199</v>
      </c>
      <c r="K1608" t="s">
        <v>200</v>
      </c>
      <c r="L1608" t="s">
        <v>148</v>
      </c>
      <c r="M1608">
        <v>4.3999999999999997E-2</v>
      </c>
      <c r="N1608" t="s">
        <v>149</v>
      </c>
      <c r="O1608" t="b">
        <v>0</v>
      </c>
      <c r="P1608">
        <v>138261413</v>
      </c>
      <c r="Q1608" t="s">
        <v>150</v>
      </c>
      <c r="R1608">
        <v>1E-3</v>
      </c>
      <c r="S1608" t="s">
        <v>184</v>
      </c>
      <c r="T1608">
        <v>2023</v>
      </c>
      <c r="U1608" t="s">
        <v>151</v>
      </c>
      <c r="V1608" t="s">
        <v>201</v>
      </c>
      <c r="W1608" t="s">
        <v>202</v>
      </c>
      <c r="X1608" t="s">
        <v>155</v>
      </c>
      <c r="Y1608">
        <v>516100</v>
      </c>
      <c r="Z1608">
        <v>253300</v>
      </c>
      <c r="AA1608">
        <v>-0.30395486908298303</v>
      </c>
      <c r="AB1608">
        <v>52.1657659569386</v>
      </c>
    </row>
    <row r="1609" spans="1:28">
      <c r="A1609">
        <v>7299</v>
      </c>
      <c r="B1609">
        <v>2002045</v>
      </c>
      <c r="C1609" t="s">
        <v>164</v>
      </c>
      <c r="D1609" t="s">
        <v>126</v>
      </c>
      <c r="E1609" t="s">
        <v>179</v>
      </c>
      <c r="F1609" t="s">
        <v>118</v>
      </c>
      <c r="G1609">
        <v>44600.476388888892</v>
      </c>
      <c r="H1609" t="s">
        <v>180</v>
      </c>
      <c r="I1609" t="s">
        <v>116</v>
      </c>
      <c r="J1609" t="s">
        <v>199</v>
      </c>
      <c r="K1609" t="s">
        <v>200</v>
      </c>
      <c r="L1609" t="s">
        <v>148</v>
      </c>
      <c r="M1609">
        <v>0.04</v>
      </c>
      <c r="N1609" t="s">
        <v>149</v>
      </c>
      <c r="O1609" t="b">
        <v>0</v>
      </c>
      <c r="P1609">
        <v>138261413</v>
      </c>
      <c r="Q1609" t="s">
        <v>150</v>
      </c>
      <c r="R1609">
        <v>1E-3</v>
      </c>
      <c r="S1609" t="s">
        <v>184</v>
      </c>
      <c r="T1609">
        <v>2022</v>
      </c>
      <c r="U1609" t="s">
        <v>151</v>
      </c>
      <c r="V1609" t="s">
        <v>201</v>
      </c>
      <c r="W1609" t="s">
        <v>202</v>
      </c>
      <c r="X1609" t="s">
        <v>155</v>
      </c>
      <c r="Y1609">
        <v>516100</v>
      </c>
      <c r="Z1609">
        <v>253300</v>
      </c>
      <c r="AA1609">
        <v>-0.30395486908298303</v>
      </c>
      <c r="AB1609">
        <v>52.1657659569386</v>
      </c>
    </row>
    <row r="1610" spans="1:28">
      <c r="A1610">
        <v>7299</v>
      </c>
      <c r="B1610">
        <v>2047283</v>
      </c>
      <c r="C1610" t="s">
        <v>164</v>
      </c>
      <c r="D1610" t="s">
        <v>126</v>
      </c>
      <c r="E1610" t="s">
        <v>179</v>
      </c>
      <c r="F1610" t="s">
        <v>118</v>
      </c>
      <c r="G1610">
        <v>45175.472222222219</v>
      </c>
      <c r="H1610" t="s">
        <v>180</v>
      </c>
      <c r="I1610" t="s">
        <v>116</v>
      </c>
      <c r="J1610" t="s">
        <v>181</v>
      </c>
      <c r="K1610" t="s">
        <v>182</v>
      </c>
      <c r="L1610" t="s">
        <v>183</v>
      </c>
      <c r="M1610">
        <v>1.4E-2</v>
      </c>
      <c r="N1610" t="s">
        <v>149</v>
      </c>
      <c r="O1610" t="b">
        <v>0</v>
      </c>
      <c r="P1610">
        <v>138261413</v>
      </c>
      <c r="Q1610" t="s">
        <v>150</v>
      </c>
      <c r="R1610">
        <v>1E-3</v>
      </c>
      <c r="S1610" t="s">
        <v>184</v>
      </c>
      <c r="T1610">
        <v>2023</v>
      </c>
      <c r="U1610" t="s">
        <v>151</v>
      </c>
      <c r="V1610" t="s">
        <v>188</v>
      </c>
      <c r="W1610" t="s">
        <v>189</v>
      </c>
      <c r="X1610" t="s">
        <v>155</v>
      </c>
      <c r="Y1610">
        <v>636400</v>
      </c>
      <c r="Z1610">
        <v>291600</v>
      </c>
      <c r="AA1610">
        <v>1.4791973795069699</v>
      </c>
      <c r="AB1610">
        <v>52.471107816141703</v>
      </c>
    </row>
    <row r="1611" spans="1:28">
      <c r="A1611">
        <v>7299</v>
      </c>
      <c r="B1611">
        <v>1842273</v>
      </c>
      <c r="C1611" t="s">
        <v>164</v>
      </c>
      <c r="D1611" t="s">
        <v>126</v>
      </c>
      <c r="E1611" t="s">
        <v>179</v>
      </c>
      <c r="F1611" t="s">
        <v>118</v>
      </c>
      <c r="G1611">
        <v>42600.513888888891</v>
      </c>
      <c r="H1611" t="s">
        <v>180</v>
      </c>
      <c r="I1611" t="s">
        <v>116</v>
      </c>
      <c r="J1611" t="s">
        <v>146</v>
      </c>
      <c r="K1611" t="s">
        <v>147</v>
      </c>
      <c r="L1611" t="s">
        <v>183</v>
      </c>
      <c r="M1611">
        <v>1.4E-2</v>
      </c>
      <c r="N1611" t="s">
        <v>149</v>
      </c>
      <c r="O1611" t="b">
        <v>0</v>
      </c>
      <c r="P1611">
        <v>138261413</v>
      </c>
      <c r="Q1611" t="s">
        <v>150</v>
      </c>
      <c r="R1611">
        <v>1E-3</v>
      </c>
      <c r="S1611" t="s">
        <v>184</v>
      </c>
      <c r="T1611">
        <v>2016</v>
      </c>
      <c r="U1611" t="s">
        <v>151</v>
      </c>
      <c r="V1611" t="s">
        <v>225</v>
      </c>
      <c r="W1611" t="s">
        <v>226</v>
      </c>
      <c r="X1611" t="s">
        <v>155</v>
      </c>
      <c r="Y1611">
        <v>500098</v>
      </c>
      <c r="Z1611">
        <v>402866</v>
      </c>
      <c r="AA1611">
        <v>-0.49196935841400102</v>
      </c>
      <c r="AB1611">
        <v>53.512954618294103</v>
      </c>
    </row>
    <row r="1612" spans="1:28">
      <c r="A1612">
        <v>7299</v>
      </c>
      <c r="B1612">
        <v>5322849</v>
      </c>
      <c r="C1612" t="s">
        <v>164</v>
      </c>
      <c r="D1612" t="s">
        <v>126</v>
      </c>
      <c r="E1612" t="s">
        <v>236</v>
      </c>
      <c r="F1612" t="s">
        <v>115</v>
      </c>
      <c r="G1612">
        <v>44718.500694444447</v>
      </c>
      <c r="H1612" t="s">
        <v>180</v>
      </c>
      <c r="I1612" t="s">
        <v>116</v>
      </c>
      <c r="J1612" t="s">
        <v>256</v>
      </c>
      <c r="K1612" t="s">
        <v>257</v>
      </c>
      <c r="L1612" t="s">
        <v>183</v>
      </c>
      <c r="M1612">
        <v>2.7E-2</v>
      </c>
      <c r="N1612" t="s">
        <v>149</v>
      </c>
      <c r="O1612" t="b">
        <v>0</v>
      </c>
      <c r="P1612">
        <v>138261413</v>
      </c>
      <c r="Q1612" t="s">
        <v>150</v>
      </c>
      <c r="R1612">
        <v>1E-3</v>
      </c>
      <c r="S1612" t="s">
        <v>184</v>
      </c>
      <c r="T1612">
        <v>2022</v>
      </c>
      <c r="U1612" t="s">
        <v>151</v>
      </c>
      <c r="V1612" t="s">
        <v>289</v>
      </c>
      <c r="W1612" t="s">
        <v>290</v>
      </c>
      <c r="X1612" t="s">
        <v>155</v>
      </c>
      <c r="Y1612">
        <v>347589</v>
      </c>
      <c r="Z1612">
        <v>412612</v>
      </c>
      <c r="AA1612">
        <v>-2.7935865486517399</v>
      </c>
      <c r="AB1612">
        <v>53.607429655734201</v>
      </c>
    </row>
    <row r="1613" spans="1:28">
      <c r="A1613">
        <v>7299</v>
      </c>
      <c r="B1613">
        <v>3505310</v>
      </c>
      <c r="C1613" t="s">
        <v>164</v>
      </c>
      <c r="D1613" t="s">
        <v>126</v>
      </c>
      <c r="E1613" t="s">
        <v>236</v>
      </c>
      <c r="F1613" t="s">
        <v>115</v>
      </c>
      <c r="G1613">
        <v>45323.425694444442</v>
      </c>
      <c r="H1613" t="s">
        <v>180</v>
      </c>
      <c r="I1613" t="s">
        <v>116</v>
      </c>
      <c r="J1613" t="s">
        <v>251</v>
      </c>
      <c r="K1613" t="s">
        <v>252</v>
      </c>
      <c r="L1613" t="s">
        <v>183</v>
      </c>
      <c r="M1613">
        <v>1.4999999999999999E-2</v>
      </c>
      <c r="N1613" t="s">
        <v>149</v>
      </c>
      <c r="O1613" t="b">
        <v>0</v>
      </c>
      <c r="P1613">
        <v>138261413</v>
      </c>
      <c r="Q1613" t="s">
        <v>150</v>
      </c>
      <c r="R1613">
        <v>1E-3</v>
      </c>
      <c r="S1613" t="s">
        <v>184</v>
      </c>
      <c r="T1613">
        <v>2024</v>
      </c>
      <c r="U1613" t="s">
        <v>151</v>
      </c>
      <c r="V1613" t="s">
        <v>324</v>
      </c>
      <c r="W1613" t="s">
        <v>309</v>
      </c>
      <c r="X1613" t="s">
        <v>155</v>
      </c>
      <c r="Y1613">
        <v>337809</v>
      </c>
      <c r="Z1613">
        <v>155741</v>
      </c>
      <c r="AA1613">
        <v>-2.8933761587814502</v>
      </c>
      <c r="AB1613">
        <v>51.297382868079701</v>
      </c>
    </row>
    <row r="1614" spans="1:28">
      <c r="A1614">
        <v>7299</v>
      </c>
      <c r="B1614">
        <v>2042812</v>
      </c>
      <c r="C1614" t="s">
        <v>164</v>
      </c>
      <c r="D1614" t="s">
        <v>126</v>
      </c>
      <c r="E1614" t="s">
        <v>179</v>
      </c>
      <c r="F1614" t="s">
        <v>118</v>
      </c>
      <c r="G1614">
        <v>45128.493750000001</v>
      </c>
      <c r="H1614" t="s">
        <v>180</v>
      </c>
      <c r="I1614" t="s">
        <v>116</v>
      </c>
      <c r="J1614" t="s">
        <v>181</v>
      </c>
      <c r="K1614" t="s">
        <v>182</v>
      </c>
      <c r="L1614" t="s">
        <v>183</v>
      </c>
      <c r="M1614">
        <v>0.01</v>
      </c>
      <c r="N1614" t="s">
        <v>149</v>
      </c>
      <c r="O1614" t="b">
        <v>0</v>
      </c>
      <c r="P1614">
        <v>138261413</v>
      </c>
      <c r="Q1614" t="s">
        <v>150</v>
      </c>
      <c r="R1614">
        <v>1E-3</v>
      </c>
      <c r="S1614" t="s">
        <v>184</v>
      </c>
      <c r="T1614">
        <v>2023</v>
      </c>
      <c r="U1614" t="s">
        <v>151</v>
      </c>
      <c r="V1614" t="s">
        <v>188</v>
      </c>
      <c r="W1614" t="s">
        <v>189</v>
      </c>
      <c r="X1614" t="s">
        <v>155</v>
      </c>
      <c r="Y1614">
        <v>636400</v>
      </c>
      <c r="Z1614">
        <v>291600</v>
      </c>
      <c r="AA1614">
        <v>1.4791973795069699</v>
      </c>
      <c r="AB1614">
        <v>52.471107816141703</v>
      </c>
    </row>
    <row r="1615" spans="1:28">
      <c r="A1615">
        <v>7299</v>
      </c>
      <c r="B1615">
        <v>2019166</v>
      </c>
      <c r="C1615" t="s">
        <v>164</v>
      </c>
      <c r="D1615" t="s">
        <v>126</v>
      </c>
      <c r="E1615" t="s">
        <v>179</v>
      </c>
      <c r="F1615" t="s">
        <v>118</v>
      </c>
      <c r="G1615">
        <v>44818.386111111111</v>
      </c>
      <c r="H1615" t="s">
        <v>180</v>
      </c>
      <c r="I1615" t="s">
        <v>116</v>
      </c>
      <c r="J1615" t="s">
        <v>181</v>
      </c>
      <c r="K1615" t="s">
        <v>182</v>
      </c>
      <c r="L1615" t="s">
        <v>183</v>
      </c>
      <c r="M1615">
        <v>1.0999999999999999E-2</v>
      </c>
      <c r="N1615" t="s">
        <v>149</v>
      </c>
      <c r="O1615" t="b">
        <v>0</v>
      </c>
      <c r="P1615">
        <v>138261413</v>
      </c>
      <c r="Q1615" t="s">
        <v>150</v>
      </c>
      <c r="R1615">
        <v>1E-3</v>
      </c>
      <c r="S1615" t="s">
        <v>184</v>
      </c>
      <c r="T1615">
        <v>2022</v>
      </c>
      <c r="U1615" t="s">
        <v>151</v>
      </c>
      <c r="V1615" t="s">
        <v>188</v>
      </c>
      <c r="W1615" t="s">
        <v>189</v>
      </c>
      <c r="X1615" t="s">
        <v>155</v>
      </c>
      <c r="Y1615">
        <v>636400</v>
      </c>
      <c r="Z1615">
        <v>291600</v>
      </c>
      <c r="AA1615">
        <v>1.4791973795069699</v>
      </c>
      <c r="AB1615">
        <v>52.471107816141703</v>
      </c>
    </row>
    <row r="1616" spans="1:28">
      <c r="A1616">
        <v>7299</v>
      </c>
      <c r="B1616">
        <v>1905873</v>
      </c>
      <c r="C1616" t="s">
        <v>164</v>
      </c>
      <c r="D1616" t="s">
        <v>126</v>
      </c>
      <c r="E1616" t="s">
        <v>179</v>
      </c>
      <c r="F1616" t="s">
        <v>118</v>
      </c>
      <c r="G1616">
        <v>43277.343055555553</v>
      </c>
      <c r="H1616" t="s">
        <v>180</v>
      </c>
      <c r="I1616" t="s">
        <v>116</v>
      </c>
      <c r="J1616" t="s">
        <v>181</v>
      </c>
      <c r="K1616" t="s">
        <v>182</v>
      </c>
      <c r="L1616" t="s">
        <v>183</v>
      </c>
      <c r="M1616">
        <v>1.2999999999999999E-2</v>
      </c>
      <c r="N1616" t="s">
        <v>149</v>
      </c>
      <c r="O1616" t="b">
        <v>0</v>
      </c>
      <c r="P1616">
        <v>138261413</v>
      </c>
      <c r="Q1616" t="s">
        <v>150</v>
      </c>
      <c r="R1616">
        <v>1E-3</v>
      </c>
      <c r="S1616" t="s">
        <v>184</v>
      </c>
      <c r="T1616">
        <v>2018</v>
      </c>
      <c r="U1616" t="s">
        <v>151</v>
      </c>
      <c r="V1616" t="s">
        <v>188</v>
      </c>
      <c r="W1616" t="s">
        <v>189</v>
      </c>
      <c r="X1616" t="s">
        <v>155</v>
      </c>
      <c r="Y1616">
        <v>636400</v>
      </c>
      <c r="Z1616">
        <v>291600</v>
      </c>
      <c r="AA1616">
        <v>1.4791973795069699</v>
      </c>
      <c r="AB1616">
        <v>52.471107816141703</v>
      </c>
    </row>
    <row r="1617" spans="1:28">
      <c r="A1617">
        <v>7299</v>
      </c>
      <c r="B1617">
        <v>1529229</v>
      </c>
      <c r="C1617" t="s">
        <v>164</v>
      </c>
      <c r="D1617" t="s">
        <v>126</v>
      </c>
      <c r="E1617" t="s">
        <v>179</v>
      </c>
      <c r="F1617" t="s">
        <v>118</v>
      </c>
      <c r="G1617">
        <v>42185.724999999999</v>
      </c>
      <c r="H1617" t="s">
        <v>180</v>
      </c>
      <c r="I1617" t="s">
        <v>116</v>
      </c>
      <c r="J1617" t="s">
        <v>165</v>
      </c>
      <c r="K1617" t="s">
        <v>166</v>
      </c>
      <c r="L1617" t="s">
        <v>183</v>
      </c>
      <c r="M1617">
        <v>4.7000000000000002E-3</v>
      </c>
      <c r="N1617" t="s">
        <v>149</v>
      </c>
      <c r="O1617" t="b">
        <v>0</v>
      </c>
      <c r="P1617">
        <v>138261413</v>
      </c>
      <c r="Q1617" t="s">
        <v>150</v>
      </c>
      <c r="R1617">
        <v>1E-3</v>
      </c>
      <c r="S1617" t="s">
        <v>184</v>
      </c>
      <c r="T1617">
        <v>2015</v>
      </c>
      <c r="U1617" t="s">
        <v>151</v>
      </c>
      <c r="V1617" t="s">
        <v>242</v>
      </c>
      <c r="W1617" t="s">
        <v>243</v>
      </c>
      <c r="X1617" t="s">
        <v>155</v>
      </c>
      <c r="Y1617">
        <v>456840</v>
      </c>
      <c r="Z1617">
        <v>455364</v>
      </c>
      <c r="AA1617">
        <v>-1.13455725358881</v>
      </c>
      <c r="AB1617">
        <v>53.991201424557502</v>
      </c>
    </row>
    <row r="1618" spans="1:28">
      <c r="A1618">
        <v>7299</v>
      </c>
      <c r="B1618">
        <v>4659971</v>
      </c>
      <c r="C1618" t="s">
        <v>164</v>
      </c>
      <c r="D1618" t="s">
        <v>126</v>
      </c>
      <c r="E1618" t="s">
        <v>179</v>
      </c>
      <c r="F1618" t="s">
        <v>118</v>
      </c>
      <c r="G1618">
        <v>42642.643055555556</v>
      </c>
      <c r="H1618" t="s">
        <v>191</v>
      </c>
      <c r="I1618" t="s">
        <v>119</v>
      </c>
      <c r="J1618" t="s">
        <v>192</v>
      </c>
      <c r="K1618" t="s">
        <v>193</v>
      </c>
      <c r="L1618" t="s">
        <v>183</v>
      </c>
      <c r="M1618">
        <v>4.7000000000000002E-3</v>
      </c>
      <c r="N1618" t="s">
        <v>149</v>
      </c>
      <c r="O1618" t="b">
        <v>0</v>
      </c>
      <c r="P1618">
        <v>138261413</v>
      </c>
      <c r="Q1618" t="s">
        <v>150</v>
      </c>
      <c r="R1618">
        <v>1E-3</v>
      </c>
      <c r="S1618" t="s">
        <v>184</v>
      </c>
      <c r="T1618">
        <v>2016</v>
      </c>
      <c r="U1618" t="s">
        <v>151</v>
      </c>
      <c r="V1618" t="s">
        <v>194</v>
      </c>
      <c r="W1618" t="s">
        <v>195</v>
      </c>
      <c r="X1618" t="s">
        <v>155</v>
      </c>
      <c r="Y1618">
        <v>357000</v>
      </c>
      <c r="Z1618">
        <v>237460</v>
      </c>
      <c r="AA1618">
        <v>-2.62823009845419</v>
      </c>
      <c r="AB1618">
        <v>52.033868710239098</v>
      </c>
    </row>
    <row r="1619" spans="1:28">
      <c r="A1619">
        <v>7299</v>
      </c>
      <c r="B1619">
        <v>1840736</v>
      </c>
      <c r="C1619" t="s">
        <v>164</v>
      </c>
      <c r="D1619" t="s">
        <v>126</v>
      </c>
      <c r="E1619" t="s">
        <v>205</v>
      </c>
      <c r="F1619" t="s">
        <v>112</v>
      </c>
      <c r="G1619">
        <v>42585.619444444441</v>
      </c>
      <c r="H1619" t="s">
        <v>180</v>
      </c>
      <c r="I1619" t="s">
        <v>116</v>
      </c>
      <c r="J1619" t="s">
        <v>146</v>
      </c>
      <c r="K1619" t="s">
        <v>147</v>
      </c>
      <c r="L1619" t="s">
        <v>183</v>
      </c>
      <c r="M1619">
        <v>8.5000000000000006E-2</v>
      </c>
      <c r="N1619" t="s">
        <v>149</v>
      </c>
      <c r="O1619" t="b">
        <v>0</v>
      </c>
      <c r="P1619">
        <v>138261413</v>
      </c>
      <c r="Q1619" t="s">
        <v>150</v>
      </c>
      <c r="R1619">
        <v>1E-3</v>
      </c>
      <c r="S1619" t="s">
        <v>184</v>
      </c>
      <c r="T1619">
        <v>2016</v>
      </c>
      <c r="U1619" t="s">
        <v>151</v>
      </c>
      <c r="V1619" t="s">
        <v>204</v>
      </c>
      <c r="W1619" t="s">
        <v>154</v>
      </c>
      <c r="X1619" t="s">
        <v>155</v>
      </c>
      <c r="Y1619">
        <v>507500</v>
      </c>
      <c r="Z1619">
        <v>299100</v>
      </c>
      <c r="AA1619">
        <v>-0.41497245145673001</v>
      </c>
      <c r="AB1619">
        <v>52.579097446717</v>
      </c>
    </row>
    <row r="1620" spans="1:28">
      <c r="A1620">
        <v>7299</v>
      </c>
      <c r="B1620">
        <v>1920018</v>
      </c>
      <c r="C1620" t="s">
        <v>164</v>
      </c>
      <c r="D1620" t="s">
        <v>126</v>
      </c>
      <c r="E1620" t="s">
        <v>205</v>
      </c>
      <c r="F1620" t="s">
        <v>112</v>
      </c>
      <c r="G1620">
        <v>43438.504166666666</v>
      </c>
      <c r="H1620" t="s">
        <v>180</v>
      </c>
      <c r="I1620" t="s">
        <v>116</v>
      </c>
      <c r="J1620" t="s">
        <v>146</v>
      </c>
      <c r="K1620" t="s">
        <v>147</v>
      </c>
      <c r="L1620" t="s">
        <v>183</v>
      </c>
      <c r="M1620">
        <v>0.1</v>
      </c>
      <c r="N1620" t="s">
        <v>149</v>
      </c>
      <c r="O1620" t="b">
        <v>0</v>
      </c>
      <c r="P1620">
        <v>138261413</v>
      </c>
      <c r="Q1620" t="s">
        <v>150</v>
      </c>
      <c r="R1620">
        <v>1E-3</v>
      </c>
      <c r="S1620" t="s">
        <v>184</v>
      </c>
      <c r="T1620">
        <v>2018</v>
      </c>
      <c r="U1620" t="s">
        <v>151</v>
      </c>
      <c r="V1620" t="s">
        <v>204</v>
      </c>
      <c r="W1620" t="s">
        <v>154</v>
      </c>
      <c r="X1620" t="s">
        <v>155</v>
      </c>
      <c r="Y1620">
        <v>507500</v>
      </c>
      <c r="Z1620">
        <v>299100</v>
      </c>
      <c r="AA1620">
        <v>-0.41497245145673001</v>
      </c>
      <c r="AB1620">
        <v>52.579097446717</v>
      </c>
    </row>
    <row r="1621" spans="1:28">
      <c r="A1621">
        <v>7299</v>
      </c>
      <c r="B1621">
        <v>1804896</v>
      </c>
      <c r="C1621" t="s">
        <v>164</v>
      </c>
      <c r="D1621" t="s">
        <v>126</v>
      </c>
      <c r="E1621" t="s">
        <v>179</v>
      </c>
      <c r="F1621" t="s">
        <v>118</v>
      </c>
      <c r="G1621">
        <v>42214.388194444444</v>
      </c>
      <c r="H1621" t="s">
        <v>180</v>
      </c>
      <c r="I1621" t="s">
        <v>116</v>
      </c>
      <c r="J1621" t="s">
        <v>181</v>
      </c>
      <c r="K1621" t="s">
        <v>182</v>
      </c>
      <c r="L1621" t="s">
        <v>183</v>
      </c>
      <c r="M1621">
        <v>2.1999999999999999E-2</v>
      </c>
      <c r="N1621" t="s">
        <v>149</v>
      </c>
      <c r="O1621" t="b">
        <v>0</v>
      </c>
      <c r="P1621">
        <v>138261413</v>
      </c>
      <c r="Q1621" t="s">
        <v>150</v>
      </c>
      <c r="R1621">
        <v>1E-3</v>
      </c>
      <c r="S1621" t="s">
        <v>184</v>
      </c>
      <c r="T1621">
        <v>2015</v>
      </c>
      <c r="U1621" t="s">
        <v>151</v>
      </c>
      <c r="V1621" t="s">
        <v>197</v>
      </c>
      <c r="W1621" t="s">
        <v>186</v>
      </c>
      <c r="X1621" t="s">
        <v>155</v>
      </c>
      <c r="Y1621">
        <v>624300</v>
      </c>
      <c r="Z1621">
        <v>306800</v>
      </c>
      <c r="AA1621">
        <v>1.3116346710660201</v>
      </c>
      <c r="AB1621">
        <v>52.6126273253455</v>
      </c>
    </row>
    <row r="1622" spans="1:28">
      <c r="A1622">
        <v>7299</v>
      </c>
      <c r="B1622">
        <v>1847996</v>
      </c>
      <c r="C1622" t="s">
        <v>164</v>
      </c>
      <c r="D1622" t="s">
        <v>126</v>
      </c>
      <c r="E1622" t="s">
        <v>179</v>
      </c>
      <c r="F1622" t="s">
        <v>118</v>
      </c>
      <c r="G1622">
        <v>42660.363194444442</v>
      </c>
      <c r="H1622" t="s">
        <v>180</v>
      </c>
      <c r="I1622" t="s">
        <v>116</v>
      </c>
      <c r="J1622" t="s">
        <v>199</v>
      </c>
      <c r="K1622" t="s">
        <v>200</v>
      </c>
      <c r="L1622" t="s">
        <v>183</v>
      </c>
      <c r="M1622">
        <v>0.1</v>
      </c>
      <c r="N1622" t="s">
        <v>149</v>
      </c>
      <c r="O1622" t="b">
        <v>0</v>
      </c>
      <c r="P1622">
        <v>138261413</v>
      </c>
      <c r="Q1622" t="s">
        <v>150</v>
      </c>
      <c r="R1622">
        <v>1E-3</v>
      </c>
      <c r="S1622" t="s">
        <v>184</v>
      </c>
      <c r="T1622">
        <v>2016</v>
      </c>
      <c r="U1622" t="s">
        <v>151</v>
      </c>
      <c r="V1622" t="s">
        <v>201</v>
      </c>
      <c r="W1622" t="s">
        <v>202</v>
      </c>
      <c r="X1622" t="s">
        <v>155</v>
      </c>
      <c r="Y1622">
        <v>516100</v>
      </c>
      <c r="Z1622">
        <v>253300</v>
      </c>
      <c r="AA1622">
        <v>-0.30395486908298303</v>
      </c>
      <c r="AB1622">
        <v>52.1657659569386</v>
      </c>
    </row>
    <row r="1623" spans="1:28">
      <c r="A1623">
        <v>7299</v>
      </c>
      <c r="B1623">
        <v>3442746</v>
      </c>
      <c r="C1623" t="s">
        <v>164</v>
      </c>
      <c r="D1623" t="s">
        <v>126</v>
      </c>
      <c r="E1623" t="s">
        <v>236</v>
      </c>
      <c r="F1623" t="s">
        <v>115</v>
      </c>
      <c r="G1623">
        <v>44599.601388888892</v>
      </c>
      <c r="H1623" t="s">
        <v>180</v>
      </c>
      <c r="I1623" t="s">
        <v>116</v>
      </c>
      <c r="J1623" t="s">
        <v>251</v>
      </c>
      <c r="K1623" t="s">
        <v>252</v>
      </c>
      <c r="L1623" t="s">
        <v>183</v>
      </c>
      <c r="M1623">
        <v>1.0999999999999999E-2</v>
      </c>
      <c r="N1623" t="s">
        <v>149</v>
      </c>
      <c r="O1623" t="b">
        <v>0</v>
      </c>
      <c r="P1623">
        <v>138261413</v>
      </c>
      <c r="Q1623" t="s">
        <v>150</v>
      </c>
      <c r="R1623">
        <v>1E-3</v>
      </c>
      <c r="S1623" t="s">
        <v>184</v>
      </c>
      <c r="T1623">
        <v>2022</v>
      </c>
      <c r="U1623" t="s">
        <v>151</v>
      </c>
      <c r="V1623" t="s">
        <v>266</v>
      </c>
      <c r="W1623" t="s">
        <v>267</v>
      </c>
      <c r="X1623" t="s">
        <v>155</v>
      </c>
      <c r="Y1623">
        <v>387717</v>
      </c>
      <c r="Z1623">
        <v>106747</v>
      </c>
      <c r="AA1623">
        <v>-2.1758871951171499</v>
      </c>
      <c r="AB1623">
        <v>50.860100095138598</v>
      </c>
    </row>
    <row r="1624" spans="1:28">
      <c r="A1624">
        <v>7299</v>
      </c>
      <c r="B1624">
        <v>2015843</v>
      </c>
      <c r="C1624" t="s">
        <v>164</v>
      </c>
      <c r="D1624" t="s">
        <v>126</v>
      </c>
      <c r="E1624" t="s">
        <v>179</v>
      </c>
      <c r="F1624" t="s">
        <v>118</v>
      </c>
      <c r="G1624">
        <v>44767.533333333333</v>
      </c>
      <c r="H1624" t="s">
        <v>180</v>
      </c>
      <c r="I1624" t="s">
        <v>116</v>
      </c>
      <c r="J1624" t="s">
        <v>199</v>
      </c>
      <c r="K1624" t="s">
        <v>200</v>
      </c>
      <c r="L1624" t="s">
        <v>183</v>
      </c>
      <c r="M1624">
        <v>7.2999999999999995E-2</v>
      </c>
      <c r="N1624" t="s">
        <v>149</v>
      </c>
      <c r="O1624" t="b">
        <v>0</v>
      </c>
      <c r="P1624">
        <v>138261413</v>
      </c>
      <c r="Q1624" t="s">
        <v>150</v>
      </c>
      <c r="R1624">
        <v>1E-3</v>
      </c>
      <c r="S1624" t="s">
        <v>184</v>
      </c>
      <c r="T1624">
        <v>2022</v>
      </c>
      <c r="U1624" t="s">
        <v>151</v>
      </c>
      <c r="V1624" t="s">
        <v>201</v>
      </c>
      <c r="W1624" t="s">
        <v>202</v>
      </c>
      <c r="X1624" t="s">
        <v>155</v>
      </c>
      <c r="Y1624">
        <v>516100</v>
      </c>
      <c r="Z1624">
        <v>253300</v>
      </c>
      <c r="AA1624">
        <v>-0.30395486908298303</v>
      </c>
      <c r="AB1624">
        <v>52.1657659569386</v>
      </c>
    </row>
    <row r="1625" spans="1:28">
      <c r="A1625">
        <v>7299</v>
      </c>
      <c r="B1625">
        <v>1914941</v>
      </c>
      <c r="C1625" t="s">
        <v>164</v>
      </c>
      <c r="D1625" t="s">
        <v>126</v>
      </c>
      <c r="E1625" t="s">
        <v>179</v>
      </c>
      <c r="F1625" t="s">
        <v>118</v>
      </c>
      <c r="G1625">
        <v>43381.560416666667</v>
      </c>
      <c r="H1625" t="s">
        <v>180</v>
      </c>
      <c r="I1625" t="s">
        <v>116</v>
      </c>
      <c r="J1625" t="s">
        <v>199</v>
      </c>
      <c r="K1625" t="s">
        <v>200</v>
      </c>
      <c r="L1625" t="s">
        <v>183</v>
      </c>
      <c r="M1625">
        <v>5.8000000000000003E-2</v>
      </c>
      <c r="N1625" t="s">
        <v>149</v>
      </c>
      <c r="O1625" t="b">
        <v>0</v>
      </c>
      <c r="P1625">
        <v>138261413</v>
      </c>
      <c r="Q1625" t="s">
        <v>150</v>
      </c>
      <c r="R1625">
        <v>1E-3</v>
      </c>
      <c r="S1625" t="s">
        <v>184</v>
      </c>
      <c r="T1625">
        <v>2018</v>
      </c>
      <c r="U1625" t="s">
        <v>151</v>
      </c>
      <c r="V1625" t="s">
        <v>207</v>
      </c>
      <c r="W1625" t="s">
        <v>208</v>
      </c>
      <c r="X1625" t="s">
        <v>155</v>
      </c>
      <c r="Y1625">
        <v>515935</v>
      </c>
      <c r="Z1625">
        <v>253417</v>
      </c>
      <c r="AA1625">
        <v>-0.30632621725807402</v>
      </c>
      <c r="AB1625">
        <v>52.1668520239771</v>
      </c>
    </row>
    <row r="1626" spans="1:28">
      <c r="A1626">
        <v>7299</v>
      </c>
      <c r="B1626">
        <v>1999791</v>
      </c>
      <c r="C1626" t="s">
        <v>164</v>
      </c>
      <c r="D1626" t="s">
        <v>126</v>
      </c>
      <c r="E1626" t="s">
        <v>179</v>
      </c>
      <c r="F1626" t="s">
        <v>118</v>
      </c>
      <c r="G1626">
        <v>44567.448611111111</v>
      </c>
      <c r="H1626" t="s">
        <v>180</v>
      </c>
      <c r="I1626" t="s">
        <v>116</v>
      </c>
      <c r="J1626" t="s">
        <v>146</v>
      </c>
      <c r="K1626" t="s">
        <v>147</v>
      </c>
      <c r="L1626" t="s">
        <v>183</v>
      </c>
      <c r="M1626">
        <v>2.3E-3</v>
      </c>
      <c r="N1626" t="s">
        <v>149</v>
      </c>
      <c r="O1626" t="b">
        <v>0</v>
      </c>
      <c r="P1626">
        <v>138261413</v>
      </c>
      <c r="Q1626" t="s">
        <v>150</v>
      </c>
      <c r="R1626">
        <v>1E-3</v>
      </c>
      <c r="S1626" t="s">
        <v>184</v>
      </c>
      <c r="T1626">
        <v>2022</v>
      </c>
      <c r="U1626" t="s">
        <v>151</v>
      </c>
      <c r="V1626" t="s">
        <v>225</v>
      </c>
      <c r="W1626" t="s">
        <v>226</v>
      </c>
      <c r="X1626" t="s">
        <v>155</v>
      </c>
      <c r="Y1626">
        <v>500098</v>
      </c>
      <c r="Z1626">
        <v>402866</v>
      </c>
      <c r="AA1626">
        <v>-0.49196935841400102</v>
      </c>
      <c r="AB1626">
        <v>53.512954618294103</v>
      </c>
    </row>
    <row r="1627" spans="1:28">
      <c r="A1627">
        <v>7299</v>
      </c>
      <c r="B1627">
        <v>1775071</v>
      </c>
      <c r="C1627" t="s">
        <v>164</v>
      </c>
      <c r="D1627" t="s">
        <v>126</v>
      </c>
      <c r="E1627" t="s">
        <v>179</v>
      </c>
      <c r="F1627" t="s">
        <v>118</v>
      </c>
      <c r="G1627">
        <v>41929.618750000001</v>
      </c>
      <c r="H1627" t="s">
        <v>180</v>
      </c>
      <c r="I1627" t="s">
        <v>116</v>
      </c>
      <c r="J1627" t="s">
        <v>181</v>
      </c>
      <c r="K1627" t="s">
        <v>182</v>
      </c>
      <c r="L1627" t="s">
        <v>183</v>
      </c>
      <c r="M1627">
        <v>0.01</v>
      </c>
      <c r="N1627" t="s">
        <v>149</v>
      </c>
      <c r="O1627" t="b">
        <v>0</v>
      </c>
      <c r="P1627">
        <v>138261413</v>
      </c>
      <c r="Q1627" t="s">
        <v>150</v>
      </c>
      <c r="R1627">
        <v>1E-3</v>
      </c>
      <c r="S1627" t="s">
        <v>184</v>
      </c>
      <c r="T1627">
        <v>2014</v>
      </c>
      <c r="U1627" t="s">
        <v>151</v>
      </c>
      <c r="V1627" t="s">
        <v>185</v>
      </c>
      <c r="W1627" t="s">
        <v>186</v>
      </c>
      <c r="X1627" t="s">
        <v>155</v>
      </c>
      <c r="Y1627">
        <v>620600</v>
      </c>
      <c r="Z1627">
        <v>309500</v>
      </c>
      <c r="AA1627">
        <v>1.2588812496391699</v>
      </c>
      <c r="AB1627">
        <v>52.638374352215699</v>
      </c>
    </row>
    <row r="1628" spans="1:28">
      <c r="A1628">
        <v>7299</v>
      </c>
      <c r="B1628">
        <v>1831684</v>
      </c>
      <c r="C1628" t="s">
        <v>164</v>
      </c>
      <c r="D1628" t="s">
        <v>126</v>
      </c>
      <c r="E1628" t="s">
        <v>205</v>
      </c>
      <c r="F1628" t="s">
        <v>112</v>
      </c>
      <c r="G1628">
        <v>42493.675000000003</v>
      </c>
      <c r="H1628" t="s">
        <v>180</v>
      </c>
      <c r="I1628" t="s">
        <v>116</v>
      </c>
      <c r="J1628" t="s">
        <v>181</v>
      </c>
      <c r="K1628" t="s">
        <v>182</v>
      </c>
      <c r="L1628" t="s">
        <v>183</v>
      </c>
      <c r="M1628">
        <v>8.3000000000000001E-3</v>
      </c>
      <c r="N1628" t="s">
        <v>149</v>
      </c>
      <c r="O1628" t="b">
        <v>0</v>
      </c>
      <c r="P1628">
        <v>138261413</v>
      </c>
      <c r="Q1628" t="s">
        <v>150</v>
      </c>
      <c r="R1628">
        <v>1E-3</v>
      </c>
      <c r="S1628" t="s">
        <v>184</v>
      </c>
      <c r="T1628">
        <v>2016</v>
      </c>
      <c r="U1628" t="s">
        <v>151</v>
      </c>
      <c r="V1628" t="s">
        <v>185</v>
      </c>
      <c r="W1628" t="s">
        <v>186</v>
      </c>
      <c r="X1628" t="s">
        <v>155</v>
      </c>
      <c r="Y1628">
        <v>620600</v>
      </c>
      <c r="Z1628">
        <v>309500</v>
      </c>
      <c r="AA1628">
        <v>1.2588812496391699</v>
      </c>
      <c r="AB1628">
        <v>52.638374352215699</v>
      </c>
    </row>
    <row r="1629" spans="1:28">
      <c r="A1629">
        <v>7299</v>
      </c>
      <c r="B1629">
        <v>1846545</v>
      </c>
      <c r="C1629" t="s">
        <v>164</v>
      </c>
      <c r="D1629" t="s">
        <v>126</v>
      </c>
      <c r="E1629" t="s">
        <v>179</v>
      </c>
      <c r="F1629" t="s">
        <v>118</v>
      </c>
      <c r="G1629">
        <v>42634.394444444442</v>
      </c>
      <c r="H1629" t="s">
        <v>180</v>
      </c>
      <c r="I1629" t="s">
        <v>116</v>
      </c>
      <c r="J1629" t="s">
        <v>181</v>
      </c>
      <c r="K1629" t="s">
        <v>182</v>
      </c>
      <c r="L1629" t="s">
        <v>183</v>
      </c>
      <c r="M1629">
        <v>2.4E-2</v>
      </c>
      <c r="N1629" t="s">
        <v>149</v>
      </c>
      <c r="O1629" t="b">
        <v>0</v>
      </c>
      <c r="P1629">
        <v>138261413</v>
      </c>
      <c r="Q1629" t="s">
        <v>150</v>
      </c>
      <c r="R1629">
        <v>1E-3</v>
      </c>
      <c r="S1629" t="s">
        <v>184</v>
      </c>
      <c r="T1629">
        <v>2016</v>
      </c>
      <c r="U1629" t="s">
        <v>151</v>
      </c>
      <c r="V1629" t="s">
        <v>188</v>
      </c>
      <c r="W1629" t="s">
        <v>189</v>
      </c>
      <c r="X1629" t="s">
        <v>155</v>
      </c>
      <c r="Y1629">
        <v>636400</v>
      </c>
      <c r="Z1629">
        <v>291600</v>
      </c>
      <c r="AA1629">
        <v>1.4791973795069699</v>
      </c>
      <c r="AB1629">
        <v>52.471107816141703</v>
      </c>
    </row>
    <row r="1630" spans="1:28">
      <c r="A1630">
        <v>7299</v>
      </c>
      <c r="B1630">
        <v>1805588</v>
      </c>
      <c r="C1630" t="s">
        <v>164</v>
      </c>
      <c r="D1630" t="s">
        <v>126</v>
      </c>
      <c r="E1630" t="s">
        <v>179</v>
      </c>
      <c r="F1630" t="s">
        <v>118</v>
      </c>
      <c r="G1630">
        <v>42222.74722222222</v>
      </c>
      <c r="H1630" t="s">
        <v>180</v>
      </c>
      <c r="I1630" t="s">
        <v>116</v>
      </c>
      <c r="J1630" t="s">
        <v>181</v>
      </c>
      <c r="K1630" t="s">
        <v>182</v>
      </c>
      <c r="L1630" t="s">
        <v>183</v>
      </c>
      <c r="M1630">
        <v>0.01</v>
      </c>
      <c r="N1630" t="s">
        <v>149</v>
      </c>
      <c r="O1630" t="b">
        <v>0</v>
      </c>
      <c r="P1630">
        <v>138261413</v>
      </c>
      <c r="Q1630" t="s">
        <v>150</v>
      </c>
      <c r="R1630">
        <v>1E-3</v>
      </c>
      <c r="S1630" t="s">
        <v>184</v>
      </c>
      <c r="T1630">
        <v>2015</v>
      </c>
      <c r="U1630" t="s">
        <v>151</v>
      </c>
      <c r="V1630" t="s">
        <v>185</v>
      </c>
      <c r="W1630" t="s">
        <v>186</v>
      </c>
      <c r="X1630" t="s">
        <v>155</v>
      </c>
      <c r="Y1630">
        <v>620600</v>
      </c>
      <c r="Z1630">
        <v>309500</v>
      </c>
      <c r="AA1630">
        <v>1.2588812496391699</v>
      </c>
      <c r="AB1630">
        <v>52.638374352215699</v>
      </c>
    </row>
    <row r="1631" spans="1:28">
      <c r="A1631">
        <v>7299</v>
      </c>
      <c r="B1631">
        <v>1956424</v>
      </c>
      <c r="C1631" t="s">
        <v>164</v>
      </c>
      <c r="D1631" t="s">
        <v>126</v>
      </c>
      <c r="E1631" t="s">
        <v>205</v>
      </c>
      <c r="F1631" t="s">
        <v>112</v>
      </c>
      <c r="G1631">
        <v>43858.408333333333</v>
      </c>
      <c r="H1631" t="s">
        <v>180</v>
      </c>
      <c r="I1631" t="s">
        <v>116</v>
      </c>
      <c r="J1631" t="s">
        <v>181</v>
      </c>
      <c r="K1631" t="s">
        <v>182</v>
      </c>
      <c r="L1631" t="s">
        <v>183</v>
      </c>
      <c r="M1631">
        <v>7.0000000000000001E-3</v>
      </c>
      <c r="N1631" t="s">
        <v>149</v>
      </c>
      <c r="O1631" t="b">
        <v>0</v>
      </c>
      <c r="P1631">
        <v>138261413</v>
      </c>
      <c r="Q1631" t="s">
        <v>150</v>
      </c>
      <c r="R1631">
        <v>1E-3</v>
      </c>
      <c r="S1631" t="s">
        <v>184</v>
      </c>
      <c r="T1631">
        <v>2020</v>
      </c>
      <c r="U1631" t="s">
        <v>151</v>
      </c>
      <c r="V1631" t="s">
        <v>188</v>
      </c>
      <c r="W1631" t="s">
        <v>189</v>
      </c>
      <c r="X1631" t="s">
        <v>155</v>
      </c>
      <c r="Y1631">
        <v>636400</v>
      </c>
      <c r="Z1631">
        <v>291600</v>
      </c>
      <c r="AA1631">
        <v>1.4791973795069699</v>
      </c>
      <c r="AB1631">
        <v>52.471107816141703</v>
      </c>
    </row>
    <row r="1632" spans="1:28">
      <c r="A1632">
        <v>7299</v>
      </c>
      <c r="B1632">
        <v>1837959</v>
      </c>
      <c r="C1632" t="s">
        <v>164</v>
      </c>
      <c r="D1632" t="s">
        <v>126</v>
      </c>
      <c r="E1632" t="s">
        <v>179</v>
      </c>
      <c r="F1632" t="s">
        <v>118</v>
      </c>
      <c r="G1632">
        <v>42562.456944444442</v>
      </c>
      <c r="H1632" t="s">
        <v>180</v>
      </c>
      <c r="I1632" t="s">
        <v>116</v>
      </c>
      <c r="J1632" t="s">
        <v>181</v>
      </c>
      <c r="K1632" t="s">
        <v>182</v>
      </c>
      <c r="L1632" t="s">
        <v>183</v>
      </c>
      <c r="M1632">
        <v>1.6E-2</v>
      </c>
      <c r="N1632" t="s">
        <v>149</v>
      </c>
      <c r="O1632" t="b">
        <v>0</v>
      </c>
      <c r="P1632">
        <v>138261413</v>
      </c>
      <c r="Q1632" t="s">
        <v>150</v>
      </c>
      <c r="R1632">
        <v>1E-3</v>
      </c>
      <c r="S1632" t="s">
        <v>184</v>
      </c>
      <c r="T1632">
        <v>2016</v>
      </c>
      <c r="U1632" t="s">
        <v>151</v>
      </c>
      <c r="V1632" t="s">
        <v>188</v>
      </c>
      <c r="W1632" t="s">
        <v>189</v>
      </c>
      <c r="X1632" t="s">
        <v>155</v>
      </c>
      <c r="Y1632">
        <v>636400</v>
      </c>
      <c r="Z1632">
        <v>291600</v>
      </c>
      <c r="AA1632">
        <v>1.4791973795069699</v>
      </c>
      <c r="AB1632">
        <v>52.471107816141703</v>
      </c>
    </row>
    <row r="1633" spans="1:28">
      <c r="A1633">
        <v>7299</v>
      </c>
      <c r="B1633">
        <v>2058765</v>
      </c>
      <c r="C1633" t="s">
        <v>164</v>
      </c>
      <c r="D1633" t="s">
        <v>126</v>
      </c>
      <c r="E1633" t="s">
        <v>179</v>
      </c>
      <c r="F1633" t="s">
        <v>118</v>
      </c>
      <c r="G1633">
        <v>45308.538194444445</v>
      </c>
      <c r="H1633" t="s">
        <v>180</v>
      </c>
      <c r="I1633" t="s">
        <v>116</v>
      </c>
      <c r="J1633" t="s">
        <v>181</v>
      </c>
      <c r="K1633" t="s">
        <v>182</v>
      </c>
      <c r="L1633" t="s">
        <v>183</v>
      </c>
      <c r="M1633">
        <v>3.7000000000000002E-3</v>
      </c>
      <c r="N1633" t="s">
        <v>149</v>
      </c>
      <c r="O1633" t="b">
        <v>0</v>
      </c>
      <c r="P1633">
        <v>138261413</v>
      </c>
      <c r="Q1633" t="s">
        <v>150</v>
      </c>
      <c r="R1633">
        <v>1E-3</v>
      </c>
      <c r="S1633" t="s">
        <v>184</v>
      </c>
      <c r="T1633">
        <v>2024</v>
      </c>
      <c r="U1633" t="s">
        <v>151</v>
      </c>
      <c r="V1633" t="s">
        <v>185</v>
      </c>
      <c r="W1633" t="s">
        <v>186</v>
      </c>
      <c r="X1633" t="s">
        <v>155</v>
      </c>
      <c r="Y1633">
        <v>620600</v>
      </c>
      <c r="Z1633">
        <v>309500</v>
      </c>
      <c r="AA1633">
        <v>1.2588812496391699</v>
      </c>
      <c r="AB1633">
        <v>52.638374352215699</v>
      </c>
    </row>
    <row r="1634" spans="1:28">
      <c r="A1634">
        <v>7299</v>
      </c>
      <c r="B1634">
        <v>4663635</v>
      </c>
      <c r="C1634" t="s">
        <v>164</v>
      </c>
      <c r="D1634" t="s">
        <v>126</v>
      </c>
      <c r="E1634" t="s">
        <v>179</v>
      </c>
      <c r="F1634" t="s">
        <v>118</v>
      </c>
      <c r="G1634">
        <v>42677.629861111112</v>
      </c>
      <c r="H1634" t="s">
        <v>191</v>
      </c>
      <c r="I1634" t="s">
        <v>119</v>
      </c>
      <c r="J1634" t="s">
        <v>192</v>
      </c>
      <c r="K1634" t="s">
        <v>193</v>
      </c>
      <c r="L1634" t="s">
        <v>183</v>
      </c>
      <c r="M1634">
        <v>3.3999999999999998E-3</v>
      </c>
      <c r="N1634" t="s">
        <v>149</v>
      </c>
      <c r="O1634" t="b">
        <v>0</v>
      </c>
      <c r="P1634">
        <v>138261413</v>
      </c>
      <c r="Q1634" t="s">
        <v>150</v>
      </c>
      <c r="R1634">
        <v>1E-3</v>
      </c>
      <c r="S1634" t="s">
        <v>184</v>
      </c>
      <c r="T1634">
        <v>2016</v>
      </c>
      <c r="U1634" t="s">
        <v>151</v>
      </c>
      <c r="V1634" t="s">
        <v>194</v>
      </c>
      <c r="W1634" t="s">
        <v>195</v>
      </c>
      <c r="X1634" t="s">
        <v>155</v>
      </c>
      <c r="Y1634">
        <v>357000</v>
      </c>
      <c r="Z1634">
        <v>237460</v>
      </c>
      <c r="AA1634">
        <v>-2.62823009845419</v>
      </c>
      <c r="AB1634">
        <v>52.033868710239098</v>
      </c>
    </row>
    <row r="1635" spans="1:28">
      <c r="A1635">
        <v>7299</v>
      </c>
      <c r="B1635">
        <v>1832766</v>
      </c>
      <c r="C1635" t="s">
        <v>164</v>
      </c>
      <c r="D1635" t="s">
        <v>126</v>
      </c>
      <c r="E1635" t="s">
        <v>179</v>
      </c>
      <c r="F1635" t="s">
        <v>118</v>
      </c>
      <c r="G1635">
        <v>42510.589583333334</v>
      </c>
      <c r="H1635" t="s">
        <v>180</v>
      </c>
      <c r="I1635" t="s">
        <v>116</v>
      </c>
      <c r="J1635" t="s">
        <v>181</v>
      </c>
      <c r="K1635" t="s">
        <v>182</v>
      </c>
      <c r="L1635" t="s">
        <v>183</v>
      </c>
      <c r="M1635">
        <v>1.4E-2</v>
      </c>
      <c r="N1635" t="s">
        <v>149</v>
      </c>
      <c r="O1635" t="b">
        <v>0</v>
      </c>
      <c r="P1635">
        <v>138261413</v>
      </c>
      <c r="Q1635" t="s">
        <v>150</v>
      </c>
      <c r="R1635">
        <v>1E-3</v>
      </c>
      <c r="S1635" t="s">
        <v>184</v>
      </c>
      <c r="T1635">
        <v>2016</v>
      </c>
      <c r="U1635" t="s">
        <v>151</v>
      </c>
      <c r="V1635" t="s">
        <v>185</v>
      </c>
      <c r="W1635" t="s">
        <v>186</v>
      </c>
      <c r="X1635" t="s">
        <v>155</v>
      </c>
      <c r="Y1635">
        <v>620600</v>
      </c>
      <c r="Z1635">
        <v>309500</v>
      </c>
      <c r="AA1635">
        <v>1.2588812496391699</v>
      </c>
      <c r="AB1635">
        <v>52.638374352215699</v>
      </c>
    </row>
    <row r="1636" spans="1:28">
      <c r="A1636">
        <v>7299</v>
      </c>
      <c r="B1636">
        <v>4717677</v>
      </c>
      <c r="C1636" t="s">
        <v>164</v>
      </c>
      <c r="D1636" t="s">
        <v>126</v>
      </c>
      <c r="E1636" t="s">
        <v>205</v>
      </c>
      <c r="F1636" t="s">
        <v>112</v>
      </c>
      <c r="G1636">
        <v>43440.529861111114</v>
      </c>
      <c r="H1636" t="s">
        <v>180</v>
      </c>
      <c r="I1636" t="s">
        <v>116</v>
      </c>
      <c r="J1636" t="s">
        <v>192</v>
      </c>
      <c r="K1636" t="s">
        <v>193</v>
      </c>
      <c r="L1636" t="s">
        <v>183</v>
      </c>
      <c r="M1636">
        <v>2.1000000000000001E-2</v>
      </c>
      <c r="N1636" t="s">
        <v>149</v>
      </c>
      <c r="O1636" t="b">
        <v>0</v>
      </c>
      <c r="P1636">
        <v>138261413</v>
      </c>
      <c r="Q1636" t="s">
        <v>150</v>
      </c>
      <c r="R1636">
        <v>1E-3</v>
      </c>
      <c r="S1636" t="s">
        <v>184</v>
      </c>
      <c r="T1636">
        <v>2018</v>
      </c>
      <c r="U1636" t="s">
        <v>151</v>
      </c>
      <c r="V1636" t="s">
        <v>335</v>
      </c>
      <c r="W1636" t="s">
        <v>281</v>
      </c>
      <c r="X1636" t="s">
        <v>155</v>
      </c>
      <c r="Y1636">
        <v>403350</v>
      </c>
      <c r="Z1636">
        <v>245150</v>
      </c>
      <c r="AA1636">
        <v>-1.9525037440050701</v>
      </c>
      <c r="AB1636">
        <v>52.104672977586198</v>
      </c>
    </row>
    <row r="1637" spans="1:28">
      <c r="A1637">
        <v>7299</v>
      </c>
      <c r="B1637">
        <v>2000307</v>
      </c>
      <c r="C1637" t="s">
        <v>164</v>
      </c>
      <c r="D1637" t="s">
        <v>126</v>
      </c>
      <c r="E1637" t="s">
        <v>179</v>
      </c>
      <c r="F1637" t="s">
        <v>118</v>
      </c>
      <c r="G1637">
        <v>44574.546527777777</v>
      </c>
      <c r="H1637" t="s">
        <v>180</v>
      </c>
      <c r="I1637" t="s">
        <v>116</v>
      </c>
      <c r="J1637" t="s">
        <v>181</v>
      </c>
      <c r="K1637" t="s">
        <v>182</v>
      </c>
      <c r="L1637" t="s">
        <v>148</v>
      </c>
      <c r="M1637">
        <v>3.3999999999999998E-3</v>
      </c>
      <c r="N1637" t="s">
        <v>149</v>
      </c>
      <c r="O1637" t="b">
        <v>0</v>
      </c>
      <c r="P1637">
        <v>138261413</v>
      </c>
      <c r="Q1637" t="s">
        <v>150</v>
      </c>
      <c r="R1637">
        <v>1E-3</v>
      </c>
      <c r="S1637" t="s">
        <v>184</v>
      </c>
      <c r="T1637">
        <v>2022</v>
      </c>
      <c r="U1637" t="s">
        <v>151</v>
      </c>
      <c r="V1637" t="s">
        <v>185</v>
      </c>
      <c r="W1637" t="s">
        <v>186</v>
      </c>
      <c r="X1637" t="s">
        <v>155</v>
      </c>
      <c r="Y1637">
        <v>620600</v>
      </c>
      <c r="Z1637">
        <v>309500</v>
      </c>
      <c r="AA1637">
        <v>1.2588812496391699</v>
      </c>
      <c r="AB1637">
        <v>52.638374352215699</v>
      </c>
    </row>
    <row r="1638" spans="1:28">
      <c r="A1638">
        <v>7299</v>
      </c>
      <c r="B1638">
        <v>4772187</v>
      </c>
      <c r="C1638" t="s">
        <v>164</v>
      </c>
      <c r="D1638" t="s">
        <v>126</v>
      </c>
      <c r="E1638" t="s">
        <v>236</v>
      </c>
      <c r="F1638" t="s">
        <v>115</v>
      </c>
      <c r="G1638">
        <v>44328.647222222222</v>
      </c>
      <c r="H1638" t="s">
        <v>180</v>
      </c>
      <c r="I1638" t="s">
        <v>116</v>
      </c>
      <c r="J1638" t="s">
        <v>237</v>
      </c>
      <c r="K1638" t="s">
        <v>238</v>
      </c>
      <c r="L1638" t="s">
        <v>183</v>
      </c>
      <c r="M1638">
        <v>8.5000000000000006E-3</v>
      </c>
      <c r="N1638" t="s">
        <v>149</v>
      </c>
      <c r="O1638" t="b">
        <v>0</v>
      </c>
      <c r="P1638">
        <v>138261413</v>
      </c>
      <c r="Q1638" t="s">
        <v>150</v>
      </c>
      <c r="R1638">
        <v>1E-3</v>
      </c>
      <c r="S1638" t="s">
        <v>184</v>
      </c>
      <c r="T1638">
        <v>2021</v>
      </c>
      <c r="U1638" t="s">
        <v>151</v>
      </c>
      <c r="V1638" t="s">
        <v>245</v>
      </c>
      <c r="W1638" t="s">
        <v>246</v>
      </c>
      <c r="X1638" t="s">
        <v>155</v>
      </c>
      <c r="Y1638">
        <v>423475</v>
      </c>
      <c r="Z1638">
        <v>247849</v>
      </c>
      <c r="AA1638">
        <v>-1.65849318792552</v>
      </c>
      <c r="AB1638">
        <v>52.128454142052902</v>
      </c>
    </row>
    <row r="1639" spans="1:28">
      <c r="A1639">
        <v>7299</v>
      </c>
      <c r="B1639">
        <v>4631077</v>
      </c>
      <c r="C1639" t="s">
        <v>164</v>
      </c>
      <c r="D1639" t="s">
        <v>126</v>
      </c>
      <c r="E1639" t="s">
        <v>179</v>
      </c>
      <c r="F1639" t="s">
        <v>118</v>
      </c>
      <c r="G1639">
        <v>42290.458333333336</v>
      </c>
      <c r="H1639" t="s">
        <v>191</v>
      </c>
      <c r="I1639" t="s">
        <v>119</v>
      </c>
      <c r="J1639" t="s">
        <v>192</v>
      </c>
      <c r="K1639" t="s">
        <v>193</v>
      </c>
      <c r="L1639" t="s">
        <v>183</v>
      </c>
      <c r="M1639">
        <v>3.5999999999999999E-3</v>
      </c>
      <c r="N1639" t="s">
        <v>149</v>
      </c>
      <c r="O1639" t="b">
        <v>0</v>
      </c>
      <c r="P1639">
        <v>138261413</v>
      </c>
      <c r="Q1639" t="s">
        <v>150</v>
      </c>
      <c r="R1639">
        <v>1E-3</v>
      </c>
      <c r="S1639" t="s">
        <v>184</v>
      </c>
      <c r="T1639">
        <v>2015</v>
      </c>
      <c r="U1639" t="s">
        <v>151</v>
      </c>
      <c r="V1639" t="s">
        <v>194</v>
      </c>
      <c r="W1639" t="s">
        <v>195</v>
      </c>
      <c r="X1639" t="s">
        <v>155</v>
      </c>
      <c r="Y1639">
        <v>357000</v>
      </c>
      <c r="Z1639">
        <v>237460</v>
      </c>
      <c r="AA1639">
        <v>-2.62823009845419</v>
      </c>
      <c r="AB1639">
        <v>52.033868710239098</v>
      </c>
    </row>
    <row r="1640" spans="1:28">
      <c r="A1640">
        <v>7299</v>
      </c>
      <c r="B1640">
        <v>1539183</v>
      </c>
      <c r="C1640" t="s">
        <v>164</v>
      </c>
      <c r="D1640" t="s">
        <v>126</v>
      </c>
      <c r="E1640" t="s">
        <v>179</v>
      </c>
      <c r="F1640" t="s">
        <v>118</v>
      </c>
      <c r="G1640">
        <v>42298.711805555555</v>
      </c>
      <c r="H1640" t="s">
        <v>180</v>
      </c>
      <c r="I1640" t="s">
        <v>116</v>
      </c>
      <c r="J1640" t="s">
        <v>165</v>
      </c>
      <c r="K1640" t="s">
        <v>166</v>
      </c>
      <c r="L1640" t="s">
        <v>183</v>
      </c>
      <c r="M1640">
        <v>4.7000000000000002E-3</v>
      </c>
      <c r="N1640" t="s">
        <v>149</v>
      </c>
      <c r="O1640" t="b">
        <v>0</v>
      </c>
      <c r="P1640">
        <v>138261413</v>
      </c>
      <c r="Q1640" t="s">
        <v>150</v>
      </c>
      <c r="R1640">
        <v>1E-3</v>
      </c>
      <c r="S1640" t="s">
        <v>184</v>
      </c>
      <c r="T1640">
        <v>2015</v>
      </c>
      <c r="U1640" t="s">
        <v>151</v>
      </c>
      <c r="V1640" t="s">
        <v>242</v>
      </c>
      <c r="W1640" t="s">
        <v>243</v>
      </c>
      <c r="X1640" t="s">
        <v>155</v>
      </c>
      <c r="Y1640">
        <v>456840</v>
      </c>
      <c r="Z1640">
        <v>455364</v>
      </c>
      <c r="AA1640">
        <v>-1.13455725358881</v>
      </c>
      <c r="AB1640">
        <v>53.991201424557502</v>
      </c>
    </row>
    <row r="1641" spans="1:28">
      <c r="A1641">
        <v>7299</v>
      </c>
      <c r="B1641">
        <v>2028927</v>
      </c>
      <c r="C1641" t="s">
        <v>164</v>
      </c>
      <c r="D1641" t="s">
        <v>126</v>
      </c>
      <c r="E1641" t="s">
        <v>179</v>
      </c>
      <c r="F1641" t="s">
        <v>118</v>
      </c>
      <c r="G1641">
        <v>44952.495138888888</v>
      </c>
      <c r="H1641" t="s">
        <v>180</v>
      </c>
      <c r="I1641" t="s">
        <v>116</v>
      </c>
      <c r="J1641" t="s">
        <v>199</v>
      </c>
      <c r="K1641" t="s">
        <v>200</v>
      </c>
      <c r="L1641" t="s">
        <v>183</v>
      </c>
      <c r="M1641">
        <v>1.4E-2</v>
      </c>
      <c r="N1641" t="s">
        <v>149</v>
      </c>
      <c r="O1641" t="b">
        <v>0</v>
      </c>
      <c r="P1641">
        <v>138261413</v>
      </c>
      <c r="Q1641" t="s">
        <v>150</v>
      </c>
      <c r="R1641">
        <v>1E-3</v>
      </c>
      <c r="S1641" t="s">
        <v>184</v>
      </c>
      <c r="T1641">
        <v>2023</v>
      </c>
      <c r="U1641" t="s">
        <v>151</v>
      </c>
      <c r="V1641" t="s">
        <v>207</v>
      </c>
      <c r="W1641" t="s">
        <v>208</v>
      </c>
      <c r="X1641" t="s">
        <v>155</v>
      </c>
      <c r="Y1641">
        <v>515935</v>
      </c>
      <c r="Z1641">
        <v>253417</v>
      </c>
      <c r="AA1641">
        <v>-0.30632621725807402</v>
      </c>
      <c r="AB1641">
        <v>52.1668520239771</v>
      </c>
    </row>
    <row r="1642" spans="1:28">
      <c r="A1642">
        <v>7299</v>
      </c>
      <c r="B1642">
        <v>2015960</v>
      </c>
      <c r="C1642" t="s">
        <v>164</v>
      </c>
      <c r="D1642" t="s">
        <v>126</v>
      </c>
      <c r="E1642" t="s">
        <v>179</v>
      </c>
      <c r="F1642" t="s">
        <v>118</v>
      </c>
      <c r="G1642">
        <v>44770.593055555553</v>
      </c>
      <c r="H1642" t="s">
        <v>180</v>
      </c>
      <c r="I1642" t="s">
        <v>116</v>
      </c>
      <c r="J1642" t="s">
        <v>181</v>
      </c>
      <c r="K1642" t="s">
        <v>182</v>
      </c>
      <c r="L1642" t="s">
        <v>183</v>
      </c>
      <c r="M1642">
        <v>6.7000000000000002E-3</v>
      </c>
      <c r="N1642" t="s">
        <v>149</v>
      </c>
      <c r="O1642" t="b">
        <v>0</v>
      </c>
      <c r="P1642">
        <v>138261413</v>
      </c>
      <c r="Q1642" t="s">
        <v>150</v>
      </c>
      <c r="R1642">
        <v>1E-3</v>
      </c>
      <c r="S1642" t="s">
        <v>184</v>
      </c>
      <c r="T1642">
        <v>2022</v>
      </c>
      <c r="U1642" t="s">
        <v>151</v>
      </c>
      <c r="V1642" t="s">
        <v>185</v>
      </c>
      <c r="W1642" t="s">
        <v>186</v>
      </c>
      <c r="X1642" t="s">
        <v>155</v>
      </c>
      <c r="Y1642">
        <v>620600</v>
      </c>
      <c r="Z1642">
        <v>309500</v>
      </c>
      <c r="AA1642">
        <v>1.2588812496391699</v>
      </c>
      <c r="AB1642">
        <v>52.638374352215699</v>
      </c>
    </row>
    <row r="1643" spans="1:28">
      <c r="A1643">
        <v>7299</v>
      </c>
      <c r="B1643">
        <v>1982279</v>
      </c>
      <c r="C1643" t="s">
        <v>164</v>
      </c>
      <c r="D1643" t="s">
        <v>126</v>
      </c>
      <c r="E1643" t="s">
        <v>179</v>
      </c>
      <c r="F1643" t="s">
        <v>118</v>
      </c>
      <c r="G1643">
        <v>44335.579861111109</v>
      </c>
      <c r="H1643" t="s">
        <v>180</v>
      </c>
      <c r="I1643" t="s">
        <v>116</v>
      </c>
      <c r="J1643" t="s">
        <v>181</v>
      </c>
      <c r="K1643" t="s">
        <v>182</v>
      </c>
      <c r="L1643" t="s">
        <v>183</v>
      </c>
      <c r="M1643">
        <v>6.7000000000000002E-3</v>
      </c>
      <c r="N1643" t="s">
        <v>149</v>
      </c>
      <c r="O1643" t="b">
        <v>0</v>
      </c>
      <c r="P1643">
        <v>138261413</v>
      </c>
      <c r="Q1643" t="s">
        <v>150</v>
      </c>
      <c r="R1643">
        <v>1E-3</v>
      </c>
      <c r="S1643" t="s">
        <v>184</v>
      </c>
      <c r="T1643">
        <v>2021</v>
      </c>
      <c r="U1643" t="s">
        <v>151</v>
      </c>
      <c r="V1643" t="s">
        <v>185</v>
      </c>
      <c r="W1643" t="s">
        <v>186</v>
      </c>
      <c r="X1643" t="s">
        <v>155</v>
      </c>
      <c r="Y1643">
        <v>620600</v>
      </c>
      <c r="Z1643">
        <v>309500</v>
      </c>
      <c r="AA1643">
        <v>1.2588812496391699</v>
      </c>
      <c r="AB1643">
        <v>52.638374352215699</v>
      </c>
    </row>
    <row r="1644" spans="1:28">
      <c r="A1644">
        <v>7299</v>
      </c>
      <c r="B1644">
        <v>2009747</v>
      </c>
      <c r="C1644" t="s">
        <v>164</v>
      </c>
      <c r="D1644" t="s">
        <v>126</v>
      </c>
      <c r="E1644" t="s">
        <v>179</v>
      </c>
      <c r="F1644" t="s">
        <v>118</v>
      </c>
      <c r="G1644">
        <v>44704.481944444444</v>
      </c>
      <c r="H1644" t="s">
        <v>180</v>
      </c>
      <c r="I1644" t="s">
        <v>116</v>
      </c>
      <c r="J1644" t="s">
        <v>181</v>
      </c>
      <c r="K1644" t="s">
        <v>182</v>
      </c>
      <c r="L1644" t="s">
        <v>183</v>
      </c>
      <c r="M1644">
        <v>1.2E-2</v>
      </c>
      <c r="N1644" t="s">
        <v>149</v>
      </c>
      <c r="O1644" t="b">
        <v>0</v>
      </c>
      <c r="P1644">
        <v>138261413</v>
      </c>
      <c r="Q1644" t="s">
        <v>150</v>
      </c>
      <c r="R1644">
        <v>1E-3</v>
      </c>
      <c r="S1644" t="s">
        <v>184</v>
      </c>
      <c r="T1644">
        <v>2022</v>
      </c>
      <c r="U1644" t="s">
        <v>151</v>
      </c>
      <c r="V1644" t="s">
        <v>188</v>
      </c>
      <c r="W1644" t="s">
        <v>189</v>
      </c>
      <c r="X1644" t="s">
        <v>155</v>
      </c>
      <c r="Y1644">
        <v>636400</v>
      </c>
      <c r="Z1644">
        <v>291600</v>
      </c>
      <c r="AA1644">
        <v>1.4791973795069699</v>
      </c>
      <c r="AB1644">
        <v>52.471107816141703</v>
      </c>
    </row>
    <row r="1645" spans="1:28">
      <c r="A1645">
        <v>7299</v>
      </c>
      <c r="B1645">
        <v>1910266</v>
      </c>
      <c r="C1645" t="s">
        <v>164</v>
      </c>
      <c r="D1645" t="s">
        <v>126</v>
      </c>
      <c r="E1645" t="s">
        <v>179</v>
      </c>
      <c r="F1645" t="s">
        <v>118</v>
      </c>
      <c r="G1645">
        <v>43329.580555555556</v>
      </c>
      <c r="H1645" t="s">
        <v>180</v>
      </c>
      <c r="I1645" t="s">
        <v>116</v>
      </c>
      <c r="J1645" t="s">
        <v>146</v>
      </c>
      <c r="K1645" t="s">
        <v>147</v>
      </c>
      <c r="L1645" t="s">
        <v>183</v>
      </c>
      <c r="M1645">
        <v>4.4999999999999998E-2</v>
      </c>
      <c r="N1645" t="s">
        <v>149</v>
      </c>
      <c r="O1645" t="b">
        <v>0</v>
      </c>
      <c r="P1645">
        <v>138261413</v>
      </c>
      <c r="Q1645" t="s">
        <v>150</v>
      </c>
      <c r="R1645">
        <v>1E-3</v>
      </c>
      <c r="S1645" t="s">
        <v>184</v>
      </c>
      <c r="T1645">
        <v>2018</v>
      </c>
      <c r="U1645" t="s">
        <v>151</v>
      </c>
      <c r="V1645" t="s">
        <v>204</v>
      </c>
      <c r="W1645" t="s">
        <v>154</v>
      </c>
      <c r="X1645" t="s">
        <v>155</v>
      </c>
      <c r="Y1645">
        <v>507500</v>
      </c>
      <c r="Z1645">
        <v>299100</v>
      </c>
      <c r="AA1645">
        <v>-0.41497245145673001</v>
      </c>
      <c r="AB1645">
        <v>52.579097446717</v>
      </c>
    </row>
    <row r="1646" spans="1:28">
      <c r="A1646">
        <v>7299</v>
      </c>
      <c r="B1646">
        <v>4794724</v>
      </c>
      <c r="C1646" t="s">
        <v>164</v>
      </c>
      <c r="D1646" t="s">
        <v>126</v>
      </c>
      <c r="E1646" t="s">
        <v>236</v>
      </c>
      <c r="F1646" t="s">
        <v>115</v>
      </c>
      <c r="G1646">
        <v>44678.59652777778</v>
      </c>
      <c r="H1646" t="s">
        <v>180</v>
      </c>
      <c r="I1646" t="s">
        <v>116</v>
      </c>
      <c r="J1646" t="s">
        <v>237</v>
      </c>
      <c r="K1646" t="s">
        <v>238</v>
      </c>
      <c r="L1646" t="s">
        <v>148</v>
      </c>
      <c r="M1646">
        <v>7.4000000000000003E-3</v>
      </c>
      <c r="N1646" t="s">
        <v>149</v>
      </c>
      <c r="O1646" t="b">
        <v>0</v>
      </c>
      <c r="P1646">
        <v>138261413</v>
      </c>
      <c r="Q1646" t="s">
        <v>150</v>
      </c>
      <c r="R1646">
        <v>1E-3</v>
      </c>
      <c r="S1646" t="s">
        <v>184</v>
      </c>
      <c r="T1646">
        <v>2022</v>
      </c>
      <c r="U1646" t="s">
        <v>151</v>
      </c>
      <c r="V1646" t="s">
        <v>245</v>
      </c>
      <c r="W1646" t="s">
        <v>246</v>
      </c>
      <c r="X1646" t="s">
        <v>155</v>
      </c>
      <c r="Y1646">
        <v>423475</v>
      </c>
      <c r="Z1646">
        <v>247849</v>
      </c>
      <c r="AA1646">
        <v>-1.65849318792552</v>
      </c>
      <c r="AB1646">
        <v>52.128454142052902</v>
      </c>
    </row>
    <row r="1647" spans="1:28">
      <c r="A1647">
        <v>7299</v>
      </c>
      <c r="B1647">
        <v>2009548</v>
      </c>
      <c r="C1647" t="s">
        <v>164</v>
      </c>
      <c r="D1647" t="s">
        <v>126</v>
      </c>
      <c r="E1647" t="s">
        <v>179</v>
      </c>
      <c r="F1647" t="s">
        <v>118</v>
      </c>
      <c r="G1647">
        <v>44697.631944444445</v>
      </c>
      <c r="H1647" t="s">
        <v>180</v>
      </c>
      <c r="I1647" t="s">
        <v>116</v>
      </c>
      <c r="J1647" t="s">
        <v>146</v>
      </c>
      <c r="K1647" t="s">
        <v>147</v>
      </c>
      <c r="L1647" t="s">
        <v>183</v>
      </c>
      <c r="M1647">
        <v>3.9E-2</v>
      </c>
      <c r="N1647" t="s">
        <v>149</v>
      </c>
      <c r="O1647" t="b">
        <v>0</v>
      </c>
      <c r="P1647">
        <v>138261413</v>
      </c>
      <c r="Q1647" t="s">
        <v>150</v>
      </c>
      <c r="R1647">
        <v>1E-3</v>
      </c>
      <c r="S1647" t="s">
        <v>184</v>
      </c>
      <c r="T1647">
        <v>2022</v>
      </c>
      <c r="U1647" t="s">
        <v>151</v>
      </c>
      <c r="V1647" t="s">
        <v>204</v>
      </c>
      <c r="W1647" t="s">
        <v>154</v>
      </c>
      <c r="X1647" t="s">
        <v>155</v>
      </c>
      <c r="Y1647">
        <v>507500</v>
      </c>
      <c r="Z1647">
        <v>299100</v>
      </c>
      <c r="AA1647">
        <v>-0.41497245145673001</v>
      </c>
      <c r="AB1647">
        <v>52.579097446717</v>
      </c>
    </row>
    <row r="1648" spans="1:28">
      <c r="A1648">
        <v>7299</v>
      </c>
      <c r="B1648">
        <v>1867220</v>
      </c>
      <c r="C1648" t="s">
        <v>164</v>
      </c>
      <c r="D1648" t="s">
        <v>126</v>
      </c>
      <c r="E1648" t="s">
        <v>179</v>
      </c>
      <c r="F1648" t="s">
        <v>118</v>
      </c>
      <c r="G1648">
        <v>42821.634722222225</v>
      </c>
      <c r="H1648" t="s">
        <v>180</v>
      </c>
      <c r="I1648" t="s">
        <v>116</v>
      </c>
      <c r="J1648" t="s">
        <v>199</v>
      </c>
      <c r="K1648" t="s">
        <v>200</v>
      </c>
      <c r="L1648" t="s">
        <v>183</v>
      </c>
      <c r="M1648">
        <v>0.03</v>
      </c>
      <c r="N1648" t="s">
        <v>149</v>
      </c>
      <c r="O1648" t="b">
        <v>0</v>
      </c>
      <c r="P1648">
        <v>138261413</v>
      </c>
      <c r="Q1648" t="s">
        <v>150</v>
      </c>
      <c r="R1648">
        <v>1E-3</v>
      </c>
      <c r="S1648" t="s">
        <v>184</v>
      </c>
      <c r="T1648">
        <v>2017</v>
      </c>
      <c r="U1648" t="s">
        <v>151</v>
      </c>
      <c r="V1648" t="s">
        <v>207</v>
      </c>
      <c r="W1648" t="s">
        <v>208</v>
      </c>
      <c r="X1648" t="s">
        <v>155</v>
      </c>
      <c r="Y1648">
        <v>515935</v>
      </c>
      <c r="Z1648">
        <v>253417</v>
      </c>
      <c r="AA1648">
        <v>-0.30632621725807402</v>
      </c>
      <c r="AB1648">
        <v>52.1668520239771</v>
      </c>
    </row>
    <row r="1649" spans="1:28">
      <c r="A1649">
        <v>7299</v>
      </c>
      <c r="B1649">
        <v>1857305</v>
      </c>
      <c r="C1649" t="s">
        <v>164</v>
      </c>
      <c r="D1649" t="s">
        <v>126</v>
      </c>
      <c r="E1649" t="s">
        <v>179</v>
      </c>
      <c r="F1649" t="s">
        <v>118</v>
      </c>
      <c r="G1649">
        <v>42709.566666666666</v>
      </c>
      <c r="H1649" t="s">
        <v>180</v>
      </c>
      <c r="I1649" t="s">
        <v>116</v>
      </c>
      <c r="J1649" t="s">
        <v>146</v>
      </c>
      <c r="K1649" t="s">
        <v>147</v>
      </c>
      <c r="L1649" t="s">
        <v>183</v>
      </c>
      <c r="M1649">
        <v>4.7000000000000002E-3</v>
      </c>
      <c r="N1649" t="s">
        <v>149</v>
      </c>
      <c r="O1649" t="b">
        <v>0</v>
      </c>
      <c r="P1649">
        <v>138261413</v>
      </c>
      <c r="Q1649" t="s">
        <v>150</v>
      </c>
      <c r="R1649">
        <v>1E-3</v>
      </c>
      <c r="S1649" t="s">
        <v>184</v>
      </c>
      <c r="T1649">
        <v>2016</v>
      </c>
      <c r="U1649" t="s">
        <v>151</v>
      </c>
      <c r="V1649" t="s">
        <v>225</v>
      </c>
      <c r="W1649" t="s">
        <v>226</v>
      </c>
      <c r="X1649" t="s">
        <v>155</v>
      </c>
      <c r="Y1649">
        <v>500098</v>
      </c>
      <c r="Z1649">
        <v>402866</v>
      </c>
      <c r="AA1649">
        <v>-0.49196935841400102</v>
      </c>
      <c r="AB1649">
        <v>53.512954618294103</v>
      </c>
    </row>
    <row r="1650" spans="1:28">
      <c r="A1650">
        <v>7299</v>
      </c>
      <c r="B1650">
        <v>1999744</v>
      </c>
      <c r="C1650" t="s">
        <v>164</v>
      </c>
      <c r="D1650" t="s">
        <v>126</v>
      </c>
      <c r="E1650" t="s">
        <v>179</v>
      </c>
      <c r="F1650" t="s">
        <v>118</v>
      </c>
      <c r="G1650">
        <v>44567.561111111114</v>
      </c>
      <c r="H1650" t="s">
        <v>180</v>
      </c>
      <c r="I1650" t="s">
        <v>116</v>
      </c>
      <c r="J1650" t="s">
        <v>181</v>
      </c>
      <c r="K1650" t="s">
        <v>182</v>
      </c>
      <c r="L1650" t="s">
        <v>183</v>
      </c>
      <c r="M1650">
        <v>4.4000000000000003E-3</v>
      </c>
      <c r="N1650" t="s">
        <v>149</v>
      </c>
      <c r="O1650" t="b">
        <v>0</v>
      </c>
      <c r="P1650">
        <v>138261413</v>
      </c>
      <c r="Q1650" t="s">
        <v>150</v>
      </c>
      <c r="R1650">
        <v>1E-3</v>
      </c>
      <c r="S1650" t="s">
        <v>184</v>
      </c>
      <c r="T1650">
        <v>2022</v>
      </c>
      <c r="U1650" t="s">
        <v>151</v>
      </c>
      <c r="V1650" t="s">
        <v>185</v>
      </c>
      <c r="W1650" t="s">
        <v>186</v>
      </c>
      <c r="X1650" t="s">
        <v>155</v>
      </c>
      <c r="Y1650">
        <v>620600</v>
      </c>
      <c r="Z1650">
        <v>309500</v>
      </c>
      <c r="AA1650">
        <v>1.2588812496391699</v>
      </c>
      <c r="AB1650">
        <v>52.638374352215699</v>
      </c>
    </row>
    <row r="1651" spans="1:28">
      <c r="A1651">
        <v>7299</v>
      </c>
      <c r="B1651">
        <v>1837617</v>
      </c>
      <c r="C1651" t="s">
        <v>164</v>
      </c>
      <c r="D1651" t="s">
        <v>126</v>
      </c>
      <c r="E1651" t="s">
        <v>179</v>
      </c>
      <c r="F1651" t="s">
        <v>118</v>
      </c>
      <c r="G1651">
        <v>42557.472222222219</v>
      </c>
      <c r="H1651" t="s">
        <v>180</v>
      </c>
      <c r="I1651" t="s">
        <v>116</v>
      </c>
      <c r="J1651" t="s">
        <v>199</v>
      </c>
      <c r="K1651" t="s">
        <v>200</v>
      </c>
      <c r="L1651" t="s">
        <v>183</v>
      </c>
      <c r="M1651">
        <v>7.2999999999999995E-2</v>
      </c>
      <c r="N1651" t="s">
        <v>149</v>
      </c>
      <c r="O1651" t="b">
        <v>0</v>
      </c>
      <c r="P1651">
        <v>138261413</v>
      </c>
      <c r="Q1651" t="s">
        <v>150</v>
      </c>
      <c r="R1651">
        <v>1E-3</v>
      </c>
      <c r="S1651" t="s">
        <v>184</v>
      </c>
      <c r="T1651">
        <v>2016</v>
      </c>
      <c r="U1651" t="s">
        <v>151</v>
      </c>
      <c r="V1651" t="s">
        <v>201</v>
      </c>
      <c r="W1651" t="s">
        <v>202</v>
      </c>
      <c r="X1651" t="s">
        <v>155</v>
      </c>
      <c r="Y1651">
        <v>516100</v>
      </c>
      <c r="Z1651">
        <v>253300</v>
      </c>
      <c r="AA1651">
        <v>-0.30395486908298303</v>
      </c>
      <c r="AB1651">
        <v>52.1657659569386</v>
      </c>
    </row>
    <row r="1652" spans="1:28">
      <c r="A1652">
        <v>7299</v>
      </c>
      <c r="B1652">
        <v>2018461</v>
      </c>
      <c r="C1652" t="s">
        <v>164</v>
      </c>
      <c r="D1652" t="s">
        <v>126</v>
      </c>
      <c r="E1652" t="s">
        <v>179</v>
      </c>
      <c r="F1652" t="s">
        <v>118</v>
      </c>
      <c r="G1652">
        <v>44803.423611111109</v>
      </c>
      <c r="H1652" t="s">
        <v>180</v>
      </c>
      <c r="I1652" t="s">
        <v>116</v>
      </c>
      <c r="J1652" t="s">
        <v>199</v>
      </c>
      <c r="K1652" t="s">
        <v>200</v>
      </c>
      <c r="L1652" t="s">
        <v>183</v>
      </c>
      <c r="M1652">
        <v>7.0999999999999994E-2</v>
      </c>
      <c r="N1652" t="s">
        <v>149</v>
      </c>
      <c r="O1652" t="b">
        <v>0</v>
      </c>
      <c r="P1652">
        <v>138261413</v>
      </c>
      <c r="Q1652" t="s">
        <v>150</v>
      </c>
      <c r="R1652">
        <v>1E-3</v>
      </c>
      <c r="S1652" t="s">
        <v>184</v>
      </c>
      <c r="T1652">
        <v>2022</v>
      </c>
      <c r="U1652" t="s">
        <v>151</v>
      </c>
      <c r="V1652" t="s">
        <v>201</v>
      </c>
      <c r="W1652" t="s">
        <v>202</v>
      </c>
      <c r="X1652" t="s">
        <v>155</v>
      </c>
      <c r="Y1652">
        <v>516100</v>
      </c>
      <c r="Z1652">
        <v>253300</v>
      </c>
      <c r="AA1652">
        <v>-0.30395486908298303</v>
      </c>
      <c r="AB1652">
        <v>52.1657659569386</v>
      </c>
    </row>
    <row r="1653" spans="1:28">
      <c r="A1653">
        <v>7299</v>
      </c>
      <c r="B1653">
        <v>2045327</v>
      </c>
      <c r="C1653" t="s">
        <v>164</v>
      </c>
      <c r="D1653" t="s">
        <v>126</v>
      </c>
      <c r="E1653" t="s">
        <v>179</v>
      </c>
      <c r="F1653" t="s">
        <v>118</v>
      </c>
      <c r="G1653">
        <v>45154.406944444447</v>
      </c>
      <c r="H1653" t="s">
        <v>180</v>
      </c>
      <c r="I1653" t="s">
        <v>116</v>
      </c>
      <c r="J1653" t="s">
        <v>181</v>
      </c>
      <c r="K1653" t="s">
        <v>182</v>
      </c>
      <c r="L1653" t="s">
        <v>183</v>
      </c>
      <c r="M1653">
        <v>1.2999999999999999E-2</v>
      </c>
      <c r="N1653" t="s">
        <v>149</v>
      </c>
      <c r="O1653" t="b">
        <v>0</v>
      </c>
      <c r="P1653">
        <v>138261413</v>
      </c>
      <c r="Q1653" t="s">
        <v>150</v>
      </c>
      <c r="R1653">
        <v>1E-3</v>
      </c>
      <c r="S1653" t="s">
        <v>184</v>
      </c>
      <c r="T1653">
        <v>2023</v>
      </c>
      <c r="U1653" t="s">
        <v>151</v>
      </c>
      <c r="V1653" t="s">
        <v>188</v>
      </c>
      <c r="W1653" t="s">
        <v>189</v>
      </c>
      <c r="X1653" t="s">
        <v>155</v>
      </c>
      <c r="Y1653">
        <v>636400</v>
      </c>
      <c r="Z1653">
        <v>291600</v>
      </c>
      <c r="AA1653">
        <v>1.4791973795069699</v>
      </c>
      <c r="AB1653">
        <v>52.471107816141703</v>
      </c>
    </row>
    <row r="1654" spans="1:28">
      <c r="A1654">
        <v>7299</v>
      </c>
      <c r="B1654">
        <v>1844218</v>
      </c>
      <c r="C1654" t="s">
        <v>164</v>
      </c>
      <c r="D1654" t="s">
        <v>126</v>
      </c>
      <c r="E1654" t="s">
        <v>179</v>
      </c>
      <c r="F1654" t="s">
        <v>118</v>
      </c>
      <c r="G1654">
        <v>42612.584027777775</v>
      </c>
      <c r="H1654" t="s">
        <v>180</v>
      </c>
      <c r="I1654" t="s">
        <v>116</v>
      </c>
      <c r="J1654" t="s">
        <v>199</v>
      </c>
      <c r="K1654" t="s">
        <v>200</v>
      </c>
      <c r="L1654" t="s">
        <v>183</v>
      </c>
      <c r="M1654">
        <v>0.08</v>
      </c>
      <c r="N1654" t="s">
        <v>149</v>
      </c>
      <c r="O1654" t="b">
        <v>0</v>
      </c>
      <c r="P1654">
        <v>138261413</v>
      </c>
      <c r="Q1654" t="s">
        <v>150</v>
      </c>
      <c r="R1654">
        <v>1E-3</v>
      </c>
      <c r="S1654" t="s">
        <v>184</v>
      </c>
      <c r="T1654">
        <v>2016</v>
      </c>
      <c r="U1654" t="s">
        <v>151</v>
      </c>
      <c r="V1654" t="s">
        <v>201</v>
      </c>
      <c r="W1654" t="s">
        <v>202</v>
      </c>
      <c r="X1654" t="s">
        <v>155</v>
      </c>
      <c r="Y1654">
        <v>516100</v>
      </c>
      <c r="Z1654">
        <v>253300</v>
      </c>
      <c r="AA1654">
        <v>-0.30395486908298303</v>
      </c>
      <c r="AB1654">
        <v>52.1657659569386</v>
      </c>
    </row>
    <row r="1655" spans="1:28">
      <c r="A1655">
        <v>7299</v>
      </c>
      <c r="B1655">
        <v>1986161</v>
      </c>
      <c r="C1655" t="s">
        <v>164</v>
      </c>
      <c r="D1655" t="s">
        <v>126</v>
      </c>
      <c r="E1655" t="s">
        <v>179</v>
      </c>
      <c r="F1655" t="s">
        <v>118</v>
      </c>
      <c r="G1655">
        <v>44379.488194444442</v>
      </c>
      <c r="H1655" t="s">
        <v>180</v>
      </c>
      <c r="I1655" t="s">
        <v>116</v>
      </c>
      <c r="J1655" t="s">
        <v>146</v>
      </c>
      <c r="K1655" t="s">
        <v>147</v>
      </c>
      <c r="L1655" t="s">
        <v>183</v>
      </c>
      <c r="M1655">
        <v>6.3E-3</v>
      </c>
      <c r="N1655" t="s">
        <v>149</v>
      </c>
      <c r="O1655" t="b">
        <v>0</v>
      </c>
      <c r="P1655">
        <v>138261413</v>
      </c>
      <c r="Q1655" t="s">
        <v>150</v>
      </c>
      <c r="R1655">
        <v>1E-3</v>
      </c>
      <c r="S1655" t="s">
        <v>184</v>
      </c>
      <c r="T1655">
        <v>2021</v>
      </c>
      <c r="U1655" t="s">
        <v>151</v>
      </c>
      <c r="V1655" t="s">
        <v>225</v>
      </c>
      <c r="W1655" t="s">
        <v>226</v>
      </c>
      <c r="X1655" t="s">
        <v>155</v>
      </c>
      <c r="Y1655">
        <v>500098</v>
      </c>
      <c r="Z1655">
        <v>402866</v>
      </c>
      <c r="AA1655">
        <v>-0.49196935841400102</v>
      </c>
      <c r="AB1655">
        <v>53.512954618294103</v>
      </c>
    </row>
    <row r="1656" spans="1:28">
      <c r="A1656">
        <v>7299</v>
      </c>
      <c r="B1656">
        <v>1513272</v>
      </c>
      <c r="C1656" t="s">
        <v>164</v>
      </c>
      <c r="D1656" t="s">
        <v>126</v>
      </c>
      <c r="E1656" t="s">
        <v>179</v>
      </c>
      <c r="F1656" t="s">
        <v>118</v>
      </c>
      <c r="G1656">
        <v>41976.602083333331</v>
      </c>
      <c r="H1656" t="s">
        <v>180</v>
      </c>
      <c r="I1656" t="s">
        <v>116</v>
      </c>
      <c r="J1656" t="s">
        <v>165</v>
      </c>
      <c r="K1656" t="s">
        <v>166</v>
      </c>
      <c r="L1656" t="s">
        <v>183</v>
      </c>
      <c r="M1656">
        <v>2.5000000000000001E-3</v>
      </c>
      <c r="N1656" t="s">
        <v>149</v>
      </c>
      <c r="O1656" t="b">
        <v>0</v>
      </c>
      <c r="P1656">
        <v>138261413</v>
      </c>
      <c r="Q1656" t="s">
        <v>150</v>
      </c>
      <c r="R1656">
        <v>1E-3</v>
      </c>
      <c r="S1656" t="s">
        <v>184</v>
      </c>
      <c r="T1656">
        <v>2014</v>
      </c>
      <c r="U1656" t="s">
        <v>151</v>
      </c>
      <c r="V1656" t="s">
        <v>242</v>
      </c>
      <c r="W1656" t="s">
        <v>243</v>
      </c>
      <c r="X1656" t="s">
        <v>155</v>
      </c>
      <c r="Y1656">
        <v>456840</v>
      </c>
      <c r="Z1656">
        <v>455364</v>
      </c>
      <c r="AA1656">
        <v>-1.13455725358881</v>
      </c>
      <c r="AB1656">
        <v>53.991201424557502</v>
      </c>
    </row>
    <row r="1657" spans="1:28">
      <c r="A1657">
        <v>7299</v>
      </c>
      <c r="B1657">
        <v>1980340</v>
      </c>
      <c r="C1657" t="s">
        <v>164</v>
      </c>
      <c r="D1657" t="s">
        <v>126</v>
      </c>
      <c r="E1657" t="s">
        <v>179</v>
      </c>
      <c r="F1657" t="s">
        <v>118</v>
      </c>
      <c r="G1657">
        <v>44309.633333333331</v>
      </c>
      <c r="H1657" t="s">
        <v>180</v>
      </c>
      <c r="I1657" t="s">
        <v>116</v>
      </c>
      <c r="J1657" t="s">
        <v>181</v>
      </c>
      <c r="K1657" t="s">
        <v>182</v>
      </c>
      <c r="L1657" t="s">
        <v>183</v>
      </c>
      <c r="M1657">
        <v>4.7000000000000002E-3</v>
      </c>
      <c r="N1657" t="s">
        <v>149</v>
      </c>
      <c r="O1657" t="b">
        <v>0</v>
      </c>
      <c r="P1657">
        <v>138261413</v>
      </c>
      <c r="Q1657" t="s">
        <v>150</v>
      </c>
      <c r="R1657">
        <v>1E-3</v>
      </c>
      <c r="S1657" t="s">
        <v>184</v>
      </c>
      <c r="T1657">
        <v>2021</v>
      </c>
      <c r="U1657" t="s">
        <v>151</v>
      </c>
      <c r="V1657" t="s">
        <v>185</v>
      </c>
      <c r="W1657" t="s">
        <v>186</v>
      </c>
      <c r="X1657" t="s">
        <v>155</v>
      </c>
      <c r="Y1657">
        <v>620600</v>
      </c>
      <c r="Z1657">
        <v>309500</v>
      </c>
      <c r="AA1657">
        <v>1.2588812496391699</v>
      </c>
      <c r="AB1657">
        <v>52.638374352215699</v>
      </c>
    </row>
    <row r="1658" spans="1:28">
      <c r="A1658">
        <v>7299</v>
      </c>
      <c r="B1658">
        <v>4777092</v>
      </c>
      <c r="C1658" t="s">
        <v>164</v>
      </c>
      <c r="D1658" t="s">
        <v>126</v>
      </c>
      <c r="E1658" t="s">
        <v>179</v>
      </c>
      <c r="F1658" t="s">
        <v>118</v>
      </c>
      <c r="G1658">
        <v>44400.494444444441</v>
      </c>
      <c r="H1658" t="s">
        <v>191</v>
      </c>
      <c r="I1658" t="s">
        <v>119</v>
      </c>
      <c r="J1658" t="s">
        <v>192</v>
      </c>
      <c r="K1658" t="s">
        <v>193</v>
      </c>
      <c r="L1658" t="s">
        <v>183</v>
      </c>
      <c r="M1658">
        <v>3.0999999999999999E-3</v>
      </c>
      <c r="N1658" t="s">
        <v>149</v>
      </c>
      <c r="O1658" t="b">
        <v>0</v>
      </c>
      <c r="P1658">
        <v>138261413</v>
      </c>
      <c r="Q1658" t="s">
        <v>150</v>
      </c>
      <c r="R1658">
        <v>1E-3</v>
      </c>
      <c r="S1658" t="s">
        <v>184</v>
      </c>
      <c r="T1658">
        <v>2021</v>
      </c>
      <c r="U1658" t="s">
        <v>151</v>
      </c>
      <c r="V1658" t="s">
        <v>194</v>
      </c>
      <c r="W1658" t="s">
        <v>195</v>
      </c>
      <c r="X1658" t="s">
        <v>155</v>
      </c>
      <c r="Y1658">
        <v>357000</v>
      </c>
      <c r="Z1658">
        <v>237460</v>
      </c>
      <c r="AA1658">
        <v>-2.62823009845419</v>
      </c>
      <c r="AB1658">
        <v>52.033868710239098</v>
      </c>
    </row>
    <row r="1659" spans="1:28">
      <c r="A1659">
        <v>7299</v>
      </c>
      <c r="B1659">
        <v>1578039</v>
      </c>
      <c r="C1659" t="s">
        <v>164</v>
      </c>
      <c r="D1659" t="s">
        <v>126</v>
      </c>
      <c r="E1659" t="s">
        <v>205</v>
      </c>
      <c r="F1659" t="s">
        <v>112</v>
      </c>
      <c r="G1659">
        <v>44756.356944444444</v>
      </c>
      <c r="H1659" t="s">
        <v>180</v>
      </c>
      <c r="I1659" t="s">
        <v>116</v>
      </c>
      <c r="J1659" t="s">
        <v>220</v>
      </c>
      <c r="K1659" t="s">
        <v>221</v>
      </c>
      <c r="L1659" t="s">
        <v>183</v>
      </c>
      <c r="M1659">
        <v>0.11</v>
      </c>
      <c r="N1659" t="s">
        <v>149</v>
      </c>
      <c r="O1659" t="b">
        <v>0</v>
      </c>
      <c r="P1659">
        <v>138261413</v>
      </c>
      <c r="Q1659" t="s">
        <v>150</v>
      </c>
      <c r="R1659">
        <v>1E-3</v>
      </c>
      <c r="S1659" t="s">
        <v>184</v>
      </c>
      <c r="T1659">
        <v>2022</v>
      </c>
      <c r="U1659" t="s">
        <v>151</v>
      </c>
      <c r="V1659" t="s">
        <v>222</v>
      </c>
      <c r="W1659" t="s">
        <v>223</v>
      </c>
      <c r="X1659" t="s">
        <v>155</v>
      </c>
      <c r="Y1659">
        <v>559400</v>
      </c>
      <c r="Z1659">
        <v>142800</v>
      </c>
      <c r="AA1659">
        <v>0.27827943679790101</v>
      </c>
      <c r="AB1659">
        <v>51.162245506364997</v>
      </c>
    </row>
    <row r="1660" spans="1:28">
      <c r="A1660">
        <v>7299</v>
      </c>
      <c r="B1660">
        <v>1788270</v>
      </c>
      <c r="C1660" t="s">
        <v>164</v>
      </c>
      <c r="D1660" t="s">
        <v>126</v>
      </c>
      <c r="E1660" t="s">
        <v>179</v>
      </c>
      <c r="F1660" t="s">
        <v>118</v>
      </c>
      <c r="G1660">
        <v>42053.355555555558</v>
      </c>
      <c r="H1660" t="s">
        <v>180</v>
      </c>
      <c r="I1660" t="s">
        <v>116</v>
      </c>
      <c r="J1660" t="s">
        <v>181</v>
      </c>
      <c r="K1660" t="s">
        <v>182</v>
      </c>
      <c r="L1660" t="s">
        <v>183</v>
      </c>
      <c r="M1660">
        <v>0.14000000000000001</v>
      </c>
      <c r="N1660" t="s">
        <v>149</v>
      </c>
      <c r="O1660" t="b">
        <v>0</v>
      </c>
      <c r="P1660">
        <v>138261413</v>
      </c>
      <c r="Q1660" t="s">
        <v>150</v>
      </c>
      <c r="R1660">
        <v>1E-3</v>
      </c>
      <c r="S1660" t="s">
        <v>184</v>
      </c>
      <c r="T1660">
        <v>2015</v>
      </c>
      <c r="U1660" t="s">
        <v>151</v>
      </c>
      <c r="V1660" t="s">
        <v>188</v>
      </c>
      <c r="W1660" t="s">
        <v>189</v>
      </c>
      <c r="X1660" t="s">
        <v>155</v>
      </c>
      <c r="Y1660">
        <v>636400</v>
      </c>
      <c r="Z1660">
        <v>291600</v>
      </c>
      <c r="AA1660">
        <v>1.4791973795069699</v>
      </c>
      <c r="AB1660">
        <v>52.471107816141703</v>
      </c>
    </row>
    <row r="1661" spans="1:28">
      <c r="A1661">
        <v>7299</v>
      </c>
      <c r="B1661">
        <v>1995553</v>
      </c>
      <c r="C1661" t="s">
        <v>164</v>
      </c>
      <c r="D1661" t="s">
        <v>126</v>
      </c>
      <c r="E1661" t="s">
        <v>179</v>
      </c>
      <c r="F1661" t="s">
        <v>118</v>
      </c>
      <c r="G1661">
        <v>44508.406944444447</v>
      </c>
      <c r="H1661" t="s">
        <v>180</v>
      </c>
      <c r="I1661" t="s">
        <v>116</v>
      </c>
      <c r="J1661" t="s">
        <v>146</v>
      </c>
      <c r="K1661" t="s">
        <v>147</v>
      </c>
      <c r="L1661" t="s">
        <v>183</v>
      </c>
      <c r="M1661">
        <v>4.1000000000000003E-3</v>
      </c>
      <c r="N1661" t="s">
        <v>149</v>
      </c>
      <c r="O1661" t="b">
        <v>0</v>
      </c>
      <c r="P1661">
        <v>138261413</v>
      </c>
      <c r="Q1661" t="s">
        <v>150</v>
      </c>
      <c r="R1661">
        <v>1E-3</v>
      </c>
      <c r="S1661" t="s">
        <v>184</v>
      </c>
      <c r="T1661">
        <v>2021</v>
      </c>
      <c r="U1661" t="s">
        <v>151</v>
      </c>
      <c r="V1661" t="s">
        <v>225</v>
      </c>
      <c r="W1661" t="s">
        <v>226</v>
      </c>
      <c r="X1661" t="s">
        <v>155</v>
      </c>
      <c r="Y1661">
        <v>500098</v>
      </c>
      <c r="Z1661">
        <v>402866</v>
      </c>
      <c r="AA1661">
        <v>-0.49196935841400102</v>
      </c>
      <c r="AB1661">
        <v>53.512954618294103</v>
      </c>
    </row>
    <row r="1662" spans="1:28">
      <c r="A1662">
        <v>7299</v>
      </c>
      <c r="B1662">
        <v>1917902</v>
      </c>
      <c r="C1662" t="s">
        <v>164</v>
      </c>
      <c r="D1662" t="s">
        <v>126</v>
      </c>
      <c r="E1662" t="s">
        <v>179</v>
      </c>
      <c r="F1662" t="s">
        <v>118</v>
      </c>
      <c r="G1662">
        <v>43413.323611111111</v>
      </c>
      <c r="H1662" t="s">
        <v>180</v>
      </c>
      <c r="I1662" t="s">
        <v>116</v>
      </c>
      <c r="J1662" t="s">
        <v>199</v>
      </c>
      <c r="K1662" t="s">
        <v>200</v>
      </c>
      <c r="L1662" t="s">
        <v>183</v>
      </c>
      <c r="M1662">
        <v>0.06</v>
      </c>
      <c r="N1662" t="s">
        <v>149</v>
      </c>
      <c r="O1662" t="b">
        <v>0</v>
      </c>
      <c r="P1662">
        <v>138261413</v>
      </c>
      <c r="Q1662" t="s">
        <v>150</v>
      </c>
      <c r="R1662">
        <v>1E-3</v>
      </c>
      <c r="S1662" t="s">
        <v>184</v>
      </c>
      <c r="T1662">
        <v>2018</v>
      </c>
      <c r="U1662" t="s">
        <v>151</v>
      </c>
      <c r="V1662" t="s">
        <v>207</v>
      </c>
      <c r="W1662" t="s">
        <v>208</v>
      </c>
      <c r="X1662" t="s">
        <v>155</v>
      </c>
      <c r="Y1662">
        <v>515935</v>
      </c>
      <c r="Z1662">
        <v>253417</v>
      </c>
      <c r="AA1662">
        <v>-0.30632621725807402</v>
      </c>
      <c r="AB1662">
        <v>52.1668520239771</v>
      </c>
    </row>
    <row r="1663" spans="1:28">
      <c r="A1663">
        <v>7299</v>
      </c>
      <c r="B1663">
        <v>4716325</v>
      </c>
      <c r="C1663" t="s">
        <v>164</v>
      </c>
      <c r="D1663" t="s">
        <v>126</v>
      </c>
      <c r="E1663" t="s">
        <v>205</v>
      </c>
      <c r="F1663" t="s">
        <v>112</v>
      </c>
      <c r="G1663">
        <v>43439.529166666667</v>
      </c>
      <c r="H1663" t="s">
        <v>180</v>
      </c>
      <c r="I1663" t="s">
        <v>116</v>
      </c>
      <c r="J1663" t="s">
        <v>237</v>
      </c>
      <c r="K1663" t="s">
        <v>238</v>
      </c>
      <c r="L1663" t="s">
        <v>183</v>
      </c>
      <c r="M1663">
        <v>1.2E-2</v>
      </c>
      <c r="N1663" t="s">
        <v>149</v>
      </c>
      <c r="O1663" t="b">
        <v>0</v>
      </c>
      <c r="P1663">
        <v>138261413</v>
      </c>
      <c r="Q1663" t="s">
        <v>150</v>
      </c>
      <c r="R1663">
        <v>1E-3</v>
      </c>
      <c r="S1663" t="s">
        <v>184</v>
      </c>
      <c r="T1663">
        <v>2018</v>
      </c>
      <c r="U1663" t="s">
        <v>151</v>
      </c>
      <c r="V1663" t="s">
        <v>356</v>
      </c>
      <c r="W1663" t="s">
        <v>357</v>
      </c>
      <c r="X1663" t="s">
        <v>155</v>
      </c>
      <c r="Y1663">
        <v>403810</v>
      </c>
      <c r="Z1663">
        <v>319759</v>
      </c>
      <c r="AA1663">
        <v>-1.9449621767333201</v>
      </c>
      <c r="AB1663">
        <v>52.775406138486602</v>
      </c>
    </row>
    <row r="1664" spans="1:28">
      <c r="A1664">
        <v>7299</v>
      </c>
      <c r="B1664">
        <v>1917203</v>
      </c>
      <c r="C1664" t="s">
        <v>164</v>
      </c>
      <c r="D1664" t="s">
        <v>126</v>
      </c>
      <c r="E1664" t="s">
        <v>179</v>
      </c>
      <c r="F1664" t="s">
        <v>118</v>
      </c>
      <c r="G1664">
        <v>43398.413888888892</v>
      </c>
      <c r="H1664" t="s">
        <v>180</v>
      </c>
      <c r="I1664" t="s">
        <v>116</v>
      </c>
      <c r="J1664" t="s">
        <v>199</v>
      </c>
      <c r="K1664" t="s">
        <v>200</v>
      </c>
      <c r="L1664" t="s">
        <v>183</v>
      </c>
      <c r="M1664">
        <v>5.8999999999999997E-2</v>
      </c>
      <c r="N1664" t="s">
        <v>149</v>
      </c>
      <c r="O1664" t="b">
        <v>0</v>
      </c>
      <c r="P1664">
        <v>138261413</v>
      </c>
      <c r="Q1664" t="s">
        <v>150</v>
      </c>
      <c r="R1664">
        <v>1E-3</v>
      </c>
      <c r="S1664" t="s">
        <v>184</v>
      </c>
      <c r="T1664">
        <v>2018</v>
      </c>
      <c r="U1664" t="s">
        <v>151</v>
      </c>
      <c r="V1664" t="s">
        <v>207</v>
      </c>
      <c r="W1664" t="s">
        <v>208</v>
      </c>
      <c r="X1664" t="s">
        <v>155</v>
      </c>
      <c r="Y1664">
        <v>515935</v>
      </c>
      <c r="Z1664">
        <v>253417</v>
      </c>
      <c r="AA1664">
        <v>-0.30632621725807402</v>
      </c>
      <c r="AB1664">
        <v>52.1668520239771</v>
      </c>
    </row>
    <row r="1665" spans="1:28">
      <c r="A1665">
        <v>7299</v>
      </c>
      <c r="B1665">
        <v>4737438</v>
      </c>
      <c r="C1665" t="s">
        <v>164</v>
      </c>
      <c r="D1665" t="s">
        <v>126</v>
      </c>
      <c r="E1665" t="s">
        <v>205</v>
      </c>
      <c r="F1665" t="s">
        <v>112</v>
      </c>
      <c r="G1665">
        <v>43712.446527777778</v>
      </c>
      <c r="H1665" t="s">
        <v>180</v>
      </c>
      <c r="I1665" t="s">
        <v>116</v>
      </c>
      <c r="J1665" t="s">
        <v>192</v>
      </c>
      <c r="K1665" t="s">
        <v>193</v>
      </c>
      <c r="L1665" t="s">
        <v>183</v>
      </c>
      <c r="M1665">
        <v>0.1</v>
      </c>
      <c r="N1665" t="s">
        <v>149</v>
      </c>
      <c r="O1665" t="b">
        <v>0</v>
      </c>
      <c r="P1665">
        <v>138261413</v>
      </c>
      <c r="Q1665" t="s">
        <v>150</v>
      </c>
      <c r="R1665">
        <v>1E-3</v>
      </c>
      <c r="S1665" t="s">
        <v>184</v>
      </c>
      <c r="T1665">
        <v>2019</v>
      </c>
      <c r="U1665" t="s">
        <v>151</v>
      </c>
      <c r="V1665" t="s">
        <v>335</v>
      </c>
      <c r="W1665" t="s">
        <v>281</v>
      </c>
      <c r="X1665" t="s">
        <v>155</v>
      </c>
      <c r="Y1665">
        <v>403350</v>
      </c>
      <c r="Z1665">
        <v>245150</v>
      </c>
      <c r="AA1665">
        <v>-1.9525037440050701</v>
      </c>
      <c r="AB1665">
        <v>52.104672977586198</v>
      </c>
    </row>
    <row r="1666" spans="1:28">
      <c r="A1666">
        <v>7299</v>
      </c>
      <c r="B1666">
        <v>1931312</v>
      </c>
      <c r="C1666" t="s">
        <v>164</v>
      </c>
      <c r="D1666" t="s">
        <v>126</v>
      </c>
      <c r="E1666" t="s">
        <v>205</v>
      </c>
      <c r="F1666" t="s">
        <v>112</v>
      </c>
      <c r="G1666">
        <v>43586.352083333331</v>
      </c>
      <c r="H1666" t="s">
        <v>180</v>
      </c>
      <c r="I1666" t="s">
        <v>116</v>
      </c>
      <c r="J1666" t="s">
        <v>199</v>
      </c>
      <c r="K1666" t="s">
        <v>200</v>
      </c>
      <c r="L1666" t="s">
        <v>183</v>
      </c>
      <c r="M1666">
        <v>4.4999999999999998E-2</v>
      </c>
      <c r="N1666" t="s">
        <v>149</v>
      </c>
      <c r="O1666" t="b">
        <v>0</v>
      </c>
      <c r="P1666">
        <v>138261413</v>
      </c>
      <c r="Q1666" t="s">
        <v>150</v>
      </c>
      <c r="R1666">
        <v>1E-3</v>
      </c>
      <c r="S1666" t="s">
        <v>184</v>
      </c>
      <c r="T1666">
        <v>2019</v>
      </c>
      <c r="U1666" t="s">
        <v>151</v>
      </c>
      <c r="V1666" t="s">
        <v>207</v>
      </c>
      <c r="W1666" t="s">
        <v>208</v>
      </c>
      <c r="X1666" t="s">
        <v>155</v>
      </c>
      <c r="Y1666">
        <v>515935</v>
      </c>
      <c r="Z1666">
        <v>253417</v>
      </c>
      <c r="AA1666">
        <v>-0.30632621725807402</v>
      </c>
      <c r="AB1666">
        <v>52.1668520239771</v>
      </c>
    </row>
    <row r="1667" spans="1:28">
      <c r="A1667">
        <v>7299</v>
      </c>
      <c r="B1667">
        <v>1944645</v>
      </c>
      <c r="C1667" t="s">
        <v>164</v>
      </c>
      <c r="D1667" t="s">
        <v>126</v>
      </c>
      <c r="E1667" t="s">
        <v>205</v>
      </c>
      <c r="F1667" t="s">
        <v>112</v>
      </c>
      <c r="G1667">
        <v>43732.381249999999</v>
      </c>
      <c r="H1667" t="s">
        <v>180</v>
      </c>
      <c r="I1667" t="s">
        <v>116</v>
      </c>
      <c r="J1667" t="s">
        <v>181</v>
      </c>
      <c r="K1667" t="s">
        <v>182</v>
      </c>
      <c r="L1667" t="s">
        <v>183</v>
      </c>
      <c r="M1667">
        <v>8.9999999999999993E-3</v>
      </c>
      <c r="N1667" t="s">
        <v>149</v>
      </c>
      <c r="O1667" t="b">
        <v>0</v>
      </c>
      <c r="P1667">
        <v>138261413</v>
      </c>
      <c r="Q1667" t="s">
        <v>150</v>
      </c>
      <c r="R1667">
        <v>1E-3</v>
      </c>
      <c r="S1667" t="s">
        <v>184</v>
      </c>
      <c r="T1667">
        <v>2019</v>
      </c>
      <c r="U1667" t="s">
        <v>151</v>
      </c>
      <c r="V1667" t="s">
        <v>188</v>
      </c>
      <c r="W1667" t="s">
        <v>189</v>
      </c>
      <c r="X1667" t="s">
        <v>155</v>
      </c>
      <c r="Y1667">
        <v>636400</v>
      </c>
      <c r="Z1667">
        <v>291600</v>
      </c>
      <c r="AA1667">
        <v>1.4791973795069699</v>
      </c>
      <c r="AB1667">
        <v>52.471107816141703</v>
      </c>
    </row>
    <row r="1668" spans="1:28">
      <c r="A1668">
        <v>7299</v>
      </c>
      <c r="B1668">
        <v>1776478</v>
      </c>
      <c r="C1668" t="s">
        <v>164</v>
      </c>
      <c r="D1668" t="s">
        <v>126</v>
      </c>
      <c r="E1668" t="s">
        <v>179</v>
      </c>
      <c r="F1668" t="s">
        <v>118</v>
      </c>
      <c r="G1668">
        <v>41934.40902777778</v>
      </c>
      <c r="H1668" t="s">
        <v>180</v>
      </c>
      <c r="I1668" t="s">
        <v>116</v>
      </c>
      <c r="J1668" t="s">
        <v>181</v>
      </c>
      <c r="K1668" t="s">
        <v>182</v>
      </c>
      <c r="L1668" t="s">
        <v>183</v>
      </c>
      <c r="M1668">
        <v>0.01</v>
      </c>
      <c r="N1668" t="s">
        <v>149</v>
      </c>
      <c r="O1668" t="b">
        <v>0</v>
      </c>
      <c r="P1668">
        <v>138261413</v>
      </c>
      <c r="Q1668" t="s">
        <v>150</v>
      </c>
      <c r="R1668">
        <v>1E-3</v>
      </c>
      <c r="S1668" t="s">
        <v>184</v>
      </c>
      <c r="T1668">
        <v>2014</v>
      </c>
      <c r="U1668" t="s">
        <v>151</v>
      </c>
      <c r="V1668" t="s">
        <v>197</v>
      </c>
      <c r="W1668" t="s">
        <v>186</v>
      </c>
      <c r="X1668" t="s">
        <v>155</v>
      </c>
      <c r="Y1668">
        <v>624300</v>
      </c>
      <c r="Z1668">
        <v>306800</v>
      </c>
      <c r="AA1668">
        <v>1.3116346710660201</v>
      </c>
      <c r="AB1668">
        <v>52.6126273253455</v>
      </c>
    </row>
    <row r="1669" spans="1:28">
      <c r="A1669">
        <v>7299</v>
      </c>
      <c r="B1669">
        <v>1847440</v>
      </c>
      <c r="C1669" t="s">
        <v>164</v>
      </c>
      <c r="D1669" t="s">
        <v>126</v>
      </c>
      <c r="E1669" t="s">
        <v>179</v>
      </c>
      <c r="F1669" t="s">
        <v>118</v>
      </c>
      <c r="G1669">
        <v>42649.431944444441</v>
      </c>
      <c r="H1669" t="s">
        <v>180</v>
      </c>
      <c r="I1669" t="s">
        <v>116</v>
      </c>
      <c r="J1669" t="s">
        <v>199</v>
      </c>
      <c r="K1669" t="s">
        <v>200</v>
      </c>
      <c r="L1669" t="s">
        <v>183</v>
      </c>
      <c r="M1669">
        <v>6.2E-2</v>
      </c>
      <c r="N1669" t="s">
        <v>149</v>
      </c>
      <c r="O1669" t="b">
        <v>0</v>
      </c>
      <c r="P1669">
        <v>138261413</v>
      </c>
      <c r="Q1669" t="s">
        <v>150</v>
      </c>
      <c r="R1669">
        <v>1E-3</v>
      </c>
      <c r="S1669" t="s">
        <v>184</v>
      </c>
      <c r="T1669">
        <v>2016</v>
      </c>
      <c r="U1669" t="s">
        <v>151</v>
      </c>
      <c r="V1669" t="s">
        <v>207</v>
      </c>
      <c r="W1669" t="s">
        <v>208</v>
      </c>
      <c r="X1669" t="s">
        <v>155</v>
      </c>
      <c r="Y1669">
        <v>515935</v>
      </c>
      <c r="Z1669">
        <v>253417</v>
      </c>
      <c r="AA1669">
        <v>-0.30632621725807402</v>
      </c>
      <c r="AB1669">
        <v>52.1668520239771</v>
      </c>
    </row>
    <row r="1670" spans="1:28">
      <c r="A1670">
        <v>7299</v>
      </c>
      <c r="B1670">
        <v>1817508</v>
      </c>
      <c r="C1670" t="s">
        <v>164</v>
      </c>
      <c r="D1670" t="s">
        <v>126</v>
      </c>
      <c r="E1670" t="s">
        <v>179</v>
      </c>
      <c r="F1670" t="s">
        <v>118</v>
      </c>
      <c r="G1670">
        <v>42332.52847222222</v>
      </c>
      <c r="H1670" t="s">
        <v>180</v>
      </c>
      <c r="I1670" t="s">
        <v>116</v>
      </c>
      <c r="J1670" t="s">
        <v>181</v>
      </c>
      <c r="K1670" t="s">
        <v>182</v>
      </c>
      <c r="L1670" t="s">
        <v>183</v>
      </c>
      <c r="M1670">
        <v>1.7999999999999999E-2</v>
      </c>
      <c r="N1670" t="s">
        <v>149</v>
      </c>
      <c r="O1670" t="b">
        <v>0</v>
      </c>
      <c r="P1670">
        <v>138261413</v>
      </c>
      <c r="Q1670" t="s">
        <v>150</v>
      </c>
      <c r="R1670">
        <v>1E-3</v>
      </c>
      <c r="S1670" t="s">
        <v>184</v>
      </c>
      <c r="T1670">
        <v>2015</v>
      </c>
      <c r="U1670" t="s">
        <v>151</v>
      </c>
      <c r="V1670" t="s">
        <v>188</v>
      </c>
      <c r="W1670" t="s">
        <v>189</v>
      </c>
      <c r="X1670" t="s">
        <v>155</v>
      </c>
      <c r="Y1670">
        <v>636400</v>
      </c>
      <c r="Z1670">
        <v>291600</v>
      </c>
      <c r="AA1670">
        <v>1.4791973795069699</v>
      </c>
      <c r="AB1670">
        <v>52.471107816141703</v>
      </c>
    </row>
    <row r="1671" spans="1:28">
      <c r="A1671">
        <v>7299</v>
      </c>
      <c r="B1671">
        <v>1868008</v>
      </c>
      <c r="C1671" t="s">
        <v>164</v>
      </c>
      <c r="D1671" t="s">
        <v>126</v>
      </c>
      <c r="E1671" t="s">
        <v>179</v>
      </c>
      <c r="F1671" t="s">
        <v>118</v>
      </c>
      <c r="G1671">
        <v>42825.679166666669</v>
      </c>
      <c r="H1671" t="s">
        <v>180</v>
      </c>
      <c r="I1671" t="s">
        <v>116</v>
      </c>
      <c r="J1671" t="s">
        <v>199</v>
      </c>
      <c r="K1671" t="s">
        <v>200</v>
      </c>
      <c r="L1671" t="s">
        <v>183</v>
      </c>
      <c r="M1671">
        <v>5.0999999999999997E-2</v>
      </c>
      <c r="N1671" t="s">
        <v>149</v>
      </c>
      <c r="O1671" t="b">
        <v>0</v>
      </c>
      <c r="P1671">
        <v>138261413</v>
      </c>
      <c r="Q1671" t="s">
        <v>150</v>
      </c>
      <c r="R1671">
        <v>1E-3</v>
      </c>
      <c r="S1671" t="s">
        <v>184</v>
      </c>
      <c r="T1671">
        <v>2017</v>
      </c>
      <c r="U1671" t="s">
        <v>151</v>
      </c>
      <c r="V1671" t="s">
        <v>201</v>
      </c>
      <c r="W1671" t="s">
        <v>202</v>
      </c>
      <c r="X1671" t="s">
        <v>155</v>
      </c>
      <c r="Y1671">
        <v>516100</v>
      </c>
      <c r="Z1671">
        <v>253300</v>
      </c>
      <c r="AA1671">
        <v>-0.30395486908298303</v>
      </c>
      <c r="AB1671">
        <v>52.1657659569386</v>
      </c>
    </row>
    <row r="1672" spans="1:28">
      <c r="A1672">
        <v>7299</v>
      </c>
      <c r="B1672">
        <v>3440739</v>
      </c>
      <c r="C1672" t="s">
        <v>164</v>
      </c>
      <c r="D1672" t="s">
        <v>126</v>
      </c>
      <c r="E1672" t="s">
        <v>236</v>
      </c>
      <c r="F1672" t="s">
        <v>115</v>
      </c>
      <c r="G1672">
        <v>44567.617361111108</v>
      </c>
      <c r="H1672" t="s">
        <v>180</v>
      </c>
      <c r="I1672" t="s">
        <v>116</v>
      </c>
      <c r="J1672" t="s">
        <v>251</v>
      </c>
      <c r="K1672" t="s">
        <v>252</v>
      </c>
      <c r="L1672" t="s">
        <v>183</v>
      </c>
      <c r="M1672">
        <v>4.5999999999999999E-3</v>
      </c>
      <c r="N1672" t="s">
        <v>149</v>
      </c>
      <c r="O1672" t="b">
        <v>0</v>
      </c>
      <c r="P1672">
        <v>138261413</v>
      </c>
      <c r="Q1672" t="s">
        <v>150</v>
      </c>
      <c r="R1672">
        <v>1E-3</v>
      </c>
      <c r="S1672" t="s">
        <v>184</v>
      </c>
      <c r="T1672">
        <v>2022</v>
      </c>
      <c r="U1672" t="s">
        <v>151</v>
      </c>
      <c r="V1672" t="s">
        <v>266</v>
      </c>
      <c r="W1672" t="s">
        <v>267</v>
      </c>
      <c r="X1672" t="s">
        <v>155</v>
      </c>
      <c r="Y1672">
        <v>387717</v>
      </c>
      <c r="Z1672">
        <v>106747</v>
      </c>
      <c r="AA1672">
        <v>-2.1758871951171499</v>
      </c>
      <c r="AB1672">
        <v>50.860100095138598</v>
      </c>
    </row>
    <row r="1673" spans="1:28">
      <c r="A1673">
        <v>7299</v>
      </c>
      <c r="B1673">
        <v>1871201</v>
      </c>
      <c r="C1673" t="s">
        <v>164</v>
      </c>
      <c r="D1673" t="s">
        <v>126</v>
      </c>
      <c r="E1673" t="s">
        <v>179</v>
      </c>
      <c r="F1673" t="s">
        <v>118</v>
      </c>
      <c r="G1673">
        <v>42866.518750000003</v>
      </c>
      <c r="H1673" t="s">
        <v>180</v>
      </c>
      <c r="I1673" t="s">
        <v>116</v>
      </c>
      <c r="J1673" t="s">
        <v>146</v>
      </c>
      <c r="K1673" t="s">
        <v>147</v>
      </c>
      <c r="L1673" t="s">
        <v>183</v>
      </c>
      <c r="M1673">
        <v>7.1999999999999995E-2</v>
      </c>
      <c r="N1673" t="s">
        <v>149</v>
      </c>
      <c r="O1673" t="b">
        <v>0</v>
      </c>
      <c r="P1673">
        <v>138261413</v>
      </c>
      <c r="Q1673" t="s">
        <v>150</v>
      </c>
      <c r="R1673">
        <v>1E-3</v>
      </c>
      <c r="S1673" t="s">
        <v>184</v>
      </c>
      <c r="T1673">
        <v>2017</v>
      </c>
      <c r="U1673" t="s">
        <v>151</v>
      </c>
      <c r="V1673" t="s">
        <v>204</v>
      </c>
      <c r="W1673" t="s">
        <v>154</v>
      </c>
      <c r="X1673" t="s">
        <v>155</v>
      </c>
      <c r="Y1673">
        <v>507500</v>
      </c>
      <c r="Z1673">
        <v>299100</v>
      </c>
      <c r="AA1673">
        <v>-0.41497245145673001</v>
      </c>
      <c r="AB1673">
        <v>52.579097446717</v>
      </c>
    </row>
    <row r="1674" spans="1:28">
      <c r="A1674">
        <v>7299</v>
      </c>
      <c r="B1674">
        <v>1988765</v>
      </c>
      <c r="C1674" t="s">
        <v>164</v>
      </c>
      <c r="D1674" t="s">
        <v>126</v>
      </c>
      <c r="E1674" t="s">
        <v>236</v>
      </c>
      <c r="F1674" t="s">
        <v>115</v>
      </c>
      <c r="G1674">
        <v>44413.367361111108</v>
      </c>
      <c r="H1674" t="s">
        <v>180</v>
      </c>
      <c r="I1674" t="s">
        <v>116</v>
      </c>
      <c r="J1674" t="s">
        <v>199</v>
      </c>
      <c r="K1674" t="s">
        <v>200</v>
      </c>
      <c r="L1674" t="s">
        <v>148</v>
      </c>
      <c r="M1674">
        <v>0.13</v>
      </c>
      <c r="N1674" t="s">
        <v>149</v>
      </c>
      <c r="O1674" t="b">
        <v>0</v>
      </c>
      <c r="P1674">
        <v>138261413</v>
      </c>
      <c r="Q1674" t="s">
        <v>150</v>
      </c>
      <c r="R1674">
        <v>1E-3</v>
      </c>
      <c r="S1674" t="s">
        <v>184</v>
      </c>
      <c r="T1674">
        <v>2021</v>
      </c>
      <c r="U1674" t="s">
        <v>151</v>
      </c>
      <c r="V1674" t="s">
        <v>311</v>
      </c>
      <c r="W1674" t="s">
        <v>202</v>
      </c>
      <c r="X1674" t="s">
        <v>155</v>
      </c>
      <c r="Y1674">
        <v>504393</v>
      </c>
      <c r="Z1674">
        <v>236465</v>
      </c>
      <c r="AA1674">
        <v>-0.480199861693483</v>
      </c>
      <c r="AB1674">
        <v>52.016799361112099</v>
      </c>
    </row>
    <row r="1675" spans="1:28">
      <c r="A1675">
        <v>7299</v>
      </c>
      <c r="B1675">
        <v>1783918</v>
      </c>
      <c r="C1675" t="s">
        <v>164</v>
      </c>
      <c r="D1675" t="s">
        <v>126</v>
      </c>
      <c r="E1675" t="s">
        <v>179</v>
      </c>
      <c r="F1675" t="s">
        <v>118</v>
      </c>
      <c r="G1675">
        <v>42011.334722222222</v>
      </c>
      <c r="H1675" t="s">
        <v>180</v>
      </c>
      <c r="I1675" t="s">
        <v>116</v>
      </c>
      <c r="J1675" t="s">
        <v>181</v>
      </c>
      <c r="K1675" t="s">
        <v>182</v>
      </c>
      <c r="L1675" t="s">
        <v>183</v>
      </c>
      <c r="M1675">
        <v>7.0000000000000001E-3</v>
      </c>
      <c r="N1675" t="s">
        <v>149</v>
      </c>
      <c r="O1675" t="b">
        <v>0</v>
      </c>
      <c r="P1675">
        <v>138261413</v>
      </c>
      <c r="Q1675" t="s">
        <v>150</v>
      </c>
      <c r="R1675">
        <v>1E-3</v>
      </c>
      <c r="S1675" t="s">
        <v>184</v>
      </c>
      <c r="T1675">
        <v>2015</v>
      </c>
      <c r="U1675" t="s">
        <v>151</v>
      </c>
      <c r="V1675" t="s">
        <v>188</v>
      </c>
      <c r="W1675" t="s">
        <v>189</v>
      </c>
      <c r="X1675" t="s">
        <v>155</v>
      </c>
      <c r="Y1675">
        <v>636400</v>
      </c>
      <c r="Z1675">
        <v>291600</v>
      </c>
      <c r="AA1675">
        <v>1.4791973795069699</v>
      </c>
      <c r="AB1675">
        <v>52.471107816141703</v>
      </c>
    </row>
    <row r="1676" spans="1:28">
      <c r="A1676">
        <v>7299</v>
      </c>
      <c r="B1676">
        <v>1834183</v>
      </c>
      <c r="C1676" t="s">
        <v>164</v>
      </c>
      <c r="D1676" t="s">
        <v>126</v>
      </c>
      <c r="E1676" t="s">
        <v>179</v>
      </c>
      <c r="F1676" t="s">
        <v>118</v>
      </c>
      <c r="G1676">
        <v>42515.441666666666</v>
      </c>
      <c r="H1676" t="s">
        <v>180</v>
      </c>
      <c r="I1676" t="s">
        <v>116</v>
      </c>
      <c r="J1676" t="s">
        <v>199</v>
      </c>
      <c r="K1676" t="s">
        <v>200</v>
      </c>
      <c r="L1676" t="s">
        <v>183</v>
      </c>
      <c r="M1676">
        <v>4.4999999999999998E-2</v>
      </c>
      <c r="N1676" t="s">
        <v>149</v>
      </c>
      <c r="O1676" t="b">
        <v>0</v>
      </c>
      <c r="P1676">
        <v>138261413</v>
      </c>
      <c r="Q1676" t="s">
        <v>150</v>
      </c>
      <c r="R1676">
        <v>1E-3</v>
      </c>
      <c r="S1676" t="s">
        <v>184</v>
      </c>
      <c r="T1676">
        <v>2016</v>
      </c>
      <c r="U1676" t="s">
        <v>151</v>
      </c>
      <c r="V1676" t="s">
        <v>207</v>
      </c>
      <c r="W1676" t="s">
        <v>208</v>
      </c>
      <c r="X1676" t="s">
        <v>155</v>
      </c>
      <c r="Y1676">
        <v>515935</v>
      </c>
      <c r="Z1676">
        <v>253417</v>
      </c>
      <c r="AA1676">
        <v>-0.30632621725807402</v>
      </c>
      <c r="AB1676">
        <v>52.1668520239771</v>
      </c>
    </row>
    <row r="1677" spans="1:28">
      <c r="A1677">
        <v>7299</v>
      </c>
      <c r="B1677">
        <v>4836179</v>
      </c>
      <c r="C1677" t="s">
        <v>164</v>
      </c>
      <c r="D1677" t="s">
        <v>126</v>
      </c>
      <c r="E1677" t="s">
        <v>236</v>
      </c>
      <c r="F1677" t="s">
        <v>115</v>
      </c>
      <c r="G1677">
        <v>45299.495833333334</v>
      </c>
      <c r="H1677" t="s">
        <v>180</v>
      </c>
      <c r="I1677" t="s">
        <v>116</v>
      </c>
      <c r="J1677" t="s">
        <v>237</v>
      </c>
      <c r="K1677" t="s">
        <v>238</v>
      </c>
      <c r="L1677" t="s">
        <v>183</v>
      </c>
      <c r="M1677">
        <v>2.5000000000000001E-2</v>
      </c>
      <c r="N1677" t="s">
        <v>149</v>
      </c>
      <c r="O1677" t="b">
        <v>0</v>
      </c>
      <c r="P1677">
        <v>138261413</v>
      </c>
      <c r="Q1677" t="s">
        <v>150</v>
      </c>
      <c r="R1677">
        <v>1E-3</v>
      </c>
      <c r="S1677" t="s">
        <v>184</v>
      </c>
      <c r="T1677">
        <v>2024</v>
      </c>
      <c r="U1677" t="s">
        <v>151</v>
      </c>
      <c r="V1677" t="s">
        <v>239</v>
      </c>
      <c r="W1677" t="s">
        <v>240</v>
      </c>
      <c r="X1677" t="s">
        <v>155</v>
      </c>
      <c r="Y1677">
        <v>419190</v>
      </c>
      <c r="Z1677">
        <v>291450</v>
      </c>
      <c r="AA1677">
        <v>-1.7186140218863399</v>
      </c>
      <c r="AB1677">
        <v>52.520595493892301</v>
      </c>
    </row>
    <row r="1678" spans="1:28">
      <c r="A1678">
        <v>7299</v>
      </c>
      <c r="B1678">
        <v>1802328</v>
      </c>
      <c r="C1678" t="s">
        <v>164</v>
      </c>
      <c r="D1678" t="s">
        <v>126</v>
      </c>
      <c r="E1678" t="s">
        <v>179</v>
      </c>
      <c r="F1678" t="s">
        <v>118</v>
      </c>
      <c r="G1678">
        <v>42191.430555555555</v>
      </c>
      <c r="H1678" t="s">
        <v>180</v>
      </c>
      <c r="I1678" t="s">
        <v>116</v>
      </c>
      <c r="J1678" t="s">
        <v>181</v>
      </c>
      <c r="K1678" t="s">
        <v>182</v>
      </c>
      <c r="L1678" t="s">
        <v>183</v>
      </c>
      <c r="M1678">
        <v>2.1999999999999999E-2</v>
      </c>
      <c r="N1678" t="s">
        <v>149</v>
      </c>
      <c r="O1678" t="b">
        <v>0</v>
      </c>
      <c r="P1678">
        <v>138261413</v>
      </c>
      <c r="Q1678" t="s">
        <v>150</v>
      </c>
      <c r="R1678">
        <v>1E-3</v>
      </c>
      <c r="S1678" t="s">
        <v>184</v>
      </c>
      <c r="T1678">
        <v>2015</v>
      </c>
      <c r="U1678" t="s">
        <v>151</v>
      </c>
      <c r="V1678" t="s">
        <v>197</v>
      </c>
      <c r="W1678" t="s">
        <v>186</v>
      </c>
      <c r="X1678" t="s">
        <v>155</v>
      </c>
      <c r="Y1678">
        <v>624300</v>
      </c>
      <c r="Z1678">
        <v>306800</v>
      </c>
      <c r="AA1678">
        <v>1.3116346710660201</v>
      </c>
      <c r="AB1678">
        <v>52.6126273253455</v>
      </c>
    </row>
    <row r="1679" spans="1:28">
      <c r="A1679">
        <v>7299</v>
      </c>
      <c r="B1679">
        <v>1457609</v>
      </c>
      <c r="C1679" t="s">
        <v>164</v>
      </c>
      <c r="D1679" t="s">
        <v>126</v>
      </c>
      <c r="E1679" t="s">
        <v>205</v>
      </c>
      <c r="F1679" t="s">
        <v>112</v>
      </c>
      <c r="G1679">
        <v>43265.506249999999</v>
      </c>
      <c r="H1679" t="s">
        <v>180</v>
      </c>
      <c r="I1679" t="s">
        <v>116</v>
      </c>
      <c r="J1679" t="s">
        <v>228</v>
      </c>
      <c r="K1679" t="s">
        <v>229</v>
      </c>
      <c r="L1679" t="s">
        <v>183</v>
      </c>
      <c r="M1679">
        <v>2.4E-2</v>
      </c>
      <c r="N1679" t="s">
        <v>149</v>
      </c>
      <c r="O1679" t="b">
        <v>0</v>
      </c>
      <c r="P1679">
        <v>138261413</v>
      </c>
      <c r="Q1679" t="s">
        <v>150</v>
      </c>
      <c r="R1679">
        <v>1E-3</v>
      </c>
      <c r="S1679" t="s">
        <v>184</v>
      </c>
      <c r="T1679">
        <v>2018</v>
      </c>
      <c r="U1679" t="s">
        <v>151</v>
      </c>
      <c r="V1679" t="s">
        <v>230</v>
      </c>
      <c r="W1679" t="s">
        <v>231</v>
      </c>
      <c r="X1679" t="s">
        <v>155</v>
      </c>
      <c r="Y1679">
        <v>518152</v>
      </c>
      <c r="Z1679">
        <v>129091</v>
      </c>
      <c r="AA1679">
        <v>-0.31579157460538898</v>
      </c>
      <c r="AB1679">
        <v>51.049025494650301</v>
      </c>
    </row>
    <row r="1680" spans="1:28">
      <c r="A1680">
        <v>7299</v>
      </c>
      <c r="B1680">
        <v>1507282</v>
      </c>
      <c r="C1680" t="s">
        <v>164</v>
      </c>
      <c r="D1680" t="s">
        <v>126</v>
      </c>
      <c r="E1680" t="s">
        <v>179</v>
      </c>
      <c r="F1680" t="s">
        <v>118</v>
      </c>
      <c r="G1680">
        <v>41912.442361111112</v>
      </c>
      <c r="H1680" t="s">
        <v>180</v>
      </c>
      <c r="I1680" t="s">
        <v>116</v>
      </c>
      <c r="J1680" t="s">
        <v>165</v>
      </c>
      <c r="K1680" t="s">
        <v>166</v>
      </c>
      <c r="L1680" t="s">
        <v>183</v>
      </c>
      <c r="M1680">
        <v>5.0000000000000001E-3</v>
      </c>
      <c r="N1680" t="s">
        <v>149</v>
      </c>
      <c r="O1680" t="b">
        <v>0</v>
      </c>
      <c r="P1680">
        <v>138261413</v>
      </c>
      <c r="Q1680" t="s">
        <v>150</v>
      </c>
      <c r="R1680">
        <v>1E-3</v>
      </c>
      <c r="S1680" t="s">
        <v>184</v>
      </c>
      <c r="T1680">
        <v>2014</v>
      </c>
      <c r="U1680" t="s">
        <v>151</v>
      </c>
      <c r="V1680" t="s">
        <v>242</v>
      </c>
      <c r="W1680" t="s">
        <v>243</v>
      </c>
      <c r="X1680" t="s">
        <v>155</v>
      </c>
      <c r="Y1680">
        <v>456840</v>
      </c>
      <c r="Z1680">
        <v>455364</v>
      </c>
      <c r="AA1680">
        <v>-1.13455725358881</v>
      </c>
      <c r="AB1680">
        <v>53.991201424557502</v>
      </c>
    </row>
    <row r="1681" spans="1:28">
      <c r="A1681">
        <v>7299</v>
      </c>
      <c r="B1681">
        <v>1818769</v>
      </c>
      <c r="C1681" t="s">
        <v>164</v>
      </c>
      <c r="D1681" t="s">
        <v>126</v>
      </c>
      <c r="E1681" t="s">
        <v>179</v>
      </c>
      <c r="F1681" t="s">
        <v>118</v>
      </c>
      <c r="G1681">
        <v>42345.631249999999</v>
      </c>
      <c r="H1681" t="s">
        <v>180</v>
      </c>
      <c r="I1681" t="s">
        <v>116</v>
      </c>
      <c r="J1681" t="s">
        <v>181</v>
      </c>
      <c r="K1681" t="s">
        <v>182</v>
      </c>
      <c r="L1681" t="s">
        <v>183</v>
      </c>
      <c r="M1681">
        <v>7.4000000000000003E-3</v>
      </c>
      <c r="N1681" t="s">
        <v>149</v>
      </c>
      <c r="O1681" t="b">
        <v>0</v>
      </c>
      <c r="P1681">
        <v>138261413</v>
      </c>
      <c r="Q1681" t="s">
        <v>150</v>
      </c>
      <c r="R1681">
        <v>1E-3</v>
      </c>
      <c r="S1681" t="s">
        <v>184</v>
      </c>
      <c r="T1681">
        <v>2015</v>
      </c>
      <c r="U1681" t="s">
        <v>151</v>
      </c>
      <c r="V1681" t="s">
        <v>185</v>
      </c>
      <c r="W1681" t="s">
        <v>186</v>
      </c>
      <c r="X1681" t="s">
        <v>155</v>
      </c>
      <c r="Y1681">
        <v>620600</v>
      </c>
      <c r="Z1681">
        <v>309500</v>
      </c>
      <c r="AA1681">
        <v>1.2588812496391699</v>
      </c>
      <c r="AB1681">
        <v>52.638374352215699</v>
      </c>
    </row>
    <row r="1682" spans="1:28">
      <c r="A1682">
        <v>7299</v>
      </c>
      <c r="B1682">
        <v>1718761</v>
      </c>
      <c r="C1682" t="s">
        <v>164</v>
      </c>
      <c r="D1682" t="s">
        <v>126</v>
      </c>
      <c r="E1682" t="s">
        <v>236</v>
      </c>
      <c r="F1682" t="s">
        <v>115</v>
      </c>
      <c r="G1682">
        <v>44994.429166666669</v>
      </c>
      <c r="H1682" t="s">
        <v>180</v>
      </c>
      <c r="I1682" t="s">
        <v>116</v>
      </c>
      <c r="J1682" t="s">
        <v>165</v>
      </c>
      <c r="K1682" t="s">
        <v>166</v>
      </c>
      <c r="L1682" t="s">
        <v>148</v>
      </c>
      <c r="M1682">
        <v>3.0999999999999999E-3</v>
      </c>
      <c r="N1682" t="s">
        <v>149</v>
      </c>
      <c r="O1682" t="b">
        <v>0</v>
      </c>
      <c r="P1682">
        <v>138261413</v>
      </c>
      <c r="Q1682" t="s">
        <v>150</v>
      </c>
      <c r="R1682">
        <v>1E-3</v>
      </c>
      <c r="S1682" t="s">
        <v>184</v>
      </c>
      <c r="T1682">
        <v>2023</v>
      </c>
      <c r="U1682" t="s">
        <v>151</v>
      </c>
      <c r="V1682" t="s">
        <v>264</v>
      </c>
      <c r="W1682" t="s">
        <v>243</v>
      </c>
      <c r="X1682" t="s">
        <v>155</v>
      </c>
      <c r="Y1682">
        <v>459334</v>
      </c>
      <c r="Z1682">
        <v>444561</v>
      </c>
      <c r="AA1682">
        <v>-1.0986183304297801</v>
      </c>
      <c r="AB1682">
        <v>53.893839137414503</v>
      </c>
    </row>
    <row r="1683" spans="1:28">
      <c r="A1683">
        <v>7299</v>
      </c>
      <c r="B1683">
        <v>4654255</v>
      </c>
      <c r="C1683" t="s">
        <v>164</v>
      </c>
      <c r="D1683" t="s">
        <v>126</v>
      </c>
      <c r="E1683" t="s">
        <v>179</v>
      </c>
      <c r="F1683" t="s">
        <v>118</v>
      </c>
      <c r="G1683">
        <v>42562.427777777775</v>
      </c>
      <c r="H1683" t="s">
        <v>191</v>
      </c>
      <c r="I1683" t="s">
        <v>119</v>
      </c>
      <c r="J1683" t="s">
        <v>192</v>
      </c>
      <c r="K1683" t="s">
        <v>193</v>
      </c>
      <c r="L1683" t="s">
        <v>183</v>
      </c>
      <c r="M1683">
        <v>2.3E-3</v>
      </c>
      <c r="N1683" t="s">
        <v>149</v>
      </c>
      <c r="O1683" t="b">
        <v>0</v>
      </c>
      <c r="P1683">
        <v>138261413</v>
      </c>
      <c r="Q1683" t="s">
        <v>150</v>
      </c>
      <c r="R1683">
        <v>1E-3</v>
      </c>
      <c r="S1683" t="s">
        <v>184</v>
      </c>
      <c r="T1683">
        <v>2016</v>
      </c>
      <c r="U1683" t="s">
        <v>151</v>
      </c>
      <c r="V1683" t="s">
        <v>194</v>
      </c>
      <c r="W1683" t="s">
        <v>195</v>
      </c>
      <c r="X1683" t="s">
        <v>155</v>
      </c>
      <c r="Y1683">
        <v>357000</v>
      </c>
      <c r="Z1683">
        <v>237460</v>
      </c>
      <c r="AA1683">
        <v>-2.62823009845419</v>
      </c>
      <c r="AB1683">
        <v>52.033868710239098</v>
      </c>
    </row>
    <row r="1684" spans="1:28">
      <c r="A1684">
        <v>7299</v>
      </c>
      <c r="B1684">
        <v>1796834</v>
      </c>
      <c r="C1684" t="s">
        <v>164</v>
      </c>
      <c r="D1684" t="s">
        <v>126</v>
      </c>
      <c r="E1684" t="s">
        <v>179</v>
      </c>
      <c r="F1684" t="s">
        <v>118</v>
      </c>
      <c r="G1684">
        <v>42143.680555555555</v>
      </c>
      <c r="H1684" t="s">
        <v>180</v>
      </c>
      <c r="I1684" t="s">
        <v>116</v>
      </c>
      <c r="J1684" t="s">
        <v>181</v>
      </c>
      <c r="K1684" t="s">
        <v>182</v>
      </c>
      <c r="L1684" t="s">
        <v>183</v>
      </c>
      <c r="M1684">
        <v>8.8000000000000005E-3</v>
      </c>
      <c r="N1684" t="s">
        <v>149</v>
      </c>
      <c r="O1684" t="b">
        <v>0</v>
      </c>
      <c r="P1684">
        <v>138261413</v>
      </c>
      <c r="Q1684" t="s">
        <v>150</v>
      </c>
      <c r="R1684">
        <v>1E-3</v>
      </c>
      <c r="S1684" t="s">
        <v>184</v>
      </c>
      <c r="T1684">
        <v>2015</v>
      </c>
      <c r="U1684" t="s">
        <v>151</v>
      </c>
      <c r="V1684" t="s">
        <v>185</v>
      </c>
      <c r="W1684" t="s">
        <v>186</v>
      </c>
      <c r="X1684" t="s">
        <v>155</v>
      </c>
      <c r="Y1684">
        <v>620600</v>
      </c>
      <c r="Z1684">
        <v>309500</v>
      </c>
      <c r="AA1684">
        <v>1.2588812496391699</v>
      </c>
      <c r="AB1684">
        <v>52.638374352215699</v>
      </c>
    </row>
    <row r="1685" spans="1:28">
      <c r="A1685">
        <v>7299</v>
      </c>
      <c r="B1685">
        <v>1799953</v>
      </c>
      <c r="C1685" t="s">
        <v>164</v>
      </c>
      <c r="D1685" t="s">
        <v>126</v>
      </c>
      <c r="E1685" t="s">
        <v>179</v>
      </c>
      <c r="F1685" t="s">
        <v>118</v>
      </c>
      <c r="G1685">
        <v>42165.438888888886</v>
      </c>
      <c r="H1685" t="s">
        <v>180</v>
      </c>
      <c r="I1685" t="s">
        <v>116</v>
      </c>
      <c r="J1685" t="s">
        <v>181</v>
      </c>
      <c r="K1685" t="s">
        <v>182</v>
      </c>
      <c r="L1685" t="s">
        <v>183</v>
      </c>
      <c r="M1685">
        <v>0.01</v>
      </c>
      <c r="N1685" t="s">
        <v>149</v>
      </c>
      <c r="O1685" t="b">
        <v>0</v>
      </c>
      <c r="P1685">
        <v>138261413</v>
      </c>
      <c r="Q1685" t="s">
        <v>150</v>
      </c>
      <c r="R1685">
        <v>1E-3</v>
      </c>
      <c r="S1685" t="s">
        <v>184</v>
      </c>
      <c r="T1685">
        <v>2015</v>
      </c>
      <c r="U1685" t="s">
        <v>151</v>
      </c>
      <c r="V1685" t="s">
        <v>185</v>
      </c>
      <c r="W1685" t="s">
        <v>186</v>
      </c>
      <c r="X1685" t="s">
        <v>155</v>
      </c>
      <c r="Y1685">
        <v>620600</v>
      </c>
      <c r="Z1685">
        <v>309500</v>
      </c>
      <c r="AA1685">
        <v>1.2588812496391699</v>
      </c>
      <c r="AB1685">
        <v>52.638374352215699</v>
      </c>
    </row>
    <row r="1686" spans="1:28">
      <c r="A1686">
        <v>7299</v>
      </c>
      <c r="B1686">
        <v>1590977</v>
      </c>
      <c r="C1686" t="s">
        <v>164</v>
      </c>
      <c r="D1686" t="s">
        <v>126</v>
      </c>
      <c r="E1686" t="s">
        <v>205</v>
      </c>
      <c r="F1686" t="s">
        <v>112</v>
      </c>
      <c r="G1686">
        <v>44909.540972222225</v>
      </c>
      <c r="H1686" t="s">
        <v>180</v>
      </c>
      <c r="I1686" t="s">
        <v>116</v>
      </c>
      <c r="J1686" t="s">
        <v>220</v>
      </c>
      <c r="K1686" t="s">
        <v>221</v>
      </c>
      <c r="L1686" t="s">
        <v>148</v>
      </c>
      <c r="M1686">
        <v>9.0999999999999998E-2</v>
      </c>
      <c r="N1686" t="s">
        <v>149</v>
      </c>
      <c r="O1686" t="b">
        <v>0</v>
      </c>
      <c r="P1686">
        <v>138261413</v>
      </c>
      <c r="Q1686" t="s">
        <v>150</v>
      </c>
      <c r="R1686">
        <v>1E-3</v>
      </c>
      <c r="S1686" t="s">
        <v>184</v>
      </c>
      <c r="T1686">
        <v>2022</v>
      </c>
      <c r="U1686" t="s">
        <v>151</v>
      </c>
      <c r="V1686" t="s">
        <v>222</v>
      </c>
      <c r="W1686" t="s">
        <v>223</v>
      </c>
      <c r="X1686" t="s">
        <v>155</v>
      </c>
      <c r="Y1686">
        <v>559400</v>
      </c>
      <c r="Z1686">
        <v>142800</v>
      </c>
      <c r="AA1686">
        <v>0.27827943679790101</v>
      </c>
      <c r="AB1686">
        <v>51.162245506364997</v>
      </c>
    </row>
    <row r="1687" spans="1:28">
      <c r="A1687">
        <v>7299</v>
      </c>
      <c r="B1687">
        <v>1896786</v>
      </c>
      <c r="C1687" t="s">
        <v>164</v>
      </c>
      <c r="D1687" t="s">
        <v>126</v>
      </c>
      <c r="E1687" t="s">
        <v>179</v>
      </c>
      <c r="F1687" t="s">
        <v>118</v>
      </c>
      <c r="G1687">
        <v>43172.571527777778</v>
      </c>
      <c r="H1687" t="s">
        <v>180</v>
      </c>
      <c r="I1687" t="s">
        <v>116</v>
      </c>
      <c r="J1687" t="s">
        <v>146</v>
      </c>
      <c r="K1687" t="s">
        <v>147</v>
      </c>
      <c r="L1687" t="s">
        <v>183</v>
      </c>
      <c r="M1687">
        <v>1.2999999999999999E-2</v>
      </c>
      <c r="N1687" t="s">
        <v>149</v>
      </c>
      <c r="O1687" t="b">
        <v>0</v>
      </c>
      <c r="P1687">
        <v>138261413</v>
      </c>
      <c r="Q1687" t="s">
        <v>150</v>
      </c>
      <c r="R1687">
        <v>1E-3</v>
      </c>
      <c r="S1687" t="s">
        <v>184</v>
      </c>
      <c r="T1687">
        <v>2018</v>
      </c>
      <c r="U1687" t="s">
        <v>151</v>
      </c>
      <c r="V1687" t="s">
        <v>204</v>
      </c>
      <c r="W1687" t="s">
        <v>154</v>
      </c>
      <c r="X1687" t="s">
        <v>155</v>
      </c>
      <c r="Y1687">
        <v>507500</v>
      </c>
      <c r="Z1687">
        <v>299100</v>
      </c>
      <c r="AA1687">
        <v>-0.41497245145673001</v>
      </c>
      <c r="AB1687">
        <v>52.579097446717</v>
      </c>
    </row>
    <row r="1688" spans="1:28">
      <c r="A1688">
        <v>7299</v>
      </c>
      <c r="B1688">
        <v>1846941</v>
      </c>
      <c r="C1688" t="s">
        <v>164</v>
      </c>
      <c r="D1688" t="s">
        <v>126</v>
      </c>
      <c r="E1688" t="s">
        <v>205</v>
      </c>
      <c r="F1688" t="s">
        <v>112</v>
      </c>
      <c r="G1688">
        <v>42641.49722222222</v>
      </c>
      <c r="H1688" t="s">
        <v>180</v>
      </c>
      <c r="I1688" t="s">
        <v>116</v>
      </c>
      <c r="J1688" t="s">
        <v>181</v>
      </c>
      <c r="K1688" t="s">
        <v>182</v>
      </c>
      <c r="L1688" t="s">
        <v>183</v>
      </c>
      <c r="M1688">
        <v>1.7000000000000001E-2</v>
      </c>
      <c r="N1688" t="s">
        <v>149</v>
      </c>
      <c r="O1688" t="b">
        <v>0</v>
      </c>
      <c r="P1688">
        <v>138261413</v>
      </c>
      <c r="Q1688" t="s">
        <v>150</v>
      </c>
      <c r="R1688">
        <v>1E-3</v>
      </c>
      <c r="S1688" t="s">
        <v>184</v>
      </c>
      <c r="T1688">
        <v>2016</v>
      </c>
      <c r="U1688" t="s">
        <v>151</v>
      </c>
      <c r="V1688" t="s">
        <v>185</v>
      </c>
      <c r="W1688" t="s">
        <v>186</v>
      </c>
      <c r="X1688" t="s">
        <v>155</v>
      </c>
      <c r="Y1688">
        <v>620600</v>
      </c>
      <c r="Z1688">
        <v>309500</v>
      </c>
      <c r="AA1688">
        <v>1.2588812496391699</v>
      </c>
      <c r="AB1688">
        <v>52.638374352215699</v>
      </c>
    </row>
    <row r="1689" spans="1:28">
      <c r="A1689">
        <v>7299</v>
      </c>
      <c r="B1689">
        <v>1869167</v>
      </c>
      <c r="C1689" t="s">
        <v>164</v>
      </c>
      <c r="D1689" t="s">
        <v>126</v>
      </c>
      <c r="E1689" t="s">
        <v>179</v>
      </c>
      <c r="F1689" t="s">
        <v>118</v>
      </c>
      <c r="G1689">
        <v>42850.385416666664</v>
      </c>
      <c r="H1689" t="s">
        <v>180</v>
      </c>
      <c r="I1689" t="s">
        <v>116</v>
      </c>
      <c r="J1689" t="s">
        <v>199</v>
      </c>
      <c r="K1689" t="s">
        <v>200</v>
      </c>
      <c r="L1689" t="s">
        <v>183</v>
      </c>
      <c r="M1689">
        <v>6.7000000000000004E-2</v>
      </c>
      <c r="N1689" t="s">
        <v>149</v>
      </c>
      <c r="O1689" t="b">
        <v>0</v>
      </c>
      <c r="P1689">
        <v>138261413</v>
      </c>
      <c r="Q1689" t="s">
        <v>150</v>
      </c>
      <c r="R1689">
        <v>1E-3</v>
      </c>
      <c r="S1689" t="s">
        <v>184</v>
      </c>
      <c r="T1689">
        <v>2017</v>
      </c>
      <c r="U1689" t="s">
        <v>151</v>
      </c>
      <c r="V1689" t="s">
        <v>201</v>
      </c>
      <c r="W1689" t="s">
        <v>202</v>
      </c>
      <c r="X1689" t="s">
        <v>155</v>
      </c>
      <c r="Y1689">
        <v>516100</v>
      </c>
      <c r="Z1689">
        <v>253300</v>
      </c>
      <c r="AA1689">
        <v>-0.30395486908298303</v>
      </c>
      <c r="AB1689">
        <v>52.1657659569386</v>
      </c>
    </row>
    <row r="1690" spans="1:28">
      <c r="A1690">
        <v>7299</v>
      </c>
      <c r="B1690">
        <v>1829058</v>
      </c>
      <c r="C1690" t="s">
        <v>164</v>
      </c>
      <c r="D1690" t="s">
        <v>126</v>
      </c>
      <c r="E1690" t="s">
        <v>179</v>
      </c>
      <c r="F1690" t="s">
        <v>118</v>
      </c>
      <c r="G1690">
        <v>42472.426388888889</v>
      </c>
      <c r="H1690" t="s">
        <v>180</v>
      </c>
      <c r="I1690" t="s">
        <v>116</v>
      </c>
      <c r="J1690" t="s">
        <v>199</v>
      </c>
      <c r="K1690" t="s">
        <v>200</v>
      </c>
      <c r="L1690" t="s">
        <v>183</v>
      </c>
      <c r="M1690">
        <v>0.04</v>
      </c>
      <c r="N1690" t="s">
        <v>149</v>
      </c>
      <c r="O1690" t="b">
        <v>0</v>
      </c>
      <c r="P1690">
        <v>138261413</v>
      </c>
      <c r="Q1690" t="s">
        <v>150</v>
      </c>
      <c r="R1690">
        <v>1E-3</v>
      </c>
      <c r="S1690" t="s">
        <v>184</v>
      </c>
      <c r="T1690">
        <v>2016</v>
      </c>
      <c r="U1690" t="s">
        <v>151</v>
      </c>
      <c r="V1690" t="s">
        <v>207</v>
      </c>
      <c r="W1690" t="s">
        <v>208</v>
      </c>
      <c r="X1690" t="s">
        <v>155</v>
      </c>
      <c r="Y1690">
        <v>515935</v>
      </c>
      <c r="Z1690">
        <v>253417</v>
      </c>
      <c r="AA1690">
        <v>-0.30632621725807402</v>
      </c>
      <c r="AB1690">
        <v>52.1668520239771</v>
      </c>
    </row>
    <row r="1691" spans="1:28">
      <c r="A1691">
        <v>7299</v>
      </c>
      <c r="B1691">
        <v>1822148</v>
      </c>
      <c r="C1691" t="s">
        <v>164</v>
      </c>
      <c r="D1691" t="s">
        <v>126</v>
      </c>
      <c r="E1691" t="s">
        <v>179</v>
      </c>
      <c r="F1691" t="s">
        <v>118</v>
      </c>
      <c r="G1691">
        <v>42391.530555555553</v>
      </c>
      <c r="H1691" t="s">
        <v>180</v>
      </c>
      <c r="I1691" t="s">
        <v>116</v>
      </c>
      <c r="J1691" t="s">
        <v>181</v>
      </c>
      <c r="K1691" t="s">
        <v>182</v>
      </c>
      <c r="L1691" t="s">
        <v>183</v>
      </c>
      <c r="M1691">
        <v>7.7000000000000002E-3</v>
      </c>
      <c r="N1691" t="s">
        <v>149</v>
      </c>
      <c r="O1691" t="b">
        <v>0</v>
      </c>
      <c r="P1691">
        <v>138261413</v>
      </c>
      <c r="Q1691" t="s">
        <v>150</v>
      </c>
      <c r="R1691">
        <v>1E-3</v>
      </c>
      <c r="S1691" t="s">
        <v>184</v>
      </c>
      <c r="T1691">
        <v>2016</v>
      </c>
      <c r="U1691" t="s">
        <v>151</v>
      </c>
      <c r="V1691" t="s">
        <v>197</v>
      </c>
      <c r="W1691" t="s">
        <v>186</v>
      </c>
      <c r="X1691" t="s">
        <v>155</v>
      </c>
      <c r="Y1691">
        <v>624300</v>
      </c>
      <c r="Z1691">
        <v>306800</v>
      </c>
      <c r="AA1691">
        <v>1.3116346710660201</v>
      </c>
      <c r="AB1691">
        <v>52.6126273253455</v>
      </c>
    </row>
    <row r="1692" spans="1:28">
      <c r="A1692">
        <v>7299</v>
      </c>
      <c r="B1692">
        <v>5278860</v>
      </c>
      <c r="C1692" t="s">
        <v>164</v>
      </c>
      <c r="D1692" t="s">
        <v>126</v>
      </c>
      <c r="E1692" t="s">
        <v>205</v>
      </c>
      <c r="F1692" t="s">
        <v>112</v>
      </c>
      <c r="G1692">
        <v>43717.575694444444</v>
      </c>
      <c r="H1692" t="s">
        <v>180</v>
      </c>
      <c r="I1692" t="s">
        <v>116</v>
      </c>
      <c r="J1692" t="s">
        <v>215</v>
      </c>
      <c r="K1692" t="s">
        <v>216</v>
      </c>
      <c r="L1692" t="s">
        <v>183</v>
      </c>
      <c r="M1692">
        <v>1.4E-2</v>
      </c>
      <c r="N1692" t="s">
        <v>149</v>
      </c>
      <c r="O1692" t="b">
        <v>0</v>
      </c>
      <c r="P1692">
        <v>138261413</v>
      </c>
      <c r="Q1692" t="s">
        <v>150</v>
      </c>
      <c r="R1692">
        <v>1E-3</v>
      </c>
      <c r="S1692" t="s">
        <v>184</v>
      </c>
      <c r="T1692">
        <v>2019</v>
      </c>
      <c r="U1692" t="s">
        <v>151</v>
      </c>
      <c r="V1692" t="s">
        <v>217</v>
      </c>
      <c r="W1692" t="s">
        <v>218</v>
      </c>
      <c r="X1692" t="s">
        <v>155</v>
      </c>
      <c r="Y1692">
        <v>376325</v>
      </c>
      <c r="Z1692">
        <v>405313</v>
      </c>
      <c r="AA1692">
        <v>-2.35874412504654</v>
      </c>
      <c r="AB1692">
        <v>53.543918148915097</v>
      </c>
    </row>
    <row r="1693" spans="1:28">
      <c r="A1693">
        <v>7299</v>
      </c>
      <c r="B1693">
        <v>4626301</v>
      </c>
      <c r="C1693" t="s">
        <v>164</v>
      </c>
      <c r="D1693" t="s">
        <v>126</v>
      </c>
      <c r="E1693" t="s">
        <v>179</v>
      </c>
      <c r="F1693" t="s">
        <v>118</v>
      </c>
      <c r="G1693">
        <v>42228.431250000001</v>
      </c>
      <c r="H1693" t="s">
        <v>191</v>
      </c>
      <c r="I1693" t="s">
        <v>119</v>
      </c>
      <c r="J1693" t="s">
        <v>192</v>
      </c>
      <c r="K1693" t="s">
        <v>193</v>
      </c>
      <c r="L1693" t="s">
        <v>183</v>
      </c>
      <c r="M1693">
        <v>4.4000000000000003E-3</v>
      </c>
      <c r="N1693" t="s">
        <v>149</v>
      </c>
      <c r="O1693" t="b">
        <v>0</v>
      </c>
      <c r="P1693">
        <v>138261413</v>
      </c>
      <c r="Q1693" t="s">
        <v>150</v>
      </c>
      <c r="R1693">
        <v>1E-3</v>
      </c>
      <c r="S1693" t="s">
        <v>184</v>
      </c>
      <c r="T1693">
        <v>2015</v>
      </c>
      <c r="U1693" t="s">
        <v>151</v>
      </c>
      <c r="V1693" t="s">
        <v>194</v>
      </c>
      <c r="W1693" t="s">
        <v>195</v>
      </c>
      <c r="X1693" t="s">
        <v>155</v>
      </c>
      <c r="Y1693">
        <v>357000</v>
      </c>
      <c r="Z1693">
        <v>237460</v>
      </c>
      <c r="AA1693">
        <v>-2.62823009845419</v>
      </c>
      <c r="AB1693">
        <v>52.033868710239098</v>
      </c>
    </row>
    <row r="1694" spans="1:28">
      <c r="A1694">
        <v>7299</v>
      </c>
      <c r="B1694">
        <v>1801891</v>
      </c>
      <c r="C1694" t="s">
        <v>164</v>
      </c>
      <c r="D1694" t="s">
        <v>126</v>
      </c>
      <c r="E1694" t="s">
        <v>179</v>
      </c>
      <c r="F1694" t="s">
        <v>118</v>
      </c>
      <c r="G1694">
        <v>42185.54791666667</v>
      </c>
      <c r="H1694" t="s">
        <v>180</v>
      </c>
      <c r="I1694" t="s">
        <v>116</v>
      </c>
      <c r="J1694" t="s">
        <v>181</v>
      </c>
      <c r="K1694" t="s">
        <v>182</v>
      </c>
      <c r="L1694" t="s">
        <v>183</v>
      </c>
      <c r="M1694">
        <v>8.2000000000000007E-3</v>
      </c>
      <c r="N1694" t="s">
        <v>149</v>
      </c>
      <c r="O1694" t="b">
        <v>0</v>
      </c>
      <c r="P1694">
        <v>138261413</v>
      </c>
      <c r="Q1694" t="s">
        <v>150</v>
      </c>
      <c r="R1694">
        <v>1E-3</v>
      </c>
      <c r="S1694" t="s">
        <v>184</v>
      </c>
      <c r="T1694">
        <v>2015</v>
      </c>
      <c r="U1694" t="s">
        <v>151</v>
      </c>
      <c r="V1694" t="s">
        <v>185</v>
      </c>
      <c r="W1694" t="s">
        <v>186</v>
      </c>
      <c r="X1694" t="s">
        <v>155</v>
      </c>
      <c r="Y1694">
        <v>620600</v>
      </c>
      <c r="Z1694">
        <v>309500</v>
      </c>
      <c r="AA1694">
        <v>1.2588812496391699</v>
      </c>
      <c r="AB1694">
        <v>52.638374352215699</v>
      </c>
    </row>
    <row r="1695" spans="1:28">
      <c r="A1695">
        <v>7299</v>
      </c>
      <c r="B1695">
        <v>1506961</v>
      </c>
      <c r="C1695" t="s">
        <v>164</v>
      </c>
      <c r="D1695" t="s">
        <v>126</v>
      </c>
      <c r="E1695" t="s">
        <v>205</v>
      </c>
      <c r="F1695" t="s">
        <v>112</v>
      </c>
      <c r="G1695">
        <v>43728.604861111111</v>
      </c>
      <c r="H1695" t="s">
        <v>191</v>
      </c>
      <c r="I1695" t="s">
        <v>119</v>
      </c>
      <c r="J1695" t="s">
        <v>220</v>
      </c>
      <c r="K1695" t="s">
        <v>221</v>
      </c>
      <c r="L1695" t="s">
        <v>183</v>
      </c>
      <c r="M1695">
        <v>1.2E-2</v>
      </c>
      <c r="N1695" t="s">
        <v>149</v>
      </c>
      <c r="O1695" t="b">
        <v>0</v>
      </c>
      <c r="P1695">
        <v>138261413</v>
      </c>
      <c r="Q1695" t="s">
        <v>150</v>
      </c>
      <c r="R1695">
        <v>1E-3</v>
      </c>
      <c r="S1695" t="s">
        <v>184</v>
      </c>
      <c r="T1695">
        <v>2019</v>
      </c>
      <c r="U1695" t="s">
        <v>151</v>
      </c>
      <c r="V1695" t="s">
        <v>415</v>
      </c>
      <c r="W1695" t="s">
        <v>416</v>
      </c>
      <c r="X1695" t="s">
        <v>155</v>
      </c>
      <c r="Y1695">
        <v>552750</v>
      </c>
      <c r="Z1695">
        <v>175310</v>
      </c>
      <c r="AA1695">
        <v>0.19716121439846099</v>
      </c>
      <c r="AB1695">
        <v>51.456166577055598</v>
      </c>
    </row>
    <row r="1696" spans="1:28">
      <c r="A1696">
        <v>7299</v>
      </c>
      <c r="B1696">
        <v>1804356</v>
      </c>
      <c r="C1696" t="s">
        <v>164</v>
      </c>
      <c r="D1696" t="s">
        <v>126</v>
      </c>
      <c r="E1696" t="s">
        <v>179</v>
      </c>
      <c r="F1696" t="s">
        <v>118</v>
      </c>
      <c r="G1696">
        <v>42200.375</v>
      </c>
      <c r="H1696" t="s">
        <v>180</v>
      </c>
      <c r="I1696" t="s">
        <v>116</v>
      </c>
      <c r="J1696" t="s">
        <v>181</v>
      </c>
      <c r="K1696" t="s">
        <v>182</v>
      </c>
      <c r="L1696" t="s">
        <v>183</v>
      </c>
      <c r="M1696">
        <v>1.2999999999999999E-2</v>
      </c>
      <c r="N1696" t="s">
        <v>149</v>
      </c>
      <c r="O1696" t="b">
        <v>0</v>
      </c>
      <c r="P1696">
        <v>138261413</v>
      </c>
      <c r="Q1696" t="s">
        <v>150</v>
      </c>
      <c r="R1696">
        <v>1E-3</v>
      </c>
      <c r="S1696" t="s">
        <v>184</v>
      </c>
      <c r="T1696">
        <v>2015</v>
      </c>
      <c r="U1696" t="s">
        <v>151</v>
      </c>
      <c r="V1696" t="s">
        <v>188</v>
      </c>
      <c r="W1696" t="s">
        <v>189</v>
      </c>
      <c r="X1696" t="s">
        <v>155</v>
      </c>
      <c r="Y1696">
        <v>636400</v>
      </c>
      <c r="Z1696">
        <v>291600</v>
      </c>
      <c r="AA1696">
        <v>1.4791973795069699</v>
      </c>
      <c r="AB1696">
        <v>52.471107816141703</v>
      </c>
    </row>
    <row r="1697" spans="1:28">
      <c r="A1697">
        <v>7299</v>
      </c>
      <c r="B1697">
        <v>4688139</v>
      </c>
      <c r="C1697" t="s">
        <v>164</v>
      </c>
      <c r="D1697" t="s">
        <v>126</v>
      </c>
      <c r="E1697" t="s">
        <v>205</v>
      </c>
      <c r="F1697" t="s">
        <v>112</v>
      </c>
      <c r="G1697">
        <v>43010.480555555558</v>
      </c>
      <c r="H1697" t="s">
        <v>180</v>
      </c>
      <c r="I1697" t="s">
        <v>116</v>
      </c>
      <c r="J1697" t="s">
        <v>192</v>
      </c>
      <c r="K1697" t="s">
        <v>193</v>
      </c>
      <c r="L1697" t="s">
        <v>183</v>
      </c>
      <c r="M1697">
        <v>2.1000000000000001E-2</v>
      </c>
      <c r="N1697" t="s">
        <v>149</v>
      </c>
      <c r="O1697" t="b">
        <v>0</v>
      </c>
      <c r="P1697">
        <v>138261413</v>
      </c>
      <c r="Q1697" t="s">
        <v>150</v>
      </c>
      <c r="R1697">
        <v>1E-3</v>
      </c>
      <c r="S1697" t="s">
        <v>184</v>
      </c>
      <c r="T1697">
        <v>2017</v>
      </c>
      <c r="U1697" t="s">
        <v>151</v>
      </c>
      <c r="V1697" t="s">
        <v>277</v>
      </c>
      <c r="W1697" t="s">
        <v>278</v>
      </c>
      <c r="X1697" t="s">
        <v>155</v>
      </c>
      <c r="Y1697">
        <v>383550</v>
      </c>
      <c r="Z1697">
        <v>252450</v>
      </c>
      <c r="AA1697">
        <v>-2.2419417969467799</v>
      </c>
      <c r="AB1697">
        <v>52.170064339376403</v>
      </c>
    </row>
    <row r="1698" spans="1:28">
      <c r="A1698">
        <v>7299</v>
      </c>
      <c r="B1698">
        <v>1847671</v>
      </c>
      <c r="C1698" t="s">
        <v>164</v>
      </c>
      <c r="D1698" t="s">
        <v>126</v>
      </c>
      <c r="E1698" t="s">
        <v>179</v>
      </c>
      <c r="F1698" t="s">
        <v>118</v>
      </c>
      <c r="G1698">
        <v>42654.701388888891</v>
      </c>
      <c r="H1698" t="s">
        <v>180</v>
      </c>
      <c r="I1698" t="s">
        <v>116</v>
      </c>
      <c r="J1698" t="s">
        <v>199</v>
      </c>
      <c r="K1698" t="s">
        <v>200</v>
      </c>
      <c r="L1698" t="s">
        <v>183</v>
      </c>
      <c r="M1698">
        <v>9.9000000000000005E-2</v>
      </c>
      <c r="N1698" t="s">
        <v>149</v>
      </c>
      <c r="O1698" t="b">
        <v>0</v>
      </c>
      <c r="P1698">
        <v>138261413</v>
      </c>
      <c r="Q1698" t="s">
        <v>150</v>
      </c>
      <c r="R1698">
        <v>1E-3</v>
      </c>
      <c r="S1698" t="s">
        <v>184</v>
      </c>
      <c r="T1698">
        <v>2016</v>
      </c>
      <c r="U1698" t="s">
        <v>151</v>
      </c>
      <c r="V1698" t="s">
        <v>201</v>
      </c>
      <c r="W1698" t="s">
        <v>202</v>
      </c>
      <c r="X1698" t="s">
        <v>155</v>
      </c>
      <c r="Y1698">
        <v>516100</v>
      </c>
      <c r="Z1698">
        <v>253300</v>
      </c>
      <c r="AA1698">
        <v>-0.30395486908298303</v>
      </c>
      <c r="AB1698">
        <v>52.1657659569386</v>
      </c>
    </row>
    <row r="1699" spans="1:28">
      <c r="A1699">
        <v>7299</v>
      </c>
      <c r="B1699">
        <v>2032611</v>
      </c>
      <c r="C1699" t="s">
        <v>164</v>
      </c>
      <c r="D1699" t="s">
        <v>126</v>
      </c>
      <c r="E1699" t="s">
        <v>179</v>
      </c>
      <c r="F1699" t="s">
        <v>118</v>
      </c>
      <c r="G1699">
        <v>44993.359722222223</v>
      </c>
      <c r="H1699" t="s">
        <v>180</v>
      </c>
      <c r="I1699" t="s">
        <v>116</v>
      </c>
      <c r="J1699" t="s">
        <v>181</v>
      </c>
      <c r="K1699" t="s">
        <v>182</v>
      </c>
      <c r="L1699" t="s">
        <v>183</v>
      </c>
      <c r="M1699">
        <v>1.4E-2</v>
      </c>
      <c r="N1699" t="s">
        <v>149</v>
      </c>
      <c r="O1699" t="b">
        <v>0</v>
      </c>
      <c r="P1699">
        <v>138261413</v>
      </c>
      <c r="Q1699" t="s">
        <v>150</v>
      </c>
      <c r="R1699">
        <v>1E-3</v>
      </c>
      <c r="S1699" t="s">
        <v>184</v>
      </c>
      <c r="T1699">
        <v>2023</v>
      </c>
      <c r="U1699" t="s">
        <v>151</v>
      </c>
      <c r="V1699" t="s">
        <v>188</v>
      </c>
      <c r="W1699" t="s">
        <v>189</v>
      </c>
      <c r="X1699" t="s">
        <v>155</v>
      </c>
      <c r="Y1699">
        <v>636400</v>
      </c>
      <c r="Z1699">
        <v>291600</v>
      </c>
      <c r="AA1699">
        <v>1.4791973795069699</v>
      </c>
      <c r="AB1699">
        <v>52.471107816141703</v>
      </c>
    </row>
    <row r="1700" spans="1:28">
      <c r="A1700">
        <v>7299</v>
      </c>
      <c r="B1700">
        <v>5337576</v>
      </c>
      <c r="C1700" t="s">
        <v>164</v>
      </c>
      <c r="D1700" t="s">
        <v>126</v>
      </c>
      <c r="E1700" t="s">
        <v>205</v>
      </c>
      <c r="F1700" t="s">
        <v>112</v>
      </c>
      <c r="G1700">
        <v>44993.581944444442</v>
      </c>
      <c r="H1700" t="s">
        <v>180</v>
      </c>
      <c r="I1700" t="s">
        <v>116</v>
      </c>
      <c r="J1700" t="s">
        <v>215</v>
      </c>
      <c r="K1700" t="s">
        <v>216</v>
      </c>
      <c r="L1700" t="s">
        <v>183</v>
      </c>
      <c r="M1700">
        <v>1.7000000000000001E-2</v>
      </c>
      <c r="N1700" t="s">
        <v>149</v>
      </c>
      <c r="O1700" t="b">
        <v>0</v>
      </c>
      <c r="P1700">
        <v>138261413</v>
      </c>
      <c r="Q1700" t="s">
        <v>150</v>
      </c>
      <c r="R1700">
        <v>1E-3</v>
      </c>
      <c r="S1700" t="s">
        <v>184</v>
      </c>
      <c r="T1700">
        <v>2023</v>
      </c>
      <c r="U1700" t="s">
        <v>151</v>
      </c>
      <c r="V1700" t="s">
        <v>217</v>
      </c>
      <c r="W1700" t="s">
        <v>218</v>
      </c>
      <c r="X1700" t="s">
        <v>155</v>
      </c>
      <c r="Y1700">
        <v>376325</v>
      </c>
      <c r="Z1700">
        <v>405313</v>
      </c>
      <c r="AA1700">
        <v>-2.35874412504654</v>
      </c>
      <c r="AB1700">
        <v>53.543918148915097</v>
      </c>
    </row>
    <row r="1701" spans="1:28">
      <c r="A1701">
        <v>7299</v>
      </c>
      <c r="B1701">
        <v>1621391</v>
      </c>
      <c r="C1701" t="s">
        <v>164</v>
      </c>
      <c r="D1701" t="s">
        <v>126</v>
      </c>
      <c r="E1701" t="s">
        <v>179</v>
      </c>
      <c r="F1701" t="s">
        <v>118</v>
      </c>
      <c r="G1701">
        <v>43404.654861111114</v>
      </c>
      <c r="H1701" t="s">
        <v>180</v>
      </c>
      <c r="I1701" t="s">
        <v>116</v>
      </c>
      <c r="J1701" t="s">
        <v>165</v>
      </c>
      <c r="K1701" t="s">
        <v>166</v>
      </c>
      <c r="L1701" t="s">
        <v>183</v>
      </c>
      <c r="M1701">
        <v>5.0000000000000001E-3</v>
      </c>
      <c r="N1701" t="s">
        <v>149</v>
      </c>
      <c r="O1701" t="b">
        <v>0</v>
      </c>
      <c r="P1701">
        <v>138261413</v>
      </c>
      <c r="Q1701" t="s">
        <v>150</v>
      </c>
      <c r="R1701">
        <v>1E-3</v>
      </c>
      <c r="S1701" t="s">
        <v>184</v>
      </c>
      <c r="T1701">
        <v>2018</v>
      </c>
      <c r="U1701" t="s">
        <v>151</v>
      </c>
      <c r="V1701" t="s">
        <v>242</v>
      </c>
      <c r="W1701" t="s">
        <v>243</v>
      </c>
      <c r="X1701" t="s">
        <v>155</v>
      </c>
      <c r="Y1701">
        <v>456840</v>
      </c>
      <c r="Z1701">
        <v>455364</v>
      </c>
      <c r="AA1701">
        <v>-1.13455725358881</v>
      </c>
      <c r="AB1701">
        <v>53.991201424557502</v>
      </c>
    </row>
    <row r="1702" spans="1:28">
      <c r="A1702">
        <v>7299</v>
      </c>
      <c r="B1702">
        <v>1789602</v>
      </c>
      <c r="C1702" t="s">
        <v>164</v>
      </c>
      <c r="D1702" t="s">
        <v>126</v>
      </c>
      <c r="E1702" t="s">
        <v>179</v>
      </c>
      <c r="F1702" t="s">
        <v>118</v>
      </c>
      <c r="G1702">
        <v>42061.509027777778</v>
      </c>
      <c r="H1702" t="s">
        <v>180</v>
      </c>
      <c r="I1702" t="s">
        <v>116</v>
      </c>
      <c r="J1702" t="s">
        <v>181</v>
      </c>
      <c r="K1702" t="s">
        <v>182</v>
      </c>
      <c r="L1702" t="s">
        <v>183</v>
      </c>
      <c r="M1702">
        <v>6.0000000000000001E-3</v>
      </c>
      <c r="N1702" t="s">
        <v>149</v>
      </c>
      <c r="O1702" t="b">
        <v>0</v>
      </c>
      <c r="P1702">
        <v>138261413</v>
      </c>
      <c r="Q1702" t="s">
        <v>150</v>
      </c>
      <c r="R1702">
        <v>1E-3</v>
      </c>
      <c r="S1702" t="s">
        <v>184</v>
      </c>
      <c r="T1702">
        <v>2015</v>
      </c>
      <c r="U1702" t="s">
        <v>151</v>
      </c>
      <c r="V1702" t="s">
        <v>197</v>
      </c>
      <c r="W1702" t="s">
        <v>186</v>
      </c>
      <c r="X1702" t="s">
        <v>155</v>
      </c>
      <c r="Y1702">
        <v>624300</v>
      </c>
      <c r="Z1702">
        <v>306800</v>
      </c>
      <c r="AA1702">
        <v>1.3116346710660201</v>
      </c>
      <c r="AB1702">
        <v>52.6126273253455</v>
      </c>
    </row>
    <row r="1703" spans="1:28">
      <c r="A1703">
        <v>7299</v>
      </c>
      <c r="B1703">
        <v>1870771</v>
      </c>
      <c r="C1703" t="s">
        <v>164</v>
      </c>
      <c r="D1703" t="s">
        <v>126</v>
      </c>
      <c r="E1703" t="s">
        <v>205</v>
      </c>
      <c r="F1703" t="s">
        <v>112</v>
      </c>
      <c r="G1703">
        <v>42858.591666666667</v>
      </c>
      <c r="H1703" t="s">
        <v>180</v>
      </c>
      <c r="I1703" t="s">
        <v>116</v>
      </c>
      <c r="J1703" t="s">
        <v>181</v>
      </c>
      <c r="K1703" t="s">
        <v>182</v>
      </c>
      <c r="L1703" t="s">
        <v>183</v>
      </c>
      <c r="M1703">
        <v>0.01</v>
      </c>
      <c r="N1703" t="s">
        <v>149</v>
      </c>
      <c r="O1703" t="b">
        <v>0</v>
      </c>
      <c r="P1703">
        <v>138261413</v>
      </c>
      <c r="Q1703" t="s">
        <v>150</v>
      </c>
      <c r="R1703">
        <v>1E-3</v>
      </c>
      <c r="S1703" t="s">
        <v>184</v>
      </c>
      <c r="T1703">
        <v>2017</v>
      </c>
      <c r="U1703" t="s">
        <v>151</v>
      </c>
      <c r="V1703" t="s">
        <v>185</v>
      </c>
      <c r="W1703" t="s">
        <v>186</v>
      </c>
      <c r="X1703" t="s">
        <v>155</v>
      </c>
      <c r="Y1703">
        <v>620600</v>
      </c>
      <c r="Z1703">
        <v>309500</v>
      </c>
      <c r="AA1703">
        <v>1.2588812496391699</v>
      </c>
      <c r="AB1703">
        <v>52.638374352215699</v>
      </c>
    </row>
    <row r="1704" spans="1:28">
      <c r="A1704">
        <v>7299</v>
      </c>
      <c r="B1704">
        <v>2042108</v>
      </c>
      <c r="C1704" t="s">
        <v>164</v>
      </c>
      <c r="D1704" t="s">
        <v>126</v>
      </c>
      <c r="E1704" t="s">
        <v>205</v>
      </c>
      <c r="F1704" t="s">
        <v>112</v>
      </c>
      <c r="G1704">
        <v>45114.581250000003</v>
      </c>
      <c r="H1704" t="s">
        <v>180</v>
      </c>
      <c r="I1704" t="s">
        <v>116</v>
      </c>
      <c r="J1704" t="s">
        <v>146</v>
      </c>
      <c r="K1704" t="s">
        <v>147</v>
      </c>
      <c r="L1704" t="s">
        <v>183</v>
      </c>
      <c r="M1704">
        <v>4.2999999999999997E-2</v>
      </c>
      <c r="N1704" t="s">
        <v>149</v>
      </c>
      <c r="O1704" t="b">
        <v>0</v>
      </c>
      <c r="P1704">
        <v>138261413</v>
      </c>
      <c r="Q1704" t="s">
        <v>150</v>
      </c>
      <c r="R1704">
        <v>1E-3</v>
      </c>
      <c r="S1704" t="s">
        <v>184</v>
      </c>
      <c r="T1704">
        <v>2023</v>
      </c>
      <c r="U1704" t="s">
        <v>151</v>
      </c>
      <c r="V1704" t="s">
        <v>204</v>
      </c>
      <c r="W1704" t="s">
        <v>154</v>
      </c>
      <c r="X1704" t="s">
        <v>155</v>
      </c>
      <c r="Y1704">
        <v>507500</v>
      </c>
      <c r="Z1704">
        <v>299100</v>
      </c>
      <c r="AA1704">
        <v>-0.41497245145673001</v>
      </c>
      <c r="AB1704">
        <v>52.579097446717</v>
      </c>
    </row>
    <row r="1705" spans="1:28">
      <c r="A1705">
        <v>7299</v>
      </c>
      <c r="B1705">
        <v>4655049</v>
      </c>
      <c r="C1705" t="s">
        <v>164</v>
      </c>
      <c r="D1705" t="s">
        <v>126</v>
      </c>
      <c r="E1705" t="s">
        <v>179</v>
      </c>
      <c r="F1705" t="s">
        <v>118</v>
      </c>
      <c r="G1705">
        <v>42577.509722222225</v>
      </c>
      <c r="H1705" t="s">
        <v>191</v>
      </c>
      <c r="I1705" t="s">
        <v>119</v>
      </c>
      <c r="J1705" t="s">
        <v>192</v>
      </c>
      <c r="K1705" t="s">
        <v>193</v>
      </c>
      <c r="L1705" t="s">
        <v>183</v>
      </c>
      <c r="M1705">
        <v>1.6E-2</v>
      </c>
      <c r="N1705" t="s">
        <v>149</v>
      </c>
      <c r="O1705" t="b">
        <v>0</v>
      </c>
      <c r="P1705">
        <v>138261413</v>
      </c>
      <c r="Q1705" t="s">
        <v>150</v>
      </c>
      <c r="R1705">
        <v>1E-3</v>
      </c>
      <c r="S1705" t="s">
        <v>184</v>
      </c>
      <c r="T1705">
        <v>2016</v>
      </c>
      <c r="U1705" t="s">
        <v>151</v>
      </c>
      <c r="V1705" t="s">
        <v>194</v>
      </c>
      <c r="W1705" t="s">
        <v>195</v>
      </c>
      <c r="X1705" t="s">
        <v>155</v>
      </c>
      <c r="Y1705">
        <v>357000</v>
      </c>
      <c r="Z1705">
        <v>237460</v>
      </c>
      <c r="AA1705">
        <v>-2.62823009845419</v>
      </c>
      <c r="AB1705">
        <v>52.033868710239098</v>
      </c>
    </row>
    <row r="1706" spans="1:28">
      <c r="A1706">
        <v>7299</v>
      </c>
      <c r="B1706">
        <v>1821060</v>
      </c>
      <c r="C1706" t="s">
        <v>164</v>
      </c>
      <c r="D1706" t="s">
        <v>126</v>
      </c>
      <c r="E1706" t="s">
        <v>179</v>
      </c>
      <c r="F1706" t="s">
        <v>118</v>
      </c>
      <c r="G1706">
        <v>42377.572222222225</v>
      </c>
      <c r="H1706" t="s">
        <v>180</v>
      </c>
      <c r="I1706" t="s">
        <v>116</v>
      </c>
      <c r="J1706" t="s">
        <v>181</v>
      </c>
      <c r="K1706" t="s">
        <v>182</v>
      </c>
      <c r="L1706" t="s">
        <v>183</v>
      </c>
      <c r="M1706">
        <v>7.4000000000000003E-3</v>
      </c>
      <c r="N1706" t="s">
        <v>149</v>
      </c>
      <c r="O1706" t="b">
        <v>0</v>
      </c>
      <c r="P1706">
        <v>138261413</v>
      </c>
      <c r="Q1706" t="s">
        <v>150</v>
      </c>
      <c r="R1706">
        <v>1E-3</v>
      </c>
      <c r="S1706" t="s">
        <v>184</v>
      </c>
      <c r="T1706">
        <v>2016</v>
      </c>
      <c r="U1706" t="s">
        <v>151</v>
      </c>
      <c r="V1706" t="s">
        <v>188</v>
      </c>
      <c r="W1706" t="s">
        <v>189</v>
      </c>
      <c r="X1706" t="s">
        <v>155</v>
      </c>
      <c r="Y1706">
        <v>636400</v>
      </c>
      <c r="Z1706">
        <v>291600</v>
      </c>
      <c r="AA1706">
        <v>1.4791973795069699</v>
      </c>
      <c r="AB1706">
        <v>52.471107816141703</v>
      </c>
    </row>
    <row r="1707" spans="1:28">
      <c r="A1707">
        <v>7299</v>
      </c>
      <c r="B1707">
        <v>1795675</v>
      </c>
      <c r="C1707" t="s">
        <v>164</v>
      </c>
      <c r="D1707" t="s">
        <v>126</v>
      </c>
      <c r="E1707" t="s">
        <v>179</v>
      </c>
      <c r="F1707" t="s">
        <v>118</v>
      </c>
      <c r="G1707">
        <v>42123.576388888891</v>
      </c>
      <c r="H1707" t="s">
        <v>180</v>
      </c>
      <c r="I1707" t="s">
        <v>116</v>
      </c>
      <c r="J1707" t="s">
        <v>181</v>
      </c>
      <c r="K1707" t="s">
        <v>182</v>
      </c>
      <c r="L1707" t="s">
        <v>183</v>
      </c>
      <c r="M1707">
        <v>8.9999999999999993E-3</v>
      </c>
      <c r="N1707" t="s">
        <v>149</v>
      </c>
      <c r="O1707" t="b">
        <v>0</v>
      </c>
      <c r="P1707">
        <v>138261413</v>
      </c>
      <c r="Q1707" t="s">
        <v>150</v>
      </c>
      <c r="R1707">
        <v>1E-3</v>
      </c>
      <c r="S1707" t="s">
        <v>184</v>
      </c>
      <c r="T1707">
        <v>2015</v>
      </c>
      <c r="U1707" t="s">
        <v>151</v>
      </c>
      <c r="V1707" t="s">
        <v>185</v>
      </c>
      <c r="W1707" t="s">
        <v>186</v>
      </c>
      <c r="X1707" t="s">
        <v>155</v>
      </c>
      <c r="Y1707">
        <v>620600</v>
      </c>
      <c r="Z1707">
        <v>309500</v>
      </c>
      <c r="AA1707">
        <v>1.2588812496391699</v>
      </c>
      <c r="AB1707">
        <v>52.638374352215699</v>
      </c>
    </row>
    <row r="1708" spans="1:28">
      <c r="A1708">
        <v>7299</v>
      </c>
      <c r="B1708">
        <v>1988487</v>
      </c>
      <c r="C1708" t="s">
        <v>164</v>
      </c>
      <c r="D1708" t="s">
        <v>126</v>
      </c>
      <c r="E1708" t="s">
        <v>179</v>
      </c>
      <c r="F1708" t="s">
        <v>118</v>
      </c>
      <c r="G1708">
        <v>44407.49722222222</v>
      </c>
      <c r="H1708" t="s">
        <v>180</v>
      </c>
      <c r="I1708" t="s">
        <v>116</v>
      </c>
      <c r="J1708" t="s">
        <v>181</v>
      </c>
      <c r="K1708" t="s">
        <v>182</v>
      </c>
      <c r="L1708" t="s">
        <v>183</v>
      </c>
      <c r="M1708">
        <v>1.0999999999999999E-2</v>
      </c>
      <c r="N1708" t="s">
        <v>149</v>
      </c>
      <c r="O1708" t="b">
        <v>0</v>
      </c>
      <c r="P1708">
        <v>138261413</v>
      </c>
      <c r="Q1708" t="s">
        <v>150</v>
      </c>
      <c r="R1708">
        <v>1E-3</v>
      </c>
      <c r="S1708" t="s">
        <v>184</v>
      </c>
      <c r="T1708">
        <v>2021</v>
      </c>
      <c r="U1708" t="s">
        <v>151</v>
      </c>
      <c r="V1708" t="s">
        <v>188</v>
      </c>
      <c r="W1708" t="s">
        <v>189</v>
      </c>
      <c r="X1708" t="s">
        <v>155</v>
      </c>
      <c r="Y1708">
        <v>636400</v>
      </c>
      <c r="Z1708">
        <v>291600</v>
      </c>
      <c r="AA1708">
        <v>1.4791973795069699</v>
      </c>
      <c r="AB1708">
        <v>52.471107816141703</v>
      </c>
    </row>
    <row r="1709" spans="1:28">
      <c r="A1709">
        <v>7299</v>
      </c>
      <c r="B1709">
        <v>1844144</v>
      </c>
      <c r="C1709" t="s">
        <v>164</v>
      </c>
      <c r="D1709" t="s">
        <v>126</v>
      </c>
      <c r="E1709" t="s">
        <v>179</v>
      </c>
      <c r="F1709" t="s">
        <v>118</v>
      </c>
      <c r="G1709">
        <v>42608.601388888892</v>
      </c>
      <c r="H1709" t="s">
        <v>180</v>
      </c>
      <c r="I1709" t="s">
        <v>116</v>
      </c>
      <c r="J1709" t="s">
        <v>146</v>
      </c>
      <c r="K1709" t="s">
        <v>147</v>
      </c>
      <c r="L1709" t="s">
        <v>183</v>
      </c>
      <c r="M1709">
        <v>6.2E-2</v>
      </c>
      <c r="N1709" t="s">
        <v>149</v>
      </c>
      <c r="O1709" t="b">
        <v>0</v>
      </c>
      <c r="P1709">
        <v>138261413</v>
      </c>
      <c r="Q1709" t="s">
        <v>150</v>
      </c>
      <c r="R1709">
        <v>1E-3</v>
      </c>
      <c r="S1709" t="s">
        <v>184</v>
      </c>
      <c r="T1709">
        <v>2016</v>
      </c>
      <c r="U1709" t="s">
        <v>151</v>
      </c>
      <c r="V1709" t="s">
        <v>204</v>
      </c>
      <c r="W1709" t="s">
        <v>154</v>
      </c>
      <c r="X1709" t="s">
        <v>155</v>
      </c>
      <c r="Y1709">
        <v>507500</v>
      </c>
      <c r="Z1709">
        <v>299100</v>
      </c>
      <c r="AA1709">
        <v>-0.41497245145673001</v>
      </c>
      <c r="AB1709">
        <v>52.579097446717</v>
      </c>
    </row>
    <row r="1710" spans="1:28">
      <c r="A1710">
        <v>7299</v>
      </c>
      <c r="B1710">
        <v>1912305</v>
      </c>
      <c r="C1710" t="s">
        <v>164</v>
      </c>
      <c r="D1710" t="s">
        <v>126</v>
      </c>
      <c r="E1710" t="s">
        <v>179</v>
      </c>
      <c r="F1710" t="s">
        <v>118</v>
      </c>
      <c r="G1710">
        <v>43349.59652777778</v>
      </c>
      <c r="H1710" t="s">
        <v>180</v>
      </c>
      <c r="I1710" t="s">
        <v>116</v>
      </c>
      <c r="J1710" t="s">
        <v>146</v>
      </c>
      <c r="K1710" t="s">
        <v>147</v>
      </c>
      <c r="L1710" t="s">
        <v>183</v>
      </c>
      <c r="M1710">
        <v>5.5E-2</v>
      </c>
      <c r="N1710" t="s">
        <v>149</v>
      </c>
      <c r="O1710" t="b">
        <v>0</v>
      </c>
      <c r="P1710">
        <v>138261413</v>
      </c>
      <c r="Q1710" t="s">
        <v>150</v>
      </c>
      <c r="R1710">
        <v>1E-3</v>
      </c>
      <c r="S1710" t="s">
        <v>184</v>
      </c>
      <c r="T1710">
        <v>2018</v>
      </c>
      <c r="U1710" t="s">
        <v>151</v>
      </c>
      <c r="V1710" t="s">
        <v>204</v>
      </c>
      <c r="W1710" t="s">
        <v>154</v>
      </c>
      <c r="X1710" t="s">
        <v>155</v>
      </c>
      <c r="Y1710">
        <v>507500</v>
      </c>
      <c r="Z1710">
        <v>299100</v>
      </c>
      <c r="AA1710">
        <v>-0.41497245145673001</v>
      </c>
      <c r="AB1710">
        <v>52.579097446717</v>
      </c>
    </row>
    <row r="1711" spans="1:28">
      <c r="A1711">
        <v>7299</v>
      </c>
      <c r="B1711">
        <v>1869060</v>
      </c>
      <c r="C1711" t="s">
        <v>164</v>
      </c>
      <c r="D1711" t="s">
        <v>126</v>
      </c>
      <c r="E1711" t="s">
        <v>179</v>
      </c>
      <c r="F1711" t="s">
        <v>118</v>
      </c>
      <c r="G1711">
        <v>42846.46597222222</v>
      </c>
      <c r="H1711" t="s">
        <v>180</v>
      </c>
      <c r="I1711" t="s">
        <v>116</v>
      </c>
      <c r="J1711" t="s">
        <v>146</v>
      </c>
      <c r="K1711" t="s">
        <v>147</v>
      </c>
      <c r="L1711" t="s">
        <v>183</v>
      </c>
      <c r="M1711">
        <v>4.8999999999999998E-3</v>
      </c>
      <c r="N1711" t="s">
        <v>149</v>
      </c>
      <c r="O1711" t="b">
        <v>0</v>
      </c>
      <c r="P1711">
        <v>138261413</v>
      </c>
      <c r="Q1711" t="s">
        <v>150</v>
      </c>
      <c r="R1711">
        <v>1E-3</v>
      </c>
      <c r="S1711" t="s">
        <v>184</v>
      </c>
      <c r="T1711">
        <v>2017</v>
      </c>
      <c r="U1711" t="s">
        <v>151</v>
      </c>
      <c r="V1711" t="s">
        <v>225</v>
      </c>
      <c r="W1711" t="s">
        <v>226</v>
      </c>
      <c r="X1711" t="s">
        <v>155</v>
      </c>
      <c r="Y1711">
        <v>500098</v>
      </c>
      <c r="Z1711">
        <v>402866</v>
      </c>
      <c r="AA1711">
        <v>-0.49196935841400102</v>
      </c>
      <c r="AB1711">
        <v>53.512954618294103</v>
      </c>
    </row>
    <row r="1712" spans="1:28">
      <c r="A1712">
        <v>7299</v>
      </c>
      <c r="B1712">
        <v>1777048</v>
      </c>
      <c r="C1712" t="s">
        <v>164</v>
      </c>
      <c r="D1712" t="s">
        <v>126</v>
      </c>
      <c r="E1712" t="s">
        <v>179</v>
      </c>
      <c r="F1712" t="s">
        <v>118</v>
      </c>
      <c r="G1712">
        <v>41946.563888888886</v>
      </c>
      <c r="H1712" t="s">
        <v>180</v>
      </c>
      <c r="I1712" t="s">
        <v>116</v>
      </c>
      <c r="J1712" t="s">
        <v>181</v>
      </c>
      <c r="K1712" t="s">
        <v>182</v>
      </c>
      <c r="L1712" t="s">
        <v>183</v>
      </c>
      <c r="M1712">
        <v>1.4999999999999999E-2</v>
      </c>
      <c r="N1712" t="s">
        <v>149</v>
      </c>
      <c r="O1712" t="b">
        <v>0</v>
      </c>
      <c r="P1712">
        <v>138261413</v>
      </c>
      <c r="Q1712" t="s">
        <v>150</v>
      </c>
      <c r="R1712">
        <v>1E-3</v>
      </c>
      <c r="S1712" t="s">
        <v>184</v>
      </c>
      <c r="T1712">
        <v>2014</v>
      </c>
      <c r="U1712" t="s">
        <v>151</v>
      </c>
      <c r="V1712" t="s">
        <v>197</v>
      </c>
      <c r="W1712" t="s">
        <v>186</v>
      </c>
      <c r="X1712" t="s">
        <v>155</v>
      </c>
      <c r="Y1712">
        <v>624300</v>
      </c>
      <c r="Z1712">
        <v>306800</v>
      </c>
      <c r="AA1712">
        <v>1.3116346710660201</v>
      </c>
      <c r="AB1712">
        <v>52.6126273253455</v>
      </c>
    </row>
    <row r="1713" spans="1:28">
      <c r="A1713">
        <v>7299</v>
      </c>
      <c r="B1713">
        <v>1804797</v>
      </c>
      <c r="C1713" t="s">
        <v>164</v>
      </c>
      <c r="D1713" t="s">
        <v>126</v>
      </c>
      <c r="E1713" t="s">
        <v>179</v>
      </c>
      <c r="F1713" t="s">
        <v>118</v>
      </c>
      <c r="G1713">
        <v>42212.42083333333</v>
      </c>
      <c r="H1713" t="s">
        <v>180</v>
      </c>
      <c r="I1713" t="s">
        <v>116</v>
      </c>
      <c r="J1713" t="s">
        <v>181</v>
      </c>
      <c r="K1713" t="s">
        <v>182</v>
      </c>
      <c r="L1713" t="s">
        <v>183</v>
      </c>
      <c r="M1713">
        <v>0.01</v>
      </c>
      <c r="N1713" t="s">
        <v>149</v>
      </c>
      <c r="O1713" t="b">
        <v>0</v>
      </c>
      <c r="P1713">
        <v>138261413</v>
      </c>
      <c r="Q1713" t="s">
        <v>150</v>
      </c>
      <c r="R1713">
        <v>1E-3</v>
      </c>
      <c r="S1713" t="s">
        <v>184</v>
      </c>
      <c r="T1713">
        <v>2015</v>
      </c>
      <c r="U1713" t="s">
        <v>151</v>
      </c>
      <c r="V1713" t="s">
        <v>188</v>
      </c>
      <c r="W1713" t="s">
        <v>189</v>
      </c>
      <c r="X1713" t="s">
        <v>155</v>
      </c>
      <c r="Y1713">
        <v>636400</v>
      </c>
      <c r="Z1713">
        <v>291600</v>
      </c>
      <c r="AA1713">
        <v>1.4791973795069699</v>
      </c>
      <c r="AB1713">
        <v>52.471107816141703</v>
      </c>
    </row>
    <row r="1714" spans="1:28">
      <c r="A1714">
        <v>7299</v>
      </c>
      <c r="B1714">
        <v>1792887</v>
      </c>
      <c r="C1714" t="s">
        <v>164</v>
      </c>
      <c r="D1714" t="s">
        <v>126</v>
      </c>
      <c r="E1714" t="s">
        <v>179</v>
      </c>
      <c r="F1714" t="s">
        <v>118</v>
      </c>
      <c r="G1714">
        <v>42101.669444444444</v>
      </c>
      <c r="H1714" t="s">
        <v>180</v>
      </c>
      <c r="I1714" t="s">
        <v>116</v>
      </c>
      <c r="J1714" t="s">
        <v>181</v>
      </c>
      <c r="K1714" t="s">
        <v>182</v>
      </c>
      <c r="L1714" t="s">
        <v>183</v>
      </c>
      <c r="M1714">
        <v>1.0999999999999999E-2</v>
      </c>
      <c r="N1714" t="s">
        <v>149</v>
      </c>
      <c r="O1714" t="b">
        <v>0</v>
      </c>
      <c r="P1714">
        <v>138261413</v>
      </c>
      <c r="Q1714" t="s">
        <v>150</v>
      </c>
      <c r="R1714">
        <v>1E-3</v>
      </c>
      <c r="S1714" t="s">
        <v>184</v>
      </c>
      <c r="T1714">
        <v>2015</v>
      </c>
      <c r="U1714" t="s">
        <v>151</v>
      </c>
      <c r="V1714" t="s">
        <v>197</v>
      </c>
      <c r="W1714" t="s">
        <v>186</v>
      </c>
      <c r="X1714" t="s">
        <v>155</v>
      </c>
      <c r="Y1714">
        <v>624300</v>
      </c>
      <c r="Z1714">
        <v>306800</v>
      </c>
      <c r="AA1714">
        <v>1.3116346710660201</v>
      </c>
      <c r="AB1714">
        <v>52.6126273253455</v>
      </c>
    </row>
    <row r="1715" spans="1:28">
      <c r="A1715">
        <v>7299</v>
      </c>
      <c r="B1715">
        <v>1785992</v>
      </c>
      <c r="C1715" t="s">
        <v>164</v>
      </c>
      <c r="D1715" t="s">
        <v>126</v>
      </c>
      <c r="E1715" t="s">
        <v>179</v>
      </c>
      <c r="F1715" t="s">
        <v>118</v>
      </c>
      <c r="G1715">
        <v>42032.411111111112</v>
      </c>
      <c r="H1715" t="s">
        <v>180</v>
      </c>
      <c r="I1715" t="s">
        <v>116</v>
      </c>
      <c r="J1715" t="s">
        <v>181</v>
      </c>
      <c r="K1715" t="s">
        <v>182</v>
      </c>
      <c r="L1715" t="s">
        <v>183</v>
      </c>
      <c r="M1715">
        <v>0.01</v>
      </c>
      <c r="N1715" t="s">
        <v>149</v>
      </c>
      <c r="O1715" t="b">
        <v>0</v>
      </c>
      <c r="P1715">
        <v>138261413</v>
      </c>
      <c r="Q1715" t="s">
        <v>150</v>
      </c>
      <c r="R1715">
        <v>1E-3</v>
      </c>
      <c r="S1715" t="s">
        <v>184</v>
      </c>
      <c r="T1715">
        <v>2015</v>
      </c>
      <c r="U1715" t="s">
        <v>151</v>
      </c>
      <c r="V1715" t="s">
        <v>188</v>
      </c>
      <c r="W1715" t="s">
        <v>189</v>
      </c>
      <c r="X1715" t="s">
        <v>155</v>
      </c>
      <c r="Y1715">
        <v>636400</v>
      </c>
      <c r="Z1715">
        <v>291600</v>
      </c>
      <c r="AA1715">
        <v>1.4791973795069699</v>
      </c>
      <c r="AB1715">
        <v>52.471107816141703</v>
      </c>
    </row>
    <row r="1716" spans="1:28">
      <c r="A1716">
        <v>7299</v>
      </c>
      <c r="B1716">
        <v>1907570</v>
      </c>
      <c r="C1716" t="s">
        <v>164</v>
      </c>
      <c r="D1716" t="s">
        <v>126</v>
      </c>
      <c r="E1716" t="s">
        <v>179</v>
      </c>
      <c r="F1716" t="s">
        <v>118</v>
      </c>
      <c r="G1716">
        <v>43304.655555555553</v>
      </c>
      <c r="H1716" t="s">
        <v>180</v>
      </c>
      <c r="I1716" t="s">
        <v>116</v>
      </c>
      <c r="J1716" t="s">
        <v>199</v>
      </c>
      <c r="K1716" t="s">
        <v>200</v>
      </c>
      <c r="L1716" t="s">
        <v>183</v>
      </c>
      <c r="M1716">
        <v>0.05</v>
      </c>
      <c r="N1716" t="s">
        <v>149</v>
      </c>
      <c r="O1716" t="b">
        <v>0</v>
      </c>
      <c r="P1716">
        <v>138261413</v>
      </c>
      <c r="Q1716" t="s">
        <v>150</v>
      </c>
      <c r="R1716">
        <v>1E-3</v>
      </c>
      <c r="S1716" t="s">
        <v>184</v>
      </c>
      <c r="T1716">
        <v>2018</v>
      </c>
      <c r="U1716" t="s">
        <v>151</v>
      </c>
      <c r="V1716" t="s">
        <v>201</v>
      </c>
      <c r="W1716" t="s">
        <v>202</v>
      </c>
      <c r="X1716" t="s">
        <v>155</v>
      </c>
      <c r="Y1716">
        <v>516100</v>
      </c>
      <c r="Z1716">
        <v>253300</v>
      </c>
      <c r="AA1716">
        <v>-0.30395486908298303</v>
      </c>
      <c r="AB1716">
        <v>52.1657659569386</v>
      </c>
    </row>
    <row r="1717" spans="1:28">
      <c r="A1717">
        <v>7299</v>
      </c>
      <c r="B1717">
        <v>1912171</v>
      </c>
      <c r="C1717" t="s">
        <v>164</v>
      </c>
      <c r="D1717" t="s">
        <v>126</v>
      </c>
      <c r="E1717" t="s">
        <v>205</v>
      </c>
      <c r="F1717" t="s">
        <v>112</v>
      </c>
      <c r="G1717">
        <v>43348.563888888886</v>
      </c>
      <c r="H1717" t="s">
        <v>180</v>
      </c>
      <c r="I1717" t="s">
        <v>116</v>
      </c>
      <c r="J1717" t="s">
        <v>146</v>
      </c>
      <c r="K1717" t="s">
        <v>147</v>
      </c>
      <c r="L1717" t="s">
        <v>183</v>
      </c>
      <c r="M1717">
        <v>3.2000000000000001E-2</v>
      </c>
      <c r="N1717" t="s">
        <v>149</v>
      </c>
      <c r="O1717" t="b">
        <v>0</v>
      </c>
      <c r="P1717">
        <v>138261413</v>
      </c>
      <c r="Q1717" t="s">
        <v>150</v>
      </c>
      <c r="R1717">
        <v>1E-3</v>
      </c>
      <c r="S1717" t="s">
        <v>184</v>
      </c>
      <c r="T1717">
        <v>2018</v>
      </c>
      <c r="U1717" t="s">
        <v>151</v>
      </c>
      <c r="V1717" t="s">
        <v>204</v>
      </c>
      <c r="W1717" t="s">
        <v>154</v>
      </c>
      <c r="X1717" t="s">
        <v>155</v>
      </c>
      <c r="Y1717">
        <v>507500</v>
      </c>
      <c r="Z1717">
        <v>299100</v>
      </c>
      <c r="AA1717">
        <v>-0.41497245145673001</v>
      </c>
      <c r="AB1717">
        <v>52.579097446717</v>
      </c>
    </row>
    <row r="1718" spans="1:28">
      <c r="A1718">
        <v>7299</v>
      </c>
      <c r="B1718">
        <v>1917533</v>
      </c>
      <c r="C1718" t="s">
        <v>164</v>
      </c>
      <c r="D1718" t="s">
        <v>126</v>
      </c>
      <c r="E1718" t="s">
        <v>205</v>
      </c>
      <c r="F1718" t="s">
        <v>112</v>
      </c>
      <c r="G1718">
        <v>43406.347916666666</v>
      </c>
      <c r="H1718" t="s">
        <v>180</v>
      </c>
      <c r="I1718" t="s">
        <v>116</v>
      </c>
      <c r="J1718" t="s">
        <v>146</v>
      </c>
      <c r="K1718" t="s">
        <v>147</v>
      </c>
      <c r="L1718" t="s">
        <v>183</v>
      </c>
      <c r="M1718">
        <v>5.1999999999999998E-2</v>
      </c>
      <c r="N1718" t="s">
        <v>149</v>
      </c>
      <c r="O1718" t="b">
        <v>0</v>
      </c>
      <c r="P1718">
        <v>138261413</v>
      </c>
      <c r="Q1718" t="s">
        <v>150</v>
      </c>
      <c r="R1718">
        <v>1E-3</v>
      </c>
      <c r="S1718" t="s">
        <v>184</v>
      </c>
      <c r="T1718">
        <v>2018</v>
      </c>
      <c r="U1718" t="s">
        <v>151</v>
      </c>
      <c r="V1718" t="s">
        <v>274</v>
      </c>
      <c r="W1718" t="s">
        <v>275</v>
      </c>
      <c r="X1718" t="s">
        <v>155</v>
      </c>
      <c r="Y1718">
        <v>501547</v>
      </c>
      <c r="Z1718">
        <v>370926</v>
      </c>
      <c r="AA1718">
        <v>-0.48037495542409397</v>
      </c>
      <c r="AB1718">
        <v>53.225682809836599</v>
      </c>
    </row>
    <row r="1719" spans="1:28">
      <c r="A1719">
        <v>7299</v>
      </c>
      <c r="B1719">
        <v>4658680</v>
      </c>
      <c r="C1719" t="s">
        <v>164</v>
      </c>
      <c r="D1719" t="s">
        <v>126</v>
      </c>
      <c r="E1719" t="s">
        <v>205</v>
      </c>
      <c r="F1719" t="s">
        <v>112</v>
      </c>
      <c r="G1719">
        <v>42618.663888888892</v>
      </c>
      <c r="H1719" t="s">
        <v>180</v>
      </c>
      <c r="I1719" t="s">
        <v>116</v>
      </c>
      <c r="J1719" t="s">
        <v>192</v>
      </c>
      <c r="K1719" t="s">
        <v>193</v>
      </c>
      <c r="L1719" t="s">
        <v>183</v>
      </c>
      <c r="M1719">
        <v>0.03</v>
      </c>
      <c r="N1719" t="s">
        <v>149</v>
      </c>
      <c r="O1719" t="b">
        <v>0</v>
      </c>
      <c r="P1719">
        <v>138261413</v>
      </c>
      <c r="Q1719" t="s">
        <v>150</v>
      </c>
      <c r="R1719">
        <v>1E-3</v>
      </c>
      <c r="S1719" t="s">
        <v>184</v>
      </c>
      <c r="T1719">
        <v>2016</v>
      </c>
      <c r="U1719" t="s">
        <v>151</v>
      </c>
      <c r="V1719" t="s">
        <v>297</v>
      </c>
      <c r="W1719" t="s">
        <v>298</v>
      </c>
      <c r="X1719" t="s">
        <v>155</v>
      </c>
      <c r="Y1719">
        <v>393220</v>
      </c>
      <c r="Z1719">
        <v>223820</v>
      </c>
      <c r="AA1719">
        <v>-2.0999740777278899</v>
      </c>
      <c r="AB1719">
        <v>51.912868546681302</v>
      </c>
    </row>
    <row r="1720" spans="1:28">
      <c r="A1720">
        <v>7299</v>
      </c>
      <c r="B1720">
        <v>1565071</v>
      </c>
      <c r="C1720" t="s">
        <v>164</v>
      </c>
      <c r="D1720" t="s">
        <v>126</v>
      </c>
      <c r="E1720" t="s">
        <v>179</v>
      </c>
      <c r="F1720" t="s">
        <v>118</v>
      </c>
      <c r="G1720">
        <v>42640.626388888886</v>
      </c>
      <c r="H1720" t="s">
        <v>180</v>
      </c>
      <c r="I1720" t="s">
        <v>116</v>
      </c>
      <c r="J1720" t="s">
        <v>165</v>
      </c>
      <c r="K1720" t="s">
        <v>166</v>
      </c>
      <c r="L1720" t="s">
        <v>183</v>
      </c>
      <c r="M1720">
        <v>9.2999999999999992E-3</v>
      </c>
      <c r="N1720" t="s">
        <v>149</v>
      </c>
      <c r="O1720" t="b">
        <v>0</v>
      </c>
      <c r="P1720">
        <v>138261413</v>
      </c>
      <c r="Q1720" t="s">
        <v>150</v>
      </c>
      <c r="R1720">
        <v>1E-3</v>
      </c>
      <c r="S1720" t="s">
        <v>184</v>
      </c>
      <c r="T1720">
        <v>2016</v>
      </c>
      <c r="U1720" t="s">
        <v>151</v>
      </c>
      <c r="V1720" t="s">
        <v>242</v>
      </c>
      <c r="W1720" t="s">
        <v>243</v>
      </c>
      <c r="X1720" t="s">
        <v>155</v>
      </c>
      <c r="Y1720">
        <v>456840</v>
      </c>
      <c r="Z1720">
        <v>455364</v>
      </c>
      <c r="AA1720">
        <v>-1.13455725358881</v>
      </c>
      <c r="AB1720">
        <v>53.991201424557502</v>
      </c>
    </row>
    <row r="1721" spans="1:28">
      <c r="A1721">
        <v>7299</v>
      </c>
      <c r="B1721">
        <v>1647583</v>
      </c>
      <c r="C1721" t="s">
        <v>164</v>
      </c>
      <c r="D1721" t="s">
        <v>126</v>
      </c>
      <c r="E1721" t="s">
        <v>205</v>
      </c>
      <c r="F1721" t="s">
        <v>112</v>
      </c>
      <c r="G1721">
        <v>43762.620138888888</v>
      </c>
      <c r="H1721" t="s">
        <v>180</v>
      </c>
      <c r="I1721" t="s">
        <v>116</v>
      </c>
      <c r="J1721" t="s">
        <v>165</v>
      </c>
      <c r="K1721" t="s">
        <v>166</v>
      </c>
      <c r="L1721" t="s">
        <v>183</v>
      </c>
      <c r="M1721">
        <v>3.0000000000000001E-3</v>
      </c>
      <c r="N1721" t="s">
        <v>149</v>
      </c>
      <c r="O1721" t="b">
        <v>0</v>
      </c>
      <c r="P1721">
        <v>138261413</v>
      </c>
      <c r="Q1721" t="s">
        <v>150</v>
      </c>
      <c r="R1721">
        <v>1E-3</v>
      </c>
      <c r="S1721" t="s">
        <v>184</v>
      </c>
      <c r="T1721">
        <v>2019</v>
      </c>
      <c r="U1721" t="s">
        <v>151</v>
      </c>
      <c r="V1721" t="s">
        <v>264</v>
      </c>
      <c r="W1721" t="s">
        <v>243</v>
      </c>
      <c r="X1721" t="s">
        <v>155</v>
      </c>
      <c r="Y1721">
        <v>459334</v>
      </c>
      <c r="Z1721">
        <v>444561</v>
      </c>
      <c r="AA1721">
        <v>-1.0986183304297801</v>
      </c>
      <c r="AB1721">
        <v>53.893839137414503</v>
      </c>
    </row>
    <row r="1722" spans="1:28">
      <c r="A1722">
        <v>7299</v>
      </c>
      <c r="B1722">
        <v>1818645</v>
      </c>
      <c r="C1722" t="s">
        <v>164</v>
      </c>
      <c r="D1722" t="s">
        <v>126</v>
      </c>
      <c r="E1722" t="s">
        <v>179</v>
      </c>
      <c r="F1722" t="s">
        <v>118</v>
      </c>
      <c r="G1722">
        <v>42342.630555555559</v>
      </c>
      <c r="H1722" t="s">
        <v>180</v>
      </c>
      <c r="I1722" t="s">
        <v>116</v>
      </c>
      <c r="J1722" t="s">
        <v>181</v>
      </c>
      <c r="K1722" t="s">
        <v>182</v>
      </c>
      <c r="L1722" t="s">
        <v>183</v>
      </c>
      <c r="M1722">
        <v>8.3000000000000001E-3</v>
      </c>
      <c r="N1722" t="s">
        <v>149</v>
      </c>
      <c r="O1722" t="b">
        <v>0</v>
      </c>
      <c r="P1722">
        <v>138261413</v>
      </c>
      <c r="Q1722" t="s">
        <v>150</v>
      </c>
      <c r="R1722">
        <v>1E-3</v>
      </c>
      <c r="S1722" t="s">
        <v>184</v>
      </c>
      <c r="T1722">
        <v>2015</v>
      </c>
      <c r="U1722" t="s">
        <v>151</v>
      </c>
      <c r="V1722" t="s">
        <v>185</v>
      </c>
      <c r="W1722" t="s">
        <v>186</v>
      </c>
      <c r="X1722" t="s">
        <v>155</v>
      </c>
      <c r="Y1722">
        <v>620600</v>
      </c>
      <c r="Z1722">
        <v>309500</v>
      </c>
      <c r="AA1722">
        <v>1.2588812496391699</v>
      </c>
      <c r="AB1722">
        <v>52.638374352215699</v>
      </c>
    </row>
    <row r="1723" spans="1:28">
      <c r="A1723">
        <v>7299</v>
      </c>
      <c r="B1723">
        <v>1917217</v>
      </c>
      <c r="C1723" t="s">
        <v>164</v>
      </c>
      <c r="D1723" t="s">
        <v>126</v>
      </c>
      <c r="E1723" t="s">
        <v>179</v>
      </c>
      <c r="F1723" t="s">
        <v>118</v>
      </c>
      <c r="G1723">
        <v>43398.413194444445</v>
      </c>
      <c r="H1723" t="s">
        <v>180</v>
      </c>
      <c r="I1723" t="s">
        <v>116</v>
      </c>
      <c r="J1723" t="s">
        <v>199</v>
      </c>
      <c r="K1723" t="s">
        <v>200</v>
      </c>
      <c r="L1723" t="s">
        <v>183</v>
      </c>
      <c r="M1723">
        <v>6.8000000000000005E-2</v>
      </c>
      <c r="N1723" t="s">
        <v>149</v>
      </c>
      <c r="O1723" t="b">
        <v>0</v>
      </c>
      <c r="P1723">
        <v>138261413</v>
      </c>
      <c r="Q1723" t="s">
        <v>150</v>
      </c>
      <c r="R1723">
        <v>1E-3</v>
      </c>
      <c r="S1723" t="s">
        <v>184</v>
      </c>
      <c r="T1723">
        <v>2018</v>
      </c>
      <c r="U1723" t="s">
        <v>151</v>
      </c>
      <c r="V1723" t="s">
        <v>201</v>
      </c>
      <c r="W1723" t="s">
        <v>202</v>
      </c>
      <c r="X1723" t="s">
        <v>155</v>
      </c>
      <c r="Y1723">
        <v>516100</v>
      </c>
      <c r="Z1723">
        <v>253300</v>
      </c>
      <c r="AA1723">
        <v>-0.30395486908298303</v>
      </c>
      <c r="AB1723">
        <v>52.1657659569386</v>
      </c>
    </row>
    <row r="1724" spans="1:28">
      <c r="A1724">
        <v>7299</v>
      </c>
      <c r="B1724">
        <v>1955631</v>
      </c>
      <c r="C1724" t="s">
        <v>164</v>
      </c>
      <c r="D1724" t="s">
        <v>126</v>
      </c>
      <c r="E1724" t="s">
        <v>179</v>
      </c>
      <c r="F1724" t="s">
        <v>118</v>
      </c>
      <c r="G1724">
        <v>43852.429166666669</v>
      </c>
      <c r="H1724" t="s">
        <v>180</v>
      </c>
      <c r="I1724" t="s">
        <v>116</v>
      </c>
      <c r="J1724" t="s">
        <v>146</v>
      </c>
      <c r="K1724" t="s">
        <v>147</v>
      </c>
      <c r="L1724" t="s">
        <v>183</v>
      </c>
      <c r="M1724">
        <v>1.5E-3</v>
      </c>
      <c r="N1724" t="s">
        <v>149</v>
      </c>
      <c r="O1724" t="b">
        <v>0</v>
      </c>
      <c r="P1724">
        <v>138261413</v>
      </c>
      <c r="Q1724" t="s">
        <v>150</v>
      </c>
      <c r="R1724">
        <v>1E-3</v>
      </c>
      <c r="S1724" t="s">
        <v>184</v>
      </c>
      <c r="T1724">
        <v>2020</v>
      </c>
      <c r="U1724" t="s">
        <v>151</v>
      </c>
      <c r="V1724" t="s">
        <v>225</v>
      </c>
      <c r="W1724" t="s">
        <v>226</v>
      </c>
      <c r="X1724" t="s">
        <v>155</v>
      </c>
      <c r="Y1724">
        <v>500098</v>
      </c>
      <c r="Z1724">
        <v>402866</v>
      </c>
      <c r="AA1724">
        <v>-0.49196935841400102</v>
      </c>
      <c r="AB1724">
        <v>53.512954618294103</v>
      </c>
    </row>
    <row r="1725" spans="1:28">
      <c r="A1725">
        <v>7299</v>
      </c>
      <c r="B1725">
        <v>1674970</v>
      </c>
      <c r="C1725" t="s">
        <v>164</v>
      </c>
      <c r="D1725" t="s">
        <v>126</v>
      </c>
      <c r="E1725" t="s">
        <v>179</v>
      </c>
      <c r="F1725" t="s">
        <v>118</v>
      </c>
      <c r="G1725">
        <v>44306.520833333336</v>
      </c>
      <c r="H1725" t="s">
        <v>180</v>
      </c>
      <c r="I1725" t="s">
        <v>116</v>
      </c>
      <c r="J1725" t="s">
        <v>165</v>
      </c>
      <c r="K1725" t="s">
        <v>166</v>
      </c>
      <c r="L1725" t="s">
        <v>183</v>
      </c>
      <c r="M1725">
        <v>3.3E-3</v>
      </c>
      <c r="N1725" t="s">
        <v>149</v>
      </c>
      <c r="O1725" t="b">
        <v>0</v>
      </c>
      <c r="P1725">
        <v>138261413</v>
      </c>
      <c r="Q1725" t="s">
        <v>150</v>
      </c>
      <c r="R1725">
        <v>1E-3</v>
      </c>
      <c r="S1725" t="s">
        <v>184</v>
      </c>
      <c r="T1725">
        <v>2021</v>
      </c>
      <c r="U1725" t="s">
        <v>151</v>
      </c>
      <c r="V1725" t="s">
        <v>242</v>
      </c>
      <c r="W1725" t="s">
        <v>243</v>
      </c>
      <c r="X1725" t="s">
        <v>155</v>
      </c>
      <c r="Y1725">
        <v>456840</v>
      </c>
      <c r="Z1725">
        <v>455364</v>
      </c>
      <c r="AA1725">
        <v>-1.13455725358881</v>
      </c>
      <c r="AB1725">
        <v>53.991201424557502</v>
      </c>
    </row>
    <row r="1726" spans="1:28">
      <c r="A1726">
        <v>7299</v>
      </c>
      <c r="B1726">
        <v>1870642</v>
      </c>
      <c r="C1726" t="s">
        <v>164</v>
      </c>
      <c r="D1726" t="s">
        <v>126</v>
      </c>
      <c r="E1726" t="s">
        <v>205</v>
      </c>
      <c r="F1726" t="s">
        <v>112</v>
      </c>
      <c r="G1726">
        <v>42857.484027777777</v>
      </c>
      <c r="H1726" t="s">
        <v>180</v>
      </c>
      <c r="I1726" t="s">
        <v>116</v>
      </c>
      <c r="J1726" t="s">
        <v>199</v>
      </c>
      <c r="K1726" t="s">
        <v>200</v>
      </c>
      <c r="L1726" t="s">
        <v>183</v>
      </c>
      <c r="M1726">
        <v>5.1999999999999998E-2</v>
      </c>
      <c r="N1726" t="s">
        <v>149</v>
      </c>
      <c r="O1726" t="b">
        <v>0</v>
      </c>
      <c r="P1726">
        <v>138261413</v>
      </c>
      <c r="Q1726" t="s">
        <v>150</v>
      </c>
      <c r="R1726">
        <v>1E-3</v>
      </c>
      <c r="S1726" t="s">
        <v>184</v>
      </c>
      <c r="T1726">
        <v>2017</v>
      </c>
      <c r="U1726" t="s">
        <v>151</v>
      </c>
      <c r="V1726" t="s">
        <v>207</v>
      </c>
      <c r="W1726" t="s">
        <v>208</v>
      </c>
      <c r="X1726" t="s">
        <v>155</v>
      </c>
      <c r="Y1726">
        <v>515935</v>
      </c>
      <c r="Z1726">
        <v>253417</v>
      </c>
      <c r="AA1726">
        <v>-0.30632621725807402</v>
      </c>
      <c r="AB1726">
        <v>52.1668520239771</v>
      </c>
    </row>
    <row r="1727" spans="1:28">
      <c r="A1727">
        <v>7299</v>
      </c>
      <c r="B1727">
        <v>4599314</v>
      </c>
      <c r="C1727" t="s">
        <v>164</v>
      </c>
      <c r="D1727" t="s">
        <v>126</v>
      </c>
      <c r="E1727" t="s">
        <v>179</v>
      </c>
      <c r="F1727" t="s">
        <v>118</v>
      </c>
      <c r="G1727">
        <v>41908.565972222219</v>
      </c>
      <c r="H1727" t="s">
        <v>191</v>
      </c>
      <c r="I1727" t="s">
        <v>119</v>
      </c>
      <c r="J1727" t="s">
        <v>192</v>
      </c>
      <c r="K1727" t="s">
        <v>193</v>
      </c>
      <c r="L1727" t="s">
        <v>183</v>
      </c>
      <c r="M1727">
        <v>3.0000000000000001E-3</v>
      </c>
      <c r="N1727" t="s">
        <v>149</v>
      </c>
      <c r="O1727" t="b">
        <v>0</v>
      </c>
      <c r="P1727">
        <v>138261413</v>
      </c>
      <c r="Q1727" t="s">
        <v>150</v>
      </c>
      <c r="R1727">
        <v>1E-3</v>
      </c>
      <c r="S1727" t="s">
        <v>184</v>
      </c>
      <c r="T1727">
        <v>2014</v>
      </c>
      <c r="U1727" t="s">
        <v>151</v>
      </c>
      <c r="V1727" t="s">
        <v>194</v>
      </c>
      <c r="W1727" t="s">
        <v>195</v>
      </c>
      <c r="X1727" t="s">
        <v>155</v>
      </c>
      <c r="Y1727">
        <v>357000</v>
      </c>
      <c r="Z1727">
        <v>237460</v>
      </c>
      <c r="AA1727">
        <v>-2.62823009845419</v>
      </c>
      <c r="AB1727">
        <v>52.033868710239098</v>
      </c>
    </row>
    <row r="1728" spans="1:28">
      <c r="A1728">
        <v>7299</v>
      </c>
      <c r="B1728">
        <v>1608267</v>
      </c>
      <c r="C1728" t="s">
        <v>164</v>
      </c>
      <c r="D1728" t="s">
        <v>126</v>
      </c>
      <c r="E1728" t="s">
        <v>205</v>
      </c>
      <c r="F1728" t="s">
        <v>112</v>
      </c>
      <c r="G1728">
        <v>45236.651388888888</v>
      </c>
      <c r="H1728" t="s">
        <v>180</v>
      </c>
      <c r="I1728" t="s">
        <v>116</v>
      </c>
      <c r="J1728" t="s">
        <v>228</v>
      </c>
      <c r="K1728" t="s">
        <v>229</v>
      </c>
      <c r="L1728" t="s">
        <v>183</v>
      </c>
      <c r="M1728">
        <v>2.8E-3</v>
      </c>
      <c r="N1728" t="s">
        <v>149</v>
      </c>
      <c r="O1728" t="b">
        <v>0</v>
      </c>
      <c r="P1728">
        <v>138261413</v>
      </c>
      <c r="Q1728" t="s">
        <v>150</v>
      </c>
      <c r="R1728">
        <v>1E-3</v>
      </c>
      <c r="S1728" t="s">
        <v>184</v>
      </c>
      <c r="T1728">
        <v>2023</v>
      </c>
      <c r="U1728" t="s">
        <v>151</v>
      </c>
      <c r="V1728" t="s">
        <v>248</v>
      </c>
      <c r="W1728" t="s">
        <v>249</v>
      </c>
      <c r="X1728" t="s">
        <v>155</v>
      </c>
      <c r="Y1728">
        <v>435499</v>
      </c>
      <c r="Z1728">
        <v>117847</v>
      </c>
      <c r="AA1728">
        <v>-1.4959290530529701</v>
      </c>
      <c r="AB1728">
        <v>50.958961874929102</v>
      </c>
    </row>
    <row r="1729" spans="1:28">
      <c r="A1729">
        <v>7299</v>
      </c>
      <c r="B1729">
        <v>2045125</v>
      </c>
      <c r="C1729" t="s">
        <v>164</v>
      </c>
      <c r="D1729" t="s">
        <v>126</v>
      </c>
      <c r="E1729" t="s">
        <v>179</v>
      </c>
      <c r="F1729" t="s">
        <v>118</v>
      </c>
      <c r="G1729">
        <v>45149.543749999997</v>
      </c>
      <c r="H1729" t="s">
        <v>180</v>
      </c>
      <c r="I1729" t="s">
        <v>116</v>
      </c>
      <c r="J1729" t="s">
        <v>199</v>
      </c>
      <c r="K1729" t="s">
        <v>200</v>
      </c>
      <c r="L1729" t="s">
        <v>183</v>
      </c>
      <c r="M1729">
        <v>5.8999999999999997E-2</v>
      </c>
      <c r="N1729" t="s">
        <v>149</v>
      </c>
      <c r="O1729" t="b">
        <v>0</v>
      </c>
      <c r="P1729">
        <v>138261413</v>
      </c>
      <c r="Q1729" t="s">
        <v>150</v>
      </c>
      <c r="R1729">
        <v>1E-3</v>
      </c>
      <c r="S1729" t="s">
        <v>184</v>
      </c>
      <c r="T1729">
        <v>2023</v>
      </c>
      <c r="U1729" t="s">
        <v>151</v>
      </c>
      <c r="V1729" t="s">
        <v>201</v>
      </c>
      <c r="W1729" t="s">
        <v>202</v>
      </c>
      <c r="X1729" t="s">
        <v>155</v>
      </c>
      <c r="Y1729">
        <v>516100</v>
      </c>
      <c r="Z1729">
        <v>253300</v>
      </c>
      <c r="AA1729">
        <v>-0.30395486908298303</v>
      </c>
      <c r="AB1729">
        <v>52.1657659569386</v>
      </c>
    </row>
    <row r="1730" spans="1:28">
      <c r="A1730">
        <v>7299</v>
      </c>
      <c r="B1730">
        <v>1849888</v>
      </c>
      <c r="C1730" t="s">
        <v>164</v>
      </c>
      <c r="D1730" t="s">
        <v>126</v>
      </c>
      <c r="E1730" t="s">
        <v>179</v>
      </c>
      <c r="F1730" t="s">
        <v>118</v>
      </c>
      <c r="G1730">
        <v>42670.386805555558</v>
      </c>
      <c r="H1730" t="s">
        <v>180</v>
      </c>
      <c r="I1730" t="s">
        <v>116</v>
      </c>
      <c r="J1730" t="s">
        <v>181</v>
      </c>
      <c r="K1730" t="s">
        <v>182</v>
      </c>
      <c r="L1730" t="s">
        <v>183</v>
      </c>
      <c r="M1730">
        <v>2.4E-2</v>
      </c>
      <c r="N1730" t="s">
        <v>149</v>
      </c>
      <c r="O1730" t="b">
        <v>0</v>
      </c>
      <c r="P1730">
        <v>138261413</v>
      </c>
      <c r="Q1730" t="s">
        <v>150</v>
      </c>
      <c r="R1730">
        <v>1E-3</v>
      </c>
      <c r="S1730" t="s">
        <v>184</v>
      </c>
      <c r="T1730">
        <v>2016</v>
      </c>
      <c r="U1730" t="s">
        <v>151</v>
      </c>
      <c r="V1730" t="s">
        <v>188</v>
      </c>
      <c r="W1730" t="s">
        <v>189</v>
      </c>
      <c r="X1730" t="s">
        <v>155</v>
      </c>
      <c r="Y1730">
        <v>636400</v>
      </c>
      <c r="Z1730">
        <v>291600</v>
      </c>
      <c r="AA1730">
        <v>1.4791973795069699</v>
      </c>
      <c r="AB1730">
        <v>52.471107816141703</v>
      </c>
    </row>
    <row r="1731" spans="1:28">
      <c r="A1731">
        <v>7299</v>
      </c>
      <c r="B1731">
        <v>4833821</v>
      </c>
      <c r="C1731" t="s">
        <v>164</v>
      </c>
      <c r="D1731" t="s">
        <v>126</v>
      </c>
      <c r="E1731" t="s">
        <v>236</v>
      </c>
      <c r="F1731" t="s">
        <v>115</v>
      </c>
      <c r="G1731">
        <v>45267.368055555555</v>
      </c>
      <c r="H1731" t="s">
        <v>180</v>
      </c>
      <c r="I1731" t="s">
        <v>116</v>
      </c>
      <c r="J1731" t="s">
        <v>237</v>
      </c>
      <c r="K1731" t="s">
        <v>238</v>
      </c>
      <c r="L1731" t="s">
        <v>183</v>
      </c>
      <c r="M1731">
        <v>3.4000000000000002E-2</v>
      </c>
      <c r="N1731" t="s">
        <v>149</v>
      </c>
      <c r="O1731" t="b">
        <v>0</v>
      </c>
      <c r="P1731">
        <v>138261413</v>
      </c>
      <c r="Q1731" t="s">
        <v>150</v>
      </c>
      <c r="R1731">
        <v>1E-3</v>
      </c>
      <c r="S1731" t="s">
        <v>184</v>
      </c>
      <c r="T1731">
        <v>2023</v>
      </c>
      <c r="U1731" t="s">
        <v>151</v>
      </c>
      <c r="V1731" t="s">
        <v>239</v>
      </c>
      <c r="W1731" t="s">
        <v>240</v>
      </c>
      <c r="X1731" t="s">
        <v>155</v>
      </c>
      <c r="Y1731">
        <v>419190</v>
      </c>
      <c r="Z1731">
        <v>291450</v>
      </c>
      <c r="AA1731">
        <v>-1.7186140218863399</v>
      </c>
      <c r="AB1731">
        <v>52.520595493892301</v>
      </c>
    </row>
    <row r="1732" spans="1:28">
      <c r="A1732">
        <v>7299</v>
      </c>
      <c r="B1732">
        <v>2006692</v>
      </c>
      <c r="C1732" t="s">
        <v>164</v>
      </c>
      <c r="D1732" t="s">
        <v>126</v>
      </c>
      <c r="E1732" t="s">
        <v>179</v>
      </c>
      <c r="F1732" t="s">
        <v>118</v>
      </c>
      <c r="G1732">
        <v>44664.583333333336</v>
      </c>
      <c r="H1732" t="s">
        <v>180</v>
      </c>
      <c r="I1732" t="s">
        <v>116</v>
      </c>
      <c r="J1732" t="s">
        <v>181</v>
      </c>
      <c r="K1732" t="s">
        <v>182</v>
      </c>
      <c r="L1732" t="s">
        <v>183</v>
      </c>
      <c r="M1732">
        <v>4.7999999999999996E-3</v>
      </c>
      <c r="N1732" t="s">
        <v>149</v>
      </c>
      <c r="O1732" t="b">
        <v>0</v>
      </c>
      <c r="P1732">
        <v>138261413</v>
      </c>
      <c r="Q1732" t="s">
        <v>150</v>
      </c>
      <c r="R1732">
        <v>1E-3</v>
      </c>
      <c r="S1732" t="s">
        <v>184</v>
      </c>
      <c r="T1732">
        <v>2022</v>
      </c>
      <c r="U1732" t="s">
        <v>151</v>
      </c>
      <c r="V1732" t="s">
        <v>185</v>
      </c>
      <c r="W1732" t="s">
        <v>186</v>
      </c>
      <c r="X1732" t="s">
        <v>155</v>
      </c>
      <c r="Y1732">
        <v>620600</v>
      </c>
      <c r="Z1732">
        <v>309500</v>
      </c>
      <c r="AA1732">
        <v>1.2588812496391699</v>
      </c>
      <c r="AB1732">
        <v>52.638374352215699</v>
      </c>
    </row>
    <row r="1733" spans="1:28">
      <c r="A1733">
        <v>7299</v>
      </c>
      <c r="B1733">
        <v>1850950</v>
      </c>
      <c r="C1733" t="s">
        <v>164</v>
      </c>
      <c r="D1733" t="s">
        <v>126</v>
      </c>
      <c r="E1733" t="s">
        <v>205</v>
      </c>
      <c r="F1733" t="s">
        <v>112</v>
      </c>
      <c r="G1733">
        <v>42676.598611111112</v>
      </c>
      <c r="H1733" t="s">
        <v>180</v>
      </c>
      <c r="I1733" t="s">
        <v>116</v>
      </c>
      <c r="J1733" t="s">
        <v>181</v>
      </c>
      <c r="K1733" t="s">
        <v>182</v>
      </c>
      <c r="L1733" t="s">
        <v>183</v>
      </c>
      <c r="M1733">
        <v>1.7999999999999999E-2</v>
      </c>
      <c r="N1733" t="s">
        <v>149</v>
      </c>
      <c r="O1733" t="b">
        <v>0</v>
      </c>
      <c r="P1733">
        <v>138261413</v>
      </c>
      <c r="Q1733" t="s">
        <v>150</v>
      </c>
      <c r="R1733">
        <v>1E-3</v>
      </c>
      <c r="S1733" t="s">
        <v>184</v>
      </c>
      <c r="T1733">
        <v>2016</v>
      </c>
      <c r="U1733" t="s">
        <v>151</v>
      </c>
      <c r="V1733" t="s">
        <v>185</v>
      </c>
      <c r="W1733" t="s">
        <v>186</v>
      </c>
      <c r="X1733" t="s">
        <v>155</v>
      </c>
      <c r="Y1733">
        <v>620600</v>
      </c>
      <c r="Z1733">
        <v>309500</v>
      </c>
      <c r="AA1733">
        <v>1.2588812496391699</v>
      </c>
      <c r="AB1733">
        <v>52.638374352215699</v>
      </c>
    </row>
    <row r="1734" spans="1:28">
      <c r="A1734">
        <v>7299</v>
      </c>
      <c r="B1734">
        <v>2016678</v>
      </c>
      <c r="C1734" t="s">
        <v>164</v>
      </c>
      <c r="D1734" t="s">
        <v>126</v>
      </c>
      <c r="E1734" t="s">
        <v>179</v>
      </c>
      <c r="F1734" t="s">
        <v>118</v>
      </c>
      <c r="G1734">
        <v>44783.465277777781</v>
      </c>
      <c r="H1734" t="s">
        <v>180</v>
      </c>
      <c r="I1734" t="s">
        <v>116</v>
      </c>
      <c r="J1734" t="s">
        <v>146</v>
      </c>
      <c r="K1734" t="s">
        <v>147</v>
      </c>
      <c r="L1734" t="s">
        <v>183</v>
      </c>
      <c r="M1734">
        <v>3.5000000000000003E-2</v>
      </c>
      <c r="N1734" t="s">
        <v>149</v>
      </c>
      <c r="O1734" t="b">
        <v>0</v>
      </c>
      <c r="P1734">
        <v>138261413</v>
      </c>
      <c r="Q1734" t="s">
        <v>150</v>
      </c>
      <c r="R1734">
        <v>1E-3</v>
      </c>
      <c r="S1734" t="s">
        <v>184</v>
      </c>
      <c r="T1734">
        <v>2022</v>
      </c>
      <c r="U1734" t="s">
        <v>151</v>
      </c>
      <c r="V1734" t="s">
        <v>204</v>
      </c>
      <c r="W1734" t="s">
        <v>154</v>
      </c>
      <c r="X1734" t="s">
        <v>155</v>
      </c>
      <c r="Y1734">
        <v>507500</v>
      </c>
      <c r="Z1734">
        <v>299100</v>
      </c>
      <c r="AA1734">
        <v>-0.41497245145673001</v>
      </c>
      <c r="AB1734">
        <v>52.579097446717</v>
      </c>
    </row>
    <row r="1735" spans="1:28">
      <c r="A1735">
        <v>7299</v>
      </c>
      <c r="B1735">
        <v>1960506</v>
      </c>
      <c r="C1735" t="s">
        <v>164</v>
      </c>
      <c r="D1735" t="s">
        <v>126</v>
      </c>
      <c r="E1735" t="s">
        <v>205</v>
      </c>
      <c r="F1735" t="s">
        <v>112</v>
      </c>
      <c r="G1735">
        <v>43899.429166666669</v>
      </c>
      <c r="H1735" t="s">
        <v>180</v>
      </c>
      <c r="I1735" t="s">
        <v>116</v>
      </c>
      <c r="J1735" t="s">
        <v>146</v>
      </c>
      <c r="K1735" t="s">
        <v>147</v>
      </c>
      <c r="L1735" t="s">
        <v>148</v>
      </c>
      <c r="M1735">
        <v>5.1999999999999998E-3</v>
      </c>
      <c r="N1735" t="s">
        <v>149</v>
      </c>
      <c r="O1735" t="b">
        <v>0</v>
      </c>
      <c r="P1735">
        <v>138261413</v>
      </c>
      <c r="Q1735" t="s">
        <v>150</v>
      </c>
      <c r="R1735">
        <v>1E-3</v>
      </c>
      <c r="S1735" t="s">
        <v>184</v>
      </c>
      <c r="T1735">
        <v>2020</v>
      </c>
      <c r="U1735" t="s">
        <v>151</v>
      </c>
      <c r="V1735" t="s">
        <v>274</v>
      </c>
      <c r="W1735" t="s">
        <v>275</v>
      </c>
      <c r="X1735" t="s">
        <v>155</v>
      </c>
      <c r="Y1735">
        <v>501547</v>
      </c>
      <c r="Z1735">
        <v>370926</v>
      </c>
      <c r="AA1735">
        <v>-0.48037495542409397</v>
      </c>
      <c r="AB1735">
        <v>53.225682809836599</v>
      </c>
    </row>
    <row r="1736" spans="1:28">
      <c r="A1736">
        <v>7299</v>
      </c>
      <c r="B1736">
        <v>1919818</v>
      </c>
      <c r="C1736" t="s">
        <v>164</v>
      </c>
      <c r="D1736" t="s">
        <v>126</v>
      </c>
      <c r="E1736" t="s">
        <v>205</v>
      </c>
      <c r="F1736" t="s">
        <v>112</v>
      </c>
      <c r="G1736">
        <v>43433.544444444444</v>
      </c>
      <c r="H1736" t="s">
        <v>180</v>
      </c>
      <c r="I1736" t="s">
        <v>116</v>
      </c>
      <c r="J1736" t="s">
        <v>199</v>
      </c>
      <c r="K1736" t="s">
        <v>200</v>
      </c>
      <c r="L1736" t="s">
        <v>183</v>
      </c>
      <c r="M1736">
        <v>8.2000000000000003E-2</v>
      </c>
      <c r="N1736" t="s">
        <v>149</v>
      </c>
      <c r="O1736" t="b">
        <v>0</v>
      </c>
      <c r="P1736">
        <v>138261413</v>
      </c>
      <c r="Q1736" t="s">
        <v>150</v>
      </c>
      <c r="R1736">
        <v>1E-3</v>
      </c>
      <c r="S1736" t="s">
        <v>184</v>
      </c>
      <c r="T1736">
        <v>2018</v>
      </c>
      <c r="U1736" t="s">
        <v>151</v>
      </c>
      <c r="V1736" t="s">
        <v>201</v>
      </c>
      <c r="W1736" t="s">
        <v>202</v>
      </c>
      <c r="X1736" t="s">
        <v>155</v>
      </c>
      <c r="Y1736">
        <v>516100</v>
      </c>
      <c r="Z1736">
        <v>253300</v>
      </c>
      <c r="AA1736">
        <v>-0.30395486908298303</v>
      </c>
      <c r="AB1736">
        <v>52.1657659569386</v>
      </c>
    </row>
    <row r="1737" spans="1:28">
      <c r="A1737">
        <v>7299</v>
      </c>
      <c r="B1737">
        <v>1785056</v>
      </c>
      <c r="C1737" t="s">
        <v>164</v>
      </c>
      <c r="D1737" t="s">
        <v>126</v>
      </c>
      <c r="E1737" t="s">
        <v>179</v>
      </c>
      <c r="F1737" t="s">
        <v>118</v>
      </c>
      <c r="G1737">
        <v>42023.59652777778</v>
      </c>
      <c r="H1737" t="s">
        <v>180</v>
      </c>
      <c r="I1737" t="s">
        <v>116</v>
      </c>
      <c r="J1737" t="s">
        <v>181</v>
      </c>
      <c r="K1737" t="s">
        <v>182</v>
      </c>
      <c r="L1737" t="s">
        <v>183</v>
      </c>
      <c r="M1737">
        <v>5.0000000000000001E-3</v>
      </c>
      <c r="N1737" t="s">
        <v>149</v>
      </c>
      <c r="O1737" t="b">
        <v>0</v>
      </c>
      <c r="P1737">
        <v>138261413</v>
      </c>
      <c r="Q1737" t="s">
        <v>150</v>
      </c>
      <c r="R1737">
        <v>1E-3</v>
      </c>
      <c r="S1737" t="s">
        <v>184</v>
      </c>
      <c r="T1737">
        <v>2015</v>
      </c>
      <c r="U1737" t="s">
        <v>151</v>
      </c>
      <c r="V1737" t="s">
        <v>185</v>
      </c>
      <c r="W1737" t="s">
        <v>186</v>
      </c>
      <c r="X1737" t="s">
        <v>155</v>
      </c>
      <c r="Y1737">
        <v>620600</v>
      </c>
      <c r="Z1737">
        <v>309500</v>
      </c>
      <c r="AA1737">
        <v>1.2588812496391699</v>
      </c>
      <c r="AB1737">
        <v>52.638374352215699</v>
      </c>
    </row>
    <row r="1738" spans="1:28">
      <c r="A1738">
        <v>7299</v>
      </c>
      <c r="B1738">
        <v>5353012</v>
      </c>
      <c r="C1738" t="s">
        <v>164</v>
      </c>
      <c r="D1738" t="s">
        <v>126</v>
      </c>
      <c r="E1738" t="s">
        <v>179</v>
      </c>
      <c r="F1738" t="s">
        <v>118</v>
      </c>
      <c r="G1738">
        <v>45266.506249999999</v>
      </c>
      <c r="H1738" t="s">
        <v>180</v>
      </c>
      <c r="I1738" t="s">
        <v>116</v>
      </c>
      <c r="J1738" t="s">
        <v>256</v>
      </c>
      <c r="K1738" t="s">
        <v>257</v>
      </c>
      <c r="L1738" t="s">
        <v>183</v>
      </c>
      <c r="M1738">
        <v>8.6999999999999994E-3</v>
      </c>
      <c r="N1738" t="s">
        <v>149</v>
      </c>
      <c r="O1738" t="b">
        <v>0</v>
      </c>
      <c r="P1738">
        <v>138261413</v>
      </c>
      <c r="Q1738" t="s">
        <v>150</v>
      </c>
      <c r="R1738">
        <v>1E-3</v>
      </c>
      <c r="S1738" t="s">
        <v>184</v>
      </c>
      <c r="T1738">
        <v>2023</v>
      </c>
      <c r="U1738" t="s">
        <v>151</v>
      </c>
      <c r="V1738" t="s">
        <v>289</v>
      </c>
      <c r="W1738" t="s">
        <v>290</v>
      </c>
      <c r="X1738" t="s">
        <v>155</v>
      </c>
      <c r="Y1738">
        <v>347589</v>
      </c>
      <c r="Z1738">
        <v>412612</v>
      </c>
      <c r="AA1738">
        <v>-2.7935865486517399</v>
      </c>
      <c r="AB1738">
        <v>53.607429655734201</v>
      </c>
    </row>
    <row r="1739" spans="1:28">
      <c r="A1739">
        <v>7299</v>
      </c>
      <c r="B1739">
        <v>2050170</v>
      </c>
      <c r="C1739" t="s">
        <v>164</v>
      </c>
      <c r="D1739" t="s">
        <v>126</v>
      </c>
      <c r="E1739" t="s">
        <v>179</v>
      </c>
      <c r="F1739" t="s">
        <v>118</v>
      </c>
      <c r="G1739">
        <v>45210.530555555553</v>
      </c>
      <c r="H1739" t="s">
        <v>180</v>
      </c>
      <c r="I1739" t="s">
        <v>116</v>
      </c>
      <c r="J1739" t="s">
        <v>181</v>
      </c>
      <c r="K1739" t="s">
        <v>182</v>
      </c>
      <c r="L1739" t="s">
        <v>183</v>
      </c>
      <c r="M1739">
        <v>6.3E-3</v>
      </c>
      <c r="N1739" t="s">
        <v>149</v>
      </c>
      <c r="O1739" t="b">
        <v>0</v>
      </c>
      <c r="P1739">
        <v>138261413</v>
      </c>
      <c r="Q1739" t="s">
        <v>150</v>
      </c>
      <c r="R1739">
        <v>1E-3</v>
      </c>
      <c r="S1739" t="s">
        <v>184</v>
      </c>
      <c r="T1739">
        <v>2023</v>
      </c>
      <c r="U1739" t="s">
        <v>151</v>
      </c>
      <c r="V1739" t="s">
        <v>185</v>
      </c>
      <c r="W1739" t="s">
        <v>186</v>
      </c>
      <c r="X1739" t="s">
        <v>155</v>
      </c>
      <c r="Y1739">
        <v>620600</v>
      </c>
      <c r="Z1739">
        <v>309500</v>
      </c>
      <c r="AA1739">
        <v>1.2588812496391699</v>
      </c>
      <c r="AB1739">
        <v>52.638374352215699</v>
      </c>
    </row>
    <row r="1740" spans="1:28">
      <c r="A1740">
        <v>7299</v>
      </c>
      <c r="B1740">
        <v>1904131</v>
      </c>
      <c r="C1740" t="s">
        <v>164</v>
      </c>
      <c r="D1740" t="s">
        <v>126</v>
      </c>
      <c r="E1740" t="s">
        <v>179</v>
      </c>
      <c r="F1740" t="s">
        <v>118</v>
      </c>
      <c r="G1740">
        <v>43255.6</v>
      </c>
      <c r="H1740" t="s">
        <v>180</v>
      </c>
      <c r="I1740" t="s">
        <v>116</v>
      </c>
      <c r="J1740" t="s">
        <v>199</v>
      </c>
      <c r="K1740" t="s">
        <v>200</v>
      </c>
      <c r="L1740" t="s">
        <v>183</v>
      </c>
      <c r="M1740">
        <v>3.7999999999999999E-2</v>
      </c>
      <c r="N1740" t="s">
        <v>149</v>
      </c>
      <c r="O1740" t="b">
        <v>0</v>
      </c>
      <c r="P1740">
        <v>138261413</v>
      </c>
      <c r="Q1740" t="s">
        <v>150</v>
      </c>
      <c r="R1740">
        <v>1E-3</v>
      </c>
      <c r="S1740" t="s">
        <v>184</v>
      </c>
      <c r="T1740">
        <v>2018</v>
      </c>
      <c r="U1740" t="s">
        <v>151</v>
      </c>
      <c r="V1740" t="s">
        <v>201</v>
      </c>
      <c r="W1740" t="s">
        <v>202</v>
      </c>
      <c r="X1740" t="s">
        <v>155</v>
      </c>
      <c r="Y1740">
        <v>516100</v>
      </c>
      <c r="Z1740">
        <v>253300</v>
      </c>
      <c r="AA1740">
        <v>-0.30395486908298303</v>
      </c>
      <c r="AB1740">
        <v>52.1657659569386</v>
      </c>
    </row>
    <row r="1741" spans="1:28">
      <c r="A1741">
        <v>7299</v>
      </c>
      <c r="B1741">
        <v>4645623</v>
      </c>
      <c r="C1741" t="s">
        <v>164</v>
      </c>
      <c r="D1741" t="s">
        <v>126</v>
      </c>
      <c r="E1741" t="s">
        <v>205</v>
      </c>
      <c r="F1741" t="s">
        <v>112</v>
      </c>
      <c r="G1741">
        <v>42466.630555555559</v>
      </c>
      <c r="H1741" t="s">
        <v>191</v>
      </c>
      <c r="I1741" t="s">
        <v>119</v>
      </c>
      <c r="J1741" t="s">
        <v>192</v>
      </c>
      <c r="K1741" t="s">
        <v>193</v>
      </c>
      <c r="L1741" t="s">
        <v>183</v>
      </c>
      <c r="M1741">
        <v>1.2999999999999999E-3</v>
      </c>
      <c r="N1741" t="s">
        <v>149</v>
      </c>
      <c r="O1741" t="b">
        <v>0</v>
      </c>
      <c r="P1741">
        <v>138261413</v>
      </c>
      <c r="Q1741" t="s">
        <v>150</v>
      </c>
      <c r="R1741">
        <v>1E-3</v>
      </c>
      <c r="S1741" t="s">
        <v>184</v>
      </c>
      <c r="T1741">
        <v>2016</v>
      </c>
      <c r="U1741" t="s">
        <v>151</v>
      </c>
      <c r="V1741" t="s">
        <v>194</v>
      </c>
      <c r="W1741" t="s">
        <v>195</v>
      </c>
      <c r="X1741" t="s">
        <v>155</v>
      </c>
      <c r="Y1741">
        <v>357000</v>
      </c>
      <c r="Z1741">
        <v>237460</v>
      </c>
      <c r="AA1741">
        <v>-2.62823009845419</v>
      </c>
      <c r="AB1741">
        <v>52.033868710239098</v>
      </c>
    </row>
    <row r="1742" spans="1:28">
      <c r="A1742">
        <v>7299</v>
      </c>
      <c r="B1742">
        <v>1801892</v>
      </c>
      <c r="C1742" t="s">
        <v>164</v>
      </c>
      <c r="D1742" t="s">
        <v>126</v>
      </c>
      <c r="E1742" t="s">
        <v>179</v>
      </c>
      <c r="F1742" t="s">
        <v>118</v>
      </c>
      <c r="G1742">
        <v>42185.584027777775</v>
      </c>
      <c r="H1742" t="s">
        <v>180</v>
      </c>
      <c r="I1742" t="s">
        <v>116</v>
      </c>
      <c r="J1742" t="s">
        <v>181</v>
      </c>
      <c r="K1742" t="s">
        <v>182</v>
      </c>
      <c r="L1742" t="s">
        <v>183</v>
      </c>
      <c r="M1742">
        <v>1.4999999999999999E-2</v>
      </c>
      <c r="N1742" t="s">
        <v>149</v>
      </c>
      <c r="O1742" t="b">
        <v>0</v>
      </c>
      <c r="P1742">
        <v>138261413</v>
      </c>
      <c r="Q1742" t="s">
        <v>150</v>
      </c>
      <c r="R1742">
        <v>1E-3</v>
      </c>
      <c r="S1742" t="s">
        <v>184</v>
      </c>
      <c r="T1742">
        <v>2015</v>
      </c>
      <c r="U1742" t="s">
        <v>151</v>
      </c>
      <c r="V1742" t="s">
        <v>197</v>
      </c>
      <c r="W1742" t="s">
        <v>186</v>
      </c>
      <c r="X1742" t="s">
        <v>155</v>
      </c>
      <c r="Y1742">
        <v>624300</v>
      </c>
      <c r="Z1742">
        <v>306800</v>
      </c>
      <c r="AA1742">
        <v>1.3116346710660201</v>
      </c>
      <c r="AB1742">
        <v>52.6126273253455</v>
      </c>
    </row>
    <row r="1743" spans="1:28">
      <c r="A1743">
        <v>7299</v>
      </c>
      <c r="B1743">
        <v>1866183</v>
      </c>
      <c r="C1743" t="s">
        <v>164</v>
      </c>
      <c r="D1743" t="s">
        <v>126</v>
      </c>
      <c r="E1743" t="s">
        <v>179</v>
      </c>
      <c r="F1743" t="s">
        <v>118</v>
      </c>
      <c r="G1743">
        <v>42811.615972222222</v>
      </c>
      <c r="H1743" t="s">
        <v>180</v>
      </c>
      <c r="I1743" t="s">
        <v>116</v>
      </c>
      <c r="J1743" t="s">
        <v>199</v>
      </c>
      <c r="K1743" t="s">
        <v>200</v>
      </c>
      <c r="L1743" t="s">
        <v>183</v>
      </c>
      <c r="M1743">
        <v>2.5000000000000001E-2</v>
      </c>
      <c r="N1743" t="s">
        <v>149</v>
      </c>
      <c r="O1743" t="b">
        <v>0</v>
      </c>
      <c r="P1743">
        <v>138261413</v>
      </c>
      <c r="Q1743" t="s">
        <v>150</v>
      </c>
      <c r="R1743">
        <v>1E-3</v>
      </c>
      <c r="S1743" t="s">
        <v>184</v>
      </c>
      <c r="T1743">
        <v>2017</v>
      </c>
      <c r="U1743" t="s">
        <v>151</v>
      </c>
      <c r="V1743" t="s">
        <v>207</v>
      </c>
      <c r="W1743" t="s">
        <v>208</v>
      </c>
      <c r="X1743" t="s">
        <v>155</v>
      </c>
      <c r="Y1743">
        <v>515935</v>
      </c>
      <c r="Z1743">
        <v>253417</v>
      </c>
      <c r="AA1743">
        <v>-0.30632621725807402</v>
      </c>
      <c r="AB1743">
        <v>52.1668520239771</v>
      </c>
    </row>
    <row r="1744" spans="1:28">
      <c r="A1744">
        <v>7299</v>
      </c>
      <c r="B1744">
        <v>1912599</v>
      </c>
      <c r="C1744" t="s">
        <v>164</v>
      </c>
      <c r="D1744" t="s">
        <v>126</v>
      </c>
      <c r="E1744" t="s">
        <v>179</v>
      </c>
      <c r="F1744" t="s">
        <v>118</v>
      </c>
      <c r="G1744">
        <v>43356.443055555559</v>
      </c>
      <c r="H1744" t="s">
        <v>180</v>
      </c>
      <c r="I1744" t="s">
        <v>116</v>
      </c>
      <c r="J1744" t="s">
        <v>199</v>
      </c>
      <c r="K1744" t="s">
        <v>200</v>
      </c>
      <c r="L1744" t="s">
        <v>183</v>
      </c>
      <c r="M1744">
        <v>5.5E-2</v>
      </c>
      <c r="N1744" t="s">
        <v>149</v>
      </c>
      <c r="O1744" t="b">
        <v>0</v>
      </c>
      <c r="P1744">
        <v>138261413</v>
      </c>
      <c r="Q1744" t="s">
        <v>150</v>
      </c>
      <c r="R1744">
        <v>1E-3</v>
      </c>
      <c r="S1744" t="s">
        <v>184</v>
      </c>
      <c r="T1744">
        <v>2018</v>
      </c>
      <c r="U1744" t="s">
        <v>151</v>
      </c>
      <c r="V1744" t="s">
        <v>201</v>
      </c>
      <c r="W1744" t="s">
        <v>202</v>
      </c>
      <c r="X1744" t="s">
        <v>155</v>
      </c>
      <c r="Y1744">
        <v>516100</v>
      </c>
      <c r="Z1744">
        <v>253300</v>
      </c>
      <c r="AA1744">
        <v>-0.30395486908298303</v>
      </c>
      <c r="AB1744">
        <v>52.1657659569386</v>
      </c>
    </row>
    <row r="1745" spans="1:28">
      <c r="A1745">
        <v>7299</v>
      </c>
      <c r="B1745">
        <v>1834480</v>
      </c>
      <c r="C1745" t="s">
        <v>164</v>
      </c>
      <c r="D1745" t="s">
        <v>126</v>
      </c>
      <c r="E1745" t="s">
        <v>205</v>
      </c>
      <c r="F1745" t="s">
        <v>112</v>
      </c>
      <c r="G1745">
        <v>42522.605555555558</v>
      </c>
      <c r="H1745" t="s">
        <v>180</v>
      </c>
      <c r="I1745" t="s">
        <v>116</v>
      </c>
      <c r="J1745" t="s">
        <v>199</v>
      </c>
      <c r="K1745" t="s">
        <v>200</v>
      </c>
      <c r="L1745" t="s">
        <v>183</v>
      </c>
      <c r="M1745">
        <v>7.4999999999999997E-2</v>
      </c>
      <c r="N1745" t="s">
        <v>149</v>
      </c>
      <c r="O1745" t="b">
        <v>0</v>
      </c>
      <c r="P1745">
        <v>138261413</v>
      </c>
      <c r="Q1745" t="s">
        <v>150</v>
      </c>
      <c r="R1745">
        <v>1E-3</v>
      </c>
      <c r="S1745" t="s">
        <v>184</v>
      </c>
      <c r="T1745">
        <v>2016</v>
      </c>
      <c r="U1745" t="s">
        <v>151</v>
      </c>
      <c r="V1745" t="s">
        <v>201</v>
      </c>
      <c r="W1745" t="s">
        <v>202</v>
      </c>
      <c r="X1745" t="s">
        <v>155</v>
      </c>
      <c r="Y1745">
        <v>516100</v>
      </c>
      <c r="Z1745">
        <v>253300</v>
      </c>
      <c r="AA1745">
        <v>-0.30395486908298303</v>
      </c>
      <c r="AB1745">
        <v>52.1657659569386</v>
      </c>
    </row>
    <row r="1746" spans="1:28">
      <c r="A1746">
        <v>7299</v>
      </c>
      <c r="B1746">
        <v>1980280</v>
      </c>
      <c r="C1746" t="s">
        <v>164</v>
      </c>
      <c r="D1746" t="s">
        <v>126</v>
      </c>
      <c r="E1746" t="s">
        <v>179</v>
      </c>
      <c r="F1746" t="s">
        <v>118</v>
      </c>
      <c r="G1746">
        <v>44307.361111111109</v>
      </c>
      <c r="H1746" t="s">
        <v>180</v>
      </c>
      <c r="I1746" t="s">
        <v>116</v>
      </c>
      <c r="J1746" t="s">
        <v>199</v>
      </c>
      <c r="K1746" t="s">
        <v>200</v>
      </c>
      <c r="L1746" t="s">
        <v>148</v>
      </c>
      <c r="M1746">
        <v>4.4999999999999998E-2</v>
      </c>
      <c r="N1746" t="s">
        <v>149</v>
      </c>
      <c r="O1746" t="b">
        <v>0</v>
      </c>
      <c r="P1746">
        <v>138261413</v>
      </c>
      <c r="Q1746" t="s">
        <v>150</v>
      </c>
      <c r="R1746">
        <v>1E-3</v>
      </c>
      <c r="S1746" t="s">
        <v>184</v>
      </c>
      <c r="T1746">
        <v>2021</v>
      </c>
      <c r="U1746" t="s">
        <v>151</v>
      </c>
      <c r="V1746" t="s">
        <v>201</v>
      </c>
      <c r="W1746" t="s">
        <v>202</v>
      </c>
      <c r="X1746" t="s">
        <v>155</v>
      </c>
      <c r="Y1746">
        <v>516100</v>
      </c>
      <c r="Z1746">
        <v>253300</v>
      </c>
      <c r="AA1746">
        <v>-0.30395486908298303</v>
      </c>
      <c r="AB1746">
        <v>52.1657659569386</v>
      </c>
    </row>
    <row r="1747" spans="1:28">
      <c r="A1747">
        <v>7299</v>
      </c>
      <c r="B1747">
        <v>1931341</v>
      </c>
      <c r="C1747" t="s">
        <v>164</v>
      </c>
      <c r="D1747" t="s">
        <v>126</v>
      </c>
      <c r="E1747" t="s">
        <v>205</v>
      </c>
      <c r="F1747" t="s">
        <v>112</v>
      </c>
      <c r="G1747">
        <v>43586.638194444444</v>
      </c>
      <c r="H1747" t="s">
        <v>180</v>
      </c>
      <c r="I1747" t="s">
        <v>116</v>
      </c>
      <c r="J1747" t="s">
        <v>181</v>
      </c>
      <c r="K1747" t="s">
        <v>182</v>
      </c>
      <c r="L1747" t="s">
        <v>183</v>
      </c>
      <c r="M1747">
        <v>1.0999999999999999E-2</v>
      </c>
      <c r="N1747" t="s">
        <v>149</v>
      </c>
      <c r="O1747" t="b">
        <v>0</v>
      </c>
      <c r="P1747">
        <v>138261413</v>
      </c>
      <c r="Q1747" t="s">
        <v>150</v>
      </c>
      <c r="R1747">
        <v>1E-3</v>
      </c>
      <c r="S1747" t="s">
        <v>184</v>
      </c>
      <c r="T1747">
        <v>2019</v>
      </c>
      <c r="U1747" t="s">
        <v>151</v>
      </c>
      <c r="V1747" t="s">
        <v>185</v>
      </c>
      <c r="W1747" t="s">
        <v>186</v>
      </c>
      <c r="X1747" t="s">
        <v>155</v>
      </c>
      <c r="Y1747">
        <v>620600</v>
      </c>
      <c r="Z1747">
        <v>309500</v>
      </c>
      <c r="AA1747">
        <v>1.2588812496391699</v>
      </c>
      <c r="AB1747">
        <v>52.638374352215699</v>
      </c>
    </row>
    <row r="1748" spans="1:28">
      <c r="A1748">
        <v>7299</v>
      </c>
      <c r="B1748">
        <v>2021411</v>
      </c>
      <c r="C1748" t="s">
        <v>164</v>
      </c>
      <c r="D1748" t="s">
        <v>126</v>
      </c>
      <c r="E1748" t="s">
        <v>179</v>
      </c>
      <c r="F1748" t="s">
        <v>118</v>
      </c>
      <c r="G1748">
        <v>44846.557638888888</v>
      </c>
      <c r="H1748" t="s">
        <v>180</v>
      </c>
      <c r="I1748" t="s">
        <v>116</v>
      </c>
      <c r="J1748" t="s">
        <v>181</v>
      </c>
      <c r="K1748" t="s">
        <v>182</v>
      </c>
      <c r="L1748" t="s">
        <v>183</v>
      </c>
      <c r="M1748">
        <v>7.6E-3</v>
      </c>
      <c r="N1748" t="s">
        <v>149</v>
      </c>
      <c r="O1748" t="b">
        <v>0</v>
      </c>
      <c r="P1748">
        <v>138261413</v>
      </c>
      <c r="Q1748" t="s">
        <v>150</v>
      </c>
      <c r="R1748">
        <v>1E-3</v>
      </c>
      <c r="S1748" t="s">
        <v>184</v>
      </c>
      <c r="T1748">
        <v>2022</v>
      </c>
      <c r="U1748" t="s">
        <v>151</v>
      </c>
      <c r="V1748" t="s">
        <v>185</v>
      </c>
      <c r="W1748" t="s">
        <v>186</v>
      </c>
      <c r="X1748" t="s">
        <v>155</v>
      </c>
      <c r="Y1748">
        <v>620600</v>
      </c>
      <c r="Z1748">
        <v>309500</v>
      </c>
      <c r="AA1748">
        <v>1.2588812496391699</v>
      </c>
      <c r="AB1748">
        <v>52.638374352215699</v>
      </c>
    </row>
    <row r="1749" spans="1:28">
      <c r="A1749">
        <v>7299</v>
      </c>
      <c r="B1749">
        <v>1957842</v>
      </c>
      <c r="C1749" t="s">
        <v>164</v>
      </c>
      <c r="D1749" t="s">
        <v>126</v>
      </c>
      <c r="E1749" t="s">
        <v>205</v>
      </c>
      <c r="F1749" t="s">
        <v>112</v>
      </c>
      <c r="G1749">
        <v>43874.586111111108</v>
      </c>
      <c r="H1749" t="s">
        <v>180</v>
      </c>
      <c r="I1749" t="s">
        <v>116</v>
      </c>
      <c r="J1749" t="s">
        <v>181</v>
      </c>
      <c r="K1749" t="s">
        <v>182</v>
      </c>
      <c r="L1749" t="s">
        <v>148</v>
      </c>
      <c r="M1749">
        <v>0.01</v>
      </c>
      <c r="N1749" t="s">
        <v>149</v>
      </c>
      <c r="O1749" t="b">
        <v>0</v>
      </c>
      <c r="P1749">
        <v>138261413</v>
      </c>
      <c r="Q1749" t="s">
        <v>150</v>
      </c>
      <c r="R1749">
        <v>1E-3</v>
      </c>
      <c r="S1749" t="s">
        <v>184</v>
      </c>
      <c r="T1749">
        <v>2020</v>
      </c>
      <c r="U1749" t="s">
        <v>151</v>
      </c>
      <c r="V1749" t="s">
        <v>188</v>
      </c>
      <c r="W1749" t="s">
        <v>189</v>
      </c>
      <c r="X1749" t="s">
        <v>155</v>
      </c>
      <c r="Y1749">
        <v>636400</v>
      </c>
      <c r="Z1749">
        <v>291600</v>
      </c>
      <c r="AA1749">
        <v>1.4791973795069699</v>
      </c>
      <c r="AB1749">
        <v>52.471107816141703</v>
      </c>
    </row>
    <row r="1750" spans="1:28">
      <c r="A1750">
        <v>7299</v>
      </c>
      <c r="B1750">
        <v>1828590</v>
      </c>
      <c r="C1750" t="s">
        <v>164</v>
      </c>
      <c r="D1750" t="s">
        <v>126</v>
      </c>
      <c r="E1750" t="s">
        <v>205</v>
      </c>
      <c r="F1750" t="s">
        <v>112</v>
      </c>
      <c r="G1750">
        <v>42464.7</v>
      </c>
      <c r="H1750" t="s">
        <v>180</v>
      </c>
      <c r="I1750" t="s">
        <v>116</v>
      </c>
      <c r="J1750" t="s">
        <v>181</v>
      </c>
      <c r="K1750" t="s">
        <v>182</v>
      </c>
      <c r="L1750" t="s">
        <v>183</v>
      </c>
      <c r="M1750">
        <v>0.01</v>
      </c>
      <c r="N1750" t="s">
        <v>149</v>
      </c>
      <c r="O1750" t="b">
        <v>0</v>
      </c>
      <c r="P1750">
        <v>138261413</v>
      </c>
      <c r="Q1750" t="s">
        <v>150</v>
      </c>
      <c r="R1750">
        <v>1E-3</v>
      </c>
      <c r="S1750" t="s">
        <v>184</v>
      </c>
      <c r="T1750">
        <v>2016</v>
      </c>
      <c r="U1750" t="s">
        <v>151</v>
      </c>
      <c r="V1750" t="s">
        <v>185</v>
      </c>
      <c r="W1750" t="s">
        <v>186</v>
      </c>
      <c r="X1750" t="s">
        <v>155</v>
      </c>
      <c r="Y1750">
        <v>620600</v>
      </c>
      <c r="Z1750">
        <v>309500</v>
      </c>
      <c r="AA1750">
        <v>1.2588812496391699</v>
      </c>
      <c r="AB1750">
        <v>52.638374352215699</v>
      </c>
    </row>
    <row r="1751" spans="1:28">
      <c r="A1751">
        <v>7299</v>
      </c>
      <c r="B1751">
        <v>1531379</v>
      </c>
      <c r="C1751" t="s">
        <v>164</v>
      </c>
      <c r="D1751" t="s">
        <v>126</v>
      </c>
      <c r="E1751" t="s">
        <v>179</v>
      </c>
      <c r="F1751" t="s">
        <v>118</v>
      </c>
      <c r="G1751">
        <v>42206.555555555555</v>
      </c>
      <c r="H1751" t="s">
        <v>180</v>
      </c>
      <c r="I1751" t="s">
        <v>116</v>
      </c>
      <c r="J1751" t="s">
        <v>165</v>
      </c>
      <c r="K1751" t="s">
        <v>166</v>
      </c>
      <c r="L1751" t="s">
        <v>183</v>
      </c>
      <c r="M1751">
        <v>5.3E-3</v>
      </c>
      <c r="N1751" t="s">
        <v>149</v>
      </c>
      <c r="O1751" t="b">
        <v>0</v>
      </c>
      <c r="P1751">
        <v>138261413</v>
      </c>
      <c r="Q1751" t="s">
        <v>150</v>
      </c>
      <c r="R1751">
        <v>1E-3</v>
      </c>
      <c r="S1751" t="s">
        <v>184</v>
      </c>
      <c r="T1751">
        <v>2015</v>
      </c>
      <c r="U1751" t="s">
        <v>151</v>
      </c>
      <c r="V1751" t="s">
        <v>242</v>
      </c>
      <c r="W1751" t="s">
        <v>243</v>
      </c>
      <c r="X1751" t="s">
        <v>155</v>
      </c>
      <c r="Y1751">
        <v>456840</v>
      </c>
      <c r="Z1751">
        <v>455364</v>
      </c>
      <c r="AA1751">
        <v>-1.13455725358881</v>
      </c>
      <c r="AB1751">
        <v>53.991201424557502</v>
      </c>
    </row>
    <row r="1752" spans="1:28">
      <c r="A1752">
        <v>7299</v>
      </c>
      <c r="B1752">
        <v>1832535</v>
      </c>
      <c r="C1752" t="s">
        <v>164</v>
      </c>
      <c r="D1752" t="s">
        <v>126</v>
      </c>
      <c r="E1752" t="s">
        <v>179</v>
      </c>
      <c r="F1752" t="s">
        <v>118</v>
      </c>
      <c r="G1752">
        <v>42508.631249999999</v>
      </c>
      <c r="H1752" t="s">
        <v>180</v>
      </c>
      <c r="I1752" t="s">
        <v>116</v>
      </c>
      <c r="J1752" t="s">
        <v>199</v>
      </c>
      <c r="K1752" t="s">
        <v>200</v>
      </c>
      <c r="L1752" t="s">
        <v>183</v>
      </c>
      <c r="M1752">
        <v>7.0000000000000007E-2</v>
      </c>
      <c r="N1752" t="s">
        <v>149</v>
      </c>
      <c r="O1752" t="b">
        <v>0</v>
      </c>
      <c r="P1752">
        <v>138261413</v>
      </c>
      <c r="Q1752" t="s">
        <v>150</v>
      </c>
      <c r="R1752">
        <v>1E-3</v>
      </c>
      <c r="S1752" t="s">
        <v>184</v>
      </c>
      <c r="T1752">
        <v>2016</v>
      </c>
      <c r="U1752" t="s">
        <v>151</v>
      </c>
      <c r="V1752" t="s">
        <v>201</v>
      </c>
      <c r="W1752" t="s">
        <v>202</v>
      </c>
      <c r="X1752" t="s">
        <v>155</v>
      </c>
      <c r="Y1752">
        <v>516100</v>
      </c>
      <c r="Z1752">
        <v>253300</v>
      </c>
      <c r="AA1752">
        <v>-0.30395486908298303</v>
      </c>
      <c r="AB1752">
        <v>52.1657659569386</v>
      </c>
    </row>
    <row r="1753" spans="1:28">
      <c r="A1753">
        <v>7299</v>
      </c>
      <c r="B1753">
        <v>2064492</v>
      </c>
      <c r="C1753" t="s">
        <v>164</v>
      </c>
      <c r="D1753" t="s">
        <v>126</v>
      </c>
      <c r="E1753" t="s">
        <v>179</v>
      </c>
      <c r="F1753" t="s">
        <v>118</v>
      </c>
      <c r="G1753">
        <v>45377.417361111111</v>
      </c>
      <c r="H1753" t="s">
        <v>180</v>
      </c>
      <c r="I1753" t="s">
        <v>116</v>
      </c>
      <c r="J1753" t="s">
        <v>199</v>
      </c>
      <c r="K1753" t="s">
        <v>200</v>
      </c>
      <c r="L1753" t="s">
        <v>183</v>
      </c>
      <c r="M1753">
        <v>2.5000000000000001E-2</v>
      </c>
      <c r="N1753" t="s">
        <v>149</v>
      </c>
      <c r="O1753" t="b">
        <v>0</v>
      </c>
      <c r="P1753">
        <v>138261413</v>
      </c>
      <c r="Q1753" t="s">
        <v>150</v>
      </c>
      <c r="R1753">
        <v>1E-3</v>
      </c>
      <c r="S1753" t="s">
        <v>184</v>
      </c>
      <c r="T1753">
        <v>2024</v>
      </c>
      <c r="U1753" t="s">
        <v>151</v>
      </c>
      <c r="V1753" t="s">
        <v>207</v>
      </c>
      <c r="W1753" t="s">
        <v>208</v>
      </c>
      <c r="X1753" t="s">
        <v>155</v>
      </c>
      <c r="Y1753">
        <v>515935</v>
      </c>
      <c r="Z1753">
        <v>253417</v>
      </c>
      <c r="AA1753">
        <v>-0.30632621725807402</v>
      </c>
      <c r="AB1753">
        <v>52.1668520239771</v>
      </c>
    </row>
    <row r="1754" spans="1:28">
      <c r="A1754">
        <v>7299</v>
      </c>
      <c r="B1754">
        <v>1843938</v>
      </c>
      <c r="C1754" t="s">
        <v>164</v>
      </c>
      <c r="D1754" t="s">
        <v>126</v>
      </c>
      <c r="E1754" t="s">
        <v>179</v>
      </c>
      <c r="F1754" t="s">
        <v>118</v>
      </c>
      <c r="G1754">
        <v>42607.668749999997</v>
      </c>
      <c r="H1754" t="s">
        <v>180</v>
      </c>
      <c r="I1754" t="s">
        <v>116</v>
      </c>
      <c r="J1754" t="s">
        <v>199</v>
      </c>
      <c r="K1754" t="s">
        <v>200</v>
      </c>
      <c r="L1754" t="s">
        <v>183</v>
      </c>
      <c r="M1754">
        <v>5.0999999999999997E-2</v>
      </c>
      <c r="N1754" t="s">
        <v>149</v>
      </c>
      <c r="O1754" t="b">
        <v>0</v>
      </c>
      <c r="P1754">
        <v>138261413</v>
      </c>
      <c r="Q1754" t="s">
        <v>150</v>
      </c>
      <c r="R1754">
        <v>1E-3</v>
      </c>
      <c r="S1754" t="s">
        <v>184</v>
      </c>
      <c r="T1754">
        <v>2016</v>
      </c>
      <c r="U1754" t="s">
        <v>151</v>
      </c>
      <c r="V1754" t="s">
        <v>207</v>
      </c>
      <c r="W1754" t="s">
        <v>208</v>
      </c>
      <c r="X1754" t="s">
        <v>155</v>
      </c>
      <c r="Y1754">
        <v>515935</v>
      </c>
      <c r="Z1754">
        <v>253417</v>
      </c>
      <c r="AA1754">
        <v>-0.30632621725807402</v>
      </c>
      <c r="AB1754">
        <v>52.1668520239771</v>
      </c>
    </row>
    <row r="1755" spans="1:28">
      <c r="A1755">
        <v>7299</v>
      </c>
      <c r="B1755">
        <v>1814294</v>
      </c>
      <c r="C1755" t="s">
        <v>164</v>
      </c>
      <c r="D1755" t="s">
        <v>126</v>
      </c>
      <c r="E1755" t="s">
        <v>179</v>
      </c>
      <c r="F1755" t="s">
        <v>118</v>
      </c>
      <c r="G1755">
        <v>42305.53402777778</v>
      </c>
      <c r="H1755" t="s">
        <v>180</v>
      </c>
      <c r="I1755" t="s">
        <v>116</v>
      </c>
      <c r="J1755" t="s">
        <v>181</v>
      </c>
      <c r="K1755" t="s">
        <v>182</v>
      </c>
      <c r="L1755" t="s">
        <v>183</v>
      </c>
      <c r="M1755">
        <v>1.2E-2</v>
      </c>
      <c r="N1755" t="s">
        <v>149</v>
      </c>
      <c r="O1755" t="b">
        <v>0</v>
      </c>
      <c r="P1755">
        <v>138261413</v>
      </c>
      <c r="Q1755" t="s">
        <v>150</v>
      </c>
      <c r="R1755">
        <v>1E-3</v>
      </c>
      <c r="S1755" t="s">
        <v>184</v>
      </c>
      <c r="T1755">
        <v>2015</v>
      </c>
      <c r="U1755" t="s">
        <v>151</v>
      </c>
      <c r="V1755" t="s">
        <v>185</v>
      </c>
      <c r="W1755" t="s">
        <v>186</v>
      </c>
      <c r="X1755" t="s">
        <v>155</v>
      </c>
      <c r="Y1755">
        <v>620600</v>
      </c>
      <c r="Z1755">
        <v>309500</v>
      </c>
      <c r="AA1755">
        <v>1.2588812496391699</v>
      </c>
      <c r="AB1755">
        <v>52.638374352215699</v>
      </c>
    </row>
    <row r="1756" spans="1:28">
      <c r="A1756">
        <v>7299</v>
      </c>
      <c r="B1756">
        <v>1823009</v>
      </c>
      <c r="C1756" t="s">
        <v>164</v>
      </c>
      <c r="D1756" t="s">
        <v>126</v>
      </c>
      <c r="E1756" t="s">
        <v>179</v>
      </c>
      <c r="F1756" t="s">
        <v>118</v>
      </c>
      <c r="G1756">
        <v>42398.4375</v>
      </c>
      <c r="H1756" t="s">
        <v>180</v>
      </c>
      <c r="I1756" t="s">
        <v>116</v>
      </c>
      <c r="J1756" t="s">
        <v>181</v>
      </c>
      <c r="K1756" t="s">
        <v>182</v>
      </c>
      <c r="L1756" t="s">
        <v>183</v>
      </c>
      <c r="M1756">
        <v>7.4999999999999997E-3</v>
      </c>
      <c r="N1756" t="s">
        <v>149</v>
      </c>
      <c r="O1756" t="b">
        <v>0</v>
      </c>
      <c r="P1756">
        <v>138261413</v>
      </c>
      <c r="Q1756" t="s">
        <v>150</v>
      </c>
      <c r="R1756">
        <v>1E-3</v>
      </c>
      <c r="S1756" t="s">
        <v>184</v>
      </c>
      <c r="T1756">
        <v>2016</v>
      </c>
      <c r="U1756" t="s">
        <v>151</v>
      </c>
      <c r="V1756" t="s">
        <v>188</v>
      </c>
      <c r="W1756" t="s">
        <v>189</v>
      </c>
      <c r="X1756" t="s">
        <v>155</v>
      </c>
      <c r="Y1756">
        <v>636400</v>
      </c>
      <c r="Z1756">
        <v>291600</v>
      </c>
      <c r="AA1756">
        <v>1.4791973795069699</v>
      </c>
      <c r="AB1756">
        <v>52.471107816141703</v>
      </c>
    </row>
    <row r="1757" spans="1:28">
      <c r="A1757">
        <v>7299</v>
      </c>
      <c r="B1757">
        <v>1912421</v>
      </c>
      <c r="C1757" t="s">
        <v>164</v>
      </c>
      <c r="D1757" t="s">
        <v>126</v>
      </c>
      <c r="E1757" t="s">
        <v>179</v>
      </c>
      <c r="F1757" t="s">
        <v>118</v>
      </c>
      <c r="G1757">
        <v>43353.411111111112</v>
      </c>
      <c r="H1757" t="s">
        <v>180</v>
      </c>
      <c r="I1757" t="s">
        <v>116</v>
      </c>
      <c r="J1757" t="s">
        <v>199</v>
      </c>
      <c r="K1757" t="s">
        <v>200</v>
      </c>
      <c r="L1757" t="s">
        <v>183</v>
      </c>
      <c r="M1757">
        <v>0.04</v>
      </c>
      <c r="N1757" t="s">
        <v>149</v>
      </c>
      <c r="O1757" t="b">
        <v>0</v>
      </c>
      <c r="P1757">
        <v>138261413</v>
      </c>
      <c r="Q1757" t="s">
        <v>150</v>
      </c>
      <c r="R1757">
        <v>1E-3</v>
      </c>
      <c r="S1757" t="s">
        <v>184</v>
      </c>
      <c r="T1757">
        <v>2018</v>
      </c>
      <c r="U1757" t="s">
        <v>151</v>
      </c>
      <c r="V1757" t="s">
        <v>207</v>
      </c>
      <c r="W1757" t="s">
        <v>208</v>
      </c>
      <c r="X1757" t="s">
        <v>155</v>
      </c>
      <c r="Y1757">
        <v>515935</v>
      </c>
      <c r="Z1757">
        <v>253417</v>
      </c>
      <c r="AA1757">
        <v>-0.30632621725807402</v>
      </c>
      <c r="AB1757">
        <v>52.1668520239771</v>
      </c>
    </row>
    <row r="1758" spans="1:28">
      <c r="A1758">
        <v>7299</v>
      </c>
      <c r="B1758">
        <v>4796351</v>
      </c>
      <c r="C1758" t="s">
        <v>164</v>
      </c>
      <c r="D1758" t="s">
        <v>126</v>
      </c>
      <c r="E1758" t="s">
        <v>236</v>
      </c>
      <c r="F1758" t="s">
        <v>115</v>
      </c>
      <c r="G1758">
        <v>44694.527777777781</v>
      </c>
      <c r="H1758" t="s">
        <v>180</v>
      </c>
      <c r="I1758" t="s">
        <v>116</v>
      </c>
      <c r="J1758" t="s">
        <v>237</v>
      </c>
      <c r="K1758" t="s">
        <v>238</v>
      </c>
      <c r="L1758" t="s">
        <v>183</v>
      </c>
      <c r="M1758">
        <v>4.2000000000000003E-2</v>
      </c>
      <c r="N1758" t="s">
        <v>149</v>
      </c>
      <c r="O1758" t="b">
        <v>0</v>
      </c>
      <c r="P1758">
        <v>138261413</v>
      </c>
      <c r="Q1758" t="s">
        <v>150</v>
      </c>
      <c r="R1758">
        <v>1E-3</v>
      </c>
      <c r="S1758" t="s">
        <v>184</v>
      </c>
      <c r="T1758">
        <v>2022</v>
      </c>
      <c r="U1758" t="s">
        <v>151</v>
      </c>
      <c r="V1758" t="s">
        <v>239</v>
      </c>
      <c r="W1758" t="s">
        <v>240</v>
      </c>
      <c r="X1758" t="s">
        <v>155</v>
      </c>
      <c r="Y1758">
        <v>419190</v>
      </c>
      <c r="Z1758">
        <v>291450</v>
      </c>
      <c r="AA1758">
        <v>-1.7186140218863399</v>
      </c>
      <c r="AB1758">
        <v>52.520595493892301</v>
      </c>
    </row>
    <row r="1759" spans="1:28">
      <c r="A1759">
        <v>7299</v>
      </c>
      <c r="B1759">
        <v>2064529</v>
      </c>
      <c r="C1759" t="s">
        <v>164</v>
      </c>
      <c r="D1759" t="s">
        <v>126</v>
      </c>
      <c r="E1759" t="s">
        <v>179</v>
      </c>
      <c r="F1759" t="s">
        <v>118</v>
      </c>
      <c r="G1759">
        <v>45378.529166666667</v>
      </c>
      <c r="H1759" t="s">
        <v>180</v>
      </c>
      <c r="I1759" t="s">
        <v>116</v>
      </c>
      <c r="J1759" t="s">
        <v>181</v>
      </c>
      <c r="K1759" t="s">
        <v>182</v>
      </c>
      <c r="L1759" t="s">
        <v>183</v>
      </c>
      <c r="M1759">
        <v>4.0000000000000001E-3</v>
      </c>
      <c r="N1759" t="s">
        <v>149</v>
      </c>
      <c r="O1759" t="b">
        <v>0</v>
      </c>
      <c r="P1759">
        <v>138261413</v>
      </c>
      <c r="Q1759" t="s">
        <v>150</v>
      </c>
      <c r="R1759">
        <v>1E-3</v>
      </c>
      <c r="S1759" t="s">
        <v>184</v>
      </c>
      <c r="T1759">
        <v>2024</v>
      </c>
      <c r="U1759" t="s">
        <v>151</v>
      </c>
      <c r="V1759" t="s">
        <v>185</v>
      </c>
      <c r="W1759" t="s">
        <v>186</v>
      </c>
      <c r="X1759" t="s">
        <v>155</v>
      </c>
      <c r="Y1759">
        <v>620600</v>
      </c>
      <c r="Z1759">
        <v>309500</v>
      </c>
      <c r="AA1759">
        <v>1.2588812496391699</v>
      </c>
      <c r="AB1759">
        <v>52.638374352215699</v>
      </c>
    </row>
    <row r="1760" spans="1:28">
      <c r="A1760">
        <v>7299</v>
      </c>
      <c r="B1760">
        <v>1998125</v>
      </c>
      <c r="C1760" t="s">
        <v>164</v>
      </c>
      <c r="D1760" t="s">
        <v>126</v>
      </c>
      <c r="E1760" t="s">
        <v>236</v>
      </c>
      <c r="F1760" t="s">
        <v>115</v>
      </c>
      <c r="G1760">
        <v>44540.385416666664</v>
      </c>
      <c r="H1760" t="s">
        <v>180</v>
      </c>
      <c r="I1760" t="s">
        <v>116</v>
      </c>
      <c r="J1760" t="s">
        <v>199</v>
      </c>
      <c r="K1760" t="s">
        <v>200</v>
      </c>
      <c r="L1760" t="s">
        <v>148</v>
      </c>
      <c r="M1760">
        <v>9.4E-2</v>
      </c>
      <c r="N1760" t="s">
        <v>149</v>
      </c>
      <c r="O1760" t="b">
        <v>0</v>
      </c>
      <c r="P1760">
        <v>138261413</v>
      </c>
      <c r="Q1760" t="s">
        <v>150</v>
      </c>
      <c r="R1760">
        <v>1E-3</v>
      </c>
      <c r="S1760" t="s">
        <v>184</v>
      </c>
      <c r="T1760">
        <v>2021</v>
      </c>
      <c r="U1760" t="s">
        <v>151</v>
      </c>
      <c r="V1760" t="s">
        <v>311</v>
      </c>
      <c r="W1760" t="s">
        <v>202</v>
      </c>
      <c r="X1760" t="s">
        <v>155</v>
      </c>
      <c r="Y1760">
        <v>504393</v>
      </c>
      <c r="Z1760">
        <v>236465</v>
      </c>
      <c r="AA1760">
        <v>-0.480199861693483</v>
      </c>
      <c r="AB1760">
        <v>52.016799361112099</v>
      </c>
    </row>
    <row r="1761" spans="1:28">
      <c r="A1761">
        <v>7299</v>
      </c>
      <c r="B1761">
        <v>1781955</v>
      </c>
      <c r="C1761" t="s">
        <v>164</v>
      </c>
      <c r="D1761" t="s">
        <v>126</v>
      </c>
      <c r="E1761" t="s">
        <v>179</v>
      </c>
      <c r="F1761" t="s">
        <v>118</v>
      </c>
      <c r="G1761">
        <v>41988.625694444447</v>
      </c>
      <c r="H1761" t="s">
        <v>180</v>
      </c>
      <c r="I1761" t="s">
        <v>116</v>
      </c>
      <c r="J1761" t="s">
        <v>181</v>
      </c>
      <c r="K1761" t="s">
        <v>182</v>
      </c>
      <c r="L1761" t="s">
        <v>183</v>
      </c>
      <c r="M1761">
        <v>7.4999999999999997E-3</v>
      </c>
      <c r="N1761" t="s">
        <v>149</v>
      </c>
      <c r="O1761" t="b">
        <v>0</v>
      </c>
      <c r="P1761">
        <v>138261413</v>
      </c>
      <c r="Q1761" t="s">
        <v>150</v>
      </c>
      <c r="R1761">
        <v>1E-3</v>
      </c>
      <c r="S1761" t="s">
        <v>184</v>
      </c>
      <c r="T1761">
        <v>2014</v>
      </c>
      <c r="U1761" t="s">
        <v>151</v>
      </c>
      <c r="V1761" t="s">
        <v>188</v>
      </c>
      <c r="W1761" t="s">
        <v>189</v>
      </c>
      <c r="X1761" t="s">
        <v>155</v>
      </c>
      <c r="Y1761">
        <v>636400</v>
      </c>
      <c r="Z1761">
        <v>291600</v>
      </c>
      <c r="AA1761">
        <v>1.4791973795069699</v>
      </c>
      <c r="AB1761">
        <v>52.471107816141703</v>
      </c>
    </row>
    <row r="1762" spans="1:28">
      <c r="A1762">
        <v>7299</v>
      </c>
      <c r="B1762">
        <v>2052402</v>
      </c>
      <c r="C1762" t="s">
        <v>164</v>
      </c>
      <c r="D1762" t="s">
        <v>126</v>
      </c>
      <c r="E1762" t="s">
        <v>179</v>
      </c>
      <c r="F1762" t="s">
        <v>118</v>
      </c>
      <c r="G1762">
        <v>45232.54791666667</v>
      </c>
      <c r="H1762" t="s">
        <v>180</v>
      </c>
      <c r="I1762" t="s">
        <v>116</v>
      </c>
      <c r="J1762" t="s">
        <v>181</v>
      </c>
      <c r="K1762" t="s">
        <v>182</v>
      </c>
      <c r="L1762" t="s">
        <v>183</v>
      </c>
      <c r="M1762">
        <v>5.1999999999999998E-3</v>
      </c>
      <c r="N1762" t="s">
        <v>149</v>
      </c>
      <c r="O1762" t="b">
        <v>0</v>
      </c>
      <c r="P1762">
        <v>138261413</v>
      </c>
      <c r="Q1762" t="s">
        <v>150</v>
      </c>
      <c r="R1762">
        <v>1E-3</v>
      </c>
      <c r="S1762" t="s">
        <v>184</v>
      </c>
      <c r="T1762">
        <v>2023</v>
      </c>
      <c r="U1762" t="s">
        <v>151</v>
      </c>
      <c r="V1762" t="s">
        <v>188</v>
      </c>
      <c r="W1762" t="s">
        <v>189</v>
      </c>
      <c r="X1762" t="s">
        <v>155</v>
      </c>
      <c r="Y1762">
        <v>636400</v>
      </c>
      <c r="Z1762">
        <v>291600</v>
      </c>
      <c r="AA1762">
        <v>1.4791973795069699</v>
      </c>
      <c r="AB1762">
        <v>52.471107816141703</v>
      </c>
    </row>
    <row r="1763" spans="1:28">
      <c r="A1763">
        <v>7299</v>
      </c>
      <c r="B1763">
        <v>1796044</v>
      </c>
      <c r="C1763" t="s">
        <v>164</v>
      </c>
      <c r="D1763" t="s">
        <v>126</v>
      </c>
      <c r="E1763" t="s">
        <v>179</v>
      </c>
      <c r="F1763" t="s">
        <v>118</v>
      </c>
      <c r="G1763">
        <v>42130.645138888889</v>
      </c>
      <c r="H1763" t="s">
        <v>180</v>
      </c>
      <c r="I1763" t="s">
        <v>116</v>
      </c>
      <c r="J1763" t="s">
        <v>181</v>
      </c>
      <c r="K1763" t="s">
        <v>182</v>
      </c>
      <c r="L1763" t="s">
        <v>183</v>
      </c>
      <c r="M1763">
        <v>2.1000000000000001E-2</v>
      </c>
      <c r="N1763" t="s">
        <v>149</v>
      </c>
      <c r="O1763" t="b">
        <v>0</v>
      </c>
      <c r="P1763">
        <v>138261413</v>
      </c>
      <c r="Q1763" t="s">
        <v>150</v>
      </c>
      <c r="R1763">
        <v>1E-3</v>
      </c>
      <c r="S1763" t="s">
        <v>184</v>
      </c>
      <c r="T1763">
        <v>2015</v>
      </c>
      <c r="U1763" t="s">
        <v>151</v>
      </c>
      <c r="V1763" t="s">
        <v>185</v>
      </c>
      <c r="W1763" t="s">
        <v>186</v>
      </c>
      <c r="X1763" t="s">
        <v>155</v>
      </c>
      <c r="Y1763">
        <v>620600</v>
      </c>
      <c r="Z1763">
        <v>309500</v>
      </c>
      <c r="AA1763">
        <v>1.2588812496391699</v>
      </c>
      <c r="AB1763">
        <v>52.638374352215699</v>
      </c>
    </row>
    <row r="1764" spans="1:28">
      <c r="A1764">
        <v>7299</v>
      </c>
      <c r="B1764">
        <v>1815278</v>
      </c>
      <c r="C1764" t="s">
        <v>164</v>
      </c>
      <c r="D1764" t="s">
        <v>126</v>
      </c>
      <c r="E1764" t="s">
        <v>179</v>
      </c>
      <c r="F1764" t="s">
        <v>118</v>
      </c>
      <c r="G1764">
        <v>42319.605555555558</v>
      </c>
      <c r="H1764" t="s">
        <v>180</v>
      </c>
      <c r="I1764" t="s">
        <v>116</v>
      </c>
      <c r="J1764" t="s">
        <v>181</v>
      </c>
      <c r="K1764" t="s">
        <v>182</v>
      </c>
      <c r="L1764" t="s">
        <v>183</v>
      </c>
      <c r="M1764">
        <v>3.5999999999999997E-2</v>
      </c>
      <c r="N1764" t="s">
        <v>149</v>
      </c>
      <c r="O1764" t="b">
        <v>0</v>
      </c>
      <c r="P1764">
        <v>138261413</v>
      </c>
      <c r="Q1764" t="s">
        <v>150</v>
      </c>
      <c r="R1764">
        <v>1E-3</v>
      </c>
      <c r="S1764" t="s">
        <v>184</v>
      </c>
      <c r="T1764">
        <v>2015</v>
      </c>
      <c r="U1764" t="s">
        <v>151</v>
      </c>
      <c r="V1764" t="s">
        <v>188</v>
      </c>
      <c r="W1764" t="s">
        <v>189</v>
      </c>
      <c r="X1764" t="s">
        <v>155</v>
      </c>
      <c r="Y1764">
        <v>636400</v>
      </c>
      <c r="Z1764">
        <v>291600</v>
      </c>
      <c r="AA1764">
        <v>1.4791973795069699</v>
      </c>
      <c r="AB1764">
        <v>52.471107816141703</v>
      </c>
    </row>
    <row r="1765" spans="1:28">
      <c r="A1765">
        <v>7299</v>
      </c>
      <c r="B1765">
        <v>1831855</v>
      </c>
      <c r="C1765" t="s">
        <v>164</v>
      </c>
      <c r="D1765" t="s">
        <v>126</v>
      </c>
      <c r="E1765" t="s">
        <v>179</v>
      </c>
      <c r="F1765" t="s">
        <v>118</v>
      </c>
      <c r="G1765">
        <v>42495.361111111109</v>
      </c>
      <c r="H1765" t="s">
        <v>180</v>
      </c>
      <c r="I1765" t="s">
        <v>116</v>
      </c>
      <c r="J1765" t="s">
        <v>181</v>
      </c>
      <c r="K1765" t="s">
        <v>182</v>
      </c>
      <c r="L1765" t="s">
        <v>183</v>
      </c>
      <c r="M1765">
        <v>1.4999999999999999E-2</v>
      </c>
      <c r="N1765" t="s">
        <v>149</v>
      </c>
      <c r="O1765" t="b">
        <v>0</v>
      </c>
      <c r="P1765">
        <v>138261413</v>
      </c>
      <c r="Q1765" t="s">
        <v>150</v>
      </c>
      <c r="R1765">
        <v>1E-3</v>
      </c>
      <c r="S1765" t="s">
        <v>184</v>
      </c>
      <c r="T1765">
        <v>2016</v>
      </c>
      <c r="U1765" t="s">
        <v>151</v>
      </c>
      <c r="V1765" t="s">
        <v>188</v>
      </c>
      <c r="W1765" t="s">
        <v>189</v>
      </c>
      <c r="X1765" t="s">
        <v>155</v>
      </c>
      <c r="Y1765">
        <v>636400</v>
      </c>
      <c r="Z1765">
        <v>291600</v>
      </c>
      <c r="AA1765">
        <v>1.4791973795069699</v>
      </c>
      <c r="AB1765">
        <v>52.471107816141703</v>
      </c>
    </row>
    <row r="1766" spans="1:28">
      <c r="A1766">
        <v>7299</v>
      </c>
      <c r="B1766">
        <v>2007252</v>
      </c>
      <c r="C1766" t="s">
        <v>164</v>
      </c>
      <c r="D1766" t="s">
        <v>126</v>
      </c>
      <c r="E1766" t="s">
        <v>179</v>
      </c>
      <c r="F1766" t="s">
        <v>118</v>
      </c>
      <c r="G1766">
        <v>44678.618055555555</v>
      </c>
      <c r="H1766" t="s">
        <v>180</v>
      </c>
      <c r="I1766" t="s">
        <v>116</v>
      </c>
      <c r="J1766" t="s">
        <v>181</v>
      </c>
      <c r="K1766" t="s">
        <v>182</v>
      </c>
      <c r="L1766" t="s">
        <v>183</v>
      </c>
      <c r="M1766">
        <v>5.1999999999999998E-3</v>
      </c>
      <c r="N1766" t="s">
        <v>149</v>
      </c>
      <c r="O1766" t="b">
        <v>0</v>
      </c>
      <c r="P1766">
        <v>138261413</v>
      </c>
      <c r="Q1766" t="s">
        <v>150</v>
      </c>
      <c r="R1766">
        <v>1E-3</v>
      </c>
      <c r="S1766" t="s">
        <v>184</v>
      </c>
      <c r="T1766">
        <v>2022</v>
      </c>
      <c r="U1766" t="s">
        <v>151</v>
      </c>
      <c r="V1766" t="s">
        <v>185</v>
      </c>
      <c r="W1766" t="s">
        <v>186</v>
      </c>
      <c r="X1766" t="s">
        <v>155</v>
      </c>
      <c r="Y1766">
        <v>620600</v>
      </c>
      <c r="Z1766">
        <v>309500</v>
      </c>
      <c r="AA1766">
        <v>1.2588812496391699</v>
      </c>
      <c r="AB1766">
        <v>52.638374352215699</v>
      </c>
    </row>
    <row r="1767" spans="1:28">
      <c r="A1767">
        <v>7299</v>
      </c>
      <c r="B1767">
        <v>1847281</v>
      </c>
      <c r="C1767" t="s">
        <v>164</v>
      </c>
      <c r="D1767" t="s">
        <v>126</v>
      </c>
      <c r="E1767" t="s">
        <v>205</v>
      </c>
      <c r="F1767" t="s">
        <v>112</v>
      </c>
      <c r="G1767">
        <v>42647.572916666664</v>
      </c>
      <c r="H1767" t="s">
        <v>180</v>
      </c>
      <c r="I1767" t="s">
        <v>116</v>
      </c>
      <c r="J1767" t="s">
        <v>199</v>
      </c>
      <c r="K1767" t="s">
        <v>200</v>
      </c>
      <c r="L1767" t="s">
        <v>183</v>
      </c>
      <c r="M1767">
        <v>9.2999999999999999E-2</v>
      </c>
      <c r="N1767" t="s">
        <v>149</v>
      </c>
      <c r="O1767" t="b">
        <v>0</v>
      </c>
      <c r="P1767">
        <v>138261413</v>
      </c>
      <c r="Q1767" t="s">
        <v>150</v>
      </c>
      <c r="R1767">
        <v>1E-3</v>
      </c>
      <c r="S1767" t="s">
        <v>184</v>
      </c>
      <c r="T1767">
        <v>2016</v>
      </c>
      <c r="U1767" t="s">
        <v>151</v>
      </c>
      <c r="V1767" t="s">
        <v>201</v>
      </c>
      <c r="W1767" t="s">
        <v>202</v>
      </c>
      <c r="X1767" t="s">
        <v>155</v>
      </c>
      <c r="Y1767">
        <v>516100</v>
      </c>
      <c r="Z1767">
        <v>253300</v>
      </c>
      <c r="AA1767">
        <v>-0.30395486908298303</v>
      </c>
      <c r="AB1767">
        <v>52.1657659569386</v>
      </c>
    </row>
    <row r="1768" spans="1:28">
      <c r="A1768">
        <v>7299</v>
      </c>
      <c r="B1768">
        <v>5269348</v>
      </c>
      <c r="C1768" t="s">
        <v>164</v>
      </c>
      <c r="D1768" t="s">
        <v>126</v>
      </c>
      <c r="E1768" t="s">
        <v>205</v>
      </c>
      <c r="F1768" t="s">
        <v>112</v>
      </c>
      <c r="G1768">
        <v>43558.674305555556</v>
      </c>
      <c r="H1768" t="s">
        <v>180</v>
      </c>
      <c r="I1768" t="s">
        <v>116</v>
      </c>
      <c r="J1768" t="s">
        <v>215</v>
      </c>
      <c r="K1768" t="s">
        <v>216</v>
      </c>
      <c r="L1768" t="s">
        <v>183</v>
      </c>
      <c r="M1768">
        <v>1.0999999999999999E-2</v>
      </c>
      <c r="N1768" t="s">
        <v>149</v>
      </c>
      <c r="O1768" t="b">
        <v>0</v>
      </c>
      <c r="P1768">
        <v>138261413</v>
      </c>
      <c r="Q1768" t="s">
        <v>150</v>
      </c>
      <c r="R1768">
        <v>1E-3</v>
      </c>
      <c r="S1768" t="s">
        <v>184</v>
      </c>
      <c r="T1768">
        <v>2019</v>
      </c>
      <c r="U1768" t="s">
        <v>151</v>
      </c>
      <c r="V1768" t="s">
        <v>217</v>
      </c>
      <c r="W1768" t="s">
        <v>218</v>
      </c>
      <c r="X1768" t="s">
        <v>155</v>
      </c>
      <c r="Y1768">
        <v>376325</v>
      </c>
      <c r="Z1768">
        <v>405313</v>
      </c>
      <c r="AA1768">
        <v>-2.35874412504654</v>
      </c>
      <c r="AB1768">
        <v>53.543918148915097</v>
      </c>
    </row>
    <row r="1769" spans="1:28">
      <c r="A1769">
        <v>7299</v>
      </c>
      <c r="B1769">
        <v>2032925</v>
      </c>
      <c r="C1769" t="s">
        <v>164</v>
      </c>
      <c r="D1769" t="s">
        <v>126</v>
      </c>
      <c r="E1769" t="s">
        <v>179</v>
      </c>
      <c r="F1769" t="s">
        <v>118</v>
      </c>
      <c r="G1769">
        <v>45001.616666666669</v>
      </c>
      <c r="H1769" t="s">
        <v>180</v>
      </c>
      <c r="I1769" t="s">
        <v>116</v>
      </c>
      <c r="J1769" t="s">
        <v>181</v>
      </c>
      <c r="K1769" t="s">
        <v>182</v>
      </c>
      <c r="L1769" t="s">
        <v>183</v>
      </c>
      <c r="M1769">
        <v>3.3999999999999998E-3</v>
      </c>
      <c r="N1769" t="s">
        <v>149</v>
      </c>
      <c r="O1769" t="b">
        <v>0</v>
      </c>
      <c r="P1769">
        <v>138261413</v>
      </c>
      <c r="Q1769" t="s">
        <v>150</v>
      </c>
      <c r="R1769">
        <v>1E-3</v>
      </c>
      <c r="S1769" t="s">
        <v>184</v>
      </c>
      <c r="T1769">
        <v>2023</v>
      </c>
      <c r="U1769" t="s">
        <v>151</v>
      </c>
      <c r="V1769" t="s">
        <v>185</v>
      </c>
      <c r="W1769" t="s">
        <v>186</v>
      </c>
      <c r="X1769" t="s">
        <v>155</v>
      </c>
      <c r="Y1769">
        <v>620600</v>
      </c>
      <c r="Z1769">
        <v>309500</v>
      </c>
      <c r="AA1769">
        <v>1.2588812496391699</v>
      </c>
      <c r="AB1769">
        <v>52.638374352215699</v>
      </c>
    </row>
    <row r="1770" spans="1:28">
      <c r="A1770">
        <v>7299</v>
      </c>
      <c r="B1770">
        <v>1906762</v>
      </c>
      <c r="C1770" t="s">
        <v>164</v>
      </c>
      <c r="D1770" t="s">
        <v>126</v>
      </c>
      <c r="E1770" t="s">
        <v>179</v>
      </c>
      <c r="F1770" t="s">
        <v>118</v>
      </c>
      <c r="G1770">
        <v>43286.40902777778</v>
      </c>
      <c r="H1770" t="s">
        <v>180</v>
      </c>
      <c r="I1770" t="s">
        <v>116</v>
      </c>
      <c r="J1770" t="s">
        <v>146</v>
      </c>
      <c r="K1770" t="s">
        <v>147</v>
      </c>
      <c r="L1770" t="s">
        <v>183</v>
      </c>
      <c r="M1770">
        <v>2.8000000000000001E-2</v>
      </c>
      <c r="N1770" t="s">
        <v>149</v>
      </c>
      <c r="O1770" t="b">
        <v>0</v>
      </c>
      <c r="P1770">
        <v>138261413</v>
      </c>
      <c r="Q1770" t="s">
        <v>150</v>
      </c>
      <c r="R1770">
        <v>1E-3</v>
      </c>
      <c r="S1770" t="s">
        <v>184</v>
      </c>
      <c r="T1770">
        <v>2018</v>
      </c>
      <c r="U1770" t="s">
        <v>151</v>
      </c>
      <c r="V1770" t="s">
        <v>204</v>
      </c>
      <c r="W1770" t="s">
        <v>154</v>
      </c>
      <c r="X1770" t="s">
        <v>155</v>
      </c>
      <c r="Y1770">
        <v>507500</v>
      </c>
      <c r="Z1770">
        <v>299100</v>
      </c>
      <c r="AA1770">
        <v>-0.41497245145673001</v>
      </c>
      <c r="AB1770">
        <v>52.579097446717</v>
      </c>
    </row>
    <row r="1771" spans="1:28">
      <c r="A1771">
        <v>7299</v>
      </c>
      <c r="B1771">
        <v>1909609</v>
      </c>
      <c r="C1771" t="s">
        <v>164</v>
      </c>
      <c r="D1771" t="s">
        <v>126</v>
      </c>
      <c r="E1771" t="s">
        <v>179</v>
      </c>
      <c r="F1771" t="s">
        <v>118</v>
      </c>
      <c r="G1771">
        <v>43318.474305555559</v>
      </c>
      <c r="H1771" t="s">
        <v>180</v>
      </c>
      <c r="I1771" t="s">
        <v>116</v>
      </c>
      <c r="J1771" t="s">
        <v>199</v>
      </c>
      <c r="K1771" t="s">
        <v>200</v>
      </c>
      <c r="L1771" t="s">
        <v>183</v>
      </c>
      <c r="M1771">
        <v>4.2999999999999997E-2</v>
      </c>
      <c r="N1771" t="s">
        <v>149</v>
      </c>
      <c r="O1771" t="b">
        <v>0</v>
      </c>
      <c r="P1771">
        <v>138261413</v>
      </c>
      <c r="Q1771" t="s">
        <v>150</v>
      </c>
      <c r="R1771">
        <v>1E-3</v>
      </c>
      <c r="S1771" t="s">
        <v>184</v>
      </c>
      <c r="T1771">
        <v>2018</v>
      </c>
      <c r="U1771" t="s">
        <v>151</v>
      </c>
      <c r="V1771" t="s">
        <v>201</v>
      </c>
      <c r="W1771" t="s">
        <v>202</v>
      </c>
      <c r="X1771" t="s">
        <v>155</v>
      </c>
      <c r="Y1771">
        <v>516100</v>
      </c>
      <c r="Z1771">
        <v>253300</v>
      </c>
      <c r="AA1771">
        <v>-0.30395486908298303</v>
      </c>
      <c r="AB1771">
        <v>52.1657659569386</v>
      </c>
    </row>
    <row r="1772" spans="1:28">
      <c r="A1772">
        <v>7299</v>
      </c>
      <c r="B1772">
        <v>1851650</v>
      </c>
      <c r="C1772" t="s">
        <v>164</v>
      </c>
      <c r="D1772" t="s">
        <v>126</v>
      </c>
      <c r="E1772" t="s">
        <v>179</v>
      </c>
      <c r="F1772" t="s">
        <v>118</v>
      </c>
      <c r="G1772">
        <v>42684.474305555559</v>
      </c>
      <c r="H1772" t="s">
        <v>180</v>
      </c>
      <c r="I1772" t="s">
        <v>116</v>
      </c>
      <c r="J1772" t="s">
        <v>146</v>
      </c>
      <c r="K1772" t="s">
        <v>147</v>
      </c>
      <c r="L1772" t="s">
        <v>183</v>
      </c>
      <c r="M1772">
        <v>1.2E-2</v>
      </c>
      <c r="N1772" t="s">
        <v>149</v>
      </c>
      <c r="O1772" t="b">
        <v>0</v>
      </c>
      <c r="P1772">
        <v>138261413</v>
      </c>
      <c r="Q1772" t="s">
        <v>150</v>
      </c>
      <c r="R1772">
        <v>1E-3</v>
      </c>
      <c r="S1772" t="s">
        <v>184</v>
      </c>
      <c r="T1772">
        <v>2016</v>
      </c>
      <c r="U1772" t="s">
        <v>151</v>
      </c>
      <c r="V1772" t="s">
        <v>225</v>
      </c>
      <c r="W1772" t="s">
        <v>226</v>
      </c>
      <c r="X1772" t="s">
        <v>155</v>
      </c>
      <c r="Y1772">
        <v>500098</v>
      </c>
      <c r="Z1772">
        <v>402866</v>
      </c>
      <c r="AA1772">
        <v>-0.49196935841400102</v>
      </c>
      <c r="AB1772">
        <v>53.512954618294103</v>
      </c>
    </row>
    <row r="1773" spans="1:28">
      <c r="A1773">
        <v>7299</v>
      </c>
      <c r="B1773">
        <v>1829554</v>
      </c>
      <c r="C1773" t="s">
        <v>164</v>
      </c>
      <c r="D1773" t="s">
        <v>126</v>
      </c>
      <c r="E1773" t="s">
        <v>179</v>
      </c>
      <c r="F1773" t="s">
        <v>118</v>
      </c>
      <c r="G1773">
        <v>42479.708333333336</v>
      </c>
      <c r="H1773" t="s">
        <v>180</v>
      </c>
      <c r="I1773" t="s">
        <v>116</v>
      </c>
      <c r="J1773" t="s">
        <v>199</v>
      </c>
      <c r="K1773" t="s">
        <v>200</v>
      </c>
      <c r="L1773" t="s">
        <v>183</v>
      </c>
      <c r="M1773">
        <v>2.9000000000000001E-2</v>
      </c>
      <c r="N1773" t="s">
        <v>149</v>
      </c>
      <c r="O1773" t="b">
        <v>0</v>
      </c>
      <c r="P1773">
        <v>138261413</v>
      </c>
      <c r="Q1773" t="s">
        <v>150</v>
      </c>
      <c r="R1773">
        <v>1E-3</v>
      </c>
      <c r="S1773" t="s">
        <v>184</v>
      </c>
      <c r="T1773">
        <v>2016</v>
      </c>
      <c r="U1773" t="s">
        <v>151</v>
      </c>
      <c r="V1773" t="s">
        <v>207</v>
      </c>
      <c r="W1773" t="s">
        <v>208</v>
      </c>
      <c r="X1773" t="s">
        <v>155</v>
      </c>
      <c r="Y1773">
        <v>515935</v>
      </c>
      <c r="Z1773">
        <v>253417</v>
      </c>
      <c r="AA1773">
        <v>-0.30632621725807402</v>
      </c>
      <c r="AB1773">
        <v>52.1668520239771</v>
      </c>
    </row>
    <row r="1774" spans="1:28">
      <c r="A1774">
        <v>7299</v>
      </c>
      <c r="B1774">
        <v>1607132</v>
      </c>
      <c r="C1774" t="s">
        <v>164</v>
      </c>
      <c r="D1774" t="s">
        <v>126</v>
      </c>
      <c r="E1774" t="s">
        <v>205</v>
      </c>
      <c r="F1774" t="s">
        <v>112</v>
      </c>
      <c r="G1774">
        <v>45217.486111111109</v>
      </c>
      <c r="H1774" t="s">
        <v>180</v>
      </c>
      <c r="I1774" t="s">
        <v>116</v>
      </c>
      <c r="J1774" t="s">
        <v>220</v>
      </c>
      <c r="K1774" t="s">
        <v>221</v>
      </c>
      <c r="L1774" t="s">
        <v>183</v>
      </c>
      <c r="M1774">
        <v>0.11</v>
      </c>
      <c r="N1774" t="s">
        <v>149</v>
      </c>
      <c r="O1774" t="b">
        <v>0</v>
      </c>
      <c r="P1774">
        <v>138261413</v>
      </c>
      <c r="Q1774" t="s">
        <v>150</v>
      </c>
      <c r="R1774">
        <v>1E-3</v>
      </c>
      <c r="S1774" t="s">
        <v>184</v>
      </c>
      <c r="T1774">
        <v>2023</v>
      </c>
      <c r="U1774" t="s">
        <v>151</v>
      </c>
      <c r="V1774" t="s">
        <v>222</v>
      </c>
      <c r="W1774" t="s">
        <v>223</v>
      </c>
      <c r="X1774" t="s">
        <v>155</v>
      </c>
      <c r="Y1774">
        <v>559400</v>
      </c>
      <c r="Z1774">
        <v>142800</v>
      </c>
      <c r="AA1774">
        <v>0.27827943679790101</v>
      </c>
      <c r="AB1774">
        <v>51.162245506364997</v>
      </c>
    </row>
    <row r="1775" spans="1:28">
      <c r="A1775">
        <v>7299</v>
      </c>
      <c r="B1775">
        <v>4670060</v>
      </c>
      <c r="C1775" t="s">
        <v>164</v>
      </c>
      <c r="D1775" t="s">
        <v>126</v>
      </c>
      <c r="E1775" t="s">
        <v>179</v>
      </c>
      <c r="F1775" t="s">
        <v>118</v>
      </c>
      <c r="G1775">
        <v>42754.464583333334</v>
      </c>
      <c r="H1775" t="s">
        <v>191</v>
      </c>
      <c r="I1775" t="s">
        <v>119</v>
      </c>
      <c r="J1775" t="s">
        <v>192</v>
      </c>
      <c r="K1775" t="s">
        <v>193</v>
      </c>
      <c r="L1775" t="s">
        <v>183</v>
      </c>
      <c r="M1775">
        <v>2E-3</v>
      </c>
      <c r="N1775" t="s">
        <v>149</v>
      </c>
      <c r="O1775" t="b">
        <v>0</v>
      </c>
      <c r="P1775">
        <v>138261413</v>
      </c>
      <c r="Q1775" t="s">
        <v>150</v>
      </c>
      <c r="R1775">
        <v>1E-3</v>
      </c>
      <c r="S1775" t="s">
        <v>184</v>
      </c>
      <c r="T1775">
        <v>2017</v>
      </c>
      <c r="U1775" t="s">
        <v>151</v>
      </c>
      <c r="V1775" t="s">
        <v>194</v>
      </c>
      <c r="W1775" t="s">
        <v>195</v>
      </c>
      <c r="X1775" t="s">
        <v>155</v>
      </c>
      <c r="Y1775">
        <v>357000</v>
      </c>
      <c r="Z1775">
        <v>237460</v>
      </c>
      <c r="AA1775">
        <v>-2.62823009845419</v>
      </c>
      <c r="AB1775">
        <v>52.033868710239098</v>
      </c>
    </row>
    <row r="1776" spans="1:28">
      <c r="A1776">
        <v>7299</v>
      </c>
      <c r="B1776">
        <v>1461878</v>
      </c>
      <c r="C1776" t="s">
        <v>164</v>
      </c>
      <c r="D1776" t="s">
        <v>126</v>
      </c>
      <c r="E1776" t="s">
        <v>205</v>
      </c>
      <c r="F1776" t="s">
        <v>112</v>
      </c>
      <c r="G1776">
        <v>43342.594444444447</v>
      </c>
      <c r="H1776" t="s">
        <v>191</v>
      </c>
      <c r="I1776" t="s">
        <v>119</v>
      </c>
      <c r="J1776" t="s">
        <v>228</v>
      </c>
      <c r="K1776" t="s">
        <v>229</v>
      </c>
      <c r="L1776" t="s">
        <v>183</v>
      </c>
      <c r="M1776">
        <v>0.19</v>
      </c>
      <c r="N1776" t="s">
        <v>149</v>
      </c>
      <c r="O1776" t="b">
        <v>0</v>
      </c>
      <c r="P1776">
        <v>138261413</v>
      </c>
      <c r="Q1776" t="s">
        <v>150</v>
      </c>
      <c r="R1776">
        <v>1E-3</v>
      </c>
      <c r="S1776" t="s">
        <v>184</v>
      </c>
      <c r="T1776">
        <v>2018</v>
      </c>
      <c r="U1776" t="s">
        <v>151</v>
      </c>
      <c r="V1776" t="s">
        <v>326</v>
      </c>
      <c r="W1776" t="s">
        <v>231</v>
      </c>
      <c r="X1776" t="s">
        <v>155</v>
      </c>
      <c r="Y1776">
        <v>514700</v>
      </c>
      <c r="Z1776">
        <v>129600</v>
      </c>
      <c r="AA1776">
        <v>-0.36485572315468501</v>
      </c>
      <c r="AB1776">
        <v>51.054299651710501</v>
      </c>
    </row>
    <row r="1777" spans="1:28">
      <c r="A1777">
        <v>7299</v>
      </c>
      <c r="B1777">
        <v>1873369</v>
      </c>
      <c r="C1777" t="s">
        <v>164</v>
      </c>
      <c r="D1777" t="s">
        <v>126</v>
      </c>
      <c r="E1777" t="s">
        <v>205</v>
      </c>
      <c r="F1777" t="s">
        <v>112</v>
      </c>
      <c r="G1777">
        <v>42887.426388888889</v>
      </c>
      <c r="H1777" t="s">
        <v>180</v>
      </c>
      <c r="I1777" t="s">
        <v>116</v>
      </c>
      <c r="J1777" t="s">
        <v>146</v>
      </c>
      <c r="K1777" t="s">
        <v>147</v>
      </c>
      <c r="L1777" t="s">
        <v>183</v>
      </c>
      <c r="M1777">
        <v>7.5999999999999998E-2</v>
      </c>
      <c r="N1777" t="s">
        <v>149</v>
      </c>
      <c r="O1777" t="b">
        <v>0</v>
      </c>
      <c r="P1777">
        <v>138261413</v>
      </c>
      <c r="Q1777" t="s">
        <v>150</v>
      </c>
      <c r="R1777">
        <v>1E-3</v>
      </c>
      <c r="S1777" t="s">
        <v>184</v>
      </c>
      <c r="T1777">
        <v>2017</v>
      </c>
      <c r="U1777" t="s">
        <v>151</v>
      </c>
      <c r="V1777" t="s">
        <v>274</v>
      </c>
      <c r="W1777" t="s">
        <v>275</v>
      </c>
      <c r="X1777" t="s">
        <v>155</v>
      </c>
      <c r="Y1777">
        <v>501547</v>
      </c>
      <c r="Z1777">
        <v>370926</v>
      </c>
      <c r="AA1777">
        <v>-0.48037495542409397</v>
      </c>
      <c r="AB1777">
        <v>53.225682809836599</v>
      </c>
    </row>
    <row r="1778" spans="1:28">
      <c r="A1778">
        <v>7299</v>
      </c>
      <c r="B1778">
        <v>1922136</v>
      </c>
      <c r="C1778" t="s">
        <v>164</v>
      </c>
      <c r="D1778" t="s">
        <v>126</v>
      </c>
      <c r="E1778" t="s">
        <v>205</v>
      </c>
      <c r="F1778" t="s">
        <v>112</v>
      </c>
      <c r="G1778">
        <v>43468.377083333333</v>
      </c>
      <c r="H1778" t="s">
        <v>180</v>
      </c>
      <c r="I1778" t="s">
        <v>116</v>
      </c>
      <c r="J1778" t="s">
        <v>146</v>
      </c>
      <c r="K1778" t="s">
        <v>147</v>
      </c>
      <c r="L1778" t="s">
        <v>183</v>
      </c>
      <c r="M1778">
        <v>6.4000000000000001E-2</v>
      </c>
      <c r="N1778" t="s">
        <v>149</v>
      </c>
      <c r="O1778" t="b">
        <v>0</v>
      </c>
      <c r="P1778">
        <v>138261413</v>
      </c>
      <c r="Q1778" t="s">
        <v>150</v>
      </c>
      <c r="R1778">
        <v>1E-3</v>
      </c>
      <c r="S1778" t="s">
        <v>184</v>
      </c>
      <c r="T1778">
        <v>2019</v>
      </c>
      <c r="U1778" t="s">
        <v>151</v>
      </c>
      <c r="V1778" t="s">
        <v>274</v>
      </c>
      <c r="W1778" t="s">
        <v>275</v>
      </c>
      <c r="X1778" t="s">
        <v>155</v>
      </c>
      <c r="Y1778">
        <v>501547</v>
      </c>
      <c r="Z1778">
        <v>370926</v>
      </c>
      <c r="AA1778">
        <v>-0.48037495542409397</v>
      </c>
      <c r="AB1778">
        <v>53.225682809836599</v>
      </c>
    </row>
    <row r="1779" spans="1:28">
      <c r="A1779">
        <v>7299</v>
      </c>
      <c r="B1779">
        <v>4661021</v>
      </c>
      <c r="C1779" t="s">
        <v>164</v>
      </c>
      <c r="D1779" t="s">
        <v>126</v>
      </c>
      <c r="E1779" t="s">
        <v>179</v>
      </c>
      <c r="F1779" t="s">
        <v>118</v>
      </c>
      <c r="G1779">
        <v>42648.436805555553</v>
      </c>
      <c r="H1779" t="s">
        <v>191</v>
      </c>
      <c r="I1779" t="s">
        <v>119</v>
      </c>
      <c r="J1779" t="s">
        <v>192</v>
      </c>
      <c r="K1779" t="s">
        <v>193</v>
      </c>
      <c r="L1779" t="s">
        <v>183</v>
      </c>
      <c r="M1779">
        <v>5.0000000000000001E-3</v>
      </c>
      <c r="N1779" t="s">
        <v>149</v>
      </c>
      <c r="O1779" t="b">
        <v>0</v>
      </c>
      <c r="P1779">
        <v>138261413</v>
      </c>
      <c r="Q1779" t="s">
        <v>150</v>
      </c>
      <c r="R1779">
        <v>1E-3</v>
      </c>
      <c r="S1779" t="s">
        <v>184</v>
      </c>
      <c r="T1779">
        <v>2016</v>
      </c>
      <c r="U1779" t="s">
        <v>151</v>
      </c>
      <c r="V1779" t="s">
        <v>194</v>
      </c>
      <c r="W1779" t="s">
        <v>195</v>
      </c>
      <c r="X1779" t="s">
        <v>155</v>
      </c>
      <c r="Y1779">
        <v>357000</v>
      </c>
      <c r="Z1779">
        <v>237460</v>
      </c>
      <c r="AA1779">
        <v>-2.62823009845419</v>
      </c>
      <c r="AB1779">
        <v>52.033868710239098</v>
      </c>
    </row>
    <row r="1780" spans="1:28">
      <c r="A1780">
        <v>7299</v>
      </c>
      <c r="B1780">
        <v>1980284</v>
      </c>
      <c r="C1780" t="s">
        <v>164</v>
      </c>
      <c r="D1780" t="s">
        <v>126</v>
      </c>
      <c r="E1780" t="s">
        <v>179</v>
      </c>
      <c r="F1780" t="s">
        <v>118</v>
      </c>
      <c r="G1780">
        <v>44307.501388888886</v>
      </c>
      <c r="H1780" t="s">
        <v>180</v>
      </c>
      <c r="I1780" t="s">
        <v>116</v>
      </c>
      <c r="J1780" t="s">
        <v>146</v>
      </c>
      <c r="K1780" t="s">
        <v>147</v>
      </c>
      <c r="L1780" t="s">
        <v>148</v>
      </c>
      <c r="M1780">
        <v>4.1999999999999997E-3</v>
      </c>
      <c r="N1780" t="s">
        <v>149</v>
      </c>
      <c r="O1780" t="b">
        <v>0</v>
      </c>
      <c r="P1780">
        <v>138261413</v>
      </c>
      <c r="Q1780" t="s">
        <v>150</v>
      </c>
      <c r="R1780">
        <v>1E-3</v>
      </c>
      <c r="S1780" t="s">
        <v>184</v>
      </c>
      <c r="T1780">
        <v>2021</v>
      </c>
      <c r="U1780" t="s">
        <v>151</v>
      </c>
      <c r="V1780" t="s">
        <v>225</v>
      </c>
      <c r="W1780" t="s">
        <v>226</v>
      </c>
      <c r="X1780" t="s">
        <v>155</v>
      </c>
      <c r="Y1780">
        <v>500098</v>
      </c>
      <c r="Z1780">
        <v>402866</v>
      </c>
      <c r="AA1780">
        <v>-0.49196935841400102</v>
      </c>
      <c r="AB1780">
        <v>53.512954618294103</v>
      </c>
    </row>
    <row r="1781" spans="1:28">
      <c r="A1781">
        <v>7299</v>
      </c>
      <c r="B1781">
        <v>2028417</v>
      </c>
      <c r="C1781" t="s">
        <v>164</v>
      </c>
      <c r="D1781" t="s">
        <v>126</v>
      </c>
      <c r="E1781" t="s">
        <v>179</v>
      </c>
      <c r="F1781" t="s">
        <v>118</v>
      </c>
      <c r="G1781">
        <v>44944.411805555559</v>
      </c>
      <c r="H1781" t="s">
        <v>180</v>
      </c>
      <c r="I1781" t="s">
        <v>116</v>
      </c>
      <c r="J1781" t="s">
        <v>199</v>
      </c>
      <c r="K1781" t="s">
        <v>200</v>
      </c>
      <c r="L1781" t="s">
        <v>183</v>
      </c>
      <c r="M1781">
        <v>7.3000000000000001E-3</v>
      </c>
      <c r="N1781" t="s">
        <v>149</v>
      </c>
      <c r="O1781" t="b">
        <v>0</v>
      </c>
      <c r="P1781">
        <v>138261413</v>
      </c>
      <c r="Q1781" t="s">
        <v>150</v>
      </c>
      <c r="R1781">
        <v>1E-3</v>
      </c>
      <c r="S1781" t="s">
        <v>184</v>
      </c>
      <c r="T1781">
        <v>2023</v>
      </c>
      <c r="U1781" t="s">
        <v>151</v>
      </c>
      <c r="V1781" t="s">
        <v>207</v>
      </c>
      <c r="W1781" t="s">
        <v>208</v>
      </c>
      <c r="X1781" t="s">
        <v>155</v>
      </c>
      <c r="Y1781">
        <v>515935</v>
      </c>
      <c r="Z1781">
        <v>253417</v>
      </c>
      <c r="AA1781">
        <v>-0.30632621725807402</v>
      </c>
      <c r="AB1781">
        <v>52.1668520239771</v>
      </c>
    </row>
    <row r="1782" spans="1:28">
      <c r="A1782">
        <v>7299</v>
      </c>
      <c r="B1782">
        <v>2017084</v>
      </c>
      <c r="C1782" t="s">
        <v>164</v>
      </c>
      <c r="D1782" t="s">
        <v>126</v>
      </c>
      <c r="E1782" t="s">
        <v>179</v>
      </c>
      <c r="F1782" t="s">
        <v>118</v>
      </c>
      <c r="G1782">
        <v>44795.380555555559</v>
      </c>
      <c r="H1782" t="s">
        <v>180</v>
      </c>
      <c r="I1782" t="s">
        <v>116</v>
      </c>
      <c r="J1782" t="s">
        <v>146</v>
      </c>
      <c r="K1782" t="s">
        <v>147</v>
      </c>
      <c r="L1782" t="s">
        <v>183</v>
      </c>
      <c r="M1782">
        <v>4.3999999999999997E-2</v>
      </c>
      <c r="N1782" t="s">
        <v>149</v>
      </c>
      <c r="O1782" t="b">
        <v>0</v>
      </c>
      <c r="P1782">
        <v>138261413</v>
      </c>
      <c r="Q1782" t="s">
        <v>150</v>
      </c>
      <c r="R1782">
        <v>1E-3</v>
      </c>
      <c r="S1782" t="s">
        <v>184</v>
      </c>
      <c r="T1782">
        <v>2022</v>
      </c>
      <c r="U1782" t="s">
        <v>151</v>
      </c>
      <c r="V1782" t="s">
        <v>204</v>
      </c>
      <c r="W1782" t="s">
        <v>154</v>
      </c>
      <c r="X1782" t="s">
        <v>155</v>
      </c>
      <c r="Y1782">
        <v>507500</v>
      </c>
      <c r="Z1782">
        <v>299100</v>
      </c>
      <c r="AA1782">
        <v>-0.41497245145673001</v>
      </c>
      <c r="AB1782">
        <v>52.579097446717</v>
      </c>
    </row>
    <row r="1783" spans="1:28">
      <c r="A1783">
        <v>7299</v>
      </c>
      <c r="B1783">
        <v>1834426</v>
      </c>
      <c r="C1783" t="s">
        <v>164</v>
      </c>
      <c r="D1783" t="s">
        <v>126</v>
      </c>
      <c r="E1783" t="s">
        <v>179</v>
      </c>
      <c r="F1783" t="s">
        <v>118</v>
      </c>
      <c r="G1783">
        <v>42521.647222222222</v>
      </c>
      <c r="H1783" t="s">
        <v>180</v>
      </c>
      <c r="I1783" t="s">
        <v>116</v>
      </c>
      <c r="J1783" t="s">
        <v>199</v>
      </c>
      <c r="K1783" t="s">
        <v>200</v>
      </c>
      <c r="L1783" t="s">
        <v>183</v>
      </c>
      <c r="M1783">
        <v>4.7E-2</v>
      </c>
      <c r="N1783" t="s">
        <v>149</v>
      </c>
      <c r="O1783" t="b">
        <v>0</v>
      </c>
      <c r="P1783">
        <v>138261413</v>
      </c>
      <c r="Q1783" t="s">
        <v>150</v>
      </c>
      <c r="R1783">
        <v>1E-3</v>
      </c>
      <c r="S1783" t="s">
        <v>184</v>
      </c>
      <c r="T1783">
        <v>2016</v>
      </c>
      <c r="U1783" t="s">
        <v>151</v>
      </c>
      <c r="V1783" t="s">
        <v>201</v>
      </c>
      <c r="W1783" t="s">
        <v>202</v>
      </c>
      <c r="X1783" t="s">
        <v>155</v>
      </c>
      <c r="Y1783">
        <v>516100</v>
      </c>
      <c r="Z1783">
        <v>253300</v>
      </c>
      <c r="AA1783">
        <v>-0.30395486908298303</v>
      </c>
      <c r="AB1783">
        <v>52.1657659569386</v>
      </c>
    </row>
    <row r="1784" spans="1:28">
      <c r="A1784">
        <v>7299</v>
      </c>
      <c r="B1784">
        <v>1850968</v>
      </c>
      <c r="C1784" t="s">
        <v>164</v>
      </c>
      <c r="D1784" t="s">
        <v>126</v>
      </c>
      <c r="E1784" t="s">
        <v>205</v>
      </c>
      <c r="F1784" t="s">
        <v>112</v>
      </c>
      <c r="G1784">
        <v>42676.458333333336</v>
      </c>
      <c r="H1784" t="s">
        <v>180</v>
      </c>
      <c r="I1784" t="s">
        <v>116</v>
      </c>
      <c r="J1784" t="s">
        <v>146</v>
      </c>
      <c r="K1784" t="s">
        <v>147</v>
      </c>
      <c r="L1784" t="s">
        <v>183</v>
      </c>
      <c r="M1784">
        <v>9.4000000000000004E-3</v>
      </c>
      <c r="N1784" t="s">
        <v>149</v>
      </c>
      <c r="O1784" t="b">
        <v>0</v>
      </c>
      <c r="P1784">
        <v>138261413</v>
      </c>
      <c r="Q1784" t="s">
        <v>150</v>
      </c>
      <c r="R1784">
        <v>1E-3</v>
      </c>
      <c r="S1784" t="s">
        <v>184</v>
      </c>
      <c r="T1784">
        <v>2016</v>
      </c>
      <c r="U1784" t="s">
        <v>151</v>
      </c>
      <c r="V1784" t="s">
        <v>225</v>
      </c>
      <c r="W1784" t="s">
        <v>226</v>
      </c>
      <c r="X1784" t="s">
        <v>155</v>
      </c>
      <c r="Y1784">
        <v>500098</v>
      </c>
      <c r="Z1784">
        <v>402866</v>
      </c>
      <c r="AA1784">
        <v>-0.49196935841400102</v>
      </c>
      <c r="AB1784">
        <v>53.512954618294103</v>
      </c>
    </row>
    <row r="1785" spans="1:28">
      <c r="A1785">
        <v>7299</v>
      </c>
      <c r="B1785">
        <v>1796684</v>
      </c>
      <c r="C1785" t="s">
        <v>164</v>
      </c>
      <c r="D1785" t="s">
        <v>126</v>
      </c>
      <c r="E1785" t="s">
        <v>179</v>
      </c>
      <c r="F1785" t="s">
        <v>118</v>
      </c>
      <c r="G1785">
        <v>42138.414583333331</v>
      </c>
      <c r="H1785" t="s">
        <v>180</v>
      </c>
      <c r="I1785" t="s">
        <v>116</v>
      </c>
      <c r="J1785" t="s">
        <v>181</v>
      </c>
      <c r="K1785" t="s">
        <v>182</v>
      </c>
      <c r="L1785" t="s">
        <v>183</v>
      </c>
      <c r="M1785">
        <v>8.3000000000000001E-3</v>
      </c>
      <c r="N1785" t="s">
        <v>149</v>
      </c>
      <c r="O1785" t="b">
        <v>0</v>
      </c>
      <c r="P1785">
        <v>138261413</v>
      </c>
      <c r="Q1785" t="s">
        <v>150</v>
      </c>
      <c r="R1785">
        <v>1E-3</v>
      </c>
      <c r="S1785" t="s">
        <v>184</v>
      </c>
      <c r="T1785">
        <v>2015</v>
      </c>
      <c r="U1785" t="s">
        <v>151</v>
      </c>
      <c r="V1785" t="s">
        <v>185</v>
      </c>
      <c r="W1785" t="s">
        <v>186</v>
      </c>
      <c r="X1785" t="s">
        <v>155</v>
      </c>
      <c r="Y1785">
        <v>620600</v>
      </c>
      <c r="Z1785">
        <v>309500</v>
      </c>
      <c r="AA1785">
        <v>1.2588812496391699</v>
      </c>
      <c r="AB1785">
        <v>52.638374352215699</v>
      </c>
    </row>
    <row r="1786" spans="1:28">
      <c r="A1786">
        <v>7299</v>
      </c>
      <c r="B1786">
        <v>1786518</v>
      </c>
      <c r="C1786" t="s">
        <v>164</v>
      </c>
      <c r="D1786" t="s">
        <v>126</v>
      </c>
      <c r="E1786" t="s">
        <v>179</v>
      </c>
      <c r="F1786" t="s">
        <v>118</v>
      </c>
      <c r="G1786">
        <v>42040.609027777777</v>
      </c>
      <c r="H1786" t="s">
        <v>180</v>
      </c>
      <c r="I1786" t="s">
        <v>116</v>
      </c>
      <c r="J1786" t="s">
        <v>181</v>
      </c>
      <c r="K1786" t="s">
        <v>182</v>
      </c>
      <c r="L1786" t="s">
        <v>183</v>
      </c>
      <c r="M1786">
        <v>0.16</v>
      </c>
      <c r="N1786" t="s">
        <v>149</v>
      </c>
      <c r="O1786" t="b">
        <v>0</v>
      </c>
      <c r="P1786">
        <v>138261413</v>
      </c>
      <c r="Q1786" t="s">
        <v>150</v>
      </c>
      <c r="R1786">
        <v>1E-3</v>
      </c>
      <c r="S1786" t="s">
        <v>184</v>
      </c>
      <c r="T1786">
        <v>2015</v>
      </c>
      <c r="U1786" t="s">
        <v>151</v>
      </c>
      <c r="V1786" t="s">
        <v>197</v>
      </c>
      <c r="W1786" t="s">
        <v>186</v>
      </c>
      <c r="X1786" t="s">
        <v>155</v>
      </c>
      <c r="Y1786">
        <v>624300</v>
      </c>
      <c r="Z1786">
        <v>306800</v>
      </c>
      <c r="AA1786">
        <v>1.3116346710660201</v>
      </c>
      <c r="AB1786">
        <v>52.6126273253455</v>
      </c>
    </row>
    <row r="1787" spans="1:28">
      <c r="A1787">
        <v>7299</v>
      </c>
      <c r="B1787">
        <v>1805891</v>
      </c>
      <c r="C1787" t="s">
        <v>164</v>
      </c>
      <c r="D1787" t="s">
        <v>126</v>
      </c>
      <c r="E1787" t="s">
        <v>179</v>
      </c>
      <c r="F1787" t="s">
        <v>118</v>
      </c>
      <c r="G1787">
        <v>42227.694444444445</v>
      </c>
      <c r="H1787" t="s">
        <v>180</v>
      </c>
      <c r="I1787" t="s">
        <v>116</v>
      </c>
      <c r="J1787" t="s">
        <v>181</v>
      </c>
      <c r="K1787" t="s">
        <v>182</v>
      </c>
      <c r="L1787" t="s">
        <v>183</v>
      </c>
      <c r="M1787">
        <v>0.01</v>
      </c>
      <c r="N1787" t="s">
        <v>149</v>
      </c>
      <c r="O1787" t="b">
        <v>0</v>
      </c>
      <c r="P1787">
        <v>138261413</v>
      </c>
      <c r="Q1787" t="s">
        <v>150</v>
      </c>
      <c r="R1787">
        <v>1E-3</v>
      </c>
      <c r="S1787" t="s">
        <v>184</v>
      </c>
      <c r="T1787">
        <v>2015</v>
      </c>
      <c r="U1787" t="s">
        <v>151</v>
      </c>
      <c r="V1787" t="s">
        <v>185</v>
      </c>
      <c r="W1787" t="s">
        <v>186</v>
      </c>
      <c r="X1787" t="s">
        <v>155</v>
      </c>
      <c r="Y1787">
        <v>620600</v>
      </c>
      <c r="Z1787">
        <v>309500</v>
      </c>
      <c r="AA1787">
        <v>1.2588812496391699</v>
      </c>
      <c r="AB1787">
        <v>52.638374352215699</v>
      </c>
    </row>
    <row r="1788" spans="1:28">
      <c r="A1788">
        <v>7299</v>
      </c>
      <c r="B1788">
        <v>2014349</v>
      </c>
      <c r="C1788" t="s">
        <v>164</v>
      </c>
      <c r="D1788" t="s">
        <v>126</v>
      </c>
      <c r="E1788" t="s">
        <v>179</v>
      </c>
      <c r="F1788" t="s">
        <v>118</v>
      </c>
      <c r="G1788">
        <v>44756.522916666669</v>
      </c>
      <c r="H1788" t="s">
        <v>180</v>
      </c>
      <c r="I1788" t="s">
        <v>116</v>
      </c>
      <c r="J1788" t="s">
        <v>146</v>
      </c>
      <c r="K1788" t="s">
        <v>147</v>
      </c>
      <c r="L1788" t="s">
        <v>183</v>
      </c>
      <c r="M1788">
        <v>2.5000000000000001E-2</v>
      </c>
      <c r="N1788" t="s">
        <v>149</v>
      </c>
      <c r="O1788" t="b">
        <v>0</v>
      </c>
      <c r="P1788">
        <v>138261413</v>
      </c>
      <c r="Q1788" t="s">
        <v>150</v>
      </c>
      <c r="R1788">
        <v>1E-3</v>
      </c>
      <c r="S1788" t="s">
        <v>184</v>
      </c>
      <c r="T1788">
        <v>2022</v>
      </c>
      <c r="U1788" t="s">
        <v>151</v>
      </c>
      <c r="V1788" t="s">
        <v>204</v>
      </c>
      <c r="W1788" t="s">
        <v>154</v>
      </c>
      <c r="X1788" t="s">
        <v>155</v>
      </c>
      <c r="Y1788">
        <v>507500</v>
      </c>
      <c r="Z1788">
        <v>299100</v>
      </c>
      <c r="AA1788">
        <v>-0.41497245145673001</v>
      </c>
      <c r="AB1788">
        <v>52.579097446717</v>
      </c>
    </row>
    <row r="1789" spans="1:28">
      <c r="A1789">
        <v>7299</v>
      </c>
      <c r="B1789">
        <v>2023364</v>
      </c>
      <c r="C1789" t="s">
        <v>164</v>
      </c>
      <c r="D1789" t="s">
        <v>126</v>
      </c>
      <c r="E1789" t="s">
        <v>179</v>
      </c>
      <c r="F1789" t="s">
        <v>118</v>
      </c>
      <c r="G1789">
        <v>44861.636805555558</v>
      </c>
      <c r="H1789" t="s">
        <v>180</v>
      </c>
      <c r="I1789" t="s">
        <v>116</v>
      </c>
      <c r="J1789" t="s">
        <v>199</v>
      </c>
      <c r="K1789" t="s">
        <v>200</v>
      </c>
      <c r="L1789" t="s">
        <v>183</v>
      </c>
      <c r="M1789">
        <v>5.2999999999999999E-2</v>
      </c>
      <c r="N1789" t="s">
        <v>149</v>
      </c>
      <c r="O1789" t="b">
        <v>0</v>
      </c>
      <c r="P1789">
        <v>138261413</v>
      </c>
      <c r="Q1789" t="s">
        <v>150</v>
      </c>
      <c r="R1789">
        <v>1E-3</v>
      </c>
      <c r="S1789" t="s">
        <v>184</v>
      </c>
      <c r="T1789">
        <v>2022</v>
      </c>
      <c r="U1789" t="s">
        <v>151</v>
      </c>
      <c r="V1789" t="s">
        <v>207</v>
      </c>
      <c r="W1789" t="s">
        <v>208</v>
      </c>
      <c r="X1789" t="s">
        <v>155</v>
      </c>
      <c r="Y1789">
        <v>515935</v>
      </c>
      <c r="Z1789">
        <v>253417</v>
      </c>
      <c r="AA1789">
        <v>-0.30632621725807402</v>
      </c>
      <c r="AB1789">
        <v>52.1668520239771</v>
      </c>
    </row>
    <row r="1790" spans="1:28">
      <c r="A1790">
        <v>7299</v>
      </c>
      <c r="B1790">
        <v>1901596</v>
      </c>
      <c r="C1790" t="s">
        <v>164</v>
      </c>
      <c r="D1790" t="s">
        <v>126</v>
      </c>
      <c r="E1790" t="s">
        <v>179</v>
      </c>
      <c r="F1790" t="s">
        <v>118</v>
      </c>
      <c r="G1790">
        <v>43229.430555555555</v>
      </c>
      <c r="H1790" t="s">
        <v>180</v>
      </c>
      <c r="I1790" t="s">
        <v>116</v>
      </c>
      <c r="J1790" t="s">
        <v>181</v>
      </c>
      <c r="K1790" t="s">
        <v>182</v>
      </c>
      <c r="L1790" t="s">
        <v>183</v>
      </c>
      <c r="M1790">
        <v>8.8000000000000005E-3</v>
      </c>
      <c r="N1790" t="s">
        <v>149</v>
      </c>
      <c r="O1790" t="b">
        <v>0</v>
      </c>
      <c r="P1790">
        <v>138261413</v>
      </c>
      <c r="Q1790" t="s">
        <v>150</v>
      </c>
      <c r="R1790">
        <v>1E-3</v>
      </c>
      <c r="S1790" t="s">
        <v>184</v>
      </c>
      <c r="T1790">
        <v>2018</v>
      </c>
      <c r="U1790" t="s">
        <v>151</v>
      </c>
      <c r="V1790" t="s">
        <v>185</v>
      </c>
      <c r="W1790" t="s">
        <v>186</v>
      </c>
      <c r="X1790" t="s">
        <v>155</v>
      </c>
      <c r="Y1790">
        <v>620600</v>
      </c>
      <c r="Z1790">
        <v>309500</v>
      </c>
      <c r="AA1790">
        <v>1.2588812496391699</v>
      </c>
      <c r="AB1790">
        <v>52.638374352215699</v>
      </c>
    </row>
    <row r="1791" spans="1:28">
      <c r="A1791">
        <v>7299</v>
      </c>
      <c r="B1791">
        <v>4604437</v>
      </c>
      <c r="C1791" t="s">
        <v>164</v>
      </c>
      <c r="D1791" t="s">
        <v>126</v>
      </c>
      <c r="E1791" t="s">
        <v>179</v>
      </c>
      <c r="F1791" t="s">
        <v>118</v>
      </c>
      <c r="G1791">
        <v>41962.445833333331</v>
      </c>
      <c r="H1791" t="s">
        <v>180</v>
      </c>
      <c r="I1791" t="s">
        <v>116</v>
      </c>
      <c r="J1791" t="s">
        <v>192</v>
      </c>
      <c r="K1791" t="s">
        <v>193</v>
      </c>
      <c r="L1791" t="s">
        <v>183</v>
      </c>
      <c r="M1791">
        <v>3.0000000000000001E-3</v>
      </c>
      <c r="N1791" t="s">
        <v>149</v>
      </c>
      <c r="O1791" t="b">
        <v>0</v>
      </c>
      <c r="P1791">
        <v>138261413</v>
      </c>
      <c r="Q1791" t="s">
        <v>150</v>
      </c>
      <c r="R1791">
        <v>1E-3</v>
      </c>
      <c r="S1791" t="s">
        <v>184</v>
      </c>
      <c r="T1791">
        <v>2014</v>
      </c>
      <c r="U1791" t="s">
        <v>151</v>
      </c>
      <c r="V1791" t="s">
        <v>277</v>
      </c>
      <c r="W1791" t="s">
        <v>278</v>
      </c>
      <c r="X1791" t="s">
        <v>155</v>
      </c>
      <c r="Y1791">
        <v>383550</v>
      </c>
      <c r="Z1791">
        <v>252450</v>
      </c>
      <c r="AA1791">
        <v>-2.2419417969467799</v>
      </c>
      <c r="AB1791">
        <v>52.170064339376403</v>
      </c>
    </row>
    <row r="1792" spans="1:28">
      <c r="A1792">
        <v>7299</v>
      </c>
      <c r="B1792">
        <v>1986151</v>
      </c>
      <c r="C1792" t="s">
        <v>164</v>
      </c>
      <c r="D1792" t="s">
        <v>126</v>
      </c>
      <c r="E1792" t="s">
        <v>179</v>
      </c>
      <c r="F1792" t="s">
        <v>118</v>
      </c>
      <c r="G1792">
        <v>44379.523611111108</v>
      </c>
      <c r="H1792" t="s">
        <v>180</v>
      </c>
      <c r="I1792" t="s">
        <v>116</v>
      </c>
      <c r="J1792" t="s">
        <v>199</v>
      </c>
      <c r="K1792" t="s">
        <v>200</v>
      </c>
      <c r="L1792" t="s">
        <v>183</v>
      </c>
      <c r="M1792">
        <v>4.4999999999999998E-2</v>
      </c>
      <c r="N1792" t="s">
        <v>149</v>
      </c>
      <c r="O1792" t="b">
        <v>0</v>
      </c>
      <c r="P1792">
        <v>138261413</v>
      </c>
      <c r="Q1792" t="s">
        <v>150</v>
      </c>
      <c r="R1792">
        <v>1E-3</v>
      </c>
      <c r="S1792" t="s">
        <v>184</v>
      </c>
      <c r="T1792">
        <v>2021</v>
      </c>
      <c r="U1792" t="s">
        <v>151</v>
      </c>
      <c r="V1792" t="s">
        <v>201</v>
      </c>
      <c r="W1792" t="s">
        <v>202</v>
      </c>
      <c r="X1792" t="s">
        <v>155</v>
      </c>
      <c r="Y1792">
        <v>516100</v>
      </c>
      <c r="Z1792">
        <v>253300</v>
      </c>
      <c r="AA1792">
        <v>-0.30395486908298303</v>
      </c>
      <c r="AB1792">
        <v>52.1657659569386</v>
      </c>
    </row>
    <row r="1793" spans="1:28">
      <c r="A1793">
        <v>7299</v>
      </c>
      <c r="B1793">
        <v>1894449</v>
      </c>
      <c r="C1793" t="s">
        <v>164</v>
      </c>
      <c r="D1793" t="s">
        <v>126</v>
      </c>
      <c r="E1793" t="s">
        <v>179</v>
      </c>
      <c r="F1793" t="s">
        <v>118</v>
      </c>
      <c r="G1793">
        <v>43146.481944444444</v>
      </c>
      <c r="H1793" t="s">
        <v>180</v>
      </c>
      <c r="I1793" t="s">
        <v>116</v>
      </c>
      <c r="J1793" t="s">
        <v>146</v>
      </c>
      <c r="K1793" t="s">
        <v>147</v>
      </c>
      <c r="L1793" t="s">
        <v>183</v>
      </c>
      <c r="M1793">
        <v>2.8000000000000001E-2</v>
      </c>
      <c r="N1793" t="s">
        <v>149</v>
      </c>
      <c r="O1793" t="b">
        <v>0</v>
      </c>
      <c r="P1793">
        <v>138261413</v>
      </c>
      <c r="Q1793" t="s">
        <v>150</v>
      </c>
      <c r="R1793">
        <v>1E-3</v>
      </c>
      <c r="S1793" t="s">
        <v>184</v>
      </c>
      <c r="T1793">
        <v>2018</v>
      </c>
      <c r="U1793" t="s">
        <v>151</v>
      </c>
      <c r="V1793" t="s">
        <v>204</v>
      </c>
      <c r="W1793" t="s">
        <v>154</v>
      </c>
      <c r="X1793" t="s">
        <v>155</v>
      </c>
      <c r="Y1793">
        <v>507500</v>
      </c>
      <c r="Z1793">
        <v>299100</v>
      </c>
      <c r="AA1793">
        <v>-0.41497245145673001</v>
      </c>
      <c r="AB1793">
        <v>52.579097446717</v>
      </c>
    </row>
    <row r="1794" spans="1:28">
      <c r="A1794">
        <v>7299</v>
      </c>
      <c r="B1794">
        <v>1998071</v>
      </c>
      <c r="C1794" t="s">
        <v>164</v>
      </c>
      <c r="D1794" t="s">
        <v>126</v>
      </c>
      <c r="E1794" t="s">
        <v>179</v>
      </c>
      <c r="F1794" t="s">
        <v>118</v>
      </c>
      <c r="G1794">
        <v>44539.386111111111</v>
      </c>
      <c r="H1794" t="s">
        <v>180</v>
      </c>
      <c r="I1794" t="s">
        <v>116</v>
      </c>
      <c r="J1794" t="s">
        <v>181</v>
      </c>
      <c r="K1794" t="s">
        <v>182</v>
      </c>
      <c r="L1794" t="s">
        <v>183</v>
      </c>
      <c r="M1794">
        <v>7.1999999999999998E-3</v>
      </c>
      <c r="N1794" t="s">
        <v>149</v>
      </c>
      <c r="O1794" t="b">
        <v>0</v>
      </c>
      <c r="P1794">
        <v>138261413</v>
      </c>
      <c r="Q1794" t="s">
        <v>150</v>
      </c>
      <c r="R1794">
        <v>1E-3</v>
      </c>
      <c r="S1794" t="s">
        <v>184</v>
      </c>
      <c r="T1794">
        <v>2021</v>
      </c>
      <c r="U1794" t="s">
        <v>151</v>
      </c>
      <c r="V1794" t="s">
        <v>188</v>
      </c>
      <c r="W1794" t="s">
        <v>189</v>
      </c>
      <c r="X1794" t="s">
        <v>155</v>
      </c>
      <c r="Y1794">
        <v>636400</v>
      </c>
      <c r="Z1794">
        <v>291600</v>
      </c>
      <c r="AA1794">
        <v>1.4791973795069699</v>
      </c>
      <c r="AB1794">
        <v>52.471107816141703</v>
      </c>
    </row>
    <row r="1795" spans="1:28">
      <c r="A1795">
        <v>7299</v>
      </c>
      <c r="B1795">
        <v>1789895</v>
      </c>
      <c r="C1795" t="s">
        <v>164</v>
      </c>
      <c r="D1795" t="s">
        <v>126</v>
      </c>
      <c r="E1795" t="s">
        <v>179</v>
      </c>
      <c r="F1795" t="s">
        <v>118</v>
      </c>
      <c r="G1795">
        <v>42066.441666666666</v>
      </c>
      <c r="H1795" t="s">
        <v>180</v>
      </c>
      <c r="I1795" t="s">
        <v>116</v>
      </c>
      <c r="J1795" t="s">
        <v>181</v>
      </c>
      <c r="K1795" t="s">
        <v>182</v>
      </c>
      <c r="L1795" t="s">
        <v>183</v>
      </c>
      <c r="M1795">
        <v>6.4999999999999997E-3</v>
      </c>
      <c r="N1795" t="s">
        <v>149</v>
      </c>
      <c r="O1795" t="b">
        <v>0</v>
      </c>
      <c r="P1795">
        <v>138261413</v>
      </c>
      <c r="Q1795" t="s">
        <v>150</v>
      </c>
      <c r="R1795">
        <v>1E-3</v>
      </c>
      <c r="S1795" t="s">
        <v>184</v>
      </c>
      <c r="T1795">
        <v>2015</v>
      </c>
      <c r="U1795" t="s">
        <v>151</v>
      </c>
      <c r="V1795" t="s">
        <v>197</v>
      </c>
      <c r="W1795" t="s">
        <v>186</v>
      </c>
      <c r="X1795" t="s">
        <v>155</v>
      </c>
      <c r="Y1795">
        <v>624300</v>
      </c>
      <c r="Z1795">
        <v>306800</v>
      </c>
      <c r="AA1795">
        <v>1.3116346710660201</v>
      </c>
      <c r="AB1795">
        <v>52.6126273253455</v>
      </c>
    </row>
    <row r="1796" spans="1:28">
      <c r="A1796">
        <v>7299</v>
      </c>
      <c r="B1796">
        <v>1863554</v>
      </c>
      <c r="C1796" t="s">
        <v>164</v>
      </c>
      <c r="D1796" t="s">
        <v>126</v>
      </c>
      <c r="E1796" t="s">
        <v>179</v>
      </c>
      <c r="F1796" t="s">
        <v>118</v>
      </c>
      <c r="G1796">
        <v>42787.366666666669</v>
      </c>
      <c r="H1796" t="s">
        <v>180</v>
      </c>
      <c r="I1796" t="s">
        <v>116</v>
      </c>
      <c r="J1796" t="s">
        <v>146</v>
      </c>
      <c r="K1796" t="s">
        <v>147</v>
      </c>
      <c r="L1796" t="s">
        <v>183</v>
      </c>
      <c r="M1796">
        <v>2.3E-2</v>
      </c>
      <c r="N1796" t="s">
        <v>149</v>
      </c>
      <c r="O1796" t="b">
        <v>0</v>
      </c>
      <c r="P1796">
        <v>138261413</v>
      </c>
      <c r="Q1796" t="s">
        <v>150</v>
      </c>
      <c r="R1796">
        <v>1E-3</v>
      </c>
      <c r="S1796" t="s">
        <v>184</v>
      </c>
      <c r="T1796">
        <v>2017</v>
      </c>
      <c r="U1796" t="s">
        <v>151</v>
      </c>
      <c r="V1796" t="s">
        <v>204</v>
      </c>
      <c r="W1796" t="s">
        <v>154</v>
      </c>
      <c r="X1796" t="s">
        <v>155</v>
      </c>
      <c r="Y1796">
        <v>507500</v>
      </c>
      <c r="Z1796">
        <v>299100</v>
      </c>
      <c r="AA1796">
        <v>-0.41497245145673001</v>
      </c>
      <c r="AB1796">
        <v>52.579097446717</v>
      </c>
    </row>
    <row r="1797" spans="1:28">
      <c r="A1797">
        <v>7299</v>
      </c>
      <c r="B1797">
        <v>1793314</v>
      </c>
      <c r="C1797" t="s">
        <v>164</v>
      </c>
      <c r="D1797" t="s">
        <v>126</v>
      </c>
      <c r="E1797" t="s">
        <v>179</v>
      </c>
      <c r="F1797" t="s">
        <v>118</v>
      </c>
      <c r="G1797">
        <v>42107.504166666666</v>
      </c>
      <c r="H1797" t="s">
        <v>180</v>
      </c>
      <c r="I1797" t="s">
        <v>116</v>
      </c>
      <c r="J1797" t="s">
        <v>181</v>
      </c>
      <c r="K1797" t="s">
        <v>182</v>
      </c>
      <c r="L1797" t="s">
        <v>183</v>
      </c>
      <c r="M1797">
        <v>0.05</v>
      </c>
      <c r="N1797" t="s">
        <v>149</v>
      </c>
      <c r="O1797" t="b">
        <v>0</v>
      </c>
      <c r="P1797">
        <v>138261413</v>
      </c>
      <c r="Q1797" t="s">
        <v>150</v>
      </c>
      <c r="R1797">
        <v>1E-3</v>
      </c>
      <c r="S1797" t="s">
        <v>184</v>
      </c>
      <c r="T1797">
        <v>2015</v>
      </c>
      <c r="U1797" t="s">
        <v>151</v>
      </c>
      <c r="V1797" t="s">
        <v>197</v>
      </c>
      <c r="W1797" t="s">
        <v>186</v>
      </c>
      <c r="X1797" t="s">
        <v>155</v>
      </c>
      <c r="Y1797">
        <v>624300</v>
      </c>
      <c r="Z1797">
        <v>306800</v>
      </c>
      <c r="AA1797">
        <v>1.3116346710660201</v>
      </c>
      <c r="AB1797">
        <v>52.6126273253455</v>
      </c>
    </row>
    <row r="1798" spans="1:28">
      <c r="A1798">
        <v>7299</v>
      </c>
      <c r="B1798">
        <v>1841223</v>
      </c>
      <c r="C1798" t="s">
        <v>164</v>
      </c>
      <c r="D1798" t="s">
        <v>126</v>
      </c>
      <c r="E1798" t="s">
        <v>179</v>
      </c>
      <c r="F1798" t="s">
        <v>118</v>
      </c>
      <c r="G1798">
        <v>42590.693055555559</v>
      </c>
      <c r="H1798" t="s">
        <v>180</v>
      </c>
      <c r="I1798" t="s">
        <v>116</v>
      </c>
      <c r="J1798" t="s">
        <v>181</v>
      </c>
      <c r="K1798" t="s">
        <v>182</v>
      </c>
      <c r="L1798" t="s">
        <v>183</v>
      </c>
      <c r="M1798">
        <v>0.02</v>
      </c>
      <c r="N1798" t="s">
        <v>149</v>
      </c>
      <c r="O1798" t="b">
        <v>0</v>
      </c>
      <c r="P1798">
        <v>138261413</v>
      </c>
      <c r="Q1798" t="s">
        <v>150</v>
      </c>
      <c r="R1798">
        <v>1E-3</v>
      </c>
      <c r="S1798" t="s">
        <v>184</v>
      </c>
      <c r="T1798">
        <v>2016</v>
      </c>
      <c r="U1798" t="s">
        <v>151</v>
      </c>
      <c r="V1798" t="s">
        <v>188</v>
      </c>
      <c r="W1798" t="s">
        <v>189</v>
      </c>
      <c r="X1798" t="s">
        <v>155</v>
      </c>
      <c r="Y1798">
        <v>636400</v>
      </c>
      <c r="Z1798">
        <v>291600</v>
      </c>
      <c r="AA1798">
        <v>1.4791973795069699</v>
      </c>
      <c r="AB1798">
        <v>52.471107816141703</v>
      </c>
    </row>
    <row r="1799" spans="1:28">
      <c r="A1799">
        <v>7299</v>
      </c>
      <c r="B1799">
        <v>1860702</v>
      </c>
      <c r="C1799" t="s">
        <v>164</v>
      </c>
      <c r="D1799" t="s">
        <v>126</v>
      </c>
      <c r="E1799" t="s">
        <v>205</v>
      </c>
      <c r="F1799" t="s">
        <v>112</v>
      </c>
      <c r="G1799">
        <v>42752.409722222219</v>
      </c>
      <c r="H1799" t="s">
        <v>180</v>
      </c>
      <c r="I1799" t="s">
        <v>116</v>
      </c>
      <c r="J1799" t="s">
        <v>199</v>
      </c>
      <c r="K1799" t="s">
        <v>200</v>
      </c>
      <c r="L1799" t="s">
        <v>183</v>
      </c>
      <c r="M1799">
        <v>2.3E-2</v>
      </c>
      <c r="N1799" t="s">
        <v>149</v>
      </c>
      <c r="O1799" t="b">
        <v>0</v>
      </c>
      <c r="P1799">
        <v>138261413</v>
      </c>
      <c r="Q1799" t="s">
        <v>150</v>
      </c>
      <c r="R1799">
        <v>1E-3</v>
      </c>
      <c r="S1799" t="s">
        <v>184</v>
      </c>
      <c r="T1799">
        <v>2017</v>
      </c>
      <c r="U1799" t="s">
        <v>151</v>
      </c>
      <c r="V1799" t="s">
        <v>207</v>
      </c>
      <c r="W1799" t="s">
        <v>208</v>
      </c>
      <c r="X1799" t="s">
        <v>155</v>
      </c>
      <c r="Y1799">
        <v>515935</v>
      </c>
      <c r="Z1799">
        <v>253417</v>
      </c>
      <c r="AA1799">
        <v>-0.30632621725807402</v>
      </c>
      <c r="AB1799">
        <v>52.1668520239771</v>
      </c>
    </row>
    <row r="1800" spans="1:28">
      <c r="A1800">
        <v>7299</v>
      </c>
      <c r="B1800">
        <v>1793515</v>
      </c>
      <c r="C1800" t="s">
        <v>164</v>
      </c>
      <c r="D1800" t="s">
        <v>126</v>
      </c>
      <c r="E1800" t="s">
        <v>179</v>
      </c>
      <c r="F1800" t="s">
        <v>118</v>
      </c>
      <c r="G1800">
        <v>42109.374305555553</v>
      </c>
      <c r="H1800" t="s">
        <v>180</v>
      </c>
      <c r="I1800" t="s">
        <v>116</v>
      </c>
      <c r="J1800" t="s">
        <v>181</v>
      </c>
      <c r="K1800" t="s">
        <v>182</v>
      </c>
      <c r="L1800" t="s">
        <v>183</v>
      </c>
      <c r="M1800">
        <v>1.0999999999999999E-2</v>
      </c>
      <c r="N1800" t="s">
        <v>149</v>
      </c>
      <c r="O1800" t="b">
        <v>0</v>
      </c>
      <c r="P1800">
        <v>138261413</v>
      </c>
      <c r="Q1800" t="s">
        <v>150</v>
      </c>
      <c r="R1800">
        <v>1E-3</v>
      </c>
      <c r="S1800" t="s">
        <v>184</v>
      </c>
      <c r="T1800">
        <v>2015</v>
      </c>
      <c r="U1800" t="s">
        <v>151</v>
      </c>
      <c r="V1800" t="s">
        <v>188</v>
      </c>
      <c r="W1800" t="s">
        <v>189</v>
      </c>
      <c r="X1800" t="s">
        <v>155</v>
      </c>
      <c r="Y1800">
        <v>636400</v>
      </c>
      <c r="Z1800">
        <v>291600</v>
      </c>
      <c r="AA1800">
        <v>1.4791973795069699</v>
      </c>
      <c r="AB1800">
        <v>52.471107816141703</v>
      </c>
    </row>
    <row r="1801" spans="1:28">
      <c r="A1801">
        <v>7299</v>
      </c>
      <c r="B1801">
        <v>4666924</v>
      </c>
      <c r="C1801" t="s">
        <v>164</v>
      </c>
      <c r="D1801" t="s">
        <v>126</v>
      </c>
      <c r="E1801" t="s">
        <v>179</v>
      </c>
      <c r="F1801" t="s">
        <v>118</v>
      </c>
      <c r="G1801">
        <v>42713.413194444445</v>
      </c>
      <c r="H1801" t="s">
        <v>191</v>
      </c>
      <c r="I1801" t="s">
        <v>119</v>
      </c>
      <c r="J1801" t="s">
        <v>192</v>
      </c>
      <c r="K1801" t="s">
        <v>193</v>
      </c>
      <c r="L1801" t="s">
        <v>183</v>
      </c>
      <c r="M1801">
        <v>1.9E-3</v>
      </c>
      <c r="N1801" t="s">
        <v>149</v>
      </c>
      <c r="O1801" t="b">
        <v>0</v>
      </c>
      <c r="P1801">
        <v>138261413</v>
      </c>
      <c r="Q1801" t="s">
        <v>150</v>
      </c>
      <c r="R1801">
        <v>1E-3</v>
      </c>
      <c r="S1801" t="s">
        <v>184</v>
      </c>
      <c r="T1801">
        <v>2016</v>
      </c>
      <c r="U1801" t="s">
        <v>151</v>
      </c>
      <c r="V1801" t="s">
        <v>194</v>
      </c>
      <c r="W1801" t="s">
        <v>195</v>
      </c>
      <c r="X1801" t="s">
        <v>155</v>
      </c>
      <c r="Y1801">
        <v>357000</v>
      </c>
      <c r="Z1801">
        <v>237460</v>
      </c>
      <c r="AA1801">
        <v>-2.62823009845419</v>
      </c>
      <c r="AB1801">
        <v>52.033868710239098</v>
      </c>
    </row>
    <row r="1802" spans="1:28">
      <c r="A1802">
        <v>7299</v>
      </c>
      <c r="B1802">
        <v>1560133</v>
      </c>
      <c r="C1802" t="s">
        <v>164</v>
      </c>
      <c r="D1802" t="s">
        <v>126</v>
      </c>
      <c r="E1802" t="s">
        <v>179</v>
      </c>
      <c r="F1802" t="s">
        <v>118</v>
      </c>
      <c r="G1802">
        <v>42579.601388888892</v>
      </c>
      <c r="H1802" t="s">
        <v>180</v>
      </c>
      <c r="I1802" t="s">
        <v>116</v>
      </c>
      <c r="J1802" t="s">
        <v>165</v>
      </c>
      <c r="K1802" t="s">
        <v>166</v>
      </c>
      <c r="L1802" t="s">
        <v>183</v>
      </c>
      <c r="M1802">
        <v>1.2E-2</v>
      </c>
      <c r="N1802" t="s">
        <v>149</v>
      </c>
      <c r="O1802" t="b">
        <v>0</v>
      </c>
      <c r="P1802">
        <v>138261413</v>
      </c>
      <c r="Q1802" t="s">
        <v>150</v>
      </c>
      <c r="R1802">
        <v>1E-3</v>
      </c>
      <c r="S1802" t="s">
        <v>184</v>
      </c>
      <c r="T1802">
        <v>2016</v>
      </c>
      <c r="U1802" t="s">
        <v>151</v>
      </c>
      <c r="V1802" t="s">
        <v>242</v>
      </c>
      <c r="W1802" t="s">
        <v>243</v>
      </c>
      <c r="X1802" t="s">
        <v>155</v>
      </c>
      <c r="Y1802">
        <v>456840</v>
      </c>
      <c r="Z1802">
        <v>455364</v>
      </c>
      <c r="AA1802">
        <v>-1.13455725358881</v>
      </c>
      <c r="AB1802">
        <v>53.991201424557502</v>
      </c>
    </row>
    <row r="1803" spans="1:28">
      <c r="A1803">
        <v>7299</v>
      </c>
      <c r="B1803">
        <v>1903816</v>
      </c>
      <c r="C1803" t="s">
        <v>164</v>
      </c>
      <c r="D1803" t="s">
        <v>126</v>
      </c>
      <c r="E1803" t="s">
        <v>179</v>
      </c>
      <c r="F1803" t="s">
        <v>118</v>
      </c>
      <c r="G1803">
        <v>43244.436111111114</v>
      </c>
      <c r="H1803" t="s">
        <v>180</v>
      </c>
      <c r="I1803" t="s">
        <v>116</v>
      </c>
      <c r="J1803" t="s">
        <v>146</v>
      </c>
      <c r="K1803" t="s">
        <v>147</v>
      </c>
      <c r="L1803" t="s">
        <v>183</v>
      </c>
      <c r="M1803">
        <v>2.5999999999999999E-2</v>
      </c>
      <c r="N1803" t="s">
        <v>149</v>
      </c>
      <c r="O1803" t="b">
        <v>0</v>
      </c>
      <c r="P1803">
        <v>138261413</v>
      </c>
      <c r="Q1803" t="s">
        <v>150</v>
      </c>
      <c r="R1803">
        <v>1E-3</v>
      </c>
      <c r="S1803" t="s">
        <v>184</v>
      </c>
      <c r="T1803">
        <v>2018</v>
      </c>
      <c r="U1803" t="s">
        <v>151</v>
      </c>
      <c r="V1803" t="s">
        <v>204</v>
      </c>
      <c r="W1803" t="s">
        <v>154</v>
      </c>
      <c r="X1803" t="s">
        <v>155</v>
      </c>
      <c r="Y1803">
        <v>507500</v>
      </c>
      <c r="Z1803">
        <v>299100</v>
      </c>
      <c r="AA1803">
        <v>-0.41497245145673001</v>
      </c>
      <c r="AB1803">
        <v>52.579097446717</v>
      </c>
    </row>
    <row r="1804" spans="1:28">
      <c r="A1804">
        <v>7299</v>
      </c>
      <c r="B1804">
        <v>1840593</v>
      </c>
      <c r="C1804" t="s">
        <v>164</v>
      </c>
      <c r="D1804" t="s">
        <v>126</v>
      </c>
      <c r="E1804" t="s">
        <v>205</v>
      </c>
      <c r="F1804" t="s">
        <v>112</v>
      </c>
      <c r="G1804">
        <v>42584.655555555553</v>
      </c>
      <c r="H1804" t="s">
        <v>180</v>
      </c>
      <c r="I1804" t="s">
        <v>116</v>
      </c>
      <c r="J1804" t="s">
        <v>199</v>
      </c>
      <c r="K1804" t="s">
        <v>200</v>
      </c>
      <c r="L1804" t="s">
        <v>183</v>
      </c>
      <c r="M1804">
        <v>5.2999999999999999E-2</v>
      </c>
      <c r="N1804" t="s">
        <v>149</v>
      </c>
      <c r="O1804" t="b">
        <v>0</v>
      </c>
      <c r="P1804">
        <v>138261413</v>
      </c>
      <c r="Q1804" t="s">
        <v>150</v>
      </c>
      <c r="R1804">
        <v>1E-3</v>
      </c>
      <c r="S1804" t="s">
        <v>184</v>
      </c>
      <c r="T1804">
        <v>2016</v>
      </c>
      <c r="U1804" t="s">
        <v>151</v>
      </c>
      <c r="V1804" t="s">
        <v>207</v>
      </c>
      <c r="W1804" t="s">
        <v>208</v>
      </c>
      <c r="X1804" t="s">
        <v>155</v>
      </c>
      <c r="Y1804">
        <v>515935</v>
      </c>
      <c r="Z1804">
        <v>253417</v>
      </c>
      <c r="AA1804">
        <v>-0.30632621725807402</v>
      </c>
      <c r="AB1804">
        <v>52.1668520239771</v>
      </c>
    </row>
    <row r="1805" spans="1:28">
      <c r="A1805">
        <v>7299</v>
      </c>
      <c r="B1805">
        <v>1979932</v>
      </c>
      <c r="C1805" t="s">
        <v>164</v>
      </c>
      <c r="D1805" t="s">
        <v>126</v>
      </c>
      <c r="E1805" t="s">
        <v>236</v>
      </c>
      <c r="F1805" t="s">
        <v>115</v>
      </c>
      <c r="G1805">
        <v>44286.606249999997</v>
      </c>
      <c r="H1805" t="s">
        <v>180</v>
      </c>
      <c r="I1805" t="s">
        <v>116</v>
      </c>
      <c r="J1805" t="s">
        <v>199</v>
      </c>
      <c r="K1805" t="s">
        <v>200</v>
      </c>
      <c r="L1805" t="s">
        <v>183</v>
      </c>
      <c r="M1805">
        <v>0.2</v>
      </c>
      <c r="N1805" t="s">
        <v>149</v>
      </c>
      <c r="O1805" t="b">
        <v>0</v>
      </c>
      <c r="P1805">
        <v>138261413</v>
      </c>
      <c r="Q1805" t="s">
        <v>150</v>
      </c>
      <c r="R1805">
        <v>1E-3</v>
      </c>
      <c r="S1805" t="s">
        <v>184</v>
      </c>
      <c r="T1805">
        <v>2021</v>
      </c>
      <c r="U1805" t="s">
        <v>151</v>
      </c>
      <c r="V1805" t="s">
        <v>311</v>
      </c>
      <c r="W1805" t="s">
        <v>202</v>
      </c>
      <c r="X1805" t="s">
        <v>155</v>
      </c>
      <c r="Y1805">
        <v>504393</v>
      </c>
      <c r="Z1805">
        <v>236465</v>
      </c>
      <c r="AA1805">
        <v>-0.480199861693483</v>
      </c>
      <c r="AB1805">
        <v>52.016799361112099</v>
      </c>
    </row>
    <row r="1806" spans="1:28">
      <c r="A1806">
        <v>7299</v>
      </c>
      <c r="B1806">
        <v>1956962</v>
      </c>
      <c r="C1806" t="s">
        <v>164</v>
      </c>
      <c r="D1806" t="s">
        <v>126</v>
      </c>
      <c r="E1806" t="s">
        <v>205</v>
      </c>
      <c r="F1806" t="s">
        <v>112</v>
      </c>
      <c r="G1806">
        <v>43865.455555555556</v>
      </c>
      <c r="H1806" t="s">
        <v>180</v>
      </c>
      <c r="I1806" t="s">
        <v>116</v>
      </c>
      <c r="J1806" t="s">
        <v>181</v>
      </c>
      <c r="K1806" t="s">
        <v>182</v>
      </c>
      <c r="L1806" t="s">
        <v>183</v>
      </c>
      <c r="M1806">
        <v>5.5999999999999999E-3</v>
      </c>
      <c r="N1806" t="s">
        <v>149</v>
      </c>
      <c r="O1806" t="b">
        <v>0</v>
      </c>
      <c r="P1806">
        <v>138261413</v>
      </c>
      <c r="Q1806" t="s">
        <v>150</v>
      </c>
      <c r="R1806">
        <v>1E-3</v>
      </c>
      <c r="S1806" t="s">
        <v>184</v>
      </c>
      <c r="T1806">
        <v>2020</v>
      </c>
      <c r="U1806" t="s">
        <v>151</v>
      </c>
      <c r="V1806" t="s">
        <v>185</v>
      </c>
      <c r="W1806" t="s">
        <v>186</v>
      </c>
      <c r="X1806" t="s">
        <v>155</v>
      </c>
      <c r="Y1806">
        <v>620600</v>
      </c>
      <c r="Z1806">
        <v>309500</v>
      </c>
      <c r="AA1806">
        <v>1.2588812496391699</v>
      </c>
      <c r="AB1806">
        <v>52.638374352215699</v>
      </c>
    </row>
    <row r="1807" spans="1:28">
      <c r="A1807">
        <v>7299</v>
      </c>
      <c r="B1807">
        <v>1581756</v>
      </c>
      <c r="C1807" t="s">
        <v>164</v>
      </c>
      <c r="D1807" t="s">
        <v>126</v>
      </c>
      <c r="E1807" t="s">
        <v>179</v>
      </c>
      <c r="F1807" t="s">
        <v>118</v>
      </c>
      <c r="G1807">
        <v>42852.459722222222</v>
      </c>
      <c r="H1807" t="s">
        <v>180</v>
      </c>
      <c r="I1807" t="s">
        <v>116</v>
      </c>
      <c r="J1807" t="s">
        <v>165</v>
      </c>
      <c r="K1807" t="s">
        <v>166</v>
      </c>
      <c r="L1807" t="s">
        <v>183</v>
      </c>
      <c r="M1807">
        <v>6.1999999999999998E-3</v>
      </c>
      <c r="N1807" t="s">
        <v>149</v>
      </c>
      <c r="O1807" t="b">
        <v>0</v>
      </c>
      <c r="P1807">
        <v>138261413</v>
      </c>
      <c r="Q1807" t="s">
        <v>150</v>
      </c>
      <c r="R1807">
        <v>1E-3</v>
      </c>
      <c r="S1807" t="s">
        <v>184</v>
      </c>
      <c r="T1807">
        <v>2017</v>
      </c>
      <c r="U1807" t="s">
        <v>151</v>
      </c>
      <c r="V1807" t="s">
        <v>242</v>
      </c>
      <c r="W1807" t="s">
        <v>243</v>
      </c>
      <c r="X1807" t="s">
        <v>155</v>
      </c>
      <c r="Y1807">
        <v>456840</v>
      </c>
      <c r="Z1807">
        <v>455364</v>
      </c>
      <c r="AA1807">
        <v>-1.13455725358881</v>
      </c>
      <c r="AB1807">
        <v>53.991201424557502</v>
      </c>
    </row>
    <row r="1808" spans="1:28">
      <c r="A1808">
        <v>7299</v>
      </c>
      <c r="B1808">
        <v>1844200</v>
      </c>
      <c r="C1808" t="s">
        <v>164</v>
      </c>
      <c r="D1808" t="s">
        <v>126</v>
      </c>
      <c r="E1808" t="s">
        <v>179</v>
      </c>
      <c r="F1808" t="s">
        <v>118</v>
      </c>
      <c r="G1808">
        <v>42612.580555555556</v>
      </c>
      <c r="H1808" t="s">
        <v>180</v>
      </c>
      <c r="I1808" t="s">
        <v>116</v>
      </c>
      <c r="J1808" t="s">
        <v>199</v>
      </c>
      <c r="K1808" t="s">
        <v>200</v>
      </c>
      <c r="L1808" t="s">
        <v>183</v>
      </c>
      <c r="M1808">
        <v>5.5E-2</v>
      </c>
      <c r="N1808" t="s">
        <v>149</v>
      </c>
      <c r="O1808" t="b">
        <v>0</v>
      </c>
      <c r="P1808">
        <v>138261413</v>
      </c>
      <c r="Q1808" t="s">
        <v>150</v>
      </c>
      <c r="R1808">
        <v>1E-3</v>
      </c>
      <c r="S1808" t="s">
        <v>184</v>
      </c>
      <c r="T1808">
        <v>2016</v>
      </c>
      <c r="U1808" t="s">
        <v>151</v>
      </c>
      <c r="V1808" t="s">
        <v>207</v>
      </c>
      <c r="W1808" t="s">
        <v>208</v>
      </c>
      <c r="X1808" t="s">
        <v>155</v>
      </c>
      <c r="Y1808">
        <v>515935</v>
      </c>
      <c r="Z1808">
        <v>253417</v>
      </c>
      <c r="AA1808">
        <v>-0.30632621725807402</v>
      </c>
      <c r="AB1808">
        <v>52.1668520239771</v>
      </c>
    </row>
    <row r="1809" spans="1:28">
      <c r="A1809">
        <v>7299</v>
      </c>
      <c r="B1809">
        <v>2029796</v>
      </c>
      <c r="C1809" t="s">
        <v>164</v>
      </c>
      <c r="D1809" t="s">
        <v>126</v>
      </c>
      <c r="E1809" t="s">
        <v>179</v>
      </c>
      <c r="F1809" t="s">
        <v>118</v>
      </c>
      <c r="G1809">
        <v>44966.369444444441</v>
      </c>
      <c r="H1809" t="s">
        <v>180</v>
      </c>
      <c r="I1809" t="s">
        <v>116</v>
      </c>
      <c r="J1809" t="s">
        <v>181</v>
      </c>
      <c r="K1809" t="s">
        <v>182</v>
      </c>
      <c r="L1809" t="s">
        <v>183</v>
      </c>
      <c r="M1809">
        <v>8.8999999999999999E-3</v>
      </c>
      <c r="N1809" t="s">
        <v>149</v>
      </c>
      <c r="O1809" t="b">
        <v>0</v>
      </c>
      <c r="P1809">
        <v>138261413</v>
      </c>
      <c r="Q1809" t="s">
        <v>150</v>
      </c>
      <c r="R1809">
        <v>1E-3</v>
      </c>
      <c r="S1809" t="s">
        <v>184</v>
      </c>
      <c r="T1809">
        <v>2023</v>
      </c>
      <c r="U1809" t="s">
        <v>151</v>
      </c>
      <c r="V1809" t="s">
        <v>188</v>
      </c>
      <c r="W1809" t="s">
        <v>189</v>
      </c>
      <c r="X1809" t="s">
        <v>155</v>
      </c>
      <c r="Y1809">
        <v>636400</v>
      </c>
      <c r="Z1809">
        <v>291600</v>
      </c>
      <c r="AA1809">
        <v>1.4791973795069699</v>
      </c>
      <c r="AB1809">
        <v>52.471107816141703</v>
      </c>
    </row>
    <row r="1810" spans="1:28">
      <c r="A1810">
        <v>7299</v>
      </c>
      <c r="B1810">
        <v>1866240</v>
      </c>
      <c r="C1810" t="s">
        <v>164</v>
      </c>
      <c r="D1810" t="s">
        <v>126</v>
      </c>
      <c r="E1810" t="s">
        <v>179</v>
      </c>
      <c r="F1810" t="s">
        <v>118</v>
      </c>
      <c r="G1810">
        <v>42814.34097222222</v>
      </c>
      <c r="H1810" t="s">
        <v>180</v>
      </c>
      <c r="I1810" t="s">
        <v>116</v>
      </c>
      <c r="J1810" t="s">
        <v>199</v>
      </c>
      <c r="K1810" t="s">
        <v>200</v>
      </c>
      <c r="L1810" t="s">
        <v>183</v>
      </c>
      <c r="M1810">
        <v>4.9000000000000002E-2</v>
      </c>
      <c r="N1810" t="s">
        <v>149</v>
      </c>
      <c r="O1810" t="b">
        <v>0</v>
      </c>
      <c r="P1810">
        <v>138261413</v>
      </c>
      <c r="Q1810" t="s">
        <v>150</v>
      </c>
      <c r="R1810">
        <v>1E-3</v>
      </c>
      <c r="S1810" t="s">
        <v>184</v>
      </c>
      <c r="T1810">
        <v>2017</v>
      </c>
      <c r="U1810" t="s">
        <v>151</v>
      </c>
      <c r="V1810" t="s">
        <v>201</v>
      </c>
      <c r="W1810" t="s">
        <v>202</v>
      </c>
      <c r="X1810" t="s">
        <v>155</v>
      </c>
      <c r="Y1810">
        <v>516100</v>
      </c>
      <c r="Z1810">
        <v>253300</v>
      </c>
      <c r="AA1810">
        <v>-0.30395486908298303</v>
      </c>
      <c r="AB1810">
        <v>52.1657659569386</v>
      </c>
    </row>
    <row r="1811" spans="1:28">
      <c r="A1811">
        <v>7299</v>
      </c>
      <c r="B1811">
        <v>1915196</v>
      </c>
      <c r="C1811" t="s">
        <v>164</v>
      </c>
      <c r="D1811" t="s">
        <v>126</v>
      </c>
      <c r="E1811" t="s">
        <v>179</v>
      </c>
      <c r="F1811" t="s">
        <v>118</v>
      </c>
      <c r="G1811">
        <v>43384.472916666666</v>
      </c>
      <c r="H1811" t="s">
        <v>180</v>
      </c>
      <c r="I1811" t="s">
        <v>116</v>
      </c>
      <c r="J1811" t="s">
        <v>146</v>
      </c>
      <c r="K1811" t="s">
        <v>147</v>
      </c>
      <c r="L1811" t="s">
        <v>183</v>
      </c>
      <c r="M1811">
        <v>6.4000000000000001E-2</v>
      </c>
      <c r="N1811" t="s">
        <v>149</v>
      </c>
      <c r="O1811" t="b">
        <v>0</v>
      </c>
      <c r="P1811">
        <v>138261413</v>
      </c>
      <c r="Q1811" t="s">
        <v>150</v>
      </c>
      <c r="R1811">
        <v>1E-3</v>
      </c>
      <c r="S1811" t="s">
        <v>184</v>
      </c>
      <c r="T1811">
        <v>2018</v>
      </c>
      <c r="U1811" t="s">
        <v>151</v>
      </c>
      <c r="V1811" t="s">
        <v>204</v>
      </c>
      <c r="W1811" t="s">
        <v>154</v>
      </c>
      <c r="X1811" t="s">
        <v>155</v>
      </c>
      <c r="Y1811">
        <v>507500</v>
      </c>
      <c r="Z1811">
        <v>299100</v>
      </c>
      <c r="AA1811">
        <v>-0.41497245145673001</v>
      </c>
      <c r="AB1811">
        <v>52.579097446717</v>
      </c>
    </row>
    <row r="1812" spans="1:28">
      <c r="A1812">
        <v>7299</v>
      </c>
      <c r="B1812">
        <v>1943220</v>
      </c>
      <c r="C1812" t="s">
        <v>164</v>
      </c>
      <c r="D1812" t="s">
        <v>126</v>
      </c>
      <c r="E1812" t="s">
        <v>179</v>
      </c>
      <c r="F1812" t="s">
        <v>118</v>
      </c>
      <c r="G1812">
        <v>43707.618750000001</v>
      </c>
      <c r="H1812" t="s">
        <v>180</v>
      </c>
      <c r="I1812" t="s">
        <v>116</v>
      </c>
      <c r="J1812" t="s">
        <v>181</v>
      </c>
      <c r="K1812" t="s">
        <v>182</v>
      </c>
      <c r="L1812" t="s">
        <v>183</v>
      </c>
      <c r="M1812">
        <v>1.4999999999999999E-2</v>
      </c>
      <c r="N1812" t="s">
        <v>149</v>
      </c>
      <c r="O1812" t="b">
        <v>0</v>
      </c>
      <c r="P1812">
        <v>138261413</v>
      </c>
      <c r="Q1812" t="s">
        <v>150</v>
      </c>
      <c r="R1812">
        <v>1E-3</v>
      </c>
      <c r="S1812" t="s">
        <v>184</v>
      </c>
      <c r="T1812">
        <v>2019</v>
      </c>
      <c r="U1812" t="s">
        <v>151</v>
      </c>
      <c r="V1812" t="s">
        <v>185</v>
      </c>
      <c r="W1812" t="s">
        <v>186</v>
      </c>
      <c r="X1812" t="s">
        <v>155</v>
      </c>
      <c r="Y1812">
        <v>620600</v>
      </c>
      <c r="Z1812">
        <v>309500</v>
      </c>
      <c r="AA1812">
        <v>1.2588812496391699</v>
      </c>
      <c r="AB1812">
        <v>52.638374352215699</v>
      </c>
    </row>
    <row r="1813" spans="1:28">
      <c r="A1813">
        <v>7299</v>
      </c>
      <c r="B1813">
        <v>1296831</v>
      </c>
      <c r="C1813" t="s">
        <v>164</v>
      </c>
      <c r="D1813" t="s">
        <v>126</v>
      </c>
      <c r="E1813" t="s">
        <v>205</v>
      </c>
      <c r="F1813" t="s">
        <v>112</v>
      </c>
      <c r="G1813">
        <v>43431.525694444441</v>
      </c>
      <c r="H1813" t="s">
        <v>180</v>
      </c>
      <c r="I1813" t="s">
        <v>116</v>
      </c>
      <c r="J1813" t="s">
        <v>210</v>
      </c>
      <c r="K1813" t="s">
        <v>211</v>
      </c>
      <c r="L1813" t="s">
        <v>183</v>
      </c>
      <c r="M1813">
        <v>0.11</v>
      </c>
      <c r="N1813" t="s">
        <v>149</v>
      </c>
      <c r="O1813" t="b">
        <v>0</v>
      </c>
      <c r="P1813">
        <v>138261413</v>
      </c>
      <c r="Q1813" t="s">
        <v>150</v>
      </c>
      <c r="R1813">
        <v>1E-3</v>
      </c>
      <c r="S1813" t="s">
        <v>184</v>
      </c>
      <c r="T1813">
        <v>2018</v>
      </c>
      <c r="U1813" t="s">
        <v>151</v>
      </c>
      <c r="V1813" t="s">
        <v>212</v>
      </c>
      <c r="W1813" t="s">
        <v>213</v>
      </c>
      <c r="X1813" t="s">
        <v>155</v>
      </c>
      <c r="Y1813">
        <v>512800</v>
      </c>
      <c r="Z1813">
        <v>217200</v>
      </c>
      <c r="AA1813">
        <v>-0.364053577960054</v>
      </c>
      <c r="AB1813">
        <v>51.842019042643301</v>
      </c>
    </row>
    <row r="1814" spans="1:28">
      <c r="A1814">
        <v>7299</v>
      </c>
      <c r="B1814">
        <v>1995652</v>
      </c>
      <c r="C1814" t="s">
        <v>164</v>
      </c>
      <c r="D1814" t="s">
        <v>126</v>
      </c>
      <c r="E1814" t="s">
        <v>179</v>
      </c>
      <c r="F1814" t="s">
        <v>118</v>
      </c>
      <c r="G1814">
        <v>44510.545138888891</v>
      </c>
      <c r="H1814" t="s">
        <v>180</v>
      </c>
      <c r="I1814" t="s">
        <v>116</v>
      </c>
      <c r="J1814" t="s">
        <v>181</v>
      </c>
      <c r="K1814" t="s">
        <v>182</v>
      </c>
      <c r="L1814" t="s">
        <v>183</v>
      </c>
      <c r="M1814">
        <v>6.1000000000000004E-3</v>
      </c>
      <c r="N1814" t="s">
        <v>149</v>
      </c>
      <c r="O1814" t="b">
        <v>0</v>
      </c>
      <c r="P1814">
        <v>138261413</v>
      </c>
      <c r="Q1814" t="s">
        <v>150</v>
      </c>
      <c r="R1814">
        <v>1E-3</v>
      </c>
      <c r="S1814" t="s">
        <v>184</v>
      </c>
      <c r="T1814">
        <v>2021</v>
      </c>
      <c r="U1814" t="s">
        <v>151</v>
      </c>
      <c r="V1814" t="s">
        <v>185</v>
      </c>
      <c r="W1814" t="s">
        <v>186</v>
      </c>
      <c r="X1814" t="s">
        <v>155</v>
      </c>
      <c r="Y1814">
        <v>620600</v>
      </c>
      <c r="Z1814">
        <v>309500</v>
      </c>
      <c r="AA1814">
        <v>1.2588812496391699</v>
      </c>
      <c r="AB1814">
        <v>52.638374352215699</v>
      </c>
    </row>
    <row r="1815" spans="1:28">
      <c r="A1815">
        <v>7299</v>
      </c>
      <c r="B1815">
        <v>5340102</v>
      </c>
      <c r="C1815" t="s">
        <v>164</v>
      </c>
      <c r="D1815" t="s">
        <v>126</v>
      </c>
      <c r="E1815" t="s">
        <v>236</v>
      </c>
      <c r="F1815" t="s">
        <v>115</v>
      </c>
      <c r="G1815">
        <v>45048.512499999997</v>
      </c>
      <c r="H1815" t="s">
        <v>180</v>
      </c>
      <c r="I1815" t="s">
        <v>116</v>
      </c>
      <c r="J1815" t="s">
        <v>215</v>
      </c>
      <c r="K1815" t="s">
        <v>216</v>
      </c>
      <c r="L1815" t="s">
        <v>183</v>
      </c>
      <c r="M1815">
        <v>1.0999999999999999E-2</v>
      </c>
      <c r="N1815" t="s">
        <v>149</v>
      </c>
      <c r="O1815" t="b">
        <v>0</v>
      </c>
      <c r="P1815">
        <v>138261413</v>
      </c>
      <c r="Q1815" t="s">
        <v>150</v>
      </c>
      <c r="R1815">
        <v>1E-3</v>
      </c>
      <c r="S1815" t="s">
        <v>184</v>
      </c>
      <c r="T1815">
        <v>2023</v>
      </c>
      <c r="U1815" t="s">
        <v>151</v>
      </c>
      <c r="V1815" t="s">
        <v>217</v>
      </c>
      <c r="W1815" t="s">
        <v>218</v>
      </c>
      <c r="X1815" t="s">
        <v>155</v>
      </c>
      <c r="Y1815">
        <v>376325</v>
      </c>
      <c r="Z1815">
        <v>405313</v>
      </c>
      <c r="AA1815">
        <v>-2.35874412504654</v>
      </c>
      <c r="AB1815">
        <v>53.543918148915097</v>
      </c>
    </row>
    <row r="1816" spans="1:28">
      <c r="A1816">
        <v>7299</v>
      </c>
      <c r="B1816">
        <v>1913096</v>
      </c>
      <c r="C1816" t="s">
        <v>164</v>
      </c>
      <c r="D1816" t="s">
        <v>126</v>
      </c>
      <c r="E1816" t="s">
        <v>179</v>
      </c>
      <c r="F1816" t="s">
        <v>118</v>
      </c>
      <c r="G1816">
        <v>43367.601388888892</v>
      </c>
      <c r="H1816" t="s">
        <v>180</v>
      </c>
      <c r="I1816" t="s">
        <v>116</v>
      </c>
      <c r="J1816" t="s">
        <v>146</v>
      </c>
      <c r="K1816" t="s">
        <v>147</v>
      </c>
      <c r="L1816" t="s">
        <v>183</v>
      </c>
      <c r="M1816">
        <v>6.7000000000000004E-2</v>
      </c>
      <c r="N1816" t="s">
        <v>149</v>
      </c>
      <c r="O1816" t="b">
        <v>0</v>
      </c>
      <c r="P1816">
        <v>138261413</v>
      </c>
      <c r="Q1816" t="s">
        <v>150</v>
      </c>
      <c r="R1816">
        <v>1E-3</v>
      </c>
      <c r="S1816" t="s">
        <v>184</v>
      </c>
      <c r="T1816">
        <v>2018</v>
      </c>
      <c r="U1816" t="s">
        <v>151</v>
      </c>
      <c r="V1816" t="s">
        <v>204</v>
      </c>
      <c r="W1816" t="s">
        <v>154</v>
      </c>
      <c r="X1816" t="s">
        <v>155</v>
      </c>
      <c r="Y1816">
        <v>507500</v>
      </c>
      <c r="Z1816">
        <v>299100</v>
      </c>
      <c r="AA1816">
        <v>-0.41497245145673001</v>
      </c>
      <c r="AB1816">
        <v>52.579097446717</v>
      </c>
    </row>
    <row r="1817" spans="1:28">
      <c r="A1817">
        <v>7299</v>
      </c>
      <c r="B1817">
        <v>2006108</v>
      </c>
      <c r="C1817" t="s">
        <v>164</v>
      </c>
      <c r="D1817" t="s">
        <v>126</v>
      </c>
      <c r="E1817" t="s">
        <v>179</v>
      </c>
      <c r="F1817" t="s">
        <v>118</v>
      </c>
      <c r="G1817">
        <v>44650.563888888886</v>
      </c>
      <c r="H1817" t="s">
        <v>180</v>
      </c>
      <c r="I1817" t="s">
        <v>116</v>
      </c>
      <c r="J1817" t="s">
        <v>181</v>
      </c>
      <c r="K1817" t="s">
        <v>182</v>
      </c>
      <c r="L1817" t="s">
        <v>183</v>
      </c>
      <c r="M1817">
        <v>4.7000000000000002E-3</v>
      </c>
      <c r="N1817" t="s">
        <v>149</v>
      </c>
      <c r="O1817" t="b">
        <v>0</v>
      </c>
      <c r="P1817">
        <v>138261413</v>
      </c>
      <c r="Q1817" t="s">
        <v>150</v>
      </c>
      <c r="R1817">
        <v>1E-3</v>
      </c>
      <c r="S1817" t="s">
        <v>184</v>
      </c>
      <c r="T1817">
        <v>2022</v>
      </c>
      <c r="U1817" t="s">
        <v>151</v>
      </c>
      <c r="V1817" t="s">
        <v>185</v>
      </c>
      <c r="W1817" t="s">
        <v>186</v>
      </c>
      <c r="X1817" t="s">
        <v>155</v>
      </c>
      <c r="Y1817">
        <v>620600</v>
      </c>
      <c r="Z1817">
        <v>309500</v>
      </c>
      <c r="AA1817">
        <v>1.2588812496391699</v>
      </c>
      <c r="AB1817">
        <v>52.638374352215699</v>
      </c>
    </row>
    <row r="1818" spans="1:28">
      <c r="A1818">
        <v>7299</v>
      </c>
      <c r="B1818">
        <v>2047905</v>
      </c>
      <c r="C1818" t="s">
        <v>164</v>
      </c>
      <c r="D1818" t="s">
        <v>126</v>
      </c>
      <c r="E1818" t="s">
        <v>179</v>
      </c>
      <c r="F1818" t="s">
        <v>118</v>
      </c>
      <c r="G1818">
        <v>45188.47152777778</v>
      </c>
      <c r="H1818" t="s">
        <v>180</v>
      </c>
      <c r="I1818" t="s">
        <v>116</v>
      </c>
      <c r="J1818" t="s">
        <v>146</v>
      </c>
      <c r="K1818" t="s">
        <v>147</v>
      </c>
      <c r="L1818" t="s">
        <v>183</v>
      </c>
      <c r="M1818">
        <v>5.3E-3</v>
      </c>
      <c r="N1818" t="s">
        <v>149</v>
      </c>
      <c r="O1818" t="b">
        <v>0</v>
      </c>
      <c r="P1818">
        <v>138261413</v>
      </c>
      <c r="Q1818" t="s">
        <v>150</v>
      </c>
      <c r="R1818">
        <v>1E-3</v>
      </c>
      <c r="S1818" t="s">
        <v>184</v>
      </c>
      <c r="T1818">
        <v>2023</v>
      </c>
      <c r="U1818" t="s">
        <v>151</v>
      </c>
      <c r="V1818" t="s">
        <v>225</v>
      </c>
      <c r="W1818" t="s">
        <v>226</v>
      </c>
      <c r="X1818" t="s">
        <v>155</v>
      </c>
      <c r="Y1818">
        <v>500098</v>
      </c>
      <c r="Z1818">
        <v>402866</v>
      </c>
      <c r="AA1818">
        <v>-0.49196935841400102</v>
      </c>
      <c r="AB1818">
        <v>53.512954618294103</v>
      </c>
    </row>
    <row r="1819" spans="1:28">
      <c r="A1819">
        <v>7299</v>
      </c>
      <c r="B1819">
        <v>1800052</v>
      </c>
      <c r="C1819" t="s">
        <v>164</v>
      </c>
      <c r="D1819" t="s">
        <v>126</v>
      </c>
      <c r="E1819" t="s">
        <v>179</v>
      </c>
      <c r="F1819" t="s">
        <v>118</v>
      </c>
      <c r="G1819">
        <v>42166.475694444445</v>
      </c>
      <c r="H1819" t="s">
        <v>180</v>
      </c>
      <c r="I1819" t="s">
        <v>116</v>
      </c>
      <c r="J1819" t="s">
        <v>181</v>
      </c>
      <c r="K1819" t="s">
        <v>182</v>
      </c>
      <c r="L1819" t="s">
        <v>183</v>
      </c>
      <c r="M1819">
        <v>1.9E-2</v>
      </c>
      <c r="N1819" t="s">
        <v>149</v>
      </c>
      <c r="O1819" t="b">
        <v>0</v>
      </c>
      <c r="P1819">
        <v>138261413</v>
      </c>
      <c r="Q1819" t="s">
        <v>150</v>
      </c>
      <c r="R1819">
        <v>1E-3</v>
      </c>
      <c r="S1819" t="s">
        <v>184</v>
      </c>
      <c r="T1819">
        <v>2015</v>
      </c>
      <c r="U1819" t="s">
        <v>151</v>
      </c>
      <c r="V1819" t="s">
        <v>197</v>
      </c>
      <c r="W1819" t="s">
        <v>186</v>
      </c>
      <c r="X1819" t="s">
        <v>155</v>
      </c>
      <c r="Y1819">
        <v>624300</v>
      </c>
      <c r="Z1819">
        <v>306800</v>
      </c>
      <c r="AA1819">
        <v>1.3116346710660201</v>
      </c>
      <c r="AB1819">
        <v>52.6126273253455</v>
      </c>
    </row>
    <row r="1820" spans="1:28">
      <c r="A1820">
        <v>7299</v>
      </c>
      <c r="B1820">
        <v>4600097</v>
      </c>
      <c r="C1820" t="s">
        <v>164</v>
      </c>
      <c r="D1820" t="s">
        <v>126</v>
      </c>
      <c r="E1820" t="s">
        <v>179</v>
      </c>
      <c r="F1820" t="s">
        <v>118</v>
      </c>
      <c r="G1820">
        <v>41919.570833333331</v>
      </c>
      <c r="H1820" t="s">
        <v>191</v>
      </c>
      <c r="I1820" t="s">
        <v>119</v>
      </c>
      <c r="J1820" t="s">
        <v>192</v>
      </c>
      <c r="K1820" t="s">
        <v>193</v>
      </c>
      <c r="L1820" t="s">
        <v>183</v>
      </c>
      <c r="M1820">
        <v>6.0000000000000001E-3</v>
      </c>
      <c r="N1820" t="s">
        <v>149</v>
      </c>
      <c r="O1820" t="b">
        <v>0</v>
      </c>
      <c r="P1820">
        <v>138261413</v>
      </c>
      <c r="Q1820" t="s">
        <v>150</v>
      </c>
      <c r="R1820">
        <v>1E-3</v>
      </c>
      <c r="S1820" t="s">
        <v>184</v>
      </c>
      <c r="T1820">
        <v>2014</v>
      </c>
      <c r="U1820" t="s">
        <v>151</v>
      </c>
      <c r="V1820" t="s">
        <v>194</v>
      </c>
      <c r="W1820" t="s">
        <v>195</v>
      </c>
      <c r="X1820" t="s">
        <v>155</v>
      </c>
      <c r="Y1820">
        <v>357000</v>
      </c>
      <c r="Z1820">
        <v>237460</v>
      </c>
      <c r="AA1820">
        <v>-2.62823009845419</v>
      </c>
      <c r="AB1820">
        <v>52.033868710239098</v>
      </c>
    </row>
    <row r="1821" spans="1:28">
      <c r="A1821">
        <v>7299</v>
      </c>
      <c r="B1821">
        <v>1957854</v>
      </c>
      <c r="C1821" t="s">
        <v>164</v>
      </c>
      <c r="D1821" t="s">
        <v>126</v>
      </c>
      <c r="E1821" t="s">
        <v>179</v>
      </c>
      <c r="F1821" t="s">
        <v>118</v>
      </c>
      <c r="G1821">
        <v>43874.618750000001</v>
      </c>
      <c r="H1821" t="s">
        <v>180</v>
      </c>
      <c r="I1821" t="s">
        <v>116</v>
      </c>
      <c r="J1821" t="s">
        <v>199</v>
      </c>
      <c r="K1821" t="s">
        <v>200</v>
      </c>
      <c r="L1821" t="s">
        <v>183</v>
      </c>
      <c r="M1821">
        <v>1.9E-2</v>
      </c>
      <c r="N1821" t="s">
        <v>149</v>
      </c>
      <c r="O1821" t="b">
        <v>0</v>
      </c>
      <c r="P1821">
        <v>138261413</v>
      </c>
      <c r="Q1821" t="s">
        <v>150</v>
      </c>
      <c r="R1821">
        <v>1E-3</v>
      </c>
      <c r="S1821" t="s">
        <v>184</v>
      </c>
      <c r="T1821">
        <v>2020</v>
      </c>
      <c r="U1821" t="s">
        <v>151</v>
      </c>
      <c r="V1821" t="s">
        <v>207</v>
      </c>
      <c r="W1821" t="s">
        <v>208</v>
      </c>
      <c r="X1821" t="s">
        <v>155</v>
      </c>
      <c r="Y1821">
        <v>515935</v>
      </c>
      <c r="Z1821">
        <v>253417</v>
      </c>
      <c r="AA1821">
        <v>-0.30632621725807402</v>
      </c>
      <c r="AB1821">
        <v>52.1668520239771</v>
      </c>
    </row>
    <row r="1822" spans="1:28">
      <c r="A1822">
        <v>7299</v>
      </c>
      <c r="B1822">
        <v>2021200</v>
      </c>
      <c r="C1822" t="s">
        <v>164</v>
      </c>
      <c r="D1822" t="s">
        <v>126</v>
      </c>
      <c r="E1822" t="s">
        <v>179</v>
      </c>
      <c r="F1822" t="s">
        <v>118</v>
      </c>
      <c r="G1822">
        <v>44840.382638888892</v>
      </c>
      <c r="H1822" t="s">
        <v>180</v>
      </c>
      <c r="I1822" t="s">
        <v>116</v>
      </c>
      <c r="J1822" t="s">
        <v>199</v>
      </c>
      <c r="K1822" t="s">
        <v>200</v>
      </c>
      <c r="L1822" t="s">
        <v>183</v>
      </c>
      <c r="M1822">
        <v>5.0999999999999997E-2</v>
      </c>
      <c r="N1822" t="s">
        <v>149</v>
      </c>
      <c r="O1822" t="b">
        <v>0</v>
      </c>
      <c r="P1822">
        <v>138261413</v>
      </c>
      <c r="Q1822" t="s">
        <v>150</v>
      </c>
      <c r="R1822">
        <v>1E-3</v>
      </c>
      <c r="S1822" t="s">
        <v>184</v>
      </c>
      <c r="T1822">
        <v>2022</v>
      </c>
      <c r="U1822" t="s">
        <v>151</v>
      </c>
      <c r="V1822" t="s">
        <v>207</v>
      </c>
      <c r="W1822" t="s">
        <v>208</v>
      </c>
      <c r="X1822" t="s">
        <v>155</v>
      </c>
      <c r="Y1822">
        <v>515935</v>
      </c>
      <c r="Z1822">
        <v>253417</v>
      </c>
      <c r="AA1822">
        <v>-0.30632621725807402</v>
      </c>
      <c r="AB1822">
        <v>52.1668520239771</v>
      </c>
    </row>
    <row r="1823" spans="1:28">
      <c r="A1823">
        <v>7299</v>
      </c>
      <c r="B1823">
        <v>2011207</v>
      </c>
      <c r="C1823" t="s">
        <v>164</v>
      </c>
      <c r="D1823" t="s">
        <v>126</v>
      </c>
      <c r="E1823" t="s">
        <v>179</v>
      </c>
      <c r="F1823" t="s">
        <v>118</v>
      </c>
      <c r="G1823">
        <v>44719.566666666666</v>
      </c>
      <c r="H1823" t="s">
        <v>180</v>
      </c>
      <c r="I1823" t="s">
        <v>116</v>
      </c>
      <c r="J1823" t="s">
        <v>199</v>
      </c>
      <c r="K1823" t="s">
        <v>200</v>
      </c>
      <c r="L1823" t="s">
        <v>183</v>
      </c>
      <c r="M1823">
        <v>3.4000000000000002E-2</v>
      </c>
      <c r="N1823" t="s">
        <v>149</v>
      </c>
      <c r="O1823" t="b">
        <v>0</v>
      </c>
      <c r="P1823">
        <v>138261413</v>
      </c>
      <c r="Q1823" t="s">
        <v>150</v>
      </c>
      <c r="R1823">
        <v>1E-3</v>
      </c>
      <c r="S1823" t="s">
        <v>184</v>
      </c>
      <c r="T1823">
        <v>2022</v>
      </c>
      <c r="U1823" t="s">
        <v>151</v>
      </c>
      <c r="V1823" t="s">
        <v>207</v>
      </c>
      <c r="W1823" t="s">
        <v>208</v>
      </c>
      <c r="X1823" t="s">
        <v>155</v>
      </c>
      <c r="Y1823">
        <v>515935</v>
      </c>
      <c r="Z1823">
        <v>253417</v>
      </c>
      <c r="AA1823">
        <v>-0.30632621725807402</v>
      </c>
      <c r="AB1823">
        <v>52.1668520239771</v>
      </c>
    </row>
    <row r="1824" spans="1:28">
      <c r="A1824">
        <v>7299</v>
      </c>
      <c r="B1824">
        <v>1982202</v>
      </c>
      <c r="C1824" t="s">
        <v>164</v>
      </c>
      <c r="D1824" t="s">
        <v>126</v>
      </c>
      <c r="E1824" t="s">
        <v>179</v>
      </c>
      <c r="F1824" t="s">
        <v>118</v>
      </c>
      <c r="G1824">
        <v>44333.393750000003</v>
      </c>
      <c r="H1824" t="s">
        <v>180</v>
      </c>
      <c r="I1824" t="s">
        <v>116</v>
      </c>
      <c r="J1824" t="s">
        <v>181</v>
      </c>
      <c r="K1824" t="s">
        <v>182</v>
      </c>
      <c r="L1824" t="s">
        <v>183</v>
      </c>
      <c r="M1824">
        <v>1.0999999999999999E-2</v>
      </c>
      <c r="N1824" t="s">
        <v>149</v>
      </c>
      <c r="O1824" t="b">
        <v>0</v>
      </c>
      <c r="P1824">
        <v>138261413</v>
      </c>
      <c r="Q1824" t="s">
        <v>150</v>
      </c>
      <c r="R1824">
        <v>1E-3</v>
      </c>
      <c r="S1824" t="s">
        <v>184</v>
      </c>
      <c r="T1824">
        <v>2021</v>
      </c>
      <c r="U1824" t="s">
        <v>151</v>
      </c>
      <c r="V1824" t="s">
        <v>188</v>
      </c>
      <c r="W1824" t="s">
        <v>189</v>
      </c>
      <c r="X1824" t="s">
        <v>155</v>
      </c>
      <c r="Y1824">
        <v>636400</v>
      </c>
      <c r="Z1824">
        <v>291600</v>
      </c>
      <c r="AA1824">
        <v>1.4791973795069699</v>
      </c>
      <c r="AB1824">
        <v>52.471107816141703</v>
      </c>
    </row>
    <row r="1825" spans="1:28">
      <c r="A1825">
        <v>7299</v>
      </c>
      <c r="B1825">
        <v>3473659</v>
      </c>
      <c r="C1825" t="s">
        <v>164</v>
      </c>
      <c r="D1825" t="s">
        <v>126</v>
      </c>
      <c r="E1825" t="s">
        <v>236</v>
      </c>
      <c r="F1825" t="s">
        <v>115</v>
      </c>
      <c r="G1825">
        <v>44973.529861111114</v>
      </c>
      <c r="H1825" t="s">
        <v>180</v>
      </c>
      <c r="I1825" t="s">
        <v>116</v>
      </c>
      <c r="J1825" t="s">
        <v>251</v>
      </c>
      <c r="K1825" t="s">
        <v>252</v>
      </c>
      <c r="L1825" t="s">
        <v>183</v>
      </c>
      <c r="M1825">
        <v>5.1000000000000004E-3</v>
      </c>
      <c r="N1825" t="s">
        <v>149</v>
      </c>
      <c r="O1825" t="b">
        <v>0</v>
      </c>
      <c r="P1825">
        <v>138261413</v>
      </c>
      <c r="Q1825" t="s">
        <v>150</v>
      </c>
      <c r="R1825">
        <v>1E-3</v>
      </c>
      <c r="S1825" t="s">
        <v>184</v>
      </c>
      <c r="T1825">
        <v>2023</v>
      </c>
      <c r="U1825" t="s">
        <v>151</v>
      </c>
      <c r="V1825" t="s">
        <v>324</v>
      </c>
      <c r="W1825" t="s">
        <v>309</v>
      </c>
      <c r="X1825" t="s">
        <v>155</v>
      </c>
      <c r="Y1825">
        <v>337809</v>
      </c>
      <c r="Z1825">
        <v>155741</v>
      </c>
      <c r="AA1825">
        <v>-2.8933761587814502</v>
      </c>
      <c r="AB1825">
        <v>51.297382868079701</v>
      </c>
    </row>
    <row r="1826" spans="1:28">
      <c r="A1826">
        <v>7299</v>
      </c>
      <c r="B1826">
        <v>1474536</v>
      </c>
      <c r="C1826" t="s">
        <v>164</v>
      </c>
      <c r="D1826" t="s">
        <v>126</v>
      </c>
      <c r="E1826" t="s">
        <v>205</v>
      </c>
      <c r="F1826" t="s">
        <v>112</v>
      </c>
      <c r="G1826">
        <v>43399.604861111111</v>
      </c>
      <c r="H1826" t="s">
        <v>191</v>
      </c>
      <c r="I1826" t="s">
        <v>119</v>
      </c>
      <c r="J1826" t="s">
        <v>228</v>
      </c>
      <c r="K1826" t="s">
        <v>229</v>
      </c>
      <c r="L1826" t="s">
        <v>183</v>
      </c>
      <c r="M1826">
        <v>0.35</v>
      </c>
      <c r="N1826" t="s">
        <v>149</v>
      </c>
      <c r="O1826" t="b">
        <v>0</v>
      </c>
      <c r="P1826">
        <v>138261413</v>
      </c>
      <c r="Q1826" t="s">
        <v>150</v>
      </c>
      <c r="R1826">
        <v>1E-3</v>
      </c>
      <c r="S1826" t="s">
        <v>184</v>
      </c>
      <c r="T1826">
        <v>2018</v>
      </c>
      <c r="U1826" t="s">
        <v>151</v>
      </c>
      <c r="V1826" t="s">
        <v>326</v>
      </c>
      <c r="W1826" t="s">
        <v>231</v>
      </c>
      <c r="X1826" t="s">
        <v>155</v>
      </c>
      <c r="Y1826">
        <v>514700</v>
      </c>
      <c r="Z1826">
        <v>129600</v>
      </c>
      <c r="AA1826">
        <v>-0.36485572315468501</v>
      </c>
      <c r="AB1826">
        <v>51.054299651710501</v>
      </c>
    </row>
    <row r="1827" spans="1:28">
      <c r="A1827">
        <v>7299</v>
      </c>
      <c r="B1827">
        <v>1951796</v>
      </c>
      <c r="C1827" t="s">
        <v>164</v>
      </c>
      <c r="D1827" t="s">
        <v>126</v>
      </c>
      <c r="E1827" t="s">
        <v>205</v>
      </c>
      <c r="F1827" t="s">
        <v>112</v>
      </c>
      <c r="G1827">
        <v>43797.494444444441</v>
      </c>
      <c r="H1827" t="s">
        <v>180</v>
      </c>
      <c r="I1827" t="s">
        <v>116</v>
      </c>
      <c r="J1827" t="s">
        <v>181</v>
      </c>
      <c r="K1827" t="s">
        <v>182</v>
      </c>
      <c r="L1827" t="s">
        <v>183</v>
      </c>
      <c r="M1827">
        <v>2.3E-3</v>
      </c>
      <c r="N1827" t="s">
        <v>149</v>
      </c>
      <c r="O1827" t="b">
        <v>0</v>
      </c>
      <c r="P1827">
        <v>138261413</v>
      </c>
      <c r="Q1827" t="s">
        <v>150</v>
      </c>
      <c r="R1827">
        <v>1E-3</v>
      </c>
      <c r="S1827" t="s">
        <v>184</v>
      </c>
      <c r="T1827">
        <v>2019</v>
      </c>
      <c r="U1827" t="s">
        <v>151</v>
      </c>
      <c r="V1827" t="s">
        <v>380</v>
      </c>
      <c r="W1827" t="s">
        <v>381</v>
      </c>
      <c r="X1827" t="s">
        <v>155</v>
      </c>
      <c r="Y1827">
        <v>594200</v>
      </c>
      <c r="Z1827">
        <v>339700</v>
      </c>
      <c r="AA1827">
        <v>0.88717930320210003</v>
      </c>
      <c r="AB1827">
        <v>52.919597117908303</v>
      </c>
    </row>
    <row r="1828" spans="1:28">
      <c r="A1828">
        <v>7299</v>
      </c>
      <c r="B1828">
        <v>1902324</v>
      </c>
      <c r="C1828" t="s">
        <v>164</v>
      </c>
      <c r="D1828" t="s">
        <v>126</v>
      </c>
      <c r="E1828" t="s">
        <v>179</v>
      </c>
      <c r="F1828" t="s">
        <v>118</v>
      </c>
      <c r="G1828">
        <v>43243.585416666669</v>
      </c>
      <c r="H1828" t="s">
        <v>180</v>
      </c>
      <c r="I1828" t="s">
        <v>116</v>
      </c>
      <c r="J1828" t="s">
        <v>199</v>
      </c>
      <c r="K1828" t="s">
        <v>200</v>
      </c>
      <c r="L1828" t="s">
        <v>183</v>
      </c>
      <c r="M1828">
        <v>0.02</v>
      </c>
      <c r="N1828" t="s">
        <v>149</v>
      </c>
      <c r="O1828" t="b">
        <v>0</v>
      </c>
      <c r="P1828">
        <v>138261413</v>
      </c>
      <c r="Q1828" t="s">
        <v>150</v>
      </c>
      <c r="R1828">
        <v>1E-3</v>
      </c>
      <c r="S1828" t="s">
        <v>184</v>
      </c>
      <c r="T1828">
        <v>2018</v>
      </c>
      <c r="U1828" t="s">
        <v>151</v>
      </c>
      <c r="V1828" t="s">
        <v>207</v>
      </c>
      <c r="W1828" t="s">
        <v>208</v>
      </c>
      <c r="X1828" t="s">
        <v>155</v>
      </c>
      <c r="Y1828">
        <v>515935</v>
      </c>
      <c r="Z1828">
        <v>253417</v>
      </c>
      <c r="AA1828">
        <v>-0.30632621725807402</v>
      </c>
      <c r="AB1828">
        <v>52.1668520239771</v>
      </c>
    </row>
    <row r="1829" spans="1:28">
      <c r="A1829">
        <v>7299</v>
      </c>
      <c r="B1829">
        <v>1909449</v>
      </c>
      <c r="C1829" t="s">
        <v>164</v>
      </c>
      <c r="D1829" t="s">
        <v>126</v>
      </c>
      <c r="E1829" t="s">
        <v>179</v>
      </c>
      <c r="F1829" t="s">
        <v>118</v>
      </c>
      <c r="G1829">
        <v>43314.517361111109</v>
      </c>
      <c r="H1829" t="s">
        <v>180</v>
      </c>
      <c r="I1829" t="s">
        <v>116</v>
      </c>
      <c r="J1829" t="s">
        <v>199</v>
      </c>
      <c r="K1829" t="s">
        <v>200</v>
      </c>
      <c r="L1829" t="s">
        <v>183</v>
      </c>
      <c r="M1829">
        <v>6.0999999999999999E-2</v>
      </c>
      <c r="N1829" t="s">
        <v>149</v>
      </c>
      <c r="O1829" t="b">
        <v>0</v>
      </c>
      <c r="P1829">
        <v>138261413</v>
      </c>
      <c r="Q1829" t="s">
        <v>150</v>
      </c>
      <c r="R1829">
        <v>1E-3</v>
      </c>
      <c r="S1829" t="s">
        <v>184</v>
      </c>
      <c r="T1829">
        <v>2018</v>
      </c>
      <c r="U1829" t="s">
        <v>151</v>
      </c>
      <c r="V1829" t="s">
        <v>201</v>
      </c>
      <c r="W1829" t="s">
        <v>202</v>
      </c>
      <c r="X1829" t="s">
        <v>155</v>
      </c>
      <c r="Y1829">
        <v>516100</v>
      </c>
      <c r="Z1829">
        <v>253300</v>
      </c>
      <c r="AA1829">
        <v>-0.30395486908298303</v>
      </c>
      <c r="AB1829">
        <v>52.1657659569386</v>
      </c>
    </row>
    <row r="1830" spans="1:28">
      <c r="A1830">
        <v>7299</v>
      </c>
      <c r="B1830">
        <v>1818770</v>
      </c>
      <c r="C1830" t="s">
        <v>164</v>
      </c>
      <c r="D1830" t="s">
        <v>126</v>
      </c>
      <c r="E1830" t="s">
        <v>179</v>
      </c>
      <c r="F1830" t="s">
        <v>118</v>
      </c>
      <c r="G1830">
        <v>42345.649305555555</v>
      </c>
      <c r="H1830" t="s">
        <v>180</v>
      </c>
      <c r="I1830" t="s">
        <v>116</v>
      </c>
      <c r="J1830" t="s">
        <v>181</v>
      </c>
      <c r="K1830" t="s">
        <v>182</v>
      </c>
      <c r="L1830" t="s">
        <v>183</v>
      </c>
      <c r="M1830">
        <v>1.2E-2</v>
      </c>
      <c r="N1830" t="s">
        <v>149</v>
      </c>
      <c r="O1830" t="b">
        <v>0</v>
      </c>
      <c r="P1830">
        <v>138261413</v>
      </c>
      <c r="Q1830" t="s">
        <v>150</v>
      </c>
      <c r="R1830">
        <v>1E-3</v>
      </c>
      <c r="S1830" t="s">
        <v>184</v>
      </c>
      <c r="T1830">
        <v>2015</v>
      </c>
      <c r="U1830" t="s">
        <v>151</v>
      </c>
      <c r="V1830" t="s">
        <v>197</v>
      </c>
      <c r="W1830" t="s">
        <v>186</v>
      </c>
      <c r="X1830" t="s">
        <v>155</v>
      </c>
      <c r="Y1830">
        <v>624300</v>
      </c>
      <c r="Z1830">
        <v>306800</v>
      </c>
      <c r="AA1830">
        <v>1.3116346710660201</v>
      </c>
      <c r="AB1830">
        <v>52.6126273253455</v>
      </c>
    </row>
    <row r="1831" spans="1:28">
      <c r="A1831">
        <v>7299</v>
      </c>
      <c r="B1831">
        <v>1831926</v>
      </c>
      <c r="C1831" t="s">
        <v>164</v>
      </c>
      <c r="D1831" t="s">
        <v>126</v>
      </c>
      <c r="E1831" t="s">
        <v>179</v>
      </c>
      <c r="F1831" t="s">
        <v>118</v>
      </c>
      <c r="G1831">
        <v>42496.40347222222</v>
      </c>
      <c r="H1831" t="s">
        <v>180</v>
      </c>
      <c r="I1831" t="s">
        <v>116</v>
      </c>
      <c r="J1831" t="s">
        <v>146</v>
      </c>
      <c r="K1831" t="s">
        <v>147</v>
      </c>
      <c r="L1831" t="s">
        <v>183</v>
      </c>
      <c r="M1831">
        <v>3.5999999999999997E-2</v>
      </c>
      <c r="N1831" t="s">
        <v>149</v>
      </c>
      <c r="O1831" t="b">
        <v>0</v>
      </c>
      <c r="P1831">
        <v>138261413</v>
      </c>
      <c r="Q1831" t="s">
        <v>150</v>
      </c>
      <c r="R1831">
        <v>1E-3</v>
      </c>
      <c r="S1831" t="s">
        <v>184</v>
      </c>
      <c r="T1831">
        <v>2016</v>
      </c>
      <c r="U1831" t="s">
        <v>151</v>
      </c>
      <c r="V1831" t="s">
        <v>204</v>
      </c>
      <c r="W1831" t="s">
        <v>154</v>
      </c>
      <c r="X1831" t="s">
        <v>155</v>
      </c>
      <c r="Y1831">
        <v>507500</v>
      </c>
      <c r="Z1831">
        <v>299100</v>
      </c>
      <c r="AA1831">
        <v>-0.41497245145673001</v>
      </c>
      <c r="AB1831">
        <v>52.579097446717</v>
      </c>
    </row>
    <row r="1832" spans="1:28">
      <c r="A1832">
        <v>7299</v>
      </c>
      <c r="B1832">
        <v>4788994</v>
      </c>
      <c r="C1832" t="s">
        <v>164</v>
      </c>
      <c r="D1832" t="s">
        <v>126</v>
      </c>
      <c r="E1832" t="s">
        <v>179</v>
      </c>
      <c r="F1832" t="s">
        <v>118</v>
      </c>
      <c r="G1832">
        <v>44579.481249999997</v>
      </c>
      <c r="H1832" t="s">
        <v>191</v>
      </c>
      <c r="I1832" t="s">
        <v>119</v>
      </c>
      <c r="J1832" t="s">
        <v>192</v>
      </c>
      <c r="K1832" t="s">
        <v>193</v>
      </c>
      <c r="L1832" t="s">
        <v>183</v>
      </c>
      <c r="M1832">
        <v>8.0000000000000004E-4</v>
      </c>
      <c r="N1832" t="s">
        <v>149</v>
      </c>
      <c r="O1832" t="b">
        <v>0</v>
      </c>
      <c r="P1832">
        <v>138261413</v>
      </c>
      <c r="Q1832" t="s">
        <v>150</v>
      </c>
      <c r="R1832">
        <v>1E-3</v>
      </c>
      <c r="S1832" t="s">
        <v>184</v>
      </c>
      <c r="T1832">
        <v>2022</v>
      </c>
      <c r="U1832" t="s">
        <v>151</v>
      </c>
      <c r="V1832" t="s">
        <v>194</v>
      </c>
      <c r="W1832" t="s">
        <v>195</v>
      </c>
      <c r="X1832" t="s">
        <v>155</v>
      </c>
      <c r="Y1832">
        <v>357000</v>
      </c>
      <c r="Z1832">
        <v>237460</v>
      </c>
      <c r="AA1832">
        <v>-2.62823009845419</v>
      </c>
      <c r="AB1832">
        <v>52.033868710239098</v>
      </c>
    </row>
    <row r="1833" spans="1:28">
      <c r="A1833">
        <v>7299</v>
      </c>
      <c r="B1833">
        <v>1796058</v>
      </c>
      <c r="C1833" t="s">
        <v>164</v>
      </c>
      <c r="D1833" t="s">
        <v>126</v>
      </c>
      <c r="E1833" t="s">
        <v>205</v>
      </c>
      <c r="F1833" t="s">
        <v>112</v>
      </c>
      <c r="G1833">
        <v>42130.481249999997</v>
      </c>
      <c r="H1833" t="s">
        <v>180</v>
      </c>
      <c r="I1833" t="s">
        <v>116</v>
      </c>
      <c r="J1833" t="s">
        <v>181</v>
      </c>
      <c r="K1833" t="s">
        <v>182</v>
      </c>
      <c r="L1833" t="s">
        <v>183</v>
      </c>
      <c r="M1833">
        <v>1.4E-2</v>
      </c>
      <c r="N1833" t="s">
        <v>149</v>
      </c>
      <c r="O1833" t="b">
        <v>0</v>
      </c>
      <c r="P1833">
        <v>138261413</v>
      </c>
      <c r="Q1833" t="s">
        <v>150</v>
      </c>
      <c r="R1833">
        <v>1E-3</v>
      </c>
      <c r="S1833" t="s">
        <v>184</v>
      </c>
      <c r="T1833">
        <v>2015</v>
      </c>
      <c r="U1833" t="s">
        <v>151</v>
      </c>
      <c r="V1833" t="s">
        <v>188</v>
      </c>
      <c r="W1833" t="s">
        <v>189</v>
      </c>
      <c r="X1833" t="s">
        <v>155</v>
      </c>
      <c r="Y1833">
        <v>636400</v>
      </c>
      <c r="Z1833">
        <v>291600</v>
      </c>
      <c r="AA1833">
        <v>1.4791973795069699</v>
      </c>
      <c r="AB1833">
        <v>52.471107816141703</v>
      </c>
    </row>
    <row r="1834" spans="1:28">
      <c r="A1834">
        <v>7299</v>
      </c>
      <c r="B1834">
        <v>1842562</v>
      </c>
      <c r="C1834" t="s">
        <v>164</v>
      </c>
      <c r="D1834" t="s">
        <v>126</v>
      </c>
      <c r="E1834" t="s">
        <v>179</v>
      </c>
      <c r="F1834" t="s">
        <v>118</v>
      </c>
      <c r="G1834">
        <v>42604.565972222219</v>
      </c>
      <c r="H1834" t="s">
        <v>180</v>
      </c>
      <c r="I1834" t="s">
        <v>116</v>
      </c>
      <c r="J1834" t="s">
        <v>146</v>
      </c>
      <c r="K1834" t="s">
        <v>147</v>
      </c>
      <c r="L1834" t="s">
        <v>183</v>
      </c>
      <c r="M1834">
        <v>1.0999999999999999E-2</v>
      </c>
      <c r="N1834" t="s">
        <v>149</v>
      </c>
      <c r="O1834" t="b">
        <v>0</v>
      </c>
      <c r="P1834">
        <v>138261413</v>
      </c>
      <c r="Q1834" t="s">
        <v>150</v>
      </c>
      <c r="R1834">
        <v>1E-3</v>
      </c>
      <c r="S1834" t="s">
        <v>184</v>
      </c>
      <c r="T1834">
        <v>2016</v>
      </c>
      <c r="U1834" t="s">
        <v>151</v>
      </c>
      <c r="V1834" t="s">
        <v>225</v>
      </c>
      <c r="W1834" t="s">
        <v>226</v>
      </c>
      <c r="X1834" t="s">
        <v>155</v>
      </c>
      <c r="Y1834">
        <v>500098</v>
      </c>
      <c r="Z1834">
        <v>402866</v>
      </c>
      <c r="AA1834">
        <v>-0.49196935841400102</v>
      </c>
      <c r="AB1834">
        <v>53.512954618294103</v>
      </c>
    </row>
    <row r="1835" spans="1:28">
      <c r="A1835">
        <v>7299</v>
      </c>
      <c r="B1835">
        <v>1805801</v>
      </c>
      <c r="C1835" t="s">
        <v>164</v>
      </c>
      <c r="D1835" t="s">
        <v>126</v>
      </c>
      <c r="E1835" t="s">
        <v>179</v>
      </c>
      <c r="F1835" t="s">
        <v>118</v>
      </c>
      <c r="G1835">
        <v>42226.385416666664</v>
      </c>
      <c r="H1835" t="s">
        <v>180</v>
      </c>
      <c r="I1835" t="s">
        <v>116</v>
      </c>
      <c r="J1835" t="s">
        <v>181</v>
      </c>
      <c r="K1835" t="s">
        <v>182</v>
      </c>
      <c r="L1835" t="s">
        <v>183</v>
      </c>
      <c r="M1835">
        <v>1.4E-2</v>
      </c>
      <c r="N1835" t="s">
        <v>149</v>
      </c>
      <c r="O1835" t="b">
        <v>0</v>
      </c>
      <c r="P1835">
        <v>138261413</v>
      </c>
      <c r="Q1835" t="s">
        <v>150</v>
      </c>
      <c r="R1835">
        <v>1E-3</v>
      </c>
      <c r="S1835" t="s">
        <v>184</v>
      </c>
      <c r="T1835">
        <v>2015</v>
      </c>
      <c r="U1835" t="s">
        <v>151</v>
      </c>
      <c r="V1835" t="s">
        <v>188</v>
      </c>
      <c r="W1835" t="s">
        <v>189</v>
      </c>
      <c r="X1835" t="s">
        <v>155</v>
      </c>
      <c r="Y1835">
        <v>636400</v>
      </c>
      <c r="Z1835">
        <v>291600</v>
      </c>
      <c r="AA1835">
        <v>1.4791973795069699</v>
      </c>
      <c r="AB1835">
        <v>52.471107816141703</v>
      </c>
    </row>
    <row r="1836" spans="1:28">
      <c r="A1836">
        <v>7299</v>
      </c>
      <c r="B1836">
        <v>4656958</v>
      </c>
      <c r="C1836" t="s">
        <v>164</v>
      </c>
      <c r="D1836" t="s">
        <v>126</v>
      </c>
      <c r="E1836" t="s">
        <v>179</v>
      </c>
      <c r="F1836" t="s">
        <v>118</v>
      </c>
      <c r="G1836">
        <v>42594.646527777775</v>
      </c>
      <c r="H1836" t="s">
        <v>191</v>
      </c>
      <c r="I1836" t="s">
        <v>119</v>
      </c>
      <c r="J1836" t="s">
        <v>192</v>
      </c>
      <c r="K1836" t="s">
        <v>193</v>
      </c>
      <c r="L1836" t="s">
        <v>183</v>
      </c>
      <c r="M1836">
        <v>4.4000000000000003E-3</v>
      </c>
      <c r="N1836" t="s">
        <v>149</v>
      </c>
      <c r="O1836" t="b">
        <v>0</v>
      </c>
      <c r="P1836">
        <v>138261413</v>
      </c>
      <c r="Q1836" t="s">
        <v>150</v>
      </c>
      <c r="R1836">
        <v>1E-3</v>
      </c>
      <c r="S1836" t="s">
        <v>184</v>
      </c>
      <c r="T1836">
        <v>2016</v>
      </c>
      <c r="U1836" t="s">
        <v>151</v>
      </c>
      <c r="V1836" t="s">
        <v>194</v>
      </c>
      <c r="W1836" t="s">
        <v>195</v>
      </c>
      <c r="X1836" t="s">
        <v>155</v>
      </c>
      <c r="Y1836">
        <v>357000</v>
      </c>
      <c r="Z1836">
        <v>237460</v>
      </c>
      <c r="AA1836">
        <v>-2.62823009845419</v>
      </c>
      <c r="AB1836">
        <v>52.033868710239098</v>
      </c>
    </row>
    <row r="1837" spans="1:28">
      <c r="A1837">
        <v>7299</v>
      </c>
      <c r="B1837">
        <v>1815482</v>
      </c>
      <c r="C1837" t="s">
        <v>164</v>
      </c>
      <c r="D1837" t="s">
        <v>126</v>
      </c>
      <c r="E1837" t="s">
        <v>179</v>
      </c>
      <c r="F1837" t="s">
        <v>118</v>
      </c>
      <c r="G1837">
        <v>42324.52847222222</v>
      </c>
      <c r="H1837" t="s">
        <v>180</v>
      </c>
      <c r="I1837" t="s">
        <v>116</v>
      </c>
      <c r="J1837" t="s">
        <v>181</v>
      </c>
      <c r="K1837" t="s">
        <v>182</v>
      </c>
      <c r="L1837" t="s">
        <v>183</v>
      </c>
      <c r="M1837">
        <v>1.7999999999999999E-2</v>
      </c>
      <c r="N1837" t="s">
        <v>149</v>
      </c>
      <c r="O1837" t="b">
        <v>0</v>
      </c>
      <c r="P1837">
        <v>138261413</v>
      </c>
      <c r="Q1837" t="s">
        <v>150</v>
      </c>
      <c r="R1837">
        <v>1E-3</v>
      </c>
      <c r="S1837" t="s">
        <v>184</v>
      </c>
      <c r="T1837">
        <v>2015</v>
      </c>
      <c r="U1837" t="s">
        <v>151</v>
      </c>
      <c r="V1837" t="s">
        <v>197</v>
      </c>
      <c r="W1837" t="s">
        <v>186</v>
      </c>
      <c r="X1837" t="s">
        <v>155</v>
      </c>
      <c r="Y1837">
        <v>624300</v>
      </c>
      <c r="Z1837">
        <v>306800</v>
      </c>
      <c r="AA1837">
        <v>1.3116346710660201</v>
      </c>
      <c r="AB1837">
        <v>52.6126273253455</v>
      </c>
    </row>
    <row r="1838" spans="1:28">
      <c r="A1838">
        <v>7299</v>
      </c>
      <c r="B1838">
        <v>1924240</v>
      </c>
      <c r="C1838" t="s">
        <v>164</v>
      </c>
      <c r="D1838" t="s">
        <v>126</v>
      </c>
      <c r="E1838" t="s">
        <v>179</v>
      </c>
      <c r="F1838" t="s">
        <v>118</v>
      </c>
      <c r="G1838">
        <v>43493.564583333333</v>
      </c>
      <c r="H1838" t="s">
        <v>180</v>
      </c>
      <c r="I1838" t="s">
        <v>116</v>
      </c>
      <c r="J1838" t="s">
        <v>146</v>
      </c>
      <c r="K1838" t="s">
        <v>147</v>
      </c>
      <c r="L1838" t="s">
        <v>183</v>
      </c>
      <c r="M1838">
        <v>9.2999999999999999E-2</v>
      </c>
      <c r="N1838" t="s">
        <v>149</v>
      </c>
      <c r="O1838" t="b">
        <v>0</v>
      </c>
      <c r="P1838">
        <v>138261413</v>
      </c>
      <c r="Q1838" t="s">
        <v>150</v>
      </c>
      <c r="R1838">
        <v>1E-3</v>
      </c>
      <c r="S1838" t="s">
        <v>184</v>
      </c>
      <c r="T1838">
        <v>2019</v>
      </c>
      <c r="U1838" t="s">
        <v>151</v>
      </c>
      <c r="V1838" t="s">
        <v>204</v>
      </c>
      <c r="W1838" t="s">
        <v>154</v>
      </c>
      <c r="X1838" t="s">
        <v>155</v>
      </c>
      <c r="Y1838">
        <v>507500</v>
      </c>
      <c r="Z1838">
        <v>299100</v>
      </c>
      <c r="AA1838">
        <v>-0.41497245145673001</v>
      </c>
      <c r="AB1838">
        <v>52.579097446717</v>
      </c>
    </row>
    <row r="1839" spans="1:28">
      <c r="A1839">
        <v>7299</v>
      </c>
      <c r="B1839">
        <v>1943941</v>
      </c>
      <c r="C1839" t="s">
        <v>164</v>
      </c>
      <c r="D1839" t="s">
        <v>126</v>
      </c>
      <c r="E1839" t="s">
        <v>179</v>
      </c>
      <c r="F1839" t="s">
        <v>118</v>
      </c>
      <c r="G1839">
        <v>43719.605555555558</v>
      </c>
      <c r="H1839" t="s">
        <v>180</v>
      </c>
      <c r="I1839" t="s">
        <v>116</v>
      </c>
      <c r="J1839" t="s">
        <v>181</v>
      </c>
      <c r="K1839" t="s">
        <v>182</v>
      </c>
      <c r="L1839" t="s">
        <v>183</v>
      </c>
      <c r="M1839">
        <v>1.0999999999999999E-2</v>
      </c>
      <c r="N1839" t="s">
        <v>149</v>
      </c>
      <c r="O1839" t="b">
        <v>0</v>
      </c>
      <c r="P1839">
        <v>138261413</v>
      </c>
      <c r="Q1839" t="s">
        <v>150</v>
      </c>
      <c r="R1839">
        <v>1E-3</v>
      </c>
      <c r="S1839" t="s">
        <v>184</v>
      </c>
      <c r="T1839">
        <v>2019</v>
      </c>
      <c r="U1839" t="s">
        <v>151</v>
      </c>
      <c r="V1839" t="s">
        <v>185</v>
      </c>
      <c r="W1839" t="s">
        <v>186</v>
      </c>
      <c r="X1839" t="s">
        <v>155</v>
      </c>
      <c r="Y1839">
        <v>620600</v>
      </c>
      <c r="Z1839">
        <v>309500</v>
      </c>
      <c r="AA1839">
        <v>1.2588812496391699</v>
      </c>
      <c r="AB1839">
        <v>52.638374352215699</v>
      </c>
    </row>
    <row r="1840" spans="1:28">
      <c r="A1840">
        <v>7299</v>
      </c>
      <c r="B1840">
        <v>1952586</v>
      </c>
      <c r="C1840" t="s">
        <v>164</v>
      </c>
      <c r="D1840" t="s">
        <v>126</v>
      </c>
      <c r="E1840" t="s">
        <v>205</v>
      </c>
      <c r="F1840" t="s">
        <v>112</v>
      </c>
      <c r="G1840">
        <v>43809.370833333334</v>
      </c>
      <c r="H1840" t="s">
        <v>180</v>
      </c>
      <c r="I1840" t="s">
        <v>116</v>
      </c>
      <c r="J1840" t="s">
        <v>181</v>
      </c>
      <c r="K1840" t="s">
        <v>182</v>
      </c>
      <c r="L1840" t="s">
        <v>183</v>
      </c>
      <c r="M1840">
        <v>6.7999999999999996E-3</v>
      </c>
      <c r="N1840" t="s">
        <v>149</v>
      </c>
      <c r="O1840" t="b">
        <v>0</v>
      </c>
      <c r="P1840">
        <v>138261413</v>
      </c>
      <c r="Q1840" t="s">
        <v>150</v>
      </c>
      <c r="R1840">
        <v>1E-3</v>
      </c>
      <c r="S1840" t="s">
        <v>184</v>
      </c>
      <c r="T1840">
        <v>2019</v>
      </c>
      <c r="U1840" t="s">
        <v>151</v>
      </c>
      <c r="V1840" t="s">
        <v>188</v>
      </c>
      <c r="W1840" t="s">
        <v>189</v>
      </c>
      <c r="X1840" t="s">
        <v>155</v>
      </c>
      <c r="Y1840">
        <v>636400</v>
      </c>
      <c r="Z1840">
        <v>291600</v>
      </c>
      <c r="AA1840">
        <v>1.4791973795069699</v>
      </c>
      <c r="AB1840">
        <v>52.471107816141703</v>
      </c>
    </row>
    <row r="1841" spans="1:28">
      <c r="A1841">
        <v>7299</v>
      </c>
      <c r="B1841">
        <v>1923656</v>
      </c>
      <c r="C1841" t="s">
        <v>164</v>
      </c>
      <c r="D1841" t="s">
        <v>126</v>
      </c>
      <c r="E1841" t="s">
        <v>179</v>
      </c>
      <c r="F1841" t="s">
        <v>118</v>
      </c>
      <c r="G1841">
        <v>43486.470833333333</v>
      </c>
      <c r="H1841" t="s">
        <v>180</v>
      </c>
      <c r="I1841" t="s">
        <v>116</v>
      </c>
      <c r="J1841" t="s">
        <v>199</v>
      </c>
      <c r="K1841" t="s">
        <v>200</v>
      </c>
      <c r="L1841" t="s">
        <v>183</v>
      </c>
      <c r="M1841">
        <v>6.0999999999999999E-2</v>
      </c>
      <c r="N1841" t="s">
        <v>149</v>
      </c>
      <c r="O1841" t="b">
        <v>0</v>
      </c>
      <c r="P1841">
        <v>138261413</v>
      </c>
      <c r="Q1841" t="s">
        <v>150</v>
      </c>
      <c r="R1841">
        <v>1E-3</v>
      </c>
      <c r="S1841" t="s">
        <v>184</v>
      </c>
      <c r="T1841">
        <v>2019</v>
      </c>
      <c r="U1841" t="s">
        <v>151</v>
      </c>
      <c r="V1841" t="s">
        <v>201</v>
      </c>
      <c r="W1841" t="s">
        <v>202</v>
      </c>
      <c r="X1841" t="s">
        <v>155</v>
      </c>
      <c r="Y1841">
        <v>516100</v>
      </c>
      <c r="Z1841">
        <v>253300</v>
      </c>
      <c r="AA1841">
        <v>-0.30395486908298303</v>
      </c>
      <c r="AB1841">
        <v>52.1657659569386</v>
      </c>
    </row>
    <row r="1842" spans="1:28">
      <c r="A1842">
        <v>7299</v>
      </c>
      <c r="B1842">
        <v>1782019</v>
      </c>
      <c r="C1842" t="s">
        <v>164</v>
      </c>
      <c r="D1842" t="s">
        <v>126</v>
      </c>
      <c r="E1842" t="s">
        <v>179</v>
      </c>
      <c r="F1842" t="s">
        <v>118</v>
      </c>
      <c r="G1842">
        <v>41990.412499999999</v>
      </c>
      <c r="H1842" t="s">
        <v>180</v>
      </c>
      <c r="I1842" t="s">
        <v>116</v>
      </c>
      <c r="J1842" t="s">
        <v>181</v>
      </c>
      <c r="K1842" t="s">
        <v>182</v>
      </c>
      <c r="L1842" t="s">
        <v>183</v>
      </c>
      <c r="M1842">
        <v>0.01</v>
      </c>
      <c r="N1842" t="s">
        <v>149</v>
      </c>
      <c r="O1842" t="b">
        <v>0</v>
      </c>
      <c r="P1842">
        <v>138261413</v>
      </c>
      <c r="Q1842" t="s">
        <v>150</v>
      </c>
      <c r="R1842">
        <v>1E-3</v>
      </c>
      <c r="S1842" t="s">
        <v>184</v>
      </c>
      <c r="T1842">
        <v>2014</v>
      </c>
      <c r="U1842" t="s">
        <v>151</v>
      </c>
      <c r="V1842" t="s">
        <v>185</v>
      </c>
      <c r="W1842" t="s">
        <v>186</v>
      </c>
      <c r="X1842" t="s">
        <v>155</v>
      </c>
      <c r="Y1842">
        <v>620600</v>
      </c>
      <c r="Z1842">
        <v>309500</v>
      </c>
      <c r="AA1842">
        <v>1.2588812496391699</v>
      </c>
      <c r="AB1842">
        <v>52.638374352215699</v>
      </c>
    </row>
    <row r="1843" spans="1:28">
      <c r="A1843">
        <v>7299</v>
      </c>
      <c r="B1843">
        <v>1812644</v>
      </c>
      <c r="C1843" t="s">
        <v>164</v>
      </c>
      <c r="D1843" t="s">
        <v>126</v>
      </c>
      <c r="E1843" t="s">
        <v>179</v>
      </c>
      <c r="F1843" t="s">
        <v>118</v>
      </c>
      <c r="G1843">
        <v>42298.384722222225</v>
      </c>
      <c r="H1843" t="s">
        <v>180</v>
      </c>
      <c r="I1843" t="s">
        <v>116</v>
      </c>
      <c r="J1843" t="s">
        <v>181</v>
      </c>
      <c r="K1843" t="s">
        <v>182</v>
      </c>
      <c r="L1843" t="s">
        <v>183</v>
      </c>
      <c r="M1843">
        <v>1.7999999999999999E-2</v>
      </c>
      <c r="N1843" t="s">
        <v>149</v>
      </c>
      <c r="O1843" t="b">
        <v>0</v>
      </c>
      <c r="P1843">
        <v>138261413</v>
      </c>
      <c r="Q1843" t="s">
        <v>150</v>
      </c>
      <c r="R1843">
        <v>1E-3</v>
      </c>
      <c r="S1843" t="s">
        <v>184</v>
      </c>
      <c r="T1843">
        <v>2015</v>
      </c>
      <c r="U1843" t="s">
        <v>151</v>
      </c>
      <c r="V1843" t="s">
        <v>188</v>
      </c>
      <c r="W1843" t="s">
        <v>189</v>
      </c>
      <c r="X1843" t="s">
        <v>155</v>
      </c>
      <c r="Y1843">
        <v>636400</v>
      </c>
      <c r="Z1843">
        <v>291600</v>
      </c>
      <c r="AA1843">
        <v>1.4791973795069699</v>
      </c>
      <c r="AB1843">
        <v>52.471107816141703</v>
      </c>
    </row>
    <row r="1844" spans="1:28">
      <c r="A1844">
        <v>7299</v>
      </c>
      <c r="B1844">
        <v>1920203</v>
      </c>
      <c r="C1844" t="s">
        <v>164</v>
      </c>
      <c r="D1844" t="s">
        <v>126</v>
      </c>
      <c r="E1844" t="s">
        <v>179</v>
      </c>
      <c r="F1844" t="s">
        <v>118</v>
      </c>
      <c r="G1844">
        <v>43440.587500000001</v>
      </c>
      <c r="H1844" t="s">
        <v>180</v>
      </c>
      <c r="I1844" t="s">
        <v>116</v>
      </c>
      <c r="J1844" t="s">
        <v>146</v>
      </c>
      <c r="K1844" t="s">
        <v>147</v>
      </c>
      <c r="L1844" t="s">
        <v>183</v>
      </c>
      <c r="M1844">
        <v>0.1</v>
      </c>
      <c r="N1844" t="s">
        <v>149</v>
      </c>
      <c r="O1844" t="b">
        <v>0</v>
      </c>
      <c r="P1844">
        <v>138261413</v>
      </c>
      <c r="Q1844" t="s">
        <v>150</v>
      </c>
      <c r="R1844">
        <v>1E-3</v>
      </c>
      <c r="S1844" t="s">
        <v>184</v>
      </c>
      <c r="T1844">
        <v>2018</v>
      </c>
      <c r="U1844" t="s">
        <v>151</v>
      </c>
      <c r="V1844" t="s">
        <v>204</v>
      </c>
      <c r="W1844" t="s">
        <v>154</v>
      </c>
      <c r="X1844" t="s">
        <v>155</v>
      </c>
      <c r="Y1844">
        <v>507500</v>
      </c>
      <c r="Z1844">
        <v>299100</v>
      </c>
      <c r="AA1844">
        <v>-0.41497245145673001</v>
      </c>
      <c r="AB1844">
        <v>52.579097446717</v>
      </c>
    </row>
    <row r="1845" spans="1:28">
      <c r="A1845">
        <v>7299</v>
      </c>
      <c r="B1845">
        <v>1842249</v>
      </c>
      <c r="C1845" t="s">
        <v>164</v>
      </c>
      <c r="D1845" t="s">
        <v>126</v>
      </c>
      <c r="E1845" t="s">
        <v>179</v>
      </c>
      <c r="F1845" t="s">
        <v>118</v>
      </c>
      <c r="G1845">
        <v>42600.624305555553</v>
      </c>
      <c r="H1845" t="s">
        <v>180</v>
      </c>
      <c r="I1845" t="s">
        <v>116</v>
      </c>
      <c r="J1845" t="s">
        <v>181</v>
      </c>
      <c r="K1845" t="s">
        <v>182</v>
      </c>
      <c r="L1845" t="s">
        <v>183</v>
      </c>
      <c r="M1845">
        <v>1.6E-2</v>
      </c>
      <c r="N1845" t="s">
        <v>149</v>
      </c>
      <c r="O1845" t="b">
        <v>0</v>
      </c>
      <c r="P1845">
        <v>138261413</v>
      </c>
      <c r="Q1845" t="s">
        <v>150</v>
      </c>
      <c r="R1845">
        <v>1E-3</v>
      </c>
      <c r="S1845" t="s">
        <v>184</v>
      </c>
      <c r="T1845">
        <v>2016</v>
      </c>
      <c r="U1845" t="s">
        <v>151</v>
      </c>
      <c r="V1845" t="s">
        <v>185</v>
      </c>
      <c r="W1845" t="s">
        <v>186</v>
      </c>
      <c r="X1845" t="s">
        <v>155</v>
      </c>
      <c r="Y1845">
        <v>620600</v>
      </c>
      <c r="Z1845">
        <v>309500</v>
      </c>
      <c r="AA1845">
        <v>1.2588812496391699</v>
      </c>
      <c r="AB1845">
        <v>52.638374352215699</v>
      </c>
    </row>
    <row r="1846" spans="1:28">
      <c r="A1846">
        <v>7299</v>
      </c>
      <c r="B1846">
        <v>1861878</v>
      </c>
      <c r="C1846" t="s">
        <v>164</v>
      </c>
      <c r="D1846" t="s">
        <v>126</v>
      </c>
      <c r="E1846" t="s">
        <v>179</v>
      </c>
      <c r="F1846" t="s">
        <v>118</v>
      </c>
      <c r="G1846">
        <v>42759.37777777778</v>
      </c>
      <c r="H1846" t="s">
        <v>180</v>
      </c>
      <c r="I1846" t="s">
        <v>116</v>
      </c>
      <c r="J1846" t="s">
        <v>146</v>
      </c>
      <c r="K1846" t="s">
        <v>147</v>
      </c>
      <c r="L1846" t="s">
        <v>183</v>
      </c>
      <c r="M1846">
        <v>2.5000000000000001E-2</v>
      </c>
      <c r="N1846" t="s">
        <v>149</v>
      </c>
      <c r="O1846" t="b">
        <v>0</v>
      </c>
      <c r="P1846">
        <v>138261413</v>
      </c>
      <c r="Q1846" t="s">
        <v>150</v>
      </c>
      <c r="R1846">
        <v>1E-3</v>
      </c>
      <c r="S1846" t="s">
        <v>184</v>
      </c>
      <c r="T1846">
        <v>2017</v>
      </c>
      <c r="U1846" t="s">
        <v>151</v>
      </c>
      <c r="V1846" t="s">
        <v>204</v>
      </c>
      <c r="W1846" t="s">
        <v>154</v>
      </c>
      <c r="X1846" t="s">
        <v>155</v>
      </c>
      <c r="Y1846">
        <v>507500</v>
      </c>
      <c r="Z1846">
        <v>299100</v>
      </c>
      <c r="AA1846">
        <v>-0.41497245145673001</v>
      </c>
      <c r="AB1846">
        <v>52.579097446717</v>
      </c>
    </row>
    <row r="1847" spans="1:28">
      <c r="A1847">
        <v>7299</v>
      </c>
      <c r="B1847">
        <v>1829682</v>
      </c>
      <c r="C1847" t="s">
        <v>164</v>
      </c>
      <c r="D1847" t="s">
        <v>126</v>
      </c>
      <c r="E1847" t="s">
        <v>179</v>
      </c>
      <c r="F1847" t="s">
        <v>118</v>
      </c>
      <c r="G1847">
        <v>42480.460416666669</v>
      </c>
      <c r="H1847" t="s">
        <v>180</v>
      </c>
      <c r="I1847" t="s">
        <v>116</v>
      </c>
      <c r="J1847" t="s">
        <v>199</v>
      </c>
      <c r="K1847" t="s">
        <v>200</v>
      </c>
      <c r="L1847" t="s">
        <v>183</v>
      </c>
      <c r="M1847">
        <v>0.03</v>
      </c>
      <c r="N1847" t="s">
        <v>149</v>
      </c>
      <c r="O1847" t="b">
        <v>0</v>
      </c>
      <c r="P1847">
        <v>138261413</v>
      </c>
      <c r="Q1847" t="s">
        <v>150</v>
      </c>
      <c r="R1847">
        <v>1E-3</v>
      </c>
      <c r="S1847" t="s">
        <v>184</v>
      </c>
      <c r="T1847">
        <v>2016</v>
      </c>
      <c r="U1847" t="s">
        <v>151</v>
      </c>
      <c r="V1847" t="s">
        <v>207</v>
      </c>
      <c r="W1847" t="s">
        <v>208</v>
      </c>
      <c r="X1847" t="s">
        <v>155</v>
      </c>
      <c r="Y1847">
        <v>515935</v>
      </c>
      <c r="Z1847">
        <v>253417</v>
      </c>
      <c r="AA1847">
        <v>-0.30632621725807402</v>
      </c>
      <c r="AB1847">
        <v>52.1668520239771</v>
      </c>
    </row>
    <row r="1848" spans="1:28">
      <c r="A1848">
        <v>7299</v>
      </c>
      <c r="B1848">
        <v>1949940</v>
      </c>
      <c r="C1848" t="s">
        <v>164</v>
      </c>
      <c r="D1848" t="s">
        <v>126</v>
      </c>
      <c r="E1848" t="s">
        <v>179</v>
      </c>
      <c r="F1848" t="s">
        <v>118</v>
      </c>
      <c r="G1848">
        <v>43789.455555555556</v>
      </c>
      <c r="H1848" t="s">
        <v>180</v>
      </c>
      <c r="I1848" t="s">
        <v>116</v>
      </c>
      <c r="J1848" t="s">
        <v>146</v>
      </c>
      <c r="K1848" t="s">
        <v>147</v>
      </c>
      <c r="L1848" t="s">
        <v>183</v>
      </c>
      <c r="M1848">
        <v>1.0999999999999999E-2</v>
      </c>
      <c r="N1848" t="s">
        <v>149</v>
      </c>
      <c r="O1848" t="b">
        <v>0</v>
      </c>
      <c r="P1848">
        <v>138261413</v>
      </c>
      <c r="Q1848" t="s">
        <v>150</v>
      </c>
      <c r="R1848">
        <v>1E-3</v>
      </c>
      <c r="S1848" t="s">
        <v>184</v>
      </c>
      <c r="T1848">
        <v>2019</v>
      </c>
      <c r="U1848" t="s">
        <v>151</v>
      </c>
      <c r="V1848" t="s">
        <v>204</v>
      </c>
      <c r="W1848" t="s">
        <v>154</v>
      </c>
      <c r="X1848" t="s">
        <v>155</v>
      </c>
      <c r="Y1848">
        <v>507500</v>
      </c>
      <c r="Z1848">
        <v>299100</v>
      </c>
      <c r="AA1848">
        <v>-0.41497245145673001</v>
      </c>
      <c r="AB1848">
        <v>52.579097446717</v>
      </c>
    </row>
    <row r="1849" spans="1:28">
      <c r="A1849">
        <v>7299</v>
      </c>
      <c r="B1849">
        <v>1841358</v>
      </c>
      <c r="C1849" t="s">
        <v>164</v>
      </c>
      <c r="D1849" t="s">
        <v>126</v>
      </c>
      <c r="E1849" t="s">
        <v>179</v>
      </c>
      <c r="F1849" t="s">
        <v>118</v>
      </c>
      <c r="G1849">
        <v>42591.397916666669</v>
      </c>
      <c r="H1849" t="s">
        <v>180</v>
      </c>
      <c r="I1849" t="s">
        <v>116</v>
      </c>
      <c r="J1849" t="s">
        <v>199</v>
      </c>
      <c r="K1849" t="s">
        <v>200</v>
      </c>
      <c r="L1849" t="s">
        <v>183</v>
      </c>
      <c r="M1849">
        <v>7.4999999999999997E-2</v>
      </c>
      <c r="N1849" t="s">
        <v>149</v>
      </c>
      <c r="O1849" t="b">
        <v>0</v>
      </c>
      <c r="P1849">
        <v>138261413</v>
      </c>
      <c r="Q1849" t="s">
        <v>150</v>
      </c>
      <c r="R1849">
        <v>1E-3</v>
      </c>
      <c r="S1849" t="s">
        <v>184</v>
      </c>
      <c r="T1849">
        <v>2016</v>
      </c>
      <c r="U1849" t="s">
        <v>151</v>
      </c>
      <c r="V1849" t="s">
        <v>201</v>
      </c>
      <c r="W1849" t="s">
        <v>202</v>
      </c>
      <c r="X1849" t="s">
        <v>155</v>
      </c>
      <c r="Y1849">
        <v>516100</v>
      </c>
      <c r="Z1849">
        <v>253300</v>
      </c>
      <c r="AA1849">
        <v>-0.30395486908298303</v>
      </c>
      <c r="AB1849">
        <v>52.1657659569386</v>
      </c>
    </row>
    <row r="1850" spans="1:28">
      <c r="A1850">
        <v>7299</v>
      </c>
      <c r="B1850">
        <v>1998326</v>
      </c>
      <c r="C1850" t="s">
        <v>164</v>
      </c>
      <c r="D1850" t="s">
        <v>126</v>
      </c>
      <c r="E1850" t="s">
        <v>179</v>
      </c>
      <c r="F1850" t="s">
        <v>118</v>
      </c>
      <c r="G1850">
        <v>44545.533333333333</v>
      </c>
      <c r="H1850" t="s">
        <v>180</v>
      </c>
      <c r="I1850" t="s">
        <v>116</v>
      </c>
      <c r="J1850" t="s">
        <v>181</v>
      </c>
      <c r="K1850" t="s">
        <v>182</v>
      </c>
      <c r="L1850" t="s">
        <v>183</v>
      </c>
      <c r="M1850">
        <v>3.3E-3</v>
      </c>
      <c r="N1850" t="s">
        <v>149</v>
      </c>
      <c r="O1850" t="b">
        <v>0</v>
      </c>
      <c r="P1850">
        <v>138261413</v>
      </c>
      <c r="Q1850" t="s">
        <v>150</v>
      </c>
      <c r="R1850">
        <v>1E-3</v>
      </c>
      <c r="S1850" t="s">
        <v>184</v>
      </c>
      <c r="T1850">
        <v>2021</v>
      </c>
      <c r="U1850" t="s">
        <v>151</v>
      </c>
      <c r="V1850" t="s">
        <v>185</v>
      </c>
      <c r="W1850" t="s">
        <v>186</v>
      </c>
      <c r="X1850" t="s">
        <v>155</v>
      </c>
      <c r="Y1850">
        <v>620600</v>
      </c>
      <c r="Z1850">
        <v>309500</v>
      </c>
      <c r="AA1850">
        <v>1.2588812496391699</v>
      </c>
      <c r="AB1850">
        <v>52.638374352215699</v>
      </c>
    </row>
    <row r="1851" spans="1:28">
      <c r="A1851">
        <v>7299</v>
      </c>
      <c r="B1851">
        <v>1785734</v>
      </c>
      <c r="C1851" t="s">
        <v>164</v>
      </c>
      <c r="D1851" t="s">
        <v>126</v>
      </c>
      <c r="E1851" t="s">
        <v>179</v>
      </c>
      <c r="F1851" t="s">
        <v>118</v>
      </c>
      <c r="G1851">
        <v>42031.502083333333</v>
      </c>
      <c r="H1851" t="s">
        <v>180</v>
      </c>
      <c r="I1851" t="s">
        <v>116</v>
      </c>
      <c r="J1851" t="s">
        <v>181</v>
      </c>
      <c r="K1851" t="s">
        <v>182</v>
      </c>
      <c r="L1851" t="s">
        <v>183</v>
      </c>
      <c r="M1851">
        <v>1.7999999999999999E-2</v>
      </c>
      <c r="N1851" t="s">
        <v>149</v>
      </c>
      <c r="O1851" t="b">
        <v>0</v>
      </c>
      <c r="P1851">
        <v>138261413</v>
      </c>
      <c r="Q1851" t="s">
        <v>150</v>
      </c>
      <c r="R1851">
        <v>1E-3</v>
      </c>
      <c r="S1851" t="s">
        <v>184</v>
      </c>
      <c r="T1851">
        <v>2015</v>
      </c>
      <c r="U1851" t="s">
        <v>151</v>
      </c>
      <c r="V1851" t="s">
        <v>185</v>
      </c>
      <c r="W1851" t="s">
        <v>186</v>
      </c>
      <c r="X1851" t="s">
        <v>155</v>
      </c>
      <c r="Y1851">
        <v>620600</v>
      </c>
      <c r="Z1851">
        <v>309500</v>
      </c>
      <c r="AA1851">
        <v>1.2588812496391699</v>
      </c>
      <c r="AB1851">
        <v>52.638374352215699</v>
      </c>
    </row>
    <row r="1852" spans="1:28">
      <c r="A1852">
        <v>7299</v>
      </c>
      <c r="B1852">
        <v>1829780</v>
      </c>
      <c r="C1852" t="s">
        <v>164</v>
      </c>
      <c r="D1852" t="s">
        <v>126</v>
      </c>
      <c r="E1852" t="s">
        <v>179</v>
      </c>
      <c r="F1852" t="s">
        <v>118</v>
      </c>
      <c r="G1852">
        <v>42481.677083333336</v>
      </c>
      <c r="H1852" t="s">
        <v>180</v>
      </c>
      <c r="I1852" t="s">
        <v>116</v>
      </c>
      <c r="J1852" t="s">
        <v>181</v>
      </c>
      <c r="K1852" t="s">
        <v>182</v>
      </c>
      <c r="L1852" t="s">
        <v>183</v>
      </c>
      <c r="M1852">
        <v>1.4E-2</v>
      </c>
      <c r="N1852" t="s">
        <v>149</v>
      </c>
      <c r="O1852" t="b">
        <v>0</v>
      </c>
      <c r="P1852">
        <v>138261413</v>
      </c>
      <c r="Q1852" t="s">
        <v>150</v>
      </c>
      <c r="R1852">
        <v>1E-3</v>
      </c>
      <c r="S1852" t="s">
        <v>184</v>
      </c>
      <c r="T1852">
        <v>2016</v>
      </c>
      <c r="U1852" t="s">
        <v>151</v>
      </c>
      <c r="V1852" t="s">
        <v>185</v>
      </c>
      <c r="W1852" t="s">
        <v>186</v>
      </c>
      <c r="X1852" t="s">
        <v>155</v>
      </c>
      <c r="Y1852">
        <v>620600</v>
      </c>
      <c r="Z1852">
        <v>309500</v>
      </c>
      <c r="AA1852">
        <v>1.2588812496391699</v>
      </c>
      <c r="AB1852">
        <v>52.638374352215699</v>
      </c>
    </row>
    <row r="1853" spans="1:28">
      <c r="A1853">
        <v>7299</v>
      </c>
      <c r="B1853">
        <v>1907188</v>
      </c>
      <c r="C1853" t="s">
        <v>164</v>
      </c>
      <c r="D1853" t="s">
        <v>126</v>
      </c>
      <c r="E1853" t="s">
        <v>179</v>
      </c>
      <c r="F1853" t="s">
        <v>118</v>
      </c>
      <c r="G1853">
        <v>43293.684027777781</v>
      </c>
      <c r="H1853" t="s">
        <v>180</v>
      </c>
      <c r="I1853" t="s">
        <v>116</v>
      </c>
      <c r="J1853" t="s">
        <v>181</v>
      </c>
      <c r="K1853" t="s">
        <v>182</v>
      </c>
      <c r="L1853" t="s">
        <v>183</v>
      </c>
      <c r="M1853">
        <v>9.4999999999999998E-3</v>
      </c>
      <c r="N1853" t="s">
        <v>149</v>
      </c>
      <c r="O1853" t="b">
        <v>0</v>
      </c>
      <c r="P1853">
        <v>138261413</v>
      </c>
      <c r="Q1853" t="s">
        <v>150</v>
      </c>
      <c r="R1853">
        <v>1E-3</v>
      </c>
      <c r="S1853" t="s">
        <v>184</v>
      </c>
      <c r="T1853">
        <v>2018</v>
      </c>
      <c r="U1853" t="s">
        <v>151</v>
      </c>
      <c r="V1853" t="s">
        <v>185</v>
      </c>
      <c r="W1853" t="s">
        <v>186</v>
      </c>
      <c r="X1853" t="s">
        <v>155</v>
      </c>
      <c r="Y1853">
        <v>620600</v>
      </c>
      <c r="Z1853">
        <v>309500</v>
      </c>
      <c r="AA1853">
        <v>1.2588812496391699</v>
      </c>
      <c r="AB1853">
        <v>52.638374352215699</v>
      </c>
    </row>
    <row r="1854" spans="1:28">
      <c r="A1854">
        <v>7299</v>
      </c>
      <c r="B1854">
        <v>1857249</v>
      </c>
      <c r="C1854" t="s">
        <v>164</v>
      </c>
      <c r="D1854" t="s">
        <v>126</v>
      </c>
      <c r="E1854" t="s">
        <v>179</v>
      </c>
      <c r="F1854" t="s">
        <v>118</v>
      </c>
      <c r="G1854">
        <v>42709.363888888889</v>
      </c>
      <c r="H1854" t="s">
        <v>180</v>
      </c>
      <c r="I1854" t="s">
        <v>116</v>
      </c>
      <c r="J1854" t="s">
        <v>199</v>
      </c>
      <c r="K1854" t="s">
        <v>200</v>
      </c>
      <c r="L1854" t="s">
        <v>183</v>
      </c>
      <c r="M1854">
        <v>3.7999999999999999E-2</v>
      </c>
      <c r="N1854" t="s">
        <v>149</v>
      </c>
      <c r="O1854" t="b">
        <v>0</v>
      </c>
      <c r="P1854">
        <v>138261413</v>
      </c>
      <c r="Q1854" t="s">
        <v>150</v>
      </c>
      <c r="R1854">
        <v>1E-3</v>
      </c>
      <c r="S1854" t="s">
        <v>184</v>
      </c>
      <c r="T1854">
        <v>2016</v>
      </c>
      <c r="U1854" t="s">
        <v>151</v>
      </c>
      <c r="V1854" t="s">
        <v>207</v>
      </c>
      <c r="W1854" t="s">
        <v>208</v>
      </c>
      <c r="X1854" t="s">
        <v>155</v>
      </c>
      <c r="Y1854">
        <v>515935</v>
      </c>
      <c r="Z1854">
        <v>253417</v>
      </c>
      <c r="AA1854">
        <v>-0.30632621725807402</v>
      </c>
      <c r="AB1854">
        <v>52.1668520239771</v>
      </c>
    </row>
    <row r="1855" spans="1:28">
      <c r="A1855">
        <v>7299</v>
      </c>
      <c r="B1855">
        <v>1792685</v>
      </c>
      <c r="C1855" t="s">
        <v>164</v>
      </c>
      <c r="D1855" t="s">
        <v>126</v>
      </c>
      <c r="E1855" t="s">
        <v>179</v>
      </c>
      <c r="F1855" t="s">
        <v>118</v>
      </c>
      <c r="G1855">
        <v>42095.439583333333</v>
      </c>
      <c r="H1855" t="s">
        <v>180</v>
      </c>
      <c r="I1855" t="s">
        <v>116</v>
      </c>
      <c r="J1855" t="s">
        <v>181</v>
      </c>
      <c r="K1855" t="s">
        <v>182</v>
      </c>
      <c r="L1855" t="s">
        <v>183</v>
      </c>
      <c r="M1855">
        <v>1.2E-2</v>
      </c>
      <c r="N1855" t="s">
        <v>149</v>
      </c>
      <c r="O1855" t="b">
        <v>0</v>
      </c>
      <c r="P1855">
        <v>138261413</v>
      </c>
      <c r="Q1855" t="s">
        <v>150</v>
      </c>
      <c r="R1855">
        <v>1E-3</v>
      </c>
      <c r="S1855" t="s">
        <v>184</v>
      </c>
      <c r="T1855">
        <v>2015</v>
      </c>
      <c r="U1855" t="s">
        <v>151</v>
      </c>
      <c r="V1855" t="s">
        <v>197</v>
      </c>
      <c r="W1855" t="s">
        <v>186</v>
      </c>
      <c r="X1855" t="s">
        <v>155</v>
      </c>
      <c r="Y1855">
        <v>624300</v>
      </c>
      <c r="Z1855">
        <v>306800</v>
      </c>
      <c r="AA1855">
        <v>1.3116346710660201</v>
      </c>
      <c r="AB1855">
        <v>52.6126273253455</v>
      </c>
    </row>
    <row r="1856" spans="1:28">
      <c r="A1856">
        <v>7299</v>
      </c>
      <c r="B1856">
        <v>1547518</v>
      </c>
      <c r="C1856" t="s">
        <v>164</v>
      </c>
      <c r="D1856" t="s">
        <v>126</v>
      </c>
      <c r="E1856" t="s">
        <v>205</v>
      </c>
      <c r="F1856" t="s">
        <v>112</v>
      </c>
      <c r="G1856">
        <v>42411.629166666666</v>
      </c>
      <c r="H1856" t="s">
        <v>180</v>
      </c>
      <c r="I1856" t="s">
        <v>116</v>
      </c>
      <c r="J1856" t="s">
        <v>165</v>
      </c>
      <c r="K1856" t="s">
        <v>166</v>
      </c>
      <c r="L1856" t="s">
        <v>183</v>
      </c>
      <c r="M1856">
        <v>2.5999999999999999E-2</v>
      </c>
      <c r="N1856" t="s">
        <v>149</v>
      </c>
      <c r="O1856" t="b">
        <v>0</v>
      </c>
      <c r="P1856">
        <v>138261413</v>
      </c>
      <c r="Q1856" t="s">
        <v>150</v>
      </c>
      <c r="R1856">
        <v>1E-3</v>
      </c>
      <c r="S1856" t="s">
        <v>184</v>
      </c>
      <c r="T1856">
        <v>2016</v>
      </c>
      <c r="U1856" t="s">
        <v>151</v>
      </c>
      <c r="V1856" t="s">
        <v>399</v>
      </c>
      <c r="W1856" t="s">
        <v>373</v>
      </c>
      <c r="X1856" t="s">
        <v>155</v>
      </c>
      <c r="Y1856">
        <v>434596</v>
      </c>
      <c r="Z1856">
        <v>430313</v>
      </c>
      <c r="AA1856">
        <v>-1.47662310609403</v>
      </c>
      <c r="AB1856">
        <v>53.7680199666571</v>
      </c>
    </row>
    <row r="1857" spans="1:28">
      <c r="A1857">
        <v>7299</v>
      </c>
      <c r="B1857">
        <v>1919879</v>
      </c>
      <c r="C1857" t="s">
        <v>164</v>
      </c>
      <c r="D1857" t="s">
        <v>126</v>
      </c>
      <c r="E1857" t="s">
        <v>179</v>
      </c>
      <c r="F1857" t="s">
        <v>118</v>
      </c>
      <c r="G1857">
        <v>43434.40347222222</v>
      </c>
      <c r="H1857" t="s">
        <v>180</v>
      </c>
      <c r="I1857" t="s">
        <v>116</v>
      </c>
      <c r="J1857" t="s">
        <v>146</v>
      </c>
      <c r="K1857" t="s">
        <v>147</v>
      </c>
      <c r="L1857" t="s">
        <v>183</v>
      </c>
      <c r="M1857">
        <v>8.8999999999999996E-2</v>
      </c>
      <c r="N1857" t="s">
        <v>149</v>
      </c>
      <c r="O1857" t="b">
        <v>0</v>
      </c>
      <c r="P1857">
        <v>138261413</v>
      </c>
      <c r="Q1857" t="s">
        <v>150</v>
      </c>
      <c r="R1857">
        <v>1E-3</v>
      </c>
      <c r="S1857" t="s">
        <v>184</v>
      </c>
      <c r="T1857">
        <v>2018</v>
      </c>
      <c r="U1857" t="s">
        <v>151</v>
      </c>
      <c r="V1857" t="s">
        <v>204</v>
      </c>
      <c r="W1857" t="s">
        <v>154</v>
      </c>
      <c r="X1857" t="s">
        <v>155</v>
      </c>
      <c r="Y1857">
        <v>507500</v>
      </c>
      <c r="Z1857">
        <v>299100</v>
      </c>
      <c r="AA1857">
        <v>-0.41497245145673001</v>
      </c>
      <c r="AB1857">
        <v>52.579097446717</v>
      </c>
    </row>
    <row r="1858" spans="1:28">
      <c r="A1858">
        <v>7299</v>
      </c>
      <c r="B1858">
        <v>1794284</v>
      </c>
      <c r="C1858" t="s">
        <v>164</v>
      </c>
      <c r="D1858" t="s">
        <v>126</v>
      </c>
      <c r="E1858" t="s">
        <v>179</v>
      </c>
      <c r="F1858" t="s">
        <v>118</v>
      </c>
      <c r="G1858">
        <v>42121.713194444441</v>
      </c>
      <c r="H1858" t="s">
        <v>180</v>
      </c>
      <c r="I1858" t="s">
        <v>116</v>
      </c>
      <c r="J1858" t="s">
        <v>181</v>
      </c>
      <c r="K1858" t="s">
        <v>182</v>
      </c>
      <c r="L1858" t="s">
        <v>183</v>
      </c>
      <c r="M1858">
        <v>1.0999999999999999E-2</v>
      </c>
      <c r="N1858" t="s">
        <v>149</v>
      </c>
      <c r="O1858" t="b">
        <v>0</v>
      </c>
      <c r="P1858">
        <v>138261413</v>
      </c>
      <c r="Q1858" t="s">
        <v>150</v>
      </c>
      <c r="R1858">
        <v>1E-3</v>
      </c>
      <c r="S1858" t="s">
        <v>184</v>
      </c>
      <c r="T1858">
        <v>2015</v>
      </c>
      <c r="U1858" t="s">
        <v>151</v>
      </c>
      <c r="V1858" t="s">
        <v>185</v>
      </c>
      <c r="W1858" t="s">
        <v>186</v>
      </c>
      <c r="X1858" t="s">
        <v>155</v>
      </c>
      <c r="Y1858">
        <v>620600</v>
      </c>
      <c r="Z1858">
        <v>309500</v>
      </c>
      <c r="AA1858">
        <v>1.2588812496391699</v>
      </c>
      <c r="AB1858">
        <v>52.638374352215699</v>
      </c>
    </row>
    <row r="1859" spans="1:28">
      <c r="A1859">
        <v>7299</v>
      </c>
      <c r="B1859">
        <v>1894258</v>
      </c>
      <c r="C1859" t="s">
        <v>164</v>
      </c>
      <c r="D1859" t="s">
        <v>126</v>
      </c>
      <c r="E1859" t="s">
        <v>179</v>
      </c>
      <c r="F1859" t="s">
        <v>118</v>
      </c>
      <c r="G1859">
        <v>43143.577777777777</v>
      </c>
      <c r="H1859" t="s">
        <v>180</v>
      </c>
      <c r="I1859" t="s">
        <v>116</v>
      </c>
      <c r="J1859" t="s">
        <v>146</v>
      </c>
      <c r="K1859" t="s">
        <v>147</v>
      </c>
      <c r="L1859" t="s">
        <v>183</v>
      </c>
      <c r="M1859">
        <v>2.5000000000000001E-2</v>
      </c>
      <c r="N1859" t="s">
        <v>149</v>
      </c>
      <c r="O1859" t="b">
        <v>0</v>
      </c>
      <c r="P1859">
        <v>138261413</v>
      </c>
      <c r="Q1859" t="s">
        <v>150</v>
      </c>
      <c r="R1859">
        <v>1E-3</v>
      </c>
      <c r="S1859" t="s">
        <v>184</v>
      </c>
      <c r="T1859">
        <v>2018</v>
      </c>
      <c r="U1859" t="s">
        <v>151</v>
      </c>
      <c r="V1859" t="s">
        <v>204</v>
      </c>
      <c r="W1859" t="s">
        <v>154</v>
      </c>
      <c r="X1859" t="s">
        <v>155</v>
      </c>
      <c r="Y1859">
        <v>507500</v>
      </c>
      <c r="Z1859">
        <v>299100</v>
      </c>
      <c r="AA1859">
        <v>-0.41497245145673001</v>
      </c>
      <c r="AB1859">
        <v>52.579097446717</v>
      </c>
    </row>
    <row r="1860" spans="1:28">
      <c r="A1860">
        <v>7299</v>
      </c>
      <c r="B1860">
        <v>2030831</v>
      </c>
      <c r="C1860" t="s">
        <v>164</v>
      </c>
      <c r="D1860" t="s">
        <v>126</v>
      </c>
      <c r="E1860" t="s">
        <v>179</v>
      </c>
      <c r="F1860" t="s">
        <v>118</v>
      </c>
      <c r="G1860">
        <v>44979.353472222225</v>
      </c>
      <c r="H1860" t="s">
        <v>180</v>
      </c>
      <c r="I1860" t="s">
        <v>116</v>
      </c>
      <c r="J1860" t="s">
        <v>181</v>
      </c>
      <c r="K1860" t="s">
        <v>182</v>
      </c>
      <c r="L1860" t="s">
        <v>183</v>
      </c>
      <c r="M1860">
        <v>1.4999999999999999E-2</v>
      </c>
      <c r="N1860" t="s">
        <v>149</v>
      </c>
      <c r="O1860" t="b">
        <v>0</v>
      </c>
      <c r="P1860">
        <v>138261413</v>
      </c>
      <c r="Q1860" t="s">
        <v>150</v>
      </c>
      <c r="R1860">
        <v>1E-3</v>
      </c>
      <c r="S1860" t="s">
        <v>184</v>
      </c>
      <c r="T1860">
        <v>2023</v>
      </c>
      <c r="U1860" t="s">
        <v>151</v>
      </c>
      <c r="V1860" t="s">
        <v>188</v>
      </c>
      <c r="W1860" t="s">
        <v>189</v>
      </c>
      <c r="X1860" t="s">
        <v>155</v>
      </c>
      <c r="Y1860">
        <v>636400</v>
      </c>
      <c r="Z1860">
        <v>291600</v>
      </c>
      <c r="AA1860">
        <v>1.4791973795069699</v>
      </c>
      <c r="AB1860">
        <v>52.471107816141703</v>
      </c>
    </row>
    <row r="1861" spans="1:28">
      <c r="A1861">
        <v>7299</v>
      </c>
      <c r="B1861">
        <v>1626296</v>
      </c>
      <c r="C1861" t="s">
        <v>164</v>
      </c>
      <c r="D1861" t="s">
        <v>126</v>
      </c>
      <c r="E1861" t="s">
        <v>179</v>
      </c>
      <c r="F1861" t="s">
        <v>118</v>
      </c>
      <c r="G1861">
        <v>43479.634722222225</v>
      </c>
      <c r="H1861" t="s">
        <v>180</v>
      </c>
      <c r="I1861" t="s">
        <v>116</v>
      </c>
      <c r="J1861" t="s">
        <v>165</v>
      </c>
      <c r="K1861" t="s">
        <v>166</v>
      </c>
      <c r="L1861" t="s">
        <v>183</v>
      </c>
      <c r="M1861">
        <v>2.8999999999999998E-3</v>
      </c>
      <c r="N1861" t="s">
        <v>149</v>
      </c>
      <c r="O1861" t="b">
        <v>0</v>
      </c>
      <c r="P1861">
        <v>138261413</v>
      </c>
      <c r="Q1861" t="s">
        <v>150</v>
      </c>
      <c r="R1861">
        <v>1E-3</v>
      </c>
      <c r="S1861" t="s">
        <v>184</v>
      </c>
      <c r="T1861">
        <v>2019</v>
      </c>
      <c r="U1861" t="s">
        <v>151</v>
      </c>
      <c r="V1861" t="s">
        <v>242</v>
      </c>
      <c r="W1861" t="s">
        <v>243</v>
      </c>
      <c r="X1861" t="s">
        <v>155</v>
      </c>
      <c r="Y1861">
        <v>456840</v>
      </c>
      <c r="Z1861">
        <v>455364</v>
      </c>
      <c r="AA1861">
        <v>-1.13455725358881</v>
      </c>
      <c r="AB1861">
        <v>53.991201424557502</v>
      </c>
    </row>
    <row r="1862" spans="1:28">
      <c r="A1862">
        <v>7299</v>
      </c>
      <c r="B1862">
        <v>2014434</v>
      </c>
      <c r="C1862" t="s">
        <v>164</v>
      </c>
      <c r="D1862" t="s">
        <v>126</v>
      </c>
      <c r="E1862" t="s">
        <v>179</v>
      </c>
      <c r="F1862" t="s">
        <v>118</v>
      </c>
      <c r="G1862">
        <v>44760.40902777778</v>
      </c>
      <c r="H1862" t="s">
        <v>180</v>
      </c>
      <c r="I1862" t="s">
        <v>116</v>
      </c>
      <c r="J1862" t="s">
        <v>199</v>
      </c>
      <c r="K1862" t="s">
        <v>200</v>
      </c>
      <c r="L1862" t="s">
        <v>183</v>
      </c>
      <c r="M1862">
        <v>0.03</v>
      </c>
      <c r="N1862" t="s">
        <v>149</v>
      </c>
      <c r="O1862" t="b">
        <v>0</v>
      </c>
      <c r="P1862">
        <v>138261413</v>
      </c>
      <c r="Q1862" t="s">
        <v>150</v>
      </c>
      <c r="R1862">
        <v>1E-3</v>
      </c>
      <c r="S1862" t="s">
        <v>184</v>
      </c>
      <c r="T1862">
        <v>2022</v>
      </c>
      <c r="U1862" t="s">
        <v>151</v>
      </c>
      <c r="V1862" t="s">
        <v>207</v>
      </c>
      <c r="W1862" t="s">
        <v>208</v>
      </c>
      <c r="X1862" t="s">
        <v>155</v>
      </c>
      <c r="Y1862">
        <v>515935</v>
      </c>
      <c r="Z1862">
        <v>253417</v>
      </c>
      <c r="AA1862">
        <v>-0.30632621725807402</v>
      </c>
      <c r="AB1862">
        <v>52.1668520239771</v>
      </c>
    </row>
    <row r="1863" spans="1:28">
      <c r="A1863">
        <v>7299</v>
      </c>
      <c r="B1863">
        <v>1894090</v>
      </c>
      <c r="C1863" t="s">
        <v>164</v>
      </c>
      <c r="D1863" t="s">
        <v>126</v>
      </c>
      <c r="E1863" t="s">
        <v>179</v>
      </c>
      <c r="F1863" t="s">
        <v>118</v>
      </c>
      <c r="G1863">
        <v>43139.598611111112</v>
      </c>
      <c r="H1863" t="s">
        <v>180</v>
      </c>
      <c r="I1863" t="s">
        <v>116</v>
      </c>
      <c r="J1863" t="s">
        <v>181</v>
      </c>
      <c r="K1863" t="s">
        <v>182</v>
      </c>
      <c r="L1863" t="s">
        <v>183</v>
      </c>
      <c r="M1863">
        <v>4.8999999999999998E-3</v>
      </c>
      <c r="N1863" t="s">
        <v>149</v>
      </c>
      <c r="O1863" t="b">
        <v>0</v>
      </c>
      <c r="P1863">
        <v>138261413</v>
      </c>
      <c r="Q1863" t="s">
        <v>150</v>
      </c>
      <c r="R1863">
        <v>1E-3</v>
      </c>
      <c r="S1863" t="s">
        <v>184</v>
      </c>
      <c r="T1863">
        <v>2018</v>
      </c>
      <c r="U1863" t="s">
        <v>151</v>
      </c>
      <c r="V1863" t="s">
        <v>185</v>
      </c>
      <c r="W1863" t="s">
        <v>186</v>
      </c>
      <c r="X1863" t="s">
        <v>155</v>
      </c>
      <c r="Y1863">
        <v>620600</v>
      </c>
      <c r="Z1863">
        <v>309500</v>
      </c>
      <c r="AA1863">
        <v>1.2588812496391699</v>
      </c>
      <c r="AB1863">
        <v>52.638374352215699</v>
      </c>
    </row>
    <row r="1864" spans="1:28">
      <c r="A1864">
        <v>7299</v>
      </c>
      <c r="B1864">
        <v>5278689</v>
      </c>
      <c r="C1864" t="s">
        <v>164</v>
      </c>
      <c r="D1864" t="s">
        <v>126</v>
      </c>
      <c r="E1864" t="s">
        <v>205</v>
      </c>
      <c r="F1864" t="s">
        <v>112</v>
      </c>
      <c r="G1864">
        <v>43712.442361111112</v>
      </c>
      <c r="H1864" t="s">
        <v>180</v>
      </c>
      <c r="I1864" t="s">
        <v>116</v>
      </c>
      <c r="J1864" t="s">
        <v>215</v>
      </c>
      <c r="K1864" t="s">
        <v>216</v>
      </c>
      <c r="L1864" t="s">
        <v>183</v>
      </c>
      <c r="M1864">
        <v>3.9E-2</v>
      </c>
      <c r="N1864" t="s">
        <v>149</v>
      </c>
      <c r="O1864" t="b">
        <v>0</v>
      </c>
      <c r="P1864">
        <v>138261413</v>
      </c>
      <c r="Q1864" t="s">
        <v>150</v>
      </c>
      <c r="R1864">
        <v>1E-3</v>
      </c>
      <c r="S1864" t="s">
        <v>184</v>
      </c>
      <c r="T1864">
        <v>2019</v>
      </c>
      <c r="U1864" t="s">
        <v>151</v>
      </c>
      <c r="V1864" t="s">
        <v>418</v>
      </c>
      <c r="W1864" t="s">
        <v>419</v>
      </c>
      <c r="X1864" t="s">
        <v>155</v>
      </c>
      <c r="Y1864">
        <v>374213</v>
      </c>
      <c r="Z1864">
        <v>393762</v>
      </c>
      <c r="AA1864">
        <v>-2.3896615129824701</v>
      </c>
      <c r="AB1864">
        <v>53.439995432524498</v>
      </c>
    </row>
    <row r="1865" spans="1:28">
      <c r="A1865">
        <v>7299</v>
      </c>
      <c r="B1865">
        <v>2019173</v>
      </c>
      <c r="C1865" t="s">
        <v>164</v>
      </c>
      <c r="D1865" t="s">
        <v>126</v>
      </c>
      <c r="E1865" t="s">
        <v>179</v>
      </c>
      <c r="F1865" t="s">
        <v>118</v>
      </c>
      <c r="G1865">
        <v>44818.476388888892</v>
      </c>
      <c r="H1865" t="s">
        <v>180</v>
      </c>
      <c r="I1865" t="s">
        <v>116</v>
      </c>
      <c r="J1865" t="s">
        <v>181</v>
      </c>
      <c r="K1865" t="s">
        <v>182</v>
      </c>
      <c r="L1865" t="s">
        <v>183</v>
      </c>
      <c r="M1865">
        <v>8.5000000000000006E-3</v>
      </c>
      <c r="N1865" t="s">
        <v>149</v>
      </c>
      <c r="O1865" t="b">
        <v>0</v>
      </c>
      <c r="P1865">
        <v>138261413</v>
      </c>
      <c r="Q1865" t="s">
        <v>150</v>
      </c>
      <c r="R1865">
        <v>1E-3</v>
      </c>
      <c r="S1865" t="s">
        <v>184</v>
      </c>
      <c r="T1865">
        <v>2022</v>
      </c>
      <c r="U1865" t="s">
        <v>151</v>
      </c>
      <c r="V1865" t="s">
        <v>185</v>
      </c>
      <c r="W1865" t="s">
        <v>186</v>
      </c>
      <c r="X1865" t="s">
        <v>155</v>
      </c>
      <c r="Y1865">
        <v>620600</v>
      </c>
      <c r="Z1865">
        <v>309500</v>
      </c>
      <c r="AA1865">
        <v>1.2588812496391699</v>
      </c>
      <c r="AB1865">
        <v>52.638374352215699</v>
      </c>
    </row>
    <row r="1866" spans="1:28">
      <c r="A1866">
        <v>7299</v>
      </c>
      <c r="B1866">
        <v>1804342</v>
      </c>
      <c r="C1866" t="s">
        <v>164</v>
      </c>
      <c r="D1866" t="s">
        <v>126</v>
      </c>
      <c r="E1866" t="s">
        <v>179</v>
      </c>
      <c r="F1866" t="s">
        <v>118</v>
      </c>
      <c r="G1866">
        <v>42200.44027777778</v>
      </c>
      <c r="H1866" t="s">
        <v>180</v>
      </c>
      <c r="I1866" t="s">
        <v>116</v>
      </c>
      <c r="J1866" t="s">
        <v>181</v>
      </c>
      <c r="K1866" t="s">
        <v>182</v>
      </c>
      <c r="L1866" t="s">
        <v>183</v>
      </c>
      <c r="M1866">
        <v>1.7000000000000001E-2</v>
      </c>
      <c r="N1866" t="s">
        <v>149</v>
      </c>
      <c r="O1866" t="b">
        <v>0</v>
      </c>
      <c r="P1866">
        <v>138261413</v>
      </c>
      <c r="Q1866" t="s">
        <v>150</v>
      </c>
      <c r="R1866">
        <v>1E-3</v>
      </c>
      <c r="S1866" t="s">
        <v>184</v>
      </c>
      <c r="T1866">
        <v>2015</v>
      </c>
      <c r="U1866" t="s">
        <v>151</v>
      </c>
      <c r="V1866" t="s">
        <v>185</v>
      </c>
      <c r="W1866" t="s">
        <v>186</v>
      </c>
      <c r="X1866" t="s">
        <v>155</v>
      </c>
      <c r="Y1866">
        <v>620600</v>
      </c>
      <c r="Z1866">
        <v>309500</v>
      </c>
      <c r="AA1866">
        <v>1.2588812496391699</v>
      </c>
      <c r="AB1866">
        <v>52.638374352215699</v>
      </c>
    </row>
    <row r="1867" spans="1:28">
      <c r="A1867">
        <v>7299</v>
      </c>
      <c r="B1867">
        <v>1554273</v>
      </c>
      <c r="C1867" t="s">
        <v>164</v>
      </c>
      <c r="D1867" t="s">
        <v>126</v>
      </c>
      <c r="E1867" t="s">
        <v>179</v>
      </c>
      <c r="F1867" t="s">
        <v>118</v>
      </c>
      <c r="G1867">
        <v>42508.551388888889</v>
      </c>
      <c r="H1867" t="s">
        <v>180</v>
      </c>
      <c r="I1867" t="s">
        <v>116</v>
      </c>
      <c r="J1867" t="s">
        <v>165</v>
      </c>
      <c r="K1867" t="s">
        <v>166</v>
      </c>
      <c r="L1867" t="s">
        <v>183</v>
      </c>
      <c r="M1867">
        <v>6.8999999999999999E-3</v>
      </c>
      <c r="N1867" t="s">
        <v>149</v>
      </c>
      <c r="O1867" t="b">
        <v>0</v>
      </c>
      <c r="P1867">
        <v>138261413</v>
      </c>
      <c r="Q1867" t="s">
        <v>150</v>
      </c>
      <c r="R1867">
        <v>1E-3</v>
      </c>
      <c r="S1867" t="s">
        <v>184</v>
      </c>
      <c r="T1867">
        <v>2016</v>
      </c>
      <c r="U1867" t="s">
        <v>151</v>
      </c>
      <c r="V1867" t="s">
        <v>242</v>
      </c>
      <c r="W1867" t="s">
        <v>243</v>
      </c>
      <c r="X1867" t="s">
        <v>155</v>
      </c>
      <c r="Y1867">
        <v>456840</v>
      </c>
      <c r="Z1867">
        <v>455364</v>
      </c>
      <c r="AA1867">
        <v>-1.13455725358881</v>
      </c>
      <c r="AB1867">
        <v>53.991201424557502</v>
      </c>
    </row>
    <row r="1868" spans="1:28">
      <c r="A1868">
        <v>7299</v>
      </c>
      <c r="B1868">
        <v>2006912</v>
      </c>
      <c r="C1868" t="s">
        <v>164</v>
      </c>
      <c r="D1868" t="s">
        <v>126</v>
      </c>
      <c r="E1868" t="s">
        <v>179</v>
      </c>
      <c r="F1868" t="s">
        <v>118</v>
      </c>
      <c r="G1868">
        <v>44672.518055555556</v>
      </c>
      <c r="H1868" t="s">
        <v>180</v>
      </c>
      <c r="I1868" t="s">
        <v>116</v>
      </c>
      <c r="J1868" t="s">
        <v>199</v>
      </c>
      <c r="K1868" t="s">
        <v>200</v>
      </c>
      <c r="L1868" t="s">
        <v>183</v>
      </c>
      <c r="M1868">
        <v>3.1E-2</v>
      </c>
      <c r="N1868" t="s">
        <v>149</v>
      </c>
      <c r="O1868" t="b">
        <v>0</v>
      </c>
      <c r="P1868">
        <v>138261413</v>
      </c>
      <c r="Q1868" t="s">
        <v>150</v>
      </c>
      <c r="R1868">
        <v>1E-3</v>
      </c>
      <c r="S1868" t="s">
        <v>184</v>
      </c>
      <c r="T1868">
        <v>2022</v>
      </c>
      <c r="U1868" t="s">
        <v>151</v>
      </c>
      <c r="V1868" t="s">
        <v>207</v>
      </c>
      <c r="W1868" t="s">
        <v>208</v>
      </c>
      <c r="X1868" t="s">
        <v>155</v>
      </c>
      <c r="Y1868">
        <v>515935</v>
      </c>
      <c r="Z1868">
        <v>253417</v>
      </c>
      <c r="AA1868">
        <v>-0.30632621725807402</v>
      </c>
      <c r="AB1868">
        <v>52.1668520239771</v>
      </c>
    </row>
    <row r="1869" spans="1:28">
      <c r="A1869">
        <v>7299</v>
      </c>
      <c r="B1869">
        <v>1811515</v>
      </c>
      <c r="C1869" t="s">
        <v>164</v>
      </c>
      <c r="D1869" t="s">
        <v>126</v>
      </c>
      <c r="E1869" t="s">
        <v>179</v>
      </c>
      <c r="F1869" t="s">
        <v>118</v>
      </c>
      <c r="G1869">
        <v>42282.418055555558</v>
      </c>
      <c r="H1869" t="s">
        <v>180</v>
      </c>
      <c r="I1869" t="s">
        <v>116</v>
      </c>
      <c r="J1869" t="s">
        <v>181</v>
      </c>
      <c r="K1869" t="s">
        <v>182</v>
      </c>
      <c r="L1869" t="s">
        <v>183</v>
      </c>
      <c r="M1869">
        <v>1.4E-2</v>
      </c>
      <c r="N1869" t="s">
        <v>149</v>
      </c>
      <c r="O1869" t="b">
        <v>0</v>
      </c>
      <c r="P1869">
        <v>138261413</v>
      </c>
      <c r="Q1869" t="s">
        <v>150</v>
      </c>
      <c r="R1869">
        <v>1E-3</v>
      </c>
      <c r="S1869" t="s">
        <v>184</v>
      </c>
      <c r="T1869">
        <v>2015</v>
      </c>
      <c r="U1869" t="s">
        <v>151</v>
      </c>
      <c r="V1869" t="s">
        <v>188</v>
      </c>
      <c r="W1869" t="s">
        <v>189</v>
      </c>
      <c r="X1869" t="s">
        <v>155</v>
      </c>
      <c r="Y1869">
        <v>636400</v>
      </c>
      <c r="Z1869">
        <v>291600</v>
      </c>
      <c r="AA1869">
        <v>1.4791973795069699</v>
      </c>
      <c r="AB1869">
        <v>52.471107816141703</v>
      </c>
    </row>
    <row r="1870" spans="1:28">
      <c r="A1870">
        <v>7299</v>
      </c>
      <c r="B1870">
        <v>1916948</v>
      </c>
      <c r="C1870" t="s">
        <v>164</v>
      </c>
      <c r="D1870" t="s">
        <v>126</v>
      </c>
      <c r="E1870" t="s">
        <v>179</v>
      </c>
      <c r="F1870" t="s">
        <v>118</v>
      </c>
      <c r="G1870">
        <v>43395.376388888886</v>
      </c>
      <c r="H1870" t="s">
        <v>180</v>
      </c>
      <c r="I1870" t="s">
        <v>116</v>
      </c>
      <c r="J1870" t="s">
        <v>181</v>
      </c>
      <c r="K1870" t="s">
        <v>182</v>
      </c>
      <c r="L1870" t="s">
        <v>183</v>
      </c>
      <c r="M1870">
        <v>1.4E-2</v>
      </c>
      <c r="N1870" t="s">
        <v>149</v>
      </c>
      <c r="O1870" t="b">
        <v>0</v>
      </c>
      <c r="P1870">
        <v>138261413</v>
      </c>
      <c r="Q1870" t="s">
        <v>150</v>
      </c>
      <c r="R1870">
        <v>1E-3</v>
      </c>
      <c r="S1870" t="s">
        <v>184</v>
      </c>
      <c r="T1870">
        <v>2018</v>
      </c>
      <c r="U1870" t="s">
        <v>151</v>
      </c>
      <c r="V1870" t="s">
        <v>188</v>
      </c>
      <c r="W1870" t="s">
        <v>189</v>
      </c>
      <c r="X1870" t="s">
        <v>155</v>
      </c>
      <c r="Y1870">
        <v>636400</v>
      </c>
      <c r="Z1870">
        <v>291600</v>
      </c>
      <c r="AA1870">
        <v>1.4791973795069699</v>
      </c>
      <c r="AB1870">
        <v>52.471107816141703</v>
      </c>
    </row>
    <row r="1871" spans="1:28">
      <c r="A1871">
        <v>7299</v>
      </c>
      <c r="B1871">
        <v>1912448</v>
      </c>
      <c r="C1871" t="s">
        <v>164</v>
      </c>
      <c r="D1871" t="s">
        <v>126</v>
      </c>
      <c r="E1871" t="s">
        <v>179</v>
      </c>
      <c r="F1871" t="s">
        <v>118</v>
      </c>
      <c r="G1871">
        <v>43353.565972222219</v>
      </c>
      <c r="H1871" t="s">
        <v>180</v>
      </c>
      <c r="I1871" t="s">
        <v>116</v>
      </c>
      <c r="J1871" t="s">
        <v>146</v>
      </c>
      <c r="K1871" t="s">
        <v>147</v>
      </c>
      <c r="L1871" t="s">
        <v>183</v>
      </c>
      <c r="M1871">
        <v>4.3999999999999997E-2</v>
      </c>
      <c r="N1871" t="s">
        <v>149</v>
      </c>
      <c r="O1871" t="b">
        <v>0</v>
      </c>
      <c r="P1871">
        <v>138261413</v>
      </c>
      <c r="Q1871" t="s">
        <v>150</v>
      </c>
      <c r="R1871">
        <v>1E-3</v>
      </c>
      <c r="S1871" t="s">
        <v>184</v>
      </c>
      <c r="T1871">
        <v>2018</v>
      </c>
      <c r="U1871" t="s">
        <v>151</v>
      </c>
      <c r="V1871" t="s">
        <v>204</v>
      </c>
      <c r="W1871" t="s">
        <v>154</v>
      </c>
      <c r="X1871" t="s">
        <v>155</v>
      </c>
      <c r="Y1871">
        <v>507500</v>
      </c>
      <c r="Z1871">
        <v>299100</v>
      </c>
      <c r="AA1871">
        <v>-0.41497245145673001</v>
      </c>
      <c r="AB1871">
        <v>52.579097446717</v>
      </c>
    </row>
    <row r="1872" spans="1:28">
      <c r="A1872">
        <v>7299</v>
      </c>
      <c r="B1872">
        <v>2021421</v>
      </c>
      <c r="C1872" t="s">
        <v>164</v>
      </c>
      <c r="D1872" t="s">
        <v>126</v>
      </c>
      <c r="E1872" t="s">
        <v>179</v>
      </c>
      <c r="F1872" t="s">
        <v>118</v>
      </c>
      <c r="G1872">
        <v>44846.478472222225</v>
      </c>
      <c r="H1872" t="s">
        <v>180</v>
      </c>
      <c r="I1872" t="s">
        <v>116</v>
      </c>
      <c r="J1872" t="s">
        <v>146</v>
      </c>
      <c r="K1872" t="s">
        <v>147</v>
      </c>
      <c r="L1872" t="s">
        <v>183</v>
      </c>
      <c r="M1872">
        <v>1.2E-2</v>
      </c>
      <c r="N1872" t="s">
        <v>149</v>
      </c>
      <c r="O1872" t="b">
        <v>0</v>
      </c>
      <c r="P1872">
        <v>138261413</v>
      </c>
      <c r="Q1872" t="s">
        <v>150</v>
      </c>
      <c r="R1872">
        <v>1E-3</v>
      </c>
      <c r="S1872" t="s">
        <v>184</v>
      </c>
      <c r="T1872">
        <v>2022</v>
      </c>
      <c r="U1872" t="s">
        <v>151</v>
      </c>
      <c r="V1872" t="s">
        <v>225</v>
      </c>
      <c r="W1872" t="s">
        <v>226</v>
      </c>
      <c r="X1872" t="s">
        <v>155</v>
      </c>
      <c r="Y1872">
        <v>500098</v>
      </c>
      <c r="Z1872">
        <v>402866</v>
      </c>
      <c r="AA1872">
        <v>-0.49196935841400102</v>
      </c>
      <c r="AB1872">
        <v>53.512954618294103</v>
      </c>
    </row>
    <row r="1873" spans="1:28">
      <c r="A1873">
        <v>7299</v>
      </c>
      <c r="B1873">
        <v>1943890</v>
      </c>
      <c r="C1873" t="s">
        <v>164</v>
      </c>
      <c r="D1873" t="s">
        <v>126</v>
      </c>
      <c r="E1873" t="s">
        <v>205</v>
      </c>
      <c r="F1873" t="s">
        <v>112</v>
      </c>
      <c r="G1873">
        <v>43718.475694444445</v>
      </c>
      <c r="H1873" t="s">
        <v>180</v>
      </c>
      <c r="I1873" t="s">
        <v>116</v>
      </c>
      <c r="J1873" t="s">
        <v>146</v>
      </c>
      <c r="K1873" t="s">
        <v>147</v>
      </c>
      <c r="L1873" t="s">
        <v>183</v>
      </c>
      <c r="M1873">
        <v>3.3000000000000002E-2</v>
      </c>
      <c r="N1873" t="s">
        <v>149</v>
      </c>
      <c r="O1873" t="b">
        <v>0</v>
      </c>
      <c r="P1873">
        <v>138261413</v>
      </c>
      <c r="Q1873" t="s">
        <v>150</v>
      </c>
      <c r="R1873">
        <v>1E-3</v>
      </c>
      <c r="S1873" t="s">
        <v>184</v>
      </c>
      <c r="T1873">
        <v>2019</v>
      </c>
      <c r="U1873" t="s">
        <v>151</v>
      </c>
      <c r="V1873" t="s">
        <v>274</v>
      </c>
      <c r="W1873" t="s">
        <v>275</v>
      </c>
      <c r="X1873" t="s">
        <v>155</v>
      </c>
      <c r="Y1873">
        <v>501547</v>
      </c>
      <c r="Z1873">
        <v>370926</v>
      </c>
      <c r="AA1873">
        <v>-0.48037495542409397</v>
      </c>
      <c r="AB1873">
        <v>53.225682809836599</v>
      </c>
    </row>
    <row r="1874" spans="1:28">
      <c r="A1874">
        <v>7299</v>
      </c>
      <c r="B1874">
        <v>1823992</v>
      </c>
      <c r="C1874" t="s">
        <v>164</v>
      </c>
      <c r="D1874" t="s">
        <v>126</v>
      </c>
      <c r="E1874" t="s">
        <v>205</v>
      </c>
      <c r="F1874" t="s">
        <v>112</v>
      </c>
      <c r="G1874">
        <v>42411.462500000001</v>
      </c>
      <c r="H1874" t="s">
        <v>180</v>
      </c>
      <c r="I1874" t="s">
        <v>116</v>
      </c>
      <c r="J1874" t="s">
        <v>146</v>
      </c>
      <c r="K1874" t="s">
        <v>147</v>
      </c>
      <c r="L1874" t="s">
        <v>183</v>
      </c>
      <c r="M1874">
        <v>4.0000000000000001E-3</v>
      </c>
      <c r="N1874" t="s">
        <v>149</v>
      </c>
      <c r="O1874" t="b">
        <v>0</v>
      </c>
      <c r="P1874">
        <v>138261413</v>
      </c>
      <c r="Q1874" t="s">
        <v>150</v>
      </c>
      <c r="R1874">
        <v>1E-3</v>
      </c>
      <c r="S1874" t="s">
        <v>184</v>
      </c>
      <c r="T1874">
        <v>2016</v>
      </c>
      <c r="U1874" t="s">
        <v>151</v>
      </c>
      <c r="V1874" t="s">
        <v>365</v>
      </c>
      <c r="W1874" t="s">
        <v>226</v>
      </c>
      <c r="X1874" t="s">
        <v>155</v>
      </c>
      <c r="Y1874">
        <v>497350</v>
      </c>
      <c r="Z1874">
        <v>418990</v>
      </c>
      <c r="AA1874">
        <v>-0.52837034717403697</v>
      </c>
      <c r="AB1874">
        <v>53.658349259166002</v>
      </c>
    </row>
    <row r="1875" spans="1:28">
      <c r="A1875">
        <v>7299</v>
      </c>
      <c r="B1875">
        <v>1840301</v>
      </c>
      <c r="C1875" t="s">
        <v>164</v>
      </c>
      <c r="D1875" t="s">
        <v>126</v>
      </c>
      <c r="E1875" t="s">
        <v>179</v>
      </c>
      <c r="F1875" t="s">
        <v>118</v>
      </c>
      <c r="G1875">
        <v>42578.52847222222</v>
      </c>
      <c r="H1875" t="s">
        <v>180</v>
      </c>
      <c r="I1875" t="s">
        <v>116</v>
      </c>
      <c r="J1875" t="s">
        <v>146</v>
      </c>
      <c r="K1875" t="s">
        <v>147</v>
      </c>
      <c r="L1875" t="s">
        <v>183</v>
      </c>
      <c r="M1875">
        <v>1.0999999999999999E-2</v>
      </c>
      <c r="N1875" t="s">
        <v>149</v>
      </c>
      <c r="O1875" t="b">
        <v>0</v>
      </c>
      <c r="P1875">
        <v>138261413</v>
      </c>
      <c r="Q1875" t="s">
        <v>150</v>
      </c>
      <c r="R1875">
        <v>1E-3</v>
      </c>
      <c r="S1875" t="s">
        <v>184</v>
      </c>
      <c r="T1875">
        <v>2016</v>
      </c>
      <c r="U1875" t="s">
        <v>151</v>
      </c>
      <c r="V1875" t="s">
        <v>225</v>
      </c>
      <c r="W1875" t="s">
        <v>226</v>
      </c>
      <c r="X1875" t="s">
        <v>155</v>
      </c>
      <c r="Y1875">
        <v>500098</v>
      </c>
      <c r="Z1875">
        <v>402866</v>
      </c>
      <c r="AA1875">
        <v>-0.49196935841400102</v>
      </c>
      <c r="AB1875">
        <v>53.512954618294103</v>
      </c>
    </row>
    <row r="1876" spans="1:28">
      <c r="A1876">
        <v>7299</v>
      </c>
      <c r="B1876">
        <v>4688367</v>
      </c>
      <c r="C1876" t="s">
        <v>164</v>
      </c>
      <c r="D1876" t="s">
        <v>126</v>
      </c>
      <c r="E1876" t="s">
        <v>179</v>
      </c>
      <c r="F1876" t="s">
        <v>118</v>
      </c>
      <c r="G1876">
        <v>43017.581250000003</v>
      </c>
      <c r="H1876" t="s">
        <v>191</v>
      </c>
      <c r="I1876" t="s">
        <v>119</v>
      </c>
      <c r="J1876" t="s">
        <v>192</v>
      </c>
      <c r="K1876" t="s">
        <v>193</v>
      </c>
      <c r="L1876" t="s">
        <v>183</v>
      </c>
      <c r="M1876">
        <v>2.5000000000000001E-3</v>
      </c>
      <c r="N1876" t="s">
        <v>149</v>
      </c>
      <c r="O1876" t="b">
        <v>0</v>
      </c>
      <c r="P1876">
        <v>138261413</v>
      </c>
      <c r="Q1876" t="s">
        <v>150</v>
      </c>
      <c r="R1876">
        <v>1E-3</v>
      </c>
      <c r="S1876" t="s">
        <v>184</v>
      </c>
      <c r="T1876">
        <v>2017</v>
      </c>
      <c r="U1876" t="s">
        <v>151</v>
      </c>
      <c r="V1876" t="s">
        <v>194</v>
      </c>
      <c r="W1876" t="s">
        <v>195</v>
      </c>
      <c r="X1876" t="s">
        <v>155</v>
      </c>
      <c r="Y1876">
        <v>357000</v>
      </c>
      <c r="Z1876">
        <v>237460</v>
      </c>
      <c r="AA1876">
        <v>-2.62823009845419</v>
      </c>
      <c r="AB1876">
        <v>52.033868710239098</v>
      </c>
    </row>
    <row r="1877" spans="1:28">
      <c r="A1877">
        <v>7299</v>
      </c>
      <c r="B1877">
        <v>2042225</v>
      </c>
      <c r="C1877" t="s">
        <v>164</v>
      </c>
      <c r="D1877" t="s">
        <v>126</v>
      </c>
      <c r="E1877" t="s">
        <v>179</v>
      </c>
      <c r="F1877" t="s">
        <v>118</v>
      </c>
      <c r="G1877">
        <v>45117.661111111112</v>
      </c>
      <c r="H1877" t="s">
        <v>180</v>
      </c>
      <c r="I1877" t="s">
        <v>116</v>
      </c>
      <c r="J1877" t="s">
        <v>146</v>
      </c>
      <c r="K1877" t="s">
        <v>147</v>
      </c>
      <c r="L1877" t="s">
        <v>183</v>
      </c>
      <c r="M1877">
        <v>4.3999999999999997E-2</v>
      </c>
      <c r="N1877" t="s">
        <v>149</v>
      </c>
      <c r="O1877" t="b">
        <v>0</v>
      </c>
      <c r="P1877">
        <v>138261413</v>
      </c>
      <c r="Q1877" t="s">
        <v>150</v>
      </c>
      <c r="R1877">
        <v>1E-3</v>
      </c>
      <c r="S1877" t="s">
        <v>184</v>
      </c>
      <c r="T1877">
        <v>2023</v>
      </c>
      <c r="U1877" t="s">
        <v>151</v>
      </c>
      <c r="V1877" t="s">
        <v>204</v>
      </c>
      <c r="W1877" t="s">
        <v>154</v>
      </c>
      <c r="X1877" t="s">
        <v>155</v>
      </c>
      <c r="Y1877">
        <v>507500</v>
      </c>
      <c r="Z1877">
        <v>299100</v>
      </c>
      <c r="AA1877">
        <v>-0.41497245145673001</v>
      </c>
      <c r="AB1877">
        <v>52.579097446717</v>
      </c>
    </row>
    <row r="1878" spans="1:28">
      <c r="A1878">
        <v>7299</v>
      </c>
      <c r="B1878">
        <v>4770781</v>
      </c>
      <c r="C1878" t="s">
        <v>164</v>
      </c>
      <c r="D1878" t="s">
        <v>126</v>
      </c>
      <c r="E1878" t="s">
        <v>179</v>
      </c>
      <c r="F1878" t="s">
        <v>118</v>
      </c>
      <c r="G1878">
        <v>44313.480555555558</v>
      </c>
      <c r="H1878" t="s">
        <v>191</v>
      </c>
      <c r="I1878" t="s">
        <v>119</v>
      </c>
      <c r="J1878" t="s">
        <v>192</v>
      </c>
      <c r="K1878" t="s">
        <v>193</v>
      </c>
      <c r="L1878" t="s">
        <v>183</v>
      </c>
      <c r="M1878">
        <v>2.5999999999999999E-3</v>
      </c>
      <c r="N1878" t="s">
        <v>149</v>
      </c>
      <c r="O1878" t="b">
        <v>0</v>
      </c>
      <c r="P1878">
        <v>138261413</v>
      </c>
      <c r="Q1878" t="s">
        <v>150</v>
      </c>
      <c r="R1878">
        <v>1E-3</v>
      </c>
      <c r="S1878" t="s">
        <v>184</v>
      </c>
      <c r="T1878">
        <v>2021</v>
      </c>
      <c r="U1878" t="s">
        <v>151</v>
      </c>
      <c r="V1878" t="s">
        <v>194</v>
      </c>
      <c r="W1878" t="s">
        <v>195</v>
      </c>
      <c r="X1878" t="s">
        <v>155</v>
      </c>
      <c r="Y1878">
        <v>357000</v>
      </c>
      <c r="Z1878">
        <v>237460</v>
      </c>
      <c r="AA1878">
        <v>-2.62823009845419</v>
      </c>
      <c r="AB1878">
        <v>52.033868710239098</v>
      </c>
    </row>
    <row r="1879" spans="1:28">
      <c r="A1879">
        <v>7299</v>
      </c>
      <c r="B1879">
        <v>4686898</v>
      </c>
      <c r="C1879" t="s">
        <v>164</v>
      </c>
      <c r="D1879" t="s">
        <v>126</v>
      </c>
      <c r="E1879" t="s">
        <v>179</v>
      </c>
      <c r="F1879" t="s">
        <v>118</v>
      </c>
      <c r="G1879">
        <v>42982.668749999997</v>
      </c>
      <c r="H1879" t="s">
        <v>191</v>
      </c>
      <c r="I1879" t="s">
        <v>119</v>
      </c>
      <c r="J1879" t="s">
        <v>192</v>
      </c>
      <c r="K1879" t="s">
        <v>193</v>
      </c>
      <c r="L1879" t="s">
        <v>183</v>
      </c>
      <c r="M1879">
        <v>3.3999999999999998E-3</v>
      </c>
      <c r="N1879" t="s">
        <v>149</v>
      </c>
      <c r="O1879" t="b">
        <v>0</v>
      </c>
      <c r="P1879">
        <v>138261413</v>
      </c>
      <c r="Q1879" t="s">
        <v>150</v>
      </c>
      <c r="R1879">
        <v>1E-3</v>
      </c>
      <c r="S1879" t="s">
        <v>184</v>
      </c>
      <c r="T1879">
        <v>2017</v>
      </c>
      <c r="U1879" t="s">
        <v>151</v>
      </c>
      <c r="V1879" t="s">
        <v>194</v>
      </c>
      <c r="W1879" t="s">
        <v>195</v>
      </c>
      <c r="X1879" t="s">
        <v>155</v>
      </c>
      <c r="Y1879">
        <v>357000</v>
      </c>
      <c r="Z1879">
        <v>237460</v>
      </c>
      <c r="AA1879">
        <v>-2.62823009845419</v>
      </c>
      <c r="AB1879">
        <v>52.033868710239098</v>
      </c>
    </row>
    <row r="1880" spans="1:28">
      <c r="A1880">
        <v>7299</v>
      </c>
      <c r="B1880">
        <v>1870992</v>
      </c>
      <c r="C1880" t="s">
        <v>164</v>
      </c>
      <c r="D1880" t="s">
        <v>126</v>
      </c>
      <c r="E1880" t="s">
        <v>179</v>
      </c>
      <c r="F1880" t="s">
        <v>118</v>
      </c>
      <c r="G1880">
        <v>42864.401388888888</v>
      </c>
      <c r="H1880" t="s">
        <v>180</v>
      </c>
      <c r="I1880" t="s">
        <v>116</v>
      </c>
      <c r="J1880" t="s">
        <v>146</v>
      </c>
      <c r="K1880" t="s">
        <v>147</v>
      </c>
      <c r="L1880" t="s">
        <v>183</v>
      </c>
      <c r="M1880">
        <v>7.8E-2</v>
      </c>
      <c r="N1880" t="s">
        <v>149</v>
      </c>
      <c r="O1880" t="b">
        <v>0</v>
      </c>
      <c r="P1880">
        <v>138261413</v>
      </c>
      <c r="Q1880" t="s">
        <v>150</v>
      </c>
      <c r="R1880">
        <v>1E-3</v>
      </c>
      <c r="S1880" t="s">
        <v>184</v>
      </c>
      <c r="T1880">
        <v>2017</v>
      </c>
      <c r="U1880" t="s">
        <v>151</v>
      </c>
      <c r="V1880" t="s">
        <v>204</v>
      </c>
      <c r="W1880" t="s">
        <v>154</v>
      </c>
      <c r="X1880" t="s">
        <v>155</v>
      </c>
      <c r="Y1880">
        <v>507500</v>
      </c>
      <c r="Z1880">
        <v>299100</v>
      </c>
      <c r="AA1880">
        <v>-0.41497245145673001</v>
      </c>
      <c r="AB1880">
        <v>52.579097446717</v>
      </c>
    </row>
    <row r="1881" spans="1:28">
      <c r="A1881">
        <v>7299</v>
      </c>
      <c r="B1881">
        <v>1897696</v>
      </c>
      <c r="C1881" t="s">
        <v>164</v>
      </c>
      <c r="D1881" t="s">
        <v>126</v>
      </c>
      <c r="E1881" t="s">
        <v>179</v>
      </c>
      <c r="F1881" t="s">
        <v>118</v>
      </c>
      <c r="G1881">
        <v>43185.396527777775</v>
      </c>
      <c r="H1881" t="s">
        <v>180</v>
      </c>
      <c r="I1881" t="s">
        <v>116</v>
      </c>
      <c r="J1881" t="s">
        <v>146</v>
      </c>
      <c r="K1881" t="s">
        <v>147</v>
      </c>
      <c r="L1881" t="s">
        <v>183</v>
      </c>
      <c r="M1881">
        <v>2.7E-2</v>
      </c>
      <c r="N1881" t="s">
        <v>149</v>
      </c>
      <c r="O1881" t="b">
        <v>0</v>
      </c>
      <c r="P1881">
        <v>138261413</v>
      </c>
      <c r="Q1881" t="s">
        <v>150</v>
      </c>
      <c r="R1881">
        <v>1E-3</v>
      </c>
      <c r="S1881" t="s">
        <v>184</v>
      </c>
      <c r="T1881">
        <v>2018</v>
      </c>
      <c r="U1881" t="s">
        <v>151</v>
      </c>
      <c r="V1881" t="s">
        <v>204</v>
      </c>
      <c r="W1881" t="s">
        <v>154</v>
      </c>
      <c r="X1881" t="s">
        <v>155</v>
      </c>
      <c r="Y1881">
        <v>507500</v>
      </c>
      <c r="Z1881">
        <v>299100</v>
      </c>
      <c r="AA1881">
        <v>-0.41497245145673001</v>
      </c>
      <c r="AB1881">
        <v>52.579097446717</v>
      </c>
    </row>
    <row r="1882" spans="1:28">
      <c r="A1882">
        <v>7299</v>
      </c>
      <c r="B1882">
        <v>1944414</v>
      </c>
      <c r="C1882" t="s">
        <v>164</v>
      </c>
      <c r="D1882" t="s">
        <v>126</v>
      </c>
      <c r="E1882" t="s">
        <v>179</v>
      </c>
      <c r="F1882" t="s">
        <v>118</v>
      </c>
      <c r="G1882">
        <v>43727.577777777777</v>
      </c>
      <c r="H1882" t="s">
        <v>180</v>
      </c>
      <c r="I1882" t="s">
        <v>116</v>
      </c>
      <c r="J1882" t="s">
        <v>146</v>
      </c>
      <c r="K1882" t="s">
        <v>147</v>
      </c>
      <c r="L1882" t="s">
        <v>183</v>
      </c>
      <c r="M1882">
        <v>6.7000000000000004E-2</v>
      </c>
      <c r="N1882" t="s">
        <v>149</v>
      </c>
      <c r="O1882" t="b">
        <v>0</v>
      </c>
      <c r="P1882">
        <v>138261413</v>
      </c>
      <c r="Q1882" t="s">
        <v>150</v>
      </c>
      <c r="R1882">
        <v>1E-3</v>
      </c>
      <c r="S1882" t="s">
        <v>184</v>
      </c>
      <c r="T1882">
        <v>2019</v>
      </c>
      <c r="U1882" t="s">
        <v>151</v>
      </c>
      <c r="V1882" t="s">
        <v>204</v>
      </c>
      <c r="W1882" t="s">
        <v>154</v>
      </c>
      <c r="X1882" t="s">
        <v>155</v>
      </c>
      <c r="Y1882">
        <v>507500</v>
      </c>
      <c r="Z1882">
        <v>299100</v>
      </c>
      <c r="AA1882">
        <v>-0.41497245145673001</v>
      </c>
      <c r="AB1882">
        <v>52.579097446717</v>
      </c>
    </row>
    <row r="1883" spans="1:28">
      <c r="A1883">
        <v>7299</v>
      </c>
      <c r="B1883">
        <v>1922881</v>
      </c>
      <c r="C1883" t="s">
        <v>164</v>
      </c>
      <c r="D1883" t="s">
        <v>126</v>
      </c>
      <c r="E1883" t="s">
        <v>179</v>
      </c>
      <c r="F1883" t="s">
        <v>118</v>
      </c>
      <c r="G1883">
        <v>43475.540972222225</v>
      </c>
      <c r="H1883" t="s">
        <v>180</v>
      </c>
      <c r="I1883" t="s">
        <v>116</v>
      </c>
      <c r="J1883" t="s">
        <v>181</v>
      </c>
      <c r="K1883" t="s">
        <v>182</v>
      </c>
      <c r="L1883" t="s">
        <v>183</v>
      </c>
      <c r="M1883">
        <v>8.2000000000000007E-3</v>
      </c>
      <c r="N1883" t="s">
        <v>149</v>
      </c>
      <c r="O1883" t="b">
        <v>0</v>
      </c>
      <c r="P1883">
        <v>138261413</v>
      </c>
      <c r="Q1883" t="s">
        <v>150</v>
      </c>
      <c r="R1883">
        <v>1E-3</v>
      </c>
      <c r="S1883" t="s">
        <v>184</v>
      </c>
      <c r="T1883">
        <v>2019</v>
      </c>
      <c r="U1883" t="s">
        <v>151</v>
      </c>
      <c r="V1883" t="s">
        <v>185</v>
      </c>
      <c r="W1883" t="s">
        <v>186</v>
      </c>
      <c r="X1883" t="s">
        <v>155</v>
      </c>
      <c r="Y1883">
        <v>620600</v>
      </c>
      <c r="Z1883">
        <v>309500</v>
      </c>
      <c r="AA1883">
        <v>1.2588812496391699</v>
      </c>
      <c r="AB1883">
        <v>52.638374352215699</v>
      </c>
    </row>
    <row r="1884" spans="1:28">
      <c r="A1884">
        <v>7299</v>
      </c>
      <c r="B1884">
        <v>2050298</v>
      </c>
      <c r="C1884" t="s">
        <v>164</v>
      </c>
      <c r="D1884" t="s">
        <v>126</v>
      </c>
      <c r="E1884" t="s">
        <v>179</v>
      </c>
      <c r="F1884" t="s">
        <v>118</v>
      </c>
      <c r="G1884">
        <v>45215.525000000001</v>
      </c>
      <c r="H1884" t="s">
        <v>180</v>
      </c>
      <c r="I1884" t="s">
        <v>116</v>
      </c>
      <c r="J1884" t="s">
        <v>199</v>
      </c>
      <c r="K1884" t="s">
        <v>200</v>
      </c>
      <c r="L1884" t="s">
        <v>148</v>
      </c>
      <c r="M1884">
        <v>4.1000000000000002E-2</v>
      </c>
      <c r="N1884" t="s">
        <v>149</v>
      </c>
      <c r="O1884" t="b">
        <v>0</v>
      </c>
      <c r="P1884">
        <v>138261413</v>
      </c>
      <c r="Q1884" t="s">
        <v>150</v>
      </c>
      <c r="R1884">
        <v>1E-3</v>
      </c>
      <c r="S1884" t="s">
        <v>184</v>
      </c>
      <c r="T1884">
        <v>2023</v>
      </c>
      <c r="U1884" t="s">
        <v>151</v>
      </c>
      <c r="V1884" t="s">
        <v>207</v>
      </c>
      <c r="W1884" t="s">
        <v>208</v>
      </c>
      <c r="X1884" t="s">
        <v>155</v>
      </c>
      <c r="Y1884">
        <v>515935</v>
      </c>
      <c r="Z1884">
        <v>253417</v>
      </c>
      <c r="AA1884">
        <v>-0.30632621725807402</v>
      </c>
      <c r="AB1884">
        <v>52.1668520239771</v>
      </c>
    </row>
    <row r="1885" spans="1:28">
      <c r="A1885">
        <v>7299</v>
      </c>
      <c r="B1885">
        <v>1829968</v>
      </c>
      <c r="C1885" t="s">
        <v>164</v>
      </c>
      <c r="D1885" t="s">
        <v>126</v>
      </c>
      <c r="E1885" t="s">
        <v>179</v>
      </c>
      <c r="F1885" t="s">
        <v>118</v>
      </c>
      <c r="G1885">
        <v>42486.361805555556</v>
      </c>
      <c r="H1885" t="s">
        <v>180</v>
      </c>
      <c r="I1885" t="s">
        <v>116</v>
      </c>
      <c r="J1885" t="s">
        <v>199</v>
      </c>
      <c r="K1885" t="s">
        <v>200</v>
      </c>
      <c r="L1885" t="s">
        <v>183</v>
      </c>
      <c r="M1885">
        <v>0.14000000000000001</v>
      </c>
      <c r="N1885" t="s">
        <v>149</v>
      </c>
      <c r="O1885" t="b">
        <v>0</v>
      </c>
      <c r="P1885">
        <v>138261413</v>
      </c>
      <c r="Q1885" t="s">
        <v>150</v>
      </c>
      <c r="R1885">
        <v>1E-3</v>
      </c>
      <c r="S1885" t="s">
        <v>184</v>
      </c>
      <c r="T1885">
        <v>2016</v>
      </c>
      <c r="U1885" t="s">
        <v>151</v>
      </c>
      <c r="V1885" t="s">
        <v>201</v>
      </c>
      <c r="W1885" t="s">
        <v>202</v>
      </c>
      <c r="X1885" t="s">
        <v>155</v>
      </c>
      <c r="Y1885">
        <v>516100</v>
      </c>
      <c r="Z1885">
        <v>253300</v>
      </c>
      <c r="AA1885">
        <v>-0.30395486908298303</v>
      </c>
      <c r="AB1885">
        <v>52.1657659569386</v>
      </c>
    </row>
    <row r="1886" spans="1:28">
      <c r="A1886">
        <v>7299</v>
      </c>
      <c r="B1886">
        <v>1523786</v>
      </c>
      <c r="C1886" t="s">
        <v>164</v>
      </c>
      <c r="D1886" t="s">
        <v>126</v>
      </c>
      <c r="E1886" t="s">
        <v>179</v>
      </c>
      <c r="F1886" t="s">
        <v>118</v>
      </c>
      <c r="G1886">
        <v>42122.56527777778</v>
      </c>
      <c r="H1886" t="s">
        <v>180</v>
      </c>
      <c r="I1886" t="s">
        <v>116</v>
      </c>
      <c r="J1886" t="s">
        <v>165</v>
      </c>
      <c r="K1886" t="s">
        <v>166</v>
      </c>
      <c r="L1886" t="s">
        <v>183</v>
      </c>
      <c r="M1886">
        <v>4.0000000000000001E-3</v>
      </c>
      <c r="N1886" t="s">
        <v>149</v>
      </c>
      <c r="O1886" t="b">
        <v>0</v>
      </c>
      <c r="P1886">
        <v>138261413</v>
      </c>
      <c r="Q1886" t="s">
        <v>150</v>
      </c>
      <c r="R1886">
        <v>1E-3</v>
      </c>
      <c r="S1886" t="s">
        <v>184</v>
      </c>
      <c r="T1886">
        <v>2015</v>
      </c>
      <c r="U1886" t="s">
        <v>151</v>
      </c>
      <c r="V1886" t="s">
        <v>242</v>
      </c>
      <c r="W1886" t="s">
        <v>243</v>
      </c>
      <c r="X1886" t="s">
        <v>155</v>
      </c>
      <c r="Y1886">
        <v>456840</v>
      </c>
      <c r="Z1886">
        <v>455364</v>
      </c>
      <c r="AA1886">
        <v>-1.13455725358881</v>
      </c>
      <c r="AB1886">
        <v>53.991201424557502</v>
      </c>
    </row>
    <row r="1887" spans="1:28">
      <c r="A1887">
        <v>7299</v>
      </c>
      <c r="B1887">
        <v>1569539</v>
      </c>
      <c r="C1887" t="s">
        <v>164</v>
      </c>
      <c r="D1887" t="s">
        <v>126</v>
      </c>
      <c r="E1887" t="s">
        <v>205</v>
      </c>
      <c r="F1887" t="s">
        <v>112</v>
      </c>
      <c r="G1887">
        <v>44656.504166666666</v>
      </c>
      <c r="H1887" t="s">
        <v>180</v>
      </c>
      <c r="I1887" t="s">
        <v>116</v>
      </c>
      <c r="J1887" t="s">
        <v>228</v>
      </c>
      <c r="K1887" t="s">
        <v>229</v>
      </c>
      <c r="L1887" t="s">
        <v>183</v>
      </c>
      <c r="M1887">
        <v>4.3E-3</v>
      </c>
      <c r="N1887" t="s">
        <v>149</v>
      </c>
      <c r="O1887" t="b">
        <v>0</v>
      </c>
      <c r="P1887">
        <v>138261413</v>
      </c>
      <c r="Q1887" t="s">
        <v>150</v>
      </c>
      <c r="R1887">
        <v>1E-3</v>
      </c>
      <c r="S1887" t="s">
        <v>184</v>
      </c>
      <c r="T1887">
        <v>2022</v>
      </c>
      <c r="U1887" t="s">
        <v>151</v>
      </c>
      <c r="V1887" t="s">
        <v>248</v>
      </c>
      <c r="W1887" t="s">
        <v>249</v>
      </c>
      <c r="X1887" t="s">
        <v>155</v>
      </c>
      <c r="Y1887">
        <v>435499</v>
      </c>
      <c r="Z1887">
        <v>117847</v>
      </c>
      <c r="AA1887">
        <v>-1.4959290530529701</v>
      </c>
      <c r="AB1887">
        <v>50.958961874929102</v>
      </c>
    </row>
    <row r="1888" spans="1:28">
      <c r="A1888">
        <v>7299</v>
      </c>
      <c r="B1888">
        <v>1894696</v>
      </c>
      <c r="C1888" t="s">
        <v>164</v>
      </c>
      <c r="D1888" t="s">
        <v>126</v>
      </c>
      <c r="E1888" t="s">
        <v>179</v>
      </c>
      <c r="F1888" t="s">
        <v>118</v>
      </c>
      <c r="G1888">
        <v>43153.453472222223</v>
      </c>
      <c r="H1888" t="s">
        <v>180</v>
      </c>
      <c r="I1888" t="s">
        <v>116</v>
      </c>
      <c r="J1888" t="s">
        <v>146</v>
      </c>
      <c r="K1888" t="s">
        <v>147</v>
      </c>
      <c r="L1888" t="s">
        <v>183</v>
      </c>
      <c r="M1888">
        <v>2.8000000000000001E-2</v>
      </c>
      <c r="N1888" t="s">
        <v>149</v>
      </c>
      <c r="O1888" t="b">
        <v>0</v>
      </c>
      <c r="P1888">
        <v>138261413</v>
      </c>
      <c r="Q1888" t="s">
        <v>150</v>
      </c>
      <c r="R1888">
        <v>1E-3</v>
      </c>
      <c r="S1888" t="s">
        <v>184</v>
      </c>
      <c r="T1888">
        <v>2018</v>
      </c>
      <c r="U1888" t="s">
        <v>151</v>
      </c>
      <c r="V1888" t="s">
        <v>204</v>
      </c>
      <c r="W1888" t="s">
        <v>154</v>
      </c>
      <c r="X1888" t="s">
        <v>155</v>
      </c>
      <c r="Y1888">
        <v>507500</v>
      </c>
      <c r="Z1888">
        <v>299100</v>
      </c>
      <c r="AA1888">
        <v>-0.41497245145673001</v>
      </c>
      <c r="AB1888">
        <v>52.579097446717</v>
      </c>
    </row>
    <row r="1889" spans="1:28">
      <c r="A1889">
        <v>7299</v>
      </c>
      <c r="B1889">
        <v>1845011</v>
      </c>
      <c r="C1889" t="s">
        <v>164</v>
      </c>
      <c r="D1889" t="s">
        <v>126</v>
      </c>
      <c r="E1889" t="s">
        <v>179</v>
      </c>
      <c r="F1889" t="s">
        <v>118</v>
      </c>
      <c r="G1889">
        <v>42627.45</v>
      </c>
      <c r="H1889" t="s">
        <v>180</v>
      </c>
      <c r="I1889" t="s">
        <v>116</v>
      </c>
      <c r="J1889" t="s">
        <v>146</v>
      </c>
      <c r="K1889" t="s">
        <v>147</v>
      </c>
      <c r="L1889" t="s">
        <v>183</v>
      </c>
      <c r="M1889">
        <v>6.2E-2</v>
      </c>
      <c r="N1889" t="s">
        <v>149</v>
      </c>
      <c r="O1889" t="b">
        <v>0</v>
      </c>
      <c r="P1889">
        <v>138261413</v>
      </c>
      <c r="Q1889" t="s">
        <v>150</v>
      </c>
      <c r="R1889">
        <v>1E-3</v>
      </c>
      <c r="S1889" t="s">
        <v>184</v>
      </c>
      <c r="T1889">
        <v>2016</v>
      </c>
      <c r="U1889" t="s">
        <v>151</v>
      </c>
      <c r="V1889" t="s">
        <v>204</v>
      </c>
      <c r="W1889" t="s">
        <v>154</v>
      </c>
      <c r="X1889" t="s">
        <v>155</v>
      </c>
      <c r="Y1889">
        <v>507500</v>
      </c>
      <c r="Z1889">
        <v>299100</v>
      </c>
      <c r="AA1889">
        <v>-0.41497245145673001</v>
      </c>
      <c r="AB1889">
        <v>52.579097446717</v>
      </c>
    </row>
    <row r="1890" spans="1:28">
      <c r="A1890">
        <v>7299</v>
      </c>
      <c r="B1890">
        <v>3479312</v>
      </c>
      <c r="C1890" t="s">
        <v>164</v>
      </c>
      <c r="D1890" t="s">
        <v>126</v>
      </c>
      <c r="E1890" t="s">
        <v>236</v>
      </c>
      <c r="F1890" t="s">
        <v>115</v>
      </c>
      <c r="G1890">
        <v>45057.490972222222</v>
      </c>
      <c r="H1890" t="s">
        <v>180</v>
      </c>
      <c r="I1890" t="s">
        <v>116</v>
      </c>
      <c r="J1890" t="s">
        <v>251</v>
      </c>
      <c r="K1890" t="s">
        <v>252</v>
      </c>
      <c r="L1890" t="s">
        <v>183</v>
      </c>
      <c r="M1890">
        <v>5.3E-3</v>
      </c>
      <c r="N1890" t="s">
        <v>149</v>
      </c>
      <c r="O1890" t="b">
        <v>0</v>
      </c>
      <c r="P1890">
        <v>138261413</v>
      </c>
      <c r="Q1890" t="s">
        <v>150</v>
      </c>
      <c r="R1890">
        <v>1E-3</v>
      </c>
      <c r="S1890" t="s">
        <v>184</v>
      </c>
      <c r="T1890">
        <v>2023</v>
      </c>
      <c r="U1890" t="s">
        <v>151</v>
      </c>
      <c r="V1890" t="s">
        <v>324</v>
      </c>
      <c r="W1890" t="s">
        <v>309</v>
      </c>
      <c r="X1890" t="s">
        <v>155</v>
      </c>
      <c r="Y1890">
        <v>337809</v>
      </c>
      <c r="Z1890">
        <v>155741</v>
      </c>
      <c r="AA1890">
        <v>-2.8933761587814502</v>
      </c>
      <c r="AB1890">
        <v>51.297382868079701</v>
      </c>
    </row>
    <row r="1891" spans="1:28">
      <c r="A1891">
        <v>7299</v>
      </c>
      <c r="B1891">
        <v>1842223</v>
      </c>
      <c r="C1891" t="s">
        <v>164</v>
      </c>
      <c r="D1891" t="s">
        <v>126</v>
      </c>
      <c r="E1891" t="s">
        <v>179</v>
      </c>
      <c r="F1891" t="s">
        <v>118</v>
      </c>
      <c r="G1891">
        <v>42600.57708333333</v>
      </c>
      <c r="H1891" t="s">
        <v>180</v>
      </c>
      <c r="I1891" t="s">
        <v>116</v>
      </c>
      <c r="J1891" t="s">
        <v>199</v>
      </c>
      <c r="K1891" t="s">
        <v>200</v>
      </c>
      <c r="L1891" t="s">
        <v>183</v>
      </c>
      <c r="M1891">
        <v>5.7000000000000002E-2</v>
      </c>
      <c r="N1891" t="s">
        <v>149</v>
      </c>
      <c r="O1891" t="b">
        <v>0</v>
      </c>
      <c r="P1891">
        <v>138261413</v>
      </c>
      <c r="Q1891" t="s">
        <v>150</v>
      </c>
      <c r="R1891">
        <v>1E-3</v>
      </c>
      <c r="S1891" t="s">
        <v>184</v>
      </c>
      <c r="T1891">
        <v>2016</v>
      </c>
      <c r="U1891" t="s">
        <v>151</v>
      </c>
      <c r="V1891" t="s">
        <v>207</v>
      </c>
      <c r="W1891" t="s">
        <v>208</v>
      </c>
      <c r="X1891" t="s">
        <v>155</v>
      </c>
      <c r="Y1891">
        <v>515935</v>
      </c>
      <c r="Z1891">
        <v>253417</v>
      </c>
      <c r="AA1891">
        <v>-0.30632621725807402</v>
      </c>
      <c r="AB1891">
        <v>52.1668520239771</v>
      </c>
    </row>
    <row r="1892" spans="1:28">
      <c r="A1892">
        <v>7299</v>
      </c>
      <c r="B1892">
        <v>1894520</v>
      </c>
      <c r="C1892" t="s">
        <v>164</v>
      </c>
      <c r="D1892" t="s">
        <v>126</v>
      </c>
      <c r="E1892" t="s">
        <v>179</v>
      </c>
      <c r="F1892" t="s">
        <v>118</v>
      </c>
      <c r="G1892">
        <v>43150.370138888888</v>
      </c>
      <c r="H1892" t="s">
        <v>180</v>
      </c>
      <c r="I1892" t="s">
        <v>116</v>
      </c>
      <c r="J1892" t="s">
        <v>199</v>
      </c>
      <c r="K1892" t="s">
        <v>200</v>
      </c>
      <c r="L1892" t="s">
        <v>183</v>
      </c>
      <c r="M1892">
        <v>2.1999999999999999E-2</v>
      </c>
      <c r="N1892" t="s">
        <v>149</v>
      </c>
      <c r="O1892" t="b">
        <v>0</v>
      </c>
      <c r="P1892">
        <v>138261413</v>
      </c>
      <c r="Q1892" t="s">
        <v>150</v>
      </c>
      <c r="R1892">
        <v>1E-3</v>
      </c>
      <c r="S1892" t="s">
        <v>184</v>
      </c>
      <c r="T1892">
        <v>2018</v>
      </c>
      <c r="U1892" t="s">
        <v>151</v>
      </c>
      <c r="V1892" t="s">
        <v>207</v>
      </c>
      <c r="W1892" t="s">
        <v>208</v>
      </c>
      <c r="X1892" t="s">
        <v>155</v>
      </c>
      <c r="Y1892">
        <v>515935</v>
      </c>
      <c r="Z1892">
        <v>253417</v>
      </c>
      <c r="AA1892">
        <v>-0.30632621725807402</v>
      </c>
      <c r="AB1892">
        <v>52.1668520239771</v>
      </c>
    </row>
    <row r="1893" spans="1:28">
      <c r="A1893">
        <v>7299</v>
      </c>
      <c r="B1893">
        <v>1919815</v>
      </c>
      <c r="C1893" t="s">
        <v>164</v>
      </c>
      <c r="D1893" t="s">
        <v>126</v>
      </c>
      <c r="E1893" t="s">
        <v>179</v>
      </c>
      <c r="F1893" t="s">
        <v>118</v>
      </c>
      <c r="G1893">
        <v>43433.554166666669</v>
      </c>
      <c r="H1893" t="s">
        <v>180</v>
      </c>
      <c r="I1893" t="s">
        <v>116</v>
      </c>
      <c r="J1893" t="s">
        <v>199</v>
      </c>
      <c r="K1893" t="s">
        <v>200</v>
      </c>
      <c r="L1893" t="s">
        <v>183</v>
      </c>
      <c r="M1893">
        <v>5.3999999999999999E-2</v>
      </c>
      <c r="N1893" t="s">
        <v>149</v>
      </c>
      <c r="O1893" t="b">
        <v>0</v>
      </c>
      <c r="P1893">
        <v>138261413</v>
      </c>
      <c r="Q1893" t="s">
        <v>150</v>
      </c>
      <c r="R1893">
        <v>1E-3</v>
      </c>
      <c r="S1893" t="s">
        <v>184</v>
      </c>
      <c r="T1893">
        <v>2018</v>
      </c>
      <c r="U1893" t="s">
        <v>151</v>
      </c>
      <c r="V1893" t="s">
        <v>207</v>
      </c>
      <c r="W1893" t="s">
        <v>208</v>
      </c>
      <c r="X1893" t="s">
        <v>155</v>
      </c>
      <c r="Y1893">
        <v>515935</v>
      </c>
      <c r="Z1893">
        <v>253417</v>
      </c>
      <c r="AA1893">
        <v>-0.30632621725807402</v>
      </c>
      <c r="AB1893">
        <v>52.1668520239771</v>
      </c>
    </row>
    <row r="1894" spans="1:28">
      <c r="A1894">
        <v>7299</v>
      </c>
      <c r="B1894">
        <v>4621765</v>
      </c>
      <c r="C1894" t="s">
        <v>164</v>
      </c>
      <c r="D1894" t="s">
        <v>126</v>
      </c>
      <c r="E1894" t="s">
        <v>179</v>
      </c>
      <c r="F1894" t="s">
        <v>118</v>
      </c>
      <c r="G1894">
        <v>42173.584027777775</v>
      </c>
      <c r="H1894" t="s">
        <v>191</v>
      </c>
      <c r="I1894" t="s">
        <v>119</v>
      </c>
      <c r="J1894" t="s">
        <v>192</v>
      </c>
      <c r="K1894" t="s">
        <v>193</v>
      </c>
      <c r="L1894" t="s">
        <v>183</v>
      </c>
      <c r="M1894">
        <v>3.8E-3</v>
      </c>
      <c r="N1894" t="s">
        <v>149</v>
      </c>
      <c r="O1894" t="b">
        <v>0</v>
      </c>
      <c r="P1894">
        <v>138261413</v>
      </c>
      <c r="Q1894" t="s">
        <v>150</v>
      </c>
      <c r="R1894">
        <v>1E-3</v>
      </c>
      <c r="S1894" t="s">
        <v>184</v>
      </c>
      <c r="T1894">
        <v>2015</v>
      </c>
      <c r="U1894" t="s">
        <v>151</v>
      </c>
      <c r="V1894" t="s">
        <v>194</v>
      </c>
      <c r="W1894" t="s">
        <v>195</v>
      </c>
      <c r="X1894" t="s">
        <v>155</v>
      </c>
      <c r="Y1894">
        <v>357000</v>
      </c>
      <c r="Z1894">
        <v>237460</v>
      </c>
      <c r="AA1894">
        <v>-2.62823009845419</v>
      </c>
      <c r="AB1894">
        <v>52.033868710239098</v>
      </c>
    </row>
    <row r="1895" spans="1:28">
      <c r="A1895">
        <v>7299</v>
      </c>
      <c r="B1895">
        <v>4617192</v>
      </c>
      <c r="C1895" t="s">
        <v>164</v>
      </c>
      <c r="D1895" t="s">
        <v>126</v>
      </c>
      <c r="E1895" t="s">
        <v>179</v>
      </c>
      <c r="F1895" t="s">
        <v>118</v>
      </c>
      <c r="G1895">
        <v>42121.527083333334</v>
      </c>
      <c r="H1895" t="s">
        <v>191</v>
      </c>
      <c r="I1895" t="s">
        <v>119</v>
      </c>
      <c r="J1895" t="s">
        <v>192</v>
      </c>
      <c r="K1895" t="s">
        <v>193</v>
      </c>
      <c r="L1895" t="s">
        <v>183</v>
      </c>
      <c r="M1895">
        <v>0.01</v>
      </c>
      <c r="N1895" t="s">
        <v>149</v>
      </c>
      <c r="O1895" t="b">
        <v>0</v>
      </c>
      <c r="P1895">
        <v>138261413</v>
      </c>
      <c r="Q1895" t="s">
        <v>150</v>
      </c>
      <c r="R1895">
        <v>1E-3</v>
      </c>
      <c r="S1895" t="s">
        <v>184</v>
      </c>
      <c r="T1895">
        <v>2015</v>
      </c>
      <c r="U1895" t="s">
        <v>151</v>
      </c>
      <c r="V1895" t="s">
        <v>194</v>
      </c>
      <c r="W1895" t="s">
        <v>195</v>
      </c>
      <c r="X1895" t="s">
        <v>155</v>
      </c>
      <c r="Y1895">
        <v>357000</v>
      </c>
      <c r="Z1895">
        <v>237460</v>
      </c>
      <c r="AA1895">
        <v>-2.62823009845419</v>
      </c>
      <c r="AB1895">
        <v>52.033868710239098</v>
      </c>
    </row>
    <row r="1896" spans="1:28">
      <c r="A1896">
        <v>7299</v>
      </c>
      <c r="B1896">
        <v>1980307</v>
      </c>
      <c r="C1896" t="s">
        <v>164</v>
      </c>
      <c r="D1896" t="s">
        <v>126</v>
      </c>
      <c r="E1896" t="s">
        <v>179</v>
      </c>
      <c r="F1896" t="s">
        <v>118</v>
      </c>
      <c r="G1896">
        <v>44308.449305555558</v>
      </c>
      <c r="H1896" t="s">
        <v>180</v>
      </c>
      <c r="I1896" t="s">
        <v>116</v>
      </c>
      <c r="J1896" t="s">
        <v>181</v>
      </c>
      <c r="K1896" t="s">
        <v>182</v>
      </c>
      <c r="L1896" t="s">
        <v>183</v>
      </c>
      <c r="M1896">
        <v>0.01</v>
      </c>
      <c r="N1896" t="s">
        <v>149</v>
      </c>
      <c r="O1896" t="b">
        <v>0</v>
      </c>
      <c r="P1896">
        <v>138261413</v>
      </c>
      <c r="Q1896" t="s">
        <v>150</v>
      </c>
      <c r="R1896">
        <v>1E-3</v>
      </c>
      <c r="S1896" t="s">
        <v>184</v>
      </c>
      <c r="T1896">
        <v>2021</v>
      </c>
      <c r="U1896" t="s">
        <v>151</v>
      </c>
      <c r="V1896" t="s">
        <v>188</v>
      </c>
      <c r="W1896" t="s">
        <v>189</v>
      </c>
      <c r="X1896" t="s">
        <v>155</v>
      </c>
      <c r="Y1896">
        <v>636400</v>
      </c>
      <c r="Z1896">
        <v>291600</v>
      </c>
      <c r="AA1896">
        <v>1.4791973795069699</v>
      </c>
      <c r="AB1896">
        <v>52.471107816141703</v>
      </c>
    </row>
    <row r="1897" spans="1:28">
      <c r="A1897">
        <v>7299</v>
      </c>
      <c r="B1897">
        <v>2058842</v>
      </c>
      <c r="C1897" t="s">
        <v>164</v>
      </c>
      <c r="D1897" t="s">
        <v>126</v>
      </c>
      <c r="E1897" t="s">
        <v>179</v>
      </c>
      <c r="F1897" t="s">
        <v>118</v>
      </c>
      <c r="G1897">
        <v>45313.412499999999</v>
      </c>
      <c r="H1897" t="s">
        <v>180</v>
      </c>
      <c r="I1897" t="s">
        <v>116</v>
      </c>
      <c r="J1897" t="s">
        <v>146</v>
      </c>
      <c r="K1897" t="s">
        <v>147</v>
      </c>
      <c r="L1897" t="s">
        <v>183</v>
      </c>
      <c r="M1897">
        <v>3.5000000000000001E-3</v>
      </c>
      <c r="N1897" t="s">
        <v>149</v>
      </c>
      <c r="O1897" t="b">
        <v>0</v>
      </c>
      <c r="P1897">
        <v>138261413</v>
      </c>
      <c r="Q1897" t="s">
        <v>150</v>
      </c>
      <c r="R1897">
        <v>1E-3</v>
      </c>
      <c r="S1897" t="s">
        <v>184</v>
      </c>
      <c r="T1897">
        <v>2024</v>
      </c>
      <c r="U1897" t="s">
        <v>151</v>
      </c>
      <c r="V1897" t="s">
        <v>225</v>
      </c>
      <c r="W1897" t="s">
        <v>226</v>
      </c>
      <c r="X1897" t="s">
        <v>155</v>
      </c>
      <c r="Y1897">
        <v>500098</v>
      </c>
      <c r="Z1897">
        <v>402866</v>
      </c>
      <c r="AA1897">
        <v>-0.49196935841400102</v>
      </c>
      <c r="AB1897">
        <v>53.512954618294103</v>
      </c>
    </row>
    <row r="1898" spans="1:28">
      <c r="A1898">
        <v>7299</v>
      </c>
      <c r="B1898">
        <v>2000540</v>
      </c>
      <c r="C1898" t="s">
        <v>164</v>
      </c>
      <c r="D1898" t="s">
        <v>126</v>
      </c>
      <c r="E1898" t="s">
        <v>179</v>
      </c>
      <c r="F1898" t="s">
        <v>118</v>
      </c>
      <c r="G1898">
        <v>44585.427083333336</v>
      </c>
      <c r="H1898" t="s">
        <v>180</v>
      </c>
      <c r="I1898" t="s">
        <v>116</v>
      </c>
      <c r="J1898" t="s">
        <v>146</v>
      </c>
      <c r="K1898" t="s">
        <v>147</v>
      </c>
      <c r="L1898" t="s">
        <v>148</v>
      </c>
      <c r="M1898">
        <v>2.7000000000000001E-3</v>
      </c>
      <c r="N1898" t="s">
        <v>149</v>
      </c>
      <c r="O1898" t="b">
        <v>0</v>
      </c>
      <c r="P1898">
        <v>138261413</v>
      </c>
      <c r="Q1898" t="s">
        <v>150</v>
      </c>
      <c r="R1898">
        <v>1E-3</v>
      </c>
      <c r="S1898" t="s">
        <v>184</v>
      </c>
      <c r="T1898">
        <v>2022</v>
      </c>
      <c r="U1898" t="s">
        <v>151</v>
      </c>
      <c r="V1898" t="s">
        <v>225</v>
      </c>
      <c r="W1898" t="s">
        <v>226</v>
      </c>
      <c r="X1898" t="s">
        <v>155</v>
      </c>
      <c r="Y1898">
        <v>500098</v>
      </c>
      <c r="Z1898">
        <v>402866</v>
      </c>
      <c r="AA1898">
        <v>-0.49196935841400102</v>
      </c>
      <c r="AB1898">
        <v>53.512954618294103</v>
      </c>
    </row>
    <row r="1899" spans="1:28">
      <c r="A1899">
        <v>7299</v>
      </c>
      <c r="B1899">
        <v>1946546</v>
      </c>
      <c r="C1899" t="s">
        <v>164</v>
      </c>
      <c r="D1899" t="s">
        <v>126</v>
      </c>
      <c r="E1899" t="s">
        <v>179</v>
      </c>
      <c r="F1899" t="s">
        <v>118</v>
      </c>
      <c r="G1899">
        <v>43752.588888888888</v>
      </c>
      <c r="H1899" t="s">
        <v>180</v>
      </c>
      <c r="I1899" t="s">
        <v>116</v>
      </c>
      <c r="J1899" t="s">
        <v>181</v>
      </c>
      <c r="K1899" t="s">
        <v>182</v>
      </c>
      <c r="L1899" t="s">
        <v>183</v>
      </c>
      <c r="M1899">
        <v>1.2E-2</v>
      </c>
      <c r="N1899" t="s">
        <v>149</v>
      </c>
      <c r="O1899" t="b">
        <v>0</v>
      </c>
      <c r="P1899">
        <v>138261413</v>
      </c>
      <c r="Q1899" t="s">
        <v>150</v>
      </c>
      <c r="R1899">
        <v>1E-3</v>
      </c>
      <c r="S1899" t="s">
        <v>184</v>
      </c>
      <c r="T1899">
        <v>2019</v>
      </c>
      <c r="U1899" t="s">
        <v>151</v>
      </c>
      <c r="V1899" t="s">
        <v>185</v>
      </c>
      <c r="W1899" t="s">
        <v>186</v>
      </c>
      <c r="X1899" t="s">
        <v>155</v>
      </c>
      <c r="Y1899">
        <v>620600</v>
      </c>
      <c r="Z1899">
        <v>309500</v>
      </c>
      <c r="AA1899">
        <v>1.2588812496391699</v>
      </c>
      <c r="AB1899">
        <v>52.638374352215699</v>
      </c>
    </row>
    <row r="1900" spans="1:28">
      <c r="A1900">
        <v>7299</v>
      </c>
      <c r="B1900">
        <v>1954616</v>
      </c>
      <c r="C1900" t="s">
        <v>164</v>
      </c>
      <c r="D1900" t="s">
        <v>126</v>
      </c>
      <c r="E1900" t="s">
        <v>205</v>
      </c>
      <c r="F1900" t="s">
        <v>112</v>
      </c>
      <c r="G1900">
        <v>43838.572916666664</v>
      </c>
      <c r="H1900" t="s">
        <v>180</v>
      </c>
      <c r="I1900" t="s">
        <v>116</v>
      </c>
      <c r="J1900" t="s">
        <v>181</v>
      </c>
      <c r="K1900" t="s">
        <v>182</v>
      </c>
      <c r="L1900" t="s">
        <v>183</v>
      </c>
      <c r="M1900">
        <v>4.5999999999999999E-3</v>
      </c>
      <c r="N1900" t="s">
        <v>149</v>
      </c>
      <c r="O1900" t="b">
        <v>0</v>
      </c>
      <c r="P1900">
        <v>138261413</v>
      </c>
      <c r="Q1900" t="s">
        <v>150</v>
      </c>
      <c r="R1900">
        <v>1E-3</v>
      </c>
      <c r="S1900" t="s">
        <v>184</v>
      </c>
      <c r="T1900">
        <v>2020</v>
      </c>
      <c r="U1900" t="s">
        <v>151</v>
      </c>
      <c r="V1900" t="s">
        <v>185</v>
      </c>
      <c r="W1900" t="s">
        <v>186</v>
      </c>
      <c r="X1900" t="s">
        <v>155</v>
      </c>
      <c r="Y1900">
        <v>620600</v>
      </c>
      <c r="Z1900">
        <v>309500</v>
      </c>
      <c r="AA1900">
        <v>1.2588812496391699</v>
      </c>
      <c r="AB1900">
        <v>52.638374352215699</v>
      </c>
    </row>
    <row r="1901" spans="1:28">
      <c r="A1901">
        <v>7299</v>
      </c>
      <c r="B1901">
        <v>1844966</v>
      </c>
      <c r="C1901" t="s">
        <v>164</v>
      </c>
      <c r="D1901" t="s">
        <v>126</v>
      </c>
      <c r="E1901" t="s">
        <v>179</v>
      </c>
      <c r="F1901" t="s">
        <v>118</v>
      </c>
      <c r="G1901">
        <v>42627.538194444445</v>
      </c>
      <c r="H1901" t="s">
        <v>180</v>
      </c>
      <c r="I1901" t="s">
        <v>116</v>
      </c>
      <c r="J1901" t="s">
        <v>199</v>
      </c>
      <c r="K1901" t="s">
        <v>200</v>
      </c>
      <c r="L1901" t="s">
        <v>183</v>
      </c>
      <c r="M1901">
        <v>0.05</v>
      </c>
      <c r="N1901" t="s">
        <v>149</v>
      </c>
      <c r="O1901" t="b">
        <v>0</v>
      </c>
      <c r="P1901">
        <v>138261413</v>
      </c>
      <c r="Q1901" t="s">
        <v>150</v>
      </c>
      <c r="R1901">
        <v>1E-3</v>
      </c>
      <c r="S1901" t="s">
        <v>184</v>
      </c>
      <c r="T1901">
        <v>2016</v>
      </c>
      <c r="U1901" t="s">
        <v>151</v>
      </c>
      <c r="V1901" t="s">
        <v>207</v>
      </c>
      <c r="W1901" t="s">
        <v>208</v>
      </c>
      <c r="X1901" t="s">
        <v>155</v>
      </c>
      <c r="Y1901">
        <v>515935</v>
      </c>
      <c r="Z1901">
        <v>253417</v>
      </c>
      <c r="AA1901">
        <v>-0.30632621725807402</v>
      </c>
      <c r="AB1901">
        <v>52.1668520239771</v>
      </c>
    </row>
    <row r="1902" spans="1:28">
      <c r="A1902">
        <v>7299</v>
      </c>
      <c r="B1902">
        <v>1868410</v>
      </c>
      <c r="C1902" t="s">
        <v>164</v>
      </c>
      <c r="D1902" t="s">
        <v>126</v>
      </c>
      <c r="E1902" t="s">
        <v>179</v>
      </c>
      <c r="F1902" t="s">
        <v>118</v>
      </c>
      <c r="G1902">
        <v>42835.416666666664</v>
      </c>
      <c r="H1902" t="s">
        <v>180</v>
      </c>
      <c r="I1902" t="s">
        <v>116</v>
      </c>
      <c r="J1902" t="s">
        <v>181</v>
      </c>
      <c r="K1902" t="s">
        <v>182</v>
      </c>
      <c r="L1902" t="s">
        <v>183</v>
      </c>
      <c r="M1902">
        <v>1.4999999999999999E-2</v>
      </c>
      <c r="N1902" t="s">
        <v>149</v>
      </c>
      <c r="O1902" t="b">
        <v>0</v>
      </c>
      <c r="P1902">
        <v>138261413</v>
      </c>
      <c r="Q1902" t="s">
        <v>150</v>
      </c>
      <c r="R1902">
        <v>1E-3</v>
      </c>
      <c r="S1902" t="s">
        <v>184</v>
      </c>
      <c r="T1902">
        <v>2017</v>
      </c>
      <c r="U1902" t="s">
        <v>151</v>
      </c>
      <c r="V1902" t="s">
        <v>188</v>
      </c>
      <c r="W1902" t="s">
        <v>189</v>
      </c>
      <c r="X1902" t="s">
        <v>155</v>
      </c>
      <c r="Y1902">
        <v>636400</v>
      </c>
      <c r="Z1902">
        <v>291600</v>
      </c>
      <c r="AA1902">
        <v>1.4791973795069699</v>
      </c>
      <c r="AB1902">
        <v>52.471107816141703</v>
      </c>
    </row>
    <row r="1903" spans="1:28">
      <c r="A1903">
        <v>7299</v>
      </c>
      <c r="B1903">
        <v>5357135</v>
      </c>
      <c r="C1903" t="s">
        <v>164</v>
      </c>
      <c r="D1903" t="s">
        <v>126</v>
      </c>
      <c r="E1903" t="s">
        <v>236</v>
      </c>
      <c r="F1903" t="s">
        <v>115</v>
      </c>
      <c r="G1903">
        <v>45330.480555555558</v>
      </c>
      <c r="H1903" t="s">
        <v>180</v>
      </c>
      <c r="I1903" t="s">
        <v>116</v>
      </c>
      <c r="J1903" t="s">
        <v>215</v>
      </c>
      <c r="K1903" t="s">
        <v>216</v>
      </c>
      <c r="L1903" t="s">
        <v>183</v>
      </c>
      <c r="M1903">
        <v>9.9000000000000008E-3</v>
      </c>
      <c r="N1903" t="s">
        <v>149</v>
      </c>
      <c r="O1903" t="b">
        <v>0</v>
      </c>
      <c r="P1903">
        <v>138261413</v>
      </c>
      <c r="Q1903" t="s">
        <v>150</v>
      </c>
      <c r="R1903">
        <v>1E-3</v>
      </c>
      <c r="S1903" t="s">
        <v>184</v>
      </c>
      <c r="T1903">
        <v>2024</v>
      </c>
      <c r="U1903" t="s">
        <v>151</v>
      </c>
      <c r="V1903" t="s">
        <v>217</v>
      </c>
      <c r="W1903" t="s">
        <v>218</v>
      </c>
      <c r="X1903" t="s">
        <v>155</v>
      </c>
      <c r="Y1903">
        <v>376325</v>
      </c>
      <c r="Z1903">
        <v>405313</v>
      </c>
      <c r="AA1903">
        <v>-2.35874412504654</v>
      </c>
      <c r="AB1903">
        <v>53.543918148915097</v>
      </c>
    </row>
    <row r="1904" spans="1:28">
      <c r="A1904">
        <v>7299</v>
      </c>
      <c r="B1904">
        <v>2000424</v>
      </c>
      <c r="C1904" t="s">
        <v>164</v>
      </c>
      <c r="D1904" t="s">
        <v>126</v>
      </c>
      <c r="E1904" t="s">
        <v>179</v>
      </c>
      <c r="F1904" t="s">
        <v>118</v>
      </c>
      <c r="G1904">
        <v>44579.45208333333</v>
      </c>
      <c r="H1904" t="s">
        <v>180</v>
      </c>
      <c r="I1904" t="s">
        <v>116</v>
      </c>
      <c r="J1904" t="s">
        <v>199</v>
      </c>
      <c r="K1904" t="s">
        <v>200</v>
      </c>
      <c r="L1904" t="s">
        <v>148</v>
      </c>
      <c r="M1904">
        <v>2.1999999999999999E-2</v>
      </c>
      <c r="N1904" t="s">
        <v>149</v>
      </c>
      <c r="O1904" t="b">
        <v>0</v>
      </c>
      <c r="P1904">
        <v>138261413</v>
      </c>
      <c r="Q1904" t="s">
        <v>150</v>
      </c>
      <c r="R1904">
        <v>1E-3</v>
      </c>
      <c r="S1904" t="s">
        <v>184</v>
      </c>
      <c r="T1904">
        <v>2022</v>
      </c>
      <c r="U1904" t="s">
        <v>151</v>
      </c>
      <c r="V1904" t="s">
        <v>207</v>
      </c>
      <c r="W1904" t="s">
        <v>208</v>
      </c>
      <c r="X1904" t="s">
        <v>155</v>
      </c>
      <c r="Y1904">
        <v>515935</v>
      </c>
      <c r="Z1904">
        <v>253417</v>
      </c>
      <c r="AA1904">
        <v>-0.30632621725807402</v>
      </c>
      <c r="AB1904">
        <v>52.1668520239771</v>
      </c>
    </row>
    <row r="1905" spans="1:28">
      <c r="A1905">
        <v>7299</v>
      </c>
      <c r="B1905">
        <v>1838823</v>
      </c>
      <c r="C1905" t="s">
        <v>164</v>
      </c>
      <c r="D1905" t="s">
        <v>126</v>
      </c>
      <c r="E1905" t="s">
        <v>179</v>
      </c>
      <c r="F1905" t="s">
        <v>118</v>
      </c>
      <c r="G1905">
        <v>42573.541666666664</v>
      </c>
      <c r="H1905" t="s">
        <v>180</v>
      </c>
      <c r="I1905" t="s">
        <v>116</v>
      </c>
      <c r="J1905" t="s">
        <v>181</v>
      </c>
      <c r="K1905" t="s">
        <v>182</v>
      </c>
      <c r="L1905" t="s">
        <v>183</v>
      </c>
      <c r="M1905">
        <v>1.9E-2</v>
      </c>
      <c r="N1905" t="s">
        <v>149</v>
      </c>
      <c r="O1905" t="b">
        <v>0</v>
      </c>
      <c r="P1905">
        <v>138261413</v>
      </c>
      <c r="Q1905" t="s">
        <v>150</v>
      </c>
      <c r="R1905">
        <v>1E-3</v>
      </c>
      <c r="S1905" t="s">
        <v>184</v>
      </c>
      <c r="T1905">
        <v>2016</v>
      </c>
      <c r="U1905" t="s">
        <v>151</v>
      </c>
      <c r="V1905" t="s">
        <v>188</v>
      </c>
      <c r="W1905" t="s">
        <v>189</v>
      </c>
      <c r="X1905" t="s">
        <v>155</v>
      </c>
      <c r="Y1905">
        <v>636400</v>
      </c>
      <c r="Z1905">
        <v>291600</v>
      </c>
      <c r="AA1905">
        <v>1.4791973795069699</v>
      </c>
      <c r="AB1905">
        <v>52.471107816141703</v>
      </c>
    </row>
    <row r="1906" spans="1:28">
      <c r="A1906">
        <v>7299</v>
      </c>
      <c r="B1906">
        <v>1923371</v>
      </c>
      <c r="C1906" t="s">
        <v>164</v>
      </c>
      <c r="D1906" t="s">
        <v>126</v>
      </c>
      <c r="E1906" t="s">
        <v>179</v>
      </c>
      <c r="F1906" t="s">
        <v>118</v>
      </c>
      <c r="G1906">
        <v>43482.407638888886</v>
      </c>
      <c r="H1906" t="s">
        <v>180</v>
      </c>
      <c r="I1906" t="s">
        <v>116</v>
      </c>
      <c r="J1906" t="s">
        <v>146</v>
      </c>
      <c r="K1906" t="s">
        <v>147</v>
      </c>
      <c r="L1906" t="s">
        <v>183</v>
      </c>
      <c r="M1906">
        <v>6.8000000000000005E-2</v>
      </c>
      <c r="N1906" t="s">
        <v>149</v>
      </c>
      <c r="O1906" t="b">
        <v>0</v>
      </c>
      <c r="P1906">
        <v>138261413</v>
      </c>
      <c r="Q1906" t="s">
        <v>150</v>
      </c>
      <c r="R1906">
        <v>1E-3</v>
      </c>
      <c r="S1906" t="s">
        <v>184</v>
      </c>
      <c r="T1906">
        <v>2019</v>
      </c>
      <c r="U1906" t="s">
        <v>151</v>
      </c>
      <c r="V1906" t="s">
        <v>204</v>
      </c>
      <c r="W1906" t="s">
        <v>154</v>
      </c>
      <c r="X1906" t="s">
        <v>155</v>
      </c>
      <c r="Y1906">
        <v>507500</v>
      </c>
      <c r="Z1906">
        <v>299100</v>
      </c>
      <c r="AA1906">
        <v>-0.41497245145673001</v>
      </c>
      <c r="AB1906">
        <v>52.579097446717</v>
      </c>
    </row>
    <row r="1907" spans="1:28">
      <c r="A1907">
        <v>7299</v>
      </c>
      <c r="B1907">
        <v>1847676</v>
      </c>
      <c r="C1907" t="s">
        <v>164</v>
      </c>
      <c r="D1907" t="s">
        <v>126</v>
      </c>
      <c r="E1907" t="s">
        <v>179</v>
      </c>
      <c r="F1907" t="s">
        <v>118</v>
      </c>
      <c r="G1907">
        <v>42654.521527777775</v>
      </c>
      <c r="H1907" t="s">
        <v>180</v>
      </c>
      <c r="I1907" t="s">
        <v>116</v>
      </c>
      <c r="J1907" t="s">
        <v>181</v>
      </c>
      <c r="K1907" t="s">
        <v>182</v>
      </c>
      <c r="L1907" t="s">
        <v>183</v>
      </c>
      <c r="M1907">
        <v>0.02</v>
      </c>
      <c r="N1907" t="s">
        <v>149</v>
      </c>
      <c r="O1907" t="b">
        <v>0</v>
      </c>
      <c r="P1907">
        <v>138261413</v>
      </c>
      <c r="Q1907" t="s">
        <v>150</v>
      </c>
      <c r="R1907">
        <v>1E-3</v>
      </c>
      <c r="S1907" t="s">
        <v>184</v>
      </c>
      <c r="T1907">
        <v>2016</v>
      </c>
      <c r="U1907" t="s">
        <v>151</v>
      </c>
      <c r="V1907" t="s">
        <v>188</v>
      </c>
      <c r="W1907" t="s">
        <v>189</v>
      </c>
      <c r="X1907" t="s">
        <v>155</v>
      </c>
      <c r="Y1907">
        <v>636400</v>
      </c>
      <c r="Z1907">
        <v>291600</v>
      </c>
      <c r="AA1907">
        <v>1.4791973795069699</v>
      </c>
      <c r="AB1907">
        <v>52.471107816141703</v>
      </c>
    </row>
    <row r="1908" spans="1:28">
      <c r="A1908">
        <v>7299</v>
      </c>
      <c r="B1908">
        <v>1820719</v>
      </c>
      <c r="C1908" t="s">
        <v>164</v>
      </c>
      <c r="D1908" t="s">
        <v>126</v>
      </c>
      <c r="E1908" t="s">
        <v>205</v>
      </c>
      <c r="F1908" t="s">
        <v>112</v>
      </c>
      <c r="G1908">
        <v>42373.607638888891</v>
      </c>
      <c r="H1908" t="s">
        <v>180</v>
      </c>
      <c r="I1908" t="s">
        <v>116</v>
      </c>
      <c r="J1908" t="s">
        <v>181</v>
      </c>
      <c r="K1908" t="s">
        <v>182</v>
      </c>
      <c r="L1908" t="s">
        <v>183</v>
      </c>
      <c r="M1908">
        <v>9.2999999999999992E-3</v>
      </c>
      <c r="N1908" t="s">
        <v>149</v>
      </c>
      <c r="O1908" t="b">
        <v>0</v>
      </c>
      <c r="P1908">
        <v>138261413</v>
      </c>
      <c r="Q1908" t="s">
        <v>150</v>
      </c>
      <c r="R1908">
        <v>1E-3</v>
      </c>
      <c r="S1908" t="s">
        <v>184</v>
      </c>
      <c r="T1908">
        <v>2016</v>
      </c>
      <c r="U1908" t="s">
        <v>151</v>
      </c>
      <c r="V1908" t="s">
        <v>185</v>
      </c>
      <c r="W1908" t="s">
        <v>186</v>
      </c>
      <c r="X1908" t="s">
        <v>155</v>
      </c>
      <c r="Y1908">
        <v>620600</v>
      </c>
      <c r="Z1908">
        <v>309500</v>
      </c>
      <c r="AA1908">
        <v>1.2588812496391699</v>
      </c>
      <c r="AB1908">
        <v>52.638374352215699</v>
      </c>
    </row>
    <row r="1909" spans="1:28">
      <c r="A1909">
        <v>7299</v>
      </c>
      <c r="B1909">
        <v>1907196</v>
      </c>
      <c r="C1909" t="s">
        <v>164</v>
      </c>
      <c r="D1909" t="s">
        <v>126</v>
      </c>
      <c r="E1909" t="s">
        <v>179</v>
      </c>
      <c r="F1909" t="s">
        <v>118</v>
      </c>
      <c r="G1909">
        <v>43293.520138888889</v>
      </c>
      <c r="H1909" t="s">
        <v>180</v>
      </c>
      <c r="I1909" t="s">
        <v>116</v>
      </c>
      <c r="J1909" t="s">
        <v>146</v>
      </c>
      <c r="K1909" t="s">
        <v>147</v>
      </c>
      <c r="L1909" t="s">
        <v>183</v>
      </c>
      <c r="M1909">
        <v>3.3000000000000002E-2</v>
      </c>
      <c r="N1909" t="s">
        <v>149</v>
      </c>
      <c r="O1909" t="b">
        <v>0</v>
      </c>
      <c r="P1909">
        <v>138261413</v>
      </c>
      <c r="Q1909" t="s">
        <v>150</v>
      </c>
      <c r="R1909">
        <v>1E-3</v>
      </c>
      <c r="S1909" t="s">
        <v>184</v>
      </c>
      <c r="T1909">
        <v>2018</v>
      </c>
      <c r="U1909" t="s">
        <v>151</v>
      </c>
      <c r="V1909" t="s">
        <v>204</v>
      </c>
      <c r="W1909" t="s">
        <v>154</v>
      </c>
      <c r="X1909" t="s">
        <v>155</v>
      </c>
      <c r="Y1909">
        <v>507500</v>
      </c>
      <c r="Z1909">
        <v>299100</v>
      </c>
      <c r="AA1909">
        <v>-0.41497245145673001</v>
      </c>
      <c r="AB1909">
        <v>52.579097446717</v>
      </c>
    </row>
    <row r="1910" spans="1:28">
      <c r="A1910">
        <v>7299</v>
      </c>
      <c r="B1910">
        <v>2001355</v>
      </c>
      <c r="C1910" t="s">
        <v>164</v>
      </c>
      <c r="D1910" t="s">
        <v>126</v>
      </c>
      <c r="E1910" t="s">
        <v>179</v>
      </c>
      <c r="F1910" t="s">
        <v>118</v>
      </c>
      <c r="G1910">
        <v>44594.554166666669</v>
      </c>
      <c r="H1910" t="s">
        <v>180</v>
      </c>
      <c r="I1910" t="s">
        <v>116</v>
      </c>
      <c r="J1910" t="s">
        <v>181</v>
      </c>
      <c r="K1910" t="s">
        <v>182</v>
      </c>
      <c r="L1910" t="s">
        <v>148</v>
      </c>
      <c r="M1910">
        <v>4.1000000000000003E-3</v>
      </c>
      <c r="N1910" t="s">
        <v>149</v>
      </c>
      <c r="O1910" t="b">
        <v>0</v>
      </c>
      <c r="P1910">
        <v>138261413</v>
      </c>
      <c r="Q1910" t="s">
        <v>150</v>
      </c>
      <c r="R1910">
        <v>1E-3</v>
      </c>
      <c r="S1910" t="s">
        <v>184</v>
      </c>
      <c r="T1910">
        <v>2022</v>
      </c>
      <c r="U1910" t="s">
        <v>151</v>
      </c>
      <c r="V1910" t="s">
        <v>185</v>
      </c>
      <c r="W1910" t="s">
        <v>186</v>
      </c>
      <c r="X1910" t="s">
        <v>155</v>
      </c>
      <c r="Y1910">
        <v>620600</v>
      </c>
      <c r="Z1910">
        <v>309500</v>
      </c>
      <c r="AA1910">
        <v>1.2588812496391699</v>
      </c>
      <c r="AB1910">
        <v>52.638374352215699</v>
      </c>
    </row>
    <row r="1911" spans="1:28">
      <c r="A1911">
        <v>7299</v>
      </c>
      <c r="B1911">
        <v>1894694</v>
      </c>
      <c r="C1911" t="s">
        <v>164</v>
      </c>
      <c r="D1911" t="s">
        <v>126</v>
      </c>
      <c r="E1911" t="s">
        <v>179</v>
      </c>
      <c r="F1911" t="s">
        <v>118</v>
      </c>
      <c r="G1911">
        <v>43153.380555555559</v>
      </c>
      <c r="H1911" t="s">
        <v>180</v>
      </c>
      <c r="I1911" t="s">
        <v>116</v>
      </c>
      <c r="J1911" t="s">
        <v>199</v>
      </c>
      <c r="K1911" t="s">
        <v>200</v>
      </c>
      <c r="L1911" t="s">
        <v>183</v>
      </c>
      <c r="M1911">
        <v>3.2000000000000001E-2</v>
      </c>
      <c r="N1911" t="s">
        <v>149</v>
      </c>
      <c r="O1911" t="b">
        <v>0</v>
      </c>
      <c r="P1911">
        <v>138261413</v>
      </c>
      <c r="Q1911" t="s">
        <v>150</v>
      </c>
      <c r="R1911">
        <v>1E-3</v>
      </c>
      <c r="S1911" t="s">
        <v>184</v>
      </c>
      <c r="T1911">
        <v>2018</v>
      </c>
      <c r="U1911" t="s">
        <v>151</v>
      </c>
      <c r="V1911" t="s">
        <v>201</v>
      </c>
      <c r="W1911" t="s">
        <v>202</v>
      </c>
      <c r="X1911" t="s">
        <v>155</v>
      </c>
      <c r="Y1911">
        <v>516100</v>
      </c>
      <c r="Z1911">
        <v>253300</v>
      </c>
      <c r="AA1911">
        <v>-0.30395486908298303</v>
      </c>
      <c r="AB1911">
        <v>52.1657659569386</v>
      </c>
    </row>
    <row r="1912" spans="1:28">
      <c r="A1912">
        <v>7299</v>
      </c>
      <c r="B1912">
        <v>1315398</v>
      </c>
      <c r="C1912" t="s">
        <v>164</v>
      </c>
      <c r="D1912" t="s">
        <v>126</v>
      </c>
      <c r="E1912" t="s">
        <v>205</v>
      </c>
      <c r="F1912" t="s">
        <v>112</v>
      </c>
      <c r="G1912">
        <v>43738.540277777778</v>
      </c>
      <c r="H1912" t="s">
        <v>180</v>
      </c>
      <c r="I1912" t="s">
        <v>116</v>
      </c>
      <c r="J1912" t="s">
        <v>348</v>
      </c>
      <c r="K1912" t="s">
        <v>349</v>
      </c>
      <c r="L1912" t="s">
        <v>183</v>
      </c>
      <c r="M1912">
        <v>5.3E-3</v>
      </c>
      <c r="N1912" t="s">
        <v>149</v>
      </c>
      <c r="O1912" t="b">
        <v>0</v>
      </c>
      <c r="P1912">
        <v>138261413</v>
      </c>
      <c r="Q1912" t="s">
        <v>150</v>
      </c>
      <c r="R1912">
        <v>1E-3</v>
      </c>
      <c r="S1912" t="s">
        <v>184</v>
      </c>
      <c r="T1912">
        <v>2019</v>
      </c>
      <c r="U1912" t="s">
        <v>151</v>
      </c>
      <c r="V1912" t="s">
        <v>421</v>
      </c>
      <c r="W1912" t="s">
        <v>422</v>
      </c>
      <c r="X1912" t="s">
        <v>155</v>
      </c>
      <c r="Y1912">
        <v>420436</v>
      </c>
      <c r="Z1912">
        <v>198861</v>
      </c>
      <c r="AA1912">
        <v>-1.70577564199786</v>
      </c>
      <c r="AB1912">
        <v>51.688137086270501</v>
      </c>
    </row>
    <row r="1913" spans="1:28">
      <c r="A1913">
        <v>7299</v>
      </c>
      <c r="B1913">
        <v>1862999</v>
      </c>
      <c r="C1913" t="s">
        <v>164</v>
      </c>
      <c r="D1913" t="s">
        <v>126</v>
      </c>
      <c r="E1913" t="s">
        <v>179</v>
      </c>
      <c r="F1913" t="s">
        <v>118</v>
      </c>
      <c r="G1913">
        <v>42776.397916666669</v>
      </c>
      <c r="H1913" t="s">
        <v>180</v>
      </c>
      <c r="I1913" t="s">
        <v>116</v>
      </c>
      <c r="J1913" t="s">
        <v>199</v>
      </c>
      <c r="K1913" t="s">
        <v>200</v>
      </c>
      <c r="L1913" t="s">
        <v>183</v>
      </c>
      <c r="M1913">
        <v>2.3E-2</v>
      </c>
      <c r="N1913" t="s">
        <v>149</v>
      </c>
      <c r="O1913" t="b">
        <v>0</v>
      </c>
      <c r="P1913">
        <v>138261413</v>
      </c>
      <c r="Q1913" t="s">
        <v>150</v>
      </c>
      <c r="R1913">
        <v>1E-3</v>
      </c>
      <c r="S1913" t="s">
        <v>184</v>
      </c>
      <c r="T1913">
        <v>2017</v>
      </c>
      <c r="U1913" t="s">
        <v>151</v>
      </c>
      <c r="V1913" t="s">
        <v>207</v>
      </c>
      <c r="W1913" t="s">
        <v>208</v>
      </c>
      <c r="X1913" t="s">
        <v>155</v>
      </c>
      <c r="Y1913">
        <v>515935</v>
      </c>
      <c r="Z1913">
        <v>253417</v>
      </c>
      <c r="AA1913">
        <v>-0.30632621725807402</v>
      </c>
      <c r="AB1913">
        <v>52.1668520239771</v>
      </c>
    </row>
    <row r="1914" spans="1:28">
      <c r="A1914">
        <v>7299</v>
      </c>
      <c r="B1914">
        <v>4630024</v>
      </c>
      <c r="C1914" t="s">
        <v>164</v>
      </c>
      <c r="D1914" t="s">
        <v>126</v>
      </c>
      <c r="E1914" t="s">
        <v>179</v>
      </c>
      <c r="F1914" t="s">
        <v>118</v>
      </c>
      <c r="G1914">
        <v>42275.538194444445</v>
      </c>
      <c r="H1914" t="s">
        <v>191</v>
      </c>
      <c r="I1914" t="s">
        <v>119</v>
      </c>
      <c r="J1914" t="s">
        <v>192</v>
      </c>
      <c r="K1914" t="s">
        <v>193</v>
      </c>
      <c r="L1914" t="s">
        <v>183</v>
      </c>
      <c r="M1914">
        <v>2.5999999999999999E-2</v>
      </c>
      <c r="N1914" t="s">
        <v>149</v>
      </c>
      <c r="O1914" t="b">
        <v>0</v>
      </c>
      <c r="P1914">
        <v>138261413</v>
      </c>
      <c r="Q1914" t="s">
        <v>150</v>
      </c>
      <c r="R1914">
        <v>1E-3</v>
      </c>
      <c r="S1914" t="s">
        <v>184</v>
      </c>
      <c r="T1914">
        <v>2015</v>
      </c>
      <c r="U1914" t="s">
        <v>151</v>
      </c>
      <c r="V1914" t="s">
        <v>194</v>
      </c>
      <c r="W1914" t="s">
        <v>195</v>
      </c>
      <c r="X1914" t="s">
        <v>155</v>
      </c>
      <c r="Y1914">
        <v>357000</v>
      </c>
      <c r="Z1914">
        <v>237460</v>
      </c>
      <c r="AA1914">
        <v>-2.62823009845419</v>
      </c>
      <c r="AB1914">
        <v>52.033868710239098</v>
      </c>
    </row>
    <row r="1915" spans="1:28">
      <c r="A1915">
        <v>7299</v>
      </c>
      <c r="B1915">
        <v>1771682</v>
      </c>
      <c r="C1915" t="s">
        <v>164</v>
      </c>
      <c r="D1915" t="s">
        <v>126</v>
      </c>
      <c r="E1915" t="s">
        <v>179</v>
      </c>
      <c r="F1915" t="s">
        <v>118</v>
      </c>
      <c r="G1915">
        <v>41897.486805555556</v>
      </c>
      <c r="H1915" t="s">
        <v>180</v>
      </c>
      <c r="I1915" t="s">
        <v>116</v>
      </c>
      <c r="J1915" t="s">
        <v>181</v>
      </c>
      <c r="K1915" t="s">
        <v>182</v>
      </c>
      <c r="L1915" t="s">
        <v>183</v>
      </c>
      <c r="M1915">
        <v>0.01</v>
      </c>
      <c r="N1915" t="s">
        <v>149</v>
      </c>
      <c r="O1915" t="b">
        <v>0</v>
      </c>
      <c r="P1915">
        <v>138261413</v>
      </c>
      <c r="Q1915" t="s">
        <v>150</v>
      </c>
      <c r="R1915">
        <v>1E-3</v>
      </c>
      <c r="S1915" t="s">
        <v>184</v>
      </c>
      <c r="T1915">
        <v>2014</v>
      </c>
      <c r="U1915" t="s">
        <v>151</v>
      </c>
      <c r="V1915" t="s">
        <v>185</v>
      </c>
      <c r="W1915" t="s">
        <v>186</v>
      </c>
      <c r="X1915" t="s">
        <v>155</v>
      </c>
      <c r="Y1915">
        <v>620600</v>
      </c>
      <c r="Z1915">
        <v>309500</v>
      </c>
      <c r="AA1915">
        <v>1.2588812496391699</v>
      </c>
      <c r="AB1915">
        <v>52.638374352215699</v>
      </c>
    </row>
    <row r="1916" spans="1:28">
      <c r="A1916">
        <v>7299</v>
      </c>
      <c r="B1916">
        <v>1818774</v>
      </c>
      <c r="C1916" t="s">
        <v>164</v>
      </c>
      <c r="D1916" t="s">
        <v>126</v>
      </c>
      <c r="E1916" t="s">
        <v>179</v>
      </c>
      <c r="F1916" t="s">
        <v>118</v>
      </c>
      <c r="G1916">
        <v>42345.53402777778</v>
      </c>
      <c r="H1916" t="s">
        <v>180</v>
      </c>
      <c r="I1916" t="s">
        <v>116</v>
      </c>
      <c r="J1916" t="s">
        <v>181</v>
      </c>
      <c r="K1916" t="s">
        <v>182</v>
      </c>
      <c r="L1916" t="s">
        <v>183</v>
      </c>
      <c r="M1916">
        <v>0.01</v>
      </c>
      <c r="N1916" t="s">
        <v>149</v>
      </c>
      <c r="O1916" t="b">
        <v>0</v>
      </c>
      <c r="P1916">
        <v>138261413</v>
      </c>
      <c r="Q1916" t="s">
        <v>150</v>
      </c>
      <c r="R1916">
        <v>1E-3</v>
      </c>
      <c r="S1916" t="s">
        <v>184</v>
      </c>
      <c r="T1916">
        <v>2015</v>
      </c>
      <c r="U1916" t="s">
        <v>151</v>
      </c>
      <c r="V1916" t="s">
        <v>188</v>
      </c>
      <c r="W1916" t="s">
        <v>189</v>
      </c>
      <c r="X1916" t="s">
        <v>155</v>
      </c>
      <c r="Y1916">
        <v>636400</v>
      </c>
      <c r="Z1916">
        <v>291600</v>
      </c>
      <c r="AA1916">
        <v>1.4791973795069699</v>
      </c>
      <c r="AB1916">
        <v>52.471107816141703</v>
      </c>
    </row>
    <row r="1917" spans="1:28">
      <c r="A1917">
        <v>7299</v>
      </c>
      <c r="B1917">
        <v>4742532</v>
      </c>
      <c r="C1917" t="s">
        <v>164</v>
      </c>
      <c r="D1917" t="s">
        <v>126</v>
      </c>
      <c r="E1917" t="s">
        <v>205</v>
      </c>
      <c r="F1917" t="s">
        <v>112</v>
      </c>
      <c r="G1917">
        <v>43782.509027777778</v>
      </c>
      <c r="H1917" t="s">
        <v>180</v>
      </c>
      <c r="I1917" t="s">
        <v>116</v>
      </c>
      <c r="J1917" t="s">
        <v>237</v>
      </c>
      <c r="K1917" t="s">
        <v>238</v>
      </c>
      <c r="L1917" t="s">
        <v>183</v>
      </c>
      <c r="M1917">
        <v>9.4000000000000004E-3</v>
      </c>
      <c r="N1917" t="s">
        <v>149</v>
      </c>
      <c r="O1917" t="b">
        <v>0</v>
      </c>
      <c r="P1917">
        <v>138261413</v>
      </c>
      <c r="Q1917" t="s">
        <v>150</v>
      </c>
      <c r="R1917">
        <v>1E-3</v>
      </c>
      <c r="S1917" t="s">
        <v>184</v>
      </c>
      <c r="T1917">
        <v>2019</v>
      </c>
      <c r="U1917" t="s">
        <v>151</v>
      </c>
      <c r="V1917" t="s">
        <v>356</v>
      </c>
      <c r="W1917" t="s">
        <v>357</v>
      </c>
      <c r="X1917" t="s">
        <v>155</v>
      </c>
      <c r="Y1917">
        <v>403810</v>
      </c>
      <c r="Z1917">
        <v>319759</v>
      </c>
      <c r="AA1917">
        <v>-1.9449621767333201</v>
      </c>
      <c r="AB1917">
        <v>52.775406138486602</v>
      </c>
    </row>
    <row r="1918" spans="1:28">
      <c r="A1918">
        <v>7299</v>
      </c>
      <c r="B1918">
        <v>1778290</v>
      </c>
      <c r="C1918" t="s">
        <v>164</v>
      </c>
      <c r="D1918" t="s">
        <v>126</v>
      </c>
      <c r="E1918" t="s">
        <v>179</v>
      </c>
      <c r="F1918" t="s">
        <v>118</v>
      </c>
      <c r="G1918">
        <v>41960.35833333333</v>
      </c>
      <c r="H1918" t="s">
        <v>180</v>
      </c>
      <c r="I1918" t="s">
        <v>116</v>
      </c>
      <c r="J1918" t="s">
        <v>181</v>
      </c>
      <c r="K1918" t="s">
        <v>182</v>
      </c>
      <c r="L1918" t="s">
        <v>183</v>
      </c>
      <c r="M1918">
        <v>1.4999999999999999E-2</v>
      </c>
      <c r="N1918" t="s">
        <v>149</v>
      </c>
      <c r="O1918" t="b">
        <v>0</v>
      </c>
      <c r="P1918">
        <v>138261413</v>
      </c>
      <c r="Q1918" t="s">
        <v>150</v>
      </c>
      <c r="R1918">
        <v>1E-3</v>
      </c>
      <c r="S1918" t="s">
        <v>184</v>
      </c>
      <c r="T1918">
        <v>2014</v>
      </c>
      <c r="U1918" t="s">
        <v>151</v>
      </c>
      <c r="V1918" t="s">
        <v>188</v>
      </c>
      <c r="W1918" t="s">
        <v>189</v>
      </c>
      <c r="X1918" t="s">
        <v>155</v>
      </c>
      <c r="Y1918">
        <v>636400</v>
      </c>
      <c r="Z1918">
        <v>291600</v>
      </c>
      <c r="AA1918">
        <v>1.4791973795069699</v>
      </c>
      <c r="AB1918">
        <v>52.471107816141703</v>
      </c>
    </row>
    <row r="1919" spans="1:28">
      <c r="A1919">
        <v>7299</v>
      </c>
      <c r="B1919">
        <v>1948856</v>
      </c>
      <c r="C1919" t="s">
        <v>164</v>
      </c>
      <c r="D1919" t="s">
        <v>126</v>
      </c>
      <c r="E1919" t="s">
        <v>179</v>
      </c>
      <c r="F1919" t="s">
        <v>118</v>
      </c>
      <c r="G1919">
        <v>43766.589583333334</v>
      </c>
      <c r="H1919" t="s">
        <v>180</v>
      </c>
      <c r="I1919" t="s">
        <v>116</v>
      </c>
      <c r="J1919" t="s">
        <v>146</v>
      </c>
      <c r="K1919" t="s">
        <v>147</v>
      </c>
      <c r="L1919" t="s">
        <v>183</v>
      </c>
      <c r="M1919">
        <v>1.4999999999999999E-2</v>
      </c>
      <c r="N1919" t="s">
        <v>149</v>
      </c>
      <c r="O1919" t="b">
        <v>0</v>
      </c>
      <c r="P1919">
        <v>138261413</v>
      </c>
      <c r="Q1919" t="s">
        <v>150</v>
      </c>
      <c r="R1919">
        <v>1E-3</v>
      </c>
      <c r="S1919" t="s">
        <v>184</v>
      </c>
      <c r="T1919">
        <v>2019</v>
      </c>
      <c r="U1919" t="s">
        <v>151</v>
      </c>
      <c r="V1919" t="s">
        <v>204</v>
      </c>
      <c r="W1919" t="s">
        <v>154</v>
      </c>
      <c r="X1919" t="s">
        <v>155</v>
      </c>
      <c r="Y1919">
        <v>507500</v>
      </c>
      <c r="Z1919">
        <v>299100</v>
      </c>
      <c r="AA1919">
        <v>-0.41497245145673001</v>
      </c>
      <c r="AB1919">
        <v>52.579097446717</v>
      </c>
    </row>
    <row r="1920" spans="1:28">
      <c r="A1920">
        <v>7299</v>
      </c>
      <c r="B1920">
        <v>1865714</v>
      </c>
      <c r="C1920" t="s">
        <v>164</v>
      </c>
      <c r="D1920" t="s">
        <v>126</v>
      </c>
      <c r="E1920" t="s">
        <v>179</v>
      </c>
      <c r="F1920" t="s">
        <v>118</v>
      </c>
      <c r="G1920">
        <v>42803.423611111109</v>
      </c>
      <c r="H1920" t="s">
        <v>180</v>
      </c>
      <c r="I1920" t="s">
        <v>116</v>
      </c>
      <c r="J1920" t="s">
        <v>181</v>
      </c>
      <c r="K1920" t="s">
        <v>182</v>
      </c>
      <c r="L1920" t="s">
        <v>183</v>
      </c>
      <c r="M1920">
        <v>9.1000000000000004E-3</v>
      </c>
      <c r="N1920" t="s">
        <v>149</v>
      </c>
      <c r="O1920" t="b">
        <v>0</v>
      </c>
      <c r="P1920">
        <v>138261413</v>
      </c>
      <c r="Q1920" t="s">
        <v>150</v>
      </c>
      <c r="R1920">
        <v>1E-3</v>
      </c>
      <c r="S1920" t="s">
        <v>184</v>
      </c>
      <c r="T1920">
        <v>2017</v>
      </c>
      <c r="U1920" t="s">
        <v>151</v>
      </c>
      <c r="V1920" t="s">
        <v>185</v>
      </c>
      <c r="W1920" t="s">
        <v>186</v>
      </c>
      <c r="X1920" t="s">
        <v>155</v>
      </c>
      <c r="Y1920">
        <v>620600</v>
      </c>
      <c r="Z1920">
        <v>309500</v>
      </c>
      <c r="AA1920">
        <v>1.2588812496391699</v>
      </c>
      <c r="AB1920">
        <v>52.638374352215699</v>
      </c>
    </row>
    <row r="1921" spans="1:28">
      <c r="A1921">
        <v>7299</v>
      </c>
      <c r="B1921">
        <v>1838952</v>
      </c>
      <c r="C1921" t="s">
        <v>164</v>
      </c>
      <c r="D1921" t="s">
        <v>126</v>
      </c>
      <c r="E1921" t="s">
        <v>179</v>
      </c>
      <c r="F1921" t="s">
        <v>118</v>
      </c>
      <c r="G1921">
        <v>42577.683333333334</v>
      </c>
      <c r="H1921" t="s">
        <v>180</v>
      </c>
      <c r="I1921" t="s">
        <v>116</v>
      </c>
      <c r="J1921" t="s">
        <v>181</v>
      </c>
      <c r="K1921" t="s">
        <v>182</v>
      </c>
      <c r="L1921" t="s">
        <v>183</v>
      </c>
      <c r="M1921">
        <v>1.7999999999999999E-2</v>
      </c>
      <c r="N1921" t="s">
        <v>149</v>
      </c>
      <c r="O1921" t="b">
        <v>0</v>
      </c>
      <c r="P1921">
        <v>138261413</v>
      </c>
      <c r="Q1921" t="s">
        <v>150</v>
      </c>
      <c r="R1921">
        <v>1E-3</v>
      </c>
      <c r="S1921" t="s">
        <v>184</v>
      </c>
      <c r="T1921">
        <v>2016</v>
      </c>
      <c r="U1921" t="s">
        <v>151</v>
      </c>
      <c r="V1921" t="s">
        <v>185</v>
      </c>
      <c r="W1921" t="s">
        <v>186</v>
      </c>
      <c r="X1921" t="s">
        <v>155</v>
      </c>
      <c r="Y1921">
        <v>620600</v>
      </c>
      <c r="Z1921">
        <v>309500</v>
      </c>
      <c r="AA1921">
        <v>1.2588812496391699</v>
      </c>
      <c r="AB1921">
        <v>52.638374352215699</v>
      </c>
    </row>
    <row r="1922" spans="1:28">
      <c r="A1922">
        <v>7299</v>
      </c>
      <c r="B1922">
        <v>1916941</v>
      </c>
      <c r="C1922" t="s">
        <v>164</v>
      </c>
      <c r="D1922" t="s">
        <v>126</v>
      </c>
      <c r="E1922" t="s">
        <v>179</v>
      </c>
      <c r="F1922" t="s">
        <v>118</v>
      </c>
      <c r="G1922">
        <v>43395.425694444442</v>
      </c>
      <c r="H1922" t="s">
        <v>180</v>
      </c>
      <c r="I1922" t="s">
        <v>116</v>
      </c>
      <c r="J1922" t="s">
        <v>181</v>
      </c>
      <c r="K1922" t="s">
        <v>182</v>
      </c>
      <c r="L1922" t="s">
        <v>183</v>
      </c>
      <c r="M1922">
        <v>0.01</v>
      </c>
      <c r="N1922" t="s">
        <v>149</v>
      </c>
      <c r="O1922" t="b">
        <v>0</v>
      </c>
      <c r="P1922">
        <v>138261413</v>
      </c>
      <c r="Q1922" t="s">
        <v>150</v>
      </c>
      <c r="R1922">
        <v>1E-3</v>
      </c>
      <c r="S1922" t="s">
        <v>184</v>
      </c>
      <c r="T1922">
        <v>2018</v>
      </c>
      <c r="U1922" t="s">
        <v>151</v>
      </c>
      <c r="V1922" t="s">
        <v>185</v>
      </c>
      <c r="W1922" t="s">
        <v>186</v>
      </c>
      <c r="X1922" t="s">
        <v>155</v>
      </c>
      <c r="Y1922">
        <v>620600</v>
      </c>
      <c r="Z1922">
        <v>309500</v>
      </c>
      <c r="AA1922">
        <v>1.2588812496391699</v>
      </c>
      <c r="AB1922">
        <v>52.638374352215699</v>
      </c>
    </row>
    <row r="1923" spans="1:28">
      <c r="A1923">
        <v>7299</v>
      </c>
      <c r="B1923">
        <v>4608749</v>
      </c>
      <c r="C1923" t="s">
        <v>164</v>
      </c>
      <c r="D1923" t="s">
        <v>126</v>
      </c>
      <c r="E1923" t="s">
        <v>179</v>
      </c>
      <c r="F1923" t="s">
        <v>118</v>
      </c>
      <c r="G1923">
        <v>42012.524305555555</v>
      </c>
      <c r="H1923" t="s">
        <v>180</v>
      </c>
      <c r="I1923" t="s">
        <v>116</v>
      </c>
      <c r="J1923" t="s">
        <v>192</v>
      </c>
      <c r="K1923" t="s">
        <v>193</v>
      </c>
      <c r="L1923" t="s">
        <v>183</v>
      </c>
      <c r="M1923">
        <v>2.5000000000000001E-3</v>
      </c>
      <c r="N1923" t="s">
        <v>149</v>
      </c>
      <c r="O1923" t="b">
        <v>0</v>
      </c>
      <c r="P1923">
        <v>138261413</v>
      </c>
      <c r="Q1923" t="s">
        <v>150</v>
      </c>
      <c r="R1923">
        <v>1E-3</v>
      </c>
      <c r="S1923" t="s">
        <v>184</v>
      </c>
      <c r="T1923">
        <v>2015</v>
      </c>
      <c r="U1923" t="s">
        <v>151</v>
      </c>
      <c r="V1923" t="s">
        <v>277</v>
      </c>
      <c r="W1923" t="s">
        <v>278</v>
      </c>
      <c r="X1923" t="s">
        <v>155</v>
      </c>
      <c r="Y1923">
        <v>383550</v>
      </c>
      <c r="Z1923">
        <v>252450</v>
      </c>
      <c r="AA1923">
        <v>-2.2419417969467799</v>
      </c>
      <c r="AB1923">
        <v>52.170064339376403</v>
      </c>
    </row>
    <row r="1924" spans="1:28">
      <c r="A1924">
        <v>7299</v>
      </c>
      <c r="B1924">
        <v>1817507</v>
      </c>
      <c r="C1924" t="s">
        <v>164</v>
      </c>
      <c r="D1924" t="s">
        <v>126</v>
      </c>
      <c r="E1924" t="s">
        <v>179</v>
      </c>
      <c r="F1924" t="s">
        <v>118</v>
      </c>
      <c r="G1924">
        <v>42332.396527777775</v>
      </c>
      <c r="H1924" t="s">
        <v>180</v>
      </c>
      <c r="I1924" t="s">
        <v>116</v>
      </c>
      <c r="J1924" t="s">
        <v>181</v>
      </c>
      <c r="K1924" t="s">
        <v>182</v>
      </c>
      <c r="L1924" t="s">
        <v>183</v>
      </c>
      <c r="M1924">
        <v>3.5999999999999997E-2</v>
      </c>
      <c r="N1924" t="s">
        <v>149</v>
      </c>
      <c r="O1924" t="b">
        <v>0</v>
      </c>
      <c r="P1924">
        <v>138261413</v>
      </c>
      <c r="Q1924" t="s">
        <v>150</v>
      </c>
      <c r="R1924">
        <v>1E-3</v>
      </c>
      <c r="S1924" t="s">
        <v>184</v>
      </c>
      <c r="T1924">
        <v>2015</v>
      </c>
      <c r="U1924" t="s">
        <v>151</v>
      </c>
      <c r="V1924" t="s">
        <v>197</v>
      </c>
      <c r="W1924" t="s">
        <v>186</v>
      </c>
      <c r="X1924" t="s">
        <v>155</v>
      </c>
      <c r="Y1924">
        <v>624300</v>
      </c>
      <c r="Z1924">
        <v>306800</v>
      </c>
      <c r="AA1924">
        <v>1.3116346710660201</v>
      </c>
      <c r="AB1924">
        <v>52.6126273253455</v>
      </c>
    </row>
    <row r="1925" spans="1:28">
      <c r="A1925">
        <v>7299</v>
      </c>
      <c r="B1925">
        <v>2037309</v>
      </c>
      <c r="C1925" t="s">
        <v>164</v>
      </c>
      <c r="D1925" t="s">
        <v>126</v>
      </c>
      <c r="E1925" t="s">
        <v>179</v>
      </c>
      <c r="F1925" t="s">
        <v>118</v>
      </c>
      <c r="G1925">
        <v>45058.661111111112</v>
      </c>
      <c r="H1925" t="s">
        <v>180</v>
      </c>
      <c r="I1925" t="s">
        <v>116</v>
      </c>
      <c r="J1925" t="s">
        <v>146</v>
      </c>
      <c r="K1925" t="s">
        <v>147</v>
      </c>
      <c r="L1925" t="s">
        <v>148</v>
      </c>
      <c r="M1925">
        <v>0.02</v>
      </c>
      <c r="N1925" t="s">
        <v>149</v>
      </c>
      <c r="O1925" t="b">
        <v>0</v>
      </c>
      <c r="P1925">
        <v>138261413</v>
      </c>
      <c r="Q1925" t="s">
        <v>150</v>
      </c>
      <c r="R1925">
        <v>1E-3</v>
      </c>
      <c r="S1925" t="s">
        <v>184</v>
      </c>
      <c r="T1925">
        <v>2023</v>
      </c>
      <c r="U1925" t="s">
        <v>151</v>
      </c>
      <c r="V1925" t="s">
        <v>204</v>
      </c>
      <c r="W1925" t="s">
        <v>154</v>
      </c>
      <c r="X1925" t="s">
        <v>155</v>
      </c>
      <c r="Y1925">
        <v>507500</v>
      </c>
      <c r="Z1925">
        <v>299100</v>
      </c>
      <c r="AA1925">
        <v>-0.41497245145673001</v>
      </c>
      <c r="AB1925">
        <v>52.579097446717</v>
      </c>
    </row>
    <row r="1926" spans="1:28">
      <c r="A1926">
        <v>7299</v>
      </c>
      <c r="B1926">
        <v>1799601</v>
      </c>
      <c r="C1926" t="s">
        <v>164</v>
      </c>
      <c r="D1926" t="s">
        <v>126</v>
      </c>
      <c r="E1926" t="s">
        <v>179</v>
      </c>
      <c r="F1926" t="s">
        <v>118</v>
      </c>
      <c r="G1926">
        <v>42160.461111111108</v>
      </c>
      <c r="H1926" t="s">
        <v>180</v>
      </c>
      <c r="I1926" t="s">
        <v>116</v>
      </c>
      <c r="J1926" t="s">
        <v>181</v>
      </c>
      <c r="K1926" t="s">
        <v>182</v>
      </c>
      <c r="L1926" t="s">
        <v>183</v>
      </c>
      <c r="M1926">
        <v>9.4999999999999998E-3</v>
      </c>
      <c r="N1926" t="s">
        <v>149</v>
      </c>
      <c r="O1926" t="b">
        <v>0</v>
      </c>
      <c r="P1926">
        <v>138261413</v>
      </c>
      <c r="Q1926" t="s">
        <v>150</v>
      </c>
      <c r="R1926">
        <v>1E-3</v>
      </c>
      <c r="S1926" t="s">
        <v>184</v>
      </c>
      <c r="T1926">
        <v>2015</v>
      </c>
      <c r="U1926" t="s">
        <v>151</v>
      </c>
      <c r="V1926" t="s">
        <v>185</v>
      </c>
      <c r="W1926" t="s">
        <v>186</v>
      </c>
      <c r="X1926" t="s">
        <v>155</v>
      </c>
      <c r="Y1926">
        <v>620600</v>
      </c>
      <c r="Z1926">
        <v>309500</v>
      </c>
      <c r="AA1926">
        <v>1.2588812496391699</v>
      </c>
      <c r="AB1926">
        <v>52.638374352215699</v>
      </c>
    </row>
    <row r="1927" spans="1:28">
      <c r="A1927">
        <v>7299</v>
      </c>
      <c r="B1927">
        <v>1517060</v>
      </c>
      <c r="C1927" t="s">
        <v>164</v>
      </c>
      <c r="D1927" t="s">
        <v>126</v>
      </c>
      <c r="E1927" t="s">
        <v>205</v>
      </c>
      <c r="F1927" t="s">
        <v>112</v>
      </c>
      <c r="G1927">
        <v>43878.509027777778</v>
      </c>
      <c r="H1927" t="s">
        <v>180</v>
      </c>
      <c r="I1927" t="s">
        <v>116</v>
      </c>
      <c r="J1927" t="s">
        <v>228</v>
      </c>
      <c r="K1927" t="s">
        <v>229</v>
      </c>
      <c r="L1927" t="s">
        <v>183</v>
      </c>
      <c r="M1927">
        <v>1.6000000000000001E-3</v>
      </c>
      <c r="N1927" t="s">
        <v>149</v>
      </c>
      <c r="O1927" t="b">
        <v>0</v>
      </c>
      <c r="P1927">
        <v>138261413</v>
      </c>
      <c r="Q1927" t="s">
        <v>150</v>
      </c>
      <c r="R1927">
        <v>1E-3</v>
      </c>
      <c r="S1927" t="s">
        <v>184</v>
      </c>
      <c r="T1927">
        <v>2020</v>
      </c>
      <c r="U1927" t="s">
        <v>151</v>
      </c>
      <c r="V1927" t="s">
        <v>248</v>
      </c>
      <c r="W1927" t="s">
        <v>249</v>
      </c>
      <c r="X1927" t="s">
        <v>155</v>
      </c>
      <c r="Y1927">
        <v>435499</v>
      </c>
      <c r="Z1927">
        <v>117847</v>
      </c>
      <c r="AA1927">
        <v>-1.4959290530529701</v>
      </c>
      <c r="AB1927">
        <v>50.958961874929102</v>
      </c>
    </row>
    <row r="1928" spans="1:28">
      <c r="A1928">
        <v>7299</v>
      </c>
      <c r="B1928">
        <v>1585932</v>
      </c>
      <c r="C1928" t="s">
        <v>164</v>
      </c>
      <c r="D1928" t="s">
        <v>126</v>
      </c>
      <c r="E1928" t="s">
        <v>205</v>
      </c>
      <c r="F1928" t="s">
        <v>112</v>
      </c>
      <c r="G1928">
        <v>44818.628472222219</v>
      </c>
      <c r="H1928" t="s">
        <v>180</v>
      </c>
      <c r="I1928" t="s">
        <v>116</v>
      </c>
      <c r="J1928" t="s">
        <v>220</v>
      </c>
      <c r="K1928" t="s">
        <v>221</v>
      </c>
      <c r="L1928" t="s">
        <v>183</v>
      </c>
      <c r="M1928">
        <v>6.4000000000000001E-2</v>
      </c>
      <c r="N1928" t="s">
        <v>149</v>
      </c>
      <c r="O1928" t="b">
        <v>0</v>
      </c>
      <c r="P1928">
        <v>138261413</v>
      </c>
      <c r="Q1928" t="s">
        <v>150</v>
      </c>
      <c r="R1928">
        <v>1E-3</v>
      </c>
      <c r="S1928" t="s">
        <v>184</v>
      </c>
      <c r="T1928">
        <v>2022</v>
      </c>
      <c r="U1928" t="s">
        <v>151</v>
      </c>
      <c r="V1928" t="s">
        <v>222</v>
      </c>
      <c r="W1928" t="s">
        <v>223</v>
      </c>
      <c r="X1928" t="s">
        <v>155</v>
      </c>
      <c r="Y1928">
        <v>559400</v>
      </c>
      <c r="Z1928">
        <v>142800</v>
      </c>
      <c r="AA1928">
        <v>0.27827943679790101</v>
      </c>
      <c r="AB1928">
        <v>51.162245506364997</v>
      </c>
    </row>
    <row r="1929" spans="1:28">
      <c r="A1929">
        <v>7299</v>
      </c>
      <c r="B1929">
        <v>1995458</v>
      </c>
      <c r="C1929" t="s">
        <v>164</v>
      </c>
      <c r="D1929" t="s">
        <v>126</v>
      </c>
      <c r="E1929" t="s">
        <v>179</v>
      </c>
      <c r="F1929" t="s">
        <v>118</v>
      </c>
      <c r="G1929">
        <v>44505.469444444447</v>
      </c>
      <c r="H1929" t="s">
        <v>180</v>
      </c>
      <c r="I1929" t="s">
        <v>116</v>
      </c>
      <c r="J1929" t="s">
        <v>199</v>
      </c>
      <c r="K1929" t="s">
        <v>200</v>
      </c>
      <c r="L1929" t="s">
        <v>183</v>
      </c>
      <c r="M1929">
        <v>6.0999999999999999E-2</v>
      </c>
      <c r="N1929" t="s">
        <v>149</v>
      </c>
      <c r="O1929" t="b">
        <v>0</v>
      </c>
      <c r="P1929">
        <v>138261413</v>
      </c>
      <c r="Q1929" t="s">
        <v>150</v>
      </c>
      <c r="R1929">
        <v>1E-3</v>
      </c>
      <c r="S1929" t="s">
        <v>184</v>
      </c>
      <c r="T1929">
        <v>2021</v>
      </c>
      <c r="U1929" t="s">
        <v>151</v>
      </c>
      <c r="V1929" t="s">
        <v>201</v>
      </c>
      <c r="W1929" t="s">
        <v>202</v>
      </c>
      <c r="X1929" t="s">
        <v>155</v>
      </c>
      <c r="Y1929">
        <v>516100</v>
      </c>
      <c r="Z1929">
        <v>253300</v>
      </c>
      <c r="AA1929">
        <v>-0.30395486908298303</v>
      </c>
      <c r="AB1929">
        <v>52.1657659569386</v>
      </c>
    </row>
    <row r="1930" spans="1:28">
      <c r="A1930">
        <v>7299</v>
      </c>
      <c r="B1930">
        <v>1904945</v>
      </c>
      <c r="C1930" t="s">
        <v>164</v>
      </c>
      <c r="D1930" t="s">
        <v>126</v>
      </c>
      <c r="E1930" t="s">
        <v>179</v>
      </c>
      <c r="F1930" t="s">
        <v>118</v>
      </c>
      <c r="G1930">
        <v>43269.456250000003</v>
      </c>
      <c r="H1930" t="s">
        <v>180</v>
      </c>
      <c r="I1930" t="s">
        <v>116</v>
      </c>
      <c r="J1930" t="s">
        <v>146</v>
      </c>
      <c r="K1930" t="s">
        <v>147</v>
      </c>
      <c r="L1930" t="s">
        <v>183</v>
      </c>
      <c r="M1930">
        <v>4.7E-2</v>
      </c>
      <c r="N1930" t="s">
        <v>149</v>
      </c>
      <c r="O1930" t="b">
        <v>0</v>
      </c>
      <c r="P1930">
        <v>138261413</v>
      </c>
      <c r="Q1930" t="s">
        <v>150</v>
      </c>
      <c r="R1930">
        <v>1E-3</v>
      </c>
      <c r="S1930" t="s">
        <v>184</v>
      </c>
      <c r="T1930">
        <v>2018</v>
      </c>
      <c r="U1930" t="s">
        <v>151</v>
      </c>
      <c r="V1930" t="s">
        <v>204</v>
      </c>
      <c r="W1930" t="s">
        <v>154</v>
      </c>
      <c r="X1930" t="s">
        <v>155</v>
      </c>
      <c r="Y1930">
        <v>507500</v>
      </c>
      <c r="Z1930">
        <v>299100</v>
      </c>
      <c r="AA1930">
        <v>-0.41497245145673001</v>
      </c>
      <c r="AB1930">
        <v>52.579097446717</v>
      </c>
    </row>
    <row r="1931" spans="1:28">
      <c r="A1931">
        <v>7299</v>
      </c>
      <c r="B1931">
        <v>2039479</v>
      </c>
      <c r="C1931" t="s">
        <v>164</v>
      </c>
      <c r="D1931" t="s">
        <v>126</v>
      </c>
      <c r="E1931" t="s">
        <v>236</v>
      </c>
      <c r="F1931" t="s">
        <v>115</v>
      </c>
      <c r="G1931">
        <v>45086.397916666669</v>
      </c>
      <c r="H1931" t="s">
        <v>180</v>
      </c>
      <c r="I1931" t="s">
        <v>116</v>
      </c>
      <c r="J1931" t="s">
        <v>146</v>
      </c>
      <c r="K1931" t="s">
        <v>147</v>
      </c>
      <c r="L1931" t="s">
        <v>148</v>
      </c>
      <c r="M1931">
        <v>3.2000000000000001E-2</v>
      </c>
      <c r="N1931" t="s">
        <v>149</v>
      </c>
      <c r="O1931" t="b">
        <v>0</v>
      </c>
      <c r="P1931">
        <v>138261413</v>
      </c>
      <c r="Q1931" t="s">
        <v>150</v>
      </c>
      <c r="R1931">
        <v>1E-3</v>
      </c>
      <c r="S1931" t="s">
        <v>184</v>
      </c>
      <c r="T1931">
        <v>2023</v>
      </c>
      <c r="U1931" t="s">
        <v>151</v>
      </c>
      <c r="V1931" t="s">
        <v>274</v>
      </c>
      <c r="W1931" t="s">
        <v>275</v>
      </c>
      <c r="X1931" t="s">
        <v>155</v>
      </c>
      <c r="Y1931">
        <v>501547</v>
      </c>
      <c r="Z1931">
        <v>370926</v>
      </c>
      <c r="AA1931">
        <v>-0.48037495542409397</v>
      </c>
      <c r="AB1931">
        <v>53.225682809836599</v>
      </c>
    </row>
    <row r="1932" spans="1:28">
      <c r="A1932">
        <v>7299</v>
      </c>
      <c r="B1932">
        <v>1773591</v>
      </c>
      <c r="C1932" t="s">
        <v>164</v>
      </c>
      <c r="D1932" t="s">
        <v>126</v>
      </c>
      <c r="E1932" t="s">
        <v>179</v>
      </c>
      <c r="F1932" t="s">
        <v>118</v>
      </c>
      <c r="G1932">
        <v>41907.511111111111</v>
      </c>
      <c r="H1932" t="s">
        <v>180</v>
      </c>
      <c r="I1932" t="s">
        <v>116</v>
      </c>
      <c r="J1932" t="s">
        <v>181</v>
      </c>
      <c r="K1932" t="s">
        <v>182</v>
      </c>
      <c r="L1932" t="s">
        <v>183</v>
      </c>
      <c r="M1932">
        <v>0.02</v>
      </c>
      <c r="N1932" t="s">
        <v>149</v>
      </c>
      <c r="O1932" t="b">
        <v>0</v>
      </c>
      <c r="P1932">
        <v>138261413</v>
      </c>
      <c r="Q1932" t="s">
        <v>150</v>
      </c>
      <c r="R1932">
        <v>1E-3</v>
      </c>
      <c r="S1932" t="s">
        <v>184</v>
      </c>
      <c r="T1932">
        <v>2014</v>
      </c>
      <c r="U1932" t="s">
        <v>151</v>
      </c>
      <c r="V1932" t="s">
        <v>197</v>
      </c>
      <c r="W1932" t="s">
        <v>186</v>
      </c>
      <c r="X1932" t="s">
        <v>155</v>
      </c>
      <c r="Y1932">
        <v>624300</v>
      </c>
      <c r="Z1932">
        <v>306800</v>
      </c>
      <c r="AA1932">
        <v>1.3116346710660201</v>
      </c>
      <c r="AB1932">
        <v>52.6126273253455</v>
      </c>
    </row>
    <row r="1933" spans="1:28">
      <c r="A1933">
        <v>7299</v>
      </c>
      <c r="B1933">
        <v>1997603</v>
      </c>
      <c r="C1933" t="s">
        <v>164</v>
      </c>
      <c r="D1933" t="s">
        <v>126</v>
      </c>
      <c r="E1933" t="s">
        <v>179</v>
      </c>
      <c r="F1933" t="s">
        <v>118</v>
      </c>
      <c r="G1933">
        <v>44525.444444444445</v>
      </c>
      <c r="H1933" t="s">
        <v>180</v>
      </c>
      <c r="I1933" t="s">
        <v>116</v>
      </c>
      <c r="J1933" t="s">
        <v>181</v>
      </c>
      <c r="K1933" t="s">
        <v>182</v>
      </c>
      <c r="L1933" t="s">
        <v>183</v>
      </c>
      <c r="M1933">
        <v>8.2000000000000007E-3</v>
      </c>
      <c r="N1933" t="s">
        <v>149</v>
      </c>
      <c r="O1933" t="b">
        <v>0</v>
      </c>
      <c r="P1933">
        <v>138261413</v>
      </c>
      <c r="Q1933" t="s">
        <v>150</v>
      </c>
      <c r="R1933">
        <v>1E-3</v>
      </c>
      <c r="S1933" t="s">
        <v>184</v>
      </c>
      <c r="T1933">
        <v>2021</v>
      </c>
      <c r="U1933" t="s">
        <v>151</v>
      </c>
      <c r="V1933" t="s">
        <v>185</v>
      </c>
      <c r="W1933" t="s">
        <v>186</v>
      </c>
      <c r="X1933" t="s">
        <v>155</v>
      </c>
      <c r="Y1933">
        <v>620600</v>
      </c>
      <c r="Z1933">
        <v>309500</v>
      </c>
      <c r="AA1933">
        <v>1.2588812496391699</v>
      </c>
      <c r="AB1933">
        <v>52.638374352215699</v>
      </c>
    </row>
    <row r="1934" spans="1:28">
      <c r="A1934">
        <v>7299</v>
      </c>
      <c r="B1934">
        <v>1606672</v>
      </c>
      <c r="C1934" t="s">
        <v>164</v>
      </c>
      <c r="D1934" t="s">
        <v>126</v>
      </c>
      <c r="E1934" t="s">
        <v>179</v>
      </c>
      <c r="F1934" t="s">
        <v>118</v>
      </c>
      <c r="G1934">
        <v>43201.490972222222</v>
      </c>
      <c r="H1934" t="s">
        <v>180</v>
      </c>
      <c r="I1934" t="s">
        <v>116</v>
      </c>
      <c r="J1934" t="s">
        <v>165</v>
      </c>
      <c r="K1934" t="s">
        <v>166</v>
      </c>
      <c r="L1934" t="s">
        <v>183</v>
      </c>
      <c r="M1934">
        <v>8.3000000000000001E-3</v>
      </c>
      <c r="N1934" t="s">
        <v>149</v>
      </c>
      <c r="O1934" t="b">
        <v>0</v>
      </c>
      <c r="P1934">
        <v>138261413</v>
      </c>
      <c r="Q1934" t="s">
        <v>150</v>
      </c>
      <c r="R1934">
        <v>1E-3</v>
      </c>
      <c r="S1934" t="s">
        <v>184</v>
      </c>
      <c r="T1934">
        <v>2018</v>
      </c>
      <c r="U1934" t="s">
        <v>151</v>
      </c>
      <c r="V1934" t="s">
        <v>242</v>
      </c>
      <c r="W1934" t="s">
        <v>243</v>
      </c>
      <c r="X1934" t="s">
        <v>155</v>
      </c>
      <c r="Y1934">
        <v>456840</v>
      </c>
      <c r="Z1934">
        <v>455364</v>
      </c>
      <c r="AA1934">
        <v>-1.13455725358881</v>
      </c>
      <c r="AB1934">
        <v>53.991201424557502</v>
      </c>
    </row>
    <row r="1935" spans="1:28">
      <c r="A1935">
        <v>7299</v>
      </c>
      <c r="B1935">
        <v>3494456</v>
      </c>
      <c r="C1935" t="s">
        <v>164</v>
      </c>
      <c r="D1935" t="s">
        <v>126</v>
      </c>
      <c r="E1935" t="s">
        <v>236</v>
      </c>
      <c r="F1935" t="s">
        <v>115</v>
      </c>
      <c r="G1935">
        <v>45205.630555555559</v>
      </c>
      <c r="H1935" t="s">
        <v>180</v>
      </c>
      <c r="I1935" t="s">
        <v>116</v>
      </c>
      <c r="J1935" t="s">
        <v>251</v>
      </c>
      <c r="K1935" t="s">
        <v>252</v>
      </c>
      <c r="L1935" t="s">
        <v>183</v>
      </c>
      <c r="M1935">
        <v>6.0000000000000001E-3</v>
      </c>
      <c r="N1935" t="s">
        <v>149</v>
      </c>
      <c r="O1935" t="b">
        <v>0</v>
      </c>
      <c r="P1935">
        <v>138261413</v>
      </c>
      <c r="Q1935" t="s">
        <v>150</v>
      </c>
      <c r="R1935">
        <v>1E-3</v>
      </c>
      <c r="S1935" t="s">
        <v>184</v>
      </c>
      <c r="T1935">
        <v>2023</v>
      </c>
      <c r="U1935" t="s">
        <v>151</v>
      </c>
      <c r="V1935" t="s">
        <v>324</v>
      </c>
      <c r="W1935" t="s">
        <v>309</v>
      </c>
      <c r="X1935" t="s">
        <v>155</v>
      </c>
      <c r="Y1935">
        <v>337809</v>
      </c>
      <c r="Z1935">
        <v>155741</v>
      </c>
      <c r="AA1935">
        <v>-2.8933761587814502</v>
      </c>
      <c r="AB1935">
        <v>51.297382868079701</v>
      </c>
    </row>
    <row r="1936" spans="1:28">
      <c r="A1936">
        <v>7299</v>
      </c>
      <c r="B1936">
        <v>1797546</v>
      </c>
      <c r="C1936" t="s">
        <v>164</v>
      </c>
      <c r="D1936" t="s">
        <v>126</v>
      </c>
      <c r="E1936" t="s">
        <v>179</v>
      </c>
      <c r="F1936" t="s">
        <v>118</v>
      </c>
      <c r="G1936">
        <v>42150.37777777778</v>
      </c>
      <c r="H1936" t="s">
        <v>180</v>
      </c>
      <c r="I1936" t="s">
        <v>116</v>
      </c>
      <c r="J1936" t="s">
        <v>181</v>
      </c>
      <c r="K1936" t="s">
        <v>182</v>
      </c>
      <c r="L1936" t="s">
        <v>183</v>
      </c>
      <c r="M1936">
        <v>2.1999999999999999E-2</v>
      </c>
      <c r="N1936" t="s">
        <v>149</v>
      </c>
      <c r="O1936" t="b">
        <v>0</v>
      </c>
      <c r="P1936">
        <v>138261413</v>
      </c>
      <c r="Q1936" t="s">
        <v>150</v>
      </c>
      <c r="R1936">
        <v>1E-3</v>
      </c>
      <c r="S1936" t="s">
        <v>184</v>
      </c>
      <c r="T1936">
        <v>2015</v>
      </c>
      <c r="U1936" t="s">
        <v>151</v>
      </c>
      <c r="V1936" t="s">
        <v>197</v>
      </c>
      <c r="W1936" t="s">
        <v>186</v>
      </c>
      <c r="X1936" t="s">
        <v>155</v>
      </c>
      <c r="Y1936">
        <v>624300</v>
      </c>
      <c r="Z1936">
        <v>306800</v>
      </c>
      <c r="AA1936">
        <v>1.3116346710660201</v>
      </c>
      <c r="AB1936">
        <v>52.6126273253455</v>
      </c>
    </row>
    <row r="1937" spans="1:28">
      <c r="A1937">
        <v>7299</v>
      </c>
      <c r="B1937">
        <v>1831744</v>
      </c>
      <c r="C1937" t="s">
        <v>164</v>
      </c>
      <c r="D1937" t="s">
        <v>126</v>
      </c>
      <c r="E1937" t="s">
        <v>205</v>
      </c>
      <c r="F1937" t="s">
        <v>112</v>
      </c>
      <c r="G1937">
        <v>42494.54791666667</v>
      </c>
      <c r="H1937" t="s">
        <v>180</v>
      </c>
      <c r="I1937" t="s">
        <v>116</v>
      </c>
      <c r="J1937" t="s">
        <v>199</v>
      </c>
      <c r="K1937" t="s">
        <v>200</v>
      </c>
      <c r="L1937" t="s">
        <v>183</v>
      </c>
      <c r="M1937">
        <v>6.9000000000000006E-2</v>
      </c>
      <c r="N1937" t="s">
        <v>149</v>
      </c>
      <c r="O1937" t="b">
        <v>0</v>
      </c>
      <c r="P1937">
        <v>138261413</v>
      </c>
      <c r="Q1937" t="s">
        <v>150</v>
      </c>
      <c r="R1937">
        <v>1E-3</v>
      </c>
      <c r="S1937" t="s">
        <v>184</v>
      </c>
      <c r="T1937">
        <v>2016</v>
      </c>
      <c r="U1937" t="s">
        <v>151</v>
      </c>
      <c r="V1937" t="s">
        <v>201</v>
      </c>
      <c r="W1937" t="s">
        <v>202</v>
      </c>
      <c r="X1937" t="s">
        <v>155</v>
      </c>
      <c r="Y1937">
        <v>516100</v>
      </c>
      <c r="Z1937">
        <v>253300</v>
      </c>
      <c r="AA1937">
        <v>-0.30395486908298303</v>
      </c>
      <c r="AB1937">
        <v>52.1657659569386</v>
      </c>
    </row>
    <row r="1938" spans="1:28">
      <c r="A1938">
        <v>7299</v>
      </c>
      <c r="B1938">
        <v>1849887</v>
      </c>
      <c r="C1938" t="s">
        <v>164</v>
      </c>
      <c r="D1938" t="s">
        <v>126</v>
      </c>
      <c r="E1938" t="s">
        <v>179</v>
      </c>
      <c r="F1938" t="s">
        <v>118</v>
      </c>
      <c r="G1938">
        <v>42670.490277777775</v>
      </c>
      <c r="H1938" t="s">
        <v>180</v>
      </c>
      <c r="I1938" t="s">
        <v>116</v>
      </c>
      <c r="J1938" t="s">
        <v>146</v>
      </c>
      <c r="K1938" t="s">
        <v>147</v>
      </c>
      <c r="L1938" t="s">
        <v>183</v>
      </c>
      <c r="M1938">
        <v>9.0999999999999998E-2</v>
      </c>
      <c r="N1938" t="s">
        <v>149</v>
      </c>
      <c r="O1938" t="b">
        <v>0</v>
      </c>
      <c r="P1938">
        <v>138261413</v>
      </c>
      <c r="Q1938" t="s">
        <v>150</v>
      </c>
      <c r="R1938">
        <v>1E-3</v>
      </c>
      <c r="S1938" t="s">
        <v>184</v>
      </c>
      <c r="T1938">
        <v>2016</v>
      </c>
      <c r="U1938" t="s">
        <v>151</v>
      </c>
      <c r="V1938" t="s">
        <v>204</v>
      </c>
      <c r="W1938" t="s">
        <v>154</v>
      </c>
      <c r="X1938" t="s">
        <v>155</v>
      </c>
      <c r="Y1938">
        <v>507500</v>
      </c>
      <c r="Z1938">
        <v>299100</v>
      </c>
      <c r="AA1938">
        <v>-0.41497245145673001</v>
      </c>
      <c r="AB1938">
        <v>52.579097446717</v>
      </c>
    </row>
    <row r="1939" spans="1:28">
      <c r="A1939">
        <v>7299</v>
      </c>
      <c r="B1939">
        <v>4636378</v>
      </c>
      <c r="C1939" t="s">
        <v>164</v>
      </c>
      <c r="D1939" t="s">
        <v>126</v>
      </c>
      <c r="E1939" t="s">
        <v>179</v>
      </c>
      <c r="F1939" t="s">
        <v>118</v>
      </c>
      <c r="G1939">
        <v>42345.554861111108</v>
      </c>
      <c r="H1939" t="s">
        <v>191</v>
      </c>
      <c r="I1939" t="s">
        <v>119</v>
      </c>
      <c r="J1939" t="s">
        <v>192</v>
      </c>
      <c r="K1939" t="s">
        <v>193</v>
      </c>
      <c r="L1939" t="s">
        <v>183</v>
      </c>
      <c r="M1939">
        <v>4.7999999999999996E-3</v>
      </c>
      <c r="N1939" t="s">
        <v>149</v>
      </c>
      <c r="O1939" t="b">
        <v>0</v>
      </c>
      <c r="P1939">
        <v>138261413</v>
      </c>
      <c r="Q1939" t="s">
        <v>150</v>
      </c>
      <c r="R1939">
        <v>1E-3</v>
      </c>
      <c r="S1939" t="s">
        <v>184</v>
      </c>
      <c r="T1939">
        <v>2015</v>
      </c>
      <c r="U1939" t="s">
        <v>151</v>
      </c>
      <c r="V1939" t="s">
        <v>194</v>
      </c>
      <c r="W1939" t="s">
        <v>195</v>
      </c>
      <c r="X1939" t="s">
        <v>155</v>
      </c>
      <c r="Y1939">
        <v>357000</v>
      </c>
      <c r="Z1939">
        <v>237460</v>
      </c>
      <c r="AA1939">
        <v>-2.62823009845419</v>
      </c>
      <c r="AB1939">
        <v>52.033868710239098</v>
      </c>
    </row>
    <row r="1940" spans="1:28">
      <c r="A1940">
        <v>7299</v>
      </c>
      <c r="B1940">
        <v>2055840</v>
      </c>
      <c r="C1940" t="s">
        <v>164</v>
      </c>
      <c r="D1940" t="s">
        <v>126</v>
      </c>
      <c r="E1940" t="s">
        <v>179</v>
      </c>
      <c r="F1940" t="s">
        <v>118</v>
      </c>
      <c r="G1940">
        <v>45273.602083333331</v>
      </c>
      <c r="H1940" t="s">
        <v>180</v>
      </c>
      <c r="I1940" t="s">
        <v>116</v>
      </c>
      <c r="J1940" t="s">
        <v>181</v>
      </c>
      <c r="K1940" t="s">
        <v>182</v>
      </c>
      <c r="L1940" t="s">
        <v>183</v>
      </c>
      <c r="M1940">
        <v>2.5000000000000001E-2</v>
      </c>
      <c r="N1940" t="s">
        <v>149</v>
      </c>
      <c r="O1940" t="b">
        <v>0</v>
      </c>
      <c r="P1940">
        <v>138261413</v>
      </c>
      <c r="Q1940" t="s">
        <v>150</v>
      </c>
      <c r="R1940">
        <v>1E-3</v>
      </c>
      <c r="S1940" t="s">
        <v>184</v>
      </c>
      <c r="T1940">
        <v>2023</v>
      </c>
      <c r="U1940" t="s">
        <v>151</v>
      </c>
      <c r="V1940" t="s">
        <v>185</v>
      </c>
      <c r="W1940" t="s">
        <v>186</v>
      </c>
      <c r="X1940" t="s">
        <v>155</v>
      </c>
      <c r="Y1940">
        <v>620600</v>
      </c>
      <c r="Z1940">
        <v>309500</v>
      </c>
      <c r="AA1940">
        <v>1.2588812496391699</v>
      </c>
      <c r="AB1940">
        <v>52.638374352215699</v>
      </c>
    </row>
    <row r="1941" spans="1:28">
      <c r="A1941">
        <v>7299</v>
      </c>
      <c r="B1941">
        <v>4737555</v>
      </c>
      <c r="C1941" t="s">
        <v>164</v>
      </c>
      <c r="D1941" t="s">
        <v>126</v>
      </c>
      <c r="E1941" t="s">
        <v>205</v>
      </c>
      <c r="F1941" t="s">
        <v>112</v>
      </c>
      <c r="G1941">
        <v>43717.448611111111</v>
      </c>
      <c r="H1941" t="s">
        <v>180</v>
      </c>
      <c r="I1941" t="s">
        <v>116</v>
      </c>
      <c r="J1941" t="s">
        <v>192</v>
      </c>
      <c r="K1941" t="s">
        <v>193</v>
      </c>
      <c r="L1941" t="s">
        <v>183</v>
      </c>
      <c r="M1941">
        <v>3.4000000000000002E-2</v>
      </c>
      <c r="N1941" t="s">
        <v>149</v>
      </c>
      <c r="O1941" t="b">
        <v>0</v>
      </c>
      <c r="P1941">
        <v>138261413</v>
      </c>
      <c r="Q1941" t="s">
        <v>150</v>
      </c>
      <c r="R1941">
        <v>1E-3</v>
      </c>
      <c r="S1941" t="s">
        <v>184</v>
      </c>
      <c r="T1941">
        <v>2019</v>
      </c>
      <c r="U1941" t="s">
        <v>151</v>
      </c>
      <c r="V1941" t="s">
        <v>335</v>
      </c>
      <c r="W1941" t="s">
        <v>281</v>
      </c>
      <c r="X1941" t="s">
        <v>155</v>
      </c>
      <c r="Y1941">
        <v>403350</v>
      </c>
      <c r="Z1941">
        <v>245150</v>
      </c>
      <c r="AA1941">
        <v>-1.9525037440050701</v>
      </c>
      <c r="AB1941">
        <v>52.104672977586198</v>
      </c>
    </row>
    <row r="1942" spans="1:28">
      <c r="A1942">
        <v>7299</v>
      </c>
      <c r="B1942">
        <v>4627020</v>
      </c>
      <c r="C1942" t="s">
        <v>164</v>
      </c>
      <c r="D1942" t="s">
        <v>126</v>
      </c>
      <c r="E1942" t="s">
        <v>179</v>
      </c>
      <c r="F1942" t="s">
        <v>118</v>
      </c>
      <c r="G1942">
        <v>42237.530555555553</v>
      </c>
      <c r="H1942" t="s">
        <v>180</v>
      </c>
      <c r="I1942" t="s">
        <v>116</v>
      </c>
      <c r="J1942" t="s">
        <v>192</v>
      </c>
      <c r="K1942" t="s">
        <v>193</v>
      </c>
      <c r="L1942" t="s">
        <v>183</v>
      </c>
      <c r="M1942">
        <v>3.3999999999999998E-3</v>
      </c>
      <c r="N1942" t="s">
        <v>149</v>
      </c>
      <c r="O1942" t="b">
        <v>0</v>
      </c>
      <c r="P1942">
        <v>138261413</v>
      </c>
      <c r="Q1942" t="s">
        <v>150</v>
      </c>
      <c r="R1942">
        <v>1E-3</v>
      </c>
      <c r="S1942" t="s">
        <v>184</v>
      </c>
      <c r="T1942">
        <v>2015</v>
      </c>
      <c r="U1942" t="s">
        <v>151</v>
      </c>
      <c r="V1942" t="s">
        <v>277</v>
      </c>
      <c r="W1942" t="s">
        <v>278</v>
      </c>
      <c r="X1942" t="s">
        <v>155</v>
      </c>
      <c r="Y1942">
        <v>383550</v>
      </c>
      <c r="Z1942">
        <v>252450</v>
      </c>
      <c r="AA1942">
        <v>-2.2419417969467799</v>
      </c>
      <c r="AB1942">
        <v>52.170064339376403</v>
      </c>
    </row>
    <row r="1943" spans="1:28">
      <c r="A1943">
        <v>7299</v>
      </c>
      <c r="B1943">
        <v>1896184</v>
      </c>
      <c r="C1943" t="s">
        <v>164</v>
      </c>
      <c r="D1943" t="s">
        <v>126</v>
      </c>
      <c r="E1943" t="s">
        <v>205</v>
      </c>
      <c r="F1943" t="s">
        <v>112</v>
      </c>
      <c r="G1943">
        <v>43164.615972222222</v>
      </c>
      <c r="H1943" t="s">
        <v>180</v>
      </c>
      <c r="I1943" t="s">
        <v>116</v>
      </c>
      <c r="J1943" t="s">
        <v>146</v>
      </c>
      <c r="K1943" t="s">
        <v>147</v>
      </c>
      <c r="L1943" t="s">
        <v>183</v>
      </c>
      <c r="M1943">
        <v>2.4E-2</v>
      </c>
      <c r="N1943" t="s">
        <v>149</v>
      </c>
      <c r="O1943" t="b">
        <v>0</v>
      </c>
      <c r="P1943">
        <v>138261413</v>
      </c>
      <c r="Q1943" t="s">
        <v>150</v>
      </c>
      <c r="R1943">
        <v>1E-3</v>
      </c>
      <c r="S1943" t="s">
        <v>184</v>
      </c>
      <c r="T1943">
        <v>2018</v>
      </c>
      <c r="U1943" t="s">
        <v>151</v>
      </c>
      <c r="V1943" t="s">
        <v>204</v>
      </c>
      <c r="W1943" t="s">
        <v>154</v>
      </c>
      <c r="X1943" t="s">
        <v>155</v>
      </c>
      <c r="Y1943">
        <v>507500</v>
      </c>
      <c r="Z1943">
        <v>299100</v>
      </c>
      <c r="AA1943">
        <v>-0.41497245145673001</v>
      </c>
      <c r="AB1943">
        <v>52.579097446717</v>
      </c>
    </row>
    <row r="1944" spans="1:28">
      <c r="A1944">
        <v>7299</v>
      </c>
      <c r="B1944">
        <v>1958451</v>
      </c>
      <c r="C1944" t="s">
        <v>164</v>
      </c>
      <c r="D1944" t="s">
        <v>126</v>
      </c>
      <c r="E1944" t="s">
        <v>205</v>
      </c>
      <c r="F1944" t="s">
        <v>112</v>
      </c>
      <c r="G1944">
        <v>43885.354166666664</v>
      </c>
      <c r="H1944" t="s">
        <v>180</v>
      </c>
      <c r="I1944" t="s">
        <v>116</v>
      </c>
      <c r="J1944" t="s">
        <v>181</v>
      </c>
      <c r="K1944" t="s">
        <v>182</v>
      </c>
      <c r="L1944" t="s">
        <v>183</v>
      </c>
      <c r="M1944">
        <v>4.7999999999999996E-3</v>
      </c>
      <c r="N1944" t="s">
        <v>149</v>
      </c>
      <c r="O1944" t="b">
        <v>0</v>
      </c>
      <c r="P1944">
        <v>138261413</v>
      </c>
      <c r="Q1944" t="s">
        <v>150</v>
      </c>
      <c r="R1944">
        <v>1E-3</v>
      </c>
      <c r="S1944" t="s">
        <v>184</v>
      </c>
      <c r="T1944">
        <v>2020</v>
      </c>
      <c r="U1944" t="s">
        <v>151</v>
      </c>
      <c r="V1944" t="s">
        <v>188</v>
      </c>
      <c r="W1944" t="s">
        <v>189</v>
      </c>
      <c r="X1944" t="s">
        <v>155</v>
      </c>
      <c r="Y1944">
        <v>636400</v>
      </c>
      <c r="Z1944">
        <v>291600</v>
      </c>
      <c r="AA1944">
        <v>1.4791973795069699</v>
      </c>
      <c r="AB1944">
        <v>52.471107816141703</v>
      </c>
    </row>
    <row r="1945" spans="1:28">
      <c r="A1945">
        <v>7299</v>
      </c>
      <c r="B1945">
        <v>1787317</v>
      </c>
      <c r="C1945" t="s">
        <v>164</v>
      </c>
      <c r="D1945" t="s">
        <v>126</v>
      </c>
      <c r="E1945" t="s">
        <v>179</v>
      </c>
      <c r="F1945" t="s">
        <v>118</v>
      </c>
      <c r="G1945">
        <v>42048.4</v>
      </c>
      <c r="H1945" t="s">
        <v>180</v>
      </c>
      <c r="I1945" t="s">
        <v>116</v>
      </c>
      <c r="J1945" t="s">
        <v>181</v>
      </c>
      <c r="K1945" t="s">
        <v>182</v>
      </c>
      <c r="L1945" t="s">
        <v>183</v>
      </c>
      <c r="M1945">
        <v>6.4999999999999997E-3</v>
      </c>
      <c r="N1945" t="s">
        <v>149</v>
      </c>
      <c r="O1945" t="b">
        <v>0</v>
      </c>
      <c r="P1945">
        <v>138261413</v>
      </c>
      <c r="Q1945" t="s">
        <v>150</v>
      </c>
      <c r="R1945">
        <v>1E-3</v>
      </c>
      <c r="S1945" t="s">
        <v>184</v>
      </c>
      <c r="T1945">
        <v>2015</v>
      </c>
      <c r="U1945" t="s">
        <v>151</v>
      </c>
      <c r="V1945" t="s">
        <v>197</v>
      </c>
      <c r="W1945" t="s">
        <v>186</v>
      </c>
      <c r="X1945" t="s">
        <v>155</v>
      </c>
      <c r="Y1945">
        <v>624300</v>
      </c>
      <c r="Z1945">
        <v>306800</v>
      </c>
      <c r="AA1945">
        <v>1.3116346710660201</v>
      </c>
      <c r="AB1945">
        <v>52.6126273253455</v>
      </c>
    </row>
    <row r="1946" spans="1:28">
      <c r="A1946">
        <v>7299</v>
      </c>
      <c r="B1946">
        <v>1599425</v>
      </c>
      <c r="C1946" t="s">
        <v>164</v>
      </c>
      <c r="D1946" t="s">
        <v>126</v>
      </c>
      <c r="E1946" t="s">
        <v>236</v>
      </c>
      <c r="F1946" t="s">
        <v>115</v>
      </c>
      <c r="G1946">
        <v>45090.482638888891</v>
      </c>
      <c r="H1946" t="s">
        <v>180</v>
      </c>
      <c r="I1946" t="s">
        <v>116</v>
      </c>
      <c r="J1946" t="s">
        <v>228</v>
      </c>
      <c r="K1946" t="s">
        <v>229</v>
      </c>
      <c r="L1946" t="s">
        <v>183</v>
      </c>
      <c r="M1946">
        <v>4.5999999999999999E-3</v>
      </c>
      <c r="N1946" t="s">
        <v>149</v>
      </c>
      <c r="O1946" t="b">
        <v>0</v>
      </c>
      <c r="P1946">
        <v>138261413</v>
      </c>
      <c r="Q1946" t="s">
        <v>150</v>
      </c>
      <c r="R1946">
        <v>1E-3</v>
      </c>
      <c r="S1946" t="s">
        <v>184</v>
      </c>
      <c r="T1946">
        <v>2023</v>
      </c>
      <c r="U1946" t="s">
        <v>151</v>
      </c>
      <c r="V1946" t="s">
        <v>248</v>
      </c>
      <c r="W1946" t="s">
        <v>249</v>
      </c>
      <c r="X1946" t="s">
        <v>155</v>
      </c>
      <c r="Y1946">
        <v>435499</v>
      </c>
      <c r="Z1946">
        <v>117847</v>
      </c>
      <c r="AA1946">
        <v>-1.4959290530529701</v>
      </c>
      <c r="AB1946">
        <v>50.958961874929102</v>
      </c>
    </row>
    <row r="1947" spans="1:28">
      <c r="A1947">
        <v>7299</v>
      </c>
      <c r="B1947">
        <v>1807124</v>
      </c>
      <c r="C1947" t="s">
        <v>164</v>
      </c>
      <c r="D1947" t="s">
        <v>126</v>
      </c>
      <c r="E1947" t="s">
        <v>179</v>
      </c>
      <c r="F1947" t="s">
        <v>118</v>
      </c>
      <c r="G1947">
        <v>42242.72152777778</v>
      </c>
      <c r="H1947" t="s">
        <v>180</v>
      </c>
      <c r="I1947" t="s">
        <v>116</v>
      </c>
      <c r="J1947" t="s">
        <v>181</v>
      </c>
      <c r="K1947" t="s">
        <v>182</v>
      </c>
      <c r="L1947" t="s">
        <v>183</v>
      </c>
      <c r="M1947">
        <v>2.4E-2</v>
      </c>
      <c r="N1947" t="s">
        <v>149</v>
      </c>
      <c r="O1947" t="b">
        <v>0</v>
      </c>
      <c r="P1947">
        <v>138261413</v>
      </c>
      <c r="Q1947" t="s">
        <v>150</v>
      </c>
      <c r="R1947">
        <v>1E-3</v>
      </c>
      <c r="S1947" t="s">
        <v>184</v>
      </c>
      <c r="T1947">
        <v>2015</v>
      </c>
      <c r="U1947" t="s">
        <v>151</v>
      </c>
      <c r="V1947" t="s">
        <v>197</v>
      </c>
      <c r="W1947" t="s">
        <v>186</v>
      </c>
      <c r="X1947" t="s">
        <v>155</v>
      </c>
      <c r="Y1947">
        <v>624300</v>
      </c>
      <c r="Z1947">
        <v>306800</v>
      </c>
      <c r="AA1947">
        <v>1.3116346710660201</v>
      </c>
      <c r="AB1947">
        <v>52.6126273253455</v>
      </c>
    </row>
    <row r="1948" spans="1:28">
      <c r="A1948">
        <v>7299</v>
      </c>
      <c r="B1948">
        <v>2014235</v>
      </c>
      <c r="C1948" t="s">
        <v>164</v>
      </c>
      <c r="D1948" t="s">
        <v>126</v>
      </c>
      <c r="E1948" t="s">
        <v>179</v>
      </c>
      <c r="F1948" t="s">
        <v>118</v>
      </c>
      <c r="G1948">
        <v>44755.600694444445</v>
      </c>
      <c r="H1948" t="s">
        <v>180</v>
      </c>
      <c r="I1948" t="s">
        <v>116</v>
      </c>
      <c r="J1948" t="s">
        <v>181</v>
      </c>
      <c r="K1948" t="s">
        <v>182</v>
      </c>
      <c r="L1948" t="s">
        <v>183</v>
      </c>
      <c r="M1948">
        <v>5.3E-3</v>
      </c>
      <c r="N1948" t="s">
        <v>149</v>
      </c>
      <c r="O1948" t="b">
        <v>0</v>
      </c>
      <c r="P1948">
        <v>138261413</v>
      </c>
      <c r="Q1948" t="s">
        <v>150</v>
      </c>
      <c r="R1948">
        <v>1E-3</v>
      </c>
      <c r="S1948" t="s">
        <v>184</v>
      </c>
      <c r="T1948">
        <v>2022</v>
      </c>
      <c r="U1948" t="s">
        <v>151</v>
      </c>
      <c r="V1948" t="s">
        <v>185</v>
      </c>
      <c r="W1948" t="s">
        <v>186</v>
      </c>
      <c r="X1948" t="s">
        <v>155</v>
      </c>
      <c r="Y1948">
        <v>620600</v>
      </c>
      <c r="Z1948">
        <v>309500</v>
      </c>
      <c r="AA1948">
        <v>1.2588812496391699</v>
      </c>
      <c r="AB1948">
        <v>52.638374352215699</v>
      </c>
    </row>
    <row r="1949" spans="1:28">
      <c r="A1949">
        <v>7299</v>
      </c>
      <c r="B1949">
        <v>2015848</v>
      </c>
      <c r="C1949" t="s">
        <v>164</v>
      </c>
      <c r="D1949" t="s">
        <v>126</v>
      </c>
      <c r="E1949" t="s">
        <v>179</v>
      </c>
      <c r="F1949" t="s">
        <v>118</v>
      </c>
      <c r="G1949">
        <v>44767.447916666664</v>
      </c>
      <c r="H1949" t="s">
        <v>180</v>
      </c>
      <c r="I1949" t="s">
        <v>116</v>
      </c>
      <c r="J1949" t="s">
        <v>146</v>
      </c>
      <c r="K1949" t="s">
        <v>147</v>
      </c>
      <c r="L1949" t="s">
        <v>183</v>
      </c>
      <c r="M1949">
        <v>1.7000000000000001E-2</v>
      </c>
      <c r="N1949" t="s">
        <v>149</v>
      </c>
      <c r="O1949" t="b">
        <v>0</v>
      </c>
      <c r="P1949">
        <v>138261413</v>
      </c>
      <c r="Q1949" t="s">
        <v>150</v>
      </c>
      <c r="R1949">
        <v>1E-3</v>
      </c>
      <c r="S1949" t="s">
        <v>184</v>
      </c>
      <c r="T1949">
        <v>2022</v>
      </c>
      <c r="U1949" t="s">
        <v>151</v>
      </c>
      <c r="V1949" t="s">
        <v>225</v>
      </c>
      <c r="W1949" t="s">
        <v>226</v>
      </c>
      <c r="X1949" t="s">
        <v>155</v>
      </c>
      <c r="Y1949">
        <v>500098</v>
      </c>
      <c r="Z1949">
        <v>402866</v>
      </c>
      <c r="AA1949">
        <v>-0.49196935841400102</v>
      </c>
      <c r="AB1949">
        <v>53.512954618294103</v>
      </c>
    </row>
    <row r="1950" spans="1:28">
      <c r="A1950">
        <v>7299</v>
      </c>
      <c r="B1950">
        <v>1904826</v>
      </c>
      <c r="C1950" t="s">
        <v>164</v>
      </c>
      <c r="D1950" t="s">
        <v>126</v>
      </c>
      <c r="E1950" t="s">
        <v>179</v>
      </c>
      <c r="F1950" t="s">
        <v>118</v>
      </c>
      <c r="G1950">
        <v>43265.417361111111</v>
      </c>
      <c r="H1950" t="s">
        <v>180</v>
      </c>
      <c r="I1950" t="s">
        <v>116</v>
      </c>
      <c r="J1950" t="s">
        <v>181</v>
      </c>
      <c r="K1950" t="s">
        <v>182</v>
      </c>
      <c r="L1950" t="s">
        <v>183</v>
      </c>
      <c r="M1950">
        <v>9.7999999999999997E-3</v>
      </c>
      <c r="N1950" t="s">
        <v>149</v>
      </c>
      <c r="O1950" t="b">
        <v>0</v>
      </c>
      <c r="P1950">
        <v>138261413</v>
      </c>
      <c r="Q1950" t="s">
        <v>150</v>
      </c>
      <c r="R1950">
        <v>1E-3</v>
      </c>
      <c r="S1950" t="s">
        <v>184</v>
      </c>
      <c r="T1950">
        <v>2018</v>
      </c>
      <c r="U1950" t="s">
        <v>151</v>
      </c>
      <c r="V1950" t="s">
        <v>185</v>
      </c>
      <c r="W1950" t="s">
        <v>186</v>
      </c>
      <c r="X1950" t="s">
        <v>155</v>
      </c>
      <c r="Y1950">
        <v>620600</v>
      </c>
      <c r="Z1950">
        <v>309500</v>
      </c>
      <c r="AA1950">
        <v>1.2588812496391699</v>
      </c>
      <c r="AB1950">
        <v>52.638374352215699</v>
      </c>
    </row>
    <row r="1951" spans="1:28">
      <c r="A1951">
        <v>7299</v>
      </c>
      <c r="B1951">
        <v>1903962</v>
      </c>
      <c r="C1951" t="s">
        <v>164</v>
      </c>
      <c r="D1951" t="s">
        <v>126</v>
      </c>
      <c r="E1951" t="s">
        <v>179</v>
      </c>
      <c r="F1951" t="s">
        <v>118</v>
      </c>
      <c r="G1951">
        <v>43249.492361111108</v>
      </c>
      <c r="H1951" t="s">
        <v>180</v>
      </c>
      <c r="I1951" t="s">
        <v>116</v>
      </c>
      <c r="J1951" t="s">
        <v>199</v>
      </c>
      <c r="K1951" t="s">
        <v>200</v>
      </c>
      <c r="L1951" t="s">
        <v>183</v>
      </c>
      <c r="M1951">
        <v>4.8000000000000001E-2</v>
      </c>
      <c r="N1951" t="s">
        <v>149</v>
      </c>
      <c r="O1951" t="b">
        <v>0</v>
      </c>
      <c r="P1951">
        <v>138261413</v>
      </c>
      <c r="Q1951" t="s">
        <v>150</v>
      </c>
      <c r="R1951">
        <v>1E-3</v>
      </c>
      <c r="S1951" t="s">
        <v>184</v>
      </c>
      <c r="T1951">
        <v>2018</v>
      </c>
      <c r="U1951" t="s">
        <v>151</v>
      </c>
      <c r="V1951" t="s">
        <v>201</v>
      </c>
      <c r="W1951" t="s">
        <v>202</v>
      </c>
      <c r="X1951" t="s">
        <v>155</v>
      </c>
      <c r="Y1951">
        <v>516100</v>
      </c>
      <c r="Z1951">
        <v>253300</v>
      </c>
      <c r="AA1951">
        <v>-0.30395486908298303</v>
      </c>
      <c r="AB1951">
        <v>52.1657659569386</v>
      </c>
    </row>
    <row r="1952" spans="1:28">
      <c r="A1952">
        <v>7299</v>
      </c>
      <c r="B1952">
        <v>1785230</v>
      </c>
      <c r="C1952" t="s">
        <v>164</v>
      </c>
      <c r="D1952" t="s">
        <v>126</v>
      </c>
      <c r="E1952" t="s">
        <v>179</v>
      </c>
      <c r="F1952" t="s">
        <v>118</v>
      </c>
      <c r="G1952">
        <v>42026.364583333336</v>
      </c>
      <c r="H1952" t="s">
        <v>180</v>
      </c>
      <c r="I1952" t="s">
        <v>116</v>
      </c>
      <c r="J1952" t="s">
        <v>181</v>
      </c>
      <c r="K1952" t="s">
        <v>182</v>
      </c>
      <c r="L1952" t="s">
        <v>183</v>
      </c>
      <c r="M1952">
        <v>5.8000000000000003E-2</v>
      </c>
      <c r="N1952" t="s">
        <v>149</v>
      </c>
      <c r="O1952" t="b">
        <v>0</v>
      </c>
      <c r="P1952">
        <v>138261413</v>
      </c>
      <c r="Q1952" t="s">
        <v>150</v>
      </c>
      <c r="R1952">
        <v>1E-3</v>
      </c>
      <c r="S1952" t="s">
        <v>184</v>
      </c>
      <c r="T1952">
        <v>2015</v>
      </c>
      <c r="U1952" t="s">
        <v>151</v>
      </c>
      <c r="V1952" t="s">
        <v>185</v>
      </c>
      <c r="W1952" t="s">
        <v>186</v>
      </c>
      <c r="X1952" t="s">
        <v>155</v>
      </c>
      <c r="Y1952">
        <v>620600</v>
      </c>
      <c r="Z1952">
        <v>309500</v>
      </c>
      <c r="AA1952">
        <v>1.2588812496391699</v>
      </c>
      <c r="AB1952">
        <v>52.638374352215699</v>
      </c>
    </row>
    <row r="1953" spans="1:28">
      <c r="A1953">
        <v>7299</v>
      </c>
      <c r="B1953">
        <v>4713093</v>
      </c>
      <c r="C1953" t="s">
        <v>164</v>
      </c>
      <c r="D1953" t="s">
        <v>126</v>
      </c>
      <c r="E1953" t="s">
        <v>205</v>
      </c>
      <c r="F1953" t="s">
        <v>112</v>
      </c>
      <c r="G1953">
        <v>43377.576388888891</v>
      </c>
      <c r="H1953" t="s">
        <v>180</v>
      </c>
      <c r="I1953" t="s">
        <v>116</v>
      </c>
      <c r="J1953" t="s">
        <v>237</v>
      </c>
      <c r="K1953" t="s">
        <v>238</v>
      </c>
      <c r="L1953" t="s">
        <v>183</v>
      </c>
      <c r="M1953">
        <v>2.9000000000000001E-2</v>
      </c>
      <c r="N1953" t="s">
        <v>149</v>
      </c>
      <c r="O1953" t="b">
        <v>0</v>
      </c>
      <c r="P1953">
        <v>138261413</v>
      </c>
      <c r="Q1953" t="s">
        <v>150</v>
      </c>
      <c r="R1953">
        <v>1E-3</v>
      </c>
      <c r="S1953" t="s">
        <v>184</v>
      </c>
      <c r="T1953">
        <v>2018</v>
      </c>
      <c r="U1953" t="s">
        <v>151</v>
      </c>
      <c r="V1953" t="s">
        <v>356</v>
      </c>
      <c r="W1953" t="s">
        <v>357</v>
      </c>
      <c r="X1953" t="s">
        <v>155</v>
      </c>
      <c r="Y1953">
        <v>403810</v>
      </c>
      <c r="Z1953">
        <v>319759</v>
      </c>
      <c r="AA1953">
        <v>-1.9449621767333201</v>
      </c>
      <c r="AB1953">
        <v>52.775406138486602</v>
      </c>
    </row>
    <row r="1954" spans="1:28">
      <c r="A1954">
        <v>7299</v>
      </c>
      <c r="B1954">
        <v>1986069</v>
      </c>
      <c r="C1954" t="s">
        <v>164</v>
      </c>
      <c r="D1954" t="s">
        <v>126</v>
      </c>
      <c r="E1954" t="s">
        <v>205</v>
      </c>
      <c r="F1954" t="s">
        <v>112</v>
      </c>
      <c r="G1954">
        <v>44378.422222222223</v>
      </c>
      <c r="H1954" t="s">
        <v>180</v>
      </c>
      <c r="I1954" t="s">
        <v>116</v>
      </c>
      <c r="J1954" t="s">
        <v>181</v>
      </c>
      <c r="K1954" t="s">
        <v>182</v>
      </c>
      <c r="L1954" t="s">
        <v>183</v>
      </c>
      <c r="M1954">
        <v>1.2999999999999999E-2</v>
      </c>
      <c r="N1954" t="s">
        <v>149</v>
      </c>
      <c r="O1954" t="b">
        <v>0</v>
      </c>
      <c r="P1954">
        <v>138261413</v>
      </c>
      <c r="Q1954" t="s">
        <v>150</v>
      </c>
      <c r="R1954">
        <v>1E-3</v>
      </c>
      <c r="S1954" t="s">
        <v>184</v>
      </c>
      <c r="T1954">
        <v>2021</v>
      </c>
      <c r="U1954" t="s">
        <v>151</v>
      </c>
      <c r="V1954" t="s">
        <v>188</v>
      </c>
      <c r="W1954" t="s">
        <v>189</v>
      </c>
      <c r="X1954" t="s">
        <v>155</v>
      </c>
      <c r="Y1954">
        <v>636400</v>
      </c>
      <c r="Z1954">
        <v>291600</v>
      </c>
      <c r="AA1954">
        <v>1.4791973795069699</v>
      </c>
      <c r="AB1954">
        <v>52.471107816141703</v>
      </c>
    </row>
    <row r="1955" spans="1:28">
      <c r="A1955">
        <v>7299</v>
      </c>
      <c r="B1955">
        <v>4688138</v>
      </c>
      <c r="C1955" t="s">
        <v>164</v>
      </c>
      <c r="D1955" t="s">
        <v>126</v>
      </c>
      <c r="E1955" t="s">
        <v>179</v>
      </c>
      <c r="F1955" t="s">
        <v>118</v>
      </c>
      <c r="G1955">
        <v>43010.54791666667</v>
      </c>
      <c r="H1955" t="s">
        <v>191</v>
      </c>
      <c r="I1955" t="s">
        <v>119</v>
      </c>
      <c r="J1955" t="s">
        <v>192</v>
      </c>
      <c r="K1955" t="s">
        <v>193</v>
      </c>
      <c r="L1955" t="s">
        <v>183</v>
      </c>
      <c r="M1955">
        <v>6.4999999999999997E-3</v>
      </c>
      <c r="N1955" t="s">
        <v>149</v>
      </c>
      <c r="O1955" t="b">
        <v>0</v>
      </c>
      <c r="P1955">
        <v>138261413</v>
      </c>
      <c r="Q1955" t="s">
        <v>150</v>
      </c>
      <c r="R1955">
        <v>1E-3</v>
      </c>
      <c r="S1955" t="s">
        <v>184</v>
      </c>
      <c r="T1955">
        <v>2017</v>
      </c>
      <c r="U1955" t="s">
        <v>151</v>
      </c>
      <c r="V1955" t="s">
        <v>194</v>
      </c>
      <c r="W1955" t="s">
        <v>195</v>
      </c>
      <c r="X1955" t="s">
        <v>155</v>
      </c>
      <c r="Y1955">
        <v>357000</v>
      </c>
      <c r="Z1955">
        <v>237460</v>
      </c>
      <c r="AA1955">
        <v>-2.62823009845419</v>
      </c>
      <c r="AB1955">
        <v>52.033868710239098</v>
      </c>
    </row>
    <row r="1956" spans="1:28">
      <c r="A1956">
        <v>7299</v>
      </c>
      <c r="B1956">
        <v>1942863</v>
      </c>
      <c r="C1956" t="s">
        <v>164</v>
      </c>
      <c r="D1956" t="s">
        <v>126</v>
      </c>
      <c r="E1956" t="s">
        <v>179</v>
      </c>
      <c r="F1956" t="s">
        <v>118</v>
      </c>
      <c r="G1956">
        <v>43704.62777777778</v>
      </c>
      <c r="H1956" t="s">
        <v>180</v>
      </c>
      <c r="I1956" t="s">
        <v>116</v>
      </c>
      <c r="J1956" t="s">
        <v>199</v>
      </c>
      <c r="K1956" t="s">
        <v>200</v>
      </c>
      <c r="L1956" t="s">
        <v>183</v>
      </c>
      <c r="M1956">
        <v>0.1</v>
      </c>
      <c r="N1956" t="s">
        <v>149</v>
      </c>
      <c r="O1956" t="b">
        <v>0</v>
      </c>
      <c r="P1956">
        <v>138261413</v>
      </c>
      <c r="Q1956" t="s">
        <v>150</v>
      </c>
      <c r="R1956">
        <v>1E-3</v>
      </c>
      <c r="S1956" t="s">
        <v>184</v>
      </c>
      <c r="T1956">
        <v>2019</v>
      </c>
      <c r="U1956" t="s">
        <v>151</v>
      </c>
      <c r="V1956" t="s">
        <v>201</v>
      </c>
      <c r="W1956" t="s">
        <v>202</v>
      </c>
      <c r="X1956" t="s">
        <v>155</v>
      </c>
      <c r="Y1956">
        <v>516100</v>
      </c>
      <c r="Z1956">
        <v>253300</v>
      </c>
      <c r="AA1956">
        <v>-0.30395486908298303</v>
      </c>
      <c r="AB1956">
        <v>52.1657659569386</v>
      </c>
    </row>
    <row r="1957" spans="1:28">
      <c r="A1957">
        <v>7299</v>
      </c>
      <c r="B1957">
        <v>1802738</v>
      </c>
      <c r="C1957" t="s">
        <v>164</v>
      </c>
      <c r="D1957" t="s">
        <v>126</v>
      </c>
      <c r="E1957" t="s">
        <v>179</v>
      </c>
      <c r="F1957" t="s">
        <v>118</v>
      </c>
      <c r="G1957">
        <v>42194.510416666664</v>
      </c>
      <c r="H1957" t="s">
        <v>180</v>
      </c>
      <c r="I1957" t="s">
        <v>116</v>
      </c>
      <c r="J1957" t="s">
        <v>181</v>
      </c>
      <c r="K1957" t="s">
        <v>182</v>
      </c>
      <c r="L1957" t="s">
        <v>183</v>
      </c>
      <c r="M1957">
        <v>2.1000000000000001E-2</v>
      </c>
      <c r="N1957" t="s">
        <v>149</v>
      </c>
      <c r="O1957" t="b">
        <v>0</v>
      </c>
      <c r="P1957">
        <v>138261413</v>
      </c>
      <c r="Q1957" t="s">
        <v>150</v>
      </c>
      <c r="R1957">
        <v>1E-3</v>
      </c>
      <c r="S1957" t="s">
        <v>184</v>
      </c>
      <c r="T1957">
        <v>2015</v>
      </c>
      <c r="U1957" t="s">
        <v>151</v>
      </c>
      <c r="V1957" t="s">
        <v>197</v>
      </c>
      <c r="W1957" t="s">
        <v>186</v>
      </c>
      <c r="X1957" t="s">
        <v>155</v>
      </c>
      <c r="Y1957">
        <v>624300</v>
      </c>
      <c r="Z1957">
        <v>306800</v>
      </c>
      <c r="AA1957">
        <v>1.3116346710660201</v>
      </c>
      <c r="AB1957">
        <v>52.6126273253455</v>
      </c>
    </row>
    <row r="1958" spans="1:28">
      <c r="A1958">
        <v>7299</v>
      </c>
      <c r="B1958">
        <v>1920381</v>
      </c>
      <c r="C1958" t="s">
        <v>164</v>
      </c>
      <c r="D1958" t="s">
        <v>126</v>
      </c>
      <c r="E1958" t="s">
        <v>179</v>
      </c>
      <c r="F1958" t="s">
        <v>118</v>
      </c>
      <c r="G1958">
        <v>43444.373611111114</v>
      </c>
      <c r="H1958" t="s">
        <v>180</v>
      </c>
      <c r="I1958" t="s">
        <v>116</v>
      </c>
      <c r="J1958" t="s">
        <v>199</v>
      </c>
      <c r="K1958" t="s">
        <v>200</v>
      </c>
      <c r="L1958" t="s">
        <v>183</v>
      </c>
      <c r="M1958">
        <v>5.3999999999999999E-2</v>
      </c>
      <c r="N1958" t="s">
        <v>149</v>
      </c>
      <c r="O1958" t="b">
        <v>0</v>
      </c>
      <c r="P1958">
        <v>138261413</v>
      </c>
      <c r="Q1958" t="s">
        <v>150</v>
      </c>
      <c r="R1958">
        <v>1E-3</v>
      </c>
      <c r="S1958" t="s">
        <v>184</v>
      </c>
      <c r="T1958">
        <v>2018</v>
      </c>
      <c r="U1958" t="s">
        <v>151</v>
      </c>
      <c r="V1958" t="s">
        <v>207</v>
      </c>
      <c r="W1958" t="s">
        <v>208</v>
      </c>
      <c r="X1958" t="s">
        <v>155</v>
      </c>
      <c r="Y1958">
        <v>515935</v>
      </c>
      <c r="Z1958">
        <v>253417</v>
      </c>
      <c r="AA1958">
        <v>-0.30632621725807402</v>
      </c>
      <c r="AB1958">
        <v>52.1668520239771</v>
      </c>
    </row>
    <row r="1959" spans="1:28">
      <c r="A1959">
        <v>7299</v>
      </c>
      <c r="B1959">
        <v>5321109</v>
      </c>
      <c r="C1959" t="s">
        <v>164</v>
      </c>
      <c r="D1959" t="s">
        <v>126</v>
      </c>
      <c r="E1959" t="s">
        <v>205</v>
      </c>
      <c r="F1959" t="s">
        <v>112</v>
      </c>
      <c r="G1959">
        <v>44690.463888888888</v>
      </c>
      <c r="H1959" t="s">
        <v>180</v>
      </c>
      <c r="I1959" t="s">
        <v>116</v>
      </c>
      <c r="J1959" t="s">
        <v>215</v>
      </c>
      <c r="K1959" t="s">
        <v>216</v>
      </c>
      <c r="L1959" t="s">
        <v>183</v>
      </c>
      <c r="M1959">
        <v>2.1000000000000001E-2</v>
      </c>
      <c r="N1959" t="s">
        <v>149</v>
      </c>
      <c r="O1959" t="b">
        <v>0</v>
      </c>
      <c r="P1959">
        <v>138261413</v>
      </c>
      <c r="Q1959" t="s">
        <v>150</v>
      </c>
      <c r="R1959">
        <v>1E-3</v>
      </c>
      <c r="S1959" t="s">
        <v>184</v>
      </c>
      <c r="T1959">
        <v>2022</v>
      </c>
      <c r="U1959" t="s">
        <v>151</v>
      </c>
      <c r="V1959" t="s">
        <v>217</v>
      </c>
      <c r="W1959" t="s">
        <v>218</v>
      </c>
      <c r="X1959" t="s">
        <v>155</v>
      </c>
      <c r="Y1959">
        <v>376325</v>
      </c>
      <c r="Z1959">
        <v>405313</v>
      </c>
      <c r="AA1959">
        <v>-2.35874412504654</v>
      </c>
      <c r="AB1959">
        <v>53.543918148915097</v>
      </c>
    </row>
    <row r="1960" spans="1:28">
      <c r="A1960">
        <v>7299</v>
      </c>
      <c r="B1960">
        <v>1995442</v>
      </c>
      <c r="C1960" t="s">
        <v>164</v>
      </c>
      <c r="D1960" t="s">
        <v>126</v>
      </c>
      <c r="E1960" t="s">
        <v>179</v>
      </c>
      <c r="F1960" t="s">
        <v>118</v>
      </c>
      <c r="G1960">
        <v>44505.477777777778</v>
      </c>
      <c r="H1960" t="s">
        <v>180</v>
      </c>
      <c r="I1960" t="s">
        <v>116</v>
      </c>
      <c r="J1960" t="s">
        <v>199</v>
      </c>
      <c r="K1960" t="s">
        <v>200</v>
      </c>
      <c r="L1960" t="s">
        <v>183</v>
      </c>
      <c r="M1960">
        <v>4.9000000000000002E-2</v>
      </c>
      <c r="N1960" t="s">
        <v>149</v>
      </c>
      <c r="O1960" t="b">
        <v>0</v>
      </c>
      <c r="P1960">
        <v>138261413</v>
      </c>
      <c r="Q1960" t="s">
        <v>150</v>
      </c>
      <c r="R1960">
        <v>1E-3</v>
      </c>
      <c r="S1960" t="s">
        <v>184</v>
      </c>
      <c r="T1960">
        <v>2021</v>
      </c>
      <c r="U1960" t="s">
        <v>151</v>
      </c>
      <c r="V1960" t="s">
        <v>207</v>
      </c>
      <c r="W1960" t="s">
        <v>208</v>
      </c>
      <c r="X1960" t="s">
        <v>155</v>
      </c>
      <c r="Y1960">
        <v>515935</v>
      </c>
      <c r="Z1960">
        <v>253417</v>
      </c>
      <c r="AA1960">
        <v>-0.30632621725807402</v>
      </c>
      <c r="AB1960">
        <v>52.1668520239771</v>
      </c>
    </row>
    <row r="1961" spans="1:28">
      <c r="A1961">
        <v>7299</v>
      </c>
      <c r="B1961">
        <v>3427929</v>
      </c>
      <c r="C1961" t="s">
        <v>164</v>
      </c>
      <c r="D1961" t="s">
        <v>126</v>
      </c>
      <c r="E1961" t="s">
        <v>236</v>
      </c>
      <c r="F1961" t="s">
        <v>115</v>
      </c>
      <c r="G1961">
        <v>44400.62777777778</v>
      </c>
      <c r="H1961" t="s">
        <v>180</v>
      </c>
      <c r="I1961" t="s">
        <v>116</v>
      </c>
      <c r="J1961" t="s">
        <v>251</v>
      </c>
      <c r="K1961" t="s">
        <v>252</v>
      </c>
      <c r="L1961" t="s">
        <v>183</v>
      </c>
      <c r="M1961">
        <v>1.2E-2</v>
      </c>
      <c r="N1961" t="s">
        <v>149</v>
      </c>
      <c r="O1961" t="b">
        <v>0</v>
      </c>
      <c r="P1961">
        <v>138261413</v>
      </c>
      <c r="Q1961" t="s">
        <v>150</v>
      </c>
      <c r="R1961">
        <v>1E-3</v>
      </c>
      <c r="S1961" t="s">
        <v>184</v>
      </c>
      <c r="T1961">
        <v>2021</v>
      </c>
      <c r="U1961" t="s">
        <v>151</v>
      </c>
      <c r="V1961" t="s">
        <v>266</v>
      </c>
      <c r="W1961" t="s">
        <v>267</v>
      </c>
      <c r="X1961" t="s">
        <v>155</v>
      </c>
      <c r="Y1961">
        <v>387717</v>
      </c>
      <c r="Z1961">
        <v>106747</v>
      </c>
      <c r="AA1961">
        <v>-2.1758871951171499</v>
      </c>
      <c r="AB1961">
        <v>50.860100095138598</v>
      </c>
    </row>
    <row r="1962" spans="1:28">
      <c r="A1962">
        <v>7299</v>
      </c>
      <c r="B1962">
        <v>1866381</v>
      </c>
      <c r="C1962" t="s">
        <v>164</v>
      </c>
      <c r="D1962" t="s">
        <v>126</v>
      </c>
      <c r="E1962" t="s">
        <v>179</v>
      </c>
      <c r="F1962" t="s">
        <v>118</v>
      </c>
      <c r="G1962">
        <v>42817.509027777778</v>
      </c>
      <c r="H1962" t="s">
        <v>180</v>
      </c>
      <c r="I1962" t="s">
        <v>116</v>
      </c>
      <c r="J1962" t="s">
        <v>199</v>
      </c>
      <c r="K1962" t="s">
        <v>200</v>
      </c>
      <c r="L1962" t="s">
        <v>183</v>
      </c>
      <c r="M1962">
        <v>5.1999999999999998E-2</v>
      </c>
      <c r="N1962" t="s">
        <v>149</v>
      </c>
      <c r="O1962" t="b">
        <v>0</v>
      </c>
      <c r="P1962">
        <v>138261413</v>
      </c>
      <c r="Q1962" t="s">
        <v>150</v>
      </c>
      <c r="R1962">
        <v>1E-3</v>
      </c>
      <c r="S1962" t="s">
        <v>184</v>
      </c>
      <c r="T1962">
        <v>2017</v>
      </c>
      <c r="U1962" t="s">
        <v>151</v>
      </c>
      <c r="V1962" t="s">
        <v>201</v>
      </c>
      <c r="W1962" t="s">
        <v>202</v>
      </c>
      <c r="X1962" t="s">
        <v>155</v>
      </c>
      <c r="Y1962">
        <v>516100</v>
      </c>
      <c r="Z1962">
        <v>253300</v>
      </c>
      <c r="AA1962">
        <v>-0.30395486908298303</v>
      </c>
      <c r="AB1962">
        <v>52.1657659569386</v>
      </c>
    </row>
    <row r="1963" spans="1:28">
      <c r="A1963">
        <v>7299</v>
      </c>
      <c r="B1963">
        <v>1912578</v>
      </c>
      <c r="C1963" t="s">
        <v>164</v>
      </c>
      <c r="D1963" t="s">
        <v>126</v>
      </c>
      <c r="E1963" t="s">
        <v>179</v>
      </c>
      <c r="F1963" t="s">
        <v>118</v>
      </c>
      <c r="G1963">
        <v>43356.45208333333</v>
      </c>
      <c r="H1963" t="s">
        <v>180</v>
      </c>
      <c r="I1963" t="s">
        <v>116</v>
      </c>
      <c r="J1963" t="s">
        <v>199</v>
      </c>
      <c r="K1963" t="s">
        <v>200</v>
      </c>
      <c r="L1963" t="s">
        <v>183</v>
      </c>
      <c r="M1963">
        <v>3.7999999999999999E-2</v>
      </c>
      <c r="N1963" t="s">
        <v>149</v>
      </c>
      <c r="O1963" t="b">
        <v>0</v>
      </c>
      <c r="P1963">
        <v>138261413</v>
      </c>
      <c r="Q1963" t="s">
        <v>150</v>
      </c>
      <c r="R1963">
        <v>1E-3</v>
      </c>
      <c r="S1963" t="s">
        <v>184</v>
      </c>
      <c r="T1963">
        <v>2018</v>
      </c>
      <c r="U1963" t="s">
        <v>151</v>
      </c>
      <c r="V1963" t="s">
        <v>207</v>
      </c>
      <c r="W1963" t="s">
        <v>208</v>
      </c>
      <c r="X1963" t="s">
        <v>155</v>
      </c>
      <c r="Y1963">
        <v>515935</v>
      </c>
      <c r="Z1963">
        <v>253417</v>
      </c>
      <c r="AA1963">
        <v>-0.30632621725807402</v>
      </c>
      <c r="AB1963">
        <v>52.1668520239771</v>
      </c>
    </row>
    <row r="1964" spans="1:28">
      <c r="A1964">
        <v>7299</v>
      </c>
      <c r="B1964">
        <v>1802578</v>
      </c>
      <c r="C1964" t="s">
        <v>164</v>
      </c>
      <c r="D1964" t="s">
        <v>126</v>
      </c>
      <c r="E1964" t="s">
        <v>179</v>
      </c>
      <c r="F1964" t="s">
        <v>118</v>
      </c>
      <c r="G1964">
        <v>42193.604861111111</v>
      </c>
      <c r="H1964" t="s">
        <v>180</v>
      </c>
      <c r="I1964" t="s">
        <v>116</v>
      </c>
      <c r="J1964" t="s">
        <v>181</v>
      </c>
      <c r="K1964" t="s">
        <v>182</v>
      </c>
      <c r="L1964" t="s">
        <v>183</v>
      </c>
      <c r="M1964">
        <v>2.7E-2</v>
      </c>
      <c r="N1964" t="s">
        <v>149</v>
      </c>
      <c r="O1964" t="b">
        <v>0</v>
      </c>
      <c r="P1964">
        <v>138261413</v>
      </c>
      <c r="Q1964" t="s">
        <v>150</v>
      </c>
      <c r="R1964">
        <v>1E-3</v>
      </c>
      <c r="S1964" t="s">
        <v>184</v>
      </c>
      <c r="T1964">
        <v>2015</v>
      </c>
      <c r="U1964" t="s">
        <v>151</v>
      </c>
      <c r="V1964" t="s">
        <v>185</v>
      </c>
      <c r="W1964" t="s">
        <v>186</v>
      </c>
      <c r="X1964" t="s">
        <v>155</v>
      </c>
      <c r="Y1964">
        <v>620600</v>
      </c>
      <c r="Z1964">
        <v>309500</v>
      </c>
      <c r="AA1964">
        <v>1.2588812496391699</v>
      </c>
      <c r="AB1964">
        <v>52.638374352215699</v>
      </c>
    </row>
    <row r="1965" spans="1:28">
      <c r="A1965">
        <v>7299</v>
      </c>
      <c r="B1965">
        <v>1981741</v>
      </c>
      <c r="C1965" t="s">
        <v>164</v>
      </c>
      <c r="D1965" t="s">
        <v>126</v>
      </c>
      <c r="E1965" t="s">
        <v>179</v>
      </c>
      <c r="F1965" t="s">
        <v>118</v>
      </c>
      <c r="G1965">
        <v>44322.557638888888</v>
      </c>
      <c r="H1965" t="s">
        <v>180</v>
      </c>
      <c r="I1965" t="s">
        <v>116</v>
      </c>
      <c r="J1965" t="s">
        <v>146</v>
      </c>
      <c r="K1965" t="s">
        <v>147</v>
      </c>
      <c r="L1965" t="s">
        <v>183</v>
      </c>
      <c r="M1965">
        <v>3.4000000000000002E-2</v>
      </c>
      <c r="N1965" t="s">
        <v>149</v>
      </c>
      <c r="O1965" t="b">
        <v>0</v>
      </c>
      <c r="P1965">
        <v>138261413</v>
      </c>
      <c r="Q1965" t="s">
        <v>150</v>
      </c>
      <c r="R1965">
        <v>1E-3</v>
      </c>
      <c r="S1965" t="s">
        <v>184</v>
      </c>
      <c r="T1965">
        <v>2021</v>
      </c>
      <c r="U1965" t="s">
        <v>151</v>
      </c>
      <c r="V1965" t="s">
        <v>204</v>
      </c>
      <c r="W1965" t="s">
        <v>154</v>
      </c>
      <c r="X1965" t="s">
        <v>155</v>
      </c>
      <c r="Y1965">
        <v>507500</v>
      </c>
      <c r="Z1965">
        <v>299100</v>
      </c>
      <c r="AA1965">
        <v>-0.41497245145673001</v>
      </c>
      <c r="AB1965">
        <v>52.579097446717</v>
      </c>
    </row>
    <row r="1966" spans="1:28">
      <c r="A1966">
        <v>7299</v>
      </c>
      <c r="B1966">
        <v>1901606</v>
      </c>
      <c r="C1966" t="s">
        <v>164</v>
      </c>
      <c r="D1966" t="s">
        <v>126</v>
      </c>
      <c r="E1966" t="s">
        <v>179</v>
      </c>
      <c r="F1966" t="s">
        <v>118</v>
      </c>
      <c r="G1966">
        <v>43229.463888888888</v>
      </c>
      <c r="H1966" t="s">
        <v>180</v>
      </c>
      <c r="I1966" t="s">
        <v>116</v>
      </c>
      <c r="J1966" t="s">
        <v>146</v>
      </c>
      <c r="K1966" t="s">
        <v>147</v>
      </c>
      <c r="L1966" t="s">
        <v>183</v>
      </c>
      <c r="M1966">
        <v>2.7E-2</v>
      </c>
      <c r="N1966" t="s">
        <v>149</v>
      </c>
      <c r="O1966" t="b">
        <v>0</v>
      </c>
      <c r="P1966">
        <v>138261413</v>
      </c>
      <c r="Q1966" t="s">
        <v>150</v>
      </c>
      <c r="R1966">
        <v>1E-3</v>
      </c>
      <c r="S1966" t="s">
        <v>184</v>
      </c>
      <c r="T1966">
        <v>2018</v>
      </c>
      <c r="U1966" t="s">
        <v>151</v>
      </c>
      <c r="V1966" t="s">
        <v>204</v>
      </c>
      <c r="W1966" t="s">
        <v>154</v>
      </c>
      <c r="X1966" t="s">
        <v>155</v>
      </c>
      <c r="Y1966">
        <v>507500</v>
      </c>
      <c r="Z1966">
        <v>299100</v>
      </c>
      <c r="AA1966">
        <v>-0.41497245145673001</v>
      </c>
      <c r="AB1966">
        <v>52.579097446717</v>
      </c>
    </row>
    <row r="1967" spans="1:28">
      <c r="A1967">
        <v>7299</v>
      </c>
      <c r="B1967">
        <v>4748414</v>
      </c>
      <c r="C1967" t="s">
        <v>164</v>
      </c>
      <c r="D1967" t="s">
        <v>126</v>
      </c>
      <c r="E1967" t="s">
        <v>205</v>
      </c>
      <c r="F1967" t="s">
        <v>112</v>
      </c>
      <c r="G1967">
        <v>43852.593055555553</v>
      </c>
      <c r="H1967" t="s">
        <v>180</v>
      </c>
      <c r="I1967" t="s">
        <v>116</v>
      </c>
      <c r="J1967" t="s">
        <v>237</v>
      </c>
      <c r="K1967" t="s">
        <v>238</v>
      </c>
      <c r="L1967" t="s">
        <v>183</v>
      </c>
      <c r="M1967">
        <v>1.6999999999999999E-3</v>
      </c>
      <c r="N1967" t="s">
        <v>149</v>
      </c>
      <c r="O1967" t="b">
        <v>0</v>
      </c>
      <c r="P1967">
        <v>138261413</v>
      </c>
      <c r="Q1967" t="s">
        <v>150</v>
      </c>
      <c r="R1967">
        <v>1E-3</v>
      </c>
      <c r="S1967" t="s">
        <v>184</v>
      </c>
      <c r="T1967">
        <v>2020</v>
      </c>
      <c r="U1967" t="s">
        <v>151</v>
      </c>
      <c r="V1967" t="s">
        <v>424</v>
      </c>
      <c r="W1967" t="s">
        <v>425</v>
      </c>
      <c r="X1967" t="s">
        <v>155</v>
      </c>
      <c r="Y1967">
        <v>426848</v>
      </c>
      <c r="Z1967">
        <v>326988</v>
      </c>
      <c r="AA1967">
        <v>-1.6028703538348199</v>
      </c>
      <c r="AB1967">
        <v>52.8397402771771</v>
      </c>
    </row>
    <row r="1968" spans="1:28">
      <c r="A1968">
        <v>7299</v>
      </c>
      <c r="B1968">
        <v>1838817</v>
      </c>
      <c r="C1968" t="s">
        <v>164</v>
      </c>
      <c r="D1968" t="s">
        <v>126</v>
      </c>
      <c r="E1968" t="s">
        <v>179</v>
      </c>
      <c r="F1968" t="s">
        <v>118</v>
      </c>
      <c r="G1968">
        <v>42573.644444444442</v>
      </c>
      <c r="H1968" t="s">
        <v>180</v>
      </c>
      <c r="I1968" t="s">
        <v>116</v>
      </c>
      <c r="J1968" t="s">
        <v>181</v>
      </c>
      <c r="K1968" t="s">
        <v>182</v>
      </c>
      <c r="L1968" t="s">
        <v>183</v>
      </c>
      <c r="M1968">
        <v>1.6E-2</v>
      </c>
      <c r="N1968" t="s">
        <v>149</v>
      </c>
      <c r="O1968" t="b">
        <v>0</v>
      </c>
      <c r="P1968">
        <v>138261413</v>
      </c>
      <c r="Q1968" t="s">
        <v>150</v>
      </c>
      <c r="R1968">
        <v>1E-3</v>
      </c>
      <c r="S1968" t="s">
        <v>184</v>
      </c>
      <c r="T1968">
        <v>2016</v>
      </c>
      <c r="U1968" t="s">
        <v>151</v>
      </c>
      <c r="V1968" t="s">
        <v>185</v>
      </c>
      <c r="W1968" t="s">
        <v>186</v>
      </c>
      <c r="X1968" t="s">
        <v>155</v>
      </c>
      <c r="Y1968">
        <v>620600</v>
      </c>
      <c r="Z1968">
        <v>309500</v>
      </c>
      <c r="AA1968">
        <v>1.2588812496391699</v>
      </c>
      <c r="AB1968">
        <v>52.638374352215699</v>
      </c>
    </row>
    <row r="1969" spans="1:28">
      <c r="A1969">
        <v>7299</v>
      </c>
      <c r="B1969">
        <v>1507764</v>
      </c>
      <c r="C1969" t="s">
        <v>164</v>
      </c>
      <c r="D1969" t="s">
        <v>126</v>
      </c>
      <c r="E1969" t="s">
        <v>205</v>
      </c>
      <c r="F1969" t="s">
        <v>112</v>
      </c>
      <c r="G1969">
        <v>43738.529861111114</v>
      </c>
      <c r="H1969" t="s">
        <v>180</v>
      </c>
      <c r="I1969" t="s">
        <v>116</v>
      </c>
      <c r="J1969" t="s">
        <v>220</v>
      </c>
      <c r="K1969" t="s">
        <v>221</v>
      </c>
      <c r="L1969" t="s">
        <v>183</v>
      </c>
      <c r="M1969">
        <v>5.7000000000000002E-2</v>
      </c>
      <c r="N1969" t="s">
        <v>149</v>
      </c>
      <c r="O1969" t="b">
        <v>0</v>
      </c>
      <c r="P1969">
        <v>138261413</v>
      </c>
      <c r="Q1969" t="s">
        <v>150</v>
      </c>
      <c r="R1969">
        <v>1E-3</v>
      </c>
      <c r="S1969" t="s">
        <v>184</v>
      </c>
      <c r="T1969">
        <v>2019</v>
      </c>
      <c r="U1969" t="s">
        <v>151</v>
      </c>
      <c r="V1969" t="s">
        <v>427</v>
      </c>
      <c r="W1969" t="s">
        <v>428</v>
      </c>
      <c r="X1969" t="s">
        <v>155</v>
      </c>
      <c r="Y1969">
        <v>588522</v>
      </c>
      <c r="Z1969">
        <v>125816</v>
      </c>
      <c r="AA1969">
        <v>0.68546169592845096</v>
      </c>
      <c r="AB1969">
        <v>51.000844887530903</v>
      </c>
    </row>
    <row r="1970" spans="1:28">
      <c r="A1970">
        <v>7299</v>
      </c>
      <c r="B1970">
        <v>1910120</v>
      </c>
      <c r="C1970" t="s">
        <v>164</v>
      </c>
      <c r="D1970" t="s">
        <v>126</v>
      </c>
      <c r="E1970" t="s">
        <v>179</v>
      </c>
      <c r="F1970" t="s">
        <v>118</v>
      </c>
      <c r="G1970">
        <v>43326.604166666664</v>
      </c>
      <c r="H1970" t="s">
        <v>180</v>
      </c>
      <c r="I1970" t="s">
        <v>116</v>
      </c>
      <c r="J1970" t="s">
        <v>199</v>
      </c>
      <c r="K1970" t="s">
        <v>200</v>
      </c>
      <c r="L1970" t="s">
        <v>183</v>
      </c>
      <c r="M1970">
        <v>4.5999999999999999E-2</v>
      </c>
      <c r="N1970" t="s">
        <v>149</v>
      </c>
      <c r="O1970" t="b">
        <v>0</v>
      </c>
      <c r="P1970">
        <v>138261413</v>
      </c>
      <c r="Q1970" t="s">
        <v>150</v>
      </c>
      <c r="R1970">
        <v>1E-3</v>
      </c>
      <c r="S1970" t="s">
        <v>184</v>
      </c>
      <c r="T1970">
        <v>2018</v>
      </c>
      <c r="U1970" t="s">
        <v>151</v>
      </c>
      <c r="V1970" t="s">
        <v>201</v>
      </c>
      <c r="W1970" t="s">
        <v>202</v>
      </c>
      <c r="X1970" t="s">
        <v>155</v>
      </c>
      <c r="Y1970">
        <v>516100</v>
      </c>
      <c r="Z1970">
        <v>253300</v>
      </c>
      <c r="AA1970">
        <v>-0.30395486908298303</v>
      </c>
      <c r="AB1970">
        <v>52.1657659569386</v>
      </c>
    </row>
    <row r="1971" spans="1:28">
      <c r="A1971">
        <v>7299</v>
      </c>
      <c r="B1971">
        <v>4601257</v>
      </c>
      <c r="C1971" t="s">
        <v>164</v>
      </c>
      <c r="D1971" t="s">
        <v>126</v>
      </c>
      <c r="E1971" t="s">
        <v>179</v>
      </c>
      <c r="F1971" t="s">
        <v>118</v>
      </c>
      <c r="G1971">
        <v>41928.489583333336</v>
      </c>
      <c r="H1971" t="s">
        <v>191</v>
      </c>
      <c r="I1971" t="s">
        <v>119</v>
      </c>
      <c r="J1971" t="s">
        <v>192</v>
      </c>
      <c r="K1971" t="s">
        <v>193</v>
      </c>
      <c r="L1971" t="s">
        <v>183</v>
      </c>
      <c r="M1971">
        <v>2.5000000000000001E-3</v>
      </c>
      <c r="N1971" t="s">
        <v>149</v>
      </c>
      <c r="O1971" t="b">
        <v>0</v>
      </c>
      <c r="P1971">
        <v>138261413</v>
      </c>
      <c r="Q1971" t="s">
        <v>150</v>
      </c>
      <c r="R1971">
        <v>1E-3</v>
      </c>
      <c r="S1971" t="s">
        <v>184</v>
      </c>
      <c r="T1971">
        <v>2014</v>
      </c>
      <c r="U1971" t="s">
        <v>151</v>
      </c>
      <c r="V1971" t="s">
        <v>194</v>
      </c>
      <c r="W1971" t="s">
        <v>195</v>
      </c>
      <c r="X1971" t="s">
        <v>155</v>
      </c>
      <c r="Y1971">
        <v>357000</v>
      </c>
      <c r="Z1971">
        <v>237460</v>
      </c>
      <c r="AA1971">
        <v>-2.62823009845419</v>
      </c>
      <c r="AB1971">
        <v>52.033868710239098</v>
      </c>
    </row>
    <row r="1972" spans="1:28">
      <c r="A1972">
        <v>7299</v>
      </c>
      <c r="B1972">
        <v>1851351</v>
      </c>
      <c r="C1972" t="s">
        <v>164</v>
      </c>
      <c r="D1972" t="s">
        <v>126</v>
      </c>
      <c r="E1972" t="s">
        <v>179</v>
      </c>
      <c r="F1972" t="s">
        <v>118</v>
      </c>
      <c r="G1972">
        <v>42682.488194444442</v>
      </c>
      <c r="H1972" t="s">
        <v>180</v>
      </c>
      <c r="I1972" t="s">
        <v>116</v>
      </c>
      <c r="J1972" t="s">
        <v>146</v>
      </c>
      <c r="K1972" t="s">
        <v>147</v>
      </c>
      <c r="L1972" t="s">
        <v>183</v>
      </c>
      <c r="M1972">
        <v>1.2E-2</v>
      </c>
      <c r="N1972" t="s">
        <v>149</v>
      </c>
      <c r="O1972" t="b">
        <v>0</v>
      </c>
      <c r="P1972">
        <v>138261413</v>
      </c>
      <c r="Q1972" t="s">
        <v>150</v>
      </c>
      <c r="R1972">
        <v>1E-3</v>
      </c>
      <c r="S1972" t="s">
        <v>184</v>
      </c>
      <c r="T1972">
        <v>2016</v>
      </c>
      <c r="U1972" t="s">
        <v>151</v>
      </c>
      <c r="V1972" t="s">
        <v>225</v>
      </c>
      <c r="W1972" t="s">
        <v>226</v>
      </c>
      <c r="X1972" t="s">
        <v>155</v>
      </c>
      <c r="Y1972">
        <v>500098</v>
      </c>
      <c r="Z1972">
        <v>402866</v>
      </c>
      <c r="AA1972">
        <v>-0.49196935841400102</v>
      </c>
      <c r="AB1972">
        <v>53.512954618294103</v>
      </c>
    </row>
    <row r="1973" spans="1:28">
      <c r="A1973">
        <v>7299</v>
      </c>
      <c r="B1973">
        <v>1554823</v>
      </c>
      <c r="C1973" t="s">
        <v>164</v>
      </c>
      <c r="D1973" t="s">
        <v>126</v>
      </c>
      <c r="E1973" t="s">
        <v>179</v>
      </c>
      <c r="F1973" t="s">
        <v>118</v>
      </c>
      <c r="G1973">
        <v>42521.711111111108</v>
      </c>
      <c r="H1973" t="s">
        <v>180</v>
      </c>
      <c r="I1973" t="s">
        <v>116</v>
      </c>
      <c r="J1973" t="s">
        <v>165</v>
      </c>
      <c r="K1973" t="s">
        <v>166</v>
      </c>
      <c r="L1973" t="s">
        <v>183</v>
      </c>
      <c r="M1973">
        <v>6.4999999999999997E-3</v>
      </c>
      <c r="N1973" t="s">
        <v>149</v>
      </c>
      <c r="O1973" t="b">
        <v>0</v>
      </c>
      <c r="P1973">
        <v>138261413</v>
      </c>
      <c r="Q1973" t="s">
        <v>150</v>
      </c>
      <c r="R1973">
        <v>1E-3</v>
      </c>
      <c r="S1973" t="s">
        <v>184</v>
      </c>
      <c r="T1973">
        <v>2016</v>
      </c>
      <c r="U1973" t="s">
        <v>151</v>
      </c>
      <c r="V1973" t="s">
        <v>242</v>
      </c>
      <c r="W1973" t="s">
        <v>243</v>
      </c>
      <c r="X1973" t="s">
        <v>155</v>
      </c>
      <c r="Y1973">
        <v>456840</v>
      </c>
      <c r="Z1973">
        <v>455364</v>
      </c>
      <c r="AA1973">
        <v>-1.13455725358881</v>
      </c>
      <c r="AB1973">
        <v>53.991201424557502</v>
      </c>
    </row>
    <row r="1974" spans="1:28">
      <c r="A1974">
        <v>7299</v>
      </c>
      <c r="B1974">
        <v>1916822</v>
      </c>
      <c r="C1974" t="s">
        <v>164</v>
      </c>
      <c r="D1974" t="s">
        <v>126</v>
      </c>
      <c r="E1974" t="s">
        <v>179</v>
      </c>
      <c r="F1974" t="s">
        <v>118</v>
      </c>
      <c r="G1974">
        <v>43391.431250000001</v>
      </c>
      <c r="H1974" t="s">
        <v>180</v>
      </c>
      <c r="I1974" t="s">
        <v>116</v>
      </c>
      <c r="J1974" t="s">
        <v>181</v>
      </c>
      <c r="K1974" t="s">
        <v>182</v>
      </c>
      <c r="L1974" t="s">
        <v>183</v>
      </c>
      <c r="M1974">
        <v>1.4999999999999999E-2</v>
      </c>
      <c r="N1974" t="s">
        <v>149</v>
      </c>
      <c r="O1974" t="b">
        <v>0</v>
      </c>
      <c r="P1974">
        <v>138261413</v>
      </c>
      <c r="Q1974" t="s">
        <v>150</v>
      </c>
      <c r="R1974">
        <v>1E-3</v>
      </c>
      <c r="S1974" t="s">
        <v>184</v>
      </c>
      <c r="T1974">
        <v>2018</v>
      </c>
      <c r="U1974" t="s">
        <v>151</v>
      </c>
      <c r="V1974" t="s">
        <v>185</v>
      </c>
      <c r="W1974" t="s">
        <v>186</v>
      </c>
      <c r="X1974" t="s">
        <v>155</v>
      </c>
      <c r="Y1974">
        <v>620600</v>
      </c>
      <c r="Z1974">
        <v>309500</v>
      </c>
      <c r="AA1974">
        <v>1.2588812496391699</v>
      </c>
      <c r="AB1974">
        <v>52.638374352215699</v>
      </c>
    </row>
    <row r="1975" spans="1:28">
      <c r="A1975">
        <v>7299</v>
      </c>
      <c r="B1975">
        <v>1915104</v>
      </c>
      <c r="C1975" t="s">
        <v>164</v>
      </c>
      <c r="D1975" t="s">
        <v>126</v>
      </c>
      <c r="E1975" t="s">
        <v>179</v>
      </c>
      <c r="F1975" t="s">
        <v>118</v>
      </c>
      <c r="G1975">
        <v>43383.615277777775</v>
      </c>
      <c r="H1975" t="s">
        <v>180</v>
      </c>
      <c r="I1975" t="s">
        <v>116</v>
      </c>
      <c r="J1975" t="s">
        <v>181</v>
      </c>
      <c r="K1975" t="s">
        <v>182</v>
      </c>
      <c r="L1975" t="s">
        <v>183</v>
      </c>
      <c r="M1975">
        <v>1.0999999999999999E-2</v>
      </c>
      <c r="N1975" t="s">
        <v>149</v>
      </c>
      <c r="O1975" t="b">
        <v>0</v>
      </c>
      <c r="P1975">
        <v>138261413</v>
      </c>
      <c r="Q1975" t="s">
        <v>150</v>
      </c>
      <c r="R1975">
        <v>1E-3</v>
      </c>
      <c r="S1975" t="s">
        <v>184</v>
      </c>
      <c r="T1975">
        <v>2018</v>
      </c>
      <c r="U1975" t="s">
        <v>151</v>
      </c>
      <c r="V1975" t="s">
        <v>185</v>
      </c>
      <c r="W1975" t="s">
        <v>186</v>
      </c>
      <c r="X1975" t="s">
        <v>155</v>
      </c>
      <c r="Y1975">
        <v>620600</v>
      </c>
      <c r="Z1975">
        <v>309500</v>
      </c>
      <c r="AA1975">
        <v>1.2588812496391699</v>
      </c>
      <c r="AB1975">
        <v>52.638374352215699</v>
      </c>
    </row>
    <row r="1976" spans="1:28">
      <c r="A1976">
        <v>7299</v>
      </c>
      <c r="B1976">
        <v>2032764</v>
      </c>
      <c r="C1976" t="s">
        <v>164</v>
      </c>
      <c r="D1976" t="s">
        <v>126</v>
      </c>
      <c r="E1976" t="s">
        <v>179</v>
      </c>
      <c r="F1976" t="s">
        <v>118</v>
      </c>
      <c r="G1976">
        <v>44998.376388888886</v>
      </c>
      <c r="H1976" t="s">
        <v>180</v>
      </c>
      <c r="I1976" t="s">
        <v>116</v>
      </c>
      <c r="J1976" t="s">
        <v>199</v>
      </c>
      <c r="K1976" t="s">
        <v>200</v>
      </c>
      <c r="L1976" t="s">
        <v>183</v>
      </c>
      <c r="M1976">
        <v>8.9999999999999993E-3</v>
      </c>
      <c r="N1976" t="s">
        <v>149</v>
      </c>
      <c r="O1976" t="b">
        <v>0</v>
      </c>
      <c r="P1976">
        <v>138261413</v>
      </c>
      <c r="Q1976" t="s">
        <v>150</v>
      </c>
      <c r="R1976">
        <v>1E-3</v>
      </c>
      <c r="S1976" t="s">
        <v>184</v>
      </c>
      <c r="T1976">
        <v>2023</v>
      </c>
      <c r="U1976" t="s">
        <v>151</v>
      </c>
      <c r="V1976" t="s">
        <v>207</v>
      </c>
      <c r="W1976" t="s">
        <v>208</v>
      </c>
      <c r="X1976" t="s">
        <v>155</v>
      </c>
      <c r="Y1976">
        <v>515935</v>
      </c>
      <c r="Z1976">
        <v>253417</v>
      </c>
      <c r="AA1976">
        <v>-0.30632621725807402</v>
      </c>
      <c r="AB1976">
        <v>52.1668520239771</v>
      </c>
    </row>
    <row r="1977" spans="1:28">
      <c r="A1977">
        <v>7299</v>
      </c>
      <c r="B1977">
        <v>1986332</v>
      </c>
      <c r="C1977" t="s">
        <v>164</v>
      </c>
      <c r="D1977" t="s">
        <v>126</v>
      </c>
      <c r="E1977" t="s">
        <v>179</v>
      </c>
      <c r="F1977" t="s">
        <v>118</v>
      </c>
      <c r="G1977">
        <v>44384.546527777777</v>
      </c>
      <c r="H1977" t="s">
        <v>180</v>
      </c>
      <c r="I1977" t="s">
        <v>116</v>
      </c>
      <c r="J1977" t="s">
        <v>199</v>
      </c>
      <c r="K1977" t="s">
        <v>200</v>
      </c>
      <c r="L1977" t="s">
        <v>183</v>
      </c>
      <c r="M1977">
        <v>0.03</v>
      </c>
      <c r="N1977" t="s">
        <v>149</v>
      </c>
      <c r="O1977" t="b">
        <v>0</v>
      </c>
      <c r="P1977">
        <v>138261413</v>
      </c>
      <c r="Q1977" t="s">
        <v>150</v>
      </c>
      <c r="R1977">
        <v>1E-3</v>
      </c>
      <c r="S1977" t="s">
        <v>184</v>
      </c>
      <c r="T1977">
        <v>2021</v>
      </c>
      <c r="U1977" t="s">
        <v>151</v>
      </c>
      <c r="V1977" t="s">
        <v>207</v>
      </c>
      <c r="W1977" t="s">
        <v>208</v>
      </c>
      <c r="X1977" t="s">
        <v>155</v>
      </c>
      <c r="Y1977">
        <v>515935</v>
      </c>
      <c r="Z1977">
        <v>253417</v>
      </c>
      <c r="AA1977">
        <v>-0.30632621725807402</v>
      </c>
      <c r="AB1977">
        <v>52.1668520239771</v>
      </c>
    </row>
    <row r="1978" spans="1:28">
      <c r="A1978">
        <v>7299</v>
      </c>
      <c r="B1978">
        <v>5234134</v>
      </c>
      <c r="C1978" t="s">
        <v>164</v>
      </c>
      <c r="D1978" t="s">
        <v>126</v>
      </c>
      <c r="E1978" t="s">
        <v>205</v>
      </c>
      <c r="F1978" t="s">
        <v>112</v>
      </c>
      <c r="G1978">
        <v>43073.466666666667</v>
      </c>
      <c r="H1978" t="s">
        <v>180</v>
      </c>
      <c r="I1978" t="s">
        <v>116</v>
      </c>
      <c r="J1978" t="s">
        <v>256</v>
      </c>
      <c r="K1978" t="s">
        <v>257</v>
      </c>
      <c r="L1978" t="s">
        <v>183</v>
      </c>
      <c r="M1978">
        <v>2.8000000000000001E-2</v>
      </c>
      <c r="N1978" t="s">
        <v>149</v>
      </c>
      <c r="O1978" t="b">
        <v>0</v>
      </c>
      <c r="P1978">
        <v>138261413</v>
      </c>
      <c r="Q1978" t="s">
        <v>150</v>
      </c>
      <c r="R1978">
        <v>1E-3</v>
      </c>
      <c r="S1978" t="s">
        <v>184</v>
      </c>
      <c r="T1978">
        <v>2017</v>
      </c>
      <c r="U1978" t="s">
        <v>151</v>
      </c>
      <c r="V1978" t="s">
        <v>289</v>
      </c>
      <c r="W1978" t="s">
        <v>290</v>
      </c>
      <c r="X1978" t="s">
        <v>155</v>
      </c>
      <c r="Y1978">
        <v>347589</v>
      </c>
      <c r="Z1978">
        <v>412612</v>
      </c>
      <c r="AA1978">
        <v>-2.7935865486517399</v>
      </c>
      <c r="AB1978">
        <v>53.607429655734201</v>
      </c>
    </row>
    <row r="1979" spans="1:28">
      <c r="A1979">
        <v>7299</v>
      </c>
      <c r="B1979">
        <v>4817694</v>
      </c>
      <c r="C1979" t="s">
        <v>164</v>
      </c>
      <c r="D1979" t="s">
        <v>126</v>
      </c>
      <c r="E1979" t="s">
        <v>236</v>
      </c>
      <c r="F1979" t="s">
        <v>115</v>
      </c>
      <c r="G1979">
        <v>45057.447916666664</v>
      </c>
      <c r="H1979" t="s">
        <v>180</v>
      </c>
      <c r="I1979" t="s">
        <v>116</v>
      </c>
      <c r="J1979" t="s">
        <v>237</v>
      </c>
      <c r="K1979" t="s">
        <v>238</v>
      </c>
      <c r="L1979" t="s">
        <v>183</v>
      </c>
      <c r="M1979">
        <v>2.9000000000000001E-2</v>
      </c>
      <c r="N1979" t="s">
        <v>149</v>
      </c>
      <c r="O1979" t="b">
        <v>0</v>
      </c>
      <c r="P1979">
        <v>138261413</v>
      </c>
      <c r="Q1979" t="s">
        <v>150</v>
      </c>
      <c r="R1979">
        <v>1E-3</v>
      </c>
      <c r="S1979" t="s">
        <v>184</v>
      </c>
      <c r="T1979">
        <v>2023</v>
      </c>
      <c r="U1979" t="s">
        <v>151</v>
      </c>
      <c r="V1979" t="s">
        <v>239</v>
      </c>
      <c r="W1979" t="s">
        <v>240</v>
      </c>
      <c r="X1979" t="s">
        <v>155</v>
      </c>
      <c r="Y1979">
        <v>419190</v>
      </c>
      <c r="Z1979">
        <v>291450</v>
      </c>
      <c r="AA1979">
        <v>-1.7186140218863399</v>
      </c>
      <c r="AB1979">
        <v>52.520595493892301</v>
      </c>
    </row>
    <row r="1980" spans="1:28">
      <c r="A1980">
        <v>7299</v>
      </c>
      <c r="B1980">
        <v>1846627</v>
      </c>
      <c r="C1980" t="s">
        <v>164</v>
      </c>
      <c r="D1980" t="s">
        <v>126</v>
      </c>
      <c r="E1980" t="s">
        <v>179</v>
      </c>
      <c r="F1980" t="s">
        <v>118</v>
      </c>
      <c r="G1980">
        <v>42635.513888888891</v>
      </c>
      <c r="H1980" t="s">
        <v>180</v>
      </c>
      <c r="I1980" t="s">
        <v>116</v>
      </c>
      <c r="J1980" t="s">
        <v>146</v>
      </c>
      <c r="K1980" t="s">
        <v>147</v>
      </c>
      <c r="L1980" t="s">
        <v>183</v>
      </c>
      <c r="M1980">
        <v>8.8999999999999996E-2</v>
      </c>
      <c r="N1980" t="s">
        <v>149</v>
      </c>
      <c r="O1980" t="b">
        <v>0</v>
      </c>
      <c r="P1980">
        <v>138261413</v>
      </c>
      <c r="Q1980" t="s">
        <v>150</v>
      </c>
      <c r="R1980">
        <v>1E-3</v>
      </c>
      <c r="S1980" t="s">
        <v>184</v>
      </c>
      <c r="T1980">
        <v>2016</v>
      </c>
      <c r="U1980" t="s">
        <v>151</v>
      </c>
      <c r="V1980" t="s">
        <v>204</v>
      </c>
      <c r="W1980" t="s">
        <v>154</v>
      </c>
      <c r="X1980" t="s">
        <v>155</v>
      </c>
      <c r="Y1980">
        <v>507500</v>
      </c>
      <c r="Z1980">
        <v>299100</v>
      </c>
      <c r="AA1980">
        <v>-0.41497245145673001</v>
      </c>
      <c r="AB1980">
        <v>52.579097446717</v>
      </c>
    </row>
    <row r="1981" spans="1:28">
      <c r="A1981">
        <v>7299</v>
      </c>
      <c r="B1981">
        <v>4662299</v>
      </c>
      <c r="C1981" t="s">
        <v>164</v>
      </c>
      <c r="D1981" t="s">
        <v>126</v>
      </c>
      <c r="E1981" t="s">
        <v>179</v>
      </c>
      <c r="F1981" t="s">
        <v>118</v>
      </c>
      <c r="G1981">
        <v>42668.497916666667</v>
      </c>
      <c r="H1981" t="s">
        <v>191</v>
      </c>
      <c r="I1981" t="s">
        <v>119</v>
      </c>
      <c r="J1981" t="s">
        <v>192</v>
      </c>
      <c r="K1981" t="s">
        <v>193</v>
      </c>
      <c r="L1981" t="s">
        <v>183</v>
      </c>
      <c r="M1981">
        <v>4.7000000000000002E-3</v>
      </c>
      <c r="N1981" t="s">
        <v>149</v>
      </c>
      <c r="O1981" t="b">
        <v>0</v>
      </c>
      <c r="P1981">
        <v>138261413</v>
      </c>
      <c r="Q1981" t="s">
        <v>150</v>
      </c>
      <c r="R1981">
        <v>1E-3</v>
      </c>
      <c r="S1981" t="s">
        <v>184</v>
      </c>
      <c r="T1981">
        <v>2016</v>
      </c>
      <c r="U1981" t="s">
        <v>151</v>
      </c>
      <c r="V1981" t="s">
        <v>194</v>
      </c>
      <c r="W1981" t="s">
        <v>195</v>
      </c>
      <c r="X1981" t="s">
        <v>155</v>
      </c>
      <c r="Y1981">
        <v>357000</v>
      </c>
      <c r="Z1981">
        <v>237460</v>
      </c>
      <c r="AA1981">
        <v>-2.62823009845419</v>
      </c>
      <c r="AB1981">
        <v>52.033868710239098</v>
      </c>
    </row>
    <row r="1982" spans="1:28">
      <c r="A1982">
        <v>7299</v>
      </c>
      <c r="B1982">
        <v>5343541</v>
      </c>
      <c r="C1982" t="s">
        <v>164</v>
      </c>
      <c r="D1982" t="s">
        <v>126</v>
      </c>
      <c r="E1982" t="s">
        <v>179</v>
      </c>
      <c r="F1982" t="s">
        <v>118</v>
      </c>
      <c r="G1982">
        <v>45114.648611111108</v>
      </c>
      <c r="H1982" t="s">
        <v>180</v>
      </c>
      <c r="I1982" t="s">
        <v>116</v>
      </c>
      <c r="J1982" t="s">
        <v>256</v>
      </c>
      <c r="K1982" t="s">
        <v>257</v>
      </c>
      <c r="L1982" t="s">
        <v>183</v>
      </c>
      <c r="M1982">
        <v>3.6999999999999998E-2</v>
      </c>
      <c r="N1982" t="s">
        <v>149</v>
      </c>
      <c r="O1982" t="b">
        <v>0</v>
      </c>
      <c r="P1982">
        <v>138261413</v>
      </c>
      <c r="Q1982" t="s">
        <v>150</v>
      </c>
      <c r="R1982">
        <v>1E-3</v>
      </c>
      <c r="S1982" t="s">
        <v>184</v>
      </c>
      <c r="T1982">
        <v>2023</v>
      </c>
      <c r="U1982" t="s">
        <v>151</v>
      </c>
      <c r="V1982" t="s">
        <v>289</v>
      </c>
      <c r="W1982" t="s">
        <v>290</v>
      </c>
      <c r="X1982" t="s">
        <v>155</v>
      </c>
      <c r="Y1982">
        <v>347589</v>
      </c>
      <c r="Z1982">
        <v>412612</v>
      </c>
      <c r="AA1982">
        <v>-2.7935865486517399</v>
      </c>
      <c r="AB1982">
        <v>53.607429655734201</v>
      </c>
    </row>
    <row r="1983" spans="1:28">
      <c r="A1983">
        <v>7299</v>
      </c>
      <c r="B1983">
        <v>1915204</v>
      </c>
      <c r="C1983" t="s">
        <v>164</v>
      </c>
      <c r="D1983" t="s">
        <v>126</v>
      </c>
      <c r="E1983" t="s">
        <v>179</v>
      </c>
      <c r="F1983" t="s">
        <v>118</v>
      </c>
      <c r="G1983">
        <v>43384.597916666666</v>
      </c>
      <c r="H1983" t="s">
        <v>180</v>
      </c>
      <c r="I1983" t="s">
        <v>116</v>
      </c>
      <c r="J1983" t="s">
        <v>146</v>
      </c>
      <c r="K1983" t="s">
        <v>147</v>
      </c>
      <c r="L1983" t="s">
        <v>183</v>
      </c>
      <c r="M1983">
        <v>1.7999999999999999E-2</v>
      </c>
      <c r="N1983" t="s">
        <v>149</v>
      </c>
      <c r="O1983" t="b">
        <v>0</v>
      </c>
      <c r="P1983">
        <v>138261413</v>
      </c>
      <c r="Q1983" t="s">
        <v>150</v>
      </c>
      <c r="R1983">
        <v>1E-3</v>
      </c>
      <c r="S1983" t="s">
        <v>184</v>
      </c>
      <c r="T1983">
        <v>2018</v>
      </c>
      <c r="U1983" t="s">
        <v>151</v>
      </c>
      <c r="V1983" t="s">
        <v>225</v>
      </c>
      <c r="W1983" t="s">
        <v>226</v>
      </c>
      <c r="X1983" t="s">
        <v>155</v>
      </c>
      <c r="Y1983">
        <v>500098</v>
      </c>
      <c r="Z1983">
        <v>402866</v>
      </c>
      <c r="AA1983">
        <v>-0.49196935841400102</v>
      </c>
      <c r="AB1983">
        <v>53.512954618294103</v>
      </c>
    </row>
    <row r="1984" spans="1:28">
      <c r="A1984">
        <v>7299</v>
      </c>
      <c r="B1984">
        <v>1893642</v>
      </c>
      <c r="C1984" t="s">
        <v>164</v>
      </c>
      <c r="D1984" t="s">
        <v>126</v>
      </c>
      <c r="E1984" t="s">
        <v>205</v>
      </c>
      <c r="F1984" t="s">
        <v>112</v>
      </c>
      <c r="G1984">
        <v>43136.573611111111</v>
      </c>
      <c r="H1984" t="s">
        <v>180</v>
      </c>
      <c r="I1984" t="s">
        <v>116</v>
      </c>
      <c r="J1984" t="s">
        <v>199</v>
      </c>
      <c r="K1984" t="s">
        <v>200</v>
      </c>
      <c r="L1984" t="s">
        <v>183</v>
      </c>
      <c r="M1984">
        <v>3.2000000000000001E-2</v>
      </c>
      <c r="N1984" t="s">
        <v>149</v>
      </c>
      <c r="O1984" t="b">
        <v>0</v>
      </c>
      <c r="P1984">
        <v>138261413</v>
      </c>
      <c r="Q1984" t="s">
        <v>150</v>
      </c>
      <c r="R1984">
        <v>1E-3</v>
      </c>
      <c r="S1984" t="s">
        <v>184</v>
      </c>
      <c r="T1984">
        <v>2018</v>
      </c>
      <c r="U1984" t="s">
        <v>151</v>
      </c>
      <c r="V1984" t="s">
        <v>201</v>
      </c>
      <c r="W1984" t="s">
        <v>202</v>
      </c>
      <c r="X1984" t="s">
        <v>155</v>
      </c>
      <c r="Y1984">
        <v>516100</v>
      </c>
      <c r="Z1984">
        <v>253300</v>
      </c>
      <c r="AA1984">
        <v>-0.30395486908298303</v>
      </c>
      <c r="AB1984">
        <v>52.1657659569386</v>
      </c>
    </row>
    <row r="1985" spans="1:28">
      <c r="A1985">
        <v>7299</v>
      </c>
      <c r="B1985">
        <v>2042811</v>
      </c>
      <c r="C1985" t="s">
        <v>164</v>
      </c>
      <c r="D1985" t="s">
        <v>126</v>
      </c>
      <c r="E1985" t="s">
        <v>179</v>
      </c>
      <c r="F1985" t="s">
        <v>118</v>
      </c>
      <c r="G1985">
        <v>45128.53402777778</v>
      </c>
      <c r="H1985" t="s">
        <v>180</v>
      </c>
      <c r="I1985" t="s">
        <v>116</v>
      </c>
      <c r="J1985" t="s">
        <v>146</v>
      </c>
      <c r="K1985" t="s">
        <v>147</v>
      </c>
      <c r="L1985" t="s">
        <v>183</v>
      </c>
      <c r="M1985">
        <v>3.7999999999999999E-2</v>
      </c>
      <c r="N1985" t="s">
        <v>149</v>
      </c>
      <c r="O1985" t="b">
        <v>0</v>
      </c>
      <c r="P1985">
        <v>138261413</v>
      </c>
      <c r="Q1985" t="s">
        <v>150</v>
      </c>
      <c r="R1985">
        <v>1E-3</v>
      </c>
      <c r="S1985" t="s">
        <v>184</v>
      </c>
      <c r="T1985">
        <v>2023</v>
      </c>
      <c r="U1985" t="s">
        <v>151</v>
      </c>
      <c r="V1985" t="s">
        <v>204</v>
      </c>
      <c r="W1985" t="s">
        <v>154</v>
      </c>
      <c r="X1985" t="s">
        <v>155</v>
      </c>
      <c r="Y1985">
        <v>507500</v>
      </c>
      <c r="Z1985">
        <v>299100</v>
      </c>
      <c r="AA1985">
        <v>-0.41497245145673001</v>
      </c>
      <c r="AB1985">
        <v>52.579097446717</v>
      </c>
    </row>
    <row r="1986" spans="1:28">
      <c r="A1986">
        <v>7299</v>
      </c>
      <c r="B1986">
        <v>4738009</v>
      </c>
      <c r="C1986" t="s">
        <v>164</v>
      </c>
      <c r="D1986" t="s">
        <v>126</v>
      </c>
      <c r="E1986" t="s">
        <v>205</v>
      </c>
      <c r="F1986" t="s">
        <v>112</v>
      </c>
      <c r="G1986">
        <v>43721.571527777778</v>
      </c>
      <c r="H1986" t="s">
        <v>180</v>
      </c>
      <c r="I1986" t="s">
        <v>116</v>
      </c>
      <c r="J1986" t="s">
        <v>237</v>
      </c>
      <c r="K1986" t="s">
        <v>238</v>
      </c>
      <c r="L1986" t="s">
        <v>183</v>
      </c>
      <c r="M1986">
        <v>1.7999999999999999E-2</v>
      </c>
      <c r="N1986" t="s">
        <v>149</v>
      </c>
      <c r="O1986" t="b">
        <v>0</v>
      </c>
      <c r="P1986">
        <v>138261413</v>
      </c>
      <c r="Q1986" t="s">
        <v>150</v>
      </c>
      <c r="R1986">
        <v>1E-3</v>
      </c>
      <c r="S1986" t="s">
        <v>184</v>
      </c>
      <c r="T1986">
        <v>2019</v>
      </c>
      <c r="U1986" t="s">
        <v>151</v>
      </c>
      <c r="V1986" t="s">
        <v>430</v>
      </c>
      <c r="W1986" t="s">
        <v>357</v>
      </c>
      <c r="X1986" t="s">
        <v>155</v>
      </c>
      <c r="Y1986">
        <v>413117</v>
      </c>
      <c r="Z1986">
        <v>317761</v>
      </c>
      <c r="AA1986">
        <v>-1.80707895881499</v>
      </c>
      <c r="AB1986">
        <v>52.757301283618702</v>
      </c>
    </row>
    <row r="1987" spans="1:28">
      <c r="A1987">
        <v>7299</v>
      </c>
      <c r="B1987">
        <v>1870772</v>
      </c>
      <c r="C1987" t="s">
        <v>164</v>
      </c>
      <c r="D1987" t="s">
        <v>126</v>
      </c>
      <c r="E1987" t="s">
        <v>179</v>
      </c>
      <c r="F1987" t="s">
        <v>118</v>
      </c>
      <c r="G1987">
        <v>42859.665277777778</v>
      </c>
      <c r="H1987" t="s">
        <v>180</v>
      </c>
      <c r="I1987" t="s">
        <v>116</v>
      </c>
      <c r="J1987" t="s">
        <v>199</v>
      </c>
      <c r="K1987" t="s">
        <v>200</v>
      </c>
      <c r="L1987" t="s">
        <v>183</v>
      </c>
      <c r="M1987">
        <v>8.5999999999999993E-2</v>
      </c>
      <c r="N1987" t="s">
        <v>149</v>
      </c>
      <c r="O1987" t="b">
        <v>0</v>
      </c>
      <c r="P1987">
        <v>138261413</v>
      </c>
      <c r="Q1987" t="s">
        <v>150</v>
      </c>
      <c r="R1987">
        <v>1E-3</v>
      </c>
      <c r="S1987" t="s">
        <v>184</v>
      </c>
      <c r="T1987">
        <v>2017</v>
      </c>
      <c r="U1987" t="s">
        <v>151</v>
      </c>
      <c r="V1987" t="s">
        <v>201</v>
      </c>
      <c r="W1987" t="s">
        <v>202</v>
      </c>
      <c r="X1987" t="s">
        <v>155</v>
      </c>
      <c r="Y1987">
        <v>516100</v>
      </c>
      <c r="Z1987">
        <v>253300</v>
      </c>
      <c r="AA1987">
        <v>-0.30395486908298303</v>
      </c>
      <c r="AB1987">
        <v>52.1657659569386</v>
      </c>
    </row>
    <row r="1988" spans="1:28">
      <c r="A1988">
        <v>7299</v>
      </c>
      <c r="B1988">
        <v>1958450</v>
      </c>
      <c r="C1988" t="s">
        <v>164</v>
      </c>
      <c r="D1988" t="s">
        <v>126</v>
      </c>
      <c r="E1988" t="s">
        <v>179</v>
      </c>
      <c r="F1988" t="s">
        <v>118</v>
      </c>
      <c r="G1988">
        <v>43885.457638888889</v>
      </c>
      <c r="H1988" t="s">
        <v>180</v>
      </c>
      <c r="I1988" t="s">
        <v>116</v>
      </c>
      <c r="J1988" t="s">
        <v>146</v>
      </c>
      <c r="K1988" t="s">
        <v>147</v>
      </c>
      <c r="L1988" t="s">
        <v>183</v>
      </c>
      <c r="M1988">
        <v>3.0000000000000001E-3</v>
      </c>
      <c r="N1988" t="s">
        <v>149</v>
      </c>
      <c r="O1988" t="b">
        <v>0</v>
      </c>
      <c r="P1988">
        <v>138261413</v>
      </c>
      <c r="Q1988" t="s">
        <v>150</v>
      </c>
      <c r="R1988">
        <v>1E-3</v>
      </c>
      <c r="S1988" t="s">
        <v>184</v>
      </c>
      <c r="T1988">
        <v>2020</v>
      </c>
      <c r="U1988" t="s">
        <v>151</v>
      </c>
      <c r="V1988" t="s">
        <v>225</v>
      </c>
      <c r="W1988" t="s">
        <v>226</v>
      </c>
      <c r="X1988" t="s">
        <v>155</v>
      </c>
      <c r="Y1988">
        <v>500098</v>
      </c>
      <c r="Z1988">
        <v>402866</v>
      </c>
      <c r="AA1988">
        <v>-0.49196935841400102</v>
      </c>
      <c r="AB1988">
        <v>53.512954618294103</v>
      </c>
    </row>
    <row r="1989" spans="1:28">
      <c r="A1989">
        <v>7299</v>
      </c>
      <c r="B1989">
        <v>1902076</v>
      </c>
      <c r="C1989" t="s">
        <v>164</v>
      </c>
      <c r="D1989" t="s">
        <v>126</v>
      </c>
      <c r="E1989" t="s">
        <v>179</v>
      </c>
      <c r="F1989" t="s">
        <v>118</v>
      </c>
      <c r="G1989">
        <v>43237.371527777781</v>
      </c>
      <c r="H1989" t="s">
        <v>180</v>
      </c>
      <c r="I1989" t="s">
        <v>116</v>
      </c>
      <c r="J1989" t="s">
        <v>181</v>
      </c>
      <c r="K1989" t="s">
        <v>182</v>
      </c>
      <c r="L1989" t="s">
        <v>183</v>
      </c>
      <c r="M1989">
        <v>8.9999999999999993E-3</v>
      </c>
      <c r="N1989" t="s">
        <v>149</v>
      </c>
      <c r="O1989" t="b">
        <v>0</v>
      </c>
      <c r="P1989">
        <v>138261413</v>
      </c>
      <c r="Q1989" t="s">
        <v>150</v>
      </c>
      <c r="R1989">
        <v>1E-3</v>
      </c>
      <c r="S1989" t="s">
        <v>184</v>
      </c>
      <c r="T1989">
        <v>2018</v>
      </c>
      <c r="U1989" t="s">
        <v>151</v>
      </c>
      <c r="V1989" t="s">
        <v>188</v>
      </c>
      <c r="W1989" t="s">
        <v>189</v>
      </c>
      <c r="X1989" t="s">
        <v>155</v>
      </c>
      <c r="Y1989">
        <v>636400</v>
      </c>
      <c r="Z1989">
        <v>291600</v>
      </c>
      <c r="AA1989">
        <v>1.4791973795069699</v>
      </c>
      <c r="AB1989">
        <v>52.471107816141703</v>
      </c>
    </row>
    <row r="1990" spans="1:28">
      <c r="A1990">
        <v>7299</v>
      </c>
      <c r="B1990">
        <v>1841851</v>
      </c>
      <c r="C1990" t="s">
        <v>164</v>
      </c>
      <c r="D1990" t="s">
        <v>126</v>
      </c>
      <c r="E1990" t="s">
        <v>179</v>
      </c>
      <c r="F1990" t="s">
        <v>118</v>
      </c>
      <c r="G1990">
        <v>42597.367361111108</v>
      </c>
      <c r="H1990" t="s">
        <v>180</v>
      </c>
      <c r="I1990" t="s">
        <v>116</v>
      </c>
      <c r="J1990" t="s">
        <v>181</v>
      </c>
      <c r="K1990" t="s">
        <v>182</v>
      </c>
      <c r="L1990" t="s">
        <v>183</v>
      </c>
      <c r="M1990">
        <v>1.7000000000000001E-2</v>
      </c>
      <c r="N1990" t="s">
        <v>149</v>
      </c>
      <c r="O1990" t="b">
        <v>0</v>
      </c>
      <c r="P1990">
        <v>138261413</v>
      </c>
      <c r="Q1990" t="s">
        <v>150</v>
      </c>
      <c r="R1990">
        <v>1E-3</v>
      </c>
      <c r="S1990" t="s">
        <v>184</v>
      </c>
      <c r="T1990">
        <v>2016</v>
      </c>
      <c r="U1990" t="s">
        <v>151</v>
      </c>
      <c r="V1990" t="s">
        <v>188</v>
      </c>
      <c r="W1990" t="s">
        <v>189</v>
      </c>
      <c r="X1990" t="s">
        <v>155</v>
      </c>
      <c r="Y1990">
        <v>636400</v>
      </c>
      <c r="Z1990">
        <v>291600</v>
      </c>
      <c r="AA1990">
        <v>1.4791973795069699</v>
      </c>
      <c r="AB1990">
        <v>52.471107816141703</v>
      </c>
    </row>
    <row r="1991" spans="1:28">
      <c r="A1991">
        <v>7299</v>
      </c>
      <c r="B1991">
        <v>4811720</v>
      </c>
      <c r="C1991" t="s">
        <v>164</v>
      </c>
      <c r="D1991" t="s">
        <v>126</v>
      </c>
      <c r="E1991" t="s">
        <v>236</v>
      </c>
      <c r="F1991" t="s">
        <v>115</v>
      </c>
      <c r="G1991">
        <v>44958.534722222219</v>
      </c>
      <c r="H1991" t="s">
        <v>180</v>
      </c>
      <c r="I1991" t="s">
        <v>116</v>
      </c>
      <c r="J1991" t="s">
        <v>237</v>
      </c>
      <c r="K1991" t="s">
        <v>238</v>
      </c>
      <c r="L1991" t="s">
        <v>183</v>
      </c>
      <c r="M1991">
        <v>0.15</v>
      </c>
      <c r="N1991" t="s">
        <v>149</v>
      </c>
      <c r="O1991" t="b">
        <v>0</v>
      </c>
      <c r="P1991">
        <v>138261413</v>
      </c>
      <c r="Q1991" t="s">
        <v>150</v>
      </c>
      <c r="R1991">
        <v>1E-3</v>
      </c>
      <c r="S1991" t="s">
        <v>184</v>
      </c>
      <c r="T1991">
        <v>2023</v>
      </c>
      <c r="U1991" t="s">
        <v>151</v>
      </c>
      <c r="V1991" t="s">
        <v>239</v>
      </c>
      <c r="W1991" t="s">
        <v>240</v>
      </c>
      <c r="X1991" t="s">
        <v>155</v>
      </c>
      <c r="Y1991">
        <v>419190</v>
      </c>
      <c r="Z1991">
        <v>291450</v>
      </c>
      <c r="AA1991">
        <v>-1.7186140218863399</v>
      </c>
      <c r="AB1991">
        <v>52.520595493892301</v>
      </c>
    </row>
    <row r="1992" spans="1:28">
      <c r="A1992">
        <v>7299</v>
      </c>
      <c r="B1992">
        <v>1777963</v>
      </c>
      <c r="C1992" t="s">
        <v>164</v>
      </c>
      <c r="D1992" t="s">
        <v>126</v>
      </c>
      <c r="E1992" t="s">
        <v>179</v>
      </c>
      <c r="F1992" t="s">
        <v>118</v>
      </c>
      <c r="G1992">
        <v>41954.380555555559</v>
      </c>
      <c r="H1992" t="s">
        <v>180</v>
      </c>
      <c r="I1992" t="s">
        <v>116</v>
      </c>
      <c r="J1992" t="s">
        <v>181</v>
      </c>
      <c r="K1992" t="s">
        <v>182</v>
      </c>
      <c r="L1992" t="s">
        <v>183</v>
      </c>
      <c r="M1992">
        <v>1.4999999999999999E-2</v>
      </c>
      <c r="N1992" t="s">
        <v>149</v>
      </c>
      <c r="O1992" t="b">
        <v>0</v>
      </c>
      <c r="P1992">
        <v>138261413</v>
      </c>
      <c r="Q1992" t="s">
        <v>150</v>
      </c>
      <c r="R1992">
        <v>1E-3</v>
      </c>
      <c r="S1992" t="s">
        <v>184</v>
      </c>
      <c r="T1992">
        <v>2014</v>
      </c>
      <c r="U1992" t="s">
        <v>151</v>
      </c>
      <c r="V1992" t="s">
        <v>185</v>
      </c>
      <c r="W1992" t="s">
        <v>186</v>
      </c>
      <c r="X1992" t="s">
        <v>155</v>
      </c>
      <c r="Y1992">
        <v>620600</v>
      </c>
      <c r="Z1992">
        <v>309500</v>
      </c>
      <c r="AA1992">
        <v>1.2588812496391699</v>
      </c>
      <c r="AB1992">
        <v>52.638374352215699</v>
      </c>
    </row>
    <row r="1993" spans="1:28">
      <c r="A1993">
        <v>7299</v>
      </c>
      <c r="B1993">
        <v>1772948</v>
      </c>
      <c r="C1993" t="s">
        <v>164</v>
      </c>
      <c r="D1993" t="s">
        <v>126</v>
      </c>
      <c r="E1993" t="s">
        <v>179</v>
      </c>
      <c r="F1993" t="s">
        <v>118</v>
      </c>
      <c r="G1993">
        <v>41904.729166666664</v>
      </c>
      <c r="H1993" t="s">
        <v>180</v>
      </c>
      <c r="I1993" t="s">
        <v>116</v>
      </c>
      <c r="J1993" t="s">
        <v>181</v>
      </c>
      <c r="K1993" t="s">
        <v>182</v>
      </c>
      <c r="L1993" t="s">
        <v>183</v>
      </c>
      <c r="M1993">
        <v>0.01</v>
      </c>
      <c r="N1993" t="s">
        <v>149</v>
      </c>
      <c r="O1993" t="b">
        <v>0</v>
      </c>
      <c r="P1993">
        <v>138261413</v>
      </c>
      <c r="Q1993" t="s">
        <v>150</v>
      </c>
      <c r="R1993">
        <v>1E-3</v>
      </c>
      <c r="S1993" t="s">
        <v>184</v>
      </c>
      <c r="T1993">
        <v>2014</v>
      </c>
      <c r="U1993" t="s">
        <v>151</v>
      </c>
      <c r="V1993" t="s">
        <v>185</v>
      </c>
      <c r="W1993" t="s">
        <v>186</v>
      </c>
      <c r="X1993" t="s">
        <v>155</v>
      </c>
      <c r="Y1993">
        <v>620600</v>
      </c>
      <c r="Z1993">
        <v>309500</v>
      </c>
      <c r="AA1993">
        <v>1.2588812496391699</v>
      </c>
      <c r="AB1993">
        <v>52.638374352215699</v>
      </c>
    </row>
    <row r="1994" spans="1:28">
      <c r="A1994">
        <v>7299</v>
      </c>
      <c r="B1994">
        <v>1459159</v>
      </c>
      <c r="C1994" t="s">
        <v>164</v>
      </c>
      <c r="D1994" t="s">
        <v>126</v>
      </c>
      <c r="E1994" t="s">
        <v>205</v>
      </c>
      <c r="F1994" t="s">
        <v>112</v>
      </c>
      <c r="G1994">
        <v>43294.468055555553</v>
      </c>
      <c r="H1994" t="s">
        <v>180</v>
      </c>
      <c r="I1994" t="s">
        <v>116</v>
      </c>
      <c r="J1994" t="s">
        <v>220</v>
      </c>
      <c r="K1994" t="s">
        <v>221</v>
      </c>
      <c r="L1994" t="s">
        <v>183</v>
      </c>
      <c r="M1994">
        <v>0.2</v>
      </c>
      <c r="N1994" t="s">
        <v>149</v>
      </c>
      <c r="O1994" t="b">
        <v>0</v>
      </c>
      <c r="P1994">
        <v>138261413</v>
      </c>
      <c r="Q1994" t="s">
        <v>150</v>
      </c>
      <c r="R1994">
        <v>1E-3</v>
      </c>
      <c r="S1994" t="s">
        <v>184</v>
      </c>
      <c r="T1994">
        <v>2018</v>
      </c>
      <c r="U1994" t="s">
        <v>151</v>
      </c>
      <c r="V1994" t="s">
        <v>222</v>
      </c>
      <c r="W1994" t="s">
        <v>223</v>
      </c>
      <c r="X1994" t="s">
        <v>155</v>
      </c>
      <c r="Y1994">
        <v>559400</v>
      </c>
      <c r="Z1994">
        <v>142800</v>
      </c>
      <c r="AA1994">
        <v>0.27827943679790101</v>
      </c>
      <c r="AB1994">
        <v>51.162245506364997</v>
      </c>
    </row>
    <row r="1995" spans="1:28">
      <c r="A1995">
        <v>7299</v>
      </c>
      <c r="B1995">
        <v>1817211</v>
      </c>
      <c r="C1995" t="s">
        <v>164</v>
      </c>
      <c r="D1995" t="s">
        <v>126</v>
      </c>
      <c r="E1995" t="s">
        <v>179</v>
      </c>
      <c r="F1995" t="s">
        <v>118</v>
      </c>
      <c r="G1995">
        <v>42326.635416666664</v>
      </c>
      <c r="H1995" t="s">
        <v>180</v>
      </c>
      <c r="I1995" t="s">
        <v>116</v>
      </c>
      <c r="J1995" t="s">
        <v>181</v>
      </c>
      <c r="K1995" t="s">
        <v>182</v>
      </c>
      <c r="L1995" t="s">
        <v>183</v>
      </c>
      <c r="M1995">
        <v>1.4999999999999999E-2</v>
      </c>
      <c r="N1995" t="s">
        <v>149</v>
      </c>
      <c r="O1995" t="b">
        <v>0</v>
      </c>
      <c r="P1995">
        <v>138261413</v>
      </c>
      <c r="Q1995" t="s">
        <v>150</v>
      </c>
      <c r="R1995">
        <v>1E-3</v>
      </c>
      <c r="S1995" t="s">
        <v>184</v>
      </c>
      <c r="T1995">
        <v>2015</v>
      </c>
      <c r="U1995" t="s">
        <v>151</v>
      </c>
      <c r="V1995" t="s">
        <v>185</v>
      </c>
      <c r="W1995" t="s">
        <v>186</v>
      </c>
      <c r="X1995" t="s">
        <v>155</v>
      </c>
      <c r="Y1995">
        <v>620600</v>
      </c>
      <c r="Z1995">
        <v>309500</v>
      </c>
      <c r="AA1995">
        <v>1.2588812496391699</v>
      </c>
      <c r="AB1995">
        <v>52.638374352215699</v>
      </c>
    </row>
    <row r="1996" spans="1:28">
      <c r="A1996">
        <v>7299</v>
      </c>
      <c r="B1996">
        <v>1837811</v>
      </c>
      <c r="C1996" t="s">
        <v>164</v>
      </c>
      <c r="D1996" t="s">
        <v>126</v>
      </c>
      <c r="E1996" t="s">
        <v>179</v>
      </c>
      <c r="F1996" t="s">
        <v>118</v>
      </c>
      <c r="G1996">
        <v>42559.570833333331</v>
      </c>
      <c r="H1996" t="s">
        <v>180</v>
      </c>
      <c r="I1996" t="s">
        <v>116</v>
      </c>
      <c r="J1996" t="s">
        <v>181</v>
      </c>
      <c r="K1996" t="s">
        <v>182</v>
      </c>
      <c r="L1996" t="s">
        <v>183</v>
      </c>
      <c r="M1996">
        <v>1.4999999999999999E-2</v>
      </c>
      <c r="N1996" t="s">
        <v>149</v>
      </c>
      <c r="O1996" t="b">
        <v>0</v>
      </c>
      <c r="P1996">
        <v>138261413</v>
      </c>
      <c r="Q1996" t="s">
        <v>150</v>
      </c>
      <c r="R1996">
        <v>1E-3</v>
      </c>
      <c r="S1996" t="s">
        <v>184</v>
      </c>
      <c r="T1996">
        <v>2016</v>
      </c>
      <c r="U1996" t="s">
        <v>151</v>
      </c>
      <c r="V1996" t="s">
        <v>185</v>
      </c>
      <c r="W1996" t="s">
        <v>186</v>
      </c>
      <c r="X1996" t="s">
        <v>155</v>
      </c>
      <c r="Y1996">
        <v>620600</v>
      </c>
      <c r="Z1996">
        <v>309500</v>
      </c>
      <c r="AA1996">
        <v>1.2588812496391699</v>
      </c>
      <c r="AB1996">
        <v>52.638374352215699</v>
      </c>
    </row>
    <row r="1997" spans="1:28">
      <c r="A1997">
        <v>7299</v>
      </c>
      <c r="B1997">
        <v>1931353</v>
      </c>
      <c r="C1997" t="s">
        <v>164</v>
      </c>
      <c r="D1997" t="s">
        <v>126</v>
      </c>
      <c r="E1997" t="s">
        <v>205</v>
      </c>
      <c r="F1997" t="s">
        <v>112</v>
      </c>
      <c r="G1997">
        <v>43586.352083333331</v>
      </c>
      <c r="H1997" t="s">
        <v>180</v>
      </c>
      <c r="I1997" t="s">
        <v>116</v>
      </c>
      <c r="J1997" t="s">
        <v>181</v>
      </c>
      <c r="K1997" t="s">
        <v>182</v>
      </c>
      <c r="L1997" t="s">
        <v>183</v>
      </c>
      <c r="M1997">
        <v>0.02</v>
      </c>
      <c r="N1997" t="s">
        <v>149</v>
      </c>
      <c r="O1997" t="b">
        <v>0</v>
      </c>
      <c r="P1997">
        <v>138261413</v>
      </c>
      <c r="Q1997" t="s">
        <v>150</v>
      </c>
      <c r="R1997">
        <v>1E-3</v>
      </c>
      <c r="S1997" t="s">
        <v>184</v>
      </c>
      <c r="T1997">
        <v>2019</v>
      </c>
      <c r="U1997" t="s">
        <v>151</v>
      </c>
      <c r="V1997" t="s">
        <v>188</v>
      </c>
      <c r="W1997" t="s">
        <v>189</v>
      </c>
      <c r="X1997" t="s">
        <v>155</v>
      </c>
      <c r="Y1997">
        <v>636400</v>
      </c>
      <c r="Z1997">
        <v>291600</v>
      </c>
      <c r="AA1997">
        <v>1.4791973795069699</v>
      </c>
      <c r="AB1997">
        <v>52.471107816141703</v>
      </c>
    </row>
    <row r="1998" spans="1:28">
      <c r="A1998">
        <v>7299</v>
      </c>
      <c r="B1998">
        <v>1705539</v>
      </c>
      <c r="C1998" t="s">
        <v>164</v>
      </c>
      <c r="D1998" t="s">
        <v>126</v>
      </c>
      <c r="E1998" t="s">
        <v>236</v>
      </c>
      <c r="F1998" t="s">
        <v>115</v>
      </c>
      <c r="G1998">
        <v>44784.541666666664</v>
      </c>
      <c r="H1998" t="s">
        <v>180</v>
      </c>
      <c r="I1998" t="s">
        <v>116</v>
      </c>
      <c r="J1998" t="s">
        <v>269</v>
      </c>
      <c r="K1998" t="s">
        <v>270</v>
      </c>
      <c r="L1998" t="s">
        <v>183</v>
      </c>
      <c r="M1998">
        <v>9.4999999999999998E-3</v>
      </c>
      <c r="N1998" t="s">
        <v>149</v>
      </c>
      <c r="O1998" t="b">
        <v>0</v>
      </c>
      <c r="P1998">
        <v>138261413</v>
      </c>
      <c r="Q1998" t="s">
        <v>150</v>
      </c>
      <c r="R1998">
        <v>1E-3</v>
      </c>
      <c r="S1998" t="s">
        <v>184</v>
      </c>
      <c r="T1998">
        <v>2022</v>
      </c>
      <c r="U1998" t="s">
        <v>151</v>
      </c>
      <c r="V1998" t="s">
        <v>271</v>
      </c>
      <c r="W1998" t="s">
        <v>272</v>
      </c>
      <c r="X1998" t="s">
        <v>155</v>
      </c>
      <c r="Y1998">
        <v>426660</v>
      </c>
      <c r="Z1998">
        <v>581425</v>
      </c>
      <c r="AA1998">
        <v>-1.5834660112324299</v>
      </c>
      <c r="AB1998">
        <v>55.126490648696702</v>
      </c>
    </row>
    <row r="1999" spans="1:28">
      <c r="A1999">
        <v>7299</v>
      </c>
      <c r="B1999">
        <v>1828998</v>
      </c>
      <c r="C1999" t="s">
        <v>164</v>
      </c>
      <c r="D1999" t="s">
        <v>126</v>
      </c>
      <c r="E1999" t="s">
        <v>179</v>
      </c>
      <c r="F1999" t="s">
        <v>118</v>
      </c>
      <c r="G1999">
        <v>42471.533333333333</v>
      </c>
      <c r="H1999" t="s">
        <v>180</v>
      </c>
      <c r="I1999" t="s">
        <v>116</v>
      </c>
      <c r="J1999" t="s">
        <v>146</v>
      </c>
      <c r="K1999" t="s">
        <v>147</v>
      </c>
      <c r="L1999" t="s">
        <v>183</v>
      </c>
      <c r="M1999">
        <v>3.4000000000000002E-2</v>
      </c>
      <c r="N1999" t="s">
        <v>149</v>
      </c>
      <c r="O1999" t="b">
        <v>0</v>
      </c>
      <c r="P1999">
        <v>138261413</v>
      </c>
      <c r="Q1999" t="s">
        <v>150</v>
      </c>
      <c r="R1999">
        <v>1E-3</v>
      </c>
      <c r="S1999" t="s">
        <v>184</v>
      </c>
      <c r="T1999">
        <v>2016</v>
      </c>
      <c r="U1999" t="s">
        <v>151</v>
      </c>
      <c r="V1999" t="s">
        <v>204</v>
      </c>
      <c r="W1999" t="s">
        <v>154</v>
      </c>
      <c r="X1999" t="s">
        <v>155</v>
      </c>
      <c r="Y1999">
        <v>507500</v>
      </c>
      <c r="Z1999">
        <v>299100</v>
      </c>
      <c r="AA1999">
        <v>-0.41497245145673001</v>
      </c>
      <c r="AB1999">
        <v>52.579097446717</v>
      </c>
    </row>
    <row r="2000" spans="1:28">
      <c r="A2000">
        <v>7299</v>
      </c>
      <c r="B2000">
        <v>1811381</v>
      </c>
      <c r="C2000" t="s">
        <v>164</v>
      </c>
      <c r="D2000" t="s">
        <v>126</v>
      </c>
      <c r="E2000" t="s">
        <v>179</v>
      </c>
      <c r="F2000" t="s">
        <v>118</v>
      </c>
      <c r="G2000">
        <v>42279.433333333334</v>
      </c>
      <c r="H2000" t="s">
        <v>180</v>
      </c>
      <c r="I2000" t="s">
        <v>116</v>
      </c>
      <c r="J2000" t="s">
        <v>181</v>
      </c>
      <c r="K2000" t="s">
        <v>182</v>
      </c>
      <c r="L2000" t="s">
        <v>183</v>
      </c>
      <c r="M2000">
        <v>1.4E-2</v>
      </c>
      <c r="N2000" t="s">
        <v>149</v>
      </c>
      <c r="O2000" t="b">
        <v>0</v>
      </c>
      <c r="P2000">
        <v>138261413</v>
      </c>
      <c r="Q2000" t="s">
        <v>150</v>
      </c>
      <c r="R2000">
        <v>1E-3</v>
      </c>
      <c r="S2000" t="s">
        <v>184</v>
      </c>
      <c r="T2000">
        <v>2015</v>
      </c>
      <c r="U2000" t="s">
        <v>151</v>
      </c>
      <c r="V2000" t="s">
        <v>188</v>
      </c>
      <c r="W2000" t="s">
        <v>189</v>
      </c>
      <c r="X2000" t="s">
        <v>155</v>
      </c>
      <c r="Y2000">
        <v>636400</v>
      </c>
      <c r="Z2000">
        <v>291600</v>
      </c>
      <c r="AA2000">
        <v>1.4791973795069699</v>
      </c>
      <c r="AB2000">
        <v>52.471107816141703</v>
      </c>
    </row>
    <row r="2001" spans="1:28">
      <c r="A2001">
        <v>7299</v>
      </c>
      <c r="B2001">
        <v>4601049</v>
      </c>
      <c r="C2001" t="s">
        <v>164</v>
      </c>
      <c r="D2001" t="s">
        <v>126</v>
      </c>
      <c r="E2001" t="s">
        <v>179</v>
      </c>
      <c r="F2001" t="s">
        <v>118</v>
      </c>
      <c r="G2001">
        <v>41926.518055555556</v>
      </c>
      <c r="H2001" t="s">
        <v>180</v>
      </c>
      <c r="I2001" t="s">
        <v>116</v>
      </c>
      <c r="J2001" t="s">
        <v>192</v>
      </c>
      <c r="K2001" t="s">
        <v>193</v>
      </c>
      <c r="L2001" t="s">
        <v>183</v>
      </c>
      <c r="M2001">
        <v>8.0000000000000002E-3</v>
      </c>
      <c r="N2001" t="s">
        <v>149</v>
      </c>
      <c r="O2001" t="b">
        <v>0</v>
      </c>
      <c r="P2001">
        <v>138261413</v>
      </c>
      <c r="Q2001" t="s">
        <v>150</v>
      </c>
      <c r="R2001">
        <v>1E-3</v>
      </c>
      <c r="S2001" t="s">
        <v>184</v>
      </c>
      <c r="T2001">
        <v>2014</v>
      </c>
      <c r="U2001" t="s">
        <v>151</v>
      </c>
      <c r="V2001" t="s">
        <v>277</v>
      </c>
      <c r="W2001" t="s">
        <v>278</v>
      </c>
      <c r="X2001" t="s">
        <v>155</v>
      </c>
      <c r="Y2001">
        <v>383550</v>
      </c>
      <c r="Z2001">
        <v>252450</v>
      </c>
      <c r="AA2001">
        <v>-2.2419417969467799</v>
      </c>
      <c r="AB2001">
        <v>52.170064339376403</v>
      </c>
    </row>
    <row r="2002" spans="1:28">
      <c r="A2002">
        <v>7299</v>
      </c>
      <c r="B2002">
        <v>1918913</v>
      </c>
      <c r="C2002" t="s">
        <v>164</v>
      </c>
      <c r="D2002" t="s">
        <v>126</v>
      </c>
      <c r="E2002" t="s">
        <v>179</v>
      </c>
      <c r="F2002" t="s">
        <v>118</v>
      </c>
      <c r="G2002">
        <v>43430.659722222219</v>
      </c>
      <c r="H2002" t="s">
        <v>180</v>
      </c>
      <c r="I2002" t="s">
        <v>116</v>
      </c>
      <c r="J2002" t="s">
        <v>146</v>
      </c>
      <c r="K2002" t="s">
        <v>147</v>
      </c>
      <c r="L2002" t="s">
        <v>183</v>
      </c>
      <c r="M2002">
        <v>7.0000000000000007E-2</v>
      </c>
      <c r="N2002" t="s">
        <v>149</v>
      </c>
      <c r="O2002" t="b">
        <v>0</v>
      </c>
      <c r="P2002">
        <v>138261413</v>
      </c>
      <c r="Q2002" t="s">
        <v>150</v>
      </c>
      <c r="R2002">
        <v>1E-3</v>
      </c>
      <c r="S2002" t="s">
        <v>184</v>
      </c>
      <c r="T2002">
        <v>2018</v>
      </c>
      <c r="U2002" t="s">
        <v>151</v>
      </c>
      <c r="V2002" t="s">
        <v>204</v>
      </c>
      <c r="W2002" t="s">
        <v>154</v>
      </c>
      <c r="X2002" t="s">
        <v>155</v>
      </c>
      <c r="Y2002">
        <v>507500</v>
      </c>
      <c r="Z2002">
        <v>299100</v>
      </c>
      <c r="AA2002">
        <v>-0.41497245145673001</v>
      </c>
      <c r="AB2002">
        <v>52.579097446717</v>
      </c>
    </row>
    <row r="2003" spans="1:28">
      <c r="A2003">
        <v>7299</v>
      </c>
      <c r="B2003">
        <v>1788266</v>
      </c>
      <c r="C2003" t="s">
        <v>164</v>
      </c>
      <c r="D2003" t="s">
        <v>126</v>
      </c>
      <c r="E2003" t="s">
        <v>179</v>
      </c>
      <c r="F2003" t="s">
        <v>118</v>
      </c>
      <c r="G2003">
        <v>42053.399305555555</v>
      </c>
      <c r="H2003" t="s">
        <v>180</v>
      </c>
      <c r="I2003" t="s">
        <v>116</v>
      </c>
      <c r="J2003" t="s">
        <v>181</v>
      </c>
      <c r="K2003" t="s">
        <v>182</v>
      </c>
      <c r="L2003" t="s">
        <v>183</v>
      </c>
      <c r="M2003">
        <v>7.4999999999999997E-3</v>
      </c>
      <c r="N2003" t="s">
        <v>149</v>
      </c>
      <c r="O2003" t="b">
        <v>0</v>
      </c>
      <c r="P2003">
        <v>138261413</v>
      </c>
      <c r="Q2003" t="s">
        <v>150</v>
      </c>
      <c r="R2003">
        <v>1E-3</v>
      </c>
      <c r="S2003" t="s">
        <v>184</v>
      </c>
      <c r="T2003">
        <v>2015</v>
      </c>
      <c r="U2003" t="s">
        <v>151</v>
      </c>
      <c r="V2003" t="s">
        <v>197</v>
      </c>
      <c r="W2003" t="s">
        <v>186</v>
      </c>
      <c r="X2003" t="s">
        <v>155</v>
      </c>
      <c r="Y2003">
        <v>624300</v>
      </c>
      <c r="Z2003">
        <v>306800</v>
      </c>
      <c r="AA2003">
        <v>1.3116346710660201</v>
      </c>
      <c r="AB2003">
        <v>52.6126273253455</v>
      </c>
    </row>
    <row r="2004" spans="1:28">
      <c r="A2004">
        <v>7299</v>
      </c>
      <c r="B2004">
        <v>4627134</v>
      </c>
      <c r="C2004" t="s">
        <v>164</v>
      </c>
      <c r="D2004" t="s">
        <v>126</v>
      </c>
      <c r="E2004" t="s">
        <v>179</v>
      </c>
      <c r="F2004" t="s">
        <v>118</v>
      </c>
      <c r="G2004">
        <v>42242.513194444444</v>
      </c>
      <c r="H2004" t="s">
        <v>191</v>
      </c>
      <c r="I2004" t="s">
        <v>119</v>
      </c>
      <c r="J2004" t="s">
        <v>192</v>
      </c>
      <c r="K2004" t="s">
        <v>193</v>
      </c>
      <c r="L2004" t="s">
        <v>183</v>
      </c>
      <c r="M2004">
        <v>3.0000000000000001E-3</v>
      </c>
      <c r="N2004" t="s">
        <v>149</v>
      </c>
      <c r="O2004" t="b">
        <v>0</v>
      </c>
      <c r="P2004">
        <v>138261413</v>
      </c>
      <c r="Q2004" t="s">
        <v>150</v>
      </c>
      <c r="R2004">
        <v>1E-3</v>
      </c>
      <c r="S2004" t="s">
        <v>184</v>
      </c>
      <c r="T2004">
        <v>2015</v>
      </c>
      <c r="U2004" t="s">
        <v>151</v>
      </c>
      <c r="V2004" t="s">
        <v>194</v>
      </c>
      <c r="W2004" t="s">
        <v>195</v>
      </c>
      <c r="X2004" t="s">
        <v>155</v>
      </c>
      <c r="Y2004">
        <v>357000</v>
      </c>
      <c r="Z2004">
        <v>237460</v>
      </c>
      <c r="AA2004">
        <v>-2.62823009845419</v>
      </c>
      <c r="AB2004">
        <v>52.033868710239098</v>
      </c>
    </row>
    <row r="2005" spans="1:28">
      <c r="A2005">
        <v>7299</v>
      </c>
      <c r="B2005">
        <v>1564232</v>
      </c>
      <c r="C2005" t="s">
        <v>164</v>
      </c>
      <c r="D2005" t="s">
        <v>126</v>
      </c>
      <c r="E2005" t="s">
        <v>179</v>
      </c>
      <c r="F2005" t="s">
        <v>118</v>
      </c>
      <c r="G2005">
        <v>42629.469444444447</v>
      </c>
      <c r="H2005" t="s">
        <v>180</v>
      </c>
      <c r="I2005" t="s">
        <v>116</v>
      </c>
      <c r="J2005" t="s">
        <v>165</v>
      </c>
      <c r="K2005" t="s">
        <v>166</v>
      </c>
      <c r="L2005" t="s">
        <v>183</v>
      </c>
      <c r="M2005">
        <v>6.5000000000000002E-2</v>
      </c>
      <c r="N2005" t="s">
        <v>149</v>
      </c>
      <c r="O2005" t="b">
        <v>0</v>
      </c>
      <c r="P2005">
        <v>138261413</v>
      </c>
      <c r="Q2005" t="s">
        <v>150</v>
      </c>
      <c r="R2005">
        <v>1E-3</v>
      </c>
      <c r="S2005" t="s">
        <v>184</v>
      </c>
      <c r="T2005">
        <v>2016</v>
      </c>
      <c r="U2005" t="s">
        <v>151</v>
      </c>
      <c r="V2005" t="s">
        <v>242</v>
      </c>
      <c r="W2005" t="s">
        <v>243</v>
      </c>
      <c r="X2005" t="s">
        <v>155</v>
      </c>
      <c r="Y2005">
        <v>456840</v>
      </c>
      <c r="Z2005">
        <v>455364</v>
      </c>
      <c r="AA2005">
        <v>-1.13455725358881</v>
      </c>
      <c r="AB2005">
        <v>53.991201424557502</v>
      </c>
    </row>
    <row r="2006" spans="1:28">
      <c r="A2006">
        <v>7299</v>
      </c>
      <c r="B2006">
        <v>1808932</v>
      </c>
      <c r="C2006" t="s">
        <v>164</v>
      </c>
      <c r="D2006" t="s">
        <v>126</v>
      </c>
      <c r="E2006" t="s">
        <v>179</v>
      </c>
      <c r="F2006" t="s">
        <v>118</v>
      </c>
      <c r="G2006">
        <v>42254.493750000001</v>
      </c>
      <c r="H2006" t="s">
        <v>180</v>
      </c>
      <c r="I2006" t="s">
        <v>116</v>
      </c>
      <c r="J2006" t="s">
        <v>181</v>
      </c>
      <c r="K2006" t="s">
        <v>182</v>
      </c>
      <c r="L2006" t="s">
        <v>183</v>
      </c>
      <c r="M2006">
        <v>1.7000000000000001E-2</v>
      </c>
      <c r="N2006" t="s">
        <v>149</v>
      </c>
      <c r="O2006" t="b">
        <v>0</v>
      </c>
      <c r="P2006">
        <v>138261413</v>
      </c>
      <c r="Q2006" t="s">
        <v>150</v>
      </c>
      <c r="R2006">
        <v>1E-3</v>
      </c>
      <c r="S2006" t="s">
        <v>184</v>
      </c>
      <c r="T2006">
        <v>2015</v>
      </c>
      <c r="U2006" t="s">
        <v>151</v>
      </c>
      <c r="V2006" t="s">
        <v>197</v>
      </c>
      <c r="W2006" t="s">
        <v>186</v>
      </c>
      <c r="X2006" t="s">
        <v>155</v>
      </c>
      <c r="Y2006">
        <v>624300</v>
      </c>
      <c r="Z2006">
        <v>306800</v>
      </c>
      <c r="AA2006">
        <v>1.3116346710660201</v>
      </c>
      <c r="AB2006">
        <v>52.6126273253455</v>
      </c>
    </row>
    <row r="2007" spans="1:28">
      <c r="A2007">
        <v>7299</v>
      </c>
      <c r="B2007">
        <v>2057965</v>
      </c>
      <c r="C2007" t="s">
        <v>164</v>
      </c>
      <c r="D2007" t="s">
        <v>126</v>
      </c>
      <c r="E2007" t="s">
        <v>236</v>
      </c>
      <c r="F2007" t="s">
        <v>115</v>
      </c>
      <c r="G2007">
        <v>45295.375694444447</v>
      </c>
      <c r="H2007" t="s">
        <v>180</v>
      </c>
      <c r="I2007" t="s">
        <v>116</v>
      </c>
      <c r="J2007" t="s">
        <v>146</v>
      </c>
      <c r="K2007" t="s">
        <v>147</v>
      </c>
      <c r="L2007" t="s">
        <v>183</v>
      </c>
      <c r="M2007">
        <v>5.3E-3</v>
      </c>
      <c r="N2007" t="s">
        <v>149</v>
      </c>
      <c r="O2007" t="b">
        <v>0</v>
      </c>
      <c r="P2007">
        <v>138261413</v>
      </c>
      <c r="Q2007" t="s">
        <v>150</v>
      </c>
      <c r="R2007">
        <v>1E-3</v>
      </c>
      <c r="S2007" t="s">
        <v>184</v>
      </c>
      <c r="T2007">
        <v>2024</v>
      </c>
      <c r="U2007" t="s">
        <v>151</v>
      </c>
      <c r="V2007" t="s">
        <v>274</v>
      </c>
      <c r="W2007" t="s">
        <v>275</v>
      </c>
      <c r="X2007" t="s">
        <v>155</v>
      </c>
      <c r="Y2007">
        <v>501547</v>
      </c>
      <c r="Z2007">
        <v>370926</v>
      </c>
      <c r="AA2007">
        <v>-0.48037495542409397</v>
      </c>
      <c r="AB2007">
        <v>53.225682809836599</v>
      </c>
    </row>
    <row r="2008" spans="1:28">
      <c r="A2008">
        <v>7299</v>
      </c>
      <c r="B2008">
        <v>1943942</v>
      </c>
      <c r="C2008" t="s">
        <v>164</v>
      </c>
      <c r="D2008" t="s">
        <v>126</v>
      </c>
      <c r="E2008" t="s">
        <v>205</v>
      </c>
      <c r="F2008" t="s">
        <v>112</v>
      </c>
      <c r="G2008">
        <v>43719.504861111112</v>
      </c>
      <c r="H2008" t="s">
        <v>180</v>
      </c>
      <c r="I2008" t="s">
        <v>116</v>
      </c>
      <c r="J2008" t="s">
        <v>181</v>
      </c>
      <c r="K2008" t="s">
        <v>182</v>
      </c>
      <c r="L2008" t="s">
        <v>183</v>
      </c>
      <c r="M2008">
        <v>4.7E-2</v>
      </c>
      <c r="N2008" t="s">
        <v>149</v>
      </c>
      <c r="O2008" t="b">
        <v>0</v>
      </c>
      <c r="P2008">
        <v>138261413</v>
      </c>
      <c r="Q2008" t="s">
        <v>150</v>
      </c>
      <c r="R2008">
        <v>1E-3</v>
      </c>
      <c r="S2008" t="s">
        <v>184</v>
      </c>
      <c r="T2008">
        <v>2019</v>
      </c>
      <c r="U2008" t="s">
        <v>151</v>
      </c>
      <c r="V2008" t="s">
        <v>432</v>
      </c>
      <c r="W2008" t="s">
        <v>186</v>
      </c>
      <c r="X2008" t="s">
        <v>155</v>
      </c>
      <c r="Y2008">
        <v>635000</v>
      </c>
      <c r="Z2008">
        <v>304400</v>
      </c>
      <c r="AA2008">
        <v>1.4676704422739899</v>
      </c>
      <c r="AB2008">
        <v>52.586571894907202</v>
      </c>
    </row>
    <row r="2009" spans="1:28">
      <c r="A2009">
        <v>7299</v>
      </c>
      <c r="B2009">
        <v>1943163</v>
      </c>
      <c r="C2009" t="s">
        <v>164</v>
      </c>
      <c r="D2009" t="s">
        <v>126</v>
      </c>
      <c r="E2009" t="s">
        <v>179</v>
      </c>
      <c r="F2009" t="s">
        <v>118</v>
      </c>
      <c r="G2009">
        <v>43706.520138888889</v>
      </c>
      <c r="H2009" t="s">
        <v>180</v>
      </c>
      <c r="I2009" t="s">
        <v>116</v>
      </c>
      <c r="J2009" t="s">
        <v>146</v>
      </c>
      <c r="K2009" t="s">
        <v>147</v>
      </c>
      <c r="L2009" t="s">
        <v>183</v>
      </c>
      <c r="M2009">
        <v>3.9E-2</v>
      </c>
      <c r="N2009" t="s">
        <v>149</v>
      </c>
      <c r="O2009" t="b">
        <v>0</v>
      </c>
      <c r="P2009">
        <v>138261413</v>
      </c>
      <c r="Q2009" t="s">
        <v>150</v>
      </c>
      <c r="R2009">
        <v>1E-3</v>
      </c>
      <c r="S2009" t="s">
        <v>184</v>
      </c>
      <c r="T2009">
        <v>2019</v>
      </c>
      <c r="U2009" t="s">
        <v>151</v>
      </c>
      <c r="V2009" t="s">
        <v>204</v>
      </c>
      <c r="W2009" t="s">
        <v>154</v>
      </c>
      <c r="X2009" t="s">
        <v>155</v>
      </c>
      <c r="Y2009">
        <v>507500</v>
      </c>
      <c r="Z2009">
        <v>299100</v>
      </c>
      <c r="AA2009">
        <v>-0.41497245145673001</v>
      </c>
      <c r="AB2009">
        <v>52.579097446717</v>
      </c>
    </row>
    <row r="2010" spans="1:28">
      <c r="A2010">
        <v>7299</v>
      </c>
      <c r="B2010">
        <v>4604629</v>
      </c>
      <c r="C2010" t="s">
        <v>164</v>
      </c>
      <c r="D2010" t="s">
        <v>126</v>
      </c>
      <c r="E2010" t="s">
        <v>179</v>
      </c>
      <c r="F2010" t="s">
        <v>118</v>
      </c>
      <c r="G2010">
        <v>41964.379861111112</v>
      </c>
      <c r="H2010" t="s">
        <v>191</v>
      </c>
      <c r="I2010" t="s">
        <v>119</v>
      </c>
      <c r="J2010" t="s">
        <v>192</v>
      </c>
      <c r="K2010" t="s">
        <v>193</v>
      </c>
      <c r="L2010" t="s">
        <v>183</v>
      </c>
      <c r="M2010">
        <v>2E-3</v>
      </c>
      <c r="N2010" t="s">
        <v>149</v>
      </c>
      <c r="O2010" t="b">
        <v>0</v>
      </c>
      <c r="P2010">
        <v>138261413</v>
      </c>
      <c r="Q2010" t="s">
        <v>150</v>
      </c>
      <c r="R2010">
        <v>1E-3</v>
      </c>
      <c r="S2010" t="s">
        <v>184</v>
      </c>
      <c r="T2010">
        <v>2014</v>
      </c>
      <c r="U2010" t="s">
        <v>151</v>
      </c>
      <c r="V2010" t="s">
        <v>194</v>
      </c>
      <c r="W2010" t="s">
        <v>195</v>
      </c>
      <c r="X2010" t="s">
        <v>155</v>
      </c>
      <c r="Y2010">
        <v>357000</v>
      </c>
      <c r="Z2010">
        <v>237460</v>
      </c>
      <c r="AA2010">
        <v>-2.62823009845419</v>
      </c>
      <c r="AB2010">
        <v>52.033868710239098</v>
      </c>
    </row>
    <row r="2011" spans="1:28">
      <c r="A2011">
        <v>7299</v>
      </c>
      <c r="B2011">
        <v>1818178</v>
      </c>
      <c r="C2011" t="s">
        <v>164</v>
      </c>
      <c r="D2011" t="s">
        <v>126</v>
      </c>
      <c r="E2011" t="s">
        <v>179</v>
      </c>
      <c r="F2011" t="s">
        <v>118</v>
      </c>
      <c r="G2011">
        <v>42339.407638888886</v>
      </c>
      <c r="H2011" t="s">
        <v>180</v>
      </c>
      <c r="I2011" t="s">
        <v>116</v>
      </c>
      <c r="J2011" t="s">
        <v>181</v>
      </c>
      <c r="K2011" t="s">
        <v>182</v>
      </c>
      <c r="L2011" t="s">
        <v>183</v>
      </c>
      <c r="M2011">
        <v>1.2E-2</v>
      </c>
      <c r="N2011" t="s">
        <v>149</v>
      </c>
      <c r="O2011" t="b">
        <v>0</v>
      </c>
      <c r="P2011">
        <v>138261413</v>
      </c>
      <c r="Q2011" t="s">
        <v>150</v>
      </c>
      <c r="R2011">
        <v>1E-3</v>
      </c>
      <c r="S2011" t="s">
        <v>184</v>
      </c>
      <c r="T2011">
        <v>2015</v>
      </c>
      <c r="U2011" t="s">
        <v>151</v>
      </c>
      <c r="V2011" t="s">
        <v>197</v>
      </c>
      <c r="W2011" t="s">
        <v>186</v>
      </c>
      <c r="X2011" t="s">
        <v>155</v>
      </c>
      <c r="Y2011">
        <v>624300</v>
      </c>
      <c r="Z2011">
        <v>306800</v>
      </c>
      <c r="AA2011">
        <v>1.3116346710660201</v>
      </c>
      <c r="AB2011">
        <v>52.6126273253455</v>
      </c>
    </row>
    <row r="2012" spans="1:28">
      <c r="A2012">
        <v>7299</v>
      </c>
      <c r="B2012">
        <v>2021691</v>
      </c>
      <c r="C2012" t="s">
        <v>164</v>
      </c>
      <c r="D2012" t="s">
        <v>126</v>
      </c>
      <c r="E2012" t="s">
        <v>179</v>
      </c>
      <c r="F2012" t="s">
        <v>118</v>
      </c>
      <c r="G2012">
        <v>44853.62222222222</v>
      </c>
      <c r="H2012" t="s">
        <v>180</v>
      </c>
      <c r="I2012" t="s">
        <v>116</v>
      </c>
      <c r="J2012" t="s">
        <v>181</v>
      </c>
      <c r="K2012" t="s">
        <v>182</v>
      </c>
      <c r="L2012" t="s">
        <v>183</v>
      </c>
      <c r="M2012">
        <v>5.7000000000000002E-3</v>
      </c>
      <c r="N2012" t="s">
        <v>149</v>
      </c>
      <c r="O2012" t="b">
        <v>0</v>
      </c>
      <c r="P2012">
        <v>138261413</v>
      </c>
      <c r="Q2012" t="s">
        <v>150</v>
      </c>
      <c r="R2012">
        <v>1E-3</v>
      </c>
      <c r="S2012" t="s">
        <v>184</v>
      </c>
      <c r="T2012">
        <v>2022</v>
      </c>
      <c r="U2012" t="s">
        <v>151</v>
      </c>
      <c r="V2012" t="s">
        <v>185</v>
      </c>
      <c r="W2012" t="s">
        <v>186</v>
      </c>
      <c r="X2012" t="s">
        <v>155</v>
      </c>
      <c r="Y2012">
        <v>620600</v>
      </c>
      <c r="Z2012">
        <v>309500</v>
      </c>
      <c r="AA2012">
        <v>1.2588812496391699</v>
      </c>
      <c r="AB2012">
        <v>52.638374352215699</v>
      </c>
    </row>
    <row r="2013" spans="1:28">
      <c r="A2013">
        <v>7299</v>
      </c>
      <c r="B2013">
        <v>1807375</v>
      </c>
      <c r="C2013" t="s">
        <v>164</v>
      </c>
      <c r="D2013" t="s">
        <v>126</v>
      </c>
      <c r="E2013" t="s">
        <v>179</v>
      </c>
      <c r="F2013" t="s">
        <v>118</v>
      </c>
      <c r="G2013">
        <v>42248.461111111108</v>
      </c>
      <c r="H2013" t="s">
        <v>180</v>
      </c>
      <c r="I2013" t="s">
        <v>116</v>
      </c>
      <c r="J2013" t="s">
        <v>181</v>
      </c>
      <c r="K2013" t="s">
        <v>182</v>
      </c>
      <c r="L2013" t="s">
        <v>183</v>
      </c>
      <c r="M2013">
        <v>1.7000000000000001E-2</v>
      </c>
      <c r="N2013" t="s">
        <v>149</v>
      </c>
      <c r="O2013" t="b">
        <v>0</v>
      </c>
      <c r="P2013">
        <v>138261413</v>
      </c>
      <c r="Q2013" t="s">
        <v>150</v>
      </c>
      <c r="R2013">
        <v>1E-3</v>
      </c>
      <c r="S2013" t="s">
        <v>184</v>
      </c>
      <c r="T2013">
        <v>2015</v>
      </c>
      <c r="U2013" t="s">
        <v>151</v>
      </c>
      <c r="V2013" t="s">
        <v>197</v>
      </c>
      <c r="W2013" t="s">
        <v>186</v>
      </c>
      <c r="X2013" t="s">
        <v>155</v>
      </c>
      <c r="Y2013">
        <v>624300</v>
      </c>
      <c r="Z2013">
        <v>306800</v>
      </c>
      <c r="AA2013">
        <v>1.3116346710660201</v>
      </c>
      <c r="AB2013">
        <v>52.6126273253455</v>
      </c>
    </row>
    <row r="2014" spans="1:28">
      <c r="A2014">
        <v>7299</v>
      </c>
      <c r="B2014">
        <v>1809840</v>
      </c>
      <c r="C2014" t="s">
        <v>164</v>
      </c>
      <c r="D2014" t="s">
        <v>126</v>
      </c>
      <c r="E2014" t="s">
        <v>179</v>
      </c>
      <c r="F2014" t="s">
        <v>118</v>
      </c>
      <c r="G2014">
        <v>42270.663888888892</v>
      </c>
      <c r="H2014" t="s">
        <v>180</v>
      </c>
      <c r="I2014" t="s">
        <v>116</v>
      </c>
      <c r="J2014" t="s">
        <v>181</v>
      </c>
      <c r="K2014" t="s">
        <v>182</v>
      </c>
      <c r="L2014" t="s">
        <v>183</v>
      </c>
      <c r="M2014">
        <v>1.2999999999999999E-2</v>
      </c>
      <c r="N2014" t="s">
        <v>149</v>
      </c>
      <c r="O2014" t="b">
        <v>0</v>
      </c>
      <c r="P2014">
        <v>138261413</v>
      </c>
      <c r="Q2014" t="s">
        <v>150</v>
      </c>
      <c r="R2014">
        <v>1E-3</v>
      </c>
      <c r="S2014" t="s">
        <v>184</v>
      </c>
      <c r="T2014">
        <v>2015</v>
      </c>
      <c r="U2014" t="s">
        <v>151</v>
      </c>
      <c r="V2014" t="s">
        <v>197</v>
      </c>
      <c r="W2014" t="s">
        <v>186</v>
      </c>
      <c r="X2014" t="s">
        <v>155</v>
      </c>
      <c r="Y2014">
        <v>624300</v>
      </c>
      <c r="Z2014">
        <v>306800</v>
      </c>
      <c r="AA2014">
        <v>1.3116346710660201</v>
      </c>
      <c r="AB2014">
        <v>52.6126273253455</v>
      </c>
    </row>
    <row r="2015" spans="1:28">
      <c r="A2015">
        <v>7299</v>
      </c>
      <c r="B2015">
        <v>2016136</v>
      </c>
      <c r="C2015" t="s">
        <v>164</v>
      </c>
      <c r="D2015" t="s">
        <v>126</v>
      </c>
      <c r="E2015" t="s">
        <v>205</v>
      </c>
      <c r="F2015" t="s">
        <v>112</v>
      </c>
      <c r="G2015">
        <v>44775.57916666667</v>
      </c>
      <c r="H2015" t="s">
        <v>180</v>
      </c>
      <c r="I2015" t="s">
        <v>116</v>
      </c>
      <c r="J2015" t="s">
        <v>146</v>
      </c>
      <c r="K2015" t="s">
        <v>147</v>
      </c>
      <c r="L2015" t="s">
        <v>183</v>
      </c>
      <c r="M2015">
        <v>3.9E-2</v>
      </c>
      <c r="N2015" t="s">
        <v>149</v>
      </c>
      <c r="O2015" t="b">
        <v>0</v>
      </c>
      <c r="P2015">
        <v>138261413</v>
      </c>
      <c r="Q2015" t="s">
        <v>150</v>
      </c>
      <c r="R2015">
        <v>1E-3</v>
      </c>
      <c r="S2015" t="s">
        <v>184</v>
      </c>
      <c r="T2015">
        <v>2022</v>
      </c>
      <c r="U2015" t="s">
        <v>151</v>
      </c>
      <c r="V2015" t="s">
        <v>204</v>
      </c>
      <c r="W2015" t="s">
        <v>154</v>
      </c>
      <c r="X2015" t="s">
        <v>155</v>
      </c>
      <c r="Y2015">
        <v>507500</v>
      </c>
      <c r="Z2015">
        <v>299100</v>
      </c>
      <c r="AA2015">
        <v>-0.41497245145673001</v>
      </c>
      <c r="AB2015">
        <v>52.579097446717</v>
      </c>
    </row>
    <row r="2016" spans="1:28">
      <c r="A2016">
        <v>7299</v>
      </c>
      <c r="B2016">
        <v>5329889</v>
      </c>
      <c r="C2016" t="s">
        <v>164</v>
      </c>
      <c r="D2016" t="s">
        <v>126</v>
      </c>
      <c r="E2016" t="s">
        <v>205</v>
      </c>
      <c r="F2016" t="s">
        <v>112</v>
      </c>
      <c r="G2016">
        <v>44845.433333333334</v>
      </c>
      <c r="H2016" t="s">
        <v>180</v>
      </c>
      <c r="I2016" t="s">
        <v>116</v>
      </c>
      <c r="J2016" t="s">
        <v>215</v>
      </c>
      <c r="K2016" t="s">
        <v>216</v>
      </c>
      <c r="L2016" t="s">
        <v>183</v>
      </c>
      <c r="M2016">
        <v>9.9000000000000008E-3</v>
      </c>
      <c r="N2016" t="s">
        <v>149</v>
      </c>
      <c r="O2016" t="b">
        <v>0</v>
      </c>
      <c r="P2016">
        <v>138261413</v>
      </c>
      <c r="Q2016" t="s">
        <v>150</v>
      </c>
      <c r="R2016">
        <v>1E-3</v>
      </c>
      <c r="S2016" t="s">
        <v>184</v>
      </c>
      <c r="T2016">
        <v>2022</v>
      </c>
      <c r="U2016" t="s">
        <v>151</v>
      </c>
      <c r="V2016" t="s">
        <v>217</v>
      </c>
      <c r="W2016" t="s">
        <v>218</v>
      </c>
      <c r="X2016" t="s">
        <v>155</v>
      </c>
      <c r="Y2016">
        <v>376325</v>
      </c>
      <c r="Z2016">
        <v>405313</v>
      </c>
      <c r="AA2016">
        <v>-2.35874412504654</v>
      </c>
      <c r="AB2016">
        <v>53.543918148915097</v>
      </c>
    </row>
    <row r="2017" spans="1:28">
      <c r="A2017">
        <v>7299</v>
      </c>
      <c r="B2017">
        <v>1852064</v>
      </c>
      <c r="C2017" t="s">
        <v>164</v>
      </c>
      <c r="D2017" t="s">
        <v>126</v>
      </c>
      <c r="E2017" t="s">
        <v>179</v>
      </c>
      <c r="F2017" t="s">
        <v>118</v>
      </c>
      <c r="G2017">
        <v>42695.558333333334</v>
      </c>
      <c r="H2017" t="s">
        <v>180</v>
      </c>
      <c r="I2017" t="s">
        <v>116</v>
      </c>
      <c r="J2017" t="s">
        <v>199</v>
      </c>
      <c r="K2017" t="s">
        <v>200</v>
      </c>
      <c r="L2017" t="s">
        <v>183</v>
      </c>
      <c r="M2017">
        <v>0.1</v>
      </c>
      <c r="N2017" t="s">
        <v>149</v>
      </c>
      <c r="O2017" t="b">
        <v>0</v>
      </c>
      <c r="P2017">
        <v>138261413</v>
      </c>
      <c r="Q2017" t="s">
        <v>150</v>
      </c>
      <c r="R2017">
        <v>1E-3</v>
      </c>
      <c r="S2017" t="s">
        <v>184</v>
      </c>
      <c r="T2017">
        <v>2016</v>
      </c>
      <c r="U2017" t="s">
        <v>151</v>
      </c>
      <c r="V2017" t="s">
        <v>207</v>
      </c>
      <c r="W2017" t="s">
        <v>208</v>
      </c>
      <c r="X2017" t="s">
        <v>155</v>
      </c>
      <c r="Y2017">
        <v>515935</v>
      </c>
      <c r="Z2017">
        <v>253417</v>
      </c>
      <c r="AA2017">
        <v>-0.30632621725807402</v>
      </c>
      <c r="AB2017">
        <v>52.1668520239771</v>
      </c>
    </row>
    <row r="2018" spans="1:28">
      <c r="A2018">
        <v>7299</v>
      </c>
      <c r="B2018">
        <v>4606963</v>
      </c>
      <c r="C2018" t="s">
        <v>164</v>
      </c>
      <c r="D2018" t="s">
        <v>126</v>
      </c>
      <c r="E2018" t="s">
        <v>179</v>
      </c>
      <c r="F2018" t="s">
        <v>118</v>
      </c>
      <c r="G2018">
        <v>41985.447222222225</v>
      </c>
      <c r="H2018" t="s">
        <v>191</v>
      </c>
      <c r="I2018" t="s">
        <v>119</v>
      </c>
      <c r="J2018" t="s">
        <v>192</v>
      </c>
      <c r="K2018" t="s">
        <v>193</v>
      </c>
      <c r="L2018" t="s">
        <v>183</v>
      </c>
      <c r="M2018">
        <v>4.0000000000000001E-3</v>
      </c>
      <c r="N2018" t="s">
        <v>149</v>
      </c>
      <c r="O2018" t="b">
        <v>0</v>
      </c>
      <c r="P2018">
        <v>138261413</v>
      </c>
      <c r="Q2018" t="s">
        <v>150</v>
      </c>
      <c r="R2018">
        <v>1E-3</v>
      </c>
      <c r="S2018" t="s">
        <v>184</v>
      </c>
      <c r="T2018">
        <v>2014</v>
      </c>
      <c r="U2018" t="s">
        <v>151</v>
      </c>
      <c r="V2018" t="s">
        <v>194</v>
      </c>
      <c r="W2018" t="s">
        <v>195</v>
      </c>
      <c r="X2018" t="s">
        <v>155</v>
      </c>
      <c r="Y2018">
        <v>357000</v>
      </c>
      <c r="Z2018">
        <v>237460</v>
      </c>
      <c r="AA2018">
        <v>-2.62823009845419</v>
      </c>
      <c r="AB2018">
        <v>52.033868710239098</v>
      </c>
    </row>
    <row r="2019" spans="1:28">
      <c r="A2019">
        <v>7299</v>
      </c>
      <c r="B2019">
        <v>1831692</v>
      </c>
      <c r="C2019" t="s">
        <v>164</v>
      </c>
      <c r="D2019" t="s">
        <v>126</v>
      </c>
      <c r="E2019" t="s">
        <v>205</v>
      </c>
      <c r="F2019" t="s">
        <v>112</v>
      </c>
      <c r="G2019">
        <v>42493.554166666669</v>
      </c>
      <c r="H2019" t="s">
        <v>180</v>
      </c>
      <c r="I2019" t="s">
        <v>116</v>
      </c>
      <c r="J2019" t="s">
        <v>181</v>
      </c>
      <c r="K2019" t="s">
        <v>182</v>
      </c>
      <c r="L2019" t="s">
        <v>183</v>
      </c>
      <c r="M2019">
        <v>0.02</v>
      </c>
      <c r="N2019" t="s">
        <v>149</v>
      </c>
      <c r="O2019" t="b">
        <v>0</v>
      </c>
      <c r="P2019">
        <v>138261413</v>
      </c>
      <c r="Q2019" t="s">
        <v>150</v>
      </c>
      <c r="R2019">
        <v>1E-3</v>
      </c>
      <c r="S2019" t="s">
        <v>184</v>
      </c>
      <c r="T2019">
        <v>2016</v>
      </c>
      <c r="U2019" t="s">
        <v>151</v>
      </c>
      <c r="V2019" t="s">
        <v>188</v>
      </c>
      <c r="W2019" t="s">
        <v>189</v>
      </c>
      <c r="X2019" t="s">
        <v>155</v>
      </c>
      <c r="Y2019">
        <v>636400</v>
      </c>
      <c r="Z2019">
        <v>291600</v>
      </c>
      <c r="AA2019">
        <v>1.4791973795069699</v>
      </c>
      <c r="AB2019">
        <v>52.471107816141703</v>
      </c>
    </row>
    <row r="2020" spans="1:28">
      <c r="A2020">
        <v>7299</v>
      </c>
      <c r="B2020">
        <v>1784406</v>
      </c>
      <c r="C2020" t="s">
        <v>164</v>
      </c>
      <c r="D2020" t="s">
        <v>126</v>
      </c>
      <c r="E2020" t="s">
        <v>179</v>
      </c>
      <c r="F2020" t="s">
        <v>118</v>
      </c>
      <c r="G2020">
        <v>42013.636805555558</v>
      </c>
      <c r="H2020" t="s">
        <v>180</v>
      </c>
      <c r="I2020" t="s">
        <v>116</v>
      </c>
      <c r="J2020" t="s">
        <v>181</v>
      </c>
      <c r="K2020" t="s">
        <v>182</v>
      </c>
      <c r="L2020" t="s">
        <v>183</v>
      </c>
      <c r="M2020">
        <v>8.0000000000000002E-3</v>
      </c>
      <c r="N2020" t="s">
        <v>149</v>
      </c>
      <c r="O2020" t="b">
        <v>0</v>
      </c>
      <c r="P2020">
        <v>138261413</v>
      </c>
      <c r="Q2020" t="s">
        <v>150</v>
      </c>
      <c r="R2020">
        <v>1E-3</v>
      </c>
      <c r="S2020" t="s">
        <v>184</v>
      </c>
      <c r="T2020">
        <v>2015</v>
      </c>
      <c r="U2020" t="s">
        <v>151</v>
      </c>
      <c r="V2020" t="s">
        <v>185</v>
      </c>
      <c r="W2020" t="s">
        <v>186</v>
      </c>
      <c r="X2020" t="s">
        <v>155</v>
      </c>
      <c r="Y2020">
        <v>620600</v>
      </c>
      <c r="Z2020">
        <v>309500</v>
      </c>
      <c r="AA2020">
        <v>1.2588812496391699</v>
      </c>
      <c r="AB2020">
        <v>52.638374352215699</v>
      </c>
    </row>
    <row r="2021" spans="1:28">
      <c r="A2021">
        <v>7299</v>
      </c>
      <c r="B2021">
        <v>1984368</v>
      </c>
      <c r="C2021" t="s">
        <v>164</v>
      </c>
      <c r="D2021" t="s">
        <v>126</v>
      </c>
      <c r="E2021" t="s">
        <v>179</v>
      </c>
      <c r="F2021" t="s">
        <v>118</v>
      </c>
      <c r="G2021">
        <v>44361.531944444447</v>
      </c>
      <c r="H2021" t="s">
        <v>180</v>
      </c>
      <c r="I2021" t="s">
        <v>116</v>
      </c>
      <c r="J2021" t="s">
        <v>146</v>
      </c>
      <c r="K2021" t="s">
        <v>147</v>
      </c>
      <c r="L2021" t="s">
        <v>183</v>
      </c>
      <c r="M2021">
        <v>2.9000000000000001E-2</v>
      </c>
      <c r="N2021" t="s">
        <v>149</v>
      </c>
      <c r="O2021" t="b">
        <v>0</v>
      </c>
      <c r="P2021">
        <v>138261413</v>
      </c>
      <c r="Q2021" t="s">
        <v>150</v>
      </c>
      <c r="R2021">
        <v>1E-3</v>
      </c>
      <c r="S2021" t="s">
        <v>184</v>
      </c>
      <c r="T2021">
        <v>2021</v>
      </c>
      <c r="U2021" t="s">
        <v>151</v>
      </c>
      <c r="V2021" t="s">
        <v>204</v>
      </c>
      <c r="W2021" t="s">
        <v>154</v>
      </c>
      <c r="X2021" t="s">
        <v>155</v>
      </c>
      <c r="Y2021">
        <v>507500</v>
      </c>
      <c r="Z2021">
        <v>299100</v>
      </c>
      <c r="AA2021">
        <v>-0.41497245145673001</v>
      </c>
      <c r="AB2021">
        <v>52.579097446717</v>
      </c>
    </row>
    <row r="2022" spans="1:28">
      <c r="A2022">
        <v>7299</v>
      </c>
      <c r="B2022">
        <v>2017149</v>
      </c>
      <c r="C2022" t="s">
        <v>164</v>
      </c>
      <c r="D2022" t="s">
        <v>126</v>
      </c>
      <c r="E2022" t="s">
        <v>179</v>
      </c>
      <c r="F2022" t="s">
        <v>118</v>
      </c>
      <c r="G2022">
        <v>44797.359027777777</v>
      </c>
      <c r="H2022" t="s">
        <v>180</v>
      </c>
      <c r="I2022" t="s">
        <v>116</v>
      </c>
      <c r="J2022" t="s">
        <v>199</v>
      </c>
      <c r="K2022" t="s">
        <v>200</v>
      </c>
      <c r="L2022" t="s">
        <v>183</v>
      </c>
      <c r="M2022">
        <v>7.0000000000000007E-2</v>
      </c>
      <c r="N2022" t="s">
        <v>149</v>
      </c>
      <c r="O2022" t="b">
        <v>0</v>
      </c>
      <c r="P2022">
        <v>138261413</v>
      </c>
      <c r="Q2022" t="s">
        <v>150</v>
      </c>
      <c r="R2022">
        <v>1E-3</v>
      </c>
      <c r="S2022" t="s">
        <v>184</v>
      </c>
      <c r="T2022">
        <v>2022</v>
      </c>
      <c r="U2022" t="s">
        <v>151</v>
      </c>
      <c r="V2022" t="s">
        <v>201</v>
      </c>
      <c r="W2022" t="s">
        <v>202</v>
      </c>
      <c r="X2022" t="s">
        <v>155</v>
      </c>
      <c r="Y2022">
        <v>516100</v>
      </c>
      <c r="Z2022">
        <v>253300</v>
      </c>
      <c r="AA2022">
        <v>-0.30395486908298303</v>
      </c>
      <c r="AB2022">
        <v>52.1657659569386</v>
      </c>
    </row>
    <row r="2023" spans="1:28">
      <c r="A2023">
        <v>7299</v>
      </c>
      <c r="B2023">
        <v>1829913</v>
      </c>
      <c r="C2023" t="s">
        <v>164</v>
      </c>
      <c r="D2023" t="s">
        <v>126</v>
      </c>
      <c r="E2023" t="s">
        <v>179</v>
      </c>
      <c r="F2023" t="s">
        <v>118</v>
      </c>
      <c r="G2023">
        <v>42485.67083333333</v>
      </c>
      <c r="H2023" t="s">
        <v>180</v>
      </c>
      <c r="I2023" t="s">
        <v>116</v>
      </c>
      <c r="J2023" t="s">
        <v>181</v>
      </c>
      <c r="K2023" t="s">
        <v>182</v>
      </c>
      <c r="L2023" t="s">
        <v>183</v>
      </c>
      <c r="M2023">
        <v>2.3E-2</v>
      </c>
      <c r="N2023" t="s">
        <v>149</v>
      </c>
      <c r="O2023" t="b">
        <v>0</v>
      </c>
      <c r="P2023">
        <v>138261413</v>
      </c>
      <c r="Q2023" t="s">
        <v>150</v>
      </c>
      <c r="R2023">
        <v>1E-3</v>
      </c>
      <c r="S2023" t="s">
        <v>184</v>
      </c>
      <c r="T2023">
        <v>2016</v>
      </c>
      <c r="U2023" t="s">
        <v>151</v>
      </c>
      <c r="V2023" t="s">
        <v>185</v>
      </c>
      <c r="W2023" t="s">
        <v>186</v>
      </c>
      <c r="X2023" t="s">
        <v>155</v>
      </c>
      <c r="Y2023">
        <v>620600</v>
      </c>
      <c r="Z2023">
        <v>309500</v>
      </c>
      <c r="AA2023">
        <v>1.2588812496391699</v>
      </c>
      <c r="AB2023">
        <v>52.638374352215699</v>
      </c>
    </row>
    <row r="2024" spans="1:28">
      <c r="A2024">
        <v>7299</v>
      </c>
      <c r="B2024">
        <v>1834580</v>
      </c>
      <c r="C2024" t="s">
        <v>164</v>
      </c>
      <c r="D2024" t="s">
        <v>126</v>
      </c>
      <c r="E2024" t="s">
        <v>205</v>
      </c>
      <c r="F2024" t="s">
        <v>112</v>
      </c>
      <c r="G2024">
        <v>42523.434027777781</v>
      </c>
      <c r="H2024" t="s">
        <v>180</v>
      </c>
      <c r="I2024" t="s">
        <v>116</v>
      </c>
      <c r="J2024" t="s">
        <v>181</v>
      </c>
      <c r="K2024" t="s">
        <v>182</v>
      </c>
      <c r="L2024" t="s">
        <v>183</v>
      </c>
      <c r="M2024">
        <v>2.1000000000000001E-2</v>
      </c>
      <c r="N2024" t="s">
        <v>149</v>
      </c>
      <c r="O2024" t="b">
        <v>0</v>
      </c>
      <c r="P2024">
        <v>138261413</v>
      </c>
      <c r="Q2024" t="s">
        <v>150</v>
      </c>
      <c r="R2024">
        <v>1E-3</v>
      </c>
      <c r="S2024" t="s">
        <v>184</v>
      </c>
      <c r="T2024">
        <v>2016</v>
      </c>
      <c r="U2024" t="s">
        <v>151</v>
      </c>
      <c r="V2024" t="s">
        <v>185</v>
      </c>
      <c r="W2024" t="s">
        <v>186</v>
      </c>
      <c r="X2024" t="s">
        <v>155</v>
      </c>
      <c r="Y2024">
        <v>620600</v>
      </c>
      <c r="Z2024">
        <v>309500</v>
      </c>
      <c r="AA2024">
        <v>1.2588812496391699</v>
      </c>
      <c r="AB2024">
        <v>52.638374352215699</v>
      </c>
    </row>
    <row r="2025" spans="1:28">
      <c r="A2025">
        <v>7299</v>
      </c>
      <c r="B2025">
        <v>4703508</v>
      </c>
      <c r="C2025" t="s">
        <v>164</v>
      </c>
      <c r="D2025" t="s">
        <v>126</v>
      </c>
      <c r="E2025" t="s">
        <v>205</v>
      </c>
      <c r="F2025" t="s">
        <v>112</v>
      </c>
      <c r="G2025">
        <v>43235.700694444444</v>
      </c>
      <c r="H2025" t="s">
        <v>180</v>
      </c>
      <c r="I2025" t="s">
        <v>116</v>
      </c>
      <c r="J2025" t="s">
        <v>237</v>
      </c>
      <c r="K2025" t="s">
        <v>238</v>
      </c>
      <c r="L2025" t="s">
        <v>183</v>
      </c>
      <c r="M2025">
        <v>2.5000000000000001E-2</v>
      </c>
      <c r="N2025" t="s">
        <v>149</v>
      </c>
      <c r="O2025" t="b">
        <v>0</v>
      </c>
      <c r="P2025">
        <v>138261413</v>
      </c>
      <c r="Q2025" t="s">
        <v>150</v>
      </c>
      <c r="R2025">
        <v>1E-3</v>
      </c>
      <c r="S2025" t="s">
        <v>184</v>
      </c>
      <c r="T2025">
        <v>2018</v>
      </c>
      <c r="U2025" t="s">
        <v>151</v>
      </c>
      <c r="V2025" t="s">
        <v>356</v>
      </c>
      <c r="W2025" t="s">
        <v>357</v>
      </c>
      <c r="X2025" t="s">
        <v>155</v>
      </c>
      <c r="Y2025">
        <v>403810</v>
      </c>
      <c r="Z2025">
        <v>319759</v>
      </c>
      <c r="AA2025">
        <v>-1.9449621767333201</v>
      </c>
      <c r="AB2025">
        <v>52.775406138486602</v>
      </c>
    </row>
    <row r="2026" spans="1:28">
      <c r="A2026">
        <v>7299</v>
      </c>
      <c r="B2026">
        <v>1846375</v>
      </c>
      <c r="C2026" t="s">
        <v>164</v>
      </c>
      <c r="D2026" t="s">
        <v>126</v>
      </c>
      <c r="E2026" t="s">
        <v>179</v>
      </c>
      <c r="F2026" t="s">
        <v>118</v>
      </c>
      <c r="G2026">
        <v>42628.640277777777</v>
      </c>
      <c r="H2026" t="s">
        <v>180</v>
      </c>
      <c r="I2026" t="s">
        <v>116</v>
      </c>
      <c r="J2026" t="s">
        <v>181</v>
      </c>
      <c r="K2026" t="s">
        <v>182</v>
      </c>
      <c r="L2026" t="s">
        <v>183</v>
      </c>
      <c r="M2026">
        <v>1.7000000000000001E-2</v>
      </c>
      <c r="N2026" t="s">
        <v>149</v>
      </c>
      <c r="O2026" t="b">
        <v>0</v>
      </c>
      <c r="P2026">
        <v>138261413</v>
      </c>
      <c r="Q2026" t="s">
        <v>150</v>
      </c>
      <c r="R2026">
        <v>1E-3</v>
      </c>
      <c r="S2026" t="s">
        <v>184</v>
      </c>
      <c r="T2026">
        <v>2016</v>
      </c>
      <c r="U2026" t="s">
        <v>151</v>
      </c>
      <c r="V2026" t="s">
        <v>185</v>
      </c>
      <c r="W2026" t="s">
        <v>186</v>
      </c>
      <c r="X2026" t="s">
        <v>155</v>
      </c>
      <c r="Y2026">
        <v>620600</v>
      </c>
      <c r="Z2026">
        <v>309500</v>
      </c>
      <c r="AA2026">
        <v>1.2588812496391699</v>
      </c>
      <c r="AB2026">
        <v>52.638374352215699</v>
      </c>
    </row>
    <row r="2027" spans="1:28">
      <c r="A2027">
        <v>7299</v>
      </c>
      <c r="B2027">
        <v>1860169</v>
      </c>
      <c r="C2027" t="s">
        <v>164</v>
      </c>
      <c r="D2027" t="s">
        <v>126</v>
      </c>
      <c r="E2027" t="s">
        <v>179</v>
      </c>
      <c r="F2027" t="s">
        <v>118</v>
      </c>
      <c r="G2027">
        <v>42744.475694444445</v>
      </c>
      <c r="H2027" t="s">
        <v>180</v>
      </c>
      <c r="I2027" t="s">
        <v>116</v>
      </c>
      <c r="J2027" t="s">
        <v>146</v>
      </c>
      <c r="K2027" t="s">
        <v>147</v>
      </c>
      <c r="L2027" t="s">
        <v>183</v>
      </c>
      <c r="M2027">
        <v>4.3999999999999997E-2</v>
      </c>
      <c r="N2027" t="s">
        <v>149</v>
      </c>
      <c r="O2027" t="b">
        <v>0</v>
      </c>
      <c r="P2027">
        <v>138261413</v>
      </c>
      <c r="Q2027" t="s">
        <v>150</v>
      </c>
      <c r="R2027">
        <v>1E-3</v>
      </c>
      <c r="S2027" t="s">
        <v>184</v>
      </c>
      <c r="T2027">
        <v>2017</v>
      </c>
      <c r="U2027" t="s">
        <v>151</v>
      </c>
      <c r="V2027" t="s">
        <v>204</v>
      </c>
      <c r="W2027" t="s">
        <v>154</v>
      </c>
      <c r="X2027" t="s">
        <v>155</v>
      </c>
      <c r="Y2027">
        <v>507500</v>
      </c>
      <c r="Z2027">
        <v>299100</v>
      </c>
      <c r="AA2027">
        <v>-0.41497245145673001</v>
      </c>
      <c r="AB2027">
        <v>52.579097446717</v>
      </c>
    </row>
    <row r="2028" spans="1:28">
      <c r="A2028">
        <v>7299</v>
      </c>
      <c r="B2028">
        <v>1838346</v>
      </c>
      <c r="C2028" t="s">
        <v>164</v>
      </c>
      <c r="D2028" t="s">
        <v>126</v>
      </c>
      <c r="E2028" t="s">
        <v>179</v>
      </c>
      <c r="F2028" t="s">
        <v>118</v>
      </c>
      <c r="G2028">
        <v>42565.599999999999</v>
      </c>
      <c r="H2028" t="s">
        <v>180</v>
      </c>
      <c r="I2028" t="s">
        <v>116</v>
      </c>
      <c r="J2028" t="s">
        <v>146</v>
      </c>
      <c r="K2028" t="s">
        <v>147</v>
      </c>
      <c r="L2028" t="s">
        <v>183</v>
      </c>
      <c r="M2028">
        <v>5.2999999999999999E-2</v>
      </c>
      <c r="N2028" t="s">
        <v>149</v>
      </c>
      <c r="O2028" t="b">
        <v>0</v>
      </c>
      <c r="P2028">
        <v>138261413</v>
      </c>
      <c r="Q2028" t="s">
        <v>150</v>
      </c>
      <c r="R2028">
        <v>1E-3</v>
      </c>
      <c r="S2028" t="s">
        <v>184</v>
      </c>
      <c r="T2028">
        <v>2016</v>
      </c>
      <c r="U2028" t="s">
        <v>151</v>
      </c>
      <c r="V2028" t="s">
        <v>204</v>
      </c>
      <c r="W2028" t="s">
        <v>154</v>
      </c>
      <c r="X2028" t="s">
        <v>155</v>
      </c>
      <c r="Y2028">
        <v>507500</v>
      </c>
      <c r="Z2028">
        <v>299100</v>
      </c>
      <c r="AA2028">
        <v>-0.41497245145673001</v>
      </c>
      <c r="AB2028">
        <v>52.579097446717</v>
      </c>
    </row>
    <row r="2029" spans="1:28">
      <c r="A2029">
        <v>7299</v>
      </c>
      <c r="B2029">
        <v>5285107</v>
      </c>
      <c r="C2029" t="s">
        <v>164</v>
      </c>
      <c r="D2029" t="s">
        <v>126</v>
      </c>
      <c r="E2029" t="s">
        <v>205</v>
      </c>
      <c r="F2029" t="s">
        <v>112</v>
      </c>
      <c r="G2029">
        <v>43836.413194444445</v>
      </c>
      <c r="H2029" t="s">
        <v>180</v>
      </c>
      <c r="I2029" t="s">
        <v>116</v>
      </c>
      <c r="J2029" t="s">
        <v>215</v>
      </c>
      <c r="K2029" t="s">
        <v>216</v>
      </c>
      <c r="L2029" t="s">
        <v>183</v>
      </c>
      <c r="M2029">
        <v>1.2999999999999999E-2</v>
      </c>
      <c r="N2029" t="s">
        <v>149</v>
      </c>
      <c r="O2029" t="b">
        <v>0</v>
      </c>
      <c r="P2029">
        <v>138261413</v>
      </c>
      <c r="Q2029" t="s">
        <v>150</v>
      </c>
      <c r="R2029">
        <v>1E-3</v>
      </c>
      <c r="S2029" t="s">
        <v>184</v>
      </c>
      <c r="T2029">
        <v>2020</v>
      </c>
      <c r="U2029" t="s">
        <v>151</v>
      </c>
      <c r="V2029" t="s">
        <v>217</v>
      </c>
      <c r="W2029" t="s">
        <v>218</v>
      </c>
      <c r="X2029" t="s">
        <v>155</v>
      </c>
      <c r="Y2029">
        <v>376325</v>
      </c>
      <c r="Z2029">
        <v>405313</v>
      </c>
      <c r="AA2029">
        <v>-2.35874412504654</v>
      </c>
      <c r="AB2029">
        <v>53.543918148915097</v>
      </c>
    </row>
    <row r="2030" spans="1:28">
      <c r="A2030">
        <v>7299</v>
      </c>
      <c r="B2030">
        <v>1862420</v>
      </c>
      <c r="C2030" t="s">
        <v>164</v>
      </c>
      <c r="D2030" t="s">
        <v>126</v>
      </c>
      <c r="E2030" t="s">
        <v>205</v>
      </c>
      <c r="F2030" t="s">
        <v>112</v>
      </c>
      <c r="G2030">
        <v>42768.559027777781</v>
      </c>
      <c r="H2030" t="s">
        <v>180</v>
      </c>
      <c r="I2030" t="s">
        <v>116</v>
      </c>
      <c r="J2030" t="s">
        <v>146</v>
      </c>
      <c r="K2030" t="s">
        <v>147</v>
      </c>
      <c r="L2030" t="s">
        <v>183</v>
      </c>
      <c r="M2030">
        <v>3.9E-2</v>
      </c>
      <c r="N2030" t="s">
        <v>149</v>
      </c>
      <c r="O2030" t="b">
        <v>0</v>
      </c>
      <c r="P2030">
        <v>138261413</v>
      </c>
      <c r="Q2030" t="s">
        <v>150</v>
      </c>
      <c r="R2030">
        <v>1E-3</v>
      </c>
      <c r="S2030" t="s">
        <v>184</v>
      </c>
      <c r="T2030">
        <v>2017</v>
      </c>
      <c r="U2030" t="s">
        <v>151</v>
      </c>
      <c r="V2030" t="s">
        <v>204</v>
      </c>
      <c r="W2030" t="s">
        <v>154</v>
      </c>
      <c r="X2030" t="s">
        <v>155</v>
      </c>
      <c r="Y2030">
        <v>507500</v>
      </c>
      <c r="Z2030">
        <v>299100</v>
      </c>
      <c r="AA2030">
        <v>-0.41497245145673001</v>
      </c>
      <c r="AB2030">
        <v>52.579097446717</v>
      </c>
    </row>
    <row r="2031" spans="1:28">
      <c r="A2031">
        <v>7299</v>
      </c>
      <c r="B2031">
        <v>1862919</v>
      </c>
      <c r="C2031" t="s">
        <v>164</v>
      </c>
      <c r="D2031" t="s">
        <v>126</v>
      </c>
      <c r="E2031" t="s">
        <v>179</v>
      </c>
      <c r="F2031" t="s">
        <v>118</v>
      </c>
      <c r="G2031">
        <v>42775.418055555558</v>
      </c>
      <c r="H2031" t="s">
        <v>180</v>
      </c>
      <c r="I2031" t="s">
        <v>116</v>
      </c>
      <c r="J2031" t="s">
        <v>146</v>
      </c>
      <c r="K2031" t="s">
        <v>147</v>
      </c>
      <c r="L2031" t="s">
        <v>183</v>
      </c>
      <c r="M2031">
        <v>3.5000000000000003E-2</v>
      </c>
      <c r="N2031" t="s">
        <v>149</v>
      </c>
      <c r="O2031" t="b">
        <v>0</v>
      </c>
      <c r="P2031">
        <v>138261413</v>
      </c>
      <c r="Q2031" t="s">
        <v>150</v>
      </c>
      <c r="R2031">
        <v>1E-3</v>
      </c>
      <c r="S2031" t="s">
        <v>184</v>
      </c>
      <c r="T2031">
        <v>2017</v>
      </c>
      <c r="U2031" t="s">
        <v>151</v>
      </c>
      <c r="V2031" t="s">
        <v>204</v>
      </c>
      <c r="W2031" t="s">
        <v>154</v>
      </c>
      <c r="X2031" t="s">
        <v>155</v>
      </c>
      <c r="Y2031">
        <v>507500</v>
      </c>
      <c r="Z2031">
        <v>299100</v>
      </c>
      <c r="AA2031">
        <v>-0.41497245145673001</v>
      </c>
      <c r="AB2031">
        <v>52.579097446717</v>
      </c>
    </row>
    <row r="2032" spans="1:28">
      <c r="A2032">
        <v>7299</v>
      </c>
      <c r="B2032">
        <v>2001294</v>
      </c>
      <c r="C2032" t="s">
        <v>164</v>
      </c>
      <c r="D2032" t="s">
        <v>126</v>
      </c>
      <c r="E2032" t="s">
        <v>179</v>
      </c>
      <c r="F2032" t="s">
        <v>118</v>
      </c>
      <c r="G2032">
        <v>44587.571527777778</v>
      </c>
      <c r="H2032" t="s">
        <v>180</v>
      </c>
      <c r="I2032" t="s">
        <v>116</v>
      </c>
      <c r="J2032" t="s">
        <v>181</v>
      </c>
      <c r="K2032" t="s">
        <v>182</v>
      </c>
      <c r="L2032" t="s">
        <v>148</v>
      </c>
      <c r="M2032">
        <v>4.7999999999999996E-3</v>
      </c>
      <c r="N2032" t="s">
        <v>149</v>
      </c>
      <c r="O2032" t="b">
        <v>0</v>
      </c>
      <c r="P2032">
        <v>138261413</v>
      </c>
      <c r="Q2032" t="s">
        <v>150</v>
      </c>
      <c r="R2032">
        <v>1E-3</v>
      </c>
      <c r="S2032" t="s">
        <v>184</v>
      </c>
      <c r="T2032">
        <v>2022</v>
      </c>
      <c r="U2032" t="s">
        <v>151</v>
      </c>
      <c r="V2032" t="s">
        <v>185</v>
      </c>
      <c r="W2032" t="s">
        <v>186</v>
      </c>
      <c r="X2032" t="s">
        <v>155</v>
      </c>
      <c r="Y2032">
        <v>620600</v>
      </c>
      <c r="Z2032">
        <v>309500</v>
      </c>
      <c r="AA2032">
        <v>1.2588812496391699</v>
      </c>
      <c r="AB2032">
        <v>52.638374352215699</v>
      </c>
    </row>
    <row r="2033" spans="1:28">
      <c r="A2033">
        <v>7299</v>
      </c>
      <c r="B2033">
        <v>2047188</v>
      </c>
      <c r="C2033" t="s">
        <v>164</v>
      </c>
      <c r="D2033" t="s">
        <v>126</v>
      </c>
      <c r="E2033" t="s">
        <v>179</v>
      </c>
      <c r="F2033" t="s">
        <v>118</v>
      </c>
      <c r="G2033">
        <v>45174.368750000001</v>
      </c>
      <c r="H2033" t="s">
        <v>180</v>
      </c>
      <c r="I2033" t="s">
        <v>116</v>
      </c>
      <c r="J2033" t="s">
        <v>199</v>
      </c>
      <c r="K2033" t="s">
        <v>200</v>
      </c>
      <c r="L2033" t="s">
        <v>148</v>
      </c>
      <c r="M2033">
        <v>6.2E-2</v>
      </c>
      <c r="N2033" t="s">
        <v>149</v>
      </c>
      <c r="O2033" t="b">
        <v>0</v>
      </c>
      <c r="P2033">
        <v>138261413</v>
      </c>
      <c r="Q2033" t="s">
        <v>150</v>
      </c>
      <c r="R2033">
        <v>1E-3</v>
      </c>
      <c r="S2033" t="s">
        <v>184</v>
      </c>
      <c r="T2033">
        <v>2023</v>
      </c>
      <c r="U2033" t="s">
        <v>151</v>
      </c>
      <c r="V2033" t="s">
        <v>201</v>
      </c>
      <c r="W2033" t="s">
        <v>202</v>
      </c>
      <c r="X2033" t="s">
        <v>155</v>
      </c>
      <c r="Y2033">
        <v>516100</v>
      </c>
      <c r="Z2033">
        <v>253300</v>
      </c>
      <c r="AA2033">
        <v>-0.30395486908298303</v>
      </c>
      <c r="AB2033">
        <v>52.1657659569386</v>
      </c>
    </row>
    <row r="2034" spans="1:28">
      <c r="A2034">
        <v>7299</v>
      </c>
      <c r="B2034">
        <v>1918827</v>
      </c>
      <c r="C2034" t="s">
        <v>164</v>
      </c>
      <c r="D2034" t="s">
        <v>126</v>
      </c>
      <c r="E2034" t="s">
        <v>179</v>
      </c>
      <c r="F2034" t="s">
        <v>118</v>
      </c>
      <c r="G2034">
        <v>43426.477083333331</v>
      </c>
      <c r="H2034" t="s">
        <v>180</v>
      </c>
      <c r="I2034" t="s">
        <v>116</v>
      </c>
      <c r="J2034" t="s">
        <v>146</v>
      </c>
      <c r="K2034" t="s">
        <v>147</v>
      </c>
      <c r="L2034" t="s">
        <v>183</v>
      </c>
      <c r="M2034">
        <v>6.4000000000000001E-2</v>
      </c>
      <c r="N2034" t="s">
        <v>149</v>
      </c>
      <c r="O2034" t="b">
        <v>0</v>
      </c>
      <c r="P2034">
        <v>138261413</v>
      </c>
      <c r="Q2034" t="s">
        <v>150</v>
      </c>
      <c r="R2034">
        <v>1E-3</v>
      </c>
      <c r="S2034" t="s">
        <v>184</v>
      </c>
      <c r="T2034">
        <v>2018</v>
      </c>
      <c r="U2034" t="s">
        <v>151</v>
      </c>
      <c r="V2034" t="s">
        <v>204</v>
      </c>
      <c r="W2034" t="s">
        <v>154</v>
      </c>
      <c r="X2034" t="s">
        <v>155</v>
      </c>
      <c r="Y2034">
        <v>507500</v>
      </c>
      <c r="Z2034">
        <v>299100</v>
      </c>
      <c r="AA2034">
        <v>-0.41497245145673001</v>
      </c>
      <c r="AB2034">
        <v>52.579097446717</v>
      </c>
    </row>
    <row r="2035" spans="1:28">
      <c r="A2035">
        <v>7299</v>
      </c>
      <c r="B2035">
        <v>2015916</v>
      </c>
      <c r="C2035" t="s">
        <v>164</v>
      </c>
      <c r="D2035" t="s">
        <v>126</v>
      </c>
      <c r="E2035" t="s">
        <v>179</v>
      </c>
      <c r="F2035" t="s">
        <v>118</v>
      </c>
      <c r="G2035">
        <v>44769.436805555553</v>
      </c>
      <c r="H2035" t="s">
        <v>180</v>
      </c>
      <c r="I2035" t="s">
        <v>116</v>
      </c>
      <c r="J2035" t="s">
        <v>146</v>
      </c>
      <c r="K2035" t="s">
        <v>147</v>
      </c>
      <c r="L2035" t="s">
        <v>183</v>
      </c>
      <c r="M2035">
        <v>3.4000000000000002E-2</v>
      </c>
      <c r="N2035" t="s">
        <v>149</v>
      </c>
      <c r="O2035" t="b">
        <v>0</v>
      </c>
      <c r="P2035">
        <v>138261413</v>
      </c>
      <c r="Q2035" t="s">
        <v>150</v>
      </c>
      <c r="R2035">
        <v>1E-3</v>
      </c>
      <c r="S2035" t="s">
        <v>184</v>
      </c>
      <c r="T2035">
        <v>2022</v>
      </c>
      <c r="U2035" t="s">
        <v>151</v>
      </c>
      <c r="V2035" t="s">
        <v>204</v>
      </c>
      <c r="W2035" t="s">
        <v>154</v>
      </c>
      <c r="X2035" t="s">
        <v>155</v>
      </c>
      <c r="Y2035">
        <v>507500</v>
      </c>
      <c r="Z2035">
        <v>299100</v>
      </c>
      <c r="AA2035">
        <v>-0.41497245145673001</v>
      </c>
      <c r="AB2035">
        <v>52.579097446717</v>
      </c>
    </row>
    <row r="2036" spans="1:28">
      <c r="A2036">
        <v>7299</v>
      </c>
      <c r="B2036">
        <v>2015818</v>
      </c>
      <c r="C2036" t="s">
        <v>164</v>
      </c>
      <c r="D2036" t="s">
        <v>126</v>
      </c>
      <c r="E2036" t="s">
        <v>179</v>
      </c>
      <c r="F2036" t="s">
        <v>118</v>
      </c>
      <c r="G2036">
        <v>44764.388888888891</v>
      </c>
      <c r="H2036" t="s">
        <v>180</v>
      </c>
      <c r="I2036" t="s">
        <v>116</v>
      </c>
      <c r="J2036" t="s">
        <v>181</v>
      </c>
      <c r="K2036" t="s">
        <v>182</v>
      </c>
      <c r="L2036" t="s">
        <v>183</v>
      </c>
      <c r="M2036">
        <v>1.2E-2</v>
      </c>
      <c r="N2036" t="s">
        <v>149</v>
      </c>
      <c r="O2036" t="b">
        <v>0</v>
      </c>
      <c r="P2036">
        <v>138261413</v>
      </c>
      <c r="Q2036" t="s">
        <v>150</v>
      </c>
      <c r="R2036">
        <v>1E-3</v>
      </c>
      <c r="S2036" t="s">
        <v>184</v>
      </c>
      <c r="T2036">
        <v>2022</v>
      </c>
      <c r="U2036" t="s">
        <v>151</v>
      </c>
      <c r="V2036" t="s">
        <v>188</v>
      </c>
      <c r="W2036" t="s">
        <v>189</v>
      </c>
      <c r="X2036" t="s">
        <v>155</v>
      </c>
      <c r="Y2036">
        <v>636400</v>
      </c>
      <c r="Z2036">
        <v>291600</v>
      </c>
      <c r="AA2036">
        <v>1.4791973795069699</v>
      </c>
      <c r="AB2036">
        <v>52.471107816141703</v>
      </c>
    </row>
    <row r="2037" spans="1:28">
      <c r="A2037">
        <v>7299</v>
      </c>
      <c r="B2037">
        <v>1847182</v>
      </c>
      <c r="C2037" t="s">
        <v>164</v>
      </c>
      <c r="D2037" t="s">
        <v>126</v>
      </c>
      <c r="E2037" t="s">
        <v>205</v>
      </c>
      <c r="F2037" t="s">
        <v>112</v>
      </c>
      <c r="G2037">
        <v>42646.559027777781</v>
      </c>
      <c r="H2037" t="s">
        <v>180</v>
      </c>
      <c r="I2037" t="s">
        <v>116</v>
      </c>
      <c r="J2037" t="s">
        <v>146</v>
      </c>
      <c r="K2037" t="s">
        <v>147</v>
      </c>
      <c r="L2037" t="s">
        <v>183</v>
      </c>
      <c r="M2037">
        <v>1.0999999999999999E-2</v>
      </c>
      <c r="N2037" t="s">
        <v>149</v>
      </c>
      <c r="O2037" t="b">
        <v>0</v>
      </c>
      <c r="P2037">
        <v>138261413</v>
      </c>
      <c r="Q2037" t="s">
        <v>150</v>
      </c>
      <c r="R2037">
        <v>1E-3</v>
      </c>
      <c r="S2037" t="s">
        <v>184</v>
      </c>
      <c r="T2037">
        <v>2016</v>
      </c>
      <c r="U2037" t="s">
        <v>151</v>
      </c>
      <c r="V2037" t="s">
        <v>225</v>
      </c>
      <c r="W2037" t="s">
        <v>226</v>
      </c>
      <c r="X2037" t="s">
        <v>155</v>
      </c>
      <c r="Y2037">
        <v>500098</v>
      </c>
      <c r="Z2037">
        <v>402866</v>
      </c>
      <c r="AA2037">
        <v>-0.49196935841400102</v>
      </c>
      <c r="AB2037">
        <v>53.512954618294103</v>
      </c>
    </row>
    <row r="2038" spans="1:28">
      <c r="A2038">
        <v>7299</v>
      </c>
      <c r="B2038">
        <v>1780920</v>
      </c>
      <c r="C2038" t="s">
        <v>164</v>
      </c>
      <c r="D2038" t="s">
        <v>126</v>
      </c>
      <c r="E2038" t="s">
        <v>179</v>
      </c>
      <c r="F2038" t="s">
        <v>118</v>
      </c>
      <c r="G2038">
        <v>41971.37222222222</v>
      </c>
      <c r="H2038" t="s">
        <v>180</v>
      </c>
      <c r="I2038" t="s">
        <v>116</v>
      </c>
      <c r="J2038" t="s">
        <v>181</v>
      </c>
      <c r="K2038" t="s">
        <v>182</v>
      </c>
      <c r="L2038" t="s">
        <v>183</v>
      </c>
      <c r="M2038">
        <v>8.5000000000000006E-3</v>
      </c>
      <c r="N2038" t="s">
        <v>149</v>
      </c>
      <c r="O2038" t="b">
        <v>0</v>
      </c>
      <c r="P2038">
        <v>138261413</v>
      </c>
      <c r="Q2038" t="s">
        <v>150</v>
      </c>
      <c r="R2038">
        <v>1E-3</v>
      </c>
      <c r="S2038" t="s">
        <v>184</v>
      </c>
      <c r="T2038">
        <v>2014</v>
      </c>
      <c r="U2038" t="s">
        <v>151</v>
      </c>
      <c r="V2038" t="s">
        <v>185</v>
      </c>
      <c r="W2038" t="s">
        <v>186</v>
      </c>
      <c r="X2038" t="s">
        <v>155</v>
      </c>
      <c r="Y2038">
        <v>620600</v>
      </c>
      <c r="Z2038">
        <v>309500</v>
      </c>
      <c r="AA2038">
        <v>1.2588812496391699</v>
      </c>
      <c r="AB2038">
        <v>52.638374352215699</v>
      </c>
    </row>
    <row r="2039" spans="1:28">
      <c r="A2039">
        <v>7299</v>
      </c>
      <c r="B2039">
        <v>1870757</v>
      </c>
      <c r="C2039" t="s">
        <v>164</v>
      </c>
      <c r="D2039" t="s">
        <v>126</v>
      </c>
      <c r="E2039" t="s">
        <v>179</v>
      </c>
      <c r="F2039" t="s">
        <v>118</v>
      </c>
      <c r="G2039">
        <v>42859.665277777778</v>
      </c>
      <c r="H2039" t="s">
        <v>180</v>
      </c>
      <c r="I2039" t="s">
        <v>116</v>
      </c>
      <c r="J2039" t="s">
        <v>199</v>
      </c>
      <c r="K2039" t="s">
        <v>200</v>
      </c>
      <c r="L2039" t="s">
        <v>183</v>
      </c>
      <c r="M2039">
        <v>5.2999999999999999E-2</v>
      </c>
      <c r="N2039" t="s">
        <v>149</v>
      </c>
      <c r="O2039" t="b">
        <v>0</v>
      </c>
      <c r="P2039">
        <v>138261413</v>
      </c>
      <c r="Q2039" t="s">
        <v>150</v>
      </c>
      <c r="R2039">
        <v>1E-3</v>
      </c>
      <c r="S2039" t="s">
        <v>184</v>
      </c>
      <c r="T2039">
        <v>2017</v>
      </c>
      <c r="U2039" t="s">
        <v>151</v>
      </c>
      <c r="V2039" t="s">
        <v>207</v>
      </c>
      <c r="W2039" t="s">
        <v>208</v>
      </c>
      <c r="X2039" t="s">
        <v>155</v>
      </c>
      <c r="Y2039">
        <v>515935</v>
      </c>
      <c r="Z2039">
        <v>253417</v>
      </c>
      <c r="AA2039">
        <v>-0.30632621725807402</v>
      </c>
      <c r="AB2039">
        <v>52.1668520239771</v>
      </c>
    </row>
    <row r="2040" spans="1:28">
      <c r="A2040">
        <v>7299</v>
      </c>
      <c r="B2040">
        <v>2055400</v>
      </c>
      <c r="C2040" t="s">
        <v>164</v>
      </c>
      <c r="D2040" t="s">
        <v>126</v>
      </c>
      <c r="E2040" t="s">
        <v>179</v>
      </c>
      <c r="F2040" t="s">
        <v>118</v>
      </c>
      <c r="G2040">
        <v>45266.553472222222</v>
      </c>
      <c r="H2040" t="s">
        <v>180</v>
      </c>
      <c r="I2040" t="s">
        <v>116</v>
      </c>
      <c r="J2040" t="s">
        <v>181</v>
      </c>
      <c r="K2040" t="s">
        <v>182</v>
      </c>
      <c r="L2040" t="s">
        <v>183</v>
      </c>
      <c r="M2040">
        <v>3.3999999999999998E-3</v>
      </c>
      <c r="N2040" t="s">
        <v>149</v>
      </c>
      <c r="O2040" t="b">
        <v>0</v>
      </c>
      <c r="P2040">
        <v>138261413</v>
      </c>
      <c r="Q2040" t="s">
        <v>150</v>
      </c>
      <c r="R2040">
        <v>1E-3</v>
      </c>
      <c r="S2040" t="s">
        <v>184</v>
      </c>
      <c r="T2040">
        <v>2023</v>
      </c>
      <c r="U2040" t="s">
        <v>151</v>
      </c>
      <c r="V2040" t="s">
        <v>185</v>
      </c>
      <c r="W2040" t="s">
        <v>186</v>
      </c>
      <c r="X2040" t="s">
        <v>155</v>
      </c>
      <c r="Y2040">
        <v>620600</v>
      </c>
      <c r="Z2040">
        <v>309500</v>
      </c>
      <c r="AA2040">
        <v>1.2588812496391699</v>
      </c>
      <c r="AB2040">
        <v>52.638374352215699</v>
      </c>
    </row>
    <row r="2041" spans="1:28">
      <c r="A2041">
        <v>7299</v>
      </c>
      <c r="B2041">
        <v>1916929</v>
      </c>
      <c r="C2041" t="s">
        <v>164</v>
      </c>
      <c r="D2041" t="s">
        <v>126</v>
      </c>
      <c r="E2041" t="s">
        <v>179</v>
      </c>
      <c r="F2041" t="s">
        <v>118</v>
      </c>
      <c r="G2041">
        <v>43395.456944444442</v>
      </c>
      <c r="H2041" t="s">
        <v>180</v>
      </c>
      <c r="I2041" t="s">
        <v>116</v>
      </c>
      <c r="J2041" t="s">
        <v>199</v>
      </c>
      <c r="K2041" t="s">
        <v>200</v>
      </c>
      <c r="L2041" t="s">
        <v>183</v>
      </c>
      <c r="M2041">
        <v>6.2E-2</v>
      </c>
      <c r="N2041" t="s">
        <v>149</v>
      </c>
      <c r="O2041" t="b">
        <v>0</v>
      </c>
      <c r="P2041">
        <v>138261413</v>
      </c>
      <c r="Q2041" t="s">
        <v>150</v>
      </c>
      <c r="R2041">
        <v>1E-3</v>
      </c>
      <c r="S2041" t="s">
        <v>184</v>
      </c>
      <c r="T2041">
        <v>2018</v>
      </c>
      <c r="U2041" t="s">
        <v>151</v>
      </c>
      <c r="V2041" t="s">
        <v>207</v>
      </c>
      <c r="W2041" t="s">
        <v>208</v>
      </c>
      <c r="X2041" t="s">
        <v>155</v>
      </c>
      <c r="Y2041">
        <v>515935</v>
      </c>
      <c r="Z2041">
        <v>253417</v>
      </c>
      <c r="AA2041">
        <v>-0.30632621725807402</v>
      </c>
      <c r="AB2041">
        <v>52.1668520239771</v>
      </c>
    </row>
    <row r="2042" spans="1:28">
      <c r="A2042">
        <v>7299</v>
      </c>
      <c r="B2042">
        <v>1858368</v>
      </c>
      <c r="C2042" t="s">
        <v>164</v>
      </c>
      <c r="D2042" t="s">
        <v>126</v>
      </c>
      <c r="E2042" t="s">
        <v>179</v>
      </c>
      <c r="F2042" t="s">
        <v>118</v>
      </c>
      <c r="G2042">
        <v>42718.545138888891</v>
      </c>
      <c r="H2042" t="s">
        <v>180</v>
      </c>
      <c r="I2042" t="s">
        <v>116</v>
      </c>
      <c r="J2042" t="s">
        <v>146</v>
      </c>
      <c r="K2042" t="s">
        <v>147</v>
      </c>
      <c r="L2042" t="s">
        <v>183</v>
      </c>
      <c r="M2042">
        <v>3.3999999999999998E-3</v>
      </c>
      <c r="N2042" t="s">
        <v>149</v>
      </c>
      <c r="O2042" t="b">
        <v>0</v>
      </c>
      <c r="P2042">
        <v>138261413</v>
      </c>
      <c r="Q2042" t="s">
        <v>150</v>
      </c>
      <c r="R2042">
        <v>1E-3</v>
      </c>
      <c r="S2042" t="s">
        <v>184</v>
      </c>
      <c r="T2042">
        <v>2016</v>
      </c>
      <c r="U2042" t="s">
        <v>151</v>
      </c>
      <c r="V2042" t="s">
        <v>225</v>
      </c>
      <c r="W2042" t="s">
        <v>226</v>
      </c>
      <c r="X2042" t="s">
        <v>155</v>
      </c>
      <c r="Y2042">
        <v>500098</v>
      </c>
      <c r="Z2042">
        <v>402866</v>
      </c>
      <c r="AA2042">
        <v>-0.49196935841400102</v>
      </c>
      <c r="AB2042">
        <v>53.512954618294103</v>
      </c>
    </row>
    <row r="2043" spans="1:28">
      <c r="A2043">
        <v>7299</v>
      </c>
      <c r="B2043">
        <v>1774137</v>
      </c>
      <c r="C2043" t="s">
        <v>164</v>
      </c>
      <c r="D2043" t="s">
        <v>126</v>
      </c>
      <c r="E2043" t="s">
        <v>179</v>
      </c>
      <c r="F2043" t="s">
        <v>118</v>
      </c>
      <c r="G2043">
        <v>41918.370138888888</v>
      </c>
      <c r="H2043" t="s">
        <v>180</v>
      </c>
      <c r="I2043" t="s">
        <v>116</v>
      </c>
      <c r="J2043" t="s">
        <v>181</v>
      </c>
      <c r="K2043" t="s">
        <v>182</v>
      </c>
      <c r="L2043" t="s">
        <v>183</v>
      </c>
      <c r="M2043">
        <v>0.01</v>
      </c>
      <c r="N2043" t="s">
        <v>149</v>
      </c>
      <c r="O2043" t="b">
        <v>0</v>
      </c>
      <c r="P2043">
        <v>138261413</v>
      </c>
      <c r="Q2043" t="s">
        <v>150</v>
      </c>
      <c r="R2043">
        <v>1E-3</v>
      </c>
      <c r="S2043" t="s">
        <v>184</v>
      </c>
      <c r="T2043">
        <v>2014</v>
      </c>
      <c r="U2043" t="s">
        <v>151</v>
      </c>
      <c r="V2043" t="s">
        <v>188</v>
      </c>
      <c r="W2043" t="s">
        <v>189</v>
      </c>
      <c r="X2043" t="s">
        <v>155</v>
      </c>
      <c r="Y2043">
        <v>636400</v>
      </c>
      <c r="Z2043">
        <v>291600</v>
      </c>
      <c r="AA2043">
        <v>1.4791973795069699</v>
      </c>
      <c r="AB2043">
        <v>52.471107816141703</v>
      </c>
    </row>
    <row r="2044" spans="1:28">
      <c r="A2044">
        <v>7299</v>
      </c>
      <c r="B2044">
        <v>1906975</v>
      </c>
      <c r="C2044" t="s">
        <v>164</v>
      </c>
      <c r="D2044" t="s">
        <v>126</v>
      </c>
      <c r="E2044" t="s">
        <v>179</v>
      </c>
      <c r="F2044" t="s">
        <v>118</v>
      </c>
      <c r="G2044">
        <v>43291.534722222219</v>
      </c>
      <c r="H2044" t="s">
        <v>180</v>
      </c>
      <c r="I2044" t="s">
        <v>116</v>
      </c>
      <c r="J2044" t="s">
        <v>199</v>
      </c>
      <c r="K2044" t="s">
        <v>200</v>
      </c>
      <c r="L2044" t="s">
        <v>183</v>
      </c>
      <c r="M2044">
        <v>3.4000000000000002E-2</v>
      </c>
      <c r="N2044" t="s">
        <v>149</v>
      </c>
      <c r="O2044" t="b">
        <v>0</v>
      </c>
      <c r="P2044">
        <v>138261413</v>
      </c>
      <c r="Q2044" t="s">
        <v>150</v>
      </c>
      <c r="R2044">
        <v>1E-3</v>
      </c>
      <c r="S2044" t="s">
        <v>184</v>
      </c>
      <c r="T2044">
        <v>2018</v>
      </c>
      <c r="U2044" t="s">
        <v>151</v>
      </c>
      <c r="V2044" t="s">
        <v>207</v>
      </c>
      <c r="W2044" t="s">
        <v>208</v>
      </c>
      <c r="X2044" t="s">
        <v>155</v>
      </c>
      <c r="Y2044">
        <v>515935</v>
      </c>
      <c r="Z2044">
        <v>253417</v>
      </c>
      <c r="AA2044">
        <v>-0.30632621725807402</v>
      </c>
      <c r="AB2044">
        <v>52.1668520239771</v>
      </c>
    </row>
    <row r="2045" spans="1:28">
      <c r="A2045">
        <v>7299</v>
      </c>
      <c r="B2045">
        <v>1804487</v>
      </c>
      <c r="C2045" t="s">
        <v>164</v>
      </c>
      <c r="D2045" t="s">
        <v>126</v>
      </c>
      <c r="E2045" t="s">
        <v>179</v>
      </c>
      <c r="F2045" t="s">
        <v>118</v>
      </c>
      <c r="G2045">
        <v>42205.589583333334</v>
      </c>
      <c r="H2045" t="s">
        <v>180</v>
      </c>
      <c r="I2045" t="s">
        <v>116</v>
      </c>
      <c r="J2045" t="s">
        <v>181</v>
      </c>
      <c r="K2045" t="s">
        <v>182</v>
      </c>
      <c r="L2045" t="s">
        <v>183</v>
      </c>
      <c r="M2045">
        <v>1.0999999999999999E-2</v>
      </c>
      <c r="N2045" t="s">
        <v>149</v>
      </c>
      <c r="O2045" t="b">
        <v>0</v>
      </c>
      <c r="P2045">
        <v>138261413</v>
      </c>
      <c r="Q2045" t="s">
        <v>150</v>
      </c>
      <c r="R2045">
        <v>1E-3</v>
      </c>
      <c r="S2045" t="s">
        <v>184</v>
      </c>
      <c r="T2045">
        <v>2015</v>
      </c>
      <c r="U2045" t="s">
        <v>151</v>
      </c>
      <c r="V2045" t="s">
        <v>185</v>
      </c>
      <c r="W2045" t="s">
        <v>186</v>
      </c>
      <c r="X2045" t="s">
        <v>155</v>
      </c>
      <c r="Y2045">
        <v>620600</v>
      </c>
      <c r="Z2045">
        <v>309500</v>
      </c>
      <c r="AA2045">
        <v>1.2588812496391699</v>
      </c>
      <c r="AB2045">
        <v>52.638374352215699</v>
      </c>
    </row>
    <row r="2046" spans="1:28">
      <c r="A2046">
        <v>7299</v>
      </c>
      <c r="B2046">
        <v>1918861</v>
      </c>
      <c r="C2046" t="s">
        <v>164</v>
      </c>
      <c r="D2046" t="s">
        <v>126</v>
      </c>
      <c r="E2046" t="s">
        <v>179</v>
      </c>
      <c r="F2046" t="s">
        <v>118</v>
      </c>
      <c r="G2046">
        <v>43427.598611111112</v>
      </c>
      <c r="H2046" t="s">
        <v>180</v>
      </c>
      <c r="I2046" t="s">
        <v>116</v>
      </c>
      <c r="J2046" t="s">
        <v>181</v>
      </c>
      <c r="K2046" t="s">
        <v>182</v>
      </c>
      <c r="L2046" t="s">
        <v>183</v>
      </c>
      <c r="M2046">
        <v>9.9000000000000008E-3</v>
      </c>
      <c r="N2046" t="s">
        <v>149</v>
      </c>
      <c r="O2046" t="b">
        <v>0</v>
      </c>
      <c r="P2046">
        <v>138261413</v>
      </c>
      <c r="Q2046" t="s">
        <v>150</v>
      </c>
      <c r="R2046">
        <v>1E-3</v>
      </c>
      <c r="S2046" t="s">
        <v>184</v>
      </c>
      <c r="T2046">
        <v>2018</v>
      </c>
      <c r="U2046" t="s">
        <v>151</v>
      </c>
      <c r="V2046" t="s">
        <v>185</v>
      </c>
      <c r="W2046" t="s">
        <v>186</v>
      </c>
      <c r="X2046" t="s">
        <v>155</v>
      </c>
      <c r="Y2046">
        <v>620600</v>
      </c>
      <c r="Z2046">
        <v>309500</v>
      </c>
      <c r="AA2046">
        <v>1.2588812496391699</v>
      </c>
      <c r="AB2046">
        <v>52.638374352215699</v>
      </c>
    </row>
    <row r="2047" spans="1:28">
      <c r="A2047">
        <v>7299</v>
      </c>
      <c r="B2047">
        <v>1823860</v>
      </c>
      <c r="C2047" t="s">
        <v>164</v>
      </c>
      <c r="D2047" t="s">
        <v>126</v>
      </c>
      <c r="E2047" t="s">
        <v>205</v>
      </c>
      <c r="F2047" t="s">
        <v>112</v>
      </c>
      <c r="G2047">
        <v>42410.472916666666</v>
      </c>
      <c r="H2047" t="s">
        <v>180</v>
      </c>
      <c r="I2047" t="s">
        <v>116</v>
      </c>
      <c r="J2047" t="s">
        <v>146</v>
      </c>
      <c r="K2047" t="s">
        <v>147</v>
      </c>
      <c r="L2047" t="s">
        <v>183</v>
      </c>
      <c r="M2047">
        <v>0.01</v>
      </c>
      <c r="N2047" t="s">
        <v>149</v>
      </c>
      <c r="O2047" t="b">
        <v>0</v>
      </c>
      <c r="P2047">
        <v>138261413</v>
      </c>
      <c r="Q2047" t="s">
        <v>150</v>
      </c>
      <c r="R2047">
        <v>1E-3</v>
      </c>
      <c r="S2047" t="s">
        <v>184</v>
      </c>
      <c r="T2047">
        <v>2016</v>
      </c>
      <c r="U2047" t="s">
        <v>151</v>
      </c>
      <c r="V2047" t="s">
        <v>274</v>
      </c>
      <c r="W2047" t="s">
        <v>275</v>
      </c>
      <c r="X2047" t="s">
        <v>155</v>
      </c>
      <c r="Y2047">
        <v>501547</v>
      </c>
      <c r="Z2047">
        <v>370926</v>
      </c>
      <c r="AA2047">
        <v>-0.48037495542409397</v>
      </c>
      <c r="AB2047">
        <v>53.225682809836599</v>
      </c>
    </row>
    <row r="2048" spans="1:28">
      <c r="A2048">
        <v>7299</v>
      </c>
      <c r="B2048">
        <v>1861845</v>
      </c>
      <c r="C2048" t="s">
        <v>164</v>
      </c>
      <c r="D2048" t="s">
        <v>126</v>
      </c>
      <c r="E2048" t="s">
        <v>179</v>
      </c>
      <c r="F2048" t="s">
        <v>118</v>
      </c>
      <c r="G2048">
        <v>42759.35</v>
      </c>
      <c r="H2048" t="s">
        <v>180</v>
      </c>
      <c r="I2048" t="s">
        <v>116</v>
      </c>
      <c r="J2048" t="s">
        <v>199</v>
      </c>
      <c r="K2048" t="s">
        <v>200</v>
      </c>
      <c r="L2048" t="s">
        <v>183</v>
      </c>
      <c r="M2048">
        <v>1.7000000000000001E-2</v>
      </c>
      <c r="N2048" t="s">
        <v>149</v>
      </c>
      <c r="O2048" t="b">
        <v>0</v>
      </c>
      <c r="P2048">
        <v>138261413</v>
      </c>
      <c r="Q2048" t="s">
        <v>150</v>
      </c>
      <c r="R2048">
        <v>1E-3</v>
      </c>
      <c r="S2048" t="s">
        <v>184</v>
      </c>
      <c r="T2048">
        <v>2017</v>
      </c>
      <c r="U2048" t="s">
        <v>151</v>
      </c>
      <c r="V2048" t="s">
        <v>207</v>
      </c>
      <c r="W2048" t="s">
        <v>208</v>
      </c>
      <c r="X2048" t="s">
        <v>155</v>
      </c>
      <c r="Y2048">
        <v>515935</v>
      </c>
      <c r="Z2048">
        <v>253417</v>
      </c>
      <c r="AA2048">
        <v>-0.30632621725807402</v>
      </c>
      <c r="AB2048">
        <v>52.1668520239771</v>
      </c>
    </row>
    <row r="2049" spans="1:28">
      <c r="A2049">
        <v>7299</v>
      </c>
      <c r="B2049">
        <v>1621115</v>
      </c>
      <c r="C2049" t="s">
        <v>164</v>
      </c>
      <c r="D2049" t="s">
        <v>126</v>
      </c>
      <c r="E2049" t="s">
        <v>179</v>
      </c>
      <c r="F2049" t="s">
        <v>118</v>
      </c>
      <c r="G2049">
        <v>43398.620833333334</v>
      </c>
      <c r="H2049" t="s">
        <v>180</v>
      </c>
      <c r="I2049" t="s">
        <v>116</v>
      </c>
      <c r="J2049" t="s">
        <v>165</v>
      </c>
      <c r="K2049" t="s">
        <v>166</v>
      </c>
      <c r="L2049" t="s">
        <v>183</v>
      </c>
      <c r="M2049">
        <v>4.0000000000000001E-3</v>
      </c>
      <c r="N2049" t="s">
        <v>149</v>
      </c>
      <c r="O2049" t="b">
        <v>0</v>
      </c>
      <c r="P2049">
        <v>138261413</v>
      </c>
      <c r="Q2049" t="s">
        <v>150</v>
      </c>
      <c r="R2049">
        <v>1E-3</v>
      </c>
      <c r="S2049" t="s">
        <v>184</v>
      </c>
      <c r="T2049">
        <v>2018</v>
      </c>
      <c r="U2049" t="s">
        <v>151</v>
      </c>
      <c r="V2049" t="s">
        <v>242</v>
      </c>
      <c r="W2049" t="s">
        <v>243</v>
      </c>
      <c r="X2049" t="s">
        <v>155</v>
      </c>
      <c r="Y2049">
        <v>456840</v>
      </c>
      <c r="Z2049">
        <v>455364</v>
      </c>
      <c r="AA2049">
        <v>-1.13455725358881</v>
      </c>
      <c r="AB2049">
        <v>53.991201424557502</v>
      </c>
    </row>
    <row r="2050" spans="1:28">
      <c r="A2050">
        <v>7299</v>
      </c>
      <c r="B2050">
        <v>2041662</v>
      </c>
      <c r="C2050" t="s">
        <v>164</v>
      </c>
      <c r="D2050" t="s">
        <v>126</v>
      </c>
      <c r="E2050" t="s">
        <v>179</v>
      </c>
      <c r="F2050" t="s">
        <v>118</v>
      </c>
      <c r="G2050">
        <v>45106.679861111108</v>
      </c>
      <c r="H2050" t="s">
        <v>180</v>
      </c>
      <c r="I2050" t="s">
        <v>116</v>
      </c>
      <c r="J2050" t="s">
        <v>199</v>
      </c>
      <c r="K2050" t="s">
        <v>200</v>
      </c>
      <c r="L2050" t="s">
        <v>183</v>
      </c>
      <c r="M2050">
        <v>3.4000000000000002E-2</v>
      </c>
      <c r="N2050" t="s">
        <v>149</v>
      </c>
      <c r="O2050" t="b">
        <v>0</v>
      </c>
      <c r="P2050">
        <v>138261413</v>
      </c>
      <c r="Q2050" t="s">
        <v>150</v>
      </c>
      <c r="R2050">
        <v>1E-3</v>
      </c>
      <c r="S2050" t="s">
        <v>184</v>
      </c>
      <c r="T2050">
        <v>2023</v>
      </c>
      <c r="U2050" t="s">
        <v>151</v>
      </c>
      <c r="V2050" t="s">
        <v>207</v>
      </c>
      <c r="W2050" t="s">
        <v>208</v>
      </c>
      <c r="X2050" t="s">
        <v>155</v>
      </c>
      <c r="Y2050">
        <v>515935</v>
      </c>
      <c r="Z2050">
        <v>253417</v>
      </c>
      <c r="AA2050">
        <v>-0.30632621725807402</v>
      </c>
      <c r="AB2050">
        <v>52.1668520239771</v>
      </c>
    </row>
    <row r="2051" spans="1:28">
      <c r="A2051">
        <v>7299</v>
      </c>
      <c r="B2051">
        <v>1581935</v>
      </c>
      <c r="C2051" t="s">
        <v>164</v>
      </c>
      <c r="D2051" t="s">
        <v>126</v>
      </c>
      <c r="E2051" t="s">
        <v>205</v>
      </c>
      <c r="F2051" t="s">
        <v>112</v>
      </c>
      <c r="G2051">
        <v>42858.451388888891</v>
      </c>
      <c r="H2051" t="s">
        <v>180</v>
      </c>
      <c r="I2051" t="s">
        <v>116</v>
      </c>
      <c r="J2051" t="s">
        <v>165</v>
      </c>
      <c r="K2051" t="s">
        <v>166</v>
      </c>
      <c r="L2051" t="s">
        <v>183</v>
      </c>
      <c r="M2051">
        <v>5.1999999999999998E-3</v>
      </c>
      <c r="N2051" t="s">
        <v>149</v>
      </c>
      <c r="O2051" t="b">
        <v>0</v>
      </c>
      <c r="P2051">
        <v>138261413</v>
      </c>
      <c r="Q2051" t="s">
        <v>150</v>
      </c>
      <c r="R2051">
        <v>1E-3</v>
      </c>
      <c r="S2051" t="s">
        <v>184</v>
      </c>
      <c r="T2051">
        <v>2017</v>
      </c>
      <c r="U2051" t="s">
        <v>151</v>
      </c>
      <c r="V2051" t="s">
        <v>242</v>
      </c>
      <c r="W2051" t="s">
        <v>243</v>
      </c>
      <c r="X2051" t="s">
        <v>155</v>
      </c>
      <c r="Y2051">
        <v>456840</v>
      </c>
      <c r="Z2051">
        <v>455364</v>
      </c>
      <c r="AA2051">
        <v>-1.13455725358881</v>
      </c>
      <c r="AB2051">
        <v>53.991201424557502</v>
      </c>
    </row>
    <row r="2052" spans="1:28">
      <c r="A2052">
        <v>7299</v>
      </c>
      <c r="B2052">
        <v>1924543</v>
      </c>
      <c r="C2052" t="s">
        <v>164</v>
      </c>
      <c r="D2052" t="s">
        <v>126</v>
      </c>
      <c r="E2052" t="s">
        <v>205</v>
      </c>
      <c r="F2052" t="s">
        <v>112</v>
      </c>
      <c r="G2052">
        <v>43501.720833333333</v>
      </c>
      <c r="H2052" t="s">
        <v>180</v>
      </c>
      <c r="I2052" t="s">
        <v>116</v>
      </c>
      <c r="J2052" t="s">
        <v>181</v>
      </c>
      <c r="K2052" t="s">
        <v>182</v>
      </c>
      <c r="L2052" t="s">
        <v>183</v>
      </c>
      <c r="M2052">
        <v>1.7000000000000001E-2</v>
      </c>
      <c r="N2052" t="s">
        <v>149</v>
      </c>
      <c r="O2052" t="b">
        <v>0</v>
      </c>
      <c r="P2052">
        <v>138261413</v>
      </c>
      <c r="Q2052" t="s">
        <v>150</v>
      </c>
      <c r="R2052">
        <v>1E-3</v>
      </c>
      <c r="S2052" t="s">
        <v>184</v>
      </c>
      <c r="T2052">
        <v>2019</v>
      </c>
      <c r="U2052" t="s">
        <v>151</v>
      </c>
      <c r="V2052" t="s">
        <v>188</v>
      </c>
      <c r="W2052" t="s">
        <v>189</v>
      </c>
      <c r="X2052" t="s">
        <v>155</v>
      </c>
      <c r="Y2052">
        <v>636400</v>
      </c>
      <c r="Z2052">
        <v>291600</v>
      </c>
      <c r="AA2052">
        <v>1.4791973795069699</v>
      </c>
      <c r="AB2052">
        <v>52.471107816141703</v>
      </c>
    </row>
    <row r="2053" spans="1:28">
      <c r="A2053">
        <v>7299</v>
      </c>
      <c r="B2053">
        <v>1914472</v>
      </c>
      <c r="C2053" t="s">
        <v>164</v>
      </c>
      <c r="D2053" t="s">
        <v>126</v>
      </c>
      <c r="E2053" t="s">
        <v>179</v>
      </c>
      <c r="F2053" t="s">
        <v>118</v>
      </c>
      <c r="G2053">
        <v>43370.654166666667</v>
      </c>
      <c r="H2053" t="s">
        <v>180</v>
      </c>
      <c r="I2053" t="s">
        <v>116</v>
      </c>
      <c r="J2053" t="s">
        <v>146</v>
      </c>
      <c r="K2053" t="s">
        <v>147</v>
      </c>
      <c r="L2053" t="s">
        <v>183</v>
      </c>
      <c r="M2053">
        <v>6.9000000000000006E-2</v>
      </c>
      <c r="N2053" t="s">
        <v>149</v>
      </c>
      <c r="O2053" t="b">
        <v>0</v>
      </c>
      <c r="P2053">
        <v>138261413</v>
      </c>
      <c r="Q2053" t="s">
        <v>150</v>
      </c>
      <c r="R2053">
        <v>1E-3</v>
      </c>
      <c r="S2053" t="s">
        <v>184</v>
      </c>
      <c r="T2053">
        <v>2018</v>
      </c>
      <c r="U2053" t="s">
        <v>151</v>
      </c>
      <c r="V2053" t="s">
        <v>204</v>
      </c>
      <c r="W2053" t="s">
        <v>154</v>
      </c>
      <c r="X2053" t="s">
        <v>155</v>
      </c>
      <c r="Y2053">
        <v>507500</v>
      </c>
      <c r="Z2053">
        <v>299100</v>
      </c>
      <c r="AA2053">
        <v>-0.41497245145673001</v>
      </c>
      <c r="AB2053">
        <v>52.579097446717</v>
      </c>
    </row>
    <row r="2054" spans="1:28">
      <c r="A2054">
        <v>7299</v>
      </c>
      <c r="B2054">
        <v>1852034</v>
      </c>
      <c r="C2054" t="s">
        <v>164</v>
      </c>
      <c r="D2054" t="s">
        <v>126</v>
      </c>
      <c r="E2054" t="s">
        <v>179</v>
      </c>
      <c r="F2054" t="s">
        <v>118</v>
      </c>
      <c r="G2054">
        <v>42692.651388888888</v>
      </c>
      <c r="H2054" t="s">
        <v>180</v>
      </c>
      <c r="I2054" t="s">
        <v>116</v>
      </c>
      <c r="J2054" t="s">
        <v>199</v>
      </c>
      <c r="K2054" t="s">
        <v>200</v>
      </c>
      <c r="L2054" t="s">
        <v>183</v>
      </c>
      <c r="M2054">
        <v>0.11</v>
      </c>
      <c r="N2054" t="s">
        <v>149</v>
      </c>
      <c r="O2054" t="b">
        <v>0</v>
      </c>
      <c r="P2054">
        <v>138261413</v>
      </c>
      <c r="Q2054" t="s">
        <v>150</v>
      </c>
      <c r="R2054">
        <v>1E-3</v>
      </c>
      <c r="S2054" t="s">
        <v>184</v>
      </c>
      <c r="T2054">
        <v>2016</v>
      </c>
      <c r="U2054" t="s">
        <v>151</v>
      </c>
      <c r="V2054" t="s">
        <v>201</v>
      </c>
      <c r="W2054" t="s">
        <v>202</v>
      </c>
      <c r="X2054" t="s">
        <v>155</v>
      </c>
      <c r="Y2054">
        <v>516100</v>
      </c>
      <c r="Z2054">
        <v>253300</v>
      </c>
      <c r="AA2054">
        <v>-0.30395486908298303</v>
      </c>
      <c r="AB2054">
        <v>52.1657659569386</v>
      </c>
    </row>
    <row r="2055" spans="1:28">
      <c r="A2055">
        <v>7299</v>
      </c>
      <c r="B2055">
        <v>4663251</v>
      </c>
      <c r="C2055" t="s">
        <v>164</v>
      </c>
      <c r="D2055" t="s">
        <v>126</v>
      </c>
      <c r="E2055" t="s">
        <v>179</v>
      </c>
      <c r="F2055" t="s">
        <v>118</v>
      </c>
      <c r="G2055">
        <v>42670.606944444444</v>
      </c>
      <c r="H2055" t="s">
        <v>191</v>
      </c>
      <c r="I2055" t="s">
        <v>119</v>
      </c>
      <c r="J2055" t="s">
        <v>192</v>
      </c>
      <c r="K2055" t="s">
        <v>193</v>
      </c>
      <c r="L2055" t="s">
        <v>183</v>
      </c>
      <c r="M2055">
        <v>5.1000000000000004E-3</v>
      </c>
      <c r="N2055" t="s">
        <v>149</v>
      </c>
      <c r="O2055" t="b">
        <v>0</v>
      </c>
      <c r="P2055">
        <v>138261413</v>
      </c>
      <c r="Q2055" t="s">
        <v>150</v>
      </c>
      <c r="R2055">
        <v>1E-3</v>
      </c>
      <c r="S2055" t="s">
        <v>184</v>
      </c>
      <c r="T2055">
        <v>2016</v>
      </c>
      <c r="U2055" t="s">
        <v>151</v>
      </c>
      <c r="V2055" t="s">
        <v>194</v>
      </c>
      <c r="W2055" t="s">
        <v>195</v>
      </c>
      <c r="X2055" t="s">
        <v>155</v>
      </c>
      <c r="Y2055">
        <v>357000</v>
      </c>
      <c r="Z2055">
        <v>237460</v>
      </c>
      <c r="AA2055">
        <v>-2.62823009845419</v>
      </c>
      <c r="AB2055">
        <v>52.033868710239098</v>
      </c>
    </row>
    <row r="2056" spans="1:28">
      <c r="A2056">
        <v>7299</v>
      </c>
      <c r="B2056">
        <v>2008961</v>
      </c>
      <c r="C2056" t="s">
        <v>164</v>
      </c>
      <c r="D2056" t="s">
        <v>126</v>
      </c>
      <c r="E2056" t="s">
        <v>205</v>
      </c>
      <c r="F2056" t="s">
        <v>112</v>
      </c>
      <c r="G2056">
        <v>44685.5625</v>
      </c>
      <c r="H2056" t="s">
        <v>180</v>
      </c>
      <c r="I2056" t="s">
        <v>116</v>
      </c>
      <c r="J2056" t="s">
        <v>181</v>
      </c>
      <c r="K2056" t="s">
        <v>182</v>
      </c>
      <c r="L2056" t="s">
        <v>183</v>
      </c>
      <c r="M2056">
        <v>1.4E-2</v>
      </c>
      <c r="N2056" t="s">
        <v>149</v>
      </c>
      <c r="O2056" t="b">
        <v>0</v>
      </c>
      <c r="P2056">
        <v>138261413</v>
      </c>
      <c r="Q2056" t="s">
        <v>150</v>
      </c>
      <c r="R2056">
        <v>1E-3</v>
      </c>
      <c r="S2056" t="s">
        <v>184</v>
      </c>
      <c r="T2056">
        <v>2022</v>
      </c>
      <c r="U2056" t="s">
        <v>151</v>
      </c>
      <c r="V2056" t="s">
        <v>188</v>
      </c>
      <c r="W2056" t="s">
        <v>189</v>
      </c>
      <c r="X2056" t="s">
        <v>155</v>
      </c>
      <c r="Y2056">
        <v>636400</v>
      </c>
      <c r="Z2056">
        <v>291600</v>
      </c>
      <c r="AA2056">
        <v>1.4791973795069699</v>
      </c>
      <c r="AB2056">
        <v>52.471107816141703</v>
      </c>
    </row>
    <row r="2057" spans="1:28">
      <c r="A2057">
        <v>7299</v>
      </c>
      <c r="B2057">
        <v>1922899</v>
      </c>
      <c r="C2057" t="s">
        <v>164</v>
      </c>
      <c r="D2057" t="s">
        <v>126</v>
      </c>
      <c r="E2057" t="s">
        <v>179</v>
      </c>
      <c r="F2057" t="s">
        <v>118</v>
      </c>
      <c r="G2057">
        <v>43475.454861111109</v>
      </c>
      <c r="H2057" t="s">
        <v>180</v>
      </c>
      <c r="I2057" t="s">
        <v>116</v>
      </c>
      <c r="J2057" t="s">
        <v>146</v>
      </c>
      <c r="K2057" t="s">
        <v>147</v>
      </c>
      <c r="L2057" t="s">
        <v>183</v>
      </c>
      <c r="M2057">
        <v>5.3999999999999999E-2</v>
      </c>
      <c r="N2057" t="s">
        <v>149</v>
      </c>
      <c r="O2057" t="b">
        <v>0</v>
      </c>
      <c r="P2057">
        <v>138261413</v>
      </c>
      <c r="Q2057" t="s">
        <v>150</v>
      </c>
      <c r="R2057">
        <v>1E-3</v>
      </c>
      <c r="S2057" t="s">
        <v>184</v>
      </c>
      <c r="T2057">
        <v>2019</v>
      </c>
      <c r="U2057" t="s">
        <v>151</v>
      </c>
      <c r="V2057" t="s">
        <v>204</v>
      </c>
      <c r="W2057" t="s">
        <v>154</v>
      </c>
      <c r="X2057" t="s">
        <v>155</v>
      </c>
      <c r="Y2057">
        <v>507500</v>
      </c>
      <c r="Z2057">
        <v>299100</v>
      </c>
      <c r="AA2057">
        <v>-0.41497245145673001</v>
      </c>
      <c r="AB2057">
        <v>52.579097446717</v>
      </c>
    </row>
    <row r="2058" spans="1:28">
      <c r="A2058">
        <v>7299</v>
      </c>
      <c r="B2058">
        <v>1894668</v>
      </c>
      <c r="C2058" t="s">
        <v>164</v>
      </c>
      <c r="D2058" t="s">
        <v>126</v>
      </c>
      <c r="E2058" t="s">
        <v>179</v>
      </c>
      <c r="F2058" t="s">
        <v>118</v>
      </c>
      <c r="G2058">
        <v>43152.572222222225</v>
      </c>
      <c r="H2058" t="s">
        <v>180</v>
      </c>
      <c r="I2058" t="s">
        <v>116</v>
      </c>
      <c r="J2058" t="s">
        <v>181</v>
      </c>
      <c r="K2058" t="s">
        <v>182</v>
      </c>
      <c r="L2058" t="s">
        <v>183</v>
      </c>
      <c r="M2058">
        <v>6.4999999999999997E-3</v>
      </c>
      <c r="N2058" t="s">
        <v>149</v>
      </c>
      <c r="O2058" t="b">
        <v>0</v>
      </c>
      <c r="P2058">
        <v>138261413</v>
      </c>
      <c r="Q2058" t="s">
        <v>150</v>
      </c>
      <c r="R2058">
        <v>1E-3</v>
      </c>
      <c r="S2058" t="s">
        <v>184</v>
      </c>
      <c r="T2058">
        <v>2018</v>
      </c>
      <c r="U2058" t="s">
        <v>151</v>
      </c>
      <c r="V2058" t="s">
        <v>185</v>
      </c>
      <c r="W2058" t="s">
        <v>186</v>
      </c>
      <c r="X2058" t="s">
        <v>155</v>
      </c>
      <c r="Y2058">
        <v>620600</v>
      </c>
      <c r="Z2058">
        <v>309500</v>
      </c>
      <c r="AA2058">
        <v>1.2588812496391699</v>
      </c>
      <c r="AB2058">
        <v>52.638374352215699</v>
      </c>
    </row>
    <row r="2059" spans="1:28">
      <c r="A2059">
        <v>7299</v>
      </c>
      <c r="B2059">
        <v>1858166</v>
      </c>
      <c r="C2059" t="s">
        <v>164</v>
      </c>
      <c r="D2059" t="s">
        <v>126</v>
      </c>
      <c r="E2059" t="s">
        <v>179</v>
      </c>
      <c r="F2059" t="s">
        <v>118</v>
      </c>
      <c r="G2059">
        <v>42716.388194444444</v>
      </c>
      <c r="H2059" t="s">
        <v>180</v>
      </c>
      <c r="I2059" t="s">
        <v>116</v>
      </c>
      <c r="J2059" t="s">
        <v>199</v>
      </c>
      <c r="K2059" t="s">
        <v>200</v>
      </c>
      <c r="L2059" t="s">
        <v>183</v>
      </c>
      <c r="M2059">
        <v>5.7000000000000002E-2</v>
      </c>
      <c r="N2059" t="s">
        <v>149</v>
      </c>
      <c r="O2059" t="b">
        <v>0</v>
      </c>
      <c r="P2059">
        <v>138261413</v>
      </c>
      <c r="Q2059" t="s">
        <v>150</v>
      </c>
      <c r="R2059">
        <v>1E-3</v>
      </c>
      <c r="S2059" t="s">
        <v>184</v>
      </c>
      <c r="T2059">
        <v>2016</v>
      </c>
      <c r="U2059" t="s">
        <v>151</v>
      </c>
      <c r="V2059" t="s">
        <v>201</v>
      </c>
      <c r="W2059" t="s">
        <v>202</v>
      </c>
      <c r="X2059" t="s">
        <v>155</v>
      </c>
      <c r="Y2059">
        <v>516100</v>
      </c>
      <c r="Z2059">
        <v>253300</v>
      </c>
      <c r="AA2059">
        <v>-0.30395486908298303</v>
      </c>
      <c r="AB2059">
        <v>52.1657659569386</v>
      </c>
    </row>
    <row r="2060" spans="1:28">
      <c r="A2060">
        <v>7299</v>
      </c>
      <c r="B2060">
        <v>1984573</v>
      </c>
      <c r="C2060" t="s">
        <v>164</v>
      </c>
      <c r="D2060" t="s">
        <v>126</v>
      </c>
      <c r="E2060" t="s">
        <v>179</v>
      </c>
      <c r="F2060" t="s">
        <v>118</v>
      </c>
      <c r="G2060">
        <v>44364.40347222222</v>
      </c>
      <c r="H2060" t="s">
        <v>180</v>
      </c>
      <c r="I2060" t="s">
        <v>116</v>
      </c>
      <c r="J2060" t="s">
        <v>146</v>
      </c>
      <c r="K2060" t="s">
        <v>147</v>
      </c>
      <c r="L2060" t="s">
        <v>183</v>
      </c>
      <c r="M2060">
        <v>8.3999999999999995E-3</v>
      </c>
      <c r="N2060" t="s">
        <v>149</v>
      </c>
      <c r="O2060" t="b">
        <v>0</v>
      </c>
      <c r="P2060">
        <v>138261413</v>
      </c>
      <c r="Q2060" t="s">
        <v>150</v>
      </c>
      <c r="R2060">
        <v>1E-3</v>
      </c>
      <c r="S2060" t="s">
        <v>184</v>
      </c>
      <c r="T2060">
        <v>2021</v>
      </c>
      <c r="U2060" t="s">
        <v>151</v>
      </c>
      <c r="V2060" t="s">
        <v>225</v>
      </c>
      <c r="W2060" t="s">
        <v>226</v>
      </c>
      <c r="X2060" t="s">
        <v>155</v>
      </c>
      <c r="Y2060">
        <v>500098</v>
      </c>
      <c r="Z2060">
        <v>402866</v>
      </c>
      <c r="AA2060">
        <v>-0.49196935841400102</v>
      </c>
      <c r="AB2060">
        <v>53.512954618294103</v>
      </c>
    </row>
    <row r="2061" spans="1:28">
      <c r="A2061">
        <v>7299</v>
      </c>
      <c r="B2061">
        <v>4768661</v>
      </c>
      <c r="C2061" t="s">
        <v>164</v>
      </c>
      <c r="D2061" t="s">
        <v>126</v>
      </c>
      <c r="E2061" t="s">
        <v>236</v>
      </c>
      <c r="F2061" t="s">
        <v>115</v>
      </c>
      <c r="G2061">
        <v>44266.482638888891</v>
      </c>
      <c r="H2061" t="s">
        <v>180</v>
      </c>
      <c r="I2061" t="s">
        <v>116</v>
      </c>
      <c r="J2061" t="s">
        <v>237</v>
      </c>
      <c r="K2061" t="s">
        <v>238</v>
      </c>
      <c r="L2061" t="s">
        <v>183</v>
      </c>
      <c r="M2061">
        <v>4.1000000000000003E-3</v>
      </c>
      <c r="N2061" t="s">
        <v>149</v>
      </c>
      <c r="O2061" t="b">
        <v>0</v>
      </c>
      <c r="P2061">
        <v>138261413</v>
      </c>
      <c r="Q2061" t="s">
        <v>150</v>
      </c>
      <c r="R2061">
        <v>1E-3</v>
      </c>
      <c r="S2061" t="s">
        <v>184</v>
      </c>
      <c r="T2061">
        <v>2021</v>
      </c>
      <c r="U2061" t="s">
        <v>151</v>
      </c>
      <c r="V2061" t="s">
        <v>245</v>
      </c>
      <c r="W2061" t="s">
        <v>246</v>
      </c>
      <c r="X2061" t="s">
        <v>155</v>
      </c>
      <c r="Y2061">
        <v>423475</v>
      </c>
      <c r="Z2061">
        <v>247849</v>
      </c>
      <c r="AA2061">
        <v>-1.65849318792552</v>
      </c>
      <c r="AB2061">
        <v>52.128454142052902</v>
      </c>
    </row>
    <row r="2062" spans="1:28">
      <c r="A2062">
        <v>7299</v>
      </c>
      <c r="B2062">
        <v>1918101</v>
      </c>
      <c r="C2062" t="s">
        <v>164</v>
      </c>
      <c r="D2062" t="s">
        <v>126</v>
      </c>
      <c r="E2062" t="s">
        <v>179</v>
      </c>
      <c r="F2062" t="s">
        <v>118</v>
      </c>
      <c r="G2062">
        <v>43418.337500000001</v>
      </c>
      <c r="H2062" t="s">
        <v>180</v>
      </c>
      <c r="I2062" t="s">
        <v>116</v>
      </c>
      <c r="J2062" t="s">
        <v>199</v>
      </c>
      <c r="K2062" t="s">
        <v>200</v>
      </c>
      <c r="L2062" t="s">
        <v>183</v>
      </c>
      <c r="M2062">
        <v>5.8000000000000003E-2</v>
      </c>
      <c r="N2062" t="s">
        <v>149</v>
      </c>
      <c r="O2062" t="b">
        <v>0</v>
      </c>
      <c r="P2062">
        <v>138261413</v>
      </c>
      <c r="Q2062" t="s">
        <v>150</v>
      </c>
      <c r="R2062">
        <v>1E-3</v>
      </c>
      <c r="S2062" t="s">
        <v>184</v>
      </c>
      <c r="T2062">
        <v>2018</v>
      </c>
      <c r="U2062" t="s">
        <v>151</v>
      </c>
      <c r="V2062" t="s">
        <v>207</v>
      </c>
      <c r="W2062" t="s">
        <v>208</v>
      </c>
      <c r="X2062" t="s">
        <v>155</v>
      </c>
      <c r="Y2062">
        <v>515935</v>
      </c>
      <c r="Z2062">
        <v>253417</v>
      </c>
      <c r="AA2062">
        <v>-0.30632621725807402</v>
      </c>
      <c r="AB2062">
        <v>52.1668520239771</v>
      </c>
    </row>
    <row r="2063" spans="1:28">
      <c r="A2063">
        <v>7299</v>
      </c>
      <c r="B2063">
        <v>2059596</v>
      </c>
      <c r="C2063" t="s">
        <v>164</v>
      </c>
      <c r="D2063" t="s">
        <v>126</v>
      </c>
      <c r="E2063" t="s">
        <v>179</v>
      </c>
      <c r="F2063" t="s">
        <v>118</v>
      </c>
      <c r="G2063">
        <v>45320.393750000003</v>
      </c>
      <c r="H2063" t="s">
        <v>180</v>
      </c>
      <c r="I2063" t="s">
        <v>116</v>
      </c>
      <c r="J2063" t="s">
        <v>146</v>
      </c>
      <c r="K2063" t="s">
        <v>147</v>
      </c>
      <c r="L2063" t="s">
        <v>148</v>
      </c>
      <c r="M2063">
        <v>2.5000000000000001E-2</v>
      </c>
      <c r="N2063" t="s">
        <v>149</v>
      </c>
      <c r="O2063" t="b">
        <v>0</v>
      </c>
      <c r="P2063">
        <v>138261413</v>
      </c>
      <c r="Q2063" t="s">
        <v>150</v>
      </c>
      <c r="R2063">
        <v>1E-3</v>
      </c>
      <c r="S2063" t="s">
        <v>184</v>
      </c>
      <c r="T2063">
        <v>2024</v>
      </c>
      <c r="U2063" t="s">
        <v>151</v>
      </c>
      <c r="V2063" t="s">
        <v>204</v>
      </c>
      <c r="W2063" t="s">
        <v>154</v>
      </c>
      <c r="X2063" t="s">
        <v>155</v>
      </c>
      <c r="Y2063">
        <v>507500</v>
      </c>
      <c r="Z2063">
        <v>299100</v>
      </c>
      <c r="AA2063">
        <v>-0.41497245145673001</v>
      </c>
      <c r="AB2063">
        <v>52.579097446717</v>
      </c>
    </row>
    <row r="2064" spans="1:28">
      <c r="A2064">
        <v>7299</v>
      </c>
      <c r="B2064">
        <v>1809753</v>
      </c>
      <c r="C2064" t="s">
        <v>164</v>
      </c>
      <c r="D2064" t="s">
        <v>126</v>
      </c>
      <c r="E2064" t="s">
        <v>179</v>
      </c>
      <c r="F2064" t="s">
        <v>118</v>
      </c>
      <c r="G2064">
        <v>42268.445138888892</v>
      </c>
      <c r="H2064" t="s">
        <v>180</v>
      </c>
      <c r="I2064" t="s">
        <v>116</v>
      </c>
      <c r="J2064" t="s">
        <v>181</v>
      </c>
      <c r="K2064" t="s">
        <v>182</v>
      </c>
      <c r="L2064" t="s">
        <v>183</v>
      </c>
      <c r="M2064">
        <v>2.1000000000000001E-2</v>
      </c>
      <c r="N2064" t="s">
        <v>149</v>
      </c>
      <c r="O2064" t="b">
        <v>0</v>
      </c>
      <c r="P2064">
        <v>138261413</v>
      </c>
      <c r="Q2064" t="s">
        <v>150</v>
      </c>
      <c r="R2064">
        <v>1E-3</v>
      </c>
      <c r="S2064" t="s">
        <v>184</v>
      </c>
      <c r="T2064">
        <v>2015</v>
      </c>
      <c r="U2064" t="s">
        <v>151</v>
      </c>
      <c r="V2064" t="s">
        <v>197</v>
      </c>
      <c r="W2064" t="s">
        <v>186</v>
      </c>
      <c r="X2064" t="s">
        <v>155</v>
      </c>
      <c r="Y2064">
        <v>624300</v>
      </c>
      <c r="Z2064">
        <v>306800</v>
      </c>
      <c r="AA2064">
        <v>1.3116346710660201</v>
      </c>
      <c r="AB2064">
        <v>52.6126273253455</v>
      </c>
    </row>
    <row r="2065" spans="1:28">
      <c r="A2065">
        <v>7299</v>
      </c>
      <c r="B2065">
        <v>1829107</v>
      </c>
      <c r="C2065" t="s">
        <v>164</v>
      </c>
      <c r="D2065" t="s">
        <v>126</v>
      </c>
      <c r="E2065" t="s">
        <v>179</v>
      </c>
      <c r="F2065" t="s">
        <v>118</v>
      </c>
      <c r="G2065">
        <v>42472.522916666669</v>
      </c>
      <c r="H2065" t="s">
        <v>180</v>
      </c>
      <c r="I2065" t="s">
        <v>116</v>
      </c>
      <c r="J2065" t="s">
        <v>146</v>
      </c>
      <c r="K2065" t="s">
        <v>147</v>
      </c>
      <c r="L2065" t="s">
        <v>183</v>
      </c>
      <c r="M2065">
        <v>4.1999999999999997E-3</v>
      </c>
      <c r="N2065" t="s">
        <v>149</v>
      </c>
      <c r="O2065" t="b">
        <v>0</v>
      </c>
      <c r="P2065">
        <v>138261413</v>
      </c>
      <c r="Q2065" t="s">
        <v>150</v>
      </c>
      <c r="R2065">
        <v>1E-3</v>
      </c>
      <c r="S2065" t="s">
        <v>184</v>
      </c>
      <c r="T2065">
        <v>2016</v>
      </c>
      <c r="U2065" t="s">
        <v>151</v>
      </c>
      <c r="V2065" t="s">
        <v>225</v>
      </c>
      <c r="W2065" t="s">
        <v>226</v>
      </c>
      <c r="X2065" t="s">
        <v>155</v>
      </c>
      <c r="Y2065">
        <v>500098</v>
      </c>
      <c r="Z2065">
        <v>402866</v>
      </c>
      <c r="AA2065">
        <v>-0.49196935841400102</v>
      </c>
      <c r="AB2065">
        <v>53.512954618294103</v>
      </c>
    </row>
    <row r="2066" spans="1:28">
      <c r="A2066">
        <v>7299</v>
      </c>
      <c r="B2066">
        <v>1995781</v>
      </c>
      <c r="C2066" t="s">
        <v>164</v>
      </c>
      <c r="D2066" t="s">
        <v>126</v>
      </c>
      <c r="E2066" t="s">
        <v>179</v>
      </c>
      <c r="F2066" t="s">
        <v>118</v>
      </c>
      <c r="G2066">
        <v>44515.439583333333</v>
      </c>
      <c r="H2066" t="s">
        <v>180</v>
      </c>
      <c r="I2066" t="s">
        <v>116</v>
      </c>
      <c r="J2066" t="s">
        <v>199</v>
      </c>
      <c r="K2066" t="s">
        <v>200</v>
      </c>
      <c r="L2066" t="s">
        <v>183</v>
      </c>
      <c r="M2066">
        <v>5.0999999999999997E-2</v>
      </c>
      <c r="N2066" t="s">
        <v>149</v>
      </c>
      <c r="O2066" t="b">
        <v>0</v>
      </c>
      <c r="P2066">
        <v>138261413</v>
      </c>
      <c r="Q2066" t="s">
        <v>150</v>
      </c>
      <c r="R2066">
        <v>1E-3</v>
      </c>
      <c r="S2066" t="s">
        <v>184</v>
      </c>
      <c r="T2066">
        <v>2021</v>
      </c>
      <c r="U2066" t="s">
        <v>151</v>
      </c>
      <c r="V2066" t="s">
        <v>207</v>
      </c>
      <c r="W2066" t="s">
        <v>208</v>
      </c>
      <c r="X2066" t="s">
        <v>155</v>
      </c>
      <c r="Y2066">
        <v>515935</v>
      </c>
      <c r="Z2066">
        <v>253417</v>
      </c>
      <c r="AA2066">
        <v>-0.30632621725807402</v>
      </c>
      <c r="AB2066">
        <v>52.1668520239771</v>
      </c>
    </row>
    <row r="2067" spans="1:28">
      <c r="A2067">
        <v>7299</v>
      </c>
      <c r="B2067">
        <v>4622527</v>
      </c>
      <c r="C2067" t="s">
        <v>164</v>
      </c>
      <c r="D2067" t="s">
        <v>126</v>
      </c>
      <c r="E2067" t="s">
        <v>179</v>
      </c>
      <c r="F2067" t="s">
        <v>118</v>
      </c>
      <c r="G2067">
        <v>42178.629861111112</v>
      </c>
      <c r="H2067" t="s">
        <v>191</v>
      </c>
      <c r="I2067" t="s">
        <v>119</v>
      </c>
      <c r="J2067" t="s">
        <v>192</v>
      </c>
      <c r="K2067" t="s">
        <v>193</v>
      </c>
      <c r="L2067" t="s">
        <v>183</v>
      </c>
      <c r="M2067">
        <v>3.0000000000000001E-3</v>
      </c>
      <c r="N2067" t="s">
        <v>149</v>
      </c>
      <c r="O2067" t="b">
        <v>0</v>
      </c>
      <c r="P2067">
        <v>138261413</v>
      </c>
      <c r="Q2067" t="s">
        <v>150</v>
      </c>
      <c r="R2067">
        <v>1E-3</v>
      </c>
      <c r="S2067" t="s">
        <v>184</v>
      </c>
      <c r="T2067">
        <v>2015</v>
      </c>
      <c r="U2067" t="s">
        <v>151</v>
      </c>
      <c r="V2067" t="s">
        <v>194</v>
      </c>
      <c r="W2067" t="s">
        <v>195</v>
      </c>
      <c r="X2067" t="s">
        <v>155</v>
      </c>
      <c r="Y2067">
        <v>357000</v>
      </c>
      <c r="Z2067">
        <v>237460</v>
      </c>
      <c r="AA2067">
        <v>-2.62823009845419</v>
      </c>
      <c r="AB2067">
        <v>52.033868710239098</v>
      </c>
    </row>
    <row r="2068" spans="1:28">
      <c r="A2068">
        <v>7299</v>
      </c>
      <c r="B2068">
        <v>1781301</v>
      </c>
      <c r="C2068" t="s">
        <v>164</v>
      </c>
      <c r="D2068" t="s">
        <v>126</v>
      </c>
      <c r="E2068" t="s">
        <v>179</v>
      </c>
      <c r="F2068" t="s">
        <v>118</v>
      </c>
      <c r="G2068">
        <v>41976.613888888889</v>
      </c>
      <c r="H2068" t="s">
        <v>180</v>
      </c>
      <c r="I2068" t="s">
        <v>116</v>
      </c>
      <c r="J2068" t="s">
        <v>181</v>
      </c>
      <c r="K2068" t="s">
        <v>182</v>
      </c>
      <c r="L2068" t="s">
        <v>183</v>
      </c>
      <c r="M2068">
        <v>6.4999999999999997E-3</v>
      </c>
      <c r="N2068" t="s">
        <v>149</v>
      </c>
      <c r="O2068" t="b">
        <v>0</v>
      </c>
      <c r="P2068">
        <v>138261413</v>
      </c>
      <c r="Q2068" t="s">
        <v>150</v>
      </c>
      <c r="R2068">
        <v>1E-3</v>
      </c>
      <c r="S2068" t="s">
        <v>184</v>
      </c>
      <c r="T2068">
        <v>2014</v>
      </c>
      <c r="U2068" t="s">
        <v>151</v>
      </c>
      <c r="V2068" t="s">
        <v>185</v>
      </c>
      <c r="W2068" t="s">
        <v>186</v>
      </c>
      <c r="X2068" t="s">
        <v>155</v>
      </c>
      <c r="Y2068">
        <v>620600</v>
      </c>
      <c r="Z2068">
        <v>309500</v>
      </c>
      <c r="AA2068">
        <v>1.2588812496391699</v>
      </c>
      <c r="AB2068">
        <v>52.638374352215699</v>
      </c>
    </row>
    <row r="2069" spans="1:28">
      <c r="A2069">
        <v>7299</v>
      </c>
      <c r="B2069">
        <v>2003990</v>
      </c>
      <c r="C2069" t="s">
        <v>164</v>
      </c>
      <c r="D2069" t="s">
        <v>126</v>
      </c>
      <c r="E2069" t="s">
        <v>179</v>
      </c>
      <c r="F2069" t="s">
        <v>118</v>
      </c>
      <c r="G2069">
        <v>44627.436111111114</v>
      </c>
      <c r="H2069" t="s">
        <v>180</v>
      </c>
      <c r="I2069" t="s">
        <v>116</v>
      </c>
      <c r="J2069" t="s">
        <v>199</v>
      </c>
      <c r="K2069" t="s">
        <v>200</v>
      </c>
      <c r="L2069" t="s">
        <v>148</v>
      </c>
      <c r="M2069">
        <v>2.5999999999999999E-2</v>
      </c>
      <c r="N2069" t="s">
        <v>149</v>
      </c>
      <c r="O2069" t="b">
        <v>0</v>
      </c>
      <c r="P2069">
        <v>138261413</v>
      </c>
      <c r="Q2069" t="s">
        <v>150</v>
      </c>
      <c r="R2069">
        <v>1E-3</v>
      </c>
      <c r="S2069" t="s">
        <v>184</v>
      </c>
      <c r="T2069">
        <v>2022</v>
      </c>
      <c r="U2069" t="s">
        <v>151</v>
      </c>
      <c r="V2069" t="s">
        <v>201</v>
      </c>
      <c r="W2069" t="s">
        <v>202</v>
      </c>
      <c r="X2069" t="s">
        <v>155</v>
      </c>
      <c r="Y2069">
        <v>516100</v>
      </c>
      <c r="Z2069">
        <v>253300</v>
      </c>
      <c r="AA2069">
        <v>-0.30395486908298303</v>
      </c>
      <c r="AB2069">
        <v>52.1657659569386</v>
      </c>
    </row>
    <row r="2070" spans="1:28">
      <c r="A2070">
        <v>7299</v>
      </c>
      <c r="B2070">
        <v>2049488</v>
      </c>
      <c r="C2070" t="s">
        <v>164</v>
      </c>
      <c r="D2070" t="s">
        <v>126</v>
      </c>
      <c r="E2070" t="s">
        <v>205</v>
      </c>
      <c r="F2070" t="s">
        <v>112</v>
      </c>
      <c r="G2070">
        <v>45201.454861111109</v>
      </c>
      <c r="H2070" t="s">
        <v>180</v>
      </c>
      <c r="I2070" t="s">
        <v>116</v>
      </c>
      <c r="J2070" t="s">
        <v>146</v>
      </c>
      <c r="K2070" t="s">
        <v>147</v>
      </c>
      <c r="L2070" t="s">
        <v>183</v>
      </c>
      <c r="M2070">
        <v>3.5000000000000003E-2</v>
      </c>
      <c r="N2070" t="s">
        <v>149</v>
      </c>
      <c r="O2070" t="b">
        <v>0</v>
      </c>
      <c r="P2070">
        <v>138261413</v>
      </c>
      <c r="Q2070" t="s">
        <v>150</v>
      </c>
      <c r="R2070">
        <v>1E-3</v>
      </c>
      <c r="S2070" t="s">
        <v>184</v>
      </c>
      <c r="T2070">
        <v>2023</v>
      </c>
      <c r="U2070" t="s">
        <v>151</v>
      </c>
      <c r="V2070" t="s">
        <v>204</v>
      </c>
      <c r="W2070" t="s">
        <v>154</v>
      </c>
      <c r="X2070" t="s">
        <v>155</v>
      </c>
      <c r="Y2070">
        <v>507500</v>
      </c>
      <c r="Z2070">
        <v>299100</v>
      </c>
      <c r="AA2070">
        <v>-0.41497245145673001</v>
      </c>
      <c r="AB2070">
        <v>52.579097446717</v>
      </c>
    </row>
    <row r="2071" spans="1:28">
      <c r="A2071">
        <v>7299</v>
      </c>
      <c r="B2071">
        <v>1949817</v>
      </c>
      <c r="C2071" t="s">
        <v>164</v>
      </c>
      <c r="D2071" t="s">
        <v>126</v>
      </c>
      <c r="E2071" t="s">
        <v>179</v>
      </c>
      <c r="F2071" t="s">
        <v>118</v>
      </c>
      <c r="G2071">
        <v>43787.640277777777</v>
      </c>
      <c r="H2071" t="s">
        <v>180</v>
      </c>
      <c r="I2071" t="s">
        <v>116</v>
      </c>
      <c r="J2071" t="s">
        <v>181</v>
      </c>
      <c r="K2071" t="s">
        <v>182</v>
      </c>
      <c r="L2071" t="s">
        <v>183</v>
      </c>
      <c r="M2071">
        <v>4.5999999999999999E-3</v>
      </c>
      <c r="N2071" t="s">
        <v>149</v>
      </c>
      <c r="O2071" t="b">
        <v>0</v>
      </c>
      <c r="P2071">
        <v>138261413</v>
      </c>
      <c r="Q2071" t="s">
        <v>150</v>
      </c>
      <c r="R2071">
        <v>1E-3</v>
      </c>
      <c r="S2071" t="s">
        <v>184</v>
      </c>
      <c r="T2071">
        <v>2019</v>
      </c>
      <c r="U2071" t="s">
        <v>151</v>
      </c>
      <c r="V2071" t="s">
        <v>185</v>
      </c>
      <c r="W2071" t="s">
        <v>186</v>
      </c>
      <c r="X2071" t="s">
        <v>155</v>
      </c>
      <c r="Y2071">
        <v>620600</v>
      </c>
      <c r="Z2071">
        <v>309500</v>
      </c>
      <c r="AA2071">
        <v>1.2588812496391699</v>
      </c>
      <c r="AB2071">
        <v>52.638374352215699</v>
      </c>
    </row>
    <row r="2072" spans="1:28">
      <c r="A2072">
        <v>7299</v>
      </c>
      <c r="B2072">
        <v>1773748</v>
      </c>
      <c r="C2072" t="s">
        <v>164</v>
      </c>
      <c r="D2072" t="s">
        <v>126</v>
      </c>
      <c r="E2072" t="s">
        <v>179</v>
      </c>
      <c r="F2072" t="s">
        <v>118</v>
      </c>
      <c r="G2072">
        <v>41912.702777777777</v>
      </c>
      <c r="H2072" t="s">
        <v>180</v>
      </c>
      <c r="I2072" t="s">
        <v>116</v>
      </c>
      <c r="J2072" t="s">
        <v>181</v>
      </c>
      <c r="K2072" t="s">
        <v>182</v>
      </c>
      <c r="L2072" t="s">
        <v>183</v>
      </c>
      <c r="M2072">
        <v>1.4999999999999999E-2</v>
      </c>
      <c r="N2072" t="s">
        <v>149</v>
      </c>
      <c r="O2072" t="b">
        <v>0</v>
      </c>
      <c r="P2072">
        <v>138261413</v>
      </c>
      <c r="Q2072" t="s">
        <v>150</v>
      </c>
      <c r="R2072">
        <v>1E-3</v>
      </c>
      <c r="S2072" t="s">
        <v>184</v>
      </c>
      <c r="T2072">
        <v>2014</v>
      </c>
      <c r="U2072" t="s">
        <v>151</v>
      </c>
      <c r="V2072" t="s">
        <v>188</v>
      </c>
      <c r="W2072" t="s">
        <v>189</v>
      </c>
      <c r="X2072" t="s">
        <v>155</v>
      </c>
      <c r="Y2072">
        <v>636400</v>
      </c>
      <c r="Z2072">
        <v>291600</v>
      </c>
      <c r="AA2072">
        <v>1.4791973795069699</v>
      </c>
      <c r="AB2072">
        <v>52.471107816141703</v>
      </c>
    </row>
    <row r="2073" spans="1:28">
      <c r="A2073">
        <v>7299</v>
      </c>
      <c r="B2073">
        <v>1903798</v>
      </c>
      <c r="C2073" t="s">
        <v>164</v>
      </c>
      <c r="D2073" t="s">
        <v>126</v>
      </c>
      <c r="E2073" t="s">
        <v>179</v>
      </c>
      <c r="F2073" t="s">
        <v>118</v>
      </c>
      <c r="G2073">
        <v>43244.606944444444</v>
      </c>
      <c r="H2073" t="s">
        <v>180</v>
      </c>
      <c r="I2073" t="s">
        <v>116</v>
      </c>
      <c r="J2073" t="s">
        <v>199</v>
      </c>
      <c r="K2073" t="s">
        <v>200</v>
      </c>
      <c r="L2073" t="s">
        <v>183</v>
      </c>
      <c r="M2073">
        <v>2.7E-2</v>
      </c>
      <c r="N2073" t="s">
        <v>149</v>
      </c>
      <c r="O2073" t="b">
        <v>0</v>
      </c>
      <c r="P2073">
        <v>138261413</v>
      </c>
      <c r="Q2073" t="s">
        <v>150</v>
      </c>
      <c r="R2073">
        <v>1E-3</v>
      </c>
      <c r="S2073" t="s">
        <v>184</v>
      </c>
      <c r="T2073">
        <v>2018</v>
      </c>
      <c r="U2073" t="s">
        <v>151</v>
      </c>
      <c r="V2073" t="s">
        <v>207</v>
      </c>
      <c r="W2073" t="s">
        <v>208</v>
      </c>
      <c r="X2073" t="s">
        <v>155</v>
      </c>
      <c r="Y2073">
        <v>515935</v>
      </c>
      <c r="Z2073">
        <v>253417</v>
      </c>
      <c r="AA2073">
        <v>-0.30632621725807402</v>
      </c>
      <c r="AB2073">
        <v>52.1668520239771</v>
      </c>
    </row>
    <row r="2074" spans="1:28">
      <c r="A2074">
        <v>7299</v>
      </c>
      <c r="B2074">
        <v>1806097</v>
      </c>
      <c r="C2074" t="s">
        <v>164</v>
      </c>
      <c r="D2074" t="s">
        <v>126</v>
      </c>
      <c r="E2074" t="s">
        <v>179</v>
      </c>
      <c r="F2074" t="s">
        <v>118</v>
      </c>
      <c r="G2074">
        <v>42230.611111111109</v>
      </c>
      <c r="H2074" t="s">
        <v>180</v>
      </c>
      <c r="I2074" t="s">
        <v>116</v>
      </c>
      <c r="J2074" t="s">
        <v>181</v>
      </c>
      <c r="K2074" t="s">
        <v>182</v>
      </c>
      <c r="L2074" t="s">
        <v>183</v>
      </c>
      <c r="M2074">
        <v>1.0999999999999999E-2</v>
      </c>
      <c r="N2074" t="s">
        <v>149</v>
      </c>
      <c r="O2074" t="b">
        <v>0</v>
      </c>
      <c r="P2074">
        <v>138261413</v>
      </c>
      <c r="Q2074" t="s">
        <v>150</v>
      </c>
      <c r="R2074">
        <v>1E-3</v>
      </c>
      <c r="S2074" t="s">
        <v>184</v>
      </c>
      <c r="T2074">
        <v>2015</v>
      </c>
      <c r="U2074" t="s">
        <v>151</v>
      </c>
      <c r="V2074" t="s">
        <v>185</v>
      </c>
      <c r="W2074" t="s">
        <v>186</v>
      </c>
      <c r="X2074" t="s">
        <v>155</v>
      </c>
      <c r="Y2074">
        <v>620600</v>
      </c>
      <c r="Z2074">
        <v>309500</v>
      </c>
      <c r="AA2074">
        <v>1.2588812496391699</v>
      </c>
      <c r="AB2074">
        <v>52.638374352215699</v>
      </c>
    </row>
    <row r="2075" spans="1:28">
      <c r="A2075">
        <v>7299</v>
      </c>
      <c r="B2075">
        <v>2033116</v>
      </c>
      <c r="C2075" t="s">
        <v>164</v>
      </c>
      <c r="D2075" t="s">
        <v>126</v>
      </c>
      <c r="E2075" t="s">
        <v>179</v>
      </c>
      <c r="F2075" t="s">
        <v>118</v>
      </c>
      <c r="G2075">
        <v>45007.327777777777</v>
      </c>
      <c r="H2075" t="s">
        <v>180</v>
      </c>
      <c r="I2075" t="s">
        <v>116</v>
      </c>
      <c r="J2075" t="s">
        <v>181</v>
      </c>
      <c r="K2075" t="s">
        <v>182</v>
      </c>
      <c r="L2075" t="s">
        <v>183</v>
      </c>
      <c r="M2075">
        <v>4.8999999999999998E-3</v>
      </c>
      <c r="N2075" t="s">
        <v>149</v>
      </c>
      <c r="O2075" t="b">
        <v>0</v>
      </c>
      <c r="P2075">
        <v>138261413</v>
      </c>
      <c r="Q2075" t="s">
        <v>150</v>
      </c>
      <c r="R2075">
        <v>1E-3</v>
      </c>
      <c r="S2075" t="s">
        <v>184</v>
      </c>
      <c r="T2075">
        <v>2023</v>
      </c>
      <c r="U2075" t="s">
        <v>151</v>
      </c>
      <c r="V2075" t="s">
        <v>188</v>
      </c>
      <c r="W2075" t="s">
        <v>189</v>
      </c>
      <c r="X2075" t="s">
        <v>155</v>
      </c>
      <c r="Y2075">
        <v>636400</v>
      </c>
      <c r="Z2075">
        <v>291600</v>
      </c>
      <c r="AA2075">
        <v>1.4791973795069699</v>
      </c>
      <c r="AB2075">
        <v>52.471107816141703</v>
      </c>
    </row>
    <row r="2076" spans="1:28">
      <c r="A2076">
        <v>7299</v>
      </c>
      <c r="B2076">
        <v>1901649</v>
      </c>
      <c r="C2076" t="s">
        <v>164</v>
      </c>
      <c r="D2076" t="s">
        <v>126</v>
      </c>
      <c r="E2076" t="s">
        <v>179</v>
      </c>
      <c r="F2076" t="s">
        <v>118</v>
      </c>
      <c r="G2076">
        <v>43230.379166666666</v>
      </c>
      <c r="H2076" t="s">
        <v>180</v>
      </c>
      <c r="I2076" t="s">
        <v>116</v>
      </c>
      <c r="J2076" t="s">
        <v>199</v>
      </c>
      <c r="K2076" t="s">
        <v>200</v>
      </c>
      <c r="L2076" t="s">
        <v>183</v>
      </c>
      <c r="M2076">
        <v>2.1999999999999999E-2</v>
      </c>
      <c r="N2076" t="s">
        <v>149</v>
      </c>
      <c r="O2076" t="b">
        <v>0</v>
      </c>
      <c r="P2076">
        <v>138261413</v>
      </c>
      <c r="Q2076" t="s">
        <v>150</v>
      </c>
      <c r="R2076">
        <v>1E-3</v>
      </c>
      <c r="S2076" t="s">
        <v>184</v>
      </c>
      <c r="T2076">
        <v>2018</v>
      </c>
      <c r="U2076" t="s">
        <v>151</v>
      </c>
      <c r="V2076" t="s">
        <v>207</v>
      </c>
      <c r="W2076" t="s">
        <v>208</v>
      </c>
      <c r="X2076" t="s">
        <v>155</v>
      </c>
      <c r="Y2076">
        <v>515935</v>
      </c>
      <c r="Z2076">
        <v>253417</v>
      </c>
      <c r="AA2076">
        <v>-0.30632621725807402</v>
      </c>
      <c r="AB2076">
        <v>52.1668520239771</v>
      </c>
    </row>
    <row r="2077" spans="1:28">
      <c r="A2077">
        <v>7299</v>
      </c>
      <c r="B2077">
        <v>1982201</v>
      </c>
      <c r="C2077" t="s">
        <v>164</v>
      </c>
      <c r="D2077" t="s">
        <v>126</v>
      </c>
      <c r="E2077" t="s">
        <v>179</v>
      </c>
      <c r="F2077" t="s">
        <v>118</v>
      </c>
      <c r="G2077">
        <v>44333.606944444444</v>
      </c>
      <c r="H2077" t="s">
        <v>180</v>
      </c>
      <c r="I2077" t="s">
        <v>116</v>
      </c>
      <c r="J2077" t="s">
        <v>146</v>
      </c>
      <c r="K2077" t="s">
        <v>147</v>
      </c>
      <c r="L2077" t="s">
        <v>183</v>
      </c>
      <c r="M2077">
        <v>2.1999999999999999E-2</v>
      </c>
      <c r="N2077" t="s">
        <v>149</v>
      </c>
      <c r="O2077" t="b">
        <v>0</v>
      </c>
      <c r="P2077">
        <v>138261413</v>
      </c>
      <c r="Q2077" t="s">
        <v>150</v>
      </c>
      <c r="R2077">
        <v>1E-3</v>
      </c>
      <c r="S2077" t="s">
        <v>184</v>
      </c>
      <c r="T2077">
        <v>2021</v>
      </c>
      <c r="U2077" t="s">
        <v>151</v>
      </c>
      <c r="V2077" t="s">
        <v>204</v>
      </c>
      <c r="W2077" t="s">
        <v>154</v>
      </c>
      <c r="X2077" t="s">
        <v>155</v>
      </c>
      <c r="Y2077">
        <v>507500</v>
      </c>
      <c r="Z2077">
        <v>299100</v>
      </c>
      <c r="AA2077">
        <v>-0.41497245145673001</v>
      </c>
      <c r="AB2077">
        <v>52.579097446717</v>
      </c>
    </row>
    <row r="2078" spans="1:28">
      <c r="A2078">
        <v>7299</v>
      </c>
      <c r="B2078">
        <v>2047832</v>
      </c>
      <c r="C2078" t="s">
        <v>164</v>
      </c>
      <c r="D2078" t="s">
        <v>126</v>
      </c>
      <c r="E2078" t="s">
        <v>179</v>
      </c>
      <c r="F2078" t="s">
        <v>118</v>
      </c>
      <c r="G2078">
        <v>45187.576388888891</v>
      </c>
      <c r="H2078" t="s">
        <v>180</v>
      </c>
      <c r="I2078" t="s">
        <v>116</v>
      </c>
      <c r="J2078" t="s">
        <v>146</v>
      </c>
      <c r="K2078" t="s">
        <v>147</v>
      </c>
      <c r="L2078" t="s">
        <v>183</v>
      </c>
      <c r="M2078">
        <v>4.4999999999999998E-2</v>
      </c>
      <c r="N2078" t="s">
        <v>149</v>
      </c>
      <c r="O2078" t="b">
        <v>0</v>
      </c>
      <c r="P2078">
        <v>138261413</v>
      </c>
      <c r="Q2078" t="s">
        <v>150</v>
      </c>
      <c r="R2078">
        <v>1E-3</v>
      </c>
      <c r="S2078" t="s">
        <v>184</v>
      </c>
      <c r="T2078">
        <v>2023</v>
      </c>
      <c r="U2078" t="s">
        <v>151</v>
      </c>
      <c r="V2078" t="s">
        <v>204</v>
      </c>
      <c r="W2078" t="s">
        <v>154</v>
      </c>
      <c r="X2078" t="s">
        <v>155</v>
      </c>
      <c r="Y2078">
        <v>507500</v>
      </c>
      <c r="Z2078">
        <v>299100</v>
      </c>
      <c r="AA2078">
        <v>-0.41497245145673001</v>
      </c>
      <c r="AB2078">
        <v>52.579097446717</v>
      </c>
    </row>
    <row r="2079" spans="1:28">
      <c r="A2079">
        <v>7299</v>
      </c>
      <c r="B2079">
        <v>1847114</v>
      </c>
      <c r="C2079" t="s">
        <v>164</v>
      </c>
      <c r="D2079" t="s">
        <v>126</v>
      </c>
      <c r="E2079" t="s">
        <v>179</v>
      </c>
      <c r="F2079" t="s">
        <v>118</v>
      </c>
      <c r="G2079">
        <v>42643.665277777778</v>
      </c>
      <c r="H2079" t="s">
        <v>180</v>
      </c>
      <c r="I2079" t="s">
        <v>116</v>
      </c>
      <c r="J2079" t="s">
        <v>181</v>
      </c>
      <c r="K2079" t="s">
        <v>182</v>
      </c>
      <c r="L2079" t="s">
        <v>183</v>
      </c>
      <c r="M2079">
        <v>1.7000000000000001E-2</v>
      </c>
      <c r="N2079" t="s">
        <v>149</v>
      </c>
      <c r="O2079" t="b">
        <v>0</v>
      </c>
      <c r="P2079">
        <v>138261413</v>
      </c>
      <c r="Q2079" t="s">
        <v>150</v>
      </c>
      <c r="R2079">
        <v>1E-3</v>
      </c>
      <c r="S2079" t="s">
        <v>184</v>
      </c>
      <c r="T2079">
        <v>2016</v>
      </c>
      <c r="U2079" t="s">
        <v>151</v>
      </c>
      <c r="V2079" t="s">
        <v>185</v>
      </c>
      <c r="W2079" t="s">
        <v>186</v>
      </c>
      <c r="X2079" t="s">
        <v>155</v>
      </c>
      <c r="Y2079">
        <v>620600</v>
      </c>
      <c r="Z2079">
        <v>309500</v>
      </c>
      <c r="AA2079">
        <v>1.2588812496391699</v>
      </c>
      <c r="AB2079">
        <v>52.638374352215699</v>
      </c>
    </row>
    <row r="2080" spans="1:28">
      <c r="A2080">
        <v>7299</v>
      </c>
      <c r="B2080">
        <v>1806548</v>
      </c>
      <c r="C2080" t="s">
        <v>164</v>
      </c>
      <c r="D2080" t="s">
        <v>126</v>
      </c>
      <c r="E2080" t="s">
        <v>179</v>
      </c>
      <c r="F2080" t="s">
        <v>118</v>
      </c>
      <c r="G2080">
        <v>42240.65347222222</v>
      </c>
      <c r="H2080" t="s">
        <v>180</v>
      </c>
      <c r="I2080" t="s">
        <v>116</v>
      </c>
      <c r="J2080" t="s">
        <v>181</v>
      </c>
      <c r="K2080" t="s">
        <v>182</v>
      </c>
      <c r="L2080" t="s">
        <v>183</v>
      </c>
      <c r="M2080">
        <v>1.2999999999999999E-2</v>
      </c>
      <c r="N2080" t="s">
        <v>149</v>
      </c>
      <c r="O2080" t="b">
        <v>0</v>
      </c>
      <c r="P2080">
        <v>138261413</v>
      </c>
      <c r="Q2080" t="s">
        <v>150</v>
      </c>
      <c r="R2080">
        <v>1E-3</v>
      </c>
      <c r="S2080" t="s">
        <v>184</v>
      </c>
      <c r="T2080">
        <v>2015</v>
      </c>
      <c r="U2080" t="s">
        <v>151</v>
      </c>
      <c r="V2080" t="s">
        <v>188</v>
      </c>
      <c r="W2080" t="s">
        <v>189</v>
      </c>
      <c r="X2080" t="s">
        <v>155</v>
      </c>
      <c r="Y2080">
        <v>636400</v>
      </c>
      <c r="Z2080">
        <v>291600</v>
      </c>
      <c r="AA2080">
        <v>1.4791973795069699</v>
      </c>
      <c r="AB2080">
        <v>52.471107816141703</v>
      </c>
    </row>
    <row r="2081" spans="1:28">
      <c r="A2081">
        <v>7299</v>
      </c>
      <c r="B2081">
        <v>1489147</v>
      </c>
      <c r="C2081" t="s">
        <v>164</v>
      </c>
      <c r="D2081" t="s">
        <v>126</v>
      </c>
      <c r="E2081" t="s">
        <v>205</v>
      </c>
      <c r="F2081" t="s">
        <v>112</v>
      </c>
      <c r="G2081">
        <v>43580.59097222222</v>
      </c>
      <c r="H2081" t="s">
        <v>180</v>
      </c>
      <c r="I2081" t="s">
        <v>116</v>
      </c>
      <c r="J2081" t="s">
        <v>228</v>
      </c>
      <c r="K2081" t="s">
        <v>229</v>
      </c>
      <c r="L2081" t="s">
        <v>183</v>
      </c>
      <c r="M2081">
        <v>4.7000000000000002E-3</v>
      </c>
      <c r="N2081" t="s">
        <v>149</v>
      </c>
      <c r="O2081" t="b">
        <v>0</v>
      </c>
      <c r="P2081">
        <v>138261413</v>
      </c>
      <c r="Q2081" t="s">
        <v>150</v>
      </c>
      <c r="R2081">
        <v>1E-3</v>
      </c>
      <c r="S2081" t="s">
        <v>184</v>
      </c>
      <c r="T2081">
        <v>2019</v>
      </c>
      <c r="U2081" t="s">
        <v>151</v>
      </c>
      <c r="V2081" t="s">
        <v>248</v>
      </c>
      <c r="W2081" t="s">
        <v>249</v>
      </c>
      <c r="X2081" t="s">
        <v>155</v>
      </c>
      <c r="Y2081">
        <v>435499</v>
      </c>
      <c r="Z2081">
        <v>117847</v>
      </c>
      <c r="AA2081">
        <v>-1.4959290530529701</v>
      </c>
      <c r="AB2081">
        <v>50.958961874929102</v>
      </c>
    </row>
    <row r="2082" spans="1:28">
      <c r="A2082">
        <v>7299</v>
      </c>
      <c r="B2082">
        <v>1847543</v>
      </c>
      <c r="C2082" t="s">
        <v>164</v>
      </c>
      <c r="D2082" t="s">
        <v>126</v>
      </c>
      <c r="E2082" t="s">
        <v>179</v>
      </c>
      <c r="F2082" t="s">
        <v>118</v>
      </c>
      <c r="G2082">
        <v>42650.372916666667</v>
      </c>
      <c r="H2082" t="s">
        <v>180</v>
      </c>
      <c r="I2082" t="s">
        <v>116</v>
      </c>
      <c r="J2082" t="s">
        <v>181</v>
      </c>
      <c r="K2082" t="s">
        <v>182</v>
      </c>
      <c r="L2082" t="s">
        <v>183</v>
      </c>
      <c r="M2082">
        <v>2.3E-2</v>
      </c>
      <c r="N2082" t="s">
        <v>149</v>
      </c>
      <c r="O2082" t="b">
        <v>0</v>
      </c>
      <c r="P2082">
        <v>138261413</v>
      </c>
      <c r="Q2082" t="s">
        <v>150</v>
      </c>
      <c r="R2082">
        <v>1E-3</v>
      </c>
      <c r="S2082" t="s">
        <v>184</v>
      </c>
      <c r="T2082">
        <v>2016</v>
      </c>
      <c r="U2082" t="s">
        <v>151</v>
      </c>
      <c r="V2082" t="s">
        <v>188</v>
      </c>
      <c r="W2082" t="s">
        <v>189</v>
      </c>
      <c r="X2082" t="s">
        <v>155</v>
      </c>
      <c r="Y2082">
        <v>636400</v>
      </c>
      <c r="Z2082">
        <v>291600</v>
      </c>
      <c r="AA2082">
        <v>1.4791973795069699</v>
      </c>
      <c r="AB2082">
        <v>52.471107816141703</v>
      </c>
    </row>
    <row r="2083" spans="1:28">
      <c r="A2083">
        <v>7299</v>
      </c>
      <c r="B2083">
        <v>1918219</v>
      </c>
      <c r="C2083" t="s">
        <v>164</v>
      </c>
      <c r="D2083" t="s">
        <v>126</v>
      </c>
      <c r="E2083" t="s">
        <v>179</v>
      </c>
      <c r="F2083" t="s">
        <v>118</v>
      </c>
      <c r="G2083">
        <v>43420.37777777778</v>
      </c>
      <c r="H2083" t="s">
        <v>180</v>
      </c>
      <c r="I2083" t="s">
        <v>116</v>
      </c>
      <c r="J2083" t="s">
        <v>199</v>
      </c>
      <c r="K2083" t="s">
        <v>200</v>
      </c>
      <c r="L2083" t="s">
        <v>183</v>
      </c>
      <c r="M2083">
        <v>5.6000000000000001E-2</v>
      </c>
      <c r="N2083" t="s">
        <v>149</v>
      </c>
      <c r="O2083" t="b">
        <v>0</v>
      </c>
      <c r="P2083">
        <v>138261413</v>
      </c>
      <c r="Q2083" t="s">
        <v>150</v>
      </c>
      <c r="R2083">
        <v>1E-3</v>
      </c>
      <c r="S2083" t="s">
        <v>184</v>
      </c>
      <c r="T2083">
        <v>2018</v>
      </c>
      <c r="U2083" t="s">
        <v>151</v>
      </c>
      <c r="V2083" t="s">
        <v>207</v>
      </c>
      <c r="W2083" t="s">
        <v>208</v>
      </c>
      <c r="X2083" t="s">
        <v>155</v>
      </c>
      <c r="Y2083">
        <v>515935</v>
      </c>
      <c r="Z2083">
        <v>253417</v>
      </c>
      <c r="AA2083">
        <v>-0.30632621725807402</v>
      </c>
      <c r="AB2083">
        <v>52.1668520239771</v>
      </c>
    </row>
    <row r="2084" spans="1:28">
      <c r="A2084">
        <v>7299</v>
      </c>
      <c r="B2084">
        <v>1844383</v>
      </c>
      <c r="C2084" t="s">
        <v>164</v>
      </c>
      <c r="D2084" t="s">
        <v>126</v>
      </c>
      <c r="E2084" t="s">
        <v>205</v>
      </c>
      <c r="F2084" t="s">
        <v>112</v>
      </c>
      <c r="G2084">
        <v>42614.37222222222</v>
      </c>
      <c r="H2084" t="s">
        <v>180</v>
      </c>
      <c r="I2084" t="s">
        <v>116</v>
      </c>
      <c r="J2084" t="s">
        <v>199</v>
      </c>
      <c r="K2084" t="s">
        <v>200</v>
      </c>
      <c r="L2084" t="s">
        <v>183</v>
      </c>
      <c r="M2084">
        <v>6.2E-2</v>
      </c>
      <c r="N2084" t="s">
        <v>149</v>
      </c>
      <c r="O2084" t="b">
        <v>0</v>
      </c>
      <c r="P2084">
        <v>138261413</v>
      </c>
      <c r="Q2084" t="s">
        <v>150</v>
      </c>
      <c r="R2084">
        <v>1E-3</v>
      </c>
      <c r="S2084" t="s">
        <v>184</v>
      </c>
      <c r="T2084">
        <v>2016</v>
      </c>
      <c r="U2084" t="s">
        <v>151</v>
      </c>
      <c r="V2084" t="s">
        <v>201</v>
      </c>
      <c r="W2084" t="s">
        <v>202</v>
      </c>
      <c r="X2084" t="s">
        <v>155</v>
      </c>
      <c r="Y2084">
        <v>516100</v>
      </c>
      <c r="Z2084">
        <v>253300</v>
      </c>
      <c r="AA2084">
        <v>-0.30395486908298303</v>
      </c>
      <c r="AB2084">
        <v>52.1657659569386</v>
      </c>
    </row>
    <row r="2085" spans="1:28">
      <c r="A2085">
        <v>7299</v>
      </c>
      <c r="B2085">
        <v>1910505</v>
      </c>
      <c r="C2085" t="s">
        <v>164</v>
      </c>
      <c r="D2085" t="s">
        <v>126</v>
      </c>
      <c r="E2085" t="s">
        <v>179</v>
      </c>
      <c r="F2085" t="s">
        <v>118</v>
      </c>
      <c r="G2085">
        <v>43335.411805555559</v>
      </c>
      <c r="H2085" t="s">
        <v>180</v>
      </c>
      <c r="I2085" t="s">
        <v>116</v>
      </c>
      <c r="J2085" t="s">
        <v>199</v>
      </c>
      <c r="K2085" t="s">
        <v>200</v>
      </c>
      <c r="L2085" t="s">
        <v>183</v>
      </c>
      <c r="M2085">
        <v>4.8000000000000001E-2</v>
      </c>
      <c r="N2085" t="s">
        <v>149</v>
      </c>
      <c r="O2085" t="b">
        <v>0</v>
      </c>
      <c r="P2085">
        <v>138261413</v>
      </c>
      <c r="Q2085" t="s">
        <v>150</v>
      </c>
      <c r="R2085">
        <v>1E-3</v>
      </c>
      <c r="S2085" t="s">
        <v>184</v>
      </c>
      <c r="T2085">
        <v>2018</v>
      </c>
      <c r="U2085" t="s">
        <v>151</v>
      </c>
      <c r="V2085" t="s">
        <v>207</v>
      </c>
      <c r="W2085" t="s">
        <v>208</v>
      </c>
      <c r="X2085" t="s">
        <v>155</v>
      </c>
      <c r="Y2085">
        <v>515935</v>
      </c>
      <c r="Z2085">
        <v>253417</v>
      </c>
      <c r="AA2085">
        <v>-0.30632621725807402</v>
      </c>
      <c r="AB2085">
        <v>52.1668520239771</v>
      </c>
    </row>
    <row r="2086" spans="1:28">
      <c r="A2086">
        <v>7299</v>
      </c>
      <c r="B2086">
        <v>1958106</v>
      </c>
      <c r="C2086" t="s">
        <v>164</v>
      </c>
      <c r="D2086" t="s">
        <v>126</v>
      </c>
      <c r="E2086" t="s">
        <v>179</v>
      </c>
      <c r="F2086" t="s">
        <v>118</v>
      </c>
      <c r="G2086">
        <v>43878.504166666666</v>
      </c>
      <c r="H2086" t="s">
        <v>180</v>
      </c>
      <c r="I2086" t="s">
        <v>116</v>
      </c>
      <c r="J2086" t="s">
        <v>181</v>
      </c>
      <c r="K2086" t="s">
        <v>182</v>
      </c>
      <c r="L2086" t="s">
        <v>183</v>
      </c>
      <c r="M2086">
        <v>6.7000000000000002E-3</v>
      </c>
      <c r="N2086" t="s">
        <v>149</v>
      </c>
      <c r="O2086" t="b">
        <v>0</v>
      </c>
      <c r="P2086">
        <v>138261413</v>
      </c>
      <c r="Q2086" t="s">
        <v>150</v>
      </c>
      <c r="R2086">
        <v>1E-3</v>
      </c>
      <c r="S2086" t="s">
        <v>184</v>
      </c>
      <c r="T2086">
        <v>2020</v>
      </c>
      <c r="U2086" t="s">
        <v>151</v>
      </c>
      <c r="V2086" t="s">
        <v>185</v>
      </c>
      <c r="W2086" t="s">
        <v>186</v>
      </c>
      <c r="X2086" t="s">
        <v>155</v>
      </c>
      <c r="Y2086">
        <v>620600</v>
      </c>
      <c r="Z2086">
        <v>309500</v>
      </c>
      <c r="AA2086">
        <v>1.2588812496391699</v>
      </c>
      <c r="AB2086">
        <v>52.638374352215699</v>
      </c>
    </row>
    <row r="2087" spans="1:28">
      <c r="A2087">
        <v>7299</v>
      </c>
      <c r="B2087">
        <v>1821592</v>
      </c>
      <c r="C2087" t="s">
        <v>164</v>
      </c>
      <c r="D2087" t="s">
        <v>126</v>
      </c>
      <c r="E2087" t="s">
        <v>179</v>
      </c>
      <c r="F2087" t="s">
        <v>118</v>
      </c>
      <c r="G2087">
        <v>42383.62222222222</v>
      </c>
      <c r="H2087" t="s">
        <v>180</v>
      </c>
      <c r="I2087" t="s">
        <v>116</v>
      </c>
      <c r="J2087" t="s">
        <v>181</v>
      </c>
      <c r="K2087" t="s">
        <v>182</v>
      </c>
      <c r="L2087" t="s">
        <v>183</v>
      </c>
      <c r="M2087">
        <v>6.6E-3</v>
      </c>
      <c r="N2087" t="s">
        <v>149</v>
      </c>
      <c r="O2087" t="b">
        <v>0</v>
      </c>
      <c r="P2087">
        <v>138261413</v>
      </c>
      <c r="Q2087" t="s">
        <v>150</v>
      </c>
      <c r="R2087">
        <v>1E-3</v>
      </c>
      <c r="S2087" t="s">
        <v>184</v>
      </c>
      <c r="T2087">
        <v>2016</v>
      </c>
      <c r="U2087" t="s">
        <v>151</v>
      </c>
      <c r="V2087" t="s">
        <v>197</v>
      </c>
      <c r="W2087" t="s">
        <v>186</v>
      </c>
      <c r="X2087" t="s">
        <v>155</v>
      </c>
      <c r="Y2087">
        <v>624300</v>
      </c>
      <c r="Z2087">
        <v>306800</v>
      </c>
      <c r="AA2087">
        <v>1.3116346710660201</v>
      </c>
      <c r="AB2087">
        <v>52.6126273253455</v>
      </c>
    </row>
    <row r="2088" spans="1:28">
      <c r="A2088">
        <v>7299</v>
      </c>
      <c r="B2088">
        <v>1809310</v>
      </c>
      <c r="C2088" t="s">
        <v>164</v>
      </c>
      <c r="D2088" t="s">
        <v>126</v>
      </c>
      <c r="E2088" t="s">
        <v>179</v>
      </c>
      <c r="F2088" t="s">
        <v>118</v>
      </c>
      <c r="G2088">
        <v>42258.381944444445</v>
      </c>
      <c r="H2088" t="s">
        <v>180</v>
      </c>
      <c r="I2088" t="s">
        <v>116</v>
      </c>
      <c r="J2088" t="s">
        <v>181</v>
      </c>
      <c r="K2088" t="s">
        <v>182</v>
      </c>
      <c r="L2088" t="s">
        <v>183</v>
      </c>
      <c r="M2088">
        <v>1.2999999999999999E-2</v>
      </c>
      <c r="N2088" t="s">
        <v>149</v>
      </c>
      <c r="O2088" t="b">
        <v>0</v>
      </c>
      <c r="P2088">
        <v>138261413</v>
      </c>
      <c r="Q2088" t="s">
        <v>150</v>
      </c>
      <c r="R2088">
        <v>1E-3</v>
      </c>
      <c r="S2088" t="s">
        <v>184</v>
      </c>
      <c r="T2088">
        <v>2015</v>
      </c>
      <c r="U2088" t="s">
        <v>151</v>
      </c>
      <c r="V2088" t="s">
        <v>188</v>
      </c>
      <c r="W2088" t="s">
        <v>189</v>
      </c>
      <c r="X2088" t="s">
        <v>155</v>
      </c>
      <c r="Y2088">
        <v>636400</v>
      </c>
      <c r="Z2088">
        <v>291600</v>
      </c>
      <c r="AA2088">
        <v>1.4791973795069699</v>
      </c>
      <c r="AB2088">
        <v>52.471107816141703</v>
      </c>
    </row>
    <row r="2089" spans="1:28">
      <c r="A2089">
        <v>7299</v>
      </c>
      <c r="B2089">
        <v>1889403</v>
      </c>
      <c r="C2089" t="s">
        <v>164</v>
      </c>
      <c r="D2089" t="s">
        <v>126</v>
      </c>
      <c r="E2089" t="s">
        <v>205</v>
      </c>
      <c r="F2089" t="s">
        <v>112</v>
      </c>
      <c r="G2089">
        <v>43070.448611111111</v>
      </c>
      <c r="H2089" t="s">
        <v>180</v>
      </c>
      <c r="I2089" t="s">
        <v>116</v>
      </c>
      <c r="J2089" t="s">
        <v>146</v>
      </c>
      <c r="K2089" t="s">
        <v>147</v>
      </c>
      <c r="L2089" t="s">
        <v>183</v>
      </c>
      <c r="M2089">
        <v>5.0999999999999997E-2</v>
      </c>
      <c r="N2089" t="s">
        <v>149</v>
      </c>
      <c r="O2089" t="b">
        <v>0</v>
      </c>
      <c r="P2089">
        <v>138261413</v>
      </c>
      <c r="Q2089" t="s">
        <v>150</v>
      </c>
      <c r="R2089">
        <v>1E-3</v>
      </c>
      <c r="S2089" t="s">
        <v>184</v>
      </c>
      <c r="T2089">
        <v>2017</v>
      </c>
      <c r="U2089" t="s">
        <v>151</v>
      </c>
      <c r="V2089" t="s">
        <v>274</v>
      </c>
      <c r="W2089" t="s">
        <v>275</v>
      </c>
      <c r="X2089" t="s">
        <v>155</v>
      </c>
      <c r="Y2089">
        <v>501547</v>
      </c>
      <c r="Z2089">
        <v>370926</v>
      </c>
      <c r="AA2089">
        <v>-0.48037495542409397</v>
      </c>
      <c r="AB2089">
        <v>53.225682809836599</v>
      </c>
    </row>
    <row r="2090" spans="1:28">
      <c r="A2090">
        <v>7299</v>
      </c>
      <c r="B2090">
        <v>1917215</v>
      </c>
      <c r="C2090" t="s">
        <v>164</v>
      </c>
      <c r="D2090" t="s">
        <v>126</v>
      </c>
      <c r="E2090" t="s">
        <v>179</v>
      </c>
      <c r="F2090" t="s">
        <v>118</v>
      </c>
      <c r="G2090">
        <v>43398.688194444447</v>
      </c>
      <c r="H2090" t="s">
        <v>180</v>
      </c>
      <c r="I2090" t="s">
        <v>116</v>
      </c>
      <c r="J2090" t="s">
        <v>181</v>
      </c>
      <c r="K2090" t="s">
        <v>182</v>
      </c>
      <c r="L2090" t="s">
        <v>183</v>
      </c>
      <c r="M2090">
        <v>0.01</v>
      </c>
      <c r="N2090" t="s">
        <v>149</v>
      </c>
      <c r="O2090" t="b">
        <v>0</v>
      </c>
      <c r="P2090">
        <v>138261413</v>
      </c>
      <c r="Q2090" t="s">
        <v>150</v>
      </c>
      <c r="R2090">
        <v>1E-3</v>
      </c>
      <c r="S2090" t="s">
        <v>184</v>
      </c>
      <c r="T2090">
        <v>2018</v>
      </c>
      <c r="U2090" t="s">
        <v>151</v>
      </c>
      <c r="V2090" t="s">
        <v>185</v>
      </c>
      <c r="W2090" t="s">
        <v>186</v>
      </c>
      <c r="X2090" t="s">
        <v>155</v>
      </c>
      <c r="Y2090">
        <v>620600</v>
      </c>
      <c r="Z2090">
        <v>309500</v>
      </c>
      <c r="AA2090">
        <v>1.2588812496391699</v>
      </c>
      <c r="AB2090">
        <v>52.638374352215699</v>
      </c>
    </row>
    <row r="2091" spans="1:28">
      <c r="A2091">
        <v>7299</v>
      </c>
      <c r="B2091">
        <v>1783730</v>
      </c>
      <c r="C2091" t="s">
        <v>164</v>
      </c>
      <c r="D2091" t="s">
        <v>126</v>
      </c>
      <c r="E2091" t="s">
        <v>179</v>
      </c>
      <c r="F2091" t="s">
        <v>118</v>
      </c>
      <c r="G2091">
        <v>42010.617361111108</v>
      </c>
      <c r="H2091" t="s">
        <v>180</v>
      </c>
      <c r="I2091" t="s">
        <v>116</v>
      </c>
      <c r="J2091" t="s">
        <v>181</v>
      </c>
      <c r="K2091" t="s">
        <v>182</v>
      </c>
      <c r="L2091" t="s">
        <v>183</v>
      </c>
      <c r="M2091">
        <v>7.4999999999999997E-3</v>
      </c>
      <c r="N2091" t="s">
        <v>149</v>
      </c>
      <c r="O2091" t="b">
        <v>0</v>
      </c>
      <c r="P2091">
        <v>138261413</v>
      </c>
      <c r="Q2091" t="s">
        <v>150</v>
      </c>
      <c r="R2091">
        <v>1E-3</v>
      </c>
      <c r="S2091" t="s">
        <v>184</v>
      </c>
      <c r="T2091">
        <v>2015</v>
      </c>
      <c r="U2091" t="s">
        <v>151</v>
      </c>
      <c r="V2091" t="s">
        <v>197</v>
      </c>
      <c r="W2091" t="s">
        <v>186</v>
      </c>
      <c r="X2091" t="s">
        <v>155</v>
      </c>
      <c r="Y2091">
        <v>624300</v>
      </c>
      <c r="Z2091">
        <v>306800</v>
      </c>
      <c r="AA2091">
        <v>1.3116346710660201</v>
      </c>
      <c r="AB2091">
        <v>52.6126273253455</v>
      </c>
    </row>
    <row r="2092" spans="1:28">
      <c r="A2092">
        <v>7299</v>
      </c>
      <c r="B2092">
        <v>4812141</v>
      </c>
      <c r="C2092" t="s">
        <v>164</v>
      </c>
      <c r="D2092" t="s">
        <v>126</v>
      </c>
      <c r="E2092" t="s">
        <v>179</v>
      </c>
      <c r="F2092" t="s">
        <v>118</v>
      </c>
      <c r="G2092">
        <v>44970.368055555555</v>
      </c>
      <c r="H2092" t="s">
        <v>191</v>
      </c>
      <c r="I2092" t="s">
        <v>119</v>
      </c>
      <c r="J2092" t="s">
        <v>192</v>
      </c>
      <c r="K2092" t="s">
        <v>193</v>
      </c>
      <c r="L2092" t="s">
        <v>183</v>
      </c>
      <c r="M2092">
        <v>3.8E-3</v>
      </c>
      <c r="N2092" t="s">
        <v>149</v>
      </c>
      <c r="O2092" t="b">
        <v>0</v>
      </c>
      <c r="P2092">
        <v>138261413</v>
      </c>
      <c r="Q2092" t="s">
        <v>150</v>
      </c>
      <c r="R2092">
        <v>1E-3</v>
      </c>
      <c r="S2092" t="s">
        <v>184</v>
      </c>
      <c r="T2092">
        <v>2023</v>
      </c>
      <c r="U2092" t="s">
        <v>151</v>
      </c>
      <c r="V2092" t="s">
        <v>194</v>
      </c>
      <c r="W2092" t="s">
        <v>195</v>
      </c>
      <c r="X2092" t="s">
        <v>155</v>
      </c>
      <c r="Y2092">
        <v>357000</v>
      </c>
      <c r="Z2092">
        <v>237460</v>
      </c>
      <c r="AA2092">
        <v>-2.62823009845419</v>
      </c>
      <c r="AB2092">
        <v>52.033868710239098</v>
      </c>
    </row>
    <row r="2093" spans="1:28">
      <c r="A2093">
        <v>7299</v>
      </c>
      <c r="B2093">
        <v>1594829</v>
      </c>
      <c r="C2093" t="s">
        <v>164</v>
      </c>
      <c r="D2093" t="s">
        <v>126</v>
      </c>
      <c r="E2093" t="s">
        <v>205</v>
      </c>
      <c r="F2093" t="s">
        <v>112</v>
      </c>
      <c r="G2093">
        <v>44986.461805555555</v>
      </c>
      <c r="H2093" t="s">
        <v>180</v>
      </c>
      <c r="I2093" t="s">
        <v>116</v>
      </c>
      <c r="J2093" t="s">
        <v>228</v>
      </c>
      <c r="K2093" t="s">
        <v>229</v>
      </c>
      <c r="L2093" t="s">
        <v>183</v>
      </c>
      <c r="M2093">
        <v>3.3E-3</v>
      </c>
      <c r="N2093" t="s">
        <v>149</v>
      </c>
      <c r="O2093" t="b">
        <v>0</v>
      </c>
      <c r="P2093">
        <v>138261413</v>
      </c>
      <c r="Q2093" t="s">
        <v>150</v>
      </c>
      <c r="R2093">
        <v>1E-3</v>
      </c>
      <c r="S2093" t="s">
        <v>184</v>
      </c>
      <c r="T2093">
        <v>2023</v>
      </c>
      <c r="U2093" t="s">
        <v>151</v>
      </c>
      <c r="V2093" t="s">
        <v>248</v>
      </c>
      <c r="W2093" t="s">
        <v>249</v>
      </c>
      <c r="X2093" t="s">
        <v>155</v>
      </c>
      <c r="Y2093">
        <v>435499</v>
      </c>
      <c r="Z2093">
        <v>117847</v>
      </c>
      <c r="AA2093">
        <v>-1.4959290530529701</v>
      </c>
      <c r="AB2093">
        <v>50.958961874929102</v>
      </c>
    </row>
    <row r="2094" spans="1:28">
      <c r="A2094">
        <v>7299</v>
      </c>
      <c r="B2094">
        <v>1528334</v>
      </c>
      <c r="C2094" t="s">
        <v>164</v>
      </c>
      <c r="D2094" t="s">
        <v>126</v>
      </c>
      <c r="E2094" t="s">
        <v>179</v>
      </c>
      <c r="F2094" t="s">
        <v>118</v>
      </c>
      <c r="G2094">
        <v>42172.495138888888</v>
      </c>
      <c r="H2094" t="s">
        <v>180</v>
      </c>
      <c r="I2094" t="s">
        <v>116</v>
      </c>
      <c r="J2094" t="s">
        <v>165</v>
      </c>
      <c r="K2094" t="s">
        <v>166</v>
      </c>
      <c r="L2094" t="s">
        <v>183</v>
      </c>
      <c r="M2094">
        <v>4.4999999999999997E-3</v>
      </c>
      <c r="N2094" t="s">
        <v>149</v>
      </c>
      <c r="O2094" t="b">
        <v>0</v>
      </c>
      <c r="P2094">
        <v>138261413</v>
      </c>
      <c r="Q2094" t="s">
        <v>150</v>
      </c>
      <c r="R2094">
        <v>1E-3</v>
      </c>
      <c r="S2094" t="s">
        <v>184</v>
      </c>
      <c r="T2094">
        <v>2015</v>
      </c>
      <c r="U2094" t="s">
        <v>151</v>
      </c>
      <c r="V2094" t="s">
        <v>242</v>
      </c>
      <c r="W2094" t="s">
        <v>243</v>
      </c>
      <c r="X2094" t="s">
        <v>155</v>
      </c>
      <c r="Y2094">
        <v>456840</v>
      </c>
      <c r="Z2094">
        <v>455364</v>
      </c>
      <c r="AA2094">
        <v>-1.13455725358881</v>
      </c>
      <c r="AB2094">
        <v>53.991201424557502</v>
      </c>
    </row>
    <row r="2095" spans="1:28">
      <c r="A2095">
        <v>7299</v>
      </c>
      <c r="B2095">
        <v>1731678</v>
      </c>
      <c r="C2095" t="s">
        <v>164</v>
      </c>
      <c r="D2095" t="s">
        <v>126</v>
      </c>
      <c r="E2095" t="s">
        <v>179</v>
      </c>
      <c r="F2095" t="s">
        <v>118</v>
      </c>
      <c r="G2095">
        <v>45180.541666666664</v>
      </c>
      <c r="H2095" t="s">
        <v>180</v>
      </c>
      <c r="I2095" t="s">
        <v>116</v>
      </c>
      <c r="J2095" t="s">
        <v>165</v>
      </c>
      <c r="K2095" t="s">
        <v>166</v>
      </c>
      <c r="L2095" t="s">
        <v>148</v>
      </c>
      <c r="M2095">
        <v>3.8999999999999998E-3</v>
      </c>
      <c r="N2095" t="s">
        <v>149</v>
      </c>
      <c r="O2095" t="b">
        <v>0</v>
      </c>
      <c r="P2095">
        <v>138261413</v>
      </c>
      <c r="Q2095" t="s">
        <v>150</v>
      </c>
      <c r="R2095">
        <v>1E-3</v>
      </c>
      <c r="S2095" t="s">
        <v>184</v>
      </c>
      <c r="T2095">
        <v>2023</v>
      </c>
      <c r="U2095" t="s">
        <v>151</v>
      </c>
      <c r="V2095" t="s">
        <v>242</v>
      </c>
      <c r="W2095" t="s">
        <v>243</v>
      </c>
      <c r="X2095" t="s">
        <v>155</v>
      </c>
      <c r="Y2095">
        <v>456840</v>
      </c>
      <c r="Z2095">
        <v>455364</v>
      </c>
      <c r="AA2095">
        <v>-1.13455725358881</v>
      </c>
      <c r="AB2095">
        <v>53.991201424557502</v>
      </c>
    </row>
    <row r="2096" spans="1:28">
      <c r="A2096">
        <v>7299</v>
      </c>
      <c r="B2096">
        <v>1922377</v>
      </c>
      <c r="C2096" t="s">
        <v>164</v>
      </c>
      <c r="D2096" t="s">
        <v>126</v>
      </c>
      <c r="E2096" t="s">
        <v>179</v>
      </c>
      <c r="F2096" t="s">
        <v>118</v>
      </c>
      <c r="G2096">
        <v>43473.570833333331</v>
      </c>
      <c r="H2096" t="s">
        <v>180</v>
      </c>
      <c r="I2096" t="s">
        <v>116</v>
      </c>
      <c r="J2096" t="s">
        <v>199</v>
      </c>
      <c r="K2096" t="s">
        <v>200</v>
      </c>
      <c r="L2096" t="s">
        <v>148</v>
      </c>
      <c r="M2096">
        <v>6.4000000000000001E-2</v>
      </c>
      <c r="N2096" t="s">
        <v>149</v>
      </c>
      <c r="O2096" t="b">
        <v>0</v>
      </c>
      <c r="P2096">
        <v>138261413</v>
      </c>
      <c r="Q2096" t="s">
        <v>150</v>
      </c>
      <c r="R2096">
        <v>1E-3</v>
      </c>
      <c r="S2096" t="s">
        <v>184</v>
      </c>
      <c r="T2096">
        <v>2019</v>
      </c>
      <c r="U2096" t="s">
        <v>151</v>
      </c>
      <c r="V2096" t="s">
        <v>201</v>
      </c>
      <c r="W2096" t="s">
        <v>202</v>
      </c>
      <c r="X2096" t="s">
        <v>155</v>
      </c>
      <c r="Y2096">
        <v>516100</v>
      </c>
      <c r="Z2096">
        <v>253300</v>
      </c>
      <c r="AA2096">
        <v>-0.30395486908298303</v>
      </c>
      <c r="AB2096">
        <v>52.1657659569386</v>
      </c>
    </row>
    <row r="2097" spans="1:28">
      <c r="A2097">
        <v>7299</v>
      </c>
      <c r="B2097">
        <v>2023363</v>
      </c>
      <c r="C2097" t="s">
        <v>164</v>
      </c>
      <c r="D2097" t="s">
        <v>126</v>
      </c>
      <c r="E2097" t="s">
        <v>179</v>
      </c>
      <c r="F2097" t="s">
        <v>118</v>
      </c>
      <c r="G2097">
        <v>44861.418055555558</v>
      </c>
      <c r="H2097" t="s">
        <v>180</v>
      </c>
      <c r="I2097" t="s">
        <v>116</v>
      </c>
      <c r="J2097" t="s">
        <v>181</v>
      </c>
      <c r="K2097" t="s">
        <v>182</v>
      </c>
      <c r="L2097" t="s">
        <v>183</v>
      </c>
      <c r="M2097">
        <v>1.0999999999999999E-2</v>
      </c>
      <c r="N2097" t="s">
        <v>149</v>
      </c>
      <c r="O2097" t="b">
        <v>0</v>
      </c>
      <c r="P2097">
        <v>138261413</v>
      </c>
      <c r="Q2097" t="s">
        <v>150</v>
      </c>
      <c r="R2097">
        <v>1E-3</v>
      </c>
      <c r="S2097" t="s">
        <v>184</v>
      </c>
      <c r="T2097">
        <v>2022</v>
      </c>
      <c r="U2097" t="s">
        <v>151</v>
      </c>
      <c r="V2097" t="s">
        <v>188</v>
      </c>
      <c r="W2097" t="s">
        <v>189</v>
      </c>
      <c r="X2097" t="s">
        <v>155</v>
      </c>
      <c r="Y2097">
        <v>636400</v>
      </c>
      <c r="Z2097">
        <v>291600</v>
      </c>
      <c r="AA2097">
        <v>1.4791973795069699</v>
      </c>
      <c r="AB2097">
        <v>52.471107816141703</v>
      </c>
    </row>
    <row r="2098" spans="1:28">
      <c r="A2098">
        <v>7299</v>
      </c>
      <c r="B2098">
        <v>1776412</v>
      </c>
      <c r="C2098" t="s">
        <v>164</v>
      </c>
      <c r="D2098" t="s">
        <v>126</v>
      </c>
      <c r="E2098" t="s">
        <v>179</v>
      </c>
      <c r="F2098" t="s">
        <v>118</v>
      </c>
      <c r="G2098">
        <v>41933.461111111108</v>
      </c>
      <c r="H2098" t="s">
        <v>180</v>
      </c>
      <c r="I2098" t="s">
        <v>116</v>
      </c>
      <c r="J2098" t="s">
        <v>181</v>
      </c>
      <c r="K2098" t="s">
        <v>182</v>
      </c>
      <c r="L2098" t="s">
        <v>183</v>
      </c>
      <c r="M2098">
        <v>8.0000000000000002E-3</v>
      </c>
      <c r="N2098" t="s">
        <v>149</v>
      </c>
      <c r="O2098" t="b">
        <v>0</v>
      </c>
      <c r="P2098">
        <v>138261413</v>
      </c>
      <c r="Q2098" t="s">
        <v>150</v>
      </c>
      <c r="R2098">
        <v>1E-3</v>
      </c>
      <c r="S2098" t="s">
        <v>184</v>
      </c>
      <c r="T2098">
        <v>2014</v>
      </c>
      <c r="U2098" t="s">
        <v>151</v>
      </c>
      <c r="V2098" t="s">
        <v>185</v>
      </c>
      <c r="W2098" t="s">
        <v>186</v>
      </c>
      <c r="X2098" t="s">
        <v>155</v>
      </c>
      <c r="Y2098">
        <v>620600</v>
      </c>
      <c r="Z2098">
        <v>309500</v>
      </c>
      <c r="AA2098">
        <v>1.2588812496391699</v>
      </c>
      <c r="AB2098">
        <v>52.638374352215699</v>
      </c>
    </row>
    <row r="2099" spans="1:28">
      <c r="A2099">
        <v>7299</v>
      </c>
      <c r="B2099">
        <v>1565853</v>
      </c>
      <c r="C2099" t="s">
        <v>164</v>
      </c>
      <c r="D2099" t="s">
        <v>126</v>
      </c>
      <c r="E2099" t="s">
        <v>179</v>
      </c>
      <c r="F2099" t="s">
        <v>118</v>
      </c>
      <c r="G2099">
        <v>42649.592361111114</v>
      </c>
      <c r="H2099" t="s">
        <v>180</v>
      </c>
      <c r="I2099" t="s">
        <v>116</v>
      </c>
      <c r="J2099" t="s">
        <v>165</v>
      </c>
      <c r="K2099" t="s">
        <v>166</v>
      </c>
      <c r="L2099" t="s">
        <v>183</v>
      </c>
      <c r="M2099">
        <v>5.8999999999999999E-3</v>
      </c>
      <c r="N2099" t="s">
        <v>149</v>
      </c>
      <c r="O2099" t="b">
        <v>0</v>
      </c>
      <c r="P2099">
        <v>138261413</v>
      </c>
      <c r="Q2099" t="s">
        <v>150</v>
      </c>
      <c r="R2099">
        <v>1E-3</v>
      </c>
      <c r="S2099" t="s">
        <v>184</v>
      </c>
      <c r="T2099">
        <v>2016</v>
      </c>
      <c r="U2099" t="s">
        <v>151</v>
      </c>
      <c r="V2099" t="s">
        <v>242</v>
      </c>
      <c r="W2099" t="s">
        <v>243</v>
      </c>
      <c r="X2099" t="s">
        <v>155</v>
      </c>
      <c r="Y2099">
        <v>456840</v>
      </c>
      <c r="Z2099">
        <v>455364</v>
      </c>
      <c r="AA2099">
        <v>-1.13455725358881</v>
      </c>
      <c r="AB2099">
        <v>53.991201424557502</v>
      </c>
    </row>
    <row r="2100" spans="1:28">
      <c r="A2100">
        <v>7299</v>
      </c>
      <c r="B2100">
        <v>1508959</v>
      </c>
      <c r="C2100" t="s">
        <v>164</v>
      </c>
      <c r="D2100" t="s">
        <v>126</v>
      </c>
      <c r="E2100" t="s">
        <v>179</v>
      </c>
      <c r="F2100" t="s">
        <v>118</v>
      </c>
      <c r="G2100">
        <v>41926.563194444447</v>
      </c>
      <c r="H2100" t="s">
        <v>180</v>
      </c>
      <c r="I2100" t="s">
        <v>116</v>
      </c>
      <c r="J2100" t="s">
        <v>165</v>
      </c>
      <c r="K2100" t="s">
        <v>166</v>
      </c>
      <c r="L2100" t="s">
        <v>183</v>
      </c>
      <c r="M2100">
        <v>3.0000000000000001E-3</v>
      </c>
      <c r="N2100" t="s">
        <v>149</v>
      </c>
      <c r="O2100" t="b">
        <v>0</v>
      </c>
      <c r="P2100">
        <v>138261413</v>
      </c>
      <c r="Q2100" t="s">
        <v>150</v>
      </c>
      <c r="R2100">
        <v>1E-3</v>
      </c>
      <c r="S2100" t="s">
        <v>184</v>
      </c>
      <c r="T2100">
        <v>2014</v>
      </c>
      <c r="U2100" t="s">
        <v>151</v>
      </c>
      <c r="V2100" t="s">
        <v>242</v>
      </c>
      <c r="W2100" t="s">
        <v>243</v>
      </c>
      <c r="X2100" t="s">
        <v>155</v>
      </c>
      <c r="Y2100">
        <v>456840</v>
      </c>
      <c r="Z2100">
        <v>455364</v>
      </c>
      <c r="AA2100">
        <v>-1.13455725358881</v>
      </c>
      <c r="AB2100">
        <v>53.991201424557502</v>
      </c>
    </row>
    <row r="2101" spans="1:28">
      <c r="A2101">
        <v>7299</v>
      </c>
      <c r="B2101">
        <v>1513130</v>
      </c>
      <c r="C2101" t="s">
        <v>164</v>
      </c>
      <c r="D2101" t="s">
        <v>126</v>
      </c>
      <c r="E2101" t="s">
        <v>205</v>
      </c>
      <c r="F2101" t="s">
        <v>112</v>
      </c>
      <c r="G2101">
        <v>43811.43472222222</v>
      </c>
      <c r="H2101" t="s">
        <v>180</v>
      </c>
      <c r="I2101" t="s">
        <v>116</v>
      </c>
      <c r="J2101" t="s">
        <v>228</v>
      </c>
      <c r="K2101" t="s">
        <v>229</v>
      </c>
      <c r="L2101" t="s">
        <v>183</v>
      </c>
      <c r="M2101">
        <v>0.01</v>
      </c>
      <c r="N2101" t="s">
        <v>149</v>
      </c>
      <c r="O2101" t="b">
        <v>0</v>
      </c>
      <c r="P2101">
        <v>138261413</v>
      </c>
      <c r="Q2101" t="s">
        <v>150</v>
      </c>
      <c r="R2101">
        <v>1E-3</v>
      </c>
      <c r="S2101" t="s">
        <v>184</v>
      </c>
      <c r="T2101">
        <v>2019</v>
      </c>
      <c r="U2101" t="s">
        <v>151</v>
      </c>
      <c r="V2101" t="s">
        <v>404</v>
      </c>
      <c r="W2101" t="s">
        <v>405</v>
      </c>
      <c r="X2101" t="s">
        <v>155</v>
      </c>
      <c r="Y2101">
        <v>553200</v>
      </c>
      <c r="Z2101">
        <v>105050</v>
      </c>
      <c r="AA2101">
        <v>0.17377027105154899</v>
      </c>
      <c r="AB2101">
        <v>50.824727052915897</v>
      </c>
    </row>
    <row r="2102" spans="1:28">
      <c r="A2102">
        <v>7299</v>
      </c>
      <c r="B2102">
        <v>1914979</v>
      </c>
      <c r="C2102" t="s">
        <v>164</v>
      </c>
      <c r="D2102" t="s">
        <v>126</v>
      </c>
      <c r="E2102" t="s">
        <v>179</v>
      </c>
      <c r="F2102" t="s">
        <v>118</v>
      </c>
      <c r="G2102">
        <v>43381.504861111112</v>
      </c>
      <c r="H2102" t="s">
        <v>180</v>
      </c>
      <c r="I2102" t="s">
        <v>116</v>
      </c>
      <c r="J2102" t="s">
        <v>146</v>
      </c>
      <c r="K2102" t="s">
        <v>147</v>
      </c>
      <c r="L2102" t="s">
        <v>183</v>
      </c>
      <c r="M2102">
        <v>2.5999999999999999E-2</v>
      </c>
      <c r="N2102" t="s">
        <v>149</v>
      </c>
      <c r="O2102" t="b">
        <v>0</v>
      </c>
      <c r="P2102">
        <v>138261413</v>
      </c>
      <c r="Q2102" t="s">
        <v>150</v>
      </c>
      <c r="R2102">
        <v>1E-3</v>
      </c>
      <c r="S2102" t="s">
        <v>184</v>
      </c>
      <c r="T2102">
        <v>2018</v>
      </c>
      <c r="U2102" t="s">
        <v>151</v>
      </c>
      <c r="V2102" t="s">
        <v>225</v>
      </c>
      <c r="W2102" t="s">
        <v>226</v>
      </c>
      <c r="X2102" t="s">
        <v>155</v>
      </c>
      <c r="Y2102">
        <v>500098</v>
      </c>
      <c r="Z2102">
        <v>402866</v>
      </c>
      <c r="AA2102">
        <v>-0.49196935841400102</v>
      </c>
      <c r="AB2102">
        <v>53.512954618294103</v>
      </c>
    </row>
    <row r="2103" spans="1:28">
      <c r="A2103">
        <v>7299</v>
      </c>
      <c r="B2103">
        <v>2017153</v>
      </c>
      <c r="C2103" t="s">
        <v>164</v>
      </c>
      <c r="D2103" t="s">
        <v>126</v>
      </c>
      <c r="E2103" t="s">
        <v>179</v>
      </c>
      <c r="F2103" t="s">
        <v>118</v>
      </c>
      <c r="G2103">
        <v>44797.359722222223</v>
      </c>
      <c r="H2103" t="s">
        <v>180</v>
      </c>
      <c r="I2103" t="s">
        <v>116</v>
      </c>
      <c r="J2103" t="s">
        <v>199</v>
      </c>
      <c r="K2103" t="s">
        <v>200</v>
      </c>
      <c r="L2103" t="s">
        <v>183</v>
      </c>
      <c r="M2103">
        <v>4.3999999999999997E-2</v>
      </c>
      <c r="N2103" t="s">
        <v>149</v>
      </c>
      <c r="O2103" t="b">
        <v>0</v>
      </c>
      <c r="P2103">
        <v>138261413</v>
      </c>
      <c r="Q2103" t="s">
        <v>150</v>
      </c>
      <c r="R2103">
        <v>1E-3</v>
      </c>
      <c r="S2103" t="s">
        <v>184</v>
      </c>
      <c r="T2103">
        <v>2022</v>
      </c>
      <c r="U2103" t="s">
        <v>151</v>
      </c>
      <c r="V2103" t="s">
        <v>207</v>
      </c>
      <c r="W2103" t="s">
        <v>208</v>
      </c>
      <c r="X2103" t="s">
        <v>155</v>
      </c>
      <c r="Y2103">
        <v>515935</v>
      </c>
      <c r="Z2103">
        <v>253417</v>
      </c>
      <c r="AA2103">
        <v>-0.30632621725807402</v>
      </c>
      <c r="AB2103">
        <v>52.1668520239771</v>
      </c>
    </row>
    <row r="2104" spans="1:28">
      <c r="A2104">
        <v>7299</v>
      </c>
      <c r="B2104">
        <v>1995771</v>
      </c>
      <c r="C2104" t="s">
        <v>164</v>
      </c>
      <c r="D2104" t="s">
        <v>126</v>
      </c>
      <c r="E2104" t="s">
        <v>179</v>
      </c>
      <c r="F2104" t="s">
        <v>118</v>
      </c>
      <c r="G2104">
        <v>44512.396527777775</v>
      </c>
      <c r="H2104" t="s">
        <v>180</v>
      </c>
      <c r="I2104" t="s">
        <v>116</v>
      </c>
      <c r="J2104" t="s">
        <v>181</v>
      </c>
      <c r="K2104" t="s">
        <v>182</v>
      </c>
      <c r="L2104" t="s">
        <v>183</v>
      </c>
      <c r="M2104">
        <v>1.7999999999999999E-2</v>
      </c>
      <c r="N2104" t="s">
        <v>149</v>
      </c>
      <c r="O2104" t="b">
        <v>0</v>
      </c>
      <c r="P2104">
        <v>138261413</v>
      </c>
      <c r="Q2104" t="s">
        <v>150</v>
      </c>
      <c r="R2104">
        <v>1E-3</v>
      </c>
      <c r="S2104" t="s">
        <v>184</v>
      </c>
      <c r="T2104">
        <v>2021</v>
      </c>
      <c r="U2104" t="s">
        <v>151</v>
      </c>
      <c r="V2104" t="s">
        <v>188</v>
      </c>
      <c r="W2104" t="s">
        <v>189</v>
      </c>
      <c r="X2104" t="s">
        <v>155</v>
      </c>
      <c r="Y2104">
        <v>636400</v>
      </c>
      <c r="Z2104">
        <v>291600</v>
      </c>
      <c r="AA2104">
        <v>1.4791973795069699</v>
      </c>
      <c r="AB2104">
        <v>52.471107816141703</v>
      </c>
    </row>
    <row r="2105" spans="1:28">
      <c r="A2105">
        <v>7299</v>
      </c>
      <c r="B2105">
        <v>2003771</v>
      </c>
      <c r="C2105" t="s">
        <v>164</v>
      </c>
      <c r="D2105" t="s">
        <v>126</v>
      </c>
      <c r="E2105" t="s">
        <v>179</v>
      </c>
      <c r="F2105" t="s">
        <v>118</v>
      </c>
      <c r="G2105">
        <v>44622.536111111112</v>
      </c>
      <c r="H2105" t="s">
        <v>180</v>
      </c>
      <c r="I2105" t="s">
        <v>116</v>
      </c>
      <c r="J2105" t="s">
        <v>181</v>
      </c>
      <c r="K2105" t="s">
        <v>182</v>
      </c>
      <c r="L2105" t="s">
        <v>183</v>
      </c>
      <c r="M2105">
        <v>3.7000000000000002E-3</v>
      </c>
      <c r="N2105" t="s">
        <v>149</v>
      </c>
      <c r="O2105" t="b">
        <v>0</v>
      </c>
      <c r="P2105">
        <v>138261413</v>
      </c>
      <c r="Q2105" t="s">
        <v>150</v>
      </c>
      <c r="R2105">
        <v>1E-3</v>
      </c>
      <c r="S2105" t="s">
        <v>184</v>
      </c>
      <c r="T2105">
        <v>2022</v>
      </c>
      <c r="U2105" t="s">
        <v>151</v>
      </c>
      <c r="V2105" t="s">
        <v>185</v>
      </c>
      <c r="W2105" t="s">
        <v>186</v>
      </c>
      <c r="X2105" t="s">
        <v>155</v>
      </c>
      <c r="Y2105">
        <v>620600</v>
      </c>
      <c r="Z2105">
        <v>309500</v>
      </c>
      <c r="AA2105">
        <v>1.2588812496391699</v>
      </c>
      <c r="AB2105">
        <v>52.638374352215699</v>
      </c>
    </row>
    <row r="2106" spans="1:28">
      <c r="A2106">
        <v>7299</v>
      </c>
      <c r="B2106">
        <v>1957788</v>
      </c>
      <c r="C2106" t="s">
        <v>164</v>
      </c>
      <c r="D2106" t="s">
        <v>126</v>
      </c>
      <c r="E2106" t="s">
        <v>179</v>
      </c>
      <c r="F2106" t="s">
        <v>118</v>
      </c>
      <c r="G2106">
        <v>43873.503472222219</v>
      </c>
      <c r="H2106" t="s">
        <v>180</v>
      </c>
      <c r="I2106" t="s">
        <v>116</v>
      </c>
      <c r="J2106" t="s">
        <v>181</v>
      </c>
      <c r="K2106" t="s">
        <v>182</v>
      </c>
      <c r="L2106" t="s">
        <v>183</v>
      </c>
      <c r="M2106">
        <v>5.5999999999999999E-3</v>
      </c>
      <c r="N2106" t="s">
        <v>149</v>
      </c>
      <c r="O2106" t="b">
        <v>0</v>
      </c>
      <c r="P2106">
        <v>138261413</v>
      </c>
      <c r="Q2106" t="s">
        <v>150</v>
      </c>
      <c r="R2106">
        <v>1E-3</v>
      </c>
      <c r="S2106" t="s">
        <v>184</v>
      </c>
      <c r="T2106">
        <v>2020</v>
      </c>
      <c r="U2106" t="s">
        <v>151</v>
      </c>
      <c r="V2106" t="s">
        <v>185</v>
      </c>
      <c r="W2106" t="s">
        <v>186</v>
      </c>
      <c r="X2106" t="s">
        <v>155</v>
      </c>
      <c r="Y2106">
        <v>620600</v>
      </c>
      <c r="Z2106">
        <v>309500</v>
      </c>
      <c r="AA2106">
        <v>1.2588812496391699</v>
      </c>
      <c r="AB2106">
        <v>52.638374352215699</v>
      </c>
    </row>
    <row r="2107" spans="1:28">
      <c r="A2107">
        <v>7299</v>
      </c>
      <c r="B2107">
        <v>1506490</v>
      </c>
      <c r="C2107" t="s">
        <v>164</v>
      </c>
      <c r="D2107" t="s">
        <v>126</v>
      </c>
      <c r="E2107" t="s">
        <v>205</v>
      </c>
      <c r="F2107" t="s">
        <v>112</v>
      </c>
      <c r="G2107">
        <v>43718.605555555558</v>
      </c>
      <c r="H2107" t="s">
        <v>180</v>
      </c>
      <c r="I2107" t="s">
        <v>116</v>
      </c>
      <c r="J2107" t="s">
        <v>228</v>
      </c>
      <c r="K2107" t="s">
        <v>229</v>
      </c>
      <c r="L2107" t="s">
        <v>183</v>
      </c>
      <c r="M2107">
        <v>7.9000000000000008E-3</v>
      </c>
      <c r="N2107" t="s">
        <v>149</v>
      </c>
      <c r="O2107" t="b">
        <v>0</v>
      </c>
      <c r="P2107">
        <v>138261413</v>
      </c>
      <c r="Q2107" t="s">
        <v>150</v>
      </c>
      <c r="R2107">
        <v>1E-3</v>
      </c>
      <c r="S2107" t="s">
        <v>184</v>
      </c>
      <c r="T2107">
        <v>2019</v>
      </c>
      <c r="U2107" t="s">
        <v>151</v>
      </c>
      <c r="V2107" t="s">
        <v>248</v>
      </c>
      <c r="W2107" t="s">
        <v>249</v>
      </c>
      <c r="X2107" t="s">
        <v>155</v>
      </c>
      <c r="Y2107">
        <v>435499</v>
      </c>
      <c r="Z2107">
        <v>117847</v>
      </c>
      <c r="AA2107">
        <v>-1.4959290530529701</v>
      </c>
      <c r="AB2107">
        <v>50.958961874929102</v>
      </c>
    </row>
    <row r="2108" spans="1:28">
      <c r="A2108">
        <v>7299</v>
      </c>
      <c r="B2108">
        <v>1674705</v>
      </c>
      <c r="C2108" t="s">
        <v>164</v>
      </c>
      <c r="D2108" t="s">
        <v>126</v>
      </c>
      <c r="E2108" t="s">
        <v>179</v>
      </c>
      <c r="F2108" t="s">
        <v>118</v>
      </c>
      <c r="G2108">
        <v>44299.561111111114</v>
      </c>
      <c r="H2108" t="s">
        <v>180</v>
      </c>
      <c r="I2108" t="s">
        <v>116</v>
      </c>
      <c r="J2108" t="s">
        <v>165</v>
      </c>
      <c r="K2108" t="s">
        <v>166</v>
      </c>
      <c r="L2108" t="s">
        <v>183</v>
      </c>
      <c r="M2108">
        <v>3.0000000000000001E-3</v>
      </c>
      <c r="N2108" t="s">
        <v>149</v>
      </c>
      <c r="O2108" t="b">
        <v>0</v>
      </c>
      <c r="P2108">
        <v>138261413</v>
      </c>
      <c r="Q2108" t="s">
        <v>150</v>
      </c>
      <c r="R2108">
        <v>1E-3</v>
      </c>
      <c r="S2108" t="s">
        <v>184</v>
      </c>
      <c r="T2108">
        <v>2021</v>
      </c>
      <c r="U2108" t="s">
        <v>151</v>
      </c>
      <c r="V2108" t="s">
        <v>242</v>
      </c>
      <c r="W2108" t="s">
        <v>243</v>
      </c>
      <c r="X2108" t="s">
        <v>155</v>
      </c>
      <c r="Y2108">
        <v>456840</v>
      </c>
      <c r="Z2108">
        <v>455364</v>
      </c>
      <c r="AA2108">
        <v>-1.13455725358881</v>
      </c>
      <c r="AB2108">
        <v>53.991201424557502</v>
      </c>
    </row>
    <row r="2109" spans="1:28">
      <c r="A2109">
        <v>7299</v>
      </c>
      <c r="B2109">
        <v>1814422</v>
      </c>
      <c r="C2109" t="s">
        <v>164</v>
      </c>
      <c r="D2109" t="s">
        <v>126</v>
      </c>
      <c r="E2109" t="s">
        <v>179</v>
      </c>
      <c r="F2109" t="s">
        <v>118</v>
      </c>
      <c r="G2109">
        <v>42310.614583333336</v>
      </c>
      <c r="H2109" t="s">
        <v>180</v>
      </c>
      <c r="I2109" t="s">
        <v>116</v>
      </c>
      <c r="J2109" t="s">
        <v>181</v>
      </c>
      <c r="K2109" t="s">
        <v>182</v>
      </c>
      <c r="L2109" t="s">
        <v>183</v>
      </c>
      <c r="M2109">
        <v>0.02</v>
      </c>
      <c r="N2109" t="s">
        <v>149</v>
      </c>
      <c r="O2109" t="b">
        <v>0</v>
      </c>
      <c r="P2109">
        <v>138261413</v>
      </c>
      <c r="Q2109" t="s">
        <v>150</v>
      </c>
      <c r="R2109">
        <v>1E-3</v>
      </c>
      <c r="S2109" t="s">
        <v>184</v>
      </c>
      <c r="T2109">
        <v>2015</v>
      </c>
      <c r="U2109" t="s">
        <v>151</v>
      </c>
      <c r="V2109" t="s">
        <v>197</v>
      </c>
      <c r="W2109" t="s">
        <v>186</v>
      </c>
      <c r="X2109" t="s">
        <v>155</v>
      </c>
      <c r="Y2109">
        <v>624300</v>
      </c>
      <c r="Z2109">
        <v>306800</v>
      </c>
      <c r="AA2109">
        <v>1.3116346710660201</v>
      </c>
      <c r="AB2109">
        <v>52.6126273253455</v>
      </c>
    </row>
    <row r="2110" spans="1:28">
      <c r="A2110">
        <v>7299</v>
      </c>
      <c r="B2110">
        <v>1851223</v>
      </c>
      <c r="C2110" t="s">
        <v>164</v>
      </c>
      <c r="D2110" t="s">
        <v>126</v>
      </c>
      <c r="E2110" t="s">
        <v>179</v>
      </c>
      <c r="F2110" t="s">
        <v>118</v>
      </c>
      <c r="G2110">
        <v>42681.467361111114</v>
      </c>
      <c r="H2110" t="s">
        <v>180</v>
      </c>
      <c r="I2110" t="s">
        <v>116</v>
      </c>
      <c r="J2110" t="s">
        <v>199</v>
      </c>
      <c r="K2110" t="s">
        <v>200</v>
      </c>
      <c r="L2110" t="s">
        <v>183</v>
      </c>
      <c r="M2110">
        <v>7.6999999999999999E-2</v>
      </c>
      <c r="N2110" t="s">
        <v>149</v>
      </c>
      <c r="O2110" t="b">
        <v>0</v>
      </c>
      <c r="P2110">
        <v>138261413</v>
      </c>
      <c r="Q2110" t="s">
        <v>150</v>
      </c>
      <c r="R2110">
        <v>1E-3</v>
      </c>
      <c r="S2110" t="s">
        <v>184</v>
      </c>
      <c r="T2110">
        <v>2016</v>
      </c>
      <c r="U2110" t="s">
        <v>151</v>
      </c>
      <c r="V2110" t="s">
        <v>201</v>
      </c>
      <c r="W2110" t="s">
        <v>202</v>
      </c>
      <c r="X2110" t="s">
        <v>155</v>
      </c>
      <c r="Y2110">
        <v>516100</v>
      </c>
      <c r="Z2110">
        <v>253300</v>
      </c>
      <c r="AA2110">
        <v>-0.30395486908298303</v>
      </c>
      <c r="AB2110">
        <v>52.1657659569386</v>
      </c>
    </row>
    <row r="2111" spans="1:28">
      <c r="A2111">
        <v>7299</v>
      </c>
      <c r="B2111">
        <v>1978064</v>
      </c>
      <c r="C2111" t="s">
        <v>164</v>
      </c>
      <c r="D2111" t="s">
        <v>126</v>
      </c>
      <c r="E2111" t="s">
        <v>179</v>
      </c>
      <c r="F2111" t="s">
        <v>118</v>
      </c>
      <c r="G2111">
        <v>44252.594444444447</v>
      </c>
      <c r="H2111" t="s">
        <v>180</v>
      </c>
      <c r="I2111" t="s">
        <v>116</v>
      </c>
      <c r="J2111" t="s">
        <v>199</v>
      </c>
      <c r="K2111" t="s">
        <v>200</v>
      </c>
      <c r="L2111" t="s">
        <v>183</v>
      </c>
      <c r="M2111">
        <v>1.4E-2</v>
      </c>
      <c r="N2111" t="s">
        <v>149</v>
      </c>
      <c r="O2111" t="b">
        <v>0</v>
      </c>
      <c r="P2111">
        <v>138261413</v>
      </c>
      <c r="Q2111" t="s">
        <v>150</v>
      </c>
      <c r="R2111">
        <v>1E-3</v>
      </c>
      <c r="S2111" t="s">
        <v>184</v>
      </c>
      <c r="T2111">
        <v>2021</v>
      </c>
      <c r="U2111" t="s">
        <v>151</v>
      </c>
      <c r="V2111" t="s">
        <v>207</v>
      </c>
      <c r="W2111" t="s">
        <v>208</v>
      </c>
      <c r="X2111" t="s">
        <v>155</v>
      </c>
      <c r="Y2111">
        <v>515935</v>
      </c>
      <c r="Z2111">
        <v>253417</v>
      </c>
      <c r="AA2111">
        <v>-0.30632621725807402</v>
      </c>
      <c r="AB2111">
        <v>52.1668520239771</v>
      </c>
    </row>
    <row r="2112" spans="1:28">
      <c r="A2112">
        <v>7299</v>
      </c>
      <c r="B2112">
        <v>2041817</v>
      </c>
      <c r="C2112" t="s">
        <v>164</v>
      </c>
      <c r="D2112" t="s">
        <v>126</v>
      </c>
      <c r="E2112" t="s">
        <v>179</v>
      </c>
      <c r="F2112" t="s">
        <v>118</v>
      </c>
      <c r="G2112">
        <v>45111.495833333334</v>
      </c>
      <c r="H2112" t="s">
        <v>180</v>
      </c>
      <c r="I2112" t="s">
        <v>116</v>
      </c>
      <c r="J2112" t="s">
        <v>199</v>
      </c>
      <c r="K2112" t="s">
        <v>200</v>
      </c>
      <c r="L2112" t="s">
        <v>183</v>
      </c>
      <c r="M2112">
        <v>0.03</v>
      </c>
      <c r="N2112" t="s">
        <v>149</v>
      </c>
      <c r="O2112" t="b">
        <v>0</v>
      </c>
      <c r="P2112">
        <v>138261413</v>
      </c>
      <c r="Q2112" t="s">
        <v>150</v>
      </c>
      <c r="R2112">
        <v>1E-3</v>
      </c>
      <c r="S2112" t="s">
        <v>184</v>
      </c>
      <c r="T2112">
        <v>2023</v>
      </c>
      <c r="U2112" t="s">
        <v>151</v>
      </c>
      <c r="V2112" t="s">
        <v>207</v>
      </c>
      <c r="W2112" t="s">
        <v>208</v>
      </c>
      <c r="X2112" t="s">
        <v>155</v>
      </c>
      <c r="Y2112">
        <v>515935</v>
      </c>
      <c r="Z2112">
        <v>253417</v>
      </c>
      <c r="AA2112">
        <v>-0.30632621725807402</v>
      </c>
      <c r="AB2112">
        <v>52.1668520239771</v>
      </c>
    </row>
    <row r="2113" spans="1:28">
      <c r="A2113">
        <v>7299</v>
      </c>
      <c r="B2113">
        <v>1818646</v>
      </c>
      <c r="C2113" t="s">
        <v>164</v>
      </c>
      <c r="D2113" t="s">
        <v>126</v>
      </c>
      <c r="E2113" t="s">
        <v>179</v>
      </c>
      <c r="F2113" t="s">
        <v>118</v>
      </c>
      <c r="G2113">
        <v>42342.356249999997</v>
      </c>
      <c r="H2113" t="s">
        <v>180</v>
      </c>
      <c r="I2113" t="s">
        <v>116</v>
      </c>
      <c r="J2113" t="s">
        <v>181</v>
      </c>
      <c r="K2113" t="s">
        <v>182</v>
      </c>
      <c r="L2113" t="s">
        <v>183</v>
      </c>
      <c r="M2113">
        <v>8.9999999999999993E-3</v>
      </c>
      <c r="N2113" t="s">
        <v>149</v>
      </c>
      <c r="O2113" t="b">
        <v>0</v>
      </c>
      <c r="P2113">
        <v>138261413</v>
      </c>
      <c r="Q2113" t="s">
        <v>150</v>
      </c>
      <c r="R2113">
        <v>1E-3</v>
      </c>
      <c r="S2113" t="s">
        <v>184</v>
      </c>
      <c r="T2113">
        <v>2015</v>
      </c>
      <c r="U2113" t="s">
        <v>151</v>
      </c>
      <c r="V2113" t="s">
        <v>197</v>
      </c>
      <c r="W2113" t="s">
        <v>186</v>
      </c>
      <c r="X2113" t="s">
        <v>155</v>
      </c>
      <c r="Y2113">
        <v>624300</v>
      </c>
      <c r="Z2113">
        <v>306800</v>
      </c>
      <c r="AA2113">
        <v>1.3116346710660201</v>
      </c>
      <c r="AB2113">
        <v>52.6126273253455</v>
      </c>
    </row>
    <row r="2114" spans="1:28">
      <c r="A2114">
        <v>7299</v>
      </c>
      <c r="B2114">
        <v>1914562</v>
      </c>
      <c r="C2114" t="s">
        <v>164</v>
      </c>
      <c r="D2114" t="s">
        <v>126</v>
      </c>
      <c r="E2114" t="s">
        <v>205</v>
      </c>
      <c r="F2114" t="s">
        <v>112</v>
      </c>
      <c r="G2114">
        <v>43374.377083333333</v>
      </c>
      <c r="H2114" t="s">
        <v>180</v>
      </c>
      <c r="I2114" t="s">
        <v>116</v>
      </c>
      <c r="J2114" t="s">
        <v>181</v>
      </c>
      <c r="K2114" t="s">
        <v>182</v>
      </c>
      <c r="L2114" t="s">
        <v>183</v>
      </c>
      <c r="M2114">
        <v>9.4999999999999998E-3</v>
      </c>
      <c r="N2114" t="s">
        <v>149</v>
      </c>
      <c r="O2114" t="b">
        <v>0</v>
      </c>
      <c r="P2114">
        <v>138261413</v>
      </c>
      <c r="Q2114" t="s">
        <v>150</v>
      </c>
      <c r="R2114">
        <v>1E-3</v>
      </c>
      <c r="S2114" t="s">
        <v>184</v>
      </c>
      <c r="T2114">
        <v>2018</v>
      </c>
      <c r="U2114" t="s">
        <v>151</v>
      </c>
      <c r="V2114" t="s">
        <v>188</v>
      </c>
      <c r="W2114" t="s">
        <v>189</v>
      </c>
      <c r="X2114" t="s">
        <v>155</v>
      </c>
      <c r="Y2114">
        <v>636400</v>
      </c>
      <c r="Z2114">
        <v>291600</v>
      </c>
      <c r="AA2114">
        <v>1.4791973795069699</v>
      </c>
      <c r="AB2114">
        <v>52.471107816141703</v>
      </c>
    </row>
    <row r="2115" spans="1:28">
      <c r="A2115">
        <v>7299</v>
      </c>
      <c r="B2115">
        <v>1868070</v>
      </c>
      <c r="C2115" t="s">
        <v>164</v>
      </c>
      <c r="D2115" t="s">
        <v>126</v>
      </c>
      <c r="E2115" t="s">
        <v>205</v>
      </c>
      <c r="F2115" t="s">
        <v>112</v>
      </c>
      <c r="G2115">
        <v>42828.526388888888</v>
      </c>
      <c r="H2115" t="s">
        <v>180</v>
      </c>
      <c r="I2115" t="s">
        <v>116</v>
      </c>
      <c r="J2115" t="s">
        <v>146</v>
      </c>
      <c r="K2115" t="s">
        <v>147</v>
      </c>
      <c r="L2115" t="s">
        <v>183</v>
      </c>
      <c r="M2115">
        <v>3.5000000000000003E-2</v>
      </c>
      <c r="N2115" t="s">
        <v>149</v>
      </c>
      <c r="O2115" t="b">
        <v>0</v>
      </c>
      <c r="P2115">
        <v>138261413</v>
      </c>
      <c r="Q2115" t="s">
        <v>150</v>
      </c>
      <c r="R2115">
        <v>1E-3</v>
      </c>
      <c r="S2115" t="s">
        <v>184</v>
      </c>
      <c r="T2115">
        <v>2017</v>
      </c>
      <c r="U2115" t="s">
        <v>151</v>
      </c>
      <c r="V2115" t="s">
        <v>204</v>
      </c>
      <c r="W2115" t="s">
        <v>154</v>
      </c>
      <c r="X2115" t="s">
        <v>155</v>
      </c>
      <c r="Y2115">
        <v>507500</v>
      </c>
      <c r="Z2115">
        <v>299100</v>
      </c>
      <c r="AA2115">
        <v>-0.41497245145673001</v>
      </c>
      <c r="AB2115">
        <v>52.579097446717</v>
      </c>
    </row>
    <row r="2116" spans="1:28">
      <c r="A2116">
        <v>7299</v>
      </c>
      <c r="B2116">
        <v>1594440</v>
      </c>
      <c r="C2116" t="s">
        <v>164</v>
      </c>
      <c r="D2116" t="s">
        <v>126</v>
      </c>
      <c r="E2116" t="s">
        <v>205</v>
      </c>
      <c r="F2116" t="s">
        <v>112</v>
      </c>
      <c r="G2116">
        <v>43021.589583333334</v>
      </c>
      <c r="H2116" t="s">
        <v>180</v>
      </c>
      <c r="I2116" t="s">
        <v>116</v>
      </c>
      <c r="J2116" t="s">
        <v>269</v>
      </c>
      <c r="K2116" t="s">
        <v>270</v>
      </c>
      <c r="L2116" t="s">
        <v>183</v>
      </c>
      <c r="M2116">
        <v>3.2000000000000002E-3</v>
      </c>
      <c r="N2116" t="s">
        <v>149</v>
      </c>
      <c r="O2116" t="b">
        <v>0</v>
      </c>
      <c r="P2116">
        <v>138261413</v>
      </c>
      <c r="Q2116" t="s">
        <v>150</v>
      </c>
      <c r="R2116">
        <v>1E-3</v>
      </c>
      <c r="S2116" t="s">
        <v>184</v>
      </c>
      <c r="T2116">
        <v>2017</v>
      </c>
      <c r="U2116" t="s">
        <v>151</v>
      </c>
      <c r="V2116" t="s">
        <v>271</v>
      </c>
      <c r="W2116" t="s">
        <v>272</v>
      </c>
      <c r="X2116" t="s">
        <v>155</v>
      </c>
      <c r="Y2116">
        <v>426660</v>
      </c>
      <c r="Z2116">
        <v>581425</v>
      </c>
      <c r="AA2116">
        <v>-1.5834660112324299</v>
      </c>
      <c r="AB2116">
        <v>55.126490648696702</v>
      </c>
    </row>
    <row r="2117" spans="1:28">
      <c r="A2117">
        <v>7299</v>
      </c>
      <c r="B2117">
        <v>1861007</v>
      </c>
      <c r="C2117" t="s">
        <v>164</v>
      </c>
      <c r="D2117" t="s">
        <v>126</v>
      </c>
      <c r="E2117" t="s">
        <v>179</v>
      </c>
      <c r="F2117" t="s">
        <v>118</v>
      </c>
      <c r="G2117">
        <v>42753.348611111112</v>
      </c>
      <c r="H2117" t="s">
        <v>180</v>
      </c>
      <c r="I2117" t="s">
        <v>116</v>
      </c>
      <c r="J2117" t="s">
        <v>199</v>
      </c>
      <c r="K2117" t="s">
        <v>200</v>
      </c>
      <c r="L2117" t="s">
        <v>183</v>
      </c>
      <c r="M2117">
        <v>1.9E-2</v>
      </c>
      <c r="N2117" t="s">
        <v>149</v>
      </c>
      <c r="O2117" t="b">
        <v>0</v>
      </c>
      <c r="P2117">
        <v>138261413</v>
      </c>
      <c r="Q2117" t="s">
        <v>150</v>
      </c>
      <c r="R2117">
        <v>1E-3</v>
      </c>
      <c r="S2117" t="s">
        <v>184</v>
      </c>
      <c r="T2117">
        <v>2017</v>
      </c>
      <c r="U2117" t="s">
        <v>151</v>
      </c>
      <c r="V2117" t="s">
        <v>207</v>
      </c>
      <c r="W2117" t="s">
        <v>208</v>
      </c>
      <c r="X2117" t="s">
        <v>155</v>
      </c>
      <c r="Y2117">
        <v>515935</v>
      </c>
      <c r="Z2117">
        <v>253417</v>
      </c>
      <c r="AA2117">
        <v>-0.30632621725807402</v>
      </c>
      <c r="AB2117">
        <v>52.1668520239771</v>
      </c>
    </row>
    <row r="2118" spans="1:28">
      <c r="A2118">
        <v>7299</v>
      </c>
      <c r="B2118">
        <v>2057846</v>
      </c>
      <c r="C2118" t="s">
        <v>164</v>
      </c>
      <c r="D2118" t="s">
        <v>126</v>
      </c>
      <c r="E2118" t="s">
        <v>179</v>
      </c>
      <c r="F2118" t="s">
        <v>118</v>
      </c>
      <c r="G2118">
        <v>45294.399305555555</v>
      </c>
      <c r="H2118" t="s">
        <v>180</v>
      </c>
      <c r="I2118" t="s">
        <v>116</v>
      </c>
      <c r="J2118" t="s">
        <v>199</v>
      </c>
      <c r="K2118" t="s">
        <v>200</v>
      </c>
      <c r="L2118" t="s">
        <v>148</v>
      </c>
      <c r="M2118">
        <v>1.2E-2</v>
      </c>
      <c r="N2118" t="s">
        <v>149</v>
      </c>
      <c r="O2118" t="b">
        <v>0</v>
      </c>
      <c r="P2118">
        <v>138261413</v>
      </c>
      <c r="Q2118" t="s">
        <v>150</v>
      </c>
      <c r="R2118">
        <v>1E-3</v>
      </c>
      <c r="S2118" t="s">
        <v>184</v>
      </c>
      <c r="T2118">
        <v>2024</v>
      </c>
      <c r="U2118" t="s">
        <v>151</v>
      </c>
      <c r="V2118" t="s">
        <v>201</v>
      </c>
      <c r="W2118" t="s">
        <v>202</v>
      </c>
      <c r="X2118" t="s">
        <v>155</v>
      </c>
      <c r="Y2118">
        <v>516100</v>
      </c>
      <c r="Z2118">
        <v>253300</v>
      </c>
      <c r="AA2118">
        <v>-0.30395486908298303</v>
      </c>
      <c r="AB2118">
        <v>52.1657659569386</v>
      </c>
    </row>
    <row r="2119" spans="1:28">
      <c r="A2119">
        <v>7299</v>
      </c>
      <c r="B2119">
        <v>1771097</v>
      </c>
      <c r="C2119" t="s">
        <v>164</v>
      </c>
      <c r="D2119" t="s">
        <v>126</v>
      </c>
      <c r="E2119" t="s">
        <v>179</v>
      </c>
      <c r="F2119" t="s">
        <v>118</v>
      </c>
      <c r="G2119">
        <v>41890.529861111114</v>
      </c>
      <c r="H2119" t="s">
        <v>180</v>
      </c>
      <c r="I2119" t="s">
        <v>116</v>
      </c>
      <c r="J2119" t="s">
        <v>181</v>
      </c>
      <c r="K2119" t="s">
        <v>182</v>
      </c>
      <c r="L2119" t="s">
        <v>183</v>
      </c>
      <c r="M2119">
        <v>0.01</v>
      </c>
      <c r="N2119" t="s">
        <v>149</v>
      </c>
      <c r="O2119" t="b">
        <v>0</v>
      </c>
      <c r="P2119">
        <v>138261413</v>
      </c>
      <c r="Q2119" t="s">
        <v>150</v>
      </c>
      <c r="R2119">
        <v>1E-3</v>
      </c>
      <c r="S2119" t="s">
        <v>184</v>
      </c>
      <c r="T2119">
        <v>2014</v>
      </c>
      <c r="U2119" t="s">
        <v>151</v>
      </c>
      <c r="V2119" t="s">
        <v>185</v>
      </c>
      <c r="W2119" t="s">
        <v>186</v>
      </c>
      <c r="X2119" t="s">
        <v>155</v>
      </c>
      <c r="Y2119">
        <v>620600</v>
      </c>
      <c r="Z2119">
        <v>309500</v>
      </c>
      <c r="AA2119">
        <v>1.2588812496391699</v>
      </c>
      <c r="AB2119">
        <v>52.638374352215699</v>
      </c>
    </row>
    <row r="2120" spans="1:28">
      <c r="A2120">
        <v>7299</v>
      </c>
      <c r="B2120">
        <v>1778504</v>
      </c>
      <c r="C2120" t="s">
        <v>164</v>
      </c>
      <c r="D2120" t="s">
        <v>126</v>
      </c>
      <c r="E2120" t="s">
        <v>179</v>
      </c>
      <c r="F2120" t="s">
        <v>118</v>
      </c>
      <c r="G2120">
        <v>41962.623611111114</v>
      </c>
      <c r="H2120" t="s">
        <v>180</v>
      </c>
      <c r="I2120" t="s">
        <v>116</v>
      </c>
      <c r="J2120" t="s">
        <v>181</v>
      </c>
      <c r="K2120" t="s">
        <v>182</v>
      </c>
      <c r="L2120" t="s">
        <v>183</v>
      </c>
      <c r="M2120">
        <v>0.01</v>
      </c>
      <c r="N2120" t="s">
        <v>149</v>
      </c>
      <c r="O2120" t="b">
        <v>0</v>
      </c>
      <c r="P2120">
        <v>138261413</v>
      </c>
      <c r="Q2120" t="s">
        <v>150</v>
      </c>
      <c r="R2120">
        <v>1E-3</v>
      </c>
      <c r="S2120" t="s">
        <v>184</v>
      </c>
      <c r="T2120">
        <v>2014</v>
      </c>
      <c r="U2120" t="s">
        <v>151</v>
      </c>
      <c r="V2120" t="s">
        <v>197</v>
      </c>
      <c r="W2120" t="s">
        <v>186</v>
      </c>
      <c r="X2120" t="s">
        <v>155</v>
      </c>
      <c r="Y2120">
        <v>624300</v>
      </c>
      <c r="Z2120">
        <v>306800</v>
      </c>
      <c r="AA2120">
        <v>1.3116346710660201</v>
      </c>
      <c r="AB2120">
        <v>52.6126273253455</v>
      </c>
    </row>
    <row r="2121" spans="1:28">
      <c r="A2121">
        <v>7299</v>
      </c>
      <c r="B2121">
        <v>1847466</v>
      </c>
      <c r="C2121" t="s">
        <v>164</v>
      </c>
      <c r="D2121" t="s">
        <v>126</v>
      </c>
      <c r="E2121" t="s">
        <v>179</v>
      </c>
      <c r="F2121" t="s">
        <v>118</v>
      </c>
      <c r="G2121">
        <v>42649.431944444441</v>
      </c>
      <c r="H2121" t="s">
        <v>180</v>
      </c>
      <c r="I2121" t="s">
        <v>116</v>
      </c>
      <c r="J2121" t="s">
        <v>199</v>
      </c>
      <c r="K2121" t="s">
        <v>200</v>
      </c>
      <c r="L2121" t="s">
        <v>183</v>
      </c>
      <c r="M2121">
        <v>8.7999999999999995E-2</v>
      </c>
      <c r="N2121" t="s">
        <v>149</v>
      </c>
      <c r="O2121" t="b">
        <v>0</v>
      </c>
      <c r="P2121">
        <v>138261413</v>
      </c>
      <c r="Q2121" t="s">
        <v>150</v>
      </c>
      <c r="R2121">
        <v>1E-3</v>
      </c>
      <c r="S2121" t="s">
        <v>184</v>
      </c>
      <c r="T2121">
        <v>2016</v>
      </c>
      <c r="U2121" t="s">
        <v>151</v>
      </c>
      <c r="V2121" t="s">
        <v>201</v>
      </c>
      <c r="W2121" t="s">
        <v>202</v>
      </c>
      <c r="X2121" t="s">
        <v>155</v>
      </c>
      <c r="Y2121">
        <v>516100</v>
      </c>
      <c r="Z2121">
        <v>253300</v>
      </c>
      <c r="AA2121">
        <v>-0.30395486908298303</v>
      </c>
      <c r="AB2121">
        <v>52.1657659569386</v>
      </c>
    </row>
    <row r="2122" spans="1:28">
      <c r="A2122">
        <v>7299</v>
      </c>
      <c r="B2122">
        <v>1811179</v>
      </c>
      <c r="C2122" t="s">
        <v>164</v>
      </c>
      <c r="D2122" t="s">
        <v>126</v>
      </c>
      <c r="E2122" t="s">
        <v>179</v>
      </c>
      <c r="F2122" t="s">
        <v>118</v>
      </c>
      <c r="G2122">
        <v>42278.376388888886</v>
      </c>
      <c r="H2122" t="s">
        <v>180</v>
      </c>
      <c r="I2122" t="s">
        <v>116</v>
      </c>
      <c r="J2122" t="s">
        <v>181</v>
      </c>
      <c r="K2122" t="s">
        <v>182</v>
      </c>
      <c r="L2122" t="s">
        <v>183</v>
      </c>
      <c r="M2122">
        <v>1.4E-2</v>
      </c>
      <c r="N2122" t="s">
        <v>149</v>
      </c>
      <c r="O2122" t="b">
        <v>0</v>
      </c>
      <c r="P2122">
        <v>138261413</v>
      </c>
      <c r="Q2122" t="s">
        <v>150</v>
      </c>
      <c r="R2122">
        <v>1E-3</v>
      </c>
      <c r="S2122" t="s">
        <v>184</v>
      </c>
      <c r="T2122">
        <v>2015</v>
      </c>
      <c r="U2122" t="s">
        <v>151</v>
      </c>
      <c r="V2122" t="s">
        <v>188</v>
      </c>
      <c r="W2122" t="s">
        <v>189</v>
      </c>
      <c r="X2122" t="s">
        <v>155</v>
      </c>
      <c r="Y2122">
        <v>636400</v>
      </c>
      <c r="Z2122">
        <v>291600</v>
      </c>
      <c r="AA2122">
        <v>1.4791973795069699</v>
      </c>
      <c r="AB2122">
        <v>52.471107816141703</v>
      </c>
    </row>
    <row r="2123" spans="1:28">
      <c r="A2123">
        <v>7299</v>
      </c>
      <c r="B2123">
        <v>1870109</v>
      </c>
      <c r="C2123" t="s">
        <v>164</v>
      </c>
      <c r="D2123" t="s">
        <v>126</v>
      </c>
      <c r="E2123" t="s">
        <v>179</v>
      </c>
      <c r="F2123" t="s">
        <v>118</v>
      </c>
      <c r="G2123">
        <v>42852.418749999997</v>
      </c>
      <c r="H2123" t="s">
        <v>180</v>
      </c>
      <c r="I2123" t="s">
        <v>116</v>
      </c>
      <c r="J2123" t="s">
        <v>146</v>
      </c>
      <c r="K2123" t="s">
        <v>147</v>
      </c>
      <c r="L2123" t="s">
        <v>183</v>
      </c>
      <c r="M2123">
        <v>5.8000000000000003E-2</v>
      </c>
      <c r="N2123" t="s">
        <v>149</v>
      </c>
      <c r="O2123" t="b">
        <v>0</v>
      </c>
      <c r="P2123">
        <v>138261413</v>
      </c>
      <c r="Q2123" t="s">
        <v>150</v>
      </c>
      <c r="R2123">
        <v>1E-3</v>
      </c>
      <c r="S2123" t="s">
        <v>184</v>
      </c>
      <c r="T2123">
        <v>2017</v>
      </c>
      <c r="U2123" t="s">
        <v>151</v>
      </c>
      <c r="V2123" t="s">
        <v>204</v>
      </c>
      <c r="W2123" t="s">
        <v>154</v>
      </c>
      <c r="X2123" t="s">
        <v>155</v>
      </c>
      <c r="Y2123">
        <v>507500</v>
      </c>
      <c r="Z2123">
        <v>299100</v>
      </c>
      <c r="AA2123">
        <v>-0.41497245145673001</v>
      </c>
      <c r="AB2123">
        <v>52.579097446717</v>
      </c>
    </row>
    <row r="2124" spans="1:28">
      <c r="A2124">
        <v>7299</v>
      </c>
      <c r="B2124">
        <v>2030838</v>
      </c>
      <c r="C2124" t="s">
        <v>164</v>
      </c>
      <c r="D2124" t="s">
        <v>126</v>
      </c>
      <c r="E2124" t="s">
        <v>179</v>
      </c>
      <c r="F2124" t="s">
        <v>118</v>
      </c>
      <c r="G2124">
        <v>44979.548611111109</v>
      </c>
      <c r="H2124" t="s">
        <v>180</v>
      </c>
      <c r="I2124" t="s">
        <v>116</v>
      </c>
      <c r="J2124" t="s">
        <v>181</v>
      </c>
      <c r="K2124" t="s">
        <v>182</v>
      </c>
      <c r="L2124" t="s">
        <v>183</v>
      </c>
      <c r="M2124">
        <v>6.1000000000000004E-3</v>
      </c>
      <c r="N2124" t="s">
        <v>149</v>
      </c>
      <c r="O2124" t="b">
        <v>0</v>
      </c>
      <c r="P2124">
        <v>138261413</v>
      </c>
      <c r="Q2124" t="s">
        <v>150</v>
      </c>
      <c r="R2124">
        <v>1E-3</v>
      </c>
      <c r="S2124" t="s">
        <v>184</v>
      </c>
      <c r="T2124">
        <v>2023</v>
      </c>
      <c r="U2124" t="s">
        <v>151</v>
      </c>
      <c r="V2124" t="s">
        <v>185</v>
      </c>
      <c r="W2124" t="s">
        <v>186</v>
      </c>
      <c r="X2124" t="s">
        <v>155</v>
      </c>
      <c r="Y2124">
        <v>620600</v>
      </c>
      <c r="Z2124">
        <v>309500</v>
      </c>
      <c r="AA2124">
        <v>1.2588812496391699</v>
      </c>
      <c r="AB2124">
        <v>52.638374352215699</v>
      </c>
    </row>
    <row r="2125" spans="1:28">
      <c r="A2125">
        <v>7299</v>
      </c>
      <c r="B2125">
        <v>2004445</v>
      </c>
      <c r="C2125" t="s">
        <v>164</v>
      </c>
      <c r="D2125" t="s">
        <v>126</v>
      </c>
      <c r="E2125" t="s">
        <v>236</v>
      </c>
      <c r="F2125" t="s">
        <v>115</v>
      </c>
      <c r="G2125">
        <v>44635.515972222223</v>
      </c>
      <c r="H2125" t="s">
        <v>180</v>
      </c>
      <c r="I2125" t="s">
        <v>116</v>
      </c>
      <c r="J2125" t="s">
        <v>199</v>
      </c>
      <c r="K2125" t="s">
        <v>200</v>
      </c>
      <c r="L2125" t="s">
        <v>148</v>
      </c>
      <c r="M2125">
        <v>0.21</v>
      </c>
      <c r="N2125" t="s">
        <v>149</v>
      </c>
      <c r="O2125" t="b">
        <v>0</v>
      </c>
      <c r="P2125">
        <v>138261413</v>
      </c>
      <c r="Q2125" t="s">
        <v>150</v>
      </c>
      <c r="R2125">
        <v>1E-3</v>
      </c>
      <c r="S2125" t="s">
        <v>184</v>
      </c>
      <c r="T2125">
        <v>2022</v>
      </c>
      <c r="U2125" t="s">
        <v>151</v>
      </c>
      <c r="V2125" t="s">
        <v>311</v>
      </c>
      <c r="W2125" t="s">
        <v>202</v>
      </c>
      <c r="X2125" t="s">
        <v>155</v>
      </c>
      <c r="Y2125">
        <v>504393</v>
      </c>
      <c r="Z2125">
        <v>236465</v>
      </c>
      <c r="AA2125">
        <v>-0.480199861693483</v>
      </c>
      <c r="AB2125">
        <v>52.016799361112099</v>
      </c>
    </row>
    <row r="2126" spans="1:28">
      <c r="A2126">
        <v>7299</v>
      </c>
      <c r="B2126">
        <v>1619788</v>
      </c>
      <c r="C2126" t="s">
        <v>164</v>
      </c>
      <c r="D2126" t="s">
        <v>126</v>
      </c>
      <c r="E2126" t="s">
        <v>179</v>
      </c>
      <c r="F2126" t="s">
        <v>118</v>
      </c>
      <c r="G2126">
        <v>43378.62222222222</v>
      </c>
      <c r="H2126" t="s">
        <v>180</v>
      </c>
      <c r="I2126" t="s">
        <v>116</v>
      </c>
      <c r="J2126" t="s">
        <v>165</v>
      </c>
      <c r="K2126" t="s">
        <v>166</v>
      </c>
      <c r="L2126" t="s">
        <v>183</v>
      </c>
      <c r="M2126">
        <v>5.0000000000000001E-3</v>
      </c>
      <c r="N2126" t="s">
        <v>149</v>
      </c>
      <c r="O2126" t="b">
        <v>0</v>
      </c>
      <c r="P2126">
        <v>138261413</v>
      </c>
      <c r="Q2126" t="s">
        <v>150</v>
      </c>
      <c r="R2126">
        <v>1E-3</v>
      </c>
      <c r="S2126" t="s">
        <v>184</v>
      </c>
      <c r="T2126">
        <v>2018</v>
      </c>
      <c r="U2126" t="s">
        <v>151</v>
      </c>
      <c r="V2126" t="s">
        <v>242</v>
      </c>
      <c r="W2126" t="s">
        <v>243</v>
      </c>
      <c r="X2126" t="s">
        <v>155</v>
      </c>
      <c r="Y2126">
        <v>456840</v>
      </c>
      <c r="Z2126">
        <v>455364</v>
      </c>
      <c r="AA2126">
        <v>-1.13455725358881</v>
      </c>
      <c r="AB2126">
        <v>53.991201424557502</v>
      </c>
    </row>
    <row r="2127" spans="1:28">
      <c r="A2127">
        <v>7299</v>
      </c>
      <c r="B2127">
        <v>1799699</v>
      </c>
      <c r="C2127" t="s">
        <v>164</v>
      </c>
      <c r="D2127" t="s">
        <v>126</v>
      </c>
      <c r="E2127" t="s">
        <v>179</v>
      </c>
      <c r="F2127" t="s">
        <v>118</v>
      </c>
      <c r="G2127">
        <v>42163.414583333331</v>
      </c>
      <c r="H2127" t="s">
        <v>180</v>
      </c>
      <c r="I2127" t="s">
        <v>116</v>
      </c>
      <c r="J2127" t="s">
        <v>181</v>
      </c>
      <c r="K2127" t="s">
        <v>182</v>
      </c>
      <c r="L2127" t="s">
        <v>183</v>
      </c>
      <c r="M2127">
        <v>0.03</v>
      </c>
      <c r="N2127" t="s">
        <v>149</v>
      </c>
      <c r="O2127" t="b">
        <v>0</v>
      </c>
      <c r="P2127">
        <v>138261413</v>
      </c>
      <c r="Q2127" t="s">
        <v>150</v>
      </c>
      <c r="R2127">
        <v>1E-3</v>
      </c>
      <c r="S2127" t="s">
        <v>184</v>
      </c>
      <c r="T2127">
        <v>2015</v>
      </c>
      <c r="U2127" t="s">
        <v>151</v>
      </c>
      <c r="V2127" t="s">
        <v>188</v>
      </c>
      <c r="W2127" t="s">
        <v>189</v>
      </c>
      <c r="X2127" t="s">
        <v>155</v>
      </c>
      <c r="Y2127">
        <v>636400</v>
      </c>
      <c r="Z2127">
        <v>291600</v>
      </c>
      <c r="AA2127">
        <v>1.4791973795069699</v>
      </c>
      <c r="AB2127">
        <v>52.471107816141703</v>
      </c>
    </row>
    <row r="2128" spans="1:28">
      <c r="A2128">
        <v>7299</v>
      </c>
      <c r="B2128">
        <v>1929389</v>
      </c>
      <c r="C2128" t="s">
        <v>164</v>
      </c>
      <c r="D2128" t="s">
        <v>126</v>
      </c>
      <c r="E2128" t="s">
        <v>205</v>
      </c>
      <c r="F2128" t="s">
        <v>112</v>
      </c>
      <c r="G2128">
        <v>43560.456944444442</v>
      </c>
      <c r="H2128" t="s">
        <v>180</v>
      </c>
      <c r="I2128" t="s">
        <v>116</v>
      </c>
      <c r="J2128" t="s">
        <v>146</v>
      </c>
      <c r="K2128" t="s">
        <v>147</v>
      </c>
      <c r="L2128" t="s">
        <v>183</v>
      </c>
      <c r="M2128">
        <v>3.9E-2</v>
      </c>
      <c r="N2128" t="s">
        <v>149</v>
      </c>
      <c r="O2128" t="b">
        <v>0</v>
      </c>
      <c r="P2128">
        <v>138261413</v>
      </c>
      <c r="Q2128" t="s">
        <v>150</v>
      </c>
      <c r="R2128">
        <v>1E-3</v>
      </c>
      <c r="S2128" t="s">
        <v>184</v>
      </c>
      <c r="T2128">
        <v>2019</v>
      </c>
      <c r="U2128" t="s">
        <v>151</v>
      </c>
      <c r="V2128" t="s">
        <v>274</v>
      </c>
      <c r="W2128" t="s">
        <v>275</v>
      </c>
      <c r="X2128" t="s">
        <v>155</v>
      </c>
      <c r="Y2128">
        <v>501547</v>
      </c>
      <c r="Z2128">
        <v>370926</v>
      </c>
      <c r="AA2128">
        <v>-0.48037495542409397</v>
      </c>
      <c r="AB2128">
        <v>53.225682809836599</v>
      </c>
    </row>
    <row r="2129" spans="1:28">
      <c r="A2129">
        <v>7299</v>
      </c>
      <c r="B2129">
        <v>3508246</v>
      </c>
      <c r="C2129" t="s">
        <v>164</v>
      </c>
      <c r="D2129" t="s">
        <v>126</v>
      </c>
      <c r="E2129" t="s">
        <v>236</v>
      </c>
      <c r="F2129" t="s">
        <v>115</v>
      </c>
      <c r="G2129">
        <v>45355.450694444444</v>
      </c>
      <c r="H2129" t="s">
        <v>180</v>
      </c>
      <c r="I2129" t="s">
        <v>116</v>
      </c>
      <c r="J2129" t="s">
        <v>251</v>
      </c>
      <c r="K2129" t="s">
        <v>252</v>
      </c>
      <c r="L2129" t="s">
        <v>183</v>
      </c>
      <c r="M2129">
        <v>5.3E-3</v>
      </c>
      <c r="N2129" t="s">
        <v>149</v>
      </c>
      <c r="O2129" t="b">
        <v>0</v>
      </c>
      <c r="P2129">
        <v>138261413</v>
      </c>
      <c r="Q2129" t="s">
        <v>150</v>
      </c>
      <c r="R2129">
        <v>1E-3</v>
      </c>
      <c r="S2129" t="s">
        <v>184</v>
      </c>
      <c r="T2129">
        <v>2024</v>
      </c>
      <c r="U2129" t="s">
        <v>151</v>
      </c>
      <c r="V2129" t="s">
        <v>324</v>
      </c>
      <c r="W2129" t="s">
        <v>309</v>
      </c>
      <c r="X2129" t="s">
        <v>155</v>
      </c>
      <c r="Y2129">
        <v>337809</v>
      </c>
      <c r="Z2129">
        <v>155741</v>
      </c>
      <c r="AA2129">
        <v>-2.8933761587814502</v>
      </c>
      <c r="AB2129">
        <v>51.297382868079701</v>
      </c>
    </row>
    <row r="2130" spans="1:28">
      <c r="A2130">
        <v>7299</v>
      </c>
      <c r="B2130">
        <v>1904718</v>
      </c>
      <c r="C2130" t="s">
        <v>164</v>
      </c>
      <c r="D2130" t="s">
        <v>126</v>
      </c>
      <c r="E2130" t="s">
        <v>179</v>
      </c>
      <c r="F2130" t="s">
        <v>118</v>
      </c>
      <c r="G2130">
        <v>43264.55</v>
      </c>
      <c r="H2130" t="s">
        <v>180</v>
      </c>
      <c r="I2130" t="s">
        <v>116</v>
      </c>
      <c r="J2130" t="s">
        <v>199</v>
      </c>
      <c r="K2130" t="s">
        <v>200</v>
      </c>
      <c r="L2130" t="s">
        <v>183</v>
      </c>
      <c r="M2130">
        <v>3.4000000000000002E-2</v>
      </c>
      <c r="N2130" t="s">
        <v>149</v>
      </c>
      <c r="O2130" t="b">
        <v>0</v>
      </c>
      <c r="P2130">
        <v>138261413</v>
      </c>
      <c r="Q2130" t="s">
        <v>150</v>
      </c>
      <c r="R2130">
        <v>1E-3</v>
      </c>
      <c r="S2130" t="s">
        <v>184</v>
      </c>
      <c r="T2130">
        <v>2018</v>
      </c>
      <c r="U2130" t="s">
        <v>151</v>
      </c>
      <c r="V2130" t="s">
        <v>207</v>
      </c>
      <c r="W2130" t="s">
        <v>208</v>
      </c>
      <c r="X2130" t="s">
        <v>155</v>
      </c>
      <c r="Y2130">
        <v>515935</v>
      </c>
      <c r="Z2130">
        <v>253417</v>
      </c>
      <c r="AA2130">
        <v>-0.30632621725807402</v>
      </c>
      <c r="AB2130">
        <v>52.1668520239771</v>
      </c>
    </row>
    <row r="2131" spans="1:28">
      <c r="A2131">
        <v>7299</v>
      </c>
      <c r="B2131">
        <v>1841213</v>
      </c>
      <c r="C2131" t="s">
        <v>164</v>
      </c>
      <c r="D2131" t="s">
        <v>126</v>
      </c>
      <c r="E2131" t="s">
        <v>179</v>
      </c>
      <c r="F2131" t="s">
        <v>118</v>
      </c>
      <c r="G2131">
        <v>42590.458333333336</v>
      </c>
      <c r="H2131" t="s">
        <v>180</v>
      </c>
      <c r="I2131" t="s">
        <v>116</v>
      </c>
      <c r="J2131" t="s">
        <v>181</v>
      </c>
      <c r="K2131" t="s">
        <v>182</v>
      </c>
      <c r="L2131" t="s">
        <v>183</v>
      </c>
      <c r="M2131">
        <v>1.4999999999999999E-2</v>
      </c>
      <c r="N2131" t="s">
        <v>149</v>
      </c>
      <c r="O2131" t="b">
        <v>0</v>
      </c>
      <c r="P2131">
        <v>138261413</v>
      </c>
      <c r="Q2131" t="s">
        <v>150</v>
      </c>
      <c r="R2131">
        <v>1E-3</v>
      </c>
      <c r="S2131" t="s">
        <v>184</v>
      </c>
      <c r="T2131">
        <v>2016</v>
      </c>
      <c r="U2131" t="s">
        <v>151</v>
      </c>
      <c r="V2131" t="s">
        <v>185</v>
      </c>
      <c r="W2131" t="s">
        <v>186</v>
      </c>
      <c r="X2131" t="s">
        <v>155</v>
      </c>
      <c r="Y2131">
        <v>620600</v>
      </c>
      <c r="Z2131">
        <v>309500</v>
      </c>
      <c r="AA2131">
        <v>1.2588812496391699</v>
      </c>
      <c r="AB2131">
        <v>52.638374352215699</v>
      </c>
    </row>
    <row r="2132" spans="1:28">
      <c r="A2132">
        <v>7299</v>
      </c>
      <c r="B2132">
        <v>1955682</v>
      </c>
      <c r="C2132" t="s">
        <v>164</v>
      </c>
      <c r="D2132" t="s">
        <v>126</v>
      </c>
      <c r="E2132" t="s">
        <v>205</v>
      </c>
      <c r="F2132" t="s">
        <v>112</v>
      </c>
      <c r="G2132">
        <v>43852.332638888889</v>
      </c>
      <c r="H2132" t="s">
        <v>180</v>
      </c>
      <c r="I2132" t="s">
        <v>116</v>
      </c>
      <c r="J2132" t="s">
        <v>181</v>
      </c>
      <c r="K2132" t="s">
        <v>182</v>
      </c>
      <c r="L2132" t="s">
        <v>183</v>
      </c>
      <c r="M2132">
        <v>5.1999999999999998E-3</v>
      </c>
      <c r="N2132" t="s">
        <v>149</v>
      </c>
      <c r="O2132" t="b">
        <v>0</v>
      </c>
      <c r="P2132">
        <v>138261413</v>
      </c>
      <c r="Q2132" t="s">
        <v>150</v>
      </c>
      <c r="R2132">
        <v>1E-3</v>
      </c>
      <c r="S2132" t="s">
        <v>184</v>
      </c>
      <c r="T2132">
        <v>2020</v>
      </c>
      <c r="U2132" t="s">
        <v>151</v>
      </c>
      <c r="V2132" t="s">
        <v>188</v>
      </c>
      <c r="W2132" t="s">
        <v>189</v>
      </c>
      <c r="X2132" t="s">
        <v>155</v>
      </c>
      <c r="Y2132">
        <v>636400</v>
      </c>
      <c r="Z2132">
        <v>291600</v>
      </c>
      <c r="AA2132">
        <v>1.4791973795069699</v>
      </c>
      <c r="AB2132">
        <v>52.471107816141703</v>
      </c>
    </row>
    <row r="2133" spans="1:28">
      <c r="A2133">
        <v>7299</v>
      </c>
      <c r="B2133">
        <v>2013995</v>
      </c>
      <c r="C2133" t="s">
        <v>164</v>
      </c>
      <c r="D2133" t="s">
        <v>126</v>
      </c>
      <c r="E2133" t="s">
        <v>205</v>
      </c>
      <c r="F2133" t="s">
        <v>112</v>
      </c>
      <c r="G2133">
        <v>44750.491666666669</v>
      </c>
      <c r="H2133" t="s">
        <v>180</v>
      </c>
      <c r="I2133" t="s">
        <v>116</v>
      </c>
      <c r="J2133" t="s">
        <v>146</v>
      </c>
      <c r="K2133" t="s">
        <v>147</v>
      </c>
      <c r="L2133" t="s">
        <v>183</v>
      </c>
      <c r="M2133">
        <v>3.1E-2</v>
      </c>
      <c r="N2133" t="s">
        <v>149</v>
      </c>
      <c r="O2133" t="b">
        <v>0</v>
      </c>
      <c r="P2133">
        <v>138261413</v>
      </c>
      <c r="Q2133" t="s">
        <v>150</v>
      </c>
      <c r="R2133">
        <v>1E-3</v>
      </c>
      <c r="S2133" t="s">
        <v>184</v>
      </c>
      <c r="T2133">
        <v>2022</v>
      </c>
      <c r="U2133" t="s">
        <v>151</v>
      </c>
      <c r="V2133" t="s">
        <v>204</v>
      </c>
      <c r="W2133" t="s">
        <v>154</v>
      </c>
      <c r="X2133" t="s">
        <v>155</v>
      </c>
      <c r="Y2133">
        <v>507500</v>
      </c>
      <c r="Z2133">
        <v>299100</v>
      </c>
      <c r="AA2133">
        <v>-0.41497245145673001</v>
      </c>
      <c r="AB2133">
        <v>52.579097446717</v>
      </c>
    </row>
    <row r="2134" spans="1:28">
      <c r="A2134">
        <v>7299</v>
      </c>
      <c r="B2134">
        <v>5225675</v>
      </c>
      <c r="C2134" t="s">
        <v>164</v>
      </c>
      <c r="D2134" t="s">
        <v>126</v>
      </c>
      <c r="E2134" t="s">
        <v>205</v>
      </c>
      <c r="F2134" t="s">
        <v>112</v>
      </c>
      <c r="G2134">
        <v>43041.558333333334</v>
      </c>
      <c r="H2134" t="s">
        <v>180</v>
      </c>
      <c r="I2134" t="s">
        <v>116</v>
      </c>
      <c r="J2134" t="s">
        <v>256</v>
      </c>
      <c r="K2134" t="s">
        <v>257</v>
      </c>
      <c r="L2134" t="s">
        <v>183</v>
      </c>
      <c r="M2134">
        <v>3.4000000000000002E-2</v>
      </c>
      <c r="N2134" t="s">
        <v>149</v>
      </c>
      <c r="O2134" t="b">
        <v>0</v>
      </c>
      <c r="P2134">
        <v>138261413</v>
      </c>
      <c r="Q2134" t="s">
        <v>150</v>
      </c>
      <c r="R2134">
        <v>1E-3</v>
      </c>
      <c r="S2134" t="s">
        <v>184</v>
      </c>
      <c r="T2134">
        <v>2017</v>
      </c>
      <c r="U2134" t="s">
        <v>151</v>
      </c>
      <c r="V2134" t="s">
        <v>289</v>
      </c>
      <c r="W2134" t="s">
        <v>290</v>
      </c>
      <c r="X2134" t="s">
        <v>155</v>
      </c>
      <c r="Y2134">
        <v>347589</v>
      </c>
      <c r="Z2134">
        <v>412612</v>
      </c>
      <c r="AA2134">
        <v>-2.7935865486517399</v>
      </c>
      <c r="AB2134">
        <v>53.607429655734201</v>
      </c>
    </row>
    <row r="2135" spans="1:28">
      <c r="A2135">
        <v>7299</v>
      </c>
      <c r="B2135">
        <v>1597382</v>
      </c>
      <c r="C2135" t="s">
        <v>164</v>
      </c>
      <c r="D2135" t="s">
        <v>126</v>
      </c>
      <c r="E2135" t="s">
        <v>205</v>
      </c>
      <c r="F2135" t="s">
        <v>112</v>
      </c>
      <c r="G2135">
        <v>45051.416666666664</v>
      </c>
      <c r="H2135" t="s">
        <v>180</v>
      </c>
      <c r="I2135" t="s">
        <v>116</v>
      </c>
      <c r="J2135" t="s">
        <v>228</v>
      </c>
      <c r="K2135" t="s">
        <v>229</v>
      </c>
      <c r="L2135" t="s">
        <v>183</v>
      </c>
      <c r="M2135">
        <v>2.3E-3</v>
      </c>
      <c r="N2135" t="s">
        <v>149</v>
      </c>
      <c r="O2135" t="b">
        <v>0</v>
      </c>
      <c r="P2135">
        <v>138261413</v>
      </c>
      <c r="Q2135" t="s">
        <v>150</v>
      </c>
      <c r="R2135">
        <v>1E-3</v>
      </c>
      <c r="S2135" t="s">
        <v>184</v>
      </c>
      <c r="T2135">
        <v>2023</v>
      </c>
      <c r="U2135" t="s">
        <v>151</v>
      </c>
      <c r="V2135" t="s">
        <v>248</v>
      </c>
      <c r="W2135" t="s">
        <v>249</v>
      </c>
      <c r="X2135" t="s">
        <v>155</v>
      </c>
      <c r="Y2135">
        <v>435499</v>
      </c>
      <c r="Z2135">
        <v>117847</v>
      </c>
      <c r="AA2135">
        <v>-1.4959290530529701</v>
      </c>
      <c r="AB2135">
        <v>50.958961874929102</v>
      </c>
    </row>
    <row r="2136" spans="1:28">
      <c r="A2136">
        <v>7299</v>
      </c>
      <c r="B2136">
        <v>2023330</v>
      </c>
      <c r="C2136" t="s">
        <v>164</v>
      </c>
      <c r="D2136" t="s">
        <v>126</v>
      </c>
      <c r="E2136" t="s">
        <v>179</v>
      </c>
      <c r="F2136" t="s">
        <v>118</v>
      </c>
      <c r="G2136">
        <v>44860.588888888888</v>
      </c>
      <c r="H2136" t="s">
        <v>180</v>
      </c>
      <c r="I2136" t="s">
        <v>116</v>
      </c>
      <c r="J2136" t="s">
        <v>181</v>
      </c>
      <c r="K2136" t="s">
        <v>182</v>
      </c>
      <c r="L2136" t="s">
        <v>183</v>
      </c>
      <c r="M2136">
        <v>7.0000000000000001E-3</v>
      </c>
      <c r="N2136" t="s">
        <v>149</v>
      </c>
      <c r="O2136" t="b">
        <v>0</v>
      </c>
      <c r="P2136">
        <v>138261413</v>
      </c>
      <c r="Q2136" t="s">
        <v>150</v>
      </c>
      <c r="R2136">
        <v>1E-3</v>
      </c>
      <c r="S2136" t="s">
        <v>184</v>
      </c>
      <c r="T2136">
        <v>2022</v>
      </c>
      <c r="U2136" t="s">
        <v>151</v>
      </c>
      <c r="V2136" t="s">
        <v>185</v>
      </c>
      <c r="W2136" t="s">
        <v>186</v>
      </c>
      <c r="X2136" t="s">
        <v>155</v>
      </c>
      <c r="Y2136">
        <v>620600</v>
      </c>
      <c r="Z2136">
        <v>309500</v>
      </c>
      <c r="AA2136">
        <v>1.2588812496391699</v>
      </c>
      <c r="AB2136">
        <v>52.638374352215699</v>
      </c>
    </row>
    <row r="2137" spans="1:28">
      <c r="A2137">
        <v>7299</v>
      </c>
      <c r="B2137">
        <v>1995951</v>
      </c>
      <c r="C2137" t="s">
        <v>164</v>
      </c>
      <c r="D2137" t="s">
        <v>126</v>
      </c>
      <c r="E2137" t="s">
        <v>179</v>
      </c>
      <c r="F2137" t="s">
        <v>118</v>
      </c>
      <c r="G2137">
        <v>44522.489583333336</v>
      </c>
      <c r="H2137" t="s">
        <v>180</v>
      </c>
      <c r="I2137" t="s">
        <v>116</v>
      </c>
      <c r="J2137" t="s">
        <v>199</v>
      </c>
      <c r="K2137" t="s">
        <v>200</v>
      </c>
      <c r="L2137" t="s">
        <v>183</v>
      </c>
      <c r="M2137">
        <v>5.8000000000000003E-2</v>
      </c>
      <c r="N2137" t="s">
        <v>149</v>
      </c>
      <c r="O2137" t="b">
        <v>0</v>
      </c>
      <c r="P2137">
        <v>138261413</v>
      </c>
      <c r="Q2137" t="s">
        <v>150</v>
      </c>
      <c r="R2137">
        <v>1E-3</v>
      </c>
      <c r="S2137" t="s">
        <v>184</v>
      </c>
      <c r="T2137">
        <v>2021</v>
      </c>
      <c r="U2137" t="s">
        <v>151</v>
      </c>
      <c r="V2137" t="s">
        <v>207</v>
      </c>
      <c r="W2137" t="s">
        <v>208</v>
      </c>
      <c r="X2137" t="s">
        <v>155</v>
      </c>
      <c r="Y2137">
        <v>515935</v>
      </c>
      <c r="Z2137">
        <v>253417</v>
      </c>
      <c r="AA2137">
        <v>-0.30632621725807402</v>
      </c>
      <c r="AB2137">
        <v>52.1668520239771</v>
      </c>
    </row>
    <row r="2138" spans="1:28">
      <c r="A2138">
        <v>7299</v>
      </c>
      <c r="B2138">
        <v>1795608</v>
      </c>
      <c r="C2138" t="s">
        <v>164</v>
      </c>
      <c r="D2138" t="s">
        <v>126</v>
      </c>
      <c r="E2138" t="s">
        <v>179</v>
      </c>
      <c r="F2138" t="s">
        <v>118</v>
      </c>
      <c r="G2138">
        <v>42122.511111111111</v>
      </c>
      <c r="H2138" t="s">
        <v>180</v>
      </c>
      <c r="I2138" t="s">
        <v>116</v>
      </c>
      <c r="J2138" t="s">
        <v>181</v>
      </c>
      <c r="K2138" t="s">
        <v>182</v>
      </c>
      <c r="L2138" t="s">
        <v>183</v>
      </c>
      <c r="M2138">
        <v>1.4E-2</v>
      </c>
      <c r="N2138" t="s">
        <v>149</v>
      </c>
      <c r="O2138" t="b">
        <v>0</v>
      </c>
      <c r="P2138">
        <v>138261413</v>
      </c>
      <c r="Q2138" t="s">
        <v>150</v>
      </c>
      <c r="R2138">
        <v>1E-3</v>
      </c>
      <c r="S2138" t="s">
        <v>184</v>
      </c>
      <c r="T2138">
        <v>2015</v>
      </c>
      <c r="U2138" t="s">
        <v>151</v>
      </c>
      <c r="V2138" t="s">
        <v>197</v>
      </c>
      <c r="W2138" t="s">
        <v>186</v>
      </c>
      <c r="X2138" t="s">
        <v>155</v>
      </c>
      <c r="Y2138">
        <v>624300</v>
      </c>
      <c r="Z2138">
        <v>306800</v>
      </c>
      <c r="AA2138">
        <v>1.3116346710660201</v>
      </c>
      <c r="AB2138">
        <v>52.6126273253455</v>
      </c>
    </row>
    <row r="2139" spans="1:28">
      <c r="A2139">
        <v>7299</v>
      </c>
      <c r="B2139">
        <v>1806545</v>
      </c>
      <c r="C2139" t="s">
        <v>164</v>
      </c>
      <c r="D2139" t="s">
        <v>126</v>
      </c>
      <c r="E2139" t="s">
        <v>179</v>
      </c>
      <c r="F2139" t="s">
        <v>118</v>
      </c>
      <c r="G2139">
        <v>42240.696527777778</v>
      </c>
      <c r="H2139" t="s">
        <v>180</v>
      </c>
      <c r="I2139" t="s">
        <v>116</v>
      </c>
      <c r="J2139" t="s">
        <v>181</v>
      </c>
      <c r="K2139" t="s">
        <v>182</v>
      </c>
      <c r="L2139" t="s">
        <v>183</v>
      </c>
      <c r="M2139">
        <v>2.9000000000000001E-2</v>
      </c>
      <c r="N2139" t="s">
        <v>149</v>
      </c>
      <c r="O2139" t="b">
        <v>0</v>
      </c>
      <c r="P2139">
        <v>138261413</v>
      </c>
      <c r="Q2139" t="s">
        <v>150</v>
      </c>
      <c r="R2139">
        <v>1E-3</v>
      </c>
      <c r="S2139" t="s">
        <v>184</v>
      </c>
      <c r="T2139">
        <v>2015</v>
      </c>
      <c r="U2139" t="s">
        <v>151</v>
      </c>
      <c r="V2139" t="s">
        <v>197</v>
      </c>
      <c r="W2139" t="s">
        <v>186</v>
      </c>
      <c r="X2139" t="s">
        <v>155</v>
      </c>
      <c r="Y2139">
        <v>624300</v>
      </c>
      <c r="Z2139">
        <v>306800</v>
      </c>
      <c r="AA2139">
        <v>1.3116346710660201</v>
      </c>
      <c r="AB2139">
        <v>52.6126273253455</v>
      </c>
    </row>
    <row r="2140" spans="1:28">
      <c r="A2140">
        <v>7299</v>
      </c>
      <c r="B2140">
        <v>1955441</v>
      </c>
      <c r="C2140" t="s">
        <v>164</v>
      </c>
      <c r="D2140" t="s">
        <v>126</v>
      </c>
      <c r="E2140" t="s">
        <v>179</v>
      </c>
      <c r="F2140" t="s">
        <v>118</v>
      </c>
      <c r="G2140">
        <v>43850.353472222225</v>
      </c>
      <c r="H2140" t="s">
        <v>180</v>
      </c>
      <c r="I2140" t="s">
        <v>116</v>
      </c>
      <c r="J2140" t="s">
        <v>199</v>
      </c>
      <c r="K2140" t="s">
        <v>200</v>
      </c>
      <c r="L2140" t="s">
        <v>183</v>
      </c>
      <c r="M2140">
        <v>6.3E-3</v>
      </c>
      <c r="N2140" t="s">
        <v>149</v>
      </c>
      <c r="O2140" t="b">
        <v>0</v>
      </c>
      <c r="P2140">
        <v>138261413</v>
      </c>
      <c r="Q2140" t="s">
        <v>150</v>
      </c>
      <c r="R2140">
        <v>1E-3</v>
      </c>
      <c r="S2140" t="s">
        <v>184</v>
      </c>
      <c r="T2140">
        <v>2020</v>
      </c>
      <c r="U2140" t="s">
        <v>151</v>
      </c>
      <c r="V2140" t="s">
        <v>207</v>
      </c>
      <c r="W2140" t="s">
        <v>208</v>
      </c>
      <c r="X2140" t="s">
        <v>155</v>
      </c>
      <c r="Y2140">
        <v>515935</v>
      </c>
      <c r="Z2140">
        <v>253417</v>
      </c>
      <c r="AA2140">
        <v>-0.30632621725807402</v>
      </c>
      <c r="AB2140">
        <v>52.1668520239771</v>
      </c>
    </row>
    <row r="2141" spans="1:28">
      <c r="A2141">
        <v>7299</v>
      </c>
      <c r="B2141">
        <v>1457889</v>
      </c>
      <c r="C2141" t="s">
        <v>164</v>
      </c>
      <c r="D2141" t="s">
        <v>126</v>
      </c>
      <c r="E2141" t="s">
        <v>205</v>
      </c>
      <c r="F2141" t="s">
        <v>112</v>
      </c>
      <c r="G2141">
        <v>43273.350694444445</v>
      </c>
      <c r="H2141" t="s">
        <v>180</v>
      </c>
      <c r="I2141" t="s">
        <v>116</v>
      </c>
      <c r="J2141" t="s">
        <v>220</v>
      </c>
      <c r="K2141" t="s">
        <v>221</v>
      </c>
      <c r="L2141" t="s">
        <v>183</v>
      </c>
      <c r="M2141">
        <v>0.13</v>
      </c>
      <c r="N2141" t="s">
        <v>149</v>
      </c>
      <c r="O2141" t="b">
        <v>0</v>
      </c>
      <c r="P2141">
        <v>138261413</v>
      </c>
      <c r="Q2141" t="s">
        <v>150</v>
      </c>
      <c r="R2141">
        <v>1E-3</v>
      </c>
      <c r="S2141" t="s">
        <v>184</v>
      </c>
      <c r="T2141">
        <v>2018</v>
      </c>
      <c r="U2141" t="s">
        <v>151</v>
      </c>
      <c r="V2141" t="s">
        <v>222</v>
      </c>
      <c r="W2141" t="s">
        <v>223</v>
      </c>
      <c r="X2141" t="s">
        <v>155</v>
      </c>
      <c r="Y2141">
        <v>559400</v>
      </c>
      <c r="Z2141">
        <v>142800</v>
      </c>
      <c r="AA2141">
        <v>0.27827943679790101</v>
      </c>
      <c r="AB2141">
        <v>51.162245506364997</v>
      </c>
    </row>
    <row r="2142" spans="1:28">
      <c r="A2142">
        <v>7299</v>
      </c>
      <c r="B2142">
        <v>1723813</v>
      </c>
      <c r="C2142" t="s">
        <v>164</v>
      </c>
      <c r="D2142" t="s">
        <v>126</v>
      </c>
      <c r="E2142" t="s">
        <v>179</v>
      </c>
      <c r="F2142" t="s">
        <v>118</v>
      </c>
      <c r="G2142">
        <v>45082.566666666666</v>
      </c>
      <c r="H2142" t="s">
        <v>180</v>
      </c>
      <c r="I2142" t="s">
        <v>116</v>
      </c>
      <c r="J2142" t="s">
        <v>165</v>
      </c>
      <c r="K2142" t="s">
        <v>166</v>
      </c>
      <c r="L2142" t="s">
        <v>183</v>
      </c>
      <c r="M2142">
        <v>3.3E-3</v>
      </c>
      <c r="N2142" t="s">
        <v>149</v>
      </c>
      <c r="O2142" t="b">
        <v>0</v>
      </c>
      <c r="P2142">
        <v>138261413</v>
      </c>
      <c r="Q2142" t="s">
        <v>150</v>
      </c>
      <c r="R2142">
        <v>1E-3</v>
      </c>
      <c r="S2142" t="s">
        <v>184</v>
      </c>
      <c r="T2142">
        <v>2023</v>
      </c>
      <c r="U2142" t="s">
        <v>151</v>
      </c>
      <c r="V2142" t="s">
        <v>242</v>
      </c>
      <c r="W2142" t="s">
        <v>243</v>
      </c>
      <c r="X2142" t="s">
        <v>155</v>
      </c>
      <c r="Y2142">
        <v>456840</v>
      </c>
      <c r="Z2142">
        <v>455364</v>
      </c>
      <c r="AA2142">
        <v>-1.13455725358881</v>
      </c>
      <c r="AB2142">
        <v>53.991201424557502</v>
      </c>
    </row>
    <row r="2143" spans="1:28">
      <c r="A2143">
        <v>7299</v>
      </c>
      <c r="B2143">
        <v>1983969</v>
      </c>
      <c r="C2143" t="s">
        <v>164</v>
      </c>
      <c r="D2143" t="s">
        <v>126</v>
      </c>
      <c r="E2143" t="s">
        <v>179</v>
      </c>
      <c r="F2143" t="s">
        <v>118</v>
      </c>
      <c r="G2143">
        <v>44354.546527777777</v>
      </c>
      <c r="H2143" t="s">
        <v>180</v>
      </c>
      <c r="I2143" t="s">
        <v>116</v>
      </c>
      <c r="J2143" t="s">
        <v>199</v>
      </c>
      <c r="K2143" t="s">
        <v>200</v>
      </c>
      <c r="L2143" t="s">
        <v>183</v>
      </c>
      <c r="M2143">
        <v>2.7E-2</v>
      </c>
      <c r="N2143" t="s">
        <v>149</v>
      </c>
      <c r="O2143" t="b">
        <v>0</v>
      </c>
      <c r="P2143">
        <v>138261413</v>
      </c>
      <c r="Q2143" t="s">
        <v>150</v>
      </c>
      <c r="R2143">
        <v>1E-3</v>
      </c>
      <c r="S2143" t="s">
        <v>184</v>
      </c>
      <c r="T2143">
        <v>2021</v>
      </c>
      <c r="U2143" t="s">
        <v>151</v>
      </c>
      <c r="V2143" t="s">
        <v>207</v>
      </c>
      <c r="W2143" t="s">
        <v>208</v>
      </c>
      <c r="X2143" t="s">
        <v>155</v>
      </c>
      <c r="Y2143">
        <v>515935</v>
      </c>
      <c r="Z2143">
        <v>253417</v>
      </c>
      <c r="AA2143">
        <v>-0.30632621725807402</v>
      </c>
      <c r="AB2143">
        <v>52.1668520239771</v>
      </c>
    </row>
    <row r="2144" spans="1:28">
      <c r="A2144">
        <v>7299</v>
      </c>
      <c r="B2144">
        <v>2020811</v>
      </c>
      <c r="C2144" t="s">
        <v>164</v>
      </c>
      <c r="D2144" t="s">
        <v>126</v>
      </c>
      <c r="E2144" t="s">
        <v>179</v>
      </c>
      <c r="F2144" t="s">
        <v>118</v>
      </c>
      <c r="G2144">
        <v>44830.463888888888</v>
      </c>
      <c r="H2144" t="s">
        <v>180</v>
      </c>
      <c r="I2144" t="s">
        <v>116</v>
      </c>
      <c r="J2144" t="s">
        <v>199</v>
      </c>
      <c r="K2144" t="s">
        <v>200</v>
      </c>
      <c r="L2144" t="s">
        <v>183</v>
      </c>
      <c r="M2144">
        <v>7.5999999999999998E-2</v>
      </c>
      <c r="N2144" t="s">
        <v>149</v>
      </c>
      <c r="O2144" t="b">
        <v>0</v>
      </c>
      <c r="P2144">
        <v>138261413</v>
      </c>
      <c r="Q2144" t="s">
        <v>150</v>
      </c>
      <c r="R2144">
        <v>1E-3</v>
      </c>
      <c r="S2144" t="s">
        <v>184</v>
      </c>
      <c r="T2144">
        <v>2022</v>
      </c>
      <c r="U2144" t="s">
        <v>151</v>
      </c>
      <c r="V2144" t="s">
        <v>201</v>
      </c>
      <c r="W2144" t="s">
        <v>202</v>
      </c>
      <c r="X2144" t="s">
        <v>155</v>
      </c>
      <c r="Y2144">
        <v>516100</v>
      </c>
      <c r="Z2144">
        <v>253300</v>
      </c>
      <c r="AA2144">
        <v>-0.30395486908298303</v>
      </c>
      <c r="AB2144">
        <v>52.1657659569386</v>
      </c>
    </row>
    <row r="2145" spans="1:28">
      <c r="A2145">
        <v>7299</v>
      </c>
      <c r="B2145">
        <v>2059559</v>
      </c>
      <c r="C2145" t="s">
        <v>164</v>
      </c>
      <c r="D2145" t="s">
        <v>126</v>
      </c>
      <c r="E2145" t="s">
        <v>179</v>
      </c>
      <c r="F2145" t="s">
        <v>118</v>
      </c>
      <c r="G2145">
        <v>45315.395138888889</v>
      </c>
      <c r="H2145" t="s">
        <v>180</v>
      </c>
      <c r="I2145" t="s">
        <v>116</v>
      </c>
      <c r="J2145" t="s">
        <v>181</v>
      </c>
      <c r="K2145" t="s">
        <v>182</v>
      </c>
      <c r="L2145" t="s">
        <v>183</v>
      </c>
      <c r="M2145">
        <v>0.01</v>
      </c>
      <c r="N2145" t="s">
        <v>149</v>
      </c>
      <c r="O2145" t="b">
        <v>0</v>
      </c>
      <c r="P2145">
        <v>138261413</v>
      </c>
      <c r="Q2145" t="s">
        <v>150</v>
      </c>
      <c r="R2145">
        <v>1E-3</v>
      </c>
      <c r="S2145" t="s">
        <v>184</v>
      </c>
      <c r="T2145">
        <v>2024</v>
      </c>
      <c r="U2145" t="s">
        <v>151</v>
      </c>
      <c r="V2145" t="s">
        <v>188</v>
      </c>
      <c r="W2145" t="s">
        <v>189</v>
      </c>
      <c r="X2145" t="s">
        <v>155</v>
      </c>
      <c r="Y2145">
        <v>636400</v>
      </c>
      <c r="Z2145">
        <v>291600</v>
      </c>
      <c r="AA2145">
        <v>1.4791973795069699</v>
      </c>
      <c r="AB2145">
        <v>52.471107816141703</v>
      </c>
    </row>
    <row r="2146" spans="1:28">
      <c r="A2146">
        <v>7299</v>
      </c>
      <c r="B2146">
        <v>1943772</v>
      </c>
      <c r="C2146" t="s">
        <v>164</v>
      </c>
      <c r="D2146" t="s">
        <v>126</v>
      </c>
      <c r="E2146" t="s">
        <v>205</v>
      </c>
      <c r="F2146" t="s">
        <v>112</v>
      </c>
      <c r="G2146">
        <v>43717.633333333331</v>
      </c>
      <c r="H2146" t="s">
        <v>180</v>
      </c>
      <c r="I2146" t="s">
        <v>116</v>
      </c>
      <c r="J2146" t="s">
        <v>181</v>
      </c>
      <c r="K2146" t="s">
        <v>182</v>
      </c>
      <c r="L2146" t="s">
        <v>183</v>
      </c>
      <c r="M2146">
        <v>1.4E-2</v>
      </c>
      <c r="N2146" t="s">
        <v>149</v>
      </c>
      <c r="O2146" t="b">
        <v>0</v>
      </c>
      <c r="P2146">
        <v>138261413</v>
      </c>
      <c r="Q2146" t="s">
        <v>150</v>
      </c>
      <c r="R2146">
        <v>1E-3</v>
      </c>
      <c r="S2146" t="s">
        <v>184</v>
      </c>
      <c r="T2146">
        <v>2019</v>
      </c>
      <c r="U2146" t="s">
        <v>151</v>
      </c>
      <c r="V2146" t="s">
        <v>188</v>
      </c>
      <c r="W2146" t="s">
        <v>189</v>
      </c>
      <c r="X2146" t="s">
        <v>155</v>
      </c>
      <c r="Y2146">
        <v>636400</v>
      </c>
      <c r="Z2146">
        <v>291600</v>
      </c>
      <c r="AA2146">
        <v>1.4791973795069699</v>
      </c>
      <c r="AB2146">
        <v>52.471107816141703</v>
      </c>
    </row>
    <row r="2147" spans="1:28">
      <c r="A2147">
        <v>7299</v>
      </c>
      <c r="B2147">
        <v>1457610</v>
      </c>
      <c r="C2147" t="s">
        <v>164</v>
      </c>
      <c r="D2147" t="s">
        <v>126</v>
      </c>
      <c r="E2147" t="s">
        <v>205</v>
      </c>
      <c r="F2147" t="s">
        <v>112</v>
      </c>
      <c r="G2147">
        <v>43265.581250000003</v>
      </c>
      <c r="H2147" t="s">
        <v>191</v>
      </c>
      <c r="I2147" t="s">
        <v>119</v>
      </c>
      <c r="J2147" t="s">
        <v>228</v>
      </c>
      <c r="K2147" t="s">
        <v>229</v>
      </c>
      <c r="L2147" t="s">
        <v>183</v>
      </c>
      <c r="M2147">
        <v>0.36</v>
      </c>
      <c r="N2147" t="s">
        <v>149</v>
      </c>
      <c r="O2147" t="b">
        <v>0</v>
      </c>
      <c r="P2147">
        <v>138261413</v>
      </c>
      <c r="Q2147" t="s">
        <v>150</v>
      </c>
      <c r="R2147">
        <v>1E-3</v>
      </c>
      <c r="S2147" t="s">
        <v>184</v>
      </c>
      <c r="T2147">
        <v>2018</v>
      </c>
      <c r="U2147" t="s">
        <v>151</v>
      </c>
      <c r="V2147" t="s">
        <v>326</v>
      </c>
      <c r="W2147" t="s">
        <v>231</v>
      </c>
      <c r="X2147" t="s">
        <v>155</v>
      </c>
      <c r="Y2147">
        <v>514700</v>
      </c>
      <c r="Z2147">
        <v>129600</v>
      </c>
      <c r="AA2147">
        <v>-0.36485572315468501</v>
      </c>
      <c r="AB2147">
        <v>51.054299651710501</v>
      </c>
    </row>
    <row r="2148" spans="1:28">
      <c r="A2148">
        <v>7299</v>
      </c>
      <c r="B2148">
        <v>4742105</v>
      </c>
      <c r="C2148" t="s">
        <v>164</v>
      </c>
      <c r="D2148" t="s">
        <v>126</v>
      </c>
      <c r="E2148" t="s">
        <v>205</v>
      </c>
      <c r="F2148" t="s">
        <v>112</v>
      </c>
      <c r="G2148">
        <v>43769.466666666667</v>
      </c>
      <c r="H2148" t="s">
        <v>180</v>
      </c>
      <c r="I2148" t="s">
        <v>116</v>
      </c>
      <c r="J2148" t="s">
        <v>237</v>
      </c>
      <c r="K2148" t="s">
        <v>238</v>
      </c>
      <c r="L2148" t="s">
        <v>183</v>
      </c>
      <c r="M2148">
        <v>5.1999999999999998E-2</v>
      </c>
      <c r="N2148" t="s">
        <v>149</v>
      </c>
      <c r="O2148" t="b">
        <v>0</v>
      </c>
      <c r="P2148">
        <v>138261413</v>
      </c>
      <c r="Q2148" t="s">
        <v>150</v>
      </c>
      <c r="R2148">
        <v>1E-3</v>
      </c>
      <c r="S2148" t="s">
        <v>184</v>
      </c>
      <c r="T2148">
        <v>2019</v>
      </c>
      <c r="U2148" t="s">
        <v>151</v>
      </c>
      <c r="V2148" t="s">
        <v>239</v>
      </c>
      <c r="W2148" t="s">
        <v>240</v>
      </c>
      <c r="X2148" t="s">
        <v>155</v>
      </c>
      <c r="Y2148">
        <v>419190</v>
      </c>
      <c r="Z2148">
        <v>291450</v>
      </c>
      <c r="AA2148">
        <v>-1.7186140218863399</v>
      </c>
      <c r="AB2148">
        <v>52.520595493892301</v>
      </c>
    </row>
    <row r="2149" spans="1:28">
      <c r="A2149">
        <v>7299</v>
      </c>
      <c r="B2149">
        <v>1917830</v>
      </c>
      <c r="C2149" t="s">
        <v>164</v>
      </c>
      <c r="D2149" t="s">
        <v>126</v>
      </c>
      <c r="E2149" t="s">
        <v>179</v>
      </c>
      <c r="F2149" t="s">
        <v>118</v>
      </c>
      <c r="G2149">
        <v>43412.378472222219</v>
      </c>
      <c r="H2149" t="s">
        <v>180</v>
      </c>
      <c r="I2149" t="s">
        <v>116</v>
      </c>
      <c r="J2149" t="s">
        <v>146</v>
      </c>
      <c r="K2149" t="s">
        <v>147</v>
      </c>
      <c r="L2149" t="s">
        <v>183</v>
      </c>
      <c r="M2149">
        <v>7.0999999999999994E-2</v>
      </c>
      <c r="N2149" t="s">
        <v>149</v>
      </c>
      <c r="O2149" t="b">
        <v>0</v>
      </c>
      <c r="P2149">
        <v>138261413</v>
      </c>
      <c r="Q2149" t="s">
        <v>150</v>
      </c>
      <c r="R2149">
        <v>1E-3</v>
      </c>
      <c r="S2149" t="s">
        <v>184</v>
      </c>
      <c r="T2149">
        <v>2018</v>
      </c>
      <c r="U2149" t="s">
        <v>151</v>
      </c>
      <c r="V2149" t="s">
        <v>204</v>
      </c>
      <c r="W2149" t="s">
        <v>154</v>
      </c>
      <c r="X2149" t="s">
        <v>155</v>
      </c>
      <c r="Y2149">
        <v>507500</v>
      </c>
      <c r="Z2149">
        <v>299100</v>
      </c>
      <c r="AA2149">
        <v>-0.41497245145673001</v>
      </c>
      <c r="AB2149">
        <v>52.579097446717</v>
      </c>
    </row>
    <row r="2150" spans="1:28">
      <c r="A2150">
        <v>7299</v>
      </c>
      <c r="B2150">
        <v>1842441</v>
      </c>
      <c r="C2150" t="s">
        <v>164</v>
      </c>
      <c r="D2150" t="s">
        <v>126</v>
      </c>
      <c r="E2150" t="s">
        <v>179</v>
      </c>
      <c r="F2150" t="s">
        <v>118</v>
      </c>
      <c r="G2150">
        <v>42601.62777777778</v>
      </c>
      <c r="H2150" t="s">
        <v>180</v>
      </c>
      <c r="I2150" t="s">
        <v>116</v>
      </c>
      <c r="J2150" t="s">
        <v>181</v>
      </c>
      <c r="K2150" t="s">
        <v>182</v>
      </c>
      <c r="L2150" t="s">
        <v>183</v>
      </c>
      <c r="M2150">
        <v>1.7000000000000001E-2</v>
      </c>
      <c r="N2150" t="s">
        <v>149</v>
      </c>
      <c r="O2150" t="b">
        <v>0</v>
      </c>
      <c r="P2150">
        <v>138261413</v>
      </c>
      <c r="Q2150" t="s">
        <v>150</v>
      </c>
      <c r="R2150">
        <v>1E-3</v>
      </c>
      <c r="S2150" t="s">
        <v>184</v>
      </c>
      <c r="T2150">
        <v>2016</v>
      </c>
      <c r="U2150" t="s">
        <v>151</v>
      </c>
      <c r="V2150" t="s">
        <v>188</v>
      </c>
      <c r="W2150" t="s">
        <v>189</v>
      </c>
      <c r="X2150" t="s">
        <v>155</v>
      </c>
      <c r="Y2150">
        <v>636400</v>
      </c>
      <c r="Z2150">
        <v>291600</v>
      </c>
      <c r="AA2150">
        <v>1.4791973795069699</v>
      </c>
      <c r="AB2150">
        <v>52.471107816141703</v>
      </c>
    </row>
    <row r="2151" spans="1:28">
      <c r="A2151">
        <v>7299</v>
      </c>
      <c r="B2151">
        <v>1916906</v>
      </c>
      <c r="C2151" t="s">
        <v>164</v>
      </c>
      <c r="D2151" t="s">
        <v>126</v>
      </c>
      <c r="E2151" t="s">
        <v>179</v>
      </c>
      <c r="F2151" t="s">
        <v>118</v>
      </c>
      <c r="G2151">
        <v>43392.597222222219</v>
      </c>
      <c r="H2151" t="s">
        <v>180</v>
      </c>
      <c r="I2151" t="s">
        <v>116</v>
      </c>
      <c r="J2151" t="s">
        <v>146</v>
      </c>
      <c r="K2151" t="s">
        <v>147</v>
      </c>
      <c r="L2151" t="s">
        <v>183</v>
      </c>
      <c r="M2151">
        <v>9.2999999999999999E-2</v>
      </c>
      <c r="N2151" t="s">
        <v>149</v>
      </c>
      <c r="O2151" t="b">
        <v>0</v>
      </c>
      <c r="P2151">
        <v>138261413</v>
      </c>
      <c r="Q2151" t="s">
        <v>150</v>
      </c>
      <c r="R2151">
        <v>1E-3</v>
      </c>
      <c r="S2151" t="s">
        <v>184</v>
      </c>
      <c r="T2151">
        <v>2018</v>
      </c>
      <c r="U2151" t="s">
        <v>151</v>
      </c>
      <c r="V2151" t="s">
        <v>204</v>
      </c>
      <c r="W2151" t="s">
        <v>154</v>
      </c>
      <c r="X2151" t="s">
        <v>155</v>
      </c>
      <c r="Y2151">
        <v>507500</v>
      </c>
      <c r="Z2151">
        <v>299100</v>
      </c>
      <c r="AA2151">
        <v>-0.41497245145673001</v>
      </c>
      <c r="AB2151">
        <v>52.579097446717</v>
      </c>
    </row>
    <row r="2152" spans="1:28">
      <c r="A2152">
        <v>7299</v>
      </c>
      <c r="B2152">
        <v>4799455</v>
      </c>
      <c r="C2152" t="s">
        <v>164</v>
      </c>
      <c r="D2152" t="s">
        <v>126</v>
      </c>
      <c r="E2152" t="s">
        <v>236</v>
      </c>
      <c r="F2152" t="s">
        <v>115</v>
      </c>
      <c r="G2152">
        <v>44749.462500000001</v>
      </c>
      <c r="H2152" t="s">
        <v>180</v>
      </c>
      <c r="I2152" t="s">
        <v>116</v>
      </c>
      <c r="J2152" t="s">
        <v>237</v>
      </c>
      <c r="K2152" t="s">
        <v>238</v>
      </c>
      <c r="L2152" t="s">
        <v>183</v>
      </c>
      <c r="M2152">
        <v>3.6999999999999998E-2</v>
      </c>
      <c r="N2152" t="s">
        <v>149</v>
      </c>
      <c r="O2152" t="b">
        <v>0</v>
      </c>
      <c r="P2152">
        <v>138261413</v>
      </c>
      <c r="Q2152" t="s">
        <v>150</v>
      </c>
      <c r="R2152">
        <v>1E-3</v>
      </c>
      <c r="S2152" t="s">
        <v>184</v>
      </c>
      <c r="T2152">
        <v>2022</v>
      </c>
      <c r="U2152" t="s">
        <v>151</v>
      </c>
      <c r="V2152" t="s">
        <v>239</v>
      </c>
      <c r="W2152" t="s">
        <v>240</v>
      </c>
      <c r="X2152" t="s">
        <v>155</v>
      </c>
      <c r="Y2152">
        <v>419190</v>
      </c>
      <c r="Z2152">
        <v>291450</v>
      </c>
      <c r="AA2152">
        <v>-1.7186140218863399</v>
      </c>
      <c r="AB2152">
        <v>52.520595493892301</v>
      </c>
    </row>
    <row r="2153" spans="1:28">
      <c r="A2153">
        <v>7299</v>
      </c>
      <c r="B2153">
        <v>1869051</v>
      </c>
      <c r="C2153" t="s">
        <v>164</v>
      </c>
      <c r="D2153" t="s">
        <v>126</v>
      </c>
      <c r="E2153" t="s">
        <v>179</v>
      </c>
      <c r="F2153" t="s">
        <v>118</v>
      </c>
      <c r="G2153">
        <v>42846.385416666664</v>
      </c>
      <c r="H2153" t="s">
        <v>180</v>
      </c>
      <c r="I2153" t="s">
        <v>116</v>
      </c>
      <c r="J2153" t="s">
        <v>181</v>
      </c>
      <c r="K2153" t="s">
        <v>182</v>
      </c>
      <c r="L2153" t="s">
        <v>183</v>
      </c>
      <c r="M2153">
        <v>3.5999999999999997E-2</v>
      </c>
      <c r="N2153" t="s">
        <v>149</v>
      </c>
      <c r="O2153" t="b">
        <v>0</v>
      </c>
      <c r="P2153">
        <v>138261413</v>
      </c>
      <c r="Q2153" t="s">
        <v>150</v>
      </c>
      <c r="R2153">
        <v>1E-3</v>
      </c>
      <c r="S2153" t="s">
        <v>184</v>
      </c>
      <c r="T2153">
        <v>2017</v>
      </c>
      <c r="U2153" t="s">
        <v>151</v>
      </c>
      <c r="V2153" t="s">
        <v>188</v>
      </c>
      <c r="W2153" t="s">
        <v>189</v>
      </c>
      <c r="X2153" t="s">
        <v>155</v>
      </c>
      <c r="Y2153">
        <v>636400</v>
      </c>
      <c r="Z2153">
        <v>291600</v>
      </c>
      <c r="AA2153">
        <v>1.4791973795069699</v>
      </c>
      <c r="AB2153">
        <v>52.471107816141703</v>
      </c>
    </row>
    <row r="2154" spans="1:28">
      <c r="A2154">
        <v>7299</v>
      </c>
      <c r="B2154">
        <v>1318966</v>
      </c>
      <c r="C2154" t="s">
        <v>164</v>
      </c>
      <c r="D2154" t="s">
        <v>126</v>
      </c>
      <c r="E2154" t="s">
        <v>205</v>
      </c>
      <c r="F2154" t="s">
        <v>112</v>
      </c>
      <c r="G2154">
        <v>43798.461805555555</v>
      </c>
      <c r="H2154" t="s">
        <v>180</v>
      </c>
      <c r="I2154" t="s">
        <v>116</v>
      </c>
      <c r="J2154" t="s">
        <v>303</v>
      </c>
      <c r="K2154" t="s">
        <v>304</v>
      </c>
      <c r="L2154" t="s">
        <v>183</v>
      </c>
      <c r="M2154">
        <v>1.7000000000000001E-2</v>
      </c>
      <c r="N2154" t="s">
        <v>149</v>
      </c>
      <c r="O2154" t="b">
        <v>0</v>
      </c>
      <c r="P2154">
        <v>138261413</v>
      </c>
      <c r="Q2154" t="s">
        <v>150</v>
      </c>
      <c r="R2154">
        <v>1E-3</v>
      </c>
      <c r="S2154" t="s">
        <v>184</v>
      </c>
      <c r="T2154">
        <v>2019</v>
      </c>
      <c r="U2154" t="s">
        <v>151</v>
      </c>
      <c r="V2154" t="s">
        <v>434</v>
      </c>
      <c r="W2154" t="s">
        <v>435</v>
      </c>
      <c r="X2154" t="s">
        <v>155</v>
      </c>
      <c r="Y2154">
        <v>515330</v>
      </c>
      <c r="Z2154">
        <v>168180</v>
      </c>
      <c r="AA2154">
        <v>-0.34346745548005198</v>
      </c>
      <c r="AB2154">
        <v>51.400936511325497</v>
      </c>
    </row>
    <row r="2155" spans="1:28">
      <c r="A2155">
        <v>7299</v>
      </c>
      <c r="B2155">
        <v>1793132</v>
      </c>
      <c r="C2155" t="s">
        <v>164</v>
      </c>
      <c r="D2155" t="s">
        <v>126</v>
      </c>
      <c r="E2155" t="s">
        <v>179</v>
      </c>
      <c r="F2155" t="s">
        <v>118</v>
      </c>
      <c r="G2155">
        <v>42103.37222222222</v>
      </c>
      <c r="H2155" t="s">
        <v>180</v>
      </c>
      <c r="I2155" t="s">
        <v>116</v>
      </c>
      <c r="J2155" t="s">
        <v>181</v>
      </c>
      <c r="K2155" t="s">
        <v>182</v>
      </c>
      <c r="L2155" t="s">
        <v>183</v>
      </c>
      <c r="M2155">
        <v>0.01</v>
      </c>
      <c r="N2155" t="s">
        <v>149</v>
      </c>
      <c r="O2155" t="b">
        <v>0</v>
      </c>
      <c r="P2155">
        <v>138261413</v>
      </c>
      <c r="Q2155" t="s">
        <v>150</v>
      </c>
      <c r="R2155">
        <v>1E-3</v>
      </c>
      <c r="S2155" t="s">
        <v>184</v>
      </c>
      <c r="T2155">
        <v>2015</v>
      </c>
      <c r="U2155" t="s">
        <v>151</v>
      </c>
      <c r="V2155" t="s">
        <v>188</v>
      </c>
      <c r="W2155" t="s">
        <v>189</v>
      </c>
      <c r="X2155" t="s">
        <v>155</v>
      </c>
      <c r="Y2155">
        <v>636400</v>
      </c>
      <c r="Z2155">
        <v>291600</v>
      </c>
      <c r="AA2155">
        <v>1.4791973795069699</v>
      </c>
      <c r="AB2155">
        <v>52.471107816141703</v>
      </c>
    </row>
    <row r="2156" spans="1:28">
      <c r="A2156">
        <v>7299</v>
      </c>
      <c r="B2156">
        <v>4685721</v>
      </c>
      <c r="C2156" t="s">
        <v>164</v>
      </c>
      <c r="D2156" t="s">
        <v>126</v>
      </c>
      <c r="E2156" t="s">
        <v>179</v>
      </c>
      <c r="F2156" t="s">
        <v>118</v>
      </c>
      <c r="G2156">
        <v>42964.511805555558</v>
      </c>
      <c r="H2156" t="s">
        <v>191</v>
      </c>
      <c r="I2156" t="s">
        <v>119</v>
      </c>
      <c r="J2156" t="s">
        <v>192</v>
      </c>
      <c r="K2156" t="s">
        <v>193</v>
      </c>
      <c r="L2156" t="s">
        <v>183</v>
      </c>
      <c r="M2156">
        <v>1.6E-2</v>
      </c>
      <c r="N2156" t="s">
        <v>149</v>
      </c>
      <c r="O2156" t="b">
        <v>0</v>
      </c>
      <c r="P2156">
        <v>138261413</v>
      </c>
      <c r="Q2156" t="s">
        <v>150</v>
      </c>
      <c r="R2156">
        <v>1E-3</v>
      </c>
      <c r="S2156" t="s">
        <v>184</v>
      </c>
      <c r="T2156">
        <v>2017</v>
      </c>
      <c r="U2156" t="s">
        <v>151</v>
      </c>
      <c r="V2156" t="s">
        <v>194</v>
      </c>
      <c r="W2156" t="s">
        <v>195</v>
      </c>
      <c r="X2156" t="s">
        <v>155</v>
      </c>
      <c r="Y2156">
        <v>357000</v>
      </c>
      <c r="Z2156">
        <v>237460</v>
      </c>
      <c r="AA2156">
        <v>-2.62823009845419</v>
      </c>
      <c r="AB2156">
        <v>52.033868710239098</v>
      </c>
    </row>
    <row r="2157" spans="1:28">
      <c r="A2157">
        <v>7299</v>
      </c>
      <c r="B2157">
        <v>1960041</v>
      </c>
      <c r="C2157" t="s">
        <v>164</v>
      </c>
      <c r="D2157" t="s">
        <v>126</v>
      </c>
      <c r="E2157" t="s">
        <v>205</v>
      </c>
      <c r="F2157" t="s">
        <v>112</v>
      </c>
      <c r="G2157">
        <v>43893.561805555553</v>
      </c>
      <c r="H2157" t="s">
        <v>180</v>
      </c>
      <c r="I2157" t="s">
        <v>116</v>
      </c>
      <c r="J2157" t="s">
        <v>199</v>
      </c>
      <c r="K2157" t="s">
        <v>200</v>
      </c>
      <c r="L2157" t="s">
        <v>183</v>
      </c>
      <c r="M2157">
        <v>8.0999999999999996E-3</v>
      </c>
      <c r="N2157" t="s">
        <v>149</v>
      </c>
      <c r="O2157" t="b">
        <v>0</v>
      </c>
      <c r="P2157">
        <v>138261413</v>
      </c>
      <c r="Q2157" t="s">
        <v>150</v>
      </c>
      <c r="R2157">
        <v>1E-3</v>
      </c>
      <c r="S2157" t="s">
        <v>184</v>
      </c>
      <c r="T2157">
        <v>2020</v>
      </c>
      <c r="U2157" t="s">
        <v>151</v>
      </c>
      <c r="V2157" t="s">
        <v>207</v>
      </c>
      <c r="W2157" t="s">
        <v>208</v>
      </c>
      <c r="X2157" t="s">
        <v>155</v>
      </c>
      <c r="Y2157">
        <v>515935</v>
      </c>
      <c r="Z2157">
        <v>253417</v>
      </c>
      <c r="AA2157">
        <v>-0.30632621725807402</v>
      </c>
      <c r="AB2157">
        <v>52.1668520239771</v>
      </c>
    </row>
    <row r="2158" spans="1:28">
      <c r="A2158">
        <v>7299</v>
      </c>
      <c r="B2158">
        <v>1946226</v>
      </c>
      <c r="C2158" t="s">
        <v>164</v>
      </c>
      <c r="D2158" t="s">
        <v>126</v>
      </c>
      <c r="E2158" t="s">
        <v>179</v>
      </c>
      <c r="F2158" t="s">
        <v>118</v>
      </c>
      <c r="G2158">
        <v>43745.509722222225</v>
      </c>
      <c r="H2158" t="s">
        <v>180</v>
      </c>
      <c r="I2158" t="s">
        <v>116</v>
      </c>
      <c r="J2158" t="s">
        <v>181</v>
      </c>
      <c r="K2158" t="s">
        <v>182</v>
      </c>
      <c r="L2158" t="s">
        <v>183</v>
      </c>
      <c r="M2158">
        <v>8.5000000000000006E-3</v>
      </c>
      <c r="N2158" t="s">
        <v>149</v>
      </c>
      <c r="O2158" t="b">
        <v>0</v>
      </c>
      <c r="P2158">
        <v>138261413</v>
      </c>
      <c r="Q2158" t="s">
        <v>150</v>
      </c>
      <c r="R2158">
        <v>1E-3</v>
      </c>
      <c r="S2158" t="s">
        <v>184</v>
      </c>
      <c r="T2158">
        <v>2019</v>
      </c>
      <c r="U2158" t="s">
        <v>151</v>
      </c>
      <c r="V2158" t="s">
        <v>185</v>
      </c>
      <c r="W2158" t="s">
        <v>186</v>
      </c>
      <c r="X2158" t="s">
        <v>155</v>
      </c>
      <c r="Y2158">
        <v>620600</v>
      </c>
      <c r="Z2158">
        <v>309500</v>
      </c>
      <c r="AA2158">
        <v>1.2588812496391699</v>
      </c>
      <c r="AB2158">
        <v>52.638374352215699</v>
      </c>
    </row>
    <row r="2159" spans="1:28">
      <c r="A2159">
        <v>7299</v>
      </c>
      <c r="B2159">
        <v>1919689</v>
      </c>
      <c r="C2159" t="s">
        <v>164</v>
      </c>
      <c r="D2159" t="s">
        <v>126</v>
      </c>
      <c r="E2159" t="s">
        <v>179</v>
      </c>
      <c r="F2159" t="s">
        <v>118</v>
      </c>
      <c r="G2159">
        <v>43431.337500000001</v>
      </c>
      <c r="H2159" t="s">
        <v>180</v>
      </c>
      <c r="I2159" t="s">
        <v>116</v>
      </c>
      <c r="J2159" t="s">
        <v>181</v>
      </c>
      <c r="K2159" t="s">
        <v>182</v>
      </c>
      <c r="L2159" t="s">
        <v>183</v>
      </c>
      <c r="M2159">
        <v>1.2E-2</v>
      </c>
      <c r="N2159" t="s">
        <v>149</v>
      </c>
      <c r="O2159" t="b">
        <v>0</v>
      </c>
      <c r="P2159">
        <v>138261413</v>
      </c>
      <c r="Q2159" t="s">
        <v>150</v>
      </c>
      <c r="R2159">
        <v>1E-3</v>
      </c>
      <c r="S2159" t="s">
        <v>184</v>
      </c>
      <c r="T2159">
        <v>2018</v>
      </c>
      <c r="U2159" t="s">
        <v>151</v>
      </c>
      <c r="V2159" t="s">
        <v>188</v>
      </c>
      <c r="W2159" t="s">
        <v>189</v>
      </c>
      <c r="X2159" t="s">
        <v>155</v>
      </c>
      <c r="Y2159">
        <v>636400</v>
      </c>
      <c r="Z2159">
        <v>291600</v>
      </c>
      <c r="AA2159">
        <v>1.4791973795069699</v>
      </c>
      <c r="AB2159">
        <v>52.471107816141703</v>
      </c>
    </row>
    <row r="2160" spans="1:28">
      <c r="A2160">
        <v>7299</v>
      </c>
      <c r="B2160">
        <v>1912789</v>
      </c>
      <c r="C2160" t="s">
        <v>164</v>
      </c>
      <c r="D2160" t="s">
        <v>126</v>
      </c>
      <c r="E2160" t="s">
        <v>179</v>
      </c>
      <c r="F2160" t="s">
        <v>118</v>
      </c>
      <c r="G2160">
        <v>43360.538888888892</v>
      </c>
      <c r="H2160" t="s">
        <v>180</v>
      </c>
      <c r="I2160" t="s">
        <v>116</v>
      </c>
      <c r="J2160" t="s">
        <v>181</v>
      </c>
      <c r="K2160" t="s">
        <v>182</v>
      </c>
      <c r="L2160" t="s">
        <v>183</v>
      </c>
      <c r="M2160">
        <v>0.01</v>
      </c>
      <c r="N2160" t="s">
        <v>149</v>
      </c>
      <c r="O2160" t="b">
        <v>0</v>
      </c>
      <c r="P2160">
        <v>138261413</v>
      </c>
      <c r="Q2160" t="s">
        <v>150</v>
      </c>
      <c r="R2160">
        <v>1E-3</v>
      </c>
      <c r="S2160" t="s">
        <v>184</v>
      </c>
      <c r="T2160">
        <v>2018</v>
      </c>
      <c r="U2160" t="s">
        <v>151</v>
      </c>
      <c r="V2160" t="s">
        <v>185</v>
      </c>
      <c r="W2160" t="s">
        <v>186</v>
      </c>
      <c r="X2160" t="s">
        <v>155</v>
      </c>
      <c r="Y2160">
        <v>620600</v>
      </c>
      <c r="Z2160">
        <v>309500</v>
      </c>
      <c r="AA2160">
        <v>1.2588812496391699</v>
      </c>
      <c r="AB2160">
        <v>52.638374352215699</v>
      </c>
    </row>
    <row r="2161" spans="1:28">
      <c r="A2161">
        <v>7299</v>
      </c>
      <c r="B2161">
        <v>5282756</v>
      </c>
      <c r="C2161" t="s">
        <v>164</v>
      </c>
      <c r="D2161" t="s">
        <v>126</v>
      </c>
      <c r="E2161" t="s">
        <v>205</v>
      </c>
      <c r="F2161" t="s">
        <v>112</v>
      </c>
      <c r="G2161">
        <v>43782.620833333334</v>
      </c>
      <c r="H2161" t="s">
        <v>180</v>
      </c>
      <c r="I2161" t="s">
        <v>116</v>
      </c>
      <c r="J2161" t="s">
        <v>215</v>
      </c>
      <c r="K2161" t="s">
        <v>216</v>
      </c>
      <c r="L2161" t="s">
        <v>183</v>
      </c>
      <c r="M2161">
        <v>5.0000000000000001E-3</v>
      </c>
      <c r="N2161" t="s">
        <v>149</v>
      </c>
      <c r="O2161" t="b">
        <v>0</v>
      </c>
      <c r="P2161">
        <v>138261413</v>
      </c>
      <c r="Q2161" t="s">
        <v>150</v>
      </c>
      <c r="R2161">
        <v>1E-3</v>
      </c>
      <c r="S2161" t="s">
        <v>184</v>
      </c>
      <c r="T2161">
        <v>2019</v>
      </c>
      <c r="U2161" t="s">
        <v>151</v>
      </c>
      <c r="V2161" t="s">
        <v>217</v>
      </c>
      <c r="W2161" t="s">
        <v>218</v>
      </c>
      <c r="X2161" t="s">
        <v>155</v>
      </c>
      <c r="Y2161">
        <v>376325</v>
      </c>
      <c r="Z2161">
        <v>405313</v>
      </c>
      <c r="AA2161">
        <v>-2.35874412504654</v>
      </c>
      <c r="AB2161">
        <v>53.543918148915097</v>
      </c>
    </row>
    <row r="2162" spans="1:28">
      <c r="A2162">
        <v>7299</v>
      </c>
      <c r="B2162">
        <v>1958562</v>
      </c>
      <c r="C2162" t="s">
        <v>164</v>
      </c>
      <c r="D2162" t="s">
        <v>126</v>
      </c>
      <c r="E2162" t="s">
        <v>179</v>
      </c>
      <c r="F2162" t="s">
        <v>118</v>
      </c>
      <c r="G2162">
        <v>43886.378472222219</v>
      </c>
      <c r="H2162" t="s">
        <v>180</v>
      </c>
      <c r="I2162" t="s">
        <v>116</v>
      </c>
      <c r="J2162" t="s">
        <v>146</v>
      </c>
      <c r="K2162" t="s">
        <v>147</v>
      </c>
      <c r="L2162" t="s">
        <v>183</v>
      </c>
      <c r="M2162">
        <v>1.2999999999999999E-2</v>
      </c>
      <c r="N2162" t="s">
        <v>149</v>
      </c>
      <c r="O2162" t="b">
        <v>0</v>
      </c>
      <c r="P2162">
        <v>138261413</v>
      </c>
      <c r="Q2162" t="s">
        <v>150</v>
      </c>
      <c r="R2162">
        <v>1E-3</v>
      </c>
      <c r="S2162" t="s">
        <v>184</v>
      </c>
      <c r="T2162">
        <v>2020</v>
      </c>
      <c r="U2162" t="s">
        <v>151</v>
      </c>
      <c r="V2162" t="s">
        <v>204</v>
      </c>
      <c r="W2162" t="s">
        <v>154</v>
      </c>
      <c r="X2162" t="s">
        <v>155</v>
      </c>
      <c r="Y2162">
        <v>507500</v>
      </c>
      <c r="Z2162">
        <v>299100</v>
      </c>
      <c r="AA2162">
        <v>-0.41497245145673001</v>
      </c>
      <c r="AB2162">
        <v>52.579097446717</v>
      </c>
    </row>
    <row r="2163" spans="1:28">
      <c r="A2163">
        <v>7299</v>
      </c>
      <c r="B2163">
        <v>1946979</v>
      </c>
      <c r="C2163" t="s">
        <v>164</v>
      </c>
      <c r="D2163" t="s">
        <v>126</v>
      </c>
      <c r="E2163" t="s">
        <v>179</v>
      </c>
      <c r="F2163" t="s">
        <v>118</v>
      </c>
      <c r="G2163">
        <v>43756.611111111109</v>
      </c>
      <c r="H2163" t="s">
        <v>180</v>
      </c>
      <c r="I2163" t="s">
        <v>116</v>
      </c>
      <c r="J2163" t="s">
        <v>146</v>
      </c>
      <c r="K2163" t="s">
        <v>147</v>
      </c>
      <c r="L2163" t="s">
        <v>183</v>
      </c>
      <c r="M2163">
        <v>1.2999999999999999E-2</v>
      </c>
      <c r="N2163" t="s">
        <v>149</v>
      </c>
      <c r="O2163" t="b">
        <v>0</v>
      </c>
      <c r="P2163">
        <v>138261413</v>
      </c>
      <c r="Q2163" t="s">
        <v>150</v>
      </c>
      <c r="R2163">
        <v>1E-3</v>
      </c>
      <c r="S2163" t="s">
        <v>184</v>
      </c>
      <c r="T2163">
        <v>2019</v>
      </c>
      <c r="U2163" t="s">
        <v>151</v>
      </c>
      <c r="V2163" t="s">
        <v>204</v>
      </c>
      <c r="W2163" t="s">
        <v>154</v>
      </c>
      <c r="X2163" t="s">
        <v>155</v>
      </c>
      <c r="Y2163">
        <v>507500</v>
      </c>
      <c r="Z2163">
        <v>299100</v>
      </c>
      <c r="AA2163">
        <v>-0.41497245145673001</v>
      </c>
      <c r="AB2163">
        <v>52.579097446717</v>
      </c>
    </row>
    <row r="2164" spans="1:28">
      <c r="A2164">
        <v>7299</v>
      </c>
      <c r="B2164">
        <v>1814545</v>
      </c>
      <c r="C2164" t="s">
        <v>164</v>
      </c>
      <c r="D2164" t="s">
        <v>126</v>
      </c>
      <c r="E2164" t="s">
        <v>179</v>
      </c>
      <c r="F2164" t="s">
        <v>118</v>
      </c>
      <c r="G2164">
        <v>42311.679861111108</v>
      </c>
      <c r="H2164" t="s">
        <v>180</v>
      </c>
      <c r="I2164" t="s">
        <v>116</v>
      </c>
      <c r="J2164" t="s">
        <v>181</v>
      </c>
      <c r="K2164" t="s">
        <v>182</v>
      </c>
      <c r="L2164" t="s">
        <v>183</v>
      </c>
      <c r="M2164">
        <v>1.4E-2</v>
      </c>
      <c r="N2164" t="s">
        <v>149</v>
      </c>
      <c r="O2164" t="b">
        <v>0</v>
      </c>
      <c r="P2164">
        <v>138261413</v>
      </c>
      <c r="Q2164" t="s">
        <v>150</v>
      </c>
      <c r="R2164">
        <v>1E-3</v>
      </c>
      <c r="S2164" t="s">
        <v>184</v>
      </c>
      <c r="T2164">
        <v>2015</v>
      </c>
      <c r="U2164" t="s">
        <v>151</v>
      </c>
      <c r="V2164" t="s">
        <v>185</v>
      </c>
      <c r="W2164" t="s">
        <v>186</v>
      </c>
      <c r="X2164" t="s">
        <v>155</v>
      </c>
      <c r="Y2164">
        <v>620600</v>
      </c>
      <c r="Z2164">
        <v>309500</v>
      </c>
      <c r="AA2164">
        <v>1.2588812496391699</v>
      </c>
      <c r="AB2164">
        <v>52.638374352215699</v>
      </c>
    </row>
    <row r="2165" spans="1:28">
      <c r="A2165">
        <v>7299</v>
      </c>
      <c r="B2165">
        <v>4599849</v>
      </c>
      <c r="C2165" t="s">
        <v>164</v>
      </c>
      <c r="D2165" t="s">
        <v>126</v>
      </c>
      <c r="E2165" t="s">
        <v>205</v>
      </c>
      <c r="F2165" t="s">
        <v>112</v>
      </c>
      <c r="G2165">
        <v>41914.452777777777</v>
      </c>
      <c r="H2165" t="s">
        <v>180</v>
      </c>
      <c r="I2165" t="s">
        <v>116</v>
      </c>
      <c r="J2165" t="s">
        <v>192</v>
      </c>
      <c r="K2165" t="s">
        <v>193</v>
      </c>
      <c r="L2165" t="s">
        <v>183</v>
      </c>
      <c r="M2165">
        <v>4.0000000000000001E-3</v>
      </c>
      <c r="N2165" t="s">
        <v>149</v>
      </c>
      <c r="O2165" t="b">
        <v>0</v>
      </c>
      <c r="P2165">
        <v>138261413</v>
      </c>
      <c r="Q2165" t="s">
        <v>150</v>
      </c>
      <c r="R2165">
        <v>1E-3</v>
      </c>
      <c r="S2165" t="s">
        <v>184</v>
      </c>
      <c r="T2165">
        <v>2014</v>
      </c>
      <c r="U2165" t="s">
        <v>151</v>
      </c>
      <c r="V2165" t="s">
        <v>277</v>
      </c>
      <c r="W2165" t="s">
        <v>278</v>
      </c>
      <c r="X2165" t="s">
        <v>155</v>
      </c>
      <c r="Y2165">
        <v>383550</v>
      </c>
      <c r="Z2165">
        <v>252450</v>
      </c>
      <c r="AA2165">
        <v>-2.2419417969467799</v>
      </c>
      <c r="AB2165">
        <v>52.170064339376403</v>
      </c>
    </row>
    <row r="2166" spans="1:28">
      <c r="A2166">
        <v>7299</v>
      </c>
      <c r="B2166">
        <v>1995335</v>
      </c>
      <c r="C2166" t="s">
        <v>164</v>
      </c>
      <c r="D2166" t="s">
        <v>126</v>
      </c>
      <c r="E2166" t="s">
        <v>179</v>
      </c>
      <c r="F2166" t="s">
        <v>118</v>
      </c>
      <c r="G2166">
        <v>44503.379166666666</v>
      </c>
      <c r="H2166" t="s">
        <v>180</v>
      </c>
      <c r="I2166" t="s">
        <v>116</v>
      </c>
      <c r="J2166" t="s">
        <v>146</v>
      </c>
      <c r="K2166" t="s">
        <v>147</v>
      </c>
      <c r="L2166" t="s">
        <v>148</v>
      </c>
      <c r="M2166">
        <v>5.4999999999999997E-3</v>
      </c>
      <c r="N2166" t="s">
        <v>149</v>
      </c>
      <c r="O2166" t="b">
        <v>0</v>
      </c>
      <c r="P2166">
        <v>138261413</v>
      </c>
      <c r="Q2166" t="s">
        <v>150</v>
      </c>
      <c r="R2166">
        <v>1E-3</v>
      </c>
      <c r="S2166" t="s">
        <v>184</v>
      </c>
      <c r="T2166">
        <v>2021</v>
      </c>
      <c r="U2166" t="s">
        <v>151</v>
      </c>
      <c r="V2166" t="s">
        <v>225</v>
      </c>
      <c r="W2166" t="s">
        <v>226</v>
      </c>
      <c r="X2166" t="s">
        <v>155</v>
      </c>
      <c r="Y2166">
        <v>500098</v>
      </c>
      <c r="Z2166">
        <v>402866</v>
      </c>
      <c r="AA2166">
        <v>-0.49196935841400102</v>
      </c>
      <c r="AB2166">
        <v>53.512954618294103</v>
      </c>
    </row>
    <row r="2167" spans="1:28">
      <c r="A2167">
        <v>7299</v>
      </c>
      <c r="B2167">
        <v>1986983</v>
      </c>
      <c r="C2167" t="s">
        <v>164</v>
      </c>
      <c r="D2167" t="s">
        <v>126</v>
      </c>
      <c r="E2167" t="s">
        <v>179</v>
      </c>
      <c r="F2167" t="s">
        <v>118</v>
      </c>
      <c r="G2167">
        <v>44396.408333333333</v>
      </c>
      <c r="H2167" t="s">
        <v>180</v>
      </c>
      <c r="I2167" t="s">
        <v>116</v>
      </c>
      <c r="J2167" t="s">
        <v>199</v>
      </c>
      <c r="K2167" t="s">
        <v>200</v>
      </c>
      <c r="L2167" t="s">
        <v>183</v>
      </c>
      <c r="M2167">
        <v>4.9000000000000002E-2</v>
      </c>
      <c r="N2167" t="s">
        <v>149</v>
      </c>
      <c r="O2167" t="b">
        <v>0</v>
      </c>
      <c r="P2167">
        <v>138261413</v>
      </c>
      <c r="Q2167" t="s">
        <v>150</v>
      </c>
      <c r="R2167">
        <v>1E-3</v>
      </c>
      <c r="S2167" t="s">
        <v>184</v>
      </c>
      <c r="T2167">
        <v>2021</v>
      </c>
      <c r="U2167" t="s">
        <v>151</v>
      </c>
      <c r="V2167" t="s">
        <v>201</v>
      </c>
      <c r="W2167" t="s">
        <v>202</v>
      </c>
      <c r="X2167" t="s">
        <v>155</v>
      </c>
      <c r="Y2167">
        <v>516100</v>
      </c>
      <c r="Z2167">
        <v>253300</v>
      </c>
      <c r="AA2167">
        <v>-0.30395486908298303</v>
      </c>
      <c r="AB2167">
        <v>52.1657659569386</v>
      </c>
    </row>
    <row r="2168" spans="1:28">
      <c r="A2168">
        <v>7299</v>
      </c>
      <c r="B2168">
        <v>2011880</v>
      </c>
      <c r="C2168" t="s">
        <v>164</v>
      </c>
      <c r="D2168" t="s">
        <v>126</v>
      </c>
      <c r="E2168" t="s">
        <v>179</v>
      </c>
      <c r="F2168" t="s">
        <v>118</v>
      </c>
      <c r="G2168">
        <v>44733.630555555559</v>
      </c>
      <c r="H2168" t="s">
        <v>180</v>
      </c>
      <c r="I2168" t="s">
        <v>116</v>
      </c>
      <c r="J2168" t="s">
        <v>146</v>
      </c>
      <c r="K2168" t="s">
        <v>147</v>
      </c>
      <c r="L2168" t="s">
        <v>183</v>
      </c>
      <c r="M2168">
        <v>2.9000000000000001E-2</v>
      </c>
      <c r="N2168" t="s">
        <v>149</v>
      </c>
      <c r="O2168" t="b">
        <v>0</v>
      </c>
      <c r="P2168">
        <v>138261413</v>
      </c>
      <c r="Q2168" t="s">
        <v>150</v>
      </c>
      <c r="R2168">
        <v>1E-3</v>
      </c>
      <c r="S2168" t="s">
        <v>184</v>
      </c>
      <c r="T2168">
        <v>2022</v>
      </c>
      <c r="U2168" t="s">
        <v>151</v>
      </c>
      <c r="V2168" t="s">
        <v>204</v>
      </c>
      <c r="W2168" t="s">
        <v>154</v>
      </c>
      <c r="X2168" t="s">
        <v>155</v>
      </c>
      <c r="Y2168">
        <v>507500</v>
      </c>
      <c r="Z2168">
        <v>299100</v>
      </c>
      <c r="AA2168">
        <v>-0.41497245145673001</v>
      </c>
      <c r="AB2168">
        <v>52.579097446717</v>
      </c>
    </row>
    <row r="2169" spans="1:28">
      <c r="A2169">
        <v>7299</v>
      </c>
      <c r="B2169">
        <v>1957873</v>
      </c>
      <c r="C2169" t="s">
        <v>164</v>
      </c>
      <c r="D2169" t="s">
        <v>126</v>
      </c>
      <c r="E2169" t="s">
        <v>179</v>
      </c>
      <c r="F2169" t="s">
        <v>118</v>
      </c>
      <c r="G2169">
        <v>43874.619444444441</v>
      </c>
      <c r="H2169" t="s">
        <v>180</v>
      </c>
      <c r="I2169" t="s">
        <v>116</v>
      </c>
      <c r="J2169" t="s">
        <v>199</v>
      </c>
      <c r="K2169" t="s">
        <v>200</v>
      </c>
      <c r="L2169" t="s">
        <v>183</v>
      </c>
      <c r="M2169">
        <v>3.5000000000000003E-2</v>
      </c>
      <c r="N2169" t="s">
        <v>149</v>
      </c>
      <c r="O2169" t="b">
        <v>0</v>
      </c>
      <c r="P2169">
        <v>138261413</v>
      </c>
      <c r="Q2169" t="s">
        <v>150</v>
      </c>
      <c r="R2169">
        <v>1E-3</v>
      </c>
      <c r="S2169" t="s">
        <v>184</v>
      </c>
      <c r="T2169">
        <v>2020</v>
      </c>
      <c r="U2169" t="s">
        <v>151</v>
      </c>
      <c r="V2169" t="s">
        <v>201</v>
      </c>
      <c r="W2169" t="s">
        <v>202</v>
      </c>
      <c r="X2169" t="s">
        <v>155</v>
      </c>
      <c r="Y2169">
        <v>516100</v>
      </c>
      <c r="Z2169">
        <v>253300</v>
      </c>
      <c r="AA2169">
        <v>-0.30395486908298303</v>
      </c>
      <c r="AB2169">
        <v>52.1657659569386</v>
      </c>
    </row>
    <row r="2170" spans="1:28">
      <c r="A2170">
        <v>7299</v>
      </c>
      <c r="B2170">
        <v>4742166</v>
      </c>
      <c r="C2170" t="s">
        <v>164</v>
      </c>
      <c r="D2170" t="s">
        <v>126</v>
      </c>
      <c r="E2170" t="s">
        <v>205</v>
      </c>
      <c r="F2170" t="s">
        <v>112</v>
      </c>
      <c r="G2170">
        <v>43773.611111111109</v>
      </c>
      <c r="H2170" t="s">
        <v>180</v>
      </c>
      <c r="I2170" t="s">
        <v>116</v>
      </c>
      <c r="J2170" t="s">
        <v>192</v>
      </c>
      <c r="K2170" t="s">
        <v>193</v>
      </c>
      <c r="L2170" t="s">
        <v>148</v>
      </c>
      <c r="M2170">
        <v>5.5E-2</v>
      </c>
      <c r="N2170" t="s">
        <v>149</v>
      </c>
      <c r="O2170" t="b">
        <v>0</v>
      </c>
      <c r="P2170">
        <v>138261413</v>
      </c>
      <c r="Q2170" t="s">
        <v>150</v>
      </c>
      <c r="R2170">
        <v>1E-3</v>
      </c>
      <c r="S2170" t="s">
        <v>184</v>
      </c>
      <c r="T2170">
        <v>2019</v>
      </c>
      <c r="U2170" t="s">
        <v>151</v>
      </c>
      <c r="V2170" t="s">
        <v>412</v>
      </c>
      <c r="W2170" t="s">
        <v>413</v>
      </c>
      <c r="X2170" t="s">
        <v>155</v>
      </c>
      <c r="Y2170">
        <v>381270</v>
      </c>
      <c r="Z2170">
        <v>270790</v>
      </c>
      <c r="AA2170">
        <v>-2.27630210230316</v>
      </c>
      <c r="AB2170">
        <v>52.334871492664497</v>
      </c>
    </row>
    <row r="2171" spans="1:28">
      <c r="A2171">
        <v>7299</v>
      </c>
      <c r="B2171">
        <v>1844385</v>
      </c>
      <c r="C2171" t="s">
        <v>164</v>
      </c>
      <c r="D2171" t="s">
        <v>126</v>
      </c>
      <c r="E2171" t="s">
        <v>205</v>
      </c>
      <c r="F2171" t="s">
        <v>112</v>
      </c>
      <c r="G2171">
        <v>42614.37777777778</v>
      </c>
      <c r="H2171" t="s">
        <v>180</v>
      </c>
      <c r="I2171" t="s">
        <v>116</v>
      </c>
      <c r="J2171" t="s">
        <v>181</v>
      </c>
      <c r="K2171" t="s">
        <v>182</v>
      </c>
      <c r="L2171" t="s">
        <v>183</v>
      </c>
      <c r="M2171">
        <v>1.4999999999999999E-2</v>
      </c>
      <c r="N2171" t="s">
        <v>149</v>
      </c>
      <c r="O2171" t="b">
        <v>0</v>
      </c>
      <c r="P2171">
        <v>138261413</v>
      </c>
      <c r="Q2171" t="s">
        <v>150</v>
      </c>
      <c r="R2171">
        <v>1E-3</v>
      </c>
      <c r="S2171" t="s">
        <v>184</v>
      </c>
      <c r="T2171">
        <v>2016</v>
      </c>
      <c r="U2171" t="s">
        <v>151</v>
      </c>
      <c r="V2171" t="s">
        <v>188</v>
      </c>
      <c r="W2171" t="s">
        <v>189</v>
      </c>
      <c r="X2171" t="s">
        <v>155</v>
      </c>
      <c r="Y2171">
        <v>636400</v>
      </c>
      <c r="Z2171">
        <v>291600</v>
      </c>
      <c r="AA2171">
        <v>1.4791973795069699</v>
      </c>
      <c r="AB2171">
        <v>52.471107816141703</v>
      </c>
    </row>
    <row r="2172" spans="1:28">
      <c r="A2172">
        <v>7299</v>
      </c>
      <c r="B2172">
        <v>1944416</v>
      </c>
      <c r="C2172" t="s">
        <v>164</v>
      </c>
      <c r="D2172" t="s">
        <v>126</v>
      </c>
      <c r="E2172" t="s">
        <v>179</v>
      </c>
      <c r="F2172" t="s">
        <v>118</v>
      </c>
      <c r="G2172">
        <v>43727.615972222222</v>
      </c>
      <c r="H2172" t="s">
        <v>180</v>
      </c>
      <c r="I2172" t="s">
        <v>116</v>
      </c>
      <c r="J2172" t="s">
        <v>181</v>
      </c>
      <c r="K2172" t="s">
        <v>182</v>
      </c>
      <c r="L2172" t="s">
        <v>183</v>
      </c>
      <c r="M2172">
        <v>7.6E-3</v>
      </c>
      <c r="N2172" t="s">
        <v>149</v>
      </c>
      <c r="O2172" t="b">
        <v>0</v>
      </c>
      <c r="P2172">
        <v>138261413</v>
      </c>
      <c r="Q2172" t="s">
        <v>150</v>
      </c>
      <c r="R2172">
        <v>1E-3</v>
      </c>
      <c r="S2172" t="s">
        <v>184</v>
      </c>
      <c r="T2172">
        <v>2019</v>
      </c>
      <c r="U2172" t="s">
        <v>151</v>
      </c>
      <c r="V2172" t="s">
        <v>188</v>
      </c>
      <c r="W2172" t="s">
        <v>189</v>
      </c>
      <c r="X2172" t="s">
        <v>155</v>
      </c>
      <c r="Y2172">
        <v>636400</v>
      </c>
      <c r="Z2172">
        <v>291600</v>
      </c>
      <c r="AA2172">
        <v>1.4791973795069699</v>
      </c>
      <c r="AB2172">
        <v>52.471107816141703</v>
      </c>
    </row>
    <row r="2173" spans="1:28">
      <c r="A2173">
        <v>7299</v>
      </c>
      <c r="B2173">
        <v>4601991</v>
      </c>
      <c r="C2173" t="s">
        <v>164</v>
      </c>
      <c r="D2173" t="s">
        <v>126</v>
      </c>
      <c r="E2173" t="s">
        <v>179</v>
      </c>
      <c r="F2173" t="s">
        <v>118</v>
      </c>
      <c r="G2173">
        <v>41940.431250000001</v>
      </c>
      <c r="H2173" t="s">
        <v>191</v>
      </c>
      <c r="I2173" t="s">
        <v>119</v>
      </c>
      <c r="J2173" t="s">
        <v>192</v>
      </c>
      <c r="K2173" t="s">
        <v>193</v>
      </c>
      <c r="L2173" t="s">
        <v>183</v>
      </c>
      <c r="M2173">
        <v>2E-3</v>
      </c>
      <c r="N2173" t="s">
        <v>149</v>
      </c>
      <c r="O2173" t="b">
        <v>0</v>
      </c>
      <c r="P2173">
        <v>138261413</v>
      </c>
      <c r="Q2173" t="s">
        <v>150</v>
      </c>
      <c r="R2173">
        <v>1E-3</v>
      </c>
      <c r="S2173" t="s">
        <v>184</v>
      </c>
      <c r="T2173">
        <v>2014</v>
      </c>
      <c r="U2173" t="s">
        <v>151</v>
      </c>
      <c r="V2173" t="s">
        <v>194</v>
      </c>
      <c r="W2173" t="s">
        <v>195</v>
      </c>
      <c r="X2173" t="s">
        <v>155</v>
      </c>
      <c r="Y2173">
        <v>357000</v>
      </c>
      <c r="Z2173">
        <v>237460</v>
      </c>
      <c r="AA2173">
        <v>-2.62823009845419</v>
      </c>
      <c r="AB2173">
        <v>52.033868710239098</v>
      </c>
    </row>
    <row r="2174" spans="1:28">
      <c r="A2174">
        <v>7299</v>
      </c>
      <c r="B2174">
        <v>1955484</v>
      </c>
      <c r="C2174" t="s">
        <v>164</v>
      </c>
      <c r="D2174" t="s">
        <v>126</v>
      </c>
      <c r="E2174" t="s">
        <v>179</v>
      </c>
      <c r="F2174" t="s">
        <v>118</v>
      </c>
      <c r="G2174">
        <v>43850.407638888886</v>
      </c>
      <c r="H2174" t="s">
        <v>180</v>
      </c>
      <c r="I2174" t="s">
        <v>116</v>
      </c>
      <c r="J2174" t="s">
        <v>146</v>
      </c>
      <c r="K2174" t="s">
        <v>147</v>
      </c>
      <c r="L2174" t="s">
        <v>148</v>
      </c>
      <c r="M2174">
        <v>1.2E-2</v>
      </c>
      <c r="N2174" t="s">
        <v>149</v>
      </c>
      <c r="O2174" t="b">
        <v>0</v>
      </c>
      <c r="P2174">
        <v>138261413</v>
      </c>
      <c r="Q2174" t="s">
        <v>150</v>
      </c>
      <c r="R2174">
        <v>1E-3</v>
      </c>
      <c r="S2174" t="s">
        <v>184</v>
      </c>
      <c r="T2174">
        <v>2020</v>
      </c>
      <c r="U2174" t="s">
        <v>151</v>
      </c>
      <c r="V2174" t="s">
        <v>204</v>
      </c>
      <c r="W2174" t="s">
        <v>154</v>
      </c>
      <c r="X2174" t="s">
        <v>155</v>
      </c>
      <c r="Y2174">
        <v>507500</v>
      </c>
      <c r="Z2174">
        <v>299100</v>
      </c>
      <c r="AA2174">
        <v>-0.41497245145673001</v>
      </c>
      <c r="AB2174">
        <v>52.579097446717</v>
      </c>
    </row>
    <row r="2175" spans="1:28">
      <c r="A2175">
        <v>7299</v>
      </c>
      <c r="B2175">
        <v>5337276</v>
      </c>
      <c r="C2175" t="s">
        <v>164</v>
      </c>
      <c r="D2175" t="s">
        <v>126</v>
      </c>
      <c r="E2175" t="s">
        <v>236</v>
      </c>
      <c r="F2175" t="s">
        <v>115</v>
      </c>
      <c r="G2175">
        <v>44986.541666666664</v>
      </c>
      <c r="H2175" t="s">
        <v>180</v>
      </c>
      <c r="I2175" t="s">
        <v>116</v>
      </c>
      <c r="J2175" t="s">
        <v>256</v>
      </c>
      <c r="K2175" t="s">
        <v>257</v>
      </c>
      <c r="L2175" t="s">
        <v>183</v>
      </c>
      <c r="M2175">
        <v>3.9E-2</v>
      </c>
      <c r="N2175" t="s">
        <v>149</v>
      </c>
      <c r="O2175" t="b">
        <v>0</v>
      </c>
      <c r="P2175">
        <v>138261413</v>
      </c>
      <c r="Q2175" t="s">
        <v>150</v>
      </c>
      <c r="R2175">
        <v>1E-3</v>
      </c>
      <c r="S2175" t="s">
        <v>184</v>
      </c>
      <c r="T2175">
        <v>2023</v>
      </c>
      <c r="U2175" t="s">
        <v>151</v>
      </c>
      <c r="V2175" t="s">
        <v>289</v>
      </c>
      <c r="W2175" t="s">
        <v>290</v>
      </c>
      <c r="X2175" t="s">
        <v>155</v>
      </c>
      <c r="Y2175">
        <v>347589</v>
      </c>
      <c r="Z2175">
        <v>412612</v>
      </c>
      <c r="AA2175">
        <v>-2.7935865486517399</v>
      </c>
      <c r="AB2175">
        <v>53.607429655734201</v>
      </c>
    </row>
    <row r="2176" spans="1:28">
      <c r="A2176">
        <v>7299</v>
      </c>
      <c r="B2176">
        <v>4601213</v>
      </c>
      <c r="C2176" t="s">
        <v>164</v>
      </c>
      <c r="D2176" t="s">
        <v>126</v>
      </c>
      <c r="E2176" t="s">
        <v>179</v>
      </c>
      <c r="F2176" t="s">
        <v>118</v>
      </c>
      <c r="G2176">
        <v>41927.494444444441</v>
      </c>
      <c r="H2176" t="s">
        <v>191</v>
      </c>
      <c r="I2176" t="s">
        <v>119</v>
      </c>
      <c r="J2176" t="s">
        <v>192</v>
      </c>
      <c r="K2176" t="s">
        <v>193</v>
      </c>
      <c r="L2176" t="s">
        <v>183</v>
      </c>
      <c r="M2176">
        <v>5.0000000000000001E-3</v>
      </c>
      <c r="N2176" t="s">
        <v>149</v>
      </c>
      <c r="O2176" t="b">
        <v>0</v>
      </c>
      <c r="P2176">
        <v>138261413</v>
      </c>
      <c r="Q2176" t="s">
        <v>150</v>
      </c>
      <c r="R2176">
        <v>1E-3</v>
      </c>
      <c r="S2176" t="s">
        <v>184</v>
      </c>
      <c r="T2176">
        <v>2014</v>
      </c>
      <c r="U2176" t="s">
        <v>151</v>
      </c>
      <c r="V2176" t="s">
        <v>194</v>
      </c>
      <c r="W2176" t="s">
        <v>195</v>
      </c>
      <c r="X2176" t="s">
        <v>155</v>
      </c>
      <c r="Y2176">
        <v>357000</v>
      </c>
      <c r="Z2176">
        <v>237460</v>
      </c>
      <c r="AA2176">
        <v>-2.62823009845419</v>
      </c>
      <c r="AB2176">
        <v>52.033868710239098</v>
      </c>
    </row>
    <row r="2177" spans="1:28">
      <c r="A2177">
        <v>7299</v>
      </c>
      <c r="B2177">
        <v>1924211</v>
      </c>
      <c r="C2177" t="s">
        <v>164</v>
      </c>
      <c r="D2177" t="s">
        <v>126</v>
      </c>
      <c r="E2177" t="s">
        <v>179</v>
      </c>
      <c r="F2177" t="s">
        <v>118</v>
      </c>
      <c r="G2177">
        <v>43490.521527777775</v>
      </c>
      <c r="H2177" t="s">
        <v>180</v>
      </c>
      <c r="I2177" t="s">
        <v>116</v>
      </c>
      <c r="J2177" t="s">
        <v>181</v>
      </c>
      <c r="K2177" t="s">
        <v>182</v>
      </c>
      <c r="L2177" t="s">
        <v>183</v>
      </c>
      <c r="M2177">
        <v>1.2E-2</v>
      </c>
      <c r="N2177" t="s">
        <v>149</v>
      </c>
      <c r="O2177" t="b">
        <v>0</v>
      </c>
      <c r="P2177">
        <v>138261413</v>
      </c>
      <c r="Q2177" t="s">
        <v>150</v>
      </c>
      <c r="R2177">
        <v>1E-3</v>
      </c>
      <c r="S2177" t="s">
        <v>184</v>
      </c>
      <c r="T2177">
        <v>2019</v>
      </c>
      <c r="U2177" t="s">
        <v>151</v>
      </c>
      <c r="V2177" t="s">
        <v>185</v>
      </c>
      <c r="W2177" t="s">
        <v>186</v>
      </c>
      <c r="X2177" t="s">
        <v>155</v>
      </c>
      <c r="Y2177">
        <v>620600</v>
      </c>
      <c r="Z2177">
        <v>309500</v>
      </c>
      <c r="AA2177">
        <v>1.2588812496391699</v>
      </c>
      <c r="AB2177">
        <v>52.638374352215699</v>
      </c>
    </row>
    <row r="2178" spans="1:28">
      <c r="A2178">
        <v>7299</v>
      </c>
      <c r="B2178">
        <v>1958206</v>
      </c>
      <c r="C2178" t="s">
        <v>164</v>
      </c>
      <c r="D2178" t="s">
        <v>126</v>
      </c>
      <c r="E2178" t="s">
        <v>179</v>
      </c>
      <c r="F2178" t="s">
        <v>118</v>
      </c>
      <c r="G2178">
        <v>43879.34375</v>
      </c>
      <c r="H2178" t="s">
        <v>180</v>
      </c>
      <c r="I2178" t="s">
        <v>116</v>
      </c>
      <c r="J2178" t="s">
        <v>146</v>
      </c>
      <c r="K2178" t="s">
        <v>147</v>
      </c>
      <c r="L2178" t="s">
        <v>183</v>
      </c>
      <c r="M2178">
        <v>1.0999999999999999E-2</v>
      </c>
      <c r="N2178" t="s">
        <v>149</v>
      </c>
      <c r="O2178" t="b">
        <v>0</v>
      </c>
      <c r="P2178">
        <v>138261413</v>
      </c>
      <c r="Q2178" t="s">
        <v>150</v>
      </c>
      <c r="R2178">
        <v>1E-3</v>
      </c>
      <c r="S2178" t="s">
        <v>184</v>
      </c>
      <c r="T2178">
        <v>2020</v>
      </c>
      <c r="U2178" t="s">
        <v>151</v>
      </c>
      <c r="V2178" t="s">
        <v>204</v>
      </c>
      <c r="W2178" t="s">
        <v>154</v>
      </c>
      <c r="X2178" t="s">
        <v>155</v>
      </c>
      <c r="Y2178">
        <v>507500</v>
      </c>
      <c r="Z2178">
        <v>299100</v>
      </c>
      <c r="AA2178">
        <v>-0.41497245145673001</v>
      </c>
      <c r="AB2178">
        <v>52.579097446717</v>
      </c>
    </row>
    <row r="2179" spans="1:28">
      <c r="A2179">
        <v>7299</v>
      </c>
      <c r="B2179">
        <v>1806159</v>
      </c>
      <c r="C2179" t="s">
        <v>164</v>
      </c>
      <c r="D2179" t="s">
        <v>126</v>
      </c>
      <c r="E2179" t="s">
        <v>179</v>
      </c>
      <c r="F2179" t="s">
        <v>118</v>
      </c>
      <c r="G2179">
        <v>42233.447916666664</v>
      </c>
      <c r="H2179" t="s">
        <v>180</v>
      </c>
      <c r="I2179" t="s">
        <v>116</v>
      </c>
      <c r="J2179" t="s">
        <v>181</v>
      </c>
      <c r="K2179" t="s">
        <v>182</v>
      </c>
      <c r="L2179" t="s">
        <v>183</v>
      </c>
      <c r="M2179">
        <v>1.2E-2</v>
      </c>
      <c r="N2179" t="s">
        <v>149</v>
      </c>
      <c r="O2179" t="b">
        <v>0</v>
      </c>
      <c r="P2179">
        <v>138261413</v>
      </c>
      <c r="Q2179" t="s">
        <v>150</v>
      </c>
      <c r="R2179">
        <v>1E-3</v>
      </c>
      <c r="S2179" t="s">
        <v>184</v>
      </c>
      <c r="T2179">
        <v>2015</v>
      </c>
      <c r="U2179" t="s">
        <v>151</v>
      </c>
      <c r="V2179" t="s">
        <v>185</v>
      </c>
      <c r="W2179" t="s">
        <v>186</v>
      </c>
      <c r="X2179" t="s">
        <v>155</v>
      </c>
      <c r="Y2179">
        <v>620600</v>
      </c>
      <c r="Z2179">
        <v>309500</v>
      </c>
      <c r="AA2179">
        <v>1.2588812496391699</v>
      </c>
      <c r="AB2179">
        <v>52.638374352215699</v>
      </c>
    </row>
    <row r="2180" spans="1:28">
      <c r="A2180">
        <v>7299</v>
      </c>
      <c r="B2180">
        <v>4599848</v>
      </c>
      <c r="C2180" t="s">
        <v>164</v>
      </c>
      <c r="D2180" t="s">
        <v>126</v>
      </c>
      <c r="E2180" t="s">
        <v>179</v>
      </c>
      <c r="F2180" t="s">
        <v>118</v>
      </c>
      <c r="G2180">
        <v>41914.4375</v>
      </c>
      <c r="H2180" t="s">
        <v>180</v>
      </c>
      <c r="I2180" t="s">
        <v>116</v>
      </c>
      <c r="J2180" t="s">
        <v>192</v>
      </c>
      <c r="K2180" t="s">
        <v>193</v>
      </c>
      <c r="L2180" t="s">
        <v>183</v>
      </c>
      <c r="M2180">
        <v>4.0000000000000001E-3</v>
      </c>
      <c r="N2180" t="s">
        <v>149</v>
      </c>
      <c r="O2180" t="b">
        <v>0</v>
      </c>
      <c r="P2180">
        <v>138261413</v>
      </c>
      <c r="Q2180" t="s">
        <v>150</v>
      </c>
      <c r="R2180">
        <v>1E-3</v>
      </c>
      <c r="S2180" t="s">
        <v>184</v>
      </c>
      <c r="T2180">
        <v>2014</v>
      </c>
      <c r="U2180" t="s">
        <v>151</v>
      </c>
      <c r="V2180" t="s">
        <v>277</v>
      </c>
      <c r="W2180" t="s">
        <v>278</v>
      </c>
      <c r="X2180" t="s">
        <v>155</v>
      </c>
      <c r="Y2180">
        <v>383550</v>
      </c>
      <c r="Z2180">
        <v>252450</v>
      </c>
      <c r="AA2180">
        <v>-2.2419417969467799</v>
      </c>
      <c r="AB2180">
        <v>52.170064339376403</v>
      </c>
    </row>
    <row r="2181" spans="1:28">
      <c r="A2181">
        <v>7299</v>
      </c>
      <c r="B2181">
        <v>2058782</v>
      </c>
      <c r="C2181" t="s">
        <v>164</v>
      </c>
      <c r="D2181" t="s">
        <v>126</v>
      </c>
      <c r="E2181" t="s">
        <v>179</v>
      </c>
      <c r="F2181" t="s">
        <v>118</v>
      </c>
      <c r="G2181">
        <v>45308.413194444445</v>
      </c>
      <c r="H2181" t="s">
        <v>180</v>
      </c>
      <c r="I2181" t="s">
        <v>116</v>
      </c>
      <c r="J2181" t="s">
        <v>181</v>
      </c>
      <c r="K2181" t="s">
        <v>182</v>
      </c>
      <c r="L2181" t="s">
        <v>183</v>
      </c>
      <c r="M2181">
        <v>8.6E-3</v>
      </c>
      <c r="N2181" t="s">
        <v>149</v>
      </c>
      <c r="O2181" t="b">
        <v>0</v>
      </c>
      <c r="P2181">
        <v>138261413</v>
      </c>
      <c r="Q2181" t="s">
        <v>150</v>
      </c>
      <c r="R2181">
        <v>1E-3</v>
      </c>
      <c r="S2181" t="s">
        <v>184</v>
      </c>
      <c r="T2181">
        <v>2024</v>
      </c>
      <c r="U2181" t="s">
        <v>151</v>
      </c>
      <c r="V2181" t="s">
        <v>188</v>
      </c>
      <c r="W2181" t="s">
        <v>189</v>
      </c>
      <c r="X2181" t="s">
        <v>155</v>
      </c>
      <c r="Y2181">
        <v>636400</v>
      </c>
      <c r="Z2181">
        <v>291600</v>
      </c>
      <c r="AA2181">
        <v>1.4791973795069699</v>
      </c>
      <c r="AB2181">
        <v>52.471107816141703</v>
      </c>
    </row>
    <row r="2182" spans="1:28">
      <c r="A2182">
        <v>7299</v>
      </c>
      <c r="B2182">
        <v>4620323</v>
      </c>
      <c r="C2182" t="s">
        <v>164</v>
      </c>
      <c r="D2182" t="s">
        <v>126</v>
      </c>
      <c r="E2182" t="s">
        <v>179</v>
      </c>
      <c r="F2182" t="s">
        <v>118</v>
      </c>
      <c r="G2182">
        <v>42153.462500000001</v>
      </c>
      <c r="H2182" t="s">
        <v>191</v>
      </c>
      <c r="I2182" t="s">
        <v>119</v>
      </c>
      <c r="J2182" t="s">
        <v>192</v>
      </c>
      <c r="K2182" t="s">
        <v>193</v>
      </c>
      <c r="L2182" t="s">
        <v>183</v>
      </c>
      <c r="M2182">
        <v>1.5E-3</v>
      </c>
      <c r="N2182" t="s">
        <v>149</v>
      </c>
      <c r="O2182" t="b">
        <v>0</v>
      </c>
      <c r="P2182">
        <v>138261413</v>
      </c>
      <c r="Q2182" t="s">
        <v>150</v>
      </c>
      <c r="R2182">
        <v>1E-3</v>
      </c>
      <c r="S2182" t="s">
        <v>184</v>
      </c>
      <c r="T2182">
        <v>2015</v>
      </c>
      <c r="U2182" t="s">
        <v>151</v>
      </c>
      <c r="V2182" t="s">
        <v>194</v>
      </c>
      <c r="W2182" t="s">
        <v>195</v>
      </c>
      <c r="X2182" t="s">
        <v>155</v>
      </c>
      <c r="Y2182">
        <v>357000</v>
      </c>
      <c r="Z2182">
        <v>237460</v>
      </c>
      <c r="AA2182">
        <v>-2.62823009845419</v>
      </c>
      <c r="AB2182">
        <v>52.033868710239098</v>
      </c>
    </row>
    <row r="2183" spans="1:28">
      <c r="A2183">
        <v>7299</v>
      </c>
      <c r="B2183">
        <v>4801903</v>
      </c>
      <c r="C2183" t="s">
        <v>164</v>
      </c>
      <c r="D2183" t="s">
        <v>126</v>
      </c>
      <c r="E2183" t="s">
        <v>236</v>
      </c>
      <c r="F2183" t="s">
        <v>115</v>
      </c>
      <c r="G2183">
        <v>44789.548611111109</v>
      </c>
      <c r="H2183" t="s">
        <v>180</v>
      </c>
      <c r="I2183" t="s">
        <v>116</v>
      </c>
      <c r="J2183" t="s">
        <v>192</v>
      </c>
      <c r="K2183" t="s">
        <v>193</v>
      </c>
      <c r="L2183" t="s">
        <v>183</v>
      </c>
      <c r="M2183">
        <v>8.6E-3</v>
      </c>
      <c r="N2183" t="s">
        <v>149</v>
      </c>
      <c r="O2183" t="b">
        <v>0</v>
      </c>
      <c r="P2183">
        <v>138261413</v>
      </c>
      <c r="Q2183" t="s">
        <v>150</v>
      </c>
      <c r="R2183">
        <v>1E-3</v>
      </c>
      <c r="S2183" t="s">
        <v>184</v>
      </c>
      <c r="T2183">
        <v>2022</v>
      </c>
      <c r="U2183" t="s">
        <v>151</v>
      </c>
      <c r="V2183" t="s">
        <v>297</v>
      </c>
      <c r="W2183" t="s">
        <v>298</v>
      </c>
      <c r="X2183" t="s">
        <v>155</v>
      </c>
      <c r="Y2183">
        <v>393220</v>
      </c>
      <c r="Z2183">
        <v>223820</v>
      </c>
      <c r="AA2183">
        <v>-2.0999740777278899</v>
      </c>
      <c r="AB2183">
        <v>51.912868546681302</v>
      </c>
    </row>
    <row r="2184" spans="1:28">
      <c r="A2184">
        <v>7299</v>
      </c>
      <c r="B2184">
        <v>1894692</v>
      </c>
      <c r="C2184" t="s">
        <v>164</v>
      </c>
      <c r="D2184" t="s">
        <v>126</v>
      </c>
      <c r="E2184" t="s">
        <v>179</v>
      </c>
      <c r="F2184" t="s">
        <v>118</v>
      </c>
      <c r="G2184">
        <v>43153.376388888886</v>
      </c>
      <c r="H2184" t="s">
        <v>180</v>
      </c>
      <c r="I2184" t="s">
        <v>116</v>
      </c>
      <c r="J2184" t="s">
        <v>199</v>
      </c>
      <c r="K2184" t="s">
        <v>200</v>
      </c>
      <c r="L2184" t="s">
        <v>183</v>
      </c>
      <c r="M2184">
        <v>1.7999999999999999E-2</v>
      </c>
      <c r="N2184" t="s">
        <v>149</v>
      </c>
      <c r="O2184" t="b">
        <v>0</v>
      </c>
      <c r="P2184">
        <v>138261413</v>
      </c>
      <c r="Q2184" t="s">
        <v>150</v>
      </c>
      <c r="R2184">
        <v>1E-3</v>
      </c>
      <c r="S2184" t="s">
        <v>184</v>
      </c>
      <c r="T2184">
        <v>2018</v>
      </c>
      <c r="U2184" t="s">
        <v>151</v>
      </c>
      <c r="V2184" t="s">
        <v>207</v>
      </c>
      <c r="W2184" t="s">
        <v>208</v>
      </c>
      <c r="X2184" t="s">
        <v>155</v>
      </c>
      <c r="Y2184">
        <v>515935</v>
      </c>
      <c r="Z2184">
        <v>253417</v>
      </c>
      <c r="AA2184">
        <v>-0.30632621725807402</v>
      </c>
      <c r="AB2184">
        <v>52.1668520239771</v>
      </c>
    </row>
    <row r="2185" spans="1:28">
      <c r="A2185">
        <v>7299</v>
      </c>
      <c r="B2185">
        <v>2064465</v>
      </c>
      <c r="C2185" t="s">
        <v>164</v>
      </c>
      <c r="D2185" t="s">
        <v>126</v>
      </c>
      <c r="E2185" t="s">
        <v>179</v>
      </c>
      <c r="F2185" t="s">
        <v>118</v>
      </c>
      <c r="G2185">
        <v>45376.411805555559</v>
      </c>
      <c r="H2185" t="s">
        <v>180</v>
      </c>
      <c r="I2185" t="s">
        <v>116</v>
      </c>
      <c r="J2185" t="s">
        <v>181</v>
      </c>
      <c r="K2185" t="s">
        <v>182</v>
      </c>
      <c r="L2185" t="s">
        <v>183</v>
      </c>
      <c r="M2185">
        <v>8.8999999999999999E-3</v>
      </c>
      <c r="N2185" t="s">
        <v>149</v>
      </c>
      <c r="O2185" t="b">
        <v>0</v>
      </c>
      <c r="P2185">
        <v>138261413</v>
      </c>
      <c r="Q2185" t="s">
        <v>150</v>
      </c>
      <c r="R2185">
        <v>1E-3</v>
      </c>
      <c r="S2185" t="s">
        <v>184</v>
      </c>
      <c r="T2185">
        <v>2024</v>
      </c>
      <c r="U2185" t="s">
        <v>151</v>
      </c>
      <c r="V2185" t="s">
        <v>188</v>
      </c>
      <c r="W2185" t="s">
        <v>189</v>
      </c>
      <c r="X2185" t="s">
        <v>155</v>
      </c>
      <c r="Y2185">
        <v>636400</v>
      </c>
      <c r="Z2185">
        <v>291600</v>
      </c>
      <c r="AA2185">
        <v>1.4791973795069699</v>
      </c>
      <c r="AB2185">
        <v>52.471107816141703</v>
      </c>
    </row>
    <row r="2186" spans="1:28">
      <c r="A2186">
        <v>7299</v>
      </c>
      <c r="B2186">
        <v>2023766</v>
      </c>
      <c r="C2186" t="s">
        <v>164</v>
      </c>
      <c r="D2186" t="s">
        <v>126</v>
      </c>
      <c r="E2186" t="s">
        <v>205</v>
      </c>
      <c r="F2186" t="s">
        <v>112</v>
      </c>
      <c r="G2186">
        <v>44867.620138888888</v>
      </c>
      <c r="H2186" t="s">
        <v>180</v>
      </c>
      <c r="I2186" t="s">
        <v>116</v>
      </c>
      <c r="J2186" t="s">
        <v>146</v>
      </c>
      <c r="K2186" t="s">
        <v>147</v>
      </c>
      <c r="L2186" t="s">
        <v>183</v>
      </c>
      <c r="M2186">
        <v>2.8000000000000001E-2</v>
      </c>
      <c r="N2186" t="s">
        <v>149</v>
      </c>
      <c r="O2186" t="b">
        <v>0</v>
      </c>
      <c r="P2186">
        <v>138261413</v>
      </c>
      <c r="Q2186" t="s">
        <v>150</v>
      </c>
      <c r="R2186">
        <v>1E-3</v>
      </c>
      <c r="S2186" t="s">
        <v>184</v>
      </c>
      <c r="T2186">
        <v>2022</v>
      </c>
      <c r="U2186" t="s">
        <v>151</v>
      </c>
      <c r="V2186" t="s">
        <v>204</v>
      </c>
      <c r="W2186" t="s">
        <v>154</v>
      </c>
      <c r="X2186" t="s">
        <v>155</v>
      </c>
      <c r="Y2186">
        <v>507500</v>
      </c>
      <c r="Z2186">
        <v>299100</v>
      </c>
      <c r="AA2186">
        <v>-0.41497245145673001</v>
      </c>
      <c r="AB2186">
        <v>52.579097446717</v>
      </c>
    </row>
    <row r="2187" spans="1:28">
      <c r="A2187">
        <v>7299</v>
      </c>
      <c r="B2187">
        <v>1653136</v>
      </c>
      <c r="C2187" t="s">
        <v>164</v>
      </c>
      <c r="D2187" t="s">
        <v>126</v>
      </c>
      <c r="E2187" t="s">
        <v>205</v>
      </c>
      <c r="F2187" t="s">
        <v>112</v>
      </c>
      <c r="G2187">
        <v>43836.419444444444</v>
      </c>
      <c r="H2187" t="s">
        <v>180</v>
      </c>
      <c r="I2187" t="s">
        <v>116</v>
      </c>
      <c r="J2187" t="s">
        <v>165</v>
      </c>
      <c r="K2187" t="s">
        <v>166</v>
      </c>
      <c r="L2187" t="s">
        <v>183</v>
      </c>
      <c r="M2187">
        <v>2.8999999999999998E-3</v>
      </c>
      <c r="N2187" t="s">
        <v>149</v>
      </c>
      <c r="O2187" t="b">
        <v>0</v>
      </c>
      <c r="P2187">
        <v>138261413</v>
      </c>
      <c r="Q2187" t="s">
        <v>150</v>
      </c>
      <c r="R2187">
        <v>1E-3</v>
      </c>
      <c r="S2187" t="s">
        <v>184</v>
      </c>
      <c r="T2187">
        <v>2020</v>
      </c>
      <c r="U2187" t="s">
        <v>151</v>
      </c>
      <c r="V2187" t="s">
        <v>264</v>
      </c>
      <c r="W2187" t="s">
        <v>243</v>
      </c>
      <c r="X2187" t="s">
        <v>155</v>
      </c>
      <c r="Y2187">
        <v>459334</v>
      </c>
      <c r="Z2187">
        <v>444561</v>
      </c>
      <c r="AA2187">
        <v>-1.0986183304297801</v>
      </c>
      <c r="AB2187">
        <v>53.893839137414503</v>
      </c>
    </row>
    <row r="2188" spans="1:28">
      <c r="A2188">
        <v>7299</v>
      </c>
      <c r="B2188">
        <v>1828887</v>
      </c>
      <c r="C2188" t="s">
        <v>164</v>
      </c>
      <c r="D2188" t="s">
        <v>126</v>
      </c>
      <c r="E2188" t="s">
        <v>179</v>
      </c>
      <c r="F2188" t="s">
        <v>118</v>
      </c>
      <c r="G2188">
        <v>42468.600694444445</v>
      </c>
      <c r="H2188" t="s">
        <v>180</v>
      </c>
      <c r="I2188" t="s">
        <v>116</v>
      </c>
      <c r="J2188" t="s">
        <v>146</v>
      </c>
      <c r="K2188" t="s">
        <v>147</v>
      </c>
      <c r="L2188" t="s">
        <v>183</v>
      </c>
      <c r="M2188">
        <v>2.9000000000000001E-2</v>
      </c>
      <c r="N2188" t="s">
        <v>149</v>
      </c>
      <c r="O2188" t="b">
        <v>0</v>
      </c>
      <c r="P2188">
        <v>138261413</v>
      </c>
      <c r="Q2188" t="s">
        <v>150</v>
      </c>
      <c r="R2188">
        <v>1E-3</v>
      </c>
      <c r="S2188" t="s">
        <v>184</v>
      </c>
      <c r="T2188">
        <v>2016</v>
      </c>
      <c r="U2188" t="s">
        <v>151</v>
      </c>
      <c r="V2188" t="s">
        <v>204</v>
      </c>
      <c r="W2188" t="s">
        <v>154</v>
      </c>
      <c r="X2188" t="s">
        <v>155</v>
      </c>
      <c r="Y2188">
        <v>507500</v>
      </c>
      <c r="Z2188">
        <v>299100</v>
      </c>
      <c r="AA2188">
        <v>-0.41497245145673001</v>
      </c>
      <c r="AB2188">
        <v>52.579097446717</v>
      </c>
    </row>
    <row r="2189" spans="1:28">
      <c r="A2189">
        <v>7299</v>
      </c>
      <c r="B2189">
        <v>1983752</v>
      </c>
      <c r="C2189" t="s">
        <v>164</v>
      </c>
      <c r="D2189" t="s">
        <v>126</v>
      </c>
      <c r="E2189" t="s">
        <v>179</v>
      </c>
      <c r="F2189" t="s">
        <v>118</v>
      </c>
      <c r="G2189">
        <v>44348.567361111112</v>
      </c>
      <c r="H2189" t="s">
        <v>180</v>
      </c>
      <c r="I2189" t="s">
        <v>116</v>
      </c>
      <c r="J2189" t="s">
        <v>146</v>
      </c>
      <c r="K2189" t="s">
        <v>147</v>
      </c>
      <c r="L2189" t="s">
        <v>183</v>
      </c>
      <c r="M2189">
        <v>1.9E-2</v>
      </c>
      <c r="N2189" t="s">
        <v>149</v>
      </c>
      <c r="O2189" t="b">
        <v>0</v>
      </c>
      <c r="P2189">
        <v>138261413</v>
      </c>
      <c r="Q2189" t="s">
        <v>150</v>
      </c>
      <c r="R2189">
        <v>1E-3</v>
      </c>
      <c r="S2189" t="s">
        <v>184</v>
      </c>
      <c r="T2189">
        <v>2021</v>
      </c>
      <c r="U2189" t="s">
        <v>151</v>
      </c>
      <c r="V2189" t="s">
        <v>204</v>
      </c>
      <c r="W2189" t="s">
        <v>154</v>
      </c>
      <c r="X2189" t="s">
        <v>155</v>
      </c>
      <c r="Y2189">
        <v>507500</v>
      </c>
      <c r="Z2189">
        <v>299100</v>
      </c>
      <c r="AA2189">
        <v>-0.41497245145673001</v>
      </c>
      <c r="AB2189">
        <v>52.579097446717</v>
      </c>
    </row>
    <row r="2190" spans="1:28">
      <c r="A2190">
        <v>7299</v>
      </c>
      <c r="B2190">
        <v>1907485</v>
      </c>
      <c r="C2190" t="s">
        <v>164</v>
      </c>
      <c r="D2190" t="s">
        <v>126</v>
      </c>
      <c r="E2190" t="s">
        <v>179</v>
      </c>
      <c r="F2190" t="s">
        <v>118</v>
      </c>
      <c r="G2190">
        <v>43300.538888888892</v>
      </c>
      <c r="H2190" t="s">
        <v>180</v>
      </c>
      <c r="I2190" t="s">
        <v>116</v>
      </c>
      <c r="J2190" t="s">
        <v>146</v>
      </c>
      <c r="K2190" t="s">
        <v>147</v>
      </c>
      <c r="L2190" t="s">
        <v>183</v>
      </c>
      <c r="M2190">
        <v>3.5000000000000003E-2</v>
      </c>
      <c r="N2190" t="s">
        <v>149</v>
      </c>
      <c r="O2190" t="b">
        <v>0</v>
      </c>
      <c r="P2190">
        <v>138261413</v>
      </c>
      <c r="Q2190" t="s">
        <v>150</v>
      </c>
      <c r="R2190">
        <v>1E-3</v>
      </c>
      <c r="S2190" t="s">
        <v>184</v>
      </c>
      <c r="T2190">
        <v>2018</v>
      </c>
      <c r="U2190" t="s">
        <v>151</v>
      </c>
      <c r="V2190" t="s">
        <v>204</v>
      </c>
      <c r="W2190" t="s">
        <v>154</v>
      </c>
      <c r="X2190" t="s">
        <v>155</v>
      </c>
      <c r="Y2190">
        <v>507500</v>
      </c>
      <c r="Z2190">
        <v>299100</v>
      </c>
      <c r="AA2190">
        <v>-0.41497245145673001</v>
      </c>
      <c r="AB2190">
        <v>52.579097446717</v>
      </c>
    </row>
    <row r="2191" spans="1:28">
      <c r="A2191">
        <v>7299</v>
      </c>
      <c r="B2191">
        <v>1944477</v>
      </c>
      <c r="C2191" t="s">
        <v>164</v>
      </c>
      <c r="D2191" t="s">
        <v>126</v>
      </c>
      <c r="E2191" t="s">
        <v>179</v>
      </c>
      <c r="F2191" t="s">
        <v>118</v>
      </c>
      <c r="G2191">
        <v>43728.405555555553</v>
      </c>
      <c r="H2191" t="s">
        <v>180</v>
      </c>
      <c r="I2191" t="s">
        <v>116</v>
      </c>
      <c r="J2191" t="s">
        <v>181</v>
      </c>
      <c r="K2191" t="s">
        <v>182</v>
      </c>
      <c r="L2191" t="s">
        <v>183</v>
      </c>
      <c r="M2191">
        <v>1.2999999999999999E-2</v>
      </c>
      <c r="N2191" t="s">
        <v>149</v>
      </c>
      <c r="O2191" t="b">
        <v>0</v>
      </c>
      <c r="P2191">
        <v>138261413</v>
      </c>
      <c r="Q2191" t="s">
        <v>150</v>
      </c>
      <c r="R2191">
        <v>1E-3</v>
      </c>
      <c r="S2191" t="s">
        <v>184</v>
      </c>
      <c r="T2191">
        <v>2019</v>
      </c>
      <c r="U2191" t="s">
        <v>151</v>
      </c>
      <c r="V2191" t="s">
        <v>185</v>
      </c>
      <c r="W2191" t="s">
        <v>186</v>
      </c>
      <c r="X2191" t="s">
        <v>155</v>
      </c>
      <c r="Y2191">
        <v>620600</v>
      </c>
      <c r="Z2191">
        <v>309500</v>
      </c>
      <c r="AA2191">
        <v>1.2588812496391699</v>
      </c>
      <c r="AB2191">
        <v>52.638374352215699</v>
      </c>
    </row>
    <row r="2192" spans="1:28">
      <c r="A2192">
        <v>7299</v>
      </c>
      <c r="B2192">
        <v>1784530</v>
      </c>
      <c r="C2192" t="s">
        <v>164</v>
      </c>
      <c r="D2192" t="s">
        <v>126</v>
      </c>
      <c r="E2192" t="s">
        <v>179</v>
      </c>
      <c r="F2192" t="s">
        <v>118</v>
      </c>
      <c r="G2192">
        <v>42016.48333333333</v>
      </c>
      <c r="H2192" t="s">
        <v>180</v>
      </c>
      <c r="I2192" t="s">
        <v>116</v>
      </c>
      <c r="J2192" t="s">
        <v>181</v>
      </c>
      <c r="K2192" t="s">
        <v>182</v>
      </c>
      <c r="L2192" t="s">
        <v>183</v>
      </c>
      <c r="M2192">
        <v>8.9999999999999993E-3</v>
      </c>
      <c r="N2192" t="s">
        <v>149</v>
      </c>
      <c r="O2192" t="b">
        <v>0</v>
      </c>
      <c r="P2192">
        <v>138261413</v>
      </c>
      <c r="Q2192" t="s">
        <v>150</v>
      </c>
      <c r="R2192">
        <v>1E-3</v>
      </c>
      <c r="S2192" t="s">
        <v>184</v>
      </c>
      <c r="T2192">
        <v>2015</v>
      </c>
      <c r="U2192" t="s">
        <v>151</v>
      </c>
      <c r="V2192" t="s">
        <v>197</v>
      </c>
      <c r="W2192" t="s">
        <v>186</v>
      </c>
      <c r="X2192" t="s">
        <v>155</v>
      </c>
      <c r="Y2192">
        <v>624300</v>
      </c>
      <c r="Z2192">
        <v>306800</v>
      </c>
      <c r="AA2192">
        <v>1.3116346710660201</v>
      </c>
      <c r="AB2192">
        <v>52.6126273253455</v>
      </c>
    </row>
    <row r="2193" spans="1:28">
      <c r="A2193">
        <v>7299</v>
      </c>
      <c r="B2193">
        <v>1924213</v>
      </c>
      <c r="C2193" t="s">
        <v>164</v>
      </c>
      <c r="D2193" t="s">
        <v>126</v>
      </c>
      <c r="E2193" t="s">
        <v>179</v>
      </c>
      <c r="F2193" t="s">
        <v>118</v>
      </c>
      <c r="G2193">
        <v>43490.429861111108</v>
      </c>
      <c r="H2193" t="s">
        <v>180</v>
      </c>
      <c r="I2193" t="s">
        <v>116</v>
      </c>
      <c r="J2193" t="s">
        <v>146</v>
      </c>
      <c r="K2193" t="s">
        <v>147</v>
      </c>
      <c r="L2193" t="s">
        <v>183</v>
      </c>
      <c r="M2193">
        <v>7.0000000000000007E-2</v>
      </c>
      <c r="N2193" t="s">
        <v>149</v>
      </c>
      <c r="O2193" t="b">
        <v>0</v>
      </c>
      <c r="P2193">
        <v>138261413</v>
      </c>
      <c r="Q2193" t="s">
        <v>150</v>
      </c>
      <c r="R2193">
        <v>1E-3</v>
      </c>
      <c r="S2193" t="s">
        <v>184</v>
      </c>
      <c r="T2193">
        <v>2019</v>
      </c>
      <c r="U2193" t="s">
        <v>151</v>
      </c>
      <c r="V2193" t="s">
        <v>204</v>
      </c>
      <c r="W2193" t="s">
        <v>154</v>
      </c>
      <c r="X2193" t="s">
        <v>155</v>
      </c>
      <c r="Y2193">
        <v>507500</v>
      </c>
      <c r="Z2193">
        <v>299100</v>
      </c>
      <c r="AA2193">
        <v>-0.41497245145673001</v>
      </c>
      <c r="AB2193">
        <v>52.579097446717</v>
      </c>
    </row>
    <row r="2194" spans="1:28">
      <c r="A2194">
        <v>7299</v>
      </c>
      <c r="B2194">
        <v>1622043</v>
      </c>
      <c r="C2194" t="s">
        <v>164</v>
      </c>
      <c r="D2194" t="s">
        <v>126</v>
      </c>
      <c r="E2194" t="s">
        <v>179</v>
      </c>
      <c r="F2194" t="s">
        <v>118</v>
      </c>
      <c r="G2194">
        <v>43412.554861111108</v>
      </c>
      <c r="H2194" t="s">
        <v>180</v>
      </c>
      <c r="I2194" t="s">
        <v>116</v>
      </c>
      <c r="J2194" t="s">
        <v>165</v>
      </c>
      <c r="K2194" t="s">
        <v>166</v>
      </c>
      <c r="L2194" t="s">
        <v>183</v>
      </c>
      <c r="M2194">
        <v>5.4999999999999997E-3</v>
      </c>
      <c r="N2194" t="s">
        <v>149</v>
      </c>
      <c r="O2194" t="b">
        <v>0</v>
      </c>
      <c r="P2194">
        <v>138261413</v>
      </c>
      <c r="Q2194" t="s">
        <v>150</v>
      </c>
      <c r="R2194">
        <v>1E-3</v>
      </c>
      <c r="S2194" t="s">
        <v>184</v>
      </c>
      <c r="T2194">
        <v>2018</v>
      </c>
      <c r="U2194" t="s">
        <v>151</v>
      </c>
      <c r="V2194" t="s">
        <v>242</v>
      </c>
      <c r="W2194" t="s">
        <v>243</v>
      </c>
      <c r="X2194" t="s">
        <v>155</v>
      </c>
      <c r="Y2194">
        <v>456840</v>
      </c>
      <c r="Z2194">
        <v>455364</v>
      </c>
      <c r="AA2194">
        <v>-1.13455725358881</v>
      </c>
      <c r="AB2194">
        <v>53.991201424557502</v>
      </c>
    </row>
    <row r="2195" spans="1:28">
      <c r="A2195">
        <v>7299</v>
      </c>
      <c r="B2195">
        <v>4661188</v>
      </c>
      <c r="C2195" t="s">
        <v>164</v>
      </c>
      <c r="D2195" t="s">
        <v>126</v>
      </c>
      <c r="E2195" t="s">
        <v>179</v>
      </c>
      <c r="F2195" t="s">
        <v>118</v>
      </c>
      <c r="G2195">
        <v>42650.436805555553</v>
      </c>
      <c r="H2195" t="s">
        <v>191</v>
      </c>
      <c r="I2195" t="s">
        <v>119</v>
      </c>
      <c r="J2195" t="s">
        <v>192</v>
      </c>
      <c r="K2195" t="s">
        <v>193</v>
      </c>
      <c r="L2195" t="s">
        <v>183</v>
      </c>
      <c r="M2195">
        <v>4.1999999999999997E-3</v>
      </c>
      <c r="N2195" t="s">
        <v>149</v>
      </c>
      <c r="O2195" t="b">
        <v>0</v>
      </c>
      <c r="P2195">
        <v>138261413</v>
      </c>
      <c r="Q2195" t="s">
        <v>150</v>
      </c>
      <c r="R2195">
        <v>1E-3</v>
      </c>
      <c r="S2195" t="s">
        <v>184</v>
      </c>
      <c r="T2195">
        <v>2016</v>
      </c>
      <c r="U2195" t="s">
        <v>151</v>
      </c>
      <c r="V2195" t="s">
        <v>194</v>
      </c>
      <c r="W2195" t="s">
        <v>195</v>
      </c>
      <c r="X2195" t="s">
        <v>155</v>
      </c>
      <c r="Y2195">
        <v>357000</v>
      </c>
      <c r="Z2195">
        <v>237460</v>
      </c>
      <c r="AA2195">
        <v>-2.62823009845419</v>
      </c>
      <c r="AB2195">
        <v>52.033868710239098</v>
      </c>
    </row>
    <row r="2196" spans="1:28">
      <c r="A2196">
        <v>7299</v>
      </c>
      <c r="B2196">
        <v>1774965</v>
      </c>
      <c r="C2196" t="s">
        <v>164</v>
      </c>
      <c r="D2196" t="s">
        <v>126</v>
      </c>
      <c r="E2196" t="s">
        <v>179</v>
      </c>
      <c r="F2196" t="s">
        <v>118</v>
      </c>
      <c r="G2196">
        <v>41928.448611111111</v>
      </c>
      <c r="H2196" t="s">
        <v>180</v>
      </c>
      <c r="I2196" t="s">
        <v>116</v>
      </c>
      <c r="J2196" t="s">
        <v>181</v>
      </c>
      <c r="K2196" t="s">
        <v>182</v>
      </c>
      <c r="L2196" t="s">
        <v>183</v>
      </c>
      <c r="M2196">
        <v>1.4999999999999999E-2</v>
      </c>
      <c r="N2196" t="s">
        <v>149</v>
      </c>
      <c r="O2196" t="b">
        <v>0</v>
      </c>
      <c r="P2196">
        <v>138261413</v>
      </c>
      <c r="Q2196" t="s">
        <v>150</v>
      </c>
      <c r="R2196">
        <v>1E-3</v>
      </c>
      <c r="S2196" t="s">
        <v>184</v>
      </c>
      <c r="T2196">
        <v>2014</v>
      </c>
      <c r="U2196" t="s">
        <v>151</v>
      </c>
      <c r="V2196" t="s">
        <v>197</v>
      </c>
      <c r="W2196" t="s">
        <v>186</v>
      </c>
      <c r="X2196" t="s">
        <v>155</v>
      </c>
      <c r="Y2196">
        <v>624300</v>
      </c>
      <c r="Z2196">
        <v>306800</v>
      </c>
      <c r="AA2196">
        <v>1.3116346710660201</v>
      </c>
      <c r="AB2196">
        <v>52.6126273253455</v>
      </c>
    </row>
    <row r="2197" spans="1:28">
      <c r="A2197">
        <v>7299</v>
      </c>
      <c r="B2197">
        <v>1847242</v>
      </c>
      <c r="C2197" t="s">
        <v>164</v>
      </c>
      <c r="D2197" t="s">
        <v>126</v>
      </c>
      <c r="E2197" t="s">
        <v>205</v>
      </c>
      <c r="F2197" t="s">
        <v>112</v>
      </c>
      <c r="G2197">
        <v>42647.590277777781</v>
      </c>
      <c r="H2197" t="s">
        <v>180</v>
      </c>
      <c r="I2197" t="s">
        <v>116</v>
      </c>
      <c r="J2197" t="s">
        <v>199</v>
      </c>
      <c r="K2197" t="s">
        <v>200</v>
      </c>
      <c r="L2197" t="s">
        <v>183</v>
      </c>
      <c r="M2197">
        <v>7.1999999999999995E-2</v>
      </c>
      <c r="N2197" t="s">
        <v>149</v>
      </c>
      <c r="O2197" t="b">
        <v>0</v>
      </c>
      <c r="P2197">
        <v>138261413</v>
      </c>
      <c r="Q2197" t="s">
        <v>150</v>
      </c>
      <c r="R2197">
        <v>1E-3</v>
      </c>
      <c r="S2197" t="s">
        <v>184</v>
      </c>
      <c r="T2197">
        <v>2016</v>
      </c>
      <c r="U2197" t="s">
        <v>151</v>
      </c>
      <c r="V2197" t="s">
        <v>207</v>
      </c>
      <c r="W2197" t="s">
        <v>208</v>
      </c>
      <c r="X2197" t="s">
        <v>155</v>
      </c>
      <c r="Y2197">
        <v>515935</v>
      </c>
      <c r="Z2197">
        <v>253417</v>
      </c>
      <c r="AA2197">
        <v>-0.30632621725807402</v>
      </c>
      <c r="AB2197">
        <v>52.1668520239771</v>
      </c>
    </row>
    <row r="2198" spans="1:28">
      <c r="A2198">
        <v>7299</v>
      </c>
      <c r="B2198">
        <v>1904743</v>
      </c>
      <c r="C2198" t="s">
        <v>164</v>
      </c>
      <c r="D2198" t="s">
        <v>126</v>
      </c>
      <c r="E2198" t="s">
        <v>179</v>
      </c>
      <c r="F2198" t="s">
        <v>118</v>
      </c>
      <c r="G2198">
        <v>43264.542361111111</v>
      </c>
      <c r="H2198" t="s">
        <v>180</v>
      </c>
      <c r="I2198" t="s">
        <v>116</v>
      </c>
      <c r="J2198" t="s">
        <v>199</v>
      </c>
      <c r="K2198" t="s">
        <v>200</v>
      </c>
      <c r="L2198" t="s">
        <v>183</v>
      </c>
      <c r="M2198">
        <v>6.0999999999999999E-2</v>
      </c>
      <c r="N2198" t="s">
        <v>149</v>
      </c>
      <c r="O2198" t="b">
        <v>0</v>
      </c>
      <c r="P2198">
        <v>138261413</v>
      </c>
      <c r="Q2198" t="s">
        <v>150</v>
      </c>
      <c r="R2198">
        <v>1E-3</v>
      </c>
      <c r="S2198" t="s">
        <v>184</v>
      </c>
      <c r="T2198">
        <v>2018</v>
      </c>
      <c r="U2198" t="s">
        <v>151</v>
      </c>
      <c r="V2198" t="s">
        <v>201</v>
      </c>
      <c r="W2198" t="s">
        <v>202</v>
      </c>
      <c r="X2198" t="s">
        <v>155</v>
      </c>
      <c r="Y2198">
        <v>516100</v>
      </c>
      <c r="Z2198">
        <v>253300</v>
      </c>
      <c r="AA2198">
        <v>-0.30395486908298303</v>
      </c>
      <c r="AB2198">
        <v>52.1657659569386</v>
      </c>
    </row>
    <row r="2199" spans="1:28">
      <c r="A2199">
        <v>7299</v>
      </c>
      <c r="B2199">
        <v>1960069</v>
      </c>
      <c r="C2199" t="s">
        <v>164</v>
      </c>
      <c r="D2199" t="s">
        <v>126</v>
      </c>
      <c r="E2199" t="s">
        <v>205</v>
      </c>
      <c r="F2199" t="s">
        <v>112</v>
      </c>
      <c r="G2199">
        <v>43893.507638888892</v>
      </c>
      <c r="H2199" t="s">
        <v>180</v>
      </c>
      <c r="I2199" t="s">
        <v>116</v>
      </c>
      <c r="J2199" t="s">
        <v>181</v>
      </c>
      <c r="K2199" t="s">
        <v>182</v>
      </c>
      <c r="L2199" t="s">
        <v>183</v>
      </c>
      <c r="M2199">
        <v>4.0000000000000001E-3</v>
      </c>
      <c r="N2199" t="s">
        <v>149</v>
      </c>
      <c r="O2199" t="b">
        <v>0</v>
      </c>
      <c r="P2199">
        <v>138261413</v>
      </c>
      <c r="Q2199" t="s">
        <v>150</v>
      </c>
      <c r="R2199">
        <v>1E-3</v>
      </c>
      <c r="S2199" t="s">
        <v>184</v>
      </c>
      <c r="T2199">
        <v>2020</v>
      </c>
      <c r="U2199" t="s">
        <v>151</v>
      </c>
      <c r="V2199" t="s">
        <v>185</v>
      </c>
      <c r="W2199" t="s">
        <v>186</v>
      </c>
      <c r="X2199" t="s">
        <v>155</v>
      </c>
      <c r="Y2199">
        <v>620600</v>
      </c>
      <c r="Z2199">
        <v>309500</v>
      </c>
      <c r="AA2199">
        <v>1.2588812496391699</v>
      </c>
      <c r="AB2199">
        <v>52.638374352215699</v>
      </c>
    </row>
    <row r="2200" spans="1:28">
      <c r="A2200">
        <v>7299</v>
      </c>
      <c r="B2200">
        <v>1894613</v>
      </c>
      <c r="C2200" t="s">
        <v>164</v>
      </c>
      <c r="D2200" t="s">
        <v>126</v>
      </c>
      <c r="E2200" t="s">
        <v>179</v>
      </c>
      <c r="F2200" t="s">
        <v>118</v>
      </c>
      <c r="G2200">
        <v>43151.37777777778</v>
      </c>
      <c r="H2200" t="s">
        <v>180</v>
      </c>
      <c r="I2200" t="s">
        <v>116</v>
      </c>
      <c r="J2200" t="s">
        <v>181</v>
      </c>
      <c r="K2200" t="s">
        <v>182</v>
      </c>
      <c r="L2200" t="s">
        <v>183</v>
      </c>
      <c r="M2200">
        <v>5.4999999999999997E-3</v>
      </c>
      <c r="N2200" t="s">
        <v>149</v>
      </c>
      <c r="O2200" t="b">
        <v>0</v>
      </c>
      <c r="P2200">
        <v>138261413</v>
      </c>
      <c r="Q2200" t="s">
        <v>150</v>
      </c>
      <c r="R2200">
        <v>1E-3</v>
      </c>
      <c r="S2200" t="s">
        <v>184</v>
      </c>
      <c r="T2200">
        <v>2018</v>
      </c>
      <c r="U2200" t="s">
        <v>151</v>
      </c>
      <c r="V2200" t="s">
        <v>185</v>
      </c>
      <c r="W2200" t="s">
        <v>186</v>
      </c>
      <c r="X2200" t="s">
        <v>155</v>
      </c>
      <c r="Y2200">
        <v>620600</v>
      </c>
      <c r="Z2200">
        <v>309500</v>
      </c>
      <c r="AA2200">
        <v>1.2588812496391699</v>
      </c>
      <c r="AB2200">
        <v>52.638374352215699</v>
      </c>
    </row>
    <row r="2201" spans="1:28">
      <c r="A2201">
        <v>7299</v>
      </c>
      <c r="B2201">
        <v>1978729</v>
      </c>
      <c r="C2201" t="s">
        <v>164</v>
      </c>
      <c r="D2201" t="s">
        <v>126</v>
      </c>
      <c r="E2201" t="s">
        <v>179</v>
      </c>
      <c r="F2201" t="s">
        <v>118</v>
      </c>
      <c r="G2201">
        <v>44279.529166666667</v>
      </c>
      <c r="H2201" t="s">
        <v>180</v>
      </c>
      <c r="I2201" t="s">
        <v>116</v>
      </c>
      <c r="J2201" t="s">
        <v>181</v>
      </c>
      <c r="K2201" t="s">
        <v>182</v>
      </c>
      <c r="L2201" t="s">
        <v>183</v>
      </c>
      <c r="M2201">
        <v>3.3E-3</v>
      </c>
      <c r="N2201" t="s">
        <v>149</v>
      </c>
      <c r="O2201" t="b">
        <v>0</v>
      </c>
      <c r="P2201">
        <v>138261413</v>
      </c>
      <c r="Q2201" t="s">
        <v>150</v>
      </c>
      <c r="R2201">
        <v>1E-3</v>
      </c>
      <c r="S2201" t="s">
        <v>184</v>
      </c>
      <c r="T2201">
        <v>2021</v>
      </c>
      <c r="U2201" t="s">
        <v>151</v>
      </c>
      <c r="V2201" t="s">
        <v>185</v>
      </c>
      <c r="W2201" t="s">
        <v>186</v>
      </c>
      <c r="X2201" t="s">
        <v>155</v>
      </c>
      <c r="Y2201">
        <v>620600</v>
      </c>
      <c r="Z2201">
        <v>309500</v>
      </c>
      <c r="AA2201">
        <v>1.2588812496391699</v>
      </c>
      <c r="AB2201">
        <v>52.638374352215699</v>
      </c>
    </row>
    <row r="2202" spans="1:28">
      <c r="A2202">
        <v>7299</v>
      </c>
      <c r="B2202">
        <v>1519830</v>
      </c>
      <c r="C2202" t="s">
        <v>164</v>
      </c>
      <c r="D2202" t="s">
        <v>126</v>
      </c>
      <c r="E2202" t="s">
        <v>205</v>
      </c>
      <c r="F2202" t="s">
        <v>112</v>
      </c>
      <c r="G2202">
        <v>43902.459722222222</v>
      </c>
      <c r="H2202" t="s">
        <v>180</v>
      </c>
      <c r="I2202" t="s">
        <v>116</v>
      </c>
      <c r="J2202" t="s">
        <v>220</v>
      </c>
      <c r="K2202" t="s">
        <v>221</v>
      </c>
      <c r="L2202" t="s">
        <v>183</v>
      </c>
      <c r="M2202">
        <v>6.2E-2</v>
      </c>
      <c r="N2202" t="s">
        <v>149</v>
      </c>
      <c r="O2202" t="b">
        <v>0</v>
      </c>
      <c r="P2202">
        <v>138261413</v>
      </c>
      <c r="Q2202" t="s">
        <v>150</v>
      </c>
      <c r="R2202">
        <v>1E-3</v>
      </c>
      <c r="S2202" t="s">
        <v>184</v>
      </c>
      <c r="T2202">
        <v>2020</v>
      </c>
      <c r="U2202" t="s">
        <v>151</v>
      </c>
      <c r="V2202" t="s">
        <v>222</v>
      </c>
      <c r="W2202" t="s">
        <v>223</v>
      </c>
      <c r="X2202" t="s">
        <v>155</v>
      </c>
      <c r="Y2202">
        <v>559400</v>
      </c>
      <c r="Z2202">
        <v>142800</v>
      </c>
      <c r="AA2202">
        <v>0.27827943679790101</v>
      </c>
      <c r="AB2202">
        <v>51.162245506364997</v>
      </c>
    </row>
    <row r="2203" spans="1:28">
      <c r="A2203">
        <v>7299</v>
      </c>
      <c r="B2203">
        <v>1480337</v>
      </c>
      <c r="C2203" t="s">
        <v>164</v>
      </c>
      <c r="D2203" t="s">
        <v>126</v>
      </c>
      <c r="E2203" t="s">
        <v>205</v>
      </c>
      <c r="F2203" t="s">
        <v>112</v>
      </c>
      <c r="G2203">
        <v>43469.484722222223</v>
      </c>
      <c r="H2203" t="s">
        <v>180</v>
      </c>
      <c r="I2203" t="s">
        <v>116</v>
      </c>
      <c r="J2203" t="s">
        <v>220</v>
      </c>
      <c r="K2203" t="s">
        <v>221</v>
      </c>
      <c r="L2203" t="s">
        <v>183</v>
      </c>
      <c r="M2203">
        <v>0.17</v>
      </c>
      <c r="N2203" t="s">
        <v>149</v>
      </c>
      <c r="O2203" t="b">
        <v>0</v>
      </c>
      <c r="P2203">
        <v>138261413</v>
      </c>
      <c r="Q2203" t="s">
        <v>150</v>
      </c>
      <c r="R2203">
        <v>1E-3</v>
      </c>
      <c r="S2203" t="s">
        <v>184</v>
      </c>
      <c r="T2203">
        <v>2019</v>
      </c>
      <c r="U2203" t="s">
        <v>151</v>
      </c>
      <c r="V2203" t="s">
        <v>222</v>
      </c>
      <c r="W2203" t="s">
        <v>223</v>
      </c>
      <c r="X2203" t="s">
        <v>155</v>
      </c>
      <c r="Y2203">
        <v>559400</v>
      </c>
      <c r="Z2203">
        <v>142800</v>
      </c>
      <c r="AA2203">
        <v>0.27827943679790101</v>
      </c>
      <c r="AB2203">
        <v>51.162245506364997</v>
      </c>
    </row>
    <row r="2204" spans="1:28">
      <c r="A2204">
        <v>7299</v>
      </c>
      <c r="B2204">
        <v>2021004</v>
      </c>
      <c r="C2204" t="s">
        <v>164</v>
      </c>
      <c r="D2204" t="s">
        <v>126</v>
      </c>
      <c r="E2204" t="s">
        <v>179</v>
      </c>
      <c r="F2204" t="s">
        <v>118</v>
      </c>
      <c r="G2204">
        <v>44837.484722222223</v>
      </c>
      <c r="H2204" t="s">
        <v>180</v>
      </c>
      <c r="I2204" t="s">
        <v>116</v>
      </c>
      <c r="J2204" t="s">
        <v>181</v>
      </c>
      <c r="K2204" t="s">
        <v>182</v>
      </c>
      <c r="L2204" t="s">
        <v>183</v>
      </c>
      <c r="M2204">
        <v>7.1000000000000004E-3</v>
      </c>
      <c r="N2204" t="s">
        <v>149</v>
      </c>
      <c r="O2204" t="b">
        <v>0</v>
      </c>
      <c r="P2204">
        <v>138261413</v>
      </c>
      <c r="Q2204" t="s">
        <v>150</v>
      </c>
      <c r="R2204">
        <v>1E-3</v>
      </c>
      <c r="S2204" t="s">
        <v>184</v>
      </c>
      <c r="T2204">
        <v>2022</v>
      </c>
      <c r="U2204" t="s">
        <v>151</v>
      </c>
      <c r="V2204" t="s">
        <v>185</v>
      </c>
      <c r="W2204" t="s">
        <v>186</v>
      </c>
      <c r="X2204" t="s">
        <v>155</v>
      </c>
      <c r="Y2204">
        <v>620600</v>
      </c>
      <c r="Z2204">
        <v>309500</v>
      </c>
      <c r="AA2204">
        <v>1.2588812496391699</v>
      </c>
      <c r="AB2204">
        <v>52.638374352215699</v>
      </c>
    </row>
    <row r="2205" spans="1:28">
      <c r="A2205">
        <v>7299</v>
      </c>
      <c r="B2205">
        <v>1917597</v>
      </c>
      <c r="C2205" t="s">
        <v>164</v>
      </c>
      <c r="D2205" t="s">
        <v>126</v>
      </c>
      <c r="E2205" t="s">
        <v>179</v>
      </c>
      <c r="F2205" t="s">
        <v>118</v>
      </c>
      <c r="G2205">
        <v>43406.413194444445</v>
      </c>
      <c r="H2205" t="s">
        <v>180</v>
      </c>
      <c r="I2205" t="s">
        <v>116</v>
      </c>
      <c r="J2205" t="s">
        <v>146</v>
      </c>
      <c r="K2205" t="s">
        <v>147</v>
      </c>
      <c r="L2205" t="s">
        <v>183</v>
      </c>
      <c r="M2205">
        <v>2.1000000000000001E-2</v>
      </c>
      <c r="N2205" t="s">
        <v>149</v>
      </c>
      <c r="O2205" t="b">
        <v>0</v>
      </c>
      <c r="P2205">
        <v>138261413</v>
      </c>
      <c r="Q2205" t="s">
        <v>150</v>
      </c>
      <c r="R2205">
        <v>1E-3</v>
      </c>
      <c r="S2205" t="s">
        <v>184</v>
      </c>
      <c r="T2205">
        <v>2018</v>
      </c>
      <c r="U2205" t="s">
        <v>151</v>
      </c>
      <c r="V2205" t="s">
        <v>225</v>
      </c>
      <c r="W2205" t="s">
        <v>226</v>
      </c>
      <c r="X2205" t="s">
        <v>155</v>
      </c>
      <c r="Y2205">
        <v>500098</v>
      </c>
      <c r="Z2205">
        <v>402866</v>
      </c>
      <c r="AA2205">
        <v>-0.49196935841400102</v>
      </c>
      <c r="AB2205">
        <v>53.512954618294103</v>
      </c>
    </row>
    <row r="2206" spans="1:28">
      <c r="A2206">
        <v>7299</v>
      </c>
      <c r="B2206">
        <v>1792884</v>
      </c>
      <c r="C2206" t="s">
        <v>164</v>
      </c>
      <c r="D2206" t="s">
        <v>126</v>
      </c>
      <c r="E2206" t="s">
        <v>179</v>
      </c>
      <c r="F2206" t="s">
        <v>118</v>
      </c>
      <c r="G2206">
        <v>42101.646527777775</v>
      </c>
      <c r="H2206" t="s">
        <v>180</v>
      </c>
      <c r="I2206" t="s">
        <v>116</v>
      </c>
      <c r="J2206" t="s">
        <v>181</v>
      </c>
      <c r="K2206" t="s">
        <v>182</v>
      </c>
      <c r="L2206" t="s">
        <v>183</v>
      </c>
      <c r="M2206">
        <v>7.7999999999999996E-3</v>
      </c>
      <c r="N2206" t="s">
        <v>149</v>
      </c>
      <c r="O2206" t="b">
        <v>0</v>
      </c>
      <c r="P2206">
        <v>138261413</v>
      </c>
      <c r="Q2206" t="s">
        <v>150</v>
      </c>
      <c r="R2206">
        <v>1E-3</v>
      </c>
      <c r="S2206" t="s">
        <v>184</v>
      </c>
      <c r="T2206">
        <v>2015</v>
      </c>
      <c r="U2206" t="s">
        <v>151</v>
      </c>
      <c r="V2206" t="s">
        <v>185</v>
      </c>
      <c r="W2206" t="s">
        <v>186</v>
      </c>
      <c r="X2206" t="s">
        <v>155</v>
      </c>
      <c r="Y2206">
        <v>620600</v>
      </c>
      <c r="Z2206">
        <v>309500</v>
      </c>
      <c r="AA2206">
        <v>1.2588812496391699</v>
      </c>
      <c r="AB2206">
        <v>52.638374352215699</v>
      </c>
    </row>
    <row r="2207" spans="1:28">
      <c r="A2207">
        <v>7299</v>
      </c>
      <c r="B2207">
        <v>1865717</v>
      </c>
      <c r="C2207" t="s">
        <v>164</v>
      </c>
      <c r="D2207" t="s">
        <v>126</v>
      </c>
      <c r="E2207" t="s">
        <v>179</v>
      </c>
      <c r="F2207" t="s">
        <v>118</v>
      </c>
      <c r="G2207">
        <v>42803.34652777778</v>
      </c>
      <c r="H2207" t="s">
        <v>180</v>
      </c>
      <c r="I2207" t="s">
        <v>116</v>
      </c>
      <c r="J2207" t="s">
        <v>199</v>
      </c>
      <c r="K2207" t="s">
        <v>200</v>
      </c>
      <c r="L2207" t="s">
        <v>183</v>
      </c>
      <c r="M2207">
        <v>4.9000000000000002E-2</v>
      </c>
      <c r="N2207" t="s">
        <v>149</v>
      </c>
      <c r="O2207" t="b">
        <v>0</v>
      </c>
      <c r="P2207">
        <v>138261413</v>
      </c>
      <c r="Q2207" t="s">
        <v>150</v>
      </c>
      <c r="R2207">
        <v>1E-3</v>
      </c>
      <c r="S2207" t="s">
        <v>184</v>
      </c>
      <c r="T2207">
        <v>2017</v>
      </c>
      <c r="U2207" t="s">
        <v>151</v>
      </c>
      <c r="V2207" t="s">
        <v>201</v>
      </c>
      <c r="W2207" t="s">
        <v>202</v>
      </c>
      <c r="X2207" t="s">
        <v>155</v>
      </c>
      <c r="Y2207">
        <v>516100</v>
      </c>
      <c r="Z2207">
        <v>253300</v>
      </c>
      <c r="AA2207">
        <v>-0.30395486908298303</v>
      </c>
      <c r="AB2207">
        <v>52.1657659569386</v>
      </c>
    </row>
    <row r="2208" spans="1:28">
      <c r="A2208">
        <v>7299</v>
      </c>
      <c r="B2208">
        <v>1912011</v>
      </c>
      <c r="C2208" t="s">
        <v>164</v>
      </c>
      <c r="D2208" t="s">
        <v>126</v>
      </c>
      <c r="E2208" t="s">
        <v>179</v>
      </c>
      <c r="F2208" t="s">
        <v>118</v>
      </c>
      <c r="G2208">
        <v>43343.56527777778</v>
      </c>
      <c r="H2208" t="s">
        <v>180</v>
      </c>
      <c r="I2208" t="s">
        <v>116</v>
      </c>
      <c r="J2208" t="s">
        <v>181</v>
      </c>
      <c r="K2208" t="s">
        <v>182</v>
      </c>
      <c r="L2208" t="s">
        <v>183</v>
      </c>
      <c r="M2208">
        <v>1.0999999999999999E-2</v>
      </c>
      <c r="N2208" t="s">
        <v>149</v>
      </c>
      <c r="O2208" t="b">
        <v>0</v>
      </c>
      <c r="P2208">
        <v>138261413</v>
      </c>
      <c r="Q2208" t="s">
        <v>150</v>
      </c>
      <c r="R2208">
        <v>1E-3</v>
      </c>
      <c r="S2208" t="s">
        <v>184</v>
      </c>
      <c r="T2208">
        <v>2018</v>
      </c>
      <c r="U2208" t="s">
        <v>151</v>
      </c>
      <c r="V2208" t="s">
        <v>185</v>
      </c>
      <c r="W2208" t="s">
        <v>186</v>
      </c>
      <c r="X2208" t="s">
        <v>155</v>
      </c>
      <c r="Y2208">
        <v>620600</v>
      </c>
      <c r="Z2208">
        <v>309500</v>
      </c>
      <c r="AA2208">
        <v>1.2588812496391699</v>
      </c>
      <c r="AB2208">
        <v>52.638374352215699</v>
      </c>
    </row>
    <row r="2209" spans="1:28">
      <c r="A2209">
        <v>7299</v>
      </c>
      <c r="B2209">
        <v>1980273</v>
      </c>
      <c r="C2209" t="s">
        <v>164</v>
      </c>
      <c r="D2209" t="s">
        <v>126</v>
      </c>
      <c r="E2209" t="s">
        <v>179</v>
      </c>
      <c r="F2209" t="s">
        <v>118</v>
      </c>
      <c r="G2209">
        <v>44307.37222222222</v>
      </c>
      <c r="H2209" t="s">
        <v>180</v>
      </c>
      <c r="I2209" t="s">
        <v>116</v>
      </c>
      <c r="J2209" t="s">
        <v>199</v>
      </c>
      <c r="K2209" t="s">
        <v>200</v>
      </c>
      <c r="L2209" t="s">
        <v>183</v>
      </c>
      <c r="M2209">
        <v>3.5999999999999997E-2</v>
      </c>
      <c r="N2209" t="s">
        <v>149</v>
      </c>
      <c r="O2209" t="b">
        <v>0</v>
      </c>
      <c r="P2209">
        <v>138261413</v>
      </c>
      <c r="Q2209" t="s">
        <v>150</v>
      </c>
      <c r="R2209">
        <v>1E-3</v>
      </c>
      <c r="S2209" t="s">
        <v>184</v>
      </c>
      <c r="T2209">
        <v>2021</v>
      </c>
      <c r="U2209" t="s">
        <v>151</v>
      </c>
      <c r="V2209" t="s">
        <v>207</v>
      </c>
      <c r="W2209" t="s">
        <v>208</v>
      </c>
      <c r="X2209" t="s">
        <v>155</v>
      </c>
      <c r="Y2209">
        <v>515935</v>
      </c>
      <c r="Z2209">
        <v>253417</v>
      </c>
      <c r="AA2209">
        <v>-0.30632621725807402</v>
      </c>
      <c r="AB2209">
        <v>52.1668520239771</v>
      </c>
    </row>
    <row r="2210" spans="1:28">
      <c r="A2210">
        <v>7299</v>
      </c>
      <c r="B2210">
        <v>1804252</v>
      </c>
      <c r="C2210" t="s">
        <v>164</v>
      </c>
      <c r="D2210" t="s">
        <v>126</v>
      </c>
      <c r="E2210" t="s">
        <v>179</v>
      </c>
      <c r="F2210" t="s">
        <v>118</v>
      </c>
      <c r="G2210">
        <v>42199.421527777777</v>
      </c>
      <c r="H2210" t="s">
        <v>180</v>
      </c>
      <c r="I2210" t="s">
        <v>116</v>
      </c>
      <c r="J2210" t="s">
        <v>181</v>
      </c>
      <c r="K2210" t="s">
        <v>182</v>
      </c>
      <c r="L2210" t="s">
        <v>183</v>
      </c>
      <c r="M2210">
        <v>0.01</v>
      </c>
      <c r="N2210" t="s">
        <v>149</v>
      </c>
      <c r="O2210" t="b">
        <v>0</v>
      </c>
      <c r="P2210">
        <v>138261413</v>
      </c>
      <c r="Q2210" t="s">
        <v>150</v>
      </c>
      <c r="R2210">
        <v>1E-3</v>
      </c>
      <c r="S2210" t="s">
        <v>184</v>
      </c>
      <c r="T2210">
        <v>2015</v>
      </c>
      <c r="U2210" t="s">
        <v>151</v>
      </c>
      <c r="V2210" t="s">
        <v>185</v>
      </c>
      <c r="W2210" t="s">
        <v>186</v>
      </c>
      <c r="X2210" t="s">
        <v>155</v>
      </c>
      <c r="Y2210">
        <v>620600</v>
      </c>
      <c r="Z2210">
        <v>309500</v>
      </c>
      <c r="AA2210">
        <v>1.2588812496391699</v>
      </c>
      <c r="AB2210">
        <v>52.638374352215699</v>
      </c>
    </row>
    <row r="2211" spans="1:28">
      <c r="A2211">
        <v>7299</v>
      </c>
      <c r="B2211">
        <v>1943683</v>
      </c>
      <c r="C2211" t="s">
        <v>164</v>
      </c>
      <c r="D2211" t="s">
        <v>126</v>
      </c>
      <c r="E2211" t="s">
        <v>179</v>
      </c>
      <c r="F2211" t="s">
        <v>118</v>
      </c>
      <c r="G2211">
        <v>43714.458333333336</v>
      </c>
      <c r="H2211" t="s">
        <v>180</v>
      </c>
      <c r="I2211" t="s">
        <v>116</v>
      </c>
      <c r="J2211" t="s">
        <v>146</v>
      </c>
      <c r="K2211" t="s">
        <v>147</v>
      </c>
      <c r="L2211" t="s">
        <v>183</v>
      </c>
      <c r="M2211">
        <v>1.0999999999999999E-2</v>
      </c>
      <c r="N2211" t="s">
        <v>149</v>
      </c>
      <c r="O2211" t="b">
        <v>0</v>
      </c>
      <c r="P2211">
        <v>138261413</v>
      </c>
      <c r="Q2211" t="s">
        <v>150</v>
      </c>
      <c r="R2211">
        <v>1E-3</v>
      </c>
      <c r="S2211" t="s">
        <v>184</v>
      </c>
      <c r="T2211">
        <v>2019</v>
      </c>
      <c r="U2211" t="s">
        <v>151</v>
      </c>
      <c r="V2211" t="s">
        <v>225</v>
      </c>
      <c r="W2211" t="s">
        <v>226</v>
      </c>
      <c r="X2211" t="s">
        <v>155</v>
      </c>
      <c r="Y2211">
        <v>500098</v>
      </c>
      <c r="Z2211">
        <v>402866</v>
      </c>
      <c r="AA2211">
        <v>-0.49196935841400102</v>
      </c>
      <c r="AB2211">
        <v>53.512954618294103</v>
      </c>
    </row>
    <row r="2212" spans="1:28">
      <c r="A2212">
        <v>7299</v>
      </c>
      <c r="B2212">
        <v>4714980</v>
      </c>
      <c r="C2212" t="s">
        <v>164</v>
      </c>
      <c r="D2212" t="s">
        <v>126</v>
      </c>
      <c r="E2212" t="s">
        <v>179</v>
      </c>
      <c r="F2212" t="s">
        <v>118</v>
      </c>
      <c r="G2212">
        <v>43411.47152777778</v>
      </c>
      <c r="H2212" t="s">
        <v>191</v>
      </c>
      <c r="I2212" t="s">
        <v>119</v>
      </c>
      <c r="J2212" t="s">
        <v>192</v>
      </c>
      <c r="K2212" t="s">
        <v>193</v>
      </c>
      <c r="L2212" t="s">
        <v>183</v>
      </c>
      <c r="M2212">
        <v>2.3999999999999998E-3</v>
      </c>
      <c r="N2212" t="s">
        <v>149</v>
      </c>
      <c r="O2212" t="b">
        <v>0</v>
      </c>
      <c r="P2212">
        <v>138261413</v>
      </c>
      <c r="Q2212" t="s">
        <v>150</v>
      </c>
      <c r="R2212">
        <v>1E-3</v>
      </c>
      <c r="S2212" t="s">
        <v>184</v>
      </c>
      <c r="T2212">
        <v>2018</v>
      </c>
      <c r="U2212" t="s">
        <v>151</v>
      </c>
      <c r="V2212" t="s">
        <v>194</v>
      </c>
      <c r="W2212" t="s">
        <v>195</v>
      </c>
      <c r="X2212" t="s">
        <v>155</v>
      </c>
      <c r="Y2212">
        <v>357000</v>
      </c>
      <c r="Z2212">
        <v>237460</v>
      </c>
      <c r="AA2212">
        <v>-2.62823009845419</v>
      </c>
      <c r="AB2212">
        <v>52.033868710239098</v>
      </c>
    </row>
    <row r="2213" spans="1:28">
      <c r="A2213">
        <v>7299</v>
      </c>
      <c r="B2213">
        <v>1811863</v>
      </c>
      <c r="C2213" t="s">
        <v>164</v>
      </c>
      <c r="D2213" t="s">
        <v>126</v>
      </c>
      <c r="E2213" t="s">
        <v>179</v>
      </c>
      <c r="F2213" t="s">
        <v>118</v>
      </c>
      <c r="G2213">
        <v>42285.488194444442</v>
      </c>
      <c r="H2213" t="s">
        <v>180</v>
      </c>
      <c r="I2213" t="s">
        <v>116</v>
      </c>
      <c r="J2213" t="s">
        <v>181</v>
      </c>
      <c r="K2213" t="s">
        <v>182</v>
      </c>
      <c r="L2213" t="s">
        <v>183</v>
      </c>
      <c r="M2213">
        <v>2.1000000000000001E-2</v>
      </c>
      <c r="N2213" t="s">
        <v>149</v>
      </c>
      <c r="O2213" t="b">
        <v>0</v>
      </c>
      <c r="P2213">
        <v>138261413</v>
      </c>
      <c r="Q2213" t="s">
        <v>150</v>
      </c>
      <c r="R2213">
        <v>1E-3</v>
      </c>
      <c r="S2213" t="s">
        <v>184</v>
      </c>
      <c r="T2213">
        <v>2015</v>
      </c>
      <c r="U2213" t="s">
        <v>151</v>
      </c>
      <c r="V2213" t="s">
        <v>197</v>
      </c>
      <c r="W2213" t="s">
        <v>186</v>
      </c>
      <c r="X2213" t="s">
        <v>155</v>
      </c>
      <c r="Y2213">
        <v>624300</v>
      </c>
      <c r="Z2213">
        <v>306800</v>
      </c>
      <c r="AA2213">
        <v>1.3116346710660201</v>
      </c>
      <c r="AB2213">
        <v>52.6126273253455</v>
      </c>
    </row>
    <row r="2214" spans="1:28">
      <c r="A2214">
        <v>7299</v>
      </c>
      <c r="B2214">
        <v>4707145</v>
      </c>
      <c r="C2214" t="s">
        <v>164</v>
      </c>
      <c r="D2214" t="s">
        <v>126</v>
      </c>
      <c r="E2214" t="s">
        <v>205</v>
      </c>
      <c r="F2214" t="s">
        <v>112</v>
      </c>
      <c r="G2214">
        <v>43284.473611111112</v>
      </c>
      <c r="H2214" t="s">
        <v>180</v>
      </c>
      <c r="I2214" t="s">
        <v>116</v>
      </c>
      <c r="J2214" t="s">
        <v>237</v>
      </c>
      <c r="K2214" t="s">
        <v>238</v>
      </c>
      <c r="L2214" t="s">
        <v>183</v>
      </c>
      <c r="M2214">
        <v>3.7999999999999999E-2</v>
      </c>
      <c r="N2214" t="s">
        <v>149</v>
      </c>
      <c r="O2214" t="b">
        <v>0</v>
      </c>
      <c r="P2214">
        <v>138261413</v>
      </c>
      <c r="Q2214" t="s">
        <v>150</v>
      </c>
      <c r="R2214">
        <v>1E-3</v>
      </c>
      <c r="S2214" t="s">
        <v>184</v>
      </c>
      <c r="T2214">
        <v>2018</v>
      </c>
      <c r="U2214" t="s">
        <v>151</v>
      </c>
      <c r="V2214" t="s">
        <v>356</v>
      </c>
      <c r="W2214" t="s">
        <v>357</v>
      </c>
      <c r="X2214" t="s">
        <v>155</v>
      </c>
      <c r="Y2214">
        <v>403810</v>
      </c>
      <c r="Z2214">
        <v>319759</v>
      </c>
      <c r="AA2214">
        <v>-1.9449621767333201</v>
      </c>
      <c r="AB2214">
        <v>52.775406138486602</v>
      </c>
    </row>
    <row r="2215" spans="1:28">
      <c r="A2215">
        <v>7299</v>
      </c>
      <c r="B2215">
        <v>1812058</v>
      </c>
      <c r="C2215" t="s">
        <v>164</v>
      </c>
      <c r="D2215" t="s">
        <v>126</v>
      </c>
      <c r="E2215" t="s">
        <v>179</v>
      </c>
      <c r="F2215" t="s">
        <v>118</v>
      </c>
      <c r="G2215">
        <v>42289.660416666666</v>
      </c>
      <c r="H2215" t="s">
        <v>180</v>
      </c>
      <c r="I2215" t="s">
        <v>116</v>
      </c>
      <c r="J2215" t="s">
        <v>181</v>
      </c>
      <c r="K2215" t="s">
        <v>182</v>
      </c>
      <c r="L2215" t="s">
        <v>183</v>
      </c>
      <c r="M2215">
        <v>1.2E-2</v>
      </c>
      <c r="N2215" t="s">
        <v>149</v>
      </c>
      <c r="O2215" t="b">
        <v>0</v>
      </c>
      <c r="P2215">
        <v>138261413</v>
      </c>
      <c r="Q2215" t="s">
        <v>150</v>
      </c>
      <c r="R2215">
        <v>1E-3</v>
      </c>
      <c r="S2215" t="s">
        <v>184</v>
      </c>
      <c r="T2215">
        <v>2015</v>
      </c>
      <c r="U2215" t="s">
        <v>151</v>
      </c>
      <c r="V2215" t="s">
        <v>185</v>
      </c>
      <c r="W2215" t="s">
        <v>186</v>
      </c>
      <c r="X2215" t="s">
        <v>155</v>
      </c>
      <c r="Y2215">
        <v>620600</v>
      </c>
      <c r="Z2215">
        <v>309500</v>
      </c>
      <c r="AA2215">
        <v>1.2588812496391699</v>
      </c>
      <c r="AB2215">
        <v>52.638374352215699</v>
      </c>
    </row>
    <row r="2216" spans="1:28">
      <c r="A2216">
        <v>7299</v>
      </c>
      <c r="B2216">
        <v>1894445</v>
      </c>
      <c r="C2216" t="s">
        <v>164</v>
      </c>
      <c r="D2216" t="s">
        <v>126</v>
      </c>
      <c r="E2216" t="s">
        <v>179</v>
      </c>
      <c r="F2216" t="s">
        <v>118</v>
      </c>
      <c r="G2216">
        <v>43146.370138888888</v>
      </c>
      <c r="H2216" t="s">
        <v>180</v>
      </c>
      <c r="I2216" t="s">
        <v>116</v>
      </c>
      <c r="J2216" t="s">
        <v>199</v>
      </c>
      <c r="K2216" t="s">
        <v>200</v>
      </c>
      <c r="L2216" t="s">
        <v>183</v>
      </c>
      <c r="M2216">
        <v>3.7999999999999999E-2</v>
      </c>
      <c r="N2216" t="s">
        <v>149</v>
      </c>
      <c r="O2216" t="b">
        <v>0</v>
      </c>
      <c r="P2216">
        <v>138261413</v>
      </c>
      <c r="Q2216" t="s">
        <v>150</v>
      </c>
      <c r="R2216">
        <v>1E-3</v>
      </c>
      <c r="S2216" t="s">
        <v>184</v>
      </c>
      <c r="T2216">
        <v>2018</v>
      </c>
      <c r="U2216" t="s">
        <v>151</v>
      </c>
      <c r="V2216" t="s">
        <v>201</v>
      </c>
      <c r="W2216" t="s">
        <v>202</v>
      </c>
      <c r="X2216" t="s">
        <v>155</v>
      </c>
      <c r="Y2216">
        <v>516100</v>
      </c>
      <c r="Z2216">
        <v>253300</v>
      </c>
      <c r="AA2216">
        <v>-0.30395486908298303</v>
      </c>
      <c r="AB2216">
        <v>52.1657659569386</v>
      </c>
    </row>
    <row r="2217" spans="1:28">
      <c r="A2217">
        <v>7299</v>
      </c>
      <c r="B2217">
        <v>1841220</v>
      </c>
      <c r="C2217" t="s">
        <v>164</v>
      </c>
      <c r="D2217" t="s">
        <v>126</v>
      </c>
      <c r="E2217" t="s">
        <v>179</v>
      </c>
      <c r="F2217" t="s">
        <v>118</v>
      </c>
      <c r="G2217">
        <v>42590.499305555553</v>
      </c>
      <c r="H2217" t="s">
        <v>180</v>
      </c>
      <c r="I2217" t="s">
        <v>116</v>
      </c>
      <c r="J2217" t="s">
        <v>146</v>
      </c>
      <c r="K2217" t="s">
        <v>147</v>
      </c>
      <c r="L2217" t="s">
        <v>183</v>
      </c>
      <c r="M2217">
        <v>6.9000000000000006E-2</v>
      </c>
      <c r="N2217" t="s">
        <v>149</v>
      </c>
      <c r="O2217" t="b">
        <v>0</v>
      </c>
      <c r="P2217">
        <v>138261413</v>
      </c>
      <c r="Q2217" t="s">
        <v>150</v>
      </c>
      <c r="R2217">
        <v>1E-3</v>
      </c>
      <c r="S2217" t="s">
        <v>184</v>
      </c>
      <c r="T2217">
        <v>2016</v>
      </c>
      <c r="U2217" t="s">
        <v>151</v>
      </c>
      <c r="V2217" t="s">
        <v>204</v>
      </c>
      <c r="W2217" t="s">
        <v>154</v>
      </c>
      <c r="X2217" t="s">
        <v>155</v>
      </c>
      <c r="Y2217">
        <v>507500</v>
      </c>
      <c r="Z2217">
        <v>299100</v>
      </c>
      <c r="AA2217">
        <v>-0.41497245145673001</v>
      </c>
      <c r="AB2217">
        <v>52.579097446717</v>
      </c>
    </row>
    <row r="2218" spans="1:28">
      <c r="A2218">
        <v>7299</v>
      </c>
      <c r="B2218">
        <v>1551292</v>
      </c>
      <c r="C2218" t="s">
        <v>164</v>
      </c>
      <c r="D2218" t="s">
        <v>126</v>
      </c>
      <c r="E2218" t="s">
        <v>179</v>
      </c>
      <c r="F2218" t="s">
        <v>118</v>
      </c>
      <c r="G2218">
        <v>42468.522916666669</v>
      </c>
      <c r="H2218" t="s">
        <v>180</v>
      </c>
      <c r="I2218" t="s">
        <v>116</v>
      </c>
      <c r="J2218" t="s">
        <v>165</v>
      </c>
      <c r="K2218" t="s">
        <v>166</v>
      </c>
      <c r="L2218" t="s">
        <v>183</v>
      </c>
      <c r="M2218">
        <v>9.7000000000000003E-3</v>
      </c>
      <c r="N2218" t="s">
        <v>149</v>
      </c>
      <c r="O2218" t="b">
        <v>0</v>
      </c>
      <c r="P2218">
        <v>138261413</v>
      </c>
      <c r="Q2218" t="s">
        <v>150</v>
      </c>
      <c r="R2218">
        <v>1E-3</v>
      </c>
      <c r="S2218" t="s">
        <v>184</v>
      </c>
      <c r="T2218">
        <v>2016</v>
      </c>
      <c r="U2218" t="s">
        <v>151</v>
      </c>
      <c r="V2218" t="s">
        <v>242</v>
      </c>
      <c r="W2218" t="s">
        <v>243</v>
      </c>
      <c r="X2218" t="s">
        <v>155</v>
      </c>
      <c r="Y2218">
        <v>456840</v>
      </c>
      <c r="Z2218">
        <v>455364</v>
      </c>
      <c r="AA2218">
        <v>-1.13455725358881</v>
      </c>
      <c r="AB2218">
        <v>53.991201424557502</v>
      </c>
    </row>
    <row r="2219" spans="1:28">
      <c r="A2219">
        <v>7299</v>
      </c>
      <c r="B2219">
        <v>4692068</v>
      </c>
      <c r="C2219" t="s">
        <v>164</v>
      </c>
      <c r="D2219" t="s">
        <v>126</v>
      </c>
      <c r="E2219" t="s">
        <v>179</v>
      </c>
      <c r="F2219" t="s">
        <v>118</v>
      </c>
      <c r="G2219">
        <v>43061.570138888892</v>
      </c>
      <c r="H2219" t="s">
        <v>191</v>
      </c>
      <c r="I2219" t="s">
        <v>119</v>
      </c>
      <c r="J2219" t="s">
        <v>192</v>
      </c>
      <c r="K2219" t="s">
        <v>193</v>
      </c>
      <c r="L2219" t="s">
        <v>183</v>
      </c>
      <c r="M2219">
        <v>2.3999999999999998E-3</v>
      </c>
      <c r="N2219" t="s">
        <v>149</v>
      </c>
      <c r="O2219" t="b">
        <v>0</v>
      </c>
      <c r="P2219">
        <v>138261413</v>
      </c>
      <c r="Q2219" t="s">
        <v>150</v>
      </c>
      <c r="R2219">
        <v>1E-3</v>
      </c>
      <c r="S2219" t="s">
        <v>184</v>
      </c>
      <c r="T2219">
        <v>2017</v>
      </c>
      <c r="U2219" t="s">
        <v>151</v>
      </c>
      <c r="V2219" t="s">
        <v>194</v>
      </c>
      <c r="W2219" t="s">
        <v>195</v>
      </c>
      <c r="X2219" t="s">
        <v>155</v>
      </c>
      <c r="Y2219">
        <v>357000</v>
      </c>
      <c r="Z2219">
        <v>237460</v>
      </c>
      <c r="AA2219">
        <v>-2.62823009845419</v>
      </c>
      <c r="AB2219">
        <v>52.033868710239098</v>
      </c>
    </row>
    <row r="2220" spans="1:28">
      <c r="A2220">
        <v>7299</v>
      </c>
      <c r="B2220">
        <v>4660940</v>
      </c>
      <c r="C2220" t="s">
        <v>164</v>
      </c>
      <c r="D2220" t="s">
        <v>126</v>
      </c>
      <c r="E2220" t="s">
        <v>179</v>
      </c>
      <c r="F2220" t="s">
        <v>118</v>
      </c>
      <c r="G2220">
        <v>42647.481249999997</v>
      </c>
      <c r="H2220" t="s">
        <v>191</v>
      </c>
      <c r="I2220" t="s">
        <v>119</v>
      </c>
      <c r="J2220" t="s">
        <v>192</v>
      </c>
      <c r="K2220" t="s">
        <v>193</v>
      </c>
      <c r="L2220" t="s">
        <v>183</v>
      </c>
      <c r="M2220">
        <v>5.5999999999999999E-3</v>
      </c>
      <c r="N2220" t="s">
        <v>149</v>
      </c>
      <c r="O2220" t="b">
        <v>0</v>
      </c>
      <c r="P2220">
        <v>138261413</v>
      </c>
      <c r="Q2220" t="s">
        <v>150</v>
      </c>
      <c r="R2220">
        <v>1E-3</v>
      </c>
      <c r="S2220" t="s">
        <v>184</v>
      </c>
      <c r="T2220">
        <v>2016</v>
      </c>
      <c r="U2220" t="s">
        <v>151</v>
      </c>
      <c r="V2220" t="s">
        <v>194</v>
      </c>
      <c r="W2220" t="s">
        <v>195</v>
      </c>
      <c r="X2220" t="s">
        <v>155</v>
      </c>
      <c r="Y2220">
        <v>357000</v>
      </c>
      <c r="Z2220">
        <v>237460</v>
      </c>
      <c r="AA2220">
        <v>-2.62823009845419</v>
      </c>
      <c r="AB2220">
        <v>52.033868710239098</v>
      </c>
    </row>
    <row r="2221" spans="1:28">
      <c r="A2221">
        <v>7299</v>
      </c>
      <c r="B2221">
        <v>1798980</v>
      </c>
      <c r="C2221" t="s">
        <v>164</v>
      </c>
      <c r="D2221" t="s">
        <v>126</v>
      </c>
      <c r="E2221" t="s">
        <v>205</v>
      </c>
      <c r="F2221" t="s">
        <v>112</v>
      </c>
      <c r="G2221">
        <v>42156.442361111112</v>
      </c>
      <c r="H2221" t="s">
        <v>180</v>
      </c>
      <c r="I2221" t="s">
        <v>116</v>
      </c>
      <c r="J2221" t="s">
        <v>181</v>
      </c>
      <c r="K2221" t="s">
        <v>182</v>
      </c>
      <c r="L2221" t="s">
        <v>183</v>
      </c>
      <c r="M2221">
        <v>0.01</v>
      </c>
      <c r="N2221" t="s">
        <v>149</v>
      </c>
      <c r="O2221" t="b">
        <v>0</v>
      </c>
      <c r="P2221">
        <v>138261413</v>
      </c>
      <c r="Q2221" t="s">
        <v>150</v>
      </c>
      <c r="R2221">
        <v>1E-3</v>
      </c>
      <c r="S2221" t="s">
        <v>184</v>
      </c>
      <c r="T2221">
        <v>2015</v>
      </c>
      <c r="U2221" t="s">
        <v>151</v>
      </c>
      <c r="V2221" t="s">
        <v>185</v>
      </c>
      <c r="W2221" t="s">
        <v>186</v>
      </c>
      <c r="X2221" t="s">
        <v>155</v>
      </c>
      <c r="Y2221">
        <v>620600</v>
      </c>
      <c r="Z2221">
        <v>309500</v>
      </c>
      <c r="AA2221">
        <v>1.2588812496391699</v>
      </c>
      <c r="AB2221">
        <v>52.638374352215699</v>
      </c>
    </row>
    <row r="2222" spans="1:28">
      <c r="A2222">
        <v>7299</v>
      </c>
      <c r="B2222">
        <v>2009582</v>
      </c>
      <c r="C2222" t="s">
        <v>164</v>
      </c>
      <c r="D2222" t="s">
        <v>126</v>
      </c>
      <c r="E2222" t="s">
        <v>179</v>
      </c>
      <c r="F2222" t="s">
        <v>118</v>
      </c>
      <c r="G2222">
        <v>44698.563888888886</v>
      </c>
      <c r="H2222" t="s">
        <v>180</v>
      </c>
      <c r="I2222" t="s">
        <v>116</v>
      </c>
      <c r="J2222" t="s">
        <v>199</v>
      </c>
      <c r="K2222" t="s">
        <v>200</v>
      </c>
      <c r="L2222" t="s">
        <v>148</v>
      </c>
      <c r="M2222">
        <v>3.1E-2</v>
      </c>
      <c r="N2222" t="s">
        <v>149</v>
      </c>
      <c r="O2222" t="b">
        <v>0</v>
      </c>
      <c r="P2222">
        <v>138261413</v>
      </c>
      <c r="Q2222" t="s">
        <v>150</v>
      </c>
      <c r="R2222">
        <v>1E-3</v>
      </c>
      <c r="S2222" t="s">
        <v>184</v>
      </c>
      <c r="T2222">
        <v>2022</v>
      </c>
      <c r="U2222" t="s">
        <v>151</v>
      </c>
      <c r="V2222" t="s">
        <v>201</v>
      </c>
      <c r="W2222" t="s">
        <v>202</v>
      </c>
      <c r="X2222" t="s">
        <v>155</v>
      </c>
      <c r="Y2222">
        <v>516100</v>
      </c>
      <c r="Z2222">
        <v>253300</v>
      </c>
      <c r="AA2222">
        <v>-0.30395486908298303</v>
      </c>
      <c r="AB2222">
        <v>52.1657659569386</v>
      </c>
    </row>
    <row r="2223" spans="1:28">
      <c r="A2223">
        <v>7299</v>
      </c>
      <c r="B2223">
        <v>1774397</v>
      </c>
      <c r="C2223" t="s">
        <v>164</v>
      </c>
      <c r="D2223" t="s">
        <v>126</v>
      </c>
      <c r="E2223" t="s">
        <v>179</v>
      </c>
      <c r="F2223" t="s">
        <v>118</v>
      </c>
      <c r="G2223">
        <v>41920.359722222223</v>
      </c>
      <c r="H2223" t="s">
        <v>180</v>
      </c>
      <c r="I2223" t="s">
        <v>116</v>
      </c>
      <c r="J2223" t="s">
        <v>181</v>
      </c>
      <c r="K2223" t="s">
        <v>182</v>
      </c>
      <c r="L2223" t="s">
        <v>183</v>
      </c>
      <c r="M2223">
        <v>0.02</v>
      </c>
      <c r="N2223" t="s">
        <v>149</v>
      </c>
      <c r="O2223" t="b">
        <v>0</v>
      </c>
      <c r="P2223">
        <v>138261413</v>
      </c>
      <c r="Q2223" t="s">
        <v>150</v>
      </c>
      <c r="R2223">
        <v>1E-3</v>
      </c>
      <c r="S2223" t="s">
        <v>184</v>
      </c>
      <c r="T2223">
        <v>2014</v>
      </c>
      <c r="U2223" t="s">
        <v>151</v>
      </c>
      <c r="V2223" t="s">
        <v>188</v>
      </c>
      <c r="W2223" t="s">
        <v>189</v>
      </c>
      <c r="X2223" t="s">
        <v>155</v>
      </c>
      <c r="Y2223">
        <v>636400</v>
      </c>
      <c r="Z2223">
        <v>291600</v>
      </c>
      <c r="AA2223">
        <v>1.4791973795069699</v>
      </c>
      <c r="AB2223">
        <v>52.471107816141703</v>
      </c>
    </row>
    <row r="2224" spans="1:28">
      <c r="A2224">
        <v>7299</v>
      </c>
      <c r="B2224">
        <v>1796045</v>
      </c>
      <c r="C2224" t="s">
        <v>164</v>
      </c>
      <c r="D2224" t="s">
        <v>126</v>
      </c>
      <c r="E2224" t="s">
        <v>179</v>
      </c>
      <c r="F2224" t="s">
        <v>118</v>
      </c>
      <c r="G2224">
        <v>42130.625</v>
      </c>
      <c r="H2224" t="s">
        <v>180</v>
      </c>
      <c r="I2224" t="s">
        <v>116</v>
      </c>
      <c r="J2224" t="s">
        <v>181</v>
      </c>
      <c r="K2224" t="s">
        <v>182</v>
      </c>
      <c r="L2224" t="s">
        <v>183</v>
      </c>
      <c r="M2224">
        <v>7.8E-2</v>
      </c>
      <c r="N2224" t="s">
        <v>149</v>
      </c>
      <c r="O2224" t="b">
        <v>0</v>
      </c>
      <c r="P2224">
        <v>138261413</v>
      </c>
      <c r="Q2224" t="s">
        <v>150</v>
      </c>
      <c r="R2224">
        <v>1E-3</v>
      </c>
      <c r="S2224" t="s">
        <v>184</v>
      </c>
      <c r="T2224">
        <v>2015</v>
      </c>
      <c r="U2224" t="s">
        <v>151</v>
      </c>
      <c r="V2224" t="s">
        <v>197</v>
      </c>
      <c r="W2224" t="s">
        <v>186</v>
      </c>
      <c r="X2224" t="s">
        <v>155</v>
      </c>
      <c r="Y2224">
        <v>624300</v>
      </c>
      <c r="Z2224">
        <v>306800</v>
      </c>
      <c r="AA2224">
        <v>1.3116346710660201</v>
      </c>
      <c r="AB2224">
        <v>52.6126273253455</v>
      </c>
    </row>
    <row r="2225" spans="1:28">
      <c r="A2225">
        <v>7299</v>
      </c>
      <c r="B2225">
        <v>1903863</v>
      </c>
      <c r="C2225" t="s">
        <v>164</v>
      </c>
      <c r="D2225" t="s">
        <v>126</v>
      </c>
      <c r="E2225" t="s">
        <v>179</v>
      </c>
      <c r="F2225" t="s">
        <v>118</v>
      </c>
      <c r="G2225">
        <v>43245.404861111114</v>
      </c>
      <c r="H2225" t="s">
        <v>180</v>
      </c>
      <c r="I2225" t="s">
        <v>116</v>
      </c>
      <c r="J2225" t="s">
        <v>181</v>
      </c>
      <c r="K2225" t="s">
        <v>182</v>
      </c>
      <c r="L2225" t="s">
        <v>183</v>
      </c>
      <c r="M2225">
        <v>9.7000000000000003E-3</v>
      </c>
      <c r="N2225" t="s">
        <v>149</v>
      </c>
      <c r="O2225" t="b">
        <v>0</v>
      </c>
      <c r="P2225">
        <v>138261413</v>
      </c>
      <c r="Q2225" t="s">
        <v>150</v>
      </c>
      <c r="R2225">
        <v>1E-3</v>
      </c>
      <c r="S2225" t="s">
        <v>184</v>
      </c>
      <c r="T2225">
        <v>2018</v>
      </c>
      <c r="U2225" t="s">
        <v>151</v>
      </c>
      <c r="V2225" t="s">
        <v>185</v>
      </c>
      <c r="W2225" t="s">
        <v>186</v>
      </c>
      <c r="X2225" t="s">
        <v>155</v>
      </c>
      <c r="Y2225">
        <v>620600</v>
      </c>
      <c r="Z2225">
        <v>309500</v>
      </c>
      <c r="AA2225">
        <v>1.2588812496391699</v>
      </c>
      <c r="AB2225">
        <v>52.638374352215699</v>
      </c>
    </row>
    <row r="2226" spans="1:28">
      <c r="A2226">
        <v>7299</v>
      </c>
      <c r="B2226">
        <v>1790364</v>
      </c>
      <c r="C2226" t="s">
        <v>164</v>
      </c>
      <c r="D2226" t="s">
        <v>126</v>
      </c>
      <c r="E2226" t="s">
        <v>179</v>
      </c>
      <c r="F2226" t="s">
        <v>118</v>
      </c>
      <c r="G2226">
        <v>42069.340277777781</v>
      </c>
      <c r="H2226" t="s">
        <v>180</v>
      </c>
      <c r="I2226" t="s">
        <v>116</v>
      </c>
      <c r="J2226" t="s">
        <v>181</v>
      </c>
      <c r="K2226" t="s">
        <v>182</v>
      </c>
      <c r="L2226" t="s">
        <v>183</v>
      </c>
      <c r="M2226">
        <v>1.2999999999999999E-2</v>
      </c>
      <c r="N2226" t="s">
        <v>149</v>
      </c>
      <c r="O2226" t="b">
        <v>0</v>
      </c>
      <c r="P2226">
        <v>138261413</v>
      </c>
      <c r="Q2226" t="s">
        <v>150</v>
      </c>
      <c r="R2226">
        <v>1E-3</v>
      </c>
      <c r="S2226" t="s">
        <v>184</v>
      </c>
      <c r="T2226">
        <v>2015</v>
      </c>
      <c r="U2226" t="s">
        <v>151</v>
      </c>
      <c r="V2226" t="s">
        <v>188</v>
      </c>
      <c r="W2226" t="s">
        <v>189</v>
      </c>
      <c r="X2226" t="s">
        <v>155</v>
      </c>
      <c r="Y2226">
        <v>636400</v>
      </c>
      <c r="Z2226">
        <v>291600</v>
      </c>
      <c r="AA2226">
        <v>1.4791973795069699</v>
      </c>
      <c r="AB2226">
        <v>52.471107816141703</v>
      </c>
    </row>
    <row r="2227" spans="1:28">
      <c r="A2227">
        <v>7299</v>
      </c>
      <c r="B2227">
        <v>2018958</v>
      </c>
      <c r="C2227" t="s">
        <v>164</v>
      </c>
      <c r="D2227" t="s">
        <v>126</v>
      </c>
      <c r="E2227" t="s">
        <v>205</v>
      </c>
      <c r="F2227" t="s">
        <v>112</v>
      </c>
      <c r="G2227">
        <v>44812.392361111109</v>
      </c>
      <c r="H2227" t="s">
        <v>180</v>
      </c>
      <c r="I2227" t="s">
        <v>116</v>
      </c>
      <c r="J2227" t="s">
        <v>181</v>
      </c>
      <c r="K2227" t="s">
        <v>182</v>
      </c>
      <c r="L2227" t="s">
        <v>183</v>
      </c>
      <c r="M2227">
        <v>0.01</v>
      </c>
      <c r="N2227" t="s">
        <v>149</v>
      </c>
      <c r="O2227" t="b">
        <v>0</v>
      </c>
      <c r="P2227">
        <v>138261413</v>
      </c>
      <c r="Q2227" t="s">
        <v>150</v>
      </c>
      <c r="R2227">
        <v>1E-3</v>
      </c>
      <c r="S2227" t="s">
        <v>184</v>
      </c>
      <c r="T2227">
        <v>2022</v>
      </c>
      <c r="U2227" t="s">
        <v>151</v>
      </c>
      <c r="V2227" t="s">
        <v>188</v>
      </c>
      <c r="W2227" t="s">
        <v>189</v>
      </c>
      <c r="X2227" t="s">
        <v>155</v>
      </c>
      <c r="Y2227">
        <v>636400</v>
      </c>
      <c r="Z2227">
        <v>291600</v>
      </c>
      <c r="AA2227">
        <v>1.4791973795069699</v>
      </c>
      <c r="AB2227">
        <v>52.471107816141703</v>
      </c>
    </row>
    <row r="2228" spans="1:28">
      <c r="A2228">
        <v>7299</v>
      </c>
      <c r="B2228">
        <v>1918816</v>
      </c>
      <c r="C2228" t="s">
        <v>164</v>
      </c>
      <c r="D2228" t="s">
        <v>126</v>
      </c>
      <c r="E2228" t="s">
        <v>179</v>
      </c>
      <c r="F2228" t="s">
        <v>118</v>
      </c>
      <c r="G2228">
        <v>43426.451388888891</v>
      </c>
      <c r="H2228" t="s">
        <v>180</v>
      </c>
      <c r="I2228" t="s">
        <v>116</v>
      </c>
      <c r="J2228" t="s">
        <v>199</v>
      </c>
      <c r="K2228" t="s">
        <v>200</v>
      </c>
      <c r="L2228" t="s">
        <v>183</v>
      </c>
      <c r="M2228">
        <v>6.3E-2</v>
      </c>
      <c r="N2228" t="s">
        <v>149</v>
      </c>
      <c r="O2228" t="b">
        <v>0</v>
      </c>
      <c r="P2228">
        <v>138261413</v>
      </c>
      <c r="Q2228" t="s">
        <v>150</v>
      </c>
      <c r="R2228">
        <v>1E-3</v>
      </c>
      <c r="S2228" t="s">
        <v>184</v>
      </c>
      <c r="T2228">
        <v>2018</v>
      </c>
      <c r="U2228" t="s">
        <v>151</v>
      </c>
      <c r="V2228" t="s">
        <v>207</v>
      </c>
      <c r="W2228" t="s">
        <v>208</v>
      </c>
      <c r="X2228" t="s">
        <v>155</v>
      </c>
      <c r="Y2228">
        <v>515935</v>
      </c>
      <c r="Z2228">
        <v>253417</v>
      </c>
      <c r="AA2228">
        <v>-0.30632621725807402</v>
      </c>
      <c r="AB2228">
        <v>52.1668520239771</v>
      </c>
    </row>
    <row r="2229" spans="1:28">
      <c r="A2229">
        <v>7299</v>
      </c>
      <c r="B2229">
        <v>1796289</v>
      </c>
      <c r="C2229" t="s">
        <v>164</v>
      </c>
      <c r="D2229" t="s">
        <v>126</v>
      </c>
      <c r="E2229" t="s">
        <v>179</v>
      </c>
      <c r="F2229" t="s">
        <v>118</v>
      </c>
      <c r="G2229">
        <v>42132.573611111111</v>
      </c>
      <c r="H2229" t="s">
        <v>180</v>
      </c>
      <c r="I2229" t="s">
        <v>116</v>
      </c>
      <c r="J2229" t="s">
        <v>181</v>
      </c>
      <c r="K2229" t="s">
        <v>182</v>
      </c>
      <c r="L2229" t="s">
        <v>183</v>
      </c>
      <c r="M2229">
        <v>0.01</v>
      </c>
      <c r="N2229" t="s">
        <v>149</v>
      </c>
      <c r="O2229" t="b">
        <v>0</v>
      </c>
      <c r="P2229">
        <v>138261413</v>
      </c>
      <c r="Q2229" t="s">
        <v>150</v>
      </c>
      <c r="R2229">
        <v>1E-3</v>
      </c>
      <c r="S2229" t="s">
        <v>184</v>
      </c>
      <c r="T2229">
        <v>2015</v>
      </c>
      <c r="U2229" t="s">
        <v>151</v>
      </c>
      <c r="V2229" t="s">
        <v>185</v>
      </c>
      <c r="W2229" t="s">
        <v>186</v>
      </c>
      <c r="X2229" t="s">
        <v>155</v>
      </c>
      <c r="Y2229">
        <v>620600</v>
      </c>
      <c r="Z2229">
        <v>309500</v>
      </c>
      <c r="AA2229">
        <v>1.2588812496391699</v>
      </c>
      <c r="AB2229">
        <v>52.638374352215699</v>
      </c>
    </row>
    <row r="2230" spans="1:28">
      <c r="A2230">
        <v>7299</v>
      </c>
      <c r="B2230">
        <v>2004477</v>
      </c>
      <c r="C2230" t="s">
        <v>164</v>
      </c>
      <c r="D2230" t="s">
        <v>126</v>
      </c>
      <c r="E2230" t="s">
        <v>179</v>
      </c>
      <c r="F2230" t="s">
        <v>118</v>
      </c>
      <c r="G2230">
        <v>44636.543055555558</v>
      </c>
      <c r="H2230" t="s">
        <v>180</v>
      </c>
      <c r="I2230" t="s">
        <v>116</v>
      </c>
      <c r="J2230" t="s">
        <v>181</v>
      </c>
      <c r="K2230" t="s">
        <v>182</v>
      </c>
      <c r="L2230" t="s">
        <v>183</v>
      </c>
      <c r="M2230">
        <v>4.1000000000000003E-3</v>
      </c>
      <c r="N2230" t="s">
        <v>149</v>
      </c>
      <c r="O2230" t="b">
        <v>0</v>
      </c>
      <c r="P2230">
        <v>138261413</v>
      </c>
      <c r="Q2230" t="s">
        <v>150</v>
      </c>
      <c r="R2230">
        <v>1E-3</v>
      </c>
      <c r="S2230" t="s">
        <v>184</v>
      </c>
      <c r="T2230">
        <v>2022</v>
      </c>
      <c r="U2230" t="s">
        <v>151</v>
      </c>
      <c r="V2230" t="s">
        <v>185</v>
      </c>
      <c r="W2230" t="s">
        <v>186</v>
      </c>
      <c r="X2230" t="s">
        <v>155</v>
      </c>
      <c r="Y2230">
        <v>620600</v>
      </c>
      <c r="Z2230">
        <v>309500</v>
      </c>
      <c r="AA2230">
        <v>1.2588812496391699</v>
      </c>
      <c r="AB2230">
        <v>52.638374352215699</v>
      </c>
    </row>
    <row r="2231" spans="1:28">
      <c r="A2231">
        <v>7299</v>
      </c>
      <c r="B2231">
        <v>4601965</v>
      </c>
      <c r="C2231" t="s">
        <v>164</v>
      </c>
      <c r="D2231" t="s">
        <v>126</v>
      </c>
      <c r="E2231" t="s">
        <v>179</v>
      </c>
      <c r="F2231" t="s">
        <v>118</v>
      </c>
      <c r="G2231">
        <v>41939.488888888889</v>
      </c>
      <c r="H2231" t="s">
        <v>191</v>
      </c>
      <c r="I2231" t="s">
        <v>119</v>
      </c>
      <c r="J2231" t="s">
        <v>192</v>
      </c>
      <c r="K2231" t="s">
        <v>193</v>
      </c>
      <c r="L2231" t="s">
        <v>183</v>
      </c>
      <c r="M2231">
        <v>2E-3</v>
      </c>
      <c r="N2231" t="s">
        <v>149</v>
      </c>
      <c r="O2231" t="b">
        <v>0</v>
      </c>
      <c r="P2231">
        <v>138261413</v>
      </c>
      <c r="Q2231" t="s">
        <v>150</v>
      </c>
      <c r="R2231">
        <v>1E-3</v>
      </c>
      <c r="S2231" t="s">
        <v>184</v>
      </c>
      <c r="T2231">
        <v>2014</v>
      </c>
      <c r="U2231" t="s">
        <v>151</v>
      </c>
      <c r="V2231" t="s">
        <v>194</v>
      </c>
      <c r="W2231" t="s">
        <v>195</v>
      </c>
      <c r="X2231" t="s">
        <v>155</v>
      </c>
      <c r="Y2231">
        <v>357000</v>
      </c>
      <c r="Z2231">
        <v>237460</v>
      </c>
      <c r="AA2231">
        <v>-2.62823009845419</v>
      </c>
      <c r="AB2231">
        <v>52.033868710239098</v>
      </c>
    </row>
    <row r="2232" spans="1:28">
      <c r="A2232">
        <v>7299</v>
      </c>
      <c r="B2232">
        <v>2042578</v>
      </c>
      <c r="C2232" t="s">
        <v>164</v>
      </c>
      <c r="D2232" t="s">
        <v>126</v>
      </c>
      <c r="E2232" t="s">
        <v>179</v>
      </c>
      <c r="F2232" t="s">
        <v>118</v>
      </c>
      <c r="G2232">
        <v>45124.560416666667</v>
      </c>
      <c r="H2232" t="s">
        <v>180</v>
      </c>
      <c r="I2232" t="s">
        <v>116</v>
      </c>
      <c r="J2232" t="s">
        <v>199</v>
      </c>
      <c r="K2232" t="s">
        <v>200</v>
      </c>
      <c r="L2232" t="s">
        <v>183</v>
      </c>
      <c r="M2232">
        <v>4.5999999999999999E-2</v>
      </c>
      <c r="N2232" t="s">
        <v>149</v>
      </c>
      <c r="O2232" t="b">
        <v>0</v>
      </c>
      <c r="P2232">
        <v>138261413</v>
      </c>
      <c r="Q2232" t="s">
        <v>150</v>
      </c>
      <c r="R2232">
        <v>1E-3</v>
      </c>
      <c r="S2232" t="s">
        <v>184</v>
      </c>
      <c r="T2232">
        <v>2023</v>
      </c>
      <c r="U2232" t="s">
        <v>151</v>
      </c>
      <c r="V2232" t="s">
        <v>201</v>
      </c>
      <c r="W2232" t="s">
        <v>202</v>
      </c>
      <c r="X2232" t="s">
        <v>155</v>
      </c>
      <c r="Y2232">
        <v>516100</v>
      </c>
      <c r="Z2232">
        <v>253300</v>
      </c>
      <c r="AA2232">
        <v>-0.30395486908298303</v>
      </c>
      <c r="AB2232">
        <v>52.1657659569386</v>
      </c>
    </row>
    <row r="2233" spans="1:28">
      <c r="A2233">
        <v>7299</v>
      </c>
      <c r="B2233">
        <v>1995548</v>
      </c>
      <c r="C2233" t="s">
        <v>164</v>
      </c>
      <c r="D2233" t="s">
        <v>126</v>
      </c>
      <c r="E2233" t="s">
        <v>179</v>
      </c>
      <c r="F2233" t="s">
        <v>118</v>
      </c>
      <c r="G2233">
        <v>44508.431944444441</v>
      </c>
      <c r="H2233" t="s">
        <v>180</v>
      </c>
      <c r="I2233" t="s">
        <v>116</v>
      </c>
      <c r="J2233" t="s">
        <v>146</v>
      </c>
      <c r="K2233" t="s">
        <v>147</v>
      </c>
      <c r="L2233" t="s">
        <v>183</v>
      </c>
      <c r="M2233">
        <v>0.05</v>
      </c>
      <c r="N2233" t="s">
        <v>149</v>
      </c>
      <c r="O2233" t="b">
        <v>0</v>
      </c>
      <c r="P2233">
        <v>138261413</v>
      </c>
      <c r="Q2233" t="s">
        <v>150</v>
      </c>
      <c r="R2233">
        <v>1E-3</v>
      </c>
      <c r="S2233" t="s">
        <v>184</v>
      </c>
      <c r="T2233">
        <v>2021</v>
      </c>
      <c r="U2233" t="s">
        <v>151</v>
      </c>
      <c r="V2233" t="s">
        <v>204</v>
      </c>
      <c r="W2233" t="s">
        <v>154</v>
      </c>
      <c r="X2233" t="s">
        <v>155</v>
      </c>
      <c r="Y2233">
        <v>507500</v>
      </c>
      <c r="Z2233">
        <v>299100</v>
      </c>
      <c r="AA2233">
        <v>-0.41497245145673001</v>
      </c>
      <c r="AB2233">
        <v>52.579097446717</v>
      </c>
    </row>
    <row r="2234" spans="1:28">
      <c r="A2234">
        <v>7299</v>
      </c>
      <c r="B2234">
        <v>1914695</v>
      </c>
      <c r="C2234" t="s">
        <v>164</v>
      </c>
      <c r="D2234" t="s">
        <v>126</v>
      </c>
      <c r="E2234" t="s">
        <v>179</v>
      </c>
      <c r="F2234" t="s">
        <v>118</v>
      </c>
      <c r="G2234">
        <v>43376.518750000003</v>
      </c>
      <c r="H2234" t="s">
        <v>180</v>
      </c>
      <c r="I2234" t="s">
        <v>116</v>
      </c>
      <c r="J2234" t="s">
        <v>199</v>
      </c>
      <c r="K2234" t="s">
        <v>200</v>
      </c>
      <c r="L2234" t="s">
        <v>183</v>
      </c>
      <c r="M2234">
        <v>6.3E-2</v>
      </c>
      <c r="N2234" t="s">
        <v>149</v>
      </c>
      <c r="O2234" t="b">
        <v>0</v>
      </c>
      <c r="P2234">
        <v>138261413</v>
      </c>
      <c r="Q2234" t="s">
        <v>150</v>
      </c>
      <c r="R2234">
        <v>1E-3</v>
      </c>
      <c r="S2234" t="s">
        <v>184</v>
      </c>
      <c r="T2234">
        <v>2018</v>
      </c>
      <c r="U2234" t="s">
        <v>151</v>
      </c>
      <c r="V2234" t="s">
        <v>207</v>
      </c>
      <c r="W2234" t="s">
        <v>208</v>
      </c>
      <c r="X2234" t="s">
        <v>155</v>
      </c>
      <c r="Y2234">
        <v>515935</v>
      </c>
      <c r="Z2234">
        <v>253417</v>
      </c>
      <c r="AA2234">
        <v>-0.30632621725807402</v>
      </c>
      <c r="AB2234">
        <v>52.1668520239771</v>
      </c>
    </row>
    <row r="2235" spans="1:28">
      <c r="A2235">
        <v>7299</v>
      </c>
      <c r="B2235">
        <v>1860749</v>
      </c>
      <c r="C2235" t="s">
        <v>164</v>
      </c>
      <c r="D2235" t="s">
        <v>126</v>
      </c>
      <c r="E2235" t="s">
        <v>179</v>
      </c>
      <c r="F2235" t="s">
        <v>118</v>
      </c>
      <c r="G2235">
        <v>42752.533333333333</v>
      </c>
      <c r="H2235" t="s">
        <v>180</v>
      </c>
      <c r="I2235" t="s">
        <v>116</v>
      </c>
      <c r="J2235" t="s">
        <v>146</v>
      </c>
      <c r="K2235" t="s">
        <v>147</v>
      </c>
      <c r="L2235" t="s">
        <v>183</v>
      </c>
      <c r="M2235">
        <v>3.9E-2</v>
      </c>
      <c r="N2235" t="s">
        <v>149</v>
      </c>
      <c r="O2235" t="b">
        <v>0</v>
      </c>
      <c r="P2235">
        <v>138261413</v>
      </c>
      <c r="Q2235" t="s">
        <v>150</v>
      </c>
      <c r="R2235">
        <v>1E-3</v>
      </c>
      <c r="S2235" t="s">
        <v>184</v>
      </c>
      <c r="T2235">
        <v>2017</v>
      </c>
      <c r="U2235" t="s">
        <v>151</v>
      </c>
      <c r="V2235" t="s">
        <v>204</v>
      </c>
      <c r="W2235" t="s">
        <v>154</v>
      </c>
      <c r="X2235" t="s">
        <v>155</v>
      </c>
      <c r="Y2235">
        <v>507500</v>
      </c>
      <c r="Z2235">
        <v>299100</v>
      </c>
      <c r="AA2235">
        <v>-0.41497245145673001</v>
      </c>
      <c r="AB2235">
        <v>52.579097446717</v>
      </c>
    </row>
    <row r="2236" spans="1:28">
      <c r="A2236">
        <v>7299</v>
      </c>
      <c r="B2236">
        <v>1546785</v>
      </c>
      <c r="C2236" t="s">
        <v>164</v>
      </c>
      <c r="D2236" t="s">
        <v>126</v>
      </c>
      <c r="E2236" t="s">
        <v>205</v>
      </c>
      <c r="F2236" t="s">
        <v>112</v>
      </c>
      <c r="G2236">
        <v>42405.422222222223</v>
      </c>
      <c r="H2236" t="s">
        <v>180</v>
      </c>
      <c r="I2236" t="s">
        <v>116</v>
      </c>
      <c r="J2236" t="s">
        <v>269</v>
      </c>
      <c r="K2236" t="s">
        <v>270</v>
      </c>
      <c r="L2236" t="s">
        <v>183</v>
      </c>
      <c r="M2236">
        <v>1E-3</v>
      </c>
      <c r="N2236" t="s">
        <v>149</v>
      </c>
      <c r="O2236" t="b">
        <v>0</v>
      </c>
      <c r="P2236">
        <v>138261413</v>
      </c>
      <c r="Q2236" t="s">
        <v>150</v>
      </c>
      <c r="R2236">
        <v>1E-3</v>
      </c>
      <c r="S2236" t="s">
        <v>184</v>
      </c>
      <c r="T2236">
        <v>2016</v>
      </c>
      <c r="U2236" t="s">
        <v>151</v>
      </c>
      <c r="V2236" t="s">
        <v>271</v>
      </c>
      <c r="W2236" t="s">
        <v>272</v>
      </c>
      <c r="X2236" t="s">
        <v>155</v>
      </c>
      <c r="Y2236">
        <v>426660</v>
      </c>
      <c r="Z2236">
        <v>581425</v>
      </c>
      <c r="AA2236">
        <v>-1.5834660112324299</v>
      </c>
      <c r="AB2236">
        <v>55.126490648696702</v>
      </c>
    </row>
    <row r="2237" spans="1:28">
      <c r="A2237">
        <v>7299</v>
      </c>
      <c r="B2237">
        <v>1814949</v>
      </c>
      <c r="C2237" t="s">
        <v>164</v>
      </c>
      <c r="D2237" t="s">
        <v>126</v>
      </c>
      <c r="E2237" t="s">
        <v>179</v>
      </c>
      <c r="F2237" t="s">
        <v>118</v>
      </c>
      <c r="G2237">
        <v>42314.402777777781</v>
      </c>
      <c r="H2237" t="s">
        <v>180</v>
      </c>
      <c r="I2237" t="s">
        <v>116</v>
      </c>
      <c r="J2237" t="s">
        <v>181</v>
      </c>
      <c r="K2237" t="s">
        <v>182</v>
      </c>
      <c r="L2237" t="s">
        <v>183</v>
      </c>
      <c r="M2237">
        <v>1.9E-2</v>
      </c>
      <c r="N2237" t="s">
        <v>149</v>
      </c>
      <c r="O2237" t="b">
        <v>0</v>
      </c>
      <c r="P2237">
        <v>138261413</v>
      </c>
      <c r="Q2237" t="s">
        <v>150</v>
      </c>
      <c r="R2237">
        <v>1E-3</v>
      </c>
      <c r="S2237" t="s">
        <v>184</v>
      </c>
      <c r="T2237">
        <v>2015</v>
      </c>
      <c r="U2237" t="s">
        <v>151</v>
      </c>
      <c r="V2237" t="s">
        <v>188</v>
      </c>
      <c r="W2237" t="s">
        <v>189</v>
      </c>
      <c r="X2237" t="s">
        <v>155</v>
      </c>
      <c r="Y2237">
        <v>636400</v>
      </c>
      <c r="Z2237">
        <v>291600</v>
      </c>
      <c r="AA2237">
        <v>1.4791973795069699</v>
      </c>
      <c r="AB2237">
        <v>52.471107816141703</v>
      </c>
    </row>
    <row r="2238" spans="1:28">
      <c r="A2238">
        <v>7299</v>
      </c>
      <c r="B2238">
        <v>1981613</v>
      </c>
      <c r="C2238" t="s">
        <v>164</v>
      </c>
      <c r="D2238" t="s">
        <v>126</v>
      </c>
      <c r="E2238" t="s">
        <v>179</v>
      </c>
      <c r="F2238" t="s">
        <v>118</v>
      </c>
      <c r="G2238">
        <v>44320.469444444447</v>
      </c>
      <c r="H2238" t="s">
        <v>180</v>
      </c>
      <c r="I2238" t="s">
        <v>116</v>
      </c>
      <c r="J2238" t="s">
        <v>199</v>
      </c>
      <c r="K2238" t="s">
        <v>200</v>
      </c>
      <c r="L2238" t="s">
        <v>148</v>
      </c>
      <c r="M2238">
        <v>4.9000000000000002E-2</v>
      </c>
      <c r="N2238" t="s">
        <v>149</v>
      </c>
      <c r="O2238" t="b">
        <v>0</v>
      </c>
      <c r="P2238">
        <v>138261413</v>
      </c>
      <c r="Q2238" t="s">
        <v>150</v>
      </c>
      <c r="R2238">
        <v>1E-3</v>
      </c>
      <c r="S2238" t="s">
        <v>184</v>
      </c>
      <c r="T2238">
        <v>2021</v>
      </c>
      <c r="U2238" t="s">
        <v>151</v>
      </c>
      <c r="V2238" t="s">
        <v>201</v>
      </c>
      <c r="W2238" t="s">
        <v>202</v>
      </c>
      <c r="X2238" t="s">
        <v>155</v>
      </c>
      <c r="Y2238">
        <v>516100</v>
      </c>
      <c r="Z2238">
        <v>253300</v>
      </c>
      <c r="AA2238">
        <v>-0.30395486908298303</v>
      </c>
      <c r="AB2238">
        <v>52.1657659569386</v>
      </c>
    </row>
    <row r="2239" spans="1:28">
      <c r="A2239">
        <v>7299</v>
      </c>
      <c r="B2239">
        <v>1587859</v>
      </c>
      <c r="C2239" t="s">
        <v>164</v>
      </c>
      <c r="D2239" t="s">
        <v>126</v>
      </c>
      <c r="E2239" t="s">
        <v>205</v>
      </c>
      <c r="F2239" t="s">
        <v>112</v>
      </c>
      <c r="G2239">
        <v>44852.475694444445</v>
      </c>
      <c r="H2239" t="s">
        <v>180</v>
      </c>
      <c r="I2239" t="s">
        <v>116</v>
      </c>
      <c r="J2239" t="s">
        <v>220</v>
      </c>
      <c r="K2239" t="s">
        <v>221</v>
      </c>
      <c r="L2239" t="s">
        <v>183</v>
      </c>
      <c r="M2239">
        <v>7.6999999999999999E-2</v>
      </c>
      <c r="N2239" t="s">
        <v>149</v>
      </c>
      <c r="O2239" t="b">
        <v>0</v>
      </c>
      <c r="P2239">
        <v>138261413</v>
      </c>
      <c r="Q2239" t="s">
        <v>150</v>
      </c>
      <c r="R2239">
        <v>1E-3</v>
      </c>
      <c r="S2239" t="s">
        <v>184</v>
      </c>
      <c r="T2239">
        <v>2022</v>
      </c>
      <c r="U2239" t="s">
        <v>151</v>
      </c>
      <c r="V2239" t="s">
        <v>222</v>
      </c>
      <c r="W2239" t="s">
        <v>223</v>
      </c>
      <c r="X2239" t="s">
        <v>155</v>
      </c>
      <c r="Y2239">
        <v>559400</v>
      </c>
      <c r="Z2239">
        <v>142800</v>
      </c>
      <c r="AA2239">
        <v>0.27827943679790101</v>
      </c>
      <c r="AB2239">
        <v>51.162245506364997</v>
      </c>
    </row>
    <row r="2240" spans="1:28">
      <c r="A2240">
        <v>7299</v>
      </c>
      <c r="B2240">
        <v>1978713</v>
      </c>
      <c r="C2240" t="s">
        <v>164</v>
      </c>
      <c r="D2240" t="s">
        <v>126</v>
      </c>
      <c r="E2240" t="s">
        <v>179</v>
      </c>
      <c r="F2240" t="s">
        <v>118</v>
      </c>
      <c r="G2240">
        <v>44278.3125</v>
      </c>
      <c r="H2240" t="s">
        <v>180</v>
      </c>
      <c r="I2240" t="s">
        <v>116</v>
      </c>
      <c r="J2240" t="s">
        <v>199</v>
      </c>
      <c r="K2240" t="s">
        <v>200</v>
      </c>
      <c r="L2240" t="s">
        <v>183</v>
      </c>
      <c r="M2240">
        <v>2.4E-2</v>
      </c>
      <c r="N2240" t="s">
        <v>149</v>
      </c>
      <c r="O2240" t="b">
        <v>0</v>
      </c>
      <c r="P2240">
        <v>138261413</v>
      </c>
      <c r="Q2240" t="s">
        <v>150</v>
      </c>
      <c r="R2240">
        <v>1E-3</v>
      </c>
      <c r="S2240" t="s">
        <v>184</v>
      </c>
      <c r="T2240">
        <v>2021</v>
      </c>
      <c r="U2240" t="s">
        <v>151</v>
      </c>
      <c r="V2240" t="s">
        <v>207</v>
      </c>
      <c r="W2240" t="s">
        <v>208</v>
      </c>
      <c r="X2240" t="s">
        <v>155</v>
      </c>
      <c r="Y2240">
        <v>515935</v>
      </c>
      <c r="Z2240">
        <v>253417</v>
      </c>
      <c r="AA2240">
        <v>-0.30632621725807402</v>
      </c>
      <c r="AB2240">
        <v>52.1668520239771</v>
      </c>
    </row>
    <row r="2241" spans="1:28">
      <c r="A2241">
        <v>7299</v>
      </c>
      <c r="B2241">
        <v>2003209</v>
      </c>
      <c r="C2241" t="s">
        <v>164</v>
      </c>
      <c r="D2241" t="s">
        <v>126</v>
      </c>
      <c r="E2241" t="s">
        <v>179</v>
      </c>
      <c r="F2241" t="s">
        <v>118</v>
      </c>
      <c r="G2241">
        <v>44615.540277777778</v>
      </c>
      <c r="H2241" t="s">
        <v>180</v>
      </c>
      <c r="I2241" t="s">
        <v>116</v>
      </c>
      <c r="J2241" t="s">
        <v>181</v>
      </c>
      <c r="K2241" t="s">
        <v>182</v>
      </c>
      <c r="L2241" t="s">
        <v>183</v>
      </c>
      <c r="M2241">
        <v>2.7000000000000001E-3</v>
      </c>
      <c r="N2241" t="s">
        <v>149</v>
      </c>
      <c r="O2241" t="b">
        <v>0</v>
      </c>
      <c r="P2241">
        <v>138261413</v>
      </c>
      <c r="Q2241" t="s">
        <v>150</v>
      </c>
      <c r="R2241">
        <v>1E-3</v>
      </c>
      <c r="S2241" t="s">
        <v>184</v>
      </c>
      <c r="T2241">
        <v>2022</v>
      </c>
      <c r="U2241" t="s">
        <v>151</v>
      </c>
      <c r="V2241" t="s">
        <v>185</v>
      </c>
      <c r="W2241" t="s">
        <v>186</v>
      </c>
      <c r="X2241" t="s">
        <v>155</v>
      </c>
      <c r="Y2241">
        <v>620600</v>
      </c>
      <c r="Z2241">
        <v>309500</v>
      </c>
      <c r="AA2241">
        <v>1.2588812496391699</v>
      </c>
      <c r="AB2241">
        <v>52.638374352215699</v>
      </c>
    </row>
    <row r="2242" spans="1:28">
      <c r="A2242">
        <v>7299</v>
      </c>
      <c r="B2242">
        <v>1858479</v>
      </c>
      <c r="C2242" t="s">
        <v>164</v>
      </c>
      <c r="D2242" t="s">
        <v>126</v>
      </c>
      <c r="E2242" t="s">
        <v>179</v>
      </c>
      <c r="F2242" t="s">
        <v>118</v>
      </c>
      <c r="G2242">
        <v>42719.392361111109</v>
      </c>
      <c r="H2242" t="s">
        <v>180</v>
      </c>
      <c r="I2242" t="s">
        <v>116</v>
      </c>
      <c r="J2242" t="s">
        <v>146</v>
      </c>
      <c r="K2242" t="s">
        <v>147</v>
      </c>
      <c r="L2242" t="s">
        <v>183</v>
      </c>
      <c r="M2242">
        <v>3.5000000000000001E-3</v>
      </c>
      <c r="N2242" t="s">
        <v>149</v>
      </c>
      <c r="O2242" t="b">
        <v>0</v>
      </c>
      <c r="P2242">
        <v>138261413</v>
      </c>
      <c r="Q2242" t="s">
        <v>150</v>
      </c>
      <c r="R2242">
        <v>1E-3</v>
      </c>
      <c r="S2242" t="s">
        <v>184</v>
      </c>
      <c r="T2242">
        <v>2016</v>
      </c>
      <c r="U2242" t="s">
        <v>151</v>
      </c>
      <c r="V2242" t="s">
        <v>225</v>
      </c>
      <c r="W2242" t="s">
        <v>226</v>
      </c>
      <c r="X2242" t="s">
        <v>155</v>
      </c>
      <c r="Y2242">
        <v>500098</v>
      </c>
      <c r="Z2242">
        <v>402866</v>
      </c>
      <c r="AA2242">
        <v>-0.49196935841400102</v>
      </c>
      <c r="AB2242">
        <v>53.512954618294103</v>
      </c>
    </row>
    <row r="2243" spans="1:28">
      <c r="A2243">
        <v>7299</v>
      </c>
      <c r="B2243">
        <v>1995809</v>
      </c>
      <c r="C2243" t="s">
        <v>164</v>
      </c>
      <c r="D2243" t="s">
        <v>126</v>
      </c>
      <c r="E2243" t="s">
        <v>179</v>
      </c>
      <c r="F2243" t="s">
        <v>118</v>
      </c>
      <c r="G2243">
        <v>44515.430555555555</v>
      </c>
      <c r="H2243" t="s">
        <v>180</v>
      </c>
      <c r="I2243" t="s">
        <v>116</v>
      </c>
      <c r="J2243" t="s">
        <v>146</v>
      </c>
      <c r="K2243" t="s">
        <v>147</v>
      </c>
      <c r="L2243" t="s">
        <v>183</v>
      </c>
      <c r="M2243">
        <v>7.1000000000000004E-3</v>
      </c>
      <c r="N2243" t="s">
        <v>149</v>
      </c>
      <c r="O2243" t="b">
        <v>0</v>
      </c>
      <c r="P2243">
        <v>138261413</v>
      </c>
      <c r="Q2243" t="s">
        <v>150</v>
      </c>
      <c r="R2243">
        <v>1E-3</v>
      </c>
      <c r="S2243" t="s">
        <v>184</v>
      </c>
      <c r="T2243">
        <v>2021</v>
      </c>
      <c r="U2243" t="s">
        <v>151</v>
      </c>
      <c r="V2243" t="s">
        <v>225</v>
      </c>
      <c r="W2243" t="s">
        <v>226</v>
      </c>
      <c r="X2243" t="s">
        <v>155</v>
      </c>
      <c r="Y2243">
        <v>500098</v>
      </c>
      <c r="Z2243">
        <v>402866</v>
      </c>
      <c r="AA2243">
        <v>-0.49196935841400102</v>
      </c>
      <c r="AB2243">
        <v>53.512954618294103</v>
      </c>
    </row>
    <row r="2244" spans="1:28">
      <c r="A2244">
        <v>7299</v>
      </c>
      <c r="B2244">
        <v>4601917</v>
      </c>
      <c r="C2244" t="s">
        <v>164</v>
      </c>
      <c r="D2244" t="s">
        <v>126</v>
      </c>
      <c r="E2244" t="s">
        <v>205</v>
      </c>
      <c r="F2244" t="s">
        <v>112</v>
      </c>
      <c r="G2244">
        <v>41936.522222222222</v>
      </c>
      <c r="H2244" t="s">
        <v>191</v>
      </c>
      <c r="I2244" t="s">
        <v>119</v>
      </c>
      <c r="J2244" t="s">
        <v>192</v>
      </c>
      <c r="K2244" t="s">
        <v>193</v>
      </c>
      <c r="L2244" t="s">
        <v>183</v>
      </c>
      <c r="M2244">
        <v>1.5E-3</v>
      </c>
      <c r="N2244" t="s">
        <v>149</v>
      </c>
      <c r="O2244" t="b">
        <v>0</v>
      </c>
      <c r="P2244">
        <v>138261413</v>
      </c>
      <c r="Q2244" t="s">
        <v>150</v>
      </c>
      <c r="R2244">
        <v>1E-3</v>
      </c>
      <c r="S2244" t="s">
        <v>184</v>
      </c>
      <c r="T2244">
        <v>2014</v>
      </c>
      <c r="U2244" t="s">
        <v>151</v>
      </c>
      <c r="V2244" t="s">
        <v>194</v>
      </c>
      <c r="W2244" t="s">
        <v>195</v>
      </c>
      <c r="X2244" t="s">
        <v>155</v>
      </c>
      <c r="Y2244">
        <v>357000</v>
      </c>
      <c r="Z2244">
        <v>237460</v>
      </c>
      <c r="AA2244">
        <v>-2.62823009845419</v>
      </c>
      <c r="AB2244">
        <v>52.033868710239098</v>
      </c>
    </row>
    <row r="2245" spans="1:28">
      <c r="A2245">
        <v>7299</v>
      </c>
      <c r="B2245">
        <v>1546459</v>
      </c>
      <c r="C2245" t="s">
        <v>164</v>
      </c>
      <c r="D2245" t="s">
        <v>126</v>
      </c>
      <c r="E2245" t="s">
        <v>205</v>
      </c>
      <c r="F2245" t="s">
        <v>112</v>
      </c>
      <c r="G2245">
        <v>42402.522916666669</v>
      </c>
      <c r="H2245" t="s">
        <v>180</v>
      </c>
      <c r="I2245" t="s">
        <v>116</v>
      </c>
      <c r="J2245" t="s">
        <v>165</v>
      </c>
      <c r="K2245" t="s">
        <v>166</v>
      </c>
      <c r="L2245" t="s">
        <v>183</v>
      </c>
      <c r="M2245">
        <v>1E-3</v>
      </c>
      <c r="N2245" t="s">
        <v>149</v>
      </c>
      <c r="O2245" t="b">
        <v>0</v>
      </c>
      <c r="P2245">
        <v>138261413</v>
      </c>
      <c r="Q2245" t="s">
        <v>150</v>
      </c>
      <c r="R2245">
        <v>1E-3</v>
      </c>
      <c r="S2245" t="s">
        <v>184</v>
      </c>
      <c r="T2245">
        <v>2016</v>
      </c>
      <c r="U2245" t="s">
        <v>151</v>
      </c>
      <c r="V2245" t="s">
        <v>242</v>
      </c>
      <c r="W2245" t="s">
        <v>243</v>
      </c>
      <c r="X2245" t="s">
        <v>155</v>
      </c>
      <c r="Y2245">
        <v>456840</v>
      </c>
      <c r="Z2245">
        <v>455364</v>
      </c>
      <c r="AA2245">
        <v>-1.13455725358881</v>
      </c>
      <c r="AB2245">
        <v>53.991201424557502</v>
      </c>
    </row>
    <row r="2246" spans="1:28">
      <c r="A2246">
        <v>7299</v>
      </c>
      <c r="B2246">
        <v>1904940</v>
      </c>
      <c r="C2246" t="s">
        <v>164</v>
      </c>
      <c r="D2246" t="s">
        <v>126</v>
      </c>
      <c r="E2246" t="s">
        <v>179</v>
      </c>
      <c r="F2246" t="s">
        <v>118</v>
      </c>
      <c r="G2246">
        <v>43269.4</v>
      </c>
      <c r="H2246" t="s">
        <v>180</v>
      </c>
      <c r="I2246" t="s">
        <v>116</v>
      </c>
      <c r="J2246" t="s">
        <v>199</v>
      </c>
      <c r="K2246" t="s">
        <v>200</v>
      </c>
      <c r="L2246" t="s">
        <v>183</v>
      </c>
      <c r="M2246">
        <v>5.5E-2</v>
      </c>
      <c r="N2246" t="s">
        <v>149</v>
      </c>
      <c r="O2246" t="b">
        <v>0</v>
      </c>
      <c r="P2246">
        <v>138261413</v>
      </c>
      <c r="Q2246" t="s">
        <v>150</v>
      </c>
      <c r="R2246">
        <v>1E-3</v>
      </c>
      <c r="S2246" t="s">
        <v>184</v>
      </c>
      <c r="T2246">
        <v>2018</v>
      </c>
      <c r="U2246" t="s">
        <v>151</v>
      </c>
      <c r="V2246" t="s">
        <v>201</v>
      </c>
      <c r="W2246" t="s">
        <v>202</v>
      </c>
      <c r="X2246" t="s">
        <v>155</v>
      </c>
      <c r="Y2246">
        <v>516100</v>
      </c>
      <c r="Z2246">
        <v>253300</v>
      </c>
      <c r="AA2246">
        <v>-0.30395486908298303</v>
      </c>
      <c r="AB2246">
        <v>52.1657659569386</v>
      </c>
    </row>
    <row r="2247" spans="1:28">
      <c r="A2247">
        <v>7299</v>
      </c>
      <c r="B2247">
        <v>2050289</v>
      </c>
      <c r="C2247" t="s">
        <v>164</v>
      </c>
      <c r="D2247" t="s">
        <v>126</v>
      </c>
      <c r="E2247" t="s">
        <v>179</v>
      </c>
      <c r="F2247" t="s">
        <v>118</v>
      </c>
      <c r="G2247">
        <v>45215.4</v>
      </c>
      <c r="H2247" t="s">
        <v>180</v>
      </c>
      <c r="I2247" t="s">
        <v>116</v>
      </c>
      <c r="J2247" t="s">
        <v>146</v>
      </c>
      <c r="K2247" t="s">
        <v>147</v>
      </c>
      <c r="L2247" t="s">
        <v>148</v>
      </c>
      <c r="M2247">
        <v>7.0000000000000007E-2</v>
      </c>
      <c r="N2247" t="s">
        <v>149</v>
      </c>
      <c r="O2247" t="b">
        <v>0</v>
      </c>
      <c r="P2247">
        <v>138261413</v>
      </c>
      <c r="Q2247" t="s">
        <v>150</v>
      </c>
      <c r="R2247">
        <v>1E-3</v>
      </c>
      <c r="S2247" t="s">
        <v>184</v>
      </c>
      <c r="T2247">
        <v>2023</v>
      </c>
      <c r="U2247" t="s">
        <v>151</v>
      </c>
      <c r="V2247" t="s">
        <v>204</v>
      </c>
      <c r="W2247" t="s">
        <v>154</v>
      </c>
      <c r="X2247" t="s">
        <v>155</v>
      </c>
      <c r="Y2247">
        <v>507500</v>
      </c>
      <c r="Z2247">
        <v>299100</v>
      </c>
      <c r="AA2247">
        <v>-0.41497245145673001</v>
      </c>
      <c r="AB2247">
        <v>52.579097446717</v>
      </c>
    </row>
    <row r="2248" spans="1:28">
      <c r="A2248">
        <v>7299</v>
      </c>
      <c r="B2248">
        <v>1863019</v>
      </c>
      <c r="C2248" t="s">
        <v>164</v>
      </c>
      <c r="D2248" t="s">
        <v>126</v>
      </c>
      <c r="E2248" t="s">
        <v>179</v>
      </c>
      <c r="F2248" t="s">
        <v>118</v>
      </c>
      <c r="G2248">
        <v>42776.401388888888</v>
      </c>
      <c r="H2248" t="s">
        <v>180</v>
      </c>
      <c r="I2248" t="s">
        <v>116</v>
      </c>
      <c r="J2248" t="s">
        <v>199</v>
      </c>
      <c r="K2248" t="s">
        <v>200</v>
      </c>
      <c r="L2248" t="s">
        <v>183</v>
      </c>
      <c r="M2248">
        <v>3.5000000000000003E-2</v>
      </c>
      <c r="N2248" t="s">
        <v>149</v>
      </c>
      <c r="O2248" t="b">
        <v>0</v>
      </c>
      <c r="P2248">
        <v>138261413</v>
      </c>
      <c r="Q2248" t="s">
        <v>150</v>
      </c>
      <c r="R2248">
        <v>1E-3</v>
      </c>
      <c r="S2248" t="s">
        <v>184</v>
      </c>
      <c r="T2248">
        <v>2017</v>
      </c>
      <c r="U2248" t="s">
        <v>151</v>
      </c>
      <c r="V2248" t="s">
        <v>201</v>
      </c>
      <c r="W2248" t="s">
        <v>202</v>
      </c>
      <c r="X2248" t="s">
        <v>155</v>
      </c>
      <c r="Y2248">
        <v>516100</v>
      </c>
      <c r="Z2248">
        <v>253300</v>
      </c>
      <c r="AA2248">
        <v>-0.30395486908298303</v>
      </c>
      <c r="AB2248">
        <v>52.1657659569386</v>
      </c>
    </row>
    <row r="2249" spans="1:28">
      <c r="A2249">
        <v>7299</v>
      </c>
      <c r="B2249">
        <v>1539717</v>
      </c>
      <c r="C2249" t="s">
        <v>164</v>
      </c>
      <c r="D2249" t="s">
        <v>126</v>
      </c>
      <c r="E2249" t="s">
        <v>179</v>
      </c>
      <c r="F2249" t="s">
        <v>118</v>
      </c>
      <c r="G2249">
        <v>42306.54791666667</v>
      </c>
      <c r="H2249" t="s">
        <v>180</v>
      </c>
      <c r="I2249" t="s">
        <v>116</v>
      </c>
      <c r="J2249" t="s">
        <v>165</v>
      </c>
      <c r="K2249" t="s">
        <v>166</v>
      </c>
      <c r="L2249" t="s">
        <v>183</v>
      </c>
      <c r="M2249">
        <v>7.0000000000000001E-3</v>
      </c>
      <c r="N2249" t="s">
        <v>149</v>
      </c>
      <c r="O2249" t="b">
        <v>0</v>
      </c>
      <c r="P2249">
        <v>138261413</v>
      </c>
      <c r="Q2249" t="s">
        <v>150</v>
      </c>
      <c r="R2249">
        <v>1E-3</v>
      </c>
      <c r="S2249" t="s">
        <v>184</v>
      </c>
      <c r="T2249">
        <v>2015</v>
      </c>
      <c r="U2249" t="s">
        <v>151</v>
      </c>
      <c r="V2249" t="s">
        <v>242</v>
      </c>
      <c r="W2249" t="s">
        <v>243</v>
      </c>
      <c r="X2249" t="s">
        <v>155</v>
      </c>
      <c r="Y2249">
        <v>456840</v>
      </c>
      <c r="Z2249">
        <v>455364</v>
      </c>
      <c r="AA2249">
        <v>-1.13455725358881</v>
      </c>
      <c r="AB2249">
        <v>53.991201424557502</v>
      </c>
    </row>
    <row r="2250" spans="1:28">
      <c r="A2250">
        <v>7299</v>
      </c>
      <c r="B2250">
        <v>1951755</v>
      </c>
      <c r="C2250" t="s">
        <v>164</v>
      </c>
      <c r="D2250" t="s">
        <v>126</v>
      </c>
      <c r="E2250" t="s">
        <v>205</v>
      </c>
      <c r="F2250" t="s">
        <v>112</v>
      </c>
      <c r="G2250">
        <v>43796.424305555556</v>
      </c>
      <c r="H2250" t="s">
        <v>180</v>
      </c>
      <c r="I2250" t="s">
        <v>116</v>
      </c>
      <c r="J2250" t="s">
        <v>146</v>
      </c>
      <c r="K2250" t="s">
        <v>147</v>
      </c>
      <c r="L2250" t="s">
        <v>183</v>
      </c>
      <c r="M2250">
        <v>2.5000000000000001E-3</v>
      </c>
      <c r="N2250" t="s">
        <v>149</v>
      </c>
      <c r="O2250" t="b">
        <v>0</v>
      </c>
      <c r="P2250">
        <v>138261413</v>
      </c>
      <c r="Q2250" t="s">
        <v>150</v>
      </c>
      <c r="R2250">
        <v>1E-3</v>
      </c>
      <c r="S2250" t="s">
        <v>184</v>
      </c>
      <c r="T2250">
        <v>2019</v>
      </c>
      <c r="U2250" t="s">
        <v>151</v>
      </c>
      <c r="V2250" t="s">
        <v>365</v>
      </c>
      <c r="W2250" t="s">
        <v>226</v>
      </c>
      <c r="X2250" t="s">
        <v>155</v>
      </c>
      <c r="Y2250">
        <v>497350</v>
      </c>
      <c r="Z2250">
        <v>418990</v>
      </c>
      <c r="AA2250">
        <v>-0.52837034717403697</v>
      </c>
      <c r="AB2250">
        <v>53.658349259166002</v>
      </c>
    </row>
    <row r="2251" spans="1:28">
      <c r="A2251">
        <v>7299</v>
      </c>
      <c r="B2251">
        <v>4775918</v>
      </c>
      <c r="C2251" t="s">
        <v>164</v>
      </c>
      <c r="D2251" t="s">
        <v>126</v>
      </c>
      <c r="E2251" t="s">
        <v>205</v>
      </c>
      <c r="F2251" t="s">
        <v>112</v>
      </c>
      <c r="G2251">
        <v>44378.625</v>
      </c>
      <c r="H2251" t="s">
        <v>191</v>
      </c>
      <c r="I2251" t="s">
        <v>119</v>
      </c>
      <c r="J2251" t="s">
        <v>192</v>
      </c>
      <c r="K2251" t="s">
        <v>193</v>
      </c>
      <c r="L2251" t="s">
        <v>183</v>
      </c>
      <c r="M2251">
        <v>2.3E-3</v>
      </c>
      <c r="N2251" t="s">
        <v>149</v>
      </c>
      <c r="O2251" t="b">
        <v>0</v>
      </c>
      <c r="P2251">
        <v>138261413</v>
      </c>
      <c r="Q2251" t="s">
        <v>150</v>
      </c>
      <c r="R2251">
        <v>1E-3</v>
      </c>
      <c r="S2251" t="s">
        <v>184</v>
      </c>
      <c r="T2251">
        <v>2021</v>
      </c>
      <c r="U2251" t="s">
        <v>151</v>
      </c>
      <c r="V2251" t="s">
        <v>194</v>
      </c>
      <c r="W2251" t="s">
        <v>195</v>
      </c>
      <c r="X2251" t="s">
        <v>155</v>
      </c>
      <c r="Y2251">
        <v>357000</v>
      </c>
      <c r="Z2251">
        <v>237460</v>
      </c>
      <c r="AA2251">
        <v>-2.62823009845419</v>
      </c>
      <c r="AB2251">
        <v>52.033868710239098</v>
      </c>
    </row>
    <row r="2252" spans="1:28">
      <c r="A2252">
        <v>7299</v>
      </c>
      <c r="B2252">
        <v>1831723</v>
      </c>
      <c r="C2252" t="s">
        <v>164</v>
      </c>
      <c r="D2252" t="s">
        <v>126</v>
      </c>
      <c r="E2252" t="s">
        <v>205</v>
      </c>
      <c r="F2252" t="s">
        <v>112</v>
      </c>
      <c r="G2252">
        <v>42494.571527777778</v>
      </c>
      <c r="H2252" t="s">
        <v>180</v>
      </c>
      <c r="I2252" t="s">
        <v>116</v>
      </c>
      <c r="J2252" t="s">
        <v>199</v>
      </c>
      <c r="K2252" t="s">
        <v>200</v>
      </c>
      <c r="L2252" t="s">
        <v>183</v>
      </c>
      <c r="M2252">
        <v>4.1000000000000002E-2</v>
      </c>
      <c r="N2252" t="s">
        <v>149</v>
      </c>
      <c r="O2252" t="b">
        <v>0</v>
      </c>
      <c r="P2252">
        <v>138261413</v>
      </c>
      <c r="Q2252" t="s">
        <v>150</v>
      </c>
      <c r="R2252">
        <v>1E-3</v>
      </c>
      <c r="S2252" t="s">
        <v>184</v>
      </c>
      <c r="T2252">
        <v>2016</v>
      </c>
      <c r="U2252" t="s">
        <v>151</v>
      </c>
      <c r="V2252" t="s">
        <v>207</v>
      </c>
      <c r="W2252" t="s">
        <v>208</v>
      </c>
      <c r="X2252" t="s">
        <v>155</v>
      </c>
      <c r="Y2252">
        <v>515935</v>
      </c>
      <c r="Z2252">
        <v>253417</v>
      </c>
      <c r="AA2252">
        <v>-0.30632621725807402</v>
      </c>
      <c r="AB2252">
        <v>52.1668520239771</v>
      </c>
    </row>
    <row r="2253" spans="1:28">
      <c r="A2253">
        <v>7299</v>
      </c>
      <c r="B2253">
        <v>1860393</v>
      </c>
      <c r="C2253" t="s">
        <v>164</v>
      </c>
      <c r="D2253" t="s">
        <v>126</v>
      </c>
      <c r="E2253" t="s">
        <v>179</v>
      </c>
      <c r="F2253" t="s">
        <v>118</v>
      </c>
      <c r="G2253">
        <v>42747.544444444444</v>
      </c>
      <c r="H2253" t="s">
        <v>180</v>
      </c>
      <c r="I2253" t="s">
        <v>116</v>
      </c>
      <c r="J2253" t="s">
        <v>199</v>
      </c>
      <c r="K2253" t="s">
        <v>200</v>
      </c>
      <c r="L2253" t="s">
        <v>183</v>
      </c>
      <c r="M2253">
        <v>3.5000000000000003E-2</v>
      </c>
      <c r="N2253" t="s">
        <v>149</v>
      </c>
      <c r="O2253" t="b">
        <v>0</v>
      </c>
      <c r="P2253">
        <v>138261413</v>
      </c>
      <c r="Q2253" t="s">
        <v>150</v>
      </c>
      <c r="R2253">
        <v>1E-3</v>
      </c>
      <c r="S2253" t="s">
        <v>184</v>
      </c>
      <c r="T2253">
        <v>2017</v>
      </c>
      <c r="U2253" t="s">
        <v>151</v>
      </c>
      <c r="V2253" t="s">
        <v>207</v>
      </c>
      <c r="W2253" t="s">
        <v>208</v>
      </c>
      <c r="X2253" t="s">
        <v>155</v>
      </c>
      <c r="Y2253">
        <v>515935</v>
      </c>
      <c r="Z2253">
        <v>253417</v>
      </c>
      <c r="AA2253">
        <v>-0.30632621725807402</v>
      </c>
      <c r="AB2253">
        <v>52.1668520239771</v>
      </c>
    </row>
    <row r="2254" spans="1:28">
      <c r="A2254">
        <v>7299</v>
      </c>
      <c r="B2254">
        <v>1828599</v>
      </c>
      <c r="C2254" t="s">
        <v>164</v>
      </c>
      <c r="D2254" t="s">
        <v>126</v>
      </c>
      <c r="E2254" t="s">
        <v>205</v>
      </c>
      <c r="F2254" t="s">
        <v>112</v>
      </c>
      <c r="G2254">
        <v>42464.544444444444</v>
      </c>
      <c r="H2254" t="s">
        <v>180</v>
      </c>
      <c r="I2254" t="s">
        <v>116</v>
      </c>
      <c r="J2254" t="s">
        <v>181</v>
      </c>
      <c r="K2254" t="s">
        <v>182</v>
      </c>
      <c r="L2254" t="s">
        <v>183</v>
      </c>
      <c r="M2254">
        <v>1.4E-2</v>
      </c>
      <c r="N2254" t="s">
        <v>149</v>
      </c>
      <c r="O2254" t="b">
        <v>0</v>
      </c>
      <c r="P2254">
        <v>138261413</v>
      </c>
      <c r="Q2254" t="s">
        <v>150</v>
      </c>
      <c r="R2254">
        <v>1E-3</v>
      </c>
      <c r="S2254" t="s">
        <v>184</v>
      </c>
      <c r="T2254">
        <v>2016</v>
      </c>
      <c r="U2254" t="s">
        <v>151</v>
      </c>
      <c r="V2254" t="s">
        <v>188</v>
      </c>
      <c r="W2254" t="s">
        <v>189</v>
      </c>
      <c r="X2254" t="s">
        <v>155</v>
      </c>
      <c r="Y2254">
        <v>636400</v>
      </c>
      <c r="Z2254">
        <v>291600</v>
      </c>
      <c r="AA2254">
        <v>1.4791973795069699</v>
      </c>
      <c r="AB2254">
        <v>52.471107816141703</v>
      </c>
    </row>
    <row r="2255" spans="1:28">
      <c r="A2255">
        <v>7299</v>
      </c>
      <c r="B2255">
        <v>1815269</v>
      </c>
      <c r="C2255" t="s">
        <v>164</v>
      </c>
      <c r="D2255" t="s">
        <v>126</v>
      </c>
      <c r="E2255" t="s">
        <v>179</v>
      </c>
      <c r="F2255" t="s">
        <v>118</v>
      </c>
      <c r="G2255">
        <v>42319.388888888891</v>
      </c>
      <c r="H2255" t="s">
        <v>180</v>
      </c>
      <c r="I2255" t="s">
        <v>116</v>
      </c>
      <c r="J2255" t="s">
        <v>181</v>
      </c>
      <c r="K2255" t="s">
        <v>182</v>
      </c>
      <c r="L2255" t="s">
        <v>183</v>
      </c>
      <c r="M2255">
        <v>2.1000000000000001E-2</v>
      </c>
      <c r="N2255" t="s">
        <v>149</v>
      </c>
      <c r="O2255" t="b">
        <v>0</v>
      </c>
      <c r="P2255">
        <v>138261413</v>
      </c>
      <c r="Q2255" t="s">
        <v>150</v>
      </c>
      <c r="R2255">
        <v>1E-3</v>
      </c>
      <c r="S2255" t="s">
        <v>184</v>
      </c>
      <c r="T2255">
        <v>2015</v>
      </c>
      <c r="U2255" t="s">
        <v>151</v>
      </c>
      <c r="V2255" t="s">
        <v>197</v>
      </c>
      <c r="W2255" t="s">
        <v>186</v>
      </c>
      <c r="X2255" t="s">
        <v>155</v>
      </c>
      <c r="Y2255">
        <v>624300</v>
      </c>
      <c r="Z2255">
        <v>306800</v>
      </c>
      <c r="AA2255">
        <v>1.3116346710660201</v>
      </c>
      <c r="AB2255">
        <v>52.6126273253455</v>
      </c>
    </row>
    <row r="2256" spans="1:28">
      <c r="A2256">
        <v>7299</v>
      </c>
      <c r="B2256">
        <v>2014378</v>
      </c>
      <c r="C2256" t="s">
        <v>164</v>
      </c>
      <c r="D2256" t="s">
        <v>126</v>
      </c>
      <c r="E2256" t="s">
        <v>179</v>
      </c>
      <c r="F2256" t="s">
        <v>118</v>
      </c>
      <c r="G2256">
        <v>44757.401388888888</v>
      </c>
      <c r="H2256" t="s">
        <v>180</v>
      </c>
      <c r="I2256" t="s">
        <v>116</v>
      </c>
      <c r="J2256" t="s">
        <v>199</v>
      </c>
      <c r="K2256" t="s">
        <v>200</v>
      </c>
      <c r="L2256" t="s">
        <v>183</v>
      </c>
      <c r="M2256">
        <v>0.04</v>
      </c>
      <c r="N2256" t="s">
        <v>149</v>
      </c>
      <c r="O2256" t="b">
        <v>0</v>
      </c>
      <c r="P2256">
        <v>138261413</v>
      </c>
      <c r="Q2256" t="s">
        <v>150</v>
      </c>
      <c r="R2256">
        <v>1E-3</v>
      </c>
      <c r="S2256" t="s">
        <v>184</v>
      </c>
      <c r="T2256">
        <v>2022</v>
      </c>
      <c r="U2256" t="s">
        <v>151</v>
      </c>
      <c r="V2256" t="s">
        <v>207</v>
      </c>
      <c r="W2256" t="s">
        <v>208</v>
      </c>
      <c r="X2256" t="s">
        <v>155</v>
      </c>
      <c r="Y2256">
        <v>515935</v>
      </c>
      <c r="Z2256">
        <v>253417</v>
      </c>
      <c r="AA2256">
        <v>-0.30632621725807402</v>
      </c>
      <c r="AB2256">
        <v>52.1668520239771</v>
      </c>
    </row>
    <row r="2257" spans="1:28">
      <c r="A2257">
        <v>7299</v>
      </c>
      <c r="B2257">
        <v>1849940</v>
      </c>
      <c r="C2257" t="s">
        <v>164</v>
      </c>
      <c r="D2257" t="s">
        <v>126</v>
      </c>
      <c r="E2257" t="s">
        <v>179</v>
      </c>
      <c r="F2257" t="s">
        <v>118</v>
      </c>
      <c r="G2257">
        <v>42671.520138888889</v>
      </c>
      <c r="H2257" t="s">
        <v>180</v>
      </c>
      <c r="I2257" t="s">
        <v>116</v>
      </c>
      <c r="J2257" t="s">
        <v>181</v>
      </c>
      <c r="K2257" t="s">
        <v>182</v>
      </c>
      <c r="L2257" t="s">
        <v>183</v>
      </c>
      <c r="M2257">
        <v>1.7000000000000001E-2</v>
      </c>
      <c r="N2257" t="s">
        <v>149</v>
      </c>
      <c r="O2257" t="b">
        <v>0</v>
      </c>
      <c r="P2257">
        <v>138261413</v>
      </c>
      <c r="Q2257" t="s">
        <v>150</v>
      </c>
      <c r="R2257">
        <v>1E-3</v>
      </c>
      <c r="S2257" t="s">
        <v>184</v>
      </c>
      <c r="T2257">
        <v>2016</v>
      </c>
      <c r="U2257" t="s">
        <v>151</v>
      </c>
      <c r="V2257" t="s">
        <v>185</v>
      </c>
      <c r="W2257" t="s">
        <v>186</v>
      </c>
      <c r="X2257" t="s">
        <v>155</v>
      </c>
      <c r="Y2257">
        <v>620600</v>
      </c>
      <c r="Z2257">
        <v>309500</v>
      </c>
      <c r="AA2257">
        <v>1.2588812496391699</v>
      </c>
      <c r="AB2257">
        <v>52.638374352215699</v>
      </c>
    </row>
    <row r="2258" spans="1:28">
      <c r="A2258">
        <v>7299</v>
      </c>
      <c r="B2258">
        <v>2002146</v>
      </c>
      <c r="C2258" t="s">
        <v>164</v>
      </c>
      <c r="D2258" t="s">
        <v>126</v>
      </c>
      <c r="E2258" t="s">
        <v>179</v>
      </c>
      <c r="F2258" t="s">
        <v>118</v>
      </c>
      <c r="G2258">
        <v>44602.364583333336</v>
      </c>
      <c r="H2258" t="s">
        <v>180</v>
      </c>
      <c r="I2258" t="s">
        <v>116</v>
      </c>
      <c r="J2258" t="s">
        <v>181</v>
      </c>
      <c r="K2258" t="s">
        <v>182</v>
      </c>
      <c r="L2258" t="s">
        <v>183</v>
      </c>
      <c r="M2258">
        <v>1.2E-2</v>
      </c>
      <c r="N2258" t="s">
        <v>149</v>
      </c>
      <c r="O2258" t="b">
        <v>0</v>
      </c>
      <c r="P2258">
        <v>138261413</v>
      </c>
      <c r="Q2258" t="s">
        <v>150</v>
      </c>
      <c r="R2258">
        <v>1E-3</v>
      </c>
      <c r="S2258" t="s">
        <v>184</v>
      </c>
      <c r="T2258">
        <v>2022</v>
      </c>
      <c r="U2258" t="s">
        <v>151</v>
      </c>
      <c r="V2258" t="s">
        <v>188</v>
      </c>
      <c r="W2258" t="s">
        <v>189</v>
      </c>
      <c r="X2258" t="s">
        <v>155</v>
      </c>
      <c r="Y2258">
        <v>636400</v>
      </c>
      <c r="Z2258">
        <v>291600</v>
      </c>
      <c r="AA2258">
        <v>1.4791973795069699</v>
      </c>
      <c r="AB2258">
        <v>52.471107816141703</v>
      </c>
    </row>
    <row r="2259" spans="1:28">
      <c r="A2259">
        <v>7299</v>
      </c>
      <c r="B2259">
        <v>1860429</v>
      </c>
      <c r="C2259" t="s">
        <v>164</v>
      </c>
      <c r="D2259" t="s">
        <v>126</v>
      </c>
      <c r="E2259" t="s">
        <v>179</v>
      </c>
      <c r="F2259" t="s">
        <v>118</v>
      </c>
      <c r="G2259">
        <v>42747.55972222222</v>
      </c>
      <c r="H2259" t="s">
        <v>180</v>
      </c>
      <c r="I2259" t="s">
        <v>116</v>
      </c>
      <c r="J2259" t="s">
        <v>146</v>
      </c>
      <c r="K2259" t="s">
        <v>147</v>
      </c>
      <c r="L2259" t="s">
        <v>183</v>
      </c>
      <c r="M2259">
        <v>4.9000000000000002E-2</v>
      </c>
      <c r="N2259" t="s">
        <v>149</v>
      </c>
      <c r="O2259" t="b">
        <v>0</v>
      </c>
      <c r="P2259">
        <v>138261413</v>
      </c>
      <c r="Q2259" t="s">
        <v>150</v>
      </c>
      <c r="R2259">
        <v>1E-3</v>
      </c>
      <c r="S2259" t="s">
        <v>184</v>
      </c>
      <c r="T2259">
        <v>2017</v>
      </c>
      <c r="U2259" t="s">
        <v>151</v>
      </c>
      <c r="V2259" t="s">
        <v>204</v>
      </c>
      <c r="W2259" t="s">
        <v>154</v>
      </c>
      <c r="X2259" t="s">
        <v>155</v>
      </c>
      <c r="Y2259">
        <v>507500</v>
      </c>
      <c r="Z2259">
        <v>299100</v>
      </c>
      <c r="AA2259">
        <v>-0.41497245145673001</v>
      </c>
      <c r="AB2259">
        <v>52.579097446717</v>
      </c>
    </row>
    <row r="2260" spans="1:28">
      <c r="A2260">
        <v>7299</v>
      </c>
      <c r="B2260">
        <v>1795758</v>
      </c>
      <c r="C2260" t="s">
        <v>164</v>
      </c>
      <c r="D2260" t="s">
        <v>126</v>
      </c>
      <c r="E2260" t="s">
        <v>179</v>
      </c>
      <c r="F2260" t="s">
        <v>118</v>
      </c>
      <c r="G2260">
        <v>42124.550694444442</v>
      </c>
      <c r="H2260" t="s">
        <v>180</v>
      </c>
      <c r="I2260" t="s">
        <v>116</v>
      </c>
      <c r="J2260" t="s">
        <v>181</v>
      </c>
      <c r="K2260" t="s">
        <v>182</v>
      </c>
      <c r="L2260" t="s">
        <v>183</v>
      </c>
      <c r="M2260">
        <v>1.4E-2</v>
      </c>
      <c r="N2260" t="s">
        <v>149</v>
      </c>
      <c r="O2260" t="b">
        <v>0</v>
      </c>
      <c r="P2260">
        <v>138261413</v>
      </c>
      <c r="Q2260" t="s">
        <v>150</v>
      </c>
      <c r="R2260">
        <v>1E-3</v>
      </c>
      <c r="S2260" t="s">
        <v>184</v>
      </c>
      <c r="T2260">
        <v>2015</v>
      </c>
      <c r="U2260" t="s">
        <v>151</v>
      </c>
      <c r="V2260" t="s">
        <v>188</v>
      </c>
      <c r="W2260" t="s">
        <v>189</v>
      </c>
      <c r="X2260" t="s">
        <v>155</v>
      </c>
      <c r="Y2260">
        <v>636400</v>
      </c>
      <c r="Z2260">
        <v>291600</v>
      </c>
      <c r="AA2260">
        <v>1.4791973795069699</v>
      </c>
      <c r="AB2260">
        <v>52.471107816141703</v>
      </c>
    </row>
    <row r="2261" spans="1:28">
      <c r="A2261">
        <v>7299</v>
      </c>
      <c r="B2261">
        <v>2004126</v>
      </c>
      <c r="C2261" t="s">
        <v>164</v>
      </c>
      <c r="D2261" t="s">
        <v>126</v>
      </c>
      <c r="E2261" t="s">
        <v>179</v>
      </c>
      <c r="F2261" t="s">
        <v>118</v>
      </c>
      <c r="G2261">
        <v>44629.54583333333</v>
      </c>
      <c r="H2261" t="s">
        <v>180</v>
      </c>
      <c r="I2261" t="s">
        <v>116</v>
      </c>
      <c r="J2261" t="s">
        <v>181</v>
      </c>
      <c r="K2261" t="s">
        <v>182</v>
      </c>
      <c r="L2261" t="s">
        <v>183</v>
      </c>
      <c r="M2261">
        <v>3.3999999999999998E-3</v>
      </c>
      <c r="N2261" t="s">
        <v>149</v>
      </c>
      <c r="O2261" t="b">
        <v>0</v>
      </c>
      <c r="P2261">
        <v>138261413</v>
      </c>
      <c r="Q2261" t="s">
        <v>150</v>
      </c>
      <c r="R2261">
        <v>1E-3</v>
      </c>
      <c r="S2261" t="s">
        <v>184</v>
      </c>
      <c r="T2261">
        <v>2022</v>
      </c>
      <c r="U2261" t="s">
        <v>151</v>
      </c>
      <c r="V2261" t="s">
        <v>185</v>
      </c>
      <c r="W2261" t="s">
        <v>186</v>
      </c>
      <c r="X2261" t="s">
        <v>155</v>
      </c>
      <c r="Y2261">
        <v>620600</v>
      </c>
      <c r="Z2261">
        <v>309500</v>
      </c>
      <c r="AA2261">
        <v>1.2588812496391699</v>
      </c>
      <c r="AB2261">
        <v>52.638374352215699</v>
      </c>
    </row>
    <row r="2262" spans="1:28">
      <c r="A2262">
        <v>7299</v>
      </c>
      <c r="B2262">
        <v>1986002</v>
      </c>
      <c r="C2262" t="s">
        <v>164</v>
      </c>
      <c r="D2262" t="s">
        <v>126</v>
      </c>
      <c r="E2262" t="s">
        <v>179</v>
      </c>
      <c r="F2262" t="s">
        <v>118</v>
      </c>
      <c r="G2262">
        <v>44375.554861111108</v>
      </c>
      <c r="H2262" t="s">
        <v>180</v>
      </c>
      <c r="I2262" t="s">
        <v>116</v>
      </c>
      <c r="J2262" t="s">
        <v>181</v>
      </c>
      <c r="K2262" t="s">
        <v>182</v>
      </c>
      <c r="L2262" t="s">
        <v>183</v>
      </c>
      <c r="M2262">
        <v>7.1000000000000004E-3</v>
      </c>
      <c r="N2262" t="s">
        <v>149</v>
      </c>
      <c r="O2262" t="b">
        <v>0</v>
      </c>
      <c r="P2262">
        <v>138261413</v>
      </c>
      <c r="Q2262" t="s">
        <v>150</v>
      </c>
      <c r="R2262">
        <v>1E-3</v>
      </c>
      <c r="S2262" t="s">
        <v>184</v>
      </c>
      <c r="T2262">
        <v>2021</v>
      </c>
      <c r="U2262" t="s">
        <v>151</v>
      </c>
      <c r="V2262" t="s">
        <v>185</v>
      </c>
      <c r="W2262" t="s">
        <v>186</v>
      </c>
      <c r="X2262" t="s">
        <v>155</v>
      </c>
      <c r="Y2262">
        <v>620600</v>
      </c>
      <c r="Z2262">
        <v>309500</v>
      </c>
      <c r="AA2262">
        <v>1.2588812496391699</v>
      </c>
      <c r="AB2262">
        <v>52.638374352215699</v>
      </c>
    </row>
    <row r="2263" spans="1:28">
      <c r="A2263">
        <v>7299</v>
      </c>
      <c r="B2263">
        <v>1906347</v>
      </c>
      <c r="C2263" t="s">
        <v>164</v>
      </c>
      <c r="D2263" t="s">
        <v>126</v>
      </c>
      <c r="E2263" t="s">
        <v>179</v>
      </c>
      <c r="F2263" t="s">
        <v>118</v>
      </c>
      <c r="G2263">
        <v>43278.611805555556</v>
      </c>
      <c r="H2263" t="s">
        <v>180</v>
      </c>
      <c r="I2263" t="s">
        <v>116</v>
      </c>
      <c r="J2263" t="s">
        <v>199</v>
      </c>
      <c r="K2263" t="s">
        <v>200</v>
      </c>
      <c r="L2263" t="s">
        <v>183</v>
      </c>
      <c r="M2263">
        <v>4.9000000000000002E-2</v>
      </c>
      <c r="N2263" t="s">
        <v>149</v>
      </c>
      <c r="O2263" t="b">
        <v>0</v>
      </c>
      <c r="P2263">
        <v>138261413</v>
      </c>
      <c r="Q2263" t="s">
        <v>150</v>
      </c>
      <c r="R2263">
        <v>1E-3</v>
      </c>
      <c r="S2263" t="s">
        <v>184</v>
      </c>
      <c r="T2263">
        <v>2018</v>
      </c>
      <c r="U2263" t="s">
        <v>151</v>
      </c>
      <c r="V2263" t="s">
        <v>201</v>
      </c>
      <c r="W2263" t="s">
        <v>202</v>
      </c>
      <c r="X2263" t="s">
        <v>155</v>
      </c>
      <c r="Y2263">
        <v>516100</v>
      </c>
      <c r="Z2263">
        <v>253300</v>
      </c>
      <c r="AA2263">
        <v>-0.30395486908298303</v>
      </c>
      <c r="AB2263">
        <v>52.1657659569386</v>
      </c>
    </row>
    <row r="2264" spans="1:28">
      <c r="A2264">
        <v>7299</v>
      </c>
      <c r="B2264">
        <v>1814713</v>
      </c>
      <c r="C2264" t="s">
        <v>164</v>
      </c>
      <c r="D2264" t="s">
        <v>126</v>
      </c>
      <c r="E2264" t="s">
        <v>179</v>
      </c>
      <c r="F2264" t="s">
        <v>118</v>
      </c>
      <c r="G2264">
        <v>42312.336111111108</v>
      </c>
      <c r="H2264" t="s">
        <v>180</v>
      </c>
      <c r="I2264" t="s">
        <v>116</v>
      </c>
      <c r="J2264" t="s">
        <v>181</v>
      </c>
      <c r="K2264" t="s">
        <v>182</v>
      </c>
      <c r="L2264" t="s">
        <v>183</v>
      </c>
      <c r="M2264">
        <v>1.6E-2</v>
      </c>
      <c r="N2264" t="s">
        <v>149</v>
      </c>
      <c r="O2264" t="b">
        <v>0</v>
      </c>
      <c r="P2264">
        <v>138261413</v>
      </c>
      <c r="Q2264" t="s">
        <v>150</v>
      </c>
      <c r="R2264">
        <v>1E-3</v>
      </c>
      <c r="S2264" t="s">
        <v>184</v>
      </c>
      <c r="T2264">
        <v>2015</v>
      </c>
      <c r="U2264" t="s">
        <v>151</v>
      </c>
      <c r="V2264" t="s">
        <v>185</v>
      </c>
      <c r="W2264" t="s">
        <v>186</v>
      </c>
      <c r="X2264" t="s">
        <v>155</v>
      </c>
      <c r="Y2264">
        <v>620600</v>
      </c>
      <c r="Z2264">
        <v>309500</v>
      </c>
      <c r="AA2264">
        <v>1.2588812496391699</v>
      </c>
      <c r="AB2264">
        <v>52.638374352215699</v>
      </c>
    </row>
    <row r="2265" spans="1:28">
      <c r="A2265">
        <v>7299</v>
      </c>
      <c r="B2265">
        <v>1799602</v>
      </c>
      <c r="C2265" t="s">
        <v>164</v>
      </c>
      <c r="D2265" t="s">
        <v>126</v>
      </c>
      <c r="E2265" t="s">
        <v>179</v>
      </c>
      <c r="F2265" t="s">
        <v>118</v>
      </c>
      <c r="G2265">
        <v>42160.511111111111</v>
      </c>
      <c r="H2265" t="s">
        <v>180</v>
      </c>
      <c r="I2265" t="s">
        <v>116</v>
      </c>
      <c r="J2265" t="s">
        <v>181</v>
      </c>
      <c r="K2265" t="s">
        <v>182</v>
      </c>
      <c r="L2265" t="s">
        <v>183</v>
      </c>
      <c r="M2265">
        <v>1.4E-2</v>
      </c>
      <c r="N2265" t="s">
        <v>149</v>
      </c>
      <c r="O2265" t="b">
        <v>0</v>
      </c>
      <c r="P2265">
        <v>138261413</v>
      </c>
      <c r="Q2265" t="s">
        <v>150</v>
      </c>
      <c r="R2265">
        <v>1E-3</v>
      </c>
      <c r="S2265" t="s">
        <v>184</v>
      </c>
      <c r="T2265">
        <v>2015</v>
      </c>
      <c r="U2265" t="s">
        <v>151</v>
      </c>
      <c r="V2265" t="s">
        <v>197</v>
      </c>
      <c r="W2265" t="s">
        <v>186</v>
      </c>
      <c r="X2265" t="s">
        <v>155</v>
      </c>
      <c r="Y2265">
        <v>624300</v>
      </c>
      <c r="Z2265">
        <v>306800</v>
      </c>
      <c r="AA2265">
        <v>1.3116346710660201</v>
      </c>
      <c r="AB2265">
        <v>52.6126273253455</v>
      </c>
    </row>
    <row r="2266" spans="1:28">
      <c r="A2266">
        <v>7299</v>
      </c>
      <c r="B2266">
        <v>1902355</v>
      </c>
      <c r="C2266" t="s">
        <v>164</v>
      </c>
      <c r="D2266" t="s">
        <v>126</v>
      </c>
      <c r="E2266" t="s">
        <v>179</v>
      </c>
      <c r="F2266" t="s">
        <v>118</v>
      </c>
      <c r="G2266">
        <v>43243.574305555558</v>
      </c>
      <c r="H2266" t="s">
        <v>180</v>
      </c>
      <c r="I2266" t="s">
        <v>116</v>
      </c>
      <c r="J2266" t="s">
        <v>199</v>
      </c>
      <c r="K2266" t="s">
        <v>200</v>
      </c>
      <c r="L2266" t="s">
        <v>183</v>
      </c>
      <c r="M2266">
        <v>4.2999999999999997E-2</v>
      </c>
      <c r="N2266" t="s">
        <v>149</v>
      </c>
      <c r="O2266" t="b">
        <v>0</v>
      </c>
      <c r="P2266">
        <v>138261413</v>
      </c>
      <c r="Q2266" t="s">
        <v>150</v>
      </c>
      <c r="R2266">
        <v>1E-3</v>
      </c>
      <c r="S2266" t="s">
        <v>184</v>
      </c>
      <c r="T2266">
        <v>2018</v>
      </c>
      <c r="U2266" t="s">
        <v>151</v>
      </c>
      <c r="V2266" t="s">
        <v>201</v>
      </c>
      <c r="W2266" t="s">
        <v>202</v>
      </c>
      <c r="X2266" t="s">
        <v>155</v>
      </c>
      <c r="Y2266">
        <v>516100</v>
      </c>
      <c r="Z2266">
        <v>253300</v>
      </c>
      <c r="AA2266">
        <v>-0.30395486908298303</v>
      </c>
      <c r="AB2266">
        <v>52.1657659569386</v>
      </c>
    </row>
    <row r="2267" spans="1:28">
      <c r="A2267">
        <v>7299</v>
      </c>
      <c r="B2267">
        <v>3475427</v>
      </c>
      <c r="C2267" t="s">
        <v>164</v>
      </c>
      <c r="D2267" t="s">
        <v>126</v>
      </c>
      <c r="E2267" t="s">
        <v>236</v>
      </c>
      <c r="F2267" t="s">
        <v>115</v>
      </c>
      <c r="G2267">
        <v>44994.511111111111</v>
      </c>
      <c r="H2267" t="s">
        <v>180</v>
      </c>
      <c r="I2267" t="s">
        <v>116</v>
      </c>
      <c r="J2267" t="s">
        <v>251</v>
      </c>
      <c r="K2267" t="s">
        <v>252</v>
      </c>
      <c r="L2267" t="s">
        <v>183</v>
      </c>
      <c r="M2267">
        <v>3.0000000000000001E-3</v>
      </c>
      <c r="N2267" t="s">
        <v>149</v>
      </c>
      <c r="O2267" t="b">
        <v>0</v>
      </c>
      <c r="P2267">
        <v>138261413</v>
      </c>
      <c r="Q2267" t="s">
        <v>150</v>
      </c>
      <c r="R2267">
        <v>1E-3</v>
      </c>
      <c r="S2267" t="s">
        <v>184</v>
      </c>
      <c r="T2267">
        <v>2023</v>
      </c>
      <c r="U2267" t="s">
        <v>151</v>
      </c>
      <c r="V2267" t="s">
        <v>324</v>
      </c>
      <c r="W2267" t="s">
        <v>309</v>
      </c>
      <c r="X2267" t="s">
        <v>155</v>
      </c>
      <c r="Y2267">
        <v>337809</v>
      </c>
      <c r="Z2267">
        <v>155741</v>
      </c>
      <c r="AA2267">
        <v>-2.8933761587814502</v>
      </c>
      <c r="AB2267">
        <v>51.297382868079701</v>
      </c>
    </row>
    <row r="2268" spans="1:28">
      <c r="A2268">
        <v>7299</v>
      </c>
      <c r="B2268">
        <v>1832219</v>
      </c>
      <c r="C2268" t="s">
        <v>164</v>
      </c>
      <c r="D2268" t="s">
        <v>126</v>
      </c>
      <c r="E2268" t="s">
        <v>179</v>
      </c>
      <c r="F2268" t="s">
        <v>118</v>
      </c>
      <c r="G2268">
        <v>42503.709722222222</v>
      </c>
      <c r="H2268" t="s">
        <v>180</v>
      </c>
      <c r="I2268" t="s">
        <v>116</v>
      </c>
      <c r="J2268" t="s">
        <v>181</v>
      </c>
      <c r="K2268" t="s">
        <v>182</v>
      </c>
      <c r="L2268" t="s">
        <v>183</v>
      </c>
      <c r="M2268">
        <v>2.1000000000000001E-2</v>
      </c>
      <c r="N2268" t="s">
        <v>149</v>
      </c>
      <c r="O2268" t="b">
        <v>0</v>
      </c>
      <c r="P2268">
        <v>138261413</v>
      </c>
      <c r="Q2268" t="s">
        <v>150</v>
      </c>
      <c r="R2268">
        <v>1E-3</v>
      </c>
      <c r="S2268" t="s">
        <v>184</v>
      </c>
      <c r="T2268">
        <v>2016</v>
      </c>
      <c r="U2268" t="s">
        <v>151</v>
      </c>
      <c r="V2268" t="s">
        <v>188</v>
      </c>
      <c r="W2268" t="s">
        <v>189</v>
      </c>
      <c r="X2268" t="s">
        <v>155</v>
      </c>
      <c r="Y2268">
        <v>636400</v>
      </c>
      <c r="Z2268">
        <v>291600</v>
      </c>
      <c r="AA2268">
        <v>1.4791973795069699</v>
      </c>
      <c r="AB2268">
        <v>52.471107816141703</v>
      </c>
    </row>
    <row r="2269" spans="1:28">
      <c r="A2269">
        <v>7299</v>
      </c>
      <c r="B2269">
        <v>1809390</v>
      </c>
      <c r="C2269" t="s">
        <v>164</v>
      </c>
      <c r="D2269" t="s">
        <v>126</v>
      </c>
      <c r="E2269" t="s">
        <v>179</v>
      </c>
      <c r="F2269" t="s">
        <v>118</v>
      </c>
      <c r="G2269">
        <v>42261.460416666669</v>
      </c>
      <c r="H2269" t="s">
        <v>180</v>
      </c>
      <c r="I2269" t="s">
        <v>116</v>
      </c>
      <c r="J2269" t="s">
        <v>181</v>
      </c>
      <c r="K2269" t="s">
        <v>182</v>
      </c>
      <c r="L2269" t="s">
        <v>183</v>
      </c>
      <c r="M2269">
        <v>1.6E-2</v>
      </c>
      <c r="N2269" t="s">
        <v>149</v>
      </c>
      <c r="O2269" t="b">
        <v>0</v>
      </c>
      <c r="P2269">
        <v>138261413</v>
      </c>
      <c r="Q2269" t="s">
        <v>150</v>
      </c>
      <c r="R2269">
        <v>1E-3</v>
      </c>
      <c r="S2269" t="s">
        <v>184</v>
      </c>
      <c r="T2269">
        <v>2015</v>
      </c>
      <c r="U2269" t="s">
        <v>151</v>
      </c>
      <c r="V2269" t="s">
        <v>188</v>
      </c>
      <c r="W2269" t="s">
        <v>189</v>
      </c>
      <c r="X2269" t="s">
        <v>155</v>
      </c>
      <c r="Y2269">
        <v>636400</v>
      </c>
      <c r="Z2269">
        <v>291600</v>
      </c>
      <c r="AA2269">
        <v>1.4791973795069699</v>
      </c>
      <c r="AB2269">
        <v>52.471107816141703</v>
      </c>
    </row>
    <row r="2270" spans="1:28">
      <c r="A2270">
        <v>7299</v>
      </c>
      <c r="B2270">
        <v>4707830</v>
      </c>
      <c r="C2270" t="s">
        <v>164</v>
      </c>
      <c r="D2270" t="s">
        <v>126</v>
      </c>
      <c r="E2270" t="s">
        <v>205</v>
      </c>
      <c r="F2270" t="s">
        <v>112</v>
      </c>
      <c r="G2270">
        <v>43293.545138888891</v>
      </c>
      <c r="H2270" t="s">
        <v>180</v>
      </c>
      <c r="I2270" t="s">
        <v>116</v>
      </c>
      <c r="J2270" t="s">
        <v>192</v>
      </c>
      <c r="K2270" t="s">
        <v>193</v>
      </c>
      <c r="L2270" t="s">
        <v>183</v>
      </c>
      <c r="M2270">
        <v>2.5999999999999999E-2</v>
      </c>
      <c r="N2270" t="s">
        <v>149</v>
      </c>
      <c r="O2270" t="b">
        <v>0</v>
      </c>
      <c r="P2270">
        <v>138261413</v>
      </c>
      <c r="Q2270" t="s">
        <v>150</v>
      </c>
      <c r="R2270">
        <v>1E-3</v>
      </c>
      <c r="S2270" t="s">
        <v>184</v>
      </c>
      <c r="T2270">
        <v>2018</v>
      </c>
      <c r="U2270" t="s">
        <v>151</v>
      </c>
      <c r="V2270" t="s">
        <v>335</v>
      </c>
      <c r="W2270" t="s">
        <v>281</v>
      </c>
      <c r="X2270" t="s">
        <v>155</v>
      </c>
      <c r="Y2270">
        <v>403350</v>
      </c>
      <c r="Z2270">
        <v>245150</v>
      </c>
      <c r="AA2270">
        <v>-1.9525037440050701</v>
      </c>
      <c r="AB2270">
        <v>52.104672977586198</v>
      </c>
    </row>
    <row r="2271" spans="1:28">
      <c r="A2271">
        <v>7299</v>
      </c>
      <c r="B2271">
        <v>1809373</v>
      </c>
      <c r="C2271" t="s">
        <v>164</v>
      </c>
      <c r="D2271" t="s">
        <v>126</v>
      </c>
      <c r="E2271" t="s">
        <v>179</v>
      </c>
      <c r="F2271" t="s">
        <v>118</v>
      </c>
      <c r="G2271">
        <v>42261.618750000001</v>
      </c>
      <c r="H2271" t="s">
        <v>180</v>
      </c>
      <c r="I2271" t="s">
        <v>116</v>
      </c>
      <c r="J2271" t="s">
        <v>181</v>
      </c>
      <c r="K2271" t="s">
        <v>182</v>
      </c>
      <c r="L2271" t="s">
        <v>183</v>
      </c>
      <c r="M2271">
        <v>2.1000000000000001E-2</v>
      </c>
      <c r="N2271" t="s">
        <v>149</v>
      </c>
      <c r="O2271" t="b">
        <v>0</v>
      </c>
      <c r="P2271">
        <v>138261413</v>
      </c>
      <c r="Q2271" t="s">
        <v>150</v>
      </c>
      <c r="R2271">
        <v>1E-3</v>
      </c>
      <c r="S2271" t="s">
        <v>184</v>
      </c>
      <c r="T2271">
        <v>2015</v>
      </c>
      <c r="U2271" t="s">
        <v>151</v>
      </c>
      <c r="V2271" t="s">
        <v>185</v>
      </c>
      <c r="W2271" t="s">
        <v>186</v>
      </c>
      <c r="X2271" t="s">
        <v>155</v>
      </c>
      <c r="Y2271">
        <v>620600</v>
      </c>
      <c r="Z2271">
        <v>309500</v>
      </c>
      <c r="AA2271">
        <v>1.2588812496391699</v>
      </c>
      <c r="AB2271">
        <v>52.638374352215699</v>
      </c>
    </row>
    <row r="2272" spans="1:28">
      <c r="A2272">
        <v>7299</v>
      </c>
      <c r="B2272">
        <v>1674459</v>
      </c>
      <c r="C2272" t="s">
        <v>164</v>
      </c>
      <c r="D2272" t="s">
        <v>126</v>
      </c>
      <c r="E2272" t="s">
        <v>179</v>
      </c>
      <c r="F2272" t="s">
        <v>118</v>
      </c>
      <c r="G2272">
        <v>44294.522916666669</v>
      </c>
      <c r="H2272" t="s">
        <v>180</v>
      </c>
      <c r="I2272" t="s">
        <v>116</v>
      </c>
      <c r="J2272" t="s">
        <v>165</v>
      </c>
      <c r="K2272" t="s">
        <v>166</v>
      </c>
      <c r="L2272" t="s">
        <v>183</v>
      </c>
      <c r="M2272">
        <v>2.8E-3</v>
      </c>
      <c r="N2272" t="s">
        <v>149</v>
      </c>
      <c r="O2272" t="b">
        <v>0</v>
      </c>
      <c r="P2272">
        <v>138261413</v>
      </c>
      <c r="Q2272" t="s">
        <v>150</v>
      </c>
      <c r="R2272">
        <v>1E-3</v>
      </c>
      <c r="S2272" t="s">
        <v>184</v>
      </c>
      <c r="T2272">
        <v>2021</v>
      </c>
      <c r="U2272" t="s">
        <v>151</v>
      </c>
      <c r="V2272" t="s">
        <v>242</v>
      </c>
      <c r="W2272" t="s">
        <v>243</v>
      </c>
      <c r="X2272" t="s">
        <v>155</v>
      </c>
      <c r="Y2272">
        <v>456840</v>
      </c>
      <c r="Z2272">
        <v>455364</v>
      </c>
      <c r="AA2272">
        <v>-1.13455725358881</v>
      </c>
      <c r="AB2272">
        <v>53.991201424557502</v>
      </c>
    </row>
    <row r="2273" spans="1:28">
      <c r="A2273">
        <v>7299</v>
      </c>
      <c r="B2273">
        <v>1961063</v>
      </c>
      <c r="C2273" t="s">
        <v>164</v>
      </c>
      <c r="D2273" t="s">
        <v>126</v>
      </c>
      <c r="E2273" t="s">
        <v>179</v>
      </c>
      <c r="F2273" t="s">
        <v>118</v>
      </c>
      <c r="G2273">
        <v>43906.415277777778</v>
      </c>
      <c r="H2273" t="s">
        <v>180</v>
      </c>
      <c r="I2273" t="s">
        <v>116</v>
      </c>
      <c r="J2273" t="s">
        <v>199</v>
      </c>
      <c r="K2273" t="s">
        <v>200</v>
      </c>
      <c r="L2273" t="s">
        <v>183</v>
      </c>
      <c r="M2273">
        <v>3.2000000000000001E-2</v>
      </c>
      <c r="N2273" t="s">
        <v>149</v>
      </c>
      <c r="O2273" t="b">
        <v>0</v>
      </c>
      <c r="P2273">
        <v>138261413</v>
      </c>
      <c r="Q2273" t="s">
        <v>150</v>
      </c>
      <c r="R2273">
        <v>1E-3</v>
      </c>
      <c r="S2273" t="s">
        <v>184</v>
      </c>
      <c r="T2273">
        <v>2020</v>
      </c>
      <c r="U2273" t="s">
        <v>151</v>
      </c>
      <c r="V2273" t="s">
        <v>201</v>
      </c>
      <c r="W2273" t="s">
        <v>202</v>
      </c>
      <c r="X2273" t="s">
        <v>155</v>
      </c>
      <c r="Y2273">
        <v>516100</v>
      </c>
      <c r="Z2273">
        <v>253300</v>
      </c>
      <c r="AA2273">
        <v>-0.30395486908298303</v>
      </c>
      <c r="AB2273">
        <v>52.1657659569386</v>
      </c>
    </row>
    <row r="2274" spans="1:28">
      <c r="A2274">
        <v>7299</v>
      </c>
      <c r="B2274">
        <v>1923348</v>
      </c>
      <c r="C2274" t="s">
        <v>164</v>
      </c>
      <c r="D2274" t="s">
        <v>126</v>
      </c>
      <c r="E2274" t="s">
        <v>179</v>
      </c>
      <c r="F2274" t="s">
        <v>118</v>
      </c>
      <c r="G2274">
        <v>43482.381249999999</v>
      </c>
      <c r="H2274" t="s">
        <v>180</v>
      </c>
      <c r="I2274" t="s">
        <v>116</v>
      </c>
      <c r="J2274" t="s">
        <v>199</v>
      </c>
      <c r="K2274" t="s">
        <v>200</v>
      </c>
      <c r="L2274" t="s">
        <v>183</v>
      </c>
      <c r="M2274">
        <v>5.2999999999999999E-2</v>
      </c>
      <c r="N2274" t="s">
        <v>149</v>
      </c>
      <c r="O2274" t="b">
        <v>0</v>
      </c>
      <c r="P2274">
        <v>138261413</v>
      </c>
      <c r="Q2274" t="s">
        <v>150</v>
      </c>
      <c r="R2274">
        <v>1E-3</v>
      </c>
      <c r="S2274" t="s">
        <v>184</v>
      </c>
      <c r="T2274">
        <v>2019</v>
      </c>
      <c r="U2274" t="s">
        <v>151</v>
      </c>
      <c r="V2274" t="s">
        <v>207</v>
      </c>
      <c r="W2274" t="s">
        <v>208</v>
      </c>
      <c r="X2274" t="s">
        <v>155</v>
      </c>
      <c r="Y2274">
        <v>515935</v>
      </c>
      <c r="Z2274">
        <v>253417</v>
      </c>
      <c r="AA2274">
        <v>-0.30632621725807402</v>
      </c>
      <c r="AB2274">
        <v>52.1668520239771</v>
      </c>
    </row>
    <row r="2275" spans="1:28">
      <c r="A2275">
        <v>7299</v>
      </c>
      <c r="B2275">
        <v>1865441</v>
      </c>
      <c r="C2275" t="s">
        <v>164</v>
      </c>
      <c r="D2275" t="s">
        <v>126</v>
      </c>
      <c r="E2275" t="s">
        <v>179</v>
      </c>
      <c r="F2275" t="s">
        <v>118</v>
      </c>
      <c r="G2275">
        <v>42800.529166666667</v>
      </c>
      <c r="H2275" t="s">
        <v>180</v>
      </c>
      <c r="I2275" t="s">
        <v>116</v>
      </c>
      <c r="J2275" t="s">
        <v>146</v>
      </c>
      <c r="K2275" t="s">
        <v>147</v>
      </c>
      <c r="L2275" t="s">
        <v>183</v>
      </c>
      <c r="M2275">
        <v>1.4E-2</v>
      </c>
      <c r="N2275" t="s">
        <v>149</v>
      </c>
      <c r="O2275" t="b">
        <v>0</v>
      </c>
      <c r="P2275">
        <v>138261413</v>
      </c>
      <c r="Q2275" t="s">
        <v>150</v>
      </c>
      <c r="R2275">
        <v>1E-3</v>
      </c>
      <c r="S2275" t="s">
        <v>184</v>
      </c>
      <c r="T2275">
        <v>2017</v>
      </c>
      <c r="U2275" t="s">
        <v>151</v>
      </c>
      <c r="V2275" t="s">
        <v>204</v>
      </c>
      <c r="W2275" t="s">
        <v>154</v>
      </c>
      <c r="X2275" t="s">
        <v>155</v>
      </c>
      <c r="Y2275">
        <v>507500</v>
      </c>
      <c r="Z2275">
        <v>299100</v>
      </c>
      <c r="AA2275">
        <v>-0.41497245145673001</v>
      </c>
      <c r="AB2275">
        <v>52.579097446717</v>
      </c>
    </row>
    <row r="2276" spans="1:28">
      <c r="A2276">
        <v>7299</v>
      </c>
      <c r="B2276">
        <v>1904932</v>
      </c>
      <c r="C2276" t="s">
        <v>164</v>
      </c>
      <c r="D2276" t="s">
        <v>126</v>
      </c>
      <c r="E2276" t="s">
        <v>179</v>
      </c>
      <c r="F2276" t="s">
        <v>118</v>
      </c>
      <c r="G2276">
        <v>43269.409722222219</v>
      </c>
      <c r="H2276" t="s">
        <v>180</v>
      </c>
      <c r="I2276" t="s">
        <v>116</v>
      </c>
      <c r="J2276" t="s">
        <v>199</v>
      </c>
      <c r="K2276" t="s">
        <v>200</v>
      </c>
      <c r="L2276" t="s">
        <v>183</v>
      </c>
      <c r="M2276">
        <v>3.6999999999999998E-2</v>
      </c>
      <c r="N2276" t="s">
        <v>149</v>
      </c>
      <c r="O2276" t="b">
        <v>0</v>
      </c>
      <c r="P2276">
        <v>138261413</v>
      </c>
      <c r="Q2276" t="s">
        <v>150</v>
      </c>
      <c r="R2276">
        <v>1E-3</v>
      </c>
      <c r="S2276" t="s">
        <v>184</v>
      </c>
      <c r="T2276">
        <v>2018</v>
      </c>
      <c r="U2276" t="s">
        <v>151</v>
      </c>
      <c r="V2276" t="s">
        <v>207</v>
      </c>
      <c r="W2276" t="s">
        <v>208</v>
      </c>
      <c r="X2276" t="s">
        <v>155</v>
      </c>
      <c r="Y2276">
        <v>515935</v>
      </c>
      <c r="Z2276">
        <v>253417</v>
      </c>
      <c r="AA2276">
        <v>-0.30632621725807402</v>
      </c>
      <c r="AB2276">
        <v>52.1668520239771</v>
      </c>
    </row>
    <row r="2277" spans="1:28">
      <c r="A2277">
        <v>7299</v>
      </c>
      <c r="B2277">
        <v>4753174</v>
      </c>
      <c r="C2277" t="s">
        <v>164</v>
      </c>
      <c r="D2277" t="s">
        <v>126</v>
      </c>
      <c r="E2277" t="s">
        <v>205</v>
      </c>
      <c r="F2277" t="s">
        <v>112</v>
      </c>
      <c r="G2277">
        <v>43903.384722222225</v>
      </c>
      <c r="H2277" t="s">
        <v>180</v>
      </c>
      <c r="I2277" t="s">
        <v>116</v>
      </c>
      <c r="J2277" t="s">
        <v>367</v>
      </c>
      <c r="K2277" t="s">
        <v>368</v>
      </c>
      <c r="L2277" t="s">
        <v>183</v>
      </c>
      <c r="M2277">
        <v>5.1000000000000004E-3</v>
      </c>
      <c r="N2277" t="s">
        <v>149</v>
      </c>
      <c r="O2277" t="b">
        <v>0</v>
      </c>
      <c r="P2277">
        <v>138261413</v>
      </c>
      <c r="Q2277" t="s">
        <v>150</v>
      </c>
      <c r="R2277">
        <v>1E-3</v>
      </c>
      <c r="S2277" t="s">
        <v>184</v>
      </c>
      <c r="T2277">
        <v>2020</v>
      </c>
      <c r="U2277" t="s">
        <v>151</v>
      </c>
      <c r="V2277" t="s">
        <v>369</v>
      </c>
      <c r="W2277" t="s">
        <v>370</v>
      </c>
      <c r="X2277" t="s">
        <v>155</v>
      </c>
      <c r="Y2277">
        <v>445202</v>
      </c>
      <c r="Z2277">
        <v>331459</v>
      </c>
      <c r="AA2277">
        <v>-1.3297934375135601</v>
      </c>
      <c r="AB2277">
        <v>52.878705660268103</v>
      </c>
    </row>
    <row r="2278" spans="1:28">
      <c r="A2278">
        <v>7299</v>
      </c>
      <c r="B2278">
        <v>1980024</v>
      </c>
      <c r="C2278" t="s">
        <v>164</v>
      </c>
      <c r="D2278" t="s">
        <v>126</v>
      </c>
      <c r="E2278" t="s">
        <v>179</v>
      </c>
      <c r="F2278" t="s">
        <v>118</v>
      </c>
      <c r="G2278">
        <v>44294.57916666667</v>
      </c>
      <c r="H2278" t="s">
        <v>180</v>
      </c>
      <c r="I2278" t="s">
        <v>116</v>
      </c>
      <c r="J2278" t="s">
        <v>181</v>
      </c>
      <c r="K2278" t="s">
        <v>182</v>
      </c>
      <c r="L2278" t="s">
        <v>183</v>
      </c>
      <c r="M2278">
        <v>3.5000000000000001E-3</v>
      </c>
      <c r="N2278" t="s">
        <v>149</v>
      </c>
      <c r="O2278" t="b">
        <v>0</v>
      </c>
      <c r="P2278">
        <v>138261413</v>
      </c>
      <c r="Q2278" t="s">
        <v>150</v>
      </c>
      <c r="R2278">
        <v>1E-3</v>
      </c>
      <c r="S2278" t="s">
        <v>184</v>
      </c>
      <c r="T2278">
        <v>2021</v>
      </c>
      <c r="U2278" t="s">
        <v>151</v>
      </c>
      <c r="V2278" t="s">
        <v>185</v>
      </c>
      <c r="W2278" t="s">
        <v>186</v>
      </c>
      <c r="X2278" t="s">
        <v>155</v>
      </c>
      <c r="Y2278">
        <v>620600</v>
      </c>
      <c r="Z2278">
        <v>309500</v>
      </c>
      <c r="AA2278">
        <v>1.2588812496391699</v>
      </c>
      <c r="AB2278">
        <v>52.638374352215699</v>
      </c>
    </row>
    <row r="2279" spans="1:28">
      <c r="A2279">
        <v>7299</v>
      </c>
      <c r="B2279">
        <v>1781851</v>
      </c>
      <c r="C2279" t="s">
        <v>164</v>
      </c>
      <c r="D2279" t="s">
        <v>126</v>
      </c>
      <c r="E2279" t="s">
        <v>179</v>
      </c>
      <c r="F2279" t="s">
        <v>118</v>
      </c>
      <c r="G2279">
        <v>41984.436111111114</v>
      </c>
      <c r="H2279" t="s">
        <v>180</v>
      </c>
      <c r="I2279" t="s">
        <v>116</v>
      </c>
      <c r="J2279" t="s">
        <v>181</v>
      </c>
      <c r="K2279" t="s">
        <v>182</v>
      </c>
      <c r="L2279" t="s">
        <v>183</v>
      </c>
      <c r="M2279">
        <v>1.7999999999999999E-2</v>
      </c>
      <c r="N2279" t="s">
        <v>149</v>
      </c>
      <c r="O2279" t="b">
        <v>0</v>
      </c>
      <c r="P2279">
        <v>138261413</v>
      </c>
      <c r="Q2279" t="s">
        <v>150</v>
      </c>
      <c r="R2279">
        <v>1E-3</v>
      </c>
      <c r="S2279" t="s">
        <v>184</v>
      </c>
      <c r="T2279">
        <v>2014</v>
      </c>
      <c r="U2279" t="s">
        <v>151</v>
      </c>
      <c r="V2279" t="s">
        <v>197</v>
      </c>
      <c r="W2279" t="s">
        <v>186</v>
      </c>
      <c r="X2279" t="s">
        <v>155</v>
      </c>
      <c r="Y2279">
        <v>624300</v>
      </c>
      <c r="Z2279">
        <v>306800</v>
      </c>
      <c r="AA2279">
        <v>1.3116346710660201</v>
      </c>
      <c r="AB2279">
        <v>52.6126273253455</v>
      </c>
    </row>
    <row r="2280" spans="1:28">
      <c r="A2280">
        <v>7299</v>
      </c>
      <c r="B2280">
        <v>1907190</v>
      </c>
      <c r="C2280" t="s">
        <v>164</v>
      </c>
      <c r="D2280" t="s">
        <v>126</v>
      </c>
      <c r="E2280" t="s">
        <v>179</v>
      </c>
      <c r="F2280" t="s">
        <v>118</v>
      </c>
      <c r="G2280">
        <v>43293.629166666666</v>
      </c>
      <c r="H2280" t="s">
        <v>180</v>
      </c>
      <c r="I2280" t="s">
        <v>116</v>
      </c>
      <c r="J2280" t="s">
        <v>199</v>
      </c>
      <c r="K2280" t="s">
        <v>200</v>
      </c>
      <c r="L2280" t="s">
        <v>183</v>
      </c>
      <c r="M2280">
        <v>9.2999999999999999E-2</v>
      </c>
      <c r="N2280" t="s">
        <v>149</v>
      </c>
      <c r="O2280" t="b">
        <v>0</v>
      </c>
      <c r="P2280">
        <v>138261413</v>
      </c>
      <c r="Q2280" t="s">
        <v>150</v>
      </c>
      <c r="R2280">
        <v>1E-3</v>
      </c>
      <c r="S2280" t="s">
        <v>184</v>
      </c>
      <c r="T2280">
        <v>2018</v>
      </c>
      <c r="U2280" t="s">
        <v>151</v>
      </c>
      <c r="V2280" t="s">
        <v>201</v>
      </c>
      <c r="W2280" t="s">
        <v>202</v>
      </c>
      <c r="X2280" t="s">
        <v>155</v>
      </c>
      <c r="Y2280">
        <v>516100</v>
      </c>
      <c r="Z2280">
        <v>253300</v>
      </c>
      <c r="AA2280">
        <v>-0.30395486908298303</v>
      </c>
      <c r="AB2280">
        <v>52.1657659569386</v>
      </c>
    </row>
    <row r="2281" spans="1:28">
      <c r="A2281">
        <v>7299</v>
      </c>
      <c r="B2281">
        <v>1998222</v>
      </c>
      <c r="C2281" t="s">
        <v>164</v>
      </c>
      <c r="D2281" t="s">
        <v>126</v>
      </c>
      <c r="E2281" t="s">
        <v>179</v>
      </c>
      <c r="F2281" t="s">
        <v>118</v>
      </c>
      <c r="G2281">
        <v>44543.44027777778</v>
      </c>
      <c r="H2281" t="s">
        <v>180</v>
      </c>
      <c r="I2281" t="s">
        <v>116</v>
      </c>
      <c r="J2281" t="s">
        <v>199</v>
      </c>
      <c r="K2281" t="s">
        <v>200</v>
      </c>
      <c r="L2281" t="s">
        <v>148</v>
      </c>
      <c r="M2281">
        <v>4.8000000000000001E-2</v>
      </c>
      <c r="N2281" t="s">
        <v>149</v>
      </c>
      <c r="O2281" t="b">
        <v>0</v>
      </c>
      <c r="P2281">
        <v>138261413</v>
      </c>
      <c r="Q2281" t="s">
        <v>150</v>
      </c>
      <c r="R2281">
        <v>1E-3</v>
      </c>
      <c r="S2281" t="s">
        <v>184</v>
      </c>
      <c r="T2281">
        <v>2021</v>
      </c>
      <c r="U2281" t="s">
        <v>151</v>
      </c>
      <c r="V2281" t="s">
        <v>201</v>
      </c>
      <c r="W2281" t="s">
        <v>202</v>
      </c>
      <c r="X2281" t="s">
        <v>155</v>
      </c>
      <c r="Y2281">
        <v>516100</v>
      </c>
      <c r="Z2281">
        <v>253300</v>
      </c>
      <c r="AA2281">
        <v>-0.30395486908298303</v>
      </c>
      <c r="AB2281">
        <v>52.1657659569386</v>
      </c>
    </row>
    <row r="2282" spans="1:28">
      <c r="A2282">
        <v>7299</v>
      </c>
      <c r="B2282">
        <v>1802739</v>
      </c>
      <c r="C2282" t="s">
        <v>164</v>
      </c>
      <c r="D2282" t="s">
        <v>126</v>
      </c>
      <c r="E2282" t="s">
        <v>179</v>
      </c>
      <c r="F2282" t="s">
        <v>118</v>
      </c>
      <c r="G2282">
        <v>42194.475694444445</v>
      </c>
      <c r="H2282" t="s">
        <v>180</v>
      </c>
      <c r="I2282" t="s">
        <v>116</v>
      </c>
      <c r="J2282" t="s">
        <v>181</v>
      </c>
      <c r="K2282" t="s">
        <v>182</v>
      </c>
      <c r="L2282" t="s">
        <v>183</v>
      </c>
      <c r="M2282">
        <v>9.1999999999999998E-3</v>
      </c>
      <c r="N2282" t="s">
        <v>149</v>
      </c>
      <c r="O2282" t="b">
        <v>0</v>
      </c>
      <c r="P2282">
        <v>138261413</v>
      </c>
      <c r="Q2282" t="s">
        <v>150</v>
      </c>
      <c r="R2282">
        <v>1E-3</v>
      </c>
      <c r="S2282" t="s">
        <v>184</v>
      </c>
      <c r="T2282">
        <v>2015</v>
      </c>
      <c r="U2282" t="s">
        <v>151</v>
      </c>
      <c r="V2282" t="s">
        <v>188</v>
      </c>
      <c r="W2282" t="s">
        <v>189</v>
      </c>
      <c r="X2282" t="s">
        <v>155</v>
      </c>
      <c r="Y2282">
        <v>636400</v>
      </c>
      <c r="Z2282">
        <v>291600</v>
      </c>
      <c r="AA2282">
        <v>1.4791973795069699</v>
      </c>
      <c r="AB2282">
        <v>52.471107816141703</v>
      </c>
    </row>
    <row r="2283" spans="1:28">
      <c r="A2283">
        <v>7299</v>
      </c>
      <c r="B2283">
        <v>1844301</v>
      </c>
      <c r="C2283" t="s">
        <v>164</v>
      </c>
      <c r="D2283" t="s">
        <v>126</v>
      </c>
      <c r="E2283" t="s">
        <v>179</v>
      </c>
      <c r="F2283" t="s">
        <v>118</v>
      </c>
      <c r="G2283">
        <v>42613.410416666666</v>
      </c>
      <c r="H2283" t="s">
        <v>180</v>
      </c>
      <c r="I2283" t="s">
        <v>116</v>
      </c>
      <c r="J2283" t="s">
        <v>181</v>
      </c>
      <c r="K2283" t="s">
        <v>182</v>
      </c>
      <c r="L2283" t="s">
        <v>183</v>
      </c>
      <c r="M2283">
        <v>1.6E-2</v>
      </c>
      <c r="N2283" t="s">
        <v>149</v>
      </c>
      <c r="O2283" t="b">
        <v>0</v>
      </c>
      <c r="P2283">
        <v>138261413</v>
      </c>
      <c r="Q2283" t="s">
        <v>150</v>
      </c>
      <c r="R2283">
        <v>1E-3</v>
      </c>
      <c r="S2283" t="s">
        <v>184</v>
      </c>
      <c r="T2283">
        <v>2016</v>
      </c>
      <c r="U2283" t="s">
        <v>151</v>
      </c>
      <c r="V2283" t="s">
        <v>185</v>
      </c>
      <c r="W2283" t="s">
        <v>186</v>
      </c>
      <c r="X2283" t="s">
        <v>155</v>
      </c>
      <c r="Y2283">
        <v>620600</v>
      </c>
      <c r="Z2283">
        <v>309500</v>
      </c>
      <c r="AA2283">
        <v>1.2588812496391699</v>
      </c>
      <c r="AB2283">
        <v>52.638374352215699</v>
      </c>
    </row>
    <row r="2284" spans="1:28">
      <c r="A2284">
        <v>7299</v>
      </c>
      <c r="B2284">
        <v>5281440</v>
      </c>
      <c r="C2284" t="s">
        <v>164</v>
      </c>
      <c r="D2284" t="s">
        <v>126</v>
      </c>
      <c r="E2284" t="s">
        <v>205</v>
      </c>
      <c r="F2284" t="s">
        <v>112</v>
      </c>
      <c r="G2284">
        <v>43763.486805555556</v>
      </c>
      <c r="H2284" t="s">
        <v>180</v>
      </c>
      <c r="I2284" t="s">
        <v>116</v>
      </c>
      <c r="J2284" t="s">
        <v>256</v>
      </c>
      <c r="K2284" t="s">
        <v>257</v>
      </c>
      <c r="L2284" t="s">
        <v>183</v>
      </c>
      <c r="M2284">
        <v>2.5999999999999999E-2</v>
      </c>
      <c r="N2284" t="s">
        <v>149</v>
      </c>
      <c r="O2284" t="b">
        <v>0</v>
      </c>
      <c r="P2284">
        <v>138261413</v>
      </c>
      <c r="Q2284" t="s">
        <v>150</v>
      </c>
      <c r="R2284">
        <v>1E-3</v>
      </c>
      <c r="S2284" t="s">
        <v>184</v>
      </c>
      <c r="T2284">
        <v>2019</v>
      </c>
      <c r="U2284" t="s">
        <v>151</v>
      </c>
      <c r="V2284" t="s">
        <v>437</v>
      </c>
      <c r="W2284" t="s">
        <v>438</v>
      </c>
      <c r="X2284" t="s">
        <v>155</v>
      </c>
      <c r="Y2284">
        <v>329211</v>
      </c>
      <c r="Z2284">
        <v>405091</v>
      </c>
      <c r="AA2284">
        <v>-3.0695883035540001</v>
      </c>
      <c r="AB2284">
        <v>53.537676030429203</v>
      </c>
    </row>
    <row r="2285" spans="1:28">
      <c r="A2285">
        <v>7299</v>
      </c>
      <c r="B2285">
        <v>4778378</v>
      </c>
      <c r="C2285" t="s">
        <v>164</v>
      </c>
      <c r="D2285" t="s">
        <v>126</v>
      </c>
      <c r="E2285" t="s">
        <v>205</v>
      </c>
      <c r="F2285" t="s">
        <v>112</v>
      </c>
      <c r="G2285">
        <v>44412.616666666669</v>
      </c>
      <c r="H2285" t="s">
        <v>191</v>
      </c>
      <c r="I2285" t="s">
        <v>119</v>
      </c>
      <c r="J2285" t="s">
        <v>192</v>
      </c>
      <c r="K2285" t="s">
        <v>193</v>
      </c>
      <c r="L2285" t="s">
        <v>148</v>
      </c>
      <c r="M2285">
        <v>3.0000000000000001E-3</v>
      </c>
      <c r="N2285" t="s">
        <v>149</v>
      </c>
      <c r="O2285" t="b">
        <v>0</v>
      </c>
      <c r="P2285">
        <v>138261413</v>
      </c>
      <c r="Q2285" t="s">
        <v>150</v>
      </c>
      <c r="R2285">
        <v>1E-3</v>
      </c>
      <c r="S2285" t="s">
        <v>184</v>
      </c>
      <c r="T2285">
        <v>2021</v>
      </c>
      <c r="U2285" t="s">
        <v>151</v>
      </c>
      <c r="V2285" t="s">
        <v>194</v>
      </c>
      <c r="W2285" t="s">
        <v>195</v>
      </c>
      <c r="X2285" t="s">
        <v>155</v>
      </c>
      <c r="Y2285">
        <v>357000</v>
      </c>
      <c r="Z2285">
        <v>237460</v>
      </c>
      <c r="AA2285">
        <v>-2.62823009845419</v>
      </c>
      <c r="AB2285">
        <v>52.033868710239098</v>
      </c>
    </row>
    <row r="2286" spans="1:28">
      <c r="A2286">
        <v>7299</v>
      </c>
      <c r="B2286">
        <v>1847675</v>
      </c>
      <c r="C2286" t="s">
        <v>164</v>
      </c>
      <c r="D2286" t="s">
        <v>126</v>
      </c>
      <c r="E2286" t="s">
        <v>179</v>
      </c>
      <c r="F2286" t="s">
        <v>118</v>
      </c>
      <c r="G2286">
        <v>42654.555555555555</v>
      </c>
      <c r="H2286" t="s">
        <v>180</v>
      </c>
      <c r="I2286" t="s">
        <v>116</v>
      </c>
      <c r="J2286" t="s">
        <v>146</v>
      </c>
      <c r="K2286" t="s">
        <v>147</v>
      </c>
      <c r="L2286" t="s">
        <v>183</v>
      </c>
      <c r="M2286">
        <v>7.4999999999999997E-2</v>
      </c>
      <c r="N2286" t="s">
        <v>149</v>
      </c>
      <c r="O2286" t="b">
        <v>0</v>
      </c>
      <c r="P2286">
        <v>138261413</v>
      </c>
      <c r="Q2286" t="s">
        <v>150</v>
      </c>
      <c r="R2286">
        <v>1E-3</v>
      </c>
      <c r="S2286" t="s">
        <v>184</v>
      </c>
      <c r="T2286">
        <v>2016</v>
      </c>
      <c r="U2286" t="s">
        <v>151</v>
      </c>
      <c r="V2286" t="s">
        <v>204</v>
      </c>
      <c r="W2286" t="s">
        <v>154</v>
      </c>
      <c r="X2286" t="s">
        <v>155</v>
      </c>
      <c r="Y2286">
        <v>507500</v>
      </c>
      <c r="Z2286">
        <v>299100</v>
      </c>
      <c r="AA2286">
        <v>-0.41497245145673001</v>
      </c>
      <c r="AB2286">
        <v>52.579097446717</v>
      </c>
    </row>
    <row r="2287" spans="1:28">
      <c r="A2287">
        <v>7299</v>
      </c>
      <c r="B2287">
        <v>1828597</v>
      </c>
      <c r="C2287" t="s">
        <v>164</v>
      </c>
      <c r="D2287" t="s">
        <v>126</v>
      </c>
      <c r="E2287" t="s">
        <v>205</v>
      </c>
      <c r="F2287" t="s">
        <v>112</v>
      </c>
      <c r="G2287">
        <v>42464.598611111112</v>
      </c>
      <c r="H2287" t="s">
        <v>180</v>
      </c>
      <c r="I2287" t="s">
        <v>116</v>
      </c>
      <c r="J2287" t="s">
        <v>146</v>
      </c>
      <c r="K2287" t="s">
        <v>147</v>
      </c>
      <c r="L2287" t="s">
        <v>183</v>
      </c>
      <c r="M2287">
        <v>2.5999999999999999E-2</v>
      </c>
      <c r="N2287" t="s">
        <v>149</v>
      </c>
      <c r="O2287" t="b">
        <v>0</v>
      </c>
      <c r="P2287">
        <v>138261413</v>
      </c>
      <c r="Q2287" t="s">
        <v>150</v>
      </c>
      <c r="R2287">
        <v>1E-3</v>
      </c>
      <c r="S2287" t="s">
        <v>184</v>
      </c>
      <c r="T2287">
        <v>2016</v>
      </c>
      <c r="U2287" t="s">
        <v>151</v>
      </c>
      <c r="V2287" t="s">
        <v>204</v>
      </c>
      <c r="W2287" t="s">
        <v>154</v>
      </c>
      <c r="X2287" t="s">
        <v>155</v>
      </c>
      <c r="Y2287">
        <v>507500</v>
      </c>
      <c r="Z2287">
        <v>299100</v>
      </c>
      <c r="AA2287">
        <v>-0.41497245145673001</v>
      </c>
      <c r="AB2287">
        <v>52.579097446717</v>
      </c>
    </row>
    <row r="2288" spans="1:28">
      <c r="A2288">
        <v>7299</v>
      </c>
      <c r="B2288">
        <v>4667093</v>
      </c>
      <c r="C2288" t="s">
        <v>164</v>
      </c>
      <c r="D2288" t="s">
        <v>126</v>
      </c>
      <c r="E2288" t="s">
        <v>179</v>
      </c>
      <c r="F2288" t="s">
        <v>118</v>
      </c>
      <c r="G2288">
        <v>42717.506944444445</v>
      </c>
      <c r="H2288" t="s">
        <v>191</v>
      </c>
      <c r="I2288" t="s">
        <v>119</v>
      </c>
      <c r="J2288" t="s">
        <v>192</v>
      </c>
      <c r="K2288" t="s">
        <v>193</v>
      </c>
      <c r="L2288" t="s">
        <v>183</v>
      </c>
      <c r="M2288">
        <v>2.3E-3</v>
      </c>
      <c r="N2288" t="s">
        <v>149</v>
      </c>
      <c r="O2288" t="b">
        <v>0</v>
      </c>
      <c r="P2288">
        <v>138261413</v>
      </c>
      <c r="Q2288" t="s">
        <v>150</v>
      </c>
      <c r="R2288">
        <v>1E-3</v>
      </c>
      <c r="S2288" t="s">
        <v>184</v>
      </c>
      <c r="T2288">
        <v>2016</v>
      </c>
      <c r="U2288" t="s">
        <v>151</v>
      </c>
      <c r="V2288" t="s">
        <v>194</v>
      </c>
      <c r="W2288" t="s">
        <v>195</v>
      </c>
      <c r="X2288" t="s">
        <v>155</v>
      </c>
      <c r="Y2288">
        <v>357000</v>
      </c>
      <c r="Z2288">
        <v>237460</v>
      </c>
      <c r="AA2288">
        <v>-2.62823009845419</v>
      </c>
      <c r="AB2288">
        <v>52.033868710239098</v>
      </c>
    </row>
    <row r="2289" spans="1:28">
      <c r="A2289">
        <v>7299</v>
      </c>
      <c r="B2289">
        <v>2011840</v>
      </c>
      <c r="C2289" t="s">
        <v>164</v>
      </c>
      <c r="D2289" t="s">
        <v>126</v>
      </c>
      <c r="E2289" t="s">
        <v>179</v>
      </c>
      <c r="F2289" t="s">
        <v>118</v>
      </c>
      <c r="G2289">
        <v>44732.42291666667</v>
      </c>
      <c r="H2289" t="s">
        <v>180</v>
      </c>
      <c r="I2289" t="s">
        <v>116</v>
      </c>
      <c r="J2289" t="s">
        <v>181</v>
      </c>
      <c r="K2289" t="s">
        <v>182</v>
      </c>
      <c r="L2289" t="s">
        <v>183</v>
      </c>
      <c r="M2289">
        <v>1.0999999999999999E-2</v>
      </c>
      <c r="N2289" t="s">
        <v>149</v>
      </c>
      <c r="O2289" t="b">
        <v>0</v>
      </c>
      <c r="P2289">
        <v>138261413</v>
      </c>
      <c r="Q2289" t="s">
        <v>150</v>
      </c>
      <c r="R2289">
        <v>1E-3</v>
      </c>
      <c r="S2289" t="s">
        <v>184</v>
      </c>
      <c r="T2289">
        <v>2022</v>
      </c>
      <c r="U2289" t="s">
        <v>151</v>
      </c>
      <c r="V2289" t="s">
        <v>188</v>
      </c>
      <c r="W2289" t="s">
        <v>189</v>
      </c>
      <c r="X2289" t="s">
        <v>155</v>
      </c>
      <c r="Y2289">
        <v>636400</v>
      </c>
      <c r="Z2289">
        <v>291600</v>
      </c>
      <c r="AA2289">
        <v>1.4791973795069699</v>
      </c>
      <c r="AB2289">
        <v>52.471107816141703</v>
      </c>
    </row>
    <row r="2290" spans="1:28">
      <c r="A2290">
        <v>7299</v>
      </c>
      <c r="B2290">
        <v>2053052</v>
      </c>
      <c r="C2290" t="s">
        <v>164</v>
      </c>
      <c r="D2290" t="s">
        <v>126</v>
      </c>
      <c r="E2290" t="s">
        <v>179</v>
      </c>
      <c r="F2290" t="s">
        <v>118</v>
      </c>
      <c r="G2290">
        <v>45245.404166666667</v>
      </c>
      <c r="H2290" t="s">
        <v>180</v>
      </c>
      <c r="I2290" t="s">
        <v>116</v>
      </c>
      <c r="J2290" t="s">
        <v>181</v>
      </c>
      <c r="K2290" t="s">
        <v>182</v>
      </c>
      <c r="L2290" t="s">
        <v>183</v>
      </c>
      <c r="M2290">
        <v>4.7999999999999996E-3</v>
      </c>
      <c r="N2290" t="s">
        <v>149</v>
      </c>
      <c r="O2290" t="b">
        <v>0</v>
      </c>
      <c r="P2290">
        <v>138261413</v>
      </c>
      <c r="Q2290" t="s">
        <v>150</v>
      </c>
      <c r="R2290">
        <v>1E-3</v>
      </c>
      <c r="S2290" t="s">
        <v>184</v>
      </c>
      <c r="T2290">
        <v>2023</v>
      </c>
      <c r="U2290" t="s">
        <v>151</v>
      </c>
      <c r="V2290" t="s">
        <v>185</v>
      </c>
      <c r="W2290" t="s">
        <v>186</v>
      </c>
      <c r="X2290" t="s">
        <v>155</v>
      </c>
      <c r="Y2290">
        <v>620600</v>
      </c>
      <c r="Z2290">
        <v>309500</v>
      </c>
      <c r="AA2290">
        <v>1.2588812496391699</v>
      </c>
      <c r="AB2290">
        <v>52.638374352215699</v>
      </c>
    </row>
    <row r="2291" spans="1:28">
      <c r="A2291">
        <v>7299</v>
      </c>
      <c r="B2291">
        <v>4801752</v>
      </c>
      <c r="C2291" t="s">
        <v>164</v>
      </c>
      <c r="D2291" t="s">
        <v>126</v>
      </c>
      <c r="E2291" t="s">
        <v>179</v>
      </c>
      <c r="F2291" t="s">
        <v>118</v>
      </c>
      <c r="G2291">
        <v>44783.522916666669</v>
      </c>
      <c r="H2291" t="s">
        <v>191</v>
      </c>
      <c r="I2291" t="s">
        <v>119</v>
      </c>
      <c r="J2291" t="s">
        <v>192</v>
      </c>
      <c r="K2291" t="s">
        <v>193</v>
      </c>
      <c r="L2291" t="s">
        <v>183</v>
      </c>
      <c r="M2291">
        <v>4.5999999999999999E-3</v>
      </c>
      <c r="N2291" t="s">
        <v>149</v>
      </c>
      <c r="O2291" t="b">
        <v>0</v>
      </c>
      <c r="P2291">
        <v>138261413</v>
      </c>
      <c r="Q2291" t="s">
        <v>150</v>
      </c>
      <c r="R2291">
        <v>1E-3</v>
      </c>
      <c r="S2291" t="s">
        <v>184</v>
      </c>
      <c r="T2291">
        <v>2022</v>
      </c>
      <c r="U2291" t="s">
        <v>151</v>
      </c>
      <c r="V2291" t="s">
        <v>194</v>
      </c>
      <c r="W2291" t="s">
        <v>195</v>
      </c>
      <c r="X2291" t="s">
        <v>155</v>
      </c>
      <c r="Y2291">
        <v>357000</v>
      </c>
      <c r="Z2291">
        <v>237460</v>
      </c>
      <c r="AA2291">
        <v>-2.62823009845419</v>
      </c>
      <c r="AB2291">
        <v>52.033868710239098</v>
      </c>
    </row>
    <row r="2292" spans="1:28">
      <c r="A2292">
        <v>7299</v>
      </c>
      <c r="B2292">
        <v>1920399</v>
      </c>
      <c r="C2292" t="s">
        <v>164</v>
      </c>
      <c r="D2292" t="s">
        <v>126</v>
      </c>
      <c r="E2292" t="s">
        <v>179</v>
      </c>
      <c r="F2292" t="s">
        <v>118</v>
      </c>
      <c r="G2292">
        <v>43444.532638888886</v>
      </c>
      <c r="H2292" t="s">
        <v>180</v>
      </c>
      <c r="I2292" t="s">
        <v>116</v>
      </c>
      <c r="J2292" t="s">
        <v>181</v>
      </c>
      <c r="K2292" t="s">
        <v>182</v>
      </c>
      <c r="L2292" t="s">
        <v>183</v>
      </c>
      <c r="M2292">
        <v>8.9999999999999993E-3</v>
      </c>
      <c r="N2292" t="s">
        <v>149</v>
      </c>
      <c r="O2292" t="b">
        <v>0</v>
      </c>
      <c r="P2292">
        <v>138261413</v>
      </c>
      <c r="Q2292" t="s">
        <v>150</v>
      </c>
      <c r="R2292">
        <v>1E-3</v>
      </c>
      <c r="S2292" t="s">
        <v>184</v>
      </c>
      <c r="T2292">
        <v>2018</v>
      </c>
      <c r="U2292" t="s">
        <v>151</v>
      </c>
      <c r="V2292" t="s">
        <v>185</v>
      </c>
      <c r="W2292" t="s">
        <v>186</v>
      </c>
      <c r="X2292" t="s">
        <v>155</v>
      </c>
      <c r="Y2292">
        <v>620600</v>
      </c>
      <c r="Z2292">
        <v>309500</v>
      </c>
      <c r="AA2292">
        <v>1.2588812496391699</v>
      </c>
      <c r="AB2292">
        <v>52.638374352215699</v>
      </c>
    </row>
    <row r="2293" spans="1:28">
      <c r="A2293">
        <v>7299</v>
      </c>
      <c r="B2293">
        <v>4626340</v>
      </c>
      <c r="C2293" t="s">
        <v>164</v>
      </c>
      <c r="D2293" t="s">
        <v>126</v>
      </c>
      <c r="E2293" t="s">
        <v>179</v>
      </c>
      <c r="F2293" t="s">
        <v>118</v>
      </c>
      <c r="G2293">
        <v>42229.411805555559</v>
      </c>
      <c r="H2293" t="s">
        <v>180</v>
      </c>
      <c r="I2293" t="s">
        <v>116</v>
      </c>
      <c r="J2293" t="s">
        <v>192</v>
      </c>
      <c r="K2293" t="s">
        <v>193</v>
      </c>
      <c r="L2293" t="s">
        <v>183</v>
      </c>
      <c r="M2293">
        <v>3.0000000000000001E-3</v>
      </c>
      <c r="N2293" t="s">
        <v>149</v>
      </c>
      <c r="O2293" t="b">
        <v>0</v>
      </c>
      <c r="P2293">
        <v>138261413</v>
      </c>
      <c r="Q2293" t="s">
        <v>150</v>
      </c>
      <c r="R2293">
        <v>1E-3</v>
      </c>
      <c r="S2293" t="s">
        <v>184</v>
      </c>
      <c r="T2293">
        <v>2015</v>
      </c>
      <c r="U2293" t="s">
        <v>151</v>
      </c>
      <c r="V2293" t="s">
        <v>277</v>
      </c>
      <c r="W2293" t="s">
        <v>278</v>
      </c>
      <c r="X2293" t="s">
        <v>155</v>
      </c>
      <c r="Y2293">
        <v>383550</v>
      </c>
      <c r="Z2293">
        <v>252450</v>
      </c>
      <c r="AA2293">
        <v>-2.2419417969467799</v>
      </c>
      <c r="AB2293">
        <v>52.170064339376403</v>
      </c>
    </row>
    <row r="2294" spans="1:28">
      <c r="A2294">
        <v>7299</v>
      </c>
      <c r="B2294">
        <v>4641830</v>
      </c>
      <c r="C2294" t="s">
        <v>164</v>
      </c>
      <c r="D2294" t="s">
        <v>126</v>
      </c>
      <c r="E2294" t="s">
        <v>179</v>
      </c>
      <c r="F2294" t="s">
        <v>118</v>
      </c>
      <c r="G2294">
        <v>42419.461805555555</v>
      </c>
      <c r="H2294" t="s">
        <v>180</v>
      </c>
      <c r="I2294" t="s">
        <v>116</v>
      </c>
      <c r="J2294" t="s">
        <v>192</v>
      </c>
      <c r="K2294" t="s">
        <v>193</v>
      </c>
      <c r="L2294" t="s">
        <v>183</v>
      </c>
      <c r="M2294">
        <v>7.0000000000000001E-3</v>
      </c>
      <c r="N2294" t="s">
        <v>149</v>
      </c>
      <c r="O2294" t="b">
        <v>0</v>
      </c>
      <c r="P2294">
        <v>138261413</v>
      </c>
      <c r="Q2294" t="s">
        <v>150</v>
      </c>
      <c r="R2294">
        <v>1E-3</v>
      </c>
      <c r="S2294" t="s">
        <v>184</v>
      </c>
      <c r="T2294">
        <v>2016</v>
      </c>
      <c r="U2294" t="s">
        <v>151</v>
      </c>
      <c r="V2294" t="s">
        <v>277</v>
      </c>
      <c r="W2294" t="s">
        <v>278</v>
      </c>
      <c r="X2294" t="s">
        <v>155</v>
      </c>
      <c r="Y2294">
        <v>383550</v>
      </c>
      <c r="Z2294">
        <v>252450</v>
      </c>
      <c r="AA2294">
        <v>-2.2419417969467799</v>
      </c>
      <c r="AB2294">
        <v>52.170064339376403</v>
      </c>
    </row>
    <row r="2295" spans="1:28">
      <c r="A2295">
        <v>7299</v>
      </c>
      <c r="B2295">
        <v>1860075</v>
      </c>
      <c r="C2295" t="s">
        <v>164</v>
      </c>
      <c r="D2295" t="s">
        <v>126</v>
      </c>
      <c r="E2295" t="s">
        <v>205</v>
      </c>
      <c r="F2295" t="s">
        <v>112</v>
      </c>
      <c r="G2295">
        <v>42741.629166666666</v>
      </c>
      <c r="H2295" t="s">
        <v>180</v>
      </c>
      <c r="I2295" t="s">
        <v>116</v>
      </c>
      <c r="J2295" t="s">
        <v>181</v>
      </c>
      <c r="K2295" t="s">
        <v>182</v>
      </c>
      <c r="L2295" t="s">
        <v>183</v>
      </c>
      <c r="M2295">
        <v>0.01</v>
      </c>
      <c r="N2295" t="s">
        <v>149</v>
      </c>
      <c r="O2295" t="b">
        <v>0</v>
      </c>
      <c r="P2295">
        <v>138261413</v>
      </c>
      <c r="Q2295" t="s">
        <v>150</v>
      </c>
      <c r="R2295">
        <v>1E-3</v>
      </c>
      <c r="S2295" t="s">
        <v>184</v>
      </c>
      <c r="T2295">
        <v>2017</v>
      </c>
      <c r="U2295" t="s">
        <v>151</v>
      </c>
      <c r="V2295" t="s">
        <v>185</v>
      </c>
      <c r="W2295" t="s">
        <v>186</v>
      </c>
      <c r="X2295" t="s">
        <v>155</v>
      </c>
      <c r="Y2295">
        <v>620600</v>
      </c>
      <c r="Z2295">
        <v>309500</v>
      </c>
      <c r="AA2295">
        <v>1.2588812496391699</v>
      </c>
      <c r="AB2295">
        <v>52.638374352215699</v>
      </c>
    </row>
    <row r="2296" spans="1:28">
      <c r="A2296">
        <v>7299</v>
      </c>
      <c r="B2296">
        <v>2053009</v>
      </c>
      <c r="C2296" t="s">
        <v>164</v>
      </c>
      <c r="D2296" t="s">
        <v>126</v>
      </c>
      <c r="E2296" t="s">
        <v>179</v>
      </c>
      <c r="F2296" t="s">
        <v>118</v>
      </c>
      <c r="G2296">
        <v>45244.542361111111</v>
      </c>
      <c r="H2296" t="s">
        <v>180</v>
      </c>
      <c r="I2296" t="s">
        <v>116</v>
      </c>
      <c r="J2296" t="s">
        <v>181</v>
      </c>
      <c r="K2296" t="s">
        <v>182</v>
      </c>
      <c r="L2296" t="s">
        <v>148</v>
      </c>
      <c r="M2296">
        <v>7.1999999999999998E-3</v>
      </c>
      <c r="N2296" t="s">
        <v>149</v>
      </c>
      <c r="O2296" t="b">
        <v>0</v>
      </c>
      <c r="P2296">
        <v>138261413</v>
      </c>
      <c r="Q2296" t="s">
        <v>150</v>
      </c>
      <c r="R2296">
        <v>1E-3</v>
      </c>
      <c r="S2296" t="s">
        <v>184</v>
      </c>
      <c r="T2296">
        <v>2023</v>
      </c>
      <c r="U2296" t="s">
        <v>151</v>
      </c>
      <c r="V2296" t="s">
        <v>188</v>
      </c>
      <c r="W2296" t="s">
        <v>189</v>
      </c>
      <c r="X2296" t="s">
        <v>155</v>
      </c>
      <c r="Y2296">
        <v>636400</v>
      </c>
      <c r="Z2296">
        <v>291600</v>
      </c>
      <c r="AA2296">
        <v>1.4791973795069699</v>
      </c>
      <c r="AB2296">
        <v>52.471107816141703</v>
      </c>
    </row>
    <row r="2297" spans="1:28">
      <c r="A2297">
        <v>7299</v>
      </c>
      <c r="B2297">
        <v>1829707</v>
      </c>
      <c r="C2297" t="s">
        <v>164</v>
      </c>
      <c r="D2297" t="s">
        <v>126</v>
      </c>
      <c r="E2297" t="s">
        <v>179</v>
      </c>
      <c r="F2297" t="s">
        <v>118</v>
      </c>
      <c r="G2297">
        <v>42480.453472222223</v>
      </c>
      <c r="H2297" t="s">
        <v>180</v>
      </c>
      <c r="I2297" t="s">
        <v>116</v>
      </c>
      <c r="J2297" t="s">
        <v>199</v>
      </c>
      <c r="K2297" t="s">
        <v>200</v>
      </c>
      <c r="L2297" t="s">
        <v>183</v>
      </c>
      <c r="M2297">
        <v>4.2000000000000003E-2</v>
      </c>
      <c r="N2297" t="s">
        <v>149</v>
      </c>
      <c r="O2297" t="b">
        <v>0</v>
      </c>
      <c r="P2297">
        <v>138261413</v>
      </c>
      <c r="Q2297" t="s">
        <v>150</v>
      </c>
      <c r="R2297">
        <v>1E-3</v>
      </c>
      <c r="S2297" t="s">
        <v>184</v>
      </c>
      <c r="T2297">
        <v>2016</v>
      </c>
      <c r="U2297" t="s">
        <v>151</v>
      </c>
      <c r="V2297" t="s">
        <v>201</v>
      </c>
      <c r="W2297" t="s">
        <v>202</v>
      </c>
      <c r="X2297" t="s">
        <v>155</v>
      </c>
      <c r="Y2297">
        <v>516100</v>
      </c>
      <c r="Z2297">
        <v>253300</v>
      </c>
      <c r="AA2297">
        <v>-0.30395486908298303</v>
      </c>
      <c r="AB2297">
        <v>52.1657659569386</v>
      </c>
    </row>
    <row r="2298" spans="1:28">
      <c r="A2298">
        <v>7299</v>
      </c>
      <c r="B2298">
        <v>1862026</v>
      </c>
      <c r="C2298" t="s">
        <v>164</v>
      </c>
      <c r="D2298" t="s">
        <v>126</v>
      </c>
      <c r="E2298" t="s">
        <v>179</v>
      </c>
      <c r="F2298" t="s">
        <v>118</v>
      </c>
      <c r="G2298">
        <v>42761.385416666664</v>
      </c>
      <c r="H2298" t="s">
        <v>180</v>
      </c>
      <c r="I2298" t="s">
        <v>116</v>
      </c>
      <c r="J2298" t="s">
        <v>199</v>
      </c>
      <c r="K2298" t="s">
        <v>200</v>
      </c>
      <c r="L2298" t="s">
        <v>183</v>
      </c>
      <c r="M2298">
        <v>5.6000000000000001E-2</v>
      </c>
      <c r="N2298" t="s">
        <v>149</v>
      </c>
      <c r="O2298" t="b">
        <v>0</v>
      </c>
      <c r="P2298">
        <v>138261413</v>
      </c>
      <c r="Q2298" t="s">
        <v>150</v>
      </c>
      <c r="R2298">
        <v>1E-3</v>
      </c>
      <c r="S2298" t="s">
        <v>184</v>
      </c>
      <c r="T2298">
        <v>2017</v>
      </c>
      <c r="U2298" t="s">
        <v>151</v>
      </c>
      <c r="V2298" t="s">
        <v>201</v>
      </c>
      <c r="W2298" t="s">
        <v>202</v>
      </c>
      <c r="X2298" t="s">
        <v>155</v>
      </c>
      <c r="Y2298">
        <v>516100</v>
      </c>
      <c r="Z2298">
        <v>253300</v>
      </c>
      <c r="AA2298">
        <v>-0.30395486908298303</v>
      </c>
      <c r="AB2298">
        <v>52.1657659569386</v>
      </c>
    </row>
    <row r="2299" spans="1:28">
      <c r="A2299">
        <v>7299</v>
      </c>
      <c r="B2299">
        <v>4827042</v>
      </c>
      <c r="C2299" t="s">
        <v>164</v>
      </c>
      <c r="D2299" t="s">
        <v>126</v>
      </c>
      <c r="E2299" t="s">
        <v>179</v>
      </c>
      <c r="F2299" t="s">
        <v>118</v>
      </c>
      <c r="G2299">
        <v>45182.415972222225</v>
      </c>
      <c r="H2299" t="s">
        <v>191</v>
      </c>
      <c r="I2299" t="s">
        <v>119</v>
      </c>
      <c r="J2299" t="s">
        <v>192</v>
      </c>
      <c r="K2299" t="s">
        <v>193</v>
      </c>
      <c r="L2299" t="s">
        <v>183</v>
      </c>
      <c r="M2299">
        <v>1.6000000000000001E-3</v>
      </c>
      <c r="N2299" t="s">
        <v>149</v>
      </c>
      <c r="O2299" t="b">
        <v>0</v>
      </c>
      <c r="P2299">
        <v>138261413</v>
      </c>
      <c r="Q2299" t="s">
        <v>150</v>
      </c>
      <c r="R2299">
        <v>1E-3</v>
      </c>
      <c r="S2299" t="s">
        <v>184</v>
      </c>
      <c r="T2299">
        <v>2023</v>
      </c>
      <c r="U2299" t="s">
        <v>151</v>
      </c>
      <c r="V2299" t="s">
        <v>194</v>
      </c>
      <c r="W2299" t="s">
        <v>195</v>
      </c>
      <c r="X2299" t="s">
        <v>155</v>
      </c>
      <c r="Y2299">
        <v>357000</v>
      </c>
      <c r="Z2299">
        <v>237460</v>
      </c>
      <c r="AA2299">
        <v>-2.62823009845419</v>
      </c>
      <c r="AB2299">
        <v>52.033868710239098</v>
      </c>
    </row>
    <row r="2300" spans="1:28">
      <c r="A2300">
        <v>7299</v>
      </c>
      <c r="B2300">
        <v>4599545</v>
      </c>
      <c r="C2300" t="s">
        <v>164</v>
      </c>
      <c r="D2300" t="s">
        <v>126</v>
      </c>
      <c r="E2300" t="s">
        <v>179</v>
      </c>
      <c r="F2300" t="s">
        <v>118</v>
      </c>
      <c r="G2300">
        <v>41912.584027777775</v>
      </c>
      <c r="H2300" t="s">
        <v>180</v>
      </c>
      <c r="I2300" t="s">
        <v>116</v>
      </c>
      <c r="J2300" t="s">
        <v>192</v>
      </c>
      <c r="K2300" t="s">
        <v>193</v>
      </c>
      <c r="L2300" t="s">
        <v>183</v>
      </c>
      <c r="M2300">
        <v>3.0000000000000001E-3</v>
      </c>
      <c r="N2300" t="s">
        <v>149</v>
      </c>
      <c r="O2300" t="b">
        <v>0</v>
      </c>
      <c r="P2300">
        <v>138261413</v>
      </c>
      <c r="Q2300" t="s">
        <v>150</v>
      </c>
      <c r="R2300">
        <v>1E-3</v>
      </c>
      <c r="S2300" t="s">
        <v>184</v>
      </c>
      <c r="T2300">
        <v>2014</v>
      </c>
      <c r="U2300" t="s">
        <v>151</v>
      </c>
      <c r="V2300" t="s">
        <v>277</v>
      </c>
      <c r="W2300" t="s">
        <v>278</v>
      </c>
      <c r="X2300" t="s">
        <v>155</v>
      </c>
      <c r="Y2300">
        <v>383550</v>
      </c>
      <c r="Z2300">
        <v>252450</v>
      </c>
      <c r="AA2300">
        <v>-2.2419417969467799</v>
      </c>
      <c r="AB2300">
        <v>52.170064339376403</v>
      </c>
    </row>
    <row r="2301" spans="1:28">
      <c r="A2301">
        <v>7299</v>
      </c>
      <c r="B2301">
        <v>2032543</v>
      </c>
      <c r="C2301" t="s">
        <v>164</v>
      </c>
      <c r="D2301" t="s">
        <v>126</v>
      </c>
      <c r="E2301" t="s">
        <v>179</v>
      </c>
      <c r="F2301" t="s">
        <v>118</v>
      </c>
      <c r="G2301">
        <v>44993.591666666667</v>
      </c>
      <c r="H2301" t="s">
        <v>180</v>
      </c>
      <c r="I2301" t="s">
        <v>116</v>
      </c>
      <c r="J2301" t="s">
        <v>181</v>
      </c>
      <c r="K2301" t="s">
        <v>182</v>
      </c>
      <c r="L2301" t="s">
        <v>183</v>
      </c>
      <c r="M2301">
        <v>5.4000000000000003E-3</v>
      </c>
      <c r="N2301" t="s">
        <v>149</v>
      </c>
      <c r="O2301" t="b">
        <v>0</v>
      </c>
      <c r="P2301">
        <v>138261413</v>
      </c>
      <c r="Q2301" t="s">
        <v>150</v>
      </c>
      <c r="R2301">
        <v>1E-3</v>
      </c>
      <c r="S2301" t="s">
        <v>184</v>
      </c>
      <c r="T2301">
        <v>2023</v>
      </c>
      <c r="U2301" t="s">
        <v>151</v>
      </c>
      <c r="V2301" t="s">
        <v>185</v>
      </c>
      <c r="W2301" t="s">
        <v>186</v>
      </c>
      <c r="X2301" t="s">
        <v>155</v>
      </c>
      <c r="Y2301">
        <v>620600</v>
      </c>
      <c r="Z2301">
        <v>309500</v>
      </c>
      <c r="AA2301">
        <v>1.2588812496391699</v>
      </c>
      <c r="AB2301">
        <v>52.638374352215699</v>
      </c>
    </row>
    <row r="2302" spans="1:28">
      <c r="A2302">
        <v>7299</v>
      </c>
      <c r="B2302">
        <v>1791109</v>
      </c>
      <c r="C2302" t="s">
        <v>164</v>
      </c>
      <c r="D2302" t="s">
        <v>126</v>
      </c>
      <c r="E2302" t="s">
        <v>179</v>
      </c>
      <c r="F2302" t="s">
        <v>118</v>
      </c>
      <c r="G2302">
        <v>42083.324305555558</v>
      </c>
      <c r="H2302" t="s">
        <v>180</v>
      </c>
      <c r="I2302" t="s">
        <v>116</v>
      </c>
      <c r="J2302" t="s">
        <v>181</v>
      </c>
      <c r="K2302" t="s">
        <v>182</v>
      </c>
      <c r="L2302" t="s">
        <v>183</v>
      </c>
      <c r="M2302">
        <v>1.4E-2</v>
      </c>
      <c r="N2302" t="s">
        <v>149</v>
      </c>
      <c r="O2302" t="b">
        <v>0</v>
      </c>
      <c r="P2302">
        <v>138261413</v>
      </c>
      <c r="Q2302" t="s">
        <v>150</v>
      </c>
      <c r="R2302">
        <v>1E-3</v>
      </c>
      <c r="S2302" t="s">
        <v>184</v>
      </c>
      <c r="T2302">
        <v>2015</v>
      </c>
      <c r="U2302" t="s">
        <v>151</v>
      </c>
      <c r="V2302" t="s">
        <v>188</v>
      </c>
      <c r="W2302" t="s">
        <v>189</v>
      </c>
      <c r="X2302" t="s">
        <v>155</v>
      </c>
      <c r="Y2302">
        <v>636400</v>
      </c>
      <c r="Z2302">
        <v>291600</v>
      </c>
      <c r="AA2302">
        <v>1.4791973795069699</v>
      </c>
      <c r="AB2302">
        <v>52.471107816141703</v>
      </c>
    </row>
    <row r="2303" spans="1:28">
      <c r="A2303">
        <v>7299</v>
      </c>
      <c r="B2303">
        <v>1862911</v>
      </c>
      <c r="C2303" t="s">
        <v>164</v>
      </c>
      <c r="D2303" t="s">
        <v>126</v>
      </c>
      <c r="E2303" t="s">
        <v>179</v>
      </c>
      <c r="F2303" t="s">
        <v>118</v>
      </c>
      <c r="G2303">
        <v>42774.386111111111</v>
      </c>
      <c r="H2303" t="s">
        <v>180</v>
      </c>
      <c r="I2303" t="s">
        <v>116</v>
      </c>
      <c r="J2303" t="s">
        <v>181</v>
      </c>
      <c r="K2303" t="s">
        <v>182</v>
      </c>
      <c r="L2303" t="s">
        <v>183</v>
      </c>
      <c r="M2303">
        <v>8.3999999999999995E-3</v>
      </c>
      <c r="N2303" t="s">
        <v>149</v>
      </c>
      <c r="O2303" t="b">
        <v>0</v>
      </c>
      <c r="P2303">
        <v>138261413</v>
      </c>
      <c r="Q2303" t="s">
        <v>150</v>
      </c>
      <c r="R2303">
        <v>1E-3</v>
      </c>
      <c r="S2303" t="s">
        <v>184</v>
      </c>
      <c r="T2303">
        <v>2017</v>
      </c>
      <c r="U2303" t="s">
        <v>151</v>
      </c>
      <c r="V2303" t="s">
        <v>185</v>
      </c>
      <c r="W2303" t="s">
        <v>186</v>
      </c>
      <c r="X2303" t="s">
        <v>155</v>
      </c>
      <c r="Y2303">
        <v>620600</v>
      </c>
      <c r="Z2303">
        <v>309500</v>
      </c>
      <c r="AA2303">
        <v>1.2588812496391699</v>
      </c>
      <c r="AB2303">
        <v>52.638374352215699</v>
      </c>
    </row>
    <row r="2304" spans="1:28">
      <c r="A2304">
        <v>7299</v>
      </c>
      <c r="B2304">
        <v>1509768</v>
      </c>
      <c r="C2304" t="s">
        <v>164</v>
      </c>
      <c r="D2304" t="s">
        <v>126</v>
      </c>
      <c r="E2304" t="s">
        <v>205</v>
      </c>
      <c r="F2304" t="s">
        <v>112</v>
      </c>
      <c r="G2304">
        <v>43770.463888888888</v>
      </c>
      <c r="H2304" t="s">
        <v>180</v>
      </c>
      <c r="I2304" t="s">
        <v>116</v>
      </c>
      <c r="J2304" t="s">
        <v>228</v>
      </c>
      <c r="K2304" t="s">
        <v>229</v>
      </c>
      <c r="L2304" t="s">
        <v>183</v>
      </c>
      <c r="M2304">
        <v>4.3E-3</v>
      </c>
      <c r="N2304" t="s">
        <v>149</v>
      </c>
      <c r="O2304" t="b">
        <v>0</v>
      </c>
      <c r="P2304">
        <v>138261413</v>
      </c>
      <c r="Q2304" t="s">
        <v>150</v>
      </c>
      <c r="R2304">
        <v>1E-3</v>
      </c>
      <c r="S2304" t="s">
        <v>184</v>
      </c>
      <c r="T2304">
        <v>2019</v>
      </c>
      <c r="U2304" t="s">
        <v>151</v>
      </c>
      <c r="V2304" t="s">
        <v>248</v>
      </c>
      <c r="W2304" t="s">
        <v>249</v>
      </c>
      <c r="X2304" t="s">
        <v>155</v>
      </c>
      <c r="Y2304">
        <v>435499</v>
      </c>
      <c r="Z2304">
        <v>117847</v>
      </c>
      <c r="AA2304">
        <v>-1.4959290530529701</v>
      </c>
      <c r="AB2304">
        <v>50.958961874929102</v>
      </c>
    </row>
    <row r="2305" spans="1:28">
      <c r="A2305">
        <v>7299</v>
      </c>
      <c r="B2305">
        <v>1957783</v>
      </c>
      <c r="C2305" t="s">
        <v>164</v>
      </c>
      <c r="D2305" t="s">
        <v>126</v>
      </c>
      <c r="E2305" t="s">
        <v>179</v>
      </c>
      <c r="F2305" t="s">
        <v>118</v>
      </c>
      <c r="G2305">
        <v>43873.561805555553</v>
      </c>
      <c r="H2305" t="s">
        <v>180</v>
      </c>
      <c r="I2305" t="s">
        <v>116</v>
      </c>
      <c r="J2305" t="s">
        <v>146</v>
      </c>
      <c r="K2305" t="s">
        <v>147</v>
      </c>
      <c r="L2305" t="s">
        <v>148</v>
      </c>
      <c r="M2305">
        <v>1.4E-2</v>
      </c>
      <c r="N2305" t="s">
        <v>149</v>
      </c>
      <c r="O2305" t="b">
        <v>0</v>
      </c>
      <c r="P2305">
        <v>138261413</v>
      </c>
      <c r="Q2305" t="s">
        <v>150</v>
      </c>
      <c r="R2305">
        <v>1E-3</v>
      </c>
      <c r="S2305" t="s">
        <v>184</v>
      </c>
      <c r="T2305">
        <v>2020</v>
      </c>
      <c r="U2305" t="s">
        <v>151</v>
      </c>
      <c r="V2305" t="s">
        <v>204</v>
      </c>
      <c r="W2305" t="s">
        <v>154</v>
      </c>
      <c r="X2305" t="s">
        <v>155</v>
      </c>
      <c r="Y2305">
        <v>507500</v>
      </c>
      <c r="Z2305">
        <v>299100</v>
      </c>
      <c r="AA2305">
        <v>-0.41497245145673001</v>
      </c>
      <c r="AB2305">
        <v>52.579097446717</v>
      </c>
    </row>
    <row r="2306" spans="1:28">
      <c r="A2306">
        <v>7299</v>
      </c>
      <c r="B2306">
        <v>2006837</v>
      </c>
      <c r="C2306" t="s">
        <v>164</v>
      </c>
      <c r="D2306" t="s">
        <v>126</v>
      </c>
      <c r="E2306" t="s">
        <v>179</v>
      </c>
      <c r="F2306" t="s">
        <v>118</v>
      </c>
      <c r="G2306">
        <v>44671.582638888889</v>
      </c>
      <c r="H2306" t="s">
        <v>180</v>
      </c>
      <c r="I2306" t="s">
        <v>116</v>
      </c>
      <c r="J2306" t="s">
        <v>181</v>
      </c>
      <c r="K2306" t="s">
        <v>182</v>
      </c>
      <c r="L2306" t="s">
        <v>183</v>
      </c>
      <c r="M2306">
        <v>5.5999999999999999E-3</v>
      </c>
      <c r="N2306" t="s">
        <v>149</v>
      </c>
      <c r="O2306" t="b">
        <v>0</v>
      </c>
      <c r="P2306">
        <v>138261413</v>
      </c>
      <c r="Q2306" t="s">
        <v>150</v>
      </c>
      <c r="R2306">
        <v>1E-3</v>
      </c>
      <c r="S2306" t="s">
        <v>184</v>
      </c>
      <c r="T2306">
        <v>2022</v>
      </c>
      <c r="U2306" t="s">
        <v>151</v>
      </c>
      <c r="V2306" t="s">
        <v>185</v>
      </c>
      <c r="W2306" t="s">
        <v>186</v>
      </c>
      <c r="X2306" t="s">
        <v>155</v>
      </c>
      <c r="Y2306">
        <v>620600</v>
      </c>
      <c r="Z2306">
        <v>309500</v>
      </c>
      <c r="AA2306">
        <v>1.2588812496391699</v>
      </c>
      <c r="AB2306">
        <v>52.638374352215699</v>
      </c>
    </row>
    <row r="2307" spans="1:28">
      <c r="A2307">
        <v>7299</v>
      </c>
      <c r="B2307">
        <v>1851067</v>
      </c>
      <c r="C2307" t="s">
        <v>164</v>
      </c>
      <c r="D2307" t="s">
        <v>126</v>
      </c>
      <c r="E2307" t="s">
        <v>179</v>
      </c>
      <c r="F2307" t="s">
        <v>118</v>
      </c>
      <c r="G2307">
        <v>42677.341666666667</v>
      </c>
      <c r="H2307" t="s">
        <v>180</v>
      </c>
      <c r="I2307" t="s">
        <v>116</v>
      </c>
      <c r="J2307" t="s">
        <v>181</v>
      </c>
      <c r="K2307" t="s">
        <v>182</v>
      </c>
      <c r="L2307" t="s">
        <v>183</v>
      </c>
      <c r="M2307">
        <v>2.1000000000000001E-2</v>
      </c>
      <c r="N2307" t="s">
        <v>149</v>
      </c>
      <c r="O2307" t="b">
        <v>0</v>
      </c>
      <c r="P2307">
        <v>138261413</v>
      </c>
      <c r="Q2307" t="s">
        <v>150</v>
      </c>
      <c r="R2307">
        <v>1E-3</v>
      </c>
      <c r="S2307" t="s">
        <v>184</v>
      </c>
      <c r="T2307">
        <v>2016</v>
      </c>
      <c r="U2307" t="s">
        <v>151</v>
      </c>
      <c r="V2307" t="s">
        <v>188</v>
      </c>
      <c r="W2307" t="s">
        <v>189</v>
      </c>
      <c r="X2307" t="s">
        <v>155</v>
      </c>
      <c r="Y2307">
        <v>636400</v>
      </c>
      <c r="Z2307">
        <v>291600</v>
      </c>
      <c r="AA2307">
        <v>1.4791973795069699</v>
      </c>
      <c r="AB2307">
        <v>52.471107816141703</v>
      </c>
    </row>
    <row r="2308" spans="1:28">
      <c r="A2308">
        <v>7299</v>
      </c>
      <c r="B2308">
        <v>4648182</v>
      </c>
      <c r="C2308" t="s">
        <v>164</v>
      </c>
      <c r="D2308" t="s">
        <v>126</v>
      </c>
      <c r="E2308" t="s">
        <v>179</v>
      </c>
      <c r="F2308" t="s">
        <v>118</v>
      </c>
      <c r="G2308">
        <v>42501.606249999997</v>
      </c>
      <c r="H2308" t="s">
        <v>191</v>
      </c>
      <c r="I2308" t="s">
        <v>119</v>
      </c>
      <c r="J2308" t="s">
        <v>192</v>
      </c>
      <c r="K2308" t="s">
        <v>193</v>
      </c>
      <c r="L2308" t="s">
        <v>183</v>
      </c>
      <c r="M2308">
        <v>4.0000000000000001E-3</v>
      </c>
      <c r="N2308" t="s">
        <v>149</v>
      </c>
      <c r="O2308" t="b">
        <v>0</v>
      </c>
      <c r="P2308">
        <v>138261413</v>
      </c>
      <c r="Q2308" t="s">
        <v>150</v>
      </c>
      <c r="R2308">
        <v>1E-3</v>
      </c>
      <c r="S2308" t="s">
        <v>184</v>
      </c>
      <c r="T2308">
        <v>2016</v>
      </c>
      <c r="U2308" t="s">
        <v>151</v>
      </c>
      <c r="V2308" t="s">
        <v>194</v>
      </c>
      <c r="W2308" t="s">
        <v>195</v>
      </c>
      <c r="X2308" t="s">
        <v>155</v>
      </c>
      <c r="Y2308">
        <v>357000</v>
      </c>
      <c r="Z2308">
        <v>237460</v>
      </c>
      <c r="AA2308">
        <v>-2.62823009845419</v>
      </c>
      <c r="AB2308">
        <v>52.033868710239098</v>
      </c>
    </row>
    <row r="2309" spans="1:28">
      <c r="A2309">
        <v>7299</v>
      </c>
      <c r="B2309">
        <v>1870101</v>
      </c>
      <c r="C2309" t="s">
        <v>164</v>
      </c>
      <c r="D2309" t="s">
        <v>126</v>
      </c>
      <c r="E2309" t="s">
        <v>179</v>
      </c>
      <c r="F2309" t="s">
        <v>118</v>
      </c>
      <c r="G2309">
        <v>42852.677777777775</v>
      </c>
      <c r="H2309" t="s">
        <v>180</v>
      </c>
      <c r="I2309" t="s">
        <v>116</v>
      </c>
      <c r="J2309" t="s">
        <v>181</v>
      </c>
      <c r="K2309" t="s">
        <v>182</v>
      </c>
      <c r="L2309" t="s">
        <v>183</v>
      </c>
      <c r="M2309">
        <v>1.0999999999999999E-2</v>
      </c>
      <c r="N2309" t="s">
        <v>149</v>
      </c>
      <c r="O2309" t="b">
        <v>0</v>
      </c>
      <c r="P2309">
        <v>138261413</v>
      </c>
      <c r="Q2309" t="s">
        <v>150</v>
      </c>
      <c r="R2309">
        <v>1E-3</v>
      </c>
      <c r="S2309" t="s">
        <v>184</v>
      </c>
      <c r="T2309">
        <v>2017</v>
      </c>
      <c r="U2309" t="s">
        <v>151</v>
      </c>
      <c r="V2309" t="s">
        <v>185</v>
      </c>
      <c r="W2309" t="s">
        <v>186</v>
      </c>
      <c r="X2309" t="s">
        <v>155</v>
      </c>
      <c r="Y2309">
        <v>620600</v>
      </c>
      <c r="Z2309">
        <v>309500</v>
      </c>
      <c r="AA2309">
        <v>1.2588812496391699</v>
      </c>
      <c r="AB2309">
        <v>52.638374352215699</v>
      </c>
    </row>
    <row r="2310" spans="1:28">
      <c r="A2310">
        <v>7299</v>
      </c>
      <c r="B2310">
        <v>1917291</v>
      </c>
      <c r="C2310" t="s">
        <v>164</v>
      </c>
      <c r="D2310" t="s">
        <v>126</v>
      </c>
      <c r="E2310" t="s">
        <v>179</v>
      </c>
      <c r="F2310" t="s">
        <v>118</v>
      </c>
      <c r="G2310">
        <v>43402.508333333331</v>
      </c>
      <c r="H2310" t="s">
        <v>180</v>
      </c>
      <c r="I2310" t="s">
        <v>116</v>
      </c>
      <c r="J2310" t="s">
        <v>199</v>
      </c>
      <c r="K2310" t="s">
        <v>200</v>
      </c>
      <c r="L2310" t="s">
        <v>183</v>
      </c>
      <c r="M2310">
        <v>7.9000000000000001E-2</v>
      </c>
      <c r="N2310" t="s">
        <v>149</v>
      </c>
      <c r="O2310" t="b">
        <v>0</v>
      </c>
      <c r="P2310">
        <v>138261413</v>
      </c>
      <c r="Q2310" t="s">
        <v>150</v>
      </c>
      <c r="R2310">
        <v>1E-3</v>
      </c>
      <c r="S2310" t="s">
        <v>184</v>
      </c>
      <c r="T2310">
        <v>2018</v>
      </c>
      <c r="U2310" t="s">
        <v>151</v>
      </c>
      <c r="V2310" t="s">
        <v>201</v>
      </c>
      <c r="W2310" t="s">
        <v>202</v>
      </c>
      <c r="X2310" t="s">
        <v>155</v>
      </c>
      <c r="Y2310">
        <v>516100</v>
      </c>
      <c r="Z2310">
        <v>253300</v>
      </c>
      <c r="AA2310">
        <v>-0.30395486908298303</v>
      </c>
      <c r="AB2310">
        <v>52.1657659569386</v>
      </c>
    </row>
    <row r="2311" spans="1:28">
      <c r="A2311">
        <v>7299</v>
      </c>
      <c r="B2311">
        <v>1943158</v>
      </c>
      <c r="C2311" t="s">
        <v>164</v>
      </c>
      <c r="D2311" t="s">
        <v>126</v>
      </c>
      <c r="E2311" t="s">
        <v>179</v>
      </c>
      <c r="F2311" t="s">
        <v>118</v>
      </c>
      <c r="G2311">
        <v>43706.634722222225</v>
      </c>
      <c r="H2311" t="s">
        <v>180</v>
      </c>
      <c r="I2311" t="s">
        <v>116</v>
      </c>
      <c r="J2311" t="s">
        <v>199</v>
      </c>
      <c r="K2311" t="s">
        <v>200</v>
      </c>
      <c r="L2311" t="s">
        <v>183</v>
      </c>
      <c r="M2311">
        <v>0.1</v>
      </c>
      <c r="N2311" t="s">
        <v>149</v>
      </c>
      <c r="O2311" t="b">
        <v>0</v>
      </c>
      <c r="P2311">
        <v>138261413</v>
      </c>
      <c r="Q2311" t="s">
        <v>150</v>
      </c>
      <c r="R2311">
        <v>1E-3</v>
      </c>
      <c r="S2311" t="s">
        <v>184</v>
      </c>
      <c r="T2311">
        <v>2019</v>
      </c>
      <c r="U2311" t="s">
        <v>151</v>
      </c>
      <c r="V2311" t="s">
        <v>201</v>
      </c>
      <c r="W2311" t="s">
        <v>202</v>
      </c>
      <c r="X2311" t="s">
        <v>155</v>
      </c>
      <c r="Y2311">
        <v>516100</v>
      </c>
      <c r="Z2311">
        <v>253300</v>
      </c>
      <c r="AA2311">
        <v>-0.30395486908298303</v>
      </c>
      <c r="AB2311">
        <v>52.1657659569386</v>
      </c>
    </row>
    <row r="2312" spans="1:28">
      <c r="A2312">
        <v>7299</v>
      </c>
      <c r="B2312">
        <v>2021635</v>
      </c>
      <c r="C2312" t="s">
        <v>164</v>
      </c>
      <c r="D2312" t="s">
        <v>126</v>
      </c>
      <c r="E2312" t="s">
        <v>179</v>
      </c>
      <c r="F2312" t="s">
        <v>118</v>
      </c>
      <c r="G2312">
        <v>44852.410416666666</v>
      </c>
      <c r="H2312" t="s">
        <v>180</v>
      </c>
      <c r="I2312" t="s">
        <v>116</v>
      </c>
      <c r="J2312" t="s">
        <v>199</v>
      </c>
      <c r="K2312" t="s">
        <v>200</v>
      </c>
      <c r="L2312" t="s">
        <v>183</v>
      </c>
      <c r="M2312">
        <v>4.3999999999999997E-2</v>
      </c>
      <c r="N2312" t="s">
        <v>149</v>
      </c>
      <c r="O2312" t="b">
        <v>0</v>
      </c>
      <c r="P2312">
        <v>138261413</v>
      </c>
      <c r="Q2312" t="s">
        <v>150</v>
      </c>
      <c r="R2312">
        <v>1E-3</v>
      </c>
      <c r="S2312" t="s">
        <v>184</v>
      </c>
      <c r="T2312">
        <v>2022</v>
      </c>
      <c r="U2312" t="s">
        <v>151</v>
      </c>
      <c r="V2312" t="s">
        <v>207</v>
      </c>
      <c r="W2312" t="s">
        <v>208</v>
      </c>
      <c r="X2312" t="s">
        <v>155</v>
      </c>
      <c r="Y2312">
        <v>515935</v>
      </c>
      <c r="Z2312">
        <v>253417</v>
      </c>
      <c r="AA2312">
        <v>-0.30632621725807402</v>
      </c>
      <c r="AB2312">
        <v>52.1668520239771</v>
      </c>
    </row>
    <row r="2313" spans="1:28">
      <c r="A2313">
        <v>7299</v>
      </c>
      <c r="B2313">
        <v>1844307</v>
      </c>
      <c r="C2313" t="s">
        <v>164</v>
      </c>
      <c r="D2313" t="s">
        <v>126</v>
      </c>
      <c r="E2313" t="s">
        <v>179</v>
      </c>
      <c r="F2313" t="s">
        <v>118</v>
      </c>
      <c r="G2313">
        <v>42613.340277777781</v>
      </c>
      <c r="H2313" t="s">
        <v>180</v>
      </c>
      <c r="I2313" t="s">
        <v>116</v>
      </c>
      <c r="J2313" t="s">
        <v>181</v>
      </c>
      <c r="K2313" t="s">
        <v>182</v>
      </c>
      <c r="L2313" t="s">
        <v>183</v>
      </c>
      <c r="M2313">
        <v>1.7999999999999999E-2</v>
      </c>
      <c r="N2313" t="s">
        <v>149</v>
      </c>
      <c r="O2313" t="b">
        <v>0</v>
      </c>
      <c r="P2313">
        <v>138261413</v>
      </c>
      <c r="Q2313" t="s">
        <v>150</v>
      </c>
      <c r="R2313">
        <v>1E-3</v>
      </c>
      <c r="S2313" t="s">
        <v>184</v>
      </c>
      <c r="T2313">
        <v>2016</v>
      </c>
      <c r="U2313" t="s">
        <v>151</v>
      </c>
      <c r="V2313" t="s">
        <v>188</v>
      </c>
      <c r="W2313" t="s">
        <v>189</v>
      </c>
      <c r="X2313" t="s">
        <v>155</v>
      </c>
      <c r="Y2313">
        <v>636400</v>
      </c>
      <c r="Z2313">
        <v>291600</v>
      </c>
      <c r="AA2313">
        <v>1.4791973795069699</v>
      </c>
      <c r="AB2313">
        <v>52.471107816141703</v>
      </c>
    </row>
    <row r="2314" spans="1:28">
      <c r="A2314">
        <v>7299</v>
      </c>
      <c r="B2314">
        <v>4640785</v>
      </c>
      <c r="C2314" t="s">
        <v>164</v>
      </c>
      <c r="D2314" t="s">
        <v>126</v>
      </c>
      <c r="E2314" t="s">
        <v>179</v>
      </c>
      <c r="F2314" t="s">
        <v>118</v>
      </c>
      <c r="G2314">
        <v>42403.434027777781</v>
      </c>
      <c r="H2314" t="s">
        <v>191</v>
      </c>
      <c r="I2314" t="s">
        <v>119</v>
      </c>
      <c r="J2314" t="s">
        <v>192</v>
      </c>
      <c r="K2314" t="s">
        <v>193</v>
      </c>
      <c r="L2314" t="s">
        <v>183</v>
      </c>
      <c r="M2314">
        <v>8.0000000000000004E-4</v>
      </c>
      <c r="N2314" t="s">
        <v>149</v>
      </c>
      <c r="O2314" t="b">
        <v>0</v>
      </c>
      <c r="P2314">
        <v>138261413</v>
      </c>
      <c r="Q2314" t="s">
        <v>150</v>
      </c>
      <c r="R2314">
        <v>1E-3</v>
      </c>
      <c r="S2314" t="s">
        <v>184</v>
      </c>
      <c r="T2314">
        <v>2016</v>
      </c>
      <c r="U2314" t="s">
        <v>151</v>
      </c>
      <c r="V2314" t="s">
        <v>194</v>
      </c>
      <c r="W2314" t="s">
        <v>195</v>
      </c>
      <c r="X2314" t="s">
        <v>155</v>
      </c>
      <c r="Y2314">
        <v>357000</v>
      </c>
      <c r="Z2314">
        <v>237460</v>
      </c>
      <c r="AA2314">
        <v>-2.62823009845419</v>
      </c>
      <c r="AB2314">
        <v>52.033868710239098</v>
      </c>
    </row>
    <row r="2315" spans="1:28">
      <c r="A2315">
        <v>7299</v>
      </c>
      <c r="B2315">
        <v>1847389</v>
      </c>
      <c r="C2315" t="s">
        <v>164</v>
      </c>
      <c r="D2315" t="s">
        <v>126</v>
      </c>
      <c r="E2315" t="s">
        <v>205</v>
      </c>
      <c r="F2315" t="s">
        <v>112</v>
      </c>
      <c r="G2315">
        <v>42648.386805555558</v>
      </c>
      <c r="H2315" t="s">
        <v>180</v>
      </c>
      <c r="I2315" t="s">
        <v>116</v>
      </c>
      <c r="J2315" t="s">
        <v>181</v>
      </c>
      <c r="K2315" t="s">
        <v>182</v>
      </c>
      <c r="L2315" t="s">
        <v>183</v>
      </c>
      <c r="M2315">
        <v>2.1999999999999999E-2</v>
      </c>
      <c r="N2315" t="s">
        <v>149</v>
      </c>
      <c r="O2315" t="b">
        <v>0</v>
      </c>
      <c r="P2315">
        <v>138261413</v>
      </c>
      <c r="Q2315" t="s">
        <v>150</v>
      </c>
      <c r="R2315">
        <v>1E-3</v>
      </c>
      <c r="S2315" t="s">
        <v>184</v>
      </c>
      <c r="T2315">
        <v>2016</v>
      </c>
      <c r="U2315" t="s">
        <v>151</v>
      </c>
      <c r="V2315" t="s">
        <v>188</v>
      </c>
      <c r="W2315" t="s">
        <v>189</v>
      </c>
      <c r="X2315" t="s">
        <v>155</v>
      </c>
      <c r="Y2315">
        <v>636400</v>
      </c>
      <c r="Z2315">
        <v>291600</v>
      </c>
      <c r="AA2315">
        <v>1.4791973795069699</v>
      </c>
      <c r="AB2315">
        <v>52.471107816141703</v>
      </c>
    </row>
    <row r="2316" spans="1:28">
      <c r="A2316">
        <v>7299</v>
      </c>
      <c r="B2316">
        <v>2055266</v>
      </c>
      <c r="C2316" t="s">
        <v>164</v>
      </c>
      <c r="D2316" t="s">
        <v>126</v>
      </c>
      <c r="E2316" t="s">
        <v>179</v>
      </c>
      <c r="F2316" t="s">
        <v>118</v>
      </c>
      <c r="G2316">
        <v>45265.406944444447</v>
      </c>
      <c r="H2316" t="s">
        <v>180</v>
      </c>
      <c r="I2316" t="s">
        <v>116</v>
      </c>
      <c r="J2316" t="s">
        <v>199</v>
      </c>
      <c r="K2316" t="s">
        <v>200</v>
      </c>
      <c r="L2316" t="s">
        <v>148</v>
      </c>
      <c r="M2316">
        <v>3.5999999999999997E-2</v>
      </c>
      <c r="N2316" t="s">
        <v>149</v>
      </c>
      <c r="O2316" t="b">
        <v>0</v>
      </c>
      <c r="P2316">
        <v>138261413</v>
      </c>
      <c r="Q2316" t="s">
        <v>150</v>
      </c>
      <c r="R2316">
        <v>1E-3</v>
      </c>
      <c r="S2316" t="s">
        <v>184</v>
      </c>
      <c r="T2316">
        <v>2023</v>
      </c>
      <c r="U2316" t="s">
        <v>151</v>
      </c>
      <c r="V2316" t="s">
        <v>201</v>
      </c>
      <c r="W2316" t="s">
        <v>202</v>
      </c>
      <c r="X2316" t="s">
        <v>155</v>
      </c>
      <c r="Y2316">
        <v>516100</v>
      </c>
      <c r="Z2316">
        <v>253300</v>
      </c>
      <c r="AA2316">
        <v>-0.30395486908298303</v>
      </c>
      <c r="AB2316">
        <v>52.1657659569386</v>
      </c>
    </row>
    <row r="2317" spans="1:28">
      <c r="A2317">
        <v>7299</v>
      </c>
      <c r="B2317">
        <v>1860730</v>
      </c>
      <c r="C2317" t="s">
        <v>164</v>
      </c>
      <c r="D2317" t="s">
        <v>126</v>
      </c>
      <c r="E2317" t="s">
        <v>179</v>
      </c>
      <c r="F2317" t="s">
        <v>118</v>
      </c>
      <c r="G2317">
        <v>42752.611111111109</v>
      </c>
      <c r="H2317" t="s">
        <v>180</v>
      </c>
      <c r="I2317" t="s">
        <v>116</v>
      </c>
      <c r="J2317" t="s">
        <v>181</v>
      </c>
      <c r="K2317" t="s">
        <v>182</v>
      </c>
      <c r="L2317" t="s">
        <v>183</v>
      </c>
      <c r="M2317">
        <v>9.1000000000000004E-3</v>
      </c>
      <c r="N2317" t="s">
        <v>149</v>
      </c>
      <c r="O2317" t="b">
        <v>0</v>
      </c>
      <c r="P2317">
        <v>138261413</v>
      </c>
      <c r="Q2317" t="s">
        <v>150</v>
      </c>
      <c r="R2317">
        <v>1E-3</v>
      </c>
      <c r="S2317" t="s">
        <v>184</v>
      </c>
      <c r="T2317">
        <v>2017</v>
      </c>
      <c r="U2317" t="s">
        <v>151</v>
      </c>
      <c r="V2317" t="s">
        <v>185</v>
      </c>
      <c r="W2317" t="s">
        <v>186</v>
      </c>
      <c r="X2317" t="s">
        <v>155</v>
      </c>
      <c r="Y2317">
        <v>620600</v>
      </c>
      <c r="Z2317">
        <v>309500</v>
      </c>
      <c r="AA2317">
        <v>1.2588812496391699</v>
      </c>
      <c r="AB2317">
        <v>52.638374352215699</v>
      </c>
    </row>
    <row r="2318" spans="1:28">
      <c r="A2318">
        <v>7299</v>
      </c>
      <c r="B2318">
        <v>1837449</v>
      </c>
      <c r="C2318" t="s">
        <v>164</v>
      </c>
      <c r="D2318" t="s">
        <v>126</v>
      </c>
      <c r="E2318" t="s">
        <v>205</v>
      </c>
      <c r="F2318" t="s">
        <v>112</v>
      </c>
      <c r="G2318">
        <v>42552.470833333333</v>
      </c>
      <c r="H2318" t="s">
        <v>180</v>
      </c>
      <c r="I2318" t="s">
        <v>116</v>
      </c>
      <c r="J2318" t="s">
        <v>146</v>
      </c>
      <c r="K2318" t="s">
        <v>147</v>
      </c>
      <c r="L2318" t="s">
        <v>183</v>
      </c>
      <c r="M2318">
        <v>2.4E-2</v>
      </c>
      <c r="N2318" t="s">
        <v>149</v>
      </c>
      <c r="O2318" t="b">
        <v>0</v>
      </c>
      <c r="P2318">
        <v>138261413</v>
      </c>
      <c r="Q2318" t="s">
        <v>150</v>
      </c>
      <c r="R2318">
        <v>1E-3</v>
      </c>
      <c r="S2318" t="s">
        <v>184</v>
      </c>
      <c r="T2318">
        <v>2016</v>
      </c>
      <c r="U2318" t="s">
        <v>151</v>
      </c>
      <c r="V2318" t="s">
        <v>204</v>
      </c>
      <c r="W2318" t="s">
        <v>154</v>
      </c>
      <c r="X2318" t="s">
        <v>155</v>
      </c>
      <c r="Y2318">
        <v>507500</v>
      </c>
      <c r="Z2318">
        <v>299100</v>
      </c>
      <c r="AA2318">
        <v>-0.41497245145673001</v>
      </c>
      <c r="AB2318">
        <v>52.579097446717</v>
      </c>
    </row>
    <row r="2319" spans="1:28">
      <c r="A2319">
        <v>7299</v>
      </c>
      <c r="B2319">
        <v>2032435</v>
      </c>
      <c r="C2319" t="s">
        <v>164</v>
      </c>
      <c r="D2319" t="s">
        <v>126</v>
      </c>
      <c r="E2319" t="s">
        <v>179</v>
      </c>
      <c r="F2319" t="s">
        <v>118</v>
      </c>
      <c r="G2319">
        <v>44992.488194444442</v>
      </c>
      <c r="H2319" t="s">
        <v>180</v>
      </c>
      <c r="I2319" t="s">
        <v>116</v>
      </c>
      <c r="J2319" t="s">
        <v>146</v>
      </c>
      <c r="K2319" t="s">
        <v>147</v>
      </c>
      <c r="L2319" t="s">
        <v>183</v>
      </c>
      <c r="M2319">
        <v>4.7E-2</v>
      </c>
      <c r="N2319" t="s">
        <v>149</v>
      </c>
      <c r="O2319" t="b">
        <v>0</v>
      </c>
      <c r="P2319">
        <v>138261413</v>
      </c>
      <c r="Q2319" t="s">
        <v>150</v>
      </c>
      <c r="R2319">
        <v>1E-3</v>
      </c>
      <c r="S2319" t="s">
        <v>184</v>
      </c>
      <c r="T2319">
        <v>2023</v>
      </c>
      <c r="U2319" t="s">
        <v>151</v>
      </c>
      <c r="V2319" t="s">
        <v>204</v>
      </c>
      <c r="W2319" t="s">
        <v>154</v>
      </c>
      <c r="X2319" t="s">
        <v>155</v>
      </c>
      <c r="Y2319">
        <v>507500</v>
      </c>
      <c r="Z2319">
        <v>299100</v>
      </c>
      <c r="AA2319">
        <v>-0.41497245145673001</v>
      </c>
      <c r="AB2319">
        <v>52.579097446717</v>
      </c>
    </row>
    <row r="2320" spans="1:28">
      <c r="A2320">
        <v>7299</v>
      </c>
      <c r="B2320">
        <v>1866383</v>
      </c>
      <c r="C2320" t="s">
        <v>164</v>
      </c>
      <c r="D2320" t="s">
        <v>126</v>
      </c>
      <c r="E2320" t="s">
        <v>179</v>
      </c>
      <c r="F2320" t="s">
        <v>118</v>
      </c>
      <c r="G2320">
        <v>42817.411111111112</v>
      </c>
      <c r="H2320" t="s">
        <v>180</v>
      </c>
      <c r="I2320" t="s">
        <v>116</v>
      </c>
      <c r="J2320" t="s">
        <v>146</v>
      </c>
      <c r="K2320" t="s">
        <v>147</v>
      </c>
      <c r="L2320" t="s">
        <v>183</v>
      </c>
      <c r="M2320">
        <v>3.6999999999999998E-2</v>
      </c>
      <c r="N2320" t="s">
        <v>149</v>
      </c>
      <c r="O2320" t="b">
        <v>0</v>
      </c>
      <c r="P2320">
        <v>138261413</v>
      </c>
      <c r="Q2320" t="s">
        <v>150</v>
      </c>
      <c r="R2320">
        <v>1E-3</v>
      </c>
      <c r="S2320" t="s">
        <v>184</v>
      </c>
      <c r="T2320">
        <v>2017</v>
      </c>
      <c r="U2320" t="s">
        <v>151</v>
      </c>
      <c r="V2320" t="s">
        <v>204</v>
      </c>
      <c r="W2320" t="s">
        <v>154</v>
      </c>
      <c r="X2320" t="s">
        <v>155</v>
      </c>
      <c r="Y2320">
        <v>507500</v>
      </c>
      <c r="Z2320">
        <v>299100</v>
      </c>
      <c r="AA2320">
        <v>-0.41497245145673001</v>
      </c>
      <c r="AB2320">
        <v>52.579097446717</v>
      </c>
    </row>
    <row r="2321" spans="1:28">
      <c r="A2321">
        <v>7299</v>
      </c>
      <c r="B2321">
        <v>1851847</v>
      </c>
      <c r="C2321" t="s">
        <v>164</v>
      </c>
      <c r="D2321" t="s">
        <v>126</v>
      </c>
      <c r="E2321" t="s">
        <v>179</v>
      </c>
      <c r="F2321" t="s">
        <v>118</v>
      </c>
      <c r="G2321">
        <v>42689.479166666664</v>
      </c>
      <c r="H2321" t="s">
        <v>180</v>
      </c>
      <c r="I2321" t="s">
        <v>116</v>
      </c>
      <c r="J2321" t="s">
        <v>146</v>
      </c>
      <c r="K2321" t="s">
        <v>147</v>
      </c>
      <c r="L2321" t="s">
        <v>183</v>
      </c>
      <c r="M2321">
        <v>0.11</v>
      </c>
      <c r="N2321" t="s">
        <v>149</v>
      </c>
      <c r="O2321" t="b">
        <v>0</v>
      </c>
      <c r="P2321">
        <v>138261413</v>
      </c>
      <c r="Q2321" t="s">
        <v>150</v>
      </c>
      <c r="R2321">
        <v>1E-3</v>
      </c>
      <c r="S2321" t="s">
        <v>184</v>
      </c>
      <c r="T2321">
        <v>2016</v>
      </c>
      <c r="U2321" t="s">
        <v>151</v>
      </c>
      <c r="V2321" t="s">
        <v>204</v>
      </c>
      <c r="W2321" t="s">
        <v>154</v>
      </c>
      <c r="X2321" t="s">
        <v>155</v>
      </c>
      <c r="Y2321">
        <v>507500</v>
      </c>
      <c r="Z2321">
        <v>299100</v>
      </c>
      <c r="AA2321">
        <v>-0.41497245145673001</v>
      </c>
      <c r="AB2321">
        <v>52.579097446717</v>
      </c>
    </row>
    <row r="2322" spans="1:28">
      <c r="A2322">
        <v>7299</v>
      </c>
      <c r="B2322">
        <v>4676593</v>
      </c>
      <c r="C2322" t="s">
        <v>164</v>
      </c>
      <c r="D2322" t="s">
        <v>126</v>
      </c>
      <c r="E2322" t="s">
        <v>179</v>
      </c>
      <c r="F2322" t="s">
        <v>118</v>
      </c>
      <c r="G2322">
        <v>42843.579861111109</v>
      </c>
      <c r="H2322" t="s">
        <v>191</v>
      </c>
      <c r="I2322" t="s">
        <v>119</v>
      </c>
      <c r="J2322" t="s">
        <v>192</v>
      </c>
      <c r="K2322" t="s">
        <v>193</v>
      </c>
      <c r="L2322" t="s">
        <v>183</v>
      </c>
      <c r="M2322">
        <v>1.6999999999999999E-3</v>
      </c>
      <c r="N2322" t="s">
        <v>149</v>
      </c>
      <c r="O2322" t="b">
        <v>0</v>
      </c>
      <c r="P2322">
        <v>138261413</v>
      </c>
      <c r="Q2322" t="s">
        <v>150</v>
      </c>
      <c r="R2322">
        <v>1E-3</v>
      </c>
      <c r="S2322" t="s">
        <v>184</v>
      </c>
      <c r="T2322">
        <v>2017</v>
      </c>
      <c r="U2322" t="s">
        <v>151</v>
      </c>
      <c r="V2322" t="s">
        <v>194</v>
      </c>
      <c r="W2322" t="s">
        <v>195</v>
      </c>
      <c r="X2322" t="s">
        <v>155</v>
      </c>
      <c r="Y2322">
        <v>357000</v>
      </c>
      <c r="Z2322">
        <v>237460</v>
      </c>
      <c r="AA2322">
        <v>-2.62823009845419</v>
      </c>
      <c r="AB2322">
        <v>52.033868710239098</v>
      </c>
    </row>
    <row r="2323" spans="1:28">
      <c r="A2323">
        <v>7299</v>
      </c>
      <c r="B2323">
        <v>1838878</v>
      </c>
      <c r="C2323" t="s">
        <v>164</v>
      </c>
      <c r="D2323" t="s">
        <v>126</v>
      </c>
      <c r="E2323" t="s">
        <v>179</v>
      </c>
      <c r="F2323" t="s">
        <v>118</v>
      </c>
      <c r="G2323">
        <v>42576.606249999997</v>
      </c>
      <c r="H2323" t="s">
        <v>180</v>
      </c>
      <c r="I2323" t="s">
        <v>116</v>
      </c>
      <c r="J2323" t="s">
        <v>146</v>
      </c>
      <c r="K2323" t="s">
        <v>147</v>
      </c>
      <c r="L2323" t="s">
        <v>183</v>
      </c>
      <c r="M2323">
        <v>5.3999999999999999E-2</v>
      </c>
      <c r="N2323" t="s">
        <v>149</v>
      </c>
      <c r="O2323" t="b">
        <v>0</v>
      </c>
      <c r="P2323">
        <v>138261413</v>
      </c>
      <c r="Q2323" t="s">
        <v>150</v>
      </c>
      <c r="R2323">
        <v>1E-3</v>
      </c>
      <c r="S2323" t="s">
        <v>184</v>
      </c>
      <c r="T2323">
        <v>2016</v>
      </c>
      <c r="U2323" t="s">
        <v>151</v>
      </c>
      <c r="V2323" t="s">
        <v>204</v>
      </c>
      <c r="W2323" t="s">
        <v>154</v>
      </c>
      <c r="X2323" t="s">
        <v>155</v>
      </c>
      <c r="Y2323">
        <v>507500</v>
      </c>
      <c r="Z2323">
        <v>299100</v>
      </c>
      <c r="AA2323">
        <v>-0.41497245145673001</v>
      </c>
      <c r="AB2323">
        <v>52.579097446717</v>
      </c>
    </row>
    <row r="2324" spans="1:28">
      <c r="A2324">
        <v>7299</v>
      </c>
      <c r="B2324">
        <v>1951413</v>
      </c>
      <c r="C2324" t="s">
        <v>164</v>
      </c>
      <c r="D2324" t="s">
        <v>126</v>
      </c>
      <c r="E2324" t="s">
        <v>205</v>
      </c>
      <c r="F2324" t="s">
        <v>112</v>
      </c>
      <c r="G2324">
        <v>43791.397222222222</v>
      </c>
      <c r="H2324" t="s">
        <v>180</v>
      </c>
      <c r="I2324" t="s">
        <v>116</v>
      </c>
      <c r="J2324" t="s">
        <v>146</v>
      </c>
      <c r="K2324" t="s">
        <v>147</v>
      </c>
      <c r="L2324" t="s">
        <v>148</v>
      </c>
      <c r="M2324">
        <v>4.7000000000000002E-3</v>
      </c>
      <c r="N2324" t="s">
        <v>149</v>
      </c>
      <c r="O2324" t="b">
        <v>0</v>
      </c>
      <c r="P2324">
        <v>138261413</v>
      </c>
      <c r="Q2324" t="s">
        <v>150</v>
      </c>
      <c r="R2324">
        <v>1E-3</v>
      </c>
      <c r="S2324" t="s">
        <v>184</v>
      </c>
      <c r="T2324">
        <v>2019</v>
      </c>
      <c r="U2324" t="s">
        <v>151</v>
      </c>
      <c r="V2324" t="s">
        <v>274</v>
      </c>
      <c r="W2324" t="s">
        <v>275</v>
      </c>
      <c r="X2324" t="s">
        <v>155</v>
      </c>
      <c r="Y2324">
        <v>501547</v>
      </c>
      <c r="Z2324">
        <v>370926</v>
      </c>
      <c r="AA2324">
        <v>-0.48037495542409397</v>
      </c>
      <c r="AB2324">
        <v>53.225682809836599</v>
      </c>
    </row>
    <row r="2325" spans="1:28">
      <c r="A2325">
        <v>7299</v>
      </c>
      <c r="B2325">
        <v>1838563</v>
      </c>
      <c r="C2325" t="s">
        <v>164</v>
      </c>
      <c r="D2325" t="s">
        <v>126</v>
      </c>
      <c r="E2325" t="s">
        <v>179</v>
      </c>
      <c r="F2325" t="s">
        <v>118</v>
      </c>
      <c r="G2325">
        <v>42570.658333333333</v>
      </c>
      <c r="H2325" t="s">
        <v>180</v>
      </c>
      <c r="I2325" t="s">
        <v>116</v>
      </c>
      <c r="J2325" t="s">
        <v>199</v>
      </c>
      <c r="K2325" t="s">
        <v>200</v>
      </c>
      <c r="L2325" t="s">
        <v>183</v>
      </c>
      <c r="M2325">
        <v>7.9000000000000001E-2</v>
      </c>
      <c r="N2325" t="s">
        <v>149</v>
      </c>
      <c r="O2325" t="b">
        <v>0</v>
      </c>
      <c r="P2325">
        <v>138261413</v>
      </c>
      <c r="Q2325" t="s">
        <v>150</v>
      </c>
      <c r="R2325">
        <v>1E-3</v>
      </c>
      <c r="S2325" t="s">
        <v>184</v>
      </c>
      <c r="T2325">
        <v>2016</v>
      </c>
      <c r="U2325" t="s">
        <v>151</v>
      </c>
      <c r="V2325" t="s">
        <v>201</v>
      </c>
      <c r="W2325" t="s">
        <v>202</v>
      </c>
      <c r="X2325" t="s">
        <v>155</v>
      </c>
      <c r="Y2325">
        <v>516100</v>
      </c>
      <c r="Z2325">
        <v>253300</v>
      </c>
      <c r="AA2325">
        <v>-0.30395486908298303</v>
      </c>
      <c r="AB2325">
        <v>52.1657659569386</v>
      </c>
    </row>
    <row r="2326" spans="1:28">
      <c r="A2326">
        <v>7299</v>
      </c>
      <c r="B2326">
        <v>1801826</v>
      </c>
      <c r="C2326" t="s">
        <v>164</v>
      </c>
      <c r="D2326" t="s">
        <v>126</v>
      </c>
      <c r="E2326" t="s">
        <v>179</v>
      </c>
      <c r="F2326" t="s">
        <v>118</v>
      </c>
      <c r="G2326">
        <v>42184.648611111108</v>
      </c>
      <c r="H2326" t="s">
        <v>180</v>
      </c>
      <c r="I2326" t="s">
        <v>116</v>
      </c>
      <c r="J2326" t="s">
        <v>181</v>
      </c>
      <c r="K2326" t="s">
        <v>182</v>
      </c>
      <c r="L2326" t="s">
        <v>183</v>
      </c>
      <c r="M2326">
        <v>0.02</v>
      </c>
      <c r="N2326" t="s">
        <v>149</v>
      </c>
      <c r="O2326" t="b">
        <v>0</v>
      </c>
      <c r="P2326">
        <v>138261413</v>
      </c>
      <c r="Q2326" t="s">
        <v>150</v>
      </c>
      <c r="R2326">
        <v>1E-3</v>
      </c>
      <c r="S2326" t="s">
        <v>184</v>
      </c>
      <c r="T2326">
        <v>2015</v>
      </c>
      <c r="U2326" t="s">
        <v>151</v>
      </c>
      <c r="V2326" t="s">
        <v>197</v>
      </c>
      <c r="W2326" t="s">
        <v>186</v>
      </c>
      <c r="X2326" t="s">
        <v>155</v>
      </c>
      <c r="Y2326">
        <v>624300</v>
      </c>
      <c r="Z2326">
        <v>306800</v>
      </c>
      <c r="AA2326">
        <v>1.3116346710660201</v>
      </c>
      <c r="AB2326">
        <v>52.6126273253455</v>
      </c>
    </row>
    <row r="2327" spans="1:28">
      <c r="A2327">
        <v>7299</v>
      </c>
      <c r="B2327">
        <v>1988439</v>
      </c>
      <c r="C2327" t="s">
        <v>164</v>
      </c>
      <c r="D2327" t="s">
        <v>126</v>
      </c>
      <c r="E2327" t="s">
        <v>179</v>
      </c>
      <c r="F2327" t="s">
        <v>118</v>
      </c>
      <c r="G2327">
        <v>44404.416666666664</v>
      </c>
      <c r="H2327" t="s">
        <v>180</v>
      </c>
      <c r="I2327" t="s">
        <v>116</v>
      </c>
      <c r="J2327" t="s">
        <v>146</v>
      </c>
      <c r="K2327" t="s">
        <v>147</v>
      </c>
      <c r="L2327" t="s">
        <v>183</v>
      </c>
      <c r="M2327">
        <v>0.01</v>
      </c>
      <c r="N2327" t="s">
        <v>149</v>
      </c>
      <c r="O2327" t="b">
        <v>0</v>
      </c>
      <c r="P2327">
        <v>138261413</v>
      </c>
      <c r="Q2327" t="s">
        <v>150</v>
      </c>
      <c r="R2327">
        <v>1E-3</v>
      </c>
      <c r="S2327" t="s">
        <v>184</v>
      </c>
      <c r="T2327">
        <v>2021</v>
      </c>
      <c r="U2327" t="s">
        <v>151</v>
      </c>
      <c r="V2327" t="s">
        <v>225</v>
      </c>
      <c r="W2327" t="s">
        <v>226</v>
      </c>
      <c r="X2327" t="s">
        <v>155</v>
      </c>
      <c r="Y2327">
        <v>500098</v>
      </c>
      <c r="Z2327">
        <v>402866</v>
      </c>
      <c r="AA2327">
        <v>-0.49196935841400102</v>
      </c>
      <c r="AB2327">
        <v>53.512954618294103</v>
      </c>
    </row>
    <row r="2328" spans="1:28">
      <c r="A2328">
        <v>7299</v>
      </c>
      <c r="B2328">
        <v>4626158</v>
      </c>
      <c r="C2328" t="s">
        <v>164</v>
      </c>
      <c r="D2328" t="s">
        <v>126</v>
      </c>
      <c r="E2328" t="s">
        <v>179</v>
      </c>
      <c r="F2328" t="s">
        <v>118</v>
      </c>
      <c r="G2328">
        <v>42226.486111111109</v>
      </c>
      <c r="H2328" t="s">
        <v>191</v>
      </c>
      <c r="I2328" t="s">
        <v>119</v>
      </c>
      <c r="J2328" t="s">
        <v>192</v>
      </c>
      <c r="K2328" t="s">
        <v>193</v>
      </c>
      <c r="L2328" t="s">
        <v>183</v>
      </c>
      <c r="M2328">
        <v>4.0000000000000001E-3</v>
      </c>
      <c r="N2328" t="s">
        <v>149</v>
      </c>
      <c r="O2328" t="b">
        <v>0</v>
      </c>
      <c r="P2328">
        <v>138261413</v>
      </c>
      <c r="Q2328" t="s">
        <v>150</v>
      </c>
      <c r="R2328">
        <v>1E-3</v>
      </c>
      <c r="S2328" t="s">
        <v>184</v>
      </c>
      <c r="T2328">
        <v>2015</v>
      </c>
      <c r="U2328" t="s">
        <v>151</v>
      </c>
      <c r="V2328" t="s">
        <v>194</v>
      </c>
      <c r="W2328" t="s">
        <v>195</v>
      </c>
      <c r="X2328" t="s">
        <v>155</v>
      </c>
      <c r="Y2328">
        <v>357000</v>
      </c>
      <c r="Z2328">
        <v>237460</v>
      </c>
      <c r="AA2328">
        <v>-2.62823009845419</v>
      </c>
      <c r="AB2328">
        <v>52.033868710239098</v>
      </c>
    </row>
    <row r="2329" spans="1:28">
      <c r="A2329">
        <v>7299</v>
      </c>
      <c r="B2329">
        <v>1811049</v>
      </c>
      <c r="C2329" t="s">
        <v>164</v>
      </c>
      <c r="D2329" t="s">
        <v>126</v>
      </c>
      <c r="E2329" t="s">
        <v>179</v>
      </c>
      <c r="F2329" t="s">
        <v>118</v>
      </c>
      <c r="G2329">
        <v>42275.508333333331</v>
      </c>
      <c r="H2329" t="s">
        <v>180</v>
      </c>
      <c r="I2329" t="s">
        <v>116</v>
      </c>
      <c r="J2329" t="s">
        <v>181</v>
      </c>
      <c r="K2329" t="s">
        <v>182</v>
      </c>
      <c r="L2329" t="s">
        <v>183</v>
      </c>
      <c r="M2329">
        <v>1.2999999999999999E-2</v>
      </c>
      <c r="N2329" t="s">
        <v>149</v>
      </c>
      <c r="O2329" t="b">
        <v>0</v>
      </c>
      <c r="P2329">
        <v>138261413</v>
      </c>
      <c r="Q2329" t="s">
        <v>150</v>
      </c>
      <c r="R2329">
        <v>1E-3</v>
      </c>
      <c r="S2329" t="s">
        <v>184</v>
      </c>
      <c r="T2329">
        <v>2015</v>
      </c>
      <c r="U2329" t="s">
        <v>151</v>
      </c>
      <c r="V2329" t="s">
        <v>185</v>
      </c>
      <c r="W2329" t="s">
        <v>186</v>
      </c>
      <c r="X2329" t="s">
        <v>155</v>
      </c>
      <c r="Y2329">
        <v>620600</v>
      </c>
      <c r="Z2329">
        <v>309500</v>
      </c>
      <c r="AA2329">
        <v>1.2588812496391699</v>
      </c>
      <c r="AB2329">
        <v>52.638374352215699</v>
      </c>
    </row>
    <row r="2330" spans="1:28">
      <c r="A2330">
        <v>7299</v>
      </c>
      <c r="B2330">
        <v>1821773</v>
      </c>
      <c r="C2330" t="s">
        <v>164</v>
      </c>
      <c r="D2330" t="s">
        <v>126</v>
      </c>
      <c r="E2330" t="s">
        <v>179</v>
      </c>
      <c r="F2330" t="s">
        <v>118</v>
      </c>
      <c r="G2330">
        <v>42387.640277777777</v>
      </c>
      <c r="H2330" t="s">
        <v>180</v>
      </c>
      <c r="I2330" t="s">
        <v>116</v>
      </c>
      <c r="J2330" t="s">
        <v>181</v>
      </c>
      <c r="K2330" t="s">
        <v>182</v>
      </c>
      <c r="L2330" t="s">
        <v>183</v>
      </c>
      <c r="M2330">
        <v>6.4000000000000003E-3</v>
      </c>
      <c r="N2330" t="s">
        <v>149</v>
      </c>
      <c r="O2330" t="b">
        <v>0</v>
      </c>
      <c r="P2330">
        <v>138261413</v>
      </c>
      <c r="Q2330" t="s">
        <v>150</v>
      </c>
      <c r="R2330">
        <v>1E-3</v>
      </c>
      <c r="S2330" t="s">
        <v>184</v>
      </c>
      <c r="T2330">
        <v>2016</v>
      </c>
      <c r="U2330" t="s">
        <v>151</v>
      </c>
      <c r="V2330" t="s">
        <v>197</v>
      </c>
      <c r="W2330" t="s">
        <v>186</v>
      </c>
      <c r="X2330" t="s">
        <v>155</v>
      </c>
      <c r="Y2330">
        <v>624300</v>
      </c>
      <c r="Z2330">
        <v>306800</v>
      </c>
      <c r="AA2330">
        <v>1.3116346710660201</v>
      </c>
      <c r="AB2330">
        <v>52.6126273253455</v>
      </c>
    </row>
    <row r="2331" spans="1:28">
      <c r="A2331">
        <v>7299</v>
      </c>
      <c r="B2331">
        <v>1785012</v>
      </c>
      <c r="C2331" t="s">
        <v>164</v>
      </c>
      <c r="D2331" t="s">
        <v>126</v>
      </c>
      <c r="E2331" t="s">
        <v>328</v>
      </c>
      <c r="F2331" t="s">
        <v>124</v>
      </c>
      <c r="G2331">
        <v>42020.458333333336</v>
      </c>
      <c r="H2331" t="s">
        <v>145</v>
      </c>
      <c r="I2331" t="s">
        <v>135</v>
      </c>
      <c r="J2331" t="s">
        <v>146</v>
      </c>
      <c r="K2331" t="s">
        <v>147</v>
      </c>
      <c r="L2331" t="s">
        <v>183</v>
      </c>
      <c r="M2331">
        <v>2.5000000000000001E-3</v>
      </c>
      <c r="N2331" t="s">
        <v>149</v>
      </c>
      <c r="O2331" t="b">
        <v>0</v>
      </c>
      <c r="P2331">
        <v>138261413</v>
      </c>
      <c r="Q2331" t="s">
        <v>150</v>
      </c>
      <c r="R2331">
        <v>1E-3</v>
      </c>
      <c r="S2331" t="s">
        <v>184</v>
      </c>
      <c r="T2331">
        <v>2015</v>
      </c>
      <c r="U2331" t="s">
        <v>151</v>
      </c>
      <c r="V2331" t="s">
        <v>397</v>
      </c>
      <c r="W2331" t="s">
        <v>330</v>
      </c>
      <c r="X2331" t="s">
        <v>155</v>
      </c>
      <c r="Y2331">
        <v>490000</v>
      </c>
      <c r="Z2331">
        <v>330000</v>
      </c>
      <c r="AA2331">
        <v>-0.66469653856910604</v>
      </c>
      <c r="AB2331">
        <v>52.859974833137798</v>
      </c>
    </row>
    <row r="2332" spans="1:28">
      <c r="A2332">
        <v>7299</v>
      </c>
      <c r="B2332">
        <v>4737463</v>
      </c>
      <c r="C2332" t="s">
        <v>164</v>
      </c>
      <c r="D2332" t="s">
        <v>126</v>
      </c>
      <c r="E2332" t="s">
        <v>205</v>
      </c>
      <c r="F2332" t="s">
        <v>112</v>
      </c>
      <c r="G2332">
        <v>43713.572916666664</v>
      </c>
      <c r="H2332" t="s">
        <v>180</v>
      </c>
      <c r="I2332" t="s">
        <v>116</v>
      </c>
      <c r="J2332" t="s">
        <v>192</v>
      </c>
      <c r="K2332" t="s">
        <v>193</v>
      </c>
      <c r="L2332" t="s">
        <v>183</v>
      </c>
      <c r="M2332">
        <v>1.4E-2</v>
      </c>
      <c r="N2332" t="s">
        <v>149</v>
      </c>
      <c r="O2332" t="b">
        <v>0</v>
      </c>
      <c r="P2332">
        <v>138261413</v>
      </c>
      <c r="Q2332" t="s">
        <v>150</v>
      </c>
      <c r="R2332">
        <v>1E-3</v>
      </c>
      <c r="S2332" t="s">
        <v>184</v>
      </c>
      <c r="T2332">
        <v>2019</v>
      </c>
      <c r="U2332" t="s">
        <v>151</v>
      </c>
      <c r="V2332" t="s">
        <v>440</v>
      </c>
      <c r="W2332" t="s">
        <v>441</v>
      </c>
      <c r="X2332" t="s">
        <v>155</v>
      </c>
      <c r="Y2332">
        <v>383780</v>
      </c>
      <c r="Z2332">
        <v>237130</v>
      </c>
      <c r="AA2332">
        <v>-2.23784429770491</v>
      </c>
      <c r="AB2332">
        <v>52.032337341906597</v>
      </c>
    </row>
    <row r="2333" spans="1:28">
      <c r="A2333">
        <v>7299</v>
      </c>
      <c r="B2333">
        <v>1924437</v>
      </c>
      <c r="C2333" t="s">
        <v>164</v>
      </c>
      <c r="D2333" t="s">
        <v>126</v>
      </c>
      <c r="E2333" t="s">
        <v>179</v>
      </c>
      <c r="F2333" t="s">
        <v>118</v>
      </c>
      <c r="G2333">
        <v>43500.472222222219</v>
      </c>
      <c r="H2333" t="s">
        <v>180</v>
      </c>
      <c r="I2333" t="s">
        <v>116</v>
      </c>
      <c r="J2333" t="s">
        <v>199</v>
      </c>
      <c r="K2333" t="s">
        <v>200</v>
      </c>
      <c r="L2333" t="s">
        <v>183</v>
      </c>
      <c r="M2333">
        <v>0.06</v>
      </c>
      <c r="N2333" t="s">
        <v>149</v>
      </c>
      <c r="O2333" t="b">
        <v>0</v>
      </c>
      <c r="P2333">
        <v>138261413</v>
      </c>
      <c r="Q2333" t="s">
        <v>150</v>
      </c>
      <c r="R2333">
        <v>1E-3</v>
      </c>
      <c r="S2333" t="s">
        <v>184</v>
      </c>
      <c r="T2333">
        <v>2019</v>
      </c>
      <c r="U2333" t="s">
        <v>151</v>
      </c>
      <c r="V2333" t="s">
        <v>201</v>
      </c>
      <c r="W2333" t="s">
        <v>202</v>
      </c>
      <c r="X2333" t="s">
        <v>155</v>
      </c>
      <c r="Y2333">
        <v>516100</v>
      </c>
      <c r="Z2333">
        <v>253300</v>
      </c>
      <c r="AA2333">
        <v>-0.30395486908298303</v>
      </c>
      <c r="AB2333">
        <v>52.1657659569386</v>
      </c>
    </row>
    <row r="2334" spans="1:28">
      <c r="A2334">
        <v>7299</v>
      </c>
      <c r="B2334">
        <v>2018982</v>
      </c>
      <c r="C2334" t="s">
        <v>164</v>
      </c>
      <c r="D2334" t="s">
        <v>126</v>
      </c>
      <c r="E2334" t="s">
        <v>179</v>
      </c>
      <c r="F2334" t="s">
        <v>118</v>
      </c>
      <c r="G2334">
        <v>44813.469444444447</v>
      </c>
      <c r="H2334" t="s">
        <v>180</v>
      </c>
      <c r="I2334" t="s">
        <v>116</v>
      </c>
      <c r="J2334" t="s">
        <v>146</v>
      </c>
      <c r="K2334" t="s">
        <v>147</v>
      </c>
      <c r="L2334" t="s">
        <v>183</v>
      </c>
      <c r="M2334">
        <v>8.5000000000000006E-3</v>
      </c>
      <c r="N2334" t="s">
        <v>149</v>
      </c>
      <c r="O2334" t="b">
        <v>0</v>
      </c>
      <c r="P2334">
        <v>138261413</v>
      </c>
      <c r="Q2334" t="s">
        <v>150</v>
      </c>
      <c r="R2334">
        <v>1E-3</v>
      </c>
      <c r="S2334" t="s">
        <v>184</v>
      </c>
      <c r="T2334">
        <v>2022</v>
      </c>
      <c r="U2334" t="s">
        <v>151</v>
      </c>
      <c r="V2334" t="s">
        <v>225</v>
      </c>
      <c r="W2334" t="s">
        <v>226</v>
      </c>
      <c r="X2334" t="s">
        <v>155</v>
      </c>
      <c r="Y2334">
        <v>500098</v>
      </c>
      <c r="Z2334">
        <v>402866</v>
      </c>
      <c r="AA2334">
        <v>-0.49196935841400102</v>
      </c>
      <c r="AB2334">
        <v>53.512954618294103</v>
      </c>
    </row>
    <row r="2335" spans="1:28">
      <c r="A2335">
        <v>7299</v>
      </c>
      <c r="B2335">
        <v>1581480</v>
      </c>
      <c r="C2335" t="s">
        <v>164</v>
      </c>
      <c r="D2335" t="s">
        <v>126</v>
      </c>
      <c r="E2335" t="s">
        <v>179</v>
      </c>
      <c r="F2335" t="s">
        <v>118</v>
      </c>
      <c r="G2335">
        <v>42849.504861111112</v>
      </c>
      <c r="H2335" t="s">
        <v>180</v>
      </c>
      <c r="I2335" t="s">
        <v>116</v>
      </c>
      <c r="J2335" t="s">
        <v>165</v>
      </c>
      <c r="K2335" t="s">
        <v>166</v>
      </c>
      <c r="L2335" t="s">
        <v>183</v>
      </c>
      <c r="M2335">
        <v>5.4000000000000003E-3</v>
      </c>
      <c r="N2335" t="s">
        <v>149</v>
      </c>
      <c r="O2335" t="b">
        <v>0</v>
      </c>
      <c r="P2335">
        <v>138261413</v>
      </c>
      <c r="Q2335" t="s">
        <v>150</v>
      </c>
      <c r="R2335">
        <v>1E-3</v>
      </c>
      <c r="S2335" t="s">
        <v>184</v>
      </c>
      <c r="T2335">
        <v>2017</v>
      </c>
      <c r="U2335" t="s">
        <v>151</v>
      </c>
      <c r="V2335" t="s">
        <v>242</v>
      </c>
      <c r="W2335" t="s">
        <v>243</v>
      </c>
      <c r="X2335" t="s">
        <v>155</v>
      </c>
      <c r="Y2335">
        <v>456840</v>
      </c>
      <c r="Z2335">
        <v>455364</v>
      </c>
      <c r="AA2335">
        <v>-1.13455725358881</v>
      </c>
      <c r="AB2335">
        <v>53.991201424557502</v>
      </c>
    </row>
    <row r="2336" spans="1:28">
      <c r="A2336">
        <v>7299</v>
      </c>
      <c r="B2336">
        <v>1958456</v>
      </c>
      <c r="C2336" t="s">
        <v>164</v>
      </c>
      <c r="D2336" t="s">
        <v>126</v>
      </c>
      <c r="E2336" t="s">
        <v>179</v>
      </c>
      <c r="F2336" t="s">
        <v>118</v>
      </c>
      <c r="G2336">
        <v>43885.543055555558</v>
      </c>
      <c r="H2336" t="s">
        <v>180</v>
      </c>
      <c r="I2336" t="s">
        <v>116</v>
      </c>
      <c r="J2336" t="s">
        <v>199</v>
      </c>
      <c r="K2336" t="s">
        <v>200</v>
      </c>
      <c r="L2336" t="s">
        <v>183</v>
      </c>
      <c r="M2336">
        <v>1.0999999999999999E-2</v>
      </c>
      <c r="N2336" t="s">
        <v>149</v>
      </c>
      <c r="O2336" t="b">
        <v>0</v>
      </c>
      <c r="P2336">
        <v>138261413</v>
      </c>
      <c r="Q2336" t="s">
        <v>150</v>
      </c>
      <c r="R2336">
        <v>1E-3</v>
      </c>
      <c r="S2336" t="s">
        <v>184</v>
      </c>
      <c r="T2336">
        <v>2020</v>
      </c>
      <c r="U2336" t="s">
        <v>151</v>
      </c>
      <c r="V2336" t="s">
        <v>207</v>
      </c>
      <c r="W2336" t="s">
        <v>208</v>
      </c>
      <c r="X2336" t="s">
        <v>155</v>
      </c>
      <c r="Y2336">
        <v>515935</v>
      </c>
      <c r="Z2336">
        <v>253417</v>
      </c>
      <c r="AA2336">
        <v>-0.30632621725807402</v>
      </c>
      <c r="AB2336">
        <v>52.1668520239771</v>
      </c>
    </row>
    <row r="2337" spans="1:28">
      <c r="A2337">
        <v>7299</v>
      </c>
      <c r="B2337">
        <v>4776074</v>
      </c>
      <c r="C2337" t="s">
        <v>164</v>
      </c>
      <c r="D2337" t="s">
        <v>126</v>
      </c>
      <c r="E2337" t="s">
        <v>179</v>
      </c>
      <c r="F2337" t="s">
        <v>118</v>
      </c>
      <c r="G2337">
        <v>44382.463888888888</v>
      </c>
      <c r="H2337" t="s">
        <v>191</v>
      </c>
      <c r="I2337" t="s">
        <v>119</v>
      </c>
      <c r="J2337" t="s">
        <v>192</v>
      </c>
      <c r="K2337" t="s">
        <v>193</v>
      </c>
      <c r="L2337" t="s">
        <v>183</v>
      </c>
      <c r="M2337">
        <v>4.4000000000000003E-3</v>
      </c>
      <c r="N2337" t="s">
        <v>149</v>
      </c>
      <c r="O2337" t="b">
        <v>0</v>
      </c>
      <c r="P2337">
        <v>138261413</v>
      </c>
      <c r="Q2337" t="s">
        <v>150</v>
      </c>
      <c r="R2337">
        <v>1E-3</v>
      </c>
      <c r="S2337" t="s">
        <v>184</v>
      </c>
      <c r="T2337">
        <v>2021</v>
      </c>
      <c r="U2337" t="s">
        <v>151</v>
      </c>
      <c r="V2337" t="s">
        <v>194</v>
      </c>
      <c r="W2337" t="s">
        <v>195</v>
      </c>
      <c r="X2337" t="s">
        <v>155</v>
      </c>
      <c r="Y2337">
        <v>357000</v>
      </c>
      <c r="Z2337">
        <v>237460</v>
      </c>
      <c r="AA2337">
        <v>-2.62823009845419</v>
      </c>
      <c r="AB2337">
        <v>52.033868710239098</v>
      </c>
    </row>
    <row r="2338" spans="1:28">
      <c r="A2338">
        <v>7299</v>
      </c>
      <c r="B2338">
        <v>1943574</v>
      </c>
      <c r="C2338" t="s">
        <v>164</v>
      </c>
      <c r="D2338" t="s">
        <v>126</v>
      </c>
      <c r="E2338" t="s">
        <v>179</v>
      </c>
      <c r="F2338" t="s">
        <v>118</v>
      </c>
      <c r="G2338">
        <v>43713.518750000003</v>
      </c>
      <c r="H2338" t="s">
        <v>180</v>
      </c>
      <c r="I2338" t="s">
        <v>116</v>
      </c>
      <c r="J2338" t="s">
        <v>146</v>
      </c>
      <c r="K2338" t="s">
        <v>147</v>
      </c>
      <c r="L2338" t="s">
        <v>183</v>
      </c>
      <c r="M2338">
        <v>6.0999999999999999E-2</v>
      </c>
      <c r="N2338" t="s">
        <v>149</v>
      </c>
      <c r="O2338" t="b">
        <v>0</v>
      </c>
      <c r="P2338">
        <v>138261413</v>
      </c>
      <c r="Q2338" t="s">
        <v>150</v>
      </c>
      <c r="R2338">
        <v>1E-3</v>
      </c>
      <c r="S2338" t="s">
        <v>184</v>
      </c>
      <c r="T2338">
        <v>2019</v>
      </c>
      <c r="U2338" t="s">
        <v>151</v>
      </c>
      <c r="V2338" t="s">
        <v>204</v>
      </c>
      <c r="W2338" t="s">
        <v>154</v>
      </c>
      <c r="X2338" t="s">
        <v>155</v>
      </c>
      <c r="Y2338">
        <v>507500</v>
      </c>
      <c r="Z2338">
        <v>299100</v>
      </c>
      <c r="AA2338">
        <v>-0.41497245145673001</v>
      </c>
      <c r="AB2338">
        <v>52.579097446717</v>
      </c>
    </row>
    <row r="2339" spans="1:28">
      <c r="A2339">
        <v>7299</v>
      </c>
      <c r="B2339">
        <v>1846782</v>
      </c>
      <c r="C2339" t="s">
        <v>164</v>
      </c>
      <c r="D2339" t="s">
        <v>126</v>
      </c>
      <c r="E2339" t="s">
        <v>179</v>
      </c>
      <c r="F2339" t="s">
        <v>118</v>
      </c>
      <c r="G2339">
        <v>42639.354861111111</v>
      </c>
      <c r="H2339" t="s">
        <v>180</v>
      </c>
      <c r="I2339" t="s">
        <v>116</v>
      </c>
      <c r="J2339" t="s">
        <v>199</v>
      </c>
      <c r="K2339" t="s">
        <v>200</v>
      </c>
      <c r="L2339" t="s">
        <v>183</v>
      </c>
      <c r="M2339">
        <v>6.8000000000000005E-2</v>
      </c>
      <c r="N2339" t="s">
        <v>149</v>
      </c>
      <c r="O2339" t="b">
        <v>0</v>
      </c>
      <c r="P2339">
        <v>138261413</v>
      </c>
      <c r="Q2339" t="s">
        <v>150</v>
      </c>
      <c r="R2339">
        <v>1E-3</v>
      </c>
      <c r="S2339" t="s">
        <v>184</v>
      </c>
      <c r="T2339">
        <v>2016</v>
      </c>
      <c r="U2339" t="s">
        <v>151</v>
      </c>
      <c r="V2339" t="s">
        <v>201</v>
      </c>
      <c r="W2339" t="s">
        <v>202</v>
      </c>
      <c r="X2339" t="s">
        <v>155</v>
      </c>
      <c r="Y2339">
        <v>516100</v>
      </c>
      <c r="Z2339">
        <v>253300</v>
      </c>
      <c r="AA2339">
        <v>-0.30395486908298303</v>
      </c>
      <c r="AB2339">
        <v>52.1657659569386</v>
      </c>
    </row>
    <row r="2340" spans="1:28">
      <c r="A2340">
        <v>7299</v>
      </c>
      <c r="B2340">
        <v>2014399</v>
      </c>
      <c r="C2340" t="s">
        <v>164</v>
      </c>
      <c r="D2340" t="s">
        <v>126</v>
      </c>
      <c r="E2340" t="s">
        <v>179</v>
      </c>
      <c r="F2340" t="s">
        <v>118</v>
      </c>
      <c r="G2340">
        <v>44757.613194444442</v>
      </c>
      <c r="H2340" t="s">
        <v>180</v>
      </c>
      <c r="I2340" t="s">
        <v>116</v>
      </c>
      <c r="J2340" t="s">
        <v>181</v>
      </c>
      <c r="K2340" t="s">
        <v>182</v>
      </c>
      <c r="L2340" t="s">
        <v>183</v>
      </c>
      <c r="M2340">
        <v>1.0999999999999999E-2</v>
      </c>
      <c r="N2340" t="s">
        <v>149</v>
      </c>
      <c r="O2340" t="b">
        <v>0</v>
      </c>
      <c r="P2340">
        <v>138261413</v>
      </c>
      <c r="Q2340" t="s">
        <v>150</v>
      </c>
      <c r="R2340">
        <v>1E-3</v>
      </c>
      <c r="S2340" t="s">
        <v>184</v>
      </c>
      <c r="T2340">
        <v>2022</v>
      </c>
      <c r="U2340" t="s">
        <v>151</v>
      </c>
      <c r="V2340" t="s">
        <v>188</v>
      </c>
      <c r="W2340" t="s">
        <v>189</v>
      </c>
      <c r="X2340" t="s">
        <v>155</v>
      </c>
      <c r="Y2340">
        <v>636400</v>
      </c>
      <c r="Z2340">
        <v>291600</v>
      </c>
      <c r="AA2340">
        <v>1.4791973795069699</v>
      </c>
      <c r="AB2340">
        <v>52.471107816141703</v>
      </c>
    </row>
    <row r="2341" spans="1:28">
      <c r="A2341">
        <v>7299</v>
      </c>
      <c r="B2341">
        <v>1834820</v>
      </c>
      <c r="C2341" t="s">
        <v>164</v>
      </c>
      <c r="D2341" t="s">
        <v>126</v>
      </c>
      <c r="E2341" t="s">
        <v>179</v>
      </c>
      <c r="F2341" t="s">
        <v>118</v>
      </c>
      <c r="G2341">
        <v>42528.342361111114</v>
      </c>
      <c r="H2341" t="s">
        <v>180</v>
      </c>
      <c r="I2341" t="s">
        <v>116</v>
      </c>
      <c r="J2341" t="s">
        <v>199</v>
      </c>
      <c r="K2341" t="s">
        <v>200</v>
      </c>
      <c r="L2341" t="s">
        <v>183</v>
      </c>
      <c r="M2341">
        <v>6.8000000000000005E-2</v>
      </c>
      <c r="N2341" t="s">
        <v>149</v>
      </c>
      <c r="O2341" t="b">
        <v>0</v>
      </c>
      <c r="P2341">
        <v>138261413</v>
      </c>
      <c r="Q2341" t="s">
        <v>150</v>
      </c>
      <c r="R2341">
        <v>1E-3</v>
      </c>
      <c r="S2341" t="s">
        <v>184</v>
      </c>
      <c r="T2341">
        <v>2016</v>
      </c>
      <c r="U2341" t="s">
        <v>151</v>
      </c>
      <c r="V2341" t="s">
        <v>201</v>
      </c>
      <c r="W2341" t="s">
        <v>202</v>
      </c>
      <c r="X2341" t="s">
        <v>155</v>
      </c>
      <c r="Y2341">
        <v>516100</v>
      </c>
      <c r="Z2341">
        <v>253300</v>
      </c>
      <c r="AA2341">
        <v>-0.30395486908298303</v>
      </c>
      <c r="AB2341">
        <v>52.1657659569386</v>
      </c>
    </row>
    <row r="2342" spans="1:28">
      <c r="A2342">
        <v>7299</v>
      </c>
      <c r="B2342">
        <v>2060816</v>
      </c>
      <c r="C2342" t="s">
        <v>164</v>
      </c>
      <c r="D2342" t="s">
        <v>126</v>
      </c>
      <c r="E2342" t="s">
        <v>179</v>
      </c>
      <c r="F2342" t="s">
        <v>118</v>
      </c>
      <c r="G2342">
        <v>45343.420138888891</v>
      </c>
      <c r="H2342" t="s">
        <v>180</v>
      </c>
      <c r="I2342" t="s">
        <v>116</v>
      </c>
      <c r="J2342" t="s">
        <v>199</v>
      </c>
      <c r="K2342" t="s">
        <v>200</v>
      </c>
      <c r="L2342" t="s">
        <v>183</v>
      </c>
      <c r="M2342">
        <v>1.9E-2</v>
      </c>
      <c r="N2342" t="s">
        <v>149</v>
      </c>
      <c r="O2342" t="b">
        <v>0</v>
      </c>
      <c r="P2342">
        <v>138261413</v>
      </c>
      <c r="Q2342" t="s">
        <v>150</v>
      </c>
      <c r="R2342">
        <v>1E-3</v>
      </c>
      <c r="S2342" t="s">
        <v>184</v>
      </c>
      <c r="T2342">
        <v>2024</v>
      </c>
      <c r="U2342" t="s">
        <v>151</v>
      </c>
      <c r="V2342" t="s">
        <v>201</v>
      </c>
      <c r="W2342" t="s">
        <v>202</v>
      </c>
      <c r="X2342" t="s">
        <v>155</v>
      </c>
      <c r="Y2342">
        <v>516100</v>
      </c>
      <c r="Z2342">
        <v>253300</v>
      </c>
      <c r="AA2342">
        <v>-0.30395486908298303</v>
      </c>
      <c r="AB2342">
        <v>52.1657659569386</v>
      </c>
    </row>
    <row r="2343" spans="1:28">
      <c r="A2343">
        <v>7299</v>
      </c>
      <c r="B2343">
        <v>1704326</v>
      </c>
      <c r="C2343" t="s">
        <v>164</v>
      </c>
      <c r="D2343" t="s">
        <v>126</v>
      </c>
      <c r="E2343" t="s">
        <v>179</v>
      </c>
      <c r="F2343" t="s">
        <v>118</v>
      </c>
      <c r="G2343">
        <v>44768.466666666667</v>
      </c>
      <c r="H2343" t="s">
        <v>180</v>
      </c>
      <c r="I2343" t="s">
        <v>116</v>
      </c>
      <c r="J2343" t="s">
        <v>165</v>
      </c>
      <c r="K2343" t="s">
        <v>166</v>
      </c>
      <c r="L2343" t="s">
        <v>183</v>
      </c>
      <c r="M2343">
        <v>6.4999999999999997E-3</v>
      </c>
      <c r="N2343" t="s">
        <v>149</v>
      </c>
      <c r="O2343" t="b">
        <v>0</v>
      </c>
      <c r="P2343">
        <v>138261413</v>
      </c>
      <c r="Q2343" t="s">
        <v>150</v>
      </c>
      <c r="R2343">
        <v>1E-3</v>
      </c>
      <c r="S2343" t="s">
        <v>184</v>
      </c>
      <c r="T2343">
        <v>2022</v>
      </c>
      <c r="U2343" t="s">
        <v>151</v>
      </c>
      <c r="V2343" t="s">
        <v>242</v>
      </c>
      <c r="W2343" t="s">
        <v>243</v>
      </c>
      <c r="X2343" t="s">
        <v>155</v>
      </c>
      <c r="Y2343">
        <v>456840</v>
      </c>
      <c r="Z2343">
        <v>455364</v>
      </c>
      <c r="AA2343">
        <v>-1.13455725358881</v>
      </c>
      <c r="AB2343">
        <v>53.991201424557502</v>
      </c>
    </row>
    <row r="2344" spans="1:28">
      <c r="A2344">
        <v>7299</v>
      </c>
      <c r="B2344">
        <v>1797542</v>
      </c>
      <c r="C2344" t="s">
        <v>164</v>
      </c>
      <c r="D2344" t="s">
        <v>126</v>
      </c>
      <c r="E2344" t="s">
        <v>179</v>
      </c>
      <c r="F2344" t="s">
        <v>118</v>
      </c>
      <c r="G2344">
        <v>42150.404861111114</v>
      </c>
      <c r="H2344" t="s">
        <v>180</v>
      </c>
      <c r="I2344" t="s">
        <v>116</v>
      </c>
      <c r="J2344" t="s">
        <v>181</v>
      </c>
      <c r="K2344" t="s">
        <v>182</v>
      </c>
      <c r="L2344" t="s">
        <v>183</v>
      </c>
      <c r="M2344">
        <v>1.2999999999999999E-2</v>
      </c>
      <c r="N2344" t="s">
        <v>149</v>
      </c>
      <c r="O2344" t="b">
        <v>0</v>
      </c>
      <c r="P2344">
        <v>138261413</v>
      </c>
      <c r="Q2344" t="s">
        <v>150</v>
      </c>
      <c r="R2344">
        <v>1E-3</v>
      </c>
      <c r="S2344" t="s">
        <v>184</v>
      </c>
      <c r="T2344">
        <v>2015</v>
      </c>
      <c r="U2344" t="s">
        <v>151</v>
      </c>
      <c r="V2344" t="s">
        <v>185</v>
      </c>
      <c r="W2344" t="s">
        <v>186</v>
      </c>
      <c r="X2344" t="s">
        <v>155</v>
      </c>
      <c r="Y2344">
        <v>620600</v>
      </c>
      <c r="Z2344">
        <v>309500</v>
      </c>
      <c r="AA2344">
        <v>1.2588812496391699</v>
      </c>
      <c r="AB2344">
        <v>52.638374352215699</v>
      </c>
    </row>
    <row r="2345" spans="1:28">
      <c r="A2345">
        <v>7299</v>
      </c>
      <c r="B2345">
        <v>1809637</v>
      </c>
      <c r="C2345" t="s">
        <v>164</v>
      </c>
      <c r="D2345" t="s">
        <v>126</v>
      </c>
      <c r="E2345" t="s">
        <v>179</v>
      </c>
      <c r="F2345" t="s">
        <v>118</v>
      </c>
      <c r="G2345">
        <v>42264.420138888891</v>
      </c>
      <c r="H2345" t="s">
        <v>180</v>
      </c>
      <c r="I2345" t="s">
        <v>116</v>
      </c>
      <c r="J2345" t="s">
        <v>181</v>
      </c>
      <c r="K2345" t="s">
        <v>182</v>
      </c>
      <c r="L2345" t="s">
        <v>183</v>
      </c>
      <c r="M2345">
        <v>1.9E-2</v>
      </c>
      <c r="N2345" t="s">
        <v>149</v>
      </c>
      <c r="O2345" t="b">
        <v>0</v>
      </c>
      <c r="P2345">
        <v>138261413</v>
      </c>
      <c r="Q2345" t="s">
        <v>150</v>
      </c>
      <c r="R2345">
        <v>1E-3</v>
      </c>
      <c r="S2345" t="s">
        <v>184</v>
      </c>
      <c r="T2345">
        <v>2015</v>
      </c>
      <c r="U2345" t="s">
        <v>151</v>
      </c>
      <c r="V2345" t="s">
        <v>197</v>
      </c>
      <c r="W2345" t="s">
        <v>186</v>
      </c>
      <c r="X2345" t="s">
        <v>155</v>
      </c>
      <c r="Y2345">
        <v>624300</v>
      </c>
      <c r="Z2345">
        <v>306800</v>
      </c>
      <c r="AA2345">
        <v>1.3116346710660201</v>
      </c>
      <c r="AB2345">
        <v>52.6126273253455</v>
      </c>
    </row>
    <row r="2346" spans="1:28">
      <c r="A2346">
        <v>7299</v>
      </c>
      <c r="B2346">
        <v>3436612</v>
      </c>
      <c r="C2346" t="s">
        <v>164</v>
      </c>
      <c r="D2346" t="s">
        <v>126</v>
      </c>
      <c r="E2346" t="s">
        <v>236</v>
      </c>
      <c r="F2346" t="s">
        <v>115</v>
      </c>
      <c r="G2346">
        <v>44509.631249999999</v>
      </c>
      <c r="H2346" t="s">
        <v>180</v>
      </c>
      <c r="I2346" t="s">
        <v>116</v>
      </c>
      <c r="J2346" t="s">
        <v>251</v>
      </c>
      <c r="K2346" t="s">
        <v>252</v>
      </c>
      <c r="L2346" t="s">
        <v>183</v>
      </c>
      <c r="M2346">
        <v>6.3E-3</v>
      </c>
      <c r="N2346" t="s">
        <v>149</v>
      </c>
      <c r="O2346" t="b">
        <v>0</v>
      </c>
      <c r="P2346">
        <v>138261413</v>
      </c>
      <c r="Q2346" t="s">
        <v>150</v>
      </c>
      <c r="R2346">
        <v>1E-3</v>
      </c>
      <c r="S2346" t="s">
        <v>184</v>
      </c>
      <c r="T2346">
        <v>2021</v>
      </c>
      <c r="U2346" t="s">
        <v>151</v>
      </c>
      <c r="V2346" t="s">
        <v>266</v>
      </c>
      <c r="W2346" t="s">
        <v>267</v>
      </c>
      <c r="X2346" t="s">
        <v>155</v>
      </c>
      <c r="Y2346">
        <v>387717</v>
      </c>
      <c r="Z2346">
        <v>106747</v>
      </c>
      <c r="AA2346">
        <v>-2.1758871951171499</v>
      </c>
      <c r="AB2346">
        <v>50.860100095138598</v>
      </c>
    </row>
    <row r="2347" spans="1:28">
      <c r="A2347">
        <v>7299</v>
      </c>
      <c r="B2347">
        <v>1699026</v>
      </c>
      <c r="C2347" t="s">
        <v>164</v>
      </c>
      <c r="D2347" t="s">
        <v>126</v>
      </c>
      <c r="E2347" t="s">
        <v>179</v>
      </c>
      <c r="F2347" t="s">
        <v>118</v>
      </c>
      <c r="G2347">
        <v>44686.637499999997</v>
      </c>
      <c r="H2347" t="s">
        <v>180</v>
      </c>
      <c r="I2347" t="s">
        <v>116</v>
      </c>
      <c r="J2347" t="s">
        <v>165</v>
      </c>
      <c r="K2347" t="s">
        <v>166</v>
      </c>
      <c r="L2347" t="s">
        <v>148</v>
      </c>
      <c r="M2347">
        <v>4.4999999999999997E-3</v>
      </c>
      <c r="N2347" t="s">
        <v>149</v>
      </c>
      <c r="O2347" t="b">
        <v>0</v>
      </c>
      <c r="P2347">
        <v>138261413</v>
      </c>
      <c r="Q2347" t="s">
        <v>150</v>
      </c>
      <c r="R2347">
        <v>1E-3</v>
      </c>
      <c r="S2347" t="s">
        <v>184</v>
      </c>
      <c r="T2347">
        <v>2022</v>
      </c>
      <c r="U2347" t="s">
        <v>151</v>
      </c>
      <c r="V2347" t="s">
        <v>264</v>
      </c>
      <c r="W2347" t="s">
        <v>243</v>
      </c>
      <c r="X2347" t="s">
        <v>155</v>
      </c>
      <c r="Y2347">
        <v>459334</v>
      </c>
      <c r="Z2347">
        <v>444561</v>
      </c>
      <c r="AA2347">
        <v>-1.0986183304297801</v>
      </c>
      <c r="AB2347">
        <v>53.893839137414503</v>
      </c>
    </row>
    <row r="2348" spans="1:28">
      <c r="A2348">
        <v>7299</v>
      </c>
      <c r="B2348">
        <v>1773621</v>
      </c>
      <c r="C2348" t="s">
        <v>164</v>
      </c>
      <c r="D2348" t="s">
        <v>126</v>
      </c>
      <c r="E2348" t="s">
        <v>179</v>
      </c>
      <c r="F2348" t="s">
        <v>118</v>
      </c>
      <c r="G2348">
        <v>41908.433333333334</v>
      </c>
      <c r="H2348" t="s">
        <v>180</v>
      </c>
      <c r="I2348" t="s">
        <v>116</v>
      </c>
      <c r="J2348" t="s">
        <v>181</v>
      </c>
      <c r="K2348" t="s">
        <v>182</v>
      </c>
      <c r="L2348" t="s">
        <v>183</v>
      </c>
      <c r="M2348">
        <v>0.01</v>
      </c>
      <c r="N2348" t="s">
        <v>149</v>
      </c>
      <c r="O2348" t="b">
        <v>0</v>
      </c>
      <c r="P2348">
        <v>138261413</v>
      </c>
      <c r="Q2348" t="s">
        <v>150</v>
      </c>
      <c r="R2348">
        <v>1E-3</v>
      </c>
      <c r="S2348" t="s">
        <v>184</v>
      </c>
      <c r="T2348">
        <v>2014</v>
      </c>
      <c r="U2348" t="s">
        <v>151</v>
      </c>
      <c r="V2348" t="s">
        <v>188</v>
      </c>
      <c r="W2348" t="s">
        <v>189</v>
      </c>
      <c r="X2348" t="s">
        <v>155</v>
      </c>
      <c r="Y2348">
        <v>636400</v>
      </c>
      <c r="Z2348">
        <v>291600</v>
      </c>
      <c r="AA2348">
        <v>1.4791973795069699</v>
      </c>
      <c r="AB2348">
        <v>52.471107816141703</v>
      </c>
    </row>
    <row r="2349" spans="1:28">
      <c r="A2349">
        <v>7299</v>
      </c>
      <c r="B2349">
        <v>1849865</v>
      </c>
      <c r="C2349" t="s">
        <v>164</v>
      </c>
      <c r="D2349" t="s">
        <v>126</v>
      </c>
      <c r="E2349" t="s">
        <v>179</v>
      </c>
      <c r="F2349" t="s">
        <v>118</v>
      </c>
      <c r="G2349">
        <v>42670.380555555559</v>
      </c>
      <c r="H2349" t="s">
        <v>180</v>
      </c>
      <c r="I2349" t="s">
        <v>116</v>
      </c>
      <c r="J2349" t="s">
        <v>199</v>
      </c>
      <c r="K2349" t="s">
        <v>200</v>
      </c>
      <c r="L2349" t="s">
        <v>183</v>
      </c>
      <c r="M2349">
        <v>7.4999999999999997E-2</v>
      </c>
      <c r="N2349" t="s">
        <v>149</v>
      </c>
      <c r="O2349" t="b">
        <v>0</v>
      </c>
      <c r="P2349">
        <v>138261413</v>
      </c>
      <c r="Q2349" t="s">
        <v>150</v>
      </c>
      <c r="R2349">
        <v>1E-3</v>
      </c>
      <c r="S2349" t="s">
        <v>184</v>
      </c>
      <c r="T2349">
        <v>2016</v>
      </c>
      <c r="U2349" t="s">
        <v>151</v>
      </c>
      <c r="V2349" t="s">
        <v>207</v>
      </c>
      <c r="W2349" t="s">
        <v>208</v>
      </c>
      <c r="X2349" t="s">
        <v>155</v>
      </c>
      <c r="Y2349">
        <v>515935</v>
      </c>
      <c r="Z2349">
        <v>253417</v>
      </c>
      <c r="AA2349">
        <v>-0.30632621725807402</v>
      </c>
      <c r="AB2349">
        <v>52.1668520239771</v>
      </c>
    </row>
    <row r="2350" spans="1:28">
      <c r="A2350">
        <v>7299</v>
      </c>
      <c r="B2350">
        <v>2060904</v>
      </c>
      <c r="C2350" t="s">
        <v>164</v>
      </c>
      <c r="D2350" t="s">
        <v>126</v>
      </c>
      <c r="E2350" t="s">
        <v>179</v>
      </c>
      <c r="F2350" t="s">
        <v>118</v>
      </c>
      <c r="G2350">
        <v>45348.518750000003</v>
      </c>
      <c r="H2350" t="s">
        <v>180</v>
      </c>
      <c r="I2350" t="s">
        <v>116</v>
      </c>
      <c r="J2350" t="s">
        <v>181</v>
      </c>
      <c r="K2350" t="s">
        <v>182</v>
      </c>
      <c r="L2350" t="s">
        <v>183</v>
      </c>
      <c r="M2350">
        <v>4.7999999999999996E-3</v>
      </c>
      <c r="N2350" t="s">
        <v>149</v>
      </c>
      <c r="O2350" t="b">
        <v>0</v>
      </c>
      <c r="P2350">
        <v>138261413</v>
      </c>
      <c r="Q2350" t="s">
        <v>150</v>
      </c>
      <c r="R2350">
        <v>1E-3</v>
      </c>
      <c r="S2350" t="s">
        <v>184</v>
      </c>
      <c r="T2350">
        <v>2024</v>
      </c>
      <c r="U2350" t="s">
        <v>151</v>
      </c>
      <c r="V2350" t="s">
        <v>188</v>
      </c>
      <c r="W2350" t="s">
        <v>189</v>
      </c>
      <c r="X2350" t="s">
        <v>155</v>
      </c>
      <c r="Y2350">
        <v>636400</v>
      </c>
      <c r="Z2350">
        <v>291600</v>
      </c>
      <c r="AA2350">
        <v>1.4791973795069699</v>
      </c>
      <c r="AB2350">
        <v>52.471107816141703</v>
      </c>
    </row>
    <row r="2351" spans="1:28">
      <c r="A2351">
        <v>7299</v>
      </c>
      <c r="B2351">
        <v>1847115</v>
      </c>
      <c r="C2351" t="s">
        <v>164</v>
      </c>
      <c r="D2351" t="s">
        <v>126</v>
      </c>
      <c r="E2351" t="s">
        <v>179</v>
      </c>
      <c r="F2351" t="s">
        <v>118</v>
      </c>
      <c r="G2351">
        <v>42643.372916666667</v>
      </c>
      <c r="H2351" t="s">
        <v>180</v>
      </c>
      <c r="I2351" t="s">
        <v>116</v>
      </c>
      <c r="J2351" t="s">
        <v>181</v>
      </c>
      <c r="K2351" t="s">
        <v>182</v>
      </c>
      <c r="L2351" t="s">
        <v>183</v>
      </c>
      <c r="M2351">
        <v>2.8000000000000001E-2</v>
      </c>
      <c r="N2351" t="s">
        <v>149</v>
      </c>
      <c r="O2351" t="b">
        <v>0</v>
      </c>
      <c r="P2351">
        <v>138261413</v>
      </c>
      <c r="Q2351" t="s">
        <v>150</v>
      </c>
      <c r="R2351">
        <v>1E-3</v>
      </c>
      <c r="S2351" t="s">
        <v>184</v>
      </c>
      <c r="T2351">
        <v>2016</v>
      </c>
      <c r="U2351" t="s">
        <v>151</v>
      </c>
      <c r="V2351" t="s">
        <v>188</v>
      </c>
      <c r="W2351" t="s">
        <v>189</v>
      </c>
      <c r="X2351" t="s">
        <v>155</v>
      </c>
      <c r="Y2351">
        <v>636400</v>
      </c>
      <c r="Z2351">
        <v>291600</v>
      </c>
      <c r="AA2351">
        <v>1.4791973795069699</v>
      </c>
      <c r="AB2351">
        <v>52.471107816141703</v>
      </c>
    </row>
    <row r="2352" spans="1:28">
      <c r="A2352">
        <v>7299</v>
      </c>
      <c r="B2352">
        <v>1818955</v>
      </c>
      <c r="C2352" t="s">
        <v>164</v>
      </c>
      <c r="D2352" t="s">
        <v>126</v>
      </c>
      <c r="E2352" t="s">
        <v>179</v>
      </c>
      <c r="F2352" t="s">
        <v>118</v>
      </c>
      <c r="G2352">
        <v>42347.6</v>
      </c>
      <c r="H2352" t="s">
        <v>180</v>
      </c>
      <c r="I2352" t="s">
        <v>116</v>
      </c>
      <c r="J2352" t="s">
        <v>181</v>
      </c>
      <c r="K2352" t="s">
        <v>182</v>
      </c>
      <c r="L2352" t="s">
        <v>183</v>
      </c>
      <c r="M2352">
        <v>1.0999999999999999E-2</v>
      </c>
      <c r="N2352" t="s">
        <v>149</v>
      </c>
      <c r="O2352" t="b">
        <v>0</v>
      </c>
      <c r="P2352">
        <v>138261413</v>
      </c>
      <c r="Q2352" t="s">
        <v>150</v>
      </c>
      <c r="R2352">
        <v>1E-3</v>
      </c>
      <c r="S2352" t="s">
        <v>184</v>
      </c>
      <c r="T2352">
        <v>2015</v>
      </c>
      <c r="U2352" t="s">
        <v>151</v>
      </c>
      <c r="V2352" t="s">
        <v>188</v>
      </c>
      <c r="W2352" t="s">
        <v>189</v>
      </c>
      <c r="X2352" t="s">
        <v>155</v>
      </c>
      <c r="Y2352">
        <v>636400</v>
      </c>
      <c r="Z2352">
        <v>291600</v>
      </c>
      <c r="AA2352">
        <v>1.4791973795069699</v>
      </c>
      <c r="AB2352">
        <v>52.471107816141703</v>
      </c>
    </row>
    <row r="2353" spans="1:28">
      <c r="A2353">
        <v>7299</v>
      </c>
      <c r="B2353">
        <v>1983639</v>
      </c>
      <c r="C2353" t="s">
        <v>164</v>
      </c>
      <c r="D2353" t="s">
        <v>126</v>
      </c>
      <c r="E2353" t="s">
        <v>179</v>
      </c>
      <c r="F2353" t="s">
        <v>118</v>
      </c>
      <c r="G2353">
        <v>44342.547222222223</v>
      </c>
      <c r="H2353" t="s">
        <v>180</v>
      </c>
      <c r="I2353" t="s">
        <v>116</v>
      </c>
      <c r="J2353" t="s">
        <v>181</v>
      </c>
      <c r="K2353" t="s">
        <v>182</v>
      </c>
      <c r="L2353" t="s">
        <v>183</v>
      </c>
      <c r="M2353">
        <v>4.0000000000000001E-3</v>
      </c>
      <c r="N2353" t="s">
        <v>149</v>
      </c>
      <c r="O2353" t="b">
        <v>0</v>
      </c>
      <c r="P2353">
        <v>138261413</v>
      </c>
      <c r="Q2353" t="s">
        <v>150</v>
      </c>
      <c r="R2353">
        <v>1E-3</v>
      </c>
      <c r="S2353" t="s">
        <v>184</v>
      </c>
      <c r="T2353">
        <v>2021</v>
      </c>
      <c r="U2353" t="s">
        <v>151</v>
      </c>
      <c r="V2353" t="s">
        <v>185</v>
      </c>
      <c r="W2353" t="s">
        <v>186</v>
      </c>
      <c r="X2353" t="s">
        <v>155</v>
      </c>
      <c r="Y2353">
        <v>620600</v>
      </c>
      <c r="Z2353">
        <v>309500</v>
      </c>
      <c r="AA2353">
        <v>1.2588812496391699</v>
      </c>
      <c r="AB2353">
        <v>52.638374352215699</v>
      </c>
    </row>
    <row r="2354" spans="1:28">
      <c r="A2354">
        <v>7299</v>
      </c>
      <c r="B2354">
        <v>1866187</v>
      </c>
      <c r="C2354" t="s">
        <v>164</v>
      </c>
      <c r="D2354" t="s">
        <v>126</v>
      </c>
      <c r="E2354" t="s">
        <v>179</v>
      </c>
      <c r="F2354" t="s">
        <v>118</v>
      </c>
      <c r="G2354">
        <v>42811.611805555556</v>
      </c>
      <c r="H2354" t="s">
        <v>180</v>
      </c>
      <c r="I2354" t="s">
        <v>116</v>
      </c>
      <c r="J2354" t="s">
        <v>199</v>
      </c>
      <c r="K2354" t="s">
        <v>200</v>
      </c>
      <c r="L2354" t="s">
        <v>183</v>
      </c>
      <c r="M2354">
        <v>5.1999999999999998E-2</v>
      </c>
      <c r="N2354" t="s">
        <v>149</v>
      </c>
      <c r="O2354" t="b">
        <v>0</v>
      </c>
      <c r="P2354">
        <v>138261413</v>
      </c>
      <c r="Q2354" t="s">
        <v>150</v>
      </c>
      <c r="R2354">
        <v>1E-3</v>
      </c>
      <c r="S2354" t="s">
        <v>184</v>
      </c>
      <c r="T2354">
        <v>2017</v>
      </c>
      <c r="U2354" t="s">
        <v>151</v>
      </c>
      <c r="V2354" t="s">
        <v>201</v>
      </c>
      <c r="W2354" t="s">
        <v>202</v>
      </c>
      <c r="X2354" t="s">
        <v>155</v>
      </c>
      <c r="Y2354">
        <v>516100</v>
      </c>
      <c r="Z2354">
        <v>253300</v>
      </c>
      <c r="AA2354">
        <v>-0.30395486908298303</v>
      </c>
      <c r="AB2354">
        <v>52.1657659569386</v>
      </c>
    </row>
    <row r="2355" spans="1:28">
      <c r="A2355">
        <v>7299</v>
      </c>
      <c r="B2355">
        <v>1987112</v>
      </c>
      <c r="C2355" t="s">
        <v>164</v>
      </c>
      <c r="D2355" t="s">
        <v>126</v>
      </c>
      <c r="E2355" t="s">
        <v>179</v>
      </c>
      <c r="F2355" t="s">
        <v>118</v>
      </c>
      <c r="G2355">
        <v>44399.413194444445</v>
      </c>
      <c r="H2355" t="s">
        <v>180</v>
      </c>
      <c r="I2355" t="s">
        <v>116</v>
      </c>
      <c r="J2355" t="s">
        <v>181</v>
      </c>
      <c r="K2355" t="s">
        <v>182</v>
      </c>
      <c r="L2355" t="s">
        <v>183</v>
      </c>
      <c r="M2355">
        <v>9.9000000000000008E-3</v>
      </c>
      <c r="N2355" t="s">
        <v>149</v>
      </c>
      <c r="O2355" t="b">
        <v>0</v>
      </c>
      <c r="P2355">
        <v>138261413</v>
      </c>
      <c r="Q2355" t="s">
        <v>150</v>
      </c>
      <c r="R2355">
        <v>1E-3</v>
      </c>
      <c r="S2355" t="s">
        <v>184</v>
      </c>
      <c r="T2355">
        <v>2021</v>
      </c>
      <c r="U2355" t="s">
        <v>151</v>
      </c>
      <c r="V2355" t="s">
        <v>188</v>
      </c>
      <c r="W2355" t="s">
        <v>189</v>
      </c>
      <c r="X2355" t="s">
        <v>155</v>
      </c>
      <c r="Y2355">
        <v>636400</v>
      </c>
      <c r="Z2355">
        <v>291600</v>
      </c>
      <c r="AA2355">
        <v>1.4791973795069699</v>
      </c>
      <c r="AB2355">
        <v>52.471107816141703</v>
      </c>
    </row>
    <row r="2356" spans="1:28">
      <c r="A2356">
        <v>7299</v>
      </c>
      <c r="B2356">
        <v>1785741</v>
      </c>
      <c r="C2356" t="s">
        <v>164</v>
      </c>
      <c r="D2356" t="s">
        <v>126</v>
      </c>
      <c r="E2356" t="s">
        <v>179</v>
      </c>
      <c r="F2356" t="s">
        <v>118</v>
      </c>
      <c r="G2356">
        <v>42030.34375</v>
      </c>
      <c r="H2356" t="s">
        <v>180</v>
      </c>
      <c r="I2356" t="s">
        <v>116</v>
      </c>
      <c r="J2356" t="s">
        <v>181</v>
      </c>
      <c r="K2356" t="s">
        <v>182</v>
      </c>
      <c r="L2356" t="s">
        <v>183</v>
      </c>
      <c r="M2356">
        <v>1.2999999999999999E-2</v>
      </c>
      <c r="N2356" t="s">
        <v>149</v>
      </c>
      <c r="O2356" t="b">
        <v>0</v>
      </c>
      <c r="P2356">
        <v>138261413</v>
      </c>
      <c r="Q2356" t="s">
        <v>150</v>
      </c>
      <c r="R2356">
        <v>1E-3</v>
      </c>
      <c r="S2356" t="s">
        <v>184</v>
      </c>
      <c r="T2356">
        <v>2015</v>
      </c>
      <c r="U2356" t="s">
        <v>151</v>
      </c>
      <c r="V2356" t="s">
        <v>188</v>
      </c>
      <c r="W2356" t="s">
        <v>189</v>
      </c>
      <c r="X2356" t="s">
        <v>155</v>
      </c>
      <c r="Y2356">
        <v>636400</v>
      </c>
      <c r="Z2356">
        <v>291600</v>
      </c>
      <c r="AA2356">
        <v>1.4791973795069699</v>
      </c>
      <c r="AB2356">
        <v>52.471107816141703</v>
      </c>
    </row>
    <row r="2357" spans="1:28">
      <c r="A2357">
        <v>7299</v>
      </c>
      <c r="B2357">
        <v>1820877</v>
      </c>
      <c r="C2357" t="s">
        <v>164</v>
      </c>
      <c r="D2357" t="s">
        <v>126</v>
      </c>
      <c r="E2357" t="s">
        <v>179</v>
      </c>
      <c r="F2357" t="s">
        <v>118</v>
      </c>
      <c r="G2357">
        <v>42375.60833333333</v>
      </c>
      <c r="H2357" t="s">
        <v>180</v>
      </c>
      <c r="I2357" t="s">
        <v>116</v>
      </c>
      <c r="J2357" t="s">
        <v>181</v>
      </c>
      <c r="K2357" t="s">
        <v>182</v>
      </c>
      <c r="L2357" t="s">
        <v>183</v>
      </c>
      <c r="M2357">
        <v>8.5000000000000006E-3</v>
      </c>
      <c r="N2357" t="s">
        <v>149</v>
      </c>
      <c r="O2357" t="b">
        <v>0</v>
      </c>
      <c r="P2357">
        <v>138261413</v>
      </c>
      <c r="Q2357" t="s">
        <v>150</v>
      </c>
      <c r="R2357">
        <v>1E-3</v>
      </c>
      <c r="S2357" t="s">
        <v>184</v>
      </c>
      <c r="T2357">
        <v>2016</v>
      </c>
      <c r="U2357" t="s">
        <v>151</v>
      </c>
      <c r="V2357" t="s">
        <v>185</v>
      </c>
      <c r="W2357" t="s">
        <v>186</v>
      </c>
      <c r="X2357" t="s">
        <v>155</v>
      </c>
      <c r="Y2357">
        <v>620600</v>
      </c>
      <c r="Z2357">
        <v>309500</v>
      </c>
      <c r="AA2357">
        <v>1.2588812496391699</v>
      </c>
      <c r="AB2357">
        <v>52.638374352215699</v>
      </c>
    </row>
    <row r="2358" spans="1:28">
      <c r="A2358">
        <v>7299</v>
      </c>
      <c r="B2358">
        <v>1914807</v>
      </c>
      <c r="C2358" t="s">
        <v>164</v>
      </c>
      <c r="D2358" t="s">
        <v>126</v>
      </c>
      <c r="E2358" t="s">
        <v>205</v>
      </c>
      <c r="F2358" t="s">
        <v>112</v>
      </c>
      <c r="G2358">
        <v>43377.447222222225</v>
      </c>
      <c r="H2358" t="s">
        <v>180</v>
      </c>
      <c r="I2358" t="s">
        <v>116</v>
      </c>
      <c r="J2358" t="s">
        <v>146</v>
      </c>
      <c r="K2358" t="s">
        <v>147</v>
      </c>
      <c r="L2358" t="s">
        <v>183</v>
      </c>
      <c r="M2358">
        <v>6.0999999999999999E-2</v>
      </c>
      <c r="N2358" t="s">
        <v>149</v>
      </c>
      <c r="O2358" t="b">
        <v>0</v>
      </c>
      <c r="P2358">
        <v>138261413</v>
      </c>
      <c r="Q2358" t="s">
        <v>150</v>
      </c>
      <c r="R2358">
        <v>1E-3</v>
      </c>
      <c r="S2358" t="s">
        <v>184</v>
      </c>
      <c r="T2358">
        <v>2018</v>
      </c>
      <c r="U2358" t="s">
        <v>151</v>
      </c>
      <c r="V2358" t="s">
        <v>274</v>
      </c>
      <c r="W2358" t="s">
        <v>275</v>
      </c>
      <c r="X2358" t="s">
        <v>155</v>
      </c>
      <c r="Y2358">
        <v>501547</v>
      </c>
      <c r="Z2358">
        <v>370926</v>
      </c>
      <c r="AA2358">
        <v>-0.48037495542409397</v>
      </c>
      <c r="AB2358">
        <v>53.225682809836599</v>
      </c>
    </row>
    <row r="2359" spans="1:28">
      <c r="A2359">
        <v>7299</v>
      </c>
      <c r="B2359">
        <v>4785537</v>
      </c>
      <c r="C2359" t="s">
        <v>164</v>
      </c>
      <c r="D2359" t="s">
        <v>126</v>
      </c>
      <c r="E2359" t="s">
        <v>179</v>
      </c>
      <c r="F2359" t="s">
        <v>118</v>
      </c>
      <c r="G2359">
        <v>44524.452777777777</v>
      </c>
      <c r="H2359" t="s">
        <v>191</v>
      </c>
      <c r="I2359" t="s">
        <v>119</v>
      </c>
      <c r="J2359" t="s">
        <v>192</v>
      </c>
      <c r="K2359" t="s">
        <v>193</v>
      </c>
      <c r="L2359" t="s">
        <v>183</v>
      </c>
      <c r="M2359">
        <v>1.8E-3</v>
      </c>
      <c r="N2359" t="s">
        <v>149</v>
      </c>
      <c r="O2359" t="b">
        <v>0</v>
      </c>
      <c r="P2359">
        <v>138261413</v>
      </c>
      <c r="Q2359" t="s">
        <v>150</v>
      </c>
      <c r="R2359">
        <v>1E-3</v>
      </c>
      <c r="S2359" t="s">
        <v>184</v>
      </c>
      <c r="T2359">
        <v>2021</v>
      </c>
      <c r="U2359" t="s">
        <v>151</v>
      </c>
      <c r="V2359" t="s">
        <v>194</v>
      </c>
      <c r="W2359" t="s">
        <v>195</v>
      </c>
      <c r="X2359" t="s">
        <v>155</v>
      </c>
      <c r="Y2359">
        <v>357000</v>
      </c>
      <c r="Z2359">
        <v>237460</v>
      </c>
      <c r="AA2359">
        <v>-2.62823009845419</v>
      </c>
      <c r="AB2359">
        <v>52.033868710239098</v>
      </c>
    </row>
    <row r="2360" spans="1:28">
      <c r="A2360">
        <v>7299</v>
      </c>
      <c r="B2360">
        <v>2011927</v>
      </c>
      <c r="C2360" t="s">
        <v>164</v>
      </c>
      <c r="D2360" t="s">
        <v>126</v>
      </c>
      <c r="E2360" t="s">
        <v>179</v>
      </c>
      <c r="F2360" t="s">
        <v>118</v>
      </c>
      <c r="G2360">
        <v>44734.451388888891</v>
      </c>
      <c r="H2360" t="s">
        <v>180</v>
      </c>
      <c r="I2360" t="s">
        <v>116</v>
      </c>
      <c r="J2360" t="s">
        <v>181</v>
      </c>
      <c r="K2360" t="s">
        <v>182</v>
      </c>
      <c r="L2360" t="s">
        <v>183</v>
      </c>
      <c r="M2360">
        <v>6.4000000000000003E-3</v>
      </c>
      <c r="N2360" t="s">
        <v>149</v>
      </c>
      <c r="O2360" t="b">
        <v>0</v>
      </c>
      <c r="P2360">
        <v>138261413</v>
      </c>
      <c r="Q2360" t="s">
        <v>150</v>
      </c>
      <c r="R2360">
        <v>1E-3</v>
      </c>
      <c r="S2360" t="s">
        <v>184</v>
      </c>
      <c r="T2360">
        <v>2022</v>
      </c>
      <c r="U2360" t="s">
        <v>151</v>
      </c>
      <c r="V2360" t="s">
        <v>185</v>
      </c>
      <c r="W2360" t="s">
        <v>186</v>
      </c>
      <c r="X2360" t="s">
        <v>155</v>
      </c>
      <c r="Y2360">
        <v>620600</v>
      </c>
      <c r="Z2360">
        <v>309500</v>
      </c>
      <c r="AA2360">
        <v>1.2588812496391699</v>
      </c>
      <c r="AB2360">
        <v>52.638374352215699</v>
      </c>
    </row>
    <row r="2361" spans="1:28">
      <c r="A2361">
        <v>7299</v>
      </c>
      <c r="B2361">
        <v>1506783</v>
      </c>
      <c r="C2361" t="s">
        <v>164</v>
      </c>
      <c r="D2361" t="s">
        <v>126</v>
      </c>
      <c r="E2361" t="s">
        <v>205</v>
      </c>
      <c r="F2361" t="s">
        <v>112</v>
      </c>
      <c r="G2361">
        <v>43725.573611111111</v>
      </c>
      <c r="H2361" t="s">
        <v>180</v>
      </c>
      <c r="I2361" t="s">
        <v>116</v>
      </c>
      <c r="J2361" t="s">
        <v>228</v>
      </c>
      <c r="K2361" t="s">
        <v>229</v>
      </c>
      <c r="L2361" t="s">
        <v>183</v>
      </c>
      <c r="M2361">
        <v>1.4E-2</v>
      </c>
      <c r="N2361" t="s">
        <v>149</v>
      </c>
      <c r="O2361" t="b">
        <v>0</v>
      </c>
      <c r="P2361">
        <v>138261413</v>
      </c>
      <c r="Q2361" t="s">
        <v>150</v>
      </c>
      <c r="R2361">
        <v>1E-3</v>
      </c>
      <c r="S2361" t="s">
        <v>184</v>
      </c>
      <c r="T2361">
        <v>2019</v>
      </c>
      <c r="U2361" t="s">
        <v>151</v>
      </c>
      <c r="V2361" t="s">
        <v>443</v>
      </c>
      <c r="W2361" t="s">
        <v>444</v>
      </c>
      <c r="X2361" t="s">
        <v>155</v>
      </c>
      <c r="Y2361">
        <v>503280</v>
      </c>
      <c r="Z2361">
        <v>117800</v>
      </c>
      <c r="AA2361">
        <v>-0.53108724388444595</v>
      </c>
      <c r="AB2361">
        <v>50.950391440457402</v>
      </c>
    </row>
    <row r="2362" spans="1:28">
      <c r="A2362">
        <v>7299</v>
      </c>
      <c r="B2362">
        <v>4630400</v>
      </c>
      <c r="C2362" t="s">
        <v>164</v>
      </c>
      <c r="D2362" t="s">
        <v>126</v>
      </c>
      <c r="E2362" t="s">
        <v>205</v>
      </c>
      <c r="F2362" t="s">
        <v>112</v>
      </c>
      <c r="G2362">
        <v>42278.532638888886</v>
      </c>
      <c r="H2362" t="s">
        <v>180</v>
      </c>
      <c r="I2362" t="s">
        <v>116</v>
      </c>
      <c r="J2362" t="s">
        <v>192</v>
      </c>
      <c r="K2362" t="s">
        <v>193</v>
      </c>
      <c r="L2362" t="s">
        <v>183</v>
      </c>
      <c r="M2362">
        <v>2.7000000000000001E-3</v>
      </c>
      <c r="N2362" t="s">
        <v>149</v>
      </c>
      <c r="O2362" t="b">
        <v>0</v>
      </c>
      <c r="P2362">
        <v>138261413</v>
      </c>
      <c r="Q2362" t="s">
        <v>150</v>
      </c>
      <c r="R2362">
        <v>1E-3</v>
      </c>
      <c r="S2362" t="s">
        <v>184</v>
      </c>
      <c r="T2362">
        <v>2015</v>
      </c>
      <c r="U2362" t="s">
        <v>151</v>
      </c>
      <c r="V2362" t="s">
        <v>277</v>
      </c>
      <c r="W2362" t="s">
        <v>278</v>
      </c>
      <c r="X2362" t="s">
        <v>155</v>
      </c>
      <c r="Y2362">
        <v>383550</v>
      </c>
      <c r="Z2362">
        <v>252450</v>
      </c>
      <c r="AA2362">
        <v>-2.2419417969467799</v>
      </c>
      <c r="AB2362">
        <v>52.170064339376403</v>
      </c>
    </row>
    <row r="2363" spans="1:28">
      <c r="A2363">
        <v>7299</v>
      </c>
      <c r="B2363">
        <v>1986334</v>
      </c>
      <c r="C2363" t="s">
        <v>164</v>
      </c>
      <c r="D2363" t="s">
        <v>126</v>
      </c>
      <c r="E2363" t="s">
        <v>236</v>
      </c>
      <c r="F2363" t="s">
        <v>115</v>
      </c>
      <c r="G2363">
        <v>44384.451388888891</v>
      </c>
      <c r="H2363" t="s">
        <v>180</v>
      </c>
      <c r="I2363" t="s">
        <v>116</v>
      </c>
      <c r="J2363" t="s">
        <v>199</v>
      </c>
      <c r="K2363" t="s">
        <v>200</v>
      </c>
      <c r="L2363" t="s">
        <v>183</v>
      </c>
      <c r="M2363">
        <v>0.16</v>
      </c>
      <c r="N2363" t="s">
        <v>149</v>
      </c>
      <c r="O2363" t="b">
        <v>0</v>
      </c>
      <c r="P2363">
        <v>138261413</v>
      </c>
      <c r="Q2363" t="s">
        <v>150</v>
      </c>
      <c r="R2363">
        <v>1E-3</v>
      </c>
      <c r="S2363" t="s">
        <v>184</v>
      </c>
      <c r="T2363">
        <v>2021</v>
      </c>
      <c r="U2363" t="s">
        <v>151</v>
      </c>
      <c r="V2363" t="s">
        <v>311</v>
      </c>
      <c r="W2363" t="s">
        <v>202</v>
      </c>
      <c r="X2363" t="s">
        <v>155</v>
      </c>
      <c r="Y2363">
        <v>504393</v>
      </c>
      <c r="Z2363">
        <v>236465</v>
      </c>
      <c r="AA2363">
        <v>-0.480199861693483</v>
      </c>
      <c r="AB2363">
        <v>52.016799361112099</v>
      </c>
    </row>
    <row r="2364" spans="1:28">
      <c r="A2364">
        <v>7299</v>
      </c>
      <c r="B2364">
        <v>1846856</v>
      </c>
      <c r="C2364" t="s">
        <v>164</v>
      </c>
      <c r="D2364" t="s">
        <v>126</v>
      </c>
      <c r="E2364" t="s">
        <v>205</v>
      </c>
      <c r="F2364" t="s">
        <v>112</v>
      </c>
      <c r="G2364">
        <v>42640.428472222222</v>
      </c>
      <c r="H2364" t="s">
        <v>180</v>
      </c>
      <c r="I2364" t="s">
        <v>116</v>
      </c>
      <c r="J2364" t="s">
        <v>146</v>
      </c>
      <c r="K2364" t="s">
        <v>147</v>
      </c>
      <c r="L2364" t="s">
        <v>183</v>
      </c>
      <c r="M2364">
        <v>5.8999999999999997E-2</v>
      </c>
      <c r="N2364" t="s">
        <v>149</v>
      </c>
      <c r="O2364" t="b">
        <v>0</v>
      </c>
      <c r="P2364">
        <v>138261413</v>
      </c>
      <c r="Q2364" t="s">
        <v>150</v>
      </c>
      <c r="R2364">
        <v>1E-3</v>
      </c>
      <c r="S2364" t="s">
        <v>184</v>
      </c>
      <c r="T2364">
        <v>2016</v>
      </c>
      <c r="U2364" t="s">
        <v>151</v>
      </c>
      <c r="V2364" t="s">
        <v>274</v>
      </c>
      <c r="W2364" t="s">
        <v>275</v>
      </c>
      <c r="X2364" t="s">
        <v>155</v>
      </c>
      <c r="Y2364">
        <v>501547</v>
      </c>
      <c r="Z2364">
        <v>370926</v>
      </c>
      <c r="AA2364">
        <v>-0.48037495542409397</v>
      </c>
      <c r="AB2364">
        <v>53.225682809836599</v>
      </c>
    </row>
    <row r="2365" spans="1:28">
      <c r="A2365">
        <v>7299</v>
      </c>
      <c r="B2365">
        <v>4624003</v>
      </c>
      <c r="C2365" t="s">
        <v>164</v>
      </c>
      <c r="D2365" t="s">
        <v>126</v>
      </c>
      <c r="E2365" t="s">
        <v>179</v>
      </c>
      <c r="F2365" t="s">
        <v>118</v>
      </c>
      <c r="G2365">
        <v>42199.444444444445</v>
      </c>
      <c r="H2365" t="s">
        <v>191</v>
      </c>
      <c r="I2365" t="s">
        <v>119</v>
      </c>
      <c r="J2365" t="s">
        <v>192</v>
      </c>
      <c r="K2365" t="s">
        <v>193</v>
      </c>
      <c r="L2365" t="s">
        <v>183</v>
      </c>
      <c r="M2365">
        <v>2.7000000000000001E-3</v>
      </c>
      <c r="N2365" t="s">
        <v>149</v>
      </c>
      <c r="O2365" t="b">
        <v>0</v>
      </c>
      <c r="P2365">
        <v>138261413</v>
      </c>
      <c r="Q2365" t="s">
        <v>150</v>
      </c>
      <c r="R2365">
        <v>1E-3</v>
      </c>
      <c r="S2365" t="s">
        <v>184</v>
      </c>
      <c r="T2365">
        <v>2015</v>
      </c>
      <c r="U2365" t="s">
        <v>151</v>
      </c>
      <c r="V2365" t="s">
        <v>194</v>
      </c>
      <c r="W2365" t="s">
        <v>195</v>
      </c>
      <c r="X2365" t="s">
        <v>155</v>
      </c>
      <c r="Y2365">
        <v>357000</v>
      </c>
      <c r="Z2365">
        <v>237460</v>
      </c>
      <c r="AA2365">
        <v>-2.62823009845419</v>
      </c>
      <c r="AB2365">
        <v>52.033868710239098</v>
      </c>
    </row>
    <row r="2366" spans="1:28">
      <c r="A2366">
        <v>7299</v>
      </c>
      <c r="B2366">
        <v>1613798</v>
      </c>
      <c r="C2366" t="s">
        <v>164</v>
      </c>
      <c r="D2366" t="s">
        <v>126</v>
      </c>
      <c r="E2366" t="s">
        <v>236</v>
      </c>
      <c r="F2366" t="s">
        <v>115</v>
      </c>
      <c r="G2366">
        <v>45355.53125</v>
      </c>
      <c r="H2366" t="s">
        <v>180</v>
      </c>
      <c r="I2366" t="s">
        <v>116</v>
      </c>
      <c r="J2366" t="s">
        <v>220</v>
      </c>
      <c r="K2366" t="s">
        <v>221</v>
      </c>
      <c r="L2366" t="s">
        <v>183</v>
      </c>
      <c r="M2366">
        <v>6.0999999999999999E-2</v>
      </c>
      <c r="N2366" t="s">
        <v>149</v>
      </c>
      <c r="O2366" t="b">
        <v>0</v>
      </c>
      <c r="P2366">
        <v>138261413</v>
      </c>
      <c r="Q2366" t="s">
        <v>150</v>
      </c>
      <c r="R2366">
        <v>1E-3</v>
      </c>
      <c r="S2366" t="s">
        <v>184</v>
      </c>
      <c r="T2366">
        <v>2024</v>
      </c>
      <c r="U2366" t="s">
        <v>151</v>
      </c>
      <c r="V2366" t="s">
        <v>222</v>
      </c>
      <c r="W2366" t="s">
        <v>223</v>
      </c>
      <c r="X2366" t="s">
        <v>155</v>
      </c>
      <c r="Y2366">
        <v>559400</v>
      </c>
      <c r="Z2366">
        <v>142800</v>
      </c>
      <c r="AA2366">
        <v>0.27827943679790101</v>
      </c>
      <c r="AB2366">
        <v>51.162245506364997</v>
      </c>
    </row>
    <row r="2367" spans="1:28">
      <c r="A2367">
        <v>7299</v>
      </c>
      <c r="B2367">
        <v>1944644</v>
      </c>
      <c r="C2367" t="s">
        <v>164</v>
      </c>
      <c r="D2367" t="s">
        <v>126</v>
      </c>
      <c r="E2367" t="s">
        <v>179</v>
      </c>
      <c r="F2367" t="s">
        <v>118</v>
      </c>
      <c r="G2367">
        <v>43732.538888888892</v>
      </c>
      <c r="H2367" t="s">
        <v>180</v>
      </c>
      <c r="I2367" t="s">
        <v>116</v>
      </c>
      <c r="J2367" t="s">
        <v>146</v>
      </c>
      <c r="K2367" t="s">
        <v>147</v>
      </c>
      <c r="L2367" t="s">
        <v>183</v>
      </c>
      <c r="M2367">
        <v>6.0999999999999999E-2</v>
      </c>
      <c r="N2367" t="s">
        <v>149</v>
      </c>
      <c r="O2367" t="b">
        <v>0</v>
      </c>
      <c r="P2367">
        <v>138261413</v>
      </c>
      <c r="Q2367" t="s">
        <v>150</v>
      </c>
      <c r="R2367">
        <v>1E-3</v>
      </c>
      <c r="S2367" t="s">
        <v>184</v>
      </c>
      <c r="T2367">
        <v>2019</v>
      </c>
      <c r="U2367" t="s">
        <v>151</v>
      </c>
      <c r="V2367" t="s">
        <v>204</v>
      </c>
      <c r="W2367" t="s">
        <v>154</v>
      </c>
      <c r="X2367" t="s">
        <v>155</v>
      </c>
      <c r="Y2367">
        <v>507500</v>
      </c>
      <c r="Z2367">
        <v>299100</v>
      </c>
      <c r="AA2367">
        <v>-0.41497245145673001</v>
      </c>
      <c r="AB2367">
        <v>52.579097446717</v>
      </c>
    </row>
    <row r="2368" spans="1:28">
      <c r="A2368">
        <v>7299</v>
      </c>
      <c r="B2368">
        <v>1854251</v>
      </c>
      <c r="C2368" t="s">
        <v>164</v>
      </c>
      <c r="D2368" t="s">
        <v>126</v>
      </c>
      <c r="E2368" t="s">
        <v>179</v>
      </c>
      <c r="F2368" t="s">
        <v>118</v>
      </c>
      <c r="G2368">
        <v>42699.410416666666</v>
      </c>
      <c r="H2368" t="s">
        <v>180</v>
      </c>
      <c r="I2368" t="s">
        <v>116</v>
      </c>
      <c r="J2368" t="s">
        <v>146</v>
      </c>
      <c r="K2368" t="s">
        <v>147</v>
      </c>
      <c r="L2368" t="s">
        <v>183</v>
      </c>
      <c r="M2368">
        <v>2.7000000000000001E-3</v>
      </c>
      <c r="N2368" t="s">
        <v>149</v>
      </c>
      <c r="O2368" t="b">
        <v>0</v>
      </c>
      <c r="P2368">
        <v>138261413</v>
      </c>
      <c r="Q2368" t="s">
        <v>150</v>
      </c>
      <c r="R2368">
        <v>1E-3</v>
      </c>
      <c r="S2368" t="s">
        <v>184</v>
      </c>
      <c r="T2368">
        <v>2016</v>
      </c>
      <c r="U2368" t="s">
        <v>151</v>
      </c>
      <c r="V2368" t="s">
        <v>225</v>
      </c>
      <c r="W2368" t="s">
        <v>226</v>
      </c>
      <c r="X2368" t="s">
        <v>155</v>
      </c>
      <c r="Y2368">
        <v>500098</v>
      </c>
      <c r="Z2368">
        <v>402866</v>
      </c>
      <c r="AA2368">
        <v>-0.49196935841400102</v>
      </c>
      <c r="AB2368">
        <v>53.512954618294103</v>
      </c>
    </row>
    <row r="2369" spans="1:28">
      <c r="A2369">
        <v>7299</v>
      </c>
      <c r="B2369">
        <v>1944609</v>
      </c>
      <c r="C2369" t="s">
        <v>164</v>
      </c>
      <c r="D2369" t="s">
        <v>126</v>
      </c>
      <c r="E2369" t="s">
        <v>205</v>
      </c>
      <c r="F2369" t="s">
        <v>112</v>
      </c>
      <c r="G2369">
        <v>43732.629166666666</v>
      </c>
      <c r="H2369" t="s">
        <v>180</v>
      </c>
      <c r="I2369" t="s">
        <v>116</v>
      </c>
      <c r="J2369" t="s">
        <v>181</v>
      </c>
      <c r="K2369" t="s">
        <v>182</v>
      </c>
      <c r="L2369" t="s">
        <v>183</v>
      </c>
      <c r="M2369">
        <v>9.7999999999999997E-3</v>
      </c>
      <c r="N2369" t="s">
        <v>149</v>
      </c>
      <c r="O2369" t="b">
        <v>0</v>
      </c>
      <c r="P2369">
        <v>138261413</v>
      </c>
      <c r="Q2369" t="s">
        <v>150</v>
      </c>
      <c r="R2369">
        <v>1E-3</v>
      </c>
      <c r="S2369" t="s">
        <v>184</v>
      </c>
      <c r="T2369">
        <v>2019</v>
      </c>
      <c r="U2369" t="s">
        <v>151</v>
      </c>
      <c r="V2369" t="s">
        <v>380</v>
      </c>
      <c r="W2369" t="s">
        <v>381</v>
      </c>
      <c r="X2369" t="s">
        <v>155</v>
      </c>
      <c r="Y2369">
        <v>594200</v>
      </c>
      <c r="Z2369">
        <v>339700</v>
      </c>
      <c r="AA2369">
        <v>0.88717930320210003</v>
      </c>
      <c r="AB2369">
        <v>52.919597117908303</v>
      </c>
    </row>
    <row r="2370" spans="1:28">
      <c r="A2370">
        <v>7299</v>
      </c>
      <c r="B2370">
        <v>3487657</v>
      </c>
      <c r="C2370" t="s">
        <v>164</v>
      </c>
      <c r="D2370" t="s">
        <v>126</v>
      </c>
      <c r="E2370" t="s">
        <v>236</v>
      </c>
      <c r="F2370" t="s">
        <v>115</v>
      </c>
      <c r="G2370">
        <v>45139.452777777777</v>
      </c>
      <c r="H2370" t="s">
        <v>180</v>
      </c>
      <c r="I2370" t="s">
        <v>116</v>
      </c>
      <c r="J2370" t="s">
        <v>251</v>
      </c>
      <c r="K2370" t="s">
        <v>252</v>
      </c>
      <c r="L2370" t="s">
        <v>183</v>
      </c>
      <c r="M2370">
        <v>8.9999999999999993E-3</v>
      </c>
      <c r="N2370" t="s">
        <v>149</v>
      </c>
      <c r="O2370" t="b">
        <v>0</v>
      </c>
      <c r="P2370">
        <v>138261413</v>
      </c>
      <c r="Q2370" t="s">
        <v>150</v>
      </c>
      <c r="R2370">
        <v>1E-3</v>
      </c>
      <c r="S2370" t="s">
        <v>184</v>
      </c>
      <c r="T2370">
        <v>2023</v>
      </c>
      <c r="U2370" t="s">
        <v>151</v>
      </c>
      <c r="V2370" t="s">
        <v>324</v>
      </c>
      <c r="W2370" t="s">
        <v>309</v>
      </c>
      <c r="X2370" t="s">
        <v>155</v>
      </c>
      <c r="Y2370">
        <v>337809</v>
      </c>
      <c r="Z2370">
        <v>155741</v>
      </c>
      <c r="AA2370">
        <v>-2.8933761587814502</v>
      </c>
      <c r="AB2370">
        <v>51.297382868079701</v>
      </c>
    </row>
    <row r="2371" spans="1:28">
      <c r="A2371">
        <v>7299</v>
      </c>
      <c r="B2371">
        <v>2050188</v>
      </c>
      <c r="C2371" t="s">
        <v>164</v>
      </c>
      <c r="D2371" t="s">
        <v>126</v>
      </c>
      <c r="E2371" t="s">
        <v>179</v>
      </c>
      <c r="F2371" t="s">
        <v>118</v>
      </c>
      <c r="G2371">
        <v>45211.401388888888</v>
      </c>
      <c r="H2371" t="s">
        <v>180</v>
      </c>
      <c r="I2371" t="s">
        <v>116</v>
      </c>
      <c r="J2371" t="s">
        <v>146</v>
      </c>
      <c r="K2371" t="s">
        <v>147</v>
      </c>
      <c r="L2371" t="s">
        <v>183</v>
      </c>
      <c r="M2371">
        <v>5.2999999999999999E-2</v>
      </c>
      <c r="N2371" t="s">
        <v>149</v>
      </c>
      <c r="O2371" t="b">
        <v>0</v>
      </c>
      <c r="P2371">
        <v>138261413</v>
      </c>
      <c r="Q2371" t="s">
        <v>150</v>
      </c>
      <c r="R2371">
        <v>1E-3</v>
      </c>
      <c r="S2371" t="s">
        <v>184</v>
      </c>
      <c r="T2371">
        <v>2023</v>
      </c>
      <c r="U2371" t="s">
        <v>151</v>
      </c>
      <c r="V2371" t="s">
        <v>204</v>
      </c>
      <c r="W2371" t="s">
        <v>154</v>
      </c>
      <c r="X2371" t="s">
        <v>155</v>
      </c>
      <c r="Y2371">
        <v>507500</v>
      </c>
      <c r="Z2371">
        <v>299100</v>
      </c>
      <c r="AA2371">
        <v>-0.41497245145673001</v>
      </c>
      <c r="AB2371">
        <v>52.579097446717</v>
      </c>
    </row>
    <row r="2372" spans="1:28">
      <c r="A2372">
        <v>7299</v>
      </c>
      <c r="B2372">
        <v>1829494</v>
      </c>
      <c r="C2372" t="s">
        <v>164</v>
      </c>
      <c r="D2372" t="s">
        <v>126</v>
      </c>
      <c r="E2372" t="s">
        <v>179</v>
      </c>
      <c r="F2372" t="s">
        <v>118</v>
      </c>
      <c r="G2372">
        <v>42478.425694444442</v>
      </c>
      <c r="H2372" t="s">
        <v>180</v>
      </c>
      <c r="I2372" t="s">
        <v>116</v>
      </c>
      <c r="J2372" t="s">
        <v>181</v>
      </c>
      <c r="K2372" t="s">
        <v>182</v>
      </c>
      <c r="L2372" t="s">
        <v>183</v>
      </c>
      <c r="M2372">
        <v>1.0999999999999999E-2</v>
      </c>
      <c r="N2372" t="s">
        <v>149</v>
      </c>
      <c r="O2372" t="b">
        <v>0</v>
      </c>
      <c r="P2372">
        <v>138261413</v>
      </c>
      <c r="Q2372" t="s">
        <v>150</v>
      </c>
      <c r="R2372">
        <v>1E-3</v>
      </c>
      <c r="S2372" t="s">
        <v>184</v>
      </c>
      <c r="T2372">
        <v>2016</v>
      </c>
      <c r="U2372" t="s">
        <v>151</v>
      </c>
      <c r="V2372" t="s">
        <v>188</v>
      </c>
      <c r="W2372" t="s">
        <v>189</v>
      </c>
      <c r="X2372" t="s">
        <v>155</v>
      </c>
      <c r="Y2372">
        <v>636400</v>
      </c>
      <c r="Z2372">
        <v>291600</v>
      </c>
      <c r="AA2372">
        <v>1.4791973795069699</v>
      </c>
      <c r="AB2372">
        <v>52.471107816141703</v>
      </c>
    </row>
    <row r="2373" spans="1:28">
      <c r="A2373">
        <v>7299</v>
      </c>
      <c r="B2373">
        <v>2030384</v>
      </c>
      <c r="C2373" t="s">
        <v>164</v>
      </c>
      <c r="D2373" t="s">
        <v>126</v>
      </c>
      <c r="E2373" t="s">
        <v>179</v>
      </c>
      <c r="F2373" t="s">
        <v>118</v>
      </c>
      <c r="G2373">
        <v>44977.423611111109</v>
      </c>
      <c r="H2373" t="s">
        <v>180</v>
      </c>
      <c r="I2373" t="s">
        <v>116</v>
      </c>
      <c r="J2373" t="s">
        <v>199</v>
      </c>
      <c r="K2373" t="s">
        <v>200</v>
      </c>
      <c r="L2373" t="s">
        <v>183</v>
      </c>
      <c r="M2373">
        <v>6.3E-2</v>
      </c>
      <c r="N2373" t="s">
        <v>149</v>
      </c>
      <c r="O2373" t="b">
        <v>0</v>
      </c>
      <c r="P2373">
        <v>138261413</v>
      </c>
      <c r="Q2373" t="s">
        <v>150</v>
      </c>
      <c r="R2373">
        <v>1E-3</v>
      </c>
      <c r="S2373" t="s">
        <v>184</v>
      </c>
      <c r="T2373">
        <v>2023</v>
      </c>
      <c r="U2373" t="s">
        <v>151</v>
      </c>
      <c r="V2373" t="s">
        <v>201</v>
      </c>
      <c r="W2373" t="s">
        <v>202</v>
      </c>
      <c r="X2373" t="s">
        <v>155</v>
      </c>
      <c r="Y2373">
        <v>516100</v>
      </c>
      <c r="Z2373">
        <v>253300</v>
      </c>
      <c r="AA2373">
        <v>-0.30395486908298303</v>
      </c>
      <c r="AB2373">
        <v>52.1657659569386</v>
      </c>
    </row>
    <row r="2374" spans="1:28">
      <c r="A2374">
        <v>7299</v>
      </c>
      <c r="B2374">
        <v>1837099</v>
      </c>
      <c r="C2374" t="s">
        <v>164</v>
      </c>
      <c r="D2374" t="s">
        <v>126</v>
      </c>
      <c r="E2374" t="s">
        <v>179</v>
      </c>
      <c r="F2374" t="s">
        <v>118</v>
      </c>
      <c r="G2374">
        <v>42545.660416666666</v>
      </c>
      <c r="H2374" t="s">
        <v>180</v>
      </c>
      <c r="I2374" t="s">
        <v>116</v>
      </c>
      <c r="J2374" t="s">
        <v>181</v>
      </c>
      <c r="K2374" t="s">
        <v>182</v>
      </c>
      <c r="L2374" t="s">
        <v>183</v>
      </c>
      <c r="M2374">
        <v>2.4E-2</v>
      </c>
      <c r="N2374" t="s">
        <v>149</v>
      </c>
      <c r="O2374" t="b">
        <v>0</v>
      </c>
      <c r="P2374">
        <v>138261413</v>
      </c>
      <c r="Q2374" t="s">
        <v>150</v>
      </c>
      <c r="R2374">
        <v>1E-3</v>
      </c>
      <c r="S2374" t="s">
        <v>184</v>
      </c>
      <c r="T2374">
        <v>2016</v>
      </c>
      <c r="U2374" t="s">
        <v>151</v>
      </c>
      <c r="V2374" t="s">
        <v>188</v>
      </c>
      <c r="W2374" t="s">
        <v>189</v>
      </c>
      <c r="X2374" t="s">
        <v>155</v>
      </c>
      <c r="Y2374">
        <v>636400</v>
      </c>
      <c r="Z2374">
        <v>291600</v>
      </c>
      <c r="AA2374">
        <v>1.4791973795069699</v>
      </c>
      <c r="AB2374">
        <v>52.471107816141703</v>
      </c>
    </row>
    <row r="2375" spans="1:28">
      <c r="A2375">
        <v>7299</v>
      </c>
      <c r="B2375">
        <v>4658606</v>
      </c>
      <c r="C2375" t="s">
        <v>164</v>
      </c>
      <c r="D2375" t="s">
        <v>126</v>
      </c>
      <c r="E2375" t="s">
        <v>179</v>
      </c>
      <c r="F2375" t="s">
        <v>118</v>
      </c>
      <c r="G2375">
        <v>42613.404166666667</v>
      </c>
      <c r="H2375" t="s">
        <v>191</v>
      </c>
      <c r="I2375" t="s">
        <v>119</v>
      </c>
      <c r="J2375" t="s">
        <v>192</v>
      </c>
      <c r="K2375" t="s">
        <v>193</v>
      </c>
      <c r="L2375" t="s">
        <v>183</v>
      </c>
      <c r="M2375">
        <v>3.5000000000000001E-3</v>
      </c>
      <c r="N2375" t="s">
        <v>149</v>
      </c>
      <c r="O2375" t="b">
        <v>0</v>
      </c>
      <c r="P2375">
        <v>138261413</v>
      </c>
      <c r="Q2375" t="s">
        <v>150</v>
      </c>
      <c r="R2375">
        <v>1E-3</v>
      </c>
      <c r="S2375" t="s">
        <v>184</v>
      </c>
      <c r="T2375">
        <v>2016</v>
      </c>
      <c r="U2375" t="s">
        <v>151</v>
      </c>
      <c r="V2375" t="s">
        <v>194</v>
      </c>
      <c r="W2375" t="s">
        <v>195</v>
      </c>
      <c r="X2375" t="s">
        <v>155</v>
      </c>
      <c r="Y2375">
        <v>357000</v>
      </c>
      <c r="Z2375">
        <v>237460</v>
      </c>
      <c r="AA2375">
        <v>-2.62823009845419</v>
      </c>
      <c r="AB2375">
        <v>52.033868710239098</v>
      </c>
    </row>
    <row r="2376" spans="1:28">
      <c r="A2376">
        <v>7299</v>
      </c>
      <c r="B2376">
        <v>1923661</v>
      </c>
      <c r="C2376" t="s">
        <v>164</v>
      </c>
      <c r="D2376" t="s">
        <v>126</v>
      </c>
      <c r="E2376" t="s">
        <v>179</v>
      </c>
      <c r="F2376" t="s">
        <v>118</v>
      </c>
      <c r="G2376">
        <v>43486.394444444442</v>
      </c>
      <c r="H2376" t="s">
        <v>180</v>
      </c>
      <c r="I2376" t="s">
        <v>116</v>
      </c>
      <c r="J2376" t="s">
        <v>146</v>
      </c>
      <c r="K2376" t="s">
        <v>147</v>
      </c>
      <c r="L2376" t="s">
        <v>183</v>
      </c>
      <c r="M2376">
        <v>6.5000000000000002E-2</v>
      </c>
      <c r="N2376" t="s">
        <v>149</v>
      </c>
      <c r="O2376" t="b">
        <v>0</v>
      </c>
      <c r="P2376">
        <v>138261413</v>
      </c>
      <c r="Q2376" t="s">
        <v>150</v>
      </c>
      <c r="R2376">
        <v>1E-3</v>
      </c>
      <c r="S2376" t="s">
        <v>184</v>
      </c>
      <c r="T2376">
        <v>2019</v>
      </c>
      <c r="U2376" t="s">
        <v>151</v>
      </c>
      <c r="V2376" t="s">
        <v>204</v>
      </c>
      <c r="W2376" t="s">
        <v>154</v>
      </c>
      <c r="X2376" t="s">
        <v>155</v>
      </c>
      <c r="Y2376">
        <v>507500</v>
      </c>
      <c r="Z2376">
        <v>299100</v>
      </c>
      <c r="AA2376">
        <v>-0.41497245145673001</v>
      </c>
      <c r="AB2376">
        <v>52.579097446717</v>
      </c>
    </row>
    <row r="2377" spans="1:28">
      <c r="A2377">
        <v>7299</v>
      </c>
      <c r="B2377">
        <v>1984045</v>
      </c>
      <c r="C2377" t="s">
        <v>164</v>
      </c>
      <c r="D2377" t="s">
        <v>126</v>
      </c>
      <c r="E2377" t="s">
        <v>179</v>
      </c>
      <c r="F2377" t="s">
        <v>118</v>
      </c>
      <c r="G2377">
        <v>44355.422222222223</v>
      </c>
      <c r="H2377" t="s">
        <v>180</v>
      </c>
      <c r="I2377" t="s">
        <v>116</v>
      </c>
      <c r="J2377" t="s">
        <v>181</v>
      </c>
      <c r="K2377" t="s">
        <v>182</v>
      </c>
      <c r="L2377" t="s">
        <v>183</v>
      </c>
      <c r="M2377">
        <v>0.01</v>
      </c>
      <c r="N2377" t="s">
        <v>149</v>
      </c>
      <c r="O2377" t="b">
        <v>0</v>
      </c>
      <c r="P2377">
        <v>138261413</v>
      </c>
      <c r="Q2377" t="s">
        <v>150</v>
      </c>
      <c r="R2377">
        <v>1E-3</v>
      </c>
      <c r="S2377" t="s">
        <v>184</v>
      </c>
      <c r="T2377">
        <v>2021</v>
      </c>
      <c r="U2377" t="s">
        <v>151</v>
      </c>
      <c r="V2377" t="s">
        <v>188</v>
      </c>
      <c r="W2377" t="s">
        <v>189</v>
      </c>
      <c r="X2377" t="s">
        <v>155</v>
      </c>
      <c r="Y2377">
        <v>636400</v>
      </c>
      <c r="Z2377">
        <v>291600</v>
      </c>
      <c r="AA2377">
        <v>1.4791973795069699</v>
      </c>
      <c r="AB2377">
        <v>52.471107816141703</v>
      </c>
    </row>
    <row r="2378" spans="1:28">
      <c r="A2378">
        <v>7299</v>
      </c>
      <c r="B2378">
        <v>1462661</v>
      </c>
      <c r="C2378" t="s">
        <v>164</v>
      </c>
      <c r="D2378" t="s">
        <v>126</v>
      </c>
      <c r="E2378" t="s">
        <v>205</v>
      </c>
      <c r="F2378" t="s">
        <v>112</v>
      </c>
      <c r="G2378">
        <v>43347.388194444444</v>
      </c>
      <c r="H2378" t="s">
        <v>180</v>
      </c>
      <c r="I2378" t="s">
        <v>116</v>
      </c>
      <c r="J2378" t="s">
        <v>220</v>
      </c>
      <c r="K2378" t="s">
        <v>221</v>
      </c>
      <c r="L2378" t="s">
        <v>183</v>
      </c>
      <c r="M2378">
        <v>0.24</v>
      </c>
      <c r="N2378" t="s">
        <v>149</v>
      </c>
      <c r="O2378" t="b">
        <v>0</v>
      </c>
      <c r="P2378">
        <v>138261413</v>
      </c>
      <c r="Q2378" t="s">
        <v>150</v>
      </c>
      <c r="R2378">
        <v>1E-3</v>
      </c>
      <c r="S2378" t="s">
        <v>184</v>
      </c>
      <c r="T2378">
        <v>2018</v>
      </c>
      <c r="U2378" t="s">
        <v>151</v>
      </c>
      <c r="V2378" t="s">
        <v>222</v>
      </c>
      <c r="W2378" t="s">
        <v>223</v>
      </c>
      <c r="X2378" t="s">
        <v>155</v>
      </c>
      <c r="Y2378">
        <v>559400</v>
      </c>
      <c r="Z2378">
        <v>142800</v>
      </c>
      <c r="AA2378">
        <v>0.27827943679790101</v>
      </c>
      <c r="AB2378">
        <v>51.162245506364997</v>
      </c>
    </row>
    <row r="2379" spans="1:28">
      <c r="A2379">
        <v>7299</v>
      </c>
      <c r="B2379">
        <v>1919688</v>
      </c>
      <c r="C2379" t="s">
        <v>164</v>
      </c>
      <c r="D2379" t="s">
        <v>126</v>
      </c>
      <c r="E2379" t="s">
        <v>179</v>
      </c>
      <c r="F2379" t="s">
        <v>118</v>
      </c>
      <c r="G2379">
        <v>43431.470138888886</v>
      </c>
      <c r="H2379" t="s">
        <v>180</v>
      </c>
      <c r="I2379" t="s">
        <v>116</v>
      </c>
      <c r="J2379" t="s">
        <v>146</v>
      </c>
      <c r="K2379" t="s">
        <v>147</v>
      </c>
      <c r="L2379" t="s">
        <v>183</v>
      </c>
      <c r="M2379">
        <v>6.4000000000000001E-2</v>
      </c>
      <c r="N2379" t="s">
        <v>149</v>
      </c>
      <c r="O2379" t="b">
        <v>0</v>
      </c>
      <c r="P2379">
        <v>138261413</v>
      </c>
      <c r="Q2379" t="s">
        <v>150</v>
      </c>
      <c r="R2379">
        <v>1E-3</v>
      </c>
      <c r="S2379" t="s">
        <v>184</v>
      </c>
      <c r="T2379">
        <v>2018</v>
      </c>
      <c r="U2379" t="s">
        <v>151</v>
      </c>
      <c r="V2379" t="s">
        <v>204</v>
      </c>
      <c r="W2379" t="s">
        <v>154</v>
      </c>
      <c r="X2379" t="s">
        <v>155</v>
      </c>
      <c r="Y2379">
        <v>507500</v>
      </c>
      <c r="Z2379">
        <v>299100</v>
      </c>
      <c r="AA2379">
        <v>-0.41497245145673001</v>
      </c>
      <c r="AB2379">
        <v>52.579097446717</v>
      </c>
    </row>
    <row r="2380" spans="1:28">
      <c r="A2380">
        <v>7299</v>
      </c>
      <c r="B2380">
        <v>1943665</v>
      </c>
      <c r="C2380" t="s">
        <v>164</v>
      </c>
      <c r="D2380" t="s">
        <v>126</v>
      </c>
      <c r="E2380" t="s">
        <v>179</v>
      </c>
      <c r="F2380" t="s">
        <v>118</v>
      </c>
      <c r="G2380">
        <v>43714.613194444442</v>
      </c>
      <c r="H2380" t="s">
        <v>180</v>
      </c>
      <c r="I2380" t="s">
        <v>116</v>
      </c>
      <c r="J2380" t="s">
        <v>181</v>
      </c>
      <c r="K2380" t="s">
        <v>182</v>
      </c>
      <c r="L2380" t="s">
        <v>183</v>
      </c>
      <c r="M2380">
        <v>1.4999999999999999E-2</v>
      </c>
      <c r="N2380" t="s">
        <v>149</v>
      </c>
      <c r="O2380" t="b">
        <v>0</v>
      </c>
      <c r="P2380">
        <v>138261413</v>
      </c>
      <c r="Q2380" t="s">
        <v>150</v>
      </c>
      <c r="R2380">
        <v>1E-3</v>
      </c>
      <c r="S2380" t="s">
        <v>184</v>
      </c>
      <c r="T2380">
        <v>2019</v>
      </c>
      <c r="U2380" t="s">
        <v>151</v>
      </c>
      <c r="V2380" t="s">
        <v>185</v>
      </c>
      <c r="W2380" t="s">
        <v>186</v>
      </c>
      <c r="X2380" t="s">
        <v>155</v>
      </c>
      <c r="Y2380">
        <v>620600</v>
      </c>
      <c r="Z2380">
        <v>309500</v>
      </c>
      <c r="AA2380">
        <v>1.2588812496391699</v>
      </c>
      <c r="AB2380">
        <v>52.638374352215699</v>
      </c>
    </row>
    <row r="2381" spans="1:28">
      <c r="A2381">
        <v>7299</v>
      </c>
      <c r="B2381">
        <v>1822958</v>
      </c>
      <c r="C2381" t="s">
        <v>164</v>
      </c>
      <c r="D2381" t="s">
        <v>126</v>
      </c>
      <c r="E2381" t="s">
        <v>179</v>
      </c>
      <c r="F2381" t="s">
        <v>118</v>
      </c>
      <c r="G2381">
        <v>42397.48541666667</v>
      </c>
      <c r="H2381" t="s">
        <v>180</v>
      </c>
      <c r="I2381" t="s">
        <v>116</v>
      </c>
      <c r="J2381" t="s">
        <v>181</v>
      </c>
      <c r="K2381" t="s">
        <v>182</v>
      </c>
      <c r="L2381" t="s">
        <v>183</v>
      </c>
      <c r="M2381">
        <v>7.7999999999999996E-3</v>
      </c>
      <c r="N2381" t="s">
        <v>149</v>
      </c>
      <c r="O2381" t="b">
        <v>0</v>
      </c>
      <c r="P2381">
        <v>138261413</v>
      </c>
      <c r="Q2381" t="s">
        <v>150</v>
      </c>
      <c r="R2381">
        <v>1E-3</v>
      </c>
      <c r="S2381" t="s">
        <v>184</v>
      </c>
      <c r="T2381">
        <v>2016</v>
      </c>
      <c r="U2381" t="s">
        <v>151</v>
      </c>
      <c r="V2381" t="s">
        <v>197</v>
      </c>
      <c r="W2381" t="s">
        <v>186</v>
      </c>
      <c r="X2381" t="s">
        <v>155</v>
      </c>
      <c r="Y2381">
        <v>624300</v>
      </c>
      <c r="Z2381">
        <v>306800</v>
      </c>
      <c r="AA2381">
        <v>1.3116346710660201</v>
      </c>
      <c r="AB2381">
        <v>52.6126273253455</v>
      </c>
    </row>
    <row r="2382" spans="1:28">
      <c r="A2382">
        <v>7299</v>
      </c>
      <c r="B2382">
        <v>2023913</v>
      </c>
      <c r="C2382" t="s">
        <v>164</v>
      </c>
      <c r="D2382" t="s">
        <v>126</v>
      </c>
      <c r="E2382" t="s">
        <v>179</v>
      </c>
      <c r="F2382" t="s">
        <v>118</v>
      </c>
      <c r="G2382">
        <v>44872.397222222222</v>
      </c>
      <c r="H2382" t="s">
        <v>180</v>
      </c>
      <c r="I2382" t="s">
        <v>116</v>
      </c>
      <c r="J2382" t="s">
        <v>199</v>
      </c>
      <c r="K2382" t="s">
        <v>200</v>
      </c>
      <c r="L2382" t="s">
        <v>183</v>
      </c>
      <c r="M2382">
        <v>3.6999999999999998E-2</v>
      </c>
      <c r="N2382" t="s">
        <v>149</v>
      </c>
      <c r="O2382" t="b">
        <v>0</v>
      </c>
      <c r="P2382">
        <v>138261413</v>
      </c>
      <c r="Q2382" t="s">
        <v>150</v>
      </c>
      <c r="R2382">
        <v>1E-3</v>
      </c>
      <c r="S2382" t="s">
        <v>184</v>
      </c>
      <c r="T2382">
        <v>2022</v>
      </c>
      <c r="U2382" t="s">
        <v>151</v>
      </c>
      <c r="V2382" t="s">
        <v>207</v>
      </c>
      <c r="W2382" t="s">
        <v>208</v>
      </c>
      <c r="X2382" t="s">
        <v>155</v>
      </c>
      <c r="Y2382">
        <v>515935</v>
      </c>
      <c r="Z2382">
        <v>253417</v>
      </c>
      <c r="AA2382">
        <v>-0.30632621725807402</v>
      </c>
      <c r="AB2382">
        <v>52.1668520239771</v>
      </c>
    </row>
    <row r="2383" spans="1:28">
      <c r="A2383">
        <v>7299</v>
      </c>
      <c r="B2383">
        <v>1924214</v>
      </c>
      <c r="C2383" t="s">
        <v>164</v>
      </c>
      <c r="D2383" t="s">
        <v>126</v>
      </c>
      <c r="E2383" t="s">
        <v>179</v>
      </c>
      <c r="F2383" t="s">
        <v>118</v>
      </c>
      <c r="G2383">
        <v>43490.671527777777</v>
      </c>
      <c r="H2383" t="s">
        <v>180</v>
      </c>
      <c r="I2383" t="s">
        <v>116</v>
      </c>
      <c r="J2383" t="s">
        <v>181</v>
      </c>
      <c r="K2383" t="s">
        <v>182</v>
      </c>
      <c r="L2383" t="s">
        <v>183</v>
      </c>
      <c r="M2383">
        <v>1.6E-2</v>
      </c>
      <c r="N2383" t="s">
        <v>149</v>
      </c>
      <c r="O2383" t="b">
        <v>0</v>
      </c>
      <c r="P2383">
        <v>138261413</v>
      </c>
      <c r="Q2383" t="s">
        <v>150</v>
      </c>
      <c r="R2383">
        <v>1E-3</v>
      </c>
      <c r="S2383" t="s">
        <v>184</v>
      </c>
      <c r="T2383">
        <v>2019</v>
      </c>
      <c r="U2383" t="s">
        <v>151</v>
      </c>
      <c r="V2383" t="s">
        <v>188</v>
      </c>
      <c r="W2383" t="s">
        <v>189</v>
      </c>
      <c r="X2383" t="s">
        <v>155</v>
      </c>
      <c r="Y2383">
        <v>636400</v>
      </c>
      <c r="Z2383">
        <v>291600</v>
      </c>
      <c r="AA2383">
        <v>1.4791973795069699</v>
      </c>
      <c r="AB2383">
        <v>52.471107816141703</v>
      </c>
    </row>
    <row r="2384" spans="1:28">
      <c r="A2384">
        <v>7299</v>
      </c>
      <c r="B2384">
        <v>2009705</v>
      </c>
      <c r="C2384" t="s">
        <v>164</v>
      </c>
      <c r="D2384" t="s">
        <v>126</v>
      </c>
      <c r="E2384" t="s">
        <v>179</v>
      </c>
      <c r="F2384" t="s">
        <v>118</v>
      </c>
      <c r="G2384">
        <v>44701.445138888892</v>
      </c>
      <c r="H2384" t="s">
        <v>180</v>
      </c>
      <c r="I2384" t="s">
        <v>116</v>
      </c>
      <c r="J2384" t="s">
        <v>181</v>
      </c>
      <c r="K2384" t="s">
        <v>182</v>
      </c>
      <c r="L2384" t="s">
        <v>183</v>
      </c>
      <c r="M2384">
        <v>1.2E-2</v>
      </c>
      <c r="N2384" t="s">
        <v>149</v>
      </c>
      <c r="O2384" t="b">
        <v>0</v>
      </c>
      <c r="P2384">
        <v>138261413</v>
      </c>
      <c r="Q2384" t="s">
        <v>150</v>
      </c>
      <c r="R2384">
        <v>1E-3</v>
      </c>
      <c r="S2384" t="s">
        <v>184</v>
      </c>
      <c r="T2384">
        <v>2022</v>
      </c>
      <c r="U2384" t="s">
        <v>151</v>
      </c>
      <c r="V2384" t="s">
        <v>188</v>
      </c>
      <c r="W2384" t="s">
        <v>189</v>
      </c>
      <c r="X2384" t="s">
        <v>155</v>
      </c>
      <c r="Y2384">
        <v>636400</v>
      </c>
      <c r="Z2384">
        <v>291600</v>
      </c>
      <c r="AA2384">
        <v>1.4791973795069699</v>
      </c>
      <c r="AB2384">
        <v>52.471107816141703</v>
      </c>
    </row>
    <row r="2385" spans="1:28">
      <c r="A2385">
        <v>7299</v>
      </c>
      <c r="B2385">
        <v>4601161</v>
      </c>
      <c r="C2385" t="s">
        <v>164</v>
      </c>
      <c r="D2385" t="s">
        <v>126</v>
      </c>
      <c r="E2385" t="s">
        <v>179</v>
      </c>
      <c r="F2385" t="s">
        <v>118</v>
      </c>
      <c r="G2385">
        <v>41927.573611111111</v>
      </c>
      <c r="H2385" t="s">
        <v>180</v>
      </c>
      <c r="I2385" t="s">
        <v>116</v>
      </c>
      <c r="J2385" t="s">
        <v>192</v>
      </c>
      <c r="K2385" t="s">
        <v>193</v>
      </c>
      <c r="L2385" t="s">
        <v>183</v>
      </c>
      <c r="M2385">
        <v>4.0000000000000001E-3</v>
      </c>
      <c r="N2385" t="s">
        <v>149</v>
      </c>
      <c r="O2385" t="b">
        <v>0</v>
      </c>
      <c r="P2385">
        <v>138261413</v>
      </c>
      <c r="Q2385" t="s">
        <v>150</v>
      </c>
      <c r="R2385">
        <v>1E-3</v>
      </c>
      <c r="S2385" t="s">
        <v>184</v>
      </c>
      <c r="T2385">
        <v>2014</v>
      </c>
      <c r="U2385" t="s">
        <v>151</v>
      </c>
      <c r="V2385" t="s">
        <v>277</v>
      </c>
      <c r="W2385" t="s">
        <v>278</v>
      </c>
      <c r="X2385" t="s">
        <v>155</v>
      </c>
      <c r="Y2385">
        <v>383550</v>
      </c>
      <c r="Z2385">
        <v>252450</v>
      </c>
      <c r="AA2385">
        <v>-2.2419417969467799</v>
      </c>
      <c r="AB2385">
        <v>52.170064339376403</v>
      </c>
    </row>
    <row r="2386" spans="1:28">
      <c r="A2386">
        <v>7299</v>
      </c>
      <c r="B2386">
        <v>2009605</v>
      </c>
      <c r="C2386" t="s">
        <v>164</v>
      </c>
      <c r="D2386" t="s">
        <v>126</v>
      </c>
      <c r="E2386" t="s">
        <v>179</v>
      </c>
      <c r="F2386" t="s">
        <v>118</v>
      </c>
      <c r="G2386">
        <v>44699.594444444447</v>
      </c>
      <c r="H2386" t="s">
        <v>180</v>
      </c>
      <c r="I2386" t="s">
        <v>116</v>
      </c>
      <c r="J2386" t="s">
        <v>181</v>
      </c>
      <c r="K2386" t="s">
        <v>182</v>
      </c>
      <c r="L2386" t="s">
        <v>183</v>
      </c>
      <c r="M2386">
        <v>5.0000000000000001E-3</v>
      </c>
      <c r="N2386" t="s">
        <v>149</v>
      </c>
      <c r="O2386" t="b">
        <v>0</v>
      </c>
      <c r="P2386">
        <v>138261413</v>
      </c>
      <c r="Q2386" t="s">
        <v>150</v>
      </c>
      <c r="R2386">
        <v>1E-3</v>
      </c>
      <c r="S2386" t="s">
        <v>184</v>
      </c>
      <c r="T2386">
        <v>2022</v>
      </c>
      <c r="U2386" t="s">
        <v>151</v>
      </c>
      <c r="V2386" t="s">
        <v>185</v>
      </c>
      <c r="W2386" t="s">
        <v>186</v>
      </c>
      <c r="X2386" t="s">
        <v>155</v>
      </c>
      <c r="Y2386">
        <v>620600</v>
      </c>
      <c r="Z2386">
        <v>309500</v>
      </c>
      <c r="AA2386">
        <v>1.2588812496391699</v>
      </c>
      <c r="AB2386">
        <v>52.638374352215699</v>
      </c>
    </row>
    <row r="2387" spans="1:28">
      <c r="A2387">
        <v>7299</v>
      </c>
      <c r="B2387">
        <v>1920405</v>
      </c>
      <c r="C2387" t="s">
        <v>164</v>
      </c>
      <c r="D2387" t="s">
        <v>126</v>
      </c>
      <c r="E2387" t="s">
        <v>179</v>
      </c>
      <c r="F2387" t="s">
        <v>118</v>
      </c>
      <c r="G2387">
        <v>43444.377083333333</v>
      </c>
      <c r="H2387" t="s">
        <v>180</v>
      </c>
      <c r="I2387" t="s">
        <v>116</v>
      </c>
      <c r="J2387" t="s">
        <v>199</v>
      </c>
      <c r="K2387" t="s">
        <v>200</v>
      </c>
      <c r="L2387" t="s">
        <v>183</v>
      </c>
      <c r="M2387">
        <v>6.5000000000000002E-2</v>
      </c>
      <c r="N2387" t="s">
        <v>149</v>
      </c>
      <c r="O2387" t="b">
        <v>0</v>
      </c>
      <c r="P2387">
        <v>138261413</v>
      </c>
      <c r="Q2387" t="s">
        <v>150</v>
      </c>
      <c r="R2387">
        <v>1E-3</v>
      </c>
      <c r="S2387" t="s">
        <v>184</v>
      </c>
      <c r="T2387">
        <v>2018</v>
      </c>
      <c r="U2387" t="s">
        <v>151</v>
      </c>
      <c r="V2387" t="s">
        <v>201</v>
      </c>
      <c r="W2387" t="s">
        <v>202</v>
      </c>
      <c r="X2387" t="s">
        <v>155</v>
      </c>
      <c r="Y2387">
        <v>516100</v>
      </c>
      <c r="Z2387">
        <v>253300</v>
      </c>
      <c r="AA2387">
        <v>-0.30395486908298303</v>
      </c>
      <c r="AB2387">
        <v>52.1657659569386</v>
      </c>
    </row>
    <row r="2388" spans="1:28">
      <c r="A2388">
        <v>7299</v>
      </c>
      <c r="B2388">
        <v>4688847</v>
      </c>
      <c r="C2388" t="s">
        <v>164</v>
      </c>
      <c r="D2388" t="s">
        <v>126</v>
      </c>
      <c r="E2388" t="s">
        <v>205</v>
      </c>
      <c r="F2388" t="s">
        <v>112</v>
      </c>
      <c r="G2388">
        <v>43020.591666666667</v>
      </c>
      <c r="H2388" t="s">
        <v>180</v>
      </c>
      <c r="I2388" t="s">
        <v>116</v>
      </c>
      <c r="J2388" t="s">
        <v>192</v>
      </c>
      <c r="K2388" t="s">
        <v>193</v>
      </c>
      <c r="L2388" t="s">
        <v>183</v>
      </c>
      <c r="M2388">
        <v>9.7000000000000003E-3</v>
      </c>
      <c r="N2388" t="s">
        <v>149</v>
      </c>
      <c r="O2388" t="b">
        <v>0</v>
      </c>
      <c r="P2388">
        <v>138261413</v>
      </c>
      <c r="Q2388" t="s">
        <v>150</v>
      </c>
      <c r="R2388">
        <v>1E-3</v>
      </c>
      <c r="S2388" t="s">
        <v>184</v>
      </c>
      <c r="T2388">
        <v>2017</v>
      </c>
      <c r="U2388" t="s">
        <v>151</v>
      </c>
      <c r="V2388" t="s">
        <v>297</v>
      </c>
      <c r="W2388" t="s">
        <v>298</v>
      </c>
      <c r="X2388" t="s">
        <v>155</v>
      </c>
      <c r="Y2388">
        <v>393220</v>
      </c>
      <c r="Z2388">
        <v>223820</v>
      </c>
      <c r="AA2388">
        <v>-2.0999740777278899</v>
      </c>
      <c r="AB2388">
        <v>51.912868546681302</v>
      </c>
    </row>
    <row r="2389" spans="1:28">
      <c r="A2389">
        <v>7299</v>
      </c>
      <c r="B2389">
        <v>1404652</v>
      </c>
      <c r="C2389" t="s">
        <v>164</v>
      </c>
      <c r="D2389" t="s">
        <v>126</v>
      </c>
      <c r="E2389" t="s">
        <v>205</v>
      </c>
      <c r="F2389" t="s">
        <v>112</v>
      </c>
      <c r="G2389">
        <v>42639.511805555558</v>
      </c>
      <c r="H2389" t="s">
        <v>180</v>
      </c>
      <c r="I2389" t="s">
        <v>116</v>
      </c>
      <c r="J2389" t="s">
        <v>228</v>
      </c>
      <c r="K2389" t="s">
        <v>229</v>
      </c>
      <c r="L2389" t="s">
        <v>183</v>
      </c>
      <c r="M2389">
        <v>8.6E-3</v>
      </c>
      <c r="N2389" t="s">
        <v>149</v>
      </c>
      <c r="O2389" t="b">
        <v>0</v>
      </c>
      <c r="P2389">
        <v>138261413</v>
      </c>
      <c r="Q2389" t="s">
        <v>150</v>
      </c>
      <c r="R2389">
        <v>1E-3</v>
      </c>
      <c r="S2389" t="s">
        <v>184</v>
      </c>
      <c r="T2389">
        <v>2016</v>
      </c>
      <c r="U2389" t="s">
        <v>151</v>
      </c>
      <c r="V2389" t="s">
        <v>248</v>
      </c>
      <c r="W2389" t="s">
        <v>249</v>
      </c>
      <c r="X2389" t="s">
        <v>155</v>
      </c>
      <c r="Y2389">
        <v>435499</v>
      </c>
      <c r="Z2389">
        <v>117847</v>
      </c>
      <c r="AA2389">
        <v>-1.4959290530529701</v>
      </c>
      <c r="AB2389">
        <v>50.958961874929102</v>
      </c>
    </row>
    <row r="2390" spans="1:28">
      <c r="A2390">
        <v>7299</v>
      </c>
      <c r="B2390">
        <v>2018467</v>
      </c>
      <c r="C2390" t="s">
        <v>164</v>
      </c>
      <c r="D2390" t="s">
        <v>126</v>
      </c>
      <c r="E2390" t="s">
        <v>179</v>
      </c>
      <c r="F2390" t="s">
        <v>118</v>
      </c>
      <c r="G2390">
        <v>44803.424305555556</v>
      </c>
      <c r="H2390" t="s">
        <v>180</v>
      </c>
      <c r="I2390" t="s">
        <v>116</v>
      </c>
      <c r="J2390" t="s">
        <v>199</v>
      </c>
      <c r="K2390" t="s">
        <v>200</v>
      </c>
      <c r="L2390" t="s">
        <v>183</v>
      </c>
      <c r="M2390">
        <v>4.1000000000000002E-2</v>
      </c>
      <c r="N2390" t="s">
        <v>149</v>
      </c>
      <c r="O2390" t="b">
        <v>0</v>
      </c>
      <c r="P2390">
        <v>138261413</v>
      </c>
      <c r="Q2390" t="s">
        <v>150</v>
      </c>
      <c r="R2390">
        <v>1E-3</v>
      </c>
      <c r="S2390" t="s">
        <v>184</v>
      </c>
      <c r="T2390">
        <v>2022</v>
      </c>
      <c r="U2390" t="s">
        <v>151</v>
      </c>
      <c r="V2390" t="s">
        <v>207</v>
      </c>
      <c r="W2390" t="s">
        <v>208</v>
      </c>
      <c r="X2390" t="s">
        <v>155</v>
      </c>
      <c r="Y2390">
        <v>515935</v>
      </c>
      <c r="Z2390">
        <v>253417</v>
      </c>
      <c r="AA2390">
        <v>-0.30632621725807402</v>
      </c>
      <c r="AB2390">
        <v>52.1668520239771</v>
      </c>
    </row>
    <row r="2391" spans="1:28">
      <c r="A2391">
        <v>7299</v>
      </c>
      <c r="B2391">
        <v>4659237</v>
      </c>
      <c r="C2391" t="s">
        <v>164</v>
      </c>
      <c r="D2391" t="s">
        <v>126</v>
      </c>
      <c r="E2391" t="s">
        <v>179</v>
      </c>
      <c r="F2391" t="s">
        <v>118</v>
      </c>
      <c r="G2391">
        <v>42628.611111111109</v>
      </c>
      <c r="H2391" t="s">
        <v>191</v>
      </c>
      <c r="I2391" t="s">
        <v>119</v>
      </c>
      <c r="J2391" t="s">
        <v>192</v>
      </c>
      <c r="K2391" t="s">
        <v>193</v>
      </c>
      <c r="L2391" t="s">
        <v>183</v>
      </c>
      <c r="M2391">
        <v>5.3E-3</v>
      </c>
      <c r="N2391" t="s">
        <v>149</v>
      </c>
      <c r="O2391" t="b">
        <v>0</v>
      </c>
      <c r="P2391">
        <v>138261413</v>
      </c>
      <c r="Q2391" t="s">
        <v>150</v>
      </c>
      <c r="R2391">
        <v>1E-3</v>
      </c>
      <c r="S2391" t="s">
        <v>184</v>
      </c>
      <c r="T2391">
        <v>2016</v>
      </c>
      <c r="U2391" t="s">
        <v>151</v>
      </c>
      <c r="V2391" t="s">
        <v>194</v>
      </c>
      <c r="W2391" t="s">
        <v>195</v>
      </c>
      <c r="X2391" t="s">
        <v>155</v>
      </c>
      <c r="Y2391">
        <v>357000</v>
      </c>
      <c r="Z2391">
        <v>237460</v>
      </c>
      <c r="AA2391">
        <v>-2.62823009845419</v>
      </c>
      <c r="AB2391">
        <v>52.033868710239098</v>
      </c>
    </row>
    <row r="2392" spans="1:28">
      <c r="A2392">
        <v>7299</v>
      </c>
      <c r="B2392">
        <v>1906576</v>
      </c>
      <c r="C2392" t="s">
        <v>164</v>
      </c>
      <c r="D2392" t="s">
        <v>126</v>
      </c>
      <c r="E2392" t="s">
        <v>205</v>
      </c>
      <c r="F2392" t="s">
        <v>112</v>
      </c>
      <c r="G2392">
        <v>43284.536805555559</v>
      </c>
      <c r="H2392" t="s">
        <v>180</v>
      </c>
      <c r="I2392" t="s">
        <v>116</v>
      </c>
      <c r="J2392" t="s">
        <v>146</v>
      </c>
      <c r="K2392" t="s">
        <v>147</v>
      </c>
      <c r="L2392" t="s">
        <v>183</v>
      </c>
      <c r="M2392">
        <v>3.1E-2</v>
      </c>
      <c r="N2392" t="s">
        <v>149</v>
      </c>
      <c r="O2392" t="b">
        <v>0</v>
      </c>
      <c r="P2392">
        <v>138261413</v>
      </c>
      <c r="Q2392" t="s">
        <v>150</v>
      </c>
      <c r="R2392">
        <v>1E-3</v>
      </c>
      <c r="S2392" t="s">
        <v>184</v>
      </c>
      <c r="T2392">
        <v>2018</v>
      </c>
      <c r="U2392" t="s">
        <v>151</v>
      </c>
      <c r="V2392" t="s">
        <v>204</v>
      </c>
      <c r="W2392" t="s">
        <v>154</v>
      </c>
      <c r="X2392" t="s">
        <v>155</v>
      </c>
      <c r="Y2392">
        <v>507500</v>
      </c>
      <c r="Z2392">
        <v>299100</v>
      </c>
      <c r="AA2392">
        <v>-0.41497245145673001</v>
      </c>
      <c r="AB2392">
        <v>52.579097446717</v>
      </c>
    </row>
    <row r="2393" spans="1:28">
      <c r="A2393">
        <v>7299</v>
      </c>
      <c r="B2393">
        <v>1831843</v>
      </c>
      <c r="C2393" t="s">
        <v>164</v>
      </c>
      <c r="D2393" t="s">
        <v>126</v>
      </c>
      <c r="E2393" t="s">
        <v>179</v>
      </c>
      <c r="F2393" t="s">
        <v>118</v>
      </c>
      <c r="G2393">
        <v>42495.487500000003</v>
      </c>
      <c r="H2393" t="s">
        <v>180</v>
      </c>
      <c r="I2393" t="s">
        <v>116</v>
      </c>
      <c r="J2393" t="s">
        <v>199</v>
      </c>
      <c r="K2393" t="s">
        <v>200</v>
      </c>
      <c r="L2393" t="s">
        <v>183</v>
      </c>
      <c r="M2393">
        <v>7.1999999999999995E-2</v>
      </c>
      <c r="N2393" t="s">
        <v>149</v>
      </c>
      <c r="O2393" t="b">
        <v>0</v>
      </c>
      <c r="P2393">
        <v>138261413</v>
      </c>
      <c r="Q2393" t="s">
        <v>150</v>
      </c>
      <c r="R2393">
        <v>1E-3</v>
      </c>
      <c r="S2393" t="s">
        <v>184</v>
      </c>
      <c r="T2393">
        <v>2016</v>
      </c>
      <c r="U2393" t="s">
        <v>151</v>
      </c>
      <c r="V2393" t="s">
        <v>201</v>
      </c>
      <c r="W2393" t="s">
        <v>202</v>
      </c>
      <c r="X2393" t="s">
        <v>155</v>
      </c>
      <c r="Y2393">
        <v>516100</v>
      </c>
      <c r="Z2393">
        <v>253300</v>
      </c>
      <c r="AA2393">
        <v>-0.30395486908298303</v>
      </c>
      <c r="AB2393">
        <v>52.1657659569386</v>
      </c>
    </row>
    <row r="2394" spans="1:28">
      <c r="A2394">
        <v>7299</v>
      </c>
      <c r="B2394">
        <v>4626953</v>
      </c>
      <c r="C2394" t="s">
        <v>164</v>
      </c>
      <c r="D2394" t="s">
        <v>126</v>
      </c>
      <c r="E2394" t="s">
        <v>179</v>
      </c>
      <c r="F2394" t="s">
        <v>118</v>
      </c>
      <c r="G2394">
        <v>42236.402083333334</v>
      </c>
      <c r="H2394" t="s">
        <v>180</v>
      </c>
      <c r="I2394" t="s">
        <v>116</v>
      </c>
      <c r="J2394" t="s">
        <v>192</v>
      </c>
      <c r="K2394" t="s">
        <v>193</v>
      </c>
      <c r="L2394" t="s">
        <v>183</v>
      </c>
      <c r="M2394">
        <v>4.2000000000000003E-2</v>
      </c>
      <c r="N2394" t="s">
        <v>149</v>
      </c>
      <c r="O2394" t="b">
        <v>0</v>
      </c>
      <c r="P2394">
        <v>138261413</v>
      </c>
      <c r="Q2394" t="s">
        <v>150</v>
      </c>
      <c r="R2394">
        <v>1E-3</v>
      </c>
      <c r="S2394" t="s">
        <v>184</v>
      </c>
      <c r="T2394">
        <v>2015</v>
      </c>
      <c r="U2394" t="s">
        <v>151</v>
      </c>
      <c r="V2394" t="s">
        <v>277</v>
      </c>
      <c r="W2394" t="s">
        <v>278</v>
      </c>
      <c r="X2394" t="s">
        <v>155</v>
      </c>
      <c r="Y2394">
        <v>383550</v>
      </c>
      <c r="Z2394">
        <v>252450</v>
      </c>
      <c r="AA2394">
        <v>-2.2419417969467799</v>
      </c>
      <c r="AB2394">
        <v>52.170064339376403</v>
      </c>
    </row>
    <row r="2395" spans="1:28">
      <c r="A2395">
        <v>7299</v>
      </c>
      <c r="B2395">
        <v>1898476</v>
      </c>
      <c r="C2395" t="s">
        <v>164</v>
      </c>
      <c r="D2395" t="s">
        <v>126</v>
      </c>
      <c r="E2395" t="s">
        <v>179</v>
      </c>
      <c r="F2395" t="s">
        <v>118</v>
      </c>
      <c r="G2395">
        <v>43187.659722222219</v>
      </c>
      <c r="H2395" t="s">
        <v>180</v>
      </c>
      <c r="I2395" t="s">
        <v>116</v>
      </c>
      <c r="J2395" t="s">
        <v>181</v>
      </c>
      <c r="K2395" t="s">
        <v>182</v>
      </c>
      <c r="L2395" t="s">
        <v>183</v>
      </c>
      <c r="M2395">
        <v>9.1999999999999998E-3</v>
      </c>
      <c r="N2395" t="s">
        <v>149</v>
      </c>
      <c r="O2395" t="b">
        <v>0</v>
      </c>
      <c r="P2395">
        <v>138261413</v>
      </c>
      <c r="Q2395" t="s">
        <v>150</v>
      </c>
      <c r="R2395">
        <v>1E-3</v>
      </c>
      <c r="S2395" t="s">
        <v>184</v>
      </c>
      <c r="T2395">
        <v>2018</v>
      </c>
      <c r="U2395" t="s">
        <v>151</v>
      </c>
      <c r="V2395" t="s">
        <v>185</v>
      </c>
      <c r="W2395" t="s">
        <v>186</v>
      </c>
      <c r="X2395" t="s">
        <v>155</v>
      </c>
      <c r="Y2395">
        <v>620600</v>
      </c>
      <c r="Z2395">
        <v>309500</v>
      </c>
      <c r="AA2395">
        <v>1.2588812496391699</v>
      </c>
      <c r="AB2395">
        <v>52.638374352215699</v>
      </c>
    </row>
    <row r="2396" spans="1:28">
      <c r="A2396">
        <v>7299</v>
      </c>
      <c r="B2396">
        <v>1884334</v>
      </c>
      <c r="C2396" t="s">
        <v>164</v>
      </c>
      <c r="D2396" t="s">
        <v>126</v>
      </c>
      <c r="E2396" t="s">
        <v>205</v>
      </c>
      <c r="F2396" t="s">
        <v>112</v>
      </c>
      <c r="G2396">
        <v>43019.511111111111</v>
      </c>
      <c r="H2396" t="s">
        <v>180</v>
      </c>
      <c r="I2396" t="s">
        <v>116</v>
      </c>
      <c r="J2396" t="s">
        <v>146</v>
      </c>
      <c r="K2396" t="s">
        <v>147</v>
      </c>
      <c r="L2396" t="s">
        <v>183</v>
      </c>
      <c r="M2396">
        <v>4.1000000000000003E-3</v>
      </c>
      <c r="N2396" t="s">
        <v>149</v>
      </c>
      <c r="O2396" t="b">
        <v>0</v>
      </c>
      <c r="P2396">
        <v>138261413</v>
      </c>
      <c r="Q2396" t="s">
        <v>150</v>
      </c>
      <c r="R2396">
        <v>1E-3</v>
      </c>
      <c r="S2396" t="s">
        <v>184</v>
      </c>
      <c r="T2396">
        <v>2017</v>
      </c>
      <c r="U2396" t="s">
        <v>151</v>
      </c>
      <c r="V2396" t="s">
        <v>225</v>
      </c>
      <c r="W2396" t="s">
        <v>226</v>
      </c>
      <c r="X2396" t="s">
        <v>155</v>
      </c>
      <c r="Y2396">
        <v>500098</v>
      </c>
      <c r="Z2396">
        <v>402866</v>
      </c>
      <c r="AA2396">
        <v>-0.49196935841400102</v>
      </c>
      <c r="AB2396">
        <v>53.512954618294103</v>
      </c>
    </row>
    <row r="2397" spans="1:28">
      <c r="A2397">
        <v>7299</v>
      </c>
      <c r="B2397">
        <v>2032909</v>
      </c>
      <c r="C2397" t="s">
        <v>164</v>
      </c>
      <c r="D2397" t="s">
        <v>126</v>
      </c>
      <c r="E2397" t="s">
        <v>179</v>
      </c>
      <c r="F2397" t="s">
        <v>118</v>
      </c>
      <c r="G2397">
        <v>45000.348611111112</v>
      </c>
      <c r="H2397" t="s">
        <v>180</v>
      </c>
      <c r="I2397" t="s">
        <v>116</v>
      </c>
      <c r="J2397" t="s">
        <v>181</v>
      </c>
      <c r="K2397" t="s">
        <v>182</v>
      </c>
      <c r="L2397" t="s">
        <v>183</v>
      </c>
      <c r="M2397">
        <v>6.3E-3</v>
      </c>
      <c r="N2397" t="s">
        <v>149</v>
      </c>
      <c r="O2397" t="b">
        <v>0</v>
      </c>
      <c r="P2397">
        <v>138261413</v>
      </c>
      <c r="Q2397" t="s">
        <v>150</v>
      </c>
      <c r="R2397">
        <v>1E-3</v>
      </c>
      <c r="S2397" t="s">
        <v>184</v>
      </c>
      <c r="T2397">
        <v>2023</v>
      </c>
      <c r="U2397" t="s">
        <v>151</v>
      </c>
      <c r="V2397" t="s">
        <v>188</v>
      </c>
      <c r="W2397" t="s">
        <v>189</v>
      </c>
      <c r="X2397" t="s">
        <v>155</v>
      </c>
      <c r="Y2397">
        <v>636400</v>
      </c>
      <c r="Z2397">
        <v>291600</v>
      </c>
      <c r="AA2397">
        <v>1.4791973795069699</v>
      </c>
      <c r="AB2397">
        <v>52.471107816141703</v>
      </c>
    </row>
    <row r="2398" spans="1:28">
      <c r="A2398">
        <v>7299</v>
      </c>
      <c r="B2398">
        <v>1612409</v>
      </c>
      <c r="C2398" t="s">
        <v>164</v>
      </c>
      <c r="D2398" t="s">
        <v>126</v>
      </c>
      <c r="E2398" t="s">
        <v>205</v>
      </c>
      <c r="F2398" t="s">
        <v>112</v>
      </c>
      <c r="G2398">
        <v>45324.550694444442</v>
      </c>
      <c r="H2398" t="s">
        <v>180</v>
      </c>
      <c r="I2398" t="s">
        <v>116</v>
      </c>
      <c r="J2398" t="s">
        <v>228</v>
      </c>
      <c r="K2398" t="s">
        <v>229</v>
      </c>
      <c r="L2398" t="s">
        <v>183</v>
      </c>
      <c r="M2398">
        <v>2.5999999999999999E-3</v>
      </c>
      <c r="N2398" t="s">
        <v>149</v>
      </c>
      <c r="O2398" t="b">
        <v>0</v>
      </c>
      <c r="P2398">
        <v>138261413</v>
      </c>
      <c r="Q2398" t="s">
        <v>150</v>
      </c>
      <c r="R2398">
        <v>1E-3</v>
      </c>
      <c r="S2398" t="s">
        <v>184</v>
      </c>
      <c r="T2398">
        <v>2024</v>
      </c>
      <c r="U2398" t="s">
        <v>151</v>
      </c>
      <c r="V2398" t="s">
        <v>248</v>
      </c>
      <c r="W2398" t="s">
        <v>249</v>
      </c>
      <c r="X2398" t="s">
        <v>155</v>
      </c>
      <c r="Y2398">
        <v>435499</v>
      </c>
      <c r="Z2398">
        <v>117847</v>
      </c>
      <c r="AA2398">
        <v>-1.4959290530529701</v>
      </c>
      <c r="AB2398">
        <v>50.958961874929102</v>
      </c>
    </row>
    <row r="2399" spans="1:28">
      <c r="A2399">
        <v>7299</v>
      </c>
      <c r="B2399">
        <v>4794213</v>
      </c>
      <c r="C2399" t="s">
        <v>164</v>
      </c>
      <c r="D2399" t="s">
        <v>126</v>
      </c>
      <c r="E2399" t="s">
        <v>236</v>
      </c>
      <c r="F2399" t="s">
        <v>115</v>
      </c>
      <c r="G2399">
        <v>44663.370138888888</v>
      </c>
      <c r="H2399" t="s">
        <v>180</v>
      </c>
      <c r="I2399" t="s">
        <v>116</v>
      </c>
      <c r="J2399" t="s">
        <v>237</v>
      </c>
      <c r="K2399" t="s">
        <v>238</v>
      </c>
      <c r="L2399" t="s">
        <v>183</v>
      </c>
      <c r="M2399">
        <v>4.2000000000000003E-2</v>
      </c>
      <c r="N2399" t="s">
        <v>149</v>
      </c>
      <c r="O2399" t="b">
        <v>0</v>
      </c>
      <c r="P2399">
        <v>138261413</v>
      </c>
      <c r="Q2399" t="s">
        <v>150</v>
      </c>
      <c r="R2399">
        <v>1E-3</v>
      </c>
      <c r="S2399" t="s">
        <v>184</v>
      </c>
      <c r="T2399">
        <v>2022</v>
      </c>
      <c r="U2399" t="s">
        <v>151</v>
      </c>
      <c r="V2399" t="s">
        <v>239</v>
      </c>
      <c r="W2399" t="s">
        <v>240</v>
      </c>
      <c r="X2399" t="s">
        <v>155</v>
      </c>
      <c r="Y2399">
        <v>419190</v>
      </c>
      <c r="Z2399">
        <v>291450</v>
      </c>
      <c r="AA2399">
        <v>-1.7186140218863399</v>
      </c>
      <c r="AB2399">
        <v>52.520595493892301</v>
      </c>
    </row>
    <row r="2400" spans="1:28">
      <c r="A2400">
        <v>7299</v>
      </c>
      <c r="B2400">
        <v>1844222</v>
      </c>
      <c r="C2400" t="s">
        <v>164</v>
      </c>
      <c r="D2400" t="s">
        <v>126</v>
      </c>
      <c r="E2400" t="s">
        <v>179</v>
      </c>
      <c r="F2400" t="s">
        <v>118</v>
      </c>
      <c r="G2400">
        <v>42612.501388888886</v>
      </c>
      <c r="H2400" t="s">
        <v>180</v>
      </c>
      <c r="I2400" t="s">
        <v>116</v>
      </c>
      <c r="J2400" t="s">
        <v>146</v>
      </c>
      <c r="K2400" t="s">
        <v>147</v>
      </c>
      <c r="L2400" t="s">
        <v>183</v>
      </c>
      <c r="M2400">
        <v>6.7000000000000004E-2</v>
      </c>
      <c r="N2400" t="s">
        <v>149</v>
      </c>
      <c r="O2400" t="b">
        <v>0</v>
      </c>
      <c r="P2400">
        <v>138261413</v>
      </c>
      <c r="Q2400" t="s">
        <v>150</v>
      </c>
      <c r="R2400">
        <v>1E-3</v>
      </c>
      <c r="S2400" t="s">
        <v>184</v>
      </c>
      <c r="T2400">
        <v>2016</v>
      </c>
      <c r="U2400" t="s">
        <v>151</v>
      </c>
      <c r="V2400" t="s">
        <v>204</v>
      </c>
      <c r="W2400" t="s">
        <v>154</v>
      </c>
      <c r="X2400" t="s">
        <v>155</v>
      </c>
      <c r="Y2400">
        <v>507500</v>
      </c>
      <c r="Z2400">
        <v>299100</v>
      </c>
      <c r="AA2400">
        <v>-0.41497245145673001</v>
      </c>
      <c r="AB2400">
        <v>52.579097446717</v>
      </c>
    </row>
    <row r="2401" spans="1:28">
      <c r="A2401">
        <v>7299</v>
      </c>
      <c r="B2401">
        <v>1897721</v>
      </c>
      <c r="C2401" t="s">
        <v>164</v>
      </c>
      <c r="D2401" t="s">
        <v>126</v>
      </c>
      <c r="E2401" t="s">
        <v>179</v>
      </c>
      <c r="F2401" t="s">
        <v>118</v>
      </c>
      <c r="G2401">
        <v>43186.402777777781</v>
      </c>
      <c r="H2401" t="s">
        <v>180</v>
      </c>
      <c r="I2401" t="s">
        <v>116</v>
      </c>
      <c r="J2401" t="s">
        <v>181</v>
      </c>
      <c r="K2401" t="s">
        <v>182</v>
      </c>
      <c r="L2401" t="s">
        <v>183</v>
      </c>
      <c r="M2401">
        <v>8.3000000000000001E-3</v>
      </c>
      <c r="N2401" t="s">
        <v>149</v>
      </c>
      <c r="O2401" t="b">
        <v>0</v>
      </c>
      <c r="P2401">
        <v>138261413</v>
      </c>
      <c r="Q2401" t="s">
        <v>150</v>
      </c>
      <c r="R2401">
        <v>1E-3</v>
      </c>
      <c r="S2401" t="s">
        <v>184</v>
      </c>
      <c r="T2401">
        <v>2018</v>
      </c>
      <c r="U2401" t="s">
        <v>151</v>
      </c>
      <c r="V2401" t="s">
        <v>185</v>
      </c>
      <c r="W2401" t="s">
        <v>186</v>
      </c>
      <c r="X2401" t="s">
        <v>155</v>
      </c>
      <c r="Y2401">
        <v>620600</v>
      </c>
      <c r="Z2401">
        <v>309500</v>
      </c>
      <c r="AA2401">
        <v>1.2588812496391699</v>
      </c>
      <c r="AB2401">
        <v>52.638374352215699</v>
      </c>
    </row>
    <row r="2402" spans="1:28">
      <c r="A2402">
        <v>7299</v>
      </c>
      <c r="B2402">
        <v>1899478</v>
      </c>
      <c r="C2402" t="s">
        <v>164</v>
      </c>
      <c r="D2402" t="s">
        <v>126</v>
      </c>
      <c r="E2402" t="s">
        <v>179</v>
      </c>
      <c r="F2402" t="s">
        <v>118</v>
      </c>
      <c r="G2402">
        <v>43209.586805555555</v>
      </c>
      <c r="H2402" t="s">
        <v>180</v>
      </c>
      <c r="I2402" t="s">
        <v>116</v>
      </c>
      <c r="J2402" t="s">
        <v>199</v>
      </c>
      <c r="K2402" t="s">
        <v>200</v>
      </c>
      <c r="L2402" t="s">
        <v>183</v>
      </c>
      <c r="M2402">
        <v>3.3000000000000002E-2</v>
      </c>
      <c r="N2402" t="s">
        <v>149</v>
      </c>
      <c r="O2402" t="b">
        <v>0</v>
      </c>
      <c r="P2402">
        <v>138261413</v>
      </c>
      <c r="Q2402" t="s">
        <v>150</v>
      </c>
      <c r="R2402">
        <v>1E-3</v>
      </c>
      <c r="S2402" t="s">
        <v>184</v>
      </c>
      <c r="T2402">
        <v>2018</v>
      </c>
      <c r="U2402" t="s">
        <v>151</v>
      </c>
      <c r="V2402" t="s">
        <v>201</v>
      </c>
      <c r="W2402" t="s">
        <v>202</v>
      </c>
      <c r="X2402" t="s">
        <v>155</v>
      </c>
      <c r="Y2402">
        <v>516100</v>
      </c>
      <c r="Z2402">
        <v>253300</v>
      </c>
      <c r="AA2402">
        <v>-0.30395486908298303</v>
      </c>
      <c r="AB2402">
        <v>52.1657659569386</v>
      </c>
    </row>
    <row r="2403" spans="1:28">
      <c r="A2403">
        <v>7299</v>
      </c>
      <c r="B2403">
        <v>5198180</v>
      </c>
      <c r="C2403" t="s">
        <v>164</v>
      </c>
      <c r="D2403" t="s">
        <v>126</v>
      </c>
      <c r="E2403" t="s">
        <v>205</v>
      </c>
      <c r="F2403" t="s">
        <v>112</v>
      </c>
      <c r="G2403">
        <v>42661.658333333333</v>
      </c>
      <c r="H2403" t="s">
        <v>180</v>
      </c>
      <c r="I2403" t="s">
        <v>116</v>
      </c>
      <c r="J2403" t="s">
        <v>215</v>
      </c>
      <c r="K2403" t="s">
        <v>216</v>
      </c>
      <c r="L2403" t="s">
        <v>183</v>
      </c>
      <c r="M2403">
        <v>2.1999999999999999E-2</v>
      </c>
      <c r="N2403" t="s">
        <v>149</v>
      </c>
      <c r="O2403" t="b">
        <v>0</v>
      </c>
      <c r="P2403">
        <v>138261413</v>
      </c>
      <c r="Q2403" t="s">
        <v>150</v>
      </c>
      <c r="R2403">
        <v>1E-3</v>
      </c>
      <c r="S2403" t="s">
        <v>184</v>
      </c>
      <c r="T2403">
        <v>2016</v>
      </c>
      <c r="U2403" t="s">
        <v>151</v>
      </c>
      <c r="V2403" t="s">
        <v>217</v>
      </c>
      <c r="W2403" t="s">
        <v>218</v>
      </c>
      <c r="X2403" t="s">
        <v>155</v>
      </c>
      <c r="Y2403">
        <v>376325</v>
      </c>
      <c r="Z2403">
        <v>405313</v>
      </c>
      <c r="AA2403">
        <v>-2.35874412504654</v>
      </c>
      <c r="AB2403">
        <v>53.543918148915097</v>
      </c>
    </row>
    <row r="2404" spans="1:28">
      <c r="A2404">
        <v>7299</v>
      </c>
      <c r="B2404">
        <v>2062591</v>
      </c>
      <c r="C2404" t="s">
        <v>164</v>
      </c>
      <c r="D2404" t="s">
        <v>126</v>
      </c>
      <c r="E2404" t="s">
        <v>205</v>
      </c>
      <c r="F2404" t="s">
        <v>112</v>
      </c>
      <c r="G2404">
        <v>45357.413194444445</v>
      </c>
      <c r="H2404" t="s">
        <v>180</v>
      </c>
      <c r="I2404" t="s">
        <v>116</v>
      </c>
      <c r="J2404" t="s">
        <v>146</v>
      </c>
      <c r="K2404" t="s">
        <v>147</v>
      </c>
      <c r="L2404" t="s">
        <v>183</v>
      </c>
      <c r="M2404">
        <v>1.4999999999999999E-2</v>
      </c>
      <c r="N2404" t="s">
        <v>149</v>
      </c>
      <c r="O2404" t="b">
        <v>0</v>
      </c>
      <c r="P2404">
        <v>138261413</v>
      </c>
      <c r="Q2404" t="s">
        <v>150</v>
      </c>
      <c r="R2404">
        <v>1E-3</v>
      </c>
      <c r="S2404" t="s">
        <v>184</v>
      </c>
      <c r="T2404">
        <v>2024</v>
      </c>
      <c r="U2404" t="s">
        <v>151</v>
      </c>
      <c r="V2404" t="s">
        <v>204</v>
      </c>
      <c r="W2404" t="s">
        <v>154</v>
      </c>
      <c r="X2404" t="s">
        <v>155</v>
      </c>
      <c r="Y2404">
        <v>507500</v>
      </c>
      <c r="Z2404">
        <v>299100</v>
      </c>
      <c r="AA2404">
        <v>-0.41497245145673001</v>
      </c>
      <c r="AB2404">
        <v>52.579097446717</v>
      </c>
    </row>
    <row r="2405" spans="1:28">
      <c r="A2405">
        <v>7299</v>
      </c>
      <c r="B2405">
        <v>5284772</v>
      </c>
      <c r="C2405" t="s">
        <v>164</v>
      </c>
      <c r="D2405" t="s">
        <v>126</v>
      </c>
      <c r="E2405" t="s">
        <v>205</v>
      </c>
      <c r="F2405" t="s">
        <v>112</v>
      </c>
      <c r="G2405">
        <v>43817.573611111111</v>
      </c>
      <c r="H2405" t="s">
        <v>180</v>
      </c>
      <c r="I2405" t="s">
        <v>116</v>
      </c>
      <c r="J2405" t="s">
        <v>256</v>
      </c>
      <c r="K2405" t="s">
        <v>257</v>
      </c>
      <c r="L2405" t="s">
        <v>183</v>
      </c>
      <c r="M2405">
        <v>8.6E-3</v>
      </c>
      <c r="N2405" t="s">
        <v>149</v>
      </c>
      <c r="O2405" t="b">
        <v>0</v>
      </c>
      <c r="P2405">
        <v>138261413</v>
      </c>
      <c r="Q2405" t="s">
        <v>150</v>
      </c>
      <c r="R2405">
        <v>1E-3</v>
      </c>
      <c r="S2405" t="s">
        <v>184</v>
      </c>
      <c r="T2405">
        <v>2019</v>
      </c>
      <c r="U2405" t="s">
        <v>151</v>
      </c>
      <c r="V2405" t="s">
        <v>289</v>
      </c>
      <c r="W2405" t="s">
        <v>290</v>
      </c>
      <c r="X2405" t="s">
        <v>155</v>
      </c>
      <c r="Y2405">
        <v>347589</v>
      </c>
      <c r="Z2405">
        <v>412612</v>
      </c>
      <c r="AA2405">
        <v>-2.7935865486517399</v>
      </c>
      <c r="AB2405">
        <v>53.607429655734201</v>
      </c>
    </row>
    <row r="2406" spans="1:28">
      <c r="A2406">
        <v>7299</v>
      </c>
      <c r="B2406">
        <v>1815075</v>
      </c>
      <c r="C2406" t="s">
        <v>164</v>
      </c>
      <c r="D2406" t="s">
        <v>126</v>
      </c>
      <c r="E2406" t="s">
        <v>179</v>
      </c>
      <c r="F2406" t="s">
        <v>118</v>
      </c>
      <c r="G2406">
        <v>42317.46597222222</v>
      </c>
      <c r="H2406" t="s">
        <v>180</v>
      </c>
      <c r="I2406" t="s">
        <v>116</v>
      </c>
      <c r="J2406" t="s">
        <v>181</v>
      </c>
      <c r="K2406" t="s">
        <v>182</v>
      </c>
      <c r="L2406" t="s">
        <v>183</v>
      </c>
      <c r="M2406">
        <v>5.2999999999999999E-2</v>
      </c>
      <c r="N2406" t="s">
        <v>149</v>
      </c>
      <c r="O2406" t="b">
        <v>0</v>
      </c>
      <c r="P2406">
        <v>138261413</v>
      </c>
      <c r="Q2406" t="s">
        <v>150</v>
      </c>
      <c r="R2406">
        <v>1E-3</v>
      </c>
      <c r="S2406" t="s">
        <v>184</v>
      </c>
      <c r="T2406">
        <v>2015</v>
      </c>
      <c r="U2406" t="s">
        <v>151</v>
      </c>
      <c r="V2406" t="s">
        <v>197</v>
      </c>
      <c r="W2406" t="s">
        <v>186</v>
      </c>
      <c r="X2406" t="s">
        <v>155</v>
      </c>
      <c r="Y2406">
        <v>624300</v>
      </c>
      <c r="Z2406">
        <v>306800</v>
      </c>
      <c r="AA2406">
        <v>1.3116346710660201</v>
      </c>
      <c r="AB2406">
        <v>52.6126273253455</v>
      </c>
    </row>
    <row r="2407" spans="1:28">
      <c r="A2407">
        <v>7299</v>
      </c>
      <c r="B2407">
        <v>1860754</v>
      </c>
      <c r="C2407" t="s">
        <v>164</v>
      </c>
      <c r="D2407" t="s">
        <v>126</v>
      </c>
      <c r="E2407" t="s">
        <v>179</v>
      </c>
      <c r="F2407" t="s">
        <v>118</v>
      </c>
      <c r="G2407">
        <v>42752.404861111114</v>
      </c>
      <c r="H2407" t="s">
        <v>180</v>
      </c>
      <c r="I2407" t="s">
        <v>116</v>
      </c>
      <c r="J2407" t="s">
        <v>181</v>
      </c>
      <c r="K2407" t="s">
        <v>182</v>
      </c>
      <c r="L2407" t="s">
        <v>183</v>
      </c>
      <c r="M2407">
        <v>7.7000000000000002E-3</v>
      </c>
      <c r="N2407" t="s">
        <v>149</v>
      </c>
      <c r="O2407" t="b">
        <v>0</v>
      </c>
      <c r="P2407">
        <v>138261413</v>
      </c>
      <c r="Q2407" t="s">
        <v>150</v>
      </c>
      <c r="R2407">
        <v>1E-3</v>
      </c>
      <c r="S2407" t="s">
        <v>184</v>
      </c>
      <c r="T2407">
        <v>2017</v>
      </c>
      <c r="U2407" t="s">
        <v>151</v>
      </c>
      <c r="V2407" t="s">
        <v>188</v>
      </c>
      <c r="W2407" t="s">
        <v>189</v>
      </c>
      <c r="X2407" t="s">
        <v>155</v>
      </c>
      <c r="Y2407">
        <v>636400</v>
      </c>
      <c r="Z2407">
        <v>291600</v>
      </c>
      <c r="AA2407">
        <v>1.4791973795069699</v>
      </c>
      <c r="AB2407">
        <v>52.471107816141703</v>
      </c>
    </row>
    <row r="2408" spans="1:28">
      <c r="A2408">
        <v>7299</v>
      </c>
      <c r="B2408">
        <v>1784523</v>
      </c>
      <c r="C2408" t="s">
        <v>164</v>
      </c>
      <c r="D2408" t="s">
        <v>126</v>
      </c>
      <c r="E2408" t="s">
        <v>179</v>
      </c>
      <c r="F2408" t="s">
        <v>118</v>
      </c>
      <c r="G2408">
        <v>42016.470138888886</v>
      </c>
      <c r="H2408" t="s">
        <v>180</v>
      </c>
      <c r="I2408" t="s">
        <v>116</v>
      </c>
      <c r="J2408" t="s">
        <v>181</v>
      </c>
      <c r="K2408" t="s">
        <v>182</v>
      </c>
      <c r="L2408" t="s">
        <v>183</v>
      </c>
      <c r="M2408">
        <v>8.0000000000000002E-3</v>
      </c>
      <c r="N2408" t="s">
        <v>149</v>
      </c>
      <c r="O2408" t="b">
        <v>0</v>
      </c>
      <c r="P2408">
        <v>138261413</v>
      </c>
      <c r="Q2408" t="s">
        <v>150</v>
      </c>
      <c r="R2408">
        <v>1E-3</v>
      </c>
      <c r="S2408" t="s">
        <v>184</v>
      </c>
      <c r="T2408">
        <v>2015</v>
      </c>
      <c r="U2408" t="s">
        <v>151</v>
      </c>
      <c r="V2408" t="s">
        <v>185</v>
      </c>
      <c r="W2408" t="s">
        <v>186</v>
      </c>
      <c r="X2408" t="s">
        <v>155</v>
      </c>
      <c r="Y2408">
        <v>620600</v>
      </c>
      <c r="Z2408">
        <v>309500</v>
      </c>
      <c r="AA2408">
        <v>1.2588812496391699</v>
      </c>
      <c r="AB2408">
        <v>52.638374352215699</v>
      </c>
    </row>
    <row r="2409" spans="1:28">
      <c r="A2409">
        <v>7299</v>
      </c>
      <c r="B2409">
        <v>1922851</v>
      </c>
      <c r="C2409" t="s">
        <v>164</v>
      </c>
      <c r="D2409" t="s">
        <v>126</v>
      </c>
      <c r="E2409" t="s">
        <v>179</v>
      </c>
      <c r="F2409" t="s">
        <v>118</v>
      </c>
      <c r="G2409">
        <v>43475.540972222225</v>
      </c>
      <c r="H2409" t="s">
        <v>180</v>
      </c>
      <c r="I2409" t="s">
        <v>116</v>
      </c>
      <c r="J2409" t="s">
        <v>199</v>
      </c>
      <c r="K2409" t="s">
        <v>200</v>
      </c>
      <c r="L2409" t="s">
        <v>183</v>
      </c>
      <c r="M2409">
        <v>3.9E-2</v>
      </c>
      <c r="N2409" t="s">
        <v>149</v>
      </c>
      <c r="O2409" t="b">
        <v>0</v>
      </c>
      <c r="P2409">
        <v>138261413</v>
      </c>
      <c r="Q2409" t="s">
        <v>150</v>
      </c>
      <c r="R2409">
        <v>1E-3</v>
      </c>
      <c r="S2409" t="s">
        <v>184</v>
      </c>
      <c r="T2409">
        <v>2019</v>
      </c>
      <c r="U2409" t="s">
        <v>151</v>
      </c>
      <c r="V2409" t="s">
        <v>207</v>
      </c>
      <c r="W2409" t="s">
        <v>208</v>
      </c>
      <c r="X2409" t="s">
        <v>155</v>
      </c>
      <c r="Y2409">
        <v>515935</v>
      </c>
      <c r="Z2409">
        <v>253417</v>
      </c>
      <c r="AA2409">
        <v>-0.30632621725807402</v>
      </c>
      <c r="AB2409">
        <v>52.1668520239771</v>
      </c>
    </row>
    <row r="2410" spans="1:28">
      <c r="A2410">
        <v>7299</v>
      </c>
      <c r="B2410">
        <v>2011221</v>
      </c>
      <c r="C2410" t="s">
        <v>164</v>
      </c>
      <c r="D2410" t="s">
        <v>126</v>
      </c>
      <c r="E2410" t="s">
        <v>179</v>
      </c>
      <c r="F2410" t="s">
        <v>118</v>
      </c>
      <c r="G2410">
        <v>44719.559027777781</v>
      </c>
      <c r="H2410" t="s">
        <v>180</v>
      </c>
      <c r="I2410" t="s">
        <v>116</v>
      </c>
      <c r="J2410" t="s">
        <v>199</v>
      </c>
      <c r="K2410" t="s">
        <v>200</v>
      </c>
      <c r="L2410" t="s">
        <v>183</v>
      </c>
      <c r="M2410">
        <v>5.8000000000000003E-2</v>
      </c>
      <c r="N2410" t="s">
        <v>149</v>
      </c>
      <c r="O2410" t="b">
        <v>0</v>
      </c>
      <c r="P2410">
        <v>138261413</v>
      </c>
      <c r="Q2410" t="s">
        <v>150</v>
      </c>
      <c r="R2410">
        <v>1E-3</v>
      </c>
      <c r="S2410" t="s">
        <v>184</v>
      </c>
      <c r="T2410">
        <v>2022</v>
      </c>
      <c r="U2410" t="s">
        <v>151</v>
      </c>
      <c r="V2410" t="s">
        <v>201</v>
      </c>
      <c r="W2410" t="s">
        <v>202</v>
      </c>
      <c r="X2410" t="s">
        <v>155</v>
      </c>
      <c r="Y2410">
        <v>516100</v>
      </c>
      <c r="Z2410">
        <v>253300</v>
      </c>
      <c r="AA2410">
        <v>-0.30395486908298303</v>
      </c>
      <c r="AB2410">
        <v>52.1657659569386</v>
      </c>
    </row>
    <row r="2411" spans="1:28">
      <c r="A2411">
        <v>7299</v>
      </c>
      <c r="B2411">
        <v>1848120</v>
      </c>
      <c r="C2411" t="s">
        <v>164</v>
      </c>
      <c r="D2411" t="s">
        <v>126</v>
      </c>
      <c r="E2411" t="s">
        <v>179</v>
      </c>
      <c r="F2411" t="s">
        <v>118</v>
      </c>
      <c r="G2411">
        <v>42661.451388888891</v>
      </c>
      <c r="H2411" t="s">
        <v>180</v>
      </c>
      <c r="I2411" t="s">
        <v>116</v>
      </c>
      <c r="J2411" t="s">
        <v>181</v>
      </c>
      <c r="K2411" t="s">
        <v>182</v>
      </c>
      <c r="L2411" t="s">
        <v>183</v>
      </c>
      <c r="M2411">
        <v>1.7999999999999999E-2</v>
      </c>
      <c r="N2411" t="s">
        <v>149</v>
      </c>
      <c r="O2411" t="b">
        <v>0</v>
      </c>
      <c r="P2411">
        <v>138261413</v>
      </c>
      <c r="Q2411" t="s">
        <v>150</v>
      </c>
      <c r="R2411">
        <v>1E-3</v>
      </c>
      <c r="S2411" t="s">
        <v>184</v>
      </c>
      <c r="T2411">
        <v>2016</v>
      </c>
      <c r="U2411" t="s">
        <v>151</v>
      </c>
      <c r="V2411" t="s">
        <v>185</v>
      </c>
      <c r="W2411" t="s">
        <v>186</v>
      </c>
      <c r="X2411" t="s">
        <v>155</v>
      </c>
      <c r="Y2411">
        <v>620600</v>
      </c>
      <c r="Z2411">
        <v>309500</v>
      </c>
      <c r="AA2411">
        <v>1.2588812496391699</v>
      </c>
      <c r="AB2411">
        <v>52.638374352215699</v>
      </c>
    </row>
    <row r="2412" spans="1:28">
      <c r="A2412">
        <v>7299</v>
      </c>
      <c r="B2412">
        <v>1911841</v>
      </c>
      <c r="C2412" t="s">
        <v>164</v>
      </c>
      <c r="D2412" t="s">
        <v>126</v>
      </c>
      <c r="E2412" t="s">
        <v>179</v>
      </c>
      <c r="F2412" t="s">
        <v>118</v>
      </c>
      <c r="G2412">
        <v>43340.356944444444</v>
      </c>
      <c r="H2412" t="s">
        <v>180</v>
      </c>
      <c r="I2412" t="s">
        <v>116</v>
      </c>
      <c r="J2412" t="s">
        <v>181</v>
      </c>
      <c r="K2412" t="s">
        <v>182</v>
      </c>
      <c r="L2412" t="s">
        <v>183</v>
      </c>
      <c r="M2412">
        <v>1.4E-2</v>
      </c>
      <c r="N2412" t="s">
        <v>149</v>
      </c>
      <c r="O2412" t="b">
        <v>0</v>
      </c>
      <c r="P2412">
        <v>138261413</v>
      </c>
      <c r="Q2412" t="s">
        <v>150</v>
      </c>
      <c r="R2412">
        <v>1E-3</v>
      </c>
      <c r="S2412" t="s">
        <v>184</v>
      </c>
      <c r="T2412">
        <v>2018</v>
      </c>
      <c r="U2412" t="s">
        <v>151</v>
      </c>
      <c r="V2412" t="s">
        <v>188</v>
      </c>
      <c r="W2412" t="s">
        <v>189</v>
      </c>
      <c r="X2412" t="s">
        <v>155</v>
      </c>
      <c r="Y2412">
        <v>636400</v>
      </c>
      <c r="Z2412">
        <v>291600</v>
      </c>
      <c r="AA2412">
        <v>1.4791973795069699</v>
      </c>
      <c r="AB2412">
        <v>52.471107816141703</v>
      </c>
    </row>
    <row r="2413" spans="1:28">
      <c r="A2413">
        <v>7299</v>
      </c>
      <c r="B2413">
        <v>1817506</v>
      </c>
      <c r="C2413" t="s">
        <v>164</v>
      </c>
      <c r="D2413" t="s">
        <v>126</v>
      </c>
      <c r="E2413" t="s">
        <v>179</v>
      </c>
      <c r="F2413" t="s">
        <v>118</v>
      </c>
      <c r="G2413">
        <v>42332.356944444444</v>
      </c>
      <c r="H2413" t="s">
        <v>180</v>
      </c>
      <c r="I2413" t="s">
        <v>116</v>
      </c>
      <c r="J2413" t="s">
        <v>181</v>
      </c>
      <c r="K2413" t="s">
        <v>182</v>
      </c>
      <c r="L2413" t="s">
        <v>183</v>
      </c>
      <c r="M2413">
        <v>1.0999999999999999E-2</v>
      </c>
      <c r="N2413" t="s">
        <v>149</v>
      </c>
      <c r="O2413" t="b">
        <v>0</v>
      </c>
      <c r="P2413">
        <v>138261413</v>
      </c>
      <c r="Q2413" t="s">
        <v>150</v>
      </c>
      <c r="R2413">
        <v>1E-3</v>
      </c>
      <c r="S2413" t="s">
        <v>184</v>
      </c>
      <c r="T2413">
        <v>2015</v>
      </c>
      <c r="U2413" t="s">
        <v>151</v>
      </c>
      <c r="V2413" t="s">
        <v>185</v>
      </c>
      <c r="W2413" t="s">
        <v>186</v>
      </c>
      <c r="X2413" t="s">
        <v>155</v>
      </c>
      <c r="Y2413">
        <v>620600</v>
      </c>
      <c r="Z2413">
        <v>309500</v>
      </c>
      <c r="AA2413">
        <v>1.2588812496391699</v>
      </c>
      <c r="AB2413">
        <v>52.638374352215699</v>
      </c>
    </row>
    <row r="2414" spans="1:28">
      <c r="A2414">
        <v>7299</v>
      </c>
      <c r="B2414">
        <v>1984457</v>
      </c>
      <c r="C2414" t="s">
        <v>164</v>
      </c>
      <c r="D2414" t="s">
        <v>126</v>
      </c>
      <c r="E2414" t="s">
        <v>179</v>
      </c>
      <c r="F2414" t="s">
        <v>118</v>
      </c>
      <c r="G2414">
        <v>44362.426388888889</v>
      </c>
      <c r="H2414" t="s">
        <v>180</v>
      </c>
      <c r="I2414" t="s">
        <v>116</v>
      </c>
      <c r="J2414" t="s">
        <v>181</v>
      </c>
      <c r="K2414" t="s">
        <v>182</v>
      </c>
      <c r="L2414" t="s">
        <v>183</v>
      </c>
      <c r="M2414">
        <v>1.2999999999999999E-2</v>
      </c>
      <c r="N2414" t="s">
        <v>149</v>
      </c>
      <c r="O2414" t="b">
        <v>0</v>
      </c>
      <c r="P2414">
        <v>138261413</v>
      </c>
      <c r="Q2414" t="s">
        <v>150</v>
      </c>
      <c r="R2414">
        <v>1E-3</v>
      </c>
      <c r="S2414" t="s">
        <v>184</v>
      </c>
      <c r="T2414">
        <v>2021</v>
      </c>
      <c r="U2414" t="s">
        <v>151</v>
      </c>
      <c r="V2414" t="s">
        <v>188</v>
      </c>
      <c r="W2414" t="s">
        <v>189</v>
      </c>
      <c r="X2414" t="s">
        <v>155</v>
      </c>
      <c r="Y2414">
        <v>636400</v>
      </c>
      <c r="Z2414">
        <v>291600</v>
      </c>
      <c r="AA2414">
        <v>1.4791973795069699</v>
      </c>
      <c r="AB2414">
        <v>52.471107816141703</v>
      </c>
    </row>
    <row r="2415" spans="1:28">
      <c r="A2415">
        <v>7299</v>
      </c>
      <c r="B2415">
        <v>1849880</v>
      </c>
      <c r="C2415" t="s">
        <v>164</v>
      </c>
      <c r="D2415" t="s">
        <v>126</v>
      </c>
      <c r="E2415" t="s">
        <v>179</v>
      </c>
      <c r="F2415" t="s">
        <v>118</v>
      </c>
      <c r="G2415">
        <v>42670.384722222225</v>
      </c>
      <c r="H2415" t="s">
        <v>180</v>
      </c>
      <c r="I2415" t="s">
        <v>116</v>
      </c>
      <c r="J2415" t="s">
        <v>199</v>
      </c>
      <c r="K2415" t="s">
        <v>200</v>
      </c>
      <c r="L2415" t="s">
        <v>183</v>
      </c>
      <c r="M2415">
        <v>4.9000000000000002E-2</v>
      </c>
      <c r="N2415" t="s">
        <v>149</v>
      </c>
      <c r="O2415" t="b">
        <v>0</v>
      </c>
      <c r="P2415">
        <v>138261413</v>
      </c>
      <c r="Q2415" t="s">
        <v>150</v>
      </c>
      <c r="R2415">
        <v>1E-3</v>
      </c>
      <c r="S2415" t="s">
        <v>184</v>
      </c>
      <c r="T2415">
        <v>2016</v>
      </c>
      <c r="U2415" t="s">
        <v>151</v>
      </c>
      <c r="V2415" t="s">
        <v>201</v>
      </c>
      <c r="W2415" t="s">
        <v>202</v>
      </c>
      <c r="X2415" t="s">
        <v>155</v>
      </c>
      <c r="Y2415">
        <v>516100</v>
      </c>
      <c r="Z2415">
        <v>253300</v>
      </c>
      <c r="AA2415">
        <v>-0.30395486908298303</v>
      </c>
      <c r="AB2415">
        <v>52.1657659569386</v>
      </c>
    </row>
    <row r="2416" spans="1:28">
      <c r="A2416">
        <v>7299</v>
      </c>
      <c r="B2416">
        <v>1945925</v>
      </c>
      <c r="C2416" t="s">
        <v>164</v>
      </c>
      <c r="D2416" t="s">
        <v>126</v>
      </c>
      <c r="E2416" t="s">
        <v>205</v>
      </c>
      <c r="F2416" t="s">
        <v>112</v>
      </c>
      <c r="G2416">
        <v>43735.504861111112</v>
      </c>
      <c r="H2416" t="s">
        <v>180</v>
      </c>
      <c r="I2416" t="s">
        <v>116</v>
      </c>
      <c r="J2416" t="s">
        <v>181</v>
      </c>
      <c r="K2416" t="s">
        <v>182</v>
      </c>
      <c r="L2416" t="s">
        <v>183</v>
      </c>
      <c r="M2416">
        <v>4.5999999999999999E-2</v>
      </c>
      <c r="N2416" t="s">
        <v>149</v>
      </c>
      <c r="O2416" t="b">
        <v>0</v>
      </c>
      <c r="P2416">
        <v>138261413</v>
      </c>
      <c r="Q2416" t="s">
        <v>150</v>
      </c>
      <c r="R2416">
        <v>1E-3</v>
      </c>
      <c r="S2416" t="s">
        <v>184</v>
      </c>
      <c r="T2416">
        <v>2019</v>
      </c>
      <c r="U2416" t="s">
        <v>151</v>
      </c>
      <c r="V2416" t="s">
        <v>432</v>
      </c>
      <c r="W2416" t="s">
        <v>186</v>
      </c>
      <c r="X2416" t="s">
        <v>155</v>
      </c>
      <c r="Y2416">
        <v>635000</v>
      </c>
      <c r="Z2416">
        <v>304400</v>
      </c>
      <c r="AA2416">
        <v>1.4676704422739899</v>
      </c>
      <c r="AB2416">
        <v>52.586571894907202</v>
      </c>
    </row>
    <row r="2417" spans="1:28">
      <c r="A2417">
        <v>7299</v>
      </c>
      <c r="B2417">
        <v>1889545</v>
      </c>
      <c r="C2417" t="s">
        <v>164</v>
      </c>
      <c r="D2417" t="s">
        <v>126</v>
      </c>
      <c r="E2417" t="s">
        <v>205</v>
      </c>
      <c r="F2417" t="s">
        <v>112</v>
      </c>
      <c r="G2417">
        <v>43074.590277777781</v>
      </c>
      <c r="H2417" t="s">
        <v>180</v>
      </c>
      <c r="I2417" t="s">
        <v>116</v>
      </c>
      <c r="J2417" t="s">
        <v>199</v>
      </c>
      <c r="K2417" t="s">
        <v>200</v>
      </c>
      <c r="L2417" t="s">
        <v>183</v>
      </c>
      <c r="M2417">
        <v>5.0999999999999997E-2</v>
      </c>
      <c r="N2417" t="s">
        <v>149</v>
      </c>
      <c r="O2417" t="b">
        <v>0</v>
      </c>
      <c r="P2417">
        <v>138261413</v>
      </c>
      <c r="Q2417" t="s">
        <v>150</v>
      </c>
      <c r="R2417">
        <v>1E-3</v>
      </c>
      <c r="S2417" t="s">
        <v>184</v>
      </c>
      <c r="T2417">
        <v>2017</v>
      </c>
      <c r="U2417" t="s">
        <v>151</v>
      </c>
      <c r="V2417" t="s">
        <v>207</v>
      </c>
      <c r="W2417" t="s">
        <v>208</v>
      </c>
      <c r="X2417" t="s">
        <v>155</v>
      </c>
      <c r="Y2417">
        <v>515935</v>
      </c>
      <c r="Z2417">
        <v>253417</v>
      </c>
      <c r="AA2417">
        <v>-0.30632621725807402</v>
      </c>
      <c r="AB2417">
        <v>52.1668520239771</v>
      </c>
    </row>
    <row r="2418" spans="1:28">
      <c r="A2418">
        <v>7299</v>
      </c>
      <c r="B2418">
        <v>1865166</v>
      </c>
      <c r="C2418" t="s">
        <v>164</v>
      </c>
      <c r="D2418" t="s">
        <v>126</v>
      </c>
      <c r="E2418" t="s">
        <v>205</v>
      </c>
      <c r="F2418" t="s">
        <v>112</v>
      </c>
      <c r="G2418">
        <v>42795.397916666669</v>
      </c>
      <c r="H2418" t="s">
        <v>180</v>
      </c>
      <c r="I2418" t="s">
        <v>116</v>
      </c>
      <c r="J2418" t="s">
        <v>146</v>
      </c>
      <c r="K2418" t="s">
        <v>147</v>
      </c>
      <c r="L2418" t="s">
        <v>183</v>
      </c>
      <c r="M2418">
        <v>2.8000000000000001E-2</v>
      </c>
      <c r="N2418" t="s">
        <v>149</v>
      </c>
      <c r="O2418" t="b">
        <v>0</v>
      </c>
      <c r="P2418">
        <v>138261413</v>
      </c>
      <c r="Q2418" t="s">
        <v>150</v>
      </c>
      <c r="R2418">
        <v>1E-3</v>
      </c>
      <c r="S2418" t="s">
        <v>184</v>
      </c>
      <c r="T2418">
        <v>2017</v>
      </c>
      <c r="U2418" t="s">
        <v>151</v>
      </c>
      <c r="V2418" t="s">
        <v>204</v>
      </c>
      <c r="W2418" t="s">
        <v>154</v>
      </c>
      <c r="X2418" t="s">
        <v>155</v>
      </c>
      <c r="Y2418">
        <v>507500</v>
      </c>
      <c r="Z2418">
        <v>299100</v>
      </c>
      <c r="AA2418">
        <v>-0.41497245145673001</v>
      </c>
      <c r="AB2418">
        <v>52.579097446717</v>
      </c>
    </row>
    <row r="2419" spans="1:28">
      <c r="A2419">
        <v>7299</v>
      </c>
      <c r="B2419">
        <v>1894451</v>
      </c>
      <c r="C2419" t="s">
        <v>164</v>
      </c>
      <c r="D2419" t="s">
        <v>126</v>
      </c>
      <c r="E2419" t="s">
        <v>179</v>
      </c>
      <c r="F2419" t="s">
        <v>118</v>
      </c>
      <c r="G2419">
        <v>43146.329861111109</v>
      </c>
      <c r="H2419" t="s">
        <v>180</v>
      </c>
      <c r="I2419" t="s">
        <v>116</v>
      </c>
      <c r="J2419" t="s">
        <v>181</v>
      </c>
      <c r="K2419" t="s">
        <v>182</v>
      </c>
      <c r="L2419" t="s">
        <v>183</v>
      </c>
      <c r="M2419">
        <v>5.4000000000000003E-3</v>
      </c>
      <c r="N2419" t="s">
        <v>149</v>
      </c>
      <c r="O2419" t="b">
        <v>0</v>
      </c>
      <c r="P2419">
        <v>138261413</v>
      </c>
      <c r="Q2419" t="s">
        <v>150</v>
      </c>
      <c r="R2419">
        <v>1E-3</v>
      </c>
      <c r="S2419" t="s">
        <v>184</v>
      </c>
      <c r="T2419">
        <v>2018</v>
      </c>
      <c r="U2419" t="s">
        <v>151</v>
      </c>
      <c r="V2419" t="s">
        <v>188</v>
      </c>
      <c r="W2419" t="s">
        <v>189</v>
      </c>
      <c r="X2419" t="s">
        <v>155</v>
      </c>
      <c r="Y2419">
        <v>636400</v>
      </c>
      <c r="Z2419">
        <v>291600</v>
      </c>
      <c r="AA2419">
        <v>1.4791973795069699</v>
      </c>
      <c r="AB2419">
        <v>52.471107816141703</v>
      </c>
    </row>
    <row r="2420" spans="1:28">
      <c r="A2420">
        <v>7299</v>
      </c>
      <c r="B2420">
        <v>1981745</v>
      </c>
      <c r="C2420" t="s">
        <v>164</v>
      </c>
      <c r="D2420" t="s">
        <v>126</v>
      </c>
      <c r="E2420" t="s">
        <v>205</v>
      </c>
      <c r="F2420" t="s">
        <v>112</v>
      </c>
      <c r="G2420">
        <v>44321.55</v>
      </c>
      <c r="H2420" t="s">
        <v>180</v>
      </c>
      <c r="I2420" t="s">
        <v>116</v>
      </c>
      <c r="J2420" t="s">
        <v>181</v>
      </c>
      <c r="K2420" t="s">
        <v>182</v>
      </c>
      <c r="L2420" t="s">
        <v>183</v>
      </c>
      <c r="M2420">
        <v>0.01</v>
      </c>
      <c r="N2420" t="s">
        <v>149</v>
      </c>
      <c r="O2420" t="b">
        <v>0</v>
      </c>
      <c r="P2420">
        <v>138261413</v>
      </c>
      <c r="Q2420" t="s">
        <v>150</v>
      </c>
      <c r="R2420">
        <v>1E-3</v>
      </c>
      <c r="S2420" t="s">
        <v>184</v>
      </c>
      <c r="T2420">
        <v>2021</v>
      </c>
      <c r="U2420" t="s">
        <v>151</v>
      </c>
      <c r="V2420" t="s">
        <v>188</v>
      </c>
      <c r="W2420" t="s">
        <v>189</v>
      </c>
      <c r="X2420" t="s">
        <v>155</v>
      </c>
      <c r="Y2420">
        <v>636400</v>
      </c>
      <c r="Z2420">
        <v>291600</v>
      </c>
      <c r="AA2420">
        <v>1.4791973795069699</v>
      </c>
      <c r="AB2420">
        <v>52.471107816141703</v>
      </c>
    </row>
    <row r="2421" spans="1:28">
      <c r="A2421">
        <v>7299</v>
      </c>
      <c r="B2421">
        <v>1918181</v>
      </c>
      <c r="C2421" t="s">
        <v>164</v>
      </c>
      <c r="D2421" t="s">
        <v>126</v>
      </c>
      <c r="E2421" t="s">
        <v>179</v>
      </c>
      <c r="F2421" t="s">
        <v>118</v>
      </c>
      <c r="G2421">
        <v>43419.463888888888</v>
      </c>
      <c r="H2421" t="s">
        <v>180</v>
      </c>
      <c r="I2421" t="s">
        <v>116</v>
      </c>
      <c r="J2421" t="s">
        <v>146</v>
      </c>
      <c r="K2421" t="s">
        <v>147</v>
      </c>
      <c r="L2421" t="s">
        <v>183</v>
      </c>
      <c r="M2421">
        <v>6.7000000000000004E-2</v>
      </c>
      <c r="N2421" t="s">
        <v>149</v>
      </c>
      <c r="O2421" t="b">
        <v>0</v>
      </c>
      <c r="P2421">
        <v>138261413</v>
      </c>
      <c r="Q2421" t="s">
        <v>150</v>
      </c>
      <c r="R2421">
        <v>1E-3</v>
      </c>
      <c r="S2421" t="s">
        <v>184</v>
      </c>
      <c r="T2421">
        <v>2018</v>
      </c>
      <c r="U2421" t="s">
        <v>151</v>
      </c>
      <c r="V2421" t="s">
        <v>204</v>
      </c>
      <c r="W2421" t="s">
        <v>154</v>
      </c>
      <c r="X2421" t="s">
        <v>155</v>
      </c>
      <c r="Y2421">
        <v>507500</v>
      </c>
      <c r="Z2421">
        <v>299100</v>
      </c>
      <c r="AA2421">
        <v>-0.41497245145673001</v>
      </c>
      <c r="AB2421">
        <v>52.579097446717</v>
      </c>
    </row>
    <row r="2422" spans="1:28">
      <c r="A2422">
        <v>7299</v>
      </c>
      <c r="B2422">
        <v>2060902</v>
      </c>
      <c r="C2422" t="s">
        <v>164</v>
      </c>
      <c r="D2422" t="s">
        <v>126</v>
      </c>
      <c r="E2422" t="s">
        <v>179</v>
      </c>
      <c r="F2422" t="s">
        <v>118</v>
      </c>
      <c r="G2422">
        <v>45348.46597222222</v>
      </c>
      <c r="H2422" t="s">
        <v>180</v>
      </c>
      <c r="I2422" t="s">
        <v>116</v>
      </c>
      <c r="J2422" t="s">
        <v>199</v>
      </c>
      <c r="K2422" t="s">
        <v>200</v>
      </c>
      <c r="L2422" t="s">
        <v>183</v>
      </c>
      <c r="M2422">
        <v>2.1999999999999999E-2</v>
      </c>
      <c r="N2422" t="s">
        <v>149</v>
      </c>
      <c r="O2422" t="b">
        <v>0</v>
      </c>
      <c r="P2422">
        <v>138261413</v>
      </c>
      <c r="Q2422" t="s">
        <v>150</v>
      </c>
      <c r="R2422">
        <v>1E-3</v>
      </c>
      <c r="S2422" t="s">
        <v>184</v>
      </c>
      <c r="T2422">
        <v>2024</v>
      </c>
      <c r="U2422" t="s">
        <v>151</v>
      </c>
      <c r="V2422" t="s">
        <v>201</v>
      </c>
      <c r="W2422" t="s">
        <v>202</v>
      </c>
      <c r="X2422" t="s">
        <v>155</v>
      </c>
      <c r="Y2422">
        <v>516100</v>
      </c>
      <c r="Z2422">
        <v>253300</v>
      </c>
      <c r="AA2422">
        <v>-0.30395486908298303</v>
      </c>
      <c r="AB2422">
        <v>52.1657659569386</v>
      </c>
    </row>
    <row r="2423" spans="1:28">
      <c r="A2423">
        <v>7299</v>
      </c>
      <c r="B2423">
        <v>1789910</v>
      </c>
      <c r="C2423" t="s">
        <v>164</v>
      </c>
      <c r="D2423" t="s">
        <v>126</v>
      </c>
      <c r="E2423" t="s">
        <v>179</v>
      </c>
      <c r="F2423" t="s">
        <v>118</v>
      </c>
      <c r="G2423">
        <v>42066.333333333336</v>
      </c>
      <c r="H2423" t="s">
        <v>180</v>
      </c>
      <c r="I2423" t="s">
        <v>116</v>
      </c>
      <c r="J2423" t="s">
        <v>181</v>
      </c>
      <c r="K2423" t="s">
        <v>182</v>
      </c>
      <c r="L2423" t="s">
        <v>183</v>
      </c>
      <c r="M2423">
        <v>6.0000000000000001E-3</v>
      </c>
      <c r="N2423" t="s">
        <v>149</v>
      </c>
      <c r="O2423" t="b">
        <v>0</v>
      </c>
      <c r="P2423">
        <v>138261413</v>
      </c>
      <c r="Q2423" t="s">
        <v>150</v>
      </c>
      <c r="R2423">
        <v>1E-3</v>
      </c>
      <c r="S2423" t="s">
        <v>184</v>
      </c>
      <c r="T2423">
        <v>2015</v>
      </c>
      <c r="U2423" t="s">
        <v>151</v>
      </c>
      <c r="V2423" t="s">
        <v>188</v>
      </c>
      <c r="W2423" t="s">
        <v>189</v>
      </c>
      <c r="X2423" t="s">
        <v>155</v>
      </c>
      <c r="Y2423">
        <v>636400</v>
      </c>
      <c r="Z2423">
        <v>291600</v>
      </c>
      <c r="AA2423">
        <v>1.4791973795069699</v>
      </c>
      <c r="AB2423">
        <v>52.471107816141703</v>
      </c>
    </row>
    <row r="2424" spans="1:28">
      <c r="A2424">
        <v>7299</v>
      </c>
      <c r="B2424">
        <v>1863451</v>
      </c>
      <c r="C2424" t="s">
        <v>164</v>
      </c>
      <c r="D2424" t="s">
        <v>126</v>
      </c>
      <c r="E2424" t="s">
        <v>179</v>
      </c>
      <c r="F2424" t="s">
        <v>118</v>
      </c>
      <c r="G2424">
        <v>42783.415277777778</v>
      </c>
      <c r="H2424" t="s">
        <v>180</v>
      </c>
      <c r="I2424" t="s">
        <v>116</v>
      </c>
      <c r="J2424" t="s">
        <v>181</v>
      </c>
      <c r="K2424" t="s">
        <v>182</v>
      </c>
      <c r="L2424" t="s">
        <v>183</v>
      </c>
      <c r="M2424">
        <v>8.0000000000000002E-3</v>
      </c>
      <c r="N2424" t="s">
        <v>149</v>
      </c>
      <c r="O2424" t="b">
        <v>0</v>
      </c>
      <c r="P2424">
        <v>138261413</v>
      </c>
      <c r="Q2424" t="s">
        <v>150</v>
      </c>
      <c r="R2424">
        <v>1E-3</v>
      </c>
      <c r="S2424" t="s">
        <v>184</v>
      </c>
      <c r="T2424">
        <v>2017</v>
      </c>
      <c r="U2424" t="s">
        <v>151</v>
      </c>
      <c r="V2424" t="s">
        <v>188</v>
      </c>
      <c r="W2424" t="s">
        <v>189</v>
      </c>
      <c r="X2424" t="s">
        <v>155</v>
      </c>
      <c r="Y2424">
        <v>636400</v>
      </c>
      <c r="Z2424">
        <v>291600</v>
      </c>
      <c r="AA2424">
        <v>1.4791973795069699</v>
      </c>
      <c r="AB2424">
        <v>52.471107816141703</v>
      </c>
    </row>
    <row r="2425" spans="1:28">
      <c r="A2425">
        <v>7299</v>
      </c>
      <c r="B2425">
        <v>1901502</v>
      </c>
      <c r="C2425" t="s">
        <v>164</v>
      </c>
      <c r="D2425" t="s">
        <v>126</v>
      </c>
      <c r="E2425" t="s">
        <v>179</v>
      </c>
      <c r="F2425" t="s">
        <v>118</v>
      </c>
      <c r="G2425">
        <v>43228.574999999997</v>
      </c>
      <c r="H2425" t="s">
        <v>180</v>
      </c>
      <c r="I2425" t="s">
        <v>116</v>
      </c>
      <c r="J2425" t="s">
        <v>199</v>
      </c>
      <c r="K2425" t="s">
        <v>200</v>
      </c>
      <c r="L2425" t="s">
        <v>183</v>
      </c>
      <c r="M2425">
        <v>4.7E-2</v>
      </c>
      <c r="N2425" t="s">
        <v>149</v>
      </c>
      <c r="O2425" t="b">
        <v>0</v>
      </c>
      <c r="P2425">
        <v>138261413</v>
      </c>
      <c r="Q2425" t="s">
        <v>150</v>
      </c>
      <c r="R2425">
        <v>1E-3</v>
      </c>
      <c r="S2425" t="s">
        <v>184</v>
      </c>
      <c r="T2425">
        <v>2018</v>
      </c>
      <c r="U2425" t="s">
        <v>151</v>
      </c>
      <c r="V2425" t="s">
        <v>201</v>
      </c>
      <c r="W2425" t="s">
        <v>202</v>
      </c>
      <c r="X2425" t="s">
        <v>155</v>
      </c>
      <c r="Y2425">
        <v>516100</v>
      </c>
      <c r="Z2425">
        <v>253300</v>
      </c>
      <c r="AA2425">
        <v>-0.30395486908298303</v>
      </c>
      <c r="AB2425">
        <v>52.1657659569386</v>
      </c>
    </row>
    <row r="2426" spans="1:28">
      <c r="A2426">
        <v>7299</v>
      </c>
      <c r="B2426">
        <v>5222990</v>
      </c>
      <c r="C2426" t="s">
        <v>164</v>
      </c>
      <c r="D2426" t="s">
        <v>126</v>
      </c>
      <c r="E2426" t="s">
        <v>205</v>
      </c>
      <c r="F2426" t="s">
        <v>112</v>
      </c>
      <c r="G2426">
        <v>43020.561805555553</v>
      </c>
      <c r="H2426" t="s">
        <v>180</v>
      </c>
      <c r="I2426" t="s">
        <v>116</v>
      </c>
      <c r="J2426" t="s">
        <v>256</v>
      </c>
      <c r="K2426" t="s">
        <v>257</v>
      </c>
      <c r="L2426" t="s">
        <v>183</v>
      </c>
      <c r="M2426">
        <v>1.2999999999999999E-2</v>
      </c>
      <c r="N2426" t="s">
        <v>149</v>
      </c>
      <c r="O2426" t="b">
        <v>0</v>
      </c>
      <c r="P2426">
        <v>138261413</v>
      </c>
      <c r="Q2426" t="s">
        <v>150</v>
      </c>
      <c r="R2426">
        <v>1E-3</v>
      </c>
      <c r="S2426" t="s">
        <v>184</v>
      </c>
      <c r="T2426">
        <v>2017</v>
      </c>
      <c r="U2426" t="s">
        <v>151</v>
      </c>
      <c r="V2426" t="s">
        <v>289</v>
      </c>
      <c r="W2426" t="s">
        <v>290</v>
      </c>
      <c r="X2426" t="s">
        <v>155</v>
      </c>
      <c r="Y2426">
        <v>347589</v>
      </c>
      <c r="Z2426">
        <v>412612</v>
      </c>
      <c r="AA2426">
        <v>-2.7935865486517399</v>
      </c>
      <c r="AB2426">
        <v>53.607429655734201</v>
      </c>
    </row>
    <row r="2427" spans="1:28">
      <c r="A2427">
        <v>7299</v>
      </c>
      <c r="B2427">
        <v>1979974</v>
      </c>
      <c r="C2427" t="s">
        <v>164</v>
      </c>
      <c r="D2427" t="s">
        <v>126</v>
      </c>
      <c r="E2427" t="s">
        <v>236</v>
      </c>
      <c r="F2427" t="s">
        <v>115</v>
      </c>
      <c r="G2427">
        <v>44292.388888888891</v>
      </c>
      <c r="H2427" t="s">
        <v>180</v>
      </c>
      <c r="I2427" t="s">
        <v>116</v>
      </c>
      <c r="J2427" t="s">
        <v>199</v>
      </c>
      <c r="K2427" t="s">
        <v>200</v>
      </c>
      <c r="L2427" t="s">
        <v>183</v>
      </c>
      <c r="M2427">
        <v>0.13</v>
      </c>
      <c r="N2427" t="s">
        <v>149</v>
      </c>
      <c r="O2427" t="b">
        <v>0</v>
      </c>
      <c r="P2427">
        <v>138261413</v>
      </c>
      <c r="Q2427" t="s">
        <v>150</v>
      </c>
      <c r="R2427">
        <v>1E-3</v>
      </c>
      <c r="S2427" t="s">
        <v>184</v>
      </c>
      <c r="T2427">
        <v>2021</v>
      </c>
      <c r="U2427" t="s">
        <v>151</v>
      </c>
      <c r="V2427" t="s">
        <v>311</v>
      </c>
      <c r="W2427" t="s">
        <v>202</v>
      </c>
      <c r="X2427" t="s">
        <v>155</v>
      </c>
      <c r="Y2427">
        <v>504393</v>
      </c>
      <c r="Z2427">
        <v>236465</v>
      </c>
      <c r="AA2427">
        <v>-0.480199861693483</v>
      </c>
      <c r="AB2427">
        <v>52.016799361112099</v>
      </c>
    </row>
    <row r="2428" spans="1:28">
      <c r="A2428">
        <v>7299</v>
      </c>
      <c r="B2428">
        <v>4601277</v>
      </c>
      <c r="C2428" t="s">
        <v>164</v>
      </c>
      <c r="D2428" t="s">
        <v>126</v>
      </c>
      <c r="E2428" t="s">
        <v>179</v>
      </c>
      <c r="F2428" t="s">
        <v>118</v>
      </c>
      <c r="G2428">
        <v>41928.449999999997</v>
      </c>
      <c r="H2428" t="s">
        <v>180</v>
      </c>
      <c r="I2428" t="s">
        <v>116</v>
      </c>
      <c r="J2428" t="s">
        <v>192</v>
      </c>
      <c r="K2428" t="s">
        <v>193</v>
      </c>
      <c r="L2428" t="s">
        <v>183</v>
      </c>
      <c r="M2428">
        <v>3.5000000000000001E-3</v>
      </c>
      <c r="N2428" t="s">
        <v>149</v>
      </c>
      <c r="O2428" t="b">
        <v>0</v>
      </c>
      <c r="P2428">
        <v>138261413</v>
      </c>
      <c r="Q2428" t="s">
        <v>150</v>
      </c>
      <c r="R2428">
        <v>1E-3</v>
      </c>
      <c r="S2428" t="s">
        <v>184</v>
      </c>
      <c r="T2428">
        <v>2014</v>
      </c>
      <c r="U2428" t="s">
        <v>151</v>
      </c>
      <c r="V2428" t="s">
        <v>277</v>
      </c>
      <c r="W2428" t="s">
        <v>278</v>
      </c>
      <c r="X2428" t="s">
        <v>155</v>
      </c>
      <c r="Y2428">
        <v>383550</v>
      </c>
      <c r="Z2428">
        <v>252450</v>
      </c>
      <c r="AA2428">
        <v>-2.2419417969467799</v>
      </c>
      <c r="AB2428">
        <v>52.170064339376403</v>
      </c>
    </row>
    <row r="2429" spans="1:28">
      <c r="A2429">
        <v>7299</v>
      </c>
      <c r="B2429">
        <v>4601558</v>
      </c>
      <c r="C2429" t="s">
        <v>164</v>
      </c>
      <c r="D2429" t="s">
        <v>126</v>
      </c>
      <c r="E2429" t="s">
        <v>179</v>
      </c>
      <c r="F2429" t="s">
        <v>118</v>
      </c>
      <c r="G2429">
        <v>41929.44027777778</v>
      </c>
      <c r="H2429" t="s">
        <v>191</v>
      </c>
      <c r="I2429" t="s">
        <v>119</v>
      </c>
      <c r="J2429" t="s">
        <v>192</v>
      </c>
      <c r="K2429" t="s">
        <v>193</v>
      </c>
      <c r="L2429" t="s">
        <v>183</v>
      </c>
      <c r="M2429">
        <v>2.5000000000000001E-3</v>
      </c>
      <c r="N2429" t="s">
        <v>149</v>
      </c>
      <c r="O2429" t="b">
        <v>0</v>
      </c>
      <c r="P2429">
        <v>138261413</v>
      </c>
      <c r="Q2429" t="s">
        <v>150</v>
      </c>
      <c r="R2429">
        <v>1E-3</v>
      </c>
      <c r="S2429" t="s">
        <v>184</v>
      </c>
      <c r="T2429">
        <v>2014</v>
      </c>
      <c r="U2429" t="s">
        <v>151</v>
      </c>
      <c r="V2429" t="s">
        <v>194</v>
      </c>
      <c r="W2429" t="s">
        <v>195</v>
      </c>
      <c r="X2429" t="s">
        <v>155</v>
      </c>
      <c r="Y2429">
        <v>357000</v>
      </c>
      <c r="Z2429">
        <v>237460</v>
      </c>
      <c r="AA2429">
        <v>-2.62823009845419</v>
      </c>
      <c r="AB2429">
        <v>52.033868710239098</v>
      </c>
    </row>
    <row r="2430" spans="1:28">
      <c r="A2430">
        <v>7299</v>
      </c>
      <c r="B2430">
        <v>1945895</v>
      </c>
      <c r="C2430" t="s">
        <v>164</v>
      </c>
      <c r="D2430" t="s">
        <v>126</v>
      </c>
      <c r="E2430" t="s">
        <v>179</v>
      </c>
      <c r="F2430" t="s">
        <v>118</v>
      </c>
      <c r="G2430">
        <v>43734.381249999999</v>
      </c>
      <c r="H2430" t="s">
        <v>180</v>
      </c>
      <c r="I2430" t="s">
        <v>116</v>
      </c>
      <c r="J2430" t="s">
        <v>181</v>
      </c>
      <c r="K2430" t="s">
        <v>182</v>
      </c>
      <c r="L2430" t="s">
        <v>183</v>
      </c>
      <c r="M2430">
        <v>2.1000000000000001E-2</v>
      </c>
      <c r="N2430" t="s">
        <v>149</v>
      </c>
      <c r="O2430" t="b">
        <v>0</v>
      </c>
      <c r="P2430">
        <v>138261413</v>
      </c>
      <c r="Q2430" t="s">
        <v>150</v>
      </c>
      <c r="R2430">
        <v>1E-3</v>
      </c>
      <c r="S2430" t="s">
        <v>184</v>
      </c>
      <c r="T2430">
        <v>2019</v>
      </c>
      <c r="U2430" t="s">
        <v>151</v>
      </c>
      <c r="V2430" t="s">
        <v>188</v>
      </c>
      <c r="W2430" t="s">
        <v>189</v>
      </c>
      <c r="X2430" t="s">
        <v>155</v>
      </c>
      <c r="Y2430">
        <v>636400</v>
      </c>
      <c r="Z2430">
        <v>291600</v>
      </c>
      <c r="AA2430">
        <v>1.4791973795069699</v>
      </c>
      <c r="AB2430">
        <v>52.471107816141703</v>
      </c>
    </row>
    <row r="2431" spans="1:28">
      <c r="A2431">
        <v>7299</v>
      </c>
      <c r="B2431">
        <v>1868280</v>
      </c>
      <c r="C2431" t="s">
        <v>164</v>
      </c>
      <c r="D2431" t="s">
        <v>126</v>
      </c>
      <c r="E2431" t="s">
        <v>179</v>
      </c>
      <c r="F2431" t="s">
        <v>118</v>
      </c>
      <c r="G2431">
        <v>42831.621527777781</v>
      </c>
      <c r="H2431" t="s">
        <v>180</v>
      </c>
      <c r="I2431" t="s">
        <v>116</v>
      </c>
      <c r="J2431" t="s">
        <v>199</v>
      </c>
      <c r="K2431" t="s">
        <v>200</v>
      </c>
      <c r="L2431" t="s">
        <v>183</v>
      </c>
      <c r="M2431">
        <v>3.3000000000000002E-2</v>
      </c>
      <c r="N2431" t="s">
        <v>149</v>
      </c>
      <c r="O2431" t="b">
        <v>0</v>
      </c>
      <c r="P2431">
        <v>138261413</v>
      </c>
      <c r="Q2431" t="s">
        <v>150</v>
      </c>
      <c r="R2431">
        <v>1E-3</v>
      </c>
      <c r="S2431" t="s">
        <v>184</v>
      </c>
      <c r="T2431">
        <v>2017</v>
      </c>
      <c r="U2431" t="s">
        <v>151</v>
      </c>
      <c r="V2431" t="s">
        <v>207</v>
      </c>
      <c r="W2431" t="s">
        <v>208</v>
      </c>
      <c r="X2431" t="s">
        <v>155</v>
      </c>
      <c r="Y2431">
        <v>515935</v>
      </c>
      <c r="Z2431">
        <v>253417</v>
      </c>
      <c r="AA2431">
        <v>-0.30632621725807402</v>
      </c>
      <c r="AB2431">
        <v>52.1668520239771</v>
      </c>
    </row>
    <row r="2432" spans="1:28">
      <c r="A2432">
        <v>7299</v>
      </c>
      <c r="B2432">
        <v>1902206</v>
      </c>
      <c r="C2432" t="s">
        <v>164</v>
      </c>
      <c r="D2432" t="s">
        <v>126</v>
      </c>
      <c r="E2432" t="s">
        <v>179</v>
      </c>
      <c r="F2432" t="s">
        <v>118</v>
      </c>
      <c r="G2432">
        <v>43238.567361111112</v>
      </c>
      <c r="H2432" t="s">
        <v>180</v>
      </c>
      <c r="I2432" t="s">
        <v>116</v>
      </c>
      <c r="J2432" t="s">
        <v>146</v>
      </c>
      <c r="K2432" t="s">
        <v>147</v>
      </c>
      <c r="L2432" t="s">
        <v>183</v>
      </c>
      <c r="M2432">
        <v>3.1E-2</v>
      </c>
      <c r="N2432" t="s">
        <v>149</v>
      </c>
      <c r="O2432" t="b">
        <v>0</v>
      </c>
      <c r="P2432">
        <v>138261413</v>
      </c>
      <c r="Q2432" t="s">
        <v>150</v>
      </c>
      <c r="R2432">
        <v>1E-3</v>
      </c>
      <c r="S2432" t="s">
        <v>184</v>
      </c>
      <c r="T2432">
        <v>2018</v>
      </c>
      <c r="U2432" t="s">
        <v>151</v>
      </c>
      <c r="V2432" t="s">
        <v>204</v>
      </c>
      <c r="W2432" t="s">
        <v>154</v>
      </c>
      <c r="X2432" t="s">
        <v>155</v>
      </c>
      <c r="Y2432">
        <v>507500</v>
      </c>
      <c r="Z2432">
        <v>299100</v>
      </c>
      <c r="AA2432">
        <v>-0.41497245145673001</v>
      </c>
      <c r="AB2432">
        <v>52.579097446717</v>
      </c>
    </row>
    <row r="2433" spans="1:28">
      <c r="A2433">
        <v>7299</v>
      </c>
      <c r="B2433">
        <v>1978043</v>
      </c>
      <c r="C2433" t="s">
        <v>164</v>
      </c>
      <c r="D2433" t="s">
        <v>126</v>
      </c>
      <c r="E2433" t="s">
        <v>179</v>
      </c>
      <c r="F2433" t="s">
        <v>118</v>
      </c>
      <c r="G2433">
        <v>44252.518055555556</v>
      </c>
      <c r="H2433" t="s">
        <v>180</v>
      </c>
      <c r="I2433" t="s">
        <v>116</v>
      </c>
      <c r="J2433" t="s">
        <v>181</v>
      </c>
      <c r="K2433" t="s">
        <v>182</v>
      </c>
      <c r="L2433" t="s">
        <v>183</v>
      </c>
      <c r="M2433">
        <v>5.7000000000000002E-3</v>
      </c>
      <c r="N2433" t="s">
        <v>149</v>
      </c>
      <c r="O2433" t="b">
        <v>0</v>
      </c>
      <c r="P2433">
        <v>138261413</v>
      </c>
      <c r="Q2433" t="s">
        <v>150</v>
      </c>
      <c r="R2433">
        <v>1E-3</v>
      </c>
      <c r="S2433" t="s">
        <v>184</v>
      </c>
      <c r="T2433">
        <v>2021</v>
      </c>
      <c r="U2433" t="s">
        <v>151</v>
      </c>
      <c r="V2433" t="s">
        <v>188</v>
      </c>
      <c r="W2433" t="s">
        <v>189</v>
      </c>
      <c r="X2433" t="s">
        <v>155</v>
      </c>
      <c r="Y2433">
        <v>636400</v>
      </c>
      <c r="Z2433">
        <v>291600</v>
      </c>
      <c r="AA2433">
        <v>1.4791973795069699</v>
      </c>
      <c r="AB2433">
        <v>52.471107816141703</v>
      </c>
    </row>
    <row r="2434" spans="1:28">
      <c r="A2434">
        <v>7299</v>
      </c>
      <c r="B2434">
        <v>1796407</v>
      </c>
      <c r="C2434" t="s">
        <v>164</v>
      </c>
      <c r="D2434" t="s">
        <v>126</v>
      </c>
      <c r="E2434" t="s">
        <v>179</v>
      </c>
      <c r="F2434" t="s">
        <v>118</v>
      </c>
      <c r="G2434">
        <v>42135.478472222225</v>
      </c>
      <c r="H2434" t="s">
        <v>180</v>
      </c>
      <c r="I2434" t="s">
        <v>116</v>
      </c>
      <c r="J2434" t="s">
        <v>181</v>
      </c>
      <c r="K2434" t="s">
        <v>182</v>
      </c>
      <c r="L2434" t="s">
        <v>183</v>
      </c>
      <c r="M2434">
        <v>8.8000000000000005E-3</v>
      </c>
      <c r="N2434" t="s">
        <v>149</v>
      </c>
      <c r="O2434" t="b">
        <v>0</v>
      </c>
      <c r="P2434">
        <v>138261413</v>
      </c>
      <c r="Q2434" t="s">
        <v>150</v>
      </c>
      <c r="R2434">
        <v>1E-3</v>
      </c>
      <c r="S2434" t="s">
        <v>184</v>
      </c>
      <c r="T2434">
        <v>2015</v>
      </c>
      <c r="U2434" t="s">
        <v>151</v>
      </c>
      <c r="V2434" t="s">
        <v>185</v>
      </c>
      <c r="W2434" t="s">
        <v>186</v>
      </c>
      <c r="X2434" t="s">
        <v>155</v>
      </c>
      <c r="Y2434">
        <v>620600</v>
      </c>
      <c r="Z2434">
        <v>309500</v>
      </c>
      <c r="AA2434">
        <v>1.2588812496391699</v>
      </c>
      <c r="AB2434">
        <v>52.638374352215699</v>
      </c>
    </row>
    <row r="2435" spans="1:28">
      <c r="A2435">
        <v>7299</v>
      </c>
      <c r="B2435">
        <v>4623623</v>
      </c>
      <c r="C2435" t="s">
        <v>164</v>
      </c>
      <c r="D2435" t="s">
        <v>126</v>
      </c>
      <c r="E2435" t="s">
        <v>179</v>
      </c>
      <c r="F2435" t="s">
        <v>118</v>
      </c>
      <c r="G2435">
        <v>42195.445833333331</v>
      </c>
      <c r="H2435" t="s">
        <v>180</v>
      </c>
      <c r="I2435" t="s">
        <v>116</v>
      </c>
      <c r="J2435" t="s">
        <v>192</v>
      </c>
      <c r="K2435" t="s">
        <v>193</v>
      </c>
      <c r="L2435" t="s">
        <v>183</v>
      </c>
      <c r="M2435">
        <v>2.3E-3</v>
      </c>
      <c r="N2435" t="s">
        <v>149</v>
      </c>
      <c r="O2435" t="b">
        <v>0</v>
      </c>
      <c r="P2435">
        <v>138261413</v>
      </c>
      <c r="Q2435" t="s">
        <v>150</v>
      </c>
      <c r="R2435">
        <v>1E-3</v>
      </c>
      <c r="S2435" t="s">
        <v>184</v>
      </c>
      <c r="T2435">
        <v>2015</v>
      </c>
      <c r="U2435" t="s">
        <v>151</v>
      </c>
      <c r="V2435" t="s">
        <v>277</v>
      </c>
      <c r="W2435" t="s">
        <v>278</v>
      </c>
      <c r="X2435" t="s">
        <v>155</v>
      </c>
      <c r="Y2435">
        <v>383550</v>
      </c>
      <c r="Z2435">
        <v>252450</v>
      </c>
      <c r="AA2435">
        <v>-2.2419417969467799</v>
      </c>
      <c r="AB2435">
        <v>52.170064339376403</v>
      </c>
    </row>
    <row r="2436" spans="1:28">
      <c r="A2436">
        <v>7299</v>
      </c>
      <c r="B2436">
        <v>2009209</v>
      </c>
      <c r="C2436" t="s">
        <v>164</v>
      </c>
      <c r="D2436" t="s">
        <v>126</v>
      </c>
      <c r="E2436" t="s">
        <v>179</v>
      </c>
      <c r="F2436" t="s">
        <v>118</v>
      </c>
      <c r="G2436">
        <v>44690.507638888892</v>
      </c>
      <c r="H2436" t="s">
        <v>180</v>
      </c>
      <c r="I2436" t="s">
        <v>116</v>
      </c>
      <c r="J2436" t="s">
        <v>199</v>
      </c>
      <c r="K2436" t="s">
        <v>200</v>
      </c>
      <c r="L2436" t="s">
        <v>148</v>
      </c>
      <c r="M2436">
        <v>5.7000000000000002E-2</v>
      </c>
      <c r="N2436" t="s">
        <v>149</v>
      </c>
      <c r="O2436" t="b">
        <v>0</v>
      </c>
      <c r="P2436">
        <v>138261413</v>
      </c>
      <c r="Q2436" t="s">
        <v>150</v>
      </c>
      <c r="R2436">
        <v>1E-3</v>
      </c>
      <c r="S2436" t="s">
        <v>184</v>
      </c>
      <c r="T2436">
        <v>2022</v>
      </c>
      <c r="U2436" t="s">
        <v>151</v>
      </c>
      <c r="V2436" t="s">
        <v>201</v>
      </c>
      <c r="W2436" t="s">
        <v>202</v>
      </c>
      <c r="X2436" t="s">
        <v>155</v>
      </c>
      <c r="Y2436">
        <v>516100</v>
      </c>
      <c r="Z2436">
        <v>253300</v>
      </c>
      <c r="AA2436">
        <v>-0.30395486908298303</v>
      </c>
      <c r="AB2436">
        <v>52.1657659569386</v>
      </c>
    </row>
    <row r="2437" spans="1:28">
      <c r="A2437">
        <v>7299</v>
      </c>
      <c r="B2437">
        <v>2042577</v>
      </c>
      <c r="C2437" t="s">
        <v>164</v>
      </c>
      <c r="D2437" t="s">
        <v>126</v>
      </c>
      <c r="E2437" t="s">
        <v>179</v>
      </c>
      <c r="F2437" t="s">
        <v>118</v>
      </c>
      <c r="G2437">
        <v>45124.558333333334</v>
      </c>
      <c r="H2437" t="s">
        <v>180</v>
      </c>
      <c r="I2437" t="s">
        <v>116</v>
      </c>
      <c r="J2437" t="s">
        <v>199</v>
      </c>
      <c r="K2437" t="s">
        <v>200</v>
      </c>
      <c r="L2437" t="s">
        <v>183</v>
      </c>
      <c r="M2437">
        <v>4.5999999999999999E-2</v>
      </c>
      <c r="N2437" t="s">
        <v>149</v>
      </c>
      <c r="O2437" t="b">
        <v>0</v>
      </c>
      <c r="P2437">
        <v>138261413</v>
      </c>
      <c r="Q2437" t="s">
        <v>150</v>
      </c>
      <c r="R2437">
        <v>1E-3</v>
      </c>
      <c r="S2437" t="s">
        <v>184</v>
      </c>
      <c r="T2437">
        <v>2023</v>
      </c>
      <c r="U2437" t="s">
        <v>151</v>
      </c>
      <c r="V2437" t="s">
        <v>201</v>
      </c>
      <c r="W2437" t="s">
        <v>202</v>
      </c>
      <c r="X2437" t="s">
        <v>155</v>
      </c>
      <c r="Y2437">
        <v>516100</v>
      </c>
      <c r="Z2437">
        <v>253300</v>
      </c>
      <c r="AA2437">
        <v>-0.30395486908298303</v>
      </c>
      <c r="AB2437">
        <v>52.1657659569386</v>
      </c>
    </row>
    <row r="2438" spans="1:28">
      <c r="A2438">
        <v>7299</v>
      </c>
      <c r="B2438">
        <v>1949209</v>
      </c>
      <c r="C2438" t="s">
        <v>164</v>
      </c>
      <c r="D2438" t="s">
        <v>126</v>
      </c>
      <c r="E2438" t="s">
        <v>205</v>
      </c>
      <c r="F2438" t="s">
        <v>112</v>
      </c>
      <c r="G2438">
        <v>43775.477083333331</v>
      </c>
      <c r="H2438" t="s">
        <v>180</v>
      </c>
      <c r="I2438" t="s">
        <v>116</v>
      </c>
      <c r="J2438" t="s">
        <v>146</v>
      </c>
      <c r="K2438" t="s">
        <v>147</v>
      </c>
      <c r="L2438" t="s">
        <v>148</v>
      </c>
      <c r="M2438">
        <v>2.3E-2</v>
      </c>
      <c r="N2438" t="s">
        <v>149</v>
      </c>
      <c r="O2438" t="b">
        <v>0</v>
      </c>
      <c r="P2438">
        <v>138261413</v>
      </c>
      <c r="Q2438" t="s">
        <v>150</v>
      </c>
      <c r="R2438">
        <v>1E-3</v>
      </c>
      <c r="S2438" t="s">
        <v>184</v>
      </c>
      <c r="T2438">
        <v>2019</v>
      </c>
      <c r="U2438" t="s">
        <v>151</v>
      </c>
      <c r="V2438" t="s">
        <v>204</v>
      </c>
      <c r="W2438" t="s">
        <v>154</v>
      </c>
      <c r="X2438" t="s">
        <v>155</v>
      </c>
      <c r="Y2438">
        <v>507500</v>
      </c>
      <c r="Z2438">
        <v>299100</v>
      </c>
      <c r="AA2438">
        <v>-0.41497245145673001</v>
      </c>
      <c r="AB2438">
        <v>52.579097446717</v>
      </c>
    </row>
    <row r="2439" spans="1:28">
      <c r="A2439">
        <v>7299</v>
      </c>
      <c r="B2439">
        <v>2062109</v>
      </c>
      <c r="C2439" t="s">
        <v>164</v>
      </c>
      <c r="D2439" t="s">
        <v>126</v>
      </c>
      <c r="E2439" t="s">
        <v>179</v>
      </c>
      <c r="F2439" t="s">
        <v>118</v>
      </c>
      <c r="G2439">
        <v>45349.48333333333</v>
      </c>
      <c r="H2439" t="s">
        <v>180</v>
      </c>
      <c r="I2439" t="s">
        <v>116</v>
      </c>
      <c r="J2439" t="s">
        <v>199</v>
      </c>
      <c r="K2439" t="s">
        <v>200</v>
      </c>
      <c r="L2439" t="s">
        <v>183</v>
      </c>
      <c r="M2439">
        <v>8.0999999999999996E-3</v>
      </c>
      <c r="N2439" t="s">
        <v>149</v>
      </c>
      <c r="O2439" t="b">
        <v>0</v>
      </c>
      <c r="P2439">
        <v>138261413</v>
      </c>
      <c r="Q2439" t="s">
        <v>150</v>
      </c>
      <c r="R2439">
        <v>1E-3</v>
      </c>
      <c r="S2439" t="s">
        <v>184</v>
      </c>
      <c r="T2439">
        <v>2024</v>
      </c>
      <c r="U2439" t="s">
        <v>151</v>
      </c>
      <c r="V2439" t="s">
        <v>207</v>
      </c>
      <c r="W2439" t="s">
        <v>208</v>
      </c>
      <c r="X2439" t="s">
        <v>155</v>
      </c>
      <c r="Y2439">
        <v>515935</v>
      </c>
      <c r="Z2439">
        <v>253417</v>
      </c>
      <c r="AA2439">
        <v>-0.30632621725807402</v>
      </c>
      <c r="AB2439">
        <v>52.1668520239771</v>
      </c>
    </row>
    <row r="2440" spans="1:28">
      <c r="A2440">
        <v>7299</v>
      </c>
      <c r="B2440">
        <v>1545953</v>
      </c>
      <c r="C2440" t="s">
        <v>164</v>
      </c>
      <c r="D2440" t="s">
        <v>126</v>
      </c>
      <c r="E2440" t="s">
        <v>179</v>
      </c>
      <c r="F2440" t="s">
        <v>118</v>
      </c>
      <c r="G2440">
        <v>42394.667361111111</v>
      </c>
      <c r="H2440" t="s">
        <v>180</v>
      </c>
      <c r="I2440" t="s">
        <v>116</v>
      </c>
      <c r="J2440" t="s">
        <v>165</v>
      </c>
      <c r="K2440" t="s">
        <v>166</v>
      </c>
      <c r="L2440" t="s">
        <v>183</v>
      </c>
      <c r="M2440">
        <v>1.5E-3</v>
      </c>
      <c r="N2440" t="s">
        <v>149</v>
      </c>
      <c r="O2440" t="b">
        <v>0</v>
      </c>
      <c r="P2440">
        <v>138261413</v>
      </c>
      <c r="Q2440" t="s">
        <v>150</v>
      </c>
      <c r="R2440">
        <v>1E-3</v>
      </c>
      <c r="S2440" t="s">
        <v>184</v>
      </c>
      <c r="T2440">
        <v>2016</v>
      </c>
      <c r="U2440" t="s">
        <v>151</v>
      </c>
      <c r="V2440" t="s">
        <v>242</v>
      </c>
      <c r="W2440" t="s">
        <v>243</v>
      </c>
      <c r="X2440" t="s">
        <v>155</v>
      </c>
      <c r="Y2440">
        <v>456840</v>
      </c>
      <c r="Z2440">
        <v>455364</v>
      </c>
      <c r="AA2440">
        <v>-1.13455725358881</v>
      </c>
      <c r="AB2440">
        <v>53.991201424557502</v>
      </c>
    </row>
    <row r="2441" spans="1:28">
      <c r="A2441">
        <v>7299</v>
      </c>
      <c r="B2441">
        <v>1942839</v>
      </c>
      <c r="C2441" t="s">
        <v>164</v>
      </c>
      <c r="D2441" t="s">
        <v>126</v>
      </c>
      <c r="E2441" t="s">
        <v>179</v>
      </c>
      <c r="F2441" t="s">
        <v>118</v>
      </c>
      <c r="G2441">
        <v>43704.626388888886</v>
      </c>
      <c r="H2441" t="s">
        <v>180</v>
      </c>
      <c r="I2441" t="s">
        <v>116</v>
      </c>
      <c r="J2441" t="s">
        <v>199</v>
      </c>
      <c r="K2441" t="s">
        <v>200</v>
      </c>
      <c r="L2441" t="s">
        <v>183</v>
      </c>
      <c r="M2441">
        <v>6.5000000000000002E-2</v>
      </c>
      <c r="N2441" t="s">
        <v>149</v>
      </c>
      <c r="O2441" t="b">
        <v>0</v>
      </c>
      <c r="P2441">
        <v>138261413</v>
      </c>
      <c r="Q2441" t="s">
        <v>150</v>
      </c>
      <c r="R2441">
        <v>1E-3</v>
      </c>
      <c r="S2441" t="s">
        <v>184</v>
      </c>
      <c r="T2441">
        <v>2019</v>
      </c>
      <c r="U2441" t="s">
        <v>151</v>
      </c>
      <c r="V2441" t="s">
        <v>207</v>
      </c>
      <c r="W2441" t="s">
        <v>208</v>
      </c>
      <c r="X2441" t="s">
        <v>155</v>
      </c>
      <c r="Y2441">
        <v>515935</v>
      </c>
      <c r="Z2441">
        <v>253417</v>
      </c>
      <c r="AA2441">
        <v>-0.30632621725807402</v>
      </c>
      <c r="AB2441">
        <v>52.1668520239771</v>
      </c>
    </row>
    <row r="2442" spans="1:28">
      <c r="A2442">
        <v>7299</v>
      </c>
      <c r="B2442">
        <v>1894003</v>
      </c>
      <c r="C2442" t="s">
        <v>164</v>
      </c>
      <c r="D2442" t="s">
        <v>126</v>
      </c>
      <c r="E2442" t="s">
        <v>205</v>
      </c>
      <c r="F2442" t="s">
        <v>112</v>
      </c>
      <c r="G2442">
        <v>43138.359722222223</v>
      </c>
      <c r="H2442" t="s">
        <v>180</v>
      </c>
      <c r="I2442" t="s">
        <v>116</v>
      </c>
      <c r="J2442" t="s">
        <v>181</v>
      </c>
      <c r="K2442" t="s">
        <v>182</v>
      </c>
      <c r="L2442" t="s">
        <v>183</v>
      </c>
      <c r="M2442">
        <v>6.3E-3</v>
      </c>
      <c r="N2442" t="s">
        <v>149</v>
      </c>
      <c r="O2442" t="b">
        <v>0</v>
      </c>
      <c r="P2442">
        <v>138261413</v>
      </c>
      <c r="Q2442" t="s">
        <v>150</v>
      </c>
      <c r="R2442">
        <v>1E-3</v>
      </c>
      <c r="S2442" t="s">
        <v>184</v>
      </c>
      <c r="T2442">
        <v>2018</v>
      </c>
      <c r="U2442" t="s">
        <v>151</v>
      </c>
      <c r="V2442" t="s">
        <v>188</v>
      </c>
      <c r="W2442" t="s">
        <v>189</v>
      </c>
      <c r="X2442" t="s">
        <v>155</v>
      </c>
      <c r="Y2442">
        <v>636400</v>
      </c>
      <c r="Z2442">
        <v>291600</v>
      </c>
      <c r="AA2442">
        <v>1.4791973795069699</v>
      </c>
      <c r="AB2442">
        <v>52.471107816141703</v>
      </c>
    </row>
    <row r="2443" spans="1:28">
      <c r="A2443">
        <v>7299</v>
      </c>
      <c r="B2443">
        <v>1832397</v>
      </c>
      <c r="C2443" t="s">
        <v>164</v>
      </c>
      <c r="D2443" t="s">
        <v>126</v>
      </c>
      <c r="E2443" t="s">
        <v>179</v>
      </c>
      <c r="F2443" t="s">
        <v>118</v>
      </c>
      <c r="G2443">
        <v>42507.540972222225</v>
      </c>
      <c r="H2443" t="s">
        <v>180</v>
      </c>
      <c r="I2443" t="s">
        <v>116</v>
      </c>
      <c r="J2443" t="s">
        <v>199</v>
      </c>
      <c r="K2443" t="s">
        <v>200</v>
      </c>
      <c r="L2443" t="s">
        <v>183</v>
      </c>
      <c r="M2443">
        <v>6.2E-2</v>
      </c>
      <c r="N2443" t="s">
        <v>149</v>
      </c>
      <c r="O2443" t="b">
        <v>0</v>
      </c>
      <c r="P2443">
        <v>138261413</v>
      </c>
      <c r="Q2443" t="s">
        <v>150</v>
      </c>
      <c r="R2443">
        <v>1E-3</v>
      </c>
      <c r="S2443" t="s">
        <v>184</v>
      </c>
      <c r="T2443">
        <v>2016</v>
      </c>
      <c r="U2443" t="s">
        <v>151</v>
      </c>
      <c r="V2443" t="s">
        <v>201</v>
      </c>
      <c r="W2443" t="s">
        <v>202</v>
      </c>
      <c r="X2443" t="s">
        <v>155</v>
      </c>
      <c r="Y2443">
        <v>516100</v>
      </c>
      <c r="Z2443">
        <v>253300</v>
      </c>
      <c r="AA2443">
        <v>-0.30395486908298303</v>
      </c>
      <c r="AB2443">
        <v>52.1657659569386</v>
      </c>
    </row>
    <row r="2444" spans="1:28">
      <c r="A2444">
        <v>7299</v>
      </c>
      <c r="B2444">
        <v>1860254</v>
      </c>
      <c r="C2444" t="s">
        <v>164</v>
      </c>
      <c r="D2444" t="s">
        <v>126</v>
      </c>
      <c r="E2444" t="s">
        <v>179</v>
      </c>
      <c r="F2444" t="s">
        <v>118</v>
      </c>
      <c r="G2444">
        <v>42745.456250000003</v>
      </c>
      <c r="H2444" t="s">
        <v>180</v>
      </c>
      <c r="I2444" t="s">
        <v>116</v>
      </c>
      <c r="J2444" t="s">
        <v>199</v>
      </c>
      <c r="K2444" t="s">
        <v>200</v>
      </c>
      <c r="L2444" t="s">
        <v>183</v>
      </c>
      <c r="M2444">
        <v>5.2999999999999999E-2</v>
      </c>
      <c r="N2444" t="s">
        <v>149</v>
      </c>
      <c r="O2444" t="b">
        <v>0</v>
      </c>
      <c r="P2444">
        <v>138261413</v>
      </c>
      <c r="Q2444" t="s">
        <v>150</v>
      </c>
      <c r="R2444">
        <v>1E-3</v>
      </c>
      <c r="S2444" t="s">
        <v>184</v>
      </c>
      <c r="T2444">
        <v>2017</v>
      </c>
      <c r="U2444" t="s">
        <v>151</v>
      </c>
      <c r="V2444" t="s">
        <v>201</v>
      </c>
      <c r="W2444" t="s">
        <v>202</v>
      </c>
      <c r="X2444" t="s">
        <v>155</v>
      </c>
      <c r="Y2444">
        <v>516100</v>
      </c>
      <c r="Z2444">
        <v>253300</v>
      </c>
      <c r="AA2444">
        <v>-0.30395486908298303</v>
      </c>
      <c r="AB2444">
        <v>52.1657659569386</v>
      </c>
    </row>
    <row r="2445" spans="1:28">
      <c r="A2445">
        <v>7299</v>
      </c>
      <c r="B2445">
        <v>1568247</v>
      </c>
      <c r="C2445" t="s">
        <v>164</v>
      </c>
      <c r="D2445" t="s">
        <v>126</v>
      </c>
      <c r="E2445" t="s">
        <v>179</v>
      </c>
      <c r="F2445" t="s">
        <v>118</v>
      </c>
      <c r="G2445">
        <v>42682.563194444447</v>
      </c>
      <c r="H2445" t="s">
        <v>180</v>
      </c>
      <c r="I2445" t="s">
        <v>116</v>
      </c>
      <c r="J2445" t="s">
        <v>165</v>
      </c>
      <c r="K2445" t="s">
        <v>166</v>
      </c>
      <c r="L2445" t="s">
        <v>183</v>
      </c>
      <c r="M2445">
        <v>6.8999999999999999E-3</v>
      </c>
      <c r="N2445" t="s">
        <v>149</v>
      </c>
      <c r="O2445" t="b">
        <v>0</v>
      </c>
      <c r="P2445">
        <v>138261413</v>
      </c>
      <c r="Q2445" t="s">
        <v>150</v>
      </c>
      <c r="R2445">
        <v>1E-3</v>
      </c>
      <c r="S2445" t="s">
        <v>184</v>
      </c>
      <c r="T2445">
        <v>2016</v>
      </c>
      <c r="U2445" t="s">
        <v>151</v>
      </c>
      <c r="V2445" t="s">
        <v>242</v>
      </c>
      <c r="W2445" t="s">
        <v>243</v>
      </c>
      <c r="X2445" t="s">
        <v>155</v>
      </c>
      <c r="Y2445">
        <v>456840</v>
      </c>
      <c r="Z2445">
        <v>455364</v>
      </c>
      <c r="AA2445">
        <v>-1.13455725358881</v>
      </c>
      <c r="AB2445">
        <v>53.991201424557502</v>
      </c>
    </row>
    <row r="2446" spans="1:28">
      <c r="A2446">
        <v>7299</v>
      </c>
      <c r="B2446">
        <v>4622621</v>
      </c>
      <c r="C2446" t="s">
        <v>164</v>
      </c>
      <c r="D2446" t="s">
        <v>126</v>
      </c>
      <c r="E2446" t="s">
        <v>179</v>
      </c>
      <c r="F2446" t="s">
        <v>118</v>
      </c>
      <c r="G2446">
        <v>42180.479861111111</v>
      </c>
      <c r="H2446" t="s">
        <v>191</v>
      </c>
      <c r="I2446" t="s">
        <v>119</v>
      </c>
      <c r="J2446" t="s">
        <v>192</v>
      </c>
      <c r="K2446" t="s">
        <v>193</v>
      </c>
      <c r="L2446" t="s">
        <v>183</v>
      </c>
      <c r="M2446">
        <v>2E-3</v>
      </c>
      <c r="N2446" t="s">
        <v>149</v>
      </c>
      <c r="O2446" t="b">
        <v>0</v>
      </c>
      <c r="P2446">
        <v>138261413</v>
      </c>
      <c r="Q2446" t="s">
        <v>150</v>
      </c>
      <c r="R2446">
        <v>1E-3</v>
      </c>
      <c r="S2446" t="s">
        <v>184</v>
      </c>
      <c r="T2446">
        <v>2015</v>
      </c>
      <c r="U2446" t="s">
        <v>151</v>
      </c>
      <c r="V2446" t="s">
        <v>194</v>
      </c>
      <c r="W2446" t="s">
        <v>195</v>
      </c>
      <c r="X2446" t="s">
        <v>155</v>
      </c>
      <c r="Y2446">
        <v>357000</v>
      </c>
      <c r="Z2446">
        <v>237460</v>
      </c>
      <c r="AA2446">
        <v>-2.62823009845419</v>
      </c>
      <c r="AB2446">
        <v>52.033868710239098</v>
      </c>
    </row>
    <row r="2447" spans="1:28">
      <c r="A2447">
        <v>7299</v>
      </c>
      <c r="B2447">
        <v>1442112</v>
      </c>
      <c r="C2447" t="s">
        <v>164</v>
      </c>
      <c r="D2447" t="s">
        <v>126</v>
      </c>
      <c r="E2447" t="s">
        <v>205</v>
      </c>
      <c r="F2447" t="s">
        <v>112</v>
      </c>
      <c r="G2447">
        <v>43018.570833333331</v>
      </c>
      <c r="H2447" t="s">
        <v>180</v>
      </c>
      <c r="I2447" t="s">
        <v>116</v>
      </c>
      <c r="J2447" t="s">
        <v>228</v>
      </c>
      <c r="K2447" t="s">
        <v>229</v>
      </c>
      <c r="L2447" t="s">
        <v>183</v>
      </c>
      <c r="M2447">
        <v>5.7999999999999996E-3</v>
      </c>
      <c r="N2447" t="s">
        <v>149</v>
      </c>
      <c r="O2447" t="b">
        <v>0</v>
      </c>
      <c r="P2447">
        <v>138261413</v>
      </c>
      <c r="Q2447" t="s">
        <v>150</v>
      </c>
      <c r="R2447">
        <v>1E-3</v>
      </c>
      <c r="S2447" t="s">
        <v>184</v>
      </c>
      <c r="T2447">
        <v>2017</v>
      </c>
      <c r="U2447" t="s">
        <v>151</v>
      </c>
      <c r="V2447" t="s">
        <v>248</v>
      </c>
      <c r="W2447" t="s">
        <v>249</v>
      </c>
      <c r="X2447" t="s">
        <v>155</v>
      </c>
      <c r="Y2447">
        <v>435499</v>
      </c>
      <c r="Z2447">
        <v>117847</v>
      </c>
      <c r="AA2447">
        <v>-1.4959290530529701</v>
      </c>
      <c r="AB2447">
        <v>50.958961874929102</v>
      </c>
    </row>
    <row r="2448" spans="1:28">
      <c r="A2448">
        <v>7299</v>
      </c>
      <c r="B2448">
        <v>1796621</v>
      </c>
      <c r="C2448" t="s">
        <v>164</v>
      </c>
      <c r="D2448" t="s">
        <v>126</v>
      </c>
      <c r="E2448" t="s">
        <v>179</v>
      </c>
      <c r="F2448" t="s">
        <v>118</v>
      </c>
      <c r="G2448">
        <v>42137.399305555555</v>
      </c>
      <c r="H2448" t="s">
        <v>180</v>
      </c>
      <c r="I2448" t="s">
        <v>116</v>
      </c>
      <c r="J2448" t="s">
        <v>181</v>
      </c>
      <c r="K2448" t="s">
        <v>182</v>
      </c>
      <c r="L2448" t="s">
        <v>183</v>
      </c>
      <c r="M2448">
        <v>1.2E-2</v>
      </c>
      <c r="N2448" t="s">
        <v>149</v>
      </c>
      <c r="O2448" t="b">
        <v>0</v>
      </c>
      <c r="P2448">
        <v>138261413</v>
      </c>
      <c r="Q2448" t="s">
        <v>150</v>
      </c>
      <c r="R2448">
        <v>1E-3</v>
      </c>
      <c r="S2448" t="s">
        <v>184</v>
      </c>
      <c r="T2448">
        <v>2015</v>
      </c>
      <c r="U2448" t="s">
        <v>151</v>
      </c>
      <c r="V2448" t="s">
        <v>188</v>
      </c>
      <c r="W2448" t="s">
        <v>189</v>
      </c>
      <c r="X2448" t="s">
        <v>155</v>
      </c>
      <c r="Y2448">
        <v>636400</v>
      </c>
      <c r="Z2448">
        <v>291600</v>
      </c>
      <c r="AA2448">
        <v>1.4791973795069699</v>
      </c>
      <c r="AB2448">
        <v>52.471107816141703</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48DEE1-FA67-44FB-97D5-A7166B7CE3B8}">
  <dimension ref="A1:AD1853"/>
  <sheetViews>
    <sheetView topLeftCell="G1" workbookViewId="0">
      <selection activeCell="W1869" sqref="W1869"/>
    </sheetView>
  </sheetViews>
  <sheetFormatPr defaultRowHeight="15"/>
  <cols>
    <col min="1" max="1" width="10.7109375" bestFit="1" customWidth="1"/>
    <col min="2" max="2" width="16.42578125" bestFit="1" customWidth="1"/>
    <col min="3" max="3" width="26.7109375" bestFit="1" customWidth="1"/>
    <col min="4" max="4" width="10.5703125" bestFit="1" customWidth="1"/>
    <col min="5" max="5" width="17" bestFit="1" customWidth="1"/>
    <col min="6" max="6" width="29.85546875" bestFit="1" customWidth="1"/>
    <col min="7" max="7" width="22.5703125" bestFit="1" customWidth="1"/>
    <col min="8" max="8" width="51" bestFit="1" customWidth="1"/>
    <col min="9" max="9" width="18.28515625" bestFit="1" customWidth="1"/>
    <col min="10" max="10" width="12.5703125" bestFit="1" customWidth="1"/>
    <col min="11" max="11" width="44.7109375" bestFit="1" customWidth="1"/>
    <col min="12" max="12" width="12" bestFit="1" customWidth="1"/>
    <col min="13" max="13" width="46.140625" bestFit="1" customWidth="1"/>
    <col min="14" max="14" width="29.85546875" bestFit="1" customWidth="1"/>
    <col min="15" max="15" width="15" bestFit="1" customWidth="1"/>
    <col min="16" max="16" width="6.42578125" bestFit="1" customWidth="1"/>
    <col min="17" max="17" width="11" bestFit="1" customWidth="1"/>
    <col min="18" max="18" width="14.28515625" bestFit="1" customWidth="1"/>
    <col min="19" max="19" width="18.28515625" bestFit="1" customWidth="1"/>
    <col min="20" max="20" width="6.7109375" bestFit="1" customWidth="1"/>
    <col min="21" max="21" width="9.7109375" bestFit="1" customWidth="1"/>
    <col min="22" max="22" width="6.7109375" bestFit="1" customWidth="1"/>
    <col min="23" max="23" width="13.28515625" bestFit="1" customWidth="1"/>
    <col min="24" max="24" width="80.85546875" bestFit="1" customWidth="1"/>
    <col min="25" max="25" width="32.28515625" bestFit="1" customWidth="1"/>
    <col min="26" max="26" width="11.28515625" bestFit="1" customWidth="1"/>
    <col min="27" max="27" width="16" bestFit="1" customWidth="1"/>
    <col min="28" max="28" width="17.85546875" bestFit="1" customWidth="1"/>
    <col min="29" max="29" width="12.7109375" bestFit="1" customWidth="1"/>
    <col min="30" max="30" width="12" bestFit="1" customWidth="1"/>
  </cols>
  <sheetData>
    <row r="1" spans="1:30">
      <c r="A1" t="s">
        <v>454</v>
      </c>
      <c r="B1" t="s">
        <v>41</v>
      </c>
      <c r="C1" t="s">
        <v>57</v>
      </c>
      <c r="D1" t="s">
        <v>47</v>
      </c>
      <c r="E1" t="s">
        <v>49</v>
      </c>
      <c r="F1" t="s">
        <v>51</v>
      </c>
      <c r="G1" t="s">
        <v>53</v>
      </c>
      <c r="H1" t="s">
        <v>55</v>
      </c>
      <c r="I1" t="s">
        <v>63</v>
      </c>
      <c r="J1" t="s">
        <v>43</v>
      </c>
      <c r="K1" t="s">
        <v>45</v>
      </c>
      <c r="L1" t="s">
        <v>59</v>
      </c>
      <c r="M1" t="s">
        <v>61</v>
      </c>
      <c r="N1" t="s">
        <v>67</v>
      </c>
      <c r="O1" t="s">
        <v>73</v>
      </c>
      <c r="P1" t="s">
        <v>71</v>
      </c>
      <c r="Q1" t="s">
        <v>83</v>
      </c>
      <c r="R1" t="s">
        <v>69</v>
      </c>
      <c r="S1" t="s">
        <v>77</v>
      </c>
      <c r="T1" t="s">
        <v>79</v>
      </c>
      <c r="U1" t="s">
        <v>81</v>
      </c>
      <c r="V1" t="s">
        <v>65</v>
      </c>
      <c r="W1" t="s">
        <v>75</v>
      </c>
      <c r="X1" t="s">
        <v>85</v>
      </c>
      <c r="Y1" t="s">
        <v>140</v>
      </c>
      <c r="Z1" t="s">
        <v>97</v>
      </c>
      <c r="AA1" t="s">
        <v>87</v>
      </c>
      <c r="AB1" t="s">
        <v>89</v>
      </c>
      <c r="AC1" t="s">
        <v>93</v>
      </c>
      <c r="AD1" t="s">
        <v>91</v>
      </c>
    </row>
    <row r="2" spans="1:30">
      <c r="A2">
        <v>268161</v>
      </c>
      <c r="B2" t="s">
        <v>241</v>
      </c>
      <c r="C2">
        <v>7299</v>
      </c>
      <c r="D2">
        <v>1511584</v>
      </c>
      <c r="E2" t="s">
        <v>164</v>
      </c>
      <c r="F2" t="s">
        <v>126</v>
      </c>
      <c r="G2" t="s">
        <v>179</v>
      </c>
      <c r="H2" t="s">
        <v>118</v>
      </c>
      <c r="I2" s="1">
        <v>41955.59097222222</v>
      </c>
      <c r="J2" t="s">
        <v>180</v>
      </c>
      <c r="K2" t="s">
        <v>116</v>
      </c>
      <c r="L2" t="s">
        <v>165</v>
      </c>
      <c r="M2" t="s">
        <v>166</v>
      </c>
      <c r="N2" t="s">
        <v>183</v>
      </c>
      <c r="O2">
        <v>1E-3</v>
      </c>
      <c r="P2" t="s">
        <v>149</v>
      </c>
      <c r="Q2" t="b">
        <v>1</v>
      </c>
      <c r="R2">
        <v>138261413</v>
      </c>
      <c r="S2" t="s">
        <v>150</v>
      </c>
      <c r="T2">
        <v>1E-3</v>
      </c>
      <c r="U2" t="s">
        <v>184</v>
      </c>
      <c r="V2">
        <v>2014</v>
      </c>
      <c r="W2" t="s">
        <v>455</v>
      </c>
      <c r="X2" t="s">
        <v>242</v>
      </c>
      <c r="Y2" t="s">
        <v>243</v>
      </c>
      <c r="Z2" t="s">
        <v>155</v>
      </c>
      <c r="AA2">
        <v>456840</v>
      </c>
      <c r="AB2">
        <v>455364</v>
      </c>
      <c r="AC2">
        <v>-1.134557254</v>
      </c>
      <c r="AD2">
        <v>53.991201420000003</v>
      </c>
    </row>
    <row r="3" spans="1:30">
      <c r="A3">
        <v>266888</v>
      </c>
      <c r="B3" t="s">
        <v>241</v>
      </c>
      <c r="C3">
        <v>7299</v>
      </c>
      <c r="D3">
        <v>1513228</v>
      </c>
      <c r="E3" t="s">
        <v>164</v>
      </c>
      <c r="F3" t="s">
        <v>126</v>
      </c>
      <c r="G3" t="s">
        <v>179</v>
      </c>
      <c r="H3" t="s">
        <v>118</v>
      </c>
      <c r="I3" s="1">
        <v>41975.584027777775</v>
      </c>
      <c r="J3" t="s">
        <v>180</v>
      </c>
      <c r="K3" t="s">
        <v>116</v>
      </c>
      <c r="L3" t="s">
        <v>165</v>
      </c>
      <c r="M3" t="s">
        <v>166</v>
      </c>
      <c r="N3" t="s">
        <v>183</v>
      </c>
      <c r="O3">
        <v>1E-3</v>
      </c>
      <c r="P3" t="s">
        <v>149</v>
      </c>
      <c r="Q3" t="b">
        <v>1</v>
      </c>
      <c r="R3">
        <v>138261413</v>
      </c>
      <c r="S3" t="s">
        <v>150</v>
      </c>
      <c r="T3">
        <v>1E-3</v>
      </c>
      <c r="U3" t="s">
        <v>184</v>
      </c>
      <c r="V3">
        <v>2014</v>
      </c>
      <c r="W3" t="s">
        <v>455</v>
      </c>
      <c r="X3" t="s">
        <v>242</v>
      </c>
      <c r="Y3" t="s">
        <v>243</v>
      </c>
      <c r="Z3" t="s">
        <v>155</v>
      </c>
      <c r="AA3">
        <v>456840</v>
      </c>
      <c r="AB3">
        <v>455364</v>
      </c>
      <c r="AC3">
        <v>-1.134557254</v>
      </c>
      <c r="AD3">
        <v>53.991201420000003</v>
      </c>
    </row>
    <row r="4" spans="1:30">
      <c r="A4">
        <v>267125</v>
      </c>
      <c r="B4" t="s">
        <v>241</v>
      </c>
      <c r="C4">
        <v>7299</v>
      </c>
      <c r="D4">
        <v>1512437</v>
      </c>
      <c r="E4" t="s">
        <v>164</v>
      </c>
      <c r="F4" t="s">
        <v>126</v>
      </c>
      <c r="G4" t="s">
        <v>179</v>
      </c>
      <c r="H4" t="s">
        <v>118</v>
      </c>
      <c r="I4" s="1">
        <v>41967.632638888892</v>
      </c>
      <c r="J4" t="s">
        <v>180</v>
      </c>
      <c r="K4" t="s">
        <v>116</v>
      </c>
      <c r="L4" t="s">
        <v>165</v>
      </c>
      <c r="M4" t="s">
        <v>166</v>
      </c>
      <c r="N4" t="s">
        <v>183</v>
      </c>
      <c r="O4">
        <v>1E-3</v>
      </c>
      <c r="P4" t="s">
        <v>149</v>
      </c>
      <c r="Q4" t="b">
        <v>1</v>
      </c>
      <c r="R4">
        <v>138261413</v>
      </c>
      <c r="S4" t="s">
        <v>150</v>
      </c>
      <c r="T4">
        <v>1E-3</v>
      </c>
      <c r="U4" t="s">
        <v>184</v>
      </c>
      <c r="V4">
        <v>2014</v>
      </c>
      <c r="W4" t="s">
        <v>455</v>
      </c>
      <c r="X4" t="s">
        <v>242</v>
      </c>
      <c r="Y4" t="s">
        <v>243</v>
      </c>
      <c r="Z4" t="s">
        <v>155</v>
      </c>
      <c r="AA4">
        <v>456840</v>
      </c>
      <c r="AB4">
        <v>455364</v>
      </c>
      <c r="AC4">
        <v>-1.134557254</v>
      </c>
      <c r="AD4">
        <v>53.991201420000003</v>
      </c>
    </row>
    <row r="5" spans="1:30">
      <c r="A5">
        <v>267556</v>
      </c>
      <c r="B5" t="s">
        <v>241</v>
      </c>
      <c r="C5">
        <v>7299</v>
      </c>
      <c r="D5">
        <v>1514484</v>
      </c>
      <c r="E5" t="s">
        <v>164</v>
      </c>
      <c r="F5" t="s">
        <v>126</v>
      </c>
      <c r="G5" t="s">
        <v>179</v>
      </c>
      <c r="H5" t="s">
        <v>118</v>
      </c>
      <c r="I5" s="1">
        <v>41990.470138888886</v>
      </c>
      <c r="J5" t="s">
        <v>180</v>
      </c>
      <c r="K5" t="s">
        <v>116</v>
      </c>
      <c r="L5" t="s">
        <v>165</v>
      </c>
      <c r="M5" t="s">
        <v>166</v>
      </c>
      <c r="N5" t="s">
        <v>183</v>
      </c>
      <c r="O5">
        <v>1E-3</v>
      </c>
      <c r="P5" t="s">
        <v>149</v>
      </c>
      <c r="Q5" t="b">
        <v>1</v>
      </c>
      <c r="R5">
        <v>138261413</v>
      </c>
      <c r="S5" t="s">
        <v>150</v>
      </c>
      <c r="T5">
        <v>1E-3</v>
      </c>
      <c r="U5" t="s">
        <v>184</v>
      </c>
      <c r="V5">
        <v>2014</v>
      </c>
      <c r="W5" t="s">
        <v>455</v>
      </c>
      <c r="X5" t="s">
        <v>242</v>
      </c>
      <c r="Y5" t="s">
        <v>243</v>
      </c>
      <c r="Z5" t="s">
        <v>155</v>
      </c>
      <c r="AA5">
        <v>456840</v>
      </c>
      <c r="AB5">
        <v>455364</v>
      </c>
      <c r="AC5">
        <v>-1.134557254</v>
      </c>
      <c r="AD5">
        <v>53.991201420000003</v>
      </c>
    </row>
    <row r="6" spans="1:30">
      <c r="A6">
        <v>267039</v>
      </c>
      <c r="B6" t="s">
        <v>241</v>
      </c>
      <c r="C6">
        <v>7299</v>
      </c>
      <c r="D6">
        <v>1512324</v>
      </c>
      <c r="E6" t="s">
        <v>164</v>
      </c>
      <c r="F6" t="s">
        <v>126</v>
      </c>
      <c r="G6" t="s">
        <v>179</v>
      </c>
      <c r="H6" t="s">
        <v>118</v>
      </c>
      <c r="I6" s="1">
        <v>41967.636805555558</v>
      </c>
      <c r="J6" t="s">
        <v>180</v>
      </c>
      <c r="K6" t="s">
        <v>116</v>
      </c>
      <c r="L6" t="s">
        <v>165</v>
      </c>
      <c r="M6" t="s">
        <v>166</v>
      </c>
      <c r="N6" t="s">
        <v>183</v>
      </c>
      <c r="O6">
        <v>1E-3</v>
      </c>
      <c r="P6" t="s">
        <v>149</v>
      </c>
      <c r="Q6" t="b">
        <v>1</v>
      </c>
      <c r="R6">
        <v>138261413</v>
      </c>
      <c r="S6" t="s">
        <v>150</v>
      </c>
      <c r="T6">
        <v>1E-3</v>
      </c>
      <c r="U6" t="s">
        <v>184</v>
      </c>
      <c r="V6">
        <v>2014</v>
      </c>
      <c r="W6" t="s">
        <v>455</v>
      </c>
      <c r="X6" t="s">
        <v>242</v>
      </c>
      <c r="Y6" t="s">
        <v>243</v>
      </c>
      <c r="Z6" t="s">
        <v>155</v>
      </c>
      <c r="AA6">
        <v>456840</v>
      </c>
      <c r="AB6">
        <v>455364</v>
      </c>
      <c r="AC6">
        <v>-1.134557254</v>
      </c>
      <c r="AD6">
        <v>53.991201420000003</v>
      </c>
    </row>
    <row r="7" spans="1:30">
      <c r="A7">
        <v>259863</v>
      </c>
      <c r="B7" t="s">
        <v>241</v>
      </c>
      <c r="C7">
        <v>7299</v>
      </c>
      <c r="D7">
        <v>1511323</v>
      </c>
      <c r="E7" t="s">
        <v>164</v>
      </c>
      <c r="F7" t="s">
        <v>126</v>
      </c>
      <c r="G7" t="s">
        <v>179</v>
      </c>
      <c r="H7" t="s">
        <v>118</v>
      </c>
      <c r="I7" s="1">
        <v>41953.461111111108</v>
      </c>
      <c r="J7" t="s">
        <v>180</v>
      </c>
      <c r="K7" t="s">
        <v>116</v>
      </c>
      <c r="L7" t="s">
        <v>165</v>
      </c>
      <c r="M7" t="s">
        <v>166</v>
      </c>
      <c r="N7" t="s">
        <v>183</v>
      </c>
      <c r="O7">
        <v>1E-3</v>
      </c>
      <c r="P7" t="s">
        <v>149</v>
      </c>
      <c r="Q7" t="b">
        <v>1</v>
      </c>
      <c r="R7">
        <v>138261413</v>
      </c>
      <c r="S7" t="s">
        <v>150</v>
      </c>
      <c r="T7">
        <v>1E-3</v>
      </c>
      <c r="U7" t="s">
        <v>184</v>
      </c>
      <c r="V7">
        <v>2014</v>
      </c>
      <c r="W7" t="s">
        <v>455</v>
      </c>
      <c r="X7" t="s">
        <v>242</v>
      </c>
      <c r="Y7" t="s">
        <v>243</v>
      </c>
      <c r="Z7" t="s">
        <v>155</v>
      </c>
      <c r="AA7">
        <v>456840</v>
      </c>
      <c r="AB7">
        <v>455364</v>
      </c>
      <c r="AC7">
        <v>-1.134557254</v>
      </c>
      <c r="AD7">
        <v>53.991201420000003</v>
      </c>
    </row>
    <row r="8" spans="1:30">
      <c r="A8">
        <v>266964</v>
      </c>
      <c r="B8" t="s">
        <v>241</v>
      </c>
      <c r="C8">
        <v>7299</v>
      </c>
      <c r="D8">
        <v>1514614</v>
      </c>
      <c r="E8" t="s">
        <v>164</v>
      </c>
      <c r="F8" t="s">
        <v>126</v>
      </c>
      <c r="G8" t="s">
        <v>179</v>
      </c>
      <c r="H8" t="s">
        <v>118</v>
      </c>
      <c r="I8" s="1">
        <v>41995.484722222223</v>
      </c>
      <c r="J8" t="s">
        <v>180</v>
      </c>
      <c r="K8" t="s">
        <v>116</v>
      </c>
      <c r="L8" t="s">
        <v>165</v>
      </c>
      <c r="M8" t="s">
        <v>166</v>
      </c>
      <c r="N8" t="s">
        <v>183</v>
      </c>
      <c r="O8">
        <v>1E-3</v>
      </c>
      <c r="P8" t="s">
        <v>149</v>
      </c>
      <c r="Q8" t="b">
        <v>1</v>
      </c>
      <c r="R8">
        <v>138261413</v>
      </c>
      <c r="S8" t="s">
        <v>150</v>
      </c>
      <c r="T8">
        <v>1E-3</v>
      </c>
      <c r="U8" t="s">
        <v>184</v>
      </c>
      <c r="V8">
        <v>2014</v>
      </c>
      <c r="W8" t="s">
        <v>455</v>
      </c>
      <c r="X8" t="s">
        <v>242</v>
      </c>
      <c r="Y8" t="s">
        <v>243</v>
      </c>
      <c r="Z8" t="s">
        <v>155</v>
      </c>
      <c r="AA8">
        <v>456840</v>
      </c>
      <c r="AB8">
        <v>455364</v>
      </c>
      <c r="AC8">
        <v>-1.134557254</v>
      </c>
      <c r="AD8">
        <v>53.991201420000003</v>
      </c>
    </row>
    <row r="9" spans="1:30">
      <c r="A9">
        <v>269243</v>
      </c>
      <c r="B9" t="s">
        <v>241</v>
      </c>
      <c r="C9">
        <v>7299</v>
      </c>
      <c r="D9">
        <v>1514405</v>
      </c>
      <c r="E9" t="s">
        <v>164</v>
      </c>
      <c r="F9" t="s">
        <v>126</v>
      </c>
      <c r="G9" t="s">
        <v>179</v>
      </c>
      <c r="H9" t="s">
        <v>118</v>
      </c>
      <c r="I9" s="1">
        <v>41988.454861111109</v>
      </c>
      <c r="J9" t="s">
        <v>180</v>
      </c>
      <c r="K9" t="s">
        <v>116</v>
      </c>
      <c r="L9" t="s">
        <v>165</v>
      </c>
      <c r="M9" t="s">
        <v>166</v>
      </c>
      <c r="N9" t="s">
        <v>183</v>
      </c>
      <c r="O9">
        <v>1E-3</v>
      </c>
      <c r="P9" t="s">
        <v>149</v>
      </c>
      <c r="Q9" t="b">
        <v>1</v>
      </c>
      <c r="R9">
        <v>138261413</v>
      </c>
      <c r="S9" t="s">
        <v>150</v>
      </c>
      <c r="T9">
        <v>1E-3</v>
      </c>
      <c r="U9" t="s">
        <v>184</v>
      </c>
      <c r="V9">
        <v>2014</v>
      </c>
      <c r="W9" t="s">
        <v>455</v>
      </c>
      <c r="X9" t="s">
        <v>242</v>
      </c>
      <c r="Y9" t="s">
        <v>243</v>
      </c>
      <c r="Z9" t="s">
        <v>155</v>
      </c>
      <c r="AA9">
        <v>456840</v>
      </c>
      <c r="AB9">
        <v>455364</v>
      </c>
      <c r="AC9">
        <v>-1.134557254</v>
      </c>
      <c r="AD9">
        <v>53.991201420000003</v>
      </c>
    </row>
    <row r="10" spans="1:30">
      <c r="A10">
        <v>260056</v>
      </c>
      <c r="B10" t="s">
        <v>241</v>
      </c>
      <c r="C10">
        <v>7299</v>
      </c>
      <c r="D10">
        <v>1511969</v>
      </c>
      <c r="E10" t="s">
        <v>164</v>
      </c>
      <c r="F10" t="s">
        <v>126</v>
      </c>
      <c r="G10" t="s">
        <v>179</v>
      </c>
      <c r="H10" t="s">
        <v>118</v>
      </c>
      <c r="I10" s="1">
        <v>41960.443749999999</v>
      </c>
      <c r="J10" t="s">
        <v>180</v>
      </c>
      <c r="K10" t="s">
        <v>116</v>
      </c>
      <c r="L10" t="s">
        <v>165</v>
      </c>
      <c r="M10" t="s">
        <v>166</v>
      </c>
      <c r="N10" t="s">
        <v>183</v>
      </c>
      <c r="O10">
        <v>1E-3</v>
      </c>
      <c r="P10" t="s">
        <v>149</v>
      </c>
      <c r="Q10" t="b">
        <v>1</v>
      </c>
      <c r="R10">
        <v>138261413</v>
      </c>
      <c r="S10" t="s">
        <v>150</v>
      </c>
      <c r="T10">
        <v>1E-3</v>
      </c>
      <c r="U10" t="s">
        <v>184</v>
      </c>
      <c r="V10">
        <v>2014</v>
      </c>
      <c r="W10" t="s">
        <v>455</v>
      </c>
      <c r="X10" t="s">
        <v>242</v>
      </c>
      <c r="Y10" t="s">
        <v>243</v>
      </c>
      <c r="Z10" t="s">
        <v>155</v>
      </c>
      <c r="AA10">
        <v>456840</v>
      </c>
      <c r="AB10">
        <v>455364</v>
      </c>
      <c r="AC10">
        <v>-1.134557254</v>
      </c>
      <c r="AD10">
        <v>53.991201420000003</v>
      </c>
    </row>
    <row r="11" spans="1:30">
      <c r="A11">
        <v>268388</v>
      </c>
      <c r="B11" t="s">
        <v>241</v>
      </c>
      <c r="C11">
        <v>7299</v>
      </c>
      <c r="D11">
        <v>1510766</v>
      </c>
      <c r="E11" t="s">
        <v>164</v>
      </c>
      <c r="F11" t="s">
        <v>126</v>
      </c>
      <c r="G11" t="s">
        <v>179</v>
      </c>
      <c r="H11" t="s">
        <v>118</v>
      </c>
      <c r="I11" s="1">
        <v>41948.489583333336</v>
      </c>
      <c r="J11" t="s">
        <v>180</v>
      </c>
      <c r="K11" t="s">
        <v>116</v>
      </c>
      <c r="L11" t="s">
        <v>165</v>
      </c>
      <c r="M11" t="s">
        <v>166</v>
      </c>
      <c r="N11" t="s">
        <v>183</v>
      </c>
      <c r="O11">
        <v>1E-3</v>
      </c>
      <c r="P11" t="s">
        <v>149</v>
      </c>
      <c r="Q11" t="b">
        <v>1</v>
      </c>
      <c r="R11">
        <v>138261413</v>
      </c>
      <c r="S11" t="s">
        <v>150</v>
      </c>
      <c r="T11">
        <v>1E-3</v>
      </c>
      <c r="U11" t="s">
        <v>184</v>
      </c>
      <c r="V11">
        <v>2014</v>
      </c>
      <c r="W11" t="s">
        <v>455</v>
      </c>
      <c r="X11" t="s">
        <v>242</v>
      </c>
      <c r="Y11" t="s">
        <v>243</v>
      </c>
      <c r="Z11" t="s">
        <v>155</v>
      </c>
      <c r="AA11">
        <v>456840</v>
      </c>
      <c r="AB11">
        <v>455364</v>
      </c>
      <c r="AC11">
        <v>-1.134557254</v>
      </c>
      <c r="AD11">
        <v>53.991201420000003</v>
      </c>
    </row>
    <row r="12" spans="1:30">
      <c r="A12">
        <v>269423</v>
      </c>
      <c r="B12" t="s">
        <v>241</v>
      </c>
      <c r="C12">
        <v>7299</v>
      </c>
      <c r="D12">
        <v>1506784</v>
      </c>
      <c r="E12" t="s">
        <v>164</v>
      </c>
      <c r="F12" t="s">
        <v>126</v>
      </c>
      <c r="G12" t="s">
        <v>179</v>
      </c>
      <c r="H12" t="s">
        <v>118</v>
      </c>
      <c r="I12" s="1">
        <v>41905.677777777775</v>
      </c>
      <c r="J12" t="s">
        <v>180</v>
      </c>
      <c r="K12" t="s">
        <v>116</v>
      </c>
      <c r="L12" t="s">
        <v>165</v>
      </c>
      <c r="M12" t="s">
        <v>166</v>
      </c>
      <c r="N12" t="s">
        <v>183</v>
      </c>
      <c r="O12">
        <v>1E-3</v>
      </c>
      <c r="P12" t="s">
        <v>149</v>
      </c>
      <c r="Q12" t="b">
        <v>1</v>
      </c>
      <c r="R12">
        <v>138261413</v>
      </c>
      <c r="S12" t="s">
        <v>150</v>
      </c>
      <c r="T12">
        <v>1E-3</v>
      </c>
      <c r="U12" t="s">
        <v>184</v>
      </c>
      <c r="V12">
        <v>2014</v>
      </c>
      <c r="W12" t="s">
        <v>455</v>
      </c>
      <c r="X12" t="s">
        <v>242</v>
      </c>
      <c r="Y12" t="s">
        <v>243</v>
      </c>
      <c r="Z12" t="s">
        <v>155</v>
      </c>
      <c r="AA12">
        <v>456840</v>
      </c>
      <c r="AB12">
        <v>455364</v>
      </c>
      <c r="AC12">
        <v>-1.134557254</v>
      </c>
      <c r="AD12">
        <v>53.991201420000003</v>
      </c>
    </row>
    <row r="13" spans="1:30">
      <c r="A13">
        <v>269859</v>
      </c>
      <c r="B13" t="s">
        <v>241</v>
      </c>
      <c r="C13">
        <v>7299</v>
      </c>
      <c r="D13">
        <v>1506107</v>
      </c>
      <c r="E13" t="s">
        <v>164</v>
      </c>
      <c r="F13" t="s">
        <v>126</v>
      </c>
      <c r="G13" t="s">
        <v>179</v>
      </c>
      <c r="H13" t="s">
        <v>118</v>
      </c>
      <c r="I13" s="1">
        <v>41897.605555555558</v>
      </c>
      <c r="J13" t="s">
        <v>180</v>
      </c>
      <c r="K13" t="s">
        <v>116</v>
      </c>
      <c r="L13" t="s">
        <v>165</v>
      </c>
      <c r="M13" t="s">
        <v>166</v>
      </c>
      <c r="N13" t="s">
        <v>183</v>
      </c>
      <c r="O13">
        <v>1E-3</v>
      </c>
      <c r="P13" t="s">
        <v>149</v>
      </c>
      <c r="Q13" t="b">
        <v>1</v>
      </c>
      <c r="R13">
        <v>138261413</v>
      </c>
      <c r="S13" t="s">
        <v>150</v>
      </c>
      <c r="T13">
        <v>1E-3</v>
      </c>
      <c r="U13" t="s">
        <v>184</v>
      </c>
      <c r="V13">
        <v>2014</v>
      </c>
      <c r="W13" t="s">
        <v>455</v>
      </c>
      <c r="X13" t="s">
        <v>242</v>
      </c>
      <c r="Y13" t="s">
        <v>243</v>
      </c>
      <c r="Z13" t="s">
        <v>155</v>
      </c>
      <c r="AA13">
        <v>456840</v>
      </c>
      <c r="AB13">
        <v>455364</v>
      </c>
      <c r="AC13">
        <v>-1.134557254</v>
      </c>
      <c r="AD13">
        <v>53.991201420000003</v>
      </c>
    </row>
    <row r="14" spans="1:30">
      <c r="A14">
        <v>268665</v>
      </c>
      <c r="B14" t="s">
        <v>241</v>
      </c>
      <c r="C14">
        <v>7299</v>
      </c>
      <c r="D14">
        <v>1509295</v>
      </c>
      <c r="E14" t="s">
        <v>164</v>
      </c>
      <c r="F14" t="s">
        <v>126</v>
      </c>
      <c r="G14" t="s">
        <v>179</v>
      </c>
      <c r="H14" t="s">
        <v>118</v>
      </c>
      <c r="I14" s="1">
        <v>41928.635416666664</v>
      </c>
      <c r="J14" t="s">
        <v>180</v>
      </c>
      <c r="K14" t="s">
        <v>116</v>
      </c>
      <c r="L14" t="s">
        <v>165</v>
      </c>
      <c r="M14" t="s">
        <v>166</v>
      </c>
      <c r="N14" t="s">
        <v>183</v>
      </c>
      <c r="O14">
        <v>1E-3</v>
      </c>
      <c r="P14" t="s">
        <v>149</v>
      </c>
      <c r="Q14" t="b">
        <v>1</v>
      </c>
      <c r="R14">
        <v>138261413</v>
      </c>
      <c r="S14" t="s">
        <v>150</v>
      </c>
      <c r="T14">
        <v>1E-3</v>
      </c>
      <c r="U14" t="s">
        <v>184</v>
      </c>
      <c r="V14">
        <v>2014</v>
      </c>
      <c r="W14" t="s">
        <v>455</v>
      </c>
      <c r="X14" t="s">
        <v>242</v>
      </c>
      <c r="Y14" t="s">
        <v>243</v>
      </c>
      <c r="Z14" t="s">
        <v>155</v>
      </c>
      <c r="AA14">
        <v>456840</v>
      </c>
      <c r="AB14">
        <v>455364</v>
      </c>
      <c r="AC14">
        <v>-1.134557254</v>
      </c>
      <c r="AD14">
        <v>53.991201420000003</v>
      </c>
    </row>
    <row r="15" spans="1:30">
      <c r="A15">
        <v>268764</v>
      </c>
      <c r="B15" t="s">
        <v>241</v>
      </c>
      <c r="C15">
        <v>7299</v>
      </c>
      <c r="D15">
        <v>1514135</v>
      </c>
      <c r="E15" t="s">
        <v>164</v>
      </c>
      <c r="F15" t="s">
        <v>126</v>
      </c>
      <c r="G15" t="s">
        <v>179</v>
      </c>
      <c r="H15" t="s">
        <v>118</v>
      </c>
      <c r="I15" s="1">
        <v>41983.495833333334</v>
      </c>
      <c r="J15" t="s">
        <v>180</v>
      </c>
      <c r="K15" t="s">
        <v>116</v>
      </c>
      <c r="L15" t="s">
        <v>165</v>
      </c>
      <c r="M15" t="s">
        <v>166</v>
      </c>
      <c r="N15" t="s">
        <v>183</v>
      </c>
      <c r="O15">
        <v>1E-3</v>
      </c>
      <c r="P15" t="s">
        <v>149</v>
      </c>
      <c r="Q15" t="b">
        <v>1</v>
      </c>
      <c r="R15">
        <v>138261413</v>
      </c>
      <c r="S15" t="s">
        <v>150</v>
      </c>
      <c r="T15">
        <v>1E-3</v>
      </c>
      <c r="U15" t="s">
        <v>184</v>
      </c>
      <c r="V15">
        <v>2014</v>
      </c>
      <c r="W15" t="s">
        <v>455</v>
      </c>
      <c r="X15" t="s">
        <v>242</v>
      </c>
      <c r="Y15" t="s">
        <v>243</v>
      </c>
      <c r="Z15" t="s">
        <v>155</v>
      </c>
      <c r="AA15">
        <v>456840</v>
      </c>
      <c r="AB15">
        <v>455364</v>
      </c>
      <c r="AC15">
        <v>-1.134557254</v>
      </c>
      <c r="AD15">
        <v>53.991201420000003</v>
      </c>
    </row>
    <row r="16" spans="1:30">
      <c r="A16">
        <v>269171</v>
      </c>
      <c r="B16" t="s">
        <v>241</v>
      </c>
      <c r="C16">
        <v>7299</v>
      </c>
      <c r="D16">
        <v>1513996</v>
      </c>
      <c r="E16" t="s">
        <v>164</v>
      </c>
      <c r="F16" t="s">
        <v>126</v>
      </c>
      <c r="G16" t="s">
        <v>179</v>
      </c>
      <c r="H16" t="s">
        <v>118</v>
      </c>
      <c r="I16" s="1">
        <v>41981.561805555553</v>
      </c>
      <c r="J16" t="s">
        <v>180</v>
      </c>
      <c r="K16" t="s">
        <v>116</v>
      </c>
      <c r="L16" t="s">
        <v>165</v>
      </c>
      <c r="M16" t="s">
        <v>166</v>
      </c>
      <c r="N16" t="s">
        <v>183</v>
      </c>
      <c r="O16">
        <v>1E-3</v>
      </c>
      <c r="P16" t="s">
        <v>149</v>
      </c>
      <c r="Q16" t="b">
        <v>1</v>
      </c>
      <c r="R16">
        <v>138261413</v>
      </c>
      <c r="S16" t="s">
        <v>150</v>
      </c>
      <c r="T16">
        <v>1E-3</v>
      </c>
      <c r="U16" t="s">
        <v>184</v>
      </c>
      <c r="V16">
        <v>2014</v>
      </c>
      <c r="W16" t="s">
        <v>455</v>
      </c>
      <c r="X16" t="s">
        <v>242</v>
      </c>
      <c r="Y16" t="s">
        <v>243</v>
      </c>
      <c r="Z16" t="s">
        <v>155</v>
      </c>
      <c r="AA16">
        <v>456840</v>
      </c>
      <c r="AB16">
        <v>455364</v>
      </c>
      <c r="AC16">
        <v>-1.134557254</v>
      </c>
      <c r="AD16">
        <v>53.991201420000003</v>
      </c>
    </row>
    <row r="17" spans="1:30">
      <c r="A17">
        <v>268266</v>
      </c>
      <c r="B17" t="s">
        <v>241</v>
      </c>
      <c r="C17">
        <v>7299</v>
      </c>
      <c r="D17">
        <v>1509885</v>
      </c>
      <c r="E17" t="s">
        <v>164</v>
      </c>
      <c r="F17" t="s">
        <v>126</v>
      </c>
      <c r="G17" t="s">
        <v>179</v>
      </c>
      <c r="H17" t="s">
        <v>118</v>
      </c>
      <c r="I17" s="1">
        <v>41939.476388888892</v>
      </c>
      <c r="J17" t="s">
        <v>180</v>
      </c>
      <c r="K17" t="s">
        <v>116</v>
      </c>
      <c r="L17" t="s">
        <v>165</v>
      </c>
      <c r="M17" t="s">
        <v>166</v>
      </c>
      <c r="N17" t="s">
        <v>183</v>
      </c>
      <c r="O17">
        <v>1E-3</v>
      </c>
      <c r="P17" t="s">
        <v>149</v>
      </c>
      <c r="Q17" t="b">
        <v>1</v>
      </c>
      <c r="R17">
        <v>138261413</v>
      </c>
      <c r="S17" t="s">
        <v>150</v>
      </c>
      <c r="T17">
        <v>1E-3</v>
      </c>
      <c r="U17" t="s">
        <v>184</v>
      </c>
      <c r="V17">
        <v>2014</v>
      </c>
      <c r="W17" t="s">
        <v>455</v>
      </c>
      <c r="X17" t="s">
        <v>242</v>
      </c>
      <c r="Y17" t="s">
        <v>243</v>
      </c>
      <c r="Z17" t="s">
        <v>155</v>
      </c>
      <c r="AA17">
        <v>456840</v>
      </c>
      <c r="AB17">
        <v>455364</v>
      </c>
      <c r="AC17">
        <v>-1.134557254</v>
      </c>
      <c r="AD17">
        <v>53.991201420000003</v>
      </c>
    </row>
    <row r="18" spans="1:30">
      <c r="A18">
        <v>269054</v>
      </c>
      <c r="B18" t="s">
        <v>241</v>
      </c>
      <c r="C18">
        <v>7299</v>
      </c>
      <c r="D18">
        <v>1512711</v>
      </c>
      <c r="E18" t="s">
        <v>164</v>
      </c>
      <c r="F18" t="s">
        <v>126</v>
      </c>
      <c r="G18" t="s">
        <v>179</v>
      </c>
      <c r="H18" t="s">
        <v>118</v>
      </c>
      <c r="I18" s="1">
        <v>41969.46875</v>
      </c>
      <c r="J18" t="s">
        <v>180</v>
      </c>
      <c r="K18" t="s">
        <v>116</v>
      </c>
      <c r="L18" t="s">
        <v>165</v>
      </c>
      <c r="M18" t="s">
        <v>166</v>
      </c>
      <c r="N18" t="s">
        <v>183</v>
      </c>
      <c r="O18">
        <v>1E-3</v>
      </c>
      <c r="P18" t="s">
        <v>149</v>
      </c>
      <c r="Q18" t="b">
        <v>1</v>
      </c>
      <c r="R18">
        <v>138261413</v>
      </c>
      <c r="S18" t="s">
        <v>150</v>
      </c>
      <c r="T18">
        <v>1E-3</v>
      </c>
      <c r="U18" t="s">
        <v>184</v>
      </c>
      <c r="V18">
        <v>2014</v>
      </c>
      <c r="W18" t="s">
        <v>455</v>
      </c>
      <c r="X18" t="s">
        <v>242</v>
      </c>
      <c r="Y18" t="s">
        <v>243</v>
      </c>
      <c r="Z18" t="s">
        <v>155</v>
      </c>
      <c r="AA18">
        <v>456840</v>
      </c>
      <c r="AB18">
        <v>455364</v>
      </c>
      <c r="AC18">
        <v>-1.134557254</v>
      </c>
      <c r="AD18">
        <v>53.991201420000003</v>
      </c>
    </row>
    <row r="19" spans="1:30">
      <c r="A19">
        <v>264035</v>
      </c>
      <c r="B19" t="s">
        <v>241</v>
      </c>
      <c r="C19">
        <v>7299</v>
      </c>
      <c r="D19">
        <v>1509404</v>
      </c>
      <c r="E19" t="s">
        <v>164</v>
      </c>
      <c r="F19" t="s">
        <v>126</v>
      </c>
      <c r="G19" t="s">
        <v>179</v>
      </c>
      <c r="H19" t="s">
        <v>118</v>
      </c>
      <c r="I19" s="1">
        <v>41932.611805555556</v>
      </c>
      <c r="J19" t="s">
        <v>180</v>
      </c>
      <c r="K19" t="s">
        <v>116</v>
      </c>
      <c r="L19" t="s">
        <v>165</v>
      </c>
      <c r="M19" t="s">
        <v>166</v>
      </c>
      <c r="N19" t="s">
        <v>183</v>
      </c>
      <c r="O19">
        <v>1E-3</v>
      </c>
      <c r="P19" t="s">
        <v>149</v>
      </c>
      <c r="Q19" t="b">
        <v>1</v>
      </c>
      <c r="R19">
        <v>138261413</v>
      </c>
      <c r="S19" t="s">
        <v>150</v>
      </c>
      <c r="T19">
        <v>1E-3</v>
      </c>
      <c r="U19" t="s">
        <v>184</v>
      </c>
      <c r="V19">
        <v>2014</v>
      </c>
      <c r="W19" t="s">
        <v>455</v>
      </c>
      <c r="X19" t="s">
        <v>242</v>
      </c>
      <c r="Y19" t="s">
        <v>243</v>
      </c>
      <c r="Z19" t="s">
        <v>155</v>
      </c>
      <c r="AA19">
        <v>456840</v>
      </c>
      <c r="AB19">
        <v>455364</v>
      </c>
      <c r="AC19">
        <v>-1.134557254</v>
      </c>
      <c r="AD19">
        <v>53.991201420000003</v>
      </c>
    </row>
    <row r="20" spans="1:30">
      <c r="A20">
        <v>266347</v>
      </c>
      <c r="B20" t="s">
        <v>241</v>
      </c>
      <c r="C20">
        <v>7299</v>
      </c>
      <c r="D20">
        <v>1510514</v>
      </c>
      <c r="E20" t="s">
        <v>164</v>
      </c>
      <c r="F20" t="s">
        <v>126</v>
      </c>
      <c r="G20" t="s">
        <v>205</v>
      </c>
      <c r="H20" t="s">
        <v>112</v>
      </c>
      <c r="I20" s="1">
        <v>41946.640972222223</v>
      </c>
      <c r="J20" t="s">
        <v>180</v>
      </c>
      <c r="K20" t="s">
        <v>116</v>
      </c>
      <c r="L20" t="s">
        <v>165</v>
      </c>
      <c r="M20" t="s">
        <v>166</v>
      </c>
      <c r="N20" t="s">
        <v>183</v>
      </c>
      <c r="O20">
        <v>1E-3</v>
      </c>
      <c r="P20" t="s">
        <v>149</v>
      </c>
      <c r="Q20" t="b">
        <v>1</v>
      </c>
      <c r="R20">
        <v>138261413</v>
      </c>
      <c r="S20" t="s">
        <v>150</v>
      </c>
      <c r="T20">
        <v>1E-3</v>
      </c>
      <c r="U20" t="s">
        <v>184</v>
      </c>
      <c r="V20">
        <v>2014</v>
      </c>
      <c r="W20" t="s">
        <v>455</v>
      </c>
      <c r="X20" t="s">
        <v>242</v>
      </c>
      <c r="Y20" t="s">
        <v>243</v>
      </c>
      <c r="Z20" t="s">
        <v>155</v>
      </c>
      <c r="AA20">
        <v>456840</v>
      </c>
      <c r="AB20">
        <v>455364</v>
      </c>
      <c r="AC20">
        <v>-1.134557254</v>
      </c>
      <c r="AD20">
        <v>53.991201420000003</v>
      </c>
    </row>
    <row r="21" spans="1:30">
      <c r="A21">
        <v>267868</v>
      </c>
      <c r="B21" t="s">
        <v>241</v>
      </c>
      <c r="C21">
        <v>7299</v>
      </c>
      <c r="D21">
        <v>1510007</v>
      </c>
      <c r="E21" t="s">
        <v>164</v>
      </c>
      <c r="F21" t="s">
        <v>126</v>
      </c>
      <c r="G21" t="s">
        <v>179</v>
      </c>
      <c r="H21" t="s">
        <v>118</v>
      </c>
      <c r="I21" s="1">
        <v>41941.489583333336</v>
      </c>
      <c r="J21" t="s">
        <v>180</v>
      </c>
      <c r="K21" t="s">
        <v>116</v>
      </c>
      <c r="L21" t="s">
        <v>165</v>
      </c>
      <c r="M21" t="s">
        <v>166</v>
      </c>
      <c r="N21" t="s">
        <v>183</v>
      </c>
      <c r="O21">
        <v>1E-3</v>
      </c>
      <c r="P21" t="s">
        <v>149</v>
      </c>
      <c r="Q21" t="b">
        <v>1</v>
      </c>
      <c r="R21">
        <v>138261413</v>
      </c>
      <c r="S21" t="s">
        <v>150</v>
      </c>
      <c r="T21">
        <v>1E-3</v>
      </c>
      <c r="U21" t="s">
        <v>184</v>
      </c>
      <c r="V21">
        <v>2014</v>
      </c>
      <c r="W21" t="s">
        <v>455</v>
      </c>
      <c r="X21" t="s">
        <v>242</v>
      </c>
      <c r="Y21" t="s">
        <v>243</v>
      </c>
      <c r="Z21" t="s">
        <v>155</v>
      </c>
      <c r="AA21">
        <v>456840</v>
      </c>
      <c r="AB21">
        <v>455364</v>
      </c>
      <c r="AC21">
        <v>-1.134557254</v>
      </c>
      <c r="AD21">
        <v>53.991201420000003</v>
      </c>
    </row>
    <row r="22" spans="1:30">
      <c r="A22">
        <v>266460</v>
      </c>
      <c r="B22" t="s">
        <v>241</v>
      </c>
      <c r="C22">
        <v>7299</v>
      </c>
      <c r="D22">
        <v>1509855</v>
      </c>
      <c r="E22" t="s">
        <v>164</v>
      </c>
      <c r="F22" t="s">
        <v>126</v>
      </c>
      <c r="G22" t="s">
        <v>179</v>
      </c>
      <c r="H22" t="s">
        <v>118</v>
      </c>
      <c r="I22" s="1">
        <v>41936.592361111114</v>
      </c>
      <c r="J22" t="s">
        <v>180</v>
      </c>
      <c r="K22" t="s">
        <v>116</v>
      </c>
      <c r="L22" t="s">
        <v>165</v>
      </c>
      <c r="M22" t="s">
        <v>166</v>
      </c>
      <c r="N22" t="s">
        <v>183</v>
      </c>
      <c r="O22">
        <v>1E-3</v>
      </c>
      <c r="P22" t="s">
        <v>149</v>
      </c>
      <c r="Q22" t="b">
        <v>1</v>
      </c>
      <c r="R22">
        <v>138261413</v>
      </c>
      <c r="S22" t="s">
        <v>150</v>
      </c>
      <c r="T22">
        <v>1E-3</v>
      </c>
      <c r="U22" t="s">
        <v>184</v>
      </c>
      <c r="V22">
        <v>2014</v>
      </c>
      <c r="W22" t="s">
        <v>455</v>
      </c>
      <c r="X22" t="s">
        <v>242</v>
      </c>
      <c r="Y22" t="s">
        <v>243</v>
      </c>
      <c r="Z22" t="s">
        <v>155</v>
      </c>
      <c r="AA22">
        <v>456840</v>
      </c>
      <c r="AB22">
        <v>455364</v>
      </c>
      <c r="AC22">
        <v>-1.134557254</v>
      </c>
      <c r="AD22">
        <v>53.991201420000003</v>
      </c>
    </row>
    <row r="23" spans="1:30">
      <c r="A23">
        <v>268634</v>
      </c>
      <c r="B23" t="s">
        <v>241</v>
      </c>
      <c r="C23">
        <v>7299</v>
      </c>
      <c r="D23">
        <v>1512249</v>
      </c>
      <c r="E23" t="s">
        <v>164</v>
      </c>
      <c r="F23" t="s">
        <v>126</v>
      </c>
      <c r="G23" t="s">
        <v>179</v>
      </c>
      <c r="H23" t="s">
        <v>118</v>
      </c>
      <c r="I23" s="1">
        <v>41963.540277777778</v>
      </c>
      <c r="J23" t="s">
        <v>180</v>
      </c>
      <c r="K23" t="s">
        <v>116</v>
      </c>
      <c r="L23" t="s">
        <v>165</v>
      </c>
      <c r="M23" t="s">
        <v>166</v>
      </c>
      <c r="N23" t="s">
        <v>183</v>
      </c>
      <c r="O23">
        <v>1E-3</v>
      </c>
      <c r="P23" t="s">
        <v>149</v>
      </c>
      <c r="Q23" t="b">
        <v>1</v>
      </c>
      <c r="R23">
        <v>138261413</v>
      </c>
      <c r="S23" t="s">
        <v>150</v>
      </c>
      <c r="T23">
        <v>1E-3</v>
      </c>
      <c r="U23" t="s">
        <v>184</v>
      </c>
      <c r="V23">
        <v>2014</v>
      </c>
      <c r="W23" t="s">
        <v>455</v>
      </c>
      <c r="X23" t="s">
        <v>242</v>
      </c>
      <c r="Y23" t="s">
        <v>243</v>
      </c>
      <c r="Z23" t="s">
        <v>155</v>
      </c>
      <c r="AA23">
        <v>456840</v>
      </c>
      <c r="AB23">
        <v>455364</v>
      </c>
      <c r="AC23">
        <v>-1.134557254</v>
      </c>
      <c r="AD23">
        <v>53.991201420000003</v>
      </c>
    </row>
    <row r="24" spans="1:30">
      <c r="A24">
        <v>267115</v>
      </c>
      <c r="B24" t="s">
        <v>190</v>
      </c>
      <c r="C24">
        <v>7299</v>
      </c>
      <c r="D24">
        <v>4604006</v>
      </c>
      <c r="E24" t="s">
        <v>164</v>
      </c>
      <c r="F24" t="s">
        <v>126</v>
      </c>
      <c r="G24" t="s">
        <v>179</v>
      </c>
      <c r="H24" t="s">
        <v>118</v>
      </c>
      <c r="I24" s="1">
        <v>41957.454861111109</v>
      </c>
      <c r="J24" t="s">
        <v>191</v>
      </c>
      <c r="K24" t="s">
        <v>119</v>
      </c>
      <c r="L24" t="s">
        <v>192</v>
      </c>
      <c r="M24" t="s">
        <v>193</v>
      </c>
      <c r="N24" t="s">
        <v>183</v>
      </c>
      <c r="O24">
        <v>1E-3</v>
      </c>
      <c r="P24" t="s">
        <v>149</v>
      </c>
      <c r="Q24" t="b">
        <v>1</v>
      </c>
      <c r="R24">
        <v>138261413</v>
      </c>
      <c r="S24" t="s">
        <v>150</v>
      </c>
      <c r="T24">
        <v>1E-3</v>
      </c>
      <c r="U24" t="s">
        <v>184</v>
      </c>
      <c r="V24">
        <v>2014</v>
      </c>
      <c r="W24" t="s">
        <v>455</v>
      </c>
      <c r="X24" t="s">
        <v>194</v>
      </c>
      <c r="Y24" t="s">
        <v>195</v>
      </c>
      <c r="Z24" t="s">
        <v>155</v>
      </c>
      <c r="AA24">
        <v>357000</v>
      </c>
      <c r="AB24">
        <v>237460</v>
      </c>
      <c r="AC24">
        <v>-2.628230098</v>
      </c>
      <c r="AD24">
        <v>52.03386871</v>
      </c>
    </row>
    <row r="25" spans="1:30">
      <c r="A25">
        <v>267265</v>
      </c>
      <c r="B25" t="s">
        <v>190</v>
      </c>
      <c r="C25">
        <v>7299</v>
      </c>
      <c r="D25">
        <v>4607213</v>
      </c>
      <c r="E25" t="s">
        <v>164</v>
      </c>
      <c r="F25" t="s">
        <v>126</v>
      </c>
      <c r="G25" t="s">
        <v>179</v>
      </c>
      <c r="H25" t="s">
        <v>118</v>
      </c>
      <c r="I25" s="1">
        <v>41991.46597222222</v>
      </c>
      <c r="J25" t="s">
        <v>191</v>
      </c>
      <c r="K25" t="s">
        <v>119</v>
      </c>
      <c r="L25" t="s">
        <v>192</v>
      </c>
      <c r="M25" t="s">
        <v>193</v>
      </c>
      <c r="N25" t="s">
        <v>183</v>
      </c>
      <c r="O25">
        <v>1E-3</v>
      </c>
      <c r="P25" t="s">
        <v>149</v>
      </c>
      <c r="Q25" t="b">
        <v>1</v>
      </c>
      <c r="R25">
        <v>138261413</v>
      </c>
      <c r="S25" t="s">
        <v>150</v>
      </c>
      <c r="T25">
        <v>1E-3</v>
      </c>
      <c r="U25" t="s">
        <v>184</v>
      </c>
      <c r="V25">
        <v>2014</v>
      </c>
      <c r="W25" t="s">
        <v>455</v>
      </c>
      <c r="X25" t="s">
        <v>194</v>
      </c>
      <c r="Y25" t="s">
        <v>195</v>
      </c>
      <c r="Z25" t="s">
        <v>155</v>
      </c>
      <c r="AA25">
        <v>357000</v>
      </c>
      <c r="AB25">
        <v>237460</v>
      </c>
      <c r="AC25">
        <v>-2.628230098</v>
      </c>
      <c r="AD25">
        <v>52.03386871</v>
      </c>
    </row>
    <row r="26" spans="1:30">
      <c r="A26">
        <v>257565</v>
      </c>
      <c r="B26" t="s">
        <v>190</v>
      </c>
      <c r="C26">
        <v>7299</v>
      </c>
      <c r="D26">
        <v>4603475</v>
      </c>
      <c r="E26" t="s">
        <v>164</v>
      </c>
      <c r="F26" t="s">
        <v>126</v>
      </c>
      <c r="G26" t="s">
        <v>179</v>
      </c>
      <c r="H26" t="s">
        <v>118</v>
      </c>
      <c r="I26" s="1">
        <v>41950.401388888888</v>
      </c>
      <c r="J26" t="s">
        <v>191</v>
      </c>
      <c r="K26" t="s">
        <v>119</v>
      </c>
      <c r="L26" t="s">
        <v>192</v>
      </c>
      <c r="M26" t="s">
        <v>193</v>
      </c>
      <c r="N26" t="s">
        <v>183</v>
      </c>
      <c r="O26">
        <v>1E-3</v>
      </c>
      <c r="P26" t="s">
        <v>149</v>
      </c>
      <c r="Q26" t="b">
        <v>1</v>
      </c>
      <c r="R26">
        <v>138261413</v>
      </c>
      <c r="S26" t="s">
        <v>150</v>
      </c>
      <c r="T26">
        <v>1E-3</v>
      </c>
      <c r="U26" t="s">
        <v>184</v>
      </c>
      <c r="V26">
        <v>2014</v>
      </c>
      <c r="W26" t="s">
        <v>455</v>
      </c>
      <c r="X26" t="s">
        <v>194</v>
      </c>
      <c r="Y26" t="s">
        <v>195</v>
      </c>
      <c r="Z26" t="s">
        <v>155</v>
      </c>
      <c r="AA26">
        <v>357000</v>
      </c>
      <c r="AB26">
        <v>237460</v>
      </c>
      <c r="AC26">
        <v>-2.628230098</v>
      </c>
      <c r="AD26">
        <v>52.03386871</v>
      </c>
    </row>
    <row r="27" spans="1:30">
      <c r="A27">
        <v>267907</v>
      </c>
      <c r="B27" t="s">
        <v>190</v>
      </c>
      <c r="C27">
        <v>7299</v>
      </c>
      <c r="D27">
        <v>4607034</v>
      </c>
      <c r="E27" t="s">
        <v>164</v>
      </c>
      <c r="F27" t="s">
        <v>126</v>
      </c>
      <c r="G27" t="s">
        <v>179</v>
      </c>
      <c r="H27" t="s">
        <v>118</v>
      </c>
      <c r="I27" s="1">
        <v>41988.434027777781</v>
      </c>
      <c r="J27" t="s">
        <v>191</v>
      </c>
      <c r="K27" t="s">
        <v>119</v>
      </c>
      <c r="L27" t="s">
        <v>192</v>
      </c>
      <c r="M27" t="s">
        <v>193</v>
      </c>
      <c r="N27" t="s">
        <v>183</v>
      </c>
      <c r="O27">
        <v>1E-3</v>
      </c>
      <c r="P27" t="s">
        <v>149</v>
      </c>
      <c r="Q27" t="b">
        <v>1</v>
      </c>
      <c r="R27">
        <v>138261413</v>
      </c>
      <c r="S27" t="s">
        <v>150</v>
      </c>
      <c r="T27">
        <v>1E-3</v>
      </c>
      <c r="U27" t="s">
        <v>184</v>
      </c>
      <c r="V27">
        <v>2014</v>
      </c>
      <c r="W27" t="s">
        <v>455</v>
      </c>
      <c r="X27" t="s">
        <v>194</v>
      </c>
      <c r="Y27" t="s">
        <v>195</v>
      </c>
      <c r="Z27" t="s">
        <v>155</v>
      </c>
      <c r="AA27">
        <v>357000</v>
      </c>
      <c r="AB27">
        <v>237460</v>
      </c>
      <c r="AC27">
        <v>-2.628230098</v>
      </c>
      <c r="AD27">
        <v>52.03386871</v>
      </c>
    </row>
    <row r="28" spans="1:30">
      <c r="A28">
        <v>267586</v>
      </c>
      <c r="B28" t="s">
        <v>190</v>
      </c>
      <c r="C28">
        <v>7299</v>
      </c>
      <c r="D28">
        <v>4603210</v>
      </c>
      <c r="E28" t="s">
        <v>164</v>
      </c>
      <c r="F28" t="s">
        <v>126</v>
      </c>
      <c r="G28" t="s">
        <v>179</v>
      </c>
      <c r="H28" t="s">
        <v>118</v>
      </c>
      <c r="I28" s="1">
        <v>41948.529861111114</v>
      </c>
      <c r="J28" t="s">
        <v>191</v>
      </c>
      <c r="K28" t="s">
        <v>119</v>
      </c>
      <c r="L28" t="s">
        <v>192</v>
      </c>
      <c r="M28" t="s">
        <v>193</v>
      </c>
      <c r="N28" t="s">
        <v>183</v>
      </c>
      <c r="O28">
        <v>1E-3</v>
      </c>
      <c r="P28" t="s">
        <v>149</v>
      </c>
      <c r="Q28" t="b">
        <v>1</v>
      </c>
      <c r="R28">
        <v>138261413</v>
      </c>
      <c r="S28" t="s">
        <v>150</v>
      </c>
      <c r="T28">
        <v>1E-3</v>
      </c>
      <c r="U28" t="s">
        <v>184</v>
      </c>
      <c r="V28">
        <v>2014</v>
      </c>
      <c r="W28" t="s">
        <v>455</v>
      </c>
      <c r="X28" t="s">
        <v>194</v>
      </c>
      <c r="Y28" t="s">
        <v>195</v>
      </c>
      <c r="Z28" t="s">
        <v>155</v>
      </c>
      <c r="AA28">
        <v>357000</v>
      </c>
      <c r="AB28">
        <v>237460</v>
      </c>
      <c r="AC28">
        <v>-2.628230098</v>
      </c>
      <c r="AD28">
        <v>52.03386871</v>
      </c>
    </row>
    <row r="29" spans="1:30">
      <c r="A29">
        <v>268513</v>
      </c>
      <c r="B29" t="s">
        <v>190</v>
      </c>
      <c r="C29">
        <v>7299</v>
      </c>
      <c r="D29">
        <v>4604701</v>
      </c>
      <c r="E29" t="s">
        <v>164</v>
      </c>
      <c r="F29" t="s">
        <v>126</v>
      </c>
      <c r="G29" t="s">
        <v>179</v>
      </c>
      <c r="H29" t="s">
        <v>118</v>
      </c>
      <c r="I29" s="1">
        <v>41967.540972222225</v>
      </c>
      <c r="J29" t="s">
        <v>191</v>
      </c>
      <c r="K29" t="s">
        <v>119</v>
      </c>
      <c r="L29" t="s">
        <v>192</v>
      </c>
      <c r="M29" t="s">
        <v>193</v>
      </c>
      <c r="N29" t="s">
        <v>183</v>
      </c>
      <c r="O29">
        <v>1E-3</v>
      </c>
      <c r="P29" t="s">
        <v>149</v>
      </c>
      <c r="Q29" t="b">
        <v>1</v>
      </c>
      <c r="R29">
        <v>138261413</v>
      </c>
      <c r="S29" t="s">
        <v>150</v>
      </c>
      <c r="T29">
        <v>1E-3</v>
      </c>
      <c r="U29" t="s">
        <v>184</v>
      </c>
      <c r="V29">
        <v>2014</v>
      </c>
      <c r="W29" t="s">
        <v>455</v>
      </c>
      <c r="X29" t="s">
        <v>194</v>
      </c>
      <c r="Y29" t="s">
        <v>195</v>
      </c>
      <c r="Z29" t="s">
        <v>155</v>
      </c>
      <c r="AA29">
        <v>357000</v>
      </c>
      <c r="AB29">
        <v>237460</v>
      </c>
      <c r="AC29">
        <v>-2.628230098</v>
      </c>
      <c r="AD29">
        <v>52.03386871</v>
      </c>
    </row>
    <row r="30" spans="1:30">
      <c r="A30">
        <v>266798</v>
      </c>
      <c r="B30" t="s">
        <v>190</v>
      </c>
      <c r="C30">
        <v>7299</v>
      </c>
      <c r="D30">
        <v>4604984</v>
      </c>
      <c r="E30" t="s">
        <v>164</v>
      </c>
      <c r="F30" t="s">
        <v>126</v>
      </c>
      <c r="G30" t="s">
        <v>179</v>
      </c>
      <c r="H30" t="s">
        <v>118</v>
      </c>
      <c r="I30" s="1">
        <v>41970.564583333333</v>
      </c>
      <c r="J30" t="s">
        <v>191</v>
      </c>
      <c r="K30" t="s">
        <v>119</v>
      </c>
      <c r="L30" t="s">
        <v>192</v>
      </c>
      <c r="M30" t="s">
        <v>193</v>
      </c>
      <c r="N30" t="s">
        <v>183</v>
      </c>
      <c r="O30">
        <v>1E-3</v>
      </c>
      <c r="P30" t="s">
        <v>149</v>
      </c>
      <c r="Q30" t="b">
        <v>1</v>
      </c>
      <c r="R30">
        <v>138261413</v>
      </c>
      <c r="S30" t="s">
        <v>150</v>
      </c>
      <c r="T30">
        <v>1E-3</v>
      </c>
      <c r="U30" t="s">
        <v>184</v>
      </c>
      <c r="V30">
        <v>2014</v>
      </c>
      <c r="W30" t="s">
        <v>455</v>
      </c>
      <c r="X30" t="s">
        <v>194</v>
      </c>
      <c r="Y30" t="s">
        <v>195</v>
      </c>
      <c r="Z30" t="s">
        <v>155</v>
      </c>
      <c r="AA30">
        <v>357000</v>
      </c>
      <c r="AB30">
        <v>237460</v>
      </c>
      <c r="AC30">
        <v>-2.628230098</v>
      </c>
      <c r="AD30">
        <v>52.03386871</v>
      </c>
    </row>
    <row r="31" spans="1:30">
      <c r="A31">
        <v>268621</v>
      </c>
      <c r="B31" t="s">
        <v>190</v>
      </c>
      <c r="C31">
        <v>7299</v>
      </c>
      <c r="D31">
        <v>4603333</v>
      </c>
      <c r="E31" t="s">
        <v>164</v>
      </c>
      <c r="F31" t="s">
        <v>126</v>
      </c>
      <c r="G31" t="s">
        <v>179</v>
      </c>
      <c r="H31" t="s">
        <v>118</v>
      </c>
      <c r="I31" s="1">
        <v>41949.592361111114</v>
      </c>
      <c r="J31" t="s">
        <v>191</v>
      </c>
      <c r="K31" t="s">
        <v>119</v>
      </c>
      <c r="L31" t="s">
        <v>192</v>
      </c>
      <c r="M31" t="s">
        <v>193</v>
      </c>
      <c r="N31" t="s">
        <v>183</v>
      </c>
      <c r="O31">
        <v>1E-3</v>
      </c>
      <c r="P31" t="s">
        <v>149</v>
      </c>
      <c r="Q31" t="b">
        <v>1</v>
      </c>
      <c r="R31">
        <v>138261413</v>
      </c>
      <c r="S31" t="s">
        <v>150</v>
      </c>
      <c r="T31">
        <v>1E-3</v>
      </c>
      <c r="U31" t="s">
        <v>184</v>
      </c>
      <c r="V31">
        <v>2014</v>
      </c>
      <c r="W31" t="s">
        <v>455</v>
      </c>
      <c r="X31" t="s">
        <v>194</v>
      </c>
      <c r="Y31" t="s">
        <v>195</v>
      </c>
      <c r="Z31" t="s">
        <v>155</v>
      </c>
      <c r="AA31">
        <v>357000</v>
      </c>
      <c r="AB31">
        <v>237460</v>
      </c>
      <c r="AC31">
        <v>-2.628230098</v>
      </c>
      <c r="AD31">
        <v>52.03386871</v>
      </c>
    </row>
    <row r="32" spans="1:30">
      <c r="A32">
        <v>269310</v>
      </c>
      <c r="B32" t="s">
        <v>276</v>
      </c>
      <c r="C32">
        <v>7299</v>
      </c>
      <c r="D32">
        <v>4606748</v>
      </c>
      <c r="E32" t="s">
        <v>164</v>
      </c>
      <c r="F32" t="s">
        <v>126</v>
      </c>
      <c r="G32" t="s">
        <v>179</v>
      </c>
      <c r="H32" t="s">
        <v>118</v>
      </c>
      <c r="I32" s="1">
        <v>41983.602083333331</v>
      </c>
      <c r="J32" t="s">
        <v>180</v>
      </c>
      <c r="K32" t="s">
        <v>116</v>
      </c>
      <c r="L32" t="s">
        <v>192</v>
      </c>
      <c r="M32" t="s">
        <v>193</v>
      </c>
      <c r="N32" t="s">
        <v>183</v>
      </c>
      <c r="O32">
        <v>1E-3</v>
      </c>
      <c r="P32" t="s">
        <v>149</v>
      </c>
      <c r="Q32" t="b">
        <v>1</v>
      </c>
      <c r="R32">
        <v>138261413</v>
      </c>
      <c r="S32" t="s">
        <v>150</v>
      </c>
      <c r="T32">
        <v>1E-3</v>
      </c>
      <c r="U32" t="s">
        <v>184</v>
      </c>
      <c r="V32">
        <v>2014</v>
      </c>
      <c r="W32" t="s">
        <v>455</v>
      </c>
      <c r="X32" t="s">
        <v>277</v>
      </c>
      <c r="Y32" t="s">
        <v>278</v>
      </c>
      <c r="Z32" t="s">
        <v>155</v>
      </c>
      <c r="AA32">
        <v>383550</v>
      </c>
      <c r="AB32">
        <v>252450</v>
      </c>
      <c r="AC32">
        <v>-2.241941797</v>
      </c>
      <c r="AD32">
        <v>52.170064340000003</v>
      </c>
    </row>
    <row r="33" spans="1:30">
      <c r="A33">
        <v>267119</v>
      </c>
      <c r="B33" t="s">
        <v>276</v>
      </c>
      <c r="C33">
        <v>7299</v>
      </c>
      <c r="D33">
        <v>4607184</v>
      </c>
      <c r="E33" t="s">
        <v>164</v>
      </c>
      <c r="F33" t="s">
        <v>126</v>
      </c>
      <c r="G33" t="s">
        <v>179</v>
      </c>
      <c r="H33" t="s">
        <v>118</v>
      </c>
      <c r="I33" s="1">
        <v>41991.394444444442</v>
      </c>
      <c r="J33" t="s">
        <v>180</v>
      </c>
      <c r="K33" t="s">
        <v>116</v>
      </c>
      <c r="L33" t="s">
        <v>192</v>
      </c>
      <c r="M33" t="s">
        <v>193</v>
      </c>
      <c r="N33" t="s">
        <v>183</v>
      </c>
      <c r="O33">
        <v>1E-3</v>
      </c>
      <c r="P33" t="s">
        <v>149</v>
      </c>
      <c r="Q33" t="b">
        <v>1</v>
      </c>
      <c r="R33">
        <v>138261413</v>
      </c>
      <c r="S33" t="s">
        <v>150</v>
      </c>
      <c r="T33">
        <v>1E-3</v>
      </c>
      <c r="U33" t="s">
        <v>184</v>
      </c>
      <c r="V33">
        <v>2014</v>
      </c>
      <c r="W33" t="s">
        <v>455</v>
      </c>
      <c r="X33" t="s">
        <v>277</v>
      </c>
      <c r="Y33" t="s">
        <v>278</v>
      </c>
      <c r="Z33" t="s">
        <v>155</v>
      </c>
      <c r="AA33">
        <v>383550</v>
      </c>
      <c r="AB33">
        <v>252450</v>
      </c>
      <c r="AC33">
        <v>-2.241941797</v>
      </c>
      <c r="AD33">
        <v>52.170064340000003</v>
      </c>
    </row>
    <row r="34" spans="1:30">
      <c r="A34">
        <v>262415</v>
      </c>
      <c r="B34" t="s">
        <v>276</v>
      </c>
      <c r="C34">
        <v>7299</v>
      </c>
      <c r="D34">
        <v>4600952</v>
      </c>
      <c r="E34" t="s">
        <v>164</v>
      </c>
      <c r="F34" t="s">
        <v>126</v>
      </c>
      <c r="G34" t="s">
        <v>179</v>
      </c>
      <c r="H34" t="s">
        <v>118</v>
      </c>
      <c r="I34" s="1">
        <v>41922.663194444445</v>
      </c>
      <c r="J34" t="s">
        <v>180</v>
      </c>
      <c r="K34" t="s">
        <v>116</v>
      </c>
      <c r="L34" t="s">
        <v>192</v>
      </c>
      <c r="M34" t="s">
        <v>193</v>
      </c>
      <c r="N34" t="s">
        <v>183</v>
      </c>
      <c r="O34">
        <v>1E-3</v>
      </c>
      <c r="P34" t="s">
        <v>149</v>
      </c>
      <c r="Q34" t="b">
        <v>1</v>
      </c>
      <c r="R34">
        <v>138261413</v>
      </c>
      <c r="S34" t="s">
        <v>150</v>
      </c>
      <c r="T34">
        <v>1E-3</v>
      </c>
      <c r="U34" t="s">
        <v>184</v>
      </c>
      <c r="V34">
        <v>2014</v>
      </c>
      <c r="W34" t="s">
        <v>455</v>
      </c>
      <c r="X34" t="s">
        <v>277</v>
      </c>
      <c r="Y34" t="s">
        <v>278</v>
      </c>
      <c r="Z34" t="s">
        <v>155</v>
      </c>
      <c r="AA34">
        <v>383550</v>
      </c>
      <c r="AB34">
        <v>252450</v>
      </c>
      <c r="AC34">
        <v>-2.241941797</v>
      </c>
      <c r="AD34">
        <v>52.170064340000003</v>
      </c>
    </row>
    <row r="35" spans="1:30">
      <c r="A35">
        <v>269013</v>
      </c>
      <c r="B35" t="s">
        <v>276</v>
      </c>
      <c r="C35">
        <v>7299</v>
      </c>
      <c r="D35">
        <v>4606434</v>
      </c>
      <c r="E35" t="s">
        <v>164</v>
      </c>
      <c r="F35" t="s">
        <v>126</v>
      </c>
      <c r="G35" t="s">
        <v>179</v>
      </c>
      <c r="H35" t="s">
        <v>118</v>
      </c>
      <c r="I35" s="1">
        <v>41978.552083333336</v>
      </c>
      <c r="J35" t="s">
        <v>180</v>
      </c>
      <c r="K35" t="s">
        <v>116</v>
      </c>
      <c r="L35" t="s">
        <v>192</v>
      </c>
      <c r="M35" t="s">
        <v>193</v>
      </c>
      <c r="N35" t="s">
        <v>183</v>
      </c>
      <c r="O35">
        <v>1E-3</v>
      </c>
      <c r="P35" t="s">
        <v>149</v>
      </c>
      <c r="Q35" t="b">
        <v>1</v>
      </c>
      <c r="R35">
        <v>138261413</v>
      </c>
      <c r="S35" t="s">
        <v>150</v>
      </c>
      <c r="T35">
        <v>1E-3</v>
      </c>
      <c r="U35" t="s">
        <v>184</v>
      </c>
      <c r="V35">
        <v>2014</v>
      </c>
      <c r="W35" t="s">
        <v>455</v>
      </c>
      <c r="X35" t="s">
        <v>277</v>
      </c>
      <c r="Y35" t="s">
        <v>278</v>
      </c>
      <c r="Z35" t="s">
        <v>155</v>
      </c>
      <c r="AA35">
        <v>383550</v>
      </c>
      <c r="AB35">
        <v>252450</v>
      </c>
      <c r="AC35">
        <v>-2.241941797</v>
      </c>
      <c r="AD35">
        <v>52.170064340000003</v>
      </c>
    </row>
    <row r="36" spans="1:30">
      <c r="A36">
        <v>268551</v>
      </c>
      <c r="B36" t="s">
        <v>276</v>
      </c>
      <c r="C36">
        <v>7299</v>
      </c>
      <c r="D36">
        <v>4604831</v>
      </c>
      <c r="E36" t="s">
        <v>164</v>
      </c>
      <c r="F36" t="s">
        <v>126</v>
      </c>
      <c r="G36" t="s">
        <v>179</v>
      </c>
      <c r="H36" t="s">
        <v>118</v>
      </c>
      <c r="I36" s="1">
        <v>41968.368055555555</v>
      </c>
      <c r="J36" t="s">
        <v>180</v>
      </c>
      <c r="K36" t="s">
        <v>116</v>
      </c>
      <c r="L36" t="s">
        <v>192</v>
      </c>
      <c r="M36" t="s">
        <v>193</v>
      </c>
      <c r="N36" t="s">
        <v>183</v>
      </c>
      <c r="O36">
        <v>1E-3</v>
      </c>
      <c r="P36" t="s">
        <v>149</v>
      </c>
      <c r="Q36" t="b">
        <v>1</v>
      </c>
      <c r="R36">
        <v>138261413</v>
      </c>
      <c r="S36" t="s">
        <v>150</v>
      </c>
      <c r="T36">
        <v>1E-3</v>
      </c>
      <c r="U36" t="s">
        <v>184</v>
      </c>
      <c r="V36">
        <v>2014</v>
      </c>
      <c r="W36" t="s">
        <v>455</v>
      </c>
      <c r="X36" t="s">
        <v>277</v>
      </c>
      <c r="Y36" t="s">
        <v>278</v>
      </c>
      <c r="Z36" t="s">
        <v>155</v>
      </c>
      <c r="AA36">
        <v>383550</v>
      </c>
      <c r="AB36">
        <v>252450</v>
      </c>
      <c r="AC36">
        <v>-2.241941797</v>
      </c>
      <c r="AD36">
        <v>52.170064340000003</v>
      </c>
    </row>
    <row r="37" spans="1:30">
      <c r="A37">
        <v>268234</v>
      </c>
      <c r="B37" t="s">
        <v>276</v>
      </c>
      <c r="C37">
        <v>7299</v>
      </c>
      <c r="D37">
        <v>4606542</v>
      </c>
      <c r="E37" t="s">
        <v>164</v>
      </c>
      <c r="F37" t="s">
        <v>126</v>
      </c>
      <c r="G37" t="s">
        <v>179</v>
      </c>
      <c r="H37" t="s">
        <v>118</v>
      </c>
      <c r="I37" s="1">
        <v>41981.45416666667</v>
      </c>
      <c r="J37" t="s">
        <v>180</v>
      </c>
      <c r="K37" t="s">
        <v>116</v>
      </c>
      <c r="L37" t="s">
        <v>192</v>
      </c>
      <c r="M37" t="s">
        <v>193</v>
      </c>
      <c r="N37" t="s">
        <v>183</v>
      </c>
      <c r="O37">
        <v>1E-3</v>
      </c>
      <c r="P37" t="s">
        <v>149</v>
      </c>
      <c r="Q37" t="b">
        <v>1</v>
      </c>
      <c r="R37">
        <v>138261413</v>
      </c>
      <c r="S37" t="s">
        <v>150</v>
      </c>
      <c r="T37">
        <v>1E-3</v>
      </c>
      <c r="U37" t="s">
        <v>184</v>
      </c>
      <c r="V37">
        <v>2014</v>
      </c>
      <c r="W37" t="s">
        <v>455</v>
      </c>
      <c r="X37" t="s">
        <v>277</v>
      </c>
      <c r="Y37" t="s">
        <v>278</v>
      </c>
      <c r="Z37" t="s">
        <v>155</v>
      </c>
      <c r="AA37">
        <v>383550</v>
      </c>
      <c r="AB37">
        <v>252450</v>
      </c>
      <c r="AC37">
        <v>-2.241941797</v>
      </c>
      <c r="AD37">
        <v>52.170064340000003</v>
      </c>
    </row>
    <row r="38" spans="1:30">
      <c r="A38">
        <v>266903</v>
      </c>
      <c r="B38" t="s">
        <v>276</v>
      </c>
      <c r="C38">
        <v>7299</v>
      </c>
      <c r="D38">
        <v>4607022</v>
      </c>
      <c r="E38" t="s">
        <v>164</v>
      </c>
      <c r="F38" t="s">
        <v>126</v>
      </c>
      <c r="G38" t="s">
        <v>179</v>
      </c>
      <c r="H38" t="s">
        <v>118</v>
      </c>
      <c r="I38" s="1">
        <v>41988.395833333336</v>
      </c>
      <c r="J38" t="s">
        <v>180</v>
      </c>
      <c r="K38" t="s">
        <v>116</v>
      </c>
      <c r="L38" t="s">
        <v>192</v>
      </c>
      <c r="M38" t="s">
        <v>193</v>
      </c>
      <c r="N38" t="s">
        <v>183</v>
      </c>
      <c r="O38">
        <v>1E-3</v>
      </c>
      <c r="P38" t="s">
        <v>149</v>
      </c>
      <c r="Q38" t="b">
        <v>1</v>
      </c>
      <c r="R38">
        <v>138261413</v>
      </c>
      <c r="S38" t="s">
        <v>150</v>
      </c>
      <c r="T38">
        <v>1E-3</v>
      </c>
      <c r="U38" t="s">
        <v>184</v>
      </c>
      <c r="V38">
        <v>2014</v>
      </c>
      <c r="W38" t="s">
        <v>455</v>
      </c>
      <c r="X38" t="s">
        <v>277</v>
      </c>
      <c r="Y38" t="s">
        <v>278</v>
      </c>
      <c r="Z38" t="s">
        <v>155</v>
      </c>
      <c r="AA38">
        <v>383550</v>
      </c>
      <c r="AB38">
        <v>252450</v>
      </c>
      <c r="AC38">
        <v>-2.241941797</v>
      </c>
      <c r="AD38">
        <v>52.170064340000003</v>
      </c>
    </row>
    <row r="39" spans="1:30">
      <c r="A39">
        <v>266747</v>
      </c>
      <c r="B39" t="s">
        <v>276</v>
      </c>
      <c r="C39">
        <v>7299</v>
      </c>
      <c r="D39">
        <v>4604924</v>
      </c>
      <c r="E39" t="s">
        <v>164</v>
      </c>
      <c r="F39" t="s">
        <v>126</v>
      </c>
      <c r="G39" t="s">
        <v>205</v>
      </c>
      <c r="H39" t="s">
        <v>112</v>
      </c>
      <c r="I39" s="1">
        <v>41970.43472222222</v>
      </c>
      <c r="J39" t="s">
        <v>180</v>
      </c>
      <c r="K39" t="s">
        <v>116</v>
      </c>
      <c r="L39" t="s">
        <v>192</v>
      </c>
      <c r="M39" t="s">
        <v>193</v>
      </c>
      <c r="N39" t="s">
        <v>183</v>
      </c>
      <c r="O39">
        <v>1E-3</v>
      </c>
      <c r="P39" t="s">
        <v>149</v>
      </c>
      <c r="Q39" t="b">
        <v>1</v>
      </c>
      <c r="R39">
        <v>138261413</v>
      </c>
      <c r="S39" t="s">
        <v>150</v>
      </c>
      <c r="T39">
        <v>1E-3</v>
      </c>
      <c r="U39" t="s">
        <v>184</v>
      </c>
      <c r="V39">
        <v>2014</v>
      </c>
      <c r="W39" t="s">
        <v>455</v>
      </c>
      <c r="X39" t="s">
        <v>277</v>
      </c>
      <c r="Y39" t="s">
        <v>278</v>
      </c>
      <c r="Z39" t="s">
        <v>155</v>
      </c>
      <c r="AA39">
        <v>383550</v>
      </c>
      <c r="AB39">
        <v>252450</v>
      </c>
      <c r="AC39">
        <v>-2.241941797</v>
      </c>
      <c r="AD39">
        <v>52.170064340000003</v>
      </c>
    </row>
    <row r="40" spans="1:30">
      <c r="A40">
        <v>255925</v>
      </c>
      <c r="B40" t="s">
        <v>276</v>
      </c>
      <c r="C40">
        <v>7299</v>
      </c>
      <c r="D40">
        <v>4606945</v>
      </c>
      <c r="E40" t="s">
        <v>164</v>
      </c>
      <c r="F40" t="s">
        <v>126</v>
      </c>
      <c r="G40" t="s">
        <v>179</v>
      </c>
      <c r="H40" t="s">
        <v>118</v>
      </c>
      <c r="I40" s="1">
        <v>41985.481944444444</v>
      </c>
      <c r="J40" t="s">
        <v>180</v>
      </c>
      <c r="K40" t="s">
        <v>116</v>
      </c>
      <c r="L40" t="s">
        <v>192</v>
      </c>
      <c r="M40" t="s">
        <v>193</v>
      </c>
      <c r="N40" t="s">
        <v>183</v>
      </c>
      <c r="O40">
        <v>1E-3</v>
      </c>
      <c r="P40" t="s">
        <v>149</v>
      </c>
      <c r="Q40" t="b">
        <v>1</v>
      </c>
      <c r="R40">
        <v>138261413</v>
      </c>
      <c r="S40" t="s">
        <v>150</v>
      </c>
      <c r="T40">
        <v>1E-3</v>
      </c>
      <c r="U40" t="s">
        <v>184</v>
      </c>
      <c r="V40">
        <v>2014</v>
      </c>
      <c r="W40" t="s">
        <v>455</v>
      </c>
      <c r="X40" t="s">
        <v>277</v>
      </c>
      <c r="Y40" t="s">
        <v>278</v>
      </c>
      <c r="Z40" t="s">
        <v>155</v>
      </c>
      <c r="AA40">
        <v>383550</v>
      </c>
      <c r="AB40">
        <v>252450</v>
      </c>
      <c r="AC40">
        <v>-2.241941797</v>
      </c>
      <c r="AD40">
        <v>52.170064340000003</v>
      </c>
    </row>
    <row r="41" spans="1:30">
      <c r="A41">
        <v>267436</v>
      </c>
      <c r="B41" t="s">
        <v>276</v>
      </c>
      <c r="C41">
        <v>7299</v>
      </c>
      <c r="D41">
        <v>4604614</v>
      </c>
      <c r="E41" t="s">
        <v>164</v>
      </c>
      <c r="F41" t="s">
        <v>126</v>
      </c>
      <c r="G41" t="s">
        <v>179</v>
      </c>
      <c r="H41" t="s">
        <v>118</v>
      </c>
      <c r="I41" s="1">
        <v>41964.344444444447</v>
      </c>
      <c r="J41" t="s">
        <v>180</v>
      </c>
      <c r="K41" t="s">
        <v>116</v>
      </c>
      <c r="L41" t="s">
        <v>192</v>
      </c>
      <c r="M41" t="s">
        <v>193</v>
      </c>
      <c r="N41" t="s">
        <v>183</v>
      </c>
      <c r="O41">
        <v>1E-3</v>
      </c>
      <c r="P41" t="s">
        <v>149</v>
      </c>
      <c r="Q41" t="b">
        <v>1</v>
      </c>
      <c r="R41">
        <v>138261413</v>
      </c>
      <c r="S41" t="s">
        <v>150</v>
      </c>
      <c r="T41">
        <v>1E-3</v>
      </c>
      <c r="U41" t="s">
        <v>184</v>
      </c>
      <c r="V41">
        <v>2014</v>
      </c>
      <c r="W41" t="s">
        <v>455</v>
      </c>
      <c r="X41" t="s">
        <v>277</v>
      </c>
      <c r="Y41" t="s">
        <v>278</v>
      </c>
      <c r="Z41" t="s">
        <v>155</v>
      </c>
      <c r="AA41">
        <v>383550</v>
      </c>
      <c r="AB41">
        <v>252450</v>
      </c>
      <c r="AC41">
        <v>-2.241941797</v>
      </c>
      <c r="AD41">
        <v>52.170064340000003</v>
      </c>
    </row>
    <row r="42" spans="1:30">
      <c r="A42">
        <v>268984</v>
      </c>
      <c r="B42" t="s">
        <v>276</v>
      </c>
      <c r="C42">
        <v>7299</v>
      </c>
      <c r="D42">
        <v>4603445</v>
      </c>
      <c r="E42" t="s">
        <v>164</v>
      </c>
      <c r="F42" t="s">
        <v>126</v>
      </c>
      <c r="G42" t="s">
        <v>179</v>
      </c>
      <c r="H42" t="s">
        <v>118</v>
      </c>
      <c r="I42" s="1">
        <v>41950.364583333336</v>
      </c>
      <c r="J42" t="s">
        <v>180</v>
      </c>
      <c r="K42" t="s">
        <v>116</v>
      </c>
      <c r="L42" t="s">
        <v>192</v>
      </c>
      <c r="M42" t="s">
        <v>193</v>
      </c>
      <c r="N42" t="s">
        <v>183</v>
      </c>
      <c r="O42">
        <v>1E-3</v>
      </c>
      <c r="P42" t="s">
        <v>149</v>
      </c>
      <c r="Q42" t="b">
        <v>1</v>
      </c>
      <c r="R42">
        <v>138261413</v>
      </c>
      <c r="S42" t="s">
        <v>150</v>
      </c>
      <c r="T42">
        <v>1E-3</v>
      </c>
      <c r="U42" t="s">
        <v>184</v>
      </c>
      <c r="V42">
        <v>2014</v>
      </c>
      <c r="W42" t="s">
        <v>455</v>
      </c>
      <c r="X42" t="s">
        <v>277</v>
      </c>
      <c r="Y42" t="s">
        <v>278</v>
      </c>
      <c r="Z42" t="s">
        <v>155</v>
      </c>
      <c r="AA42">
        <v>383550</v>
      </c>
      <c r="AB42">
        <v>252450</v>
      </c>
      <c r="AC42">
        <v>-2.241941797</v>
      </c>
      <c r="AD42">
        <v>52.170064340000003</v>
      </c>
    </row>
    <row r="43" spans="1:30">
      <c r="A43">
        <v>258577</v>
      </c>
      <c r="B43" t="s">
        <v>276</v>
      </c>
      <c r="C43">
        <v>7299</v>
      </c>
      <c r="D43">
        <v>4601949</v>
      </c>
      <c r="E43" t="s">
        <v>164</v>
      </c>
      <c r="F43" t="s">
        <v>126</v>
      </c>
      <c r="G43" t="s">
        <v>179</v>
      </c>
      <c r="H43" t="s">
        <v>118</v>
      </c>
      <c r="I43" s="1">
        <v>41939.395138888889</v>
      </c>
      <c r="J43" t="s">
        <v>180</v>
      </c>
      <c r="K43" t="s">
        <v>116</v>
      </c>
      <c r="L43" t="s">
        <v>192</v>
      </c>
      <c r="M43" t="s">
        <v>193</v>
      </c>
      <c r="N43" t="s">
        <v>183</v>
      </c>
      <c r="O43">
        <v>1E-3</v>
      </c>
      <c r="P43" t="s">
        <v>149</v>
      </c>
      <c r="Q43" t="b">
        <v>1</v>
      </c>
      <c r="R43">
        <v>138261413</v>
      </c>
      <c r="S43" t="s">
        <v>150</v>
      </c>
      <c r="T43">
        <v>1E-3</v>
      </c>
      <c r="U43" t="s">
        <v>184</v>
      </c>
      <c r="V43">
        <v>2014</v>
      </c>
      <c r="W43" t="s">
        <v>455</v>
      </c>
      <c r="X43" t="s">
        <v>277</v>
      </c>
      <c r="Y43" t="s">
        <v>278</v>
      </c>
      <c r="Z43" t="s">
        <v>155</v>
      </c>
      <c r="AA43">
        <v>383550</v>
      </c>
      <c r="AB43">
        <v>252450</v>
      </c>
      <c r="AC43">
        <v>-2.241941797</v>
      </c>
      <c r="AD43">
        <v>52.170064340000003</v>
      </c>
    </row>
    <row r="44" spans="1:30">
      <c r="A44">
        <v>268104</v>
      </c>
      <c r="B44" t="s">
        <v>276</v>
      </c>
      <c r="C44">
        <v>7299</v>
      </c>
      <c r="D44">
        <v>4601709</v>
      </c>
      <c r="E44" t="s">
        <v>164</v>
      </c>
      <c r="F44" t="s">
        <v>126</v>
      </c>
      <c r="G44" t="s">
        <v>179</v>
      </c>
      <c r="H44" t="s">
        <v>118</v>
      </c>
      <c r="I44" s="1">
        <v>41934.430555555555</v>
      </c>
      <c r="J44" t="s">
        <v>180</v>
      </c>
      <c r="K44" t="s">
        <v>116</v>
      </c>
      <c r="L44" t="s">
        <v>192</v>
      </c>
      <c r="M44" t="s">
        <v>193</v>
      </c>
      <c r="N44" t="s">
        <v>183</v>
      </c>
      <c r="O44">
        <v>1E-3</v>
      </c>
      <c r="P44" t="s">
        <v>149</v>
      </c>
      <c r="Q44" t="b">
        <v>1</v>
      </c>
      <c r="R44">
        <v>138261413</v>
      </c>
      <c r="S44" t="s">
        <v>150</v>
      </c>
      <c r="T44">
        <v>1E-3</v>
      </c>
      <c r="U44" t="s">
        <v>184</v>
      </c>
      <c r="V44">
        <v>2014</v>
      </c>
      <c r="W44" t="s">
        <v>455</v>
      </c>
      <c r="X44" t="s">
        <v>277</v>
      </c>
      <c r="Y44" t="s">
        <v>278</v>
      </c>
      <c r="Z44" t="s">
        <v>155</v>
      </c>
      <c r="AA44">
        <v>383550</v>
      </c>
      <c r="AB44">
        <v>252450</v>
      </c>
      <c r="AC44">
        <v>-2.241941797</v>
      </c>
      <c r="AD44">
        <v>52.170064340000003</v>
      </c>
    </row>
    <row r="45" spans="1:30">
      <c r="A45">
        <v>267359</v>
      </c>
      <c r="B45" t="s">
        <v>276</v>
      </c>
      <c r="C45">
        <v>7299</v>
      </c>
      <c r="D45">
        <v>4602013</v>
      </c>
      <c r="E45" t="s">
        <v>164</v>
      </c>
      <c r="F45" t="s">
        <v>126</v>
      </c>
      <c r="G45" t="s">
        <v>179</v>
      </c>
      <c r="H45" t="s">
        <v>118</v>
      </c>
      <c r="I45" s="1">
        <v>41941.406944444447</v>
      </c>
      <c r="J45" t="s">
        <v>180</v>
      </c>
      <c r="K45" t="s">
        <v>116</v>
      </c>
      <c r="L45" t="s">
        <v>192</v>
      </c>
      <c r="M45" t="s">
        <v>193</v>
      </c>
      <c r="N45" t="s">
        <v>183</v>
      </c>
      <c r="O45">
        <v>1E-3</v>
      </c>
      <c r="P45" t="s">
        <v>149</v>
      </c>
      <c r="Q45" t="b">
        <v>1</v>
      </c>
      <c r="R45">
        <v>138261413</v>
      </c>
      <c r="S45" t="s">
        <v>150</v>
      </c>
      <c r="T45">
        <v>1E-3</v>
      </c>
      <c r="U45" t="s">
        <v>184</v>
      </c>
      <c r="V45">
        <v>2014</v>
      </c>
      <c r="W45" t="s">
        <v>455</v>
      </c>
      <c r="X45" t="s">
        <v>277</v>
      </c>
      <c r="Y45" t="s">
        <v>278</v>
      </c>
      <c r="Z45" t="s">
        <v>155</v>
      </c>
      <c r="AA45">
        <v>383550</v>
      </c>
      <c r="AB45">
        <v>252450</v>
      </c>
      <c r="AC45">
        <v>-2.241941797</v>
      </c>
      <c r="AD45">
        <v>52.170064340000003</v>
      </c>
    </row>
    <row r="46" spans="1:30">
      <c r="A46">
        <v>267501</v>
      </c>
      <c r="B46" t="s">
        <v>276</v>
      </c>
      <c r="C46">
        <v>7299</v>
      </c>
      <c r="D46">
        <v>4602879</v>
      </c>
      <c r="E46" t="s">
        <v>164</v>
      </c>
      <c r="F46" t="s">
        <v>126</v>
      </c>
      <c r="G46" t="s">
        <v>205</v>
      </c>
      <c r="H46" t="s">
        <v>112</v>
      </c>
      <c r="I46" s="1">
        <v>41947.478472222225</v>
      </c>
      <c r="J46" t="s">
        <v>180</v>
      </c>
      <c r="K46" t="s">
        <v>116</v>
      </c>
      <c r="L46" t="s">
        <v>192</v>
      </c>
      <c r="M46" t="s">
        <v>193</v>
      </c>
      <c r="N46" t="s">
        <v>183</v>
      </c>
      <c r="O46">
        <v>1E-3</v>
      </c>
      <c r="P46" t="s">
        <v>149</v>
      </c>
      <c r="Q46" t="b">
        <v>1</v>
      </c>
      <c r="R46">
        <v>138261413</v>
      </c>
      <c r="S46" t="s">
        <v>150</v>
      </c>
      <c r="T46">
        <v>1E-3</v>
      </c>
      <c r="U46" t="s">
        <v>184</v>
      </c>
      <c r="V46">
        <v>2014</v>
      </c>
      <c r="W46" t="s">
        <v>455</v>
      </c>
      <c r="X46" t="s">
        <v>277</v>
      </c>
      <c r="Y46" t="s">
        <v>278</v>
      </c>
      <c r="Z46" t="s">
        <v>155</v>
      </c>
      <c r="AA46">
        <v>383550</v>
      </c>
      <c r="AB46">
        <v>252450</v>
      </c>
      <c r="AC46">
        <v>-2.241941797</v>
      </c>
      <c r="AD46">
        <v>52.170064340000003</v>
      </c>
    </row>
    <row r="47" spans="1:30">
      <c r="A47">
        <v>266554</v>
      </c>
      <c r="B47" t="s">
        <v>276</v>
      </c>
      <c r="C47">
        <v>7299</v>
      </c>
      <c r="D47">
        <v>4603543</v>
      </c>
      <c r="E47" t="s">
        <v>164</v>
      </c>
      <c r="F47" t="s">
        <v>126</v>
      </c>
      <c r="G47" t="s">
        <v>179</v>
      </c>
      <c r="H47" t="s">
        <v>118</v>
      </c>
      <c r="I47" s="1">
        <v>41953.398611111108</v>
      </c>
      <c r="J47" t="s">
        <v>180</v>
      </c>
      <c r="K47" t="s">
        <v>116</v>
      </c>
      <c r="L47" t="s">
        <v>192</v>
      </c>
      <c r="M47" t="s">
        <v>193</v>
      </c>
      <c r="N47" t="s">
        <v>183</v>
      </c>
      <c r="O47">
        <v>1E-3</v>
      </c>
      <c r="P47" t="s">
        <v>149</v>
      </c>
      <c r="Q47" t="b">
        <v>1</v>
      </c>
      <c r="R47">
        <v>138261413</v>
      </c>
      <c r="S47" t="s">
        <v>150</v>
      </c>
      <c r="T47">
        <v>1E-3</v>
      </c>
      <c r="U47" t="s">
        <v>184</v>
      </c>
      <c r="V47">
        <v>2014</v>
      </c>
      <c r="W47" t="s">
        <v>455</v>
      </c>
      <c r="X47" t="s">
        <v>277</v>
      </c>
      <c r="Y47" t="s">
        <v>278</v>
      </c>
      <c r="Z47" t="s">
        <v>155</v>
      </c>
      <c r="AA47">
        <v>383550</v>
      </c>
      <c r="AB47">
        <v>252450</v>
      </c>
      <c r="AC47">
        <v>-2.241941797</v>
      </c>
      <c r="AD47">
        <v>52.170064340000003</v>
      </c>
    </row>
    <row r="48" spans="1:30">
      <c r="A48">
        <v>266523</v>
      </c>
      <c r="B48" t="s">
        <v>276</v>
      </c>
      <c r="C48">
        <v>7299</v>
      </c>
      <c r="D48">
        <v>4601595</v>
      </c>
      <c r="E48" t="s">
        <v>164</v>
      </c>
      <c r="F48" t="s">
        <v>126</v>
      </c>
      <c r="G48" t="s">
        <v>179</v>
      </c>
      <c r="H48" t="s">
        <v>118</v>
      </c>
      <c r="I48" s="1">
        <v>41932.484027777777</v>
      </c>
      <c r="J48" t="s">
        <v>180</v>
      </c>
      <c r="K48" t="s">
        <v>116</v>
      </c>
      <c r="L48" t="s">
        <v>192</v>
      </c>
      <c r="M48" t="s">
        <v>193</v>
      </c>
      <c r="N48" t="s">
        <v>183</v>
      </c>
      <c r="O48">
        <v>1E-3</v>
      </c>
      <c r="P48" t="s">
        <v>149</v>
      </c>
      <c r="Q48" t="b">
        <v>1</v>
      </c>
      <c r="R48">
        <v>138261413</v>
      </c>
      <c r="S48" t="s">
        <v>150</v>
      </c>
      <c r="T48">
        <v>1E-3</v>
      </c>
      <c r="U48" t="s">
        <v>184</v>
      </c>
      <c r="V48">
        <v>2014</v>
      </c>
      <c r="W48" t="s">
        <v>455</v>
      </c>
      <c r="X48" t="s">
        <v>277</v>
      </c>
      <c r="Y48" t="s">
        <v>278</v>
      </c>
      <c r="Z48" t="s">
        <v>155</v>
      </c>
      <c r="AA48">
        <v>383550</v>
      </c>
      <c r="AB48">
        <v>252450</v>
      </c>
      <c r="AC48">
        <v>-2.241941797</v>
      </c>
      <c r="AD48">
        <v>52.170064340000003</v>
      </c>
    </row>
    <row r="49" spans="1:30">
      <c r="A49">
        <v>269075</v>
      </c>
      <c r="B49" t="s">
        <v>187</v>
      </c>
      <c r="C49">
        <v>7299</v>
      </c>
      <c r="D49">
        <v>1780205</v>
      </c>
      <c r="E49" t="s">
        <v>164</v>
      </c>
      <c r="F49" t="s">
        <v>126</v>
      </c>
      <c r="G49" t="s">
        <v>179</v>
      </c>
      <c r="H49" t="s">
        <v>118</v>
      </c>
      <c r="I49" s="1">
        <v>41969.553472222222</v>
      </c>
      <c r="J49" t="s">
        <v>180</v>
      </c>
      <c r="K49" t="s">
        <v>116</v>
      </c>
      <c r="L49" t="s">
        <v>181</v>
      </c>
      <c r="M49" t="s">
        <v>182</v>
      </c>
      <c r="N49" t="s">
        <v>183</v>
      </c>
      <c r="O49">
        <v>1E-3</v>
      </c>
      <c r="P49" t="s">
        <v>149</v>
      </c>
      <c r="Q49" t="b">
        <v>1</v>
      </c>
      <c r="R49">
        <v>138261413</v>
      </c>
      <c r="S49" t="s">
        <v>150</v>
      </c>
      <c r="T49">
        <v>1E-3</v>
      </c>
      <c r="U49" t="s">
        <v>184</v>
      </c>
      <c r="V49">
        <v>2014</v>
      </c>
      <c r="W49" t="s">
        <v>455</v>
      </c>
      <c r="X49" t="s">
        <v>188</v>
      </c>
      <c r="Y49" t="s">
        <v>189</v>
      </c>
      <c r="Z49" t="s">
        <v>155</v>
      </c>
      <c r="AA49">
        <v>636400</v>
      </c>
      <c r="AB49">
        <v>291600</v>
      </c>
      <c r="AC49">
        <v>1.47919738</v>
      </c>
      <c r="AD49">
        <v>52.47110782</v>
      </c>
    </row>
    <row r="50" spans="1:30">
      <c r="A50">
        <v>268656</v>
      </c>
      <c r="B50" t="s">
        <v>187</v>
      </c>
      <c r="C50">
        <v>7299</v>
      </c>
      <c r="D50">
        <v>1779976</v>
      </c>
      <c r="E50" t="s">
        <v>164</v>
      </c>
      <c r="F50" t="s">
        <v>126</v>
      </c>
      <c r="G50" t="s">
        <v>179</v>
      </c>
      <c r="H50" t="s">
        <v>118</v>
      </c>
      <c r="I50" s="1">
        <v>41968.478472222225</v>
      </c>
      <c r="J50" t="s">
        <v>180</v>
      </c>
      <c r="K50" t="s">
        <v>116</v>
      </c>
      <c r="L50" t="s">
        <v>181</v>
      </c>
      <c r="M50" t="s">
        <v>182</v>
      </c>
      <c r="N50" t="s">
        <v>183</v>
      </c>
      <c r="O50">
        <v>1E-3</v>
      </c>
      <c r="P50" t="s">
        <v>149</v>
      </c>
      <c r="Q50" t="b">
        <v>1</v>
      </c>
      <c r="R50">
        <v>138261413</v>
      </c>
      <c r="S50" t="s">
        <v>150</v>
      </c>
      <c r="T50">
        <v>1E-3</v>
      </c>
      <c r="U50" t="s">
        <v>184</v>
      </c>
      <c r="V50">
        <v>2014</v>
      </c>
      <c r="W50" t="s">
        <v>455</v>
      </c>
      <c r="X50" t="s">
        <v>188</v>
      </c>
      <c r="Y50" t="s">
        <v>189</v>
      </c>
      <c r="Z50" t="s">
        <v>155</v>
      </c>
      <c r="AA50">
        <v>636400</v>
      </c>
      <c r="AB50">
        <v>291600</v>
      </c>
      <c r="AC50">
        <v>1.47919738</v>
      </c>
      <c r="AD50">
        <v>52.47110782</v>
      </c>
    </row>
    <row r="51" spans="1:30">
      <c r="A51">
        <v>266398</v>
      </c>
      <c r="B51" t="s">
        <v>276</v>
      </c>
      <c r="C51">
        <v>7299</v>
      </c>
      <c r="D51">
        <v>4626861</v>
      </c>
      <c r="E51" t="s">
        <v>164</v>
      </c>
      <c r="F51" t="s">
        <v>126</v>
      </c>
      <c r="G51" t="s">
        <v>179</v>
      </c>
      <c r="H51" t="s">
        <v>118</v>
      </c>
      <c r="I51" s="1">
        <v>42235.45208333333</v>
      </c>
      <c r="J51" t="s">
        <v>180</v>
      </c>
      <c r="K51" t="s">
        <v>116</v>
      </c>
      <c r="L51" t="s">
        <v>192</v>
      </c>
      <c r="M51" t="s">
        <v>193</v>
      </c>
      <c r="N51" t="s">
        <v>183</v>
      </c>
      <c r="O51">
        <v>1E-3</v>
      </c>
      <c r="P51" t="s">
        <v>149</v>
      </c>
      <c r="Q51" t="b">
        <v>1</v>
      </c>
      <c r="R51">
        <v>138261413</v>
      </c>
      <c r="S51" t="s">
        <v>150</v>
      </c>
      <c r="T51">
        <v>1E-3</v>
      </c>
      <c r="U51" t="s">
        <v>184</v>
      </c>
      <c r="V51">
        <v>2015</v>
      </c>
      <c r="W51" t="s">
        <v>455</v>
      </c>
      <c r="X51" t="s">
        <v>277</v>
      </c>
      <c r="Y51" t="s">
        <v>278</v>
      </c>
      <c r="Z51" t="s">
        <v>155</v>
      </c>
      <c r="AA51">
        <v>383550</v>
      </c>
      <c r="AB51">
        <v>252450</v>
      </c>
      <c r="AC51">
        <v>-2.241941797</v>
      </c>
      <c r="AD51">
        <v>52.170064340000003</v>
      </c>
    </row>
    <row r="52" spans="1:30">
      <c r="A52">
        <v>262273</v>
      </c>
      <c r="B52" t="s">
        <v>276</v>
      </c>
      <c r="C52">
        <v>7299</v>
      </c>
      <c r="D52">
        <v>4622577</v>
      </c>
      <c r="E52" t="s">
        <v>164</v>
      </c>
      <c r="F52" t="s">
        <v>126</v>
      </c>
      <c r="G52" t="s">
        <v>179</v>
      </c>
      <c r="H52" t="s">
        <v>118</v>
      </c>
      <c r="I52" s="1">
        <v>42179.45208333333</v>
      </c>
      <c r="J52" t="s">
        <v>180</v>
      </c>
      <c r="K52" t="s">
        <v>116</v>
      </c>
      <c r="L52" t="s">
        <v>192</v>
      </c>
      <c r="M52" t="s">
        <v>193</v>
      </c>
      <c r="N52" t="s">
        <v>183</v>
      </c>
      <c r="O52">
        <v>1E-3</v>
      </c>
      <c r="P52" t="s">
        <v>149</v>
      </c>
      <c r="Q52" t="b">
        <v>1</v>
      </c>
      <c r="R52">
        <v>138261413</v>
      </c>
      <c r="S52" t="s">
        <v>150</v>
      </c>
      <c r="T52">
        <v>1E-3</v>
      </c>
      <c r="U52" t="s">
        <v>184</v>
      </c>
      <c r="V52">
        <v>2015</v>
      </c>
      <c r="W52" t="s">
        <v>455</v>
      </c>
      <c r="X52" t="s">
        <v>277</v>
      </c>
      <c r="Y52" t="s">
        <v>278</v>
      </c>
      <c r="Z52" t="s">
        <v>155</v>
      </c>
      <c r="AA52">
        <v>383550</v>
      </c>
      <c r="AB52">
        <v>252450</v>
      </c>
      <c r="AC52">
        <v>-2.241941797</v>
      </c>
      <c r="AD52">
        <v>52.170064340000003</v>
      </c>
    </row>
    <row r="53" spans="1:30">
      <c r="A53">
        <v>268834</v>
      </c>
      <c r="B53" t="s">
        <v>276</v>
      </c>
      <c r="C53">
        <v>7299</v>
      </c>
      <c r="D53">
        <v>4625780</v>
      </c>
      <c r="E53" t="s">
        <v>164</v>
      </c>
      <c r="F53" t="s">
        <v>126</v>
      </c>
      <c r="G53" t="s">
        <v>205</v>
      </c>
      <c r="H53" t="s">
        <v>112</v>
      </c>
      <c r="I53" s="1">
        <v>42220.668749999997</v>
      </c>
      <c r="J53" t="s">
        <v>180</v>
      </c>
      <c r="K53" t="s">
        <v>116</v>
      </c>
      <c r="L53" t="s">
        <v>192</v>
      </c>
      <c r="M53" t="s">
        <v>193</v>
      </c>
      <c r="N53" t="s">
        <v>183</v>
      </c>
      <c r="O53">
        <v>1E-3</v>
      </c>
      <c r="P53" t="s">
        <v>149</v>
      </c>
      <c r="Q53" t="b">
        <v>1</v>
      </c>
      <c r="R53">
        <v>138261413</v>
      </c>
      <c r="S53" t="s">
        <v>150</v>
      </c>
      <c r="T53">
        <v>1E-3</v>
      </c>
      <c r="U53" t="s">
        <v>184</v>
      </c>
      <c r="V53">
        <v>2015</v>
      </c>
      <c r="W53" t="s">
        <v>455</v>
      </c>
      <c r="X53" t="s">
        <v>277</v>
      </c>
      <c r="Y53" t="s">
        <v>278</v>
      </c>
      <c r="Z53" t="s">
        <v>155</v>
      </c>
      <c r="AA53">
        <v>383550</v>
      </c>
      <c r="AB53">
        <v>252450</v>
      </c>
      <c r="AC53">
        <v>-2.241941797</v>
      </c>
      <c r="AD53">
        <v>52.170064340000003</v>
      </c>
    </row>
    <row r="54" spans="1:30">
      <c r="A54">
        <v>257512</v>
      </c>
      <c r="B54" t="s">
        <v>276</v>
      </c>
      <c r="C54">
        <v>7299</v>
      </c>
      <c r="D54">
        <v>4624583</v>
      </c>
      <c r="E54" t="s">
        <v>164</v>
      </c>
      <c r="F54" t="s">
        <v>126</v>
      </c>
      <c r="G54" t="s">
        <v>179</v>
      </c>
      <c r="H54" t="s">
        <v>118</v>
      </c>
      <c r="I54" s="1">
        <v>42212.695833333331</v>
      </c>
      <c r="J54" t="s">
        <v>180</v>
      </c>
      <c r="K54" t="s">
        <v>116</v>
      </c>
      <c r="L54" t="s">
        <v>192</v>
      </c>
      <c r="M54" t="s">
        <v>193</v>
      </c>
      <c r="N54" t="s">
        <v>183</v>
      </c>
      <c r="O54">
        <v>1E-3</v>
      </c>
      <c r="P54" t="s">
        <v>149</v>
      </c>
      <c r="Q54" t="b">
        <v>1</v>
      </c>
      <c r="R54">
        <v>138261413</v>
      </c>
      <c r="S54" t="s">
        <v>150</v>
      </c>
      <c r="T54">
        <v>1E-3</v>
      </c>
      <c r="U54" t="s">
        <v>184</v>
      </c>
      <c r="V54">
        <v>2015</v>
      </c>
      <c r="W54" t="s">
        <v>455</v>
      </c>
      <c r="X54" t="s">
        <v>277</v>
      </c>
      <c r="Y54" t="s">
        <v>278</v>
      </c>
      <c r="Z54" t="s">
        <v>155</v>
      </c>
      <c r="AA54">
        <v>383550</v>
      </c>
      <c r="AB54">
        <v>252450</v>
      </c>
      <c r="AC54">
        <v>-2.241941797</v>
      </c>
      <c r="AD54">
        <v>52.170064340000003</v>
      </c>
    </row>
    <row r="55" spans="1:30">
      <c r="A55">
        <v>266103</v>
      </c>
      <c r="B55" t="s">
        <v>276</v>
      </c>
      <c r="C55">
        <v>7299</v>
      </c>
      <c r="D55">
        <v>4622433</v>
      </c>
      <c r="E55" t="s">
        <v>164</v>
      </c>
      <c r="F55" t="s">
        <v>126</v>
      </c>
      <c r="G55" t="s">
        <v>179</v>
      </c>
      <c r="H55" t="s">
        <v>118</v>
      </c>
      <c r="I55" s="1">
        <v>42177.456250000003</v>
      </c>
      <c r="J55" t="s">
        <v>180</v>
      </c>
      <c r="K55" t="s">
        <v>116</v>
      </c>
      <c r="L55" t="s">
        <v>192</v>
      </c>
      <c r="M55" t="s">
        <v>193</v>
      </c>
      <c r="N55" t="s">
        <v>183</v>
      </c>
      <c r="O55">
        <v>1E-3</v>
      </c>
      <c r="P55" t="s">
        <v>149</v>
      </c>
      <c r="Q55" t="b">
        <v>1</v>
      </c>
      <c r="R55">
        <v>138261413</v>
      </c>
      <c r="S55" t="s">
        <v>150</v>
      </c>
      <c r="T55">
        <v>1E-3</v>
      </c>
      <c r="U55" t="s">
        <v>184</v>
      </c>
      <c r="V55">
        <v>2015</v>
      </c>
      <c r="W55" t="s">
        <v>455</v>
      </c>
      <c r="X55" t="s">
        <v>277</v>
      </c>
      <c r="Y55" t="s">
        <v>278</v>
      </c>
      <c r="Z55" t="s">
        <v>155</v>
      </c>
      <c r="AA55">
        <v>383550</v>
      </c>
      <c r="AB55">
        <v>252450</v>
      </c>
      <c r="AC55">
        <v>-2.241941797</v>
      </c>
      <c r="AD55">
        <v>52.170064340000003</v>
      </c>
    </row>
    <row r="56" spans="1:30">
      <c r="A56">
        <v>266030</v>
      </c>
      <c r="B56" t="s">
        <v>276</v>
      </c>
      <c r="C56">
        <v>7299</v>
      </c>
      <c r="D56">
        <v>4636611</v>
      </c>
      <c r="E56" t="s">
        <v>164</v>
      </c>
      <c r="F56" t="s">
        <v>126</v>
      </c>
      <c r="G56" t="s">
        <v>205</v>
      </c>
      <c r="H56" t="s">
        <v>112</v>
      </c>
      <c r="I56" s="1">
        <v>42348.601388888892</v>
      </c>
      <c r="J56" t="s">
        <v>180</v>
      </c>
      <c r="K56" t="s">
        <v>116</v>
      </c>
      <c r="L56" t="s">
        <v>192</v>
      </c>
      <c r="M56" t="s">
        <v>193</v>
      </c>
      <c r="N56" t="s">
        <v>183</v>
      </c>
      <c r="O56">
        <v>1E-3</v>
      </c>
      <c r="P56" t="s">
        <v>149</v>
      </c>
      <c r="Q56" t="b">
        <v>1</v>
      </c>
      <c r="R56">
        <v>138261413</v>
      </c>
      <c r="S56" t="s">
        <v>150</v>
      </c>
      <c r="T56">
        <v>1E-3</v>
      </c>
      <c r="U56" t="s">
        <v>184</v>
      </c>
      <c r="V56">
        <v>2015</v>
      </c>
      <c r="W56" t="s">
        <v>455</v>
      </c>
      <c r="X56" t="s">
        <v>277</v>
      </c>
      <c r="Y56" t="s">
        <v>278</v>
      </c>
      <c r="Z56" t="s">
        <v>155</v>
      </c>
      <c r="AA56">
        <v>383550</v>
      </c>
      <c r="AB56">
        <v>252450</v>
      </c>
      <c r="AC56">
        <v>-2.241941797</v>
      </c>
      <c r="AD56">
        <v>52.170064340000003</v>
      </c>
    </row>
    <row r="57" spans="1:30">
      <c r="A57">
        <v>258889</v>
      </c>
      <c r="B57" t="s">
        <v>276</v>
      </c>
      <c r="C57">
        <v>7299</v>
      </c>
      <c r="D57">
        <v>4637398</v>
      </c>
      <c r="E57" t="s">
        <v>164</v>
      </c>
      <c r="F57" t="s">
        <v>126</v>
      </c>
      <c r="G57" t="s">
        <v>179</v>
      </c>
      <c r="H57" t="s">
        <v>118</v>
      </c>
      <c r="I57" s="1">
        <v>42356.473611111112</v>
      </c>
      <c r="J57" t="s">
        <v>180</v>
      </c>
      <c r="K57" t="s">
        <v>116</v>
      </c>
      <c r="L57" t="s">
        <v>192</v>
      </c>
      <c r="M57" t="s">
        <v>193</v>
      </c>
      <c r="N57" t="s">
        <v>183</v>
      </c>
      <c r="O57">
        <v>1E-3</v>
      </c>
      <c r="P57" t="s">
        <v>149</v>
      </c>
      <c r="Q57" t="b">
        <v>1</v>
      </c>
      <c r="R57">
        <v>138261413</v>
      </c>
      <c r="S57" t="s">
        <v>150</v>
      </c>
      <c r="T57">
        <v>1E-3</v>
      </c>
      <c r="U57" t="s">
        <v>184</v>
      </c>
      <c r="V57">
        <v>2015</v>
      </c>
      <c r="W57" t="s">
        <v>455</v>
      </c>
      <c r="X57" t="s">
        <v>277</v>
      </c>
      <c r="Y57" t="s">
        <v>278</v>
      </c>
      <c r="Z57" t="s">
        <v>155</v>
      </c>
      <c r="AA57">
        <v>383550</v>
      </c>
      <c r="AB57">
        <v>252450</v>
      </c>
      <c r="AC57">
        <v>-2.241941797</v>
      </c>
      <c r="AD57">
        <v>52.170064340000003</v>
      </c>
    </row>
    <row r="58" spans="1:30">
      <c r="A58">
        <v>266193</v>
      </c>
      <c r="B58" t="s">
        <v>276</v>
      </c>
      <c r="C58">
        <v>7299</v>
      </c>
      <c r="D58">
        <v>4614465</v>
      </c>
      <c r="E58" t="s">
        <v>164</v>
      </c>
      <c r="F58" t="s">
        <v>126</v>
      </c>
      <c r="G58" t="s">
        <v>179</v>
      </c>
      <c r="H58" t="s">
        <v>118</v>
      </c>
      <c r="I58" s="1">
        <v>42082.386805555558</v>
      </c>
      <c r="J58" t="s">
        <v>180</v>
      </c>
      <c r="K58" t="s">
        <v>116</v>
      </c>
      <c r="L58" t="s">
        <v>192</v>
      </c>
      <c r="M58" t="s">
        <v>193</v>
      </c>
      <c r="N58" t="s">
        <v>183</v>
      </c>
      <c r="O58">
        <v>1E-3</v>
      </c>
      <c r="P58" t="s">
        <v>149</v>
      </c>
      <c r="Q58" t="b">
        <v>1</v>
      </c>
      <c r="R58">
        <v>138261413</v>
      </c>
      <c r="S58" t="s">
        <v>150</v>
      </c>
      <c r="T58">
        <v>1E-3</v>
      </c>
      <c r="U58" t="s">
        <v>184</v>
      </c>
      <c r="V58">
        <v>2015</v>
      </c>
      <c r="W58" t="s">
        <v>455</v>
      </c>
      <c r="X58" t="s">
        <v>277</v>
      </c>
      <c r="Y58" t="s">
        <v>278</v>
      </c>
      <c r="Z58" t="s">
        <v>155</v>
      </c>
      <c r="AA58">
        <v>383550</v>
      </c>
      <c r="AB58">
        <v>252450</v>
      </c>
      <c r="AC58">
        <v>-2.241941797</v>
      </c>
      <c r="AD58">
        <v>52.170064340000003</v>
      </c>
    </row>
    <row r="59" spans="1:30">
      <c r="A59">
        <v>269012</v>
      </c>
      <c r="B59" t="s">
        <v>276</v>
      </c>
      <c r="C59">
        <v>7299</v>
      </c>
      <c r="D59">
        <v>4636562</v>
      </c>
      <c r="E59" t="s">
        <v>164</v>
      </c>
      <c r="F59" t="s">
        <v>126</v>
      </c>
      <c r="G59" t="s">
        <v>179</v>
      </c>
      <c r="H59" t="s">
        <v>118</v>
      </c>
      <c r="I59" s="1">
        <v>42347.534722222219</v>
      </c>
      <c r="J59" t="s">
        <v>180</v>
      </c>
      <c r="K59" t="s">
        <v>116</v>
      </c>
      <c r="L59" t="s">
        <v>192</v>
      </c>
      <c r="M59" t="s">
        <v>193</v>
      </c>
      <c r="N59" t="s">
        <v>183</v>
      </c>
      <c r="O59">
        <v>1E-3</v>
      </c>
      <c r="P59" t="s">
        <v>149</v>
      </c>
      <c r="Q59" t="b">
        <v>1</v>
      </c>
      <c r="R59">
        <v>138261413</v>
      </c>
      <c r="S59" t="s">
        <v>150</v>
      </c>
      <c r="T59">
        <v>1E-3</v>
      </c>
      <c r="U59" t="s">
        <v>184</v>
      </c>
      <c r="V59">
        <v>2015</v>
      </c>
      <c r="W59" t="s">
        <v>455</v>
      </c>
      <c r="X59" t="s">
        <v>277</v>
      </c>
      <c r="Y59" t="s">
        <v>278</v>
      </c>
      <c r="Z59" t="s">
        <v>155</v>
      </c>
      <c r="AA59">
        <v>383550</v>
      </c>
      <c r="AB59">
        <v>252450</v>
      </c>
      <c r="AC59">
        <v>-2.241941797</v>
      </c>
      <c r="AD59">
        <v>52.170064340000003</v>
      </c>
    </row>
    <row r="60" spans="1:30">
      <c r="A60">
        <v>267630</v>
      </c>
      <c r="B60" t="s">
        <v>276</v>
      </c>
      <c r="C60">
        <v>7299</v>
      </c>
      <c r="D60">
        <v>4616824</v>
      </c>
      <c r="E60" t="s">
        <v>164</v>
      </c>
      <c r="F60" t="s">
        <v>126</v>
      </c>
      <c r="G60" t="s">
        <v>179</v>
      </c>
      <c r="H60" t="s">
        <v>118</v>
      </c>
      <c r="I60" s="1">
        <v>42111.51666666667</v>
      </c>
      <c r="J60" t="s">
        <v>180</v>
      </c>
      <c r="K60" t="s">
        <v>116</v>
      </c>
      <c r="L60" t="s">
        <v>192</v>
      </c>
      <c r="M60" t="s">
        <v>193</v>
      </c>
      <c r="N60" t="s">
        <v>183</v>
      </c>
      <c r="O60">
        <v>1E-3</v>
      </c>
      <c r="P60" t="s">
        <v>149</v>
      </c>
      <c r="Q60" t="b">
        <v>1</v>
      </c>
      <c r="R60">
        <v>138261413</v>
      </c>
      <c r="S60" t="s">
        <v>150</v>
      </c>
      <c r="T60">
        <v>1E-3</v>
      </c>
      <c r="U60" t="s">
        <v>184</v>
      </c>
      <c r="V60">
        <v>2015</v>
      </c>
      <c r="W60" t="s">
        <v>455</v>
      </c>
      <c r="X60" t="s">
        <v>277</v>
      </c>
      <c r="Y60" t="s">
        <v>278</v>
      </c>
      <c r="Z60" t="s">
        <v>155</v>
      </c>
      <c r="AA60">
        <v>383550</v>
      </c>
      <c r="AB60">
        <v>252450</v>
      </c>
      <c r="AC60">
        <v>-2.241941797</v>
      </c>
      <c r="AD60">
        <v>52.170064340000003</v>
      </c>
    </row>
    <row r="61" spans="1:30">
      <c r="A61">
        <v>265493</v>
      </c>
      <c r="B61" t="s">
        <v>276</v>
      </c>
      <c r="C61">
        <v>7299</v>
      </c>
      <c r="D61">
        <v>4613752</v>
      </c>
      <c r="E61" t="s">
        <v>164</v>
      </c>
      <c r="F61" t="s">
        <v>126</v>
      </c>
      <c r="G61" t="s">
        <v>179</v>
      </c>
      <c r="H61" t="s">
        <v>118</v>
      </c>
      <c r="I61" s="1">
        <v>42073.414583333331</v>
      </c>
      <c r="J61" t="s">
        <v>180</v>
      </c>
      <c r="K61" t="s">
        <v>116</v>
      </c>
      <c r="L61" t="s">
        <v>192</v>
      </c>
      <c r="M61" t="s">
        <v>193</v>
      </c>
      <c r="N61" t="s">
        <v>183</v>
      </c>
      <c r="O61">
        <v>1E-3</v>
      </c>
      <c r="P61" t="s">
        <v>149</v>
      </c>
      <c r="Q61" t="b">
        <v>1</v>
      </c>
      <c r="R61">
        <v>138261413</v>
      </c>
      <c r="S61" t="s">
        <v>150</v>
      </c>
      <c r="T61">
        <v>1E-3</v>
      </c>
      <c r="U61" t="s">
        <v>184</v>
      </c>
      <c r="V61">
        <v>2015</v>
      </c>
      <c r="W61" t="s">
        <v>455</v>
      </c>
      <c r="X61" t="s">
        <v>277</v>
      </c>
      <c r="Y61" t="s">
        <v>278</v>
      </c>
      <c r="Z61" t="s">
        <v>155</v>
      </c>
      <c r="AA61">
        <v>383550</v>
      </c>
      <c r="AB61">
        <v>252450</v>
      </c>
      <c r="AC61">
        <v>-2.241941797</v>
      </c>
      <c r="AD61">
        <v>52.170064340000003</v>
      </c>
    </row>
    <row r="62" spans="1:30">
      <c r="A62">
        <v>266988</v>
      </c>
      <c r="B62" t="s">
        <v>276</v>
      </c>
      <c r="C62">
        <v>7299</v>
      </c>
      <c r="D62">
        <v>4614122</v>
      </c>
      <c r="E62" t="s">
        <v>164</v>
      </c>
      <c r="F62" t="s">
        <v>126</v>
      </c>
      <c r="G62" t="s">
        <v>179</v>
      </c>
      <c r="H62" t="s">
        <v>118</v>
      </c>
      <c r="I62" s="1">
        <v>42075.522222222222</v>
      </c>
      <c r="J62" t="s">
        <v>180</v>
      </c>
      <c r="K62" t="s">
        <v>116</v>
      </c>
      <c r="L62" t="s">
        <v>192</v>
      </c>
      <c r="M62" t="s">
        <v>193</v>
      </c>
      <c r="N62" t="s">
        <v>183</v>
      </c>
      <c r="O62">
        <v>1E-3</v>
      </c>
      <c r="P62" t="s">
        <v>149</v>
      </c>
      <c r="Q62" t="b">
        <v>1</v>
      </c>
      <c r="R62">
        <v>138261413</v>
      </c>
      <c r="S62" t="s">
        <v>150</v>
      </c>
      <c r="T62">
        <v>1E-3</v>
      </c>
      <c r="U62" t="s">
        <v>184</v>
      </c>
      <c r="V62">
        <v>2015</v>
      </c>
      <c r="W62" t="s">
        <v>455</v>
      </c>
      <c r="X62" t="s">
        <v>277</v>
      </c>
      <c r="Y62" t="s">
        <v>278</v>
      </c>
      <c r="Z62" t="s">
        <v>155</v>
      </c>
      <c r="AA62">
        <v>383550</v>
      </c>
      <c r="AB62">
        <v>252450</v>
      </c>
      <c r="AC62">
        <v>-2.241941797</v>
      </c>
      <c r="AD62">
        <v>52.170064340000003</v>
      </c>
    </row>
    <row r="63" spans="1:30">
      <c r="A63">
        <v>259031</v>
      </c>
      <c r="B63" t="s">
        <v>276</v>
      </c>
      <c r="C63">
        <v>7299</v>
      </c>
      <c r="D63">
        <v>4611372</v>
      </c>
      <c r="E63" t="s">
        <v>164</v>
      </c>
      <c r="F63" t="s">
        <v>126</v>
      </c>
      <c r="G63" t="s">
        <v>179</v>
      </c>
      <c r="H63" t="s">
        <v>118</v>
      </c>
      <c r="I63" s="1">
        <v>42046.414583333331</v>
      </c>
      <c r="J63" t="s">
        <v>180</v>
      </c>
      <c r="K63" t="s">
        <v>116</v>
      </c>
      <c r="L63" t="s">
        <v>192</v>
      </c>
      <c r="M63" t="s">
        <v>193</v>
      </c>
      <c r="N63" t="s">
        <v>183</v>
      </c>
      <c r="O63">
        <v>1E-3</v>
      </c>
      <c r="P63" t="s">
        <v>149</v>
      </c>
      <c r="Q63" t="b">
        <v>1</v>
      </c>
      <c r="R63">
        <v>138261413</v>
      </c>
      <c r="S63" t="s">
        <v>150</v>
      </c>
      <c r="T63">
        <v>1E-3</v>
      </c>
      <c r="U63" t="s">
        <v>184</v>
      </c>
      <c r="V63">
        <v>2015</v>
      </c>
      <c r="W63" t="s">
        <v>455</v>
      </c>
      <c r="X63" t="s">
        <v>277</v>
      </c>
      <c r="Y63" t="s">
        <v>278</v>
      </c>
      <c r="Z63" t="s">
        <v>155</v>
      </c>
      <c r="AA63">
        <v>383550</v>
      </c>
      <c r="AB63">
        <v>252450</v>
      </c>
      <c r="AC63">
        <v>-2.241941797</v>
      </c>
      <c r="AD63">
        <v>52.170064340000003</v>
      </c>
    </row>
    <row r="64" spans="1:30">
      <c r="A64">
        <v>269099</v>
      </c>
      <c r="B64" t="s">
        <v>276</v>
      </c>
      <c r="C64">
        <v>7299</v>
      </c>
      <c r="D64">
        <v>4610307</v>
      </c>
      <c r="E64" t="s">
        <v>164</v>
      </c>
      <c r="F64" t="s">
        <v>126</v>
      </c>
      <c r="G64" t="s">
        <v>179</v>
      </c>
      <c r="H64" t="s">
        <v>118</v>
      </c>
      <c r="I64" s="1">
        <v>42030.474305555559</v>
      </c>
      <c r="J64" t="s">
        <v>180</v>
      </c>
      <c r="K64" t="s">
        <v>116</v>
      </c>
      <c r="L64" t="s">
        <v>192</v>
      </c>
      <c r="M64" t="s">
        <v>193</v>
      </c>
      <c r="N64" t="s">
        <v>183</v>
      </c>
      <c r="O64">
        <v>1E-3</v>
      </c>
      <c r="P64" t="s">
        <v>149</v>
      </c>
      <c r="Q64" t="b">
        <v>1</v>
      </c>
      <c r="R64">
        <v>138261413</v>
      </c>
      <c r="S64" t="s">
        <v>150</v>
      </c>
      <c r="T64">
        <v>1E-3</v>
      </c>
      <c r="U64" t="s">
        <v>184</v>
      </c>
      <c r="V64">
        <v>2015</v>
      </c>
      <c r="W64" t="s">
        <v>455</v>
      </c>
      <c r="X64" t="s">
        <v>277</v>
      </c>
      <c r="Y64" t="s">
        <v>278</v>
      </c>
      <c r="Z64" t="s">
        <v>155</v>
      </c>
      <c r="AA64">
        <v>383550</v>
      </c>
      <c r="AB64">
        <v>252450</v>
      </c>
      <c r="AC64">
        <v>-2.241941797</v>
      </c>
      <c r="AD64">
        <v>52.170064340000003</v>
      </c>
    </row>
    <row r="65" spans="1:30">
      <c r="A65">
        <v>268247</v>
      </c>
      <c r="B65" t="s">
        <v>276</v>
      </c>
      <c r="C65">
        <v>7299</v>
      </c>
      <c r="D65">
        <v>4636315</v>
      </c>
      <c r="E65" t="s">
        <v>164</v>
      </c>
      <c r="F65" t="s">
        <v>126</v>
      </c>
      <c r="G65" t="s">
        <v>179</v>
      </c>
      <c r="H65" t="s">
        <v>118</v>
      </c>
      <c r="I65" s="1">
        <v>42345.469444444447</v>
      </c>
      <c r="J65" t="s">
        <v>180</v>
      </c>
      <c r="K65" t="s">
        <v>116</v>
      </c>
      <c r="L65" t="s">
        <v>192</v>
      </c>
      <c r="M65" t="s">
        <v>193</v>
      </c>
      <c r="N65" t="s">
        <v>183</v>
      </c>
      <c r="O65">
        <v>1E-3</v>
      </c>
      <c r="P65" t="s">
        <v>149</v>
      </c>
      <c r="Q65" t="b">
        <v>1</v>
      </c>
      <c r="R65">
        <v>138261413</v>
      </c>
      <c r="S65" t="s">
        <v>150</v>
      </c>
      <c r="T65">
        <v>1E-3</v>
      </c>
      <c r="U65" t="s">
        <v>184</v>
      </c>
      <c r="V65">
        <v>2015</v>
      </c>
      <c r="W65" t="s">
        <v>455</v>
      </c>
      <c r="X65" t="s">
        <v>277</v>
      </c>
      <c r="Y65" t="s">
        <v>278</v>
      </c>
      <c r="Z65" t="s">
        <v>155</v>
      </c>
      <c r="AA65">
        <v>383550</v>
      </c>
      <c r="AB65">
        <v>252450</v>
      </c>
      <c r="AC65">
        <v>-2.241941797</v>
      </c>
      <c r="AD65">
        <v>52.170064340000003</v>
      </c>
    </row>
    <row r="66" spans="1:30">
      <c r="A66">
        <v>266339</v>
      </c>
      <c r="B66" t="s">
        <v>276</v>
      </c>
      <c r="C66">
        <v>7299</v>
      </c>
      <c r="D66">
        <v>4615975</v>
      </c>
      <c r="E66" t="s">
        <v>164</v>
      </c>
      <c r="F66" t="s">
        <v>126</v>
      </c>
      <c r="G66" t="s">
        <v>179</v>
      </c>
      <c r="H66" t="s">
        <v>118</v>
      </c>
      <c r="I66" s="1">
        <v>42103.521527777775</v>
      </c>
      <c r="J66" t="s">
        <v>180</v>
      </c>
      <c r="K66" t="s">
        <v>116</v>
      </c>
      <c r="L66" t="s">
        <v>192</v>
      </c>
      <c r="M66" t="s">
        <v>193</v>
      </c>
      <c r="N66" t="s">
        <v>183</v>
      </c>
      <c r="O66">
        <v>1E-3</v>
      </c>
      <c r="P66" t="s">
        <v>149</v>
      </c>
      <c r="Q66" t="b">
        <v>1</v>
      </c>
      <c r="R66">
        <v>138261413</v>
      </c>
      <c r="S66" t="s">
        <v>150</v>
      </c>
      <c r="T66">
        <v>1E-3</v>
      </c>
      <c r="U66" t="s">
        <v>184</v>
      </c>
      <c r="V66">
        <v>2015</v>
      </c>
      <c r="W66" t="s">
        <v>455</v>
      </c>
      <c r="X66" t="s">
        <v>277</v>
      </c>
      <c r="Y66" t="s">
        <v>278</v>
      </c>
      <c r="Z66" t="s">
        <v>155</v>
      </c>
      <c r="AA66">
        <v>383550</v>
      </c>
      <c r="AB66">
        <v>252450</v>
      </c>
      <c r="AC66">
        <v>-2.241941797</v>
      </c>
      <c r="AD66">
        <v>52.170064340000003</v>
      </c>
    </row>
    <row r="67" spans="1:30">
      <c r="A67">
        <v>268622</v>
      </c>
      <c r="B67" t="s">
        <v>276</v>
      </c>
      <c r="C67">
        <v>7299</v>
      </c>
      <c r="D67">
        <v>4611272</v>
      </c>
      <c r="E67" t="s">
        <v>164</v>
      </c>
      <c r="F67" t="s">
        <v>126</v>
      </c>
      <c r="G67" t="s">
        <v>205</v>
      </c>
      <c r="H67" t="s">
        <v>112</v>
      </c>
      <c r="I67" s="1">
        <v>42045.400694444441</v>
      </c>
      <c r="J67" t="s">
        <v>180</v>
      </c>
      <c r="K67" t="s">
        <v>116</v>
      </c>
      <c r="L67" t="s">
        <v>192</v>
      </c>
      <c r="M67" t="s">
        <v>193</v>
      </c>
      <c r="N67" t="s">
        <v>183</v>
      </c>
      <c r="O67">
        <v>1E-3</v>
      </c>
      <c r="P67" t="s">
        <v>149</v>
      </c>
      <c r="Q67" t="b">
        <v>1</v>
      </c>
      <c r="R67">
        <v>138261413</v>
      </c>
      <c r="S67" t="s">
        <v>150</v>
      </c>
      <c r="T67">
        <v>1E-3</v>
      </c>
      <c r="U67" t="s">
        <v>184</v>
      </c>
      <c r="V67">
        <v>2015</v>
      </c>
      <c r="W67" t="s">
        <v>455</v>
      </c>
      <c r="X67" t="s">
        <v>277</v>
      </c>
      <c r="Y67" t="s">
        <v>278</v>
      </c>
      <c r="Z67" t="s">
        <v>155</v>
      </c>
      <c r="AA67">
        <v>383550</v>
      </c>
      <c r="AB67">
        <v>252450</v>
      </c>
      <c r="AC67">
        <v>-2.241941797</v>
      </c>
      <c r="AD67">
        <v>52.170064340000003</v>
      </c>
    </row>
    <row r="68" spans="1:30">
      <c r="A68">
        <v>268778</v>
      </c>
      <c r="B68" t="s">
        <v>276</v>
      </c>
      <c r="C68">
        <v>7299</v>
      </c>
      <c r="D68">
        <v>4610408</v>
      </c>
      <c r="E68" t="s">
        <v>164</v>
      </c>
      <c r="F68" t="s">
        <v>126</v>
      </c>
      <c r="G68" t="s">
        <v>179</v>
      </c>
      <c r="H68" t="s">
        <v>118</v>
      </c>
      <c r="I68" s="1">
        <v>42033.533333333333</v>
      </c>
      <c r="J68" t="s">
        <v>180</v>
      </c>
      <c r="K68" t="s">
        <v>116</v>
      </c>
      <c r="L68" t="s">
        <v>192</v>
      </c>
      <c r="M68" t="s">
        <v>193</v>
      </c>
      <c r="N68" t="s">
        <v>183</v>
      </c>
      <c r="O68">
        <v>1E-3</v>
      </c>
      <c r="P68" t="s">
        <v>149</v>
      </c>
      <c r="Q68" t="b">
        <v>1</v>
      </c>
      <c r="R68">
        <v>138261413</v>
      </c>
      <c r="S68" t="s">
        <v>150</v>
      </c>
      <c r="T68">
        <v>1E-3</v>
      </c>
      <c r="U68" t="s">
        <v>184</v>
      </c>
      <c r="V68">
        <v>2015</v>
      </c>
      <c r="W68" t="s">
        <v>455</v>
      </c>
      <c r="X68" t="s">
        <v>277</v>
      </c>
      <c r="Y68" t="s">
        <v>278</v>
      </c>
      <c r="Z68" t="s">
        <v>155</v>
      </c>
      <c r="AA68">
        <v>383550</v>
      </c>
      <c r="AB68">
        <v>252450</v>
      </c>
      <c r="AC68">
        <v>-2.241941797</v>
      </c>
      <c r="AD68">
        <v>52.170064340000003</v>
      </c>
    </row>
    <row r="69" spans="1:30">
      <c r="A69">
        <v>257064</v>
      </c>
      <c r="B69" t="s">
        <v>276</v>
      </c>
      <c r="C69">
        <v>7299</v>
      </c>
      <c r="D69">
        <v>4615727</v>
      </c>
      <c r="E69" t="s">
        <v>164</v>
      </c>
      <c r="F69" t="s">
        <v>126</v>
      </c>
      <c r="G69" t="s">
        <v>179</v>
      </c>
      <c r="H69" t="s">
        <v>118</v>
      </c>
      <c r="I69" s="1">
        <v>42094.477083333331</v>
      </c>
      <c r="J69" t="s">
        <v>180</v>
      </c>
      <c r="K69" t="s">
        <v>116</v>
      </c>
      <c r="L69" t="s">
        <v>192</v>
      </c>
      <c r="M69" t="s">
        <v>193</v>
      </c>
      <c r="N69" t="s">
        <v>183</v>
      </c>
      <c r="O69">
        <v>1E-3</v>
      </c>
      <c r="P69" t="s">
        <v>149</v>
      </c>
      <c r="Q69" t="b">
        <v>1</v>
      </c>
      <c r="R69">
        <v>138261413</v>
      </c>
      <c r="S69" t="s">
        <v>150</v>
      </c>
      <c r="T69">
        <v>1E-3</v>
      </c>
      <c r="U69" t="s">
        <v>184</v>
      </c>
      <c r="V69">
        <v>2015</v>
      </c>
      <c r="W69" t="s">
        <v>455</v>
      </c>
      <c r="X69" t="s">
        <v>277</v>
      </c>
      <c r="Y69" t="s">
        <v>278</v>
      </c>
      <c r="Z69" t="s">
        <v>155</v>
      </c>
      <c r="AA69">
        <v>383550</v>
      </c>
      <c r="AB69">
        <v>252450</v>
      </c>
      <c r="AC69">
        <v>-2.241941797</v>
      </c>
      <c r="AD69">
        <v>52.170064340000003</v>
      </c>
    </row>
    <row r="70" spans="1:30">
      <c r="A70">
        <v>266998</v>
      </c>
      <c r="B70" t="s">
        <v>276</v>
      </c>
      <c r="C70">
        <v>7299</v>
      </c>
      <c r="D70">
        <v>4616188</v>
      </c>
      <c r="E70" t="s">
        <v>164</v>
      </c>
      <c r="F70" t="s">
        <v>126</v>
      </c>
      <c r="G70" t="s">
        <v>179</v>
      </c>
      <c r="H70" t="s">
        <v>118</v>
      </c>
      <c r="I70" s="1">
        <v>42107.584722222222</v>
      </c>
      <c r="J70" t="s">
        <v>180</v>
      </c>
      <c r="K70" t="s">
        <v>116</v>
      </c>
      <c r="L70" t="s">
        <v>192</v>
      </c>
      <c r="M70" t="s">
        <v>193</v>
      </c>
      <c r="N70" t="s">
        <v>183</v>
      </c>
      <c r="O70">
        <v>1E-3</v>
      </c>
      <c r="P70" t="s">
        <v>149</v>
      </c>
      <c r="Q70" t="b">
        <v>1</v>
      </c>
      <c r="R70">
        <v>138261413</v>
      </c>
      <c r="S70" t="s">
        <v>150</v>
      </c>
      <c r="T70">
        <v>1E-3</v>
      </c>
      <c r="U70" t="s">
        <v>184</v>
      </c>
      <c r="V70">
        <v>2015</v>
      </c>
      <c r="W70" t="s">
        <v>455</v>
      </c>
      <c r="X70" t="s">
        <v>277</v>
      </c>
      <c r="Y70" t="s">
        <v>278</v>
      </c>
      <c r="Z70" t="s">
        <v>155</v>
      </c>
      <c r="AA70">
        <v>383550</v>
      </c>
      <c r="AB70">
        <v>252450</v>
      </c>
      <c r="AC70">
        <v>-2.241941797</v>
      </c>
      <c r="AD70">
        <v>52.170064340000003</v>
      </c>
    </row>
    <row r="71" spans="1:30">
      <c r="A71">
        <v>261809</v>
      </c>
      <c r="B71" t="s">
        <v>276</v>
      </c>
      <c r="C71">
        <v>7299</v>
      </c>
      <c r="D71">
        <v>4621518</v>
      </c>
      <c r="E71" t="s">
        <v>164</v>
      </c>
      <c r="F71" t="s">
        <v>126</v>
      </c>
      <c r="G71" t="s">
        <v>179</v>
      </c>
      <c r="H71" t="s">
        <v>118</v>
      </c>
      <c r="I71" s="1">
        <v>42170.443749999999</v>
      </c>
      <c r="J71" t="s">
        <v>180</v>
      </c>
      <c r="K71" t="s">
        <v>116</v>
      </c>
      <c r="L71" t="s">
        <v>192</v>
      </c>
      <c r="M71" t="s">
        <v>193</v>
      </c>
      <c r="N71" t="s">
        <v>183</v>
      </c>
      <c r="O71">
        <v>1E-3</v>
      </c>
      <c r="P71" t="s">
        <v>149</v>
      </c>
      <c r="Q71" t="b">
        <v>1</v>
      </c>
      <c r="R71">
        <v>138261413</v>
      </c>
      <c r="S71" t="s">
        <v>150</v>
      </c>
      <c r="T71">
        <v>1E-3</v>
      </c>
      <c r="U71" t="s">
        <v>184</v>
      </c>
      <c r="V71">
        <v>2015</v>
      </c>
      <c r="W71" t="s">
        <v>455</v>
      </c>
      <c r="X71" t="s">
        <v>277</v>
      </c>
      <c r="Y71" t="s">
        <v>278</v>
      </c>
      <c r="Z71" t="s">
        <v>155</v>
      </c>
      <c r="AA71">
        <v>383550</v>
      </c>
      <c r="AB71">
        <v>252450</v>
      </c>
      <c r="AC71">
        <v>-2.241941797</v>
      </c>
      <c r="AD71">
        <v>52.170064340000003</v>
      </c>
    </row>
    <row r="72" spans="1:30">
      <c r="A72">
        <v>256636</v>
      </c>
      <c r="B72" t="s">
        <v>276</v>
      </c>
      <c r="C72">
        <v>7299</v>
      </c>
      <c r="D72">
        <v>4609165</v>
      </c>
      <c r="E72" t="s">
        <v>164</v>
      </c>
      <c r="F72" t="s">
        <v>126</v>
      </c>
      <c r="G72" t="s">
        <v>179</v>
      </c>
      <c r="H72" t="s">
        <v>118</v>
      </c>
      <c r="I72" s="1">
        <v>42018.370138888888</v>
      </c>
      <c r="J72" t="s">
        <v>180</v>
      </c>
      <c r="K72" t="s">
        <v>116</v>
      </c>
      <c r="L72" t="s">
        <v>192</v>
      </c>
      <c r="M72" t="s">
        <v>193</v>
      </c>
      <c r="N72" t="s">
        <v>183</v>
      </c>
      <c r="O72">
        <v>1E-3</v>
      </c>
      <c r="P72" t="s">
        <v>149</v>
      </c>
      <c r="Q72" t="b">
        <v>1</v>
      </c>
      <c r="R72">
        <v>138261413</v>
      </c>
      <c r="S72" t="s">
        <v>150</v>
      </c>
      <c r="T72">
        <v>1E-3</v>
      </c>
      <c r="U72" t="s">
        <v>184</v>
      </c>
      <c r="V72">
        <v>2015</v>
      </c>
      <c r="W72" t="s">
        <v>455</v>
      </c>
      <c r="X72" t="s">
        <v>277</v>
      </c>
      <c r="Y72" t="s">
        <v>278</v>
      </c>
      <c r="Z72" t="s">
        <v>155</v>
      </c>
      <c r="AA72">
        <v>383550</v>
      </c>
      <c r="AB72">
        <v>252450</v>
      </c>
      <c r="AC72">
        <v>-2.241941797</v>
      </c>
      <c r="AD72">
        <v>52.170064340000003</v>
      </c>
    </row>
    <row r="73" spans="1:30">
      <c r="A73">
        <v>260303</v>
      </c>
      <c r="B73" t="s">
        <v>276</v>
      </c>
      <c r="C73">
        <v>7299</v>
      </c>
      <c r="D73">
        <v>4637129</v>
      </c>
      <c r="E73" t="s">
        <v>164</v>
      </c>
      <c r="F73" t="s">
        <v>126</v>
      </c>
      <c r="G73" t="s">
        <v>179</v>
      </c>
      <c r="H73" t="s">
        <v>118</v>
      </c>
      <c r="I73" s="1">
        <v>42354.439583333333</v>
      </c>
      <c r="J73" t="s">
        <v>180</v>
      </c>
      <c r="K73" t="s">
        <v>116</v>
      </c>
      <c r="L73" t="s">
        <v>192</v>
      </c>
      <c r="M73" t="s">
        <v>193</v>
      </c>
      <c r="N73" t="s">
        <v>183</v>
      </c>
      <c r="O73">
        <v>1E-3</v>
      </c>
      <c r="P73" t="s">
        <v>149</v>
      </c>
      <c r="Q73" t="b">
        <v>1</v>
      </c>
      <c r="R73">
        <v>138261413</v>
      </c>
      <c r="S73" t="s">
        <v>150</v>
      </c>
      <c r="T73">
        <v>1E-3</v>
      </c>
      <c r="U73" t="s">
        <v>184</v>
      </c>
      <c r="V73">
        <v>2015</v>
      </c>
      <c r="W73" t="s">
        <v>455</v>
      </c>
      <c r="X73" t="s">
        <v>277</v>
      </c>
      <c r="Y73" t="s">
        <v>278</v>
      </c>
      <c r="Z73" t="s">
        <v>155</v>
      </c>
      <c r="AA73">
        <v>383550</v>
      </c>
      <c r="AB73">
        <v>252450</v>
      </c>
      <c r="AC73">
        <v>-2.241941797</v>
      </c>
      <c r="AD73">
        <v>52.170064340000003</v>
      </c>
    </row>
    <row r="74" spans="1:30">
      <c r="A74">
        <v>267226</v>
      </c>
      <c r="B74" t="s">
        <v>276</v>
      </c>
      <c r="C74">
        <v>7299</v>
      </c>
      <c r="D74">
        <v>4609815</v>
      </c>
      <c r="E74" t="s">
        <v>164</v>
      </c>
      <c r="F74" t="s">
        <v>126</v>
      </c>
      <c r="G74" t="s">
        <v>179</v>
      </c>
      <c r="H74" t="s">
        <v>118</v>
      </c>
      <c r="I74" s="1">
        <v>42024.482638888891</v>
      </c>
      <c r="J74" t="s">
        <v>180</v>
      </c>
      <c r="K74" t="s">
        <v>116</v>
      </c>
      <c r="L74" t="s">
        <v>192</v>
      </c>
      <c r="M74" t="s">
        <v>193</v>
      </c>
      <c r="N74" t="s">
        <v>183</v>
      </c>
      <c r="O74">
        <v>1E-3</v>
      </c>
      <c r="P74" t="s">
        <v>149</v>
      </c>
      <c r="Q74" t="b">
        <v>1</v>
      </c>
      <c r="R74">
        <v>138261413</v>
      </c>
      <c r="S74" t="s">
        <v>150</v>
      </c>
      <c r="T74">
        <v>1E-3</v>
      </c>
      <c r="U74" t="s">
        <v>184</v>
      </c>
      <c r="V74">
        <v>2015</v>
      </c>
      <c r="W74" t="s">
        <v>455</v>
      </c>
      <c r="X74" t="s">
        <v>277</v>
      </c>
      <c r="Y74" t="s">
        <v>278</v>
      </c>
      <c r="Z74" t="s">
        <v>155</v>
      </c>
      <c r="AA74">
        <v>383550</v>
      </c>
      <c r="AB74">
        <v>252450</v>
      </c>
      <c r="AC74">
        <v>-2.241941797</v>
      </c>
      <c r="AD74">
        <v>52.170064340000003</v>
      </c>
    </row>
    <row r="75" spans="1:30">
      <c r="A75">
        <v>268565</v>
      </c>
      <c r="B75" t="s">
        <v>276</v>
      </c>
      <c r="C75">
        <v>7299</v>
      </c>
      <c r="D75">
        <v>4609891</v>
      </c>
      <c r="E75" t="s">
        <v>164</v>
      </c>
      <c r="F75" t="s">
        <v>126</v>
      </c>
      <c r="G75" t="s">
        <v>179</v>
      </c>
      <c r="H75" t="s">
        <v>118</v>
      </c>
      <c r="I75" s="1">
        <v>42025.438194444447</v>
      </c>
      <c r="J75" t="s">
        <v>180</v>
      </c>
      <c r="K75" t="s">
        <v>116</v>
      </c>
      <c r="L75" t="s">
        <v>192</v>
      </c>
      <c r="M75" t="s">
        <v>193</v>
      </c>
      <c r="N75" t="s">
        <v>183</v>
      </c>
      <c r="O75">
        <v>1E-3</v>
      </c>
      <c r="P75" t="s">
        <v>149</v>
      </c>
      <c r="Q75" t="b">
        <v>1</v>
      </c>
      <c r="R75">
        <v>138261413</v>
      </c>
      <c r="S75" t="s">
        <v>150</v>
      </c>
      <c r="T75">
        <v>1E-3</v>
      </c>
      <c r="U75" t="s">
        <v>184</v>
      </c>
      <c r="V75">
        <v>2015</v>
      </c>
      <c r="W75" t="s">
        <v>455</v>
      </c>
      <c r="X75" t="s">
        <v>277</v>
      </c>
      <c r="Y75" t="s">
        <v>278</v>
      </c>
      <c r="Z75" t="s">
        <v>155</v>
      </c>
      <c r="AA75">
        <v>383550</v>
      </c>
      <c r="AB75">
        <v>252450</v>
      </c>
      <c r="AC75">
        <v>-2.241941797</v>
      </c>
      <c r="AD75">
        <v>52.170064340000003</v>
      </c>
    </row>
    <row r="76" spans="1:30">
      <c r="A76">
        <v>261866</v>
      </c>
      <c r="B76" t="s">
        <v>276</v>
      </c>
      <c r="C76">
        <v>7299</v>
      </c>
      <c r="D76">
        <v>4619215</v>
      </c>
      <c r="E76" t="s">
        <v>164</v>
      </c>
      <c r="F76" t="s">
        <v>126</v>
      </c>
      <c r="G76" t="s">
        <v>179</v>
      </c>
      <c r="H76" t="s">
        <v>118</v>
      </c>
      <c r="I76" s="1">
        <v>42146.477777777778</v>
      </c>
      <c r="J76" t="s">
        <v>180</v>
      </c>
      <c r="K76" t="s">
        <v>116</v>
      </c>
      <c r="L76" t="s">
        <v>192</v>
      </c>
      <c r="M76" t="s">
        <v>193</v>
      </c>
      <c r="N76" t="s">
        <v>183</v>
      </c>
      <c r="O76">
        <v>1E-3</v>
      </c>
      <c r="P76" t="s">
        <v>149</v>
      </c>
      <c r="Q76" t="b">
        <v>1</v>
      </c>
      <c r="R76">
        <v>138261413</v>
      </c>
      <c r="S76" t="s">
        <v>150</v>
      </c>
      <c r="T76">
        <v>1E-3</v>
      </c>
      <c r="U76" t="s">
        <v>184</v>
      </c>
      <c r="V76">
        <v>2015</v>
      </c>
      <c r="W76" t="s">
        <v>455</v>
      </c>
      <c r="X76" t="s">
        <v>277</v>
      </c>
      <c r="Y76" t="s">
        <v>278</v>
      </c>
      <c r="Z76" t="s">
        <v>155</v>
      </c>
      <c r="AA76">
        <v>383550</v>
      </c>
      <c r="AB76">
        <v>252450</v>
      </c>
      <c r="AC76">
        <v>-2.241941797</v>
      </c>
      <c r="AD76">
        <v>52.170064340000003</v>
      </c>
    </row>
    <row r="77" spans="1:30">
      <c r="A77">
        <v>267828</v>
      </c>
      <c r="B77" t="s">
        <v>276</v>
      </c>
      <c r="C77">
        <v>7299</v>
      </c>
      <c r="D77">
        <v>4614677</v>
      </c>
      <c r="E77" t="s">
        <v>164</v>
      </c>
      <c r="F77" t="s">
        <v>126</v>
      </c>
      <c r="G77" t="s">
        <v>179</v>
      </c>
      <c r="H77" t="s">
        <v>118</v>
      </c>
      <c r="I77" s="1">
        <v>42087.47152777778</v>
      </c>
      <c r="J77" t="s">
        <v>180</v>
      </c>
      <c r="K77" t="s">
        <v>116</v>
      </c>
      <c r="L77" t="s">
        <v>192</v>
      </c>
      <c r="M77" t="s">
        <v>193</v>
      </c>
      <c r="N77" t="s">
        <v>183</v>
      </c>
      <c r="O77">
        <v>1E-3</v>
      </c>
      <c r="P77" t="s">
        <v>149</v>
      </c>
      <c r="Q77" t="b">
        <v>1</v>
      </c>
      <c r="R77">
        <v>138261413</v>
      </c>
      <c r="S77" t="s">
        <v>150</v>
      </c>
      <c r="T77">
        <v>1E-3</v>
      </c>
      <c r="U77" t="s">
        <v>184</v>
      </c>
      <c r="V77">
        <v>2015</v>
      </c>
      <c r="W77" t="s">
        <v>455</v>
      </c>
      <c r="X77" t="s">
        <v>277</v>
      </c>
      <c r="Y77" t="s">
        <v>278</v>
      </c>
      <c r="Z77" t="s">
        <v>155</v>
      </c>
      <c r="AA77">
        <v>383550</v>
      </c>
      <c r="AB77">
        <v>252450</v>
      </c>
      <c r="AC77">
        <v>-2.241941797</v>
      </c>
      <c r="AD77">
        <v>52.170064340000003</v>
      </c>
    </row>
    <row r="78" spans="1:30">
      <c r="A78">
        <v>261995</v>
      </c>
      <c r="B78" t="s">
        <v>276</v>
      </c>
      <c r="C78">
        <v>7299</v>
      </c>
      <c r="D78">
        <v>4619077</v>
      </c>
      <c r="E78" t="s">
        <v>164</v>
      </c>
      <c r="F78" t="s">
        <v>126</v>
      </c>
      <c r="G78" t="s">
        <v>179</v>
      </c>
      <c r="H78" t="s">
        <v>118</v>
      </c>
      <c r="I78" s="1">
        <v>42144.548611111109</v>
      </c>
      <c r="J78" t="s">
        <v>180</v>
      </c>
      <c r="K78" t="s">
        <v>116</v>
      </c>
      <c r="L78" t="s">
        <v>192</v>
      </c>
      <c r="M78" t="s">
        <v>193</v>
      </c>
      <c r="N78" t="s">
        <v>183</v>
      </c>
      <c r="O78">
        <v>1E-3</v>
      </c>
      <c r="P78" t="s">
        <v>149</v>
      </c>
      <c r="Q78" t="b">
        <v>1</v>
      </c>
      <c r="R78">
        <v>138261413</v>
      </c>
      <c r="S78" t="s">
        <v>150</v>
      </c>
      <c r="T78">
        <v>1E-3</v>
      </c>
      <c r="U78" t="s">
        <v>184</v>
      </c>
      <c r="V78">
        <v>2015</v>
      </c>
      <c r="W78" t="s">
        <v>455</v>
      </c>
      <c r="X78" t="s">
        <v>277</v>
      </c>
      <c r="Y78" t="s">
        <v>278</v>
      </c>
      <c r="Z78" t="s">
        <v>155</v>
      </c>
      <c r="AA78">
        <v>383550</v>
      </c>
      <c r="AB78">
        <v>252450</v>
      </c>
      <c r="AC78">
        <v>-2.241941797</v>
      </c>
      <c r="AD78">
        <v>52.170064340000003</v>
      </c>
    </row>
    <row r="79" spans="1:30">
      <c r="A79">
        <v>264248</v>
      </c>
      <c r="B79" t="s">
        <v>276</v>
      </c>
      <c r="C79">
        <v>7299</v>
      </c>
      <c r="D79">
        <v>4614351</v>
      </c>
      <c r="E79" t="s">
        <v>164</v>
      </c>
      <c r="F79" t="s">
        <v>126</v>
      </c>
      <c r="G79" t="s">
        <v>179</v>
      </c>
      <c r="H79" t="s">
        <v>118</v>
      </c>
      <c r="I79" s="1">
        <v>42080.404166666667</v>
      </c>
      <c r="J79" t="s">
        <v>180</v>
      </c>
      <c r="K79" t="s">
        <v>116</v>
      </c>
      <c r="L79" t="s">
        <v>192</v>
      </c>
      <c r="M79" t="s">
        <v>193</v>
      </c>
      <c r="N79" t="s">
        <v>183</v>
      </c>
      <c r="O79">
        <v>1E-3</v>
      </c>
      <c r="P79" t="s">
        <v>149</v>
      </c>
      <c r="Q79" t="b">
        <v>1</v>
      </c>
      <c r="R79">
        <v>138261413</v>
      </c>
      <c r="S79" t="s">
        <v>150</v>
      </c>
      <c r="T79">
        <v>1E-3</v>
      </c>
      <c r="U79" t="s">
        <v>184</v>
      </c>
      <c r="V79">
        <v>2015</v>
      </c>
      <c r="W79" t="s">
        <v>455</v>
      </c>
      <c r="X79" t="s">
        <v>277</v>
      </c>
      <c r="Y79" t="s">
        <v>278</v>
      </c>
      <c r="Z79" t="s">
        <v>155</v>
      </c>
      <c r="AA79">
        <v>383550</v>
      </c>
      <c r="AB79">
        <v>252450</v>
      </c>
      <c r="AC79">
        <v>-2.241941797</v>
      </c>
      <c r="AD79">
        <v>52.170064340000003</v>
      </c>
    </row>
    <row r="80" spans="1:30">
      <c r="A80">
        <v>258444</v>
      </c>
      <c r="B80" t="s">
        <v>276</v>
      </c>
      <c r="C80">
        <v>7299</v>
      </c>
      <c r="D80">
        <v>4611695</v>
      </c>
      <c r="E80" t="s">
        <v>164</v>
      </c>
      <c r="F80" t="s">
        <v>126</v>
      </c>
      <c r="G80" t="s">
        <v>179</v>
      </c>
      <c r="H80" t="s">
        <v>118</v>
      </c>
      <c r="I80" s="1">
        <v>42051.470833333333</v>
      </c>
      <c r="J80" t="s">
        <v>180</v>
      </c>
      <c r="K80" t="s">
        <v>116</v>
      </c>
      <c r="L80" t="s">
        <v>192</v>
      </c>
      <c r="M80" t="s">
        <v>193</v>
      </c>
      <c r="N80" t="s">
        <v>183</v>
      </c>
      <c r="O80">
        <v>1E-3</v>
      </c>
      <c r="P80" t="s">
        <v>149</v>
      </c>
      <c r="Q80" t="b">
        <v>1</v>
      </c>
      <c r="R80">
        <v>138261413</v>
      </c>
      <c r="S80" t="s">
        <v>150</v>
      </c>
      <c r="T80">
        <v>1E-3</v>
      </c>
      <c r="U80" t="s">
        <v>184</v>
      </c>
      <c r="V80">
        <v>2015</v>
      </c>
      <c r="W80" t="s">
        <v>455</v>
      </c>
      <c r="X80" t="s">
        <v>277</v>
      </c>
      <c r="Y80" t="s">
        <v>278</v>
      </c>
      <c r="Z80" t="s">
        <v>155</v>
      </c>
      <c r="AA80">
        <v>383550</v>
      </c>
      <c r="AB80">
        <v>252450</v>
      </c>
      <c r="AC80">
        <v>-2.241941797</v>
      </c>
      <c r="AD80">
        <v>52.170064340000003</v>
      </c>
    </row>
    <row r="81" spans="1:30">
      <c r="A81">
        <v>266565</v>
      </c>
      <c r="B81" t="s">
        <v>276</v>
      </c>
      <c r="C81">
        <v>7299</v>
      </c>
      <c r="D81">
        <v>4608940</v>
      </c>
      <c r="E81" t="s">
        <v>164</v>
      </c>
      <c r="F81" t="s">
        <v>126</v>
      </c>
      <c r="G81" t="s">
        <v>179</v>
      </c>
      <c r="H81" t="s">
        <v>118</v>
      </c>
      <c r="I81" s="1">
        <v>42016.398611111108</v>
      </c>
      <c r="J81" t="s">
        <v>180</v>
      </c>
      <c r="K81" t="s">
        <v>116</v>
      </c>
      <c r="L81" t="s">
        <v>192</v>
      </c>
      <c r="M81" t="s">
        <v>193</v>
      </c>
      <c r="N81" t="s">
        <v>183</v>
      </c>
      <c r="O81">
        <v>1E-3</v>
      </c>
      <c r="P81" t="s">
        <v>149</v>
      </c>
      <c r="Q81" t="b">
        <v>1</v>
      </c>
      <c r="R81">
        <v>138261413</v>
      </c>
      <c r="S81" t="s">
        <v>150</v>
      </c>
      <c r="T81">
        <v>1E-3</v>
      </c>
      <c r="U81" t="s">
        <v>184</v>
      </c>
      <c r="V81">
        <v>2015</v>
      </c>
      <c r="W81" t="s">
        <v>455</v>
      </c>
      <c r="X81" t="s">
        <v>277</v>
      </c>
      <c r="Y81" t="s">
        <v>278</v>
      </c>
      <c r="Z81" t="s">
        <v>155</v>
      </c>
      <c r="AA81">
        <v>383550</v>
      </c>
      <c r="AB81">
        <v>252450</v>
      </c>
      <c r="AC81">
        <v>-2.241941797</v>
      </c>
      <c r="AD81">
        <v>52.170064340000003</v>
      </c>
    </row>
    <row r="82" spans="1:30">
      <c r="A82">
        <v>256649</v>
      </c>
      <c r="B82" t="s">
        <v>276</v>
      </c>
      <c r="C82">
        <v>7299</v>
      </c>
      <c r="D82">
        <v>4635822</v>
      </c>
      <c r="E82" t="s">
        <v>164</v>
      </c>
      <c r="F82" t="s">
        <v>126</v>
      </c>
      <c r="G82" t="s">
        <v>205</v>
      </c>
      <c r="H82" t="s">
        <v>112</v>
      </c>
      <c r="I82" s="1">
        <v>42338.620138888888</v>
      </c>
      <c r="J82" t="s">
        <v>180</v>
      </c>
      <c r="K82" t="s">
        <v>116</v>
      </c>
      <c r="L82" t="s">
        <v>192</v>
      </c>
      <c r="M82" t="s">
        <v>193</v>
      </c>
      <c r="N82" t="s">
        <v>183</v>
      </c>
      <c r="O82">
        <v>1E-3</v>
      </c>
      <c r="P82" t="s">
        <v>149</v>
      </c>
      <c r="Q82" t="b">
        <v>1</v>
      </c>
      <c r="R82">
        <v>138261413</v>
      </c>
      <c r="S82" t="s">
        <v>150</v>
      </c>
      <c r="T82">
        <v>1E-3</v>
      </c>
      <c r="U82" t="s">
        <v>184</v>
      </c>
      <c r="V82">
        <v>2015</v>
      </c>
      <c r="W82" t="s">
        <v>455</v>
      </c>
      <c r="X82" t="s">
        <v>277</v>
      </c>
      <c r="Y82" t="s">
        <v>278</v>
      </c>
      <c r="Z82" t="s">
        <v>155</v>
      </c>
      <c r="AA82">
        <v>383550</v>
      </c>
      <c r="AB82">
        <v>252450</v>
      </c>
      <c r="AC82">
        <v>-2.241941797</v>
      </c>
      <c r="AD82">
        <v>52.170064340000003</v>
      </c>
    </row>
    <row r="83" spans="1:30">
      <c r="A83">
        <v>266601</v>
      </c>
      <c r="B83" t="s">
        <v>276</v>
      </c>
      <c r="C83">
        <v>7299</v>
      </c>
      <c r="D83">
        <v>4612105</v>
      </c>
      <c r="E83" t="s">
        <v>164</v>
      </c>
      <c r="F83" t="s">
        <v>126</v>
      </c>
      <c r="G83" t="s">
        <v>179</v>
      </c>
      <c r="H83" t="s">
        <v>118</v>
      </c>
      <c r="I83" s="1">
        <v>42054.42291666667</v>
      </c>
      <c r="J83" t="s">
        <v>180</v>
      </c>
      <c r="K83" t="s">
        <v>116</v>
      </c>
      <c r="L83" t="s">
        <v>192</v>
      </c>
      <c r="M83" t="s">
        <v>193</v>
      </c>
      <c r="N83" t="s">
        <v>183</v>
      </c>
      <c r="O83">
        <v>1E-3</v>
      </c>
      <c r="P83" t="s">
        <v>149</v>
      </c>
      <c r="Q83" t="b">
        <v>1</v>
      </c>
      <c r="R83">
        <v>138261413</v>
      </c>
      <c r="S83" t="s">
        <v>150</v>
      </c>
      <c r="T83">
        <v>1E-3</v>
      </c>
      <c r="U83" t="s">
        <v>184</v>
      </c>
      <c r="V83">
        <v>2015</v>
      </c>
      <c r="W83" t="s">
        <v>455</v>
      </c>
      <c r="X83" t="s">
        <v>277</v>
      </c>
      <c r="Y83" t="s">
        <v>278</v>
      </c>
      <c r="Z83" t="s">
        <v>155</v>
      </c>
      <c r="AA83">
        <v>383550</v>
      </c>
      <c r="AB83">
        <v>252450</v>
      </c>
      <c r="AC83">
        <v>-2.241941797</v>
      </c>
      <c r="AD83">
        <v>52.170064340000003</v>
      </c>
    </row>
    <row r="84" spans="1:30">
      <c r="A84">
        <v>268244</v>
      </c>
      <c r="B84" t="s">
        <v>276</v>
      </c>
      <c r="C84">
        <v>7299</v>
      </c>
      <c r="D84">
        <v>4614755</v>
      </c>
      <c r="E84" t="s">
        <v>164</v>
      </c>
      <c r="F84" t="s">
        <v>126</v>
      </c>
      <c r="G84" t="s">
        <v>179</v>
      </c>
      <c r="H84" t="s">
        <v>118</v>
      </c>
      <c r="I84" s="1">
        <v>42088.441666666666</v>
      </c>
      <c r="J84" t="s">
        <v>180</v>
      </c>
      <c r="K84" t="s">
        <v>116</v>
      </c>
      <c r="L84" t="s">
        <v>192</v>
      </c>
      <c r="M84" t="s">
        <v>193</v>
      </c>
      <c r="N84" t="s">
        <v>183</v>
      </c>
      <c r="O84">
        <v>1E-3</v>
      </c>
      <c r="P84" t="s">
        <v>149</v>
      </c>
      <c r="Q84" t="b">
        <v>1</v>
      </c>
      <c r="R84">
        <v>138261413</v>
      </c>
      <c r="S84" t="s">
        <v>150</v>
      </c>
      <c r="T84">
        <v>1E-3</v>
      </c>
      <c r="U84" t="s">
        <v>184</v>
      </c>
      <c r="V84">
        <v>2015</v>
      </c>
      <c r="W84" t="s">
        <v>455</v>
      </c>
      <c r="X84" t="s">
        <v>277</v>
      </c>
      <c r="Y84" t="s">
        <v>278</v>
      </c>
      <c r="Z84" t="s">
        <v>155</v>
      </c>
      <c r="AA84">
        <v>383550</v>
      </c>
      <c r="AB84">
        <v>252450</v>
      </c>
      <c r="AC84">
        <v>-2.241941797</v>
      </c>
      <c r="AD84">
        <v>52.170064340000003</v>
      </c>
    </row>
    <row r="85" spans="1:30">
      <c r="A85">
        <v>261907</v>
      </c>
      <c r="B85" t="s">
        <v>276</v>
      </c>
      <c r="C85">
        <v>7299</v>
      </c>
      <c r="D85">
        <v>4618485</v>
      </c>
      <c r="E85" t="s">
        <v>164</v>
      </c>
      <c r="F85" t="s">
        <v>126</v>
      </c>
      <c r="G85" t="s">
        <v>179</v>
      </c>
      <c r="H85" t="s">
        <v>118</v>
      </c>
      <c r="I85" s="1">
        <v>42132.602083333331</v>
      </c>
      <c r="J85" t="s">
        <v>180</v>
      </c>
      <c r="K85" t="s">
        <v>116</v>
      </c>
      <c r="L85" t="s">
        <v>192</v>
      </c>
      <c r="M85" t="s">
        <v>193</v>
      </c>
      <c r="N85" t="s">
        <v>183</v>
      </c>
      <c r="O85">
        <v>1E-3</v>
      </c>
      <c r="P85" t="s">
        <v>149</v>
      </c>
      <c r="Q85" t="b">
        <v>1</v>
      </c>
      <c r="R85">
        <v>138261413</v>
      </c>
      <c r="S85" t="s">
        <v>150</v>
      </c>
      <c r="T85">
        <v>1E-3</v>
      </c>
      <c r="U85" t="s">
        <v>184</v>
      </c>
      <c r="V85">
        <v>2015</v>
      </c>
      <c r="W85" t="s">
        <v>455</v>
      </c>
      <c r="X85" t="s">
        <v>277</v>
      </c>
      <c r="Y85" t="s">
        <v>278</v>
      </c>
      <c r="Z85" t="s">
        <v>155</v>
      </c>
      <c r="AA85">
        <v>383550</v>
      </c>
      <c r="AB85">
        <v>252450</v>
      </c>
      <c r="AC85">
        <v>-2.241941797</v>
      </c>
      <c r="AD85">
        <v>52.170064340000003</v>
      </c>
    </row>
    <row r="86" spans="1:30">
      <c r="A86">
        <v>269215</v>
      </c>
      <c r="B86" t="s">
        <v>276</v>
      </c>
      <c r="C86">
        <v>7299</v>
      </c>
      <c r="D86">
        <v>4610836</v>
      </c>
      <c r="E86" t="s">
        <v>164</v>
      </c>
      <c r="F86" t="s">
        <v>126</v>
      </c>
      <c r="G86" t="s">
        <v>179</v>
      </c>
      <c r="H86" t="s">
        <v>118</v>
      </c>
      <c r="I86" s="1">
        <v>42039.419444444444</v>
      </c>
      <c r="J86" t="s">
        <v>180</v>
      </c>
      <c r="K86" t="s">
        <v>116</v>
      </c>
      <c r="L86" t="s">
        <v>192</v>
      </c>
      <c r="M86" t="s">
        <v>193</v>
      </c>
      <c r="N86" t="s">
        <v>183</v>
      </c>
      <c r="O86">
        <v>1E-3</v>
      </c>
      <c r="P86" t="s">
        <v>149</v>
      </c>
      <c r="Q86" t="b">
        <v>1</v>
      </c>
      <c r="R86">
        <v>138261413</v>
      </c>
      <c r="S86" t="s">
        <v>150</v>
      </c>
      <c r="T86">
        <v>1E-3</v>
      </c>
      <c r="U86" t="s">
        <v>184</v>
      </c>
      <c r="V86">
        <v>2015</v>
      </c>
      <c r="W86" t="s">
        <v>455</v>
      </c>
      <c r="X86" t="s">
        <v>277</v>
      </c>
      <c r="Y86" t="s">
        <v>278</v>
      </c>
      <c r="Z86" t="s">
        <v>155</v>
      </c>
      <c r="AA86">
        <v>383550</v>
      </c>
      <c r="AB86">
        <v>252450</v>
      </c>
      <c r="AC86">
        <v>-2.241941797</v>
      </c>
      <c r="AD86">
        <v>52.170064340000003</v>
      </c>
    </row>
    <row r="87" spans="1:30">
      <c r="A87">
        <v>261712</v>
      </c>
      <c r="B87" t="s">
        <v>276</v>
      </c>
      <c r="C87">
        <v>7299</v>
      </c>
      <c r="D87">
        <v>4621812</v>
      </c>
      <c r="E87" t="s">
        <v>164</v>
      </c>
      <c r="F87" t="s">
        <v>126</v>
      </c>
      <c r="G87" t="s">
        <v>179</v>
      </c>
      <c r="H87" t="s">
        <v>118</v>
      </c>
      <c r="I87" s="1">
        <v>42174.518055555556</v>
      </c>
      <c r="J87" t="s">
        <v>180</v>
      </c>
      <c r="K87" t="s">
        <v>116</v>
      </c>
      <c r="L87" t="s">
        <v>192</v>
      </c>
      <c r="M87" t="s">
        <v>193</v>
      </c>
      <c r="N87" t="s">
        <v>183</v>
      </c>
      <c r="O87">
        <v>1E-3</v>
      </c>
      <c r="P87" t="s">
        <v>149</v>
      </c>
      <c r="Q87" t="b">
        <v>1</v>
      </c>
      <c r="R87">
        <v>138261413</v>
      </c>
      <c r="S87" t="s">
        <v>150</v>
      </c>
      <c r="T87">
        <v>1E-3</v>
      </c>
      <c r="U87" t="s">
        <v>184</v>
      </c>
      <c r="V87">
        <v>2015</v>
      </c>
      <c r="W87" t="s">
        <v>455</v>
      </c>
      <c r="X87" t="s">
        <v>277</v>
      </c>
      <c r="Y87" t="s">
        <v>278</v>
      </c>
      <c r="Z87" t="s">
        <v>155</v>
      </c>
      <c r="AA87">
        <v>383550</v>
      </c>
      <c r="AB87">
        <v>252450</v>
      </c>
      <c r="AC87">
        <v>-2.241941797</v>
      </c>
      <c r="AD87">
        <v>52.170064340000003</v>
      </c>
    </row>
    <row r="88" spans="1:30">
      <c r="A88">
        <v>258272</v>
      </c>
      <c r="B88" t="s">
        <v>276</v>
      </c>
      <c r="C88">
        <v>7299</v>
      </c>
      <c r="D88">
        <v>4622535</v>
      </c>
      <c r="E88" t="s">
        <v>164</v>
      </c>
      <c r="F88" t="s">
        <v>126</v>
      </c>
      <c r="G88" t="s">
        <v>205</v>
      </c>
      <c r="H88" t="s">
        <v>112</v>
      </c>
      <c r="I88" s="1">
        <v>42178.589583333334</v>
      </c>
      <c r="J88" t="s">
        <v>180</v>
      </c>
      <c r="K88" t="s">
        <v>116</v>
      </c>
      <c r="L88" t="s">
        <v>192</v>
      </c>
      <c r="M88" t="s">
        <v>193</v>
      </c>
      <c r="N88" t="s">
        <v>183</v>
      </c>
      <c r="O88">
        <v>1E-3</v>
      </c>
      <c r="P88" t="s">
        <v>149</v>
      </c>
      <c r="Q88" t="b">
        <v>1</v>
      </c>
      <c r="R88">
        <v>138261413</v>
      </c>
      <c r="S88" t="s">
        <v>150</v>
      </c>
      <c r="T88">
        <v>1E-3</v>
      </c>
      <c r="U88" t="s">
        <v>184</v>
      </c>
      <c r="V88">
        <v>2015</v>
      </c>
      <c r="W88" t="s">
        <v>455</v>
      </c>
      <c r="X88" t="s">
        <v>277</v>
      </c>
      <c r="Y88" t="s">
        <v>278</v>
      </c>
      <c r="Z88" t="s">
        <v>155</v>
      </c>
      <c r="AA88">
        <v>383550</v>
      </c>
      <c r="AB88">
        <v>252450</v>
      </c>
      <c r="AC88">
        <v>-2.241941797</v>
      </c>
      <c r="AD88">
        <v>52.170064340000003</v>
      </c>
    </row>
    <row r="89" spans="1:30">
      <c r="A89">
        <v>266794</v>
      </c>
      <c r="B89" t="s">
        <v>276</v>
      </c>
      <c r="C89">
        <v>7299</v>
      </c>
      <c r="D89">
        <v>4634803</v>
      </c>
      <c r="E89" t="s">
        <v>164</v>
      </c>
      <c r="F89" t="s">
        <v>126</v>
      </c>
      <c r="G89" t="s">
        <v>179</v>
      </c>
      <c r="H89" t="s">
        <v>118</v>
      </c>
      <c r="I89" s="1">
        <v>42334.427083333336</v>
      </c>
      <c r="J89" t="s">
        <v>180</v>
      </c>
      <c r="K89" t="s">
        <v>116</v>
      </c>
      <c r="L89" t="s">
        <v>192</v>
      </c>
      <c r="M89" t="s">
        <v>193</v>
      </c>
      <c r="N89" t="s">
        <v>183</v>
      </c>
      <c r="O89">
        <v>1E-3</v>
      </c>
      <c r="P89" t="s">
        <v>149</v>
      </c>
      <c r="Q89" t="b">
        <v>1</v>
      </c>
      <c r="R89">
        <v>138261413</v>
      </c>
      <c r="S89" t="s">
        <v>150</v>
      </c>
      <c r="T89">
        <v>1E-3</v>
      </c>
      <c r="U89" t="s">
        <v>184</v>
      </c>
      <c r="V89">
        <v>2015</v>
      </c>
      <c r="W89" t="s">
        <v>455</v>
      </c>
      <c r="X89" t="s">
        <v>277</v>
      </c>
      <c r="Y89" t="s">
        <v>278</v>
      </c>
      <c r="Z89" t="s">
        <v>155</v>
      </c>
      <c r="AA89">
        <v>383550</v>
      </c>
      <c r="AB89">
        <v>252450</v>
      </c>
      <c r="AC89">
        <v>-2.241941797</v>
      </c>
      <c r="AD89">
        <v>52.170064340000003</v>
      </c>
    </row>
    <row r="90" spans="1:30">
      <c r="A90">
        <v>269217</v>
      </c>
      <c r="B90" t="s">
        <v>276</v>
      </c>
      <c r="C90">
        <v>7299</v>
      </c>
      <c r="D90">
        <v>4611158</v>
      </c>
      <c r="E90" t="s">
        <v>164</v>
      </c>
      <c r="F90" t="s">
        <v>126</v>
      </c>
      <c r="G90" t="s">
        <v>179</v>
      </c>
      <c r="H90" t="s">
        <v>118</v>
      </c>
      <c r="I90" s="1">
        <v>42044.4</v>
      </c>
      <c r="J90" t="s">
        <v>180</v>
      </c>
      <c r="K90" t="s">
        <v>116</v>
      </c>
      <c r="L90" t="s">
        <v>192</v>
      </c>
      <c r="M90" t="s">
        <v>193</v>
      </c>
      <c r="N90" t="s">
        <v>183</v>
      </c>
      <c r="O90">
        <v>1E-3</v>
      </c>
      <c r="P90" t="s">
        <v>149</v>
      </c>
      <c r="Q90" t="b">
        <v>1</v>
      </c>
      <c r="R90">
        <v>138261413</v>
      </c>
      <c r="S90" t="s">
        <v>150</v>
      </c>
      <c r="T90">
        <v>1E-3</v>
      </c>
      <c r="U90" t="s">
        <v>184</v>
      </c>
      <c r="V90">
        <v>2015</v>
      </c>
      <c r="W90" t="s">
        <v>455</v>
      </c>
      <c r="X90" t="s">
        <v>277</v>
      </c>
      <c r="Y90" t="s">
        <v>278</v>
      </c>
      <c r="Z90" t="s">
        <v>155</v>
      </c>
      <c r="AA90">
        <v>383550</v>
      </c>
      <c r="AB90">
        <v>252450</v>
      </c>
      <c r="AC90">
        <v>-2.241941797</v>
      </c>
      <c r="AD90">
        <v>52.170064340000003</v>
      </c>
    </row>
    <row r="91" spans="1:30">
      <c r="A91">
        <v>267444</v>
      </c>
      <c r="B91" t="s">
        <v>276</v>
      </c>
      <c r="C91">
        <v>7299</v>
      </c>
      <c r="D91">
        <v>4621457</v>
      </c>
      <c r="E91" t="s">
        <v>164</v>
      </c>
      <c r="F91" t="s">
        <v>126</v>
      </c>
      <c r="G91" t="s">
        <v>179</v>
      </c>
      <c r="H91" t="s">
        <v>118</v>
      </c>
      <c r="I91" s="1">
        <v>42167.409722222219</v>
      </c>
      <c r="J91" t="s">
        <v>180</v>
      </c>
      <c r="K91" t="s">
        <v>116</v>
      </c>
      <c r="L91" t="s">
        <v>192</v>
      </c>
      <c r="M91" t="s">
        <v>193</v>
      </c>
      <c r="N91" t="s">
        <v>183</v>
      </c>
      <c r="O91">
        <v>1E-3</v>
      </c>
      <c r="P91" t="s">
        <v>149</v>
      </c>
      <c r="Q91" t="b">
        <v>1</v>
      </c>
      <c r="R91">
        <v>138261413</v>
      </c>
      <c r="S91" t="s">
        <v>150</v>
      </c>
      <c r="T91">
        <v>1E-3</v>
      </c>
      <c r="U91" t="s">
        <v>184</v>
      </c>
      <c r="V91">
        <v>2015</v>
      </c>
      <c r="W91" t="s">
        <v>455</v>
      </c>
      <c r="X91" t="s">
        <v>277</v>
      </c>
      <c r="Y91" t="s">
        <v>278</v>
      </c>
      <c r="Z91" t="s">
        <v>155</v>
      </c>
      <c r="AA91">
        <v>383550</v>
      </c>
      <c r="AB91">
        <v>252450</v>
      </c>
      <c r="AC91">
        <v>-2.241941797</v>
      </c>
      <c r="AD91">
        <v>52.170064340000003</v>
      </c>
    </row>
    <row r="92" spans="1:30">
      <c r="A92">
        <v>257994</v>
      </c>
      <c r="B92" t="s">
        <v>276</v>
      </c>
      <c r="C92">
        <v>7299</v>
      </c>
      <c r="D92">
        <v>4615740</v>
      </c>
      <c r="E92" t="s">
        <v>164</v>
      </c>
      <c r="F92" t="s">
        <v>126</v>
      </c>
      <c r="G92" t="s">
        <v>205</v>
      </c>
      <c r="H92" t="s">
        <v>112</v>
      </c>
      <c r="I92" s="1">
        <v>42095.474999999999</v>
      </c>
      <c r="J92" t="s">
        <v>180</v>
      </c>
      <c r="K92" t="s">
        <v>116</v>
      </c>
      <c r="L92" t="s">
        <v>192</v>
      </c>
      <c r="M92" t="s">
        <v>193</v>
      </c>
      <c r="N92" t="s">
        <v>183</v>
      </c>
      <c r="O92">
        <v>1E-3</v>
      </c>
      <c r="P92" t="s">
        <v>149</v>
      </c>
      <c r="Q92" t="b">
        <v>1</v>
      </c>
      <c r="R92">
        <v>138261413</v>
      </c>
      <c r="S92" t="s">
        <v>150</v>
      </c>
      <c r="T92">
        <v>1E-3</v>
      </c>
      <c r="U92" t="s">
        <v>184</v>
      </c>
      <c r="V92">
        <v>2015</v>
      </c>
      <c r="W92" t="s">
        <v>455</v>
      </c>
      <c r="X92" t="s">
        <v>277</v>
      </c>
      <c r="Y92" t="s">
        <v>278</v>
      </c>
      <c r="Z92" t="s">
        <v>155</v>
      </c>
      <c r="AA92">
        <v>383550</v>
      </c>
      <c r="AB92">
        <v>252450</v>
      </c>
      <c r="AC92">
        <v>-2.241941797</v>
      </c>
      <c r="AD92">
        <v>52.170064340000003</v>
      </c>
    </row>
    <row r="93" spans="1:30">
      <c r="A93">
        <v>262132</v>
      </c>
      <c r="B93" t="s">
        <v>276</v>
      </c>
      <c r="C93">
        <v>7299</v>
      </c>
      <c r="D93">
        <v>4621758</v>
      </c>
      <c r="E93" t="s">
        <v>164</v>
      </c>
      <c r="F93" t="s">
        <v>126</v>
      </c>
      <c r="G93" t="s">
        <v>179</v>
      </c>
      <c r="H93" t="s">
        <v>118</v>
      </c>
      <c r="I93" s="1">
        <v>42173.560416666667</v>
      </c>
      <c r="J93" t="s">
        <v>180</v>
      </c>
      <c r="K93" t="s">
        <v>116</v>
      </c>
      <c r="L93" t="s">
        <v>192</v>
      </c>
      <c r="M93" t="s">
        <v>193</v>
      </c>
      <c r="N93" t="s">
        <v>183</v>
      </c>
      <c r="O93">
        <v>1E-3</v>
      </c>
      <c r="P93" t="s">
        <v>149</v>
      </c>
      <c r="Q93" t="b">
        <v>1</v>
      </c>
      <c r="R93">
        <v>138261413</v>
      </c>
      <c r="S93" t="s">
        <v>150</v>
      </c>
      <c r="T93">
        <v>1E-3</v>
      </c>
      <c r="U93" t="s">
        <v>184</v>
      </c>
      <c r="V93">
        <v>2015</v>
      </c>
      <c r="W93" t="s">
        <v>455</v>
      </c>
      <c r="X93" t="s">
        <v>277</v>
      </c>
      <c r="Y93" t="s">
        <v>278</v>
      </c>
      <c r="Z93" t="s">
        <v>155</v>
      </c>
      <c r="AA93">
        <v>383550</v>
      </c>
      <c r="AB93">
        <v>252450</v>
      </c>
      <c r="AC93">
        <v>-2.241941797</v>
      </c>
      <c r="AD93">
        <v>52.170064340000003</v>
      </c>
    </row>
    <row r="94" spans="1:30">
      <c r="A94">
        <v>257318</v>
      </c>
      <c r="B94" t="s">
        <v>276</v>
      </c>
      <c r="C94">
        <v>7299</v>
      </c>
      <c r="D94">
        <v>4618757</v>
      </c>
      <c r="E94" t="s">
        <v>164</v>
      </c>
      <c r="F94" t="s">
        <v>126</v>
      </c>
      <c r="G94" t="s">
        <v>179</v>
      </c>
      <c r="H94" t="s">
        <v>118</v>
      </c>
      <c r="I94" s="1">
        <v>42138.440972222219</v>
      </c>
      <c r="J94" t="s">
        <v>180</v>
      </c>
      <c r="K94" t="s">
        <v>116</v>
      </c>
      <c r="L94" t="s">
        <v>192</v>
      </c>
      <c r="M94" t="s">
        <v>193</v>
      </c>
      <c r="N94" t="s">
        <v>183</v>
      </c>
      <c r="O94">
        <v>1E-3</v>
      </c>
      <c r="P94" t="s">
        <v>149</v>
      </c>
      <c r="Q94" t="b">
        <v>1</v>
      </c>
      <c r="R94">
        <v>138261413</v>
      </c>
      <c r="S94" t="s">
        <v>150</v>
      </c>
      <c r="T94">
        <v>1E-3</v>
      </c>
      <c r="U94" t="s">
        <v>184</v>
      </c>
      <c r="V94">
        <v>2015</v>
      </c>
      <c r="W94" t="s">
        <v>455</v>
      </c>
      <c r="X94" t="s">
        <v>277</v>
      </c>
      <c r="Y94" t="s">
        <v>278</v>
      </c>
      <c r="Z94" t="s">
        <v>155</v>
      </c>
      <c r="AA94">
        <v>383550</v>
      </c>
      <c r="AB94">
        <v>252450</v>
      </c>
      <c r="AC94">
        <v>-2.241941797</v>
      </c>
      <c r="AD94">
        <v>52.170064340000003</v>
      </c>
    </row>
    <row r="95" spans="1:30">
      <c r="A95">
        <v>267747</v>
      </c>
      <c r="B95" t="s">
        <v>276</v>
      </c>
      <c r="C95">
        <v>7299</v>
      </c>
      <c r="D95">
        <v>4631607</v>
      </c>
      <c r="E95" t="s">
        <v>164</v>
      </c>
      <c r="F95" t="s">
        <v>126</v>
      </c>
      <c r="G95" t="s">
        <v>179</v>
      </c>
      <c r="H95" t="s">
        <v>118</v>
      </c>
      <c r="I95" s="1">
        <v>42297.494444444441</v>
      </c>
      <c r="J95" t="s">
        <v>180</v>
      </c>
      <c r="K95" t="s">
        <v>116</v>
      </c>
      <c r="L95" t="s">
        <v>192</v>
      </c>
      <c r="M95" t="s">
        <v>193</v>
      </c>
      <c r="N95" t="s">
        <v>183</v>
      </c>
      <c r="O95">
        <v>1E-3</v>
      </c>
      <c r="P95" t="s">
        <v>149</v>
      </c>
      <c r="Q95" t="b">
        <v>1</v>
      </c>
      <c r="R95">
        <v>138261413</v>
      </c>
      <c r="S95" t="s">
        <v>150</v>
      </c>
      <c r="T95">
        <v>1E-3</v>
      </c>
      <c r="U95" t="s">
        <v>184</v>
      </c>
      <c r="V95">
        <v>2015</v>
      </c>
      <c r="W95" t="s">
        <v>455</v>
      </c>
      <c r="X95" t="s">
        <v>277</v>
      </c>
      <c r="Y95" t="s">
        <v>278</v>
      </c>
      <c r="Z95" t="s">
        <v>155</v>
      </c>
      <c r="AA95">
        <v>383550</v>
      </c>
      <c r="AB95">
        <v>252450</v>
      </c>
      <c r="AC95">
        <v>-2.241941797</v>
      </c>
      <c r="AD95">
        <v>52.170064340000003</v>
      </c>
    </row>
    <row r="96" spans="1:30">
      <c r="A96">
        <v>266332</v>
      </c>
      <c r="B96" t="s">
        <v>276</v>
      </c>
      <c r="C96">
        <v>7299</v>
      </c>
      <c r="D96">
        <v>4615857</v>
      </c>
      <c r="E96" t="s">
        <v>164</v>
      </c>
      <c r="F96" t="s">
        <v>126</v>
      </c>
      <c r="G96" t="s">
        <v>179</v>
      </c>
      <c r="H96" t="s">
        <v>118</v>
      </c>
      <c r="I96" s="1">
        <v>42101.536111111112</v>
      </c>
      <c r="J96" t="s">
        <v>180</v>
      </c>
      <c r="K96" t="s">
        <v>116</v>
      </c>
      <c r="L96" t="s">
        <v>192</v>
      </c>
      <c r="M96" t="s">
        <v>193</v>
      </c>
      <c r="N96" t="s">
        <v>183</v>
      </c>
      <c r="O96">
        <v>1E-3</v>
      </c>
      <c r="P96" t="s">
        <v>149</v>
      </c>
      <c r="Q96" t="b">
        <v>1</v>
      </c>
      <c r="R96">
        <v>138261413</v>
      </c>
      <c r="S96" t="s">
        <v>150</v>
      </c>
      <c r="T96">
        <v>1E-3</v>
      </c>
      <c r="U96" t="s">
        <v>184</v>
      </c>
      <c r="V96">
        <v>2015</v>
      </c>
      <c r="W96" t="s">
        <v>455</v>
      </c>
      <c r="X96" t="s">
        <v>277</v>
      </c>
      <c r="Y96" t="s">
        <v>278</v>
      </c>
      <c r="Z96" t="s">
        <v>155</v>
      </c>
      <c r="AA96">
        <v>383550</v>
      </c>
      <c r="AB96">
        <v>252450</v>
      </c>
      <c r="AC96">
        <v>-2.241941797</v>
      </c>
      <c r="AD96">
        <v>52.170064340000003</v>
      </c>
    </row>
    <row r="97" spans="1:30">
      <c r="A97">
        <v>261952</v>
      </c>
      <c r="B97" t="s">
        <v>276</v>
      </c>
      <c r="C97">
        <v>7299</v>
      </c>
      <c r="D97">
        <v>4621498</v>
      </c>
      <c r="E97" t="s">
        <v>164</v>
      </c>
      <c r="F97" t="s">
        <v>126</v>
      </c>
      <c r="G97" t="s">
        <v>179</v>
      </c>
      <c r="H97" t="s">
        <v>118</v>
      </c>
      <c r="I97" s="1">
        <v>42170.672222222223</v>
      </c>
      <c r="J97" t="s">
        <v>180</v>
      </c>
      <c r="K97" t="s">
        <v>116</v>
      </c>
      <c r="L97" t="s">
        <v>192</v>
      </c>
      <c r="M97" t="s">
        <v>193</v>
      </c>
      <c r="N97" t="s">
        <v>183</v>
      </c>
      <c r="O97">
        <v>1E-3</v>
      </c>
      <c r="P97" t="s">
        <v>149</v>
      </c>
      <c r="Q97" t="b">
        <v>1</v>
      </c>
      <c r="R97">
        <v>138261413</v>
      </c>
      <c r="S97" t="s">
        <v>150</v>
      </c>
      <c r="T97">
        <v>1E-3</v>
      </c>
      <c r="U97" t="s">
        <v>184</v>
      </c>
      <c r="V97">
        <v>2015</v>
      </c>
      <c r="W97" t="s">
        <v>455</v>
      </c>
      <c r="X97" t="s">
        <v>277</v>
      </c>
      <c r="Y97" t="s">
        <v>278</v>
      </c>
      <c r="Z97" t="s">
        <v>155</v>
      </c>
      <c r="AA97">
        <v>383550</v>
      </c>
      <c r="AB97">
        <v>252450</v>
      </c>
      <c r="AC97">
        <v>-2.241941797</v>
      </c>
      <c r="AD97">
        <v>52.170064340000003</v>
      </c>
    </row>
    <row r="98" spans="1:30">
      <c r="A98">
        <v>267605</v>
      </c>
      <c r="B98" t="s">
        <v>276</v>
      </c>
      <c r="C98">
        <v>7299</v>
      </c>
      <c r="D98">
        <v>4612226</v>
      </c>
      <c r="E98" t="s">
        <v>164</v>
      </c>
      <c r="F98" t="s">
        <v>126</v>
      </c>
      <c r="G98" t="s">
        <v>179</v>
      </c>
      <c r="H98" t="s">
        <v>118</v>
      </c>
      <c r="I98" s="1">
        <v>42058.535416666666</v>
      </c>
      <c r="J98" t="s">
        <v>180</v>
      </c>
      <c r="K98" t="s">
        <v>116</v>
      </c>
      <c r="L98" t="s">
        <v>192</v>
      </c>
      <c r="M98" t="s">
        <v>193</v>
      </c>
      <c r="N98" t="s">
        <v>183</v>
      </c>
      <c r="O98">
        <v>1E-3</v>
      </c>
      <c r="P98" t="s">
        <v>149</v>
      </c>
      <c r="Q98" t="b">
        <v>1</v>
      </c>
      <c r="R98">
        <v>138261413</v>
      </c>
      <c r="S98" t="s">
        <v>150</v>
      </c>
      <c r="T98">
        <v>1E-3</v>
      </c>
      <c r="U98" t="s">
        <v>184</v>
      </c>
      <c r="V98">
        <v>2015</v>
      </c>
      <c r="W98" t="s">
        <v>455</v>
      </c>
      <c r="X98" t="s">
        <v>277</v>
      </c>
      <c r="Y98" t="s">
        <v>278</v>
      </c>
      <c r="Z98" t="s">
        <v>155</v>
      </c>
      <c r="AA98">
        <v>383550</v>
      </c>
      <c r="AB98">
        <v>252450</v>
      </c>
      <c r="AC98">
        <v>-2.241941797</v>
      </c>
      <c r="AD98">
        <v>52.170064340000003</v>
      </c>
    </row>
    <row r="99" spans="1:30">
      <c r="A99">
        <v>266123</v>
      </c>
      <c r="B99" t="s">
        <v>276</v>
      </c>
      <c r="C99">
        <v>7299</v>
      </c>
      <c r="D99">
        <v>4612904</v>
      </c>
      <c r="E99" t="s">
        <v>164</v>
      </c>
      <c r="F99" t="s">
        <v>126</v>
      </c>
      <c r="G99" t="s">
        <v>179</v>
      </c>
      <c r="H99" t="s">
        <v>118</v>
      </c>
      <c r="I99" s="1">
        <v>42060.522222222222</v>
      </c>
      <c r="J99" t="s">
        <v>180</v>
      </c>
      <c r="K99" t="s">
        <v>116</v>
      </c>
      <c r="L99" t="s">
        <v>192</v>
      </c>
      <c r="M99" t="s">
        <v>193</v>
      </c>
      <c r="N99" t="s">
        <v>183</v>
      </c>
      <c r="O99">
        <v>1E-3</v>
      </c>
      <c r="P99" t="s">
        <v>149</v>
      </c>
      <c r="Q99" t="b">
        <v>1</v>
      </c>
      <c r="R99">
        <v>138261413</v>
      </c>
      <c r="S99" t="s">
        <v>150</v>
      </c>
      <c r="T99">
        <v>1E-3</v>
      </c>
      <c r="U99" t="s">
        <v>184</v>
      </c>
      <c r="V99">
        <v>2015</v>
      </c>
      <c r="W99" t="s">
        <v>455</v>
      </c>
      <c r="X99" t="s">
        <v>277</v>
      </c>
      <c r="Y99" t="s">
        <v>278</v>
      </c>
      <c r="Z99" t="s">
        <v>155</v>
      </c>
      <c r="AA99">
        <v>383550</v>
      </c>
      <c r="AB99">
        <v>252450</v>
      </c>
      <c r="AC99">
        <v>-2.241941797</v>
      </c>
      <c r="AD99">
        <v>52.170064340000003</v>
      </c>
    </row>
    <row r="100" spans="1:30">
      <c r="A100">
        <v>262404</v>
      </c>
      <c r="B100" t="s">
        <v>276</v>
      </c>
      <c r="C100">
        <v>7299</v>
      </c>
      <c r="D100">
        <v>4621665</v>
      </c>
      <c r="E100" t="s">
        <v>164</v>
      </c>
      <c r="F100" t="s">
        <v>126</v>
      </c>
      <c r="G100" t="s">
        <v>179</v>
      </c>
      <c r="H100" t="s">
        <v>118</v>
      </c>
      <c r="I100" s="1">
        <v>42172.677083333336</v>
      </c>
      <c r="J100" t="s">
        <v>180</v>
      </c>
      <c r="K100" t="s">
        <v>116</v>
      </c>
      <c r="L100" t="s">
        <v>192</v>
      </c>
      <c r="M100" t="s">
        <v>193</v>
      </c>
      <c r="N100" t="s">
        <v>183</v>
      </c>
      <c r="O100">
        <v>1E-3</v>
      </c>
      <c r="P100" t="s">
        <v>149</v>
      </c>
      <c r="Q100" t="b">
        <v>1</v>
      </c>
      <c r="R100">
        <v>138261413</v>
      </c>
      <c r="S100" t="s">
        <v>150</v>
      </c>
      <c r="T100">
        <v>1E-3</v>
      </c>
      <c r="U100" t="s">
        <v>184</v>
      </c>
      <c r="V100">
        <v>2015</v>
      </c>
      <c r="W100" t="s">
        <v>455</v>
      </c>
      <c r="X100" t="s">
        <v>277</v>
      </c>
      <c r="Y100" t="s">
        <v>278</v>
      </c>
      <c r="Z100" t="s">
        <v>155</v>
      </c>
      <c r="AA100">
        <v>383550</v>
      </c>
      <c r="AB100">
        <v>252450</v>
      </c>
      <c r="AC100">
        <v>-2.241941797</v>
      </c>
      <c r="AD100">
        <v>52.170064340000003</v>
      </c>
    </row>
    <row r="101" spans="1:30">
      <c r="A101">
        <v>268812</v>
      </c>
      <c r="B101" t="s">
        <v>276</v>
      </c>
      <c r="C101">
        <v>7299</v>
      </c>
      <c r="D101">
        <v>4634512</v>
      </c>
      <c r="E101" t="s">
        <v>164</v>
      </c>
      <c r="F101" t="s">
        <v>126</v>
      </c>
      <c r="G101" t="s">
        <v>179</v>
      </c>
      <c r="H101" t="s">
        <v>118</v>
      </c>
      <c r="I101" s="1">
        <v>42331.484027777777</v>
      </c>
      <c r="J101" t="s">
        <v>180</v>
      </c>
      <c r="K101" t="s">
        <v>116</v>
      </c>
      <c r="L101" t="s">
        <v>192</v>
      </c>
      <c r="M101" t="s">
        <v>193</v>
      </c>
      <c r="N101" t="s">
        <v>183</v>
      </c>
      <c r="O101">
        <v>1E-3</v>
      </c>
      <c r="P101" t="s">
        <v>149</v>
      </c>
      <c r="Q101" t="b">
        <v>1</v>
      </c>
      <c r="R101">
        <v>138261413</v>
      </c>
      <c r="S101" t="s">
        <v>150</v>
      </c>
      <c r="T101">
        <v>1E-3</v>
      </c>
      <c r="U101" t="s">
        <v>184</v>
      </c>
      <c r="V101">
        <v>2015</v>
      </c>
      <c r="W101" t="s">
        <v>455</v>
      </c>
      <c r="X101" t="s">
        <v>277</v>
      </c>
      <c r="Y101" t="s">
        <v>278</v>
      </c>
      <c r="Z101" t="s">
        <v>155</v>
      </c>
      <c r="AA101">
        <v>383550</v>
      </c>
      <c r="AB101">
        <v>252450</v>
      </c>
      <c r="AC101">
        <v>-2.241941797</v>
      </c>
      <c r="AD101">
        <v>52.170064340000003</v>
      </c>
    </row>
    <row r="102" spans="1:30">
      <c r="A102">
        <v>267712</v>
      </c>
      <c r="B102" t="s">
        <v>276</v>
      </c>
      <c r="C102">
        <v>7299</v>
      </c>
      <c r="D102">
        <v>4628313</v>
      </c>
      <c r="E102" t="s">
        <v>164</v>
      </c>
      <c r="F102" t="s">
        <v>126</v>
      </c>
      <c r="G102" t="s">
        <v>179</v>
      </c>
      <c r="H102" t="s">
        <v>118</v>
      </c>
      <c r="I102" s="1">
        <v>42254.513888888891</v>
      </c>
      <c r="J102" t="s">
        <v>180</v>
      </c>
      <c r="K102" t="s">
        <v>116</v>
      </c>
      <c r="L102" t="s">
        <v>192</v>
      </c>
      <c r="M102" t="s">
        <v>193</v>
      </c>
      <c r="N102" t="s">
        <v>183</v>
      </c>
      <c r="O102">
        <v>1E-3</v>
      </c>
      <c r="P102" t="s">
        <v>149</v>
      </c>
      <c r="Q102" t="b">
        <v>1</v>
      </c>
      <c r="R102">
        <v>138261413</v>
      </c>
      <c r="S102" t="s">
        <v>150</v>
      </c>
      <c r="T102">
        <v>1E-3</v>
      </c>
      <c r="U102" t="s">
        <v>184</v>
      </c>
      <c r="V102">
        <v>2015</v>
      </c>
      <c r="W102" t="s">
        <v>455</v>
      </c>
      <c r="X102" t="s">
        <v>277</v>
      </c>
      <c r="Y102" t="s">
        <v>278</v>
      </c>
      <c r="Z102" t="s">
        <v>155</v>
      </c>
      <c r="AA102">
        <v>383550</v>
      </c>
      <c r="AB102">
        <v>252450</v>
      </c>
      <c r="AC102">
        <v>-2.241941797</v>
      </c>
      <c r="AD102">
        <v>52.170064340000003</v>
      </c>
    </row>
    <row r="103" spans="1:30">
      <c r="A103">
        <v>259329</v>
      </c>
      <c r="B103" t="s">
        <v>276</v>
      </c>
      <c r="C103">
        <v>7299</v>
      </c>
      <c r="D103">
        <v>4613617</v>
      </c>
      <c r="E103" t="s">
        <v>164</v>
      </c>
      <c r="F103" t="s">
        <v>126</v>
      </c>
      <c r="G103" t="s">
        <v>179</v>
      </c>
      <c r="H103" t="s">
        <v>118</v>
      </c>
      <c r="I103" s="1">
        <v>42069.53125</v>
      </c>
      <c r="J103" t="s">
        <v>180</v>
      </c>
      <c r="K103" t="s">
        <v>116</v>
      </c>
      <c r="L103" t="s">
        <v>192</v>
      </c>
      <c r="M103" t="s">
        <v>193</v>
      </c>
      <c r="N103" t="s">
        <v>183</v>
      </c>
      <c r="O103">
        <v>1E-3</v>
      </c>
      <c r="P103" t="s">
        <v>149</v>
      </c>
      <c r="Q103" t="b">
        <v>1</v>
      </c>
      <c r="R103">
        <v>138261413</v>
      </c>
      <c r="S103" t="s">
        <v>150</v>
      </c>
      <c r="T103">
        <v>1E-3</v>
      </c>
      <c r="U103" t="s">
        <v>184</v>
      </c>
      <c r="V103">
        <v>2015</v>
      </c>
      <c r="W103" t="s">
        <v>455</v>
      </c>
      <c r="X103" t="s">
        <v>277</v>
      </c>
      <c r="Y103" t="s">
        <v>278</v>
      </c>
      <c r="Z103" t="s">
        <v>155</v>
      </c>
      <c r="AA103">
        <v>383550</v>
      </c>
      <c r="AB103">
        <v>252450</v>
      </c>
      <c r="AC103">
        <v>-2.241941797</v>
      </c>
      <c r="AD103">
        <v>52.170064340000003</v>
      </c>
    </row>
    <row r="104" spans="1:30">
      <c r="A104">
        <v>267992</v>
      </c>
      <c r="B104" t="s">
        <v>276</v>
      </c>
      <c r="C104">
        <v>7299</v>
      </c>
      <c r="D104">
        <v>4620441</v>
      </c>
      <c r="E104" t="s">
        <v>164</v>
      </c>
      <c r="F104" t="s">
        <v>126</v>
      </c>
      <c r="G104" t="s">
        <v>179</v>
      </c>
      <c r="H104" t="s">
        <v>118</v>
      </c>
      <c r="I104" s="1">
        <v>42157.500694444447</v>
      </c>
      <c r="J104" t="s">
        <v>180</v>
      </c>
      <c r="K104" t="s">
        <v>116</v>
      </c>
      <c r="L104" t="s">
        <v>192</v>
      </c>
      <c r="M104" t="s">
        <v>193</v>
      </c>
      <c r="N104" t="s">
        <v>183</v>
      </c>
      <c r="O104">
        <v>1E-3</v>
      </c>
      <c r="P104" t="s">
        <v>149</v>
      </c>
      <c r="Q104" t="b">
        <v>1</v>
      </c>
      <c r="R104">
        <v>138261413</v>
      </c>
      <c r="S104" t="s">
        <v>150</v>
      </c>
      <c r="T104">
        <v>1E-3</v>
      </c>
      <c r="U104" t="s">
        <v>184</v>
      </c>
      <c r="V104">
        <v>2015</v>
      </c>
      <c r="W104" t="s">
        <v>455</v>
      </c>
      <c r="X104" t="s">
        <v>277</v>
      </c>
      <c r="Y104" t="s">
        <v>278</v>
      </c>
      <c r="Z104" t="s">
        <v>155</v>
      </c>
      <c r="AA104">
        <v>383550</v>
      </c>
      <c r="AB104">
        <v>252450</v>
      </c>
      <c r="AC104">
        <v>-2.241941797</v>
      </c>
      <c r="AD104">
        <v>52.170064340000003</v>
      </c>
    </row>
    <row r="105" spans="1:30">
      <c r="A105">
        <v>266423</v>
      </c>
      <c r="B105" t="s">
        <v>276</v>
      </c>
      <c r="C105">
        <v>7299</v>
      </c>
      <c r="D105">
        <v>4633677</v>
      </c>
      <c r="E105" t="s">
        <v>164</v>
      </c>
      <c r="F105" t="s">
        <v>126</v>
      </c>
      <c r="G105" t="s">
        <v>179</v>
      </c>
      <c r="H105" t="s">
        <v>118</v>
      </c>
      <c r="I105" s="1">
        <v>42318.575694444444</v>
      </c>
      <c r="J105" t="s">
        <v>180</v>
      </c>
      <c r="K105" t="s">
        <v>116</v>
      </c>
      <c r="L105" t="s">
        <v>192</v>
      </c>
      <c r="M105" t="s">
        <v>193</v>
      </c>
      <c r="N105" t="s">
        <v>183</v>
      </c>
      <c r="O105">
        <v>1E-3</v>
      </c>
      <c r="P105" t="s">
        <v>149</v>
      </c>
      <c r="Q105" t="b">
        <v>1</v>
      </c>
      <c r="R105">
        <v>138261413</v>
      </c>
      <c r="S105" t="s">
        <v>150</v>
      </c>
      <c r="T105">
        <v>1E-3</v>
      </c>
      <c r="U105" t="s">
        <v>184</v>
      </c>
      <c r="V105">
        <v>2015</v>
      </c>
      <c r="W105" t="s">
        <v>455</v>
      </c>
      <c r="X105" t="s">
        <v>277</v>
      </c>
      <c r="Y105" t="s">
        <v>278</v>
      </c>
      <c r="Z105" t="s">
        <v>155</v>
      </c>
      <c r="AA105">
        <v>383550</v>
      </c>
      <c r="AB105">
        <v>252450</v>
      </c>
      <c r="AC105">
        <v>-2.241941797</v>
      </c>
      <c r="AD105">
        <v>52.170064340000003</v>
      </c>
    </row>
    <row r="106" spans="1:30">
      <c r="A106">
        <v>266947</v>
      </c>
      <c r="B106" t="s">
        <v>276</v>
      </c>
      <c r="C106">
        <v>7299</v>
      </c>
      <c r="D106">
        <v>4634157</v>
      </c>
      <c r="E106" t="s">
        <v>164</v>
      </c>
      <c r="F106" t="s">
        <v>126</v>
      </c>
      <c r="G106" t="s">
        <v>179</v>
      </c>
      <c r="H106" t="s">
        <v>118</v>
      </c>
      <c r="I106" s="1">
        <v>42321.604861111111</v>
      </c>
      <c r="J106" t="s">
        <v>180</v>
      </c>
      <c r="K106" t="s">
        <v>116</v>
      </c>
      <c r="L106" t="s">
        <v>192</v>
      </c>
      <c r="M106" t="s">
        <v>193</v>
      </c>
      <c r="N106" t="s">
        <v>183</v>
      </c>
      <c r="O106">
        <v>1E-3</v>
      </c>
      <c r="P106" t="s">
        <v>149</v>
      </c>
      <c r="Q106" t="b">
        <v>1</v>
      </c>
      <c r="R106">
        <v>138261413</v>
      </c>
      <c r="S106" t="s">
        <v>150</v>
      </c>
      <c r="T106">
        <v>1E-3</v>
      </c>
      <c r="U106" t="s">
        <v>184</v>
      </c>
      <c r="V106">
        <v>2015</v>
      </c>
      <c r="W106" t="s">
        <v>455</v>
      </c>
      <c r="X106" t="s">
        <v>277</v>
      </c>
      <c r="Y106" t="s">
        <v>278</v>
      </c>
      <c r="Z106" t="s">
        <v>155</v>
      </c>
      <c r="AA106">
        <v>383550</v>
      </c>
      <c r="AB106">
        <v>252450</v>
      </c>
      <c r="AC106">
        <v>-2.241941797</v>
      </c>
      <c r="AD106">
        <v>52.170064340000003</v>
      </c>
    </row>
    <row r="107" spans="1:30">
      <c r="A107">
        <v>256843</v>
      </c>
      <c r="B107" t="s">
        <v>276</v>
      </c>
      <c r="C107">
        <v>7299</v>
      </c>
      <c r="D107">
        <v>4636026</v>
      </c>
      <c r="E107" t="s">
        <v>164</v>
      </c>
      <c r="F107" t="s">
        <v>126</v>
      </c>
      <c r="G107" t="s">
        <v>205</v>
      </c>
      <c r="H107" t="s">
        <v>112</v>
      </c>
      <c r="I107" s="1">
        <v>42340.582638888889</v>
      </c>
      <c r="J107" t="s">
        <v>180</v>
      </c>
      <c r="K107" t="s">
        <v>116</v>
      </c>
      <c r="L107" t="s">
        <v>192</v>
      </c>
      <c r="M107" t="s">
        <v>193</v>
      </c>
      <c r="N107" t="s">
        <v>183</v>
      </c>
      <c r="O107">
        <v>1E-3</v>
      </c>
      <c r="P107" t="s">
        <v>149</v>
      </c>
      <c r="Q107" t="b">
        <v>1</v>
      </c>
      <c r="R107">
        <v>138261413</v>
      </c>
      <c r="S107" t="s">
        <v>150</v>
      </c>
      <c r="T107">
        <v>1E-3</v>
      </c>
      <c r="U107" t="s">
        <v>184</v>
      </c>
      <c r="V107">
        <v>2015</v>
      </c>
      <c r="W107" t="s">
        <v>455</v>
      </c>
      <c r="X107" t="s">
        <v>277</v>
      </c>
      <c r="Y107" t="s">
        <v>278</v>
      </c>
      <c r="Z107" t="s">
        <v>155</v>
      </c>
      <c r="AA107">
        <v>383550</v>
      </c>
      <c r="AB107">
        <v>252450</v>
      </c>
      <c r="AC107">
        <v>-2.241941797</v>
      </c>
      <c r="AD107">
        <v>52.170064340000003</v>
      </c>
    </row>
    <row r="108" spans="1:30">
      <c r="A108">
        <v>257886</v>
      </c>
      <c r="B108" t="s">
        <v>190</v>
      </c>
      <c r="C108">
        <v>7299</v>
      </c>
      <c r="D108">
        <v>4636187</v>
      </c>
      <c r="E108" t="s">
        <v>164</v>
      </c>
      <c r="F108" t="s">
        <v>126</v>
      </c>
      <c r="G108" t="s">
        <v>179</v>
      </c>
      <c r="H108" t="s">
        <v>118</v>
      </c>
      <c r="I108" s="1">
        <v>42341.43472222222</v>
      </c>
      <c r="J108" t="s">
        <v>191</v>
      </c>
      <c r="K108" t="s">
        <v>119</v>
      </c>
      <c r="L108" t="s">
        <v>192</v>
      </c>
      <c r="M108" t="s">
        <v>193</v>
      </c>
      <c r="N108" t="s">
        <v>183</v>
      </c>
      <c r="O108">
        <v>1E-3</v>
      </c>
      <c r="P108" t="s">
        <v>149</v>
      </c>
      <c r="Q108" t="b">
        <v>1</v>
      </c>
      <c r="R108">
        <v>138261413</v>
      </c>
      <c r="S108" t="s">
        <v>150</v>
      </c>
      <c r="T108">
        <v>1E-3</v>
      </c>
      <c r="U108" t="s">
        <v>184</v>
      </c>
      <c r="V108">
        <v>2015</v>
      </c>
      <c r="W108" t="s">
        <v>455</v>
      </c>
      <c r="X108" t="s">
        <v>194</v>
      </c>
      <c r="Y108" t="s">
        <v>195</v>
      </c>
      <c r="Z108" t="s">
        <v>155</v>
      </c>
      <c r="AA108">
        <v>357000</v>
      </c>
      <c r="AB108">
        <v>237460</v>
      </c>
      <c r="AC108">
        <v>-2.628230098</v>
      </c>
      <c r="AD108">
        <v>52.03386871</v>
      </c>
    </row>
    <row r="109" spans="1:30">
      <c r="A109">
        <v>259025</v>
      </c>
      <c r="B109" t="s">
        <v>190</v>
      </c>
      <c r="C109">
        <v>7299</v>
      </c>
      <c r="D109">
        <v>4636234</v>
      </c>
      <c r="E109" t="s">
        <v>164</v>
      </c>
      <c r="F109" t="s">
        <v>126</v>
      </c>
      <c r="G109" t="s">
        <v>179</v>
      </c>
      <c r="H109" t="s">
        <v>118</v>
      </c>
      <c r="I109" s="1">
        <v>42342.350694444445</v>
      </c>
      <c r="J109" t="s">
        <v>191</v>
      </c>
      <c r="K109" t="s">
        <v>119</v>
      </c>
      <c r="L109" t="s">
        <v>192</v>
      </c>
      <c r="M109" t="s">
        <v>193</v>
      </c>
      <c r="N109" t="s">
        <v>183</v>
      </c>
      <c r="O109">
        <v>1E-3</v>
      </c>
      <c r="P109" t="s">
        <v>149</v>
      </c>
      <c r="Q109" t="b">
        <v>1</v>
      </c>
      <c r="R109">
        <v>138261413</v>
      </c>
      <c r="S109" t="s">
        <v>150</v>
      </c>
      <c r="T109">
        <v>1E-3</v>
      </c>
      <c r="U109" t="s">
        <v>184</v>
      </c>
      <c r="V109">
        <v>2015</v>
      </c>
      <c r="W109" t="s">
        <v>455</v>
      </c>
      <c r="X109" t="s">
        <v>194</v>
      </c>
      <c r="Y109" t="s">
        <v>195</v>
      </c>
      <c r="Z109" t="s">
        <v>155</v>
      </c>
      <c r="AA109">
        <v>357000</v>
      </c>
      <c r="AB109">
        <v>237460</v>
      </c>
      <c r="AC109">
        <v>-2.628230098</v>
      </c>
      <c r="AD109">
        <v>52.03386871</v>
      </c>
    </row>
    <row r="110" spans="1:30">
      <c r="A110">
        <v>269277</v>
      </c>
      <c r="B110" t="s">
        <v>190</v>
      </c>
      <c r="C110">
        <v>7299</v>
      </c>
      <c r="D110">
        <v>4611035</v>
      </c>
      <c r="E110" t="s">
        <v>164</v>
      </c>
      <c r="F110" t="s">
        <v>126</v>
      </c>
      <c r="G110" t="s">
        <v>179</v>
      </c>
      <c r="H110" t="s">
        <v>118</v>
      </c>
      <c r="I110" s="1">
        <v>42040.411111111112</v>
      </c>
      <c r="J110" t="s">
        <v>191</v>
      </c>
      <c r="K110" t="s">
        <v>119</v>
      </c>
      <c r="L110" t="s">
        <v>192</v>
      </c>
      <c r="M110" t="s">
        <v>193</v>
      </c>
      <c r="N110" t="s">
        <v>183</v>
      </c>
      <c r="O110">
        <v>1E-3</v>
      </c>
      <c r="P110" t="s">
        <v>149</v>
      </c>
      <c r="Q110" t="b">
        <v>1</v>
      </c>
      <c r="R110">
        <v>138261413</v>
      </c>
      <c r="S110" t="s">
        <v>150</v>
      </c>
      <c r="T110">
        <v>1E-3</v>
      </c>
      <c r="U110" t="s">
        <v>184</v>
      </c>
      <c r="V110">
        <v>2015</v>
      </c>
      <c r="W110" t="s">
        <v>455</v>
      </c>
      <c r="X110" t="s">
        <v>194</v>
      </c>
      <c r="Y110" t="s">
        <v>195</v>
      </c>
      <c r="Z110" t="s">
        <v>155</v>
      </c>
      <c r="AA110">
        <v>357000</v>
      </c>
      <c r="AB110">
        <v>237460</v>
      </c>
      <c r="AC110">
        <v>-2.628230098</v>
      </c>
      <c r="AD110">
        <v>52.03386871</v>
      </c>
    </row>
    <row r="111" spans="1:30">
      <c r="A111">
        <v>267345</v>
      </c>
      <c r="B111" t="s">
        <v>190</v>
      </c>
      <c r="C111">
        <v>7299</v>
      </c>
      <c r="D111">
        <v>4611549</v>
      </c>
      <c r="E111" t="s">
        <v>164</v>
      </c>
      <c r="F111" t="s">
        <v>126</v>
      </c>
      <c r="G111" t="s">
        <v>179</v>
      </c>
      <c r="H111" t="s">
        <v>118</v>
      </c>
      <c r="I111" s="1">
        <v>42047.429861111108</v>
      </c>
      <c r="J111" t="s">
        <v>191</v>
      </c>
      <c r="K111" t="s">
        <v>119</v>
      </c>
      <c r="L111" t="s">
        <v>192</v>
      </c>
      <c r="M111" t="s">
        <v>193</v>
      </c>
      <c r="N111" t="s">
        <v>183</v>
      </c>
      <c r="O111">
        <v>1E-3</v>
      </c>
      <c r="P111" t="s">
        <v>149</v>
      </c>
      <c r="Q111" t="b">
        <v>1</v>
      </c>
      <c r="R111">
        <v>138261413</v>
      </c>
      <c r="S111" t="s">
        <v>150</v>
      </c>
      <c r="T111">
        <v>1E-3</v>
      </c>
      <c r="U111" t="s">
        <v>184</v>
      </c>
      <c r="V111">
        <v>2015</v>
      </c>
      <c r="W111" t="s">
        <v>455</v>
      </c>
      <c r="X111" t="s">
        <v>194</v>
      </c>
      <c r="Y111" t="s">
        <v>195</v>
      </c>
      <c r="Z111" t="s">
        <v>155</v>
      </c>
      <c r="AA111">
        <v>357000</v>
      </c>
      <c r="AB111">
        <v>237460</v>
      </c>
      <c r="AC111">
        <v>-2.628230098</v>
      </c>
      <c r="AD111">
        <v>52.03386871</v>
      </c>
    </row>
    <row r="112" spans="1:30">
      <c r="A112">
        <v>268846</v>
      </c>
      <c r="B112" t="s">
        <v>190</v>
      </c>
      <c r="C112">
        <v>7299</v>
      </c>
      <c r="D112">
        <v>4619211</v>
      </c>
      <c r="E112" t="s">
        <v>164</v>
      </c>
      <c r="F112" t="s">
        <v>126</v>
      </c>
      <c r="G112" t="s">
        <v>179</v>
      </c>
      <c r="H112" t="s">
        <v>118</v>
      </c>
      <c r="I112" s="1">
        <v>42146.543749999997</v>
      </c>
      <c r="J112" t="s">
        <v>191</v>
      </c>
      <c r="K112" t="s">
        <v>119</v>
      </c>
      <c r="L112" t="s">
        <v>192</v>
      </c>
      <c r="M112" t="s">
        <v>193</v>
      </c>
      <c r="N112" t="s">
        <v>183</v>
      </c>
      <c r="O112">
        <v>1E-3</v>
      </c>
      <c r="P112" t="s">
        <v>149</v>
      </c>
      <c r="Q112" t="b">
        <v>1</v>
      </c>
      <c r="R112">
        <v>138261413</v>
      </c>
      <c r="S112" t="s">
        <v>150</v>
      </c>
      <c r="T112">
        <v>1E-3</v>
      </c>
      <c r="U112" t="s">
        <v>184</v>
      </c>
      <c r="V112">
        <v>2015</v>
      </c>
      <c r="W112" t="s">
        <v>455</v>
      </c>
      <c r="X112" t="s">
        <v>194</v>
      </c>
      <c r="Y112" t="s">
        <v>195</v>
      </c>
      <c r="Z112" t="s">
        <v>155</v>
      </c>
      <c r="AA112">
        <v>357000</v>
      </c>
      <c r="AB112">
        <v>237460</v>
      </c>
      <c r="AC112">
        <v>-2.628230098</v>
      </c>
      <c r="AD112">
        <v>52.03386871</v>
      </c>
    </row>
    <row r="113" spans="1:30">
      <c r="A113">
        <v>261909</v>
      </c>
      <c r="B113" t="s">
        <v>190</v>
      </c>
      <c r="C113">
        <v>7299</v>
      </c>
      <c r="D113">
        <v>4619059</v>
      </c>
      <c r="E113" t="s">
        <v>164</v>
      </c>
      <c r="F113" t="s">
        <v>126</v>
      </c>
      <c r="G113" t="s">
        <v>179</v>
      </c>
      <c r="H113" t="s">
        <v>118</v>
      </c>
      <c r="I113" s="1">
        <v>42145.564583333333</v>
      </c>
      <c r="J113" t="s">
        <v>191</v>
      </c>
      <c r="K113" t="s">
        <v>119</v>
      </c>
      <c r="L113" t="s">
        <v>192</v>
      </c>
      <c r="M113" t="s">
        <v>193</v>
      </c>
      <c r="N113" t="s">
        <v>183</v>
      </c>
      <c r="O113">
        <v>1E-3</v>
      </c>
      <c r="P113" t="s">
        <v>149</v>
      </c>
      <c r="Q113" t="b">
        <v>1</v>
      </c>
      <c r="R113">
        <v>138261413</v>
      </c>
      <c r="S113" t="s">
        <v>150</v>
      </c>
      <c r="T113">
        <v>1E-3</v>
      </c>
      <c r="U113" t="s">
        <v>184</v>
      </c>
      <c r="V113">
        <v>2015</v>
      </c>
      <c r="W113" t="s">
        <v>455</v>
      </c>
      <c r="X113" t="s">
        <v>194</v>
      </c>
      <c r="Y113" t="s">
        <v>195</v>
      </c>
      <c r="Z113" t="s">
        <v>155</v>
      </c>
      <c r="AA113">
        <v>357000</v>
      </c>
      <c r="AB113">
        <v>237460</v>
      </c>
      <c r="AC113">
        <v>-2.628230098</v>
      </c>
      <c r="AD113">
        <v>52.03386871</v>
      </c>
    </row>
    <row r="114" spans="1:30">
      <c r="A114">
        <v>268397</v>
      </c>
      <c r="B114" t="s">
        <v>190</v>
      </c>
      <c r="C114">
        <v>7299</v>
      </c>
      <c r="D114">
        <v>4610236</v>
      </c>
      <c r="E114" t="s">
        <v>164</v>
      </c>
      <c r="F114" t="s">
        <v>126</v>
      </c>
      <c r="G114" t="s">
        <v>179</v>
      </c>
      <c r="H114" t="s">
        <v>118</v>
      </c>
      <c r="I114" s="1">
        <v>42030.511805555558</v>
      </c>
      <c r="J114" t="s">
        <v>191</v>
      </c>
      <c r="K114" t="s">
        <v>119</v>
      </c>
      <c r="L114" t="s">
        <v>192</v>
      </c>
      <c r="M114" t="s">
        <v>193</v>
      </c>
      <c r="N114" t="s">
        <v>183</v>
      </c>
      <c r="O114">
        <v>1E-3</v>
      </c>
      <c r="P114" t="s">
        <v>149</v>
      </c>
      <c r="Q114" t="b">
        <v>1</v>
      </c>
      <c r="R114">
        <v>138261413</v>
      </c>
      <c r="S114" t="s">
        <v>150</v>
      </c>
      <c r="T114">
        <v>1E-3</v>
      </c>
      <c r="U114" t="s">
        <v>184</v>
      </c>
      <c r="V114">
        <v>2015</v>
      </c>
      <c r="W114" t="s">
        <v>455</v>
      </c>
      <c r="X114" t="s">
        <v>194</v>
      </c>
      <c r="Y114" t="s">
        <v>195</v>
      </c>
      <c r="Z114" t="s">
        <v>155</v>
      </c>
      <c r="AA114">
        <v>357000</v>
      </c>
      <c r="AB114">
        <v>237460</v>
      </c>
      <c r="AC114">
        <v>-2.628230098</v>
      </c>
      <c r="AD114">
        <v>52.03386871</v>
      </c>
    </row>
    <row r="115" spans="1:30">
      <c r="A115">
        <v>268531</v>
      </c>
      <c r="B115" t="s">
        <v>190</v>
      </c>
      <c r="C115">
        <v>7299</v>
      </c>
      <c r="D115">
        <v>4610380</v>
      </c>
      <c r="E115" t="s">
        <v>164</v>
      </c>
      <c r="F115" t="s">
        <v>126</v>
      </c>
      <c r="G115" t="s">
        <v>179</v>
      </c>
      <c r="H115" t="s">
        <v>118</v>
      </c>
      <c r="I115" s="1">
        <v>42032.584027777775</v>
      </c>
      <c r="J115" t="s">
        <v>191</v>
      </c>
      <c r="K115" t="s">
        <v>119</v>
      </c>
      <c r="L115" t="s">
        <v>192</v>
      </c>
      <c r="M115" t="s">
        <v>193</v>
      </c>
      <c r="N115" t="s">
        <v>183</v>
      </c>
      <c r="O115">
        <v>1E-3</v>
      </c>
      <c r="P115" t="s">
        <v>149</v>
      </c>
      <c r="Q115" t="b">
        <v>1</v>
      </c>
      <c r="R115">
        <v>138261413</v>
      </c>
      <c r="S115" t="s">
        <v>150</v>
      </c>
      <c r="T115">
        <v>1E-3</v>
      </c>
      <c r="U115" t="s">
        <v>184</v>
      </c>
      <c r="V115">
        <v>2015</v>
      </c>
      <c r="W115" t="s">
        <v>455</v>
      </c>
      <c r="X115" t="s">
        <v>194</v>
      </c>
      <c r="Y115" t="s">
        <v>195</v>
      </c>
      <c r="Z115" t="s">
        <v>155</v>
      </c>
      <c r="AA115">
        <v>357000</v>
      </c>
      <c r="AB115">
        <v>237460</v>
      </c>
      <c r="AC115">
        <v>-2.628230098</v>
      </c>
      <c r="AD115">
        <v>52.03386871</v>
      </c>
    </row>
    <row r="116" spans="1:30">
      <c r="A116">
        <v>264958</v>
      </c>
      <c r="B116" t="s">
        <v>190</v>
      </c>
      <c r="C116">
        <v>7299</v>
      </c>
      <c r="D116">
        <v>4614360</v>
      </c>
      <c r="E116" t="s">
        <v>164</v>
      </c>
      <c r="F116" t="s">
        <v>126</v>
      </c>
      <c r="G116" t="s">
        <v>179</v>
      </c>
      <c r="H116" t="s">
        <v>118</v>
      </c>
      <c r="I116" s="1">
        <v>42080.595138888886</v>
      </c>
      <c r="J116" t="s">
        <v>191</v>
      </c>
      <c r="K116" t="s">
        <v>119</v>
      </c>
      <c r="L116" t="s">
        <v>192</v>
      </c>
      <c r="M116" t="s">
        <v>193</v>
      </c>
      <c r="N116" t="s">
        <v>183</v>
      </c>
      <c r="O116">
        <v>1E-3</v>
      </c>
      <c r="P116" t="s">
        <v>149</v>
      </c>
      <c r="Q116" t="b">
        <v>1</v>
      </c>
      <c r="R116">
        <v>138261413</v>
      </c>
      <c r="S116" t="s">
        <v>150</v>
      </c>
      <c r="T116">
        <v>1E-3</v>
      </c>
      <c r="U116" t="s">
        <v>184</v>
      </c>
      <c r="V116">
        <v>2015</v>
      </c>
      <c r="W116" t="s">
        <v>455</v>
      </c>
      <c r="X116" t="s">
        <v>194</v>
      </c>
      <c r="Y116" t="s">
        <v>195</v>
      </c>
      <c r="Z116" t="s">
        <v>155</v>
      </c>
      <c r="AA116">
        <v>357000</v>
      </c>
      <c r="AB116">
        <v>237460</v>
      </c>
      <c r="AC116">
        <v>-2.628230098</v>
      </c>
      <c r="AD116">
        <v>52.03386871</v>
      </c>
    </row>
    <row r="117" spans="1:30">
      <c r="A117">
        <v>258370</v>
      </c>
      <c r="B117" t="s">
        <v>190</v>
      </c>
      <c r="C117">
        <v>7299</v>
      </c>
      <c r="D117">
        <v>4634738</v>
      </c>
      <c r="E117" t="s">
        <v>164</v>
      </c>
      <c r="F117" t="s">
        <v>126</v>
      </c>
      <c r="G117" t="s">
        <v>179</v>
      </c>
      <c r="H117" t="s">
        <v>118</v>
      </c>
      <c r="I117" s="1">
        <v>42333.482638888891</v>
      </c>
      <c r="J117" t="s">
        <v>191</v>
      </c>
      <c r="K117" t="s">
        <v>119</v>
      </c>
      <c r="L117" t="s">
        <v>192</v>
      </c>
      <c r="M117" t="s">
        <v>193</v>
      </c>
      <c r="N117" t="s">
        <v>183</v>
      </c>
      <c r="O117">
        <v>1E-3</v>
      </c>
      <c r="P117" t="s">
        <v>149</v>
      </c>
      <c r="Q117" t="b">
        <v>1</v>
      </c>
      <c r="R117">
        <v>138261413</v>
      </c>
      <c r="S117" t="s">
        <v>150</v>
      </c>
      <c r="T117">
        <v>1E-3</v>
      </c>
      <c r="U117" t="s">
        <v>184</v>
      </c>
      <c r="V117">
        <v>2015</v>
      </c>
      <c r="W117" t="s">
        <v>455</v>
      </c>
      <c r="X117" t="s">
        <v>194</v>
      </c>
      <c r="Y117" t="s">
        <v>195</v>
      </c>
      <c r="Z117" t="s">
        <v>155</v>
      </c>
      <c r="AA117">
        <v>357000</v>
      </c>
      <c r="AB117">
        <v>237460</v>
      </c>
      <c r="AC117">
        <v>-2.628230098</v>
      </c>
      <c r="AD117">
        <v>52.03386871</v>
      </c>
    </row>
    <row r="118" spans="1:30">
      <c r="A118">
        <v>267450</v>
      </c>
      <c r="B118" t="s">
        <v>190</v>
      </c>
      <c r="C118">
        <v>7299</v>
      </c>
      <c r="D118">
        <v>4616307</v>
      </c>
      <c r="E118" t="s">
        <v>164</v>
      </c>
      <c r="F118" t="s">
        <v>126</v>
      </c>
      <c r="G118" t="s">
        <v>179</v>
      </c>
      <c r="H118" t="s">
        <v>118</v>
      </c>
      <c r="I118" s="1">
        <v>42108.6</v>
      </c>
      <c r="J118" t="s">
        <v>191</v>
      </c>
      <c r="K118" t="s">
        <v>119</v>
      </c>
      <c r="L118" t="s">
        <v>192</v>
      </c>
      <c r="M118" t="s">
        <v>193</v>
      </c>
      <c r="N118" t="s">
        <v>183</v>
      </c>
      <c r="O118">
        <v>1E-3</v>
      </c>
      <c r="P118" t="s">
        <v>149</v>
      </c>
      <c r="Q118" t="b">
        <v>1</v>
      </c>
      <c r="R118">
        <v>138261413</v>
      </c>
      <c r="S118" t="s">
        <v>150</v>
      </c>
      <c r="T118">
        <v>1E-3</v>
      </c>
      <c r="U118" t="s">
        <v>184</v>
      </c>
      <c r="V118">
        <v>2015</v>
      </c>
      <c r="W118" t="s">
        <v>455</v>
      </c>
      <c r="X118" t="s">
        <v>194</v>
      </c>
      <c r="Y118" t="s">
        <v>195</v>
      </c>
      <c r="Z118" t="s">
        <v>155</v>
      </c>
      <c r="AA118">
        <v>357000</v>
      </c>
      <c r="AB118">
        <v>237460</v>
      </c>
      <c r="AC118">
        <v>-2.628230098</v>
      </c>
      <c r="AD118">
        <v>52.03386871</v>
      </c>
    </row>
    <row r="119" spans="1:30">
      <c r="A119">
        <v>258690</v>
      </c>
      <c r="B119" t="s">
        <v>190</v>
      </c>
      <c r="C119">
        <v>7299</v>
      </c>
      <c r="D119">
        <v>4609090</v>
      </c>
      <c r="E119" t="s">
        <v>164</v>
      </c>
      <c r="F119" t="s">
        <v>126</v>
      </c>
      <c r="G119" t="s">
        <v>179</v>
      </c>
      <c r="H119" t="s">
        <v>118</v>
      </c>
      <c r="I119" s="1">
        <v>42018.584027777775</v>
      </c>
      <c r="J119" t="s">
        <v>191</v>
      </c>
      <c r="K119" t="s">
        <v>119</v>
      </c>
      <c r="L119" t="s">
        <v>192</v>
      </c>
      <c r="M119" t="s">
        <v>193</v>
      </c>
      <c r="N119" t="s">
        <v>183</v>
      </c>
      <c r="O119">
        <v>1E-3</v>
      </c>
      <c r="P119" t="s">
        <v>149</v>
      </c>
      <c r="Q119" t="b">
        <v>1</v>
      </c>
      <c r="R119">
        <v>138261413</v>
      </c>
      <c r="S119" t="s">
        <v>150</v>
      </c>
      <c r="T119">
        <v>1E-3</v>
      </c>
      <c r="U119" t="s">
        <v>184</v>
      </c>
      <c r="V119">
        <v>2015</v>
      </c>
      <c r="W119" t="s">
        <v>455</v>
      </c>
      <c r="X119" t="s">
        <v>194</v>
      </c>
      <c r="Y119" t="s">
        <v>195</v>
      </c>
      <c r="Z119" t="s">
        <v>155</v>
      </c>
      <c r="AA119">
        <v>357000</v>
      </c>
      <c r="AB119">
        <v>237460</v>
      </c>
      <c r="AC119">
        <v>-2.628230098</v>
      </c>
      <c r="AD119">
        <v>52.03386871</v>
      </c>
    </row>
    <row r="120" spans="1:30">
      <c r="A120">
        <v>258059</v>
      </c>
      <c r="B120" t="s">
        <v>190</v>
      </c>
      <c r="C120">
        <v>7299</v>
      </c>
      <c r="D120">
        <v>4637297</v>
      </c>
      <c r="E120" t="s">
        <v>164</v>
      </c>
      <c r="F120" t="s">
        <v>126</v>
      </c>
      <c r="G120" t="s">
        <v>179</v>
      </c>
      <c r="H120" t="s">
        <v>118</v>
      </c>
      <c r="I120" s="1">
        <v>42355.583333333336</v>
      </c>
      <c r="J120" t="s">
        <v>191</v>
      </c>
      <c r="K120" t="s">
        <v>119</v>
      </c>
      <c r="L120" t="s">
        <v>192</v>
      </c>
      <c r="M120" t="s">
        <v>193</v>
      </c>
      <c r="N120" t="s">
        <v>183</v>
      </c>
      <c r="O120">
        <v>1E-3</v>
      </c>
      <c r="P120" t="s">
        <v>149</v>
      </c>
      <c r="Q120" t="b">
        <v>1</v>
      </c>
      <c r="R120">
        <v>138261413</v>
      </c>
      <c r="S120" t="s">
        <v>150</v>
      </c>
      <c r="T120">
        <v>1E-3</v>
      </c>
      <c r="U120" t="s">
        <v>184</v>
      </c>
      <c r="V120">
        <v>2015</v>
      </c>
      <c r="W120" t="s">
        <v>455</v>
      </c>
      <c r="X120" t="s">
        <v>194</v>
      </c>
      <c r="Y120" t="s">
        <v>195</v>
      </c>
      <c r="Z120" t="s">
        <v>155</v>
      </c>
      <c r="AA120">
        <v>357000</v>
      </c>
      <c r="AB120">
        <v>237460</v>
      </c>
      <c r="AC120">
        <v>-2.628230098</v>
      </c>
      <c r="AD120">
        <v>52.03386871</v>
      </c>
    </row>
    <row r="121" spans="1:30">
      <c r="A121">
        <v>264257</v>
      </c>
      <c r="B121" t="s">
        <v>190</v>
      </c>
      <c r="C121">
        <v>7299</v>
      </c>
      <c r="D121">
        <v>4614833</v>
      </c>
      <c r="E121" t="s">
        <v>164</v>
      </c>
      <c r="F121" t="s">
        <v>126</v>
      </c>
      <c r="G121" t="s">
        <v>179</v>
      </c>
      <c r="H121" t="s">
        <v>118</v>
      </c>
      <c r="I121" s="1">
        <v>42090.640277777777</v>
      </c>
      <c r="J121" t="s">
        <v>191</v>
      </c>
      <c r="K121" t="s">
        <v>119</v>
      </c>
      <c r="L121" t="s">
        <v>192</v>
      </c>
      <c r="M121" t="s">
        <v>193</v>
      </c>
      <c r="N121" t="s">
        <v>183</v>
      </c>
      <c r="O121">
        <v>1E-3</v>
      </c>
      <c r="P121" t="s">
        <v>149</v>
      </c>
      <c r="Q121" t="b">
        <v>1</v>
      </c>
      <c r="R121">
        <v>138261413</v>
      </c>
      <c r="S121" t="s">
        <v>150</v>
      </c>
      <c r="T121">
        <v>1E-3</v>
      </c>
      <c r="U121" t="s">
        <v>184</v>
      </c>
      <c r="V121">
        <v>2015</v>
      </c>
      <c r="W121" t="s">
        <v>455</v>
      </c>
      <c r="X121" t="s">
        <v>194</v>
      </c>
      <c r="Y121" t="s">
        <v>195</v>
      </c>
      <c r="Z121" t="s">
        <v>155</v>
      </c>
      <c r="AA121">
        <v>357000</v>
      </c>
      <c r="AB121">
        <v>237460</v>
      </c>
      <c r="AC121">
        <v>-2.628230098</v>
      </c>
      <c r="AD121">
        <v>52.03386871</v>
      </c>
    </row>
    <row r="122" spans="1:30">
      <c r="A122">
        <v>266929</v>
      </c>
      <c r="B122" t="s">
        <v>190</v>
      </c>
      <c r="C122">
        <v>7299</v>
      </c>
      <c r="D122">
        <v>4610919</v>
      </c>
      <c r="E122" t="s">
        <v>164</v>
      </c>
      <c r="F122" t="s">
        <v>126</v>
      </c>
      <c r="G122" t="s">
        <v>179</v>
      </c>
      <c r="H122" t="s">
        <v>118</v>
      </c>
      <c r="I122" s="1">
        <v>42038.482638888891</v>
      </c>
      <c r="J122" t="s">
        <v>191</v>
      </c>
      <c r="K122" t="s">
        <v>119</v>
      </c>
      <c r="L122" t="s">
        <v>192</v>
      </c>
      <c r="M122" t="s">
        <v>193</v>
      </c>
      <c r="N122" t="s">
        <v>183</v>
      </c>
      <c r="O122">
        <v>1E-3</v>
      </c>
      <c r="P122" t="s">
        <v>149</v>
      </c>
      <c r="Q122" t="b">
        <v>1</v>
      </c>
      <c r="R122">
        <v>138261413</v>
      </c>
      <c r="S122" t="s">
        <v>150</v>
      </c>
      <c r="T122">
        <v>1E-3</v>
      </c>
      <c r="U122" t="s">
        <v>184</v>
      </c>
      <c r="V122">
        <v>2015</v>
      </c>
      <c r="W122" t="s">
        <v>455</v>
      </c>
      <c r="X122" t="s">
        <v>194</v>
      </c>
      <c r="Y122" t="s">
        <v>195</v>
      </c>
      <c r="Z122" t="s">
        <v>155</v>
      </c>
      <c r="AA122">
        <v>357000</v>
      </c>
      <c r="AB122">
        <v>237460</v>
      </c>
      <c r="AC122">
        <v>-2.628230098</v>
      </c>
      <c r="AD122">
        <v>52.03386871</v>
      </c>
    </row>
    <row r="123" spans="1:30">
      <c r="A123">
        <v>255646</v>
      </c>
      <c r="B123" t="s">
        <v>190</v>
      </c>
      <c r="C123">
        <v>7299</v>
      </c>
      <c r="D123">
        <v>4616420</v>
      </c>
      <c r="E123" t="s">
        <v>164</v>
      </c>
      <c r="F123" t="s">
        <v>126</v>
      </c>
      <c r="G123" t="s">
        <v>179</v>
      </c>
      <c r="H123" t="s">
        <v>118</v>
      </c>
      <c r="I123" s="1">
        <v>42109.507638888892</v>
      </c>
      <c r="J123" t="s">
        <v>191</v>
      </c>
      <c r="K123" t="s">
        <v>119</v>
      </c>
      <c r="L123" t="s">
        <v>192</v>
      </c>
      <c r="M123" t="s">
        <v>193</v>
      </c>
      <c r="N123" t="s">
        <v>183</v>
      </c>
      <c r="O123">
        <v>1E-3</v>
      </c>
      <c r="P123" t="s">
        <v>149</v>
      </c>
      <c r="Q123" t="b">
        <v>1</v>
      </c>
      <c r="R123">
        <v>138261413</v>
      </c>
      <c r="S123" t="s">
        <v>150</v>
      </c>
      <c r="T123">
        <v>1E-3</v>
      </c>
      <c r="U123" t="s">
        <v>184</v>
      </c>
      <c r="V123">
        <v>2015</v>
      </c>
      <c r="W123" t="s">
        <v>455</v>
      </c>
      <c r="X123" t="s">
        <v>194</v>
      </c>
      <c r="Y123" t="s">
        <v>195</v>
      </c>
      <c r="Z123" t="s">
        <v>155</v>
      </c>
      <c r="AA123">
        <v>357000</v>
      </c>
      <c r="AB123">
        <v>237460</v>
      </c>
      <c r="AC123">
        <v>-2.628230098</v>
      </c>
      <c r="AD123">
        <v>52.03386871</v>
      </c>
    </row>
    <row r="124" spans="1:30">
      <c r="A124">
        <v>257944</v>
      </c>
      <c r="B124" t="s">
        <v>190</v>
      </c>
      <c r="C124">
        <v>7299</v>
      </c>
      <c r="D124">
        <v>4609397</v>
      </c>
      <c r="E124" t="s">
        <v>164</v>
      </c>
      <c r="F124" t="s">
        <v>126</v>
      </c>
      <c r="G124" t="s">
        <v>179</v>
      </c>
      <c r="H124" t="s">
        <v>118</v>
      </c>
      <c r="I124" s="1">
        <v>42023.414583333331</v>
      </c>
      <c r="J124" t="s">
        <v>191</v>
      </c>
      <c r="K124" t="s">
        <v>119</v>
      </c>
      <c r="L124" t="s">
        <v>192</v>
      </c>
      <c r="M124" t="s">
        <v>193</v>
      </c>
      <c r="N124" t="s">
        <v>183</v>
      </c>
      <c r="O124">
        <v>1E-3</v>
      </c>
      <c r="P124" t="s">
        <v>149</v>
      </c>
      <c r="Q124" t="b">
        <v>1</v>
      </c>
      <c r="R124">
        <v>138261413</v>
      </c>
      <c r="S124" t="s">
        <v>150</v>
      </c>
      <c r="T124">
        <v>1E-3</v>
      </c>
      <c r="U124" t="s">
        <v>184</v>
      </c>
      <c r="V124">
        <v>2015</v>
      </c>
      <c r="W124" t="s">
        <v>455</v>
      </c>
      <c r="X124" t="s">
        <v>194</v>
      </c>
      <c r="Y124" t="s">
        <v>195</v>
      </c>
      <c r="Z124" t="s">
        <v>155</v>
      </c>
      <c r="AA124">
        <v>357000</v>
      </c>
      <c r="AB124">
        <v>237460</v>
      </c>
      <c r="AC124">
        <v>-2.628230098</v>
      </c>
      <c r="AD124">
        <v>52.03386871</v>
      </c>
    </row>
    <row r="125" spans="1:30">
      <c r="A125">
        <v>268534</v>
      </c>
      <c r="B125" t="s">
        <v>190</v>
      </c>
      <c r="C125">
        <v>7299</v>
      </c>
      <c r="D125">
        <v>4634528</v>
      </c>
      <c r="E125" t="s">
        <v>164</v>
      </c>
      <c r="F125" t="s">
        <v>126</v>
      </c>
      <c r="G125" t="s">
        <v>179</v>
      </c>
      <c r="H125" t="s">
        <v>118</v>
      </c>
      <c r="I125" s="1">
        <v>42331.472916666666</v>
      </c>
      <c r="J125" t="s">
        <v>191</v>
      </c>
      <c r="K125" t="s">
        <v>119</v>
      </c>
      <c r="L125" t="s">
        <v>192</v>
      </c>
      <c r="M125" t="s">
        <v>193</v>
      </c>
      <c r="N125" t="s">
        <v>183</v>
      </c>
      <c r="O125">
        <v>1E-3</v>
      </c>
      <c r="P125" t="s">
        <v>149</v>
      </c>
      <c r="Q125" t="b">
        <v>1</v>
      </c>
      <c r="R125">
        <v>138261413</v>
      </c>
      <c r="S125" t="s">
        <v>150</v>
      </c>
      <c r="T125">
        <v>1E-3</v>
      </c>
      <c r="U125" t="s">
        <v>184</v>
      </c>
      <c r="V125">
        <v>2015</v>
      </c>
      <c r="W125" t="s">
        <v>455</v>
      </c>
      <c r="X125" t="s">
        <v>194</v>
      </c>
      <c r="Y125" t="s">
        <v>195</v>
      </c>
      <c r="Z125" t="s">
        <v>155</v>
      </c>
      <c r="AA125">
        <v>357000</v>
      </c>
      <c r="AB125">
        <v>237460</v>
      </c>
      <c r="AC125">
        <v>-2.628230098</v>
      </c>
      <c r="AD125">
        <v>52.03386871</v>
      </c>
    </row>
    <row r="126" spans="1:30">
      <c r="A126">
        <v>266967</v>
      </c>
      <c r="B126" t="s">
        <v>190</v>
      </c>
      <c r="C126">
        <v>7299</v>
      </c>
      <c r="D126">
        <v>4608654</v>
      </c>
      <c r="E126" t="s">
        <v>164</v>
      </c>
      <c r="F126" t="s">
        <v>126</v>
      </c>
      <c r="G126" t="s">
        <v>179</v>
      </c>
      <c r="H126" t="s">
        <v>118</v>
      </c>
      <c r="I126" s="1">
        <v>42012.429861111108</v>
      </c>
      <c r="J126" t="s">
        <v>191</v>
      </c>
      <c r="K126" t="s">
        <v>119</v>
      </c>
      <c r="L126" t="s">
        <v>192</v>
      </c>
      <c r="M126" t="s">
        <v>193</v>
      </c>
      <c r="N126" t="s">
        <v>183</v>
      </c>
      <c r="O126">
        <v>1E-3</v>
      </c>
      <c r="P126" t="s">
        <v>149</v>
      </c>
      <c r="Q126" t="b">
        <v>1</v>
      </c>
      <c r="R126">
        <v>138261413</v>
      </c>
      <c r="S126" t="s">
        <v>150</v>
      </c>
      <c r="T126">
        <v>1E-3</v>
      </c>
      <c r="U126" t="s">
        <v>184</v>
      </c>
      <c r="V126">
        <v>2015</v>
      </c>
      <c r="W126" t="s">
        <v>455</v>
      </c>
      <c r="X126" t="s">
        <v>194</v>
      </c>
      <c r="Y126" t="s">
        <v>195</v>
      </c>
      <c r="Z126" t="s">
        <v>155</v>
      </c>
      <c r="AA126">
        <v>357000</v>
      </c>
      <c r="AB126">
        <v>237460</v>
      </c>
      <c r="AC126">
        <v>-2.628230098</v>
      </c>
      <c r="AD126">
        <v>52.03386871</v>
      </c>
    </row>
    <row r="127" spans="1:30">
      <c r="A127">
        <v>256292</v>
      </c>
      <c r="B127" t="s">
        <v>190</v>
      </c>
      <c r="C127">
        <v>7299</v>
      </c>
      <c r="D127">
        <v>4635943</v>
      </c>
      <c r="E127" t="s">
        <v>164</v>
      </c>
      <c r="F127" t="s">
        <v>126</v>
      </c>
      <c r="G127" t="s">
        <v>179</v>
      </c>
      <c r="H127" t="s">
        <v>118</v>
      </c>
      <c r="I127" s="1">
        <v>42339.409722222219</v>
      </c>
      <c r="J127" t="s">
        <v>191</v>
      </c>
      <c r="K127" t="s">
        <v>119</v>
      </c>
      <c r="L127" t="s">
        <v>192</v>
      </c>
      <c r="M127" t="s">
        <v>193</v>
      </c>
      <c r="N127" t="s">
        <v>183</v>
      </c>
      <c r="O127">
        <v>1E-3</v>
      </c>
      <c r="P127" t="s">
        <v>149</v>
      </c>
      <c r="Q127" t="b">
        <v>1</v>
      </c>
      <c r="R127">
        <v>138261413</v>
      </c>
      <c r="S127" t="s">
        <v>150</v>
      </c>
      <c r="T127">
        <v>1E-3</v>
      </c>
      <c r="U127" t="s">
        <v>184</v>
      </c>
      <c r="V127">
        <v>2015</v>
      </c>
      <c r="W127" t="s">
        <v>455</v>
      </c>
      <c r="X127" t="s">
        <v>194</v>
      </c>
      <c r="Y127" t="s">
        <v>195</v>
      </c>
      <c r="Z127" t="s">
        <v>155</v>
      </c>
      <c r="AA127">
        <v>357000</v>
      </c>
      <c r="AB127">
        <v>237460</v>
      </c>
      <c r="AC127">
        <v>-2.628230098</v>
      </c>
      <c r="AD127">
        <v>52.03386871</v>
      </c>
    </row>
    <row r="128" spans="1:30">
      <c r="A128">
        <v>266634</v>
      </c>
      <c r="B128" t="s">
        <v>190</v>
      </c>
      <c r="C128">
        <v>7299</v>
      </c>
      <c r="D128">
        <v>4611314</v>
      </c>
      <c r="E128" t="s">
        <v>164</v>
      </c>
      <c r="F128" t="s">
        <v>126</v>
      </c>
      <c r="G128" t="s">
        <v>179</v>
      </c>
      <c r="H128" t="s">
        <v>118</v>
      </c>
      <c r="I128" s="1">
        <v>42045.40625</v>
      </c>
      <c r="J128" t="s">
        <v>191</v>
      </c>
      <c r="K128" t="s">
        <v>119</v>
      </c>
      <c r="L128" t="s">
        <v>192</v>
      </c>
      <c r="M128" t="s">
        <v>193</v>
      </c>
      <c r="N128" t="s">
        <v>183</v>
      </c>
      <c r="O128">
        <v>1E-3</v>
      </c>
      <c r="P128" t="s">
        <v>149</v>
      </c>
      <c r="Q128" t="b">
        <v>1</v>
      </c>
      <c r="R128">
        <v>138261413</v>
      </c>
      <c r="S128" t="s">
        <v>150</v>
      </c>
      <c r="T128">
        <v>1E-3</v>
      </c>
      <c r="U128" t="s">
        <v>184</v>
      </c>
      <c r="V128">
        <v>2015</v>
      </c>
      <c r="W128" t="s">
        <v>455</v>
      </c>
      <c r="X128" t="s">
        <v>194</v>
      </c>
      <c r="Y128" t="s">
        <v>195</v>
      </c>
      <c r="Z128" t="s">
        <v>155</v>
      </c>
      <c r="AA128">
        <v>357000</v>
      </c>
      <c r="AB128">
        <v>237460</v>
      </c>
      <c r="AC128">
        <v>-2.628230098</v>
      </c>
      <c r="AD128">
        <v>52.03386871</v>
      </c>
    </row>
    <row r="129" spans="1:30">
      <c r="A129">
        <v>257825</v>
      </c>
      <c r="B129" t="s">
        <v>190</v>
      </c>
      <c r="C129">
        <v>7299</v>
      </c>
      <c r="D129">
        <v>4636433</v>
      </c>
      <c r="E129" t="s">
        <v>164</v>
      </c>
      <c r="F129" t="s">
        <v>126</v>
      </c>
      <c r="G129" t="s">
        <v>179</v>
      </c>
      <c r="H129" t="s">
        <v>118</v>
      </c>
      <c r="I129" s="1">
        <v>42346.521527777775</v>
      </c>
      <c r="J129" t="s">
        <v>191</v>
      </c>
      <c r="K129" t="s">
        <v>119</v>
      </c>
      <c r="L129" t="s">
        <v>192</v>
      </c>
      <c r="M129" t="s">
        <v>193</v>
      </c>
      <c r="N129" t="s">
        <v>183</v>
      </c>
      <c r="O129">
        <v>1E-3</v>
      </c>
      <c r="P129" t="s">
        <v>149</v>
      </c>
      <c r="Q129" t="b">
        <v>1</v>
      </c>
      <c r="R129">
        <v>138261413</v>
      </c>
      <c r="S129" t="s">
        <v>150</v>
      </c>
      <c r="T129">
        <v>1E-3</v>
      </c>
      <c r="U129" t="s">
        <v>184</v>
      </c>
      <c r="V129">
        <v>2015</v>
      </c>
      <c r="W129" t="s">
        <v>455</v>
      </c>
      <c r="X129" t="s">
        <v>194</v>
      </c>
      <c r="Y129" t="s">
        <v>195</v>
      </c>
      <c r="Z129" t="s">
        <v>155</v>
      </c>
      <c r="AA129">
        <v>357000</v>
      </c>
      <c r="AB129">
        <v>237460</v>
      </c>
      <c r="AC129">
        <v>-2.628230098</v>
      </c>
      <c r="AD129">
        <v>52.03386871</v>
      </c>
    </row>
    <row r="130" spans="1:30">
      <c r="A130">
        <v>268560</v>
      </c>
      <c r="B130" t="s">
        <v>190</v>
      </c>
      <c r="C130">
        <v>7299</v>
      </c>
      <c r="D130">
        <v>4617231</v>
      </c>
      <c r="E130" t="s">
        <v>164</v>
      </c>
      <c r="F130" t="s">
        <v>126</v>
      </c>
      <c r="G130" t="s">
        <v>179</v>
      </c>
      <c r="H130" t="s">
        <v>118</v>
      </c>
      <c r="I130" s="1">
        <v>42122.447916666664</v>
      </c>
      <c r="J130" t="s">
        <v>191</v>
      </c>
      <c r="K130" t="s">
        <v>119</v>
      </c>
      <c r="L130" t="s">
        <v>192</v>
      </c>
      <c r="M130" t="s">
        <v>193</v>
      </c>
      <c r="N130" t="s">
        <v>183</v>
      </c>
      <c r="O130">
        <v>1E-3</v>
      </c>
      <c r="P130" t="s">
        <v>149</v>
      </c>
      <c r="Q130" t="b">
        <v>1</v>
      </c>
      <c r="R130">
        <v>138261413</v>
      </c>
      <c r="S130" t="s">
        <v>150</v>
      </c>
      <c r="T130">
        <v>1E-3</v>
      </c>
      <c r="U130" t="s">
        <v>184</v>
      </c>
      <c r="V130">
        <v>2015</v>
      </c>
      <c r="W130" t="s">
        <v>455</v>
      </c>
      <c r="X130" t="s">
        <v>194</v>
      </c>
      <c r="Y130" t="s">
        <v>195</v>
      </c>
      <c r="Z130" t="s">
        <v>155</v>
      </c>
      <c r="AA130">
        <v>357000</v>
      </c>
      <c r="AB130">
        <v>237460</v>
      </c>
      <c r="AC130">
        <v>-2.628230098</v>
      </c>
      <c r="AD130">
        <v>52.03386871</v>
      </c>
    </row>
    <row r="131" spans="1:30">
      <c r="A131">
        <v>264252</v>
      </c>
      <c r="B131" t="s">
        <v>190</v>
      </c>
      <c r="C131">
        <v>7299</v>
      </c>
      <c r="D131">
        <v>4614504</v>
      </c>
      <c r="E131" t="s">
        <v>164</v>
      </c>
      <c r="F131" t="s">
        <v>126</v>
      </c>
      <c r="G131" t="s">
        <v>179</v>
      </c>
      <c r="H131" t="s">
        <v>118</v>
      </c>
      <c r="I131" s="1">
        <v>42082.513194444444</v>
      </c>
      <c r="J131" t="s">
        <v>191</v>
      </c>
      <c r="K131" t="s">
        <v>119</v>
      </c>
      <c r="L131" t="s">
        <v>192</v>
      </c>
      <c r="M131" t="s">
        <v>193</v>
      </c>
      <c r="N131" t="s">
        <v>183</v>
      </c>
      <c r="O131">
        <v>1E-3</v>
      </c>
      <c r="P131" t="s">
        <v>149</v>
      </c>
      <c r="Q131" t="b">
        <v>1</v>
      </c>
      <c r="R131">
        <v>138261413</v>
      </c>
      <c r="S131" t="s">
        <v>150</v>
      </c>
      <c r="T131">
        <v>1E-3</v>
      </c>
      <c r="U131" t="s">
        <v>184</v>
      </c>
      <c r="V131">
        <v>2015</v>
      </c>
      <c r="W131" t="s">
        <v>455</v>
      </c>
      <c r="X131" t="s">
        <v>194</v>
      </c>
      <c r="Y131" t="s">
        <v>195</v>
      </c>
      <c r="Z131" t="s">
        <v>155</v>
      </c>
      <c r="AA131">
        <v>357000</v>
      </c>
      <c r="AB131">
        <v>237460</v>
      </c>
      <c r="AC131">
        <v>-2.628230098</v>
      </c>
      <c r="AD131">
        <v>52.03386871</v>
      </c>
    </row>
    <row r="132" spans="1:30">
      <c r="A132">
        <v>267183</v>
      </c>
      <c r="B132" t="s">
        <v>190</v>
      </c>
      <c r="C132">
        <v>7299</v>
      </c>
      <c r="D132">
        <v>4615833</v>
      </c>
      <c r="E132" t="s">
        <v>164</v>
      </c>
      <c r="F132" t="s">
        <v>126</v>
      </c>
      <c r="G132" t="s">
        <v>179</v>
      </c>
      <c r="H132" t="s">
        <v>118</v>
      </c>
      <c r="I132" s="1">
        <v>42101.464583333334</v>
      </c>
      <c r="J132" t="s">
        <v>191</v>
      </c>
      <c r="K132" t="s">
        <v>119</v>
      </c>
      <c r="L132" t="s">
        <v>192</v>
      </c>
      <c r="M132" t="s">
        <v>193</v>
      </c>
      <c r="N132" t="s">
        <v>183</v>
      </c>
      <c r="O132">
        <v>1E-3</v>
      </c>
      <c r="P132" t="s">
        <v>149</v>
      </c>
      <c r="Q132" t="b">
        <v>1</v>
      </c>
      <c r="R132">
        <v>138261413</v>
      </c>
      <c r="S132" t="s">
        <v>150</v>
      </c>
      <c r="T132">
        <v>1E-3</v>
      </c>
      <c r="U132" t="s">
        <v>184</v>
      </c>
      <c r="V132">
        <v>2015</v>
      </c>
      <c r="W132" t="s">
        <v>455</v>
      </c>
      <c r="X132" t="s">
        <v>194</v>
      </c>
      <c r="Y132" t="s">
        <v>195</v>
      </c>
      <c r="Z132" t="s">
        <v>155</v>
      </c>
      <c r="AA132">
        <v>357000</v>
      </c>
      <c r="AB132">
        <v>237460</v>
      </c>
      <c r="AC132">
        <v>-2.628230098</v>
      </c>
      <c r="AD132">
        <v>52.03386871</v>
      </c>
    </row>
    <row r="133" spans="1:30">
      <c r="A133">
        <v>257563</v>
      </c>
      <c r="B133" t="s">
        <v>190</v>
      </c>
      <c r="C133">
        <v>7299</v>
      </c>
      <c r="D133">
        <v>4613289</v>
      </c>
      <c r="E133" t="s">
        <v>164</v>
      </c>
      <c r="F133" t="s">
        <v>126</v>
      </c>
      <c r="G133" t="s">
        <v>179</v>
      </c>
      <c r="H133" t="s">
        <v>118</v>
      </c>
      <c r="I133" s="1">
        <v>42067.558333333334</v>
      </c>
      <c r="J133" t="s">
        <v>191</v>
      </c>
      <c r="K133" t="s">
        <v>119</v>
      </c>
      <c r="L133" t="s">
        <v>192</v>
      </c>
      <c r="M133" t="s">
        <v>193</v>
      </c>
      <c r="N133" t="s">
        <v>183</v>
      </c>
      <c r="O133">
        <v>1E-3</v>
      </c>
      <c r="P133" t="s">
        <v>149</v>
      </c>
      <c r="Q133" t="b">
        <v>1</v>
      </c>
      <c r="R133">
        <v>138261413</v>
      </c>
      <c r="S133" t="s">
        <v>150</v>
      </c>
      <c r="T133">
        <v>1E-3</v>
      </c>
      <c r="U133" t="s">
        <v>184</v>
      </c>
      <c r="V133">
        <v>2015</v>
      </c>
      <c r="W133" t="s">
        <v>455</v>
      </c>
      <c r="X133" t="s">
        <v>194</v>
      </c>
      <c r="Y133" t="s">
        <v>195</v>
      </c>
      <c r="Z133" t="s">
        <v>155</v>
      </c>
      <c r="AA133">
        <v>357000</v>
      </c>
      <c r="AB133">
        <v>237460</v>
      </c>
      <c r="AC133">
        <v>-2.628230098</v>
      </c>
      <c r="AD133">
        <v>52.03386871</v>
      </c>
    </row>
    <row r="134" spans="1:30">
      <c r="A134">
        <v>257759</v>
      </c>
      <c r="B134" t="s">
        <v>190</v>
      </c>
      <c r="C134">
        <v>7299</v>
      </c>
      <c r="D134">
        <v>4613154</v>
      </c>
      <c r="E134" t="s">
        <v>164</v>
      </c>
      <c r="F134" t="s">
        <v>126</v>
      </c>
      <c r="G134" t="s">
        <v>179</v>
      </c>
      <c r="H134" t="s">
        <v>118</v>
      </c>
      <c r="I134" s="1">
        <v>42066.445138888892</v>
      </c>
      <c r="J134" t="s">
        <v>191</v>
      </c>
      <c r="K134" t="s">
        <v>119</v>
      </c>
      <c r="L134" t="s">
        <v>192</v>
      </c>
      <c r="M134" t="s">
        <v>193</v>
      </c>
      <c r="N134" t="s">
        <v>183</v>
      </c>
      <c r="O134">
        <v>1E-3</v>
      </c>
      <c r="P134" t="s">
        <v>149</v>
      </c>
      <c r="Q134" t="b">
        <v>1</v>
      </c>
      <c r="R134">
        <v>138261413</v>
      </c>
      <c r="S134" t="s">
        <v>150</v>
      </c>
      <c r="T134">
        <v>1E-3</v>
      </c>
      <c r="U134" t="s">
        <v>184</v>
      </c>
      <c r="V134">
        <v>2015</v>
      </c>
      <c r="W134" t="s">
        <v>455</v>
      </c>
      <c r="X134" t="s">
        <v>194</v>
      </c>
      <c r="Y134" t="s">
        <v>195</v>
      </c>
      <c r="Z134" t="s">
        <v>155</v>
      </c>
      <c r="AA134">
        <v>357000</v>
      </c>
      <c r="AB134">
        <v>237460</v>
      </c>
      <c r="AC134">
        <v>-2.628230098</v>
      </c>
      <c r="AD134">
        <v>52.03386871</v>
      </c>
    </row>
    <row r="135" spans="1:30">
      <c r="A135">
        <v>256883</v>
      </c>
      <c r="B135" t="s">
        <v>190</v>
      </c>
      <c r="C135">
        <v>7299</v>
      </c>
      <c r="D135">
        <v>4612229</v>
      </c>
      <c r="E135" t="s">
        <v>164</v>
      </c>
      <c r="F135" t="s">
        <v>126</v>
      </c>
      <c r="G135" t="s">
        <v>179</v>
      </c>
      <c r="H135" t="s">
        <v>118</v>
      </c>
      <c r="I135" s="1">
        <v>42058.467361111114</v>
      </c>
      <c r="J135" t="s">
        <v>191</v>
      </c>
      <c r="K135" t="s">
        <v>119</v>
      </c>
      <c r="L135" t="s">
        <v>192</v>
      </c>
      <c r="M135" t="s">
        <v>193</v>
      </c>
      <c r="N135" t="s">
        <v>183</v>
      </c>
      <c r="O135">
        <v>1E-3</v>
      </c>
      <c r="P135" t="s">
        <v>149</v>
      </c>
      <c r="Q135" t="b">
        <v>1</v>
      </c>
      <c r="R135">
        <v>138261413</v>
      </c>
      <c r="S135" t="s">
        <v>150</v>
      </c>
      <c r="T135">
        <v>1E-3</v>
      </c>
      <c r="U135" t="s">
        <v>184</v>
      </c>
      <c r="V135">
        <v>2015</v>
      </c>
      <c r="W135" t="s">
        <v>455</v>
      </c>
      <c r="X135" t="s">
        <v>194</v>
      </c>
      <c r="Y135" t="s">
        <v>195</v>
      </c>
      <c r="Z135" t="s">
        <v>155</v>
      </c>
      <c r="AA135">
        <v>357000</v>
      </c>
      <c r="AB135">
        <v>237460</v>
      </c>
      <c r="AC135">
        <v>-2.628230098</v>
      </c>
      <c r="AD135">
        <v>52.03386871</v>
      </c>
    </row>
    <row r="136" spans="1:30">
      <c r="A136">
        <v>266669</v>
      </c>
      <c r="B136" t="s">
        <v>190</v>
      </c>
      <c r="C136">
        <v>7299</v>
      </c>
      <c r="D136">
        <v>4620419</v>
      </c>
      <c r="E136" t="s">
        <v>164</v>
      </c>
      <c r="F136" t="s">
        <v>126</v>
      </c>
      <c r="G136" t="s">
        <v>179</v>
      </c>
      <c r="H136" t="s">
        <v>118</v>
      </c>
      <c r="I136" s="1">
        <v>42157.504166666666</v>
      </c>
      <c r="J136" t="s">
        <v>191</v>
      </c>
      <c r="K136" t="s">
        <v>119</v>
      </c>
      <c r="L136" t="s">
        <v>192</v>
      </c>
      <c r="M136" t="s">
        <v>193</v>
      </c>
      <c r="N136" t="s">
        <v>183</v>
      </c>
      <c r="O136">
        <v>1E-3</v>
      </c>
      <c r="P136" t="s">
        <v>149</v>
      </c>
      <c r="Q136" t="b">
        <v>1</v>
      </c>
      <c r="R136">
        <v>138261413</v>
      </c>
      <c r="S136" t="s">
        <v>150</v>
      </c>
      <c r="T136">
        <v>1E-3</v>
      </c>
      <c r="U136" t="s">
        <v>184</v>
      </c>
      <c r="V136">
        <v>2015</v>
      </c>
      <c r="W136" t="s">
        <v>455</v>
      </c>
      <c r="X136" t="s">
        <v>194</v>
      </c>
      <c r="Y136" t="s">
        <v>195</v>
      </c>
      <c r="Z136" t="s">
        <v>155</v>
      </c>
      <c r="AA136">
        <v>357000</v>
      </c>
      <c r="AB136">
        <v>237460</v>
      </c>
      <c r="AC136">
        <v>-2.628230098</v>
      </c>
      <c r="AD136">
        <v>52.03386871</v>
      </c>
    </row>
    <row r="137" spans="1:30">
      <c r="A137">
        <v>267275</v>
      </c>
      <c r="B137" t="s">
        <v>190</v>
      </c>
      <c r="C137">
        <v>7299</v>
      </c>
      <c r="D137">
        <v>4616822</v>
      </c>
      <c r="E137" t="s">
        <v>164</v>
      </c>
      <c r="F137" t="s">
        <v>126</v>
      </c>
      <c r="G137" t="s">
        <v>179</v>
      </c>
      <c r="H137" t="s">
        <v>118</v>
      </c>
      <c r="I137" s="1">
        <v>42111.469444444447</v>
      </c>
      <c r="J137" t="s">
        <v>191</v>
      </c>
      <c r="K137" t="s">
        <v>119</v>
      </c>
      <c r="L137" t="s">
        <v>192</v>
      </c>
      <c r="M137" t="s">
        <v>193</v>
      </c>
      <c r="N137" t="s">
        <v>183</v>
      </c>
      <c r="O137">
        <v>1E-3</v>
      </c>
      <c r="P137" t="s">
        <v>149</v>
      </c>
      <c r="Q137" t="b">
        <v>1</v>
      </c>
      <c r="R137">
        <v>138261413</v>
      </c>
      <c r="S137" t="s">
        <v>150</v>
      </c>
      <c r="T137">
        <v>1E-3</v>
      </c>
      <c r="U137" t="s">
        <v>184</v>
      </c>
      <c r="V137">
        <v>2015</v>
      </c>
      <c r="W137" t="s">
        <v>455</v>
      </c>
      <c r="X137" t="s">
        <v>194</v>
      </c>
      <c r="Y137" t="s">
        <v>195</v>
      </c>
      <c r="Z137" t="s">
        <v>155</v>
      </c>
      <c r="AA137">
        <v>357000</v>
      </c>
      <c r="AB137">
        <v>237460</v>
      </c>
      <c r="AC137">
        <v>-2.628230098</v>
      </c>
      <c r="AD137">
        <v>52.03386871</v>
      </c>
    </row>
    <row r="138" spans="1:30">
      <c r="A138">
        <v>267812</v>
      </c>
      <c r="B138" t="s">
        <v>190</v>
      </c>
      <c r="C138">
        <v>7299</v>
      </c>
      <c r="D138">
        <v>4612913</v>
      </c>
      <c r="E138" t="s">
        <v>164</v>
      </c>
      <c r="F138" t="s">
        <v>126</v>
      </c>
      <c r="G138" t="s">
        <v>179</v>
      </c>
      <c r="H138" t="s">
        <v>118</v>
      </c>
      <c r="I138" s="1">
        <v>42060.479166666664</v>
      </c>
      <c r="J138" t="s">
        <v>191</v>
      </c>
      <c r="K138" t="s">
        <v>119</v>
      </c>
      <c r="L138" t="s">
        <v>192</v>
      </c>
      <c r="M138" t="s">
        <v>193</v>
      </c>
      <c r="N138" t="s">
        <v>183</v>
      </c>
      <c r="O138">
        <v>1E-3</v>
      </c>
      <c r="P138" t="s">
        <v>149</v>
      </c>
      <c r="Q138" t="b">
        <v>1</v>
      </c>
      <c r="R138">
        <v>138261413</v>
      </c>
      <c r="S138" t="s">
        <v>150</v>
      </c>
      <c r="T138">
        <v>1E-3</v>
      </c>
      <c r="U138" t="s">
        <v>184</v>
      </c>
      <c r="V138">
        <v>2015</v>
      </c>
      <c r="W138" t="s">
        <v>455</v>
      </c>
      <c r="X138" t="s">
        <v>194</v>
      </c>
      <c r="Y138" t="s">
        <v>195</v>
      </c>
      <c r="Z138" t="s">
        <v>155</v>
      </c>
      <c r="AA138">
        <v>357000</v>
      </c>
      <c r="AB138">
        <v>237460</v>
      </c>
      <c r="AC138">
        <v>-2.628230098</v>
      </c>
      <c r="AD138">
        <v>52.03386871</v>
      </c>
    </row>
    <row r="139" spans="1:30">
      <c r="A139">
        <v>267425</v>
      </c>
      <c r="B139" t="s">
        <v>190</v>
      </c>
      <c r="C139">
        <v>7299</v>
      </c>
      <c r="D139">
        <v>4633814</v>
      </c>
      <c r="E139" t="s">
        <v>164</v>
      </c>
      <c r="F139" t="s">
        <v>126</v>
      </c>
      <c r="G139" t="s">
        <v>179</v>
      </c>
      <c r="H139" t="s">
        <v>118</v>
      </c>
      <c r="I139" s="1">
        <v>42319.614583333336</v>
      </c>
      <c r="J139" t="s">
        <v>191</v>
      </c>
      <c r="K139" t="s">
        <v>119</v>
      </c>
      <c r="L139" t="s">
        <v>192</v>
      </c>
      <c r="M139" t="s">
        <v>193</v>
      </c>
      <c r="N139" t="s">
        <v>183</v>
      </c>
      <c r="O139">
        <v>1E-3</v>
      </c>
      <c r="P139" t="s">
        <v>149</v>
      </c>
      <c r="Q139" t="b">
        <v>1</v>
      </c>
      <c r="R139">
        <v>138261413</v>
      </c>
      <c r="S139" t="s">
        <v>150</v>
      </c>
      <c r="T139">
        <v>1E-3</v>
      </c>
      <c r="U139" t="s">
        <v>184</v>
      </c>
      <c r="V139">
        <v>2015</v>
      </c>
      <c r="W139" t="s">
        <v>455</v>
      </c>
      <c r="X139" t="s">
        <v>194</v>
      </c>
      <c r="Y139" t="s">
        <v>195</v>
      </c>
      <c r="Z139" t="s">
        <v>155</v>
      </c>
      <c r="AA139">
        <v>357000</v>
      </c>
      <c r="AB139">
        <v>237460</v>
      </c>
      <c r="AC139">
        <v>-2.628230098</v>
      </c>
      <c r="AD139">
        <v>52.03386871</v>
      </c>
    </row>
    <row r="140" spans="1:30">
      <c r="A140">
        <v>258771</v>
      </c>
      <c r="B140" t="s">
        <v>190</v>
      </c>
      <c r="C140">
        <v>7299</v>
      </c>
      <c r="D140">
        <v>4611724</v>
      </c>
      <c r="E140" t="s">
        <v>164</v>
      </c>
      <c r="F140" t="s">
        <v>126</v>
      </c>
      <c r="G140" t="s">
        <v>179</v>
      </c>
      <c r="H140" t="s">
        <v>118</v>
      </c>
      <c r="I140" s="1">
        <v>42051.416666666664</v>
      </c>
      <c r="J140" t="s">
        <v>191</v>
      </c>
      <c r="K140" t="s">
        <v>119</v>
      </c>
      <c r="L140" t="s">
        <v>192</v>
      </c>
      <c r="M140" t="s">
        <v>193</v>
      </c>
      <c r="N140" t="s">
        <v>183</v>
      </c>
      <c r="O140">
        <v>1E-3</v>
      </c>
      <c r="P140" t="s">
        <v>149</v>
      </c>
      <c r="Q140" t="b">
        <v>1</v>
      </c>
      <c r="R140">
        <v>138261413</v>
      </c>
      <c r="S140" t="s">
        <v>150</v>
      </c>
      <c r="T140">
        <v>1E-3</v>
      </c>
      <c r="U140" t="s">
        <v>184</v>
      </c>
      <c r="V140">
        <v>2015</v>
      </c>
      <c r="W140" t="s">
        <v>455</v>
      </c>
      <c r="X140" t="s">
        <v>194</v>
      </c>
      <c r="Y140" t="s">
        <v>195</v>
      </c>
      <c r="Z140" t="s">
        <v>155</v>
      </c>
      <c r="AA140">
        <v>357000</v>
      </c>
      <c r="AB140">
        <v>237460</v>
      </c>
      <c r="AC140">
        <v>-2.628230098</v>
      </c>
      <c r="AD140">
        <v>52.03386871</v>
      </c>
    </row>
    <row r="141" spans="1:30">
      <c r="A141">
        <v>268625</v>
      </c>
      <c r="B141" t="s">
        <v>190</v>
      </c>
      <c r="C141">
        <v>7299</v>
      </c>
      <c r="D141">
        <v>4614168</v>
      </c>
      <c r="E141" t="s">
        <v>164</v>
      </c>
      <c r="F141" t="s">
        <v>126</v>
      </c>
      <c r="G141" t="s">
        <v>179</v>
      </c>
      <c r="H141" t="s">
        <v>118</v>
      </c>
      <c r="I141" s="1">
        <v>42075.447916666664</v>
      </c>
      <c r="J141" t="s">
        <v>191</v>
      </c>
      <c r="K141" t="s">
        <v>119</v>
      </c>
      <c r="L141" t="s">
        <v>192</v>
      </c>
      <c r="M141" t="s">
        <v>193</v>
      </c>
      <c r="N141" t="s">
        <v>183</v>
      </c>
      <c r="O141">
        <v>1E-3</v>
      </c>
      <c r="P141" t="s">
        <v>149</v>
      </c>
      <c r="Q141" t="b">
        <v>1</v>
      </c>
      <c r="R141">
        <v>138261413</v>
      </c>
      <c r="S141" t="s">
        <v>150</v>
      </c>
      <c r="T141">
        <v>1E-3</v>
      </c>
      <c r="U141" t="s">
        <v>184</v>
      </c>
      <c r="V141">
        <v>2015</v>
      </c>
      <c r="W141" t="s">
        <v>455</v>
      </c>
      <c r="X141" t="s">
        <v>194</v>
      </c>
      <c r="Y141" t="s">
        <v>195</v>
      </c>
      <c r="Z141" t="s">
        <v>155</v>
      </c>
      <c r="AA141">
        <v>357000</v>
      </c>
      <c r="AB141">
        <v>237460</v>
      </c>
      <c r="AC141">
        <v>-2.628230098</v>
      </c>
      <c r="AD141">
        <v>52.03386871</v>
      </c>
    </row>
    <row r="142" spans="1:30">
      <c r="A142">
        <v>267518</v>
      </c>
      <c r="B142" t="s">
        <v>190</v>
      </c>
      <c r="C142">
        <v>7299</v>
      </c>
      <c r="D142">
        <v>4621471</v>
      </c>
      <c r="E142" t="s">
        <v>164</v>
      </c>
      <c r="F142" t="s">
        <v>126</v>
      </c>
      <c r="G142" t="s">
        <v>179</v>
      </c>
      <c r="H142" t="s">
        <v>118</v>
      </c>
      <c r="I142" s="1">
        <v>42167.520833333336</v>
      </c>
      <c r="J142" t="s">
        <v>191</v>
      </c>
      <c r="K142" t="s">
        <v>119</v>
      </c>
      <c r="L142" t="s">
        <v>192</v>
      </c>
      <c r="M142" t="s">
        <v>193</v>
      </c>
      <c r="N142" t="s">
        <v>183</v>
      </c>
      <c r="O142">
        <v>1E-3</v>
      </c>
      <c r="P142" t="s">
        <v>149</v>
      </c>
      <c r="Q142" t="b">
        <v>1</v>
      </c>
      <c r="R142">
        <v>138261413</v>
      </c>
      <c r="S142" t="s">
        <v>150</v>
      </c>
      <c r="T142">
        <v>1E-3</v>
      </c>
      <c r="U142" t="s">
        <v>184</v>
      </c>
      <c r="V142">
        <v>2015</v>
      </c>
      <c r="W142" t="s">
        <v>455</v>
      </c>
      <c r="X142" t="s">
        <v>194</v>
      </c>
      <c r="Y142" t="s">
        <v>195</v>
      </c>
      <c r="Z142" t="s">
        <v>155</v>
      </c>
      <c r="AA142">
        <v>357000</v>
      </c>
      <c r="AB142">
        <v>237460</v>
      </c>
      <c r="AC142">
        <v>-2.628230098</v>
      </c>
      <c r="AD142">
        <v>52.03386871</v>
      </c>
    </row>
    <row r="143" spans="1:30">
      <c r="A143">
        <v>259746</v>
      </c>
      <c r="B143" t="s">
        <v>196</v>
      </c>
      <c r="C143">
        <v>7299</v>
      </c>
      <c r="D143">
        <v>1792521</v>
      </c>
      <c r="E143" t="s">
        <v>164</v>
      </c>
      <c r="F143" t="s">
        <v>126</v>
      </c>
      <c r="G143" t="s">
        <v>179</v>
      </c>
      <c r="H143" t="s">
        <v>118</v>
      </c>
      <c r="I143" s="1">
        <v>42089.444444444445</v>
      </c>
      <c r="J143" t="s">
        <v>180</v>
      </c>
      <c r="K143" t="s">
        <v>116</v>
      </c>
      <c r="L143" t="s">
        <v>181</v>
      </c>
      <c r="M143" t="s">
        <v>182</v>
      </c>
      <c r="N143" t="s">
        <v>183</v>
      </c>
      <c r="O143">
        <v>1E-3</v>
      </c>
      <c r="P143" t="s">
        <v>149</v>
      </c>
      <c r="Q143" t="b">
        <v>1</v>
      </c>
      <c r="R143">
        <v>138261413</v>
      </c>
      <c r="S143" t="s">
        <v>150</v>
      </c>
      <c r="T143">
        <v>1E-3</v>
      </c>
      <c r="U143" t="s">
        <v>184</v>
      </c>
      <c r="V143">
        <v>2015</v>
      </c>
      <c r="W143" t="s">
        <v>455</v>
      </c>
      <c r="X143" t="s">
        <v>197</v>
      </c>
      <c r="Y143" t="s">
        <v>186</v>
      </c>
      <c r="Z143" t="s">
        <v>155</v>
      </c>
      <c r="AA143">
        <v>624300</v>
      </c>
      <c r="AB143">
        <v>306800</v>
      </c>
      <c r="AC143">
        <v>1.311634671</v>
      </c>
      <c r="AD143">
        <v>52.612627330000002</v>
      </c>
    </row>
    <row r="144" spans="1:30">
      <c r="A144">
        <v>261050</v>
      </c>
      <c r="B144" t="s">
        <v>196</v>
      </c>
      <c r="C144">
        <v>7299</v>
      </c>
      <c r="D144">
        <v>1792616</v>
      </c>
      <c r="E144" t="s">
        <v>164</v>
      </c>
      <c r="F144" t="s">
        <v>126</v>
      </c>
      <c r="G144" t="s">
        <v>179</v>
      </c>
      <c r="H144" t="s">
        <v>118</v>
      </c>
      <c r="I144" s="1">
        <v>42094.506944444445</v>
      </c>
      <c r="J144" t="s">
        <v>180</v>
      </c>
      <c r="K144" t="s">
        <v>116</v>
      </c>
      <c r="L144" t="s">
        <v>181</v>
      </c>
      <c r="M144" t="s">
        <v>182</v>
      </c>
      <c r="N144" t="s">
        <v>183</v>
      </c>
      <c r="O144">
        <v>1E-3</v>
      </c>
      <c r="P144" t="s">
        <v>149</v>
      </c>
      <c r="Q144" t="b">
        <v>1</v>
      </c>
      <c r="R144">
        <v>138261413</v>
      </c>
      <c r="S144" t="s">
        <v>150</v>
      </c>
      <c r="T144">
        <v>1E-3</v>
      </c>
      <c r="U144" t="s">
        <v>184</v>
      </c>
      <c r="V144">
        <v>2015</v>
      </c>
      <c r="W144" t="s">
        <v>455</v>
      </c>
      <c r="X144" t="s">
        <v>197</v>
      </c>
      <c r="Y144" t="s">
        <v>186</v>
      </c>
      <c r="Z144" t="s">
        <v>155</v>
      </c>
      <c r="AA144">
        <v>624300</v>
      </c>
      <c r="AB144">
        <v>306800</v>
      </c>
      <c r="AC144">
        <v>1.311634671</v>
      </c>
      <c r="AD144">
        <v>52.612627330000002</v>
      </c>
    </row>
    <row r="145" spans="1:30">
      <c r="A145">
        <v>261750</v>
      </c>
      <c r="B145" t="s">
        <v>196</v>
      </c>
      <c r="C145">
        <v>7299</v>
      </c>
      <c r="D145">
        <v>1794000</v>
      </c>
      <c r="E145" t="s">
        <v>164</v>
      </c>
      <c r="F145" t="s">
        <v>126</v>
      </c>
      <c r="G145" t="s">
        <v>179</v>
      </c>
      <c r="H145" t="s">
        <v>118</v>
      </c>
      <c r="I145" s="1">
        <v>42115.370833333334</v>
      </c>
      <c r="J145" t="s">
        <v>180</v>
      </c>
      <c r="K145" t="s">
        <v>116</v>
      </c>
      <c r="L145" t="s">
        <v>181</v>
      </c>
      <c r="M145" t="s">
        <v>182</v>
      </c>
      <c r="N145" t="s">
        <v>183</v>
      </c>
      <c r="O145">
        <v>1E-3</v>
      </c>
      <c r="P145" t="s">
        <v>149</v>
      </c>
      <c r="Q145" t="b">
        <v>1</v>
      </c>
      <c r="R145">
        <v>138261413</v>
      </c>
      <c r="S145" t="s">
        <v>150</v>
      </c>
      <c r="T145">
        <v>1E-3</v>
      </c>
      <c r="U145" t="s">
        <v>184</v>
      </c>
      <c r="V145">
        <v>2015</v>
      </c>
      <c r="W145" t="s">
        <v>455</v>
      </c>
      <c r="X145" t="s">
        <v>197</v>
      </c>
      <c r="Y145" t="s">
        <v>186</v>
      </c>
      <c r="Z145" t="s">
        <v>155</v>
      </c>
      <c r="AA145">
        <v>624300</v>
      </c>
      <c r="AB145">
        <v>306800</v>
      </c>
      <c r="AC145">
        <v>1.311634671</v>
      </c>
      <c r="AD145">
        <v>52.612627330000002</v>
      </c>
    </row>
    <row r="146" spans="1:30">
      <c r="A146">
        <v>259530</v>
      </c>
      <c r="B146" t="s">
        <v>196</v>
      </c>
      <c r="C146">
        <v>7299</v>
      </c>
      <c r="D146">
        <v>1793778</v>
      </c>
      <c r="E146" t="s">
        <v>164</v>
      </c>
      <c r="F146" t="s">
        <v>126</v>
      </c>
      <c r="G146" t="s">
        <v>179</v>
      </c>
      <c r="H146" t="s">
        <v>118</v>
      </c>
      <c r="I146" s="1">
        <v>42110.484722222223</v>
      </c>
      <c r="J146" t="s">
        <v>180</v>
      </c>
      <c r="K146" t="s">
        <v>116</v>
      </c>
      <c r="L146" t="s">
        <v>181</v>
      </c>
      <c r="M146" t="s">
        <v>182</v>
      </c>
      <c r="N146" t="s">
        <v>183</v>
      </c>
      <c r="O146">
        <v>1E-3</v>
      </c>
      <c r="P146" t="s">
        <v>149</v>
      </c>
      <c r="Q146" t="b">
        <v>1</v>
      </c>
      <c r="R146">
        <v>138261413</v>
      </c>
      <c r="S146" t="s">
        <v>150</v>
      </c>
      <c r="T146">
        <v>1E-3</v>
      </c>
      <c r="U146" t="s">
        <v>184</v>
      </c>
      <c r="V146">
        <v>2015</v>
      </c>
      <c r="W146" t="s">
        <v>455</v>
      </c>
      <c r="X146" t="s">
        <v>197</v>
      </c>
      <c r="Y146" t="s">
        <v>186</v>
      </c>
      <c r="Z146" t="s">
        <v>155</v>
      </c>
      <c r="AA146">
        <v>624300</v>
      </c>
      <c r="AB146">
        <v>306800</v>
      </c>
      <c r="AC146">
        <v>1.311634671</v>
      </c>
      <c r="AD146">
        <v>52.612627330000002</v>
      </c>
    </row>
    <row r="147" spans="1:30">
      <c r="A147">
        <v>267534</v>
      </c>
      <c r="B147" t="s">
        <v>187</v>
      </c>
      <c r="C147">
        <v>7299</v>
      </c>
      <c r="D147">
        <v>1787037</v>
      </c>
      <c r="E147" t="s">
        <v>164</v>
      </c>
      <c r="F147" t="s">
        <v>126</v>
      </c>
      <c r="G147" t="s">
        <v>179</v>
      </c>
      <c r="H147" t="s">
        <v>118</v>
      </c>
      <c r="I147" s="1">
        <v>42045.553472222222</v>
      </c>
      <c r="J147" t="s">
        <v>180</v>
      </c>
      <c r="K147" t="s">
        <v>116</v>
      </c>
      <c r="L147" t="s">
        <v>181</v>
      </c>
      <c r="M147" t="s">
        <v>182</v>
      </c>
      <c r="N147" t="s">
        <v>183</v>
      </c>
      <c r="O147">
        <v>1E-3</v>
      </c>
      <c r="P147" t="s">
        <v>149</v>
      </c>
      <c r="Q147" t="b">
        <v>1</v>
      </c>
      <c r="R147">
        <v>138261413</v>
      </c>
      <c r="S147" t="s">
        <v>150</v>
      </c>
      <c r="T147">
        <v>1E-3</v>
      </c>
      <c r="U147" t="s">
        <v>184</v>
      </c>
      <c r="V147">
        <v>2015</v>
      </c>
      <c r="W147" t="s">
        <v>455</v>
      </c>
      <c r="X147" t="s">
        <v>188</v>
      </c>
      <c r="Y147" t="s">
        <v>189</v>
      </c>
      <c r="Z147" t="s">
        <v>155</v>
      </c>
      <c r="AA147">
        <v>636400</v>
      </c>
      <c r="AB147">
        <v>291600</v>
      </c>
      <c r="AC147">
        <v>1.47919738</v>
      </c>
      <c r="AD147">
        <v>52.47110782</v>
      </c>
    </row>
    <row r="148" spans="1:30">
      <c r="A148">
        <v>265208</v>
      </c>
      <c r="B148" t="s">
        <v>187</v>
      </c>
      <c r="C148">
        <v>7299</v>
      </c>
      <c r="D148">
        <v>1792617</v>
      </c>
      <c r="E148" t="s">
        <v>164</v>
      </c>
      <c r="F148" t="s">
        <v>126</v>
      </c>
      <c r="G148" t="s">
        <v>179</v>
      </c>
      <c r="H148" t="s">
        <v>118</v>
      </c>
      <c r="I148" s="1">
        <v>42094.393750000003</v>
      </c>
      <c r="J148" t="s">
        <v>180</v>
      </c>
      <c r="K148" t="s">
        <v>116</v>
      </c>
      <c r="L148" t="s">
        <v>181</v>
      </c>
      <c r="M148" t="s">
        <v>182</v>
      </c>
      <c r="N148" t="s">
        <v>183</v>
      </c>
      <c r="O148">
        <v>1E-3</v>
      </c>
      <c r="P148" t="s">
        <v>149</v>
      </c>
      <c r="Q148" t="b">
        <v>1</v>
      </c>
      <c r="R148">
        <v>138261413</v>
      </c>
      <c r="S148" t="s">
        <v>150</v>
      </c>
      <c r="T148">
        <v>1E-3</v>
      </c>
      <c r="U148" t="s">
        <v>184</v>
      </c>
      <c r="V148">
        <v>2015</v>
      </c>
      <c r="W148" t="s">
        <v>455</v>
      </c>
      <c r="X148" t="s">
        <v>188</v>
      </c>
      <c r="Y148" t="s">
        <v>189</v>
      </c>
      <c r="Z148" t="s">
        <v>155</v>
      </c>
      <c r="AA148">
        <v>636400</v>
      </c>
      <c r="AB148">
        <v>291600</v>
      </c>
      <c r="AC148">
        <v>1.47919738</v>
      </c>
      <c r="AD148">
        <v>52.47110782</v>
      </c>
    </row>
    <row r="149" spans="1:30">
      <c r="A149">
        <v>268452</v>
      </c>
      <c r="B149" t="s">
        <v>187</v>
      </c>
      <c r="C149">
        <v>7299</v>
      </c>
      <c r="D149">
        <v>1787322</v>
      </c>
      <c r="E149" t="s">
        <v>164</v>
      </c>
      <c r="F149" t="s">
        <v>126</v>
      </c>
      <c r="G149" t="s">
        <v>179</v>
      </c>
      <c r="H149" t="s">
        <v>118</v>
      </c>
      <c r="I149" s="1">
        <v>42048.431944444441</v>
      </c>
      <c r="J149" t="s">
        <v>180</v>
      </c>
      <c r="K149" t="s">
        <v>116</v>
      </c>
      <c r="L149" t="s">
        <v>181</v>
      </c>
      <c r="M149" t="s">
        <v>182</v>
      </c>
      <c r="N149" t="s">
        <v>183</v>
      </c>
      <c r="O149">
        <v>1E-3</v>
      </c>
      <c r="P149" t="s">
        <v>149</v>
      </c>
      <c r="Q149" t="b">
        <v>1</v>
      </c>
      <c r="R149">
        <v>138261413</v>
      </c>
      <c r="S149" t="s">
        <v>150</v>
      </c>
      <c r="T149">
        <v>1E-3</v>
      </c>
      <c r="U149" t="s">
        <v>184</v>
      </c>
      <c r="V149">
        <v>2015</v>
      </c>
      <c r="W149" t="s">
        <v>455</v>
      </c>
      <c r="X149" t="s">
        <v>188</v>
      </c>
      <c r="Y149" t="s">
        <v>189</v>
      </c>
      <c r="Z149" t="s">
        <v>155</v>
      </c>
      <c r="AA149">
        <v>636400</v>
      </c>
      <c r="AB149">
        <v>291600</v>
      </c>
      <c r="AC149">
        <v>1.47919738</v>
      </c>
      <c r="AD149">
        <v>52.47110782</v>
      </c>
    </row>
    <row r="150" spans="1:30">
      <c r="A150">
        <v>261949</v>
      </c>
      <c r="B150" t="s">
        <v>187</v>
      </c>
      <c r="C150">
        <v>7299</v>
      </c>
      <c r="D150">
        <v>1796814</v>
      </c>
      <c r="E150" t="s">
        <v>164</v>
      </c>
      <c r="F150" t="s">
        <v>126</v>
      </c>
      <c r="G150" t="s">
        <v>179</v>
      </c>
      <c r="H150" t="s">
        <v>118</v>
      </c>
      <c r="I150" s="1">
        <v>42142.395833333336</v>
      </c>
      <c r="J150" t="s">
        <v>180</v>
      </c>
      <c r="K150" t="s">
        <v>116</v>
      </c>
      <c r="L150" t="s">
        <v>181</v>
      </c>
      <c r="M150" t="s">
        <v>182</v>
      </c>
      <c r="N150" t="s">
        <v>183</v>
      </c>
      <c r="O150">
        <v>1E-3</v>
      </c>
      <c r="P150" t="s">
        <v>149</v>
      </c>
      <c r="Q150" t="b">
        <v>1</v>
      </c>
      <c r="R150">
        <v>138261413</v>
      </c>
      <c r="S150" t="s">
        <v>150</v>
      </c>
      <c r="T150">
        <v>1E-3</v>
      </c>
      <c r="U150" t="s">
        <v>184</v>
      </c>
      <c r="V150">
        <v>2015</v>
      </c>
      <c r="W150" t="s">
        <v>455</v>
      </c>
      <c r="X150" t="s">
        <v>188</v>
      </c>
      <c r="Y150" t="s">
        <v>189</v>
      </c>
      <c r="Z150" t="s">
        <v>155</v>
      </c>
      <c r="AA150">
        <v>636400</v>
      </c>
      <c r="AB150">
        <v>291600</v>
      </c>
      <c r="AC150">
        <v>1.47919738</v>
      </c>
      <c r="AD150">
        <v>52.47110782</v>
      </c>
    </row>
    <row r="151" spans="1:30">
      <c r="A151">
        <v>262340</v>
      </c>
      <c r="B151" t="s">
        <v>187</v>
      </c>
      <c r="C151">
        <v>7299</v>
      </c>
      <c r="D151">
        <v>1792690</v>
      </c>
      <c r="E151" t="s">
        <v>164</v>
      </c>
      <c r="F151" t="s">
        <v>126</v>
      </c>
      <c r="G151" t="s">
        <v>179</v>
      </c>
      <c r="H151" t="s">
        <v>118</v>
      </c>
      <c r="I151" s="1">
        <v>42095.374305555553</v>
      </c>
      <c r="J151" t="s">
        <v>180</v>
      </c>
      <c r="K151" t="s">
        <v>116</v>
      </c>
      <c r="L151" t="s">
        <v>181</v>
      </c>
      <c r="M151" t="s">
        <v>182</v>
      </c>
      <c r="N151" t="s">
        <v>183</v>
      </c>
      <c r="O151">
        <v>1E-3</v>
      </c>
      <c r="P151" t="s">
        <v>149</v>
      </c>
      <c r="Q151" t="b">
        <v>1</v>
      </c>
      <c r="R151">
        <v>138261413</v>
      </c>
      <c r="S151" t="s">
        <v>150</v>
      </c>
      <c r="T151">
        <v>1E-3</v>
      </c>
      <c r="U151" t="s">
        <v>184</v>
      </c>
      <c r="V151">
        <v>2015</v>
      </c>
      <c r="W151" t="s">
        <v>455</v>
      </c>
      <c r="X151" t="s">
        <v>188</v>
      </c>
      <c r="Y151" t="s">
        <v>189</v>
      </c>
      <c r="Z151" t="s">
        <v>155</v>
      </c>
      <c r="AA151">
        <v>636400</v>
      </c>
      <c r="AB151">
        <v>291600</v>
      </c>
      <c r="AC151">
        <v>1.47919738</v>
      </c>
      <c r="AD151">
        <v>52.47110782</v>
      </c>
    </row>
    <row r="152" spans="1:30">
      <c r="A152">
        <v>268930</v>
      </c>
      <c r="B152" t="s">
        <v>187</v>
      </c>
      <c r="C152">
        <v>7299</v>
      </c>
      <c r="D152">
        <v>1786150</v>
      </c>
      <c r="E152" t="s">
        <v>164</v>
      </c>
      <c r="F152" t="s">
        <v>126</v>
      </c>
      <c r="G152" t="s">
        <v>205</v>
      </c>
      <c r="H152" t="s">
        <v>112</v>
      </c>
      <c r="I152" s="1">
        <v>42037.424305555556</v>
      </c>
      <c r="J152" t="s">
        <v>180</v>
      </c>
      <c r="K152" t="s">
        <v>116</v>
      </c>
      <c r="L152" t="s">
        <v>181</v>
      </c>
      <c r="M152" t="s">
        <v>182</v>
      </c>
      <c r="N152" t="s">
        <v>183</v>
      </c>
      <c r="O152">
        <v>1E-3</v>
      </c>
      <c r="P152" t="s">
        <v>149</v>
      </c>
      <c r="Q152" t="b">
        <v>1</v>
      </c>
      <c r="R152">
        <v>138261413</v>
      </c>
      <c r="S152" t="s">
        <v>150</v>
      </c>
      <c r="T152">
        <v>1E-3</v>
      </c>
      <c r="U152" t="s">
        <v>184</v>
      </c>
      <c r="V152">
        <v>2015</v>
      </c>
      <c r="W152" t="s">
        <v>455</v>
      </c>
      <c r="X152" t="s">
        <v>188</v>
      </c>
      <c r="Y152" t="s">
        <v>189</v>
      </c>
      <c r="Z152" t="s">
        <v>155</v>
      </c>
      <c r="AA152">
        <v>636400</v>
      </c>
      <c r="AB152">
        <v>291600</v>
      </c>
      <c r="AC152">
        <v>1.47919738</v>
      </c>
      <c r="AD152">
        <v>52.47110782</v>
      </c>
    </row>
    <row r="153" spans="1:30">
      <c r="A153">
        <v>262184</v>
      </c>
      <c r="B153" t="s">
        <v>187</v>
      </c>
      <c r="C153">
        <v>7299</v>
      </c>
      <c r="D153">
        <v>1796415</v>
      </c>
      <c r="E153" t="s">
        <v>164</v>
      </c>
      <c r="F153" t="s">
        <v>126</v>
      </c>
      <c r="G153" t="s">
        <v>179</v>
      </c>
      <c r="H153" t="s">
        <v>118</v>
      </c>
      <c r="I153" s="1">
        <v>42135.586111111108</v>
      </c>
      <c r="J153" t="s">
        <v>180</v>
      </c>
      <c r="K153" t="s">
        <v>116</v>
      </c>
      <c r="L153" t="s">
        <v>181</v>
      </c>
      <c r="M153" t="s">
        <v>182</v>
      </c>
      <c r="N153" t="s">
        <v>183</v>
      </c>
      <c r="O153">
        <v>1E-3</v>
      </c>
      <c r="P153" t="s">
        <v>149</v>
      </c>
      <c r="Q153" t="b">
        <v>1</v>
      </c>
      <c r="R153">
        <v>138261413</v>
      </c>
      <c r="S153" t="s">
        <v>150</v>
      </c>
      <c r="T153">
        <v>1E-3</v>
      </c>
      <c r="U153" t="s">
        <v>184</v>
      </c>
      <c r="V153">
        <v>2015</v>
      </c>
      <c r="W153" t="s">
        <v>455</v>
      </c>
      <c r="X153" t="s">
        <v>188</v>
      </c>
      <c r="Y153" t="s">
        <v>189</v>
      </c>
      <c r="Z153" t="s">
        <v>155</v>
      </c>
      <c r="AA153">
        <v>636400</v>
      </c>
      <c r="AB153">
        <v>291600</v>
      </c>
      <c r="AC153">
        <v>1.47919738</v>
      </c>
      <c r="AD153">
        <v>52.47110782</v>
      </c>
    </row>
    <row r="154" spans="1:30">
      <c r="A154">
        <v>262013</v>
      </c>
      <c r="B154" t="s">
        <v>187</v>
      </c>
      <c r="C154">
        <v>7299</v>
      </c>
      <c r="D154">
        <v>1797245</v>
      </c>
      <c r="E154" t="s">
        <v>164</v>
      </c>
      <c r="F154" t="s">
        <v>126</v>
      </c>
      <c r="G154" t="s">
        <v>179</v>
      </c>
      <c r="H154" t="s">
        <v>118</v>
      </c>
      <c r="I154" s="1">
        <v>42144.402777777781</v>
      </c>
      <c r="J154" t="s">
        <v>180</v>
      </c>
      <c r="K154" t="s">
        <v>116</v>
      </c>
      <c r="L154" t="s">
        <v>181</v>
      </c>
      <c r="M154" t="s">
        <v>182</v>
      </c>
      <c r="N154" t="s">
        <v>183</v>
      </c>
      <c r="O154">
        <v>1E-3</v>
      </c>
      <c r="P154" t="s">
        <v>149</v>
      </c>
      <c r="Q154" t="b">
        <v>1</v>
      </c>
      <c r="R154">
        <v>138261413</v>
      </c>
      <c r="S154" t="s">
        <v>150</v>
      </c>
      <c r="T154">
        <v>1E-3</v>
      </c>
      <c r="U154" t="s">
        <v>184</v>
      </c>
      <c r="V154">
        <v>2015</v>
      </c>
      <c r="W154" t="s">
        <v>455</v>
      </c>
      <c r="X154" t="s">
        <v>188</v>
      </c>
      <c r="Y154" t="s">
        <v>189</v>
      </c>
      <c r="Z154" t="s">
        <v>155</v>
      </c>
      <c r="AA154">
        <v>636400</v>
      </c>
      <c r="AB154">
        <v>291600</v>
      </c>
      <c r="AC154">
        <v>1.47919738</v>
      </c>
      <c r="AD154">
        <v>52.47110782</v>
      </c>
    </row>
    <row r="155" spans="1:30">
      <c r="A155">
        <v>267987</v>
      </c>
      <c r="B155" t="s">
        <v>241</v>
      </c>
      <c r="C155">
        <v>7299</v>
      </c>
      <c r="D155">
        <v>1539449</v>
      </c>
      <c r="E155" t="s">
        <v>164</v>
      </c>
      <c r="F155" t="s">
        <v>126</v>
      </c>
      <c r="G155" t="s">
        <v>179</v>
      </c>
      <c r="H155" t="s">
        <v>118</v>
      </c>
      <c r="I155" s="1">
        <v>42304.542361111111</v>
      </c>
      <c r="J155" t="s">
        <v>180</v>
      </c>
      <c r="K155" t="s">
        <v>116</v>
      </c>
      <c r="L155" t="s">
        <v>165</v>
      </c>
      <c r="M155" t="s">
        <v>166</v>
      </c>
      <c r="N155" t="s">
        <v>183</v>
      </c>
      <c r="O155">
        <v>1E-3</v>
      </c>
      <c r="P155" t="s">
        <v>149</v>
      </c>
      <c r="Q155" t="b">
        <v>1</v>
      </c>
      <c r="R155">
        <v>138261413</v>
      </c>
      <c r="S155" t="s">
        <v>150</v>
      </c>
      <c r="T155">
        <v>1E-3</v>
      </c>
      <c r="U155" t="s">
        <v>184</v>
      </c>
      <c r="V155">
        <v>2015</v>
      </c>
      <c r="W155" t="s">
        <v>455</v>
      </c>
      <c r="X155" t="s">
        <v>242</v>
      </c>
      <c r="Y155" t="s">
        <v>243</v>
      </c>
      <c r="Z155" t="s">
        <v>155</v>
      </c>
      <c r="AA155">
        <v>456840</v>
      </c>
      <c r="AB155">
        <v>455364</v>
      </c>
      <c r="AC155">
        <v>-1.134557254</v>
      </c>
      <c r="AD155">
        <v>53.991201420000003</v>
      </c>
    </row>
    <row r="156" spans="1:30">
      <c r="A156">
        <v>266389</v>
      </c>
      <c r="B156" t="s">
        <v>241</v>
      </c>
      <c r="C156">
        <v>7299</v>
      </c>
      <c r="D156">
        <v>1515201</v>
      </c>
      <c r="E156" t="s">
        <v>164</v>
      </c>
      <c r="F156" t="s">
        <v>126</v>
      </c>
      <c r="G156" t="s">
        <v>205</v>
      </c>
      <c r="H156" t="s">
        <v>112</v>
      </c>
      <c r="I156" s="1">
        <v>42010.545138888891</v>
      </c>
      <c r="J156" t="s">
        <v>180</v>
      </c>
      <c r="K156" t="s">
        <v>116</v>
      </c>
      <c r="L156" t="s">
        <v>165</v>
      </c>
      <c r="M156" t="s">
        <v>166</v>
      </c>
      <c r="N156" t="s">
        <v>183</v>
      </c>
      <c r="O156">
        <v>1E-3</v>
      </c>
      <c r="P156" t="s">
        <v>149</v>
      </c>
      <c r="Q156" t="b">
        <v>1</v>
      </c>
      <c r="R156">
        <v>138261413</v>
      </c>
      <c r="S156" t="s">
        <v>150</v>
      </c>
      <c r="T156">
        <v>1E-3</v>
      </c>
      <c r="U156" t="s">
        <v>184</v>
      </c>
      <c r="V156">
        <v>2015</v>
      </c>
      <c r="W156" t="s">
        <v>455</v>
      </c>
      <c r="X156" t="s">
        <v>242</v>
      </c>
      <c r="Y156" t="s">
        <v>243</v>
      </c>
      <c r="Z156" t="s">
        <v>155</v>
      </c>
      <c r="AA156">
        <v>456840</v>
      </c>
      <c r="AB156">
        <v>455364</v>
      </c>
      <c r="AC156">
        <v>-1.134557254</v>
      </c>
      <c r="AD156">
        <v>53.991201420000003</v>
      </c>
    </row>
    <row r="157" spans="1:30">
      <c r="A157">
        <v>268395</v>
      </c>
      <c r="B157" t="s">
        <v>241</v>
      </c>
      <c r="C157">
        <v>7299</v>
      </c>
      <c r="D157">
        <v>1536018</v>
      </c>
      <c r="E157" t="s">
        <v>164</v>
      </c>
      <c r="F157" t="s">
        <v>126</v>
      </c>
      <c r="G157" t="s">
        <v>179</v>
      </c>
      <c r="H157" t="s">
        <v>118</v>
      </c>
      <c r="I157" s="1">
        <v>42263.519444444442</v>
      </c>
      <c r="J157" t="s">
        <v>180</v>
      </c>
      <c r="K157" t="s">
        <v>116</v>
      </c>
      <c r="L157" t="s">
        <v>165</v>
      </c>
      <c r="M157" t="s">
        <v>166</v>
      </c>
      <c r="N157" t="s">
        <v>183</v>
      </c>
      <c r="O157">
        <v>1E-3</v>
      </c>
      <c r="P157" t="s">
        <v>149</v>
      </c>
      <c r="Q157" t="b">
        <v>1</v>
      </c>
      <c r="R157">
        <v>138261413</v>
      </c>
      <c r="S157" t="s">
        <v>150</v>
      </c>
      <c r="T157">
        <v>1E-3</v>
      </c>
      <c r="U157" t="s">
        <v>184</v>
      </c>
      <c r="V157">
        <v>2015</v>
      </c>
      <c r="W157" t="s">
        <v>455</v>
      </c>
      <c r="X157" t="s">
        <v>242</v>
      </c>
      <c r="Y157" t="s">
        <v>243</v>
      </c>
      <c r="Z157" t="s">
        <v>155</v>
      </c>
      <c r="AA157">
        <v>456840</v>
      </c>
      <c r="AB157">
        <v>455364</v>
      </c>
      <c r="AC157">
        <v>-1.134557254</v>
      </c>
      <c r="AD157">
        <v>53.991201420000003</v>
      </c>
    </row>
    <row r="158" spans="1:30">
      <c r="A158">
        <v>261618</v>
      </c>
      <c r="B158" t="s">
        <v>241</v>
      </c>
      <c r="C158">
        <v>7299</v>
      </c>
      <c r="D158">
        <v>1525895</v>
      </c>
      <c r="E158" t="s">
        <v>164</v>
      </c>
      <c r="F158" t="s">
        <v>126</v>
      </c>
      <c r="G158" t="s">
        <v>179</v>
      </c>
      <c r="H158" t="s">
        <v>118</v>
      </c>
      <c r="I158" s="1">
        <v>42145.477777777778</v>
      </c>
      <c r="J158" t="s">
        <v>180</v>
      </c>
      <c r="K158" t="s">
        <v>116</v>
      </c>
      <c r="L158" t="s">
        <v>165</v>
      </c>
      <c r="M158" t="s">
        <v>166</v>
      </c>
      <c r="N158" t="s">
        <v>183</v>
      </c>
      <c r="O158">
        <v>1E-3</v>
      </c>
      <c r="P158" t="s">
        <v>149</v>
      </c>
      <c r="Q158" t="b">
        <v>1</v>
      </c>
      <c r="R158">
        <v>138261413</v>
      </c>
      <c r="S158" t="s">
        <v>150</v>
      </c>
      <c r="T158">
        <v>1E-3</v>
      </c>
      <c r="U158" t="s">
        <v>184</v>
      </c>
      <c r="V158">
        <v>2015</v>
      </c>
      <c r="W158" t="s">
        <v>455</v>
      </c>
      <c r="X158" t="s">
        <v>242</v>
      </c>
      <c r="Y158" t="s">
        <v>243</v>
      </c>
      <c r="Z158" t="s">
        <v>155</v>
      </c>
      <c r="AA158">
        <v>456840</v>
      </c>
      <c r="AB158">
        <v>455364</v>
      </c>
      <c r="AC158">
        <v>-1.134557254</v>
      </c>
      <c r="AD158">
        <v>53.991201420000003</v>
      </c>
    </row>
    <row r="159" spans="1:30">
      <c r="A159">
        <v>268942</v>
      </c>
      <c r="B159" t="s">
        <v>241</v>
      </c>
      <c r="C159">
        <v>7299</v>
      </c>
      <c r="D159">
        <v>1534790</v>
      </c>
      <c r="E159" t="s">
        <v>164</v>
      </c>
      <c r="F159" t="s">
        <v>126</v>
      </c>
      <c r="G159" t="s">
        <v>205</v>
      </c>
      <c r="H159" t="s">
        <v>112</v>
      </c>
      <c r="I159" s="1">
        <v>42249.772916666669</v>
      </c>
      <c r="J159" t="s">
        <v>180</v>
      </c>
      <c r="K159" t="s">
        <v>116</v>
      </c>
      <c r="L159" t="s">
        <v>165</v>
      </c>
      <c r="M159" t="s">
        <v>166</v>
      </c>
      <c r="N159" t="s">
        <v>183</v>
      </c>
      <c r="O159">
        <v>1E-3</v>
      </c>
      <c r="P159" t="s">
        <v>149</v>
      </c>
      <c r="Q159" t="b">
        <v>1</v>
      </c>
      <c r="R159">
        <v>138261413</v>
      </c>
      <c r="S159" t="s">
        <v>150</v>
      </c>
      <c r="T159">
        <v>1E-3</v>
      </c>
      <c r="U159" t="s">
        <v>184</v>
      </c>
      <c r="V159">
        <v>2015</v>
      </c>
      <c r="W159" t="s">
        <v>455</v>
      </c>
      <c r="X159" t="s">
        <v>242</v>
      </c>
      <c r="Y159" t="s">
        <v>243</v>
      </c>
      <c r="Z159" t="s">
        <v>155</v>
      </c>
      <c r="AA159">
        <v>456840</v>
      </c>
      <c r="AB159">
        <v>455364</v>
      </c>
      <c r="AC159">
        <v>-1.134557254</v>
      </c>
      <c r="AD159">
        <v>53.991201420000003</v>
      </c>
    </row>
    <row r="160" spans="1:30">
      <c r="A160">
        <v>264981</v>
      </c>
      <c r="B160" t="s">
        <v>241</v>
      </c>
      <c r="C160">
        <v>7299</v>
      </c>
      <c r="D160">
        <v>1520220</v>
      </c>
      <c r="E160" t="s">
        <v>164</v>
      </c>
      <c r="F160" t="s">
        <v>126</v>
      </c>
      <c r="G160" t="s">
        <v>179</v>
      </c>
      <c r="H160" t="s">
        <v>118</v>
      </c>
      <c r="I160" s="1">
        <v>42074.620833333334</v>
      </c>
      <c r="J160" t="s">
        <v>180</v>
      </c>
      <c r="K160" t="s">
        <v>116</v>
      </c>
      <c r="L160" t="s">
        <v>165</v>
      </c>
      <c r="M160" t="s">
        <v>166</v>
      </c>
      <c r="N160" t="s">
        <v>183</v>
      </c>
      <c r="O160">
        <v>1E-3</v>
      </c>
      <c r="P160" t="s">
        <v>149</v>
      </c>
      <c r="Q160" t="b">
        <v>1</v>
      </c>
      <c r="R160">
        <v>138261413</v>
      </c>
      <c r="S160" t="s">
        <v>150</v>
      </c>
      <c r="T160">
        <v>1E-3</v>
      </c>
      <c r="U160" t="s">
        <v>184</v>
      </c>
      <c r="V160">
        <v>2015</v>
      </c>
      <c r="W160" t="s">
        <v>455</v>
      </c>
      <c r="X160" t="s">
        <v>242</v>
      </c>
      <c r="Y160" t="s">
        <v>243</v>
      </c>
      <c r="Z160" t="s">
        <v>155</v>
      </c>
      <c r="AA160">
        <v>456840</v>
      </c>
      <c r="AB160">
        <v>455364</v>
      </c>
      <c r="AC160">
        <v>-1.134557254</v>
      </c>
      <c r="AD160">
        <v>53.991201420000003</v>
      </c>
    </row>
    <row r="161" spans="1:30">
      <c r="A161">
        <v>269809</v>
      </c>
      <c r="B161" t="s">
        <v>241</v>
      </c>
      <c r="C161">
        <v>7299</v>
      </c>
      <c r="D161">
        <v>1518634</v>
      </c>
      <c r="E161" t="s">
        <v>164</v>
      </c>
      <c r="F161" t="s">
        <v>126</v>
      </c>
      <c r="G161" t="s">
        <v>179</v>
      </c>
      <c r="H161" t="s">
        <v>118</v>
      </c>
      <c r="I161" s="1">
        <v>42051.543749999997</v>
      </c>
      <c r="J161" t="s">
        <v>180</v>
      </c>
      <c r="K161" t="s">
        <v>116</v>
      </c>
      <c r="L161" t="s">
        <v>165</v>
      </c>
      <c r="M161" t="s">
        <v>166</v>
      </c>
      <c r="N161" t="s">
        <v>183</v>
      </c>
      <c r="O161">
        <v>1E-3</v>
      </c>
      <c r="P161" t="s">
        <v>149</v>
      </c>
      <c r="Q161" t="b">
        <v>1</v>
      </c>
      <c r="R161">
        <v>138261413</v>
      </c>
      <c r="S161" t="s">
        <v>150</v>
      </c>
      <c r="T161">
        <v>1E-3</v>
      </c>
      <c r="U161" t="s">
        <v>184</v>
      </c>
      <c r="V161">
        <v>2015</v>
      </c>
      <c r="W161" t="s">
        <v>455</v>
      </c>
      <c r="X161" t="s">
        <v>242</v>
      </c>
      <c r="Y161" t="s">
        <v>243</v>
      </c>
      <c r="Z161" t="s">
        <v>155</v>
      </c>
      <c r="AA161">
        <v>456840</v>
      </c>
      <c r="AB161">
        <v>455364</v>
      </c>
      <c r="AC161">
        <v>-1.134557254</v>
      </c>
      <c r="AD161">
        <v>53.991201420000003</v>
      </c>
    </row>
    <row r="162" spans="1:30">
      <c r="A162">
        <v>267877</v>
      </c>
      <c r="B162" t="s">
        <v>241</v>
      </c>
      <c r="C162">
        <v>7299</v>
      </c>
      <c r="D162">
        <v>1534492</v>
      </c>
      <c r="E162" t="s">
        <v>164</v>
      </c>
      <c r="F162" t="s">
        <v>126</v>
      </c>
      <c r="G162" t="s">
        <v>179</v>
      </c>
      <c r="H162" t="s">
        <v>118</v>
      </c>
      <c r="I162" s="1">
        <v>42248.54583333333</v>
      </c>
      <c r="J162" t="s">
        <v>180</v>
      </c>
      <c r="K162" t="s">
        <v>116</v>
      </c>
      <c r="L162" t="s">
        <v>165</v>
      </c>
      <c r="M162" t="s">
        <v>166</v>
      </c>
      <c r="N162" t="s">
        <v>183</v>
      </c>
      <c r="O162">
        <v>1E-3</v>
      </c>
      <c r="P162" t="s">
        <v>149</v>
      </c>
      <c r="Q162" t="b">
        <v>1</v>
      </c>
      <c r="R162">
        <v>138261413</v>
      </c>
      <c r="S162" t="s">
        <v>150</v>
      </c>
      <c r="T162">
        <v>1E-3</v>
      </c>
      <c r="U162" t="s">
        <v>184</v>
      </c>
      <c r="V162">
        <v>2015</v>
      </c>
      <c r="W162" t="s">
        <v>455</v>
      </c>
      <c r="X162" t="s">
        <v>242</v>
      </c>
      <c r="Y162" t="s">
        <v>243</v>
      </c>
      <c r="Z162" t="s">
        <v>155</v>
      </c>
      <c r="AA162">
        <v>456840</v>
      </c>
      <c r="AB162">
        <v>455364</v>
      </c>
      <c r="AC162">
        <v>-1.134557254</v>
      </c>
      <c r="AD162">
        <v>53.991201420000003</v>
      </c>
    </row>
    <row r="163" spans="1:30">
      <c r="A163">
        <v>264825</v>
      </c>
      <c r="B163" t="s">
        <v>241</v>
      </c>
      <c r="C163">
        <v>7299</v>
      </c>
      <c r="D163">
        <v>1521001</v>
      </c>
      <c r="E163" t="s">
        <v>164</v>
      </c>
      <c r="F163" t="s">
        <v>126</v>
      </c>
      <c r="G163" t="s">
        <v>179</v>
      </c>
      <c r="H163" t="s">
        <v>118</v>
      </c>
      <c r="I163" s="1">
        <v>42081.410416666666</v>
      </c>
      <c r="J163" t="s">
        <v>180</v>
      </c>
      <c r="K163" t="s">
        <v>116</v>
      </c>
      <c r="L163" t="s">
        <v>165</v>
      </c>
      <c r="M163" t="s">
        <v>166</v>
      </c>
      <c r="N163" t="s">
        <v>183</v>
      </c>
      <c r="O163">
        <v>1E-3</v>
      </c>
      <c r="P163" t="s">
        <v>149</v>
      </c>
      <c r="Q163" t="b">
        <v>1</v>
      </c>
      <c r="R163">
        <v>138261413</v>
      </c>
      <c r="S163" t="s">
        <v>150</v>
      </c>
      <c r="T163">
        <v>1E-3</v>
      </c>
      <c r="U163" t="s">
        <v>184</v>
      </c>
      <c r="V163">
        <v>2015</v>
      </c>
      <c r="W163" t="s">
        <v>455</v>
      </c>
      <c r="X163" t="s">
        <v>242</v>
      </c>
      <c r="Y163" t="s">
        <v>243</v>
      </c>
      <c r="Z163" t="s">
        <v>155</v>
      </c>
      <c r="AA163">
        <v>456840</v>
      </c>
      <c r="AB163">
        <v>455364</v>
      </c>
      <c r="AC163">
        <v>-1.134557254</v>
      </c>
      <c r="AD163">
        <v>53.991201420000003</v>
      </c>
    </row>
    <row r="164" spans="1:30">
      <c r="A164">
        <v>261266</v>
      </c>
      <c r="B164" t="s">
        <v>241</v>
      </c>
      <c r="C164">
        <v>7299</v>
      </c>
      <c r="D164">
        <v>1517379</v>
      </c>
      <c r="E164" t="s">
        <v>164</v>
      </c>
      <c r="F164" t="s">
        <v>126</v>
      </c>
      <c r="G164" t="s">
        <v>179</v>
      </c>
      <c r="H164" t="s">
        <v>118</v>
      </c>
      <c r="I164" s="1">
        <v>42037.626388888886</v>
      </c>
      <c r="J164" t="s">
        <v>180</v>
      </c>
      <c r="K164" t="s">
        <v>116</v>
      </c>
      <c r="L164" t="s">
        <v>165</v>
      </c>
      <c r="M164" t="s">
        <v>166</v>
      </c>
      <c r="N164" t="s">
        <v>183</v>
      </c>
      <c r="O164">
        <v>1E-3</v>
      </c>
      <c r="P164" t="s">
        <v>149</v>
      </c>
      <c r="Q164" t="b">
        <v>1</v>
      </c>
      <c r="R164">
        <v>138261413</v>
      </c>
      <c r="S164" t="s">
        <v>150</v>
      </c>
      <c r="T164">
        <v>1E-3</v>
      </c>
      <c r="U164" t="s">
        <v>184</v>
      </c>
      <c r="V164">
        <v>2015</v>
      </c>
      <c r="W164" t="s">
        <v>455</v>
      </c>
      <c r="X164" t="s">
        <v>242</v>
      </c>
      <c r="Y164" t="s">
        <v>243</v>
      </c>
      <c r="Z164" t="s">
        <v>155</v>
      </c>
      <c r="AA164">
        <v>456840</v>
      </c>
      <c r="AB164">
        <v>455364</v>
      </c>
      <c r="AC164">
        <v>-1.134557254</v>
      </c>
      <c r="AD164">
        <v>53.991201420000003</v>
      </c>
    </row>
    <row r="165" spans="1:30">
      <c r="A165">
        <v>267942</v>
      </c>
      <c r="B165" t="s">
        <v>241</v>
      </c>
      <c r="C165">
        <v>7299</v>
      </c>
      <c r="D165">
        <v>1527625</v>
      </c>
      <c r="E165" t="s">
        <v>164</v>
      </c>
      <c r="F165" t="s">
        <v>126</v>
      </c>
      <c r="G165" t="s">
        <v>179</v>
      </c>
      <c r="H165" t="s">
        <v>118</v>
      </c>
      <c r="I165" s="1">
        <v>42164.541666666664</v>
      </c>
      <c r="J165" t="s">
        <v>180</v>
      </c>
      <c r="K165" t="s">
        <v>116</v>
      </c>
      <c r="L165" t="s">
        <v>165</v>
      </c>
      <c r="M165" t="s">
        <v>166</v>
      </c>
      <c r="N165" t="s">
        <v>183</v>
      </c>
      <c r="O165">
        <v>1E-3</v>
      </c>
      <c r="P165" t="s">
        <v>149</v>
      </c>
      <c r="Q165" t="b">
        <v>1</v>
      </c>
      <c r="R165">
        <v>138261413</v>
      </c>
      <c r="S165" t="s">
        <v>150</v>
      </c>
      <c r="T165">
        <v>1E-3</v>
      </c>
      <c r="U165" t="s">
        <v>184</v>
      </c>
      <c r="V165">
        <v>2015</v>
      </c>
      <c r="W165" t="s">
        <v>455</v>
      </c>
      <c r="X165" t="s">
        <v>242</v>
      </c>
      <c r="Y165" t="s">
        <v>243</v>
      </c>
      <c r="Z165" t="s">
        <v>155</v>
      </c>
      <c r="AA165">
        <v>456840</v>
      </c>
      <c r="AB165">
        <v>455364</v>
      </c>
      <c r="AC165">
        <v>-1.134557254</v>
      </c>
      <c r="AD165">
        <v>53.991201420000003</v>
      </c>
    </row>
    <row r="166" spans="1:30">
      <c r="A166">
        <v>269808</v>
      </c>
      <c r="B166" t="s">
        <v>241</v>
      </c>
      <c r="C166">
        <v>7299</v>
      </c>
      <c r="D166">
        <v>1518536</v>
      </c>
      <c r="E166" t="s">
        <v>164</v>
      </c>
      <c r="F166" t="s">
        <v>126</v>
      </c>
      <c r="G166" t="s">
        <v>179</v>
      </c>
      <c r="H166" t="s">
        <v>118</v>
      </c>
      <c r="I166" s="1">
        <v>42048.51666666667</v>
      </c>
      <c r="J166" t="s">
        <v>180</v>
      </c>
      <c r="K166" t="s">
        <v>116</v>
      </c>
      <c r="L166" t="s">
        <v>165</v>
      </c>
      <c r="M166" t="s">
        <v>166</v>
      </c>
      <c r="N166" t="s">
        <v>183</v>
      </c>
      <c r="O166">
        <v>1E-3</v>
      </c>
      <c r="P166" t="s">
        <v>149</v>
      </c>
      <c r="Q166" t="b">
        <v>1</v>
      </c>
      <c r="R166">
        <v>138261413</v>
      </c>
      <c r="S166" t="s">
        <v>150</v>
      </c>
      <c r="T166">
        <v>1E-3</v>
      </c>
      <c r="U166" t="s">
        <v>184</v>
      </c>
      <c r="V166">
        <v>2015</v>
      </c>
      <c r="W166" t="s">
        <v>455</v>
      </c>
      <c r="X166" t="s">
        <v>242</v>
      </c>
      <c r="Y166" t="s">
        <v>243</v>
      </c>
      <c r="Z166" t="s">
        <v>155</v>
      </c>
      <c r="AA166">
        <v>456840</v>
      </c>
      <c r="AB166">
        <v>455364</v>
      </c>
      <c r="AC166">
        <v>-1.134557254</v>
      </c>
      <c r="AD166">
        <v>53.991201420000003</v>
      </c>
    </row>
    <row r="167" spans="1:30">
      <c r="A167">
        <v>260067</v>
      </c>
      <c r="B167" t="s">
        <v>241</v>
      </c>
      <c r="C167">
        <v>7299</v>
      </c>
      <c r="D167">
        <v>1543642</v>
      </c>
      <c r="E167" t="s">
        <v>164</v>
      </c>
      <c r="F167" t="s">
        <v>126</v>
      </c>
      <c r="G167" t="s">
        <v>179</v>
      </c>
      <c r="H167" t="s">
        <v>118</v>
      </c>
      <c r="I167" s="1">
        <v>42348.605555555558</v>
      </c>
      <c r="J167" t="s">
        <v>180</v>
      </c>
      <c r="K167" t="s">
        <v>116</v>
      </c>
      <c r="L167" t="s">
        <v>165</v>
      </c>
      <c r="M167" t="s">
        <v>166</v>
      </c>
      <c r="N167" t="s">
        <v>183</v>
      </c>
      <c r="O167">
        <v>1E-3</v>
      </c>
      <c r="P167" t="s">
        <v>149</v>
      </c>
      <c r="Q167" t="b">
        <v>1</v>
      </c>
      <c r="R167">
        <v>138261413</v>
      </c>
      <c r="S167" t="s">
        <v>150</v>
      </c>
      <c r="T167">
        <v>1E-3</v>
      </c>
      <c r="U167" t="s">
        <v>184</v>
      </c>
      <c r="V167">
        <v>2015</v>
      </c>
      <c r="W167" t="s">
        <v>455</v>
      </c>
      <c r="X167" t="s">
        <v>242</v>
      </c>
      <c r="Y167" t="s">
        <v>243</v>
      </c>
      <c r="Z167" t="s">
        <v>155</v>
      </c>
      <c r="AA167">
        <v>456840</v>
      </c>
      <c r="AB167">
        <v>455364</v>
      </c>
      <c r="AC167">
        <v>-1.134557254</v>
      </c>
      <c r="AD167">
        <v>53.991201420000003</v>
      </c>
    </row>
    <row r="168" spans="1:30">
      <c r="A168">
        <v>267462</v>
      </c>
      <c r="B168" t="s">
        <v>241</v>
      </c>
      <c r="C168">
        <v>7299</v>
      </c>
      <c r="D168">
        <v>1521311</v>
      </c>
      <c r="E168" t="s">
        <v>164</v>
      </c>
      <c r="F168" t="s">
        <v>126</v>
      </c>
      <c r="G168" t="s">
        <v>179</v>
      </c>
      <c r="H168" t="s">
        <v>118</v>
      </c>
      <c r="I168" s="1">
        <v>42086.611111111109</v>
      </c>
      <c r="J168" t="s">
        <v>180</v>
      </c>
      <c r="K168" t="s">
        <v>116</v>
      </c>
      <c r="L168" t="s">
        <v>165</v>
      </c>
      <c r="M168" t="s">
        <v>166</v>
      </c>
      <c r="N168" t="s">
        <v>183</v>
      </c>
      <c r="O168">
        <v>1E-3</v>
      </c>
      <c r="P168" t="s">
        <v>149</v>
      </c>
      <c r="Q168" t="b">
        <v>1</v>
      </c>
      <c r="R168">
        <v>138261413</v>
      </c>
      <c r="S168" t="s">
        <v>150</v>
      </c>
      <c r="T168">
        <v>1E-3</v>
      </c>
      <c r="U168" t="s">
        <v>184</v>
      </c>
      <c r="V168">
        <v>2015</v>
      </c>
      <c r="W168" t="s">
        <v>455</v>
      </c>
      <c r="X168" t="s">
        <v>242</v>
      </c>
      <c r="Y168" t="s">
        <v>243</v>
      </c>
      <c r="Z168" t="s">
        <v>155</v>
      </c>
      <c r="AA168">
        <v>456840</v>
      </c>
      <c r="AB168">
        <v>455364</v>
      </c>
      <c r="AC168">
        <v>-1.134557254</v>
      </c>
      <c r="AD168">
        <v>53.991201420000003</v>
      </c>
    </row>
    <row r="169" spans="1:30">
      <c r="A169">
        <v>270018</v>
      </c>
      <c r="B169" t="s">
        <v>241</v>
      </c>
      <c r="C169">
        <v>7299</v>
      </c>
      <c r="D169">
        <v>1541668</v>
      </c>
      <c r="E169" t="s">
        <v>164</v>
      </c>
      <c r="F169" t="s">
        <v>126</v>
      </c>
      <c r="G169" t="s">
        <v>179</v>
      </c>
      <c r="H169" t="s">
        <v>118</v>
      </c>
      <c r="I169" s="1">
        <v>42327.600694444445</v>
      </c>
      <c r="J169" t="s">
        <v>180</v>
      </c>
      <c r="K169" t="s">
        <v>116</v>
      </c>
      <c r="L169" t="s">
        <v>165</v>
      </c>
      <c r="M169" t="s">
        <v>166</v>
      </c>
      <c r="N169" t="s">
        <v>183</v>
      </c>
      <c r="O169">
        <v>1E-3</v>
      </c>
      <c r="P169" t="s">
        <v>149</v>
      </c>
      <c r="Q169" t="b">
        <v>1</v>
      </c>
      <c r="R169">
        <v>138261413</v>
      </c>
      <c r="S169" t="s">
        <v>150</v>
      </c>
      <c r="T169">
        <v>1E-3</v>
      </c>
      <c r="U169" t="s">
        <v>184</v>
      </c>
      <c r="V169">
        <v>2015</v>
      </c>
      <c r="W169" t="s">
        <v>455</v>
      </c>
      <c r="X169" t="s">
        <v>242</v>
      </c>
      <c r="Y169" t="s">
        <v>243</v>
      </c>
      <c r="Z169" t="s">
        <v>155</v>
      </c>
      <c r="AA169">
        <v>456840</v>
      </c>
      <c r="AB169">
        <v>455364</v>
      </c>
      <c r="AC169">
        <v>-1.134557254</v>
      </c>
      <c r="AD169">
        <v>53.991201420000003</v>
      </c>
    </row>
    <row r="170" spans="1:30">
      <c r="A170">
        <v>259791</v>
      </c>
      <c r="B170" t="s">
        <v>241</v>
      </c>
      <c r="C170">
        <v>7299</v>
      </c>
      <c r="D170">
        <v>1543708</v>
      </c>
      <c r="E170" t="s">
        <v>164</v>
      </c>
      <c r="F170" t="s">
        <v>126</v>
      </c>
      <c r="G170" t="s">
        <v>205</v>
      </c>
      <c r="H170" t="s">
        <v>112</v>
      </c>
      <c r="I170" s="1">
        <v>42352.578472222223</v>
      </c>
      <c r="J170" t="s">
        <v>180</v>
      </c>
      <c r="K170" t="s">
        <v>116</v>
      </c>
      <c r="L170" t="s">
        <v>165</v>
      </c>
      <c r="M170" t="s">
        <v>166</v>
      </c>
      <c r="N170" t="s">
        <v>183</v>
      </c>
      <c r="O170">
        <v>1E-3</v>
      </c>
      <c r="P170" t="s">
        <v>149</v>
      </c>
      <c r="Q170" t="b">
        <v>1</v>
      </c>
      <c r="R170">
        <v>138261413</v>
      </c>
      <c r="S170" t="s">
        <v>150</v>
      </c>
      <c r="T170">
        <v>1E-3</v>
      </c>
      <c r="U170" t="s">
        <v>184</v>
      </c>
      <c r="V170">
        <v>2015</v>
      </c>
      <c r="W170" t="s">
        <v>455</v>
      </c>
      <c r="X170" t="s">
        <v>242</v>
      </c>
      <c r="Y170" t="s">
        <v>243</v>
      </c>
      <c r="Z170" t="s">
        <v>155</v>
      </c>
      <c r="AA170">
        <v>456840</v>
      </c>
      <c r="AB170">
        <v>455364</v>
      </c>
      <c r="AC170">
        <v>-1.134557254</v>
      </c>
      <c r="AD170">
        <v>53.991201420000003</v>
      </c>
    </row>
    <row r="171" spans="1:30">
      <c r="A171">
        <v>262192</v>
      </c>
      <c r="B171" t="s">
        <v>241</v>
      </c>
      <c r="C171">
        <v>7299</v>
      </c>
      <c r="D171">
        <v>1534290</v>
      </c>
      <c r="E171" t="s">
        <v>164</v>
      </c>
      <c r="F171" t="s">
        <v>126</v>
      </c>
      <c r="G171" t="s">
        <v>179</v>
      </c>
      <c r="H171" t="s">
        <v>118</v>
      </c>
      <c r="I171" s="1">
        <v>42241.561111111114</v>
      </c>
      <c r="J171" t="s">
        <v>180</v>
      </c>
      <c r="K171" t="s">
        <v>116</v>
      </c>
      <c r="L171" t="s">
        <v>165</v>
      </c>
      <c r="M171" t="s">
        <v>166</v>
      </c>
      <c r="N171" t="s">
        <v>183</v>
      </c>
      <c r="O171">
        <v>1E-3</v>
      </c>
      <c r="P171" t="s">
        <v>149</v>
      </c>
      <c r="Q171" t="b">
        <v>1</v>
      </c>
      <c r="R171">
        <v>138261413</v>
      </c>
      <c r="S171" t="s">
        <v>150</v>
      </c>
      <c r="T171">
        <v>1E-3</v>
      </c>
      <c r="U171" t="s">
        <v>184</v>
      </c>
      <c r="V171">
        <v>2015</v>
      </c>
      <c r="W171" t="s">
        <v>455</v>
      </c>
      <c r="X171" t="s">
        <v>242</v>
      </c>
      <c r="Y171" t="s">
        <v>243</v>
      </c>
      <c r="Z171" t="s">
        <v>155</v>
      </c>
      <c r="AA171">
        <v>456840</v>
      </c>
      <c r="AB171">
        <v>455364</v>
      </c>
      <c r="AC171">
        <v>-1.134557254</v>
      </c>
      <c r="AD171">
        <v>53.991201420000003</v>
      </c>
    </row>
    <row r="172" spans="1:30">
      <c r="A172">
        <v>265520</v>
      </c>
      <c r="B172" t="s">
        <v>241</v>
      </c>
      <c r="C172">
        <v>7299</v>
      </c>
      <c r="D172">
        <v>1521525</v>
      </c>
      <c r="E172" t="s">
        <v>164</v>
      </c>
      <c r="F172" t="s">
        <v>126</v>
      </c>
      <c r="G172" t="s">
        <v>179</v>
      </c>
      <c r="H172" t="s">
        <v>118</v>
      </c>
      <c r="I172" s="1">
        <v>42094.620138888888</v>
      </c>
      <c r="J172" t="s">
        <v>180</v>
      </c>
      <c r="K172" t="s">
        <v>116</v>
      </c>
      <c r="L172" t="s">
        <v>165</v>
      </c>
      <c r="M172" t="s">
        <v>166</v>
      </c>
      <c r="N172" t="s">
        <v>183</v>
      </c>
      <c r="O172">
        <v>1E-3</v>
      </c>
      <c r="P172" t="s">
        <v>149</v>
      </c>
      <c r="Q172" t="b">
        <v>1</v>
      </c>
      <c r="R172">
        <v>138261413</v>
      </c>
      <c r="S172" t="s">
        <v>150</v>
      </c>
      <c r="T172">
        <v>1E-3</v>
      </c>
      <c r="U172" t="s">
        <v>184</v>
      </c>
      <c r="V172">
        <v>2015</v>
      </c>
      <c r="W172" t="s">
        <v>455</v>
      </c>
      <c r="X172" t="s">
        <v>242</v>
      </c>
      <c r="Y172" t="s">
        <v>243</v>
      </c>
      <c r="Z172" t="s">
        <v>155</v>
      </c>
      <c r="AA172">
        <v>456840</v>
      </c>
      <c r="AB172">
        <v>455364</v>
      </c>
      <c r="AC172">
        <v>-1.134557254</v>
      </c>
      <c r="AD172">
        <v>53.991201420000003</v>
      </c>
    </row>
    <row r="173" spans="1:30">
      <c r="A173">
        <v>257373</v>
      </c>
      <c r="B173" t="s">
        <v>241</v>
      </c>
      <c r="C173">
        <v>7299</v>
      </c>
      <c r="D173">
        <v>1515685</v>
      </c>
      <c r="E173" t="s">
        <v>164</v>
      </c>
      <c r="F173" t="s">
        <v>126</v>
      </c>
      <c r="G173" t="s">
        <v>179</v>
      </c>
      <c r="H173" t="s">
        <v>118</v>
      </c>
      <c r="I173" s="1">
        <v>42016.415972222225</v>
      </c>
      <c r="J173" t="s">
        <v>180</v>
      </c>
      <c r="K173" t="s">
        <v>116</v>
      </c>
      <c r="L173" t="s">
        <v>165</v>
      </c>
      <c r="M173" t="s">
        <v>166</v>
      </c>
      <c r="N173" t="s">
        <v>183</v>
      </c>
      <c r="O173">
        <v>1E-3</v>
      </c>
      <c r="P173" t="s">
        <v>149</v>
      </c>
      <c r="Q173" t="b">
        <v>1</v>
      </c>
      <c r="R173">
        <v>138261413</v>
      </c>
      <c r="S173" t="s">
        <v>150</v>
      </c>
      <c r="T173">
        <v>1E-3</v>
      </c>
      <c r="U173" t="s">
        <v>184</v>
      </c>
      <c r="V173">
        <v>2015</v>
      </c>
      <c r="W173" t="s">
        <v>455</v>
      </c>
      <c r="X173" t="s">
        <v>242</v>
      </c>
      <c r="Y173" t="s">
        <v>243</v>
      </c>
      <c r="Z173" t="s">
        <v>155</v>
      </c>
      <c r="AA173">
        <v>456840</v>
      </c>
      <c r="AB173">
        <v>455364</v>
      </c>
      <c r="AC173">
        <v>-1.134557254</v>
      </c>
      <c r="AD173">
        <v>53.991201420000003</v>
      </c>
    </row>
    <row r="174" spans="1:30">
      <c r="A174">
        <v>269360</v>
      </c>
      <c r="B174" t="s">
        <v>241</v>
      </c>
      <c r="C174">
        <v>7299</v>
      </c>
      <c r="D174">
        <v>1541399</v>
      </c>
      <c r="E174" t="s">
        <v>164</v>
      </c>
      <c r="F174" t="s">
        <v>126</v>
      </c>
      <c r="G174" t="s">
        <v>179</v>
      </c>
      <c r="H174" t="s">
        <v>118</v>
      </c>
      <c r="I174" s="1">
        <v>42325.650694444441</v>
      </c>
      <c r="J174" t="s">
        <v>180</v>
      </c>
      <c r="K174" t="s">
        <v>116</v>
      </c>
      <c r="L174" t="s">
        <v>165</v>
      </c>
      <c r="M174" t="s">
        <v>166</v>
      </c>
      <c r="N174" t="s">
        <v>183</v>
      </c>
      <c r="O174">
        <v>1E-3</v>
      </c>
      <c r="P174" t="s">
        <v>149</v>
      </c>
      <c r="Q174" t="b">
        <v>1</v>
      </c>
      <c r="R174">
        <v>138261413</v>
      </c>
      <c r="S174" t="s">
        <v>150</v>
      </c>
      <c r="T174">
        <v>1E-3</v>
      </c>
      <c r="U174" t="s">
        <v>184</v>
      </c>
      <c r="V174">
        <v>2015</v>
      </c>
      <c r="W174" t="s">
        <v>455</v>
      </c>
      <c r="X174" t="s">
        <v>242</v>
      </c>
      <c r="Y174" t="s">
        <v>243</v>
      </c>
      <c r="Z174" t="s">
        <v>155</v>
      </c>
      <c r="AA174">
        <v>456840</v>
      </c>
      <c r="AB174">
        <v>455364</v>
      </c>
      <c r="AC174">
        <v>-1.134557254</v>
      </c>
      <c r="AD174">
        <v>53.991201420000003</v>
      </c>
    </row>
    <row r="175" spans="1:30">
      <c r="A175">
        <v>267861</v>
      </c>
      <c r="B175" t="s">
        <v>241</v>
      </c>
      <c r="C175">
        <v>7299</v>
      </c>
      <c r="D175">
        <v>1526808</v>
      </c>
      <c r="E175" t="s">
        <v>164</v>
      </c>
      <c r="F175" t="s">
        <v>126</v>
      </c>
      <c r="G175" t="s">
        <v>205</v>
      </c>
      <c r="H175" t="s">
        <v>112</v>
      </c>
      <c r="I175" s="1">
        <v>42156.634722222225</v>
      </c>
      <c r="J175" t="s">
        <v>180</v>
      </c>
      <c r="K175" t="s">
        <v>116</v>
      </c>
      <c r="L175" t="s">
        <v>165</v>
      </c>
      <c r="M175" t="s">
        <v>166</v>
      </c>
      <c r="N175" t="s">
        <v>183</v>
      </c>
      <c r="O175">
        <v>1E-3</v>
      </c>
      <c r="P175" t="s">
        <v>149</v>
      </c>
      <c r="Q175" t="b">
        <v>1</v>
      </c>
      <c r="R175">
        <v>138261413</v>
      </c>
      <c r="S175" t="s">
        <v>150</v>
      </c>
      <c r="T175">
        <v>1E-3</v>
      </c>
      <c r="U175" t="s">
        <v>184</v>
      </c>
      <c r="V175">
        <v>2015</v>
      </c>
      <c r="W175" t="s">
        <v>455</v>
      </c>
      <c r="X175" t="s">
        <v>242</v>
      </c>
      <c r="Y175" t="s">
        <v>243</v>
      </c>
      <c r="Z175" t="s">
        <v>155</v>
      </c>
      <c r="AA175">
        <v>456840</v>
      </c>
      <c r="AB175">
        <v>455364</v>
      </c>
      <c r="AC175">
        <v>-1.134557254</v>
      </c>
      <c r="AD175">
        <v>53.991201420000003</v>
      </c>
    </row>
    <row r="176" spans="1:30">
      <c r="A176">
        <v>261073</v>
      </c>
      <c r="B176" t="s">
        <v>241</v>
      </c>
      <c r="C176">
        <v>7299</v>
      </c>
      <c r="D176">
        <v>1542656</v>
      </c>
      <c r="E176" t="s">
        <v>164</v>
      </c>
      <c r="F176" t="s">
        <v>126</v>
      </c>
      <c r="G176" t="s">
        <v>179</v>
      </c>
      <c r="H176" t="s">
        <v>118</v>
      </c>
      <c r="I176" s="1">
        <v>42340.518750000003</v>
      </c>
      <c r="J176" t="s">
        <v>180</v>
      </c>
      <c r="K176" t="s">
        <v>116</v>
      </c>
      <c r="L176" t="s">
        <v>165</v>
      </c>
      <c r="M176" t="s">
        <v>166</v>
      </c>
      <c r="N176" t="s">
        <v>183</v>
      </c>
      <c r="O176">
        <v>1E-3</v>
      </c>
      <c r="P176" t="s">
        <v>149</v>
      </c>
      <c r="Q176" t="b">
        <v>1</v>
      </c>
      <c r="R176">
        <v>138261413</v>
      </c>
      <c r="S176" t="s">
        <v>150</v>
      </c>
      <c r="T176">
        <v>1E-3</v>
      </c>
      <c r="U176" t="s">
        <v>184</v>
      </c>
      <c r="V176">
        <v>2015</v>
      </c>
      <c r="W176" t="s">
        <v>455</v>
      </c>
      <c r="X176" t="s">
        <v>242</v>
      </c>
      <c r="Y176" t="s">
        <v>243</v>
      </c>
      <c r="Z176" t="s">
        <v>155</v>
      </c>
      <c r="AA176">
        <v>456840</v>
      </c>
      <c r="AB176">
        <v>455364</v>
      </c>
      <c r="AC176">
        <v>-1.134557254</v>
      </c>
      <c r="AD176">
        <v>53.991201420000003</v>
      </c>
    </row>
    <row r="177" spans="1:30">
      <c r="A177">
        <v>267726</v>
      </c>
      <c r="B177" t="s">
        <v>241</v>
      </c>
      <c r="C177">
        <v>7299</v>
      </c>
      <c r="D177">
        <v>1518133</v>
      </c>
      <c r="E177" t="s">
        <v>164</v>
      </c>
      <c r="F177" t="s">
        <v>126</v>
      </c>
      <c r="G177" t="s">
        <v>179</v>
      </c>
      <c r="H177" t="s">
        <v>118</v>
      </c>
      <c r="I177" s="1">
        <v>42044.631944444445</v>
      </c>
      <c r="J177" t="s">
        <v>180</v>
      </c>
      <c r="K177" t="s">
        <v>116</v>
      </c>
      <c r="L177" t="s">
        <v>165</v>
      </c>
      <c r="M177" t="s">
        <v>166</v>
      </c>
      <c r="N177" t="s">
        <v>183</v>
      </c>
      <c r="O177">
        <v>1E-3</v>
      </c>
      <c r="P177" t="s">
        <v>149</v>
      </c>
      <c r="Q177" t="b">
        <v>1</v>
      </c>
      <c r="R177">
        <v>138261413</v>
      </c>
      <c r="S177" t="s">
        <v>150</v>
      </c>
      <c r="T177">
        <v>1E-3</v>
      </c>
      <c r="U177" t="s">
        <v>184</v>
      </c>
      <c r="V177">
        <v>2015</v>
      </c>
      <c r="W177" t="s">
        <v>455</v>
      </c>
      <c r="X177" t="s">
        <v>242</v>
      </c>
      <c r="Y177" t="s">
        <v>243</v>
      </c>
      <c r="Z177" t="s">
        <v>155</v>
      </c>
      <c r="AA177">
        <v>456840</v>
      </c>
      <c r="AB177">
        <v>455364</v>
      </c>
      <c r="AC177">
        <v>-1.134557254</v>
      </c>
      <c r="AD177">
        <v>53.991201420000003</v>
      </c>
    </row>
    <row r="178" spans="1:30">
      <c r="A178">
        <v>257387</v>
      </c>
      <c r="B178" t="s">
        <v>241</v>
      </c>
      <c r="C178">
        <v>7299</v>
      </c>
      <c r="D178">
        <v>1516967</v>
      </c>
      <c r="E178" t="s">
        <v>164</v>
      </c>
      <c r="F178" t="s">
        <v>126</v>
      </c>
      <c r="G178" t="s">
        <v>179</v>
      </c>
      <c r="H178" t="s">
        <v>118</v>
      </c>
      <c r="I178" s="1">
        <v>42031.533333333333</v>
      </c>
      <c r="J178" t="s">
        <v>180</v>
      </c>
      <c r="K178" t="s">
        <v>116</v>
      </c>
      <c r="L178" t="s">
        <v>165</v>
      </c>
      <c r="M178" t="s">
        <v>166</v>
      </c>
      <c r="N178" t="s">
        <v>183</v>
      </c>
      <c r="O178">
        <v>1E-3</v>
      </c>
      <c r="P178" t="s">
        <v>149</v>
      </c>
      <c r="Q178" t="b">
        <v>1</v>
      </c>
      <c r="R178">
        <v>138261413</v>
      </c>
      <c r="S178" t="s">
        <v>150</v>
      </c>
      <c r="T178">
        <v>1E-3</v>
      </c>
      <c r="U178" t="s">
        <v>184</v>
      </c>
      <c r="V178">
        <v>2015</v>
      </c>
      <c r="W178" t="s">
        <v>455</v>
      </c>
      <c r="X178" t="s">
        <v>242</v>
      </c>
      <c r="Y178" t="s">
        <v>243</v>
      </c>
      <c r="Z178" t="s">
        <v>155</v>
      </c>
      <c r="AA178">
        <v>456840</v>
      </c>
      <c r="AB178">
        <v>455364</v>
      </c>
      <c r="AC178">
        <v>-1.134557254</v>
      </c>
      <c r="AD178">
        <v>53.991201420000003</v>
      </c>
    </row>
    <row r="179" spans="1:30">
      <c r="A179">
        <v>264887</v>
      </c>
      <c r="B179" t="s">
        <v>241</v>
      </c>
      <c r="C179">
        <v>7299</v>
      </c>
      <c r="D179">
        <v>1516191</v>
      </c>
      <c r="E179" t="s">
        <v>164</v>
      </c>
      <c r="F179" t="s">
        <v>126</v>
      </c>
      <c r="G179" t="s">
        <v>179</v>
      </c>
      <c r="H179" t="s">
        <v>118</v>
      </c>
      <c r="I179" s="1">
        <v>42018.607638888891</v>
      </c>
      <c r="J179" t="s">
        <v>180</v>
      </c>
      <c r="K179" t="s">
        <v>116</v>
      </c>
      <c r="L179" t="s">
        <v>165</v>
      </c>
      <c r="M179" t="s">
        <v>166</v>
      </c>
      <c r="N179" t="s">
        <v>183</v>
      </c>
      <c r="O179">
        <v>1E-3</v>
      </c>
      <c r="P179" t="s">
        <v>149</v>
      </c>
      <c r="Q179" t="b">
        <v>1</v>
      </c>
      <c r="R179">
        <v>138261413</v>
      </c>
      <c r="S179" t="s">
        <v>150</v>
      </c>
      <c r="T179">
        <v>1E-3</v>
      </c>
      <c r="U179" t="s">
        <v>184</v>
      </c>
      <c r="V179">
        <v>2015</v>
      </c>
      <c r="W179" t="s">
        <v>455</v>
      </c>
      <c r="X179" t="s">
        <v>242</v>
      </c>
      <c r="Y179" t="s">
        <v>243</v>
      </c>
      <c r="Z179" t="s">
        <v>155</v>
      </c>
      <c r="AA179">
        <v>456840</v>
      </c>
      <c r="AB179">
        <v>455364</v>
      </c>
      <c r="AC179">
        <v>-1.134557254</v>
      </c>
      <c r="AD179">
        <v>53.991201420000003</v>
      </c>
    </row>
    <row r="180" spans="1:30">
      <c r="A180">
        <v>267247</v>
      </c>
      <c r="B180" t="s">
        <v>241</v>
      </c>
      <c r="C180">
        <v>7299</v>
      </c>
      <c r="D180">
        <v>1532574</v>
      </c>
      <c r="E180" t="s">
        <v>164</v>
      </c>
      <c r="F180" t="s">
        <v>126</v>
      </c>
      <c r="G180" t="s">
        <v>205</v>
      </c>
      <c r="H180" t="s">
        <v>112</v>
      </c>
      <c r="I180" s="1">
        <v>42221.706250000003</v>
      </c>
      <c r="J180" t="s">
        <v>180</v>
      </c>
      <c r="K180" t="s">
        <v>116</v>
      </c>
      <c r="L180" t="s">
        <v>165</v>
      </c>
      <c r="M180" t="s">
        <v>166</v>
      </c>
      <c r="N180" t="s">
        <v>183</v>
      </c>
      <c r="O180">
        <v>1E-3</v>
      </c>
      <c r="P180" t="s">
        <v>149</v>
      </c>
      <c r="Q180" t="b">
        <v>1</v>
      </c>
      <c r="R180">
        <v>138261413</v>
      </c>
      <c r="S180" t="s">
        <v>150</v>
      </c>
      <c r="T180">
        <v>1E-3</v>
      </c>
      <c r="U180" t="s">
        <v>184</v>
      </c>
      <c r="V180">
        <v>2015</v>
      </c>
      <c r="W180" t="s">
        <v>455</v>
      </c>
      <c r="X180" t="s">
        <v>242</v>
      </c>
      <c r="Y180" t="s">
        <v>243</v>
      </c>
      <c r="Z180" t="s">
        <v>155</v>
      </c>
      <c r="AA180">
        <v>456840</v>
      </c>
      <c r="AB180">
        <v>455364</v>
      </c>
      <c r="AC180">
        <v>-1.134557254</v>
      </c>
      <c r="AD180">
        <v>53.991201420000003</v>
      </c>
    </row>
    <row r="181" spans="1:30">
      <c r="A181">
        <v>259797</v>
      </c>
      <c r="B181" t="s">
        <v>241</v>
      </c>
      <c r="C181">
        <v>7299</v>
      </c>
      <c r="D181">
        <v>1540849</v>
      </c>
      <c r="E181" t="s">
        <v>164</v>
      </c>
      <c r="F181" t="s">
        <v>126</v>
      </c>
      <c r="G181" t="s">
        <v>179</v>
      </c>
      <c r="H181" t="s">
        <v>118</v>
      </c>
      <c r="I181" s="1">
        <v>42318.618750000001</v>
      </c>
      <c r="J181" t="s">
        <v>180</v>
      </c>
      <c r="K181" t="s">
        <v>116</v>
      </c>
      <c r="L181" t="s">
        <v>165</v>
      </c>
      <c r="M181" t="s">
        <v>166</v>
      </c>
      <c r="N181" t="s">
        <v>183</v>
      </c>
      <c r="O181">
        <v>1E-3</v>
      </c>
      <c r="P181" t="s">
        <v>149</v>
      </c>
      <c r="Q181" t="b">
        <v>1</v>
      </c>
      <c r="R181">
        <v>138261413</v>
      </c>
      <c r="S181" t="s">
        <v>150</v>
      </c>
      <c r="T181">
        <v>1E-3</v>
      </c>
      <c r="U181" t="s">
        <v>184</v>
      </c>
      <c r="V181">
        <v>2015</v>
      </c>
      <c r="W181" t="s">
        <v>455</v>
      </c>
      <c r="X181" t="s">
        <v>242</v>
      </c>
      <c r="Y181" t="s">
        <v>243</v>
      </c>
      <c r="Z181" t="s">
        <v>155</v>
      </c>
      <c r="AA181">
        <v>456840</v>
      </c>
      <c r="AB181">
        <v>455364</v>
      </c>
      <c r="AC181">
        <v>-1.134557254</v>
      </c>
      <c r="AD181">
        <v>53.991201420000003</v>
      </c>
    </row>
    <row r="182" spans="1:30">
      <c r="A182">
        <v>259692</v>
      </c>
      <c r="B182" t="s">
        <v>241</v>
      </c>
      <c r="C182">
        <v>7299</v>
      </c>
      <c r="D182">
        <v>1543129</v>
      </c>
      <c r="E182" t="s">
        <v>164</v>
      </c>
      <c r="F182" t="s">
        <v>126</v>
      </c>
      <c r="G182" t="s">
        <v>179</v>
      </c>
      <c r="H182" t="s">
        <v>118</v>
      </c>
      <c r="I182" s="1">
        <v>42341.495138888888</v>
      </c>
      <c r="J182" t="s">
        <v>180</v>
      </c>
      <c r="K182" t="s">
        <v>116</v>
      </c>
      <c r="L182" t="s">
        <v>165</v>
      </c>
      <c r="M182" t="s">
        <v>166</v>
      </c>
      <c r="N182" t="s">
        <v>183</v>
      </c>
      <c r="O182">
        <v>1E-3</v>
      </c>
      <c r="P182" t="s">
        <v>149</v>
      </c>
      <c r="Q182" t="b">
        <v>1</v>
      </c>
      <c r="R182">
        <v>138261413</v>
      </c>
      <c r="S182" t="s">
        <v>150</v>
      </c>
      <c r="T182">
        <v>1E-3</v>
      </c>
      <c r="U182" t="s">
        <v>184</v>
      </c>
      <c r="V182">
        <v>2015</v>
      </c>
      <c r="W182" t="s">
        <v>455</v>
      </c>
      <c r="X182" t="s">
        <v>242</v>
      </c>
      <c r="Y182" t="s">
        <v>243</v>
      </c>
      <c r="Z182" t="s">
        <v>155</v>
      </c>
      <c r="AA182">
        <v>456840</v>
      </c>
      <c r="AB182">
        <v>455364</v>
      </c>
      <c r="AC182">
        <v>-1.134557254</v>
      </c>
      <c r="AD182">
        <v>53.991201420000003</v>
      </c>
    </row>
    <row r="183" spans="1:30">
      <c r="A183">
        <v>267294</v>
      </c>
      <c r="B183" t="s">
        <v>241</v>
      </c>
      <c r="C183">
        <v>7299</v>
      </c>
      <c r="D183">
        <v>1540358</v>
      </c>
      <c r="E183" t="s">
        <v>164</v>
      </c>
      <c r="F183" t="s">
        <v>126</v>
      </c>
      <c r="G183" t="s">
        <v>179</v>
      </c>
      <c r="H183" t="s">
        <v>118</v>
      </c>
      <c r="I183" s="1">
        <v>42312.622916666667</v>
      </c>
      <c r="J183" t="s">
        <v>180</v>
      </c>
      <c r="K183" t="s">
        <v>116</v>
      </c>
      <c r="L183" t="s">
        <v>165</v>
      </c>
      <c r="M183" t="s">
        <v>166</v>
      </c>
      <c r="N183" t="s">
        <v>183</v>
      </c>
      <c r="O183">
        <v>1E-3</v>
      </c>
      <c r="P183" t="s">
        <v>149</v>
      </c>
      <c r="Q183" t="b">
        <v>1</v>
      </c>
      <c r="R183">
        <v>138261413</v>
      </c>
      <c r="S183" t="s">
        <v>150</v>
      </c>
      <c r="T183">
        <v>1E-3</v>
      </c>
      <c r="U183" t="s">
        <v>184</v>
      </c>
      <c r="V183">
        <v>2015</v>
      </c>
      <c r="W183" t="s">
        <v>455</v>
      </c>
      <c r="X183" t="s">
        <v>242</v>
      </c>
      <c r="Y183" t="s">
        <v>243</v>
      </c>
      <c r="Z183" t="s">
        <v>155</v>
      </c>
      <c r="AA183">
        <v>456840</v>
      </c>
      <c r="AB183">
        <v>455364</v>
      </c>
      <c r="AC183">
        <v>-1.134557254</v>
      </c>
      <c r="AD183">
        <v>53.991201420000003</v>
      </c>
    </row>
    <row r="184" spans="1:30">
      <c r="A184">
        <v>264478</v>
      </c>
      <c r="B184" t="s">
        <v>241</v>
      </c>
      <c r="C184">
        <v>7299</v>
      </c>
      <c r="D184">
        <v>1520925</v>
      </c>
      <c r="E184" t="s">
        <v>164</v>
      </c>
      <c r="F184" t="s">
        <v>126</v>
      </c>
      <c r="G184" t="s">
        <v>179</v>
      </c>
      <c r="H184" t="s">
        <v>118</v>
      </c>
      <c r="I184" s="1">
        <v>42080.457638888889</v>
      </c>
      <c r="J184" t="s">
        <v>180</v>
      </c>
      <c r="K184" t="s">
        <v>116</v>
      </c>
      <c r="L184" t="s">
        <v>165</v>
      </c>
      <c r="M184" t="s">
        <v>166</v>
      </c>
      <c r="N184" t="s">
        <v>183</v>
      </c>
      <c r="O184">
        <v>1E-3</v>
      </c>
      <c r="P184" t="s">
        <v>149</v>
      </c>
      <c r="Q184" t="b">
        <v>1</v>
      </c>
      <c r="R184">
        <v>138261413</v>
      </c>
      <c r="S184" t="s">
        <v>150</v>
      </c>
      <c r="T184">
        <v>1E-3</v>
      </c>
      <c r="U184" t="s">
        <v>184</v>
      </c>
      <c r="V184">
        <v>2015</v>
      </c>
      <c r="W184" t="s">
        <v>455</v>
      </c>
      <c r="X184" t="s">
        <v>242</v>
      </c>
      <c r="Y184" t="s">
        <v>243</v>
      </c>
      <c r="Z184" t="s">
        <v>155</v>
      </c>
      <c r="AA184">
        <v>456840</v>
      </c>
      <c r="AB184">
        <v>455364</v>
      </c>
      <c r="AC184">
        <v>-1.134557254</v>
      </c>
      <c r="AD184">
        <v>53.991201420000003</v>
      </c>
    </row>
    <row r="185" spans="1:30">
      <c r="A185">
        <v>268996</v>
      </c>
      <c r="B185" t="s">
        <v>241</v>
      </c>
      <c r="C185">
        <v>7299</v>
      </c>
      <c r="D185">
        <v>1535024</v>
      </c>
      <c r="E185" t="s">
        <v>164</v>
      </c>
      <c r="F185" t="s">
        <v>126</v>
      </c>
      <c r="G185" t="s">
        <v>179</v>
      </c>
      <c r="H185" t="s">
        <v>118</v>
      </c>
      <c r="I185" s="1">
        <v>42251.620138888888</v>
      </c>
      <c r="J185" t="s">
        <v>180</v>
      </c>
      <c r="K185" t="s">
        <v>116</v>
      </c>
      <c r="L185" t="s">
        <v>165</v>
      </c>
      <c r="M185" t="s">
        <v>166</v>
      </c>
      <c r="N185" t="s">
        <v>183</v>
      </c>
      <c r="O185">
        <v>1E-3</v>
      </c>
      <c r="P185" t="s">
        <v>149</v>
      </c>
      <c r="Q185" t="b">
        <v>1</v>
      </c>
      <c r="R185">
        <v>138261413</v>
      </c>
      <c r="S185" t="s">
        <v>150</v>
      </c>
      <c r="T185">
        <v>1E-3</v>
      </c>
      <c r="U185" t="s">
        <v>184</v>
      </c>
      <c r="V185">
        <v>2015</v>
      </c>
      <c r="W185" t="s">
        <v>455</v>
      </c>
      <c r="X185" t="s">
        <v>242</v>
      </c>
      <c r="Y185" t="s">
        <v>243</v>
      </c>
      <c r="Z185" t="s">
        <v>155</v>
      </c>
      <c r="AA185">
        <v>456840</v>
      </c>
      <c r="AB185">
        <v>455364</v>
      </c>
      <c r="AC185">
        <v>-1.134557254</v>
      </c>
      <c r="AD185">
        <v>53.991201420000003</v>
      </c>
    </row>
    <row r="186" spans="1:30">
      <c r="A186">
        <v>256773</v>
      </c>
      <c r="B186" t="s">
        <v>241</v>
      </c>
      <c r="C186">
        <v>7299</v>
      </c>
      <c r="D186">
        <v>1533802</v>
      </c>
      <c r="E186" t="s">
        <v>164</v>
      </c>
      <c r="F186" t="s">
        <v>126</v>
      </c>
      <c r="G186" t="s">
        <v>179</v>
      </c>
      <c r="H186" t="s">
        <v>118</v>
      </c>
      <c r="I186" s="1">
        <v>42233.692361111112</v>
      </c>
      <c r="J186" t="s">
        <v>180</v>
      </c>
      <c r="K186" t="s">
        <v>116</v>
      </c>
      <c r="L186" t="s">
        <v>165</v>
      </c>
      <c r="M186" t="s">
        <v>166</v>
      </c>
      <c r="N186" t="s">
        <v>183</v>
      </c>
      <c r="O186">
        <v>1E-3</v>
      </c>
      <c r="P186" t="s">
        <v>149</v>
      </c>
      <c r="Q186" t="b">
        <v>1</v>
      </c>
      <c r="R186">
        <v>138261413</v>
      </c>
      <c r="S186" t="s">
        <v>150</v>
      </c>
      <c r="T186">
        <v>1E-3</v>
      </c>
      <c r="U186" t="s">
        <v>184</v>
      </c>
      <c r="V186">
        <v>2015</v>
      </c>
      <c r="W186" t="s">
        <v>455</v>
      </c>
      <c r="X186" t="s">
        <v>242</v>
      </c>
      <c r="Y186" t="s">
        <v>243</v>
      </c>
      <c r="Z186" t="s">
        <v>155</v>
      </c>
      <c r="AA186">
        <v>456840</v>
      </c>
      <c r="AB186">
        <v>455364</v>
      </c>
      <c r="AC186">
        <v>-1.134557254</v>
      </c>
      <c r="AD186">
        <v>53.991201420000003</v>
      </c>
    </row>
    <row r="187" spans="1:30">
      <c r="A187">
        <v>259768</v>
      </c>
      <c r="B187" t="s">
        <v>241</v>
      </c>
      <c r="C187">
        <v>7299</v>
      </c>
      <c r="D187">
        <v>1541709</v>
      </c>
      <c r="E187" t="s">
        <v>164</v>
      </c>
      <c r="F187" t="s">
        <v>126</v>
      </c>
      <c r="G187" t="s">
        <v>179</v>
      </c>
      <c r="H187" t="s">
        <v>118</v>
      </c>
      <c r="I187" s="1">
        <v>42331.461111111108</v>
      </c>
      <c r="J187" t="s">
        <v>180</v>
      </c>
      <c r="K187" t="s">
        <v>116</v>
      </c>
      <c r="L187" t="s">
        <v>165</v>
      </c>
      <c r="M187" t="s">
        <v>166</v>
      </c>
      <c r="N187" t="s">
        <v>183</v>
      </c>
      <c r="O187">
        <v>1E-3</v>
      </c>
      <c r="P187" t="s">
        <v>149</v>
      </c>
      <c r="Q187" t="b">
        <v>1</v>
      </c>
      <c r="R187">
        <v>138261413</v>
      </c>
      <c r="S187" t="s">
        <v>150</v>
      </c>
      <c r="T187">
        <v>1E-3</v>
      </c>
      <c r="U187" t="s">
        <v>184</v>
      </c>
      <c r="V187">
        <v>2015</v>
      </c>
      <c r="W187" t="s">
        <v>455</v>
      </c>
      <c r="X187" t="s">
        <v>242</v>
      </c>
      <c r="Y187" t="s">
        <v>243</v>
      </c>
      <c r="Z187" t="s">
        <v>155</v>
      </c>
      <c r="AA187">
        <v>456840</v>
      </c>
      <c r="AB187">
        <v>455364</v>
      </c>
      <c r="AC187">
        <v>-1.134557254</v>
      </c>
      <c r="AD187">
        <v>53.991201420000003</v>
      </c>
    </row>
    <row r="188" spans="1:30">
      <c r="A188">
        <v>266202</v>
      </c>
      <c r="B188" t="s">
        <v>241</v>
      </c>
      <c r="C188">
        <v>7299</v>
      </c>
      <c r="D188">
        <v>1522351</v>
      </c>
      <c r="E188" t="s">
        <v>164</v>
      </c>
      <c r="F188" t="s">
        <v>126</v>
      </c>
      <c r="G188" t="s">
        <v>179</v>
      </c>
      <c r="H188" t="s">
        <v>118</v>
      </c>
      <c r="I188" s="1">
        <v>42103.503472222219</v>
      </c>
      <c r="J188" t="s">
        <v>180</v>
      </c>
      <c r="K188" t="s">
        <v>116</v>
      </c>
      <c r="L188" t="s">
        <v>165</v>
      </c>
      <c r="M188" t="s">
        <v>166</v>
      </c>
      <c r="N188" t="s">
        <v>183</v>
      </c>
      <c r="O188">
        <v>1E-3</v>
      </c>
      <c r="P188" t="s">
        <v>149</v>
      </c>
      <c r="Q188" t="b">
        <v>1</v>
      </c>
      <c r="R188">
        <v>138261413</v>
      </c>
      <c r="S188" t="s">
        <v>150</v>
      </c>
      <c r="T188">
        <v>1E-3</v>
      </c>
      <c r="U188" t="s">
        <v>184</v>
      </c>
      <c r="V188">
        <v>2015</v>
      </c>
      <c r="W188" t="s">
        <v>455</v>
      </c>
      <c r="X188" t="s">
        <v>242</v>
      </c>
      <c r="Y188" t="s">
        <v>243</v>
      </c>
      <c r="Z188" t="s">
        <v>155</v>
      </c>
      <c r="AA188">
        <v>456840</v>
      </c>
      <c r="AB188">
        <v>455364</v>
      </c>
      <c r="AC188">
        <v>-1.134557254</v>
      </c>
      <c r="AD188">
        <v>53.991201420000003</v>
      </c>
    </row>
    <row r="189" spans="1:30">
      <c r="A189">
        <v>261259</v>
      </c>
      <c r="B189" t="s">
        <v>241</v>
      </c>
      <c r="C189">
        <v>7299</v>
      </c>
      <c r="D189">
        <v>1542008</v>
      </c>
      <c r="E189" t="s">
        <v>164</v>
      </c>
      <c r="F189" t="s">
        <v>126</v>
      </c>
      <c r="G189" t="s">
        <v>179</v>
      </c>
      <c r="H189" t="s">
        <v>118</v>
      </c>
      <c r="I189" s="1">
        <v>42333.644444444442</v>
      </c>
      <c r="J189" t="s">
        <v>180</v>
      </c>
      <c r="K189" t="s">
        <v>116</v>
      </c>
      <c r="L189" t="s">
        <v>165</v>
      </c>
      <c r="M189" t="s">
        <v>166</v>
      </c>
      <c r="N189" t="s">
        <v>183</v>
      </c>
      <c r="O189">
        <v>1E-3</v>
      </c>
      <c r="P189" t="s">
        <v>149</v>
      </c>
      <c r="Q189" t="b">
        <v>1</v>
      </c>
      <c r="R189">
        <v>138261413</v>
      </c>
      <c r="S189" t="s">
        <v>150</v>
      </c>
      <c r="T189">
        <v>1E-3</v>
      </c>
      <c r="U189" t="s">
        <v>184</v>
      </c>
      <c r="V189">
        <v>2015</v>
      </c>
      <c r="W189" t="s">
        <v>455</v>
      </c>
      <c r="X189" t="s">
        <v>242</v>
      </c>
      <c r="Y189" t="s">
        <v>243</v>
      </c>
      <c r="Z189" t="s">
        <v>155</v>
      </c>
      <c r="AA189">
        <v>456840</v>
      </c>
      <c r="AB189">
        <v>455364</v>
      </c>
      <c r="AC189">
        <v>-1.134557254</v>
      </c>
      <c r="AD189">
        <v>53.991201420000003</v>
      </c>
    </row>
    <row r="190" spans="1:30">
      <c r="A190">
        <v>262287</v>
      </c>
      <c r="B190" t="s">
        <v>241</v>
      </c>
      <c r="C190">
        <v>7299</v>
      </c>
      <c r="D190">
        <v>1538389</v>
      </c>
      <c r="E190" t="s">
        <v>164</v>
      </c>
      <c r="F190" t="s">
        <v>126</v>
      </c>
      <c r="G190" t="s">
        <v>179</v>
      </c>
      <c r="H190" t="s">
        <v>118</v>
      </c>
      <c r="I190" s="1">
        <v>42285.675694444442</v>
      </c>
      <c r="J190" t="s">
        <v>180</v>
      </c>
      <c r="K190" t="s">
        <v>116</v>
      </c>
      <c r="L190" t="s">
        <v>165</v>
      </c>
      <c r="M190" t="s">
        <v>166</v>
      </c>
      <c r="N190" t="s">
        <v>183</v>
      </c>
      <c r="O190">
        <v>1E-3</v>
      </c>
      <c r="P190" t="s">
        <v>149</v>
      </c>
      <c r="Q190" t="b">
        <v>1</v>
      </c>
      <c r="R190">
        <v>138261413</v>
      </c>
      <c r="S190" t="s">
        <v>150</v>
      </c>
      <c r="T190">
        <v>1E-3</v>
      </c>
      <c r="U190" t="s">
        <v>184</v>
      </c>
      <c r="V190">
        <v>2015</v>
      </c>
      <c r="W190" t="s">
        <v>455</v>
      </c>
      <c r="X190" t="s">
        <v>242</v>
      </c>
      <c r="Y190" t="s">
        <v>243</v>
      </c>
      <c r="Z190" t="s">
        <v>155</v>
      </c>
      <c r="AA190">
        <v>456840</v>
      </c>
      <c r="AB190">
        <v>455364</v>
      </c>
      <c r="AC190">
        <v>-1.134557254</v>
      </c>
      <c r="AD190">
        <v>53.991201420000003</v>
      </c>
    </row>
    <row r="191" spans="1:30">
      <c r="A191">
        <v>259781</v>
      </c>
      <c r="B191" t="s">
        <v>241</v>
      </c>
      <c r="C191">
        <v>7299</v>
      </c>
      <c r="D191">
        <v>1541046</v>
      </c>
      <c r="E191" t="s">
        <v>164</v>
      </c>
      <c r="F191" t="s">
        <v>126</v>
      </c>
      <c r="G191" t="s">
        <v>179</v>
      </c>
      <c r="H191" t="s">
        <v>118</v>
      </c>
      <c r="I191" s="1">
        <v>42320.443749999999</v>
      </c>
      <c r="J191" t="s">
        <v>180</v>
      </c>
      <c r="K191" t="s">
        <v>116</v>
      </c>
      <c r="L191" t="s">
        <v>165</v>
      </c>
      <c r="M191" t="s">
        <v>166</v>
      </c>
      <c r="N191" t="s">
        <v>183</v>
      </c>
      <c r="O191">
        <v>1E-3</v>
      </c>
      <c r="P191" t="s">
        <v>149</v>
      </c>
      <c r="Q191" t="b">
        <v>1</v>
      </c>
      <c r="R191">
        <v>138261413</v>
      </c>
      <c r="S191" t="s">
        <v>150</v>
      </c>
      <c r="T191">
        <v>1E-3</v>
      </c>
      <c r="U191" t="s">
        <v>184</v>
      </c>
      <c r="V191">
        <v>2015</v>
      </c>
      <c r="W191" t="s">
        <v>455</v>
      </c>
      <c r="X191" t="s">
        <v>242</v>
      </c>
      <c r="Y191" t="s">
        <v>243</v>
      </c>
      <c r="Z191" t="s">
        <v>155</v>
      </c>
      <c r="AA191">
        <v>456840</v>
      </c>
      <c r="AB191">
        <v>455364</v>
      </c>
      <c r="AC191">
        <v>-1.134557254</v>
      </c>
      <c r="AD191">
        <v>53.991201420000003</v>
      </c>
    </row>
    <row r="192" spans="1:30">
      <c r="A192">
        <v>266714</v>
      </c>
      <c r="B192" t="s">
        <v>241</v>
      </c>
      <c r="C192">
        <v>7299</v>
      </c>
      <c r="D192">
        <v>1534200</v>
      </c>
      <c r="E192" t="s">
        <v>164</v>
      </c>
      <c r="F192" t="s">
        <v>126</v>
      </c>
      <c r="G192" t="s">
        <v>179</v>
      </c>
      <c r="H192" t="s">
        <v>118</v>
      </c>
      <c r="I192" s="1">
        <v>42237.45</v>
      </c>
      <c r="J192" t="s">
        <v>180</v>
      </c>
      <c r="K192" t="s">
        <v>116</v>
      </c>
      <c r="L192" t="s">
        <v>165</v>
      </c>
      <c r="M192" t="s">
        <v>166</v>
      </c>
      <c r="N192" t="s">
        <v>183</v>
      </c>
      <c r="O192">
        <v>1E-3</v>
      </c>
      <c r="P192" t="s">
        <v>149</v>
      </c>
      <c r="Q192" t="b">
        <v>1</v>
      </c>
      <c r="R192">
        <v>138261413</v>
      </c>
      <c r="S192" t="s">
        <v>150</v>
      </c>
      <c r="T192">
        <v>1E-3</v>
      </c>
      <c r="U192" t="s">
        <v>184</v>
      </c>
      <c r="V192">
        <v>2015</v>
      </c>
      <c r="W192" t="s">
        <v>455</v>
      </c>
      <c r="X192" t="s">
        <v>242</v>
      </c>
      <c r="Y192" t="s">
        <v>243</v>
      </c>
      <c r="Z192" t="s">
        <v>155</v>
      </c>
      <c r="AA192">
        <v>456840</v>
      </c>
      <c r="AB192">
        <v>455364</v>
      </c>
      <c r="AC192">
        <v>-1.134557254</v>
      </c>
      <c r="AD192">
        <v>53.991201420000003</v>
      </c>
    </row>
    <row r="193" spans="1:30">
      <c r="A193">
        <v>261765</v>
      </c>
      <c r="B193" t="s">
        <v>241</v>
      </c>
      <c r="C193">
        <v>7299</v>
      </c>
      <c r="D193">
        <v>1525226</v>
      </c>
      <c r="E193" t="s">
        <v>164</v>
      </c>
      <c r="F193" t="s">
        <v>126</v>
      </c>
      <c r="G193" t="s">
        <v>179</v>
      </c>
      <c r="H193" t="s">
        <v>118</v>
      </c>
      <c r="I193" s="1">
        <v>42137.490972222222</v>
      </c>
      <c r="J193" t="s">
        <v>180</v>
      </c>
      <c r="K193" t="s">
        <v>116</v>
      </c>
      <c r="L193" t="s">
        <v>165</v>
      </c>
      <c r="M193" t="s">
        <v>166</v>
      </c>
      <c r="N193" t="s">
        <v>183</v>
      </c>
      <c r="O193">
        <v>1E-3</v>
      </c>
      <c r="P193" t="s">
        <v>149</v>
      </c>
      <c r="Q193" t="b">
        <v>1</v>
      </c>
      <c r="R193">
        <v>138261413</v>
      </c>
      <c r="S193" t="s">
        <v>150</v>
      </c>
      <c r="T193">
        <v>1E-3</v>
      </c>
      <c r="U193" t="s">
        <v>184</v>
      </c>
      <c r="V193">
        <v>2015</v>
      </c>
      <c r="W193" t="s">
        <v>455</v>
      </c>
      <c r="X193" t="s">
        <v>242</v>
      </c>
      <c r="Y193" t="s">
        <v>243</v>
      </c>
      <c r="Z193" t="s">
        <v>155</v>
      </c>
      <c r="AA193">
        <v>456840</v>
      </c>
      <c r="AB193">
        <v>455364</v>
      </c>
      <c r="AC193">
        <v>-1.134557254</v>
      </c>
      <c r="AD193">
        <v>53.991201420000003</v>
      </c>
    </row>
    <row r="194" spans="1:30">
      <c r="A194">
        <v>267918</v>
      </c>
      <c r="B194" t="s">
        <v>241</v>
      </c>
      <c r="C194">
        <v>7299</v>
      </c>
      <c r="D194">
        <v>1523425</v>
      </c>
      <c r="E194" t="s">
        <v>164</v>
      </c>
      <c r="F194" t="s">
        <v>126</v>
      </c>
      <c r="G194" t="s">
        <v>179</v>
      </c>
      <c r="H194" t="s">
        <v>118</v>
      </c>
      <c r="I194" s="1">
        <v>42115.46597222222</v>
      </c>
      <c r="J194" t="s">
        <v>180</v>
      </c>
      <c r="K194" t="s">
        <v>116</v>
      </c>
      <c r="L194" t="s">
        <v>165</v>
      </c>
      <c r="M194" t="s">
        <v>166</v>
      </c>
      <c r="N194" t="s">
        <v>183</v>
      </c>
      <c r="O194">
        <v>1E-3</v>
      </c>
      <c r="P194" t="s">
        <v>149</v>
      </c>
      <c r="Q194" t="b">
        <v>1</v>
      </c>
      <c r="R194">
        <v>138261413</v>
      </c>
      <c r="S194" t="s">
        <v>150</v>
      </c>
      <c r="T194">
        <v>1E-3</v>
      </c>
      <c r="U194" t="s">
        <v>184</v>
      </c>
      <c r="V194">
        <v>2015</v>
      </c>
      <c r="W194" t="s">
        <v>455</v>
      </c>
      <c r="X194" t="s">
        <v>242</v>
      </c>
      <c r="Y194" t="s">
        <v>243</v>
      </c>
      <c r="Z194" t="s">
        <v>155</v>
      </c>
      <c r="AA194">
        <v>456840</v>
      </c>
      <c r="AB194">
        <v>455364</v>
      </c>
      <c r="AC194">
        <v>-1.134557254</v>
      </c>
      <c r="AD194">
        <v>53.991201420000003</v>
      </c>
    </row>
    <row r="195" spans="1:30">
      <c r="A195">
        <v>258853</v>
      </c>
      <c r="B195" t="s">
        <v>241</v>
      </c>
      <c r="C195">
        <v>7299</v>
      </c>
      <c r="D195">
        <v>1519407</v>
      </c>
      <c r="E195" t="s">
        <v>164</v>
      </c>
      <c r="F195" t="s">
        <v>126</v>
      </c>
      <c r="G195" t="s">
        <v>205</v>
      </c>
      <c r="H195" t="s">
        <v>112</v>
      </c>
      <c r="I195" s="1">
        <v>42065.590277777781</v>
      </c>
      <c r="J195" t="s">
        <v>180</v>
      </c>
      <c r="K195" t="s">
        <v>116</v>
      </c>
      <c r="L195" t="s">
        <v>165</v>
      </c>
      <c r="M195" t="s">
        <v>166</v>
      </c>
      <c r="N195" t="s">
        <v>183</v>
      </c>
      <c r="O195">
        <v>1E-3</v>
      </c>
      <c r="P195" t="s">
        <v>149</v>
      </c>
      <c r="Q195" t="b">
        <v>1</v>
      </c>
      <c r="R195">
        <v>138261413</v>
      </c>
      <c r="S195" t="s">
        <v>150</v>
      </c>
      <c r="T195">
        <v>1E-3</v>
      </c>
      <c r="U195" t="s">
        <v>184</v>
      </c>
      <c r="V195">
        <v>2015</v>
      </c>
      <c r="W195" t="s">
        <v>455</v>
      </c>
      <c r="X195" t="s">
        <v>242</v>
      </c>
      <c r="Y195" t="s">
        <v>243</v>
      </c>
      <c r="Z195" t="s">
        <v>155</v>
      </c>
      <c r="AA195">
        <v>456840</v>
      </c>
      <c r="AB195">
        <v>455364</v>
      </c>
      <c r="AC195">
        <v>-1.134557254</v>
      </c>
      <c r="AD195">
        <v>53.991201420000003</v>
      </c>
    </row>
    <row r="196" spans="1:30">
      <c r="A196">
        <v>270237</v>
      </c>
      <c r="B196" t="s">
        <v>241</v>
      </c>
      <c r="C196">
        <v>7299</v>
      </c>
      <c r="D196">
        <v>1517846</v>
      </c>
      <c r="E196" t="s">
        <v>164</v>
      </c>
      <c r="F196" t="s">
        <v>126</v>
      </c>
      <c r="G196" t="s">
        <v>179</v>
      </c>
      <c r="H196" t="s">
        <v>118</v>
      </c>
      <c r="I196" s="1">
        <v>42040.488888888889</v>
      </c>
      <c r="J196" t="s">
        <v>180</v>
      </c>
      <c r="K196" t="s">
        <v>116</v>
      </c>
      <c r="L196" t="s">
        <v>165</v>
      </c>
      <c r="M196" t="s">
        <v>166</v>
      </c>
      <c r="N196" t="s">
        <v>183</v>
      </c>
      <c r="O196">
        <v>1E-3</v>
      </c>
      <c r="P196" t="s">
        <v>149</v>
      </c>
      <c r="Q196" t="b">
        <v>1</v>
      </c>
      <c r="R196">
        <v>138261413</v>
      </c>
      <c r="S196" t="s">
        <v>150</v>
      </c>
      <c r="T196">
        <v>1E-3</v>
      </c>
      <c r="U196" t="s">
        <v>184</v>
      </c>
      <c r="V196">
        <v>2015</v>
      </c>
      <c r="W196" t="s">
        <v>455</v>
      </c>
      <c r="X196" t="s">
        <v>242</v>
      </c>
      <c r="Y196" t="s">
        <v>243</v>
      </c>
      <c r="Z196" t="s">
        <v>155</v>
      </c>
      <c r="AA196">
        <v>456840</v>
      </c>
      <c r="AB196">
        <v>455364</v>
      </c>
      <c r="AC196">
        <v>-1.134557254</v>
      </c>
      <c r="AD196">
        <v>53.991201420000003</v>
      </c>
    </row>
    <row r="197" spans="1:30">
      <c r="A197">
        <v>265498</v>
      </c>
      <c r="B197" t="s">
        <v>241</v>
      </c>
      <c r="C197">
        <v>7299</v>
      </c>
      <c r="D197">
        <v>1516625</v>
      </c>
      <c r="E197" t="s">
        <v>164</v>
      </c>
      <c r="F197" t="s">
        <v>126</v>
      </c>
      <c r="G197" t="s">
        <v>179</v>
      </c>
      <c r="H197" t="s">
        <v>118</v>
      </c>
      <c r="I197" s="1">
        <v>42024.511111111111</v>
      </c>
      <c r="J197" t="s">
        <v>180</v>
      </c>
      <c r="K197" t="s">
        <v>116</v>
      </c>
      <c r="L197" t="s">
        <v>165</v>
      </c>
      <c r="M197" t="s">
        <v>166</v>
      </c>
      <c r="N197" t="s">
        <v>183</v>
      </c>
      <c r="O197">
        <v>1E-3</v>
      </c>
      <c r="P197" t="s">
        <v>149</v>
      </c>
      <c r="Q197" t="b">
        <v>1</v>
      </c>
      <c r="R197">
        <v>138261413</v>
      </c>
      <c r="S197" t="s">
        <v>150</v>
      </c>
      <c r="T197">
        <v>1E-3</v>
      </c>
      <c r="U197" t="s">
        <v>184</v>
      </c>
      <c r="V197">
        <v>2015</v>
      </c>
      <c r="W197" t="s">
        <v>455</v>
      </c>
      <c r="X197" t="s">
        <v>242</v>
      </c>
      <c r="Y197" t="s">
        <v>243</v>
      </c>
      <c r="Z197" t="s">
        <v>155</v>
      </c>
      <c r="AA197">
        <v>456840</v>
      </c>
      <c r="AB197">
        <v>455364</v>
      </c>
      <c r="AC197">
        <v>-1.134557254</v>
      </c>
      <c r="AD197">
        <v>53.991201420000003</v>
      </c>
    </row>
    <row r="198" spans="1:30">
      <c r="A198">
        <v>266455</v>
      </c>
      <c r="B198" t="s">
        <v>241</v>
      </c>
      <c r="C198">
        <v>7299</v>
      </c>
      <c r="D198">
        <v>1536746</v>
      </c>
      <c r="E198" t="s">
        <v>164</v>
      </c>
      <c r="F198" t="s">
        <v>126</v>
      </c>
      <c r="G198" t="s">
        <v>179</v>
      </c>
      <c r="H198" t="s">
        <v>118</v>
      </c>
      <c r="I198" s="1">
        <v>42272.498611111114</v>
      </c>
      <c r="J198" t="s">
        <v>180</v>
      </c>
      <c r="K198" t="s">
        <v>116</v>
      </c>
      <c r="L198" t="s">
        <v>165</v>
      </c>
      <c r="M198" t="s">
        <v>166</v>
      </c>
      <c r="N198" t="s">
        <v>183</v>
      </c>
      <c r="O198">
        <v>1E-3</v>
      </c>
      <c r="P198" t="s">
        <v>149</v>
      </c>
      <c r="Q198" t="b">
        <v>1</v>
      </c>
      <c r="R198">
        <v>138261413</v>
      </c>
      <c r="S198" t="s">
        <v>150</v>
      </c>
      <c r="T198">
        <v>1E-3</v>
      </c>
      <c r="U198" t="s">
        <v>184</v>
      </c>
      <c r="V198">
        <v>2015</v>
      </c>
      <c r="W198" t="s">
        <v>455</v>
      </c>
      <c r="X198" t="s">
        <v>242</v>
      </c>
      <c r="Y198" t="s">
        <v>243</v>
      </c>
      <c r="Z198" t="s">
        <v>155</v>
      </c>
      <c r="AA198">
        <v>456840</v>
      </c>
      <c r="AB198">
        <v>455364</v>
      </c>
      <c r="AC198">
        <v>-1.134557254</v>
      </c>
      <c r="AD198">
        <v>53.991201420000003</v>
      </c>
    </row>
    <row r="199" spans="1:30">
      <c r="A199">
        <v>264089</v>
      </c>
      <c r="B199" t="s">
        <v>241</v>
      </c>
      <c r="C199">
        <v>7299</v>
      </c>
      <c r="D199">
        <v>1524840</v>
      </c>
      <c r="E199" t="s">
        <v>164</v>
      </c>
      <c r="F199" t="s">
        <v>126</v>
      </c>
      <c r="G199" t="s">
        <v>179</v>
      </c>
      <c r="H199" t="s">
        <v>118</v>
      </c>
      <c r="I199" s="1">
        <v>42131.594444444447</v>
      </c>
      <c r="J199" t="s">
        <v>180</v>
      </c>
      <c r="K199" t="s">
        <v>116</v>
      </c>
      <c r="L199" t="s">
        <v>165</v>
      </c>
      <c r="M199" t="s">
        <v>166</v>
      </c>
      <c r="N199" t="s">
        <v>183</v>
      </c>
      <c r="O199">
        <v>1E-3</v>
      </c>
      <c r="P199" t="s">
        <v>149</v>
      </c>
      <c r="Q199" t="b">
        <v>1</v>
      </c>
      <c r="R199">
        <v>138261413</v>
      </c>
      <c r="S199" t="s">
        <v>150</v>
      </c>
      <c r="T199">
        <v>1E-3</v>
      </c>
      <c r="U199" t="s">
        <v>184</v>
      </c>
      <c r="V199">
        <v>2015</v>
      </c>
      <c r="W199" t="s">
        <v>455</v>
      </c>
      <c r="X199" t="s">
        <v>242</v>
      </c>
      <c r="Y199" t="s">
        <v>243</v>
      </c>
      <c r="Z199" t="s">
        <v>155</v>
      </c>
      <c r="AA199">
        <v>456840</v>
      </c>
      <c r="AB199">
        <v>455364</v>
      </c>
      <c r="AC199">
        <v>-1.134557254</v>
      </c>
      <c r="AD199">
        <v>53.991201420000003</v>
      </c>
    </row>
    <row r="200" spans="1:30">
      <c r="A200">
        <v>264178</v>
      </c>
      <c r="B200" t="s">
        <v>241</v>
      </c>
      <c r="C200">
        <v>7299</v>
      </c>
      <c r="D200">
        <v>1520132</v>
      </c>
      <c r="E200" t="s">
        <v>164</v>
      </c>
      <c r="F200" t="s">
        <v>126</v>
      </c>
      <c r="G200" t="s">
        <v>179</v>
      </c>
      <c r="H200" t="s">
        <v>118</v>
      </c>
      <c r="I200" s="1">
        <v>42073.552083333336</v>
      </c>
      <c r="J200" t="s">
        <v>180</v>
      </c>
      <c r="K200" t="s">
        <v>116</v>
      </c>
      <c r="L200" t="s">
        <v>165</v>
      </c>
      <c r="M200" t="s">
        <v>166</v>
      </c>
      <c r="N200" t="s">
        <v>183</v>
      </c>
      <c r="O200">
        <v>1E-3</v>
      </c>
      <c r="P200" t="s">
        <v>149</v>
      </c>
      <c r="Q200" t="b">
        <v>1</v>
      </c>
      <c r="R200">
        <v>138261413</v>
      </c>
      <c r="S200" t="s">
        <v>150</v>
      </c>
      <c r="T200">
        <v>1E-3</v>
      </c>
      <c r="U200" t="s">
        <v>184</v>
      </c>
      <c r="V200">
        <v>2015</v>
      </c>
      <c r="W200" t="s">
        <v>455</v>
      </c>
      <c r="X200" t="s">
        <v>242</v>
      </c>
      <c r="Y200" t="s">
        <v>243</v>
      </c>
      <c r="Z200" t="s">
        <v>155</v>
      </c>
      <c r="AA200">
        <v>456840</v>
      </c>
      <c r="AB200">
        <v>455364</v>
      </c>
      <c r="AC200">
        <v>-1.134557254</v>
      </c>
      <c r="AD200">
        <v>53.991201420000003</v>
      </c>
    </row>
    <row r="201" spans="1:30">
      <c r="A201">
        <v>262469</v>
      </c>
      <c r="B201" t="s">
        <v>241</v>
      </c>
      <c r="C201">
        <v>7299</v>
      </c>
      <c r="D201">
        <v>1525019</v>
      </c>
      <c r="E201" t="s">
        <v>164</v>
      </c>
      <c r="F201" t="s">
        <v>126</v>
      </c>
      <c r="G201" t="s">
        <v>179</v>
      </c>
      <c r="H201" t="s">
        <v>118</v>
      </c>
      <c r="I201" s="1">
        <v>42135.523611111108</v>
      </c>
      <c r="J201" t="s">
        <v>180</v>
      </c>
      <c r="K201" t="s">
        <v>116</v>
      </c>
      <c r="L201" t="s">
        <v>165</v>
      </c>
      <c r="M201" t="s">
        <v>166</v>
      </c>
      <c r="N201" t="s">
        <v>183</v>
      </c>
      <c r="O201">
        <v>1E-3</v>
      </c>
      <c r="P201" t="s">
        <v>149</v>
      </c>
      <c r="Q201" t="b">
        <v>1</v>
      </c>
      <c r="R201">
        <v>138261413</v>
      </c>
      <c r="S201" t="s">
        <v>150</v>
      </c>
      <c r="T201">
        <v>1E-3</v>
      </c>
      <c r="U201" t="s">
        <v>184</v>
      </c>
      <c r="V201">
        <v>2015</v>
      </c>
      <c r="W201" t="s">
        <v>455</v>
      </c>
      <c r="X201" t="s">
        <v>242</v>
      </c>
      <c r="Y201" t="s">
        <v>243</v>
      </c>
      <c r="Z201" t="s">
        <v>155</v>
      </c>
      <c r="AA201">
        <v>456840</v>
      </c>
      <c r="AB201">
        <v>455364</v>
      </c>
      <c r="AC201">
        <v>-1.134557254</v>
      </c>
      <c r="AD201">
        <v>53.991201420000003</v>
      </c>
    </row>
    <row r="202" spans="1:30">
      <c r="A202">
        <v>268647</v>
      </c>
      <c r="B202" t="s">
        <v>241</v>
      </c>
      <c r="C202">
        <v>7299</v>
      </c>
      <c r="D202">
        <v>1526101</v>
      </c>
      <c r="E202" t="s">
        <v>164</v>
      </c>
      <c r="F202" t="s">
        <v>126</v>
      </c>
      <c r="G202" t="s">
        <v>179</v>
      </c>
      <c r="H202" t="s">
        <v>118</v>
      </c>
      <c r="I202" s="1">
        <v>42150.480555555558</v>
      </c>
      <c r="J202" t="s">
        <v>180</v>
      </c>
      <c r="K202" t="s">
        <v>116</v>
      </c>
      <c r="L202" t="s">
        <v>165</v>
      </c>
      <c r="M202" t="s">
        <v>166</v>
      </c>
      <c r="N202" t="s">
        <v>183</v>
      </c>
      <c r="O202">
        <v>1E-3</v>
      </c>
      <c r="P202" t="s">
        <v>149</v>
      </c>
      <c r="Q202" t="b">
        <v>1</v>
      </c>
      <c r="R202">
        <v>138261413</v>
      </c>
      <c r="S202" t="s">
        <v>150</v>
      </c>
      <c r="T202">
        <v>1E-3</v>
      </c>
      <c r="U202" t="s">
        <v>184</v>
      </c>
      <c r="V202">
        <v>2015</v>
      </c>
      <c r="W202" t="s">
        <v>455</v>
      </c>
      <c r="X202" t="s">
        <v>242</v>
      </c>
      <c r="Y202" t="s">
        <v>243</v>
      </c>
      <c r="Z202" t="s">
        <v>155</v>
      </c>
      <c r="AA202">
        <v>456840</v>
      </c>
      <c r="AB202">
        <v>455364</v>
      </c>
      <c r="AC202">
        <v>-1.134557254</v>
      </c>
      <c r="AD202">
        <v>53.991201420000003</v>
      </c>
    </row>
    <row r="203" spans="1:30">
      <c r="A203">
        <v>266859</v>
      </c>
      <c r="B203" t="s">
        <v>241</v>
      </c>
      <c r="C203">
        <v>7299</v>
      </c>
      <c r="D203">
        <v>1532404</v>
      </c>
      <c r="E203" t="s">
        <v>164</v>
      </c>
      <c r="F203" t="s">
        <v>126</v>
      </c>
      <c r="G203" t="s">
        <v>179</v>
      </c>
      <c r="H203" t="s">
        <v>118</v>
      </c>
      <c r="I203" s="1">
        <v>42219.716666666667</v>
      </c>
      <c r="J203" t="s">
        <v>180</v>
      </c>
      <c r="K203" t="s">
        <v>116</v>
      </c>
      <c r="L203" t="s">
        <v>165</v>
      </c>
      <c r="M203" t="s">
        <v>166</v>
      </c>
      <c r="N203" t="s">
        <v>183</v>
      </c>
      <c r="O203">
        <v>1E-3</v>
      </c>
      <c r="P203" t="s">
        <v>149</v>
      </c>
      <c r="Q203" t="b">
        <v>1</v>
      </c>
      <c r="R203">
        <v>138261413</v>
      </c>
      <c r="S203" t="s">
        <v>150</v>
      </c>
      <c r="T203">
        <v>1E-3</v>
      </c>
      <c r="U203" t="s">
        <v>184</v>
      </c>
      <c r="V203">
        <v>2015</v>
      </c>
      <c r="W203" t="s">
        <v>455</v>
      </c>
      <c r="X203" t="s">
        <v>242</v>
      </c>
      <c r="Y203" t="s">
        <v>243</v>
      </c>
      <c r="Z203" t="s">
        <v>155</v>
      </c>
      <c r="AA203">
        <v>456840</v>
      </c>
      <c r="AB203">
        <v>455364</v>
      </c>
      <c r="AC203">
        <v>-1.134557254</v>
      </c>
      <c r="AD203">
        <v>53.991201420000003</v>
      </c>
    </row>
    <row r="204" spans="1:30">
      <c r="A204">
        <v>261840</v>
      </c>
      <c r="B204" t="s">
        <v>241</v>
      </c>
      <c r="C204">
        <v>7299</v>
      </c>
      <c r="D204">
        <v>1524608</v>
      </c>
      <c r="E204" t="s">
        <v>164</v>
      </c>
      <c r="F204" t="s">
        <v>126</v>
      </c>
      <c r="G204" t="s">
        <v>179</v>
      </c>
      <c r="H204" t="s">
        <v>118</v>
      </c>
      <c r="I204" s="1">
        <v>42130.693055555559</v>
      </c>
      <c r="J204" t="s">
        <v>180</v>
      </c>
      <c r="K204" t="s">
        <v>116</v>
      </c>
      <c r="L204" t="s">
        <v>165</v>
      </c>
      <c r="M204" t="s">
        <v>166</v>
      </c>
      <c r="N204" t="s">
        <v>183</v>
      </c>
      <c r="O204">
        <v>1E-3</v>
      </c>
      <c r="P204" t="s">
        <v>149</v>
      </c>
      <c r="Q204" t="b">
        <v>1</v>
      </c>
      <c r="R204">
        <v>138261413</v>
      </c>
      <c r="S204" t="s">
        <v>150</v>
      </c>
      <c r="T204">
        <v>1E-3</v>
      </c>
      <c r="U204" t="s">
        <v>184</v>
      </c>
      <c r="V204">
        <v>2015</v>
      </c>
      <c r="W204" t="s">
        <v>455</v>
      </c>
      <c r="X204" t="s">
        <v>242</v>
      </c>
      <c r="Y204" t="s">
        <v>243</v>
      </c>
      <c r="Z204" t="s">
        <v>155</v>
      </c>
      <c r="AA204">
        <v>456840</v>
      </c>
      <c r="AB204">
        <v>455364</v>
      </c>
      <c r="AC204">
        <v>-1.134557254</v>
      </c>
      <c r="AD204">
        <v>53.991201420000003</v>
      </c>
    </row>
    <row r="205" spans="1:30">
      <c r="A205">
        <v>267916</v>
      </c>
      <c r="B205" t="s">
        <v>241</v>
      </c>
      <c r="C205">
        <v>7299</v>
      </c>
      <c r="D205">
        <v>1515345</v>
      </c>
      <c r="E205" t="s">
        <v>164</v>
      </c>
      <c r="F205" t="s">
        <v>126</v>
      </c>
      <c r="G205" t="s">
        <v>179</v>
      </c>
      <c r="H205" t="s">
        <v>118</v>
      </c>
      <c r="I205" s="1">
        <v>42011.508333333331</v>
      </c>
      <c r="J205" t="s">
        <v>180</v>
      </c>
      <c r="K205" t="s">
        <v>116</v>
      </c>
      <c r="L205" t="s">
        <v>165</v>
      </c>
      <c r="M205" t="s">
        <v>166</v>
      </c>
      <c r="N205" t="s">
        <v>183</v>
      </c>
      <c r="O205">
        <v>1E-3</v>
      </c>
      <c r="P205" t="s">
        <v>149</v>
      </c>
      <c r="Q205" t="b">
        <v>1</v>
      </c>
      <c r="R205">
        <v>138261413</v>
      </c>
      <c r="S205" t="s">
        <v>150</v>
      </c>
      <c r="T205">
        <v>1E-3</v>
      </c>
      <c r="U205" t="s">
        <v>184</v>
      </c>
      <c r="V205">
        <v>2015</v>
      </c>
      <c r="W205" t="s">
        <v>455</v>
      </c>
      <c r="X205" t="s">
        <v>242</v>
      </c>
      <c r="Y205" t="s">
        <v>243</v>
      </c>
      <c r="Z205" t="s">
        <v>155</v>
      </c>
      <c r="AA205">
        <v>456840</v>
      </c>
      <c r="AB205">
        <v>455364</v>
      </c>
      <c r="AC205">
        <v>-1.134557254</v>
      </c>
      <c r="AD205">
        <v>53.991201420000003</v>
      </c>
    </row>
    <row r="206" spans="1:30">
      <c r="A206">
        <v>256804</v>
      </c>
      <c r="B206" t="s">
        <v>241</v>
      </c>
      <c r="C206">
        <v>7299</v>
      </c>
      <c r="D206">
        <v>1519223</v>
      </c>
      <c r="E206" t="s">
        <v>164</v>
      </c>
      <c r="F206" t="s">
        <v>126</v>
      </c>
      <c r="G206" t="s">
        <v>179</v>
      </c>
      <c r="H206" t="s">
        <v>118</v>
      </c>
      <c r="I206" s="1">
        <v>42060.51666666667</v>
      </c>
      <c r="J206" t="s">
        <v>180</v>
      </c>
      <c r="K206" t="s">
        <v>116</v>
      </c>
      <c r="L206" t="s">
        <v>165</v>
      </c>
      <c r="M206" t="s">
        <v>166</v>
      </c>
      <c r="N206" t="s">
        <v>183</v>
      </c>
      <c r="O206">
        <v>1E-3</v>
      </c>
      <c r="P206" t="s">
        <v>149</v>
      </c>
      <c r="Q206" t="b">
        <v>1</v>
      </c>
      <c r="R206">
        <v>138261413</v>
      </c>
      <c r="S206" t="s">
        <v>150</v>
      </c>
      <c r="T206">
        <v>1E-3</v>
      </c>
      <c r="U206" t="s">
        <v>184</v>
      </c>
      <c r="V206">
        <v>2015</v>
      </c>
      <c r="W206" t="s">
        <v>455</v>
      </c>
      <c r="X206" t="s">
        <v>242</v>
      </c>
      <c r="Y206" t="s">
        <v>243</v>
      </c>
      <c r="Z206" t="s">
        <v>155</v>
      </c>
      <c r="AA206">
        <v>456840</v>
      </c>
      <c r="AB206">
        <v>455364</v>
      </c>
      <c r="AC206">
        <v>-1.134557254</v>
      </c>
      <c r="AD206">
        <v>53.991201420000003</v>
      </c>
    </row>
    <row r="207" spans="1:30">
      <c r="A207">
        <v>268906</v>
      </c>
      <c r="B207" t="s">
        <v>241</v>
      </c>
      <c r="C207">
        <v>7299</v>
      </c>
      <c r="D207">
        <v>1533148</v>
      </c>
      <c r="E207" t="s">
        <v>164</v>
      </c>
      <c r="F207" t="s">
        <v>126</v>
      </c>
      <c r="G207" t="s">
        <v>179</v>
      </c>
      <c r="H207" t="s">
        <v>118</v>
      </c>
      <c r="I207" s="1">
        <v>42226.731249999997</v>
      </c>
      <c r="J207" t="s">
        <v>180</v>
      </c>
      <c r="K207" t="s">
        <v>116</v>
      </c>
      <c r="L207" t="s">
        <v>165</v>
      </c>
      <c r="M207" t="s">
        <v>166</v>
      </c>
      <c r="N207" t="s">
        <v>183</v>
      </c>
      <c r="O207">
        <v>1E-3</v>
      </c>
      <c r="P207" t="s">
        <v>149</v>
      </c>
      <c r="Q207" t="b">
        <v>1</v>
      </c>
      <c r="R207">
        <v>138261413</v>
      </c>
      <c r="S207" t="s">
        <v>150</v>
      </c>
      <c r="T207">
        <v>1E-3</v>
      </c>
      <c r="U207" t="s">
        <v>184</v>
      </c>
      <c r="V207">
        <v>2015</v>
      </c>
      <c r="W207" t="s">
        <v>455</v>
      </c>
      <c r="X207" t="s">
        <v>242</v>
      </c>
      <c r="Y207" t="s">
        <v>243</v>
      </c>
      <c r="Z207" t="s">
        <v>155</v>
      </c>
      <c r="AA207">
        <v>456840</v>
      </c>
      <c r="AB207">
        <v>455364</v>
      </c>
      <c r="AC207">
        <v>-1.134557254</v>
      </c>
      <c r="AD207">
        <v>53.991201420000003</v>
      </c>
    </row>
    <row r="208" spans="1:30">
      <c r="A208">
        <v>268299</v>
      </c>
      <c r="B208" t="s">
        <v>241</v>
      </c>
      <c r="C208">
        <v>7299</v>
      </c>
      <c r="D208">
        <v>1532938</v>
      </c>
      <c r="E208" t="s">
        <v>164</v>
      </c>
      <c r="F208" t="s">
        <v>126</v>
      </c>
      <c r="G208" t="s">
        <v>179</v>
      </c>
      <c r="H208" t="s">
        <v>118</v>
      </c>
      <c r="I208" s="1">
        <v>42223.526388888888</v>
      </c>
      <c r="J208" t="s">
        <v>180</v>
      </c>
      <c r="K208" t="s">
        <v>116</v>
      </c>
      <c r="L208" t="s">
        <v>165</v>
      </c>
      <c r="M208" t="s">
        <v>166</v>
      </c>
      <c r="N208" t="s">
        <v>183</v>
      </c>
      <c r="O208">
        <v>1E-3</v>
      </c>
      <c r="P208" t="s">
        <v>149</v>
      </c>
      <c r="Q208" t="b">
        <v>1</v>
      </c>
      <c r="R208">
        <v>138261413</v>
      </c>
      <c r="S208" t="s">
        <v>150</v>
      </c>
      <c r="T208">
        <v>1E-3</v>
      </c>
      <c r="U208" t="s">
        <v>184</v>
      </c>
      <c r="V208">
        <v>2015</v>
      </c>
      <c r="W208" t="s">
        <v>455</v>
      </c>
      <c r="X208" t="s">
        <v>242</v>
      </c>
      <c r="Y208" t="s">
        <v>243</v>
      </c>
      <c r="Z208" t="s">
        <v>155</v>
      </c>
      <c r="AA208">
        <v>456840</v>
      </c>
      <c r="AB208">
        <v>455364</v>
      </c>
      <c r="AC208">
        <v>-1.134557254</v>
      </c>
      <c r="AD208">
        <v>53.991201420000003</v>
      </c>
    </row>
    <row r="209" spans="1:30">
      <c r="A209">
        <v>268931</v>
      </c>
      <c r="B209" t="s">
        <v>241</v>
      </c>
      <c r="C209">
        <v>7299</v>
      </c>
      <c r="D209">
        <v>1535764</v>
      </c>
      <c r="E209" t="s">
        <v>164</v>
      </c>
      <c r="F209" t="s">
        <v>126</v>
      </c>
      <c r="G209" t="s">
        <v>179</v>
      </c>
      <c r="H209" t="s">
        <v>118</v>
      </c>
      <c r="I209" s="1">
        <v>42258.538194444445</v>
      </c>
      <c r="J209" t="s">
        <v>180</v>
      </c>
      <c r="K209" t="s">
        <v>116</v>
      </c>
      <c r="L209" t="s">
        <v>165</v>
      </c>
      <c r="M209" t="s">
        <v>166</v>
      </c>
      <c r="N209" t="s">
        <v>183</v>
      </c>
      <c r="O209">
        <v>1E-3</v>
      </c>
      <c r="P209" t="s">
        <v>149</v>
      </c>
      <c r="Q209" t="b">
        <v>1</v>
      </c>
      <c r="R209">
        <v>138261413</v>
      </c>
      <c r="S209" t="s">
        <v>150</v>
      </c>
      <c r="T209">
        <v>1E-3</v>
      </c>
      <c r="U209" t="s">
        <v>184</v>
      </c>
      <c r="V209">
        <v>2015</v>
      </c>
      <c r="W209" t="s">
        <v>455</v>
      </c>
      <c r="X209" t="s">
        <v>242</v>
      </c>
      <c r="Y209" t="s">
        <v>243</v>
      </c>
      <c r="Z209" t="s">
        <v>155</v>
      </c>
      <c r="AA209">
        <v>456840</v>
      </c>
      <c r="AB209">
        <v>455364</v>
      </c>
      <c r="AC209">
        <v>-1.134557254</v>
      </c>
      <c r="AD209">
        <v>53.991201420000003</v>
      </c>
    </row>
    <row r="210" spans="1:30">
      <c r="A210">
        <v>259092</v>
      </c>
      <c r="B210" t="s">
        <v>241</v>
      </c>
      <c r="C210">
        <v>7299</v>
      </c>
      <c r="D210">
        <v>1543318</v>
      </c>
      <c r="E210" t="s">
        <v>164</v>
      </c>
      <c r="F210" t="s">
        <v>126</v>
      </c>
      <c r="G210" t="s">
        <v>179</v>
      </c>
      <c r="H210" t="s">
        <v>118</v>
      </c>
      <c r="I210" s="1">
        <v>42345.49722222222</v>
      </c>
      <c r="J210" t="s">
        <v>180</v>
      </c>
      <c r="K210" t="s">
        <v>116</v>
      </c>
      <c r="L210" t="s">
        <v>165</v>
      </c>
      <c r="M210" t="s">
        <v>166</v>
      </c>
      <c r="N210" t="s">
        <v>183</v>
      </c>
      <c r="O210">
        <v>1E-3</v>
      </c>
      <c r="P210" t="s">
        <v>149</v>
      </c>
      <c r="Q210" t="b">
        <v>1</v>
      </c>
      <c r="R210">
        <v>138261413</v>
      </c>
      <c r="S210" t="s">
        <v>150</v>
      </c>
      <c r="T210">
        <v>1E-3</v>
      </c>
      <c r="U210" t="s">
        <v>184</v>
      </c>
      <c r="V210">
        <v>2015</v>
      </c>
      <c r="W210" t="s">
        <v>455</v>
      </c>
      <c r="X210" t="s">
        <v>242</v>
      </c>
      <c r="Y210" t="s">
        <v>243</v>
      </c>
      <c r="Z210" t="s">
        <v>155</v>
      </c>
      <c r="AA210">
        <v>456840</v>
      </c>
      <c r="AB210">
        <v>455364</v>
      </c>
      <c r="AC210">
        <v>-1.134557254</v>
      </c>
      <c r="AD210">
        <v>53.991201420000003</v>
      </c>
    </row>
    <row r="211" spans="1:30">
      <c r="A211">
        <v>265142</v>
      </c>
      <c r="B211" t="s">
        <v>241</v>
      </c>
      <c r="C211">
        <v>7299</v>
      </c>
      <c r="D211">
        <v>1519159</v>
      </c>
      <c r="E211" t="s">
        <v>164</v>
      </c>
      <c r="F211" t="s">
        <v>126</v>
      </c>
      <c r="G211" t="s">
        <v>179</v>
      </c>
      <c r="H211" t="s">
        <v>118</v>
      </c>
      <c r="I211" s="1">
        <v>42059.484027777777</v>
      </c>
      <c r="J211" t="s">
        <v>180</v>
      </c>
      <c r="K211" t="s">
        <v>116</v>
      </c>
      <c r="L211" t="s">
        <v>165</v>
      </c>
      <c r="M211" t="s">
        <v>166</v>
      </c>
      <c r="N211" t="s">
        <v>183</v>
      </c>
      <c r="O211">
        <v>1E-3</v>
      </c>
      <c r="P211" t="s">
        <v>149</v>
      </c>
      <c r="Q211" t="b">
        <v>1</v>
      </c>
      <c r="R211">
        <v>138261413</v>
      </c>
      <c r="S211" t="s">
        <v>150</v>
      </c>
      <c r="T211">
        <v>1E-3</v>
      </c>
      <c r="U211" t="s">
        <v>184</v>
      </c>
      <c r="V211">
        <v>2015</v>
      </c>
      <c r="W211" t="s">
        <v>455</v>
      </c>
      <c r="X211" t="s">
        <v>242</v>
      </c>
      <c r="Y211" t="s">
        <v>243</v>
      </c>
      <c r="Z211" t="s">
        <v>155</v>
      </c>
      <c r="AA211">
        <v>456840</v>
      </c>
      <c r="AB211">
        <v>455364</v>
      </c>
      <c r="AC211">
        <v>-1.134557254</v>
      </c>
      <c r="AD211">
        <v>53.991201420000003</v>
      </c>
    </row>
    <row r="212" spans="1:30">
      <c r="A212">
        <v>257208</v>
      </c>
      <c r="B212" t="s">
        <v>241</v>
      </c>
      <c r="C212">
        <v>7299</v>
      </c>
      <c r="D212">
        <v>1523316</v>
      </c>
      <c r="E212" t="s">
        <v>164</v>
      </c>
      <c r="F212" t="s">
        <v>126</v>
      </c>
      <c r="G212" t="s">
        <v>179</v>
      </c>
      <c r="H212" t="s">
        <v>118</v>
      </c>
      <c r="I212" s="1">
        <v>42111.605555555558</v>
      </c>
      <c r="J212" t="s">
        <v>180</v>
      </c>
      <c r="K212" t="s">
        <v>116</v>
      </c>
      <c r="L212" t="s">
        <v>165</v>
      </c>
      <c r="M212" t="s">
        <v>166</v>
      </c>
      <c r="N212" t="s">
        <v>183</v>
      </c>
      <c r="O212">
        <v>1E-3</v>
      </c>
      <c r="P212" t="s">
        <v>149</v>
      </c>
      <c r="Q212" t="b">
        <v>1</v>
      </c>
      <c r="R212">
        <v>138261413</v>
      </c>
      <c r="S212" t="s">
        <v>150</v>
      </c>
      <c r="T212">
        <v>1E-3</v>
      </c>
      <c r="U212" t="s">
        <v>184</v>
      </c>
      <c r="V212">
        <v>2015</v>
      </c>
      <c r="W212" t="s">
        <v>455</v>
      </c>
      <c r="X212" t="s">
        <v>242</v>
      </c>
      <c r="Y212" t="s">
        <v>243</v>
      </c>
      <c r="Z212" t="s">
        <v>155</v>
      </c>
      <c r="AA212">
        <v>456840</v>
      </c>
      <c r="AB212">
        <v>455364</v>
      </c>
      <c r="AC212">
        <v>-1.134557254</v>
      </c>
      <c r="AD212">
        <v>53.991201420000003</v>
      </c>
    </row>
    <row r="213" spans="1:30">
      <c r="A213">
        <v>258466</v>
      </c>
      <c r="B213" t="s">
        <v>241</v>
      </c>
      <c r="C213">
        <v>7299</v>
      </c>
      <c r="D213">
        <v>1523837</v>
      </c>
      <c r="E213" t="s">
        <v>164</v>
      </c>
      <c r="F213" t="s">
        <v>126</v>
      </c>
      <c r="G213" t="s">
        <v>179</v>
      </c>
      <c r="H213" t="s">
        <v>118</v>
      </c>
      <c r="I213" s="1">
        <v>42123.538888888892</v>
      </c>
      <c r="J213" t="s">
        <v>180</v>
      </c>
      <c r="K213" t="s">
        <v>116</v>
      </c>
      <c r="L213" t="s">
        <v>165</v>
      </c>
      <c r="M213" t="s">
        <v>166</v>
      </c>
      <c r="N213" t="s">
        <v>183</v>
      </c>
      <c r="O213">
        <v>1E-3</v>
      </c>
      <c r="P213" t="s">
        <v>149</v>
      </c>
      <c r="Q213" t="b">
        <v>1</v>
      </c>
      <c r="R213">
        <v>138261413</v>
      </c>
      <c r="S213" t="s">
        <v>150</v>
      </c>
      <c r="T213">
        <v>1E-3</v>
      </c>
      <c r="U213" t="s">
        <v>184</v>
      </c>
      <c r="V213">
        <v>2015</v>
      </c>
      <c r="W213" t="s">
        <v>455</v>
      </c>
      <c r="X213" t="s">
        <v>242</v>
      </c>
      <c r="Y213" t="s">
        <v>243</v>
      </c>
      <c r="Z213" t="s">
        <v>155</v>
      </c>
      <c r="AA213">
        <v>456840</v>
      </c>
      <c r="AB213">
        <v>455364</v>
      </c>
      <c r="AC213">
        <v>-1.134557254</v>
      </c>
      <c r="AD213">
        <v>53.991201420000003</v>
      </c>
    </row>
    <row r="214" spans="1:30">
      <c r="A214">
        <v>268444</v>
      </c>
      <c r="B214" t="s">
        <v>241</v>
      </c>
      <c r="C214">
        <v>7299</v>
      </c>
      <c r="D214">
        <v>1519065</v>
      </c>
      <c r="E214" t="s">
        <v>164</v>
      </c>
      <c r="F214" t="s">
        <v>126</v>
      </c>
      <c r="G214" t="s">
        <v>179</v>
      </c>
      <c r="H214" t="s">
        <v>118</v>
      </c>
      <c r="I214" s="1">
        <v>42054.436111111114</v>
      </c>
      <c r="J214" t="s">
        <v>180</v>
      </c>
      <c r="K214" t="s">
        <v>116</v>
      </c>
      <c r="L214" t="s">
        <v>165</v>
      </c>
      <c r="M214" t="s">
        <v>166</v>
      </c>
      <c r="N214" t="s">
        <v>183</v>
      </c>
      <c r="O214">
        <v>1E-3</v>
      </c>
      <c r="P214" t="s">
        <v>149</v>
      </c>
      <c r="Q214" t="b">
        <v>1</v>
      </c>
      <c r="R214">
        <v>138261413</v>
      </c>
      <c r="S214" t="s">
        <v>150</v>
      </c>
      <c r="T214">
        <v>1E-3</v>
      </c>
      <c r="U214" t="s">
        <v>184</v>
      </c>
      <c r="V214">
        <v>2015</v>
      </c>
      <c r="W214" t="s">
        <v>455</v>
      </c>
      <c r="X214" t="s">
        <v>242</v>
      </c>
      <c r="Y214" t="s">
        <v>243</v>
      </c>
      <c r="Z214" t="s">
        <v>155</v>
      </c>
      <c r="AA214">
        <v>456840</v>
      </c>
      <c r="AB214">
        <v>455364</v>
      </c>
      <c r="AC214">
        <v>-1.134557254</v>
      </c>
      <c r="AD214">
        <v>53.991201420000003</v>
      </c>
    </row>
    <row r="215" spans="1:30">
      <c r="A215">
        <v>257116</v>
      </c>
      <c r="B215" t="s">
        <v>241</v>
      </c>
      <c r="C215">
        <v>7299</v>
      </c>
      <c r="D215">
        <v>1521543</v>
      </c>
      <c r="E215" t="s">
        <v>164</v>
      </c>
      <c r="F215" t="s">
        <v>126</v>
      </c>
      <c r="G215" t="s">
        <v>205</v>
      </c>
      <c r="H215" t="s">
        <v>112</v>
      </c>
      <c r="I215" s="1">
        <v>42095.690972222219</v>
      </c>
      <c r="J215" t="s">
        <v>180</v>
      </c>
      <c r="K215" t="s">
        <v>116</v>
      </c>
      <c r="L215" t="s">
        <v>165</v>
      </c>
      <c r="M215" t="s">
        <v>166</v>
      </c>
      <c r="N215" t="s">
        <v>183</v>
      </c>
      <c r="O215">
        <v>1E-3</v>
      </c>
      <c r="P215" t="s">
        <v>149</v>
      </c>
      <c r="Q215" t="b">
        <v>1</v>
      </c>
      <c r="R215">
        <v>138261413</v>
      </c>
      <c r="S215" t="s">
        <v>150</v>
      </c>
      <c r="T215">
        <v>1E-3</v>
      </c>
      <c r="U215" t="s">
        <v>184</v>
      </c>
      <c r="V215">
        <v>2015</v>
      </c>
      <c r="W215" t="s">
        <v>455</v>
      </c>
      <c r="X215" t="s">
        <v>242</v>
      </c>
      <c r="Y215" t="s">
        <v>243</v>
      </c>
      <c r="Z215" t="s">
        <v>155</v>
      </c>
      <c r="AA215">
        <v>456840</v>
      </c>
      <c r="AB215">
        <v>455364</v>
      </c>
      <c r="AC215">
        <v>-1.134557254</v>
      </c>
      <c r="AD215">
        <v>53.991201420000003</v>
      </c>
    </row>
    <row r="216" spans="1:30">
      <c r="A216">
        <v>268134</v>
      </c>
      <c r="B216" t="s">
        <v>241</v>
      </c>
      <c r="C216">
        <v>7299</v>
      </c>
      <c r="D216">
        <v>1522669</v>
      </c>
      <c r="E216" t="s">
        <v>164</v>
      </c>
      <c r="F216" t="s">
        <v>126</v>
      </c>
      <c r="G216" t="s">
        <v>179</v>
      </c>
      <c r="H216" t="s">
        <v>118</v>
      </c>
      <c r="I216" s="1">
        <v>42107.630555555559</v>
      </c>
      <c r="J216" t="s">
        <v>180</v>
      </c>
      <c r="K216" t="s">
        <v>116</v>
      </c>
      <c r="L216" t="s">
        <v>165</v>
      </c>
      <c r="M216" t="s">
        <v>166</v>
      </c>
      <c r="N216" t="s">
        <v>183</v>
      </c>
      <c r="O216">
        <v>1E-3</v>
      </c>
      <c r="P216" t="s">
        <v>149</v>
      </c>
      <c r="Q216" t="b">
        <v>1</v>
      </c>
      <c r="R216">
        <v>138261413</v>
      </c>
      <c r="S216" t="s">
        <v>150</v>
      </c>
      <c r="T216">
        <v>1E-3</v>
      </c>
      <c r="U216" t="s">
        <v>184</v>
      </c>
      <c r="V216">
        <v>2015</v>
      </c>
      <c r="W216" t="s">
        <v>455</v>
      </c>
      <c r="X216" t="s">
        <v>242</v>
      </c>
      <c r="Y216" t="s">
        <v>243</v>
      </c>
      <c r="Z216" t="s">
        <v>155</v>
      </c>
      <c r="AA216">
        <v>456840</v>
      </c>
      <c r="AB216">
        <v>455364</v>
      </c>
      <c r="AC216">
        <v>-1.134557254</v>
      </c>
      <c r="AD216">
        <v>53.991201420000003</v>
      </c>
    </row>
    <row r="217" spans="1:30">
      <c r="A217">
        <v>268734</v>
      </c>
      <c r="B217" t="s">
        <v>241</v>
      </c>
      <c r="C217">
        <v>7299</v>
      </c>
      <c r="D217">
        <v>1526552</v>
      </c>
      <c r="E217" t="s">
        <v>164</v>
      </c>
      <c r="F217" t="s">
        <v>126</v>
      </c>
      <c r="G217" t="s">
        <v>179</v>
      </c>
      <c r="H217" t="s">
        <v>118</v>
      </c>
      <c r="I217" s="1">
        <v>42153.609027777777</v>
      </c>
      <c r="J217" t="s">
        <v>180</v>
      </c>
      <c r="K217" t="s">
        <v>116</v>
      </c>
      <c r="L217" t="s">
        <v>165</v>
      </c>
      <c r="M217" t="s">
        <v>166</v>
      </c>
      <c r="N217" t="s">
        <v>183</v>
      </c>
      <c r="O217">
        <v>1E-3</v>
      </c>
      <c r="P217" t="s">
        <v>149</v>
      </c>
      <c r="Q217" t="b">
        <v>1</v>
      </c>
      <c r="R217">
        <v>138261413</v>
      </c>
      <c r="S217" t="s">
        <v>150</v>
      </c>
      <c r="T217">
        <v>1E-3</v>
      </c>
      <c r="U217" t="s">
        <v>184</v>
      </c>
      <c r="V217">
        <v>2015</v>
      </c>
      <c r="W217" t="s">
        <v>455</v>
      </c>
      <c r="X217" t="s">
        <v>242</v>
      </c>
      <c r="Y217" t="s">
        <v>243</v>
      </c>
      <c r="Z217" t="s">
        <v>155</v>
      </c>
      <c r="AA217">
        <v>456840</v>
      </c>
      <c r="AB217">
        <v>455364</v>
      </c>
      <c r="AC217">
        <v>-1.134557254</v>
      </c>
      <c r="AD217">
        <v>53.991201420000003</v>
      </c>
    </row>
    <row r="218" spans="1:30">
      <c r="A218">
        <v>267210</v>
      </c>
      <c r="B218" t="s">
        <v>241</v>
      </c>
      <c r="C218">
        <v>7299</v>
      </c>
      <c r="D218">
        <v>1521944</v>
      </c>
      <c r="E218" t="s">
        <v>164</v>
      </c>
      <c r="F218" t="s">
        <v>126</v>
      </c>
      <c r="G218" t="s">
        <v>179</v>
      </c>
      <c r="H218" t="s">
        <v>118</v>
      </c>
      <c r="I218" s="1">
        <v>42101.536805555559</v>
      </c>
      <c r="J218" t="s">
        <v>180</v>
      </c>
      <c r="K218" t="s">
        <v>116</v>
      </c>
      <c r="L218" t="s">
        <v>165</v>
      </c>
      <c r="M218" t="s">
        <v>166</v>
      </c>
      <c r="N218" t="s">
        <v>183</v>
      </c>
      <c r="O218">
        <v>1E-3</v>
      </c>
      <c r="P218" t="s">
        <v>149</v>
      </c>
      <c r="Q218" t="b">
        <v>1</v>
      </c>
      <c r="R218">
        <v>138261413</v>
      </c>
      <c r="S218" t="s">
        <v>150</v>
      </c>
      <c r="T218">
        <v>1E-3</v>
      </c>
      <c r="U218" t="s">
        <v>184</v>
      </c>
      <c r="V218">
        <v>2015</v>
      </c>
      <c r="W218" t="s">
        <v>455</v>
      </c>
      <c r="X218" t="s">
        <v>242</v>
      </c>
      <c r="Y218" t="s">
        <v>243</v>
      </c>
      <c r="Z218" t="s">
        <v>155</v>
      </c>
      <c r="AA218">
        <v>456840</v>
      </c>
      <c r="AB218">
        <v>455364</v>
      </c>
      <c r="AC218">
        <v>-1.134557254</v>
      </c>
      <c r="AD218">
        <v>53.991201420000003</v>
      </c>
    </row>
    <row r="219" spans="1:30">
      <c r="A219">
        <v>265966</v>
      </c>
      <c r="B219" t="s">
        <v>241</v>
      </c>
      <c r="C219">
        <v>7299</v>
      </c>
      <c r="D219">
        <v>1531671</v>
      </c>
      <c r="E219" t="s">
        <v>164</v>
      </c>
      <c r="F219" t="s">
        <v>126</v>
      </c>
      <c r="G219" t="s">
        <v>179</v>
      </c>
      <c r="H219" t="s">
        <v>118</v>
      </c>
      <c r="I219" s="1">
        <v>42212.527777777781</v>
      </c>
      <c r="J219" t="s">
        <v>180</v>
      </c>
      <c r="K219" t="s">
        <v>116</v>
      </c>
      <c r="L219" t="s">
        <v>165</v>
      </c>
      <c r="M219" t="s">
        <v>166</v>
      </c>
      <c r="N219" t="s">
        <v>183</v>
      </c>
      <c r="O219">
        <v>1E-3</v>
      </c>
      <c r="P219" t="s">
        <v>149</v>
      </c>
      <c r="Q219" t="b">
        <v>1</v>
      </c>
      <c r="R219">
        <v>138261413</v>
      </c>
      <c r="S219" t="s">
        <v>150</v>
      </c>
      <c r="T219">
        <v>1E-3</v>
      </c>
      <c r="U219" t="s">
        <v>184</v>
      </c>
      <c r="V219">
        <v>2015</v>
      </c>
      <c r="W219" t="s">
        <v>455</v>
      </c>
      <c r="X219" t="s">
        <v>242</v>
      </c>
      <c r="Y219" t="s">
        <v>243</v>
      </c>
      <c r="Z219" t="s">
        <v>155</v>
      </c>
      <c r="AA219">
        <v>456840</v>
      </c>
      <c r="AB219">
        <v>455364</v>
      </c>
      <c r="AC219">
        <v>-1.134557254</v>
      </c>
      <c r="AD219">
        <v>53.991201420000003</v>
      </c>
    </row>
    <row r="220" spans="1:30">
      <c r="A220">
        <v>257315</v>
      </c>
      <c r="B220" t="s">
        <v>241</v>
      </c>
      <c r="C220">
        <v>7299</v>
      </c>
      <c r="D220">
        <v>1516766</v>
      </c>
      <c r="E220" t="s">
        <v>164</v>
      </c>
      <c r="F220" t="s">
        <v>126</v>
      </c>
      <c r="G220" t="s">
        <v>179</v>
      </c>
      <c r="H220" t="s">
        <v>118</v>
      </c>
      <c r="I220" s="1">
        <v>42026.611805555556</v>
      </c>
      <c r="J220" t="s">
        <v>180</v>
      </c>
      <c r="K220" t="s">
        <v>116</v>
      </c>
      <c r="L220" t="s">
        <v>165</v>
      </c>
      <c r="M220" t="s">
        <v>166</v>
      </c>
      <c r="N220" t="s">
        <v>183</v>
      </c>
      <c r="O220">
        <v>1E-3</v>
      </c>
      <c r="P220" t="s">
        <v>149</v>
      </c>
      <c r="Q220" t="b">
        <v>1</v>
      </c>
      <c r="R220">
        <v>138261413</v>
      </c>
      <c r="S220" t="s">
        <v>150</v>
      </c>
      <c r="T220">
        <v>1E-3</v>
      </c>
      <c r="U220" t="s">
        <v>184</v>
      </c>
      <c r="V220">
        <v>2015</v>
      </c>
      <c r="W220" t="s">
        <v>455</v>
      </c>
      <c r="X220" t="s">
        <v>242</v>
      </c>
      <c r="Y220" t="s">
        <v>243</v>
      </c>
      <c r="Z220" t="s">
        <v>155</v>
      </c>
      <c r="AA220">
        <v>456840</v>
      </c>
      <c r="AB220">
        <v>455364</v>
      </c>
      <c r="AC220">
        <v>-1.134557254</v>
      </c>
      <c r="AD220">
        <v>53.991201420000003</v>
      </c>
    </row>
    <row r="221" spans="1:30">
      <c r="A221">
        <v>261000</v>
      </c>
      <c r="B221" t="s">
        <v>178</v>
      </c>
      <c r="C221">
        <v>7299</v>
      </c>
      <c r="D221">
        <v>1793777</v>
      </c>
      <c r="E221" t="s">
        <v>164</v>
      </c>
      <c r="F221" t="s">
        <v>126</v>
      </c>
      <c r="G221" t="s">
        <v>179</v>
      </c>
      <c r="H221" t="s">
        <v>118</v>
      </c>
      <c r="I221" s="1">
        <v>42110.457638888889</v>
      </c>
      <c r="J221" t="s">
        <v>180</v>
      </c>
      <c r="K221" t="s">
        <v>116</v>
      </c>
      <c r="L221" t="s">
        <v>181</v>
      </c>
      <c r="M221" t="s">
        <v>182</v>
      </c>
      <c r="N221" t="s">
        <v>183</v>
      </c>
      <c r="O221">
        <v>1E-3</v>
      </c>
      <c r="P221" t="s">
        <v>149</v>
      </c>
      <c r="Q221" t="b">
        <v>1</v>
      </c>
      <c r="R221">
        <v>138261413</v>
      </c>
      <c r="S221" t="s">
        <v>150</v>
      </c>
      <c r="T221">
        <v>1E-3</v>
      </c>
      <c r="U221" t="s">
        <v>184</v>
      </c>
      <c r="V221">
        <v>2015</v>
      </c>
      <c r="W221" t="s">
        <v>455</v>
      </c>
      <c r="X221" t="s">
        <v>185</v>
      </c>
      <c r="Y221" t="s">
        <v>186</v>
      </c>
      <c r="Z221" t="s">
        <v>155</v>
      </c>
      <c r="AA221">
        <v>620600</v>
      </c>
      <c r="AB221">
        <v>309500</v>
      </c>
      <c r="AC221">
        <v>1.25888125</v>
      </c>
      <c r="AD221">
        <v>52.638374349999999</v>
      </c>
    </row>
    <row r="222" spans="1:30">
      <c r="A222">
        <v>267640</v>
      </c>
      <c r="B222" t="s">
        <v>178</v>
      </c>
      <c r="C222">
        <v>7299</v>
      </c>
      <c r="D222">
        <v>1786514</v>
      </c>
      <c r="E222" t="s">
        <v>164</v>
      </c>
      <c r="F222" t="s">
        <v>126</v>
      </c>
      <c r="G222" t="s">
        <v>179</v>
      </c>
      <c r="H222" t="s">
        <v>118</v>
      </c>
      <c r="I222" s="1">
        <v>42040.418749999997</v>
      </c>
      <c r="J222" t="s">
        <v>180</v>
      </c>
      <c r="K222" t="s">
        <v>116</v>
      </c>
      <c r="L222" t="s">
        <v>181</v>
      </c>
      <c r="M222" t="s">
        <v>182</v>
      </c>
      <c r="N222" t="s">
        <v>183</v>
      </c>
      <c r="O222">
        <v>1E-3</v>
      </c>
      <c r="P222" t="s">
        <v>149</v>
      </c>
      <c r="Q222" t="b">
        <v>1</v>
      </c>
      <c r="R222">
        <v>138261413</v>
      </c>
      <c r="S222" t="s">
        <v>150</v>
      </c>
      <c r="T222">
        <v>1E-3</v>
      </c>
      <c r="U222" t="s">
        <v>184</v>
      </c>
      <c r="V222">
        <v>2015</v>
      </c>
      <c r="W222" t="s">
        <v>455</v>
      </c>
      <c r="X222" t="s">
        <v>185</v>
      </c>
      <c r="Y222" t="s">
        <v>186</v>
      </c>
      <c r="Z222" t="s">
        <v>155</v>
      </c>
      <c r="AA222">
        <v>620600</v>
      </c>
      <c r="AB222">
        <v>309500</v>
      </c>
      <c r="AC222">
        <v>1.25888125</v>
      </c>
      <c r="AD222">
        <v>52.638374349999999</v>
      </c>
    </row>
    <row r="223" spans="1:30">
      <c r="A223">
        <v>265290</v>
      </c>
      <c r="B223" t="s">
        <v>178</v>
      </c>
      <c r="C223">
        <v>7299</v>
      </c>
      <c r="D223">
        <v>1792605</v>
      </c>
      <c r="E223" t="s">
        <v>164</v>
      </c>
      <c r="F223" t="s">
        <v>126</v>
      </c>
      <c r="G223" t="s">
        <v>179</v>
      </c>
      <c r="H223" t="s">
        <v>118</v>
      </c>
      <c r="I223" s="1">
        <v>42093.40902777778</v>
      </c>
      <c r="J223" t="s">
        <v>180</v>
      </c>
      <c r="K223" t="s">
        <v>116</v>
      </c>
      <c r="L223" t="s">
        <v>181</v>
      </c>
      <c r="M223" t="s">
        <v>182</v>
      </c>
      <c r="N223" t="s">
        <v>183</v>
      </c>
      <c r="O223">
        <v>1E-3</v>
      </c>
      <c r="P223" t="s">
        <v>149</v>
      </c>
      <c r="Q223" t="b">
        <v>1</v>
      </c>
      <c r="R223">
        <v>138261413</v>
      </c>
      <c r="S223" t="s">
        <v>150</v>
      </c>
      <c r="T223">
        <v>1E-3</v>
      </c>
      <c r="U223" t="s">
        <v>184</v>
      </c>
      <c r="V223">
        <v>2015</v>
      </c>
      <c r="W223" t="s">
        <v>455</v>
      </c>
      <c r="X223" t="s">
        <v>185</v>
      </c>
      <c r="Y223" t="s">
        <v>186</v>
      </c>
      <c r="Z223" t="s">
        <v>155</v>
      </c>
      <c r="AA223">
        <v>620600</v>
      </c>
      <c r="AB223">
        <v>309500</v>
      </c>
      <c r="AC223">
        <v>1.25888125</v>
      </c>
      <c r="AD223">
        <v>52.638374349999999</v>
      </c>
    </row>
    <row r="224" spans="1:30">
      <c r="A224">
        <v>265119</v>
      </c>
      <c r="B224" t="s">
        <v>178</v>
      </c>
      <c r="C224">
        <v>7299</v>
      </c>
      <c r="D224">
        <v>1792449</v>
      </c>
      <c r="E224" t="s">
        <v>164</v>
      </c>
      <c r="F224" t="s">
        <v>126</v>
      </c>
      <c r="G224" t="s">
        <v>179</v>
      </c>
      <c r="H224" t="s">
        <v>118</v>
      </c>
      <c r="I224" s="1">
        <v>42088.439583333333</v>
      </c>
      <c r="J224" t="s">
        <v>180</v>
      </c>
      <c r="K224" t="s">
        <v>116</v>
      </c>
      <c r="L224" t="s">
        <v>181</v>
      </c>
      <c r="M224" t="s">
        <v>182</v>
      </c>
      <c r="N224" t="s">
        <v>183</v>
      </c>
      <c r="O224">
        <v>1E-3</v>
      </c>
      <c r="P224" t="s">
        <v>149</v>
      </c>
      <c r="Q224" t="b">
        <v>1</v>
      </c>
      <c r="R224">
        <v>138261413</v>
      </c>
      <c r="S224" t="s">
        <v>150</v>
      </c>
      <c r="T224">
        <v>1E-3</v>
      </c>
      <c r="U224" t="s">
        <v>184</v>
      </c>
      <c r="V224">
        <v>2015</v>
      </c>
      <c r="W224" t="s">
        <v>455</v>
      </c>
      <c r="X224" t="s">
        <v>185</v>
      </c>
      <c r="Y224" t="s">
        <v>186</v>
      </c>
      <c r="Z224" t="s">
        <v>155</v>
      </c>
      <c r="AA224">
        <v>620600</v>
      </c>
      <c r="AB224">
        <v>309500</v>
      </c>
      <c r="AC224">
        <v>1.25888125</v>
      </c>
      <c r="AD224">
        <v>52.638374349999999</v>
      </c>
    </row>
    <row r="225" spans="1:30">
      <c r="A225">
        <v>259955</v>
      </c>
      <c r="B225" t="s">
        <v>456</v>
      </c>
      <c r="C225">
        <v>7299</v>
      </c>
      <c r="D225">
        <v>1788450</v>
      </c>
      <c r="E225" t="s">
        <v>164</v>
      </c>
      <c r="F225" t="s">
        <v>126</v>
      </c>
      <c r="G225" t="s">
        <v>328</v>
      </c>
      <c r="H225" t="s">
        <v>124</v>
      </c>
      <c r="I225" s="1">
        <v>42059.621527777781</v>
      </c>
      <c r="J225" t="s">
        <v>145</v>
      </c>
      <c r="K225" t="s">
        <v>135</v>
      </c>
      <c r="L225" t="s">
        <v>199</v>
      </c>
      <c r="M225" t="s">
        <v>200</v>
      </c>
      <c r="N225" t="s">
        <v>183</v>
      </c>
      <c r="O225">
        <v>1E-3</v>
      </c>
      <c r="P225" t="s">
        <v>149</v>
      </c>
      <c r="Q225" t="b">
        <v>1</v>
      </c>
      <c r="R225">
        <v>138261413</v>
      </c>
      <c r="S225" t="s">
        <v>150</v>
      </c>
      <c r="T225">
        <v>1E-3</v>
      </c>
      <c r="U225" t="s">
        <v>184</v>
      </c>
      <c r="V225">
        <v>2015</v>
      </c>
      <c r="W225" t="s">
        <v>455</v>
      </c>
      <c r="X225" t="s">
        <v>457</v>
      </c>
      <c r="Y225" t="s">
        <v>213</v>
      </c>
      <c r="Z225" t="s">
        <v>155</v>
      </c>
      <c r="AA225">
        <v>540000</v>
      </c>
      <c r="AB225">
        <v>230000</v>
      </c>
      <c r="AC225">
        <v>3.5718834999999997E-2</v>
      </c>
      <c r="AD225">
        <v>51.950879049999998</v>
      </c>
    </row>
    <row r="226" spans="1:30">
      <c r="A226">
        <v>265266</v>
      </c>
      <c r="B226" t="s">
        <v>206</v>
      </c>
      <c r="C226">
        <v>7299</v>
      </c>
      <c r="D226">
        <v>1837911</v>
      </c>
      <c r="E226" t="s">
        <v>164</v>
      </c>
      <c r="F226" t="s">
        <v>126</v>
      </c>
      <c r="G226" t="s">
        <v>179</v>
      </c>
      <c r="H226" t="s">
        <v>118</v>
      </c>
      <c r="I226" s="1">
        <v>42562.609027777777</v>
      </c>
      <c r="J226" t="s">
        <v>180</v>
      </c>
      <c r="K226" t="s">
        <v>116</v>
      </c>
      <c r="L226" t="s">
        <v>199</v>
      </c>
      <c r="M226" t="s">
        <v>200</v>
      </c>
      <c r="N226" t="s">
        <v>183</v>
      </c>
      <c r="O226">
        <v>1E-3</v>
      </c>
      <c r="P226" t="s">
        <v>149</v>
      </c>
      <c r="Q226" t="b">
        <v>1</v>
      </c>
      <c r="R226">
        <v>138261413</v>
      </c>
      <c r="S226" t="s">
        <v>150</v>
      </c>
      <c r="T226">
        <v>1E-3</v>
      </c>
      <c r="U226" t="s">
        <v>184</v>
      </c>
      <c r="V226">
        <v>2016</v>
      </c>
      <c r="W226" t="s">
        <v>455</v>
      </c>
      <c r="X226" t="s">
        <v>207</v>
      </c>
      <c r="Y226" t="s">
        <v>208</v>
      </c>
      <c r="Z226" t="s">
        <v>155</v>
      </c>
      <c r="AA226">
        <v>515935</v>
      </c>
      <c r="AB226">
        <v>253417</v>
      </c>
      <c r="AC226">
        <v>-0.30632621700000001</v>
      </c>
      <c r="AD226">
        <v>52.16685202</v>
      </c>
    </row>
    <row r="227" spans="1:30">
      <c r="A227">
        <v>268167</v>
      </c>
      <c r="B227" t="s">
        <v>206</v>
      </c>
      <c r="C227">
        <v>7299</v>
      </c>
      <c r="D227">
        <v>1851179</v>
      </c>
      <c r="E227" t="s">
        <v>164</v>
      </c>
      <c r="F227" t="s">
        <v>126</v>
      </c>
      <c r="G227" t="s">
        <v>179</v>
      </c>
      <c r="H227" t="s">
        <v>118</v>
      </c>
      <c r="I227" s="1">
        <v>42681.50277777778</v>
      </c>
      <c r="J227" t="s">
        <v>180</v>
      </c>
      <c r="K227" t="s">
        <v>116</v>
      </c>
      <c r="L227" t="s">
        <v>199</v>
      </c>
      <c r="M227" t="s">
        <v>200</v>
      </c>
      <c r="N227" t="s">
        <v>183</v>
      </c>
      <c r="O227">
        <v>1E-3</v>
      </c>
      <c r="P227" t="s">
        <v>149</v>
      </c>
      <c r="Q227" t="b">
        <v>1</v>
      </c>
      <c r="R227">
        <v>138261413</v>
      </c>
      <c r="S227" t="s">
        <v>150</v>
      </c>
      <c r="T227">
        <v>1E-3</v>
      </c>
      <c r="U227" t="s">
        <v>184</v>
      </c>
      <c r="V227">
        <v>2016</v>
      </c>
      <c r="W227" t="s">
        <v>455</v>
      </c>
      <c r="X227" t="s">
        <v>207</v>
      </c>
      <c r="Y227" t="s">
        <v>208</v>
      </c>
      <c r="Z227" t="s">
        <v>155</v>
      </c>
      <c r="AA227">
        <v>515935</v>
      </c>
      <c r="AB227">
        <v>253417</v>
      </c>
      <c r="AC227">
        <v>-0.30632621700000001</v>
      </c>
      <c r="AD227">
        <v>52.16685202</v>
      </c>
    </row>
    <row r="228" spans="1:30">
      <c r="A228">
        <v>268080</v>
      </c>
      <c r="B228" t="s">
        <v>206</v>
      </c>
      <c r="C228">
        <v>7299</v>
      </c>
      <c r="D228">
        <v>1851762</v>
      </c>
      <c r="E228" t="s">
        <v>164</v>
      </c>
      <c r="F228" t="s">
        <v>126</v>
      </c>
      <c r="G228" t="s">
        <v>179</v>
      </c>
      <c r="H228" t="s">
        <v>118</v>
      </c>
      <c r="I228" s="1">
        <v>42688.436805555553</v>
      </c>
      <c r="J228" t="s">
        <v>180</v>
      </c>
      <c r="K228" t="s">
        <v>116</v>
      </c>
      <c r="L228" t="s">
        <v>199</v>
      </c>
      <c r="M228" t="s">
        <v>200</v>
      </c>
      <c r="N228" t="s">
        <v>183</v>
      </c>
      <c r="O228">
        <v>1E-3</v>
      </c>
      <c r="P228" t="s">
        <v>149</v>
      </c>
      <c r="Q228" t="b">
        <v>1</v>
      </c>
      <c r="R228">
        <v>138261413</v>
      </c>
      <c r="S228" t="s">
        <v>150</v>
      </c>
      <c r="T228">
        <v>1E-3</v>
      </c>
      <c r="U228" t="s">
        <v>184</v>
      </c>
      <c r="V228">
        <v>2016</v>
      </c>
      <c r="W228" t="s">
        <v>455</v>
      </c>
      <c r="X228" t="s">
        <v>207</v>
      </c>
      <c r="Y228" t="s">
        <v>208</v>
      </c>
      <c r="Z228" t="s">
        <v>155</v>
      </c>
      <c r="AA228">
        <v>515935</v>
      </c>
      <c r="AB228">
        <v>253417</v>
      </c>
      <c r="AC228">
        <v>-0.30632621700000001</v>
      </c>
      <c r="AD228">
        <v>52.16685202</v>
      </c>
    </row>
    <row r="229" spans="1:30">
      <c r="A229">
        <v>266163</v>
      </c>
      <c r="B229" t="s">
        <v>206</v>
      </c>
      <c r="C229">
        <v>7299</v>
      </c>
      <c r="D229">
        <v>1844451</v>
      </c>
      <c r="E229" t="s">
        <v>164</v>
      </c>
      <c r="F229" t="s">
        <v>126</v>
      </c>
      <c r="G229" t="s">
        <v>179</v>
      </c>
      <c r="H229" t="s">
        <v>118</v>
      </c>
      <c r="I229" s="1">
        <v>42618.48541666667</v>
      </c>
      <c r="J229" t="s">
        <v>180</v>
      </c>
      <c r="K229" t="s">
        <v>116</v>
      </c>
      <c r="L229" t="s">
        <v>199</v>
      </c>
      <c r="M229" t="s">
        <v>200</v>
      </c>
      <c r="N229" t="s">
        <v>183</v>
      </c>
      <c r="O229">
        <v>1E-3</v>
      </c>
      <c r="P229" t="s">
        <v>149</v>
      </c>
      <c r="Q229" t="b">
        <v>1</v>
      </c>
      <c r="R229">
        <v>138261413</v>
      </c>
      <c r="S229" t="s">
        <v>150</v>
      </c>
      <c r="T229">
        <v>1E-3</v>
      </c>
      <c r="U229" t="s">
        <v>184</v>
      </c>
      <c r="V229">
        <v>2016</v>
      </c>
      <c r="W229" t="s">
        <v>455</v>
      </c>
      <c r="X229" t="s">
        <v>207</v>
      </c>
      <c r="Y229" t="s">
        <v>208</v>
      </c>
      <c r="Z229" t="s">
        <v>155</v>
      </c>
      <c r="AA229">
        <v>515935</v>
      </c>
      <c r="AB229">
        <v>253417</v>
      </c>
      <c r="AC229">
        <v>-0.30632621700000001</v>
      </c>
      <c r="AD229">
        <v>52.16685202</v>
      </c>
    </row>
    <row r="230" spans="1:30">
      <c r="A230">
        <v>266416</v>
      </c>
      <c r="B230" t="s">
        <v>206</v>
      </c>
      <c r="C230">
        <v>7299</v>
      </c>
      <c r="D230">
        <v>1852031</v>
      </c>
      <c r="E230" t="s">
        <v>164</v>
      </c>
      <c r="F230" t="s">
        <v>126</v>
      </c>
      <c r="G230" t="s">
        <v>179</v>
      </c>
      <c r="H230" t="s">
        <v>118</v>
      </c>
      <c r="I230" s="1">
        <v>42692.661805555559</v>
      </c>
      <c r="J230" t="s">
        <v>180</v>
      </c>
      <c r="K230" t="s">
        <v>116</v>
      </c>
      <c r="L230" t="s">
        <v>199</v>
      </c>
      <c r="M230" t="s">
        <v>200</v>
      </c>
      <c r="N230" t="s">
        <v>183</v>
      </c>
      <c r="O230">
        <v>1E-3</v>
      </c>
      <c r="P230" t="s">
        <v>149</v>
      </c>
      <c r="Q230" t="b">
        <v>1</v>
      </c>
      <c r="R230">
        <v>138261413</v>
      </c>
      <c r="S230" t="s">
        <v>150</v>
      </c>
      <c r="T230">
        <v>1E-3</v>
      </c>
      <c r="U230" t="s">
        <v>184</v>
      </c>
      <c r="V230">
        <v>2016</v>
      </c>
      <c r="W230" t="s">
        <v>455</v>
      </c>
      <c r="X230" t="s">
        <v>207</v>
      </c>
      <c r="Y230" t="s">
        <v>208</v>
      </c>
      <c r="Z230" t="s">
        <v>155</v>
      </c>
      <c r="AA230">
        <v>515935</v>
      </c>
      <c r="AB230">
        <v>253417</v>
      </c>
      <c r="AC230">
        <v>-0.30632621700000001</v>
      </c>
      <c r="AD230">
        <v>52.16685202</v>
      </c>
    </row>
    <row r="231" spans="1:30">
      <c r="A231">
        <v>256512</v>
      </c>
      <c r="B231" t="s">
        <v>318</v>
      </c>
      <c r="C231">
        <v>7299</v>
      </c>
      <c r="D231">
        <v>5195932</v>
      </c>
      <c r="E231" t="s">
        <v>319</v>
      </c>
      <c r="F231" t="s">
        <v>123</v>
      </c>
      <c r="G231" t="s">
        <v>205</v>
      </c>
      <c r="H231" t="s">
        <v>112</v>
      </c>
      <c r="I231" s="1">
        <v>42621.627083333333</v>
      </c>
      <c r="J231" t="s">
        <v>320</v>
      </c>
      <c r="K231" t="s">
        <v>113</v>
      </c>
      <c r="L231" t="s">
        <v>256</v>
      </c>
      <c r="M231" t="s">
        <v>257</v>
      </c>
      <c r="N231" t="s">
        <v>183</v>
      </c>
      <c r="O231">
        <v>1E-3</v>
      </c>
      <c r="P231" t="s">
        <v>149</v>
      </c>
      <c r="Q231" t="b">
        <v>1</v>
      </c>
      <c r="R231">
        <v>138261413</v>
      </c>
      <c r="S231" t="s">
        <v>150</v>
      </c>
      <c r="T231">
        <v>1E-3</v>
      </c>
      <c r="U231" t="s">
        <v>184</v>
      </c>
      <c r="V231">
        <v>2016</v>
      </c>
      <c r="W231" t="s">
        <v>455</v>
      </c>
      <c r="X231" t="s">
        <v>321</v>
      </c>
      <c r="Y231" t="s">
        <v>322</v>
      </c>
      <c r="Z231" t="s">
        <v>155</v>
      </c>
      <c r="AA231">
        <v>338230</v>
      </c>
      <c r="AB231">
        <v>491552</v>
      </c>
      <c r="AC231">
        <v>-2.951030727</v>
      </c>
      <c r="AD231">
        <v>54.315801489999998</v>
      </c>
    </row>
    <row r="232" spans="1:30">
      <c r="A232">
        <v>258002</v>
      </c>
      <c r="B232" t="s">
        <v>318</v>
      </c>
      <c r="C232">
        <v>7299</v>
      </c>
      <c r="D232">
        <v>5180207</v>
      </c>
      <c r="E232" t="s">
        <v>319</v>
      </c>
      <c r="F232" t="s">
        <v>123</v>
      </c>
      <c r="G232" t="s">
        <v>205</v>
      </c>
      <c r="H232" t="s">
        <v>112</v>
      </c>
      <c r="I232" s="1">
        <v>42416.538888888892</v>
      </c>
      <c r="J232" t="s">
        <v>320</v>
      </c>
      <c r="K232" t="s">
        <v>113</v>
      </c>
      <c r="L232" t="s">
        <v>256</v>
      </c>
      <c r="M232" t="s">
        <v>257</v>
      </c>
      <c r="N232" t="s">
        <v>183</v>
      </c>
      <c r="O232">
        <v>1E-3</v>
      </c>
      <c r="P232" t="s">
        <v>149</v>
      </c>
      <c r="Q232" t="b">
        <v>1</v>
      </c>
      <c r="R232">
        <v>138261413</v>
      </c>
      <c r="S232" t="s">
        <v>150</v>
      </c>
      <c r="T232">
        <v>1E-3</v>
      </c>
      <c r="U232" t="s">
        <v>184</v>
      </c>
      <c r="V232">
        <v>2016</v>
      </c>
      <c r="W232" t="s">
        <v>455</v>
      </c>
      <c r="X232" t="s">
        <v>321</v>
      </c>
      <c r="Y232" t="s">
        <v>322</v>
      </c>
      <c r="Z232" t="s">
        <v>155</v>
      </c>
      <c r="AA232">
        <v>338230</v>
      </c>
      <c r="AB232">
        <v>491552</v>
      </c>
      <c r="AC232">
        <v>-2.951030727</v>
      </c>
      <c r="AD232">
        <v>54.315801489999998</v>
      </c>
    </row>
    <row r="233" spans="1:30">
      <c r="A233">
        <v>264583</v>
      </c>
      <c r="B233" t="s">
        <v>198</v>
      </c>
      <c r="C233">
        <v>7299</v>
      </c>
      <c r="D233">
        <v>1837953</v>
      </c>
      <c r="E233" t="s">
        <v>164</v>
      </c>
      <c r="F233" t="s">
        <v>126</v>
      </c>
      <c r="G233" t="s">
        <v>179</v>
      </c>
      <c r="H233" t="s">
        <v>118</v>
      </c>
      <c r="I233" s="1">
        <v>42562.6</v>
      </c>
      <c r="J233" t="s">
        <v>180</v>
      </c>
      <c r="K233" t="s">
        <v>116</v>
      </c>
      <c r="L233" t="s">
        <v>199</v>
      </c>
      <c r="M233" t="s">
        <v>200</v>
      </c>
      <c r="N233" t="s">
        <v>183</v>
      </c>
      <c r="O233">
        <v>1E-3</v>
      </c>
      <c r="P233" t="s">
        <v>149</v>
      </c>
      <c r="Q233" t="b">
        <v>1</v>
      </c>
      <c r="R233">
        <v>138261413</v>
      </c>
      <c r="S233" t="s">
        <v>150</v>
      </c>
      <c r="T233">
        <v>1E-3</v>
      </c>
      <c r="U233" t="s">
        <v>184</v>
      </c>
      <c r="V233">
        <v>2016</v>
      </c>
      <c r="W233" t="s">
        <v>455</v>
      </c>
      <c r="X233" t="s">
        <v>201</v>
      </c>
      <c r="Y233" t="s">
        <v>202</v>
      </c>
      <c r="Z233" t="s">
        <v>155</v>
      </c>
      <c r="AA233">
        <v>516100</v>
      </c>
      <c r="AB233">
        <v>253300</v>
      </c>
      <c r="AC233">
        <v>-0.30395486900000002</v>
      </c>
      <c r="AD233">
        <v>52.165765960000002</v>
      </c>
    </row>
    <row r="234" spans="1:30">
      <c r="A234">
        <v>267716</v>
      </c>
      <c r="B234" t="s">
        <v>198</v>
      </c>
      <c r="C234">
        <v>7299</v>
      </c>
      <c r="D234">
        <v>1851473</v>
      </c>
      <c r="E234" t="s">
        <v>164</v>
      </c>
      <c r="F234" t="s">
        <v>126</v>
      </c>
      <c r="G234" t="s">
        <v>179</v>
      </c>
      <c r="H234" t="s">
        <v>118</v>
      </c>
      <c r="I234" s="1">
        <v>42683.470833333333</v>
      </c>
      <c r="J234" t="s">
        <v>180</v>
      </c>
      <c r="K234" t="s">
        <v>116</v>
      </c>
      <c r="L234" t="s">
        <v>199</v>
      </c>
      <c r="M234" t="s">
        <v>200</v>
      </c>
      <c r="N234" t="s">
        <v>183</v>
      </c>
      <c r="O234">
        <v>1E-3</v>
      </c>
      <c r="P234" t="s">
        <v>149</v>
      </c>
      <c r="Q234" t="b">
        <v>1</v>
      </c>
      <c r="R234">
        <v>138261413</v>
      </c>
      <c r="S234" t="s">
        <v>150</v>
      </c>
      <c r="T234">
        <v>1E-3</v>
      </c>
      <c r="U234" t="s">
        <v>184</v>
      </c>
      <c r="V234">
        <v>2016</v>
      </c>
      <c r="W234" t="s">
        <v>455</v>
      </c>
      <c r="X234" t="s">
        <v>201</v>
      </c>
      <c r="Y234" t="s">
        <v>202</v>
      </c>
      <c r="Z234" t="s">
        <v>155</v>
      </c>
      <c r="AA234">
        <v>516100</v>
      </c>
      <c r="AB234">
        <v>253300</v>
      </c>
      <c r="AC234">
        <v>-0.30395486900000002</v>
      </c>
      <c r="AD234">
        <v>52.165765960000002</v>
      </c>
    </row>
    <row r="235" spans="1:30">
      <c r="A235">
        <v>268933</v>
      </c>
      <c r="B235" t="s">
        <v>198</v>
      </c>
      <c r="C235">
        <v>7299</v>
      </c>
      <c r="D235">
        <v>1852077</v>
      </c>
      <c r="E235" t="s">
        <v>164</v>
      </c>
      <c r="F235" t="s">
        <v>126</v>
      </c>
      <c r="G235" t="s">
        <v>179</v>
      </c>
      <c r="H235" t="s">
        <v>118</v>
      </c>
      <c r="I235" s="1">
        <v>42695.558333333334</v>
      </c>
      <c r="J235" t="s">
        <v>180</v>
      </c>
      <c r="K235" t="s">
        <v>116</v>
      </c>
      <c r="L235" t="s">
        <v>199</v>
      </c>
      <c r="M235" t="s">
        <v>200</v>
      </c>
      <c r="N235" t="s">
        <v>183</v>
      </c>
      <c r="O235">
        <v>1E-3</v>
      </c>
      <c r="P235" t="s">
        <v>149</v>
      </c>
      <c r="Q235" t="b">
        <v>1</v>
      </c>
      <c r="R235">
        <v>138261413</v>
      </c>
      <c r="S235" t="s">
        <v>150</v>
      </c>
      <c r="T235">
        <v>1E-3</v>
      </c>
      <c r="U235" t="s">
        <v>184</v>
      </c>
      <c r="V235">
        <v>2016</v>
      </c>
      <c r="W235" t="s">
        <v>455</v>
      </c>
      <c r="X235" t="s">
        <v>201</v>
      </c>
      <c r="Y235" t="s">
        <v>202</v>
      </c>
      <c r="Z235" t="s">
        <v>155</v>
      </c>
      <c r="AA235">
        <v>516100</v>
      </c>
      <c r="AB235">
        <v>253300</v>
      </c>
      <c r="AC235">
        <v>-0.30395486900000002</v>
      </c>
      <c r="AD235">
        <v>52.165765960000002</v>
      </c>
    </row>
    <row r="236" spans="1:30">
      <c r="A236">
        <v>268155</v>
      </c>
      <c r="B236" t="s">
        <v>198</v>
      </c>
      <c r="C236">
        <v>7299</v>
      </c>
      <c r="D236">
        <v>1851779</v>
      </c>
      <c r="E236" t="s">
        <v>164</v>
      </c>
      <c r="F236" t="s">
        <v>126</v>
      </c>
      <c r="G236" t="s">
        <v>179</v>
      </c>
      <c r="H236" t="s">
        <v>118</v>
      </c>
      <c r="I236" s="1">
        <v>42688.426388888889</v>
      </c>
      <c r="J236" t="s">
        <v>180</v>
      </c>
      <c r="K236" t="s">
        <v>116</v>
      </c>
      <c r="L236" t="s">
        <v>199</v>
      </c>
      <c r="M236" t="s">
        <v>200</v>
      </c>
      <c r="N236" t="s">
        <v>183</v>
      </c>
      <c r="O236">
        <v>1E-3</v>
      </c>
      <c r="P236" t="s">
        <v>149</v>
      </c>
      <c r="Q236" t="b">
        <v>1</v>
      </c>
      <c r="R236">
        <v>138261413</v>
      </c>
      <c r="S236" t="s">
        <v>150</v>
      </c>
      <c r="T236">
        <v>1E-3</v>
      </c>
      <c r="U236" t="s">
        <v>184</v>
      </c>
      <c r="V236">
        <v>2016</v>
      </c>
      <c r="W236" t="s">
        <v>455</v>
      </c>
      <c r="X236" t="s">
        <v>201</v>
      </c>
      <c r="Y236" t="s">
        <v>202</v>
      </c>
      <c r="Z236" t="s">
        <v>155</v>
      </c>
      <c r="AA236">
        <v>516100</v>
      </c>
      <c r="AB236">
        <v>253300</v>
      </c>
      <c r="AC236">
        <v>-0.30395486900000002</v>
      </c>
      <c r="AD236">
        <v>52.165765960000002</v>
      </c>
    </row>
    <row r="237" spans="1:30">
      <c r="A237">
        <v>267709</v>
      </c>
      <c r="B237" t="s">
        <v>224</v>
      </c>
      <c r="C237">
        <v>7299</v>
      </c>
      <c r="D237">
        <v>1844389</v>
      </c>
      <c r="E237" t="s">
        <v>164</v>
      </c>
      <c r="F237" t="s">
        <v>126</v>
      </c>
      <c r="G237" t="s">
        <v>205</v>
      </c>
      <c r="H237" t="s">
        <v>112</v>
      </c>
      <c r="I237" s="1">
        <v>42614.628472222219</v>
      </c>
      <c r="J237" t="s">
        <v>180</v>
      </c>
      <c r="K237" t="s">
        <v>116</v>
      </c>
      <c r="L237" t="s">
        <v>146</v>
      </c>
      <c r="M237" t="s">
        <v>147</v>
      </c>
      <c r="N237" t="s">
        <v>183</v>
      </c>
      <c r="O237">
        <v>1E-3</v>
      </c>
      <c r="P237" t="s">
        <v>149</v>
      </c>
      <c r="Q237" t="b">
        <v>1</v>
      </c>
      <c r="R237">
        <v>138261413</v>
      </c>
      <c r="S237" t="s">
        <v>150</v>
      </c>
      <c r="T237">
        <v>1E-3</v>
      </c>
      <c r="U237" t="s">
        <v>184</v>
      </c>
      <c r="V237">
        <v>2016</v>
      </c>
      <c r="W237" t="s">
        <v>455</v>
      </c>
      <c r="X237" t="s">
        <v>225</v>
      </c>
      <c r="Y237" t="s">
        <v>226</v>
      </c>
      <c r="Z237" t="s">
        <v>155</v>
      </c>
      <c r="AA237">
        <v>500098</v>
      </c>
      <c r="AB237">
        <v>402866</v>
      </c>
      <c r="AC237">
        <v>-0.49196935800000002</v>
      </c>
      <c r="AD237">
        <v>53.512954620000002</v>
      </c>
    </row>
    <row r="238" spans="1:30">
      <c r="A238">
        <v>268602</v>
      </c>
      <c r="B238" t="s">
        <v>224</v>
      </c>
      <c r="C238">
        <v>7299</v>
      </c>
      <c r="D238">
        <v>1834630</v>
      </c>
      <c r="E238" t="s">
        <v>164</v>
      </c>
      <c r="F238" t="s">
        <v>126</v>
      </c>
      <c r="G238" t="s">
        <v>205</v>
      </c>
      <c r="H238" t="s">
        <v>112</v>
      </c>
      <c r="I238" s="1">
        <v>42526.594444444447</v>
      </c>
      <c r="J238" t="s">
        <v>180</v>
      </c>
      <c r="K238" t="s">
        <v>116</v>
      </c>
      <c r="L238" t="s">
        <v>146</v>
      </c>
      <c r="M238" t="s">
        <v>147</v>
      </c>
      <c r="N238" t="s">
        <v>183</v>
      </c>
      <c r="O238">
        <v>1E-3</v>
      </c>
      <c r="P238" t="s">
        <v>149</v>
      </c>
      <c r="Q238" t="b">
        <v>1</v>
      </c>
      <c r="R238">
        <v>138261413</v>
      </c>
      <c r="S238" t="s">
        <v>150</v>
      </c>
      <c r="T238">
        <v>1E-3</v>
      </c>
      <c r="U238" t="s">
        <v>184</v>
      </c>
      <c r="V238">
        <v>2016</v>
      </c>
      <c r="W238" t="s">
        <v>455</v>
      </c>
      <c r="X238" t="s">
        <v>225</v>
      </c>
      <c r="Y238" t="s">
        <v>226</v>
      </c>
      <c r="Z238" t="s">
        <v>155</v>
      </c>
      <c r="AA238">
        <v>500098</v>
      </c>
      <c r="AB238">
        <v>402866</v>
      </c>
      <c r="AC238">
        <v>-0.49196935800000002</v>
      </c>
      <c r="AD238">
        <v>53.512954620000002</v>
      </c>
    </row>
    <row r="239" spans="1:30">
      <c r="A239">
        <v>266411</v>
      </c>
      <c r="B239" t="s">
        <v>224</v>
      </c>
      <c r="C239">
        <v>7299</v>
      </c>
      <c r="D239">
        <v>1835037</v>
      </c>
      <c r="E239" t="s">
        <v>164</v>
      </c>
      <c r="F239" t="s">
        <v>126</v>
      </c>
      <c r="G239" t="s">
        <v>179</v>
      </c>
      <c r="H239" t="s">
        <v>118</v>
      </c>
      <c r="I239" s="1">
        <v>42530.618750000001</v>
      </c>
      <c r="J239" t="s">
        <v>180</v>
      </c>
      <c r="K239" t="s">
        <v>116</v>
      </c>
      <c r="L239" t="s">
        <v>146</v>
      </c>
      <c r="M239" t="s">
        <v>147</v>
      </c>
      <c r="N239" t="s">
        <v>183</v>
      </c>
      <c r="O239">
        <v>1E-3</v>
      </c>
      <c r="P239" t="s">
        <v>149</v>
      </c>
      <c r="Q239" t="b">
        <v>1</v>
      </c>
      <c r="R239">
        <v>138261413</v>
      </c>
      <c r="S239" t="s">
        <v>150</v>
      </c>
      <c r="T239">
        <v>1E-3</v>
      </c>
      <c r="U239" t="s">
        <v>184</v>
      </c>
      <c r="V239">
        <v>2016</v>
      </c>
      <c r="W239" t="s">
        <v>455</v>
      </c>
      <c r="X239" t="s">
        <v>225</v>
      </c>
      <c r="Y239" t="s">
        <v>226</v>
      </c>
      <c r="Z239" t="s">
        <v>155</v>
      </c>
      <c r="AA239">
        <v>500098</v>
      </c>
      <c r="AB239">
        <v>402866</v>
      </c>
      <c r="AC239">
        <v>-0.49196935800000002</v>
      </c>
      <c r="AD239">
        <v>53.512954620000002</v>
      </c>
    </row>
    <row r="240" spans="1:30">
      <c r="A240">
        <v>267493</v>
      </c>
      <c r="B240" t="s">
        <v>224</v>
      </c>
      <c r="C240">
        <v>7299</v>
      </c>
      <c r="D240">
        <v>1834728</v>
      </c>
      <c r="E240" t="s">
        <v>164</v>
      </c>
      <c r="F240" t="s">
        <v>126</v>
      </c>
      <c r="G240" t="s">
        <v>179</v>
      </c>
      <c r="H240" t="s">
        <v>118</v>
      </c>
      <c r="I240" s="1">
        <v>42527.634027777778</v>
      </c>
      <c r="J240" t="s">
        <v>180</v>
      </c>
      <c r="K240" t="s">
        <v>116</v>
      </c>
      <c r="L240" t="s">
        <v>146</v>
      </c>
      <c r="M240" t="s">
        <v>147</v>
      </c>
      <c r="N240" t="s">
        <v>183</v>
      </c>
      <c r="O240">
        <v>1E-3</v>
      </c>
      <c r="P240" t="s">
        <v>149</v>
      </c>
      <c r="Q240" t="b">
        <v>1</v>
      </c>
      <c r="R240">
        <v>138261413</v>
      </c>
      <c r="S240" t="s">
        <v>150</v>
      </c>
      <c r="T240">
        <v>1E-3</v>
      </c>
      <c r="U240" t="s">
        <v>184</v>
      </c>
      <c r="V240">
        <v>2016</v>
      </c>
      <c r="W240" t="s">
        <v>455</v>
      </c>
      <c r="X240" t="s">
        <v>225</v>
      </c>
      <c r="Y240" t="s">
        <v>226</v>
      </c>
      <c r="Z240" t="s">
        <v>155</v>
      </c>
      <c r="AA240">
        <v>500098</v>
      </c>
      <c r="AB240">
        <v>402866</v>
      </c>
      <c r="AC240">
        <v>-0.49196935800000002</v>
      </c>
      <c r="AD240">
        <v>53.512954620000002</v>
      </c>
    </row>
    <row r="241" spans="1:30">
      <c r="A241">
        <v>266815</v>
      </c>
      <c r="B241" t="s">
        <v>224</v>
      </c>
      <c r="C241">
        <v>7299</v>
      </c>
      <c r="D241">
        <v>1837850</v>
      </c>
      <c r="E241" t="s">
        <v>164</v>
      </c>
      <c r="F241" t="s">
        <v>126</v>
      </c>
      <c r="G241" t="s">
        <v>179</v>
      </c>
      <c r="H241" t="s">
        <v>118</v>
      </c>
      <c r="I241" s="1">
        <v>42559.54583333333</v>
      </c>
      <c r="J241" t="s">
        <v>180</v>
      </c>
      <c r="K241" t="s">
        <v>116</v>
      </c>
      <c r="L241" t="s">
        <v>146</v>
      </c>
      <c r="M241" t="s">
        <v>147</v>
      </c>
      <c r="N241" t="s">
        <v>183</v>
      </c>
      <c r="O241">
        <v>1E-3</v>
      </c>
      <c r="P241" t="s">
        <v>149</v>
      </c>
      <c r="Q241" t="b">
        <v>1</v>
      </c>
      <c r="R241">
        <v>138261413</v>
      </c>
      <c r="S241" t="s">
        <v>150</v>
      </c>
      <c r="T241">
        <v>1E-3</v>
      </c>
      <c r="U241" t="s">
        <v>184</v>
      </c>
      <c r="V241">
        <v>2016</v>
      </c>
      <c r="W241" t="s">
        <v>455</v>
      </c>
      <c r="X241" t="s">
        <v>225</v>
      </c>
      <c r="Y241" t="s">
        <v>226</v>
      </c>
      <c r="Z241" t="s">
        <v>155</v>
      </c>
      <c r="AA241">
        <v>500098</v>
      </c>
      <c r="AB241">
        <v>402866</v>
      </c>
      <c r="AC241">
        <v>-0.49196935800000002</v>
      </c>
      <c r="AD241">
        <v>53.512954620000002</v>
      </c>
    </row>
    <row r="242" spans="1:30">
      <c r="A242">
        <v>268925</v>
      </c>
      <c r="B242" t="s">
        <v>224</v>
      </c>
      <c r="C242">
        <v>7299</v>
      </c>
      <c r="D242">
        <v>1828889</v>
      </c>
      <c r="E242" t="s">
        <v>164</v>
      </c>
      <c r="F242" t="s">
        <v>126</v>
      </c>
      <c r="G242" t="s">
        <v>179</v>
      </c>
      <c r="H242" t="s">
        <v>118</v>
      </c>
      <c r="I242" s="1">
        <v>42468.555555555555</v>
      </c>
      <c r="J242" t="s">
        <v>180</v>
      </c>
      <c r="K242" t="s">
        <v>116</v>
      </c>
      <c r="L242" t="s">
        <v>146</v>
      </c>
      <c r="M242" t="s">
        <v>147</v>
      </c>
      <c r="N242" t="s">
        <v>183</v>
      </c>
      <c r="O242">
        <v>1E-3</v>
      </c>
      <c r="P242" t="s">
        <v>149</v>
      </c>
      <c r="Q242" t="b">
        <v>1</v>
      </c>
      <c r="R242">
        <v>138261413</v>
      </c>
      <c r="S242" t="s">
        <v>150</v>
      </c>
      <c r="T242">
        <v>1E-3</v>
      </c>
      <c r="U242" t="s">
        <v>184</v>
      </c>
      <c r="V242">
        <v>2016</v>
      </c>
      <c r="W242" t="s">
        <v>455</v>
      </c>
      <c r="X242" t="s">
        <v>225</v>
      </c>
      <c r="Y242" t="s">
        <v>226</v>
      </c>
      <c r="Z242" t="s">
        <v>155</v>
      </c>
      <c r="AA242">
        <v>500098</v>
      </c>
      <c r="AB242">
        <v>402866</v>
      </c>
      <c r="AC242">
        <v>-0.49196935800000002</v>
      </c>
      <c r="AD242">
        <v>53.512954620000002</v>
      </c>
    </row>
    <row r="243" spans="1:30">
      <c r="A243">
        <v>268555</v>
      </c>
      <c r="B243" t="s">
        <v>224</v>
      </c>
      <c r="C243">
        <v>7299</v>
      </c>
      <c r="D243">
        <v>1837456</v>
      </c>
      <c r="E243" t="s">
        <v>164</v>
      </c>
      <c r="F243" t="s">
        <v>126</v>
      </c>
      <c r="G243" t="s">
        <v>205</v>
      </c>
      <c r="H243" t="s">
        <v>112</v>
      </c>
      <c r="I243" s="1">
        <v>42552.425694444442</v>
      </c>
      <c r="J243" t="s">
        <v>180</v>
      </c>
      <c r="K243" t="s">
        <v>116</v>
      </c>
      <c r="L243" t="s">
        <v>146</v>
      </c>
      <c r="M243" t="s">
        <v>147</v>
      </c>
      <c r="N243" t="s">
        <v>183</v>
      </c>
      <c r="O243">
        <v>1E-3</v>
      </c>
      <c r="P243" t="s">
        <v>149</v>
      </c>
      <c r="Q243" t="b">
        <v>1</v>
      </c>
      <c r="R243">
        <v>138261413</v>
      </c>
      <c r="S243" t="s">
        <v>150</v>
      </c>
      <c r="T243">
        <v>1E-3</v>
      </c>
      <c r="U243" t="s">
        <v>184</v>
      </c>
      <c r="V243">
        <v>2016</v>
      </c>
      <c r="W243" t="s">
        <v>455</v>
      </c>
      <c r="X243" t="s">
        <v>225</v>
      </c>
      <c r="Y243" t="s">
        <v>226</v>
      </c>
      <c r="Z243" t="s">
        <v>155</v>
      </c>
      <c r="AA243">
        <v>500098</v>
      </c>
      <c r="AB243">
        <v>402866</v>
      </c>
      <c r="AC243">
        <v>-0.49196935800000002</v>
      </c>
      <c r="AD243">
        <v>53.512954620000002</v>
      </c>
    </row>
    <row r="244" spans="1:30">
      <c r="A244">
        <v>268119</v>
      </c>
      <c r="B244" t="s">
        <v>224</v>
      </c>
      <c r="C244">
        <v>7299</v>
      </c>
      <c r="D244">
        <v>1831918</v>
      </c>
      <c r="E244" t="s">
        <v>164</v>
      </c>
      <c r="F244" t="s">
        <v>126</v>
      </c>
      <c r="G244" t="s">
        <v>179</v>
      </c>
      <c r="H244" t="s">
        <v>118</v>
      </c>
      <c r="I244" s="1">
        <v>42496.450694444444</v>
      </c>
      <c r="J244" t="s">
        <v>180</v>
      </c>
      <c r="K244" t="s">
        <v>116</v>
      </c>
      <c r="L244" t="s">
        <v>146</v>
      </c>
      <c r="M244" t="s">
        <v>147</v>
      </c>
      <c r="N244" t="s">
        <v>183</v>
      </c>
      <c r="O244">
        <v>1E-3</v>
      </c>
      <c r="P244" t="s">
        <v>149</v>
      </c>
      <c r="Q244" t="b">
        <v>1</v>
      </c>
      <c r="R244">
        <v>138261413</v>
      </c>
      <c r="S244" t="s">
        <v>150</v>
      </c>
      <c r="T244">
        <v>1E-3</v>
      </c>
      <c r="U244" t="s">
        <v>184</v>
      </c>
      <c r="V244">
        <v>2016</v>
      </c>
      <c r="W244" t="s">
        <v>455</v>
      </c>
      <c r="X244" t="s">
        <v>225</v>
      </c>
      <c r="Y244" t="s">
        <v>226</v>
      </c>
      <c r="Z244" t="s">
        <v>155</v>
      </c>
      <c r="AA244">
        <v>500098</v>
      </c>
      <c r="AB244">
        <v>402866</v>
      </c>
      <c r="AC244">
        <v>-0.49196935800000002</v>
      </c>
      <c r="AD244">
        <v>53.512954620000002</v>
      </c>
    </row>
    <row r="245" spans="1:30">
      <c r="A245">
        <v>266737</v>
      </c>
      <c r="B245" t="s">
        <v>224</v>
      </c>
      <c r="C245">
        <v>7299</v>
      </c>
      <c r="D245">
        <v>1832222</v>
      </c>
      <c r="E245" t="s">
        <v>164</v>
      </c>
      <c r="F245" t="s">
        <v>126</v>
      </c>
      <c r="G245" t="s">
        <v>179</v>
      </c>
      <c r="H245" t="s">
        <v>118</v>
      </c>
      <c r="I245" s="1">
        <v>42503.428472222222</v>
      </c>
      <c r="J245" t="s">
        <v>180</v>
      </c>
      <c r="K245" t="s">
        <v>116</v>
      </c>
      <c r="L245" t="s">
        <v>146</v>
      </c>
      <c r="M245" t="s">
        <v>147</v>
      </c>
      <c r="N245" t="s">
        <v>183</v>
      </c>
      <c r="O245">
        <v>1E-3</v>
      </c>
      <c r="P245" t="s">
        <v>149</v>
      </c>
      <c r="Q245" t="b">
        <v>1</v>
      </c>
      <c r="R245">
        <v>138261413</v>
      </c>
      <c r="S245" t="s">
        <v>150</v>
      </c>
      <c r="T245">
        <v>1E-3</v>
      </c>
      <c r="U245" t="s">
        <v>184</v>
      </c>
      <c r="V245">
        <v>2016</v>
      </c>
      <c r="W245" t="s">
        <v>455</v>
      </c>
      <c r="X245" t="s">
        <v>225</v>
      </c>
      <c r="Y245" t="s">
        <v>226</v>
      </c>
      <c r="Z245" t="s">
        <v>155</v>
      </c>
      <c r="AA245">
        <v>500098</v>
      </c>
      <c r="AB245">
        <v>402866</v>
      </c>
      <c r="AC245">
        <v>-0.49196935800000002</v>
      </c>
      <c r="AD245">
        <v>53.512954620000002</v>
      </c>
    </row>
    <row r="246" spans="1:30">
      <c r="A246">
        <v>260319</v>
      </c>
      <c r="B246" t="s">
        <v>224</v>
      </c>
      <c r="C246">
        <v>7299</v>
      </c>
      <c r="D246">
        <v>1829929</v>
      </c>
      <c r="E246" t="s">
        <v>164</v>
      </c>
      <c r="F246" t="s">
        <v>126</v>
      </c>
      <c r="G246" t="s">
        <v>179</v>
      </c>
      <c r="H246" t="s">
        <v>118</v>
      </c>
      <c r="I246" s="1">
        <v>42485.521527777775</v>
      </c>
      <c r="J246" t="s">
        <v>180</v>
      </c>
      <c r="K246" t="s">
        <v>116</v>
      </c>
      <c r="L246" t="s">
        <v>146</v>
      </c>
      <c r="M246" t="s">
        <v>147</v>
      </c>
      <c r="N246" t="s">
        <v>183</v>
      </c>
      <c r="O246">
        <v>1E-3</v>
      </c>
      <c r="P246" t="s">
        <v>149</v>
      </c>
      <c r="Q246" t="b">
        <v>1</v>
      </c>
      <c r="R246">
        <v>138261413</v>
      </c>
      <c r="S246" t="s">
        <v>150</v>
      </c>
      <c r="T246">
        <v>1E-3</v>
      </c>
      <c r="U246" t="s">
        <v>184</v>
      </c>
      <c r="V246">
        <v>2016</v>
      </c>
      <c r="W246" t="s">
        <v>455</v>
      </c>
      <c r="X246" t="s">
        <v>225</v>
      </c>
      <c r="Y246" t="s">
        <v>226</v>
      </c>
      <c r="Z246" t="s">
        <v>155</v>
      </c>
      <c r="AA246">
        <v>500098</v>
      </c>
      <c r="AB246">
        <v>402866</v>
      </c>
      <c r="AC246">
        <v>-0.49196935800000002</v>
      </c>
      <c r="AD246">
        <v>53.512954620000002</v>
      </c>
    </row>
    <row r="247" spans="1:30">
      <c r="A247">
        <v>269018</v>
      </c>
      <c r="B247" t="s">
        <v>224</v>
      </c>
      <c r="C247">
        <v>7299</v>
      </c>
      <c r="D247">
        <v>1829795</v>
      </c>
      <c r="E247" t="s">
        <v>164</v>
      </c>
      <c r="F247" t="s">
        <v>126</v>
      </c>
      <c r="G247" t="s">
        <v>205</v>
      </c>
      <c r="H247" t="s">
        <v>112</v>
      </c>
      <c r="I247" s="1">
        <v>42481.568749999999</v>
      </c>
      <c r="J247" t="s">
        <v>180</v>
      </c>
      <c r="K247" t="s">
        <v>116</v>
      </c>
      <c r="L247" t="s">
        <v>146</v>
      </c>
      <c r="M247" t="s">
        <v>147</v>
      </c>
      <c r="N247" t="s">
        <v>183</v>
      </c>
      <c r="O247">
        <v>1E-3</v>
      </c>
      <c r="P247" t="s">
        <v>149</v>
      </c>
      <c r="Q247" t="b">
        <v>1</v>
      </c>
      <c r="R247">
        <v>138261413</v>
      </c>
      <c r="S247" t="s">
        <v>150</v>
      </c>
      <c r="T247">
        <v>1E-3</v>
      </c>
      <c r="U247" t="s">
        <v>184</v>
      </c>
      <c r="V247">
        <v>2016</v>
      </c>
      <c r="W247" t="s">
        <v>455</v>
      </c>
      <c r="X247" t="s">
        <v>225</v>
      </c>
      <c r="Y247" t="s">
        <v>226</v>
      </c>
      <c r="Z247" t="s">
        <v>155</v>
      </c>
      <c r="AA247">
        <v>500098</v>
      </c>
      <c r="AB247">
        <v>402866</v>
      </c>
      <c r="AC247">
        <v>-0.49196935800000002</v>
      </c>
      <c r="AD247">
        <v>53.512954620000002</v>
      </c>
    </row>
    <row r="248" spans="1:30">
      <c r="A248">
        <v>267046</v>
      </c>
      <c r="B248" t="s">
        <v>224</v>
      </c>
      <c r="C248">
        <v>7299</v>
      </c>
      <c r="D248">
        <v>1831643</v>
      </c>
      <c r="E248" t="s">
        <v>164</v>
      </c>
      <c r="F248" t="s">
        <v>126</v>
      </c>
      <c r="G248" t="s">
        <v>179</v>
      </c>
      <c r="H248" t="s">
        <v>118</v>
      </c>
      <c r="I248" s="1">
        <v>42492.624305555553</v>
      </c>
      <c r="J248" t="s">
        <v>180</v>
      </c>
      <c r="K248" t="s">
        <v>116</v>
      </c>
      <c r="L248" t="s">
        <v>146</v>
      </c>
      <c r="M248" t="s">
        <v>147</v>
      </c>
      <c r="N248" t="s">
        <v>183</v>
      </c>
      <c r="O248">
        <v>1E-3</v>
      </c>
      <c r="P248" t="s">
        <v>149</v>
      </c>
      <c r="Q248" t="b">
        <v>1</v>
      </c>
      <c r="R248">
        <v>138261413</v>
      </c>
      <c r="S248" t="s">
        <v>150</v>
      </c>
      <c r="T248">
        <v>1E-3</v>
      </c>
      <c r="U248" t="s">
        <v>184</v>
      </c>
      <c r="V248">
        <v>2016</v>
      </c>
      <c r="W248" t="s">
        <v>455</v>
      </c>
      <c r="X248" t="s">
        <v>225</v>
      </c>
      <c r="Y248" t="s">
        <v>226</v>
      </c>
      <c r="Z248" t="s">
        <v>155</v>
      </c>
      <c r="AA248">
        <v>500098</v>
      </c>
      <c r="AB248">
        <v>402866</v>
      </c>
      <c r="AC248">
        <v>-0.49196935800000002</v>
      </c>
      <c r="AD248">
        <v>53.512954620000002</v>
      </c>
    </row>
    <row r="249" spans="1:30">
      <c r="A249">
        <v>259959</v>
      </c>
      <c r="B249" t="s">
        <v>224</v>
      </c>
      <c r="C249">
        <v>7299</v>
      </c>
      <c r="D249">
        <v>1831989</v>
      </c>
      <c r="E249" t="s">
        <v>164</v>
      </c>
      <c r="F249" t="s">
        <v>126</v>
      </c>
      <c r="G249" t="s">
        <v>179</v>
      </c>
      <c r="H249" t="s">
        <v>118</v>
      </c>
      <c r="I249" s="1">
        <v>42499.513194444444</v>
      </c>
      <c r="J249" t="s">
        <v>180</v>
      </c>
      <c r="K249" t="s">
        <v>116</v>
      </c>
      <c r="L249" t="s">
        <v>146</v>
      </c>
      <c r="M249" t="s">
        <v>147</v>
      </c>
      <c r="N249" t="s">
        <v>183</v>
      </c>
      <c r="O249">
        <v>1E-3</v>
      </c>
      <c r="P249" t="s">
        <v>149</v>
      </c>
      <c r="Q249" t="b">
        <v>1</v>
      </c>
      <c r="R249">
        <v>138261413</v>
      </c>
      <c r="S249" t="s">
        <v>150</v>
      </c>
      <c r="T249">
        <v>1E-3</v>
      </c>
      <c r="U249" t="s">
        <v>184</v>
      </c>
      <c r="V249">
        <v>2016</v>
      </c>
      <c r="W249" t="s">
        <v>455</v>
      </c>
      <c r="X249" t="s">
        <v>225</v>
      </c>
      <c r="Y249" t="s">
        <v>226</v>
      </c>
      <c r="Z249" t="s">
        <v>155</v>
      </c>
      <c r="AA249">
        <v>500098</v>
      </c>
      <c r="AB249">
        <v>402866</v>
      </c>
      <c r="AC249">
        <v>-0.49196935800000002</v>
      </c>
      <c r="AD249">
        <v>53.512954620000002</v>
      </c>
    </row>
    <row r="250" spans="1:30">
      <c r="A250">
        <v>267057</v>
      </c>
      <c r="B250" t="s">
        <v>224</v>
      </c>
      <c r="C250">
        <v>7299</v>
      </c>
      <c r="D250">
        <v>1836994</v>
      </c>
      <c r="E250" t="s">
        <v>164</v>
      </c>
      <c r="F250" t="s">
        <v>126</v>
      </c>
      <c r="G250" t="s">
        <v>179</v>
      </c>
      <c r="H250" t="s">
        <v>118</v>
      </c>
      <c r="I250" s="1">
        <v>42543.474999999999</v>
      </c>
      <c r="J250" t="s">
        <v>180</v>
      </c>
      <c r="K250" t="s">
        <v>116</v>
      </c>
      <c r="L250" t="s">
        <v>146</v>
      </c>
      <c r="M250" t="s">
        <v>147</v>
      </c>
      <c r="N250" t="s">
        <v>183</v>
      </c>
      <c r="O250">
        <v>1E-3</v>
      </c>
      <c r="P250" t="s">
        <v>149</v>
      </c>
      <c r="Q250" t="b">
        <v>1</v>
      </c>
      <c r="R250">
        <v>138261413</v>
      </c>
      <c r="S250" t="s">
        <v>150</v>
      </c>
      <c r="T250">
        <v>1E-3</v>
      </c>
      <c r="U250" t="s">
        <v>184</v>
      </c>
      <c r="V250">
        <v>2016</v>
      </c>
      <c r="W250" t="s">
        <v>455</v>
      </c>
      <c r="X250" t="s">
        <v>225</v>
      </c>
      <c r="Y250" t="s">
        <v>226</v>
      </c>
      <c r="Z250" t="s">
        <v>155</v>
      </c>
      <c r="AA250">
        <v>500098</v>
      </c>
      <c r="AB250">
        <v>402866</v>
      </c>
      <c r="AC250">
        <v>-0.49196935800000002</v>
      </c>
      <c r="AD250">
        <v>53.512954620000002</v>
      </c>
    </row>
    <row r="251" spans="1:30">
      <c r="A251">
        <v>265943</v>
      </c>
      <c r="B251" t="s">
        <v>224</v>
      </c>
      <c r="C251">
        <v>7299</v>
      </c>
      <c r="D251">
        <v>1851851</v>
      </c>
      <c r="E251" t="s">
        <v>164</v>
      </c>
      <c r="F251" t="s">
        <v>126</v>
      </c>
      <c r="G251" t="s">
        <v>179</v>
      </c>
      <c r="H251" t="s">
        <v>118</v>
      </c>
      <c r="I251" s="1">
        <v>42689.481249999997</v>
      </c>
      <c r="J251" t="s">
        <v>180</v>
      </c>
      <c r="K251" t="s">
        <v>116</v>
      </c>
      <c r="L251" t="s">
        <v>146</v>
      </c>
      <c r="M251" t="s">
        <v>147</v>
      </c>
      <c r="N251" t="s">
        <v>183</v>
      </c>
      <c r="O251">
        <v>1E-3</v>
      </c>
      <c r="P251" t="s">
        <v>149</v>
      </c>
      <c r="Q251" t="b">
        <v>1</v>
      </c>
      <c r="R251">
        <v>138261413</v>
      </c>
      <c r="S251" t="s">
        <v>150</v>
      </c>
      <c r="T251">
        <v>1E-3</v>
      </c>
      <c r="U251" t="s">
        <v>184</v>
      </c>
      <c r="V251">
        <v>2016</v>
      </c>
      <c r="W251" t="s">
        <v>455</v>
      </c>
      <c r="X251" t="s">
        <v>225</v>
      </c>
      <c r="Y251" t="s">
        <v>226</v>
      </c>
      <c r="Z251" t="s">
        <v>155</v>
      </c>
      <c r="AA251">
        <v>500098</v>
      </c>
      <c r="AB251">
        <v>402866</v>
      </c>
      <c r="AC251">
        <v>-0.49196935800000002</v>
      </c>
      <c r="AD251">
        <v>53.512954620000002</v>
      </c>
    </row>
    <row r="252" spans="1:30">
      <c r="A252">
        <v>268889</v>
      </c>
      <c r="B252" t="s">
        <v>224</v>
      </c>
      <c r="C252">
        <v>7299</v>
      </c>
      <c r="D252">
        <v>1837054</v>
      </c>
      <c r="E252" t="s">
        <v>164</v>
      </c>
      <c r="F252" t="s">
        <v>126</v>
      </c>
      <c r="G252" t="s">
        <v>179</v>
      </c>
      <c r="H252" t="s">
        <v>118</v>
      </c>
      <c r="I252" s="1">
        <v>42544.463194444441</v>
      </c>
      <c r="J252" t="s">
        <v>180</v>
      </c>
      <c r="K252" t="s">
        <v>116</v>
      </c>
      <c r="L252" t="s">
        <v>146</v>
      </c>
      <c r="M252" t="s">
        <v>147</v>
      </c>
      <c r="N252" t="s">
        <v>183</v>
      </c>
      <c r="O252">
        <v>1E-3</v>
      </c>
      <c r="P252" t="s">
        <v>149</v>
      </c>
      <c r="Q252" t="b">
        <v>1</v>
      </c>
      <c r="R252">
        <v>138261413</v>
      </c>
      <c r="S252" t="s">
        <v>150</v>
      </c>
      <c r="T252">
        <v>1E-3</v>
      </c>
      <c r="U252" t="s">
        <v>184</v>
      </c>
      <c r="V252">
        <v>2016</v>
      </c>
      <c r="W252" t="s">
        <v>455</v>
      </c>
      <c r="X252" t="s">
        <v>225</v>
      </c>
      <c r="Y252" t="s">
        <v>226</v>
      </c>
      <c r="Z252" t="s">
        <v>155</v>
      </c>
      <c r="AA252">
        <v>500098</v>
      </c>
      <c r="AB252">
        <v>402866</v>
      </c>
      <c r="AC252">
        <v>-0.49196935800000002</v>
      </c>
      <c r="AD252">
        <v>53.512954620000002</v>
      </c>
    </row>
    <row r="253" spans="1:30">
      <c r="A253">
        <v>267085</v>
      </c>
      <c r="B253" t="s">
        <v>224</v>
      </c>
      <c r="C253">
        <v>7299</v>
      </c>
      <c r="D253">
        <v>1837973</v>
      </c>
      <c r="E253" t="s">
        <v>164</v>
      </c>
      <c r="F253" t="s">
        <v>126</v>
      </c>
      <c r="G253" t="s">
        <v>179</v>
      </c>
      <c r="H253" t="s">
        <v>118</v>
      </c>
      <c r="I253" s="1">
        <v>42562.447916666664</v>
      </c>
      <c r="J253" t="s">
        <v>180</v>
      </c>
      <c r="K253" t="s">
        <v>116</v>
      </c>
      <c r="L253" t="s">
        <v>146</v>
      </c>
      <c r="M253" t="s">
        <v>147</v>
      </c>
      <c r="N253" t="s">
        <v>183</v>
      </c>
      <c r="O253">
        <v>1E-3</v>
      </c>
      <c r="P253" t="s">
        <v>149</v>
      </c>
      <c r="Q253" t="b">
        <v>1</v>
      </c>
      <c r="R253">
        <v>138261413</v>
      </c>
      <c r="S253" t="s">
        <v>150</v>
      </c>
      <c r="T253">
        <v>1E-3</v>
      </c>
      <c r="U253" t="s">
        <v>184</v>
      </c>
      <c r="V253">
        <v>2016</v>
      </c>
      <c r="W253" t="s">
        <v>455</v>
      </c>
      <c r="X253" t="s">
        <v>225</v>
      </c>
      <c r="Y253" t="s">
        <v>226</v>
      </c>
      <c r="Z253" t="s">
        <v>155</v>
      </c>
      <c r="AA253">
        <v>500098</v>
      </c>
      <c r="AB253">
        <v>402866</v>
      </c>
      <c r="AC253">
        <v>-0.49196935800000002</v>
      </c>
      <c r="AD253">
        <v>53.512954620000002</v>
      </c>
    </row>
    <row r="254" spans="1:30">
      <c r="A254">
        <v>268781</v>
      </c>
      <c r="B254" t="s">
        <v>224</v>
      </c>
      <c r="C254">
        <v>7299</v>
      </c>
      <c r="D254">
        <v>1831405</v>
      </c>
      <c r="E254" t="s">
        <v>164</v>
      </c>
      <c r="F254" t="s">
        <v>126</v>
      </c>
      <c r="G254" t="s">
        <v>179</v>
      </c>
      <c r="H254" t="s">
        <v>118</v>
      </c>
      <c r="I254" s="1">
        <v>42488.46875</v>
      </c>
      <c r="J254" t="s">
        <v>180</v>
      </c>
      <c r="K254" t="s">
        <v>116</v>
      </c>
      <c r="L254" t="s">
        <v>146</v>
      </c>
      <c r="M254" t="s">
        <v>147</v>
      </c>
      <c r="N254" t="s">
        <v>183</v>
      </c>
      <c r="O254">
        <v>1E-3</v>
      </c>
      <c r="P254" t="s">
        <v>149</v>
      </c>
      <c r="Q254" t="b">
        <v>1</v>
      </c>
      <c r="R254">
        <v>138261413</v>
      </c>
      <c r="S254" t="s">
        <v>150</v>
      </c>
      <c r="T254">
        <v>1E-3</v>
      </c>
      <c r="U254" t="s">
        <v>184</v>
      </c>
      <c r="V254">
        <v>2016</v>
      </c>
      <c r="W254" t="s">
        <v>455</v>
      </c>
      <c r="X254" t="s">
        <v>225</v>
      </c>
      <c r="Y254" t="s">
        <v>226</v>
      </c>
      <c r="Z254" t="s">
        <v>155</v>
      </c>
      <c r="AA254">
        <v>500098</v>
      </c>
      <c r="AB254">
        <v>402866</v>
      </c>
      <c r="AC254">
        <v>-0.49196935800000002</v>
      </c>
      <c r="AD254">
        <v>53.512954620000002</v>
      </c>
    </row>
    <row r="255" spans="1:30">
      <c r="A255">
        <v>268352</v>
      </c>
      <c r="B255" t="s">
        <v>224</v>
      </c>
      <c r="C255">
        <v>7299</v>
      </c>
      <c r="D255">
        <v>1846390</v>
      </c>
      <c r="E255" t="s">
        <v>164</v>
      </c>
      <c r="F255" t="s">
        <v>126</v>
      </c>
      <c r="G255" t="s">
        <v>179</v>
      </c>
      <c r="H255" t="s">
        <v>118</v>
      </c>
      <c r="I255" s="1">
        <v>42628.523611111108</v>
      </c>
      <c r="J255" t="s">
        <v>180</v>
      </c>
      <c r="K255" t="s">
        <v>116</v>
      </c>
      <c r="L255" t="s">
        <v>146</v>
      </c>
      <c r="M255" t="s">
        <v>147</v>
      </c>
      <c r="N255" t="s">
        <v>183</v>
      </c>
      <c r="O255">
        <v>1E-3</v>
      </c>
      <c r="P255" t="s">
        <v>149</v>
      </c>
      <c r="Q255" t="b">
        <v>1</v>
      </c>
      <c r="R255">
        <v>138261413</v>
      </c>
      <c r="S255" t="s">
        <v>150</v>
      </c>
      <c r="T255">
        <v>1E-3</v>
      </c>
      <c r="U255" t="s">
        <v>184</v>
      </c>
      <c r="V255">
        <v>2016</v>
      </c>
      <c r="W255" t="s">
        <v>455</v>
      </c>
      <c r="X255" t="s">
        <v>225</v>
      </c>
      <c r="Y255" t="s">
        <v>226</v>
      </c>
      <c r="Z255" t="s">
        <v>155</v>
      </c>
      <c r="AA255">
        <v>500098</v>
      </c>
      <c r="AB255">
        <v>402866</v>
      </c>
      <c r="AC255">
        <v>-0.49196935800000002</v>
      </c>
      <c r="AD255">
        <v>53.512954620000002</v>
      </c>
    </row>
    <row r="256" spans="1:30">
      <c r="A256">
        <v>259665</v>
      </c>
      <c r="B256" t="s">
        <v>224</v>
      </c>
      <c r="C256">
        <v>7299</v>
      </c>
      <c r="D256">
        <v>1851078</v>
      </c>
      <c r="E256" t="s">
        <v>164</v>
      </c>
      <c r="F256" t="s">
        <v>126</v>
      </c>
      <c r="G256" t="s">
        <v>179</v>
      </c>
      <c r="H256" t="s">
        <v>118</v>
      </c>
      <c r="I256" s="1">
        <v>42677.413194444445</v>
      </c>
      <c r="J256" t="s">
        <v>180</v>
      </c>
      <c r="K256" t="s">
        <v>116</v>
      </c>
      <c r="L256" t="s">
        <v>146</v>
      </c>
      <c r="M256" t="s">
        <v>147</v>
      </c>
      <c r="N256" t="s">
        <v>183</v>
      </c>
      <c r="O256">
        <v>1E-3</v>
      </c>
      <c r="P256" t="s">
        <v>149</v>
      </c>
      <c r="Q256" t="b">
        <v>1</v>
      </c>
      <c r="R256">
        <v>138261413</v>
      </c>
      <c r="S256" t="s">
        <v>150</v>
      </c>
      <c r="T256">
        <v>1E-3</v>
      </c>
      <c r="U256" t="s">
        <v>184</v>
      </c>
      <c r="V256">
        <v>2016</v>
      </c>
      <c r="W256" t="s">
        <v>455</v>
      </c>
      <c r="X256" t="s">
        <v>225</v>
      </c>
      <c r="Y256" t="s">
        <v>226</v>
      </c>
      <c r="Z256" t="s">
        <v>155</v>
      </c>
      <c r="AA256">
        <v>500098</v>
      </c>
      <c r="AB256">
        <v>402866</v>
      </c>
      <c r="AC256">
        <v>-0.49196935800000002</v>
      </c>
      <c r="AD256">
        <v>53.512954620000002</v>
      </c>
    </row>
    <row r="257" spans="1:30">
      <c r="A257">
        <v>266276</v>
      </c>
      <c r="B257" t="s">
        <v>224</v>
      </c>
      <c r="C257">
        <v>7299</v>
      </c>
      <c r="D257">
        <v>1834243</v>
      </c>
      <c r="E257" t="s">
        <v>164</v>
      </c>
      <c r="F257" t="s">
        <v>126</v>
      </c>
      <c r="G257" t="s">
        <v>179</v>
      </c>
      <c r="H257" t="s">
        <v>118</v>
      </c>
      <c r="I257" s="1">
        <v>42515.452777777777</v>
      </c>
      <c r="J257" t="s">
        <v>180</v>
      </c>
      <c r="K257" t="s">
        <v>116</v>
      </c>
      <c r="L257" t="s">
        <v>146</v>
      </c>
      <c r="M257" t="s">
        <v>147</v>
      </c>
      <c r="N257" t="s">
        <v>183</v>
      </c>
      <c r="O257">
        <v>1E-3</v>
      </c>
      <c r="P257" t="s">
        <v>149</v>
      </c>
      <c r="Q257" t="b">
        <v>1</v>
      </c>
      <c r="R257">
        <v>138261413</v>
      </c>
      <c r="S257" t="s">
        <v>150</v>
      </c>
      <c r="T257">
        <v>1E-3</v>
      </c>
      <c r="U257" t="s">
        <v>184</v>
      </c>
      <c r="V257">
        <v>2016</v>
      </c>
      <c r="W257" t="s">
        <v>455</v>
      </c>
      <c r="X257" t="s">
        <v>225</v>
      </c>
      <c r="Y257" t="s">
        <v>226</v>
      </c>
      <c r="Z257" t="s">
        <v>155</v>
      </c>
      <c r="AA257">
        <v>500098</v>
      </c>
      <c r="AB257">
        <v>402866</v>
      </c>
      <c r="AC257">
        <v>-0.49196935800000002</v>
      </c>
      <c r="AD257">
        <v>53.512954620000002</v>
      </c>
    </row>
    <row r="258" spans="1:30">
      <c r="A258">
        <v>267758</v>
      </c>
      <c r="B258" t="s">
        <v>224</v>
      </c>
      <c r="C258">
        <v>7299</v>
      </c>
      <c r="D258">
        <v>1851991</v>
      </c>
      <c r="E258" t="s">
        <v>164</v>
      </c>
      <c r="F258" t="s">
        <v>126</v>
      </c>
      <c r="G258" t="s">
        <v>179</v>
      </c>
      <c r="H258" t="s">
        <v>118</v>
      </c>
      <c r="I258" s="1">
        <v>42691.429166666669</v>
      </c>
      <c r="J258" t="s">
        <v>180</v>
      </c>
      <c r="K258" t="s">
        <v>116</v>
      </c>
      <c r="L258" t="s">
        <v>146</v>
      </c>
      <c r="M258" t="s">
        <v>147</v>
      </c>
      <c r="N258" t="s">
        <v>183</v>
      </c>
      <c r="O258">
        <v>1E-3</v>
      </c>
      <c r="P258" t="s">
        <v>149</v>
      </c>
      <c r="Q258" t="b">
        <v>1</v>
      </c>
      <c r="R258">
        <v>138261413</v>
      </c>
      <c r="S258" t="s">
        <v>150</v>
      </c>
      <c r="T258">
        <v>1E-3</v>
      </c>
      <c r="U258" t="s">
        <v>184</v>
      </c>
      <c r="V258">
        <v>2016</v>
      </c>
      <c r="W258" t="s">
        <v>455</v>
      </c>
      <c r="X258" t="s">
        <v>225</v>
      </c>
      <c r="Y258" t="s">
        <v>226</v>
      </c>
      <c r="Z258" t="s">
        <v>155</v>
      </c>
      <c r="AA258">
        <v>500098</v>
      </c>
      <c r="AB258">
        <v>402866</v>
      </c>
      <c r="AC258">
        <v>-0.49196935800000002</v>
      </c>
      <c r="AD258">
        <v>53.512954620000002</v>
      </c>
    </row>
    <row r="259" spans="1:30">
      <c r="A259">
        <v>266624</v>
      </c>
      <c r="B259" t="s">
        <v>224</v>
      </c>
      <c r="C259">
        <v>7299</v>
      </c>
      <c r="D259">
        <v>1837236</v>
      </c>
      <c r="E259" t="s">
        <v>164</v>
      </c>
      <c r="F259" t="s">
        <v>126</v>
      </c>
      <c r="G259" t="s">
        <v>179</v>
      </c>
      <c r="H259" t="s">
        <v>118</v>
      </c>
      <c r="I259" s="1">
        <v>42549.44027777778</v>
      </c>
      <c r="J259" t="s">
        <v>180</v>
      </c>
      <c r="K259" t="s">
        <v>116</v>
      </c>
      <c r="L259" t="s">
        <v>146</v>
      </c>
      <c r="M259" t="s">
        <v>147</v>
      </c>
      <c r="N259" t="s">
        <v>183</v>
      </c>
      <c r="O259">
        <v>1E-3</v>
      </c>
      <c r="P259" t="s">
        <v>149</v>
      </c>
      <c r="Q259" t="b">
        <v>1</v>
      </c>
      <c r="R259">
        <v>138261413</v>
      </c>
      <c r="S259" t="s">
        <v>150</v>
      </c>
      <c r="T259">
        <v>1E-3</v>
      </c>
      <c r="U259" t="s">
        <v>184</v>
      </c>
      <c r="V259">
        <v>2016</v>
      </c>
      <c r="W259" t="s">
        <v>455</v>
      </c>
      <c r="X259" t="s">
        <v>225</v>
      </c>
      <c r="Y259" t="s">
        <v>226</v>
      </c>
      <c r="Z259" t="s">
        <v>155</v>
      </c>
      <c r="AA259">
        <v>500098</v>
      </c>
      <c r="AB259">
        <v>402866</v>
      </c>
      <c r="AC259">
        <v>-0.49196935800000002</v>
      </c>
      <c r="AD259">
        <v>53.512954620000002</v>
      </c>
    </row>
    <row r="260" spans="1:30">
      <c r="A260">
        <v>266187</v>
      </c>
      <c r="B260" t="s">
        <v>224</v>
      </c>
      <c r="C260">
        <v>7299</v>
      </c>
      <c r="D260">
        <v>1838660</v>
      </c>
      <c r="E260" t="s">
        <v>164</v>
      </c>
      <c r="F260" t="s">
        <v>126</v>
      </c>
      <c r="G260" t="s">
        <v>179</v>
      </c>
      <c r="H260" t="s">
        <v>118</v>
      </c>
      <c r="I260" s="1">
        <v>42571.4375</v>
      </c>
      <c r="J260" t="s">
        <v>180</v>
      </c>
      <c r="K260" t="s">
        <v>116</v>
      </c>
      <c r="L260" t="s">
        <v>146</v>
      </c>
      <c r="M260" t="s">
        <v>147</v>
      </c>
      <c r="N260" t="s">
        <v>183</v>
      </c>
      <c r="O260">
        <v>1E-3</v>
      </c>
      <c r="P260" t="s">
        <v>149</v>
      </c>
      <c r="Q260" t="b">
        <v>1</v>
      </c>
      <c r="R260">
        <v>138261413</v>
      </c>
      <c r="S260" t="s">
        <v>150</v>
      </c>
      <c r="T260">
        <v>1E-3</v>
      </c>
      <c r="U260" t="s">
        <v>184</v>
      </c>
      <c r="V260">
        <v>2016</v>
      </c>
      <c r="W260" t="s">
        <v>455</v>
      </c>
      <c r="X260" t="s">
        <v>225</v>
      </c>
      <c r="Y260" t="s">
        <v>226</v>
      </c>
      <c r="Z260" t="s">
        <v>155</v>
      </c>
      <c r="AA260">
        <v>500098</v>
      </c>
      <c r="AB260">
        <v>402866</v>
      </c>
      <c r="AC260">
        <v>-0.49196935800000002</v>
      </c>
      <c r="AD260">
        <v>53.512954620000002</v>
      </c>
    </row>
    <row r="261" spans="1:30">
      <c r="A261">
        <v>266395</v>
      </c>
      <c r="B261" t="s">
        <v>224</v>
      </c>
      <c r="C261">
        <v>7299</v>
      </c>
      <c r="D261">
        <v>1838473</v>
      </c>
      <c r="E261" t="s">
        <v>164</v>
      </c>
      <c r="F261" t="s">
        <v>126</v>
      </c>
      <c r="G261" t="s">
        <v>179</v>
      </c>
      <c r="H261" t="s">
        <v>118</v>
      </c>
      <c r="I261" s="1">
        <v>42569.614583333336</v>
      </c>
      <c r="J261" t="s">
        <v>180</v>
      </c>
      <c r="K261" t="s">
        <v>116</v>
      </c>
      <c r="L261" t="s">
        <v>146</v>
      </c>
      <c r="M261" t="s">
        <v>147</v>
      </c>
      <c r="N261" t="s">
        <v>183</v>
      </c>
      <c r="O261">
        <v>1E-3</v>
      </c>
      <c r="P261" t="s">
        <v>149</v>
      </c>
      <c r="Q261" t="b">
        <v>1</v>
      </c>
      <c r="R261">
        <v>138261413</v>
      </c>
      <c r="S261" t="s">
        <v>150</v>
      </c>
      <c r="T261">
        <v>1E-3</v>
      </c>
      <c r="U261" t="s">
        <v>184</v>
      </c>
      <c r="V261">
        <v>2016</v>
      </c>
      <c r="W261" t="s">
        <v>455</v>
      </c>
      <c r="X261" t="s">
        <v>225</v>
      </c>
      <c r="Y261" t="s">
        <v>226</v>
      </c>
      <c r="Z261" t="s">
        <v>155</v>
      </c>
      <c r="AA261">
        <v>500098</v>
      </c>
      <c r="AB261">
        <v>402866</v>
      </c>
      <c r="AC261">
        <v>-0.49196935800000002</v>
      </c>
      <c r="AD261">
        <v>53.512954620000002</v>
      </c>
    </row>
    <row r="262" spans="1:30">
      <c r="A262">
        <v>256895</v>
      </c>
      <c r="B262" t="s">
        <v>224</v>
      </c>
      <c r="C262">
        <v>7299</v>
      </c>
      <c r="D262">
        <v>1835181</v>
      </c>
      <c r="E262" t="s">
        <v>164</v>
      </c>
      <c r="F262" t="s">
        <v>126</v>
      </c>
      <c r="G262" t="s">
        <v>179</v>
      </c>
      <c r="H262" t="s">
        <v>118</v>
      </c>
      <c r="I262" s="1">
        <v>42534.638194444444</v>
      </c>
      <c r="J262" t="s">
        <v>180</v>
      </c>
      <c r="K262" t="s">
        <v>116</v>
      </c>
      <c r="L262" t="s">
        <v>146</v>
      </c>
      <c r="M262" t="s">
        <v>147</v>
      </c>
      <c r="N262" t="s">
        <v>183</v>
      </c>
      <c r="O262">
        <v>1E-3</v>
      </c>
      <c r="P262" t="s">
        <v>149</v>
      </c>
      <c r="Q262" t="b">
        <v>1</v>
      </c>
      <c r="R262">
        <v>138261413</v>
      </c>
      <c r="S262" t="s">
        <v>150</v>
      </c>
      <c r="T262">
        <v>1E-3</v>
      </c>
      <c r="U262" t="s">
        <v>184</v>
      </c>
      <c r="V262">
        <v>2016</v>
      </c>
      <c r="W262" t="s">
        <v>455</v>
      </c>
      <c r="X262" t="s">
        <v>225</v>
      </c>
      <c r="Y262" t="s">
        <v>226</v>
      </c>
      <c r="Z262" t="s">
        <v>155</v>
      </c>
      <c r="AA262">
        <v>500098</v>
      </c>
      <c r="AB262">
        <v>402866</v>
      </c>
      <c r="AC262">
        <v>-0.49196935800000002</v>
      </c>
      <c r="AD262">
        <v>53.512954620000002</v>
      </c>
    </row>
    <row r="263" spans="1:30">
      <c r="A263">
        <v>266788</v>
      </c>
      <c r="B263" t="s">
        <v>224</v>
      </c>
      <c r="C263">
        <v>7299</v>
      </c>
      <c r="D263">
        <v>1837327</v>
      </c>
      <c r="E263" t="s">
        <v>164</v>
      </c>
      <c r="F263" t="s">
        <v>126</v>
      </c>
      <c r="G263" t="s">
        <v>179</v>
      </c>
      <c r="H263" t="s">
        <v>118</v>
      </c>
      <c r="I263" s="1">
        <v>42550.450694444444</v>
      </c>
      <c r="J263" t="s">
        <v>180</v>
      </c>
      <c r="K263" t="s">
        <v>116</v>
      </c>
      <c r="L263" t="s">
        <v>146</v>
      </c>
      <c r="M263" t="s">
        <v>147</v>
      </c>
      <c r="N263" t="s">
        <v>183</v>
      </c>
      <c r="O263">
        <v>1E-3</v>
      </c>
      <c r="P263" t="s">
        <v>149</v>
      </c>
      <c r="Q263" t="b">
        <v>1</v>
      </c>
      <c r="R263">
        <v>138261413</v>
      </c>
      <c r="S263" t="s">
        <v>150</v>
      </c>
      <c r="T263">
        <v>1E-3</v>
      </c>
      <c r="U263" t="s">
        <v>184</v>
      </c>
      <c r="V263">
        <v>2016</v>
      </c>
      <c r="W263" t="s">
        <v>455</v>
      </c>
      <c r="X263" t="s">
        <v>225</v>
      </c>
      <c r="Y263" t="s">
        <v>226</v>
      </c>
      <c r="Z263" t="s">
        <v>155</v>
      </c>
      <c r="AA263">
        <v>500098</v>
      </c>
      <c r="AB263">
        <v>402866</v>
      </c>
      <c r="AC263">
        <v>-0.49196935800000002</v>
      </c>
      <c r="AD263">
        <v>53.512954620000002</v>
      </c>
    </row>
    <row r="264" spans="1:30">
      <c r="A264">
        <v>259767</v>
      </c>
      <c r="B264" t="s">
        <v>224</v>
      </c>
      <c r="C264">
        <v>7299</v>
      </c>
      <c r="D264">
        <v>1853586</v>
      </c>
      <c r="E264" t="s">
        <v>164</v>
      </c>
      <c r="F264" t="s">
        <v>126</v>
      </c>
      <c r="G264" t="s">
        <v>179</v>
      </c>
      <c r="H264" t="s">
        <v>118</v>
      </c>
      <c r="I264" s="1">
        <v>42697.411111111112</v>
      </c>
      <c r="J264" t="s">
        <v>180</v>
      </c>
      <c r="K264" t="s">
        <v>116</v>
      </c>
      <c r="L264" t="s">
        <v>146</v>
      </c>
      <c r="M264" t="s">
        <v>147</v>
      </c>
      <c r="N264" t="s">
        <v>183</v>
      </c>
      <c r="O264">
        <v>1E-3</v>
      </c>
      <c r="P264" t="s">
        <v>149</v>
      </c>
      <c r="Q264" t="b">
        <v>1</v>
      </c>
      <c r="R264">
        <v>138261413</v>
      </c>
      <c r="S264" t="s">
        <v>150</v>
      </c>
      <c r="T264">
        <v>1E-3</v>
      </c>
      <c r="U264" t="s">
        <v>184</v>
      </c>
      <c r="V264">
        <v>2016</v>
      </c>
      <c r="W264" t="s">
        <v>455</v>
      </c>
      <c r="X264" t="s">
        <v>225</v>
      </c>
      <c r="Y264" t="s">
        <v>226</v>
      </c>
      <c r="Z264" t="s">
        <v>155</v>
      </c>
      <c r="AA264">
        <v>500098</v>
      </c>
      <c r="AB264">
        <v>402866</v>
      </c>
      <c r="AC264">
        <v>-0.49196935800000002</v>
      </c>
      <c r="AD264">
        <v>53.512954620000002</v>
      </c>
    </row>
    <row r="265" spans="1:30">
      <c r="A265">
        <v>267924</v>
      </c>
      <c r="B265" t="s">
        <v>224</v>
      </c>
      <c r="C265">
        <v>7299</v>
      </c>
      <c r="D265">
        <v>1838219</v>
      </c>
      <c r="E265" t="s">
        <v>164</v>
      </c>
      <c r="F265" t="s">
        <v>126</v>
      </c>
      <c r="G265" t="s">
        <v>179</v>
      </c>
      <c r="H265" t="s">
        <v>118</v>
      </c>
      <c r="I265" s="1">
        <v>42564.434027777781</v>
      </c>
      <c r="J265" t="s">
        <v>180</v>
      </c>
      <c r="K265" t="s">
        <v>116</v>
      </c>
      <c r="L265" t="s">
        <v>146</v>
      </c>
      <c r="M265" t="s">
        <v>147</v>
      </c>
      <c r="N265" t="s">
        <v>183</v>
      </c>
      <c r="O265">
        <v>1E-3</v>
      </c>
      <c r="P265" t="s">
        <v>149</v>
      </c>
      <c r="Q265" t="b">
        <v>1</v>
      </c>
      <c r="R265">
        <v>138261413</v>
      </c>
      <c r="S265" t="s">
        <v>150</v>
      </c>
      <c r="T265">
        <v>1E-3</v>
      </c>
      <c r="U265" t="s">
        <v>184</v>
      </c>
      <c r="V265">
        <v>2016</v>
      </c>
      <c r="W265" t="s">
        <v>455</v>
      </c>
      <c r="X265" t="s">
        <v>225</v>
      </c>
      <c r="Y265" t="s">
        <v>226</v>
      </c>
      <c r="Z265" t="s">
        <v>155</v>
      </c>
      <c r="AA265">
        <v>500098</v>
      </c>
      <c r="AB265">
        <v>402866</v>
      </c>
      <c r="AC265">
        <v>-0.49196935800000002</v>
      </c>
      <c r="AD265">
        <v>53.512954620000002</v>
      </c>
    </row>
    <row r="266" spans="1:30">
      <c r="A266">
        <v>266528</v>
      </c>
      <c r="B266" t="s">
        <v>224</v>
      </c>
      <c r="C266">
        <v>7299</v>
      </c>
      <c r="D266">
        <v>1832554</v>
      </c>
      <c r="E266" t="s">
        <v>164</v>
      </c>
      <c r="F266" t="s">
        <v>126</v>
      </c>
      <c r="G266" t="s">
        <v>179</v>
      </c>
      <c r="H266" t="s">
        <v>118</v>
      </c>
      <c r="I266" s="1">
        <v>42508.513194444444</v>
      </c>
      <c r="J266" t="s">
        <v>180</v>
      </c>
      <c r="K266" t="s">
        <v>116</v>
      </c>
      <c r="L266" t="s">
        <v>146</v>
      </c>
      <c r="M266" t="s">
        <v>147</v>
      </c>
      <c r="N266" t="s">
        <v>183</v>
      </c>
      <c r="O266">
        <v>1E-3</v>
      </c>
      <c r="P266" t="s">
        <v>149</v>
      </c>
      <c r="Q266" t="b">
        <v>1</v>
      </c>
      <c r="R266">
        <v>138261413</v>
      </c>
      <c r="S266" t="s">
        <v>150</v>
      </c>
      <c r="T266">
        <v>1E-3</v>
      </c>
      <c r="U266" t="s">
        <v>184</v>
      </c>
      <c r="V266">
        <v>2016</v>
      </c>
      <c r="W266" t="s">
        <v>455</v>
      </c>
      <c r="X266" t="s">
        <v>225</v>
      </c>
      <c r="Y266" t="s">
        <v>226</v>
      </c>
      <c r="Z266" t="s">
        <v>155</v>
      </c>
      <c r="AA266">
        <v>500098</v>
      </c>
      <c r="AB266">
        <v>402866</v>
      </c>
      <c r="AC266">
        <v>-0.49196935800000002</v>
      </c>
      <c r="AD266">
        <v>53.512954620000002</v>
      </c>
    </row>
    <row r="267" spans="1:30">
      <c r="A267">
        <v>268858</v>
      </c>
      <c r="B267" t="s">
        <v>224</v>
      </c>
      <c r="C267">
        <v>7299</v>
      </c>
      <c r="D267">
        <v>1832419</v>
      </c>
      <c r="E267" t="s">
        <v>164</v>
      </c>
      <c r="F267" t="s">
        <v>126</v>
      </c>
      <c r="G267" t="s">
        <v>179</v>
      </c>
      <c r="H267" t="s">
        <v>118</v>
      </c>
      <c r="I267" s="1">
        <v>42507.540277777778</v>
      </c>
      <c r="J267" t="s">
        <v>180</v>
      </c>
      <c r="K267" t="s">
        <v>116</v>
      </c>
      <c r="L267" t="s">
        <v>146</v>
      </c>
      <c r="M267" t="s">
        <v>147</v>
      </c>
      <c r="N267" t="s">
        <v>183</v>
      </c>
      <c r="O267">
        <v>1E-3</v>
      </c>
      <c r="P267" t="s">
        <v>149</v>
      </c>
      <c r="Q267" t="b">
        <v>1</v>
      </c>
      <c r="R267">
        <v>138261413</v>
      </c>
      <c r="S267" t="s">
        <v>150</v>
      </c>
      <c r="T267">
        <v>1E-3</v>
      </c>
      <c r="U267" t="s">
        <v>184</v>
      </c>
      <c r="V267">
        <v>2016</v>
      </c>
      <c r="W267" t="s">
        <v>455</v>
      </c>
      <c r="X267" t="s">
        <v>225</v>
      </c>
      <c r="Y267" t="s">
        <v>226</v>
      </c>
      <c r="Z267" t="s">
        <v>155</v>
      </c>
      <c r="AA267">
        <v>500098</v>
      </c>
      <c r="AB267">
        <v>402866</v>
      </c>
      <c r="AC267">
        <v>-0.49196935800000002</v>
      </c>
      <c r="AD267">
        <v>53.512954620000002</v>
      </c>
    </row>
    <row r="268" spans="1:30">
      <c r="A268">
        <v>268692</v>
      </c>
      <c r="B268" t="s">
        <v>224</v>
      </c>
      <c r="C268">
        <v>7299</v>
      </c>
      <c r="D268">
        <v>1844229</v>
      </c>
      <c r="E268" t="s">
        <v>164</v>
      </c>
      <c r="F268" t="s">
        <v>126</v>
      </c>
      <c r="G268" t="s">
        <v>179</v>
      </c>
      <c r="H268" t="s">
        <v>118</v>
      </c>
      <c r="I268" s="1">
        <v>42612.469444444447</v>
      </c>
      <c r="J268" t="s">
        <v>180</v>
      </c>
      <c r="K268" t="s">
        <v>116</v>
      </c>
      <c r="L268" t="s">
        <v>146</v>
      </c>
      <c r="M268" t="s">
        <v>147</v>
      </c>
      <c r="N268" t="s">
        <v>183</v>
      </c>
      <c r="O268">
        <v>1E-3</v>
      </c>
      <c r="P268" t="s">
        <v>149</v>
      </c>
      <c r="Q268" t="b">
        <v>1</v>
      </c>
      <c r="R268">
        <v>138261413</v>
      </c>
      <c r="S268" t="s">
        <v>150</v>
      </c>
      <c r="T268">
        <v>1E-3</v>
      </c>
      <c r="U268" t="s">
        <v>184</v>
      </c>
      <c r="V268">
        <v>2016</v>
      </c>
      <c r="W268" t="s">
        <v>455</v>
      </c>
      <c r="X268" t="s">
        <v>225</v>
      </c>
      <c r="Y268" t="s">
        <v>226</v>
      </c>
      <c r="Z268" t="s">
        <v>155</v>
      </c>
      <c r="AA268">
        <v>500098</v>
      </c>
      <c r="AB268">
        <v>402866</v>
      </c>
      <c r="AC268">
        <v>-0.49196935800000002</v>
      </c>
      <c r="AD268">
        <v>53.512954620000002</v>
      </c>
    </row>
    <row r="269" spans="1:30">
      <c r="A269">
        <v>267230</v>
      </c>
      <c r="B269" t="s">
        <v>224</v>
      </c>
      <c r="C269">
        <v>7299</v>
      </c>
      <c r="D269">
        <v>1840326</v>
      </c>
      <c r="E269" t="s">
        <v>164</v>
      </c>
      <c r="F269" t="s">
        <v>126</v>
      </c>
      <c r="G269" t="s">
        <v>179</v>
      </c>
      <c r="H269" t="s">
        <v>118</v>
      </c>
      <c r="I269" s="1">
        <v>42579.520138888889</v>
      </c>
      <c r="J269" t="s">
        <v>180</v>
      </c>
      <c r="K269" t="s">
        <v>116</v>
      </c>
      <c r="L269" t="s">
        <v>146</v>
      </c>
      <c r="M269" t="s">
        <v>147</v>
      </c>
      <c r="N269" t="s">
        <v>183</v>
      </c>
      <c r="O269">
        <v>1E-3</v>
      </c>
      <c r="P269" t="s">
        <v>149</v>
      </c>
      <c r="Q269" t="b">
        <v>1</v>
      </c>
      <c r="R269">
        <v>138261413</v>
      </c>
      <c r="S269" t="s">
        <v>150</v>
      </c>
      <c r="T269">
        <v>1E-3</v>
      </c>
      <c r="U269" t="s">
        <v>184</v>
      </c>
      <c r="V269">
        <v>2016</v>
      </c>
      <c r="W269" t="s">
        <v>455</v>
      </c>
      <c r="X269" t="s">
        <v>225</v>
      </c>
      <c r="Y269" t="s">
        <v>226</v>
      </c>
      <c r="Z269" t="s">
        <v>155</v>
      </c>
      <c r="AA269">
        <v>500098</v>
      </c>
      <c r="AB269">
        <v>402866</v>
      </c>
      <c r="AC269">
        <v>-0.49196935800000002</v>
      </c>
      <c r="AD269">
        <v>53.512954620000002</v>
      </c>
    </row>
    <row r="270" spans="1:30">
      <c r="A270">
        <v>267805</v>
      </c>
      <c r="B270" t="s">
        <v>224</v>
      </c>
      <c r="C270">
        <v>7299</v>
      </c>
      <c r="D270">
        <v>1840746</v>
      </c>
      <c r="E270" t="s">
        <v>164</v>
      </c>
      <c r="F270" t="s">
        <v>126</v>
      </c>
      <c r="G270" t="s">
        <v>205</v>
      </c>
      <c r="H270" t="s">
        <v>112</v>
      </c>
      <c r="I270" s="1">
        <v>42585.540277777778</v>
      </c>
      <c r="J270" t="s">
        <v>180</v>
      </c>
      <c r="K270" t="s">
        <v>116</v>
      </c>
      <c r="L270" t="s">
        <v>146</v>
      </c>
      <c r="M270" t="s">
        <v>147</v>
      </c>
      <c r="N270" t="s">
        <v>183</v>
      </c>
      <c r="O270">
        <v>1E-3</v>
      </c>
      <c r="P270" t="s">
        <v>149</v>
      </c>
      <c r="Q270" t="b">
        <v>1</v>
      </c>
      <c r="R270">
        <v>138261413</v>
      </c>
      <c r="S270" t="s">
        <v>150</v>
      </c>
      <c r="T270">
        <v>1E-3</v>
      </c>
      <c r="U270" t="s">
        <v>184</v>
      </c>
      <c r="V270">
        <v>2016</v>
      </c>
      <c r="W270" t="s">
        <v>455</v>
      </c>
      <c r="X270" t="s">
        <v>225</v>
      </c>
      <c r="Y270" t="s">
        <v>226</v>
      </c>
      <c r="Z270" t="s">
        <v>155</v>
      </c>
      <c r="AA270">
        <v>500098</v>
      </c>
      <c r="AB270">
        <v>402866</v>
      </c>
      <c r="AC270">
        <v>-0.49196935800000002</v>
      </c>
      <c r="AD270">
        <v>53.512954620000002</v>
      </c>
    </row>
    <row r="271" spans="1:30">
      <c r="A271">
        <v>266240</v>
      </c>
      <c r="B271" t="s">
        <v>203</v>
      </c>
      <c r="C271">
        <v>7299</v>
      </c>
      <c r="D271">
        <v>1835030</v>
      </c>
      <c r="E271" t="s">
        <v>164</v>
      </c>
      <c r="F271" t="s">
        <v>126</v>
      </c>
      <c r="G271" t="s">
        <v>179</v>
      </c>
      <c r="H271" t="s">
        <v>118</v>
      </c>
      <c r="I271" s="1">
        <v>42530.463888888888</v>
      </c>
      <c r="J271" t="s">
        <v>180</v>
      </c>
      <c r="K271" t="s">
        <v>116</v>
      </c>
      <c r="L271" t="s">
        <v>146</v>
      </c>
      <c r="M271" t="s">
        <v>147</v>
      </c>
      <c r="N271" t="s">
        <v>183</v>
      </c>
      <c r="O271">
        <v>1E-3</v>
      </c>
      <c r="P271" t="s">
        <v>149</v>
      </c>
      <c r="Q271" t="b">
        <v>1</v>
      </c>
      <c r="R271">
        <v>138261413</v>
      </c>
      <c r="S271" t="s">
        <v>150</v>
      </c>
      <c r="T271">
        <v>1E-3</v>
      </c>
      <c r="U271" t="s">
        <v>184</v>
      </c>
      <c r="V271">
        <v>2016</v>
      </c>
      <c r="W271" t="s">
        <v>455</v>
      </c>
      <c r="X271" t="s">
        <v>204</v>
      </c>
      <c r="Y271" t="s">
        <v>154</v>
      </c>
      <c r="Z271" t="s">
        <v>155</v>
      </c>
      <c r="AA271">
        <v>507500</v>
      </c>
      <c r="AB271">
        <v>299100</v>
      </c>
      <c r="AC271">
        <v>-0.41497245100000002</v>
      </c>
      <c r="AD271">
        <v>52.579097449999999</v>
      </c>
    </row>
    <row r="272" spans="1:30">
      <c r="A272">
        <v>267754</v>
      </c>
      <c r="B272" t="s">
        <v>203</v>
      </c>
      <c r="C272">
        <v>7299</v>
      </c>
      <c r="D272">
        <v>1834717</v>
      </c>
      <c r="E272" t="s">
        <v>164</v>
      </c>
      <c r="F272" t="s">
        <v>126</v>
      </c>
      <c r="G272" t="s">
        <v>179</v>
      </c>
      <c r="H272" t="s">
        <v>118</v>
      </c>
      <c r="I272" s="1">
        <v>42527.529166666667</v>
      </c>
      <c r="J272" t="s">
        <v>180</v>
      </c>
      <c r="K272" t="s">
        <v>116</v>
      </c>
      <c r="L272" t="s">
        <v>146</v>
      </c>
      <c r="M272" t="s">
        <v>147</v>
      </c>
      <c r="N272" t="s">
        <v>183</v>
      </c>
      <c r="O272">
        <v>1E-3</v>
      </c>
      <c r="P272" t="s">
        <v>149</v>
      </c>
      <c r="Q272" t="b">
        <v>1</v>
      </c>
      <c r="R272">
        <v>138261413</v>
      </c>
      <c r="S272" t="s">
        <v>150</v>
      </c>
      <c r="T272">
        <v>1E-3</v>
      </c>
      <c r="U272" t="s">
        <v>184</v>
      </c>
      <c r="V272">
        <v>2016</v>
      </c>
      <c r="W272" t="s">
        <v>455</v>
      </c>
      <c r="X272" t="s">
        <v>204</v>
      </c>
      <c r="Y272" t="s">
        <v>154</v>
      </c>
      <c r="Z272" t="s">
        <v>155</v>
      </c>
      <c r="AA272">
        <v>507500</v>
      </c>
      <c r="AB272">
        <v>299100</v>
      </c>
      <c r="AC272">
        <v>-0.41497245100000002</v>
      </c>
      <c r="AD272">
        <v>52.579097449999999</v>
      </c>
    </row>
    <row r="273" spans="1:30">
      <c r="A273">
        <v>268192</v>
      </c>
      <c r="B273" t="s">
        <v>203</v>
      </c>
      <c r="C273">
        <v>7299</v>
      </c>
      <c r="D273">
        <v>1835172</v>
      </c>
      <c r="E273" t="s">
        <v>164</v>
      </c>
      <c r="F273" t="s">
        <v>126</v>
      </c>
      <c r="G273" t="s">
        <v>179</v>
      </c>
      <c r="H273" t="s">
        <v>118</v>
      </c>
      <c r="I273" s="1">
        <v>42534.575694444444</v>
      </c>
      <c r="J273" t="s">
        <v>180</v>
      </c>
      <c r="K273" t="s">
        <v>116</v>
      </c>
      <c r="L273" t="s">
        <v>146</v>
      </c>
      <c r="M273" t="s">
        <v>147</v>
      </c>
      <c r="N273" t="s">
        <v>183</v>
      </c>
      <c r="O273">
        <v>1E-3</v>
      </c>
      <c r="P273" t="s">
        <v>149</v>
      </c>
      <c r="Q273" t="b">
        <v>1</v>
      </c>
      <c r="R273">
        <v>138261413</v>
      </c>
      <c r="S273" t="s">
        <v>150</v>
      </c>
      <c r="T273">
        <v>1E-3</v>
      </c>
      <c r="U273" t="s">
        <v>184</v>
      </c>
      <c r="V273">
        <v>2016</v>
      </c>
      <c r="W273" t="s">
        <v>455</v>
      </c>
      <c r="X273" t="s">
        <v>204</v>
      </c>
      <c r="Y273" t="s">
        <v>154</v>
      </c>
      <c r="Z273" t="s">
        <v>155</v>
      </c>
      <c r="AA273">
        <v>507500</v>
      </c>
      <c r="AB273">
        <v>299100</v>
      </c>
      <c r="AC273">
        <v>-0.41497245100000002</v>
      </c>
      <c r="AD273">
        <v>52.579097449999999</v>
      </c>
    </row>
    <row r="274" spans="1:30">
      <c r="A274">
        <v>268806</v>
      </c>
      <c r="B274" t="s">
        <v>203</v>
      </c>
      <c r="C274">
        <v>7299</v>
      </c>
      <c r="D274">
        <v>1841703</v>
      </c>
      <c r="E274" t="s">
        <v>164</v>
      </c>
      <c r="F274" t="s">
        <v>126</v>
      </c>
      <c r="G274" t="s">
        <v>179</v>
      </c>
      <c r="H274" t="s">
        <v>118</v>
      </c>
      <c r="I274" s="1">
        <v>42594.452777777777</v>
      </c>
      <c r="J274" t="s">
        <v>180</v>
      </c>
      <c r="K274" t="s">
        <v>116</v>
      </c>
      <c r="L274" t="s">
        <v>146</v>
      </c>
      <c r="M274" t="s">
        <v>147</v>
      </c>
      <c r="N274" t="s">
        <v>183</v>
      </c>
      <c r="O274">
        <v>1E-3</v>
      </c>
      <c r="P274" t="s">
        <v>149</v>
      </c>
      <c r="Q274" t="b">
        <v>1</v>
      </c>
      <c r="R274">
        <v>138261413</v>
      </c>
      <c r="S274" t="s">
        <v>150</v>
      </c>
      <c r="T274">
        <v>1E-3</v>
      </c>
      <c r="U274" t="s">
        <v>184</v>
      </c>
      <c r="V274">
        <v>2016</v>
      </c>
      <c r="W274" t="s">
        <v>455</v>
      </c>
      <c r="X274" t="s">
        <v>204</v>
      </c>
      <c r="Y274" t="s">
        <v>154</v>
      </c>
      <c r="Z274" t="s">
        <v>155</v>
      </c>
      <c r="AA274">
        <v>507500</v>
      </c>
      <c r="AB274">
        <v>299100</v>
      </c>
      <c r="AC274">
        <v>-0.41497245100000002</v>
      </c>
      <c r="AD274">
        <v>52.579097449999999</v>
      </c>
    </row>
    <row r="275" spans="1:30">
      <c r="A275">
        <v>267532</v>
      </c>
      <c r="B275" t="s">
        <v>203</v>
      </c>
      <c r="C275">
        <v>7299</v>
      </c>
      <c r="D275">
        <v>1834487</v>
      </c>
      <c r="E275" t="s">
        <v>164</v>
      </c>
      <c r="F275" t="s">
        <v>126</v>
      </c>
      <c r="G275" t="s">
        <v>205</v>
      </c>
      <c r="H275" t="s">
        <v>112</v>
      </c>
      <c r="I275" s="1">
        <v>42522.519444444442</v>
      </c>
      <c r="J275" t="s">
        <v>180</v>
      </c>
      <c r="K275" t="s">
        <v>116</v>
      </c>
      <c r="L275" t="s">
        <v>146</v>
      </c>
      <c r="M275" t="s">
        <v>147</v>
      </c>
      <c r="N275" t="s">
        <v>183</v>
      </c>
      <c r="O275">
        <v>1E-3</v>
      </c>
      <c r="P275" t="s">
        <v>149</v>
      </c>
      <c r="Q275" t="b">
        <v>1</v>
      </c>
      <c r="R275">
        <v>138261413</v>
      </c>
      <c r="S275" t="s">
        <v>150</v>
      </c>
      <c r="T275">
        <v>1E-3</v>
      </c>
      <c r="U275" t="s">
        <v>184</v>
      </c>
      <c r="V275">
        <v>2016</v>
      </c>
      <c r="W275" t="s">
        <v>455</v>
      </c>
      <c r="X275" t="s">
        <v>204</v>
      </c>
      <c r="Y275" t="s">
        <v>154</v>
      </c>
      <c r="Z275" t="s">
        <v>155</v>
      </c>
      <c r="AA275">
        <v>507500</v>
      </c>
      <c r="AB275">
        <v>299100</v>
      </c>
      <c r="AC275">
        <v>-0.41497245100000002</v>
      </c>
      <c r="AD275">
        <v>52.579097449999999</v>
      </c>
    </row>
    <row r="276" spans="1:30">
      <c r="A276">
        <v>269170</v>
      </c>
      <c r="B276" t="s">
        <v>203</v>
      </c>
      <c r="C276">
        <v>7299</v>
      </c>
      <c r="D276">
        <v>1851979</v>
      </c>
      <c r="E276" t="s">
        <v>164</v>
      </c>
      <c r="F276" t="s">
        <v>126</v>
      </c>
      <c r="G276" t="s">
        <v>179</v>
      </c>
      <c r="H276" t="s">
        <v>118</v>
      </c>
      <c r="I276" s="1">
        <v>42691.611111111109</v>
      </c>
      <c r="J276" t="s">
        <v>180</v>
      </c>
      <c r="K276" t="s">
        <v>116</v>
      </c>
      <c r="L276" t="s">
        <v>146</v>
      </c>
      <c r="M276" t="s">
        <v>147</v>
      </c>
      <c r="N276" t="s">
        <v>183</v>
      </c>
      <c r="O276">
        <v>1E-3</v>
      </c>
      <c r="P276" t="s">
        <v>149</v>
      </c>
      <c r="Q276" t="b">
        <v>1</v>
      </c>
      <c r="R276">
        <v>138261413</v>
      </c>
      <c r="S276" t="s">
        <v>150</v>
      </c>
      <c r="T276">
        <v>1E-3</v>
      </c>
      <c r="U276" t="s">
        <v>184</v>
      </c>
      <c r="V276">
        <v>2016</v>
      </c>
      <c r="W276" t="s">
        <v>455</v>
      </c>
      <c r="X276" t="s">
        <v>204</v>
      </c>
      <c r="Y276" t="s">
        <v>154</v>
      </c>
      <c r="Z276" t="s">
        <v>155</v>
      </c>
      <c r="AA276">
        <v>507500</v>
      </c>
      <c r="AB276">
        <v>299100</v>
      </c>
      <c r="AC276">
        <v>-0.41497245100000002</v>
      </c>
      <c r="AD276">
        <v>52.579097449999999</v>
      </c>
    </row>
    <row r="277" spans="1:30">
      <c r="A277">
        <v>267702</v>
      </c>
      <c r="B277" t="s">
        <v>203</v>
      </c>
      <c r="C277">
        <v>7299</v>
      </c>
      <c r="D277">
        <v>1837958</v>
      </c>
      <c r="E277" t="s">
        <v>164</v>
      </c>
      <c r="F277" t="s">
        <v>126</v>
      </c>
      <c r="G277" t="s">
        <v>179</v>
      </c>
      <c r="H277" t="s">
        <v>118</v>
      </c>
      <c r="I277" s="1">
        <v>42562.612500000003</v>
      </c>
      <c r="J277" t="s">
        <v>180</v>
      </c>
      <c r="K277" t="s">
        <v>116</v>
      </c>
      <c r="L277" t="s">
        <v>146</v>
      </c>
      <c r="M277" t="s">
        <v>147</v>
      </c>
      <c r="N277" t="s">
        <v>183</v>
      </c>
      <c r="O277">
        <v>1E-3</v>
      </c>
      <c r="P277" t="s">
        <v>149</v>
      </c>
      <c r="Q277" t="b">
        <v>1</v>
      </c>
      <c r="R277">
        <v>138261413</v>
      </c>
      <c r="S277" t="s">
        <v>150</v>
      </c>
      <c r="T277">
        <v>1E-3</v>
      </c>
      <c r="U277" t="s">
        <v>184</v>
      </c>
      <c r="V277">
        <v>2016</v>
      </c>
      <c r="W277" t="s">
        <v>455</v>
      </c>
      <c r="X277" t="s">
        <v>204</v>
      </c>
      <c r="Y277" t="s">
        <v>154</v>
      </c>
      <c r="Z277" t="s">
        <v>155</v>
      </c>
      <c r="AA277">
        <v>507500</v>
      </c>
      <c r="AB277">
        <v>299100</v>
      </c>
      <c r="AC277">
        <v>-0.41497245100000002</v>
      </c>
      <c r="AD277">
        <v>52.579097449999999</v>
      </c>
    </row>
    <row r="278" spans="1:30">
      <c r="A278">
        <v>269181</v>
      </c>
      <c r="B278" t="s">
        <v>203</v>
      </c>
      <c r="C278">
        <v>7299</v>
      </c>
      <c r="D278">
        <v>1851229</v>
      </c>
      <c r="E278" t="s">
        <v>164</v>
      </c>
      <c r="F278" t="s">
        <v>126</v>
      </c>
      <c r="G278" t="s">
        <v>179</v>
      </c>
      <c r="H278" t="s">
        <v>118</v>
      </c>
      <c r="I278" s="1">
        <v>42681.380555555559</v>
      </c>
      <c r="J278" t="s">
        <v>180</v>
      </c>
      <c r="K278" t="s">
        <v>116</v>
      </c>
      <c r="L278" t="s">
        <v>146</v>
      </c>
      <c r="M278" t="s">
        <v>147</v>
      </c>
      <c r="N278" t="s">
        <v>183</v>
      </c>
      <c r="O278">
        <v>1E-3</v>
      </c>
      <c r="P278" t="s">
        <v>149</v>
      </c>
      <c r="Q278" t="b">
        <v>1</v>
      </c>
      <c r="R278">
        <v>138261413</v>
      </c>
      <c r="S278" t="s">
        <v>150</v>
      </c>
      <c r="T278">
        <v>1E-3</v>
      </c>
      <c r="U278" t="s">
        <v>184</v>
      </c>
      <c r="V278">
        <v>2016</v>
      </c>
      <c r="W278" t="s">
        <v>455</v>
      </c>
      <c r="X278" t="s">
        <v>204</v>
      </c>
      <c r="Y278" t="s">
        <v>154</v>
      </c>
      <c r="Z278" t="s">
        <v>155</v>
      </c>
      <c r="AA278">
        <v>507500</v>
      </c>
      <c r="AB278">
        <v>299100</v>
      </c>
      <c r="AC278">
        <v>-0.41497245100000002</v>
      </c>
      <c r="AD278">
        <v>52.579097449999999</v>
      </c>
    </row>
    <row r="279" spans="1:30">
      <c r="A279">
        <v>268229</v>
      </c>
      <c r="B279" t="s">
        <v>203</v>
      </c>
      <c r="C279">
        <v>7299</v>
      </c>
      <c r="D279">
        <v>1834627</v>
      </c>
      <c r="E279" t="s">
        <v>164</v>
      </c>
      <c r="F279" t="s">
        <v>126</v>
      </c>
      <c r="G279" t="s">
        <v>179</v>
      </c>
      <c r="H279" t="s">
        <v>118</v>
      </c>
      <c r="I279" s="1">
        <v>42524.413888888892</v>
      </c>
      <c r="J279" t="s">
        <v>180</v>
      </c>
      <c r="K279" t="s">
        <v>116</v>
      </c>
      <c r="L279" t="s">
        <v>146</v>
      </c>
      <c r="M279" t="s">
        <v>147</v>
      </c>
      <c r="N279" t="s">
        <v>183</v>
      </c>
      <c r="O279">
        <v>1E-3</v>
      </c>
      <c r="P279" t="s">
        <v>149</v>
      </c>
      <c r="Q279" t="b">
        <v>1</v>
      </c>
      <c r="R279">
        <v>138261413</v>
      </c>
      <c r="S279" t="s">
        <v>150</v>
      </c>
      <c r="T279">
        <v>1E-3</v>
      </c>
      <c r="U279" t="s">
        <v>184</v>
      </c>
      <c r="V279">
        <v>2016</v>
      </c>
      <c r="W279" t="s">
        <v>455</v>
      </c>
      <c r="X279" t="s">
        <v>204</v>
      </c>
      <c r="Y279" t="s">
        <v>154</v>
      </c>
      <c r="Z279" t="s">
        <v>155</v>
      </c>
      <c r="AA279">
        <v>507500</v>
      </c>
      <c r="AB279">
        <v>299100</v>
      </c>
      <c r="AC279">
        <v>-0.41497245100000002</v>
      </c>
      <c r="AD279">
        <v>52.579097449999999</v>
      </c>
    </row>
    <row r="280" spans="1:30">
      <c r="A280">
        <v>268356</v>
      </c>
      <c r="B280" t="s">
        <v>203</v>
      </c>
      <c r="C280">
        <v>7299</v>
      </c>
      <c r="D280">
        <v>1846450</v>
      </c>
      <c r="E280" t="s">
        <v>164</v>
      </c>
      <c r="F280" t="s">
        <v>126</v>
      </c>
      <c r="G280" t="s">
        <v>179</v>
      </c>
      <c r="H280" t="s">
        <v>118</v>
      </c>
      <c r="I280" s="1">
        <v>42632.412499999999</v>
      </c>
      <c r="J280" t="s">
        <v>180</v>
      </c>
      <c r="K280" t="s">
        <v>116</v>
      </c>
      <c r="L280" t="s">
        <v>146</v>
      </c>
      <c r="M280" t="s">
        <v>147</v>
      </c>
      <c r="N280" t="s">
        <v>183</v>
      </c>
      <c r="O280">
        <v>1E-3</v>
      </c>
      <c r="P280" t="s">
        <v>149</v>
      </c>
      <c r="Q280" t="b">
        <v>1</v>
      </c>
      <c r="R280">
        <v>138261413</v>
      </c>
      <c r="S280" t="s">
        <v>150</v>
      </c>
      <c r="T280">
        <v>1E-3</v>
      </c>
      <c r="U280" t="s">
        <v>184</v>
      </c>
      <c r="V280">
        <v>2016</v>
      </c>
      <c r="W280" t="s">
        <v>455</v>
      </c>
      <c r="X280" t="s">
        <v>204</v>
      </c>
      <c r="Y280" t="s">
        <v>154</v>
      </c>
      <c r="Z280" t="s">
        <v>155</v>
      </c>
      <c r="AA280">
        <v>507500</v>
      </c>
      <c r="AB280">
        <v>299100</v>
      </c>
      <c r="AC280">
        <v>-0.41497245100000002</v>
      </c>
      <c r="AD280">
        <v>52.579097449999999</v>
      </c>
    </row>
    <row r="281" spans="1:30">
      <c r="A281">
        <v>265543</v>
      </c>
      <c r="B281" t="s">
        <v>203</v>
      </c>
      <c r="C281">
        <v>7299</v>
      </c>
      <c r="D281">
        <v>1835489</v>
      </c>
      <c r="E281" t="s">
        <v>164</v>
      </c>
      <c r="F281" t="s">
        <v>126</v>
      </c>
      <c r="G281" t="s">
        <v>179</v>
      </c>
      <c r="H281" t="s">
        <v>118</v>
      </c>
      <c r="I281" s="1">
        <v>42537.525000000001</v>
      </c>
      <c r="J281" t="s">
        <v>180</v>
      </c>
      <c r="K281" t="s">
        <v>116</v>
      </c>
      <c r="L281" t="s">
        <v>146</v>
      </c>
      <c r="M281" t="s">
        <v>147</v>
      </c>
      <c r="N281" t="s">
        <v>183</v>
      </c>
      <c r="O281">
        <v>1E-3</v>
      </c>
      <c r="P281" t="s">
        <v>149</v>
      </c>
      <c r="Q281" t="b">
        <v>1</v>
      </c>
      <c r="R281">
        <v>138261413</v>
      </c>
      <c r="S281" t="s">
        <v>150</v>
      </c>
      <c r="T281">
        <v>1E-3</v>
      </c>
      <c r="U281" t="s">
        <v>184</v>
      </c>
      <c r="V281">
        <v>2016</v>
      </c>
      <c r="W281" t="s">
        <v>455</v>
      </c>
      <c r="X281" t="s">
        <v>204</v>
      </c>
      <c r="Y281" t="s">
        <v>154</v>
      </c>
      <c r="Z281" t="s">
        <v>155</v>
      </c>
      <c r="AA281">
        <v>507500</v>
      </c>
      <c r="AB281">
        <v>299100</v>
      </c>
      <c r="AC281">
        <v>-0.41497245100000002</v>
      </c>
      <c r="AD281">
        <v>52.579097449999999</v>
      </c>
    </row>
    <row r="282" spans="1:30">
      <c r="A282">
        <v>268018</v>
      </c>
      <c r="B282" t="s">
        <v>187</v>
      </c>
      <c r="C282">
        <v>7299</v>
      </c>
      <c r="D282">
        <v>1821163</v>
      </c>
      <c r="E282" t="s">
        <v>164</v>
      </c>
      <c r="F282" t="s">
        <v>126</v>
      </c>
      <c r="G282" t="s">
        <v>179</v>
      </c>
      <c r="H282" t="s">
        <v>118</v>
      </c>
      <c r="I282" s="1">
        <v>42380.339583333334</v>
      </c>
      <c r="J282" t="s">
        <v>180</v>
      </c>
      <c r="K282" t="s">
        <v>116</v>
      </c>
      <c r="L282" t="s">
        <v>181</v>
      </c>
      <c r="M282" t="s">
        <v>182</v>
      </c>
      <c r="N282" t="s">
        <v>183</v>
      </c>
      <c r="O282">
        <v>1E-3</v>
      </c>
      <c r="P282" t="s">
        <v>149</v>
      </c>
      <c r="Q282" t="b">
        <v>1</v>
      </c>
      <c r="R282">
        <v>138261413</v>
      </c>
      <c r="S282" t="s">
        <v>150</v>
      </c>
      <c r="T282">
        <v>1E-3</v>
      </c>
      <c r="U282" t="s">
        <v>184</v>
      </c>
      <c r="V282">
        <v>2016</v>
      </c>
      <c r="W282" t="s">
        <v>455</v>
      </c>
      <c r="X282" t="s">
        <v>188</v>
      </c>
      <c r="Y282" t="s">
        <v>189</v>
      </c>
      <c r="Z282" t="s">
        <v>155</v>
      </c>
      <c r="AA282">
        <v>636400</v>
      </c>
      <c r="AB282">
        <v>291600</v>
      </c>
      <c r="AC282">
        <v>1.47919738</v>
      </c>
      <c r="AD282">
        <v>52.47110782</v>
      </c>
    </row>
    <row r="283" spans="1:30">
      <c r="A283">
        <v>268582</v>
      </c>
      <c r="B283" t="s">
        <v>187</v>
      </c>
      <c r="C283">
        <v>7299</v>
      </c>
      <c r="D283">
        <v>1851234</v>
      </c>
      <c r="E283" t="s">
        <v>164</v>
      </c>
      <c r="F283" t="s">
        <v>126</v>
      </c>
      <c r="G283" t="s">
        <v>179</v>
      </c>
      <c r="H283" t="s">
        <v>118</v>
      </c>
      <c r="I283" s="1">
        <v>42681.338194444441</v>
      </c>
      <c r="J283" t="s">
        <v>180</v>
      </c>
      <c r="K283" t="s">
        <v>116</v>
      </c>
      <c r="L283" t="s">
        <v>181</v>
      </c>
      <c r="M283" t="s">
        <v>182</v>
      </c>
      <c r="N283" t="s">
        <v>183</v>
      </c>
      <c r="O283">
        <v>1E-3</v>
      </c>
      <c r="P283" t="s">
        <v>149</v>
      </c>
      <c r="Q283" t="b">
        <v>1</v>
      </c>
      <c r="R283">
        <v>138261413</v>
      </c>
      <c r="S283" t="s">
        <v>150</v>
      </c>
      <c r="T283">
        <v>1E-3</v>
      </c>
      <c r="U283" t="s">
        <v>184</v>
      </c>
      <c r="V283">
        <v>2016</v>
      </c>
      <c r="W283" t="s">
        <v>455</v>
      </c>
      <c r="X283" t="s">
        <v>188</v>
      </c>
      <c r="Y283" t="s">
        <v>189</v>
      </c>
      <c r="Z283" t="s">
        <v>155</v>
      </c>
      <c r="AA283">
        <v>636400</v>
      </c>
      <c r="AB283">
        <v>291600</v>
      </c>
      <c r="AC283">
        <v>1.47919738</v>
      </c>
      <c r="AD283">
        <v>52.47110782</v>
      </c>
    </row>
    <row r="284" spans="1:30">
      <c r="A284">
        <v>266087</v>
      </c>
      <c r="B284" t="s">
        <v>187</v>
      </c>
      <c r="C284">
        <v>7299</v>
      </c>
      <c r="D284">
        <v>1851479</v>
      </c>
      <c r="E284" t="s">
        <v>164</v>
      </c>
      <c r="F284" t="s">
        <v>126</v>
      </c>
      <c r="G284" t="s">
        <v>179</v>
      </c>
      <c r="H284" t="s">
        <v>118</v>
      </c>
      <c r="I284" s="1">
        <v>42683.340277777781</v>
      </c>
      <c r="J284" t="s">
        <v>180</v>
      </c>
      <c r="K284" t="s">
        <v>116</v>
      </c>
      <c r="L284" t="s">
        <v>181</v>
      </c>
      <c r="M284" t="s">
        <v>182</v>
      </c>
      <c r="N284" t="s">
        <v>183</v>
      </c>
      <c r="O284">
        <v>1E-3</v>
      </c>
      <c r="P284" t="s">
        <v>149</v>
      </c>
      <c r="Q284" t="b">
        <v>1</v>
      </c>
      <c r="R284">
        <v>138261413</v>
      </c>
      <c r="S284" t="s">
        <v>150</v>
      </c>
      <c r="T284">
        <v>1E-3</v>
      </c>
      <c r="U284" t="s">
        <v>184</v>
      </c>
      <c r="V284">
        <v>2016</v>
      </c>
      <c r="W284" t="s">
        <v>455</v>
      </c>
      <c r="X284" t="s">
        <v>188</v>
      </c>
      <c r="Y284" t="s">
        <v>189</v>
      </c>
      <c r="Z284" t="s">
        <v>155</v>
      </c>
      <c r="AA284">
        <v>636400</v>
      </c>
      <c r="AB284">
        <v>291600</v>
      </c>
      <c r="AC284">
        <v>1.47919738</v>
      </c>
      <c r="AD284">
        <v>52.47110782</v>
      </c>
    </row>
    <row r="285" spans="1:30">
      <c r="A285">
        <v>268977</v>
      </c>
      <c r="B285" t="s">
        <v>187</v>
      </c>
      <c r="C285">
        <v>7299</v>
      </c>
      <c r="D285">
        <v>1851983</v>
      </c>
      <c r="E285" t="s">
        <v>164</v>
      </c>
      <c r="F285" t="s">
        <v>126</v>
      </c>
      <c r="G285" t="s">
        <v>179</v>
      </c>
      <c r="H285" t="s">
        <v>118</v>
      </c>
      <c r="I285" s="1">
        <v>42691.330555555556</v>
      </c>
      <c r="J285" t="s">
        <v>180</v>
      </c>
      <c r="K285" t="s">
        <v>116</v>
      </c>
      <c r="L285" t="s">
        <v>181</v>
      </c>
      <c r="M285" t="s">
        <v>182</v>
      </c>
      <c r="N285" t="s">
        <v>183</v>
      </c>
      <c r="O285">
        <v>1E-3</v>
      </c>
      <c r="P285" t="s">
        <v>149</v>
      </c>
      <c r="Q285" t="b">
        <v>1</v>
      </c>
      <c r="R285">
        <v>138261413</v>
      </c>
      <c r="S285" t="s">
        <v>150</v>
      </c>
      <c r="T285">
        <v>1E-3</v>
      </c>
      <c r="U285" t="s">
        <v>184</v>
      </c>
      <c r="V285">
        <v>2016</v>
      </c>
      <c r="W285" t="s">
        <v>455</v>
      </c>
      <c r="X285" t="s">
        <v>188</v>
      </c>
      <c r="Y285" t="s">
        <v>189</v>
      </c>
      <c r="Z285" t="s">
        <v>155</v>
      </c>
      <c r="AA285">
        <v>636400</v>
      </c>
      <c r="AB285">
        <v>291600</v>
      </c>
      <c r="AC285">
        <v>1.47919738</v>
      </c>
      <c r="AD285">
        <v>52.47110782</v>
      </c>
    </row>
    <row r="286" spans="1:30">
      <c r="A286">
        <v>268050</v>
      </c>
      <c r="B286" t="s">
        <v>187</v>
      </c>
      <c r="C286">
        <v>7299</v>
      </c>
      <c r="D286">
        <v>1837625</v>
      </c>
      <c r="E286" t="s">
        <v>164</v>
      </c>
      <c r="F286" t="s">
        <v>126</v>
      </c>
      <c r="G286" t="s">
        <v>179</v>
      </c>
      <c r="H286" t="s">
        <v>118</v>
      </c>
      <c r="I286" s="1">
        <v>42557.379861111112</v>
      </c>
      <c r="J286" t="s">
        <v>180</v>
      </c>
      <c r="K286" t="s">
        <v>116</v>
      </c>
      <c r="L286" t="s">
        <v>181</v>
      </c>
      <c r="M286" t="s">
        <v>182</v>
      </c>
      <c r="N286" t="s">
        <v>183</v>
      </c>
      <c r="O286">
        <v>1E-3</v>
      </c>
      <c r="P286" t="s">
        <v>149</v>
      </c>
      <c r="Q286" t="b">
        <v>1</v>
      </c>
      <c r="R286">
        <v>138261413</v>
      </c>
      <c r="S286" t="s">
        <v>150</v>
      </c>
      <c r="T286">
        <v>1E-3</v>
      </c>
      <c r="U286" t="s">
        <v>184</v>
      </c>
      <c r="V286">
        <v>2016</v>
      </c>
      <c r="W286" t="s">
        <v>455</v>
      </c>
      <c r="X286" t="s">
        <v>188</v>
      </c>
      <c r="Y286" t="s">
        <v>189</v>
      </c>
      <c r="Z286" t="s">
        <v>155</v>
      </c>
      <c r="AA286">
        <v>636400</v>
      </c>
      <c r="AB286">
        <v>291600</v>
      </c>
      <c r="AC286">
        <v>1.47919738</v>
      </c>
      <c r="AD286">
        <v>52.47110782</v>
      </c>
    </row>
    <row r="287" spans="1:30">
      <c r="A287">
        <v>268569</v>
      </c>
      <c r="B287" t="s">
        <v>187</v>
      </c>
      <c r="C287">
        <v>7299</v>
      </c>
      <c r="D287">
        <v>1837533</v>
      </c>
      <c r="E287" t="s">
        <v>164</v>
      </c>
      <c r="F287" t="s">
        <v>126</v>
      </c>
      <c r="G287" t="s">
        <v>205</v>
      </c>
      <c r="H287" t="s">
        <v>112</v>
      </c>
      <c r="I287" s="1">
        <v>42556.407638888886</v>
      </c>
      <c r="J287" t="s">
        <v>180</v>
      </c>
      <c r="K287" t="s">
        <v>116</v>
      </c>
      <c r="L287" t="s">
        <v>181</v>
      </c>
      <c r="M287" t="s">
        <v>182</v>
      </c>
      <c r="N287" t="s">
        <v>183</v>
      </c>
      <c r="O287">
        <v>1E-3</v>
      </c>
      <c r="P287" t="s">
        <v>149</v>
      </c>
      <c r="Q287" t="b">
        <v>1</v>
      </c>
      <c r="R287">
        <v>138261413</v>
      </c>
      <c r="S287" t="s">
        <v>150</v>
      </c>
      <c r="T287">
        <v>1E-3</v>
      </c>
      <c r="U287" t="s">
        <v>184</v>
      </c>
      <c r="V287">
        <v>2016</v>
      </c>
      <c r="W287" t="s">
        <v>455</v>
      </c>
      <c r="X287" t="s">
        <v>188</v>
      </c>
      <c r="Y287" t="s">
        <v>189</v>
      </c>
      <c r="Z287" t="s">
        <v>155</v>
      </c>
      <c r="AA287">
        <v>636400</v>
      </c>
      <c r="AB287">
        <v>291600</v>
      </c>
      <c r="AC287">
        <v>1.47919738</v>
      </c>
      <c r="AD287">
        <v>52.47110782</v>
      </c>
    </row>
    <row r="288" spans="1:30">
      <c r="A288">
        <v>262479</v>
      </c>
      <c r="B288" t="s">
        <v>187</v>
      </c>
      <c r="C288">
        <v>7299</v>
      </c>
      <c r="D288">
        <v>1837183</v>
      </c>
      <c r="E288" t="s">
        <v>164</v>
      </c>
      <c r="F288" t="s">
        <v>126</v>
      </c>
      <c r="G288" t="s">
        <v>179</v>
      </c>
      <c r="H288" t="s">
        <v>118</v>
      </c>
      <c r="I288" s="1">
        <v>42548.65625</v>
      </c>
      <c r="J288" t="s">
        <v>180</v>
      </c>
      <c r="K288" t="s">
        <v>116</v>
      </c>
      <c r="L288" t="s">
        <v>181</v>
      </c>
      <c r="M288" t="s">
        <v>182</v>
      </c>
      <c r="N288" t="s">
        <v>183</v>
      </c>
      <c r="O288">
        <v>1E-3</v>
      </c>
      <c r="P288" t="s">
        <v>149</v>
      </c>
      <c r="Q288" t="b">
        <v>1</v>
      </c>
      <c r="R288">
        <v>138261413</v>
      </c>
      <c r="S288" t="s">
        <v>150</v>
      </c>
      <c r="T288">
        <v>1E-3</v>
      </c>
      <c r="U288" t="s">
        <v>184</v>
      </c>
      <c r="V288">
        <v>2016</v>
      </c>
      <c r="W288" t="s">
        <v>455</v>
      </c>
      <c r="X288" t="s">
        <v>188</v>
      </c>
      <c r="Y288" t="s">
        <v>189</v>
      </c>
      <c r="Z288" t="s">
        <v>155</v>
      </c>
      <c r="AA288">
        <v>636400</v>
      </c>
      <c r="AB288">
        <v>291600</v>
      </c>
      <c r="AC288">
        <v>1.47919738</v>
      </c>
      <c r="AD288">
        <v>52.47110782</v>
      </c>
    </row>
    <row r="289" spans="1:30">
      <c r="A289">
        <v>268001</v>
      </c>
      <c r="B289" t="s">
        <v>187</v>
      </c>
      <c r="C289">
        <v>7299</v>
      </c>
      <c r="D289">
        <v>1837325</v>
      </c>
      <c r="E289" t="s">
        <v>164</v>
      </c>
      <c r="F289" t="s">
        <v>126</v>
      </c>
      <c r="G289" t="s">
        <v>179</v>
      </c>
      <c r="H289" t="s">
        <v>118</v>
      </c>
      <c r="I289" s="1">
        <v>42550.382638888892</v>
      </c>
      <c r="J289" t="s">
        <v>180</v>
      </c>
      <c r="K289" t="s">
        <v>116</v>
      </c>
      <c r="L289" t="s">
        <v>181</v>
      </c>
      <c r="M289" t="s">
        <v>182</v>
      </c>
      <c r="N289" t="s">
        <v>183</v>
      </c>
      <c r="O289">
        <v>1E-3</v>
      </c>
      <c r="P289" t="s">
        <v>149</v>
      </c>
      <c r="Q289" t="b">
        <v>1</v>
      </c>
      <c r="R289">
        <v>138261413</v>
      </c>
      <c r="S289" t="s">
        <v>150</v>
      </c>
      <c r="T289">
        <v>1E-3</v>
      </c>
      <c r="U289" t="s">
        <v>184</v>
      </c>
      <c r="V289">
        <v>2016</v>
      </c>
      <c r="W289" t="s">
        <v>455</v>
      </c>
      <c r="X289" t="s">
        <v>188</v>
      </c>
      <c r="Y289" t="s">
        <v>189</v>
      </c>
      <c r="Z289" t="s">
        <v>155</v>
      </c>
      <c r="AA289">
        <v>636400</v>
      </c>
      <c r="AB289">
        <v>291600</v>
      </c>
      <c r="AC289">
        <v>1.47919738</v>
      </c>
      <c r="AD289">
        <v>52.47110782</v>
      </c>
    </row>
    <row r="290" spans="1:30">
      <c r="A290">
        <v>266446</v>
      </c>
      <c r="B290" t="s">
        <v>187</v>
      </c>
      <c r="C290">
        <v>7299</v>
      </c>
      <c r="D290">
        <v>1838879</v>
      </c>
      <c r="E290" t="s">
        <v>164</v>
      </c>
      <c r="F290" t="s">
        <v>126</v>
      </c>
      <c r="G290" t="s">
        <v>179</v>
      </c>
      <c r="H290" t="s">
        <v>118</v>
      </c>
      <c r="I290" s="1">
        <v>42576.363194444442</v>
      </c>
      <c r="J290" t="s">
        <v>180</v>
      </c>
      <c r="K290" t="s">
        <v>116</v>
      </c>
      <c r="L290" t="s">
        <v>181</v>
      </c>
      <c r="M290" t="s">
        <v>182</v>
      </c>
      <c r="N290" t="s">
        <v>183</v>
      </c>
      <c r="O290">
        <v>1E-3</v>
      </c>
      <c r="P290" t="s">
        <v>149</v>
      </c>
      <c r="Q290" t="b">
        <v>1</v>
      </c>
      <c r="R290">
        <v>138261413</v>
      </c>
      <c r="S290" t="s">
        <v>150</v>
      </c>
      <c r="T290">
        <v>1E-3</v>
      </c>
      <c r="U290" t="s">
        <v>184</v>
      </c>
      <c r="V290">
        <v>2016</v>
      </c>
      <c r="W290" t="s">
        <v>455</v>
      </c>
      <c r="X290" t="s">
        <v>188</v>
      </c>
      <c r="Y290" t="s">
        <v>189</v>
      </c>
      <c r="Z290" t="s">
        <v>155</v>
      </c>
      <c r="AA290">
        <v>636400</v>
      </c>
      <c r="AB290">
        <v>291600</v>
      </c>
      <c r="AC290">
        <v>1.47919738</v>
      </c>
      <c r="AD290">
        <v>52.47110782</v>
      </c>
    </row>
    <row r="291" spans="1:30">
      <c r="A291">
        <v>267407</v>
      </c>
      <c r="B291" t="s">
        <v>276</v>
      </c>
      <c r="C291">
        <v>7299</v>
      </c>
      <c r="D291">
        <v>4639140</v>
      </c>
      <c r="E291" t="s">
        <v>164</v>
      </c>
      <c r="F291" t="s">
        <v>126</v>
      </c>
      <c r="G291" t="s">
        <v>179</v>
      </c>
      <c r="H291" t="s">
        <v>118</v>
      </c>
      <c r="I291" s="1">
        <v>42384.558333333334</v>
      </c>
      <c r="J291" t="s">
        <v>180</v>
      </c>
      <c r="K291" t="s">
        <v>116</v>
      </c>
      <c r="L291" t="s">
        <v>192</v>
      </c>
      <c r="M291" t="s">
        <v>193</v>
      </c>
      <c r="N291" t="s">
        <v>183</v>
      </c>
      <c r="O291">
        <v>1E-3</v>
      </c>
      <c r="P291" t="s">
        <v>149</v>
      </c>
      <c r="Q291" t="b">
        <v>1</v>
      </c>
      <c r="R291">
        <v>138261413</v>
      </c>
      <c r="S291" t="s">
        <v>150</v>
      </c>
      <c r="T291">
        <v>1E-3</v>
      </c>
      <c r="U291" t="s">
        <v>184</v>
      </c>
      <c r="V291">
        <v>2016</v>
      </c>
      <c r="W291" t="s">
        <v>455</v>
      </c>
      <c r="X291" t="s">
        <v>277</v>
      </c>
      <c r="Y291" t="s">
        <v>278</v>
      </c>
      <c r="Z291" t="s">
        <v>155</v>
      </c>
      <c r="AA291">
        <v>383550</v>
      </c>
      <c r="AB291">
        <v>252450</v>
      </c>
      <c r="AC291">
        <v>-2.241941797</v>
      </c>
      <c r="AD291">
        <v>52.170064340000003</v>
      </c>
    </row>
    <row r="292" spans="1:30">
      <c r="A292">
        <v>256471</v>
      </c>
      <c r="B292" t="s">
        <v>276</v>
      </c>
      <c r="C292">
        <v>7299</v>
      </c>
      <c r="D292">
        <v>4639233</v>
      </c>
      <c r="E292" t="s">
        <v>164</v>
      </c>
      <c r="F292" t="s">
        <v>126</v>
      </c>
      <c r="G292" t="s">
        <v>179</v>
      </c>
      <c r="H292" t="s">
        <v>118</v>
      </c>
      <c r="I292" s="1">
        <v>42387.444444444445</v>
      </c>
      <c r="J292" t="s">
        <v>180</v>
      </c>
      <c r="K292" t="s">
        <v>116</v>
      </c>
      <c r="L292" t="s">
        <v>192</v>
      </c>
      <c r="M292" t="s">
        <v>193</v>
      </c>
      <c r="N292" t="s">
        <v>183</v>
      </c>
      <c r="O292">
        <v>1E-3</v>
      </c>
      <c r="P292" t="s">
        <v>149</v>
      </c>
      <c r="Q292" t="b">
        <v>1</v>
      </c>
      <c r="R292">
        <v>138261413</v>
      </c>
      <c r="S292" t="s">
        <v>150</v>
      </c>
      <c r="T292">
        <v>1E-3</v>
      </c>
      <c r="U292" t="s">
        <v>184</v>
      </c>
      <c r="V292">
        <v>2016</v>
      </c>
      <c r="W292" t="s">
        <v>455</v>
      </c>
      <c r="X292" t="s">
        <v>277</v>
      </c>
      <c r="Y292" t="s">
        <v>278</v>
      </c>
      <c r="Z292" t="s">
        <v>155</v>
      </c>
      <c r="AA292">
        <v>383550</v>
      </c>
      <c r="AB292">
        <v>252450</v>
      </c>
      <c r="AC292">
        <v>-2.241941797</v>
      </c>
      <c r="AD292">
        <v>52.170064340000003</v>
      </c>
    </row>
    <row r="293" spans="1:30">
      <c r="A293">
        <v>257377</v>
      </c>
      <c r="B293" t="s">
        <v>276</v>
      </c>
      <c r="C293">
        <v>7299</v>
      </c>
      <c r="D293">
        <v>4638884</v>
      </c>
      <c r="E293" t="s">
        <v>164</v>
      </c>
      <c r="F293" t="s">
        <v>126</v>
      </c>
      <c r="G293" t="s">
        <v>179</v>
      </c>
      <c r="H293" t="s">
        <v>118</v>
      </c>
      <c r="I293" s="1">
        <v>42381.438194444447</v>
      </c>
      <c r="J293" t="s">
        <v>180</v>
      </c>
      <c r="K293" t="s">
        <v>116</v>
      </c>
      <c r="L293" t="s">
        <v>192</v>
      </c>
      <c r="M293" t="s">
        <v>193</v>
      </c>
      <c r="N293" t="s">
        <v>183</v>
      </c>
      <c r="O293">
        <v>1E-3</v>
      </c>
      <c r="P293" t="s">
        <v>149</v>
      </c>
      <c r="Q293" t="b">
        <v>1</v>
      </c>
      <c r="R293">
        <v>138261413</v>
      </c>
      <c r="S293" t="s">
        <v>150</v>
      </c>
      <c r="T293">
        <v>1E-3</v>
      </c>
      <c r="U293" t="s">
        <v>184</v>
      </c>
      <c r="V293">
        <v>2016</v>
      </c>
      <c r="W293" t="s">
        <v>455</v>
      </c>
      <c r="X293" t="s">
        <v>277</v>
      </c>
      <c r="Y293" t="s">
        <v>278</v>
      </c>
      <c r="Z293" t="s">
        <v>155</v>
      </c>
      <c r="AA293">
        <v>383550</v>
      </c>
      <c r="AB293">
        <v>252450</v>
      </c>
      <c r="AC293">
        <v>-2.241941797</v>
      </c>
      <c r="AD293">
        <v>52.170064340000003</v>
      </c>
    </row>
    <row r="294" spans="1:30">
      <c r="A294">
        <v>258964</v>
      </c>
      <c r="B294" t="s">
        <v>276</v>
      </c>
      <c r="C294">
        <v>7299</v>
      </c>
      <c r="D294">
        <v>4639318</v>
      </c>
      <c r="E294" t="s">
        <v>164</v>
      </c>
      <c r="F294" t="s">
        <v>126</v>
      </c>
      <c r="G294" t="s">
        <v>205</v>
      </c>
      <c r="H294" t="s">
        <v>112</v>
      </c>
      <c r="I294" s="1">
        <v>42388.625</v>
      </c>
      <c r="J294" t="s">
        <v>180</v>
      </c>
      <c r="K294" t="s">
        <v>116</v>
      </c>
      <c r="L294" t="s">
        <v>192</v>
      </c>
      <c r="M294" t="s">
        <v>193</v>
      </c>
      <c r="N294" t="s">
        <v>183</v>
      </c>
      <c r="O294">
        <v>1E-3</v>
      </c>
      <c r="P294" t="s">
        <v>149</v>
      </c>
      <c r="Q294" t="b">
        <v>1</v>
      </c>
      <c r="R294">
        <v>138261413</v>
      </c>
      <c r="S294" t="s">
        <v>150</v>
      </c>
      <c r="T294">
        <v>1E-3</v>
      </c>
      <c r="U294" t="s">
        <v>184</v>
      </c>
      <c r="V294">
        <v>2016</v>
      </c>
      <c r="W294" t="s">
        <v>455</v>
      </c>
      <c r="X294" t="s">
        <v>277</v>
      </c>
      <c r="Y294" t="s">
        <v>278</v>
      </c>
      <c r="Z294" t="s">
        <v>155</v>
      </c>
      <c r="AA294">
        <v>383550</v>
      </c>
      <c r="AB294">
        <v>252450</v>
      </c>
      <c r="AC294">
        <v>-2.241941797</v>
      </c>
      <c r="AD294">
        <v>52.170064340000003</v>
      </c>
    </row>
    <row r="295" spans="1:30">
      <c r="A295">
        <v>268424</v>
      </c>
      <c r="B295" t="s">
        <v>276</v>
      </c>
      <c r="C295">
        <v>7299</v>
      </c>
      <c r="D295">
        <v>4641671</v>
      </c>
      <c r="E295" t="s">
        <v>164</v>
      </c>
      <c r="F295" t="s">
        <v>126</v>
      </c>
      <c r="G295" t="s">
        <v>179</v>
      </c>
      <c r="H295" t="s">
        <v>118</v>
      </c>
      <c r="I295" s="1">
        <v>42416.611111111109</v>
      </c>
      <c r="J295" t="s">
        <v>180</v>
      </c>
      <c r="K295" t="s">
        <v>116</v>
      </c>
      <c r="L295" t="s">
        <v>192</v>
      </c>
      <c r="M295" t="s">
        <v>193</v>
      </c>
      <c r="N295" t="s">
        <v>183</v>
      </c>
      <c r="O295">
        <v>1E-3</v>
      </c>
      <c r="P295" t="s">
        <v>149</v>
      </c>
      <c r="Q295" t="b">
        <v>1</v>
      </c>
      <c r="R295">
        <v>138261413</v>
      </c>
      <c r="S295" t="s">
        <v>150</v>
      </c>
      <c r="T295">
        <v>1E-3</v>
      </c>
      <c r="U295" t="s">
        <v>184</v>
      </c>
      <c r="V295">
        <v>2016</v>
      </c>
      <c r="W295" t="s">
        <v>455</v>
      </c>
      <c r="X295" t="s">
        <v>277</v>
      </c>
      <c r="Y295" t="s">
        <v>278</v>
      </c>
      <c r="Z295" t="s">
        <v>155</v>
      </c>
      <c r="AA295">
        <v>383550</v>
      </c>
      <c r="AB295">
        <v>252450</v>
      </c>
      <c r="AC295">
        <v>-2.241941797</v>
      </c>
      <c r="AD295">
        <v>52.170064340000003</v>
      </c>
    </row>
    <row r="296" spans="1:30">
      <c r="A296">
        <v>268375</v>
      </c>
      <c r="B296" t="s">
        <v>276</v>
      </c>
      <c r="C296">
        <v>7299</v>
      </c>
      <c r="D296">
        <v>4641337</v>
      </c>
      <c r="E296" t="s">
        <v>164</v>
      </c>
      <c r="F296" t="s">
        <v>126</v>
      </c>
      <c r="G296" t="s">
        <v>179</v>
      </c>
      <c r="H296" t="s">
        <v>118</v>
      </c>
      <c r="I296" s="1">
        <v>42411.538888888892</v>
      </c>
      <c r="J296" t="s">
        <v>180</v>
      </c>
      <c r="K296" t="s">
        <v>116</v>
      </c>
      <c r="L296" t="s">
        <v>192</v>
      </c>
      <c r="M296" t="s">
        <v>193</v>
      </c>
      <c r="N296" t="s">
        <v>183</v>
      </c>
      <c r="O296">
        <v>1E-3</v>
      </c>
      <c r="P296" t="s">
        <v>149</v>
      </c>
      <c r="Q296" t="b">
        <v>1</v>
      </c>
      <c r="R296">
        <v>138261413</v>
      </c>
      <c r="S296" t="s">
        <v>150</v>
      </c>
      <c r="T296">
        <v>1E-3</v>
      </c>
      <c r="U296" t="s">
        <v>184</v>
      </c>
      <c r="V296">
        <v>2016</v>
      </c>
      <c r="W296" t="s">
        <v>455</v>
      </c>
      <c r="X296" t="s">
        <v>277</v>
      </c>
      <c r="Y296" t="s">
        <v>278</v>
      </c>
      <c r="Z296" t="s">
        <v>155</v>
      </c>
      <c r="AA296">
        <v>383550</v>
      </c>
      <c r="AB296">
        <v>252450</v>
      </c>
      <c r="AC296">
        <v>-2.241941797</v>
      </c>
      <c r="AD296">
        <v>52.170064340000003</v>
      </c>
    </row>
    <row r="297" spans="1:30">
      <c r="A297">
        <v>255666</v>
      </c>
      <c r="B297" t="s">
        <v>276</v>
      </c>
      <c r="C297">
        <v>7299</v>
      </c>
      <c r="D297">
        <v>4641075</v>
      </c>
      <c r="E297" t="s">
        <v>164</v>
      </c>
      <c r="F297" t="s">
        <v>126</v>
      </c>
      <c r="G297" t="s">
        <v>205</v>
      </c>
      <c r="H297" t="s">
        <v>112</v>
      </c>
      <c r="I297" s="1">
        <v>42408.572916666664</v>
      </c>
      <c r="J297" t="s">
        <v>180</v>
      </c>
      <c r="K297" t="s">
        <v>116</v>
      </c>
      <c r="L297" t="s">
        <v>192</v>
      </c>
      <c r="M297" t="s">
        <v>193</v>
      </c>
      <c r="N297" t="s">
        <v>183</v>
      </c>
      <c r="O297">
        <v>1E-3</v>
      </c>
      <c r="P297" t="s">
        <v>149</v>
      </c>
      <c r="Q297" t="b">
        <v>1</v>
      </c>
      <c r="R297">
        <v>138261413</v>
      </c>
      <c r="S297" t="s">
        <v>150</v>
      </c>
      <c r="T297">
        <v>1E-3</v>
      </c>
      <c r="U297" t="s">
        <v>184</v>
      </c>
      <c r="V297">
        <v>2016</v>
      </c>
      <c r="W297" t="s">
        <v>455</v>
      </c>
      <c r="X297" t="s">
        <v>277</v>
      </c>
      <c r="Y297" t="s">
        <v>278</v>
      </c>
      <c r="Z297" t="s">
        <v>155</v>
      </c>
      <c r="AA297">
        <v>383550</v>
      </c>
      <c r="AB297">
        <v>252450</v>
      </c>
      <c r="AC297">
        <v>-2.241941797</v>
      </c>
      <c r="AD297">
        <v>52.170064340000003</v>
      </c>
    </row>
    <row r="298" spans="1:30">
      <c r="A298">
        <v>266855</v>
      </c>
      <c r="B298" t="s">
        <v>276</v>
      </c>
      <c r="C298">
        <v>7299</v>
      </c>
      <c r="D298">
        <v>4640571</v>
      </c>
      <c r="E298" t="s">
        <v>164</v>
      </c>
      <c r="F298" t="s">
        <v>126</v>
      </c>
      <c r="G298" t="s">
        <v>179</v>
      </c>
      <c r="H298" t="s">
        <v>118</v>
      </c>
      <c r="I298" s="1">
        <v>42401.46875</v>
      </c>
      <c r="J298" t="s">
        <v>180</v>
      </c>
      <c r="K298" t="s">
        <v>116</v>
      </c>
      <c r="L298" t="s">
        <v>192</v>
      </c>
      <c r="M298" t="s">
        <v>193</v>
      </c>
      <c r="N298" t="s">
        <v>183</v>
      </c>
      <c r="O298">
        <v>1E-3</v>
      </c>
      <c r="P298" t="s">
        <v>149</v>
      </c>
      <c r="Q298" t="b">
        <v>1</v>
      </c>
      <c r="R298">
        <v>138261413</v>
      </c>
      <c r="S298" t="s">
        <v>150</v>
      </c>
      <c r="T298">
        <v>1E-3</v>
      </c>
      <c r="U298" t="s">
        <v>184</v>
      </c>
      <c r="V298">
        <v>2016</v>
      </c>
      <c r="W298" t="s">
        <v>455</v>
      </c>
      <c r="X298" t="s">
        <v>277</v>
      </c>
      <c r="Y298" t="s">
        <v>278</v>
      </c>
      <c r="Z298" t="s">
        <v>155</v>
      </c>
      <c r="AA298">
        <v>383550</v>
      </c>
      <c r="AB298">
        <v>252450</v>
      </c>
      <c r="AC298">
        <v>-2.241941797</v>
      </c>
      <c r="AD298">
        <v>52.170064340000003</v>
      </c>
    </row>
    <row r="299" spans="1:30">
      <c r="A299">
        <v>266856</v>
      </c>
      <c r="B299" t="s">
        <v>276</v>
      </c>
      <c r="C299">
        <v>7299</v>
      </c>
      <c r="D299">
        <v>4658790</v>
      </c>
      <c r="E299" t="s">
        <v>164</v>
      </c>
      <c r="F299" t="s">
        <v>126</v>
      </c>
      <c r="G299" t="s">
        <v>205</v>
      </c>
      <c r="H299" t="s">
        <v>112</v>
      </c>
      <c r="I299" s="1">
        <v>42621.706250000003</v>
      </c>
      <c r="J299" t="s">
        <v>180</v>
      </c>
      <c r="K299" t="s">
        <v>116</v>
      </c>
      <c r="L299" t="s">
        <v>192</v>
      </c>
      <c r="M299" t="s">
        <v>193</v>
      </c>
      <c r="N299" t="s">
        <v>183</v>
      </c>
      <c r="O299">
        <v>1E-3</v>
      </c>
      <c r="P299" t="s">
        <v>149</v>
      </c>
      <c r="Q299" t="b">
        <v>1</v>
      </c>
      <c r="R299">
        <v>138261413</v>
      </c>
      <c r="S299" t="s">
        <v>150</v>
      </c>
      <c r="T299">
        <v>1E-3</v>
      </c>
      <c r="U299" t="s">
        <v>184</v>
      </c>
      <c r="V299">
        <v>2016</v>
      </c>
      <c r="W299" t="s">
        <v>455</v>
      </c>
      <c r="X299" t="s">
        <v>277</v>
      </c>
      <c r="Y299" t="s">
        <v>278</v>
      </c>
      <c r="Z299" t="s">
        <v>155</v>
      </c>
      <c r="AA299">
        <v>383550</v>
      </c>
      <c r="AB299">
        <v>252450</v>
      </c>
      <c r="AC299">
        <v>-2.241941797</v>
      </c>
      <c r="AD299">
        <v>52.170064340000003</v>
      </c>
    </row>
    <row r="300" spans="1:30">
      <c r="A300">
        <v>267973</v>
      </c>
      <c r="B300" t="s">
        <v>178</v>
      </c>
      <c r="C300">
        <v>7299</v>
      </c>
      <c r="D300">
        <v>1853569</v>
      </c>
      <c r="E300" t="s">
        <v>164</v>
      </c>
      <c r="F300" t="s">
        <v>126</v>
      </c>
      <c r="G300" t="s">
        <v>179</v>
      </c>
      <c r="H300" t="s">
        <v>118</v>
      </c>
      <c r="I300" s="1">
        <v>42697.491666666669</v>
      </c>
      <c r="J300" t="s">
        <v>180</v>
      </c>
      <c r="K300" t="s">
        <v>116</v>
      </c>
      <c r="L300" t="s">
        <v>181</v>
      </c>
      <c r="M300" t="s">
        <v>182</v>
      </c>
      <c r="N300" t="s">
        <v>183</v>
      </c>
      <c r="O300">
        <v>1E-3</v>
      </c>
      <c r="P300" t="s">
        <v>149</v>
      </c>
      <c r="Q300" t="b">
        <v>1</v>
      </c>
      <c r="R300">
        <v>138261413</v>
      </c>
      <c r="S300" t="s">
        <v>150</v>
      </c>
      <c r="T300">
        <v>1E-3</v>
      </c>
      <c r="U300" t="s">
        <v>184</v>
      </c>
      <c r="V300">
        <v>2016</v>
      </c>
      <c r="W300" t="s">
        <v>455</v>
      </c>
      <c r="X300" t="s">
        <v>185</v>
      </c>
      <c r="Y300" t="s">
        <v>186</v>
      </c>
      <c r="Z300" t="s">
        <v>155</v>
      </c>
      <c r="AA300">
        <v>620600</v>
      </c>
      <c r="AB300">
        <v>309500</v>
      </c>
      <c r="AC300">
        <v>1.25888125</v>
      </c>
      <c r="AD300">
        <v>52.638374349999999</v>
      </c>
    </row>
    <row r="301" spans="1:30">
      <c r="A301">
        <v>268705</v>
      </c>
      <c r="B301" t="s">
        <v>178</v>
      </c>
      <c r="C301">
        <v>7299</v>
      </c>
      <c r="D301">
        <v>1821285</v>
      </c>
      <c r="E301" t="s">
        <v>164</v>
      </c>
      <c r="F301" t="s">
        <v>126</v>
      </c>
      <c r="G301" t="s">
        <v>179</v>
      </c>
      <c r="H301" t="s">
        <v>118</v>
      </c>
      <c r="I301" s="1">
        <v>42381.493750000001</v>
      </c>
      <c r="J301" t="s">
        <v>180</v>
      </c>
      <c r="K301" t="s">
        <v>116</v>
      </c>
      <c r="L301" t="s">
        <v>181</v>
      </c>
      <c r="M301" t="s">
        <v>182</v>
      </c>
      <c r="N301" t="s">
        <v>183</v>
      </c>
      <c r="O301">
        <v>1E-3</v>
      </c>
      <c r="P301" t="s">
        <v>149</v>
      </c>
      <c r="Q301" t="b">
        <v>1</v>
      </c>
      <c r="R301">
        <v>138261413</v>
      </c>
      <c r="S301" t="s">
        <v>150</v>
      </c>
      <c r="T301">
        <v>1E-3</v>
      </c>
      <c r="U301" t="s">
        <v>184</v>
      </c>
      <c r="V301">
        <v>2016</v>
      </c>
      <c r="W301" t="s">
        <v>455</v>
      </c>
      <c r="X301" t="s">
        <v>185</v>
      </c>
      <c r="Y301" t="s">
        <v>186</v>
      </c>
      <c r="Z301" t="s">
        <v>155</v>
      </c>
      <c r="AA301">
        <v>620600</v>
      </c>
      <c r="AB301">
        <v>309500</v>
      </c>
      <c r="AC301">
        <v>1.25888125</v>
      </c>
      <c r="AD301">
        <v>52.638374349999999</v>
      </c>
    </row>
    <row r="302" spans="1:30">
      <c r="A302">
        <v>268821</v>
      </c>
      <c r="B302" t="s">
        <v>178</v>
      </c>
      <c r="C302">
        <v>7299</v>
      </c>
      <c r="D302">
        <v>1821588</v>
      </c>
      <c r="E302" t="s">
        <v>164</v>
      </c>
      <c r="F302" t="s">
        <v>126</v>
      </c>
      <c r="G302" t="s">
        <v>179</v>
      </c>
      <c r="H302" t="s">
        <v>118</v>
      </c>
      <c r="I302" s="1">
        <v>42383.637499999997</v>
      </c>
      <c r="J302" t="s">
        <v>180</v>
      </c>
      <c r="K302" t="s">
        <v>116</v>
      </c>
      <c r="L302" t="s">
        <v>181</v>
      </c>
      <c r="M302" t="s">
        <v>182</v>
      </c>
      <c r="N302" t="s">
        <v>183</v>
      </c>
      <c r="O302">
        <v>1E-3</v>
      </c>
      <c r="P302" t="s">
        <v>149</v>
      </c>
      <c r="Q302" t="b">
        <v>1</v>
      </c>
      <c r="R302">
        <v>138261413</v>
      </c>
      <c r="S302" t="s">
        <v>150</v>
      </c>
      <c r="T302">
        <v>1E-3</v>
      </c>
      <c r="U302" t="s">
        <v>184</v>
      </c>
      <c r="V302">
        <v>2016</v>
      </c>
      <c r="W302" t="s">
        <v>455</v>
      </c>
      <c r="X302" t="s">
        <v>185</v>
      </c>
      <c r="Y302" t="s">
        <v>186</v>
      </c>
      <c r="Z302" t="s">
        <v>155</v>
      </c>
      <c r="AA302">
        <v>620600</v>
      </c>
      <c r="AB302">
        <v>309500</v>
      </c>
      <c r="AC302">
        <v>1.25888125</v>
      </c>
      <c r="AD302">
        <v>52.638374349999999</v>
      </c>
    </row>
    <row r="303" spans="1:30">
      <c r="A303">
        <v>266517</v>
      </c>
      <c r="B303" t="s">
        <v>178</v>
      </c>
      <c r="C303">
        <v>7299</v>
      </c>
      <c r="D303">
        <v>1851331</v>
      </c>
      <c r="E303" t="s">
        <v>164</v>
      </c>
      <c r="F303" t="s">
        <v>126</v>
      </c>
      <c r="G303" t="s">
        <v>179</v>
      </c>
      <c r="H303" t="s">
        <v>118</v>
      </c>
      <c r="I303" s="1">
        <v>42682.538888888892</v>
      </c>
      <c r="J303" t="s">
        <v>180</v>
      </c>
      <c r="K303" t="s">
        <v>116</v>
      </c>
      <c r="L303" t="s">
        <v>181</v>
      </c>
      <c r="M303" t="s">
        <v>182</v>
      </c>
      <c r="N303" t="s">
        <v>183</v>
      </c>
      <c r="O303">
        <v>1E-3</v>
      </c>
      <c r="P303" t="s">
        <v>149</v>
      </c>
      <c r="Q303" t="b">
        <v>1</v>
      </c>
      <c r="R303">
        <v>138261413</v>
      </c>
      <c r="S303" t="s">
        <v>150</v>
      </c>
      <c r="T303">
        <v>1E-3</v>
      </c>
      <c r="U303" t="s">
        <v>184</v>
      </c>
      <c r="V303">
        <v>2016</v>
      </c>
      <c r="W303" t="s">
        <v>455</v>
      </c>
      <c r="X303" t="s">
        <v>185</v>
      </c>
      <c r="Y303" t="s">
        <v>186</v>
      </c>
      <c r="Z303" t="s">
        <v>155</v>
      </c>
      <c r="AA303">
        <v>620600</v>
      </c>
      <c r="AB303">
        <v>309500</v>
      </c>
      <c r="AC303">
        <v>1.25888125</v>
      </c>
      <c r="AD303">
        <v>52.638374349999999</v>
      </c>
    </row>
    <row r="304" spans="1:30">
      <c r="A304">
        <v>268914</v>
      </c>
      <c r="B304" t="s">
        <v>178</v>
      </c>
      <c r="C304">
        <v>7299</v>
      </c>
      <c r="D304">
        <v>1837097</v>
      </c>
      <c r="E304" t="s">
        <v>164</v>
      </c>
      <c r="F304" t="s">
        <v>126</v>
      </c>
      <c r="G304" t="s">
        <v>179</v>
      </c>
      <c r="H304" t="s">
        <v>118</v>
      </c>
      <c r="I304" s="1">
        <v>42545.613888888889</v>
      </c>
      <c r="J304" t="s">
        <v>180</v>
      </c>
      <c r="K304" t="s">
        <v>116</v>
      </c>
      <c r="L304" t="s">
        <v>181</v>
      </c>
      <c r="M304" t="s">
        <v>182</v>
      </c>
      <c r="N304" t="s">
        <v>183</v>
      </c>
      <c r="O304">
        <v>1E-3</v>
      </c>
      <c r="P304" t="s">
        <v>149</v>
      </c>
      <c r="Q304" t="b">
        <v>1</v>
      </c>
      <c r="R304">
        <v>138261413</v>
      </c>
      <c r="S304" t="s">
        <v>150</v>
      </c>
      <c r="T304">
        <v>1E-3</v>
      </c>
      <c r="U304" t="s">
        <v>184</v>
      </c>
      <c r="V304">
        <v>2016</v>
      </c>
      <c r="W304" t="s">
        <v>455</v>
      </c>
      <c r="X304" t="s">
        <v>185</v>
      </c>
      <c r="Y304" t="s">
        <v>186</v>
      </c>
      <c r="Z304" t="s">
        <v>155</v>
      </c>
      <c r="AA304">
        <v>620600</v>
      </c>
      <c r="AB304">
        <v>309500</v>
      </c>
      <c r="AC304">
        <v>1.25888125</v>
      </c>
      <c r="AD304">
        <v>52.638374349999999</v>
      </c>
    </row>
    <row r="305" spans="1:30">
      <c r="A305">
        <v>268613</v>
      </c>
      <c r="B305" t="s">
        <v>178</v>
      </c>
      <c r="C305">
        <v>7299</v>
      </c>
      <c r="D305">
        <v>1851467</v>
      </c>
      <c r="E305" t="s">
        <v>164</v>
      </c>
      <c r="F305" t="s">
        <v>126</v>
      </c>
      <c r="G305" t="s">
        <v>179</v>
      </c>
      <c r="H305" t="s">
        <v>118</v>
      </c>
      <c r="I305" s="1">
        <v>42683.473611111112</v>
      </c>
      <c r="J305" t="s">
        <v>180</v>
      </c>
      <c r="K305" t="s">
        <v>116</v>
      </c>
      <c r="L305" t="s">
        <v>181</v>
      </c>
      <c r="M305" t="s">
        <v>182</v>
      </c>
      <c r="N305" t="s">
        <v>183</v>
      </c>
      <c r="O305">
        <v>1E-3</v>
      </c>
      <c r="P305" t="s">
        <v>149</v>
      </c>
      <c r="Q305" t="b">
        <v>1</v>
      </c>
      <c r="R305">
        <v>138261413</v>
      </c>
      <c r="S305" t="s">
        <v>150</v>
      </c>
      <c r="T305">
        <v>1E-3</v>
      </c>
      <c r="U305" t="s">
        <v>184</v>
      </c>
      <c r="V305">
        <v>2016</v>
      </c>
      <c r="W305" t="s">
        <v>455</v>
      </c>
      <c r="X305" t="s">
        <v>185</v>
      </c>
      <c r="Y305" t="s">
        <v>186</v>
      </c>
      <c r="Z305" t="s">
        <v>155</v>
      </c>
      <c r="AA305">
        <v>620600</v>
      </c>
      <c r="AB305">
        <v>309500</v>
      </c>
      <c r="AC305">
        <v>1.25888125</v>
      </c>
      <c r="AD305">
        <v>52.638374349999999</v>
      </c>
    </row>
    <row r="306" spans="1:30">
      <c r="A306">
        <v>267826</v>
      </c>
      <c r="B306" t="s">
        <v>178</v>
      </c>
      <c r="C306">
        <v>7299</v>
      </c>
      <c r="D306">
        <v>1843862</v>
      </c>
      <c r="E306" t="s">
        <v>164</v>
      </c>
      <c r="F306" t="s">
        <v>126</v>
      </c>
      <c r="G306" t="s">
        <v>179</v>
      </c>
      <c r="H306" t="s">
        <v>118</v>
      </c>
      <c r="I306" s="1">
        <v>42606.452777777777</v>
      </c>
      <c r="J306" t="s">
        <v>180</v>
      </c>
      <c r="K306" t="s">
        <v>116</v>
      </c>
      <c r="L306" t="s">
        <v>181</v>
      </c>
      <c r="M306" t="s">
        <v>182</v>
      </c>
      <c r="N306" t="s">
        <v>183</v>
      </c>
      <c r="O306">
        <v>1E-3</v>
      </c>
      <c r="P306" t="s">
        <v>149</v>
      </c>
      <c r="Q306" t="b">
        <v>1</v>
      </c>
      <c r="R306">
        <v>138261413</v>
      </c>
      <c r="S306" t="s">
        <v>150</v>
      </c>
      <c r="T306">
        <v>1E-3</v>
      </c>
      <c r="U306" t="s">
        <v>184</v>
      </c>
      <c r="V306">
        <v>2016</v>
      </c>
      <c r="W306" t="s">
        <v>455</v>
      </c>
      <c r="X306" t="s">
        <v>185</v>
      </c>
      <c r="Y306" t="s">
        <v>186</v>
      </c>
      <c r="Z306" t="s">
        <v>155</v>
      </c>
      <c r="AA306">
        <v>620600</v>
      </c>
      <c r="AB306">
        <v>309500</v>
      </c>
      <c r="AC306">
        <v>1.25888125</v>
      </c>
      <c r="AD306">
        <v>52.638374349999999</v>
      </c>
    </row>
    <row r="307" spans="1:30">
      <c r="A307">
        <v>266085</v>
      </c>
      <c r="B307" t="s">
        <v>178</v>
      </c>
      <c r="C307">
        <v>7299</v>
      </c>
      <c r="D307">
        <v>1837169</v>
      </c>
      <c r="E307" t="s">
        <v>164</v>
      </c>
      <c r="F307" t="s">
        <v>126</v>
      </c>
      <c r="G307" t="s">
        <v>179</v>
      </c>
      <c r="H307" t="s">
        <v>118</v>
      </c>
      <c r="I307" s="1">
        <v>42548.739583333336</v>
      </c>
      <c r="J307" t="s">
        <v>180</v>
      </c>
      <c r="K307" t="s">
        <v>116</v>
      </c>
      <c r="L307" t="s">
        <v>181</v>
      </c>
      <c r="M307" t="s">
        <v>182</v>
      </c>
      <c r="N307" t="s">
        <v>183</v>
      </c>
      <c r="O307">
        <v>1E-3</v>
      </c>
      <c r="P307" t="s">
        <v>149</v>
      </c>
      <c r="Q307" t="b">
        <v>1</v>
      </c>
      <c r="R307">
        <v>138261413</v>
      </c>
      <c r="S307" t="s">
        <v>150</v>
      </c>
      <c r="T307">
        <v>1E-3</v>
      </c>
      <c r="U307" t="s">
        <v>184</v>
      </c>
      <c r="V307">
        <v>2016</v>
      </c>
      <c r="W307" t="s">
        <v>455</v>
      </c>
      <c r="X307" t="s">
        <v>185</v>
      </c>
      <c r="Y307" t="s">
        <v>186</v>
      </c>
      <c r="Z307" t="s">
        <v>155</v>
      </c>
      <c r="AA307">
        <v>620600</v>
      </c>
      <c r="AB307">
        <v>309500</v>
      </c>
      <c r="AC307">
        <v>1.25888125</v>
      </c>
      <c r="AD307">
        <v>52.638374349999999</v>
      </c>
    </row>
    <row r="308" spans="1:30">
      <c r="A308">
        <v>267007</v>
      </c>
      <c r="B308" t="s">
        <v>178</v>
      </c>
      <c r="C308">
        <v>7299</v>
      </c>
      <c r="D308">
        <v>1854127</v>
      </c>
      <c r="E308" t="s">
        <v>164</v>
      </c>
      <c r="F308" t="s">
        <v>126</v>
      </c>
      <c r="G308" t="s">
        <v>179</v>
      </c>
      <c r="H308" t="s">
        <v>118</v>
      </c>
      <c r="I308" s="1">
        <v>42698.586111111108</v>
      </c>
      <c r="J308" t="s">
        <v>180</v>
      </c>
      <c r="K308" t="s">
        <v>116</v>
      </c>
      <c r="L308" t="s">
        <v>181</v>
      </c>
      <c r="M308" t="s">
        <v>182</v>
      </c>
      <c r="N308" t="s">
        <v>183</v>
      </c>
      <c r="O308">
        <v>1E-3</v>
      </c>
      <c r="P308" t="s">
        <v>149</v>
      </c>
      <c r="Q308" t="b">
        <v>1</v>
      </c>
      <c r="R308">
        <v>138261413</v>
      </c>
      <c r="S308" t="s">
        <v>150</v>
      </c>
      <c r="T308">
        <v>1E-3</v>
      </c>
      <c r="U308" t="s">
        <v>184</v>
      </c>
      <c r="V308">
        <v>2016</v>
      </c>
      <c r="W308" t="s">
        <v>455</v>
      </c>
      <c r="X308" t="s">
        <v>185</v>
      </c>
      <c r="Y308" t="s">
        <v>186</v>
      </c>
      <c r="Z308" t="s">
        <v>155</v>
      </c>
      <c r="AA308">
        <v>620600</v>
      </c>
      <c r="AB308">
        <v>309500</v>
      </c>
      <c r="AC308">
        <v>1.25888125</v>
      </c>
      <c r="AD308">
        <v>52.638374349999999</v>
      </c>
    </row>
    <row r="309" spans="1:30">
      <c r="A309">
        <v>266927</v>
      </c>
      <c r="B309" t="s">
        <v>178</v>
      </c>
      <c r="C309">
        <v>7299</v>
      </c>
      <c r="D309">
        <v>1837323</v>
      </c>
      <c r="E309" t="s">
        <v>164</v>
      </c>
      <c r="F309" t="s">
        <v>126</v>
      </c>
      <c r="G309" t="s">
        <v>179</v>
      </c>
      <c r="H309" t="s">
        <v>118</v>
      </c>
      <c r="I309" s="1">
        <v>42550.482638888891</v>
      </c>
      <c r="J309" t="s">
        <v>180</v>
      </c>
      <c r="K309" t="s">
        <v>116</v>
      </c>
      <c r="L309" t="s">
        <v>181</v>
      </c>
      <c r="M309" t="s">
        <v>182</v>
      </c>
      <c r="N309" t="s">
        <v>183</v>
      </c>
      <c r="O309">
        <v>1E-3</v>
      </c>
      <c r="P309" t="s">
        <v>149</v>
      </c>
      <c r="Q309" t="b">
        <v>1</v>
      </c>
      <c r="R309">
        <v>138261413</v>
      </c>
      <c r="S309" t="s">
        <v>150</v>
      </c>
      <c r="T309">
        <v>1E-3</v>
      </c>
      <c r="U309" t="s">
        <v>184</v>
      </c>
      <c r="V309">
        <v>2016</v>
      </c>
      <c r="W309" t="s">
        <v>455</v>
      </c>
      <c r="X309" t="s">
        <v>185</v>
      </c>
      <c r="Y309" t="s">
        <v>186</v>
      </c>
      <c r="Z309" t="s">
        <v>155</v>
      </c>
      <c r="AA309">
        <v>620600</v>
      </c>
      <c r="AB309">
        <v>309500</v>
      </c>
      <c r="AC309">
        <v>1.25888125</v>
      </c>
      <c r="AD309">
        <v>52.638374349999999</v>
      </c>
    </row>
    <row r="310" spans="1:30">
      <c r="A310">
        <v>258880</v>
      </c>
      <c r="B310" t="s">
        <v>190</v>
      </c>
      <c r="C310">
        <v>7299</v>
      </c>
      <c r="D310">
        <v>4639175</v>
      </c>
      <c r="E310" t="s">
        <v>164</v>
      </c>
      <c r="F310" t="s">
        <v>126</v>
      </c>
      <c r="G310" t="s">
        <v>179</v>
      </c>
      <c r="H310" t="s">
        <v>118</v>
      </c>
      <c r="I310" s="1">
        <v>42384.490277777775</v>
      </c>
      <c r="J310" t="s">
        <v>191</v>
      </c>
      <c r="K310" t="s">
        <v>119</v>
      </c>
      <c r="L310" t="s">
        <v>192</v>
      </c>
      <c r="M310" t="s">
        <v>193</v>
      </c>
      <c r="N310" t="s">
        <v>183</v>
      </c>
      <c r="O310">
        <v>1E-3</v>
      </c>
      <c r="P310" t="s">
        <v>149</v>
      </c>
      <c r="Q310" t="b">
        <v>1</v>
      </c>
      <c r="R310">
        <v>138261413</v>
      </c>
      <c r="S310" t="s">
        <v>150</v>
      </c>
      <c r="T310">
        <v>1E-3</v>
      </c>
      <c r="U310" t="s">
        <v>184</v>
      </c>
      <c r="V310">
        <v>2016</v>
      </c>
      <c r="W310" t="s">
        <v>455</v>
      </c>
      <c r="X310" t="s">
        <v>194</v>
      </c>
      <c r="Y310" t="s">
        <v>195</v>
      </c>
      <c r="Z310" t="s">
        <v>155</v>
      </c>
      <c r="AA310">
        <v>357000</v>
      </c>
      <c r="AB310">
        <v>237460</v>
      </c>
      <c r="AC310">
        <v>-2.628230098</v>
      </c>
      <c r="AD310">
        <v>52.03386871</v>
      </c>
    </row>
    <row r="311" spans="1:30">
      <c r="A311">
        <v>265974</v>
      </c>
      <c r="B311" t="s">
        <v>190</v>
      </c>
      <c r="C311">
        <v>7299</v>
      </c>
      <c r="D311">
        <v>4645247</v>
      </c>
      <c r="E311" t="s">
        <v>164</v>
      </c>
      <c r="F311" t="s">
        <v>126</v>
      </c>
      <c r="G311" t="s">
        <v>179</v>
      </c>
      <c r="H311" t="s">
        <v>118</v>
      </c>
      <c r="I311" s="1">
        <v>42461.488888888889</v>
      </c>
      <c r="J311" t="s">
        <v>191</v>
      </c>
      <c r="K311" t="s">
        <v>119</v>
      </c>
      <c r="L311" t="s">
        <v>192</v>
      </c>
      <c r="M311" t="s">
        <v>193</v>
      </c>
      <c r="N311" t="s">
        <v>183</v>
      </c>
      <c r="O311">
        <v>1E-3</v>
      </c>
      <c r="P311" t="s">
        <v>149</v>
      </c>
      <c r="Q311" t="b">
        <v>1</v>
      </c>
      <c r="R311">
        <v>138261413</v>
      </c>
      <c r="S311" t="s">
        <v>150</v>
      </c>
      <c r="T311">
        <v>1E-3</v>
      </c>
      <c r="U311" t="s">
        <v>184</v>
      </c>
      <c r="V311">
        <v>2016</v>
      </c>
      <c r="W311" t="s">
        <v>455</v>
      </c>
      <c r="X311" t="s">
        <v>194</v>
      </c>
      <c r="Y311" t="s">
        <v>195</v>
      </c>
      <c r="Z311" t="s">
        <v>155</v>
      </c>
      <c r="AA311">
        <v>357000</v>
      </c>
      <c r="AB311">
        <v>237460</v>
      </c>
      <c r="AC311">
        <v>-2.628230098</v>
      </c>
      <c r="AD311">
        <v>52.03386871</v>
      </c>
    </row>
    <row r="312" spans="1:30">
      <c r="A312">
        <v>267113</v>
      </c>
      <c r="B312" t="s">
        <v>190</v>
      </c>
      <c r="C312">
        <v>7299</v>
      </c>
      <c r="D312">
        <v>4647795</v>
      </c>
      <c r="E312" t="s">
        <v>164</v>
      </c>
      <c r="F312" t="s">
        <v>126</v>
      </c>
      <c r="G312" t="s">
        <v>205</v>
      </c>
      <c r="H312" t="s">
        <v>112</v>
      </c>
      <c r="I312" s="1">
        <v>42494.503472222219</v>
      </c>
      <c r="J312" t="s">
        <v>191</v>
      </c>
      <c r="K312" t="s">
        <v>119</v>
      </c>
      <c r="L312" t="s">
        <v>192</v>
      </c>
      <c r="M312" t="s">
        <v>193</v>
      </c>
      <c r="N312" t="s">
        <v>183</v>
      </c>
      <c r="O312">
        <v>1E-3</v>
      </c>
      <c r="P312" t="s">
        <v>149</v>
      </c>
      <c r="Q312" t="b">
        <v>1</v>
      </c>
      <c r="R312">
        <v>138261413</v>
      </c>
      <c r="S312" t="s">
        <v>150</v>
      </c>
      <c r="T312">
        <v>1E-3</v>
      </c>
      <c r="U312" t="s">
        <v>184</v>
      </c>
      <c r="V312">
        <v>2016</v>
      </c>
      <c r="W312" t="s">
        <v>455</v>
      </c>
      <c r="X312" t="s">
        <v>194</v>
      </c>
      <c r="Y312" t="s">
        <v>195</v>
      </c>
      <c r="Z312" t="s">
        <v>155</v>
      </c>
      <c r="AA312">
        <v>357000</v>
      </c>
      <c r="AB312">
        <v>237460</v>
      </c>
      <c r="AC312">
        <v>-2.628230098</v>
      </c>
      <c r="AD312">
        <v>52.03386871</v>
      </c>
    </row>
    <row r="313" spans="1:30">
      <c r="A313">
        <v>267547</v>
      </c>
      <c r="B313" t="s">
        <v>190</v>
      </c>
      <c r="C313">
        <v>7299</v>
      </c>
      <c r="D313">
        <v>4645729</v>
      </c>
      <c r="E313" t="s">
        <v>164</v>
      </c>
      <c r="F313" t="s">
        <v>126</v>
      </c>
      <c r="G313" t="s">
        <v>179</v>
      </c>
      <c r="H313" t="s">
        <v>118</v>
      </c>
      <c r="I313" s="1">
        <v>42467.570833333331</v>
      </c>
      <c r="J313" t="s">
        <v>191</v>
      </c>
      <c r="K313" t="s">
        <v>119</v>
      </c>
      <c r="L313" t="s">
        <v>192</v>
      </c>
      <c r="M313" t="s">
        <v>193</v>
      </c>
      <c r="N313" t="s">
        <v>183</v>
      </c>
      <c r="O313">
        <v>1E-3</v>
      </c>
      <c r="P313" t="s">
        <v>149</v>
      </c>
      <c r="Q313" t="b">
        <v>1</v>
      </c>
      <c r="R313">
        <v>138261413</v>
      </c>
      <c r="S313" t="s">
        <v>150</v>
      </c>
      <c r="T313">
        <v>1E-3</v>
      </c>
      <c r="U313" t="s">
        <v>184</v>
      </c>
      <c r="V313">
        <v>2016</v>
      </c>
      <c r="W313" t="s">
        <v>455</v>
      </c>
      <c r="X313" t="s">
        <v>194</v>
      </c>
      <c r="Y313" t="s">
        <v>195</v>
      </c>
      <c r="Z313" t="s">
        <v>155</v>
      </c>
      <c r="AA313">
        <v>357000</v>
      </c>
      <c r="AB313">
        <v>237460</v>
      </c>
      <c r="AC313">
        <v>-2.628230098</v>
      </c>
      <c r="AD313">
        <v>52.03386871</v>
      </c>
    </row>
    <row r="314" spans="1:30">
      <c r="A314">
        <v>266904</v>
      </c>
      <c r="B314" t="s">
        <v>190</v>
      </c>
      <c r="C314">
        <v>7299</v>
      </c>
      <c r="D314">
        <v>4646708</v>
      </c>
      <c r="E314" t="s">
        <v>164</v>
      </c>
      <c r="F314" t="s">
        <v>126</v>
      </c>
      <c r="G314" t="s">
        <v>179</v>
      </c>
      <c r="H314" t="s">
        <v>118</v>
      </c>
      <c r="I314" s="1">
        <v>42487.481944444444</v>
      </c>
      <c r="J314" t="s">
        <v>191</v>
      </c>
      <c r="K314" t="s">
        <v>119</v>
      </c>
      <c r="L314" t="s">
        <v>192</v>
      </c>
      <c r="M314" t="s">
        <v>193</v>
      </c>
      <c r="N314" t="s">
        <v>183</v>
      </c>
      <c r="O314">
        <v>1E-3</v>
      </c>
      <c r="P314" t="s">
        <v>149</v>
      </c>
      <c r="Q314" t="b">
        <v>1</v>
      </c>
      <c r="R314">
        <v>138261413</v>
      </c>
      <c r="S314" t="s">
        <v>150</v>
      </c>
      <c r="T314">
        <v>1E-3</v>
      </c>
      <c r="U314" t="s">
        <v>184</v>
      </c>
      <c r="V314">
        <v>2016</v>
      </c>
      <c r="W314" t="s">
        <v>455</v>
      </c>
      <c r="X314" t="s">
        <v>194</v>
      </c>
      <c r="Y314" t="s">
        <v>195</v>
      </c>
      <c r="Z314" t="s">
        <v>155</v>
      </c>
      <c r="AA314">
        <v>357000</v>
      </c>
      <c r="AB314">
        <v>237460</v>
      </c>
      <c r="AC314">
        <v>-2.628230098</v>
      </c>
      <c r="AD314">
        <v>52.03386871</v>
      </c>
    </row>
    <row r="315" spans="1:30">
      <c r="A315">
        <v>268749</v>
      </c>
      <c r="B315" t="s">
        <v>190</v>
      </c>
      <c r="C315">
        <v>7299</v>
      </c>
      <c r="D315">
        <v>4646327</v>
      </c>
      <c r="E315" t="s">
        <v>164</v>
      </c>
      <c r="F315" t="s">
        <v>126</v>
      </c>
      <c r="G315" t="s">
        <v>179</v>
      </c>
      <c r="H315" t="s">
        <v>118</v>
      </c>
      <c r="I315" s="1">
        <v>42475.524305555555</v>
      </c>
      <c r="J315" t="s">
        <v>191</v>
      </c>
      <c r="K315" t="s">
        <v>119</v>
      </c>
      <c r="L315" t="s">
        <v>192</v>
      </c>
      <c r="M315" t="s">
        <v>193</v>
      </c>
      <c r="N315" t="s">
        <v>183</v>
      </c>
      <c r="O315">
        <v>1E-3</v>
      </c>
      <c r="P315" t="s">
        <v>149</v>
      </c>
      <c r="Q315" t="b">
        <v>1</v>
      </c>
      <c r="R315">
        <v>138261413</v>
      </c>
      <c r="S315" t="s">
        <v>150</v>
      </c>
      <c r="T315">
        <v>1E-3</v>
      </c>
      <c r="U315" t="s">
        <v>184</v>
      </c>
      <c r="V315">
        <v>2016</v>
      </c>
      <c r="W315" t="s">
        <v>455</v>
      </c>
      <c r="X315" t="s">
        <v>194</v>
      </c>
      <c r="Y315" t="s">
        <v>195</v>
      </c>
      <c r="Z315" t="s">
        <v>155</v>
      </c>
      <c r="AA315">
        <v>357000</v>
      </c>
      <c r="AB315">
        <v>237460</v>
      </c>
      <c r="AC315">
        <v>-2.628230098</v>
      </c>
      <c r="AD315">
        <v>52.03386871</v>
      </c>
    </row>
    <row r="316" spans="1:30">
      <c r="A316">
        <v>268327</v>
      </c>
      <c r="B316" t="s">
        <v>190</v>
      </c>
      <c r="C316">
        <v>7299</v>
      </c>
      <c r="D316">
        <v>4664389</v>
      </c>
      <c r="E316" t="s">
        <v>164</v>
      </c>
      <c r="F316" t="s">
        <v>126</v>
      </c>
      <c r="G316" t="s">
        <v>179</v>
      </c>
      <c r="H316" t="s">
        <v>118</v>
      </c>
      <c r="I316" s="1">
        <v>42689.473611111112</v>
      </c>
      <c r="J316" t="s">
        <v>191</v>
      </c>
      <c r="K316" t="s">
        <v>119</v>
      </c>
      <c r="L316" t="s">
        <v>192</v>
      </c>
      <c r="M316" t="s">
        <v>193</v>
      </c>
      <c r="N316" t="s">
        <v>183</v>
      </c>
      <c r="O316">
        <v>1E-3</v>
      </c>
      <c r="P316" t="s">
        <v>149</v>
      </c>
      <c r="Q316" t="b">
        <v>1</v>
      </c>
      <c r="R316">
        <v>138261413</v>
      </c>
      <c r="S316" t="s">
        <v>150</v>
      </c>
      <c r="T316">
        <v>1E-3</v>
      </c>
      <c r="U316" t="s">
        <v>184</v>
      </c>
      <c r="V316">
        <v>2016</v>
      </c>
      <c r="W316" t="s">
        <v>455</v>
      </c>
      <c r="X316" t="s">
        <v>194</v>
      </c>
      <c r="Y316" t="s">
        <v>195</v>
      </c>
      <c r="Z316" t="s">
        <v>155</v>
      </c>
      <c r="AA316">
        <v>357000</v>
      </c>
      <c r="AB316">
        <v>237460</v>
      </c>
      <c r="AC316">
        <v>-2.628230098</v>
      </c>
      <c r="AD316">
        <v>52.03386871</v>
      </c>
    </row>
    <row r="317" spans="1:30">
      <c r="A317">
        <v>267761</v>
      </c>
      <c r="B317" t="s">
        <v>190</v>
      </c>
      <c r="C317">
        <v>7299</v>
      </c>
      <c r="D317">
        <v>4667776</v>
      </c>
      <c r="E317" t="s">
        <v>164</v>
      </c>
      <c r="F317" t="s">
        <v>126</v>
      </c>
      <c r="G317" t="s">
        <v>179</v>
      </c>
      <c r="H317" t="s">
        <v>118</v>
      </c>
      <c r="I317" s="1">
        <v>42732.423611111109</v>
      </c>
      <c r="J317" t="s">
        <v>191</v>
      </c>
      <c r="K317" t="s">
        <v>119</v>
      </c>
      <c r="L317" t="s">
        <v>192</v>
      </c>
      <c r="M317" t="s">
        <v>193</v>
      </c>
      <c r="N317" t="s">
        <v>183</v>
      </c>
      <c r="O317">
        <v>1E-3</v>
      </c>
      <c r="P317" t="s">
        <v>149</v>
      </c>
      <c r="Q317" t="b">
        <v>1</v>
      </c>
      <c r="R317">
        <v>138261413</v>
      </c>
      <c r="S317" t="s">
        <v>150</v>
      </c>
      <c r="T317">
        <v>1E-3</v>
      </c>
      <c r="U317" t="s">
        <v>184</v>
      </c>
      <c r="V317">
        <v>2016</v>
      </c>
      <c r="W317" t="s">
        <v>455</v>
      </c>
      <c r="X317" t="s">
        <v>194</v>
      </c>
      <c r="Y317" t="s">
        <v>195</v>
      </c>
      <c r="Z317" t="s">
        <v>155</v>
      </c>
      <c r="AA317">
        <v>357000</v>
      </c>
      <c r="AB317">
        <v>237460</v>
      </c>
      <c r="AC317">
        <v>-2.628230098</v>
      </c>
      <c r="AD317">
        <v>52.03386871</v>
      </c>
    </row>
    <row r="318" spans="1:30">
      <c r="A318">
        <v>262173</v>
      </c>
      <c r="B318" t="s">
        <v>190</v>
      </c>
      <c r="C318">
        <v>7299</v>
      </c>
      <c r="D318">
        <v>4651240</v>
      </c>
      <c r="E318" t="s">
        <v>164</v>
      </c>
      <c r="F318" t="s">
        <v>126</v>
      </c>
      <c r="G318" t="s">
        <v>179</v>
      </c>
      <c r="H318" t="s">
        <v>118</v>
      </c>
      <c r="I318" s="1">
        <v>42541.500694444447</v>
      </c>
      <c r="J318" t="s">
        <v>191</v>
      </c>
      <c r="K318" t="s">
        <v>119</v>
      </c>
      <c r="L318" t="s">
        <v>192</v>
      </c>
      <c r="M318" t="s">
        <v>193</v>
      </c>
      <c r="N318" t="s">
        <v>183</v>
      </c>
      <c r="O318">
        <v>1E-3</v>
      </c>
      <c r="P318" t="s">
        <v>149</v>
      </c>
      <c r="Q318" t="b">
        <v>1</v>
      </c>
      <c r="R318">
        <v>138261413</v>
      </c>
      <c r="S318" t="s">
        <v>150</v>
      </c>
      <c r="T318">
        <v>1E-3</v>
      </c>
      <c r="U318" t="s">
        <v>184</v>
      </c>
      <c r="V318">
        <v>2016</v>
      </c>
      <c r="W318" t="s">
        <v>455</v>
      </c>
      <c r="X318" t="s">
        <v>194</v>
      </c>
      <c r="Y318" t="s">
        <v>195</v>
      </c>
      <c r="Z318" t="s">
        <v>155</v>
      </c>
      <c r="AA318">
        <v>357000</v>
      </c>
      <c r="AB318">
        <v>237460</v>
      </c>
      <c r="AC318">
        <v>-2.628230098</v>
      </c>
      <c r="AD318">
        <v>52.03386871</v>
      </c>
    </row>
    <row r="319" spans="1:30">
      <c r="A319">
        <v>266642</v>
      </c>
      <c r="B319" t="s">
        <v>190</v>
      </c>
      <c r="C319">
        <v>7299</v>
      </c>
      <c r="D319">
        <v>4665238</v>
      </c>
      <c r="E319" t="s">
        <v>164</v>
      </c>
      <c r="F319" t="s">
        <v>126</v>
      </c>
      <c r="G319" t="s">
        <v>179</v>
      </c>
      <c r="H319" t="s">
        <v>118</v>
      </c>
      <c r="I319" s="1">
        <v>42702.392361111109</v>
      </c>
      <c r="J319" t="s">
        <v>191</v>
      </c>
      <c r="K319" t="s">
        <v>119</v>
      </c>
      <c r="L319" t="s">
        <v>192</v>
      </c>
      <c r="M319" t="s">
        <v>193</v>
      </c>
      <c r="N319" t="s">
        <v>183</v>
      </c>
      <c r="O319">
        <v>1E-3</v>
      </c>
      <c r="P319" t="s">
        <v>149</v>
      </c>
      <c r="Q319" t="b">
        <v>1</v>
      </c>
      <c r="R319">
        <v>138261413</v>
      </c>
      <c r="S319" t="s">
        <v>150</v>
      </c>
      <c r="T319">
        <v>1E-3</v>
      </c>
      <c r="U319" t="s">
        <v>184</v>
      </c>
      <c r="V319">
        <v>2016</v>
      </c>
      <c r="W319" t="s">
        <v>455</v>
      </c>
      <c r="X319" t="s">
        <v>194</v>
      </c>
      <c r="Y319" t="s">
        <v>195</v>
      </c>
      <c r="Z319" t="s">
        <v>155</v>
      </c>
      <c r="AA319">
        <v>357000</v>
      </c>
      <c r="AB319">
        <v>237460</v>
      </c>
      <c r="AC319">
        <v>-2.628230098</v>
      </c>
      <c r="AD319">
        <v>52.03386871</v>
      </c>
    </row>
    <row r="320" spans="1:30">
      <c r="A320">
        <v>257822</v>
      </c>
      <c r="B320" t="s">
        <v>190</v>
      </c>
      <c r="C320">
        <v>7299</v>
      </c>
      <c r="D320">
        <v>4639106</v>
      </c>
      <c r="E320" t="s">
        <v>164</v>
      </c>
      <c r="F320" t="s">
        <v>126</v>
      </c>
      <c r="G320" t="s">
        <v>179</v>
      </c>
      <c r="H320" t="s">
        <v>118</v>
      </c>
      <c r="I320" s="1">
        <v>42383.459027777775</v>
      </c>
      <c r="J320" t="s">
        <v>191</v>
      </c>
      <c r="K320" t="s">
        <v>119</v>
      </c>
      <c r="L320" t="s">
        <v>192</v>
      </c>
      <c r="M320" t="s">
        <v>193</v>
      </c>
      <c r="N320" t="s">
        <v>183</v>
      </c>
      <c r="O320">
        <v>1E-3</v>
      </c>
      <c r="P320" t="s">
        <v>149</v>
      </c>
      <c r="Q320" t="b">
        <v>1</v>
      </c>
      <c r="R320">
        <v>138261413</v>
      </c>
      <c r="S320" t="s">
        <v>150</v>
      </c>
      <c r="T320">
        <v>1E-3</v>
      </c>
      <c r="U320" t="s">
        <v>184</v>
      </c>
      <c r="V320">
        <v>2016</v>
      </c>
      <c r="W320" t="s">
        <v>455</v>
      </c>
      <c r="X320" t="s">
        <v>194</v>
      </c>
      <c r="Y320" t="s">
        <v>195</v>
      </c>
      <c r="Z320" t="s">
        <v>155</v>
      </c>
      <c r="AA320">
        <v>357000</v>
      </c>
      <c r="AB320">
        <v>237460</v>
      </c>
      <c r="AC320">
        <v>-2.628230098</v>
      </c>
      <c r="AD320">
        <v>52.03386871</v>
      </c>
    </row>
    <row r="321" spans="1:30">
      <c r="A321">
        <v>259288</v>
      </c>
      <c r="B321" t="s">
        <v>190</v>
      </c>
      <c r="C321">
        <v>7299</v>
      </c>
      <c r="D321">
        <v>4646532</v>
      </c>
      <c r="E321" t="s">
        <v>164</v>
      </c>
      <c r="F321" t="s">
        <v>126</v>
      </c>
      <c r="G321" t="s">
        <v>179</v>
      </c>
      <c r="H321" t="s">
        <v>118</v>
      </c>
      <c r="I321" s="1">
        <v>42481.4375</v>
      </c>
      <c r="J321" t="s">
        <v>191</v>
      </c>
      <c r="K321" t="s">
        <v>119</v>
      </c>
      <c r="L321" t="s">
        <v>192</v>
      </c>
      <c r="M321" t="s">
        <v>193</v>
      </c>
      <c r="N321" t="s">
        <v>183</v>
      </c>
      <c r="O321">
        <v>1E-3</v>
      </c>
      <c r="P321" t="s">
        <v>149</v>
      </c>
      <c r="Q321" t="b">
        <v>1</v>
      </c>
      <c r="R321">
        <v>138261413</v>
      </c>
      <c r="S321" t="s">
        <v>150</v>
      </c>
      <c r="T321">
        <v>1E-3</v>
      </c>
      <c r="U321" t="s">
        <v>184</v>
      </c>
      <c r="V321">
        <v>2016</v>
      </c>
      <c r="W321" t="s">
        <v>455</v>
      </c>
      <c r="X321" t="s">
        <v>194</v>
      </c>
      <c r="Y321" t="s">
        <v>195</v>
      </c>
      <c r="Z321" t="s">
        <v>155</v>
      </c>
      <c r="AA321">
        <v>357000</v>
      </c>
      <c r="AB321">
        <v>237460</v>
      </c>
      <c r="AC321">
        <v>-2.628230098</v>
      </c>
      <c r="AD321">
        <v>52.03386871</v>
      </c>
    </row>
    <row r="322" spans="1:30">
      <c r="A322">
        <v>266921</v>
      </c>
      <c r="B322" t="s">
        <v>190</v>
      </c>
      <c r="C322">
        <v>7299</v>
      </c>
      <c r="D322">
        <v>4648090</v>
      </c>
      <c r="E322" t="s">
        <v>164</v>
      </c>
      <c r="F322" t="s">
        <v>126</v>
      </c>
      <c r="G322" t="s">
        <v>179</v>
      </c>
      <c r="H322" t="s">
        <v>118</v>
      </c>
      <c r="I322" s="1">
        <v>42500.607638888891</v>
      </c>
      <c r="J322" t="s">
        <v>191</v>
      </c>
      <c r="K322" t="s">
        <v>119</v>
      </c>
      <c r="L322" t="s">
        <v>192</v>
      </c>
      <c r="M322" t="s">
        <v>193</v>
      </c>
      <c r="N322" t="s">
        <v>183</v>
      </c>
      <c r="O322">
        <v>1E-3</v>
      </c>
      <c r="P322" t="s">
        <v>149</v>
      </c>
      <c r="Q322" t="b">
        <v>1</v>
      </c>
      <c r="R322">
        <v>138261413</v>
      </c>
      <c r="S322" t="s">
        <v>150</v>
      </c>
      <c r="T322">
        <v>1E-3</v>
      </c>
      <c r="U322" t="s">
        <v>184</v>
      </c>
      <c r="V322">
        <v>2016</v>
      </c>
      <c r="W322" t="s">
        <v>455</v>
      </c>
      <c r="X322" t="s">
        <v>194</v>
      </c>
      <c r="Y322" t="s">
        <v>195</v>
      </c>
      <c r="Z322" t="s">
        <v>155</v>
      </c>
      <c r="AA322">
        <v>357000</v>
      </c>
      <c r="AB322">
        <v>237460</v>
      </c>
      <c r="AC322">
        <v>-2.628230098</v>
      </c>
      <c r="AD322">
        <v>52.03386871</v>
      </c>
    </row>
    <row r="323" spans="1:30">
      <c r="A323">
        <v>267036</v>
      </c>
      <c r="B323" t="s">
        <v>190</v>
      </c>
      <c r="C323">
        <v>7299</v>
      </c>
      <c r="D323">
        <v>4664076</v>
      </c>
      <c r="E323" t="s">
        <v>164</v>
      </c>
      <c r="F323" t="s">
        <v>126</v>
      </c>
      <c r="G323" t="s">
        <v>205</v>
      </c>
      <c r="H323" t="s">
        <v>112</v>
      </c>
      <c r="I323" s="1">
        <v>42684.411111111112</v>
      </c>
      <c r="J323" t="s">
        <v>191</v>
      </c>
      <c r="K323" t="s">
        <v>119</v>
      </c>
      <c r="L323" t="s">
        <v>192</v>
      </c>
      <c r="M323" t="s">
        <v>193</v>
      </c>
      <c r="N323" t="s">
        <v>183</v>
      </c>
      <c r="O323">
        <v>1E-3</v>
      </c>
      <c r="P323" t="s">
        <v>149</v>
      </c>
      <c r="Q323" t="b">
        <v>1</v>
      </c>
      <c r="R323">
        <v>138261413</v>
      </c>
      <c r="S323" t="s">
        <v>150</v>
      </c>
      <c r="T323">
        <v>1E-3</v>
      </c>
      <c r="U323" t="s">
        <v>184</v>
      </c>
      <c r="V323">
        <v>2016</v>
      </c>
      <c r="W323" t="s">
        <v>455</v>
      </c>
      <c r="X323" t="s">
        <v>194</v>
      </c>
      <c r="Y323" t="s">
        <v>195</v>
      </c>
      <c r="Z323" t="s">
        <v>155</v>
      </c>
      <c r="AA323">
        <v>357000</v>
      </c>
      <c r="AB323">
        <v>237460</v>
      </c>
      <c r="AC323">
        <v>-2.628230098</v>
      </c>
      <c r="AD323">
        <v>52.03386871</v>
      </c>
    </row>
    <row r="324" spans="1:30">
      <c r="A324">
        <v>268800</v>
      </c>
      <c r="B324" t="s">
        <v>190</v>
      </c>
      <c r="C324">
        <v>7299</v>
      </c>
      <c r="D324">
        <v>4664140</v>
      </c>
      <c r="E324" t="s">
        <v>164</v>
      </c>
      <c r="F324" t="s">
        <v>126</v>
      </c>
      <c r="G324" t="s">
        <v>179</v>
      </c>
      <c r="H324" t="s">
        <v>118</v>
      </c>
      <c r="I324" s="1">
        <v>42684.415277777778</v>
      </c>
      <c r="J324" t="s">
        <v>191</v>
      </c>
      <c r="K324" t="s">
        <v>119</v>
      </c>
      <c r="L324" t="s">
        <v>192</v>
      </c>
      <c r="M324" t="s">
        <v>193</v>
      </c>
      <c r="N324" t="s">
        <v>183</v>
      </c>
      <c r="O324">
        <v>1E-3</v>
      </c>
      <c r="P324" t="s">
        <v>149</v>
      </c>
      <c r="Q324" t="b">
        <v>1</v>
      </c>
      <c r="R324">
        <v>138261413</v>
      </c>
      <c r="S324" t="s">
        <v>150</v>
      </c>
      <c r="T324">
        <v>1E-3</v>
      </c>
      <c r="U324" t="s">
        <v>184</v>
      </c>
      <c r="V324">
        <v>2016</v>
      </c>
      <c r="W324" t="s">
        <v>455</v>
      </c>
      <c r="X324" t="s">
        <v>194</v>
      </c>
      <c r="Y324" t="s">
        <v>195</v>
      </c>
      <c r="Z324" t="s">
        <v>155</v>
      </c>
      <c r="AA324">
        <v>357000</v>
      </c>
      <c r="AB324">
        <v>237460</v>
      </c>
      <c r="AC324">
        <v>-2.628230098</v>
      </c>
      <c r="AD324">
        <v>52.03386871</v>
      </c>
    </row>
    <row r="325" spans="1:30">
      <c r="A325">
        <v>267202</v>
      </c>
      <c r="B325" t="s">
        <v>190</v>
      </c>
      <c r="C325">
        <v>7299</v>
      </c>
      <c r="D325">
        <v>4663993</v>
      </c>
      <c r="E325" t="s">
        <v>164</v>
      </c>
      <c r="F325" t="s">
        <v>126</v>
      </c>
      <c r="G325" t="s">
        <v>179</v>
      </c>
      <c r="H325" t="s">
        <v>118</v>
      </c>
      <c r="I325" s="1">
        <v>42683.559027777781</v>
      </c>
      <c r="J325" t="s">
        <v>191</v>
      </c>
      <c r="K325" t="s">
        <v>119</v>
      </c>
      <c r="L325" t="s">
        <v>192</v>
      </c>
      <c r="M325" t="s">
        <v>193</v>
      </c>
      <c r="N325" t="s">
        <v>183</v>
      </c>
      <c r="O325">
        <v>1E-3</v>
      </c>
      <c r="P325" t="s">
        <v>149</v>
      </c>
      <c r="Q325" t="b">
        <v>1</v>
      </c>
      <c r="R325">
        <v>138261413</v>
      </c>
      <c r="S325" t="s">
        <v>150</v>
      </c>
      <c r="T325">
        <v>1E-3</v>
      </c>
      <c r="U325" t="s">
        <v>184</v>
      </c>
      <c r="V325">
        <v>2016</v>
      </c>
      <c r="W325" t="s">
        <v>455</v>
      </c>
      <c r="X325" t="s">
        <v>194</v>
      </c>
      <c r="Y325" t="s">
        <v>195</v>
      </c>
      <c r="Z325" t="s">
        <v>155</v>
      </c>
      <c r="AA325">
        <v>357000</v>
      </c>
      <c r="AB325">
        <v>237460</v>
      </c>
      <c r="AC325">
        <v>-2.628230098</v>
      </c>
      <c r="AD325">
        <v>52.03386871</v>
      </c>
    </row>
    <row r="326" spans="1:30">
      <c r="A326">
        <v>268118</v>
      </c>
      <c r="B326" t="s">
        <v>190</v>
      </c>
      <c r="C326">
        <v>7299</v>
      </c>
      <c r="D326">
        <v>4664309</v>
      </c>
      <c r="E326" t="s">
        <v>164</v>
      </c>
      <c r="F326" t="s">
        <v>126</v>
      </c>
      <c r="G326" t="s">
        <v>179</v>
      </c>
      <c r="H326" t="s">
        <v>118</v>
      </c>
      <c r="I326" s="1">
        <v>42688.540277777778</v>
      </c>
      <c r="J326" t="s">
        <v>191</v>
      </c>
      <c r="K326" t="s">
        <v>119</v>
      </c>
      <c r="L326" t="s">
        <v>192</v>
      </c>
      <c r="M326" t="s">
        <v>193</v>
      </c>
      <c r="N326" t="s">
        <v>183</v>
      </c>
      <c r="O326">
        <v>1E-3</v>
      </c>
      <c r="P326" t="s">
        <v>149</v>
      </c>
      <c r="Q326" t="b">
        <v>1</v>
      </c>
      <c r="R326">
        <v>138261413</v>
      </c>
      <c r="S326" t="s">
        <v>150</v>
      </c>
      <c r="T326">
        <v>1E-3</v>
      </c>
      <c r="U326" t="s">
        <v>184</v>
      </c>
      <c r="V326">
        <v>2016</v>
      </c>
      <c r="W326" t="s">
        <v>455</v>
      </c>
      <c r="X326" t="s">
        <v>194</v>
      </c>
      <c r="Y326" t="s">
        <v>195</v>
      </c>
      <c r="Z326" t="s">
        <v>155</v>
      </c>
      <c r="AA326">
        <v>357000</v>
      </c>
      <c r="AB326">
        <v>237460</v>
      </c>
      <c r="AC326">
        <v>-2.628230098</v>
      </c>
      <c r="AD326">
        <v>52.03386871</v>
      </c>
    </row>
    <row r="327" spans="1:30">
      <c r="A327">
        <v>268698</v>
      </c>
      <c r="B327" t="s">
        <v>190</v>
      </c>
      <c r="C327">
        <v>7299</v>
      </c>
      <c r="D327">
        <v>4667455</v>
      </c>
      <c r="E327" t="s">
        <v>164</v>
      </c>
      <c r="F327" t="s">
        <v>126</v>
      </c>
      <c r="G327" t="s">
        <v>179</v>
      </c>
      <c r="H327" t="s">
        <v>118</v>
      </c>
      <c r="I327" s="1">
        <v>42718.616666666669</v>
      </c>
      <c r="J327" t="s">
        <v>191</v>
      </c>
      <c r="K327" t="s">
        <v>119</v>
      </c>
      <c r="L327" t="s">
        <v>192</v>
      </c>
      <c r="M327" t="s">
        <v>193</v>
      </c>
      <c r="N327" t="s">
        <v>183</v>
      </c>
      <c r="O327">
        <v>1E-3</v>
      </c>
      <c r="P327" t="s">
        <v>149</v>
      </c>
      <c r="Q327" t="b">
        <v>1</v>
      </c>
      <c r="R327">
        <v>138261413</v>
      </c>
      <c r="S327" t="s">
        <v>150</v>
      </c>
      <c r="T327">
        <v>1E-3</v>
      </c>
      <c r="U327" t="s">
        <v>184</v>
      </c>
      <c r="V327">
        <v>2016</v>
      </c>
      <c r="W327" t="s">
        <v>455</v>
      </c>
      <c r="X327" t="s">
        <v>194</v>
      </c>
      <c r="Y327" t="s">
        <v>195</v>
      </c>
      <c r="Z327" t="s">
        <v>155</v>
      </c>
      <c r="AA327">
        <v>357000</v>
      </c>
      <c r="AB327">
        <v>237460</v>
      </c>
      <c r="AC327">
        <v>-2.628230098</v>
      </c>
      <c r="AD327">
        <v>52.03386871</v>
      </c>
    </row>
    <row r="328" spans="1:30">
      <c r="A328">
        <v>266920</v>
      </c>
      <c r="B328" t="s">
        <v>190</v>
      </c>
      <c r="C328">
        <v>7299</v>
      </c>
      <c r="D328">
        <v>4655239</v>
      </c>
      <c r="E328" t="s">
        <v>164</v>
      </c>
      <c r="F328" t="s">
        <v>126</v>
      </c>
      <c r="G328" t="s">
        <v>179</v>
      </c>
      <c r="H328" t="s">
        <v>118</v>
      </c>
      <c r="I328" s="1">
        <v>42579.630555555559</v>
      </c>
      <c r="J328" t="s">
        <v>191</v>
      </c>
      <c r="K328" t="s">
        <v>119</v>
      </c>
      <c r="L328" t="s">
        <v>192</v>
      </c>
      <c r="M328" t="s">
        <v>193</v>
      </c>
      <c r="N328" t="s">
        <v>183</v>
      </c>
      <c r="O328">
        <v>1E-3</v>
      </c>
      <c r="P328" t="s">
        <v>149</v>
      </c>
      <c r="Q328" t="b">
        <v>1</v>
      </c>
      <c r="R328">
        <v>138261413</v>
      </c>
      <c r="S328" t="s">
        <v>150</v>
      </c>
      <c r="T328">
        <v>1E-3</v>
      </c>
      <c r="U328" t="s">
        <v>184</v>
      </c>
      <c r="V328">
        <v>2016</v>
      </c>
      <c r="W328" t="s">
        <v>455</v>
      </c>
      <c r="X328" t="s">
        <v>194</v>
      </c>
      <c r="Y328" t="s">
        <v>195</v>
      </c>
      <c r="Z328" t="s">
        <v>155</v>
      </c>
      <c r="AA328">
        <v>357000</v>
      </c>
      <c r="AB328">
        <v>237460</v>
      </c>
      <c r="AC328">
        <v>-2.628230098</v>
      </c>
      <c r="AD328">
        <v>52.03386871</v>
      </c>
    </row>
    <row r="329" spans="1:30">
      <c r="A329">
        <v>266797</v>
      </c>
      <c r="B329" t="s">
        <v>190</v>
      </c>
      <c r="C329">
        <v>7299</v>
      </c>
      <c r="D329">
        <v>4654883</v>
      </c>
      <c r="E329" t="s">
        <v>164</v>
      </c>
      <c r="F329" t="s">
        <v>126</v>
      </c>
      <c r="G329" t="s">
        <v>179</v>
      </c>
      <c r="H329" t="s">
        <v>118</v>
      </c>
      <c r="I329" s="1">
        <v>42571.679166666669</v>
      </c>
      <c r="J329" t="s">
        <v>191</v>
      </c>
      <c r="K329" t="s">
        <v>119</v>
      </c>
      <c r="L329" t="s">
        <v>192</v>
      </c>
      <c r="M329" t="s">
        <v>193</v>
      </c>
      <c r="N329" t="s">
        <v>183</v>
      </c>
      <c r="O329">
        <v>1E-3</v>
      </c>
      <c r="P329" t="s">
        <v>149</v>
      </c>
      <c r="Q329" t="b">
        <v>1</v>
      </c>
      <c r="R329">
        <v>138261413</v>
      </c>
      <c r="S329" t="s">
        <v>150</v>
      </c>
      <c r="T329">
        <v>1E-3</v>
      </c>
      <c r="U329" t="s">
        <v>184</v>
      </c>
      <c r="V329">
        <v>2016</v>
      </c>
      <c r="W329" t="s">
        <v>455</v>
      </c>
      <c r="X329" t="s">
        <v>194</v>
      </c>
      <c r="Y329" t="s">
        <v>195</v>
      </c>
      <c r="Z329" t="s">
        <v>155</v>
      </c>
      <c r="AA329">
        <v>357000</v>
      </c>
      <c r="AB329">
        <v>237460</v>
      </c>
      <c r="AC329">
        <v>-2.628230098</v>
      </c>
      <c r="AD329">
        <v>52.03386871</v>
      </c>
    </row>
    <row r="330" spans="1:30">
      <c r="A330">
        <v>268486</v>
      </c>
      <c r="B330" t="s">
        <v>190</v>
      </c>
      <c r="C330">
        <v>7299</v>
      </c>
      <c r="D330">
        <v>4665027</v>
      </c>
      <c r="E330" t="s">
        <v>164</v>
      </c>
      <c r="F330" t="s">
        <v>126</v>
      </c>
      <c r="G330" t="s">
        <v>179</v>
      </c>
      <c r="H330" t="s">
        <v>118</v>
      </c>
      <c r="I330" s="1">
        <v>42696.417361111111</v>
      </c>
      <c r="J330" t="s">
        <v>191</v>
      </c>
      <c r="K330" t="s">
        <v>119</v>
      </c>
      <c r="L330" t="s">
        <v>192</v>
      </c>
      <c r="M330" t="s">
        <v>193</v>
      </c>
      <c r="N330" t="s">
        <v>183</v>
      </c>
      <c r="O330">
        <v>1E-3</v>
      </c>
      <c r="P330" t="s">
        <v>149</v>
      </c>
      <c r="Q330" t="b">
        <v>1</v>
      </c>
      <c r="R330">
        <v>138261413</v>
      </c>
      <c r="S330" t="s">
        <v>150</v>
      </c>
      <c r="T330">
        <v>1E-3</v>
      </c>
      <c r="U330" t="s">
        <v>184</v>
      </c>
      <c r="V330">
        <v>2016</v>
      </c>
      <c r="W330" t="s">
        <v>455</v>
      </c>
      <c r="X330" t="s">
        <v>194</v>
      </c>
      <c r="Y330" t="s">
        <v>195</v>
      </c>
      <c r="Z330" t="s">
        <v>155</v>
      </c>
      <c r="AA330">
        <v>357000</v>
      </c>
      <c r="AB330">
        <v>237460</v>
      </c>
      <c r="AC330">
        <v>-2.628230098</v>
      </c>
      <c r="AD330">
        <v>52.03386871</v>
      </c>
    </row>
    <row r="331" spans="1:30">
      <c r="A331">
        <v>267956</v>
      </c>
      <c r="B331" t="s">
        <v>190</v>
      </c>
      <c r="C331">
        <v>7299</v>
      </c>
      <c r="D331">
        <v>4655542</v>
      </c>
      <c r="E331" t="s">
        <v>164</v>
      </c>
      <c r="F331" t="s">
        <v>126</v>
      </c>
      <c r="G331" t="s">
        <v>179</v>
      </c>
      <c r="H331" t="s">
        <v>118</v>
      </c>
      <c r="I331" s="1">
        <v>42580.402083333334</v>
      </c>
      <c r="J331" t="s">
        <v>191</v>
      </c>
      <c r="K331" t="s">
        <v>119</v>
      </c>
      <c r="L331" t="s">
        <v>192</v>
      </c>
      <c r="M331" t="s">
        <v>193</v>
      </c>
      <c r="N331" t="s">
        <v>183</v>
      </c>
      <c r="O331">
        <v>1E-3</v>
      </c>
      <c r="P331" t="s">
        <v>149</v>
      </c>
      <c r="Q331" t="b">
        <v>1</v>
      </c>
      <c r="R331">
        <v>138261413</v>
      </c>
      <c r="S331" t="s">
        <v>150</v>
      </c>
      <c r="T331">
        <v>1E-3</v>
      </c>
      <c r="U331" t="s">
        <v>184</v>
      </c>
      <c r="V331">
        <v>2016</v>
      </c>
      <c r="W331" t="s">
        <v>455</v>
      </c>
      <c r="X331" t="s">
        <v>194</v>
      </c>
      <c r="Y331" t="s">
        <v>195</v>
      </c>
      <c r="Z331" t="s">
        <v>155</v>
      </c>
      <c r="AA331">
        <v>357000</v>
      </c>
      <c r="AB331">
        <v>237460</v>
      </c>
      <c r="AC331">
        <v>-2.628230098</v>
      </c>
      <c r="AD331">
        <v>52.03386871</v>
      </c>
    </row>
    <row r="332" spans="1:30">
      <c r="A332">
        <v>268456</v>
      </c>
      <c r="B332" t="s">
        <v>190</v>
      </c>
      <c r="C332">
        <v>7299</v>
      </c>
      <c r="D332">
        <v>4667486</v>
      </c>
      <c r="E332" t="s">
        <v>164</v>
      </c>
      <c r="F332" t="s">
        <v>126</v>
      </c>
      <c r="G332" t="s">
        <v>179</v>
      </c>
      <c r="H332" t="s">
        <v>118</v>
      </c>
      <c r="I332" s="1">
        <v>42718.424305555556</v>
      </c>
      <c r="J332" t="s">
        <v>191</v>
      </c>
      <c r="K332" t="s">
        <v>119</v>
      </c>
      <c r="L332" t="s">
        <v>192</v>
      </c>
      <c r="M332" t="s">
        <v>193</v>
      </c>
      <c r="N332" t="s">
        <v>183</v>
      </c>
      <c r="O332">
        <v>1E-3</v>
      </c>
      <c r="P332" t="s">
        <v>149</v>
      </c>
      <c r="Q332" t="b">
        <v>1</v>
      </c>
      <c r="R332">
        <v>138261413</v>
      </c>
      <c r="S332" t="s">
        <v>150</v>
      </c>
      <c r="T332">
        <v>1E-3</v>
      </c>
      <c r="U332" t="s">
        <v>184</v>
      </c>
      <c r="V332">
        <v>2016</v>
      </c>
      <c r="W332" t="s">
        <v>455</v>
      </c>
      <c r="X332" t="s">
        <v>194</v>
      </c>
      <c r="Y332" t="s">
        <v>195</v>
      </c>
      <c r="Z332" t="s">
        <v>155</v>
      </c>
      <c r="AA332">
        <v>357000</v>
      </c>
      <c r="AB332">
        <v>237460</v>
      </c>
      <c r="AC332">
        <v>-2.628230098</v>
      </c>
      <c r="AD332">
        <v>52.03386871</v>
      </c>
    </row>
    <row r="333" spans="1:30">
      <c r="A333">
        <v>268646</v>
      </c>
      <c r="B333" t="s">
        <v>190</v>
      </c>
      <c r="C333">
        <v>7299</v>
      </c>
      <c r="D333">
        <v>4654769</v>
      </c>
      <c r="E333" t="s">
        <v>164</v>
      </c>
      <c r="F333" t="s">
        <v>126</v>
      </c>
      <c r="G333" t="s">
        <v>179</v>
      </c>
      <c r="H333" t="s">
        <v>118</v>
      </c>
      <c r="I333" s="1">
        <v>42569.633333333331</v>
      </c>
      <c r="J333" t="s">
        <v>191</v>
      </c>
      <c r="K333" t="s">
        <v>119</v>
      </c>
      <c r="L333" t="s">
        <v>192</v>
      </c>
      <c r="M333" t="s">
        <v>193</v>
      </c>
      <c r="N333" t="s">
        <v>183</v>
      </c>
      <c r="O333">
        <v>1E-3</v>
      </c>
      <c r="P333" t="s">
        <v>149</v>
      </c>
      <c r="Q333" t="b">
        <v>1</v>
      </c>
      <c r="R333">
        <v>138261413</v>
      </c>
      <c r="S333" t="s">
        <v>150</v>
      </c>
      <c r="T333">
        <v>1E-3</v>
      </c>
      <c r="U333" t="s">
        <v>184</v>
      </c>
      <c r="V333">
        <v>2016</v>
      </c>
      <c r="W333" t="s">
        <v>455</v>
      </c>
      <c r="X333" t="s">
        <v>194</v>
      </c>
      <c r="Y333" t="s">
        <v>195</v>
      </c>
      <c r="Z333" t="s">
        <v>155</v>
      </c>
      <c r="AA333">
        <v>357000</v>
      </c>
      <c r="AB333">
        <v>237460</v>
      </c>
      <c r="AC333">
        <v>-2.628230098</v>
      </c>
      <c r="AD333">
        <v>52.03386871</v>
      </c>
    </row>
    <row r="334" spans="1:30">
      <c r="A334">
        <v>266112</v>
      </c>
      <c r="B334" t="s">
        <v>190</v>
      </c>
      <c r="C334">
        <v>7299</v>
      </c>
      <c r="D334">
        <v>4667552</v>
      </c>
      <c r="E334" t="s">
        <v>164</v>
      </c>
      <c r="F334" t="s">
        <v>126</v>
      </c>
      <c r="G334" t="s">
        <v>179</v>
      </c>
      <c r="H334" t="s">
        <v>118</v>
      </c>
      <c r="I334" s="1">
        <v>42719.404166666667</v>
      </c>
      <c r="J334" t="s">
        <v>191</v>
      </c>
      <c r="K334" t="s">
        <v>119</v>
      </c>
      <c r="L334" t="s">
        <v>192</v>
      </c>
      <c r="M334" t="s">
        <v>193</v>
      </c>
      <c r="N334" t="s">
        <v>183</v>
      </c>
      <c r="O334">
        <v>1E-3</v>
      </c>
      <c r="P334" t="s">
        <v>149</v>
      </c>
      <c r="Q334" t="b">
        <v>1</v>
      </c>
      <c r="R334">
        <v>138261413</v>
      </c>
      <c r="S334" t="s">
        <v>150</v>
      </c>
      <c r="T334">
        <v>1E-3</v>
      </c>
      <c r="U334" t="s">
        <v>184</v>
      </c>
      <c r="V334">
        <v>2016</v>
      </c>
      <c r="W334" t="s">
        <v>455</v>
      </c>
      <c r="X334" t="s">
        <v>194</v>
      </c>
      <c r="Y334" t="s">
        <v>195</v>
      </c>
      <c r="Z334" t="s">
        <v>155</v>
      </c>
      <c r="AA334">
        <v>357000</v>
      </c>
      <c r="AB334">
        <v>237460</v>
      </c>
      <c r="AC334">
        <v>-2.628230098</v>
      </c>
      <c r="AD334">
        <v>52.03386871</v>
      </c>
    </row>
    <row r="335" spans="1:30">
      <c r="A335">
        <v>260016</v>
      </c>
      <c r="B335" t="s">
        <v>241</v>
      </c>
      <c r="C335">
        <v>7299</v>
      </c>
      <c r="D335">
        <v>1544936</v>
      </c>
      <c r="E335" t="s">
        <v>164</v>
      </c>
      <c r="F335" t="s">
        <v>126</v>
      </c>
      <c r="G335" t="s">
        <v>179</v>
      </c>
      <c r="H335" t="s">
        <v>118</v>
      </c>
      <c r="I335" s="1">
        <v>42376.625694444447</v>
      </c>
      <c r="J335" t="s">
        <v>180</v>
      </c>
      <c r="K335" t="s">
        <v>116</v>
      </c>
      <c r="L335" t="s">
        <v>165</v>
      </c>
      <c r="M335" t="s">
        <v>166</v>
      </c>
      <c r="N335" t="s">
        <v>183</v>
      </c>
      <c r="O335">
        <v>1E-3</v>
      </c>
      <c r="P335" t="s">
        <v>149</v>
      </c>
      <c r="Q335" t="b">
        <v>1</v>
      </c>
      <c r="R335">
        <v>138261413</v>
      </c>
      <c r="S335" t="s">
        <v>150</v>
      </c>
      <c r="T335">
        <v>1E-3</v>
      </c>
      <c r="U335" t="s">
        <v>184</v>
      </c>
      <c r="V335">
        <v>2016</v>
      </c>
      <c r="W335" t="s">
        <v>455</v>
      </c>
      <c r="X335" t="s">
        <v>242</v>
      </c>
      <c r="Y335" t="s">
        <v>243</v>
      </c>
      <c r="Z335" t="s">
        <v>155</v>
      </c>
      <c r="AA335">
        <v>456840</v>
      </c>
      <c r="AB335">
        <v>455364</v>
      </c>
      <c r="AC335">
        <v>-1.134557254</v>
      </c>
      <c r="AD335">
        <v>53.991201420000003</v>
      </c>
    </row>
    <row r="336" spans="1:30">
      <c r="A336">
        <v>264132</v>
      </c>
      <c r="B336" t="s">
        <v>241</v>
      </c>
      <c r="C336">
        <v>7299</v>
      </c>
      <c r="D336">
        <v>1551384</v>
      </c>
      <c r="E336" t="s">
        <v>164</v>
      </c>
      <c r="F336" t="s">
        <v>126</v>
      </c>
      <c r="G336" t="s">
        <v>179</v>
      </c>
      <c r="H336" t="s">
        <v>118</v>
      </c>
      <c r="I336" s="1">
        <v>42471.647916666669</v>
      </c>
      <c r="J336" t="s">
        <v>180</v>
      </c>
      <c r="K336" t="s">
        <v>116</v>
      </c>
      <c r="L336" t="s">
        <v>165</v>
      </c>
      <c r="M336" t="s">
        <v>166</v>
      </c>
      <c r="N336" t="s">
        <v>183</v>
      </c>
      <c r="O336">
        <v>1E-3</v>
      </c>
      <c r="P336" t="s">
        <v>149</v>
      </c>
      <c r="Q336" t="b">
        <v>1</v>
      </c>
      <c r="R336">
        <v>138261413</v>
      </c>
      <c r="S336" t="s">
        <v>150</v>
      </c>
      <c r="T336">
        <v>1E-3</v>
      </c>
      <c r="U336" t="s">
        <v>184</v>
      </c>
      <c r="V336">
        <v>2016</v>
      </c>
      <c r="W336" t="s">
        <v>455</v>
      </c>
      <c r="X336" t="s">
        <v>242</v>
      </c>
      <c r="Y336" t="s">
        <v>243</v>
      </c>
      <c r="Z336" t="s">
        <v>155</v>
      </c>
      <c r="AA336">
        <v>456840</v>
      </c>
      <c r="AB336">
        <v>455364</v>
      </c>
      <c r="AC336">
        <v>-1.134557254</v>
      </c>
      <c r="AD336">
        <v>53.991201420000003</v>
      </c>
    </row>
    <row r="337" spans="1:30">
      <c r="A337">
        <v>266604</v>
      </c>
      <c r="B337" t="s">
        <v>241</v>
      </c>
      <c r="C337">
        <v>7299</v>
      </c>
      <c r="D337">
        <v>1546264</v>
      </c>
      <c r="E337" t="s">
        <v>164</v>
      </c>
      <c r="F337" t="s">
        <v>126</v>
      </c>
      <c r="G337" t="s">
        <v>179</v>
      </c>
      <c r="H337" t="s">
        <v>118</v>
      </c>
      <c r="I337" s="1">
        <v>42398.522222222222</v>
      </c>
      <c r="J337" t="s">
        <v>180</v>
      </c>
      <c r="K337" t="s">
        <v>116</v>
      </c>
      <c r="L337" t="s">
        <v>165</v>
      </c>
      <c r="M337" t="s">
        <v>166</v>
      </c>
      <c r="N337" t="s">
        <v>183</v>
      </c>
      <c r="O337">
        <v>1E-3</v>
      </c>
      <c r="P337" t="s">
        <v>149</v>
      </c>
      <c r="Q337" t="b">
        <v>1</v>
      </c>
      <c r="R337">
        <v>138261413</v>
      </c>
      <c r="S337" t="s">
        <v>150</v>
      </c>
      <c r="T337">
        <v>1E-3</v>
      </c>
      <c r="U337" t="s">
        <v>184</v>
      </c>
      <c r="V337">
        <v>2016</v>
      </c>
      <c r="W337" t="s">
        <v>455</v>
      </c>
      <c r="X337" t="s">
        <v>242</v>
      </c>
      <c r="Y337" t="s">
        <v>243</v>
      </c>
      <c r="Z337" t="s">
        <v>155</v>
      </c>
      <c r="AA337">
        <v>456840</v>
      </c>
      <c r="AB337">
        <v>455364</v>
      </c>
      <c r="AC337">
        <v>-1.134557254</v>
      </c>
      <c r="AD337">
        <v>53.991201420000003</v>
      </c>
    </row>
    <row r="338" spans="1:30">
      <c r="A338">
        <v>268708</v>
      </c>
      <c r="B338" t="s">
        <v>241</v>
      </c>
      <c r="C338">
        <v>7299</v>
      </c>
      <c r="D338">
        <v>1558039</v>
      </c>
      <c r="E338" t="s">
        <v>164</v>
      </c>
      <c r="F338" t="s">
        <v>126</v>
      </c>
      <c r="G338" t="s">
        <v>179</v>
      </c>
      <c r="H338" t="s">
        <v>118</v>
      </c>
      <c r="I338" s="1">
        <v>42550.493055555555</v>
      </c>
      <c r="J338" t="s">
        <v>180</v>
      </c>
      <c r="K338" t="s">
        <v>116</v>
      </c>
      <c r="L338" t="s">
        <v>165</v>
      </c>
      <c r="M338" t="s">
        <v>166</v>
      </c>
      <c r="N338" t="s">
        <v>183</v>
      </c>
      <c r="O338">
        <v>1E-3</v>
      </c>
      <c r="P338" t="s">
        <v>149</v>
      </c>
      <c r="Q338" t="b">
        <v>1</v>
      </c>
      <c r="R338">
        <v>138261413</v>
      </c>
      <c r="S338" t="s">
        <v>150</v>
      </c>
      <c r="T338">
        <v>1E-3</v>
      </c>
      <c r="U338" t="s">
        <v>184</v>
      </c>
      <c r="V338">
        <v>2016</v>
      </c>
      <c r="W338" t="s">
        <v>455</v>
      </c>
      <c r="X338" t="s">
        <v>242</v>
      </c>
      <c r="Y338" t="s">
        <v>243</v>
      </c>
      <c r="Z338" t="s">
        <v>155</v>
      </c>
      <c r="AA338">
        <v>456840</v>
      </c>
      <c r="AB338">
        <v>455364</v>
      </c>
      <c r="AC338">
        <v>-1.134557254</v>
      </c>
      <c r="AD338">
        <v>53.991201420000003</v>
      </c>
    </row>
    <row r="339" spans="1:30">
      <c r="A339">
        <v>261001</v>
      </c>
      <c r="B339" t="s">
        <v>241</v>
      </c>
      <c r="C339">
        <v>7299</v>
      </c>
      <c r="D339">
        <v>1544758</v>
      </c>
      <c r="E339" t="s">
        <v>164</v>
      </c>
      <c r="F339" t="s">
        <v>126</v>
      </c>
      <c r="G339" t="s">
        <v>205</v>
      </c>
      <c r="H339" t="s">
        <v>112</v>
      </c>
      <c r="I339" s="1">
        <v>42374.612500000003</v>
      </c>
      <c r="J339" t="s">
        <v>180</v>
      </c>
      <c r="K339" t="s">
        <v>116</v>
      </c>
      <c r="L339" t="s">
        <v>165</v>
      </c>
      <c r="M339" t="s">
        <v>166</v>
      </c>
      <c r="N339" t="s">
        <v>183</v>
      </c>
      <c r="O339">
        <v>1E-3</v>
      </c>
      <c r="P339" t="s">
        <v>149</v>
      </c>
      <c r="Q339" t="b">
        <v>1</v>
      </c>
      <c r="R339">
        <v>138261413</v>
      </c>
      <c r="S339" t="s">
        <v>150</v>
      </c>
      <c r="T339">
        <v>1E-3</v>
      </c>
      <c r="U339" t="s">
        <v>184</v>
      </c>
      <c r="V339">
        <v>2016</v>
      </c>
      <c r="W339" t="s">
        <v>455</v>
      </c>
      <c r="X339" t="s">
        <v>242</v>
      </c>
      <c r="Y339" t="s">
        <v>243</v>
      </c>
      <c r="Z339" t="s">
        <v>155</v>
      </c>
      <c r="AA339">
        <v>456840</v>
      </c>
      <c r="AB339">
        <v>455364</v>
      </c>
      <c r="AC339">
        <v>-1.134557254</v>
      </c>
      <c r="AD339">
        <v>53.991201420000003</v>
      </c>
    </row>
    <row r="340" spans="1:30">
      <c r="A340">
        <v>269133</v>
      </c>
      <c r="B340" t="s">
        <v>241</v>
      </c>
      <c r="C340">
        <v>7299</v>
      </c>
      <c r="D340">
        <v>1571596</v>
      </c>
      <c r="E340" t="s">
        <v>164</v>
      </c>
      <c r="F340" t="s">
        <v>126</v>
      </c>
      <c r="G340" t="s">
        <v>179</v>
      </c>
      <c r="H340" t="s">
        <v>118</v>
      </c>
      <c r="I340" s="1">
        <v>42716.426388888889</v>
      </c>
      <c r="J340" t="s">
        <v>180</v>
      </c>
      <c r="K340" t="s">
        <v>116</v>
      </c>
      <c r="L340" t="s">
        <v>165</v>
      </c>
      <c r="M340" t="s">
        <v>166</v>
      </c>
      <c r="N340" t="s">
        <v>183</v>
      </c>
      <c r="O340">
        <v>1E-3</v>
      </c>
      <c r="P340" t="s">
        <v>149</v>
      </c>
      <c r="Q340" t="b">
        <v>1</v>
      </c>
      <c r="R340">
        <v>138261413</v>
      </c>
      <c r="S340" t="s">
        <v>150</v>
      </c>
      <c r="T340">
        <v>1E-3</v>
      </c>
      <c r="U340" t="s">
        <v>184</v>
      </c>
      <c r="V340">
        <v>2016</v>
      </c>
      <c r="W340" t="s">
        <v>455</v>
      </c>
      <c r="X340" t="s">
        <v>242</v>
      </c>
      <c r="Y340" t="s">
        <v>243</v>
      </c>
      <c r="Z340" t="s">
        <v>155</v>
      </c>
      <c r="AA340">
        <v>456840</v>
      </c>
      <c r="AB340">
        <v>455364</v>
      </c>
      <c r="AC340">
        <v>-1.134557254</v>
      </c>
      <c r="AD340">
        <v>53.991201420000003</v>
      </c>
    </row>
    <row r="341" spans="1:30">
      <c r="A341">
        <v>269316</v>
      </c>
      <c r="B341" t="s">
        <v>241</v>
      </c>
      <c r="C341">
        <v>7299</v>
      </c>
      <c r="D341">
        <v>1552026</v>
      </c>
      <c r="E341" t="s">
        <v>164</v>
      </c>
      <c r="F341" t="s">
        <v>126</v>
      </c>
      <c r="G341" t="s">
        <v>179</v>
      </c>
      <c r="H341" t="s">
        <v>118</v>
      </c>
      <c r="I341" s="1">
        <v>42480.652777777781</v>
      </c>
      <c r="J341" t="s">
        <v>180</v>
      </c>
      <c r="K341" t="s">
        <v>116</v>
      </c>
      <c r="L341" t="s">
        <v>165</v>
      </c>
      <c r="M341" t="s">
        <v>166</v>
      </c>
      <c r="N341" t="s">
        <v>183</v>
      </c>
      <c r="O341">
        <v>1E-3</v>
      </c>
      <c r="P341" t="s">
        <v>149</v>
      </c>
      <c r="Q341" t="b">
        <v>1</v>
      </c>
      <c r="R341">
        <v>138261413</v>
      </c>
      <c r="S341" t="s">
        <v>150</v>
      </c>
      <c r="T341">
        <v>1E-3</v>
      </c>
      <c r="U341" t="s">
        <v>184</v>
      </c>
      <c r="V341">
        <v>2016</v>
      </c>
      <c r="W341" t="s">
        <v>455</v>
      </c>
      <c r="X341" t="s">
        <v>242</v>
      </c>
      <c r="Y341" t="s">
        <v>243</v>
      </c>
      <c r="Z341" t="s">
        <v>155</v>
      </c>
      <c r="AA341">
        <v>456840</v>
      </c>
      <c r="AB341">
        <v>455364</v>
      </c>
      <c r="AC341">
        <v>-1.134557254</v>
      </c>
      <c r="AD341">
        <v>53.991201420000003</v>
      </c>
    </row>
    <row r="342" spans="1:30">
      <c r="A342">
        <v>265482</v>
      </c>
      <c r="B342" t="s">
        <v>241</v>
      </c>
      <c r="C342">
        <v>7299</v>
      </c>
      <c r="D342">
        <v>1554195</v>
      </c>
      <c r="E342" t="s">
        <v>164</v>
      </c>
      <c r="F342" t="s">
        <v>126</v>
      </c>
      <c r="G342" t="s">
        <v>179</v>
      </c>
      <c r="H342" t="s">
        <v>118</v>
      </c>
      <c r="I342" s="1">
        <v>42507.635416666664</v>
      </c>
      <c r="J342" t="s">
        <v>180</v>
      </c>
      <c r="K342" t="s">
        <v>116</v>
      </c>
      <c r="L342" t="s">
        <v>165</v>
      </c>
      <c r="M342" t="s">
        <v>166</v>
      </c>
      <c r="N342" t="s">
        <v>183</v>
      </c>
      <c r="O342">
        <v>1E-3</v>
      </c>
      <c r="P342" t="s">
        <v>149</v>
      </c>
      <c r="Q342" t="b">
        <v>1</v>
      </c>
      <c r="R342">
        <v>138261413</v>
      </c>
      <c r="S342" t="s">
        <v>150</v>
      </c>
      <c r="T342">
        <v>1E-3</v>
      </c>
      <c r="U342" t="s">
        <v>184</v>
      </c>
      <c r="V342">
        <v>2016</v>
      </c>
      <c r="W342" t="s">
        <v>455</v>
      </c>
      <c r="X342" t="s">
        <v>242</v>
      </c>
      <c r="Y342" t="s">
        <v>243</v>
      </c>
      <c r="Z342" t="s">
        <v>155</v>
      </c>
      <c r="AA342">
        <v>456840</v>
      </c>
      <c r="AB342">
        <v>455364</v>
      </c>
      <c r="AC342">
        <v>-1.134557254</v>
      </c>
      <c r="AD342">
        <v>53.991201420000003</v>
      </c>
    </row>
    <row r="343" spans="1:30">
      <c r="A343">
        <v>266492</v>
      </c>
      <c r="B343" t="s">
        <v>241</v>
      </c>
      <c r="C343">
        <v>7299</v>
      </c>
      <c r="D343">
        <v>1570338</v>
      </c>
      <c r="E343" t="s">
        <v>164</v>
      </c>
      <c r="F343" t="s">
        <v>126</v>
      </c>
      <c r="G343" t="s">
        <v>179</v>
      </c>
      <c r="H343" t="s">
        <v>118</v>
      </c>
      <c r="I343" s="1">
        <v>42703.690972222219</v>
      </c>
      <c r="J343" t="s">
        <v>180</v>
      </c>
      <c r="K343" t="s">
        <v>116</v>
      </c>
      <c r="L343" t="s">
        <v>165</v>
      </c>
      <c r="M343" t="s">
        <v>166</v>
      </c>
      <c r="N343" t="s">
        <v>183</v>
      </c>
      <c r="O343">
        <v>1E-3</v>
      </c>
      <c r="P343" t="s">
        <v>149</v>
      </c>
      <c r="Q343" t="b">
        <v>1</v>
      </c>
      <c r="R343">
        <v>138261413</v>
      </c>
      <c r="S343" t="s">
        <v>150</v>
      </c>
      <c r="T343">
        <v>1E-3</v>
      </c>
      <c r="U343" t="s">
        <v>184</v>
      </c>
      <c r="V343">
        <v>2016</v>
      </c>
      <c r="W343" t="s">
        <v>455</v>
      </c>
      <c r="X343" t="s">
        <v>242</v>
      </c>
      <c r="Y343" t="s">
        <v>243</v>
      </c>
      <c r="Z343" t="s">
        <v>155</v>
      </c>
      <c r="AA343">
        <v>456840</v>
      </c>
      <c r="AB343">
        <v>455364</v>
      </c>
      <c r="AC343">
        <v>-1.134557254</v>
      </c>
      <c r="AD343">
        <v>53.991201420000003</v>
      </c>
    </row>
    <row r="344" spans="1:30">
      <c r="A344">
        <v>267516</v>
      </c>
      <c r="B344" t="s">
        <v>241</v>
      </c>
      <c r="C344">
        <v>7299</v>
      </c>
      <c r="D344">
        <v>1558251</v>
      </c>
      <c r="E344" t="s">
        <v>164</v>
      </c>
      <c r="F344" t="s">
        <v>126</v>
      </c>
      <c r="G344" t="s">
        <v>205</v>
      </c>
      <c r="H344" t="s">
        <v>112</v>
      </c>
      <c r="I344" s="1">
        <v>42555.679861111108</v>
      </c>
      <c r="J344" t="s">
        <v>180</v>
      </c>
      <c r="K344" t="s">
        <v>116</v>
      </c>
      <c r="L344" t="s">
        <v>165</v>
      </c>
      <c r="M344" t="s">
        <v>166</v>
      </c>
      <c r="N344" t="s">
        <v>183</v>
      </c>
      <c r="O344">
        <v>1E-3</v>
      </c>
      <c r="P344" t="s">
        <v>149</v>
      </c>
      <c r="Q344" t="b">
        <v>1</v>
      </c>
      <c r="R344">
        <v>138261413</v>
      </c>
      <c r="S344" t="s">
        <v>150</v>
      </c>
      <c r="T344">
        <v>1E-3</v>
      </c>
      <c r="U344" t="s">
        <v>184</v>
      </c>
      <c r="V344">
        <v>2016</v>
      </c>
      <c r="W344" t="s">
        <v>455</v>
      </c>
      <c r="X344" t="s">
        <v>242</v>
      </c>
      <c r="Y344" t="s">
        <v>243</v>
      </c>
      <c r="Z344" t="s">
        <v>155</v>
      </c>
      <c r="AA344">
        <v>456840</v>
      </c>
      <c r="AB344">
        <v>455364</v>
      </c>
      <c r="AC344">
        <v>-1.134557254</v>
      </c>
      <c r="AD344">
        <v>53.991201420000003</v>
      </c>
    </row>
    <row r="345" spans="1:30">
      <c r="A345">
        <v>268998</v>
      </c>
      <c r="B345" t="s">
        <v>241</v>
      </c>
      <c r="C345">
        <v>7299</v>
      </c>
      <c r="D345">
        <v>1569208</v>
      </c>
      <c r="E345" t="s">
        <v>164</v>
      </c>
      <c r="F345" t="s">
        <v>126</v>
      </c>
      <c r="G345" t="s">
        <v>179</v>
      </c>
      <c r="H345" t="s">
        <v>118</v>
      </c>
      <c r="I345" s="1">
        <v>42690.552777777775</v>
      </c>
      <c r="J345" t="s">
        <v>180</v>
      </c>
      <c r="K345" t="s">
        <v>116</v>
      </c>
      <c r="L345" t="s">
        <v>165</v>
      </c>
      <c r="M345" t="s">
        <v>166</v>
      </c>
      <c r="N345" t="s">
        <v>183</v>
      </c>
      <c r="O345">
        <v>1E-3</v>
      </c>
      <c r="P345" t="s">
        <v>149</v>
      </c>
      <c r="Q345" t="b">
        <v>1</v>
      </c>
      <c r="R345">
        <v>138261413</v>
      </c>
      <c r="S345" t="s">
        <v>150</v>
      </c>
      <c r="T345">
        <v>1E-3</v>
      </c>
      <c r="U345" t="s">
        <v>184</v>
      </c>
      <c r="V345">
        <v>2016</v>
      </c>
      <c r="W345" t="s">
        <v>455</v>
      </c>
      <c r="X345" t="s">
        <v>242</v>
      </c>
      <c r="Y345" t="s">
        <v>243</v>
      </c>
      <c r="Z345" t="s">
        <v>155</v>
      </c>
      <c r="AA345">
        <v>456840</v>
      </c>
      <c r="AB345">
        <v>455364</v>
      </c>
      <c r="AC345">
        <v>-1.134557254</v>
      </c>
      <c r="AD345">
        <v>53.991201420000003</v>
      </c>
    </row>
    <row r="346" spans="1:30">
      <c r="A346">
        <v>258279</v>
      </c>
      <c r="B346" t="s">
        <v>241</v>
      </c>
      <c r="C346">
        <v>7299</v>
      </c>
      <c r="D346">
        <v>1556974</v>
      </c>
      <c r="E346" t="s">
        <v>164</v>
      </c>
      <c r="F346" t="s">
        <v>126</v>
      </c>
      <c r="G346" t="s">
        <v>179</v>
      </c>
      <c r="H346" t="s">
        <v>118</v>
      </c>
      <c r="I346" s="1">
        <v>42537.597222222219</v>
      </c>
      <c r="J346" t="s">
        <v>180</v>
      </c>
      <c r="K346" t="s">
        <v>116</v>
      </c>
      <c r="L346" t="s">
        <v>165</v>
      </c>
      <c r="M346" t="s">
        <v>166</v>
      </c>
      <c r="N346" t="s">
        <v>183</v>
      </c>
      <c r="O346">
        <v>1E-3</v>
      </c>
      <c r="P346" t="s">
        <v>149</v>
      </c>
      <c r="Q346" t="b">
        <v>1</v>
      </c>
      <c r="R346">
        <v>138261413</v>
      </c>
      <c r="S346" t="s">
        <v>150</v>
      </c>
      <c r="T346">
        <v>1E-3</v>
      </c>
      <c r="U346" t="s">
        <v>184</v>
      </c>
      <c r="V346">
        <v>2016</v>
      </c>
      <c r="W346" t="s">
        <v>455</v>
      </c>
      <c r="X346" t="s">
        <v>242</v>
      </c>
      <c r="Y346" t="s">
        <v>243</v>
      </c>
      <c r="Z346" t="s">
        <v>155</v>
      </c>
      <c r="AA346">
        <v>456840</v>
      </c>
      <c r="AB346">
        <v>455364</v>
      </c>
      <c r="AC346">
        <v>-1.134557254</v>
      </c>
      <c r="AD346">
        <v>53.991201420000003</v>
      </c>
    </row>
    <row r="347" spans="1:30">
      <c r="A347">
        <v>260069</v>
      </c>
      <c r="B347" t="s">
        <v>241</v>
      </c>
      <c r="C347">
        <v>7299</v>
      </c>
      <c r="D347">
        <v>1545122</v>
      </c>
      <c r="E347" t="s">
        <v>164</v>
      </c>
      <c r="F347" t="s">
        <v>126</v>
      </c>
      <c r="G347" t="s">
        <v>179</v>
      </c>
      <c r="H347" t="s">
        <v>118</v>
      </c>
      <c r="I347" s="1">
        <v>42380.5625</v>
      </c>
      <c r="J347" t="s">
        <v>180</v>
      </c>
      <c r="K347" t="s">
        <v>116</v>
      </c>
      <c r="L347" t="s">
        <v>165</v>
      </c>
      <c r="M347" t="s">
        <v>166</v>
      </c>
      <c r="N347" t="s">
        <v>183</v>
      </c>
      <c r="O347">
        <v>1E-3</v>
      </c>
      <c r="P347" t="s">
        <v>149</v>
      </c>
      <c r="Q347" t="b">
        <v>1</v>
      </c>
      <c r="R347">
        <v>138261413</v>
      </c>
      <c r="S347" t="s">
        <v>150</v>
      </c>
      <c r="T347">
        <v>1E-3</v>
      </c>
      <c r="U347" t="s">
        <v>184</v>
      </c>
      <c r="V347">
        <v>2016</v>
      </c>
      <c r="W347" t="s">
        <v>455</v>
      </c>
      <c r="X347" t="s">
        <v>242</v>
      </c>
      <c r="Y347" t="s">
        <v>243</v>
      </c>
      <c r="Z347" t="s">
        <v>155</v>
      </c>
      <c r="AA347">
        <v>456840</v>
      </c>
      <c r="AB347">
        <v>455364</v>
      </c>
      <c r="AC347">
        <v>-1.134557254</v>
      </c>
      <c r="AD347">
        <v>53.991201420000003</v>
      </c>
    </row>
    <row r="348" spans="1:30">
      <c r="A348">
        <v>269324</v>
      </c>
      <c r="B348" t="s">
        <v>241</v>
      </c>
      <c r="C348">
        <v>7299</v>
      </c>
      <c r="D348">
        <v>1568486</v>
      </c>
      <c r="E348" t="s">
        <v>164</v>
      </c>
      <c r="F348" t="s">
        <v>126</v>
      </c>
      <c r="G348" t="s">
        <v>179</v>
      </c>
      <c r="H348" t="s">
        <v>118</v>
      </c>
      <c r="I348" s="1">
        <v>42684.520833333336</v>
      </c>
      <c r="J348" t="s">
        <v>180</v>
      </c>
      <c r="K348" t="s">
        <v>116</v>
      </c>
      <c r="L348" t="s">
        <v>165</v>
      </c>
      <c r="M348" t="s">
        <v>166</v>
      </c>
      <c r="N348" t="s">
        <v>183</v>
      </c>
      <c r="O348">
        <v>1E-3</v>
      </c>
      <c r="P348" t="s">
        <v>149</v>
      </c>
      <c r="Q348" t="b">
        <v>1</v>
      </c>
      <c r="R348">
        <v>138261413</v>
      </c>
      <c r="S348" t="s">
        <v>150</v>
      </c>
      <c r="T348">
        <v>1E-3</v>
      </c>
      <c r="U348" t="s">
        <v>184</v>
      </c>
      <c r="V348">
        <v>2016</v>
      </c>
      <c r="W348" t="s">
        <v>455</v>
      </c>
      <c r="X348" t="s">
        <v>242</v>
      </c>
      <c r="Y348" t="s">
        <v>243</v>
      </c>
      <c r="Z348" t="s">
        <v>155</v>
      </c>
      <c r="AA348">
        <v>456840</v>
      </c>
      <c r="AB348">
        <v>455364</v>
      </c>
      <c r="AC348">
        <v>-1.134557254</v>
      </c>
      <c r="AD348">
        <v>53.991201420000003</v>
      </c>
    </row>
    <row r="349" spans="1:30">
      <c r="A349">
        <v>266367</v>
      </c>
      <c r="B349" t="s">
        <v>241</v>
      </c>
      <c r="C349">
        <v>7299</v>
      </c>
      <c r="D349">
        <v>1563612</v>
      </c>
      <c r="E349" t="s">
        <v>164</v>
      </c>
      <c r="F349" t="s">
        <v>126</v>
      </c>
      <c r="G349" t="s">
        <v>179</v>
      </c>
      <c r="H349" t="s">
        <v>118</v>
      </c>
      <c r="I349" s="1">
        <v>42620.711805555555</v>
      </c>
      <c r="J349" t="s">
        <v>180</v>
      </c>
      <c r="K349" t="s">
        <v>116</v>
      </c>
      <c r="L349" t="s">
        <v>165</v>
      </c>
      <c r="M349" t="s">
        <v>166</v>
      </c>
      <c r="N349" t="s">
        <v>183</v>
      </c>
      <c r="O349">
        <v>1E-3</v>
      </c>
      <c r="P349" t="s">
        <v>149</v>
      </c>
      <c r="Q349" t="b">
        <v>1</v>
      </c>
      <c r="R349">
        <v>138261413</v>
      </c>
      <c r="S349" t="s">
        <v>150</v>
      </c>
      <c r="T349">
        <v>1E-3</v>
      </c>
      <c r="U349" t="s">
        <v>184</v>
      </c>
      <c r="V349">
        <v>2016</v>
      </c>
      <c r="W349" t="s">
        <v>455</v>
      </c>
      <c r="X349" t="s">
        <v>242</v>
      </c>
      <c r="Y349" t="s">
        <v>243</v>
      </c>
      <c r="Z349" t="s">
        <v>155</v>
      </c>
      <c r="AA349">
        <v>456840</v>
      </c>
      <c r="AB349">
        <v>455364</v>
      </c>
      <c r="AC349">
        <v>-1.134557254</v>
      </c>
      <c r="AD349">
        <v>53.991201420000003</v>
      </c>
    </row>
    <row r="350" spans="1:30">
      <c r="A350">
        <v>267680</v>
      </c>
      <c r="B350" t="s">
        <v>241</v>
      </c>
      <c r="C350">
        <v>7299</v>
      </c>
      <c r="D350">
        <v>1563836</v>
      </c>
      <c r="E350" t="s">
        <v>164</v>
      </c>
      <c r="F350" t="s">
        <v>126</v>
      </c>
      <c r="G350" t="s">
        <v>179</v>
      </c>
      <c r="H350" t="s">
        <v>118</v>
      </c>
      <c r="I350" s="1">
        <v>42621.465277777781</v>
      </c>
      <c r="J350" t="s">
        <v>180</v>
      </c>
      <c r="K350" t="s">
        <v>116</v>
      </c>
      <c r="L350" t="s">
        <v>165</v>
      </c>
      <c r="M350" t="s">
        <v>166</v>
      </c>
      <c r="N350" t="s">
        <v>183</v>
      </c>
      <c r="O350">
        <v>1E-3</v>
      </c>
      <c r="P350" t="s">
        <v>149</v>
      </c>
      <c r="Q350" t="b">
        <v>1</v>
      </c>
      <c r="R350">
        <v>138261413</v>
      </c>
      <c r="S350" t="s">
        <v>150</v>
      </c>
      <c r="T350">
        <v>1E-3</v>
      </c>
      <c r="U350" t="s">
        <v>184</v>
      </c>
      <c r="V350">
        <v>2016</v>
      </c>
      <c r="W350" t="s">
        <v>455</v>
      </c>
      <c r="X350" t="s">
        <v>242</v>
      </c>
      <c r="Y350" t="s">
        <v>243</v>
      </c>
      <c r="Z350" t="s">
        <v>155</v>
      </c>
      <c r="AA350">
        <v>456840</v>
      </c>
      <c r="AB350">
        <v>455364</v>
      </c>
      <c r="AC350">
        <v>-1.134557254</v>
      </c>
      <c r="AD350">
        <v>53.991201420000003</v>
      </c>
    </row>
    <row r="351" spans="1:30">
      <c r="A351">
        <v>267151</v>
      </c>
      <c r="B351" t="s">
        <v>241</v>
      </c>
      <c r="C351">
        <v>7299</v>
      </c>
      <c r="D351">
        <v>1554000</v>
      </c>
      <c r="E351" t="s">
        <v>164</v>
      </c>
      <c r="F351" t="s">
        <v>126</v>
      </c>
      <c r="G351" t="s">
        <v>179</v>
      </c>
      <c r="H351" t="s">
        <v>118</v>
      </c>
      <c r="I351" s="1">
        <v>42503.609722222223</v>
      </c>
      <c r="J351" t="s">
        <v>180</v>
      </c>
      <c r="K351" t="s">
        <v>116</v>
      </c>
      <c r="L351" t="s">
        <v>165</v>
      </c>
      <c r="M351" t="s">
        <v>166</v>
      </c>
      <c r="N351" t="s">
        <v>183</v>
      </c>
      <c r="O351">
        <v>1E-3</v>
      </c>
      <c r="P351" t="s">
        <v>149</v>
      </c>
      <c r="Q351" t="b">
        <v>1</v>
      </c>
      <c r="R351">
        <v>138261413</v>
      </c>
      <c r="S351" t="s">
        <v>150</v>
      </c>
      <c r="T351">
        <v>1E-3</v>
      </c>
      <c r="U351" t="s">
        <v>184</v>
      </c>
      <c r="V351">
        <v>2016</v>
      </c>
      <c r="W351" t="s">
        <v>455</v>
      </c>
      <c r="X351" t="s">
        <v>242</v>
      </c>
      <c r="Y351" t="s">
        <v>243</v>
      </c>
      <c r="Z351" t="s">
        <v>155</v>
      </c>
      <c r="AA351">
        <v>456840</v>
      </c>
      <c r="AB351">
        <v>455364</v>
      </c>
      <c r="AC351">
        <v>-1.134557254</v>
      </c>
      <c r="AD351">
        <v>53.991201420000003</v>
      </c>
    </row>
    <row r="352" spans="1:30">
      <c r="A352">
        <v>266585</v>
      </c>
      <c r="B352" t="s">
        <v>241</v>
      </c>
      <c r="C352">
        <v>7299</v>
      </c>
      <c r="D352">
        <v>1563351</v>
      </c>
      <c r="E352" t="s">
        <v>164</v>
      </c>
      <c r="F352" t="s">
        <v>126</v>
      </c>
      <c r="G352" t="s">
        <v>205</v>
      </c>
      <c r="H352" t="s">
        <v>112</v>
      </c>
      <c r="I352" s="1">
        <v>42615.63958333333</v>
      </c>
      <c r="J352" t="s">
        <v>180</v>
      </c>
      <c r="K352" t="s">
        <v>116</v>
      </c>
      <c r="L352" t="s">
        <v>165</v>
      </c>
      <c r="M352" t="s">
        <v>166</v>
      </c>
      <c r="N352" t="s">
        <v>183</v>
      </c>
      <c r="O352">
        <v>1E-3</v>
      </c>
      <c r="P352" t="s">
        <v>149</v>
      </c>
      <c r="Q352" t="b">
        <v>1</v>
      </c>
      <c r="R352">
        <v>138261413</v>
      </c>
      <c r="S352" t="s">
        <v>150</v>
      </c>
      <c r="T352">
        <v>1E-3</v>
      </c>
      <c r="U352" t="s">
        <v>184</v>
      </c>
      <c r="V352">
        <v>2016</v>
      </c>
      <c r="W352" t="s">
        <v>455</v>
      </c>
      <c r="X352" t="s">
        <v>242</v>
      </c>
      <c r="Y352" t="s">
        <v>243</v>
      </c>
      <c r="Z352" t="s">
        <v>155</v>
      </c>
      <c r="AA352">
        <v>456840</v>
      </c>
      <c r="AB352">
        <v>455364</v>
      </c>
      <c r="AC352">
        <v>-1.134557254</v>
      </c>
      <c r="AD352">
        <v>53.991201420000003</v>
      </c>
    </row>
    <row r="353" spans="1:30">
      <c r="A353">
        <v>270232</v>
      </c>
      <c r="B353" t="s">
        <v>241</v>
      </c>
      <c r="C353">
        <v>7299</v>
      </c>
      <c r="D353">
        <v>1570282</v>
      </c>
      <c r="E353" t="s">
        <v>164</v>
      </c>
      <c r="F353" t="s">
        <v>126</v>
      </c>
      <c r="G353" t="s">
        <v>179</v>
      </c>
      <c r="H353" t="s">
        <v>118</v>
      </c>
      <c r="I353" s="1">
        <v>42702.430555555555</v>
      </c>
      <c r="J353" t="s">
        <v>180</v>
      </c>
      <c r="K353" t="s">
        <v>116</v>
      </c>
      <c r="L353" t="s">
        <v>165</v>
      </c>
      <c r="M353" t="s">
        <v>166</v>
      </c>
      <c r="N353" t="s">
        <v>183</v>
      </c>
      <c r="O353">
        <v>1E-3</v>
      </c>
      <c r="P353" t="s">
        <v>149</v>
      </c>
      <c r="Q353" t="b">
        <v>1</v>
      </c>
      <c r="R353">
        <v>138261413</v>
      </c>
      <c r="S353" t="s">
        <v>150</v>
      </c>
      <c r="T353">
        <v>1E-3</v>
      </c>
      <c r="U353" t="s">
        <v>184</v>
      </c>
      <c r="V353">
        <v>2016</v>
      </c>
      <c r="W353" t="s">
        <v>455</v>
      </c>
      <c r="X353" t="s">
        <v>242</v>
      </c>
      <c r="Y353" t="s">
        <v>243</v>
      </c>
      <c r="Z353" t="s">
        <v>155</v>
      </c>
      <c r="AA353">
        <v>456840</v>
      </c>
      <c r="AB353">
        <v>455364</v>
      </c>
      <c r="AC353">
        <v>-1.134557254</v>
      </c>
      <c r="AD353">
        <v>53.991201420000003</v>
      </c>
    </row>
    <row r="354" spans="1:30">
      <c r="A354">
        <v>261513</v>
      </c>
      <c r="B354" t="s">
        <v>241</v>
      </c>
      <c r="C354">
        <v>7299</v>
      </c>
      <c r="D354">
        <v>1570218</v>
      </c>
      <c r="E354" t="s">
        <v>164</v>
      </c>
      <c r="F354" t="s">
        <v>126</v>
      </c>
      <c r="G354" t="s">
        <v>179</v>
      </c>
      <c r="H354" t="s">
        <v>118</v>
      </c>
      <c r="I354" s="1">
        <v>42699.429861111108</v>
      </c>
      <c r="J354" t="s">
        <v>180</v>
      </c>
      <c r="K354" t="s">
        <v>116</v>
      </c>
      <c r="L354" t="s">
        <v>165</v>
      </c>
      <c r="M354" t="s">
        <v>166</v>
      </c>
      <c r="N354" t="s">
        <v>183</v>
      </c>
      <c r="O354">
        <v>1E-3</v>
      </c>
      <c r="P354" t="s">
        <v>149</v>
      </c>
      <c r="Q354" t="b">
        <v>1</v>
      </c>
      <c r="R354">
        <v>138261413</v>
      </c>
      <c r="S354" t="s">
        <v>150</v>
      </c>
      <c r="T354">
        <v>1E-3</v>
      </c>
      <c r="U354" t="s">
        <v>184</v>
      </c>
      <c r="V354">
        <v>2016</v>
      </c>
      <c r="W354" t="s">
        <v>455</v>
      </c>
      <c r="X354" t="s">
        <v>242</v>
      </c>
      <c r="Y354" t="s">
        <v>243</v>
      </c>
      <c r="Z354" t="s">
        <v>155</v>
      </c>
      <c r="AA354">
        <v>456840</v>
      </c>
      <c r="AB354">
        <v>455364</v>
      </c>
      <c r="AC354">
        <v>-1.134557254</v>
      </c>
      <c r="AD354">
        <v>53.991201420000003</v>
      </c>
    </row>
    <row r="355" spans="1:30">
      <c r="A355">
        <v>269141</v>
      </c>
      <c r="B355" t="s">
        <v>241</v>
      </c>
      <c r="C355">
        <v>7299</v>
      </c>
      <c r="D355">
        <v>1565639</v>
      </c>
      <c r="E355" t="s">
        <v>164</v>
      </c>
      <c r="F355" t="s">
        <v>126</v>
      </c>
      <c r="G355" t="s">
        <v>205</v>
      </c>
      <c r="H355" t="s">
        <v>112</v>
      </c>
      <c r="I355" s="1">
        <v>42647.68472222222</v>
      </c>
      <c r="J355" t="s">
        <v>180</v>
      </c>
      <c r="K355" t="s">
        <v>116</v>
      </c>
      <c r="L355" t="s">
        <v>165</v>
      </c>
      <c r="M355" t="s">
        <v>166</v>
      </c>
      <c r="N355" t="s">
        <v>183</v>
      </c>
      <c r="O355">
        <v>1E-3</v>
      </c>
      <c r="P355" t="s">
        <v>149</v>
      </c>
      <c r="Q355" t="b">
        <v>1</v>
      </c>
      <c r="R355">
        <v>138261413</v>
      </c>
      <c r="S355" t="s">
        <v>150</v>
      </c>
      <c r="T355">
        <v>1E-3</v>
      </c>
      <c r="U355" t="s">
        <v>184</v>
      </c>
      <c r="V355">
        <v>2016</v>
      </c>
      <c r="W355" t="s">
        <v>455</v>
      </c>
      <c r="X355" t="s">
        <v>242</v>
      </c>
      <c r="Y355" t="s">
        <v>243</v>
      </c>
      <c r="Z355" t="s">
        <v>155</v>
      </c>
      <c r="AA355">
        <v>456840</v>
      </c>
      <c r="AB355">
        <v>455364</v>
      </c>
      <c r="AC355">
        <v>-1.134557254</v>
      </c>
      <c r="AD355">
        <v>53.991201420000003</v>
      </c>
    </row>
    <row r="356" spans="1:30">
      <c r="A356">
        <v>267079</v>
      </c>
      <c r="B356" t="s">
        <v>241</v>
      </c>
      <c r="C356">
        <v>7299</v>
      </c>
      <c r="D356">
        <v>1558602</v>
      </c>
      <c r="E356" t="s">
        <v>164</v>
      </c>
      <c r="F356" t="s">
        <v>126</v>
      </c>
      <c r="G356" t="s">
        <v>179</v>
      </c>
      <c r="H356" t="s">
        <v>118</v>
      </c>
      <c r="I356" s="1">
        <v>42557.636805555558</v>
      </c>
      <c r="J356" t="s">
        <v>180</v>
      </c>
      <c r="K356" t="s">
        <v>116</v>
      </c>
      <c r="L356" t="s">
        <v>165</v>
      </c>
      <c r="M356" t="s">
        <v>166</v>
      </c>
      <c r="N356" t="s">
        <v>183</v>
      </c>
      <c r="O356">
        <v>1E-3</v>
      </c>
      <c r="P356" t="s">
        <v>149</v>
      </c>
      <c r="Q356" t="b">
        <v>1</v>
      </c>
      <c r="R356">
        <v>138261413</v>
      </c>
      <c r="S356" t="s">
        <v>150</v>
      </c>
      <c r="T356">
        <v>1E-3</v>
      </c>
      <c r="U356" t="s">
        <v>184</v>
      </c>
      <c r="V356">
        <v>2016</v>
      </c>
      <c r="W356" t="s">
        <v>455</v>
      </c>
      <c r="X356" t="s">
        <v>242</v>
      </c>
      <c r="Y356" t="s">
        <v>243</v>
      </c>
      <c r="Z356" t="s">
        <v>155</v>
      </c>
      <c r="AA356">
        <v>456840</v>
      </c>
      <c r="AB356">
        <v>455364</v>
      </c>
      <c r="AC356">
        <v>-1.134557254</v>
      </c>
      <c r="AD356">
        <v>53.991201420000003</v>
      </c>
    </row>
    <row r="357" spans="1:30">
      <c r="A357">
        <v>264819</v>
      </c>
      <c r="B357" t="s">
        <v>241</v>
      </c>
      <c r="C357">
        <v>7299</v>
      </c>
      <c r="D357">
        <v>1560226</v>
      </c>
      <c r="E357" t="s">
        <v>164</v>
      </c>
      <c r="F357" t="s">
        <v>126</v>
      </c>
      <c r="G357" t="s">
        <v>205</v>
      </c>
      <c r="H357" t="s">
        <v>112</v>
      </c>
      <c r="I357" s="1">
        <v>42583.620833333334</v>
      </c>
      <c r="J357" t="s">
        <v>180</v>
      </c>
      <c r="K357" t="s">
        <v>116</v>
      </c>
      <c r="L357" t="s">
        <v>165</v>
      </c>
      <c r="M357" t="s">
        <v>166</v>
      </c>
      <c r="N357" t="s">
        <v>183</v>
      </c>
      <c r="O357">
        <v>1E-3</v>
      </c>
      <c r="P357" t="s">
        <v>149</v>
      </c>
      <c r="Q357" t="b">
        <v>1</v>
      </c>
      <c r="R357">
        <v>138261413</v>
      </c>
      <c r="S357" t="s">
        <v>150</v>
      </c>
      <c r="T357">
        <v>1E-3</v>
      </c>
      <c r="U357" t="s">
        <v>184</v>
      </c>
      <c r="V357">
        <v>2016</v>
      </c>
      <c r="W357" t="s">
        <v>455</v>
      </c>
      <c r="X357" t="s">
        <v>242</v>
      </c>
      <c r="Y357" t="s">
        <v>243</v>
      </c>
      <c r="Z357" t="s">
        <v>155</v>
      </c>
      <c r="AA357">
        <v>456840</v>
      </c>
      <c r="AB357">
        <v>455364</v>
      </c>
      <c r="AC357">
        <v>-1.134557254</v>
      </c>
      <c r="AD357">
        <v>53.991201420000003</v>
      </c>
    </row>
    <row r="358" spans="1:30">
      <c r="A358">
        <v>269320</v>
      </c>
      <c r="B358" t="s">
        <v>241</v>
      </c>
      <c r="C358">
        <v>7299</v>
      </c>
      <c r="D358">
        <v>1559325</v>
      </c>
      <c r="E358" t="s">
        <v>164</v>
      </c>
      <c r="F358" t="s">
        <v>126</v>
      </c>
      <c r="G358" t="s">
        <v>179</v>
      </c>
      <c r="H358" t="s">
        <v>118</v>
      </c>
      <c r="I358" s="1">
        <v>42565.565972222219</v>
      </c>
      <c r="J358" t="s">
        <v>180</v>
      </c>
      <c r="K358" t="s">
        <v>116</v>
      </c>
      <c r="L358" t="s">
        <v>165</v>
      </c>
      <c r="M358" t="s">
        <v>166</v>
      </c>
      <c r="N358" t="s">
        <v>183</v>
      </c>
      <c r="O358">
        <v>1E-3</v>
      </c>
      <c r="P358" t="s">
        <v>149</v>
      </c>
      <c r="Q358" t="b">
        <v>1</v>
      </c>
      <c r="R358">
        <v>138261413</v>
      </c>
      <c r="S358" t="s">
        <v>150</v>
      </c>
      <c r="T358">
        <v>1E-3</v>
      </c>
      <c r="U358" t="s">
        <v>184</v>
      </c>
      <c r="V358">
        <v>2016</v>
      </c>
      <c r="W358" t="s">
        <v>455</v>
      </c>
      <c r="X358" t="s">
        <v>242</v>
      </c>
      <c r="Y358" t="s">
        <v>243</v>
      </c>
      <c r="Z358" t="s">
        <v>155</v>
      </c>
      <c r="AA358">
        <v>456840</v>
      </c>
      <c r="AB358">
        <v>455364</v>
      </c>
      <c r="AC358">
        <v>-1.134557254</v>
      </c>
      <c r="AD358">
        <v>53.991201420000003</v>
      </c>
    </row>
    <row r="359" spans="1:30">
      <c r="A359">
        <v>267781</v>
      </c>
      <c r="B359" t="s">
        <v>241</v>
      </c>
      <c r="C359">
        <v>7299</v>
      </c>
      <c r="D359">
        <v>1564518</v>
      </c>
      <c r="E359" t="s">
        <v>164</v>
      </c>
      <c r="F359" t="s">
        <v>126</v>
      </c>
      <c r="G359" t="s">
        <v>179</v>
      </c>
      <c r="H359" t="s">
        <v>118</v>
      </c>
      <c r="I359" s="1">
        <v>42632.509722222225</v>
      </c>
      <c r="J359" t="s">
        <v>180</v>
      </c>
      <c r="K359" t="s">
        <v>116</v>
      </c>
      <c r="L359" t="s">
        <v>165</v>
      </c>
      <c r="M359" t="s">
        <v>166</v>
      </c>
      <c r="N359" t="s">
        <v>183</v>
      </c>
      <c r="O359">
        <v>1E-3</v>
      </c>
      <c r="P359" t="s">
        <v>149</v>
      </c>
      <c r="Q359" t="b">
        <v>1</v>
      </c>
      <c r="R359">
        <v>138261413</v>
      </c>
      <c r="S359" t="s">
        <v>150</v>
      </c>
      <c r="T359">
        <v>1E-3</v>
      </c>
      <c r="U359" t="s">
        <v>184</v>
      </c>
      <c r="V359">
        <v>2016</v>
      </c>
      <c r="W359" t="s">
        <v>455</v>
      </c>
      <c r="X359" t="s">
        <v>242</v>
      </c>
      <c r="Y359" t="s">
        <v>243</v>
      </c>
      <c r="Z359" t="s">
        <v>155</v>
      </c>
      <c r="AA359">
        <v>456840</v>
      </c>
      <c r="AB359">
        <v>455364</v>
      </c>
      <c r="AC359">
        <v>-1.134557254</v>
      </c>
      <c r="AD359">
        <v>53.991201420000003</v>
      </c>
    </row>
    <row r="360" spans="1:30">
      <c r="A360">
        <v>266864</v>
      </c>
      <c r="B360" t="s">
        <v>241</v>
      </c>
      <c r="C360">
        <v>7299</v>
      </c>
      <c r="D360">
        <v>1556704</v>
      </c>
      <c r="E360" t="s">
        <v>164</v>
      </c>
      <c r="F360" t="s">
        <v>126</v>
      </c>
      <c r="G360" t="s">
        <v>179</v>
      </c>
      <c r="H360" t="s">
        <v>118</v>
      </c>
      <c r="I360" s="1">
        <v>42535.551388888889</v>
      </c>
      <c r="J360" t="s">
        <v>180</v>
      </c>
      <c r="K360" t="s">
        <v>116</v>
      </c>
      <c r="L360" t="s">
        <v>165</v>
      </c>
      <c r="M360" t="s">
        <v>166</v>
      </c>
      <c r="N360" t="s">
        <v>183</v>
      </c>
      <c r="O360">
        <v>1E-3</v>
      </c>
      <c r="P360" t="s">
        <v>149</v>
      </c>
      <c r="Q360" t="b">
        <v>1</v>
      </c>
      <c r="R360">
        <v>138261413</v>
      </c>
      <c r="S360" t="s">
        <v>150</v>
      </c>
      <c r="T360">
        <v>1E-3</v>
      </c>
      <c r="U360" t="s">
        <v>184</v>
      </c>
      <c r="V360">
        <v>2016</v>
      </c>
      <c r="W360" t="s">
        <v>455</v>
      </c>
      <c r="X360" t="s">
        <v>242</v>
      </c>
      <c r="Y360" t="s">
        <v>243</v>
      </c>
      <c r="Z360" t="s">
        <v>155</v>
      </c>
      <c r="AA360">
        <v>456840</v>
      </c>
      <c r="AB360">
        <v>455364</v>
      </c>
      <c r="AC360">
        <v>-1.134557254</v>
      </c>
      <c r="AD360">
        <v>53.991201420000003</v>
      </c>
    </row>
    <row r="361" spans="1:30">
      <c r="A361">
        <v>268466</v>
      </c>
      <c r="B361" t="s">
        <v>241</v>
      </c>
      <c r="C361">
        <v>7299</v>
      </c>
      <c r="D361">
        <v>1569687</v>
      </c>
      <c r="E361" t="s">
        <v>164</v>
      </c>
      <c r="F361" t="s">
        <v>126</v>
      </c>
      <c r="G361" t="s">
        <v>179</v>
      </c>
      <c r="H361" t="s">
        <v>118</v>
      </c>
      <c r="I361" s="1">
        <v>42696.503472222219</v>
      </c>
      <c r="J361" t="s">
        <v>180</v>
      </c>
      <c r="K361" t="s">
        <v>116</v>
      </c>
      <c r="L361" t="s">
        <v>165</v>
      </c>
      <c r="M361" t="s">
        <v>166</v>
      </c>
      <c r="N361" t="s">
        <v>183</v>
      </c>
      <c r="O361">
        <v>1E-3</v>
      </c>
      <c r="P361" t="s">
        <v>149</v>
      </c>
      <c r="Q361" t="b">
        <v>1</v>
      </c>
      <c r="R361">
        <v>138261413</v>
      </c>
      <c r="S361" t="s">
        <v>150</v>
      </c>
      <c r="T361">
        <v>1E-3</v>
      </c>
      <c r="U361" t="s">
        <v>184</v>
      </c>
      <c r="V361">
        <v>2016</v>
      </c>
      <c r="W361" t="s">
        <v>455</v>
      </c>
      <c r="X361" t="s">
        <v>242</v>
      </c>
      <c r="Y361" t="s">
        <v>243</v>
      </c>
      <c r="Z361" t="s">
        <v>155</v>
      </c>
      <c r="AA361">
        <v>456840</v>
      </c>
      <c r="AB361">
        <v>455364</v>
      </c>
      <c r="AC361">
        <v>-1.134557254</v>
      </c>
      <c r="AD361">
        <v>53.991201420000003</v>
      </c>
    </row>
    <row r="362" spans="1:30">
      <c r="A362">
        <v>261054</v>
      </c>
      <c r="B362" t="s">
        <v>241</v>
      </c>
      <c r="C362">
        <v>7299</v>
      </c>
      <c r="D362">
        <v>1545541</v>
      </c>
      <c r="E362" t="s">
        <v>164</v>
      </c>
      <c r="F362" t="s">
        <v>126</v>
      </c>
      <c r="G362" t="s">
        <v>179</v>
      </c>
      <c r="H362" t="s">
        <v>118</v>
      </c>
      <c r="I362" s="1">
        <v>42384.673611111109</v>
      </c>
      <c r="J362" t="s">
        <v>180</v>
      </c>
      <c r="K362" t="s">
        <v>116</v>
      </c>
      <c r="L362" t="s">
        <v>165</v>
      </c>
      <c r="M362" t="s">
        <v>166</v>
      </c>
      <c r="N362" t="s">
        <v>183</v>
      </c>
      <c r="O362">
        <v>1E-3</v>
      </c>
      <c r="P362" t="s">
        <v>149</v>
      </c>
      <c r="Q362" t="b">
        <v>1</v>
      </c>
      <c r="R362">
        <v>138261413</v>
      </c>
      <c r="S362" t="s">
        <v>150</v>
      </c>
      <c r="T362">
        <v>1E-3</v>
      </c>
      <c r="U362" t="s">
        <v>184</v>
      </c>
      <c r="V362">
        <v>2016</v>
      </c>
      <c r="W362" t="s">
        <v>455</v>
      </c>
      <c r="X362" t="s">
        <v>242</v>
      </c>
      <c r="Y362" t="s">
        <v>243</v>
      </c>
      <c r="Z362" t="s">
        <v>155</v>
      </c>
      <c r="AA362">
        <v>456840</v>
      </c>
      <c r="AB362">
        <v>455364</v>
      </c>
      <c r="AC362">
        <v>-1.134557254</v>
      </c>
      <c r="AD362">
        <v>53.991201420000003</v>
      </c>
    </row>
    <row r="363" spans="1:30">
      <c r="A363">
        <v>260491</v>
      </c>
      <c r="B363" t="s">
        <v>241</v>
      </c>
      <c r="C363">
        <v>7299</v>
      </c>
      <c r="D363">
        <v>1551810</v>
      </c>
      <c r="E363" t="s">
        <v>164</v>
      </c>
      <c r="F363" t="s">
        <v>126</v>
      </c>
      <c r="G363" t="s">
        <v>179</v>
      </c>
      <c r="H363" t="s">
        <v>118</v>
      </c>
      <c r="I363" s="1">
        <v>42478.504166666666</v>
      </c>
      <c r="J363" t="s">
        <v>180</v>
      </c>
      <c r="K363" t="s">
        <v>116</v>
      </c>
      <c r="L363" t="s">
        <v>165</v>
      </c>
      <c r="M363" t="s">
        <v>166</v>
      </c>
      <c r="N363" t="s">
        <v>183</v>
      </c>
      <c r="O363">
        <v>1E-3</v>
      </c>
      <c r="P363" t="s">
        <v>149</v>
      </c>
      <c r="Q363" t="b">
        <v>1</v>
      </c>
      <c r="R363">
        <v>138261413</v>
      </c>
      <c r="S363" t="s">
        <v>150</v>
      </c>
      <c r="T363">
        <v>1E-3</v>
      </c>
      <c r="U363" t="s">
        <v>184</v>
      </c>
      <c r="V363">
        <v>2016</v>
      </c>
      <c r="W363" t="s">
        <v>455</v>
      </c>
      <c r="X363" t="s">
        <v>242</v>
      </c>
      <c r="Y363" t="s">
        <v>243</v>
      </c>
      <c r="Z363" t="s">
        <v>155</v>
      </c>
      <c r="AA363">
        <v>456840</v>
      </c>
      <c r="AB363">
        <v>455364</v>
      </c>
      <c r="AC363">
        <v>-1.134557254</v>
      </c>
      <c r="AD363">
        <v>53.991201420000003</v>
      </c>
    </row>
    <row r="364" spans="1:30">
      <c r="A364">
        <v>259601</v>
      </c>
      <c r="B364" t="s">
        <v>241</v>
      </c>
      <c r="C364">
        <v>7299</v>
      </c>
      <c r="D364">
        <v>1550728</v>
      </c>
      <c r="E364" t="s">
        <v>164</v>
      </c>
      <c r="F364" t="s">
        <v>126</v>
      </c>
      <c r="G364" t="s">
        <v>205</v>
      </c>
      <c r="H364" t="s">
        <v>112</v>
      </c>
      <c r="I364" s="1">
        <v>42465.710416666669</v>
      </c>
      <c r="J364" t="s">
        <v>180</v>
      </c>
      <c r="K364" t="s">
        <v>116</v>
      </c>
      <c r="L364" t="s">
        <v>165</v>
      </c>
      <c r="M364" t="s">
        <v>166</v>
      </c>
      <c r="N364" t="s">
        <v>183</v>
      </c>
      <c r="O364">
        <v>1E-3</v>
      </c>
      <c r="P364" t="s">
        <v>149</v>
      </c>
      <c r="Q364" t="b">
        <v>1</v>
      </c>
      <c r="R364">
        <v>138261413</v>
      </c>
      <c r="S364" t="s">
        <v>150</v>
      </c>
      <c r="T364">
        <v>1E-3</v>
      </c>
      <c r="U364" t="s">
        <v>184</v>
      </c>
      <c r="V364">
        <v>2016</v>
      </c>
      <c r="W364" t="s">
        <v>455</v>
      </c>
      <c r="X364" t="s">
        <v>242</v>
      </c>
      <c r="Y364" t="s">
        <v>243</v>
      </c>
      <c r="Z364" t="s">
        <v>155</v>
      </c>
      <c r="AA364">
        <v>456840</v>
      </c>
      <c r="AB364">
        <v>455364</v>
      </c>
      <c r="AC364">
        <v>-1.134557254</v>
      </c>
      <c r="AD364">
        <v>53.991201420000003</v>
      </c>
    </row>
    <row r="365" spans="1:30">
      <c r="A365">
        <v>266950</v>
      </c>
      <c r="B365" t="s">
        <v>241</v>
      </c>
      <c r="C365">
        <v>7299</v>
      </c>
      <c r="D365">
        <v>1559500</v>
      </c>
      <c r="E365" t="s">
        <v>164</v>
      </c>
      <c r="F365" t="s">
        <v>126</v>
      </c>
      <c r="G365" t="s">
        <v>179</v>
      </c>
      <c r="H365" t="s">
        <v>118</v>
      </c>
      <c r="I365" s="1">
        <v>42569.532638888886</v>
      </c>
      <c r="J365" t="s">
        <v>180</v>
      </c>
      <c r="K365" t="s">
        <v>116</v>
      </c>
      <c r="L365" t="s">
        <v>165</v>
      </c>
      <c r="M365" t="s">
        <v>166</v>
      </c>
      <c r="N365" t="s">
        <v>183</v>
      </c>
      <c r="O365">
        <v>1E-3</v>
      </c>
      <c r="P365" t="s">
        <v>149</v>
      </c>
      <c r="Q365" t="b">
        <v>1</v>
      </c>
      <c r="R365">
        <v>138261413</v>
      </c>
      <c r="S365" t="s">
        <v>150</v>
      </c>
      <c r="T365">
        <v>1E-3</v>
      </c>
      <c r="U365" t="s">
        <v>184</v>
      </c>
      <c r="V365">
        <v>2016</v>
      </c>
      <c r="W365" t="s">
        <v>455</v>
      </c>
      <c r="X365" t="s">
        <v>242</v>
      </c>
      <c r="Y365" t="s">
        <v>243</v>
      </c>
      <c r="Z365" t="s">
        <v>155</v>
      </c>
      <c r="AA365">
        <v>456840</v>
      </c>
      <c r="AB365">
        <v>455364</v>
      </c>
      <c r="AC365">
        <v>-1.134557254</v>
      </c>
      <c r="AD365">
        <v>53.991201420000003</v>
      </c>
    </row>
    <row r="366" spans="1:30">
      <c r="A366">
        <v>267158</v>
      </c>
      <c r="B366" t="s">
        <v>241</v>
      </c>
      <c r="C366">
        <v>7299</v>
      </c>
      <c r="D366">
        <v>1561547</v>
      </c>
      <c r="E366" t="s">
        <v>164</v>
      </c>
      <c r="F366" t="s">
        <v>126</v>
      </c>
      <c r="G366" t="s">
        <v>179</v>
      </c>
      <c r="H366" t="s">
        <v>118</v>
      </c>
      <c r="I366" s="1">
        <v>42593.522222222222</v>
      </c>
      <c r="J366" t="s">
        <v>180</v>
      </c>
      <c r="K366" t="s">
        <v>116</v>
      </c>
      <c r="L366" t="s">
        <v>165</v>
      </c>
      <c r="M366" t="s">
        <v>166</v>
      </c>
      <c r="N366" t="s">
        <v>183</v>
      </c>
      <c r="O366">
        <v>1E-3</v>
      </c>
      <c r="P366" t="s">
        <v>149</v>
      </c>
      <c r="Q366" t="b">
        <v>1</v>
      </c>
      <c r="R366">
        <v>138261413</v>
      </c>
      <c r="S366" t="s">
        <v>150</v>
      </c>
      <c r="T366">
        <v>1E-3</v>
      </c>
      <c r="U366" t="s">
        <v>184</v>
      </c>
      <c r="V366">
        <v>2016</v>
      </c>
      <c r="W366" t="s">
        <v>455</v>
      </c>
      <c r="X366" t="s">
        <v>242</v>
      </c>
      <c r="Y366" t="s">
        <v>243</v>
      </c>
      <c r="Z366" t="s">
        <v>155</v>
      </c>
      <c r="AA366">
        <v>456840</v>
      </c>
      <c r="AB366">
        <v>455364</v>
      </c>
      <c r="AC366">
        <v>-1.134557254</v>
      </c>
      <c r="AD366">
        <v>53.991201420000003</v>
      </c>
    </row>
    <row r="367" spans="1:30">
      <c r="A367">
        <v>268510</v>
      </c>
      <c r="B367" t="s">
        <v>241</v>
      </c>
      <c r="C367">
        <v>7299</v>
      </c>
      <c r="D367">
        <v>1562729</v>
      </c>
      <c r="E367" t="s">
        <v>164</v>
      </c>
      <c r="F367" t="s">
        <v>126</v>
      </c>
      <c r="G367" t="s">
        <v>179</v>
      </c>
      <c r="H367" t="s">
        <v>118</v>
      </c>
      <c r="I367" s="1">
        <v>42607.612500000003</v>
      </c>
      <c r="J367" t="s">
        <v>180</v>
      </c>
      <c r="K367" t="s">
        <v>116</v>
      </c>
      <c r="L367" t="s">
        <v>165</v>
      </c>
      <c r="M367" t="s">
        <v>166</v>
      </c>
      <c r="N367" t="s">
        <v>183</v>
      </c>
      <c r="O367">
        <v>1E-3</v>
      </c>
      <c r="P367" t="s">
        <v>149</v>
      </c>
      <c r="Q367" t="b">
        <v>1</v>
      </c>
      <c r="R367">
        <v>138261413</v>
      </c>
      <c r="S367" t="s">
        <v>150</v>
      </c>
      <c r="T367">
        <v>1E-3</v>
      </c>
      <c r="U367" t="s">
        <v>184</v>
      </c>
      <c r="V367">
        <v>2016</v>
      </c>
      <c r="W367" t="s">
        <v>455</v>
      </c>
      <c r="X367" t="s">
        <v>242</v>
      </c>
      <c r="Y367" t="s">
        <v>243</v>
      </c>
      <c r="Z367" t="s">
        <v>155</v>
      </c>
      <c r="AA367">
        <v>456840</v>
      </c>
      <c r="AB367">
        <v>455364</v>
      </c>
      <c r="AC367">
        <v>-1.134557254</v>
      </c>
      <c r="AD367">
        <v>53.991201420000003</v>
      </c>
    </row>
    <row r="368" spans="1:30">
      <c r="A368">
        <v>267109</v>
      </c>
      <c r="B368" t="s">
        <v>241</v>
      </c>
      <c r="C368">
        <v>7299</v>
      </c>
      <c r="D368">
        <v>1558909</v>
      </c>
      <c r="E368" t="s">
        <v>164</v>
      </c>
      <c r="F368" t="s">
        <v>126</v>
      </c>
      <c r="G368" t="s">
        <v>179</v>
      </c>
      <c r="H368" t="s">
        <v>118</v>
      </c>
      <c r="I368" s="1">
        <v>42562.647916666669</v>
      </c>
      <c r="J368" t="s">
        <v>180</v>
      </c>
      <c r="K368" t="s">
        <v>116</v>
      </c>
      <c r="L368" t="s">
        <v>165</v>
      </c>
      <c r="M368" t="s">
        <v>166</v>
      </c>
      <c r="N368" t="s">
        <v>183</v>
      </c>
      <c r="O368">
        <v>1E-3</v>
      </c>
      <c r="P368" t="s">
        <v>149</v>
      </c>
      <c r="Q368" t="b">
        <v>1</v>
      </c>
      <c r="R368">
        <v>138261413</v>
      </c>
      <c r="S368" t="s">
        <v>150</v>
      </c>
      <c r="T368">
        <v>1E-3</v>
      </c>
      <c r="U368" t="s">
        <v>184</v>
      </c>
      <c r="V368">
        <v>2016</v>
      </c>
      <c r="W368" t="s">
        <v>455</v>
      </c>
      <c r="X368" t="s">
        <v>242</v>
      </c>
      <c r="Y368" t="s">
        <v>243</v>
      </c>
      <c r="Z368" t="s">
        <v>155</v>
      </c>
      <c r="AA368">
        <v>456840</v>
      </c>
      <c r="AB368">
        <v>455364</v>
      </c>
      <c r="AC368">
        <v>-1.134557254</v>
      </c>
      <c r="AD368">
        <v>53.991201420000003</v>
      </c>
    </row>
    <row r="369" spans="1:30">
      <c r="A369">
        <v>267969</v>
      </c>
      <c r="B369" t="s">
        <v>241</v>
      </c>
      <c r="C369">
        <v>7299</v>
      </c>
      <c r="D369">
        <v>1562837</v>
      </c>
      <c r="E369" t="s">
        <v>164</v>
      </c>
      <c r="F369" t="s">
        <v>126</v>
      </c>
      <c r="G369" t="s">
        <v>179</v>
      </c>
      <c r="H369" t="s">
        <v>118</v>
      </c>
      <c r="I369" s="1">
        <v>42612.703472222223</v>
      </c>
      <c r="J369" t="s">
        <v>180</v>
      </c>
      <c r="K369" t="s">
        <v>116</v>
      </c>
      <c r="L369" t="s">
        <v>165</v>
      </c>
      <c r="M369" t="s">
        <v>166</v>
      </c>
      <c r="N369" t="s">
        <v>183</v>
      </c>
      <c r="O369">
        <v>1E-3</v>
      </c>
      <c r="P369" t="s">
        <v>149</v>
      </c>
      <c r="Q369" t="b">
        <v>1</v>
      </c>
      <c r="R369">
        <v>138261413</v>
      </c>
      <c r="S369" t="s">
        <v>150</v>
      </c>
      <c r="T369">
        <v>1E-3</v>
      </c>
      <c r="U369" t="s">
        <v>184</v>
      </c>
      <c r="V369">
        <v>2016</v>
      </c>
      <c r="W369" t="s">
        <v>455</v>
      </c>
      <c r="X369" t="s">
        <v>242</v>
      </c>
      <c r="Y369" t="s">
        <v>243</v>
      </c>
      <c r="Z369" t="s">
        <v>155</v>
      </c>
      <c r="AA369">
        <v>456840</v>
      </c>
      <c r="AB369">
        <v>455364</v>
      </c>
      <c r="AC369">
        <v>-1.134557254</v>
      </c>
      <c r="AD369">
        <v>53.991201420000003</v>
      </c>
    </row>
    <row r="370" spans="1:30">
      <c r="A370">
        <v>267871</v>
      </c>
      <c r="B370" t="s">
        <v>241</v>
      </c>
      <c r="C370">
        <v>7299</v>
      </c>
      <c r="D370">
        <v>1561798</v>
      </c>
      <c r="E370" t="s">
        <v>164</v>
      </c>
      <c r="F370" t="s">
        <v>126</v>
      </c>
      <c r="G370" t="s">
        <v>179</v>
      </c>
      <c r="H370" t="s">
        <v>118</v>
      </c>
      <c r="I370" s="1">
        <v>42597.496527777781</v>
      </c>
      <c r="J370" t="s">
        <v>180</v>
      </c>
      <c r="K370" t="s">
        <v>116</v>
      </c>
      <c r="L370" t="s">
        <v>165</v>
      </c>
      <c r="M370" t="s">
        <v>166</v>
      </c>
      <c r="N370" t="s">
        <v>183</v>
      </c>
      <c r="O370">
        <v>1E-3</v>
      </c>
      <c r="P370" t="s">
        <v>149</v>
      </c>
      <c r="Q370" t="b">
        <v>1</v>
      </c>
      <c r="R370">
        <v>138261413</v>
      </c>
      <c r="S370" t="s">
        <v>150</v>
      </c>
      <c r="T370">
        <v>1E-3</v>
      </c>
      <c r="U370" t="s">
        <v>184</v>
      </c>
      <c r="V370">
        <v>2016</v>
      </c>
      <c r="W370" t="s">
        <v>455</v>
      </c>
      <c r="X370" t="s">
        <v>242</v>
      </c>
      <c r="Y370" t="s">
        <v>243</v>
      </c>
      <c r="Z370" t="s">
        <v>155</v>
      </c>
      <c r="AA370">
        <v>456840</v>
      </c>
      <c r="AB370">
        <v>455364</v>
      </c>
      <c r="AC370">
        <v>-1.134557254</v>
      </c>
      <c r="AD370">
        <v>53.991201420000003</v>
      </c>
    </row>
    <row r="371" spans="1:30">
      <c r="A371">
        <v>269085</v>
      </c>
      <c r="B371" t="s">
        <v>241</v>
      </c>
      <c r="C371">
        <v>7299</v>
      </c>
      <c r="D371">
        <v>1557778</v>
      </c>
      <c r="E371" t="s">
        <v>164</v>
      </c>
      <c r="F371" t="s">
        <v>126</v>
      </c>
      <c r="G371" t="s">
        <v>179</v>
      </c>
      <c r="H371" t="s">
        <v>118</v>
      </c>
      <c r="I371" s="1">
        <v>42548.50277777778</v>
      </c>
      <c r="J371" t="s">
        <v>180</v>
      </c>
      <c r="K371" t="s">
        <v>116</v>
      </c>
      <c r="L371" t="s">
        <v>165</v>
      </c>
      <c r="M371" t="s">
        <v>166</v>
      </c>
      <c r="N371" t="s">
        <v>183</v>
      </c>
      <c r="O371">
        <v>1E-3</v>
      </c>
      <c r="P371" t="s">
        <v>149</v>
      </c>
      <c r="Q371" t="b">
        <v>1</v>
      </c>
      <c r="R371">
        <v>138261413</v>
      </c>
      <c r="S371" t="s">
        <v>150</v>
      </c>
      <c r="T371">
        <v>1E-3</v>
      </c>
      <c r="U371" t="s">
        <v>184</v>
      </c>
      <c r="V371">
        <v>2016</v>
      </c>
      <c r="W371" t="s">
        <v>455</v>
      </c>
      <c r="X371" t="s">
        <v>242</v>
      </c>
      <c r="Y371" t="s">
        <v>243</v>
      </c>
      <c r="Z371" t="s">
        <v>155</v>
      </c>
      <c r="AA371">
        <v>456840</v>
      </c>
      <c r="AB371">
        <v>455364</v>
      </c>
      <c r="AC371">
        <v>-1.134557254</v>
      </c>
      <c r="AD371">
        <v>53.991201420000003</v>
      </c>
    </row>
    <row r="372" spans="1:30">
      <c r="A372">
        <v>268742</v>
      </c>
      <c r="B372" t="s">
        <v>241</v>
      </c>
      <c r="C372">
        <v>7299</v>
      </c>
      <c r="D372">
        <v>1564057</v>
      </c>
      <c r="E372" t="s">
        <v>164</v>
      </c>
      <c r="F372" t="s">
        <v>126</v>
      </c>
      <c r="G372" t="s">
        <v>179</v>
      </c>
      <c r="H372" t="s">
        <v>118</v>
      </c>
      <c r="I372" s="1">
        <v>42626.53125</v>
      </c>
      <c r="J372" t="s">
        <v>180</v>
      </c>
      <c r="K372" t="s">
        <v>116</v>
      </c>
      <c r="L372" t="s">
        <v>165</v>
      </c>
      <c r="M372" t="s">
        <v>166</v>
      </c>
      <c r="N372" t="s">
        <v>183</v>
      </c>
      <c r="O372">
        <v>1E-3</v>
      </c>
      <c r="P372" t="s">
        <v>149</v>
      </c>
      <c r="Q372" t="b">
        <v>1</v>
      </c>
      <c r="R372">
        <v>138261413</v>
      </c>
      <c r="S372" t="s">
        <v>150</v>
      </c>
      <c r="T372">
        <v>1E-3</v>
      </c>
      <c r="U372" t="s">
        <v>184</v>
      </c>
      <c r="V372">
        <v>2016</v>
      </c>
      <c r="W372" t="s">
        <v>455</v>
      </c>
      <c r="X372" t="s">
        <v>242</v>
      </c>
      <c r="Y372" t="s">
        <v>243</v>
      </c>
      <c r="Z372" t="s">
        <v>155</v>
      </c>
      <c r="AA372">
        <v>456840</v>
      </c>
      <c r="AB372">
        <v>455364</v>
      </c>
      <c r="AC372">
        <v>-1.134557254</v>
      </c>
      <c r="AD372">
        <v>53.991201420000003</v>
      </c>
    </row>
    <row r="373" spans="1:30">
      <c r="A373">
        <v>266218</v>
      </c>
      <c r="B373" t="s">
        <v>241</v>
      </c>
      <c r="C373">
        <v>7299</v>
      </c>
      <c r="D373">
        <v>1560843</v>
      </c>
      <c r="E373" t="s">
        <v>164</v>
      </c>
      <c r="F373" t="s">
        <v>126</v>
      </c>
      <c r="G373" t="s">
        <v>179</v>
      </c>
      <c r="H373" t="s">
        <v>118</v>
      </c>
      <c r="I373" s="1">
        <v>42590.667361111111</v>
      </c>
      <c r="J373" t="s">
        <v>180</v>
      </c>
      <c r="K373" t="s">
        <v>116</v>
      </c>
      <c r="L373" t="s">
        <v>165</v>
      </c>
      <c r="M373" t="s">
        <v>166</v>
      </c>
      <c r="N373" t="s">
        <v>183</v>
      </c>
      <c r="O373">
        <v>1E-3</v>
      </c>
      <c r="P373" t="s">
        <v>149</v>
      </c>
      <c r="Q373" t="b">
        <v>1</v>
      </c>
      <c r="R373">
        <v>138261413</v>
      </c>
      <c r="S373" t="s">
        <v>150</v>
      </c>
      <c r="T373">
        <v>1E-3</v>
      </c>
      <c r="U373" t="s">
        <v>184</v>
      </c>
      <c r="V373">
        <v>2016</v>
      </c>
      <c r="W373" t="s">
        <v>455</v>
      </c>
      <c r="X373" t="s">
        <v>242</v>
      </c>
      <c r="Y373" t="s">
        <v>243</v>
      </c>
      <c r="Z373" t="s">
        <v>155</v>
      </c>
      <c r="AA373">
        <v>456840</v>
      </c>
      <c r="AB373">
        <v>455364</v>
      </c>
      <c r="AC373">
        <v>-1.134557254</v>
      </c>
      <c r="AD373">
        <v>53.991201420000003</v>
      </c>
    </row>
    <row r="374" spans="1:30">
      <c r="A374">
        <v>268738</v>
      </c>
      <c r="B374" t="s">
        <v>241</v>
      </c>
      <c r="C374">
        <v>7299</v>
      </c>
      <c r="D374">
        <v>1559855</v>
      </c>
      <c r="E374" t="s">
        <v>164</v>
      </c>
      <c r="F374" t="s">
        <v>126</v>
      </c>
      <c r="G374" t="s">
        <v>179</v>
      </c>
      <c r="H374" t="s">
        <v>118</v>
      </c>
      <c r="I374" s="1">
        <v>42576.486805555556</v>
      </c>
      <c r="J374" t="s">
        <v>180</v>
      </c>
      <c r="K374" t="s">
        <v>116</v>
      </c>
      <c r="L374" t="s">
        <v>165</v>
      </c>
      <c r="M374" t="s">
        <v>166</v>
      </c>
      <c r="N374" t="s">
        <v>183</v>
      </c>
      <c r="O374">
        <v>1E-3</v>
      </c>
      <c r="P374" t="s">
        <v>149</v>
      </c>
      <c r="Q374" t="b">
        <v>1</v>
      </c>
      <c r="R374">
        <v>138261413</v>
      </c>
      <c r="S374" t="s">
        <v>150</v>
      </c>
      <c r="T374">
        <v>1E-3</v>
      </c>
      <c r="U374" t="s">
        <v>184</v>
      </c>
      <c r="V374">
        <v>2016</v>
      </c>
      <c r="W374" t="s">
        <v>455</v>
      </c>
      <c r="X374" t="s">
        <v>242</v>
      </c>
      <c r="Y374" t="s">
        <v>243</v>
      </c>
      <c r="Z374" t="s">
        <v>155</v>
      </c>
      <c r="AA374">
        <v>456840</v>
      </c>
      <c r="AB374">
        <v>455364</v>
      </c>
      <c r="AC374">
        <v>-1.134557254</v>
      </c>
      <c r="AD374">
        <v>53.991201420000003</v>
      </c>
    </row>
    <row r="375" spans="1:30">
      <c r="A375">
        <v>269877</v>
      </c>
      <c r="B375" t="s">
        <v>241</v>
      </c>
      <c r="C375">
        <v>7299</v>
      </c>
      <c r="D375">
        <v>1567715</v>
      </c>
      <c r="E375" t="s">
        <v>164</v>
      </c>
      <c r="F375" t="s">
        <v>126</v>
      </c>
      <c r="G375" t="s">
        <v>205</v>
      </c>
      <c r="H375" t="s">
        <v>112</v>
      </c>
      <c r="I375" s="1">
        <v>42676.69027777778</v>
      </c>
      <c r="J375" t="s">
        <v>180</v>
      </c>
      <c r="K375" t="s">
        <v>116</v>
      </c>
      <c r="L375" t="s">
        <v>165</v>
      </c>
      <c r="M375" t="s">
        <v>166</v>
      </c>
      <c r="N375" t="s">
        <v>183</v>
      </c>
      <c r="O375">
        <v>1E-3</v>
      </c>
      <c r="P375" t="s">
        <v>149</v>
      </c>
      <c r="Q375" t="b">
        <v>1</v>
      </c>
      <c r="R375">
        <v>138261413</v>
      </c>
      <c r="S375" t="s">
        <v>150</v>
      </c>
      <c r="T375">
        <v>1E-3</v>
      </c>
      <c r="U375" t="s">
        <v>184</v>
      </c>
      <c r="V375">
        <v>2016</v>
      </c>
      <c r="W375" t="s">
        <v>455</v>
      </c>
      <c r="X375" t="s">
        <v>242</v>
      </c>
      <c r="Y375" t="s">
        <v>243</v>
      </c>
      <c r="Z375" t="s">
        <v>155</v>
      </c>
      <c r="AA375">
        <v>456840</v>
      </c>
      <c r="AB375">
        <v>455364</v>
      </c>
      <c r="AC375">
        <v>-1.134557254</v>
      </c>
      <c r="AD375">
        <v>53.991201420000003</v>
      </c>
    </row>
    <row r="376" spans="1:30">
      <c r="A376">
        <v>266413</v>
      </c>
      <c r="B376" t="s">
        <v>196</v>
      </c>
      <c r="C376">
        <v>7299</v>
      </c>
      <c r="D376">
        <v>1820721</v>
      </c>
      <c r="E376" t="s">
        <v>164</v>
      </c>
      <c r="F376" t="s">
        <v>126</v>
      </c>
      <c r="G376" t="s">
        <v>179</v>
      </c>
      <c r="H376" t="s">
        <v>118</v>
      </c>
      <c r="I376" s="1">
        <v>42373.625</v>
      </c>
      <c r="J376" t="s">
        <v>180</v>
      </c>
      <c r="K376" t="s">
        <v>116</v>
      </c>
      <c r="L376" t="s">
        <v>181</v>
      </c>
      <c r="M376" t="s">
        <v>182</v>
      </c>
      <c r="N376" t="s">
        <v>183</v>
      </c>
      <c r="O376">
        <v>1E-3</v>
      </c>
      <c r="P376" t="s">
        <v>149</v>
      </c>
      <c r="Q376" t="b">
        <v>1</v>
      </c>
      <c r="R376">
        <v>138261413</v>
      </c>
      <c r="S376" t="s">
        <v>150</v>
      </c>
      <c r="T376">
        <v>1E-3</v>
      </c>
      <c r="U376" t="s">
        <v>184</v>
      </c>
      <c r="V376">
        <v>2016</v>
      </c>
      <c r="W376" t="s">
        <v>455</v>
      </c>
      <c r="X376" t="s">
        <v>197</v>
      </c>
      <c r="Y376" t="s">
        <v>186</v>
      </c>
      <c r="Z376" t="s">
        <v>155</v>
      </c>
      <c r="AA376">
        <v>624300</v>
      </c>
      <c r="AB376">
        <v>306800</v>
      </c>
      <c r="AC376">
        <v>1.311634671</v>
      </c>
      <c r="AD376">
        <v>52.612627330000002</v>
      </c>
    </row>
    <row r="377" spans="1:30">
      <c r="A377">
        <v>259474</v>
      </c>
      <c r="B377" t="s">
        <v>268</v>
      </c>
      <c r="C377">
        <v>7299</v>
      </c>
      <c r="D377">
        <v>1568944</v>
      </c>
      <c r="E377" t="s">
        <v>164</v>
      </c>
      <c r="F377" t="s">
        <v>126</v>
      </c>
      <c r="G377" t="s">
        <v>205</v>
      </c>
      <c r="H377" t="s">
        <v>112</v>
      </c>
      <c r="I377" s="1">
        <v>42688.494444444441</v>
      </c>
      <c r="J377" t="s">
        <v>180</v>
      </c>
      <c r="K377" t="s">
        <v>116</v>
      </c>
      <c r="L377" t="s">
        <v>269</v>
      </c>
      <c r="M377" t="s">
        <v>270</v>
      </c>
      <c r="N377" t="s">
        <v>183</v>
      </c>
      <c r="O377">
        <v>1E-3</v>
      </c>
      <c r="P377" t="s">
        <v>149</v>
      </c>
      <c r="Q377" t="b">
        <v>1</v>
      </c>
      <c r="R377">
        <v>138261413</v>
      </c>
      <c r="S377" t="s">
        <v>150</v>
      </c>
      <c r="T377">
        <v>1E-3</v>
      </c>
      <c r="U377" t="s">
        <v>184</v>
      </c>
      <c r="V377">
        <v>2016</v>
      </c>
      <c r="W377" t="s">
        <v>455</v>
      </c>
      <c r="X377" t="s">
        <v>271</v>
      </c>
      <c r="Y377" t="s">
        <v>272</v>
      </c>
      <c r="Z377" t="s">
        <v>155</v>
      </c>
      <c r="AA377">
        <v>426660</v>
      </c>
      <c r="AB377">
        <v>581425</v>
      </c>
      <c r="AC377">
        <v>-1.5834660110000001</v>
      </c>
      <c r="AD377">
        <v>55.126490650000001</v>
      </c>
    </row>
    <row r="378" spans="1:30">
      <c r="A378">
        <v>258008</v>
      </c>
      <c r="B378" t="s">
        <v>268</v>
      </c>
      <c r="C378">
        <v>7299</v>
      </c>
      <c r="D378">
        <v>1564226</v>
      </c>
      <c r="E378" t="s">
        <v>164</v>
      </c>
      <c r="F378" t="s">
        <v>126</v>
      </c>
      <c r="G378" t="s">
        <v>205</v>
      </c>
      <c r="H378" t="s">
        <v>112</v>
      </c>
      <c r="I378" s="1">
        <v>42628.489583333336</v>
      </c>
      <c r="J378" t="s">
        <v>180</v>
      </c>
      <c r="K378" t="s">
        <v>116</v>
      </c>
      <c r="L378" t="s">
        <v>269</v>
      </c>
      <c r="M378" t="s">
        <v>270</v>
      </c>
      <c r="N378" t="s">
        <v>183</v>
      </c>
      <c r="O378">
        <v>1E-3</v>
      </c>
      <c r="P378" t="s">
        <v>149</v>
      </c>
      <c r="Q378" t="b">
        <v>1</v>
      </c>
      <c r="R378">
        <v>138261413</v>
      </c>
      <c r="S378" t="s">
        <v>150</v>
      </c>
      <c r="T378">
        <v>1E-3</v>
      </c>
      <c r="U378" t="s">
        <v>184</v>
      </c>
      <c r="V378">
        <v>2016</v>
      </c>
      <c r="W378" t="s">
        <v>455</v>
      </c>
      <c r="X378" t="s">
        <v>271</v>
      </c>
      <c r="Y378" t="s">
        <v>272</v>
      </c>
      <c r="Z378" t="s">
        <v>155</v>
      </c>
      <c r="AA378">
        <v>426660</v>
      </c>
      <c r="AB378">
        <v>581425</v>
      </c>
      <c r="AC378">
        <v>-1.5834660110000001</v>
      </c>
      <c r="AD378">
        <v>55.126490650000001</v>
      </c>
    </row>
    <row r="379" spans="1:30">
      <c r="A379">
        <v>256709</v>
      </c>
      <c r="B379" t="s">
        <v>255</v>
      </c>
      <c r="C379">
        <v>7299</v>
      </c>
      <c r="D379">
        <v>5196550</v>
      </c>
      <c r="E379" t="s">
        <v>164</v>
      </c>
      <c r="F379" t="s">
        <v>126</v>
      </c>
      <c r="G379" t="s">
        <v>205</v>
      </c>
      <c r="H379" t="s">
        <v>112</v>
      </c>
      <c r="I379" s="1">
        <v>42635.474999999999</v>
      </c>
      <c r="J379" t="s">
        <v>180</v>
      </c>
      <c r="K379" t="s">
        <v>116</v>
      </c>
      <c r="L379" t="s">
        <v>256</v>
      </c>
      <c r="M379" t="s">
        <v>257</v>
      </c>
      <c r="N379" t="s">
        <v>183</v>
      </c>
      <c r="O379">
        <v>1E-3</v>
      </c>
      <c r="P379" t="s">
        <v>149</v>
      </c>
      <c r="Q379" t="b">
        <v>1</v>
      </c>
      <c r="R379">
        <v>138261413</v>
      </c>
      <c r="S379" t="s">
        <v>150</v>
      </c>
      <c r="T379">
        <v>1E-3</v>
      </c>
      <c r="U379" t="s">
        <v>184</v>
      </c>
      <c r="V379">
        <v>2016</v>
      </c>
      <c r="W379" t="s">
        <v>455</v>
      </c>
      <c r="X379" t="s">
        <v>258</v>
      </c>
      <c r="Y379" t="s">
        <v>259</v>
      </c>
      <c r="Z379" t="s">
        <v>155</v>
      </c>
      <c r="AA379">
        <v>339046</v>
      </c>
      <c r="AB379">
        <v>557146</v>
      </c>
      <c r="AC379">
        <v>-2.9521522450000002</v>
      </c>
      <c r="AD379">
        <v>54.905295299999999</v>
      </c>
    </row>
    <row r="380" spans="1:30">
      <c r="A380">
        <v>263340</v>
      </c>
      <c r="B380" t="s">
        <v>268</v>
      </c>
      <c r="C380">
        <v>7299</v>
      </c>
      <c r="D380">
        <v>1597730</v>
      </c>
      <c r="E380" t="s">
        <v>164</v>
      </c>
      <c r="F380" t="s">
        <v>126</v>
      </c>
      <c r="G380" t="s">
        <v>205</v>
      </c>
      <c r="H380" t="s">
        <v>112</v>
      </c>
      <c r="I380" s="1">
        <v>43069.440972222219</v>
      </c>
      <c r="J380" t="s">
        <v>180</v>
      </c>
      <c r="K380" t="s">
        <v>116</v>
      </c>
      <c r="L380" t="s">
        <v>269</v>
      </c>
      <c r="M380" t="s">
        <v>270</v>
      </c>
      <c r="N380" t="s">
        <v>183</v>
      </c>
      <c r="O380">
        <v>1E-3</v>
      </c>
      <c r="P380" t="s">
        <v>149</v>
      </c>
      <c r="Q380" t="b">
        <v>1</v>
      </c>
      <c r="R380">
        <v>138261413</v>
      </c>
      <c r="S380" t="s">
        <v>150</v>
      </c>
      <c r="T380">
        <v>1E-3</v>
      </c>
      <c r="U380" t="s">
        <v>184</v>
      </c>
      <c r="V380">
        <v>2017</v>
      </c>
      <c r="W380" t="s">
        <v>455</v>
      </c>
      <c r="X380" t="s">
        <v>271</v>
      </c>
      <c r="Y380" t="s">
        <v>272</v>
      </c>
      <c r="Z380" t="s">
        <v>155</v>
      </c>
      <c r="AA380">
        <v>426660</v>
      </c>
      <c r="AB380">
        <v>581425</v>
      </c>
      <c r="AC380">
        <v>-1.5834660110000001</v>
      </c>
      <c r="AD380">
        <v>55.126490650000001</v>
      </c>
    </row>
    <row r="381" spans="1:30">
      <c r="A381">
        <v>268024</v>
      </c>
      <c r="B381" t="s">
        <v>187</v>
      </c>
      <c r="C381">
        <v>7299</v>
      </c>
      <c r="D381">
        <v>1863252</v>
      </c>
      <c r="E381" t="s">
        <v>164</v>
      </c>
      <c r="F381" t="s">
        <v>126</v>
      </c>
      <c r="G381" t="s">
        <v>179</v>
      </c>
      <c r="H381" t="s">
        <v>118</v>
      </c>
      <c r="I381" s="1">
        <v>42781.413888888892</v>
      </c>
      <c r="J381" t="s">
        <v>180</v>
      </c>
      <c r="K381" t="s">
        <v>116</v>
      </c>
      <c r="L381" t="s">
        <v>181</v>
      </c>
      <c r="M381" t="s">
        <v>182</v>
      </c>
      <c r="N381" t="s">
        <v>183</v>
      </c>
      <c r="O381">
        <v>1E-3</v>
      </c>
      <c r="P381" t="s">
        <v>149</v>
      </c>
      <c r="Q381" t="b">
        <v>1</v>
      </c>
      <c r="R381">
        <v>138261413</v>
      </c>
      <c r="S381" t="s">
        <v>150</v>
      </c>
      <c r="T381">
        <v>1E-3</v>
      </c>
      <c r="U381" t="s">
        <v>184</v>
      </c>
      <c r="V381">
        <v>2017</v>
      </c>
      <c r="W381" t="s">
        <v>455</v>
      </c>
      <c r="X381" t="s">
        <v>188</v>
      </c>
      <c r="Y381" t="s">
        <v>189</v>
      </c>
      <c r="Z381" t="s">
        <v>155</v>
      </c>
      <c r="AA381">
        <v>636400</v>
      </c>
      <c r="AB381">
        <v>291600</v>
      </c>
      <c r="AC381">
        <v>1.47919738</v>
      </c>
      <c r="AD381">
        <v>52.47110782</v>
      </c>
    </row>
    <row r="382" spans="1:30">
      <c r="A382">
        <v>267988</v>
      </c>
      <c r="B382" t="s">
        <v>187</v>
      </c>
      <c r="C382">
        <v>7299</v>
      </c>
      <c r="D382">
        <v>1866384</v>
      </c>
      <c r="E382" t="s">
        <v>164</v>
      </c>
      <c r="F382" t="s">
        <v>126</v>
      </c>
      <c r="G382" t="s">
        <v>179</v>
      </c>
      <c r="H382" t="s">
        <v>118</v>
      </c>
      <c r="I382" s="1">
        <v>42817.335416666669</v>
      </c>
      <c r="J382" t="s">
        <v>180</v>
      </c>
      <c r="K382" t="s">
        <v>116</v>
      </c>
      <c r="L382" t="s">
        <v>181</v>
      </c>
      <c r="M382" t="s">
        <v>182</v>
      </c>
      <c r="N382" t="s">
        <v>183</v>
      </c>
      <c r="O382">
        <v>1E-3</v>
      </c>
      <c r="P382" t="s">
        <v>149</v>
      </c>
      <c r="Q382" t="b">
        <v>1</v>
      </c>
      <c r="R382">
        <v>138261413</v>
      </c>
      <c r="S382" t="s">
        <v>150</v>
      </c>
      <c r="T382">
        <v>1E-3</v>
      </c>
      <c r="U382" t="s">
        <v>184</v>
      </c>
      <c r="V382">
        <v>2017</v>
      </c>
      <c r="W382" t="s">
        <v>455</v>
      </c>
      <c r="X382" t="s">
        <v>188</v>
      </c>
      <c r="Y382" t="s">
        <v>189</v>
      </c>
      <c r="Z382" t="s">
        <v>155</v>
      </c>
      <c r="AA382">
        <v>636400</v>
      </c>
      <c r="AB382">
        <v>291600</v>
      </c>
      <c r="AC382">
        <v>1.47919738</v>
      </c>
      <c r="AD382">
        <v>52.47110782</v>
      </c>
    </row>
    <row r="383" spans="1:30">
      <c r="A383">
        <v>269893</v>
      </c>
      <c r="B383" t="s">
        <v>187</v>
      </c>
      <c r="C383">
        <v>7299</v>
      </c>
      <c r="D383">
        <v>1868071</v>
      </c>
      <c r="E383" t="s">
        <v>164</v>
      </c>
      <c r="F383" t="s">
        <v>126</v>
      </c>
      <c r="G383" t="s">
        <v>205</v>
      </c>
      <c r="H383" t="s">
        <v>112</v>
      </c>
      <c r="I383" s="1">
        <v>42828.381249999999</v>
      </c>
      <c r="J383" t="s">
        <v>180</v>
      </c>
      <c r="K383" t="s">
        <v>116</v>
      </c>
      <c r="L383" t="s">
        <v>181</v>
      </c>
      <c r="M383" t="s">
        <v>182</v>
      </c>
      <c r="N383" t="s">
        <v>183</v>
      </c>
      <c r="O383">
        <v>1E-3</v>
      </c>
      <c r="P383" t="s">
        <v>149</v>
      </c>
      <c r="Q383" t="b">
        <v>1</v>
      </c>
      <c r="R383">
        <v>138261413</v>
      </c>
      <c r="S383" t="s">
        <v>150</v>
      </c>
      <c r="T383">
        <v>1E-3</v>
      </c>
      <c r="U383" t="s">
        <v>184</v>
      </c>
      <c r="V383">
        <v>2017</v>
      </c>
      <c r="W383" t="s">
        <v>455</v>
      </c>
      <c r="X383" t="s">
        <v>188</v>
      </c>
      <c r="Y383" t="s">
        <v>189</v>
      </c>
      <c r="Z383" t="s">
        <v>155</v>
      </c>
      <c r="AA383">
        <v>636400</v>
      </c>
      <c r="AB383">
        <v>291600</v>
      </c>
      <c r="AC383">
        <v>1.47919738</v>
      </c>
      <c r="AD383">
        <v>52.47110782</v>
      </c>
    </row>
    <row r="384" spans="1:30">
      <c r="A384">
        <v>267555</v>
      </c>
      <c r="B384" t="s">
        <v>190</v>
      </c>
      <c r="C384">
        <v>7299</v>
      </c>
      <c r="D384">
        <v>4674709</v>
      </c>
      <c r="E384" t="s">
        <v>164</v>
      </c>
      <c r="F384" t="s">
        <v>126</v>
      </c>
      <c r="G384" t="s">
        <v>179</v>
      </c>
      <c r="H384" t="s">
        <v>118</v>
      </c>
      <c r="I384" s="1">
        <v>42816.439583333333</v>
      </c>
      <c r="J384" t="s">
        <v>191</v>
      </c>
      <c r="K384" t="s">
        <v>119</v>
      </c>
      <c r="L384" t="s">
        <v>192</v>
      </c>
      <c r="M384" t="s">
        <v>193</v>
      </c>
      <c r="N384" t="s">
        <v>183</v>
      </c>
      <c r="O384">
        <v>1E-3</v>
      </c>
      <c r="P384" t="s">
        <v>149</v>
      </c>
      <c r="Q384" t="b">
        <v>1</v>
      </c>
      <c r="R384">
        <v>138261413</v>
      </c>
      <c r="S384" t="s">
        <v>150</v>
      </c>
      <c r="T384">
        <v>1E-3</v>
      </c>
      <c r="U384" t="s">
        <v>184</v>
      </c>
      <c r="V384">
        <v>2017</v>
      </c>
      <c r="W384" t="s">
        <v>455</v>
      </c>
      <c r="X384" t="s">
        <v>194</v>
      </c>
      <c r="Y384" t="s">
        <v>195</v>
      </c>
      <c r="Z384" t="s">
        <v>155</v>
      </c>
      <c r="AA384">
        <v>357000</v>
      </c>
      <c r="AB384">
        <v>237460</v>
      </c>
      <c r="AC384">
        <v>-2.628230098</v>
      </c>
      <c r="AD384">
        <v>52.03386871</v>
      </c>
    </row>
    <row r="385" spans="1:30">
      <c r="A385">
        <v>267638</v>
      </c>
      <c r="B385" t="s">
        <v>190</v>
      </c>
      <c r="C385">
        <v>7299</v>
      </c>
      <c r="D385">
        <v>4672332</v>
      </c>
      <c r="E385" t="s">
        <v>164</v>
      </c>
      <c r="F385" t="s">
        <v>126</v>
      </c>
      <c r="G385" t="s">
        <v>179</v>
      </c>
      <c r="H385" t="s">
        <v>118</v>
      </c>
      <c r="I385" s="1">
        <v>42786.580555555556</v>
      </c>
      <c r="J385" t="s">
        <v>191</v>
      </c>
      <c r="K385" t="s">
        <v>119</v>
      </c>
      <c r="L385" t="s">
        <v>192</v>
      </c>
      <c r="M385" t="s">
        <v>193</v>
      </c>
      <c r="N385" t="s">
        <v>183</v>
      </c>
      <c r="O385">
        <v>1E-3</v>
      </c>
      <c r="P385" t="s">
        <v>149</v>
      </c>
      <c r="Q385" t="b">
        <v>1</v>
      </c>
      <c r="R385">
        <v>138261413</v>
      </c>
      <c r="S385" t="s">
        <v>150</v>
      </c>
      <c r="T385">
        <v>1E-3</v>
      </c>
      <c r="U385" t="s">
        <v>184</v>
      </c>
      <c r="V385">
        <v>2017</v>
      </c>
      <c r="W385" t="s">
        <v>455</v>
      </c>
      <c r="X385" t="s">
        <v>194</v>
      </c>
      <c r="Y385" t="s">
        <v>195</v>
      </c>
      <c r="Z385" t="s">
        <v>155</v>
      </c>
      <c r="AA385">
        <v>357000</v>
      </c>
      <c r="AB385">
        <v>237460</v>
      </c>
      <c r="AC385">
        <v>-2.628230098</v>
      </c>
      <c r="AD385">
        <v>52.03386871</v>
      </c>
    </row>
    <row r="386" spans="1:30">
      <c r="A386">
        <v>268886</v>
      </c>
      <c r="B386" t="s">
        <v>190</v>
      </c>
      <c r="C386">
        <v>7299</v>
      </c>
      <c r="D386">
        <v>4673595</v>
      </c>
      <c r="E386" t="s">
        <v>164</v>
      </c>
      <c r="F386" t="s">
        <v>126</v>
      </c>
      <c r="G386" t="s">
        <v>179</v>
      </c>
      <c r="H386" t="s">
        <v>118</v>
      </c>
      <c r="I386" s="1">
        <v>42796.584722222222</v>
      </c>
      <c r="J386" t="s">
        <v>191</v>
      </c>
      <c r="K386" t="s">
        <v>119</v>
      </c>
      <c r="L386" t="s">
        <v>192</v>
      </c>
      <c r="M386" t="s">
        <v>193</v>
      </c>
      <c r="N386" t="s">
        <v>183</v>
      </c>
      <c r="O386">
        <v>1E-3</v>
      </c>
      <c r="P386" t="s">
        <v>149</v>
      </c>
      <c r="Q386" t="b">
        <v>1</v>
      </c>
      <c r="R386">
        <v>138261413</v>
      </c>
      <c r="S386" t="s">
        <v>150</v>
      </c>
      <c r="T386">
        <v>1E-3</v>
      </c>
      <c r="U386" t="s">
        <v>184</v>
      </c>
      <c r="V386">
        <v>2017</v>
      </c>
      <c r="W386" t="s">
        <v>455</v>
      </c>
      <c r="X386" t="s">
        <v>194</v>
      </c>
      <c r="Y386" t="s">
        <v>195</v>
      </c>
      <c r="Z386" t="s">
        <v>155</v>
      </c>
      <c r="AA386">
        <v>357000</v>
      </c>
      <c r="AB386">
        <v>237460</v>
      </c>
      <c r="AC386">
        <v>-2.628230098</v>
      </c>
      <c r="AD386">
        <v>52.03386871</v>
      </c>
    </row>
    <row r="387" spans="1:30">
      <c r="A387">
        <v>266696</v>
      </c>
      <c r="B387" t="s">
        <v>190</v>
      </c>
      <c r="C387">
        <v>7299</v>
      </c>
      <c r="D387">
        <v>4674767</v>
      </c>
      <c r="E387" t="s">
        <v>164</v>
      </c>
      <c r="F387" t="s">
        <v>126</v>
      </c>
      <c r="G387" t="s">
        <v>179</v>
      </c>
      <c r="H387" t="s">
        <v>118</v>
      </c>
      <c r="I387" s="1">
        <v>42817.411111111112</v>
      </c>
      <c r="J387" t="s">
        <v>191</v>
      </c>
      <c r="K387" t="s">
        <v>119</v>
      </c>
      <c r="L387" t="s">
        <v>192</v>
      </c>
      <c r="M387" t="s">
        <v>193</v>
      </c>
      <c r="N387" t="s">
        <v>183</v>
      </c>
      <c r="O387">
        <v>1E-3</v>
      </c>
      <c r="P387" t="s">
        <v>149</v>
      </c>
      <c r="Q387" t="b">
        <v>1</v>
      </c>
      <c r="R387">
        <v>138261413</v>
      </c>
      <c r="S387" t="s">
        <v>150</v>
      </c>
      <c r="T387">
        <v>1E-3</v>
      </c>
      <c r="U387" t="s">
        <v>184</v>
      </c>
      <c r="V387">
        <v>2017</v>
      </c>
      <c r="W387" t="s">
        <v>455</v>
      </c>
      <c r="X387" t="s">
        <v>194</v>
      </c>
      <c r="Y387" t="s">
        <v>195</v>
      </c>
      <c r="Z387" t="s">
        <v>155</v>
      </c>
      <c r="AA387">
        <v>357000</v>
      </c>
      <c r="AB387">
        <v>237460</v>
      </c>
      <c r="AC387">
        <v>-2.628230098</v>
      </c>
      <c r="AD387">
        <v>52.03386871</v>
      </c>
    </row>
    <row r="388" spans="1:30">
      <c r="A388">
        <v>268454</v>
      </c>
      <c r="B388" t="s">
        <v>190</v>
      </c>
      <c r="C388">
        <v>7299</v>
      </c>
      <c r="D388">
        <v>4674673</v>
      </c>
      <c r="E388" t="s">
        <v>164</v>
      </c>
      <c r="F388" t="s">
        <v>126</v>
      </c>
      <c r="G388" t="s">
        <v>179</v>
      </c>
      <c r="H388" t="s">
        <v>118</v>
      </c>
      <c r="I388" s="1">
        <v>42815.581944444442</v>
      </c>
      <c r="J388" t="s">
        <v>191</v>
      </c>
      <c r="K388" t="s">
        <v>119</v>
      </c>
      <c r="L388" t="s">
        <v>192</v>
      </c>
      <c r="M388" t="s">
        <v>193</v>
      </c>
      <c r="N388" t="s">
        <v>183</v>
      </c>
      <c r="O388">
        <v>1E-3</v>
      </c>
      <c r="P388" t="s">
        <v>149</v>
      </c>
      <c r="Q388" t="b">
        <v>1</v>
      </c>
      <c r="R388">
        <v>138261413</v>
      </c>
      <c r="S388" t="s">
        <v>150</v>
      </c>
      <c r="T388">
        <v>1E-3</v>
      </c>
      <c r="U388" t="s">
        <v>184</v>
      </c>
      <c r="V388">
        <v>2017</v>
      </c>
      <c r="W388" t="s">
        <v>455</v>
      </c>
      <c r="X388" t="s">
        <v>194</v>
      </c>
      <c r="Y388" t="s">
        <v>195</v>
      </c>
      <c r="Z388" t="s">
        <v>155</v>
      </c>
      <c r="AA388">
        <v>357000</v>
      </c>
      <c r="AB388">
        <v>237460</v>
      </c>
      <c r="AC388">
        <v>-2.628230098</v>
      </c>
      <c r="AD388">
        <v>52.03386871</v>
      </c>
    </row>
    <row r="389" spans="1:30">
      <c r="A389">
        <v>268194</v>
      </c>
      <c r="B389" t="s">
        <v>190</v>
      </c>
      <c r="C389">
        <v>7299</v>
      </c>
      <c r="D389">
        <v>4673697</v>
      </c>
      <c r="E389" t="s">
        <v>164</v>
      </c>
      <c r="F389" t="s">
        <v>126</v>
      </c>
      <c r="G389" t="s">
        <v>205</v>
      </c>
      <c r="H389" t="s">
        <v>112</v>
      </c>
      <c r="I389" s="1">
        <v>42797.382638888892</v>
      </c>
      <c r="J389" t="s">
        <v>191</v>
      </c>
      <c r="K389" t="s">
        <v>119</v>
      </c>
      <c r="L389" t="s">
        <v>192</v>
      </c>
      <c r="M389" t="s">
        <v>193</v>
      </c>
      <c r="N389" t="s">
        <v>183</v>
      </c>
      <c r="O389">
        <v>1E-3</v>
      </c>
      <c r="P389" t="s">
        <v>149</v>
      </c>
      <c r="Q389" t="b">
        <v>1</v>
      </c>
      <c r="R389">
        <v>138261413</v>
      </c>
      <c r="S389" t="s">
        <v>150</v>
      </c>
      <c r="T389">
        <v>1E-3</v>
      </c>
      <c r="U389" t="s">
        <v>184</v>
      </c>
      <c r="V389">
        <v>2017</v>
      </c>
      <c r="W389" t="s">
        <v>455</v>
      </c>
      <c r="X389" t="s">
        <v>194</v>
      </c>
      <c r="Y389" t="s">
        <v>195</v>
      </c>
      <c r="Z389" t="s">
        <v>155</v>
      </c>
      <c r="AA389">
        <v>357000</v>
      </c>
      <c r="AB389">
        <v>237460</v>
      </c>
      <c r="AC389">
        <v>-2.628230098</v>
      </c>
      <c r="AD389">
        <v>52.03386871</v>
      </c>
    </row>
    <row r="390" spans="1:30">
      <c r="A390">
        <v>269254</v>
      </c>
      <c r="B390" t="s">
        <v>190</v>
      </c>
      <c r="C390">
        <v>7299</v>
      </c>
      <c r="D390">
        <v>4674106</v>
      </c>
      <c r="E390" t="s">
        <v>164</v>
      </c>
      <c r="F390" t="s">
        <v>126</v>
      </c>
      <c r="G390" t="s">
        <v>179</v>
      </c>
      <c r="H390" t="s">
        <v>118</v>
      </c>
      <c r="I390" s="1">
        <v>42804.405555555553</v>
      </c>
      <c r="J390" t="s">
        <v>191</v>
      </c>
      <c r="K390" t="s">
        <v>119</v>
      </c>
      <c r="L390" t="s">
        <v>192</v>
      </c>
      <c r="M390" t="s">
        <v>193</v>
      </c>
      <c r="N390" t="s">
        <v>183</v>
      </c>
      <c r="O390">
        <v>1E-3</v>
      </c>
      <c r="P390" t="s">
        <v>149</v>
      </c>
      <c r="Q390" t="b">
        <v>1</v>
      </c>
      <c r="R390">
        <v>138261413</v>
      </c>
      <c r="S390" t="s">
        <v>150</v>
      </c>
      <c r="T390">
        <v>1E-3</v>
      </c>
      <c r="U390" t="s">
        <v>184</v>
      </c>
      <c r="V390">
        <v>2017</v>
      </c>
      <c r="W390" t="s">
        <v>455</v>
      </c>
      <c r="X390" t="s">
        <v>194</v>
      </c>
      <c r="Y390" t="s">
        <v>195</v>
      </c>
      <c r="Z390" t="s">
        <v>155</v>
      </c>
      <c r="AA390">
        <v>357000</v>
      </c>
      <c r="AB390">
        <v>237460</v>
      </c>
      <c r="AC390">
        <v>-2.628230098</v>
      </c>
      <c r="AD390">
        <v>52.03386871</v>
      </c>
    </row>
    <row r="391" spans="1:30">
      <c r="A391">
        <v>267908</v>
      </c>
      <c r="B391" t="s">
        <v>190</v>
      </c>
      <c r="C391">
        <v>7299</v>
      </c>
      <c r="D391">
        <v>4672249</v>
      </c>
      <c r="E391" t="s">
        <v>164</v>
      </c>
      <c r="F391" t="s">
        <v>126</v>
      </c>
      <c r="G391" t="s">
        <v>179</v>
      </c>
      <c r="H391" t="s">
        <v>118</v>
      </c>
      <c r="I391" s="1">
        <v>42782.614583333336</v>
      </c>
      <c r="J391" t="s">
        <v>191</v>
      </c>
      <c r="K391" t="s">
        <v>119</v>
      </c>
      <c r="L391" t="s">
        <v>192</v>
      </c>
      <c r="M391" t="s">
        <v>193</v>
      </c>
      <c r="N391" t="s">
        <v>183</v>
      </c>
      <c r="O391">
        <v>1E-3</v>
      </c>
      <c r="P391" t="s">
        <v>149</v>
      </c>
      <c r="Q391" t="b">
        <v>1</v>
      </c>
      <c r="R391">
        <v>138261413</v>
      </c>
      <c r="S391" t="s">
        <v>150</v>
      </c>
      <c r="T391">
        <v>1E-3</v>
      </c>
      <c r="U391" t="s">
        <v>184</v>
      </c>
      <c r="V391">
        <v>2017</v>
      </c>
      <c r="W391" t="s">
        <v>455</v>
      </c>
      <c r="X391" t="s">
        <v>194</v>
      </c>
      <c r="Y391" t="s">
        <v>195</v>
      </c>
      <c r="Z391" t="s">
        <v>155</v>
      </c>
      <c r="AA391">
        <v>357000</v>
      </c>
      <c r="AB391">
        <v>237460</v>
      </c>
      <c r="AC391">
        <v>-2.628230098</v>
      </c>
      <c r="AD391">
        <v>52.03386871</v>
      </c>
    </row>
    <row r="392" spans="1:30">
      <c r="A392">
        <v>268737</v>
      </c>
      <c r="B392" t="s">
        <v>190</v>
      </c>
      <c r="C392">
        <v>7299</v>
      </c>
      <c r="D392">
        <v>4671694</v>
      </c>
      <c r="E392" t="s">
        <v>164</v>
      </c>
      <c r="F392" t="s">
        <v>126</v>
      </c>
      <c r="G392" t="s">
        <v>179</v>
      </c>
      <c r="H392" t="s">
        <v>118</v>
      </c>
      <c r="I392" s="1">
        <v>42776.494444444441</v>
      </c>
      <c r="J392" t="s">
        <v>191</v>
      </c>
      <c r="K392" t="s">
        <v>119</v>
      </c>
      <c r="L392" t="s">
        <v>192</v>
      </c>
      <c r="M392" t="s">
        <v>193</v>
      </c>
      <c r="N392" t="s">
        <v>183</v>
      </c>
      <c r="O392">
        <v>1E-3</v>
      </c>
      <c r="P392" t="s">
        <v>149</v>
      </c>
      <c r="Q392" t="b">
        <v>1</v>
      </c>
      <c r="R392">
        <v>138261413</v>
      </c>
      <c r="S392" t="s">
        <v>150</v>
      </c>
      <c r="T392">
        <v>1E-3</v>
      </c>
      <c r="U392" t="s">
        <v>184</v>
      </c>
      <c r="V392">
        <v>2017</v>
      </c>
      <c r="W392" t="s">
        <v>455</v>
      </c>
      <c r="X392" t="s">
        <v>194</v>
      </c>
      <c r="Y392" t="s">
        <v>195</v>
      </c>
      <c r="Z392" t="s">
        <v>155</v>
      </c>
      <c r="AA392">
        <v>357000</v>
      </c>
      <c r="AB392">
        <v>237460</v>
      </c>
      <c r="AC392">
        <v>-2.628230098</v>
      </c>
      <c r="AD392">
        <v>52.03386871</v>
      </c>
    </row>
    <row r="393" spans="1:30">
      <c r="A393">
        <v>268689</v>
      </c>
      <c r="B393" t="s">
        <v>190</v>
      </c>
      <c r="C393">
        <v>7299</v>
      </c>
      <c r="D393">
        <v>4675870</v>
      </c>
      <c r="E393" t="s">
        <v>164</v>
      </c>
      <c r="F393" t="s">
        <v>126</v>
      </c>
      <c r="G393" t="s">
        <v>179</v>
      </c>
      <c r="H393" t="s">
        <v>118</v>
      </c>
      <c r="I393" s="1">
        <v>42828.57916666667</v>
      </c>
      <c r="J393" t="s">
        <v>191</v>
      </c>
      <c r="K393" t="s">
        <v>119</v>
      </c>
      <c r="L393" t="s">
        <v>192</v>
      </c>
      <c r="M393" t="s">
        <v>193</v>
      </c>
      <c r="N393" t="s">
        <v>183</v>
      </c>
      <c r="O393">
        <v>1E-3</v>
      </c>
      <c r="P393" t="s">
        <v>149</v>
      </c>
      <c r="Q393" t="b">
        <v>1</v>
      </c>
      <c r="R393">
        <v>138261413</v>
      </c>
      <c r="S393" t="s">
        <v>150</v>
      </c>
      <c r="T393">
        <v>1E-3</v>
      </c>
      <c r="U393" t="s">
        <v>184</v>
      </c>
      <c r="V393">
        <v>2017</v>
      </c>
      <c r="W393" t="s">
        <v>455</v>
      </c>
      <c r="X393" t="s">
        <v>194</v>
      </c>
      <c r="Y393" t="s">
        <v>195</v>
      </c>
      <c r="Z393" t="s">
        <v>155</v>
      </c>
      <c r="AA393">
        <v>357000</v>
      </c>
      <c r="AB393">
        <v>237460</v>
      </c>
      <c r="AC393">
        <v>-2.628230098</v>
      </c>
      <c r="AD393">
        <v>52.03386871</v>
      </c>
    </row>
    <row r="394" spans="1:30">
      <c r="A394">
        <v>268735</v>
      </c>
      <c r="B394" t="s">
        <v>190</v>
      </c>
      <c r="C394">
        <v>7299</v>
      </c>
      <c r="D394">
        <v>4670381</v>
      </c>
      <c r="E394" t="s">
        <v>164</v>
      </c>
      <c r="F394" t="s">
        <v>126</v>
      </c>
      <c r="G394" t="s">
        <v>179</v>
      </c>
      <c r="H394" t="s">
        <v>118</v>
      </c>
      <c r="I394" s="1">
        <v>42761.597916666666</v>
      </c>
      <c r="J394" t="s">
        <v>191</v>
      </c>
      <c r="K394" t="s">
        <v>119</v>
      </c>
      <c r="L394" t="s">
        <v>192</v>
      </c>
      <c r="M394" t="s">
        <v>193</v>
      </c>
      <c r="N394" t="s">
        <v>183</v>
      </c>
      <c r="O394">
        <v>1E-3</v>
      </c>
      <c r="P394" t="s">
        <v>149</v>
      </c>
      <c r="Q394" t="b">
        <v>1</v>
      </c>
      <c r="R394">
        <v>138261413</v>
      </c>
      <c r="S394" t="s">
        <v>150</v>
      </c>
      <c r="T394">
        <v>1E-3</v>
      </c>
      <c r="U394" t="s">
        <v>184</v>
      </c>
      <c r="V394">
        <v>2017</v>
      </c>
      <c r="W394" t="s">
        <v>455</v>
      </c>
      <c r="X394" t="s">
        <v>194</v>
      </c>
      <c r="Y394" t="s">
        <v>195</v>
      </c>
      <c r="Z394" t="s">
        <v>155</v>
      </c>
      <c r="AA394">
        <v>357000</v>
      </c>
      <c r="AB394">
        <v>237460</v>
      </c>
      <c r="AC394">
        <v>-2.628230098</v>
      </c>
      <c r="AD394">
        <v>52.03386871</v>
      </c>
    </row>
    <row r="395" spans="1:30">
      <c r="A395">
        <v>261819</v>
      </c>
      <c r="B395" t="s">
        <v>190</v>
      </c>
      <c r="C395">
        <v>7299</v>
      </c>
      <c r="D395">
        <v>4671165</v>
      </c>
      <c r="E395" t="s">
        <v>164</v>
      </c>
      <c r="F395" t="s">
        <v>126</v>
      </c>
      <c r="G395" t="s">
        <v>205</v>
      </c>
      <c r="H395" t="s">
        <v>112</v>
      </c>
      <c r="I395" s="1">
        <v>42768.478472222225</v>
      </c>
      <c r="J395" t="s">
        <v>191</v>
      </c>
      <c r="K395" t="s">
        <v>119</v>
      </c>
      <c r="L395" t="s">
        <v>192</v>
      </c>
      <c r="M395" t="s">
        <v>193</v>
      </c>
      <c r="N395" t="s">
        <v>183</v>
      </c>
      <c r="O395">
        <v>1E-3</v>
      </c>
      <c r="P395" t="s">
        <v>149</v>
      </c>
      <c r="Q395" t="b">
        <v>1</v>
      </c>
      <c r="R395">
        <v>138261413</v>
      </c>
      <c r="S395" t="s">
        <v>150</v>
      </c>
      <c r="T395">
        <v>1E-3</v>
      </c>
      <c r="U395" t="s">
        <v>184</v>
      </c>
      <c r="V395">
        <v>2017</v>
      </c>
      <c r="W395" t="s">
        <v>455</v>
      </c>
      <c r="X395" t="s">
        <v>194</v>
      </c>
      <c r="Y395" t="s">
        <v>195</v>
      </c>
      <c r="Z395" t="s">
        <v>155</v>
      </c>
      <c r="AA395">
        <v>357000</v>
      </c>
      <c r="AB395">
        <v>237460</v>
      </c>
      <c r="AC395">
        <v>-2.628230098</v>
      </c>
      <c r="AD395">
        <v>52.03386871</v>
      </c>
    </row>
    <row r="396" spans="1:30">
      <c r="A396">
        <v>267661</v>
      </c>
      <c r="B396" t="s">
        <v>190</v>
      </c>
      <c r="C396">
        <v>7299</v>
      </c>
      <c r="D396">
        <v>4670339</v>
      </c>
      <c r="E396" t="s">
        <v>164</v>
      </c>
      <c r="F396" t="s">
        <v>126</v>
      </c>
      <c r="G396" t="s">
        <v>179</v>
      </c>
      <c r="H396" t="s">
        <v>118</v>
      </c>
      <c r="I396" s="1">
        <v>42760.587500000001</v>
      </c>
      <c r="J396" t="s">
        <v>191</v>
      </c>
      <c r="K396" t="s">
        <v>119</v>
      </c>
      <c r="L396" t="s">
        <v>192</v>
      </c>
      <c r="M396" t="s">
        <v>193</v>
      </c>
      <c r="N396" t="s">
        <v>183</v>
      </c>
      <c r="O396">
        <v>1E-3</v>
      </c>
      <c r="P396" t="s">
        <v>149</v>
      </c>
      <c r="Q396" t="b">
        <v>1</v>
      </c>
      <c r="R396">
        <v>138261413</v>
      </c>
      <c r="S396" t="s">
        <v>150</v>
      </c>
      <c r="T396">
        <v>1E-3</v>
      </c>
      <c r="U396" t="s">
        <v>184</v>
      </c>
      <c r="V396">
        <v>2017</v>
      </c>
      <c r="W396" t="s">
        <v>455</v>
      </c>
      <c r="X396" t="s">
        <v>194</v>
      </c>
      <c r="Y396" t="s">
        <v>195</v>
      </c>
      <c r="Z396" t="s">
        <v>155</v>
      </c>
      <c r="AA396">
        <v>357000</v>
      </c>
      <c r="AB396">
        <v>237460</v>
      </c>
      <c r="AC396">
        <v>-2.628230098</v>
      </c>
      <c r="AD396">
        <v>52.03386871</v>
      </c>
    </row>
    <row r="397" spans="1:30">
      <c r="A397">
        <v>268314</v>
      </c>
      <c r="B397" t="s">
        <v>190</v>
      </c>
      <c r="C397">
        <v>7299</v>
      </c>
      <c r="D397">
        <v>4669044</v>
      </c>
      <c r="E397" t="s">
        <v>164</v>
      </c>
      <c r="F397" t="s">
        <v>126</v>
      </c>
      <c r="G397" t="s">
        <v>179</v>
      </c>
      <c r="H397" t="s">
        <v>118</v>
      </c>
      <c r="I397" s="1">
        <v>42744.477083333331</v>
      </c>
      <c r="J397" t="s">
        <v>191</v>
      </c>
      <c r="K397" t="s">
        <v>119</v>
      </c>
      <c r="L397" t="s">
        <v>192</v>
      </c>
      <c r="M397" t="s">
        <v>193</v>
      </c>
      <c r="N397" t="s">
        <v>183</v>
      </c>
      <c r="O397">
        <v>1E-3</v>
      </c>
      <c r="P397" t="s">
        <v>149</v>
      </c>
      <c r="Q397" t="b">
        <v>1</v>
      </c>
      <c r="R397">
        <v>138261413</v>
      </c>
      <c r="S397" t="s">
        <v>150</v>
      </c>
      <c r="T397">
        <v>1E-3</v>
      </c>
      <c r="U397" t="s">
        <v>184</v>
      </c>
      <c r="V397">
        <v>2017</v>
      </c>
      <c r="W397" t="s">
        <v>455</v>
      </c>
      <c r="X397" t="s">
        <v>194</v>
      </c>
      <c r="Y397" t="s">
        <v>195</v>
      </c>
      <c r="Z397" t="s">
        <v>155</v>
      </c>
      <c r="AA397">
        <v>357000</v>
      </c>
      <c r="AB397">
        <v>237460</v>
      </c>
      <c r="AC397">
        <v>-2.628230098</v>
      </c>
      <c r="AD397">
        <v>52.03386871</v>
      </c>
    </row>
    <row r="398" spans="1:30">
      <c r="A398">
        <v>266294</v>
      </c>
      <c r="B398" t="s">
        <v>190</v>
      </c>
      <c r="C398">
        <v>7299</v>
      </c>
      <c r="D398">
        <v>4671762</v>
      </c>
      <c r="E398" t="s">
        <v>164</v>
      </c>
      <c r="F398" t="s">
        <v>126</v>
      </c>
      <c r="G398" t="s">
        <v>179</v>
      </c>
      <c r="H398" t="s">
        <v>118</v>
      </c>
      <c r="I398" s="1">
        <v>42779.588888888888</v>
      </c>
      <c r="J398" t="s">
        <v>191</v>
      </c>
      <c r="K398" t="s">
        <v>119</v>
      </c>
      <c r="L398" t="s">
        <v>192</v>
      </c>
      <c r="M398" t="s">
        <v>193</v>
      </c>
      <c r="N398" t="s">
        <v>183</v>
      </c>
      <c r="O398">
        <v>1E-3</v>
      </c>
      <c r="P398" t="s">
        <v>149</v>
      </c>
      <c r="Q398" t="b">
        <v>1</v>
      </c>
      <c r="R398">
        <v>138261413</v>
      </c>
      <c r="S398" t="s">
        <v>150</v>
      </c>
      <c r="T398">
        <v>1E-3</v>
      </c>
      <c r="U398" t="s">
        <v>184</v>
      </c>
      <c r="V398">
        <v>2017</v>
      </c>
      <c r="W398" t="s">
        <v>455</v>
      </c>
      <c r="X398" t="s">
        <v>194</v>
      </c>
      <c r="Y398" t="s">
        <v>195</v>
      </c>
      <c r="Z398" t="s">
        <v>155</v>
      </c>
      <c r="AA398">
        <v>357000</v>
      </c>
      <c r="AB398">
        <v>237460</v>
      </c>
      <c r="AC398">
        <v>-2.628230098</v>
      </c>
      <c r="AD398">
        <v>52.03386871</v>
      </c>
    </row>
    <row r="399" spans="1:30">
      <c r="A399">
        <v>268138</v>
      </c>
      <c r="B399" t="s">
        <v>190</v>
      </c>
      <c r="C399">
        <v>7299</v>
      </c>
      <c r="D399">
        <v>4676850</v>
      </c>
      <c r="E399" t="s">
        <v>164</v>
      </c>
      <c r="F399" t="s">
        <v>126</v>
      </c>
      <c r="G399" t="s">
        <v>205</v>
      </c>
      <c r="H399" t="s">
        <v>112</v>
      </c>
      <c r="I399" s="1">
        <v>42849.495833333334</v>
      </c>
      <c r="J399" t="s">
        <v>191</v>
      </c>
      <c r="K399" t="s">
        <v>119</v>
      </c>
      <c r="L399" t="s">
        <v>192</v>
      </c>
      <c r="M399" t="s">
        <v>193</v>
      </c>
      <c r="N399" t="s">
        <v>183</v>
      </c>
      <c r="O399">
        <v>1E-3</v>
      </c>
      <c r="P399" t="s">
        <v>149</v>
      </c>
      <c r="Q399" t="b">
        <v>1</v>
      </c>
      <c r="R399">
        <v>138261413</v>
      </c>
      <c r="S399" t="s">
        <v>150</v>
      </c>
      <c r="T399">
        <v>1E-3</v>
      </c>
      <c r="U399" t="s">
        <v>184</v>
      </c>
      <c r="V399">
        <v>2017</v>
      </c>
      <c r="W399" t="s">
        <v>455</v>
      </c>
      <c r="X399" t="s">
        <v>194</v>
      </c>
      <c r="Y399" t="s">
        <v>195</v>
      </c>
      <c r="Z399" t="s">
        <v>155</v>
      </c>
      <c r="AA399">
        <v>357000</v>
      </c>
      <c r="AB399">
        <v>237460</v>
      </c>
      <c r="AC399">
        <v>-2.628230098</v>
      </c>
      <c r="AD399">
        <v>52.03386871</v>
      </c>
    </row>
    <row r="400" spans="1:30">
      <c r="A400">
        <v>268570</v>
      </c>
      <c r="B400" t="s">
        <v>190</v>
      </c>
      <c r="C400">
        <v>7299</v>
      </c>
      <c r="D400">
        <v>4671516</v>
      </c>
      <c r="E400" t="s">
        <v>164</v>
      </c>
      <c r="F400" t="s">
        <v>126</v>
      </c>
      <c r="G400" t="s">
        <v>179</v>
      </c>
      <c r="H400" t="s">
        <v>118</v>
      </c>
      <c r="I400" s="1">
        <v>42774.630555555559</v>
      </c>
      <c r="J400" t="s">
        <v>191</v>
      </c>
      <c r="K400" t="s">
        <v>119</v>
      </c>
      <c r="L400" t="s">
        <v>192</v>
      </c>
      <c r="M400" t="s">
        <v>193</v>
      </c>
      <c r="N400" t="s">
        <v>183</v>
      </c>
      <c r="O400">
        <v>1E-3</v>
      </c>
      <c r="P400" t="s">
        <v>149</v>
      </c>
      <c r="Q400" t="b">
        <v>1</v>
      </c>
      <c r="R400">
        <v>138261413</v>
      </c>
      <c r="S400" t="s">
        <v>150</v>
      </c>
      <c r="T400">
        <v>1E-3</v>
      </c>
      <c r="U400" t="s">
        <v>184</v>
      </c>
      <c r="V400">
        <v>2017</v>
      </c>
      <c r="W400" t="s">
        <v>455</v>
      </c>
      <c r="X400" t="s">
        <v>194</v>
      </c>
      <c r="Y400" t="s">
        <v>195</v>
      </c>
      <c r="Z400" t="s">
        <v>155</v>
      </c>
      <c r="AA400">
        <v>357000</v>
      </c>
      <c r="AB400">
        <v>237460</v>
      </c>
      <c r="AC400">
        <v>-2.628230098</v>
      </c>
      <c r="AD400">
        <v>52.03386871</v>
      </c>
    </row>
    <row r="401" spans="1:30">
      <c r="A401">
        <v>269001</v>
      </c>
      <c r="B401" t="s">
        <v>190</v>
      </c>
      <c r="C401">
        <v>7299</v>
      </c>
      <c r="D401">
        <v>4675988</v>
      </c>
      <c r="E401" t="s">
        <v>164</v>
      </c>
      <c r="F401" t="s">
        <v>126</v>
      </c>
      <c r="G401" t="s">
        <v>179</v>
      </c>
      <c r="H401" t="s">
        <v>118</v>
      </c>
      <c r="I401" s="1">
        <v>42830.463888888888</v>
      </c>
      <c r="J401" t="s">
        <v>191</v>
      </c>
      <c r="K401" t="s">
        <v>119</v>
      </c>
      <c r="L401" t="s">
        <v>192</v>
      </c>
      <c r="M401" t="s">
        <v>193</v>
      </c>
      <c r="N401" t="s">
        <v>183</v>
      </c>
      <c r="O401">
        <v>1E-3</v>
      </c>
      <c r="P401" t="s">
        <v>149</v>
      </c>
      <c r="Q401" t="b">
        <v>1</v>
      </c>
      <c r="R401">
        <v>138261413</v>
      </c>
      <c r="S401" t="s">
        <v>150</v>
      </c>
      <c r="T401">
        <v>1E-3</v>
      </c>
      <c r="U401" t="s">
        <v>184</v>
      </c>
      <c r="V401">
        <v>2017</v>
      </c>
      <c r="W401" t="s">
        <v>455</v>
      </c>
      <c r="X401" t="s">
        <v>194</v>
      </c>
      <c r="Y401" t="s">
        <v>195</v>
      </c>
      <c r="Z401" t="s">
        <v>155</v>
      </c>
      <c r="AA401">
        <v>357000</v>
      </c>
      <c r="AB401">
        <v>237460</v>
      </c>
      <c r="AC401">
        <v>-2.628230098</v>
      </c>
      <c r="AD401">
        <v>52.03386871</v>
      </c>
    </row>
    <row r="402" spans="1:30">
      <c r="A402">
        <v>266742</v>
      </c>
      <c r="B402" t="s">
        <v>190</v>
      </c>
      <c r="C402">
        <v>7299</v>
      </c>
      <c r="D402">
        <v>4678186</v>
      </c>
      <c r="E402" t="s">
        <v>164</v>
      </c>
      <c r="F402" t="s">
        <v>126</v>
      </c>
      <c r="G402" t="s">
        <v>179</v>
      </c>
      <c r="H402" t="s">
        <v>118</v>
      </c>
      <c r="I402" s="1">
        <v>42863.65347222222</v>
      </c>
      <c r="J402" t="s">
        <v>191</v>
      </c>
      <c r="K402" t="s">
        <v>119</v>
      </c>
      <c r="L402" t="s">
        <v>192</v>
      </c>
      <c r="M402" t="s">
        <v>193</v>
      </c>
      <c r="N402" t="s">
        <v>183</v>
      </c>
      <c r="O402">
        <v>1E-3</v>
      </c>
      <c r="P402" t="s">
        <v>149</v>
      </c>
      <c r="Q402" t="b">
        <v>1</v>
      </c>
      <c r="R402">
        <v>138261413</v>
      </c>
      <c r="S402" t="s">
        <v>150</v>
      </c>
      <c r="T402">
        <v>1E-3</v>
      </c>
      <c r="U402" t="s">
        <v>184</v>
      </c>
      <c r="V402">
        <v>2017</v>
      </c>
      <c r="W402" t="s">
        <v>455</v>
      </c>
      <c r="X402" t="s">
        <v>194</v>
      </c>
      <c r="Y402" t="s">
        <v>195</v>
      </c>
      <c r="Z402" t="s">
        <v>155</v>
      </c>
      <c r="AA402">
        <v>357000</v>
      </c>
      <c r="AB402">
        <v>237460</v>
      </c>
      <c r="AC402">
        <v>-2.628230098</v>
      </c>
      <c r="AD402">
        <v>52.03386871</v>
      </c>
    </row>
    <row r="403" spans="1:30">
      <c r="A403">
        <v>269239</v>
      </c>
      <c r="B403" t="s">
        <v>190</v>
      </c>
      <c r="C403">
        <v>7299</v>
      </c>
      <c r="D403">
        <v>4678139</v>
      </c>
      <c r="E403" t="s">
        <v>164</v>
      </c>
      <c r="F403" t="s">
        <v>126</v>
      </c>
      <c r="G403" t="s">
        <v>179</v>
      </c>
      <c r="H403" t="s">
        <v>118</v>
      </c>
      <c r="I403" s="1">
        <v>42860.589583333334</v>
      </c>
      <c r="J403" t="s">
        <v>191</v>
      </c>
      <c r="K403" t="s">
        <v>119</v>
      </c>
      <c r="L403" t="s">
        <v>192</v>
      </c>
      <c r="M403" t="s">
        <v>193</v>
      </c>
      <c r="N403" t="s">
        <v>183</v>
      </c>
      <c r="O403">
        <v>1E-3</v>
      </c>
      <c r="P403" t="s">
        <v>149</v>
      </c>
      <c r="Q403" t="b">
        <v>1</v>
      </c>
      <c r="R403">
        <v>138261413</v>
      </c>
      <c r="S403" t="s">
        <v>150</v>
      </c>
      <c r="T403">
        <v>1E-3</v>
      </c>
      <c r="U403" t="s">
        <v>184</v>
      </c>
      <c r="V403">
        <v>2017</v>
      </c>
      <c r="W403" t="s">
        <v>455</v>
      </c>
      <c r="X403" t="s">
        <v>194</v>
      </c>
      <c r="Y403" t="s">
        <v>195</v>
      </c>
      <c r="Z403" t="s">
        <v>155</v>
      </c>
      <c r="AA403">
        <v>357000</v>
      </c>
      <c r="AB403">
        <v>237460</v>
      </c>
      <c r="AC403">
        <v>-2.628230098</v>
      </c>
      <c r="AD403">
        <v>52.03386871</v>
      </c>
    </row>
    <row r="404" spans="1:30">
      <c r="A404">
        <v>266622</v>
      </c>
      <c r="B404" t="s">
        <v>190</v>
      </c>
      <c r="C404">
        <v>7299</v>
      </c>
      <c r="D404">
        <v>4670088</v>
      </c>
      <c r="E404" t="s">
        <v>164</v>
      </c>
      <c r="F404" t="s">
        <v>126</v>
      </c>
      <c r="G404" t="s">
        <v>179</v>
      </c>
      <c r="H404" t="s">
        <v>118</v>
      </c>
      <c r="I404" s="1">
        <v>42755.601388888892</v>
      </c>
      <c r="J404" t="s">
        <v>191</v>
      </c>
      <c r="K404" t="s">
        <v>119</v>
      </c>
      <c r="L404" t="s">
        <v>192</v>
      </c>
      <c r="M404" t="s">
        <v>193</v>
      </c>
      <c r="N404" t="s">
        <v>183</v>
      </c>
      <c r="O404">
        <v>1E-3</v>
      </c>
      <c r="P404" t="s">
        <v>149</v>
      </c>
      <c r="Q404" t="b">
        <v>1</v>
      </c>
      <c r="R404">
        <v>138261413</v>
      </c>
      <c r="S404" t="s">
        <v>150</v>
      </c>
      <c r="T404">
        <v>1E-3</v>
      </c>
      <c r="U404" t="s">
        <v>184</v>
      </c>
      <c r="V404">
        <v>2017</v>
      </c>
      <c r="W404" t="s">
        <v>455</v>
      </c>
      <c r="X404" t="s">
        <v>194</v>
      </c>
      <c r="Y404" t="s">
        <v>195</v>
      </c>
      <c r="Z404" t="s">
        <v>155</v>
      </c>
      <c r="AA404">
        <v>357000</v>
      </c>
      <c r="AB404">
        <v>237460</v>
      </c>
      <c r="AC404">
        <v>-2.628230098</v>
      </c>
      <c r="AD404">
        <v>52.03386871</v>
      </c>
    </row>
    <row r="405" spans="1:30">
      <c r="A405">
        <v>268668</v>
      </c>
      <c r="B405" t="s">
        <v>190</v>
      </c>
      <c r="C405">
        <v>7299</v>
      </c>
      <c r="D405">
        <v>4669443</v>
      </c>
      <c r="E405" t="s">
        <v>164</v>
      </c>
      <c r="F405" t="s">
        <v>126</v>
      </c>
      <c r="G405" t="s">
        <v>179</v>
      </c>
      <c r="H405" t="s">
        <v>118</v>
      </c>
      <c r="I405" s="1">
        <v>42748.475694444445</v>
      </c>
      <c r="J405" t="s">
        <v>191</v>
      </c>
      <c r="K405" t="s">
        <v>119</v>
      </c>
      <c r="L405" t="s">
        <v>192</v>
      </c>
      <c r="M405" t="s">
        <v>193</v>
      </c>
      <c r="N405" t="s">
        <v>183</v>
      </c>
      <c r="O405">
        <v>1E-3</v>
      </c>
      <c r="P405" t="s">
        <v>149</v>
      </c>
      <c r="Q405" t="b">
        <v>1</v>
      </c>
      <c r="R405">
        <v>138261413</v>
      </c>
      <c r="S405" t="s">
        <v>150</v>
      </c>
      <c r="T405">
        <v>1E-3</v>
      </c>
      <c r="U405" t="s">
        <v>184</v>
      </c>
      <c r="V405">
        <v>2017</v>
      </c>
      <c r="W405" t="s">
        <v>455</v>
      </c>
      <c r="X405" t="s">
        <v>194</v>
      </c>
      <c r="Y405" t="s">
        <v>195</v>
      </c>
      <c r="Z405" t="s">
        <v>155</v>
      </c>
      <c r="AA405">
        <v>357000</v>
      </c>
      <c r="AB405">
        <v>237460</v>
      </c>
      <c r="AC405">
        <v>-2.628230098</v>
      </c>
      <c r="AD405">
        <v>52.03386871</v>
      </c>
    </row>
    <row r="406" spans="1:30">
      <c r="A406">
        <v>268419</v>
      </c>
      <c r="B406" t="s">
        <v>190</v>
      </c>
      <c r="C406">
        <v>7299</v>
      </c>
      <c r="D406">
        <v>4675916</v>
      </c>
      <c r="E406" t="s">
        <v>164</v>
      </c>
      <c r="F406" t="s">
        <v>126</v>
      </c>
      <c r="G406" t="s">
        <v>179</v>
      </c>
      <c r="H406" t="s">
        <v>118</v>
      </c>
      <c r="I406" s="1">
        <v>42829.383333333331</v>
      </c>
      <c r="J406" t="s">
        <v>191</v>
      </c>
      <c r="K406" t="s">
        <v>119</v>
      </c>
      <c r="L406" t="s">
        <v>192</v>
      </c>
      <c r="M406" t="s">
        <v>193</v>
      </c>
      <c r="N406" t="s">
        <v>183</v>
      </c>
      <c r="O406">
        <v>1E-3</v>
      </c>
      <c r="P406" t="s">
        <v>149</v>
      </c>
      <c r="Q406" t="b">
        <v>1</v>
      </c>
      <c r="R406">
        <v>138261413</v>
      </c>
      <c r="S406" t="s">
        <v>150</v>
      </c>
      <c r="T406">
        <v>1E-3</v>
      </c>
      <c r="U406" t="s">
        <v>184</v>
      </c>
      <c r="V406">
        <v>2017</v>
      </c>
      <c r="W406" t="s">
        <v>455</v>
      </c>
      <c r="X406" t="s">
        <v>194</v>
      </c>
      <c r="Y406" t="s">
        <v>195</v>
      </c>
      <c r="Z406" t="s">
        <v>155</v>
      </c>
      <c r="AA406">
        <v>357000</v>
      </c>
      <c r="AB406">
        <v>237460</v>
      </c>
      <c r="AC406">
        <v>-2.628230098</v>
      </c>
      <c r="AD406">
        <v>52.03386871</v>
      </c>
    </row>
    <row r="407" spans="1:30">
      <c r="A407">
        <v>266179</v>
      </c>
      <c r="B407" t="s">
        <v>190</v>
      </c>
      <c r="C407">
        <v>7299</v>
      </c>
      <c r="D407">
        <v>4670087</v>
      </c>
      <c r="E407" t="s">
        <v>164</v>
      </c>
      <c r="F407" t="s">
        <v>126</v>
      </c>
      <c r="G407" t="s">
        <v>205</v>
      </c>
      <c r="H407" t="s">
        <v>112</v>
      </c>
      <c r="I407" s="1">
        <v>42755.599305555559</v>
      </c>
      <c r="J407" t="s">
        <v>191</v>
      </c>
      <c r="K407" t="s">
        <v>119</v>
      </c>
      <c r="L407" t="s">
        <v>192</v>
      </c>
      <c r="M407" t="s">
        <v>193</v>
      </c>
      <c r="N407" t="s">
        <v>183</v>
      </c>
      <c r="O407">
        <v>1E-3</v>
      </c>
      <c r="P407" t="s">
        <v>149</v>
      </c>
      <c r="Q407" t="b">
        <v>1</v>
      </c>
      <c r="R407">
        <v>138261413</v>
      </c>
      <c r="S407" t="s">
        <v>150</v>
      </c>
      <c r="T407">
        <v>1E-3</v>
      </c>
      <c r="U407" t="s">
        <v>184</v>
      </c>
      <c r="V407">
        <v>2017</v>
      </c>
      <c r="W407" t="s">
        <v>455</v>
      </c>
      <c r="X407" t="s">
        <v>194</v>
      </c>
      <c r="Y407" t="s">
        <v>195</v>
      </c>
      <c r="Z407" t="s">
        <v>155</v>
      </c>
      <c r="AA407">
        <v>357000</v>
      </c>
      <c r="AB407">
        <v>237460</v>
      </c>
      <c r="AC407">
        <v>-2.628230098</v>
      </c>
      <c r="AD407">
        <v>52.03386871</v>
      </c>
    </row>
    <row r="408" spans="1:30">
      <c r="A408">
        <v>267320</v>
      </c>
      <c r="B408" t="s">
        <v>190</v>
      </c>
      <c r="C408">
        <v>7299</v>
      </c>
      <c r="D408">
        <v>4669943</v>
      </c>
      <c r="E408" t="s">
        <v>164</v>
      </c>
      <c r="F408" t="s">
        <v>126</v>
      </c>
      <c r="G408" t="s">
        <v>179</v>
      </c>
      <c r="H408" t="s">
        <v>118</v>
      </c>
      <c r="I408" s="1">
        <v>42753.595833333333</v>
      </c>
      <c r="J408" t="s">
        <v>191</v>
      </c>
      <c r="K408" t="s">
        <v>119</v>
      </c>
      <c r="L408" t="s">
        <v>192</v>
      </c>
      <c r="M408" t="s">
        <v>193</v>
      </c>
      <c r="N408" t="s">
        <v>183</v>
      </c>
      <c r="O408">
        <v>1E-3</v>
      </c>
      <c r="P408" t="s">
        <v>149</v>
      </c>
      <c r="Q408" t="b">
        <v>1</v>
      </c>
      <c r="R408">
        <v>138261413</v>
      </c>
      <c r="S408" t="s">
        <v>150</v>
      </c>
      <c r="T408">
        <v>1E-3</v>
      </c>
      <c r="U408" t="s">
        <v>184</v>
      </c>
      <c r="V408">
        <v>2017</v>
      </c>
      <c r="W408" t="s">
        <v>455</v>
      </c>
      <c r="X408" t="s">
        <v>194</v>
      </c>
      <c r="Y408" t="s">
        <v>195</v>
      </c>
      <c r="Z408" t="s">
        <v>155</v>
      </c>
      <c r="AA408">
        <v>357000</v>
      </c>
      <c r="AB408">
        <v>237460</v>
      </c>
      <c r="AC408">
        <v>-2.628230098</v>
      </c>
      <c r="AD408">
        <v>52.03386871</v>
      </c>
    </row>
    <row r="409" spans="1:30">
      <c r="A409">
        <v>269779</v>
      </c>
      <c r="B409" t="s">
        <v>276</v>
      </c>
      <c r="C409">
        <v>7299</v>
      </c>
      <c r="D409">
        <v>4693695</v>
      </c>
      <c r="E409" t="s">
        <v>164</v>
      </c>
      <c r="F409" t="s">
        <v>126</v>
      </c>
      <c r="G409" t="s">
        <v>205</v>
      </c>
      <c r="H409" t="s">
        <v>112</v>
      </c>
      <c r="I409" s="1">
        <v>43082.575694444444</v>
      </c>
      <c r="J409" t="s">
        <v>180</v>
      </c>
      <c r="K409" t="s">
        <v>116</v>
      </c>
      <c r="L409" t="s">
        <v>192</v>
      </c>
      <c r="M409" t="s">
        <v>193</v>
      </c>
      <c r="N409" t="s">
        <v>183</v>
      </c>
      <c r="O409">
        <v>1E-3</v>
      </c>
      <c r="P409" t="s">
        <v>149</v>
      </c>
      <c r="Q409" t="b">
        <v>1</v>
      </c>
      <c r="R409">
        <v>138261413</v>
      </c>
      <c r="S409" t="s">
        <v>150</v>
      </c>
      <c r="T409">
        <v>1E-3</v>
      </c>
      <c r="U409" t="s">
        <v>184</v>
      </c>
      <c r="V409">
        <v>2017</v>
      </c>
      <c r="W409" t="s">
        <v>455</v>
      </c>
      <c r="X409" t="s">
        <v>277</v>
      </c>
      <c r="Y409" t="s">
        <v>278</v>
      </c>
      <c r="Z409" t="s">
        <v>155</v>
      </c>
      <c r="AA409">
        <v>383550</v>
      </c>
      <c r="AB409">
        <v>252450</v>
      </c>
      <c r="AC409">
        <v>-2.241941797</v>
      </c>
      <c r="AD409">
        <v>52.170064340000003</v>
      </c>
    </row>
    <row r="410" spans="1:30">
      <c r="A410">
        <v>269428</v>
      </c>
      <c r="B410" t="s">
        <v>214</v>
      </c>
      <c r="C410">
        <v>7299</v>
      </c>
      <c r="D410">
        <v>5234289</v>
      </c>
      <c r="E410" t="s">
        <v>164</v>
      </c>
      <c r="F410" t="s">
        <v>126</v>
      </c>
      <c r="G410" t="s">
        <v>205</v>
      </c>
      <c r="H410" t="s">
        <v>112</v>
      </c>
      <c r="I410" s="1">
        <v>43076.484722222223</v>
      </c>
      <c r="J410" t="s">
        <v>180</v>
      </c>
      <c r="K410" t="s">
        <v>116</v>
      </c>
      <c r="L410" t="s">
        <v>215</v>
      </c>
      <c r="M410" t="s">
        <v>216</v>
      </c>
      <c r="N410" t="s">
        <v>183</v>
      </c>
      <c r="O410">
        <v>1E-3</v>
      </c>
      <c r="P410" t="s">
        <v>149</v>
      </c>
      <c r="Q410" t="b">
        <v>1</v>
      </c>
      <c r="R410">
        <v>138261413</v>
      </c>
      <c r="S410" t="s">
        <v>150</v>
      </c>
      <c r="T410">
        <v>1E-3</v>
      </c>
      <c r="U410" t="s">
        <v>184</v>
      </c>
      <c r="V410">
        <v>2017</v>
      </c>
      <c r="W410" t="s">
        <v>455</v>
      </c>
      <c r="X410" t="s">
        <v>217</v>
      </c>
      <c r="Y410" t="s">
        <v>218</v>
      </c>
      <c r="Z410" t="s">
        <v>155</v>
      </c>
      <c r="AA410">
        <v>376325</v>
      </c>
      <c r="AB410">
        <v>405313</v>
      </c>
      <c r="AC410">
        <v>-2.3587441249999999</v>
      </c>
      <c r="AD410">
        <v>53.543918150000003</v>
      </c>
    </row>
    <row r="411" spans="1:30">
      <c r="A411">
        <v>266399</v>
      </c>
      <c r="B411" t="s">
        <v>224</v>
      </c>
      <c r="C411">
        <v>7299</v>
      </c>
      <c r="D411">
        <v>1862613</v>
      </c>
      <c r="E411" t="s">
        <v>164</v>
      </c>
      <c r="F411" t="s">
        <v>126</v>
      </c>
      <c r="G411" t="s">
        <v>179</v>
      </c>
      <c r="H411" t="s">
        <v>118</v>
      </c>
      <c r="I411" s="1">
        <v>42772.461111111108</v>
      </c>
      <c r="J411" t="s">
        <v>180</v>
      </c>
      <c r="K411" t="s">
        <v>116</v>
      </c>
      <c r="L411" t="s">
        <v>146</v>
      </c>
      <c r="M411" t="s">
        <v>147</v>
      </c>
      <c r="N411" t="s">
        <v>183</v>
      </c>
      <c r="O411">
        <v>1E-3</v>
      </c>
      <c r="P411" t="s">
        <v>149</v>
      </c>
      <c r="Q411" t="b">
        <v>1</v>
      </c>
      <c r="R411">
        <v>138261413</v>
      </c>
      <c r="S411" t="s">
        <v>150</v>
      </c>
      <c r="T411">
        <v>1E-3</v>
      </c>
      <c r="U411" t="s">
        <v>184</v>
      </c>
      <c r="V411">
        <v>2017</v>
      </c>
      <c r="W411" t="s">
        <v>455</v>
      </c>
      <c r="X411" t="s">
        <v>225</v>
      </c>
      <c r="Y411" t="s">
        <v>226</v>
      </c>
      <c r="Z411" t="s">
        <v>155</v>
      </c>
      <c r="AA411">
        <v>500098</v>
      </c>
      <c r="AB411">
        <v>402866</v>
      </c>
      <c r="AC411">
        <v>-0.49196935800000002</v>
      </c>
      <c r="AD411">
        <v>53.512954620000002</v>
      </c>
    </row>
    <row r="412" spans="1:30">
      <c r="A412">
        <v>267985</v>
      </c>
      <c r="B412" t="s">
        <v>224</v>
      </c>
      <c r="C412">
        <v>7299</v>
      </c>
      <c r="D412">
        <v>1867287</v>
      </c>
      <c r="E412" t="s">
        <v>164</v>
      </c>
      <c r="F412" t="s">
        <v>126</v>
      </c>
      <c r="G412" t="s">
        <v>179</v>
      </c>
      <c r="H412" t="s">
        <v>118</v>
      </c>
      <c r="I412" s="1">
        <v>42822.436111111114</v>
      </c>
      <c r="J412" t="s">
        <v>180</v>
      </c>
      <c r="K412" t="s">
        <v>116</v>
      </c>
      <c r="L412" t="s">
        <v>146</v>
      </c>
      <c r="M412" t="s">
        <v>147</v>
      </c>
      <c r="N412" t="s">
        <v>183</v>
      </c>
      <c r="O412">
        <v>1E-3</v>
      </c>
      <c r="P412" t="s">
        <v>149</v>
      </c>
      <c r="Q412" t="b">
        <v>1</v>
      </c>
      <c r="R412">
        <v>138261413</v>
      </c>
      <c r="S412" t="s">
        <v>150</v>
      </c>
      <c r="T412">
        <v>1E-3</v>
      </c>
      <c r="U412" t="s">
        <v>184</v>
      </c>
      <c r="V412">
        <v>2017</v>
      </c>
      <c r="W412" t="s">
        <v>455</v>
      </c>
      <c r="X412" t="s">
        <v>225</v>
      </c>
      <c r="Y412" t="s">
        <v>226</v>
      </c>
      <c r="Z412" t="s">
        <v>155</v>
      </c>
      <c r="AA412">
        <v>500098</v>
      </c>
      <c r="AB412">
        <v>402866</v>
      </c>
      <c r="AC412">
        <v>-0.49196935800000002</v>
      </c>
      <c r="AD412">
        <v>53.512954620000002</v>
      </c>
    </row>
    <row r="413" spans="1:30">
      <c r="A413">
        <v>266718</v>
      </c>
      <c r="B413" t="s">
        <v>224</v>
      </c>
      <c r="C413">
        <v>7299</v>
      </c>
      <c r="D413">
        <v>1863562</v>
      </c>
      <c r="E413" t="s">
        <v>164</v>
      </c>
      <c r="F413" t="s">
        <v>126</v>
      </c>
      <c r="G413" t="s">
        <v>179</v>
      </c>
      <c r="H413" t="s">
        <v>118</v>
      </c>
      <c r="I413" s="1">
        <v>42787.527777777781</v>
      </c>
      <c r="J413" t="s">
        <v>180</v>
      </c>
      <c r="K413" t="s">
        <v>116</v>
      </c>
      <c r="L413" t="s">
        <v>146</v>
      </c>
      <c r="M413" t="s">
        <v>147</v>
      </c>
      <c r="N413" t="s">
        <v>183</v>
      </c>
      <c r="O413">
        <v>1E-3</v>
      </c>
      <c r="P413" t="s">
        <v>149</v>
      </c>
      <c r="Q413" t="b">
        <v>1</v>
      </c>
      <c r="R413">
        <v>138261413</v>
      </c>
      <c r="S413" t="s">
        <v>150</v>
      </c>
      <c r="T413">
        <v>1E-3</v>
      </c>
      <c r="U413" t="s">
        <v>184</v>
      </c>
      <c r="V413">
        <v>2017</v>
      </c>
      <c r="W413" t="s">
        <v>455</v>
      </c>
      <c r="X413" t="s">
        <v>225</v>
      </c>
      <c r="Y413" t="s">
        <v>226</v>
      </c>
      <c r="Z413" t="s">
        <v>155</v>
      </c>
      <c r="AA413">
        <v>500098</v>
      </c>
      <c r="AB413">
        <v>402866</v>
      </c>
      <c r="AC413">
        <v>-0.49196935800000002</v>
      </c>
      <c r="AD413">
        <v>53.512954620000002</v>
      </c>
    </row>
    <row r="414" spans="1:30">
      <c r="A414">
        <v>269694</v>
      </c>
      <c r="B414" t="s">
        <v>224</v>
      </c>
      <c r="C414">
        <v>7299</v>
      </c>
      <c r="D414">
        <v>1870119</v>
      </c>
      <c r="E414" t="s">
        <v>164</v>
      </c>
      <c r="F414" t="s">
        <v>126</v>
      </c>
      <c r="G414" t="s">
        <v>179</v>
      </c>
      <c r="H414" t="s">
        <v>118</v>
      </c>
      <c r="I414" s="1">
        <v>42852.580555555556</v>
      </c>
      <c r="J414" t="s">
        <v>180</v>
      </c>
      <c r="K414" t="s">
        <v>116</v>
      </c>
      <c r="L414" t="s">
        <v>146</v>
      </c>
      <c r="M414" t="s">
        <v>147</v>
      </c>
      <c r="N414" t="s">
        <v>183</v>
      </c>
      <c r="O414">
        <v>1E-3</v>
      </c>
      <c r="P414" t="s">
        <v>149</v>
      </c>
      <c r="Q414" t="b">
        <v>1</v>
      </c>
      <c r="R414">
        <v>138261413</v>
      </c>
      <c r="S414" t="s">
        <v>150</v>
      </c>
      <c r="T414">
        <v>1E-3</v>
      </c>
      <c r="U414" t="s">
        <v>184</v>
      </c>
      <c r="V414">
        <v>2017</v>
      </c>
      <c r="W414" t="s">
        <v>455</v>
      </c>
      <c r="X414" t="s">
        <v>225</v>
      </c>
      <c r="Y414" t="s">
        <v>226</v>
      </c>
      <c r="Z414" t="s">
        <v>155</v>
      </c>
      <c r="AA414">
        <v>500098</v>
      </c>
      <c r="AB414">
        <v>402866</v>
      </c>
      <c r="AC414">
        <v>-0.49196935800000002</v>
      </c>
      <c r="AD414">
        <v>53.512954620000002</v>
      </c>
    </row>
    <row r="415" spans="1:30">
      <c r="A415">
        <v>268929</v>
      </c>
      <c r="B415" t="s">
        <v>224</v>
      </c>
      <c r="C415">
        <v>7299</v>
      </c>
      <c r="D415">
        <v>1864174</v>
      </c>
      <c r="E415" t="s">
        <v>164</v>
      </c>
      <c r="F415" t="s">
        <v>126</v>
      </c>
      <c r="G415" t="s">
        <v>179</v>
      </c>
      <c r="H415" t="s">
        <v>118</v>
      </c>
      <c r="I415" s="1">
        <v>42790.392361111109</v>
      </c>
      <c r="J415" t="s">
        <v>180</v>
      </c>
      <c r="K415" t="s">
        <v>116</v>
      </c>
      <c r="L415" t="s">
        <v>146</v>
      </c>
      <c r="M415" t="s">
        <v>147</v>
      </c>
      <c r="N415" t="s">
        <v>183</v>
      </c>
      <c r="O415">
        <v>1E-3</v>
      </c>
      <c r="P415" t="s">
        <v>149</v>
      </c>
      <c r="Q415" t="b">
        <v>1</v>
      </c>
      <c r="R415">
        <v>138261413</v>
      </c>
      <c r="S415" t="s">
        <v>150</v>
      </c>
      <c r="T415">
        <v>1E-3</v>
      </c>
      <c r="U415" t="s">
        <v>184</v>
      </c>
      <c r="V415">
        <v>2017</v>
      </c>
      <c r="W415" t="s">
        <v>455</v>
      </c>
      <c r="X415" t="s">
        <v>225</v>
      </c>
      <c r="Y415" t="s">
        <v>226</v>
      </c>
      <c r="Z415" t="s">
        <v>155</v>
      </c>
      <c r="AA415">
        <v>500098</v>
      </c>
      <c r="AB415">
        <v>402866</v>
      </c>
      <c r="AC415">
        <v>-0.49196935800000002</v>
      </c>
      <c r="AD415">
        <v>53.512954620000002</v>
      </c>
    </row>
    <row r="416" spans="1:30">
      <c r="A416">
        <v>268741</v>
      </c>
      <c r="B416" t="s">
        <v>224</v>
      </c>
      <c r="C416">
        <v>7299</v>
      </c>
      <c r="D416">
        <v>1865268</v>
      </c>
      <c r="E416" t="s">
        <v>164</v>
      </c>
      <c r="F416" t="s">
        <v>126</v>
      </c>
      <c r="G416" t="s">
        <v>205</v>
      </c>
      <c r="H416" t="s">
        <v>112</v>
      </c>
      <c r="I416" s="1">
        <v>42796.474999999999</v>
      </c>
      <c r="J416" t="s">
        <v>180</v>
      </c>
      <c r="K416" t="s">
        <v>116</v>
      </c>
      <c r="L416" t="s">
        <v>146</v>
      </c>
      <c r="M416" t="s">
        <v>147</v>
      </c>
      <c r="N416" t="s">
        <v>183</v>
      </c>
      <c r="O416">
        <v>1E-3</v>
      </c>
      <c r="P416" t="s">
        <v>149</v>
      </c>
      <c r="Q416" t="b">
        <v>1</v>
      </c>
      <c r="R416">
        <v>138261413</v>
      </c>
      <c r="S416" t="s">
        <v>150</v>
      </c>
      <c r="T416">
        <v>1E-3</v>
      </c>
      <c r="U416" t="s">
        <v>184</v>
      </c>
      <c r="V416">
        <v>2017</v>
      </c>
      <c r="W416" t="s">
        <v>455</v>
      </c>
      <c r="X416" t="s">
        <v>225</v>
      </c>
      <c r="Y416" t="s">
        <v>226</v>
      </c>
      <c r="Z416" t="s">
        <v>155</v>
      </c>
      <c r="AA416">
        <v>500098</v>
      </c>
      <c r="AB416">
        <v>402866</v>
      </c>
      <c r="AC416">
        <v>-0.49196935800000002</v>
      </c>
      <c r="AD416">
        <v>53.512954620000002</v>
      </c>
    </row>
    <row r="417" spans="1:30">
      <c r="A417">
        <v>270377</v>
      </c>
      <c r="B417" t="s">
        <v>224</v>
      </c>
      <c r="C417">
        <v>7299</v>
      </c>
      <c r="D417">
        <v>1868695</v>
      </c>
      <c r="E417" t="s">
        <v>164</v>
      </c>
      <c r="F417" t="s">
        <v>126</v>
      </c>
      <c r="G417" t="s">
        <v>179</v>
      </c>
      <c r="H417" t="s">
        <v>118</v>
      </c>
      <c r="I417" s="1">
        <v>42844.490972222222</v>
      </c>
      <c r="J417" t="s">
        <v>180</v>
      </c>
      <c r="K417" t="s">
        <v>116</v>
      </c>
      <c r="L417" t="s">
        <v>146</v>
      </c>
      <c r="M417" t="s">
        <v>147</v>
      </c>
      <c r="N417" t="s">
        <v>183</v>
      </c>
      <c r="O417">
        <v>1E-3</v>
      </c>
      <c r="P417" t="s">
        <v>149</v>
      </c>
      <c r="Q417" t="b">
        <v>1</v>
      </c>
      <c r="R417">
        <v>138261413</v>
      </c>
      <c r="S417" t="s">
        <v>150</v>
      </c>
      <c r="T417">
        <v>1E-3</v>
      </c>
      <c r="U417" t="s">
        <v>184</v>
      </c>
      <c r="V417">
        <v>2017</v>
      </c>
      <c r="W417" t="s">
        <v>455</v>
      </c>
      <c r="X417" t="s">
        <v>225</v>
      </c>
      <c r="Y417" t="s">
        <v>226</v>
      </c>
      <c r="Z417" t="s">
        <v>155</v>
      </c>
      <c r="AA417">
        <v>500098</v>
      </c>
      <c r="AB417">
        <v>402866</v>
      </c>
      <c r="AC417">
        <v>-0.49196935800000002</v>
      </c>
      <c r="AD417">
        <v>53.512954620000002</v>
      </c>
    </row>
    <row r="418" spans="1:30">
      <c r="A418">
        <v>266178</v>
      </c>
      <c r="B418" t="s">
        <v>224</v>
      </c>
      <c r="C418">
        <v>7299</v>
      </c>
      <c r="D418">
        <v>1865812</v>
      </c>
      <c r="E418" t="s">
        <v>164</v>
      </c>
      <c r="F418" t="s">
        <v>126</v>
      </c>
      <c r="G418" t="s">
        <v>179</v>
      </c>
      <c r="H418" t="s">
        <v>118</v>
      </c>
      <c r="I418" s="1">
        <v>42804.386805555558</v>
      </c>
      <c r="J418" t="s">
        <v>180</v>
      </c>
      <c r="K418" t="s">
        <v>116</v>
      </c>
      <c r="L418" t="s">
        <v>146</v>
      </c>
      <c r="M418" t="s">
        <v>147</v>
      </c>
      <c r="N418" t="s">
        <v>183</v>
      </c>
      <c r="O418">
        <v>1E-3</v>
      </c>
      <c r="P418" t="s">
        <v>149</v>
      </c>
      <c r="Q418" t="b">
        <v>1</v>
      </c>
      <c r="R418">
        <v>138261413</v>
      </c>
      <c r="S418" t="s">
        <v>150</v>
      </c>
      <c r="T418">
        <v>1E-3</v>
      </c>
      <c r="U418" t="s">
        <v>184</v>
      </c>
      <c r="V418">
        <v>2017</v>
      </c>
      <c r="W418" t="s">
        <v>455</v>
      </c>
      <c r="X418" t="s">
        <v>225</v>
      </c>
      <c r="Y418" t="s">
        <v>226</v>
      </c>
      <c r="Z418" t="s">
        <v>155</v>
      </c>
      <c r="AA418">
        <v>500098</v>
      </c>
      <c r="AB418">
        <v>402866</v>
      </c>
      <c r="AC418">
        <v>-0.49196935800000002</v>
      </c>
      <c r="AD418">
        <v>53.512954620000002</v>
      </c>
    </row>
    <row r="419" spans="1:30">
      <c r="A419">
        <v>267458</v>
      </c>
      <c r="B419" t="s">
        <v>224</v>
      </c>
      <c r="C419">
        <v>7299</v>
      </c>
      <c r="D419">
        <v>1862182</v>
      </c>
      <c r="E419" t="s">
        <v>164</v>
      </c>
      <c r="F419" t="s">
        <v>126</v>
      </c>
      <c r="G419" t="s">
        <v>179</v>
      </c>
      <c r="H419" t="s">
        <v>118</v>
      </c>
      <c r="I419" s="1">
        <v>42765.429166666669</v>
      </c>
      <c r="J419" t="s">
        <v>180</v>
      </c>
      <c r="K419" t="s">
        <v>116</v>
      </c>
      <c r="L419" t="s">
        <v>146</v>
      </c>
      <c r="M419" t="s">
        <v>147</v>
      </c>
      <c r="N419" t="s">
        <v>183</v>
      </c>
      <c r="O419">
        <v>1E-3</v>
      </c>
      <c r="P419" t="s">
        <v>149</v>
      </c>
      <c r="Q419" t="b">
        <v>1</v>
      </c>
      <c r="R419">
        <v>138261413</v>
      </c>
      <c r="S419" t="s">
        <v>150</v>
      </c>
      <c r="T419">
        <v>1E-3</v>
      </c>
      <c r="U419" t="s">
        <v>184</v>
      </c>
      <c r="V419">
        <v>2017</v>
      </c>
      <c r="W419" t="s">
        <v>455</v>
      </c>
      <c r="X419" t="s">
        <v>225</v>
      </c>
      <c r="Y419" t="s">
        <v>226</v>
      </c>
      <c r="Z419" t="s">
        <v>155</v>
      </c>
      <c r="AA419">
        <v>500098</v>
      </c>
      <c r="AB419">
        <v>402866</v>
      </c>
      <c r="AC419">
        <v>-0.49196935800000002</v>
      </c>
      <c r="AD419">
        <v>53.512954620000002</v>
      </c>
    </row>
    <row r="420" spans="1:30">
      <c r="A420">
        <v>267802</v>
      </c>
      <c r="B420" t="s">
        <v>224</v>
      </c>
      <c r="C420">
        <v>7299</v>
      </c>
      <c r="D420">
        <v>1868529</v>
      </c>
      <c r="E420" t="s">
        <v>164</v>
      </c>
      <c r="F420" t="s">
        <v>126</v>
      </c>
      <c r="G420" t="s">
        <v>179</v>
      </c>
      <c r="H420" t="s">
        <v>118</v>
      </c>
      <c r="I420" s="1">
        <v>42837.464583333334</v>
      </c>
      <c r="J420" t="s">
        <v>180</v>
      </c>
      <c r="K420" t="s">
        <v>116</v>
      </c>
      <c r="L420" t="s">
        <v>146</v>
      </c>
      <c r="M420" t="s">
        <v>147</v>
      </c>
      <c r="N420" t="s">
        <v>183</v>
      </c>
      <c r="O420">
        <v>1E-3</v>
      </c>
      <c r="P420" t="s">
        <v>149</v>
      </c>
      <c r="Q420" t="b">
        <v>1</v>
      </c>
      <c r="R420">
        <v>138261413</v>
      </c>
      <c r="S420" t="s">
        <v>150</v>
      </c>
      <c r="T420">
        <v>1E-3</v>
      </c>
      <c r="U420" t="s">
        <v>184</v>
      </c>
      <c r="V420">
        <v>2017</v>
      </c>
      <c r="W420" t="s">
        <v>455</v>
      </c>
      <c r="X420" t="s">
        <v>225</v>
      </c>
      <c r="Y420" t="s">
        <v>226</v>
      </c>
      <c r="Z420" t="s">
        <v>155</v>
      </c>
      <c r="AA420">
        <v>500098</v>
      </c>
      <c r="AB420">
        <v>402866</v>
      </c>
      <c r="AC420">
        <v>-0.49196935800000002</v>
      </c>
      <c r="AD420">
        <v>53.512954620000002</v>
      </c>
    </row>
    <row r="421" spans="1:30">
      <c r="A421">
        <v>268674</v>
      </c>
      <c r="B421" t="s">
        <v>224</v>
      </c>
      <c r="C421">
        <v>7299</v>
      </c>
      <c r="D421">
        <v>1866388</v>
      </c>
      <c r="E421" t="s">
        <v>164</v>
      </c>
      <c r="F421" t="s">
        <v>126</v>
      </c>
      <c r="G421" t="s">
        <v>179</v>
      </c>
      <c r="H421" t="s">
        <v>118</v>
      </c>
      <c r="I421" s="1">
        <v>42817.42083333333</v>
      </c>
      <c r="J421" t="s">
        <v>180</v>
      </c>
      <c r="K421" t="s">
        <v>116</v>
      </c>
      <c r="L421" t="s">
        <v>146</v>
      </c>
      <c r="M421" t="s">
        <v>147</v>
      </c>
      <c r="N421" t="s">
        <v>183</v>
      </c>
      <c r="O421">
        <v>1E-3</v>
      </c>
      <c r="P421" t="s">
        <v>149</v>
      </c>
      <c r="Q421" t="b">
        <v>1</v>
      </c>
      <c r="R421">
        <v>138261413</v>
      </c>
      <c r="S421" t="s">
        <v>150</v>
      </c>
      <c r="T421">
        <v>1E-3</v>
      </c>
      <c r="U421" t="s">
        <v>184</v>
      </c>
      <c r="V421">
        <v>2017</v>
      </c>
      <c r="W421" t="s">
        <v>455</v>
      </c>
      <c r="X421" t="s">
        <v>225</v>
      </c>
      <c r="Y421" t="s">
        <v>226</v>
      </c>
      <c r="Z421" t="s">
        <v>155</v>
      </c>
      <c r="AA421">
        <v>500098</v>
      </c>
      <c r="AB421">
        <v>402866</v>
      </c>
      <c r="AC421">
        <v>-0.49196935800000002</v>
      </c>
      <c r="AD421">
        <v>53.512954620000002</v>
      </c>
    </row>
    <row r="422" spans="1:30">
      <c r="A422">
        <v>268351</v>
      </c>
      <c r="B422" t="s">
        <v>224</v>
      </c>
      <c r="C422">
        <v>7299</v>
      </c>
      <c r="D422">
        <v>1861887</v>
      </c>
      <c r="E422" t="s">
        <v>164</v>
      </c>
      <c r="F422" t="s">
        <v>126</v>
      </c>
      <c r="G422" t="s">
        <v>179</v>
      </c>
      <c r="H422" t="s">
        <v>118</v>
      </c>
      <c r="I422" s="1">
        <v>42759.4375</v>
      </c>
      <c r="J422" t="s">
        <v>180</v>
      </c>
      <c r="K422" t="s">
        <v>116</v>
      </c>
      <c r="L422" t="s">
        <v>146</v>
      </c>
      <c r="M422" t="s">
        <v>147</v>
      </c>
      <c r="N422" t="s">
        <v>183</v>
      </c>
      <c r="O422">
        <v>1E-3</v>
      </c>
      <c r="P422" t="s">
        <v>149</v>
      </c>
      <c r="Q422" t="b">
        <v>1</v>
      </c>
      <c r="R422">
        <v>138261413</v>
      </c>
      <c r="S422" t="s">
        <v>150</v>
      </c>
      <c r="T422">
        <v>1E-3</v>
      </c>
      <c r="U422" t="s">
        <v>184</v>
      </c>
      <c r="V422">
        <v>2017</v>
      </c>
      <c r="W422" t="s">
        <v>455</v>
      </c>
      <c r="X422" t="s">
        <v>225</v>
      </c>
      <c r="Y422" t="s">
        <v>226</v>
      </c>
      <c r="Z422" t="s">
        <v>155</v>
      </c>
      <c r="AA422">
        <v>500098</v>
      </c>
      <c r="AB422">
        <v>402866</v>
      </c>
      <c r="AC422">
        <v>-0.49196935800000002</v>
      </c>
      <c r="AD422">
        <v>53.512954620000002</v>
      </c>
    </row>
    <row r="423" spans="1:30">
      <c r="A423">
        <v>267891</v>
      </c>
      <c r="B423" t="s">
        <v>224</v>
      </c>
      <c r="C423">
        <v>7299</v>
      </c>
      <c r="D423">
        <v>1863172</v>
      </c>
      <c r="E423" t="s">
        <v>164</v>
      </c>
      <c r="F423" t="s">
        <v>126</v>
      </c>
      <c r="G423" t="s">
        <v>179</v>
      </c>
      <c r="H423" t="s">
        <v>118</v>
      </c>
      <c r="I423" s="1">
        <v>42780.417361111111</v>
      </c>
      <c r="J423" t="s">
        <v>180</v>
      </c>
      <c r="K423" t="s">
        <v>116</v>
      </c>
      <c r="L423" t="s">
        <v>146</v>
      </c>
      <c r="M423" t="s">
        <v>147</v>
      </c>
      <c r="N423" t="s">
        <v>183</v>
      </c>
      <c r="O423">
        <v>1E-3</v>
      </c>
      <c r="P423" t="s">
        <v>149</v>
      </c>
      <c r="Q423" t="b">
        <v>1</v>
      </c>
      <c r="R423">
        <v>138261413</v>
      </c>
      <c r="S423" t="s">
        <v>150</v>
      </c>
      <c r="T423">
        <v>1E-3</v>
      </c>
      <c r="U423" t="s">
        <v>184</v>
      </c>
      <c r="V423">
        <v>2017</v>
      </c>
      <c r="W423" t="s">
        <v>455</v>
      </c>
      <c r="X423" t="s">
        <v>225</v>
      </c>
      <c r="Y423" t="s">
        <v>226</v>
      </c>
      <c r="Z423" t="s">
        <v>155</v>
      </c>
      <c r="AA423">
        <v>500098</v>
      </c>
      <c r="AB423">
        <v>402866</v>
      </c>
      <c r="AC423">
        <v>-0.49196935800000002</v>
      </c>
      <c r="AD423">
        <v>53.512954620000002</v>
      </c>
    </row>
    <row r="424" spans="1:30">
      <c r="A424">
        <v>267765</v>
      </c>
      <c r="B424" t="s">
        <v>224</v>
      </c>
      <c r="C424">
        <v>7299</v>
      </c>
      <c r="D424">
        <v>1865969</v>
      </c>
      <c r="E424" t="s">
        <v>164</v>
      </c>
      <c r="F424" t="s">
        <v>126</v>
      </c>
      <c r="G424" t="s">
        <v>179</v>
      </c>
      <c r="H424" t="s">
        <v>118</v>
      </c>
      <c r="I424" s="1">
        <v>42808.424305555556</v>
      </c>
      <c r="J424" t="s">
        <v>180</v>
      </c>
      <c r="K424" t="s">
        <v>116</v>
      </c>
      <c r="L424" t="s">
        <v>146</v>
      </c>
      <c r="M424" t="s">
        <v>147</v>
      </c>
      <c r="N424" t="s">
        <v>183</v>
      </c>
      <c r="O424">
        <v>1E-3</v>
      </c>
      <c r="P424" t="s">
        <v>149</v>
      </c>
      <c r="Q424" t="b">
        <v>1</v>
      </c>
      <c r="R424">
        <v>138261413</v>
      </c>
      <c r="S424" t="s">
        <v>150</v>
      </c>
      <c r="T424">
        <v>1E-3</v>
      </c>
      <c r="U424" t="s">
        <v>184</v>
      </c>
      <c r="V424">
        <v>2017</v>
      </c>
      <c r="W424" t="s">
        <v>455</v>
      </c>
      <c r="X424" t="s">
        <v>225</v>
      </c>
      <c r="Y424" t="s">
        <v>226</v>
      </c>
      <c r="Z424" t="s">
        <v>155</v>
      </c>
      <c r="AA424">
        <v>500098</v>
      </c>
      <c r="AB424">
        <v>402866</v>
      </c>
      <c r="AC424">
        <v>-0.49196935800000002</v>
      </c>
      <c r="AD424">
        <v>53.512954620000002</v>
      </c>
    </row>
    <row r="425" spans="1:30">
      <c r="A425">
        <v>268274</v>
      </c>
      <c r="B425" t="s">
        <v>224</v>
      </c>
      <c r="C425">
        <v>7299</v>
      </c>
      <c r="D425">
        <v>1863361</v>
      </c>
      <c r="E425" t="s">
        <v>164</v>
      </c>
      <c r="F425" t="s">
        <v>126</v>
      </c>
      <c r="G425" t="s">
        <v>179</v>
      </c>
      <c r="H425" t="s">
        <v>118</v>
      </c>
      <c r="I425" s="1">
        <v>42782.40902777778</v>
      </c>
      <c r="J425" t="s">
        <v>180</v>
      </c>
      <c r="K425" t="s">
        <v>116</v>
      </c>
      <c r="L425" t="s">
        <v>146</v>
      </c>
      <c r="M425" t="s">
        <v>147</v>
      </c>
      <c r="N425" t="s">
        <v>183</v>
      </c>
      <c r="O425">
        <v>1E-3</v>
      </c>
      <c r="P425" t="s">
        <v>149</v>
      </c>
      <c r="Q425" t="b">
        <v>1</v>
      </c>
      <c r="R425">
        <v>138261413</v>
      </c>
      <c r="S425" t="s">
        <v>150</v>
      </c>
      <c r="T425">
        <v>1E-3</v>
      </c>
      <c r="U425" t="s">
        <v>184</v>
      </c>
      <c r="V425">
        <v>2017</v>
      </c>
      <c r="W425" t="s">
        <v>455</v>
      </c>
      <c r="X425" t="s">
        <v>225</v>
      </c>
      <c r="Y425" t="s">
        <v>226</v>
      </c>
      <c r="Z425" t="s">
        <v>155</v>
      </c>
      <c r="AA425">
        <v>500098</v>
      </c>
      <c r="AB425">
        <v>402866</v>
      </c>
      <c r="AC425">
        <v>-0.49196935800000002</v>
      </c>
      <c r="AD425">
        <v>53.512954620000002</v>
      </c>
    </row>
    <row r="426" spans="1:30">
      <c r="A426">
        <v>267575</v>
      </c>
      <c r="B426" t="s">
        <v>224</v>
      </c>
      <c r="C426">
        <v>7299</v>
      </c>
      <c r="D426">
        <v>1863028</v>
      </c>
      <c r="E426" t="s">
        <v>164</v>
      </c>
      <c r="F426" t="s">
        <v>126</v>
      </c>
      <c r="G426" t="s">
        <v>179</v>
      </c>
      <c r="H426" t="s">
        <v>118</v>
      </c>
      <c r="I426" s="1">
        <v>42776.457638888889</v>
      </c>
      <c r="J426" t="s">
        <v>180</v>
      </c>
      <c r="K426" t="s">
        <v>116</v>
      </c>
      <c r="L426" t="s">
        <v>146</v>
      </c>
      <c r="M426" t="s">
        <v>147</v>
      </c>
      <c r="N426" t="s">
        <v>183</v>
      </c>
      <c r="O426">
        <v>1E-3</v>
      </c>
      <c r="P426" t="s">
        <v>149</v>
      </c>
      <c r="Q426" t="b">
        <v>1</v>
      </c>
      <c r="R426">
        <v>138261413</v>
      </c>
      <c r="S426" t="s">
        <v>150</v>
      </c>
      <c r="T426">
        <v>1E-3</v>
      </c>
      <c r="U426" t="s">
        <v>184</v>
      </c>
      <c r="V426">
        <v>2017</v>
      </c>
      <c r="W426" t="s">
        <v>455</v>
      </c>
      <c r="X426" t="s">
        <v>225</v>
      </c>
      <c r="Y426" t="s">
        <v>226</v>
      </c>
      <c r="Z426" t="s">
        <v>155</v>
      </c>
      <c r="AA426">
        <v>500098</v>
      </c>
      <c r="AB426">
        <v>402866</v>
      </c>
      <c r="AC426">
        <v>-0.49196935800000002</v>
      </c>
      <c r="AD426">
        <v>53.512954620000002</v>
      </c>
    </row>
    <row r="427" spans="1:30">
      <c r="A427">
        <v>269169</v>
      </c>
      <c r="B427" t="s">
        <v>224</v>
      </c>
      <c r="C427">
        <v>7299</v>
      </c>
      <c r="D427">
        <v>1865074</v>
      </c>
      <c r="E427" t="s">
        <v>164</v>
      </c>
      <c r="F427" t="s">
        <v>126</v>
      </c>
      <c r="G427" t="s">
        <v>179</v>
      </c>
      <c r="H427" t="s">
        <v>118</v>
      </c>
      <c r="I427" s="1">
        <v>42793.383333333331</v>
      </c>
      <c r="J427" t="s">
        <v>180</v>
      </c>
      <c r="K427" t="s">
        <v>116</v>
      </c>
      <c r="L427" t="s">
        <v>146</v>
      </c>
      <c r="M427" t="s">
        <v>147</v>
      </c>
      <c r="N427" t="s">
        <v>183</v>
      </c>
      <c r="O427">
        <v>1E-3</v>
      </c>
      <c r="P427" t="s">
        <v>149</v>
      </c>
      <c r="Q427" t="b">
        <v>1</v>
      </c>
      <c r="R427">
        <v>138261413</v>
      </c>
      <c r="S427" t="s">
        <v>150</v>
      </c>
      <c r="T427">
        <v>1E-3</v>
      </c>
      <c r="U427" t="s">
        <v>184</v>
      </c>
      <c r="V427">
        <v>2017</v>
      </c>
      <c r="W427" t="s">
        <v>455</v>
      </c>
      <c r="X427" t="s">
        <v>225</v>
      </c>
      <c r="Y427" t="s">
        <v>226</v>
      </c>
      <c r="Z427" t="s">
        <v>155</v>
      </c>
      <c r="AA427">
        <v>500098</v>
      </c>
      <c r="AB427">
        <v>402866</v>
      </c>
      <c r="AC427">
        <v>-0.49196935800000002</v>
      </c>
      <c r="AD427">
        <v>53.512954620000002</v>
      </c>
    </row>
    <row r="428" spans="1:30">
      <c r="A428">
        <v>266450</v>
      </c>
      <c r="B428" t="s">
        <v>224</v>
      </c>
      <c r="C428">
        <v>7299</v>
      </c>
      <c r="D428">
        <v>1867823</v>
      </c>
      <c r="E428" t="s">
        <v>164</v>
      </c>
      <c r="F428" t="s">
        <v>126</v>
      </c>
      <c r="G428" t="s">
        <v>179</v>
      </c>
      <c r="H428" t="s">
        <v>118</v>
      </c>
      <c r="I428" s="1">
        <v>42823.422222222223</v>
      </c>
      <c r="J428" t="s">
        <v>180</v>
      </c>
      <c r="K428" t="s">
        <v>116</v>
      </c>
      <c r="L428" t="s">
        <v>146</v>
      </c>
      <c r="M428" t="s">
        <v>147</v>
      </c>
      <c r="N428" t="s">
        <v>183</v>
      </c>
      <c r="O428">
        <v>1E-3</v>
      </c>
      <c r="P428" t="s">
        <v>149</v>
      </c>
      <c r="Q428" t="b">
        <v>1</v>
      </c>
      <c r="R428">
        <v>138261413</v>
      </c>
      <c r="S428" t="s">
        <v>150</v>
      </c>
      <c r="T428">
        <v>1E-3</v>
      </c>
      <c r="U428" t="s">
        <v>184</v>
      </c>
      <c r="V428">
        <v>2017</v>
      </c>
      <c r="W428" t="s">
        <v>455</v>
      </c>
      <c r="X428" t="s">
        <v>225</v>
      </c>
      <c r="Y428" t="s">
        <v>226</v>
      </c>
      <c r="Z428" t="s">
        <v>155</v>
      </c>
      <c r="AA428">
        <v>500098</v>
      </c>
      <c r="AB428">
        <v>402866</v>
      </c>
      <c r="AC428">
        <v>-0.49196935800000002</v>
      </c>
      <c r="AD428">
        <v>53.512954620000002</v>
      </c>
    </row>
    <row r="429" spans="1:30">
      <c r="A429">
        <v>269633</v>
      </c>
      <c r="B429" t="s">
        <v>224</v>
      </c>
      <c r="C429">
        <v>7299</v>
      </c>
      <c r="D429">
        <v>1870723</v>
      </c>
      <c r="E429" t="s">
        <v>164</v>
      </c>
      <c r="F429" t="s">
        <v>126</v>
      </c>
      <c r="G429" t="s">
        <v>205</v>
      </c>
      <c r="H429" t="s">
        <v>112</v>
      </c>
      <c r="I429" s="1">
        <v>42858.438888888886</v>
      </c>
      <c r="J429" t="s">
        <v>180</v>
      </c>
      <c r="K429" t="s">
        <v>116</v>
      </c>
      <c r="L429" t="s">
        <v>146</v>
      </c>
      <c r="M429" t="s">
        <v>147</v>
      </c>
      <c r="N429" t="s">
        <v>183</v>
      </c>
      <c r="O429">
        <v>1E-3</v>
      </c>
      <c r="P429" t="s">
        <v>149</v>
      </c>
      <c r="Q429" t="b">
        <v>1</v>
      </c>
      <c r="R429">
        <v>138261413</v>
      </c>
      <c r="S429" t="s">
        <v>150</v>
      </c>
      <c r="T429">
        <v>1E-3</v>
      </c>
      <c r="U429" t="s">
        <v>184</v>
      </c>
      <c r="V429">
        <v>2017</v>
      </c>
      <c r="W429" t="s">
        <v>455</v>
      </c>
      <c r="X429" t="s">
        <v>225</v>
      </c>
      <c r="Y429" t="s">
        <v>226</v>
      </c>
      <c r="Z429" t="s">
        <v>155</v>
      </c>
      <c r="AA429">
        <v>500098</v>
      </c>
      <c r="AB429">
        <v>402866</v>
      </c>
      <c r="AC429">
        <v>-0.49196935800000002</v>
      </c>
      <c r="AD429">
        <v>53.512954620000002</v>
      </c>
    </row>
    <row r="430" spans="1:30">
      <c r="A430">
        <v>270002</v>
      </c>
      <c r="B430" t="s">
        <v>224</v>
      </c>
      <c r="C430">
        <v>7299</v>
      </c>
      <c r="D430">
        <v>1870782</v>
      </c>
      <c r="E430" t="s">
        <v>164</v>
      </c>
      <c r="F430" t="s">
        <v>126</v>
      </c>
      <c r="G430" t="s">
        <v>179</v>
      </c>
      <c r="H430" t="s">
        <v>118</v>
      </c>
      <c r="I430" s="1">
        <v>42859.449305555558</v>
      </c>
      <c r="J430" t="s">
        <v>180</v>
      </c>
      <c r="K430" t="s">
        <v>116</v>
      </c>
      <c r="L430" t="s">
        <v>146</v>
      </c>
      <c r="M430" t="s">
        <v>147</v>
      </c>
      <c r="N430" t="s">
        <v>183</v>
      </c>
      <c r="O430">
        <v>1E-3</v>
      </c>
      <c r="P430" t="s">
        <v>149</v>
      </c>
      <c r="Q430" t="b">
        <v>1</v>
      </c>
      <c r="R430">
        <v>138261413</v>
      </c>
      <c r="S430" t="s">
        <v>150</v>
      </c>
      <c r="T430">
        <v>1E-3</v>
      </c>
      <c r="U430" t="s">
        <v>184</v>
      </c>
      <c r="V430">
        <v>2017</v>
      </c>
      <c r="W430" t="s">
        <v>455</v>
      </c>
      <c r="X430" t="s">
        <v>225</v>
      </c>
      <c r="Y430" t="s">
        <v>226</v>
      </c>
      <c r="Z430" t="s">
        <v>155</v>
      </c>
      <c r="AA430">
        <v>500098</v>
      </c>
      <c r="AB430">
        <v>402866</v>
      </c>
      <c r="AC430">
        <v>-0.49196935800000002</v>
      </c>
      <c r="AD430">
        <v>53.512954620000002</v>
      </c>
    </row>
    <row r="431" spans="1:30">
      <c r="A431">
        <v>266209</v>
      </c>
      <c r="B431" t="s">
        <v>224</v>
      </c>
      <c r="C431">
        <v>7299</v>
      </c>
      <c r="D431">
        <v>1865456</v>
      </c>
      <c r="E431" t="s">
        <v>164</v>
      </c>
      <c r="F431" t="s">
        <v>126</v>
      </c>
      <c r="G431" t="s">
        <v>179</v>
      </c>
      <c r="H431" t="s">
        <v>118</v>
      </c>
      <c r="I431" s="1">
        <v>42800.584027777775</v>
      </c>
      <c r="J431" t="s">
        <v>180</v>
      </c>
      <c r="K431" t="s">
        <v>116</v>
      </c>
      <c r="L431" t="s">
        <v>146</v>
      </c>
      <c r="M431" t="s">
        <v>147</v>
      </c>
      <c r="N431" t="s">
        <v>183</v>
      </c>
      <c r="O431">
        <v>1E-3</v>
      </c>
      <c r="P431" t="s">
        <v>149</v>
      </c>
      <c r="Q431" t="b">
        <v>1</v>
      </c>
      <c r="R431">
        <v>138261413</v>
      </c>
      <c r="S431" t="s">
        <v>150</v>
      </c>
      <c r="T431">
        <v>1E-3</v>
      </c>
      <c r="U431" t="s">
        <v>184</v>
      </c>
      <c r="V431">
        <v>2017</v>
      </c>
      <c r="W431" t="s">
        <v>455</v>
      </c>
      <c r="X431" t="s">
        <v>225</v>
      </c>
      <c r="Y431" t="s">
        <v>226</v>
      </c>
      <c r="Z431" t="s">
        <v>155</v>
      </c>
      <c r="AA431">
        <v>500098</v>
      </c>
      <c r="AB431">
        <v>402866</v>
      </c>
      <c r="AC431">
        <v>-0.49196935800000002</v>
      </c>
      <c r="AD431">
        <v>53.512954620000002</v>
      </c>
    </row>
    <row r="432" spans="1:30">
      <c r="A432">
        <v>270481</v>
      </c>
      <c r="B432" t="s">
        <v>224</v>
      </c>
      <c r="C432">
        <v>7299</v>
      </c>
      <c r="D432">
        <v>1868414</v>
      </c>
      <c r="E432" t="s">
        <v>164</v>
      </c>
      <c r="F432" t="s">
        <v>126</v>
      </c>
      <c r="G432" t="s">
        <v>179</v>
      </c>
      <c r="H432" t="s">
        <v>118</v>
      </c>
      <c r="I432" s="1">
        <v>42835.536805555559</v>
      </c>
      <c r="J432" t="s">
        <v>180</v>
      </c>
      <c r="K432" t="s">
        <v>116</v>
      </c>
      <c r="L432" t="s">
        <v>146</v>
      </c>
      <c r="M432" t="s">
        <v>147</v>
      </c>
      <c r="N432" t="s">
        <v>183</v>
      </c>
      <c r="O432">
        <v>1E-3</v>
      </c>
      <c r="P432" t="s">
        <v>149</v>
      </c>
      <c r="Q432" t="b">
        <v>1</v>
      </c>
      <c r="R432">
        <v>138261413</v>
      </c>
      <c r="S432" t="s">
        <v>150</v>
      </c>
      <c r="T432">
        <v>1E-3</v>
      </c>
      <c r="U432" t="s">
        <v>184</v>
      </c>
      <c r="V432">
        <v>2017</v>
      </c>
      <c r="W432" t="s">
        <v>455</v>
      </c>
      <c r="X432" t="s">
        <v>225</v>
      </c>
      <c r="Y432" t="s">
        <v>226</v>
      </c>
      <c r="Z432" t="s">
        <v>155</v>
      </c>
      <c r="AA432">
        <v>500098</v>
      </c>
      <c r="AB432">
        <v>402866</v>
      </c>
      <c r="AC432">
        <v>-0.49196935800000002</v>
      </c>
      <c r="AD432">
        <v>53.512954620000002</v>
      </c>
    </row>
    <row r="433" spans="1:30">
      <c r="A433">
        <v>267384</v>
      </c>
      <c r="B433" t="s">
        <v>224</v>
      </c>
      <c r="C433">
        <v>7299</v>
      </c>
      <c r="D433">
        <v>1862494</v>
      </c>
      <c r="E433" t="s">
        <v>164</v>
      </c>
      <c r="F433" t="s">
        <v>126</v>
      </c>
      <c r="G433" t="s">
        <v>205</v>
      </c>
      <c r="H433" t="s">
        <v>112</v>
      </c>
      <c r="I433" s="1">
        <v>42769.445833333331</v>
      </c>
      <c r="J433" t="s">
        <v>180</v>
      </c>
      <c r="K433" t="s">
        <v>116</v>
      </c>
      <c r="L433" t="s">
        <v>146</v>
      </c>
      <c r="M433" t="s">
        <v>147</v>
      </c>
      <c r="N433" t="s">
        <v>183</v>
      </c>
      <c r="O433">
        <v>1E-3</v>
      </c>
      <c r="P433" t="s">
        <v>149</v>
      </c>
      <c r="Q433" t="b">
        <v>1</v>
      </c>
      <c r="R433">
        <v>138261413</v>
      </c>
      <c r="S433" t="s">
        <v>150</v>
      </c>
      <c r="T433">
        <v>1E-3</v>
      </c>
      <c r="U433" t="s">
        <v>184</v>
      </c>
      <c r="V433">
        <v>2017</v>
      </c>
      <c r="W433" t="s">
        <v>455</v>
      </c>
      <c r="X433" t="s">
        <v>225</v>
      </c>
      <c r="Y433" t="s">
        <v>226</v>
      </c>
      <c r="Z433" t="s">
        <v>155</v>
      </c>
      <c r="AA433">
        <v>500098</v>
      </c>
      <c r="AB433">
        <v>402866</v>
      </c>
      <c r="AC433">
        <v>-0.49196935800000002</v>
      </c>
      <c r="AD433">
        <v>53.512954620000002</v>
      </c>
    </row>
    <row r="434" spans="1:30">
      <c r="A434">
        <v>267339</v>
      </c>
      <c r="B434" t="s">
        <v>224</v>
      </c>
      <c r="C434">
        <v>7299</v>
      </c>
      <c r="D434">
        <v>1868351</v>
      </c>
      <c r="E434" t="s">
        <v>164</v>
      </c>
      <c r="F434" t="s">
        <v>126</v>
      </c>
      <c r="G434" t="s">
        <v>179</v>
      </c>
      <c r="H434" t="s">
        <v>118</v>
      </c>
      <c r="I434" s="1">
        <v>42832.54791666667</v>
      </c>
      <c r="J434" t="s">
        <v>180</v>
      </c>
      <c r="K434" t="s">
        <v>116</v>
      </c>
      <c r="L434" t="s">
        <v>146</v>
      </c>
      <c r="M434" t="s">
        <v>147</v>
      </c>
      <c r="N434" t="s">
        <v>183</v>
      </c>
      <c r="O434">
        <v>1E-3</v>
      </c>
      <c r="P434" t="s">
        <v>149</v>
      </c>
      <c r="Q434" t="b">
        <v>1</v>
      </c>
      <c r="R434">
        <v>138261413</v>
      </c>
      <c r="S434" t="s">
        <v>150</v>
      </c>
      <c r="T434">
        <v>1E-3</v>
      </c>
      <c r="U434" t="s">
        <v>184</v>
      </c>
      <c r="V434">
        <v>2017</v>
      </c>
      <c r="W434" t="s">
        <v>455</v>
      </c>
      <c r="X434" t="s">
        <v>225</v>
      </c>
      <c r="Y434" t="s">
        <v>226</v>
      </c>
      <c r="Z434" t="s">
        <v>155</v>
      </c>
      <c r="AA434">
        <v>500098</v>
      </c>
      <c r="AB434">
        <v>402866</v>
      </c>
      <c r="AC434">
        <v>-0.49196935800000002</v>
      </c>
      <c r="AD434">
        <v>53.512954620000002</v>
      </c>
    </row>
    <row r="435" spans="1:30">
      <c r="A435">
        <v>268830</v>
      </c>
      <c r="B435" t="s">
        <v>224</v>
      </c>
      <c r="C435">
        <v>7299</v>
      </c>
      <c r="D435">
        <v>1868154</v>
      </c>
      <c r="E435" t="s">
        <v>164</v>
      </c>
      <c r="F435" t="s">
        <v>126</v>
      </c>
      <c r="G435" t="s">
        <v>205</v>
      </c>
      <c r="H435" t="s">
        <v>112</v>
      </c>
      <c r="I435" s="1">
        <v>42829.602777777778</v>
      </c>
      <c r="J435" t="s">
        <v>180</v>
      </c>
      <c r="K435" t="s">
        <v>116</v>
      </c>
      <c r="L435" t="s">
        <v>146</v>
      </c>
      <c r="M435" t="s">
        <v>147</v>
      </c>
      <c r="N435" t="s">
        <v>183</v>
      </c>
      <c r="O435">
        <v>1E-3</v>
      </c>
      <c r="P435" t="s">
        <v>149</v>
      </c>
      <c r="Q435" t="b">
        <v>1</v>
      </c>
      <c r="R435">
        <v>138261413</v>
      </c>
      <c r="S435" t="s">
        <v>150</v>
      </c>
      <c r="T435">
        <v>1E-3</v>
      </c>
      <c r="U435" t="s">
        <v>184</v>
      </c>
      <c r="V435">
        <v>2017</v>
      </c>
      <c r="W435" t="s">
        <v>455</v>
      </c>
      <c r="X435" t="s">
        <v>225</v>
      </c>
      <c r="Y435" t="s">
        <v>226</v>
      </c>
      <c r="Z435" t="s">
        <v>155</v>
      </c>
      <c r="AA435">
        <v>500098</v>
      </c>
      <c r="AB435">
        <v>402866</v>
      </c>
      <c r="AC435">
        <v>-0.49196935800000002</v>
      </c>
      <c r="AD435">
        <v>53.512954620000002</v>
      </c>
    </row>
    <row r="436" spans="1:30">
      <c r="A436">
        <v>266195</v>
      </c>
      <c r="B436" t="s">
        <v>224</v>
      </c>
      <c r="C436">
        <v>7299</v>
      </c>
      <c r="D436">
        <v>1866285</v>
      </c>
      <c r="E436" t="s">
        <v>164</v>
      </c>
      <c r="F436" t="s">
        <v>126</v>
      </c>
      <c r="G436" t="s">
        <v>179</v>
      </c>
      <c r="H436" t="s">
        <v>118</v>
      </c>
      <c r="I436" s="1">
        <v>42815.419444444444</v>
      </c>
      <c r="J436" t="s">
        <v>180</v>
      </c>
      <c r="K436" t="s">
        <v>116</v>
      </c>
      <c r="L436" t="s">
        <v>146</v>
      </c>
      <c r="M436" t="s">
        <v>147</v>
      </c>
      <c r="N436" t="s">
        <v>183</v>
      </c>
      <c r="O436">
        <v>1E-3</v>
      </c>
      <c r="P436" t="s">
        <v>149</v>
      </c>
      <c r="Q436" t="b">
        <v>1</v>
      </c>
      <c r="R436">
        <v>138261413</v>
      </c>
      <c r="S436" t="s">
        <v>150</v>
      </c>
      <c r="T436">
        <v>1E-3</v>
      </c>
      <c r="U436" t="s">
        <v>184</v>
      </c>
      <c r="V436">
        <v>2017</v>
      </c>
      <c r="W436" t="s">
        <v>455</v>
      </c>
      <c r="X436" t="s">
        <v>225</v>
      </c>
      <c r="Y436" t="s">
        <v>226</v>
      </c>
      <c r="Z436" t="s">
        <v>155</v>
      </c>
      <c r="AA436">
        <v>500098</v>
      </c>
      <c r="AB436">
        <v>402866</v>
      </c>
      <c r="AC436">
        <v>-0.49196935800000002</v>
      </c>
      <c r="AD436">
        <v>53.512954620000002</v>
      </c>
    </row>
    <row r="437" spans="1:30">
      <c r="A437">
        <v>269044</v>
      </c>
      <c r="B437" t="s">
        <v>224</v>
      </c>
      <c r="C437">
        <v>7299</v>
      </c>
      <c r="D437">
        <v>1860099</v>
      </c>
      <c r="E437" t="s">
        <v>164</v>
      </c>
      <c r="F437" t="s">
        <v>126</v>
      </c>
      <c r="G437" t="s">
        <v>205</v>
      </c>
      <c r="H437" t="s">
        <v>112</v>
      </c>
      <c r="I437" s="1">
        <v>42741.506249999999</v>
      </c>
      <c r="J437" t="s">
        <v>180</v>
      </c>
      <c r="K437" t="s">
        <v>116</v>
      </c>
      <c r="L437" t="s">
        <v>146</v>
      </c>
      <c r="M437" t="s">
        <v>147</v>
      </c>
      <c r="N437" t="s">
        <v>183</v>
      </c>
      <c r="O437">
        <v>1E-3</v>
      </c>
      <c r="P437" t="s">
        <v>149</v>
      </c>
      <c r="Q437" t="b">
        <v>1</v>
      </c>
      <c r="R437">
        <v>138261413</v>
      </c>
      <c r="S437" t="s">
        <v>150</v>
      </c>
      <c r="T437">
        <v>1E-3</v>
      </c>
      <c r="U437" t="s">
        <v>184</v>
      </c>
      <c r="V437">
        <v>2017</v>
      </c>
      <c r="W437" t="s">
        <v>455</v>
      </c>
      <c r="X437" t="s">
        <v>225</v>
      </c>
      <c r="Y437" t="s">
        <v>226</v>
      </c>
      <c r="Z437" t="s">
        <v>155</v>
      </c>
      <c r="AA437">
        <v>500098</v>
      </c>
      <c r="AB437">
        <v>402866</v>
      </c>
      <c r="AC437">
        <v>-0.49196935800000002</v>
      </c>
      <c r="AD437">
        <v>53.512954620000002</v>
      </c>
    </row>
    <row r="438" spans="1:30">
      <c r="A438">
        <v>268219</v>
      </c>
      <c r="B438" t="s">
        <v>224</v>
      </c>
      <c r="C438">
        <v>7299</v>
      </c>
      <c r="D438">
        <v>1860520</v>
      </c>
      <c r="E438" t="s">
        <v>164</v>
      </c>
      <c r="F438" t="s">
        <v>126</v>
      </c>
      <c r="G438" t="s">
        <v>179</v>
      </c>
      <c r="H438" t="s">
        <v>118</v>
      </c>
      <c r="I438" s="1">
        <v>42748.415277777778</v>
      </c>
      <c r="J438" t="s">
        <v>180</v>
      </c>
      <c r="K438" t="s">
        <v>116</v>
      </c>
      <c r="L438" t="s">
        <v>146</v>
      </c>
      <c r="M438" t="s">
        <v>147</v>
      </c>
      <c r="N438" t="s">
        <v>183</v>
      </c>
      <c r="O438">
        <v>1E-3</v>
      </c>
      <c r="P438" t="s">
        <v>149</v>
      </c>
      <c r="Q438" t="b">
        <v>1</v>
      </c>
      <c r="R438">
        <v>138261413</v>
      </c>
      <c r="S438" t="s">
        <v>150</v>
      </c>
      <c r="T438">
        <v>1E-3</v>
      </c>
      <c r="U438" t="s">
        <v>184</v>
      </c>
      <c r="V438">
        <v>2017</v>
      </c>
      <c r="W438" t="s">
        <v>455</v>
      </c>
      <c r="X438" t="s">
        <v>225</v>
      </c>
      <c r="Y438" t="s">
        <v>226</v>
      </c>
      <c r="Z438" t="s">
        <v>155</v>
      </c>
      <c r="AA438">
        <v>500098</v>
      </c>
      <c r="AB438">
        <v>402866</v>
      </c>
      <c r="AC438">
        <v>-0.49196935800000002</v>
      </c>
      <c r="AD438">
        <v>53.512954620000002</v>
      </c>
    </row>
    <row r="439" spans="1:30">
      <c r="A439">
        <v>267003</v>
      </c>
      <c r="B439" t="s">
        <v>224</v>
      </c>
      <c r="C439">
        <v>7299</v>
      </c>
      <c r="D439">
        <v>1861176</v>
      </c>
      <c r="E439" t="s">
        <v>164</v>
      </c>
      <c r="F439" t="s">
        <v>126</v>
      </c>
      <c r="G439" t="s">
        <v>179</v>
      </c>
      <c r="H439" t="s">
        <v>118</v>
      </c>
      <c r="I439" s="1">
        <v>42754.46597222222</v>
      </c>
      <c r="J439" t="s">
        <v>180</v>
      </c>
      <c r="K439" t="s">
        <v>116</v>
      </c>
      <c r="L439" t="s">
        <v>146</v>
      </c>
      <c r="M439" t="s">
        <v>147</v>
      </c>
      <c r="N439" t="s">
        <v>183</v>
      </c>
      <c r="O439">
        <v>1E-3</v>
      </c>
      <c r="P439" t="s">
        <v>149</v>
      </c>
      <c r="Q439" t="b">
        <v>1</v>
      </c>
      <c r="R439">
        <v>138261413</v>
      </c>
      <c r="S439" t="s">
        <v>150</v>
      </c>
      <c r="T439">
        <v>1E-3</v>
      </c>
      <c r="U439" t="s">
        <v>184</v>
      </c>
      <c r="V439">
        <v>2017</v>
      </c>
      <c r="W439" t="s">
        <v>455</v>
      </c>
      <c r="X439" t="s">
        <v>225</v>
      </c>
      <c r="Y439" t="s">
        <v>226</v>
      </c>
      <c r="Z439" t="s">
        <v>155</v>
      </c>
      <c r="AA439">
        <v>500098</v>
      </c>
      <c r="AB439">
        <v>402866</v>
      </c>
      <c r="AC439">
        <v>-0.49196935800000002</v>
      </c>
      <c r="AD439">
        <v>53.512954620000002</v>
      </c>
    </row>
    <row r="440" spans="1:30">
      <c r="A440">
        <v>266321</v>
      </c>
      <c r="B440" t="s">
        <v>224</v>
      </c>
      <c r="C440">
        <v>7299</v>
      </c>
      <c r="D440">
        <v>1866149</v>
      </c>
      <c r="E440" t="s">
        <v>164</v>
      </c>
      <c r="F440" t="s">
        <v>126</v>
      </c>
      <c r="G440" t="s">
        <v>179</v>
      </c>
      <c r="H440" t="s">
        <v>118</v>
      </c>
      <c r="I440" s="1">
        <v>42810.449305555558</v>
      </c>
      <c r="J440" t="s">
        <v>180</v>
      </c>
      <c r="K440" t="s">
        <v>116</v>
      </c>
      <c r="L440" t="s">
        <v>146</v>
      </c>
      <c r="M440" t="s">
        <v>147</v>
      </c>
      <c r="N440" t="s">
        <v>183</v>
      </c>
      <c r="O440">
        <v>1E-3</v>
      </c>
      <c r="P440" t="s">
        <v>149</v>
      </c>
      <c r="Q440" t="b">
        <v>1</v>
      </c>
      <c r="R440">
        <v>138261413</v>
      </c>
      <c r="S440" t="s">
        <v>150</v>
      </c>
      <c r="T440">
        <v>1E-3</v>
      </c>
      <c r="U440" t="s">
        <v>184</v>
      </c>
      <c r="V440">
        <v>2017</v>
      </c>
      <c r="W440" t="s">
        <v>455</v>
      </c>
      <c r="X440" t="s">
        <v>225</v>
      </c>
      <c r="Y440" t="s">
        <v>226</v>
      </c>
      <c r="Z440" t="s">
        <v>155</v>
      </c>
      <c r="AA440">
        <v>500098</v>
      </c>
      <c r="AB440">
        <v>402866</v>
      </c>
      <c r="AC440">
        <v>-0.49196935800000002</v>
      </c>
      <c r="AD440">
        <v>53.512954620000002</v>
      </c>
    </row>
    <row r="441" spans="1:30">
      <c r="A441">
        <v>268780</v>
      </c>
      <c r="B441" t="s">
        <v>224</v>
      </c>
      <c r="C441">
        <v>7299</v>
      </c>
      <c r="D441">
        <v>1862042</v>
      </c>
      <c r="E441" t="s">
        <v>164</v>
      </c>
      <c r="F441" t="s">
        <v>126</v>
      </c>
      <c r="G441" t="s">
        <v>179</v>
      </c>
      <c r="H441" t="s">
        <v>118</v>
      </c>
      <c r="I441" s="1">
        <v>42761.432638888888</v>
      </c>
      <c r="J441" t="s">
        <v>180</v>
      </c>
      <c r="K441" t="s">
        <v>116</v>
      </c>
      <c r="L441" t="s">
        <v>146</v>
      </c>
      <c r="M441" t="s">
        <v>147</v>
      </c>
      <c r="N441" t="s">
        <v>183</v>
      </c>
      <c r="O441">
        <v>1E-3</v>
      </c>
      <c r="P441" t="s">
        <v>149</v>
      </c>
      <c r="Q441" t="b">
        <v>1</v>
      </c>
      <c r="R441">
        <v>138261413</v>
      </c>
      <c r="S441" t="s">
        <v>150</v>
      </c>
      <c r="T441">
        <v>1E-3</v>
      </c>
      <c r="U441" t="s">
        <v>184</v>
      </c>
      <c r="V441">
        <v>2017</v>
      </c>
      <c r="W441" t="s">
        <v>455</v>
      </c>
      <c r="X441" t="s">
        <v>225</v>
      </c>
      <c r="Y441" t="s">
        <v>226</v>
      </c>
      <c r="Z441" t="s">
        <v>155</v>
      </c>
      <c r="AA441">
        <v>500098</v>
      </c>
      <c r="AB441">
        <v>402866</v>
      </c>
      <c r="AC441">
        <v>-0.49196935800000002</v>
      </c>
      <c r="AD441">
        <v>53.512954620000002</v>
      </c>
    </row>
    <row r="442" spans="1:30">
      <c r="A442">
        <v>266208</v>
      </c>
      <c r="B442" t="s">
        <v>224</v>
      </c>
      <c r="C442">
        <v>7299</v>
      </c>
      <c r="D442">
        <v>1861081</v>
      </c>
      <c r="E442" t="s">
        <v>164</v>
      </c>
      <c r="F442" t="s">
        <v>126</v>
      </c>
      <c r="G442" t="s">
        <v>179</v>
      </c>
      <c r="H442" t="s">
        <v>118</v>
      </c>
      <c r="I442" s="1">
        <v>42753.479861111111</v>
      </c>
      <c r="J442" t="s">
        <v>180</v>
      </c>
      <c r="K442" t="s">
        <v>116</v>
      </c>
      <c r="L442" t="s">
        <v>146</v>
      </c>
      <c r="M442" t="s">
        <v>147</v>
      </c>
      <c r="N442" t="s">
        <v>183</v>
      </c>
      <c r="O442">
        <v>1E-3</v>
      </c>
      <c r="P442" t="s">
        <v>149</v>
      </c>
      <c r="Q442" t="b">
        <v>1</v>
      </c>
      <c r="R442">
        <v>138261413</v>
      </c>
      <c r="S442" t="s">
        <v>150</v>
      </c>
      <c r="T442">
        <v>1E-3</v>
      </c>
      <c r="U442" t="s">
        <v>184</v>
      </c>
      <c r="V442">
        <v>2017</v>
      </c>
      <c r="W442" t="s">
        <v>455</v>
      </c>
      <c r="X442" t="s">
        <v>225</v>
      </c>
      <c r="Y442" t="s">
        <v>226</v>
      </c>
      <c r="Z442" t="s">
        <v>155</v>
      </c>
      <c r="AA442">
        <v>500098</v>
      </c>
      <c r="AB442">
        <v>402866</v>
      </c>
      <c r="AC442">
        <v>-0.49196935800000002</v>
      </c>
      <c r="AD442">
        <v>53.512954620000002</v>
      </c>
    </row>
    <row r="443" spans="1:30">
      <c r="A443">
        <v>269540</v>
      </c>
      <c r="B443" t="s">
        <v>364</v>
      </c>
      <c r="C443">
        <v>7299</v>
      </c>
      <c r="D443">
        <v>1890210</v>
      </c>
      <c r="E443" t="s">
        <v>164</v>
      </c>
      <c r="F443" t="s">
        <v>126</v>
      </c>
      <c r="G443" t="s">
        <v>205</v>
      </c>
      <c r="H443" t="s">
        <v>112</v>
      </c>
      <c r="I443" s="1">
        <v>43083.441666666666</v>
      </c>
      <c r="J443" t="s">
        <v>180</v>
      </c>
      <c r="K443" t="s">
        <v>116</v>
      </c>
      <c r="L443" t="s">
        <v>146</v>
      </c>
      <c r="M443" t="s">
        <v>147</v>
      </c>
      <c r="N443" t="s">
        <v>183</v>
      </c>
      <c r="O443">
        <v>1E-3</v>
      </c>
      <c r="P443" t="s">
        <v>149</v>
      </c>
      <c r="Q443" t="b">
        <v>1</v>
      </c>
      <c r="R443">
        <v>138261413</v>
      </c>
      <c r="S443" t="s">
        <v>150</v>
      </c>
      <c r="T443">
        <v>1E-3</v>
      </c>
      <c r="U443" t="s">
        <v>184</v>
      </c>
      <c r="V443">
        <v>2017</v>
      </c>
      <c r="W443" t="s">
        <v>455</v>
      </c>
      <c r="X443" t="s">
        <v>365</v>
      </c>
      <c r="Y443" t="s">
        <v>226</v>
      </c>
      <c r="Z443" t="s">
        <v>155</v>
      </c>
      <c r="AA443">
        <v>497350</v>
      </c>
      <c r="AB443">
        <v>418990</v>
      </c>
      <c r="AC443">
        <v>-0.52837034699999996</v>
      </c>
      <c r="AD443">
        <v>53.658349260000001</v>
      </c>
    </row>
    <row r="444" spans="1:30">
      <c r="A444">
        <v>266548</v>
      </c>
      <c r="B444" t="s">
        <v>318</v>
      </c>
      <c r="C444">
        <v>7299</v>
      </c>
      <c r="D444">
        <v>5234202</v>
      </c>
      <c r="E444" t="s">
        <v>319</v>
      </c>
      <c r="F444" t="s">
        <v>123</v>
      </c>
      <c r="G444" t="s">
        <v>205</v>
      </c>
      <c r="H444" t="s">
        <v>112</v>
      </c>
      <c r="I444" s="1">
        <v>43074.486111111109</v>
      </c>
      <c r="J444" t="s">
        <v>320</v>
      </c>
      <c r="K444" t="s">
        <v>113</v>
      </c>
      <c r="L444" t="s">
        <v>256</v>
      </c>
      <c r="M444" t="s">
        <v>257</v>
      </c>
      <c r="N444" t="s">
        <v>183</v>
      </c>
      <c r="O444">
        <v>1E-3</v>
      </c>
      <c r="P444" t="s">
        <v>149</v>
      </c>
      <c r="Q444" t="b">
        <v>1</v>
      </c>
      <c r="R444">
        <v>138261413</v>
      </c>
      <c r="S444" t="s">
        <v>150</v>
      </c>
      <c r="T444">
        <v>1E-3</v>
      </c>
      <c r="U444" t="s">
        <v>184</v>
      </c>
      <c r="V444">
        <v>2017</v>
      </c>
      <c r="W444" t="s">
        <v>455</v>
      </c>
      <c r="X444" t="s">
        <v>321</v>
      </c>
      <c r="Y444" t="s">
        <v>322</v>
      </c>
      <c r="Z444" t="s">
        <v>155</v>
      </c>
      <c r="AA444">
        <v>338230</v>
      </c>
      <c r="AB444">
        <v>491552</v>
      </c>
      <c r="AC444">
        <v>-2.951030727</v>
      </c>
      <c r="AD444">
        <v>54.315801489999998</v>
      </c>
    </row>
    <row r="445" spans="1:30">
      <c r="A445">
        <v>266691</v>
      </c>
      <c r="B445" t="s">
        <v>318</v>
      </c>
      <c r="C445">
        <v>7299</v>
      </c>
      <c r="D445">
        <v>5227040</v>
      </c>
      <c r="E445" t="s">
        <v>319</v>
      </c>
      <c r="F445" t="s">
        <v>123</v>
      </c>
      <c r="G445" t="s">
        <v>205</v>
      </c>
      <c r="H445" t="s">
        <v>112</v>
      </c>
      <c r="I445" s="1">
        <v>43048.509027777778</v>
      </c>
      <c r="J445" t="s">
        <v>320</v>
      </c>
      <c r="K445" t="s">
        <v>113</v>
      </c>
      <c r="L445" t="s">
        <v>256</v>
      </c>
      <c r="M445" t="s">
        <v>257</v>
      </c>
      <c r="N445" t="s">
        <v>183</v>
      </c>
      <c r="O445">
        <v>1E-3</v>
      </c>
      <c r="P445" t="s">
        <v>149</v>
      </c>
      <c r="Q445" t="b">
        <v>1</v>
      </c>
      <c r="R445">
        <v>138261413</v>
      </c>
      <c r="S445" t="s">
        <v>150</v>
      </c>
      <c r="T445">
        <v>1E-3</v>
      </c>
      <c r="U445" t="s">
        <v>184</v>
      </c>
      <c r="V445">
        <v>2017</v>
      </c>
      <c r="W445" t="s">
        <v>455</v>
      </c>
      <c r="X445" t="s">
        <v>321</v>
      </c>
      <c r="Y445" t="s">
        <v>322</v>
      </c>
      <c r="Z445" t="s">
        <v>155</v>
      </c>
      <c r="AA445">
        <v>338230</v>
      </c>
      <c r="AB445">
        <v>491552</v>
      </c>
      <c r="AC445">
        <v>-2.951030727</v>
      </c>
      <c r="AD445">
        <v>54.315801489999998</v>
      </c>
    </row>
    <row r="446" spans="1:30">
      <c r="A446">
        <v>269535</v>
      </c>
      <c r="B446" t="s">
        <v>241</v>
      </c>
      <c r="C446">
        <v>7299</v>
      </c>
      <c r="D446">
        <v>1597787</v>
      </c>
      <c r="E446" t="s">
        <v>164</v>
      </c>
      <c r="F446" t="s">
        <v>126</v>
      </c>
      <c r="G446" t="s">
        <v>205</v>
      </c>
      <c r="H446" t="s">
        <v>112</v>
      </c>
      <c r="I446" s="1">
        <v>43070.447916666664</v>
      </c>
      <c r="J446" t="s">
        <v>180</v>
      </c>
      <c r="K446" t="s">
        <v>116</v>
      </c>
      <c r="L446" t="s">
        <v>165</v>
      </c>
      <c r="M446" t="s">
        <v>166</v>
      </c>
      <c r="N446" t="s">
        <v>183</v>
      </c>
      <c r="O446">
        <v>1E-3</v>
      </c>
      <c r="P446" t="s">
        <v>149</v>
      </c>
      <c r="Q446" t="b">
        <v>1</v>
      </c>
      <c r="R446">
        <v>138261413</v>
      </c>
      <c r="S446" t="s">
        <v>150</v>
      </c>
      <c r="T446">
        <v>1E-3</v>
      </c>
      <c r="U446" t="s">
        <v>184</v>
      </c>
      <c r="V446">
        <v>2017</v>
      </c>
      <c r="W446" t="s">
        <v>455</v>
      </c>
      <c r="X446" t="s">
        <v>242</v>
      </c>
      <c r="Y446" t="s">
        <v>243</v>
      </c>
      <c r="Z446" t="s">
        <v>155</v>
      </c>
      <c r="AA446">
        <v>456840</v>
      </c>
      <c r="AB446">
        <v>455364</v>
      </c>
      <c r="AC446">
        <v>-1.134557254</v>
      </c>
      <c r="AD446">
        <v>53.991201420000003</v>
      </c>
    </row>
    <row r="447" spans="1:30">
      <c r="A447">
        <v>268923</v>
      </c>
      <c r="B447" t="s">
        <v>241</v>
      </c>
      <c r="C447">
        <v>7299</v>
      </c>
      <c r="D447">
        <v>1575377</v>
      </c>
      <c r="E447" t="s">
        <v>164</v>
      </c>
      <c r="F447" t="s">
        <v>126</v>
      </c>
      <c r="G447" t="s">
        <v>179</v>
      </c>
      <c r="H447" t="s">
        <v>118</v>
      </c>
      <c r="I447" s="1">
        <v>42774.513888888891</v>
      </c>
      <c r="J447" t="s">
        <v>180</v>
      </c>
      <c r="K447" t="s">
        <v>116</v>
      </c>
      <c r="L447" t="s">
        <v>165</v>
      </c>
      <c r="M447" t="s">
        <v>166</v>
      </c>
      <c r="N447" t="s">
        <v>183</v>
      </c>
      <c r="O447">
        <v>1E-3</v>
      </c>
      <c r="P447" t="s">
        <v>149</v>
      </c>
      <c r="Q447" t="b">
        <v>1</v>
      </c>
      <c r="R447">
        <v>138261413</v>
      </c>
      <c r="S447" t="s">
        <v>150</v>
      </c>
      <c r="T447">
        <v>1E-3</v>
      </c>
      <c r="U447" t="s">
        <v>184</v>
      </c>
      <c r="V447">
        <v>2017</v>
      </c>
      <c r="W447" t="s">
        <v>455</v>
      </c>
      <c r="X447" t="s">
        <v>242</v>
      </c>
      <c r="Y447" t="s">
        <v>243</v>
      </c>
      <c r="Z447" t="s">
        <v>155</v>
      </c>
      <c r="AA447">
        <v>456840</v>
      </c>
      <c r="AB447">
        <v>455364</v>
      </c>
      <c r="AC447">
        <v>-1.134557254</v>
      </c>
      <c r="AD447">
        <v>53.991201420000003</v>
      </c>
    </row>
    <row r="448" spans="1:30">
      <c r="A448">
        <v>269291</v>
      </c>
      <c r="B448" t="s">
        <v>241</v>
      </c>
      <c r="C448">
        <v>7299</v>
      </c>
      <c r="D448">
        <v>1580985</v>
      </c>
      <c r="E448" t="s">
        <v>164</v>
      </c>
      <c r="F448" t="s">
        <v>126</v>
      </c>
      <c r="G448" t="s">
        <v>179</v>
      </c>
      <c r="H448" t="s">
        <v>118</v>
      </c>
      <c r="I448" s="1">
        <v>42844.588194444441</v>
      </c>
      <c r="J448" t="s">
        <v>180</v>
      </c>
      <c r="K448" t="s">
        <v>116</v>
      </c>
      <c r="L448" t="s">
        <v>165</v>
      </c>
      <c r="M448" t="s">
        <v>166</v>
      </c>
      <c r="N448" t="s">
        <v>183</v>
      </c>
      <c r="O448">
        <v>1E-3</v>
      </c>
      <c r="P448" t="s">
        <v>149</v>
      </c>
      <c r="Q448" t="b">
        <v>1</v>
      </c>
      <c r="R448">
        <v>138261413</v>
      </c>
      <c r="S448" t="s">
        <v>150</v>
      </c>
      <c r="T448">
        <v>1E-3</v>
      </c>
      <c r="U448" t="s">
        <v>184</v>
      </c>
      <c r="V448">
        <v>2017</v>
      </c>
      <c r="W448" t="s">
        <v>455</v>
      </c>
      <c r="X448" t="s">
        <v>242</v>
      </c>
      <c r="Y448" t="s">
        <v>243</v>
      </c>
      <c r="Z448" t="s">
        <v>155</v>
      </c>
      <c r="AA448">
        <v>456840</v>
      </c>
      <c r="AB448">
        <v>455364</v>
      </c>
      <c r="AC448">
        <v>-1.134557254</v>
      </c>
      <c r="AD448">
        <v>53.991201420000003</v>
      </c>
    </row>
    <row r="449" spans="1:30">
      <c r="A449">
        <v>269132</v>
      </c>
      <c r="B449" t="s">
        <v>241</v>
      </c>
      <c r="C449">
        <v>7299</v>
      </c>
      <c r="D449">
        <v>1579693</v>
      </c>
      <c r="E449" t="s">
        <v>164</v>
      </c>
      <c r="F449" t="s">
        <v>126</v>
      </c>
      <c r="G449" t="s">
        <v>205</v>
      </c>
      <c r="H449" t="s">
        <v>112</v>
      </c>
      <c r="I449" s="1">
        <v>42824.507638888892</v>
      </c>
      <c r="J449" t="s">
        <v>180</v>
      </c>
      <c r="K449" t="s">
        <v>116</v>
      </c>
      <c r="L449" t="s">
        <v>165</v>
      </c>
      <c r="M449" t="s">
        <v>166</v>
      </c>
      <c r="N449" t="s">
        <v>183</v>
      </c>
      <c r="O449">
        <v>1E-3</v>
      </c>
      <c r="P449" t="s">
        <v>149</v>
      </c>
      <c r="Q449" t="b">
        <v>1</v>
      </c>
      <c r="R449">
        <v>138261413</v>
      </c>
      <c r="S449" t="s">
        <v>150</v>
      </c>
      <c r="T449">
        <v>1E-3</v>
      </c>
      <c r="U449" t="s">
        <v>184</v>
      </c>
      <c r="V449">
        <v>2017</v>
      </c>
      <c r="W449" t="s">
        <v>455</v>
      </c>
      <c r="X449" t="s">
        <v>242</v>
      </c>
      <c r="Y449" t="s">
        <v>243</v>
      </c>
      <c r="Z449" t="s">
        <v>155</v>
      </c>
      <c r="AA449">
        <v>456840</v>
      </c>
      <c r="AB449">
        <v>455364</v>
      </c>
      <c r="AC449">
        <v>-1.134557254</v>
      </c>
      <c r="AD449">
        <v>53.991201420000003</v>
      </c>
    </row>
    <row r="450" spans="1:30">
      <c r="A450">
        <v>267685</v>
      </c>
      <c r="B450" t="s">
        <v>241</v>
      </c>
      <c r="C450">
        <v>7299</v>
      </c>
      <c r="D450">
        <v>1578259</v>
      </c>
      <c r="E450" t="s">
        <v>164</v>
      </c>
      <c r="F450" t="s">
        <v>126</v>
      </c>
      <c r="G450" t="s">
        <v>179</v>
      </c>
      <c r="H450" t="s">
        <v>118</v>
      </c>
      <c r="I450" s="1">
        <v>42804.55972222222</v>
      </c>
      <c r="J450" t="s">
        <v>180</v>
      </c>
      <c r="K450" t="s">
        <v>116</v>
      </c>
      <c r="L450" t="s">
        <v>165</v>
      </c>
      <c r="M450" t="s">
        <v>166</v>
      </c>
      <c r="N450" t="s">
        <v>183</v>
      </c>
      <c r="O450">
        <v>1E-3</v>
      </c>
      <c r="P450" t="s">
        <v>149</v>
      </c>
      <c r="Q450" t="b">
        <v>1</v>
      </c>
      <c r="R450">
        <v>138261413</v>
      </c>
      <c r="S450" t="s">
        <v>150</v>
      </c>
      <c r="T450">
        <v>1E-3</v>
      </c>
      <c r="U450" t="s">
        <v>184</v>
      </c>
      <c r="V450">
        <v>2017</v>
      </c>
      <c r="W450" t="s">
        <v>455</v>
      </c>
      <c r="X450" t="s">
        <v>242</v>
      </c>
      <c r="Y450" t="s">
        <v>243</v>
      </c>
      <c r="Z450" t="s">
        <v>155</v>
      </c>
      <c r="AA450">
        <v>456840</v>
      </c>
      <c r="AB450">
        <v>455364</v>
      </c>
      <c r="AC450">
        <v>-1.134557254</v>
      </c>
      <c r="AD450">
        <v>53.991201420000003</v>
      </c>
    </row>
    <row r="451" spans="1:30">
      <c r="A451">
        <v>268623</v>
      </c>
      <c r="B451" t="s">
        <v>241</v>
      </c>
      <c r="C451">
        <v>7299</v>
      </c>
      <c r="D451">
        <v>1576271</v>
      </c>
      <c r="E451" t="s">
        <v>164</v>
      </c>
      <c r="F451" t="s">
        <v>126</v>
      </c>
      <c r="G451" t="s">
        <v>179</v>
      </c>
      <c r="H451" t="s">
        <v>118</v>
      </c>
      <c r="I451" s="1">
        <v>42782.637499999997</v>
      </c>
      <c r="J451" t="s">
        <v>180</v>
      </c>
      <c r="K451" t="s">
        <v>116</v>
      </c>
      <c r="L451" t="s">
        <v>165</v>
      </c>
      <c r="M451" t="s">
        <v>166</v>
      </c>
      <c r="N451" t="s">
        <v>183</v>
      </c>
      <c r="O451">
        <v>1E-3</v>
      </c>
      <c r="P451" t="s">
        <v>149</v>
      </c>
      <c r="Q451" t="b">
        <v>1</v>
      </c>
      <c r="R451">
        <v>138261413</v>
      </c>
      <c r="S451" t="s">
        <v>150</v>
      </c>
      <c r="T451">
        <v>1E-3</v>
      </c>
      <c r="U451" t="s">
        <v>184</v>
      </c>
      <c r="V451">
        <v>2017</v>
      </c>
      <c r="W451" t="s">
        <v>455</v>
      </c>
      <c r="X451" t="s">
        <v>242</v>
      </c>
      <c r="Y451" t="s">
        <v>243</v>
      </c>
      <c r="Z451" t="s">
        <v>155</v>
      </c>
      <c r="AA451">
        <v>456840</v>
      </c>
      <c r="AB451">
        <v>455364</v>
      </c>
      <c r="AC451">
        <v>-1.134557254</v>
      </c>
      <c r="AD451">
        <v>53.991201420000003</v>
      </c>
    </row>
    <row r="452" spans="1:30">
      <c r="A452">
        <v>265978</v>
      </c>
      <c r="B452" t="s">
        <v>241</v>
      </c>
      <c r="C452">
        <v>7299</v>
      </c>
      <c r="D452">
        <v>1572705</v>
      </c>
      <c r="E452" t="s">
        <v>164</v>
      </c>
      <c r="F452" t="s">
        <v>126</v>
      </c>
      <c r="G452" t="s">
        <v>205</v>
      </c>
      <c r="H452" t="s">
        <v>112</v>
      </c>
      <c r="I452" s="1">
        <v>42740.478472222225</v>
      </c>
      <c r="J452" t="s">
        <v>180</v>
      </c>
      <c r="K452" t="s">
        <v>116</v>
      </c>
      <c r="L452" t="s">
        <v>165</v>
      </c>
      <c r="M452" t="s">
        <v>166</v>
      </c>
      <c r="N452" t="s">
        <v>183</v>
      </c>
      <c r="O452">
        <v>1E-3</v>
      </c>
      <c r="P452" t="s">
        <v>149</v>
      </c>
      <c r="Q452" t="b">
        <v>1</v>
      </c>
      <c r="R452">
        <v>138261413</v>
      </c>
      <c r="S452" t="s">
        <v>150</v>
      </c>
      <c r="T452">
        <v>1E-3</v>
      </c>
      <c r="U452" t="s">
        <v>184</v>
      </c>
      <c r="V452">
        <v>2017</v>
      </c>
      <c r="W452" t="s">
        <v>455</v>
      </c>
      <c r="X452" t="s">
        <v>242</v>
      </c>
      <c r="Y452" t="s">
        <v>243</v>
      </c>
      <c r="Z452" t="s">
        <v>155</v>
      </c>
      <c r="AA452">
        <v>456840</v>
      </c>
      <c r="AB452">
        <v>455364</v>
      </c>
      <c r="AC452">
        <v>-1.134557254</v>
      </c>
      <c r="AD452">
        <v>53.991201420000003</v>
      </c>
    </row>
    <row r="453" spans="1:30">
      <c r="A453">
        <v>267655</v>
      </c>
      <c r="B453" t="s">
        <v>241</v>
      </c>
      <c r="C453">
        <v>7299</v>
      </c>
      <c r="D453">
        <v>1574292</v>
      </c>
      <c r="E453" t="s">
        <v>164</v>
      </c>
      <c r="F453" t="s">
        <v>126</v>
      </c>
      <c r="G453" t="s">
        <v>179</v>
      </c>
      <c r="H453" t="s">
        <v>118</v>
      </c>
      <c r="I453" s="1">
        <v>42762.433333333334</v>
      </c>
      <c r="J453" t="s">
        <v>180</v>
      </c>
      <c r="K453" t="s">
        <v>116</v>
      </c>
      <c r="L453" t="s">
        <v>165</v>
      </c>
      <c r="M453" t="s">
        <v>166</v>
      </c>
      <c r="N453" t="s">
        <v>183</v>
      </c>
      <c r="O453">
        <v>1E-3</v>
      </c>
      <c r="P453" t="s">
        <v>149</v>
      </c>
      <c r="Q453" t="b">
        <v>1</v>
      </c>
      <c r="R453">
        <v>138261413</v>
      </c>
      <c r="S453" t="s">
        <v>150</v>
      </c>
      <c r="T453">
        <v>1E-3</v>
      </c>
      <c r="U453" t="s">
        <v>184</v>
      </c>
      <c r="V453">
        <v>2017</v>
      </c>
      <c r="W453" t="s">
        <v>455</v>
      </c>
      <c r="X453" t="s">
        <v>242</v>
      </c>
      <c r="Y453" t="s">
        <v>243</v>
      </c>
      <c r="Z453" t="s">
        <v>155</v>
      </c>
      <c r="AA453">
        <v>456840</v>
      </c>
      <c r="AB453">
        <v>455364</v>
      </c>
      <c r="AC453">
        <v>-1.134557254</v>
      </c>
      <c r="AD453">
        <v>53.991201420000003</v>
      </c>
    </row>
    <row r="454" spans="1:30">
      <c r="A454">
        <v>268601</v>
      </c>
      <c r="B454" t="s">
        <v>241</v>
      </c>
      <c r="C454">
        <v>7299</v>
      </c>
      <c r="D454">
        <v>1578312</v>
      </c>
      <c r="E454" t="s">
        <v>164</v>
      </c>
      <c r="F454" t="s">
        <v>126</v>
      </c>
      <c r="G454" t="s">
        <v>179</v>
      </c>
      <c r="H454" t="s">
        <v>118</v>
      </c>
      <c r="I454" s="1">
        <v>42807.505555555559</v>
      </c>
      <c r="J454" t="s">
        <v>180</v>
      </c>
      <c r="K454" t="s">
        <v>116</v>
      </c>
      <c r="L454" t="s">
        <v>165</v>
      </c>
      <c r="M454" t="s">
        <v>166</v>
      </c>
      <c r="N454" t="s">
        <v>183</v>
      </c>
      <c r="O454">
        <v>1E-3</v>
      </c>
      <c r="P454" t="s">
        <v>149</v>
      </c>
      <c r="Q454" t="b">
        <v>1</v>
      </c>
      <c r="R454">
        <v>138261413</v>
      </c>
      <c r="S454" t="s">
        <v>150</v>
      </c>
      <c r="T454">
        <v>1E-3</v>
      </c>
      <c r="U454" t="s">
        <v>184</v>
      </c>
      <c r="V454">
        <v>2017</v>
      </c>
      <c r="W454" t="s">
        <v>455</v>
      </c>
      <c r="X454" t="s">
        <v>242</v>
      </c>
      <c r="Y454" t="s">
        <v>243</v>
      </c>
      <c r="Z454" t="s">
        <v>155</v>
      </c>
      <c r="AA454">
        <v>456840</v>
      </c>
      <c r="AB454">
        <v>455364</v>
      </c>
      <c r="AC454">
        <v>-1.134557254</v>
      </c>
      <c r="AD454">
        <v>53.991201420000003</v>
      </c>
    </row>
    <row r="455" spans="1:30">
      <c r="A455">
        <v>268065</v>
      </c>
      <c r="B455" t="s">
        <v>241</v>
      </c>
      <c r="C455">
        <v>7299</v>
      </c>
      <c r="D455">
        <v>1573531</v>
      </c>
      <c r="E455" t="s">
        <v>164</v>
      </c>
      <c r="F455" t="s">
        <v>126</v>
      </c>
      <c r="G455" t="s">
        <v>179</v>
      </c>
      <c r="H455" t="s">
        <v>118</v>
      </c>
      <c r="I455" s="1">
        <v>42752.62777777778</v>
      </c>
      <c r="J455" t="s">
        <v>180</v>
      </c>
      <c r="K455" t="s">
        <v>116</v>
      </c>
      <c r="L455" t="s">
        <v>165</v>
      </c>
      <c r="M455" t="s">
        <v>166</v>
      </c>
      <c r="N455" t="s">
        <v>183</v>
      </c>
      <c r="O455">
        <v>1E-3</v>
      </c>
      <c r="P455" t="s">
        <v>149</v>
      </c>
      <c r="Q455" t="b">
        <v>1</v>
      </c>
      <c r="R455">
        <v>138261413</v>
      </c>
      <c r="S455" t="s">
        <v>150</v>
      </c>
      <c r="T455">
        <v>1E-3</v>
      </c>
      <c r="U455" t="s">
        <v>184</v>
      </c>
      <c r="V455">
        <v>2017</v>
      </c>
      <c r="W455" t="s">
        <v>455</v>
      </c>
      <c r="X455" t="s">
        <v>242</v>
      </c>
      <c r="Y455" t="s">
        <v>243</v>
      </c>
      <c r="Z455" t="s">
        <v>155</v>
      </c>
      <c r="AA455">
        <v>456840</v>
      </c>
      <c r="AB455">
        <v>455364</v>
      </c>
      <c r="AC455">
        <v>-1.134557254</v>
      </c>
      <c r="AD455">
        <v>53.991201420000003</v>
      </c>
    </row>
    <row r="456" spans="1:30">
      <c r="A456">
        <v>268982</v>
      </c>
      <c r="B456" t="s">
        <v>241</v>
      </c>
      <c r="C456">
        <v>7299</v>
      </c>
      <c r="D456">
        <v>1579938</v>
      </c>
      <c r="E456" t="s">
        <v>164</v>
      </c>
      <c r="F456" t="s">
        <v>126</v>
      </c>
      <c r="G456" t="s">
        <v>205</v>
      </c>
      <c r="H456" t="s">
        <v>112</v>
      </c>
      <c r="I456" s="1">
        <v>42829.570833333331</v>
      </c>
      <c r="J456" t="s">
        <v>180</v>
      </c>
      <c r="K456" t="s">
        <v>116</v>
      </c>
      <c r="L456" t="s">
        <v>165</v>
      </c>
      <c r="M456" t="s">
        <v>166</v>
      </c>
      <c r="N456" t="s">
        <v>183</v>
      </c>
      <c r="O456">
        <v>1E-3</v>
      </c>
      <c r="P456" t="s">
        <v>149</v>
      </c>
      <c r="Q456" t="b">
        <v>1</v>
      </c>
      <c r="R456">
        <v>138261413</v>
      </c>
      <c r="S456" t="s">
        <v>150</v>
      </c>
      <c r="T456">
        <v>1E-3</v>
      </c>
      <c r="U456" t="s">
        <v>184</v>
      </c>
      <c r="V456">
        <v>2017</v>
      </c>
      <c r="W456" t="s">
        <v>455</v>
      </c>
      <c r="X456" t="s">
        <v>242</v>
      </c>
      <c r="Y456" t="s">
        <v>243</v>
      </c>
      <c r="Z456" t="s">
        <v>155</v>
      </c>
      <c r="AA456">
        <v>456840</v>
      </c>
      <c r="AB456">
        <v>455364</v>
      </c>
      <c r="AC456">
        <v>-1.134557254</v>
      </c>
      <c r="AD456">
        <v>53.991201420000003</v>
      </c>
    </row>
    <row r="457" spans="1:30">
      <c r="A457">
        <v>267643</v>
      </c>
      <c r="B457" t="s">
        <v>241</v>
      </c>
      <c r="C457">
        <v>7299</v>
      </c>
      <c r="D457">
        <v>1575973</v>
      </c>
      <c r="E457" t="s">
        <v>164</v>
      </c>
      <c r="F457" t="s">
        <v>126</v>
      </c>
      <c r="G457" t="s">
        <v>179</v>
      </c>
      <c r="H457" t="s">
        <v>118</v>
      </c>
      <c r="I457" s="1">
        <v>42776.640972222223</v>
      </c>
      <c r="J457" t="s">
        <v>180</v>
      </c>
      <c r="K457" t="s">
        <v>116</v>
      </c>
      <c r="L457" t="s">
        <v>165</v>
      </c>
      <c r="M457" t="s">
        <v>166</v>
      </c>
      <c r="N457" t="s">
        <v>183</v>
      </c>
      <c r="O457">
        <v>1E-3</v>
      </c>
      <c r="P457" t="s">
        <v>149</v>
      </c>
      <c r="Q457" t="b">
        <v>1</v>
      </c>
      <c r="R457">
        <v>138261413</v>
      </c>
      <c r="S457" t="s">
        <v>150</v>
      </c>
      <c r="T457">
        <v>1E-3</v>
      </c>
      <c r="U457" t="s">
        <v>184</v>
      </c>
      <c r="V457">
        <v>2017</v>
      </c>
      <c r="W457" t="s">
        <v>455</v>
      </c>
      <c r="X457" t="s">
        <v>242</v>
      </c>
      <c r="Y457" t="s">
        <v>243</v>
      </c>
      <c r="Z457" t="s">
        <v>155</v>
      </c>
      <c r="AA457">
        <v>456840</v>
      </c>
      <c r="AB457">
        <v>455364</v>
      </c>
      <c r="AC457">
        <v>-1.134557254</v>
      </c>
      <c r="AD457">
        <v>53.991201420000003</v>
      </c>
    </row>
    <row r="458" spans="1:30">
      <c r="A458">
        <v>268471</v>
      </c>
      <c r="B458" t="s">
        <v>241</v>
      </c>
      <c r="C458">
        <v>7299</v>
      </c>
      <c r="D458">
        <v>1577892</v>
      </c>
      <c r="E458" t="s">
        <v>164</v>
      </c>
      <c r="F458" t="s">
        <v>126</v>
      </c>
      <c r="G458" t="s">
        <v>179</v>
      </c>
      <c r="H458" t="s">
        <v>118</v>
      </c>
      <c r="I458" s="1">
        <v>42802.511111111111</v>
      </c>
      <c r="J458" t="s">
        <v>180</v>
      </c>
      <c r="K458" t="s">
        <v>116</v>
      </c>
      <c r="L458" t="s">
        <v>165</v>
      </c>
      <c r="M458" t="s">
        <v>166</v>
      </c>
      <c r="N458" t="s">
        <v>183</v>
      </c>
      <c r="O458">
        <v>1E-3</v>
      </c>
      <c r="P458" t="s">
        <v>149</v>
      </c>
      <c r="Q458" t="b">
        <v>1</v>
      </c>
      <c r="R458">
        <v>138261413</v>
      </c>
      <c r="S458" t="s">
        <v>150</v>
      </c>
      <c r="T458">
        <v>1E-3</v>
      </c>
      <c r="U458" t="s">
        <v>184</v>
      </c>
      <c r="V458">
        <v>2017</v>
      </c>
      <c r="W458" t="s">
        <v>455</v>
      </c>
      <c r="X458" t="s">
        <v>242</v>
      </c>
      <c r="Y458" t="s">
        <v>243</v>
      </c>
      <c r="Z458" t="s">
        <v>155</v>
      </c>
      <c r="AA458">
        <v>456840</v>
      </c>
      <c r="AB458">
        <v>455364</v>
      </c>
      <c r="AC458">
        <v>-1.134557254</v>
      </c>
      <c r="AD458">
        <v>53.991201420000003</v>
      </c>
    </row>
    <row r="459" spans="1:30">
      <c r="A459">
        <v>266435</v>
      </c>
      <c r="B459" t="s">
        <v>241</v>
      </c>
      <c r="C459">
        <v>7299</v>
      </c>
      <c r="D459">
        <v>1573382</v>
      </c>
      <c r="E459" t="s">
        <v>164</v>
      </c>
      <c r="F459" t="s">
        <v>126</v>
      </c>
      <c r="G459" t="s">
        <v>179</v>
      </c>
      <c r="H459" t="s">
        <v>118</v>
      </c>
      <c r="I459" s="1">
        <v>42748.600694444445</v>
      </c>
      <c r="J459" t="s">
        <v>180</v>
      </c>
      <c r="K459" t="s">
        <v>116</v>
      </c>
      <c r="L459" t="s">
        <v>165</v>
      </c>
      <c r="M459" t="s">
        <v>166</v>
      </c>
      <c r="N459" t="s">
        <v>183</v>
      </c>
      <c r="O459">
        <v>1E-3</v>
      </c>
      <c r="P459" t="s">
        <v>149</v>
      </c>
      <c r="Q459" t="b">
        <v>1</v>
      </c>
      <c r="R459">
        <v>138261413</v>
      </c>
      <c r="S459" t="s">
        <v>150</v>
      </c>
      <c r="T459">
        <v>1E-3</v>
      </c>
      <c r="U459" t="s">
        <v>184</v>
      </c>
      <c r="V459">
        <v>2017</v>
      </c>
      <c r="W459" t="s">
        <v>455</v>
      </c>
      <c r="X459" t="s">
        <v>242</v>
      </c>
      <c r="Y459" t="s">
        <v>243</v>
      </c>
      <c r="Z459" t="s">
        <v>155</v>
      </c>
      <c r="AA459">
        <v>456840</v>
      </c>
      <c r="AB459">
        <v>455364</v>
      </c>
      <c r="AC459">
        <v>-1.134557254</v>
      </c>
      <c r="AD459">
        <v>53.991201420000003</v>
      </c>
    </row>
    <row r="460" spans="1:30">
      <c r="A460">
        <v>268769</v>
      </c>
      <c r="B460" t="s">
        <v>241</v>
      </c>
      <c r="C460">
        <v>7299</v>
      </c>
      <c r="D460">
        <v>1573723</v>
      </c>
      <c r="E460" t="s">
        <v>164</v>
      </c>
      <c r="F460" t="s">
        <v>126</v>
      </c>
      <c r="G460" t="s">
        <v>179</v>
      </c>
      <c r="H460" t="s">
        <v>118</v>
      </c>
      <c r="I460" s="1">
        <v>42754.557638888888</v>
      </c>
      <c r="J460" t="s">
        <v>180</v>
      </c>
      <c r="K460" t="s">
        <v>116</v>
      </c>
      <c r="L460" t="s">
        <v>165</v>
      </c>
      <c r="M460" t="s">
        <v>166</v>
      </c>
      <c r="N460" t="s">
        <v>183</v>
      </c>
      <c r="O460">
        <v>1E-3</v>
      </c>
      <c r="P460" t="s">
        <v>149</v>
      </c>
      <c r="Q460" t="b">
        <v>1</v>
      </c>
      <c r="R460">
        <v>138261413</v>
      </c>
      <c r="S460" t="s">
        <v>150</v>
      </c>
      <c r="T460">
        <v>1E-3</v>
      </c>
      <c r="U460" t="s">
        <v>184</v>
      </c>
      <c r="V460">
        <v>2017</v>
      </c>
      <c r="W460" t="s">
        <v>455</v>
      </c>
      <c r="X460" t="s">
        <v>242</v>
      </c>
      <c r="Y460" t="s">
        <v>243</v>
      </c>
      <c r="Z460" t="s">
        <v>155</v>
      </c>
      <c r="AA460">
        <v>456840</v>
      </c>
      <c r="AB460">
        <v>455364</v>
      </c>
      <c r="AC460">
        <v>-1.134557254</v>
      </c>
      <c r="AD460">
        <v>53.991201420000003</v>
      </c>
    </row>
    <row r="461" spans="1:30">
      <c r="A461">
        <v>267396</v>
      </c>
      <c r="B461" t="s">
        <v>241</v>
      </c>
      <c r="C461">
        <v>7299</v>
      </c>
      <c r="D461">
        <v>1581301</v>
      </c>
      <c r="E461" t="s">
        <v>164</v>
      </c>
      <c r="F461" t="s">
        <v>126</v>
      </c>
      <c r="G461" t="s">
        <v>179</v>
      </c>
      <c r="H461" t="s">
        <v>118</v>
      </c>
      <c r="I461" s="1">
        <v>42845.590277777781</v>
      </c>
      <c r="J461" t="s">
        <v>180</v>
      </c>
      <c r="K461" t="s">
        <v>116</v>
      </c>
      <c r="L461" t="s">
        <v>165</v>
      </c>
      <c r="M461" t="s">
        <v>166</v>
      </c>
      <c r="N461" t="s">
        <v>183</v>
      </c>
      <c r="O461">
        <v>1E-3</v>
      </c>
      <c r="P461" t="s">
        <v>149</v>
      </c>
      <c r="Q461" t="b">
        <v>1</v>
      </c>
      <c r="R461">
        <v>138261413</v>
      </c>
      <c r="S461" t="s">
        <v>150</v>
      </c>
      <c r="T461">
        <v>1E-3</v>
      </c>
      <c r="U461" t="s">
        <v>184</v>
      </c>
      <c r="V461">
        <v>2017</v>
      </c>
      <c r="W461" t="s">
        <v>455</v>
      </c>
      <c r="X461" t="s">
        <v>242</v>
      </c>
      <c r="Y461" t="s">
        <v>243</v>
      </c>
      <c r="Z461" t="s">
        <v>155</v>
      </c>
      <c r="AA461">
        <v>456840</v>
      </c>
      <c r="AB461">
        <v>455364</v>
      </c>
      <c r="AC461">
        <v>-1.134557254</v>
      </c>
      <c r="AD461">
        <v>53.991201420000003</v>
      </c>
    </row>
    <row r="462" spans="1:30">
      <c r="A462">
        <v>268011</v>
      </c>
      <c r="B462" t="s">
        <v>241</v>
      </c>
      <c r="C462">
        <v>7299</v>
      </c>
      <c r="D462">
        <v>1576930</v>
      </c>
      <c r="E462" t="s">
        <v>164</v>
      </c>
      <c r="F462" t="s">
        <v>126</v>
      </c>
      <c r="G462" t="s">
        <v>179</v>
      </c>
      <c r="H462" t="s">
        <v>118</v>
      </c>
      <c r="I462" s="1">
        <v>42789.708333333336</v>
      </c>
      <c r="J462" t="s">
        <v>180</v>
      </c>
      <c r="K462" t="s">
        <v>116</v>
      </c>
      <c r="L462" t="s">
        <v>165</v>
      </c>
      <c r="M462" t="s">
        <v>166</v>
      </c>
      <c r="N462" t="s">
        <v>183</v>
      </c>
      <c r="O462">
        <v>1E-3</v>
      </c>
      <c r="P462" t="s">
        <v>149</v>
      </c>
      <c r="Q462" t="b">
        <v>1</v>
      </c>
      <c r="R462">
        <v>138261413</v>
      </c>
      <c r="S462" t="s">
        <v>150</v>
      </c>
      <c r="T462">
        <v>1E-3</v>
      </c>
      <c r="U462" t="s">
        <v>184</v>
      </c>
      <c r="V462">
        <v>2017</v>
      </c>
      <c r="W462" t="s">
        <v>455</v>
      </c>
      <c r="X462" t="s">
        <v>242</v>
      </c>
      <c r="Y462" t="s">
        <v>243</v>
      </c>
      <c r="Z462" t="s">
        <v>155</v>
      </c>
      <c r="AA462">
        <v>456840</v>
      </c>
      <c r="AB462">
        <v>455364</v>
      </c>
      <c r="AC462">
        <v>-1.134557254</v>
      </c>
      <c r="AD462">
        <v>53.991201420000003</v>
      </c>
    </row>
    <row r="463" spans="1:30">
      <c r="A463">
        <v>266108</v>
      </c>
      <c r="B463" t="s">
        <v>241</v>
      </c>
      <c r="C463">
        <v>7299</v>
      </c>
      <c r="D463">
        <v>1579424</v>
      </c>
      <c r="E463" t="s">
        <v>164</v>
      </c>
      <c r="F463" t="s">
        <v>126</v>
      </c>
      <c r="G463" t="s">
        <v>179</v>
      </c>
      <c r="H463" t="s">
        <v>118</v>
      </c>
      <c r="I463" s="1">
        <v>42821.640972222223</v>
      </c>
      <c r="J463" t="s">
        <v>180</v>
      </c>
      <c r="K463" t="s">
        <v>116</v>
      </c>
      <c r="L463" t="s">
        <v>165</v>
      </c>
      <c r="M463" t="s">
        <v>166</v>
      </c>
      <c r="N463" t="s">
        <v>183</v>
      </c>
      <c r="O463">
        <v>1E-3</v>
      </c>
      <c r="P463" t="s">
        <v>149</v>
      </c>
      <c r="Q463" t="b">
        <v>1</v>
      </c>
      <c r="R463">
        <v>138261413</v>
      </c>
      <c r="S463" t="s">
        <v>150</v>
      </c>
      <c r="T463">
        <v>1E-3</v>
      </c>
      <c r="U463" t="s">
        <v>184</v>
      </c>
      <c r="V463">
        <v>2017</v>
      </c>
      <c r="W463" t="s">
        <v>455</v>
      </c>
      <c r="X463" t="s">
        <v>242</v>
      </c>
      <c r="Y463" t="s">
        <v>243</v>
      </c>
      <c r="Z463" t="s">
        <v>155</v>
      </c>
      <c r="AA463">
        <v>456840</v>
      </c>
      <c r="AB463">
        <v>455364</v>
      </c>
      <c r="AC463">
        <v>-1.134557254</v>
      </c>
      <c r="AD463">
        <v>53.991201420000003</v>
      </c>
    </row>
    <row r="464" spans="1:30">
      <c r="A464">
        <v>268538</v>
      </c>
      <c r="B464" t="s">
        <v>241</v>
      </c>
      <c r="C464">
        <v>7299</v>
      </c>
      <c r="D464">
        <v>1572985</v>
      </c>
      <c r="E464" t="s">
        <v>164</v>
      </c>
      <c r="F464" t="s">
        <v>126</v>
      </c>
      <c r="G464" t="s">
        <v>179</v>
      </c>
      <c r="H464" t="s">
        <v>118</v>
      </c>
      <c r="I464" s="1">
        <v>42745.65347222222</v>
      </c>
      <c r="J464" t="s">
        <v>180</v>
      </c>
      <c r="K464" t="s">
        <v>116</v>
      </c>
      <c r="L464" t="s">
        <v>165</v>
      </c>
      <c r="M464" t="s">
        <v>166</v>
      </c>
      <c r="N464" t="s">
        <v>183</v>
      </c>
      <c r="O464">
        <v>1E-3</v>
      </c>
      <c r="P464" t="s">
        <v>149</v>
      </c>
      <c r="Q464" t="b">
        <v>1</v>
      </c>
      <c r="R464">
        <v>138261413</v>
      </c>
      <c r="S464" t="s">
        <v>150</v>
      </c>
      <c r="T464">
        <v>1E-3</v>
      </c>
      <c r="U464" t="s">
        <v>184</v>
      </c>
      <c r="V464">
        <v>2017</v>
      </c>
      <c r="W464" t="s">
        <v>455</v>
      </c>
      <c r="X464" t="s">
        <v>242</v>
      </c>
      <c r="Y464" t="s">
        <v>243</v>
      </c>
      <c r="Z464" t="s">
        <v>155</v>
      </c>
      <c r="AA464">
        <v>456840</v>
      </c>
      <c r="AB464">
        <v>455364</v>
      </c>
      <c r="AC464">
        <v>-1.134557254</v>
      </c>
      <c r="AD464">
        <v>53.991201420000003</v>
      </c>
    </row>
    <row r="465" spans="1:30">
      <c r="A465">
        <v>267928</v>
      </c>
      <c r="B465" t="s">
        <v>241</v>
      </c>
      <c r="C465">
        <v>7299</v>
      </c>
      <c r="D465">
        <v>1576696</v>
      </c>
      <c r="E465" t="s">
        <v>164</v>
      </c>
      <c r="F465" t="s">
        <v>126</v>
      </c>
      <c r="G465" t="s">
        <v>179</v>
      </c>
      <c r="H465" t="s">
        <v>118</v>
      </c>
      <c r="I465" s="1">
        <v>42787.744444444441</v>
      </c>
      <c r="J465" t="s">
        <v>180</v>
      </c>
      <c r="K465" t="s">
        <v>116</v>
      </c>
      <c r="L465" t="s">
        <v>165</v>
      </c>
      <c r="M465" t="s">
        <v>166</v>
      </c>
      <c r="N465" t="s">
        <v>183</v>
      </c>
      <c r="O465">
        <v>1E-3</v>
      </c>
      <c r="P465" t="s">
        <v>149</v>
      </c>
      <c r="Q465" t="b">
        <v>1</v>
      </c>
      <c r="R465">
        <v>138261413</v>
      </c>
      <c r="S465" t="s">
        <v>150</v>
      </c>
      <c r="T465">
        <v>1E-3</v>
      </c>
      <c r="U465" t="s">
        <v>184</v>
      </c>
      <c r="V465">
        <v>2017</v>
      </c>
      <c r="W465" t="s">
        <v>455</v>
      </c>
      <c r="X465" t="s">
        <v>242</v>
      </c>
      <c r="Y465" t="s">
        <v>243</v>
      </c>
      <c r="Z465" t="s">
        <v>155</v>
      </c>
      <c r="AA465">
        <v>456840</v>
      </c>
      <c r="AB465">
        <v>455364</v>
      </c>
      <c r="AC465">
        <v>-1.134557254</v>
      </c>
      <c r="AD465">
        <v>53.991201420000003</v>
      </c>
    </row>
    <row r="466" spans="1:30">
      <c r="A466">
        <v>268458</v>
      </c>
      <c r="B466" t="s">
        <v>241</v>
      </c>
      <c r="C466">
        <v>7299</v>
      </c>
      <c r="D466">
        <v>1580367</v>
      </c>
      <c r="E466" t="s">
        <v>164</v>
      </c>
      <c r="F466" t="s">
        <v>126</v>
      </c>
      <c r="G466" t="s">
        <v>179</v>
      </c>
      <c r="H466" t="s">
        <v>118</v>
      </c>
      <c r="I466" s="1">
        <v>42835.686111111114</v>
      </c>
      <c r="J466" t="s">
        <v>180</v>
      </c>
      <c r="K466" t="s">
        <v>116</v>
      </c>
      <c r="L466" t="s">
        <v>165</v>
      </c>
      <c r="M466" t="s">
        <v>166</v>
      </c>
      <c r="N466" t="s">
        <v>183</v>
      </c>
      <c r="O466">
        <v>1E-3</v>
      </c>
      <c r="P466" t="s">
        <v>149</v>
      </c>
      <c r="Q466" t="b">
        <v>1</v>
      </c>
      <c r="R466">
        <v>138261413</v>
      </c>
      <c r="S466" t="s">
        <v>150</v>
      </c>
      <c r="T466">
        <v>1E-3</v>
      </c>
      <c r="U466" t="s">
        <v>184</v>
      </c>
      <c r="V466">
        <v>2017</v>
      </c>
      <c r="W466" t="s">
        <v>455</v>
      </c>
      <c r="X466" t="s">
        <v>242</v>
      </c>
      <c r="Y466" t="s">
        <v>243</v>
      </c>
      <c r="Z466" t="s">
        <v>155</v>
      </c>
      <c r="AA466">
        <v>456840</v>
      </c>
      <c r="AB466">
        <v>455364</v>
      </c>
      <c r="AC466">
        <v>-1.134557254</v>
      </c>
      <c r="AD466">
        <v>53.991201420000003</v>
      </c>
    </row>
    <row r="467" spans="1:30">
      <c r="A467">
        <v>268989</v>
      </c>
      <c r="B467" t="s">
        <v>241</v>
      </c>
      <c r="C467">
        <v>7299</v>
      </c>
      <c r="D467">
        <v>1575156</v>
      </c>
      <c r="E467" t="s">
        <v>164</v>
      </c>
      <c r="F467" t="s">
        <v>126</v>
      </c>
      <c r="G467" t="s">
        <v>205</v>
      </c>
      <c r="H467" t="s">
        <v>112</v>
      </c>
      <c r="I467" s="1">
        <v>42769.638194444444</v>
      </c>
      <c r="J467" t="s">
        <v>180</v>
      </c>
      <c r="K467" t="s">
        <v>116</v>
      </c>
      <c r="L467" t="s">
        <v>165</v>
      </c>
      <c r="M467" t="s">
        <v>166</v>
      </c>
      <c r="N467" t="s">
        <v>183</v>
      </c>
      <c r="O467">
        <v>1E-3</v>
      </c>
      <c r="P467" t="s">
        <v>149</v>
      </c>
      <c r="Q467" t="b">
        <v>1</v>
      </c>
      <c r="R467">
        <v>138261413</v>
      </c>
      <c r="S467" t="s">
        <v>150</v>
      </c>
      <c r="T467">
        <v>1E-3</v>
      </c>
      <c r="U467" t="s">
        <v>184</v>
      </c>
      <c r="V467">
        <v>2017</v>
      </c>
      <c r="W467" t="s">
        <v>455</v>
      </c>
      <c r="X467" t="s">
        <v>242</v>
      </c>
      <c r="Y467" t="s">
        <v>243</v>
      </c>
      <c r="Z467" t="s">
        <v>155</v>
      </c>
      <c r="AA467">
        <v>456840</v>
      </c>
      <c r="AB467">
        <v>455364</v>
      </c>
      <c r="AC467">
        <v>-1.134557254</v>
      </c>
      <c r="AD467">
        <v>53.991201420000003</v>
      </c>
    </row>
    <row r="468" spans="1:30">
      <c r="A468">
        <v>268315</v>
      </c>
      <c r="B468" t="s">
        <v>241</v>
      </c>
      <c r="C468">
        <v>7299</v>
      </c>
      <c r="D468">
        <v>1574057</v>
      </c>
      <c r="E468" t="s">
        <v>164</v>
      </c>
      <c r="F468" t="s">
        <v>126</v>
      </c>
      <c r="G468" t="s">
        <v>179</v>
      </c>
      <c r="H468" t="s">
        <v>118</v>
      </c>
      <c r="I468" s="1">
        <v>42760.512499999997</v>
      </c>
      <c r="J468" t="s">
        <v>180</v>
      </c>
      <c r="K468" t="s">
        <v>116</v>
      </c>
      <c r="L468" t="s">
        <v>165</v>
      </c>
      <c r="M468" t="s">
        <v>166</v>
      </c>
      <c r="N468" t="s">
        <v>183</v>
      </c>
      <c r="O468">
        <v>1E-3</v>
      </c>
      <c r="P468" t="s">
        <v>149</v>
      </c>
      <c r="Q468" t="b">
        <v>1</v>
      </c>
      <c r="R468">
        <v>138261413</v>
      </c>
      <c r="S468" t="s">
        <v>150</v>
      </c>
      <c r="T468">
        <v>1E-3</v>
      </c>
      <c r="U468" t="s">
        <v>184</v>
      </c>
      <c r="V468">
        <v>2017</v>
      </c>
      <c r="W468" t="s">
        <v>455</v>
      </c>
      <c r="X468" t="s">
        <v>242</v>
      </c>
      <c r="Y468" t="s">
        <v>243</v>
      </c>
      <c r="Z468" t="s">
        <v>155</v>
      </c>
      <c r="AA468">
        <v>456840</v>
      </c>
      <c r="AB468">
        <v>455364</v>
      </c>
      <c r="AC468">
        <v>-1.134557254</v>
      </c>
      <c r="AD468">
        <v>53.991201420000003</v>
      </c>
    </row>
    <row r="469" spans="1:30">
      <c r="A469">
        <v>268344</v>
      </c>
      <c r="B469" t="s">
        <v>241</v>
      </c>
      <c r="C469">
        <v>7299</v>
      </c>
      <c r="D469">
        <v>1576058</v>
      </c>
      <c r="E469" t="s">
        <v>164</v>
      </c>
      <c r="F469" t="s">
        <v>126</v>
      </c>
      <c r="G469" t="s">
        <v>179</v>
      </c>
      <c r="H469" t="s">
        <v>118</v>
      </c>
      <c r="I469" s="1">
        <v>42779.677083333336</v>
      </c>
      <c r="J469" t="s">
        <v>180</v>
      </c>
      <c r="K469" t="s">
        <v>116</v>
      </c>
      <c r="L469" t="s">
        <v>165</v>
      </c>
      <c r="M469" t="s">
        <v>166</v>
      </c>
      <c r="N469" t="s">
        <v>183</v>
      </c>
      <c r="O469">
        <v>1E-3</v>
      </c>
      <c r="P469" t="s">
        <v>149</v>
      </c>
      <c r="Q469" t="b">
        <v>1</v>
      </c>
      <c r="R469">
        <v>138261413</v>
      </c>
      <c r="S469" t="s">
        <v>150</v>
      </c>
      <c r="T469">
        <v>1E-3</v>
      </c>
      <c r="U469" t="s">
        <v>184</v>
      </c>
      <c r="V469">
        <v>2017</v>
      </c>
      <c r="W469" t="s">
        <v>455</v>
      </c>
      <c r="X469" t="s">
        <v>242</v>
      </c>
      <c r="Y469" t="s">
        <v>243</v>
      </c>
      <c r="Z469" t="s">
        <v>155</v>
      </c>
      <c r="AA469">
        <v>456840</v>
      </c>
      <c r="AB469">
        <v>455364</v>
      </c>
      <c r="AC469">
        <v>-1.134557254</v>
      </c>
      <c r="AD469">
        <v>53.991201420000003</v>
      </c>
    </row>
    <row r="470" spans="1:30">
      <c r="A470">
        <v>269081</v>
      </c>
      <c r="B470" t="s">
        <v>296</v>
      </c>
      <c r="C470">
        <v>7299</v>
      </c>
      <c r="D470">
        <v>4693994</v>
      </c>
      <c r="E470" t="s">
        <v>164</v>
      </c>
      <c r="F470" t="s">
        <v>126</v>
      </c>
      <c r="G470" t="s">
        <v>205</v>
      </c>
      <c r="H470" t="s">
        <v>112</v>
      </c>
      <c r="I470" s="1">
        <v>43083.432638888888</v>
      </c>
      <c r="J470" t="s">
        <v>180</v>
      </c>
      <c r="K470" t="s">
        <v>116</v>
      </c>
      <c r="L470" t="s">
        <v>192</v>
      </c>
      <c r="M470" t="s">
        <v>193</v>
      </c>
      <c r="N470" t="s">
        <v>183</v>
      </c>
      <c r="O470">
        <v>1E-3</v>
      </c>
      <c r="P470" t="s">
        <v>149</v>
      </c>
      <c r="Q470" t="b">
        <v>1</v>
      </c>
      <c r="R470">
        <v>138261413</v>
      </c>
      <c r="S470" t="s">
        <v>150</v>
      </c>
      <c r="T470">
        <v>1E-3</v>
      </c>
      <c r="U470" t="s">
        <v>184</v>
      </c>
      <c r="V470">
        <v>2017</v>
      </c>
      <c r="W470" t="s">
        <v>455</v>
      </c>
      <c r="X470" t="s">
        <v>297</v>
      </c>
      <c r="Y470" t="s">
        <v>298</v>
      </c>
      <c r="Z470" t="s">
        <v>155</v>
      </c>
      <c r="AA470">
        <v>393220</v>
      </c>
      <c r="AB470">
        <v>223820</v>
      </c>
      <c r="AC470">
        <v>-2.0999740779999998</v>
      </c>
      <c r="AD470">
        <v>51.912868549999999</v>
      </c>
    </row>
    <row r="471" spans="1:30">
      <c r="A471">
        <v>266978</v>
      </c>
      <c r="B471" t="s">
        <v>178</v>
      </c>
      <c r="C471">
        <v>7299</v>
      </c>
      <c r="D471">
        <v>1866376</v>
      </c>
      <c r="E471" t="s">
        <v>164</v>
      </c>
      <c r="F471" t="s">
        <v>126</v>
      </c>
      <c r="G471" t="s">
        <v>179</v>
      </c>
      <c r="H471" t="s">
        <v>118</v>
      </c>
      <c r="I471" s="1">
        <v>42817.553472222222</v>
      </c>
      <c r="J471" t="s">
        <v>180</v>
      </c>
      <c r="K471" t="s">
        <v>116</v>
      </c>
      <c r="L471" t="s">
        <v>181</v>
      </c>
      <c r="M471" t="s">
        <v>182</v>
      </c>
      <c r="N471" t="s">
        <v>183</v>
      </c>
      <c r="O471">
        <v>1E-3</v>
      </c>
      <c r="P471" t="s">
        <v>149</v>
      </c>
      <c r="Q471" t="b">
        <v>1</v>
      </c>
      <c r="R471">
        <v>138261413</v>
      </c>
      <c r="S471" t="s">
        <v>150</v>
      </c>
      <c r="T471">
        <v>1E-3</v>
      </c>
      <c r="U471" t="s">
        <v>184</v>
      </c>
      <c r="V471">
        <v>2017</v>
      </c>
      <c r="W471" t="s">
        <v>455</v>
      </c>
      <c r="X471" t="s">
        <v>185</v>
      </c>
      <c r="Y471" t="s">
        <v>186</v>
      </c>
      <c r="Z471" t="s">
        <v>155</v>
      </c>
      <c r="AA471">
        <v>620600</v>
      </c>
      <c r="AB471">
        <v>309500</v>
      </c>
      <c r="AC471">
        <v>1.25888125</v>
      </c>
      <c r="AD471">
        <v>52.638374349999999</v>
      </c>
    </row>
    <row r="472" spans="1:30">
      <c r="A472">
        <v>269382</v>
      </c>
      <c r="B472" t="s">
        <v>178</v>
      </c>
      <c r="C472">
        <v>7299</v>
      </c>
      <c r="D472">
        <v>1867223</v>
      </c>
      <c r="E472" t="s">
        <v>164</v>
      </c>
      <c r="F472" t="s">
        <v>126</v>
      </c>
      <c r="G472" t="s">
        <v>179</v>
      </c>
      <c r="H472" t="s">
        <v>118</v>
      </c>
      <c r="I472" s="1">
        <v>42821.570833333331</v>
      </c>
      <c r="J472" t="s">
        <v>180</v>
      </c>
      <c r="K472" t="s">
        <v>116</v>
      </c>
      <c r="L472" t="s">
        <v>181</v>
      </c>
      <c r="M472" t="s">
        <v>182</v>
      </c>
      <c r="N472" t="s">
        <v>183</v>
      </c>
      <c r="O472">
        <v>1E-3</v>
      </c>
      <c r="P472" t="s">
        <v>149</v>
      </c>
      <c r="Q472" t="b">
        <v>1</v>
      </c>
      <c r="R472">
        <v>138261413</v>
      </c>
      <c r="S472" t="s">
        <v>150</v>
      </c>
      <c r="T472">
        <v>1E-3</v>
      </c>
      <c r="U472" t="s">
        <v>184</v>
      </c>
      <c r="V472">
        <v>2017</v>
      </c>
      <c r="W472" t="s">
        <v>455</v>
      </c>
      <c r="X472" t="s">
        <v>185</v>
      </c>
      <c r="Y472" t="s">
        <v>186</v>
      </c>
      <c r="Z472" t="s">
        <v>155</v>
      </c>
      <c r="AA472">
        <v>620600</v>
      </c>
      <c r="AB472">
        <v>309500</v>
      </c>
      <c r="AC472">
        <v>1.25888125</v>
      </c>
      <c r="AD472">
        <v>52.638374349999999</v>
      </c>
    </row>
    <row r="473" spans="1:30">
      <c r="A473">
        <v>266372</v>
      </c>
      <c r="B473" t="s">
        <v>255</v>
      </c>
      <c r="C473">
        <v>7299</v>
      </c>
      <c r="D473">
        <v>5234532</v>
      </c>
      <c r="E473" t="s">
        <v>164</v>
      </c>
      <c r="F473" t="s">
        <v>126</v>
      </c>
      <c r="G473" t="s">
        <v>205</v>
      </c>
      <c r="H473" t="s">
        <v>112</v>
      </c>
      <c r="I473" s="1">
        <v>43083.631249999999</v>
      </c>
      <c r="J473" t="s">
        <v>180</v>
      </c>
      <c r="K473" t="s">
        <v>116</v>
      </c>
      <c r="L473" t="s">
        <v>256</v>
      </c>
      <c r="M473" t="s">
        <v>257</v>
      </c>
      <c r="N473" t="s">
        <v>183</v>
      </c>
      <c r="O473">
        <v>1E-3</v>
      </c>
      <c r="P473" t="s">
        <v>149</v>
      </c>
      <c r="Q473" t="b">
        <v>1</v>
      </c>
      <c r="R473">
        <v>138261413</v>
      </c>
      <c r="S473" t="s">
        <v>150</v>
      </c>
      <c r="T473">
        <v>1E-3</v>
      </c>
      <c r="U473" t="s">
        <v>184</v>
      </c>
      <c r="V473">
        <v>2017</v>
      </c>
      <c r="W473" t="s">
        <v>455</v>
      </c>
      <c r="X473" t="s">
        <v>258</v>
      </c>
      <c r="Y473" t="s">
        <v>259</v>
      </c>
      <c r="Z473" t="s">
        <v>155</v>
      </c>
      <c r="AA473">
        <v>339046</v>
      </c>
      <c r="AB473">
        <v>557146</v>
      </c>
      <c r="AC473">
        <v>-2.9521522450000002</v>
      </c>
      <c r="AD473">
        <v>54.905295299999999</v>
      </c>
    </row>
    <row r="474" spans="1:30">
      <c r="A474">
        <v>269870</v>
      </c>
      <c r="B474" t="s">
        <v>255</v>
      </c>
      <c r="C474">
        <v>7299</v>
      </c>
      <c r="D474">
        <v>5220046</v>
      </c>
      <c r="E474" t="s">
        <v>164</v>
      </c>
      <c r="F474" t="s">
        <v>126</v>
      </c>
      <c r="G474" t="s">
        <v>205</v>
      </c>
      <c r="H474" t="s">
        <v>112</v>
      </c>
      <c r="I474" s="1">
        <v>42970.630555555559</v>
      </c>
      <c r="J474" t="s">
        <v>180</v>
      </c>
      <c r="K474" t="s">
        <v>116</v>
      </c>
      <c r="L474" t="s">
        <v>256</v>
      </c>
      <c r="M474" t="s">
        <v>257</v>
      </c>
      <c r="N474" t="s">
        <v>183</v>
      </c>
      <c r="O474">
        <v>1E-3</v>
      </c>
      <c r="P474" t="s">
        <v>149</v>
      </c>
      <c r="Q474" t="b">
        <v>1</v>
      </c>
      <c r="R474">
        <v>138261413</v>
      </c>
      <c r="S474" t="s">
        <v>150</v>
      </c>
      <c r="T474">
        <v>1E-3</v>
      </c>
      <c r="U474" t="s">
        <v>184</v>
      </c>
      <c r="V474">
        <v>2017</v>
      </c>
      <c r="W474" t="s">
        <v>455</v>
      </c>
      <c r="X474" t="s">
        <v>258</v>
      </c>
      <c r="Y474" t="s">
        <v>259</v>
      </c>
      <c r="Z474" t="s">
        <v>155</v>
      </c>
      <c r="AA474">
        <v>339046</v>
      </c>
      <c r="AB474">
        <v>557146</v>
      </c>
      <c r="AC474">
        <v>-2.9521522450000002</v>
      </c>
      <c r="AD474">
        <v>54.905295299999999</v>
      </c>
    </row>
    <row r="475" spans="1:30">
      <c r="A475">
        <v>269153</v>
      </c>
      <c r="B475" t="s">
        <v>203</v>
      </c>
      <c r="C475">
        <v>7299</v>
      </c>
      <c r="D475">
        <v>1901261</v>
      </c>
      <c r="E475" t="s">
        <v>164</v>
      </c>
      <c r="F475" t="s">
        <v>126</v>
      </c>
      <c r="G475" t="s">
        <v>205</v>
      </c>
      <c r="H475" t="s">
        <v>112</v>
      </c>
      <c r="I475" s="1">
        <v>43222.45</v>
      </c>
      <c r="J475" t="s">
        <v>180</v>
      </c>
      <c r="K475" t="s">
        <v>116</v>
      </c>
      <c r="L475" t="s">
        <v>146</v>
      </c>
      <c r="M475" t="s">
        <v>147</v>
      </c>
      <c r="N475" t="s">
        <v>183</v>
      </c>
      <c r="O475">
        <v>1E-3</v>
      </c>
      <c r="P475" t="s">
        <v>149</v>
      </c>
      <c r="Q475" t="b">
        <v>1</v>
      </c>
      <c r="R475">
        <v>138261413</v>
      </c>
      <c r="S475" t="s">
        <v>150</v>
      </c>
      <c r="T475">
        <v>1E-3</v>
      </c>
      <c r="U475" t="s">
        <v>184</v>
      </c>
      <c r="V475">
        <v>2018</v>
      </c>
      <c r="W475" t="s">
        <v>455</v>
      </c>
      <c r="X475" t="s">
        <v>204</v>
      </c>
      <c r="Y475" t="s">
        <v>154</v>
      </c>
      <c r="Z475" t="s">
        <v>155</v>
      </c>
      <c r="AA475">
        <v>507500</v>
      </c>
      <c r="AB475">
        <v>299100</v>
      </c>
      <c r="AC475">
        <v>-0.41497245100000002</v>
      </c>
      <c r="AD475">
        <v>52.579097449999999</v>
      </c>
    </row>
    <row r="476" spans="1:30">
      <c r="A476">
        <v>266997</v>
      </c>
      <c r="B476" t="s">
        <v>203</v>
      </c>
      <c r="C476">
        <v>7299</v>
      </c>
      <c r="D476">
        <v>1899314</v>
      </c>
      <c r="E476" t="s">
        <v>164</v>
      </c>
      <c r="F476" t="s">
        <v>126</v>
      </c>
      <c r="G476" t="s">
        <v>179</v>
      </c>
      <c r="H476" t="s">
        <v>118</v>
      </c>
      <c r="I476" s="1">
        <v>43206.429861111108</v>
      </c>
      <c r="J476" t="s">
        <v>180</v>
      </c>
      <c r="K476" t="s">
        <v>116</v>
      </c>
      <c r="L476" t="s">
        <v>146</v>
      </c>
      <c r="M476" t="s">
        <v>147</v>
      </c>
      <c r="N476" t="s">
        <v>183</v>
      </c>
      <c r="O476">
        <v>1E-3</v>
      </c>
      <c r="P476" t="s">
        <v>149</v>
      </c>
      <c r="Q476" t="b">
        <v>1</v>
      </c>
      <c r="R476">
        <v>138261413</v>
      </c>
      <c r="S476" t="s">
        <v>150</v>
      </c>
      <c r="T476">
        <v>1E-3</v>
      </c>
      <c r="U476" t="s">
        <v>184</v>
      </c>
      <c r="V476">
        <v>2018</v>
      </c>
      <c r="W476" t="s">
        <v>455</v>
      </c>
      <c r="X476" t="s">
        <v>204</v>
      </c>
      <c r="Y476" t="s">
        <v>154</v>
      </c>
      <c r="Z476" t="s">
        <v>155</v>
      </c>
      <c r="AA476">
        <v>507500</v>
      </c>
      <c r="AB476">
        <v>299100</v>
      </c>
      <c r="AC476">
        <v>-0.41497245100000002</v>
      </c>
      <c r="AD476">
        <v>52.579097449999999</v>
      </c>
    </row>
    <row r="477" spans="1:30">
      <c r="A477">
        <v>272084</v>
      </c>
      <c r="B477" t="s">
        <v>203</v>
      </c>
      <c r="C477">
        <v>7299</v>
      </c>
      <c r="D477">
        <v>1904136</v>
      </c>
      <c r="E477" t="s">
        <v>164</v>
      </c>
      <c r="F477" t="s">
        <v>126</v>
      </c>
      <c r="G477" t="s">
        <v>205</v>
      </c>
      <c r="H477" t="s">
        <v>112</v>
      </c>
      <c r="I477" s="1">
        <v>43255.57708333333</v>
      </c>
      <c r="J477" t="s">
        <v>180</v>
      </c>
      <c r="K477" t="s">
        <v>116</v>
      </c>
      <c r="L477" t="s">
        <v>146</v>
      </c>
      <c r="M477" t="s">
        <v>147</v>
      </c>
      <c r="N477" t="s">
        <v>183</v>
      </c>
      <c r="O477">
        <v>1E-3</v>
      </c>
      <c r="P477" t="s">
        <v>149</v>
      </c>
      <c r="Q477" t="b">
        <v>1</v>
      </c>
      <c r="R477">
        <v>138261413</v>
      </c>
      <c r="S477" t="s">
        <v>150</v>
      </c>
      <c r="T477">
        <v>1E-3</v>
      </c>
      <c r="U477" t="s">
        <v>184</v>
      </c>
      <c r="V477">
        <v>2018</v>
      </c>
      <c r="W477" t="s">
        <v>455</v>
      </c>
      <c r="X477" t="s">
        <v>204</v>
      </c>
      <c r="Y477" t="s">
        <v>154</v>
      </c>
      <c r="Z477" t="s">
        <v>155</v>
      </c>
      <c r="AA477">
        <v>507500</v>
      </c>
      <c r="AB477">
        <v>299100</v>
      </c>
      <c r="AC477">
        <v>-0.41497245100000002</v>
      </c>
      <c r="AD477">
        <v>52.579097449999999</v>
      </c>
    </row>
    <row r="478" spans="1:30">
      <c r="A478">
        <v>268135</v>
      </c>
      <c r="B478" t="s">
        <v>203</v>
      </c>
      <c r="C478">
        <v>7299</v>
      </c>
      <c r="D478">
        <v>1899219</v>
      </c>
      <c r="E478" t="s">
        <v>164</v>
      </c>
      <c r="F478" t="s">
        <v>126</v>
      </c>
      <c r="G478" t="s">
        <v>179</v>
      </c>
      <c r="H478" t="s">
        <v>118</v>
      </c>
      <c r="I478" s="1">
        <v>43203.4375</v>
      </c>
      <c r="J478" t="s">
        <v>180</v>
      </c>
      <c r="K478" t="s">
        <v>116</v>
      </c>
      <c r="L478" t="s">
        <v>146</v>
      </c>
      <c r="M478" t="s">
        <v>147</v>
      </c>
      <c r="N478" t="s">
        <v>183</v>
      </c>
      <c r="O478">
        <v>1E-3</v>
      </c>
      <c r="P478" t="s">
        <v>149</v>
      </c>
      <c r="Q478" t="b">
        <v>1</v>
      </c>
      <c r="R478">
        <v>138261413</v>
      </c>
      <c r="S478" t="s">
        <v>150</v>
      </c>
      <c r="T478">
        <v>1E-3</v>
      </c>
      <c r="U478" t="s">
        <v>184</v>
      </c>
      <c r="V478">
        <v>2018</v>
      </c>
      <c r="W478" t="s">
        <v>455</v>
      </c>
      <c r="X478" t="s">
        <v>204</v>
      </c>
      <c r="Y478" t="s">
        <v>154</v>
      </c>
      <c r="Z478" t="s">
        <v>155</v>
      </c>
      <c r="AA478">
        <v>507500</v>
      </c>
      <c r="AB478">
        <v>299100</v>
      </c>
      <c r="AC478">
        <v>-0.41497245100000002</v>
      </c>
      <c r="AD478">
        <v>52.579097449999999</v>
      </c>
    </row>
    <row r="479" spans="1:30">
      <c r="A479">
        <v>273503</v>
      </c>
      <c r="B479" t="s">
        <v>203</v>
      </c>
      <c r="C479">
        <v>7299</v>
      </c>
      <c r="D479">
        <v>1910518</v>
      </c>
      <c r="E479" t="s">
        <v>164</v>
      </c>
      <c r="F479" t="s">
        <v>126</v>
      </c>
      <c r="G479" t="s">
        <v>179</v>
      </c>
      <c r="H479" t="s">
        <v>118</v>
      </c>
      <c r="I479" s="1">
        <v>43335.449305555558</v>
      </c>
      <c r="J479" t="s">
        <v>180</v>
      </c>
      <c r="K479" t="s">
        <v>116</v>
      </c>
      <c r="L479" t="s">
        <v>146</v>
      </c>
      <c r="M479" t="s">
        <v>147</v>
      </c>
      <c r="N479" t="s">
        <v>183</v>
      </c>
      <c r="O479">
        <v>1E-3</v>
      </c>
      <c r="P479" t="s">
        <v>149</v>
      </c>
      <c r="Q479" t="b">
        <v>1</v>
      </c>
      <c r="R479">
        <v>138261413</v>
      </c>
      <c r="S479" t="s">
        <v>150</v>
      </c>
      <c r="T479">
        <v>1E-3</v>
      </c>
      <c r="U479" t="s">
        <v>184</v>
      </c>
      <c r="V479">
        <v>2018</v>
      </c>
      <c r="W479" t="s">
        <v>455</v>
      </c>
      <c r="X479" t="s">
        <v>204</v>
      </c>
      <c r="Y479" t="s">
        <v>154</v>
      </c>
      <c r="Z479" t="s">
        <v>155</v>
      </c>
      <c r="AA479">
        <v>507500</v>
      </c>
      <c r="AB479">
        <v>299100</v>
      </c>
      <c r="AC479">
        <v>-0.41497245100000002</v>
      </c>
      <c r="AD479">
        <v>52.579097449999999</v>
      </c>
    </row>
    <row r="480" spans="1:30">
      <c r="A480">
        <v>272357</v>
      </c>
      <c r="B480" t="s">
        <v>203</v>
      </c>
      <c r="C480">
        <v>7299</v>
      </c>
      <c r="D480">
        <v>1910045</v>
      </c>
      <c r="E480" t="s">
        <v>164</v>
      </c>
      <c r="F480" t="s">
        <v>126</v>
      </c>
      <c r="G480" t="s">
        <v>179</v>
      </c>
      <c r="H480" t="s">
        <v>118</v>
      </c>
      <c r="I480" s="1">
        <v>43325.433333333334</v>
      </c>
      <c r="J480" t="s">
        <v>180</v>
      </c>
      <c r="K480" t="s">
        <v>116</v>
      </c>
      <c r="L480" t="s">
        <v>146</v>
      </c>
      <c r="M480" t="s">
        <v>147</v>
      </c>
      <c r="N480" t="s">
        <v>183</v>
      </c>
      <c r="O480">
        <v>1E-3</v>
      </c>
      <c r="P480" t="s">
        <v>149</v>
      </c>
      <c r="Q480" t="b">
        <v>1</v>
      </c>
      <c r="R480">
        <v>138261413</v>
      </c>
      <c r="S480" t="s">
        <v>150</v>
      </c>
      <c r="T480">
        <v>1E-3</v>
      </c>
      <c r="U480" t="s">
        <v>184</v>
      </c>
      <c r="V480">
        <v>2018</v>
      </c>
      <c r="W480" t="s">
        <v>455</v>
      </c>
      <c r="X480" t="s">
        <v>204</v>
      </c>
      <c r="Y480" t="s">
        <v>154</v>
      </c>
      <c r="Z480" t="s">
        <v>155</v>
      </c>
      <c r="AA480">
        <v>507500</v>
      </c>
      <c r="AB480">
        <v>299100</v>
      </c>
      <c r="AC480">
        <v>-0.41497245100000002</v>
      </c>
      <c r="AD480">
        <v>52.579097449999999</v>
      </c>
    </row>
    <row r="481" spans="1:30">
      <c r="A481">
        <v>272310</v>
      </c>
      <c r="B481" t="s">
        <v>203</v>
      </c>
      <c r="C481">
        <v>7299</v>
      </c>
      <c r="D481">
        <v>1896629</v>
      </c>
      <c r="E481" t="s">
        <v>164</v>
      </c>
      <c r="F481" t="s">
        <v>126</v>
      </c>
      <c r="G481" t="s">
        <v>179</v>
      </c>
      <c r="H481" t="s">
        <v>118</v>
      </c>
      <c r="I481" s="1">
        <v>43168.493750000001</v>
      </c>
      <c r="J481" t="s">
        <v>180</v>
      </c>
      <c r="K481" t="s">
        <v>116</v>
      </c>
      <c r="L481" t="s">
        <v>146</v>
      </c>
      <c r="M481" t="s">
        <v>147</v>
      </c>
      <c r="N481" t="s">
        <v>183</v>
      </c>
      <c r="O481">
        <v>1E-3</v>
      </c>
      <c r="P481" t="s">
        <v>149</v>
      </c>
      <c r="Q481" t="b">
        <v>1</v>
      </c>
      <c r="R481">
        <v>138261413</v>
      </c>
      <c r="S481" t="s">
        <v>150</v>
      </c>
      <c r="T481">
        <v>1E-3</v>
      </c>
      <c r="U481" t="s">
        <v>184</v>
      </c>
      <c r="V481">
        <v>2018</v>
      </c>
      <c r="W481" t="s">
        <v>455</v>
      </c>
      <c r="X481" t="s">
        <v>204</v>
      </c>
      <c r="Y481" t="s">
        <v>154</v>
      </c>
      <c r="Z481" t="s">
        <v>155</v>
      </c>
      <c r="AA481">
        <v>507500</v>
      </c>
      <c r="AB481">
        <v>299100</v>
      </c>
      <c r="AC481">
        <v>-0.41497245100000002</v>
      </c>
      <c r="AD481">
        <v>52.579097449999999</v>
      </c>
    </row>
    <row r="482" spans="1:30">
      <c r="A482">
        <v>272721</v>
      </c>
      <c r="B482" t="s">
        <v>203</v>
      </c>
      <c r="C482">
        <v>7299</v>
      </c>
      <c r="D482">
        <v>1910457</v>
      </c>
      <c r="E482" t="s">
        <v>164</v>
      </c>
      <c r="F482" t="s">
        <v>126</v>
      </c>
      <c r="G482" t="s">
        <v>179</v>
      </c>
      <c r="H482" t="s">
        <v>118</v>
      </c>
      <c r="I482" s="1">
        <v>43334.423611111109</v>
      </c>
      <c r="J482" t="s">
        <v>180</v>
      </c>
      <c r="K482" t="s">
        <v>116</v>
      </c>
      <c r="L482" t="s">
        <v>146</v>
      </c>
      <c r="M482" t="s">
        <v>147</v>
      </c>
      <c r="N482" t="s">
        <v>183</v>
      </c>
      <c r="O482">
        <v>1E-3</v>
      </c>
      <c r="P482" t="s">
        <v>149</v>
      </c>
      <c r="Q482" t="b">
        <v>1</v>
      </c>
      <c r="R482">
        <v>138261413</v>
      </c>
      <c r="S482" t="s">
        <v>150</v>
      </c>
      <c r="T482">
        <v>1E-3</v>
      </c>
      <c r="U482" t="s">
        <v>184</v>
      </c>
      <c r="V482">
        <v>2018</v>
      </c>
      <c r="W482" t="s">
        <v>455</v>
      </c>
      <c r="X482" t="s">
        <v>204</v>
      </c>
      <c r="Y482" t="s">
        <v>154</v>
      </c>
      <c r="Z482" t="s">
        <v>155</v>
      </c>
      <c r="AA482">
        <v>507500</v>
      </c>
      <c r="AB482">
        <v>299100</v>
      </c>
      <c r="AC482">
        <v>-0.41497245100000002</v>
      </c>
      <c r="AD482">
        <v>52.579097449999999</v>
      </c>
    </row>
    <row r="483" spans="1:30">
      <c r="A483">
        <v>273427</v>
      </c>
      <c r="B483" t="s">
        <v>203</v>
      </c>
      <c r="C483">
        <v>7299</v>
      </c>
      <c r="D483">
        <v>1909871</v>
      </c>
      <c r="E483" t="s">
        <v>164</v>
      </c>
      <c r="F483" t="s">
        <v>126</v>
      </c>
      <c r="G483" t="s">
        <v>179</v>
      </c>
      <c r="H483" t="s">
        <v>118</v>
      </c>
      <c r="I483" s="1">
        <v>43321.481944444444</v>
      </c>
      <c r="J483" t="s">
        <v>180</v>
      </c>
      <c r="K483" t="s">
        <v>116</v>
      </c>
      <c r="L483" t="s">
        <v>146</v>
      </c>
      <c r="M483" t="s">
        <v>147</v>
      </c>
      <c r="N483" t="s">
        <v>183</v>
      </c>
      <c r="O483">
        <v>1E-3</v>
      </c>
      <c r="P483" t="s">
        <v>149</v>
      </c>
      <c r="Q483" t="b">
        <v>1</v>
      </c>
      <c r="R483">
        <v>138261413</v>
      </c>
      <c r="S483" t="s">
        <v>150</v>
      </c>
      <c r="T483">
        <v>1E-3</v>
      </c>
      <c r="U483" t="s">
        <v>184</v>
      </c>
      <c r="V483">
        <v>2018</v>
      </c>
      <c r="W483" t="s">
        <v>455</v>
      </c>
      <c r="X483" t="s">
        <v>204</v>
      </c>
      <c r="Y483" t="s">
        <v>154</v>
      </c>
      <c r="Z483" t="s">
        <v>155</v>
      </c>
      <c r="AA483">
        <v>507500</v>
      </c>
      <c r="AB483">
        <v>299100</v>
      </c>
      <c r="AC483">
        <v>-0.41497245100000002</v>
      </c>
      <c r="AD483">
        <v>52.579097449999999</v>
      </c>
    </row>
    <row r="484" spans="1:30">
      <c r="A484">
        <v>272366</v>
      </c>
      <c r="B484" t="s">
        <v>203</v>
      </c>
      <c r="C484">
        <v>7299</v>
      </c>
      <c r="D484">
        <v>1917443</v>
      </c>
      <c r="E484" t="s">
        <v>164</v>
      </c>
      <c r="F484" t="s">
        <v>126</v>
      </c>
      <c r="G484" t="s">
        <v>205</v>
      </c>
      <c r="H484" t="s">
        <v>112</v>
      </c>
      <c r="I484" s="1">
        <v>43405.478472222225</v>
      </c>
      <c r="J484" t="s">
        <v>180</v>
      </c>
      <c r="K484" t="s">
        <v>116</v>
      </c>
      <c r="L484" t="s">
        <v>146</v>
      </c>
      <c r="M484" t="s">
        <v>147</v>
      </c>
      <c r="N484" t="s">
        <v>183</v>
      </c>
      <c r="O484">
        <v>1E-3</v>
      </c>
      <c r="P484" t="s">
        <v>149</v>
      </c>
      <c r="Q484" t="b">
        <v>1</v>
      </c>
      <c r="R484">
        <v>138261413</v>
      </c>
      <c r="S484" t="s">
        <v>150</v>
      </c>
      <c r="T484">
        <v>1E-3</v>
      </c>
      <c r="U484" t="s">
        <v>184</v>
      </c>
      <c r="V484">
        <v>2018</v>
      </c>
      <c r="W484" t="s">
        <v>455</v>
      </c>
      <c r="X484" t="s">
        <v>204</v>
      </c>
      <c r="Y484" t="s">
        <v>154</v>
      </c>
      <c r="Z484" t="s">
        <v>155</v>
      </c>
      <c r="AA484">
        <v>507500</v>
      </c>
      <c r="AB484">
        <v>299100</v>
      </c>
      <c r="AC484">
        <v>-0.41497245100000002</v>
      </c>
      <c r="AD484">
        <v>52.579097449999999</v>
      </c>
    </row>
    <row r="485" spans="1:30">
      <c r="A485">
        <v>273280</v>
      </c>
      <c r="B485" t="s">
        <v>203</v>
      </c>
      <c r="C485">
        <v>7299</v>
      </c>
      <c r="D485">
        <v>1907575</v>
      </c>
      <c r="E485" t="s">
        <v>164</v>
      </c>
      <c r="F485" t="s">
        <v>126</v>
      </c>
      <c r="G485" t="s">
        <v>179</v>
      </c>
      <c r="H485" t="s">
        <v>118</v>
      </c>
      <c r="I485" s="1">
        <v>43304.517361111109</v>
      </c>
      <c r="J485" t="s">
        <v>180</v>
      </c>
      <c r="K485" t="s">
        <v>116</v>
      </c>
      <c r="L485" t="s">
        <v>146</v>
      </c>
      <c r="M485" t="s">
        <v>147</v>
      </c>
      <c r="N485" t="s">
        <v>183</v>
      </c>
      <c r="O485">
        <v>1E-3</v>
      </c>
      <c r="P485" t="s">
        <v>149</v>
      </c>
      <c r="Q485" t="b">
        <v>1</v>
      </c>
      <c r="R485">
        <v>138261413</v>
      </c>
      <c r="S485" t="s">
        <v>150</v>
      </c>
      <c r="T485">
        <v>1E-3</v>
      </c>
      <c r="U485" t="s">
        <v>184</v>
      </c>
      <c r="V485">
        <v>2018</v>
      </c>
      <c r="W485" t="s">
        <v>455</v>
      </c>
      <c r="X485" t="s">
        <v>204</v>
      </c>
      <c r="Y485" t="s">
        <v>154</v>
      </c>
      <c r="Z485" t="s">
        <v>155</v>
      </c>
      <c r="AA485">
        <v>507500</v>
      </c>
      <c r="AB485">
        <v>299100</v>
      </c>
      <c r="AC485">
        <v>-0.41497245100000002</v>
      </c>
      <c r="AD485">
        <v>52.579097449999999</v>
      </c>
    </row>
    <row r="486" spans="1:30">
      <c r="A486">
        <v>272085</v>
      </c>
      <c r="B486" t="s">
        <v>203</v>
      </c>
      <c r="C486">
        <v>7299</v>
      </c>
      <c r="D486">
        <v>1904432</v>
      </c>
      <c r="E486" t="s">
        <v>164</v>
      </c>
      <c r="F486" t="s">
        <v>126</v>
      </c>
      <c r="G486" t="s">
        <v>179</v>
      </c>
      <c r="H486" t="s">
        <v>118</v>
      </c>
      <c r="I486" s="1">
        <v>43258.522916666669</v>
      </c>
      <c r="J486" t="s">
        <v>180</v>
      </c>
      <c r="K486" t="s">
        <v>116</v>
      </c>
      <c r="L486" t="s">
        <v>146</v>
      </c>
      <c r="M486" t="s">
        <v>147</v>
      </c>
      <c r="N486" t="s">
        <v>183</v>
      </c>
      <c r="O486">
        <v>1E-3</v>
      </c>
      <c r="P486" t="s">
        <v>149</v>
      </c>
      <c r="Q486" t="b">
        <v>1</v>
      </c>
      <c r="R486">
        <v>138261413</v>
      </c>
      <c r="S486" t="s">
        <v>150</v>
      </c>
      <c r="T486">
        <v>1E-3</v>
      </c>
      <c r="U486" t="s">
        <v>184</v>
      </c>
      <c r="V486">
        <v>2018</v>
      </c>
      <c r="W486" t="s">
        <v>455</v>
      </c>
      <c r="X486" t="s">
        <v>204</v>
      </c>
      <c r="Y486" t="s">
        <v>154</v>
      </c>
      <c r="Z486" t="s">
        <v>155</v>
      </c>
      <c r="AA486">
        <v>507500</v>
      </c>
      <c r="AB486">
        <v>299100</v>
      </c>
      <c r="AC486">
        <v>-0.41497245100000002</v>
      </c>
      <c r="AD486">
        <v>52.579097449999999</v>
      </c>
    </row>
    <row r="487" spans="1:30">
      <c r="A487">
        <v>269431</v>
      </c>
      <c r="B487" t="s">
        <v>203</v>
      </c>
      <c r="C487">
        <v>7299</v>
      </c>
      <c r="D487">
        <v>1920752</v>
      </c>
      <c r="E487" t="s">
        <v>164</v>
      </c>
      <c r="F487" t="s">
        <v>126</v>
      </c>
      <c r="G487" t="s">
        <v>179</v>
      </c>
      <c r="H487" t="s">
        <v>118</v>
      </c>
      <c r="I487" s="1">
        <v>43451.436111111114</v>
      </c>
      <c r="J487" t="s">
        <v>180</v>
      </c>
      <c r="K487" t="s">
        <v>116</v>
      </c>
      <c r="L487" t="s">
        <v>146</v>
      </c>
      <c r="M487" t="s">
        <v>147</v>
      </c>
      <c r="N487" t="s">
        <v>148</v>
      </c>
      <c r="O487">
        <v>1E-3</v>
      </c>
      <c r="P487" t="s">
        <v>149</v>
      </c>
      <c r="Q487" t="b">
        <v>1</v>
      </c>
      <c r="R487">
        <v>138261413</v>
      </c>
      <c r="S487" t="s">
        <v>150</v>
      </c>
      <c r="T487">
        <v>1E-3</v>
      </c>
      <c r="U487" t="s">
        <v>184</v>
      </c>
      <c r="V487">
        <v>2018</v>
      </c>
      <c r="W487" t="s">
        <v>455</v>
      </c>
      <c r="X487" t="s">
        <v>204</v>
      </c>
      <c r="Y487" t="s">
        <v>154</v>
      </c>
      <c r="Z487" t="s">
        <v>155</v>
      </c>
      <c r="AA487">
        <v>507500</v>
      </c>
      <c r="AB487">
        <v>299100</v>
      </c>
      <c r="AC487">
        <v>-0.41497245100000002</v>
      </c>
      <c r="AD487">
        <v>52.579097449999999</v>
      </c>
    </row>
    <row r="488" spans="1:30">
      <c r="A488">
        <v>269306</v>
      </c>
      <c r="B488" t="s">
        <v>203</v>
      </c>
      <c r="C488">
        <v>7299</v>
      </c>
      <c r="D488">
        <v>1894760</v>
      </c>
      <c r="E488" t="s">
        <v>164</v>
      </c>
      <c r="F488" t="s">
        <v>126</v>
      </c>
      <c r="G488" t="s">
        <v>179</v>
      </c>
      <c r="H488" t="s">
        <v>118</v>
      </c>
      <c r="I488" s="1">
        <v>43157.42291666667</v>
      </c>
      <c r="J488" t="s">
        <v>180</v>
      </c>
      <c r="K488" t="s">
        <v>116</v>
      </c>
      <c r="L488" t="s">
        <v>146</v>
      </c>
      <c r="M488" t="s">
        <v>147</v>
      </c>
      <c r="N488" t="s">
        <v>183</v>
      </c>
      <c r="O488">
        <v>1E-3</v>
      </c>
      <c r="P488" t="s">
        <v>149</v>
      </c>
      <c r="Q488" t="b">
        <v>1</v>
      </c>
      <c r="R488">
        <v>138261413</v>
      </c>
      <c r="S488" t="s">
        <v>150</v>
      </c>
      <c r="T488">
        <v>1E-3</v>
      </c>
      <c r="U488" t="s">
        <v>184</v>
      </c>
      <c r="V488">
        <v>2018</v>
      </c>
      <c r="W488" t="s">
        <v>455</v>
      </c>
      <c r="X488" t="s">
        <v>204</v>
      </c>
      <c r="Y488" t="s">
        <v>154</v>
      </c>
      <c r="Z488" t="s">
        <v>155</v>
      </c>
      <c r="AA488">
        <v>507500</v>
      </c>
      <c r="AB488">
        <v>299100</v>
      </c>
      <c r="AC488">
        <v>-0.41497245100000002</v>
      </c>
      <c r="AD488">
        <v>52.579097449999999</v>
      </c>
    </row>
    <row r="489" spans="1:30">
      <c r="A489">
        <v>273373</v>
      </c>
      <c r="B489" t="s">
        <v>224</v>
      </c>
      <c r="C489">
        <v>7299</v>
      </c>
      <c r="D489">
        <v>1896436</v>
      </c>
      <c r="E489" t="s">
        <v>164</v>
      </c>
      <c r="F489" t="s">
        <v>126</v>
      </c>
      <c r="G489" t="s">
        <v>205</v>
      </c>
      <c r="H489" t="s">
        <v>112</v>
      </c>
      <c r="I489" s="1">
        <v>43166.477777777778</v>
      </c>
      <c r="J489" t="s">
        <v>180</v>
      </c>
      <c r="K489" t="s">
        <v>116</v>
      </c>
      <c r="L489" t="s">
        <v>146</v>
      </c>
      <c r="M489" t="s">
        <v>147</v>
      </c>
      <c r="N489" t="s">
        <v>183</v>
      </c>
      <c r="O489">
        <v>1E-3</v>
      </c>
      <c r="P489" t="s">
        <v>149</v>
      </c>
      <c r="Q489" t="b">
        <v>1</v>
      </c>
      <c r="R489">
        <v>138261413</v>
      </c>
      <c r="S489" t="s">
        <v>150</v>
      </c>
      <c r="T489">
        <v>1E-3</v>
      </c>
      <c r="U489" t="s">
        <v>184</v>
      </c>
      <c r="V489">
        <v>2018</v>
      </c>
      <c r="W489" t="s">
        <v>455</v>
      </c>
      <c r="X489" t="s">
        <v>225</v>
      </c>
      <c r="Y489" t="s">
        <v>226</v>
      </c>
      <c r="Z489" t="s">
        <v>155</v>
      </c>
      <c r="AA489">
        <v>500098</v>
      </c>
      <c r="AB489">
        <v>402866</v>
      </c>
      <c r="AC489">
        <v>-0.49196935800000002</v>
      </c>
      <c r="AD489">
        <v>53.512954620000002</v>
      </c>
    </row>
    <row r="490" spans="1:30">
      <c r="A490">
        <v>272514</v>
      </c>
      <c r="B490" t="s">
        <v>224</v>
      </c>
      <c r="C490">
        <v>7299</v>
      </c>
      <c r="D490">
        <v>1909776</v>
      </c>
      <c r="E490" t="s">
        <v>164</v>
      </c>
      <c r="F490" t="s">
        <v>126</v>
      </c>
      <c r="G490" t="s">
        <v>179</v>
      </c>
      <c r="H490" t="s">
        <v>118</v>
      </c>
      <c r="I490" s="1">
        <v>43319.617361111108</v>
      </c>
      <c r="J490" t="s">
        <v>180</v>
      </c>
      <c r="K490" t="s">
        <v>116</v>
      </c>
      <c r="L490" t="s">
        <v>146</v>
      </c>
      <c r="M490" t="s">
        <v>147</v>
      </c>
      <c r="N490" t="s">
        <v>183</v>
      </c>
      <c r="O490">
        <v>1E-3</v>
      </c>
      <c r="P490" t="s">
        <v>149</v>
      </c>
      <c r="Q490" t="b">
        <v>1</v>
      </c>
      <c r="R490">
        <v>138261413</v>
      </c>
      <c r="S490" t="s">
        <v>150</v>
      </c>
      <c r="T490">
        <v>1E-3</v>
      </c>
      <c r="U490" t="s">
        <v>184</v>
      </c>
      <c r="V490">
        <v>2018</v>
      </c>
      <c r="W490" t="s">
        <v>455</v>
      </c>
      <c r="X490" t="s">
        <v>225</v>
      </c>
      <c r="Y490" t="s">
        <v>226</v>
      </c>
      <c r="Z490" t="s">
        <v>155</v>
      </c>
      <c r="AA490">
        <v>500098</v>
      </c>
      <c r="AB490">
        <v>402866</v>
      </c>
      <c r="AC490">
        <v>-0.49196935800000002</v>
      </c>
      <c r="AD490">
        <v>53.512954620000002</v>
      </c>
    </row>
    <row r="491" spans="1:30">
      <c r="A491">
        <v>273293</v>
      </c>
      <c r="B491" t="s">
        <v>224</v>
      </c>
      <c r="C491">
        <v>7299</v>
      </c>
      <c r="D491">
        <v>1905010</v>
      </c>
      <c r="E491" t="s">
        <v>164</v>
      </c>
      <c r="F491" t="s">
        <v>126</v>
      </c>
      <c r="G491" t="s">
        <v>179</v>
      </c>
      <c r="H491" t="s">
        <v>118</v>
      </c>
      <c r="I491" s="1">
        <v>43270.48541666667</v>
      </c>
      <c r="J491" t="s">
        <v>180</v>
      </c>
      <c r="K491" t="s">
        <v>116</v>
      </c>
      <c r="L491" t="s">
        <v>146</v>
      </c>
      <c r="M491" t="s">
        <v>147</v>
      </c>
      <c r="N491" t="s">
        <v>183</v>
      </c>
      <c r="O491">
        <v>1E-3</v>
      </c>
      <c r="P491" t="s">
        <v>149</v>
      </c>
      <c r="Q491" t="b">
        <v>1</v>
      </c>
      <c r="R491">
        <v>138261413</v>
      </c>
      <c r="S491" t="s">
        <v>150</v>
      </c>
      <c r="T491">
        <v>1E-3</v>
      </c>
      <c r="U491" t="s">
        <v>184</v>
      </c>
      <c r="V491">
        <v>2018</v>
      </c>
      <c r="W491" t="s">
        <v>455</v>
      </c>
      <c r="X491" t="s">
        <v>225</v>
      </c>
      <c r="Y491" t="s">
        <v>226</v>
      </c>
      <c r="Z491" t="s">
        <v>155</v>
      </c>
      <c r="AA491">
        <v>500098</v>
      </c>
      <c r="AB491">
        <v>402866</v>
      </c>
      <c r="AC491">
        <v>-0.49196935800000002</v>
      </c>
      <c r="AD491">
        <v>53.512954620000002</v>
      </c>
    </row>
    <row r="492" spans="1:30">
      <c r="A492">
        <v>273215</v>
      </c>
      <c r="B492" t="s">
        <v>224</v>
      </c>
      <c r="C492">
        <v>7299</v>
      </c>
      <c r="D492">
        <v>1913236</v>
      </c>
      <c r="E492" t="s">
        <v>164</v>
      </c>
      <c r="F492" t="s">
        <v>126</v>
      </c>
      <c r="G492" t="s">
        <v>179</v>
      </c>
      <c r="H492" t="s">
        <v>118</v>
      </c>
      <c r="I492" s="1">
        <v>43369.545138888891</v>
      </c>
      <c r="J492" t="s">
        <v>180</v>
      </c>
      <c r="K492" t="s">
        <v>116</v>
      </c>
      <c r="L492" t="s">
        <v>146</v>
      </c>
      <c r="M492" t="s">
        <v>147</v>
      </c>
      <c r="N492" t="s">
        <v>183</v>
      </c>
      <c r="O492">
        <v>1E-3</v>
      </c>
      <c r="P492" t="s">
        <v>149</v>
      </c>
      <c r="Q492" t="b">
        <v>1</v>
      </c>
      <c r="R492">
        <v>138261413</v>
      </c>
      <c r="S492" t="s">
        <v>150</v>
      </c>
      <c r="T492">
        <v>1E-3</v>
      </c>
      <c r="U492" t="s">
        <v>184</v>
      </c>
      <c r="V492">
        <v>2018</v>
      </c>
      <c r="W492" t="s">
        <v>455</v>
      </c>
      <c r="X492" t="s">
        <v>225</v>
      </c>
      <c r="Y492" t="s">
        <v>226</v>
      </c>
      <c r="Z492" t="s">
        <v>155</v>
      </c>
      <c r="AA492">
        <v>500098</v>
      </c>
      <c r="AB492">
        <v>402866</v>
      </c>
      <c r="AC492">
        <v>-0.49196935800000002</v>
      </c>
      <c r="AD492">
        <v>53.512954620000002</v>
      </c>
    </row>
    <row r="493" spans="1:30">
      <c r="A493">
        <v>272429</v>
      </c>
      <c r="B493" t="s">
        <v>224</v>
      </c>
      <c r="C493">
        <v>7299</v>
      </c>
      <c r="D493">
        <v>1906856</v>
      </c>
      <c r="E493" t="s">
        <v>164</v>
      </c>
      <c r="F493" t="s">
        <v>126</v>
      </c>
      <c r="G493" t="s">
        <v>179</v>
      </c>
      <c r="H493" t="s">
        <v>118</v>
      </c>
      <c r="I493" s="1">
        <v>43287.481944444444</v>
      </c>
      <c r="J493" t="s">
        <v>180</v>
      </c>
      <c r="K493" t="s">
        <v>116</v>
      </c>
      <c r="L493" t="s">
        <v>146</v>
      </c>
      <c r="M493" t="s">
        <v>147</v>
      </c>
      <c r="N493" t="s">
        <v>183</v>
      </c>
      <c r="O493">
        <v>1E-3</v>
      </c>
      <c r="P493" t="s">
        <v>149</v>
      </c>
      <c r="Q493" t="b">
        <v>1</v>
      </c>
      <c r="R493">
        <v>138261413</v>
      </c>
      <c r="S493" t="s">
        <v>150</v>
      </c>
      <c r="T493">
        <v>1E-3</v>
      </c>
      <c r="U493" t="s">
        <v>184</v>
      </c>
      <c r="V493">
        <v>2018</v>
      </c>
      <c r="W493" t="s">
        <v>455</v>
      </c>
      <c r="X493" t="s">
        <v>225</v>
      </c>
      <c r="Y493" t="s">
        <v>226</v>
      </c>
      <c r="Z493" t="s">
        <v>155</v>
      </c>
      <c r="AA493">
        <v>500098</v>
      </c>
      <c r="AB493">
        <v>402866</v>
      </c>
      <c r="AC493">
        <v>-0.49196935800000002</v>
      </c>
      <c r="AD493">
        <v>53.512954620000002</v>
      </c>
    </row>
    <row r="494" spans="1:30">
      <c r="A494">
        <v>269468</v>
      </c>
      <c r="B494" t="s">
        <v>224</v>
      </c>
      <c r="C494">
        <v>7299</v>
      </c>
      <c r="D494">
        <v>1893732</v>
      </c>
      <c r="E494" t="s">
        <v>164</v>
      </c>
      <c r="F494" t="s">
        <v>126</v>
      </c>
      <c r="G494" t="s">
        <v>205</v>
      </c>
      <c r="H494" t="s">
        <v>112</v>
      </c>
      <c r="I494" s="1">
        <v>43137.484027777777</v>
      </c>
      <c r="J494" t="s">
        <v>180</v>
      </c>
      <c r="K494" t="s">
        <v>116</v>
      </c>
      <c r="L494" t="s">
        <v>146</v>
      </c>
      <c r="M494" t="s">
        <v>147</v>
      </c>
      <c r="N494" t="s">
        <v>183</v>
      </c>
      <c r="O494">
        <v>1E-3</v>
      </c>
      <c r="P494" t="s">
        <v>149</v>
      </c>
      <c r="Q494" t="b">
        <v>1</v>
      </c>
      <c r="R494">
        <v>138261413</v>
      </c>
      <c r="S494" t="s">
        <v>150</v>
      </c>
      <c r="T494">
        <v>1E-3</v>
      </c>
      <c r="U494" t="s">
        <v>184</v>
      </c>
      <c r="V494">
        <v>2018</v>
      </c>
      <c r="W494" t="s">
        <v>455</v>
      </c>
      <c r="X494" t="s">
        <v>225</v>
      </c>
      <c r="Y494" t="s">
        <v>226</v>
      </c>
      <c r="Z494" t="s">
        <v>155</v>
      </c>
      <c r="AA494">
        <v>500098</v>
      </c>
      <c r="AB494">
        <v>402866</v>
      </c>
      <c r="AC494">
        <v>-0.49196935800000002</v>
      </c>
      <c r="AD494">
        <v>53.512954620000002</v>
      </c>
    </row>
    <row r="495" spans="1:30">
      <c r="A495">
        <v>270292</v>
      </c>
      <c r="B495" t="s">
        <v>224</v>
      </c>
      <c r="C495">
        <v>7299</v>
      </c>
      <c r="D495">
        <v>1903976</v>
      </c>
      <c r="E495" t="s">
        <v>164</v>
      </c>
      <c r="F495" t="s">
        <v>126</v>
      </c>
      <c r="G495" t="s">
        <v>179</v>
      </c>
      <c r="H495" t="s">
        <v>118</v>
      </c>
      <c r="I495" s="1">
        <v>43249.511111111111</v>
      </c>
      <c r="J495" t="s">
        <v>180</v>
      </c>
      <c r="K495" t="s">
        <v>116</v>
      </c>
      <c r="L495" t="s">
        <v>146</v>
      </c>
      <c r="M495" t="s">
        <v>147</v>
      </c>
      <c r="N495" t="s">
        <v>183</v>
      </c>
      <c r="O495">
        <v>1E-3</v>
      </c>
      <c r="P495" t="s">
        <v>149</v>
      </c>
      <c r="Q495" t="b">
        <v>1</v>
      </c>
      <c r="R495">
        <v>138261413</v>
      </c>
      <c r="S495" t="s">
        <v>150</v>
      </c>
      <c r="T495">
        <v>1E-3</v>
      </c>
      <c r="U495" t="s">
        <v>184</v>
      </c>
      <c r="V495">
        <v>2018</v>
      </c>
      <c r="W495" t="s">
        <v>455</v>
      </c>
      <c r="X495" t="s">
        <v>225</v>
      </c>
      <c r="Y495" t="s">
        <v>226</v>
      </c>
      <c r="Z495" t="s">
        <v>155</v>
      </c>
      <c r="AA495">
        <v>500098</v>
      </c>
      <c r="AB495">
        <v>402866</v>
      </c>
      <c r="AC495">
        <v>-0.49196935800000002</v>
      </c>
      <c r="AD495">
        <v>53.512954620000002</v>
      </c>
    </row>
    <row r="496" spans="1:30">
      <c r="A496">
        <v>268100</v>
      </c>
      <c r="B496" t="s">
        <v>224</v>
      </c>
      <c r="C496">
        <v>7299</v>
      </c>
      <c r="D496">
        <v>1897084</v>
      </c>
      <c r="E496" t="s">
        <v>164</v>
      </c>
      <c r="F496" t="s">
        <v>126</v>
      </c>
      <c r="G496" t="s">
        <v>179</v>
      </c>
      <c r="H496" t="s">
        <v>118</v>
      </c>
      <c r="I496" s="1">
        <v>43178.429166666669</v>
      </c>
      <c r="J496" t="s">
        <v>180</v>
      </c>
      <c r="K496" t="s">
        <v>116</v>
      </c>
      <c r="L496" t="s">
        <v>146</v>
      </c>
      <c r="M496" t="s">
        <v>147</v>
      </c>
      <c r="N496" t="s">
        <v>183</v>
      </c>
      <c r="O496">
        <v>1E-3</v>
      </c>
      <c r="P496" t="s">
        <v>149</v>
      </c>
      <c r="Q496" t="b">
        <v>1</v>
      </c>
      <c r="R496">
        <v>138261413</v>
      </c>
      <c r="S496" t="s">
        <v>150</v>
      </c>
      <c r="T496">
        <v>1E-3</v>
      </c>
      <c r="U496" t="s">
        <v>184</v>
      </c>
      <c r="V496">
        <v>2018</v>
      </c>
      <c r="W496" t="s">
        <v>455</v>
      </c>
      <c r="X496" t="s">
        <v>225</v>
      </c>
      <c r="Y496" t="s">
        <v>226</v>
      </c>
      <c r="Z496" t="s">
        <v>155</v>
      </c>
      <c r="AA496">
        <v>500098</v>
      </c>
      <c r="AB496">
        <v>402866</v>
      </c>
      <c r="AC496">
        <v>-0.49196935800000002</v>
      </c>
      <c r="AD496">
        <v>53.512954620000002</v>
      </c>
    </row>
    <row r="497" spans="1:30">
      <c r="A497">
        <v>267150</v>
      </c>
      <c r="B497" t="s">
        <v>224</v>
      </c>
      <c r="C497">
        <v>7299</v>
      </c>
      <c r="D497">
        <v>1894402</v>
      </c>
      <c r="E497" t="s">
        <v>164</v>
      </c>
      <c r="F497" t="s">
        <v>126</v>
      </c>
      <c r="G497" t="s">
        <v>179</v>
      </c>
      <c r="H497" t="s">
        <v>118</v>
      </c>
      <c r="I497" s="1">
        <v>43145.368750000001</v>
      </c>
      <c r="J497" t="s">
        <v>180</v>
      </c>
      <c r="K497" t="s">
        <v>116</v>
      </c>
      <c r="L497" t="s">
        <v>146</v>
      </c>
      <c r="M497" t="s">
        <v>147</v>
      </c>
      <c r="N497" t="s">
        <v>183</v>
      </c>
      <c r="O497">
        <v>1E-3</v>
      </c>
      <c r="P497" t="s">
        <v>149</v>
      </c>
      <c r="Q497" t="b">
        <v>1</v>
      </c>
      <c r="R497">
        <v>138261413</v>
      </c>
      <c r="S497" t="s">
        <v>150</v>
      </c>
      <c r="T497">
        <v>1E-3</v>
      </c>
      <c r="U497" t="s">
        <v>184</v>
      </c>
      <c r="V497">
        <v>2018</v>
      </c>
      <c r="W497" t="s">
        <v>455</v>
      </c>
      <c r="X497" t="s">
        <v>225</v>
      </c>
      <c r="Y497" t="s">
        <v>226</v>
      </c>
      <c r="Z497" t="s">
        <v>155</v>
      </c>
      <c r="AA497">
        <v>500098</v>
      </c>
      <c r="AB497">
        <v>402866</v>
      </c>
      <c r="AC497">
        <v>-0.49196935800000002</v>
      </c>
      <c r="AD497">
        <v>53.512954620000002</v>
      </c>
    </row>
    <row r="498" spans="1:30">
      <c r="A498">
        <v>273445</v>
      </c>
      <c r="B498" t="s">
        <v>224</v>
      </c>
      <c r="C498">
        <v>7299</v>
      </c>
      <c r="D498">
        <v>1905792</v>
      </c>
      <c r="E498" t="s">
        <v>164</v>
      </c>
      <c r="F498" t="s">
        <v>126</v>
      </c>
      <c r="G498" t="s">
        <v>179</v>
      </c>
      <c r="H498" t="s">
        <v>118</v>
      </c>
      <c r="I498" s="1">
        <v>43273.454861111109</v>
      </c>
      <c r="J498" t="s">
        <v>180</v>
      </c>
      <c r="K498" t="s">
        <v>116</v>
      </c>
      <c r="L498" t="s">
        <v>146</v>
      </c>
      <c r="M498" t="s">
        <v>147</v>
      </c>
      <c r="N498" t="s">
        <v>183</v>
      </c>
      <c r="O498">
        <v>1E-3</v>
      </c>
      <c r="P498" t="s">
        <v>149</v>
      </c>
      <c r="Q498" t="b">
        <v>1</v>
      </c>
      <c r="R498">
        <v>138261413</v>
      </c>
      <c r="S498" t="s">
        <v>150</v>
      </c>
      <c r="T498">
        <v>1E-3</v>
      </c>
      <c r="U498" t="s">
        <v>184</v>
      </c>
      <c r="V498">
        <v>2018</v>
      </c>
      <c r="W498" t="s">
        <v>455</v>
      </c>
      <c r="X498" t="s">
        <v>225</v>
      </c>
      <c r="Y498" t="s">
        <v>226</v>
      </c>
      <c r="Z498" t="s">
        <v>155</v>
      </c>
      <c r="AA498">
        <v>500098</v>
      </c>
      <c r="AB498">
        <v>402866</v>
      </c>
      <c r="AC498">
        <v>-0.49196935800000002</v>
      </c>
      <c r="AD498">
        <v>53.512954620000002</v>
      </c>
    </row>
    <row r="499" spans="1:30">
      <c r="A499">
        <v>269772</v>
      </c>
      <c r="B499" t="s">
        <v>224</v>
      </c>
      <c r="C499">
        <v>7299</v>
      </c>
      <c r="D499">
        <v>1920033</v>
      </c>
      <c r="E499" t="s">
        <v>164</v>
      </c>
      <c r="F499" t="s">
        <v>126</v>
      </c>
      <c r="G499" t="s">
        <v>179</v>
      </c>
      <c r="H499" t="s">
        <v>118</v>
      </c>
      <c r="I499" s="1">
        <v>43438.432638888888</v>
      </c>
      <c r="J499" t="s">
        <v>180</v>
      </c>
      <c r="K499" t="s">
        <v>116</v>
      </c>
      <c r="L499" t="s">
        <v>146</v>
      </c>
      <c r="M499" t="s">
        <v>147</v>
      </c>
      <c r="N499" t="s">
        <v>183</v>
      </c>
      <c r="O499">
        <v>1E-3</v>
      </c>
      <c r="P499" t="s">
        <v>149</v>
      </c>
      <c r="Q499" t="b">
        <v>1</v>
      </c>
      <c r="R499">
        <v>138261413</v>
      </c>
      <c r="S499" t="s">
        <v>150</v>
      </c>
      <c r="T499">
        <v>1E-3</v>
      </c>
      <c r="U499" t="s">
        <v>184</v>
      </c>
      <c r="V499">
        <v>2018</v>
      </c>
      <c r="W499" t="s">
        <v>455</v>
      </c>
      <c r="X499" t="s">
        <v>225</v>
      </c>
      <c r="Y499" t="s">
        <v>226</v>
      </c>
      <c r="Z499" t="s">
        <v>155</v>
      </c>
      <c r="AA499">
        <v>500098</v>
      </c>
      <c r="AB499">
        <v>402866</v>
      </c>
      <c r="AC499">
        <v>-0.49196935800000002</v>
      </c>
      <c r="AD499">
        <v>53.512954620000002</v>
      </c>
    </row>
    <row r="500" spans="1:30">
      <c r="A500">
        <v>272944</v>
      </c>
      <c r="B500" t="s">
        <v>224</v>
      </c>
      <c r="C500">
        <v>7299</v>
      </c>
      <c r="D500">
        <v>1904759</v>
      </c>
      <c r="E500" t="s">
        <v>164</v>
      </c>
      <c r="F500" t="s">
        <v>126</v>
      </c>
      <c r="G500" t="s">
        <v>179</v>
      </c>
      <c r="H500" t="s">
        <v>118</v>
      </c>
      <c r="I500" s="1">
        <v>43264.579861111109</v>
      </c>
      <c r="J500" t="s">
        <v>180</v>
      </c>
      <c r="K500" t="s">
        <v>116</v>
      </c>
      <c r="L500" t="s">
        <v>146</v>
      </c>
      <c r="M500" t="s">
        <v>147</v>
      </c>
      <c r="N500" t="s">
        <v>183</v>
      </c>
      <c r="O500">
        <v>1E-3</v>
      </c>
      <c r="P500" t="s">
        <v>149</v>
      </c>
      <c r="Q500" t="b">
        <v>1</v>
      </c>
      <c r="R500">
        <v>138261413</v>
      </c>
      <c r="S500" t="s">
        <v>150</v>
      </c>
      <c r="T500">
        <v>1E-3</v>
      </c>
      <c r="U500" t="s">
        <v>184</v>
      </c>
      <c r="V500">
        <v>2018</v>
      </c>
      <c r="W500" t="s">
        <v>455</v>
      </c>
      <c r="X500" t="s">
        <v>225</v>
      </c>
      <c r="Y500" t="s">
        <v>226</v>
      </c>
      <c r="Z500" t="s">
        <v>155</v>
      </c>
      <c r="AA500">
        <v>500098</v>
      </c>
      <c r="AB500">
        <v>402866</v>
      </c>
      <c r="AC500">
        <v>-0.49196935800000002</v>
      </c>
      <c r="AD500">
        <v>53.512954620000002</v>
      </c>
    </row>
    <row r="501" spans="1:30">
      <c r="A501">
        <v>267930</v>
      </c>
      <c r="B501" t="s">
        <v>224</v>
      </c>
      <c r="C501">
        <v>7299</v>
      </c>
      <c r="D501">
        <v>1894554</v>
      </c>
      <c r="E501" t="s">
        <v>164</v>
      </c>
      <c r="F501" t="s">
        <v>126</v>
      </c>
      <c r="G501" t="s">
        <v>179</v>
      </c>
      <c r="H501" t="s">
        <v>118</v>
      </c>
      <c r="I501" s="1">
        <v>43150.397916666669</v>
      </c>
      <c r="J501" t="s">
        <v>180</v>
      </c>
      <c r="K501" t="s">
        <v>116</v>
      </c>
      <c r="L501" t="s">
        <v>146</v>
      </c>
      <c r="M501" t="s">
        <v>147</v>
      </c>
      <c r="N501" t="s">
        <v>183</v>
      </c>
      <c r="O501">
        <v>1E-3</v>
      </c>
      <c r="P501" t="s">
        <v>149</v>
      </c>
      <c r="Q501" t="b">
        <v>1</v>
      </c>
      <c r="R501">
        <v>138261413</v>
      </c>
      <c r="S501" t="s">
        <v>150</v>
      </c>
      <c r="T501">
        <v>1E-3</v>
      </c>
      <c r="U501" t="s">
        <v>184</v>
      </c>
      <c r="V501">
        <v>2018</v>
      </c>
      <c r="W501" t="s">
        <v>455</v>
      </c>
      <c r="X501" t="s">
        <v>225</v>
      </c>
      <c r="Y501" t="s">
        <v>226</v>
      </c>
      <c r="Z501" t="s">
        <v>155</v>
      </c>
      <c r="AA501">
        <v>500098</v>
      </c>
      <c r="AB501">
        <v>402866</v>
      </c>
      <c r="AC501">
        <v>-0.49196935800000002</v>
      </c>
      <c r="AD501">
        <v>53.512954620000002</v>
      </c>
    </row>
    <row r="502" spans="1:30">
      <c r="A502">
        <v>272070</v>
      </c>
      <c r="B502" t="s">
        <v>224</v>
      </c>
      <c r="C502">
        <v>7299</v>
      </c>
      <c r="D502">
        <v>1911985</v>
      </c>
      <c r="E502" t="s">
        <v>164</v>
      </c>
      <c r="F502" t="s">
        <v>126</v>
      </c>
      <c r="G502" t="s">
        <v>179</v>
      </c>
      <c r="H502" t="s">
        <v>118</v>
      </c>
      <c r="I502" s="1">
        <v>43342.449305555558</v>
      </c>
      <c r="J502" t="s">
        <v>180</v>
      </c>
      <c r="K502" t="s">
        <v>116</v>
      </c>
      <c r="L502" t="s">
        <v>146</v>
      </c>
      <c r="M502" t="s">
        <v>147</v>
      </c>
      <c r="N502" t="s">
        <v>183</v>
      </c>
      <c r="O502">
        <v>1E-3</v>
      </c>
      <c r="P502" t="s">
        <v>149</v>
      </c>
      <c r="Q502" t="b">
        <v>1</v>
      </c>
      <c r="R502">
        <v>138261413</v>
      </c>
      <c r="S502" t="s">
        <v>150</v>
      </c>
      <c r="T502">
        <v>1E-3</v>
      </c>
      <c r="U502" t="s">
        <v>184</v>
      </c>
      <c r="V502">
        <v>2018</v>
      </c>
      <c r="W502" t="s">
        <v>455</v>
      </c>
      <c r="X502" t="s">
        <v>225</v>
      </c>
      <c r="Y502" t="s">
        <v>226</v>
      </c>
      <c r="Z502" t="s">
        <v>155</v>
      </c>
      <c r="AA502">
        <v>500098</v>
      </c>
      <c r="AB502">
        <v>402866</v>
      </c>
      <c r="AC502">
        <v>-0.49196935800000002</v>
      </c>
      <c r="AD502">
        <v>53.512954620000002</v>
      </c>
    </row>
    <row r="503" spans="1:30">
      <c r="A503">
        <v>267811</v>
      </c>
      <c r="B503" t="s">
        <v>224</v>
      </c>
      <c r="C503">
        <v>7299</v>
      </c>
      <c r="D503">
        <v>1898816</v>
      </c>
      <c r="E503" t="s">
        <v>164</v>
      </c>
      <c r="F503" t="s">
        <v>126</v>
      </c>
      <c r="G503" t="s">
        <v>179</v>
      </c>
      <c r="H503" t="s">
        <v>118</v>
      </c>
      <c r="I503" s="1">
        <v>43196.572916666664</v>
      </c>
      <c r="J503" t="s">
        <v>180</v>
      </c>
      <c r="K503" t="s">
        <v>116</v>
      </c>
      <c r="L503" t="s">
        <v>146</v>
      </c>
      <c r="M503" t="s">
        <v>147</v>
      </c>
      <c r="N503" t="s">
        <v>183</v>
      </c>
      <c r="O503">
        <v>1E-3</v>
      </c>
      <c r="P503" t="s">
        <v>149</v>
      </c>
      <c r="Q503" t="b">
        <v>1</v>
      </c>
      <c r="R503">
        <v>138261413</v>
      </c>
      <c r="S503" t="s">
        <v>150</v>
      </c>
      <c r="T503">
        <v>1E-3</v>
      </c>
      <c r="U503" t="s">
        <v>184</v>
      </c>
      <c r="V503">
        <v>2018</v>
      </c>
      <c r="W503" t="s">
        <v>455</v>
      </c>
      <c r="X503" t="s">
        <v>225</v>
      </c>
      <c r="Y503" t="s">
        <v>226</v>
      </c>
      <c r="Z503" t="s">
        <v>155</v>
      </c>
      <c r="AA503">
        <v>500098</v>
      </c>
      <c r="AB503">
        <v>402866</v>
      </c>
      <c r="AC503">
        <v>-0.49196935800000002</v>
      </c>
      <c r="AD503">
        <v>53.512954620000002</v>
      </c>
    </row>
    <row r="504" spans="1:30">
      <c r="A504">
        <v>273508</v>
      </c>
      <c r="B504" t="s">
        <v>224</v>
      </c>
      <c r="C504">
        <v>7299</v>
      </c>
      <c r="D504">
        <v>1902222</v>
      </c>
      <c r="E504" t="s">
        <v>164</v>
      </c>
      <c r="F504" t="s">
        <v>126</v>
      </c>
      <c r="G504" t="s">
        <v>179</v>
      </c>
      <c r="H504" t="s">
        <v>118</v>
      </c>
      <c r="I504" s="1">
        <v>43241.523611111108</v>
      </c>
      <c r="J504" t="s">
        <v>180</v>
      </c>
      <c r="K504" t="s">
        <v>116</v>
      </c>
      <c r="L504" t="s">
        <v>146</v>
      </c>
      <c r="M504" t="s">
        <v>147</v>
      </c>
      <c r="N504" t="s">
        <v>183</v>
      </c>
      <c r="O504">
        <v>1E-3</v>
      </c>
      <c r="P504" t="s">
        <v>149</v>
      </c>
      <c r="Q504" t="b">
        <v>1</v>
      </c>
      <c r="R504">
        <v>138261413</v>
      </c>
      <c r="S504" t="s">
        <v>150</v>
      </c>
      <c r="T504">
        <v>1E-3</v>
      </c>
      <c r="U504" t="s">
        <v>184</v>
      </c>
      <c r="V504">
        <v>2018</v>
      </c>
      <c r="W504" t="s">
        <v>455</v>
      </c>
      <c r="X504" t="s">
        <v>225</v>
      </c>
      <c r="Y504" t="s">
        <v>226</v>
      </c>
      <c r="Z504" t="s">
        <v>155</v>
      </c>
      <c r="AA504">
        <v>500098</v>
      </c>
      <c r="AB504">
        <v>402866</v>
      </c>
      <c r="AC504">
        <v>-0.49196935800000002</v>
      </c>
      <c r="AD504">
        <v>53.512954620000002</v>
      </c>
    </row>
    <row r="505" spans="1:30">
      <c r="A505">
        <v>272734</v>
      </c>
      <c r="B505" t="s">
        <v>224</v>
      </c>
      <c r="C505">
        <v>7299</v>
      </c>
      <c r="D505">
        <v>1910056</v>
      </c>
      <c r="E505" t="s">
        <v>164</v>
      </c>
      <c r="F505" t="s">
        <v>126</v>
      </c>
      <c r="G505" t="s">
        <v>179</v>
      </c>
      <c r="H505" t="s">
        <v>118</v>
      </c>
      <c r="I505" s="1">
        <v>43325.597222222219</v>
      </c>
      <c r="J505" t="s">
        <v>180</v>
      </c>
      <c r="K505" t="s">
        <v>116</v>
      </c>
      <c r="L505" t="s">
        <v>146</v>
      </c>
      <c r="M505" t="s">
        <v>147</v>
      </c>
      <c r="N505" t="s">
        <v>183</v>
      </c>
      <c r="O505">
        <v>1E-3</v>
      </c>
      <c r="P505" t="s">
        <v>149</v>
      </c>
      <c r="Q505" t="b">
        <v>1</v>
      </c>
      <c r="R505">
        <v>138261413</v>
      </c>
      <c r="S505" t="s">
        <v>150</v>
      </c>
      <c r="T505">
        <v>1E-3</v>
      </c>
      <c r="U505" t="s">
        <v>184</v>
      </c>
      <c r="V505">
        <v>2018</v>
      </c>
      <c r="W505" t="s">
        <v>455</v>
      </c>
      <c r="X505" t="s">
        <v>225</v>
      </c>
      <c r="Y505" t="s">
        <v>226</v>
      </c>
      <c r="Z505" t="s">
        <v>155</v>
      </c>
      <c r="AA505">
        <v>500098</v>
      </c>
      <c r="AB505">
        <v>402866</v>
      </c>
      <c r="AC505">
        <v>-0.49196935800000002</v>
      </c>
      <c r="AD505">
        <v>53.512954620000002</v>
      </c>
    </row>
    <row r="506" spans="1:30">
      <c r="A506">
        <v>272134</v>
      </c>
      <c r="B506" t="s">
        <v>224</v>
      </c>
      <c r="C506">
        <v>7299</v>
      </c>
      <c r="D506">
        <v>1904319</v>
      </c>
      <c r="E506" t="s">
        <v>164</v>
      </c>
      <c r="F506" t="s">
        <v>126</v>
      </c>
      <c r="G506" t="s">
        <v>205</v>
      </c>
      <c r="H506" t="s">
        <v>112</v>
      </c>
      <c r="I506" s="1">
        <v>43257.515972222223</v>
      </c>
      <c r="J506" t="s">
        <v>180</v>
      </c>
      <c r="K506" t="s">
        <v>116</v>
      </c>
      <c r="L506" t="s">
        <v>146</v>
      </c>
      <c r="M506" t="s">
        <v>147</v>
      </c>
      <c r="N506" t="s">
        <v>183</v>
      </c>
      <c r="O506">
        <v>1E-3</v>
      </c>
      <c r="P506" t="s">
        <v>149</v>
      </c>
      <c r="Q506" t="b">
        <v>1</v>
      </c>
      <c r="R506">
        <v>138261413</v>
      </c>
      <c r="S506" t="s">
        <v>150</v>
      </c>
      <c r="T506">
        <v>1E-3</v>
      </c>
      <c r="U506" t="s">
        <v>184</v>
      </c>
      <c r="V506">
        <v>2018</v>
      </c>
      <c r="W506" t="s">
        <v>455</v>
      </c>
      <c r="X506" t="s">
        <v>225</v>
      </c>
      <c r="Y506" t="s">
        <v>226</v>
      </c>
      <c r="Z506" t="s">
        <v>155</v>
      </c>
      <c r="AA506">
        <v>500098</v>
      </c>
      <c r="AB506">
        <v>402866</v>
      </c>
      <c r="AC506">
        <v>-0.49196935800000002</v>
      </c>
      <c r="AD506">
        <v>53.512954620000002</v>
      </c>
    </row>
    <row r="507" spans="1:30">
      <c r="A507">
        <v>273297</v>
      </c>
      <c r="B507" t="s">
        <v>224</v>
      </c>
      <c r="C507">
        <v>7299</v>
      </c>
      <c r="D507">
        <v>1920460</v>
      </c>
      <c r="E507" t="s">
        <v>164</v>
      </c>
      <c r="F507" t="s">
        <v>126</v>
      </c>
      <c r="G507" t="s">
        <v>179</v>
      </c>
      <c r="H507" t="s">
        <v>118</v>
      </c>
      <c r="I507" s="1">
        <v>43445.48333333333</v>
      </c>
      <c r="J507" t="s">
        <v>180</v>
      </c>
      <c r="K507" t="s">
        <v>116</v>
      </c>
      <c r="L507" t="s">
        <v>146</v>
      </c>
      <c r="M507" t="s">
        <v>147</v>
      </c>
      <c r="N507" t="s">
        <v>183</v>
      </c>
      <c r="O507">
        <v>1E-3</v>
      </c>
      <c r="P507" t="s">
        <v>149</v>
      </c>
      <c r="Q507" t="b">
        <v>1</v>
      </c>
      <c r="R507">
        <v>138261413</v>
      </c>
      <c r="S507" t="s">
        <v>150</v>
      </c>
      <c r="T507">
        <v>1E-3</v>
      </c>
      <c r="U507" t="s">
        <v>184</v>
      </c>
      <c r="V507">
        <v>2018</v>
      </c>
      <c r="W507" t="s">
        <v>455</v>
      </c>
      <c r="X507" t="s">
        <v>225</v>
      </c>
      <c r="Y507" t="s">
        <v>226</v>
      </c>
      <c r="Z507" t="s">
        <v>155</v>
      </c>
      <c r="AA507">
        <v>500098</v>
      </c>
      <c r="AB507">
        <v>402866</v>
      </c>
      <c r="AC507">
        <v>-0.49196935800000002</v>
      </c>
      <c r="AD507">
        <v>53.512954620000002</v>
      </c>
    </row>
    <row r="508" spans="1:30">
      <c r="A508">
        <v>272895</v>
      </c>
      <c r="B508" t="s">
        <v>224</v>
      </c>
      <c r="C508">
        <v>7299</v>
      </c>
      <c r="D508">
        <v>1912388</v>
      </c>
      <c r="E508" t="s">
        <v>164</v>
      </c>
      <c r="F508" t="s">
        <v>126</v>
      </c>
      <c r="G508" t="s">
        <v>179</v>
      </c>
      <c r="H508" t="s">
        <v>118</v>
      </c>
      <c r="I508" s="1">
        <v>43350.466666666667</v>
      </c>
      <c r="J508" t="s">
        <v>180</v>
      </c>
      <c r="K508" t="s">
        <v>116</v>
      </c>
      <c r="L508" t="s">
        <v>146</v>
      </c>
      <c r="M508" t="s">
        <v>147</v>
      </c>
      <c r="N508" t="s">
        <v>183</v>
      </c>
      <c r="O508">
        <v>1E-3</v>
      </c>
      <c r="P508" t="s">
        <v>149</v>
      </c>
      <c r="Q508" t="b">
        <v>1</v>
      </c>
      <c r="R508">
        <v>138261413</v>
      </c>
      <c r="S508" t="s">
        <v>150</v>
      </c>
      <c r="T508">
        <v>1E-3</v>
      </c>
      <c r="U508" t="s">
        <v>184</v>
      </c>
      <c r="V508">
        <v>2018</v>
      </c>
      <c r="W508" t="s">
        <v>455</v>
      </c>
      <c r="X508" t="s">
        <v>225</v>
      </c>
      <c r="Y508" t="s">
        <v>226</v>
      </c>
      <c r="Z508" t="s">
        <v>155</v>
      </c>
      <c r="AA508">
        <v>500098</v>
      </c>
      <c r="AB508">
        <v>402866</v>
      </c>
      <c r="AC508">
        <v>-0.49196935800000002</v>
      </c>
      <c r="AD508">
        <v>53.512954620000002</v>
      </c>
    </row>
    <row r="509" spans="1:30">
      <c r="A509">
        <v>272594</v>
      </c>
      <c r="B509" t="s">
        <v>224</v>
      </c>
      <c r="C509">
        <v>7299</v>
      </c>
      <c r="D509">
        <v>1912936</v>
      </c>
      <c r="E509" t="s">
        <v>164</v>
      </c>
      <c r="F509" t="s">
        <v>126</v>
      </c>
      <c r="G509" t="s">
        <v>179</v>
      </c>
      <c r="H509" t="s">
        <v>118</v>
      </c>
      <c r="I509" s="1">
        <v>43362.515277777777</v>
      </c>
      <c r="J509" t="s">
        <v>180</v>
      </c>
      <c r="K509" t="s">
        <v>116</v>
      </c>
      <c r="L509" t="s">
        <v>146</v>
      </c>
      <c r="M509" t="s">
        <v>147</v>
      </c>
      <c r="N509" t="s">
        <v>183</v>
      </c>
      <c r="O509">
        <v>1E-3</v>
      </c>
      <c r="P509" t="s">
        <v>149</v>
      </c>
      <c r="Q509" t="b">
        <v>1</v>
      </c>
      <c r="R509">
        <v>138261413</v>
      </c>
      <c r="S509" t="s">
        <v>150</v>
      </c>
      <c r="T509">
        <v>1E-3</v>
      </c>
      <c r="U509" t="s">
        <v>184</v>
      </c>
      <c r="V509">
        <v>2018</v>
      </c>
      <c r="W509" t="s">
        <v>455</v>
      </c>
      <c r="X509" t="s">
        <v>225</v>
      </c>
      <c r="Y509" t="s">
        <v>226</v>
      </c>
      <c r="Z509" t="s">
        <v>155</v>
      </c>
      <c r="AA509">
        <v>500098</v>
      </c>
      <c r="AB509">
        <v>402866</v>
      </c>
      <c r="AC509">
        <v>-0.49196935800000002</v>
      </c>
      <c r="AD509">
        <v>53.512954620000002</v>
      </c>
    </row>
    <row r="510" spans="1:30">
      <c r="A510">
        <v>273207</v>
      </c>
      <c r="B510" t="s">
        <v>224</v>
      </c>
      <c r="C510">
        <v>7299</v>
      </c>
      <c r="D510">
        <v>1898480</v>
      </c>
      <c r="E510" t="s">
        <v>164</v>
      </c>
      <c r="F510" t="s">
        <v>126</v>
      </c>
      <c r="G510" t="s">
        <v>179</v>
      </c>
      <c r="H510" t="s">
        <v>118</v>
      </c>
      <c r="I510" s="1">
        <v>43187.457638888889</v>
      </c>
      <c r="J510" t="s">
        <v>180</v>
      </c>
      <c r="K510" t="s">
        <v>116</v>
      </c>
      <c r="L510" t="s">
        <v>146</v>
      </c>
      <c r="M510" t="s">
        <v>147</v>
      </c>
      <c r="N510" t="s">
        <v>183</v>
      </c>
      <c r="O510">
        <v>1E-3</v>
      </c>
      <c r="P510" t="s">
        <v>149</v>
      </c>
      <c r="Q510" t="b">
        <v>1</v>
      </c>
      <c r="R510">
        <v>138261413</v>
      </c>
      <c r="S510" t="s">
        <v>150</v>
      </c>
      <c r="T510">
        <v>1E-3</v>
      </c>
      <c r="U510" t="s">
        <v>184</v>
      </c>
      <c r="V510">
        <v>2018</v>
      </c>
      <c r="W510" t="s">
        <v>455</v>
      </c>
      <c r="X510" t="s">
        <v>225</v>
      </c>
      <c r="Y510" t="s">
        <v>226</v>
      </c>
      <c r="Z510" t="s">
        <v>155</v>
      </c>
      <c r="AA510">
        <v>500098</v>
      </c>
      <c r="AB510">
        <v>402866</v>
      </c>
      <c r="AC510">
        <v>-0.49196935800000002</v>
      </c>
      <c r="AD510">
        <v>53.512954620000002</v>
      </c>
    </row>
    <row r="511" spans="1:30">
      <c r="A511">
        <v>269396</v>
      </c>
      <c r="B511" t="s">
        <v>224</v>
      </c>
      <c r="C511">
        <v>7299</v>
      </c>
      <c r="D511">
        <v>1905834</v>
      </c>
      <c r="E511" t="s">
        <v>164</v>
      </c>
      <c r="F511" t="s">
        <v>126</v>
      </c>
      <c r="G511" t="s">
        <v>179</v>
      </c>
      <c r="H511" t="s">
        <v>118</v>
      </c>
      <c r="I511" s="1">
        <v>43276.467361111114</v>
      </c>
      <c r="J511" t="s">
        <v>180</v>
      </c>
      <c r="K511" t="s">
        <v>116</v>
      </c>
      <c r="L511" t="s">
        <v>146</v>
      </c>
      <c r="M511" t="s">
        <v>147</v>
      </c>
      <c r="N511" t="s">
        <v>183</v>
      </c>
      <c r="O511">
        <v>1E-3</v>
      </c>
      <c r="P511" t="s">
        <v>149</v>
      </c>
      <c r="Q511" t="b">
        <v>1</v>
      </c>
      <c r="R511">
        <v>138261413</v>
      </c>
      <c r="S511" t="s">
        <v>150</v>
      </c>
      <c r="T511">
        <v>1E-3</v>
      </c>
      <c r="U511" t="s">
        <v>184</v>
      </c>
      <c r="V511">
        <v>2018</v>
      </c>
      <c r="W511" t="s">
        <v>455</v>
      </c>
      <c r="X511" t="s">
        <v>225</v>
      </c>
      <c r="Y511" t="s">
        <v>226</v>
      </c>
      <c r="Z511" t="s">
        <v>155</v>
      </c>
      <c r="AA511">
        <v>500098</v>
      </c>
      <c r="AB511">
        <v>402866</v>
      </c>
      <c r="AC511">
        <v>-0.49196935800000002</v>
      </c>
      <c r="AD511">
        <v>53.512954620000002</v>
      </c>
    </row>
    <row r="512" spans="1:30">
      <c r="A512">
        <v>273278</v>
      </c>
      <c r="B512" t="s">
        <v>224</v>
      </c>
      <c r="C512">
        <v>7299</v>
      </c>
      <c r="D512">
        <v>1912188</v>
      </c>
      <c r="E512" t="s">
        <v>164</v>
      </c>
      <c r="F512" t="s">
        <v>126</v>
      </c>
      <c r="G512" t="s">
        <v>179</v>
      </c>
      <c r="H512" t="s">
        <v>118</v>
      </c>
      <c r="I512" s="1">
        <v>43347.499305555553</v>
      </c>
      <c r="J512" t="s">
        <v>180</v>
      </c>
      <c r="K512" t="s">
        <v>116</v>
      </c>
      <c r="L512" t="s">
        <v>146</v>
      </c>
      <c r="M512" t="s">
        <v>147</v>
      </c>
      <c r="N512" t="s">
        <v>183</v>
      </c>
      <c r="O512">
        <v>1E-3</v>
      </c>
      <c r="P512" t="s">
        <v>149</v>
      </c>
      <c r="Q512" t="b">
        <v>1</v>
      </c>
      <c r="R512">
        <v>138261413</v>
      </c>
      <c r="S512" t="s">
        <v>150</v>
      </c>
      <c r="T512">
        <v>1E-3</v>
      </c>
      <c r="U512" t="s">
        <v>184</v>
      </c>
      <c r="V512">
        <v>2018</v>
      </c>
      <c r="W512" t="s">
        <v>455</v>
      </c>
      <c r="X512" t="s">
        <v>225</v>
      </c>
      <c r="Y512" t="s">
        <v>226</v>
      </c>
      <c r="Z512" t="s">
        <v>155</v>
      </c>
      <c r="AA512">
        <v>500098</v>
      </c>
      <c r="AB512">
        <v>402866</v>
      </c>
      <c r="AC512">
        <v>-0.49196935800000002</v>
      </c>
      <c r="AD512">
        <v>53.512954620000002</v>
      </c>
    </row>
    <row r="513" spans="1:30">
      <c r="A513">
        <v>272508</v>
      </c>
      <c r="B513" t="s">
        <v>224</v>
      </c>
      <c r="C513">
        <v>7299</v>
      </c>
      <c r="D513">
        <v>1907219</v>
      </c>
      <c r="E513" t="s">
        <v>164</v>
      </c>
      <c r="F513" t="s">
        <v>126</v>
      </c>
      <c r="G513" t="s">
        <v>179</v>
      </c>
      <c r="H513" t="s">
        <v>118</v>
      </c>
      <c r="I513" s="1">
        <v>43293.480555555558</v>
      </c>
      <c r="J513" t="s">
        <v>180</v>
      </c>
      <c r="K513" t="s">
        <v>116</v>
      </c>
      <c r="L513" t="s">
        <v>146</v>
      </c>
      <c r="M513" t="s">
        <v>147</v>
      </c>
      <c r="N513" t="s">
        <v>183</v>
      </c>
      <c r="O513">
        <v>1E-3</v>
      </c>
      <c r="P513" t="s">
        <v>149</v>
      </c>
      <c r="Q513" t="b">
        <v>1</v>
      </c>
      <c r="R513">
        <v>138261413</v>
      </c>
      <c r="S513" t="s">
        <v>150</v>
      </c>
      <c r="T513">
        <v>1E-3</v>
      </c>
      <c r="U513" t="s">
        <v>184</v>
      </c>
      <c r="V513">
        <v>2018</v>
      </c>
      <c r="W513" t="s">
        <v>455</v>
      </c>
      <c r="X513" t="s">
        <v>225</v>
      </c>
      <c r="Y513" t="s">
        <v>226</v>
      </c>
      <c r="Z513" t="s">
        <v>155</v>
      </c>
      <c r="AA513">
        <v>500098</v>
      </c>
      <c r="AB513">
        <v>402866</v>
      </c>
      <c r="AC513">
        <v>-0.49196935800000002</v>
      </c>
      <c r="AD513">
        <v>53.512954620000002</v>
      </c>
    </row>
    <row r="514" spans="1:30">
      <c r="A514">
        <v>270014</v>
      </c>
      <c r="B514" t="s">
        <v>224</v>
      </c>
      <c r="C514">
        <v>7299</v>
      </c>
      <c r="D514">
        <v>1911844</v>
      </c>
      <c r="E514" t="s">
        <v>164</v>
      </c>
      <c r="F514" t="s">
        <v>126</v>
      </c>
      <c r="G514" t="s">
        <v>179</v>
      </c>
      <c r="H514" t="s">
        <v>118</v>
      </c>
      <c r="I514" s="1">
        <v>43340.584722222222</v>
      </c>
      <c r="J514" t="s">
        <v>180</v>
      </c>
      <c r="K514" t="s">
        <v>116</v>
      </c>
      <c r="L514" t="s">
        <v>146</v>
      </c>
      <c r="M514" t="s">
        <v>147</v>
      </c>
      <c r="N514" t="s">
        <v>183</v>
      </c>
      <c r="O514">
        <v>1E-3</v>
      </c>
      <c r="P514" t="s">
        <v>149</v>
      </c>
      <c r="Q514" t="b">
        <v>1</v>
      </c>
      <c r="R514">
        <v>138261413</v>
      </c>
      <c r="S514" t="s">
        <v>150</v>
      </c>
      <c r="T514">
        <v>1E-3</v>
      </c>
      <c r="U514" t="s">
        <v>184</v>
      </c>
      <c r="V514">
        <v>2018</v>
      </c>
      <c r="W514" t="s">
        <v>455</v>
      </c>
      <c r="X514" t="s">
        <v>225</v>
      </c>
      <c r="Y514" t="s">
        <v>226</v>
      </c>
      <c r="Z514" t="s">
        <v>155</v>
      </c>
      <c r="AA514">
        <v>500098</v>
      </c>
      <c r="AB514">
        <v>402866</v>
      </c>
      <c r="AC514">
        <v>-0.49196935800000002</v>
      </c>
      <c r="AD514">
        <v>53.512954620000002</v>
      </c>
    </row>
    <row r="515" spans="1:30">
      <c r="A515">
        <v>266569</v>
      </c>
      <c r="B515" t="s">
        <v>224</v>
      </c>
      <c r="C515">
        <v>7299</v>
      </c>
      <c r="D515">
        <v>1898629</v>
      </c>
      <c r="E515" t="s">
        <v>164</v>
      </c>
      <c r="F515" t="s">
        <v>126</v>
      </c>
      <c r="G515" t="s">
        <v>179</v>
      </c>
      <c r="H515" t="s">
        <v>118</v>
      </c>
      <c r="I515" s="1">
        <v>43194.476388888892</v>
      </c>
      <c r="J515" t="s">
        <v>180</v>
      </c>
      <c r="K515" t="s">
        <v>116</v>
      </c>
      <c r="L515" t="s">
        <v>146</v>
      </c>
      <c r="M515" t="s">
        <v>147</v>
      </c>
      <c r="N515" t="s">
        <v>183</v>
      </c>
      <c r="O515">
        <v>1E-3</v>
      </c>
      <c r="P515" t="s">
        <v>149</v>
      </c>
      <c r="Q515" t="b">
        <v>1</v>
      </c>
      <c r="R515">
        <v>138261413</v>
      </c>
      <c r="S515" t="s">
        <v>150</v>
      </c>
      <c r="T515">
        <v>1E-3</v>
      </c>
      <c r="U515" t="s">
        <v>184</v>
      </c>
      <c r="V515">
        <v>2018</v>
      </c>
      <c r="W515" t="s">
        <v>455</v>
      </c>
      <c r="X515" t="s">
        <v>225</v>
      </c>
      <c r="Y515" t="s">
        <v>226</v>
      </c>
      <c r="Z515" t="s">
        <v>155</v>
      </c>
      <c r="AA515">
        <v>500098</v>
      </c>
      <c r="AB515">
        <v>402866</v>
      </c>
      <c r="AC515">
        <v>-0.49196935800000002</v>
      </c>
      <c r="AD515">
        <v>53.512954620000002</v>
      </c>
    </row>
    <row r="516" spans="1:30">
      <c r="A516">
        <v>269206</v>
      </c>
      <c r="B516" t="s">
        <v>224</v>
      </c>
      <c r="C516">
        <v>7299</v>
      </c>
      <c r="D516">
        <v>1902084</v>
      </c>
      <c r="E516" t="s">
        <v>164</v>
      </c>
      <c r="F516" t="s">
        <v>126</v>
      </c>
      <c r="G516" t="s">
        <v>179</v>
      </c>
      <c r="H516" t="s">
        <v>118</v>
      </c>
      <c r="I516" s="1">
        <v>43237.52847222222</v>
      </c>
      <c r="J516" t="s">
        <v>180</v>
      </c>
      <c r="K516" t="s">
        <v>116</v>
      </c>
      <c r="L516" t="s">
        <v>146</v>
      </c>
      <c r="M516" t="s">
        <v>147</v>
      </c>
      <c r="N516" t="s">
        <v>183</v>
      </c>
      <c r="O516">
        <v>1E-3</v>
      </c>
      <c r="P516" t="s">
        <v>149</v>
      </c>
      <c r="Q516" t="b">
        <v>1</v>
      </c>
      <c r="R516">
        <v>138261413</v>
      </c>
      <c r="S516" t="s">
        <v>150</v>
      </c>
      <c r="T516">
        <v>1E-3</v>
      </c>
      <c r="U516" t="s">
        <v>184</v>
      </c>
      <c r="V516">
        <v>2018</v>
      </c>
      <c r="W516" t="s">
        <v>455</v>
      </c>
      <c r="X516" t="s">
        <v>225</v>
      </c>
      <c r="Y516" t="s">
        <v>226</v>
      </c>
      <c r="Z516" t="s">
        <v>155</v>
      </c>
      <c r="AA516">
        <v>500098</v>
      </c>
      <c r="AB516">
        <v>402866</v>
      </c>
      <c r="AC516">
        <v>-0.49196935800000002</v>
      </c>
      <c r="AD516">
        <v>53.512954620000002</v>
      </c>
    </row>
    <row r="517" spans="1:30">
      <c r="A517">
        <v>267213</v>
      </c>
      <c r="B517" t="s">
        <v>224</v>
      </c>
      <c r="C517">
        <v>7299</v>
      </c>
      <c r="D517">
        <v>1894701</v>
      </c>
      <c r="E517" t="s">
        <v>164</v>
      </c>
      <c r="F517" t="s">
        <v>126</v>
      </c>
      <c r="G517" t="s">
        <v>179</v>
      </c>
      <c r="H517" t="s">
        <v>118</v>
      </c>
      <c r="I517" s="1">
        <v>43153.443055555559</v>
      </c>
      <c r="J517" t="s">
        <v>180</v>
      </c>
      <c r="K517" t="s">
        <v>116</v>
      </c>
      <c r="L517" t="s">
        <v>146</v>
      </c>
      <c r="M517" t="s">
        <v>147</v>
      </c>
      <c r="N517" t="s">
        <v>183</v>
      </c>
      <c r="O517">
        <v>1E-3</v>
      </c>
      <c r="P517" t="s">
        <v>149</v>
      </c>
      <c r="Q517" t="b">
        <v>1</v>
      </c>
      <c r="R517">
        <v>138261413</v>
      </c>
      <c r="S517" t="s">
        <v>150</v>
      </c>
      <c r="T517">
        <v>1E-3</v>
      </c>
      <c r="U517" t="s">
        <v>184</v>
      </c>
      <c r="V517">
        <v>2018</v>
      </c>
      <c r="W517" t="s">
        <v>455</v>
      </c>
      <c r="X517" t="s">
        <v>225</v>
      </c>
      <c r="Y517" t="s">
        <v>226</v>
      </c>
      <c r="Z517" t="s">
        <v>155</v>
      </c>
      <c r="AA517">
        <v>500098</v>
      </c>
      <c r="AB517">
        <v>402866</v>
      </c>
      <c r="AC517">
        <v>-0.49196935800000002</v>
      </c>
      <c r="AD517">
        <v>53.512954620000002</v>
      </c>
    </row>
    <row r="518" spans="1:30">
      <c r="A518">
        <v>270052</v>
      </c>
      <c r="B518" t="s">
        <v>224</v>
      </c>
      <c r="C518">
        <v>7299</v>
      </c>
      <c r="D518">
        <v>1919882</v>
      </c>
      <c r="E518" t="s">
        <v>164</v>
      </c>
      <c r="F518" t="s">
        <v>126</v>
      </c>
      <c r="G518" t="s">
        <v>179</v>
      </c>
      <c r="H518" t="s">
        <v>118</v>
      </c>
      <c r="I518" s="1">
        <v>43434.445138888892</v>
      </c>
      <c r="J518" t="s">
        <v>180</v>
      </c>
      <c r="K518" t="s">
        <v>116</v>
      </c>
      <c r="L518" t="s">
        <v>146</v>
      </c>
      <c r="M518" t="s">
        <v>147</v>
      </c>
      <c r="N518" t="s">
        <v>183</v>
      </c>
      <c r="O518">
        <v>1E-3</v>
      </c>
      <c r="P518" t="s">
        <v>149</v>
      </c>
      <c r="Q518" t="b">
        <v>1</v>
      </c>
      <c r="R518">
        <v>138261413</v>
      </c>
      <c r="S518" t="s">
        <v>150</v>
      </c>
      <c r="T518">
        <v>1E-3</v>
      </c>
      <c r="U518" t="s">
        <v>184</v>
      </c>
      <c r="V518">
        <v>2018</v>
      </c>
      <c r="W518" t="s">
        <v>455</v>
      </c>
      <c r="X518" t="s">
        <v>225</v>
      </c>
      <c r="Y518" t="s">
        <v>226</v>
      </c>
      <c r="Z518" t="s">
        <v>155</v>
      </c>
      <c r="AA518">
        <v>500098</v>
      </c>
      <c r="AB518">
        <v>402866</v>
      </c>
      <c r="AC518">
        <v>-0.49196935800000002</v>
      </c>
      <c r="AD518">
        <v>53.512954620000002</v>
      </c>
    </row>
    <row r="519" spans="1:30">
      <c r="A519">
        <v>266252</v>
      </c>
      <c r="B519" t="s">
        <v>224</v>
      </c>
      <c r="C519">
        <v>7299</v>
      </c>
      <c r="D519">
        <v>1899323</v>
      </c>
      <c r="E519" t="s">
        <v>164</v>
      </c>
      <c r="F519" t="s">
        <v>126</v>
      </c>
      <c r="G519" t="s">
        <v>179</v>
      </c>
      <c r="H519" t="s">
        <v>118</v>
      </c>
      <c r="I519" s="1">
        <v>43206.570138888892</v>
      </c>
      <c r="J519" t="s">
        <v>180</v>
      </c>
      <c r="K519" t="s">
        <v>116</v>
      </c>
      <c r="L519" t="s">
        <v>146</v>
      </c>
      <c r="M519" t="s">
        <v>147</v>
      </c>
      <c r="N519" t="s">
        <v>183</v>
      </c>
      <c r="O519">
        <v>1E-3</v>
      </c>
      <c r="P519" t="s">
        <v>149</v>
      </c>
      <c r="Q519" t="b">
        <v>1</v>
      </c>
      <c r="R519">
        <v>138261413</v>
      </c>
      <c r="S519" t="s">
        <v>150</v>
      </c>
      <c r="T519">
        <v>1E-3</v>
      </c>
      <c r="U519" t="s">
        <v>184</v>
      </c>
      <c r="V519">
        <v>2018</v>
      </c>
      <c r="W519" t="s">
        <v>455</v>
      </c>
      <c r="X519" t="s">
        <v>225</v>
      </c>
      <c r="Y519" t="s">
        <v>226</v>
      </c>
      <c r="Z519" t="s">
        <v>155</v>
      </c>
      <c r="AA519">
        <v>500098</v>
      </c>
      <c r="AB519">
        <v>402866</v>
      </c>
      <c r="AC519">
        <v>-0.49196935800000002</v>
      </c>
      <c r="AD519">
        <v>53.512954620000002</v>
      </c>
    </row>
    <row r="520" spans="1:30">
      <c r="A520">
        <v>268440</v>
      </c>
      <c r="B520" t="s">
        <v>224</v>
      </c>
      <c r="C520">
        <v>7299</v>
      </c>
      <c r="D520">
        <v>1901941</v>
      </c>
      <c r="E520" t="s">
        <v>164</v>
      </c>
      <c r="F520" t="s">
        <v>126</v>
      </c>
      <c r="G520" t="s">
        <v>179</v>
      </c>
      <c r="H520" t="s">
        <v>118</v>
      </c>
      <c r="I520" s="1">
        <v>43236.515972222223</v>
      </c>
      <c r="J520" t="s">
        <v>180</v>
      </c>
      <c r="K520" t="s">
        <v>116</v>
      </c>
      <c r="L520" t="s">
        <v>146</v>
      </c>
      <c r="M520" t="s">
        <v>147</v>
      </c>
      <c r="N520" t="s">
        <v>183</v>
      </c>
      <c r="O520">
        <v>1E-3</v>
      </c>
      <c r="P520" t="s">
        <v>149</v>
      </c>
      <c r="Q520" t="b">
        <v>1</v>
      </c>
      <c r="R520">
        <v>138261413</v>
      </c>
      <c r="S520" t="s">
        <v>150</v>
      </c>
      <c r="T520">
        <v>1E-3</v>
      </c>
      <c r="U520" t="s">
        <v>184</v>
      </c>
      <c r="V520">
        <v>2018</v>
      </c>
      <c r="W520" t="s">
        <v>455</v>
      </c>
      <c r="X520" t="s">
        <v>225</v>
      </c>
      <c r="Y520" t="s">
        <v>226</v>
      </c>
      <c r="Z520" t="s">
        <v>155</v>
      </c>
      <c r="AA520">
        <v>500098</v>
      </c>
      <c r="AB520">
        <v>402866</v>
      </c>
      <c r="AC520">
        <v>-0.49196935800000002</v>
      </c>
      <c r="AD520">
        <v>53.512954620000002</v>
      </c>
    </row>
    <row r="521" spans="1:30">
      <c r="A521">
        <v>267584</v>
      </c>
      <c r="B521" t="s">
        <v>224</v>
      </c>
      <c r="C521">
        <v>7299</v>
      </c>
      <c r="D521">
        <v>1901411</v>
      </c>
      <c r="E521" t="s">
        <v>164</v>
      </c>
      <c r="F521" t="s">
        <v>126</v>
      </c>
      <c r="G521" t="s">
        <v>179</v>
      </c>
      <c r="H521" t="s">
        <v>118</v>
      </c>
      <c r="I521" s="1">
        <v>43224.48541666667</v>
      </c>
      <c r="J521" t="s">
        <v>180</v>
      </c>
      <c r="K521" t="s">
        <v>116</v>
      </c>
      <c r="L521" t="s">
        <v>146</v>
      </c>
      <c r="M521" t="s">
        <v>147</v>
      </c>
      <c r="N521" t="s">
        <v>183</v>
      </c>
      <c r="O521">
        <v>1E-3</v>
      </c>
      <c r="P521" t="s">
        <v>149</v>
      </c>
      <c r="Q521" t="b">
        <v>1</v>
      </c>
      <c r="R521">
        <v>138261413</v>
      </c>
      <c r="S521" t="s">
        <v>150</v>
      </c>
      <c r="T521">
        <v>1E-3</v>
      </c>
      <c r="U521" t="s">
        <v>184</v>
      </c>
      <c r="V521">
        <v>2018</v>
      </c>
      <c r="W521" t="s">
        <v>455</v>
      </c>
      <c r="X521" t="s">
        <v>225</v>
      </c>
      <c r="Y521" t="s">
        <v>226</v>
      </c>
      <c r="Z521" t="s">
        <v>155</v>
      </c>
      <c r="AA521">
        <v>500098</v>
      </c>
      <c r="AB521">
        <v>402866</v>
      </c>
      <c r="AC521">
        <v>-0.49196935800000002</v>
      </c>
      <c r="AD521">
        <v>53.512954620000002</v>
      </c>
    </row>
    <row r="522" spans="1:30">
      <c r="A522">
        <v>266159</v>
      </c>
      <c r="B522" t="s">
        <v>224</v>
      </c>
      <c r="C522">
        <v>7299</v>
      </c>
      <c r="D522">
        <v>1896859</v>
      </c>
      <c r="E522" t="s">
        <v>164</v>
      </c>
      <c r="F522" t="s">
        <v>126</v>
      </c>
      <c r="G522" t="s">
        <v>179</v>
      </c>
      <c r="H522" t="s">
        <v>118</v>
      </c>
      <c r="I522" s="1">
        <v>43173.479861111111</v>
      </c>
      <c r="J522" t="s">
        <v>180</v>
      </c>
      <c r="K522" t="s">
        <v>116</v>
      </c>
      <c r="L522" t="s">
        <v>146</v>
      </c>
      <c r="M522" t="s">
        <v>147</v>
      </c>
      <c r="N522" t="s">
        <v>183</v>
      </c>
      <c r="O522">
        <v>1E-3</v>
      </c>
      <c r="P522" t="s">
        <v>149</v>
      </c>
      <c r="Q522" t="b">
        <v>1</v>
      </c>
      <c r="R522">
        <v>138261413</v>
      </c>
      <c r="S522" t="s">
        <v>150</v>
      </c>
      <c r="T522">
        <v>1E-3</v>
      </c>
      <c r="U522" t="s">
        <v>184</v>
      </c>
      <c r="V522">
        <v>2018</v>
      </c>
      <c r="W522" t="s">
        <v>455</v>
      </c>
      <c r="X522" t="s">
        <v>225</v>
      </c>
      <c r="Y522" t="s">
        <v>226</v>
      </c>
      <c r="Z522" t="s">
        <v>155</v>
      </c>
      <c r="AA522">
        <v>500098</v>
      </c>
      <c r="AB522">
        <v>402866</v>
      </c>
      <c r="AC522">
        <v>-0.49196935800000002</v>
      </c>
      <c r="AD522">
        <v>53.512954620000002</v>
      </c>
    </row>
    <row r="523" spans="1:30">
      <c r="A523">
        <v>273319</v>
      </c>
      <c r="B523" t="s">
        <v>224</v>
      </c>
      <c r="C523">
        <v>7299</v>
      </c>
      <c r="D523">
        <v>1914479</v>
      </c>
      <c r="E523" t="s">
        <v>164</v>
      </c>
      <c r="F523" t="s">
        <v>126</v>
      </c>
      <c r="G523" t="s">
        <v>179</v>
      </c>
      <c r="H523" t="s">
        <v>118</v>
      </c>
      <c r="I523" s="1">
        <v>43370.523611111108</v>
      </c>
      <c r="J523" t="s">
        <v>180</v>
      </c>
      <c r="K523" t="s">
        <v>116</v>
      </c>
      <c r="L523" t="s">
        <v>146</v>
      </c>
      <c r="M523" t="s">
        <v>147</v>
      </c>
      <c r="N523" t="s">
        <v>183</v>
      </c>
      <c r="O523">
        <v>1E-3</v>
      </c>
      <c r="P523" t="s">
        <v>149</v>
      </c>
      <c r="Q523" t="b">
        <v>1</v>
      </c>
      <c r="R523">
        <v>138261413</v>
      </c>
      <c r="S523" t="s">
        <v>150</v>
      </c>
      <c r="T523">
        <v>1E-3</v>
      </c>
      <c r="U523" t="s">
        <v>184</v>
      </c>
      <c r="V523">
        <v>2018</v>
      </c>
      <c r="W523" t="s">
        <v>455</v>
      </c>
      <c r="X523" t="s">
        <v>225</v>
      </c>
      <c r="Y523" t="s">
        <v>226</v>
      </c>
      <c r="Z523" t="s">
        <v>155</v>
      </c>
      <c r="AA523">
        <v>500098</v>
      </c>
      <c r="AB523">
        <v>402866</v>
      </c>
      <c r="AC523">
        <v>-0.49196935800000002</v>
      </c>
      <c r="AD523">
        <v>53.512954620000002</v>
      </c>
    </row>
    <row r="524" spans="1:30">
      <c r="A524">
        <v>267572</v>
      </c>
      <c r="B524" t="s">
        <v>224</v>
      </c>
      <c r="C524">
        <v>7299</v>
      </c>
      <c r="D524">
        <v>1899056</v>
      </c>
      <c r="E524" t="s">
        <v>164</v>
      </c>
      <c r="F524" t="s">
        <v>126</v>
      </c>
      <c r="G524" t="s">
        <v>179</v>
      </c>
      <c r="H524" t="s">
        <v>118</v>
      </c>
      <c r="I524" s="1">
        <v>43200.601388888892</v>
      </c>
      <c r="J524" t="s">
        <v>180</v>
      </c>
      <c r="K524" t="s">
        <v>116</v>
      </c>
      <c r="L524" t="s">
        <v>146</v>
      </c>
      <c r="M524" t="s">
        <v>147</v>
      </c>
      <c r="N524" t="s">
        <v>183</v>
      </c>
      <c r="O524">
        <v>1E-3</v>
      </c>
      <c r="P524" t="s">
        <v>149</v>
      </c>
      <c r="Q524" t="b">
        <v>1</v>
      </c>
      <c r="R524">
        <v>138261413</v>
      </c>
      <c r="S524" t="s">
        <v>150</v>
      </c>
      <c r="T524">
        <v>1E-3</v>
      </c>
      <c r="U524" t="s">
        <v>184</v>
      </c>
      <c r="V524">
        <v>2018</v>
      </c>
      <c r="W524" t="s">
        <v>455</v>
      </c>
      <c r="X524" t="s">
        <v>225</v>
      </c>
      <c r="Y524" t="s">
        <v>226</v>
      </c>
      <c r="Z524" t="s">
        <v>155</v>
      </c>
      <c r="AA524">
        <v>500098</v>
      </c>
      <c r="AB524">
        <v>402866</v>
      </c>
      <c r="AC524">
        <v>-0.49196935800000002</v>
      </c>
      <c r="AD524">
        <v>53.512954620000002</v>
      </c>
    </row>
    <row r="525" spans="1:30">
      <c r="A525">
        <v>269785</v>
      </c>
      <c r="B525" t="s">
        <v>224</v>
      </c>
      <c r="C525">
        <v>7299</v>
      </c>
      <c r="D525">
        <v>1903828</v>
      </c>
      <c r="E525" t="s">
        <v>164</v>
      </c>
      <c r="F525" t="s">
        <v>126</v>
      </c>
      <c r="G525" t="s">
        <v>179</v>
      </c>
      <c r="H525" t="s">
        <v>118</v>
      </c>
      <c r="I525" s="1">
        <v>43244.454861111109</v>
      </c>
      <c r="J525" t="s">
        <v>180</v>
      </c>
      <c r="K525" t="s">
        <v>116</v>
      </c>
      <c r="L525" t="s">
        <v>146</v>
      </c>
      <c r="M525" t="s">
        <v>147</v>
      </c>
      <c r="N525" t="s">
        <v>183</v>
      </c>
      <c r="O525">
        <v>1E-3</v>
      </c>
      <c r="P525" t="s">
        <v>149</v>
      </c>
      <c r="Q525" t="b">
        <v>1</v>
      </c>
      <c r="R525">
        <v>138261413</v>
      </c>
      <c r="S525" t="s">
        <v>150</v>
      </c>
      <c r="T525">
        <v>1E-3</v>
      </c>
      <c r="U525" t="s">
        <v>184</v>
      </c>
      <c r="V525">
        <v>2018</v>
      </c>
      <c r="W525" t="s">
        <v>455</v>
      </c>
      <c r="X525" t="s">
        <v>225</v>
      </c>
      <c r="Y525" t="s">
        <v>226</v>
      </c>
      <c r="Z525" t="s">
        <v>155</v>
      </c>
      <c r="AA525">
        <v>500098</v>
      </c>
      <c r="AB525">
        <v>402866</v>
      </c>
      <c r="AC525">
        <v>-0.49196935800000002</v>
      </c>
      <c r="AD525">
        <v>53.512954620000002</v>
      </c>
    </row>
    <row r="526" spans="1:30">
      <c r="A526">
        <v>272806</v>
      </c>
      <c r="B526" t="s">
        <v>224</v>
      </c>
      <c r="C526">
        <v>7299</v>
      </c>
      <c r="D526">
        <v>1908541</v>
      </c>
      <c r="E526" t="s">
        <v>164</v>
      </c>
      <c r="F526" t="s">
        <v>126</v>
      </c>
      <c r="G526" t="s">
        <v>179</v>
      </c>
      <c r="H526" t="s">
        <v>118</v>
      </c>
      <c r="I526" s="1">
        <v>43307.469444444447</v>
      </c>
      <c r="J526" t="s">
        <v>180</v>
      </c>
      <c r="K526" t="s">
        <v>116</v>
      </c>
      <c r="L526" t="s">
        <v>146</v>
      </c>
      <c r="M526" t="s">
        <v>147</v>
      </c>
      <c r="N526" t="s">
        <v>183</v>
      </c>
      <c r="O526">
        <v>1E-3</v>
      </c>
      <c r="P526" t="s">
        <v>149</v>
      </c>
      <c r="Q526" t="b">
        <v>1</v>
      </c>
      <c r="R526">
        <v>138261413</v>
      </c>
      <c r="S526" t="s">
        <v>150</v>
      </c>
      <c r="T526">
        <v>1E-3</v>
      </c>
      <c r="U526" t="s">
        <v>184</v>
      </c>
      <c r="V526">
        <v>2018</v>
      </c>
      <c r="W526" t="s">
        <v>455</v>
      </c>
      <c r="X526" t="s">
        <v>225</v>
      </c>
      <c r="Y526" t="s">
        <v>226</v>
      </c>
      <c r="Z526" t="s">
        <v>155</v>
      </c>
      <c r="AA526">
        <v>500098</v>
      </c>
      <c r="AB526">
        <v>402866</v>
      </c>
      <c r="AC526">
        <v>-0.49196935800000002</v>
      </c>
      <c r="AD526">
        <v>53.512954620000002</v>
      </c>
    </row>
    <row r="527" spans="1:30">
      <c r="A527">
        <v>267626</v>
      </c>
      <c r="B527" t="s">
        <v>224</v>
      </c>
      <c r="C527">
        <v>7299</v>
      </c>
      <c r="D527">
        <v>1899180</v>
      </c>
      <c r="E527" t="s">
        <v>164</v>
      </c>
      <c r="F527" t="s">
        <v>126</v>
      </c>
      <c r="G527" t="s">
        <v>179</v>
      </c>
      <c r="H527" t="s">
        <v>118</v>
      </c>
      <c r="I527" s="1">
        <v>43202.441666666666</v>
      </c>
      <c r="J527" t="s">
        <v>180</v>
      </c>
      <c r="K527" t="s">
        <v>116</v>
      </c>
      <c r="L527" t="s">
        <v>146</v>
      </c>
      <c r="M527" t="s">
        <v>147</v>
      </c>
      <c r="N527" t="s">
        <v>183</v>
      </c>
      <c r="O527">
        <v>1E-3</v>
      </c>
      <c r="P527" t="s">
        <v>149</v>
      </c>
      <c r="Q527" t="b">
        <v>1</v>
      </c>
      <c r="R527">
        <v>138261413</v>
      </c>
      <c r="S527" t="s">
        <v>150</v>
      </c>
      <c r="T527">
        <v>1E-3</v>
      </c>
      <c r="U527" t="s">
        <v>184</v>
      </c>
      <c r="V527">
        <v>2018</v>
      </c>
      <c r="W527" t="s">
        <v>455</v>
      </c>
      <c r="X527" t="s">
        <v>225</v>
      </c>
      <c r="Y527" t="s">
        <v>226</v>
      </c>
      <c r="Z527" t="s">
        <v>155</v>
      </c>
      <c r="AA527">
        <v>500098</v>
      </c>
      <c r="AB527">
        <v>402866</v>
      </c>
      <c r="AC527">
        <v>-0.49196935800000002</v>
      </c>
      <c r="AD527">
        <v>53.512954620000002</v>
      </c>
    </row>
    <row r="528" spans="1:30">
      <c r="A528">
        <v>273090</v>
      </c>
      <c r="B528" t="s">
        <v>224</v>
      </c>
      <c r="C528">
        <v>7299</v>
      </c>
      <c r="D528">
        <v>1912553</v>
      </c>
      <c r="E528" t="s">
        <v>164</v>
      </c>
      <c r="F528" t="s">
        <v>126</v>
      </c>
      <c r="G528" t="s">
        <v>179</v>
      </c>
      <c r="H528" t="s">
        <v>118</v>
      </c>
      <c r="I528" s="1">
        <v>43355.536805555559</v>
      </c>
      <c r="J528" t="s">
        <v>180</v>
      </c>
      <c r="K528" t="s">
        <v>116</v>
      </c>
      <c r="L528" t="s">
        <v>146</v>
      </c>
      <c r="M528" t="s">
        <v>147</v>
      </c>
      <c r="N528" t="s">
        <v>183</v>
      </c>
      <c r="O528">
        <v>1E-3</v>
      </c>
      <c r="P528" t="s">
        <v>149</v>
      </c>
      <c r="Q528" t="b">
        <v>1</v>
      </c>
      <c r="R528">
        <v>138261413</v>
      </c>
      <c r="S528" t="s">
        <v>150</v>
      </c>
      <c r="T528">
        <v>1E-3</v>
      </c>
      <c r="U528" t="s">
        <v>184</v>
      </c>
      <c r="V528">
        <v>2018</v>
      </c>
      <c r="W528" t="s">
        <v>455</v>
      </c>
      <c r="X528" t="s">
        <v>225</v>
      </c>
      <c r="Y528" t="s">
        <v>226</v>
      </c>
      <c r="Z528" t="s">
        <v>155</v>
      </c>
      <c r="AA528">
        <v>500098</v>
      </c>
      <c r="AB528">
        <v>402866</v>
      </c>
      <c r="AC528">
        <v>-0.49196935800000002</v>
      </c>
      <c r="AD528">
        <v>53.512954620000002</v>
      </c>
    </row>
    <row r="529" spans="1:30">
      <c r="A529">
        <v>273117</v>
      </c>
      <c r="B529" t="s">
        <v>224</v>
      </c>
      <c r="C529">
        <v>7299</v>
      </c>
      <c r="D529">
        <v>1907693</v>
      </c>
      <c r="E529" t="s">
        <v>164</v>
      </c>
      <c r="F529" t="s">
        <v>126</v>
      </c>
      <c r="G529" t="s">
        <v>179</v>
      </c>
      <c r="H529" t="s">
        <v>118</v>
      </c>
      <c r="I529" s="1">
        <v>43306.443055555559</v>
      </c>
      <c r="J529" t="s">
        <v>180</v>
      </c>
      <c r="K529" t="s">
        <v>116</v>
      </c>
      <c r="L529" t="s">
        <v>146</v>
      </c>
      <c r="M529" t="s">
        <v>147</v>
      </c>
      <c r="N529" t="s">
        <v>183</v>
      </c>
      <c r="O529">
        <v>1E-3</v>
      </c>
      <c r="P529" t="s">
        <v>149</v>
      </c>
      <c r="Q529" t="b">
        <v>1</v>
      </c>
      <c r="R529">
        <v>138261413</v>
      </c>
      <c r="S529" t="s">
        <v>150</v>
      </c>
      <c r="T529">
        <v>1E-3</v>
      </c>
      <c r="U529" t="s">
        <v>184</v>
      </c>
      <c r="V529">
        <v>2018</v>
      </c>
      <c r="W529" t="s">
        <v>455</v>
      </c>
      <c r="X529" t="s">
        <v>225</v>
      </c>
      <c r="Y529" t="s">
        <v>226</v>
      </c>
      <c r="Z529" t="s">
        <v>155</v>
      </c>
      <c r="AA529">
        <v>500098</v>
      </c>
      <c r="AB529">
        <v>402866</v>
      </c>
      <c r="AC529">
        <v>-0.49196935800000002</v>
      </c>
      <c r="AD529">
        <v>53.512954620000002</v>
      </c>
    </row>
    <row r="530" spans="1:30">
      <c r="A530">
        <v>273256</v>
      </c>
      <c r="B530" t="s">
        <v>224</v>
      </c>
      <c r="C530">
        <v>7299</v>
      </c>
      <c r="D530">
        <v>1907490</v>
      </c>
      <c r="E530" t="s">
        <v>164</v>
      </c>
      <c r="F530" t="s">
        <v>126</v>
      </c>
      <c r="G530" t="s">
        <v>179</v>
      </c>
      <c r="H530" t="s">
        <v>118</v>
      </c>
      <c r="I530" s="1">
        <v>43300.486111111109</v>
      </c>
      <c r="J530" t="s">
        <v>180</v>
      </c>
      <c r="K530" t="s">
        <v>116</v>
      </c>
      <c r="L530" t="s">
        <v>146</v>
      </c>
      <c r="M530" t="s">
        <v>147</v>
      </c>
      <c r="N530" t="s">
        <v>183</v>
      </c>
      <c r="O530">
        <v>1E-3</v>
      </c>
      <c r="P530" t="s">
        <v>149</v>
      </c>
      <c r="Q530" t="b">
        <v>1</v>
      </c>
      <c r="R530">
        <v>138261413</v>
      </c>
      <c r="S530" t="s">
        <v>150</v>
      </c>
      <c r="T530">
        <v>1E-3</v>
      </c>
      <c r="U530" t="s">
        <v>184</v>
      </c>
      <c r="V530">
        <v>2018</v>
      </c>
      <c r="W530" t="s">
        <v>455</v>
      </c>
      <c r="X530" t="s">
        <v>225</v>
      </c>
      <c r="Y530" t="s">
        <v>226</v>
      </c>
      <c r="Z530" t="s">
        <v>155</v>
      </c>
      <c r="AA530">
        <v>500098</v>
      </c>
      <c r="AB530">
        <v>402866</v>
      </c>
      <c r="AC530">
        <v>-0.49196935800000002</v>
      </c>
      <c r="AD530">
        <v>53.512954620000002</v>
      </c>
    </row>
    <row r="531" spans="1:30">
      <c r="A531">
        <v>267537</v>
      </c>
      <c r="B531" t="s">
        <v>224</v>
      </c>
      <c r="C531">
        <v>7299</v>
      </c>
      <c r="D531">
        <v>1899517</v>
      </c>
      <c r="E531" t="s">
        <v>164</v>
      </c>
      <c r="F531" t="s">
        <v>126</v>
      </c>
      <c r="G531" t="s">
        <v>179</v>
      </c>
      <c r="H531" t="s">
        <v>118</v>
      </c>
      <c r="I531" s="1">
        <v>43210.486111111109</v>
      </c>
      <c r="J531" t="s">
        <v>180</v>
      </c>
      <c r="K531" t="s">
        <v>116</v>
      </c>
      <c r="L531" t="s">
        <v>146</v>
      </c>
      <c r="M531" t="s">
        <v>147</v>
      </c>
      <c r="N531" t="s">
        <v>183</v>
      </c>
      <c r="O531">
        <v>1E-3</v>
      </c>
      <c r="P531" t="s">
        <v>149</v>
      </c>
      <c r="Q531" t="b">
        <v>1</v>
      </c>
      <c r="R531">
        <v>138261413</v>
      </c>
      <c r="S531" t="s">
        <v>150</v>
      </c>
      <c r="T531">
        <v>1E-3</v>
      </c>
      <c r="U531" t="s">
        <v>184</v>
      </c>
      <c r="V531">
        <v>2018</v>
      </c>
      <c r="W531" t="s">
        <v>455</v>
      </c>
      <c r="X531" t="s">
        <v>225</v>
      </c>
      <c r="Y531" t="s">
        <v>226</v>
      </c>
      <c r="Z531" t="s">
        <v>155</v>
      </c>
      <c r="AA531">
        <v>500098</v>
      </c>
      <c r="AB531">
        <v>402866</v>
      </c>
      <c r="AC531">
        <v>-0.49196935800000002</v>
      </c>
      <c r="AD531">
        <v>53.512954620000002</v>
      </c>
    </row>
    <row r="532" spans="1:30">
      <c r="A532">
        <v>273533</v>
      </c>
      <c r="B532" t="s">
        <v>224</v>
      </c>
      <c r="C532">
        <v>7299</v>
      </c>
      <c r="D532">
        <v>1907418</v>
      </c>
      <c r="E532" t="s">
        <v>164</v>
      </c>
      <c r="F532" t="s">
        <v>126</v>
      </c>
      <c r="G532" t="s">
        <v>179</v>
      </c>
      <c r="H532" t="s">
        <v>118</v>
      </c>
      <c r="I532" s="1">
        <v>43299.474305555559</v>
      </c>
      <c r="J532" t="s">
        <v>180</v>
      </c>
      <c r="K532" t="s">
        <v>116</v>
      </c>
      <c r="L532" t="s">
        <v>146</v>
      </c>
      <c r="M532" t="s">
        <v>147</v>
      </c>
      <c r="N532" t="s">
        <v>183</v>
      </c>
      <c r="O532">
        <v>1E-3</v>
      </c>
      <c r="P532" t="s">
        <v>149</v>
      </c>
      <c r="Q532" t="b">
        <v>1</v>
      </c>
      <c r="R532">
        <v>138261413</v>
      </c>
      <c r="S532" t="s">
        <v>150</v>
      </c>
      <c r="T532">
        <v>1E-3</v>
      </c>
      <c r="U532" t="s">
        <v>184</v>
      </c>
      <c r="V532">
        <v>2018</v>
      </c>
      <c r="W532" t="s">
        <v>455</v>
      </c>
      <c r="X532" t="s">
        <v>225</v>
      </c>
      <c r="Y532" t="s">
        <v>226</v>
      </c>
      <c r="Z532" t="s">
        <v>155</v>
      </c>
      <c r="AA532">
        <v>500098</v>
      </c>
      <c r="AB532">
        <v>402866</v>
      </c>
      <c r="AC532">
        <v>-0.49196935800000002</v>
      </c>
      <c r="AD532">
        <v>53.512954620000002</v>
      </c>
    </row>
    <row r="533" spans="1:30">
      <c r="A533">
        <v>269476</v>
      </c>
      <c r="B533" t="s">
        <v>224</v>
      </c>
      <c r="C533">
        <v>7299</v>
      </c>
      <c r="D533">
        <v>1906588</v>
      </c>
      <c r="E533" t="s">
        <v>164</v>
      </c>
      <c r="F533" t="s">
        <v>126</v>
      </c>
      <c r="G533" t="s">
        <v>179</v>
      </c>
      <c r="H533" t="s">
        <v>118</v>
      </c>
      <c r="I533" s="1">
        <v>43284.574999999997</v>
      </c>
      <c r="J533" t="s">
        <v>180</v>
      </c>
      <c r="K533" t="s">
        <v>116</v>
      </c>
      <c r="L533" t="s">
        <v>146</v>
      </c>
      <c r="M533" t="s">
        <v>147</v>
      </c>
      <c r="N533" t="s">
        <v>183</v>
      </c>
      <c r="O533">
        <v>1E-3</v>
      </c>
      <c r="P533" t="s">
        <v>149</v>
      </c>
      <c r="Q533" t="b">
        <v>1</v>
      </c>
      <c r="R533">
        <v>138261413</v>
      </c>
      <c r="S533" t="s">
        <v>150</v>
      </c>
      <c r="T533">
        <v>1E-3</v>
      </c>
      <c r="U533" t="s">
        <v>184</v>
      </c>
      <c r="V533">
        <v>2018</v>
      </c>
      <c r="W533" t="s">
        <v>455</v>
      </c>
      <c r="X533" t="s">
        <v>225</v>
      </c>
      <c r="Y533" t="s">
        <v>226</v>
      </c>
      <c r="Z533" t="s">
        <v>155</v>
      </c>
      <c r="AA533">
        <v>500098</v>
      </c>
      <c r="AB533">
        <v>402866</v>
      </c>
      <c r="AC533">
        <v>-0.49196935800000002</v>
      </c>
      <c r="AD533">
        <v>53.512954620000002</v>
      </c>
    </row>
    <row r="534" spans="1:30">
      <c r="A534">
        <v>267051</v>
      </c>
      <c r="B534" t="s">
        <v>224</v>
      </c>
      <c r="C534">
        <v>7299</v>
      </c>
      <c r="D534">
        <v>1899595</v>
      </c>
      <c r="E534" t="s">
        <v>164</v>
      </c>
      <c r="F534" t="s">
        <v>126</v>
      </c>
      <c r="G534" t="s">
        <v>179</v>
      </c>
      <c r="H534" t="s">
        <v>118</v>
      </c>
      <c r="I534" s="1">
        <v>43214.425694444442</v>
      </c>
      <c r="J534" t="s">
        <v>180</v>
      </c>
      <c r="K534" t="s">
        <v>116</v>
      </c>
      <c r="L534" t="s">
        <v>146</v>
      </c>
      <c r="M534" t="s">
        <v>147</v>
      </c>
      <c r="N534" t="s">
        <v>183</v>
      </c>
      <c r="O534">
        <v>1E-3</v>
      </c>
      <c r="P534" t="s">
        <v>149</v>
      </c>
      <c r="Q534" t="b">
        <v>1</v>
      </c>
      <c r="R534">
        <v>138261413</v>
      </c>
      <c r="S534" t="s">
        <v>150</v>
      </c>
      <c r="T534">
        <v>1E-3</v>
      </c>
      <c r="U534" t="s">
        <v>184</v>
      </c>
      <c r="V534">
        <v>2018</v>
      </c>
      <c r="W534" t="s">
        <v>455</v>
      </c>
      <c r="X534" t="s">
        <v>225</v>
      </c>
      <c r="Y534" t="s">
        <v>226</v>
      </c>
      <c r="Z534" t="s">
        <v>155</v>
      </c>
      <c r="AA534">
        <v>500098</v>
      </c>
      <c r="AB534">
        <v>402866</v>
      </c>
      <c r="AC534">
        <v>-0.49196935800000002</v>
      </c>
      <c r="AD534">
        <v>53.512954620000002</v>
      </c>
    </row>
    <row r="535" spans="1:30">
      <c r="A535">
        <v>272275</v>
      </c>
      <c r="B535" t="s">
        <v>224</v>
      </c>
      <c r="C535">
        <v>7299</v>
      </c>
      <c r="D535">
        <v>1904661</v>
      </c>
      <c r="E535" t="s">
        <v>164</v>
      </c>
      <c r="F535" t="s">
        <v>126</v>
      </c>
      <c r="G535" t="s">
        <v>179</v>
      </c>
      <c r="H535" t="s">
        <v>118</v>
      </c>
      <c r="I535" s="1">
        <v>43263.415972222225</v>
      </c>
      <c r="J535" t="s">
        <v>180</v>
      </c>
      <c r="K535" t="s">
        <v>116</v>
      </c>
      <c r="L535" t="s">
        <v>146</v>
      </c>
      <c r="M535" t="s">
        <v>147</v>
      </c>
      <c r="N535" t="s">
        <v>183</v>
      </c>
      <c r="O535">
        <v>1E-3</v>
      </c>
      <c r="P535" t="s">
        <v>149</v>
      </c>
      <c r="Q535" t="b">
        <v>1</v>
      </c>
      <c r="R535">
        <v>138261413</v>
      </c>
      <c r="S535" t="s">
        <v>150</v>
      </c>
      <c r="T535">
        <v>1E-3</v>
      </c>
      <c r="U535" t="s">
        <v>184</v>
      </c>
      <c r="V535">
        <v>2018</v>
      </c>
      <c r="W535" t="s">
        <v>455</v>
      </c>
      <c r="X535" t="s">
        <v>225</v>
      </c>
      <c r="Y535" t="s">
        <v>226</v>
      </c>
      <c r="Z535" t="s">
        <v>155</v>
      </c>
      <c r="AA535">
        <v>500098</v>
      </c>
      <c r="AB535">
        <v>402866</v>
      </c>
      <c r="AC535">
        <v>-0.49196935800000002</v>
      </c>
      <c r="AD535">
        <v>53.512954620000002</v>
      </c>
    </row>
    <row r="536" spans="1:30">
      <c r="A536">
        <v>272381</v>
      </c>
      <c r="B536" t="s">
        <v>224</v>
      </c>
      <c r="C536">
        <v>7299</v>
      </c>
      <c r="D536">
        <v>1920596</v>
      </c>
      <c r="E536" t="s">
        <v>164</v>
      </c>
      <c r="F536" t="s">
        <v>126</v>
      </c>
      <c r="G536" t="s">
        <v>179</v>
      </c>
      <c r="H536" t="s">
        <v>118</v>
      </c>
      <c r="I536" s="1">
        <v>43447.434027777781</v>
      </c>
      <c r="J536" t="s">
        <v>180</v>
      </c>
      <c r="K536" t="s">
        <v>116</v>
      </c>
      <c r="L536" t="s">
        <v>146</v>
      </c>
      <c r="M536" t="s">
        <v>147</v>
      </c>
      <c r="N536" t="s">
        <v>183</v>
      </c>
      <c r="O536">
        <v>1E-3</v>
      </c>
      <c r="P536" t="s">
        <v>149</v>
      </c>
      <c r="Q536" t="b">
        <v>1</v>
      </c>
      <c r="R536">
        <v>138261413</v>
      </c>
      <c r="S536" t="s">
        <v>150</v>
      </c>
      <c r="T536">
        <v>1E-3</v>
      </c>
      <c r="U536" t="s">
        <v>184</v>
      </c>
      <c r="V536">
        <v>2018</v>
      </c>
      <c r="W536" t="s">
        <v>455</v>
      </c>
      <c r="X536" t="s">
        <v>225</v>
      </c>
      <c r="Y536" t="s">
        <v>226</v>
      </c>
      <c r="Z536" t="s">
        <v>155</v>
      </c>
      <c r="AA536">
        <v>500098</v>
      </c>
      <c r="AB536">
        <v>402866</v>
      </c>
      <c r="AC536">
        <v>-0.49196935800000002</v>
      </c>
      <c r="AD536">
        <v>53.512954620000002</v>
      </c>
    </row>
    <row r="537" spans="1:30">
      <c r="A537">
        <v>272816</v>
      </c>
      <c r="B537" t="s">
        <v>224</v>
      </c>
      <c r="C537">
        <v>7299</v>
      </c>
      <c r="D537">
        <v>1920307</v>
      </c>
      <c r="E537" t="s">
        <v>164</v>
      </c>
      <c r="F537" t="s">
        <v>126</v>
      </c>
      <c r="G537" t="s">
        <v>179</v>
      </c>
      <c r="H537" t="s">
        <v>118</v>
      </c>
      <c r="I537" s="1">
        <v>43441.406944444447</v>
      </c>
      <c r="J537" t="s">
        <v>180</v>
      </c>
      <c r="K537" t="s">
        <v>116</v>
      </c>
      <c r="L537" t="s">
        <v>146</v>
      </c>
      <c r="M537" t="s">
        <v>147</v>
      </c>
      <c r="N537" t="s">
        <v>183</v>
      </c>
      <c r="O537">
        <v>1E-3</v>
      </c>
      <c r="P537" t="s">
        <v>149</v>
      </c>
      <c r="Q537" t="b">
        <v>1</v>
      </c>
      <c r="R537">
        <v>138261413</v>
      </c>
      <c r="S537" t="s">
        <v>150</v>
      </c>
      <c r="T537">
        <v>1E-3</v>
      </c>
      <c r="U537" t="s">
        <v>184</v>
      </c>
      <c r="V537">
        <v>2018</v>
      </c>
      <c r="W537" t="s">
        <v>455</v>
      </c>
      <c r="X537" t="s">
        <v>225</v>
      </c>
      <c r="Y537" t="s">
        <v>226</v>
      </c>
      <c r="Z537" t="s">
        <v>155</v>
      </c>
      <c r="AA537">
        <v>500098</v>
      </c>
      <c r="AB537">
        <v>402866</v>
      </c>
      <c r="AC537">
        <v>-0.49196935800000002</v>
      </c>
      <c r="AD537">
        <v>53.512954620000002</v>
      </c>
    </row>
    <row r="538" spans="1:30">
      <c r="A538">
        <v>269398</v>
      </c>
      <c r="B538" t="s">
        <v>224</v>
      </c>
      <c r="C538">
        <v>7299</v>
      </c>
      <c r="D538">
        <v>1897699</v>
      </c>
      <c r="E538" t="s">
        <v>164</v>
      </c>
      <c r="F538" t="s">
        <v>126</v>
      </c>
      <c r="G538" t="s">
        <v>179</v>
      </c>
      <c r="H538" t="s">
        <v>118</v>
      </c>
      <c r="I538" s="1">
        <v>43185.484722222223</v>
      </c>
      <c r="J538" t="s">
        <v>180</v>
      </c>
      <c r="K538" t="s">
        <v>116</v>
      </c>
      <c r="L538" t="s">
        <v>146</v>
      </c>
      <c r="M538" t="s">
        <v>147</v>
      </c>
      <c r="N538" t="s">
        <v>183</v>
      </c>
      <c r="O538">
        <v>1E-3</v>
      </c>
      <c r="P538" t="s">
        <v>149</v>
      </c>
      <c r="Q538" t="b">
        <v>1</v>
      </c>
      <c r="R538">
        <v>138261413</v>
      </c>
      <c r="S538" t="s">
        <v>150</v>
      </c>
      <c r="T538">
        <v>1E-3</v>
      </c>
      <c r="U538" t="s">
        <v>184</v>
      </c>
      <c r="V538">
        <v>2018</v>
      </c>
      <c r="W538" t="s">
        <v>455</v>
      </c>
      <c r="X538" t="s">
        <v>225</v>
      </c>
      <c r="Y538" t="s">
        <v>226</v>
      </c>
      <c r="Z538" t="s">
        <v>155</v>
      </c>
      <c r="AA538">
        <v>500098</v>
      </c>
      <c r="AB538">
        <v>402866</v>
      </c>
      <c r="AC538">
        <v>-0.49196935800000002</v>
      </c>
      <c r="AD538">
        <v>53.512954620000002</v>
      </c>
    </row>
    <row r="539" spans="1:30">
      <c r="A539">
        <v>268443</v>
      </c>
      <c r="B539" t="s">
        <v>224</v>
      </c>
      <c r="C539">
        <v>7299</v>
      </c>
      <c r="D539">
        <v>1901193</v>
      </c>
      <c r="E539" t="s">
        <v>164</v>
      </c>
      <c r="F539" t="s">
        <v>126</v>
      </c>
      <c r="G539" t="s">
        <v>179</v>
      </c>
      <c r="H539" t="s">
        <v>118</v>
      </c>
      <c r="I539" s="1">
        <v>43221.611805555556</v>
      </c>
      <c r="J539" t="s">
        <v>180</v>
      </c>
      <c r="K539" t="s">
        <v>116</v>
      </c>
      <c r="L539" t="s">
        <v>146</v>
      </c>
      <c r="M539" t="s">
        <v>147</v>
      </c>
      <c r="N539" t="s">
        <v>183</v>
      </c>
      <c r="O539">
        <v>1E-3</v>
      </c>
      <c r="P539" t="s">
        <v>149</v>
      </c>
      <c r="Q539" t="b">
        <v>1</v>
      </c>
      <c r="R539">
        <v>138261413</v>
      </c>
      <c r="S539" t="s">
        <v>150</v>
      </c>
      <c r="T539">
        <v>1E-3</v>
      </c>
      <c r="U539" t="s">
        <v>184</v>
      </c>
      <c r="V539">
        <v>2018</v>
      </c>
      <c r="W539" t="s">
        <v>455</v>
      </c>
      <c r="X539" t="s">
        <v>225</v>
      </c>
      <c r="Y539" t="s">
        <v>226</v>
      </c>
      <c r="Z539" t="s">
        <v>155</v>
      </c>
      <c r="AA539">
        <v>500098</v>
      </c>
      <c r="AB539">
        <v>402866</v>
      </c>
      <c r="AC539">
        <v>-0.49196935800000002</v>
      </c>
      <c r="AD539">
        <v>53.512954620000002</v>
      </c>
    </row>
    <row r="540" spans="1:30">
      <c r="A540">
        <v>273340</v>
      </c>
      <c r="B540" t="s">
        <v>224</v>
      </c>
      <c r="C540">
        <v>7299</v>
      </c>
      <c r="D540">
        <v>1909463</v>
      </c>
      <c r="E540" t="s">
        <v>164</v>
      </c>
      <c r="F540" t="s">
        <v>126</v>
      </c>
      <c r="G540" t="s">
        <v>179</v>
      </c>
      <c r="H540" t="s">
        <v>118</v>
      </c>
      <c r="I540" s="1">
        <v>43314.547222222223</v>
      </c>
      <c r="J540" t="s">
        <v>180</v>
      </c>
      <c r="K540" t="s">
        <v>116</v>
      </c>
      <c r="L540" t="s">
        <v>146</v>
      </c>
      <c r="M540" t="s">
        <v>147</v>
      </c>
      <c r="N540" t="s">
        <v>183</v>
      </c>
      <c r="O540">
        <v>1E-3</v>
      </c>
      <c r="P540" t="s">
        <v>149</v>
      </c>
      <c r="Q540" t="b">
        <v>1</v>
      </c>
      <c r="R540">
        <v>138261413</v>
      </c>
      <c r="S540" t="s">
        <v>150</v>
      </c>
      <c r="T540">
        <v>1E-3</v>
      </c>
      <c r="U540" t="s">
        <v>184</v>
      </c>
      <c r="V540">
        <v>2018</v>
      </c>
      <c r="W540" t="s">
        <v>455</v>
      </c>
      <c r="X540" t="s">
        <v>225</v>
      </c>
      <c r="Y540" t="s">
        <v>226</v>
      </c>
      <c r="Z540" t="s">
        <v>155</v>
      </c>
      <c r="AA540">
        <v>500098</v>
      </c>
      <c r="AB540">
        <v>402866</v>
      </c>
      <c r="AC540">
        <v>-0.49196935800000002</v>
      </c>
      <c r="AD540">
        <v>53.512954620000002</v>
      </c>
    </row>
    <row r="541" spans="1:30">
      <c r="A541">
        <v>273153</v>
      </c>
      <c r="B541" t="s">
        <v>224</v>
      </c>
      <c r="C541">
        <v>7299</v>
      </c>
      <c r="D541">
        <v>1910215</v>
      </c>
      <c r="E541" t="s">
        <v>164</v>
      </c>
      <c r="F541" t="s">
        <v>126</v>
      </c>
      <c r="G541" t="s">
        <v>179</v>
      </c>
      <c r="H541" t="s">
        <v>118</v>
      </c>
      <c r="I541" s="1">
        <v>43328.634722222225</v>
      </c>
      <c r="J541" t="s">
        <v>180</v>
      </c>
      <c r="K541" t="s">
        <v>116</v>
      </c>
      <c r="L541" t="s">
        <v>146</v>
      </c>
      <c r="M541" t="s">
        <v>147</v>
      </c>
      <c r="N541" t="s">
        <v>183</v>
      </c>
      <c r="O541">
        <v>1E-3</v>
      </c>
      <c r="P541" t="s">
        <v>149</v>
      </c>
      <c r="Q541" t="b">
        <v>1</v>
      </c>
      <c r="R541">
        <v>138261413</v>
      </c>
      <c r="S541" t="s">
        <v>150</v>
      </c>
      <c r="T541">
        <v>1E-3</v>
      </c>
      <c r="U541" t="s">
        <v>184</v>
      </c>
      <c r="V541">
        <v>2018</v>
      </c>
      <c r="W541" t="s">
        <v>455</v>
      </c>
      <c r="X541" t="s">
        <v>225</v>
      </c>
      <c r="Y541" t="s">
        <v>226</v>
      </c>
      <c r="Z541" t="s">
        <v>155</v>
      </c>
      <c r="AA541">
        <v>500098</v>
      </c>
      <c r="AB541">
        <v>402866</v>
      </c>
      <c r="AC541">
        <v>-0.49196935800000002</v>
      </c>
      <c r="AD541">
        <v>53.512954620000002</v>
      </c>
    </row>
    <row r="542" spans="1:30">
      <c r="A542">
        <v>273279</v>
      </c>
      <c r="B542" t="s">
        <v>224</v>
      </c>
      <c r="C542">
        <v>7299</v>
      </c>
      <c r="D542">
        <v>1913057</v>
      </c>
      <c r="E542" t="s">
        <v>164</v>
      </c>
      <c r="F542" t="s">
        <v>126</v>
      </c>
      <c r="G542" t="s">
        <v>179</v>
      </c>
      <c r="H542" t="s">
        <v>118</v>
      </c>
      <c r="I542" s="1">
        <v>43364.513888888891</v>
      </c>
      <c r="J542" t="s">
        <v>180</v>
      </c>
      <c r="K542" t="s">
        <v>116</v>
      </c>
      <c r="L542" t="s">
        <v>146</v>
      </c>
      <c r="M542" t="s">
        <v>147</v>
      </c>
      <c r="N542" t="s">
        <v>183</v>
      </c>
      <c r="O542">
        <v>1E-3</v>
      </c>
      <c r="P542" t="s">
        <v>149</v>
      </c>
      <c r="Q542" t="b">
        <v>1</v>
      </c>
      <c r="R542">
        <v>138261413</v>
      </c>
      <c r="S542" t="s">
        <v>150</v>
      </c>
      <c r="T542">
        <v>1E-3</v>
      </c>
      <c r="U542" t="s">
        <v>184</v>
      </c>
      <c r="V542">
        <v>2018</v>
      </c>
      <c r="W542" t="s">
        <v>455</v>
      </c>
      <c r="X542" t="s">
        <v>225</v>
      </c>
      <c r="Y542" t="s">
        <v>226</v>
      </c>
      <c r="Z542" t="s">
        <v>155</v>
      </c>
      <c r="AA542">
        <v>500098</v>
      </c>
      <c r="AB542">
        <v>402866</v>
      </c>
      <c r="AC542">
        <v>-0.49196935800000002</v>
      </c>
      <c r="AD542">
        <v>53.512954620000002</v>
      </c>
    </row>
    <row r="543" spans="1:30">
      <c r="A543">
        <v>273080</v>
      </c>
      <c r="B543" t="s">
        <v>224</v>
      </c>
      <c r="C543">
        <v>7299</v>
      </c>
      <c r="D543">
        <v>1906378</v>
      </c>
      <c r="E543" t="s">
        <v>164</v>
      </c>
      <c r="F543" t="s">
        <v>126</v>
      </c>
      <c r="G543" t="s">
        <v>179</v>
      </c>
      <c r="H543" t="s">
        <v>118</v>
      </c>
      <c r="I543" s="1">
        <v>43279.484027777777</v>
      </c>
      <c r="J543" t="s">
        <v>180</v>
      </c>
      <c r="K543" t="s">
        <v>116</v>
      </c>
      <c r="L543" t="s">
        <v>146</v>
      </c>
      <c r="M543" t="s">
        <v>147</v>
      </c>
      <c r="N543" t="s">
        <v>183</v>
      </c>
      <c r="O543">
        <v>1E-3</v>
      </c>
      <c r="P543" t="s">
        <v>149</v>
      </c>
      <c r="Q543" t="b">
        <v>1</v>
      </c>
      <c r="R543">
        <v>138261413</v>
      </c>
      <c r="S543" t="s">
        <v>150</v>
      </c>
      <c r="T543">
        <v>1E-3</v>
      </c>
      <c r="U543" t="s">
        <v>184</v>
      </c>
      <c r="V543">
        <v>2018</v>
      </c>
      <c r="W543" t="s">
        <v>455</v>
      </c>
      <c r="X543" t="s">
        <v>225</v>
      </c>
      <c r="Y543" t="s">
        <v>226</v>
      </c>
      <c r="Z543" t="s">
        <v>155</v>
      </c>
      <c r="AA543">
        <v>500098</v>
      </c>
      <c r="AB543">
        <v>402866</v>
      </c>
      <c r="AC543">
        <v>-0.49196935800000002</v>
      </c>
      <c r="AD543">
        <v>53.512954620000002</v>
      </c>
    </row>
    <row r="544" spans="1:30">
      <c r="A544">
        <v>272532</v>
      </c>
      <c r="B544" t="s">
        <v>224</v>
      </c>
      <c r="C544">
        <v>7299</v>
      </c>
      <c r="D544">
        <v>1904854</v>
      </c>
      <c r="E544" t="s">
        <v>164</v>
      </c>
      <c r="F544" t="s">
        <v>126</v>
      </c>
      <c r="G544" t="s">
        <v>179</v>
      </c>
      <c r="H544" t="s">
        <v>118</v>
      </c>
      <c r="I544" s="1">
        <v>43265.459722222222</v>
      </c>
      <c r="J544" t="s">
        <v>180</v>
      </c>
      <c r="K544" t="s">
        <v>116</v>
      </c>
      <c r="L544" t="s">
        <v>146</v>
      </c>
      <c r="M544" t="s">
        <v>147</v>
      </c>
      <c r="N544" t="s">
        <v>183</v>
      </c>
      <c r="O544">
        <v>1E-3</v>
      </c>
      <c r="P544" t="s">
        <v>149</v>
      </c>
      <c r="Q544" t="b">
        <v>1</v>
      </c>
      <c r="R544">
        <v>138261413</v>
      </c>
      <c r="S544" t="s">
        <v>150</v>
      </c>
      <c r="T544">
        <v>1E-3</v>
      </c>
      <c r="U544" t="s">
        <v>184</v>
      </c>
      <c r="V544">
        <v>2018</v>
      </c>
      <c r="W544" t="s">
        <v>455</v>
      </c>
      <c r="X544" t="s">
        <v>225</v>
      </c>
      <c r="Y544" t="s">
        <v>226</v>
      </c>
      <c r="Z544" t="s">
        <v>155</v>
      </c>
      <c r="AA544">
        <v>500098</v>
      </c>
      <c r="AB544">
        <v>402866</v>
      </c>
      <c r="AC544">
        <v>-0.49196935800000002</v>
      </c>
      <c r="AD544">
        <v>53.512954620000002</v>
      </c>
    </row>
    <row r="545" spans="1:30">
      <c r="A545">
        <v>273459</v>
      </c>
      <c r="B545" t="s">
        <v>224</v>
      </c>
      <c r="C545">
        <v>7299</v>
      </c>
      <c r="D545">
        <v>1909955</v>
      </c>
      <c r="E545" t="s">
        <v>164</v>
      </c>
      <c r="F545" t="s">
        <v>126</v>
      </c>
      <c r="G545" t="s">
        <v>179</v>
      </c>
      <c r="H545" t="s">
        <v>118</v>
      </c>
      <c r="I545" s="1">
        <v>43322.538888888892</v>
      </c>
      <c r="J545" t="s">
        <v>180</v>
      </c>
      <c r="K545" t="s">
        <v>116</v>
      </c>
      <c r="L545" t="s">
        <v>146</v>
      </c>
      <c r="M545" t="s">
        <v>147</v>
      </c>
      <c r="N545" t="s">
        <v>183</v>
      </c>
      <c r="O545">
        <v>1E-3</v>
      </c>
      <c r="P545" t="s">
        <v>149</v>
      </c>
      <c r="Q545" t="b">
        <v>1</v>
      </c>
      <c r="R545">
        <v>138261413</v>
      </c>
      <c r="S545" t="s">
        <v>150</v>
      </c>
      <c r="T545">
        <v>1E-3</v>
      </c>
      <c r="U545" t="s">
        <v>184</v>
      </c>
      <c r="V545">
        <v>2018</v>
      </c>
      <c r="W545" t="s">
        <v>455</v>
      </c>
      <c r="X545" t="s">
        <v>225</v>
      </c>
      <c r="Y545" t="s">
        <v>226</v>
      </c>
      <c r="Z545" t="s">
        <v>155</v>
      </c>
      <c r="AA545">
        <v>500098</v>
      </c>
      <c r="AB545">
        <v>402866</v>
      </c>
      <c r="AC545">
        <v>-0.49196935800000002</v>
      </c>
      <c r="AD545">
        <v>53.512954620000002</v>
      </c>
    </row>
    <row r="546" spans="1:30">
      <c r="A546">
        <v>269117</v>
      </c>
      <c r="B546" t="s">
        <v>224</v>
      </c>
      <c r="C546">
        <v>7299</v>
      </c>
      <c r="D546">
        <v>1894494</v>
      </c>
      <c r="E546" t="s">
        <v>164</v>
      </c>
      <c r="F546" t="s">
        <v>126</v>
      </c>
      <c r="G546" t="s">
        <v>179</v>
      </c>
      <c r="H546" t="s">
        <v>118</v>
      </c>
      <c r="I546" s="1">
        <v>43147.465277777781</v>
      </c>
      <c r="J546" t="s">
        <v>180</v>
      </c>
      <c r="K546" t="s">
        <v>116</v>
      </c>
      <c r="L546" t="s">
        <v>146</v>
      </c>
      <c r="M546" t="s">
        <v>147</v>
      </c>
      <c r="N546" t="s">
        <v>183</v>
      </c>
      <c r="O546">
        <v>1E-3</v>
      </c>
      <c r="P546" t="s">
        <v>149</v>
      </c>
      <c r="Q546" t="b">
        <v>1</v>
      </c>
      <c r="R546">
        <v>138261413</v>
      </c>
      <c r="S546" t="s">
        <v>150</v>
      </c>
      <c r="T546">
        <v>1E-3</v>
      </c>
      <c r="U546" t="s">
        <v>184</v>
      </c>
      <c r="V546">
        <v>2018</v>
      </c>
      <c r="W546" t="s">
        <v>455</v>
      </c>
      <c r="X546" t="s">
        <v>225</v>
      </c>
      <c r="Y546" t="s">
        <v>226</v>
      </c>
      <c r="Z546" t="s">
        <v>155</v>
      </c>
      <c r="AA546">
        <v>500098</v>
      </c>
      <c r="AB546">
        <v>402866</v>
      </c>
      <c r="AC546">
        <v>-0.49196935800000002</v>
      </c>
      <c r="AD546">
        <v>53.512954620000002</v>
      </c>
    </row>
    <row r="547" spans="1:30">
      <c r="A547">
        <v>268992</v>
      </c>
      <c r="B547" t="s">
        <v>224</v>
      </c>
      <c r="C547">
        <v>7299</v>
      </c>
      <c r="D547">
        <v>1894190</v>
      </c>
      <c r="E547" t="s">
        <v>164</v>
      </c>
      <c r="F547" t="s">
        <v>126</v>
      </c>
      <c r="G547" t="s">
        <v>179</v>
      </c>
      <c r="H547" t="s">
        <v>118</v>
      </c>
      <c r="I547" s="1">
        <v>43140.440972222219</v>
      </c>
      <c r="J547" t="s">
        <v>180</v>
      </c>
      <c r="K547" t="s">
        <v>116</v>
      </c>
      <c r="L547" t="s">
        <v>146</v>
      </c>
      <c r="M547" t="s">
        <v>147</v>
      </c>
      <c r="N547" t="s">
        <v>183</v>
      </c>
      <c r="O547">
        <v>1E-3</v>
      </c>
      <c r="P547" t="s">
        <v>149</v>
      </c>
      <c r="Q547" t="b">
        <v>1</v>
      </c>
      <c r="R547">
        <v>138261413</v>
      </c>
      <c r="S547" t="s">
        <v>150</v>
      </c>
      <c r="T547">
        <v>1E-3</v>
      </c>
      <c r="U547" t="s">
        <v>184</v>
      </c>
      <c r="V547">
        <v>2018</v>
      </c>
      <c r="W547" t="s">
        <v>455</v>
      </c>
      <c r="X547" t="s">
        <v>225</v>
      </c>
      <c r="Y547" t="s">
        <v>226</v>
      </c>
      <c r="Z547" t="s">
        <v>155</v>
      </c>
      <c r="AA547">
        <v>500098</v>
      </c>
      <c r="AB547">
        <v>402866</v>
      </c>
      <c r="AC547">
        <v>-0.49196935800000002</v>
      </c>
      <c r="AD547">
        <v>53.512954620000002</v>
      </c>
    </row>
    <row r="548" spans="1:30">
      <c r="A548">
        <v>268660</v>
      </c>
      <c r="B548" t="s">
        <v>224</v>
      </c>
      <c r="C548">
        <v>7299</v>
      </c>
      <c r="D548">
        <v>1896944</v>
      </c>
      <c r="E548" t="s">
        <v>164</v>
      </c>
      <c r="F548" t="s">
        <v>126</v>
      </c>
      <c r="G548" t="s">
        <v>179</v>
      </c>
      <c r="H548" t="s">
        <v>118</v>
      </c>
      <c r="I548" s="1">
        <v>43174.531944444447</v>
      </c>
      <c r="J548" t="s">
        <v>180</v>
      </c>
      <c r="K548" t="s">
        <v>116</v>
      </c>
      <c r="L548" t="s">
        <v>146</v>
      </c>
      <c r="M548" t="s">
        <v>147</v>
      </c>
      <c r="N548" t="s">
        <v>183</v>
      </c>
      <c r="O548">
        <v>1E-3</v>
      </c>
      <c r="P548" t="s">
        <v>149</v>
      </c>
      <c r="Q548" t="b">
        <v>1</v>
      </c>
      <c r="R548">
        <v>138261413</v>
      </c>
      <c r="S548" t="s">
        <v>150</v>
      </c>
      <c r="T548">
        <v>1E-3</v>
      </c>
      <c r="U548" t="s">
        <v>184</v>
      </c>
      <c r="V548">
        <v>2018</v>
      </c>
      <c r="W548" t="s">
        <v>455</v>
      </c>
      <c r="X548" t="s">
        <v>225</v>
      </c>
      <c r="Y548" t="s">
        <v>226</v>
      </c>
      <c r="Z548" t="s">
        <v>155</v>
      </c>
      <c r="AA548">
        <v>500098</v>
      </c>
      <c r="AB548">
        <v>402866</v>
      </c>
      <c r="AC548">
        <v>-0.49196935800000002</v>
      </c>
      <c r="AD548">
        <v>53.512954620000002</v>
      </c>
    </row>
    <row r="549" spans="1:30">
      <c r="A549">
        <v>272871</v>
      </c>
      <c r="B549" t="s">
        <v>224</v>
      </c>
      <c r="C549">
        <v>7299</v>
      </c>
      <c r="D549">
        <v>1910463</v>
      </c>
      <c r="E549" t="s">
        <v>164</v>
      </c>
      <c r="F549" t="s">
        <v>126</v>
      </c>
      <c r="G549" t="s">
        <v>179</v>
      </c>
      <c r="H549" t="s">
        <v>118</v>
      </c>
      <c r="I549" s="1">
        <v>43334.446527777778</v>
      </c>
      <c r="J549" t="s">
        <v>180</v>
      </c>
      <c r="K549" t="s">
        <v>116</v>
      </c>
      <c r="L549" t="s">
        <v>146</v>
      </c>
      <c r="M549" t="s">
        <v>147</v>
      </c>
      <c r="N549" t="s">
        <v>183</v>
      </c>
      <c r="O549">
        <v>1E-3</v>
      </c>
      <c r="P549" t="s">
        <v>149</v>
      </c>
      <c r="Q549" t="b">
        <v>1</v>
      </c>
      <c r="R549">
        <v>138261413</v>
      </c>
      <c r="S549" t="s">
        <v>150</v>
      </c>
      <c r="T549">
        <v>1E-3</v>
      </c>
      <c r="U549" t="s">
        <v>184</v>
      </c>
      <c r="V549">
        <v>2018</v>
      </c>
      <c r="W549" t="s">
        <v>455</v>
      </c>
      <c r="X549" t="s">
        <v>225</v>
      </c>
      <c r="Y549" t="s">
        <v>226</v>
      </c>
      <c r="Z549" t="s">
        <v>155</v>
      </c>
      <c r="AA549">
        <v>500098</v>
      </c>
      <c r="AB549">
        <v>402866</v>
      </c>
      <c r="AC549">
        <v>-0.49196935800000002</v>
      </c>
      <c r="AD549">
        <v>53.512954620000002</v>
      </c>
    </row>
    <row r="550" spans="1:30">
      <c r="A550">
        <v>267385</v>
      </c>
      <c r="B550" t="s">
        <v>224</v>
      </c>
      <c r="C550">
        <v>7299</v>
      </c>
      <c r="D550">
        <v>1897268</v>
      </c>
      <c r="E550" t="s">
        <v>164</v>
      </c>
      <c r="F550" t="s">
        <v>126</v>
      </c>
      <c r="G550" t="s">
        <v>179</v>
      </c>
      <c r="H550" t="s">
        <v>118</v>
      </c>
      <c r="I550" s="1">
        <v>43182.370833333334</v>
      </c>
      <c r="J550" t="s">
        <v>180</v>
      </c>
      <c r="K550" t="s">
        <v>116</v>
      </c>
      <c r="L550" t="s">
        <v>146</v>
      </c>
      <c r="M550" t="s">
        <v>147</v>
      </c>
      <c r="N550" t="s">
        <v>183</v>
      </c>
      <c r="O550">
        <v>1E-3</v>
      </c>
      <c r="P550" t="s">
        <v>149</v>
      </c>
      <c r="Q550" t="b">
        <v>1</v>
      </c>
      <c r="R550">
        <v>138261413</v>
      </c>
      <c r="S550" t="s">
        <v>150</v>
      </c>
      <c r="T550">
        <v>1E-3</v>
      </c>
      <c r="U550" t="s">
        <v>184</v>
      </c>
      <c r="V550">
        <v>2018</v>
      </c>
      <c r="W550" t="s">
        <v>455</v>
      </c>
      <c r="X550" t="s">
        <v>225</v>
      </c>
      <c r="Y550" t="s">
        <v>226</v>
      </c>
      <c r="Z550" t="s">
        <v>155</v>
      </c>
      <c r="AA550">
        <v>500098</v>
      </c>
      <c r="AB550">
        <v>402866</v>
      </c>
      <c r="AC550">
        <v>-0.49196935800000002</v>
      </c>
      <c r="AD550">
        <v>53.512954620000002</v>
      </c>
    </row>
    <row r="551" spans="1:30">
      <c r="A551">
        <v>259908</v>
      </c>
      <c r="B551" t="s">
        <v>224</v>
      </c>
      <c r="C551">
        <v>7299</v>
      </c>
      <c r="D551">
        <v>1901130</v>
      </c>
      <c r="E551" t="s">
        <v>164</v>
      </c>
      <c r="F551" t="s">
        <v>126</v>
      </c>
      <c r="G551" t="s">
        <v>179</v>
      </c>
      <c r="H551" t="s">
        <v>118</v>
      </c>
      <c r="I551" s="1">
        <v>43217.433333333334</v>
      </c>
      <c r="J551" t="s">
        <v>180</v>
      </c>
      <c r="K551" t="s">
        <v>116</v>
      </c>
      <c r="L551" t="s">
        <v>146</v>
      </c>
      <c r="M551" t="s">
        <v>147</v>
      </c>
      <c r="N551" t="s">
        <v>183</v>
      </c>
      <c r="O551">
        <v>1E-3</v>
      </c>
      <c r="P551" t="s">
        <v>149</v>
      </c>
      <c r="Q551" t="b">
        <v>1</v>
      </c>
      <c r="R551">
        <v>138261413</v>
      </c>
      <c r="S551" t="s">
        <v>150</v>
      </c>
      <c r="T551">
        <v>1E-3</v>
      </c>
      <c r="U551" t="s">
        <v>184</v>
      </c>
      <c r="V551">
        <v>2018</v>
      </c>
      <c r="W551" t="s">
        <v>455</v>
      </c>
      <c r="X551" t="s">
        <v>225</v>
      </c>
      <c r="Y551" t="s">
        <v>226</v>
      </c>
      <c r="Z551" t="s">
        <v>155</v>
      </c>
      <c r="AA551">
        <v>500098</v>
      </c>
      <c r="AB551">
        <v>402866</v>
      </c>
      <c r="AC551">
        <v>-0.49196935800000002</v>
      </c>
      <c r="AD551">
        <v>53.512954620000002</v>
      </c>
    </row>
    <row r="552" spans="1:30">
      <c r="A552">
        <v>262629</v>
      </c>
      <c r="B552" t="s">
        <v>224</v>
      </c>
      <c r="C552">
        <v>7299</v>
      </c>
      <c r="D552">
        <v>1896631</v>
      </c>
      <c r="E552" t="s">
        <v>164</v>
      </c>
      <c r="F552" t="s">
        <v>126</v>
      </c>
      <c r="G552" t="s">
        <v>179</v>
      </c>
      <c r="H552" t="s">
        <v>118</v>
      </c>
      <c r="I552" s="1">
        <v>43168.405555555553</v>
      </c>
      <c r="J552" t="s">
        <v>180</v>
      </c>
      <c r="K552" t="s">
        <v>116</v>
      </c>
      <c r="L552" t="s">
        <v>146</v>
      </c>
      <c r="M552" t="s">
        <v>147</v>
      </c>
      <c r="N552" t="s">
        <v>183</v>
      </c>
      <c r="O552">
        <v>1E-3</v>
      </c>
      <c r="P552" t="s">
        <v>149</v>
      </c>
      <c r="Q552" t="b">
        <v>1</v>
      </c>
      <c r="R552">
        <v>138261413</v>
      </c>
      <c r="S552" t="s">
        <v>150</v>
      </c>
      <c r="T552">
        <v>1E-3</v>
      </c>
      <c r="U552" t="s">
        <v>184</v>
      </c>
      <c r="V552">
        <v>2018</v>
      </c>
      <c r="W552" t="s">
        <v>455</v>
      </c>
      <c r="X552" t="s">
        <v>225</v>
      </c>
      <c r="Y552" t="s">
        <v>226</v>
      </c>
      <c r="Z552" t="s">
        <v>155</v>
      </c>
      <c r="AA552">
        <v>500098</v>
      </c>
      <c r="AB552">
        <v>402866</v>
      </c>
      <c r="AC552">
        <v>-0.49196935800000002</v>
      </c>
      <c r="AD552">
        <v>53.512954620000002</v>
      </c>
    </row>
    <row r="553" spans="1:30">
      <c r="A553">
        <v>272254</v>
      </c>
      <c r="B553" t="s">
        <v>224</v>
      </c>
      <c r="C553">
        <v>7299</v>
      </c>
      <c r="D553">
        <v>1912605</v>
      </c>
      <c r="E553" t="s">
        <v>164</v>
      </c>
      <c r="F553" t="s">
        <v>126</v>
      </c>
      <c r="G553" t="s">
        <v>179</v>
      </c>
      <c r="H553" t="s">
        <v>118</v>
      </c>
      <c r="I553" s="1">
        <v>43356.531944444447</v>
      </c>
      <c r="J553" t="s">
        <v>180</v>
      </c>
      <c r="K553" t="s">
        <v>116</v>
      </c>
      <c r="L553" t="s">
        <v>146</v>
      </c>
      <c r="M553" t="s">
        <v>147</v>
      </c>
      <c r="N553" t="s">
        <v>183</v>
      </c>
      <c r="O553">
        <v>1E-3</v>
      </c>
      <c r="P553" t="s">
        <v>149</v>
      </c>
      <c r="Q553" t="b">
        <v>1</v>
      </c>
      <c r="R553">
        <v>138261413</v>
      </c>
      <c r="S553" t="s">
        <v>150</v>
      </c>
      <c r="T553">
        <v>1E-3</v>
      </c>
      <c r="U553" t="s">
        <v>184</v>
      </c>
      <c r="V553">
        <v>2018</v>
      </c>
      <c r="W553" t="s">
        <v>455</v>
      </c>
      <c r="X553" t="s">
        <v>225</v>
      </c>
      <c r="Y553" t="s">
        <v>226</v>
      </c>
      <c r="Z553" t="s">
        <v>155</v>
      </c>
      <c r="AA553">
        <v>500098</v>
      </c>
      <c r="AB553">
        <v>402866</v>
      </c>
      <c r="AC553">
        <v>-0.49196935800000002</v>
      </c>
      <c r="AD553">
        <v>53.512954620000002</v>
      </c>
    </row>
    <row r="554" spans="1:30">
      <c r="A554">
        <v>273025</v>
      </c>
      <c r="B554" t="s">
        <v>224</v>
      </c>
      <c r="C554">
        <v>7299</v>
      </c>
      <c r="D554">
        <v>1910556</v>
      </c>
      <c r="E554" t="s">
        <v>164</v>
      </c>
      <c r="F554" t="s">
        <v>126</v>
      </c>
      <c r="G554" t="s">
        <v>179</v>
      </c>
      <c r="H554" t="s">
        <v>118</v>
      </c>
      <c r="I554" s="1">
        <v>43336.418749999997</v>
      </c>
      <c r="J554" t="s">
        <v>180</v>
      </c>
      <c r="K554" t="s">
        <v>116</v>
      </c>
      <c r="L554" t="s">
        <v>146</v>
      </c>
      <c r="M554" t="s">
        <v>147</v>
      </c>
      <c r="N554" t="s">
        <v>183</v>
      </c>
      <c r="O554">
        <v>1E-3</v>
      </c>
      <c r="P554" t="s">
        <v>149</v>
      </c>
      <c r="Q554" t="b">
        <v>1</v>
      </c>
      <c r="R554">
        <v>138261413</v>
      </c>
      <c r="S554" t="s">
        <v>150</v>
      </c>
      <c r="T554">
        <v>1E-3</v>
      </c>
      <c r="U554" t="s">
        <v>184</v>
      </c>
      <c r="V554">
        <v>2018</v>
      </c>
      <c r="W554" t="s">
        <v>455</v>
      </c>
      <c r="X554" t="s">
        <v>225</v>
      </c>
      <c r="Y554" t="s">
        <v>226</v>
      </c>
      <c r="Z554" t="s">
        <v>155</v>
      </c>
      <c r="AA554">
        <v>500098</v>
      </c>
      <c r="AB554">
        <v>402866</v>
      </c>
      <c r="AC554">
        <v>-0.49196935800000002</v>
      </c>
      <c r="AD554">
        <v>53.512954620000002</v>
      </c>
    </row>
    <row r="555" spans="1:30">
      <c r="A555">
        <v>272522</v>
      </c>
      <c r="B555" t="s">
        <v>198</v>
      </c>
      <c r="C555">
        <v>7299</v>
      </c>
      <c r="D555">
        <v>1910362</v>
      </c>
      <c r="E555" t="s">
        <v>164</v>
      </c>
      <c r="F555" t="s">
        <v>126</v>
      </c>
      <c r="G555" t="s">
        <v>179</v>
      </c>
      <c r="H555" t="s">
        <v>118</v>
      </c>
      <c r="I555" s="1">
        <v>43333.431944444441</v>
      </c>
      <c r="J555" t="s">
        <v>180</v>
      </c>
      <c r="K555" t="s">
        <v>116</v>
      </c>
      <c r="L555" t="s">
        <v>199</v>
      </c>
      <c r="M555" t="s">
        <v>200</v>
      </c>
      <c r="N555" t="s">
        <v>183</v>
      </c>
      <c r="O555">
        <v>1E-3</v>
      </c>
      <c r="P555" t="s">
        <v>149</v>
      </c>
      <c r="Q555" t="b">
        <v>1</v>
      </c>
      <c r="R555">
        <v>138261413</v>
      </c>
      <c r="S555" t="s">
        <v>150</v>
      </c>
      <c r="T555">
        <v>1E-3</v>
      </c>
      <c r="U555" t="s">
        <v>184</v>
      </c>
      <c r="V555">
        <v>2018</v>
      </c>
      <c r="W555" t="s">
        <v>455</v>
      </c>
      <c r="X555" t="s">
        <v>201</v>
      </c>
      <c r="Y555" t="s">
        <v>202</v>
      </c>
      <c r="Z555" t="s">
        <v>155</v>
      </c>
      <c r="AA555">
        <v>516100</v>
      </c>
      <c r="AB555">
        <v>253300</v>
      </c>
      <c r="AC555">
        <v>-0.30395486900000002</v>
      </c>
      <c r="AD555">
        <v>52.165765960000002</v>
      </c>
    </row>
    <row r="556" spans="1:30">
      <c r="A556">
        <v>269951</v>
      </c>
      <c r="B556" t="s">
        <v>198</v>
      </c>
      <c r="C556">
        <v>7299</v>
      </c>
      <c r="D556">
        <v>1916824</v>
      </c>
      <c r="E556" t="s">
        <v>164</v>
      </c>
      <c r="F556" t="s">
        <v>126</v>
      </c>
      <c r="G556" t="s">
        <v>179</v>
      </c>
      <c r="H556" t="s">
        <v>118</v>
      </c>
      <c r="I556" s="1">
        <v>43391.387499999997</v>
      </c>
      <c r="J556" t="s">
        <v>180</v>
      </c>
      <c r="K556" t="s">
        <v>116</v>
      </c>
      <c r="L556" t="s">
        <v>199</v>
      </c>
      <c r="M556" t="s">
        <v>200</v>
      </c>
      <c r="N556" t="s">
        <v>148</v>
      </c>
      <c r="O556">
        <v>1E-3</v>
      </c>
      <c r="P556" t="s">
        <v>149</v>
      </c>
      <c r="Q556" t="b">
        <v>1</v>
      </c>
      <c r="R556">
        <v>138261413</v>
      </c>
      <c r="S556" t="s">
        <v>150</v>
      </c>
      <c r="T556">
        <v>1E-3</v>
      </c>
      <c r="U556" t="s">
        <v>184</v>
      </c>
      <c r="V556">
        <v>2018</v>
      </c>
      <c r="W556" t="s">
        <v>455</v>
      </c>
      <c r="X556" t="s">
        <v>201</v>
      </c>
      <c r="Y556" t="s">
        <v>202</v>
      </c>
      <c r="Z556" t="s">
        <v>155</v>
      </c>
      <c r="AA556">
        <v>516100</v>
      </c>
      <c r="AB556">
        <v>253300</v>
      </c>
      <c r="AC556">
        <v>-0.30395486900000002</v>
      </c>
      <c r="AD556">
        <v>52.165765960000002</v>
      </c>
    </row>
    <row r="557" spans="1:30">
      <c r="A557">
        <v>273201</v>
      </c>
      <c r="B557" t="s">
        <v>198</v>
      </c>
      <c r="C557">
        <v>7299</v>
      </c>
      <c r="D557">
        <v>1911978</v>
      </c>
      <c r="E557" t="s">
        <v>164</v>
      </c>
      <c r="F557" t="s">
        <v>126</v>
      </c>
      <c r="G557" t="s">
        <v>179</v>
      </c>
      <c r="H557" t="s">
        <v>118</v>
      </c>
      <c r="I557" s="1">
        <v>43342.447916666664</v>
      </c>
      <c r="J557" t="s">
        <v>180</v>
      </c>
      <c r="K557" t="s">
        <v>116</v>
      </c>
      <c r="L557" t="s">
        <v>199</v>
      </c>
      <c r="M557" t="s">
        <v>200</v>
      </c>
      <c r="N557" t="s">
        <v>183</v>
      </c>
      <c r="O557">
        <v>1E-3</v>
      </c>
      <c r="P557" t="s">
        <v>149</v>
      </c>
      <c r="Q557" t="b">
        <v>1</v>
      </c>
      <c r="R557">
        <v>138261413</v>
      </c>
      <c r="S557" t="s">
        <v>150</v>
      </c>
      <c r="T557">
        <v>1E-3</v>
      </c>
      <c r="U557" t="s">
        <v>184</v>
      </c>
      <c r="V557">
        <v>2018</v>
      </c>
      <c r="W557" t="s">
        <v>455</v>
      </c>
      <c r="X557" t="s">
        <v>201</v>
      </c>
      <c r="Y557" t="s">
        <v>202</v>
      </c>
      <c r="Z557" t="s">
        <v>155</v>
      </c>
      <c r="AA557">
        <v>516100</v>
      </c>
      <c r="AB557">
        <v>253300</v>
      </c>
      <c r="AC557">
        <v>-0.30395486900000002</v>
      </c>
      <c r="AD557">
        <v>52.165765960000002</v>
      </c>
    </row>
    <row r="558" spans="1:30">
      <c r="A558">
        <v>272733</v>
      </c>
      <c r="B558" t="s">
        <v>198</v>
      </c>
      <c r="C558">
        <v>7299</v>
      </c>
      <c r="D558">
        <v>1912058</v>
      </c>
      <c r="E558" t="s">
        <v>164</v>
      </c>
      <c r="F558" t="s">
        <v>126</v>
      </c>
      <c r="G558" t="s">
        <v>179</v>
      </c>
      <c r="H558" t="s">
        <v>118</v>
      </c>
      <c r="I558" s="1">
        <v>43346.42291666667</v>
      </c>
      <c r="J558" t="s">
        <v>180</v>
      </c>
      <c r="K558" t="s">
        <v>116</v>
      </c>
      <c r="L558" t="s">
        <v>199</v>
      </c>
      <c r="M558" t="s">
        <v>200</v>
      </c>
      <c r="N558" t="s">
        <v>183</v>
      </c>
      <c r="O558">
        <v>1E-3</v>
      </c>
      <c r="P558" t="s">
        <v>149</v>
      </c>
      <c r="Q558" t="b">
        <v>1</v>
      </c>
      <c r="R558">
        <v>138261413</v>
      </c>
      <c r="S558" t="s">
        <v>150</v>
      </c>
      <c r="T558">
        <v>1E-3</v>
      </c>
      <c r="U558" t="s">
        <v>184</v>
      </c>
      <c r="V558">
        <v>2018</v>
      </c>
      <c r="W558" t="s">
        <v>455</v>
      </c>
      <c r="X558" t="s">
        <v>201</v>
      </c>
      <c r="Y558" t="s">
        <v>202</v>
      </c>
      <c r="Z558" t="s">
        <v>155</v>
      </c>
      <c r="AA558">
        <v>516100</v>
      </c>
      <c r="AB558">
        <v>253300</v>
      </c>
      <c r="AC558">
        <v>-0.30395486900000002</v>
      </c>
      <c r="AD558">
        <v>52.165765960000002</v>
      </c>
    </row>
    <row r="559" spans="1:30">
      <c r="A559">
        <v>272747</v>
      </c>
      <c r="B559" t="s">
        <v>178</v>
      </c>
      <c r="C559">
        <v>7299</v>
      </c>
      <c r="D559">
        <v>1905106</v>
      </c>
      <c r="E559" t="s">
        <v>164</v>
      </c>
      <c r="F559" t="s">
        <v>126</v>
      </c>
      <c r="G559" t="s">
        <v>179</v>
      </c>
      <c r="H559" t="s">
        <v>118</v>
      </c>
      <c r="I559" s="1">
        <v>43272.624305555553</v>
      </c>
      <c r="J559" t="s">
        <v>180</v>
      </c>
      <c r="K559" t="s">
        <v>116</v>
      </c>
      <c r="L559" t="s">
        <v>181</v>
      </c>
      <c r="M559" t="s">
        <v>182</v>
      </c>
      <c r="N559" t="s">
        <v>183</v>
      </c>
      <c r="O559">
        <v>1E-3</v>
      </c>
      <c r="P559" t="s">
        <v>149</v>
      </c>
      <c r="Q559" t="b">
        <v>1</v>
      </c>
      <c r="R559">
        <v>138261413</v>
      </c>
      <c r="S559" t="s">
        <v>150</v>
      </c>
      <c r="T559">
        <v>1E-3</v>
      </c>
      <c r="U559" t="s">
        <v>184</v>
      </c>
      <c r="V559">
        <v>2018</v>
      </c>
      <c r="W559" t="s">
        <v>455</v>
      </c>
      <c r="X559" t="s">
        <v>185</v>
      </c>
      <c r="Y559" t="s">
        <v>186</v>
      </c>
      <c r="Z559" t="s">
        <v>155</v>
      </c>
      <c r="AA559">
        <v>620600</v>
      </c>
      <c r="AB559">
        <v>309500</v>
      </c>
      <c r="AC559">
        <v>1.25888125</v>
      </c>
      <c r="AD559">
        <v>52.638374349999999</v>
      </c>
    </row>
    <row r="560" spans="1:30">
      <c r="A560">
        <v>272250</v>
      </c>
      <c r="B560" t="s">
        <v>178</v>
      </c>
      <c r="C560">
        <v>7299</v>
      </c>
      <c r="D560">
        <v>1910512</v>
      </c>
      <c r="E560" t="s">
        <v>164</v>
      </c>
      <c r="F560" t="s">
        <v>126</v>
      </c>
      <c r="G560" t="s">
        <v>179</v>
      </c>
      <c r="H560" t="s">
        <v>118</v>
      </c>
      <c r="I560" s="1">
        <v>43335.461805555555</v>
      </c>
      <c r="J560" t="s">
        <v>180</v>
      </c>
      <c r="K560" t="s">
        <v>116</v>
      </c>
      <c r="L560" t="s">
        <v>181</v>
      </c>
      <c r="M560" t="s">
        <v>182</v>
      </c>
      <c r="N560" t="s">
        <v>183</v>
      </c>
      <c r="O560">
        <v>1E-3</v>
      </c>
      <c r="P560" t="s">
        <v>149</v>
      </c>
      <c r="Q560" t="b">
        <v>1</v>
      </c>
      <c r="R560">
        <v>138261413</v>
      </c>
      <c r="S560" t="s">
        <v>150</v>
      </c>
      <c r="T560">
        <v>1E-3</v>
      </c>
      <c r="U560" t="s">
        <v>184</v>
      </c>
      <c r="V560">
        <v>2018</v>
      </c>
      <c r="W560" t="s">
        <v>455</v>
      </c>
      <c r="X560" t="s">
        <v>185</v>
      </c>
      <c r="Y560" t="s">
        <v>186</v>
      </c>
      <c r="Z560" t="s">
        <v>155</v>
      </c>
      <c r="AA560">
        <v>620600</v>
      </c>
      <c r="AB560">
        <v>309500</v>
      </c>
      <c r="AC560">
        <v>1.25888125</v>
      </c>
      <c r="AD560">
        <v>52.638374349999999</v>
      </c>
    </row>
    <row r="561" spans="1:30">
      <c r="A561">
        <v>273339</v>
      </c>
      <c r="B561" t="s">
        <v>178</v>
      </c>
      <c r="C561">
        <v>7299</v>
      </c>
      <c r="D561">
        <v>1907479</v>
      </c>
      <c r="E561" t="s">
        <v>164</v>
      </c>
      <c r="F561" t="s">
        <v>126</v>
      </c>
      <c r="G561" t="s">
        <v>179</v>
      </c>
      <c r="H561" t="s">
        <v>118</v>
      </c>
      <c r="I561" s="1">
        <v>43300.654166666667</v>
      </c>
      <c r="J561" t="s">
        <v>180</v>
      </c>
      <c r="K561" t="s">
        <v>116</v>
      </c>
      <c r="L561" t="s">
        <v>181</v>
      </c>
      <c r="M561" t="s">
        <v>182</v>
      </c>
      <c r="N561" t="s">
        <v>183</v>
      </c>
      <c r="O561">
        <v>1E-3</v>
      </c>
      <c r="P561" t="s">
        <v>149</v>
      </c>
      <c r="Q561" t="b">
        <v>1</v>
      </c>
      <c r="R561">
        <v>138261413</v>
      </c>
      <c r="S561" t="s">
        <v>150</v>
      </c>
      <c r="T561">
        <v>1E-3</v>
      </c>
      <c r="U561" t="s">
        <v>184</v>
      </c>
      <c r="V561">
        <v>2018</v>
      </c>
      <c r="W561" t="s">
        <v>455</v>
      </c>
      <c r="X561" t="s">
        <v>185</v>
      </c>
      <c r="Y561" t="s">
        <v>186</v>
      </c>
      <c r="Z561" t="s">
        <v>155</v>
      </c>
      <c r="AA561">
        <v>620600</v>
      </c>
      <c r="AB561">
        <v>309500</v>
      </c>
      <c r="AC561">
        <v>1.25888125</v>
      </c>
      <c r="AD561">
        <v>52.638374349999999</v>
      </c>
    </row>
    <row r="562" spans="1:30">
      <c r="A562">
        <v>269471</v>
      </c>
      <c r="B562" t="s">
        <v>178</v>
      </c>
      <c r="C562">
        <v>7299</v>
      </c>
      <c r="D562">
        <v>1898888</v>
      </c>
      <c r="E562" t="s">
        <v>164</v>
      </c>
      <c r="F562" t="s">
        <v>126</v>
      </c>
      <c r="G562" t="s">
        <v>179</v>
      </c>
      <c r="H562" t="s">
        <v>118</v>
      </c>
      <c r="I562" s="1">
        <v>43199.663888888892</v>
      </c>
      <c r="J562" t="s">
        <v>180</v>
      </c>
      <c r="K562" t="s">
        <v>116</v>
      </c>
      <c r="L562" t="s">
        <v>181</v>
      </c>
      <c r="M562" t="s">
        <v>182</v>
      </c>
      <c r="N562" t="s">
        <v>183</v>
      </c>
      <c r="O562">
        <v>1E-3</v>
      </c>
      <c r="P562" t="s">
        <v>149</v>
      </c>
      <c r="Q562" t="b">
        <v>1</v>
      </c>
      <c r="R562">
        <v>138261413</v>
      </c>
      <c r="S562" t="s">
        <v>150</v>
      </c>
      <c r="T562">
        <v>1E-3</v>
      </c>
      <c r="U562" t="s">
        <v>184</v>
      </c>
      <c r="V562">
        <v>2018</v>
      </c>
      <c r="W562" t="s">
        <v>455</v>
      </c>
      <c r="X562" t="s">
        <v>185</v>
      </c>
      <c r="Y562" t="s">
        <v>186</v>
      </c>
      <c r="Z562" t="s">
        <v>155</v>
      </c>
      <c r="AA562">
        <v>620600</v>
      </c>
      <c r="AB562">
        <v>309500</v>
      </c>
      <c r="AC562">
        <v>1.25888125</v>
      </c>
      <c r="AD562">
        <v>52.638374349999999</v>
      </c>
    </row>
    <row r="563" spans="1:30">
      <c r="A563">
        <v>272161</v>
      </c>
      <c r="B563" t="s">
        <v>178</v>
      </c>
      <c r="C563">
        <v>7299</v>
      </c>
      <c r="D563">
        <v>1909948</v>
      </c>
      <c r="E563" t="s">
        <v>164</v>
      </c>
      <c r="F563" t="s">
        <v>126</v>
      </c>
      <c r="G563" t="s">
        <v>179</v>
      </c>
      <c r="H563" t="s">
        <v>118</v>
      </c>
      <c r="I563" s="1">
        <v>43322.531944444447</v>
      </c>
      <c r="J563" t="s">
        <v>180</v>
      </c>
      <c r="K563" t="s">
        <v>116</v>
      </c>
      <c r="L563" t="s">
        <v>181</v>
      </c>
      <c r="M563" t="s">
        <v>182</v>
      </c>
      <c r="N563" t="s">
        <v>183</v>
      </c>
      <c r="O563">
        <v>1E-3</v>
      </c>
      <c r="P563" t="s">
        <v>149</v>
      </c>
      <c r="Q563" t="b">
        <v>1</v>
      </c>
      <c r="R563">
        <v>138261413</v>
      </c>
      <c r="S563" t="s">
        <v>150</v>
      </c>
      <c r="T563">
        <v>1E-3</v>
      </c>
      <c r="U563" t="s">
        <v>184</v>
      </c>
      <c r="V563">
        <v>2018</v>
      </c>
      <c r="W563" t="s">
        <v>455</v>
      </c>
      <c r="X563" t="s">
        <v>185</v>
      </c>
      <c r="Y563" t="s">
        <v>186</v>
      </c>
      <c r="Z563" t="s">
        <v>155</v>
      </c>
      <c r="AA563">
        <v>620600</v>
      </c>
      <c r="AB563">
        <v>309500</v>
      </c>
      <c r="AC563">
        <v>1.25888125</v>
      </c>
      <c r="AD563">
        <v>52.638374349999999</v>
      </c>
    </row>
    <row r="564" spans="1:30">
      <c r="A564">
        <v>273440</v>
      </c>
      <c r="B564" t="s">
        <v>178</v>
      </c>
      <c r="C564">
        <v>7299</v>
      </c>
      <c r="D564">
        <v>1899165</v>
      </c>
      <c r="E564" t="s">
        <v>164</v>
      </c>
      <c r="F564" t="s">
        <v>126</v>
      </c>
      <c r="G564" t="s">
        <v>179</v>
      </c>
      <c r="H564" t="s">
        <v>118</v>
      </c>
      <c r="I564" s="1">
        <v>43202.535416666666</v>
      </c>
      <c r="J564" t="s">
        <v>180</v>
      </c>
      <c r="K564" t="s">
        <v>116</v>
      </c>
      <c r="L564" t="s">
        <v>181</v>
      </c>
      <c r="M564" t="s">
        <v>182</v>
      </c>
      <c r="N564" t="s">
        <v>183</v>
      </c>
      <c r="O564">
        <v>1E-3</v>
      </c>
      <c r="P564" t="s">
        <v>149</v>
      </c>
      <c r="Q564" t="b">
        <v>1</v>
      </c>
      <c r="R564">
        <v>138261413</v>
      </c>
      <c r="S564" t="s">
        <v>150</v>
      </c>
      <c r="T564">
        <v>1E-3</v>
      </c>
      <c r="U564" t="s">
        <v>184</v>
      </c>
      <c r="V564">
        <v>2018</v>
      </c>
      <c r="W564" t="s">
        <v>455</v>
      </c>
      <c r="X564" t="s">
        <v>185</v>
      </c>
      <c r="Y564" t="s">
        <v>186</v>
      </c>
      <c r="Z564" t="s">
        <v>155</v>
      </c>
      <c r="AA564">
        <v>620600</v>
      </c>
      <c r="AB564">
        <v>309500</v>
      </c>
      <c r="AC564">
        <v>1.25888125</v>
      </c>
      <c r="AD564">
        <v>52.638374349999999</v>
      </c>
    </row>
    <row r="565" spans="1:30">
      <c r="A565">
        <v>272857</v>
      </c>
      <c r="B565" t="s">
        <v>178</v>
      </c>
      <c r="C565">
        <v>7299</v>
      </c>
      <c r="D565">
        <v>1899309</v>
      </c>
      <c r="E565" t="s">
        <v>164</v>
      </c>
      <c r="F565" t="s">
        <v>126</v>
      </c>
      <c r="G565" t="s">
        <v>179</v>
      </c>
      <c r="H565" t="s">
        <v>118</v>
      </c>
      <c r="I565" s="1">
        <v>43206.657638888886</v>
      </c>
      <c r="J565" t="s">
        <v>180</v>
      </c>
      <c r="K565" t="s">
        <v>116</v>
      </c>
      <c r="L565" t="s">
        <v>181</v>
      </c>
      <c r="M565" t="s">
        <v>182</v>
      </c>
      <c r="N565" t="s">
        <v>183</v>
      </c>
      <c r="O565">
        <v>1E-3</v>
      </c>
      <c r="P565" t="s">
        <v>149</v>
      </c>
      <c r="Q565" t="b">
        <v>1</v>
      </c>
      <c r="R565">
        <v>138261413</v>
      </c>
      <c r="S565" t="s">
        <v>150</v>
      </c>
      <c r="T565">
        <v>1E-3</v>
      </c>
      <c r="U565" t="s">
        <v>184</v>
      </c>
      <c r="V565">
        <v>2018</v>
      </c>
      <c r="W565" t="s">
        <v>455</v>
      </c>
      <c r="X565" t="s">
        <v>185</v>
      </c>
      <c r="Y565" t="s">
        <v>186</v>
      </c>
      <c r="Z565" t="s">
        <v>155</v>
      </c>
      <c r="AA565">
        <v>620600</v>
      </c>
      <c r="AB565">
        <v>309500</v>
      </c>
      <c r="AC565">
        <v>1.25888125</v>
      </c>
      <c r="AD565">
        <v>52.638374349999999</v>
      </c>
    </row>
    <row r="566" spans="1:30">
      <c r="A566">
        <v>272246</v>
      </c>
      <c r="B566" t="s">
        <v>178</v>
      </c>
      <c r="C566">
        <v>7299</v>
      </c>
      <c r="D566">
        <v>1901128</v>
      </c>
      <c r="E566" t="s">
        <v>164</v>
      </c>
      <c r="F566" t="s">
        <v>126</v>
      </c>
      <c r="G566" t="s">
        <v>179</v>
      </c>
      <c r="H566" t="s">
        <v>118</v>
      </c>
      <c r="I566" s="1">
        <v>43217.551388888889</v>
      </c>
      <c r="J566" t="s">
        <v>180</v>
      </c>
      <c r="K566" t="s">
        <v>116</v>
      </c>
      <c r="L566" t="s">
        <v>181</v>
      </c>
      <c r="M566" t="s">
        <v>182</v>
      </c>
      <c r="N566" t="s">
        <v>183</v>
      </c>
      <c r="O566">
        <v>1E-3</v>
      </c>
      <c r="P566" t="s">
        <v>149</v>
      </c>
      <c r="Q566" t="b">
        <v>1</v>
      </c>
      <c r="R566">
        <v>138261413</v>
      </c>
      <c r="S566" t="s">
        <v>150</v>
      </c>
      <c r="T566">
        <v>1E-3</v>
      </c>
      <c r="U566" t="s">
        <v>184</v>
      </c>
      <c r="V566">
        <v>2018</v>
      </c>
      <c r="W566" t="s">
        <v>455</v>
      </c>
      <c r="X566" t="s">
        <v>185</v>
      </c>
      <c r="Y566" t="s">
        <v>186</v>
      </c>
      <c r="Z566" t="s">
        <v>155</v>
      </c>
      <c r="AA566">
        <v>620600</v>
      </c>
      <c r="AB566">
        <v>309500</v>
      </c>
      <c r="AC566">
        <v>1.25888125</v>
      </c>
      <c r="AD566">
        <v>52.638374349999999</v>
      </c>
    </row>
    <row r="567" spans="1:30">
      <c r="A567">
        <v>273335</v>
      </c>
      <c r="B567" t="s">
        <v>178</v>
      </c>
      <c r="C567">
        <v>7299</v>
      </c>
      <c r="D567">
        <v>1897196</v>
      </c>
      <c r="E567" t="s">
        <v>164</v>
      </c>
      <c r="F567" t="s">
        <v>126</v>
      </c>
      <c r="G567" t="s">
        <v>179</v>
      </c>
      <c r="H567" t="s">
        <v>118</v>
      </c>
      <c r="I567" s="1">
        <v>43181.357638888891</v>
      </c>
      <c r="J567" t="s">
        <v>180</v>
      </c>
      <c r="K567" t="s">
        <v>116</v>
      </c>
      <c r="L567" t="s">
        <v>181</v>
      </c>
      <c r="M567" t="s">
        <v>182</v>
      </c>
      <c r="N567" t="s">
        <v>183</v>
      </c>
      <c r="O567">
        <v>1E-3</v>
      </c>
      <c r="P567" t="s">
        <v>149</v>
      </c>
      <c r="Q567" t="b">
        <v>1</v>
      </c>
      <c r="R567">
        <v>138261413</v>
      </c>
      <c r="S567" t="s">
        <v>150</v>
      </c>
      <c r="T567">
        <v>1E-3</v>
      </c>
      <c r="U567" t="s">
        <v>184</v>
      </c>
      <c r="V567">
        <v>2018</v>
      </c>
      <c r="W567" t="s">
        <v>455</v>
      </c>
      <c r="X567" t="s">
        <v>185</v>
      </c>
      <c r="Y567" t="s">
        <v>186</v>
      </c>
      <c r="Z567" t="s">
        <v>155</v>
      </c>
      <c r="AA567">
        <v>620600</v>
      </c>
      <c r="AB567">
        <v>309500</v>
      </c>
      <c r="AC567">
        <v>1.25888125</v>
      </c>
      <c r="AD567">
        <v>52.638374349999999</v>
      </c>
    </row>
    <row r="568" spans="1:30">
      <c r="A568">
        <v>273217</v>
      </c>
      <c r="B568" t="s">
        <v>178</v>
      </c>
      <c r="C568">
        <v>7299</v>
      </c>
      <c r="D568">
        <v>1906346</v>
      </c>
      <c r="E568" t="s">
        <v>164</v>
      </c>
      <c r="F568" t="s">
        <v>126</v>
      </c>
      <c r="G568" t="s">
        <v>179</v>
      </c>
      <c r="H568" t="s">
        <v>118</v>
      </c>
      <c r="I568" s="1">
        <v>43278.650694444441</v>
      </c>
      <c r="J568" t="s">
        <v>180</v>
      </c>
      <c r="K568" t="s">
        <v>116</v>
      </c>
      <c r="L568" t="s">
        <v>181</v>
      </c>
      <c r="M568" t="s">
        <v>182</v>
      </c>
      <c r="N568" t="s">
        <v>183</v>
      </c>
      <c r="O568">
        <v>1E-3</v>
      </c>
      <c r="P568" t="s">
        <v>149</v>
      </c>
      <c r="Q568" t="b">
        <v>1</v>
      </c>
      <c r="R568">
        <v>138261413</v>
      </c>
      <c r="S568" t="s">
        <v>150</v>
      </c>
      <c r="T568">
        <v>1E-3</v>
      </c>
      <c r="U568" t="s">
        <v>184</v>
      </c>
      <c r="V568">
        <v>2018</v>
      </c>
      <c r="W568" t="s">
        <v>455</v>
      </c>
      <c r="X568" t="s">
        <v>185</v>
      </c>
      <c r="Y568" t="s">
        <v>186</v>
      </c>
      <c r="Z568" t="s">
        <v>155</v>
      </c>
      <c r="AA568">
        <v>620600</v>
      </c>
      <c r="AB568">
        <v>309500</v>
      </c>
      <c r="AC568">
        <v>1.25888125</v>
      </c>
      <c r="AD568">
        <v>52.638374349999999</v>
      </c>
    </row>
    <row r="569" spans="1:30">
      <c r="A569">
        <v>268849</v>
      </c>
      <c r="B569" t="s">
        <v>178</v>
      </c>
      <c r="C569">
        <v>7299</v>
      </c>
      <c r="D569">
        <v>1898529</v>
      </c>
      <c r="E569" t="s">
        <v>164</v>
      </c>
      <c r="F569" t="s">
        <v>126</v>
      </c>
      <c r="G569" t="s">
        <v>179</v>
      </c>
      <c r="H569" t="s">
        <v>118</v>
      </c>
      <c r="I569" s="1">
        <v>43193.397222222222</v>
      </c>
      <c r="J569" t="s">
        <v>180</v>
      </c>
      <c r="K569" t="s">
        <v>116</v>
      </c>
      <c r="L569" t="s">
        <v>181</v>
      </c>
      <c r="M569" t="s">
        <v>182</v>
      </c>
      <c r="N569" t="s">
        <v>183</v>
      </c>
      <c r="O569">
        <v>1E-3</v>
      </c>
      <c r="P569" t="s">
        <v>149</v>
      </c>
      <c r="Q569" t="b">
        <v>1</v>
      </c>
      <c r="R569">
        <v>138261413</v>
      </c>
      <c r="S569" t="s">
        <v>150</v>
      </c>
      <c r="T569">
        <v>1E-3</v>
      </c>
      <c r="U569" t="s">
        <v>184</v>
      </c>
      <c r="V569">
        <v>2018</v>
      </c>
      <c r="W569" t="s">
        <v>455</v>
      </c>
      <c r="X569" t="s">
        <v>185</v>
      </c>
      <c r="Y569" t="s">
        <v>186</v>
      </c>
      <c r="Z569" t="s">
        <v>155</v>
      </c>
      <c r="AA569">
        <v>620600</v>
      </c>
      <c r="AB569">
        <v>309500</v>
      </c>
      <c r="AC569">
        <v>1.25888125</v>
      </c>
      <c r="AD569">
        <v>52.638374349999999</v>
      </c>
    </row>
    <row r="570" spans="1:30">
      <c r="A570">
        <v>272838</v>
      </c>
      <c r="B570" t="s">
        <v>178</v>
      </c>
      <c r="C570">
        <v>7299</v>
      </c>
      <c r="D570">
        <v>1910264</v>
      </c>
      <c r="E570" t="s">
        <v>164</v>
      </c>
      <c r="F570" t="s">
        <v>126</v>
      </c>
      <c r="G570" t="s">
        <v>179</v>
      </c>
      <c r="H570" t="s">
        <v>118</v>
      </c>
      <c r="I570" s="1">
        <v>43329.663194444445</v>
      </c>
      <c r="J570" t="s">
        <v>180</v>
      </c>
      <c r="K570" t="s">
        <v>116</v>
      </c>
      <c r="L570" t="s">
        <v>181</v>
      </c>
      <c r="M570" t="s">
        <v>182</v>
      </c>
      <c r="N570" t="s">
        <v>183</v>
      </c>
      <c r="O570">
        <v>1E-3</v>
      </c>
      <c r="P570" t="s">
        <v>149</v>
      </c>
      <c r="Q570" t="b">
        <v>1</v>
      </c>
      <c r="R570">
        <v>138261413</v>
      </c>
      <c r="S570" t="s">
        <v>150</v>
      </c>
      <c r="T570">
        <v>1E-3</v>
      </c>
      <c r="U570" t="s">
        <v>184</v>
      </c>
      <c r="V570">
        <v>2018</v>
      </c>
      <c r="W570" t="s">
        <v>455</v>
      </c>
      <c r="X570" t="s">
        <v>185</v>
      </c>
      <c r="Y570" t="s">
        <v>186</v>
      </c>
      <c r="Z570" t="s">
        <v>155</v>
      </c>
      <c r="AA570">
        <v>620600</v>
      </c>
      <c r="AB570">
        <v>309500</v>
      </c>
      <c r="AC570">
        <v>1.25888125</v>
      </c>
      <c r="AD570">
        <v>52.638374349999999</v>
      </c>
    </row>
    <row r="571" spans="1:30">
      <c r="A571">
        <v>272321</v>
      </c>
      <c r="B571" t="s">
        <v>178</v>
      </c>
      <c r="C571">
        <v>7299</v>
      </c>
      <c r="D571">
        <v>1907613</v>
      </c>
      <c r="E571" t="s">
        <v>164</v>
      </c>
      <c r="F571" t="s">
        <v>126</v>
      </c>
      <c r="G571" t="s">
        <v>179</v>
      </c>
      <c r="H571" t="s">
        <v>118</v>
      </c>
      <c r="I571" s="1">
        <v>43304.431944444441</v>
      </c>
      <c r="J571" t="s">
        <v>180</v>
      </c>
      <c r="K571" t="s">
        <v>116</v>
      </c>
      <c r="L571" t="s">
        <v>181</v>
      </c>
      <c r="M571" t="s">
        <v>182</v>
      </c>
      <c r="N571" t="s">
        <v>183</v>
      </c>
      <c r="O571">
        <v>1E-3</v>
      </c>
      <c r="P571" t="s">
        <v>149</v>
      </c>
      <c r="Q571" t="b">
        <v>1</v>
      </c>
      <c r="R571">
        <v>138261413</v>
      </c>
      <c r="S571" t="s">
        <v>150</v>
      </c>
      <c r="T571">
        <v>1E-3</v>
      </c>
      <c r="U571" t="s">
        <v>184</v>
      </c>
      <c r="V571">
        <v>2018</v>
      </c>
      <c r="W571" t="s">
        <v>455</v>
      </c>
      <c r="X571" t="s">
        <v>185</v>
      </c>
      <c r="Y571" t="s">
        <v>186</v>
      </c>
      <c r="Z571" t="s">
        <v>155</v>
      </c>
      <c r="AA571">
        <v>620600</v>
      </c>
      <c r="AB571">
        <v>309500</v>
      </c>
      <c r="AC571">
        <v>1.25888125</v>
      </c>
      <c r="AD571">
        <v>52.638374349999999</v>
      </c>
    </row>
    <row r="572" spans="1:30">
      <c r="A572">
        <v>273276</v>
      </c>
      <c r="B572" t="s">
        <v>178</v>
      </c>
      <c r="C572">
        <v>7299</v>
      </c>
      <c r="D572">
        <v>1909746</v>
      </c>
      <c r="E572" t="s">
        <v>164</v>
      </c>
      <c r="F572" t="s">
        <v>126</v>
      </c>
      <c r="G572" t="s">
        <v>179</v>
      </c>
      <c r="H572" t="s">
        <v>118</v>
      </c>
      <c r="I572" s="1">
        <v>43320.476388888892</v>
      </c>
      <c r="J572" t="s">
        <v>180</v>
      </c>
      <c r="K572" t="s">
        <v>116</v>
      </c>
      <c r="L572" t="s">
        <v>181</v>
      </c>
      <c r="M572" t="s">
        <v>182</v>
      </c>
      <c r="N572" t="s">
        <v>183</v>
      </c>
      <c r="O572">
        <v>1E-3</v>
      </c>
      <c r="P572" t="s">
        <v>149</v>
      </c>
      <c r="Q572" t="b">
        <v>1</v>
      </c>
      <c r="R572">
        <v>138261413</v>
      </c>
      <c r="S572" t="s">
        <v>150</v>
      </c>
      <c r="T572">
        <v>1E-3</v>
      </c>
      <c r="U572" t="s">
        <v>184</v>
      </c>
      <c r="V572">
        <v>2018</v>
      </c>
      <c r="W572" t="s">
        <v>455</v>
      </c>
      <c r="X572" t="s">
        <v>185</v>
      </c>
      <c r="Y572" t="s">
        <v>186</v>
      </c>
      <c r="Z572" t="s">
        <v>155</v>
      </c>
      <c r="AA572">
        <v>620600</v>
      </c>
      <c r="AB572">
        <v>309500</v>
      </c>
      <c r="AC572">
        <v>1.25888125</v>
      </c>
      <c r="AD572">
        <v>52.638374349999999</v>
      </c>
    </row>
    <row r="573" spans="1:30">
      <c r="A573">
        <v>272329</v>
      </c>
      <c r="B573" t="s">
        <v>178</v>
      </c>
      <c r="C573">
        <v>7299</v>
      </c>
      <c r="D573">
        <v>1910361</v>
      </c>
      <c r="E573" t="s">
        <v>164</v>
      </c>
      <c r="F573" t="s">
        <v>126</v>
      </c>
      <c r="G573" t="s">
        <v>179</v>
      </c>
      <c r="H573" t="s">
        <v>118</v>
      </c>
      <c r="I573" s="1">
        <v>43333.531944444447</v>
      </c>
      <c r="J573" t="s">
        <v>180</v>
      </c>
      <c r="K573" t="s">
        <v>116</v>
      </c>
      <c r="L573" t="s">
        <v>181</v>
      </c>
      <c r="M573" t="s">
        <v>182</v>
      </c>
      <c r="N573" t="s">
        <v>183</v>
      </c>
      <c r="O573">
        <v>1E-3</v>
      </c>
      <c r="P573" t="s">
        <v>149</v>
      </c>
      <c r="Q573" t="b">
        <v>1</v>
      </c>
      <c r="R573">
        <v>138261413</v>
      </c>
      <c r="S573" t="s">
        <v>150</v>
      </c>
      <c r="T573">
        <v>1E-3</v>
      </c>
      <c r="U573" t="s">
        <v>184</v>
      </c>
      <c r="V573">
        <v>2018</v>
      </c>
      <c r="W573" t="s">
        <v>455</v>
      </c>
      <c r="X573" t="s">
        <v>185</v>
      </c>
      <c r="Y573" t="s">
        <v>186</v>
      </c>
      <c r="Z573" t="s">
        <v>155</v>
      </c>
      <c r="AA573">
        <v>620600</v>
      </c>
      <c r="AB573">
        <v>309500</v>
      </c>
      <c r="AC573">
        <v>1.25888125</v>
      </c>
      <c r="AD573">
        <v>52.638374349999999</v>
      </c>
    </row>
    <row r="574" spans="1:30">
      <c r="A574">
        <v>273362</v>
      </c>
      <c r="B574" t="s">
        <v>178</v>
      </c>
      <c r="C574">
        <v>7299</v>
      </c>
      <c r="D574">
        <v>1904127</v>
      </c>
      <c r="E574" t="s">
        <v>164</v>
      </c>
      <c r="F574" t="s">
        <v>126</v>
      </c>
      <c r="G574" t="s">
        <v>205</v>
      </c>
      <c r="H574" t="s">
        <v>112</v>
      </c>
      <c r="I574" s="1">
        <v>43255.543055555558</v>
      </c>
      <c r="J574" t="s">
        <v>180</v>
      </c>
      <c r="K574" t="s">
        <v>116</v>
      </c>
      <c r="L574" t="s">
        <v>181</v>
      </c>
      <c r="M574" t="s">
        <v>182</v>
      </c>
      <c r="N574" t="s">
        <v>183</v>
      </c>
      <c r="O574">
        <v>1E-3</v>
      </c>
      <c r="P574" t="s">
        <v>149</v>
      </c>
      <c r="Q574" t="b">
        <v>1</v>
      </c>
      <c r="R574">
        <v>138261413</v>
      </c>
      <c r="S574" t="s">
        <v>150</v>
      </c>
      <c r="T574">
        <v>1E-3</v>
      </c>
      <c r="U574" t="s">
        <v>184</v>
      </c>
      <c r="V574">
        <v>2018</v>
      </c>
      <c r="W574" t="s">
        <v>455</v>
      </c>
      <c r="X574" t="s">
        <v>185</v>
      </c>
      <c r="Y574" t="s">
        <v>186</v>
      </c>
      <c r="Z574" t="s">
        <v>155</v>
      </c>
      <c r="AA574">
        <v>620600</v>
      </c>
      <c r="AB574">
        <v>309500</v>
      </c>
      <c r="AC574">
        <v>1.25888125</v>
      </c>
      <c r="AD574">
        <v>52.638374349999999</v>
      </c>
    </row>
    <row r="575" spans="1:30">
      <c r="A575">
        <v>267844</v>
      </c>
      <c r="B575" t="s">
        <v>178</v>
      </c>
      <c r="C575">
        <v>7299</v>
      </c>
      <c r="D575">
        <v>1901399</v>
      </c>
      <c r="E575" t="s">
        <v>164</v>
      </c>
      <c r="F575" t="s">
        <v>126</v>
      </c>
      <c r="G575" t="s">
        <v>179</v>
      </c>
      <c r="H575" t="s">
        <v>118</v>
      </c>
      <c r="I575" s="1">
        <v>43224.588194444441</v>
      </c>
      <c r="J575" t="s">
        <v>180</v>
      </c>
      <c r="K575" t="s">
        <v>116</v>
      </c>
      <c r="L575" t="s">
        <v>181</v>
      </c>
      <c r="M575" t="s">
        <v>182</v>
      </c>
      <c r="N575" t="s">
        <v>183</v>
      </c>
      <c r="O575">
        <v>1E-3</v>
      </c>
      <c r="P575" t="s">
        <v>149</v>
      </c>
      <c r="Q575" t="b">
        <v>1</v>
      </c>
      <c r="R575">
        <v>138261413</v>
      </c>
      <c r="S575" t="s">
        <v>150</v>
      </c>
      <c r="T575">
        <v>1E-3</v>
      </c>
      <c r="U575" t="s">
        <v>184</v>
      </c>
      <c r="V575">
        <v>2018</v>
      </c>
      <c r="W575" t="s">
        <v>455</v>
      </c>
      <c r="X575" t="s">
        <v>185</v>
      </c>
      <c r="Y575" t="s">
        <v>186</v>
      </c>
      <c r="Z575" t="s">
        <v>155</v>
      </c>
      <c r="AA575">
        <v>620600</v>
      </c>
      <c r="AB575">
        <v>309500</v>
      </c>
      <c r="AC575">
        <v>1.25888125</v>
      </c>
      <c r="AD575">
        <v>52.638374349999999</v>
      </c>
    </row>
    <row r="576" spans="1:30">
      <c r="A576">
        <v>273305</v>
      </c>
      <c r="B576" t="s">
        <v>178</v>
      </c>
      <c r="C576">
        <v>7299</v>
      </c>
      <c r="D576">
        <v>1904426</v>
      </c>
      <c r="E576" t="s">
        <v>164</v>
      </c>
      <c r="F576" t="s">
        <v>126</v>
      </c>
      <c r="G576" t="s">
        <v>179</v>
      </c>
      <c r="H576" t="s">
        <v>118</v>
      </c>
      <c r="I576" s="1">
        <v>43258.457638888889</v>
      </c>
      <c r="J576" t="s">
        <v>180</v>
      </c>
      <c r="K576" t="s">
        <v>116</v>
      </c>
      <c r="L576" t="s">
        <v>181</v>
      </c>
      <c r="M576" t="s">
        <v>182</v>
      </c>
      <c r="N576" t="s">
        <v>183</v>
      </c>
      <c r="O576">
        <v>1E-3</v>
      </c>
      <c r="P576" t="s">
        <v>149</v>
      </c>
      <c r="Q576" t="b">
        <v>1</v>
      </c>
      <c r="R576">
        <v>138261413</v>
      </c>
      <c r="S576" t="s">
        <v>150</v>
      </c>
      <c r="T576">
        <v>1E-3</v>
      </c>
      <c r="U576" t="s">
        <v>184</v>
      </c>
      <c r="V576">
        <v>2018</v>
      </c>
      <c r="W576" t="s">
        <v>455</v>
      </c>
      <c r="X576" t="s">
        <v>185</v>
      </c>
      <c r="Y576" t="s">
        <v>186</v>
      </c>
      <c r="Z576" t="s">
        <v>155</v>
      </c>
      <c r="AA576">
        <v>620600</v>
      </c>
      <c r="AB576">
        <v>309500</v>
      </c>
      <c r="AC576">
        <v>1.25888125</v>
      </c>
      <c r="AD576">
        <v>52.638374349999999</v>
      </c>
    </row>
    <row r="577" spans="1:30">
      <c r="A577">
        <v>272094</v>
      </c>
      <c r="B577" t="s">
        <v>178</v>
      </c>
      <c r="C577">
        <v>7299</v>
      </c>
      <c r="D577">
        <v>1898788</v>
      </c>
      <c r="E577" t="s">
        <v>164</v>
      </c>
      <c r="F577" t="s">
        <v>126</v>
      </c>
      <c r="G577" t="s">
        <v>179</v>
      </c>
      <c r="H577" t="s">
        <v>118</v>
      </c>
      <c r="I577" s="1">
        <v>43196.722916666666</v>
      </c>
      <c r="J577" t="s">
        <v>180</v>
      </c>
      <c r="K577" t="s">
        <v>116</v>
      </c>
      <c r="L577" t="s">
        <v>181</v>
      </c>
      <c r="M577" t="s">
        <v>182</v>
      </c>
      <c r="N577" t="s">
        <v>183</v>
      </c>
      <c r="O577">
        <v>1E-3</v>
      </c>
      <c r="P577" t="s">
        <v>149</v>
      </c>
      <c r="Q577" t="b">
        <v>1</v>
      </c>
      <c r="R577">
        <v>138261413</v>
      </c>
      <c r="S577" t="s">
        <v>150</v>
      </c>
      <c r="T577">
        <v>1E-3</v>
      </c>
      <c r="U577" t="s">
        <v>184</v>
      </c>
      <c r="V577">
        <v>2018</v>
      </c>
      <c r="W577" t="s">
        <v>455</v>
      </c>
      <c r="X577" t="s">
        <v>185</v>
      </c>
      <c r="Y577" t="s">
        <v>186</v>
      </c>
      <c r="Z577" t="s">
        <v>155</v>
      </c>
      <c r="AA577">
        <v>620600</v>
      </c>
      <c r="AB577">
        <v>309500</v>
      </c>
      <c r="AC577">
        <v>1.25888125</v>
      </c>
      <c r="AD577">
        <v>52.638374349999999</v>
      </c>
    </row>
    <row r="578" spans="1:30">
      <c r="A578">
        <v>272282</v>
      </c>
      <c r="B578" t="s">
        <v>178</v>
      </c>
      <c r="C578">
        <v>7299</v>
      </c>
      <c r="D578">
        <v>1912057</v>
      </c>
      <c r="E578" t="s">
        <v>164</v>
      </c>
      <c r="F578" t="s">
        <v>126</v>
      </c>
      <c r="G578" t="s">
        <v>205</v>
      </c>
      <c r="H578" t="s">
        <v>112</v>
      </c>
      <c r="I578" s="1">
        <v>43346.529166666667</v>
      </c>
      <c r="J578" t="s">
        <v>180</v>
      </c>
      <c r="K578" t="s">
        <v>116</v>
      </c>
      <c r="L578" t="s">
        <v>181</v>
      </c>
      <c r="M578" t="s">
        <v>182</v>
      </c>
      <c r="N578" t="s">
        <v>183</v>
      </c>
      <c r="O578">
        <v>1E-3</v>
      </c>
      <c r="P578" t="s">
        <v>149</v>
      </c>
      <c r="Q578" t="b">
        <v>1</v>
      </c>
      <c r="R578">
        <v>138261413</v>
      </c>
      <c r="S578" t="s">
        <v>150</v>
      </c>
      <c r="T578">
        <v>1E-3</v>
      </c>
      <c r="U578" t="s">
        <v>184</v>
      </c>
      <c r="V578">
        <v>2018</v>
      </c>
      <c r="W578" t="s">
        <v>455</v>
      </c>
      <c r="X578" t="s">
        <v>185</v>
      </c>
      <c r="Y578" t="s">
        <v>186</v>
      </c>
      <c r="Z578" t="s">
        <v>155</v>
      </c>
      <c r="AA578">
        <v>620600</v>
      </c>
      <c r="AB578">
        <v>309500</v>
      </c>
      <c r="AC578">
        <v>1.25888125</v>
      </c>
      <c r="AD578">
        <v>52.638374349999999</v>
      </c>
    </row>
    <row r="579" spans="1:30">
      <c r="A579">
        <v>273114</v>
      </c>
      <c r="B579" t="s">
        <v>178</v>
      </c>
      <c r="C579">
        <v>7299</v>
      </c>
      <c r="D579">
        <v>1904059</v>
      </c>
      <c r="E579" t="s">
        <v>164</v>
      </c>
      <c r="F579" t="s">
        <v>126</v>
      </c>
      <c r="G579" t="s">
        <v>179</v>
      </c>
      <c r="H579" t="s">
        <v>118</v>
      </c>
      <c r="I579" s="1">
        <v>43252.413194444445</v>
      </c>
      <c r="J579" t="s">
        <v>180</v>
      </c>
      <c r="K579" t="s">
        <v>116</v>
      </c>
      <c r="L579" t="s">
        <v>181</v>
      </c>
      <c r="M579" t="s">
        <v>182</v>
      </c>
      <c r="N579" t="s">
        <v>183</v>
      </c>
      <c r="O579">
        <v>1E-3</v>
      </c>
      <c r="P579" t="s">
        <v>149</v>
      </c>
      <c r="Q579" t="b">
        <v>1</v>
      </c>
      <c r="R579">
        <v>138261413</v>
      </c>
      <c r="S579" t="s">
        <v>150</v>
      </c>
      <c r="T579">
        <v>1E-3</v>
      </c>
      <c r="U579" t="s">
        <v>184</v>
      </c>
      <c r="V579">
        <v>2018</v>
      </c>
      <c r="W579" t="s">
        <v>455</v>
      </c>
      <c r="X579" t="s">
        <v>185</v>
      </c>
      <c r="Y579" t="s">
        <v>186</v>
      </c>
      <c r="Z579" t="s">
        <v>155</v>
      </c>
      <c r="AA579">
        <v>620600</v>
      </c>
      <c r="AB579">
        <v>309500</v>
      </c>
      <c r="AC579">
        <v>1.25888125</v>
      </c>
      <c r="AD579">
        <v>52.638374349999999</v>
      </c>
    </row>
    <row r="580" spans="1:30">
      <c r="A580">
        <v>270110</v>
      </c>
      <c r="B580" t="s">
        <v>178</v>
      </c>
      <c r="C580">
        <v>7299</v>
      </c>
      <c r="D580">
        <v>1902195</v>
      </c>
      <c r="E580" t="s">
        <v>164</v>
      </c>
      <c r="F580" t="s">
        <v>126</v>
      </c>
      <c r="G580" t="s">
        <v>179</v>
      </c>
      <c r="H580" t="s">
        <v>118</v>
      </c>
      <c r="I580" s="1">
        <v>43241.493055555555</v>
      </c>
      <c r="J580" t="s">
        <v>180</v>
      </c>
      <c r="K580" t="s">
        <v>116</v>
      </c>
      <c r="L580" t="s">
        <v>181</v>
      </c>
      <c r="M580" t="s">
        <v>182</v>
      </c>
      <c r="N580" t="s">
        <v>183</v>
      </c>
      <c r="O580">
        <v>1E-3</v>
      </c>
      <c r="P580" t="s">
        <v>149</v>
      </c>
      <c r="Q580" t="b">
        <v>1</v>
      </c>
      <c r="R580">
        <v>138261413</v>
      </c>
      <c r="S580" t="s">
        <v>150</v>
      </c>
      <c r="T580">
        <v>1E-3</v>
      </c>
      <c r="U580" t="s">
        <v>184</v>
      </c>
      <c r="V580">
        <v>2018</v>
      </c>
      <c r="W580" t="s">
        <v>455</v>
      </c>
      <c r="X580" t="s">
        <v>185</v>
      </c>
      <c r="Y580" t="s">
        <v>186</v>
      </c>
      <c r="Z580" t="s">
        <v>155</v>
      </c>
      <c r="AA580">
        <v>620600</v>
      </c>
      <c r="AB580">
        <v>309500</v>
      </c>
      <c r="AC580">
        <v>1.25888125</v>
      </c>
      <c r="AD580">
        <v>52.638374349999999</v>
      </c>
    </row>
    <row r="581" spans="1:30">
      <c r="A581">
        <v>273376</v>
      </c>
      <c r="B581" t="s">
        <v>178</v>
      </c>
      <c r="C581">
        <v>7299</v>
      </c>
      <c r="D581">
        <v>1905067</v>
      </c>
      <c r="E581" t="s">
        <v>164</v>
      </c>
      <c r="F581" t="s">
        <v>126</v>
      </c>
      <c r="G581" t="s">
        <v>179</v>
      </c>
      <c r="H581" t="s">
        <v>118</v>
      </c>
      <c r="I581" s="1">
        <v>43271.444444444445</v>
      </c>
      <c r="J581" t="s">
        <v>180</v>
      </c>
      <c r="K581" t="s">
        <v>116</v>
      </c>
      <c r="L581" t="s">
        <v>181</v>
      </c>
      <c r="M581" t="s">
        <v>182</v>
      </c>
      <c r="N581" t="s">
        <v>183</v>
      </c>
      <c r="O581">
        <v>1E-3</v>
      </c>
      <c r="P581" t="s">
        <v>149</v>
      </c>
      <c r="Q581" t="b">
        <v>1</v>
      </c>
      <c r="R581">
        <v>138261413</v>
      </c>
      <c r="S581" t="s">
        <v>150</v>
      </c>
      <c r="T581">
        <v>1E-3</v>
      </c>
      <c r="U581" t="s">
        <v>184</v>
      </c>
      <c r="V581">
        <v>2018</v>
      </c>
      <c r="W581" t="s">
        <v>455</v>
      </c>
      <c r="X581" t="s">
        <v>185</v>
      </c>
      <c r="Y581" t="s">
        <v>186</v>
      </c>
      <c r="Z581" t="s">
        <v>155</v>
      </c>
      <c r="AA581">
        <v>620600</v>
      </c>
      <c r="AB581">
        <v>309500</v>
      </c>
      <c r="AC581">
        <v>1.25888125</v>
      </c>
      <c r="AD581">
        <v>52.638374349999999</v>
      </c>
    </row>
    <row r="582" spans="1:30">
      <c r="A582">
        <v>273222</v>
      </c>
      <c r="B582" t="s">
        <v>178</v>
      </c>
      <c r="C582">
        <v>7299</v>
      </c>
      <c r="D582">
        <v>1912293</v>
      </c>
      <c r="E582" t="s">
        <v>164</v>
      </c>
      <c r="F582" t="s">
        <v>126</v>
      </c>
      <c r="G582" t="s">
        <v>179</v>
      </c>
      <c r="H582" t="s">
        <v>118</v>
      </c>
      <c r="I582" s="1">
        <v>43349.649305555555</v>
      </c>
      <c r="J582" t="s">
        <v>180</v>
      </c>
      <c r="K582" t="s">
        <v>116</v>
      </c>
      <c r="L582" t="s">
        <v>181</v>
      </c>
      <c r="M582" t="s">
        <v>182</v>
      </c>
      <c r="N582" t="s">
        <v>183</v>
      </c>
      <c r="O582">
        <v>1E-3</v>
      </c>
      <c r="P582" t="s">
        <v>149</v>
      </c>
      <c r="Q582" t="b">
        <v>1</v>
      </c>
      <c r="R582">
        <v>138261413</v>
      </c>
      <c r="S582" t="s">
        <v>150</v>
      </c>
      <c r="T582">
        <v>1E-3</v>
      </c>
      <c r="U582" t="s">
        <v>184</v>
      </c>
      <c r="V582">
        <v>2018</v>
      </c>
      <c r="W582" t="s">
        <v>455</v>
      </c>
      <c r="X582" t="s">
        <v>185</v>
      </c>
      <c r="Y582" t="s">
        <v>186</v>
      </c>
      <c r="Z582" t="s">
        <v>155</v>
      </c>
      <c r="AA582">
        <v>620600</v>
      </c>
      <c r="AB582">
        <v>309500</v>
      </c>
      <c r="AC582">
        <v>1.25888125</v>
      </c>
      <c r="AD582">
        <v>52.638374349999999</v>
      </c>
    </row>
    <row r="583" spans="1:30">
      <c r="A583">
        <v>272524</v>
      </c>
      <c r="B583" t="s">
        <v>178</v>
      </c>
      <c r="C583">
        <v>7299</v>
      </c>
      <c r="D583">
        <v>1908536</v>
      </c>
      <c r="E583" t="s">
        <v>164</v>
      </c>
      <c r="F583" t="s">
        <v>126</v>
      </c>
      <c r="G583" t="s">
        <v>179</v>
      </c>
      <c r="H583" t="s">
        <v>118</v>
      </c>
      <c r="I583" s="1">
        <v>43307.448611111111</v>
      </c>
      <c r="J583" t="s">
        <v>180</v>
      </c>
      <c r="K583" t="s">
        <v>116</v>
      </c>
      <c r="L583" t="s">
        <v>181</v>
      </c>
      <c r="M583" t="s">
        <v>182</v>
      </c>
      <c r="N583" t="s">
        <v>183</v>
      </c>
      <c r="O583">
        <v>1E-3</v>
      </c>
      <c r="P583" t="s">
        <v>149</v>
      </c>
      <c r="Q583" t="b">
        <v>1</v>
      </c>
      <c r="R583">
        <v>138261413</v>
      </c>
      <c r="S583" t="s">
        <v>150</v>
      </c>
      <c r="T583">
        <v>1E-3</v>
      </c>
      <c r="U583" t="s">
        <v>184</v>
      </c>
      <c r="V583">
        <v>2018</v>
      </c>
      <c r="W583" t="s">
        <v>455</v>
      </c>
      <c r="X583" t="s">
        <v>185</v>
      </c>
      <c r="Y583" t="s">
        <v>186</v>
      </c>
      <c r="Z583" t="s">
        <v>155</v>
      </c>
      <c r="AA583">
        <v>620600</v>
      </c>
      <c r="AB583">
        <v>309500</v>
      </c>
      <c r="AC583">
        <v>1.25888125</v>
      </c>
      <c r="AD583">
        <v>52.638374349999999</v>
      </c>
    </row>
    <row r="584" spans="1:30">
      <c r="A584">
        <v>272605</v>
      </c>
      <c r="B584" t="s">
        <v>178</v>
      </c>
      <c r="C584">
        <v>7299</v>
      </c>
      <c r="D584">
        <v>1897074</v>
      </c>
      <c r="E584" t="s">
        <v>164</v>
      </c>
      <c r="F584" t="s">
        <v>126</v>
      </c>
      <c r="G584" t="s">
        <v>179</v>
      </c>
      <c r="H584" t="s">
        <v>118</v>
      </c>
      <c r="I584" s="1">
        <v>43178.477777777778</v>
      </c>
      <c r="J584" t="s">
        <v>180</v>
      </c>
      <c r="K584" t="s">
        <v>116</v>
      </c>
      <c r="L584" t="s">
        <v>181</v>
      </c>
      <c r="M584" t="s">
        <v>182</v>
      </c>
      <c r="N584" t="s">
        <v>183</v>
      </c>
      <c r="O584">
        <v>1E-3</v>
      </c>
      <c r="P584" t="s">
        <v>149</v>
      </c>
      <c r="Q584" t="b">
        <v>1</v>
      </c>
      <c r="R584">
        <v>138261413</v>
      </c>
      <c r="S584" t="s">
        <v>150</v>
      </c>
      <c r="T584">
        <v>1E-3</v>
      </c>
      <c r="U584" t="s">
        <v>184</v>
      </c>
      <c r="V584">
        <v>2018</v>
      </c>
      <c r="W584" t="s">
        <v>455</v>
      </c>
      <c r="X584" t="s">
        <v>185</v>
      </c>
      <c r="Y584" t="s">
        <v>186</v>
      </c>
      <c r="Z584" t="s">
        <v>155</v>
      </c>
      <c r="AA584">
        <v>620600</v>
      </c>
      <c r="AB584">
        <v>309500</v>
      </c>
      <c r="AC584">
        <v>1.25888125</v>
      </c>
      <c r="AD584">
        <v>52.638374349999999</v>
      </c>
    </row>
    <row r="585" spans="1:30">
      <c r="A585">
        <v>269315</v>
      </c>
      <c r="B585" t="s">
        <v>178</v>
      </c>
      <c r="C585">
        <v>7299</v>
      </c>
      <c r="D585">
        <v>1894754</v>
      </c>
      <c r="E585" t="s">
        <v>164</v>
      </c>
      <c r="F585" t="s">
        <v>126</v>
      </c>
      <c r="G585" t="s">
        <v>179</v>
      </c>
      <c r="H585" t="s">
        <v>118</v>
      </c>
      <c r="I585" s="1">
        <v>43157.522916666669</v>
      </c>
      <c r="J585" t="s">
        <v>180</v>
      </c>
      <c r="K585" t="s">
        <v>116</v>
      </c>
      <c r="L585" t="s">
        <v>181</v>
      </c>
      <c r="M585" t="s">
        <v>182</v>
      </c>
      <c r="N585" t="s">
        <v>183</v>
      </c>
      <c r="O585">
        <v>1E-3</v>
      </c>
      <c r="P585" t="s">
        <v>149</v>
      </c>
      <c r="Q585" t="b">
        <v>1</v>
      </c>
      <c r="R585">
        <v>138261413</v>
      </c>
      <c r="S585" t="s">
        <v>150</v>
      </c>
      <c r="T585">
        <v>1E-3</v>
      </c>
      <c r="U585" t="s">
        <v>184</v>
      </c>
      <c r="V585">
        <v>2018</v>
      </c>
      <c r="W585" t="s">
        <v>455</v>
      </c>
      <c r="X585" t="s">
        <v>185</v>
      </c>
      <c r="Y585" t="s">
        <v>186</v>
      </c>
      <c r="Z585" t="s">
        <v>155</v>
      </c>
      <c r="AA585">
        <v>620600</v>
      </c>
      <c r="AB585">
        <v>309500</v>
      </c>
      <c r="AC585">
        <v>1.25888125</v>
      </c>
      <c r="AD585">
        <v>52.638374349999999</v>
      </c>
    </row>
    <row r="586" spans="1:30">
      <c r="A586">
        <v>267688</v>
      </c>
      <c r="B586" t="s">
        <v>178</v>
      </c>
      <c r="C586">
        <v>7299</v>
      </c>
      <c r="D586">
        <v>1901337</v>
      </c>
      <c r="E586" t="s">
        <v>164</v>
      </c>
      <c r="F586" t="s">
        <v>126</v>
      </c>
      <c r="G586" t="s">
        <v>179</v>
      </c>
      <c r="H586" t="s">
        <v>118</v>
      </c>
      <c r="I586" s="1">
        <v>43223.677777777775</v>
      </c>
      <c r="J586" t="s">
        <v>180</v>
      </c>
      <c r="K586" t="s">
        <v>116</v>
      </c>
      <c r="L586" t="s">
        <v>181</v>
      </c>
      <c r="M586" t="s">
        <v>182</v>
      </c>
      <c r="N586" t="s">
        <v>183</v>
      </c>
      <c r="O586">
        <v>1E-3</v>
      </c>
      <c r="P586" t="s">
        <v>149</v>
      </c>
      <c r="Q586" t="b">
        <v>1</v>
      </c>
      <c r="R586">
        <v>138261413</v>
      </c>
      <c r="S586" t="s">
        <v>150</v>
      </c>
      <c r="T586">
        <v>1E-3</v>
      </c>
      <c r="U586" t="s">
        <v>184</v>
      </c>
      <c r="V586">
        <v>2018</v>
      </c>
      <c r="W586" t="s">
        <v>455</v>
      </c>
      <c r="X586" t="s">
        <v>185</v>
      </c>
      <c r="Y586" t="s">
        <v>186</v>
      </c>
      <c r="Z586" t="s">
        <v>155</v>
      </c>
      <c r="AA586">
        <v>620600</v>
      </c>
      <c r="AB586">
        <v>309500</v>
      </c>
      <c r="AC586">
        <v>1.25888125</v>
      </c>
      <c r="AD586">
        <v>52.638374349999999</v>
      </c>
    </row>
    <row r="587" spans="1:30">
      <c r="A587">
        <v>273093</v>
      </c>
      <c r="B587" t="s">
        <v>178</v>
      </c>
      <c r="C587">
        <v>7299</v>
      </c>
      <c r="D587">
        <v>1899719</v>
      </c>
      <c r="E587" t="s">
        <v>164</v>
      </c>
      <c r="F587" t="s">
        <v>126</v>
      </c>
      <c r="G587" t="s">
        <v>179</v>
      </c>
      <c r="H587" t="s">
        <v>118</v>
      </c>
      <c r="I587" s="1">
        <v>43216.526388888888</v>
      </c>
      <c r="J587" t="s">
        <v>180</v>
      </c>
      <c r="K587" t="s">
        <v>116</v>
      </c>
      <c r="L587" t="s">
        <v>181</v>
      </c>
      <c r="M587" t="s">
        <v>182</v>
      </c>
      <c r="N587" t="s">
        <v>183</v>
      </c>
      <c r="O587">
        <v>1E-3</v>
      </c>
      <c r="P587" t="s">
        <v>149</v>
      </c>
      <c r="Q587" t="b">
        <v>1</v>
      </c>
      <c r="R587">
        <v>138261413</v>
      </c>
      <c r="S587" t="s">
        <v>150</v>
      </c>
      <c r="T587">
        <v>1E-3</v>
      </c>
      <c r="U587" t="s">
        <v>184</v>
      </c>
      <c r="V587">
        <v>2018</v>
      </c>
      <c r="W587" t="s">
        <v>455</v>
      </c>
      <c r="X587" t="s">
        <v>185</v>
      </c>
      <c r="Y587" t="s">
        <v>186</v>
      </c>
      <c r="Z587" t="s">
        <v>155</v>
      </c>
      <c r="AA587">
        <v>620600</v>
      </c>
      <c r="AB587">
        <v>309500</v>
      </c>
      <c r="AC587">
        <v>1.25888125</v>
      </c>
      <c r="AD587">
        <v>52.638374349999999</v>
      </c>
    </row>
    <row r="588" spans="1:30">
      <c r="A588">
        <v>269928</v>
      </c>
      <c r="B588" t="s">
        <v>178</v>
      </c>
      <c r="C588">
        <v>7299</v>
      </c>
      <c r="D588">
        <v>1910039</v>
      </c>
      <c r="E588" t="s">
        <v>164</v>
      </c>
      <c r="F588" t="s">
        <v>126</v>
      </c>
      <c r="G588" t="s">
        <v>179</v>
      </c>
      <c r="H588" t="s">
        <v>118</v>
      </c>
      <c r="I588" s="1">
        <v>43325.624305555553</v>
      </c>
      <c r="J588" t="s">
        <v>180</v>
      </c>
      <c r="K588" t="s">
        <v>116</v>
      </c>
      <c r="L588" t="s">
        <v>181</v>
      </c>
      <c r="M588" t="s">
        <v>182</v>
      </c>
      <c r="N588" t="s">
        <v>183</v>
      </c>
      <c r="O588">
        <v>1E-3</v>
      </c>
      <c r="P588" t="s">
        <v>149</v>
      </c>
      <c r="Q588" t="b">
        <v>1</v>
      </c>
      <c r="R588">
        <v>138261413</v>
      </c>
      <c r="S588" t="s">
        <v>150</v>
      </c>
      <c r="T588">
        <v>1E-3</v>
      </c>
      <c r="U588" t="s">
        <v>184</v>
      </c>
      <c r="V588">
        <v>2018</v>
      </c>
      <c r="W588" t="s">
        <v>455</v>
      </c>
      <c r="X588" t="s">
        <v>185</v>
      </c>
      <c r="Y588" t="s">
        <v>186</v>
      </c>
      <c r="Z588" t="s">
        <v>155</v>
      </c>
      <c r="AA588">
        <v>620600</v>
      </c>
      <c r="AB588">
        <v>309500</v>
      </c>
      <c r="AC588">
        <v>1.25888125</v>
      </c>
      <c r="AD588">
        <v>52.638374349999999</v>
      </c>
    </row>
    <row r="589" spans="1:30">
      <c r="A589">
        <v>272088</v>
      </c>
      <c r="B589" t="s">
        <v>178</v>
      </c>
      <c r="C589">
        <v>7299</v>
      </c>
      <c r="D589">
        <v>1909064</v>
      </c>
      <c r="E589" t="s">
        <v>164</v>
      </c>
      <c r="F589" t="s">
        <v>126</v>
      </c>
      <c r="G589" t="s">
        <v>205</v>
      </c>
      <c r="H589" t="s">
        <v>112</v>
      </c>
      <c r="I589" s="1">
        <v>43311.70208333333</v>
      </c>
      <c r="J589" t="s">
        <v>180</v>
      </c>
      <c r="K589" t="s">
        <v>116</v>
      </c>
      <c r="L589" t="s">
        <v>181</v>
      </c>
      <c r="M589" t="s">
        <v>182</v>
      </c>
      <c r="N589" t="s">
        <v>183</v>
      </c>
      <c r="O589">
        <v>1E-3</v>
      </c>
      <c r="P589" t="s">
        <v>149</v>
      </c>
      <c r="Q589" t="b">
        <v>1</v>
      </c>
      <c r="R589">
        <v>138261413</v>
      </c>
      <c r="S589" t="s">
        <v>150</v>
      </c>
      <c r="T589">
        <v>1E-3</v>
      </c>
      <c r="U589" t="s">
        <v>184</v>
      </c>
      <c r="V589">
        <v>2018</v>
      </c>
      <c r="W589" t="s">
        <v>455</v>
      </c>
      <c r="X589" t="s">
        <v>185</v>
      </c>
      <c r="Y589" t="s">
        <v>186</v>
      </c>
      <c r="Z589" t="s">
        <v>155</v>
      </c>
      <c r="AA589">
        <v>620600</v>
      </c>
      <c r="AB589">
        <v>309500</v>
      </c>
      <c r="AC589">
        <v>1.25888125</v>
      </c>
      <c r="AD589">
        <v>52.638374349999999</v>
      </c>
    </row>
    <row r="590" spans="1:30">
      <c r="A590">
        <v>272140</v>
      </c>
      <c r="B590" t="s">
        <v>178</v>
      </c>
      <c r="C590">
        <v>7299</v>
      </c>
      <c r="D590">
        <v>1896781</v>
      </c>
      <c r="E590" t="s">
        <v>164</v>
      </c>
      <c r="F590" t="s">
        <v>126</v>
      </c>
      <c r="G590" t="s">
        <v>179</v>
      </c>
      <c r="H590" t="s">
        <v>118</v>
      </c>
      <c r="I590" s="1">
        <v>43172.625</v>
      </c>
      <c r="J590" t="s">
        <v>180</v>
      </c>
      <c r="K590" t="s">
        <v>116</v>
      </c>
      <c r="L590" t="s">
        <v>181</v>
      </c>
      <c r="M590" t="s">
        <v>182</v>
      </c>
      <c r="N590" t="s">
        <v>183</v>
      </c>
      <c r="O590">
        <v>1E-3</v>
      </c>
      <c r="P590" t="s">
        <v>149</v>
      </c>
      <c r="Q590" t="b">
        <v>1</v>
      </c>
      <c r="R590">
        <v>138261413</v>
      </c>
      <c r="S590" t="s">
        <v>150</v>
      </c>
      <c r="T590">
        <v>1E-3</v>
      </c>
      <c r="U590" t="s">
        <v>184</v>
      </c>
      <c r="V590">
        <v>2018</v>
      </c>
      <c r="W590" t="s">
        <v>455</v>
      </c>
      <c r="X590" t="s">
        <v>185</v>
      </c>
      <c r="Y590" t="s">
        <v>186</v>
      </c>
      <c r="Z590" t="s">
        <v>155</v>
      </c>
      <c r="AA590">
        <v>620600</v>
      </c>
      <c r="AB590">
        <v>309500</v>
      </c>
      <c r="AC590">
        <v>1.25888125</v>
      </c>
      <c r="AD590">
        <v>52.638374349999999</v>
      </c>
    </row>
    <row r="591" spans="1:30">
      <c r="A591">
        <v>272525</v>
      </c>
      <c r="B591" t="s">
        <v>178</v>
      </c>
      <c r="C591">
        <v>7299</v>
      </c>
      <c r="D591">
        <v>1896401</v>
      </c>
      <c r="E591" t="s">
        <v>164</v>
      </c>
      <c r="F591" t="s">
        <v>126</v>
      </c>
      <c r="G591" t="s">
        <v>205</v>
      </c>
      <c r="H591" t="s">
        <v>112</v>
      </c>
      <c r="I591" s="1">
        <v>43166.498611111114</v>
      </c>
      <c r="J591" t="s">
        <v>180</v>
      </c>
      <c r="K591" t="s">
        <v>116</v>
      </c>
      <c r="L591" t="s">
        <v>181</v>
      </c>
      <c r="M591" t="s">
        <v>182</v>
      </c>
      <c r="N591" t="s">
        <v>183</v>
      </c>
      <c r="O591">
        <v>1E-3</v>
      </c>
      <c r="P591" t="s">
        <v>149</v>
      </c>
      <c r="Q591" t="b">
        <v>1</v>
      </c>
      <c r="R591">
        <v>138261413</v>
      </c>
      <c r="S591" t="s">
        <v>150</v>
      </c>
      <c r="T591">
        <v>1E-3</v>
      </c>
      <c r="U591" t="s">
        <v>184</v>
      </c>
      <c r="V591">
        <v>2018</v>
      </c>
      <c r="W591" t="s">
        <v>455</v>
      </c>
      <c r="X591" t="s">
        <v>185</v>
      </c>
      <c r="Y591" t="s">
        <v>186</v>
      </c>
      <c r="Z591" t="s">
        <v>155</v>
      </c>
      <c r="AA591">
        <v>620600</v>
      </c>
      <c r="AB591">
        <v>309500</v>
      </c>
      <c r="AC591">
        <v>1.25888125</v>
      </c>
      <c r="AD591">
        <v>52.638374349999999</v>
      </c>
    </row>
    <row r="592" spans="1:30">
      <c r="A592">
        <v>273179</v>
      </c>
      <c r="B592" t="s">
        <v>190</v>
      </c>
      <c r="C592">
        <v>7299</v>
      </c>
      <c r="D592">
        <v>4708205</v>
      </c>
      <c r="E592" t="s">
        <v>164</v>
      </c>
      <c r="F592" t="s">
        <v>126</v>
      </c>
      <c r="G592" t="s">
        <v>179</v>
      </c>
      <c r="H592" t="s">
        <v>118</v>
      </c>
      <c r="I592" s="1">
        <v>43299.512499999997</v>
      </c>
      <c r="J592" t="s">
        <v>191</v>
      </c>
      <c r="K592" t="s">
        <v>119</v>
      </c>
      <c r="L592" t="s">
        <v>192</v>
      </c>
      <c r="M592" t="s">
        <v>193</v>
      </c>
      <c r="N592" t="s">
        <v>183</v>
      </c>
      <c r="O592">
        <v>1E-3</v>
      </c>
      <c r="P592" t="s">
        <v>149</v>
      </c>
      <c r="Q592" t="b">
        <v>1</v>
      </c>
      <c r="R592">
        <v>138261413</v>
      </c>
      <c r="S592" t="s">
        <v>150</v>
      </c>
      <c r="T592">
        <v>1E-3</v>
      </c>
      <c r="U592" t="s">
        <v>184</v>
      </c>
      <c r="V592">
        <v>2018</v>
      </c>
      <c r="W592" t="s">
        <v>455</v>
      </c>
      <c r="X592" t="s">
        <v>194</v>
      </c>
      <c r="Y592" t="s">
        <v>195</v>
      </c>
      <c r="Z592" t="s">
        <v>155</v>
      </c>
      <c r="AA592">
        <v>357000</v>
      </c>
      <c r="AB592">
        <v>237460</v>
      </c>
      <c r="AC592">
        <v>-2.628230098</v>
      </c>
      <c r="AD592">
        <v>52.03386871</v>
      </c>
    </row>
    <row r="593" spans="1:30">
      <c r="A593">
        <v>273136</v>
      </c>
      <c r="B593" t="s">
        <v>190</v>
      </c>
      <c r="C593">
        <v>7299</v>
      </c>
      <c r="D593">
        <v>4710336</v>
      </c>
      <c r="E593" t="s">
        <v>164</v>
      </c>
      <c r="F593" t="s">
        <v>126</v>
      </c>
      <c r="G593" t="s">
        <v>179</v>
      </c>
      <c r="H593" t="s">
        <v>118</v>
      </c>
      <c r="I593" s="1">
        <v>43333.48541666667</v>
      </c>
      <c r="J593" t="s">
        <v>191</v>
      </c>
      <c r="K593" t="s">
        <v>119</v>
      </c>
      <c r="L593" t="s">
        <v>192</v>
      </c>
      <c r="M593" t="s">
        <v>193</v>
      </c>
      <c r="N593" t="s">
        <v>183</v>
      </c>
      <c r="O593">
        <v>1E-3</v>
      </c>
      <c r="P593" t="s">
        <v>149</v>
      </c>
      <c r="Q593" t="b">
        <v>1</v>
      </c>
      <c r="R593">
        <v>138261413</v>
      </c>
      <c r="S593" t="s">
        <v>150</v>
      </c>
      <c r="T593">
        <v>1E-3</v>
      </c>
      <c r="U593" t="s">
        <v>184</v>
      </c>
      <c r="V593">
        <v>2018</v>
      </c>
      <c r="W593" t="s">
        <v>455</v>
      </c>
      <c r="X593" t="s">
        <v>194</v>
      </c>
      <c r="Y593" t="s">
        <v>195</v>
      </c>
      <c r="Z593" t="s">
        <v>155</v>
      </c>
      <c r="AA593">
        <v>357000</v>
      </c>
      <c r="AB593">
        <v>237460</v>
      </c>
      <c r="AC593">
        <v>-2.628230098</v>
      </c>
      <c r="AD593">
        <v>52.03386871</v>
      </c>
    </row>
    <row r="594" spans="1:30">
      <c r="A594">
        <v>267465</v>
      </c>
      <c r="B594" t="s">
        <v>190</v>
      </c>
      <c r="C594">
        <v>7299</v>
      </c>
      <c r="D594">
        <v>4716309</v>
      </c>
      <c r="E594" t="s">
        <v>164</v>
      </c>
      <c r="F594" t="s">
        <v>126</v>
      </c>
      <c r="G594" t="s">
        <v>179</v>
      </c>
      <c r="H594" t="s">
        <v>118</v>
      </c>
      <c r="I594" s="1">
        <v>43439.470833333333</v>
      </c>
      <c r="J594" t="s">
        <v>191</v>
      </c>
      <c r="K594" t="s">
        <v>119</v>
      </c>
      <c r="L594" t="s">
        <v>192</v>
      </c>
      <c r="M594" t="s">
        <v>193</v>
      </c>
      <c r="N594" t="s">
        <v>183</v>
      </c>
      <c r="O594">
        <v>1E-3</v>
      </c>
      <c r="P594" t="s">
        <v>149</v>
      </c>
      <c r="Q594" t="b">
        <v>1</v>
      </c>
      <c r="R594">
        <v>138261413</v>
      </c>
      <c r="S594" t="s">
        <v>150</v>
      </c>
      <c r="T594">
        <v>1E-3</v>
      </c>
      <c r="U594" t="s">
        <v>184</v>
      </c>
      <c r="V594">
        <v>2018</v>
      </c>
      <c r="W594" t="s">
        <v>455</v>
      </c>
      <c r="X594" t="s">
        <v>194</v>
      </c>
      <c r="Y594" t="s">
        <v>195</v>
      </c>
      <c r="Z594" t="s">
        <v>155</v>
      </c>
      <c r="AA594">
        <v>357000</v>
      </c>
      <c r="AB594">
        <v>237460</v>
      </c>
      <c r="AC594">
        <v>-2.628230098</v>
      </c>
      <c r="AD594">
        <v>52.03386871</v>
      </c>
    </row>
    <row r="595" spans="1:30">
      <c r="A595">
        <v>267859</v>
      </c>
      <c r="B595" t="s">
        <v>190</v>
      </c>
      <c r="C595">
        <v>7299</v>
      </c>
      <c r="D595">
        <v>4702559</v>
      </c>
      <c r="E595" t="s">
        <v>164</v>
      </c>
      <c r="F595" t="s">
        <v>126</v>
      </c>
      <c r="G595" t="s">
        <v>179</v>
      </c>
      <c r="H595" t="s">
        <v>118</v>
      </c>
      <c r="I595" s="1">
        <v>43222.552777777775</v>
      </c>
      <c r="J595" t="s">
        <v>191</v>
      </c>
      <c r="K595" t="s">
        <v>119</v>
      </c>
      <c r="L595" t="s">
        <v>192</v>
      </c>
      <c r="M595" t="s">
        <v>193</v>
      </c>
      <c r="N595" t="s">
        <v>183</v>
      </c>
      <c r="O595">
        <v>1E-3</v>
      </c>
      <c r="P595" t="s">
        <v>149</v>
      </c>
      <c r="Q595" t="b">
        <v>1</v>
      </c>
      <c r="R595">
        <v>138261413</v>
      </c>
      <c r="S595" t="s">
        <v>150</v>
      </c>
      <c r="T595">
        <v>1E-3</v>
      </c>
      <c r="U595" t="s">
        <v>184</v>
      </c>
      <c r="V595">
        <v>2018</v>
      </c>
      <c r="W595" t="s">
        <v>455</v>
      </c>
      <c r="X595" t="s">
        <v>194</v>
      </c>
      <c r="Y595" t="s">
        <v>195</v>
      </c>
      <c r="Z595" t="s">
        <v>155</v>
      </c>
      <c r="AA595">
        <v>357000</v>
      </c>
      <c r="AB595">
        <v>237460</v>
      </c>
      <c r="AC595">
        <v>-2.628230098</v>
      </c>
      <c r="AD595">
        <v>52.03386871</v>
      </c>
    </row>
    <row r="596" spans="1:30">
      <c r="A596">
        <v>268307</v>
      </c>
      <c r="B596" t="s">
        <v>190</v>
      </c>
      <c r="C596">
        <v>7299</v>
      </c>
      <c r="D596">
        <v>4701769</v>
      </c>
      <c r="E596" t="s">
        <v>164</v>
      </c>
      <c r="F596" t="s">
        <v>126</v>
      </c>
      <c r="G596" t="s">
        <v>179</v>
      </c>
      <c r="H596" t="s">
        <v>118</v>
      </c>
      <c r="I596" s="1">
        <v>43203.395833333336</v>
      </c>
      <c r="J596" t="s">
        <v>191</v>
      </c>
      <c r="K596" t="s">
        <v>119</v>
      </c>
      <c r="L596" t="s">
        <v>192</v>
      </c>
      <c r="M596" t="s">
        <v>193</v>
      </c>
      <c r="N596" t="s">
        <v>183</v>
      </c>
      <c r="O596">
        <v>1E-3</v>
      </c>
      <c r="P596" t="s">
        <v>149</v>
      </c>
      <c r="Q596" t="b">
        <v>1</v>
      </c>
      <c r="R596">
        <v>138261413</v>
      </c>
      <c r="S596" t="s">
        <v>150</v>
      </c>
      <c r="T596">
        <v>1E-3</v>
      </c>
      <c r="U596" t="s">
        <v>184</v>
      </c>
      <c r="V596">
        <v>2018</v>
      </c>
      <c r="W596" t="s">
        <v>455</v>
      </c>
      <c r="X596" t="s">
        <v>194</v>
      </c>
      <c r="Y596" t="s">
        <v>195</v>
      </c>
      <c r="Z596" t="s">
        <v>155</v>
      </c>
      <c r="AA596">
        <v>357000</v>
      </c>
      <c r="AB596">
        <v>237460</v>
      </c>
      <c r="AC596">
        <v>-2.628230098</v>
      </c>
      <c r="AD596">
        <v>52.03386871</v>
      </c>
    </row>
    <row r="597" spans="1:30">
      <c r="A597">
        <v>266306</v>
      </c>
      <c r="B597" t="s">
        <v>190</v>
      </c>
      <c r="C597">
        <v>7299</v>
      </c>
      <c r="D597">
        <v>4718345</v>
      </c>
      <c r="E597" t="s">
        <v>164</v>
      </c>
      <c r="F597" t="s">
        <v>126</v>
      </c>
      <c r="G597" t="s">
        <v>179</v>
      </c>
      <c r="H597" t="s">
        <v>118</v>
      </c>
      <c r="I597" s="1">
        <v>43451.40347222222</v>
      </c>
      <c r="J597" t="s">
        <v>191</v>
      </c>
      <c r="K597" t="s">
        <v>119</v>
      </c>
      <c r="L597" t="s">
        <v>192</v>
      </c>
      <c r="M597" t="s">
        <v>193</v>
      </c>
      <c r="N597" t="s">
        <v>183</v>
      </c>
      <c r="O597">
        <v>1E-3</v>
      </c>
      <c r="P597" t="s">
        <v>149</v>
      </c>
      <c r="Q597" t="b">
        <v>1</v>
      </c>
      <c r="R597">
        <v>138261413</v>
      </c>
      <c r="S597" t="s">
        <v>150</v>
      </c>
      <c r="T597">
        <v>1E-3</v>
      </c>
      <c r="U597" t="s">
        <v>184</v>
      </c>
      <c r="V597">
        <v>2018</v>
      </c>
      <c r="W597" t="s">
        <v>455</v>
      </c>
      <c r="X597" t="s">
        <v>194</v>
      </c>
      <c r="Y597" t="s">
        <v>195</v>
      </c>
      <c r="Z597" t="s">
        <v>155</v>
      </c>
      <c r="AA597">
        <v>357000</v>
      </c>
      <c r="AB597">
        <v>237460</v>
      </c>
      <c r="AC597">
        <v>-2.628230098</v>
      </c>
      <c r="AD597">
        <v>52.03386871</v>
      </c>
    </row>
    <row r="598" spans="1:30">
      <c r="A598">
        <v>272987</v>
      </c>
      <c r="B598" t="s">
        <v>190</v>
      </c>
      <c r="C598">
        <v>7299</v>
      </c>
      <c r="D598">
        <v>4710275</v>
      </c>
      <c r="E598" t="s">
        <v>164</v>
      </c>
      <c r="F598" t="s">
        <v>126</v>
      </c>
      <c r="G598" t="s">
        <v>179</v>
      </c>
      <c r="H598" t="s">
        <v>118</v>
      </c>
      <c r="I598" s="1">
        <v>43329.466666666667</v>
      </c>
      <c r="J598" t="s">
        <v>191</v>
      </c>
      <c r="K598" t="s">
        <v>119</v>
      </c>
      <c r="L598" t="s">
        <v>192</v>
      </c>
      <c r="M598" t="s">
        <v>193</v>
      </c>
      <c r="N598" t="s">
        <v>183</v>
      </c>
      <c r="O598">
        <v>1E-3</v>
      </c>
      <c r="P598" t="s">
        <v>149</v>
      </c>
      <c r="Q598" t="b">
        <v>1</v>
      </c>
      <c r="R598">
        <v>138261413</v>
      </c>
      <c r="S598" t="s">
        <v>150</v>
      </c>
      <c r="T598">
        <v>1E-3</v>
      </c>
      <c r="U598" t="s">
        <v>184</v>
      </c>
      <c r="V598">
        <v>2018</v>
      </c>
      <c r="W598" t="s">
        <v>455</v>
      </c>
      <c r="X598" t="s">
        <v>194</v>
      </c>
      <c r="Y598" t="s">
        <v>195</v>
      </c>
      <c r="Z598" t="s">
        <v>155</v>
      </c>
      <c r="AA598">
        <v>357000</v>
      </c>
      <c r="AB598">
        <v>237460</v>
      </c>
      <c r="AC598">
        <v>-2.628230098</v>
      </c>
      <c r="AD598">
        <v>52.03386871</v>
      </c>
    </row>
    <row r="599" spans="1:30">
      <c r="A599">
        <v>269747</v>
      </c>
      <c r="B599" t="s">
        <v>190</v>
      </c>
      <c r="C599">
        <v>7299</v>
      </c>
      <c r="D599">
        <v>4711717</v>
      </c>
      <c r="E599" t="s">
        <v>164</v>
      </c>
      <c r="F599" t="s">
        <v>126</v>
      </c>
      <c r="G599" t="s">
        <v>179</v>
      </c>
      <c r="H599" t="s">
        <v>118</v>
      </c>
      <c r="I599" s="1">
        <v>43356.50277777778</v>
      </c>
      <c r="J599" t="s">
        <v>191</v>
      </c>
      <c r="K599" t="s">
        <v>119</v>
      </c>
      <c r="L599" t="s">
        <v>192</v>
      </c>
      <c r="M599" t="s">
        <v>193</v>
      </c>
      <c r="N599" t="s">
        <v>183</v>
      </c>
      <c r="O599">
        <v>1E-3</v>
      </c>
      <c r="P599" t="s">
        <v>149</v>
      </c>
      <c r="Q599" t="b">
        <v>1</v>
      </c>
      <c r="R599">
        <v>138261413</v>
      </c>
      <c r="S599" t="s">
        <v>150</v>
      </c>
      <c r="T599">
        <v>1E-3</v>
      </c>
      <c r="U599" t="s">
        <v>184</v>
      </c>
      <c r="V599">
        <v>2018</v>
      </c>
      <c r="W599" t="s">
        <v>455</v>
      </c>
      <c r="X599" t="s">
        <v>194</v>
      </c>
      <c r="Y599" t="s">
        <v>195</v>
      </c>
      <c r="Z599" t="s">
        <v>155</v>
      </c>
      <c r="AA599">
        <v>357000</v>
      </c>
      <c r="AB599">
        <v>237460</v>
      </c>
      <c r="AC599">
        <v>-2.628230098</v>
      </c>
      <c r="AD599">
        <v>52.03386871</v>
      </c>
    </row>
    <row r="600" spans="1:30">
      <c r="A600">
        <v>273053</v>
      </c>
      <c r="B600" t="s">
        <v>190</v>
      </c>
      <c r="C600">
        <v>7299</v>
      </c>
      <c r="D600">
        <v>4714132</v>
      </c>
      <c r="E600" t="s">
        <v>164</v>
      </c>
      <c r="F600" t="s">
        <v>126</v>
      </c>
      <c r="G600" t="s">
        <v>179</v>
      </c>
      <c r="H600" t="s">
        <v>118</v>
      </c>
      <c r="I600" s="1">
        <v>43397.602083333331</v>
      </c>
      <c r="J600" t="s">
        <v>191</v>
      </c>
      <c r="K600" t="s">
        <v>119</v>
      </c>
      <c r="L600" t="s">
        <v>192</v>
      </c>
      <c r="M600" t="s">
        <v>193</v>
      </c>
      <c r="N600" t="s">
        <v>183</v>
      </c>
      <c r="O600">
        <v>1E-3</v>
      </c>
      <c r="P600" t="s">
        <v>149</v>
      </c>
      <c r="Q600" t="b">
        <v>1</v>
      </c>
      <c r="R600">
        <v>138261413</v>
      </c>
      <c r="S600" t="s">
        <v>150</v>
      </c>
      <c r="T600">
        <v>1E-3</v>
      </c>
      <c r="U600" t="s">
        <v>184</v>
      </c>
      <c r="V600">
        <v>2018</v>
      </c>
      <c r="W600" t="s">
        <v>455</v>
      </c>
      <c r="X600" t="s">
        <v>194</v>
      </c>
      <c r="Y600" t="s">
        <v>195</v>
      </c>
      <c r="Z600" t="s">
        <v>155</v>
      </c>
      <c r="AA600">
        <v>357000</v>
      </c>
      <c r="AB600">
        <v>237460</v>
      </c>
      <c r="AC600">
        <v>-2.628230098</v>
      </c>
      <c r="AD600">
        <v>52.03386871</v>
      </c>
    </row>
    <row r="601" spans="1:30">
      <c r="A601">
        <v>270984</v>
      </c>
      <c r="B601" t="s">
        <v>190</v>
      </c>
      <c r="C601">
        <v>7299</v>
      </c>
      <c r="D601">
        <v>4715736</v>
      </c>
      <c r="E601" t="s">
        <v>164</v>
      </c>
      <c r="F601" t="s">
        <v>126</v>
      </c>
      <c r="G601" t="s">
        <v>179</v>
      </c>
      <c r="H601" t="s">
        <v>118</v>
      </c>
      <c r="I601" s="1">
        <v>43427.370138888888</v>
      </c>
      <c r="J601" t="s">
        <v>191</v>
      </c>
      <c r="K601" t="s">
        <v>119</v>
      </c>
      <c r="L601" t="s">
        <v>192</v>
      </c>
      <c r="M601" t="s">
        <v>193</v>
      </c>
      <c r="N601" t="s">
        <v>183</v>
      </c>
      <c r="O601">
        <v>1E-3</v>
      </c>
      <c r="P601" t="s">
        <v>149</v>
      </c>
      <c r="Q601" t="b">
        <v>1</v>
      </c>
      <c r="R601">
        <v>138261413</v>
      </c>
      <c r="S601" t="s">
        <v>150</v>
      </c>
      <c r="T601">
        <v>1E-3</v>
      </c>
      <c r="U601" t="s">
        <v>184</v>
      </c>
      <c r="V601">
        <v>2018</v>
      </c>
      <c r="W601" t="s">
        <v>455</v>
      </c>
      <c r="X601" t="s">
        <v>194</v>
      </c>
      <c r="Y601" t="s">
        <v>195</v>
      </c>
      <c r="Z601" t="s">
        <v>155</v>
      </c>
      <c r="AA601">
        <v>357000</v>
      </c>
      <c r="AB601">
        <v>237460</v>
      </c>
      <c r="AC601">
        <v>-2.628230098</v>
      </c>
      <c r="AD601">
        <v>52.03386871</v>
      </c>
    </row>
    <row r="602" spans="1:30">
      <c r="A602">
        <v>268420</v>
      </c>
      <c r="B602" t="s">
        <v>190</v>
      </c>
      <c r="C602">
        <v>7299</v>
      </c>
      <c r="D602">
        <v>4701924</v>
      </c>
      <c r="E602" t="s">
        <v>164</v>
      </c>
      <c r="F602" t="s">
        <v>126</v>
      </c>
      <c r="G602" t="s">
        <v>179</v>
      </c>
      <c r="H602" t="s">
        <v>118</v>
      </c>
      <c r="I602" s="1">
        <v>43208.634027777778</v>
      </c>
      <c r="J602" t="s">
        <v>191</v>
      </c>
      <c r="K602" t="s">
        <v>119</v>
      </c>
      <c r="L602" t="s">
        <v>192</v>
      </c>
      <c r="M602" t="s">
        <v>193</v>
      </c>
      <c r="N602" t="s">
        <v>183</v>
      </c>
      <c r="O602">
        <v>1E-3</v>
      </c>
      <c r="P602" t="s">
        <v>149</v>
      </c>
      <c r="Q602" t="b">
        <v>1</v>
      </c>
      <c r="R602">
        <v>138261413</v>
      </c>
      <c r="S602" t="s">
        <v>150</v>
      </c>
      <c r="T602">
        <v>1E-3</v>
      </c>
      <c r="U602" t="s">
        <v>184</v>
      </c>
      <c r="V602">
        <v>2018</v>
      </c>
      <c r="W602" t="s">
        <v>455</v>
      </c>
      <c r="X602" t="s">
        <v>194</v>
      </c>
      <c r="Y602" t="s">
        <v>195</v>
      </c>
      <c r="Z602" t="s">
        <v>155</v>
      </c>
      <c r="AA602">
        <v>357000</v>
      </c>
      <c r="AB602">
        <v>237460</v>
      </c>
      <c r="AC602">
        <v>-2.628230098</v>
      </c>
      <c r="AD602">
        <v>52.03386871</v>
      </c>
    </row>
    <row r="603" spans="1:30">
      <c r="A603">
        <v>270400</v>
      </c>
      <c r="B603" t="s">
        <v>190</v>
      </c>
      <c r="C603">
        <v>7299</v>
      </c>
      <c r="D603">
        <v>4706238</v>
      </c>
      <c r="E603" t="s">
        <v>164</v>
      </c>
      <c r="F603" t="s">
        <v>126</v>
      </c>
      <c r="G603" t="s">
        <v>179</v>
      </c>
      <c r="H603" t="s">
        <v>118</v>
      </c>
      <c r="I603" s="1">
        <v>43277.59652777778</v>
      </c>
      <c r="J603" t="s">
        <v>191</v>
      </c>
      <c r="K603" t="s">
        <v>119</v>
      </c>
      <c r="L603" t="s">
        <v>192</v>
      </c>
      <c r="M603" t="s">
        <v>193</v>
      </c>
      <c r="N603" t="s">
        <v>183</v>
      </c>
      <c r="O603">
        <v>1E-3</v>
      </c>
      <c r="P603" t="s">
        <v>149</v>
      </c>
      <c r="Q603" t="b">
        <v>1</v>
      </c>
      <c r="R603">
        <v>138261413</v>
      </c>
      <c r="S603" t="s">
        <v>150</v>
      </c>
      <c r="T603">
        <v>1E-3</v>
      </c>
      <c r="U603" t="s">
        <v>184</v>
      </c>
      <c r="V603">
        <v>2018</v>
      </c>
      <c r="W603" t="s">
        <v>455</v>
      </c>
      <c r="X603" t="s">
        <v>194</v>
      </c>
      <c r="Y603" t="s">
        <v>195</v>
      </c>
      <c r="Z603" t="s">
        <v>155</v>
      </c>
      <c r="AA603">
        <v>357000</v>
      </c>
      <c r="AB603">
        <v>237460</v>
      </c>
      <c r="AC603">
        <v>-2.628230098</v>
      </c>
      <c r="AD603">
        <v>52.03386871</v>
      </c>
    </row>
    <row r="604" spans="1:30">
      <c r="A604">
        <v>267971</v>
      </c>
      <c r="B604" t="s">
        <v>190</v>
      </c>
      <c r="C604">
        <v>7299</v>
      </c>
      <c r="D604">
        <v>4701338</v>
      </c>
      <c r="E604" t="s">
        <v>164</v>
      </c>
      <c r="F604" t="s">
        <v>126</v>
      </c>
      <c r="G604" t="s">
        <v>179</v>
      </c>
      <c r="H604" t="s">
        <v>118</v>
      </c>
      <c r="I604" s="1">
        <v>43200.637499999997</v>
      </c>
      <c r="J604" t="s">
        <v>191</v>
      </c>
      <c r="K604" t="s">
        <v>119</v>
      </c>
      <c r="L604" t="s">
        <v>192</v>
      </c>
      <c r="M604" t="s">
        <v>193</v>
      </c>
      <c r="N604" t="s">
        <v>183</v>
      </c>
      <c r="O604">
        <v>1E-3</v>
      </c>
      <c r="P604" t="s">
        <v>149</v>
      </c>
      <c r="Q604" t="b">
        <v>1</v>
      </c>
      <c r="R604">
        <v>138261413</v>
      </c>
      <c r="S604" t="s">
        <v>150</v>
      </c>
      <c r="T604">
        <v>1E-3</v>
      </c>
      <c r="U604" t="s">
        <v>184</v>
      </c>
      <c r="V604">
        <v>2018</v>
      </c>
      <c r="W604" t="s">
        <v>455</v>
      </c>
      <c r="X604" t="s">
        <v>194</v>
      </c>
      <c r="Y604" t="s">
        <v>195</v>
      </c>
      <c r="Z604" t="s">
        <v>155</v>
      </c>
      <c r="AA604">
        <v>357000</v>
      </c>
      <c r="AB604">
        <v>237460</v>
      </c>
      <c r="AC604">
        <v>-2.628230098</v>
      </c>
      <c r="AD604">
        <v>52.03386871</v>
      </c>
    </row>
    <row r="605" spans="1:30">
      <c r="A605">
        <v>269059</v>
      </c>
      <c r="B605" t="s">
        <v>190</v>
      </c>
      <c r="C605">
        <v>7299</v>
      </c>
      <c r="D605">
        <v>4715709</v>
      </c>
      <c r="E605" t="s">
        <v>164</v>
      </c>
      <c r="F605" t="s">
        <v>126</v>
      </c>
      <c r="G605" t="s">
        <v>179</v>
      </c>
      <c r="H605" t="s">
        <v>118</v>
      </c>
      <c r="I605" s="1">
        <v>43426.559027777781</v>
      </c>
      <c r="J605" t="s">
        <v>191</v>
      </c>
      <c r="K605" t="s">
        <v>119</v>
      </c>
      <c r="L605" t="s">
        <v>192</v>
      </c>
      <c r="M605" t="s">
        <v>193</v>
      </c>
      <c r="N605" t="s">
        <v>183</v>
      </c>
      <c r="O605">
        <v>1E-3</v>
      </c>
      <c r="P605" t="s">
        <v>149</v>
      </c>
      <c r="Q605" t="b">
        <v>1</v>
      </c>
      <c r="R605">
        <v>138261413</v>
      </c>
      <c r="S605" t="s">
        <v>150</v>
      </c>
      <c r="T605">
        <v>1E-3</v>
      </c>
      <c r="U605" t="s">
        <v>184</v>
      </c>
      <c r="V605">
        <v>2018</v>
      </c>
      <c r="W605" t="s">
        <v>455</v>
      </c>
      <c r="X605" t="s">
        <v>194</v>
      </c>
      <c r="Y605" t="s">
        <v>195</v>
      </c>
      <c r="Z605" t="s">
        <v>155</v>
      </c>
      <c r="AA605">
        <v>357000</v>
      </c>
      <c r="AB605">
        <v>237460</v>
      </c>
      <c r="AC605">
        <v>-2.628230098</v>
      </c>
      <c r="AD605">
        <v>52.03386871</v>
      </c>
    </row>
    <row r="606" spans="1:30">
      <c r="A606">
        <v>272646</v>
      </c>
      <c r="B606" t="s">
        <v>190</v>
      </c>
      <c r="C606">
        <v>7299</v>
      </c>
      <c r="D606">
        <v>4710168</v>
      </c>
      <c r="E606" t="s">
        <v>164</v>
      </c>
      <c r="F606" t="s">
        <v>126</v>
      </c>
      <c r="G606" t="s">
        <v>179</v>
      </c>
      <c r="H606" t="s">
        <v>118</v>
      </c>
      <c r="I606" s="1">
        <v>43327.530555555553</v>
      </c>
      <c r="J606" t="s">
        <v>191</v>
      </c>
      <c r="K606" t="s">
        <v>119</v>
      </c>
      <c r="L606" t="s">
        <v>192</v>
      </c>
      <c r="M606" t="s">
        <v>193</v>
      </c>
      <c r="N606" t="s">
        <v>183</v>
      </c>
      <c r="O606">
        <v>1E-3</v>
      </c>
      <c r="P606" t="s">
        <v>149</v>
      </c>
      <c r="Q606" t="b">
        <v>1</v>
      </c>
      <c r="R606">
        <v>138261413</v>
      </c>
      <c r="S606" t="s">
        <v>150</v>
      </c>
      <c r="T606">
        <v>1E-3</v>
      </c>
      <c r="U606" t="s">
        <v>184</v>
      </c>
      <c r="V606">
        <v>2018</v>
      </c>
      <c r="W606" t="s">
        <v>455</v>
      </c>
      <c r="X606" t="s">
        <v>194</v>
      </c>
      <c r="Y606" t="s">
        <v>195</v>
      </c>
      <c r="Z606" t="s">
        <v>155</v>
      </c>
      <c r="AA606">
        <v>357000</v>
      </c>
      <c r="AB606">
        <v>237460</v>
      </c>
      <c r="AC606">
        <v>-2.628230098</v>
      </c>
      <c r="AD606">
        <v>52.03386871</v>
      </c>
    </row>
    <row r="607" spans="1:30">
      <c r="A607">
        <v>272969</v>
      </c>
      <c r="B607" t="s">
        <v>190</v>
      </c>
      <c r="C607">
        <v>7299</v>
      </c>
      <c r="D607">
        <v>4709665</v>
      </c>
      <c r="E607" t="s">
        <v>164</v>
      </c>
      <c r="F607" t="s">
        <v>126</v>
      </c>
      <c r="G607" t="s">
        <v>179</v>
      </c>
      <c r="H607" t="s">
        <v>118</v>
      </c>
      <c r="I607" s="1">
        <v>43320.555555555555</v>
      </c>
      <c r="J607" t="s">
        <v>191</v>
      </c>
      <c r="K607" t="s">
        <v>119</v>
      </c>
      <c r="L607" t="s">
        <v>192</v>
      </c>
      <c r="M607" t="s">
        <v>193</v>
      </c>
      <c r="N607" t="s">
        <v>183</v>
      </c>
      <c r="O607">
        <v>1E-3</v>
      </c>
      <c r="P607" t="s">
        <v>149</v>
      </c>
      <c r="Q607" t="b">
        <v>1</v>
      </c>
      <c r="R607">
        <v>138261413</v>
      </c>
      <c r="S607" t="s">
        <v>150</v>
      </c>
      <c r="T607">
        <v>1E-3</v>
      </c>
      <c r="U607" t="s">
        <v>184</v>
      </c>
      <c r="V607">
        <v>2018</v>
      </c>
      <c r="W607" t="s">
        <v>455</v>
      </c>
      <c r="X607" t="s">
        <v>194</v>
      </c>
      <c r="Y607" t="s">
        <v>195</v>
      </c>
      <c r="Z607" t="s">
        <v>155</v>
      </c>
      <c r="AA607">
        <v>357000</v>
      </c>
      <c r="AB607">
        <v>237460</v>
      </c>
      <c r="AC607">
        <v>-2.628230098</v>
      </c>
      <c r="AD607">
        <v>52.03386871</v>
      </c>
    </row>
    <row r="608" spans="1:30">
      <c r="A608">
        <v>269010</v>
      </c>
      <c r="B608" t="s">
        <v>190</v>
      </c>
      <c r="C608">
        <v>7299</v>
      </c>
      <c r="D608">
        <v>4697519</v>
      </c>
      <c r="E608" t="s">
        <v>164</v>
      </c>
      <c r="F608" t="s">
        <v>126</v>
      </c>
      <c r="G608" t="s">
        <v>179</v>
      </c>
      <c r="H608" t="s">
        <v>118</v>
      </c>
      <c r="I608" s="1">
        <v>43145.461805555555</v>
      </c>
      <c r="J608" t="s">
        <v>191</v>
      </c>
      <c r="K608" t="s">
        <v>119</v>
      </c>
      <c r="L608" t="s">
        <v>192</v>
      </c>
      <c r="M608" t="s">
        <v>193</v>
      </c>
      <c r="N608" t="s">
        <v>183</v>
      </c>
      <c r="O608">
        <v>1E-3</v>
      </c>
      <c r="P608" t="s">
        <v>149</v>
      </c>
      <c r="Q608" t="b">
        <v>1</v>
      </c>
      <c r="R608">
        <v>138261413</v>
      </c>
      <c r="S608" t="s">
        <v>150</v>
      </c>
      <c r="T608">
        <v>1E-3</v>
      </c>
      <c r="U608" t="s">
        <v>184</v>
      </c>
      <c r="V608">
        <v>2018</v>
      </c>
      <c r="W608" t="s">
        <v>455</v>
      </c>
      <c r="X608" t="s">
        <v>194</v>
      </c>
      <c r="Y608" t="s">
        <v>195</v>
      </c>
      <c r="Z608" t="s">
        <v>155</v>
      </c>
      <c r="AA608">
        <v>357000</v>
      </c>
      <c r="AB608">
        <v>237460</v>
      </c>
      <c r="AC608">
        <v>-2.628230098</v>
      </c>
      <c r="AD608">
        <v>52.03386871</v>
      </c>
    </row>
    <row r="609" spans="1:30">
      <c r="A609">
        <v>272956</v>
      </c>
      <c r="B609" t="s">
        <v>190</v>
      </c>
      <c r="C609">
        <v>7299</v>
      </c>
      <c r="D609">
        <v>4710434</v>
      </c>
      <c r="E609" t="s">
        <v>164</v>
      </c>
      <c r="F609" t="s">
        <v>126</v>
      </c>
      <c r="G609" t="s">
        <v>179</v>
      </c>
      <c r="H609" t="s">
        <v>118</v>
      </c>
      <c r="I609" s="1">
        <v>43335.4375</v>
      </c>
      <c r="J609" t="s">
        <v>191</v>
      </c>
      <c r="K609" t="s">
        <v>119</v>
      </c>
      <c r="L609" t="s">
        <v>192</v>
      </c>
      <c r="M609" t="s">
        <v>193</v>
      </c>
      <c r="N609" t="s">
        <v>183</v>
      </c>
      <c r="O609">
        <v>1E-3</v>
      </c>
      <c r="P609" t="s">
        <v>149</v>
      </c>
      <c r="Q609" t="b">
        <v>1</v>
      </c>
      <c r="R609">
        <v>138261413</v>
      </c>
      <c r="S609" t="s">
        <v>150</v>
      </c>
      <c r="T609">
        <v>1E-3</v>
      </c>
      <c r="U609" t="s">
        <v>184</v>
      </c>
      <c r="V609">
        <v>2018</v>
      </c>
      <c r="W609" t="s">
        <v>455</v>
      </c>
      <c r="X609" t="s">
        <v>194</v>
      </c>
      <c r="Y609" t="s">
        <v>195</v>
      </c>
      <c r="Z609" t="s">
        <v>155</v>
      </c>
      <c r="AA609">
        <v>357000</v>
      </c>
      <c r="AB609">
        <v>237460</v>
      </c>
      <c r="AC609">
        <v>-2.628230098</v>
      </c>
      <c r="AD609">
        <v>52.03386871</v>
      </c>
    </row>
    <row r="610" spans="1:30">
      <c r="A610">
        <v>266626</v>
      </c>
      <c r="B610" t="s">
        <v>190</v>
      </c>
      <c r="C610">
        <v>7299</v>
      </c>
      <c r="D610">
        <v>4702175</v>
      </c>
      <c r="E610" t="s">
        <v>164</v>
      </c>
      <c r="F610" t="s">
        <v>126</v>
      </c>
      <c r="G610" t="s">
        <v>179</v>
      </c>
      <c r="H610" t="s">
        <v>118</v>
      </c>
      <c r="I610" s="1">
        <v>43215.631249999999</v>
      </c>
      <c r="J610" t="s">
        <v>191</v>
      </c>
      <c r="K610" t="s">
        <v>119</v>
      </c>
      <c r="L610" t="s">
        <v>192</v>
      </c>
      <c r="M610" t="s">
        <v>193</v>
      </c>
      <c r="N610" t="s">
        <v>183</v>
      </c>
      <c r="O610">
        <v>1E-3</v>
      </c>
      <c r="P610" t="s">
        <v>149</v>
      </c>
      <c r="Q610" t="b">
        <v>1</v>
      </c>
      <c r="R610">
        <v>138261413</v>
      </c>
      <c r="S610" t="s">
        <v>150</v>
      </c>
      <c r="T610">
        <v>1E-3</v>
      </c>
      <c r="U610" t="s">
        <v>184</v>
      </c>
      <c r="V610">
        <v>2018</v>
      </c>
      <c r="W610" t="s">
        <v>455</v>
      </c>
      <c r="X610" t="s">
        <v>194</v>
      </c>
      <c r="Y610" t="s">
        <v>195</v>
      </c>
      <c r="Z610" t="s">
        <v>155</v>
      </c>
      <c r="AA610">
        <v>357000</v>
      </c>
      <c r="AB610">
        <v>237460</v>
      </c>
      <c r="AC610">
        <v>-2.628230098</v>
      </c>
      <c r="AD610">
        <v>52.03386871</v>
      </c>
    </row>
    <row r="611" spans="1:30">
      <c r="A611">
        <v>266806</v>
      </c>
      <c r="B611" t="s">
        <v>190</v>
      </c>
      <c r="C611">
        <v>7299</v>
      </c>
      <c r="D611">
        <v>4697339</v>
      </c>
      <c r="E611" t="s">
        <v>164</v>
      </c>
      <c r="F611" t="s">
        <v>126</v>
      </c>
      <c r="G611" t="s">
        <v>179</v>
      </c>
      <c r="H611" t="s">
        <v>118</v>
      </c>
      <c r="I611" s="1">
        <v>43140.574305555558</v>
      </c>
      <c r="J611" t="s">
        <v>191</v>
      </c>
      <c r="K611" t="s">
        <v>119</v>
      </c>
      <c r="L611" t="s">
        <v>192</v>
      </c>
      <c r="M611" t="s">
        <v>193</v>
      </c>
      <c r="N611" t="s">
        <v>183</v>
      </c>
      <c r="O611">
        <v>1E-3</v>
      </c>
      <c r="P611" t="s">
        <v>149</v>
      </c>
      <c r="Q611" t="b">
        <v>1</v>
      </c>
      <c r="R611">
        <v>138261413</v>
      </c>
      <c r="S611" t="s">
        <v>150</v>
      </c>
      <c r="T611">
        <v>1E-3</v>
      </c>
      <c r="U611" t="s">
        <v>184</v>
      </c>
      <c r="V611">
        <v>2018</v>
      </c>
      <c r="W611" t="s">
        <v>455</v>
      </c>
      <c r="X611" t="s">
        <v>194</v>
      </c>
      <c r="Y611" t="s">
        <v>195</v>
      </c>
      <c r="Z611" t="s">
        <v>155</v>
      </c>
      <c r="AA611">
        <v>357000</v>
      </c>
      <c r="AB611">
        <v>237460</v>
      </c>
      <c r="AC611">
        <v>-2.628230098</v>
      </c>
      <c r="AD611">
        <v>52.03386871</v>
      </c>
    </row>
    <row r="612" spans="1:30">
      <c r="A612">
        <v>272307</v>
      </c>
      <c r="B612" t="s">
        <v>190</v>
      </c>
      <c r="C612">
        <v>7299</v>
      </c>
      <c r="D612">
        <v>4708284</v>
      </c>
      <c r="E612" t="s">
        <v>164</v>
      </c>
      <c r="F612" t="s">
        <v>126</v>
      </c>
      <c r="G612" t="s">
        <v>179</v>
      </c>
      <c r="H612" t="s">
        <v>118</v>
      </c>
      <c r="I612" s="1">
        <v>43300.490277777775</v>
      </c>
      <c r="J612" t="s">
        <v>191</v>
      </c>
      <c r="K612" t="s">
        <v>119</v>
      </c>
      <c r="L612" t="s">
        <v>192</v>
      </c>
      <c r="M612" t="s">
        <v>193</v>
      </c>
      <c r="N612" t="s">
        <v>183</v>
      </c>
      <c r="O612">
        <v>1E-3</v>
      </c>
      <c r="P612" t="s">
        <v>149</v>
      </c>
      <c r="Q612" t="b">
        <v>1</v>
      </c>
      <c r="R612">
        <v>138261413</v>
      </c>
      <c r="S612" t="s">
        <v>150</v>
      </c>
      <c r="T612">
        <v>1E-3</v>
      </c>
      <c r="U612" t="s">
        <v>184</v>
      </c>
      <c r="V612">
        <v>2018</v>
      </c>
      <c r="W612" t="s">
        <v>455</v>
      </c>
      <c r="X612" t="s">
        <v>194</v>
      </c>
      <c r="Y612" t="s">
        <v>195</v>
      </c>
      <c r="Z612" t="s">
        <v>155</v>
      </c>
      <c r="AA612">
        <v>357000</v>
      </c>
      <c r="AB612">
        <v>237460</v>
      </c>
      <c r="AC612">
        <v>-2.628230098</v>
      </c>
      <c r="AD612">
        <v>52.03386871</v>
      </c>
    </row>
    <row r="613" spans="1:30">
      <c r="A613">
        <v>269787</v>
      </c>
      <c r="B613" t="s">
        <v>190</v>
      </c>
      <c r="C613">
        <v>7299</v>
      </c>
      <c r="D613">
        <v>4704876</v>
      </c>
      <c r="E613" t="s">
        <v>164</v>
      </c>
      <c r="F613" t="s">
        <v>126</v>
      </c>
      <c r="G613" t="s">
        <v>179</v>
      </c>
      <c r="H613" t="s">
        <v>118</v>
      </c>
      <c r="I613" s="1">
        <v>43262.540972222225</v>
      </c>
      <c r="J613" t="s">
        <v>191</v>
      </c>
      <c r="K613" t="s">
        <v>119</v>
      </c>
      <c r="L613" t="s">
        <v>192</v>
      </c>
      <c r="M613" t="s">
        <v>193</v>
      </c>
      <c r="N613" t="s">
        <v>183</v>
      </c>
      <c r="O613">
        <v>1E-3</v>
      </c>
      <c r="P613" t="s">
        <v>149</v>
      </c>
      <c r="Q613" t="b">
        <v>1</v>
      </c>
      <c r="R613">
        <v>138261413</v>
      </c>
      <c r="S613" t="s">
        <v>150</v>
      </c>
      <c r="T613">
        <v>1E-3</v>
      </c>
      <c r="U613" t="s">
        <v>184</v>
      </c>
      <c r="V613">
        <v>2018</v>
      </c>
      <c r="W613" t="s">
        <v>455</v>
      </c>
      <c r="X613" t="s">
        <v>194</v>
      </c>
      <c r="Y613" t="s">
        <v>195</v>
      </c>
      <c r="Z613" t="s">
        <v>155</v>
      </c>
      <c r="AA613">
        <v>357000</v>
      </c>
      <c r="AB613">
        <v>237460</v>
      </c>
      <c r="AC613">
        <v>-2.628230098</v>
      </c>
      <c r="AD613">
        <v>52.03386871</v>
      </c>
    </row>
    <row r="614" spans="1:30">
      <c r="A614">
        <v>269234</v>
      </c>
      <c r="B614" t="s">
        <v>190</v>
      </c>
      <c r="C614">
        <v>7299</v>
      </c>
      <c r="D614">
        <v>4701114</v>
      </c>
      <c r="E614" t="s">
        <v>164</v>
      </c>
      <c r="F614" t="s">
        <v>126</v>
      </c>
      <c r="G614" t="s">
        <v>179</v>
      </c>
      <c r="H614" t="s">
        <v>118</v>
      </c>
      <c r="I614" s="1">
        <v>43194.585416666669</v>
      </c>
      <c r="J614" t="s">
        <v>191</v>
      </c>
      <c r="K614" t="s">
        <v>119</v>
      </c>
      <c r="L614" t="s">
        <v>192</v>
      </c>
      <c r="M614" t="s">
        <v>193</v>
      </c>
      <c r="N614" t="s">
        <v>183</v>
      </c>
      <c r="O614">
        <v>1E-3</v>
      </c>
      <c r="P614" t="s">
        <v>149</v>
      </c>
      <c r="Q614" t="b">
        <v>1</v>
      </c>
      <c r="R614">
        <v>138261413</v>
      </c>
      <c r="S614" t="s">
        <v>150</v>
      </c>
      <c r="T614">
        <v>1E-3</v>
      </c>
      <c r="U614" t="s">
        <v>184</v>
      </c>
      <c r="V614">
        <v>2018</v>
      </c>
      <c r="W614" t="s">
        <v>455</v>
      </c>
      <c r="X614" t="s">
        <v>194</v>
      </c>
      <c r="Y614" t="s">
        <v>195</v>
      </c>
      <c r="Z614" t="s">
        <v>155</v>
      </c>
      <c r="AA614">
        <v>357000</v>
      </c>
      <c r="AB614">
        <v>237460</v>
      </c>
      <c r="AC614">
        <v>-2.628230098</v>
      </c>
      <c r="AD614">
        <v>52.03386871</v>
      </c>
    </row>
    <row r="615" spans="1:30">
      <c r="A615">
        <v>269578</v>
      </c>
      <c r="B615" t="s">
        <v>190</v>
      </c>
      <c r="C615">
        <v>7299</v>
      </c>
      <c r="D615">
        <v>4711424</v>
      </c>
      <c r="E615" t="s">
        <v>164</v>
      </c>
      <c r="F615" t="s">
        <v>126</v>
      </c>
      <c r="G615" t="s">
        <v>179</v>
      </c>
      <c r="H615" t="s">
        <v>118</v>
      </c>
      <c r="I615" s="1">
        <v>43343.56527777778</v>
      </c>
      <c r="J615" t="s">
        <v>191</v>
      </c>
      <c r="K615" t="s">
        <v>119</v>
      </c>
      <c r="L615" t="s">
        <v>192</v>
      </c>
      <c r="M615" t="s">
        <v>193</v>
      </c>
      <c r="N615" t="s">
        <v>183</v>
      </c>
      <c r="O615">
        <v>1E-3</v>
      </c>
      <c r="P615" t="s">
        <v>149</v>
      </c>
      <c r="Q615" t="b">
        <v>1</v>
      </c>
      <c r="R615">
        <v>138261413</v>
      </c>
      <c r="S615" t="s">
        <v>150</v>
      </c>
      <c r="T615">
        <v>1E-3</v>
      </c>
      <c r="U615" t="s">
        <v>184</v>
      </c>
      <c r="V615">
        <v>2018</v>
      </c>
      <c r="W615" t="s">
        <v>455</v>
      </c>
      <c r="X615" t="s">
        <v>194</v>
      </c>
      <c r="Y615" t="s">
        <v>195</v>
      </c>
      <c r="Z615" t="s">
        <v>155</v>
      </c>
      <c r="AA615">
        <v>357000</v>
      </c>
      <c r="AB615">
        <v>237460</v>
      </c>
      <c r="AC615">
        <v>-2.628230098</v>
      </c>
      <c r="AD615">
        <v>52.03386871</v>
      </c>
    </row>
    <row r="616" spans="1:30">
      <c r="A616">
        <v>268824</v>
      </c>
      <c r="B616" t="s">
        <v>190</v>
      </c>
      <c r="C616">
        <v>7299</v>
      </c>
      <c r="D616">
        <v>4717739</v>
      </c>
      <c r="E616" t="s">
        <v>164</v>
      </c>
      <c r="F616" t="s">
        <v>126</v>
      </c>
      <c r="G616" t="s">
        <v>179</v>
      </c>
      <c r="H616" t="s">
        <v>118</v>
      </c>
      <c r="I616" s="1">
        <v>43441.435416666667</v>
      </c>
      <c r="J616" t="s">
        <v>191</v>
      </c>
      <c r="K616" t="s">
        <v>119</v>
      </c>
      <c r="L616" t="s">
        <v>192</v>
      </c>
      <c r="M616" t="s">
        <v>193</v>
      </c>
      <c r="N616" t="s">
        <v>183</v>
      </c>
      <c r="O616">
        <v>1E-3</v>
      </c>
      <c r="P616" t="s">
        <v>149</v>
      </c>
      <c r="Q616" t="b">
        <v>1</v>
      </c>
      <c r="R616">
        <v>138261413</v>
      </c>
      <c r="S616" t="s">
        <v>150</v>
      </c>
      <c r="T616">
        <v>1E-3</v>
      </c>
      <c r="U616" t="s">
        <v>184</v>
      </c>
      <c r="V616">
        <v>2018</v>
      </c>
      <c r="W616" t="s">
        <v>455</v>
      </c>
      <c r="X616" t="s">
        <v>194</v>
      </c>
      <c r="Y616" t="s">
        <v>195</v>
      </c>
      <c r="Z616" t="s">
        <v>155</v>
      </c>
      <c r="AA616">
        <v>357000</v>
      </c>
      <c r="AB616">
        <v>237460</v>
      </c>
      <c r="AC616">
        <v>-2.628230098</v>
      </c>
      <c r="AD616">
        <v>52.03386871</v>
      </c>
    </row>
    <row r="617" spans="1:30">
      <c r="A617">
        <v>266429</v>
      </c>
      <c r="B617" t="s">
        <v>190</v>
      </c>
      <c r="C617">
        <v>7299</v>
      </c>
      <c r="D617">
        <v>4697828</v>
      </c>
      <c r="E617" t="s">
        <v>164</v>
      </c>
      <c r="F617" t="s">
        <v>126</v>
      </c>
      <c r="G617" t="s">
        <v>179</v>
      </c>
      <c r="H617" t="s">
        <v>118</v>
      </c>
      <c r="I617" s="1">
        <v>43146.416666666664</v>
      </c>
      <c r="J617" t="s">
        <v>191</v>
      </c>
      <c r="K617" t="s">
        <v>119</v>
      </c>
      <c r="L617" t="s">
        <v>192</v>
      </c>
      <c r="M617" t="s">
        <v>193</v>
      </c>
      <c r="N617" t="s">
        <v>183</v>
      </c>
      <c r="O617">
        <v>1E-3</v>
      </c>
      <c r="P617" t="s">
        <v>149</v>
      </c>
      <c r="Q617" t="b">
        <v>1</v>
      </c>
      <c r="R617">
        <v>138261413</v>
      </c>
      <c r="S617" t="s">
        <v>150</v>
      </c>
      <c r="T617">
        <v>1E-3</v>
      </c>
      <c r="U617" t="s">
        <v>184</v>
      </c>
      <c r="V617">
        <v>2018</v>
      </c>
      <c r="W617" t="s">
        <v>455</v>
      </c>
      <c r="X617" t="s">
        <v>194</v>
      </c>
      <c r="Y617" t="s">
        <v>195</v>
      </c>
      <c r="Z617" t="s">
        <v>155</v>
      </c>
      <c r="AA617">
        <v>357000</v>
      </c>
      <c r="AB617">
        <v>237460</v>
      </c>
      <c r="AC617">
        <v>-2.628230098</v>
      </c>
      <c r="AD617">
        <v>52.03386871</v>
      </c>
    </row>
    <row r="618" spans="1:30">
      <c r="A618">
        <v>266278</v>
      </c>
      <c r="B618" t="s">
        <v>190</v>
      </c>
      <c r="C618">
        <v>7299</v>
      </c>
      <c r="D618">
        <v>4711537</v>
      </c>
      <c r="E618" t="s">
        <v>164</v>
      </c>
      <c r="F618" t="s">
        <v>126</v>
      </c>
      <c r="G618" t="s">
        <v>179</v>
      </c>
      <c r="H618" t="s">
        <v>118</v>
      </c>
      <c r="I618" s="1">
        <v>43349.565972222219</v>
      </c>
      <c r="J618" t="s">
        <v>191</v>
      </c>
      <c r="K618" t="s">
        <v>119</v>
      </c>
      <c r="L618" t="s">
        <v>192</v>
      </c>
      <c r="M618" t="s">
        <v>193</v>
      </c>
      <c r="N618" t="s">
        <v>183</v>
      </c>
      <c r="O618">
        <v>1E-3</v>
      </c>
      <c r="P618" t="s">
        <v>149</v>
      </c>
      <c r="Q618" t="b">
        <v>1</v>
      </c>
      <c r="R618">
        <v>138261413</v>
      </c>
      <c r="S618" t="s">
        <v>150</v>
      </c>
      <c r="T618">
        <v>1E-3</v>
      </c>
      <c r="U618" t="s">
        <v>184</v>
      </c>
      <c r="V618">
        <v>2018</v>
      </c>
      <c r="W618" t="s">
        <v>455</v>
      </c>
      <c r="X618" t="s">
        <v>194</v>
      </c>
      <c r="Y618" t="s">
        <v>195</v>
      </c>
      <c r="Z618" t="s">
        <v>155</v>
      </c>
      <c r="AA618">
        <v>357000</v>
      </c>
      <c r="AB618">
        <v>237460</v>
      </c>
      <c r="AC618">
        <v>-2.628230098</v>
      </c>
      <c r="AD618">
        <v>52.03386871</v>
      </c>
    </row>
    <row r="619" spans="1:30">
      <c r="A619">
        <v>267550</v>
      </c>
      <c r="B619" t="s">
        <v>190</v>
      </c>
      <c r="C619">
        <v>7299</v>
      </c>
      <c r="D619">
        <v>4703818</v>
      </c>
      <c r="E619" t="s">
        <v>164</v>
      </c>
      <c r="F619" t="s">
        <v>126</v>
      </c>
      <c r="G619" t="s">
        <v>179</v>
      </c>
      <c r="H619" t="s">
        <v>118</v>
      </c>
      <c r="I619" s="1">
        <v>43237.511111111111</v>
      </c>
      <c r="J619" t="s">
        <v>191</v>
      </c>
      <c r="K619" t="s">
        <v>119</v>
      </c>
      <c r="L619" t="s">
        <v>192</v>
      </c>
      <c r="M619" t="s">
        <v>193</v>
      </c>
      <c r="N619" t="s">
        <v>183</v>
      </c>
      <c r="O619">
        <v>1E-3</v>
      </c>
      <c r="P619" t="s">
        <v>149</v>
      </c>
      <c r="Q619" t="b">
        <v>1</v>
      </c>
      <c r="R619">
        <v>138261413</v>
      </c>
      <c r="S619" t="s">
        <v>150</v>
      </c>
      <c r="T619">
        <v>1E-3</v>
      </c>
      <c r="U619" t="s">
        <v>184</v>
      </c>
      <c r="V619">
        <v>2018</v>
      </c>
      <c r="W619" t="s">
        <v>455</v>
      </c>
      <c r="X619" t="s">
        <v>194</v>
      </c>
      <c r="Y619" t="s">
        <v>195</v>
      </c>
      <c r="Z619" t="s">
        <v>155</v>
      </c>
      <c r="AA619">
        <v>357000</v>
      </c>
      <c r="AB619">
        <v>237460</v>
      </c>
      <c r="AC619">
        <v>-2.628230098</v>
      </c>
      <c r="AD619">
        <v>52.03386871</v>
      </c>
    </row>
    <row r="620" spans="1:30">
      <c r="A620">
        <v>270039</v>
      </c>
      <c r="B620" t="s">
        <v>190</v>
      </c>
      <c r="C620">
        <v>7299</v>
      </c>
      <c r="D620">
        <v>4707539</v>
      </c>
      <c r="E620" t="s">
        <v>164</v>
      </c>
      <c r="F620" t="s">
        <v>126</v>
      </c>
      <c r="G620" t="s">
        <v>179</v>
      </c>
      <c r="H620" t="s">
        <v>118</v>
      </c>
      <c r="I620" s="1">
        <v>43287.486805555556</v>
      </c>
      <c r="J620" t="s">
        <v>191</v>
      </c>
      <c r="K620" t="s">
        <v>119</v>
      </c>
      <c r="L620" t="s">
        <v>192</v>
      </c>
      <c r="M620" t="s">
        <v>193</v>
      </c>
      <c r="N620" t="s">
        <v>183</v>
      </c>
      <c r="O620">
        <v>1E-3</v>
      </c>
      <c r="P620" t="s">
        <v>149</v>
      </c>
      <c r="Q620" t="b">
        <v>1</v>
      </c>
      <c r="R620">
        <v>138261413</v>
      </c>
      <c r="S620" t="s">
        <v>150</v>
      </c>
      <c r="T620">
        <v>1E-3</v>
      </c>
      <c r="U620" t="s">
        <v>184</v>
      </c>
      <c r="V620">
        <v>2018</v>
      </c>
      <c r="W620" t="s">
        <v>455</v>
      </c>
      <c r="X620" t="s">
        <v>194</v>
      </c>
      <c r="Y620" t="s">
        <v>195</v>
      </c>
      <c r="Z620" t="s">
        <v>155</v>
      </c>
      <c r="AA620">
        <v>357000</v>
      </c>
      <c r="AB620">
        <v>237460</v>
      </c>
      <c r="AC620">
        <v>-2.628230098</v>
      </c>
      <c r="AD620">
        <v>52.03386871</v>
      </c>
    </row>
    <row r="621" spans="1:30">
      <c r="A621">
        <v>272538</v>
      </c>
      <c r="B621" t="s">
        <v>190</v>
      </c>
      <c r="C621">
        <v>7299</v>
      </c>
      <c r="D621">
        <v>4704697</v>
      </c>
      <c r="E621" t="s">
        <v>164</v>
      </c>
      <c r="F621" t="s">
        <v>126</v>
      </c>
      <c r="G621" t="s">
        <v>205</v>
      </c>
      <c r="H621" t="s">
        <v>112</v>
      </c>
      <c r="I621" s="1">
        <v>43257.507638888892</v>
      </c>
      <c r="J621" t="s">
        <v>191</v>
      </c>
      <c r="K621" t="s">
        <v>119</v>
      </c>
      <c r="L621" t="s">
        <v>192</v>
      </c>
      <c r="M621" t="s">
        <v>193</v>
      </c>
      <c r="N621" t="s">
        <v>183</v>
      </c>
      <c r="O621">
        <v>1E-3</v>
      </c>
      <c r="P621" t="s">
        <v>149</v>
      </c>
      <c r="Q621" t="b">
        <v>1</v>
      </c>
      <c r="R621">
        <v>138261413</v>
      </c>
      <c r="S621" t="s">
        <v>150</v>
      </c>
      <c r="T621">
        <v>1E-3</v>
      </c>
      <c r="U621" t="s">
        <v>184</v>
      </c>
      <c r="V621">
        <v>2018</v>
      </c>
      <c r="W621" t="s">
        <v>455</v>
      </c>
      <c r="X621" t="s">
        <v>194</v>
      </c>
      <c r="Y621" t="s">
        <v>195</v>
      </c>
      <c r="Z621" t="s">
        <v>155</v>
      </c>
      <c r="AA621">
        <v>357000</v>
      </c>
      <c r="AB621">
        <v>237460</v>
      </c>
      <c r="AC621">
        <v>-2.628230098</v>
      </c>
      <c r="AD621">
        <v>52.03386871</v>
      </c>
    </row>
    <row r="622" spans="1:30">
      <c r="A622">
        <v>263849</v>
      </c>
      <c r="B622" t="s">
        <v>190</v>
      </c>
      <c r="C622">
        <v>7299</v>
      </c>
      <c r="D622">
        <v>4701421</v>
      </c>
      <c r="E622" t="s">
        <v>164</v>
      </c>
      <c r="F622" t="s">
        <v>126</v>
      </c>
      <c r="G622" t="s">
        <v>205</v>
      </c>
      <c r="H622" t="s">
        <v>112</v>
      </c>
      <c r="I622" s="1">
        <v>43202.429861111108</v>
      </c>
      <c r="J622" t="s">
        <v>191</v>
      </c>
      <c r="K622" t="s">
        <v>119</v>
      </c>
      <c r="L622" t="s">
        <v>192</v>
      </c>
      <c r="M622" t="s">
        <v>193</v>
      </c>
      <c r="N622" t="s">
        <v>183</v>
      </c>
      <c r="O622">
        <v>1E-3</v>
      </c>
      <c r="P622" t="s">
        <v>149</v>
      </c>
      <c r="Q622" t="b">
        <v>1</v>
      </c>
      <c r="R622">
        <v>138261413</v>
      </c>
      <c r="S622" t="s">
        <v>150</v>
      </c>
      <c r="T622">
        <v>1E-3</v>
      </c>
      <c r="U622" t="s">
        <v>184</v>
      </c>
      <c r="V622">
        <v>2018</v>
      </c>
      <c r="W622" t="s">
        <v>455</v>
      </c>
      <c r="X622" t="s">
        <v>194</v>
      </c>
      <c r="Y622" t="s">
        <v>195</v>
      </c>
      <c r="Z622" t="s">
        <v>155</v>
      </c>
      <c r="AA622">
        <v>357000</v>
      </c>
      <c r="AB622">
        <v>237460</v>
      </c>
      <c r="AC622">
        <v>-2.628230098</v>
      </c>
      <c r="AD622">
        <v>52.03386871</v>
      </c>
    </row>
    <row r="623" spans="1:30">
      <c r="A623">
        <v>272240</v>
      </c>
      <c r="B623" t="s">
        <v>190</v>
      </c>
      <c r="C623">
        <v>7299</v>
      </c>
      <c r="D623">
        <v>4705882</v>
      </c>
      <c r="E623" t="s">
        <v>164</v>
      </c>
      <c r="F623" t="s">
        <v>126</v>
      </c>
      <c r="G623" t="s">
        <v>179</v>
      </c>
      <c r="H623" t="s">
        <v>118</v>
      </c>
      <c r="I623" s="1">
        <v>43266.606944444444</v>
      </c>
      <c r="J623" t="s">
        <v>191</v>
      </c>
      <c r="K623" t="s">
        <v>119</v>
      </c>
      <c r="L623" t="s">
        <v>192</v>
      </c>
      <c r="M623" t="s">
        <v>193</v>
      </c>
      <c r="N623" t="s">
        <v>183</v>
      </c>
      <c r="O623">
        <v>1E-3</v>
      </c>
      <c r="P623" t="s">
        <v>149</v>
      </c>
      <c r="Q623" t="b">
        <v>1</v>
      </c>
      <c r="R623">
        <v>138261413</v>
      </c>
      <c r="S623" t="s">
        <v>150</v>
      </c>
      <c r="T623">
        <v>1E-3</v>
      </c>
      <c r="U623" t="s">
        <v>184</v>
      </c>
      <c r="V623">
        <v>2018</v>
      </c>
      <c r="W623" t="s">
        <v>455</v>
      </c>
      <c r="X623" t="s">
        <v>194</v>
      </c>
      <c r="Y623" t="s">
        <v>195</v>
      </c>
      <c r="Z623" t="s">
        <v>155</v>
      </c>
      <c r="AA623">
        <v>357000</v>
      </c>
      <c r="AB623">
        <v>237460</v>
      </c>
      <c r="AC623">
        <v>-2.628230098</v>
      </c>
      <c r="AD623">
        <v>52.03386871</v>
      </c>
    </row>
    <row r="624" spans="1:30">
      <c r="A624">
        <v>272126</v>
      </c>
      <c r="B624" t="s">
        <v>190</v>
      </c>
      <c r="C624">
        <v>7299</v>
      </c>
      <c r="D624">
        <v>4711491</v>
      </c>
      <c r="E624" t="s">
        <v>164</v>
      </c>
      <c r="F624" t="s">
        <v>126</v>
      </c>
      <c r="G624" t="s">
        <v>179</v>
      </c>
      <c r="H624" t="s">
        <v>118</v>
      </c>
      <c r="I624" s="1">
        <v>43348.644444444442</v>
      </c>
      <c r="J624" t="s">
        <v>191</v>
      </c>
      <c r="K624" t="s">
        <v>119</v>
      </c>
      <c r="L624" t="s">
        <v>192</v>
      </c>
      <c r="M624" t="s">
        <v>193</v>
      </c>
      <c r="N624" t="s">
        <v>183</v>
      </c>
      <c r="O624">
        <v>1E-3</v>
      </c>
      <c r="P624" t="s">
        <v>149</v>
      </c>
      <c r="Q624" t="b">
        <v>1</v>
      </c>
      <c r="R624">
        <v>138261413</v>
      </c>
      <c r="S624" t="s">
        <v>150</v>
      </c>
      <c r="T624">
        <v>1E-3</v>
      </c>
      <c r="U624" t="s">
        <v>184</v>
      </c>
      <c r="V624">
        <v>2018</v>
      </c>
      <c r="W624" t="s">
        <v>455</v>
      </c>
      <c r="X624" t="s">
        <v>194</v>
      </c>
      <c r="Y624" t="s">
        <v>195</v>
      </c>
      <c r="Z624" t="s">
        <v>155</v>
      </c>
      <c r="AA624">
        <v>357000</v>
      </c>
      <c r="AB624">
        <v>237460</v>
      </c>
      <c r="AC624">
        <v>-2.628230098</v>
      </c>
      <c r="AD624">
        <v>52.03386871</v>
      </c>
    </row>
    <row r="625" spans="1:30">
      <c r="A625">
        <v>263226</v>
      </c>
      <c r="B625" t="s">
        <v>190</v>
      </c>
      <c r="C625">
        <v>7299</v>
      </c>
      <c r="D625">
        <v>4699857</v>
      </c>
      <c r="E625" t="s">
        <v>164</v>
      </c>
      <c r="F625" t="s">
        <v>126</v>
      </c>
      <c r="G625" t="s">
        <v>179</v>
      </c>
      <c r="H625" t="s">
        <v>118</v>
      </c>
      <c r="I625" s="1">
        <v>43175.540277777778</v>
      </c>
      <c r="J625" t="s">
        <v>191</v>
      </c>
      <c r="K625" t="s">
        <v>119</v>
      </c>
      <c r="L625" t="s">
        <v>192</v>
      </c>
      <c r="M625" t="s">
        <v>193</v>
      </c>
      <c r="N625" t="s">
        <v>183</v>
      </c>
      <c r="O625">
        <v>1E-3</v>
      </c>
      <c r="P625" t="s">
        <v>149</v>
      </c>
      <c r="Q625" t="b">
        <v>1</v>
      </c>
      <c r="R625">
        <v>138261413</v>
      </c>
      <c r="S625" t="s">
        <v>150</v>
      </c>
      <c r="T625">
        <v>1E-3</v>
      </c>
      <c r="U625" t="s">
        <v>184</v>
      </c>
      <c r="V625">
        <v>2018</v>
      </c>
      <c r="W625" t="s">
        <v>455</v>
      </c>
      <c r="X625" t="s">
        <v>194</v>
      </c>
      <c r="Y625" t="s">
        <v>195</v>
      </c>
      <c r="Z625" t="s">
        <v>155</v>
      </c>
      <c r="AA625">
        <v>357000</v>
      </c>
      <c r="AB625">
        <v>237460</v>
      </c>
      <c r="AC625">
        <v>-2.628230098</v>
      </c>
      <c r="AD625">
        <v>52.03386871</v>
      </c>
    </row>
    <row r="626" spans="1:30">
      <c r="A626">
        <v>267047</v>
      </c>
      <c r="B626" t="s">
        <v>190</v>
      </c>
      <c r="C626">
        <v>7299</v>
      </c>
      <c r="D626">
        <v>4713893</v>
      </c>
      <c r="E626" t="s">
        <v>164</v>
      </c>
      <c r="F626" t="s">
        <v>126</v>
      </c>
      <c r="G626" t="s">
        <v>179</v>
      </c>
      <c r="H626" t="s">
        <v>118</v>
      </c>
      <c r="I626" s="1">
        <v>43390.504861111112</v>
      </c>
      <c r="J626" t="s">
        <v>191</v>
      </c>
      <c r="K626" t="s">
        <v>119</v>
      </c>
      <c r="L626" t="s">
        <v>192</v>
      </c>
      <c r="M626" t="s">
        <v>193</v>
      </c>
      <c r="N626" t="s">
        <v>183</v>
      </c>
      <c r="O626">
        <v>1E-3</v>
      </c>
      <c r="P626" t="s">
        <v>149</v>
      </c>
      <c r="Q626" t="b">
        <v>1</v>
      </c>
      <c r="R626">
        <v>138261413</v>
      </c>
      <c r="S626" t="s">
        <v>150</v>
      </c>
      <c r="T626">
        <v>1E-3</v>
      </c>
      <c r="U626" t="s">
        <v>184</v>
      </c>
      <c r="V626">
        <v>2018</v>
      </c>
      <c r="W626" t="s">
        <v>455</v>
      </c>
      <c r="X626" t="s">
        <v>194</v>
      </c>
      <c r="Y626" t="s">
        <v>195</v>
      </c>
      <c r="Z626" t="s">
        <v>155</v>
      </c>
      <c r="AA626">
        <v>357000</v>
      </c>
      <c r="AB626">
        <v>237460</v>
      </c>
      <c r="AC626">
        <v>-2.628230098</v>
      </c>
      <c r="AD626">
        <v>52.03386871</v>
      </c>
    </row>
    <row r="627" spans="1:30">
      <c r="A627">
        <v>269619</v>
      </c>
      <c r="B627" t="s">
        <v>190</v>
      </c>
      <c r="C627">
        <v>7299</v>
      </c>
      <c r="D627">
        <v>4715037</v>
      </c>
      <c r="E627" t="s">
        <v>164</v>
      </c>
      <c r="F627" t="s">
        <v>126</v>
      </c>
      <c r="G627" t="s">
        <v>179</v>
      </c>
      <c r="H627" t="s">
        <v>118</v>
      </c>
      <c r="I627" s="1">
        <v>43413.548611111109</v>
      </c>
      <c r="J627" t="s">
        <v>191</v>
      </c>
      <c r="K627" t="s">
        <v>119</v>
      </c>
      <c r="L627" t="s">
        <v>192</v>
      </c>
      <c r="M627" t="s">
        <v>193</v>
      </c>
      <c r="N627" t="s">
        <v>183</v>
      </c>
      <c r="O627">
        <v>1E-3</v>
      </c>
      <c r="P627" t="s">
        <v>149</v>
      </c>
      <c r="Q627" t="b">
        <v>1</v>
      </c>
      <c r="R627">
        <v>138261413</v>
      </c>
      <c r="S627" t="s">
        <v>150</v>
      </c>
      <c r="T627">
        <v>1E-3</v>
      </c>
      <c r="U627" t="s">
        <v>184</v>
      </c>
      <c r="V627">
        <v>2018</v>
      </c>
      <c r="W627" t="s">
        <v>455</v>
      </c>
      <c r="X627" t="s">
        <v>194</v>
      </c>
      <c r="Y627" t="s">
        <v>195</v>
      </c>
      <c r="Z627" t="s">
        <v>155</v>
      </c>
      <c r="AA627">
        <v>357000</v>
      </c>
      <c r="AB627">
        <v>237460</v>
      </c>
      <c r="AC627">
        <v>-2.628230098</v>
      </c>
      <c r="AD627">
        <v>52.03386871</v>
      </c>
    </row>
    <row r="628" spans="1:30">
      <c r="A628">
        <v>269786</v>
      </c>
      <c r="B628" t="s">
        <v>190</v>
      </c>
      <c r="C628">
        <v>7299</v>
      </c>
      <c r="D628">
        <v>4704028</v>
      </c>
      <c r="E628" t="s">
        <v>164</v>
      </c>
      <c r="F628" t="s">
        <v>126</v>
      </c>
      <c r="G628" t="s">
        <v>179</v>
      </c>
      <c r="H628" t="s">
        <v>118</v>
      </c>
      <c r="I628" s="1">
        <v>43244.669444444444</v>
      </c>
      <c r="J628" t="s">
        <v>191</v>
      </c>
      <c r="K628" t="s">
        <v>119</v>
      </c>
      <c r="L628" t="s">
        <v>192</v>
      </c>
      <c r="M628" t="s">
        <v>193</v>
      </c>
      <c r="N628" t="s">
        <v>183</v>
      </c>
      <c r="O628">
        <v>1E-3</v>
      </c>
      <c r="P628" t="s">
        <v>149</v>
      </c>
      <c r="Q628" t="b">
        <v>1</v>
      </c>
      <c r="R628">
        <v>138261413</v>
      </c>
      <c r="S628" t="s">
        <v>150</v>
      </c>
      <c r="T628">
        <v>1E-3</v>
      </c>
      <c r="U628" t="s">
        <v>184</v>
      </c>
      <c r="V628">
        <v>2018</v>
      </c>
      <c r="W628" t="s">
        <v>455</v>
      </c>
      <c r="X628" t="s">
        <v>194</v>
      </c>
      <c r="Y628" t="s">
        <v>195</v>
      </c>
      <c r="Z628" t="s">
        <v>155</v>
      </c>
      <c r="AA628">
        <v>357000</v>
      </c>
      <c r="AB628">
        <v>237460</v>
      </c>
      <c r="AC628">
        <v>-2.628230098</v>
      </c>
      <c r="AD628">
        <v>52.03386871</v>
      </c>
    </row>
    <row r="629" spans="1:30">
      <c r="A629">
        <v>267740</v>
      </c>
      <c r="B629" t="s">
        <v>190</v>
      </c>
      <c r="C629">
        <v>7299</v>
      </c>
      <c r="D629">
        <v>4715115</v>
      </c>
      <c r="E629" t="s">
        <v>164</v>
      </c>
      <c r="F629" t="s">
        <v>126</v>
      </c>
      <c r="G629" t="s">
        <v>179</v>
      </c>
      <c r="H629" t="s">
        <v>118</v>
      </c>
      <c r="I629" s="1">
        <v>43416.46597222222</v>
      </c>
      <c r="J629" t="s">
        <v>191</v>
      </c>
      <c r="K629" t="s">
        <v>119</v>
      </c>
      <c r="L629" t="s">
        <v>192</v>
      </c>
      <c r="M629" t="s">
        <v>193</v>
      </c>
      <c r="N629" t="s">
        <v>183</v>
      </c>
      <c r="O629">
        <v>1E-3</v>
      </c>
      <c r="P629" t="s">
        <v>149</v>
      </c>
      <c r="Q629" t="b">
        <v>1</v>
      </c>
      <c r="R629">
        <v>138261413</v>
      </c>
      <c r="S629" t="s">
        <v>150</v>
      </c>
      <c r="T629">
        <v>1E-3</v>
      </c>
      <c r="U629" t="s">
        <v>184</v>
      </c>
      <c r="V629">
        <v>2018</v>
      </c>
      <c r="W629" t="s">
        <v>455</v>
      </c>
      <c r="X629" t="s">
        <v>194</v>
      </c>
      <c r="Y629" t="s">
        <v>195</v>
      </c>
      <c r="Z629" t="s">
        <v>155</v>
      </c>
      <c r="AA629">
        <v>357000</v>
      </c>
      <c r="AB629">
        <v>237460</v>
      </c>
      <c r="AC629">
        <v>-2.628230098</v>
      </c>
      <c r="AD629">
        <v>52.03386871</v>
      </c>
    </row>
    <row r="630" spans="1:30">
      <c r="A630">
        <v>268143</v>
      </c>
      <c r="B630" t="s">
        <v>190</v>
      </c>
      <c r="C630">
        <v>7299</v>
      </c>
      <c r="D630">
        <v>4701253</v>
      </c>
      <c r="E630" t="s">
        <v>164</v>
      </c>
      <c r="F630" t="s">
        <v>126</v>
      </c>
      <c r="G630" t="s">
        <v>205</v>
      </c>
      <c r="H630" t="s">
        <v>112</v>
      </c>
      <c r="I630" s="1">
        <v>43199.462500000001</v>
      </c>
      <c r="J630" t="s">
        <v>191</v>
      </c>
      <c r="K630" t="s">
        <v>119</v>
      </c>
      <c r="L630" t="s">
        <v>192</v>
      </c>
      <c r="M630" t="s">
        <v>193</v>
      </c>
      <c r="N630" t="s">
        <v>183</v>
      </c>
      <c r="O630">
        <v>1E-3</v>
      </c>
      <c r="P630" t="s">
        <v>149</v>
      </c>
      <c r="Q630" t="b">
        <v>1</v>
      </c>
      <c r="R630">
        <v>138261413</v>
      </c>
      <c r="S630" t="s">
        <v>150</v>
      </c>
      <c r="T630">
        <v>1E-3</v>
      </c>
      <c r="U630" t="s">
        <v>184</v>
      </c>
      <c r="V630">
        <v>2018</v>
      </c>
      <c r="W630" t="s">
        <v>455</v>
      </c>
      <c r="X630" t="s">
        <v>194</v>
      </c>
      <c r="Y630" t="s">
        <v>195</v>
      </c>
      <c r="Z630" t="s">
        <v>155</v>
      </c>
      <c r="AA630">
        <v>357000</v>
      </c>
      <c r="AB630">
        <v>237460</v>
      </c>
      <c r="AC630">
        <v>-2.628230098</v>
      </c>
      <c r="AD630">
        <v>52.03386871</v>
      </c>
    </row>
    <row r="631" spans="1:30">
      <c r="A631">
        <v>267827</v>
      </c>
      <c r="B631" t="s">
        <v>190</v>
      </c>
      <c r="C631">
        <v>7299</v>
      </c>
      <c r="D631">
        <v>4700010</v>
      </c>
      <c r="E631" t="s">
        <v>164</v>
      </c>
      <c r="F631" t="s">
        <v>126</v>
      </c>
      <c r="G631" t="s">
        <v>179</v>
      </c>
      <c r="H631" t="s">
        <v>118</v>
      </c>
      <c r="I631" s="1">
        <v>43180.554166666669</v>
      </c>
      <c r="J631" t="s">
        <v>191</v>
      </c>
      <c r="K631" t="s">
        <v>119</v>
      </c>
      <c r="L631" t="s">
        <v>192</v>
      </c>
      <c r="M631" t="s">
        <v>193</v>
      </c>
      <c r="N631" t="s">
        <v>183</v>
      </c>
      <c r="O631">
        <v>1E-3</v>
      </c>
      <c r="P631" t="s">
        <v>149</v>
      </c>
      <c r="Q631" t="b">
        <v>1</v>
      </c>
      <c r="R631">
        <v>138261413</v>
      </c>
      <c r="S631" t="s">
        <v>150</v>
      </c>
      <c r="T631">
        <v>1E-3</v>
      </c>
      <c r="U631" t="s">
        <v>184</v>
      </c>
      <c r="V631">
        <v>2018</v>
      </c>
      <c r="W631" t="s">
        <v>455</v>
      </c>
      <c r="X631" t="s">
        <v>194</v>
      </c>
      <c r="Y631" t="s">
        <v>195</v>
      </c>
      <c r="Z631" t="s">
        <v>155</v>
      </c>
      <c r="AA631">
        <v>357000</v>
      </c>
      <c r="AB631">
        <v>237460</v>
      </c>
      <c r="AC631">
        <v>-2.628230098</v>
      </c>
      <c r="AD631">
        <v>52.03386871</v>
      </c>
    </row>
    <row r="632" spans="1:30">
      <c r="A632">
        <v>272403</v>
      </c>
      <c r="B632" t="s">
        <v>190</v>
      </c>
      <c r="C632">
        <v>7299</v>
      </c>
      <c r="D632">
        <v>4698107</v>
      </c>
      <c r="E632" t="s">
        <v>164</v>
      </c>
      <c r="F632" t="s">
        <v>126</v>
      </c>
      <c r="G632" t="s">
        <v>179</v>
      </c>
      <c r="H632" t="s">
        <v>118</v>
      </c>
      <c r="I632" s="1">
        <v>43154.551388888889</v>
      </c>
      <c r="J632" t="s">
        <v>191</v>
      </c>
      <c r="K632" t="s">
        <v>119</v>
      </c>
      <c r="L632" t="s">
        <v>192</v>
      </c>
      <c r="M632" t="s">
        <v>193</v>
      </c>
      <c r="N632" t="s">
        <v>183</v>
      </c>
      <c r="O632">
        <v>1E-3</v>
      </c>
      <c r="P632" t="s">
        <v>149</v>
      </c>
      <c r="Q632" t="b">
        <v>1</v>
      </c>
      <c r="R632">
        <v>138261413</v>
      </c>
      <c r="S632" t="s">
        <v>150</v>
      </c>
      <c r="T632">
        <v>1E-3</v>
      </c>
      <c r="U632" t="s">
        <v>184</v>
      </c>
      <c r="V632">
        <v>2018</v>
      </c>
      <c r="W632" t="s">
        <v>455</v>
      </c>
      <c r="X632" t="s">
        <v>194</v>
      </c>
      <c r="Y632" t="s">
        <v>195</v>
      </c>
      <c r="Z632" t="s">
        <v>155</v>
      </c>
      <c r="AA632">
        <v>357000</v>
      </c>
      <c r="AB632">
        <v>237460</v>
      </c>
      <c r="AC632">
        <v>-2.628230098</v>
      </c>
      <c r="AD632">
        <v>52.03386871</v>
      </c>
    </row>
    <row r="633" spans="1:30">
      <c r="A633">
        <v>273087</v>
      </c>
      <c r="B633" t="s">
        <v>190</v>
      </c>
      <c r="C633">
        <v>7299</v>
      </c>
      <c r="D633">
        <v>4708535</v>
      </c>
      <c r="E633" t="s">
        <v>164</v>
      </c>
      <c r="F633" t="s">
        <v>126</v>
      </c>
      <c r="G633" t="s">
        <v>179</v>
      </c>
      <c r="H633" t="s">
        <v>118</v>
      </c>
      <c r="I633" s="1">
        <v>43307.454861111109</v>
      </c>
      <c r="J633" t="s">
        <v>191</v>
      </c>
      <c r="K633" t="s">
        <v>119</v>
      </c>
      <c r="L633" t="s">
        <v>192</v>
      </c>
      <c r="M633" t="s">
        <v>193</v>
      </c>
      <c r="N633" t="s">
        <v>183</v>
      </c>
      <c r="O633">
        <v>1E-3</v>
      </c>
      <c r="P633" t="s">
        <v>149</v>
      </c>
      <c r="Q633" t="b">
        <v>1</v>
      </c>
      <c r="R633">
        <v>138261413</v>
      </c>
      <c r="S633" t="s">
        <v>150</v>
      </c>
      <c r="T633">
        <v>1E-3</v>
      </c>
      <c r="U633" t="s">
        <v>184</v>
      </c>
      <c r="V633">
        <v>2018</v>
      </c>
      <c r="W633" t="s">
        <v>455</v>
      </c>
      <c r="X633" t="s">
        <v>194</v>
      </c>
      <c r="Y633" t="s">
        <v>195</v>
      </c>
      <c r="Z633" t="s">
        <v>155</v>
      </c>
      <c r="AA633">
        <v>357000</v>
      </c>
      <c r="AB633">
        <v>237460</v>
      </c>
      <c r="AC633">
        <v>-2.628230098</v>
      </c>
      <c r="AD633">
        <v>52.03386871</v>
      </c>
    </row>
    <row r="634" spans="1:30">
      <c r="A634">
        <v>267899</v>
      </c>
      <c r="B634" t="s">
        <v>190</v>
      </c>
      <c r="C634">
        <v>7299</v>
      </c>
      <c r="D634">
        <v>4701045</v>
      </c>
      <c r="E634" t="s">
        <v>164</v>
      </c>
      <c r="F634" t="s">
        <v>126</v>
      </c>
      <c r="G634" t="s">
        <v>179</v>
      </c>
      <c r="H634" t="s">
        <v>118</v>
      </c>
      <c r="I634" s="1">
        <v>43193.422222222223</v>
      </c>
      <c r="J634" t="s">
        <v>191</v>
      </c>
      <c r="K634" t="s">
        <v>119</v>
      </c>
      <c r="L634" t="s">
        <v>192</v>
      </c>
      <c r="M634" t="s">
        <v>193</v>
      </c>
      <c r="N634" t="s">
        <v>183</v>
      </c>
      <c r="O634">
        <v>1E-3</v>
      </c>
      <c r="P634" t="s">
        <v>149</v>
      </c>
      <c r="Q634" t="b">
        <v>1</v>
      </c>
      <c r="R634">
        <v>138261413</v>
      </c>
      <c r="S634" t="s">
        <v>150</v>
      </c>
      <c r="T634">
        <v>1E-3</v>
      </c>
      <c r="U634" t="s">
        <v>184</v>
      </c>
      <c r="V634">
        <v>2018</v>
      </c>
      <c r="W634" t="s">
        <v>455</v>
      </c>
      <c r="X634" t="s">
        <v>194</v>
      </c>
      <c r="Y634" t="s">
        <v>195</v>
      </c>
      <c r="Z634" t="s">
        <v>155</v>
      </c>
      <c r="AA634">
        <v>357000</v>
      </c>
      <c r="AB634">
        <v>237460</v>
      </c>
      <c r="AC634">
        <v>-2.628230098</v>
      </c>
      <c r="AD634">
        <v>52.03386871</v>
      </c>
    </row>
    <row r="635" spans="1:30">
      <c r="A635">
        <v>273333</v>
      </c>
      <c r="B635" t="s">
        <v>190</v>
      </c>
      <c r="C635">
        <v>7299</v>
      </c>
      <c r="D635">
        <v>4707773</v>
      </c>
      <c r="E635" t="s">
        <v>164</v>
      </c>
      <c r="F635" t="s">
        <v>126</v>
      </c>
      <c r="G635" t="s">
        <v>179</v>
      </c>
      <c r="H635" t="s">
        <v>118</v>
      </c>
      <c r="I635" s="1">
        <v>43292.530555555553</v>
      </c>
      <c r="J635" t="s">
        <v>191</v>
      </c>
      <c r="K635" t="s">
        <v>119</v>
      </c>
      <c r="L635" t="s">
        <v>192</v>
      </c>
      <c r="M635" t="s">
        <v>193</v>
      </c>
      <c r="N635" t="s">
        <v>183</v>
      </c>
      <c r="O635">
        <v>1E-3</v>
      </c>
      <c r="P635" t="s">
        <v>149</v>
      </c>
      <c r="Q635" t="b">
        <v>1</v>
      </c>
      <c r="R635">
        <v>138261413</v>
      </c>
      <c r="S635" t="s">
        <v>150</v>
      </c>
      <c r="T635">
        <v>1E-3</v>
      </c>
      <c r="U635" t="s">
        <v>184</v>
      </c>
      <c r="V635">
        <v>2018</v>
      </c>
      <c r="W635" t="s">
        <v>455</v>
      </c>
      <c r="X635" t="s">
        <v>194</v>
      </c>
      <c r="Y635" t="s">
        <v>195</v>
      </c>
      <c r="Z635" t="s">
        <v>155</v>
      </c>
      <c r="AA635">
        <v>357000</v>
      </c>
      <c r="AB635">
        <v>237460</v>
      </c>
      <c r="AC635">
        <v>-2.628230098</v>
      </c>
      <c r="AD635">
        <v>52.03386871</v>
      </c>
    </row>
    <row r="636" spans="1:30">
      <c r="A636">
        <v>269839</v>
      </c>
      <c r="B636" t="s">
        <v>190</v>
      </c>
      <c r="C636">
        <v>7299</v>
      </c>
      <c r="D636">
        <v>4715515</v>
      </c>
      <c r="E636" t="s">
        <v>164</v>
      </c>
      <c r="F636" t="s">
        <v>126</v>
      </c>
      <c r="G636" t="s">
        <v>179</v>
      </c>
      <c r="H636" t="s">
        <v>118</v>
      </c>
      <c r="I636" s="1">
        <v>43420.561805555553</v>
      </c>
      <c r="J636" t="s">
        <v>191</v>
      </c>
      <c r="K636" t="s">
        <v>119</v>
      </c>
      <c r="L636" t="s">
        <v>192</v>
      </c>
      <c r="M636" t="s">
        <v>193</v>
      </c>
      <c r="N636" t="s">
        <v>183</v>
      </c>
      <c r="O636">
        <v>1E-3</v>
      </c>
      <c r="P636" t="s">
        <v>149</v>
      </c>
      <c r="Q636" t="b">
        <v>1</v>
      </c>
      <c r="R636">
        <v>138261413</v>
      </c>
      <c r="S636" t="s">
        <v>150</v>
      </c>
      <c r="T636">
        <v>1E-3</v>
      </c>
      <c r="U636" t="s">
        <v>184</v>
      </c>
      <c r="V636">
        <v>2018</v>
      </c>
      <c r="W636" t="s">
        <v>455</v>
      </c>
      <c r="X636" t="s">
        <v>194</v>
      </c>
      <c r="Y636" t="s">
        <v>195</v>
      </c>
      <c r="Z636" t="s">
        <v>155</v>
      </c>
      <c r="AA636">
        <v>357000</v>
      </c>
      <c r="AB636">
        <v>237460</v>
      </c>
      <c r="AC636">
        <v>-2.628230098</v>
      </c>
      <c r="AD636">
        <v>52.03386871</v>
      </c>
    </row>
    <row r="637" spans="1:30">
      <c r="A637">
        <v>272647</v>
      </c>
      <c r="B637" t="s">
        <v>190</v>
      </c>
      <c r="C637">
        <v>7299</v>
      </c>
      <c r="D637">
        <v>4707623</v>
      </c>
      <c r="E637" t="s">
        <v>164</v>
      </c>
      <c r="F637" t="s">
        <v>126</v>
      </c>
      <c r="G637" t="s">
        <v>179</v>
      </c>
      <c r="H637" t="s">
        <v>118</v>
      </c>
      <c r="I637" s="1">
        <v>43290.611111111109</v>
      </c>
      <c r="J637" t="s">
        <v>191</v>
      </c>
      <c r="K637" t="s">
        <v>119</v>
      </c>
      <c r="L637" t="s">
        <v>192</v>
      </c>
      <c r="M637" t="s">
        <v>193</v>
      </c>
      <c r="N637" t="s">
        <v>183</v>
      </c>
      <c r="O637">
        <v>1E-3</v>
      </c>
      <c r="P637" t="s">
        <v>149</v>
      </c>
      <c r="Q637" t="b">
        <v>1</v>
      </c>
      <c r="R637">
        <v>138261413</v>
      </c>
      <c r="S637" t="s">
        <v>150</v>
      </c>
      <c r="T637">
        <v>1E-3</v>
      </c>
      <c r="U637" t="s">
        <v>184</v>
      </c>
      <c r="V637">
        <v>2018</v>
      </c>
      <c r="W637" t="s">
        <v>455</v>
      </c>
      <c r="X637" t="s">
        <v>194</v>
      </c>
      <c r="Y637" t="s">
        <v>195</v>
      </c>
      <c r="Z637" t="s">
        <v>155</v>
      </c>
      <c r="AA637">
        <v>357000</v>
      </c>
      <c r="AB637">
        <v>237460</v>
      </c>
      <c r="AC637">
        <v>-2.628230098</v>
      </c>
      <c r="AD637">
        <v>52.03386871</v>
      </c>
    </row>
    <row r="638" spans="1:30">
      <c r="A638">
        <v>273095</v>
      </c>
      <c r="B638" t="s">
        <v>190</v>
      </c>
      <c r="C638">
        <v>7299</v>
      </c>
      <c r="D638">
        <v>4715673</v>
      </c>
      <c r="E638" t="s">
        <v>164</v>
      </c>
      <c r="F638" t="s">
        <v>126</v>
      </c>
      <c r="G638" t="s">
        <v>179</v>
      </c>
      <c r="H638" t="s">
        <v>118</v>
      </c>
      <c r="I638" s="1">
        <v>43425.538194444445</v>
      </c>
      <c r="J638" t="s">
        <v>191</v>
      </c>
      <c r="K638" t="s">
        <v>119</v>
      </c>
      <c r="L638" t="s">
        <v>192</v>
      </c>
      <c r="M638" t="s">
        <v>193</v>
      </c>
      <c r="N638" t="s">
        <v>183</v>
      </c>
      <c r="O638">
        <v>1E-3</v>
      </c>
      <c r="P638" t="s">
        <v>149</v>
      </c>
      <c r="Q638" t="b">
        <v>1</v>
      </c>
      <c r="R638">
        <v>138261413</v>
      </c>
      <c r="S638" t="s">
        <v>150</v>
      </c>
      <c r="T638">
        <v>1E-3</v>
      </c>
      <c r="U638" t="s">
        <v>184</v>
      </c>
      <c r="V638">
        <v>2018</v>
      </c>
      <c r="W638" t="s">
        <v>455</v>
      </c>
      <c r="X638" t="s">
        <v>194</v>
      </c>
      <c r="Y638" t="s">
        <v>195</v>
      </c>
      <c r="Z638" t="s">
        <v>155</v>
      </c>
      <c r="AA638">
        <v>357000</v>
      </c>
      <c r="AB638">
        <v>237460</v>
      </c>
      <c r="AC638">
        <v>-2.628230098</v>
      </c>
      <c r="AD638">
        <v>52.03386871</v>
      </c>
    </row>
    <row r="639" spans="1:30">
      <c r="A639">
        <v>268013</v>
      </c>
      <c r="B639" t="s">
        <v>190</v>
      </c>
      <c r="C639">
        <v>7299</v>
      </c>
      <c r="D639">
        <v>4718326</v>
      </c>
      <c r="E639" t="s">
        <v>164</v>
      </c>
      <c r="F639" t="s">
        <v>126</v>
      </c>
      <c r="G639" t="s">
        <v>179</v>
      </c>
      <c r="H639" t="s">
        <v>118</v>
      </c>
      <c r="I639" s="1">
        <v>43448.506249999999</v>
      </c>
      <c r="J639" t="s">
        <v>191</v>
      </c>
      <c r="K639" t="s">
        <v>119</v>
      </c>
      <c r="L639" t="s">
        <v>192</v>
      </c>
      <c r="M639" t="s">
        <v>193</v>
      </c>
      <c r="N639" t="s">
        <v>183</v>
      </c>
      <c r="O639">
        <v>1E-3</v>
      </c>
      <c r="P639" t="s">
        <v>149</v>
      </c>
      <c r="Q639" t="b">
        <v>1</v>
      </c>
      <c r="R639">
        <v>138261413</v>
      </c>
      <c r="S639" t="s">
        <v>150</v>
      </c>
      <c r="T639">
        <v>1E-3</v>
      </c>
      <c r="U639" t="s">
        <v>184</v>
      </c>
      <c r="V639">
        <v>2018</v>
      </c>
      <c r="W639" t="s">
        <v>455</v>
      </c>
      <c r="X639" t="s">
        <v>194</v>
      </c>
      <c r="Y639" t="s">
        <v>195</v>
      </c>
      <c r="Z639" t="s">
        <v>155</v>
      </c>
      <c r="AA639">
        <v>357000</v>
      </c>
      <c r="AB639">
        <v>237460</v>
      </c>
      <c r="AC639">
        <v>-2.628230098</v>
      </c>
      <c r="AD639">
        <v>52.03386871</v>
      </c>
    </row>
    <row r="640" spans="1:30">
      <c r="A640">
        <v>266648</v>
      </c>
      <c r="B640" t="s">
        <v>190</v>
      </c>
      <c r="C640">
        <v>7299</v>
      </c>
      <c r="D640">
        <v>4717846</v>
      </c>
      <c r="E640" t="s">
        <v>164</v>
      </c>
      <c r="F640" t="s">
        <v>126</v>
      </c>
      <c r="G640" t="s">
        <v>179</v>
      </c>
      <c r="H640" t="s">
        <v>118</v>
      </c>
      <c r="I640" s="1">
        <v>43444.560416666667</v>
      </c>
      <c r="J640" t="s">
        <v>191</v>
      </c>
      <c r="K640" t="s">
        <v>119</v>
      </c>
      <c r="L640" t="s">
        <v>192</v>
      </c>
      <c r="M640" t="s">
        <v>193</v>
      </c>
      <c r="N640" t="s">
        <v>183</v>
      </c>
      <c r="O640">
        <v>1E-3</v>
      </c>
      <c r="P640" t="s">
        <v>149</v>
      </c>
      <c r="Q640" t="b">
        <v>1</v>
      </c>
      <c r="R640">
        <v>138261413</v>
      </c>
      <c r="S640" t="s">
        <v>150</v>
      </c>
      <c r="T640">
        <v>1E-3</v>
      </c>
      <c r="U640" t="s">
        <v>184</v>
      </c>
      <c r="V640">
        <v>2018</v>
      </c>
      <c r="W640" t="s">
        <v>455</v>
      </c>
      <c r="X640" t="s">
        <v>194</v>
      </c>
      <c r="Y640" t="s">
        <v>195</v>
      </c>
      <c r="Z640" t="s">
        <v>155</v>
      </c>
      <c r="AA640">
        <v>357000</v>
      </c>
      <c r="AB640">
        <v>237460</v>
      </c>
      <c r="AC640">
        <v>-2.628230098</v>
      </c>
      <c r="AD640">
        <v>52.03386871</v>
      </c>
    </row>
    <row r="641" spans="1:30">
      <c r="A641">
        <v>262911</v>
      </c>
      <c r="B641" t="s">
        <v>190</v>
      </c>
      <c r="C641">
        <v>7299</v>
      </c>
      <c r="D641">
        <v>4699465</v>
      </c>
      <c r="E641" t="s">
        <v>164</v>
      </c>
      <c r="F641" t="s">
        <v>126</v>
      </c>
      <c r="G641" t="s">
        <v>179</v>
      </c>
      <c r="H641" t="s">
        <v>118</v>
      </c>
      <c r="I641" s="1">
        <v>43172.511805555558</v>
      </c>
      <c r="J641" t="s">
        <v>191</v>
      </c>
      <c r="K641" t="s">
        <v>119</v>
      </c>
      <c r="L641" t="s">
        <v>192</v>
      </c>
      <c r="M641" t="s">
        <v>193</v>
      </c>
      <c r="N641" t="s">
        <v>183</v>
      </c>
      <c r="O641">
        <v>1E-3</v>
      </c>
      <c r="P641" t="s">
        <v>149</v>
      </c>
      <c r="Q641" t="b">
        <v>1</v>
      </c>
      <c r="R641">
        <v>138261413</v>
      </c>
      <c r="S641" t="s">
        <v>150</v>
      </c>
      <c r="T641">
        <v>1E-3</v>
      </c>
      <c r="U641" t="s">
        <v>184</v>
      </c>
      <c r="V641">
        <v>2018</v>
      </c>
      <c r="W641" t="s">
        <v>455</v>
      </c>
      <c r="X641" t="s">
        <v>194</v>
      </c>
      <c r="Y641" t="s">
        <v>195</v>
      </c>
      <c r="Z641" t="s">
        <v>155</v>
      </c>
      <c r="AA641">
        <v>357000</v>
      </c>
      <c r="AB641">
        <v>237460</v>
      </c>
      <c r="AC641">
        <v>-2.628230098</v>
      </c>
      <c r="AD641">
        <v>52.03386871</v>
      </c>
    </row>
    <row r="642" spans="1:30">
      <c r="A642">
        <v>263297</v>
      </c>
      <c r="B642" t="s">
        <v>190</v>
      </c>
      <c r="C642">
        <v>7299</v>
      </c>
      <c r="D642">
        <v>4699410</v>
      </c>
      <c r="E642" t="s">
        <v>164</v>
      </c>
      <c r="F642" t="s">
        <v>126</v>
      </c>
      <c r="G642" t="s">
        <v>179</v>
      </c>
      <c r="H642" t="s">
        <v>118</v>
      </c>
      <c r="I642" s="1">
        <v>43171.548611111109</v>
      </c>
      <c r="J642" t="s">
        <v>191</v>
      </c>
      <c r="K642" t="s">
        <v>119</v>
      </c>
      <c r="L642" t="s">
        <v>192</v>
      </c>
      <c r="M642" t="s">
        <v>193</v>
      </c>
      <c r="N642" t="s">
        <v>183</v>
      </c>
      <c r="O642">
        <v>1E-3</v>
      </c>
      <c r="P642" t="s">
        <v>149</v>
      </c>
      <c r="Q642" t="b">
        <v>1</v>
      </c>
      <c r="R642">
        <v>138261413</v>
      </c>
      <c r="S642" t="s">
        <v>150</v>
      </c>
      <c r="T642">
        <v>1E-3</v>
      </c>
      <c r="U642" t="s">
        <v>184</v>
      </c>
      <c r="V642">
        <v>2018</v>
      </c>
      <c r="W642" t="s">
        <v>455</v>
      </c>
      <c r="X642" t="s">
        <v>194</v>
      </c>
      <c r="Y642" t="s">
        <v>195</v>
      </c>
      <c r="Z642" t="s">
        <v>155</v>
      </c>
      <c r="AA642">
        <v>357000</v>
      </c>
      <c r="AB642">
        <v>237460</v>
      </c>
      <c r="AC642">
        <v>-2.628230098</v>
      </c>
      <c r="AD642">
        <v>52.03386871</v>
      </c>
    </row>
    <row r="643" spans="1:30">
      <c r="A643">
        <v>273123</v>
      </c>
      <c r="B643" t="s">
        <v>241</v>
      </c>
      <c r="C643">
        <v>7299</v>
      </c>
      <c r="D643">
        <v>1614899</v>
      </c>
      <c r="E643" t="s">
        <v>164</v>
      </c>
      <c r="F643" t="s">
        <v>126</v>
      </c>
      <c r="G643" t="s">
        <v>179</v>
      </c>
      <c r="H643" t="s">
        <v>118</v>
      </c>
      <c r="I643" s="1">
        <v>43313.576388888891</v>
      </c>
      <c r="J643" t="s">
        <v>180</v>
      </c>
      <c r="K643" t="s">
        <v>116</v>
      </c>
      <c r="L643" t="s">
        <v>165</v>
      </c>
      <c r="M643" t="s">
        <v>166</v>
      </c>
      <c r="N643" t="s">
        <v>183</v>
      </c>
      <c r="O643">
        <v>1E-3</v>
      </c>
      <c r="P643" t="s">
        <v>149</v>
      </c>
      <c r="Q643" t="b">
        <v>1</v>
      </c>
      <c r="R643">
        <v>138261413</v>
      </c>
      <c r="S643" t="s">
        <v>150</v>
      </c>
      <c r="T643">
        <v>1E-3</v>
      </c>
      <c r="U643" t="s">
        <v>184</v>
      </c>
      <c r="V643">
        <v>2018</v>
      </c>
      <c r="W643" t="s">
        <v>455</v>
      </c>
      <c r="X643" t="s">
        <v>242</v>
      </c>
      <c r="Y643" t="s">
        <v>243</v>
      </c>
      <c r="Z643" t="s">
        <v>155</v>
      </c>
      <c r="AA643">
        <v>456840</v>
      </c>
      <c r="AB643">
        <v>455364</v>
      </c>
      <c r="AC643">
        <v>-1.134557254</v>
      </c>
      <c r="AD643">
        <v>53.991201420000003</v>
      </c>
    </row>
    <row r="644" spans="1:30">
      <c r="A644">
        <v>266544</v>
      </c>
      <c r="B644" t="s">
        <v>241</v>
      </c>
      <c r="C644">
        <v>7299</v>
      </c>
      <c r="D644">
        <v>1624919</v>
      </c>
      <c r="E644" t="s">
        <v>164</v>
      </c>
      <c r="F644" t="s">
        <v>126</v>
      </c>
      <c r="G644" t="s">
        <v>179</v>
      </c>
      <c r="H644" t="s">
        <v>118</v>
      </c>
      <c r="I644" s="1">
        <v>43452.574999999997</v>
      </c>
      <c r="J644" t="s">
        <v>180</v>
      </c>
      <c r="K644" t="s">
        <v>116</v>
      </c>
      <c r="L644" t="s">
        <v>165</v>
      </c>
      <c r="M644" t="s">
        <v>166</v>
      </c>
      <c r="N644" t="s">
        <v>183</v>
      </c>
      <c r="O644">
        <v>1E-3</v>
      </c>
      <c r="P644" t="s">
        <v>149</v>
      </c>
      <c r="Q644" t="b">
        <v>1</v>
      </c>
      <c r="R644">
        <v>138261413</v>
      </c>
      <c r="S644" t="s">
        <v>150</v>
      </c>
      <c r="T644">
        <v>1E-3</v>
      </c>
      <c r="U644" t="s">
        <v>184</v>
      </c>
      <c r="V644">
        <v>2018</v>
      </c>
      <c r="W644" t="s">
        <v>455</v>
      </c>
      <c r="X644" t="s">
        <v>242</v>
      </c>
      <c r="Y644" t="s">
        <v>243</v>
      </c>
      <c r="Z644" t="s">
        <v>155</v>
      </c>
      <c r="AA644">
        <v>456840</v>
      </c>
      <c r="AB644">
        <v>455364</v>
      </c>
      <c r="AC644">
        <v>-1.134557254</v>
      </c>
      <c r="AD644">
        <v>53.991201420000003</v>
      </c>
    </row>
    <row r="645" spans="1:30">
      <c r="A645">
        <v>265318</v>
      </c>
      <c r="B645" t="s">
        <v>241</v>
      </c>
      <c r="C645">
        <v>7299</v>
      </c>
      <c r="D645">
        <v>1602955</v>
      </c>
      <c r="E645" t="s">
        <v>164</v>
      </c>
      <c r="F645" t="s">
        <v>126</v>
      </c>
      <c r="G645" t="s">
        <v>179</v>
      </c>
      <c r="H645" t="s">
        <v>118</v>
      </c>
      <c r="I645" s="1">
        <v>43147.618750000001</v>
      </c>
      <c r="J645" t="s">
        <v>180</v>
      </c>
      <c r="K645" t="s">
        <v>116</v>
      </c>
      <c r="L645" t="s">
        <v>165</v>
      </c>
      <c r="M645" t="s">
        <v>166</v>
      </c>
      <c r="N645" t="s">
        <v>183</v>
      </c>
      <c r="O645">
        <v>1E-3</v>
      </c>
      <c r="P645" t="s">
        <v>149</v>
      </c>
      <c r="Q645" t="b">
        <v>1</v>
      </c>
      <c r="R645">
        <v>138261413</v>
      </c>
      <c r="S645" t="s">
        <v>150</v>
      </c>
      <c r="T645">
        <v>1E-3</v>
      </c>
      <c r="U645" t="s">
        <v>184</v>
      </c>
      <c r="V645">
        <v>2018</v>
      </c>
      <c r="W645" t="s">
        <v>455</v>
      </c>
      <c r="X645" t="s">
        <v>242</v>
      </c>
      <c r="Y645" t="s">
        <v>243</v>
      </c>
      <c r="Z645" t="s">
        <v>155</v>
      </c>
      <c r="AA645">
        <v>456840</v>
      </c>
      <c r="AB645">
        <v>455364</v>
      </c>
      <c r="AC645">
        <v>-1.134557254</v>
      </c>
      <c r="AD645">
        <v>53.991201420000003</v>
      </c>
    </row>
    <row r="646" spans="1:30">
      <c r="A646">
        <v>273041</v>
      </c>
      <c r="B646" t="s">
        <v>241</v>
      </c>
      <c r="C646">
        <v>7299</v>
      </c>
      <c r="D646">
        <v>1605191</v>
      </c>
      <c r="E646" t="s">
        <v>164</v>
      </c>
      <c r="F646" t="s">
        <v>126</v>
      </c>
      <c r="G646" t="s">
        <v>179</v>
      </c>
      <c r="H646" t="s">
        <v>118</v>
      </c>
      <c r="I646" s="1">
        <v>43180.492361111108</v>
      </c>
      <c r="J646" t="s">
        <v>180</v>
      </c>
      <c r="K646" t="s">
        <v>116</v>
      </c>
      <c r="L646" t="s">
        <v>165</v>
      </c>
      <c r="M646" t="s">
        <v>166</v>
      </c>
      <c r="N646" t="s">
        <v>183</v>
      </c>
      <c r="O646">
        <v>1E-3</v>
      </c>
      <c r="P646" t="s">
        <v>149</v>
      </c>
      <c r="Q646" t="b">
        <v>1</v>
      </c>
      <c r="R646">
        <v>138261413</v>
      </c>
      <c r="S646" t="s">
        <v>150</v>
      </c>
      <c r="T646">
        <v>1E-3</v>
      </c>
      <c r="U646" t="s">
        <v>184</v>
      </c>
      <c r="V646">
        <v>2018</v>
      </c>
      <c r="W646" t="s">
        <v>455</v>
      </c>
      <c r="X646" t="s">
        <v>242</v>
      </c>
      <c r="Y646" t="s">
        <v>243</v>
      </c>
      <c r="Z646" t="s">
        <v>155</v>
      </c>
      <c r="AA646">
        <v>456840</v>
      </c>
      <c r="AB646">
        <v>455364</v>
      </c>
      <c r="AC646">
        <v>-1.134557254</v>
      </c>
      <c r="AD646">
        <v>53.991201420000003</v>
      </c>
    </row>
    <row r="647" spans="1:30">
      <c r="A647">
        <v>272860</v>
      </c>
      <c r="B647" t="s">
        <v>241</v>
      </c>
      <c r="C647">
        <v>7299</v>
      </c>
      <c r="D647">
        <v>1622165</v>
      </c>
      <c r="E647" t="s">
        <v>164</v>
      </c>
      <c r="F647" t="s">
        <v>126</v>
      </c>
      <c r="G647" t="s">
        <v>179</v>
      </c>
      <c r="H647" t="s">
        <v>118</v>
      </c>
      <c r="I647" s="1">
        <v>43416.556250000001</v>
      </c>
      <c r="J647" t="s">
        <v>180</v>
      </c>
      <c r="K647" t="s">
        <v>116</v>
      </c>
      <c r="L647" t="s">
        <v>165</v>
      </c>
      <c r="M647" t="s">
        <v>166</v>
      </c>
      <c r="N647" t="s">
        <v>183</v>
      </c>
      <c r="O647">
        <v>1E-3</v>
      </c>
      <c r="P647" t="s">
        <v>149</v>
      </c>
      <c r="Q647" t="b">
        <v>1</v>
      </c>
      <c r="R647">
        <v>138261413</v>
      </c>
      <c r="S647" t="s">
        <v>150</v>
      </c>
      <c r="T647">
        <v>1E-3</v>
      </c>
      <c r="U647" t="s">
        <v>184</v>
      </c>
      <c r="V647">
        <v>2018</v>
      </c>
      <c r="W647" t="s">
        <v>455</v>
      </c>
      <c r="X647" t="s">
        <v>242</v>
      </c>
      <c r="Y647" t="s">
        <v>243</v>
      </c>
      <c r="Z647" t="s">
        <v>155</v>
      </c>
      <c r="AA647">
        <v>456840</v>
      </c>
      <c r="AB647">
        <v>455364</v>
      </c>
      <c r="AC647">
        <v>-1.134557254</v>
      </c>
      <c r="AD647">
        <v>53.991201420000003</v>
      </c>
    </row>
    <row r="648" spans="1:30">
      <c r="A648">
        <v>272101</v>
      </c>
      <c r="B648" t="s">
        <v>241</v>
      </c>
      <c r="C648">
        <v>7299</v>
      </c>
      <c r="D648">
        <v>1610708</v>
      </c>
      <c r="E648" t="s">
        <v>164</v>
      </c>
      <c r="F648" t="s">
        <v>126</v>
      </c>
      <c r="G648" t="s">
        <v>179</v>
      </c>
      <c r="H648" t="s">
        <v>118</v>
      </c>
      <c r="I648" s="1">
        <v>43258.617361111108</v>
      </c>
      <c r="J648" t="s">
        <v>180</v>
      </c>
      <c r="K648" t="s">
        <v>116</v>
      </c>
      <c r="L648" t="s">
        <v>165</v>
      </c>
      <c r="M648" t="s">
        <v>166</v>
      </c>
      <c r="N648" t="s">
        <v>183</v>
      </c>
      <c r="O648">
        <v>1E-3</v>
      </c>
      <c r="P648" t="s">
        <v>149</v>
      </c>
      <c r="Q648" t="b">
        <v>1</v>
      </c>
      <c r="R648">
        <v>138261413</v>
      </c>
      <c r="S648" t="s">
        <v>150</v>
      </c>
      <c r="T648">
        <v>1E-3</v>
      </c>
      <c r="U648" t="s">
        <v>184</v>
      </c>
      <c r="V648">
        <v>2018</v>
      </c>
      <c r="W648" t="s">
        <v>455</v>
      </c>
      <c r="X648" t="s">
        <v>242</v>
      </c>
      <c r="Y648" t="s">
        <v>243</v>
      </c>
      <c r="Z648" t="s">
        <v>155</v>
      </c>
      <c r="AA648">
        <v>456840</v>
      </c>
      <c r="AB648">
        <v>455364</v>
      </c>
      <c r="AC648">
        <v>-1.134557254</v>
      </c>
      <c r="AD648">
        <v>53.991201420000003</v>
      </c>
    </row>
    <row r="649" spans="1:30">
      <c r="A649">
        <v>272981</v>
      </c>
      <c r="B649" t="s">
        <v>241</v>
      </c>
      <c r="C649">
        <v>7299</v>
      </c>
      <c r="D649">
        <v>1605550</v>
      </c>
      <c r="E649" t="s">
        <v>164</v>
      </c>
      <c r="F649" t="s">
        <v>126</v>
      </c>
      <c r="G649" t="s">
        <v>179</v>
      </c>
      <c r="H649" t="s">
        <v>118</v>
      </c>
      <c r="I649" s="1">
        <v>43187.691666666666</v>
      </c>
      <c r="J649" t="s">
        <v>180</v>
      </c>
      <c r="K649" t="s">
        <v>116</v>
      </c>
      <c r="L649" t="s">
        <v>165</v>
      </c>
      <c r="M649" t="s">
        <v>166</v>
      </c>
      <c r="N649" t="s">
        <v>183</v>
      </c>
      <c r="O649">
        <v>1E-3</v>
      </c>
      <c r="P649" t="s">
        <v>149</v>
      </c>
      <c r="Q649" t="b">
        <v>1</v>
      </c>
      <c r="R649">
        <v>138261413</v>
      </c>
      <c r="S649" t="s">
        <v>150</v>
      </c>
      <c r="T649">
        <v>1E-3</v>
      </c>
      <c r="U649" t="s">
        <v>184</v>
      </c>
      <c r="V649">
        <v>2018</v>
      </c>
      <c r="W649" t="s">
        <v>455</v>
      </c>
      <c r="X649" t="s">
        <v>242</v>
      </c>
      <c r="Y649" t="s">
        <v>243</v>
      </c>
      <c r="Z649" t="s">
        <v>155</v>
      </c>
      <c r="AA649">
        <v>456840</v>
      </c>
      <c r="AB649">
        <v>455364</v>
      </c>
      <c r="AC649">
        <v>-1.134557254</v>
      </c>
      <c r="AD649">
        <v>53.991201420000003</v>
      </c>
    </row>
    <row r="650" spans="1:30">
      <c r="A650">
        <v>269022</v>
      </c>
      <c r="B650" t="s">
        <v>241</v>
      </c>
      <c r="C650">
        <v>7299</v>
      </c>
      <c r="D650">
        <v>1602536</v>
      </c>
      <c r="E650" t="s">
        <v>164</v>
      </c>
      <c r="F650" t="s">
        <v>126</v>
      </c>
      <c r="G650" t="s">
        <v>179</v>
      </c>
      <c r="H650" t="s">
        <v>118</v>
      </c>
      <c r="I650" s="1">
        <v>43143.571527777778</v>
      </c>
      <c r="J650" t="s">
        <v>180</v>
      </c>
      <c r="K650" t="s">
        <v>116</v>
      </c>
      <c r="L650" t="s">
        <v>165</v>
      </c>
      <c r="M650" t="s">
        <v>166</v>
      </c>
      <c r="N650" t="s">
        <v>183</v>
      </c>
      <c r="O650">
        <v>1E-3</v>
      </c>
      <c r="P650" t="s">
        <v>149</v>
      </c>
      <c r="Q650" t="b">
        <v>1</v>
      </c>
      <c r="R650">
        <v>138261413</v>
      </c>
      <c r="S650" t="s">
        <v>150</v>
      </c>
      <c r="T650">
        <v>1E-3</v>
      </c>
      <c r="U650" t="s">
        <v>184</v>
      </c>
      <c r="V650">
        <v>2018</v>
      </c>
      <c r="W650" t="s">
        <v>455</v>
      </c>
      <c r="X650" t="s">
        <v>242</v>
      </c>
      <c r="Y650" t="s">
        <v>243</v>
      </c>
      <c r="Z650" t="s">
        <v>155</v>
      </c>
      <c r="AA650">
        <v>456840</v>
      </c>
      <c r="AB650">
        <v>455364</v>
      </c>
      <c r="AC650">
        <v>-1.134557254</v>
      </c>
      <c r="AD650">
        <v>53.991201420000003</v>
      </c>
    </row>
    <row r="651" spans="1:30">
      <c r="A651">
        <v>272759</v>
      </c>
      <c r="B651" t="s">
        <v>241</v>
      </c>
      <c r="C651">
        <v>7299</v>
      </c>
      <c r="D651">
        <v>1607413</v>
      </c>
      <c r="E651" t="s">
        <v>164</v>
      </c>
      <c r="F651" t="s">
        <v>126</v>
      </c>
      <c r="G651" t="s">
        <v>179</v>
      </c>
      <c r="H651" t="s">
        <v>118</v>
      </c>
      <c r="I651" s="1">
        <v>43213.599305555559</v>
      </c>
      <c r="J651" t="s">
        <v>180</v>
      </c>
      <c r="K651" t="s">
        <v>116</v>
      </c>
      <c r="L651" t="s">
        <v>165</v>
      </c>
      <c r="M651" t="s">
        <v>166</v>
      </c>
      <c r="N651" t="s">
        <v>183</v>
      </c>
      <c r="O651">
        <v>1E-3</v>
      </c>
      <c r="P651" t="s">
        <v>149</v>
      </c>
      <c r="Q651" t="b">
        <v>1</v>
      </c>
      <c r="R651">
        <v>138261413</v>
      </c>
      <c r="S651" t="s">
        <v>150</v>
      </c>
      <c r="T651">
        <v>1E-3</v>
      </c>
      <c r="U651" t="s">
        <v>184</v>
      </c>
      <c r="V651">
        <v>2018</v>
      </c>
      <c r="W651" t="s">
        <v>455</v>
      </c>
      <c r="X651" t="s">
        <v>242</v>
      </c>
      <c r="Y651" t="s">
        <v>243</v>
      </c>
      <c r="Z651" t="s">
        <v>155</v>
      </c>
      <c r="AA651">
        <v>456840</v>
      </c>
      <c r="AB651">
        <v>455364</v>
      </c>
      <c r="AC651">
        <v>-1.134557254</v>
      </c>
      <c r="AD651">
        <v>53.991201420000003</v>
      </c>
    </row>
    <row r="652" spans="1:30">
      <c r="A652">
        <v>273321</v>
      </c>
      <c r="B652" t="s">
        <v>241</v>
      </c>
      <c r="C652">
        <v>7299</v>
      </c>
      <c r="D652">
        <v>1605192</v>
      </c>
      <c r="E652" t="s">
        <v>164</v>
      </c>
      <c r="F652" t="s">
        <v>126</v>
      </c>
      <c r="G652" t="s">
        <v>179</v>
      </c>
      <c r="H652" t="s">
        <v>118</v>
      </c>
      <c r="I652" s="1">
        <v>43180.650694444441</v>
      </c>
      <c r="J652" t="s">
        <v>180</v>
      </c>
      <c r="K652" t="s">
        <v>116</v>
      </c>
      <c r="L652" t="s">
        <v>165</v>
      </c>
      <c r="M652" t="s">
        <v>166</v>
      </c>
      <c r="N652" t="s">
        <v>183</v>
      </c>
      <c r="O652">
        <v>1E-3</v>
      </c>
      <c r="P652" t="s">
        <v>149</v>
      </c>
      <c r="Q652" t="b">
        <v>1</v>
      </c>
      <c r="R652">
        <v>138261413</v>
      </c>
      <c r="S652" t="s">
        <v>150</v>
      </c>
      <c r="T652">
        <v>1E-3</v>
      </c>
      <c r="U652" t="s">
        <v>184</v>
      </c>
      <c r="V652">
        <v>2018</v>
      </c>
      <c r="W652" t="s">
        <v>455</v>
      </c>
      <c r="X652" t="s">
        <v>242</v>
      </c>
      <c r="Y652" t="s">
        <v>243</v>
      </c>
      <c r="Z652" t="s">
        <v>155</v>
      </c>
      <c r="AA652">
        <v>456840</v>
      </c>
      <c r="AB652">
        <v>455364</v>
      </c>
      <c r="AC652">
        <v>-1.134557254</v>
      </c>
      <c r="AD652">
        <v>53.991201420000003</v>
      </c>
    </row>
    <row r="653" spans="1:30">
      <c r="A653">
        <v>270427</v>
      </c>
      <c r="B653" t="s">
        <v>241</v>
      </c>
      <c r="C653">
        <v>7299</v>
      </c>
      <c r="D653">
        <v>1620695</v>
      </c>
      <c r="E653" t="s">
        <v>164</v>
      </c>
      <c r="F653" t="s">
        <v>126</v>
      </c>
      <c r="G653" t="s">
        <v>179</v>
      </c>
      <c r="H653" t="s">
        <v>118</v>
      </c>
      <c r="I653" s="1">
        <v>43391.640972222223</v>
      </c>
      <c r="J653" t="s">
        <v>180</v>
      </c>
      <c r="K653" t="s">
        <v>116</v>
      </c>
      <c r="L653" t="s">
        <v>165</v>
      </c>
      <c r="M653" t="s">
        <v>166</v>
      </c>
      <c r="N653" t="s">
        <v>183</v>
      </c>
      <c r="O653">
        <v>1E-3</v>
      </c>
      <c r="P653" t="s">
        <v>149</v>
      </c>
      <c r="Q653" t="b">
        <v>1</v>
      </c>
      <c r="R653">
        <v>138261413</v>
      </c>
      <c r="S653" t="s">
        <v>150</v>
      </c>
      <c r="T653">
        <v>1E-3</v>
      </c>
      <c r="U653" t="s">
        <v>184</v>
      </c>
      <c r="V653">
        <v>2018</v>
      </c>
      <c r="W653" t="s">
        <v>455</v>
      </c>
      <c r="X653" t="s">
        <v>242</v>
      </c>
      <c r="Y653" t="s">
        <v>243</v>
      </c>
      <c r="Z653" t="s">
        <v>155</v>
      </c>
      <c r="AA653">
        <v>456840</v>
      </c>
      <c r="AB653">
        <v>455364</v>
      </c>
      <c r="AC653">
        <v>-1.134557254</v>
      </c>
      <c r="AD653">
        <v>53.991201420000003</v>
      </c>
    </row>
    <row r="654" spans="1:30">
      <c r="A654">
        <v>267360</v>
      </c>
      <c r="B654" t="s">
        <v>241</v>
      </c>
      <c r="C654">
        <v>7299</v>
      </c>
      <c r="D654">
        <v>1609579</v>
      </c>
      <c r="E654" t="s">
        <v>164</v>
      </c>
      <c r="F654" t="s">
        <v>126</v>
      </c>
      <c r="G654" t="s">
        <v>179</v>
      </c>
      <c r="H654" t="s">
        <v>118</v>
      </c>
      <c r="I654" s="1">
        <v>43244.644444444442</v>
      </c>
      <c r="J654" t="s">
        <v>180</v>
      </c>
      <c r="K654" t="s">
        <v>116</v>
      </c>
      <c r="L654" t="s">
        <v>165</v>
      </c>
      <c r="M654" t="s">
        <v>166</v>
      </c>
      <c r="N654" t="s">
        <v>183</v>
      </c>
      <c r="O654">
        <v>1E-3</v>
      </c>
      <c r="P654" t="s">
        <v>149</v>
      </c>
      <c r="Q654" t="b">
        <v>1</v>
      </c>
      <c r="R654">
        <v>138261413</v>
      </c>
      <c r="S654" t="s">
        <v>150</v>
      </c>
      <c r="T654">
        <v>1E-3</v>
      </c>
      <c r="U654" t="s">
        <v>184</v>
      </c>
      <c r="V654">
        <v>2018</v>
      </c>
      <c r="W654" t="s">
        <v>455</v>
      </c>
      <c r="X654" t="s">
        <v>242</v>
      </c>
      <c r="Y654" t="s">
        <v>243</v>
      </c>
      <c r="Z654" t="s">
        <v>155</v>
      </c>
      <c r="AA654">
        <v>456840</v>
      </c>
      <c r="AB654">
        <v>455364</v>
      </c>
      <c r="AC654">
        <v>-1.134557254</v>
      </c>
      <c r="AD654">
        <v>53.991201420000003</v>
      </c>
    </row>
    <row r="655" spans="1:30">
      <c r="A655">
        <v>273312</v>
      </c>
      <c r="B655" t="s">
        <v>241</v>
      </c>
      <c r="C655">
        <v>7299</v>
      </c>
      <c r="D655">
        <v>1605475</v>
      </c>
      <c r="E655" t="s">
        <v>164</v>
      </c>
      <c r="F655" t="s">
        <v>126</v>
      </c>
      <c r="G655" t="s">
        <v>179</v>
      </c>
      <c r="H655" t="s">
        <v>118</v>
      </c>
      <c r="I655" s="1">
        <v>43186.493750000001</v>
      </c>
      <c r="J655" t="s">
        <v>180</v>
      </c>
      <c r="K655" t="s">
        <v>116</v>
      </c>
      <c r="L655" t="s">
        <v>165</v>
      </c>
      <c r="M655" t="s">
        <v>166</v>
      </c>
      <c r="N655" t="s">
        <v>183</v>
      </c>
      <c r="O655">
        <v>1E-3</v>
      </c>
      <c r="P655" t="s">
        <v>149</v>
      </c>
      <c r="Q655" t="b">
        <v>1</v>
      </c>
      <c r="R655">
        <v>138261413</v>
      </c>
      <c r="S655" t="s">
        <v>150</v>
      </c>
      <c r="T655">
        <v>1E-3</v>
      </c>
      <c r="U655" t="s">
        <v>184</v>
      </c>
      <c r="V655">
        <v>2018</v>
      </c>
      <c r="W655" t="s">
        <v>455</v>
      </c>
      <c r="X655" t="s">
        <v>242</v>
      </c>
      <c r="Y655" t="s">
        <v>243</v>
      </c>
      <c r="Z655" t="s">
        <v>155</v>
      </c>
      <c r="AA655">
        <v>456840</v>
      </c>
      <c r="AB655">
        <v>455364</v>
      </c>
      <c r="AC655">
        <v>-1.134557254</v>
      </c>
      <c r="AD655">
        <v>53.991201420000003</v>
      </c>
    </row>
    <row r="656" spans="1:30">
      <c r="A656">
        <v>265508</v>
      </c>
      <c r="B656" t="s">
        <v>241</v>
      </c>
      <c r="C656">
        <v>7299</v>
      </c>
      <c r="D656">
        <v>1607936</v>
      </c>
      <c r="E656" t="s">
        <v>164</v>
      </c>
      <c r="F656" t="s">
        <v>126</v>
      </c>
      <c r="G656" t="s">
        <v>179</v>
      </c>
      <c r="H656" t="s">
        <v>118</v>
      </c>
      <c r="I656" s="1">
        <v>43222.606249999997</v>
      </c>
      <c r="J656" t="s">
        <v>180</v>
      </c>
      <c r="K656" t="s">
        <v>116</v>
      </c>
      <c r="L656" t="s">
        <v>165</v>
      </c>
      <c r="M656" t="s">
        <v>166</v>
      </c>
      <c r="N656" t="s">
        <v>183</v>
      </c>
      <c r="O656">
        <v>1E-3</v>
      </c>
      <c r="P656" t="s">
        <v>149</v>
      </c>
      <c r="Q656" t="b">
        <v>1</v>
      </c>
      <c r="R656">
        <v>138261413</v>
      </c>
      <c r="S656" t="s">
        <v>150</v>
      </c>
      <c r="T656">
        <v>1E-3</v>
      </c>
      <c r="U656" t="s">
        <v>184</v>
      </c>
      <c r="V656">
        <v>2018</v>
      </c>
      <c r="W656" t="s">
        <v>455</v>
      </c>
      <c r="X656" t="s">
        <v>242</v>
      </c>
      <c r="Y656" t="s">
        <v>243</v>
      </c>
      <c r="Z656" t="s">
        <v>155</v>
      </c>
      <c r="AA656">
        <v>456840</v>
      </c>
      <c r="AB656">
        <v>455364</v>
      </c>
      <c r="AC656">
        <v>-1.134557254</v>
      </c>
      <c r="AD656">
        <v>53.991201420000003</v>
      </c>
    </row>
    <row r="657" spans="1:30">
      <c r="A657">
        <v>267238</v>
      </c>
      <c r="B657" t="s">
        <v>241</v>
      </c>
      <c r="C657">
        <v>7299</v>
      </c>
      <c r="D657">
        <v>1623298</v>
      </c>
      <c r="E657" t="s">
        <v>164</v>
      </c>
      <c r="F657" t="s">
        <v>126</v>
      </c>
      <c r="G657" t="s">
        <v>179</v>
      </c>
      <c r="H657" t="s">
        <v>118</v>
      </c>
      <c r="I657" s="1">
        <v>43432.425000000003</v>
      </c>
      <c r="J657" t="s">
        <v>180</v>
      </c>
      <c r="K657" t="s">
        <v>116</v>
      </c>
      <c r="L657" t="s">
        <v>165</v>
      </c>
      <c r="M657" t="s">
        <v>166</v>
      </c>
      <c r="N657" t="s">
        <v>183</v>
      </c>
      <c r="O657">
        <v>1E-3</v>
      </c>
      <c r="P657" t="s">
        <v>149</v>
      </c>
      <c r="Q657" t="b">
        <v>1</v>
      </c>
      <c r="R657">
        <v>138261413</v>
      </c>
      <c r="S657" t="s">
        <v>150</v>
      </c>
      <c r="T657">
        <v>1E-3</v>
      </c>
      <c r="U657" t="s">
        <v>184</v>
      </c>
      <c r="V657">
        <v>2018</v>
      </c>
      <c r="W657" t="s">
        <v>455</v>
      </c>
      <c r="X657" t="s">
        <v>242</v>
      </c>
      <c r="Y657" t="s">
        <v>243</v>
      </c>
      <c r="Z657" t="s">
        <v>155</v>
      </c>
      <c r="AA657">
        <v>456840</v>
      </c>
      <c r="AB657">
        <v>455364</v>
      </c>
      <c r="AC657">
        <v>-1.134557254</v>
      </c>
      <c r="AD657">
        <v>53.991201420000003</v>
      </c>
    </row>
    <row r="658" spans="1:30">
      <c r="A658">
        <v>273358</v>
      </c>
      <c r="B658" t="s">
        <v>241</v>
      </c>
      <c r="C658">
        <v>7299</v>
      </c>
      <c r="D658">
        <v>1615263</v>
      </c>
      <c r="E658" t="s">
        <v>164</v>
      </c>
      <c r="F658" t="s">
        <v>126</v>
      </c>
      <c r="G658" t="s">
        <v>179</v>
      </c>
      <c r="H658" t="s">
        <v>118</v>
      </c>
      <c r="I658" s="1">
        <v>43318.499305555553</v>
      </c>
      <c r="J658" t="s">
        <v>180</v>
      </c>
      <c r="K658" t="s">
        <v>116</v>
      </c>
      <c r="L658" t="s">
        <v>165</v>
      </c>
      <c r="M658" t="s">
        <v>166</v>
      </c>
      <c r="N658" t="s">
        <v>183</v>
      </c>
      <c r="O658">
        <v>1E-3</v>
      </c>
      <c r="P658" t="s">
        <v>149</v>
      </c>
      <c r="Q658" t="b">
        <v>1</v>
      </c>
      <c r="R658">
        <v>138261413</v>
      </c>
      <c r="S658" t="s">
        <v>150</v>
      </c>
      <c r="T658">
        <v>1E-3</v>
      </c>
      <c r="U658" t="s">
        <v>184</v>
      </c>
      <c r="V658">
        <v>2018</v>
      </c>
      <c r="W658" t="s">
        <v>455</v>
      </c>
      <c r="X658" t="s">
        <v>242</v>
      </c>
      <c r="Y658" t="s">
        <v>243</v>
      </c>
      <c r="Z658" t="s">
        <v>155</v>
      </c>
      <c r="AA658">
        <v>456840</v>
      </c>
      <c r="AB658">
        <v>455364</v>
      </c>
      <c r="AC658">
        <v>-1.134557254</v>
      </c>
      <c r="AD658">
        <v>53.991201420000003</v>
      </c>
    </row>
    <row r="659" spans="1:30">
      <c r="A659">
        <v>272790</v>
      </c>
      <c r="B659" t="s">
        <v>241</v>
      </c>
      <c r="C659">
        <v>7299</v>
      </c>
      <c r="D659">
        <v>1616554</v>
      </c>
      <c r="E659" t="s">
        <v>164</v>
      </c>
      <c r="F659" t="s">
        <v>126</v>
      </c>
      <c r="G659" t="s">
        <v>179</v>
      </c>
      <c r="H659" t="s">
        <v>118</v>
      </c>
      <c r="I659" s="1">
        <v>43335.601388888892</v>
      </c>
      <c r="J659" t="s">
        <v>180</v>
      </c>
      <c r="K659" t="s">
        <v>116</v>
      </c>
      <c r="L659" t="s">
        <v>165</v>
      </c>
      <c r="M659" t="s">
        <v>166</v>
      </c>
      <c r="N659" t="s">
        <v>183</v>
      </c>
      <c r="O659">
        <v>1E-3</v>
      </c>
      <c r="P659" t="s">
        <v>149</v>
      </c>
      <c r="Q659" t="b">
        <v>1</v>
      </c>
      <c r="R659">
        <v>138261413</v>
      </c>
      <c r="S659" t="s">
        <v>150</v>
      </c>
      <c r="T659">
        <v>1E-3</v>
      </c>
      <c r="U659" t="s">
        <v>184</v>
      </c>
      <c r="V659">
        <v>2018</v>
      </c>
      <c r="W659" t="s">
        <v>455</v>
      </c>
      <c r="X659" t="s">
        <v>242</v>
      </c>
      <c r="Y659" t="s">
        <v>243</v>
      </c>
      <c r="Z659" t="s">
        <v>155</v>
      </c>
      <c r="AA659">
        <v>456840</v>
      </c>
      <c r="AB659">
        <v>455364</v>
      </c>
      <c r="AC659">
        <v>-1.134557254</v>
      </c>
      <c r="AD659">
        <v>53.991201420000003</v>
      </c>
    </row>
    <row r="660" spans="1:30">
      <c r="A660">
        <v>267479</v>
      </c>
      <c r="B660" t="s">
        <v>241</v>
      </c>
      <c r="C660">
        <v>7299</v>
      </c>
      <c r="D660">
        <v>1602457</v>
      </c>
      <c r="E660" t="s">
        <v>164</v>
      </c>
      <c r="F660" t="s">
        <v>126</v>
      </c>
      <c r="G660" t="s">
        <v>179</v>
      </c>
      <c r="H660" t="s">
        <v>118</v>
      </c>
      <c r="I660" s="1">
        <v>43140.551388888889</v>
      </c>
      <c r="J660" t="s">
        <v>180</v>
      </c>
      <c r="K660" t="s">
        <v>116</v>
      </c>
      <c r="L660" t="s">
        <v>165</v>
      </c>
      <c r="M660" t="s">
        <v>166</v>
      </c>
      <c r="N660" t="s">
        <v>183</v>
      </c>
      <c r="O660">
        <v>1E-3</v>
      </c>
      <c r="P660" t="s">
        <v>149</v>
      </c>
      <c r="Q660" t="b">
        <v>1</v>
      </c>
      <c r="R660">
        <v>138261413</v>
      </c>
      <c r="S660" t="s">
        <v>150</v>
      </c>
      <c r="T660">
        <v>1E-3</v>
      </c>
      <c r="U660" t="s">
        <v>184</v>
      </c>
      <c r="V660">
        <v>2018</v>
      </c>
      <c r="W660" t="s">
        <v>455</v>
      </c>
      <c r="X660" t="s">
        <v>242</v>
      </c>
      <c r="Y660" t="s">
        <v>243</v>
      </c>
      <c r="Z660" t="s">
        <v>155</v>
      </c>
      <c r="AA660">
        <v>456840</v>
      </c>
      <c r="AB660">
        <v>455364</v>
      </c>
      <c r="AC660">
        <v>-1.134557254</v>
      </c>
      <c r="AD660">
        <v>53.991201420000003</v>
      </c>
    </row>
    <row r="661" spans="1:30">
      <c r="A661">
        <v>273393</v>
      </c>
      <c r="B661" t="s">
        <v>241</v>
      </c>
      <c r="C661">
        <v>7299</v>
      </c>
      <c r="D661">
        <v>1609915</v>
      </c>
      <c r="E661" t="s">
        <v>164</v>
      </c>
      <c r="F661" t="s">
        <v>126</v>
      </c>
      <c r="G661" t="s">
        <v>179</v>
      </c>
      <c r="H661" t="s">
        <v>118</v>
      </c>
      <c r="I661" s="1">
        <v>43250.507638888892</v>
      </c>
      <c r="J661" t="s">
        <v>180</v>
      </c>
      <c r="K661" t="s">
        <v>116</v>
      </c>
      <c r="L661" t="s">
        <v>165</v>
      </c>
      <c r="M661" t="s">
        <v>166</v>
      </c>
      <c r="N661" t="s">
        <v>183</v>
      </c>
      <c r="O661">
        <v>1E-3</v>
      </c>
      <c r="P661" t="s">
        <v>149</v>
      </c>
      <c r="Q661" t="b">
        <v>1</v>
      </c>
      <c r="R661">
        <v>138261413</v>
      </c>
      <c r="S661" t="s">
        <v>150</v>
      </c>
      <c r="T661">
        <v>1E-3</v>
      </c>
      <c r="U661" t="s">
        <v>184</v>
      </c>
      <c r="V661">
        <v>2018</v>
      </c>
      <c r="W661" t="s">
        <v>455</v>
      </c>
      <c r="X661" t="s">
        <v>242</v>
      </c>
      <c r="Y661" t="s">
        <v>243</v>
      </c>
      <c r="Z661" t="s">
        <v>155</v>
      </c>
      <c r="AA661">
        <v>456840</v>
      </c>
      <c r="AB661">
        <v>455364</v>
      </c>
      <c r="AC661">
        <v>-1.134557254</v>
      </c>
      <c r="AD661">
        <v>53.991201420000003</v>
      </c>
    </row>
    <row r="662" spans="1:30">
      <c r="A662">
        <v>273164</v>
      </c>
      <c r="B662" t="s">
        <v>241</v>
      </c>
      <c r="C662">
        <v>7299</v>
      </c>
      <c r="D662">
        <v>1610990</v>
      </c>
      <c r="E662" t="s">
        <v>164</v>
      </c>
      <c r="F662" t="s">
        <v>126</v>
      </c>
      <c r="G662" t="s">
        <v>179</v>
      </c>
      <c r="H662" t="s">
        <v>118</v>
      </c>
      <c r="I662" s="1">
        <v>43263.661805555559</v>
      </c>
      <c r="J662" t="s">
        <v>180</v>
      </c>
      <c r="K662" t="s">
        <v>116</v>
      </c>
      <c r="L662" t="s">
        <v>165</v>
      </c>
      <c r="M662" t="s">
        <v>166</v>
      </c>
      <c r="N662" t="s">
        <v>183</v>
      </c>
      <c r="O662">
        <v>1E-3</v>
      </c>
      <c r="P662" t="s">
        <v>149</v>
      </c>
      <c r="Q662" t="b">
        <v>1</v>
      </c>
      <c r="R662">
        <v>138261413</v>
      </c>
      <c r="S662" t="s">
        <v>150</v>
      </c>
      <c r="T662">
        <v>1E-3</v>
      </c>
      <c r="U662" t="s">
        <v>184</v>
      </c>
      <c r="V662">
        <v>2018</v>
      </c>
      <c r="W662" t="s">
        <v>455</v>
      </c>
      <c r="X662" t="s">
        <v>242</v>
      </c>
      <c r="Y662" t="s">
        <v>243</v>
      </c>
      <c r="Z662" t="s">
        <v>155</v>
      </c>
      <c r="AA662">
        <v>456840</v>
      </c>
      <c r="AB662">
        <v>455364</v>
      </c>
      <c r="AC662">
        <v>-1.134557254</v>
      </c>
      <c r="AD662">
        <v>53.991201420000003</v>
      </c>
    </row>
    <row r="663" spans="1:30">
      <c r="A663">
        <v>270911</v>
      </c>
      <c r="B663" t="s">
        <v>241</v>
      </c>
      <c r="C663">
        <v>7299</v>
      </c>
      <c r="D663">
        <v>1623380</v>
      </c>
      <c r="E663" t="s">
        <v>164</v>
      </c>
      <c r="F663" t="s">
        <v>126</v>
      </c>
      <c r="G663" t="s">
        <v>179</v>
      </c>
      <c r="H663" t="s">
        <v>118</v>
      </c>
      <c r="I663" s="1">
        <v>43433.465277777781</v>
      </c>
      <c r="J663" t="s">
        <v>180</v>
      </c>
      <c r="K663" t="s">
        <v>116</v>
      </c>
      <c r="L663" t="s">
        <v>165</v>
      </c>
      <c r="M663" t="s">
        <v>166</v>
      </c>
      <c r="N663" t="s">
        <v>183</v>
      </c>
      <c r="O663">
        <v>1E-3</v>
      </c>
      <c r="P663" t="s">
        <v>149</v>
      </c>
      <c r="Q663" t="b">
        <v>1</v>
      </c>
      <c r="R663">
        <v>138261413</v>
      </c>
      <c r="S663" t="s">
        <v>150</v>
      </c>
      <c r="T663">
        <v>1E-3</v>
      </c>
      <c r="U663" t="s">
        <v>184</v>
      </c>
      <c r="V663">
        <v>2018</v>
      </c>
      <c r="W663" t="s">
        <v>455</v>
      </c>
      <c r="X663" t="s">
        <v>242</v>
      </c>
      <c r="Y663" t="s">
        <v>243</v>
      </c>
      <c r="Z663" t="s">
        <v>155</v>
      </c>
      <c r="AA663">
        <v>456840</v>
      </c>
      <c r="AB663">
        <v>455364</v>
      </c>
      <c r="AC663">
        <v>-1.134557254</v>
      </c>
      <c r="AD663">
        <v>53.991201420000003</v>
      </c>
    </row>
    <row r="664" spans="1:30">
      <c r="A664">
        <v>273516</v>
      </c>
      <c r="B664" t="s">
        <v>241</v>
      </c>
      <c r="C664">
        <v>7299</v>
      </c>
      <c r="D664">
        <v>1603362</v>
      </c>
      <c r="E664" t="s">
        <v>164</v>
      </c>
      <c r="F664" t="s">
        <v>126</v>
      </c>
      <c r="G664" t="s">
        <v>179</v>
      </c>
      <c r="H664" t="s">
        <v>118</v>
      </c>
      <c r="I664" s="1">
        <v>43154.424305555556</v>
      </c>
      <c r="J664" t="s">
        <v>180</v>
      </c>
      <c r="K664" t="s">
        <v>116</v>
      </c>
      <c r="L664" t="s">
        <v>165</v>
      </c>
      <c r="M664" t="s">
        <v>166</v>
      </c>
      <c r="N664" t="s">
        <v>183</v>
      </c>
      <c r="O664">
        <v>1E-3</v>
      </c>
      <c r="P664" t="s">
        <v>149</v>
      </c>
      <c r="Q664" t="b">
        <v>1</v>
      </c>
      <c r="R664">
        <v>138261413</v>
      </c>
      <c r="S664" t="s">
        <v>150</v>
      </c>
      <c r="T664">
        <v>1E-3</v>
      </c>
      <c r="U664" t="s">
        <v>184</v>
      </c>
      <c r="V664">
        <v>2018</v>
      </c>
      <c r="W664" t="s">
        <v>455</v>
      </c>
      <c r="X664" t="s">
        <v>242</v>
      </c>
      <c r="Y664" t="s">
        <v>243</v>
      </c>
      <c r="Z664" t="s">
        <v>155</v>
      </c>
      <c r="AA664">
        <v>456840</v>
      </c>
      <c r="AB664">
        <v>455364</v>
      </c>
      <c r="AC664">
        <v>-1.134557254</v>
      </c>
      <c r="AD664">
        <v>53.991201420000003</v>
      </c>
    </row>
    <row r="665" spans="1:30">
      <c r="A665">
        <v>263282</v>
      </c>
      <c r="B665" t="s">
        <v>241</v>
      </c>
      <c r="C665">
        <v>7299</v>
      </c>
      <c r="D665">
        <v>1606044</v>
      </c>
      <c r="E665" t="s">
        <v>164</v>
      </c>
      <c r="F665" t="s">
        <v>126</v>
      </c>
      <c r="G665" t="s">
        <v>179</v>
      </c>
      <c r="H665" t="s">
        <v>118</v>
      </c>
      <c r="I665" s="1">
        <v>43196.65902777778</v>
      </c>
      <c r="J665" t="s">
        <v>180</v>
      </c>
      <c r="K665" t="s">
        <v>116</v>
      </c>
      <c r="L665" t="s">
        <v>165</v>
      </c>
      <c r="M665" t="s">
        <v>166</v>
      </c>
      <c r="N665" t="s">
        <v>183</v>
      </c>
      <c r="O665">
        <v>1E-3</v>
      </c>
      <c r="P665" t="s">
        <v>149</v>
      </c>
      <c r="Q665" t="b">
        <v>1</v>
      </c>
      <c r="R665">
        <v>138261413</v>
      </c>
      <c r="S665" t="s">
        <v>150</v>
      </c>
      <c r="T665">
        <v>1E-3</v>
      </c>
      <c r="U665" t="s">
        <v>184</v>
      </c>
      <c r="V665">
        <v>2018</v>
      </c>
      <c r="W665" t="s">
        <v>455</v>
      </c>
      <c r="X665" t="s">
        <v>242</v>
      </c>
      <c r="Y665" t="s">
        <v>243</v>
      </c>
      <c r="Z665" t="s">
        <v>155</v>
      </c>
      <c r="AA665">
        <v>456840</v>
      </c>
      <c r="AB665">
        <v>455364</v>
      </c>
      <c r="AC665">
        <v>-1.134557254</v>
      </c>
      <c r="AD665">
        <v>53.991201420000003</v>
      </c>
    </row>
    <row r="666" spans="1:30">
      <c r="A666">
        <v>266356</v>
      </c>
      <c r="B666" t="s">
        <v>241</v>
      </c>
      <c r="C666">
        <v>7299</v>
      </c>
      <c r="D666">
        <v>1603044</v>
      </c>
      <c r="E666" t="s">
        <v>164</v>
      </c>
      <c r="F666" t="s">
        <v>126</v>
      </c>
      <c r="G666" t="s">
        <v>179</v>
      </c>
      <c r="H666" t="s">
        <v>118</v>
      </c>
      <c r="I666" s="1">
        <v>43150.515972222223</v>
      </c>
      <c r="J666" t="s">
        <v>180</v>
      </c>
      <c r="K666" t="s">
        <v>116</v>
      </c>
      <c r="L666" t="s">
        <v>165</v>
      </c>
      <c r="M666" t="s">
        <v>166</v>
      </c>
      <c r="N666" t="s">
        <v>183</v>
      </c>
      <c r="O666">
        <v>1E-3</v>
      </c>
      <c r="P666" t="s">
        <v>149</v>
      </c>
      <c r="Q666" t="b">
        <v>1</v>
      </c>
      <c r="R666">
        <v>138261413</v>
      </c>
      <c r="S666" t="s">
        <v>150</v>
      </c>
      <c r="T666">
        <v>1E-3</v>
      </c>
      <c r="U666" t="s">
        <v>184</v>
      </c>
      <c r="V666">
        <v>2018</v>
      </c>
      <c r="W666" t="s">
        <v>455</v>
      </c>
      <c r="X666" t="s">
        <v>242</v>
      </c>
      <c r="Y666" t="s">
        <v>243</v>
      </c>
      <c r="Z666" t="s">
        <v>155</v>
      </c>
      <c r="AA666">
        <v>456840</v>
      </c>
      <c r="AB666">
        <v>455364</v>
      </c>
      <c r="AC666">
        <v>-1.134557254</v>
      </c>
      <c r="AD666">
        <v>53.991201420000003</v>
      </c>
    </row>
    <row r="667" spans="1:30">
      <c r="A667">
        <v>268052</v>
      </c>
      <c r="B667" t="s">
        <v>241</v>
      </c>
      <c r="C667">
        <v>7299</v>
      </c>
      <c r="D667">
        <v>1609053</v>
      </c>
      <c r="E667" t="s">
        <v>164</v>
      </c>
      <c r="F667" t="s">
        <v>126</v>
      </c>
      <c r="G667" t="s">
        <v>179</v>
      </c>
      <c r="H667" t="s">
        <v>118</v>
      </c>
      <c r="I667" s="1">
        <v>43237.513194444444</v>
      </c>
      <c r="J667" t="s">
        <v>180</v>
      </c>
      <c r="K667" t="s">
        <v>116</v>
      </c>
      <c r="L667" t="s">
        <v>165</v>
      </c>
      <c r="M667" t="s">
        <v>166</v>
      </c>
      <c r="N667" t="s">
        <v>183</v>
      </c>
      <c r="O667">
        <v>1E-3</v>
      </c>
      <c r="P667" t="s">
        <v>149</v>
      </c>
      <c r="Q667" t="b">
        <v>1</v>
      </c>
      <c r="R667">
        <v>138261413</v>
      </c>
      <c r="S667" t="s">
        <v>150</v>
      </c>
      <c r="T667">
        <v>1E-3</v>
      </c>
      <c r="U667" t="s">
        <v>184</v>
      </c>
      <c r="V667">
        <v>2018</v>
      </c>
      <c r="W667" t="s">
        <v>455</v>
      </c>
      <c r="X667" t="s">
        <v>242</v>
      </c>
      <c r="Y667" t="s">
        <v>243</v>
      </c>
      <c r="Z667" t="s">
        <v>155</v>
      </c>
      <c r="AA667">
        <v>456840</v>
      </c>
      <c r="AB667">
        <v>455364</v>
      </c>
      <c r="AC667">
        <v>-1.134557254</v>
      </c>
      <c r="AD667">
        <v>53.991201420000003</v>
      </c>
    </row>
    <row r="668" spans="1:30">
      <c r="A668">
        <v>271662</v>
      </c>
      <c r="B668" t="s">
        <v>241</v>
      </c>
      <c r="C668">
        <v>7299</v>
      </c>
      <c r="D668">
        <v>1620516</v>
      </c>
      <c r="E668" t="s">
        <v>164</v>
      </c>
      <c r="F668" t="s">
        <v>126</v>
      </c>
      <c r="G668" t="s">
        <v>179</v>
      </c>
      <c r="H668" t="s">
        <v>118</v>
      </c>
      <c r="I668" s="1">
        <v>43389.500694444447</v>
      </c>
      <c r="J668" t="s">
        <v>180</v>
      </c>
      <c r="K668" t="s">
        <v>116</v>
      </c>
      <c r="L668" t="s">
        <v>165</v>
      </c>
      <c r="M668" t="s">
        <v>166</v>
      </c>
      <c r="N668" t="s">
        <v>183</v>
      </c>
      <c r="O668">
        <v>1E-3</v>
      </c>
      <c r="P668" t="s">
        <v>149</v>
      </c>
      <c r="Q668" t="b">
        <v>1</v>
      </c>
      <c r="R668">
        <v>138261413</v>
      </c>
      <c r="S668" t="s">
        <v>150</v>
      </c>
      <c r="T668">
        <v>1E-3</v>
      </c>
      <c r="U668" t="s">
        <v>184</v>
      </c>
      <c r="V668">
        <v>2018</v>
      </c>
      <c r="W668" t="s">
        <v>455</v>
      </c>
      <c r="X668" t="s">
        <v>242</v>
      </c>
      <c r="Y668" t="s">
        <v>243</v>
      </c>
      <c r="Z668" t="s">
        <v>155</v>
      </c>
      <c r="AA668">
        <v>456840</v>
      </c>
      <c r="AB668">
        <v>455364</v>
      </c>
      <c r="AC668">
        <v>-1.134557254</v>
      </c>
      <c r="AD668">
        <v>53.991201420000003</v>
      </c>
    </row>
    <row r="669" spans="1:30">
      <c r="A669">
        <v>272896</v>
      </c>
      <c r="B669" t="s">
        <v>241</v>
      </c>
      <c r="C669">
        <v>7299</v>
      </c>
      <c r="D669">
        <v>1616032</v>
      </c>
      <c r="E669" t="s">
        <v>164</v>
      </c>
      <c r="F669" t="s">
        <v>126</v>
      </c>
      <c r="G669" t="s">
        <v>179</v>
      </c>
      <c r="H669" t="s">
        <v>118</v>
      </c>
      <c r="I669" s="1">
        <v>43327.477777777778</v>
      </c>
      <c r="J669" t="s">
        <v>180</v>
      </c>
      <c r="K669" t="s">
        <v>116</v>
      </c>
      <c r="L669" t="s">
        <v>165</v>
      </c>
      <c r="M669" t="s">
        <v>166</v>
      </c>
      <c r="N669" t="s">
        <v>183</v>
      </c>
      <c r="O669">
        <v>1E-3</v>
      </c>
      <c r="P669" t="s">
        <v>149</v>
      </c>
      <c r="Q669" t="b">
        <v>1</v>
      </c>
      <c r="R669">
        <v>138261413</v>
      </c>
      <c r="S669" t="s">
        <v>150</v>
      </c>
      <c r="T669">
        <v>1E-3</v>
      </c>
      <c r="U669" t="s">
        <v>184</v>
      </c>
      <c r="V669">
        <v>2018</v>
      </c>
      <c r="W669" t="s">
        <v>455</v>
      </c>
      <c r="X669" t="s">
        <v>242</v>
      </c>
      <c r="Y669" t="s">
        <v>243</v>
      </c>
      <c r="Z669" t="s">
        <v>155</v>
      </c>
      <c r="AA669">
        <v>456840</v>
      </c>
      <c r="AB669">
        <v>455364</v>
      </c>
      <c r="AC669">
        <v>-1.134557254</v>
      </c>
      <c r="AD669">
        <v>53.991201420000003</v>
      </c>
    </row>
    <row r="670" spans="1:30">
      <c r="A670">
        <v>270716</v>
      </c>
      <c r="B670" t="s">
        <v>241</v>
      </c>
      <c r="C670">
        <v>7299</v>
      </c>
      <c r="D670">
        <v>1624101</v>
      </c>
      <c r="E670" t="s">
        <v>164</v>
      </c>
      <c r="F670" t="s">
        <v>126</v>
      </c>
      <c r="G670" t="s">
        <v>179</v>
      </c>
      <c r="H670" t="s">
        <v>118</v>
      </c>
      <c r="I670" s="1">
        <v>43441.570833333331</v>
      </c>
      <c r="J670" t="s">
        <v>180</v>
      </c>
      <c r="K670" t="s">
        <v>116</v>
      </c>
      <c r="L670" t="s">
        <v>165</v>
      </c>
      <c r="M670" t="s">
        <v>166</v>
      </c>
      <c r="N670" t="s">
        <v>183</v>
      </c>
      <c r="O670">
        <v>1E-3</v>
      </c>
      <c r="P670" t="s">
        <v>149</v>
      </c>
      <c r="Q670" t="b">
        <v>1</v>
      </c>
      <c r="R670">
        <v>138261413</v>
      </c>
      <c r="S670" t="s">
        <v>150</v>
      </c>
      <c r="T670">
        <v>1E-3</v>
      </c>
      <c r="U670" t="s">
        <v>184</v>
      </c>
      <c r="V670">
        <v>2018</v>
      </c>
      <c r="W670" t="s">
        <v>455</v>
      </c>
      <c r="X670" t="s">
        <v>242</v>
      </c>
      <c r="Y670" t="s">
        <v>243</v>
      </c>
      <c r="Z670" t="s">
        <v>155</v>
      </c>
      <c r="AA670">
        <v>456840</v>
      </c>
      <c r="AB670">
        <v>455364</v>
      </c>
      <c r="AC670">
        <v>-1.134557254</v>
      </c>
      <c r="AD670">
        <v>53.991201420000003</v>
      </c>
    </row>
    <row r="671" spans="1:30">
      <c r="A671">
        <v>272353</v>
      </c>
      <c r="B671" t="s">
        <v>241</v>
      </c>
      <c r="C671">
        <v>7299</v>
      </c>
      <c r="D671">
        <v>1611646</v>
      </c>
      <c r="E671" t="s">
        <v>164</v>
      </c>
      <c r="F671" t="s">
        <v>126</v>
      </c>
      <c r="G671" t="s">
        <v>179</v>
      </c>
      <c r="H671" t="s">
        <v>118</v>
      </c>
      <c r="I671" s="1">
        <v>43269.629861111112</v>
      </c>
      <c r="J671" t="s">
        <v>180</v>
      </c>
      <c r="K671" t="s">
        <v>116</v>
      </c>
      <c r="L671" t="s">
        <v>165</v>
      </c>
      <c r="M671" t="s">
        <v>166</v>
      </c>
      <c r="N671" t="s">
        <v>183</v>
      </c>
      <c r="O671">
        <v>1E-3</v>
      </c>
      <c r="P671" t="s">
        <v>149</v>
      </c>
      <c r="Q671" t="b">
        <v>1</v>
      </c>
      <c r="R671">
        <v>138261413</v>
      </c>
      <c r="S671" t="s">
        <v>150</v>
      </c>
      <c r="T671">
        <v>1E-3</v>
      </c>
      <c r="U671" t="s">
        <v>184</v>
      </c>
      <c r="V671">
        <v>2018</v>
      </c>
      <c r="W671" t="s">
        <v>455</v>
      </c>
      <c r="X671" t="s">
        <v>242</v>
      </c>
      <c r="Y671" t="s">
        <v>243</v>
      </c>
      <c r="Z671" t="s">
        <v>155</v>
      </c>
      <c r="AA671">
        <v>456840</v>
      </c>
      <c r="AB671">
        <v>455364</v>
      </c>
      <c r="AC671">
        <v>-1.134557254</v>
      </c>
      <c r="AD671">
        <v>53.991201420000003</v>
      </c>
    </row>
    <row r="672" spans="1:30">
      <c r="A672">
        <v>273047</v>
      </c>
      <c r="B672" t="s">
        <v>241</v>
      </c>
      <c r="C672">
        <v>7299</v>
      </c>
      <c r="D672">
        <v>1612996</v>
      </c>
      <c r="E672" t="s">
        <v>164</v>
      </c>
      <c r="F672" t="s">
        <v>126</v>
      </c>
      <c r="G672" t="s">
        <v>179</v>
      </c>
      <c r="H672" t="s">
        <v>118</v>
      </c>
      <c r="I672" s="1">
        <v>43286.557638888888</v>
      </c>
      <c r="J672" t="s">
        <v>180</v>
      </c>
      <c r="K672" t="s">
        <v>116</v>
      </c>
      <c r="L672" t="s">
        <v>165</v>
      </c>
      <c r="M672" t="s">
        <v>166</v>
      </c>
      <c r="N672" t="s">
        <v>183</v>
      </c>
      <c r="O672">
        <v>1E-3</v>
      </c>
      <c r="P672" t="s">
        <v>149</v>
      </c>
      <c r="Q672" t="b">
        <v>1</v>
      </c>
      <c r="R672">
        <v>138261413</v>
      </c>
      <c r="S672" t="s">
        <v>150</v>
      </c>
      <c r="T672">
        <v>1E-3</v>
      </c>
      <c r="U672" t="s">
        <v>184</v>
      </c>
      <c r="V672">
        <v>2018</v>
      </c>
      <c r="W672" t="s">
        <v>455</v>
      </c>
      <c r="X672" t="s">
        <v>242</v>
      </c>
      <c r="Y672" t="s">
        <v>243</v>
      </c>
      <c r="Z672" t="s">
        <v>155</v>
      </c>
      <c r="AA672">
        <v>456840</v>
      </c>
      <c r="AB672">
        <v>455364</v>
      </c>
      <c r="AC672">
        <v>-1.134557254</v>
      </c>
      <c r="AD672">
        <v>53.991201420000003</v>
      </c>
    </row>
    <row r="673" spans="1:30">
      <c r="A673">
        <v>272358</v>
      </c>
      <c r="B673" t="s">
        <v>241</v>
      </c>
      <c r="C673">
        <v>7299</v>
      </c>
      <c r="D673">
        <v>1612049</v>
      </c>
      <c r="E673" t="s">
        <v>164</v>
      </c>
      <c r="F673" t="s">
        <v>126</v>
      </c>
      <c r="G673" t="s">
        <v>179</v>
      </c>
      <c r="H673" t="s">
        <v>118</v>
      </c>
      <c r="I673" s="1">
        <v>43276.618750000001</v>
      </c>
      <c r="J673" t="s">
        <v>180</v>
      </c>
      <c r="K673" t="s">
        <v>116</v>
      </c>
      <c r="L673" t="s">
        <v>165</v>
      </c>
      <c r="M673" t="s">
        <v>166</v>
      </c>
      <c r="N673" t="s">
        <v>183</v>
      </c>
      <c r="O673">
        <v>1E-3</v>
      </c>
      <c r="P673" t="s">
        <v>149</v>
      </c>
      <c r="Q673" t="b">
        <v>1</v>
      </c>
      <c r="R673">
        <v>138261413</v>
      </c>
      <c r="S673" t="s">
        <v>150</v>
      </c>
      <c r="T673">
        <v>1E-3</v>
      </c>
      <c r="U673" t="s">
        <v>184</v>
      </c>
      <c r="V673">
        <v>2018</v>
      </c>
      <c r="W673" t="s">
        <v>455</v>
      </c>
      <c r="X673" t="s">
        <v>242</v>
      </c>
      <c r="Y673" t="s">
        <v>243</v>
      </c>
      <c r="Z673" t="s">
        <v>155</v>
      </c>
      <c r="AA673">
        <v>456840</v>
      </c>
      <c r="AB673">
        <v>455364</v>
      </c>
      <c r="AC673">
        <v>-1.134557254</v>
      </c>
      <c r="AD673">
        <v>53.991201420000003</v>
      </c>
    </row>
    <row r="674" spans="1:30">
      <c r="A674">
        <v>272955</v>
      </c>
      <c r="B674" t="s">
        <v>241</v>
      </c>
      <c r="C674">
        <v>7299</v>
      </c>
      <c r="D674">
        <v>1607479</v>
      </c>
      <c r="E674" t="s">
        <v>164</v>
      </c>
      <c r="F674" t="s">
        <v>126</v>
      </c>
      <c r="G674" t="s">
        <v>179</v>
      </c>
      <c r="H674" t="s">
        <v>118</v>
      </c>
      <c r="I674" s="1">
        <v>43216.525694444441</v>
      </c>
      <c r="J674" t="s">
        <v>180</v>
      </c>
      <c r="K674" t="s">
        <v>116</v>
      </c>
      <c r="L674" t="s">
        <v>165</v>
      </c>
      <c r="M674" t="s">
        <v>166</v>
      </c>
      <c r="N674" t="s">
        <v>183</v>
      </c>
      <c r="O674">
        <v>1E-3</v>
      </c>
      <c r="P674" t="s">
        <v>149</v>
      </c>
      <c r="Q674" t="b">
        <v>1</v>
      </c>
      <c r="R674">
        <v>138261413</v>
      </c>
      <c r="S674" t="s">
        <v>150</v>
      </c>
      <c r="T674">
        <v>1E-3</v>
      </c>
      <c r="U674" t="s">
        <v>184</v>
      </c>
      <c r="V674">
        <v>2018</v>
      </c>
      <c r="W674" t="s">
        <v>455</v>
      </c>
      <c r="X674" t="s">
        <v>242</v>
      </c>
      <c r="Y674" t="s">
        <v>243</v>
      </c>
      <c r="Z674" t="s">
        <v>155</v>
      </c>
      <c r="AA674">
        <v>456840</v>
      </c>
      <c r="AB674">
        <v>455364</v>
      </c>
      <c r="AC674">
        <v>-1.134557254</v>
      </c>
      <c r="AD674">
        <v>53.991201420000003</v>
      </c>
    </row>
    <row r="675" spans="1:30">
      <c r="A675">
        <v>265984</v>
      </c>
      <c r="B675" t="s">
        <v>241</v>
      </c>
      <c r="C675">
        <v>7299</v>
      </c>
      <c r="D675">
        <v>1606923</v>
      </c>
      <c r="E675" t="s">
        <v>164</v>
      </c>
      <c r="F675" t="s">
        <v>126</v>
      </c>
      <c r="G675" t="s">
        <v>179</v>
      </c>
      <c r="H675" t="s">
        <v>118</v>
      </c>
      <c r="I675" s="1">
        <v>43203.523611111108</v>
      </c>
      <c r="J675" t="s">
        <v>180</v>
      </c>
      <c r="K675" t="s">
        <v>116</v>
      </c>
      <c r="L675" t="s">
        <v>165</v>
      </c>
      <c r="M675" t="s">
        <v>166</v>
      </c>
      <c r="N675" t="s">
        <v>183</v>
      </c>
      <c r="O675">
        <v>1E-3</v>
      </c>
      <c r="P675" t="s">
        <v>149</v>
      </c>
      <c r="Q675" t="b">
        <v>1</v>
      </c>
      <c r="R675">
        <v>138261413</v>
      </c>
      <c r="S675" t="s">
        <v>150</v>
      </c>
      <c r="T675">
        <v>1E-3</v>
      </c>
      <c r="U675" t="s">
        <v>184</v>
      </c>
      <c r="V675">
        <v>2018</v>
      </c>
      <c r="W675" t="s">
        <v>455</v>
      </c>
      <c r="X675" t="s">
        <v>242</v>
      </c>
      <c r="Y675" t="s">
        <v>243</v>
      </c>
      <c r="Z675" t="s">
        <v>155</v>
      </c>
      <c r="AA675">
        <v>456840</v>
      </c>
      <c r="AB675">
        <v>455364</v>
      </c>
      <c r="AC675">
        <v>-1.134557254</v>
      </c>
      <c r="AD675">
        <v>53.991201420000003</v>
      </c>
    </row>
    <row r="676" spans="1:30">
      <c r="A676">
        <v>271806</v>
      </c>
      <c r="B676" t="s">
        <v>241</v>
      </c>
      <c r="C676">
        <v>7299</v>
      </c>
      <c r="D676">
        <v>1619230</v>
      </c>
      <c r="E676" t="s">
        <v>164</v>
      </c>
      <c r="F676" t="s">
        <v>126</v>
      </c>
      <c r="G676" t="s">
        <v>179</v>
      </c>
      <c r="H676" t="s">
        <v>118</v>
      </c>
      <c r="I676" s="1">
        <v>43374.511805555558</v>
      </c>
      <c r="J676" t="s">
        <v>180</v>
      </c>
      <c r="K676" t="s">
        <v>116</v>
      </c>
      <c r="L676" t="s">
        <v>165</v>
      </c>
      <c r="M676" t="s">
        <v>166</v>
      </c>
      <c r="N676" t="s">
        <v>183</v>
      </c>
      <c r="O676">
        <v>1E-3</v>
      </c>
      <c r="P676" t="s">
        <v>149</v>
      </c>
      <c r="Q676" t="b">
        <v>1</v>
      </c>
      <c r="R676">
        <v>138261413</v>
      </c>
      <c r="S676" t="s">
        <v>150</v>
      </c>
      <c r="T676">
        <v>1E-3</v>
      </c>
      <c r="U676" t="s">
        <v>184</v>
      </c>
      <c r="V676">
        <v>2018</v>
      </c>
      <c r="W676" t="s">
        <v>455</v>
      </c>
      <c r="X676" t="s">
        <v>242</v>
      </c>
      <c r="Y676" t="s">
        <v>243</v>
      </c>
      <c r="Z676" t="s">
        <v>155</v>
      </c>
      <c r="AA676">
        <v>456840</v>
      </c>
      <c r="AB676">
        <v>455364</v>
      </c>
      <c r="AC676">
        <v>-1.134557254</v>
      </c>
      <c r="AD676">
        <v>53.991201420000003</v>
      </c>
    </row>
    <row r="677" spans="1:30">
      <c r="A677">
        <v>268404</v>
      </c>
      <c r="B677" t="s">
        <v>241</v>
      </c>
      <c r="C677">
        <v>7299</v>
      </c>
      <c r="D677">
        <v>1608228</v>
      </c>
      <c r="E677" t="s">
        <v>164</v>
      </c>
      <c r="F677" t="s">
        <v>126</v>
      </c>
      <c r="G677" t="s">
        <v>179</v>
      </c>
      <c r="H677" t="s">
        <v>118</v>
      </c>
      <c r="I677" s="1">
        <v>43229.542361111111</v>
      </c>
      <c r="J677" t="s">
        <v>180</v>
      </c>
      <c r="K677" t="s">
        <v>116</v>
      </c>
      <c r="L677" t="s">
        <v>165</v>
      </c>
      <c r="M677" t="s">
        <v>166</v>
      </c>
      <c r="N677" t="s">
        <v>183</v>
      </c>
      <c r="O677">
        <v>1E-3</v>
      </c>
      <c r="P677" t="s">
        <v>149</v>
      </c>
      <c r="Q677" t="b">
        <v>1</v>
      </c>
      <c r="R677">
        <v>138261413</v>
      </c>
      <c r="S677" t="s">
        <v>150</v>
      </c>
      <c r="T677">
        <v>1E-3</v>
      </c>
      <c r="U677" t="s">
        <v>184</v>
      </c>
      <c r="V677">
        <v>2018</v>
      </c>
      <c r="W677" t="s">
        <v>455</v>
      </c>
      <c r="X677" t="s">
        <v>242</v>
      </c>
      <c r="Y677" t="s">
        <v>243</v>
      </c>
      <c r="Z677" t="s">
        <v>155</v>
      </c>
      <c r="AA677">
        <v>456840</v>
      </c>
      <c r="AB677">
        <v>455364</v>
      </c>
      <c r="AC677">
        <v>-1.134557254</v>
      </c>
      <c r="AD677">
        <v>53.991201420000003</v>
      </c>
    </row>
    <row r="678" spans="1:30">
      <c r="A678">
        <v>266826</v>
      </c>
      <c r="B678" t="s">
        <v>241</v>
      </c>
      <c r="C678">
        <v>7299</v>
      </c>
      <c r="D678">
        <v>1622775</v>
      </c>
      <c r="E678" t="s">
        <v>164</v>
      </c>
      <c r="F678" t="s">
        <v>126</v>
      </c>
      <c r="G678" t="s">
        <v>179</v>
      </c>
      <c r="H678" t="s">
        <v>118</v>
      </c>
      <c r="I678" s="1">
        <v>43425.570833333331</v>
      </c>
      <c r="J678" t="s">
        <v>180</v>
      </c>
      <c r="K678" t="s">
        <v>116</v>
      </c>
      <c r="L678" t="s">
        <v>165</v>
      </c>
      <c r="M678" t="s">
        <v>166</v>
      </c>
      <c r="N678" t="s">
        <v>183</v>
      </c>
      <c r="O678">
        <v>1E-3</v>
      </c>
      <c r="P678" t="s">
        <v>149</v>
      </c>
      <c r="Q678" t="b">
        <v>1</v>
      </c>
      <c r="R678">
        <v>138261413</v>
      </c>
      <c r="S678" t="s">
        <v>150</v>
      </c>
      <c r="T678">
        <v>1E-3</v>
      </c>
      <c r="U678" t="s">
        <v>184</v>
      </c>
      <c r="V678">
        <v>2018</v>
      </c>
      <c r="W678" t="s">
        <v>455</v>
      </c>
      <c r="X678" t="s">
        <v>242</v>
      </c>
      <c r="Y678" t="s">
        <v>243</v>
      </c>
      <c r="Z678" t="s">
        <v>155</v>
      </c>
      <c r="AA678">
        <v>456840</v>
      </c>
      <c r="AB678">
        <v>455364</v>
      </c>
      <c r="AC678">
        <v>-1.134557254</v>
      </c>
      <c r="AD678">
        <v>53.991201420000003</v>
      </c>
    </row>
    <row r="679" spans="1:30">
      <c r="A679">
        <v>272425</v>
      </c>
      <c r="B679" t="s">
        <v>241</v>
      </c>
      <c r="C679">
        <v>7299</v>
      </c>
      <c r="D679">
        <v>1611999</v>
      </c>
      <c r="E679" t="s">
        <v>164</v>
      </c>
      <c r="F679" t="s">
        <v>126</v>
      </c>
      <c r="G679" t="s">
        <v>179</v>
      </c>
      <c r="H679" t="s">
        <v>118</v>
      </c>
      <c r="I679" s="1">
        <v>43273.479166666664</v>
      </c>
      <c r="J679" t="s">
        <v>180</v>
      </c>
      <c r="K679" t="s">
        <v>116</v>
      </c>
      <c r="L679" t="s">
        <v>165</v>
      </c>
      <c r="M679" t="s">
        <v>166</v>
      </c>
      <c r="N679" t="s">
        <v>183</v>
      </c>
      <c r="O679">
        <v>1E-3</v>
      </c>
      <c r="P679" t="s">
        <v>149</v>
      </c>
      <c r="Q679" t="b">
        <v>1</v>
      </c>
      <c r="R679">
        <v>138261413</v>
      </c>
      <c r="S679" t="s">
        <v>150</v>
      </c>
      <c r="T679">
        <v>1E-3</v>
      </c>
      <c r="U679" t="s">
        <v>184</v>
      </c>
      <c r="V679">
        <v>2018</v>
      </c>
      <c r="W679" t="s">
        <v>455</v>
      </c>
      <c r="X679" t="s">
        <v>242</v>
      </c>
      <c r="Y679" t="s">
        <v>243</v>
      </c>
      <c r="Z679" t="s">
        <v>155</v>
      </c>
      <c r="AA679">
        <v>456840</v>
      </c>
      <c r="AB679">
        <v>455364</v>
      </c>
      <c r="AC679">
        <v>-1.134557254</v>
      </c>
      <c r="AD679">
        <v>53.991201420000003</v>
      </c>
    </row>
    <row r="680" spans="1:30">
      <c r="A680">
        <v>267692</v>
      </c>
      <c r="B680" t="s">
        <v>241</v>
      </c>
      <c r="C680">
        <v>7299</v>
      </c>
      <c r="D680">
        <v>1607381</v>
      </c>
      <c r="E680" t="s">
        <v>164</v>
      </c>
      <c r="F680" t="s">
        <v>126</v>
      </c>
      <c r="G680" t="s">
        <v>179</v>
      </c>
      <c r="H680" t="s">
        <v>118</v>
      </c>
      <c r="I680" s="1">
        <v>43210.602083333331</v>
      </c>
      <c r="J680" t="s">
        <v>180</v>
      </c>
      <c r="K680" t="s">
        <v>116</v>
      </c>
      <c r="L680" t="s">
        <v>165</v>
      </c>
      <c r="M680" t="s">
        <v>166</v>
      </c>
      <c r="N680" t="s">
        <v>183</v>
      </c>
      <c r="O680">
        <v>1E-3</v>
      </c>
      <c r="P680" t="s">
        <v>149</v>
      </c>
      <c r="Q680" t="b">
        <v>1</v>
      </c>
      <c r="R680">
        <v>138261413</v>
      </c>
      <c r="S680" t="s">
        <v>150</v>
      </c>
      <c r="T680">
        <v>1E-3</v>
      </c>
      <c r="U680" t="s">
        <v>184</v>
      </c>
      <c r="V680">
        <v>2018</v>
      </c>
      <c r="W680" t="s">
        <v>455</v>
      </c>
      <c r="X680" t="s">
        <v>242</v>
      </c>
      <c r="Y680" t="s">
        <v>243</v>
      </c>
      <c r="Z680" t="s">
        <v>155</v>
      </c>
      <c r="AA680">
        <v>456840</v>
      </c>
      <c r="AB680">
        <v>455364</v>
      </c>
      <c r="AC680">
        <v>-1.134557254</v>
      </c>
      <c r="AD680">
        <v>53.991201420000003</v>
      </c>
    </row>
    <row r="681" spans="1:30">
      <c r="A681">
        <v>267070</v>
      </c>
      <c r="B681" t="s">
        <v>241</v>
      </c>
      <c r="C681">
        <v>7299</v>
      </c>
      <c r="D681">
        <v>1601697</v>
      </c>
      <c r="E681" t="s">
        <v>164</v>
      </c>
      <c r="F681" t="s">
        <v>126</v>
      </c>
      <c r="G681" t="s">
        <v>205</v>
      </c>
      <c r="H681" t="s">
        <v>112</v>
      </c>
      <c r="I681" s="1">
        <v>43137.555555555555</v>
      </c>
      <c r="J681" t="s">
        <v>180</v>
      </c>
      <c r="K681" t="s">
        <v>116</v>
      </c>
      <c r="L681" t="s">
        <v>165</v>
      </c>
      <c r="M681" t="s">
        <v>166</v>
      </c>
      <c r="N681" t="s">
        <v>183</v>
      </c>
      <c r="O681">
        <v>1E-3</v>
      </c>
      <c r="P681" t="s">
        <v>149</v>
      </c>
      <c r="Q681" t="b">
        <v>1</v>
      </c>
      <c r="R681">
        <v>138261413</v>
      </c>
      <c r="S681" t="s">
        <v>150</v>
      </c>
      <c r="T681">
        <v>1E-3</v>
      </c>
      <c r="U681" t="s">
        <v>184</v>
      </c>
      <c r="V681">
        <v>2018</v>
      </c>
      <c r="W681" t="s">
        <v>455</v>
      </c>
      <c r="X681" t="s">
        <v>242</v>
      </c>
      <c r="Y681" t="s">
        <v>243</v>
      </c>
      <c r="Z681" t="s">
        <v>155</v>
      </c>
      <c r="AA681">
        <v>456840</v>
      </c>
      <c r="AB681">
        <v>455364</v>
      </c>
      <c r="AC681">
        <v>-1.134557254</v>
      </c>
      <c r="AD681">
        <v>53.991201420000003</v>
      </c>
    </row>
    <row r="682" spans="1:30">
      <c r="A682">
        <v>272423</v>
      </c>
      <c r="B682" t="s">
        <v>241</v>
      </c>
      <c r="C682">
        <v>7299</v>
      </c>
      <c r="D682">
        <v>1608934</v>
      </c>
      <c r="E682" t="s">
        <v>164</v>
      </c>
      <c r="F682" t="s">
        <v>126</v>
      </c>
      <c r="G682" t="s">
        <v>179</v>
      </c>
      <c r="H682" t="s">
        <v>118</v>
      </c>
      <c r="I682" s="1">
        <v>43236.556250000001</v>
      </c>
      <c r="J682" t="s">
        <v>180</v>
      </c>
      <c r="K682" t="s">
        <v>116</v>
      </c>
      <c r="L682" t="s">
        <v>165</v>
      </c>
      <c r="M682" t="s">
        <v>166</v>
      </c>
      <c r="N682" t="s">
        <v>183</v>
      </c>
      <c r="O682">
        <v>1E-3</v>
      </c>
      <c r="P682" t="s">
        <v>149</v>
      </c>
      <c r="Q682" t="b">
        <v>1</v>
      </c>
      <c r="R682">
        <v>138261413</v>
      </c>
      <c r="S682" t="s">
        <v>150</v>
      </c>
      <c r="T682">
        <v>1E-3</v>
      </c>
      <c r="U682" t="s">
        <v>184</v>
      </c>
      <c r="V682">
        <v>2018</v>
      </c>
      <c r="W682" t="s">
        <v>455</v>
      </c>
      <c r="X682" t="s">
        <v>242</v>
      </c>
      <c r="Y682" t="s">
        <v>243</v>
      </c>
      <c r="Z682" t="s">
        <v>155</v>
      </c>
      <c r="AA682">
        <v>456840</v>
      </c>
      <c r="AB682">
        <v>455364</v>
      </c>
      <c r="AC682">
        <v>-1.134557254</v>
      </c>
      <c r="AD682">
        <v>53.991201420000003</v>
      </c>
    </row>
    <row r="683" spans="1:30">
      <c r="A683">
        <v>273505</v>
      </c>
      <c r="B683" t="s">
        <v>241</v>
      </c>
      <c r="C683">
        <v>7299</v>
      </c>
      <c r="D683">
        <v>1611824</v>
      </c>
      <c r="E683" t="s">
        <v>164</v>
      </c>
      <c r="F683" t="s">
        <v>126</v>
      </c>
      <c r="G683" t="s">
        <v>205</v>
      </c>
      <c r="H683" t="s">
        <v>112</v>
      </c>
      <c r="I683" s="1">
        <v>43271.484027777777</v>
      </c>
      <c r="J683" t="s">
        <v>180</v>
      </c>
      <c r="K683" t="s">
        <v>116</v>
      </c>
      <c r="L683" t="s">
        <v>165</v>
      </c>
      <c r="M683" t="s">
        <v>166</v>
      </c>
      <c r="N683" t="s">
        <v>183</v>
      </c>
      <c r="O683">
        <v>1E-3</v>
      </c>
      <c r="P683" t="s">
        <v>149</v>
      </c>
      <c r="Q683" t="b">
        <v>1</v>
      </c>
      <c r="R683">
        <v>138261413</v>
      </c>
      <c r="S683" t="s">
        <v>150</v>
      </c>
      <c r="T683">
        <v>1E-3</v>
      </c>
      <c r="U683" t="s">
        <v>184</v>
      </c>
      <c r="V683">
        <v>2018</v>
      </c>
      <c r="W683" t="s">
        <v>455</v>
      </c>
      <c r="X683" t="s">
        <v>242</v>
      </c>
      <c r="Y683" t="s">
        <v>243</v>
      </c>
      <c r="Z683" t="s">
        <v>155</v>
      </c>
      <c r="AA683">
        <v>456840</v>
      </c>
      <c r="AB683">
        <v>455364</v>
      </c>
      <c r="AC683">
        <v>-1.134557254</v>
      </c>
      <c r="AD683">
        <v>53.991201420000003</v>
      </c>
    </row>
    <row r="684" spans="1:30">
      <c r="A684">
        <v>266275</v>
      </c>
      <c r="B684" t="s">
        <v>241</v>
      </c>
      <c r="C684">
        <v>7299</v>
      </c>
      <c r="D684">
        <v>1623830</v>
      </c>
      <c r="E684" t="s">
        <v>164</v>
      </c>
      <c r="F684" t="s">
        <v>126</v>
      </c>
      <c r="G684" t="s">
        <v>179</v>
      </c>
      <c r="H684" t="s">
        <v>118</v>
      </c>
      <c r="I684" s="1">
        <v>43439.474305555559</v>
      </c>
      <c r="J684" t="s">
        <v>180</v>
      </c>
      <c r="K684" t="s">
        <v>116</v>
      </c>
      <c r="L684" t="s">
        <v>165</v>
      </c>
      <c r="M684" t="s">
        <v>166</v>
      </c>
      <c r="N684" t="s">
        <v>183</v>
      </c>
      <c r="O684">
        <v>1E-3</v>
      </c>
      <c r="P684" t="s">
        <v>149</v>
      </c>
      <c r="Q684" t="b">
        <v>1</v>
      </c>
      <c r="R684">
        <v>138261413</v>
      </c>
      <c r="S684" t="s">
        <v>150</v>
      </c>
      <c r="T684">
        <v>1E-3</v>
      </c>
      <c r="U684" t="s">
        <v>184</v>
      </c>
      <c r="V684">
        <v>2018</v>
      </c>
      <c r="W684" t="s">
        <v>455</v>
      </c>
      <c r="X684" t="s">
        <v>242</v>
      </c>
      <c r="Y684" t="s">
        <v>243</v>
      </c>
      <c r="Z684" t="s">
        <v>155</v>
      </c>
      <c r="AA684">
        <v>456840</v>
      </c>
      <c r="AB684">
        <v>455364</v>
      </c>
      <c r="AC684">
        <v>-1.134557254</v>
      </c>
      <c r="AD684">
        <v>53.991201420000003</v>
      </c>
    </row>
    <row r="685" spans="1:30">
      <c r="A685">
        <v>268012</v>
      </c>
      <c r="B685" t="s">
        <v>241</v>
      </c>
      <c r="C685">
        <v>7299</v>
      </c>
      <c r="D685">
        <v>1623091</v>
      </c>
      <c r="E685" t="s">
        <v>164</v>
      </c>
      <c r="F685" t="s">
        <v>126</v>
      </c>
      <c r="G685" t="s">
        <v>179</v>
      </c>
      <c r="H685" t="s">
        <v>118</v>
      </c>
      <c r="I685" s="1">
        <v>43427.512499999997</v>
      </c>
      <c r="J685" t="s">
        <v>180</v>
      </c>
      <c r="K685" t="s">
        <v>116</v>
      </c>
      <c r="L685" t="s">
        <v>165</v>
      </c>
      <c r="M685" t="s">
        <v>166</v>
      </c>
      <c r="N685" t="s">
        <v>183</v>
      </c>
      <c r="O685">
        <v>1E-3</v>
      </c>
      <c r="P685" t="s">
        <v>149</v>
      </c>
      <c r="Q685" t="b">
        <v>1</v>
      </c>
      <c r="R685">
        <v>138261413</v>
      </c>
      <c r="S685" t="s">
        <v>150</v>
      </c>
      <c r="T685">
        <v>1E-3</v>
      </c>
      <c r="U685" t="s">
        <v>184</v>
      </c>
      <c r="V685">
        <v>2018</v>
      </c>
      <c r="W685" t="s">
        <v>455</v>
      </c>
      <c r="X685" t="s">
        <v>242</v>
      </c>
      <c r="Y685" t="s">
        <v>243</v>
      </c>
      <c r="Z685" t="s">
        <v>155</v>
      </c>
      <c r="AA685">
        <v>456840</v>
      </c>
      <c r="AB685">
        <v>455364</v>
      </c>
      <c r="AC685">
        <v>-1.134557254</v>
      </c>
      <c r="AD685">
        <v>53.991201420000003</v>
      </c>
    </row>
    <row r="686" spans="1:30">
      <c r="A686">
        <v>267050</v>
      </c>
      <c r="B686" t="s">
        <v>241</v>
      </c>
      <c r="C686">
        <v>7299</v>
      </c>
      <c r="D686">
        <v>1609343</v>
      </c>
      <c r="E686" t="s">
        <v>164</v>
      </c>
      <c r="F686" t="s">
        <v>126</v>
      </c>
      <c r="G686" t="s">
        <v>179</v>
      </c>
      <c r="H686" t="s">
        <v>118</v>
      </c>
      <c r="I686" s="1">
        <v>43242.509722222225</v>
      </c>
      <c r="J686" t="s">
        <v>180</v>
      </c>
      <c r="K686" t="s">
        <v>116</v>
      </c>
      <c r="L686" t="s">
        <v>165</v>
      </c>
      <c r="M686" t="s">
        <v>166</v>
      </c>
      <c r="N686" t="s">
        <v>183</v>
      </c>
      <c r="O686">
        <v>1E-3</v>
      </c>
      <c r="P686" t="s">
        <v>149</v>
      </c>
      <c r="Q686" t="b">
        <v>1</v>
      </c>
      <c r="R686">
        <v>138261413</v>
      </c>
      <c r="S686" t="s">
        <v>150</v>
      </c>
      <c r="T686">
        <v>1E-3</v>
      </c>
      <c r="U686" t="s">
        <v>184</v>
      </c>
      <c r="V686">
        <v>2018</v>
      </c>
      <c r="W686" t="s">
        <v>455</v>
      </c>
      <c r="X686" t="s">
        <v>242</v>
      </c>
      <c r="Y686" t="s">
        <v>243</v>
      </c>
      <c r="Z686" t="s">
        <v>155</v>
      </c>
      <c r="AA686">
        <v>456840</v>
      </c>
      <c r="AB686">
        <v>455364</v>
      </c>
      <c r="AC686">
        <v>-1.134557254</v>
      </c>
      <c r="AD686">
        <v>53.991201420000003</v>
      </c>
    </row>
    <row r="687" spans="1:30">
      <c r="A687">
        <v>273410</v>
      </c>
      <c r="B687" t="s">
        <v>241</v>
      </c>
      <c r="C687">
        <v>7299</v>
      </c>
      <c r="D687">
        <v>1620876</v>
      </c>
      <c r="E687" t="s">
        <v>164</v>
      </c>
      <c r="F687" t="s">
        <v>126</v>
      </c>
      <c r="G687" t="s">
        <v>179</v>
      </c>
      <c r="H687" t="s">
        <v>118</v>
      </c>
      <c r="I687" s="1">
        <v>43395.694444444445</v>
      </c>
      <c r="J687" t="s">
        <v>180</v>
      </c>
      <c r="K687" t="s">
        <v>116</v>
      </c>
      <c r="L687" t="s">
        <v>165</v>
      </c>
      <c r="M687" t="s">
        <v>166</v>
      </c>
      <c r="N687" t="s">
        <v>183</v>
      </c>
      <c r="O687">
        <v>1E-3</v>
      </c>
      <c r="P687" t="s">
        <v>149</v>
      </c>
      <c r="Q687" t="b">
        <v>1</v>
      </c>
      <c r="R687">
        <v>138261413</v>
      </c>
      <c r="S687" t="s">
        <v>150</v>
      </c>
      <c r="T687">
        <v>1E-3</v>
      </c>
      <c r="U687" t="s">
        <v>184</v>
      </c>
      <c r="V687">
        <v>2018</v>
      </c>
      <c r="W687" t="s">
        <v>455</v>
      </c>
      <c r="X687" t="s">
        <v>242</v>
      </c>
      <c r="Y687" t="s">
        <v>243</v>
      </c>
      <c r="Z687" t="s">
        <v>155</v>
      </c>
      <c r="AA687">
        <v>456840</v>
      </c>
      <c r="AB687">
        <v>455364</v>
      </c>
      <c r="AC687">
        <v>-1.134557254</v>
      </c>
      <c r="AD687">
        <v>53.991201420000003</v>
      </c>
    </row>
    <row r="688" spans="1:30">
      <c r="A688">
        <v>272305</v>
      </c>
      <c r="B688" t="s">
        <v>241</v>
      </c>
      <c r="C688">
        <v>7299</v>
      </c>
      <c r="D688">
        <v>1612997</v>
      </c>
      <c r="E688" t="s">
        <v>164</v>
      </c>
      <c r="F688" t="s">
        <v>126</v>
      </c>
      <c r="G688" t="s">
        <v>179</v>
      </c>
      <c r="H688" t="s">
        <v>118</v>
      </c>
      <c r="I688" s="1">
        <v>43286.558333333334</v>
      </c>
      <c r="J688" t="s">
        <v>180</v>
      </c>
      <c r="K688" t="s">
        <v>116</v>
      </c>
      <c r="L688" t="s">
        <v>165</v>
      </c>
      <c r="M688" t="s">
        <v>166</v>
      </c>
      <c r="N688" t="s">
        <v>183</v>
      </c>
      <c r="O688">
        <v>1E-3</v>
      </c>
      <c r="P688" t="s">
        <v>149</v>
      </c>
      <c r="Q688" t="b">
        <v>1</v>
      </c>
      <c r="R688">
        <v>138261413</v>
      </c>
      <c r="S688" t="s">
        <v>150</v>
      </c>
      <c r="T688">
        <v>1E-3</v>
      </c>
      <c r="U688" t="s">
        <v>184</v>
      </c>
      <c r="V688">
        <v>2018</v>
      </c>
      <c r="W688" t="s">
        <v>455</v>
      </c>
      <c r="X688" t="s">
        <v>242</v>
      </c>
      <c r="Y688" t="s">
        <v>243</v>
      </c>
      <c r="Z688" t="s">
        <v>155</v>
      </c>
      <c r="AA688">
        <v>456840</v>
      </c>
      <c r="AB688">
        <v>455364</v>
      </c>
      <c r="AC688">
        <v>-1.134557254</v>
      </c>
      <c r="AD688">
        <v>53.991201420000003</v>
      </c>
    </row>
    <row r="689" spans="1:30">
      <c r="A689">
        <v>272243</v>
      </c>
      <c r="B689" t="s">
        <v>241</v>
      </c>
      <c r="C689">
        <v>7299</v>
      </c>
      <c r="D689">
        <v>1613388</v>
      </c>
      <c r="E689" t="s">
        <v>164</v>
      </c>
      <c r="F689" t="s">
        <v>126</v>
      </c>
      <c r="G689" t="s">
        <v>179</v>
      </c>
      <c r="H689" t="s">
        <v>118</v>
      </c>
      <c r="I689" s="1">
        <v>43291.444444444445</v>
      </c>
      <c r="J689" t="s">
        <v>180</v>
      </c>
      <c r="K689" t="s">
        <v>116</v>
      </c>
      <c r="L689" t="s">
        <v>165</v>
      </c>
      <c r="M689" t="s">
        <v>166</v>
      </c>
      <c r="N689" t="s">
        <v>183</v>
      </c>
      <c r="O689">
        <v>1E-3</v>
      </c>
      <c r="P689" t="s">
        <v>149</v>
      </c>
      <c r="Q689" t="b">
        <v>1</v>
      </c>
      <c r="R689">
        <v>138261413</v>
      </c>
      <c r="S689" t="s">
        <v>150</v>
      </c>
      <c r="T689">
        <v>1E-3</v>
      </c>
      <c r="U689" t="s">
        <v>184</v>
      </c>
      <c r="V689">
        <v>2018</v>
      </c>
      <c r="W689" t="s">
        <v>455</v>
      </c>
      <c r="X689" t="s">
        <v>242</v>
      </c>
      <c r="Y689" t="s">
        <v>243</v>
      </c>
      <c r="Z689" t="s">
        <v>155</v>
      </c>
      <c r="AA689">
        <v>456840</v>
      </c>
      <c r="AB689">
        <v>455364</v>
      </c>
      <c r="AC689">
        <v>-1.134557254</v>
      </c>
      <c r="AD689">
        <v>53.991201420000003</v>
      </c>
    </row>
    <row r="690" spans="1:30">
      <c r="A690">
        <v>272441</v>
      </c>
      <c r="B690" t="s">
        <v>241</v>
      </c>
      <c r="C690">
        <v>7299</v>
      </c>
      <c r="D690">
        <v>1603652</v>
      </c>
      <c r="E690" t="s">
        <v>164</v>
      </c>
      <c r="F690" t="s">
        <v>126</v>
      </c>
      <c r="G690" t="s">
        <v>205</v>
      </c>
      <c r="H690" t="s">
        <v>112</v>
      </c>
      <c r="I690" s="1">
        <v>43165.630555555559</v>
      </c>
      <c r="J690" t="s">
        <v>180</v>
      </c>
      <c r="K690" t="s">
        <v>116</v>
      </c>
      <c r="L690" t="s">
        <v>165</v>
      </c>
      <c r="M690" t="s">
        <v>166</v>
      </c>
      <c r="N690" t="s">
        <v>183</v>
      </c>
      <c r="O690">
        <v>1E-3</v>
      </c>
      <c r="P690" t="s">
        <v>149</v>
      </c>
      <c r="Q690" t="b">
        <v>1</v>
      </c>
      <c r="R690">
        <v>138261413</v>
      </c>
      <c r="S690" t="s">
        <v>150</v>
      </c>
      <c r="T690">
        <v>1E-3</v>
      </c>
      <c r="U690" t="s">
        <v>184</v>
      </c>
      <c r="V690">
        <v>2018</v>
      </c>
      <c r="W690" t="s">
        <v>455</v>
      </c>
      <c r="X690" t="s">
        <v>242</v>
      </c>
      <c r="Y690" t="s">
        <v>243</v>
      </c>
      <c r="Z690" t="s">
        <v>155</v>
      </c>
      <c r="AA690">
        <v>456840</v>
      </c>
      <c r="AB690">
        <v>455364</v>
      </c>
      <c r="AC690">
        <v>-1.134557254</v>
      </c>
      <c r="AD690">
        <v>53.991201420000003</v>
      </c>
    </row>
    <row r="691" spans="1:30">
      <c r="A691">
        <v>269495</v>
      </c>
      <c r="B691" t="s">
        <v>241</v>
      </c>
      <c r="C691">
        <v>7299</v>
      </c>
      <c r="D691">
        <v>1618819</v>
      </c>
      <c r="E691" t="s">
        <v>164</v>
      </c>
      <c r="F691" t="s">
        <v>126</v>
      </c>
      <c r="G691" t="s">
        <v>179</v>
      </c>
      <c r="H691" t="s">
        <v>118</v>
      </c>
      <c r="I691" s="1">
        <v>43368.682638888888</v>
      </c>
      <c r="J691" t="s">
        <v>180</v>
      </c>
      <c r="K691" t="s">
        <v>116</v>
      </c>
      <c r="L691" t="s">
        <v>165</v>
      </c>
      <c r="M691" t="s">
        <v>166</v>
      </c>
      <c r="N691" t="s">
        <v>183</v>
      </c>
      <c r="O691">
        <v>1E-3</v>
      </c>
      <c r="P691" t="s">
        <v>149</v>
      </c>
      <c r="Q691" t="b">
        <v>1</v>
      </c>
      <c r="R691">
        <v>138261413</v>
      </c>
      <c r="S691" t="s">
        <v>150</v>
      </c>
      <c r="T691">
        <v>1E-3</v>
      </c>
      <c r="U691" t="s">
        <v>184</v>
      </c>
      <c r="V691">
        <v>2018</v>
      </c>
      <c r="W691" t="s">
        <v>455</v>
      </c>
      <c r="X691" t="s">
        <v>242</v>
      </c>
      <c r="Y691" t="s">
        <v>243</v>
      </c>
      <c r="Z691" t="s">
        <v>155</v>
      </c>
      <c r="AA691">
        <v>456840</v>
      </c>
      <c r="AB691">
        <v>455364</v>
      </c>
      <c r="AC691">
        <v>-1.134557254</v>
      </c>
      <c r="AD691">
        <v>53.991201420000003</v>
      </c>
    </row>
    <row r="692" spans="1:30">
      <c r="A692">
        <v>266670</v>
      </c>
      <c r="B692" t="s">
        <v>241</v>
      </c>
      <c r="C692">
        <v>7299</v>
      </c>
      <c r="D692">
        <v>1616749</v>
      </c>
      <c r="E692" t="s">
        <v>164</v>
      </c>
      <c r="F692" t="s">
        <v>126</v>
      </c>
      <c r="G692" t="s">
        <v>179</v>
      </c>
      <c r="H692" t="s">
        <v>118</v>
      </c>
      <c r="I692" s="1">
        <v>43342.509722222225</v>
      </c>
      <c r="J692" t="s">
        <v>180</v>
      </c>
      <c r="K692" t="s">
        <v>116</v>
      </c>
      <c r="L692" t="s">
        <v>165</v>
      </c>
      <c r="M692" t="s">
        <v>166</v>
      </c>
      <c r="N692" t="s">
        <v>183</v>
      </c>
      <c r="O692">
        <v>1E-3</v>
      </c>
      <c r="P692" t="s">
        <v>149</v>
      </c>
      <c r="Q692" t="b">
        <v>1</v>
      </c>
      <c r="R692">
        <v>138261413</v>
      </c>
      <c r="S692" t="s">
        <v>150</v>
      </c>
      <c r="T692">
        <v>1E-3</v>
      </c>
      <c r="U692" t="s">
        <v>184</v>
      </c>
      <c r="V692">
        <v>2018</v>
      </c>
      <c r="W692" t="s">
        <v>455</v>
      </c>
      <c r="X692" t="s">
        <v>242</v>
      </c>
      <c r="Y692" t="s">
        <v>243</v>
      </c>
      <c r="Z692" t="s">
        <v>155</v>
      </c>
      <c r="AA692">
        <v>456840</v>
      </c>
      <c r="AB692">
        <v>455364</v>
      </c>
      <c r="AC692">
        <v>-1.134557254</v>
      </c>
      <c r="AD692">
        <v>53.991201420000003</v>
      </c>
    </row>
    <row r="693" spans="1:30">
      <c r="A693">
        <v>273124</v>
      </c>
      <c r="B693" t="s">
        <v>241</v>
      </c>
      <c r="C693">
        <v>7299</v>
      </c>
      <c r="D693">
        <v>1619903</v>
      </c>
      <c r="E693" t="s">
        <v>164</v>
      </c>
      <c r="F693" t="s">
        <v>126</v>
      </c>
      <c r="G693" t="s">
        <v>179</v>
      </c>
      <c r="H693" t="s">
        <v>118</v>
      </c>
      <c r="I693" s="1">
        <v>43382.584722222222</v>
      </c>
      <c r="J693" t="s">
        <v>180</v>
      </c>
      <c r="K693" t="s">
        <v>116</v>
      </c>
      <c r="L693" t="s">
        <v>165</v>
      </c>
      <c r="M693" t="s">
        <v>166</v>
      </c>
      <c r="N693" t="s">
        <v>183</v>
      </c>
      <c r="O693">
        <v>1E-3</v>
      </c>
      <c r="P693" t="s">
        <v>149</v>
      </c>
      <c r="Q693" t="b">
        <v>1</v>
      </c>
      <c r="R693">
        <v>138261413</v>
      </c>
      <c r="S693" t="s">
        <v>150</v>
      </c>
      <c r="T693">
        <v>1E-3</v>
      </c>
      <c r="U693" t="s">
        <v>184</v>
      </c>
      <c r="V693">
        <v>2018</v>
      </c>
      <c r="W693" t="s">
        <v>455</v>
      </c>
      <c r="X693" t="s">
        <v>242</v>
      </c>
      <c r="Y693" t="s">
        <v>243</v>
      </c>
      <c r="Z693" t="s">
        <v>155</v>
      </c>
      <c r="AA693">
        <v>456840</v>
      </c>
      <c r="AB693">
        <v>455364</v>
      </c>
      <c r="AC693">
        <v>-1.134557254</v>
      </c>
      <c r="AD693">
        <v>53.991201420000003</v>
      </c>
    </row>
    <row r="694" spans="1:30">
      <c r="A694">
        <v>272415</v>
      </c>
      <c r="B694" t="s">
        <v>241</v>
      </c>
      <c r="C694">
        <v>7299</v>
      </c>
      <c r="D694">
        <v>1618190</v>
      </c>
      <c r="E694" t="s">
        <v>164</v>
      </c>
      <c r="F694" t="s">
        <v>126</v>
      </c>
      <c r="G694" t="s">
        <v>179</v>
      </c>
      <c r="H694" t="s">
        <v>118</v>
      </c>
      <c r="I694" s="1">
        <v>43357.520138888889</v>
      </c>
      <c r="J694" t="s">
        <v>180</v>
      </c>
      <c r="K694" t="s">
        <v>116</v>
      </c>
      <c r="L694" t="s">
        <v>165</v>
      </c>
      <c r="M694" t="s">
        <v>166</v>
      </c>
      <c r="N694" t="s">
        <v>183</v>
      </c>
      <c r="O694">
        <v>1E-3</v>
      </c>
      <c r="P694" t="s">
        <v>149</v>
      </c>
      <c r="Q694" t="b">
        <v>1</v>
      </c>
      <c r="R694">
        <v>138261413</v>
      </c>
      <c r="S694" t="s">
        <v>150</v>
      </c>
      <c r="T694">
        <v>1E-3</v>
      </c>
      <c r="U694" t="s">
        <v>184</v>
      </c>
      <c r="V694">
        <v>2018</v>
      </c>
      <c r="W694" t="s">
        <v>455</v>
      </c>
      <c r="X694" t="s">
        <v>242</v>
      </c>
      <c r="Y694" t="s">
        <v>243</v>
      </c>
      <c r="Z694" t="s">
        <v>155</v>
      </c>
      <c r="AA694">
        <v>456840</v>
      </c>
      <c r="AB694">
        <v>455364</v>
      </c>
      <c r="AC694">
        <v>-1.134557254</v>
      </c>
      <c r="AD694">
        <v>53.991201420000003</v>
      </c>
    </row>
    <row r="695" spans="1:30">
      <c r="A695">
        <v>273363</v>
      </c>
      <c r="B695" t="s">
        <v>241</v>
      </c>
      <c r="C695">
        <v>7299</v>
      </c>
      <c r="D695">
        <v>1617020</v>
      </c>
      <c r="E695" t="s">
        <v>164</v>
      </c>
      <c r="F695" t="s">
        <v>126</v>
      </c>
      <c r="G695" t="s">
        <v>179</v>
      </c>
      <c r="H695" t="s">
        <v>118</v>
      </c>
      <c r="I695" s="1">
        <v>43347.584722222222</v>
      </c>
      <c r="J695" t="s">
        <v>180</v>
      </c>
      <c r="K695" t="s">
        <v>116</v>
      </c>
      <c r="L695" t="s">
        <v>165</v>
      </c>
      <c r="M695" t="s">
        <v>166</v>
      </c>
      <c r="N695" t="s">
        <v>183</v>
      </c>
      <c r="O695">
        <v>1E-3</v>
      </c>
      <c r="P695" t="s">
        <v>149</v>
      </c>
      <c r="Q695" t="b">
        <v>1</v>
      </c>
      <c r="R695">
        <v>138261413</v>
      </c>
      <c r="S695" t="s">
        <v>150</v>
      </c>
      <c r="T695">
        <v>1E-3</v>
      </c>
      <c r="U695" t="s">
        <v>184</v>
      </c>
      <c r="V695">
        <v>2018</v>
      </c>
      <c r="W695" t="s">
        <v>455</v>
      </c>
      <c r="X695" t="s">
        <v>242</v>
      </c>
      <c r="Y695" t="s">
        <v>243</v>
      </c>
      <c r="Z695" t="s">
        <v>155</v>
      </c>
      <c r="AA695">
        <v>456840</v>
      </c>
      <c r="AB695">
        <v>455364</v>
      </c>
      <c r="AC695">
        <v>-1.134557254</v>
      </c>
      <c r="AD695">
        <v>53.991201420000003</v>
      </c>
    </row>
    <row r="696" spans="1:30">
      <c r="A696">
        <v>262888</v>
      </c>
      <c r="B696" t="s">
        <v>241</v>
      </c>
      <c r="C696">
        <v>7299</v>
      </c>
      <c r="D696">
        <v>1604151</v>
      </c>
      <c r="E696" t="s">
        <v>164</v>
      </c>
      <c r="F696" t="s">
        <v>126</v>
      </c>
      <c r="G696" t="s">
        <v>179</v>
      </c>
      <c r="H696" t="s">
        <v>118</v>
      </c>
      <c r="I696" s="1">
        <v>43171.477083333331</v>
      </c>
      <c r="J696" t="s">
        <v>180</v>
      </c>
      <c r="K696" t="s">
        <v>116</v>
      </c>
      <c r="L696" t="s">
        <v>165</v>
      </c>
      <c r="M696" t="s">
        <v>166</v>
      </c>
      <c r="N696" t="s">
        <v>183</v>
      </c>
      <c r="O696">
        <v>1E-3</v>
      </c>
      <c r="P696" t="s">
        <v>149</v>
      </c>
      <c r="Q696" t="b">
        <v>1</v>
      </c>
      <c r="R696">
        <v>138261413</v>
      </c>
      <c r="S696" t="s">
        <v>150</v>
      </c>
      <c r="T696">
        <v>1E-3</v>
      </c>
      <c r="U696" t="s">
        <v>184</v>
      </c>
      <c r="V696">
        <v>2018</v>
      </c>
      <c r="W696" t="s">
        <v>455</v>
      </c>
      <c r="X696" t="s">
        <v>242</v>
      </c>
      <c r="Y696" t="s">
        <v>243</v>
      </c>
      <c r="Z696" t="s">
        <v>155</v>
      </c>
      <c r="AA696">
        <v>456840</v>
      </c>
      <c r="AB696">
        <v>455364</v>
      </c>
      <c r="AC696">
        <v>-1.134557254</v>
      </c>
      <c r="AD696">
        <v>53.991201420000003</v>
      </c>
    </row>
    <row r="697" spans="1:30">
      <c r="A697">
        <v>269566</v>
      </c>
      <c r="B697" t="s">
        <v>241</v>
      </c>
      <c r="C697">
        <v>7299</v>
      </c>
      <c r="D697">
        <v>1618625</v>
      </c>
      <c r="E697" t="s">
        <v>164</v>
      </c>
      <c r="F697" t="s">
        <v>126</v>
      </c>
      <c r="G697" t="s">
        <v>179</v>
      </c>
      <c r="H697" t="s">
        <v>118</v>
      </c>
      <c r="I697" s="1">
        <v>43363.633333333331</v>
      </c>
      <c r="J697" t="s">
        <v>180</v>
      </c>
      <c r="K697" t="s">
        <v>116</v>
      </c>
      <c r="L697" t="s">
        <v>165</v>
      </c>
      <c r="M697" t="s">
        <v>166</v>
      </c>
      <c r="N697" t="s">
        <v>183</v>
      </c>
      <c r="O697">
        <v>1E-3</v>
      </c>
      <c r="P697" t="s">
        <v>149</v>
      </c>
      <c r="Q697" t="b">
        <v>1</v>
      </c>
      <c r="R697">
        <v>138261413</v>
      </c>
      <c r="S697" t="s">
        <v>150</v>
      </c>
      <c r="T697">
        <v>1E-3</v>
      </c>
      <c r="U697" t="s">
        <v>184</v>
      </c>
      <c r="V697">
        <v>2018</v>
      </c>
      <c r="W697" t="s">
        <v>455</v>
      </c>
      <c r="X697" t="s">
        <v>242</v>
      </c>
      <c r="Y697" t="s">
        <v>243</v>
      </c>
      <c r="Z697" t="s">
        <v>155</v>
      </c>
      <c r="AA697">
        <v>456840</v>
      </c>
      <c r="AB697">
        <v>455364</v>
      </c>
      <c r="AC697">
        <v>-1.134557254</v>
      </c>
      <c r="AD697">
        <v>53.991201420000003</v>
      </c>
    </row>
    <row r="698" spans="1:30">
      <c r="A698">
        <v>273548</v>
      </c>
      <c r="B698" t="s">
        <v>241</v>
      </c>
      <c r="C698">
        <v>7299</v>
      </c>
      <c r="D698">
        <v>1617765</v>
      </c>
      <c r="E698" t="s">
        <v>164</v>
      </c>
      <c r="F698" t="s">
        <v>126</v>
      </c>
      <c r="G698" t="s">
        <v>179</v>
      </c>
      <c r="H698" t="s">
        <v>118</v>
      </c>
      <c r="I698" s="1">
        <v>43353.624305555553</v>
      </c>
      <c r="J698" t="s">
        <v>180</v>
      </c>
      <c r="K698" t="s">
        <v>116</v>
      </c>
      <c r="L698" t="s">
        <v>165</v>
      </c>
      <c r="M698" t="s">
        <v>166</v>
      </c>
      <c r="N698" t="s">
        <v>183</v>
      </c>
      <c r="O698">
        <v>1E-3</v>
      </c>
      <c r="P698" t="s">
        <v>149</v>
      </c>
      <c r="Q698" t="b">
        <v>1</v>
      </c>
      <c r="R698">
        <v>138261413</v>
      </c>
      <c r="S698" t="s">
        <v>150</v>
      </c>
      <c r="T698">
        <v>1E-3</v>
      </c>
      <c r="U698" t="s">
        <v>184</v>
      </c>
      <c r="V698">
        <v>2018</v>
      </c>
      <c r="W698" t="s">
        <v>455</v>
      </c>
      <c r="X698" t="s">
        <v>242</v>
      </c>
      <c r="Y698" t="s">
        <v>243</v>
      </c>
      <c r="Z698" t="s">
        <v>155</v>
      </c>
      <c r="AA698">
        <v>456840</v>
      </c>
      <c r="AB698">
        <v>455364</v>
      </c>
      <c r="AC698">
        <v>-1.134557254</v>
      </c>
      <c r="AD698">
        <v>53.991201420000003</v>
      </c>
    </row>
    <row r="699" spans="1:30">
      <c r="A699">
        <v>266348</v>
      </c>
      <c r="B699" t="s">
        <v>241</v>
      </c>
      <c r="C699">
        <v>7299</v>
      </c>
      <c r="D699">
        <v>1619125</v>
      </c>
      <c r="E699" t="s">
        <v>164</v>
      </c>
      <c r="F699" t="s">
        <v>126</v>
      </c>
      <c r="G699" t="s">
        <v>179</v>
      </c>
      <c r="H699" t="s">
        <v>118</v>
      </c>
      <c r="I699" s="1">
        <v>43370.522222222222</v>
      </c>
      <c r="J699" t="s">
        <v>180</v>
      </c>
      <c r="K699" t="s">
        <v>116</v>
      </c>
      <c r="L699" t="s">
        <v>165</v>
      </c>
      <c r="M699" t="s">
        <v>166</v>
      </c>
      <c r="N699" t="s">
        <v>183</v>
      </c>
      <c r="O699">
        <v>1E-3</v>
      </c>
      <c r="P699" t="s">
        <v>149</v>
      </c>
      <c r="Q699" t="b">
        <v>1</v>
      </c>
      <c r="R699">
        <v>138261413</v>
      </c>
      <c r="S699" t="s">
        <v>150</v>
      </c>
      <c r="T699">
        <v>1E-3</v>
      </c>
      <c r="U699" t="s">
        <v>184</v>
      </c>
      <c r="V699">
        <v>2018</v>
      </c>
      <c r="W699" t="s">
        <v>455</v>
      </c>
      <c r="X699" t="s">
        <v>242</v>
      </c>
      <c r="Y699" t="s">
        <v>243</v>
      </c>
      <c r="Z699" t="s">
        <v>155</v>
      </c>
      <c r="AA699">
        <v>456840</v>
      </c>
      <c r="AB699">
        <v>455364</v>
      </c>
      <c r="AC699">
        <v>-1.134557254</v>
      </c>
      <c r="AD699">
        <v>53.991201420000003</v>
      </c>
    </row>
    <row r="700" spans="1:30">
      <c r="A700">
        <v>273141</v>
      </c>
      <c r="B700" t="s">
        <v>241</v>
      </c>
      <c r="C700">
        <v>7299</v>
      </c>
      <c r="D700">
        <v>1615781</v>
      </c>
      <c r="E700" t="s">
        <v>164</v>
      </c>
      <c r="F700" t="s">
        <v>126</v>
      </c>
      <c r="G700" t="s">
        <v>179</v>
      </c>
      <c r="H700" t="s">
        <v>118</v>
      </c>
      <c r="I700" s="1">
        <v>43322.456944444442</v>
      </c>
      <c r="J700" t="s">
        <v>180</v>
      </c>
      <c r="K700" t="s">
        <v>116</v>
      </c>
      <c r="L700" t="s">
        <v>165</v>
      </c>
      <c r="M700" t="s">
        <v>166</v>
      </c>
      <c r="N700" t="s">
        <v>183</v>
      </c>
      <c r="O700">
        <v>1E-3</v>
      </c>
      <c r="P700" t="s">
        <v>149</v>
      </c>
      <c r="Q700" t="b">
        <v>1</v>
      </c>
      <c r="R700">
        <v>138261413</v>
      </c>
      <c r="S700" t="s">
        <v>150</v>
      </c>
      <c r="T700">
        <v>1E-3</v>
      </c>
      <c r="U700" t="s">
        <v>184</v>
      </c>
      <c r="V700">
        <v>2018</v>
      </c>
      <c r="W700" t="s">
        <v>455</v>
      </c>
      <c r="X700" t="s">
        <v>242</v>
      </c>
      <c r="Y700" t="s">
        <v>243</v>
      </c>
      <c r="Z700" t="s">
        <v>155</v>
      </c>
      <c r="AA700">
        <v>456840</v>
      </c>
      <c r="AB700">
        <v>455364</v>
      </c>
      <c r="AC700">
        <v>-1.134557254</v>
      </c>
      <c r="AD700">
        <v>53.991201420000003</v>
      </c>
    </row>
    <row r="701" spans="1:30">
      <c r="A701">
        <v>272686</v>
      </c>
      <c r="B701" t="s">
        <v>241</v>
      </c>
      <c r="C701">
        <v>7299</v>
      </c>
      <c r="D701">
        <v>1612213</v>
      </c>
      <c r="E701" t="s">
        <v>164</v>
      </c>
      <c r="F701" t="s">
        <v>126</v>
      </c>
      <c r="G701" t="s">
        <v>179</v>
      </c>
      <c r="H701" t="s">
        <v>118</v>
      </c>
      <c r="I701" s="1">
        <v>43279.59652777778</v>
      </c>
      <c r="J701" t="s">
        <v>180</v>
      </c>
      <c r="K701" t="s">
        <v>116</v>
      </c>
      <c r="L701" t="s">
        <v>165</v>
      </c>
      <c r="M701" t="s">
        <v>166</v>
      </c>
      <c r="N701" t="s">
        <v>183</v>
      </c>
      <c r="O701">
        <v>1E-3</v>
      </c>
      <c r="P701" t="s">
        <v>149</v>
      </c>
      <c r="Q701" t="b">
        <v>1</v>
      </c>
      <c r="R701">
        <v>138261413</v>
      </c>
      <c r="S701" t="s">
        <v>150</v>
      </c>
      <c r="T701">
        <v>1E-3</v>
      </c>
      <c r="U701" t="s">
        <v>184</v>
      </c>
      <c r="V701">
        <v>2018</v>
      </c>
      <c r="W701" t="s">
        <v>455</v>
      </c>
      <c r="X701" t="s">
        <v>242</v>
      </c>
      <c r="Y701" t="s">
        <v>243</v>
      </c>
      <c r="Z701" t="s">
        <v>155</v>
      </c>
      <c r="AA701">
        <v>456840</v>
      </c>
      <c r="AB701">
        <v>455364</v>
      </c>
      <c r="AC701">
        <v>-1.134557254</v>
      </c>
      <c r="AD701">
        <v>53.991201420000003</v>
      </c>
    </row>
    <row r="702" spans="1:30">
      <c r="A702">
        <v>272688</v>
      </c>
      <c r="B702" t="s">
        <v>241</v>
      </c>
      <c r="C702">
        <v>7299</v>
      </c>
      <c r="D702">
        <v>1617407</v>
      </c>
      <c r="E702" t="s">
        <v>164</v>
      </c>
      <c r="F702" t="s">
        <v>126</v>
      </c>
      <c r="G702" t="s">
        <v>179</v>
      </c>
      <c r="H702" t="s">
        <v>118</v>
      </c>
      <c r="I702" s="1">
        <v>43349.59652777778</v>
      </c>
      <c r="J702" t="s">
        <v>180</v>
      </c>
      <c r="K702" t="s">
        <v>116</v>
      </c>
      <c r="L702" t="s">
        <v>165</v>
      </c>
      <c r="M702" t="s">
        <v>166</v>
      </c>
      <c r="N702" t="s">
        <v>183</v>
      </c>
      <c r="O702">
        <v>1E-3</v>
      </c>
      <c r="P702" t="s">
        <v>149</v>
      </c>
      <c r="Q702" t="b">
        <v>1</v>
      </c>
      <c r="R702">
        <v>138261413</v>
      </c>
      <c r="S702" t="s">
        <v>150</v>
      </c>
      <c r="T702">
        <v>1E-3</v>
      </c>
      <c r="U702" t="s">
        <v>184</v>
      </c>
      <c r="V702">
        <v>2018</v>
      </c>
      <c r="W702" t="s">
        <v>455</v>
      </c>
      <c r="X702" t="s">
        <v>242</v>
      </c>
      <c r="Y702" t="s">
        <v>243</v>
      </c>
      <c r="Z702" t="s">
        <v>155</v>
      </c>
      <c r="AA702">
        <v>456840</v>
      </c>
      <c r="AB702">
        <v>455364</v>
      </c>
      <c r="AC702">
        <v>-1.134557254</v>
      </c>
      <c r="AD702">
        <v>53.991201420000003</v>
      </c>
    </row>
    <row r="703" spans="1:30">
      <c r="A703">
        <v>266105</v>
      </c>
      <c r="B703" t="s">
        <v>241</v>
      </c>
      <c r="C703">
        <v>7299</v>
      </c>
      <c r="D703">
        <v>1622628</v>
      </c>
      <c r="E703" t="s">
        <v>164</v>
      </c>
      <c r="F703" t="s">
        <v>126</v>
      </c>
      <c r="G703" t="s">
        <v>179</v>
      </c>
      <c r="H703" t="s">
        <v>118</v>
      </c>
      <c r="I703" s="1">
        <v>43420.65</v>
      </c>
      <c r="J703" t="s">
        <v>180</v>
      </c>
      <c r="K703" t="s">
        <v>116</v>
      </c>
      <c r="L703" t="s">
        <v>165</v>
      </c>
      <c r="M703" t="s">
        <v>166</v>
      </c>
      <c r="N703" t="s">
        <v>183</v>
      </c>
      <c r="O703">
        <v>1E-3</v>
      </c>
      <c r="P703" t="s">
        <v>149</v>
      </c>
      <c r="Q703" t="b">
        <v>1</v>
      </c>
      <c r="R703">
        <v>138261413</v>
      </c>
      <c r="S703" t="s">
        <v>150</v>
      </c>
      <c r="T703">
        <v>1E-3</v>
      </c>
      <c r="U703" t="s">
        <v>184</v>
      </c>
      <c r="V703">
        <v>2018</v>
      </c>
      <c r="W703" t="s">
        <v>455</v>
      </c>
      <c r="X703" t="s">
        <v>242</v>
      </c>
      <c r="Y703" t="s">
        <v>243</v>
      </c>
      <c r="Z703" t="s">
        <v>155</v>
      </c>
      <c r="AA703">
        <v>456840</v>
      </c>
      <c r="AB703">
        <v>455364</v>
      </c>
      <c r="AC703">
        <v>-1.134557254</v>
      </c>
      <c r="AD703">
        <v>53.991201420000003</v>
      </c>
    </row>
    <row r="704" spans="1:30">
      <c r="A704">
        <v>273180</v>
      </c>
      <c r="B704" t="s">
        <v>187</v>
      </c>
      <c r="C704">
        <v>7299</v>
      </c>
      <c r="D704">
        <v>1906377</v>
      </c>
      <c r="E704" t="s">
        <v>164</v>
      </c>
      <c r="F704" t="s">
        <v>126</v>
      </c>
      <c r="G704" t="s">
        <v>179</v>
      </c>
      <c r="H704" t="s">
        <v>118</v>
      </c>
      <c r="I704" s="1">
        <v>43279.35</v>
      </c>
      <c r="J704" t="s">
        <v>180</v>
      </c>
      <c r="K704" t="s">
        <v>116</v>
      </c>
      <c r="L704" t="s">
        <v>181</v>
      </c>
      <c r="M704" t="s">
        <v>182</v>
      </c>
      <c r="N704" t="s">
        <v>183</v>
      </c>
      <c r="O704">
        <v>1E-3</v>
      </c>
      <c r="P704" t="s">
        <v>149</v>
      </c>
      <c r="Q704" t="b">
        <v>1</v>
      </c>
      <c r="R704">
        <v>138261413</v>
      </c>
      <c r="S704" t="s">
        <v>150</v>
      </c>
      <c r="T704">
        <v>1E-3</v>
      </c>
      <c r="U704" t="s">
        <v>184</v>
      </c>
      <c r="V704">
        <v>2018</v>
      </c>
      <c r="W704" t="s">
        <v>455</v>
      </c>
      <c r="X704" t="s">
        <v>188</v>
      </c>
      <c r="Y704" t="s">
        <v>189</v>
      </c>
      <c r="Z704" t="s">
        <v>155</v>
      </c>
      <c r="AA704">
        <v>636400</v>
      </c>
      <c r="AB704">
        <v>291600</v>
      </c>
      <c r="AC704">
        <v>1.47919738</v>
      </c>
      <c r="AD704">
        <v>52.47110782</v>
      </c>
    </row>
    <row r="705" spans="1:30">
      <c r="A705">
        <v>265986</v>
      </c>
      <c r="B705" t="s">
        <v>187</v>
      </c>
      <c r="C705">
        <v>7299</v>
      </c>
      <c r="D705">
        <v>1899173</v>
      </c>
      <c r="E705" t="s">
        <v>164</v>
      </c>
      <c r="F705" t="s">
        <v>126</v>
      </c>
      <c r="G705" t="s">
        <v>179</v>
      </c>
      <c r="H705" t="s">
        <v>118</v>
      </c>
      <c r="I705" s="1">
        <v>43202.444444444445</v>
      </c>
      <c r="J705" t="s">
        <v>180</v>
      </c>
      <c r="K705" t="s">
        <v>116</v>
      </c>
      <c r="L705" t="s">
        <v>181</v>
      </c>
      <c r="M705" t="s">
        <v>182</v>
      </c>
      <c r="N705" t="s">
        <v>183</v>
      </c>
      <c r="O705">
        <v>1E-3</v>
      </c>
      <c r="P705" t="s">
        <v>149</v>
      </c>
      <c r="Q705" t="b">
        <v>1</v>
      </c>
      <c r="R705">
        <v>138261413</v>
      </c>
      <c r="S705" t="s">
        <v>150</v>
      </c>
      <c r="T705">
        <v>1E-3</v>
      </c>
      <c r="U705" t="s">
        <v>184</v>
      </c>
      <c r="V705">
        <v>2018</v>
      </c>
      <c r="W705" t="s">
        <v>455</v>
      </c>
      <c r="X705" t="s">
        <v>188</v>
      </c>
      <c r="Y705" t="s">
        <v>189</v>
      </c>
      <c r="Z705" t="s">
        <v>155</v>
      </c>
      <c r="AA705">
        <v>636400</v>
      </c>
      <c r="AB705">
        <v>291600</v>
      </c>
      <c r="AC705">
        <v>1.47919738</v>
      </c>
      <c r="AD705">
        <v>52.47110782</v>
      </c>
    </row>
    <row r="706" spans="1:30">
      <c r="A706">
        <v>272298</v>
      </c>
      <c r="B706" t="s">
        <v>187</v>
      </c>
      <c r="C706">
        <v>7299</v>
      </c>
      <c r="D706">
        <v>1904044</v>
      </c>
      <c r="E706" t="s">
        <v>164</v>
      </c>
      <c r="F706" t="s">
        <v>126</v>
      </c>
      <c r="G706" t="s">
        <v>179</v>
      </c>
      <c r="H706" t="s">
        <v>118</v>
      </c>
      <c r="I706" s="1">
        <v>43251.361111111109</v>
      </c>
      <c r="J706" t="s">
        <v>180</v>
      </c>
      <c r="K706" t="s">
        <v>116</v>
      </c>
      <c r="L706" t="s">
        <v>181</v>
      </c>
      <c r="M706" t="s">
        <v>182</v>
      </c>
      <c r="N706" t="s">
        <v>183</v>
      </c>
      <c r="O706">
        <v>1E-3</v>
      </c>
      <c r="P706" t="s">
        <v>149</v>
      </c>
      <c r="Q706" t="b">
        <v>1</v>
      </c>
      <c r="R706">
        <v>138261413</v>
      </c>
      <c r="S706" t="s">
        <v>150</v>
      </c>
      <c r="T706">
        <v>1E-3</v>
      </c>
      <c r="U706" t="s">
        <v>184</v>
      </c>
      <c r="V706">
        <v>2018</v>
      </c>
      <c r="W706" t="s">
        <v>455</v>
      </c>
      <c r="X706" t="s">
        <v>188</v>
      </c>
      <c r="Y706" t="s">
        <v>189</v>
      </c>
      <c r="Z706" t="s">
        <v>155</v>
      </c>
      <c r="AA706">
        <v>636400</v>
      </c>
      <c r="AB706">
        <v>291600</v>
      </c>
      <c r="AC706">
        <v>1.47919738</v>
      </c>
      <c r="AD706">
        <v>52.47110782</v>
      </c>
    </row>
    <row r="707" spans="1:30">
      <c r="A707">
        <v>267333</v>
      </c>
      <c r="B707" t="s">
        <v>187</v>
      </c>
      <c r="C707">
        <v>7299</v>
      </c>
      <c r="D707">
        <v>1898538</v>
      </c>
      <c r="E707" t="s">
        <v>164</v>
      </c>
      <c r="F707" t="s">
        <v>126</v>
      </c>
      <c r="G707" t="s">
        <v>205</v>
      </c>
      <c r="H707" t="s">
        <v>112</v>
      </c>
      <c r="I707" s="1">
        <v>43193.340277777781</v>
      </c>
      <c r="J707" t="s">
        <v>180</v>
      </c>
      <c r="K707" t="s">
        <v>116</v>
      </c>
      <c r="L707" t="s">
        <v>181</v>
      </c>
      <c r="M707" t="s">
        <v>182</v>
      </c>
      <c r="N707" t="s">
        <v>183</v>
      </c>
      <c r="O707">
        <v>1E-3</v>
      </c>
      <c r="P707" t="s">
        <v>149</v>
      </c>
      <c r="Q707" t="b">
        <v>1</v>
      </c>
      <c r="R707">
        <v>138261413</v>
      </c>
      <c r="S707" t="s">
        <v>150</v>
      </c>
      <c r="T707">
        <v>1E-3</v>
      </c>
      <c r="U707" t="s">
        <v>184</v>
      </c>
      <c r="V707">
        <v>2018</v>
      </c>
      <c r="W707" t="s">
        <v>455</v>
      </c>
      <c r="X707" t="s">
        <v>188</v>
      </c>
      <c r="Y707" t="s">
        <v>189</v>
      </c>
      <c r="Z707" t="s">
        <v>155</v>
      </c>
      <c r="AA707">
        <v>636400</v>
      </c>
      <c r="AB707">
        <v>291600</v>
      </c>
      <c r="AC707">
        <v>1.47919738</v>
      </c>
      <c r="AD707">
        <v>52.47110782</v>
      </c>
    </row>
    <row r="708" spans="1:30">
      <c r="A708">
        <v>266152</v>
      </c>
      <c r="B708" t="s">
        <v>187</v>
      </c>
      <c r="C708">
        <v>7299</v>
      </c>
      <c r="D708">
        <v>1894543</v>
      </c>
      <c r="E708" t="s">
        <v>164</v>
      </c>
      <c r="F708" t="s">
        <v>126</v>
      </c>
      <c r="G708" t="s">
        <v>179</v>
      </c>
      <c r="H708" t="s">
        <v>118</v>
      </c>
      <c r="I708" s="1">
        <v>43150.328472222223</v>
      </c>
      <c r="J708" t="s">
        <v>180</v>
      </c>
      <c r="K708" t="s">
        <v>116</v>
      </c>
      <c r="L708" t="s">
        <v>181</v>
      </c>
      <c r="M708" t="s">
        <v>182</v>
      </c>
      <c r="N708" t="s">
        <v>183</v>
      </c>
      <c r="O708">
        <v>1E-3</v>
      </c>
      <c r="P708" t="s">
        <v>149</v>
      </c>
      <c r="Q708" t="b">
        <v>1</v>
      </c>
      <c r="R708">
        <v>138261413</v>
      </c>
      <c r="S708" t="s">
        <v>150</v>
      </c>
      <c r="T708">
        <v>1E-3</v>
      </c>
      <c r="U708" t="s">
        <v>184</v>
      </c>
      <c r="V708">
        <v>2018</v>
      </c>
      <c r="W708" t="s">
        <v>455</v>
      </c>
      <c r="X708" t="s">
        <v>188</v>
      </c>
      <c r="Y708" t="s">
        <v>189</v>
      </c>
      <c r="Z708" t="s">
        <v>155</v>
      </c>
      <c r="AA708">
        <v>636400</v>
      </c>
      <c r="AB708">
        <v>291600</v>
      </c>
      <c r="AC708">
        <v>1.47919738</v>
      </c>
      <c r="AD708">
        <v>52.47110782</v>
      </c>
    </row>
    <row r="709" spans="1:30">
      <c r="A709">
        <v>272264</v>
      </c>
      <c r="B709" t="s">
        <v>187</v>
      </c>
      <c r="C709">
        <v>7299</v>
      </c>
      <c r="D709">
        <v>1911980</v>
      </c>
      <c r="E709" t="s">
        <v>164</v>
      </c>
      <c r="F709" t="s">
        <v>126</v>
      </c>
      <c r="G709" t="s">
        <v>179</v>
      </c>
      <c r="H709" t="s">
        <v>118</v>
      </c>
      <c r="I709" s="1">
        <v>43342.34652777778</v>
      </c>
      <c r="J709" t="s">
        <v>180</v>
      </c>
      <c r="K709" t="s">
        <v>116</v>
      </c>
      <c r="L709" t="s">
        <v>181</v>
      </c>
      <c r="M709" t="s">
        <v>182</v>
      </c>
      <c r="N709" t="s">
        <v>183</v>
      </c>
      <c r="O709">
        <v>1E-3</v>
      </c>
      <c r="P709" t="s">
        <v>149</v>
      </c>
      <c r="Q709" t="b">
        <v>1</v>
      </c>
      <c r="R709">
        <v>138261413</v>
      </c>
      <c r="S709" t="s">
        <v>150</v>
      </c>
      <c r="T709">
        <v>1E-3</v>
      </c>
      <c r="U709" t="s">
        <v>184</v>
      </c>
      <c r="V709">
        <v>2018</v>
      </c>
      <c r="W709" t="s">
        <v>455</v>
      </c>
      <c r="X709" t="s">
        <v>188</v>
      </c>
      <c r="Y709" t="s">
        <v>189</v>
      </c>
      <c r="Z709" t="s">
        <v>155</v>
      </c>
      <c r="AA709">
        <v>636400</v>
      </c>
      <c r="AB709">
        <v>291600</v>
      </c>
      <c r="AC709">
        <v>1.47919738</v>
      </c>
      <c r="AD709">
        <v>52.47110782</v>
      </c>
    </row>
    <row r="710" spans="1:30">
      <c r="A710">
        <v>272309</v>
      </c>
      <c r="B710" t="s">
        <v>187</v>
      </c>
      <c r="C710">
        <v>7299</v>
      </c>
      <c r="D710">
        <v>1912308</v>
      </c>
      <c r="E710" t="s">
        <v>164</v>
      </c>
      <c r="F710" t="s">
        <v>126</v>
      </c>
      <c r="G710" t="s">
        <v>179</v>
      </c>
      <c r="H710" t="s">
        <v>118</v>
      </c>
      <c r="I710" s="1">
        <v>43349.60833333333</v>
      </c>
      <c r="J710" t="s">
        <v>180</v>
      </c>
      <c r="K710" t="s">
        <v>116</v>
      </c>
      <c r="L710" t="s">
        <v>181</v>
      </c>
      <c r="M710" t="s">
        <v>182</v>
      </c>
      <c r="N710" t="s">
        <v>183</v>
      </c>
      <c r="O710">
        <v>1E-3</v>
      </c>
      <c r="P710" t="s">
        <v>149</v>
      </c>
      <c r="Q710" t="b">
        <v>1</v>
      </c>
      <c r="R710">
        <v>138261413</v>
      </c>
      <c r="S710" t="s">
        <v>150</v>
      </c>
      <c r="T710">
        <v>1E-3</v>
      </c>
      <c r="U710" t="s">
        <v>184</v>
      </c>
      <c r="V710">
        <v>2018</v>
      </c>
      <c r="W710" t="s">
        <v>455</v>
      </c>
      <c r="X710" t="s">
        <v>188</v>
      </c>
      <c r="Y710" t="s">
        <v>189</v>
      </c>
      <c r="Z710" t="s">
        <v>155</v>
      </c>
      <c r="AA710">
        <v>636400</v>
      </c>
      <c r="AB710">
        <v>291600</v>
      </c>
      <c r="AC710">
        <v>1.47919738</v>
      </c>
      <c r="AD710">
        <v>52.47110782</v>
      </c>
    </row>
    <row r="711" spans="1:30">
      <c r="A711">
        <v>269669</v>
      </c>
      <c r="B711" t="s">
        <v>187</v>
      </c>
      <c r="C711">
        <v>7299</v>
      </c>
      <c r="D711">
        <v>1912060</v>
      </c>
      <c r="E711" t="s">
        <v>164</v>
      </c>
      <c r="F711" t="s">
        <v>126</v>
      </c>
      <c r="G711" t="s">
        <v>205</v>
      </c>
      <c r="H711" t="s">
        <v>112</v>
      </c>
      <c r="I711" s="1">
        <v>43346.569444444445</v>
      </c>
      <c r="J711" t="s">
        <v>180</v>
      </c>
      <c r="K711" t="s">
        <v>116</v>
      </c>
      <c r="L711" t="s">
        <v>181</v>
      </c>
      <c r="M711" t="s">
        <v>182</v>
      </c>
      <c r="N711" t="s">
        <v>183</v>
      </c>
      <c r="O711">
        <v>1E-3</v>
      </c>
      <c r="P711" t="s">
        <v>149</v>
      </c>
      <c r="Q711" t="b">
        <v>1</v>
      </c>
      <c r="R711">
        <v>138261413</v>
      </c>
      <c r="S711" t="s">
        <v>150</v>
      </c>
      <c r="T711">
        <v>1E-3</v>
      </c>
      <c r="U711" t="s">
        <v>184</v>
      </c>
      <c r="V711">
        <v>2018</v>
      </c>
      <c r="W711" t="s">
        <v>455</v>
      </c>
      <c r="X711" t="s">
        <v>188</v>
      </c>
      <c r="Y711" t="s">
        <v>189</v>
      </c>
      <c r="Z711" t="s">
        <v>155</v>
      </c>
      <c r="AA711">
        <v>636400</v>
      </c>
      <c r="AB711">
        <v>291600</v>
      </c>
      <c r="AC711">
        <v>1.47919738</v>
      </c>
      <c r="AD711">
        <v>52.47110782</v>
      </c>
    </row>
    <row r="712" spans="1:30">
      <c r="A712">
        <v>268713</v>
      </c>
      <c r="B712" t="s">
        <v>187</v>
      </c>
      <c r="C712">
        <v>7299</v>
      </c>
      <c r="D712">
        <v>1896937</v>
      </c>
      <c r="E712" t="s">
        <v>164</v>
      </c>
      <c r="F712" t="s">
        <v>126</v>
      </c>
      <c r="G712" t="s">
        <v>179</v>
      </c>
      <c r="H712" t="s">
        <v>118</v>
      </c>
      <c r="I712" s="1">
        <v>43174.327777777777</v>
      </c>
      <c r="J712" t="s">
        <v>180</v>
      </c>
      <c r="K712" t="s">
        <v>116</v>
      </c>
      <c r="L712" t="s">
        <v>181</v>
      </c>
      <c r="M712" t="s">
        <v>182</v>
      </c>
      <c r="N712" t="s">
        <v>183</v>
      </c>
      <c r="O712">
        <v>1E-3</v>
      </c>
      <c r="P712" t="s">
        <v>149</v>
      </c>
      <c r="Q712" t="b">
        <v>1</v>
      </c>
      <c r="R712">
        <v>138261413</v>
      </c>
      <c r="S712" t="s">
        <v>150</v>
      </c>
      <c r="T712">
        <v>1E-3</v>
      </c>
      <c r="U712" t="s">
        <v>184</v>
      </c>
      <c r="V712">
        <v>2018</v>
      </c>
      <c r="W712" t="s">
        <v>455</v>
      </c>
      <c r="X712" t="s">
        <v>188</v>
      </c>
      <c r="Y712" t="s">
        <v>189</v>
      </c>
      <c r="Z712" t="s">
        <v>155</v>
      </c>
      <c r="AA712">
        <v>636400</v>
      </c>
      <c r="AB712">
        <v>291600</v>
      </c>
      <c r="AC712">
        <v>1.47919738</v>
      </c>
      <c r="AD712">
        <v>52.47110782</v>
      </c>
    </row>
    <row r="713" spans="1:30">
      <c r="A713">
        <v>273311</v>
      </c>
      <c r="B713" t="s">
        <v>187</v>
      </c>
      <c r="C713">
        <v>7299</v>
      </c>
      <c r="D713">
        <v>1910363</v>
      </c>
      <c r="E713" t="s">
        <v>164</v>
      </c>
      <c r="F713" t="s">
        <v>126</v>
      </c>
      <c r="G713" t="s">
        <v>179</v>
      </c>
      <c r="H713" t="s">
        <v>118</v>
      </c>
      <c r="I713" s="1">
        <v>43333.650694444441</v>
      </c>
      <c r="J713" t="s">
        <v>180</v>
      </c>
      <c r="K713" t="s">
        <v>116</v>
      </c>
      <c r="L713" t="s">
        <v>181</v>
      </c>
      <c r="M713" t="s">
        <v>182</v>
      </c>
      <c r="N713" t="s">
        <v>183</v>
      </c>
      <c r="O713">
        <v>1E-3</v>
      </c>
      <c r="P713" t="s">
        <v>149</v>
      </c>
      <c r="Q713" t="b">
        <v>1</v>
      </c>
      <c r="R713">
        <v>138261413</v>
      </c>
      <c r="S713" t="s">
        <v>150</v>
      </c>
      <c r="T713">
        <v>1E-3</v>
      </c>
      <c r="U713" t="s">
        <v>184</v>
      </c>
      <c r="V713">
        <v>2018</v>
      </c>
      <c r="W713" t="s">
        <v>455</v>
      </c>
      <c r="X713" t="s">
        <v>188</v>
      </c>
      <c r="Y713" t="s">
        <v>189</v>
      </c>
      <c r="Z713" t="s">
        <v>155</v>
      </c>
      <c r="AA713">
        <v>636400</v>
      </c>
      <c r="AB713">
        <v>291600</v>
      </c>
      <c r="AC713">
        <v>1.47919738</v>
      </c>
      <c r="AD713">
        <v>52.47110782</v>
      </c>
    </row>
    <row r="714" spans="1:30">
      <c r="A714">
        <v>269561</v>
      </c>
      <c r="B714" t="s">
        <v>187</v>
      </c>
      <c r="C714">
        <v>7299</v>
      </c>
      <c r="D714">
        <v>1902267</v>
      </c>
      <c r="E714" t="s">
        <v>164</v>
      </c>
      <c r="F714" t="s">
        <v>126</v>
      </c>
      <c r="G714" t="s">
        <v>179</v>
      </c>
      <c r="H714" t="s">
        <v>118</v>
      </c>
      <c r="I714" s="1">
        <v>43242.371527777781</v>
      </c>
      <c r="J714" t="s">
        <v>180</v>
      </c>
      <c r="K714" t="s">
        <v>116</v>
      </c>
      <c r="L714" t="s">
        <v>181</v>
      </c>
      <c r="M714" t="s">
        <v>182</v>
      </c>
      <c r="N714" t="s">
        <v>183</v>
      </c>
      <c r="O714">
        <v>1E-3</v>
      </c>
      <c r="P714" t="s">
        <v>149</v>
      </c>
      <c r="Q714" t="b">
        <v>1</v>
      </c>
      <c r="R714">
        <v>138261413</v>
      </c>
      <c r="S714" t="s">
        <v>150</v>
      </c>
      <c r="T714">
        <v>1E-3</v>
      </c>
      <c r="U714" t="s">
        <v>184</v>
      </c>
      <c r="V714">
        <v>2018</v>
      </c>
      <c r="W714" t="s">
        <v>455</v>
      </c>
      <c r="X714" t="s">
        <v>188</v>
      </c>
      <c r="Y714" t="s">
        <v>189</v>
      </c>
      <c r="Z714" t="s">
        <v>155</v>
      </c>
      <c r="AA714">
        <v>636400</v>
      </c>
      <c r="AB714">
        <v>291600</v>
      </c>
      <c r="AC714">
        <v>1.47919738</v>
      </c>
      <c r="AD714">
        <v>52.47110782</v>
      </c>
    </row>
    <row r="715" spans="1:30">
      <c r="A715">
        <v>272368</v>
      </c>
      <c r="B715" t="s">
        <v>187</v>
      </c>
      <c r="C715">
        <v>7299</v>
      </c>
      <c r="D715">
        <v>1907487</v>
      </c>
      <c r="E715" t="s">
        <v>164</v>
      </c>
      <c r="F715" t="s">
        <v>126</v>
      </c>
      <c r="G715" t="s">
        <v>179</v>
      </c>
      <c r="H715" t="s">
        <v>118</v>
      </c>
      <c r="I715" s="1">
        <v>43300.363194444442</v>
      </c>
      <c r="J715" t="s">
        <v>180</v>
      </c>
      <c r="K715" t="s">
        <v>116</v>
      </c>
      <c r="L715" t="s">
        <v>181</v>
      </c>
      <c r="M715" t="s">
        <v>182</v>
      </c>
      <c r="N715" t="s">
        <v>183</v>
      </c>
      <c r="O715">
        <v>1E-3</v>
      </c>
      <c r="P715" t="s">
        <v>149</v>
      </c>
      <c r="Q715" t="b">
        <v>1</v>
      </c>
      <c r="R715">
        <v>138261413</v>
      </c>
      <c r="S715" t="s">
        <v>150</v>
      </c>
      <c r="T715">
        <v>1E-3</v>
      </c>
      <c r="U715" t="s">
        <v>184</v>
      </c>
      <c r="V715">
        <v>2018</v>
      </c>
      <c r="W715" t="s">
        <v>455</v>
      </c>
      <c r="X715" t="s">
        <v>188</v>
      </c>
      <c r="Y715" t="s">
        <v>189</v>
      </c>
      <c r="Z715" t="s">
        <v>155</v>
      </c>
      <c r="AA715">
        <v>636400</v>
      </c>
      <c r="AB715">
        <v>291600</v>
      </c>
      <c r="AC715">
        <v>1.47919738</v>
      </c>
      <c r="AD715">
        <v>52.47110782</v>
      </c>
    </row>
    <row r="716" spans="1:30">
      <c r="A716">
        <v>272371</v>
      </c>
      <c r="B716" t="s">
        <v>187</v>
      </c>
      <c r="C716">
        <v>7299</v>
      </c>
      <c r="D716">
        <v>1906766</v>
      </c>
      <c r="E716" t="s">
        <v>164</v>
      </c>
      <c r="F716" t="s">
        <v>126</v>
      </c>
      <c r="G716" t="s">
        <v>205</v>
      </c>
      <c r="H716" t="s">
        <v>112</v>
      </c>
      <c r="I716" s="1">
        <v>43286.376388888886</v>
      </c>
      <c r="J716" t="s">
        <v>180</v>
      </c>
      <c r="K716" t="s">
        <v>116</v>
      </c>
      <c r="L716" t="s">
        <v>181</v>
      </c>
      <c r="M716" t="s">
        <v>182</v>
      </c>
      <c r="N716" t="s">
        <v>183</v>
      </c>
      <c r="O716">
        <v>1E-3</v>
      </c>
      <c r="P716" t="s">
        <v>149</v>
      </c>
      <c r="Q716" t="b">
        <v>1</v>
      </c>
      <c r="R716">
        <v>138261413</v>
      </c>
      <c r="S716" t="s">
        <v>150</v>
      </c>
      <c r="T716">
        <v>1E-3</v>
      </c>
      <c r="U716" t="s">
        <v>184</v>
      </c>
      <c r="V716">
        <v>2018</v>
      </c>
      <c r="W716" t="s">
        <v>455</v>
      </c>
      <c r="X716" t="s">
        <v>188</v>
      </c>
      <c r="Y716" t="s">
        <v>189</v>
      </c>
      <c r="Z716" t="s">
        <v>155</v>
      </c>
      <c r="AA716">
        <v>636400</v>
      </c>
      <c r="AB716">
        <v>291600</v>
      </c>
      <c r="AC716">
        <v>1.47919738</v>
      </c>
      <c r="AD716">
        <v>52.47110782</v>
      </c>
    </row>
    <row r="717" spans="1:30">
      <c r="A717">
        <v>273135</v>
      </c>
      <c r="B717" t="s">
        <v>187</v>
      </c>
      <c r="C717">
        <v>7299</v>
      </c>
      <c r="D717">
        <v>1905109</v>
      </c>
      <c r="E717" t="s">
        <v>164</v>
      </c>
      <c r="F717" t="s">
        <v>126</v>
      </c>
      <c r="G717" t="s">
        <v>179</v>
      </c>
      <c r="H717" t="s">
        <v>118</v>
      </c>
      <c r="I717" s="1">
        <v>43272.375694444447</v>
      </c>
      <c r="J717" t="s">
        <v>180</v>
      </c>
      <c r="K717" t="s">
        <v>116</v>
      </c>
      <c r="L717" t="s">
        <v>181</v>
      </c>
      <c r="M717" t="s">
        <v>182</v>
      </c>
      <c r="N717" t="s">
        <v>183</v>
      </c>
      <c r="O717">
        <v>1E-3</v>
      </c>
      <c r="P717" t="s">
        <v>149</v>
      </c>
      <c r="Q717" t="b">
        <v>1</v>
      </c>
      <c r="R717">
        <v>138261413</v>
      </c>
      <c r="S717" t="s">
        <v>150</v>
      </c>
      <c r="T717">
        <v>1E-3</v>
      </c>
      <c r="U717" t="s">
        <v>184</v>
      </c>
      <c r="V717">
        <v>2018</v>
      </c>
      <c r="W717" t="s">
        <v>455</v>
      </c>
      <c r="X717" t="s">
        <v>188</v>
      </c>
      <c r="Y717" t="s">
        <v>189</v>
      </c>
      <c r="Z717" t="s">
        <v>155</v>
      </c>
      <c r="AA717">
        <v>636400</v>
      </c>
      <c r="AB717">
        <v>291600</v>
      </c>
      <c r="AC717">
        <v>1.47919738</v>
      </c>
      <c r="AD717">
        <v>52.47110782</v>
      </c>
    </row>
    <row r="718" spans="1:30">
      <c r="A718">
        <v>273519</v>
      </c>
      <c r="B718" t="s">
        <v>187</v>
      </c>
      <c r="C718">
        <v>7299</v>
      </c>
      <c r="D718">
        <v>1904946</v>
      </c>
      <c r="E718" t="s">
        <v>164</v>
      </c>
      <c r="F718" t="s">
        <v>126</v>
      </c>
      <c r="G718" t="s">
        <v>179</v>
      </c>
      <c r="H718" t="s">
        <v>118</v>
      </c>
      <c r="I718" s="1">
        <v>43269.745833333334</v>
      </c>
      <c r="J718" t="s">
        <v>180</v>
      </c>
      <c r="K718" t="s">
        <v>116</v>
      </c>
      <c r="L718" t="s">
        <v>181</v>
      </c>
      <c r="M718" t="s">
        <v>182</v>
      </c>
      <c r="N718" t="s">
        <v>183</v>
      </c>
      <c r="O718">
        <v>1E-3</v>
      </c>
      <c r="P718" t="s">
        <v>149</v>
      </c>
      <c r="Q718" t="b">
        <v>1</v>
      </c>
      <c r="R718">
        <v>138261413</v>
      </c>
      <c r="S718" t="s">
        <v>150</v>
      </c>
      <c r="T718">
        <v>1E-3</v>
      </c>
      <c r="U718" t="s">
        <v>184</v>
      </c>
      <c r="V718">
        <v>2018</v>
      </c>
      <c r="W718" t="s">
        <v>455</v>
      </c>
      <c r="X718" t="s">
        <v>188</v>
      </c>
      <c r="Y718" t="s">
        <v>189</v>
      </c>
      <c r="Z718" t="s">
        <v>155</v>
      </c>
      <c r="AA718">
        <v>636400</v>
      </c>
      <c r="AB718">
        <v>291600</v>
      </c>
      <c r="AC718">
        <v>1.47919738</v>
      </c>
      <c r="AD718">
        <v>52.47110782</v>
      </c>
    </row>
    <row r="719" spans="1:30">
      <c r="A719">
        <v>272295</v>
      </c>
      <c r="B719" t="s">
        <v>187</v>
      </c>
      <c r="C719">
        <v>7299</v>
      </c>
      <c r="D719">
        <v>1908539</v>
      </c>
      <c r="E719" t="s">
        <v>164</v>
      </c>
      <c r="F719" t="s">
        <v>126</v>
      </c>
      <c r="G719" t="s">
        <v>179</v>
      </c>
      <c r="H719" t="s">
        <v>118</v>
      </c>
      <c r="I719" s="1">
        <v>43307.373611111114</v>
      </c>
      <c r="J719" t="s">
        <v>180</v>
      </c>
      <c r="K719" t="s">
        <v>116</v>
      </c>
      <c r="L719" t="s">
        <v>181</v>
      </c>
      <c r="M719" t="s">
        <v>182</v>
      </c>
      <c r="N719" t="s">
        <v>183</v>
      </c>
      <c r="O719">
        <v>1E-3</v>
      </c>
      <c r="P719" t="s">
        <v>149</v>
      </c>
      <c r="Q719" t="b">
        <v>1</v>
      </c>
      <c r="R719">
        <v>138261413</v>
      </c>
      <c r="S719" t="s">
        <v>150</v>
      </c>
      <c r="T719">
        <v>1E-3</v>
      </c>
      <c r="U719" t="s">
        <v>184</v>
      </c>
      <c r="V719">
        <v>2018</v>
      </c>
      <c r="W719" t="s">
        <v>455</v>
      </c>
      <c r="X719" t="s">
        <v>188</v>
      </c>
      <c r="Y719" t="s">
        <v>189</v>
      </c>
      <c r="Z719" t="s">
        <v>155</v>
      </c>
      <c r="AA719">
        <v>636400</v>
      </c>
      <c r="AB719">
        <v>291600</v>
      </c>
      <c r="AC719">
        <v>1.47919738</v>
      </c>
      <c r="AD719">
        <v>52.47110782</v>
      </c>
    </row>
    <row r="720" spans="1:30">
      <c r="A720">
        <v>272753</v>
      </c>
      <c r="B720" t="s">
        <v>187</v>
      </c>
      <c r="C720">
        <v>7299</v>
      </c>
      <c r="D720">
        <v>1910209</v>
      </c>
      <c r="E720" t="s">
        <v>164</v>
      </c>
      <c r="F720" t="s">
        <v>126</v>
      </c>
      <c r="G720" t="s">
        <v>179</v>
      </c>
      <c r="H720" t="s">
        <v>118</v>
      </c>
      <c r="I720" s="1">
        <v>43328.386111111111</v>
      </c>
      <c r="J720" t="s">
        <v>180</v>
      </c>
      <c r="K720" t="s">
        <v>116</v>
      </c>
      <c r="L720" t="s">
        <v>181</v>
      </c>
      <c r="M720" t="s">
        <v>182</v>
      </c>
      <c r="N720" t="s">
        <v>183</v>
      </c>
      <c r="O720">
        <v>1E-3</v>
      </c>
      <c r="P720" t="s">
        <v>149</v>
      </c>
      <c r="Q720" t="b">
        <v>1</v>
      </c>
      <c r="R720">
        <v>138261413</v>
      </c>
      <c r="S720" t="s">
        <v>150</v>
      </c>
      <c r="T720">
        <v>1E-3</v>
      </c>
      <c r="U720" t="s">
        <v>184</v>
      </c>
      <c r="V720">
        <v>2018</v>
      </c>
      <c r="W720" t="s">
        <v>455</v>
      </c>
      <c r="X720" t="s">
        <v>188</v>
      </c>
      <c r="Y720" t="s">
        <v>189</v>
      </c>
      <c r="Z720" t="s">
        <v>155</v>
      </c>
      <c r="AA720">
        <v>636400</v>
      </c>
      <c r="AB720">
        <v>291600</v>
      </c>
      <c r="AC720">
        <v>1.47919738</v>
      </c>
      <c r="AD720">
        <v>52.47110782</v>
      </c>
    </row>
    <row r="721" spans="1:30">
      <c r="A721">
        <v>273245</v>
      </c>
      <c r="B721" t="s">
        <v>187</v>
      </c>
      <c r="C721">
        <v>7299</v>
      </c>
      <c r="D721">
        <v>1903819</v>
      </c>
      <c r="E721" t="s">
        <v>164</v>
      </c>
      <c r="F721" t="s">
        <v>126</v>
      </c>
      <c r="G721" t="s">
        <v>179</v>
      </c>
      <c r="H721" t="s">
        <v>118</v>
      </c>
      <c r="I721" s="1">
        <v>43244.429861111108</v>
      </c>
      <c r="J721" t="s">
        <v>180</v>
      </c>
      <c r="K721" t="s">
        <v>116</v>
      </c>
      <c r="L721" t="s">
        <v>181</v>
      </c>
      <c r="M721" t="s">
        <v>182</v>
      </c>
      <c r="N721" t="s">
        <v>183</v>
      </c>
      <c r="O721">
        <v>1E-3</v>
      </c>
      <c r="P721" t="s">
        <v>149</v>
      </c>
      <c r="Q721" t="b">
        <v>1</v>
      </c>
      <c r="R721">
        <v>138261413</v>
      </c>
      <c r="S721" t="s">
        <v>150</v>
      </c>
      <c r="T721">
        <v>1E-3</v>
      </c>
      <c r="U721" t="s">
        <v>184</v>
      </c>
      <c r="V721">
        <v>2018</v>
      </c>
      <c r="W721" t="s">
        <v>455</v>
      </c>
      <c r="X721" t="s">
        <v>188</v>
      </c>
      <c r="Y721" t="s">
        <v>189</v>
      </c>
      <c r="Z721" t="s">
        <v>155</v>
      </c>
      <c r="AA721">
        <v>636400</v>
      </c>
      <c r="AB721">
        <v>291600</v>
      </c>
      <c r="AC721">
        <v>1.47919738</v>
      </c>
      <c r="AD721">
        <v>52.47110782</v>
      </c>
    </row>
    <row r="722" spans="1:30">
      <c r="A722">
        <v>268036</v>
      </c>
      <c r="B722" t="s">
        <v>187</v>
      </c>
      <c r="C722">
        <v>7299</v>
      </c>
      <c r="D722">
        <v>1897079</v>
      </c>
      <c r="E722" t="s">
        <v>164</v>
      </c>
      <c r="F722" t="s">
        <v>126</v>
      </c>
      <c r="G722" t="s">
        <v>179</v>
      </c>
      <c r="H722" t="s">
        <v>118</v>
      </c>
      <c r="I722" s="1">
        <v>43178.329861111109</v>
      </c>
      <c r="J722" t="s">
        <v>180</v>
      </c>
      <c r="K722" t="s">
        <v>116</v>
      </c>
      <c r="L722" t="s">
        <v>181</v>
      </c>
      <c r="M722" t="s">
        <v>182</v>
      </c>
      <c r="N722" t="s">
        <v>183</v>
      </c>
      <c r="O722">
        <v>1E-3</v>
      </c>
      <c r="P722" t="s">
        <v>149</v>
      </c>
      <c r="Q722" t="b">
        <v>1</v>
      </c>
      <c r="R722">
        <v>138261413</v>
      </c>
      <c r="S722" t="s">
        <v>150</v>
      </c>
      <c r="T722">
        <v>1E-3</v>
      </c>
      <c r="U722" t="s">
        <v>184</v>
      </c>
      <c r="V722">
        <v>2018</v>
      </c>
      <c r="W722" t="s">
        <v>455</v>
      </c>
      <c r="X722" t="s">
        <v>188</v>
      </c>
      <c r="Y722" t="s">
        <v>189</v>
      </c>
      <c r="Z722" t="s">
        <v>155</v>
      </c>
      <c r="AA722">
        <v>636400</v>
      </c>
      <c r="AB722">
        <v>291600</v>
      </c>
      <c r="AC722">
        <v>1.47919738</v>
      </c>
      <c r="AD722">
        <v>52.47110782</v>
      </c>
    </row>
    <row r="723" spans="1:30">
      <c r="A723">
        <v>272565</v>
      </c>
      <c r="B723" t="s">
        <v>187</v>
      </c>
      <c r="C723">
        <v>7299</v>
      </c>
      <c r="D723">
        <v>1909873</v>
      </c>
      <c r="E723" t="s">
        <v>164</v>
      </c>
      <c r="F723" t="s">
        <v>126</v>
      </c>
      <c r="G723" t="s">
        <v>179</v>
      </c>
      <c r="H723" t="s">
        <v>118</v>
      </c>
      <c r="I723" s="1">
        <v>43321.681944444441</v>
      </c>
      <c r="J723" t="s">
        <v>180</v>
      </c>
      <c r="K723" t="s">
        <v>116</v>
      </c>
      <c r="L723" t="s">
        <v>181</v>
      </c>
      <c r="M723" t="s">
        <v>182</v>
      </c>
      <c r="N723" t="s">
        <v>183</v>
      </c>
      <c r="O723">
        <v>1E-3</v>
      </c>
      <c r="P723" t="s">
        <v>149</v>
      </c>
      <c r="Q723" t="b">
        <v>1</v>
      </c>
      <c r="R723">
        <v>138261413</v>
      </c>
      <c r="S723" t="s">
        <v>150</v>
      </c>
      <c r="T723">
        <v>1E-3</v>
      </c>
      <c r="U723" t="s">
        <v>184</v>
      </c>
      <c r="V723">
        <v>2018</v>
      </c>
      <c r="W723" t="s">
        <v>455</v>
      </c>
      <c r="X723" t="s">
        <v>188</v>
      </c>
      <c r="Y723" t="s">
        <v>189</v>
      </c>
      <c r="Z723" t="s">
        <v>155</v>
      </c>
      <c r="AA723">
        <v>636400</v>
      </c>
      <c r="AB723">
        <v>291600</v>
      </c>
      <c r="AC723">
        <v>1.47919738</v>
      </c>
      <c r="AD723">
        <v>52.47110782</v>
      </c>
    </row>
    <row r="724" spans="1:30">
      <c r="A724">
        <v>272077</v>
      </c>
      <c r="B724" t="s">
        <v>187</v>
      </c>
      <c r="C724">
        <v>7299</v>
      </c>
      <c r="D724">
        <v>1898477</v>
      </c>
      <c r="E724" t="s">
        <v>164</v>
      </c>
      <c r="F724" t="s">
        <v>126</v>
      </c>
      <c r="G724" t="s">
        <v>179</v>
      </c>
      <c r="H724" t="s">
        <v>118</v>
      </c>
      <c r="I724" s="1">
        <v>43187.381944444445</v>
      </c>
      <c r="J724" t="s">
        <v>180</v>
      </c>
      <c r="K724" t="s">
        <v>116</v>
      </c>
      <c r="L724" t="s">
        <v>181</v>
      </c>
      <c r="M724" t="s">
        <v>182</v>
      </c>
      <c r="N724" t="s">
        <v>183</v>
      </c>
      <c r="O724">
        <v>1E-3</v>
      </c>
      <c r="P724" t="s">
        <v>149</v>
      </c>
      <c r="Q724" t="b">
        <v>1</v>
      </c>
      <c r="R724">
        <v>138261413</v>
      </c>
      <c r="S724" t="s">
        <v>150</v>
      </c>
      <c r="T724">
        <v>1E-3</v>
      </c>
      <c r="U724" t="s">
        <v>184</v>
      </c>
      <c r="V724">
        <v>2018</v>
      </c>
      <c r="W724" t="s">
        <v>455</v>
      </c>
      <c r="X724" t="s">
        <v>188</v>
      </c>
      <c r="Y724" t="s">
        <v>189</v>
      </c>
      <c r="Z724" t="s">
        <v>155</v>
      </c>
      <c r="AA724">
        <v>636400</v>
      </c>
      <c r="AB724">
        <v>291600</v>
      </c>
      <c r="AC724">
        <v>1.47919738</v>
      </c>
      <c r="AD724">
        <v>52.47110782</v>
      </c>
    </row>
    <row r="725" spans="1:30">
      <c r="A725">
        <v>273299</v>
      </c>
      <c r="B725" t="s">
        <v>187</v>
      </c>
      <c r="C725">
        <v>7299</v>
      </c>
      <c r="D725">
        <v>1904435</v>
      </c>
      <c r="E725" t="s">
        <v>164</v>
      </c>
      <c r="F725" t="s">
        <v>126</v>
      </c>
      <c r="G725" t="s">
        <v>179</v>
      </c>
      <c r="H725" t="s">
        <v>118</v>
      </c>
      <c r="I725" s="1">
        <v>43258.348611111112</v>
      </c>
      <c r="J725" t="s">
        <v>180</v>
      </c>
      <c r="K725" t="s">
        <v>116</v>
      </c>
      <c r="L725" t="s">
        <v>181</v>
      </c>
      <c r="M725" t="s">
        <v>182</v>
      </c>
      <c r="N725" t="s">
        <v>183</v>
      </c>
      <c r="O725">
        <v>1E-3</v>
      </c>
      <c r="P725" t="s">
        <v>149</v>
      </c>
      <c r="Q725" t="b">
        <v>1</v>
      </c>
      <c r="R725">
        <v>138261413</v>
      </c>
      <c r="S725" t="s">
        <v>150</v>
      </c>
      <c r="T725">
        <v>1E-3</v>
      </c>
      <c r="U725" t="s">
        <v>184</v>
      </c>
      <c r="V725">
        <v>2018</v>
      </c>
      <c r="W725" t="s">
        <v>455</v>
      </c>
      <c r="X725" t="s">
        <v>188</v>
      </c>
      <c r="Y725" t="s">
        <v>189</v>
      </c>
      <c r="Z725" t="s">
        <v>155</v>
      </c>
      <c r="AA725">
        <v>636400</v>
      </c>
      <c r="AB725">
        <v>291600</v>
      </c>
      <c r="AC725">
        <v>1.47919738</v>
      </c>
      <c r="AD725">
        <v>52.47110782</v>
      </c>
    </row>
    <row r="726" spans="1:30">
      <c r="A726">
        <v>272865</v>
      </c>
      <c r="B726" t="s">
        <v>187</v>
      </c>
      <c r="C726">
        <v>7299</v>
      </c>
      <c r="D726">
        <v>1899723</v>
      </c>
      <c r="E726" t="s">
        <v>164</v>
      </c>
      <c r="F726" t="s">
        <v>126</v>
      </c>
      <c r="G726" t="s">
        <v>179</v>
      </c>
      <c r="H726" t="s">
        <v>118</v>
      </c>
      <c r="I726" s="1">
        <v>43216.374305555553</v>
      </c>
      <c r="J726" t="s">
        <v>180</v>
      </c>
      <c r="K726" t="s">
        <v>116</v>
      </c>
      <c r="L726" t="s">
        <v>181</v>
      </c>
      <c r="M726" t="s">
        <v>182</v>
      </c>
      <c r="N726" t="s">
        <v>183</v>
      </c>
      <c r="O726">
        <v>1E-3</v>
      </c>
      <c r="P726" t="s">
        <v>149</v>
      </c>
      <c r="Q726" t="b">
        <v>1</v>
      </c>
      <c r="R726">
        <v>138261413</v>
      </c>
      <c r="S726" t="s">
        <v>150</v>
      </c>
      <c r="T726">
        <v>1E-3</v>
      </c>
      <c r="U726" t="s">
        <v>184</v>
      </c>
      <c r="V726">
        <v>2018</v>
      </c>
      <c r="W726" t="s">
        <v>455</v>
      </c>
      <c r="X726" t="s">
        <v>188</v>
      </c>
      <c r="Y726" t="s">
        <v>189</v>
      </c>
      <c r="Z726" t="s">
        <v>155</v>
      </c>
      <c r="AA726">
        <v>636400</v>
      </c>
      <c r="AB726">
        <v>291600</v>
      </c>
      <c r="AC726">
        <v>1.47919738</v>
      </c>
      <c r="AD726">
        <v>52.47110782</v>
      </c>
    </row>
    <row r="727" spans="1:30">
      <c r="A727">
        <v>267748</v>
      </c>
      <c r="B727" t="s">
        <v>187</v>
      </c>
      <c r="C727">
        <v>7299</v>
      </c>
      <c r="D727">
        <v>1898803</v>
      </c>
      <c r="E727" t="s">
        <v>164</v>
      </c>
      <c r="F727" t="s">
        <v>126</v>
      </c>
      <c r="G727" t="s">
        <v>179</v>
      </c>
      <c r="H727" t="s">
        <v>118</v>
      </c>
      <c r="I727" s="1">
        <v>43196.368750000001</v>
      </c>
      <c r="J727" t="s">
        <v>180</v>
      </c>
      <c r="K727" t="s">
        <v>116</v>
      </c>
      <c r="L727" t="s">
        <v>181</v>
      </c>
      <c r="M727" t="s">
        <v>182</v>
      </c>
      <c r="N727" t="s">
        <v>183</v>
      </c>
      <c r="O727">
        <v>1E-3</v>
      </c>
      <c r="P727" t="s">
        <v>149</v>
      </c>
      <c r="Q727" t="b">
        <v>1</v>
      </c>
      <c r="R727">
        <v>138261413</v>
      </c>
      <c r="S727" t="s">
        <v>150</v>
      </c>
      <c r="T727">
        <v>1E-3</v>
      </c>
      <c r="U727" t="s">
        <v>184</v>
      </c>
      <c r="V727">
        <v>2018</v>
      </c>
      <c r="W727" t="s">
        <v>455</v>
      </c>
      <c r="X727" t="s">
        <v>188</v>
      </c>
      <c r="Y727" t="s">
        <v>189</v>
      </c>
      <c r="Z727" t="s">
        <v>155</v>
      </c>
      <c r="AA727">
        <v>636400</v>
      </c>
      <c r="AB727">
        <v>291600</v>
      </c>
      <c r="AC727">
        <v>1.47919738</v>
      </c>
      <c r="AD727">
        <v>52.47110782</v>
      </c>
    </row>
    <row r="728" spans="1:30">
      <c r="A728">
        <v>272099</v>
      </c>
      <c r="B728" t="s">
        <v>187</v>
      </c>
      <c r="C728">
        <v>7299</v>
      </c>
      <c r="D728">
        <v>1901506</v>
      </c>
      <c r="E728" t="s">
        <v>164</v>
      </c>
      <c r="F728" t="s">
        <v>126</v>
      </c>
      <c r="G728" t="s">
        <v>179</v>
      </c>
      <c r="H728" t="s">
        <v>118</v>
      </c>
      <c r="I728" s="1">
        <v>43228.798611111109</v>
      </c>
      <c r="J728" t="s">
        <v>180</v>
      </c>
      <c r="K728" t="s">
        <v>116</v>
      </c>
      <c r="L728" t="s">
        <v>181</v>
      </c>
      <c r="M728" t="s">
        <v>182</v>
      </c>
      <c r="N728" t="s">
        <v>183</v>
      </c>
      <c r="O728">
        <v>1E-3</v>
      </c>
      <c r="P728" t="s">
        <v>149</v>
      </c>
      <c r="Q728" t="b">
        <v>1</v>
      </c>
      <c r="R728">
        <v>138261413</v>
      </c>
      <c r="S728" t="s">
        <v>150</v>
      </c>
      <c r="T728">
        <v>1E-3</v>
      </c>
      <c r="U728" t="s">
        <v>184</v>
      </c>
      <c r="V728">
        <v>2018</v>
      </c>
      <c r="W728" t="s">
        <v>455</v>
      </c>
      <c r="X728" t="s">
        <v>188</v>
      </c>
      <c r="Y728" t="s">
        <v>189</v>
      </c>
      <c r="Z728" t="s">
        <v>155</v>
      </c>
      <c r="AA728">
        <v>636400</v>
      </c>
      <c r="AB728">
        <v>291600</v>
      </c>
      <c r="AC728">
        <v>1.47919738</v>
      </c>
      <c r="AD728">
        <v>52.47110782</v>
      </c>
    </row>
    <row r="729" spans="1:30">
      <c r="A729">
        <v>269551</v>
      </c>
      <c r="B729" t="s">
        <v>187</v>
      </c>
      <c r="C729">
        <v>7299</v>
      </c>
      <c r="D729">
        <v>1910047</v>
      </c>
      <c r="E729" t="s">
        <v>164</v>
      </c>
      <c r="F729" t="s">
        <v>126</v>
      </c>
      <c r="G729" t="s">
        <v>179</v>
      </c>
      <c r="H729" t="s">
        <v>118</v>
      </c>
      <c r="I729" s="1">
        <v>43325.368055555555</v>
      </c>
      <c r="J729" t="s">
        <v>180</v>
      </c>
      <c r="K729" t="s">
        <v>116</v>
      </c>
      <c r="L729" t="s">
        <v>181</v>
      </c>
      <c r="M729" t="s">
        <v>182</v>
      </c>
      <c r="N729" t="s">
        <v>183</v>
      </c>
      <c r="O729">
        <v>1E-3</v>
      </c>
      <c r="P729" t="s">
        <v>149</v>
      </c>
      <c r="Q729" t="b">
        <v>1</v>
      </c>
      <c r="R729">
        <v>138261413</v>
      </c>
      <c r="S729" t="s">
        <v>150</v>
      </c>
      <c r="T729">
        <v>1E-3</v>
      </c>
      <c r="U729" t="s">
        <v>184</v>
      </c>
      <c r="V729">
        <v>2018</v>
      </c>
      <c r="W729" t="s">
        <v>455</v>
      </c>
      <c r="X729" t="s">
        <v>188</v>
      </c>
      <c r="Y729" t="s">
        <v>189</v>
      </c>
      <c r="Z729" t="s">
        <v>155</v>
      </c>
      <c r="AA729">
        <v>636400</v>
      </c>
      <c r="AB729">
        <v>291600</v>
      </c>
      <c r="AC729">
        <v>1.47919738</v>
      </c>
      <c r="AD729">
        <v>52.47110782</v>
      </c>
    </row>
    <row r="730" spans="1:30">
      <c r="A730">
        <v>262483</v>
      </c>
      <c r="B730" t="s">
        <v>187</v>
      </c>
      <c r="C730">
        <v>7299</v>
      </c>
      <c r="D730">
        <v>1901268</v>
      </c>
      <c r="E730" t="s">
        <v>164</v>
      </c>
      <c r="F730" t="s">
        <v>126</v>
      </c>
      <c r="G730" t="s">
        <v>205</v>
      </c>
      <c r="H730" t="s">
        <v>112</v>
      </c>
      <c r="I730" s="1">
        <v>43222.436805555553</v>
      </c>
      <c r="J730" t="s">
        <v>180</v>
      </c>
      <c r="K730" t="s">
        <v>116</v>
      </c>
      <c r="L730" t="s">
        <v>181</v>
      </c>
      <c r="M730" t="s">
        <v>182</v>
      </c>
      <c r="N730" t="s">
        <v>183</v>
      </c>
      <c r="O730">
        <v>1E-3</v>
      </c>
      <c r="P730" t="s">
        <v>149</v>
      </c>
      <c r="Q730" t="b">
        <v>1</v>
      </c>
      <c r="R730">
        <v>138261413</v>
      </c>
      <c r="S730" t="s">
        <v>150</v>
      </c>
      <c r="T730">
        <v>1E-3</v>
      </c>
      <c r="U730" t="s">
        <v>184</v>
      </c>
      <c r="V730">
        <v>2018</v>
      </c>
      <c r="W730" t="s">
        <v>455</v>
      </c>
      <c r="X730" t="s">
        <v>188</v>
      </c>
      <c r="Y730" t="s">
        <v>189</v>
      </c>
      <c r="Z730" t="s">
        <v>155</v>
      </c>
      <c r="AA730">
        <v>636400</v>
      </c>
      <c r="AB730">
        <v>291600</v>
      </c>
      <c r="AC730">
        <v>1.47919738</v>
      </c>
      <c r="AD730">
        <v>52.47110782</v>
      </c>
    </row>
    <row r="731" spans="1:30">
      <c r="A731">
        <v>267937</v>
      </c>
      <c r="B731" t="s">
        <v>187</v>
      </c>
      <c r="C731">
        <v>7299</v>
      </c>
      <c r="D731">
        <v>1897207</v>
      </c>
      <c r="E731" t="s">
        <v>164</v>
      </c>
      <c r="F731" t="s">
        <v>126</v>
      </c>
      <c r="G731" t="s">
        <v>179</v>
      </c>
      <c r="H731" t="s">
        <v>118</v>
      </c>
      <c r="I731" s="1">
        <v>43181.338888888888</v>
      </c>
      <c r="J731" t="s">
        <v>180</v>
      </c>
      <c r="K731" t="s">
        <v>116</v>
      </c>
      <c r="L731" t="s">
        <v>181</v>
      </c>
      <c r="M731" t="s">
        <v>182</v>
      </c>
      <c r="N731" t="s">
        <v>183</v>
      </c>
      <c r="O731">
        <v>1E-3</v>
      </c>
      <c r="P731" t="s">
        <v>149</v>
      </c>
      <c r="Q731" t="b">
        <v>1</v>
      </c>
      <c r="R731">
        <v>138261413</v>
      </c>
      <c r="S731" t="s">
        <v>150</v>
      </c>
      <c r="T731">
        <v>1E-3</v>
      </c>
      <c r="U731" t="s">
        <v>184</v>
      </c>
      <c r="V731">
        <v>2018</v>
      </c>
      <c r="W731" t="s">
        <v>455</v>
      </c>
      <c r="X731" t="s">
        <v>188</v>
      </c>
      <c r="Y731" t="s">
        <v>189</v>
      </c>
      <c r="Z731" t="s">
        <v>155</v>
      </c>
      <c r="AA731">
        <v>636400</v>
      </c>
      <c r="AB731">
        <v>291600</v>
      </c>
      <c r="AC731">
        <v>1.47919738</v>
      </c>
      <c r="AD731">
        <v>52.47110782</v>
      </c>
    </row>
    <row r="732" spans="1:30">
      <c r="A732">
        <v>267750</v>
      </c>
      <c r="B732" t="s">
        <v>187</v>
      </c>
      <c r="C732">
        <v>7299</v>
      </c>
      <c r="D732">
        <v>1901340</v>
      </c>
      <c r="E732" t="s">
        <v>164</v>
      </c>
      <c r="F732" t="s">
        <v>126</v>
      </c>
      <c r="G732" t="s">
        <v>179</v>
      </c>
      <c r="H732" t="s">
        <v>118</v>
      </c>
      <c r="I732" s="1">
        <v>43223.368055555555</v>
      </c>
      <c r="J732" t="s">
        <v>180</v>
      </c>
      <c r="K732" t="s">
        <v>116</v>
      </c>
      <c r="L732" t="s">
        <v>181</v>
      </c>
      <c r="M732" t="s">
        <v>182</v>
      </c>
      <c r="N732" t="s">
        <v>183</v>
      </c>
      <c r="O732">
        <v>1E-3</v>
      </c>
      <c r="P732" t="s">
        <v>149</v>
      </c>
      <c r="Q732" t="b">
        <v>1</v>
      </c>
      <c r="R732">
        <v>138261413</v>
      </c>
      <c r="S732" t="s">
        <v>150</v>
      </c>
      <c r="T732">
        <v>1E-3</v>
      </c>
      <c r="U732" t="s">
        <v>184</v>
      </c>
      <c r="V732">
        <v>2018</v>
      </c>
      <c r="W732" t="s">
        <v>455</v>
      </c>
      <c r="X732" t="s">
        <v>188</v>
      </c>
      <c r="Y732" t="s">
        <v>189</v>
      </c>
      <c r="Z732" t="s">
        <v>155</v>
      </c>
      <c r="AA732">
        <v>636400</v>
      </c>
      <c r="AB732">
        <v>291600</v>
      </c>
      <c r="AC732">
        <v>1.47919738</v>
      </c>
      <c r="AD732">
        <v>52.47110782</v>
      </c>
    </row>
    <row r="733" spans="1:30">
      <c r="A733">
        <v>272552</v>
      </c>
      <c r="B733" t="s">
        <v>187</v>
      </c>
      <c r="C733">
        <v>7299</v>
      </c>
      <c r="D733">
        <v>1904212</v>
      </c>
      <c r="E733" t="s">
        <v>164</v>
      </c>
      <c r="F733" t="s">
        <v>126</v>
      </c>
      <c r="G733" t="s">
        <v>205</v>
      </c>
      <c r="H733" t="s">
        <v>112</v>
      </c>
      <c r="I733" s="1">
        <v>43256.491666666669</v>
      </c>
      <c r="J733" t="s">
        <v>180</v>
      </c>
      <c r="K733" t="s">
        <v>116</v>
      </c>
      <c r="L733" t="s">
        <v>181</v>
      </c>
      <c r="M733" t="s">
        <v>182</v>
      </c>
      <c r="N733" t="s">
        <v>183</v>
      </c>
      <c r="O733">
        <v>1E-3</v>
      </c>
      <c r="P733" t="s">
        <v>149</v>
      </c>
      <c r="Q733" t="b">
        <v>1</v>
      </c>
      <c r="R733">
        <v>138261413</v>
      </c>
      <c r="S733" t="s">
        <v>150</v>
      </c>
      <c r="T733">
        <v>1E-3</v>
      </c>
      <c r="U733" t="s">
        <v>184</v>
      </c>
      <c r="V733">
        <v>2018</v>
      </c>
      <c r="W733" t="s">
        <v>455</v>
      </c>
      <c r="X733" t="s">
        <v>188</v>
      </c>
      <c r="Y733" t="s">
        <v>189</v>
      </c>
      <c r="Z733" t="s">
        <v>155</v>
      </c>
      <c r="AA733">
        <v>636400</v>
      </c>
      <c r="AB733">
        <v>291600</v>
      </c>
      <c r="AC733">
        <v>1.47919738</v>
      </c>
      <c r="AD733">
        <v>52.47110782</v>
      </c>
    </row>
    <row r="734" spans="1:30">
      <c r="A734">
        <v>273453</v>
      </c>
      <c r="B734" t="s">
        <v>187</v>
      </c>
      <c r="C734">
        <v>7299</v>
      </c>
      <c r="D734">
        <v>1909550</v>
      </c>
      <c r="E734" t="s">
        <v>164</v>
      </c>
      <c r="F734" t="s">
        <v>126</v>
      </c>
      <c r="G734" t="s">
        <v>205</v>
      </c>
      <c r="H734" t="s">
        <v>112</v>
      </c>
      <c r="I734" s="1">
        <v>43315.455555555556</v>
      </c>
      <c r="J734" t="s">
        <v>180</v>
      </c>
      <c r="K734" t="s">
        <v>116</v>
      </c>
      <c r="L734" t="s">
        <v>181</v>
      </c>
      <c r="M734" t="s">
        <v>182</v>
      </c>
      <c r="N734" t="s">
        <v>183</v>
      </c>
      <c r="O734">
        <v>1E-3</v>
      </c>
      <c r="P734" t="s">
        <v>149</v>
      </c>
      <c r="Q734" t="b">
        <v>1</v>
      </c>
      <c r="R734">
        <v>138261413</v>
      </c>
      <c r="S734" t="s">
        <v>150</v>
      </c>
      <c r="T734">
        <v>1E-3</v>
      </c>
      <c r="U734" t="s">
        <v>184</v>
      </c>
      <c r="V734">
        <v>2018</v>
      </c>
      <c r="W734" t="s">
        <v>455</v>
      </c>
      <c r="X734" t="s">
        <v>188</v>
      </c>
      <c r="Y734" t="s">
        <v>189</v>
      </c>
      <c r="Z734" t="s">
        <v>155</v>
      </c>
      <c r="AA734">
        <v>636400</v>
      </c>
      <c r="AB734">
        <v>291600</v>
      </c>
      <c r="AC734">
        <v>1.47919738</v>
      </c>
      <c r="AD734">
        <v>52.47110782</v>
      </c>
    </row>
    <row r="735" spans="1:30">
      <c r="A735">
        <v>267278</v>
      </c>
      <c r="B735" t="s">
        <v>187</v>
      </c>
      <c r="C735">
        <v>7299</v>
      </c>
      <c r="D735">
        <v>1899471</v>
      </c>
      <c r="E735" t="s">
        <v>164</v>
      </c>
      <c r="F735" t="s">
        <v>126</v>
      </c>
      <c r="G735" t="s">
        <v>179</v>
      </c>
      <c r="H735" t="s">
        <v>118</v>
      </c>
      <c r="I735" s="1">
        <v>43209.372916666667</v>
      </c>
      <c r="J735" t="s">
        <v>180</v>
      </c>
      <c r="K735" t="s">
        <v>116</v>
      </c>
      <c r="L735" t="s">
        <v>181</v>
      </c>
      <c r="M735" t="s">
        <v>182</v>
      </c>
      <c r="N735" t="s">
        <v>183</v>
      </c>
      <c r="O735">
        <v>1E-3</v>
      </c>
      <c r="P735" t="s">
        <v>149</v>
      </c>
      <c r="Q735" t="b">
        <v>1</v>
      </c>
      <c r="R735">
        <v>138261413</v>
      </c>
      <c r="S735" t="s">
        <v>150</v>
      </c>
      <c r="T735">
        <v>1E-3</v>
      </c>
      <c r="U735" t="s">
        <v>184</v>
      </c>
      <c r="V735">
        <v>2018</v>
      </c>
      <c r="W735" t="s">
        <v>455</v>
      </c>
      <c r="X735" t="s">
        <v>188</v>
      </c>
      <c r="Y735" t="s">
        <v>189</v>
      </c>
      <c r="Z735" t="s">
        <v>155</v>
      </c>
      <c r="AA735">
        <v>636400</v>
      </c>
      <c r="AB735">
        <v>291600</v>
      </c>
      <c r="AC735">
        <v>1.47919738</v>
      </c>
      <c r="AD735">
        <v>52.47110782</v>
      </c>
    </row>
    <row r="736" spans="1:30">
      <c r="A736">
        <v>268207</v>
      </c>
      <c r="B736" t="s">
        <v>187</v>
      </c>
      <c r="C736">
        <v>7299</v>
      </c>
      <c r="D736">
        <v>1896789</v>
      </c>
      <c r="E736" t="s">
        <v>164</v>
      </c>
      <c r="F736" t="s">
        <v>126</v>
      </c>
      <c r="G736" t="s">
        <v>179</v>
      </c>
      <c r="H736" t="s">
        <v>118</v>
      </c>
      <c r="I736" s="1">
        <v>43172.338888888888</v>
      </c>
      <c r="J736" t="s">
        <v>180</v>
      </c>
      <c r="K736" t="s">
        <v>116</v>
      </c>
      <c r="L736" t="s">
        <v>181</v>
      </c>
      <c r="M736" t="s">
        <v>182</v>
      </c>
      <c r="N736" t="s">
        <v>183</v>
      </c>
      <c r="O736">
        <v>1E-3</v>
      </c>
      <c r="P736" t="s">
        <v>149</v>
      </c>
      <c r="Q736" t="b">
        <v>1</v>
      </c>
      <c r="R736">
        <v>138261413</v>
      </c>
      <c r="S736" t="s">
        <v>150</v>
      </c>
      <c r="T736">
        <v>1E-3</v>
      </c>
      <c r="U736" t="s">
        <v>184</v>
      </c>
      <c r="V736">
        <v>2018</v>
      </c>
      <c r="W736" t="s">
        <v>455</v>
      </c>
      <c r="X736" t="s">
        <v>188</v>
      </c>
      <c r="Y736" t="s">
        <v>189</v>
      </c>
      <c r="Z736" t="s">
        <v>155</v>
      </c>
      <c r="AA736">
        <v>636400</v>
      </c>
      <c r="AB736">
        <v>291600</v>
      </c>
      <c r="AC736">
        <v>1.47919738</v>
      </c>
      <c r="AD736">
        <v>52.47110782</v>
      </c>
    </row>
    <row r="737" spans="1:30">
      <c r="A737">
        <v>273530</v>
      </c>
      <c r="B737" t="s">
        <v>187</v>
      </c>
      <c r="C737">
        <v>7299</v>
      </c>
      <c r="D737">
        <v>1899514</v>
      </c>
      <c r="E737" t="s">
        <v>164</v>
      </c>
      <c r="F737" t="s">
        <v>126</v>
      </c>
      <c r="G737" t="s">
        <v>179</v>
      </c>
      <c r="H737" t="s">
        <v>118</v>
      </c>
      <c r="I737" s="1">
        <v>43210.40625</v>
      </c>
      <c r="J737" t="s">
        <v>180</v>
      </c>
      <c r="K737" t="s">
        <v>116</v>
      </c>
      <c r="L737" t="s">
        <v>181</v>
      </c>
      <c r="M737" t="s">
        <v>182</v>
      </c>
      <c r="N737" t="s">
        <v>183</v>
      </c>
      <c r="O737">
        <v>1E-3</v>
      </c>
      <c r="P737" t="s">
        <v>149</v>
      </c>
      <c r="Q737" t="b">
        <v>1</v>
      </c>
      <c r="R737">
        <v>138261413</v>
      </c>
      <c r="S737" t="s">
        <v>150</v>
      </c>
      <c r="T737">
        <v>1E-3</v>
      </c>
      <c r="U737" t="s">
        <v>184</v>
      </c>
      <c r="V737">
        <v>2018</v>
      </c>
      <c r="W737" t="s">
        <v>455</v>
      </c>
      <c r="X737" t="s">
        <v>188</v>
      </c>
      <c r="Y737" t="s">
        <v>189</v>
      </c>
      <c r="Z737" t="s">
        <v>155</v>
      </c>
      <c r="AA737">
        <v>636400</v>
      </c>
      <c r="AB737">
        <v>291600</v>
      </c>
      <c r="AC737">
        <v>1.47919738</v>
      </c>
      <c r="AD737">
        <v>52.47110782</v>
      </c>
    </row>
    <row r="738" spans="1:30">
      <c r="A738">
        <v>272697</v>
      </c>
      <c r="B738" t="s">
        <v>187</v>
      </c>
      <c r="C738">
        <v>7299</v>
      </c>
      <c r="D738">
        <v>1897697</v>
      </c>
      <c r="E738" t="s">
        <v>164</v>
      </c>
      <c r="F738" t="s">
        <v>126</v>
      </c>
      <c r="G738" t="s">
        <v>179</v>
      </c>
      <c r="H738" t="s">
        <v>118</v>
      </c>
      <c r="I738" s="1">
        <v>43185.385416666664</v>
      </c>
      <c r="J738" t="s">
        <v>180</v>
      </c>
      <c r="K738" t="s">
        <v>116</v>
      </c>
      <c r="L738" t="s">
        <v>181</v>
      </c>
      <c r="M738" t="s">
        <v>182</v>
      </c>
      <c r="N738" t="s">
        <v>183</v>
      </c>
      <c r="O738">
        <v>1E-3</v>
      </c>
      <c r="P738" t="s">
        <v>149</v>
      </c>
      <c r="Q738" t="b">
        <v>1</v>
      </c>
      <c r="R738">
        <v>138261413</v>
      </c>
      <c r="S738" t="s">
        <v>150</v>
      </c>
      <c r="T738">
        <v>1E-3</v>
      </c>
      <c r="U738" t="s">
        <v>184</v>
      </c>
      <c r="V738">
        <v>2018</v>
      </c>
      <c r="W738" t="s">
        <v>455</v>
      </c>
      <c r="X738" t="s">
        <v>188</v>
      </c>
      <c r="Y738" t="s">
        <v>189</v>
      </c>
      <c r="Z738" t="s">
        <v>155</v>
      </c>
      <c r="AA738">
        <v>636400</v>
      </c>
      <c r="AB738">
        <v>291600</v>
      </c>
      <c r="AC738">
        <v>1.47919738</v>
      </c>
      <c r="AD738">
        <v>52.47110782</v>
      </c>
    </row>
    <row r="739" spans="1:30">
      <c r="A739">
        <v>273517</v>
      </c>
      <c r="B739" t="s">
        <v>187</v>
      </c>
      <c r="C739">
        <v>7299</v>
      </c>
      <c r="D739">
        <v>1912885</v>
      </c>
      <c r="E739" t="s">
        <v>164</v>
      </c>
      <c r="F739" t="s">
        <v>126</v>
      </c>
      <c r="G739" t="s">
        <v>179</v>
      </c>
      <c r="H739" t="s">
        <v>118</v>
      </c>
      <c r="I739" s="1">
        <v>43361.367361111108</v>
      </c>
      <c r="J739" t="s">
        <v>180</v>
      </c>
      <c r="K739" t="s">
        <v>116</v>
      </c>
      <c r="L739" t="s">
        <v>181</v>
      </c>
      <c r="M739" t="s">
        <v>182</v>
      </c>
      <c r="N739" t="s">
        <v>183</v>
      </c>
      <c r="O739">
        <v>1E-3</v>
      </c>
      <c r="P739" t="s">
        <v>149</v>
      </c>
      <c r="Q739" t="b">
        <v>1</v>
      </c>
      <c r="R739">
        <v>138261413</v>
      </c>
      <c r="S739" t="s">
        <v>150</v>
      </c>
      <c r="T739">
        <v>1E-3</v>
      </c>
      <c r="U739" t="s">
        <v>184</v>
      </c>
      <c r="V739">
        <v>2018</v>
      </c>
      <c r="W739" t="s">
        <v>455</v>
      </c>
      <c r="X739" t="s">
        <v>188</v>
      </c>
      <c r="Y739" t="s">
        <v>189</v>
      </c>
      <c r="Z739" t="s">
        <v>155</v>
      </c>
      <c r="AA739">
        <v>636400</v>
      </c>
      <c r="AB739">
        <v>291600</v>
      </c>
      <c r="AC739">
        <v>1.47919738</v>
      </c>
      <c r="AD739">
        <v>52.47110782</v>
      </c>
    </row>
    <row r="740" spans="1:30">
      <c r="A740">
        <v>267373</v>
      </c>
      <c r="B740" t="s">
        <v>187</v>
      </c>
      <c r="C740">
        <v>7299</v>
      </c>
      <c r="D740">
        <v>1899315</v>
      </c>
      <c r="E740" t="s">
        <v>164</v>
      </c>
      <c r="F740" t="s">
        <v>126</v>
      </c>
      <c r="G740" t="s">
        <v>179</v>
      </c>
      <c r="H740" t="s">
        <v>118</v>
      </c>
      <c r="I740" s="1">
        <v>43206.529166666667</v>
      </c>
      <c r="J740" t="s">
        <v>180</v>
      </c>
      <c r="K740" t="s">
        <v>116</v>
      </c>
      <c r="L740" t="s">
        <v>181</v>
      </c>
      <c r="M740" t="s">
        <v>182</v>
      </c>
      <c r="N740" t="s">
        <v>183</v>
      </c>
      <c r="O740">
        <v>1E-3</v>
      </c>
      <c r="P740" t="s">
        <v>149</v>
      </c>
      <c r="Q740" t="b">
        <v>1</v>
      </c>
      <c r="R740">
        <v>138261413</v>
      </c>
      <c r="S740" t="s">
        <v>150</v>
      </c>
      <c r="T740">
        <v>1E-3</v>
      </c>
      <c r="U740" t="s">
        <v>184</v>
      </c>
      <c r="V740">
        <v>2018</v>
      </c>
      <c r="W740" t="s">
        <v>455</v>
      </c>
      <c r="X740" t="s">
        <v>188</v>
      </c>
      <c r="Y740" t="s">
        <v>189</v>
      </c>
      <c r="Z740" t="s">
        <v>155</v>
      </c>
      <c r="AA740">
        <v>636400</v>
      </c>
      <c r="AB740">
        <v>291600</v>
      </c>
      <c r="AC740">
        <v>1.47919738</v>
      </c>
      <c r="AD740">
        <v>52.47110782</v>
      </c>
    </row>
    <row r="741" spans="1:30">
      <c r="A741">
        <v>273469</v>
      </c>
      <c r="B741" t="s">
        <v>187</v>
      </c>
      <c r="C741">
        <v>7299</v>
      </c>
      <c r="D741">
        <v>1912978</v>
      </c>
      <c r="E741" t="s">
        <v>164</v>
      </c>
      <c r="F741" t="s">
        <v>126</v>
      </c>
      <c r="G741" t="s">
        <v>179</v>
      </c>
      <c r="H741" t="s">
        <v>118</v>
      </c>
      <c r="I741" s="1">
        <v>43363.572222222225</v>
      </c>
      <c r="J741" t="s">
        <v>180</v>
      </c>
      <c r="K741" t="s">
        <v>116</v>
      </c>
      <c r="L741" t="s">
        <v>181</v>
      </c>
      <c r="M741" t="s">
        <v>182</v>
      </c>
      <c r="N741" t="s">
        <v>183</v>
      </c>
      <c r="O741">
        <v>1E-3</v>
      </c>
      <c r="P741" t="s">
        <v>149</v>
      </c>
      <c r="Q741" t="b">
        <v>1</v>
      </c>
      <c r="R741">
        <v>138261413</v>
      </c>
      <c r="S741" t="s">
        <v>150</v>
      </c>
      <c r="T741">
        <v>1E-3</v>
      </c>
      <c r="U741" t="s">
        <v>184</v>
      </c>
      <c r="V741">
        <v>2018</v>
      </c>
      <c r="W741" t="s">
        <v>455</v>
      </c>
      <c r="X741" t="s">
        <v>188</v>
      </c>
      <c r="Y741" t="s">
        <v>189</v>
      </c>
      <c r="Z741" t="s">
        <v>155</v>
      </c>
      <c r="AA741">
        <v>636400</v>
      </c>
      <c r="AB741">
        <v>291600</v>
      </c>
      <c r="AC741">
        <v>1.47919738</v>
      </c>
      <c r="AD741">
        <v>52.47110782</v>
      </c>
    </row>
    <row r="742" spans="1:30">
      <c r="A742">
        <v>273292</v>
      </c>
      <c r="B742" t="s">
        <v>187</v>
      </c>
      <c r="C742">
        <v>7299</v>
      </c>
      <c r="D742">
        <v>1907355</v>
      </c>
      <c r="E742" t="s">
        <v>164</v>
      </c>
      <c r="F742" t="s">
        <v>126</v>
      </c>
      <c r="G742" t="s">
        <v>179</v>
      </c>
      <c r="H742" t="s">
        <v>118</v>
      </c>
      <c r="I742" s="1">
        <v>43297.396527777775</v>
      </c>
      <c r="J742" t="s">
        <v>180</v>
      </c>
      <c r="K742" t="s">
        <v>116</v>
      </c>
      <c r="L742" t="s">
        <v>181</v>
      </c>
      <c r="M742" t="s">
        <v>182</v>
      </c>
      <c r="N742" t="s">
        <v>183</v>
      </c>
      <c r="O742">
        <v>1E-3</v>
      </c>
      <c r="P742" t="s">
        <v>149</v>
      </c>
      <c r="Q742" t="b">
        <v>1</v>
      </c>
      <c r="R742">
        <v>138261413</v>
      </c>
      <c r="S742" t="s">
        <v>150</v>
      </c>
      <c r="T742">
        <v>1E-3</v>
      </c>
      <c r="U742" t="s">
        <v>184</v>
      </c>
      <c r="V742">
        <v>2018</v>
      </c>
      <c r="W742" t="s">
        <v>455</v>
      </c>
      <c r="X742" t="s">
        <v>188</v>
      </c>
      <c r="Y742" t="s">
        <v>189</v>
      </c>
      <c r="Z742" t="s">
        <v>155</v>
      </c>
      <c r="AA742">
        <v>636400</v>
      </c>
      <c r="AB742">
        <v>291600</v>
      </c>
      <c r="AC742">
        <v>1.47919738</v>
      </c>
      <c r="AD742">
        <v>52.47110782</v>
      </c>
    </row>
    <row r="743" spans="1:30">
      <c r="A743">
        <v>267169</v>
      </c>
      <c r="B743" t="s">
        <v>187</v>
      </c>
      <c r="C743">
        <v>7299</v>
      </c>
      <c r="D743">
        <v>1898904</v>
      </c>
      <c r="E743" t="s">
        <v>164</v>
      </c>
      <c r="F743" t="s">
        <v>126</v>
      </c>
      <c r="G743" t="s">
        <v>179</v>
      </c>
      <c r="H743" t="s">
        <v>118</v>
      </c>
      <c r="I743" s="1">
        <v>43199.682638888888</v>
      </c>
      <c r="J743" t="s">
        <v>180</v>
      </c>
      <c r="K743" t="s">
        <v>116</v>
      </c>
      <c r="L743" t="s">
        <v>181</v>
      </c>
      <c r="M743" t="s">
        <v>182</v>
      </c>
      <c r="N743" t="s">
        <v>183</v>
      </c>
      <c r="O743">
        <v>1E-3</v>
      </c>
      <c r="P743" t="s">
        <v>149</v>
      </c>
      <c r="Q743" t="b">
        <v>1</v>
      </c>
      <c r="R743">
        <v>138261413</v>
      </c>
      <c r="S743" t="s">
        <v>150</v>
      </c>
      <c r="T743">
        <v>1E-3</v>
      </c>
      <c r="U743" t="s">
        <v>184</v>
      </c>
      <c r="V743">
        <v>2018</v>
      </c>
      <c r="W743" t="s">
        <v>455</v>
      </c>
      <c r="X743" t="s">
        <v>188</v>
      </c>
      <c r="Y743" t="s">
        <v>189</v>
      </c>
      <c r="Z743" t="s">
        <v>155</v>
      </c>
      <c r="AA743">
        <v>636400</v>
      </c>
      <c r="AB743">
        <v>291600</v>
      </c>
      <c r="AC743">
        <v>1.47919738</v>
      </c>
      <c r="AD743">
        <v>52.47110782</v>
      </c>
    </row>
    <row r="744" spans="1:30">
      <c r="A744">
        <v>273128</v>
      </c>
      <c r="B744" t="s">
        <v>187</v>
      </c>
      <c r="C744">
        <v>7299</v>
      </c>
      <c r="D744">
        <v>1909620</v>
      </c>
      <c r="E744" t="s">
        <v>164</v>
      </c>
      <c r="F744" t="s">
        <v>126</v>
      </c>
      <c r="G744" t="s">
        <v>179</v>
      </c>
      <c r="H744" t="s">
        <v>118</v>
      </c>
      <c r="I744" s="1">
        <v>43318.461111111108</v>
      </c>
      <c r="J744" t="s">
        <v>180</v>
      </c>
      <c r="K744" t="s">
        <v>116</v>
      </c>
      <c r="L744" t="s">
        <v>181</v>
      </c>
      <c r="M744" t="s">
        <v>182</v>
      </c>
      <c r="N744" t="s">
        <v>183</v>
      </c>
      <c r="O744">
        <v>1E-3</v>
      </c>
      <c r="P744" t="s">
        <v>149</v>
      </c>
      <c r="Q744" t="b">
        <v>1</v>
      </c>
      <c r="R744">
        <v>138261413</v>
      </c>
      <c r="S744" t="s">
        <v>150</v>
      </c>
      <c r="T744">
        <v>1E-3</v>
      </c>
      <c r="U744" t="s">
        <v>184</v>
      </c>
      <c r="V744">
        <v>2018</v>
      </c>
      <c r="W744" t="s">
        <v>455</v>
      </c>
      <c r="X744" t="s">
        <v>188</v>
      </c>
      <c r="Y744" t="s">
        <v>189</v>
      </c>
      <c r="Z744" t="s">
        <v>155</v>
      </c>
      <c r="AA744">
        <v>636400</v>
      </c>
      <c r="AB744">
        <v>291600</v>
      </c>
      <c r="AC744">
        <v>1.47919738</v>
      </c>
      <c r="AD744">
        <v>52.47110782</v>
      </c>
    </row>
    <row r="745" spans="1:30">
      <c r="A745">
        <v>272249</v>
      </c>
      <c r="B745" t="s">
        <v>187</v>
      </c>
      <c r="C745">
        <v>7299</v>
      </c>
      <c r="D745">
        <v>1910519</v>
      </c>
      <c r="E745" t="s">
        <v>164</v>
      </c>
      <c r="F745" t="s">
        <v>126</v>
      </c>
      <c r="G745" t="s">
        <v>179</v>
      </c>
      <c r="H745" t="s">
        <v>118</v>
      </c>
      <c r="I745" s="1">
        <v>43335.406944444447</v>
      </c>
      <c r="J745" t="s">
        <v>180</v>
      </c>
      <c r="K745" t="s">
        <v>116</v>
      </c>
      <c r="L745" t="s">
        <v>181</v>
      </c>
      <c r="M745" t="s">
        <v>182</v>
      </c>
      <c r="N745" t="s">
        <v>183</v>
      </c>
      <c r="O745">
        <v>1E-3</v>
      </c>
      <c r="P745" t="s">
        <v>149</v>
      </c>
      <c r="Q745" t="b">
        <v>1</v>
      </c>
      <c r="R745">
        <v>138261413</v>
      </c>
      <c r="S745" t="s">
        <v>150</v>
      </c>
      <c r="T745">
        <v>1E-3</v>
      </c>
      <c r="U745" t="s">
        <v>184</v>
      </c>
      <c r="V745">
        <v>2018</v>
      </c>
      <c r="W745" t="s">
        <v>455</v>
      </c>
      <c r="X745" t="s">
        <v>188</v>
      </c>
      <c r="Y745" t="s">
        <v>189</v>
      </c>
      <c r="Z745" t="s">
        <v>155</v>
      </c>
      <c r="AA745">
        <v>636400</v>
      </c>
      <c r="AB745">
        <v>291600</v>
      </c>
      <c r="AC745">
        <v>1.47919738</v>
      </c>
      <c r="AD745">
        <v>52.47110782</v>
      </c>
    </row>
    <row r="746" spans="1:30">
      <c r="A746">
        <v>272268</v>
      </c>
      <c r="B746" t="s">
        <v>187</v>
      </c>
      <c r="C746">
        <v>7299</v>
      </c>
      <c r="D746">
        <v>1912451</v>
      </c>
      <c r="E746" t="s">
        <v>164</v>
      </c>
      <c r="F746" t="s">
        <v>126</v>
      </c>
      <c r="G746" t="s">
        <v>179</v>
      </c>
      <c r="H746" t="s">
        <v>118</v>
      </c>
      <c r="I746" s="1">
        <v>43353.381249999999</v>
      </c>
      <c r="J746" t="s">
        <v>180</v>
      </c>
      <c r="K746" t="s">
        <v>116</v>
      </c>
      <c r="L746" t="s">
        <v>181</v>
      </c>
      <c r="M746" t="s">
        <v>182</v>
      </c>
      <c r="N746" t="s">
        <v>183</v>
      </c>
      <c r="O746">
        <v>1E-3</v>
      </c>
      <c r="P746" t="s">
        <v>149</v>
      </c>
      <c r="Q746" t="b">
        <v>1</v>
      </c>
      <c r="R746">
        <v>138261413</v>
      </c>
      <c r="S746" t="s">
        <v>150</v>
      </c>
      <c r="T746">
        <v>1E-3</v>
      </c>
      <c r="U746" t="s">
        <v>184</v>
      </c>
      <c r="V746">
        <v>2018</v>
      </c>
      <c r="W746" t="s">
        <v>455</v>
      </c>
      <c r="X746" t="s">
        <v>188</v>
      </c>
      <c r="Y746" t="s">
        <v>189</v>
      </c>
      <c r="Z746" t="s">
        <v>155</v>
      </c>
      <c r="AA746">
        <v>636400</v>
      </c>
      <c r="AB746">
        <v>291600</v>
      </c>
      <c r="AC746">
        <v>1.47919738</v>
      </c>
      <c r="AD746">
        <v>52.47110782</v>
      </c>
    </row>
    <row r="747" spans="1:30">
      <c r="A747">
        <v>273236</v>
      </c>
      <c r="B747" t="s">
        <v>187</v>
      </c>
      <c r="C747">
        <v>7299</v>
      </c>
      <c r="D747">
        <v>1907199</v>
      </c>
      <c r="E747" t="s">
        <v>164</v>
      </c>
      <c r="F747" t="s">
        <v>126</v>
      </c>
      <c r="G747" t="s">
        <v>179</v>
      </c>
      <c r="H747" t="s">
        <v>118</v>
      </c>
      <c r="I747" s="1">
        <v>43293.380555555559</v>
      </c>
      <c r="J747" t="s">
        <v>180</v>
      </c>
      <c r="K747" t="s">
        <v>116</v>
      </c>
      <c r="L747" t="s">
        <v>181</v>
      </c>
      <c r="M747" t="s">
        <v>182</v>
      </c>
      <c r="N747" t="s">
        <v>183</v>
      </c>
      <c r="O747">
        <v>1E-3</v>
      </c>
      <c r="P747" t="s">
        <v>149</v>
      </c>
      <c r="Q747" t="b">
        <v>1</v>
      </c>
      <c r="R747">
        <v>138261413</v>
      </c>
      <c r="S747" t="s">
        <v>150</v>
      </c>
      <c r="T747">
        <v>1E-3</v>
      </c>
      <c r="U747" t="s">
        <v>184</v>
      </c>
      <c r="V747">
        <v>2018</v>
      </c>
      <c r="W747" t="s">
        <v>455</v>
      </c>
      <c r="X747" t="s">
        <v>188</v>
      </c>
      <c r="Y747" t="s">
        <v>189</v>
      </c>
      <c r="Z747" t="s">
        <v>155</v>
      </c>
      <c r="AA747">
        <v>636400</v>
      </c>
      <c r="AB747">
        <v>291600</v>
      </c>
      <c r="AC747">
        <v>1.47919738</v>
      </c>
      <c r="AD747">
        <v>52.47110782</v>
      </c>
    </row>
    <row r="748" spans="1:30">
      <c r="A748">
        <v>272971</v>
      </c>
      <c r="B748" t="s">
        <v>187</v>
      </c>
      <c r="C748">
        <v>7299</v>
      </c>
      <c r="D748">
        <v>1907578</v>
      </c>
      <c r="E748" t="s">
        <v>164</v>
      </c>
      <c r="F748" t="s">
        <v>126</v>
      </c>
      <c r="G748" t="s">
        <v>179</v>
      </c>
      <c r="H748" t="s">
        <v>118</v>
      </c>
      <c r="I748" s="1">
        <v>43304.375694444447</v>
      </c>
      <c r="J748" t="s">
        <v>180</v>
      </c>
      <c r="K748" t="s">
        <v>116</v>
      </c>
      <c r="L748" t="s">
        <v>181</v>
      </c>
      <c r="M748" t="s">
        <v>182</v>
      </c>
      <c r="N748" t="s">
        <v>183</v>
      </c>
      <c r="O748">
        <v>1E-3</v>
      </c>
      <c r="P748" t="s">
        <v>149</v>
      </c>
      <c r="Q748" t="b">
        <v>1</v>
      </c>
      <c r="R748">
        <v>138261413</v>
      </c>
      <c r="S748" t="s">
        <v>150</v>
      </c>
      <c r="T748">
        <v>1E-3</v>
      </c>
      <c r="U748" t="s">
        <v>184</v>
      </c>
      <c r="V748">
        <v>2018</v>
      </c>
      <c r="W748" t="s">
        <v>455</v>
      </c>
      <c r="X748" t="s">
        <v>188</v>
      </c>
      <c r="Y748" t="s">
        <v>189</v>
      </c>
      <c r="Z748" t="s">
        <v>155</v>
      </c>
      <c r="AA748">
        <v>636400</v>
      </c>
      <c r="AB748">
        <v>291600</v>
      </c>
      <c r="AC748">
        <v>1.47919738</v>
      </c>
      <c r="AD748">
        <v>52.47110782</v>
      </c>
    </row>
    <row r="749" spans="1:30">
      <c r="A749">
        <v>273096</v>
      </c>
      <c r="B749" t="s">
        <v>187</v>
      </c>
      <c r="C749">
        <v>7299</v>
      </c>
      <c r="D749">
        <v>1906491</v>
      </c>
      <c r="E749" t="s">
        <v>164</v>
      </c>
      <c r="F749" t="s">
        <v>126</v>
      </c>
      <c r="G749" t="s">
        <v>179</v>
      </c>
      <c r="H749" t="s">
        <v>118</v>
      </c>
      <c r="I749" s="1">
        <v>43283.372916666667</v>
      </c>
      <c r="J749" t="s">
        <v>180</v>
      </c>
      <c r="K749" t="s">
        <v>116</v>
      </c>
      <c r="L749" t="s">
        <v>181</v>
      </c>
      <c r="M749" t="s">
        <v>182</v>
      </c>
      <c r="N749" t="s">
        <v>183</v>
      </c>
      <c r="O749">
        <v>1E-3</v>
      </c>
      <c r="P749" t="s">
        <v>149</v>
      </c>
      <c r="Q749" t="b">
        <v>1</v>
      </c>
      <c r="R749">
        <v>138261413</v>
      </c>
      <c r="S749" t="s">
        <v>150</v>
      </c>
      <c r="T749">
        <v>1E-3</v>
      </c>
      <c r="U749" t="s">
        <v>184</v>
      </c>
      <c r="V749">
        <v>2018</v>
      </c>
      <c r="W749" t="s">
        <v>455</v>
      </c>
      <c r="X749" t="s">
        <v>188</v>
      </c>
      <c r="Y749" t="s">
        <v>189</v>
      </c>
      <c r="Z749" t="s">
        <v>155</v>
      </c>
      <c r="AA749">
        <v>636400</v>
      </c>
      <c r="AB749">
        <v>291600</v>
      </c>
      <c r="AC749">
        <v>1.47919738</v>
      </c>
      <c r="AD749">
        <v>52.47110782</v>
      </c>
    </row>
    <row r="750" spans="1:30">
      <c r="A750">
        <v>267598</v>
      </c>
      <c r="B750" t="s">
        <v>187</v>
      </c>
      <c r="C750">
        <v>7299</v>
      </c>
      <c r="D750">
        <v>1896187</v>
      </c>
      <c r="E750" t="s">
        <v>164</v>
      </c>
      <c r="F750" t="s">
        <v>126</v>
      </c>
      <c r="G750" t="s">
        <v>205</v>
      </c>
      <c r="H750" t="s">
        <v>112</v>
      </c>
      <c r="I750" s="1">
        <v>43164.351388888892</v>
      </c>
      <c r="J750" t="s">
        <v>180</v>
      </c>
      <c r="K750" t="s">
        <v>116</v>
      </c>
      <c r="L750" t="s">
        <v>181</v>
      </c>
      <c r="M750" t="s">
        <v>182</v>
      </c>
      <c r="N750" t="s">
        <v>183</v>
      </c>
      <c r="O750">
        <v>1E-3</v>
      </c>
      <c r="P750" t="s">
        <v>149</v>
      </c>
      <c r="Q750" t="b">
        <v>1</v>
      </c>
      <c r="R750">
        <v>138261413</v>
      </c>
      <c r="S750" t="s">
        <v>150</v>
      </c>
      <c r="T750">
        <v>1E-3</v>
      </c>
      <c r="U750" t="s">
        <v>184</v>
      </c>
      <c r="V750">
        <v>2018</v>
      </c>
      <c r="W750" t="s">
        <v>455</v>
      </c>
      <c r="X750" t="s">
        <v>188</v>
      </c>
      <c r="Y750" t="s">
        <v>189</v>
      </c>
      <c r="Z750" t="s">
        <v>155</v>
      </c>
      <c r="AA750">
        <v>636400</v>
      </c>
      <c r="AB750">
        <v>291600</v>
      </c>
      <c r="AC750">
        <v>1.47919738</v>
      </c>
      <c r="AD750">
        <v>52.47110782</v>
      </c>
    </row>
    <row r="751" spans="1:30">
      <c r="A751">
        <v>272485</v>
      </c>
      <c r="B751" t="s">
        <v>187</v>
      </c>
      <c r="C751">
        <v>7299</v>
      </c>
      <c r="D751">
        <v>1906913</v>
      </c>
      <c r="E751" t="s">
        <v>164</v>
      </c>
      <c r="F751" t="s">
        <v>126</v>
      </c>
      <c r="G751" t="s">
        <v>179</v>
      </c>
      <c r="H751" t="s">
        <v>118</v>
      </c>
      <c r="I751" s="1">
        <v>43290.404166666667</v>
      </c>
      <c r="J751" t="s">
        <v>180</v>
      </c>
      <c r="K751" t="s">
        <v>116</v>
      </c>
      <c r="L751" t="s">
        <v>181</v>
      </c>
      <c r="M751" t="s">
        <v>182</v>
      </c>
      <c r="N751" t="s">
        <v>183</v>
      </c>
      <c r="O751">
        <v>1E-3</v>
      </c>
      <c r="P751" t="s">
        <v>149</v>
      </c>
      <c r="Q751" t="b">
        <v>1</v>
      </c>
      <c r="R751">
        <v>138261413</v>
      </c>
      <c r="S751" t="s">
        <v>150</v>
      </c>
      <c r="T751">
        <v>1E-3</v>
      </c>
      <c r="U751" t="s">
        <v>184</v>
      </c>
      <c r="V751">
        <v>2018</v>
      </c>
      <c r="W751" t="s">
        <v>455</v>
      </c>
      <c r="X751" t="s">
        <v>188</v>
      </c>
      <c r="Y751" t="s">
        <v>189</v>
      </c>
      <c r="Z751" t="s">
        <v>155</v>
      </c>
      <c r="AA751">
        <v>636400</v>
      </c>
      <c r="AB751">
        <v>291600</v>
      </c>
      <c r="AC751">
        <v>1.47919738</v>
      </c>
      <c r="AD751">
        <v>52.47110782</v>
      </c>
    </row>
    <row r="752" spans="1:30">
      <c r="A752">
        <v>272528</v>
      </c>
      <c r="B752" t="s">
        <v>187</v>
      </c>
      <c r="C752">
        <v>7299</v>
      </c>
      <c r="D752">
        <v>1912603</v>
      </c>
      <c r="E752" t="s">
        <v>164</v>
      </c>
      <c r="F752" t="s">
        <v>126</v>
      </c>
      <c r="G752" t="s">
        <v>179</v>
      </c>
      <c r="H752" t="s">
        <v>118</v>
      </c>
      <c r="I752" s="1">
        <v>43356.368750000001</v>
      </c>
      <c r="J752" t="s">
        <v>180</v>
      </c>
      <c r="K752" t="s">
        <v>116</v>
      </c>
      <c r="L752" t="s">
        <v>181</v>
      </c>
      <c r="M752" t="s">
        <v>182</v>
      </c>
      <c r="N752" t="s">
        <v>183</v>
      </c>
      <c r="O752">
        <v>1E-3</v>
      </c>
      <c r="P752" t="s">
        <v>149</v>
      </c>
      <c r="Q752" t="b">
        <v>1</v>
      </c>
      <c r="R752">
        <v>138261413</v>
      </c>
      <c r="S752" t="s">
        <v>150</v>
      </c>
      <c r="T752">
        <v>1E-3</v>
      </c>
      <c r="U752" t="s">
        <v>184</v>
      </c>
      <c r="V752">
        <v>2018</v>
      </c>
      <c r="W752" t="s">
        <v>455</v>
      </c>
      <c r="X752" t="s">
        <v>188</v>
      </c>
      <c r="Y752" t="s">
        <v>189</v>
      </c>
      <c r="Z752" t="s">
        <v>155</v>
      </c>
      <c r="AA752">
        <v>636400</v>
      </c>
      <c r="AB752">
        <v>291600</v>
      </c>
      <c r="AC752">
        <v>1.47919738</v>
      </c>
      <c r="AD752">
        <v>52.47110782</v>
      </c>
    </row>
    <row r="753" spans="1:30">
      <c r="A753">
        <v>272110</v>
      </c>
      <c r="B753" t="s">
        <v>334</v>
      </c>
      <c r="C753">
        <v>7299</v>
      </c>
      <c r="D753">
        <v>4709524</v>
      </c>
      <c r="E753" t="s">
        <v>164</v>
      </c>
      <c r="F753" t="s">
        <v>126</v>
      </c>
      <c r="G753" t="s">
        <v>205</v>
      </c>
      <c r="H753" t="s">
        <v>112</v>
      </c>
      <c r="I753" s="1">
        <v>43315.62222222222</v>
      </c>
      <c r="J753" t="s">
        <v>180</v>
      </c>
      <c r="K753" t="s">
        <v>116</v>
      </c>
      <c r="L753" t="s">
        <v>192</v>
      </c>
      <c r="M753" t="s">
        <v>193</v>
      </c>
      <c r="N753" t="s">
        <v>183</v>
      </c>
      <c r="O753">
        <v>1E-3</v>
      </c>
      <c r="P753" t="s">
        <v>149</v>
      </c>
      <c r="Q753" t="b">
        <v>1</v>
      </c>
      <c r="R753">
        <v>138261413</v>
      </c>
      <c r="S753" t="s">
        <v>150</v>
      </c>
      <c r="T753">
        <v>1E-3</v>
      </c>
      <c r="U753" t="s">
        <v>184</v>
      </c>
      <c r="V753">
        <v>2018</v>
      </c>
      <c r="W753" t="s">
        <v>455</v>
      </c>
      <c r="X753" t="s">
        <v>335</v>
      </c>
      <c r="Y753" t="s">
        <v>281</v>
      </c>
      <c r="Z753" t="s">
        <v>155</v>
      </c>
      <c r="AA753">
        <v>403350</v>
      </c>
      <c r="AB753">
        <v>245150</v>
      </c>
      <c r="AC753">
        <v>-1.9525037439999999</v>
      </c>
      <c r="AD753">
        <v>52.104672979999997</v>
      </c>
    </row>
    <row r="754" spans="1:30">
      <c r="A754">
        <v>272881</v>
      </c>
      <c r="B754" t="s">
        <v>206</v>
      </c>
      <c r="C754">
        <v>7299</v>
      </c>
      <c r="D754">
        <v>1899477</v>
      </c>
      <c r="E754" t="s">
        <v>164</v>
      </c>
      <c r="F754" t="s">
        <v>126</v>
      </c>
      <c r="G754" t="s">
        <v>179</v>
      </c>
      <c r="H754" t="s">
        <v>118</v>
      </c>
      <c r="I754" s="1">
        <v>43209.586111111108</v>
      </c>
      <c r="J754" t="s">
        <v>180</v>
      </c>
      <c r="K754" t="s">
        <v>116</v>
      </c>
      <c r="L754" t="s">
        <v>199</v>
      </c>
      <c r="M754" t="s">
        <v>200</v>
      </c>
      <c r="N754" t="s">
        <v>183</v>
      </c>
      <c r="O754">
        <v>1E-3</v>
      </c>
      <c r="P754" t="s">
        <v>149</v>
      </c>
      <c r="Q754" t="b">
        <v>1</v>
      </c>
      <c r="R754">
        <v>138261413</v>
      </c>
      <c r="S754" t="s">
        <v>150</v>
      </c>
      <c r="T754">
        <v>1E-3</v>
      </c>
      <c r="U754" t="s">
        <v>184</v>
      </c>
      <c r="V754">
        <v>2018</v>
      </c>
      <c r="W754" t="s">
        <v>455</v>
      </c>
      <c r="X754" t="s">
        <v>207</v>
      </c>
      <c r="Y754" t="s">
        <v>208</v>
      </c>
      <c r="Z754" t="s">
        <v>155</v>
      </c>
      <c r="AA754">
        <v>515935</v>
      </c>
      <c r="AB754">
        <v>253417</v>
      </c>
      <c r="AC754">
        <v>-0.30632621700000001</v>
      </c>
      <c r="AD754">
        <v>52.16685202</v>
      </c>
    </row>
    <row r="755" spans="1:30">
      <c r="A755">
        <v>272596</v>
      </c>
      <c r="B755" t="s">
        <v>206</v>
      </c>
      <c r="C755">
        <v>7299</v>
      </c>
      <c r="D755">
        <v>1899130</v>
      </c>
      <c r="E755" t="s">
        <v>164</v>
      </c>
      <c r="F755" t="s">
        <v>126</v>
      </c>
      <c r="G755" t="s">
        <v>179</v>
      </c>
      <c r="H755" t="s">
        <v>118</v>
      </c>
      <c r="I755" s="1">
        <v>43201.444444444445</v>
      </c>
      <c r="J755" t="s">
        <v>180</v>
      </c>
      <c r="K755" t="s">
        <v>116</v>
      </c>
      <c r="L755" t="s">
        <v>199</v>
      </c>
      <c r="M755" t="s">
        <v>200</v>
      </c>
      <c r="N755" t="s">
        <v>183</v>
      </c>
      <c r="O755">
        <v>1E-3</v>
      </c>
      <c r="P755" t="s">
        <v>149</v>
      </c>
      <c r="Q755" t="b">
        <v>1</v>
      </c>
      <c r="R755">
        <v>138261413</v>
      </c>
      <c r="S755" t="s">
        <v>150</v>
      </c>
      <c r="T755">
        <v>1E-3</v>
      </c>
      <c r="U755" t="s">
        <v>184</v>
      </c>
      <c r="V755">
        <v>2018</v>
      </c>
      <c r="W755" t="s">
        <v>455</v>
      </c>
      <c r="X755" t="s">
        <v>207</v>
      </c>
      <c r="Y755" t="s">
        <v>208</v>
      </c>
      <c r="Z755" t="s">
        <v>155</v>
      </c>
      <c r="AA755">
        <v>515935</v>
      </c>
      <c r="AB755">
        <v>253417</v>
      </c>
      <c r="AC755">
        <v>-0.30632621700000001</v>
      </c>
      <c r="AD755">
        <v>52.16685202</v>
      </c>
    </row>
    <row r="756" spans="1:30">
      <c r="A756">
        <v>272717</v>
      </c>
      <c r="B756" t="s">
        <v>206</v>
      </c>
      <c r="C756">
        <v>7299</v>
      </c>
      <c r="D756">
        <v>1909584</v>
      </c>
      <c r="E756" t="s">
        <v>164</v>
      </c>
      <c r="F756" t="s">
        <v>126</v>
      </c>
      <c r="G756" t="s">
        <v>179</v>
      </c>
      <c r="H756" t="s">
        <v>118</v>
      </c>
      <c r="I756" s="1">
        <v>43318.484027777777</v>
      </c>
      <c r="J756" t="s">
        <v>180</v>
      </c>
      <c r="K756" t="s">
        <v>116</v>
      </c>
      <c r="L756" t="s">
        <v>199</v>
      </c>
      <c r="M756" t="s">
        <v>200</v>
      </c>
      <c r="N756" t="s">
        <v>183</v>
      </c>
      <c r="O756">
        <v>1E-3</v>
      </c>
      <c r="P756" t="s">
        <v>149</v>
      </c>
      <c r="Q756" t="b">
        <v>1</v>
      </c>
      <c r="R756">
        <v>138261413</v>
      </c>
      <c r="S756" t="s">
        <v>150</v>
      </c>
      <c r="T756">
        <v>1E-3</v>
      </c>
      <c r="U756" t="s">
        <v>184</v>
      </c>
      <c r="V756">
        <v>2018</v>
      </c>
      <c r="W756" t="s">
        <v>455</v>
      </c>
      <c r="X756" t="s">
        <v>207</v>
      </c>
      <c r="Y756" t="s">
        <v>208</v>
      </c>
      <c r="Z756" t="s">
        <v>155</v>
      </c>
      <c r="AA756">
        <v>515935</v>
      </c>
      <c r="AB756">
        <v>253417</v>
      </c>
      <c r="AC756">
        <v>-0.30632621700000001</v>
      </c>
      <c r="AD756">
        <v>52.16685202</v>
      </c>
    </row>
    <row r="757" spans="1:30">
      <c r="A757">
        <v>273387</v>
      </c>
      <c r="B757" t="s">
        <v>206</v>
      </c>
      <c r="C757">
        <v>7299</v>
      </c>
      <c r="D757">
        <v>1899198</v>
      </c>
      <c r="E757" t="s">
        <v>164</v>
      </c>
      <c r="F757" t="s">
        <v>126</v>
      </c>
      <c r="G757" t="s">
        <v>179</v>
      </c>
      <c r="H757" t="s">
        <v>118</v>
      </c>
      <c r="I757" s="1">
        <v>43202.381249999999</v>
      </c>
      <c r="J757" t="s">
        <v>180</v>
      </c>
      <c r="K757" t="s">
        <v>116</v>
      </c>
      <c r="L757" t="s">
        <v>199</v>
      </c>
      <c r="M757" t="s">
        <v>200</v>
      </c>
      <c r="N757" t="s">
        <v>183</v>
      </c>
      <c r="O757">
        <v>1E-3</v>
      </c>
      <c r="P757" t="s">
        <v>149</v>
      </c>
      <c r="Q757" t="b">
        <v>1</v>
      </c>
      <c r="R757">
        <v>138261413</v>
      </c>
      <c r="S757" t="s">
        <v>150</v>
      </c>
      <c r="T757">
        <v>1E-3</v>
      </c>
      <c r="U757" t="s">
        <v>184</v>
      </c>
      <c r="V757">
        <v>2018</v>
      </c>
      <c r="W757" t="s">
        <v>455</v>
      </c>
      <c r="X757" t="s">
        <v>207</v>
      </c>
      <c r="Y757" t="s">
        <v>208</v>
      </c>
      <c r="Z757" t="s">
        <v>155</v>
      </c>
      <c r="AA757">
        <v>515935</v>
      </c>
      <c r="AB757">
        <v>253417</v>
      </c>
      <c r="AC757">
        <v>-0.30632621700000001</v>
      </c>
      <c r="AD757">
        <v>52.16685202</v>
      </c>
    </row>
    <row r="758" spans="1:30">
      <c r="A758">
        <v>273306</v>
      </c>
      <c r="B758" t="s">
        <v>206</v>
      </c>
      <c r="C758">
        <v>7299</v>
      </c>
      <c r="D758">
        <v>1904108</v>
      </c>
      <c r="E758" t="s">
        <v>164</v>
      </c>
      <c r="F758" t="s">
        <v>126</v>
      </c>
      <c r="G758" t="s">
        <v>205</v>
      </c>
      <c r="H758" t="s">
        <v>112</v>
      </c>
      <c r="I758" s="1">
        <v>43255.595833333333</v>
      </c>
      <c r="J758" t="s">
        <v>180</v>
      </c>
      <c r="K758" t="s">
        <v>116</v>
      </c>
      <c r="L758" t="s">
        <v>199</v>
      </c>
      <c r="M758" t="s">
        <v>200</v>
      </c>
      <c r="N758" t="s">
        <v>183</v>
      </c>
      <c r="O758">
        <v>1E-3</v>
      </c>
      <c r="P758" t="s">
        <v>149</v>
      </c>
      <c r="Q758" t="b">
        <v>1</v>
      </c>
      <c r="R758">
        <v>138261413</v>
      </c>
      <c r="S758" t="s">
        <v>150</v>
      </c>
      <c r="T758">
        <v>1E-3</v>
      </c>
      <c r="U758" t="s">
        <v>184</v>
      </c>
      <c r="V758">
        <v>2018</v>
      </c>
      <c r="W758" t="s">
        <v>455</v>
      </c>
      <c r="X758" t="s">
        <v>207</v>
      </c>
      <c r="Y758" t="s">
        <v>208</v>
      </c>
      <c r="Z758" t="s">
        <v>155</v>
      </c>
      <c r="AA758">
        <v>515935</v>
      </c>
      <c r="AB758">
        <v>253417</v>
      </c>
      <c r="AC758">
        <v>-0.30632621700000001</v>
      </c>
      <c r="AD758">
        <v>52.16685202</v>
      </c>
    </row>
    <row r="759" spans="1:30">
      <c r="A759">
        <v>273422</v>
      </c>
      <c r="B759" t="s">
        <v>206</v>
      </c>
      <c r="C759">
        <v>7299</v>
      </c>
      <c r="D759">
        <v>1901186</v>
      </c>
      <c r="E759" t="s">
        <v>164</v>
      </c>
      <c r="F759" t="s">
        <v>126</v>
      </c>
      <c r="G759" t="s">
        <v>179</v>
      </c>
      <c r="H759" t="s">
        <v>118</v>
      </c>
      <c r="I759" s="1">
        <v>43221.563194444447</v>
      </c>
      <c r="J759" t="s">
        <v>180</v>
      </c>
      <c r="K759" t="s">
        <v>116</v>
      </c>
      <c r="L759" t="s">
        <v>199</v>
      </c>
      <c r="M759" t="s">
        <v>200</v>
      </c>
      <c r="N759" t="s">
        <v>183</v>
      </c>
      <c r="O759">
        <v>1E-3</v>
      </c>
      <c r="P759" t="s">
        <v>149</v>
      </c>
      <c r="Q759" t="b">
        <v>1</v>
      </c>
      <c r="R759">
        <v>138261413</v>
      </c>
      <c r="S759" t="s">
        <v>150</v>
      </c>
      <c r="T759">
        <v>1E-3</v>
      </c>
      <c r="U759" t="s">
        <v>184</v>
      </c>
      <c r="V759">
        <v>2018</v>
      </c>
      <c r="W759" t="s">
        <v>455</v>
      </c>
      <c r="X759" t="s">
        <v>207</v>
      </c>
      <c r="Y759" t="s">
        <v>208</v>
      </c>
      <c r="Z759" t="s">
        <v>155</v>
      </c>
      <c r="AA759">
        <v>515935</v>
      </c>
      <c r="AB759">
        <v>253417</v>
      </c>
      <c r="AC759">
        <v>-0.30632621700000001</v>
      </c>
      <c r="AD759">
        <v>52.16685202</v>
      </c>
    </row>
    <row r="760" spans="1:30">
      <c r="A760">
        <v>272614</v>
      </c>
      <c r="B760" t="s">
        <v>206</v>
      </c>
      <c r="C760">
        <v>7299</v>
      </c>
      <c r="D760">
        <v>1909822</v>
      </c>
      <c r="E760" t="s">
        <v>164</v>
      </c>
      <c r="F760" t="s">
        <v>126</v>
      </c>
      <c r="G760" t="s">
        <v>179</v>
      </c>
      <c r="H760" t="s">
        <v>118</v>
      </c>
      <c r="I760" s="1">
        <v>43321.53125</v>
      </c>
      <c r="J760" t="s">
        <v>180</v>
      </c>
      <c r="K760" t="s">
        <v>116</v>
      </c>
      <c r="L760" t="s">
        <v>199</v>
      </c>
      <c r="M760" t="s">
        <v>200</v>
      </c>
      <c r="N760" t="s">
        <v>183</v>
      </c>
      <c r="O760">
        <v>1E-3</v>
      </c>
      <c r="P760" t="s">
        <v>149</v>
      </c>
      <c r="Q760" t="b">
        <v>1</v>
      </c>
      <c r="R760">
        <v>138261413</v>
      </c>
      <c r="S760" t="s">
        <v>150</v>
      </c>
      <c r="T760">
        <v>1E-3</v>
      </c>
      <c r="U760" t="s">
        <v>184</v>
      </c>
      <c r="V760">
        <v>2018</v>
      </c>
      <c r="W760" t="s">
        <v>455</v>
      </c>
      <c r="X760" t="s">
        <v>207</v>
      </c>
      <c r="Y760" t="s">
        <v>208</v>
      </c>
      <c r="Z760" t="s">
        <v>155</v>
      </c>
      <c r="AA760">
        <v>515935</v>
      </c>
      <c r="AB760">
        <v>253417</v>
      </c>
      <c r="AC760">
        <v>-0.30632621700000001</v>
      </c>
      <c r="AD760">
        <v>52.16685202</v>
      </c>
    </row>
    <row r="761" spans="1:30">
      <c r="A761">
        <v>272210</v>
      </c>
      <c r="B761" t="s">
        <v>206</v>
      </c>
      <c r="C761">
        <v>7299</v>
      </c>
      <c r="D761">
        <v>1910357</v>
      </c>
      <c r="E761" t="s">
        <v>164</v>
      </c>
      <c r="F761" t="s">
        <v>126</v>
      </c>
      <c r="G761" t="s">
        <v>179</v>
      </c>
      <c r="H761" t="s">
        <v>118</v>
      </c>
      <c r="I761" s="1">
        <v>43333.430555555555</v>
      </c>
      <c r="J761" t="s">
        <v>180</v>
      </c>
      <c r="K761" t="s">
        <v>116</v>
      </c>
      <c r="L761" t="s">
        <v>199</v>
      </c>
      <c r="M761" t="s">
        <v>200</v>
      </c>
      <c r="N761" t="s">
        <v>183</v>
      </c>
      <c r="O761">
        <v>1E-3</v>
      </c>
      <c r="P761" t="s">
        <v>149</v>
      </c>
      <c r="Q761" t="b">
        <v>1</v>
      </c>
      <c r="R761">
        <v>138261413</v>
      </c>
      <c r="S761" t="s">
        <v>150</v>
      </c>
      <c r="T761">
        <v>1E-3</v>
      </c>
      <c r="U761" t="s">
        <v>184</v>
      </c>
      <c r="V761">
        <v>2018</v>
      </c>
      <c r="W761" t="s">
        <v>455</v>
      </c>
      <c r="X761" t="s">
        <v>207</v>
      </c>
      <c r="Y761" t="s">
        <v>208</v>
      </c>
      <c r="Z761" t="s">
        <v>155</v>
      </c>
      <c r="AA761">
        <v>515935</v>
      </c>
      <c r="AB761">
        <v>253417</v>
      </c>
      <c r="AC761">
        <v>-0.30632621700000001</v>
      </c>
      <c r="AD761">
        <v>52.16685202</v>
      </c>
    </row>
    <row r="762" spans="1:30">
      <c r="A762">
        <v>272330</v>
      </c>
      <c r="B762" t="s">
        <v>206</v>
      </c>
      <c r="C762">
        <v>7299</v>
      </c>
      <c r="D762">
        <v>1910193</v>
      </c>
      <c r="E762" t="s">
        <v>164</v>
      </c>
      <c r="F762" t="s">
        <v>126</v>
      </c>
      <c r="G762" t="s">
        <v>179</v>
      </c>
      <c r="H762" t="s">
        <v>118</v>
      </c>
      <c r="I762" s="1">
        <v>43328.614583333336</v>
      </c>
      <c r="J762" t="s">
        <v>180</v>
      </c>
      <c r="K762" t="s">
        <v>116</v>
      </c>
      <c r="L762" t="s">
        <v>199</v>
      </c>
      <c r="M762" t="s">
        <v>200</v>
      </c>
      <c r="N762" t="s">
        <v>183</v>
      </c>
      <c r="O762">
        <v>1E-3</v>
      </c>
      <c r="P762" t="s">
        <v>149</v>
      </c>
      <c r="Q762" t="b">
        <v>1</v>
      </c>
      <c r="R762">
        <v>138261413</v>
      </c>
      <c r="S762" t="s">
        <v>150</v>
      </c>
      <c r="T762">
        <v>1E-3</v>
      </c>
      <c r="U762" t="s">
        <v>184</v>
      </c>
      <c r="V762">
        <v>2018</v>
      </c>
      <c r="W762" t="s">
        <v>455</v>
      </c>
      <c r="X762" t="s">
        <v>207</v>
      </c>
      <c r="Y762" t="s">
        <v>208</v>
      </c>
      <c r="Z762" t="s">
        <v>155</v>
      </c>
      <c r="AA762">
        <v>515935</v>
      </c>
      <c r="AB762">
        <v>253417</v>
      </c>
      <c r="AC762">
        <v>-0.30632621700000001</v>
      </c>
      <c r="AD762">
        <v>52.16685202</v>
      </c>
    </row>
    <row r="763" spans="1:30">
      <c r="A763">
        <v>273322</v>
      </c>
      <c r="B763" t="s">
        <v>206</v>
      </c>
      <c r="C763">
        <v>7299</v>
      </c>
      <c r="D763">
        <v>1912054</v>
      </c>
      <c r="E763" t="s">
        <v>164</v>
      </c>
      <c r="F763" t="s">
        <v>126</v>
      </c>
      <c r="G763" t="s">
        <v>179</v>
      </c>
      <c r="H763" t="s">
        <v>118</v>
      </c>
      <c r="I763" s="1">
        <v>43346.417361111111</v>
      </c>
      <c r="J763" t="s">
        <v>180</v>
      </c>
      <c r="K763" t="s">
        <v>116</v>
      </c>
      <c r="L763" t="s">
        <v>199</v>
      </c>
      <c r="M763" t="s">
        <v>200</v>
      </c>
      <c r="N763" t="s">
        <v>183</v>
      </c>
      <c r="O763">
        <v>1E-3</v>
      </c>
      <c r="P763" t="s">
        <v>149</v>
      </c>
      <c r="Q763" t="b">
        <v>1</v>
      </c>
      <c r="R763">
        <v>138261413</v>
      </c>
      <c r="S763" t="s">
        <v>150</v>
      </c>
      <c r="T763">
        <v>1E-3</v>
      </c>
      <c r="U763" t="s">
        <v>184</v>
      </c>
      <c r="V763">
        <v>2018</v>
      </c>
      <c r="W763" t="s">
        <v>455</v>
      </c>
      <c r="X763" t="s">
        <v>207</v>
      </c>
      <c r="Y763" t="s">
        <v>208</v>
      </c>
      <c r="Z763" t="s">
        <v>155</v>
      </c>
      <c r="AA763">
        <v>515935</v>
      </c>
      <c r="AB763">
        <v>253417</v>
      </c>
      <c r="AC763">
        <v>-0.30632621700000001</v>
      </c>
      <c r="AD763">
        <v>52.16685202</v>
      </c>
    </row>
    <row r="764" spans="1:30">
      <c r="A764">
        <v>272176</v>
      </c>
      <c r="B764" t="s">
        <v>206</v>
      </c>
      <c r="C764">
        <v>7299</v>
      </c>
      <c r="D764">
        <v>1910083</v>
      </c>
      <c r="E764" t="s">
        <v>164</v>
      </c>
      <c r="F764" t="s">
        <v>126</v>
      </c>
      <c r="G764" t="s">
        <v>179</v>
      </c>
      <c r="H764" t="s">
        <v>118</v>
      </c>
      <c r="I764" s="1">
        <v>43326.599305555559</v>
      </c>
      <c r="J764" t="s">
        <v>180</v>
      </c>
      <c r="K764" t="s">
        <v>116</v>
      </c>
      <c r="L764" t="s">
        <v>199</v>
      </c>
      <c r="M764" t="s">
        <v>200</v>
      </c>
      <c r="N764" t="s">
        <v>183</v>
      </c>
      <c r="O764">
        <v>1E-3</v>
      </c>
      <c r="P764" t="s">
        <v>149</v>
      </c>
      <c r="Q764" t="b">
        <v>1</v>
      </c>
      <c r="R764">
        <v>138261413</v>
      </c>
      <c r="S764" t="s">
        <v>150</v>
      </c>
      <c r="T764">
        <v>1E-3</v>
      </c>
      <c r="U764" t="s">
        <v>184</v>
      </c>
      <c r="V764">
        <v>2018</v>
      </c>
      <c r="W764" t="s">
        <v>455</v>
      </c>
      <c r="X764" t="s">
        <v>207</v>
      </c>
      <c r="Y764" t="s">
        <v>208</v>
      </c>
      <c r="Z764" t="s">
        <v>155</v>
      </c>
      <c r="AA764">
        <v>515935</v>
      </c>
      <c r="AB764">
        <v>253417</v>
      </c>
      <c r="AC764">
        <v>-0.30632621700000001</v>
      </c>
      <c r="AD764">
        <v>52.16685202</v>
      </c>
    </row>
    <row r="765" spans="1:30">
      <c r="A765">
        <v>272946</v>
      </c>
      <c r="B765" t="s">
        <v>206</v>
      </c>
      <c r="C765">
        <v>7299</v>
      </c>
      <c r="D765">
        <v>1907558</v>
      </c>
      <c r="E765" t="s">
        <v>164</v>
      </c>
      <c r="F765" t="s">
        <v>126</v>
      </c>
      <c r="G765" t="s">
        <v>179</v>
      </c>
      <c r="H765" t="s">
        <v>118</v>
      </c>
      <c r="I765" s="1">
        <v>43304.590277777781</v>
      </c>
      <c r="J765" t="s">
        <v>180</v>
      </c>
      <c r="K765" t="s">
        <v>116</v>
      </c>
      <c r="L765" t="s">
        <v>199</v>
      </c>
      <c r="M765" t="s">
        <v>200</v>
      </c>
      <c r="N765" t="s">
        <v>183</v>
      </c>
      <c r="O765">
        <v>1E-3</v>
      </c>
      <c r="P765" t="s">
        <v>149</v>
      </c>
      <c r="Q765" t="b">
        <v>1</v>
      </c>
      <c r="R765">
        <v>138261413</v>
      </c>
      <c r="S765" t="s">
        <v>150</v>
      </c>
      <c r="T765">
        <v>1E-3</v>
      </c>
      <c r="U765" t="s">
        <v>184</v>
      </c>
      <c r="V765">
        <v>2018</v>
      </c>
      <c r="W765" t="s">
        <v>455</v>
      </c>
      <c r="X765" t="s">
        <v>207</v>
      </c>
      <c r="Y765" t="s">
        <v>208</v>
      </c>
      <c r="Z765" t="s">
        <v>155</v>
      </c>
      <c r="AA765">
        <v>515935</v>
      </c>
      <c r="AB765">
        <v>253417</v>
      </c>
      <c r="AC765">
        <v>-0.30632621700000001</v>
      </c>
      <c r="AD765">
        <v>52.16685202</v>
      </c>
    </row>
    <row r="766" spans="1:30">
      <c r="A766">
        <v>272162</v>
      </c>
      <c r="B766" t="s">
        <v>355</v>
      </c>
      <c r="C766">
        <v>7299</v>
      </c>
      <c r="D766">
        <v>4709688</v>
      </c>
      <c r="E766" t="s">
        <v>164</v>
      </c>
      <c r="F766" t="s">
        <v>126</v>
      </c>
      <c r="G766" t="s">
        <v>205</v>
      </c>
      <c r="H766" t="s">
        <v>112</v>
      </c>
      <c r="I766" s="1">
        <v>43320.5625</v>
      </c>
      <c r="J766" t="s">
        <v>180</v>
      </c>
      <c r="K766" t="s">
        <v>116</v>
      </c>
      <c r="L766" t="s">
        <v>237</v>
      </c>
      <c r="M766" t="s">
        <v>238</v>
      </c>
      <c r="N766" t="s">
        <v>183</v>
      </c>
      <c r="O766">
        <v>1E-3</v>
      </c>
      <c r="P766" t="s">
        <v>149</v>
      </c>
      <c r="Q766" t="b">
        <v>1</v>
      </c>
      <c r="R766">
        <v>138261413</v>
      </c>
      <c r="S766" t="s">
        <v>150</v>
      </c>
      <c r="T766">
        <v>1E-3</v>
      </c>
      <c r="U766" t="s">
        <v>184</v>
      </c>
      <c r="V766">
        <v>2018</v>
      </c>
      <c r="W766" t="s">
        <v>455</v>
      </c>
      <c r="X766" t="s">
        <v>356</v>
      </c>
      <c r="Y766" t="s">
        <v>357</v>
      </c>
      <c r="Z766" t="s">
        <v>155</v>
      </c>
      <c r="AA766">
        <v>403810</v>
      </c>
      <c r="AB766">
        <v>319759</v>
      </c>
      <c r="AC766">
        <v>-1.9449621770000001</v>
      </c>
      <c r="AD766">
        <v>52.775406140000001</v>
      </c>
    </row>
    <row r="767" spans="1:30">
      <c r="A767">
        <v>273052</v>
      </c>
      <c r="B767" t="s">
        <v>355</v>
      </c>
      <c r="C767">
        <v>7299</v>
      </c>
      <c r="D767">
        <v>4702191</v>
      </c>
      <c r="E767" t="s">
        <v>164</v>
      </c>
      <c r="F767" t="s">
        <v>126</v>
      </c>
      <c r="G767" t="s">
        <v>205</v>
      </c>
      <c r="H767" t="s">
        <v>112</v>
      </c>
      <c r="I767" s="1">
        <v>43215.502083333333</v>
      </c>
      <c r="J767" t="s">
        <v>180</v>
      </c>
      <c r="K767" t="s">
        <v>116</v>
      </c>
      <c r="L767" t="s">
        <v>237</v>
      </c>
      <c r="M767" t="s">
        <v>238</v>
      </c>
      <c r="N767" t="s">
        <v>183</v>
      </c>
      <c r="O767">
        <v>1E-3</v>
      </c>
      <c r="P767" t="s">
        <v>149</v>
      </c>
      <c r="Q767" t="b">
        <v>1</v>
      </c>
      <c r="R767">
        <v>138261413</v>
      </c>
      <c r="S767" t="s">
        <v>150</v>
      </c>
      <c r="T767">
        <v>1E-3</v>
      </c>
      <c r="U767" t="s">
        <v>184</v>
      </c>
      <c r="V767">
        <v>2018</v>
      </c>
      <c r="W767" t="s">
        <v>455</v>
      </c>
      <c r="X767" t="s">
        <v>356</v>
      </c>
      <c r="Y767" t="s">
        <v>357</v>
      </c>
      <c r="Z767" t="s">
        <v>155</v>
      </c>
      <c r="AA767">
        <v>403810</v>
      </c>
      <c r="AB767">
        <v>319759</v>
      </c>
      <c r="AC767">
        <v>-1.9449621770000001</v>
      </c>
      <c r="AD767">
        <v>52.775406140000001</v>
      </c>
    </row>
    <row r="768" spans="1:30">
      <c r="A768">
        <v>272839</v>
      </c>
      <c r="B768" t="s">
        <v>263</v>
      </c>
      <c r="C768">
        <v>7299</v>
      </c>
      <c r="D768">
        <v>1617902</v>
      </c>
      <c r="E768" t="s">
        <v>164</v>
      </c>
      <c r="F768" t="s">
        <v>126</v>
      </c>
      <c r="G768" t="s">
        <v>205</v>
      </c>
      <c r="H768" t="s">
        <v>112</v>
      </c>
      <c r="I768" s="1">
        <v>43355.602777777778</v>
      </c>
      <c r="J768" t="s">
        <v>180</v>
      </c>
      <c r="K768" t="s">
        <v>116</v>
      </c>
      <c r="L768" t="s">
        <v>165</v>
      </c>
      <c r="M768" t="s">
        <v>166</v>
      </c>
      <c r="N768" t="s">
        <v>183</v>
      </c>
      <c r="O768">
        <v>1E-3</v>
      </c>
      <c r="P768" t="s">
        <v>149</v>
      </c>
      <c r="Q768" t="b">
        <v>1</v>
      </c>
      <c r="R768">
        <v>138261413</v>
      </c>
      <c r="S768" t="s">
        <v>150</v>
      </c>
      <c r="T768">
        <v>1E-3</v>
      </c>
      <c r="U768" t="s">
        <v>184</v>
      </c>
      <c r="V768">
        <v>2018</v>
      </c>
      <c r="W768" t="s">
        <v>455</v>
      </c>
      <c r="X768" t="s">
        <v>264</v>
      </c>
      <c r="Y768" t="s">
        <v>243</v>
      </c>
      <c r="Z768" t="s">
        <v>155</v>
      </c>
      <c r="AA768">
        <v>459334</v>
      </c>
      <c r="AB768">
        <v>444561</v>
      </c>
      <c r="AC768">
        <v>-1.0986183300000001</v>
      </c>
      <c r="AD768">
        <v>53.893839139999997</v>
      </c>
    </row>
    <row r="769" spans="1:30">
      <c r="A769">
        <v>272558</v>
      </c>
      <c r="B769" t="s">
        <v>263</v>
      </c>
      <c r="C769">
        <v>7299</v>
      </c>
      <c r="D769">
        <v>1609650</v>
      </c>
      <c r="E769" t="s">
        <v>164</v>
      </c>
      <c r="F769" t="s">
        <v>126</v>
      </c>
      <c r="G769" t="s">
        <v>205</v>
      </c>
      <c r="H769" t="s">
        <v>112</v>
      </c>
      <c r="I769" s="1">
        <v>43244.663194444445</v>
      </c>
      <c r="J769" t="s">
        <v>180</v>
      </c>
      <c r="K769" t="s">
        <v>116</v>
      </c>
      <c r="L769" t="s">
        <v>165</v>
      </c>
      <c r="M769" t="s">
        <v>166</v>
      </c>
      <c r="N769" t="s">
        <v>183</v>
      </c>
      <c r="O769">
        <v>1E-3</v>
      </c>
      <c r="P769" t="s">
        <v>149</v>
      </c>
      <c r="Q769" t="b">
        <v>1</v>
      </c>
      <c r="R769">
        <v>138261413</v>
      </c>
      <c r="S769" t="s">
        <v>150</v>
      </c>
      <c r="T769">
        <v>1E-3</v>
      </c>
      <c r="U769" t="s">
        <v>184</v>
      </c>
      <c r="V769">
        <v>2018</v>
      </c>
      <c r="W769" t="s">
        <v>455</v>
      </c>
      <c r="X769" t="s">
        <v>264</v>
      </c>
      <c r="Y769" t="s">
        <v>243</v>
      </c>
      <c r="Z769" t="s">
        <v>155</v>
      </c>
      <c r="AA769">
        <v>459334</v>
      </c>
      <c r="AB769">
        <v>444561</v>
      </c>
      <c r="AC769">
        <v>-1.0986183300000001</v>
      </c>
      <c r="AD769">
        <v>53.893839139999997</v>
      </c>
    </row>
    <row r="770" spans="1:30">
      <c r="A770">
        <v>272500</v>
      </c>
      <c r="B770" t="s">
        <v>263</v>
      </c>
      <c r="C770">
        <v>7299</v>
      </c>
      <c r="D770">
        <v>1624218</v>
      </c>
      <c r="E770" t="s">
        <v>164</v>
      </c>
      <c r="F770" t="s">
        <v>126</v>
      </c>
      <c r="G770" t="s">
        <v>205</v>
      </c>
      <c r="H770" t="s">
        <v>112</v>
      </c>
      <c r="I770" s="1">
        <v>43445.512499999997</v>
      </c>
      <c r="J770" t="s">
        <v>180</v>
      </c>
      <c r="K770" t="s">
        <v>116</v>
      </c>
      <c r="L770" t="s">
        <v>165</v>
      </c>
      <c r="M770" t="s">
        <v>166</v>
      </c>
      <c r="N770" t="s">
        <v>183</v>
      </c>
      <c r="O770">
        <v>1E-3</v>
      </c>
      <c r="P770" t="s">
        <v>149</v>
      </c>
      <c r="Q770" t="b">
        <v>1</v>
      </c>
      <c r="R770">
        <v>138261413</v>
      </c>
      <c r="S770" t="s">
        <v>150</v>
      </c>
      <c r="T770">
        <v>1E-3</v>
      </c>
      <c r="U770" t="s">
        <v>184</v>
      </c>
      <c r="V770">
        <v>2018</v>
      </c>
      <c r="W770" t="s">
        <v>455</v>
      </c>
      <c r="X770" t="s">
        <v>264</v>
      </c>
      <c r="Y770" t="s">
        <v>243</v>
      </c>
      <c r="Z770" t="s">
        <v>155</v>
      </c>
      <c r="AA770">
        <v>459334</v>
      </c>
      <c r="AB770">
        <v>444561</v>
      </c>
      <c r="AC770">
        <v>-1.0986183300000001</v>
      </c>
      <c r="AD770">
        <v>53.893839139999997</v>
      </c>
    </row>
    <row r="771" spans="1:30">
      <c r="A771">
        <v>272422</v>
      </c>
      <c r="B771" t="s">
        <v>263</v>
      </c>
      <c r="C771">
        <v>7299</v>
      </c>
      <c r="D771">
        <v>1612995</v>
      </c>
      <c r="E771" t="s">
        <v>164</v>
      </c>
      <c r="F771" t="s">
        <v>126</v>
      </c>
      <c r="G771" t="s">
        <v>205</v>
      </c>
      <c r="H771" t="s">
        <v>112</v>
      </c>
      <c r="I771" s="1">
        <v>43286.581944444442</v>
      </c>
      <c r="J771" t="s">
        <v>180</v>
      </c>
      <c r="K771" t="s">
        <v>116</v>
      </c>
      <c r="L771" t="s">
        <v>165</v>
      </c>
      <c r="M771" t="s">
        <v>166</v>
      </c>
      <c r="N771" t="s">
        <v>183</v>
      </c>
      <c r="O771">
        <v>1E-3</v>
      </c>
      <c r="P771" t="s">
        <v>149</v>
      </c>
      <c r="Q771" t="b">
        <v>1</v>
      </c>
      <c r="R771">
        <v>138261413</v>
      </c>
      <c r="S771" t="s">
        <v>150</v>
      </c>
      <c r="T771">
        <v>1E-3</v>
      </c>
      <c r="U771" t="s">
        <v>184</v>
      </c>
      <c r="V771">
        <v>2018</v>
      </c>
      <c r="W771" t="s">
        <v>455</v>
      </c>
      <c r="X771" t="s">
        <v>264</v>
      </c>
      <c r="Y771" t="s">
        <v>243</v>
      </c>
      <c r="Z771" t="s">
        <v>155</v>
      </c>
      <c r="AA771">
        <v>459334</v>
      </c>
      <c r="AB771">
        <v>444561</v>
      </c>
      <c r="AC771">
        <v>-1.0986183300000001</v>
      </c>
      <c r="AD771">
        <v>53.893839139999997</v>
      </c>
    </row>
    <row r="772" spans="1:30">
      <c r="A772">
        <v>272461</v>
      </c>
      <c r="B772" t="s">
        <v>263</v>
      </c>
      <c r="C772">
        <v>7299</v>
      </c>
      <c r="D772">
        <v>1620515</v>
      </c>
      <c r="E772" t="s">
        <v>164</v>
      </c>
      <c r="F772" t="s">
        <v>126</v>
      </c>
      <c r="G772" t="s">
        <v>205</v>
      </c>
      <c r="H772" t="s">
        <v>112</v>
      </c>
      <c r="I772" s="1">
        <v>43389.625694444447</v>
      </c>
      <c r="J772" t="s">
        <v>180</v>
      </c>
      <c r="K772" t="s">
        <v>116</v>
      </c>
      <c r="L772" t="s">
        <v>165</v>
      </c>
      <c r="M772" t="s">
        <v>166</v>
      </c>
      <c r="N772" t="s">
        <v>183</v>
      </c>
      <c r="O772">
        <v>1E-3</v>
      </c>
      <c r="P772" t="s">
        <v>149</v>
      </c>
      <c r="Q772" t="b">
        <v>1</v>
      </c>
      <c r="R772">
        <v>138261413</v>
      </c>
      <c r="S772" t="s">
        <v>150</v>
      </c>
      <c r="T772">
        <v>1E-3</v>
      </c>
      <c r="U772" t="s">
        <v>184</v>
      </c>
      <c r="V772">
        <v>2018</v>
      </c>
      <c r="W772" t="s">
        <v>455</v>
      </c>
      <c r="X772" t="s">
        <v>264</v>
      </c>
      <c r="Y772" t="s">
        <v>243</v>
      </c>
      <c r="Z772" t="s">
        <v>155</v>
      </c>
      <c r="AA772">
        <v>459334</v>
      </c>
      <c r="AB772">
        <v>444561</v>
      </c>
      <c r="AC772">
        <v>-1.0986183300000001</v>
      </c>
      <c r="AD772">
        <v>53.893839139999997</v>
      </c>
    </row>
    <row r="773" spans="1:30">
      <c r="A773">
        <v>272799</v>
      </c>
      <c r="B773" t="s">
        <v>263</v>
      </c>
      <c r="C773">
        <v>7299</v>
      </c>
      <c r="D773">
        <v>1611071</v>
      </c>
      <c r="E773" t="s">
        <v>164</v>
      </c>
      <c r="F773" t="s">
        <v>126</v>
      </c>
      <c r="G773" t="s">
        <v>205</v>
      </c>
      <c r="H773" t="s">
        <v>112</v>
      </c>
      <c r="I773" s="1">
        <v>43264.630555555559</v>
      </c>
      <c r="J773" t="s">
        <v>180</v>
      </c>
      <c r="K773" t="s">
        <v>116</v>
      </c>
      <c r="L773" t="s">
        <v>165</v>
      </c>
      <c r="M773" t="s">
        <v>166</v>
      </c>
      <c r="N773" t="s">
        <v>183</v>
      </c>
      <c r="O773">
        <v>1E-3</v>
      </c>
      <c r="P773" t="s">
        <v>149</v>
      </c>
      <c r="Q773" t="b">
        <v>1</v>
      </c>
      <c r="R773">
        <v>138261413</v>
      </c>
      <c r="S773" t="s">
        <v>150</v>
      </c>
      <c r="T773">
        <v>1E-3</v>
      </c>
      <c r="U773" t="s">
        <v>184</v>
      </c>
      <c r="V773">
        <v>2018</v>
      </c>
      <c r="W773" t="s">
        <v>455</v>
      </c>
      <c r="X773" t="s">
        <v>264</v>
      </c>
      <c r="Y773" t="s">
        <v>243</v>
      </c>
      <c r="Z773" t="s">
        <v>155</v>
      </c>
      <c r="AA773">
        <v>459334</v>
      </c>
      <c r="AB773">
        <v>444561</v>
      </c>
      <c r="AC773">
        <v>-1.0986183300000001</v>
      </c>
      <c r="AD773">
        <v>53.893839139999997</v>
      </c>
    </row>
    <row r="774" spans="1:30">
      <c r="A774">
        <v>273536</v>
      </c>
      <c r="B774" t="s">
        <v>263</v>
      </c>
      <c r="C774">
        <v>7299</v>
      </c>
      <c r="D774">
        <v>1614898</v>
      </c>
      <c r="E774" t="s">
        <v>164</v>
      </c>
      <c r="F774" t="s">
        <v>126</v>
      </c>
      <c r="G774" t="s">
        <v>205</v>
      </c>
      <c r="H774" t="s">
        <v>112</v>
      </c>
      <c r="I774" s="1">
        <v>43313.65902777778</v>
      </c>
      <c r="J774" t="s">
        <v>180</v>
      </c>
      <c r="K774" t="s">
        <v>116</v>
      </c>
      <c r="L774" t="s">
        <v>165</v>
      </c>
      <c r="M774" t="s">
        <v>166</v>
      </c>
      <c r="N774" t="s">
        <v>183</v>
      </c>
      <c r="O774">
        <v>1E-3</v>
      </c>
      <c r="P774" t="s">
        <v>149</v>
      </c>
      <c r="Q774" t="b">
        <v>1</v>
      </c>
      <c r="R774">
        <v>138261413</v>
      </c>
      <c r="S774" t="s">
        <v>150</v>
      </c>
      <c r="T774">
        <v>1E-3</v>
      </c>
      <c r="U774" t="s">
        <v>184</v>
      </c>
      <c r="V774">
        <v>2018</v>
      </c>
      <c r="W774" t="s">
        <v>455</v>
      </c>
      <c r="X774" t="s">
        <v>264</v>
      </c>
      <c r="Y774" t="s">
        <v>243</v>
      </c>
      <c r="Z774" t="s">
        <v>155</v>
      </c>
      <c r="AA774">
        <v>459334</v>
      </c>
      <c r="AB774">
        <v>444561</v>
      </c>
      <c r="AC774">
        <v>-1.0986183300000001</v>
      </c>
      <c r="AD774">
        <v>53.893839139999997</v>
      </c>
    </row>
    <row r="775" spans="1:30">
      <c r="A775">
        <v>272348</v>
      </c>
      <c r="B775" t="s">
        <v>227</v>
      </c>
      <c r="C775">
        <v>7299</v>
      </c>
      <c r="D775">
        <v>1454532</v>
      </c>
      <c r="E775" t="s">
        <v>164</v>
      </c>
      <c r="F775" t="s">
        <v>126</v>
      </c>
      <c r="G775" t="s">
        <v>205</v>
      </c>
      <c r="H775" t="s">
        <v>112</v>
      </c>
      <c r="I775" s="1">
        <v>43216.488888888889</v>
      </c>
      <c r="J775" t="s">
        <v>180</v>
      </c>
      <c r="K775" t="s">
        <v>116</v>
      </c>
      <c r="L775" t="s">
        <v>228</v>
      </c>
      <c r="M775" t="s">
        <v>229</v>
      </c>
      <c r="N775" t="s">
        <v>183</v>
      </c>
      <c r="O775">
        <v>1E-3</v>
      </c>
      <c r="P775" t="s">
        <v>149</v>
      </c>
      <c r="Q775" t="b">
        <v>1</v>
      </c>
      <c r="R775">
        <v>138261413</v>
      </c>
      <c r="S775" t="s">
        <v>150</v>
      </c>
      <c r="T775">
        <v>1E-3</v>
      </c>
      <c r="U775" t="s">
        <v>184</v>
      </c>
      <c r="V775">
        <v>2018</v>
      </c>
      <c r="W775" t="s">
        <v>455</v>
      </c>
      <c r="X775" t="s">
        <v>230</v>
      </c>
      <c r="Y775" t="s">
        <v>231</v>
      </c>
      <c r="Z775" t="s">
        <v>155</v>
      </c>
      <c r="AA775">
        <v>518152</v>
      </c>
      <c r="AB775">
        <v>129091</v>
      </c>
      <c r="AC775">
        <v>-0.31579157499999999</v>
      </c>
      <c r="AD775">
        <v>51.049025489999998</v>
      </c>
    </row>
    <row r="776" spans="1:30">
      <c r="A776">
        <v>238921</v>
      </c>
      <c r="B776" t="s">
        <v>227</v>
      </c>
      <c r="C776">
        <v>7299</v>
      </c>
      <c r="D776">
        <v>1476070</v>
      </c>
      <c r="E776" t="s">
        <v>164</v>
      </c>
      <c r="F776" t="s">
        <v>126</v>
      </c>
      <c r="G776" t="s">
        <v>205</v>
      </c>
      <c r="H776" t="s">
        <v>112</v>
      </c>
      <c r="I776" s="1">
        <v>43418.543749999997</v>
      </c>
      <c r="J776" t="s">
        <v>180</v>
      </c>
      <c r="K776" t="s">
        <v>116</v>
      </c>
      <c r="L776" t="s">
        <v>228</v>
      </c>
      <c r="M776" t="s">
        <v>229</v>
      </c>
      <c r="N776" t="s">
        <v>183</v>
      </c>
      <c r="O776">
        <v>1E-3</v>
      </c>
      <c r="P776" t="s">
        <v>149</v>
      </c>
      <c r="Q776" t="b">
        <v>1</v>
      </c>
      <c r="R776">
        <v>138261413</v>
      </c>
      <c r="S776" t="s">
        <v>150</v>
      </c>
      <c r="T776">
        <v>1E-3</v>
      </c>
      <c r="U776" t="s">
        <v>184</v>
      </c>
      <c r="V776">
        <v>2018</v>
      </c>
      <c r="W776" t="s">
        <v>455</v>
      </c>
      <c r="X776" t="s">
        <v>230</v>
      </c>
      <c r="Y776" t="s">
        <v>231</v>
      </c>
      <c r="Z776" t="s">
        <v>155</v>
      </c>
      <c r="AA776">
        <v>518152</v>
      </c>
      <c r="AB776">
        <v>129091</v>
      </c>
      <c r="AC776">
        <v>-0.31579157499999999</v>
      </c>
      <c r="AD776">
        <v>51.049025489999998</v>
      </c>
    </row>
    <row r="777" spans="1:30">
      <c r="A777">
        <v>272868</v>
      </c>
      <c r="B777" t="s">
        <v>235</v>
      </c>
      <c r="C777">
        <v>7299</v>
      </c>
      <c r="D777">
        <v>4702187</v>
      </c>
      <c r="E777" t="s">
        <v>164</v>
      </c>
      <c r="F777" t="s">
        <v>126</v>
      </c>
      <c r="G777" t="s">
        <v>205</v>
      </c>
      <c r="H777" t="s">
        <v>112</v>
      </c>
      <c r="I777" s="1">
        <v>43215.555555555555</v>
      </c>
      <c r="J777" t="s">
        <v>180</v>
      </c>
      <c r="K777" t="s">
        <v>116</v>
      </c>
      <c r="L777" t="s">
        <v>237</v>
      </c>
      <c r="M777" t="s">
        <v>238</v>
      </c>
      <c r="N777" t="s">
        <v>183</v>
      </c>
      <c r="O777">
        <v>1E-3</v>
      </c>
      <c r="P777" t="s">
        <v>149</v>
      </c>
      <c r="Q777" t="b">
        <v>1</v>
      </c>
      <c r="R777">
        <v>138261413</v>
      </c>
      <c r="S777" t="s">
        <v>150</v>
      </c>
      <c r="T777">
        <v>1E-3</v>
      </c>
      <c r="U777" t="s">
        <v>184</v>
      </c>
      <c r="V777">
        <v>2018</v>
      </c>
      <c r="W777" t="s">
        <v>455</v>
      </c>
      <c r="X777" t="s">
        <v>239</v>
      </c>
      <c r="Y777" t="s">
        <v>240</v>
      </c>
      <c r="Z777" t="s">
        <v>155</v>
      </c>
      <c r="AA777">
        <v>419190</v>
      </c>
      <c r="AB777">
        <v>291450</v>
      </c>
      <c r="AC777">
        <v>-1.7186140219999999</v>
      </c>
      <c r="AD777">
        <v>52.520595489999998</v>
      </c>
    </row>
    <row r="778" spans="1:30">
      <c r="A778">
        <v>272959</v>
      </c>
      <c r="B778" t="s">
        <v>235</v>
      </c>
      <c r="C778">
        <v>7299</v>
      </c>
      <c r="D778">
        <v>4709798</v>
      </c>
      <c r="E778" t="s">
        <v>164</v>
      </c>
      <c r="F778" t="s">
        <v>126</v>
      </c>
      <c r="G778" t="s">
        <v>205</v>
      </c>
      <c r="H778" t="s">
        <v>112</v>
      </c>
      <c r="I778" s="1">
        <v>43322.473611111112</v>
      </c>
      <c r="J778" t="s">
        <v>180</v>
      </c>
      <c r="K778" t="s">
        <v>116</v>
      </c>
      <c r="L778" t="s">
        <v>237</v>
      </c>
      <c r="M778" t="s">
        <v>238</v>
      </c>
      <c r="N778" t="s">
        <v>183</v>
      </c>
      <c r="O778">
        <v>1E-3</v>
      </c>
      <c r="P778" t="s">
        <v>149</v>
      </c>
      <c r="Q778" t="b">
        <v>1</v>
      </c>
      <c r="R778">
        <v>138261413</v>
      </c>
      <c r="S778" t="s">
        <v>150</v>
      </c>
      <c r="T778">
        <v>1E-3</v>
      </c>
      <c r="U778" t="s">
        <v>184</v>
      </c>
      <c r="V778">
        <v>2018</v>
      </c>
      <c r="W778" t="s">
        <v>455</v>
      </c>
      <c r="X778" t="s">
        <v>239</v>
      </c>
      <c r="Y778" t="s">
        <v>240</v>
      </c>
      <c r="Z778" t="s">
        <v>155</v>
      </c>
      <c r="AA778">
        <v>419190</v>
      </c>
      <c r="AB778">
        <v>291450</v>
      </c>
      <c r="AC778">
        <v>-1.7186140219999999</v>
      </c>
      <c r="AD778">
        <v>52.520595489999998</v>
      </c>
    </row>
    <row r="779" spans="1:30">
      <c r="A779">
        <v>272751</v>
      </c>
      <c r="B779" t="s">
        <v>235</v>
      </c>
      <c r="C779">
        <v>7299</v>
      </c>
      <c r="D779">
        <v>4711611</v>
      </c>
      <c r="E779" t="s">
        <v>164</v>
      </c>
      <c r="F779" t="s">
        <v>126</v>
      </c>
      <c r="G779" t="s">
        <v>205</v>
      </c>
      <c r="H779" t="s">
        <v>112</v>
      </c>
      <c r="I779" s="1">
        <v>43350.675694444442</v>
      </c>
      <c r="J779" t="s">
        <v>180</v>
      </c>
      <c r="K779" t="s">
        <v>116</v>
      </c>
      <c r="L779" t="s">
        <v>237</v>
      </c>
      <c r="M779" t="s">
        <v>238</v>
      </c>
      <c r="N779" t="s">
        <v>183</v>
      </c>
      <c r="O779">
        <v>1E-3</v>
      </c>
      <c r="P779" t="s">
        <v>149</v>
      </c>
      <c r="Q779" t="b">
        <v>1</v>
      </c>
      <c r="R779">
        <v>138261413</v>
      </c>
      <c r="S779" t="s">
        <v>150</v>
      </c>
      <c r="T779">
        <v>1E-3</v>
      </c>
      <c r="U779" t="s">
        <v>184</v>
      </c>
      <c r="V779">
        <v>2018</v>
      </c>
      <c r="W779" t="s">
        <v>455</v>
      </c>
      <c r="X779" t="s">
        <v>239</v>
      </c>
      <c r="Y779" t="s">
        <v>240</v>
      </c>
      <c r="Z779" t="s">
        <v>155</v>
      </c>
      <c r="AA779">
        <v>419190</v>
      </c>
      <c r="AB779">
        <v>291450</v>
      </c>
      <c r="AC779">
        <v>-1.7186140219999999</v>
      </c>
      <c r="AD779">
        <v>52.520595489999998</v>
      </c>
    </row>
    <row r="780" spans="1:30">
      <c r="A780">
        <v>273377</v>
      </c>
      <c r="B780" t="s">
        <v>325</v>
      </c>
      <c r="C780">
        <v>7299</v>
      </c>
      <c r="D780">
        <v>1461719</v>
      </c>
      <c r="E780" t="s">
        <v>164</v>
      </c>
      <c r="F780" t="s">
        <v>126</v>
      </c>
      <c r="G780" t="s">
        <v>205</v>
      </c>
      <c r="H780" t="s">
        <v>112</v>
      </c>
      <c r="I780" s="1">
        <v>43334.507638888892</v>
      </c>
      <c r="J780" t="s">
        <v>191</v>
      </c>
      <c r="K780" t="s">
        <v>119</v>
      </c>
      <c r="L780" t="s">
        <v>228</v>
      </c>
      <c r="M780" t="s">
        <v>229</v>
      </c>
      <c r="N780" t="s">
        <v>183</v>
      </c>
      <c r="O780">
        <v>1E-3</v>
      </c>
      <c r="P780" t="s">
        <v>149</v>
      </c>
      <c r="Q780" t="b">
        <v>1</v>
      </c>
      <c r="R780">
        <v>138261413</v>
      </c>
      <c r="S780" t="s">
        <v>150</v>
      </c>
      <c r="T780">
        <v>1E-3</v>
      </c>
      <c r="U780" t="s">
        <v>184</v>
      </c>
      <c r="V780">
        <v>2018</v>
      </c>
      <c r="W780" t="s">
        <v>455</v>
      </c>
      <c r="X780" t="s">
        <v>326</v>
      </c>
      <c r="Y780" t="s">
        <v>231</v>
      </c>
      <c r="Z780" t="s">
        <v>155</v>
      </c>
      <c r="AA780">
        <v>514700</v>
      </c>
      <c r="AB780">
        <v>129600</v>
      </c>
      <c r="AC780">
        <v>-0.36485572300000002</v>
      </c>
      <c r="AD780">
        <v>51.054299649999997</v>
      </c>
    </row>
    <row r="781" spans="1:30">
      <c r="A781">
        <v>272739</v>
      </c>
      <c r="B781" t="s">
        <v>273</v>
      </c>
      <c r="C781">
        <v>7299</v>
      </c>
      <c r="D781">
        <v>1909350</v>
      </c>
      <c r="E781" t="s">
        <v>164</v>
      </c>
      <c r="F781" t="s">
        <v>126</v>
      </c>
      <c r="G781" t="s">
        <v>205</v>
      </c>
      <c r="H781" t="s">
        <v>112</v>
      </c>
      <c r="I781" s="1">
        <v>43313.520138888889</v>
      </c>
      <c r="J781" t="s">
        <v>180</v>
      </c>
      <c r="K781" t="s">
        <v>116</v>
      </c>
      <c r="L781" t="s">
        <v>146</v>
      </c>
      <c r="M781" t="s">
        <v>147</v>
      </c>
      <c r="N781" t="s">
        <v>183</v>
      </c>
      <c r="O781">
        <v>1E-3</v>
      </c>
      <c r="P781" t="s">
        <v>149</v>
      </c>
      <c r="Q781" t="b">
        <v>1</v>
      </c>
      <c r="R781">
        <v>138261413</v>
      </c>
      <c r="S781" t="s">
        <v>150</v>
      </c>
      <c r="T781">
        <v>1E-3</v>
      </c>
      <c r="U781" t="s">
        <v>184</v>
      </c>
      <c r="V781">
        <v>2018</v>
      </c>
      <c r="W781" t="s">
        <v>455</v>
      </c>
      <c r="X781" t="s">
        <v>274</v>
      </c>
      <c r="Y781" t="s">
        <v>275</v>
      </c>
      <c r="Z781" t="s">
        <v>155</v>
      </c>
      <c r="AA781">
        <v>501547</v>
      </c>
      <c r="AB781">
        <v>370926</v>
      </c>
      <c r="AC781">
        <v>-0.48037495499999999</v>
      </c>
      <c r="AD781">
        <v>53.225682810000002</v>
      </c>
    </row>
    <row r="782" spans="1:30">
      <c r="A782">
        <v>273310</v>
      </c>
      <c r="B782" t="s">
        <v>273</v>
      </c>
      <c r="C782">
        <v>7299</v>
      </c>
      <c r="D782">
        <v>1898782</v>
      </c>
      <c r="E782" t="s">
        <v>164</v>
      </c>
      <c r="F782" t="s">
        <v>126</v>
      </c>
      <c r="G782" t="s">
        <v>205</v>
      </c>
      <c r="H782" t="s">
        <v>112</v>
      </c>
      <c r="I782" s="1">
        <v>43196.42083333333</v>
      </c>
      <c r="J782" t="s">
        <v>180</v>
      </c>
      <c r="K782" t="s">
        <v>116</v>
      </c>
      <c r="L782" t="s">
        <v>146</v>
      </c>
      <c r="M782" t="s">
        <v>147</v>
      </c>
      <c r="N782" t="s">
        <v>183</v>
      </c>
      <c r="O782">
        <v>1E-3</v>
      </c>
      <c r="P782" t="s">
        <v>149</v>
      </c>
      <c r="Q782" t="b">
        <v>1</v>
      </c>
      <c r="R782">
        <v>138261413</v>
      </c>
      <c r="S782" t="s">
        <v>150</v>
      </c>
      <c r="T782">
        <v>1E-3</v>
      </c>
      <c r="U782" t="s">
        <v>184</v>
      </c>
      <c r="V782">
        <v>2018</v>
      </c>
      <c r="W782" t="s">
        <v>455</v>
      </c>
      <c r="X782" t="s">
        <v>274</v>
      </c>
      <c r="Y782" t="s">
        <v>275</v>
      </c>
      <c r="Z782" t="s">
        <v>155</v>
      </c>
      <c r="AA782">
        <v>501547</v>
      </c>
      <c r="AB782">
        <v>370926</v>
      </c>
      <c r="AC782">
        <v>-0.48037495499999999</v>
      </c>
      <c r="AD782">
        <v>53.225682810000002</v>
      </c>
    </row>
    <row r="783" spans="1:30">
      <c r="A783">
        <v>272481</v>
      </c>
      <c r="B783" t="s">
        <v>273</v>
      </c>
      <c r="C783">
        <v>7299</v>
      </c>
      <c r="D783">
        <v>1920664</v>
      </c>
      <c r="E783" t="s">
        <v>164</v>
      </c>
      <c r="F783" t="s">
        <v>126</v>
      </c>
      <c r="G783" t="s">
        <v>205</v>
      </c>
      <c r="H783" t="s">
        <v>112</v>
      </c>
      <c r="I783" s="1">
        <v>43448.404861111114</v>
      </c>
      <c r="J783" t="s">
        <v>180</v>
      </c>
      <c r="K783" t="s">
        <v>116</v>
      </c>
      <c r="L783" t="s">
        <v>146</v>
      </c>
      <c r="M783" t="s">
        <v>147</v>
      </c>
      <c r="N783" t="s">
        <v>148</v>
      </c>
      <c r="O783">
        <v>1E-3</v>
      </c>
      <c r="P783" t="s">
        <v>149</v>
      </c>
      <c r="Q783" t="b">
        <v>1</v>
      </c>
      <c r="R783">
        <v>138261413</v>
      </c>
      <c r="S783" t="s">
        <v>150</v>
      </c>
      <c r="T783">
        <v>1E-3</v>
      </c>
      <c r="U783" t="s">
        <v>184</v>
      </c>
      <c r="V783">
        <v>2018</v>
      </c>
      <c r="W783" t="s">
        <v>455</v>
      </c>
      <c r="X783" t="s">
        <v>274</v>
      </c>
      <c r="Y783" t="s">
        <v>275</v>
      </c>
      <c r="Z783" t="s">
        <v>155</v>
      </c>
      <c r="AA783">
        <v>501547</v>
      </c>
      <c r="AB783">
        <v>370926</v>
      </c>
      <c r="AC783">
        <v>-0.48037495499999999</v>
      </c>
      <c r="AD783">
        <v>53.225682810000002</v>
      </c>
    </row>
    <row r="784" spans="1:30">
      <c r="A784">
        <v>272612</v>
      </c>
      <c r="B784" t="s">
        <v>273</v>
      </c>
      <c r="C784">
        <v>7299</v>
      </c>
      <c r="D784">
        <v>1903842</v>
      </c>
      <c r="E784" t="s">
        <v>164</v>
      </c>
      <c r="F784" t="s">
        <v>126</v>
      </c>
      <c r="G784" t="s">
        <v>205</v>
      </c>
      <c r="H784" t="s">
        <v>112</v>
      </c>
      <c r="I784" s="1">
        <v>43244.411111111112</v>
      </c>
      <c r="J784" t="s">
        <v>180</v>
      </c>
      <c r="K784" t="s">
        <v>116</v>
      </c>
      <c r="L784" t="s">
        <v>146</v>
      </c>
      <c r="M784" t="s">
        <v>147</v>
      </c>
      <c r="N784" t="s">
        <v>183</v>
      </c>
      <c r="O784">
        <v>1E-3</v>
      </c>
      <c r="P784" t="s">
        <v>149</v>
      </c>
      <c r="Q784" t="b">
        <v>1</v>
      </c>
      <c r="R784">
        <v>138261413</v>
      </c>
      <c r="S784" t="s">
        <v>150</v>
      </c>
      <c r="T784">
        <v>1E-3</v>
      </c>
      <c r="U784" t="s">
        <v>184</v>
      </c>
      <c r="V784">
        <v>2018</v>
      </c>
      <c r="W784" t="s">
        <v>455</v>
      </c>
      <c r="X784" t="s">
        <v>274</v>
      </c>
      <c r="Y784" t="s">
        <v>275</v>
      </c>
      <c r="Z784" t="s">
        <v>155</v>
      </c>
      <c r="AA784">
        <v>501547</v>
      </c>
      <c r="AB784">
        <v>370926</v>
      </c>
      <c r="AC784">
        <v>-0.48037495499999999</v>
      </c>
      <c r="AD784">
        <v>53.225682810000002</v>
      </c>
    </row>
    <row r="785" spans="1:30">
      <c r="A785">
        <v>257441</v>
      </c>
      <c r="B785" t="s">
        <v>296</v>
      </c>
      <c r="C785">
        <v>7299</v>
      </c>
      <c r="D785">
        <v>4704618</v>
      </c>
      <c r="E785" t="s">
        <v>164</v>
      </c>
      <c r="F785" t="s">
        <v>126</v>
      </c>
      <c r="G785" t="s">
        <v>205</v>
      </c>
      <c r="H785" t="s">
        <v>112</v>
      </c>
      <c r="I785" s="1">
        <v>43256.523611111108</v>
      </c>
      <c r="J785" t="s">
        <v>180</v>
      </c>
      <c r="K785" t="s">
        <v>116</v>
      </c>
      <c r="L785" t="s">
        <v>192</v>
      </c>
      <c r="M785" t="s">
        <v>193</v>
      </c>
      <c r="N785" t="s">
        <v>183</v>
      </c>
      <c r="O785">
        <v>1E-3</v>
      </c>
      <c r="P785" t="s">
        <v>149</v>
      </c>
      <c r="Q785" t="b">
        <v>1</v>
      </c>
      <c r="R785">
        <v>138261413</v>
      </c>
      <c r="S785" t="s">
        <v>150</v>
      </c>
      <c r="T785">
        <v>1E-3</v>
      </c>
      <c r="U785" t="s">
        <v>184</v>
      </c>
      <c r="V785">
        <v>2018</v>
      </c>
      <c r="W785" t="s">
        <v>455</v>
      </c>
      <c r="X785" t="s">
        <v>297</v>
      </c>
      <c r="Y785" t="s">
        <v>298</v>
      </c>
      <c r="Z785" t="s">
        <v>155</v>
      </c>
      <c r="AA785">
        <v>393220</v>
      </c>
      <c r="AB785">
        <v>223820</v>
      </c>
      <c r="AC785">
        <v>-2.0999740779999998</v>
      </c>
      <c r="AD785">
        <v>51.912868549999999</v>
      </c>
    </row>
    <row r="786" spans="1:30">
      <c r="A786">
        <v>272737</v>
      </c>
      <c r="B786" t="s">
        <v>276</v>
      </c>
      <c r="C786">
        <v>7299</v>
      </c>
      <c r="D786">
        <v>4705796</v>
      </c>
      <c r="E786" t="s">
        <v>164</v>
      </c>
      <c r="F786" t="s">
        <v>126</v>
      </c>
      <c r="G786" t="s">
        <v>205</v>
      </c>
      <c r="H786" t="s">
        <v>112</v>
      </c>
      <c r="I786" s="1">
        <v>43265.49722222222</v>
      </c>
      <c r="J786" t="s">
        <v>180</v>
      </c>
      <c r="K786" t="s">
        <v>116</v>
      </c>
      <c r="L786" t="s">
        <v>192</v>
      </c>
      <c r="M786" t="s">
        <v>193</v>
      </c>
      <c r="N786" t="s">
        <v>183</v>
      </c>
      <c r="O786">
        <v>1E-3</v>
      </c>
      <c r="P786" t="s">
        <v>149</v>
      </c>
      <c r="Q786" t="b">
        <v>1</v>
      </c>
      <c r="R786">
        <v>138261413</v>
      </c>
      <c r="S786" t="s">
        <v>150</v>
      </c>
      <c r="T786">
        <v>1E-3</v>
      </c>
      <c r="U786" t="s">
        <v>184</v>
      </c>
      <c r="V786">
        <v>2018</v>
      </c>
      <c r="W786" t="s">
        <v>455</v>
      </c>
      <c r="X786" t="s">
        <v>277</v>
      </c>
      <c r="Y786" t="s">
        <v>278</v>
      </c>
      <c r="Z786" t="s">
        <v>155</v>
      </c>
      <c r="AA786">
        <v>383550</v>
      </c>
      <c r="AB786">
        <v>252450</v>
      </c>
      <c r="AC786">
        <v>-2.241941797</v>
      </c>
      <c r="AD786">
        <v>52.170064340000003</v>
      </c>
    </row>
    <row r="787" spans="1:30">
      <c r="A787">
        <v>273481</v>
      </c>
      <c r="B787" t="s">
        <v>288</v>
      </c>
      <c r="C787">
        <v>7299</v>
      </c>
      <c r="D787">
        <v>5256073</v>
      </c>
      <c r="E787" t="s">
        <v>164</v>
      </c>
      <c r="F787" t="s">
        <v>126</v>
      </c>
      <c r="G787" t="s">
        <v>205</v>
      </c>
      <c r="H787" t="s">
        <v>112</v>
      </c>
      <c r="I787" s="1">
        <v>43325.468055555553</v>
      </c>
      <c r="J787" t="s">
        <v>180</v>
      </c>
      <c r="K787" t="s">
        <v>116</v>
      </c>
      <c r="L787" t="s">
        <v>256</v>
      </c>
      <c r="M787" t="s">
        <v>257</v>
      </c>
      <c r="N787" t="s">
        <v>183</v>
      </c>
      <c r="O787">
        <v>1E-3</v>
      </c>
      <c r="P787" t="s">
        <v>149</v>
      </c>
      <c r="Q787" t="b">
        <v>1</v>
      </c>
      <c r="R787">
        <v>138261413</v>
      </c>
      <c r="S787" t="s">
        <v>150</v>
      </c>
      <c r="T787">
        <v>1E-3</v>
      </c>
      <c r="U787" t="s">
        <v>184</v>
      </c>
      <c r="V787">
        <v>2018</v>
      </c>
      <c r="W787" t="s">
        <v>455</v>
      </c>
      <c r="X787" t="s">
        <v>289</v>
      </c>
      <c r="Y787" t="s">
        <v>290</v>
      </c>
      <c r="Z787" t="s">
        <v>155</v>
      </c>
      <c r="AA787">
        <v>347589</v>
      </c>
      <c r="AB787">
        <v>412612</v>
      </c>
      <c r="AC787">
        <v>-2.793586549</v>
      </c>
      <c r="AD787">
        <v>53.607429660000001</v>
      </c>
    </row>
    <row r="788" spans="1:30">
      <c r="A788">
        <v>272258</v>
      </c>
      <c r="B788" t="s">
        <v>364</v>
      </c>
      <c r="C788">
        <v>7299</v>
      </c>
      <c r="D788">
        <v>1904833</v>
      </c>
      <c r="E788" t="s">
        <v>164</v>
      </c>
      <c r="F788" t="s">
        <v>126</v>
      </c>
      <c r="G788" t="s">
        <v>205</v>
      </c>
      <c r="H788" t="s">
        <v>112</v>
      </c>
      <c r="I788" s="1">
        <v>43265.523611111108</v>
      </c>
      <c r="J788" t="s">
        <v>180</v>
      </c>
      <c r="K788" t="s">
        <v>116</v>
      </c>
      <c r="L788" t="s">
        <v>146</v>
      </c>
      <c r="M788" t="s">
        <v>147</v>
      </c>
      <c r="N788" t="s">
        <v>183</v>
      </c>
      <c r="O788">
        <v>1E-3</v>
      </c>
      <c r="P788" t="s">
        <v>149</v>
      </c>
      <c r="Q788" t="b">
        <v>1</v>
      </c>
      <c r="R788">
        <v>138261413</v>
      </c>
      <c r="S788" t="s">
        <v>150</v>
      </c>
      <c r="T788">
        <v>1E-3</v>
      </c>
      <c r="U788" t="s">
        <v>184</v>
      </c>
      <c r="V788">
        <v>2018</v>
      </c>
      <c r="W788" t="s">
        <v>455</v>
      </c>
      <c r="X788" t="s">
        <v>365</v>
      </c>
      <c r="Y788" t="s">
        <v>226</v>
      </c>
      <c r="Z788" t="s">
        <v>155</v>
      </c>
      <c r="AA788">
        <v>497350</v>
      </c>
      <c r="AB788">
        <v>418990</v>
      </c>
      <c r="AC788">
        <v>-0.52837034699999996</v>
      </c>
      <c r="AD788">
        <v>53.658349260000001</v>
      </c>
    </row>
    <row r="789" spans="1:30">
      <c r="A789">
        <v>272870</v>
      </c>
      <c r="B789" t="s">
        <v>247</v>
      </c>
      <c r="C789">
        <v>7299</v>
      </c>
      <c r="D789">
        <v>1457655</v>
      </c>
      <c r="E789" t="s">
        <v>164</v>
      </c>
      <c r="F789" t="s">
        <v>126</v>
      </c>
      <c r="G789" t="s">
        <v>205</v>
      </c>
      <c r="H789" t="s">
        <v>112</v>
      </c>
      <c r="I789" s="1">
        <v>43266.461111111108</v>
      </c>
      <c r="J789" t="s">
        <v>180</v>
      </c>
      <c r="K789" t="s">
        <v>116</v>
      </c>
      <c r="L789" t="s">
        <v>228</v>
      </c>
      <c r="M789" t="s">
        <v>229</v>
      </c>
      <c r="N789" t="s">
        <v>183</v>
      </c>
      <c r="O789">
        <v>1E-3</v>
      </c>
      <c r="P789" t="s">
        <v>149</v>
      </c>
      <c r="Q789" t="b">
        <v>1</v>
      </c>
      <c r="R789">
        <v>138261413</v>
      </c>
      <c r="S789" t="s">
        <v>150</v>
      </c>
      <c r="T789">
        <v>1E-3</v>
      </c>
      <c r="U789" t="s">
        <v>184</v>
      </c>
      <c r="V789">
        <v>2018</v>
      </c>
      <c r="W789" t="s">
        <v>455</v>
      </c>
      <c r="X789" t="s">
        <v>248</v>
      </c>
      <c r="Y789" t="s">
        <v>249</v>
      </c>
      <c r="Z789" t="s">
        <v>155</v>
      </c>
      <c r="AA789">
        <v>435499</v>
      </c>
      <c r="AB789">
        <v>117847</v>
      </c>
      <c r="AC789">
        <v>-1.495929053</v>
      </c>
      <c r="AD789">
        <v>50.958961870000003</v>
      </c>
    </row>
    <row r="790" spans="1:30">
      <c r="A790">
        <v>266992</v>
      </c>
      <c r="B790" t="s">
        <v>255</v>
      </c>
      <c r="C790">
        <v>7299</v>
      </c>
      <c r="D790">
        <v>5252249</v>
      </c>
      <c r="E790" t="s">
        <v>164</v>
      </c>
      <c r="F790" t="s">
        <v>126</v>
      </c>
      <c r="G790" t="s">
        <v>205</v>
      </c>
      <c r="H790" t="s">
        <v>112</v>
      </c>
      <c r="I790" s="1">
        <v>43259.398611111108</v>
      </c>
      <c r="J790" t="s">
        <v>180</v>
      </c>
      <c r="K790" t="s">
        <v>116</v>
      </c>
      <c r="L790" t="s">
        <v>256</v>
      </c>
      <c r="M790" t="s">
        <v>257</v>
      </c>
      <c r="N790" t="s">
        <v>183</v>
      </c>
      <c r="O790">
        <v>1E-3</v>
      </c>
      <c r="P790" t="s">
        <v>149</v>
      </c>
      <c r="Q790" t="b">
        <v>1</v>
      </c>
      <c r="R790">
        <v>138261413</v>
      </c>
      <c r="S790" t="s">
        <v>150</v>
      </c>
      <c r="T790">
        <v>1E-3</v>
      </c>
      <c r="U790" t="s">
        <v>184</v>
      </c>
      <c r="V790">
        <v>2018</v>
      </c>
      <c r="W790" t="s">
        <v>455</v>
      </c>
      <c r="X790" t="s">
        <v>258</v>
      </c>
      <c r="Y790" t="s">
        <v>259</v>
      </c>
      <c r="Z790" t="s">
        <v>155</v>
      </c>
      <c r="AA790">
        <v>339046</v>
      </c>
      <c r="AB790">
        <v>557146</v>
      </c>
      <c r="AC790">
        <v>-2.9521522450000002</v>
      </c>
      <c r="AD790">
        <v>54.905295299999999</v>
      </c>
    </row>
    <row r="791" spans="1:30">
      <c r="A791">
        <v>268483</v>
      </c>
      <c r="B791" t="s">
        <v>318</v>
      </c>
      <c r="C791">
        <v>7299</v>
      </c>
      <c r="D791">
        <v>5254042</v>
      </c>
      <c r="E791" t="s">
        <v>164</v>
      </c>
      <c r="F791" t="s">
        <v>126</v>
      </c>
      <c r="G791" t="s">
        <v>205</v>
      </c>
      <c r="H791" t="s">
        <v>112</v>
      </c>
      <c r="I791" s="1">
        <v>43290.661805555559</v>
      </c>
      <c r="J791" t="s">
        <v>320</v>
      </c>
      <c r="K791" t="s">
        <v>113</v>
      </c>
      <c r="L791" t="s">
        <v>256</v>
      </c>
      <c r="M791" t="s">
        <v>257</v>
      </c>
      <c r="N791" t="s">
        <v>183</v>
      </c>
      <c r="O791">
        <v>1E-3</v>
      </c>
      <c r="P791" t="s">
        <v>149</v>
      </c>
      <c r="Q791" t="b">
        <v>1</v>
      </c>
      <c r="R791">
        <v>138261413</v>
      </c>
      <c r="S791" t="s">
        <v>150</v>
      </c>
      <c r="T791">
        <v>1E-3</v>
      </c>
      <c r="U791" t="s">
        <v>184</v>
      </c>
      <c r="V791">
        <v>2018</v>
      </c>
      <c r="W791" t="s">
        <v>455</v>
      </c>
      <c r="X791" t="s">
        <v>321</v>
      </c>
      <c r="Y791" t="s">
        <v>322</v>
      </c>
      <c r="Z791" t="s">
        <v>155</v>
      </c>
      <c r="AA791">
        <v>338230</v>
      </c>
      <c r="AB791">
        <v>491552</v>
      </c>
      <c r="AC791">
        <v>-2.951030727</v>
      </c>
      <c r="AD791">
        <v>54.315801489999998</v>
      </c>
    </row>
    <row r="792" spans="1:30">
      <c r="A792">
        <v>269341</v>
      </c>
      <c r="B792" t="s">
        <v>268</v>
      </c>
      <c r="C792">
        <v>7299</v>
      </c>
      <c r="D792">
        <v>1610319</v>
      </c>
      <c r="E792" t="s">
        <v>164</v>
      </c>
      <c r="F792" t="s">
        <v>126</v>
      </c>
      <c r="G792" t="s">
        <v>205</v>
      </c>
      <c r="H792" t="s">
        <v>112</v>
      </c>
      <c r="I792" s="1">
        <v>43252.595138888886</v>
      </c>
      <c r="J792" t="s">
        <v>180</v>
      </c>
      <c r="K792" t="s">
        <v>116</v>
      </c>
      <c r="L792" t="s">
        <v>269</v>
      </c>
      <c r="M792" t="s">
        <v>270</v>
      </c>
      <c r="N792" t="s">
        <v>183</v>
      </c>
      <c r="O792">
        <v>1E-3</v>
      </c>
      <c r="P792" t="s">
        <v>149</v>
      </c>
      <c r="Q792" t="b">
        <v>1</v>
      </c>
      <c r="R792">
        <v>138261413</v>
      </c>
      <c r="S792" t="s">
        <v>150</v>
      </c>
      <c r="T792">
        <v>1E-3</v>
      </c>
      <c r="U792" t="s">
        <v>184</v>
      </c>
      <c r="V792">
        <v>2018</v>
      </c>
      <c r="W792" t="s">
        <v>455</v>
      </c>
      <c r="X792" t="s">
        <v>271</v>
      </c>
      <c r="Y792" t="s">
        <v>272</v>
      </c>
      <c r="Z792" t="s">
        <v>155</v>
      </c>
      <c r="AA792">
        <v>426660</v>
      </c>
      <c r="AB792">
        <v>581425</v>
      </c>
      <c r="AC792">
        <v>-1.5834660110000001</v>
      </c>
      <c r="AD792">
        <v>55.126490650000001</v>
      </c>
    </row>
    <row r="793" spans="1:30">
      <c r="A793">
        <v>272132</v>
      </c>
      <c r="B793" t="s">
        <v>302</v>
      </c>
      <c r="C793">
        <v>7299</v>
      </c>
      <c r="D793">
        <v>1314219</v>
      </c>
      <c r="E793" t="s">
        <v>164</v>
      </c>
      <c r="F793" t="s">
        <v>126</v>
      </c>
      <c r="G793" t="s">
        <v>205</v>
      </c>
      <c r="H793" t="s">
        <v>112</v>
      </c>
      <c r="I793" s="1">
        <v>43714.518750000003</v>
      </c>
      <c r="J793" t="s">
        <v>191</v>
      </c>
      <c r="K793" t="s">
        <v>119</v>
      </c>
      <c r="L793" t="s">
        <v>303</v>
      </c>
      <c r="M793" t="s">
        <v>304</v>
      </c>
      <c r="N793" t="s">
        <v>148</v>
      </c>
      <c r="O793">
        <v>1E-3</v>
      </c>
      <c r="P793" t="s">
        <v>149</v>
      </c>
      <c r="Q793" t="b">
        <v>1</v>
      </c>
      <c r="R793">
        <v>138261413</v>
      </c>
      <c r="S793" t="s">
        <v>150</v>
      </c>
      <c r="T793">
        <v>1E-3</v>
      </c>
      <c r="U793" t="s">
        <v>184</v>
      </c>
      <c r="V793">
        <v>2019</v>
      </c>
      <c r="W793" t="s">
        <v>455</v>
      </c>
      <c r="X793" t="s">
        <v>305</v>
      </c>
      <c r="Y793" t="s">
        <v>306</v>
      </c>
      <c r="Z793" t="s">
        <v>155</v>
      </c>
      <c r="AA793">
        <v>525580</v>
      </c>
      <c r="AB793">
        <v>174880</v>
      </c>
      <c r="AC793">
        <v>-0.193821411</v>
      </c>
      <c r="AD793">
        <v>51.458975780000003</v>
      </c>
    </row>
    <row r="794" spans="1:30">
      <c r="A794">
        <v>265780</v>
      </c>
      <c r="B794" t="s">
        <v>219</v>
      </c>
      <c r="C794">
        <v>7299</v>
      </c>
      <c r="D794">
        <v>1509788</v>
      </c>
      <c r="E794" t="s">
        <v>164</v>
      </c>
      <c r="F794" t="s">
        <v>126</v>
      </c>
      <c r="G794" t="s">
        <v>205</v>
      </c>
      <c r="H794" t="s">
        <v>112</v>
      </c>
      <c r="I794" s="1">
        <v>43770.418749999997</v>
      </c>
      <c r="J794" t="s">
        <v>180</v>
      </c>
      <c r="K794" t="s">
        <v>116</v>
      </c>
      <c r="L794" t="s">
        <v>220</v>
      </c>
      <c r="M794" t="s">
        <v>221</v>
      </c>
      <c r="N794" t="s">
        <v>148</v>
      </c>
      <c r="O794">
        <v>1E-3</v>
      </c>
      <c r="P794" t="s">
        <v>149</v>
      </c>
      <c r="Q794" t="b">
        <v>1</v>
      </c>
      <c r="R794">
        <v>138261413</v>
      </c>
      <c r="S794" t="s">
        <v>150</v>
      </c>
      <c r="T794">
        <v>1E-3</v>
      </c>
      <c r="U794" t="s">
        <v>184</v>
      </c>
      <c r="V794">
        <v>2019</v>
      </c>
      <c r="W794" t="s">
        <v>455</v>
      </c>
      <c r="X794" t="s">
        <v>222</v>
      </c>
      <c r="Y794" t="s">
        <v>223</v>
      </c>
      <c r="Z794" t="s">
        <v>155</v>
      </c>
      <c r="AA794">
        <v>559400</v>
      </c>
      <c r="AB794">
        <v>142800</v>
      </c>
      <c r="AC794">
        <v>0.27827943700000002</v>
      </c>
      <c r="AD794">
        <v>51.162245509999998</v>
      </c>
    </row>
    <row r="795" spans="1:30">
      <c r="A795">
        <v>269318</v>
      </c>
      <c r="B795" t="s">
        <v>224</v>
      </c>
      <c r="C795">
        <v>7299</v>
      </c>
      <c r="D795">
        <v>1948931</v>
      </c>
      <c r="E795" t="s">
        <v>164</v>
      </c>
      <c r="F795" t="s">
        <v>126</v>
      </c>
      <c r="G795" t="s">
        <v>179</v>
      </c>
      <c r="H795" t="s">
        <v>118</v>
      </c>
      <c r="I795" s="1">
        <v>43767.458333333336</v>
      </c>
      <c r="J795" t="s">
        <v>180</v>
      </c>
      <c r="K795" t="s">
        <v>116</v>
      </c>
      <c r="L795" t="s">
        <v>146</v>
      </c>
      <c r="M795" t="s">
        <v>147</v>
      </c>
      <c r="N795" t="s">
        <v>183</v>
      </c>
      <c r="O795">
        <v>1E-3</v>
      </c>
      <c r="P795" t="s">
        <v>149</v>
      </c>
      <c r="Q795" t="b">
        <v>1</v>
      </c>
      <c r="R795">
        <v>138261413</v>
      </c>
      <c r="S795" t="s">
        <v>150</v>
      </c>
      <c r="T795">
        <v>1E-3</v>
      </c>
      <c r="U795" t="s">
        <v>184</v>
      </c>
      <c r="V795">
        <v>2019</v>
      </c>
      <c r="W795" t="s">
        <v>455</v>
      </c>
      <c r="X795" t="s">
        <v>225</v>
      </c>
      <c r="Y795" t="s">
        <v>226</v>
      </c>
      <c r="Z795" t="s">
        <v>155</v>
      </c>
      <c r="AA795">
        <v>500098</v>
      </c>
      <c r="AB795">
        <v>402866</v>
      </c>
      <c r="AC795">
        <v>-0.49196935800000002</v>
      </c>
      <c r="AD795">
        <v>53.512954620000002</v>
      </c>
    </row>
    <row r="796" spans="1:30">
      <c r="A796">
        <v>272941</v>
      </c>
      <c r="B796" t="s">
        <v>224</v>
      </c>
      <c r="C796">
        <v>7299</v>
      </c>
      <c r="D796">
        <v>1944115</v>
      </c>
      <c r="E796" t="s">
        <v>164</v>
      </c>
      <c r="F796" t="s">
        <v>126</v>
      </c>
      <c r="G796" t="s">
        <v>179</v>
      </c>
      <c r="H796" t="s">
        <v>118</v>
      </c>
      <c r="I796" s="1">
        <v>43721.479166666664</v>
      </c>
      <c r="J796" t="s">
        <v>180</v>
      </c>
      <c r="K796" t="s">
        <v>116</v>
      </c>
      <c r="L796" t="s">
        <v>146</v>
      </c>
      <c r="M796" t="s">
        <v>147</v>
      </c>
      <c r="N796" t="s">
        <v>183</v>
      </c>
      <c r="O796">
        <v>1E-3</v>
      </c>
      <c r="P796" t="s">
        <v>149</v>
      </c>
      <c r="Q796" t="b">
        <v>1</v>
      </c>
      <c r="R796">
        <v>138261413</v>
      </c>
      <c r="S796" t="s">
        <v>150</v>
      </c>
      <c r="T796">
        <v>1E-3</v>
      </c>
      <c r="U796" t="s">
        <v>184</v>
      </c>
      <c r="V796">
        <v>2019</v>
      </c>
      <c r="W796" t="s">
        <v>455</v>
      </c>
      <c r="X796" t="s">
        <v>225</v>
      </c>
      <c r="Y796" t="s">
        <v>226</v>
      </c>
      <c r="Z796" t="s">
        <v>155</v>
      </c>
      <c r="AA796">
        <v>500098</v>
      </c>
      <c r="AB796">
        <v>402866</v>
      </c>
      <c r="AC796">
        <v>-0.49196935800000002</v>
      </c>
      <c r="AD796">
        <v>53.512954620000002</v>
      </c>
    </row>
    <row r="797" spans="1:30">
      <c r="A797">
        <v>267480</v>
      </c>
      <c r="B797" t="s">
        <v>224</v>
      </c>
      <c r="C797">
        <v>7299</v>
      </c>
      <c r="D797">
        <v>1954296</v>
      </c>
      <c r="E797" t="s">
        <v>164</v>
      </c>
      <c r="F797" t="s">
        <v>126</v>
      </c>
      <c r="G797" t="s">
        <v>179</v>
      </c>
      <c r="H797" t="s">
        <v>118</v>
      </c>
      <c r="I797" s="1">
        <v>43818.413194444445</v>
      </c>
      <c r="J797" t="s">
        <v>180</v>
      </c>
      <c r="K797" t="s">
        <v>116</v>
      </c>
      <c r="L797" t="s">
        <v>146</v>
      </c>
      <c r="M797" t="s">
        <v>147</v>
      </c>
      <c r="N797" t="s">
        <v>183</v>
      </c>
      <c r="O797">
        <v>1E-3</v>
      </c>
      <c r="P797" t="s">
        <v>149</v>
      </c>
      <c r="Q797" t="b">
        <v>1</v>
      </c>
      <c r="R797">
        <v>138261413</v>
      </c>
      <c r="S797" t="s">
        <v>150</v>
      </c>
      <c r="T797">
        <v>1E-3</v>
      </c>
      <c r="U797" t="s">
        <v>184</v>
      </c>
      <c r="V797">
        <v>2019</v>
      </c>
      <c r="W797" t="s">
        <v>455</v>
      </c>
      <c r="X797" t="s">
        <v>225</v>
      </c>
      <c r="Y797" t="s">
        <v>226</v>
      </c>
      <c r="Z797" t="s">
        <v>155</v>
      </c>
      <c r="AA797">
        <v>500098</v>
      </c>
      <c r="AB797">
        <v>402866</v>
      </c>
      <c r="AC797">
        <v>-0.49196935800000002</v>
      </c>
      <c r="AD797">
        <v>53.512954620000002</v>
      </c>
    </row>
    <row r="798" spans="1:30">
      <c r="A798">
        <v>267475</v>
      </c>
      <c r="B798" t="s">
        <v>224</v>
      </c>
      <c r="C798">
        <v>7299</v>
      </c>
      <c r="D798">
        <v>1952363</v>
      </c>
      <c r="E798" t="s">
        <v>164</v>
      </c>
      <c r="F798" t="s">
        <v>126</v>
      </c>
      <c r="G798" t="s">
        <v>179</v>
      </c>
      <c r="H798" t="s">
        <v>118</v>
      </c>
      <c r="I798" s="1">
        <v>43805.433333333334</v>
      </c>
      <c r="J798" t="s">
        <v>180</v>
      </c>
      <c r="K798" t="s">
        <v>116</v>
      </c>
      <c r="L798" t="s">
        <v>146</v>
      </c>
      <c r="M798" t="s">
        <v>147</v>
      </c>
      <c r="N798" t="s">
        <v>183</v>
      </c>
      <c r="O798">
        <v>1E-3</v>
      </c>
      <c r="P798" t="s">
        <v>149</v>
      </c>
      <c r="Q798" t="b">
        <v>1</v>
      </c>
      <c r="R798">
        <v>138261413</v>
      </c>
      <c r="S798" t="s">
        <v>150</v>
      </c>
      <c r="T798">
        <v>1E-3</v>
      </c>
      <c r="U798" t="s">
        <v>184</v>
      </c>
      <c r="V798">
        <v>2019</v>
      </c>
      <c r="W798" t="s">
        <v>455</v>
      </c>
      <c r="X798" t="s">
        <v>225</v>
      </c>
      <c r="Y798" t="s">
        <v>226</v>
      </c>
      <c r="Z798" t="s">
        <v>155</v>
      </c>
      <c r="AA798">
        <v>500098</v>
      </c>
      <c r="AB798">
        <v>402866</v>
      </c>
      <c r="AC798">
        <v>-0.49196935800000002</v>
      </c>
      <c r="AD798">
        <v>53.512954620000002</v>
      </c>
    </row>
    <row r="799" spans="1:30">
      <c r="A799">
        <v>269136</v>
      </c>
      <c r="B799" t="s">
        <v>224</v>
      </c>
      <c r="C799">
        <v>7299</v>
      </c>
      <c r="D799">
        <v>1952931</v>
      </c>
      <c r="E799" t="s">
        <v>164</v>
      </c>
      <c r="F799" t="s">
        <v>126</v>
      </c>
      <c r="G799" t="s">
        <v>179</v>
      </c>
      <c r="H799" t="s">
        <v>118</v>
      </c>
      <c r="I799" s="1">
        <v>43812.400694444441</v>
      </c>
      <c r="J799" t="s">
        <v>180</v>
      </c>
      <c r="K799" t="s">
        <v>116</v>
      </c>
      <c r="L799" t="s">
        <v>146</v>
      </c>
      <c r="M799" t="s">
        <v>147</v>
      </c>
      <c r="N799" t="s">
        <v>183</v>
      </c>
      <c r="O799">
        <v>1E-3</v>
      </c>
      <c r="P799" t="s">
        <v>149</v>
      </c>
      <c r="Q799" t="b">
        <v>1</v>
      </c>
      <c r="R799">
        <v>138261413</v>
      </c>
      <c r="S799" t="s">
        <v>150</v>
      </c>
      <c r="T799">
        <v>1E-3</v>
      </c>
      <c r="U799" t="s">
        <v>184</v>
      </c>
      <c r="V799">
        <v>2019</v>
      </c>
      <c r="W799" t="s">
        <v>455</v>
      </c>
      <c r="X799" t="s">
        <v>225</v>
      </c>
      <c r="Y799" t="s">
        <v>226</v>
      </c>
      <c r="Z799" t="s">
        <v>155</v>
      </c>
      <c r="AA799">
        <v>500098</v>
      </c>
      <c r="AB799">
        <v>402866</v>
      </c>
      <c r="AC799">
        <v>-0.49196935800000002</v>
      </c>
      <c r="AD799">
        <v>53.512954620000002</v>
      </c>
    </row>
    <row r="800" spans="1:30">
      <c r="A800">
        <v>267903</v>
      </c>
      <c r="B800" t="s">
        <v>224</v>
      </c>
      <c r="C800">
        <v>7299</v>
      </c>
      <c r="D800">
        <v>1951765</v>
      </c>
      <c r="E800" t="s">
        <v>164</v>
      </c>
      <c r="F800" t="s">
        <v>126</v>
      </c>
      <c r="G800" t="s">
        <v>205</v>
      </c>
      <c r="H800" t="s">
        <v>112</v>
      </c>
      <c r="I800" s="1">
        <v>43798.419444444444</v>
      </c>
      <c r="J800" t="s">
        <v>180</v>
      </c>
      <c r="K800" t="s">
        <v>116</v>
      </c>
      <c r="L800" t="s">
        <v>146</v>
      </c>
      <c r="M800" t="s">
        <v>147</v>
      </c>
      <c r="N800" t="s">
        <v>183</v>
      </c>
      <c r="O800">
        <v>1E-3</v>
      </c>
      <c r="P800" t="s">
        <v>149</v>
      </c>
      <c r="Q800" t="b">
        <v>1</v>
      </c>
      <c r="R800">
        <v>138261413</v>
      </c>
      <c r="S800" t="s">
        <v>150</v>
      </c>
      <c r="T800">
        <v>1E-3</v>
      </c>
      <c r="U800" t="s">
        <v>184</v>
      </c>
      <c r="V800">
        <v>2019</v>
      </c>
      <c r="W800" t="s">
        <v>455</v>
      </c>
      <c r="X800" t="s">
        <v>225</v>
      </c>
      <c r="Y800" t="s">
        <v>226</v>
      </c>
      <c r="Z800" t="s">
        <v>155</v>
      </c>
      <c r="AA800">
        <v>500098</v>
      </c>
      <c r="AB800">
        <v>402866</v>
      </c>
      <c r="AC800">
        <v>-0.49196935800000002</v>
      </c>
      <c r="AD800">
        <v>53.512954620000002</v>
      </c>
    </row>
    <row r="801" spans="1:30">
      <c r="A801">
        <v>271495</v>
      </c>
      <c r="B801" t="s">
        <v>224</v>
      </c>
      <c r="C801">
        <v>7299</v>
      </c>
      <c r="D801">
        <v>1923001</v>
      </c>
      <c r="E801" t="s">
        <v>164</v>
      </c>
      <c r="F801" t="s">
        <v>126</v>
      </c>
      <c r="G801" t="s">
        <v>179</v>
      </c>
      <c r="H801" t="s">
        <v>118</v>
      </c>
      <c r="I801" s="1">
        <v>43476.427083333336</v>
      </c>
      <c r="J801" t="s">
        <v>180</v>
      </c>
      <c r="K801" t="s">
        <v>116</v>
      </c>
      <c r="L801" t="s">
        <v>146</v>
      </c>
      <c r="M801" t="s">
        <v>147</v>
      </c>
      <c r="N801" t="s">
        <v>183</v>
      </c>
      <c r="O801">
        <v>1E-3</v>
      </c>
      <c r="P801" t="s">
        <v>149</v>
      </c>
      <c r="Q801" t="b">
        <v>1</v>
      </c>
      <c r="R801">
        <v>138261413</v>
      </c>
      <c r="S801" t="s">
        <v>150</v>
      </c>
      <c r="T801">
        <v>1E-3</v>
      </c>
      <c r="U801" t="s">
        <v>184</v>
      </c>
      <c r="V801">
        <v>2019</v>
      </c>
      <c r="W801" t="s">
        <v>455</v>
      </c>
      <c r="X801" t="s">
        <v>225</v>
      </c>
      <c r="Y801" t="s">
        <v>226</v>
      </c>
      <c r="Z801" t="s">
        <v>155</v>
      </c>
      <c r="AA801">
        <v>500098</v>
      </c>
      <c r="AB801">
        <v>402866</v>
      </c>
      <c r="AC801">
        <v>-0.49196935800000002</v>
      </c>
      <c r="AD801">
        <v>53.512954620000002</v>
      </c>
    </row>
    <row r="802" spans="1:30">
      <c r="A802">
        <v>270546</v>
      </c>
      <c r="B802" t="s">
        <v>224</v>
      </c>
      <c r="C802">
        <v>7299</v>
      </c>
      <c r="D802">
        <v>1923671</v>
      </c>
      <c r="E802" t="s">
        <v>164</v>
      </c>
      <c r="F802" t="s">
        <v>126</v>
      </c>
      <c r="G802" t="s">
        <v>179</v>
      </c>
      <c r="H802" t="s">
        <v>118</v>
      </c>
      <c r="I802" s="1">
        <v>43486.4375</v>
      </c>
      <c r="J802" t="s">
        <v>180</v>
      </c>
      <c r="K802" t="s">
        <v>116</v>
      </c>
      <c r="L802" t="s">
        <v>146</v>
      </c>
      <c r="M802" t="s">
        <v>147</v>
      </c>
      <c r="N802" t="s">
        <v>183</v>
      </c>
      <c r="O802">
        <v>1E-3</v>
      </c>
      <c r="P802" t="s">
        <v>149</v>
      </c>
      <c r="Q802" t="b">
        <v>1</v>
      </c>
      <c r="R802">
        <v>138261413</v>
      </c>
      <c r="S802" t="s">
        <v>150</v>
      </c>
      <c r="T802">
        <v>1E-3</v>
      </c>
      <c r="U802" t="s">
        <v>184</v>
      </c>
      <c r="V802">
        <v>2019</v>
      </c>
      <c r="W802" t="s">
        <v>455</v>
      </c>
      <c r="X802" t="s">
        <v>225</v>
      </c>
      <c r="Y802" t="s">
        <v>226</v>
      </c>
      <c r="Z802" t="s">
        <v>155</v>
      </c>
      <c r="AA802">
        <v>500098</v>
      </c>
      <c r="AB802">
        <v>402866</v>
      </c>
      <c r="AC802">
        <v>-0.49196935800000002</v>
      </c>
      <c r="AD802">
        <v>53.512954620000002</v>
      </c>
    </row>
    <row r="803" spans="1:30">
      <c r="A803">
        <v>271734</v>
      </c>
      <c r="B803" t="s">
        <v>224</v>
      </c>
      <c r="C803">
        <v>7299</v>
      </c>
      <c r="D803">
        <v>1953013</v>
      </c>
      <c r="E803" t="s">
        <v>164</v>
      </c>
      <c r="F803" t="s">
        <v>126</v>
      </c>
      <c r="G803" t="s">
        <v>179</v>
      </c>
      <c r="H803" t="s">
        <v>118</v>
      </c>
      <c r="I803" s="1">
        <v>43816.381944444445</v>
      </c>
      <c r="J803" t="s">
        <v>180</v>
      </c>
      <c r="K803" t="s">
        <v>116</v>
      </c>
      <c r="L803" t="s">
        <v>146</v>
      </c>
      <c r="M803" t="s">
        <v>147</v>
      </c>
      <c r="N803" t="s">
        <v>183</v>
      </c>
      <c r="O803">
        <v>1E-3</v>
      </c>
      <c r="P803" t="s">
        <v>149</v>
      </c>
      <c r="Q803" t="b">
        <v>1</v>
      </c>
      <c r="R803">
        <v>138261413</v>
      </c>
      <c r="S803" t="s">
        <v>150</v>
      </c>
      <c r="T803">
        <v>1E-3</v>
      </c>
      <c r="U803" t="s">
        <v>184</v>
      </c>
      <c r="V803">
        <v>2019</v>
      </c>
      <c r="W803" t="s">
        <v>455</v>
      </c>
      <c r="X803" t="s">
        <v>225</v>
      </c>
      <c r="Y803" t="s">
        <v>226</v>
      </c>
      <c r="Z803" t="s">
        <v>155</v>
      </c>
      <c r="AA803">
        <v>500098</v>
      </c>
      <c r="AB803">
        <v>402866</v>
      </c>
      <c r="AC803">
        <v>-0.49196935800000002</v>
      </c>
      <c r="AD803">
        <v>53.512954620000002</v>
      </c>
    </row>
    <row r="804" spans="1:30">
      <c r="A804">
        <v>268913</v>
      </c>
      <c r="B804" t="s">
        <v>224</v>
      </c>
      <c r="C804">
        <v>7299</v>
      </c>
      <c r="D804">
        <v>1951663</v>
      </c>
      <c r="E804" t="s">
        <v>164</v>
      </c>
      <c r="F804" t="s">
        <v>126</v>
      </c>
      <c r="G804" t="s">
        <v>179</v>
      </c>
      <c r="H804" t="s">
        <v>118</v>
      </c>
      <c r="I804" s="1">
        <v>43797.444444444445</v>
      </c>
      <c r="J804" t="s">
        <v>180</v>
      </c>
      <c r="K804" t="s">
        <v>116</v>
      </c>
      <c r="L804" t="s">
        <v>146</v>
      </c>
      <c r="M804" t="s">
        <v>147</v>
      </c>
      <c r="N804" t="s">
        <v>183</v>
      </c>
      <c r="O804">
        <v>1E-3</v>
      </c>
      <c r="P804" t="s">
        <v>149</v>
      </c>
      <c r="Q804" t="b">
        <v>1</v>
      </c>
      <c r="R804">
        <v>138261413</v>
      </c>
      <c r="S804" t="s">
        <v>150</v>
      </c>
      <c r="T804">
        <v>1E-3</v>
      </c>
      <c r="U804" t="s">
        <v>184</v>
      </c>
      <c r="V804">
        <v>2019</v>
      </c>
      <c r="W804" t="s">
        <v>455</v>
      </c>
      <c r="X804" t="s">
        <v>225</v>
      </c>
      <c r="Y804" t="s">
        <v>226</v>
      </c>
      <c r="Z804" t="s">
        <v>155</v>
      </c>
      <c r="AA804">
        <v>500098</v>
      </c>
      <c r="AB804">
        <v>402866</v>
      </c>
      <c r="AC804">
        <v>-0.49196935800000002</v>
      </c>
      <c r="AD804">
        <v>53.512954620000002</v>
      </c>
    </row>
    <row r="805" spans="1:30">
      <c r="A805">
        <v>270465</v>
      </c>
      <c r="B805" t="s">
        <v>224</v>
      </c>
      <c r="C805">
        <v>7299</v>
      </c>
      <c r="D805">
        <v>1922160</v>
      </c>
      <c r="E805" t="s">
        <v>164</v>
      </c>
      <c r="F805" t="s">
        <v>126</v>
      </c>
      <c r="G805" t="s">
        <v>179</v>
      </c>
      <c r="H805" t="s">
        <v>118</v>
      </c>
      <c r="I805" s="1">
        <v>43468.524305555555</v>
      </c>
      <c r="J805" t="s">
        <v>180</v>
      </c>
      <c r="K805" t="s">
        <v>116</v>
      </c>
      <c r="L805" t="s">
        <v>146</v>
      </c>
      <c r="M805" t="s">
        <v>147</v>
      </c>
      <c r="N805" t="s">
        <v>183</v>
      </c>
      <c r="O805">
        <v>1E-3</v>
      </c>
      <c r="P805" t="s">
        <v>149</v>
      </c>
      <c r="Q805" t="b">
        <v>1</v>
      </c>
      <c r="R805">
        <v>138261413</v>
      </c>
      <c r="S805" t="s">
        <v>150</v>
      </c>
      <c r="T805">
        <v>1E-3</v>
      </c>
      <c r="U805" t="s">
        <v>184</v>
      </c>
      <c r="V805">
        <v>2019</v>
      </c>
      <c r="W805" t="s">
        <v>455</v>
      </c>
      <c r="X805" t="s">
        <v>225</v>
      </c>
      <c r="Y805" t="s">
        <v>226</v>
      </c>
      <c r="Z805" t="s">
        <v>155</v>
      </c>
      <c r="AA805">
        <v>500098</v>
      </c>
      <c r="AB805">
        <v>402866</v>
      </c>
      <c r="AC805">
        <v>-0.49196935800000002</v>
      </c>
      <c r="AD805">
        <v>53.512954620000002</v>
      </c>
    </row>
    <row r="806" spans="1:30">
      <c r="A806">
        <v>271774</v>
      </c>
      <c r="B806" t="s">
        <v>224</v>
      </c>
      <c r="C806">
        <v>7299</v>
      </c>
      <c r="D806">
        <v>1929170</v>
      </c>
      <c r="E806" t="s">
        <v>164</v>
      </c>
      <c r="F806" t="s">
        <v>126</v>
      </c>
      <c r="G806" t="s">
        <v>205</v>
      </c>
      <c r="H806" t="s">
        <v>112</v>
      </c>
      <c r="I806" s="1">
        <v>43558.497916666667</v>
      </c>
      <c r="J806" t="s">
        <v>180</v>
      </c>
      <c r="K806" t="s">
        <v>116</v>
      </c>
      <c r="L806" t="s">
        <v>146</v>
      </c>
      <c r="M806" t="s">
        <v>147</v>
      </c>
      <c r="N806" t="s">
        <v>183</v>
      </c>
      <c r="O806">
        <v>1E-3</v>
      </c>
      <c r="P806" t="s">
        <v>149</v>
      </c>
      <c r="Q806" t="b">
        <v>1</v>
      </c>
      <c r="R806">
        <v>138261413</v>
      </c>
      <c r="S806" t="s">
        <v>150</v>
      </c>
      <c r="T806">
        <v>1E-3</v>
      </c>
      <c r="U806" t="s">
        <v>184</v>
      </c>
      <c r="V806">
        <v>2019</v>
      </c>
      <c r="W806" t="s">
        <v>455</v>
      </c>
      <c r="X806" t="s">
        <v>225</v>
      </c>
      <c r="Y806" t="s">
        <v>226</v>
      </c>
      <c r="Z806" t="s">
        <v>155</v>
      </c>
      <c r="AA806">
        <v>500098</v>
      </c>
      <c r="AB806">
        <v>402866</v>
      </c>
      <c r="AC806">
        <v>-0.49196935800000002</v>
      </c>
      <c r="AD806">
        <v>53.512954620000002</v>
      </c>
    </row>
    <row r="807" spans="1:30">
      <c r="A807">
        <v>270934</v>
      </c>
      <c r="B807" t="s">
        <v>224</v>
      </c>
      <c r="C807">
        <v>7299</v>
      </c>
      <c r="D807">
        <v>1951662</v>
      </c>
      <c r="E807" t="s">
        <v>164</v>
      </c>
      <c r="F807" t="s">
        <v>126</v>
      </c>
      <c r="G807" t="s">
        <v>179</v>
      </c>
      <c r="H807" t="s">
        <v>118</v>
      </c>
      <c r="I807" s="1">
        <v>43796.472222222219</v>
      </c>
      <c r="J807" t="s">
        <v>180</v>
      </c>
      <c r="K807" t="s">
        <v>116</v>
      </c>
      <c r="L807" t="s">
        <v>146</v>
      </c>
      <c r="M807" t="s">
        <v>147</v>
      </c>
      <c r="N807" t="s">
        <v>183</v>
      </c>
      <c r="O807">
        <v>1E-3</v>
      </c>
      <c r="P807" t="s">
        <v>149</v>
      </c>
      <c r="Q807" t="b">
        <v>1</v>
      </c>
      <c r="R807">
        <v>138261413</v>
      </c>
      <c r="S807" t="s">
        <v>150</v>
      </c>
      <c r="T807">
        <v>1E-3</v>
      </c>
      <c r="U807" t="s">
        <v>184</v>
      </c>
      <c r="V807">
        <v>2019</v>
      </c>
      <c r="W807" t="s">
        <v>455</v>
      </c>
      <c r="X807" t="s">
        <v>225</v>
      </c>
      <c r="Y807" t="s">
        <v>226</v>
      </c>
      <c r="Z807" t="s">
        <v>155</v>
      </c>
      <c r="AA807">
        <v>500098</v>
      </c>
      <c r="AB807">
        <v>402866</v>
      </c>
      <c r="AC807">
        <v>-0.49196935800000002</v>
      </c>
      <c r="AD807">
        <v>53.512954620000002</v>
      </c>
    </row>
    <row r="808" spans="1:30">
      <c r="A808">
        <v>266207</v>
      </c>
      <c r="B808" t="s">
        <v>224</v>
      </c>
      <c r="C808">
        <v>7299</v>
      </c>
      <c r="D808">
        <v>1946984</v>
      </c>
      <c r="E808" t="s">
        <v>164</v>
      </c>
      <c r="F808" t="s">
        <v>126</v>
      </c>
      <c r="G808" t="s">
        <v>179</v>
      </c>
      <c r="H808" t="s">
        <v>118</v>
      </c>
      <c r="I808" s="1">
        <v>43756.536805555559</v>
      </c>
      <c r="J808" t="s">
        <v>180</v>
      </c>
      <c r="K808" t="s">
        <v>116</v>
      </c>
      <c r="L808" t="s">
        <v>146</v>
      </c>
      <c r="M808" t="s">
        <v>147</v>
      </c>
      <c r="N808" t="s">
        <v>183</v>
      </c>
      <c r="O808">
        <v>1E-3</v>
      </c>
      <c r="P808" t="s">
        <v>149</v>
      </c>
      <c r="Q808" t="b">
        <v>1</v>
      </c>
      <c r="R808">
        <v>138261413</v>
      </c>
      <c r="S808" t="s">
        <v>150</v>
      </c>
      <c r="T808">
        <v>1E-3</v>
      </c>
      <c r="U808" t="s">
        <v>184</v>
      </c>
      <c r="V808">
        <v>2019</v>
      </c>
      <c r="W808" t="s">
        <v>455</v>
      </c>
      <c r="X808" t="s">
        <v>225</v>
      </c>
      <c r="Y808" t="s">
        <v>226</v>
      </c>
      <c r="Z808" t="s">
        <v>155</v>
      </c>
      <c r="AA808">
        <v>500098</v>
      </c>
      <c r="AB808">
        <v>402866</v>
      </c>
      <c r="AC808">
        <v>-0.49196935800000002</v>
      </c>
      <c r="AD808">
        <v>53.512954620000002</v>
      </c>
    </row>
    <row r="809" spans="1:30">
      <c r="A809">
        <v>271245</v>
      </c>
      <c r="B809" t="s">
        <v>224</v>
      </c>
      <c r="C809">
        <v>7299</v>
      </c>
      <c r="D809">
        <v>1951376</v>
      </c>
      <c r="E809" t="s">
        <v>164</v>
      </c>
      <c r="F809" t="s">
        <v>126</v>
      </c>
      <c r="G809" t="s">
        <v>179</v>
      </c>
      <c r="H809" t="s">
        <v>118</v>
      </c>
      <c r="I809" s="1">
        <v>43790.436805555553</v>
      </c>
      <c r="J809" t="s">
        <v>180</v>
      </c>
      <c r="K809" t="s">
        <v>116</v>
      </c>
      <c r="L809" t="s">
        <v>146</v>
      </c>
      <c r="M809" t="s">
        <v>147</v>
      </c>
      <c r="N809" t="s">
        <v>183</v>
      </c>
      <c r="O809">
        <v>1E-3</v>
      </c>
      <c r="P809" t="s">
        <v>149</v>
      </c>
      <c r="Q809" t="b">
        <v>1</v>
      </c>
      <c r="R809">
        <v>138261413</v>
      </c>
      <c r="S809" t="s">
        <v>150</v>
      </c>
      <c r="T809">
        <v>1E-3</v>
      </c>
      <c r="U809" t="s">
        <v>184</v>
      </c>
      <c r="V809">
        <v>2019</v>
      </c>
      <c r="W809" t="s">
        <v>455</v>
      </c>
      <c r="X809" t="s">
        <v>225</v>
      </c>
      <c r="Y809" t="s">
        <v>226</v>
      </c>
      <c r="Z809" t="s">
        <v>155</v>
      </c>
      <c r="AA809">
        <v>500098</v>
      </c>
      <c r="AB809">
        <v>402866</v>
      </c>
      <c r="AC809">
        <v>-0.49196935800000002</v>
      </c>
      <c r="AD809">
        <v>53.512954620000002</v>
      </c>
    </row>
    <row r="810" spans="1:30">
      <c r="A810">
        <v>270708</v>
      </c>
      <c r="B810" t="s">
        <v>224</v>
      </c>
      <c r="C810">
        <v>7299</v>
      </c>
      <c r="D810">
        <v>1952165</v>
      </c>
      <c r="E810" t="s">
        <v>164</v>
      </c>
      <c r="F810" t="s">
        <v>126</v>
      </c>
      <c r="G810" t="s">
        <v>205</v>
      </c>
      <c r="H810" t="s">
        <v>112</v>
      </c>
      <c r="I810" s="1">
        <v>43802.511111111111</v>
      </c>
      <c r="J810" t="s">
        <v>180</v>
      </c>
      <c r="K810" t="s">
        <v>116</v>
      </c>
      <c r="L810" t="s">
        <v>146</v>
      </c>
      <c r="M810" t="s">
        <v>147</v>
      </c>
      <c r="N810" t="s">
        <v>183</v>
      </c>
      <c r="O810">
        <v>1E-3</v>
      </c>
      <c r="P810" t="s">
        <v>149</v>
      </c>
      <c r="Q810" t="b">
        <v>1</v>
      </c>
      <c r="R810">
        <v>138261413</v>
      </c>
      <c r="S810" t="s">
        <v>150</v>
      </c>
      <c r="T810">
        <v>1E-3</v>
      </c>
      <c r="U810" t="s">
        <v>184</v>
      </c>
      <c r="V810">
        <v>2019</v>
      </c>
      <c r="W810" t="s">
        <v>455</v>
      </c>
      <c r="X810" t="s">
        <v>225</v>
      </c>
      <c r="Y810" t="s">
        <v>226</v>
      </c>
      <c r="Z810" t="s">
        <v>155</v>
      </c>
      <c r="AA810">
        <v>500098</v>
      </c>
      <c r="AB810">
        <v>402866</v>
      </c>
      <c r="AC810">
        <v>-0.49196935800000002</v>
      </c>
      <c r="AD810">
        <v>53.512954620000002</v>
      </c>
    </row>
    <row r="811" spans="1:30">
      <c r="A811">
        <v>268372</v>
      </c>
      <c r="B811" t="s">
        <v>224</v>
      </c>
      <c r="C811">
        <v>7299</v>
      </c>
      <c r="D811">
        <v>1952469</v>
      </c>
      <c r="E811" t="s">
        <v>164</v>
      </c>
      <c r="F811" t="s">
        <v>126</v>
      </c>
      <c r="G811" t="s">
        <v>179</v>
      </c>
      <c r="H811" t="s">
        <v>118</v>
      </c>
      <c r="I811" s="1">
        <v>43808.413888888892</v>
      </c>
      <c r="J811" t="s">
        <v>180</v>
      </c>
      <c r="K811" t="s">
        <v>116</v>
      </c>
      <c r="L811" t="s">
        <v>146</v>
      </c>
      <c r="M811" t="s">
        <v>147</v>
      </c>
      <c r="N811" t="s">
        <v>183</v>
      </c>
      <c r="O811">
        <v>1E-3</v>
      </c>
      <c r="P811" t="s">
        <v>149</v>
      </c>
      <c r="Q811" t="b">
        <v>1</v>
      </c>
      <c r="R811">
        <v>138261413</v>
      </c>
      <c r="S811" t="s">
        <v>150</v>
      </c>
      <c r="T811">
        <v>1E-3</v>
      </c>
      <c r="U811" t="s">
        <v>184</v>
      </c>
      <c r="V811">
        <v>2019</v>
      </c>
      <c r="W811" t="s">
        <v>455</v>
      </c>
      <c r="X811" t="s">
        <v>225</v>
      </c>
      <c r="Y811" t="s">
        <v>226</v>
      </c>
      <c r="Z811" t="s">
        <v>155</v>
      </c>
      <c r="AA811">
        <v>500098</v>
      </c>
      <c r="AB811">
        <v>402866</v>
      </c>
      <c r="AC811">
        <v>-0.49196935800000002</v>
      </c>
      <c r="AD811">
        <v>53.512954620000002</v>
      </c>
    </row>
    <row r="812" spans="1:30">
      <c r="A812">
        <v>266781</v>
      </c>
      <c r="B812" t="s">
        <v>241</v>
      </c>
      <c r="C812">
        <v>7299</v>
      </c>
      <c r="D812">
        <v>1647026</v>
      </c>
      <c r="E812" t="s">
        <v>164</v>
      </c>
      <c r="F812" t="s">
        <v>126</v>
      </c>
      <c r="G812" t="s">
        <v>179</v>
      </c>
      <c r="H812" t="s">
        <v>118</v>
      </c>
      <c r="I812" s="1">
        <v>43759.518750000003</v>
      </c>
      <c r="J812" t="s">
        <v>180</v>
      </c>
      <c r="K812" t="s">
        <v>116</v>
      </c>
      <c r="L812" t="s">
        <v>165</v>
      </c>
      <c r="M812" t="s">
        <v>166</v>
      </c>
      <c r="N812" t="s">
        <v>183</v>
      </c>
      <c r="O812">
        <v>1E-3</v>
      </c>
      <c r="P812" t="s">
        <v>149</v>
      </c>
      <c r="Q812" t="b">
        <v>1</v>
      </c>
      <c r="R812">
        <v>138261413</v>
      </c>
      <c r="S812" t="s">
        <v>150</v>
      </c>
      <c r="T812">
        <v>1E-3</v>
      </c>
      <c r="U812" t="s">
        <v>184</v>
      </c>
      <c r="V812">
        <v>2019</v>
      </c>
      <c r="W812" t="s">
        <v>455</v>
      </c>
      <c r="X812" t="s">
        <v>242</v>
      </c>
      <c r="Y812" t="s">
        <v>243</v>
      </c>
      <c r="Z812" t="s">
        <v>155</v>
      </c>
      <c r="AA812">
        <v>456840</v>
      </c>
      <c r="AB812">
        <v>455364</v>
      </c>
      <c r="AC812">
        <v>-1.134557254</v>
      </c>
      <c r="AD812">
        <v>53.991201420000003</v>
      </c>
    </row>
    <row r="813" spans="1:30">
      <c r="A813">
        <v>270563</v>
      </c>
      <c r="B813" t="s">
        <v>241</v>
      </c>
      <c r="C813">
        <v>7299</v>
      </c>
      <c r="D813">
        <v>1649985</v>
      </c>
      <c r="E813" t="s">
        <v>164</v>
      </c>
      <c r="F813" t="s">
        <v>126</v>
      </c>
      <c r="G813" t="s">
        <v>205</v>
      </c>
      <c r="H813" t="s">
        <v>112</v>
      </c>
      <c r="I813" s="1">
        <v>43801.548611111109</v>
      </c>
      <c r="J813" t="s">
        <v>180</v>
      </c>
      <c r="K813" t="s">
        <v>116</v>
      </c>
      <c r="L813" t="s">
        <v>165</v>
      </c>
      <c r="M813" t="s">
        <v>166</v>
      </c>
      <c r="N813" t="s">
        <v>183</v>
      </c>
      <c r="O813">
        <v>1E-3</v>
      </c>
      <c r="P813" t="s">
        <v>149</v>
      </c>
      <c r="Q813" t="b">
        <v>1</v>
      </c>
      <c r="R813">
        <v>138261413</v>
      </c>
      <c r="S813" t="s">
        <v>150</v>
      </c>
      <c r="T813">
        <v>1E-3</v>
      </c>
      <c r="U813" t="s">
        <v>184</v>
      </c>
      <c r="V813">
        <v>2019</v>
      </c>
      <c r="W813" t="s">
        <v>455</v>
      </c>
      <c r="X813" t="s">
        <v>242</v>
      </c>
      <c r="Y813" t="s">
        <v>243</v>
      </c>
      <c r="Z813" t="s">
        <v>155</v>
      </c>
      <c r="AA813">
        <v>456840</v>
      </c>
      <c r="AB813">
        <v>455364</v>
      </c>
      <c r="AC813">
        <v>-1.134557254</v>
      </c>
      <c r="AD813">
        <v>53.991201420000003</v>
      </c>
    </row>
    <row r="814" spans="1:30">
      <c r="A814">
        <v>270689</v>
      </c>
      <c r="B814" t="s">
        <v>241</v>
      </c>
      <c r="C814">
        <v>7299</v>
      </c>
      <c r="D814">
        <v>1627748</v>
      </c>
      <c r="E814" t="s">
        <v>164</v>
      </c>
      <c r="F814" t="s">
        <v>126</v>
      </c>
      <c r="G814" t="s">
        <v>179</v>
      </c>
      <c r="H814" t="s">
        <v>118</v>
      </c>
      <c r="I814" s="1">
        <v>43502.589583333334</v>
      </c>
      <c r="J814" t="s">
        <v>180</v>
      </c>
      <c r="K814" t="s">
        <v>116</v>
      </c>
      <c r="L814" t="s">
        <v>165</v>
      </c>
      <c r="M814" t="s">
        <v>166</v>
      </c>
      <c r="N814" t="s">
        <v>183</v>
      </c>
      <c r="O814">
        <v>1E-3</v>
      </c>
      <c r="P814" t="s">
        <v>149</v>
      </c>
      <c r="Q814" t="b">
        <v>1</v>
      </c>
      <c r="R814">
        <v>138261413</v>
      </c>
      <c r="S814" t="s">
        <v>150</v>
      </c>
      <c r="T814">
        <v>1E-3</v>
      </c>
      <c r="U814" t="s">
        <v>184</v>
      </c>
      <c r="V814">
        <v>2019</v>
      </c>
      <c r="W814" t="s">
        <v>455</v>
      </c>
      <c r="X814" t="s">
        <v>242</v>
      </c>
      <c r="Y814" t="s">
        <v>243</v>
      </c>
      <c r="Z814" t="s">
        <v>155</v>
      </c>
      <c r="AA814">
        <v>456840</v>
      </c>
      <c r="AB814">
        <v>455364</v>
      </c>
      <c r="AC814">
        <v>-1.134557254</v>
      </c>
      <c r="AD814">
        <v>53.991201420000003</v>
      </c>
    </row>
    <row r="815" spans="1:30">
      <c r="A815">
        <v>270780</v>
      </c>
      <c r="B815" t="s">
        <v>241</v>
      </c>
      <c r="C815">
        <v>7299</v>
      </c>
      <c r="D815">
        <v>1652374</v>
      </c>
      <c r="E815" t="s">
        <v>164</v>
      </c>
      <c r="F815" t="s">
        <v>126</v>
      </c>
      <c r="G815" t="s">
        <v>179</v>
      </c>
      <c r="H815" t="s">
        <v>118</v>
      </c>
      <c r="I815" s="1">
        <v>43817.470833333333</v>
      </c>
      <c r="J815" t="s">
        <v>180</v>
      </c>
      <c r="K815" t="s">
        <v>116</v>
      </c>
      <c r="L815" t="s">
        <v>165</v>
      </c>
      <c r="M815" t="s">
        <v>166</v>
      </c>
      <c r="N815" t="s">
        <v>183</v>
      </c>
      <c r="O815">
        <v>1E-3</v>
      </c>
      <c r="P815" t="s">
        <v>149</v>
      </c>
      <c r="Q815" t="b">
        <v>1</v>
      </c>
      <c r="R815">
        <v>138261413</v>
      </c>
      <c r="S815" t="s">
        <v>150</v>
      </c>
      <c r="T815">
        <v>1E-3</v>
      </c>
      <c r="U815" t="s">
        <v>184</v>
      </c>
      <c r="V815">
        <v>2019</v>
      </c>
      <c r="W815" t="s">
        <v>455</v>
      </c>
      <c r="X815" t="s">
        <v>242</v>
      </c>
      <c r="Y815" t="s">
        <v>243</v>
      </c>
      <c r="Z815" t="s">
        <v>155</v>
      </c>
      <c r="AA815">
        <v>456840</v>
      </c>
      <c r="AB815">
        <v>455364</v>
      </c>
      <c r="AC815">
        <v>-1.134557254</v>
      </c>
      <c r="AD815">
        <v>53.991201420000003</v>
      </c>
    </row>
    <row r="816" spans="1:30">
      <c r="A816">
        <v>267645</v>
      </c>
      <c r="B816" t="s">
        <v>241</v>
      </c>
      <c r="C816">
        <v>7299</v>
      </c>
      <c r="D816">
        <v>1649649</v>
      </c>
      <c r="E816" t="s">
        <v>164</v>
      </c>
      <c r="F816" t="s">
        <v>126</v>
      </c>
      <c r="G816" t="s">
        <v>179</v>
      </c>
      <c r="H816" t="s">
        <v>118</v>
      </c>
      <c r="I816" s="1">
        <v>43794.421527777777</v>
      </c>
      <c r="J816" t="s">
        <v>180</v>
      </c>
      <c r="K816" t="s">
        <v>116</v>
      </c>
      <c r="L816" t="s">
        <v>165</v>
      </c>
      <c r="M816" t="s">
        <v>166</v>
      </c>
      <c r="N816" t="s">
        <v>183</v>
      </c>
      <c r="O816">
        <v>1E-3</v>
      </c>
      <c r="P816" t="s">
        <v>149</v>
      </c>
      <c r="Q816" t="b">
        <v>1</v>
      </c>
      <c r="R816">
        <v>138261413</v>
      </c>
      <c r="S816" t="s">
        <v>150</v>
      </c>
      <c r="T816">
        <v>1E-3</v>
      </c>
      <c r="U816" t="s">
        <v>184</v>
      </c>
      <c r="V816">
        <v>2019</v>
      </c>
      <c r="W816" t="s">
        <v>455</v>
      </c>
      <c r="X816" t="s">
        <v>242</v>
      </c>
      <c r="Y816" t="s">
        <v>243</v>
      </c>
      <c r="Z816" t="s">
        <v>155</v>
      </c>
      <c r="AA816">
        <v>456840</v>
      </c>
      <c r="AB816">
        <v>455364</v>
      </c>
      <c r="AC816">
        <v>-1.134557254</v>
      </c>
      <c r="AD816">
        <v>53.991201420000003</v>
      </c>
    </row>
    <row r="817" spans="1:30">
      <c r="A817">
        <v>271404</v>
      </c>
      <c r="B817" t="s">
        <v>241</v>
      </c>
      <c r="C817">
        <v>7299</v>
      </c>
      <c r="D817">
        <v>1646453</v>
      </c>
      <c r="E817" t="s">
        <v>164</v>
      </c>
      <c r="F817" t="s">
        <v>126</v>
      </c>
      <c r="G817" t="s">
        <v>179</v>
      </c>
      <c r="H817" t="s">
        <v>118</v>
      </c>
      <c r="I817" s="1">
        <v>43748.504861111112</v>
      </c>
      <c r="J817" t="s">
        <v>180</v>
      </c>
      <c r="K817" t="s">
        <v>116</v>
      </c>
      <c r="L817" t="s">
        <v>165</v>
      </c>
      <c r="M817" t="s">
        <v>166</v>
      </c>
      <c r="N817" t="s">
        <v>183</v>
      </c>
      <c r="O817">
        <v>1E-3</v>
      </c>
      <c r="P817" t="s">
        <v>149</v>
      </c>
      <c r="Q817" t="b">
        <v>1</v>
      </c>
      <c r="R817">
        <v>138261413</v>
      </c>
      <c r="S817" t="s">
        <v>150</v>
      </c>
      <c r="T817">
        <v>1E-3</v>
      </c>
      <c r="U817" t="s">
        <v>184</v>
      </c>
      <c r="V817">
        <v>2019</v>
      </c>
      <c r="W817" t="s">
        <v>455</v>
      </c>
      <c r="X817" t="s">
        <v>242</v>
      </c>
      <c r="Y817" t="s">
        <v>243</v>
      </c>
      <c r="Z817" t="s">
        <v>155</v>
      </c>
      <c r="AA817">
        <v>456840</v>
      </c>
      <c r="AB817">
        <v>455364</v>
      </c>
      <c r="AC817">
        <v>-1.134557254</v>
      </c>
      <c r="AD817">
        <v>53.991201420000003</v>
      </c>
    </row>
    <row r="818" spans="1:30">
      <c r="A818">
        <v>266700</v>
      </c>
      <c r="B818" t="s">
        <v>241</v>
      </c>
      <c r="C818">
        <v>7299</v>
      </c>
      <c r="D818">
        <v>1645663</v>
      </c>
      <c r="E818" t="s">
        <v>164</v>
      </c>
      <c r="F818" t="s">
        <v>126</v>
      </c>
      <c r="G818" t="s">
        <v>179</v>
      </c>
      <c r="H818" t="s">
        <v>118</v>
      </c>
      <c r="I818" s="1">
        <v>43739.697916666664</v>
      </c>
      <c r="J818" t="s">
        <v>180</v>
      </c>
      <c r="K818" t="s">
        <v>116</v>
      </c>
      <c r="L818" t="s">
        <v>165</v>
      </c>
      <c r="M818" t="s">
        <v>166</v>
      </c>
      <c r="N818" t="s">
        <v>183</v>
      </c>
      <c r="O818">
        <v>1E-3</v>
      </c>
      <c r="P818" t="s">
        <v>149</v>
      </c>
      <c r="Q818" t="b">
        <v>1</v>
      </c>
      <c r="R818">
        <v>138261413</v>
      </c>
      <c r="S818" t="s">
        <v>150</v>
      </c>
      <c r="T818">
        <v>1E-3</v>
      </c>
      <c r="U818" t="s">
        <v>184</v>
      </c>
      <c r="V818">
        <v>2019</v>
      </c>
      <c r="W818" t="s">
        <v>455</v>
      </c>
      <c r="X818" t="s">
        <v>242</v>
      </c>
      <c r="Y818" t="s">
        <v>243</v>
      </c>
      <c r="Z818" t="s">
        <v>155</v>
      </c>
      <c r="AA818">
        <v>456840</v>
      </c>
      <c r="AB818">
        <v>455364</v>
      </c>
      <c r="AC818">
        <v>-1.134557254</v>
      </c>
      <c r="AD818">
        <v>53.991201420000003</v>
      </c>
    </row>
    <row r="819" spans="1:30">
      <c r="A819">
        <v>271558</v>
      </c>
      <c r="B819" t="s">
        <v>241</v>
      </c>
      <c r="C819">
        <v>7299</v>
      </c>
      <c r="D819">
        <v>1653228</v>
      </c>
      <c r="E819" t="s">
        <v>164</v>
      </c>
      <c r="F819" t="s">
        <v>126</v>
      </c>
      <c r="G819" t="s">
        <v>179</v>
      </c>
      <c r="H819" t="s">
        <v>118</v>
      </c>
      <c r="I819" s="1">
        <v>43790.394444444442</v>
      </c>
      <c r="J819" t="s">
        <v>180</v>
      </c>
      <c r="K819" t="s">
        <v>116</v>
      </c>
      <c r="L819" t="s">
        <v>165</v>
      </c>
      <c r="M819" t="s">
        <v>166</v>
      </c>
      <c r="N819" t="s">
        <v>183</v>
      </c>
      <c r="O819">
        <v>1E-3</v>
      </c>
      <c r="P819" t="s">
        <v>149</v>
      </c>
      <c r="Q819" t="b">
        <v>1</v>
      </c>
      <c r="R819">
        <v>138261413</v>
      </c>
      <c r="S819" t="s">
        <v>150</v>
      </c>
      <c r="T819">
        <v>1E-3</v>
      </c>
      <c r="U819" t="s">
        <v>184</v>
      </c>
      <c r="V819">
        <v>2019</v>
      </c>
      <c r="W819" t="s">
        <v>455</v>
      </c>
      <c r="X819" t="s">
        <v>242</v>
      </c>
      <c r="Y819" t="s">
        <v>243</v>
      </c>
      <c r="Z819" t="s">
        <v>155</v>
      </c>
      <c r="AA819">
        <v>456840</v>
      </c>
      <c r="AB819">
        <v>455364</v>
      </c>
      <c r="AC819">
        <v>-1.134557254</v>
      </c>
      <c r="AD819">
        <v>53.991201420000003</v>
      </c>
    </row>
    <row r="820" spans="1:30">
      <c r="A820">
        <v>272566</v>
      </c>
      <c r="B820" t="s">
        <v>241</v>
      </c>
      <c r="C820">
        <v>7299</v>
      </c>
      <c r="D820">
        <v>1644132</v>
      </c>
      <c r="E820" t="s">
        <v>164</v>
      </c>
      <c r="F820" t="s">
        <v>126</v>
      </c>
      <c r="G820" t="s">
        <v>179</v>
      </c>
      <c r="H820" t="s">
        <v>118</v>
      </c>
      <c r="I820" s="1">
        <v>43721.690972222219</v>
      </c>
      <c r="J820" t="s">
        <v>180</v>
      </c>
      <c r="K820" t="s">
        <v>116</v>
      </c>
      <c r="L820" t="s">
        <v>165</v>
      </c>
      <c r="M820" t="s">
        <v>166</v>
      </c>
      <c r="N820" t="s">
        <v>183</v>
      </c>
      <c r="O820">
        <v>1E-3</v>
      </c>
      <c r="P820" t="s">
        <v>149</v>
      </c>
      <c r="Q820" t="b">
        <v>1</v>
      </c>
      <c r="R820">
        <v>138261413</v>
      </c>
      <c r="S820" t="s">
        <v>150</v>
      </c>
      <c r="T820">
        <v>1E-3</v>
      </c>
      <c r="U820" t="s">
        <v>184</v>
      </c>
      <c r="V820">
        <v>2019</v>
      </c>
      <c r="W820" t="s">
        <v>455</v>
      </c>
      <c r="X820" t="s">
        <v>242</v>
      </c>
      <c r="Y820" t="s">
        <v>243</v>
      </c>
      <c r="Z820" t="s">
        <v>155</v>
      </c>
      <c r="AA820">
        <v>456840</v>
      </c>
      <c r="AB820">
        <v>455364</v>
      </c>
      <c r="AC820">
        <v>-1.134557254</v>
      </c>
      <c r="AD820">
        <v>53.991201420000003</v>
      </c>
    </row>
    <row r="821" spans="1:30">
      <c r="A821">
        <v>273105</v>
      </c>
      <c r="B821" t="s">
        <v>241</v>
      </c>
      <c r="C821">
        <v>7299</v>
      </c>
      <c r="D821">
        <v>1625775</v>
      </c>
      <c r="E821" t="s">
        <v>164</v>
      </c>
      <c r="F821" t="s">
        <v>126</v>
      </c>
      <c r="G821" t="s">
        <v>179</v>
      </c>
      <c r="H821" t="s">
        <v>118</v>
      </c>
      <c r="I821" s="1">
        <v>43474.568749999999</v>
      </c>
      <c r="J821" t="s">
        <v>180</v>
      </c>
      <c r="K821" t="s">
        <v>116</v>
      </c>
      <c r="L821" t="s">
        <v>165</v>
      </c>
      <c r="M821" t="s">
        <v>166</v>
      </c>
      <c r="N821" t="s">
        <v>183</v>
      </c>
      <c r="O821">
        <v>1E-3</v>
      </c>
      <c r="P821" t="s">
        <v>149</v>
      </c>
      <c r="Q821" t="b">
        <v>1</v>
      </c>
      <c r="R821">
        <v>138261413</v>
      </c>
      <c r="S821" t="s">
        <v>150</v>
      </c>
      <c r="T821">
        <v>1E-3</v>
      </c>
      <c r="U821" t="s">
        <v>184</v>
      </c>
      <c r="V821">
        <v>2019</v>
      </c>
      <c r="W821" t="s">
        <v>455</v>
      </c>
      <c r="X821" t="s">
        <v>242</v>
      </c>
      <c r="Y821" t="s">
        <v>243</v>
      </c>
      <c r="Z821" t="s">
        <v>155</v>
      </c>
      <c r="AA821">
        <v>456840</v>
      </c>
      <c r="AB821">
        <v>455364</v>
      </c>
      <c r="AC821">
        <v>-1.134557254</v>
      </c>
      <c r="AD821">
        <v>53.991201420000003</v>
      </c>
    </row>
    <row r="822" spans="1:30">
      <c r="A822">
        <v>272456</v>
      </c>
      <c r="B822" t="s">
        <v>241</v>
      </c>
      <c r="C822">
        <v>7299</v>
      </c>
      <c r="D822">
        <v>1627111</v>
      </c>
      <c r="E822" t="s">
        <v>164</v>
      </c>
      <c r="F822" t="s">
        <v>126</v>
      </c>
      <c r="G822" t="s">
        <v>179</v>
      </c>
      <c r="H822" t="s">
        <v>118</v>
      </c>
      <c r="I822" s="1">
        <v>43495.436805555553</v>
      </c>
      <c r="J822" t="s">
        <v>180</v>
      </c>
      <c r="K822" t="s">
        <v>116</v>
      </c>
      <c r="L822" t="s">
        <v>165</v>
      </c>
      <c r="M822" t="s">
        <v>166</v>
      </c>
      <c r="N822" t="s">
        <v>183</v>
      </c>
      <c r="O822">
        <v>1E-3</v>
      </c>
      <c r="P822" t="s">
        <v>149</v>
      </c>
      <c r="Q822" t="b">
        <v>1</v>
      </c>
      <c r="R822">
        <v>138261413</v>
      </c>
      <c r="S822" t="s">
        <v>150</v>
      </c>
      <c r="T822">
        <v>1E-3</v>
      </c>
      <c r="U822" t="s">
        <v>184</v>
      </c>
      <c r="V822">
        <v>2019</v>
      </c>
      <c r="W822" t="s">
        <v>455</v>
      </c>
      <c r="X822" t="s">
        <v>242</v>
      </c>
      <c r="Y822" t="s">
        <v>243</v>
      </c>
      <c r="Z822" t="s">
        <v>155</v>
      </c>
      <c r="AA822">
        <v>456840</v>
      </c>
      <c r="AB822">
        <v>455364</v>
      </c>
      <c r="AC822">
        <v>-1.134557254</v>
      </c>
      <c r="AD822">
        <v>53.991201420000003</v>
      </c>
    </row>
    <row r="823" spans="1:30">
      <c r="A823">
        <v>272529</v>
      </c>
      <c r="B823" t="s">
        <v>241</v>
      </c>
      <c r="C823">
        <v>7299</v>
      </c>
      <c r="D823">
        <v>1651827</v>
      </c>
      <c r="E823" t="s">
        <v>164</v>
      </c>
      <c r="F823" t="s">
        <v>126</v>
      </c>
      <c r="G823" t="s">
        <v>179</v>
      </c>
      <c r="H823" t="s">
        <v>118</v>
      </c>
      <c r="I823" s="1">
        <v>43812.38958333333</v>
      </c>
      <c r="J823" t="s">
        <v>180</v>
      </c>
      <c r="K823" t="s">
        <v>116</v>
      </c>
      <c r="L823" t="s">
        <v>165</v>
      </c>
      <c r="M823" t="s">
        <v>166</v>
      </c>
      <c r="N823" t="s">
        <v>183</v>
      </c>
      <c r="O823">
        <v>1E-3</v>
      </c>
      <c r="P823" t="s">
        <v>149</v>
      </c>
      <c r="Q823" t="b">
        <v>1</v>
      </c>
      <c r="R823">
        <v>138261413</v>
      </c>
      <c r="S823" t="s">
        <v>150</v>
      </c>
      <c r="T823">
        <v>1E-3</v>
      </c>
      <c r="U823" t="s">
        <v>184</v>
      </c>
      <c r="V823">
        <v>2019</v>
      </c>
      <c r="W823" t="s">
        <v>455</v>
      </c>
      <c r="X823" t="s">
        <v>242</v>
      </c>
      <c r="Y823" t="s">
        <v>243</v>
      </c>
      <c r="Z823" t="s">
        <v>155</v>
      </c>
      <c r="AA823">
        <v>456840</v>
      </c>
      <c r="AB823">
        <v>455364</v>
      </c>
      <c r="AC823">
        <v>-1.134557254</v>
      </c>
      <c r="AD823">
        <v>53.991201420000003</v>
      </c>
    </row>
    <row r="824" spans="1:30">
      <c r="A824">
        <v>271622</v>
      </c>
      <c r="B824" t="s">
        <v>241</v>
      </c>
      <c r="C824">
        <v>7299</v>
      </c>
      <c r="D824">
        <v>1646905</v>
      </c>
      <c r="E824" t="s">
        <v>164</v>
      </c>
      <c r="F824" t="s">
        <v>126</v>
      </c>
      <c r="G824" t="s">
        <v>179</v>
      </c>
      <c r="H824" t="s">
        <v>118</v>
      </c>
      <c r="I824" s="1">
        <v>43755.70416666667</v>
      </c>
      <c r="J824" t="s">
        <v>180</v>
      </c>
      <c r="K824" t="s">
        <v>116</v>
      </c>
      <c r="L824" t="s">
        <v>165</v>
      </c>
      <c r="M824" t="s">
        <v>166</v>
      </c>
      <c r="N824" t="s">
        <v>183</v>
      </c>
      <c r="O824">
        <v>1E-3</v>
      </c>
      <c r="P824" t="s">
        <v>149</v>
      </c>
      <c r="Q824" t="b">
        <v>1</v>
      </c>
      <c r="R824">
        <v>138261413</v>
      </c>
      <c r="S824" t="s">
        <v>150</v>
      </c>
      <c r="T824">
        <v>1E-3</v>
      </c>
      <c r="U824" t="s">
        <v>184</v>
      </c>
      <c r="V824">
        <v>2019</v>
      </c>
      <c r="W824" t="s">
        <v>455</v>
      </c>
      <c r="X824" t="s">
        <v>242</v>
      </c>
      <c r="Y824" t="s">
        <v>243</v>
      </c>
      <c r="Z824" t="s">
        <v>155</v>
      </c>
      <c r="AA824">
        <v>456840</v>
      </c>
      <c r="AB824">
        <v>455364</v>
      </c>
      <c r="AC824">
        <v>-1.134557254</v>
      </c>
      <c r="AD824">
        <v>53.991201420000003</v>
      </c>
    </row>
    <row r="825" spans="1:30">
      <c r="A825">
        <v>266081</v>
      </c>
      <c r="B825" t="s">
        <v>241</v>
      </c>
      <c r="C825">
        <v>7299</v>
      </c>
      <c r="D825">
        <v>1645610</v>
      </c>
      <c r="E825" t="s">
        <v>164</v>
      </c>
      <c r="F825" t="s">
        <v>126</v>
      </c>
      <c r="G825" t="s">
        <v>205</v>
      </c>
      <c r="H825" t="s">
        <v>112</v>
      </c>
      <c r="I825" s="1">
        <v>43739.708333333336</v>
      </c>
      <c r="J825" t="s">
        <v>180</v>
      </c>
      <c r="K825" t="s">
        <v>116</v>
      </c>
      <c r="L825" t="s">
        <v>165</v>
      </c>
      <c r="M825" t="s">
        <v>166</v>
      </c>
      <c r="N825" t="s">
        <v>183</v>
      </c>
      <c r="O825">
        <v>1E-3</v>
      </c>
      <c r="P825" t="s">
        <v>149</v>
      </c>
      <c r="Q825" t="b">
        <v>1</v>
      </c>
      <c r="R825">
        <v>138261413</v>
      </c>
      <c r="S825" t="s">
        <v>150</v>
      </c>
      <c r="T825">
        <v>1E-3</v>
      </c>
      <c r="U825" t="s">
        <v>184</v>
      </c>
      <c r="V825">
        <v>2019</v>
      </c>
      <c r="W825" t="s">
        <v>455</v>
      </c>
      <c r="X825" t="s">
        <v>242</v>
      </c>
      <c r="Y825" t="s">
        <v>243</v>
      </c>
      <c r="Z825" t="s">
        <v>155</v>
      </c>
      <c r="AA825">
        <v>456840</v>
      </c>
      <c r="AB825">
        <v>455364</v>
      </c>
      <c r="AC825">
        <v>-1.134557254</v>
      </c>
      <c r="AD825">
        <v>53.991201420000003</v>
      </c>
    </row>
    <row r="826" spans="1:30">
      <c r="A826">
        <v>271287</v>
      </c>
      <c r="B826" t="s">
        <v>241</v>
      </c>
      <c r="C826">
        <v>7299</v>
      </c>
      <c r="D826">
        <v>1646601</v>
      </c>
      <c r="E826" t="s">
        <v>164</v>
      </c>
      <c r="F826" t="s">
        <v>126</v>
      </c>
      <c r="G826" t="s">
        <v>179</v>
      </c>
      <c r="H826" t="s">
        <v>118</v>
      </c>
      <c r="I826" s="1">
        <v>43752.487500000003</v>
      </c>
      <c r="J826" t="s">
        <v>180</v>
      </c>
      <c r="K826" t="s">
        <v>116</v>
      </c>
      <c r="L826" t="s">
        <v>165</v>
      </c>
      <c r="M826" t="s">
        <v>166</v>
      </c>
      <c r="N826" t="s">
        <v>183</v>
      </c>
      <c r="O826">
        <v>1E-3</v>
      </c>
      <c r="P826" t="s">
        <v>149</v>
      </c>
      <c r="Q826" t="b">
        <v>1</v>
      </c>
      <c r="R826">
        <v>138261413</v>
      </c>
      <c r="S826" t="s">
        <v>150</v>
      </c>
      <c r="T826">
        <v>1E-3</v>
      </c>
      <c r="U826" t="s">
        <v>184</v>
      </c>
      <c r="V826">
        <v>2019</v>
      </c>
      <c r="W826" t="s">
        <v>455</v>
      </c>
      <c r="X826" t="s">
        <v>242</v>
      </c>
      <c r="Y826" t="s">
        <v>243</v>
      </c>
      <c r="Z826" t="s">
        <v>155</v>
      </c>
      <c r="AA826">
        <v>456840</v>
      </c>
      <c r="AB826">
        <v>455364</v>
      </c>
      <c r="AC826">
        <v>-1.134557254</v>
      </c>
      <c r="AD826">
        <v>53.991201420000003</v>
      </c>
    </row>
    <row r="827" spans="1:30">
      <c r="A827">
        <v>270889</v>
      </c>
      <c r="B827" t="s">
        <v>241</v>
      </c>
      <c r="C827">
        <v>7299</v>
      </c>
      <c r="D827">
        <v>1647605</v>
      </c>
      <c r="E827" t="s">
        <v>164</v>
      </c>
      <c r="F827" t="s">
        <v>126</v>
      </c>
      <c r="G827" t="s">
        <v>179</v>
      </c>
      <c r="H827" t="s">
        <v>118</v>
      </c>
      <c r="I827" s="1">
        <v>43762.469444444447</v>
      </c>
      <c r="J827" t="s">
        <v>180</v>
      </c>
      <c r="K827" t="s">
        <v>116</v>
      </c>
      <c r="L827" t="s">
        <v>165</v>
      </c>
      <c r="M827" t="s">
        <v>166</v>
      </c>
      <c r="N827" t="s">
        <v>183</v>
      </c>
      <c r="O827">
        <v>1E-3</v>
      </c>
      <c r="P827" t="s">
        <v>149</v>
      </c>
      <c r="Q827" t="b">
        <v>1</v>
      </c>
      <c r="R827">
        <v>138261413</v>
      </c>
      <c r="S827" t="s">
        <v>150</v>
      </c>
      <c r="T827">
        <v>1E-3</v>
      </c>
      <c r="U827" t="s">
        <v>184</v>
      </c>
      <c r="V827">
        <v>2019</v>
      </c>
      <c r="W827" t="s">
        <v>455</v>
      </c>
      <c r="X827" t="s">
        <v>242</v>
      </c>
      <c r="Y827" t="s">
        <v>243</v>
      </c>
      <c r="Z827" t="s">
        <v>155</v>
      </c>
      <c r="AA827">
        <v>456840</v>
      </c>
      <c r="AB827">
        <v>455364</v>
      </c>
      <c r="AC827">
        <v>-1.134557254</v>
      </c>
      <c r="AD827">
        <v>53.991201420000003</v>
      </c>
    </row>
    <row r="828" spans="1:30">
      <c r="A828">
        <v>268142</v>
      </c>
      <c r="B828" t="s">
        <v>241</v>
      </c>
      <c r="C828">
        <v>7299</v>
      </c>
      <c r="D828">
        <v>1646107</v>
      </c>
      <c r="E828" t="s">
        <v>164</v>
      </c>
      <c r="F828" t="s">
        <v>126</v>
      </c>
      <c r="G828" t="s">
        <v>179</v>
      </c>
      <c r="H828" t="s">
        <v>118</v>
      </c>
      <c r="I828" s="1">
        <v>43742.520833333336</v>
      </c>
      <c r="J828" t="s">
        <v>180</v>
      </c>
      <c r="K828" t="s">
        <v>116</v>
      </c>
      <c r="L828" t="s">
        <v>165</v>
      </c>
      <c r="M828" t="s">
        <v>166</v>
      </c>
      <c r="N828" t="s">
        <v>183</v>
      </c>
      <c r="O828">
        <v>1E-3</v>
      </c>
      <c r="P828" t="s">
        <v>149</v>
      </c>
      <c r="Q828" t="b">
        <v>1</v>
      </c>
      <c r="R828">
        <v>138261413</v>
      </c>
      <c r="S828" t="s">
        <v>150</v>
      </c>
      <c r="T828">
        <v>1E-3</v>
      </c>
      <c r="U828" t="s">
        <v>184</v>
      </c>
      <c r="V828">
        <v>2019</v>
      </c>
      <c r="W828" t="s">
        <v>455</v>
      </c>
      <c r="X828" t="s">
        <v>242</v>
      </c>
      <c r="Y828" t="s">
        <v>243</v>
      </c>
      <c r="Z828" t="s">
        <v>155</v>
      </c>
      <c r="AA828">
        <v>456840</v>
      </c>
      <c r="AB828">
        <v>455364</v>
      </c>
      <c r="AC828">
        <v>-1.134557254</v>
      </c>
      <c r="AD828">
        <v>53.991201420000003</v>
      </c>
    </row>
    <row r="829" spans="1:30">
      <c r="A829">
        <v>271855</v>
      </c>
      <c r="B829" t="s">
        <v>241</v>
      </c>
      <c r="C829">
        <v>7299</v>
      </c>
      <c r="D829">
        <v>1631680</v>
      </c>
      <c r="E829" t="s">
        <v>164</v>
      </c>
      <c r="F829" t="s">
        <v>126</v>
      </c>
      <c r="G829" t="s">
        <v>205</v>
      </c>
      <c r="H829" t="s">
        <v>112</v>
      </c>
      <c r="I829" s="1">
        <v>43557.537499999999</v>
      </c>
      <c r="J829" t="s">
        <v>180</v>
      </c>
      <c r="K829" t="s">
        <v>116</v>
      </c>
      <c r="L829" t="s">
        <v>165</v>
      </c>
      <c r="M829" t="s">
        <v>166</v>
      </c>
      <c r="N829" t="s">
        <v>183</v>
      </c>
      <c r="O829">
        <v>1E-3</v>
      </c>
      <c r="P829" t="s">
        <v>149</v>
      </c>
      <c r="Q829" t="b">
        <v>1</v>
      </c>
      <c r="R829">
        <v>138261413</v>
      </c>
      <c r="S829" t="s">
        <v>150</v>
      </c>
      <c r="T829">
        <v>1E-3</v>
      </c>
      <c r="U829" t="s">
        <v>184</v>
      </c>
      <c r="V829">
        <v>2019</v>
      </c>
      <c r="W829" t="s">
        <v>455</v>
      </c>
      <c r="X829" t="s">
        <v>242</v>
      </c>
      <c r="Y829" t="s">
        <v>243</v>
      </c>
      <c r="Z829" t="s">
        <v>155</v>
      </c>
      <c r="AA829">
        <v>456840</v>
      </c>
      <c r="AB829">
        <v>455364</v>
      </c>
      <c r="AC829">
        <v>-1.134557254</v>
      </c>
      <c r="AD829">
        <v>53.991201420000003</v>
      </c>
    </row>
    <row r="830" spans="1:30">
      <c r="A830">
        <v>270703</v>
      </c>
      <c r="B830" t="s">
        <v>241</v>
      </c>
      <c r="C830">
        <v>7299</v>
      </c>
      <c r="D830">
        <v>1648620</v>
      </c>
      <c r="E830" t="s">
        <v>164</v>
      </c>
      <c r="F830" t="s">
        <v>126</v>
      </c>
      <c r="G830" t="s">
        <v>179</v>
      </c>
      <c r="H830" t="s">
        <v>118</v>
      </c>
      <c r="I830" s="1">
        <v>43780.518055555556</v>
      </c>
      <c r="J830" t="s">
        <v>180</v>
      </c>
      <c r="K830" t="s">
        <v>116</v>
      </c>
      <c r="L830" t="s">
        <v>165</v>
      </c>
      <c r="M830" t="s">
        <v>166</v>
      </c>
      <c r="N830" t="s">
        <v>183</v>
      </c>
      <c r="O830">
        <v>1E-3</v>
      </c>
      <c r="P830" t="s">
        <v>149</v>
      </c>
      <c r="Q830" t="b">
        <v>1</v>
      </c>
      <c r="R830">
        <v>138261413</v>
      </c>
      <c r="S830" t="s">
        <v>150</v>
      </c>
      <c r="T830">
        <v>1E-3</v>
      </c>
      <c r="U830" t="s">
        <v>184</v>
      </c>
      <c r="V830">
        <v>2019</v>
      </c>
      <c r="W830" t="s">
        <v>455</v>
      </c>
      <c r="X830" t="s">
        <v>242</v>
      </c>
      <c r="Y830" t="s">
        <v>243</v>
      </c>
      <c r="Z830" t="s">
        <v>155</v>
      </c>
      <c r="AA830">
        <v>456840</v>
      </c>
      <c r="AB830">
        <v>455364</v>
      </c>
      <c r="AC830">
        <v>-1.134557254</v>
      </c>
      <c r="AD830">
        <v>53.991201420000003</v>
      </c>
    </row>
    <row r="831" spans="1:30">
      <c r="A831">
        <v>272578</v>
      </c>
      <c r="B831" t="s">
        <v>241</v>
      </c>
      <c r="C831">
        <v>7299</v>
      </c>
      <c r="D831">
        <v>1625411</v>
      </c>
      <c r="E831" t="s">
        <v>164</v>
      </c>
      <c r="F831" t="s">
        <v>126</v>
      </c>
      <c r="G831" t="s">
        <v>179</v>
      </c>
      <c r="H831" t="s">
        <v>118</v>
      </c>
      <c r="I831" s="1">
        <v>43467.474305555559</v>
      </c>
      <c r="J831" t="s">
        <v>180</v>
      </c>
      <c r="K831" t="s">
        <v>116</v>
      </c>
      <c r="L831" t="s">
        <v>165</v>
      </c>
      <c r="M831" t="s">
        <v>166</v>
      </c>
      <c r="N831" t="s">
        <v>183</v>
      </c>
      <c r="O831">
        <v>1E-3</v>
      </c>
      <c r="P831" t="s">
        <v>149</v>
      </c>
      <c r="Q831" t="b">
        <v>1</v>
      </c>
      <c r="R831">
        <v>138261413</v>
      </c>
      <c r="S831" t="s">
        <v>150</v>
      </c>
      <c r="T831">
        <v>1E-3</v>
      </c>
      <c r="U831" t="s">
        <v>184</v>
      </c>
      <c r="V831">
        <v>2019</v>
      </c>
      <c r="W831" t="s">
        <v>455</v>
      </c>
      <c r="X831" t="s">
        <v>242</v>
      </c>
      <c r="Y831" t="s">
        <v>243</v>
      </c>
      <c r="Z831" t="s">
        <v>155</v>
      </c>
      <c r="AA831">
        <v>456840</v>
      </c>
      <c r="AB831">
        <v>455364</v>
      </c>
      <c r="AC831">
        <v>-1.134557254</v>
      </c>
      <c r="AD831">
        <v>53.991201420000003</v>
      </c>
    </row>
    <row r="832" spans="1:30">
      <c r="A832">
        <v>271451</v>
      </c>
      <c r="B832" t="s">
        <v>241</v>
      </c>
      <c r="C832">
        <v>7299</v>
      </c>
      <c r="D832">
        <v>1645476</v>
      </c>
      <c r="E832" t="s">
        <v>164</v>
      </c>
      <c r="F832" t="s">
        <v>126</v>
      </c>
      <c r="G832" t="s">
        <v>179</v>
      </c>
      <c r="H832" t="s">
        <v>118</v>
      </c>
      <c r="I832" s="1">
        <v>43735.486111111109</v>
      </c>
      <c r="J832" t="s">
        <v>180</v>
      </c>
      <c r="K832" t="s">
        <v>116</v>
      </c>
      <c r="L832" t="s">
        <v>165</v>
      </c>
      <c r="M832" t="s">
        <v>166</v>
      </c>
      <c r="N832" t="s">
        <v>183</v>
      </c>
      <c r="O832">
        <v>1E-3</v>
      </c>
      <c r="P832" t="s">
        <v>149</v>
      </c>
      <c r="Q832" t="b">
        <v>1</v>
      </c>
      <c r="R832">
        <v>138261413</v>
      </c>
      <c r="S832" t="s">
        <v>150</v>
      </c>
      <c r="T832">
        <v>1E-3</v>
      </c>
      <c r="U832" t="s">
        <v>184</v>
      </c>
      <c r="V832">
        <v>2019</v>
      </c>
      <c r="W832" t="s">
        <v>455</v>
      </c>
      <c r="X832" t="s">
        <v>242</v>
      </c>
      <c r="Y832" t="s">
        <v>243</v>
      </c>
      <c r="Z832" t="s">
        <v>155</v>
      </c>
      <c r="AA832">
        <v>456840</v>
      </c>
      <c r="AB832">
        <v>455364</v>
      </c>
      <c r="AC832">
        <v>-1.134557254</v>
      </c>
      <c r="AD832">
        <v>53.991201420000003</v>
      </c>
    </row>
    <row r="833" spans="1:30">
      <c r="A833">
        <v>271874</v>
      </c>
      <c r="B833" t="s">
        <v>241</v>
      </c>
      <c r="C833">
        <v>7299</v>
      </c>
      <c r="D833">
        <v>1648165</v>
      </c>
      <c r="E833" t="s">
        <v>164</v>
      </c>
      <c r="F833" t="s">
        <v>126</v>
      </c>
      <c r="G833" t="s">
        <v>179</v>
      </c>
      <c r="H833" t="s">
        <v>118</v>
      </c>
      <c r="I833" s="1">
        <v>43769.499305555553</v>
      </c>
      <c r="J833" t="s">
        <v>180</v>
      </c>
      <c r="K833" t="s">
        <v>116</v>
      </c>
      <c r="L833" t="s">
        <v>165</v>
      </c>
      <c r="M833" t="s">
        <v>166</v>
      </c>
      <c r="N833" t="s">
        <v>183</v>
      </c>
      <c r="O833">
        <v>1E-3</v>
      </c>
      <c r="P833" t="s">
        <v>149</v>
      </c>
      <c r="Q833" t="b">
        <v>1</v>
      </c>
      <c r="R833">
        <v>138261413</v>
      </c>
      <c r="S833" t="s">
        <v>150</v>
      </c>
      <c r="T833">
        <v>1E-3</v>
      </c>
      <c r="U833" t="s">
        <v>184</v>
      </c>
      <c r="V833">
        <v>2019</v>
      </c>
      <c r="W833" t="s">
        <v>455</v>
      </c>
      <c r="X833" t="s">
        <v>242</v>
      </c>
      <c r="Y833" t="s">
        <v>243</v>
      </c>
      <c r="Z833" t="s">
        <v>155</v>
      </c>
      <c r="AA833">
        <v>456840</v>
      </c>
      <c r="AB833">
        <v>455364</v>
      </c>
      <c r="AC833">
        <v>-1.134557254</v>
      </c>
      <c r="AD833">
        <v>53.991201420000003</v>
      </c>
    </row>
    <row r="834" spans="1:30">
      <c r="A834">
        <v>271473</v>
      </c>
      <c r="B834" t="s">
        <v>241</v>
      </c>
      <c r="C834">
        <v>7299</v>
      </c>
      <c r="D834">
        <v>1643233</v>
      </c>
      <c r="E834" t="s">
        <v>164</v>
      </c>
      <c r="F834" t="s">
        <v>126</v>
      </c>
      <c r="G834" t="s">
        <v>179</v>
      </c>
      <c r="H834" t="s">
        <v>118</v>
      </c>
      <c r="I834" s="1">
        <v>43713.724305555559</v>
      </c>
      <c r="J834" t="s">
        <v>180</v>
      </c>
      <c r="K834" t="s">
        <v>116</v>
      </c>
      <c r="L834" t="s">
        <v>165</v>
      </c>
      <c r="M834" t="s">
        <v>166</v>
      </c>
      <c r="N834" t="s">
        <v>183</v>
      </c>
      <c r="O834">
        <v>1E-3</v>
      </c>
      <c r="P834" t="s">
        <v>149</v>
      </c>
      <c r="Q834" t="b">
        <v>1</v>
      </c>
      <c r="R834">
        <v>138261413</v>
      </c>
      <c r="S834" t="s">
        <v>150</v>
      </c>
      <c r="T834">
        <v>1E-3</v>
      </c>
      <c r="U834" t="s">
        <v>184</v>
      </c>
      <c r="V834">
        <v>2019</v>
      </c>
      <c r="W834" t="s">
        <v>455</v>
      </c>
      <c r="X834" t="s">
        <v>242</v>
      </c>
      <c r="Y834" t="s">
        <v>243</v>
      </c>
      <c r="Z834" t="s">
        <v>155</v>
      </c>
      <c r="AA834">
        <v>456840</v>
      </c>
      <c r="AB834">
        <v>455364</v>
      </c>
      <c r="AC834">
        <v>-1.134557254</v>
      </c>
      <c r="AD834">
        <v>53.991201420000003</v>
      </c>
    </row>
    <row r="835" spans="1:30">
      <c r="A835">
        <v>270874</v>
      </c>
      <c r="B835" t="s">
        <v>241</v>
      </c>
      <c r="C835">
        <v>7299</v>
      </c>
      <c r="D835">
        <v>1642822</v>
      </c>
      <c r="E835" t="s">
        <v>164</v>
      </c>
      <c r="F835" t="s">
        <v>126</v>
      </c>
      <c r="G835" t="s">
        <v>179</v>
      </c>
      <c r="H835" t="s">
        <v>118</v>
      </c>
      <c r="I835" s="1">
        <v>43706.65347222222</v>
      </c>
      <c r="J835" t="s">
        <v>180</v>
      </c>
      <c r="K835" t="s">
        <v>116</v>
      </c>
      <c r="L835" t="s">
        <v>165</v>
      </c>
      <c r="M835" t="s">
        <v>166</v>
      </c>
      <c r="N835" t="s">
        <v>183</v>
      </c>
      <c r="O835">
        <v>1E-3</v>
      </c>
      <c r="P835" t="s">
        <v>149</v>
      </c>
      <c r="Q835" t="b">
        <v>1</v>
      </c>
      <c r="R835">
        <v>138261413</v>
      </c>
      <c r="S835" t="s">
        <v>150</v>
      </c>
      <c r="T835">
        <v>1E-3</v>
      </c>
      <c r="U835" t="s">
        <v>184</v>
      </c>
      <c r="V835">
        <v>2019</v>
      </c>
      <c r="W835" t="s">
        <v>455</v>
      </c>
      <c r="X835" t="s">
        <v>242</v>
      </c>
      <c r="Y835" t="s">
        <v>243</v>
      </c>
      <c r="Z835" t="s">
        <v>155</v>
      </c>
      <c r="AA835">
        <v>456840</v>
      </c>
      <c r="AB835">
        <v>455364</v>
      </c>
      <c r="AC835">
        <v>-1.134557254</v>
      </c>
      <c r="AD835">
        <v>53.991201420000003</v>
      </c>
    </row>
    <row r="836" spans="1:30">
      <c r="A836">
        <v>273142</v>
      </c>
      <c r="B836" t="s">
        <v>203</v>
      </c>
      <c r="C836">
        <v>7299</v>
      </c>
      <c r="D836">
        <v>1946232</v>
      </c>
      <c r="E836" t="s">
        <v>164</v>
      </c>
      <c r="F836" t="s">
        <v>126</v>
      </c>
      <c r="G836" t="s">
        <v>205</v>
      </c>
      <c r="H836" t="s">
        <v>112</v>
      </c>
      <c r="I836" s="1">
        <v>43745.627083333333</v>
      </c>
      <c r="J836" t="s">
        <v>180</v>
      </c>
      <c r="K836" t="s">
        <v>116</v>
      </c>
      <c r="L836" t="s">
        <v>146</v>
      </c>
      <c r="M836" t="s">
        <v>147</v>
      </c>
      <c r="N836" t="s">
        <v>148</v>
      </c>
      <c r="O836">
        <v>1E-3</v>
      </c>
      <c r="P836" t="s">
        <v>149</v>
      </c>
      <c r="Q836" t="b">
        <v>1</v>
      </c>
      <c r="R836">
        <v>138261413</v>
      </c>
      <c r="S836" t="s">
        <v>150</v>
      </c>
      <c r="T836">
        <v>1E-3</v>
      </c>
      <c r="U836" t="s">
        <v>184</v>
      </c>
      <c r="V836">
        <v>2019</v>
      </c>
      <c r="W836" t="s">
        <v>455</v>
      </c>
      <c r="X836" t="s">
        <v>204</v>
      </c>
      <c r="Y836" t="s">
        <v>154</v>
      </c>
      <c r="Z836" t="s">
        <v>155</v>
      </c>
      <c r="AA836">
        <v>507500</v>
      </c>
      <c r="AB836">
        <v>299100</v>
      </c>
      <c r="AC836">
        <v>-0.41497245100000002</v>
      </c>
      <c r="AD836">
        <v>52.579097449999999</v>
      </c>
    </row>
    <row r="837" spans="1:30">
      <c r="A837">
        <v>254876</v>
      </c>
      <c r="B837" t="s">
        <v>203</v>
      </c>
      <c r="C837">
        <v>7299</v>
      </c>
      <c r="D837">
        <v>1946127</v>
      </c>
      <c r="E837" t="s">
        <v>164</v>
      </c>
      <c r="F837" t="s">
        <v>126</v>
      </c>
      <c r="G837" t="s">
        <v>179</v>
      </c>
      <c r="H837" t="s">
        <v>118</v>
      </c>
      <c r="I837" s="1">
        <v>43741.618750000001</v>
      </c>
      <c r="J837" t="s">
        <v>180</v>
      </c>
      <c r="K837" t="s">
        <v>116</v>
      </c>
      <c r="L837" t="s">
        <v>146</v>
      </c>
      <c r="M837" t="s">
        <v>147</v>
      </c>
      <c r="N837" t="s">
        <v>148</v>
      </c>
      <c r="O837">
        <v>1E-3</v>
      </c>
      <c r="P837" t="s">
        <v>149</v>
      </c>
      <c r="Q837" t="b">
        <v>1</v>
      </c>
      <c r="R837">
        <v>138261413</v>
      </c>
      <c r="S837" t="s">
        <v>150</v>
      </c>
      <c r="T837">
        <v>1E-3</v>
      </c>
      <c r="U837" t="s">
        <v>184</v>
      </c>
      <c r="V837">
        <v>2019</v>
      </c>
      <c r="W837" t="s">
        <v>455</v>
      </c>
      <c r="X837" t="s">
        <v>204</v>
      </c>
      <c r="Y837" t="s">
        <v>154</v>
      </c>
      <c r="Z837" t="s">
        <v>155</v>
      </c>
      <c r="AA837">
        <v>507500</v>
      </c>
      <c r="AB837">
        <v>299100</v>
      </c>
      <c r="AC837">
        <v>-0.41497245100000002</v>
      </c>
      <c r="AD837">
        <v>52.579097449999999</v>
      </c>
    </row>
    <row r="838" spans="1:30">
      <c r="A838">
        <v>272214</v>
      </c>
      <c r="B838" t="s">
        <v>203</v>
      </c>
      <c r="C838">
        <v>7299</v>
      </c>
      <c r="D838">
        <v>1944338</v>
      </c>
      <c r="E838" t="s">
        <v>164</v>
      </c>
      <c r="F838" t="s">
        <v>126</v>
      </c>
      <c r="G838" t="s">
        <v>179</v>
      </c>
      <c r="H838" t="s">
        <v>118</v>
      </c>
      <c r="I838" s="1">
        <v>43726.501388888886</v>
      </c>
      <c r="J838" t="s">
        <v>180</v>
      </c>
      <c r="K838" t="s">
        <v>116</v>
      </c>
      <c r="L838" t="s">
        <v>146</v>
      </c>
      <c r="M838" t="s">
        <v>147</v>
      </c>
      <c r="N838" t="s">
        <v>183</v>
      </c>
      <c r="O838">
        <v>1E-3</v>
      </c>
      <c r="P838" t="s">
        <v>149</v>
      </c>
      <c r="Q838" t="b">
        <v>1</v>
      </c>
      <c r="R838">
        <v>138261413</v>
      </c>
      <c r="S838" t="s">
        <v>150</v>
      </c>
      <c r="T838">
        <v>1E-3</v>
      </c>
      <c r="U838" t="s">
        <v>184</v>
      </c>
      <c r="V838">
        <v>2019</v>
      </c>
      <c r="W838" t="s">
        <v>455</v>
      </c>
      <c r="X838" t="s">
        <v>204</v>
      </c>
      <c r="Y838" t="s">
        <v>154</v>
      </c>
      <c r="Z838" t="s">
        <v>155</v>
      </c>
      <c r="AA838">
        <v>507500</v>
      </c>
      <c r="AB838">
        <v>299100</v>
      </c>
      <c r="AC838">
        <v>-0.41497245100000002</v>
      </c>
      <c r="AD838">
        <v>52.579097449999999</v>
      </c>
    </row>
    <row r="839" spans="1:30">
      <c r="A839">
        <v>270099</v>
      </c>
      <c r="B839" t="s">
        <v>203</v>
      </c>
      <c r="C839">
        <v>7299</v>
      </c>
      <c r="D839">
        <v>1946317</v>
      </c>
      <c r="E839" t="s">
        <v>164</v>
      </c>
      <c r="F839" t="s">
        <v>126</v>
      </c>
      <c r="G839" t="s">
        <v>179</v>
      </c>
      <c r="H839" t="s">
        <v>118</v>
      </c>
      <c r="I839" s="1">
        <v>43746.629166666666</v>
      </c>
      <c r="J839" t="s">
        <v>180</v>
      </c>
      <c r="K839" t="s">
        <v>116</v>
      </c>
      <c r="L839" t="s">
        <v>146</v>
      </c>
      <c r="M839" t="s">
        <v>147</v>
      </c>
      <c r="N839" t="s">
        <v>148</v>
      </c>
      <c r="O839">
        <v>1E-3</v>
      </c>
      <c r="P839" t="s">
        <v>149</v>
      </c>
      <c r="Q839" t="b">
        <v>1</v>
      </c>
      <c r="R839">
        <v>138261413</v>
      </c>
      <c r="S839" t="s">
        <v>150</v>
      </c>
      <c r="T839">
        <v>1E-3</v>
      </c>
      <c r="U839" t="s">
        <v>184</v>
      </c>
      <c r="V839">
        <v>2019</v>
      </c>
      <c r="W839" t="s">
        <v>455</v>
      </c>
      <c r="X839" t="s">
        <v>204</v>
      </c>
      <c r="Y839" t="s">
        <v>154</v>
      </c>
      <c r="Z839" t="s">
        <v>155</v>
      </c>
      <c r="AA839">
        <v>507500</v>
      </c>
      <c r="AB839">
        <v>299100</v>
      </c>
      <c r="AC839">
        <v>-0.41497245100000002</v>
      </c>
      <c r="AD839">
        <v>52.579097449999999</v>
      </c>
    </row>
    <row r="840" spans="1:30">
      <c r="A840">
        <v>271520</v>
      </c>
      <c r="B840" t="s">
        <v>203</v>
      </c>
      <c r="C840">
        <v>7299</v>
      </c>
      <c r="D840">
        <v>1947908</v>
      </c>
      <c r="E840" t="s">
        <v>164</v>
      </c>
      <c r="F840" t="s">
        <v>126</v>
      </c>
      <c r="G840" t="s">
        <v>179</v>
      </c>
      <c r="H840" t="s">
        <v>118</v>
      </c>
      <c r="I840" s="1">
        <v>43762.500694444447</v>
      </c>
      <c r="J840" t="s">
        <v>180</v>
      </c>
      <c r="K840" t="s">
        <v>116</v>
      </c>
      <c r="L840" t="s">
        <v>146</v>
      </c>
      <c r="M840" t="s">
        <v>147</v>
      </c>
      <c r="N840" t="s">
        <v>148</v>
      </c>
      <c r="O840">
        <v>1E-3</v>
      </c>
      <c r="P840" t="s">
        <v>149</v>
      </c>
      <c r="Q840" t="b">
        <v>1</v>
      </c>
      <c r="R840">
        <v>138261413</v>
      </c>
      <c r="S840" t="s">
        <v>150</v>
      </c>
      <c r="T840">
        <v>1E-3</v>
      </c>
      <c r="U840" t="s">
        <v>184</v>
      </c>
      <c r="V840">
        <v>2019</v>
      </c>
      <c r="W840" t="s">
        <v>455</v>
      </c>
      <c r="X840" t="s">
        <v>204</v>
      </c>
      <c r="Y840" t="s">
        <v>154</v>
      </c>
      <c r="Z840" t="s">
        <v>155</v>
      </c>
      <c r="AA840">
        <v>507500</v>
      </c>
      <c r="AB840">
        <v>299100</v>
      </c>
      <c r="AC840">
        <v>-0.41497245100000002</v>
      </c>
      <c r="AD840">
        <v>52.579097449999999</v>
      </c>
    </row>
    <row r="841" spans="1:30">
      <c r="A841">
        <v>272962</v>
      </c>
      <c r="B841" t="s">
        <v>203</v>
      </c>
      <c r="C841">
        <v>7299</v>
      </c>
      <c r="D841">
        <v>1922147</v>
      </c>
      <c r="E841" t="s">
        <v>164</v>
      </c>
      <c r="F841" t="s">
        <v>126</v>
      </c>
      <c r="G841" t="s">
        <v>205</v>
      </c>
      <c r="H841" t="s">
        <v>112</v>
      </c>
      <c r="I841" s="1">
        <v>43468.425694444442</v>
      </c>
      <c r="J841" t="s">
        <v>180</v>
      </c>
      <c r="K841" t="s">
        <v>116</v>
      </c>
      <c r="L841" t="s">
        <v>146</v>
      </c>
      <c r="M841" t="s">
        <v>147</v>
      </c>
      <c r="N841" t="s">
        <v>148</v>
      </c>
      <c r="O841">
        <v>1E-3</v>
      </c>
      <c r="P841" t="s">
        <v>149</v>
      </c>
      <c r="Q841" t="b">
        <v>1</v>
      </c>
      <c r="R841">
        <v>138261413</v>
      </c>
      <c r="S841" t="s">
        <v>150</v>
      </c>
      <c r="T841">
        <v>1E-3</v>
      </c>
      <c r="U841" t="s">
        <v>184</v>
      </c>
      <c r="V841">
        <v>2019</v>
      </c>
      <c r="W841" t="s">
        <v>455</v>
      </c>
      <c r="X841" t="s">
        <v>204</v>
      </c>
      <c r="Y841" t="s">
        <v>154</v>
      </c>
      <c r="Z841" t="s">
        <v>155</v>
      </c>
      <c r="AA841">
        <v>507500</v>
      </c>
      <c r="AB841">
        <v>299100</v>
      </c>
      <c r="AC841">
        <v>-0.41497245100000002</v>
      </c>
      <c r="AD841">
        <v>52.579097449999999</v>
      </c>
    </row>
    <row r="842" spans="1:30">
      <c r="A842">
        <v>265726</v>
      </c>
      <c r="B842" t="s">
        <v>203</v>
      </c>
      <c r="C842">
        <v>7299</v>
      </c>
      <c r="D842">
        <v>1947943</v>
      </c>
      <c r="E842" t="s">
        <v>164</v>
      </c>
      <c r="F842" t="s">
        <v>126</v>
      </c>
      <c r="G842" t="s">
        <v>179</v>
      </c>
      <c r="H842" t="s">
        <v>118</v>
      </c>
      <c r="I842" s="1">
        <v>43762.5</v>
      </c>
      <c r="J842" t="s">
        <v>180</v>
      </c>
      <c r="K842" t="s">
        <v>116</v>
      </c>
      <c r="L842" t="s">
        <v>146</v>
      </c>
      <c r="M842" t="s">
        <v>147</v>
      </c>
      <c r="N842" t="s">
        <v>148</v>
      </c>
      <c r="O842">
        <v>1E-3</v>
      </c>
      <c r="P842" t="s">
        <v>149</v>
      </c>
      <c r="Q842" t="b">
        <v>1</v>
      </c>
      <c r="R842">
        <v>138261413</v>
      </c>
      <c r="S842" t="s">
        <v>150</v>
      </c>
      <c r="T842">
        <v>1E-3</v>
      </c>
      <c r="U842" t="s">
        <v>184</v>
      </c>
      <c r="V842">
        <v>2019</v>
      </c>
      <c r="W842" t="s">
        <v>455</v>
      </c>
      <c r="X842" t="s">
        <v>204</v>
      </c>
      <c r="Y842" t="s">
        <v>154</v>
      </c>
      <c r="Z842" t="s">
        <v>155</v>
      </c>
      <c r="AA842">
        <v>507500</v>
      </c>
      <c r="AB842">
        <v>299100</v>
      </c>
      <c r="AC842">
        <v>-0.41497245100000002</v>
      </c>
      <c r="AD842">
        <v>52.579097449999999</v>
      </c>
    </row>
    <row r="843" spans="1:30">
      <c r="A843">
        <v>260498</v>
      </c>
      <c r="B843" t="s">
        <v>203</v>
      </c>
      <c r="C843">
        <v>7299</v>
      </c>
      <c r="D843">
        <v>1949037</v>
      </c>
      <c r="E843" t="s">
        <v>164</v>
      </c>
      <c r="F843" t="s">
        <v>126</v>
      </c>
      <c r="G843" t="s">
        <v>179</v>
      </c>
      <c r="H843" t="s">
        <v>118</v>
      </c>
      <c r="I843" s="1">
        <v>43768.467361111114</v>
      </c>
      <c r="J843" t="s">
        <v>180</v>
      </c>
      <c r="K843" t="s">
        <v>116</v>
      </c>
      <c r="L843" t="s">
        <v>146</v>
      </c>
      <c r="M843" t="s">
        <v>147</v>
      </c>
      <c r="N843" t="s">
        <v>148</v>
      </c>
      <c r="O843">
        <v>1E-3</v>
      </c>
      <c r="P843" t="s">
        <v>149</v>
      </c>
      <c r="Q843" t="b">
        <v>1</v>
      </c>
      <c r="R843">
        <v>138261413</v>
      </c>
      <c r="S843" t="s">
        <v>150</v>
      </c>
      <c r="T843">
        <v>1E-3</v>
      </c>
      <c r="U843" t="s">
        <v>184</v>
      </c>
      <c r="V843">
        <v>2019</v>
      </c>
      <c r="W843" t="s">
        <v>455</v>
      </c>
      <c r="X843" t="s">
        <v>204</v>
      </c>
      <c r="Y843" t="s">
        <v>154</v>
      </c>
      <c r="Z843" t="s">
        <v>155</v>
      </c>
      <c r="AA843">
        <v>507500</v>
      </c>
      <c r="AB843">
        <v>299100</v>
      </c>
      <c r="AC843">
        <v>-0.41497245100000002</v>
      </c>
      <c r="AD843">
        <v>52.579097449999999</v>
      </c>
    </row>
    <row r="844" spans="1:30">
      <c r="A844">
        <v>271118</v>
      </c>
      <c r="B844" t="s">
        <v>187</v>
      </c>
      <c r="C844">
        <v>7299</v>
      </c>
      <c r="D844">
        <v>1952978</v>
      </c>
      <c r="E844" t="s">
        <v>164</v>
      </c>
      <c r="F844" t="s">
        <v>126</v>
      </c>
      <c r="G844" t="s">
        <v>205</v>
      </c>
      <c r="H844" t="s">
        <v>112</v>
      </c>
      <c r="I844" s="1">
        <v>43816.411111111112</v>
      </c>
      <c r="J844" t="s">
        <v>180</v>
      </c>
      <c r="K844" t="s">
        <v>116</v>
      </c>
      <c r="L844" t="s">
        <v>181</v>
      </c>
      <c r="M844" t="s">
        <v>182</v>
      </c>
      <c r="N844" t="s">
        <v>183</v>
      </c>
      <c r="O844">
        <v>1E-3</v>
      </c>
      <c r="P844" t="s">
        <v>149</v>
      </c>
      <c r="Q844" t="b">
        <v>1</v>
      </c>
      <c r="R844">
        <v>138261413</v>
      </c>
      <c r="S844" t="s">
        <v>150</v>
      </c>
      <c r="T844">
        <v>1E-3</v>
      </c>
      <c r="U844" t="s">
        <v>184</v>
      </c>
      <c r="V844">
        <v>2019</v>
      </c>
      <c r="W844" t="s">
        <v>455</v>
      </c>
      <c r="X844" t="s">
        <v>188</v>
      </c>
      <c r="Y844" t="s">
        <v>189</v>
      </c>
      <c r="Z844" t="s">
        <v>155</v>
      </c>
      <c r="AA844">
        <v>636400</v>
      </c>
      <c r="AB844">
        <v>291600</v>
      </c>
      <c r="AC844">
        <v>1.47919738</v>
      </c>
      <c r="AD844">
        <v>52.47110782</v>
      </c>
    </row>
    <row r="845" spans="1:30">
      <c r="A845">
        <v>270632</v>
      </c>
      <c r="B845" t="s">
        <v>178</v>
      </c>
      <c r="C845">
        <v>7299</v>
      </c>
      <c r="D845">
        <v>1952908</v>
      </c>
      <c r="E845" t="s">
        <v>164</v>
      </c>
      <c r="F845" t="s">
        <v>126</v>
      </c>
      <c r="G845" t="s">
        <v>179</v>
      </c>
      <c r="H845" t="s">
        <v>118</v>
      </c>
      <c r="I845" s="1">
        <v>43815.536805555559</v>
      </c>
      <c r="J845" t="s">
        <v>180</v>
      </c>
      <c r="K845" t="s">
        <v>116</v>
      </c>
      <c r="L845" t="s">
        <v>181</v>
      </c>
      <c r="M845" t="s">
        <v>182</v>
      </c>
      <c r="N845" t="s">
        <v>183</v>
      </c>
      <c r="O845">
        <v>1E-3</v>
      </c>
      <c r="P845" t="s">
        <v>149</v>
      </c>
      <c r="Q845" t="b">
        <v>1</v>
      </c>
      <c r="R845">
        <v>138261413</v>
      </c>
      <c r="S845" t="s">
        <v>150</v>
      </c>
      <c r="T845">
        <v>1E-3</v>
      </c>
      <c r="U845" t="s">
        <v>184</v>
      </c>
      <c r="V845">
        <v>2019</v>
      </c>
      <c r="W845" t="s">
        <v>455</v>
      </c>
      <c r="X845" t="s">
        <v>185</v>
      </c>
      <c r="Y845" t="s">
        <v>186</v>
      </c>
      <c r="Z845" t="s">
        <v>155</v>
      </c>
      <c r="AA845">
        <v>620600</v>
      </c>
      <c r="AB845">
        <v>309500</v>
      </c>
      <c r="AC845">
        <v>1.25888125</v>
      </c>
      <c r="AD845">
        <v>52.638374349999999</v>
      </c>
    </row>
    <row r="846" spans="1:30">
      <c r="A846">
        <v>271268</v>
      </c>
      <c r="B846" t="s">
        <v>273</v>
      </c>
      <c r="C846">
        <v>7299</v>
      </c>
      <c r="D846">
        <v>1947787</v>
      </c>
      <c r="E846" t="s">
        <v>164</v>
      </c>
      <c r="F846" t="s">
        <v>126</v>
      </c>
      <c r="G846" t="s">
        <v>205</v>
      </c>
      <c r="H846" t="s">
        <v>112</v>
      </c>
      <c r="I846" s="1">
        <v>43761.558333333334</v>
      </c>
      <c r="J846" t="s">
        <v>180</v>
      </c>
      <c r="K846" t="s">
        <v>116</v>
      </c>
      <c r="L846" t="s">
        <v>146</v>
      </c>
      <c r="M846" t="s">
        <v>147</v>
      </c>
      <c r="N846" t="s">
        <v>148</v>
      </c>
      <c r="O846">
        <v>1E-3</v>
      </c>
      <c r="P846" t="s">
        <v>149</v>
      </c>
      <c r="Q846" t="b">
        <v>1</v>
      </c>
      <c r="R846">
        <v>138261413</v>
      </c>
      <c r="S846" t="s">
        <v>150</v>
      </c>
      <c r="T846">
        <v>1E-3</v>
      </c>
      <c r="U846" t="s">
        <v>184</v>
      </c>
      <c r="V846">
        <v>2019</v>
      </c>
      <c r="W846" t="s">
        <v>455</v>
      </c>
      <c r="X846" t="s">
        <v>274</v>
      </c>
      <c r="Y846" t="s">
        <v>275</v>
      </c>
      <c r="Z846" t="s">
        <v>155</v>
      </c>
      <c r="AA846">
        <v>501547</v>
      </c>
      <c r="AB846">
        <v>370926</v>
      </c>
      <c r="AC846">
        <v>-0.48037495499999999</v>
      </c>
      <c r="AD846">
        <v>53.225682810000002</v>
      </c>
    </row>
    <row r="847" spans="1:30">
      <c r="A847">
        <v>271896</v>
      </c>
      <c r="B847" t="s">
        <v>273</v>
      </c>
      <c r="C847">
        <v>7299</v>
      </c>
      <c r="D847">
        <v>1952569</v>
      </c>
      <c r="E847" t="s">
        <v>164</v>
      </c>
      <c r="F847" t="s">
        <v>126</v>
      </c>
      <c r="G847" t="s">
        <v>205</v>
      </c>
      <c r="H847" t="s">
        <v>112</v>
      </c>
      <c r="I847" s="1">
        <v>43809.380555555559</v>
      </c>
      <c r="J847" t="s">
        <v>180</v>
      </c>
      <c r="K847" t="s">
        <v>116</v>
      </c>
      <c r="L847" t="s">
        <v>146</v>
      </c>
      <c r="M847" t="s">
        <v>147</v>
      </c>
      <c r="N847" t="s">
        <v>148</v>
      </c>
      <c r="O847">
        <v>1E-3</v>
      </c>
      <c r="P847" t="s">
        <v>149</v>
      </c>
      <c r="Q847" t="b">
        <v>1</v>
      </c>
      <c r="R847">
        <v>138261413</v>
      </c>
      <c r="S847" t="s">
        <v>150</v>
      </c>
      <c r="T847">
        <v>1E-3</v>
      </c>
      <c r="U847" t="s">
        <v>184</v>
      </c>
      <c r="V847">
        <v>2019</v>
      </c>
      <c r="W847" t="s">
        <v>455</v>
      </c>
      <c r="X847" t="s">
        <v>274</v>
      </c>
      <c r="Y847" t="s">
        <v>275</v>
      </c>
      <c r="Z847" t="s">
        <v>155</v>
      </c>
      <c r="AA847">
        <v>501547</v>
      </c>
      <c r="AB847">
        <v>370926</v>
      </c>
      <c r="AC847">
        <v>-0.48037495499999999</v>
      </c>
      <c r="AD847">
        <v>53.225682810000002</v>
      </c>
    </row>
    <row r="848" spans="1:30">
      <c r="A848">
        <v>266277</v>
      </c>
      <c r="B848" t="s">
        <v>190</v>
      </c>
      <c r="C848">
        <v>7299</v>
      </c>
      <c r="D848">
        <v>4740149</v>
      </c>
      <c r="E848" t="s">
        <v>164</v>
      </c>
      <c r="F848" t="s">
        <v>126</v>
      </c>
      <c r="G848" t="s">
        <v>179</v>
      </c>
      <c r="H848" t="s">
        <v>118</v>
      </c>
      <c r="I848" s="1">
        <v>43752.633333333331</v>
      </c>
      <c r="J848" t="s">
        <v>191</v>
      </c>
      <c r="K848" t="s">
        <v>119</v>
      </c>
      <c r="L848" t="s">
        <v>192</v>
      </c>
      <c r="M848" t="s">
        <v>193</v>
      </c>
      <c r="N848" t="s">
        <v>183</v>
      </c>
      <c r="O848">
        <v>1E-3</v>
      </c>
      <c r="P848" t="s">
        <v>149</v>
      </c>
      <c r="Q848" t="b">
        <v>1</v>
      </c>
      <c r="R848">
        <v>138261413</v>
      </c>
      <c r="S848" t="s">
        <v>150</v>
      </c>
      <c r="T848">
        <v>1E-3</v>
      </c>
      <c r="U848" t="s">
        <v>184</v>
      </c>
      <c r="V848">
        <v>2019</v>
      </c>
      <c r="W848" t="s">
        <v>455</v>
      </c>
      <c r="X848" t="s">
        <v>194</v>
      </c>
      <c r="Y848" t="s">
        <v>195</v>
      </c>
      <c r="Z848" t="s">
        <v>155</v>
      </c>
      <c r="AA848">
        <v>357000</v>
      </c>
      <c r="AB848">
        <v>237460</v>
      </c>
      <c r="AC848">
        <v>-2.628230098</v>
      </c>
      <c r="AD848">
        <v>52.03386871</v>
      </c>
    </row>
    <row r="849" spans="1:30">
      <c r="A849">
        <v>266595</v>
      </c>
      <c r="B849" t="s">
        <v>190</v>
      </c>
      <c r="C849">
        <v>7299</v>
      </c>
      <c r="D849">
        <v>4740842</v>
      </c>
      <c r="E849" t="s">
        <v>164</v>
      </c>
      <c r="F849" t="s">
        <v>126</v>
      </c>
      <c r="G849" t="s">
        <v>179</v>
      </c>
      <c r="H849" t="s">
        <v>118</v>
      </c>
      <c r="I849" s="1">
        <v>43760.533333333333</v>
      </c>
      <c r="J849" t="s">
        <v>191</v>
      </c>
      <c r="K849" t="s">
        <v>119</v>
      </c>
      <c r="L849" t="s">
        <v>192</v>
      </c>
      <c r="M849" t="s">
        <v>193</v>
      </c>
      <c r="N849" t="s">
        <v>183</v>
      </c>
      <c r="O849">
        <v>1E-3</v>
      </c>
      <c r="P849" t="s">
        <v>149</v>
      </c>
      <c r="Q849" t="b">
        <v>1</v>
      </c>
      <c r="R849">
        <v>138261413</v>
      </c>
      <c r="S849" t="s">
        <v>150</v>
      </c>
      <c r="T849">
        <v>1E-3</v>
      </c>
      <c r="U849" t="s">
        <v>184</v>
      </c>
      <c r="V849">
        <v>2019</v>
      </c>
      <c r="W849" t="s">
        <v>455</v>
      </c>
      <c r="X849" t="s">
        <v>194</v>
      </c>
      <c r="Y849" t="s">
        <v>195</v>
      </c>
      <c r="Z849" t="s">
        <v>155</v>
      </c>
      <c r="AA849">
        <v>357000</v>
      </c>
      <c r="AB849">
        <v>237460</v>
      </c>
      <c r="AC849">
        <v>-2.628230098</v>
      </c>
      <c r="AD849">
        <v>52.03386871</v>
      </c>
    </row>
    <row r="850" spans="1:30">
      <c r="A850">
        <v>266418</v>
      </c>
      <c r="B850" t="s">
        <v>190</v>
      </c>
      <c r="C850">
        <v>7299</v>
      </c>
      <c r="D850">
        <v>4740827</v>
      </c>
      <c r="E850" t="s">
        <v>164</v>
      </c>
      <c r="F850" t="s">
        <v>126</v>
      </c>
      <c r="G850" t="s">
        <v>179</v>
      </c>
      <c r="H850" t="s">
        <v>118</v>
      </c>
      <c r="I850" s="1">
        <v>43760.512499999997</v>
      </c>
      <c r="J850" t="s">
        <v>191</v>
      </c>
      <c r="K850" t="s">
        <v>119</v>
      </c>
      <c r="L850" t="s">
        <v>192</v>
      </c>
      <c r="M850" t="s">
        <v>193</v>
      </c>
      <c r="N850" t="s">
        <v>183</v>
      </c>
      <c r="O850">
        <v>1E-3</v>
      </c>
      <c r="P850" t="s">
        <v>149</v>
      </c>
      <c r="Q850" t="b">
        <v>1</v>
      </c>
      <c r="R850">
        <v>138261413</v>
      </c>
      <c r="S850" t="s">
        <v>150</v>
      </c>
      <c r="T850">
        <v>1E-3</v>
      </c>
      <c r="U850" t="s">
        <v>184</v>
      </c>
      <c r="V850">
        <v>2019</v>
      </c>
      <c r="W850" t="s">
        <v>455</v>
      </c>
      <c r="X850" t="s">
        <v>194</v>
      </c>
      <c r="Y850" t="s">
        <v>195</v>
      </c>
      <c r="Z850" t="s">
        <v>155</v>
      </c>
      <c r="AA850">
        <v>357000</v>
      </c>
      <c r="AB850">
        <v>237460</v>
      </c>
      <c r="AC850">
        <v>-2.628230098</v>
      </c>
      <c r="AD850">
        <v>52.03386871</v>
      </c>
    </row>
    <row r="851" spans="1:30">
      <c r="A851">
        <v>269268</v>
      </c>
      <c r="B851" t="s">
        <v>190</v>
      </c>
      <c r="C851">
        <v>7299</v>
      </c>
      <c r="D851">
        <v>4720417</v>
      </c>
      <c r="E851" t="s">
        <v>164</v>
      </c>
      <c r="F851" t="s">
        <v>126</v>
      </c>
      <c r="G851" t="s">
        <v>179</v>
      </c>
      <c r="H851" t="s">
        <v>118</v>
      </c>
      <c r="I851" s="1">
        <v>43481.559027777781</v>
      </c>
      <c r="J851" t="s">
        <v>191</v>
      </c>
      <c r="K851" t="s">
        <v>119</v>
      </c>
      <c r="L851" t="s">
        <v>192</v>
      </c>
      <c r="M851" t="s">
        <v>193</v>
      </c>
      <c r="N851" t="s">
        <v>183</v>
      </c>
      <c r="O851">
        <v>1E-3</v>
      </c>
      <c r="P851" t="s">
        <v>149</v>
      </c>
      <c r="Q851" t="b">
        <v>1</v>
      </c>
      <c r="R851">
        <v>138261413</v>
      </c>
      <c r="S851" t="s">
        <v>150</v>
      </c>
      <c r="T851">
        <v>1E-3</v>
      </c>
      <c r="U851" t="s">
        <v>184</v>
      </c>
      <c r="V851">
        <v>2019</v>
      </c>
      <c r="W851" t="s">
        <v>455</v>
      </c>
      <c r="X851" t="s">
        <v>194</v>
      </c>
      <c r="Y851" t="s">
        <v>195</v>
      </c>
      <c r="Z851" t="s">
        <v>155</v>
      </c>
      <c r="AA851">
        <v>357000</v>
      </c>
      <c r="AB851">
        <v>237460</v>
      </c>
      <c r="AC851">
        <v>-2.628230098</v>
      </c>
      <c r="AD851">
        <v>52.03386871</v>
      </c>
    </row>
    <row r="852" spans="1:30">
      <c r="A852">
        <v>271115</v>
      </c>
      <c r="B852" t="s">
        <v>190</v>
      </c>
      <c r="C852">
        <v>7299</v>
      </c>
      <c r="D852">
        <v>4745896</v>
      </c>
      <c r="E852" t="s">
        <v>164</v>
      </c>
      <c r="F852" t="s">
        <v>126</v>
      </c>
      <c r="G852" t="s">
        <v>179</v>
      </c>
      <c r="H852" t="s">
        <v>118</v>
      </c>
      <c r="I852" s="1">
        <v>43812.42083333333</v>
      </c>
      <c r="J852" t="s">
        <v>191</v>
      </c>
      <c r="K852" t="s">
        <v>119</v>
      </c>
      <c r="L852" t="s">
        <v>192</v>
      </c>
      <c r="M852" t="s">
        <v>193</v>
      </c>
      <c r="N852" t="s">
        <v>183</v>
      </c>
      <c r="O852">
        <v>1E-3</v>
      </c>
      <c r="P852" t="s">
        <v>149</v>
      </c>
      <c r="Q852" t="b">
        <v>1</v>
      </c>
      <c r="R852">
        <v>138261413</v>
      </c>
      <c r="S852" t="s">
        <v>150</v>
      </c>
      <c r="T852">
        <v>1E-3</v>
      </c>
      <c r="U852" t="s">
        <v>184</v>
      </c>
      <c r="V852">
        <v>2019</v>
      </c>
      <c r="W852" t="s">
        <v>455</v>
      </c>
      <c r="X852" t="s">
        <v>194</v>
      </c>
      <c r="Y852" t="s">
        <v>195</v>
      </c>
      <c r="Z852" t="s">
        <v>155</v>
      </c>
      <c r="AA852">
        <v>357000</v>
      </c>
      <c r="AB852">
        <v>237460</v>
      </c>
      <c r="AC852">
        <v>-2.628230098</v>
      </c>
      <c r="AD852">
        <v>52.03386871</v>
      </c>
    </row>
    <row r="853" spans="1:30">
      <c r="A853">
        <v>272822</v>
      </c>
      <c r="B853" t="s">
        <v>190</v>
      </c>
      <c r="C853">
        <v>7299</v>
      </c>
      <c r="D853">
        <v>4739889</v>
      </c>
      <c r="E853" t="s">
        <v>164</v>
      </c>
      <c r="F853" t="s">
        <v>126</v>
      </c>
      <c r="G853" t="s">
        <v>179</v>
      </c>
      <c r="H853" t="s">
        <v>118</v>
      </c>
      <c r="I853" s="1">
        <v>43746.53402777778</v>
      </c>
      <c r="J853" t="s">
        <v>191</v>
      </c>
      <c r="K853" t="s">
        <v>119</v>
      </c>
      <c r="L853" t="s">
        <v>192</v>
      </c>
      <c r="M853" t="s">
        <v>193</v>
      </c>
      <c r="N853" t="s">
        <v>183</v>
      </c>
      <c r="O853">
        <v>1E-3</v>
      </c>
      <c r="P853" t="s">
        <v>149</v>
      </c>
      <c r="Q853" t="b">
        <v>1</v>
      </c>
      <c r="R853">
        <v>138261413</v>
      </c>
      <c r="S853" t="s">
        <v>150</v>
      </c>
      <c r="T853">
        <v>1E-3</v>
      </c>
      <c r="U853" t="s">
        <v>184</v>
      </c>
      <c r="V853">
        <v>2019</v>
      </c>
      <c r="W853" t="s">
        <v>455</v>
      </c>
      <c r="X853" t="s">
        <v>194</v>
      </c>
      <c r="Y853" t="s">
        <v>195</v>
      </c>
      <c r="Z853" t="s">
        <v>155</v>
      </c>
      <c r="AA853">
        <v>357000</v>
      </c>
      <c r="AB853">
        <v>237460</v>
      </c>
      <c r="AC853">
        <v>-2.628230098</v>
      </c>
      <c r="AD853">
        <v>52.03386871</v>
      </c>
    </row>
    <row r="854" spans="1:30">
      <c r="A854">
        <v>269709</v>
      </c>
      <c r="B854" t="s">
        <v>190</v>
      </c>
      <c r="C854">
        <v>7299</v>
      </c>
      <c r="D854">
        <v>4739621</v>
      </c>
      <c r="E854" t="s">
        <v>164</v>
      </c>
      <c r="F854" t="s">
        <v>126</v>
      </c>
      <c r="G854" t="s">
        <v>205</v>
      </c>
      <c r="H854" t="s">
        <v>112</v>
      </c>
      <c r="I854" s="1">
        <v>43740.607638888891</v>
      </c>
      <c r="J854" t="s">
        <v>191</v>
      </c>
      <c r="K854" t="s">
        <v>119</v>
      </c>
      <c r="L854" t="s">
        <v>192</v>
      </c>
      <c r="M854" t="s">
        <v>193</v>
      </c>
      <c r="N854" t="s">
        <v>183</v>
      </c>
      <c r="O854">
        <v>1E-3</v>
      </c>
      <c r="P854" t="s">
        <v>149</v>
      </c>
      <c r="Q854" t="b">
        <v>1</v>
      </c>
      <c r="R854">
        <v>138261413</v>
      </c>
      <c r="S854" t="s">
        <v>150</v>
      </c>
      <c r="T854">
        <v>1E-3</v>
      </c>
      <c r="U854" t="s">
        <v>184</v>
      </c>
      <c r="V854">
        <v>2019</v>
      </c>
      <c r="W854" t="s">
        <v>455</v>
      </c>
      <c r="X854" t="s">
        <v>194</v>
      </c>
      <c r="Y854" t="s">
        <v>195</v>
      </c>
      <c r="Z854" t="s">
        <v>155</v>
      </c>
      <c r="AA854">
        <v>357000</v>
      </c>
      <c r="AB854">
        <v>237460</v>
      </c>
      <c r="AC854">
        <v>-2.628230098</v>
      </c>
      <c r="AD854">
        <v>52.03386871</v>
      </c>
    </row>
    <row r="855" spans="1:30">
      <c r="A855">
        <v>273412</v>
      </c>
      <c r="B855" t="s">
        <v>190</v>
      </c>
      <c r="C855">
        <v>7299</v>
      </c>
      <c r="D855">
        <v>4743215</v>
      </c>
      <c r="E855" t="s">
        <v>164</v>
      </c>
      <c r="F855" t="s">
        <v>126</v>
      </c>
      <c r="G855" t="s">
        <v>179</v>
      </c>
      <c r="H855" t="s">
        <v>118</v>
      </c>
      <c r="I855" s="1">
        <v>43790.509722222225</v>
      </c>
      <c r="J855" t="s">
        <v>191</v>
      </c>
      <c r="K855" t="s">
        <v>119</v>
      </c>
      <c r="L855" t="s">
        <v>192</v>
      </c>
      <c r="M855" t="s">
        <v>193</v>
      </c>
      <c r="N855" t="s">
        <v>183</v>
      </c>
      <c r="O855">
        <v>1E-3</v>
      </c>
      <c r="P855" t="s">
        <v>149</v>
      </c>
      <c r="Q855" t="b">
        <v>1</v>
      </c>
      <c r="R855">
        <v>138261413</v>
      </c>
      <c r="S855" t="s">
        <v>150</v>
      </c>
      <c r="T855">
        <v>1E-3</v>
      </c>
      <c r="U855" t="s">
        <v>184</v>
      </c>
      <c r="V855">
        <v>2019</v>
      </c>
      <c r="W855" t="s">
        <v>455</v>
      </c>
      <c r="X855" t="s">
        <v>194</v>
      </c>
      <c r="Y855" t="s">
        <v>195</v>
      </c>
      <c r="Z855" t="s">
        <v>155</v>
      </c>
      <c r="AA855">
        <v>357000</v>
      </c>
      <c r="AB855">
        <v>237460</v>
      </c>
      <c r="AC855">
        <v>-2.628230098</v>
      </c>
      <c r="AD855">
        <v>52.03386871</v>
      </c>
    </row>
    <row r="856" spans="1:30">
      <c r="A856">
        <v>266021</v>
      </c>
      <c r="B856" t="s">
        <v>190</v>
      </c>
      <c r="C856">
        <v>7299</v>
      </c>
      <c r="D856">
        <v>4720119</v>
      </c>
      <c r="E856" t="s">
        <v>164</v>
      </c>
      <c r="F856" t="s">
        <v>126</v>
      </c>
      <c r="G856" t="s">
        <v>179</v>
      </c>
      <c r="H856" t="s">
        <v>118</v>
      </c>
      <c r="I856" s="1">
        <v>43475.374305555553</v>
      </c>
      <c r="J856" t="s">
        <v>191</v>
      </c>
      <c r="K856" t="s">
        <v>119</v>
      </c>
      <c r="L856" t="s">
        <v>192</v>
      </c>
      <c r="M856" t="s">
        <v>193</v>
      </c>
      <c r="N856" t="s">
        <v>183</v>
      </c>
      <c r="O856">
        <v>1E-3</v>
      </c>
      <c r="P856" t="s">
        <v>149</v>
      </c>
      <c r="Q856" t="b">
        <v>1</v>
      </c>
      <c r="R856">
        <v>138261413</v>
      </c>
      <c r="S856" t="s">
        <v>150</v>
      </c>
      <c r="T856">
        <v>1E-3</v>
      </c>
      <c r="U856" t="s">
        <v>184</v>
      </c>
      <c r="V856">
        <v>2019</v>
      </c>
      <c r="W856" t="s">
        <v>455</v>
      </c>
      <c r="X856" t="s">
        <v>194</v>
      </c>
      <c r="Y856" t="s">
        <v>195</v>
      </c>
      <c r="Z856" t="s">
        <v>155</v>
      </c>
      <c r="AA856">
        <v>357000</v>
      </c>
      <c r="AB856">
        <v>237460</v>
      </c>
      <c r="AC856">
        <v>-2.628230098</v>
      </c>
      <c r="AD856">
        <v>52.03386871</v>
      </c>
    </row>
    <row r="857" spans="1:30">
      <c r="A857">
        <v>266495</v>
      </c>
      <c r="B857" t="s">
        <v>190</v>
      </c>
      <c r="C857">
        <v>7299</v>
      </c>
      <c r="D857">
        <v>4720616</v>
      </c>
      <c r="E857" t="s">
        <v>164</v>
      </c>
      <c r="F857" t="s">
        <v>126</v>
      </c>
      <c r="G857" t="s">
        <v>179</v>
      </c>
      <c r="H857" t="s">
        <v>118</v>
      </c>
      <c r="I857" s="1">
        <v>43487.458333333336</v>
      </c>
      <c r="J857" t="s">
        <v>191</v>
      </c>
      <c r="K857" t="s">
        <v>119</v>
      </c>
      <c r="L857" t="s">
        <v>192</v>
      </c>
      <c r="M857" t="s">
        <v>193</v>
      </c>
      <c r="N857" t="s">
        <v>183</v>
      </c>
      <c r="O857">
        <v>1E-3</v>
      </c>
      <c r="P857" t="s">
        <v>149</v>
      </c>
      <c r="Q857" t="b">
        <v>1</v>
      </c>
      <c r="R857">
        <v>138261413</v>
      </c>
      <c r="S857" t="s">
        <v>150</v>
      </c>
      <c r="T857">
        <v>1E-3</v>
      </c>
      <c r="U857" t="s">
        <v>184</v>
      </c>
      <c r="V857">
        <v>2019</v>
      </c>
      <c r="W857" t="s">
        <v>455</v>
      </c>
      <c r="X857" t="s">
        <v>194</v>
      </c>
      <c r="Y857" t="s">
        <v>195</v>
      </c>
      <c r="Z857" t="s">
        <v>155</v>
      </c>
      <c r="AA857">
        <v>357000</v>
      </c>
      <c r="AB857">
        <v>237460</v>
      </c>
      <c r="AC857">
        <v>-2.628230098</v>
      </c>
      <c r="AD857">
        <v>52.03386871</v>
      </c>
    </row>
    <row r="858" spans="1:30">
      <c r="A858">
        <v>266215</v>
      </c>
      <c r="B858" t="s">
        <v>190</v>
      </c>
      <c r="C858">
        <v>7299</v>
      </c>
      <c r="D858">
        <v>4741919</v>
      </c>
      <c r="E858" t="s">
        <v>164</v>
      </c>
      <c r="F858" t="s">
        <v>126</v>
      </c>
      <c r="G858" t="s">
        <v>179</v>
      </c>
      <c r="H858" t="s">
        <v>118</v>
      </c>
      <c r="I858" s="1">
        <v>43767.569444444445</v>
      </c>
      <c r="J858" t="s">
        <v>191</v>
      </c>
      <c r="K858" t="s">
        <v>119</v>
      </c>
      <c r="L858" t="s">
        <v>192</v>
      </c>
      <c r="M858" t="s">
        <v>193</v>
      </c>
      <c r="N858" t="s">
        <v>183</v>
      </c>
      <c r="O858">
        <v>1E-3</v>
      </c>
      <c r="P858" t="s">
        <v>149</v>
      </c>
      <c r="Q858" t="b">
        <v>1</v>
      </c>
      <c r="R858">
        <v>138261413</v>
      </c>
      <c r="S858" t="s">
        <v>150</v>
      </c>
      <c r="T858">
        <v>1E-3</v>
      </c>
      <c r="U858" t="s">
        <v>184</v>
      </c>
      <c r="V858">
        <v>2019</v>
      </c>
      <c r="W858" t="s">
        <v>455</v>
      </c>
      <c r="X858" t="s">
        <v>194</v>
      </c>
      <c r="Y858" t="s">
        <v>195</v>
      </c>
      <c r="Z858" t="s">
        <v>155</v>
      </c>
      <c r="AA858">
        <v>357000</v>
      </c>
      <c r="AB858">
        <v>237460</v>
      </c>
      <c r="AC858">
        <v>-2.628230098</v>
      </c>
      <c r="AD858">
        <v>52.03386871</v>
      </c>
    </row>
    <row r="859" spans="1:30">
      <c r="A859">
        <v>266679</v>
      </c>
      <c r="B859" t="s">
        <v>190</v>
      </c>
      <c r="C859">
        <v>7299</v>
      </c>
      <c r="D859">
        <v>4719631</v>
      </c>
      <c r="E859" t="s">
        <v>164</v>
      </c>
      <c r="F859" t="s">
        <v>126</v>
      </c>
      <c r="G859" t="s">
        <v>179</v>
      </c>
      <c r="H859" t="s">
        <v>118</v>
      </c>
      <c r="I859" s="1">
        <v>43472.68472222222</v>
      </c>
      <c r="J859" t="s">
        <v>191</v>
      </c>
      <c r="K859" t="s">
        <v>119</v>
      </c>
      <c r="L859" t="s">
        <v>192</v>
      </c>
      <c r="M859" t="s">
        <v>193</v>
      </c>
      <c r="N859" t="s">
        <v>183</v>
      </c>
      <c r="O859">
        <v>1E-3</v>
      </c>
      <c r="P859" t="s">
        <v>149</v>
      </c>
      <c r="Q859" t="b">
        <v>1</v>
      </c>
      <c r="R859">
        <v>138261413</v>
      </c>
      <c r="S859" t="s">
        <v>150</v>
      </c>
      <c r="T859">
        <v>1E-3</v>
      </c>
      <c r="U859" t="s">
        <v>184</v>
      </c>
      <c r="V859">
        <v>2019</v>
      </c>
      <c r="W859" t="s">
        <v>455</v>
      </c>
      <c r="X859" t="s">
        <v>194</v>
      </c>
      <c r="Y859" t="s">
        <v>195</v>
      </c>
      <c r="Z859" t="s">
        <v>155</v>
      </c>
      <c r="AA859">
        <v>357000</v>
      </c>
      <c r="AB859">
        <v>237460</v>
      </c>
      <c r="AC859">
        <v>-2.628230098</v>
      </c>
      <c r="AD859">
        <v>52.03386871</v>
      </c>
    </row>
    <row r="860" spans="1:30">
      <c r="A860">
        <v>268835</v>
      </c>
      <c r="B860" t="s">
        <v>190</v>
      </c>
      <c r="C860">
        <v>7299</v>
      </c>
      <c r="D860">
        <v>4744663</v>
      </c>
      <c r="E860" t="s">
        <v>164</v>
      </c>
      <c r="F860" t="s">
        <v>126</v>
      </c>
      <c r="G860" t="s">
        <v>205</v>
      </c>
      <c r="H860" t="s">
        <v>112</v>
      </c>
      <c r="I860" s="1">
        <v>43801.455555555556</v>
      </c>
      <c r="J860" t="s">
        <v>191</v>
      </c>
      <c r="K860" t="s">
        <v>119</v>
      </c>
      <c r="L860" t="s">
        <v>192</v>
      </c>
      <c r="M860" t="s">
        <v>193</v>
      </c>
      <c r="N860" t="s">
        <v>183</v>
      </c>
      <c r="O860">
        <v>1E-3</v>
      </c>
      <c r="P860" t="s">
        <v>149</v>
      </c>
      <c r="Q860" t="b">
        <v>1</v>
      </c>
      <c r="R860">
        <v>138261413</v>
      </c>
      <c r="S860" t="s">
        <v>150</v>
      </c>
      <c r="T860">
        <v>1E-3</v>
      </c>
      <c r="U860" t="s">
        <v>184</v>
      </c>
      <c r="V860">
        <v>2019</v>
      </c>
      <c r="W860" t="s">
        <v>455</v>
      </c>
      <c r="X860" t="s">
        <v>194</v>
      </c>
      <c r="Y860" t="s">
        <v>195</v>
      </c>
      <c r="Z860" t="s">
        <v>155</v>
      </c>
      <c r="AA860">
        <v>357000</v>
      </c>
      <c r="AB860">
        <v>237460</v>
      </c>
      <c r="AC860">
        <v>-2.628230098</v>
      </c>
      <c r="AD860">
        <v>52.03386871</v>
      </c>
    </row>
    <row r="861" spans="1:30">
      <c r="A861">
        <v>269064</v>
      </c>
      <c r="B861" t="s">
        <v>190</v>
      </c>
      <c r="C861">
        <v>7299</v>
      </c>
      <c r="D861">
        <v>4745514</v>
      </c>
      <c r="E861" t="s">
        <v>164</v>
      </c>
      <c r="F861" t="s">
        <v>126</v>
      </c>
      <c r="G861" t="s">
        <v>179</v>
      </c>
      <c r="H861" t="s">
        <v>118</v>
      </c>
      <c r="I861" s="1">
        <v>43810.477083333331</v>
      </c>
      <c r="J861" t="s">
        <v>191</v>
      </c>
      <c r="K861" t="s">
        <v>119</v>
      </c>
      <c r="L861" t="s">
        <v>192</v>
      </c>
      <c r="M861" t="s">
        <v>193</v>
      </c>
      <c r="N861" t="s">
        <v>183</v>
      </c>
      <c r="O861">
        <v>1E-3</v>
      </c>
      <c r="P861" t="s">
        <v>149</v>
      </c>
      <c r="Q861" t="b">
        <v>1</v>
      </c>
      <c r="R861">
        <v>138261413</v>
      </c>
      <c r="S861" t="s">
        <v>150</v>
      </c>
      <c r="T861">
        <v>1E-3</v>
      </c>
      <c r="U861" t="s">
        <v>184</v>
      </c>
      <c r="V861">
        <v>2019</v>
      </c>
      <c r="W861" t="s">
        <v>455</v>
      </c>
      <c r="X861" t="s">
        <v>194</v>
      </c>
      <c r="Y861" t="s">
        <v>195</v>
      </c>
      <c r="Z861" t="s">
        <v>155</v>
      </c>
      <c r="AA861">
        <v>357000</v>
      </c>
      <c r="AB861">
        <v>237460</v>
      </c>
      <c r="AC861">
        <v>-2.628230098</v>
      </c>
      <c r="AD861">
        <v>52.03386871</v>
      </c>
    </row>
    <row r="862" spans="1:30">
      <c r="A862">
        <v>266694</v>
      </c>
      <c r="B862" t="s">
        <v>190</v>
      </c>
      <c r="C862">
        <v>7299</v>
      </c>
      <c r="D862">
        <v>4743417</v>
      </c>
      <c r="E862" t="s">
        <v>164</v>
      </c>
      <c r="F862" t="s">
        <v>126</v>
      </c>
      <c r="G862" t="s">
        <v>179</v>
      </c>
      <c r="H862" t="s">
        <v>118</v>
      </c>
      <c r="I862" s="1">
        <v>43795.45416666667</v>
      </c>
      <c r="J862" t="s">
        <v>191</v>
      </c>
      <c r="K862" t="s">
        <v>119</v>
      </c>
      <c r="L862" t="s">
        <v>192</v>
      </c>
      <c r="M862" t="s">
        <v>193</v>
      </c>
      <c r="N862" t="s">
        <v>183</v>
      </c>
      <c r="O862">
        <v>1E-3</v>
      </c>
      <c r="P862" t="s">
        <v>149</v>
      </c>
      <c r="Q862" t="b">
        <v>1</v>
      </c>
      <c r="R862">
        <v>138261413</v>
      </c>
      <c r="S862" t="s">
        <v>150</v>
      </c>
      <c r="T862">
        <v>1E-3</v>
      </c>
      <c r="U862" t="s">
        <v>184</v>
      </c>
      <c r="V862">
        <v>2019</v>
      </c>
      <c r="W862" t="s">
        <v>455</v>
      </c>
      <c r="X862" t="s">
        <v>194</v>
      </c>
      <c r="Y862" t="s">
        <v>195</v>
      </c>
      <c r="Z862" t="s">
        <v>155</v>
      </c>
      <c r="AA862">
        <v>357000</v>
      </c>
      <c r="AB862">
        <v>237460</v>
      </c>
      <c r="AC862">
        <v>-2.628230098</v>
      </c>
      <c r="AD862">
        <v>52.03386871</v>
      </c>
    </row>
    <row r="863" spans="1:30">
      <c r="A863">
        <v>273439</v>
      </c>
      <c r="B863" t="s">
        <v>206</v>
      </c>
      <c r="C863">
        <v>7299</v>
      </c>
      <c r="D863">
        <v>1924210</v>
      </c>
      <c r="E863" t="s">
        <v>164</v>
      </c>
      <c r="F863" t="s">
        <v>126</v>
      </c>
      <c r="G863" t="s">
        <v>179</v>
      </c>
      <c r="H863" t="s">
        <v>118</v>
      </c>
      <c r="I863" s="1">
        <v>43490.36041666667</v>
      </c>
      <c r="J863" t="s">
        <v>180</v>
      </c>
      <c r="K863" t="s">
        <v>116</v>
      </c>
      <c r="L863" t="s">
        <v>199</v>
      </c>
      <c r="M863" t="s">
        <v>200</v>
      </c>
      <c r="N863" t="s">
        <v>183</v>
      </c>
      <c r="O863">
        <v>1E-3</v>
      </c>
      <c r="P863" t="s">
        <v>149</v>
      </c>
      <c r="Q863" t="b">
        <v>1</v>
      </c>
      <c r="R863">
        <v>138261413</v>
      </c>
      <c r="S863" t="s">
        <v>150</v>
      </c>
      <c r="T863">
        <v>1E-3</v>
      </c>
      <c r="U863" t="s">
        <v>184</v>
      </c>
      <c r="V863">
        <v>2019</v>
      </c>
      <c r="W863" t="s">
        <v>455</v>
      </c>
      <c r="X863" t="s">
        <v>207</v>
      </c>
      <c r="Y863" t="s">
        <v>208</v>
      </c>
      <c r="Z863" t="s">
        <v>155</v>
      </c>
      <c r="AA863">
        <v>515935</v>
      </c>
      <c r="AB863">
        <v>253417</v>
      </c>
      <c r="AC863">
        <v>-0.30632621700000001</v>
      </c>
      <c r="AD863">
        <v>52.16685202</v>
      </c>
    </row>
    <row r="864" spans="1:30">
      <c r="A864">
        <v>272490</v>
      </c>
      <c r="B864" t="s">
        <v>206</v>
      </c>
      <c r="C864">
        <v>7299</v>
      </c>
      <c r="D864">
        <v>1951435</v>
      </c>
      <c r="E864" t="s">
        <v>164</v>
      </c>
      <c r="F864" t="s">
        <v>126</v>
      </c>
      <c r="G864" t="s">
        <v>179</v>
      </c>
      <c r="H864" t="s">
        <v>118</v>
      </c>
      <c r="I864" s="1">
        <v>43791.367361111108</v>
      </c>
      <c r="J864" t="s">
        <v>180</v>
      </c>
      <c r="K864" t="s">
        <v>116</v>
      </c>
      <c r="L864" t="s">
        <v>199</v>
      </c>
      <c r="M864" t="s">
        <v>200</v>
      </c>
      <c r="N864" t="s">
        <v>148</v>
      </c>
      <c r="O864">
        <v>1E-3</v>
      </c>
      <c r="P864" t="s">
        <v>149</v>
      </c>
      <c r="Q864" t="b">
        <v>1</v>
      </c>
      <c r="R864">
        <v>138261413</v>
      </c>
      <c r="S864" t="s">
        <v>150</v>
      </c>
      <c r="T864">
        <v>1E-3</v>
      </c>
      <c r="U864" t="s">
        <v>184</v>
      </c>
      <c r="V864">
        <v>2019</v>
      </c>
      <c r="W864" t="s">
        <v>455</v>
      </c>
      <c r="X864" t="s">
        <v>207</v>
      </c>
      <c r="Y864" t="s">
        <v>208</v>
      </c>
      <c r="Z864" t="s">
        <v>155</v>
      </c>
      <c r="AA864">
        <v>515935</v>
      </c>
      <c r="AB864">
        <v>253417</v>
      </c>
      <c r="AC864">
        <v>-0.30632621700000001</v>
      </c>
      <c r="AD864">
        <v>52.16685202</v>
      </c>
    </row>
    <row r="865" spans="1:30">
      <c r="A865">
        <v>268706</v>
      </c>
      <c r="B865" t="s">
        <v>206</v>
      </c>
      <c r="C865">
        <v>7299</v>
      </c>
      <c r="D865">
        <v>1952624</v>
      </c>
      <c r="E865" t="s">
        <v>164</v>
      </c>
      <c r="F865" t="s">
        <v>126</v>
      </c>
      <c r="G865" t="s">
        <v>179</v>
      </c>
      <c r="H865" t="s">
        <v>118</v>
      </c>
      <c r="I865" s="1">
        <v>43809.541666666664</v>
      </c>
      <c r="J865" t="s">
        <v>180</v>
      </c>
      <c r="K865" t="s">
        <v>116</v>
      </c>
      <c r="L865" t="s">
        <v>199</v>
      </c>
      <c r="M865" t="s">
        <v>200</v>
      </c>
      <c r="N865" t="s">
        <v>148</v>
      </c>
      <c r="O865">
        <v>1E-3</v>
      </c>
      <c r="P865" t="s">
        <v>149</v>
      </c>
      <c r="Q865" t="b">
        <v>1</v>
      </c>
      <c r="R865">
        <v>138261413</v>
      </c>
      <c r="S865" t="s">
        <v>150</v>
      </c>
      <c r="T865">
        <v>1E-3</v>
      </c>
      <c r="U865" t="s">
        <v>184</v>
      </c>
      <c r="V865">
        <v>2019</v>
      </c>
      <c r="W865" t="s">
        <v>455</v>
      </c>
      <c r="X865" t="s">
        <v>207</v>
      </c>
      <c r="Y865" t="s">
        <v>208</v>
      </c>
      <c r="Z865" t="s">
        <v>155</v>
      </c>
      <c r="AA865">
        <v>515935</v>
      </c>
      <c r="AB865">
        <v>253417</v>
      </c>
      <c r="AC865">
        <v>-0.30632621700000001</v>
      </c>
      <c r="AD865">
        <v>52.16685202</v>
      </c>
    </row>
    <row r="866" spans="1:30">
      <c r="A866">
        <v>254592</v>
      </c>
      <c r="B866" t="s">
        <v>206</v>
      </c>
      <c r="C866">
        <v>7299</v>
      </c>
      <c r="D866">
        <v>1951820</v>
      </c>
      <c r="E866" t="s">
        <v>164</v>
      </c>
      <c r="F866" t="s">
        <v>126</v>
      </c>
      <c r="G866" t="s">
        <v>205</v>
      </c>
      <c r="H866" t="s">
        <v>112</v>
      </c>
      <c r="I866" s="1">
        <v>43798.488888888889</v>
      </c>
      <c r="J866" t="s">
        <v>180</v>
      </c>
      <c r="K866" t="s">
        <v>116</v>
      </c>
      <c r="L866" t="s">
        <v>199</v>
      </c>
      <c r="M866" t="s">
        <v>200</v>
      </c>
      <c r="N866" t="s">
        <v>148</v>
      </c>
      <c r="O866">
        <v>1E-3</v>
      </c>
      <c r="P866" t="s">
        <v>149</v>
      </c>
      <c r="Q866" t="b">
        <v>1</v>
      </c>
      <c r="R866">
        <v>138261413</v>
      </c>
      <c r="S866" t="s">
        <v>150</v>
      </c>
      <c r="T866">
        <v>1E-3</v>
      </c>
      <c r="U866" t="s">
        <v>184</v>
      </c>
      <c r="V866">
        <v>2019</v>
      </c>
      <c r="W866" t="s">
        <v>455</v>
      </c>
      <c r="X866" t="s">
        <v>207</v>
      </c>
      <c r="Y866" t="s">
        <v>208</v>
      </c>
      <c r="Z866" t="s">
        <v>155</v>
      </c>
      <c r="AA866">
        <v>515935</v>
      </c>
      <c r="AB866">
        <v>253417</v>
      </c>
      <c r="AC866">
        <v>-0.30632621700000001</v>
      </c>
      <c r="AD866">
        <v>52.16685202</v>
      </c>
    </row>
    <row r="867" spans="1:30">
      <c r="A867">
        <v>271997</v>
      </c>
      <c r="B867" t="s">
        <v>198</v>
      </c>
      <c r="C867">
        <v>7299</v>
      </c>
      <c r="D867">
        <v>1951872</v>
      </c>
      <c r="E867" t="s">
        <v>164</v>
      </c>
      <c r="F867" t="s">
        <v>126</v>
      </c>
      <c r="G867" t="s">
        <v>205</v>
      </c>
      <c r="H867" t="s">
        <v>112</v>
      </c>
      <c r="I867" s="1">
        <v>43801.497916666667</v>
      </c>
      <c r="J867" t="s">
        <v>180</v>
      </c>
      <c r="K867" t="s">
        <v>116</v>
      </c>
      <c r="L867" t="s">
        <v>199</v>
      </c>
      <c r="M867" t="s">
        <v>200</v>
      </c>
      <c r="N867" t="s">
        <v>148</v>
      </c>
      <c r="O867">
        <v>1E-3</v>
      </c>
      <c r="P867" t="s">
        <v>149</v>
      </c>
      <c r="Q867" t="b">
        <v>1</v>
      </c>
      <c r="R867">
        <v>138261413</v>
      </c>
      <c r="S867" t="s">
        <v>150</v>
      </c>
      <c r="T867">
        <v>1E-3</v>
      </c>
      <c r="U867" t="s">
        <v>184</v>
      </c>
      <c r="V867">
        <v>2019</v>
      </c>
      <c r="W867" t="s">
        <v>455</v>
      </c>
      <c r="X867" t="s">
        <v>201</v>
      </c>
      <c r="Y867" t="s">
        <v>202</v>
      </c>
      <c r="Z867" t="s">
        <v>155</v>
      </c>
      <c r="AA867">
        <v>516100</v>
      </c>
      <c r="AB867">
        <v>253300</v>
      </c>
      <c r="AC867">
        <v>-0.30395486900000002</v>
      </c>
      <c r="AD867">
        <v>52.165765960000002</v>
      </c>
    </row>
    <row r="868" spans="1:30">
      <c r="A868">
        <v>272377</v>
      </c>
      <c r="B868" t="s">
        <v>198</v>
      </c>
      <c r="C868">
        <v>7299</v>
      </c>
      <c r="D868">
        <v>1951821</v>
      </c>
      <c r="E868" t="s">
        <v>164</v>
      </c>
      <c r="F868" t="s">
        <v>126</v>
      </c>
      <c r="G868" t="s">
        <v>205</v>
      </c>
      <c r="H868" t="s">
        <v>112</v>
      </c>
      <c r="I868" s="1">
        <v>43798.472222222219</v>
      </c>
      <c r="J868" t="s">
        <v>180</v>
      </c>
      <c r="K868" t="s">
        <v>116</v>
      </c>
      <c r="L868" t="s">
        <v>199</v>
      </c>
      <c r="M868" t="s">
        <v>200</v>
      </c>
      <c r="N868" t="s">
        <v>148</v>
      </c>
      <c r="O868">
        <v>1E-3</v>
      </c>
      <c r="P868" t="s">
        <v>149</v>
      </c>
      <c r="Q868" t="b">
        <v>1</v>
      </c>
      <c r="R868">
        <v>138261413</v>
      </c>
      <c r="S868" t="s">
        <v>150</v>
      </c>
      <c r="T868">
        <v>1E-3</v>
      </c>
      <c r="U868" t="s">
        <v>184</v>
      </c>
      <c r="V868">
        <v>2019</v>
      </c>
      <c r="W868" t="s">
        <v>455</v>
      </c>
      <c r="X868" t="s">
        <v>201</v>
      </c>
      <c r="Y868" t="s">
        <v>202</v>
      </c>
      <c r="Z868" t="s">
        <v>155</v>
      </c>
      <c r="AA868">
        <v>516100</v>
      </c>
      <c r="AB868">
        <v>253300</v>
      </c>
      <c r="AC868">
        <v>-0.30395486900000002</v>
      </c>
      <c r="AD868">
        <v>52.165765960000002</v>
      </c>
    </row>
    <row r="869" spans="1:30">
      <c r="A869">
        <v>265746</v>
      </c>
      <c r="B869" t="s">
        <v>198</v>
      </c>
      <c r="C869">
        <v>7299</v>
      </c>
      <c r="D869">
        <v>1951436</v>
      </c>
      <c r="E869" t="s">
        <v>164</v>
      </c>
      <c r="F869" t="s">
        <v>126</v>
      </c>
      <c r="G869" t="s">
        <v>179</v>
      </c>
      <c r="H869" t="s">
        <v>118</v>
      </c>
      <c r="I869" s="1">
        <v>43791.368055555555</v>
      </c>
      <c r="J869" t="s">
        <v>180</v>
      </c>
      <c r="K869" t="s">
        <v>116</v>
      </c>
      <c r="L869" t="s">
        <v>199</v>
      </c>
      <c r="M869" t="s">
        <v>200</v>
      </c>
      <c r="N869" t="s">
        <v>148</v>
      </c>
      <c r="O869">
        <v>1E-3</v>
      </c>
      <c r="P869" t="s">
        <v>149</v>
      </c>
      <c r="Q869" t="b">
        <v>1</v>
      </c>
      <c r="R869">
        <v>138261413</v>
      </c>
      <c r="S869" t="s">
        <v>150</v>
      </c>
      <c r="T869">
        <v>1E-3</v>
      </c>
      <c r="U869" t="s">
        <v>184</v>
      </c>
      <c r="V869">
        <v>2019</v>
      </c>
      <c r="W869" t="s">
        <v>455</v>
      </c>
      <c r="X869" t="s">
        <v>201</v>
      </c>
      <c r="Y869" t="s">
        <v>202</v>
      </c>
      <c r="Z869" t="s">
        <v>155</v>
      </c>
      <c r="AA869">
        <v>516100</v>
      </c>
      <c r="AB869">
        <v>253300</v>
      </c>
      <c r="AC869">
        <v>-0.30395486900000002</v>
      </c>
      <c r="AD869">
        <v>52.165765960000002</v>
      </c>
    </row>
    <row r="870" spans="1:30">
      <c r="A870">
        <v>269823</v>
      </c>
      <c r="B870" t="s">
        <v>198</v>
      </c>
      <c r="C870">
        <v>7299</v>
      </c>
      <c r="D870">
        <v>1923367</v>
      </c>
      <c r="E870" t="s">
        <v>164</v>
      </c>
      <c r="F870" t="s">
        <v>126</v>
      </c>
      <c r="G870" t="s">
        <v>179</v>
      </c>
      <c r="H870" t="s">
        <v>118</v>
      </c>
      <c r="I870" s="1">
        <v>43482.372916666667</v>
      </c>
      <c r="J870" t="s">
        <v>180</v>
      </c>
      <c r="K870" t="s">
        <v>116</v>
      </c>
      <c r="L870" t="s">
        <v>199</v>
      </c>
      <c r="M870" t="s">
        <v>200</v>
      </c>
      <c r="N870" t="s">
        <v>148</v>
      </c>
      <c r="O870">
        <v>1E-3</v>
      </c>
      <c r="P870" t="s">
        <v>149</v>
      </c>
      <c r="Q870" t="b">
        <v>1</v>
      </c>
      <c r="R870">
        <v>138261413</v>
      </c>
      <c r="S870" t="s">
        <v>150</v>
      </c>
      <c r="T870">
        <v>1E-3</v>
      </c>
      <c r="U870" t="s">
        <v>184</v>
      </c>
      <c r="V870">
        <v>2019</v>
      </c>
      <c r="W870" t="s">
        <v>455</v>
      </c>
      <c r="X870" t="s">
        <v>201</v>
      </c>
      <c r="Y870" t="s">
        <v>202</v>
      </c>
      <c r="Z870" t="s">
        <v>155</v>
      </c>
      <c r="AA870">
        <v>516100</v>
      </c>
      <c r="AB870">
        <v>253300</v>
      </c>
      <c r="AC870">
        <v>-0.30395486900000002</v>
      </c>
      <c r="AD870">
        <v>52.165765960000002</v>
      </c>
    </row>
    <row r="871" spans="1:30">
      <c r="A871">
        <v>271116</v>
      </c>
      <c r="B871" t="s">
        <v>276</v>
      </c>
      <c r="C871">
        <v>7299</v>
      </c>
      <c r="D871">
        <v>4746034</v>
      </c>
      <c r="E871" t="s">
        <v>164</v>
      </c>
      <c r="F871" t="s">
        <v>126</v>
      </c>
      <c r="G871" t="s">
        <v>205</v>
      </c>
      <c r="H871" t="s">
        <v>112</v>
      </c>
      <c r="I871" s="1">
        <v>43816.387499999997</v>
      </c>
      <c r="J871" t="s">
        <v>180</v>
      </c>
      <c r="K871" t="s">
        <v>116</v>
      </c>
      <c r="L871" t="s">
        <v>192</v>
      </c>
      <c r="M871" t="s">
        <v>193</v>
      </c>
      <c r="N871" t="s">
        <v>183</v>
      </c>
      <c r="O871">
        <v>1E-3</v>
      </c>
      <c r="P871" t="s">
        <v>149</v>
      </c>
      <c r="Q871" t="b">
        <v>1</v>
      </c>
      <c r="R871">
        <v>138261413</v>
      </c>
      <c r="S871" t="s">
        <v>150</v>
      </c>
      <c r="T871">
        <v>1E-3</v>
      </c>
      <c r="U871" t="s">
        <v>184</v>
      </c>
      <c r="V871">
        <v>2019</v>
      </c>
      <c r="W871" t="s">
        <v>455</v>
      </c>
      <c r="X871" t="s">
        <v>277</v>
      </c>
      <c r="Y871" t="s">
        <v>278</v>
      </c>
      <c r="Z871" t="s">
        <v>155</v>
      </c>
      <c r="AA871">
        <v>383550</v>
      </c>
      <c r="AB871">
        <v>252450</v>
      </c>
      <c r="AC871">
        <v>-2.241941797</v>
      </c>
      <c r="AD871">
        <v>52.170064340000003</v>
      </c>
    </row>
    <row r="872" spans="1:30">
      <c r="A872">
        <v>266789</v>
      </c>
      <c r="B872" t="s">
        <v>276</v>
      </c>
      <c r="C872">
        <v>7299</v>
      </c>
      <c r="D872">
        <v>4744525</v>
      </c>
      <c r="E872" t="s">
        <v>164</v>
      </c>
      <c r="F872" t="s">
        <v>126</v>
      </c>
      <c r="G872" t="s">
        <v>205</v>
      </c>
      <c r="H872" t="s">
        <v>112</v>
      </c>
      <c r="I872" s="1">
        <v>43798.415277777778</v>
      </c>
      <c r="J872" t="s">
        <v>180</v>
      </c>
      <c r="K872" t="s">
        <v>116</v>
      </c>
      <c r="L872" t="s">
        <v>192</v>
      </c>
      <c r="M872" t="s">
        <v>193</v>
      </c>
      <c r="N872" t="s">
        <v>183</v>
      </c>
      <c r="O872">
        <v>1E-3</v>
      </c>
      <c r="P872" t="s">
        <v>149</v>
      </c>
      <c r="Q872" t="b">
        <v>1</v>
      </c>
      <c r="R872">
        <v>138261413</v>
      </c>
      <c r="S872" t="s">
        <v>150</v>
      </c>
      <c r="T872">
        <v>1E-3</v>
      </c>
      <c r="U872" t="s">
        <v>184</v>
      </c>
      <c r="V872">
        <v>2019</v>
      </c>
      <c r="W872" t="s">
        <v>455</v>
      </c>
      <c r="X872" t="s">
        <v>277</v>
      </c>
      <c r="Y872" t="s">
        <v>278</v>
      </c>
      <c r="Z872" t="s">
        <v>155</v>
      </c>
      <c r="AA872">
        <v>383550</v>
      </c>
      <c r="AB872">
        <v>252450</v>
      </c>
      <c r="AC872">
        <v>-2.241941797</v>
      </c>
      <c r="AD872">
        <v>52.170064340000003</v>
      </c>
    </row>
    <row r="873" spans="1:30">
      <c r="A873">
        <v>269109</v>
      </c>
      <c r="B873" t="s">
        <v>276</v>
      </c>
      <c r="C873">
        <v>7299</v>
      </c>
      <c r="D873">
        <v>4744689</v>
      </c>
      <c r="E873" t="s">
        <v>164</v>
      </c>
      <c r="F873" t="s">
        <v>126</v>
      </c>
      <c r="G873" t="s">
        <v>205</v>
      </c>
      <c r="H873" t="s">
        <v>112</v>
      </c>
      <c r="I873" s="1">
        <v>43804.619444444441</v>
      </c>
      <c r="J873" t="s">
        <v>180</v>
      </c>
      <c r="K873" t="s">
        <v>116</v>
      </c>
      <c r="L873" t="s">
        <v>192</v>
      </c>
      <c r="M873" t="s">
        <v>193</v>
      </c>
      <c r="N873" t="s">
        <v>183</v>
      </c>
      <c r="O873">
        <v>1E-3</v>
      </c>
      <c r="P873" t="s">
        <v>149</v>
      </c>
      <c r="Q873" t="b">
        <v>1</v>
      </c>
      <c r="R873">
        <v>138261413</v>
      </c>
      <c r="S873" t="s">
        <v>150</v>
      </c>
      <c r="T873">
        <v>1E-3</v>
      </c>
      <c r="U873" t="s">
        <v>184</v>
      </c>
      <c r="V873">
        <v>2019</v>
      </c>
      <c r="W873" t="s">
        <v>455</v>
      </c>
      <c r="X873" t="s">
        <v>277</v>
      </c>
      <c r="Y873" t="s">
        <v>278</v>
      </c>
      <c r="Z873" t="s">
        <v>155</v>
      </c>
      <c r="AA873">
        <v>383550</v>
      </c>
      <c r="AB873">
        <v>252450</v>
      </c>
      <c r="AC873">
        <v>-2.241941797</v>
      </c>
      <c r="AD873">
        <v>52.170064340000003</v>
      </c>
    </row>
    <row r="874" spans="1:30">
      <c r="A874">
        <v>268779</v>
      </c>
      <c r="B874" t="s">
        <v>276</v>
      </c>
      <c r="C874">
        <v>7299</v>
      </c>
      <c r="D874">
        <v>4744127</v>
      </c>
      <c r="E874" t="s">
        <v>164</v>
      </c>
      <c r="F874" t="s">
        <v>126</v>
      </c>
      <c r="G874" t="s">
        <v>205</v>
      </c>
      <c r="H874" t="s">
        <v>112</v>
      </c>
      <c r="I874" s="1">
        <v>43795.447916666664</v>
      </c>
      <c r="J874" t="s">
        <v>180</v>
      </c>
      <c r="K874" t="s">
        <v>116</v>
      </c>
      <c r="L874" t="s">
        <v>192</v>
      </c>
      <c r="M874" t="s">
        <v>193</v>
      </c>
      <c r="N874" t="s">
        <v>183</v>
      </c>
      <c r="O874">
        <v>1E-3</v>
      </c>
      <c r="P874" t="s">
        <v>149</v>
      </c>
      <c r="Q874" t="b">
        <v>1</v>
      </c>
      <c r="R874">
        <v>138261413</v>
      </c>
      <c r="S874" t="s">
        <v>150</v>
      </c>
      <c r="T874">
        <v>1E-3</v>
      </c>
      <c r="U874" t="s">
        <v>184</v>
      </c>
      <c r="V874">
        <v>2019</v>
      </c>
      <c r="W874" t="s">
        <v>455</v>
      </c>
      <c r="X874" t="s">
        <v>277</v>
      </c>
      <c r="Y874" t="s">
        <v>278</v>
      </c>
      <c r="Z874" t="s">
        <v>155</v>
      </c>
      <c r="AA874">
        <v>383550</v>
      </c>
      <c r="AB874">
        <v>252450</v>
      </c>
      <c r="AC874">
        <v>-2.241941797</v>
      </c>
      <c r="AD874">
        <v>52.170064340000003</v>
      </c>
    </row>
    <row r="875" spans="1:30">
      <c r="A875">
        <v>271796</v>
      </c>
      <c r="B875" t="s">
        <v>276</v>
      </c>
      <c r="C875">
        <v>7299</v>
      </c>
      <c r="D875">
        <v>4744633</v>
      </c>
      <c r="E875" t="s">
        <v>164</v>
      </c>
      <c r="F875" t="s">
        <v>126</v>
      </c>
      <c r="G875" t="s">
        <v>205</v>
      </c>
      <c r="H875" t="s">
        <v>112</v>
      </c>
      <c r="I875" s="1">
        <v>43801.587500000001</v>
      </c>
      <c r="J875" t="s">
        <v>180</v>
      </c>
      <c r="K875" t="s">
        <v>116</v>
      </c>
      <c r="L875" t="s">
        <v>192</v>
      </c>
      <c r="M875" t="s">
        <v>193</v>
      </c>
      <c r="N875" t="s">
        <v>183</v>
      </c>
      <c r="O875">
        <v>1E-3</v>
      </c>
      <c r="P875" t="s">
        <v>149</v>
      </c>
      <c r="Q875" t="b">
        <v>1</v>
      </c>
      <c r="R875">
        <v>138261413</v>
      </c>
      <c r="S875" t="s">
        <v>150</v>
      </c>
      <c r="T875">
        <v>1E-3</v>
      </c>
      <c r="U875" t="s">
        <v>184</v>
      </c>
      <c r="V875">
        <v>2019</v>
      </c>
      <c r="W875" t="s">
        <v>455</v>
      </c>
      <c r="X875" t="s">
        <v>277</v>
      </c>
      <c r="Y875" t="s">
        <v>278</v>
      </c>
      <c r="Z875" t="s">
        <v>155</v>
      </c>
      <c r="AA875">
        <v>383550</v>
      </c>
      <c r="AB875">
        <v>252450</v>
      </c>
      <c r="AC875">
        <v>-2.241941797</v>
      </c>
      <c r="AD875">
        <v>52.170064340000003</v>
      </c>
    </row>
    <row r="876" spans="1:30">
      <c r="A876">
        <v>269167</v>
      </c>
      <c r="B876" t="s">
        <v>276</v>
      </c>
      <c r="C876">
        <v>7299</v>
      </c>
      <c r="D876">
        <v>4739575</v>
      </c>
      <c r="E876" t="s">
        <v>164</v>
      </c>
      <c r="F876" t="s">
        <v>126</v>
      </c>
      <c r="G876" t="s">
        <v>205</v>
      </c>
      <c r="H876" t="s">
        <v>112</v>
      </c>
      <c r="I876" s="1">
        <v>43740.461805555555</v>
      </c>
      <c r="J876" t="s">
        <v>180</v>
      </c>
      <c r="K876" t="s">
        <v>116</v>
      </c>
      <c r="L876" t="s">
        <v>192</v>
      </c>
      <c r="M876" t="s">
        <v>193</v>
      </c>
      <c r="N876" t="s">
        <v>183</v>
      </c>
      <c r="O876">
        <v>1E-3</v>
      </c>
      <c r="P876" t="s">
        <v>149</v>
      </c>
      <c r="Q876" t="b">
        <v>1</v>
      </c>
      <c r="R876">
        <v>138261413</v>
      </c>
      <c r="S876" t="s">
        <v>150</v>
      </c>
      <c r="T876">
        <v>1E-3</v>
      </c>
      <c r="U876" t="s">
        <v>184</v>
      </c>
      <c r="V876">
        <v>2019</v>
      </c>
      <c r="W876" t="s">
        <v>455</v>
      </c>
      <c r="X876" t="s">
        <v>277</v>
      </c>
      <c r="Y876" t="s">
        <v>278</v>
      </c>
      <c r="Z876" t="s">
        <v>155</v>
      </c>
      <c r="AA876">
        <v>383550</v>
      </c>
      <c r="AB876">
        <v>252450</v>
      </c>
      <c r="AC876">
        <v>-2.241941797</v>
      </c>
      <c r="AD876">
        <v>52.170064340000003</v>
      </c>
    </row>
    <row r="877" spans="1:30">
      <c r="A877">
        <v>267371</v>
      </c>
      <c r="B877" t="s">
        <v>364</v>
      </c>
      <c r="C877">
        <v>7299</v>
      </c>
      <c r="D877">
        <v>1952898</v>
      </c>
      <c r="E877" t="s">
        <v>164</v>
      </c>
      <c r="F877" t="s">
        <v>126</v>
      </c>
      <c r="G877" t="s">
        <v>205</v>
      </c>
      <c r="H877" t="s">
        <v>112</v>
      </c>
      <c r="I877" s="1">
        <v>43812.423611111109</v>
      </c>
      <c r="J877" t="s">
        <v>180</v>
      </c>
      <c r="K877" t="s">
        <v>116</v>
      </c>
      <c r="L877" t="s">
        <v>146</v>
      </c>
      <c r="M877" t="s">
        <v>147</v>
      </c>
      <c r="N877" t="s">
        <v>183</v>
      </c>
      <c r="O877">
        <v>1E-3</v>
      </c>
      <c r="P877" t="s">
        <v>149</v>
      </c>
      <c r="Q877" t="b">
        <v>1</v>
      </c>
      <c r="R877">
        <v>138261413</v>
      </c>
      <c r="S877" t="s">
        <v>150</v>
      </c>
      <c r="T877">
        <v>1E-3</v>
      </c>
      <c r="U877" t="s">
        <v>184</v>
      </c>
      <c r="V877">
        <v>2019</v>
      </c>
      <c r="W877" t="s">
        <v>455</v>
      </c>
      <c r="X877" t="s">
        <v>365</v>
      </c>
      <c r="Y877" t="s">
        <v>226</v>
      </c>
      <c r="Z877" t="s">
        <v>155</v>
      </c>
      <c r="AA877">
        <v>497350</v>
      </c>
      <c r="AB877">
        <v>418990</v>
      </c>
      <c r="AC877">
        <v>-0.52837034699999996</v>
      </c>
      <c r="AD877">
        <v>53.658349260000001</v>
      </c>
    </row>
    <row r="878" spans="1:30">
      <c r="A878">
        <v>270850</v>
      </c>
      <c r="B878" t="s">
        <v>364</v>
      </c>
      <c r="C878">
        <v>7299</v>
      </c>
      <c r="D878">
        <v>1949008</v>
      </c>
      <c r="E878" t="s">
        <v>164</v>
      </c>
      <c r="F878" t="s">
        <v>126</v>
      </c>
      <c r="G878" t="s">
        <v>205</v>
      </c>
      <c r="H878" t="s">
        <v>112</v>
      </c>
      <c r="I878" s="1">
        <v>43768.44027777778</v>
      </c>
      <c r="J878" t="s">
        <v>180</v>
      </c>
      <c r="K878" t="s">
        <v>116</v>
      </c>
      <c r="L878" t="s">
        <v>146</v>
      </c>
      <c r="M878" t="s">
        <v>147</v>
      </c>
      <c r="N878" t="s">
        <v>183</v>
      </c>
      <c r="O878">
        <v>1E-3</v>
      </c>
      <c r="P878" t="s">
        <v>149</v>
      </c>
      <c r="Q878" t="b">
        <v>1</v>
      </c>
      <c r="R878">
        <v>138261413</v>
      </c>
      <c r="S878" t="s">
        <v>150</v>
      </c>
      <c r="T878">
        <v>1E-3</v>
      </c>
      <c r="U878" t="s">
        <v>184</v>
      </c>
      <c r="V878">
        <v>2019</v>
      </c>
      <c r="W878" t="s">
        <v>455</v>
      </c>
      <c r="X878" t="s">
        <v>365</v>
      </c>
      <c r="Y878" t="s">
        <v>226</v>
      </c>
      <c r="Z878" t="s">
        <v>155</v>
      </c>
      <c r="AA878">
        <v>497350</v>
      </c>
      <c r="AB878">
        <v>418990</v>
      </c>
      <c r="AC878">
        <v>-0.52837034699999996</v>
      </c>
      <c r="AD878">
        <v>53.658349260000001</v>
      </c>
    </row>
    <row r="879" spans="1:30">
      <c r="A879">
        <v>271286</v>
      </c>
      <c r="B879" t="s">
        <v>364</v>
      </c>
      <c r="C879">
        <v>7299</v>
      </c>
      <c r="D879">
        <v>1944641</v>
      </c>
      <c r="E879" t="s">
        <v>164</v>
      </c>
      <c r="F879" t="s">
        <v>126</v>
      </c>
      <c r="G879" t="s">
        <v>205</v>
      </c>
      <c r="H879" t="s">
        <v>112</v>
      </c>
      <c r="I879" s="1">
        <v>43732.522222222222</v>
      </c>
      <c r="J879" t="s">
        <v>180</v>
      </c>
      <c r="K879" t="s">
        <v>116</v>
      </c>
      <c r="L879" t="s">
        <v>146</v>
      </c>
      <c r="M879" t="s">
        <v>147</v>
      </c>
      <c r="N879" t="s">
        <v>183</v>
      </c>
      <c r="O879">
        <v>1E-3</v>
      </c>
      <c r="P879" t="s">
        <v>149</v>
      </c>
      <c r="Q879" t="b">
        <v>1</v>
      </c>
      <c r="R879">
        <v>138261413</v>
      </c>
      <c r="S879" t="s">
        <v>150</v>
      </c>
      <c r="T879">
        <v>1E-3</v>
      </c>
      <c r="U879" t="s">
        <v>184</v>
      </c>
      <c r="V879">
        <v>2019</v>
      </c>
      <c r="W879" t="s">
        <v>455</v>
      </c>
      <c r="X879" t="s">
        <v>365</v>
      </c>
      <c r="Y879" t="s">
        <v>226</v>
      </c>
      <c r="Z879" t="s">
        <v>155</v>
      </c>
      <c r="AA879">
        <v>497350</v>
      </c>
      <c r="AB879">
        <v>418990</v>
      </c>
      <c r="AC879">
        <v>-0.52837034699999996</v>
      </c>
      <c r="AD879">
        <v>53.658349260000001</v>
      </c>
    </row>
    <row r="880" spans="1:30">
      <c r="A880">
        <v>273152</v>
      </c>
      <c r="B880" t="s">
        <v>214</v>
      </c>
      <c r="C880">
        <v>7299</v>
      </c>
      <c r="D880">
        <v>5284778</v>
      </c>
      <c r="E880" t="s">
        <v>164</v>
      </c>
      <c r="F880" t="s">
        <v>126</v>
      </c>
      <c r="G880" t="s">
        <v>205</v>
      </c>
      <c r="H880" t="s">
        <v>112</v>
      </c>
      <c r="I880" s="1">
        <v>43817.674305555556</v>
      </c>
      <c r="J880" t="s">
        <v>180</v>
      </c>
      <c r="K880" t="s">
        <v>116</v>
      </c>
      <c r="L880" t="s">
        <v>215</v>
      </c>
      <c r="M880" t="s">
        <v>216</v>
      </c>
      <c r="N880" t="s">
        <v>183</v>
      </c>
      <c r="O880">
        <v>1E-3</v>
      </c>
      <c r="P880" t="s">
        <v>149</v>
      </c>
      <c r="Q880" t="b">
        <v>1</v>
      </c>
      <c r="R880">
        <v>138261413</v>
      </c>
      <c r="S880" t="s">
        <v>150</v>
      </c>
      <c r="T880">
        <v>1E-3</v>
      </c>
      <c r="U880" t="s">
        <v>184</v>
      </c>
      <c r="V880">
        <v>2019</v>
      </c>
      <c r="W880" t="s">
        <v>455</v>
      </c>
      <c r="X880" t="s">
        <v>217</v>
      </c>
      <c r="Y880" t="s">
        <v>218</v>
      </c>
      <c r="Z880" t="s">
        <v>155</v>
      </c>
      <c r="AA880">
        <v>376325</v>
      </c>
      <c r="AB880">
        <v>405313</v>
      </c>
      <c r="AC880">
        <v>-2.3587441249999999</v>
      </c>
      <c r="AD880">
        <v>53.543918150000003</v>
      </c>
    </row>
    <row r="881" spans="1:30">
      <c r="A881">
        <v>267019</v>
      </c>
      <c r="B881" t="s">
        <v>268</v>
      </c>
      <c r="C881">
        <v>7299</v>
      </c>
      <c r="D881">
        <v>1648892</v>
      </c>
      <c r="E881" t="s">
        <v>164</v>
      </c>
      <c r="F881" t="s">
        <v>126</v>
      </c>
      <c r="G881" t="s">
        <v>205</v>
      </c>
      <c r="H881" t="s">
        <v>112</v>
      </c>
      <c r="I881" s="1">
        <v>43783.550694444442</v>
      </c>
      <c r="J881" t="s">
        <v>180</v>
      </c>
      <c r="K881" t="s">
        <v>116</v>
      </c>
      <c r="L881" t="s">
        <v>269</v>
      </c>
      <c r="M881" t="s">
        <v>270</v>
      </c>
      <c r="N881" t="s">
        <v>183</v>
      </c>
      <c r="O881">
        <v>1E-3</v>
      </c>
      <c r="P881" t="s">
        <v>149</v>
      </c>
      <c r="Q881" t="b">
        <v>1</v>
      </c>
      <c r="R881">
        <v>138261413</v>
      </c>
      <c r="S881" t="s">
        <v>150</v>
      </c>
      <c r="T881">
        <v>1E-3</v>
      </c>
      <c r="U881" t="s">
        <v>184</v>
      </c>
      <c r="V881">
        <v>2019</v>
      </c>
      <c r="W881" t="s">
        <v>455</v>
      </c>
      <c r="X881" t="s">
        <v>271</v>
      </c>
      <c r="Y881" t="s">
        <v>272</v>
      </c>
      <c r="Z881" t="s">
        <v>155</v>
      </c>
      <c r="AA881">
        <v>426660</v>
      </c>
      <c r="AB881">
        <v>581425</v>
      </c>
      <c r="AC881">
        <v>-1.5834660110000001</v>
      </c>
      <c r="AD881">
        <v>55.126490650000001</v>
      </c>
    </row>
    <row r="882" spans="1:30">
      <c r="A882">
        <v>270648</v>
      </c>
      <c r="B882" t="s">
        <v>268</v>
      </c>
      <c r="C882">
        <v>7299</v>
      </c>
      <c r="D882">
        <v>1648163</v>
      </c>
      <c r="E882" t="s">
        <v>164</v>
      </c>
      <c r="F882" t="s">
        <v>126</v>
      </c>
      <c r="G882" t="s">
        <v>205</v>
      </c>
      <c r="H882" t="s">
        <v>112</v>
      </c>
      <c r="I882" s="1">
        <v>43769.408333333333</v>
      </c>
      <c r="J882" t="s">
        <v>180</v>
      </c>
      <c r="K882" t="s">
        <v>116</v>
      </c>
      <c r="L882" t="s">
        <v>269</v>
      </c>
      <c r="M882" t="s">
        <v>270</v>
      </c>
      <c r="N882" t="s">
        <v>183</v>
      </c>
      <c r="O882">
        <v>1E-3</v>
      </c>
      <c r="P882" t="s">
        <v>149</v>
      </c>
      <c r="Q882" t="b">
        <v>1</v>
      </c>
      <c r="R882">
        <v>138261413</v>
      </c>
      <c r="S882" t="s">
        <v>150</v>
      </c>
      <c r="T882">
        <v>1E-3</v>
      </c>
      <c r="U882" t="s">
        <v>184</v>
      </c>
      <c r="V882">
        <v>2019</v>
      </c>
      <c r="W882" t="s">
        <v>455</v>
      </c>
      <c r="X882" t="s">
        <v>271</v>
      </c>
      <c r="Y882" t="s">
        <v>272</v>
      </c>
      <c r="Z882" t="s">
        <v>155</v>
      </c>
      <c r="AA882">
        <v>426660</v>
      </c>
      <c r="AB882">
        <v>581425</v>
      </c>
      <c r="AC882">
        <v>-1.5834660110000001</v>
      </c>
      <c r="AD882">
        <v>55.126490650000001</v>
      </c>
    </row>
    <row r="883" spans="1:30">
      <c r="A883">
        <v>268341</v>
      </c>
      <c r="B883" t="s">
        <v>268</v>
      </c>
      <c r="C883">
        <v>7299</v>
      </c>
      <c r="D883">
        <v>1650877</v>
      </c>
      <c r="E883" t="s">
        <v>164</v>
      </c>
      <c r="F883" t="s">
        <v>126</v>
      </c>
      <c r="G883" t="s">
        <v>205</v>
      </c>
      <c r="H883" t="s">
        <v>112</v>
      </c>
      <c r="I883" s="1">
        <v>43803.50277777778</v>
      </c>
      <c r="J883" t="s">
        <v>180</v>
      </c>
      <c r="K883" t="s">
        <v>116</v>
      </c>
      <c r="L883" t="s">
        <v>269</v>
      </c>
      <c r="M883" t="s">
        <v>270</v>
      </c>
      <c r="N883" t="s">
        <v>183</v>
      </c>
      <c r="O883">
        <v>1E-3</v>
      </c>
      <c r="P883" t="s">
        <v>149</v>
      </c>
      <c r="Q883" t="b">
        <v>1</v>
      </c>
      <c r="R883">
        <v>138261413</v>
      </c>
      <c r="S883" t="s">
        <v>150</v>
      </c>
      <c r="T883">
        <v>1E-3</v>
      </c>
      <c r="U883" t="s">
        <v>184</v>
      </c>
      <c r="V883">
        <v>2019</v>
      </c>
      <c r="W883" t="s">
        <v>455</v>
      </c>
      <c r="X883" t="s">
        <v>271</v>
      </c>
      <c r="Y883" t="s">
        <v>272</v>
      </c>
      <c r="Z883" t="s">
        <v>155</v>
      </c>
      <c r="AA883">
        <v>426660</v>
      </c>
      <c r="AB883">
        <v>581425</v>
      </c>
      <c r="AC883">
        <v>-1.5834660110000001</v>
      </c>
      <c r="AD883">
        <v>55.126490650000001</v>
      </c>
    </row>
    <row r="884" spans="1:30">
      <c r="A884">
        <v>272943</v>
      </c>
      <c r="B884" t="s">
        <v>268</v>
      </c>
      <c r="C884">
        <v>7299</v>
      </c>
      <c r="D884">
        <v>1632779</v>
      </c>
      <c r="E884" t="s">
        <v>164</v>
      </c>
      <c r="F884" t="s">
        <v>126</v>
      </c>
      <c r="G884" t="s">
        <v>205</v>
      </c>
      <c r="H884" t="s">
        <v>112</v>
      </c>
      <c r="I884" s="1">
        <v>43567.484027777777</v>
      </c>
      <c r="J884" t="s">
        <v>180</v>
      </c>
      <c r="K884" t="s">
        <v>116</v>
      </c>
      <c r="L884" t="s">
        <v>269</v>
      </c>
      <c r="M884" t="s">
        <v>270</v>
      </c>
      <c r="N884" t="s">
        <v>183</v>
      </c>
      <c r="O884">
        <v>1E-3</v>
      </c>
      <c r="P884" t="s">
        <v>149</v>
      </c>
      <c r="Q884" t="b">
        <v>1</v>
      </c>
      <c r="R884">
        <v>138261413</v>
      </c>
      <c r="S884" t="s">
        <v>150</v>
      </c>
      <c r="T884">
        <v>1E-3</v>
      </c>
      <c r="U884" t="s">
        <v>184</v>
      </c>
      <c r="V884">
        <v>2019</v>
      </c>
      <c r="W884" t="s">
        <v>455</v>
      </c>
      <c r="X884" t="s">
        <v>271</v>
      </c>
      <c r="Y884" t="s">
        <v>272</v>
      </c>
      <c r="Z884" t="s">
        <v>155</v>
      </c>
      <c r="AA884">
        <v>426660</v>
      </c>
      <c r="AB884">
        <v>581425</v>
      </c>
      <c r="AC884">
        <v>-1.5834660110000001</v>
      </c>
      <c r="AD884">
        <v>55.126490650000001</v>
      </c>
    </row>
    <row r="885" spans="1:30">
      <c r="A885">
        <v>267188</v>
      </c>
      <c r="B885" t="s">
        <v>268</v>
      </c>
      <c r="C885">
        <v>7299</v>
      </c>
      <c r="D885">
        <v>1650594</v>
      </c>
      <c r="E885" t="s">
        <v>164</v>
      </c>
      <c r="F885" t="s">
        <v>126</v>
      </c>
      <c r="G885" t="s">
        <v>205</v>
      </c>
      <c r="H885" t="s">
        <v>112</v>
      </c>
      <c r="I885" s="1">
        <v>43808.45208333333</v>
      </c>
      <c r="J885" t="s">
        <v>180</v>
      </c>
      <c r="K885" t="s">
        <v>116</v>
      </c>
      <c r="L885" t="s">
        <v>269</v>
      </c>
      <c r="M885" t="s">
        <v>270</v>
      </c>
      <c r="N885" t="s">
        <v>183</v>
      </c>
      <c r="O885">
        <v>1E-3</v>
      </c>
      <c r="P885" t="s">
        <v>149</v>
      </c>
      <c r="Q885" t="b">
        <v>1</v>
      </c>
      <c r="R885">
        <v>138261413</v>
      </c>
      <c r="S885" t="s">
        <v>150</v>
      </c>
      <c r="T885">
        <v>1E-3</v>
      </c>
      <c r="U885" t="s">
        <v>184</v>
      </c>
      <c r="V885">
        <v>2019</v>
      </c>
      <c r="W885" t="s">
        <v>455</v>
      </c>
      <c r="X885" t="s">
        <v>271</v>
      </c>
      <c r="Y885" t="s">
        <v>272</v>
      </c>
      <c r="Z885" t="s">
        <v>155</v>
      </c>
      <c r="AA885">
        <v>426660</v>
      </c>
      <c r="AB885">
        <v>581425</v>
      </c>
      <c r="AC885">
        <v>-1.5834660110000001</v>
      </c>
      <c r="AD885">
        <v>55.126490650000001</v>
      </c>
    </row>
    <row r="886" spans="1:30">
      <c r="A886">
        <v>272311</v>
      </c>
      <c r="B886" t="s">
        <v>318</v>
      </c>
      <c r="C886">
        <v>7299</v>
      </c>
      <c r="D886">
        <v>5269904</v>
      </c>
      <c r="E886" t="s">
        <v>164</v>
      </c>
      <c r="F886" t="s">
        <v>126</v>
      </c>
      <c r="G886" t="s">
        <v>205</v>
      </c>
      <c r="H886" t="s">
        <v>112</v>
      </c>
      <c r="I886" s="1">
        <v>43572.677777777775</v>
      </c>
      <c r="J886" t="s">
        <v>320</v>
      </c>
      <c r="K886" t="s">
        <v>113</v>
      </c>
      <c r="L886" t="s">
        <v>256</v>
      </c>
      <c r="M886" t="s">
        <v>257</v>
      </c>
      <c r="N886" t="s">
        <v>183</v>
      </c>
      <c r="O886">
        <v>1E-3</v>
      </c>
      <c r="P886" t="s">
        <v>149</v>
      </c>
      <c r="Q886" t="b">
        <v>1</v>
      </c>
      <c r="R886">
        <v>138261413</v>
      </c>
      <c r="S886" t="s">
        <v>150</v>
      </c>
      <c r="T886">
        <v>1E-3</v>
      </c>
      <c r="U886" t="s">
        <v>184</v>
      </c>
      <c r="V886">
        <v>2019</v>
      </c>
      <c r="W886" t="s">
        <v>455</v>
      </c>
      <c r="X886" t="s">
        <v>321</v>
      </c>
      <c r="Y886" t="s">
        <v>322</v>
      </c>
      <c r="Z886" t="s">
        <v>155</v>
      </c>
      <c r="AA886">
        <v>338230</v>
      </c>
      <c r="AB886">
        <v>491552</v>
      </c>
      <c r="AC886">
        <v>-2.951030727</v>
      </c>
      <c r="AD886">
        <v>54.315801489999998</v>
      </c>
    </row>
    <row r="887" spans="1:30">
      <c r="A887">
        <v>258125</v>
      </c>
      <c r="B887" t="s">
        <v>318</v>
      </c>
      <c r="C887">
        <v>7299</v>
      </c>
      <c r="D887">
        <v>5282772</v>
      </c>
      <c r="E887" t="s">
        <v>164</v>
      </c>
      <c r="F887" t="s">
        <v>126</v>
      </c>
      <c r="G887" t="s">
        <v>205</v>
      </c>
      <c r="H887" t="s">
        <v>112</v>
      </c>
      <c r="I887" s="1">
        <v>43782.529861111114</v>
      </c>
      <c r="J887" t="s">
        <v>320</v>
      </c>
      <c r="K887" t="s">
        <v>113</v>
      </c>
      <c r="L887" t="s">
        <v>256</v>
      </c>
      <c r="M887" t="s">
        <v>257</v>
      </c>
      <c r="N887" t="s">
        <v>183</v>
      </c>
      <c r="O887">
        <v>1E-3</v>
      </c>
      <c r="P887" t="s">
        <v>149</v>
      </c>
      <c r="Q887" t="b">
        <v>1</v>
      </c>
      <c r="R887">
        <v>138261413</v>
      </c>
      <c r="S887" t="s">
        <v>150</v>
      </c>
      <c r="T887">
        <v>1E-3</v>
      </c>
      <c r="U887" t="s">
        <v>184</v>
      </c>
      <c r="V887">
        <v>2019</v>
      </c>
      <c r="W887" t="s">
        <v>455</v>
      </c>
      <c r="X887" t="s">
        <v>321</v>
      </c>
      <c r="Y887" t="s">
        <v>322</v>
      </c>
      <c r="Z887" t="s">
        <v>155</v>
      </c>
      <c r="AA887">
        <v>338230</v>
      </c>
      <c r="AB887">
        <v>491552</v>
      </c>
      <c r="AC887">
        <v>-2.951030727</v>
      </c>
      <c r="AD887">
        <v>54.315801489999998</v>
      </c>
    </row>
    <row r="888" spans="1:30">
      <c r="A888">
        <v>266121</v>
      </c>
      <c r="B888" t="s">
        <v>318</v>
      </c>
      <c r="C888">
        <v>7299</v>
      </c>
      <c r="D888">
        <v>5284433</v>
      </c>
      <c r="E888" t="s">
        <v>319</v>
      </c>
      <c r="F888" t="s">
        <v>123</v>
      </c>
      <c r="G888" t="s">
        <v>205</v>
      </c>
      <c r="H888" t="s">
        <v>112</v>
      </c>
      <c r="I888" s="1">
        <v>43808.542361111111</v>
      </c>
      <c r="J888" t="s">
        <v>320</v>
      </c>
      <c r="K888" t="s">
        <v>113</v>
      </c>
      <c r="L888" t="s">
        <v>256</v>
      </c>
      <c r="M888" t="s">
        <v>257</v>
      </c>
      <c r="N888" t="s">
        <v>183</v>
      </c>
      <c r="O888">
        <v>1E-3</v>
      </c>
      <c r="P888" t="s">
        <v>149</v>
      </c>
      <c r="Q888" t="b">
        <v>1</v>
      </c>
      <c r="R888">
        <v>138261413</v>
      </c>
      <c r="S888" t="s">
        <v>150</v>
      </c>
      <c r="T888">
        <v>1E-3</v>
      </c>
      <c r="U888" t="s">
        <v>184</v>
      </c>
      <c r="V888">
        <v>2019</v>
      </c>
      <c r="W888" t="s">
        <v>455</v>
      </c>
      <c r="X888" t="s">
        <v>321</v>
      </c>
      <c r="Y888" t="s">
        <v>322</v>
      </c>
      <c r="Z888" t="s">
        <v>155</v>
      </c>
      <c r="AA888">
        <v>338230</v>
      </c>
      <c r="AB888">
        <v>491552</v>
      </c>
      <c r="AC888">
        <v>-2.951030727</v>
      </c>
      <c r="AD888">
        <v>54.315801489999998</v>
      </c>
    </row>
    <row r="889" spans="1:30">
      <c r="A889">
        <v>273037</v>
      </c>
      <c r="B889" t="s">
        <v>318</v>
      </c>
      <c r="C889">
        <v>7299</v>
      </c>
      <c r="D889">
        <v>5281284</v>
      </c>
      <c r="E889" t="s">
        <v>164</v>
      </c>
      <c r="F889" t="s">
        <v>126</v>
      </c>
      <c r="G889" t="s">
        <v>205</v>
      </c>
      <c r="H889" t="s">
        <v>112</v>
      </c>
      <c r="I889" s="1">
        <v>43759.588194444441</v>
      </c>
      <c r="J889" t="s">
        <v>320</v>
      </c>
      <c r="K889" t="s">
        <v>113</v>
      </c>
      <c r="L889" t="s">
        <v>256</v>
      </c>
      <c r="M889" t="s">
        <v>257</v>
      </c>
      <c r="N889" t="s">
        <v>183</v>
      </c>
      <c r="O889">
        <v>1E-3</v>
      </c>
      <c r="P889" t="s">
        <v>149</v>
      </c>
      <c r="Q889" t="b">
        <v>1</v>
      </c>
      <c r="R889">
        <v>138261413</v>
      </c>
      <c r="S889" t="s">
        <v>150</v>
      </c>
      <c r="T889">
        <v>1E-3</v>
      </c>
      <c r="U889" t="s">
        <v>184</v>
      </c>
      <c r="V889">
        <v>2019</v>
      </c>
      <c r="W889" t="s">
        <v>455</v>
      </c>
      <c r="X889" t="s">
        <v>321</v>
      </c>
      <c r="Y889" t="s">
        <v>322</v>
      </c>
      <c r="Z889" t="s">
        <v>155</v>
      </c>
      <c r="AA889">
        <v>338230</v>
      </c>
      <c r="AB889">
        <v>491552</v>
      </c>
      <c r="AC889">
        <v>-2.951030727</v>
      </c>
      <c r="AD889">
        <v>54.315801489999998</v>
      </c>
    </row>
    <row r="890" spans="1:30">
      <c r="A890">
        <v>272206</v>
      </c>
      <c r="B890" t="s">
        <v>436</v>
      </c>
      <c r="C890">
        <v>7299</v>
      </c>
      <c r="D890">
        <v>5279253</v>
      </c>
      <c r="E890" t="s">
        <v>164</v>
      </c>
      <c r="F890" t="s">
        <v>126</v>
      </c>
      <c r="G890" t="s">
        <v>205</v>
      </c>
      <c r="H890" t="s">
        <v>112</v>
      </c>
      <c r="I890" s="1">
        <v>43727.655555555553</v>
      </c>
      <c r="J890" t="s">
        <v>180</v>
      </c>
      <c r="K890" t="s">
        <v>116</v>
      </c>
      <c r="L890" t="s">
        <v>256</v>
      </c>
      <c r="M890" t="s">
        <v>257</v>
      </c>
      <c r="N890" t="s">
        <v>183</v>
      </c>
      <c r="O890">
        <v>1E-3</v>
      </c>
      <c r="P890" t="s">
        <v>149</v>
      </c>
      <c r="Q890" t="b">
        <v>1</v>
      </c>
      <c r="R890">
        <v>138261413</v>
      </c>
      <c r="S890" t="s">
        <v>150</v>
      </c>
      <c r="T890">
        <v>1E-3</v>
      </c>
      <c r="U890" t="s">
        <v>184</v>
      </c>
      <c r="V890">
        <v>2019</v>
      </c>
      <c r="W890" t="s">
        <v>455</v>
      </c>
      <c r="X890" t="s">
        <v>437</v>
      </c>
      <c r="Y890" t="s">
        <v>438</v>
      </c>
      <c r="Z890" t="s">
        <v>155</v>
      </c>
      <c r="AA890">
        <v>329211</v>
      </c>
      <c r="AB890">
        <v>405091</v>
      </c>
      <c r="AC890">
        <v>-3.0695883039999998</v>
      </c>
      <c r="AD890">
        <v>53.53767603</v>
      </c>
    </row>
    <row r="891" spans="1:30">
      <c r="A891">
        <v>272103</v>
      </c>
      <c r="B891" t="s">
        <v>288</v>
      </c>
      <c r="C891">
        <v>7299</v>
      </c>
      <c r="D891">
        <v>5280804</v>
      </c>
      <c r="E891" t="s">
        <v>164</v>
      </c>
      <c r="F891" t="s">
        <v>126</v>
      </c>
      <c r="G891" t="s">
        <v>205</v>
      </c>
      <c r="H891" t="s">
        <v>112</v>
      </c>
      <c r="I891" s="1">
        <v>43748.582638888889</v>
      </c>
      <c r="J891" t="s">
        <v>180</v>
      </c>
      <c r="K891" t="s">
        <v>116</v>
      </c>
      <c r="L891" t="s">
        <v>256</v>
      </c>
      <c r="M891" t="s">
        <v>257</v>
      </c>
      <c r="N891" t="s">
        <v>183</v>
      </c>
      <c r="O891">
        <v>1E-3</v>
      </c>
      <c r="P891" t="s">
        <v>149</v>
      </c>
      <c r="Q891" t="b">
        <v>1</v>
      </c>
      <c r="R891">
        <v>138261413</v>
      </c>
      <c r="S891" t="s">
        <v>150</v>
      </c>
      <c r="T891">
        <v>1E-3</v>
      </c>
      <c r="U891" t="s">
        <v>184</v>
      </c>
      <c r="V891">
        <v>2019</v>
      </c>
      <c r="W891" t="s">
        <v>455</v>
      </c>
      <c r="X891" t="s">
        <v>289</v>
      </c>
      <c r="Y891" t="s">
        <v>290</v>
      </c>
      <c r="Z891" t="s">
        <v>155</v>
      </c>
      <c r="AA891">
        <v>347589</v>
      </c>
      <c r="AB891">
        <v>412612</v>
      </c>
      <c r="AC891">
        <v>-2.793586549</v>
      </c>
      <c r="AD891">
        <v>53.607429660000001</v>
      </c>
    </row>
    <row r="892" spans="1:30">
      <c r="A892">
        <v>273209</v>
      </c>
      <c r="B892" t="s">
        <v>263</v>
      </c>
      <c r="C892">
        <v>7299</v>
      </c>
      <c r="D892">
        <v>1650138</v>
      </c>
      <c r="E892" t="s">
        <v>164</v>
      </c>
      <c r="F892" t="s">
        <v>126</v>
      </c>
      <c r="G892" t="s">
        <v>205</v>
      </c>
      <c r="H892" t="s">
        <v>112</v>
      </c>
      <c r="I892" s="1">
        <v>43791.537499999999</v>
      </c>
      <c r="J892" t="s">
        <v>180</v>
      </c>
      <c r="K892" t="s">
        <v>116</v>
      </c>
      <c r="L892" t="s">
        <v>165</v>
      </c>
      <c r="M892" t="s">
        <v>166</v>
      </c>
      <c r="N892" t="s">
        <v>183</v>
      </c>
      <c r="O892">
        <v>1E-3</v>
      </c>
      <c r="P892" t="s">
        <v>149</v>
      </c>
      <c r="Q892" t="b">
        <v>1</v>
      </c>
      <c r="R892">
        <v>138261413</v>
      </c>
      <c r="S892" t="s">
        <v>150</v>
      </c>
      <c r="T892">
        <v>1E-3</v>
      </c>
      <c r="U892" t="s">
        <v>184</v>
      </c>
      <c r="V892">
        <v>2019</v>
      </c>
      <c r="W892" t="s">
        <v>455</v>
      </c>
      <c r="X892" t="s">
        <v>264</v>
      </c>
      <c r="Y892" t="s">
        <v>243</v>
      </c>
      <c r="Z892" t="s">
        <v>155</v>
      </c>
      <c r="AA892">
        <v>459334</v>
      </c>
      <c r="AB892">
        <v>444561</v>
      </c>
      <c r="AC892">
        <v>-1.0986183300000001</v>
      </c>
      <c r="AD892">
        <v>53.893839139999997</v>
      </c>
    </row>
    <row r="893" spans="1:30">
      <c r="A893">
        <v>271839</v>
      </c>
      <c r="B893" t="s">
        <v>263</v>
      </c>
      <c r="C893">
        <v>7299</v>
      </c>
      <c r="D893">
        <v>1646986</v>
      </c>
      <c r="E893" t="s">
        <v>164</v>
      </c>
      <c r="F893" t="s">
        <v>126</v>
      </c>
      <c r="G893" t="s">
        <v>205</v>
      </c>
      <c r="H893" t="s">
        <v>112</v>
      </c>
      <c r="I893" s="1">
        <v>43756.658333333333</v>
      </c>
      <c r="J893" t="s">
        <v>180</v>
      </c>
      <c r="K893" t="s">
        <v>116</v>
      </c>
      <c r="L893" t="s">
        <v>165</v>
      </c>
      <c r="M893" t="s">
        <v>166</v>
      </c>
      <c r="N893" t="s">
        <v>183</v>
      </c>
      <c r="O893">
        <v>1E-3</v>
      </c>
      <c r="P893" t="s">
        <v>149</v>
      </c>
      <c r="Q893" t="b">
        <v>1</v>
      </c>
      <c r="R893">
        <v>138261413</v>
      </c>
      <c r="S893" t="s">
        <v>150</v>
      </c>
      <c r="T893">
        <v>1E-3</v>
      </c>
      <c r="U893" t="s">
        <v>184</v>
      </c>
      <c r="V893">
        <v>2019</v>
      </c>
      <c r="W893" t="s">
        <v>455</v>
      </c>
      <c r="X893" t="s">
        <v>264</v>
      </c>
      <c r="Y893" t="s">
        <v>243</v>
      </c>
      <c r="Z893" t="s">
        <v>155</v>
      </c>
      <c r="AA893">
        <v>459334</v>
      </c>
      <c r="AB893">
        <v>444561</v>
      </c>
      <c r="AC893">
        <v>-1.0986183300000001</v>
      </c>
      <c r="AD893">
        <v>53.893839139999997</v>
      </c>
    </row>
    <row r="894" spans="1:30">
      <c r="A894">
        <v>265791</v>
      </c>
      <c r="B894" t="s">
        <v>458</v>
      </c>
      <c r="C894">
        <v>7299</v>
      </c>
      <c r="D894">
        <v>1944178</v>
      </c>
      <c r="E894" t="s">
        <v>319</v>
      </c>
      <c r="F894" t="s">
        <v>123</v>
      </c>
      <c r="G894" t="s">
        <v>205</v>
      </c>
      <c r="H894" t="s">
        <v>112</v>
      </c>
      <c r="I894" s="1">
        <v>43724.518750000003</v>
      </c>
      <c r="J894" t="s">
        <v>320</v>
      </c>
      <c r="K894" t="s">
        <v>113</v>
      </c>
      <c r="L894" t="s">
        <v>181</v>
      </c>
      <c r="M894" t="s">
        <v>182</v>
      </c>
      <c r="N894" t="s">
        <v>183</v>
      </c>
      <c r="O894">
        <v>1E-3</v>
      </c>
      <c r="P894" t="s">
        <v>149</v>
      </c>
      <c r="Q894" t="b">
        <v>1</v>
      </c>
      <c r="R894">
        <v>138261413</v>
      </c>
      <c r="S894" t="s">
        <v>150</v>
      </c>
      <c r="T894">
        <v>1E-3</v>
      </c>
      <c r="U894" t="s">
        <v>184</v>
      </c>
      <c r="V894">
        <v>2019</v>
      </c>
      <c r="W894" t="s">
        <v>455</v>
      </c>
      <c r="X894" t="s">
        <v>459</v>
      </c>
      <c r="Y894" t="s">
        <v>460</v>
      </c>
      <c r="Z894" t="s">
        <v>155</v>
      </c>
      <c r="AA894">
        <v>641800</v>
      </c>
      <c r="AB894">
        <v>321800</v>
      </c>
      <c r="AC894">
        <v>1.5805946319999999</v>
      </c>
      <c r="AD894">
        <v>52.739708929999999</v>
      </c>
    </row>
    <row r="895" spans="1:30">
      <c r="A895">
        <v>272619</v>
      </c>
      <c r="B895" t="s">
        <v>461</v>
      </c>
      <c r="C895">
        <v>7299</v>
      </c>
      <c r="D895">
        <v>1648123</v>
      </c>
      <c r="E895" t="s">
        <v>164</v>
      </c>
      <c r="F895" t="s">
        <v>126</v>
      </c>
      <c r="G895" t="s">
        <v>205</v>
      </c>
      <c r="H895" t="s">
        <v>112</v>
      </c>
      <c r="I895" s="1">
        <v>43769.469444444447</v>
      </c>
      <c r="J895" t="s">
        <v>180</v>
      </c>
      <c r="K895" t="s">
        <v>116</v>
      </c>
      <c r="L895" t="s">
        <v>165</v>
      </c>
      <c r="M895" t="s">
        <v>166</v>
      </c>
      <c r="N895" t="s">
        <v>183</v>
      </c>
      <c r="O895">
        <v>1E-3</v>
      </c>
      <c r="P895" t="s">
        <v>149</v>
      </c>
      <c r="Q895" t="b">
        <v>1</v>
      </c>
      <c r="R895">
        <v>138261413</v>
      </c>
      <c r="S895" t="s">
        <v>150</v>
      </c>
      <c r="T895">
        <v>1E-3</v>
      </c>
      <c r="U895" t="s">
        <v>184</v>
      </c>
      <c r="V895">
        <v>2019</v>
      </c>
      <c r="W895" t="s">
        <v>455</v>
      </c>
      <c r="X895" t="s">
        <v>462</v>
      </c>
      <c r="Y895" t="s">
        <v>463</v>
      </c>
      <c r="Z895" t="s">
        <v>155</v>
      </c>
      <c r="AA895">
        <v>448507</v>
      </c>
      <c r="AB895">
        <v>443825</v>
      </c>
      <c r="AC895">
        <v>-1.2634689809999999</v>
      </c>
      <c r="AD895">
        <v>53.888348100000002</v>
      </c>
    </row>
    <row r="896" spans="1:30">
      <c r="A896">
        <v>269508</v>
      </c>
      <c r="B896" t="s">
        <v>464</v>
      </c>
      <c r="C896">
        <v>7299</v>
      </c>
      <c r="D896">
        <v>1313969</v>
      </c>
      <c r="E896" t="s">
        <v>164</v>
      </c>
      <c r="F896" t="s">
        <v>126</v>
      </c>
      <c r="G896" t="s">
        <v>236</v>
      </c>
      <c r="H896" t="s">
        <v>115</v>
      </c>
      <c r="I896" s="1">
        <v>43710.484722222223</v>
      </c>
      <c r="J896" t="s">
        <v>180</v>
      </c>
      <c r="K896" t="s">
        <v>116</v>
      </c>
      <c r="L896" t="s">
        <v>210</v>
      </c>
      <c r="M896" t="s">
        <v>211</v>
      </c>
      <c r="N896" t="s">
        <v>183</v>
      </c>
      <c r="O896">
        <v>1E-3</v>
      </c>
      <c r="P896" t="s">
        <v>149</v>
      </c>
      <c r="Q896" t="b">
        <v>1</v>
      </c>
      <c r="R896">
        <v>138261413</v>
      </c>
      <c r="S896" t="s">
        <v>150</v>
      </c>
      <c r="T896">
        <v>1E-3</v>
      </c>
      <c r="U896" t="s">
        <v>184</v>
      </c>
      <c r="V896">
        <v>2019</v>
      </c>
      <c r="W896" t="s">
        <v>455</v>
      </c>
      <c r="X896" t="s">
        <v>465</v>
      </c>
      <c r="Y896" t="s">
        <v>234</v>
      </c>
      <c r="Z896" t="s">
        <v>155</v>
      </c>
      <c r="AA896">
        <v>514200</v>
      </c>
      <c r="AB896">
        <v>201400</v>
      </c>
      <c r="AC896">
        <v>-0.348930766</v>
      </c>
      <c r="AD896">
        <v>51.699735449999999</v>
      </c>
    </row>
    <row r="897" spans="1:30">
      <c r="A897">
        <v>272375</v>
      </c>
      <c r="B897" t="s">
        <v>296</v>
      </c>
      <c r="C897">
        <v>7299</v>
      </c>
      <c r="D897">
        <v>4726668</v>
      </c>
      <c r="E897" t="s">
        <v>164</v>
      </c>
      <c r="F897" t="s">
        <v>126</v>
      </c>
      <c r="G897" t="s">
        <v>205</v>
      </c>
      <c r="H897" t="s">
        <v>112</v>
      </c>
      <c r="I897" s="1">
        <v>43585.492361111108</v>
      </c>
      <c r="J897" t="s">
        <v>180</v>
      </c>
      <c r="K897" t="s">
        <v>116</v>
      </c>
      <c r="L897" t="s">
        <v>192</v>
      </c>
      <c r="M897" t="s">
        <v>193</v>
      </c>
      <c r="N897" t="s">
        <v>183</v>
      </c>
      <c r="O897">
        <v>1E-3</v>
      </c>
      <c r="P897" t="s">
        <v>149</v>
      </c>
      <c r="Q897" t="b">
        <v>1</v>
      </c>
      <c r="R897">
        <v>138261413</v>
      </c>
      <c r="S897" t="s">
        <v>150</v>
      </c>
      <c r="T897">
        <v>1E-3</v>
      </c>
      <c r="U897" t="s">
        <v>184</v>
      </c>
      <c r="V897">
        <v>2019</v>
      </c>
      <c r="W897" t="s">
        <v>455</v>
      </c>
      <c r="X897" t="s">
        <v>297</v>
      </c>
      <c r="Y897" t="s">
        <v>298</v>
      </c>
      <c r="Z897" t="s">
        <v>155</v>
      </c>
      <c r="AA897">
        <v>393220</v>
      </c>
      <c r="AB897">
        <v>223820</v>
      </c>
      <c r="AC897">
        <v>-2.0999740779999998</v>
      </c>
      <c r="AD897">
        <v>51.912868549999999</v>
      </c>
    </row>
    <row r="898" spans="1:30">
      <c r="A898">
        <v>269083</v>
      </c>
      <c r="B898" t="s">
        <v>296</v>
      </c>
      <c r="C898">
        <v>7299</v>
      </c>
      <c r="D898">
        <v>4745278</v>
      </c>
      <c r="E898" t="s">
        <v>164</v>
      </c>
      <c r="F898" t="s">
        <v>126</v>
      </c>
      <c r="G898" t="s">
        <v>205</v>
      </c>
      <c r="H898" t="s">
        <v>112</v>
      </c>
      <c r="I898" s="1">
        <v>43809.418055555558</v>
      </c>
      <c r="J898" t="s">
        <v>180</v>
      </c>
      <c r="K898" t="s">
        <v>116</v>
      </c>
      <c r="L898" t="s">
        <v>192</v>
      </c>
      <c r="M898" t="s">
        <v>193</v>
      </c>
      <c r="N898" t="s">
        <v>183</v>
      </c>
      <c r="O898">
        <v>1E-3</v>
      </c>
      <c r="P898" t="s">
        <v>149</v>
      </c>
      <c r="Q898" t="b">
        <v>1</v>
      </c>
      <c r="R898">
        <v>138261413</v>
      </c>
      <c r="S898" t="s">
        <v>150</v>
      </c>
      <c r="T898">
        <v>1E-3</v>
      </c>
      <c r="U898" t="s">
        <v>184</v>
      </c>
      <c r="V898">
        <v>2019</v>
      </c>
      <c r="W898" t="s">
        <v>455</v>
      </c>
      <c r="X898" t="s">
        <v>297</v>
      </c>
      <c r="Y898" t="s">
        <v>298</v>
      </c>
      <c r="Z898" t="s">
        <v>155</v>
      </c>
      <c r="AA898">
        <v>393220</v>
      </c>
      <c r="AB898">
        <v>223820</v>
      </c>
      <c r="AC898">
        <v>-2.0999740779999998</v>
      </c>
      <c r="AD898">
        <v>51.912868549999999</v>
      </c>
    </row>
    <row r="899" spans="1:30">
      <c r="A899">
        <v>265632</v>
      </c>
      <c r="B899" t="s">
        <v>296</v>
      </c>
      <c r="C899">
        <v>7299</v>
      </c>
      <c r="D899">
        <v>4739992</v>
      </c>
      <c r="E899" t="s">
        <v>164</v>
      </c>
      <c r="F899" t="s">
        <v>126</v>
      </c>
      <c r="G899" t="s">
        <v>205</v>
      </c>
      <c r="H899" t="s">
        <v>112</v>
      </c>
      <c r="I899" s="1">
        <v>43748.616666666669</v>
      </c>
      <c r="J899" t="s">
        <v>180</v>
      </c>
      <c r="K899" t="s">
        <v>116</v>
      </c>
      <c r="L899" t="s">
        <v>192</v>
      </c>
      <c r="M899" t="s">
        <v>193</v>
      </c>
      <c r="N899" t="s">
        <v>183</v>
      </c>
      <c r="O899">
        <v>1E-3</v>
      </c>
      <c r="P899" t="s">
        <v>149</v>
      </c>
      <c r="Q899" t="b">
        <v>1</v>
      </c>
      <c r="R899">
        <v>138261413</v>
      </c>
      <c r="S899" t="s">
        <v>150</v>
      </c>
      <c r="T899">
        <v>1E-3</v>
      </c>
      <c r="U899" t="s">
        <v>184</v>
      </c>
      <c r="V899">
        <v>2019</v>
      </c>
      <c r="W899" t="s">
        <v>455</v>
      </c>
      <c r="X899" t="s">
        <v>297</v>
      </c>
      <c r="Y899" t="s">
        <v>298</v>
      </c>
      <c r="Z899" t="s">
        <v>155</v>
      </c>
      <c r="AA899">
        <v>393220</v>
      </c>
      <c r="AB899">
        <v>223820</v>
      </c>
      <c r="AC899">
        <v>-2.0999740779999998</v>
      </c>
      <c r="AD899">
        <v>51.912868549999999</v>
      </c>
    </row>
    <row r="900" spans="1:30">
      <c r="A900">
        <v>262514</v>
      </c>
      <c r="B900" t="s">
        <v>296</v>
      </c>
      <c r="C900">
        <v>7299</v>
      </c>
      <c r="D900">
        <v>4744933</v>
      </c>
      <c r="E900" t="s">
        <v>164</v>
      </c>
      <c r="F900" t="s">
        <v>126</v>
      </c>
      <c r="G900" t="s">
        <v>205</v>
      </c>
      <c r="H900" t="s">
        <v>112</v>
      </c>
      <c r="I900" s="1">
        <v>43802.575694444444</v>
      </c>
      <c r="J900" t="s">
        <v>180</v>
      </c>
      <c r="K900" t="s">
        <v>116</v>
      </c>
      <c r="L900" t="s">
        <v>192</v>
      </c>
      <c r="M900" t="s">
        <v>193</v>
      </c>
      <c r="N900" t="s">
        <v>183</v>
      </c>
      <c r="O900">
        <v>1E-3</v>
      </c>
      <c r="P900" t="s">
        <v>149</v>
      </c>
      <c r="Q900" t="b">
        <v>1</v>
      </c>
      <c r="R900">
        <v>138261413</v>
      </c>
      <c r="S900" t="s">
        <v>150</v>
      </c>
      <c r="T900">
        <v>1E-3</v>
      </c>
      <c r="U900" t="s">
        <v>184</v>
      </c>
      <c r="V900">
        <v>2019</v>
      </c>
      <c r="W900" t="s">
        <v>455</v>
      </c>
      <c r="X900" t="s">
        <v>297</v>
      </c>
      <c r="Y900" t="s">
        <v>298</v>
      </c>
      <c r="Z900" t="s">
        <v>155</v>
      </c>
      <c r="AA900">
        <v>393220</v>
      </c>
      <c r="AB900">
        <v>223820</v>
      </c>
      <c r="AC900">
        <v>-2.0999740779999998</v>
      </c>
      <c r="AD900">
        <v>51.912868549999999</v>
      </c>
    </row>
    <row r="901" spans="1:30">
      <c r="A901">
        <v>267546</v>
      </c>
      <c r="B901" t="s">
        <v>296</v>
      </c>
      <c r="C901">
        <v>7299</v>
      </c>
      <c r="D901">
        <v>4742502</v>
      </c>
      <c r="E901" t="s">
        <v>164</v>
      </c>
      <c r="F901" t="s">
        <v>126</v>
      </c>
      <c r="G901" t="s">
        <v>205</v>
      </c>
      <c r="H901" t="s">
        <v>112</v>
      </c>
      <c r="I901" s="1">
        <v>43782.529166666667</v>
      </c>
      <c r="J901" t="s">
        <v>180</v>
      </c>
      <c r="K901" t="s">
        <v>116</v>
      </c>
      <c r="L901" t="s">
        <v>192</v>
      </c>
      <c r="M901" t="s">
        <v>193</v>
      </c>
      <c r="N901" t="s">
        <v>183</v>
      </c>
      <c r="O901">
        <v>1E-3</v>
      </c>
      <c r="P901" t="s">
        <v>149</v>
      </c>
      <c r="Q901" t="b">
        <v>1</v>
      </c>
      <c r="R901">
        <v>138261413</v>
      </c>
      <c r="S901" t="s">
        <v>150</v>
      </c>
      <c r="T901">
        <v>1E-3</v>
      </c>
      <c r="U901" t="s">
        <v>184</v>
      </c>
      <c r="V901">
        <v>2019</v>
      </c>
      <c r="W901" t="s">
        <v>455</v>
      </c>
      <c r="X901" t="s">
        <v>297</v>
      </c>
      <c r="Y901" t="s">
        <v>298</v>
      </c>
      <c r="Z901" t="s">
        <v>155</v>
      </c>
      <c r="AA901">
        <v>393220</v>
      </c>
      <c r="AB901">
        <v>223820</v>
      </c>
      <c r="AC901">
        <v>-2.0999740779999998</v>
      </c>
      <c r="AD901">
        <v>51.912868549999999</v>
      </c>
    </row>
    <row r="902" spans="1:30">
      <c r="A902">
        <v>272623</v>
      </c>
      <c r="B902" t="s">
        <v>466</v>
      </c>
      <c r="C902">
        <v>7299</v>
      </c>
      <c r="D902">
        <v>5280392</v>
      </c>
      <c r="E902" t="s">
        <v>164</v>
      </c>
      <c r="F902" t="s">
        <v>126</v>
      </c>
      <c r="G902" t="s">
        <v>205</v>
      </c>
      <c r="H902" t="s">
        <v>112</v>
      </c>
      <c r="I902" s="1">
        <v>43738.597916666666</v>
      </c>
      <c r="J902" t="s">
        <v>180</v>
      </c>
      <c r="K902" t="s">
        <v>116</v>
      </c>
      <c r="L902" t="s">
        <v>215</v>
      </c>
      <c r="M902" t="s">
        <v>216</v>
      </c>
      <c r="N902" t="s">
        <v>183</v>
      </c>
      <c r="O902">
        <v>1E-3</v>
      </c>
      <c r="P902" t="s">
        <v>149</v>
      </c>
      <c r="Q902" t="b">
        <v>1</v>
      </c>
      <c r="R902">
        <v>138261413</v>
      </c>
      <c r="S902" t="s">
        <v>150</v>
      </c>
      <c r="T902">
        <v>1E-3</v>
      </c>
      <c r="U902" t="s">
        <v>184</v>
      </c>
      <c r="V902">
        <v>2019</v>
      </c>
      <c r="W902" t="s">
        <v>455</v>
      </c>
      <c r="X902" t="s">
        <v>467</v>
      </c>
      <c r="Y902" t="s">
        <v>468</v>
      </c>
      <c r="Z902" t="s">
        <v>155</v>
      </c>
      <c r="AA902">
        <v>353017</v>
      </c>
      <c r="AB902">
        <v>378474</v>
      </c>
      <c r="AC902">
        <v>-2.706445392</v>
      </c>
      <c r="AD902">
        <v>53.301120660000002</v>
      </c>
    </row>
    <row r="903" spans="1:30">
      <c r="A903">
        <v>271342</v>
      </c>
      <c r="B903" t="s">
        <v>469</v>
      </c>
      <c r="C903">
        <v>7299</v>
      </c>
      <c r="D903">
        <v>1506424</v>
      </c>
      <c r="E903" t="s">
        <v>319</v>
      </c>
      <c r="F903" t="s">
        <v>123</v>
      </c>
      <c r="G903" t="s">
        <v>205</v>
      </c>
      <c r="H903" t="s">
        <v>112</v>
      </c>
      <c r="I903" s="1">
        <v>43717.515972222223</v>
      </c>
      <c r="J903" t="s">
        <v>180</v>
      </c>
      <c r="K903" t="s">
        <v>116</v>
      </c>
      <c r="L903" t="s">
        <v>220</v>
      </c>
      <c r="M903" t="s">
        <v>221</v>
      </c>
      <c r="N903" t="s">
        <v>183</v>
      </c>
      <c r="O903">
        <v>1E-3</v>
      </c>
      <c r="P903" t="s">
        <v>149</v>
      </c>
      <c r="Q903" t="b">
        <v>1</v>
      </c>
      <c r="R903">
        <v>138261413</v>
      </c>
      <c r="S903" t="s">
        <v>150</v>
      </c>
      <c r="T903">
        <v>1E-3</v>
      </c>
      <c r="U903" t="s">
        <v>184</v>
      </c>
      <c r="V903">
        <v>2019</v>
      </c>
      <c r="W903" t="s">
        <v>455</v>
      </c>
      <c r="X903" t="s">
        <v>470</v>
      </c>
      <c r="Y903" t="s">
        <v>471</v>
      </c>
      <c r="Z903" t="s">
        <v>155</v>
      </c>
      <c r="AA903">
        <v>540724</v>
      </c>
      <c r="AB903">
        <v>135119</v>
      </c>
      <c r="AC903">
        <v>8.375492E-3</v>
      </c>
      <c r="AD903">
        <v>51.09811534</v>
      </c>
    </row>
    <row r="904" spans="1:30">
      <c r="A904">
        <v>273002</v>
      </c>
      <c r="B904" t="s">
        <v>209</v>
      </c>
      <c r="C904">
        <v>7299</v>
      </c>
      <c r="D904">
        <v>1317060</v>
      </c>
      <c r="E904" t="s">
        <v>164</v>
      </c>
      <c r="F904" t="s">
        <v>126</v>
      </c>
      <c r="G904" t="s">
        <v>205</v>
      </c>
      <c r="H904" t="s">
        <v>112</v>
      </c>
      <c r="I904" s="1">
        <v>43776.429166666669</v>
      </c>
      <c r="J904" t="s">
        <v>180</v>
      </c>
      <c r="K904" t="s">
        <v>116</v>
      </c>
      <c r="L904" t="s">
        <v>210</v>
      </c>
      <c r="M904" t="s">
        <v>211</v>
      </c>
      <c r="N904" t="s">
        <v>148</v>
      </c>
      <c r="O904">
        <v>1E-3</v>
      </c>
      <c r="P904" t="s">
        <v>149</v>
      </c>
      <c r="Q904" t="b">
        <v>1</v>
      </c>
      <c r="R904">
        <v>138261413</v>
      </c>
      <c r="S904" t="s">
        <v>150</v>
      </c>
      <c r="T904">
        <v>1E-3</v>
      </c>
      <c r="U904" t="s">
        <v>184</v>
      </c>
      <c r="V904">
        <v>2019</v>
      </c>
      <c r="W904" t="s">
        <v>455</v>
      </c>
      <c r="X904" t="s">
        <v>212</v>
      </c>
      <c r="Y904" t="s">
        <v>213</v>
      </c>
      <c r="Z904" t="s">
        <v>155</v>
      </c>
      <c r="AA904">
        <v>512800</v>
      </c>
      <c r="AB904">
        <v>217200</v>
      </c>
      <c r="AC904">
        <v>-0.36405357799999999</v>
      </c>
      <c r="AD904">
        <v>51.842019039999997</v>
      </c>
    </row>
    <row r="905" spans="1:30">
      <c r="A905">
        <v>266289</v>
      </c>
      <c r="B905" t="s">
        <v>255</v>
      </c>
      <c r="C905">
        <v>7299</v>
      </c>
      <c r="D905">
        <v>5284308</v>
      </c>
      <c r="E905" t="s">
        <v>164</v>
      </c>
      <c r="F905" t="s">
        <v>126</v>
      </c>
      <c r="G905" t="s">
        <v>205</v>
      </c>
      <c r="H905" t="s">
        <v>112</v>
      </c>
      <c r="I905" s="1">
        <v>43803.470833333333</v>
      </c>
      <c r="J905" t="s">
        <v>180</v>
      </c>
      <c r="K905" t="s">
        <v>116</v>
      </c>
      <c r="L905" t="s">
        <v>256</v>
      </c>
      <c r="M905" t="s">
        <v>257</v>
      </c>
      <c r="N905" t="s">
        <v>183</v>
      </c>
      <c r="O905">
        <v>1E-3</v>
      </c>
      <c r="P905" t="s">
        <v>149</v>
      </c>
      <c r="Q905" t="b">
        <v>1</v>
      </c>
      <c r="R905">
        <v>138261413</v>
      </c>
      <c r="S905" t="s">
        <v>150</v>
      </c>
      <c r="T905">
        <v>1E-3</v>
      </c>
      <c r="U905" t="s">
        <v>184</v>
      </c>
      <c r="V905">
        <v>2019</v>
      </c>
      <c r="W905" t="s">
        <v>455</v>
      </c>
      <c r="X905" t="s">
        <v>258</v>
      </c>
      <c r="Y905" t="s">
        <v>259</v>
      </c>
      <c r="Z905" t="s">
        <v>155</v>
      </c>
      <c r="AA905">
        <v>339046</v>
      </c>
      <c r="AB905">
        <v>557146</v>
      </c>
      <c r="AC905">
        <v>-2.9521522450000002</v>
      </c>
      <c r="AD905">
        <v>54.905295299999999</v>
      </c>
    </row>
    <row r="906" spans="1:30">
      <c r="A906">
        <v>266049</v>
      </c>
      <c r="B906" t="s">
        <v>255</v>
      </c>
      <c r="C906">
        <v>7299</v>
      </c>
      <c r="D906">
        <v>5282340</v>
      </c>
      <c r="E906" t="s">
        <v>164</v>
      </c>
      <c r="F906" t="s">
        <v>126</v>
      </c>
      <c r="G906" t="s">
        <v>205</v>
      </c>
      <c r="H906" t="s">
        <v>112</v>
      </c>
      <c r="I906" s="1">
        <v>43768.529166666667</v>
      </c>
      <c r="J906" t="s">
        <v>180</v>
      </c>
      <c r="K906" t="s">
        <v>116</v>
      </c>
      <c r="L906" t="s">
        <v>256</v>
      </c>
      <c r="M906" t="s">
        <v>257</v>
      </c>
      <c r="N906" t="s">
        <v>183</v>
      </c>
      <c r="O906">
        <v>1E-3</v>
      </c>
      <c r="P906" t="s">
        <v>149</v>
      </c>
      <c r="Q906" t="b">
        <v>1</v>
      </c>
      <c r="R906">
        <v>138261413</v>
      </c>
      <c r="S906" t="s">
        <v>150</v>
      </c>
      <c r="T906">
        <v>1E-3</v>
      </c>
      <c r="U906" t="s">
        <v>184</v>
      </c>
      <c r="V906">
        <v>2019</v>
      </c>
      <c r="W906" t="s">
        <v>455</v>
      </c>
      <c r="X906" t="s">
        <v>258</v>
      </c>
      <c r="Y906" t="s">
        <v>259</v>
      </c>
      <c r="Z906" t="s">
        <v>155</v>
      </c>
      <c r="AA906">
        <v>339046</v>
      </c>
      <c r="AB906">
        <v>557146</v>
      </c>
      <c r="AC906">
        <v>-2.9521522450000002</v>
      </c>
      <c r="AD906">
        <v>54.905295299999999</v>
      </c>
    </row>
    <row r="907" spans="1:30">
      <c r="A907">
        <v>269919</v>
      </c>
      <c r="B907" t="s">
        <v>255</v>
      </c>
      <c r="C907">
        <v>7299</v>
      </c>
      <c r="D907">
        <v>5278668</v>
      </c>
      <c r="E907" t="s">
        <v>164</v>
      </c>
      <c r="F907" t="s">
        <v>126</v>
      </c>
      <c r="G907" t="s">
        <v>205</v>
      </c>
      <c r="H907" t="s">
        <v>112</v>
      </c>
      <c r="I907" s="1">
        <v>43712.652777777781</v>
      </c>
      <c r="J907" t="s">
        <v>180</v>
      </c>
      <c r="K907" t="s">
        <v>116</v>
      </c>
      <c r="L907" t="s">
        <v>256</v>
      </c>
      <c r="M907" t="s">
        <v>257</v>
      </c>
      <c r="N907" t="s">
        <v>183</v>
      </c>
      <c r="O907">
        <v>1E-3</v>
      </c>
      <c r="P907" t="s">
        <v>149</v>
      </c>
      <c r="Q907" t="b">
        <v>1</v>
      </c>
      <c r="R907">
        <v>138261413</v>
      </c>
      <c r="S907" t="s">
        <v>150</v>
      </c>
      <c r="T907">
        <v>1E-3</v>
      </c>
      <c r="U907" t="s">
        <v>184</v>
      </c>
      <c r="V907">
        <v>2019</v>
      </c>
      <c r="W907" t="s">
        <v>455</v>
      </c>
      <c r="X907" t="s">
        <v>258</v>
      </c>
      <c r="Y907" t="s">
        <v>259</v>
      </c>
      <c r="Z907" t="s">
        <v>155</v>
      </c>
      <c r="AA907">
        <v>339046</v>
      </c>
      <c r="AB907">
        <v>557146</v>
      </c>
      <c r="AC907">
        <v>-2.9521522450000002</v>
      </c>
      <c r="AD907">
        <v>54.905295299999999</v>
      </c>
    </row>
    <row r="908" spans="1:30">
      <c r="A908">
        <v>267951</v>
      </c>
      <c r="B908" t="s">
        <v>255</v>
      </c>
      <c r="C908">
        <v>7299</v>
      </c>
      <c r="D908">
        <v>5270179</v>
      </c>
      <c r="E908" t="s">
        <v>164</v>
      </c>
      <c r="F908" t="s">
        <v>126</v>
      </c>
      <c r="G908" t="s">
        <v>205</v>
      </c>
      <c r="H908" t="s">
        <v>112</v>
      </c>
      <c r="I908" s="1">
        <v>43586.565972222219</v>
      </c>
      <c r="J908" t="s">
        <v>180</v>
      </c>
      <c r="K908" t="s">
        <v>116</v>
      </c>
      <c r="L908" t="s">
        <v>256</v>
      </c>
      <c r="M908" t="s">
        <v>257</v>
      </c>
      <c r="N908" t="s">
        <v>183</v>
      </c>
      <c r="O908">
        <v>1E-3</v>
      </c>
      <c r="P908" t="s">
        <v>149</v>
      </c>
      <c r="Q908" t="b">
        <v>1</v>
      </c>
      <c r="R908">
        <v>138261413</v>
      </c>
      <c r="S908" t="s">
        <v>150</v>
      </c>
      <c r="T908">
        <v>1E-3</v>
      </c>
      <c r="U908" t="s">
        <v>184</v>
      </c>
      <c r="V908">
        <v>2019</v>
      </c>
      <c r="W908" t="s">
        <v>455</v>
      </c>
      <c r="X908" t="s">
        <v>258</v>
      </c>
      <c r="Y908" t="s">
        <v>259</v>
      </c>
      <c r="Z908" t="s">
        <v>155</v>
      </c>
      <c r="AA908">
        <v>339046</v>
      </c>
      <c r="AB908">
        <v>557146</v>
      </c>
      <c r="AC908">
        <v>-2.9521522450000002</v>
      </c>
      <c r="AD908">
        <v>54.905295299999999</v>
      </c>
    </row>
    <row r="909" spans="1:30">
      <c r="A909">
        <v>256957</v>
      </c>
      <c r="B909" t="s">
        <v>255</v>
      </c>
      <c r="C909">
        <v>7299</v>
      </c>
      <c r="D909">
        <v>5282789</v>
      </c>
      <c r="E909" t="s">
        <v>164</v>
      </c>
      <c r="F909" t="s">
        <v>126</v>
      </c>
      <c r="G909" t="s">
        <v>205</v>
      </c>
      <c r="H909" t="s">
        <v>112</v>
      </c>
      <c r="I909" s="1">
        <v>43782.359027777777</v>
      </c>
      <c r="J909" t="s">
        <v>180</v>
      </c>
      <c r="K909" t="s">
        <v>116</v>
      </c>
      <c r="L909" t="s">
        <v>256</v>
      </c>
      <c r="M909" t="s">
        <v>257</v>
      </c>
      <c r="N909" t="s">
        <v>183</v>
      </c>
      <c r="O909">
        <v>1E-3</v>
      </c>
      <c r="P909" t="s">
        <v>149</v>
      </c>
      <c r="Q909" t="b">
        <v>1</v>
      </c>
      <c r="R909">
        <v>138261413</v>
      </c>
      <c r="S909" t="s">
        <v>150</v>
      </c>
      <c r="T909">
        <v>1E-3</v>
      </c>
      <c r="U909" t="s">
        <v>184</v>
      </c>
      <c r="V909">
        <v>2019</v>
      </c>
      <c r="W909" t="s">
        <v>455</v>
      </c>
      <c r="X909" t="s">
        <v>258</v>
      </c>
      <c r="Y909" t="s">
        <v>259</v>
      </c>
      <c r="Z909" t="s">
        <v>155</v>
      </c>
      <c r="AA909">
        <v>339046</v>
      </c>
      <c r="AB909">
        <v>557146</v>
      </c>
      <c r="AC909">
        <v>-2.9521522450000002</v>
      </c>
      <c r="AD909">
        <v>54.905295299999999</v>
      </c>
    </row>
    <row r="910" spans="1:30">
      <c r="A910">
        <v>272570</v>
      </c>
      <c r="B910" t="s">
        <v>472</v>
      </c>
      <c r="C910">
        <v>7299</v>
      </c>
      <c r="D910">
        <v>1944413</v>
      </c>
      <c r="E910" t="s">
        <v>164</v>
      </c>
      <c r="F910" t="s">
        <v>126</v>
      </c>
      <c r="G910" t="s">
        <v>205</v>
      </c>
      <c r="H910" t="s">
        <v>112</v>
      </c>
      <c r="I910" s="1">
        <v>43727.473611111112</v>
      </c>
      <c r="J910" t="s">
        <v>180</v>
      </c>
      <c r="K910" t="s">
        <v>116</v>
      </c>
      <c r="L910" t="s">
        <v>146</v>
      </c>
      <c r="M910" t="s">
        <v>147</v>
      </c>
      <c r="N910" t="s">
        <v>183</v>
      </c>
      <c r="O910">
        <v>1E-3</v>
      </c>
      <c r="P910" t="s">
        <v>149</v>
      </c>
      <c r="Q910" t="b">
        <v>1</v>
      </c>
      <c r="R910">
        <v>138261413</v>
      </c>
      <c r="S910" t="s">
        <v>150</v>
      </c>
      <c r="T910">
        <v>1E-3</v>
      </c>
      <c r="U910" t="s">
        <v>184</v>
      </c>
      <c r="V910">
        <v>2019</v>
      </c>
      <c r="W910" t="s">
        <v>455</v>
      </c>
      <c r="X910" t="s">
        <v>473</v>
      </c>
      <c r="Y910" t="s">
        <v>275</v>
      </c>
      <c r="Z910" t="s">
        <v>155</v>
      </c>
      <c r="AA910">
        <v>526574</v>
      </c>
      <c r="AB910">
        <v>347543</v>
      </c>
      <c r="AC910">
        <v>-0.114907853</v>
      </c>
      <c r="AD910">
        <v>53.010241059999998</v>
      </c>
    </row>
    <row r="911" spans="1:30">
      <c r="A911">
        <v>265766</v>
      </c>
      <c r="B911" t="s">
        <v>474</v>
      </c>
      <c r="C911">
        <v>7299</v>
      </c>
      <c r="D911">
        <v>3391923</v>
      </c>
      <c r="E911" t="s">
        <v>164</v>
      </c>
      <c r="F911" t="s">
        <v>126</v>
      </c>
      <c r="G911" t="s">
        <v>205</v>
      </c>
      <c r="H911" t="s">
        <v>112</v>
      </c>
      <c r="I911" s="1">
        <v>43738.571527777778</v>
      </c>
      <c r="J911" t="s">
        <v>180</v>
      </c>
      <c r="K911" t="s">
        <v>116</v>
      </c>
      <c r="L911" t="s">
        <v>159</v>
      </c>
      <c r="M911" t="s">
        <v>160</v>
      </c>
      <c r="N911" t="s">
        <v>183</v>
      </c>
      <c r="O911">
        <v>1E-3</v>
      </c>
      <c r="P911" t="s">
        <v>149</v>
      </c>
      <c r="Q911" t="b">
        <v>1</v>
      </c>
      <c r="R911">
        <v>138261413</v>
      </c>
      <c r="S911" t="s">
        <v>150</v>
      </c>
      <c r="T911">
        <v>1E-3</v>
      </c>
      <c r="U911" t="s">
        <v>184</v>
      </c>
      <c r="V911">
        <v>2019</v>
      </c>
      <c r="W911" t="s">
        <v>455</v>
      </c>
      <c r="X911" t="s">
        <v>475</v>
      </c>
      <c r="Y911" t="s">
        <v>476</v>
      </c>
      <c r="Z911" t="s">
        <v>155</v>
      </c>
      <c r="AA911">
        <v>247359</v>
      </c>
      <c r="AB911">
        <v>120917</v>
      </c>
      <c r="AC911">
        <v>-4.1752090920000002</v>
      </c>
      <c r="AD911">
        <v>50.967393639999997</v>
      </c>
    </row>
    <row r="912" spans="1:30">
      <c r="A912">
        <v>266555</v>
      </c>
      <c r="B912" t="s">
        <v>477</v>
      </c>
      <c r="C912">
        <v>7299</v>
      </c>
      <c r="D912">
        <v>1648122</v>
      </c>
      <c r="E912" t="s">
        <v>164</v>
      </c>
      <c r="F912" t="s">
        <v>126</v>
      </c>
      <c r="G912" t="s">
        <v>205</v>
      </c>
      <c r="H912" t="s">
        <v>112</v>
      </c>
      <c r="I912" s="1">
        <v>43769.436111111114</v>
      </c>
      <c r="J912" t="s">
        <v>180</v>
      </c>
      <c r="K912" t="s">
        <v>116</v>
      </c>
      <c r="L912" t="s">
        <v>165</v>
      </c>
      <c r="M912" t="s">
        <v>166</v>
      </c>
      <c r="N912" t="s">
        <v>183</v>
      </c>
      <c r="O912">
        <v>1E-3</v>
      </c>
      <c r="P912" t="s">
        <v>149</v>
      </c>
      <c r="Q912" t="b">
        <v>1</v>
      </c>
      <c r="R912">
        <v>138261413</v>
      </c>
      <c r="S912" t="s">
        <v>150</v>
      </c>
      <c r="T912">
        <v>1E-3</v>
      </c>
      <c r="U912" t="s">
        <v>184</v>
      </c>
      <c r="V912">
        <v>2019</v>
      </c>
      <c r="W912" t="s">
        <v>455</v>
      </c>
      <c r="X912" t="s">
        <v>478</v>
      </c>
      <c r="Y912" t="s">
        <v>479</v>
      </c>
      <c r="Z912" t="s">
        <v>155</v>
      </c>
      <c r="AA912">
        <v>470572</v>
      </c>
      <c r="AB912">
        <v>430100</v>
      </c>
      <c r="AC912">
        <v>-0.93095673999999995</v>
      </c>
      <c r="AD912">
        <v>53.762482560000002</v>
      </c>
    </row>
    <row r="913" spans="1:30">
      <c r="A913">
        <v>273554</v>
      </c>
      <c r="B913" t="s">
        <v>433</v>
      </c>
      <c r="C913">
        <v>7299</v>
      </c>
      <c r="D913">
        <v>1315016</v>
      </c>
      <c r="E913" t="s">
        <v>164</v>
      </c>
      <c r="F913" t="s">
        <v>126</v>
      </c>
      <c r="G913" t="s">
        <v>205</v>
      </c>
      <c r="H913" t="s">
        <v>112</v>
      </c>
      <c r="I913" s="1">
        <v>43726.522222222222</v>
      </c>
      <c r="J913" t="s">
        <v>180</v>
      </c>
      <c r="K913" t="s">
        <v>116</v>
      </c>
      <c r="L913" t="s">
        <v>303</v>
      </c>
      <c r="M913" t="s">
        <v>304</v>
      </c>
      <c r="N913" t="s">
        <v>183</v>
      </c>
      <c r="O913">
        <v>1E-3</v>
      </c>
      <c r="P913" t="s">
        <v>149</v>
      </c>
      <c r="Q913" t="b">
        <v>1</v>
      </c>
      <c r="R913">
        <v>138261413</v>
      </c>
      <c r="S913" t="s">
        <v>150</v>
      </c>
      <c r="T913">
        <v>1E-3</v>
      </c>
      <c r="U913" t="s">
        <v>184</v>
      </c>
      <c r="V913">
        <v>2019</v>
      </c>
      <c r="W913" t="s">
        <v>455</v>
      </c>
      <c r="X913" t="s">
        <v>434</v>
      </c>
      <c r="Y913" t="s">
        <v>435</v>
      </c>
      <c r="Z913" t="s">
        <v>155</v>
      </c>
      <c r="AA913">
        <v>515330</v>
      </c>
      <c r="AB913">
        <v>168180</v>
      </c>
      <c r="AC913">
        <v>-0.34346745499999998</v>
      </c>
      <c r="AD913">
        <v>51.400936510000001</v>
      </c>
    </row>
    <row r="914" spans="1:30">
      <c r="A914">
        <v>270595</v>
      </c>
      <c r="B914" t="s">
        <v>480</v>
      </c>
      <c r="C914">
        <v>7299</v>
      </c>
      <c r="D914">
        <v>1644115</v>
      </c>
      <c r="E914" t="s">
        <v>164</v>
      </c>
      <c r="F914" t="s">
        <v>126</v>
      </c>
      <c r="G914" t="s">
        <v>205</v>
      </c>
      <c r="H914" t="s">
        <v>112</v>
      </c>
      <c r="I914" s="1">
        <v>43721.375</v>
      </c>
      <c r="J914" t="s">
        <v>180</v>
      </c>
      <c r="K914" t="s">
        <v>116</v>
      </c>
      <c r="L914" t="s">
        <v>269</v>
      </c>
      <c r="M914" t="s">
        <v>270</v>
      </c>
      <c r="N914" t="s">
        <v>183</v>
      </c>
      <c r="O914">
        <v>1E-3</v>
      </c>
      <c r="P914" t="s">
        <v>149</v>
      </c>
      <c r="Q914" t="b">
        <v>1</v>
      </c>
      <c r="R914">
        <v>138261413</v>
      </c>
      <c r="S914" t="s">
        <v>150</v>
      </c>
      <c r="T914">
        <v>1E-3</v>
      </c>
      <c r="U914" t="s">
        <v>184</v>
      </c>
      <c r="V914">
        <v>2019</v>
      </c>
      <c r="W914" t="s">
        <v>455</v>
      </c>
      <c r="X914" t="s">
        <v>481</v>
      </c>
      <c r="Y914" t="s">
        <v>482</v>
      </c>
      <c r="Z914" t="s">
        <v>155</v>
      </c>
      <c r="AA914">
        <v>388399</v>
      </c>
      <c r="AB914">
        <v>643388</v>
      </c>
      <c r="AC914">
        <v>-2.1860646730000002</v>
      </c>
      <c r="AD914">
        <v>55.683832010000003</v>
      </c>
    </row>
    <row r="915" spans="1:30">
      <c r="A915">
        <v>272893</v>
      </c>
      <c r="B915" t="s">
        <v>483</v>
      </c>
      <c r="C915">
        <v>7299</v>
      </c>
      <c r="D915">
        <v>5279365</v>
      </c>
      <c r="E915" t="s">
        <v>164</v>
      </c>
      <c r="F915" t="s">
        <v>126</v>
      </c>
      <c r="G915" t="s">
        <v>205</v>
      </c>
      <c r="H915" t="s">
        <v>112</v>
      </c>
      <c r="I915" s="1">
        <v>43731.654861111114</v>
      </c>
      <c r="J915" t="s">
        <v>180</v>
      </c>
      <c r="K915" t="s">
        <v>116</v>
      </c>
      <c r="L915" t="s">
        <v>256</v>
      </c>
      <c r="M915" t="s">
        <v>257</v>
      </c>
      <c r="N915" t="s">
        <v>183</v>
      </c>
      <c r="O915">
        <v>1E-3</v>
      </c>
      <c r="P915" t="s">
        <v>149</v>
      </c>
      <c r="Q915" t="b">
        <v>1</v>
      </c>
      <c r="R915">
        <v>138261413</v>
      </c>
      <c r="S915" t="s">
        <v>150</v>
      </c>
      <c r="T915">
        <v>1E-3</v>
      </c>
      <c r="U915" t="s">
        <v>184</v>
      </c>
      <c r="V915">
        <v>2019</v>
      </c>
      <c r="W915" t="s">
        <v>455</v>
      </c>
      <c r="X915" t="s">
        <v>484</v>
      </c>
      <c r="Y915" t="s">
        <v>485</v>
      </c>
      <c r="Z915" t="s">
        <v>155</v>
      </c>
      <c r="AA915">
        <v>324268</v>
      </c>
      <c r="AB915">
        <v>555716</v>
      </c>
      <c r="AC915">
        <v>-3.18220043</v>
      </c>
      <c r="AD915">
        <v>54.890423089999999</v>
      </c>
    </row>
    <row r="916" spans="1:30">
      <c r="A916">
        <v>273143</v>
      </c>
      <c r="B916" t="s">
        <v>483</v>
      </c>
      <c r="C916">
        <v>7299</v>
      </c>
      <c r="D916">
        <v>5283078</v>
      </c>
      <c r="E916" t="s">
        <v>164</v>
      </c>
      <c r="F916" t="s">
        <v>126</v>
      </c>
      <c r="G916" t="s">
        <v>205</v>
      </c>
      <c r="H916" t="s">
        <v>112</v>
      </c>
      <c r="I916" s="1">
        <v>43783.569444444445</v>
      </c>
      <c r="J916" t="s">
        <v>180</v>
      </c>
      <c r="K916" t="s">
        <v>116</v>
      </c>
      <c r="L916" t="s">
        <v>256</v>
      </c>
      <c r="M916" t="s">
        <v>257</v>
      </c>
      <c r="N916" t="s">
        <v>183</v>
      </c>
      <c r="O916">
        <v>1E-3</v>
      </c>
      <c r="P916" t="s">
        <v>149</v>
      </c>
      <c r="Q916" t="b">
        <v>1</v>
      </c>
      <c r="R916">
        <v>138261413</v>
      </c>
      <c r="S916" t="s">
        <v>150</v>
      </c>
      <c r="T916">
        <v>1E-3</v>
      </c>
      <c r="U916" t="s">
        <v>184</v>
      </c>
      <c r="V916">
        <v>2019</v>
      </c>
      <c r="W916" t="s">
        <v>455</v>
      </c>
      <c r="X916" t="s">
        <v>484</v>
      </c>
      <c r="Y916" t="s">
        <v>485</v>
      </c>
      <c r="Z916" t="s">
        <v>155</v>
      </c>
      <c r="AA916">
        <v>324268</v>
      </c>
      <c r="AB916">
        <v>555716</v>
      </c>
      <c r="AC916">
        <v>-3.18220043</v>
      </c>
      <c r="AD916">
        <v>54.890423089999999</v>
      </c>
    </row>
    <row r="917" spans="1:30">
      <c r="A917">
        <v>272314</v>
      </c>
      <c r="B917" t="s">
        <v>486</v>
      </c>
      <c r="C917">
        <v>7299</v>
      </c>
      <c r="D917">
        <v>4738391</v>
      </c>
      <c r="E917" t="s">
        <v>164</v>
      </c>
      <c r="F917" t="s">
        <v>126</v>
      </c>
      <c r="G917" t="s">
        <v>205</v>
      </c>
      <c r="H917" t="s">
        <v>112</v>
      </c>
      <c r="I917" s="1">
        <v>43732.520833333336</v>
      </c>
      <c r="J917" t="s">
        <v>180</v>
      </c>
      <c r="K917" t="s">
        <v>116</v>
      </c>
      <c r="L917" t="s">
        <v>367</v>
      </c>
      <c r="M917" t="s">
        <v>368</v>
      </c>
      <c r="N917" t="s">
        <v>148</v>
      </c>
      <c r="O917">
        <v>1E-3</v>
      </c>
      <c r="P917" t="s">
        <v>149</v>
      </c>
      <c r="Q917" t="b">
        <v>1</v>
      </c>
      <c r="R917">
        <v>138261413</v>
      </c>
      <c r="S917" t="s">
        <v>150</v>
      </c>
      <c r="T917">
        <v>1E-3</v>
      </c>
      <c r="U917" t="s">
        <v>184</v>
      </c>
      <c r="V917">
        <v>2019</v>
      </c>
      <c r="W917" t="s">
        <v>455</v>
      </c>
      <c r="X917" t="s">
        <v>487</v>
      </c>
      <c r="Y917" t="s">
        <v>488</v>
      </c>
      <c r="Z917" t="s">
        <v>155</v>
      </c>
      <c r="AA917">
        <v>465590</v>
      </c>
      <c r="AB917">
        <v>392680</v>
      </c>
      <c r="AC917">
        <v>-1.0143733420000001</v>
      </c>
      <c r="AD917">
        <v>53.426841850000002</v>
      </c>
    </row>
    <row r="918" spans="1:30">
      <c r="A918">
        <v>272938</v>
      </c>
      <c r="B918" t="s">
        <v>420</v>
      </c>
      <c r="C918">
        <v>7299</v>
      </c>
      <c r="D918">
        <v>1318980</v>
      </c>
      <c r="E918" t="s">
        <v>164</v>
      </c>
      <c r="F918" t="s">
        <v>126</v>
      </c>
      <c r="G918" t="s">
        <v>205</v>
      </c>
      <c r="H918" t="s">
        <v>112</v>
      </c>
      <c r="I918" s="1">
        <v>43791.486111111109</v>
      </c>
      <c r="J918" t="s">
        <v>180</v>
      </c>
      <c r="K918" t="s">
        <v>116</v>
      </c>
      <c r="L918" t="s">
        <v>348</v>
      </c>
      <c r="M918" t="s">
        <v>349</v>
      </c>
      <c r="N918" t="s">
        <v>183</v>
      </c>
      <c r="O918">
        <v>1E-3</v>
      </c>
      <c r="P918" t="s">
        <v>149</v>
      </c>
      <c r="Q918" t="b">
        <v>1</v>
      </c>
      <c r="R918">
        <v>138261413</v>
      </c>
      <c r="S918" t="s">
        <v>150</v>
      </c>
      <c r="T918">
        <v>1E-3</v>
      </c>
      <c r="U918" t="s">
        <v>184</v>
      </c>
      <c r="V918">
        <v>2019</v>
      </c>
      <c r="W918" t="s">
        <v>455</v>
      </c>
      <c r="X918" t="s">
        <v>421</v>
      </c>
      <c r="Y918" t="s">
        <v>422</v>
      </c>
      <c r="Z918" t="s">
        <v>155</v>
      </c>
      <c r="AA918">
        <v>420436</v>
      </c>
      <c r="AB918">
        <v>198861</v>
      </c>
      <c r="AC918">
        <v>-1.7057756420000001</v>
      </c>
      <c r="AD918">
        <v>51.688137089999998</v>
      </c>
    </row>
    <row r="919" spans="1:30">
      <c r="A919">
        <v>254911</v>
      </c>
      <c r="B919" t="s">
        <v>489</v>
      </c>
      <c r="C919">
        <v>7299</v>
      </c>
      <c r="D919">
        <v>5278840</v>
      </c>
      <c r="E919" t="s">
        <v>319</v>
      </c>
      <c r="F919" t="s">
        <v>123</v>
      </c>
      <c r="G919" t="s">
        <v>205</v>
      </c>
      <c r="H919" t="s">
        <v>112</v>
      </c>
      <c r="I919" s="1">
        <v>43714.546527777777</v>
      </c>
      <c r="J919" t="s">
        <v>320</v>
      </c>
      <c r="K919" t="s">
        <v>113</v>
      </c>
      <c r="L919" t="s">
        <v>215</v>
      </c>
      <c r="M919" t="s">
        <v>216</v>
      </c>
      <c r="N919" t="s">
        <v>183</v>
      </c>
      <c r="O919">
        <v>1E-3</v>
      </c>
      <c r="P919" t="s">
        <v>149</v>
      </c>
      <c r="Q919" t="b">
        <v>1</v>
      </c>
      <c r="R919">
        <v>138261413</v>
      </c>
      <c r="S919" t="s">
        <v>150</v>
      </c>
      <c r="T919">
        <v>1E-3</v>
      </c>
      <c r="U919" t="s">
        <v>184</v>
      </c>
      <c r="V919">
        <v>2019</v>
      </c>
      <c r="W919" t="s">
        <v>455</v>
      </c>
      <c r="X919" t="s">
        <v>490</v>
      </c>
      <c r="Y919" t="s">
        <v>419</v>
      </c>
      <c r="Z919" t="s">
        <v>155</v>
      </c>
      <c r="AA919">
        <v>375543</v>
      </c>
      <c r="AB919">
        <v>380701</v>
      </c>
      <c r="AC919">
        <v>-2.368624268</v>
      </c>
      <c r="AD919">
        <v>53.322661629999999</v>
      </c>
    </row>
    <row r="920" spans="1:30">
      <c r="A920">
        <v>265733</v>
      </c>
      <c r="B920" t="s">
        <v>491</v>
      </c>
      <c r="C920">
        <v>7299</v>
      </c>
      <c r="D920">
        <v>1943477</v>
      </c>
      <c r="E920" t="s">
        <v>319</v>
      </c>
      <c r="F920" t="s">
        <v>123</v>
      </c>
      <c r="G920" t="s">
        <v>205</v>
      </c>
      <c r="H920" t="s">
        <v>112</v>
      </c>
      <c r="I920" s="1">
        <v>43712.597916666666</v>
      </c>
      <c r="J920" t="s">
        <v>320</v>
      </c>
      <c r="K920" t="s">
        <v>113</v>
      </c>
      <c r="L920" t="s">
        <v>199</v>
      </c>
      <c r="M920" t="s">
        <v>200</v>
      </c>
      <c r="N920" t="s">
        <v>183</v>
      </c>
      <c r="O920">
        <v>1E-3</v>
      </c>
      <c r="P920" t="s">
        <v>149</v>
      </c>
      <c r="Q920" t="b">
        <v>1</v>
      </c>
      <c r="R920">
        <v>138261413</v>
      </c>
      <c r="S920" t="s">
        <v>150</v>
      </c>
      <c r="T920">
        <v>1E-3</v>
      </c>
      <c r="U920" t="s">
        <v>184</v>
      </c>
      <c r="V920">
        <v>2019</v>
      </c>
      <c r="W920" t="s">
        <v>455</v>
      </c>
      <c r="X920" t="s">
        <v>492</v>
      </c>
      <c r="Y920" t="s">
        <v>493</v>
      </c>
      <c r="Z920" t="s">
        <v>155</v>
      </c>
      <c r="AA920">
        <v>591380</v>
      </c>
      <c r="AB920">
        <v>294780</v>
      </c>
      <c r="AC920">
        <v>0.81914723</v>
      </c>
      <c r="AD920">
        <v>52.517289419999997</v>
      </c>
    </row>
    <row r="921" spans="1:30">
      <c r="A921">
        <v>266519</v>
      </c>
      <c r="B921" t="s">
        <v>494</v>
      </c>
      <c r="C921">
        <v>7299</v>
      </c>
      <c r="D921">
        <v>5278811</v>
      </c>
      <c r="E921" t="s">
        <v>164</v>
      </c>
      <c r="F921" t="s">
        <v>126</v>
      </c>
      <c r="G921" t="s">
        <v>205</v>
      </c>
      <c r="H921" t="s">
        <v>112</v>
      </c>
      <c r="I921" s="1">
        <v>43714.628472222219</v>
      </c>
      <c r="J921" t="s">
        <v>180</v>
      </c>
      <c r="K921" t="s">
        <v>116</v>
      </c>
      <c r="L921" t="s">
        <v>256</v>
      </c>
      <c r="M921" t="s">
        <v>257</v>
      </c>
      <c r="N921" t="s">
        <v>183</v>
      </c>
      <c r="O921">
        <v>1E-3</v>
      </c>
      <c r="P921" t="s">
        <v>149</v>
      </c>
      <c r="Q921" t="b">
        <v>1</v>
      </c>
      <c r="R921">
        <v>138261413</v>
      </c>
      <c r="S921" t="s">
        <v>150</v>
      </c>
      <c r="T921">
        <v>1E-3</v>
      </c>
      <c r="U921" t="s">
        <v>184</v>
      </c>
      <c r="V921">
        <v>2019</v>
      </c>
      <c r="W921" t="s">
        <v>455</v>
      </c>
      <c r="X921" t="s">
        <v>495</v>
      </c>
      <c r="Y921" t="s">
        <v>496</v>
      </c>
      <c r="Z921" t="s">
        <v>155</v>
      </c>
      <c r="AA921">
        <v>346303</v>
      </c>
      <c r="AB921">
        <v>441184</v>
      </c>
      <c r="AC921">
        <v>-2.8179925250000002</v>
      </c>
      <c r="AD921">
        <v>53.864079650000001</v>
      </c>
    </row>
    <row r="922" spans="1:30">
      <c r="A922">
        <v>272625</v>
      </c>
      <c r="B922" t="s">
        <v>497</v>
      </c>
      <c r="C922">
        <v>7299</v>
      </c>
      <c r="D922">
        <v>1313982</v>
      </c>
      <c r="E922" t="s">
        <v>164</v>
      </c>
      <c r="F922" t="s">
        <v>126</v>
      </c>
      <c r="G922" t="s">
        <v>205</v>
      </c>
      <c r="H922" t="s">
        <v>112</v>
      </c>
      <c r="I922" s="1">
        <v>43710.511111111111</v>
      </c>
      <c r="J922" t="s">
        <v>180</v>
      </c>
      <c r="K922" t="s">
        <v>116</v>
      </c>
      <c r="L922" t="s">
        <v>210</v>
      </c>
      <c r="M922" t="s">
        <v>211</v>
      </c>
      <c r="N922" t="s">
        <v>148</v>
      </c>
      <c r="O922">
        <v>1E-3</v>
      </c>
      <c r="P922" t="s">
        <v>149</v>
      </c>
      <c r="Q922" t="b">
        <v>1</v>
      </c>
      <c r="R922">
        <v>138261413</v>
      </c>
      <c r="S922" t="s">
        <v>150</v>
      </c>
      <c r="T922">
        <v>1E-3</v>
      </c>
      <c r="U922" t="s">
        <v>184</v>
      </c>
      <c r="V922">
        <v>2019</v>
      </c>
      <c r="W922" t="s">
        <v>455</v>
      </c>
      <c r="X922" t="s">
        <v>498</v>
      </c>
      <c r="Y922" t="s">
        <v>234</v>
      </c>
      <c r="Z922" t="s">
        <v>155</v>
      </c>
      <c r="AA922">
        <v>512100</v>
      </c>
      <c r="AB922">
        <v>198100</v>
      </c>
      <c r="AC922">
        <v>-0.38036319200000002</v>
      </c>
      <c r="AD922">
        <v>51.670499370000002</v>
      </c>
    </row>
    <row r="923" spans="1:30">
      <c r="A923">
        <v>272379</v>
      </c>
      <c r="B923" t="s">
        <v>499</v>
      </c>
      <c r="C923">
        <v>7299</v>
      </c>
      <c r="D923">
        <v>1314674</v>
      </c>
      <c r="E923" t="s">
        <v>164</v>
      </c>
      <c r="F923" t="s">
        <v>126</v>
      </c>
      <c r="G923" t="s">
        <v>205</v>
      </c>
      <c r="H923" t="s">
        <v>112</v>
      </c>
      <c r="I923" s="1">
        <v>43725.65902777778</v>
      </c>
      <c r="J923" t="s">
        <v>180</v>
      </c>
      <c r="K923" t="s">
        <v>116</v>
      </c>
      <c r="L923" t="s">
        <v>348</v>
      </c>
      <c r="M923" t="s">
        <v>349</v>
      </c>
      <c r="N923" t="s">
        <v>183</v>
      </c>
      <c r="O923">
        <v>1E-3</v>
      </c>
      <c r="P923" t="s">
        <v>149</v>
      </c>
      <c r="Q923" t="b">
        <v>1</v>
      </c>
      <c r="R923">
        <v>138261413</v>
      </c>
      <c r="S923" t="s">
        <v>150</v>
      </c>
      <c r="T923">
        <v>1E-3</v>
      </c>
      <c r="U923" t="s">
        <v>184</v>
      </c>
      <c r="V923">
        <v>2019</v>
      </c>
      <c r="W923" t="s">
        <v>455</v>
      </c>
      <c r="X923" t="s">
        <v>500</v>
      </c>
      <c r="Y923" t="s">
        <v>501</v>
      </c>
      <c r="Z923" t="s">
        <v>155</v>
      </c>
      <c r="AA923">
        <v>507480</v>
      </c>
      <c r="AB923">
        <v>165520</v>
      </c>
      <c r="AC923">
        <v>-0.45707357199999998</v>
      </c>
      <c r="AD923">
        <v>51.378567590000003</v>
      </c>
    </row>
    <row r="924" spans="1:30">
      <c r="A924">
        <v>265775</v>
      </c>
      <c r="B924" t="s">
        <v>502</v>
      </c>
      <c r="C924">
        <v>7299</v>
      </c>
      <c r="D924">
        <v>1506434</v>
      </c>
      <c r="E924" t="s">
        <v>319</v>
      </c>
      <c r="F924" t="s">
        <v>123</v>
      </c>
      <c r="G924" t="s">
        <v>205</v>
      </c>
      <c r="H924" t="s">
        <v>112</v>
      </c>
      <c r="I924" s="1">
        <v>43717.613194444442</v>
      </c>
      <c r="J924" t="s">
        <v>320</v>
      </c>
      <c r="K924" t="s">
        <v>113</v>
      </c>
      <c r="L924" t="s">
        <v>228</v>
      </c>
      <c r="M924" t="s">
        <v>229</v>
      </c>
      <c r="N924" t="s">
        <v>183</v>
      </c>
      <c r="O924">
        <v>1E-3</v>
      </c>
      <c r="P924" t="s">
        <v>149</v>
      </c>
      <c r="Q924" t="b">
        <v>1</v>
      </c>
      <c r="R924">
        <v>138261413</v>
      </c>
      <c r="S924" t="s">
        <v>150</v>
      </c>
      <c r="T924">
        <v>1E-3</v>
      </c>
      <c r="U924" t="s">
        <v>184</v>
      </c>
      <c r="V924">
        <v>2019</v>
      </c>
      <c r="W924" t="s">
        <v>455</v>
      </c>
      <c r="X924" t="s">
        <v>503</v>
      </c>
      <c r="Y924" t="s">
        <v>504</v>
      </c>
      <c r="Z924" t="s">
        <v>155</v>
      </c>
      <c r="AA924">
        <v>437785</v>
      </c>
      <c r="AB924">
        <v>96540</v>
      </c>
      <c r="AC924">
        <v>-1.465575573</v>
      </c>
      <c r="AD924">
        <v>50.767223209999997</v>
      </c>
    </row>
    <row r="925" spans="1:30">
      <c r="A925">
        <v>267913</v>
      </c>
      <c r="B925" t="s">
        <v>505</v>
      </c>
      <c r="C925">
        <v>7299</v>
      </c>
      <c r="D925">
        <v>5278658</v>
      </c>
      <c r="E925" t="s">
        <v>164</v>
      </c>
      <c r="F925" t="s">
        <v>126</v>
      </c>
      <c r="G925" t="s">
        <v>205</v>
      </c>
      <c r="H925" t="s">
        <v>112</v>
      </c>
      <c r="I925" s="1">
        <v>43711.570833333331</v>
      </c>
      <c r="J925" t="s">
        <v>180</v>
      </c>
      <c r="K925" t="s">
        <v>116</v>
      </c>
      <c r="L925" t="s">
        <v>256</v>
      </c>
      <c r="M925" t="s">
        <v>257</v>
      </c>
      <c r="N925" t="s">
        <v>183</v>
      </c>
      <c r="O925">
        <v>1E-3</v>
      </c>
      <c r="P925" t="s">
        <v>149</v>
      </c>
      <c r="Q925" t="b">
        <v>1</v>
      </c>
      <c r="R925">
        <v>138261413</v>
      </c>
      <c r="S925" t="s">
        <v>150</v>
      </c>
      <c r="T925">
        <v>1E-3</v>
      </c>
      <c r="U925" t="s">
        <v>184</v>
      </c>
      <c r="V925">
        <v>2019</v>
      </c>
      <c r="W925" t="s">
        <v>455</v>
      </c>
      <c r="X925" t="s">
        <v>506</v>
      </c>
      <c r="Y925" t="s">
        <v>507</v>
      </c>
      <c r="Z925" t="s">
        <v>155</v>
      </c>
      <c r="AA925">
        <v>350315</v>
      </c>
      <c r="AB925">
        <v>464630</v>
      </c>
      <c r="AC925">
        <v>-2.7608224749999999</v>
      </c>
      <c r="AD925">
        <v>54.075187049999997</v>
      </c>
    </row>
    <row r="926" spans="1:30">
      <c r="A926">
        <v>266532</v>
      </c>
      <c r="B926" t="s">
        <v>505</v>
      </c>
      <c r="C926">
        <v>7299</v>
      </c>
      <c r="D926">
        <v>5279410</v>
      </c>
      <c r="E926" t="s">
        <v>164</v>
      </c>
      <c r="F926" t="s">
        <v>126</v>
      </c>
      <c r="G926" t="s">
        <v>205</v>
      </c>
      <c r="H926" t="s">
        <v>112</v>
      </c>
      <c r="I926" s="1">
        <v>43732.629166666666</v>
      </c>
      <c r="J926" t="s">
        <v>180</v>
      </c>
      <c r="K926" t="s">
        <v>116</v>
      </c>
      <c r="L926" t="s">
        <v>256</v>
      </c>
      <c r="M926" t="s">
        <v>257</v>
      </c>
      <c r="N926" t="s">
        <v>183</v>
      </c>
      <c r="O926">
        <v>1E-3</v>
      </c>
      <c r="P926" t="s">
        <v>149</v>
      </c>
      <c r="Q926" t="b">
        <v>1</v>
      </c>
      <c r="R926">
        <v>138261413</v>
      </c>
      <c r="S926" t="s">
        <v>150</v>
      </c>
      <c r="T926">
        <v>1E-3</v>
      </c>
      <c r="U926" t="s">
        <v>184</v>
      </c>
      <c r="V926">
        <v>2019</v>
      </c>
      <c r="W926" t="s">
        <v>455</v>
      </c>
      <c r="X926" t="s">
        <v>506</v>
      </c>
      <c r="Y926" t="s">
        <v>507</v>
      </c>
      <c r="Z926" t="s">
        <v>155</v>
      </c>
      <c r="AA926">
        <v>350315</v>
      </c>
      <c r="AB926">
        <v>464630</v>
      </c>
      <c r="AC926">
        <v>-2.7608224749999999</v>
      </c>
      <c r="AD926">
        <v>54.075187049999997</v>
      </c>
    </row>
    <row r="927" spans="1:30">
      <c r="A927">
        <v>261749</v>
      </c>
      <c r="B927" t="s">
        <v>508</v>
      </c>
      <c r="C927">
        <v>7299</v>
      </c>
      <c r="D927">
        <v>4727465</v>
      </c>
      <c r="E927" t="s">
        <v>164</v>
      </c>
      <c r="F927" t="s">
        <v>126</v>
      </c>
      <c r="G927" t="s">
        <v>328</v>
      </c>
      <c r="H927" t="s">
        <v>124</v>
      </c>
      <c r="I927" s="1">
        <v>43588.522222222222</v>
      </c>
      <c r="J927" t="s">
        <v>180</v>
      </c>
      <c r="K927" t="s">
        <v>116</v>
      </c>
      <c r="L927" t="s">
        <v>367</v>
      </c>
      <c r="M927" t="s">
        <v>368</v>
      </c>
      <c r="N927" t="s">
        <v>183</v>
      </c>
      <c r="O927">
        <v>1E-3</v>
      </c>
      <c r="P927" t="s">
        <v>149</v>
      </c>
      <c r="Q927" t="b">
        <v>1</v>
      </c>
      <c r="R927">
        <v>138261413</v>
      </c>
      <c r="S927" t="s">
        <v>150</v>
      </c>
      <c r="T927">
        <v>1E-3</v>
      </c>
      <c r="U927" t="s">
        <v>184</v>
      </c>
      <c r="V927">
        <v>2019</v>
      </c>
      <c r="W927" t="s">
        <v>455</v>
      </c>
      <c r="X927" t="s">
        <v>509</v>
      </c>
      <c r="Y927" t="s">
        <v>510</v>
      </c>
      <c r="Z927" t="s">
        <v>155</v>
      </c>
      <c r="AA927">
        <v>413282</v>
      </c>
      <c r="AB927">
        <v>373102</v>
      </c>
      <c r="AC927">
        <v>-1.802378136</v>
      </c>
      <c r="AD927">
        <v>53.25476321</v>
      </c>
    </row>
    <row r="928" spans="1:30">
      <c r="A928">
        <v>263021</v>
      </c>
      <c r="B928" t="s">
        <v>511</v>
      </c>
      <c r="C928">
        <v>7299</v>
      </c>
      <c r="D928">
        <v>5278978</v>
      </c>
      <c r="E928" t="s">
        <v>164</v>
      </c>
      <c r="F928" t="s">
        <v>126</v>
      </c>
      <c r="G928" t="s">
        <v>205</v>
      </c>
      <c r="H928" t="s">
        <v>112</v>
      </c>
      <c r="I928" s="1">
        <v>43719.679861111108</v>
      </c>
      <c r="J928" t="s">
        <v>180</v>
      </c>
      <c r="K928" t="s">
        <v>116</v>
      </c>
      <c r="L928" t="s">
        <v>256</v>
      </c>
      <c r="M928" t="s">
        <v>257</v>
      </c>
      <c r="N928" t="s">
        <v>183</v>
      </c>
      <c r="O928">
        <v>1E-3</v>
      </c>
      <c r="P928" t="s">
        <v>149</v>
      </c>
      <c r="Q928" t="b">
        <v>1</v>
      </c>
      <c r="R928">
        <v>138261413</v>
      </c>
      <c r="S928" t="s">
        <v>150</v>
      </c>
      <c r="T928">
        <v>1E-3</v>
      </c>
      <c r="U928" t="s">
        <v>184</v>
      </c>
      <c r="V928">
        <v>2019</v>
      </c>
      <c r="W928" t="s">
        <v>455</v>
      </c>
      <c r="X928" t="s">
        <v>512</v>
      </c>
      <c r="Y928" t="s">
        <v>513</v>
      </c>
      <c r="Z928" t="s">
        <v>155</v>
      </c>
      <c r="AA928">
        <v>309000</v>
      </c>
      <c r="AB928">
        <v>486750</v>
      </c>
      <c r="AC928">
        <v>-3.3987659840000002</v>
      </c>
      <c r="AD928">
        <v>54.268279100000001</v>
      </c>
    </row>
    <row r="929" spans="1:30">
      <c r="A929">
        <v>273017</v>
      </c>
      <c r="B929" t="s">
        <v>514</v>
      </c>
      <c r="C929">
        <v>7299</v>
      </c>
      <c r="D929">
        <v>1643505</v>
      </c>
      <c r="E929" t="s">
        <v>164</v>
      </c>
      <c r="F929" t="s">
        <v>126</v>
      </c>
      <c r="G929" t="s">
        <v>205</v>
      </c>
      <c r="H929" t="s">
        <v>112</v>
      </c>
      <c r="I929" s="1">
        <v>43717.491666666669</v>
      </c>
      <c r="J929" t="s">
        <v>180</v>
      </c>
      <c r="K929" t="s">
        <v>116</v>
      </c>
      <c r="L929" t="s">
        <v>269</v>
      </c>
      <c r="M929" t="s">
        <v>270</v>
      </c>
      <c r="N929" t="s">
        <v>183</v>
      </c>
      <c r="O929">
        <v>1E-3</v>
      </c>
      <c r="P929" t="s">
        <v>149</v>
      </c>
      <c r="Q929" t="b">
        <v>1</v>
      </c>
      <c r="R929">
        <v>138261413</v>
      </c>
      <c r="S929" t="s">
        <v>150</v>
      </c>
      <c r="T929">
        <v>1E-3</v>
      </c>
      <c r="U929" t="s">
        <v>184</v>
      </c>
      <c r="V929">
        <v>2019</v>
      </c>
      <c r="W929" t="s">
        <v>455</v>
      </c>
      <c r="X929" t="s">
        <v>515</v>
      </c>
      <c r="Y929" t="s">
        <v>516</v>
      </c>
      <c r="Z929" t="s">
        <v>155</v>
      </c>
      <c r="AA929">
        <v>423701</v>
      </c>
      <c r="AB929">
        <v>606065</v>
      </c>
      <c r="AC929">
        <v>-1.6278062630000001</v>
      </c>
      <c r="AD929">
        <v>55.348045820000003</v>
      </c>
    </row>
    <row r="930" spans="1:30">
      <c r="A930">
        <v>265819</v>
      </c>
      <c r="B930" t="s">
        <v>517</v>
      </c>
      <c r="C930">
        <v>7299</v>
      </c>
      <c r="D930">
        <v>4737533</v>
      </c>
      <c r="E930" t="s">
        <v>164</v>
      </c>
      <c r="F930" t="s">
        <v>126</v>
      </c>
      <c r="G930" t="s">
        <v>205</v>
      </c>
      <c r="H930" t="s">
        <v>112</v>
      </c>
      <c r="I930" s="1">
        <v>43714.400000000001</v>
      </c>
      <c r="J930" t="s">
        <v>180</v>
      </c>
      <c r="K930" t="s">
        <v>116</v>
      </c>
      <c r="L930" t="s">
        <v>192</v>
      </c>
      <c r="M930" t="s">
        <v>193</v>
      </c>
      <c r="N930" t="s">
        <v>148</v>
      </c>
      <c r="O930">
        <v>1E-3</v>
      </c>
      <c r="P930" t="s">
        <v>149</v>
      </c>
      <c r="Q930" t="b">
        <v>1</v>
      </c>
      <c r="R930">
        <v>138261413</v>
      </c>
      <c r="S930" t="s">
        <v>150</v>
      </c>
      <c r="T930">
        <v>1E-3</v>
      </c>
      <c r="U930" t="s">
        <v>184</v>
      </c>
      <c r="V930">
        <v>2019</v>
      </c>
      <c r="W930" t="s">
        <v>455</v>
      </c>
      <c r="X930" t="s">
        <v>518</v>
      </c>
      <c r="Y930" t="s">
        <v>519</v>
      </c>
      <c r="Z930" t="s">
        <v>155</v>
      </c>
      <c r="AA930">
        <v>355241</v>
      </c>
      <c r="AB930">
        <v>309886</v>
      </c>
      <c r="AC930">
        <v>-2.6635550920000002</v>
      </c>
      <c r="AD930">
        <v>52.68480615</v>
      </c>
    </row>
    <row r="931" spans="1:30">
      <c r="A931">
        <v>272641</v>
      </c>
      <c r="B931" t="s">
        <v>520</v>
      </c>
      <c r="C931">
        <v>7299</v>
      </c>
      <c r="D931">
        <v>4738109</v>
      </c>
      <c r="E931" t="s">
        <v>164</v>
      </c>
      <c r="F931" t="s">
        <v>126</v>
      </c>
      <c r="G931" t="s">
        <v>205</v>
      </c>
      <c r="H931" t="s">
        <v>112</v>
      </c>
      <c r="I931" s="1">
        <v>43725.625694444447</v>
      </c>
      <c r="J931" t="s">
        <v>180</v>
      </c>
      <c r="K931" t="s">
        <v>116</v>
      </c>
      <c r="L931" t="s">
        <v>367</v>
      </c>
      <c r="M931" t="s">
        <v>368</v>
      </c>
      <c r="N931" t="s">
        <v>183</v>
      </c>
      <c r="O931">
        <v>1E-3</v>
      </c>
      <c r="P931" t="s">
        <v>149</v>
      </c>
      <c r="Q931" t="b">
        <v>1</v>
      </c>
      <c r="R931">
        <v>138261413</v>
      </c>
      <c r="S931" t="s">
        <v>150</v>
      </c>
      <c r="T931">
        <v>1E-3</v>
      </c>
      <c r="U931" t="s">
        <v>184</v>
      </c>
      <c r="V931">
        <v>2019</v>
      </c>
      <c r="W931" t="s">
        <v>455</v>
      </c>
      <c r="X931" t="s">
        <v>521</v>
      </c>
      <c r="Y931" t="s">
        <v>522</v>
      </c>
      <c r="Z931" t="s">
        <v>155</v>
      </c>
      <c r="AA931">
        <v>449200</v>
      </c>
      <c r="AB931">
        <v>330200</v>
      </c>
      <c r="AC931">
        <v>-1.270582519</v>
      </c>
      <c r="AD931">
        <v>52.867039060000003</v>
      </c>
    </row>
    <row r="932" spans="1:30">
      <c r="A932">
        <v>273525</v>
      </c>
      <c r="B932" t="s">
        <v>523</v>
      </c>
      <c r="C932">
        <v>7299</v>
      </c>
      <c r="D932">
        <v>5279362</v>
      </c>
      <c r="E932" t="s">
        <v>319</v>
      </c>
      <c r="F932" t="s">
        <v>123</v>
      </c>
      <c r="G932" t="s">
        <v>205</v>
      </c>
      <c r="H932" t="s">
        <v>112</v>
      </c>
      <c r="I932" s="1">
        <v>43731.520833333336</v>
      </c>
      <c r="J932" t="s">
        <v>320</v>
      </c>
      <c r="K932" t="s">
        <v>113</v>
      </c>
      <c r="L932" t="s">
        <v>256</v>
      </c>
      <c r="M932" t="s">
        <v>257</v>
      </c>
      <c r="N932" t="s">
        <v>183</v>
      </c>
      <c r="O932">
        <v>1E-3</v>
      </c>
      <c r="P932" t="s">
        <v>149</v>
      </c>
      <c r="Q932" t="b">
        <v>1</v>
      </c>
      <c r="R932">
        <v>138261413</v>
      </c>
      <c r="S932" t="s">
        <v>150</v>
      </c>
      <c r="T932">
        <v>1E-3</v>
      </c>
      <c r="U932" t="s">
        <v>184</v>
      </c>
      <c r="V932">
        <v>2019</v>
      </c>
      <c r="W932" t="s">
        <v>455</v>
      </c>
      <c r="X932" t="s">
        <v>524</v>
      </c>
      <c r="Y932" t="s">
        <v>322</v>
      </c>
      <c r="Z932" t="s">
        <v>155</v>
      </c>
      <c r="AA932">
        <v>334036</v>
      </c>
      <c r="AB932">
        <v>506422</v>
      </c>
      <c r="AC932">
        <v>-3.0187946550000002</v>
      </c>
      <c r="AD932">
        <v>54.448892739999998</v>
      </c>
    </row>
    <row r="933" spans="1:30">
      <c r="A933">
        <v>271565</v>
      </c>
      <c r="B933" t="s">
        <v>358</v>
      </c>
      <c r="C933">
        <v>7299</v>
      </c>
      <c r="D933">
        <v>1316860</v>
      </c>
      <c r="E933" t="s">
        <v>164</v>
      </c>
      <c r="F933" t="s">
        <v>126</v>
      </c>
      <c r="G933" t="s">
        <v>205</v>
      </c>
      <c r="H933" t="s">
        <v>112</v>
      </c>
      <c r="I933" s="1">
        <v>43768.529166666667</v>
      </c>
      <c r="J933" t="s">
        <v>180</v>
      </c>
      <c r="K933" t="s">
        <v>116</v>
      </c>
      <c r="L933" t="s">
        <v>348</v>
      </c>
      <c r="M933" t="s">
        <v>349</v>
      </c>
      <c r="N933" t="s">
        <v>148</v>
      </c>
      <c r="O933">
        <v>1E-3</v>
      </c>
      <c r="P933" t="s">
        <v>149</v>
      </c>
      <c r="Q933" t="b">
        <v>1</v>
      </c>
      <c r="R933">
        <v>138261413</v>
      </c>
      <c r="S933" t="s">
        <v>150</v>
      </c>
      <c r="T933">
        <v>1E-3</v>
      </c>
      <c r="U933" t="s">
        <v>184</v>
      </c>
      <c r="V933">
        <v>2019</v>
      </c>
      <c r="W933" t="s">
        <v>455</v>
      </c>
      <c r="X933" t="s">
        <v>359</v>
      </c>
      <c r="Y933" t="s">
        <v>360</v>
      </c>
      <c r="Z933" t="s">
        <v>155</v>
      </c>
      <c r="AA933">
        <v>517020</v>
      </c>
      <c r="AB933">
        <v>171370</v>
      </c>
      <c r="AC933">
        <v>-0.31813221899999999</v>
      </c>
      <c r="AD933">
        <v>51.429261570000001</v>
      </c>
    </row>
    <row r="934" spans="1:30">
      <c r="A934">
        <v>267995</v>
      </c>
      <c r="B934" t="s">
        <v>525</v>
      </c>
      <c r="C934">
        <v>7299</v>
      </c>
      <c r="D934">
        <v>4737535</v>
      </c>
      <c r="E934" t="s">
        <v>164</v>
      </c>
      <c r="F934" t="s">
        <v>126</v>
      </c>
      <c r="G934" t="s">
        <v>205</v>
      </c>
      <c r="H934" t="s">
        <v>112</v>
      </c>
      <c r="I934" s="1">
        <v>43714.588888888888</v>
      </c>
      <c r="J934" t="s">
        <v>191</v>
      </c>
      <c r="K934" t="s">
        <v>119</v>
      </c>
      <c r="L934" t="s">
        <v>192</v>
      </c>
      <c r="M934" t="s">
        <v>193</v>
      </c>
      <c r="N934" t="s">
        <v>183</v>
      </c>
      <c r="O934">
        <v>1E-3</v>
      </c>
      <c r="P934" t="s">
        <v>149</v>
      </c>
      <c r="Q934" t="b">
        <v>1</v>
      </c>
      <c r="R934">
        <v>138261413</v>
      </c>
      <c r="S934" t="s">
        <v>150</v>
      </c>
      <c r="T934">
        <v>1E-3</v>
      </c>
      <c r="U934" t="s">
        <v>184</v>
      </c>
      <c r="V934">
        <v>2019</v>
      </c>
      <c r="W934" t="s">
        <v>455</v>
      </c>
      <c r="X934" t="s">
        <v>526</v>
      </c>
      <c r="Y934" t="s">
        <v>527</v>
      </c>
      <c r="Z934" t="s">
        <v>155</v>
      </c>
      <c r="AA934">
        <v>341260</v>
      </c>
      <c r="AB934">
        <v>242430</v>
      </c>
      <c r="AC934">
        <v>-2.8585069500000002</v>
      </c>
      <c r="AD934">
        <v>52.077099930000003</v>
      </c>
    </row>
    <row r="935" spans="1:30">
      <c r="A935">
        <v>269278</v>
      </c>
      <c r="B935" t="s">
        <v>525</v>
      </c>
      <c r="C935">
        <v>7299</v>
      </c>
      <c r="D935">
        <v>4745889</v>
      </c>
      <c r="E935" t="s">
        <v>164</v>
      </c>
      <c r="F935" t="s">
        <v>126</v>
      </c>
      <c r="G935" t="s">
        <v>205</v>
      </c>
      <c r="H935" t="s">
        <v>112</v>
      </c>
      <c r="I935" s="1">
        <v>43812.415972222225</v>
      </c>
      <c r="J935" t="s">
        <v>191</v>
      </c>
      <c r="K935" t="s">
        <v>119</v>
      </c>
      <c r="L935" t="s">
        <v>192</v>
      </c>
      <c r="M935" t="s">
        <v>193</v>
      </c>
      <c r="N935" t="s">
        <v>183</v>
      </c>
      <c r="O935">
        <v>1E-3</v>
      </c>
      <c r="P935" t="s">
        <v>149</v>
      </c>
      <c r="Q935" t="b">
        <v>1</v>
      </c>
      <c r="R935">
        <v>138261413</v>
      </c>
      <c r="S935" t="s">
        <v>150</v>
      </c>
      <c r="T935">
        <v>1E-3</v>
      </c>
      <c r="U935" t="s">
        <v>184</v>
      </c>
      <c r="V935">
        <v>2019</v>
      </c>
      <c r="W935" t="s">
        <v>455</v>
      </c>
      <c r="X935" t="s">
        <v>526</v>
      </c>
      <c r="Y935" t="s">
        <v>527</v>
      </c>
      <c r="Z935" t="s">
        <v>155</v>
      </c>
      <c r="AA935">
        <v>341260</v>
      </c>
      <c r="AB935">
        <v>242430</v>
      </c>
      <c r="AC935">
        <v>-2.8585069500000002</v>
      </c>
      <c r="AD935">
        <v>52.077099930000003</v>
      </c>
    </row>
    <row r="936" spans="1:30">
      <c r="A936">
        <v>267285</v>
      </c>
      <c r="B936" t="s">
        <v>528</v>
      </c>
      <c r="C936">
        <v>7299</v>
      </c>
      <c r="D936">
        <v>5279490</v>
      </c>
      <c r="E936" t="s">
        <v>164</v>
      </c>
      <c r="F936" t="s">
        <v>126</v>
      </c>
      <c r="G936" t="s">
        <v>205</v>
      </c>
      <c r="H936" t="s">
        <v>112</v>
      </c>
      <c r="I936" s="1">
        <v>43733.548611111109</v>
      </c>
      <c r="J936" t="s">
        <v>180</v>
      </c>
      <c r="K936" t="s">
        <v>116</v>
      </c>
      <c r="L936" t="s">
        <v>256</v>
      </c>
      <c r="M936" t="s">
        <v>257</v>
      </c>
      <c r="N936" t="s">
        <v>183</v>
      </c>
      <c r="O936">
        <v>1E-3</v>
      </c>
      <c r="P936" t="s">
        <v>149</v>
      </c>
      <c r="Q936" t="b">
        <v>1</v>
      </c>
      <c r="R936">
        <v>138261413</v>
      </c>
      <c r="S936" t="s">
        <v>150</v>
      </c>
      <c r="T936">
        <v>1E-3</v>
      </c>
      <c r="U936" t="s">
        <v>184</v>
      </c>
      <c r="V936">
        <v>2019</v>
      </c>
      <c r="W936" t="s">
        <v>455</v>
      </c>
      <c r="X936" t="s">
        <v>529</v>
      </c>
      <c r="Y936" t="s">
        <v>530</v>
      </c>
      <c r="Z936" t="s">
        <v>155</v>
      </c>
      <c r="AA936">
        <v>300998</v>
      </c>
      <c r="AB936">
        <v>529227</v>
      </c>
      <c r="AC936">
        <v>-3.5358122170000001</v>
      </c>
      <c r="AD936">
        <v>54.64839448</v>
      </c>
    </row>
    <row r="937" spans="1:30">
      <c r="A937">
        <v>272819</v>
      </c>
      <c r="B937" t="s">
        <v>531</v>
      </c>
      <c r="C937">
        <v>7299</v>
      </c>
      <c r="D937">
        <v>5279096</v>
      </c>
      <c r="E937" t="s">
        <v>164</v>
      </c>
      <c r="F937" t="s">
        <v>126</v>
      </c>
      <c r="G937" t="s">
        <v>205</v>
      </c>
      <c r="H937" t="s">
        <v>112</v>
      </c>
      <c r="I937" s="1">
        <v>43721.461111111108</v>
      </c>
      <c r="J937" t="s">
        <v>180</v>
      </c>
      <c r="K937" t="s">
        <v>116</v>
      </c>
      <c r="L937" t="s">
        <v>256</v>
      </c>
      <c r="M937" t="s">
        <v>257</v>
      </c>
      <c r="N937" t="s">
        <v>183</v>
      </c>
      <c r="O937">
        <v>1E-3</v>
      </c>
      <c r="P937" t="s">
        <v>149</v>
      </c>
      <c r="Q937" t="b">
        <v>1</v>
      </c>
      <c r="R937">
        <v>138261413</v>
      </c>
      <c r="S937" t="s">
        <v>150</v>
      </c>
      <c r="T937">
        <v>1E-3</v>
      </c>
      <c r="U937" t="s">
        <v>184</v>
      </c>
      <c r="V937">
        <v>2019</v>
      </c>
      <c r="W937" t="s">
        <v>455</v>
      </c>
      <c r="X937" t="s">
        <v>532</v>
      </c>
      <c r="Y937" t="s">
        <v>322</v>
      </c>
      <c r="Z937" t="s">
        <v>155</v>
      </c>
      <c r="AA937">
        <v>334498</v>
      </c>
      <c r="AB937">
        <v>483600</v>
      </c>
      <c r="AC937">
        <v>-3.0066454999999999</v>
      </c>
      <c r="AD937">
        <v>54.243880169999997</v>
      </c>
    </row>
    <row r="938" spans="1:30">
      <c r="A938">
        <v>267024</v>
      </c>
      <c r="B938" t="s">
        <v>533</v>
      </c>
      <c r="C938">
        <v>7299</v>
      </c>
      <c r="D938">
        <v>5278670</v>
      </c>
      <c r="E938" t="s">
        <v>164</v>
      </c>
      <c r="F938" t="s">
        <v>126</v>
      </c>
      <c r="G938" t="s">
        <v>205</v>
      </c>
      <c r="H938" t="s">
        <v>112</v>
      </c>
      <c r="I938" s="1">
        <v>43712.500694444447</v>
      </c>
      <c r="J938" t="s">
        <v>180</v>
      </c>
      <c r="K938" t="s">
        <v>116</v>
      </c>
      <c r="L938" t="s">
        <v>256</v>
      </c>
      <c r="M938" t="s">
        <v>257</v>
      </c>
      <c r="N938" t="s">
        <v>183</v>
      </c>
      <c r="O938">
        <v>1E-3</v>
      </c>
      <c r="P938" t="s">
        <v>149</v>
      </c>
      <c r="Q938" t="b">
        <v>1</v>
      </c>
      <c r="R938">
        <v>138261413</v>
      </c>
      <c r="S938" t="s">
        <v>150</v>
      </c>
      <c r="T938">
        <v>1E-3</v>
      </c>
      <c r="U938" t="s">
        <v>184</v>
      </c>
      <c r="V938">
        <v>2019</v>
      </c>
      <c r="W938" t="s">
        <v>455</v>
      </c>
      <c r="X938" t="s">
        <v>534</v>
      </c>
      <c r="Y938" t="s">
        <v>535</v>
      </c>
      <c r="Z938" t="s">
        <v>155</v>
      </c>
      <c r="AA938">
        <v>360394</v>
      </c>
      <c r="AB938">
        <v>528201</v>
      </c>
      <c r="AC938">
        <v>-2.615279734</v>
      </c>
      <c r="AD938">
        <v>54.64734971</v>
      </c>
    </row>
    <row r="939" spans="1:30">
      <c r="A939">
        <v>268670</v>
      </c>
      <c r="B939" t="s">
        <v>536</v>
      </c>
      <c r="C939">
        <v>7299</v>
      </c>
      <c r="D939">
        <v>1643229</v>
      </c>
      <c r="E939" t="s">
        <v>164</v>
      </c>
      <c r="F939" t="s">
        <v>126</v>
      </c>
      <c r="G939" t="s">
        <v>205</v>
      </c>
      <c r="H939" t="s">
        <v>112</v>
      </c>
      <c r="I939" s="1">
        <v>43713.443055555559</v>
      </c>
      <c r="J939" t="s">
        <v>180</v>
      </c>
      <c r="K939" t="s">
        <v>116</v>
      </c>
      <c r="L939" t="s">
        <v>269</v>
      </c>
      <c r="M939" t="s">
        <v>270</v>
      </c>
      <c r="N939" t="s">
        <v>183</v>
      </c>
      <c r="O939">
        <v>1E-3</v>
      </c>
      <c r="P939" t="s">
        <v>149</v>
      </c>
      <c r="Q939" t="b">
        <v>1</v>
      </c>
      <c r="R939">
        <v>138261413</v>
      </c>
      <c r="S939" t="s">
        <v>150</v>
      </c>
      <c r="T939">
        <v>1E-3</v>
      </c>
      <c r="U939" t="s">
        <v>184</v>
      </c>
      <c r="V939">
        <v>2019</v>
      </c>
      <c r="W939" t="s">
        <v>455</v>
      </c>
      <c r="X939" t="s">
        <v>537</v>
      </c>
      <c r="Y939" t="s">
        <v>538</v>
      </c>
      <c r="Z939" t="s">
        <v>155</v>
      </c>
      <c r="AA939">
        <v>411895</v>
      </c>
      <c r="AB939">
        <v>564575</v>
      </c>
      <c r="AC939">
        <v>-1.8156989539999999</v>
      </c>
      <c r="AD939">
        <v>54.975646920000003</v>
      </c>
    </row>
    <row r="940" spans="1:30">
      <c r="A940">
        <v>262646</v>
      </c>
      <c r="B940" t="s">
        <v>539</v>
      </c>
      <c r="C940">
        <v>7299</v>
      </c>
      <c r="D940">
        <v>5278895</v>
      </c>
      <c r="E940" t="s">
        <v>319</v>
      </c>
      <c r="F940" t="s">
        <v>123</v>
      </c>
      <c r="G940" t="s">
        <v>205</v>
      </c>
      <c r="H940" t="s">
        <v>112</v>
      </c>
      <c r="I940" s="1">
        <v>43717.638888888891</v>
      </c>
      <c r="J940" t="s">
        <v>180</v>
      </c>
      <c r="K940" t="s">
        <v>116</v>
      </c>
      <c r="L940" t="s">
        <v>256</v>
      </c>
      <c r="M940" t="s">
        <v>257</v>
      </c>
      <c r="N940" t="s">
        <v>183</v>
      </c>
      <c r="O940">
        <v>1E-3</v>
      </c>
      <c r="P940" t="s">
        <v>149</v>
      </c>
      <c r="Q940" t="b">
        <v>1</v>
      </c>
      <c r="R940">
        <v>138261413</v>
      </c>
      <c r="S940" t="s">
        <v>150</v>
      </c>
      <c r="T940">
        <v>1E-3</v>
      </c>
      <c r="U940" t="s">
        <v>184</v>
      </c>
      <c r="V940">
        <v>2019</v>
      </c>
      <c r="W940" t="s">
        <v>455</v>
      </c>
      <c r="X940" t="s">
        <v>540</v>
      </c>
      <c r="Y940" t="s">
        <v>541</v>
      </c>
      <c r="Z940" t="s">
        <v>155</v>
      </c>
      <c r="AA940">
        <v>325449</v>
      </c>
      <c r="AB940">
        <v>535304</v>
      </c>
      <c r="AC940">
        <v>-3.1585340949999998</v>
      </c>
      <c r="AD940">
        <v>54.707207080000003</v>
      </c>
    </row>
    <row r="941" spans="1:30">
      <c r="A941">
        <v>267189</v>
      </c>
      <c r="B941" t="s">
        <v>542</v>
      </c>
      <c r="C941">
        <v>7299</v>
      </c>
      <c r="D941">
        <v>5278770</v>
      </c>
      <c r="E941" t="s">
        <v>319</v>
      </c>
      <c r="F941" t="s">
        <v>123</v>
      </c>
      <c r="G941" t="s">
        <v>205</v>
      </c>
      <c r="H941" t="s">
        <v>112</v>
      </c>
      <c r="I941" s="1">
        <v>43713.507638888892</v>
      </c>
      <c r="J941" t="s">
        <v>320</v>
      </c>
      <c r="K941" t="s">
        <v>113</v>
      </c>
      <c r="L941" t="s">
        <v>256</v>
      </c>
      <c r="M941" t="s">
        <v>257</v>
      </c>
      <c r="N941" t="s">
        <v>183</v>
      </c>
      <c r="O941">
        <v>1E-3</v>
      </c>
      <c r="P941" t="s">
        <v>149</v>
      </c>
      <c r="Q941" t="b">
        <v>1</v>
      </c>
      <c r="R941">
        <v>138261413</v>
      </c>
      <c r="S941" t="s">
        <v>150</v>
      </c>
      <c r="T941">
        <v>1E-3</v>
      </c>
      <c r="U941" t="s">
        <v>184</v>
      </c>
      <c r="V941">
        <v>2019</v>
      </c>
      <c r="W941" t="s">
        <v>455</v>
      </c>
      <c r="X941" t="s">
        <v>543</v>
      </c>
      <c r="Y941" t="s">
        <v>544</v>
      </c>
      <c r="Z941" t="s">
        <v>155</v>
      </c>
      <c r="AA941">
        <v>312406</v>
      </c>
      <c r="AB941">
        <v>521833</v>
      </c>
      <c r="AC941">
        <v>-3.3568615849999999</v>
      </c>
      <c r="AD941">
        <v>54.584077890000003</v>
      </c>
    </row>
    <row r="942" spans="1:30">
      <c r="A942">
        <v>269998</v>
      </c>
      <c r="B942" t="s">
        <v>545</v>
      </c>
      <c r="C942">
        <v>7299</v>
      </c>
      <c r="D942">
        <v>1643791</v>
      </c>
      <c r="E942" t="s">
        <v>319</v>
      </c>
      <c r="F942" t="s">
        <v>123</v>
      </c>
      <c r="G942" t="s">
        <v>205</v>
      </c>
      <c r="H942" t="s">
        <v>112</v>
      </c>
      <c r="I942" s="1">
        <v>43718.481249999997</v>
      </c>
      <c r="J942" t="s">
        <v>320</v>
      </c>
      <c r="K942" t="s">
        <v>113</v>
      </c>
      <c r="L942" t="s">
        <v>269</v>
      </c>
      <c r="M942" t="s">
        <v>270</v>
      </c>
      <c r="N942" t="s">
        <v>183</v>
      </c>
      <c r="O942">
        <v>1E-3</v>
      </c>
      <c r="P942" t="s">
        <v>149</v>
      </c>
      <c r="Q942" t="b">
        <v>1</v>
      </c>
      <c r="R942">
        <v>138261413</v>
      </c>
      <c r="S942" t="s">
        <v>150</v>
      </c>
      <c r="T942">
        <v>1E-3</v>
      </c>
      <c r="U942" t="s">
        <v>184</v>
      </c>
      <c r="V942">
        <v>2019</v>
      </c>
      <c r="W942" t="s">
        <v>455</v>
      </c>
      <c r="X942" t="s">
        <v>546</v>
      </c>
      <c r="Y942" t="s">
        <v>547</v>
      </c>
      <c r="Z942" t="s">
        <v>155</v>
      </c>
      <c r="AA942">
        <v>392800</v>
      </c>
      <c r="AB942">
        <v>518650</v>
      </c>
      <c r="AC942">
        <v>-2.1128588810000002</v>
      </c>
      <c r="AD942">
        <v>54.563028369999998</v>
      </c>
    </row>
    <row r="943" spans="1:30">
      <c r="A943">
        <v>239519</v>
      </c>
      <c r="B943" t="s">
        <v>548</v>
      </c>
      <c r="C943">
        <v>7299</v>
      </c>
      <c r="D943">
        <v>1643077</v>
      </c>
      <c r="E943" t="s">
        <v>319</v>
      </c>
      <c r="F943" t="s">
        <v>123</v>
      </c>
      <c r="G943" t="s">
        <v>205</v>
      </c>
      <c r="H943" t="s">
        <v>112</v>
      </c>
      <c r="I943" s="1">
        <v>43711.503472222219</v>
      </c>
      <c r="J943" t="s">
        <v>320</v>
      </c>
      <c r="K943" t="s">
        <v>113</v>
      </c>
      <c r="L943" t="s">
        <v>165</v>
      </c>
      <c r="M943" t="s">
        <v>166</v>
      </c>
      <c r="N943" t="s">
        <v>183</v>
      </c>
      <c r="O943">
        <v>1E-3</v>
      </c>
      <c r="P943" t="s">
        <v>149</v>
      </c>
      <c r="Q943" t="b">
        <v>1</v>
      </c>
      <c r="R943">
        <v>138261413</v>
      </c>
      <c r="S943" t="s">
        <v>150</v>
      </c>
      <c r="T943">
        <v>1E-3</v>
      </c>
      <c r="U943" t="s">
        <v>184</v>
      </c>
      <c r="V943">
        <v>2019</v>
      </c>
      <c r="W943" t="s">
        <v>455</v>
      </c>
      <c r="X943" t="s">
        <v>549</v>
      </c>
      <c r="Y943" t="s">
        <v>550</v>
      </c>
      <c r="Z943" t="s">
        <v>155</v>
      </c>
      <c r="AA943">
        <v>389437</v>
      </c>
      <c r="AB943">
        <v>466251</v>
      </c>
      <c r="AC943">
        <v>-2.1629905549999999</v>
      </c>
      <c r="AD943">
        <v>54.092052379999998</v>
      </c>
    </row>
    <row r="944" spans="1:30">
      <c r="A944">
        <v>239983</v>
      </c>
      <c r="B944" t="s">
        <v>551</v>
      </c>
      <c r="C944">
        <v>7299</v>
      </c>
      <c r="D944">
        <v>5278778</v>
      </c>
      <c r="E944" t="s">
        <v>319</v>
      </c>
      <c r="F944" t="s">
        <v>123</v>
      </c>
      <c r="G944" t="s">
        <v>205</v>
      </c>
      <c r="H944" t="s">
        <v>112</v>
      </c>
      <c r="I944" s="1">
        <v>43713.724305555559</v>
      </c>
      <c r="J944" t="s">
        <v>320</v>
      </c>
      <c r="K944" t="s">
        <v>113</v>
      </c>
      <c r="L944" t="s">
        <v>256</v>
      </c>
      <c r="M944" t="s">
        <v>257</v>
      </c>
      <c r="N944" t="s">
        <v>183</v>
      </c>
      <c r="O944">
        <v>1E-3</v>
      </c>
      <c r="P944" t="s">
        <v>149</v>
      </c>
      <c r="Q944" t="b">
        <v>1</v>
      </c>
      <c r="R944">
        <v>138261413</v>
      </c>
      <c r="S944" t="s">
        <v>150</v>
      </c>
      <c r="T944">
        <v>1E-3</v>
      </c>
      <c r="U944" t="s">
        <v>184</v>
      </c>
      <c r="V944">
        <v>2019</v>
      </c>
      <c r="W944" t="s">
        <v>455</v>
      </c>
      <c r="X944" t="s">
        <v>552</v>
      </c>
      <c r="Y944" t="s">
        <v>513</v>
      </c>
      <c r="Z944" t="s">
        <v>155</v>
      </c>
      <c r="AA944">
        <v>314513</v>
      </c>
      <c r="AB944">
        <v>504278</v>
      </c>
      <c r="AC944">
        <v>-3.3191773769999999</v>
      </c>
      <c r="AD944">
        <v>54.426716130000003</v>
      </c>
    </row>
    <row r="945" spans="1:30">
      <c r="A945">
        <v>214287</v>
      </c>
      <c r="B945" t="s">
        <v>553</v>
      </c>
      <c r="C945">
        <v>7299</v>
      </c>
      <c r="D945">
        <v>3389972</v>
      </c>
      <c r="E945" t="s">
        <v>319</v>
      </c>
      <c r="F945" t="s">
        <v>123</v>
      </c>
      <c r="G945" t="s">
        <v>205</v>
      </c>
      <c r="H945" t="s">
        <v>112</v>
      </c>
      <c r="I945" s="1">
        <v>43718.600694444445</v>
      </c>
      <c r="J945" t="s">
        <v>320</v>
      </c>
      <c r="K945" t="s">
        <v>113</v>
      </c>
      <c r="L945" t="s">
        <v>159</v>
      </c>
      <c r="M945" t="s">
        <v>160</v>
      </c>
      <c r="N945" t="s">
        <v>183</v>
      </c>
      <c r="O945">
        <v>1E-3</v>
      </c>
      <c r="P945" t="s">
        <v>149</v>
      </c>
      <c r="Q945" t="b">
        <v>1</v>
      </c>
      <c r="R945">
        <v>138261413</v>
      </c>
      <c r="S945" t="s">
        <v>150</v>
      </c>
      <c r="T945">
        <v>1E-3</v>
      </c>
      <c r="U945" t="s">
        <v>184</v>
      </c>
      <c r="V945">
        <v>2019</v>
      </c>
      <c r="W945" t="s">
        <v>455</v>
      </c>
      <c r="X945" t="s">
        <v>554</v>
      </c>
      <c r="Y945" t="s">
        <v>555</v>
      </c>
      <c r="Z945" t="s">
        <v>155</v>
      </c>
      <c r="AA945">
        <v>219439</v>
      </c>
      <c r="AB945">
        <v>74729</v>
      </c>
      <c r="AC945">
        <v>-4.5497771839999999</v>
      </c>
      <c r="AD945">
        <v>50.544379679999999</v>
      </c>
    </row>
    <row r="946" spans="1:30">
      <c r="A946">
        <v>271015</v>
      </c>
      <c r="B946" t="s">
        <v>178</v>
      </c>
      <c r="C946">
        <v>7299</v>
      </c>
      <c r="D946">
        <v>1956421</v>
      </c>
      <c r="E946" t="s">
        <v>164</v>
      </c>
      <c r="F946" t="s">
        <v>126</v>
      </c>
      <c r="G946" t="s">
        <v>179</v>
      </c>
      <c r="H946" t="s">
        <v>118</v>
      </c>
      <c r="I946" s="1">
        <v>43858.589583333334</v>
      </c>
      <c r="J946" t="s">
        <v>180</v>
      </c>
      <c r="K946" t="s">
        <v>116</v>
      </c>
      <c r="L946" t="s">
        <v>181</v>
      </c>
      <c r="M946" t="s">
        <v>182</v>
      </c>
      <c r="N946" t="s">
        <v>183</v>
      </c>
      <c r="O946">
        <v>1E-3</v>
      </c>
      <c r="P946" t="s">
        <v>149</v>
      </c>
      <c r="Q946" t="b">
        <v>1</v>
      </c>
      <c r="R946">
        <v>138261413</v>
      </c>
      <c r="S946" t="s">
        <v>150</v>
      </c>
      <c r="T946">
        <v>1E-3</v>
      </c>
      <c r="U946" t="s">
        <v>184</v>
      </c>
      <c r="V946">
        <v>2020</v>
      </c>
      <c r="W946" t="s">
        <v>455</v>
      </c>
      <c r="X946" t="s">
        <v>185</v>
      </c>
      <c r="Y946" t="s">
        <v>186</v>
      </c>
      <c r="Z946" t="s">
        <v>155</v>
      </c>
      <c r="AA946">
        <v>620600</v>
      </c>
      <c r="AB946">
        <v>309500</v>
      </c>
      <c r="AC946">
        <v>1.25888125</v>
      </c>
      <c r="AD946">
        <v>52.638374349999999</v>
      </c>
    </row>
    <row r="947" spans="1:30">
      <c r="A947">
        <v>272324</v>
      </c>
      <c r="B947" t="s">
        <v>203</v>
      </c>
      <c r="C947">
        <v>7299</v>
      </c>
      <c r="D947">
        <v>1957175</v>
      </c>
      <c r="E947" t="s">
        <v>164</v>
      </c>
      <c r="F947" t="s">
        <v>126</v>
      </c>
      <c r="G947" t="s">
        <v>205</v>
      </c>
      <c r="H947" t="s">
        <v>112</v>
      </c>
      <c r="I947" s="1">
        <v>43867.447916666664</v>
      </c>
      <c r="J947" t="s">
        <v>180</v>
      </c>
      <c r="K947" t="s">
        <v>116</v>
      </c>
      <c r="L947" t="s">
        <v>146</v>
      </c>
      <c r="M947" t="s">
        <v>147</v>
      </c>
      <c r="N947" t="s">
        <v>148</v>
      </c>
      <c r="O947">
        <v>1E-3</v>
      </c>
      <c r="P947" t="s">
        <v>149</v>
      </c>
      <c r="Q947" t="b">
        <v>1</v>
      </c>
      <c r="R947">
        <v>138261413</v>
      </c>
      <c r="S947" t="s">
        <v>150</v>
      </c>
      <c r="T947">
        <v>1E-3</v>
      </c>
      <c r="U947" t="s">
        <v>184</v>
      </c>
      <c r="V947">
        <v>2020</v>
      </c>
      <c r="W947" t="s">
        <v>455</v>
      </c>
      <c r="X947" t="s">
        <v>204</v>
      </c>
      <c r="Y947" t="s">
        <v>154</v>
      </c>
      <c r="Z947" t="s">
        <v>155</v>
      </c>
      <c r="AA947">
        <v>507500</v>
      </c>
      <c r="AB947">
        <v>299100</v>
      </c>
      <c r="AC947">
        <v>-0.41497245100000002</v>
      </c>
      <c r="AD947">
        <v>52.579097449999999</v>
      </c>
    </row>
    <row r="948" spans="1:30">
      <c r="A948">
        <v>260962</v>
      </c>
      <c r="B948" t="s">
        <v>203</v>
      </c>
      <c r="C948">
        <v>7299</v>
      </c>
      <c r="D948">
        <v>1954405</v>
      </c>
      <c r="E948" t="s">
        <v>164</v>
      </c>
      <c r="F948" t="s">
        <v>126</v>
      </c>
      <c r="G948" t="s">
        <v>205</v>
      </c>
      <c r="H948" t="s">
        <v>112</v>
      </c>
      <c r="I948" s="1">
        <v>43836.379861111112</v>
      </c>
      <c r="J948" t="s">
        <v>180</v>
      </c>
      <c r="K948" t="s">
        <v>116</v>
      </c>
      <c r="L948" t="s">
        <v>146</v>
      </c>
      <c r="M948" t="s">
        <v>147</v>
      </c>
      <c r="N948" t="s">
        <v>148</v>
      </c>
      <c r="O948">
        <v>1E-3</v>
      </c>
      <c r="P948" t="s">
        <v>149</v>
      </c>
      <c r="Q948" t="b">
        <v>1</v>
      </c>
      <c r="R948">
        <v>138261413</v>
      </c>
      <c r="S948" t="s">
        <v>150</v>
      </c>
      <c r="T948">
        <v>1E-3</v>
      </c>
      <c r="U948" t="s">
        <v>184</v>
      </c>
      <c r="V948">
        <v>2020</v>
      </c>
      <c r="W948" t="s">
        <v>455</v>
      </c>
      <c r="X948" t="s">
        <v>204</v>
      </c>
      <c r="Y948" t="s">
        <v>154</v>
      </c>
      <c r="Z948" t="s">
        <v>155</v>
      </c>
      <c r="AA948">
        <v>507500</v>
      </c>
      <c r="AB948">
        <v>299100</v>
      </c>
      <c r="AC948">
        <v>-0.41497245100000002</v>
      </c>
      <c r="AD948">
        <v>52.579097449999999</v>
      </c>
    </row>
    <row r="949" spans="1:30">
      <c r="A949">
        <v>271121</v>
      </c>
      <c r="B949" t="s">
        <v>276</v>
      </c>
      <c r="C949">
        <v>7299</v>
      </c>
      <c r="D949">
        <v>4752325</v>
      </c>
      <c r="E949" t="s">
        <v>164</v>
      </c>
      <c r="F949" t="s">
        <v>126</v>
      </c>
      <c r="G949" t="s">
        <v>205</v>
      </c>
      <c r="H949" t="s">
        <v>112</v>
      </c>
      <c r="I949" s="1">
        <v>43895.475694444445</v>
      </c>
      <c r="J949" t="s">
        <v>180</v>
      </c>
      <c r="K949" t="s">
        <v>116</v>
      </c>
      <c r="L949" t="s">
        <v>192</v>
      </c>
      <c r="M949" t="s">
        <v>193</v>
      </c>
      <c r="N949" t="s">
        <v>183</v>
      </c>
      <c r="O949">
        <v>1E-3</v>
      </c>
      <c r="P949" t="s">
        <v>149</v>
      </c>
      <c r="Q949" t="b">
        <v>1</v>
      </c>
      <c r="R949">
        <v>138261413</v>
      </c>
      <c r="S949" t="s">
        <v>150</v>
      </c>
      <c r="T949">
        <v>1E-3</v>
      </c>
      <c r="U949" t="s">
        <v>184</v>
      </c>
      <c r="V949">
        <v>2020</v>
      </c>
      <c r="W949" t="s">
        <v>455</v>
      </c>
      <c r="X949" t="s">
        <v>277</v>
      </c>
      <c r="Y949" t="s">
        <v>278</v>
      </c>
      <c r="Z949" t="s">
        <v>155</v>
      </c>
      <c r="AA949">
        <v>383550</v>
      </c>
      <c r="AB949">
        <v>252450</v>
      </c>
      <c r="AC949">
        <v>-2.241941797</v>
      </c>
      <c r="AD949">
        <v>52.170064340000003</v>
      </c>
    </row>
    <row r="950" spans="1:30">
      <c r="A950">
        <v>266525</v>
      </c>
      <c r="B950" t="s">
        <v>276</v>
      </c>
      <c r="C950">
        <v>7299</v>
      </c>
      <c r="D950">
        <v>4748327</v>
      </c>
      <c r="E950" t="s">
        <v>164</v>
      </c>
      <c r="F950" t="s">
        <v>126</v>
      </c>
      <c r="G950" t="s">
        <v>205</v>
      </c>
      <c r="H950" t="s">
        <v>112</v>
      </c>
      <c r="I950" s="1">
        <v>43851.613888888889</v>
      </c>
      <c r="J950" t="s">
        <v>180</v>
      </c>
      <c r="K950" t="s">
        <v>116</v>
      </c>
      <c r="L950" t="s">
        <v>192</v>
      </c>
      <c r="M950" t="s">
        <v>193</v>
      </c>
      <c r="N950" t="s">
        <v>183</v>
      </c>
      <c r="O950">
        <v>1E-3</v>
      </c>
      <c r="P950" t="s">
        <v>149</v>
      </c>
      <c r="Q950" t="b">
        <v>1</v>
      </c>
      <c r="R950">
        <v>138261413</v>
      </c>
      <c r="S950" t="s">
        <v>150</v>
      </c>
      <c r="T950">
        <v>1E-3</v>
      </c>
      <c r="U950" t="s">
        <v>184</v>
      </c>
      <c r="V950">
        <v>2020</v>
      </c>
      <c r="W950" t="s">
        <v>455</v>
      </c>
      <c r="X950" t="s">
        <v>277</v>
      </c>
      <c r="Y950" t="s">
        <v>278</v>
      </c>
      <c r="Z950" t="s">
        <v>155</v>
      </c>
      <c r="AA950">
        <v>383550</v>
      </c>
      <c r="AB950">
        <v>252450</v>
      </c>
      <c r="AC950">
        <v>-2.241941797</v>
      </c>
      <c r="AD950">
        <v>52.170064340000003</v>
      </c>
    </row>
    <row r="951" spans="1:30">
      <c r="A951">
        <v>268405</v>
      </c>
      <c r="B951" t="s">
        <v>224</v>
      </c>
      <c r="C951">
        <v>7299</v>
      </c>
      <c r="D951">
        <v>1957681</v>
      </c>
      <c r="E951" t="s">
        <v>164</v>
      </c>
      <c r="F951" t="s">
        <v>126</v>
      </c>
      <c r="G951" t="s">
        <v>179</v>
      </c>
      <c r="H951" t="s">
        <v>118</v>
      </c>
      <c r="I951" s="1">
        <v>43872.489583333336</v>
      </c>
      <c r="J951" t="s">
        <v>180</v>
      </c>
      <c r="K951" t="s">
        <v>116</v>
      </c>
      <c r="L951" t="s">
        <v>146</v>
      </c>
      <c r="M951" t="s">
        <v>147</v>
      </c>
      <c r="N951" t="s">
        <v>183</v>
      </c>
      <c r="O951">
        <v>1E-3</v>
      </c>
      <c r="P951" t="s">
        <v>149</v>
      </c>
      <c r="Q951" t="b">
        <v>1</v>
      </c>
      <c r="R951">
        <v>138261413</v>
      </c>
      <c r="S951" t="s">
        <v>150</v>
      </c>
      <c r="T951">
        <v>1E-3</v>
      </c>
      <c r="U951" t="s">
        <v>184</v>
      </c>
      <c r="V951">
        <v>2020</v>
      </c>
      <c r="W951" t="s">
        <v>455</v>
      </c>
      <c r="X951" t="s">
        <v>225</v>
      </c>
      <c r="Y951" t="s">
        <v>226</v>
      </c>
      <c r="Z951" t="s">
        <v>155</v>
      </c>
      <c r="AA951">
        <v>500098</v>
      </c>
      <c r="AB951">
        <v>402866</v>
      </c>
      <c r="AC951">
        <v>-0.49196935800000002</v>
      </c>
      <c r="AD951">
        <v>53.512954620000002</v>
      </c>
    </row>
    <row r="952" spans="1:30">
      <c r="A952">
        <v>270552</v>
      </c>
      <c r="B952" t="s">
        <v>224</v>
      </c>
      <c r="C952">
        <v>7299</v>
      </c>
      <c r="D952">
        <v>1954748</v>
      </c>
      <c r="E952" t="s">
        <v>164</v>
      </c>
      <c r="F952" t="s">
        <v>126</v>
      </c>
      <c r="G952" t="s">
        <v>179</v>
      </c>
      <c r="H952" t="s">
        <v>118</v>
      </c>
      <c r="I952" s="1">
        <v>43839.415277777778</v>
      </c>
      <c r="J952" t="s">
        <v>180</v>
      </c>
      <c r="K952" t="s">
        <v>116</v>
      </c>
      <c r="L952" t="s">
        <v>146</v>
      </c>
      <c r="M952" t="s">
        <v>147</v>
      </c>
      <c r="N952" t="s">
        <v>183</v>
      </c>
      <c r="O952">
        <v>1E-3</v>
      </c>
      <c r="P952" t="s">
        <v>149</v>
      </c>
      <c r="Q952" t="b">
        <v>1</v>
      </c>
      <c r="R952">
        <v>138261413</v>
      </c>
      <c r="S952" t="s">
        <v>150</v>
      </c>
      <c r="T952">
        <v>1E-3</v>
      </c>
      <c r="U952" t="s">
        <v>184</v>
      </c>
      <c r="V952">
        <v>2020</v>
      </c>
      <c r="W952" t="s">
        <v>455</v>
      </c>
      <c r="X952" t="s">
        <v>225</v>
      </c>
      <c r="Y952" t="s">
        <v>226</v>
      </c>
      <c r="Z952" t="s">
        <v>155</v>
      </c>
      <c r="AA952">
        <v>500098</v>
      </c>
      <c r="AB952">
        <v>402866</v>
      </c>
      <c r="AC952">
        <v>-0.49196935800000002</v>
      </c>
      <c r="AD952">
        <v>53.512954620000002</v>
      </c>
    </row>
    <row r="953" spans="1:30">
      <c r="A953">
        <v>270990</v>
      </c>
      <c r="B953" t="s">
        <v>224</v>
      </c>
      <c r="C953">
        <v>7299</v>
      </c>
      <c r="D953">
        <v>1959896</v>
      </c>
      <c r="E953" t="s">
        <v>164</v>
      </c>
      <c r="F953" t="s">
        <v>126</v>
      </c>
      <c r="G953" t="s">
        <v>179</v>
      </c>
      <c r="H953" t="s">
        <v>118</v>
      </c>
      <c r="I953" s="1">
        <v>43888.405555555553</v>
      </c>
      <c r="J953" t="s">
        <v>180</v>
      </c>
      <c r="K953" t="s">
        <v>116</v>
      </c>
      <c r="L953" t="s">
        <v>146</v>
      </c>
      <c r="M953" t="s">
        <v>147</v>
      </c>
      <c r="N953" t="s">
        <v>183</v>
      </c>
      <c r="O953">
        <v>1E-3</v>
      </c>
      <c r="P953" t="s">
        <v>149</v>
      </c>
      <c r="Q953" t="b">
        <v>1</v>
      </c>
      <c r="R953">
        <v>138261413</v>
      </c>
      <c r="S953" t="s">
        <v>150</v>
      </c>
      <c r="T953">
        <v>1E-3</v>
      </c>
      <c r="U953" t="s">
        <v>184</v>
      </c>
      <c r="V953">
        <v>2020</v>
      </c>
      <c r="W953" t="s">
        <v>455</v>
      </c>
      <c r="X953" t="s">
        <v>225</v>
      </c>
      <c r="Y953" t="s">
        <v>226</v>
      </c>
      <c r="Z953" t="s">
        <v>155</v>
      </c>
      <c r="AA953">
        <v>500098</v>
      </c>
      <c r="AB953">
        <v>402866</v>
      </c>
      <c r="AC953">
        <v>-0.49196935800000002</v>
      </c>
      <c r="AD953">
        <v>53.512954620000002</v>
      </c>
    </row>
    <row r="954" spans="1:30">
      <c r="A954">
        <v>270696</v>
      </c>
      <c r="B954" t="s">
        <v>224</v>
      </c>
      <c r="C954">
        <v>7299</v>
      </c>
      <c r="D954">
        <v>1958243</v>
      </c>
      <c r="E954" t="s">
        <v>164</v>
      </c>
      <c r="F954" t="s">
        <v>126</v>
      </c>
      <c r="G954" t="s">
        <v>179</v>
      </c>
      <c r="H954" t="s">
        <v>118</v>
      </c>
      <c r="I954" s="1">
        <v>43880.477777777778</v>
      </c>
      <c r="J954" t="s">
        <v>180</v>
      </c>
      <c r="K954" t="s">
        <v>116</v>
      </c>
      <c r="L954" t="s">
        <v>146</v>
      </c>
      <c r="M954" t="s">
        <v>147</v>
      </c>
      <c r="N954" t="s">
        <v>183</v>
      </c>
      <c r="O954">
        <v>1E-3</v>
      </c>
      <c r="P954" t="s">
        <v>149</v>
      </c>
      <c r="Q954" t="b">
        <v>1</v>
      </c>
      <c r="R954">
        <v>138261413</v>
      </c>
      <c r="S954" t="s">
        <v>150</v>
      </c>
      <c r="T954">
        <v>1E-3</v>
      </c>
      <c r="U954" t="s">
        <v>184</v>
      </c>
      <c r="V954">
        <v>2020</v>
      </c>
      <c r="W954" t="s">
        <v>455</v>
      </c>
      <c r="X954" t="s">
        <v>225</v>
      </c>
      <c r="Y954" t="s">
        <v>226</v>
      </c>
      <c r="Z954" t="s">
        <v>155</v>
      </c>
      <c r="AA954">
        <v>500098</v>
      </c>
      <c r="AB954">
        <v>402866</v>
      </c>
      <c r="AC954">
        <v>-0.49196935800000002</v>
      </c>
      <c r="AD954">
        <v>53.512954620000002</v>
      </c>
    </row>
    <row r="955" spans="1:30">
      <c r="A955">
        <v>271586</v>
      </c>
      <c r="B955" t="s">
        <v>224</v>
      </c>
      <c r="C955">
        <v>7299</v>
      </c>
      <c r="D955">
        <v>1955494</v>
      </c>
      <c r="E955" t="s">
        <v>164</v>
      </c>
      <c r="F955" t="s">
        <v>126</v>
      </c>
      <c r="G955" t="s">
        <v>179</v>
      </c>
      <c r="H955" t="s">
        <v>118</v>
      </c>
      <c r="I955" s="1">
        <v>43850.510416666664</v>
      </c>
      <c r="J955" t="s">
        <v>180</v>
      </c>
      <c r="K955" t="s">
        <v>116</v>
      </c>
      <c r="L955" t="s">
        <v>146</v>
      </c>
      <c r="M955" t="s">
        <v>147</v>
      </c>
      <c r="N955" t="s">
        <v>183</v>
      </c>
      <c r="O955">
        <v>1E-3</v>
      </c>
      <c r="P955" t="s">
        <v>149</v>
      </c>
      <c r="Q955" t="b">
        <v>1</v>
      </c>
      <c r="R955">
        <v>138261413</v>
      </c>
      <c r="S955" t="s">
        <v>150</v>
      </c>
      <c r="T955">
        <v>1E-3</v>
      </c>
      <c r="U955" t="s">
        <v>184</v>
      </c>
      <c r="V955">
        <v>2020</v>
      </c>
      <c r="W955" t="s">
        <v>455</v>
      </c>
      <c r="X955" t="s">
        <v>225</v>
      </c>
      <c r="Y955" t="s">
        <v>226</v>
      </c>
      <c r="Z955" t="s">
        <v>155</v>
      </c>
      <c r="AA955">
        <v>500098</v>
      </c>
      <c r="AB955">
        <v>402866</v>
      </c>
      <c r="AC955">
        <v>-0.49196935800000002</v>
      </c>
      <c r="AD955">
        <v>53.512954620000002</v>
      </c>
    </row>
    <row r="956" spans="1:30">
      <c r="A956">
        <v>271756</v>
      </c>
      <c r="B956" t="s">
        <v>224</v>
      </c>
      <c r="C956">
        <v>7299</v>
      </c>
      <c r="D956">
        <v>1956393</v>
      </c>
      <c r="E956" t="s">
        <v>164</v>
      </c>
      <c r="F956" t="s">
        <v>126</v>
      </c>
      <c r="G956" t="s">
        <v>179</v>
      </c>
      <c r="H956" t="s">
        <v>118</v>
      </c>
      <c r="I956" s="1">
        <v>43857.467361111114</v>
      </c>
      <c r="J956" t="s">
        <v>180</v>
      </c>
      <c r="K956" t="s">
        <v>116</v>
      </c>
      <c r="L956" t="s">
        <v>146</v>
      </c>
      <c r="M956" t="s">
        <v>147</v>
      </c>
      <c r="N956" t="s">
        <v>183</v>
      </c>
      <c r="O956">
        <v>1E-3</v>
      </c>
      <c r="P956" t="s">
        <v>149</v>
      </c>
      <c r="Q956" t="b">
        <v>1</v>
      </c>
      <c r="R956">
        <v>138261413</v>
      </c>
      <c r="S956" t="s">
        <v>150</v>
      </c>
      <c r="T956">
        <v>1E-3</v>
      </c>
      <c r="U956" t="s">
        <v>184</v>
      </c>
      <c r="V956">
        <v>2020</v>
      </c>
      <c r="W956" t="s">
        <v>455</v>
      </c>
      <c r="X956" t="s">
        <v>225</v>
      </c>
      <c r="Y956" t="s">
        <v>226</v>
      </c>
      <c r="Z956" t="s">
        <v>155</v>
      </c>
      <c r="AA956">
        <v>500098</v>
      </c>
      <c r="AB956">
        <v>402866</v>
      </c>
      <c r="AC956">
        <v>-0.49196935800000002</v>
      </c>
      <c r="AD956">
        <v>53.512954620000002</v>
      </c>
    </row>
    <row r="957" spans="1:30">
      <c r="A957">
        <v>272040</v>
      </c>
      <c r="B957" t="s">
        <v>224</v>
      </c>
      <c r="C957">
        <v>7299</v>
      </c>
      <c r="D957">
        <v>1956786</v>
      </c>
      <c r="E957" t="s">
        <v>164</v>
      </c>
      <c r="F957" t="s">
        <v>126</v>
      </c>
      <c r="G957" t="s">
        <v>179</v>
      </c>
      <c r="H957" t="s">
        <v>118</v>
      </c>
      <c r="I957" s="1">
        <v>43860.386805555558</v>
      </c>
      <c r="J957" t="s">
        <v>180</v>
      </c>
      <c r="K957" t="s">
        <v>116</v>
      </c>
      <c r="L957" t="s">
        <v>146</v>
      </c>
      <c r="M957" t="s">
        <v>147</v>
      </c>
      <c r="N957" t="s">
        <v>183</v>
      </c>
      <c r="O957">
        <v>1E-3</v>
      </c>
      <c r="P957" t="s">
        <v>149</v>
      </c>
      <c r="Q957" t="b">
        <v>1</v>
      </c>
      <c r="R957">
        <v>138261413</v>
      </c>
      <c r="S957" t="s">
        <v>150</v>
      </c>
      <c r="T957">
        <v>1E-3</v>
      </c>
      <c r="U957" t="s">
        <v>184</v>
      </c>
      <c r="V957">
        <v>2020</v>
      </c>
      <c r="W957" t="s">
        <v>455</v>
      </c>
      <c r="X957" t="s">
        <v>225</v>
      </c>
      <c r="Y957" t="s">
        <v>226</v>
      </c>
      <c r="Z957" t="s">
        <v>155</v>
      </c>
      <c r="AA957">
        <v>500098</v>
      </c>
      <c r="AB957">
        <v>402866</v>
      </c>
      <c r="AC957">
        <v>-0.49196935800000002</v>
      </c>
      <c r="AD957">
        <v>53.512954620000002</v>
      </c>
    </row>
    <row r="958" spans="1:30">
      <c r="A958">
        <v>271783</v>
      </c>
      <c r="B958" t="s">
        <v>224</v>
      </c>
      <c r="C958">
        <v>7299</v>
      </c>
      <c r="D958">
        <v>1958329</v>
      </c>
      <c r="E958" t="s">
        <v>164</v>
      </c>
      <c r="F958" t="s">
        <v>126</v>
      </c>
      <c r="G958" t="s">
        <v>179</v>
      </c>
      <c r="H958" t="s">
        <v>118</v>
      </c>
      <c r="I958" s="1">
        <v>43881.390972222223</v>
      </c>
      <c r="J958" t="s">
        <v>180</v>
      </c>
      <c r="K958" t="s">
        <v>116</v>
      </c>
      <c r="L958" t="s">
        <v>146</v>
      </c>
      <c r="M958" t="s">
        <v>147</v>
      </c>
      <c r="N958" t="s">
        <v>183</v>
      </c>
      <c r="O958">
        <v>1E-3</v>
      </c>
      <c r="P958" t="s">
        <v>149</v>
      </c>
      <c r="Q958" t="b">
        <v>1</v>
      </c>
      <c r="R958">
        <v>138261413</v>
      </c>
      <c r="S958" t="s">
        <v>150</v>
      </c>
      <c r="T958">
        <v>1E-3</v>
      </c>
      <c r="U958" t="s">
        <v>184</v>
      </c>
      <c r="V958">
        <v>2020</v>
      </c>
      <c r="W958" t="s">
        <v>455</v>
      </c>
      <c r="X958" t="s">
        <v>225</v>
      </c>
      <c r="Y958" t="s">
        <v>226</v>
      </c>
      <c r="Z958" t="s">
        <v>155</v>
      </c>
      <c r="AA958">
        <v>500098</v>
      </c>
      <c r="AB958">
        <v>402866</v>
      </c>
      <c r="AC958">
        <v>-0.49196935800000002</v>
      </c>
      <c r="AD958">
        <v>53.512954620000002</v>
      </c>
    </row>
    <row r="959" spans="1:30">
      <c r="A959">
        <v>273054</v>
      </c>
      <c r="B959" t="s">
        <v>224</v>
      </c>
      <c r="C959">
        <v>7299</v>
      </c>
      <c r="D959">
        <v>1954416</v>
      </c>
      <c r="E959" t="s">
        <v>164</v>
      </c>
      <c r="F959" t="s">
        <v>126</v>
      </c>
      <c r="G959" t="s">
        <v>205</v>
      </c>
      <c r="H959" t="s">
        <v>112</v>
      </c>
      <c r="I959" s="1">
        <v>43836.447222222225</v>
      </c>
      <c r="J959" t="s">
        <v>180</v>
      </c>
      <c r="K959" t="s">
        <v>116</v>
      </c>
      <c r="L959" t="s">
        <v>146</v>
      </c>
      <c r="M959" t="s">
        <v>147</v>
      </c>
      <c r="N959" t="s">
        <v>183</v>
      </c>
      <c r="O959">
        <v>1E-3</v>
      </c>
      <c r="P959" t="s">
        <v>149</v>
      </c>
      <c r="Q959" t="b">
        <v>1</v>
      </c>
      <c r="R959">
        <v>138261413</v>
      </c>
      <c r="S959" t="s">
        <v>150</v>
      </c>
      <c r="T959">
        <v>1E-3</v>
      </c>
      <c r="U959" t="s">
        <v>184</v>
      </c>
      <c r="V959">
        <v>2020</v>
      </c>
      <c r="W959" t="s">
        <v>455</v>
      </c>
      <c r="X959" t="s">
        <v>225</v>
      </c>
      <c r="Y959" t="s">
        <v>226</v>
      </c>
      <c r="Z959" t="s">
        <v>155</v>
      </c>
      <c r="AA959">
        <v>500098</v>
      </c>
      <c r="AB959">
        <v>402866</v>
      </c>
      <c r="AC959">
        <v>-0.49196935800000002</v>
      </c>
      <c r="AD959">
        <v>53.512954620000002</v>
      </c>
    </row>
    <row r="960" spans="1:30">
      <c r="A960">
        <v>271432</v>
      </c>
      <c r="B960" t="s">
        <v>241</v>
      </c>
      <c r="C960">
        <v>7299</v>
      </c>
      <c r="D960">
        <v>1656179</v>
      </c>
      <c r="E960" t="s">
        <v>164</v>
      </c>
      <c r="F960" t="s">
        <v>126</v>
      </c>
      <c r="G960" t="s">
        <v>179</v>
      </c>
      <c r="H960" t="s">
        <v>118</v>
      </c>
      <c r="I960" s="1">
        <v>43871.30972222222</v>
      </c>
      <c r="J960" t="s">
        <v>180</v>
      </c>
      <c r="K960" t="s">
        <v>116</v>
      </c>
      <c r="L960" t="s">
        <v>165</v>
      </c>
      <c r="M960" t="s">
        <v>166</v>
      </c>
      <c r="N960" t="s">
        <v>183</v>
      </c>
      <c r="O960">
        <v>1E-3</v>
      </c>
      <c r="P960" t="s">
        <v>149</v>
      </c>
      <c r="Q960" t="b">
        <v>1</v>
      </c>
      <c r="R960">
        <v>138261413</v>
      </c>
      <c r="S960" t="s">
        <v>150</v>
      </c>
      <c r="T960">
        <v>1E-3</v>
      </c>
      <c r="U960" t="s">
        <v>184</v>
      </c>
      <c r="V960">
        <v>2020</v>
      </c>
      <c r="W960" t="s">
        <v>455</v>
      </c>
      <c r="X960" t="s">
        <v>242</v>
      </c>
      <c r="Y960" t="s">
        <v>243</v>
      </c>
      <c r="Z960" t="s">
        <v>155</v>
      </c>
      <c r="AA960">
        <v>456840</v>
      </c>
      <c r="AB960">
        <v>455364</v>
      </c>
      <c r="AC960">
        <v>-1.134557254</v>
      </c>
      <c r="AD960">
        <v>53.991201420000003</v>
      </c>
    </row>
    <row r="961" spans="1:30">
      <c r="A961">
        <v>271376</v>
      </c>
      <c r="B961" t="s">
        <v>241</v>
      </c>
      <c r="C961">
        <v>7299</v>
      </c>
      <c r="D961">
        <v>1654444</v>
      </c>
      <c r="E961" t="s">
        <v>164</v>
      </c>
      <c r="F961" t="s">
        <v>126</v>
      </c>
      <c r="G961" t="s">
        <v>179</v>
      </c>
      <c r="H961" t="s">
        <v>118</v>
      </c>
      <c r="I961" s="1">
        <v>43850.473611111112</v>
      </c>
      <c r="J961" t="s">
        <v>180</v>
      </c>
      <c r="K961" t="s">
        <v>116</v>
      </c>
      <c r="L961" t="s">
        <v>165</v>
      </c>
      <c r="M961" t="s">
        <v>166</v>
      </c>
      <c r="N961" t="s">
        <v>183</v>
      </c>
      <c r="O961">
        <v>1E-3</v>
      </c>
      <c r="P961" t="s">
        <v>149</v>
      </c>
      <c r="Q961" t="b">
        <v>1</v>
      </c>
      <c r="R961">
        <v>138261413</v>
      </c>
      <c r="S961" t="s">
        <v>150</v>
      </c>
      <c r="T961">
        <v>1E-3</v>
      </c>
      <c r="U961" t="s">
        <v>184</v>
      </c>
      <c r="V961">
        <v>2020</v>
      </c>
      <c r="W961" t="s">
        <v>455</v>
      </c>
      <c r="X961" t="s">
        <v>242</v>
      </c>
      <c r="Y961" t="s">
        <v>243</v>
      </c>
      <c r="Z961" t="s">
        <v>155</v>
      </c>
      <c r="AA961">
        <v>456840</v>
      </c>
      <c r="AB961">
        <v>455364</v>
      </c>
      <c r="AC961">
        <v>-1.134557254</v>
      </c>
      <c r="AD961">
        <v>53.991201420000003</v>
      </c>
    </row>
    <row r="962" spans="1:30">
      <c r="A962">
        <v>272365</v>
      </c>
      <c r="B962" t="s">
        <v>241</v>
      </c>
      <c r="C962">
        <v>7299</v>
      </c>
      <c r="D962">
        <v>1653253</v>
      </c>
      <c r="E962" t="s">
        <v>164</v>
      </c>
      <c r="F962" t="s">
        <v>126</v>
      </c>
      <c r="G962" t="s">
        <v>205</v>
      </c>
      <c r="H962" t="s">
        <v>112</v>
      </c>
      <c r="I962" s="1">
        <v>43837.396527777775</v>
      </c>
      <c r="J962" t="s">
        <v>180</v>
      </c>
      <c r="K962" t="s">
        <v>116</v>
      </c>
      <c r="L962" t="s">
        <v>165</v>
      </c>
      <c r="M962" t="s">
        <v>166</v>
      </c>
      <c r="N962" t="s">
        <v>183</v>
      </c>
      <c r="O962">
        <v>1E-3</v>
      </c>
      <c r="P962" t="s">
        <v>149</v>
      </c>
      <c r="Q962" t="b">
        <v>1</v>
      </c>
      <c r="R962">
        <v>138261413</v>
      </c>
      <c r="S962" t="s">
        <v>150</v>
      </c>
      <c r="T962">
        <v>1E-3</v>
      </c>
      <c r="U962" t="s">
        <v>184</v>
      </c>
      <c r="V962">
        <v>2020</v>
      </c>
      <c r="W962" t="s">
        <v>455</v>
      </c>
      <c r="X962" t="s">
        <v>242</v>
      </c>
      <c r="Y962" t="s">
        <v>243</v>
      </c>
      <c r="Z962" t="s">
        <v>155</v>
      </c>
      <c r="AA962">
        <v>456840</v>
      </c>
      <c r="AB962">
        <v>455364</v>
      </c>
      <c r="AC962">
        <v>-1.134557254</v>
      </c>
      <c r="AD962">
        <v>53.991201420000003</v>
      </c>
    </row>
    <row r="963" spans="1:30">
      <c r="A963">
        <v>266131</v>
      </c>
      <c r="B963" t="s">
        <v>241</v>
      </c>
      <c r="C963">
        <v>7299</v>
      </c>
      <c r="D963">
        <v>1655468</v>
      </c>
      <c r="E963" t="s">
        <v>164</v>
      </c>
      <c r="F963" t="s">
        <v>126</v>
      </c>
      <c r="G963" t="s">
        <v>205</v>
      </c>
      <c r="H963" t="s">
        <v>112</v>
      </c>
      <c r="I963" s="1">
        <v>43865.633333333331</v>
      </c>
      <c r="J963" t="s">
        <v>180</v>
      </c>
      <c r="K963" t="s">
        <v>116</v>
      </c>
      <c r="L963" t="s">
        <v>165</v>
      </c>
      <c r="M963" t="s">
        <v>166</v>
      </c>
      <c r="N963" t="s">
        <v>183</v>
      </c>
      <c r="O963">
        <v>1E-3</v>
      </c>
      <c r="P963" t="s">
        <v>149</v>
      </c>
      <c r="Q963" t="b">
        <v>1</v>
      </c>
      <c r="R963">
        <v>138261413</v>
      </c>
      <c r="S963" t="s">
        <v>150</v>
      </c>
      <c r="T963">
        <v>1E-3</v>
      </c>
      <c r="U963" t="s">
        <v>184</v>
      </c>
      <c r="V963">
        <v>2020</v>
      </c>
      <c r="W963" t="s">
        <v>455</v>
      </c>
      <c r="X963" t="s">
        <v>242</v>
      </c>
      <c r="Y963" t="s">
        <v>243</v>
      </c>
      <c r="Z963" t="s">
        <v>155</v>
      </c>
      <c r="AA963">
        <v>456840</v>
      </c>
      <c r="AB963">
        <v>455364</v>
      </c>
      <c r="AC963">
        <v>-1.134557254</v>
      </c>
      <c r="AD963">
        <v>53.991201420000003</v>
      </c>
    </row>
    <row r="964" spans="1:30">
      <c r="A964">
        <v>271265</v>
      </c>
      <c r="B964" t="s">
        <v>241</v>
      </c>
      <c r="C964">
        <v>7299</v>
      </c>
      <c r="D964">
        <v>1657341</v>
      </c>
      <c r="E964" t="s">
        <v>164</v>
      </c>
      <c r="F964" t="s">
        <v>126</v>
      </c>
      <c r="G964" t="s">
        <v>179</v>
      </c>
      <c r="H964" t="s">
        <v>118</v>
      </c>
      <c r="I964" s="1">
        <v>43885.57916666667</v>
      </c>
      <c r="J964" t="s">
        <v>180</v>
      </c>
      <c r="K964" t="s">
        <v>116</v>
      </c>
      <c r="L964" t="s">
        <v>165</v>
      </c>
      <c r="M964" t="s">
        <v>166</v>
      </c>
      <c r="N964" t="s">
        <v>183</v>
      </c>
      <c r="O964">
        <v>1E-3</v>
      </c>
      <c r="P964" t="s">
        <v>149</v>
      </c>
      <c r="Q964" t="b">
        <v>1</v>
      </c>
      <c r="R964">
        <v>138261413</v>
      </c>
      <c r="S964" t="s">
        <v>150</v>
      </c>
      <c r="T964">
        <v>1E-3</v>
      </c>
      <c r="U964" t="s">
        <v>184</v>
      </c>
      <c r="V964">
        <v>2020</v>
      </c>
      <c r="W964" t="s">
        <v>455</v>
      </c>
      <c r="X964" t="s">
        <v>242</v>
      </c>
      <c r="Y964" t="s">
        <v>243</v>
      </c>
      <c r="Z964" t="s">
        <v>155</v>
      </c>
      <c r="AA964">
        <v>456840</v>
      </c>
      <c r="AB964">
        <v>455364</v>
      </c>
      <c r="AC964">
        <v>-1.134557254</v>
      </c>
      <c r="AD964">
        <v>53.991201420000003</v>
      </c>
    </row>
    <row r="965" spans="1:30">
      <c r="A965">
        <v>271515</v>
      </c>
      <c r="B965" t="s">
        <v>241</v>
      </c>
      <c r="C965">
        <v>7299</v>
      </c>
      <c r="D965">
        <v>1653822</v>
      </c>
      <c r="E965" t="s">
        <v>164</v>
      </c>
      <c r="F965" t="s">
        <v>126</v>
      </c>
      <c r="G965" t="s">
        <v>179</v>
      </c>
      <c r="H965" t="s">
        <v>118</v>
      </c>
      <c r="I965" s="1">
        <v>43843.494444444441</v>
      </c>
      <c r="J965" t="s">
        <v>180</v>
      </c>
      <c r="K965" t="s">
        <v>116</v>
      </c>
      <c r="L965" t="s">
        <v>165</v>
      </c>
      <c r="M965" t="s">
        <v>166</v>
      </c>
      <c r="N965" t="s">
        <v>183</v>
      </c>
      <c r="O965">
        <v>1E-3</v>
      </c>
      <c r="P965" t="s">
        <v>149</v>
      </c>
      <c r="Q965" t="b">
        <v>1</v>
      </c>
      <c r="R965">
        <v>138261413</v>
      </c>
      <c r="S965" t="s">
        <v>150</v>
      </c>
      <c r="T965">
        <v>1E-3</v>
      </c>
      <c r="U965" t="s">
        <v>184</v>
      </c>
      <c r="V965">
        <v>2020</v>
      </c>
      <c r="W965" t="s">
        <v>455</v>
      </c>
      <c r="X965" t="s">
        <v>242</v>
      </c>
      <c r="Y965" t="s">
        <v>243</v>
      </c>
      <c r="Z965" t="s">
        <v>155</v>
      </c>
      <c r="AA965">
        <v>456840</v>
      </c>
      <c r="AB965">
        <v>455364</v>
      </c>
      <c r="AC965">
        <v>-1.134557254</v>
      </c>
      <c r="AD965">
        <v>53.991201420000003</v>
      </c>
    </row>
    <row r="966" spans="1:30">
      <c r="A966">
        <v>270895</v>
      </c>
      <c r="B966" t="s">
        <v>364</v>
      </c>
      <c r="C966">
        <v>7299</v>
      </c>
      <c r="D966">
        <v>1958405</v>
      </c>
      <c r="E966" t="s">
        <v>164</v>
      </c>
      <c r="F966" t="s">
        <v>126</v>
      </c>
      <c r="G966" t="s">
        <v>205</v>
      </c>
      <c r="H966" t="s">
        <v>112</v>
      </c>
      <c r="I966" s="1">
        <v>43882.445138888892</v>
      </c>
      <c r="J966" t="s">
        <v>180</v>
      </c>
      <c r="K966" t="s">
        <v>116</v>
      </c>
      <c r="L966" t="s">
        <v>146</v>
      </c>
      <c r="M966" t="s">
        <v>147</v>
      </c>
      <c r="N966" t="s">
        <v>183</v>
      </c>
      <c r="O966">
        <v>1E-3</v>
      </c>
      <c r="P966" t="s">
        <v>149</v>
      </c>
      <c r="Q966" t="b">
        <v>1</v>
      </c>
      <c r="R966">
        <v>138261413</v>
      </c>
      <c r="S966" t="s">
        <v>150</v>
      </c>
      <c r="T966">
        <v>1E-3</v>
      </c>
      <c r="U966" t="s">
        <v>184</v>
      </c>
      <c r="V966">
        <v>2020</v>
      </c>
      <c r="W966" t="s">
        <v>455</v>
      </c>
      <c r="X966" t="s">
        <v>365</v>
      </c>
      <c r="Y966" t="s">
        <v>226</v>
      </c>
      <c r="Z966" t="s">
        <v>155</v>
      </c>
      <c r="AA966">
        <v>497350</v>
      </c>
      <c r="AB966">
        <v>418990</v>
      </c>
      <c r="AC966">
        <v>-0.52837034699999996</v>
      </c>
      <c r="AD966">
        <v>53.658349260000001</v>
      </c>
    </row>
    <row r="967" spans="1:30">
      <c r="A967">
        <v>270988</v>
      </c>
      <c r="B967" t="s">
        <v>364</v>
      </c>
      <c r="C967">
        <v>7299</v>
      </c>
      <c r="D967">
        <v>1956386</v>
      </c>
      <c r="E967" t="s">
        <v>164</v>
      </c>
      <c r="F967" t="s">
        <v>126</v>
      </c>
      <c r="G967" t="s">
        <v>205</v>
      </c>
      <c r="H967" t="s">
        <v>112</v>
      </c>
      <c r="I967" s="1">
        <v>43857.414583333331</v>
      </c>
      <c r="J967" t="s">
        <v>180</v>
      </c>
      <c r="K967" t="s">
        <v>116</v>
      </c>
      <c r="L967" t="s">
        <v>146</v>
      </c>
      <c r="M967" t="s">
        <v>147</v>
      </c>
      <c r="N967" t="s">
        <v>183</v>
      </c>
      <c r="O967">
        <v>1E-3</v>
      </c>
      <c r="P967" t="s">
        <v>149</v>
      </c>
      <c r="Q967" t="b">
        <v>1</v>
      </c>
      <c r="R967">
        <v>138261413</v>
      </c>
      <c r="S967" t="s">
        <v>150</v>
      </c>
      <c r="T967">
        <v>1E-3</v>
      </c>
      <c r="U967" t="s">
        <v>184</v>
      </c>
      <c r="V967">
        <v>2020</v>
      </c>
      <c r="W967" t="s">
        <v>455</v>
      </c>
      <c r="X967" t="s">
        <v>365</v>
      </c>
      <c r="Y967" t="s">
        <v>226</v>
      </c>
      <c r="Z967" t="s">
        <v>155</v>
      </c>
      <c r="AA967">
        <v>497350</v>
      </c>
      <c r="AB967">
        <v>418990</v>
      </c>
      <c r="AC967">
        <v>-0.52837034699999996</v>
      </c>
      <c r="AD967">
        <v>53.658349260000001</v>
      </c>
    </row>
    <row r="968" spans="1:30">
      <c r="A968">
        <v>272709</v>
      </c>
      <c r="B968" t="s">
        <v>219</v>
      </c>
      <c r="C968">
        <v>7299</v>
      </c>
      <c r="D968">
        <v>1515384</v>
      </c>
      <c r="E968" t="s">
        <v>164</v>
      </c>
      <c r="F968" t="s">
        <v>126</v>
      </c>
      <c r="G968" t="s">
        <v>205</v>
      </c>
      <c r="H968" t="s">
        <v>112</v>
      </c>
      <c r="I968" s="1">
        <v>43846.491666666669</v>
      </c>
      <c r="J968" t="s">
        <v>180</v>
      </c>
      <c r="K968" t="s">
        <v>116</v>
      </c>
      <c r="L968" t="s">
        <v>220</v>
      </c>
      <c r="M968" t="s">
        <v>221</v>
      </c>
      <c r="N968" t="s">
        <v>148</v>
      </c>
      <c r="O968">
        <v>1E-3</v>
      </c>
      <c r="P968" t="s">
        <v>149</v>
      </c>
      <c r="Q968" t="b">
        <v>1</v>
      </c>
      <c r="R968">
        <v>138261413</v>
      </c>
      <c r="S968" t="s">
        <v>150</v>
      </c>
      <c r="T968">
        <v>1E-3</v>
      </c>
      <c r="U968" t="s">
        <v>184</v>
      </c>
      <c r="V968">
        <v>2020</v>
      </c>
      <c r="W968" t="s">
        <v>455</v>
      </c>
      <c r="X968" t="s">
        <v>222</v>
      </c>
      <c r="Y968" t="s">
        <v>223</v>
      </c>
      <c r="Z968" t="s">
        <v>155</v>
      </c>
      <c r="AA968">
        <v>559400</v>
      </c>
      <c r="AB968">
        <v>142800</v>
      </c>
      <c r="AC968">
        <v>0.27827943700000002</v>
      </c>
      <c r="AD968">
        <v>51.162245509999998</v>
      </c>
    </row>
    <row r="969" spans="1:30">
      <c r="A969">
        <v>268439</v>
      </c>
      <c r="B969" t="s">
        <v>190</v>
      </c>
      <c r="C969">
        <v>7299</v>
      </c>
      <c r="D969">
        <v>4750216</v>
      </c>
      <c r="E969" t="s">
        <v>164</v>
      </c>
      <c r="F969" t="s">
        <v>126</v>
      </c>
      <c r="G969" t="s">
        <v>179</v>
      </c>
      <c r="H969" t="s">
        <v>118</v>
      </c>
      <c r="I969" s="1">
        <v>43872.510416666664</v>
      </c>
      <c r="J969" t="s">
        <v>191</v>
      </c>
      <c r="K969" t="s">
        <v>119</v>
      </c>
      <c r="L969" t="s">
        <v>192</v>
      </c>
      <c r="M969" t="s">
        <v>193</v>
      </c>
      <c r="N969" t="s">
        <v>183</v>
      </c>
      <c r="O969">
        <v>1E-3</v>
      </c>
      <c r="P969" t="s">
        <v>149</v>
      </c>
      <c r="Q969" t="b">
        <v>1</v>
      </c>
      <c r="R969">
        <v>138261413</v>
      </c>
      <c r="S969" t="s">
        <v>150</v>
      </c>
      <c r="T969">
        <v>1E-3</v>
      </c>
      <c r="U969" t="s">
        <v>184</v>
      </c>
      <c r="V969">
        <v>2020</v>
      </c>
      <c r="W969" t="s">
        <v>455</v>
      </c>
      <c r="X969" t="s">
        <v>194</v>
      </c>
      <c r="Y969" t="s">
        <v>195</v>
      </c>
      <c r="Z969" t="s">
        <v>155</v>
      </c>
      <c r="AA969">
        <v>357000</v>
      </c>
      <c r="AB969">
        <v>237460</v>
      </c>
      <c r="AC969">
        <v>-2.628230098</v>
      </c>
      <c r="AD969">
        <v>52.03386871</v>
      </c>
    </row>
    <row r="970" spans="1:30">
      <c r="A970">
        <v>266459</v>
      </c>
      <c r="B970" t="s">
        <v>190</v>
      </c>
      <c r="C970">
        <v>7299</v>
      </c>
      <c r="D970">
        <v>4747899</v>
      </c>
      <c r="E970" t="s">
        <v>164</v>
      </c>
      <c r="F970" t="s">
        <v>126</v>
      </c>
      <c r="G970" t="s">
        <v>179</v>
      </c>
      <c r="H970" t="s">
        <v>118</v>
      </c>
      <c r="I970" s="1">
        <v>43844.472916666666</v>
      </c>
      <c r="J970" t="s">
        <v>191</v>
      </c>
      <c r="K970" t="s">
        <v>119</v>
      </c>
      <c r="L970" t="s">
        <v>192</v>
      </c>
      <c r="M970" t="s">
        <v>193</v>
      </c>
      <c r="N970" t="s">
        <v>183</v>
      </c>
      <c r="O970">
        <v>1E-3</v>
      </c>
      <c r="P970" t="s">
        <v>149</v>
      </c>
      <c r="Q970" t="b">
        <v>1</v>
      </c>
      <c r="R970">
        <v>138261413</v>
      </c>
      <c r="S970" t="s">
        <v>150</v>
      </c>
      <c r="T970">
        <v>1E-3</v>
      </c>
      <c r="U970" t="s">
        <v>184</v>
      </c>
      <c r="V970">
        <v>2020</v>
      </c>
      <c r="W970" t="s">
        <v>455</v>
      </c>
      <c r="X970" t="s">
        <v>194</v>
      </c>
      <c r="Y970" t="s">
        <v>195</v>
      </c>
      <c r="Z970" t="s">
        <v>155</v>
      </c>
      <c r="AA970">
        <v>357000</v>
      </c>
      <c r="AB970">
        <v>237460</v>
      </c>
      <c r="AC970">
        <v>-2.628230098</v>
      </c>
      <c r="AD970">
        <v>52.03386871</v>
      </c>
    </row>
    <row r="971" spans="1:30">
      <c r="A971">
        <v>268152</v>
      </c>
      <c r="B971" t="s">
        <v>190</v>
      </c>
      <c r="C971">
        <v>7299</v>
      </c>
      <c r="D971">
        <v>4748460</v>
      </c>
      <c r="E971" t="s">
        <v>164</v>
      </c>
      <c r="F971" t="s">
        <v>126</v>
      </c>
      <c r="G971" t="s">
        <v>179</v>
      </c>
      <c r="H971" t="s">
        <v>118</v>
      </c>
      <c r="I971" s="1">
        <v>43852.486111111109</v>
      </c>
      <c r="J971" t="s">
        <v>191</v>
      </c>
      <c r="K971" t="s">
        <v>119</v>
      </c>
      <c r="L971" t="s">
        <v>192</v>
      </c>
      <c r="M971" t="s">
        <v>193</v>
      </c>
      <c r="N971" t="s">
        <v>183</v>
      </c>
      <c r="O971">
        <v>1E-3</v>
      </c>
      <c r="P971" t="s">
        <v>149</v>
      </c>
      <c r="Q971" t="b">
        <v>1</v>
      </c>
      <c r="R971">
        <v>138261413</v>
      </c>
      <c r="S971" t="s">
        <v>150</v>
      </c>
      <c r="T971">
        <v>1E-3</v>
      </c>
      <c r="U971" t="s">
        <v>184</v>
      </c>
      <c r="V971">
        <v>2020</v>
      </c>
      <c r="W971" t="s">
        <v>455</v>
      </c>
      <c r="X971" t="s">
        <v>194</v>
      </c>
      <c r="Y971" t="s">
        <v>195</v>
      </c>
      <c r="Z971" t="s">
        <v>155</v>
      </c>
      <c r="AA971">
        <v>357000</v>
      </c>
      <c r="AB971">
        <v>237460</v>
      </c>
      <c r="AC971">
        <v>-2.628230098</v>
      </c>
      <c r="AD971">
        <v>52.03386871</v>
      </c>
    </row>
    <row r="972" spans="1:30">
      <c r="A972">
        <v>272706</v>
      </c>
      <c r="B972" t="s">
        <v>190</v>
      </c>
      <c r="C972">
        <v>7299</v>
      </c>
      <c r="D972">
        <v>4747575</v>
      </c>
      <c r="E972" t="s">
        <v>164</v>
      </c>
      <c r="F972" t="s">
        <v>126</v>
      </c>
      <c r="G972" t="s">
        <v>205</v>
      </c>
      <c r="H972" t="s">
        <v>112</v>
      </c>
      <c r="I972" s="1">
        <v>43839.470833333333</v>
      </c>
      <c r="J972" t="s">
        <v>191</v>
      </c>
      <c r="K972" t="s">
        <v>119</v>
      </c>
      <c r="L972" t="s">
        <v>192</v>
      </c>
      <c r="M972" t="s">
        <v>193</v>
      </c>
      <c r="N972" t="s">
        <v>183</v>
      </c>
      <c r="O972">
        <v>1E-3</v>
      </c>
      <c r="P972" t="s">
        <v>149</v>
      </c>
      <c r="Q972" t="b">
        <v>1</v>
      </c>
      <c r="R972">
        <v>138261413</v>
      </c>
      <c r="S972" t="s">
        <v>150</v>
      </c>
      <c r="T972">
        <v>1E-3</v>
      </c>
      <c r="U972" t="s">
        <v>184</v>
      </c>
      <c r="V972">
        <v>2020</v>
      </c>
      <c r="W972" t="s">
        <v>455</v>
      </c>
      <c r="X972" t="s">
        <v>194</v>
      </c>
      <c r="Y972" t="s">
        <v>195</v>
      </c>
      <c r="Z972" t="s">
        <v>155</v>
      </c>
      <c r="AA972">
        <v>357000</v>
      </c>
      <c r="AB972">
        <v>237460</v>
      </c>
      <c r="AC972">
        <v>-2.628230098</v>
      </c>
      <c r="AD972">
        <v>52.03386871</v>
      </c>
    </row>
    <row r="973" spans="1:30">
      <c r="A973">
        <v>267260</v>
      </c>
      <c r="B973" t="s">
        <v>190</v>
      </c>
      <c r="C973">
        <v>7299</v>
      </c>
      <c r="D973">
        <v>4748665</v>
      </c>
      <c r="E973" t="s">
        <v>164</v>
      </c>
      <c r="F973" t="s">
        <v>126</v>
      </c>
      <c r="G973" t="s">
        <v>179</v>
      </c>
      <c r="H973" t="s">
        <v>118</v>
      </c>
      <c r="I973" s="1">
        <v>43857.489583333336</v>
      </c>
      <c r="J973" t="s">
        <v>191</v>
      </c>
      <c r="K973" t="s">
        <v>119</v>
      </c>
      <c r="L973" t="s">
        <v>192</v>
      </c>
      <c r="M973" t="s">
        <v>193</v>
      </c>
      <c r="N973" t="s">
        <v>183</v>
      </c>
      <c r="O973">
        <v>1E-3</v>
      </c>
      <c r="P973" t="s">
        <v>149</v>
      </c>
      <c r="Q973" t="b">
        <v>1</v>
      </c>
      <c r="R973">
        <v>138261413</v>
      </c>
      <c r="S973" t="s">
        <v>150</v>
      </c>
      <c r="T973">
        <v>1E-3</v>
      </c>
      <c r="U973" t="s">
        <v>184</v>
      </c>
      <c r="V973">
        <v>2020</v>
      </c>
      <c r="W973" t="s">
        <v>455</v>
      </c>
      <c r="X973" t="s">
        <v>194</v>
      </c>
      <c r="Y973" t="s">
        <v>195</v>
      </c>
      <c r="Z973" t="s">
        <v>155</v>
      </c>
      <c r="AA973">
        <v>357000</v>
      </c>
      <c r="AB973">
        <v>237460</v>
      </c>
      <c r="AC973">
        <v>-2.628230098</v>
      </c>
      <c r="AD973">
        <v>52.03386871</v>
      </c>
    </row>
    <row r="974" spans="1:30">
      <c r="A974">
        <v>255362</v>
      </c>
      <c r="B974" t="s">
        <v>198</v>
      </c>
      <c r="C974">
        <v>7299</v>
      </c>
      <c r="D974">
        <v>1959884</v>
      </c>
      <c r="E974" t="s">
        <v>164</v>
      </c>
      <c r="F974" t="s">
        <v>126</v>
      </c>
      <c r="G974" t="s">
        <v>179</v>
      </c>
      <c r="H974" t="s">
        <v>118</v>
      </c>
      <c r="I974" s="1">
        <v>43888.649305555555</v>
      </c>
      <c r="J974" t="s">
        <v>180</v>
      </c>
      <c r="K974" t="s">
        <v>116</v>
      </c>
      <c r="L974" t="s">
        <v>199</v>
      </c>
      <c r="M974" t="s">
        <v>200</v>
      </c>
      <c r="N974" t="s">
        <v>148</v>
      </c>
      <c r="O974">
        <v>1E-3</v>
      </c>
      <c r="P974" t="s">
        <v>149</v>
      </c>
      <c r="Q974" t="b">
        <v>1</v>
      </c>
      <c r="R974">
        <v>138261413</v>
      </c>
      <c r="S974" t="s">
        <v>150</v>
      </c>
      <c r="T974">
        <v>1E-3</v>
      </c>
      <c r="U974" t="s">
        <v>184</v>
      </c>
      <c r="V974">
        <v>2020</v>
      </c>
      <c r="W974" t="s">
        <v>455</v>
      </c>
      <c r="X974" t="s">
        <v>201</v>
      </c>
      <c r="Y974" t="s">
        <v>202</v>
      </c>
      <c r="Z974" t="s">
        <v>155</v>
      </c>
      <c r="AA974">
        <v>516100</v>
      </c>
      <c r="AB974">
        <v>253300</v>
      </c>
      <c r="AC974">
        <v>-0.30395486900000002</v>
      </c>
      <c r="AD974">
        <v>52.165765960000002</v>
      </c>
    </row>
    <row r="975" spans="1:30">
      <c r="A975">
        <v>273033</v>
      </c>
      <c r="B975" t="s">
        <v>198</v>
      </c>
      <c r="C975">
        <v>7299</v>
      </c>
      <c r="D975">
        <v>1958359</v>
      </c>
      <c r="E975" t="s">
        <v>164</v>
      </c>
      <c r="F975" t="s">
        <v>126</v>
      </c>
      <c r="G975" t="s">
        <v>179</v>
      </c>
      <c r="H975" t="s">
        <v>118</v>
      </c>
      <c r="I975" s="1">
        <v>43881.506249999999</v>
      </c>
      <c r="J975" t="s">
        <v>180</v>
      </c>
      <c r="K975" t="s">
        <v>116</v>
      </c>
      <c r="L975" t="s">
        <v>199</v>
      </c>
      <c r="M975" t="s">
        <v>200</v>
      </c>
      <c r="N975" t="s">
        <v>183</v>
      </c>
      <c r="O975">
        <v>1E-3</v>
      </c>
      <c r="P975" t="s">
        <v>149</v>
      </c>
      <c r="Q975" t="b">
        <v>1</v>
      </c>
      <c r="R975">
        <v>138261413</v>
      </c>
      <c r="S975" t="s">
        <v>150</v>
      </c>
      <c r="T975">
        <v>1E-3</v>
      </c>
      <c r="U975" t="s">
        <v>184</v>
      </c>
      <c r="V975">
        <v>2020</v>
      </c>
      <c r="W975" t="s">
        <v>455</v>
      </c>
      <c r="X975" t="s">
        <v>201</v>
      </c>
      <c r="Y975" t="s">
        <v>202</v>
      </c>
      <c r="Z975" t="s">
        <v>155</v>
      </c>
      <c r="AA975">
        <v>516100</v>
      </c>
      <c r="AB975">
        <v>253300</v>
      </c>
      <c r="AC975">
        <v>-0.30395486900000002</v>
      </c>
      <c r="AD975">
        <v>52.165765960000002</v>
      </c>
    </row>
    <row r="976" spans="1:30">
      <c r="A976">
        <v>267597</v>
      </c>
      <c r="B976" t="s">
        <v>198</v>
      </c>
      <c r="C976">
        <v>7299</v>
      </c>
      <c r="D976">
        <v>1955479</v>
      </c>
      <c r="E976" t="s">
        <v>164</v>
      </c>
      <c r="F976" t="s">
        <v>126</v>
      </c>
      <c r="G976" t="s">
        <v>179</v>
      </c>
      <c r="H976" t="s">
        <v>118</v>
      </c>
      <c r="I976" s="1">
        <v>43850.355555555558</v>
      </c>
      <c r="J976" t="s">
        <v>180</v>
      </c>
      <c r="K976" t="s">
        <v>116</v>
      </c>
      <c r="L976" t="s">
        <v>199</v>
      </c>
      <c r="M976" t="s">
        <v>200</v>
      </c>
      <c r="N976" t="s">
        <v>148</v>
      </c>
      <c r="O976">
        <v>1E-3</v>
      </c>
      <c r="P976" t="s">
        <v>149</v>
      </c>
      <c r="Q976" t="b">
        <v>1</v>
      </c>
      <c r="R976">
        <v>138261413</v>
      </c>
      <c r="S976" t="s">
        <v>150</v>
      </c>
      <c r="T976">
        <v>1E-3</v>
      </c>
      <c r="U976" t="s">
        <v>184</v>
      </c>
      <c r="V976">
        <v>2020</v>
      </c>
      <c r="W976" t="s">
        <v>455</v>
      </c>
      <c r="X976" t="s">
        <v>201</v>
      </c>
      <c r="Y976" t="s">
        <v>202</v>
      </c>
      <c r="Z976" t="s">
        <v>155</v>
      </c>
      <c r="AA976">
        <v>516100</v>
      </c>
      <c r="AB976">
        <v>253300</v>
      </c>
      <c r="AC976">
        <v>-0.30395486900000002</v>
      </c>
      <c r="AD976">
        <v>52.165765960000002</v>
      </c>
    </row>
    <row r="977" spans="1:30">
      <c r="A977">
        <v>271096</v>
      </c>
      <c r="B977" t="s">
        <v>198</v>
      </c>
      <c r="C977">
        <v>7299</v>
      </c>
      <c r="D977">
        <v>1956696</v>
      </c>
      <c r="E977" t="s">
        <v>164</v>
      </c>
      <c r="F977" t="s">
        <v>126</v>
      </c>
      <c r="G977" t="s">
        <v>179</v>
      </c>
      <c r="H977" t="s">
        <v>118</v>
      </c>
      <c r="I977" s="1">
        <v>43859.529166666667</v>
      </c>
      <c r="J977" t="s">
        <v>180</v>
      </c>
      <c r="K977" t="s">
        <v>116</v>
      </c>
      <c r="L977" t="s">
        <v>199</v>
      </c>
      <c r="M977" t="s">
        <v>200</v>
      </c>
      <c r="N977" t="s">
        <v>183</v>
      </c>
      <c r="O977">
        <v>1E-3</v>
      </c>
      <c r="P977" t="s">
        <v>149</v>
      </c>
      <c r="Q977" t="b">
        <v>1</v>
      </c>
      <c r="R977">
        <v>138261413</v>
      </c>
      <c r="S977" t="s">
        <v>150</v>
      </c>
      <c r="T977">
        <v>1E-3</v>
      </c>
      <c r="U977" t="s">
        <v>184</v>
      </c>
      <c r="V977">
        <v>2020</v>
      </c>
      <c r="W977" t="s">
        <v>455</v>
      </c>
      <c r="X977" t="s">
        <v>201</v>
      </c>
      <c r="Y977" t="s">
        <v>202</v>
      </c>
      <c r="Z977" t="s">
        <v>155</v>
      </c>
      <c r="AA977">
        <v>516100</v>
      </c>
      <c r="AB977">
        <v>253300</v>
      </c>
      <c r="AC977">
        <v>-0.30395486900000002</v>
      </c>
      <c r="AD977">
        <v>52.165765960000002</v>
      </c>
    </row>
    <row r="978" spans="1:30">
      <c r="A978">
        <v>255281</v>
      </c>
      <c r="B978" t="s">
        <v>198</v>
      </c>
      <c r="C978">
        <v>7299</v>
      </c>
      <c r="D978">
        <v>1958463</v>
      </c>
      <c r="E978" t="s">
        <v>164</v>
      </c>
      <c r="F978" t="s">
        <v>126</v>
      </c>
      <c r="G978" t="s">
        <v>179</v>
      </c>
      <c r="H978" t="s">
        <v>118</v>
      </c>
      <c r="I978" s="1">
        <v>43885.543749999997</v>
      </c>
      <c r="J978" t="s">
        <v>180</v>
      </c>
      <c r="K978" t="s">
        <v>116</v>
      </c>
      <c r="L978" t="s">
        <v>199</v>
      </c>
      <c r="M978" t="s">
        <v>200</v>
      </c>
      <c r="N978" t="s">
        <v>148</v>
      </c>
      <c r="O978">
        <v>1E-3</v>
      </c>
      <c r="P978" t="s">
        <v>149</v>
      </c>
      <c r="Q978" t="b">
        <v>1</v>
      </c>
      <c r="R978">
        <v>138261413</v>
      </c>
      <c r="S978" t="s">
        <v>150</v>
      </c>
      <c r="T978">
        <v>1E-3</v>
      </c>
      <c r="U978" t="s">
        <v>184</v>
      </c>
      <c r="V978">
        <v>2020</v>
      </c>
      <c r="W978" t="s">
        <v>455</v>
      </c>
      <c r="X978" t="s">
        <v>201</v>
      </c>
      <c r="Y978" t="s">
        <v>202</v>
      </c>
      <c r="Z978" t="s">
        <v>155</v>
      </c>
      <c r="AA978">
        <v>516100</v>
      </c>
      <c r="AB978">
        <v>253300</v>
      </c>
      <c r="AC978">
        <v>-0.30395486900000002</v>
      </c>
      <c r="AD978">
        <v>52.165765960000002</v>
      </c>
    </row>
    <row r="979" spans="1:30">
      <c r="A979">
        <v>255610</v>
      </c>
      <c r="B979" t="s">
        <v>198</v>
      </c>
      <c r="C979">
        <v>7299</v>
      </c>
      <c r="D979">
        <v>1960854</v>
      </c>
      <c r="E979" t="s">
        <v>164</v>
      </c>
      <c r="F979" t="s">
        <v>126</v>
      </c>
      <c r="G979" t="s">
        <v>179</v>
      </c>
      <c r="H979" t="s">
        <v>118</v>
      </c>
      <c r="I979" s="1">
        <v>43902.631249999999</v>
      </c>
      <c r="J979" t="s">
        <v>180</v>
      </c>
      <c r="K979" t="s">
        <v>116</v>
      </c>
      <c r="L979" t="s">
        <v>199</v>
      </c>
      <c r="M979" t="s">
        <v>200</v>
      </c>
      <c r="N979" t="s">
        <v>148</v>
      </c>
      <c r="O979">
        <v>1E-3</v>
      </c>
      <c r="P979" t="s">
        <v>149</v>
      </c>
      <c r="Q979" t="b">
        <v>1</v>
      </c>
      <c r="R979">
        <v>138261413</v>
      </c>
      <c r="S979" t="s">
        <v>150</v>
      </c>
      <c r="T979">
        <v>1E-3</v>
      </c>
      <c r="U979" t="s">
        <v>184</v>
      </c>
      <c r="V979">
        <v>2020</v>
      </c>
      <c r="W979" t="s">
        <v>455</v>
      </c>
      <c r="X979" t="s">
        <v>201</v>
      </c>
      <c r="Y979" t="s">
        <v>202</v>
      </c>
      <c r="Z979" t="s">
        <v>155</v>
      </c>
      <c r="AA979">
        <v>516100</v>
      </c>
      <c r="AB979">
        <v>253300</v>
      </c>
      <c r="AC979">
        <v>-0.30395486900000002</v>
      </c>
      <c r="AD979">
        <v>52.165765960000002</v>
      </c>
    </row>
    <row r="980" spans="1:30">
      <c r="A980">
        <v>263102</v>
      </c>
      <c r="B980" t="s">
        <v>198</v>
      </c>
      <c r="C980">
        <v>7299</v>
      </c>
      <c r="D980">
        <v>1954865</v>
      </c>
      <c r="E980" t="s">
        <v>164</v>
      </c>
      <c r="F980" t="s">
        <v>126</v>
      </c>
      <c r="G980" t="s">
        <v>205</v>
      </c>
      <c r="H980" t="s">
        <v>112</v>
      </c>
      <c r="I980" s="1">
        <v>43840.491666666669</v>
      </c>
      <c r="J980" t="s">
        <v>180</v>
      </c>
      <c r="K980" t="s">
        <v>116</v>
      </c>
      <c r="L980" t="s">
        <v>199</v>
      </c>
      <c r="M980" t="s">
        <v>200</v>
      </c>
      <c r="N980" t="s">
        <v>148</v>
      </c>
      <c r="O980">
        <v>1E-3</v>
      </c>
      <c r="P980" t="s">
        <v>149</v>
      </c>
      <c r="Q980" t="b">
        <v>1</v>
      </c>
      <c r="R980">
        <v>138261413</v>
      </c>
      <c r="S980" t="s">
        <v>150</v>
      </c>
      <c r="T980">
        <v>1E-3</v>
      </c>
      <c r="U980" t="s">
        <v>184</v>
      </c>
      <c r="V980">
        <v>2020</v>
      </c>
      <c r="W980" t="s">
        <v>455</v>
      </c>
      <c r="X980" t="s">
        <v>201</v>
      </c>
      <c r="Y980" t="s">
        <v>202</v>
      </c>
      <c r="Z980" t="s">
        <v>155</v>
      </c>
      <c r="AA980">
        <v>516100</v>
      </c>
      <c r="AB980">
        <v>253300</v>
      </c>
      <c r="AC980">
        <v>-0.30395486900000002</v>
      </c>
      <c r="AD980">
        <v>52.165765960000002</v>
      </c>
    </row>
    <row r="981" spans="1:30">
      <c r="A981">
        <v>269826</v>
      </c>
      <c r="B981" t="s">
        <v>268</v>
      </c>
      <c r="C981">
        <v>7299</v>
      </c>
      <c r="D981">
        <v>1653121</v>
      </c>
      <c r="E981" t="s">
        <v>164</v>
      </c>
      <c r="F981" t="s">
        <v>126</v>
      </c>
      <c r="G981" t="s">
        <v>205</v>
      </c>
      <c r="H981" t="s">
        <v>112</v>
      </c>
      <c r="I981" s="1">
        <v>43836.474305555559</v>
      </c>
      <c r="J981" t="s">
        <v>180</v>
      </c>
      <c r="K981" t="s">
        <v>116</v>
      </c>
      <c r="L981" t="s">
        <v>269</v>
      </c>
      <c r="M981" t="s">
        <v>270</v>
      </c>
      <c r="N981" t="s">
        <v>183</v>
      </c>
      <c r="O981">
        <v>1E-3</v>
      </c>
      <c r="P981" t="s">
        <v>149</v>
      </c>
      <c r="Q981" t="b">
        <v>1</v>
      </c>
      <c r="R981">
        <v>138261413</v>
      </c>
      <c r="S981" t="s">
        <v>150</v>
      </c>
      <c r="T981">
        <v>1E-3</v>
      </c>
      <c r="U981" t="s">
        <v>184</v>
      </c>
      <c r="V981">
        <v>2020</v>
      </c>
      <c r="W981" t="s">
        <v>455</v>
      </c>
      <c r="X981" t="s">
        <v>271</v>
      </c>
      <c r="Y981" t="s">
        <v>272</v>
      </c>
      <c r="Z981" t="s">
        <v>155</v>
      </c>
      <c r="AA981">
        <v>426660</v>
      </c>
      <c r="AB981">
        <v>581425</v>
      </c>
      <c r="AC981">
        <v>-1.5834660110000001</v>
      </c>
      <c r="AD981">
        <v>55.126490650000001</v>
      </c>
    </row>
    <row r="982" spans="1:30">
      <c r="A982">
        <v>270669</v>
      </c>
      <c r="B982" t="s">
        <v>268</v>
      </c>
      <c r="C982">
        <v>7299</v>
      </c>
      <c r="D982">
        <v>1657947</v>
      </c>
      <c r="E982" t="s">
        <v>164</v>
      </c>
      <c r="F982" t="s">
        <v>126</v>
      </c>
      <c r="G982" t="s">
        <v>205</v>
      </c>
      <c r="H982" t="s">
        <v>112</v>
      </c>
      <c r="I982" s="1">
        <v>43894.445833333331</v>
      </c>
      <c r="J982" t="s">
        <v>180</v>
      </c>
      <c r="K982" t="s">
        <v>116</v>
      </c>
      <c r="L982" t="s">
        <v>269</v>
      </c>
      <c r="M982" t="s">
        <v>270</v>
      </c>
      <c r="N982" t="s">
        <v>183</v>
      </c>
      <c r="O982">
        <v>1E-3</v>
      </c>
      <c r="P982" t="s">
        <v>149</v>
      </c>
      <c r="Q982" t="b">
        <v>1</v>
      </c>
      <c r="R982">
        <v>138261413</v>
      </c>
      <c r="S982" t="s">
        <v>150</v>
      </c>
      <c r="T982">
        <v>1E-3</v>
      </c>
      <c r="U982" t="s">
        <v>184</v>
      </c>
      <c r="V982">
        <v>2020</v>
      </c>
      <c r="W982" t="s">
        <v>455</v>
      </c>
      <c r="X982" t="s">
        <v>271</v>
      </c>
      <c r="Y982" t="s">
        <v>272</v>
      </c>
      <c r="Z982" t="s">
        <v>155</v>
      </c>
      <c r="AA982">
        <v>426660</v>
      </c>
      <c r="AB982">
        <v>581425</v>
      </c>
      <c r="AC982">
        <v>-1.5834660110000001</v>
      </c>
      <c r="AD982">
        <v>55.126490650000001</v>
      </c>
    </row>
    <row r="983" spans="1:30">
      <c r="A983">
        <v>273515</v>
      </c>
      <c r="B983" t="s">
        <v>214</v>
      </c>
      <c r="C983">
        <v>7299</v>
      </c>
      <c r="D983">
        <v>5289535</v>
      </c>
      <c r="E983" t="s">
        <v>164</v>
      </c>
      <c r="F983" t="s">
        <v>126</v>
      </c>
      <c r="G983" t="s">
        <v>205</v>
      </c>
      <c r="H983" t="s">
        <v>112</v>
      </c>
      <c r="I983" s="1">
        <v>43900.428472222222</v>
      </c>
      <c r="J983" t="s">
        <v>180</v>
      </c>
      <c r="K983" t="s">
        <v>116</v>
      </c>
      <c r="L983" t="s">
        <v>215</v>
      </c>
      <c r="M983" t="s">
        <v>216</v>
      </c>
      <c r="N983" t="s">
        <v>183</v>
      </c>
      <c r="O983">
        <v>1E-3</v>
      </c>
      <c r="P983" t="s">
        <v>149</v>
      </c>
      <c r="Q983" t="b">
        <v>1</v>
      </c>
      <c r="R983">
        <v>138261413</v>
      </c>
      <c r="S983" t="s">
        <v>150</v>
      </c>
      <c r="T983">
        <v>1E-3</v>
      </c>
      <c r="U983" t="s">
        <v>184</v>
      </c>
      <c r="V983">
        <v>2020</v>
      </c>
      <c r="W983" t="s">
        <v>455</v>
      </c>
      <c r="X983" t="s">
        <v>217</v>
      </c>
      <c r="Y983" t="s">
        <v>218</v>
      </c>
      <c r="Z983" t="s">
        <v>155</v>
      </c>
      <c r="AA983">
        <v>376325</v>
      </c>
      <c r="AB983">
        <v>405313</v>
      </c>
      <c r="AC983">
        <v>-2.3587441249999999</v>
      </c>
      <c r="AD983">
        <v>53.543918150000003</v>
      </c>
    </row>
    <row r="984" spans="1:30">
      <c r="A984">
        <v>271509</v>
      </c>
      <c r="B984" t="s">
        <v>296</v>
      </c>
      <c r="C984">
        <v>7299</v>
      </c>
      <c r="D984">
        <v>4752086</v>
      </c>
      <c r="E984" t="s">
        <v>164</v>
      </c>
      <c r="F984" t="s">
        <v>126</v>
      </c>
      <c r="G984" t="s">
        <v>205</v>
      </c>
      <c r="H984" t="s">
        <v>112</v>
      </c>
      <c r="I984" s="1">
        <v>43889.509027777778</v>
      </c>
      <c r="J984" t="s">
        <v>180</v>
      </c>
      <c r="K984" t="s">
        <v>116</v>
      </c>
      <c r="L984" t="s">
        <v>192</v>
      </c>
      <c r="M984" t="s">
        <v>193</v>
      </c>
      <c r="N984" t="s">
        <v>183</v>
      </c>
      <c r="O984">
        <v>1E-3</v>
      </c>
      <c r="P984" t="s">
        <v>149</v>
      </c>
      <c r="Q984" t="b">
        <v>1</v>
      </c>
      <c r="R984">
        <v>138261413</v>
      </c>
      <c r="S984" t="s">
        <v>150</v>
      </c>
      <c r="T984">
        <v>1E-3</v>
      </c>
      <c r="U984" t="s">
        <v>184</v>
      </c>
      <c r="V984">
        <v>2020</v>
      </c>
      <c r="W984" t="s">
        <v>455</v>
      </c>
      <c r="X984" t="s">
        <v>297</v>
      </c>
      <c r="Y984" t="s">
        <v>298</v>
      </c>
      <c r="Z984" t="s">
        <v>155</v>
      </c>
      <c r="AA984">
        <v>393220</v>
      </c>
      <c r="AB984">
        <v>223820</v>
      </c>
      <c r="AC984">
        <v>-2.0999740779999998</v>
      </c>
      <c r="AD984">
        <v>51.912868549999999</v>
      </c>
    </row>
    <row r="985" spans="1:30">
      <c r="A985">
        <v>271064</v>
      </c>
      <c r="B985" t="s">
        <v>296</v>
      </c>
      <c r="C985">
        <v>7299</v>
      </c>
      <c r="D985">
        <v>4747990</v>
      </c>
      <c r="E985" t="s">
        <v>164</v>
      </c>
      <c r="F985" t="s">
        <v>126</v>
      </c>
      <c r="G985" t="s">
        <v>205</v>
      </c>
      <c r="H985" t="s">
        <v>112</v>
      </c>
      <c r="I985" s="1">
        <v>43845.38958333333</v>
      </c>
      <c r="J985" t="s">
        <v>180</v>
      </c>
      <c r="K985" t="s">
        <v>116</v>
      </c>
      <c r="L985" t="s">
        <v>192</v>
      </c>
      <c r="M985" t="s">
        <v>193</v>
      </c>
      <c r="N985" t="s">
        <v>183</v>
      </c>
      <c r="O985">
        <v>1E-3</v>
      </c>
      <c r="P985" t="s">
        <v>149</v>
      </c>
      <c r="Q985" t="b">
        <v>1</v>
      </c>
      <c r="R985">
        <v>138261413</v>
      </c>
      <c r="S985" t="s">
        <v>150</v>
      </c>
      <c r="T985">
        <v>1E-3</v>
      </c>
      <c r="U985" t="s">
        <v>184</v>
      </c>
      <c r="V985">
        <v>2020</v>
      </c>
      <c r="W985" t="s">
        <v>455</v>
      </c>
      <c r="X985" t="s">
        <v>297</v>
      </c>
      <c r="Y985" t="s">
        <v>298</v>
      </c>
      <c r="Z985" t="s">
        <v>155</v>
      </c>
      <c r="AA985">
        <v>393220</v>
      </c>
      <c r="AB985">
        <v>223820</v>
      </c>
      <c r="AC985">
        <v>-2.0999740779999998</v>
      </c>
      <c r="AD985">
        <v>51.912868549999999</v>
      </c>
    </row>
    <row r="986" spans="1:30">
      <c r="A986">
        <v>258908</v>
      </c>
      <c r="B986" t="s">
        <v>296</v>
      </c>
      <c r="C986">
        <v>7299</v>
      </c>
      <c r="D986">
        <v>4753214</v>
      </c>
      <c r="E986" t="s">
        <v>164</v>
      </c>
      <c r="F986" t="s">
        <v>126</v>
      </c>
      <c r="G986" t="s">
        <v>205</v>
      </c>
      <c r="H986" t="s">
        <v>112</v>
      </c>
      <c r="I986" s="1">
        <v>43903.427083333336</v>
      </c>
      <c r="J986" t="s">
        <v>180</v>
      </c>
      <c r="K986" t="s">
        <v>116</v>
      </c>
      <c r="L986" t="s">
        <v>192</v>
      </c>
      <c r="M986" t="s">
        <v>193</v>
      </c>
      <c r="N986" t="s">
        <v>183</v>
      </c>
      <c r="O986">
        <v>1E-3</v>
      </c>
      <c r="P986" t="s">
        <v>149</v>
      </c>
      <c r="Q986" t="b">
        <v>1</v>
      </c>
      <c r="R986">
        <v>138261413</v>
      </c>
      <c r="S986" t="s">
        <v>150</v>
      </c>
      <c r="T986">
        <v>1E-3</v>
      </c>
      <c r="U986" t="s">
        <v>184</v>
      </c>
      <c r="V986">
        <v>2020</v>
      </c>
      <c r="W986" t="s">
        <v>455</v>
      </c>
      <c r="X986" t="s">
        <v>297</v>
      </c>
      <c r="Y986" t="s">
        <v>298</v>
      </c>
      <c r="Z986" t="s">
        <v>155</v>
      </c>
      <c r="AA986">
        <v>393220</v>
      </c>
      <c r="AB986">
        <v>223820</v>
      </c>
      <c r="AC986">
        <v>-2.0999740779999998</v>
      </c>
      <c r="AD986">
        <v>51.912868549999999</v>
      </c>
    </row>
    <row r="987" spans="1:30">
      <c r="A987">
        <v>272898</v>
      </c>
      <c r="B987" t="s">
        <v>273</v>
      </c>
      <c r="C987">
        <v>7299</v>
      </c>
      <c r="D987">
        <v>1956767</v>
      </c>
      <c r="E987" t="s">
        <v>164</v>
      </c>
      <c r="F987" t="s">
        <v>126</v>
      </c>
      <c r="G987" t="s">
        <v>205</v>
      </c>
      <c r="H987" t="s">
        <v>112</v>
      </c>
      <c r="I987" s="1">
        <v>43860.402777777781</v>
      </c>
      <c r="J987" t="s">
        <v>180</v>
      </c>
      <c r="K987" t="s">
        <v>116</v>
      </c>
      <c r="L987" t="s">
        <v>146</v>
      </c>
      <c r="M987" t="s">
        <v>147</v>
      </c>
      <c r="N987" t="s">
        <v>148</v>
      </c>
      <c r="O987">
        <v>1E-3</v>
      </c>
      <c r="P987" t="s">
        <v>149</v>
      </c>
      <c r="Q987" t="b">
        <v>1</v>
      </c>
      <c r="R987">
        <v>138261413</v>
      </c>
      <c r="S987" t="s">
        <v>150</v>
      </c>
      <c r="T987">
        <v>1E-3</v>
      </c>
      <c r="U987" t="s">
        <v>184</v>
      </c>
      <c r="V987">
        <v>2020</v>
      </c>
      <c r="W987" t="s">
        <v>455</v>
      </c>
      <c r="X987" t="s">
        <v>274</v>
      </c>
      <c r="Y987" t="s">
        <v>275</v>
      </c>
      <c r="Z987" t="s">
        <v>155</v>
      </c>
      <c r="AA987">
        <v>501547</v>
      </c>
      <c r="AB987">
        <v>370926</v>
      </c>
      <c r="AC987">
        <v>-0.48037495499999999</v>
      </c>
      <c r="AD987">
        <v>53.225682810000002</v>
      </c>
    </row>
    <row r="988" spans="1:30">
      <c r="A988">
        <v>270904</v>
      </c>
      <c r="B988" t="s">
        <v>273</v>
      </c>
      <c r="C988">
        <v>7299</v>
      </c>
      <c r="D988">
        <v>1957921</v>
      </c>
      <c r="E988" t="s">
        <v>164</v>
      </c>
      <c r="F988" t="s">
        <v>126</v>
      </c>
      <c r="G988" t="s">
        <v>205</v>
      </c>
      <c r="H988" t="s">
        <v>112</v>
      </c>
      <c r="I988" s="1">
        <v>43874.386805555558</v>
      </c>
      <c r="J988" t="s">
        <v>180</v>
      </c>
      <c r="K988" t="s">
        <v>116</v>
      </c>
      <c r="L988" t="s">
        <v>146</v>
      </c>
      <c r="M988" t="s">
        <v>147</v>
      </c>
      <c r="N988" t="s">
        <v>148</v>
      </c>
      <c r="O988">
        <v>1E-3</v>
      </c>
      <c r="P988" t="s">
        <v>149</v>
      </c>
      <c r="Q988" t="b">
        <v>1</v>
      </c>
      <c r="R988">
        <v>138261413</v>
      </c>
      <c r="S988" t="s">
        <v>150</v>
      </c>
      <c r="T988">
        <v>1E-3</v>
      </c>
      <c r="U988" t="s">
        <v>184</v>
      </c>
      <c r="V988">
        <v>2020</v>
      </c>
      <c r="W988" t="s">
        <v>455</v>
      </c>
      <c r="X988" t="s">
        <v>274</v>
      </c>
      <c r="Y988" t="s">
        <v>275</v>
      </c>
      <c r="Z988" t="s">
        <v>155</v>
      </c>
      <c r="AA988">
        <v>501547</v>
      </c>
      <c r="AB988">
        <v>370926</v>
      </c>
      <c r="AC988">
        <v>-0.48037495499999999</v>
      </c>
      <c r="AD988">
        <v>53.225682810000002</v>
      </c>
    </row>
    <row r="989" spans="1:30">
      <c r="A989">
        <v>273510</v>
      </c>
      <c r="B989" t="s">
        <v>318</v>
      </c>
      <c r="C989">
        <v>7299</v>
      </c>
      <c r="D989">
        <v>5288077</v>
      </c>
      <c r="E989" t="s">
        <v>319</v>
      </c>
      <c r="F989" t="s">
        <v>123</v>
      </c>
      <c r="G989" t="s">
        <v>205</v>
      </c>
      <c r="H989" t="s">
        <v>112</v>
      </c>
      <c r="I989" s="1">
        <v>43868.509027777778</v>
      </c>
      <c r="J989" t="s">
        <v>320</v>
      </c>
      <c r="K989" t="s">
        <v>113</v>
      </c>
      <c r="L989" t="s">
        <v>256</v>
      </c>
      <c r="M989" t="s">
        <v>257</v>
      </c>
      <c r="N989" t="s">
        <v>183</v>
      </c>
      <c r="O989">
        <v>1E-3</v>
      </c>
      <c r="P989" t="s">
        <v>149</v>
      </c>
      <c r="Q989" t="b">
        <v>1</v>
      </c>
      <c r="R989">
        <v>138261413</v>
      </c>
      <c r="S989" t="s">
        <v>150</v>
      </c>
      <c r="T989">
        <v>1E-3</v>
      </c>
      <c r="U989" t="s">
        <v>184</v>
      </c>
      <c r="V989">
        <v>2020</v>
      </c>
      <c r="W989" t="s">
        <v>455</v>
      </c>
      <c r="X989" t="s">
        <v>321</v>
      </c>
      <c r="Y989" t="s">
        <v>322</v>
      </c>
      <c r="Z989" t="s">
        <v>155</v>
      </c>
      <c r="AA989">
        <v>338230</v>
      </c>
      <c r="AB989">
        <v>491552</v>
      </c>
      <c r="AC989">
        <v>-2.951030727</v>
      </c>
      <c r="AD989">
        <v>54.315801489999998</v>
      </c>
    </row>
    <row r="990" spans="1:30">
      <c r="A990">
        <v>272571</v>
      </c>
      <c r="B990" t="s">
        <v>318</v>
      </c>
      <c r="C990">
        <v>7299</v>
      </c>
      <c r="D990">
        <v>5285179</v>
      </c>
      <c r="E990" t="s">
        <v>319</v>
      </c>
      <c r="F990" t="s">
        <v>123</v>
      </c>
      <c r="G990" t="s">
        <v>205</v>
      </c>
      <c r="H990" t="s">
        <v>112</v>
      </c>
      <c r="I990" s="1">
        <v>43837.463194444441</v>
      </c>
      <c r="J990" t="s">
        <v>320</v>
      </c>
      <c r="K990" t="s">
        <v>113</v>
      </c>
      <c r="L990" t="s">
        <v>256</v>
      </c>
      <c r="M990" t="s">
        <v>257</v>
      </c>
      <c r="N990" t="s">
        <v>183</v>
      </c>
      <c r="O990">
        <v>1E-3</v>
      </c>
      <c r="P990" t="s">
        <v>149</v>
      </c>
      <c r="Q990" t="b">
        <v>1</v>
      </c>
      <c r="R990">
        <v>138261413</v>
      </c>
      <c r="S990" t="s">
        <v>150</v>
      </c>
      <c r="T990">
        <v>1E-3</v>
      </c>
      <c r="U990" t="s">
        <v>184</v>
      </c>
      <c r="V990">
        <v>2020</v>
      </c>
      <c r="W990" t="s">
        <v>455</v>
      </c>
      <c r="X990" t="s">
        <v>321</v>
      </c>
      <c r="Y990" t="s">
        <v>322</v>
      </c>
      <c r="Z990" t="s">
        <v>155</v>
      </c>
      <c r="AA990">
        <v>338230</v>
      </c>
      <c r="AB990">
        <v>491552</v>
      </c>
      <c r="AC990">
        <v>-2.951030727</v>
      </c>
      <c r="AD990">
        <v>54.315801489999998</v>
      </c>
    </row>
    <row r="991" spans="1:30">
      <c r="A991">
        <v>269131</v>
      </c>
      <c r="B991" t="s">
        <v>318</v>
      </c>
      <c r="C991">
        <v>7299</v>
      </c>
      <c r="D991">
        <v>5289558</v>
      </c>
      <c r="E991" t="s">
        <v>319</v>
      </c>
      <c r="F991" t="s">
        <v>123</v>
      </c>
      <c r="G991" t="s">
        <v>205</v>
      </c>
      <c r="H991" t="s">
        <v>112</v>
      </c>
      <c r="I991" s="1">
        <v>43900.534722222219</v>
      </c>
      <c r="J991" t="s">
        <v>320</v>
      </c>
      <c r="K991" t="s">
        <v>113</v>
      </c>
      <c r="L991" t="s">
        <v>256</v>
      </c>
      <c r="M991" t="s">
        <v>257</v>
      </c>
      <c r="N991" t="s">
        <v>183</v>
      </c>
      <c r="O991">
        <v>1E-3</v>
      </c>
      <c r="P991" t="s">
        <v>149</v>
      </c>
      <c r="Q991" t="b">
        <v>1</v>
      </c>
      <c r="R991">
        <v>138261413</v>
      </c>
      <c r="S991" t="s">
        <v>150</v>
      </c>
      <c r="T991">
        <v>1E-3</v>
      </c>
      <c r="U991" t="s">
        <v>184</v>
      </c>
      <c r="V991">
        <v>2020</v>
      </c>
      <c r="W991" t="s">
        <v>455</v>
      </c>
      <c r="X991" t="s">
        <v>321</v>
      </c>
      <c r="Y991" t="s">
        <v>322</v>
      </c>
      <c r="Z991" t="s">
        <v>155</v>
      </c>
      <c r="AA991">
        <v>338230</v>
      </c>
      <c r="AB991">
        <v>491552</v>
      </c>
      <c r="AC991">
        <v>-2.951030727</v>
      </c>
      <c r="AD991">
        <v>54.315801489999998</v>
      </c>
    </row>
    <row r="992" spans="1:30">
      <c r="A992">
        <v>269285</v>
      </c>
      <c r="B992" t="s">
        <v>255</v>
      </c>
      <c r="C992">
        <v>7299</v>
      </c>
      <c r="D992">
        <v>5289139</v>
      </c>
      <c r="E992" t="s">
        <v>164</v>
      </c>
      <c r="F992" t="s">
        <v>126</v>
      </c>
      <c r="G992" t="s">
        <v>205</v>
      </c>
      <c r="H992" t="s">
        <v>112</v>
      </c>
      <c r="I992" s="1">
        <v>43892.357638888891</v>
      </c>
      <c r="J992" t="s">
        <v>180</v>
      </c>
      <c r="K992" t="s">
        <v>116</v>
      </c>
      <c r="L992" t="s">
        <v>256</v>
      </c>
      <c r="M992" t="s">
        <v>257</v>
      </c>
      <c r="N992" t="s">
        <v>183</v>
      </c>
      <c r="O992">
        <v>1E-3</v>
      </c>
      <c r="P992" t="s">
        <v>149</v>
      </c>
      <c r="Q992" t="b">
        <v>1</v>
      </c>
      <c r="R992">
        <v>138261413</v>
      </c>
      <c r="S992" t="s">
        <v>150</v>
      </c>
      <c r="T992">
        <v>1E-3</v>
      </c>
      <c r="U992" t="s">
        <v>184</v>
      </c>
      <c r="V992">
        <v>2020</v>
      </c>
      <c r="W992" t="s">
        <v>455</v>
      </c>
      <c r="X992" t="s">
        <v>258</v>
      </c>
      <c r="Y992" t="s">
        <v>259</v>
      </c>
      <c r="Z992" t="s">
        <v>155</v>
      </c>
      <c r="AA992">
        <v>339046</v>
      </c>
      <c r="AB992">
        <v>557146</v>
      </c>
      <c r="AC992">
        <v>-2.9521522450000002</v>
      </c>
      <c r="AD992">
        <v>54.905295299999999</v>
      </c>
    </row>
    <row r="993" spans="1:30">
      <c r="A993">
        <v>271202</v>
      </c>
      <c r="B993" t="s">
        <v>255</v>
      </c>
      <c r="C993">
        <v>7299</v>
      </c>
      <c r="D993">
        <v>5288118</v>
      </c>
      <c r="E993" t="s">
        <v>164</v>
      </c>
      <c r="F993" t="s">
        <v>126</v>
      </c>
      <c r="G993" t="s">
        <v>205</v>
      </c>
      <c r="H993" t="s">
        <v>112</v>
      </c>
      <c r="I993" s="1">
        <v>43868.449305555558</v>
      </c>
      <c r="J993" t="s">
        <v>180</v>
      </c>
      <c r="K993" t="s">
        <v>116</v>
      </c>
      <c r="L993" t="s">
        <v>256</v>
      </c>
      <c r="M993" t="s">
        <v>257</v>
      </c>
      <c r="N993" t="s">
        <v>183</v>
      </c>
      <c r="O993">
        <v>1E-3</v>
      </c>
      <c r="P993" t="s">
        <v>149</v>
      </c>
      <c r="Q993" t="b">
        <v>1</v>
      </c>
      <c r="R993">
        <v>138261413</v>
      </c>
      <c r="S993" t="s">
        <v>150</v>
      </c>
      <c r="T993">
        <v>1E-3</v>
      </c>
      <c r="U993" t="s">
        <v>184</v>
      </c>
      <c r="V993">
        <v>2020</v>
      </c>
      <c r="W993" t="s">
        <v>455</v>
      </c>
      <c r="X993" t="s">
        <v>258</v>
      </c>
      <c r="Y993" t="s">
        <v>259</v>
      </c>
      <c r="Z993" t="s">
        <v>155</v>
      </c>
      <c r="AA993">
        <v>339046</v>
      </c>
      <c r="AB993">
        <v>557146</v>
      </c>
      <c r="AC993">
        <v>-2.9521522450000002</v>
      </c>
      <c r="AD993">
        <v>54.905295299999999</v>
      </c>
    </row>
    <row r="994" spans="1:30">
      <c r="A994">
        <v>257234</v>
      </c>
      <c r="B994" t="s">
        <v>255</v>
      </c>
      <c r="C994">
        <v>7299</v>
      </c>
      <c r="D994">
        <v>5287209</v>
      </c>
      <c r="E994" t="s">
        <v>164</v>
      </c>
      <c r="F994" t="s">
        <v>126</v>
      </c>
      <c r="G994" t="s">
        <v>205</v>
      </c>
      <c r="H994" t="s">
        <v>112</v>
      </c>
      <c r="I994" s="1">
        <v>43860.436805555553</v>
      </c>
      <c r="J994" t="s">
        <v>180</v>
      </c>
      <c r="K994" t="s">
        <v>116</v>
      </c>
      <c r="L994" t="s">
        <v>256</v>
      </c>
      <c r="M994" t="s">
        <v>257</v>
      </c>
      <c r="N994" t="s">
        <v>183</v>
      </c>
      <c r="O994">
        <v>1E-3</v>
      </c>
      <c r="P994" t="s">
        <v>149</v>
      </c>
      <c r="Q994" t="b">
        <v>1</v>
      </c>
      <c r="R994">
        <v>138261413</v>
      </c>
      <c r="S994" t="s">
        <v>150</v>
      </c>
      <c r="T994">
        <v>1E-3</v>
      </c>
      <c r="U994" t="s">
        <v>184</v>
      </c>
      <c r="V994">
        <v>2020</v>
      </c>
      <c r="W994" t="s">
        <v>455</v>
      </c>
      <c r="X994" t="s">
        <v>258</v>
      </c>
      <c r="Y994" t="s">
        <v>259</v>
      </c>
      <c r="Z994" t="s">
        <v>155</v>
      </c>
      <c r="AA994">
        <v>339046</v>
      </c>
      <c r="AB994">
        <v>557146</v>
      </c>
      <c r="AC994">
        <v>-2.9521522450000002</v>
      </c>
      <c r="AD994">
        <v>54.905295299999999</v>
      </c>
    </row>
    <row r="995" spans="1:30">
      <c r="A995">
        <v>270630</v>
      </c>
      <c r="B995" t="s">
        <v>224</v>
      </c>
      <c r="C995">
        <v>7299</v>
      </c>
      <c r="D995">
        <v>1978703</v>
      </c>
      <c r="E995" t="s">
        <v>164</v>
      </c>
      <c r="F995" t="s">
        <v>126</v>
      </c>
      <c r="G995" t="s">
        <v>179</v>
      </c>
      <c r="H995" t="s">
        <v>118</v>
      </c>
      <c r="I995" s="1">
        <v>44277.473611111112</v>
      </c>
      <c r="J995" t="s">
        <v>180</v>
      </c>
      <c r="K995" t="s">
        <v>116</v>
      </c>
      <c r="L995" t="s">
        <v>146</v>
      </c>
      <c r="M995" t="s">
        <v>147</v>
      </c>
      <c r="N995" t="s">
        <v>183</v>
      </c>
      <c r="O995">
        <v>1E-3</v>
      </c>
      <c r="P995" t="s">
        <v>149</v>
      </c>
      <c r="Q995" t="b">
        <v>1</v>
      </c>
      <c r="R995">
        <v>138261413</v>
      </c>
      <c r="S995" t="s">
        <v>150</v>
      </c>
      <c r="T995">
        <v>1E-3</v>
      </c>
      <c r="U995" t="s">
        <v>184</v>
      </c>
      <c r="V995">
        <v>2021</v>
      </c>
      <c r="W995" t="s">
        <v>455</v>
      </c>
      <c r="X995" t="s">
        <v>225</v>
      </c>
      <c r="Y995" t="s">
        <v>226</v>
      </c>
      <c r="Z995" t="s">
        <v>155</v>
      </c>
      <c r="AA995">
        <v>500098</v>
      </c>
      <c r="AB995">
        <v>402866</v>
      </c>
      <c r="AC995">
        <v>-0.49196935800000002</v>
      </c>
      <c r="AD995">
        <v>53.512954620000002</v>
      </c>
    </row>
    <row r="996" spans="1:30">
      <c r="A996">
        <v>271223</v>
      </c>
      <c r="B996" t="s">
        <v>224</v>
      </c>
      <c r="C996">
        <v>7299</v>
      </c>
      <c r="D996">
        <v>1976784</v>
      </c>
      <c r="E996" t="s">
        <v>164</v>
      </c>
      <c r="F996" t="s">
        <v>126</v>
      </c>
      <c r="G996" t="s">
        <v>179</v>
      </c>
      <c r="H996" t="s">
        <v>118</v>
      </c>
      <c r="I996" s="1">
        <v>44244.356249999997</v>
      </c>
      <c r="J996" t="s">
        <v>180</v>
      </c>
      <c r="K996" t="s">
        <v>116</v>
      </c>
      <c r="L996" t="s">
        <v>146</v>
      </c>
      <c r="M996" t="s">
        <v>147</v>
      </c>
      <c r="N996" t="s">
        <v>183</v>
      </c>
      <c r="O996">
        <v>1E-3</v>
      </c>
      <c r="P996" t="s">
        <v>149</v>
      </c>
      <c r="Q996" t="b">
        <v>1</v>
      </c>
      <c r="R996">
        <v>138261413</v>
      </c>
      <c r="S996" t="s">
        <v>150</v>
      </c>
      <c r="T996">
        <v>1E-3</v>
      </c>
      <c r="U996" t="s">
        <v>184</v>
      </c>
      <c r="V996">
        <v>2021</v>
      </c>
      <c r="W996" t="s">
        <v>455</v>
      </c>
      <c r="X996" t="s">
        <v>225</v>
      </c>
      <c r="Y996" t="s">
        <v>226</v>
      </c>
      <c r="Z996" t="s">
        <v>155</v>
      </c>
      <c r="AA996">
        <v>500098</v>
      </c>
      <c r="AB996">
        <v>402866</v>
      </c>
      <c r="AC996">
        <v>-0.49196935800000002</v>
      </c>
      <c r="AD996">
        <v>53.512954620000002</v>
      </c>
    </row>
    <row r="997" spans="1:30">
      <c r="A997">
        <v>271368</v>
      </c>
      <c r="B997" t="s">
        <v>224</v>
      </c>
      <c r="C997">
        <v>7299</v>
      </c>
      <c r="D997">
        <v>1976455</v>
      </c>
      <c r="E997" t="s">
        <v>164</v>
      </c>
      <c r="F997" t="s">
        <v>126</v>
      </c>
      <c r="G997" t="s">
        <v>179</v>
      </c>
      <c r="H997" t="s">
        <v>118</v>
      </c>
      <c r="I997" s="1">
        <v>44230.373611111114</v>
      </c>
      <c r="J997" t="s">
        <v>180</v>
      </c>
      <c r="K997" t="s">
        <v>116</v>
      </c>
      <c r="L997" t="s">
        <v>146</v>
      </c>
      <c r="M997" t="s">
        <v>147</v>
      </c>
      <c r="N997" t="s">
        <v>183</v>
      </c>
      <c r="O997">
        <v>1E-3</v>
      </c>
      <c r="P997" t="s">
        <v>149</v>
      </c>
      <c r="Q997" t="b">
        <v>1</v>
      </c>
      <c r="R997">
        <v>138261413</v>
      </c>
      <c r="S997" t="s">
        <v>150</v>
      </c>
      <c r="T997">
        <v>1E-3</v>
      </c>
      <c r="U997" t="s">
        <v>184</v>
      </c>
      <c r="V997">
        <v>2021</v>
      </c>
      <c r="W997" t="s">
        <v>455</v>
      </c>
      <c r="X997" t="s">
        <v>225</v>
      </c>
      <c r="Y997" t="s">
        <v>226</v>
      </c>
      <c r="Z997" t="s">
        <v>155</v>
      </c>
      <c r="AA997">
        <v>500098</v>
      </c>
      <c r="AB997">
        <v>402866</v>
      </c>
      <c r="AC997">
        <v>-0.49196935800000002</v>
      </c>
      <c r="AD997">
        <v>53.512954620000002</v>
      </c>
    </row>
    <row r="998" spans="1:30">
      <c r="A998">
        <v>269104</v>
      </c>
      <c r="B998" t="s">
        <v>224</v>
      </c>
      <c r="C998">
        <v>7299</v>
      </c>
      <c r="D998">
        <v>1976706</v>
      </c>
      <c r="E998" t="s">
        <v>164</v>
      </c>
      <c r="F998" t="s">
        <v>126</v>
      </c>
      <c r="G998" t="s">
        <v>179</v>
      </c>
      <c r="H998" t="s">
        <v>118</v>
      </c>
      <c r="I998" s="1">
        <v>44237.386805555558</v>
      </c>
      <c r="J998" t="s">
        <v>180</v>
      </c>
      <c r="K998" t="s">
        <v>116</v>
      </c>
      <c r="L998" t="s">
        <v>146</v>
      </c>
      <c r="M998" t="s">
        <v>147</v>
      </c>
      <c r="N998" t="s">
        <v>183</v>
      </c>
      <c r="O998">
        <v>1E-3</v>
      </c>
      <c r="P998" t="s">
        <v>149</v>
      </c>
      <c r="Q998" t="b">
        <v>1</v>
      </c>
      <c r="R998">
        <v>138261413</v>
      </c>
      <c r="S998" t="s">
        <v>150</v>
      </c>
      <c r="T998">
        <v>1E-3</v>
      </c>
      <c r="U998" t="s">
        <v>184</v>
      </c>
      <c r="V998">
        <v>2021</v>
      </c>
      <c r="W998" t="s">
        <v>455</v>
      </c>
      <c r="X998" t="s">
        <v>225</v>
      </c>
      <c r="Y998" t="s">
        <v>226</v>
      </c>
      <c r="Z998" t="s">
        <v>155</v>
      </c>
      <c r="AA998">
        <v>500098</v>
      </c>
      <c r="AB998">
        <v>402866</v>
      </c>
      <c r="AC998">
        <v>-0.49196935800000002</v>
      </c>
      <c r="AD998">
        <v>53.512954620000002</v>
      </c>
    </row>
    <row r="999" spans="1:30">
      <c r="A999">
        <v>270695</v>
      </c>
      <c r="B999" t="s">
        <v>224</v>
      </c>
      <c r="C999">
        <v>7299</v>
      </c>
      <c r="D999">
        <v>1983684</v>
      </c>
      <c r="E999" t="s">
        <v>164</v>
      </c>
      <c r="F999" t="s">
        <v>126</v>
      </c>
      <c r="G999" t="s">
        <v>179</v>
      </c>
      <c r="H999" t="s">
        <v>118</v>
      </c>
      <c r="I999" s="1">
        <v>44343.469444444447</v>
      </c>
      <c r="J999" t="s">
        <v>180</v>
      </c>
      <c r="K999" t="s">
        <v>116</v>
      </c>
      <c r="L999" t="s">
        <v>146</v>
      </c>
      <c r="M999" t="s">
        <v>147</v>
      </c>
      <c r="N999" t="s">
        <v>183</v>
      </c>
      <c r="O999">
        <v>1E-3</v>
      </c>
      <c r="P999" t="s">
        <v>149</v>
      </c>
      <c r="Q999" t="b">
        <v>1</v>
      </c>
      <c r="R999">
        <v>138261413</v>
      </c>
      <c r="S999" t="s">
        <v>150</v>
      </c>
      <c r="T999">
        <v>1E-3</v>
      </c>
      <c r="U999" t="s">
        <v>184</v>
      </c>
      <c r="V999">
        <v>2021</v>
      </c>
      <c r="W999" t="s">
        <v>455</v>
      </c>
      <c r="X999" t="s">
        <v>225</v>
      </c>
      <c r="Y999" t="s">
        <v>226</v>
      </c>
      <c r="Z999" t="s">
        <v>155</v>
      </c>
      <c r="AA999">
        <v>500098</v>
      </c>
      <c r="AB999">
        <v>402866</v>
      </c>
      <c r="AC999">
        <v>-0.49196935800000002</v>
      </c>
      <c r="AD999">
        <v>53.512954620000002</v>
      </c>
    </row>
    <row r="1000" spans="1:30">
      <c r="A1000">
        <v>272471</v>
      </c>
      <c r="B1000" t="s">
        <v>224</v>
      </c>
      <c r="C1000">
        <v>7299</v>
      </c>
      <c r="D1000">
        <v>1978308</v>
      </c>
      <c r="E1000" t="s">
        <v>164</v>
      </c>
      <c r="F1000" t="s">
        <v>126</v>
      </c>
      <c r="G1000" t="s">
        <v>179</v>
      </c>
      <c r="H1000" t="s">
        <v>118</v>
      </c>
      <c r="I1000" s="1">
        <v>44265.428472222222</v>
      </c>
      <c r="J1000" t="s">
        <v>180</v>
      </c>
      <c r="K1000" t="s">
        <v>116</v>
      </c>
      <c r="L1000" t="s">
        <v>146</v>
      </c>
      <c r="M1000" t="s">
        <v>147</v>
      </c>
      <c r="N1000" t="s">
        <v>148</v>
      </c>
      <c r="O1000">
        <v>1E-3</v>
      </c>
      <c r="P1000" t="s">
        <v>149</v>
      </c>
      <c r="Q1000" t="b">
        <v>1</v>
      </c>
      <c r="R1000">
        <v>138261413</v>
      </c>
      <c r="S1000" t="s">
        <v>150</v>
      </c>
      <c r="T1000">
        <v>1E-3</v>
      </c>
      <c r="U1000" t="s">
        <v>184</v>
      </c>
      <c r="V1000">
        <v>2021</v>
      </c>
      <c r="W1000" t="s">
        <v>455</v>
      </c>
      <c r="X1000" t="s">
        <v>225</v>
      </c>
      <c r="Y1000" t="s">
        <v>226</v>
      </c>
      <c r="Z1000" t="s">
        <v>155</v>
      </c>
      <c r="AA1000">
        <v>500098</v>
      </c>
      <c r="AB1000">
        <v>402866</v>
      </c>
      <c r="AC1000">
        <v>-0.49196935800000002</v>
      </c>
      <c r="AD1000">
        <v>53.512954620000002</v>
      </c>
    </row>
    <row r="1001" spans="1:30">
      <c r="A1001">
        <v>271314</v>
      </c>
      <c r="B1001" t="s">
        <v>224</v>
      </c>
      <c r="C1001">
        <v>7299</v>
      </c>
      <c r="D1001">
        <v>1984128</v>
      </c>
      <c r="E1001" t="s">
        <v>164</v>
      </c>
      <c r="F1001" t="s">
        <v>126</v>
      </c>
      <c r="G1001" t="s">
        <v>179</v>
      </c>
      <c r="H1001" t="s">
        <v>118</v>
      </c>
      <c r="I1001" s="1">
        <v>44356.47152777778</v>
      </c>
      <c r="J1001" t="s">
        <v>180</v>
      </c>
      <c r="K1001" t="s">
        <v>116</v>
      </c>
      <c r="L1001" t="s">
        <v>146</v>
      </c>
      <c r="M1001" t="s">
        <v>147</v>
      </c>
      <c r="N1001" t="s">
        <v>183</v>
      </c>
      <c r="O1001">
        <v>1E-3</v>
      </c>
      <c r="P1001" t="s">
        <v>149</v>
      </c>
      <c r="Q1001" t="b">
        <v>1</v>
      </c>
      <c r="R1001">
        <v>138261413</v>
      </c>
      <c r="S1001" t="s">
        <v>150</v>
      </c>
      <c r="T1001">
        <v>1E-3</v>
      </c>
      <c r="U1001" t="s">
        <v>184</v>
      </c>
      <c r="V1001">
        <v>2021</v>
      </c>
      <c r="W1001" t="s">
        <v>455</v>
      </c>
      <c r="X1001" t="s">
        <v>225</v>
      </c>
      <c r="Y1001" t="s">
        <v>226</v>
      </c>
      <c r="Z1001" t="s">
        <v>155</v>
      </c>
      <c r="AA1001">
        <v>500098</v>
      </c>
      <c r="AB1001">
        <v>402866</v>
      </c>
      <c r="AC1001">
        <v>-0.49196935800000002</v>
      </c>
      <c r="AD1001">
        <v>53.512954620000002</v>
      </c>
    </row>
    <row r="1002" spans="1:30">
      <c r="A1002">
        <v>271888</v>
      </c>
      <c r="B1002" t="s">
        <v>224</v>
      </c>
      <c r="C1002">
        <v>7299</v>
      </c>
      <c r="D1002">
        <v>1983900</v>
      </c>
      <c r="E1002" t="s">
        <v>164</v>
      </c>
      <c r="F1002" t="s">
        <v>126</v>
      </c>
      <c r="G1002" t="s">
        <v>179</v>
      </c>
      <c r="H1002" t="s">
        <v>118</v>
      </c>
      <c r="I1002" s="1">
        <v>44351.501388888886</v>
      </c>
      <c r="J1002" t="s">
        <v>180</v>
      </c>
      <c r="K1002" t="s">
        <v>116</v>
      </c>
      <c r="L1002" t="s">
        <v>146</v>
      </c>
      <c r="M1002" t="s">
        <v>147</v>
      </c>
      <c r="N1002" t="s">
        <v>183</v>
      </c>
      <c r="O1002">
        <v>1E-3</v>
      </c>
      <c r="P1002" t="s">
        <v>149</v>
      </c>
      <c r="Q1002" t="b">
        <v>1</v>
      </c>
      <c r="R1002">
        <v>138261413</v>
      </c>
      <c r="S1002" t="s">
        <v>150</v>
      </c>
      <c r="T1002">
        <v>1E-3</v>
      </c>
      <c r="U1002" t="s">
        <v>184</v>
      </c>
      <c r="V1002">
        <v>2021</v>
      </c>
      <c r="W1002" t="s">
        <v>455</v>
      </c>
      <c r="X1002" t="s">
        <v>225</v>
      </c>
      <c r="Y1002" t="s">
        <v>226</v>
      </c>
      <c r="Z1002" t="s">
        <v>155</v>
      </c>
      <c r="AA1002">
        <v>500098</v>
      </c>
      <c r="AB1002">
        <v>402866</v>
      </c>
      <c r="AC1002">
        <v>-0.49196935800000002</v>
      </c>
      <c r="AD1002">
        <v>53.512954620000002</v>
      </c>
    </row>
    <row r="1003" spans="1:30">
      <c r="A1003">
        <v>270902</v>
      </c>
      <c r="B1003" t="s">
        <v>224</v>
      </c>
      <c r="C1003">
        <v>7299</v>
      </c>
      <c r="D1003">
        <v>1979957</v>
      </c>
      <c r="E1003" t="s">
        <v>164</v>
      </c>
      <c r="F1003" t="s">
        <v>126</v>
      </c>
      <c r="G1003" t="s">
        <v>179</v>
      </c>
      <c r="H1003" t="s">
        <v>118</v>
      </c>
      <c r="I1003" s="1">
        <v>44292.484027777777</v>
      </c>
      <c r="J1003" t="s">
        <v>180</v>
      </c>
      <c r="K1003" t="s">
        <v>116</v>
      </c>
      <c r="L1003" t="s">
        <v>146</v>
      </c>
      <c r="M1003" t="s">
        <v>147</v>
      </c>
      <c r="N1003" t="s">
        <v>183</v>
      </c>
      <c r="O1003">
        <v>1E-3</v>
      </c>
      <c r="P1003" t="s">
        <v>149</v>
      </c>
      <c r="Q1003" t="b">
        <v>1</v>
      </c>
      <c r="R1003">
        <v>138261413</v>
      </c>
      <c r="S1003" t="s">
        <v>150</v>
      </c>
      <c r="T1003">
        <v>1E-3</v>
      </c>
      <c r="U1003" t="s">
        <v>184</v>
      </c>
      <c r="V1003">
        <v>2021</v>
      </c>
      <c r="W1003" t="s">
        <v>455</v>
      </c>
      <c r="X1003" t="s">
        <v>225</v>
      </c>
      <c r="Y1003" t="s">
        <v>226</v>
      </c>
      <c r="Z1003" t="s">
        <v>155</v>
      </c>
      <c r="AA1003">
        <v>500098</v>
      </c>
      <c r="AB1003">
        <v>402866</v>
      </c>
      <c r="AC1003">
        <v>-0.49196935800000002</v>
      </c>
      <c r="AD1003">
        <v>53.512954620000002</v>
      </c>
    </row>
    <row r="1004" spans="1:30">
      <c r="A1004">
        <v>272780</v>
      </c>
      <c r="B1004" t="s">
        <v>224</v>
      </c>
      <c r="C1004">
        <v>7299</v>
      </c>
      <c r="D1004">
        <v>1978003</v>
      </c>
      <c r="E1004" t="s">
        <v>164</v>
      </c>
      <c r="F1004" t="s">
        <v>126</v>
      </c>
      <c r="G1004" t="s">
        <v>179</v>
      </c>
      <c r="H1004" t="s">
        <v>118</v>
      </c>
      <c r="I1004" s="1">
        <v>44251.40902777778</v>
      </c>
      <c r="J1004" t="s">
        <v>180</v>
      </c>
      <c r="K1004" t="s">
        <v>116</v>
      </c>
      <c r="L1004" t="s">
        <v>146</v>
      </c>
      <c r="M1004" t="s">
        <v>147</v>
      </c>
      <c r="N1004" t="s">
        <v>183</v>
      </c>
      <c r="O1004">
        <v>1E-3</v>
      </c>
      <c r="P1004" t="s">
        <v>149</v>
      </c>
      <c r="Q1004" t="b">
        <v>1</v>
      </c>
      <c r="R1004">
        <v>138261413</v>
      </c>
      <c r="S1004" t="s">
        <v>150</v>
      </c>
      <c r="T1004">
        <v>1E-3</v>
      </c>
      <c r="U1004" t="s">
        <v>184</v>
      </c>
      <c r="V1004">
        <v>2021</v>
      </c>
      <c r="W1004" t="s">
        <v>455</v>
      </c>
      <c r="X1004" t="s">
        <v>225</v>
      </c>
      <c r="Y1004" t="s">
        <v>226</v>
      </c>
      <c r="Z1004" t="s">
        <v>155</v>
      </c>
      <c r="AA1004">
        <v>500098</v>
      </c>
      <c r="AB1004">
        <v>402866</v>
      </c>
      <c r="AC1004">
        <v>-0.49196935800000002</v>
      </c>
      <c r="AD1004">
        <v>53.512954620000002</v>
      </c>
    </row>
    <row r="1005" spans="1:30">
      <c r="A1005">
        <v>272817</v>
      </c>
      <c r="B1005" t="s">
        <v>224</v>
      </c>
      <c r="C1005">
        <v>7299</v>
      </c>
      <c r="D1005">
        <v>1978147</v>
      </c>
      <c r="E1005" t="s">
        <v>164</v>
      </c>
      <c r="F1005" t="s">
        <v>126</v>
      </c>
      <c r="G1005" t="s">
        <v>179</v>
      </c>
      <c r="H1005" t="s">
        <v>118</v>
      </c>
      <c r="I1005" s="1">
        <v>44258.5</v>
      </c>
      <c r="J1005" t="s">
        <v>180</v>
      </c>
      <c r="K1005" t="s">
        <v>116</v>
      </c>
      <c r="L1005" t="s">
        <v>146</v>
      </c>
      <c r="M1005" t="s">
        <v>147</v>
      </c>
      <c r="N1005" t="s">
        <v>183</v>
      </c>
      <c r="O1005">
        <v>1E-3</v>
      </c>
      <c r="P1005" t="s">
        <v>149</v>
      </c>
      <c r="Q1005" t="b">
        <v>1</v>
      </c>
      <c r="R1005">
        <v>138261413</v>
      </c>
      <c r="S1005" t="s">
        <v>150</v>
      </c>
      <c r="T1005">
        <v>1E-3</v>
      </c>
      <c r="U1005" t="s">
        <v>184</v>
      </c>
      <c r="V1005">
        <v>2021</v>
      </c>
      <c r="W1005" t="s">
        <v>455</v>
      </c>
      <c r="X1005" t="s">
        <v>225</v>
      </c>
      <c r="Y1005" t="s">
        <v>226</v>
      </c>
      <c r="Z1005" t="s">
        <v>155</v>
      </c>
      <c r="AA1005">
        <v>500098</v>
      </c>
      <c r="AB1005">
        <v>402866</v>
      </c>
      <c r="AC1005">
        <v>-0.49196935800000002</v>
      </c>
      <c r="AD1005">
        <v>53.512954620000002</v>
      </c>
    </row>
    <row r="1006" spans="1:30">
      <c r="A1006">
        <v>271611</v>
      </c>
      <c r="B1006" t="s">
        <v>224</v>
      </c>
      <c r="C1006">
        <v>7299</v>
      </c>
      <c r="D1006">
        <v>1980109</v>
      </c>
      <c r="E1006" t="s">
        <v>164</v>
      </c>
      <c r="F1006" t="s">
        <v>126</v>
      </c>
      <c r="G1006" t="s">
        <v>179</v>
      </c>
      <c r="H1006" t="s">
        <v>118</v>
      </c>
      <c r="I1006" s="1">
        <v>44298.422222222223</v>
      </c>
      <c r="J1006" t="s">
        <v>180</v>
      </c>
      <c r="K1006" t="s">
        <v>116</v>
      </c>
      <c r="L1006" t="s">
        <v>146</v>
      </c>
      <c r="M1006" t="s">
        <v>147</v>
      </c>
      <c r="N1006" t="s">
        <v>183</v>
      </c>
      <c r="O1006">
        <v>1E-3</v>
      </c>
      <c r="P1006" t="s">
        <v>149</v>
      </c>
      <c r="Q1006" t="b">
        <v>1</v>
      </c>
      <c r="R1006">
        <v>138261413</v>
      </c>
      <c r="S1006" t="s">
        <v>150</v>
      </c>
      <c r="T1006">
        <v>1E-3</v>
      </c>
      <c r="U1006" t="s">
        <v>184</v>
      </c>
      <c r="V1006">
        <v>2021</v>
      </c>
      <c r="W1006" t="s">
        <v>455</v>
      </c>
      <c r="X1006" t="s">
        <v>225</v>
      </c>
      <c r="Y1006" t="s">
        <v>226</v>
      </c>
      <c r="Z1006" t="s">
        <v>155</v>
      </c>
      <c r="AA1006">
        <v>500098</v>
      </c>
      <c r="AB1006">
        <v>402866</v>
      </c>
      <c r="AC1006">
        <v>-0.49196935800000002</v>
      </c>
      <c r="AD1006">
        <v>53.512954620000002</v>
      </c>
    </row>
    <row r="1007" spans="1:30">
      <c r="A1007">
        <v>271853</v>
      </c>
      <c r="B1007" t="s">
        <v>224</v>
      </c>
      <c r="C1007">
        <v>7299</v>
      </c>
      <c r="D1007">
        <v>1986940</v>
      </c>
      <c r="E1007" t="s">
        <v>164</v>
      </c>
      <c r="F1007" t="s">
        <v>126</v>
      </c>
      <c r="G1007" t="s">
        <v>179</v>
      </c>
      <c r="H1007" t="s">
        <v>118</v>
      </c>
      <c r="I1007" s="1">
        <v>44393.481944444444</v>
      </c>
      <c r="J1007" t="s">
        <v>180</v>
      </c>
      <c r="K1007" t="s">
        <v>116</v>
      </c>
      <c r="L1007" t="s">
        <v>146</v>
      </c>
      <c r="M1007" t="s">
        <v>147</v>
      </c>
      <c r="N1007" t="s">
        <v>183</v>
      </c>
      <c r="O1007">
        <v>1E-3</v>
      </c>
      <c r="P1007" t="s">
        <v>149</v>
      </c>
      <c r="Q1007" t="b">
        <v>1</v>
      </c>
      <c r="R1007">
        <v>138261413</v>
      </c>
      <c r="S1007" t="s">
        <v>150</v>
      </c>
      <c r="T1007">
        <v>1E-3</v>
      </c>
      <c r="U1007" t="s">
        <v>184</v>
      </c>
      <c r="V1007">
        <v>2021</v>
      </c>
      <c r="W1007" t="s">
        <v>455</v>
      </c>
      <c r="X1007" t="s">
        <v>225</v>
      </c>
      <c r="Y1007" t="s">
        <v>226</v>
      </c>
      <c r="Z1007" t="s">
        <v>155</v>
      </c>
      <c r="AA1007">
        <v>500098</v>
      </c>
      <c r="AB1007">
        <v>402866</v>
      </c>
      <c r="AC1007">
        <v>-0.49196935800000002</v>
      </c>
      <c r="AD1007">
        <v>53.512954620000002</v>
      </c>
    </row>
    <row r="1008" spans="1:30">
      <c r="A1008">
        <v>272007</v>
      </c>
      <c r="B1008" t="s">
        <v>224</v>
      </c>
      <c r="C1008">
        <v>7299</v>
      </c>
      <c r="D1008">
        <v>1978687</v>
      </c>
      <c r="E1008" t="s">
        <v>164</v>
      </c>
      <c r="F1008" t="s">
        <v>126</v>
      </c>
      <c r="G1008" t="s">
        <v>179</v>
      </c>
      <c r="H1008" t="s">
        <v>118</v>
      </c>
      <c r="I1008" s="1">
        <v>44274.396527777775</v>
      </c>
      <c r="J1008" t="s">
        <v>180</v>
      </c>
      <c r="K1008" t="s">
        <v>116</v>
      </c>
      <c r="L1008" t="s">
        <v>146</v>
      </c>
      <c r="M1008" t="s">
        <v>147</v>
      </c>
      <c r="N1008" t="s">
        <v>183</v>
      </c>
      <c r="O1008">
        <v>1E-3</v>
      </c>
      <c r="P1008" t="s">
        <v>149</v>
      </c>
      <c r="Q1008" t="b">
        <v>1</v>
      </c>
      <c r="R1008">
        <v>138261413</v>
      </c>
      <c r="S1008" t="s">
        <v>150</v>
      </c>
      <c r="T1008">
        <v>1E-3</v>
      </c>
      <c r="U1008" t="s">
        <v>184</v>
      </c>
      <c r="V1008">
        <v>2021</v>
      </c>
      <c r="W1008" t="s">
        <v>455</v>
      </c>
      <c r="X1008" t="s">
        <v>225</v>
      </c>
      <c r="Y1008" t="s">
        <v>226</v>
      </c>
      <c r="Z1008" t="s">
        <v>155</v>
      </c>
      <c r="AA1008">
        <v>500098</v>
      </c>
      <c r="AB1008">
        <v>402866</v>
      </c>
      <c r="AC1008">
        <v>-0.49196935800000002</v>
      </c>
      <c r="AD1008">
        <v>53.512954620000002</v>
      </c>
    </row>
    <row r="1009" spans="1:30">
      <c r="A1009">
        <v>270909</v>
      </c>
      <c r="B1009" t="s">
        <v>224</v>
      </c>
      <c r="C1009">
        <v>7299</v>
      </c>
      <c r="D1009">
        <v>1998031</v>
      </c>
      <c r="E1009" t="s">
        <v>164</v>
      </c>
      <c r="F1009" t="s">
        <v>126</v>
      </c>
      <c r="G1009" t="s">
        <v>179</v>
      </c>
      <c r="H1009" t="s">
        <v>118</v>
      </c>
      <c r="I1009" s="1">
        <v>44538.379166666666</v>
      </c>
      <c r="J1009" t="s">
        <v>180</v>
      </c>
      <c r="K1009" t="s">
        <v>116</v>
      </c>
      <c r="L1009" t="s">
        <v>146</v>
      </c>
      <c r="M1009" t="s">
        <v>147</v>
      </c>
      <c r="N1009" t="s">
        <v>183</v>
      </c>
      <c r="O1009">
        <v>1E-3</v>
      </c>
      <c r="P1009" t="s">
        <v>149</v>
      </c>
      <c r="Q1009" t="b">
        <v>1</v>
      </c>
      <c r="R1009">
        <v>138261413</v>
      </c>
      <c r="S1009" t="s">
        <v>150</v>
      </c>
      <c r="T1009">
        <v>1E-3</v>
      </c>
      <c r="U1009" t="s">
        <v>184</v>
      </c>
      <c r="V1009">
        <v>2021</v>
      </c>
      <c r="W1009" t="s">
        <v>455</v>
      </c>
      <c r="X1009" t="s">
        <v>225</v>
      </c>
      <c r="Y1009" t="s">
        <v>226</v>
      </c>
      <c r="Z1009" t="s">
        <v>155</v>
      </c>
      <c r="AA1009">
        <v>500098</v>
      </c>
      <c r="AB1009">
        <v>402866</v>
      </c>
      <c r="AC1009">
        <v>-0.49196935800000002</v>
      </c>
      <c r="AD1009">
        <v>53.512954620000002</v>
      </c>
    </row>
    <row r="1010" spans="1:30">
      <c r="A1010">
        <v>267512</v>
      </c>
      <c r="B1010" t="s">
        <v>224</v>
      </c>
      <c r="C1010">
        <v>7299</v>
      </c>
      <c r="D1010">
        <v>1986357</v>
      </c>
      <c r="E1010" t="s">
        <v>164</v>
      </c>
      <c r="F1010" t="s">
        <v>126</v>
      </c>
      <c r="G1010" t="s">
        <v>179</v>
      </c>
      <c r="H1010" t="s">
        <v>118</v>
      </c>
      <c r="I1010" s="1">
        <v>44384.479166666664</v>
      </c>
      <c r="J1010" t="s">
        <v>180</v>
      </c>
      <c r="K1010" t="s">
        <v>116</v>
      </c>
      <c r="L1010" t="s">
        <v>146</v>
      </c>
      <c r="M1010" t="s">
        <v>147</v>
      </c>
      <c r="N1010" t="s">
        <v>148</v>
      </c>
      <c r="O1010">
        <v>1E-3</v>
      </c>
      <c r="P1010" t="s">
        <v>149</v>
      </c>
      <c r="Q1010" t="b">
        <v>1</v>
      </c>
      <c r="R1010">
        <v>138261413</v>
      </c>
      <c r="S1010" t="s">
        <v>150</v>
      </c>
      <c r="T1010">
        <v>1E-3</v>
      </c>
      <c r="U1010" t="s">
        <v>184</v>
      </c>
      <c r="V1010">
        <v>2021</v>
      </c>
      <c r="W1010" t="s">
        <v>455</v>
      </c>
      <c r="X1010" t="s">
        <v>225</v>
      </c>
      <c r="Y1010" t="s">
        <v>226</v>
      </c>
      <c r="Z1010" t="s">
        <v>155</v>
      </c>
      <c r="AA1010">
        <v>500098</v>
      </c>
      <c r="AB1010">
        <v>402866</v>
      </c>
      <c r="AC1010">
        <v>-0.49196935800000002</v>
      </c>
      <c r="AD1010">
        <v>53.512954620000002</v>
      </c>
    </row>
    <row r="1011" spans="1:30">
      <c r="A1011">
        <v>272010</v>
      </c>
      <c r="B1011" t="s">
        <v>224</v>
      </c>
      <c r="C1011">
        <v>7299</v>
      </c>
      <c r="D1011">
        <v>1982039</v>
      </c>
      <c r="E1011" t="s">
        <v>164</v>
      </c>
      <c r="F1011" t="s">
        <v>126</v>
      </c>
      <c r="G1011" t="s">
        <v>179</v>
      </c>
      <c r="H1011" t="s">
        <v>118</v>
      </c>
      <c r="I1011" s="1">
        <v>44328.4375</v>
      </c>
      <c r="J1011" t="s">
        <v>180</v>
      </c>
      <c r="K1011" t="s">
        <v>116</v>
      </c>
      <c r="L1011" t="s">
        <v>146</v>
      </c>
      <c r="M1011" t="s">
        <v>147</v>
      </c>
      <c r="N1011" t="s">
        <v>183</v>
      </c>
      <c r="O1011">
        <v>1E-3</v>
      </c>
      <c r="P1011" t="s">
        <v>149</v>
      </c>
      <c r="Q1011" t="b">
        <v>1</v>
      </c>
      <c r="R1011">
        <v>138261413</v>
      </c>
      <c r="S1011" t="s">
        <v>150</v>
      </c>
      <c r="T1011">
        <v>1E-3</v>
      </c>
      <c r="U1011" t="s">
        <v>184</v>
      </c>
      <c r="V1011">
        <v>2021</v>
      </c>
      <c r="W1011" t="s">
        <v>455</v>
      </c>
      <c r="X1011" t="s">
        <v>225</v>
      </c>
      <c r="Y1011" t="s">
        <v>226</v>
      </c>
      <c r="Z1011" t="s">
        <v>155</v>
      </c>
      <c r="AA1011">
        <v>500098</v>
      </c>
      <c r="AB1011">
        <v>402866</v>
      </c>
      <c r="AC1011">
        <v>-0.49196935800000002</v>
      </c>
      <c r="AD1011">
        <v>53.512954620000002</v>
      </c>
    </row>
    <row r="1012" spans="1:30">
      <c r="A1012">
        <v>271170</v>
      </c>
      <c r="B1012" t="s">
        <v>224</v>
      </c>
      <c r="C1012">
        <v>7299</v>
      </c>
      <c r="D1012">
        <v>1982285</v>
      </c>
      <c r="E1012" t="s">
        <v>164</v>
      </c>
      <c r="F1012" t="s">
        <v>126</v>
      </c>
      <c r="G1012" t="s">
        <v>179</v>
      </c>
      <c r="H1012" t="s">
        <v>118</v>
      </c>
      <c r="I1012" s="1">
        <v>44335.425000000003</v>
      </c>
      <c r="J1012" t="s">
        <v>180</v>
      </c>
      <c r="K1012" t="s">
        <v>116</v>
      </c>
      <c r="L1012" t="s">
        <v>146</v>
      </c>
      <c r="M1012" t="s">
        <v>147</v>
      </c>
      <c r="N1012" t="s">
        <v>183</v>
      </c>
      <c r="O1012">
        <v>1E-3</v>
      </c>
      <c r="P1012" t="s">
        <v>149</v>
      </c>
      <c r="Q1012" t="b">
        <v>1</v>
      </c>
      <c r="R1012">
        <v>138261413</v>
      </c>
      <c r="S1012" t="s">
        <v>150</v>
      </c>
      <c r="T1012">
        <v>1E-3</v>
      </c>
      <c r="U1012" t="s">
        <v>184</v>
      </c>
      <c r="V1012">
        <v>2021</v>
      </c>
      <c r="W1012" t="s">
        <v>455</v>
      </c>
      <c r="X1012" t="s">
        <v>225</v>
      </c>
      <c r="Y1012" t="s">
        <v>226</v>
      </c>
      <c r="Z1012" t="s">
        <v>155</v>
      </c>
      <c r="AA1012">
        <v>500098</v>
      </c>
      <c r="AB1012">
        <v>402866</v>
      </c>
      <c r="AC1012">
        <v>-0.49196935800000002</v>
      </c>
      <c r="AD1012">
        <v>53.512954620000002</v>
      </c>
    </row>
    <row r="1013" spans="1:30">
      <c r="A1013">
        <v>271169</v>
      </c>
      <c r="B1013" t="s">
        <v>224</v>
      </c>
      <c r="C1013">
        <v>7299</v>
      </c>
      <c r="D1013">
        <v>1998231</v>
      </c>
      <c r="E1013" t="s">
        <v>164</v>
      </c>
      <c r="F1013" t="s">
        <v>126</v>
      </c>
      <c r="G1013" t="s">
        <v>179</v>
      </c>
      <c r="H1013" t="s">
        <v>118</v>
      </c>
      <c r="I1013" s="1">
        <v>44543.383333333331</v>
      </c>
      <c r="J1013" t="s">
        <v>180</v>
      </c>
      <c r="K1013" t="s">
        <v>116</v>
      </c>
      <c r="L1013" t="s">
        <v>146</v>
      </c>
      <c r="M1013" t="s">
        <v>147</v>
      </c>
      <c r="N1013" t="s">
        <v>183</v>
      </c>
      <c r="O1013">
        <v>1E-3</v>
      </c>
      <c r="P1013" t="s">
        <v>149</v>
      </c>
      <c r="Q1013" t="b">
        <v>1</v>
      </c>
      <c r="R1013">
        <v>138261413</v>
      </c>
      <c r="S1013" t="s">
        <v>150</v>
      </c>
      <c r="T1013">
        <v>1E-3</v>
      </c>
      <c r="U1013" t="s">
        <v>184</v>
      </c>
      <c r="V1013">
        <v>2021</v>
      </c>
      <c r="W1013" t="s">
        <v>455</v>
      </c>
      <c r="X1013" t="s">
        <v>225</v>
      </c>
      <c r="Y1013" t="s">
        <v>226</v>
      </c>
      <c r="Z1013" t="s">
        <v>155</v>
      </c>
      <c r="AA1013">
        <v>500098</v>
      </c>
      <c r="AB1013">
        <v>402866</v>
      </c>
      <c r="AC1013">
        <v>-0.49196935800000002</v>
      </c>
      <c r="AD1013">
        <v>53.512954620000002</v>
      </c>
    </row>
    <row r="1014" spans="1:30">
      <c r="A1014">
        <v>271670</v>
      </c>
      <c r="B1014" t="s">
        <v>224</v>
      </c>
      <c r="C1014">
        <v>7299</v>
      </c>
      <c r="D1014">
        <v>1997848</v>
      </c>
      <c r="E1014" t="s">
        <v>164</v>
      </c>
      <c r="F1014" t="s">
        <v>126</v>
      </c>
      <c r="G1014" t="s">
        <v>179</v>
      </c>
      <c r="H1014" t="s">
        <v>118</v>
      </c>
      <c r="I1014" s="1">
        <v>44533.367361111108</v>
      </c>
      <c r="J1014" t="s">
        <v>180</v>
      </c>
      <c r="K1014" t="s">
        <v>116</v>
      </c>
      <c r="L1014" t="s">
        <v>146</v>
      </c>
      <c r="M1014" t="s">
        <v>147</v>
      </c>
      <c r="N1014" t="s">
        <v>183</v>
      </c>
      <c r="O1014">
        <v>1E-3</v>
      </c>
      <c r="P1014" t="s">
        <v>149</v>
      </c>
      <c r="Q1014" t="b">
        <v>1</v>
      </c>
      <c r="R1014">
        <v>138261413</v>
      </c>
      <c r="S1014" t="s">
        <v>150</v>
      </c>
      <c r="T1014">
        <v>1E-3</v>
      </c>
      <c r="U1014" t="s">
        <v>184</v>
      </c>
      <c r="V1014">
        <v>2021</v>
      </c>
      <c r="W1014" t="s">
        <v>455</v>
      </c>
      <c r="X1014" t="s">
        <v>225</v>
      </c>
      <c r="Y1014" t="s">
        <v>226</v>
      </c>
      <c r="Z1014" t="s">
        <v>155</v>
      </c>
      <c r="AA1014">
        <v>500098</v>
      </c>
      <c r="AB1014">
        <v>402866</v>
      </c>
      <c r="AC1014">
        <v>-0.49196935800000002</v>
      </c>
      <c r="AD1014">
        <v>53.512954620000002</v>
      </c>
    </row>
    <row r="1015" spans="1:30">
      <c r="A1015">
        <v>273190</v>
      </c>
      <c r="B1015" t="s">
        <v>206</v>
      </c>
      <c r="C1015">
        <v>7299</v>
      </c>
      <c r="D1015">
        <v>1976816</v>
      </c>
      <c r="E1015" t="s">
        <v>164</v>
      </c>
      <c r="F1015" t="s">
        <v>126</v>
      </c>
      <c r="G1015" t="s">
        <v>179</v>
      </c>
      <c r="H1015" t="s">
        <v>118</v>
      </c>
      <c r="I1015" s="1">
        <v>44244.484722222223</v>
      </c>
      <c r="J1015" t="s">
        <v>180</v>
      </c>
      <c r="K1015" t="s">
        <v>116</v>
      </c>
      <c r="L1015" t="s">
        <v>199</v>
      </c>
      <c r="M1015" t="s">
        <v>200</v>
      </c>
      <c r="N1015" t="s">
        <v>148</v>
      </c>
      <c r="O1015">
        <v>1E-3</v>
      </c>
      <c r="P1015" t="s">
        <v>149</v>
      </c>
      <c r="Q1015" t="b">
        <v>1</v>
      </c>
      <c r="R1015">
        <v>138261413</v>
      </c>
      <c r="S1015" t="s">
        <v>150</v>
      </c>
      <c r="T1015">
        <v>1E-3</v>
      </c>
      <c r="U1015" t="s">
        <v>184</v>
      </c>
      <c r="V1015">
        <v>2021</v>
      </c>
      <c r="W1015" t="s">
        <v>455</v>
      </c>
      <c r="X1015" t="s">
        <v>207</v>
      </c>
      <c r="Y1015" t="s">
        <v>208</v>
      </c>
      <c r="Z1015" t="s">
        <v>155</v>
      </c>
      <c r="AA1015">
        <v>515935</v>
      </c>
      <c r="AB1015">
        <v>253417</v>
      </c>
      <c r="AC1015">
        <v>-0.30632621700000001</v>
      </c>
      <c r="AD1015">
        <v>52.16685202</v>
      </c>
    </row>
    <row r="1016" spans="1:30">
      <c r="A1016">
        <v>271463</v>
      </c>
      <c r="B1016" t="s">
        <v>206</v>
      </c>
      <c r="C1016">
        <v>7299</v>
      </c>
      <c r="D1016">
        <v>1988456</v>
      </c>
      <c r="E1016" t="s">
        <v>164</v>
      </c>
      <c r="F1016" t="s">
        <v>126</v>
      </c>
      <c r="G1016" t="s">
        <v>179</v>
      </c>
      <c r="H1016" t="s">
        <v>118</v>
      </c>
      <c r="I1016" s="1">
        <v>44405.442361111112</v>
      </c>
      <c r="J1016" t="s">
        <v>180</v>
      </c>
      <c r="K1016" t="s">
        <v>116</v>
      </c>
      <c r="L1016" t="s">
        <v>199</v>
      </c>
      <c r="M1016" t="s">
        <v>200</v>
      </c>
      <c r="N1016" t="s">
        <v>148</v>
      </c>
      <c r="O1016">
        <v>1E-3</v>
      </c>
      <c r="P1016" t="s">
        <v>149</v>
      </c>
      <c r="Q1016" t="b">
        <v>1</v>
      </c>
      <c r="R1016">
        <v>138261413</v>
      </c>
      <c r="S1016" t="s">
        <v>150</v>
      </c>
      <c r="T1016">
        <v>1E-3</v>
      </c>
      <c r="U1016" t="s">
        <v>184</v>
      </c>
      <c r="V1016">
        <v>2021</v>
      </c>
      <c r="W1016" t="s">
        <v>455</v>
      </c>
      <c r="X1016" t="s">
        <v>207</v>
      </c>
      <c r="Y1016" t="s">
        <v>208</v>
      </c>
      <c r="Z1016" t="s">
        <v>155</v>
      </c>
      <c r="AA1016">
        <v>515935</v>
      </c>
      <c r="AB1016">
        <v>253417</v>
      </c>
      <c r="AC1016">
        <v>-0.30632621700000001</v>
      </c>
      <c r="AD1016">
        <v>52.16685202</v>
      </c>
    </row>
    <row r="1017" spans="1:30">
      <c r="A1017">
        <v>273045</v>
      </c>
      <c r="B1017" t="s">
        <v>206</v>
      </c>
      <c r="C1017">
        <v>7299</v>
      </c>
      <c r="D1017">
        <v>1984649</v>
      </c>
      <c r="E1017" t="s">
        <v>164</v>
      </c>
      <c r="F1017" t="s">
        <v>126</v>
      </c>
      <c r="G1017" t="s">
        <v>179</v>
      </c>
      <c r="H1017" t="s">
        <v>118</v>
      </c>
      <c r="I1017" s="1">
        <v>44369.476388888892</v>
      </c>
      <c r="J1017" t="s">
        <v>180</v>
      </c>
      <c r="K1017" t="s">
        <v>116</v>
      </c>
      <c r="L1017" t="s">
        <v>199</v>
      </c>
      <c r="M1017" t="s">
        <v>200</v>
      </c>
      <c r="N1017" t="s">
        <v>148</v>
      </c>
      <c r="O1017">
        <v>1E-3</v>
      </c>
      <c r="P1017" t="s">
        <v>149</v>
      </c>
      <c r="Q1017" t="b">
        <v>1</v>
      </c>
      <c r="R1017">
        <v>138261413</v>
      </c>
      <c r="S1017" t="s">
        <v>150</v>
      </c>
      <c r="T1017">
        <v>1E-3</v>
      </c>
      <c r="U1017" t="s">
        <v>184</v>
      </c>
      <c r="V1017">
        <v>2021</v>
      </c>
      <c r="W1017" t="s">
        <v>455</v>
      </c>
      <c r="X1017" t="s">
        <v>207</v>
      </c>
      <c r="Y1017" t="s">
        <v>208</v>
      </c>
      <c r="Z1017" t="s">
        <v>155</v>
      </c>
      <c r="AA1017">
        <v>515935</v>
      </c>
      <c r="AB1017">
        <v>253417</v>
      </c>
      <c r="AC1017">
        <v>-0.30632621700000001</v>
      </c>
      <c r="AD1017">
        <v>52.16685202</v>
      </c>
    </row>
    <row r="1018" spans="1:30">
      <c r="A1018">
        <v>272154</v>
      </c>
      <c r="B1018" t="s">
        <v>206</v>
      </c>
      <c r="C1018">
        <v>7299</v>
      </c>
      <c r="D1018">
        <v>1983168</v>
      </c>
      <c r="E1018" t="s">
        <v>164</v>
      </c>
      <c r="F1018" t="s">
        <v>126</v>
      </c>
      <c r="G1018" t="s">
        <v>179</v>
      </c>
      <c r="H1018" t="s">
        <v>118</v>
      </c>
      <c r="I1018" s="1">
        <v>44340.494444444441</v>
      </c>
      <c r="J1018" t="s">
        <v>180</v>
      </c>
      <c r="K1018" t="s">
        <v>116</v>
      </c>
      <c r="L1018" t="s">
        <v>199</v>
      </c>
      <c r="M1018" t="s">
        <v>200</v>
      </c>
      <c r="N1018" t="s">
        <v>148</v>
      </c>
      <c r="O1018">
        <v>1E-3</v>
      </c>
      <c r="P1018" t="s">
        <v>149</v>
      </c>
      <c r="Q1018" t="b">
        <v>1</v>
      </c>
      <c r="R1018">
        <v>138261413</v>
      </c>
      <c r="S1018" t="s">
        <v>150</v>
      </c>
      <c r="T1018">
        <v>1E-3</v>
      </c>
      <c r="U1018" t="s">
        <v>184</v>
      </c>
      <c r="V1018">
        <v>2021</v>
      </c>
      <c r="W1018" t="s">
        <v>455</v>
      </c>
      <c r="X1018" t="s">
        <v>207</v>
      </c>
      <c r="Y1018" t="s">
        <v>208</v>
      </c>
      <c r="Z1018" t="s">
        <v>155</v>
      </c>
      <c r="AA1018">
        <v>515935</v>
      </c>
      <c r="AB1018">
        <v>253417</v>
      </c>
      <c r="AC1018">
        <v>-0.30632621700000001</v>
      </c>
      <c r="AD1018">
        <v>52.16685202</v>
      </c>
    </row>
    <row r="1019" spans="1:30">
      <c r="A1019">
        <v>270950</v>
      </c>
      <c r="B1019" t="s">
        <v>206</v>
      </c>
      <c r="C1019">
        <v>7299</v>
      </c>
      <c r="D1019">
        <v>1998210</v>
      </c>
      <c r="E1019" t="s">
        <v>164</v>
      </c>
      <c r="F1019" t="s">
        <v>126</v>
      </c>
      <c r="G1019" t="s">
        <v>179</v>
      </c>
      <c r="H1019" t="s">
        <v>118</v>
      </c>
      <c r="I1019" s="1">
        <v>44543.443749999999</v>
      </c>
      <c r="J1019" t="s">
        <v>180</v>
      </c>
      <c r="K1019" t="s">
        <v>116</v>
      </c>
      <c r="L1019" t="s">
        <v>199</v>
      </c>
      <c r="M1019" t="s">
        <v>200</v>
      </c>
      <c r="N1019" t="s">
        <v>148</v>
      </c>
      <c r="O1019">
        <v>1E-3</v>
      </c>
      <c r="P1019" t="s">
        <v>149</v>
      </c>
      <c r="Q1019" t="b">
        <v>1</v>
      </c>
      <c r="R1019">
        <v>138261413</v>
      </c>
      <c r="S1019" t="s">
        <v>150</v>
      </c>
      <c r="T1019">
        <v>1E-3</v>
      </c>
      <c r="U1019" t="s">
        <v>184</v>
      </c>
      <c r="V1019">
        <v>2021</v>
      </c>
      <c r="W1019" t="s">
        <v>455</v>
      </c>
      <c r="X1019" t="s">
        <v>207</v>
      </c>
      <c r="Y1019" t="s">
        <v>208</v>
      </c>
      <c r="Z1019" t="s">
        <v>155</v>
      </c>
      <c r="AA1019">
        <v>515935</v>
      </c>
      <c r="AB1019">
        <v>253417</v>
      </c>
      <c r="AC1019">
        <v>-0.30632621700000001</v>
      </c>
      <c r="AD1019">
        <v>52.16685202</v>
      </c>
    </row>
    <row r="1020" spans="1:30">
      <c r="A1020">
        <v>273542</v>
      </c>
      <c r="B1020" t="s">
        <v>203</v>
      </c>
      <c r="C1020">
        <v>7299</v>
      </c>
      <c r="D1020">
        <v>1976885</v>
      </c>
      <c r="E1020" t="s">
        <v>164</v>
      </c>
      <c r="F1020" t="s">
        <v>126</v>
      </c>
      <c r="G1020" t="s">
        <v>179</v>
      </c>
      <c r="H1020" t="s">
        <v>118</v>
      </c>
      <c r="I1020" s="1">
        <v>44249.36041666667</v>
      </c>
      <c r="J1020" t="s">
        <v>180</v>
      </c>
      <c r="K1020" t="s">
        <v>116</v>
      </c>
      <c r="L1020" t="s">
        <v>146</v>
      </c>
      <c r="M1020" t="s">
        <v>147</v>
      </c>
      <c r="N1020" t="s">
        <v>148</v>
      </c>
      <c r="O1020">
        <v>1E-3</v>
      </c>
      <c r="P1020" t="s">
        <v>149</v>
      </c>
      <c r="Q1020" t="b">
        <v>1</v>
      </c>
      <c r="R1020">
        <v>138261413</v>
      </c>
      <c r="S1020" t="s">
        <v>150</v>
      </c>
      <c r="T1020">
        <v>1E-3</v>
      </c>
      <c r="U1020" t="s">
        <v>184</v>
      </c>
      <c r="V1020">
        <v>2021</v>
      </c>
      <c r="W1020" t="s">
        <v>455</v>
      </c>
      <c r="X1020" t="s">
        <v>204</v>
      </c>
      <c r="Y1020" t="s">
        <v>154</v>
      </c>
      <c r="Z1020" t="s">
        <v>155</v>
      </c>
      <c r="AA1020">
        <v>507500</v>
      </c>
      <c r="AB1020">
        <v>299100</v>
      </c>
      <c r="AC1020">
        <v>-0.41497245100000002</v>
      </c>
      <c r="AD1020">
        <v>52.579097449999999</v>
      </c>
    </row>
    <row r="1021" spans="1:30">
      <c r="A1021">
        <v>264250</v>
      </c>
      <c r="B1021" t="s">
        <v>203</v>
      </c>
      <c r="C1021">
        <v>7299</v>
      </c>
      <c r="D1021">
        <v>1997912</v>
      </c>
      <c r="E1021" t="s">
        <v>164</v>
      </c>
      <c r="F1021" t="s">
        <v>126</v>
      </c>
      <c r="G1021" t="s">
        <v>179</v>
      </c>
      <c r="H1021" t="s">
        <v>118</v>
      </c>
      <c r="I1021" s="1">
        <v>44536.509027777778</v>
      </c>
      <c r="J1021" t="s">
        <v>180</v>
      </c>
      <c r="K1021" t="s">
        <v>116</v>
      </c>
      <c r="L1021" t="s">
        <v>146</v>
      </c>
      <c r="M1021" t="s">
        <v>147</v>
      </c>
      <c r="N1021" t="s">
        <v>148</v>
      </c>
      <c r="O1021">
        <v>1E-3</v>
      </c>
      <c r="P1021" t="s">
        <v>149</v>
      </c>
      <c r="Q1021" t="b">
        <v>1</v>
      </c>
      <c r="R1021">
        <v>138261413</v>
      </c>
      <c r="S1021" t="s">
        <v>150</v>
      </c>
      <c r="T1021">
        <v>1E-3</v>
      </c>
      <c r="U1021" t="s">
        <v>184</v>
      </c>
      <c r="V1021">
        <v>2021</v>
      </c>
      <c r="W1021" t="s">
        <v>455</v>
      </c>
      <c r="X1021" t="s">
        <v>204</v>
      </c>
      <c r="Y1021" t="s">
        <v>154</v>
      </c>
      <c r="Z1021" t="s">
        <v>155</v>
      </c>
      <c r="AA1021">
        <v>507500</v>
      </c>
      <c r="AB1021">
        <v>299100</v>
      </c>
      <c r="AC1021">
        <v>-0.41497245100000002</v>
      </c>
      <c r="AD1021">
        <v>52.579097449999999</v>
      </c>
    </row>
    <row r="1022" spans="1:30">
      <c r="A1022">
        <v>265760</v>
      </c>
      <c r="B1022" t="s">
        <v>203</v>
      </c>
      <c r="C1022">
        <v>7299</v>
      </c>
      <c r="D1022">
        <v>1978213</v>
      </c>
      <c r="E1022" t="s">
        <v>164</v>
      </c>
      <c r="F1022" t="s">
        <v>126</v>
      </c>
      <c r="G1022" t="s">
        <v>179</v>
      </c>
      <c r="H1022" t="s">
        <v>118</v>
      </c>
      <c r="I1022" s="1">
        <v>44263.640277777777</v>
      </c>
      <c r="J1022" t="s">
        <v>180</v>
      </c>
      <c r="K1022" t="s">
        <v>116</v>
      </c>
      <c r="L1022" t="s">
        <v>146</v>
      </c>
      <c r="M1022" t="s">
        <v>147</v>
      </c>
      <c r="N1022" t="s">
        <v>148</v>
      </c>
      <c r="O1022">
        <v>1E-3</v>
      </c>
      <c r="P1022" t="s">
        <v>149</v>
      </c>
      <c r="Q1022" t="b">
        <v>1</v>
      </c>
      <c r="R1022">
        <v>138261413</v>
      </c>
      <c r="S1022" t="s">
        <v>150</v>
      </c>
      <c r="T1022">
        <v>1E-3</v>
      </c>
      <c r="U1022" t="s">
        <v>184</v>
      </c>
      <c r="V1022">
        <v>2021</v>
      </c>
      <c r="W1022" t="s">
        <v>455</v>
      </c>
      <c r="X1022" t="s">
        <v>204</v>
      </c>
      <c r="Y1022" t="s">
        <v>154</v>
      </c>
      <c r="Z1022" t="s">
        <v>155</v>
      </c>
      <c r="AA1022">
        <v>507500</v>
      </c>
      <c r="AB1022">
        <v>299100</v>
      </c>
      <c r="AC1022">
        <v>-0.41497245100000002</v>
      </c>
      <c r="AD1022">
        <v>52.579097449999999</v>
      </c>
    </row>
    <row r="1023" spans="1:30">
      <c r="A1023">
        <v>265803</v>
      </c>
      <c r="B1023" t="s">
        <v>203</v>
      </c>
      <c r="C1023">
        <v>7299</v>
      </c>
      <c r="D1023">
        <v>1981579</v>
      </c>
      <c r="E1023" t="s">
        <v>164</v>
      </c>
      <c r="F1023" t="s">
        <v>126</v>
      </c>
      <c r="G1023" t="s">
        <v>179</v>
      </c>
      <c r="H1023" t="s">
        <v>118</v>
      </c>
      <c r="I1023" s="1">
        <v>44316.5625</v>
      </c>
      <c r="J1023" t="s">
        <v>180</v>
      </c>
      <c r="K1023" t="s">
        <v>116</v>
      </c>
      <c r="L1023" t="s">
        <v>146</v>
      </c>
      <c r="M1023" t="s">
        <v>147</v>
      </c>
      <c r="N1023" t="s">
        <v>148</v>
      </c>
      <c r="O1023">
        <v>1E-3</v>
      </c>
      <c r="P1023" t="s">
        <v>149</v>
      </c>
      <c r="Q1023" t="b">
        <v>1</v>
      </c>
      <c r="R1023">
        <v>138261413</v>
      </c>
      <c r="S1023" t="s">
        <v>150</v>
      </c>
      <c r="T1023">
        <v>1E-3</v>
      </c>
      <c r="U1023" t="s">
        <v>184</v>
      </c>
      <c r="V1023">
        <v>2021</v>
      </c>
      <c r="W1023" t="s">
        <v>455</v>
      </c>
      <c r="X1023" t="s">
        <v>204</v>
      </c>
      <c r="Y1023" t="s">
        <v>154</v>
      </c>
      <c r="Z1023" t="s">
        <v>155</v>
      </c>
      <c r="AA1023">
        <v>507500</v>
      </c>
      <c r="AB1023">
        <v>299100</v>
      </c>
      <c r="AC1023">
        <v>-0.41497245100000002</v>
      </c>
      <c r="AD1023">
        <v>52.579097449999999</v>
      </c>
    </row>
    <row r="1024" spans="1:30">
      <c r="A1024">
        <v>271541</v>
      </c>
      <c r="B1024" t="s">
        <v>203</v>
      </c>
      <c r="C1024">
        <v>7299</v>
      </c>
      <c r="D1024">
        <v>1984654</v>
      </c>
      <c r="E1024" t="s">
        <v>164</v>
      </c>
      <c r="F1024" t="s">
        <v>126</v>
      </c>
      <c r="G1024" t="s">
        <v>179</v>
      </c>
      <c r="H1024" t="s">
        <v>118</v>
      </c>
      <c r="I1024" s="1">
        <v>44369.467361111114</v>
      </c>
      <c r="J1024" t="s">
        <v>180</v>
      </c>
      <c r="K1024" t="s">
        <v>116</v>
      </c>
      <c r="L1024" t="s">
        <v>146</v>
      </c>
      <c r="M1024" t="s">
        <v>147</v>
      </c>
      <c r="N1024" t="s">
        <v>148</v>
      </c>
      <c r="O1024">
        <v>1E-3</v>
      </c>
      <c r="P1024" t="s">
        <v>149</v>
      </c>
      <c r="Q1024" t="b">
        <v>1</v>
      </c>
      <c r="R1024">
        <v>138261413</v>
      </c>
      <c r="S1024" t="s">
        <v>150</v>
      </c>
      <c r="T1024">
        <v>1E-3</v>
      </c>
      <c r="U1024" t="s">
        <v>184</v>
      </c>
      <c r="V1024">
        <v>2021</v>
      </c>
      <c r="W1024" t="s">
        <v>455</v>
      </c>
      <c r="X1024" t="s">
        <v>204</v>
      </c>
      <c r="Y1024" t="s">
        <v>154</v>
      </c>
      <c r="Z1024" t="s">
        <v>155</v>
      </c>
      <c r="AA1024">
        <v>507500</v>
      </c>
      <c r="AB1024">
        <v>299100</v>
      </c>
      <c r="AC1024">
        <v>-0.41497245100000002</v>
      </c>
      <c r="AD1024">
        <v>52.579097449999999</v>
      </c>
    </row>
    <row r="1025" spans="1:30">
      <c r="A1025">
        <v>250584</v>
      </c>
      <c r="B1025" t="s">
        <v>203</v>
      </c>
      <c r="C1025">
        <v>7299</v>
      </c>
      <c r="D1025">
        <v>1978715</v>
      </c>
      <c r="E1025" t="s">
        <v>164</v>
      </c>
      <c r="F1025" t="s">
        <v>126</v>
      </c>
      <c r="G1025" t="s">
        <v>179</v>
      </c>
      <c r="H1025" t="s">
        <v>118</v>
      </c>
      <c r="I1025" s="1">
        <v>44278.351388888892</v>
      </c>
      <c r="J1025" t="s">
        <v>180</v>
      </c>
      <c r="K1025" t="s">
        <v>116</v>
      </c>
      <c r="L1025" t="s">
        <v>146</v>
      </c>
      <c r="M1025" t="s">
        <v>147</v>
      </c>
      <c r="N1025" t="s">
        <v>148</v>
      </c>
      <c r="O1025">
        <v>1E-3</v>
      </c>
      <c r="P1025" t="s">
        <v>149</v>
      </c>
      <c r="Q1025" t="b">
        <v>1</v>
      </c>
      <c r="R1025">
        <v>138261413</v>
      </c>
      <c r="S1025" t="s">
        <v>150</v>
      </c>
      <c r="T1025">
        <v>1E-3</v>
      </c>
      <c r="U1025" t="s">
        <v>184</v>
      </c>
      <c r="V1025">
        <v>2021</v>
      </c>
      <c r="W1025" t="s">
        <v>455</v>
      </c>
      <c r="X1025" t="s">
        <v>204</v>
      </c>
      <c r="Y1025" t="s">
        <v>154</v>
      </c>
      <c r="Z1025" t="s">
        <v>155</v>
      </c>
      <c r="AA1025">
        <v>507500</v>
      </c>
      <c r="AB1025">
        <v>299100</v>
      </c>
      <c r="AC1025">
        <v>-0.41497245100000002</v>
      </c>
      <c r="AD1025">
        <v>52.579097449999999</v>
      </c>
    </row>
    <row r="1026" spans="1:30">
      <c r="A1026">
        <v>273341</v>
      </c>
      <c r="B1026" t="s">
        <v>203</v>
      </c>
      <c r="C1026">
        <v>7299</v>
      </c>
      <c r="D1026">
        <v>1995840</v>
      </c>
      <c r="E1026" t="s">
        <v>164</v>
      </c>
      <c r="F1026" t="s">
        <v>126</v>
      </c>
      <c r="G1026" t="s">
        <v>179</v>
      </c>
      <c r="H1026" t="s">
        <v>118</v>
      </c>
      <c r="I1026" s="1">
        <v>44516.559027777781</v>
      </c>
      <c r="J1026" t="s">
        <v>180</v>
      </c>
      <c r="K1026" t="s">
        <v>116</v>
      </c>
      <c r="L1026" t="s">
        <v>146</v>
      </c>
      <c r="M1026" t="s">
        <v>147</v>
      </c>
      <c r="N1026" t="s">
        <v>148</v>
      </c>
      <c r="O1026">
        <v>1E-3</v>
      </c>
      <c r="P1026" t="s">
        <v>149</v>
      </c>
      <c r="Q1026" t="b">
        <v>1</v>
      </c>
      <c r="R1026">
        <v>138261413</v>
      </c>
      <c r="S1026" t="s">
        <v>150</v>
      </c>
      <c r="T1026">
        <v>1E-3</v>
      </c>
      <c r="U1026" t="s">
        <v>184</v>
      </c>
      <c r="V1026">
        <v>2021</v>
      </c>
      <c r="W1026" t="s">
        <v>455</v>
      </c>
      <c r="X1026" t="s">
        <v>204</v>
      </c>
      <c r="Y1026" t="s">
        <v>154</v>
      </c>
      <c r="Z1026" t="s">
        <v>155</v>
      </c>
      <c r="AA1026">
        <v>507500</v>
      </c>
      <c r="AB1026">
        <v>299100</v>
      </c>
      <c r="AC1026">
        <v>-0.41497245100000002</v>
      </c>
      <c r="AD1026">
        <v>52.579097449999999</v>
      </c>
    </row>
    <row r="1027" spans="1:30">
      <c r="A1027">
        <v>231053</v>
      </c>
      <c r="B1027" t="s">
        <v>203</v>
      </c>
      <c r="C1027">
        <v>7299</v>
      </c>
      <c r="D1027">
        <v>1978619</v>
      </c>
      <c r="E1027" t="s">
        <v>164</v>
      </c>
      <c r="F1027" t="s">
        <v>126</v>
      </c>
      <c r="G1027" t="s">
        <v>179</v>
      </c>
      <c r="H1027" t="s">
        <v>118</v>
      </c>
      <c r="I1027" s="1">
        <v>44270.6</v>
      </c>
      <c r="J1027" t="s">
        <v>180</v>
      </c>
      <c r="K1027" t="s">
        <v>116</v>
      </c>
      <c r="L1027" t="s">
        <v>146</v>
      </c>
      <c r="M1027" t="s">
        <v>147</v>
      </c>
      <c r="N1027" t="s">
        <v>148</v>
      </c>
      <c r="O1027">
        <v>1E-3</v>
      </c>
      <c r="P1027" t="s">
        <v>149</v>
      </c>
      <c r="Q1027" t="b">
        <v>1</v>
      </c>
      <c r="R1027">
        <v>138261413</v>
      </c>
      <c r="S1027" t="s">
        <v>150</v>
      </c>
      <c r="T1027">
        <v>1E-3</v>
      </c>
      <c r="U1027" t="s">
        <v>184</v>
      </c>
      <c r="V1027">
        <v>2021</v>
      </c>
      <c r="W1027" t="s">
        <v>455</v>
      </c>
      <c r="X1027" t="s">
        <v>204</v>
      </c>
      <c r="Y1027" t="s">
        <v>154</v>
      </c>
      <c r="Z1027" t="s">
        <v>155</v>
      </c>
      <c r="AA1027">
        <v>507500</v>
      </c>
      <c r="AB1027">
        <v>299100</v>
      </c>
      <c r="AC1027">
        <v>-0.41497245100000002</v>
      </c>
      <c r="AD1027">
        <v>52.579097449999999</v>
      </c>
    </row>
    <row r="1028" spans="1:30">
      <c r="A1028">
        <v>254553</v>
      </c>
      <c r="B1028" t="s">
        <v>203</v>
      </c>
      <c r="C1028">
        <v>7299</v>
      </c>
      <c r="D1028">
        <v>1982031</v>
      </c>
      <c r="E1028" t="s">
        <v>164</v>
      </c>
      <c r="F1028" t="s">
        <v>126</v>
      </c>
      <c r="G1028" t="s">
        <v>179</v>
      </c>
      <c r="H1028" t="s">
        <v>118</v>
      </c>
      <c r="I1028" s="1">
        <v>44328.563888888886</v>
      </c>
      <c r="J1028" t="s">
        <v>180</v>
      </c>
      <c r="K1028" t="s">
        <v>116</v>
      </c>
      <c r="L1028" t="s">
        <v>146</v>
      </c>
      <c r="M1028" t="s">
        <v>147</v>
      </c>
      <c r="N1028" t="s">
        <v>148</v>
      </c>
      <c r="O1028">
        <v>1E-3</v>
      </c>
      <c r="P1028" t="s">
        <v>149</v>
      </c>
      <c r="Q1028" t="b">
        <v>1</v>
      </c>
      <c r="R1028">
        <v>138261413</v>
      </c>
      <c r="S1028" t="s">
        <v>150</v>
      </c>
      <c r="T1028">
        <v>1E-3</v>
      </c>
      <c r="U1028" t="s">
        <v>184</v>
      </c>
      <c r="V1028">
        <v>2021</v>
      </c>
      <c r="W1028" t="s">
        <v>455</v>
      </c>
      <c r="X1028" t="s">
        <v>204</v>
      </c>
      <c r="Y1028" t="s">
        <v>154</v>
      </c>
      <c r="Z1028" t="s">
        <v>155</v>
      </c>
      <c r="AA1028">
        <v>507500</v>
      </c>
      <c r="AB1028">
        <v>299100</v>
      </c>
      <c r="AC1028">
        <v>-0.41497245100000002</v>
      </c>
      <c r="AD1028">
        <v>52.579097449999999</v>
      </c>
    </row>
    <row r="1029" spans="1:30">
      <c r="A1029">
        <v>260035</v>
      </c>
      <c r="B1029" t="s">
        <v>203</v>
      </c>
      <c r="C1029">
        <v>7299</v>
      </c>
      <c r="D1029">
        <v>1998223</v>
      </c>
      <c r="E1029" t="s">
        <v>164</v>
      </c>
      <c r="F1029" t="s">
        <v>126</v>
      </c>
      <c r="G1029" t="s">
        <v>179</v>
      </c>
      <c r="H1029" t="s">
        <v>118</v>
      </c>
      <c r="I1029" s="1">
        <v>44543.591666666667</v>
      </c>
      <c r="J1029" t="s">
        <v>180</v>
      </c>
      <c r="K1029" t="s">
        <v>116</v>
      </c>
      <c r="L1029" t="s">
        <v>146</v>
      </c>
      <c r="M1029" t="s">
        <v>147</v>
      </c>
      <c r="N1029" t="s">
        <v>148</v>
      </c>
      <c r="O1029">
        <v>1E-3</v>
      </c>
      <c r="P1029" t="s">
        <v>149</v>
      </c>
      <c r="Q1029" t="b">
        <v>1</v>
      </c>
      <c r="R1029">
        <v>138261413</v>
      </c>
      <c r="S1029" t="s">
        <v>150</v>
      </c>
      <c r="T1029">
        <v>1E-3</v>
      </c>
      <c r="U1029" t="s">
        <v>184</v>
      </c>
      <c r="V1029">
        <v>2021</v>
      </c>
      <c r="W1029" t="s">
        <v>455</v>
      </c>
      <c r="X1029" t="s">
        <v>204</v>
      </c>
      <c r="Y1029" t="s">
        <v>154</v>
      </c>
      <c r="Z1029" t="s">
        <v>155</v>
      </c>
      <c r="AA1029">
        <v>507500</v>
      </c>
      <c r="AB1029">
        <v>299100</v>
      </c>
      <c r="AC1029">
        <v>-0.41497245100000002</v>
      </c>
      <c r="AD1029">
        <v>52.579097449999999</v>
      </c>
    </row>
    <row r="1030" spans="1:30">
      <c r="A1030">
        <v>271454</v>
      </c>
      <c r="B1030" t="s">
        <v>190</v>
      </c>
      <c r="C1030">
        <v>7299</v>
      </c>
      <c r="D1030">
        <v>4772102</v>
      </c>
      <c r="E1030" t="s">
        <v>164</v>
      </c>
      <c r="F1030" t="s">
        <v>126</v>
      </c>
      <c r="G1030" t="s">
        <v>179</v>
      </c>
      <c r="H1030" t="s">
        <v>118</v>
      </c>
      <c r="I1030" s="1">
        <v>44327.5</v>
      </c>
      <c r="J1030" t="s">
        <v>191</v>
      </c>
      <c r="K1030" t="s">
        <v>119</v>
      </c>
      <c r="L1030" t="s">
        <v>192</v>
      </c>
      <c r="M1030" t="s">
        <v>193</v>
      </c>
      <c r="N1030" t="s">
        <v>183</v>
      </c>
      <c r="O1030">
        <v>1E-3</v>
      </c>
      <c r="P1030" t="s">
        <v>149</v>
      </c>
      <c r="Q1030" t="b">
        <v>1</v>
      </c>
      <c r="R1030">
        <v>138261413</v>
      </c>
      <c r="S1030" t="s">
        <v>150</v>
      </c>
      <c r="T1030">
        <v>1E-3</v>
      </c>
      <c r="U1030" t="s">
        <v>184</v>
      </c>
      <c r="V1030">
        <v>2021</v>
      </c>
      <c r="W1030" t="s">
        <v>455</v>
      </c>
      <c r="X1030" t="s">
        <v>194</v>
      </c>
      <c r="Y1030" t="s">
        <v>195</v>
      </c>
      <c r="Z1030" t="s">
        <v>155</v>
      </c>
      <c r="AA1030">
        <v>357000</v>
      </c>
      <c r="AB1030">
        <v>237460</v>
      </c>
      <c r="AC1030">
        <v>-2.628230098</v>
      </c>
      <c r="AD1030">
        <v>52.03386871</v>
      </c>
    </row>
    <row r="1031" spans="1:30">
      <c r="A1031">
        <v>273287</v>
      </c>
      <c r="B1031" t="s">
        <v>190</v>
      </c>
      <c r="C1031">
        <v>7299</v>
      </c>
      <c r="D1031">
        <v>4768617</v>
      </c>
      <c r="E1031" t="s">
        <v>164</v>
      </c>
      <c r="F1031" t="s">
        <v>126</v>
      </c>
      <c r="G1031" t="s">
        <v>179</v>
      </c>
      <c r="H1031" t="s">
        <v>118</v>
      </c>
      <c r="I1031" s="1">
        <v>44265.574305555558</v>
      </c>
      <c r="J1031" t="s">
        <v>191</v>
      </c>
      <c r="K1031" t="s">
        <v>119</v>
      </c>
      <c r="L1031" t="s">
        <v>192</v>
      </c>
      <c r="M1031" t="s">
        <v>193</v>
      </c>
      <c r="N1031" t="s">
        <v>183</v>
      </c>
      <c r="O1031">
        <v>1E-3</v>
      </c>
      <c r="P1031" t="s">
        <v>149</v>
      </c>
      <c r="Q1031" t="b">
        <v>1</v>
      </c>
      <c r="R1031">
        <v>138261413</v>
      </c>
      <c r="S1031" t="s">
        <v>150</v>
      </c>
      <c r="T1031">
        <v>1E-3</v>
      </c>
      <c r="U1031" t="s">
        <v>184</v>
      </c>
      <c r="V1031">
        <v>2021</v>
      </c>
      <c r="W1031" t="s">
        <v>455</v>
      </c>
      <c r="X1031" t="s">
        <v>194</v>
      </c>
      <c r="Y1031" t="s">
        <v>195</v>
      </c>
      <c r="Z1031" t="s">
        <v>155</v>
      </c>
      <c r="AA1031">
        <v>357000</v>
      </c>
      <c r="AB1031">
        <v>237460</v>
      </c>
      <c r="AC1031">
        <v>-2.628230098</v>
      </c>
      <c r="AD1031">
        <v>52.03386871</v>
      </c>
    </row>
    <row r="1032" spans="1:30">
      <c r="A1032">
        <v>267893</v>
      </c>
      <c r="B1032" t="s">
        <v>190</v>
      </c>
      <c r="C1032">
        <v>7299</v>
      </c>
      <c r="D1032">
        <v>4767435</v>
      </c>
      <c r="E1032" t="s">
        <v>164</v>
      </c>
      <c r="F1032" t="s">
        <v>126</v>
      </c>
      <c r="G1032" t="s">
        <v>179</v>
      </c>
      <c r="H1032" t="s">
        <v>118</v>
      </c>
      <c r="I1032" s="1">
        <v>44249.461805555555</v>
      </c>
      <c r="J1032" t="s">
        <v>191</v>
      </c>
      <c r="K1032" t="s">
        <v>119</v>
      </c>
      <c r="L1032" t="s">
        <v>192</v>
      </c>
      <c r="M1032" t="s">
        <v>193</v>
      </c>
      <c r="N1032" t="s">
        <v>183</v>
      </c>
      <c r="O1032">
        <v>1E-3</v>
      </c>
      <c r="P1032" t="s">
        <v>149</v>
      </c>
      <c r="Q1032" t="b">
        <v>1</v>
      </c>
      <c r="R1032">
        <v>138261413</v>
      </c>
      <c r="S1032" t="s">
        <v>150</v>
      </c>
      <c r="T1032">
        <v>1E-3</v>
      </c>
      <c r="U1032" t="s">
        <v>184</v>
      </c>
      <c r="V1032">
        <v>2021</v>
      </c>
      <c r="W1032" t="s">
        <v>455</v>
      </c>
      <c r="X1032" t="s">
        <v>194</v>
      </c>
      <c r="Y1032" t="s">
        <v>195</v>
      </c>
      <c r="Z1032" t="s">
        <v>155</v>
      </c>
      <c r="AA1032">
        <v>357000</v>
      </c>
      <c r="AB1032">
        <v>237460</v>
      </c>
      <c r="AC1032">
        <v>-2.628230098</v>
      </c>
      <c r="AD1032">
        <v>52.03386871</v>
      </c>
    </row>
    <row r="1033" spans="1:30">
      <c r="A1033">
        <v>270787</v>
      </c>
      <c r="B1033" t="s">
        <v>190</v>
      </c>
      <c r="C1033">
        <v>7299</v>
      </c>
      <c r="D1033">
        <v>4768962</v>
      </c>
      <c r="E1033" t="s">
        <v>164</v>
      </c>
      <c r="F1033" t="s">
        <v>126</v>
      </c>
      <c r="G1033" t="s">
        <v>179</v>
      </c>
      <c r="H1033" t="s">
        <v>118</v>
      </c>
      <c r="I1033" s="1">
        <v>44272.497916666667</v>
      </c>
      <c r="J1033" t="s">
        <v>191</v>
      </c>
      <c r="K1033" t="s">
        <v>119</v>
      </c>
      <c r="L1033" t="s">
        <v>192</v>
      </c>
      <c r="M1033" t="s">
        <v>193</v>
      </c>
      <c r="N1033" t="s">
        <v>183</v>
      </c>
      <c r="O1033">
        <v>1E-3</v>
      </c>
      <c r="P1033" t="s">
        <v>149</v>
      </c>
      <c r="Q1033" t="b">
        <v>1</v>
      </c>
      <c r="R1033">
        <v>138261413</v>
      </c>
      <c r="S1033" t="s">
        <v>150</v>
      </c>
      <c r="T1033">
        <v>1E-3</v>
      </c>
      <c r="U1033" t="s">
        <v>184</v>
      </c>
      <c r="V1033">
        <v>2021</v>
      </c>
      <c r="W1033" t="s">
        <v>455</v>
      </c>
      <c r="X1033" t="s">
        <v>194</v>
      </c>
      <c r="Y1033" t="s">
        <v>195</v>
      </c>
      <c r="Z1033" t="s">
        <v>155</v>
      </c>
      <c r="AA1033">
        <v>357000</v>
      </c>
      <c r="AB1033">
        <v>237460</v>
      </c>
      <c r="AC1033">
        <v>-2.628230098</v>
      </c>
      <c r="AD1033">
        <v>52.03386871</v>
      </c>
    </row>
    <row r="1034" spans="1:30">
      <c r="A1034">
        <v>271176</v>
      </c>
      <c r="B1034" t="s">
        <v>190</v>
      </c>
      <c r="C1034">
        <v>7299</v>
      </c>
      <c r="D1034">
        <v>4784743</v>
      </c>
      <c r="E1034" t="s">
        <v>164</v>
      </c>
      <c r="F1034" t="s">
        <v>126</v>
      </c>
      <c r="G1034" t="s">
        <v>205</v>
      </c>
      <c r="H1034" t="s">
        <v>112</v>
      </c>
      <c r="I1034" s="1">
        <v>44504.595833333333</v>
      </c>
      <c r="J1034" t="s">
        <v>191</v>
      </c>
      <c r="K1034" t="s">
        <v>119</v>
      </c>
      <c r="L1034" t="s">
        <v>192</v>
      </c>
      <c r="M1034" t="s">
        <v>193</v>
      </c>
      <c r="N1034" t="s">
        <v>183</v>
      </c>
      <c r="O1034">
        <v>1E-3</v>
      </c>
      <c r="P1034" t="s">
        <v>149</v>
      </c>
      <c r="Q1034" t="b">
        <v>1</v>
      </c>
      <c r="R1034">
        <v>138261413</v>
      </c>
      <c r="S1034" t="s">
        <v>150</v>
      </c>
      <c r="T1034">
        <v>1E-3</v>
      </c>
      <c r="U1034" t="s">
        <v>184</v>
      </c>
      <c r="V1034">
        <v>2021</v>
      </c>
      <c r="W1034" t="s">
        <v>455</v>
      </c>
      <c r="X1034" t="s">
        <v>194</v>
      </c>
      <c r="Y1034" t="s">
        <v>195</v>
      </c>
      <c r="Z1034" t="s">
        <v>155</v>
      </c>
      <c r="AA1034">
        <v>357000</v>
      </c>
      <c r="AB1034">
        <v>237460</v>
      </c>
      <c r="AC1034">
        <v>-2.628230098</v>
      </c>
      <c r="AD1034">
        <v>52.03386871</v>
      </c>
    </row>
    <row r="1035" spans="1:30">
      <c r="A1035">
        <v>271414</v>
      </c>
      <c r="B1035" t="s">
        <v>190</v>
      </c>
      <c r="C1035">
        <v>7299</v>
      </c>
      <c r="D1035">
        <v>4766997</v>
      </c>
      <c r="E1035" t="s">
        <v>164</v>
      </c>
      <c r="F1035" t="s">
        <v>126</v>
      </c>
      <c r="G1035" t="s">
        <v>205</v>
      </c>
      <c r="H1035" t="s">
        <v>112</v>
      </c>
      <c r="I1035" s="1">
        <v>44231.440972222219</v>
      </c>
      <c r="J1035" t="s">
        <v>191</v>
      </c>
      <c r="K1035" t="s">
        <v>119</v>
      </c>
      <c r="L1035" t="s">
        <v>192</v>
      </c>
      <c r="M1035" t="s">
        <v>193</v>
      </c>
      <c r="N1035" t="s">
        <v>183</v>
      </c>
      <c r="O1035">
        <v>1E-3</v>
      </c>
      <c r="P1035" t="s">
        <v>149</v>
      </c>
      <c r="Q1035" t="b">
        <v>1</v>
      </c>
      <c r="R1035">
        <v>138261413</v>
      </c>
      <c r="S1035" t="s">
        <v>150</v>
      </c>
      <c r="T1035">
        <v>1E-3</v>
      </c>
      <c r="U1035" t="s">
        <v>184</v>
      </c>
      <c r="V1035">
        <v>2021</v>
      </c>
      <c r="W1035" t="s">
        <v>455</v>
      </c>
      <c r="X1035" t="s">
        <v>194</v>
      </c>
      <c r="Y1035" t="s">
        <v>195</v>
      </c>
      <c r="Z1035" t="s">
        <v>155</v>
      </c>
      <c r="AA1035">
        <v>357000</v>
      </c>
      <c r="AB1035">
        <v>237460</v>
      </c>
      <c r="AC1035">
        <v>-2.628230098</v>
      </c>
      <c r="AD1035">
        <v>52.03386871</v>
      </c>
    </row>
    <row r="1036" spans="1:30">
      <c r="A1036">
        <v>273202</v>
      </c>
      <c r="B1036" t="s">
        <v>190</v>
      </c>
      <c r="C1036">
        <v>7299</v>
      </c>
      <c r="D1036">
        <v>4786058</v>
      </c>
      <c r="E1036" t="s">
        <v>164</v>
      </c>
      <c r="F1036" t="s">
        <v>126</v>
      </c>
      <c r="G1036" t="s">
        <v>205</v>
      </c>
      <c r="H1036" t="s">
        <v>112</v>
      </c>
      <c r="I1036" s="1">
        <v>44533.479166666664</v>
      </c>
      <c r="J1036" t="s">
        <v>191</v>
      </c>
      <c r="K1036" t="s">
        <v>119</v>
      </c>
      <c r="L1036" t="s">
        <v>192</v>
      </c>
      <c r="M1036" t="s">
        <v>193</v>
      </c>
      <c r="N1036" t="s">
        <v>183</v>
      </c>
      <c r="O1036">
        <v>1E-3</v>
      </c>
      <c r="P1036" t="s">
        <v>149</v>
      </c>
      <c r="Q1036" t="b">
        <v>1</v>
      </c>
      <c r="R1036">
        <v>138261413</v>
      </c>
      <c r="S1036" t="s">
        <v>150</v>
      </c>
      <c r="T1036">
        <v>1E-3</v>
      </c>
      <c r="U1036" t="s">
        <v>184</v>
      </c>
      <c r="V1036">
        <v>2021</v>
      </c>
      <c r="W1036" t="s">
        <v>455</v>
      </c>
      <c r="X1036" t="s">
        <v>194</v>
      </c>
      <c r="Y1036" t="s">
        <v>195</v>
      </c>
      <c r="Z1036" t="s">
        <v>155</v>
      </c>
      <c r="AA1036">
        <v>357000</v>
      </c>
      <c r="AB1036">
        <v>237460</v>
      </c>
      <c r="AC1036">
        <v>-2.628230098</v>
      </c>
      <c r="AD1036">
        <v>52.03386871</v>
      </c>
    </row>
    <row r="1037" spans="1:30">
      <c r="A1037">
        <v>271647</v>
      </c>
      <c r="B1037" t="s">
        <v>190</v>
      </c>
      <c r="C1037">
        <v>7299</v>
      </c>
      <c r="D1037">
        <v>4770099</v>
      </c>
      <c r="E1037" t="s">
        <v>164</v>
      </c>
      <c r="F1037" t="s">
        <v>126</v>
      </c>
      <c r="G1037" t="s">
        <v>179</v>
      </c>
      <c r="H1037" t="s">
        <v>118</v>
      </c>
      <c r="I1037" s="1">
        <v>44294.540972222225</v>
      </c>
      <c r="J1037" t="s">
        <v>191</v>
      </c>
      <c r="K1037" t="s">
        <v>119</v>
      </c>
      <c r="L1037" t="s">
        <v>192</v>
      </c>
      <c r="M1037" t="s">
        <v>193</v>
      </c>
      <c r="N1037" t="s">
        <v>183</v>
      </c>
      <c r="O1037">
        <v>1E-3</v>
      </c>
      <c r="P1037" t="s">
        <v>149</v>
      </c>
      <c r="Q1037" t="b">
        <v>1</v>
      </c>
      <c r="R1037">
        <v>138261413</v>
      </c>
      <c r="S1037" t="s">
        <v>150</v>
      </c>
      <c r="T1037">
        <v>1E-3</v>
      </c>
      <c r="U1037" t="s">
        <v>184</v>
      </c>
      <c r="V1037">
        <v>2021</v>
      </c>
      <c r="W1037" t="s">
        <v>455</v>
      </c>
      <c r="X1037" t="s">
        <v>194</v>
      </c>
      <c r="Y1037" t="s">
        <v>195</v>
      </c>
      <c r="Z1037" t="s">
        <v>155</v>
      </c>
      <c r="AA1037">
        <v>357000</v>
      </c>
      <c r="AB1037">
        <v>237460</v>
      </c>
      <c r="AC1037">
        <v>-2.628230098</v>
      </c>
      <c r="AD1037">
        <v>52.03386871</v>
      </c>
    </row>
    <row r="1038" spans="1:30">
      <c r="A1038">
        <v>270636</v>
      </c>
      <c r="B1038" t="s">
        <v>190</v>
      </c>
      <c r="C1038">
        <v>7299</v>
      </c>
      <c r="D1038">
        <v>4767036</v>
      </c>
      <c r="E1038" t="s">
        <v>164</v>
      </c>
      <c r="F1038" t="s">
        <v>126</v>
      </c>
      <c r="G1038" t="s">
        <v>179</v>
      </c>
      <c r="H1038" t="s">
        <v>118</v>
      </c>
      <c r="I1038" s="1">
        <v>44236.561805555553</v>
      </c>
      <c r="J1038" t="s">
        <v>191</v>
      </c>
      <c r="K1038" t="s">
        <v>119</v>
      </c>
      <c r="L1038" t="s">
        <v>192</v>
      </c>
      <c r="M1038" t="s">
        <v>193</v>
      </c>
      <c r="N1038" t="s">
        <v>183</v>
      </c>
      <c r="O1038">
        <v>1E-3</v>
      </c>
      <c r="P1038" t="s">
        <v>149</v>
      </c>
      <c r="Q1038" t="b">
        <v>1</v>
      </c>
      <c r="R1038">
        <v>138261413</v>
      </c>
      <c r="S1038" t="s">
        <v>150</v>
      </c>
      <c r="T1038">
        <v>1E-3</v>
      </c>
      <c r="U1038" t="s">
        <v>184</v>
      </c>
      <c r="V1038">
        <v>2021</v>
      </c>
      <c r="W1038" t="s">
        <v>455</v>
      </c>
      <c r="X1038" t="s">
        <v>194</v>
      </c>
      <c r="Y1038" t="s">
        <v>195</v>
      </c>
      <c r="Z1038" t="s">
        <v>155</v>
      </c>
      <c r="AA1038">
        <v>357000</v>
      </c>
      <c r="AB1038">
        <v>237460</v>
      </c>
      <c r="AC1038">
        <v>-2.628230098</v>
      </c>
      <c r="AD1038">
        <v>52.03386871</v>
      </c>
    </row>
    <row r="1039" spans="1:30">
      <c r="A1039">
        <v>273472</v>
      </c>
      <c r="B1039" t="s">
        <v>190</v>
      </c>
      <c r="C1039">
        <v>7299</v>
      </c>
      <c r="D1039">
        <v>4768434</v>
      </c>
      <c r="E1039" t="s">
        <v>164</v>
      </c>
      <c r="F1039" t="s">
        <v>126</v>
      </c>
      <c r="G1039" t="s">
        <v>205</v>
      </c>
      <c r="H1039" t="s">
        <v>112</v>
      </c>
      <c r="I1039" s="1">
        <v>44256.447222222225</v>
      </c>
      <c r="J1039" t="s">
        <v>191</v>
      </c>
      <c r="K1039" t="s">
        <v>119</v>
      </c>
      <c r="L1039" t="s">
        <v>192</v>
      </c>
      <c r="M1039" t="s">
        <v>193</v>
      </c>
      <c r="N1039" t="s">
        <v>183</v>
      </c>
      <c r="O1039">
        <v>1E-3</v>
      </c>
      <c r="P1039" t="s">
        <v>149</v>
      </c>
      <c r="Q1039" t="b">
        <v>1</v>
      </c>
      <c r="R1039">
        <v>138261413</v>
      </c>
      <c r="S1039" t="s">
        <v>150</v>
      </c>
      <c r="T1039">
        <v>1E-3</v>
      </c>
      <c r="U1039" t="s">
        <v>184</v>
      </c>
      <c r="V1039">
        <v>2021</v>
      </c>
      <c r="W1039" t="s">
        <v>455</v>
      </c>
      <c r="X1039" t="s">
        <v>194</v>
      </c>
      <c r="Y1039" t="s">
        <v>195</v>
      </c>
      <c r="Z1039" t="s">
        <v>155</v>
      </c>
      <c r="AA1039">
        <v>357000</v>
      </c>
      <c r="AB1039">
        <v>237460</v>
      </c>
      <c r="AC1039">
        <v>-2.628230098</v>
      </c>
      <c r="AD1039">
        <v>52.03386871</v>
      </c>
    </row>
    <row r="1040" spans="1:30">
      <c r="A1040">
        <v>271956</v>
      </c>
      <c r="B1040" t="s">
        <v>190</v>
      </c>
      <c r="C1040">
        <v>7299</v>
      </c>
      <c r="D1040">
        <v>4776517</v>
      </c>
      <c r="E1040" t="s">
        <v>164</v>
      </c>
      <c r="F1040" t="s">
        <v>126</v>
      </c>
      <c r="G1040" t="s">
        <v>179</v>
      </c>
      <c r="H1040" t="s">
        <v>118</v>
      </c>
      <c r="I1040" s="1">
        <v>44389.571527777778</v>
      </c>
      <c r="J1040" t="s">
        <v>191</v>
      </c>
      <c r="K1040" t="s">
        <v>119</v>
      </c>
      <c r="L1040" t="s">
        <v>192</v>
      </c>
      <c r="M1040" t="s">
        <v>193</v>
      </c>
      <c r="N1040" t="s">
        <v>183</v>
      </c>
      <c r="O1040">
        <v>1E-3</v>
      </c>
      <c r="P1040" t="s">
        <v>149</v>
      </c>
      <c r="Q1040" t="b">
        <v>1</v>
      </c>
      <c r="R1040">
        <v>138261413</v>
      </c>
      <c r="S1040" t="s">
        <v>150</v>
      </c>
      <c r="T1040">
        <v>1E-3</v>
      </c>
      <c r="U1040" t="s">
        <v>184</v>
      </c>
      <c r="V1040">
        <v>2021</v>
      </c>
      <c r="W1040" t="s">
        <v>455</v>
      </c>
      <c r="X1040" t="s">
        <v>194</v>
      </c>
      <c r="Y1040" t="s">
        <v>195</v>
      </c>
      <c r="Z1040" t="s">
        <v>155</v>
      </c>
      <c r="AA1040">
        <v>357000</v>
      </c>
      <c r="AB1040">
        <v>237460</v>
      </c>
      <c r="AC1040">
        <v>-2.628230098</v>
      </c>
      <c r="AD1040">
        <v>52.03386871</v>
      </c>
    </row>
    <row r="1041" spans="1:30">
      <c r="A1041">
        <v>271904</v>
      </c>
      <c r="B1041" t="s">
        <v>190</v>
      </c>
      <c r="C1041">
        <v>7299</v>
      </c>
      <c r="D1041">
        <v>4784939</v>
      </c>
      <c r="E1041" t="s">
        <v>164</v>
      </c>
      <c r="F1041" t="s">
        <v>126</v>
      </c>
      <c r="G1041" t="s">
        <v>179</v>
      </c>
      <c r="H1041" t="s">
        <v>118</v>
      </c>
      <c r="I1041" s="1">
        <v>44509.614583333336</v>
      </c>
      <c r="J1041" t="s">
        <v>191</v>
      </c>
      <c r="K1041" t="s">
        <v>119</v>
      </c>
      <c r="L1041" t="s">
        <v>192</v>
      </c>
      <c r="M1041" t="s">
        <v>193</v>
      </c>
      <c r="N1041" t="s">
        <v>183</v>
      </c>
      <c r="O1041">
        <v>1E-3</v>
      </c>
      <c r="P1041" t="s">
        <v>149</v>
      </c>
      <c r="Q1041" t="b">
        <v>1</v>
      </c>
      <c r="R1041">
        <v>138261413</v>
      </c>
      <c r="S1041" t="s">
        <v>150</v>
      </c>
      <c r="T1041">
        <v>1E-3</v>
      </c>
      <c r="U1041" t="s">
        <v>184</v>
      </c>
      <c r="V1041">
        <v>2021</v>
      </c>
      <c r="W1041" t="s">
        <v>455</v>
      </c>
      <c r="X1041" t="s">
        <v>194</v>
      </c>
      <c r="Y1041" t="s">
        <v>195</v>
      </c>
      <c r="Z1041" t="s">
        <v>155</v>
      </c>
      <c r="AA1041">
        <v>357000</v>
      </c>
      <c r="AB1041">
        <v>237460</v>
      </c>
      <c r="AC1041">
        <v>-2.628230098</v>
      </c>
      <c r="AD1041">
        <v>52.03386871</v>
      </c>
    </row>
    <row r="1042" spans="1:30">
      <c r="A1042">
        <v>272523</v>
      </c>
      <c r="B1042" t="s">
        <v>190</v>
      </c>
      <c r="C1042">
        <v>7299</v>
      </c>
      <c r="D1042">
        <v>4767357</v>
      </c>
      <c r="E1042" t="s">
        <v>164</v>
      </c>
      <c r="F1042" t="s">
        <v>126</v>
      </c>
      <c r="G1042" t="s">
        <v>179</v>
      </c>
      <c r="H1042" t="s">
        <v>118</v>
      </c>
      <c r="I1042" s="1">
        <v>44244.46597222222</v>
      </c>
      <c r="J1042" t="s">
        <v>191</v>
      </c>
      <c r="K1042" t="s">
        <v>119</v>
      </c>
      <c r="L1042" t="s">
        <v>192</v>
      </c>
      <c r="M1042" t="s">
        <v>193</v>
      </c>
      <c r="N1042" t="s">
        <v>183</v>
      </c>
      <c r="O1042">
        <v>1E-3</v>
      </c>
      <c r="P1042" t="s">
        <v>149</v>
      </c>
      <c r="Q1042" t="b">
        <v>1</v>
      </c>
      <c r="R1042">
        <v>138261413</v>
      </c>
      <c r="S1042" t="s">
        <v>150</v>
      </c>
      <c r="T1042">
        <v>1E-3</v>
      </c>
      <c r="U1042" t="s">
        <v>184</v>
      </c>
      <c r="V1042">
        <v>2021</v>
      </c>
      <c r="W1042" t="s">
        <v>455</v>
      </c>
      <c r="X1042" t="s">
        <v>194</v>
      </c>
      <c r="Y1042" t="s">
        <v>195</v>
      </c>
      <c r="Z1042" t="s">
        <v>155</v>
      </c>
      <c r="AA1042">
        <v>357000</v>
      </c>
      <c r="AB1042">
        <v>237460</v>
      </c>
      <c r="AC1042">
        <v>-2.628230098</v>
      </c>
      <c r="AD1042">
        <v>52.03386871</v>
      </c>
    </row>
    <row r="1043" spans="1:30">
      <c r="A1043">
        <v>264046</v>
      </c>
      <c r="B1043" t="s">
        <v>190</v>
      </c>
      <c r="C1043">
        <v>7299</v>
      </c>
      <c r="D1043">
        <v>4786943</v>
      </c>
      <c r="E1043" t="s">
        <v>164</v>
      </c>
      <c r="F1043" t="s">
        <v>126</v>
      </c>
      <c r="G1043" t="s">
        <v>179</v>
      </c>
      <c r="H1043" t="s">
        <v>118</v>
      </c>
      <c r="I1043" s="1">
        <v>44538.499305555553</v>
      </c>
      <c r="J1043" t="s">
        <v>191</v>
      </c>
      <c r="K1043" t="s">
        <v>119</v>
      </c>
      <c r="L1043" t="s">
        <v>192</v>
      </c>
      <c r="M1043" t="s">
        <v>193</v>
      </c>
      <c r="N1043" t="s">
        <v>148</v>
      </c>
      <c r="O1043">
        <v>1E-3</v>
      </c>
      <c r="P1043" t="s">
        <v>149</v>
      </c>
      <c r="Q1043" t="b">
        <v>1</v>
      </c>
      <c r="R1043">
        <v>138261413</v>
      </c>
      <c r="S1043" t="s">
        <v>150</v>
      </c>
      <c r="T1043">
        <v>1E-3</v>
      </c>
      <c r="U1043" t="s">
        <v>184</v>
      </c>
      <c r="V1043">
        <v>2021</v>
      </c>
      <c r="W1043" t="s">
        <v>455</v>
      </c>
      <c r="X1043" t="s">
        <v>194</v>
      </c>
      <c r="Y1043" t="s">
        <v>195</v>
      </c>
      <c r="Z1043" t="s">
        <v>155</v>
      </c>
      <c r="AA1043">
        <v>357000</v>
      </c>
      <c r="AB1043">
        <v>237460</v>
      </c>
      <c r="AC1043">
        <v>-2.628230098</v>
      </c>
      <c r="AD1043">
        <v>52.03386871</v>
      </c>
    </row>
    <row r="1044" spans="1:30">
      <c r="A1044">
        <v>267865</v>
      </c>
      <c r="B1044" t="s">
        <v>556</v>
      </c>
      <c r="C1044">
        <v>7299</v>
      </c>
      <c r="D1044">
        <v>1679396</v>
      </c>
      <c r="E1044" t="s">
        <v>164</v>
      </c>
      <c r="F1044" t="s">
        <v>126</v>
      </c>
      <c r="G1044" t="s">
        <v>236</v>
      </c>
      <c r="H1044" t="s">
        <v>115</v>
      </c>
      <c r="I1044" s="1">
        <v>44372.47152777778</v>
      </c>
      <c r="J1044" t="s">
        <v>180</v>
      </c>
      <c r="K1044" t="s">
        <v>116</v>
      </c>
      <c r="L1044" t="s">
        <v>165</v>
      </c>
      <c r="M1044" t="s">
        <v>166</v>
      </c>
      <c r="N1044" t="s">
        <v>183</v>
      </c>
      <c r="O1044">
        <v>1E-3</v>
      </c>
      <c r="P1044" t="s">
        <v>149</v>
      </c>
      <c r="Q1044" t="b">
        <v>1</v>
      </c>
      <c r="R1044">
        <v>138261413</v>
      </c>
      <c r="S1044" t="s">
        <v>150</v>
      </c>
      <c r="T1044">
        <v>1E-3</v>
      </c>
      <c r="U1044" t="s">
        <v>184</v>
      </c>
      <c r="V1044">
        <v>2021</v>
      </c>
      <c r="W1044" t="s">
        <v>455</v>
      </c>
      <c r="X1044" t="s">
        <v>557</v>
      </c>
      <c r="Y1044" t="s">
        <v>558</v>
      </c>
      <c r="Z1044" t="s">
        <v>155</v>
      </c>
      <c r="AA1044">
        <v>469332</v>
      </c>
      <c r="AB1044">
        <v>466656</v>
      </c>
      <c r="AC1044">
        <v>-0.94148535799999999</v>
      </c>
      <c r="AD1044">
        <v>54.091149690000002</v>
      </c>
    </row>
    <row r="1045" spans="1:30">
      <c r="A1045">
        <v>259669</v>
      </c>
      <c r="B1045" t="s">
        <v>556</v>
      </c>
      <c r="C1045">
        <v>7299</v>
      </c>
      <c r="D1045">
        <v>1676880</v>
      </c>
      <c r="E1045" t="s">
        <v>164</v>
      </c>
      <c r="F1045" t="s">
        <v>126</v>
      </c>
      <c r="G1045" t="s">
        <v>236</v>
      </c>
      <c r="H1045" t="s">
        <v>115</v>
      </c>
      <c r="I1045" s="1">
        <v>44335.533333333333</v>
      </c>
      <c r="J1045" t="s">
        <v>180</v>
      </c>
      <c r="K1045" t="s">
        <v>116</v>
      </c>
      <c r="L1045" t="s">
        <v>165</v>
      </c>
      <c r="M1045" t="s">
        <v>166</v>
      </c>
      <c r="N1045" t="s">
        <v>183</v>
      </c>
      <c r="O1045">
        <v>1E-3</v>
      </c>
      <c r="P1045" t="s">
        <v>149</v>
      </c>
      <c r="Q1045" t="b">
        <v>1</v>
      </c>
      <c r="R1045">
        <v>138261413</v>
      </c>
      <c r="S1045" t="s">
        <v>150</v>
      </c>
      <c r="T1045">
        <v>1E-3</v>
      </c>
      <c r="U1045" t="s">
        <v>184</v>
      </c>
      <c r="V1045">
        <v>2021</v>
      </c>
      <c r="W1045" t="s">
        <v>455</v>
      </c>
      <c r="X1045" t="s">
        <v>557</v>
      </c>
      <c r="Y1045" t="s">
        <v>558</v>
      </c>
      <c r="Z1045" t="s">
        <v>155</v>
      </c>
      <c r="AA1045">
        <v>469332</v>
      </c>
      <c r="AB1045">
        <v>466656</v>
      </c>
      <c r="AC1045">
        <v>-0.94148535799999999</v>
      </c>
      <c r="AD1045">
        <v>54.091149690000002</v>
      </c>
    </row>
    <row r="1046" spans="1:30">
      <c r="A1046">
        <v>259608</v>
      </c>
      <c r="B1046" t="s">
        <v>556</v>
      </c>
      <c r="C1046">
        <v>7299</v>
      </c>
      <c r="D1046">
        <v>1671831</v>
      </c>
      <c r="E1046" t="s">
        <v>164</v>
      </c>
      <c r="F1046" t="s">
        <v>126</v>
      </c>
      <c r="G1046" t="s">
        <v>236</v>
      </c>
      <c r="H1046" t="s">
        <v>115</v>
      </c>
      <c r="I1046" s="1">
        <v>44238.357638888891</v>
      </c>
      <c r="J1046" t="s">
        <v>180</v>
      </c>
      <c r="K1046" t="s">
        <v>116</v>
      </c>
      <c r="L1046" t="s">
        <v>165</v>
      </c>
      <c r="M1046" t="s">
        <v>166</v>
      </c>
      <c r="N1046" t="s">
        <v>183</v>
      </c>
      <c r="O1046">
        <v>1E-3</v>
      </c>
      <c r="P1046" t="s">
        <v>149</v>
      </c>
      <c r="Q1046" t="b">
        <v>1</v>
      </c>
      <c r="R1046">
        <v>138261413</v>
      </c>
      <c r="S1046" t="s">
        <v>150</v>
      </c>
      <c r="T1046">
        <v>1E-3</v>
      </c>
      <c r="U1046" t="s">
        <v>184</v>
      </c>
      <c r="V1046">
        <v>2021</v>
      </c>
      <c r="W1046" t="s">
        <v>455</v>
      </c>
      <c r="X1046" t="s">
        <v>557</v>
      </c>
      <c r="Y1046" t="s">
        <v>558</v>
      </c>
      <c r="Z1046" t="s">
        <v>155</v>
      </c>
      <c r="AA1046">
        <v>469332</v>
      </c>
      <c r="AB1046">
        <v>466656</v>
      </c>
      <c r="AC1046">
        <v>-0.94148535799999999</v>
      </c>
      <c r="AD1046">
        <v>54.091149690000002</v>
      </c>
    </row>
    <row r="1047" spans="1:30">
      <c r="A1047">
        <v>260823</v>
      </c>
      <c r="B1047" t="s">
        <v>556</v>
      </c>
      <c r="C1047">
        <v>7299</v>
      </c>
      <c r="D1047">
        <v>1690067</v>
      </c>
      <c r="E1047" t="s">
        <v>164</v>
      </c>
      <c r="F1047" t="s">
        <v>126</v>
      </c>
      <c r="G1047" t="s">
        <v>236</v>
      </c>
      <c r="H1047" t="s">
        <v>115</v>
      </c>
      <c r="I1047" s="1">
        <v>44531.59375</v>
      </c>
      <c r="J1047" t="s">
        <v>180</v>
      </c>
      <c r="K1047" t="s">
        <v>116</v>
      </c>
      <c r="L1047" t="s">
        <v>165</v>
      </c>
      <c r="M1047" t="s">
        <v>166</v>
      </c>
      <c r="N1047" t="s">
        <v>183</v>
      </c>
      <c r="O1047">
        <v>1E-3</v>
      </c>
      <c r="P1047" t="s">
        <v>149</v>
      </c>
      <c r="Q1047" t="b">
        <v>1</v>
      </c>
      <c r="R1047">
        <v>138261413</v>
      </c>
      <c r="S1047" t="s">
        <v>150</v>
      </c>
      <c r="T1047">
        <v>1E-3</v>
      </c>
      <c r="U1047" t="s">
        <v>184</v>
      </c>
      <c r="V1047">
        <v>2021</v>
      </c>
      <c r="W1047" t="s">
        <v>455</v>
      </c>
      <c r="X1047" t="s">
        <v>557</v>
      </c>
      <c r="Y1047" t="s">
        <v>558</v>
      </c>
      <c r="Z1047" t="s">
        <v>155</v>
      </c>
      <c r="AA1047">
        <v>469332</v>
      </c>
      <c r="AB1047">
        <v>466656</v>
      </c>
      <c r="AC1047">
        <v>-0.94148535799999999</v>
      </c>
      <c r="AD1047">
        <v>54.091149690000002</v>
      </c>
    </row>
    <row r="1048" spans="1:30">
      <c r="A1048">
        <v>259682</v>
      </c>
      <c r="B1048" t="s">
        <v>556</v>
      </c>
      <c r="C1048">
        <v>7299</v>
      </c>
      <c r="D1048">
        <v>1687752</v>
      </c>
      <c r="E1048" t="s">
        <v>164</v>
      </c>
      <c r="F1048" t="s">
        <v>126</v>
      </c>
      <c r="G1048" t="s">
        <v>236</v>
      </c>
      <c r="H1048" t="s">
        <v>115</v>
      </c>
      <c r="I1048" s="1">
        <v>44504.486805555556</v>
      </c>
      <c r="J1048" t="s">
        <v>180</v>
      </c>
      <c r="K1048" t="s">
        <v>116</v>
      </c>
      <c r="L1048" t="s">
        <v>165</v>
      </c>
      <c r="M1048" t="s">
        <v>166</v>
      </c>
      <c r="N1048" t="s">
        <v>183</v>
      </c>
      <c r="O1048">
        <v>1E-3</v>
      </c>
      <c r="P1048" t="s">
        <v>149</v>
      </c>
      <c r="Q1048" t="b">
        <v>1</v>
      </c>
      <c r="R1048">
        <v>138261413</v>
      </c>
      <c r="S1048" t="s">
        <v>150</v>
      </c>
      <c r="T1048">
        <v>1E-3</v>
      </c>
      <c r="U1048" t="s">
        <v>184</v>
      </c>
      <c r="V1048">
        <v>2021</v>
      </c>
      <c r="W1048" t="s">
        <v>455</v>
      </c>
      <c r="X1048" t="s">
        <v>557</v>
      </c>
      <c r="Y1048" t="s">
        <v>558</v>
      </c>
      <c r="Z1048" t="s">
        <v>155</v>
      </c>
      <c r="AA1048">
        <v>469332</v>
      </c>
      <c r="AB1048">
        <v>466656</v>
      </c>
      <c r="AC1048">
        <v>-0.94148535799999999</v>
      </c>
      <c r="AD1048">
        <v>54.091149690000002</v>
      </c>
    </row>
    <row r="1049" spans="1:30">
      <c r="A1049">
        <v>260336</v>
      </c>
      <c r="B1049" t="s">
        <v>556</v>
      </c>
      <c r="C1049">
        <v>7299</v>
      </c>
      <c r="D1049">
        <v>1670474</v>
      </c>
      <c r="E1049" t="s">
        <v>164</v>
      </c>
      <c r="F1049" t="s">
        <v>126</v>
      </c>
      <c r="G1049" t="s">
        <v>236</v>
      </c>
      <c r="H1049" t="s">
        <v>115</v>
      </c>
      <c r="I1049" s="1">
        <v>44217.46875</v>
      </c>
      <c r="J1049" t="s">
        <v>180</v>
      </c>
      <c r="K1049" t="s">
        <v>116</v>
      </c>
      <c r="L1049" t="s">
        <v>165</v>
      </c>
      <c r="M1049" t="s">
        <v>166</v>
      </c>
      <c r="N1049" t="s">
        <v>183</v>
      </c>
      <c r="O1049">
        <v>1E-3</v>
      </c>
      <c r="P1049" t="s">
        <v>149</v>
      </c>
      <c r="Q1049" t="b">
        <v>1</v>
      </c>
      <c r="R1049">
        <v>138261413</v>
      </c>
      <c r="S1049" t="s">
        <v>150</v>
      </c>
      <c r="T1049">
        <v>1E-3</v>
      </c>
      <c r="U1049" t="s">
        <v>184</v>
      </c>
      <c r="V1049">
        <v>2021</v>
      </c>
      <c r="W1049" t="s">
        <v>455</v>
      </c>
      <c r="X1049" t="s">
        <v>557</v>
      </c>
      <c r="Y1049" t="s">
        <v>558</v>
      </c>
      <c r="Z1049" t="s">
        <v>155</v>
      </c>
      <c r="AA1049">
        <v>469332</v>
      </c>
      <c r="AB1049">
        <v>466656</v>
      </c>
      <c r="AC1049">
        <v>-0.94148535799999999</v>
      </c>
      <c r="AD1049">
        <v>54.091149690000002</v>
      </c>
    </row>
    <row r="1050" spans="1:30">
      <c r="A1050">
        <v>272970</v>
      </c>
      <c r="B1050" t="s">
        <v>187</v>
      </c>
      <c r="C1050">
        <v>7299</v>
      </c>
      <c r="D1050">
        <v>1978658</v>
      </c>
      <c r="E1050" t="s">
        <v>164</v>
      </c>
      <c r="F1050" t="s">
        <v>126</v>
      </c>
      <c r="G1050" t="s">
        <v>179</v>
      </c>
      <c r="H1050" t="s">
        <v>118</v>
      </c>
      <c r="I1050" s="1">
        <v>44272.453472222223</v>
      </c>
      <c r="J1050" t="s">
        <v>180</v>
      </c>
      <c r="K1050" t="s">
        <v>116</v>
      </c>
      <c r="L1050" t="s">
        <v>181</v>
      </c>
      <c r="M1050" t="s">
        <v>182</v>
      </c>
      <c r="N1050" t="s">
        <v>183</v>
      </c>
      <c r="O1050">
        <v>1E-3</v>
      </c>
      <c r="P1050" t="s">
        <v>149</v>
      </c>
      <c r="Q1050" t="b">
        <v>1</v>
      </c>
      <c r="R1050">
        <v>138261413</v>
      </c>
      <c r="S1050" t="s">
        <v>150</v>
      </c>
      <c r="T1050">
        <v>1E-3</v>
      </c>
      <c r="U1050" t="s">
        <v>184</v>
      </c>
      <c r="V1050">
        <v>2021</v>
      </c>
      <c r="W1050" t="s">
        <v>455</v>
      </c>
      <c r="X1050" t="s">
        <v>188</v>
      </c>
      <c r="Y1050" t="s">
        <v>189</v>
      </c>
      <c r="Z1050" t="s">
        <v>155</v>
      </c>
      <c r="AA1050">
        <v>636400</v>
      </c>
      <c r="AB1050">
        <v>291600</v>
      </c>
      <c r="AC1050">
        <v>1.47919738</v>
      </c>
      <c r="AD1050">
        <v>52.47110782</v>
      </c>
    </row>
    <row r="1051" spans="1:30">
      <c r="A1051">
        <v>266769</v>
      </c>
      <c r="B1051" t="s">
        <v>187</v>
      </c>
      <c r="C1051">
        <v>7299</v>
      </c>
      <c r="D1051">
        <v>1978731</v>
      </c>
      <c r="E1051" t="s">
        <v>164</v>
      </c>
      <c r="F1051" t="s">
        <v>126</v>
      </c>
      <c r="G1051" t="s">
        <v>179</v>
      </c>
      <c r="H1051" t="s">
        <v>118</v>
      </c>
      <c r="I1051" s="1">
        <v>44279.484722222223</v>
      </c>
      <c r="J1051" t="s">
        <v>180</v>
      </c>
      <c r="K1051" t="s">
        <v>116</v>
      </c>
      <c r="L1051" t="s">
        <v>181</v>
      </c>
      <c r="M1051" t="s">
        <v>182</v>
      </c>
      <c r="N1051" t="s">
        <v>183</v>
      </c>
      <c r="O1051">
        <v>1E-3</v>
      </c>
      <c r="P1051" t="s">
        <v>149</v>
      </c>
      <c r="Q1051" t="b">
        <v>1</v>
      </c>
      <c r="R1051">
        <v>138261413</v>
      </c>
      <c r="S1051" t="s">
        <v>150</v>
      </c>
      <c r="T1051">
        <v>1E-3</v>
      </c>
      <c r="U1051" t="s">
        <v>184</v>
      </c>
      <c r="V1051">
        <v>2021</v>
      </c>
      <c r="W1051" t="s">
        <v>455</v>
      </c>
      <c r="X1051" t="s">
        <v>188</v>
      </c>
      <c r="Y1051" t="s">
        <v>189</v>
      </c>
      <c r="Z1051" t="s">
        <v>155</v>
      </c>
      <c r="AA1051">
        <v>636400</v>
      </c>
      <c r="AB1051">
        <v>291600</v>
      </c>
      <c r="AC1051">
        <v>1.47919738</v>
      </c>
      <c r="AD1051">
        <v>52.47110782</v>
      </c>
    </row>
    <row r="1052" spans="1:30">
      <c r="A1052">
        <v>267173</v>
      </c>
      <c r="B1052" t="s">
        <v>187</v>
      </c>
      <c r="C1052">
        <v>7299</v>
      </c>
      <c r="D1052">
        <v>1976716</v>
      </c>
      <c r="E1052" t="s">
        <v>164</v>
      </c>
      <c r="F1052" t="s">
        <v>126</v>
      </c>
      <c r="G1052" t="s">
        <v>179</v>
      </c>
      <c r="H1052" t="s">
        <v>118</v>
      </c>
      <c r="I1052" s="1">
        <v>44238.554166666669</v>
      </c>
      <c r="J1052" t="s">
        <v>180</v>
      </c>
      <c r="K1052" t="s">
        <v>116</v>
      </c>
      <c r="L1052" t="s">
        <v>181</v>
      </c>
      <c r="M1052" t="s">
        <v>182</v>
      </c>
      <c r="N1052" t="s">
        <v>183</v>
      </c>
      <c r="O1052">
        <v>1E-3</v>
      </c>
      <c r="P1052" t="s">
        <v>149</v>
      </c>
      <c r="Q1052" t="b">
        <v>1</v>
      </c>
      <c r="R1052">
        <v>138261413</v>
      </c>
      <c r="S1052" t="s">
        <v>150</v>
      </c>
      <c r="T1052">
        <v>1E-3</v>
      </c>
      <c r="U1052" t="s">
        <v>184</v>
      </c>
      <c r="V1052">
        <v>2021</v>
      </c>
      <c r="W1052" t="s">
        <v>455</v>
      </c>
      <c r="X1052" t="s">
        <v>188</v>
      </c>
      <c r="Y1052" t="s">
        <v>189</v>
      </c>
      <c r="Z1052" t="s">
        <v>155</v>
      </c>
      <c r="AA1052">
        <v>636400</v>
      </c>
      <c r="AB1052">
        <v>291600</v>
      </c>
      <c r="AC1052">
        <v>1.47919738</v>
      </c>
      <c r="AD1052">
        <v>52.47110782</v>
      </c>
    </row>
    <row r="1053" spans="1:30">
      <c r="A1053">
        <v>266880</v>
      </c>
      <c r="B1053" t="s">
        <v>187</v>
      </c>
      <c r="C1053">
        <v>7299</v>
      </c>
      <c r="D1053">
        <v>1976747</v>
      </c>
      <c r="E1053" t="s">
        <v>164</v>
      </c>
      <c r="F1053" t="s">
        <v>126</v>
      </c>
      <c r="G1053" t="s">
        <v>179</v>
      </c>
      <c r="H1053" t="s">
        <v>118</v>
      </c>
      <c r="I1053" s="1">
        <v>44242.493750000001</v>
      </c>
      <c r="J1053" t="s">
        <v>180</v>
      </c>
      <c r="K1053" t="s">
        <v>116</v>
      </c>
      <c r="L1053" t="s">
        <v>181</v>
      </c>
      <c r="M1053" t="s">
        <v>182</v>
      </c>
      <c r="N1053" t="s">
        <v>183</v>
      </c>
      <c r="O1053">
        <v>1E-3</v>
      </c>
      <c r="P1053" t="s">
        <v>149</v>
      </c>
      <c r="Q1053" t="b">
        <v>1</v>
      </c>
      <c r="R1053">
        <v>138261413</v>
      </c>
      <c r="S1053" t="s">
        <v>150</v>
      </c>
      <c r="T1053">
        <v>1E-3</v>
      </c>
      <c r="U1053" t="s">
        <v>184</v>
      </c>
      <c r="V1053">
        <v>2021</v>
      </c>
      <c r="W1053" t="s">
        <v>455</v>
      </c>
      <c r="X1053" t="s">
        <v>188</v>
      </c>
      <c r="Y1053" t="s">
        <v>189</v>
      </c>
      <c r="Z1053" t="s">
        <v>155</v>
      </c>
      <c r="AA1053">
        <v>636400</v>
      </c>
      <c r="AB1053">
        <v>291600</v>
      </c>
      <c r="AC1053">
        <v>1.47919738</v>
      </c>
      <c r="AD1053">
        <v>52.47110782</v>
      </c>
    </row>
    <row r="1054" spans="1:30">
      <c r="A1054">
        <v>270871</v>
      </c>
      <c r="B1054" t="s">
        <v>241</v>
      </c>
      <c r="C1054">
        <v>7299</v>
      </c>
      <c r="D1054">
        <v>1691626</v>
      </c>
      <c r="E1054" t="s">
        <v>164</v>
      </c>
      <c r="F1054" t="s">
        <v>126</v>
      </c>
      <c r="G1054" t="s">
        <v>179</v>
      </c>
      <c r="H1054" t="s">
        <v>118</v>
      </c>
      <c r="I1054" s="1">
        <v>44550.527083333334</v>
      </c>
      <c r="J1054" t="s">
        <v>180</v>
      </c>
      <c r="K1054" t="s">
        <v>116</v>
      </c>
      <c r="L1054" t="s">
        <v>165</v>
      </c>
      <c r="M1054" t="s">
        <v>166</v>
      </c>
      <c r="N1054" t="s">
        <v>183</v>
      </c>
      <c r="O1054">
        <v>1E-3</v>
      </c>
      <c r="P1054" t="s">
        <v>149</v>
      </c>
      <c r="Q1054" t="b">
        <v>1</v>
      </c>
      <c r="R1054">
        <v>138261413</v>
      </c>
      <c r="S1054" t="s">
        <v>150</v>
      </c>
      <c r="T1054">
        <v>1E-3</v>
      </c>
      <c r="U1054" t="s">
        <v>184</v>
      </c>
      <c r="V1054">
        <v>2021</v>
      </c>
      <c r="W1054" t="s">
        <v>455</v>
      </c>
      <c r="X1054" t="s">
        <v>242</v>
      </c>
      <c r="Y1054" t="s">
        <v>243</v>
      </c>
      <c r="Z1054" t="s">
        <v>155</v>
      </c>
      <c r="AA1054">
        <v>456840</v>
      </c>
      <c r="AB1054">
        <v>455364</v>
      </c>
      <c r="AC1054">
        <v>-1.134557254</v>
      </c>
      <c r="AD1054">
        <v>53.991201420000003</v>
      </c>
    </row>
    <row r="1055" spans="1:30">
      <c r="A1055">
        <v>273557</v>
      </c>
      <c r="B1055" t="s">
        <v>241</v>
      </c>
      <c r="C1055">
        <v>7299</v>
      </c>
      <c r="D1055">
        <v>1672919</v>
      </c>
      <c r="E1055" t="s">
        <v>164</v>
      </c>
      <c r="F1055" t="s">
        <v>126</v>
      </c>
      <c r="G1055" t="s">
        <v>179</v>
      </c>
      <c r="H1055" t="s">
        <v>118</v>
      </c>
      <c r="I1055" s="1">
        <v>44260.531944444447</v>
      </c>
      <c r="J1055" t="s">
        <v>180</v>
      </c>
      <c r="K1055" t="s">
        <v>116</v>
      </c>
      <c r="L1055" t="s">
        <v>165</v>
      </c>
      <c r="M1055" t="s">
        <v>166</v>
      </c>
      <c r="N1055" t="s">
        <v>183</v>
      </c>
      <c r="O1055">
        <v>1E-3</v>
      </c>
      <c r="P1055" t="s">
        <v>149</v>
      </c>
      <c r="Q1055" t="b">
        <v>1</v>
      </c>
      <c r="R1055">
        <v>138261413</v>
      </c>
      <c r="S1055" t="s">
        <v>150</v>
      </c>
      <c r="T1055">
        <v>1E-3</v>
      </c>
      <c r="U1055" t="s">
        <v>184</v>
      </c>
      <c r="V1055">
        <v>2021</v>
      </c>
      <c r="W1055" t="s">
        <v>455</v>
      </c>
      <c r="X1055" t="s">
        <v>242</v>
      </c>
      <c r="Y1055" t="s">
        <v>243</v>
      </c>
      <c r="Z1055" t="s">
        <v>155</v>
      </c>
      <c r="AA1055">
        <v>456840</v>
      </c>
      <c r="AB1055">
        <v>455364</v>
      </c>
      <c r="AC1055">
        <v>-1.134557254</v>
      </c>
      <c r="AD1055">
        <v>53.991201420000003</v>
      </c>
    </row>
    <row r="1056" spans="1:30">
      <c r="A1056">
        <v>273546</v>
      </c>
      <c r="B1056" t="s">
        <v>241</v>
      </c>
      <c r="C1056">
        <v>7299</v>
      </c>
      <c r="D1056">
        <v>1689593</v>
      </c>
      <c r="E1056" t="s">
        <v>164</v>
      </c>
      <c r="F1056" t="s">
        <v>126</v>
      </c>
      <c r="G1056" t="s">
        <v>179</v>
      </c>
      <c r="H1056" t="s">
        <v>118</v>
      </c>
      <c r="I1056" s="1">
        <v>44524.661805555559</v>
      </c>
      <c r="J1056" t="s">
        <v>180</v>
      </c>
      <c r="K1056" t="s">
        <v>116</v>
      </c>
      <c r="L1056" t="s">
        <v>165</v>
      </c>
      <c r="M1056" t="s">
        <v>166</v>
      </c>
      <c r="N1056" t="s">
        <v>183</v>
      </c>
      <c r="O1056">
        <v>1E-3</v>
      </c>
      <c r="P1056" t="s">
        <v>149</v>
      </c>
      <c r="Q1056" t="b">
        <v>1</v>
      </c>
      <c r="R1056">
        <v>138261413</v>
      </c>
      <c r="S1056" t="s">
        <v>150</v>
      </c>
      <c r="T1056">
        <v>1E-3</v>
      </c>
      <c r="U1056" t="s">
        <v>184</v>
      </c>
      <c r="V1056">
        <v>2021</v>
      </c>
      <c r="W1056" t="s">
        <v>455</v>
      </c>
      <c r="X1056" t="s">
        <v>242</v>
      </c>
      <c r="Y1056" t="s">
        <v>243</v>
      </c>
      <c r="Z1056" t="s">
        <v>155</v>
      </c>
      <c r="AA1056">
        <v>456840</v>
      </c>
      <c r="AB1056">
        <v>455364</v>
      </c>
      <c r="AC1056">
        <v>-1.134557254</v>
      </c>
      <c r="AD1056">
        <v>53.991201420000003</v>
      </c>
    </row>
    <row r="1057" spans="1:30">
      <c r="A1057">
        <v>271353</v>
      </c>
      <c r="B1057" t="s">
        <v>241</v>
      </c>
      <c r="C1057">
        <v>7299</v>
      </c>
      <c r="D1057">
        <v>1690023</v>
      </c>
      <c r="E1057" t="s">
        <v>164</v>
      </c>
      <c r="F1057" t="s">
        <v>126</v>
      </c>
      <c r="G1057" t="s">
        <v>179</v>
      </c>
      <c r="H1057" t="s">
        <v>118</v>
      </c>
      <c r="I1057" s="1">
        <v>44531.63958333333</v>
      </c>
      <c r="J1057" t="s">
        <v>180</v>
      </c>
      <c r="K1057" t="s">
        <v>116</v>
      </c>
      <c r="L1057" t="s">
        <v>165</v>
      </c>
      <c r="M1057" t="s">
        <v>166</v>
      </c>
      <c r="N1057" t="s">
        <v>183</v>
      </c>
      <c r="O1057">
        <v>1E-3</v>
      </c>
      <c r="P1057" t="s">
        <v>149</v>
      </c>
      <c r="Q1057" t="b">
        <v>1</v>
      </c>
      <c r="R1057">
        <v>138261413</v>
      </c>
      <c r="S1057" t="s">
        <v>150</v>
      </c>
      <c r="T1057">
        <v>1E-3</v>
      </c>
      <c r="U1057" t="s">
        <v>184</v>
      </c>
      <c r="V1057">
        <v>2021</v>
      </c>
      <c r="W1057" t="s">
        <v>455</v>
      </c>
      <c r="X1057" t="s">
        <v>242</v>
      </c>
      <c r="Y1057" t="s">
        <v>243</v>
      </c>
      <c r="Z1057" t="s">
        <v>155</v>
      </c>
      <c r="AA1057">
        <v>456840</v>
      </c>
      <c r="AB1057">
        <v>455364</v>
      </c>
      <c r="AC1057">
        <v>-1.134557254</v>
      </c>
      <c r="AD1057">
        <v>53.991201420000003</v>
      </c>
    </row>
    <row r="1058" spans="1:30">
      <c r="A1058">
        <v>270661</v>
      </c>
      <c r="B1058" t="s">
        <v>241</v>
      </c>
      <c r="C1058">
        <v>7299</v>
      </c>
      <c r="D1058">
        <v>1677520</v>
      </c>
      <c r="E1058" t="s">
        <v>164</v>
      </c>
      <c r="F1058" t="s">
        <v>126</v>
      </c>
      <c r="G1058" t="s">
        <v>179</v>
      </c>
      <c r="H1058" t="s">
        <v>118</v>
      </c>
      <c r="I1058" s="1">
        <v>44348.6</v>
      </c>
      <c r="J1058" t="s">
        <v>180</v>
      </c>
      <c r="K1058" t="s">
        <v>116</v>
      </c>
      <c r="L1058" t="s">
        <v>165</v>
      </c>
      <c r="M1058" t="s">
        <v>166</v>
      </c>
      <c r="N1058" t="s">
        <v>183</v>
      </c>
      <c r="O1058">
        <v>1E-3</v>
      </c>
      <c r="P1058" t="s">
        <v>149</v>
      </c>
      <c r="Q1058" t="b">
        <v>1</v>
      </c>
      <c r="R1058">
        <v>138261413</v>
      </c>
      <c r="S1058" t="s">
        <v>150</v>
      </c>
      <c r="T1058">
        <v>1E-3</v>
      </c>
      <c r="U1058" t="s">
        <v>184</v>
      </c>
      <c r="V1058">
        <v>2021</v>
      </c>
      <c r="W1058" t="s">
        <v>455</v>
      </c>
      <c r="X1058" t="s">
        <v>242</v>
      </c>
      <c r="Y1058" t="s">
        <v>243</v>
      </c>
      <c r="Z1058" t="s">
        <v>155</v>
      </c>
      <c r="AA1058">
        <v>456840</v>
      </c>
      <c r="AB1058">
        <v>455364</v>
      </c>
      <c r="AC1058">
        <v>-1.134557254</v>
      </c>
      <c r="AD1058">
        <v>53.991201420000003</v>
      </c>
    </row>
    <row r="1059" spans="1:30">
      <c r="A1059">
        <v>270901</v>
      </c>
      <c r="B1059" t="s">
        <v>241</v>
      </c>
      <c r="C1059">
        <v>7299</v>
      </c>
      <c r="D1059">
        <v>1677206</v>
      </c>
      <c r="E1059" t="s">
        <v>164</v>
      </c>
      <c r="F1059" t="s">
        <v>126</v>
      </c>
      <c r="G1059" t="s">
        <v>179</v>
      </c>
      <c r="H1059" t="s">
        <v>118</v>
      </c>
      <c r="I1059" s="1">
        <v>44341.40625</v>
      </c>
      <c r="J1059" t="s">
        <v>180</v>
      </c>
      <c r="K1059" t="s">
        <v>116</v>
      </c>
      <c r="L1059" t="s">
        <v>165</v>
      </c>
      <c r="M1059" t="s">
        <v>166</v>
      </c>
      <c r="N1059" t="s">
        <v>183</v>
      </c>
      <c r="O1059">
        <v>1E-3</v>
      </c>
      <c r="P1059" t="s">
        <v>149</v>
      </c>
      <c r="Q1059" t="b">
        <v>1</v>
      </c>
      <c r="R1059">
        <v>138261413</v>
      </c>
      <c r="S1059" t="s">
        <v>150</v>
      </c>
      <c r="T1059">
        <v>1E-3</v>
      </c>
      <c r="U1059" t="s">
        <v>184</v>
      </c>
      <c r="V1059">
        <v>2021</v>
      </c>
      <c r="W1059" t="s">
        <v>455</v>
      </c>
      <c r="X1059" t="s">
        <v>242</v>
      </c>
      <c r="Y1059" t="s">
        <v>243</v>
      </c>
      <c r="Z1059" t="s">
        <v>155</v>
      </c>
      <c r="AA1059">
        <v>456840</v>
      </c>
      <c r="AB1059">
        <v>455364</v>
      </c>
      <c r="AC1059">
        <v>-1.134557254</v>
      </c>
      <c r="AD1059">
        <v>53.991201420000003</v>
      </c>
    </row>
    <row r="1060" spans="1:30">
      <c r="A1060">
        <v>270782</v>
      </c>
      <c r="B1060" t="s">
        <v>241</v>
      </c>
      <c r="C1060">
        <v>7299</v>
      </c>
      <c r="D1060">
        <v>1680109</v>
      </c>
      <c r="E1060" t="s">
        <v>164</v>
      </c>
      <c r="F1060" t="s">
        <v>126</v>
      </c>
      <c r="G1060" t="s">
        <v>179</v>
      </c>
      <c r="H1060" t="s">
        <v>118</v>
      </c>
      <c r="I1060" s="1">
        <v>44390.576388888891</v>
      </c>
      <c r="J1060" t="s">
        <v>180</v>
      </c>
      <c r="K1060" t="s">
        <v>116</v>
      </c>
      <c r="L1060" t="s">
        <v>165</v>
      </c>
      <c r="M1060" t="s">
        <v>166</v>
      </c>
      <c r="N1060" t="s">
        <v>183</v>
      </c>
      <c r="O1060">
        <v>1E-3</v>
      </c>
      <c r="P1060" t="s">
        <v>149</v>
      </c>
      <c r="Q1060" t="b">
        <v>1</v>
      </c>
      <c r="R1060">
        <v>138261413</v>
      </c>
      <c r="S1060" t="s">
        <v>150</v>
      </c>
      <c r="T1060">
        <v>1E-3</v>
      </c>
      <c r="U1060" t="s">
        <v>184</v>
      </c>
      <c r="V1060">
        <v>2021</v>
      </c>
      <c r="W1060" t="s">
        <v>455</v>
      </c>
      <c r="X1060" t="s">
        <v>242</v>
      </c>
      <c r="Y1060" t="s">
        <v>243</v>
      </c>
      <c r="Z1060" t="s">
        <v>155</v>
      </c>
      <c r="AA1060">
        <v>456840</v>
      </c>
      <c r="AB1060">
        <v>455364</v>
      </c>
      <c r="AC1060">
        <v>-1.134557254</v>
      </c>
      <c r="AD1060">
        <v>53.991201420000003</v>
      </c>
    </row>
    <row r="1061" spans="1:30">
      <c r="A1061">
        <v>271947</v>
      </c>
      <c r="B1061" t="s">
        <v>241</v>
      </c>
      <c r="C1061">
        <v>7299</v>
      </c>
      <c r="D1061">
        <v>1678174</v>
      </c>
      <c r="E1061" t="s">
        <v>164</v>
      </c>
      <c r="F1061" t="s">
        <v>126</v>
      </c>
      <c r="G1061" t="s">
        <v>179</v>
      </c>
      <c r="H1061" t="s">
        <v>118</v>
      </c>
      <c r="I1061" s="1">
        <v>44354.677777777775</v>
      </c>
      <c r="J1061" t="s">
        <v>180</v>
      </c>
      <c r="K1061" t="s">
        <v>116</v>
      </c>
      <c r="L1061" t="s">
        <v>165</v>
      </c>
      <c r="M1061" t="s">
        <v>166</v>
      </c>
      <c r="N1061" t="s">
        <v>183</v>
      </c>
      <c r="O1061">
        <v>1E-3</v>
      </c>
      <c r="P1061" t="s">
        <v>149</v>
      </c>
      <c r="Q1061" t="b">
        <v>1</v>
      </c>
      <c r="R1061">
        <v>138261413</v>
      </c>
      <c r="S1061" t="s">
        <v>150</v>
      </c>
      <c r="T1061">
        <v>1E-3</v>
      </c>
      <c r="U1061" t="s">
        <v>184</v>
      </c>
      <c r="V1061">
        <v>2021</v>
      </c>
      <c r="W1061" t="s">
        <v>455</v>
      </c>
      <c r="X1061" t="s">
        <v>242</v>
      </c>
      <c r="Y1061" t="s">
        <v>243</v>
      </c>
      <c r="Z1061" t="s">
        <v>155</v>
      </c>
      <c r="AA1061">
        <v>456840</v>
      </c>
      <c r="AB1061">
        <v>455364</v>
      </c>
      <c r="AC1061">
        <v>-1.134557254</v>
      </c>
      <c r="AD1061">
        <v>53.991201420000003</v>
      </c>
    </row>
    <row r="1062" spans="1:30">
      <c r="A1062">
        <v>271534</v>
      </c>
      <c r="B1062" t="s">
        <v>241</v>
      </c>
      <c r="C1062">
        <v>7299</v>
      </c>
      <c r="D1062">
        <v>1689167</v>
      </c>
      <c r="E1062" t="s">
        <v>164</v>
      </c>
      <c r="F1062" t="s">
        <v>126</v>
      </c>
      <c r="G1062" t="s">
        <v>179</v>
      </c>
      <c r="H1062" t="s">
        <v>118</v>
      </c>
      <c r="I1062" s="1">
        <v>44515.502083333333</v>
      </c>
      <c r="J1062" t="s">
        <v>180</v>
      </c>
      <c r="K1062" t="s">
        <v>116</v>
      </c>
      <c r="L1062" t="s">
        <v>165</v>
      </c>
      <c r="M1062" t="s">
        <v>166</v>
      </c>
      <c r="N1062" t="s">
        <v>183</v>
      </c>
      <c r="O1062">
        <v>1E-3</v>
      </c>
      <c r="P1062" t="s">
        <v>149</v>
      </c>
      <c r="Q1062" t="b">
        <v>1</v>
      </c>
      <c r="R1062">
        <v>138261413</v>
      </c>
      <c r="S1062" t="s">
        <v>150</v>
      </c>
      <c r="T1062">
        <v>1E-3</v>
      </c>
      <c r="U1062" t="s">
        <v>184</v>
      </c>
      <c r="V1062">
        <v>2021</v>
      </c>
      <c r="W1062" t="s">
        <v>455</v>
      </c>
      <c r="X1062" t="s">
        <v>242</v>
      </c>
      <c r="Y1062" t="s">
        <v>243</v>
      </c>
      <c r="Z1062" t="s">
        <v>155</v>
      </c>
      <c r="AA1062">
        <v>456840</v>
      </c>
      <c r="AB1062">
        <v>455364</v>
      </c>
      <c r="AC1062">
        <v>-1.134557254</v>
      </c>
      <c r="AD1062">
        <v>53.991201420000003</v>
      </c>
    </row>
    <row r="1063" spans="1:30">
      <c r="A1063">
        <v>271743</v>
      </c>
      <c r="B1063" t="s">
        <v>241</v>
      </c>
      <c r="C1063">
        <v>7299</v>
      </c>
      <c r="D1063">
        <v>1673461</v>
      </c>
      <c r="E1063" t="s">
        <v>164</v>
      </c>
      <c r="F1063" t="s">
        <v>126</v>
      </c>
      <c r="G1063" t="s">
        <v>179</v>
      </c>
      <c r="H1063" t="s">
        <v>118</v>
      </c>
      <c r="I1063" s="1">
        <v>44272.494444444441</v>
      </c>
      <c r="J1063" t="s">
        <v>180</v>
      </c>
      <c r="K1063" t="s">
        <v>116</v>
      </c>
      <c r="L1063" t="s">
        <v>165</v>
      </c>
      <c r="M1063" t="s">
        <v>166</v>
      </c>
      <c r="N1063" t="s">
        <v>183</v>
      </c>
      <c r="O1063">
        <v>1E-3</v>
      </c>
      <c r="P1063" t="s">
        <v>149</v>
      </c>
      <c r="Q1063" t="b">
        <v>1</v>
      </c>
      <c r="R1063">
        <v>138261413</v>
      </c>
      <c r="S1063" t="s">
        <v>150</v>
      </c>
      <c r="T1063">
        <v>1E-3</v>
      </c>
      <c r="U1063" t="s">
        <v>184</v>
      </c>
      <c r="V1063">
        <v>2021</v>
      </c>
      <c r="W1063" t="s">
        <v>455</v>
      </c>
      <c r="X1063" t="s">
        <v>242</v>
      </c>
      <c r="Y1063" t="s">
        <v>243</v>
      </c>
      <c r="Z1063" t="s">
        <v>155</v>
      </c>
      <c r="AA1063">
        <v>456840</v>
      </c>
      <c r="AB1063">
        <v>455364</v>
      </c>
      <c r="AC1063">
        <v>-1.134557254</v>
      </c>
      <c r="AD1063">
        <v>53.991201420000003</v>
      </c>
    </row>
    <row r="1064" spans="1:30">
      <c r="A1064">
        <v>273197</v>
      </c>
      <c r="B1064" t="s">
        <v>241</v>
      </c>
      <c r="C1064">
        <v>7299</v>
      </c>
      <c r="D1064">
        <v>1680789</v>
      </c>
      <c r="E1064" t="s">
        <v>164</v>
      </c>
      <c r="F1064" t="s">
        <v>126</v>
      </c>
      <c r="G1064" t="s">
        <v>179</v>
      </c>
      <c r="H1064" t="s">
        <v>118</v>
      </c>
      <c r="I1064" s="1">
        <v>44396.476388888892</v>
      </c>
      <c r="J1064" t="s">
        <v>180</v>
      </c>
      <c r="K1064" t="s">
        <v>116</v>
      </c>
      <c r="L1064" t="s">
        <v>165</v>
      </c>
      <c r="M1064" t="s">
        <v>166</v>
      </c>
      <c r="N1064" t="s">
        <v>183</v>
      </c>
      <c r="O1064">
        <v>1E-3</v>
      </c>
      <c r="P1064" t="s">
        <v>149</v>
      </c>
      <c r="Q1064" t="b">
        <v>1</v>
      </c>
      <c r="R1064">
        <v>138261413</v>
      </c>
      <c r="S1064" t="s">
        <v>150</v>
      </c>
      <c r="T1064">
        <v>1E-3</v>
      </c>
      <c r="U1064" t="s">
        <v>184</v>
      </c>
      <c r="V1064">
        <v>2021</v>
      </c>
      <c r="W1064" t="s">
        <v>455</v>
      </c>
      <c r="X1064" t="s">
        <v>242</v>
      </c>
      <c r="Y1064" t="s">
        <v>243</v>
      </c>
      <c r="Z1064" t="s">
        <v>155</v>
      </c>
      <c r="AA1064">
        <v>456840</v>
      </c>
      <c r="AB1064">
        <v>455364</v>
      </c>
      <c r="AC1064">
        <v>-1.134557254</v>
      </c>
      <c r="AD1064">
        <v>53.991201420000003</v>
      </c>
    </row>
    <row r="1065" spans="1:30">
      <c r="A1065">
        <v>267737</v>
      </c>
      <c r="B1065" t="s">
        <v>241</v>
      </c>
      <c r="C1065">
        <v>7299</v>
      </c>
      <c r="D1065">
        <v>1687566</v>
      </c>
      <c r="E1065" t="s">
        <v>164</v>
      </c>
      <c r="F1065" t="s">
        <v>126</v>
      </c>
      <c r="G1065" t="s">
        <v>179</v>
      </c>
      <c r="H1065" t="s">
        <v>118</v>
      </c>
      <c r="I1065" s="1">
        <v>44502.490972222222</v>
      </c>
      <c r="J1065" t="s">
        <v>180</v>
      </c>
      <c r="K1065" t="s">
        <v>116</v>
      </c>
      <c r="L1065" t="s">
        <v>165</v>
      </c>
      <c r="M1065" t="s">
        <v>166</v>
      </c>
      <c r="N1065" t="s">
        <v>183</v>
      </c>
      <c r="O1065">
        <v>1E-3</v>
      </c>
      <c r="P1065" t="s">
        <v>149</v>
      </c>
      <c r="Q1065" t="b">
        <v>1</v>
      </c>
      <c r="R1065">
        <v>138261413</v>
      </c>
      <c r="S1065" t="s">
        <v>150</v>
      </c>
      <c r="T1065">
        <v>1E-3</v>
      </c>
      <c r="U1065" t="s">
        <v>184</v>
      </c>
      <c r="V1065">
        <v>2021</v>
      </c>
      <c r="W1065" t="s">
        <v>455</v>
      </c>
      <c r="X1065" t="s">
        <v>242</v>
      </c>
      <c r="Y1065" t="s">
        <v>243</v>
      </c>
      <c r="Z1065" t="s">
        <v>155</v>
      </c>
      <c r="AA1065">
        <v>456840</v>
      </c>
      <c r="AB1065">
        <v>455364</v>
      </c>
      <c r="AC1065">
        <v>-1.134557254</v>
      </c>
      <c r="AD1065">
        <v>53.991201420000003</v>
      </c>
    </row>
    <row r="1066" spans="1:30">
      <c r="A1066">
        <v>272000</v>
      </c>
      <c r="B1066" t="s">
        <v>241</v>
      </c>
      <c r="C1066">
        <v>7299</v>
      </c>
      <c r="D1066">
        <v>1673699</v>
      </c>
      <c r="E1066" t="s">
        <v>164</v>
      </c>
      <c r="F1066" t="s">
        <v>126</v>
      </c>
      <c r="G1066" t="s">
        <v>179</v>
      </c>
      <c r="H1066" t="s">
        <v>118</v>
      </c>
      <c r="I1066" s="1">
        <v>44277.421527777777</v>
      </c>
      <c r="J1066" t="s">
        <v>180</v>
      </c>
      <c r="K1066" t="s">
        <v>116</v>
      </c>
      <c r="L1066" t="s">
        <v>165</v>
      </c>
      <c r="M1066" t="s">
        <v>166</v>
      </c>
      <c r="N1066" t="s">
        <v>183</v>
      </c>
      <c r="O1066">
        <v>1E-3</v>
      </c>
      <c r="P1066" t="s">
        <v>149</v>
      </c>
      <c r="Q1066" t="b">
        <v>1</v>
      </c>
      <c r="R1066">
        <v>138261413</v>
      </c>
      <c r="S1066" t="s">
        <v>150</v>
      </c>
      <c r="T1066">
        <v>1E-3</v>
      </c>
      <c r="U1066" t="s">
        <v>184</v>
      </c>
      <c r="V1066">
        <v>2021</v>
      </c>
      <c r="W1066" t="s">
        <v>455</v>
      </c>
      <c r="X1066" t="s">
        <v>242</v>
      </c>
      <c r="Y1066" t="s">
        <v>243</v>
      </c>
      <c r="Z1066" t="s">
        <v>155</v>
      </c>
      <c r="AA1066">
        <v>456840</v>
      </c>
      <c r="AB1066">
        <v>455364</v>
      </c>
      <c r="AC1066">
        <v>-1.134557254</v>
      </c>
      <c r="AD1066">
        <v>53.991201420000003</v>
      </c>
    </row>
    <row r="1067" spans="1:30">
      <c r="A1067">
        <v>273549</v>
      </c>
      <c r="B1067" t="s">
        <v>241</v>
      </c>
      <c r="C1067">
        <v>7299</v>
      </c>
      <c r="D1067">
        <v>1671867</v>
      </c>
      <c r="E1067" t="s">
        <v>164</v>
      </c>
      <c r="F1067" t="s">
        <v>126</v>
      </c>
      <c r="G1067" t="s">
        <v>179</v>
      </c>
      <c r="H1067" t="s">
        <v>118</v>
      </c>
      <c r="I1067" s="1">
        <v>44243.519444444442</v>
      </c>
      <c r="J1067" t="s">
        <v>180</v>
      </c>
      <c r="K1067" t="s">
        <v>116</v>
      </c>
      <c r="L1067" t="s">
        <v>165</v>
      </c>
      <c r="M1067" t="s">
        <v>166</v>
      </c>
      <c r="N1067" t="s">
        <v>183</v>
      </c>
      <c r="O1067">
        <v>1E-3</v>
      </c>
      <c r="P1067" t="s">
        <v>149</v>
      </c>
      <c r="Q1067" t="b">
        <v>1</v>
      </c>
      <c r="R1067">
        <v>138261413</v>
      </c>
      <c r="S1067" t="s">
        <v>150</v>
      </c>
      <c r="T1067">
        <v>1E-3</v>
      </c>
      <c r="U1067" t="s">
        <v>184</v>
      </c>
      <c r="V1067">
        <v>2021</v>
      </c>
      <c r="W1067" t="s">
        <v>455</v>
      </c>
      <c r="X1067" t="s">
        <v>242</v>
      </c>
      <c r="Y1067" t="s">
        <v>243</v>
      </c>
      <c r="Z1067" t="s">
        <v>155</v>
      </c>
      <c r="AA1067">
        <v>456840</v>
      </c>
      <c r="AB1067">
        <v>455364</v>
      </c>
      <c r="AC1067">
        <v>-1.134557254</v>
      </c>
      <c r="AD1067">
        <v>53.991201420000003</v>
      </c>
    </row>
    <row r="1068" spans="1:30">
      <c r="A1068">
        <v>270796</v>
      </c>
      <c r="B1068" t="s">
        <v>241</v>
      </c>
      <c r="C1068">
        <v>7299</v>
      </c>
      <c r="D1068">
        <v>1679457</v>
      </c>
      <c r="E1068" t="s">
        <v>164</v>
      </c>
      <c r="F1068" t="s">
        <v>126</v>
      </c>
      <c r="G1068" t="s">
        <v>179</v>
      </c>
      <c r="H1068" t="s">
        <v>118</v>
      </c>
      <c r="I1068" s="1">
        <v>44378.538194444445</v>
      </c>
      <c r="J1068" t="s">
        <v>180</v>
      </c>
      <c r="K1068" t="s">
        <v>116</v>
      </c>
      <c r="L1068" t="s">
        <v>165</v>
      </c>
      <c r="M1068" t="s">
        <v>166</v>
      </c>
      <c r="N1068" t="s">
        <v>183</v>
      </c>
      <c r="O1068">
        <v>1E-3</v>
      </c>
      <c r="P1068" t="s">
        <v>149</v>
      </c>
      <c r="Q1068" t="b">
        <v>1</v>
      </c>
      <c r="R1068">
        <v>138261413</v>
      </c>
      <c r="S1068" t="s">
        <v>150</v>
      </c>
      <c r="T1068">
        <v>1E-3</v>
      </c>
      <c r="U1068" t="s">
        <v>184</v>
      </c>
      <c r="V1068">
        <v>2021</v>
      </c>
      <c r="W1068" t="s">
        <v>455</v>
      </c>
      <c r="X1068" t="s">
        <v>242</v>
      </c>
      <c r="Y1068" t="s">
        <v>243</v>
      </c>
      <c r="Z1068" t="s">
        <v>155</v>
      </c>
      <c r="AA1068">
        <v>456840</v>
      </c>
      <c r="AB1068">
        <v>455364</v>
      </c>
      <c r="AC1068">
        <v>-1.134557254</v>
      </c>
      <c r="AD1068">
        <v>53.991201420000003</v>
      </c>
    </row>
    <row r="1069" spans="1:30">
      <c r="A1069">
        <v>271100</v>
      </c>
      <c r="B1069" t="s">
        <v>559</v>
      </c>
      <c r="C1069">
        <v>7299</v>
      </c>
      <c r="D1069">
        <v>1976087</v>
      </c>
      <c r="E1069" t="s">
        <v>164</v>
      </c>
      <c r="F1069" t="s">
        <v>126</v>
      </c>
      <c r="G1069" t="s">
        <v>236</v>
      </c>
      <c r="H1069" t="s">
        <v>115</v>
      </c>
      <c r="I1069" s="1">
        <v>44222.356944444444</v>
      </c>
      <c r="J1069" t="s">
        <v>180</v>
      </c>
      <c r="K1069" t="s">
        <v>116</v>
      </c>
      <c r="L1069" t="s">
        <v>146</v>
      </c>
      <c r="M1069" t="s">
        <v>147</v>
      </c>
      <c r="N1069" t="s">
        <v>183</v>
      </c>
      <c r="O1069">
        <v>1E-3</v>
      </c>
      <c r="P1069" t="s">
        <v>149</v>
      </c>
      <c r="Q1069" t="b">
        <v>1</v>
      </c>
      <c r="R1069">
        <v>138261413</v>
      </c>
      <c r="S1069" t="s">
        <v>150</v>
      </c>
      <c r="T1069">
        <v>1E-3</v>
      </c>
      <c r="U1069" t="s">
        <v>184</v>
      </c>
      <c r="V1069">
        <v>2021</v>
      </c>
      <c r="W1069" t="s">
        <v>455</v>
      </c>
      <c r="X1069" t="s">
        <v>560</v>
      </c>
      <c r="Y1069" t="s">
        <v>561</v>
      </c>
      <c r="Z1069" t="s">
        <v>155</v>
      </c>
      <c r="AA1069">
        <v>542481</v>
      </c>
      <c r="AB1069">
        <v>390396</v>
      </c>
      <c r="AC1069">
        <v>0.141114878</v>
      </c>
      <c r="AD1069">
        <v>53.391181660000001</v>
      </c>
    </row>
    <row r="1070" spans="1:30">
      <c r="A1070">
        <v>267581</v>
      </c>
      <c r="B1070" t="s">
        <v>559</v>
      </c>
      <c r="C1070">
        <v>7299</v>
      </c>
      <c r="D1070">
        <v>1986386</v>
      </c>
      <c r="E1070" t="s">
        <v>164</v>
      </c>
      <c r="F1070" t="s">
        <v>126</v>
      </c>
      <c r="G1070" t="s">
        <v>236</v>
      </c>
      <c r="H1070" t="s">
        <v>115</v>
      </c>
      <c r="I1070" s="1">
        <v>44384.354861111111</v>
      </c>
      <c r="J1070" t="s">
        <v>180</v>
      </c>
      <c r="K1070" t="s">
        <v>116</v>
      </c>
      <c r="L1070" t="s">
        <v>146</v>
      </c>
      <c r="M1070" t="s">
        <v>147</v>
      </c>
      <c r="N1070" t="s">
        <v>183</v>
      </c>
      <c r="O1070">
        <v>1E-3</v>
      </c>
      <c r="P1070" t="s">
        <v>149</v>
      </c>
      <c r="Q1070" t="b">
        <v>1</v>
      </c>
      <c r="R1070">
        <v>138261413</v>
      </c>
      <c r="S1070" t="s">
        <v>150</v>
      </c>
      <c r="T1070">
        <v>1E-3</v>
      </c>
      <c r="U1070" t="s">
        <v>184</v>
      </c>
      <c r="V1070">
        <v>2021</v>
      </c>
      <c r="W1070" t="s">
        <v>455</v>
      </c>
      <c r="X1070" t="s">
        <v>560</v>
      </c>
      <c r="Y1070" t="s">
        <v>561</v>
      </c>
      <c r="Z1070" t="s">
        <v>155</v>
      </c>
      <c r="AA1070">
        <v>542481</v>
      </c>
      <c r="AB1070">
        <v>390396</v>
      </c>
      <c r="AC1070">
        <v>0.141114878</v>
      </c>
      <c r="AD1070">
        <v>53.391181660000001</v>
      </c>
    </row>
    <row r="1071" spans="1:30">
      <c r="A1071">
        <v>269541</v>
      </c>
      <c r="B1071" t="s">
        <v>559</v>
      </c>
      <c r="C1071">
        <v>7299</v>
      </c>
      <c r="D1071">
        <v>1984166</v>
      </c>
      <c r="E1071" t="s">
        <v>164</v>
      </c>
      <c r="F1071" t="s">
        <v>126</v>
      </c>
      <c r="G1071" t="s">
        <v>236</v>
      </c>
      <c r="H1071" t="s">
        <v>115</v>
      </c>
      <c r="I1071" s="1">
        <v>44356.426388888889</v>
      </c>
      <c r="J1071" t="s">
        <v>180</v>
      </c>
      <c r="K1071" t="s">
        <v>116</v>
      </c>
      <c r="L1071" t="s">
        <v>146</v>
      </c>
      <c r="M1071" t="s">
        <v>147</v>
      </c>
      <c r="N1071" t="s">
        <v>183</v>
      </c>
      <c r="O1071">
        <v>1E-3</v>
      </c>
      <c r="P1071" t="s">
        <v>149</v>
      </c>
      <c r="Q1071" t="b">
        <v>1</v>
      </c>
      <c r="R1071">
        <v>138261413</v>
      </c>
      <c r="S1071" t="s">
        <v>150</v>
      </c>
      <c r="T1071">
        <v>1E-3</v>
      </c>
      <c r="U1071" t="s">
        <v>184</v>
      </c>
      <c r="V1071">
        <v>2021</v>
      </c>
      <c r="W1071" t="s">
        <v>455</v>
      </c>
      <c r="X1071" t="s">
        <v>560</v>
      </c>
      <c r="Y1071" t="s">
        <v>561</v>
      </c>
      <c r="Z1071" t="s">
        <v>155</v>
      </c>
      <c r="AA1071">
        <v>542481</v>
      </c>
      <c r="AB1071">
        <v>390396</v>
      </c>
      <c r="AC1071">
        <v>0.141114878</v>
      </c>
      <c r="AD1071">
        <v>53.391181660000001</v>
      </c>
    </row>
    <row r="1072" spans="1:30">
      <c r="A1072">
        <v>269501</v>
      </c>
      <c r="B1072" t="s">
        <v>559</v>
      </c>
      <c r="C1072">
        <v>7299</v>
      </c>
      <c r="D1072">
        <v>1976733</v>
      </c>
      <c r="E1072" t="s">
        <v>164</v>
      </c>
      <c r="F1072" t="s">
        <v>126</v>
      </c>
      <c r="G1072" t="s">
        <v>236</v>
      </c>
      <c r="H1072" t="s">
        <v>115</v>
      </c>
      <c r="I1072" s="1">
        <v>44239.502083333333</v>
      </c>
      <c r="J1072" t="s">
        <v>180</v>
      </c>
      <c r="K1072" t="s">
        <v>116</v>
      </c>
      <c r="L1072" t="s">
        <v>146</v>
      </c>
      <c r="M1072" t="s">
        <v>147</v>
      </c>
      <c r="N1072" t="s">
        <v>183</v>
      </c>
      <c r="O1072">
        <v>1E-3</v>
      </c>
      <c r="P1072" t="s">
        <v>149</v>
      </c>
      <c r="Q1072" t="b">
        <v>1</v>
      </c>
      <c r="R1072">
        <v>138261413</v>
      </c>
      <c r="S1072" t="s">
        <v>150</v>
      </c>
      <c r="T1072">
        <v>1E-3</v>
      </c>
      <c r="U1072" t="s">
        <v>184</v>
      </c>
      <c r="V1072">
        <v>2021</v>
      </c>
      <c r="W1072" t="s">
        <v>455</v>
      </c>
      <c r="X1072" t="s">
        <v>560</v>
      </c>
      <c r="Y1072" t="s">
        <v>561</v>
      </c>
      <c r="Z1072" t="s">
        <v>155</v>
      </c>
      <c r="AA1072">
        <v>542481</v>
      </c>
      <c r="AB1072">
        <v>390396</v>
      </c>
      <c r="AC1072">
        <v>0.141114878</v>
      </c>
      <c r="AD1072">
        <v>53.391181660000001</v>
      </c>
    </row>
    <row r="1073" spans="1:30">
      <c r="A1073">
        <v>271537</v>
      </c>
      <c r="B1073" t="s">
        <v>559</v>
      </c>
      <c r="C1073">
        <v>7299</v>
      </c>
      <c r="D1073">
        <v>1978100</v>
      </c>
      <c r="E1073" t="s">
        <v>164</v>
      </c>
      <c r="F1073" t="s">
        <v>126</v>
      </c>
      <c r="G1073" t="s">
        <v>236</v>
      </c>
      <c r="H1073" t="s">
        <v>115</v>
      </c>
      <c r="I1073" s="1">
        <v>44256.461111111108</v>
      </c>
      <c r="J1073" t="s">
        <v>180</v>
      </c>
      <c r="K1073" t="s">
        <v>116</v>
      </c>
      <c r="L1073" t="s">
        <v>146</v>
      </c>
      <c r="M1073" t="s">
        <v>147</v>
      </c>
      <c r="N1073" t="s">
        <v>183</v>
      </c>
      <c r="O1073">
        <v>1E-3</v>
      </c>
      <c r="P1073" t="s">
        <v>149</v>
      </c>
      <c r="Q1073" t="b">
        <v>1</v>
      </c>
      <c r="R1073">
        <v>138261413</v>
      </c>
      <c r="S1073" t="s">
        <v>150</v>
      </c>
      <c r="T1073">
        <v>1E-3</v>
      </c>
      <c r="U1073" t="s">
        <v>184</v>
      </c>
      <c r="V1073">
        <v>2021</v>
      </c>
      <c r="W1073" t="s">
        <v>455</v>
      </c>
      <c r="X1073" t="s">
        <v>560</v>
      </c>
      <c r="Y1073" t="s">
        <v>561</v>
      </c>
      <c r="Z1073" t="s">
        <v>155</v>
      </c>
      <c r="AA1073">
        <v>542481</v>
      </c>
      <c r="AB1073">
        <v>390396</v>
      </c>
      <c r="AC1073">
        <v>0.141114878</v>
      </c>
      <c r="AD1073">
        <v>53.391181660000001</v>
      </c>
    </row>
    <row r="1074" spans="1:30">
      <c r="A1074">
        <v>271556</v>
      </c>
      <c r="B1074" t="s">
        <v>559</v>
      </c>
      <c r="C1074">
        <v>7299</v>
      </c>
      <c r="D1074">
        <v>1995641</v>
      </c>
      <c r="E1074" t="s">
        <v>164</v>
      </c>
      <c r="F1074" t="s">
        <v>126</v>
      </c>
      <c r="G1074" t="s">
        <v>236</v>
      </c>
      <c r="H1074" t="s">
        <v>115</v>
      </c>
      <c r="I1074" s="1">
        <v>44509.482638888891</v>
      </c>
      <c r="J1074" t="s">
        <v>180</v>
      </c>
      <c r="K1074" t="s">
        <v>116</v>
      </c>
      <c r="L1074" t="s">
        <v>146</v>
      </c>
      <c r="M1074" t="s">
        <v>147</v>
      </c>
      <c r="N1074" t="s">
        <v>183</v>
      </c>
      <c r="O1074">
        <v>1E-3</v>
      </c>
      <c r="P1074" t="s">
        <v>149</v>
      </c>
      <c r="Q1074" t="b">
        <v>1</v>
      </c>
      <c r="R1074">
        <v>138261413</v>
      </c>
      <c r="S1074" t="s">
        <v>150</v>
      </c>
      <c r="T1074">
        <v>1E-3</v>
      </c>
      <c r="U1074" t="s">
        <v>184</v>
      </c>
      <c r="V1074">
        <v>2021</v>
      </c>
      <c r="W1074" t="s">
        <v>455</v>
      </c>
      <c r="X1074" t="s">
        <v>560</v>
      </c>
      <c r="Y1074" t="s">
        <v>561</v>
      </c>
      <c r="Z1074" t="s">
        <v>155</v>
      </c>
      <c r="AA1074">
        <v>542481</v>
      </c>
      <c r="AB1074">
        <v>390396</v>
      </c>
      <c r="AC1074">
        <v>0.141114878</v>
      </c>
      <c r="AD1074">
        <v>53.391181660000001</v>
      </c>
    </row>
    <row r="1075" spans="1:30">
      <c r="A1075">
        <v>269519</v>
      </c>
      <c r="B1075" t="s">
        <v>559</v>
      </c>
      <c r="C1075">
        <v>7299</v>
      </c>
      <c r="D1075">
        <v>1988818</v>
      </c>
      <c r="E1075" t="s">
        <v>164</v>
      </c>
      <c r="F1075" t="s">
        <v>126</v>
      </c>
      <c r="G1075" t="s">
        <v>236</v>
      </c>
      <c r="H1075" t="s">
        <v>115</v>
      </c>
      <c r="I1075" s="1">
        <v>44413.52847222222</v>
      </c>
      <c r="J1075" t="s">
        <v>180</v>
      </c>
      <c r="K1075" t="s">
        <v>116</v>
      </c>
      <c r="L1075" t="s">
        <v>146</v>
      </c>
      <c r="M1075" t="s">
        <v>147</v>
      </c>
      <c r="N1075" t="s">
        <v>183</v>
      </c>
      <c r="O1075">
        <v>1E-3</v>
      </c>
      <c r="P1075" t="s">
        <v>149</v>
      </c>
      <c r="Q1075" t="b">
        <v>1</v>
      </c>
      <c r="R1075">
        <v>138261413</v>
      </c>
      <c r="S1075" t="s">
        <v>150</v>
      </c>
      <c r="T1075">
        <v>1E-3</v>
      </c>
      <c r="U1075" t="s">
        <v>184</v>
      </c>
      <c r="V1075">
        <v>2021</v>
      </c>
      <c r="W1075" t="s">
        <v>455</v>
      </c>
      <c r="X1075" t="s">
        <v>560</v>
      </c>
      <c r="Y1075" t="s">
        <v>561</v>
      </c>
      <c r="Z1075" t="s">
        <v>155</v>
      </c>
      <c r="AA1075">
        <v>542481</v>
      </c>
      <c r="AB1075">
        <v>390396</v>
      </c>
      <c r="AC1075">
        <v>0.141114878</v>
      </c>
      <c r="AD1075">
        <v>53.391181660000001</v>
      </c>
    </row>
    <row r="1076" spans="1:30">
      <c r="A1076">
        <v>271938</v>
      </c>
      <c r="B1076" t="s">
        <v>559</v>
      </c>
      <c r="C1076">
        <v>7299</v>
      </c>
      <c r="D1076">
        <v>1981656</v>
      </c>
      <c r="E1076" t="s">
        <v>164</v>
      </c>
      <c r="F1076" t="s">
        <v>126</v>
      </c>
      <c r="G1076" t="s">
        <v>236</v>
      </c>
      <c r="H1076" t="s">
        <v>115</v>
      </c>
      <c r="I1076" s="1">
        <v>44320.478472222225</v>
      </c>
      <c r="J1076" t="s">
        <v>180</v>
      </c>
      <c r="K1076" t="s">
        <v>116</v>
      </c>
      <c r="L1076" t="s">
        <v>146</v>
      </c>
      <c r="M1076" t="s">
        <v>147</v>
      </c>
      <c r="N1076" t="s">
        <v>183</v>
      </c>
      <c r="O1076">
        <v>1E-3</v>
      </c>
      <c r="P1076" t="s">
        <v>149</v>
      </c>
      <c r="Q1076" t="b">
        <v>1</v>
      </c>
      <c r="R1076">
        <v>138261413</v>
      </c>
      <c r="S1076" t="s">
        <v>150</v>
      </c>
      <c r="T1076">
        <v>1E-3</v>
      </c>
      <c r="U1076" t="s">
        <v>184</v>
      </c>
      <c r="V1076">
        <v>2021</v>
      </c>
      <c r="W1076" t="s">
        <v>455</v>
      </c>
      <c r="X1076" t="s">
        <v>560</v>
      </c>
      <c r="Y1076" t="s">
        <v>561</v>
      </c>
      <c r="Z1076" t="s">
        <v>155</v>
      </c>
      <c r="AA1076">
        <v>542481</v>
      </c>
      <c r="AB1076">
        <v>390396</v>
      </c>
      <c r="AC1076">
        <v>0.141114878</v>
      </c>
      <c r="AD1076">
        <v>53.391181660000001</v>
      </c>
    </row>
    <row r="1077" spans="1:30">
      <c r="A1077">
        <v>259444</v>
      </c>
      <c r="B1077" t="s">
        <v>559</v>
      </c>
      <c r="C1077">
        <v>7299</v>
      </c>
      <c r="D1077">
        <v>1998106</v>
      </c>
      <c r="E1077" t="s">
        <v>164</v>
      </c>
      <c r="F1077" t="s">
        <v>126</v>
      </c>
      <c r="G1077" t="s">
        <v>236</v>
      </c>
      <c r="H1077" t="s">
        <v>115</v>
      </c>
      <c r="I1077" s="1">
        <v>44539.432638888888</v>
      </c>
      <c r="J1077" t="s">
        <v>180</v>
      </c>
      <c r="K1077" t="s">
        <v>116</v>
      </c>
      <c r="L1077" t="s">
        <v>146</v>
      </c>
      <c r="M1077" t="s">
        <v>147</v>
      </c>
      <c r="N1077" t="s">
        <v>183</v>
      </c>
      <c r="O1077">
        <v>1E-3</v>
      </c>
      <c r="P1077" t="s">
        <v>149</v>
      </c>
      <c r="Q1077" t="b">
        <v>1</v>
      </c>
      <c r="R1077">
        <v>138261413</v>
      </c>
      <c r="S1077" t="s">
        <v>150</v>
      </c>
      <c r="T1077">
        <v>1E-3</v>
      </c>
      <c r="U1077" t="s">
        <v>184</v>
      </c>
      <c r="V1077">
        <v>2021</v>
      </c>
      <c r="W1077" t="s">
        <v>455</v>
      </c>
      <c r="X1077" t="s">
        <v>560</v>
      </c>
      <c r="Y1077" t="s">
        <v>561</v>
      </c>
      <c r="Z1077" t="s">
        <v>155</v>
      </c>
      <c r="AA1077">
        <v>542481</v>
      </c>
      <c r="AB1077">
        <v>390396</v>
      </c>
      <c r="AC1077">
        <v>0.141114878</v>
      </c>
      <c r="AD1077">
        <v>53.391181660000001</v>
      </c>
    </row>
    <row r="1078" spans="1:30">
      <c r="A1078">
        <v>262083</v>
      </c>
      <c r="B1078" t="s">
        <v>559</v>
      </c>
      <c r="C1078">
        <v>7299</v>
      </c>
      <c r="D1078">
        <v>1980139</v>
      </c>
      <c r="E1078" t="s">
        <v>164</v>
      </c>
      <c r="F1078" t="s">
        <v>126</v>
      </c>
      <c r="G1078" t="s">
        <v>236</v>
      </c>
      <c r="H1078" t="s">
        <v>115</v>
      </c>
      <c r="I1078" s="1">
        <v>44299.359027777777</v>
      </c>
      <c r="J1078" t="s">
        <v>180</v>
      </c>
      <c r="K1078" t="s">
        <v>116</v>
      </c>
      <c r="L1078" t="s">
        <v>146</v>
      </c>
      <c r="M1078" t="s">
        <v>147</v>
      </c>
      <c r="N1078" t="s">
        <v>183</v>
      </c>
      <c r="O1078">
        <v>1E-3</v>
      </c>
      <c r="P1078" t="s">
        <v>149</v>
      </c>
      <c r="Q1078" t="b">
        <v>1</v>
      </c>
      <c r="R1078">
        <v>138261413</v>
      </c>
      <c r="S1078" t="s">
        <v>150</v>
      </c>
      <c r="T1078">
        <v>1E-3</v>
      </c>
      <c r="U1078" t="s">
        <v>184</v>
      </c>
      <c r="V1078">
        <v>2021</v>
      </c>
      <c r="W1078" t="s">
        <v>455</v>
      </c>
      <c r="X1078" t="s">
        <v>560</v>
      </c>
      <c r="Y1078" t="s">
        <v>561</v>
      </c>
      <c r="Z1078" t="s">
        <v>155</v>
      </c>
      <c r="AA1078">
        <v>542481</v>
      </c>
      <c r="AB1078">
        <v>390396</v>
      </c>
      <c r="AC1078">
        <v>0.141114878</v>
      </c>
      <c r="AD1078">
        <v>53.391181660000001</v>
      </c>
    </row>
    <row r="1079" spans="1:30">
      <c r="A1079">
        <v>272731</v>
      </c>
      <c r="B1079" t="s">
        <v>178</v>
      </c>
      <c r="C1079">
        <v>7299</v>
      </c>
      <c r="D1079">
        <v>1980160</v>
      </c>
      <c r="E1079" t="s">
        <v>164</v>
      </c>
      <c r="F1079" t="s">
        <v>126</v>
      </c>
      <c r="G1079" t="s">
        <v>179</v>
      </c>
      <c r="H1079" t="s">
        <v>118</v>
      </c>
      <c r="I1079" s="1">
        <v>44300.552777777775</v>
      </c>
      <c r="J1079" t="s">
        <v>180</v>
      </c>
      <c r="K1079" t="s">
        <v>116</v>
      </c>
      <c r="L1079" t="s">
        <v>181</v>
      </c>
      <c r="M1079" t="s">
        <v>182</v>
      </c>
      <c r="N1079" t="s">
        <v>183</v>
      </c>
      <c r="O1079">
        <v>1E-3</v>
      </c>
      <c r="P1079" t="s">
        <v>149</v>
      </c>
      <c r="Q1079" t="b">
        <v>1</v>
      </c>
      <c r="R1079">
        <v>138261413</v>
      </c>
      <c r="S1079" t="s">
        <v>150</v>
      </c>
      <c r="T1079">
        <v>1E-3</v>
      </c>
      <c r="U1079" t="s">
        <v>184</v>
      </c>
      <c r="V1079">
        <v>2021</v>
      </c>
      <c r="W1079" t="s">
        <v>455</v>
      </c>
      <c r="X1079" t="s">
        <v>185</v>
      </c>
      <c r="Y1079" t="s">
        <v>186</v>
      </c>
      <c r="Z1079" t="s">
        <v>155</v>
      </c>
      <c r="AA1079">
        <v>620600</v>
      </c>
      <c r="AB1079">
        <v>309500</v>
      </c>
      <c r="AC1079">
        <v>1.25888125</v>
      </c>
      <c r="AD1079">
        <v>52.638374349999999</v>
      </c>
    </row>
    <row r="1080" spans="1:30">
      <c r="A1080">
        <v>273008</v>
      </c>
      <c r="B1080" t="s">
        <v>178</v>
      </c>
      <c r="C1080">
        <v>7299</v>
      </c>
      <c r="D1080">
        <v>1978667</v>
      </c>
      <c r="E1080" t="s">
        <v>164</v>
      </c>
      <c r="F1080" t="s">
        <v>126</v>
      </c>
      <c r="G1080" t="s">
        <v>179</v>
      </c>
      <c r="H1080" t="s">
        <v>118</v>
      </c>
      <c r="I1080" s="1">
        <v>44273.618750000001</v>
      </c>
      <c r="J1080" t="s">
        <v>180</v>
      </c>
      <c r="K1080" t="s">
        <v>116</v>
      </c>
      <c r="L1080" t="s">
        <v>181</v>
      </c>
      <c r="M1080" t="s">
        <v>182</v>
      </c>
      <c r="N1080" t="s">
        <v>183</v>
      </c>
      <c r="O1080">
        <v>1E-3</v>
      </c>
      <c r="P1080" t="s">
        <v>149</v>
      </c>
      <c r="Q1080" t="b">
        <v>1</v>
      </c>
      <c r="R1080">
        <v>138261413</v>
      </c>
      <c r="S1080" t="s">
        <v>150</v>
      </c>
      <c r="T1080">
        <v>1E-3</v>
      </c>
      <c r="U1080" t="s">
        <v>184</v>
      </c>
      <c r="V1080">
        <v>2021</v>
      </c>
      <c r="W1080" t="s">
        <v>455</v>
      </c>
      <c r="X1080" t="s">
        <v>185</v>
      </c>
      <c r="Y1080" t="s">
        <v>186</v>
      </c>
      <c r="Z1080" t="s">
        <v>155</v>
      </c>
      <c r="AA1080">
        <v>620600</v>
      </c>
      <c r="AB1080">
        <v>309500</v>
      </c>
      <c r="AC1080">
        <v>1.25888125</v>
      </c>
      <c r="AD1080">
        <v>52.638374349999999</v>
      </c>
    </row>
    <row r="1081" spans="1:30">
      <c r="A1081">
        <v>272704</v>
      </c>
      <c r="B1081" t="s">
        <v>178</v>
      </c>
      <c r="C1081">
        <v>7299</v>
      </c>
      <c r="D1081">
        <v>1976507</v>
      </c>
      <c r="E1081" t="s">
        <v>164</v>
      </c>
      <c r="F1081" t="s">
        <v>126</v>
      </c>
      <c r="G1081" t="s">
        <v>179</v>
      </c>
      <c r="H1081" t="s">
        <v>118</v>
      </c>
      <c r="I1081" s="1">
        <v>44232.490972222222</v>
      </c>
      <c r="J1081" t="s">
        <v>180</v>
      </c>
      <c r="K1081" t="s">
        <v>116</v>
      </c>
      <c r="L1081" t="s">
        <v>181</v>
      </c>
      <c r="M1081" t="s">
        <v>182</v>
      </c>
      <c r="N1081" t="s">
        <v>183</v>
      </c>
      <c r="O1081">
        <v>1E-3</v>
      </c>
      <c r="P1081" t="s">
        <v>149</v>
      </c>
      <c r="Q1081" t="b">
        <v>1</v>
      </c>
      <c r="R1081">
        <v>138261413</v>
      </c>
      <c r="S1081" t="s">
        <v>150</v>
      </c>
      <c r="T1081">
        <v>1E-3</v>
      </c>
      <c r="U1081" t="s">
        <v>184</v>
      </c>
      <c r="V1081">
        <v>2021</v>
      </c>
      <c r="W1081" t="s">
        <v>455</v>
      </c>
      <c r="X1081" t="s">
        <v>185</v>
      </c>
      <c r="Y1081" t="s">
        <v>186</v>
      </c>
      <c r="Z1081" t="s">
        <v>155</v>
      </c>
      <c r="AA1081">
        <v>620600</v>
      </c>
      <c r="AB1081">
        <v>309500</v>
      </c>
      <c r="AC1081">
        <v>1.25888125</v>
      </c>
      <c r="AD1081">
        <v>52.638374349999999</v>
      </c>
    </row>
    <row r="1082" spans="1:30">
      <c r="A1082">
        <v>272695</v>
      </c>
      <c r="B1082" t="s">
        <v>178</v>
      </c>
      <c r="C1082">
        <v>7299</v>
      </c>
      <c r="D1082">
        <v>1977997</v>
      </c>
      <c r="E1082" t="s">
        <v>164</v>
      </c>
      <c r="F1082" t="s">
        <v>126</v>
      </c>
      <c r="G1082" t="s">
        <v>179</v>
      </c>
      <c r="H1082" t="s">
        <v>118</v>
      </c>
      <c r="I1082" s="1">
        <v>44251.540277777778</v>
      </c>
      <c r="J1082" t="s">
        <v>180</v>
      </c>
      <c r="K1082" t="s">
        <v>116</v>
      </c>
      <c r="L1082" t="s">
        <v>181</v>
      </c>
      <c r="M1082" t="s">
        <v>182</v>
      </c>
      <c r="N1082" t="s">
        <v>183</v>
      </c>
      <c r="O1082">
        <v>1E-3</v>
      </c>
      <c r="P1082" t="s">
        <v>149</v>
      </c>
      <c r="Q1082" t="b">
        <v>1</v>
      </c>
      <c r="R1082">
        <v>138261413</v>
      </c>
      <c r="S1082" t="s">
        <v>150</v>
      </c>
      <c r="T1082">
        <v>1E-3</v>
      </c>
      <c r="U1082" t="s">
        <v>184</v>
      </c>
      <c r="V1082">
        <v>2021</v>
      </c>
      <c r="W1082" t="s">
        <v>455</v>
      </c>
      <c r="X1082" t="s">
        <v>185</v>
      </c>
      <c r="Y1082" t="s">
        <v>186</v>
      </c>
      <c r="Z1082" t="s">
        <v>155</v>
      </c>
      <c r="AA1082">
        <v>620600</v>
      </c>
      <c r="AB1082">
        <v>309500</v>
      </c>
      <c r="AC1082">
        <v>1.25888125</v>
      </c>
      <c r="AD1082">
        <v>52.638374349999999</v>
      </c>
    </row>
    <row r="1083" spans="1:30">
      <c r="A1083">
        <v>272782</v>
      </c>
      <c r="B1083" t="s">
        <v>178</v>
      </c>
      <c r="C1083">
        <v>7299</v>
      </c>
      <c r="D1083">
        <v>1997650</v>
      </c>
      <c r="E1083" t="s">
        <v>164</v>
      </c>
      <c r="F1083" t="s">
        <v>126</v>
      </c>
      <c r="G1083" t="s">
        <v>179</v>
      </c>
      <c r="H1083" t="s">
        <v>118</v>
      </c>
      <c r="I1083" s="1">
        <v>44531.54583333333</v>
      </c>
      <c r="J1083" t="s">
        <v>180</v>
      </c>
      <c r="K1083" t="s">
        <v>116</v>
      </c>
      <c r="L1083" t="s">
        <v>181</v>
      </c>
      <c r="M1083" t="s">
        <v>182</v>
      </c>
      <c r="N1083" t="s">
        <v>183</v>
      </c>
      <c r="O1083">
        <v>1E-3</v>
      </c>
      <c r="P1083" t="s">
        <v>149</v>
      </c>
      <c r="Q1083" t="b">
        <v>1</v>
      </c>
      <c r="R1083">
        <v>138261413</v>
      </c>
      <c r="S1083" t="s">
        <v>150</v>
      </c>
      <c r="T1083">
        <v>1E-3</v>
      </c>
      <c r="U1083" t="s">
        <v>184</v>
      </c>
      <c r="V1083">
        <v>2021</v>
      </c>
      <c r="W1083" t="s">
        <v>455</v>
      </c>
      <c r="X1083" t="s">
        <v>185</v>
      </c>
      <c r="Y1083" t="s">
        <v>186</v>
      </c>
      <c r="Z1083" t="s">
        <v>155</v>
      </c>
      <c r="AA1083">
        <v>620600</v>
      </c>
      <c r="AB1083">
        <v>309500</v>
      </c>
      <c r="AC1083">
        <v>1.25888125</v>
      </c>
      <c r="AD1083">
        <v>52.638374349999999</v>
      </c>
    </row>
    <row r="1084" spans="1:30">
      <c r="A1084">
        <v>267703</v>
      </c>
      <c r="B1084" t="s">
        <v>178</v>
      </c>
      <c r="C1084">
        <v>7299</v>
      </c>
      <c r="D1084">
        <v>1976702</v>
      </c>
      <c r="E1084" t="s">
        <v>164</v>
      </c>
      <c r="F1084" t="s">
        <v>126</v>
      </c>
      <c r="G1084" t="s">
        <v>179</v>
      </c>
      <c r="H1084" t="s">
        <v>118</v>
      </c>
      <c r="I1084" s="1">
        <v>44237.646527777775</v>
      </c>
      <c r="J1084" t="s">
        <v>180</v>
      </c>
      <c r="K1084" t="s">
        <v>116</v>
      </c>
      <c r="L1084" t="s">
        <v>181</v>
      </c>
      <c r="M1084" t="s">
        <v>182</v>
      </c>
      <c r="N1084" t="s">
        <v>183</v>
      </c>
      <c r="O1084">
        <v>1E-3</v>
      </c>
      <c r="P1084" t="s">
        <v>149</v>
      </c>
      <c r="Q1084" t="b">
        <v>1</v>
      </c>
      <c r="R1084">
        <v>138261413</v>
      </c>
      <c r="S1084" t="s">
        <v>150</v>
      </c>
      <c r="T1084">
        <v>1E-3</v>
      </c>
      <c r="U1084" t="s">
        <v>184</v>
      </c>
      <c r="V1084">
        <v>2021</v>
      </c>
      <c r="W1084" t="s">
        <v>455</v>
      </c>
      <c r="X1084" t="s">
        <v>185</v>
      </c>
      <c r="Y1084" t="s">
        <v>186</v>
      </c>
      <c r="Z1084" t="s">
        <v>155</v>
      </c>
      <c r="AA1084">
        <v>620600</v>
      </c>
      <c r="AB1084">
        <v>309500</v>
      </c>
      <c r="AC1084">
        <v>1.25888125</v>
      </c>
      <c r="AD1084">
        <v>52.638374349999999</v>
      </c>
    </row>
    <row r="1085" spans="1:30">
      <c r="A1085">
        <v>272473</v>
      </c>
      <c r="B1085" t="s">
        <v>178</v>
      </c>
      <c r="C1085">
        <v>7299</v>
      </c>
      <c r="D1085">
        <v>1978298</v>
      </c>
      <c r="E1085" t="s">
        <v>164</v>
      </c>
      <c r="F1085" t="s">
        <v>126</v>
      </c>
      <c r="G1085" t="s">
        <v>179</v>
      </c>
      <c r="H1085" t="s">
        <v>118</v>
      </c>
      <c r="I1085" s="1">
        <v>44265.520833333336</v>
      </c>
      <c r="J1085" t="s">
        <v>180</v>
      </c>
      <c r="K1085" t="s">
        <v>116</v>
      </c>
      <c r="L1085" t="s">
        <v>181</v>
      </c>
      <c r="M1085" t="s">
        <v>182</v>
      </c>
      <c r="N1085" t="s">
        <v>148</v>
      </c>
      <c r="O1085">
        <v>1E-3</v>
      </c>
      <c r="P1085" t="s">
        <v>149</v>
      </c>
      <c r="Q1085" t="b">
        <v>1</v>
      </c>
      <c r="R1085">
        <v>138261413</v>
      </c>
      <c r="S1085" t="s">
        <v>150</v>
      </c>
      <c r="T1085">
        <v>1E-3</v>
      </c>
      <c r="U1085" t="s">
        <v>184</v>
      </c>
      <c r="V1085">
        <v>2021</v>
      </c>
      <c r="W1085" t="s">
        <v>455</v>
      </c>
      <c r="X1085" t="s">
        <v>185</v>
      </c>
      <c r="Y1085" t="s">
        <v>186</v>
      </c>
      <c r="Z1085" t="s">
        <v>155</v>
      </c>
      <c r="AA1085">
        <v>620600</v>
      </c>
      <c r="AB1085">
        <v>309500</v>
      </c>
      <c r="AC1085">
        <v>1.25888125</v>
      </c>
      <c r="AD1085">
        <v>52.638374349999999</v>
      </c>
    </row>
    <row r="1086" spans="1:30">
      <c r="A1086">
        <v>267806</v>
      </c>
      <c r="B1086" t="s">
        <v>244</v>
      </c>
      <c r="C1086">
        <v>7299</v>
      </c>
      <c r="D1086">
        <v>4767082</v>
      </c>
      <c r="E1086" t="s">
        <v>164</v>
      </c>
      <c r="F1086" t="s">
        <v>126</v>
      </c>
      <c r="G1086" t="s">
        <v>236</v>
      </c>
      <c r="H1086" t="s">
        <v>115</v>
      </c>
      <c r="I1086" s="1">
        <v>44238.55972222222</v>
      </c>
      <c r="J1086" t="s">
        <v>180</v>
      </c>
      <c r="K1086" t="s">
        <v>116</v>
      </c>
      <c r="L1086" t="s">
        <v>237</v>
      </c>
      <c r="M1086" t="s">
        <v>238</v>
      </c>
      <c r="N1086" t="s">
        <v>183</v>
      </c>
      <c r="O1086">
        <v>1E-3</v>
      </c>
      <c r="P1086" t="s">
        <v>149</v>
      </c>
      <c r="Q1086" t="b">
        <v>1</v>
      </c>
      <c r="R1086">
        <v>138261413</v>
      </c>
      <c r="S1086" t="s">
        <v>150</v>
      </c>
      <c r="T1086">
        <v>1E-3</v>
      </c>
      <c r="U1086" t="s">
        <v>184</v>
      </c>
      <c r="V1086">
        <v>2021</v>
      </c>
      <c r="W1086" t="s">
        <v>455</v>
      </c>
      <c r="X1086" t="s">
        <v>245</v>
      </c>
      <c r="Y1086" t="s">
        <v>246</v>
      </c>
      <c r="Z1086" t="s">
        <v>155</v>
      </c>
      <c r="AA1086">
        <v>423475</v>
      </c>
      <c r="AB1086">
        <v>247849</v>
      </c>
      <c r="AC1086">
        <v>-1.658493188</v>
      </c>
      <c r="AD1086">
        <v>52.128454140000002</v>
      </c>
    </row>
    <row r="1087" spans="1:30">
      <c r="A1087">
        <v>272592</v>
      </c>
      <c r="B1087" t="s">
        <v>244</v>
      </c>
      <c r="C1087">
        <v>7299</v>
      </c>
      <c r="D1087">
        <v>4778723</v>
      </c>
      <c r="E1087" t="s">
        <v>164</v>
      </c>
      <c r="F1087" t="s">
        <v>126</v>
      </c>
      <c r="G1087" t="s">
        <v>236</v>
      </c>
      <c r="H1087" t="s">
        <v>115</v>
      </c>
      <c r="I1087" s="1">
        <v>44418.48333333333</v>
      </c>
      <c r="J1087" t="s">
        <v>180</v>
      </c>
      <c r="K1087" t="s">
        <v>116</v>
      </c>
      <c r="L1087" t="s">
        <v>237</v>
      </c>
      <c r="M1087" t="s">
        <v>238</v>
      </c>
      <c r="N1087" t="s">
        <v>148</v>
      </c>
      <c r="O1087">
        <v>1E-3</v>
      </c>
      <c r="P1087" t="s">
        <v>149</v>
      </c>
      <c r="Q1087" t="b">
        <v>1</v>
      </c>
      <c r="R1087">
        <v>138261413</v>
      </c>
      <c r="S1087" t="s">
        <v>150</v>
      </c>
      <c r="T1087">
        <v>1E-3</v>
      </c>
      <c r="U1087" t="s">
        <v>184</v>
      </c>
      <c r="V1087">
        <v>2021</v>
      </c>
      <c r="W1087" t="s">
        <v>455</v>
      </c>
      <c r="X1087" t="s">
        <v>245</v>
      </c>
      <c r="Y1087" t="s">
        <v>246</v>
      </c>
      <c r="Z1087" t="s">
        <v>155</v>
      </c>
      <c r="AA1087">
        <v>423475</v>
      </c>
      <c r="AB1087">
        <v>247849</v>
      </c>
      <c r="AC1087">
        <v>-1.658493188</v>
      </c>
      <c r="AD1087">
        <v>52.128454140000002</v>
      </c>
    </row>
    <row r="1088" spans="1:30">
      <c r="A1088">
        <v>267559</v>
      </c>
      <c r="B1088" t="s">
        <v>244</v>
      </c>
      <c r="C1088">
        <v>7299</v>
      </c>
      <c r="D1088">
        <v>4766027</v>
      </c>
      <c r="E1088" t="s">
        <v>164</v>
      </c>
      <c r="F1088" t="s">
        <v>126</v>
      </c>
      <c r="G1088" t="s">
        <v>236</v>
      </c>
      <c r="H1088" t="s">
        <v>115</v>
      </c>
      <c r="I1088" s="1">
        <v>44217.54791666667</v>
      </c>
      <c r="J1088" t="s">
        <v>180</v>
      </c>
      <c r="K1088" t="s">
        <v>116</v>
      </c>
      <c r="L1088" t="s">
        <v>237</v>
      </c>
      <c r="M1088" t="s">
        <v>238</v>
      </c>
      <c r="N1088" t="s">
        <v>183</v>
      </c>
      <c r="O1088">
        <v>1E-3</v>
      </c>
      <c r="P1088" t="s">
        <v>149</v>
      </c>
      <c r="Q1088" t="b">
        <v>1</v>
      </c>
      <c r="R1088">
        <v>138261413</v>
      </c>
      <c r="S1088" t="s">
        <v>150</v>
      </c>
      <c r="T1088">
        <v>1E-3</v>
      </c>
      <c r="U1088" t="s">
        <v>184</v>
      </c>
      <c r="V1088">
        <v>2021</v>
      </c>
      <c r="W1088" t="s">
        <v>455</v>
      </c>
      <c r="X1088" t="s">
        <v>245</v>
      </c>
      <c r="Y1088" t="s">
        <v>246</v>
      </c>
      <c r="Z1088" t="s">
        <v>155</v>
      </c>
      <c r="AA1088">
        <v>423475</v>
      </c>
      <c r="AB1088">
        <v>247849</v>
      </c>
      <c r="AC1088">
        <v>-1.658493188</v>
      </c>
      <c r="AD1088">
        <v>52.128454140000002</v>
      </c>
    </row>
    <row r="1089" spans="1:30">
      <c r="A1089">
        <v>267619</v>
      </c>
      <c r="B1089" t="s">
        <v>562</v>
      </c>
      <c r="C1089">
        <v>7299</v>
      </c>
      <c r="D1089">
        <v>5308145</v>
      </c>
      <c r="E1089" t="s">
        <v>164</v>
      </c>
      <c r="F1089" t="s">
        <v>126</v>
      </c>
      <c r="G1089" t="s">
        <v>236</v>
      </c>
      <c r="H1089" t="s">
        <v>115</v>
      </c>
      <c r="I1089" s="1">
        <v>44419.474305555559</v>
      </c>
      <c r="J1089" t="s">
        <v>180</v>
      </c>
      <c r="K1089" t="s">
        <v>116</v>
      </c>
      <c r="L1089" t="s">
        <v>256</v>
      </c>
      <c r="M1089" t="s">
        <v>257</v>
      </c>
      <c r="N1089" t="s">
        <v>183</v>
      </c>
      <c r="O1089">
        <v>1E-3</v>
      </c>
      <c r="P1089" t="s">
        <v>149</v>
      </c>
      <c r="Q1089" t="b">
        <v>1</v>
      </c>
      <c r="R1089">
        <v>138261413</v>
      </c>
      <c r="S1089" t="s">
        <v>150</v>
      </c>
      <c r="T1089">
        <v>1E-3</v>
      </c>
      <c r="U1089" t="s">
        <v>184</v>
      </c>
      <c r="V1089">
        <v>2021</v>
      </c>
      <c r="W1089" t="s">
        <v>455</v>
      </c>
      <c r="X1089" t="s">
        <v>563</v>
      </c>
      <c r="Y1089" t="s">
        <v>541</v>
      </c>
      <c r="Z1089" t="s">
        <v>155</v>
      </c>
      <c r="AA1089">
        <v>316737</v>
      </c>
      <c r="AB1089">
        <v>543572</v>
      </c>
      <c r="AC1089">
        <v>-3.2960763380000002</v>
      </c>
      <c r="AD1089">
        <v>54.780121110000003</v>
      </c>
    </row>
    <row r="1090" spans="1:30">
      <c r="A1090">
        <v>263382</v>
      </c>
      <c r="B1090" t="s">
        <v>562</v>
      </c>
      <c r="C1090">
        <v>7299</v>
      </c>
      <c r="D1090">
        <v>5301391</v>
      </c>
      <c r="E1090" t="s">
        <v>164</v>
      </c>
      <c r="F1090" t="s">
        <v>126</v>
      </c>
      <c r="G1090" t="s">
        <v>236</v>
      </c>
      <c r="H1090" t="s">
        <v>115</v>
      </c>
      <c r="I1090" s="1">
        <v>44264.388194444444</v>
      </c>
      <c r="J1090" t="s">
        <v>180</v>
      </c>
      <c r="K1090" t="s">
        <v>116</v>
      </c>
      <c r="L1090" t="s">
        <v>256</v>
      </c>
      <c r="M1090" t="s">
        <v>257</v>
      </c>
      <c r="N1090" t="s">
        <v>183</v>
      </c>
      <c r="O1090">
        <v>1E-3</v>
      </c>
      <c r="P1090" t="s">
        <v>149</v>
      </c>
      <c r="Q1090" t="b">
        <v>1</v>
      </c>
      <c r="R1090">
        <v>138261413</v>
      </c>
      <c r="S1090" t="s">
        <v>150</v>
      </c>
      <c r="T1090">
        <v>1E-3</v>
      </c>
      <c r="U1090" t="s">
        <v>184</v>
      </c>
      <c r="V1090">
        <v>2021</v>
      </c>
      <c r="W1090" t="s">
        <v>455</v>
      </c>
      <c r="X1090" t="s">
        <v>563</v>
      </c>
      <c r="Y1090" t="s">
        <v>541</v>
      </c>
      <c r="Z1090" t="s">
        <v>155</v>
      </c>
      <c r="AA1090">
        <v>316737</v>
      </c>
      <c r="AB1090">
        <v>543572</v>
      </c>
      <c r="AC1090">
        <v>-3.2960763380000002</v>
      </c>
      <c r="AD1090">
        <v>54.780121110000003</v>
      </c>
    </row>
    <row r="1091" spans="1:30">
      <c r="A1091">
        <v>265781</v>
      </c>
      <c r="B1091" t="s">
        <v>562</v>
      </c>
      <c r="C1091">
        <v>7299</v>
      </c>
      <c r="D1091">
        <v>5299144</v>
      </c>
      <c r="E1091" t="s">
        <v>164</v>
      </c>
      <c r="F1091" t="s">
        <v>126</v>
      </c>
      <c r="G1091" t="s">
        <v>236</v>
      </c>
      <c r="H1091" t="s">
        <v>115</v>
      </c>
      <c r="I1091" s="1">
        <v>44222.375694444447</v>
      </c>
      <c r="J1091" t="s">
        <v>180</v>
      </c>
      <c r="K1091" t="s">
        <v>116</v>
      </c>
      <c r="L1091" t="s">
        <v>256</v>
      </c>
      <c r="M1091" t="s">
        <v>257</v>
      </c>
      <c r="N1091" t="s">
        <v>183</v>
      </c>
      <c r="O1091">
        <v>1E-3</v>
      </c>
      <c r="P1091" t="s">
        <v>149</v>
      </c>
      <c r="Q1091" t="b">
        <v>1</v>
      </c>
      <c r="R1091">
        <v>138261413</v>
      </c>
      <c r="S1091" t="s">
        <v>150</v>
      </c>
      <c r="T1091">
        <v>1E-3</v>
      </c>
      <c r="U1091" t="s">
        <v>184</v>
      </c>
      <c r="V1091">
        <v>2021</v>
      </c>
      <c r="W1091" t="s">
        <v>455</v>
      </c>
      <c r="X1091" t="s">
        <v>563</v>
      </c>
      <c r="Y1091" t="s">
        <v>541</v>
      </c>
      <c r="Z1091" t="s">
        <v>155</v>
      </c>
      <c r="AA1091">
        <v>316737</v>
      </c>
      <c r="AB1091">
        <v>543572</v>
      </c>
      <c r="AC1091">
        <v>-3.2960763380000002</v>
      </c>
      <c r="AD1091">
        <v>54.780121110000003</v>
      </c>
    </row>
    <row r="1092" spans="1:30">
      <c r="A1092">
        <v>258339</v>
      </c>
      <c r="B1092" t="s">
        <v>562</v>
      </c>
      <c r="C1092">
        <v>7299</v>
      </c>
      <c r="D1092">
        <v>5302505</v>
      </c>
      <c r="E1092" t="s">
        <v>164</v>
      </c>
      <c r="F1092" t="s">
        <v>126</v>
      </c>
      <c r="G1092" t="s">
        <v>236</v>
      </c>
      <c r="H1092" t="s">
        <v>115</v>
      </c>
      <c r="I1092" s="1">
        <v>44307.473611111112</v>
      </c>
      <c r="J1092" t="s">
        <v>180</v>
      </c>
      <c r="K1092" t="s">
        <v>116</v>
      </c>
      <c r="L1092" t="s">
        <v>256</v>
      </c>
      <c r="M1092" t="s">
        <v>257</v>
      </c>
      <c r="N1092" t="s">
        <v>183</v>
      </c>
      <c r="O1092">
        <v>1E-3</v>
      </c>
      <c r="P1092" t="s">
        <v>149</v>
      </c>
      <c r="Q1092" t="b">
        <v>1</v>
      </c>
      <c r="R1092">
        <v>138261413</v>
      </c>
      <c r="S1092" t="s">
        <v>150</v>
      </c>
      <c r="T1092">
        <v>1E-3</v>
      </c>
      <c r="U1092" t="s">
        <v>184</v>
      </c>
      <c r="V1092">
        <v>2021</v>
      </c>
      <c r="W1092" t="s">
        <v>455</v>
      </c>
      <c r="X1092" t="s">
        <v>563</v>
      </c>
      <c r="Y1092" t="s">
        <v>541</v>
      </c>
      <c r="Z1092" t="s">
        <v>155</v>
      </c>
      <c r="AA1092">
        <v>316737</v>
      </c>
      <c r="AB1092">
        <v>543572</v>
      </c>
      <c r="AC1092">
        <v>-3.2960763380000002</v>
      </c>
      <c r="AD1092">
        <v>54.780121110000003</v>
      </c>
    </row>
    <row r="1093" spans="1:30">
      <c r="A1093">
        <v>251182</v>
      </c>
      <c r="B1093" t="s">
        <v>562</v>
      </c>
      <c r="C1093">
        <v>7299</v>
      </c>
      <c r="D1093">
        <v>5300533</v>
      </c>
      <c r="E1093" t="s">
        <v>164</v>
      </c>
      <c r="F1093" t="s">
        <v>126</v>
      </c>
      <c r="G1093" t="s">
        <v>236</v>
      </c>
      <c r="H1093" t="s">
        <v>115</v>
      </c>
      <c r="I1093" s="1">
        <v>44243.392361111109</v>
      </c>
      <c r="J1093" t="s">
        <v>180</v>
      </c>
      <c r="K1093" t="s">
        <v>116</v>
      </c>
      <c r="L1093" t="s">
        <v>256</v>
      </c>
      <c r="M1093" t="s">
        <v>257</v>
      </c>
      <c r="N1093" t="s">
        <v>183</v>
      </c>
      <c r="O1093">
        <v>1E-3</v>
      </c>
      <c r="P1093" t="s">
        <v>149</v>
      </c>
      <c r="Q1093" t="b">
        <v>1</v>
      </c>
      <c r="R1093">
        <v>138261413</v>
      </c>
      <c r="S1093" t="s">
        <v>150</v>
      </c>
      <c r="T1093">
        <v>1E-3</v>
      </c>
      <c r="U1093" t="s">
        <v>184</v>
      </c>
      <c r="V1093">
        <v>2021</v>
      </c>
      <c r="W1093" t="s">
        <v>455</v>
      </c>
      <c r="X1093" t="s">
        <v>563</v>
      </c>
      <c r="Y1093" t="s">
        <v>541</v>
      </c>
      <c r="Z1093" t="s">
        <v>155</v>
      </c>
      <c r="AA1093">
        <v>316737</v>
      </c>
      <c r="AB1093">
        <v>543572</v>
      </c>
      <c r="AC1093">
        <v>-3.2960763380000002</v>
      </c>
      <c r="AD1093">
        <v>54.780121110000003</v>
      </c>
    </row>
    <row r="1094" spans="1:30">
      <c r="A1094">
        <v>205333</v>
      </c>
      <c r="B1094" t="s">
        <v>562</v>
      </c>
      <c r="C1094">
        <v>7299</v>
      </c>
      <c r="D1094">
        <v>5314363</v>
      </c>
      <c r="E1094" t="s">
        <v>164</v>
      </c>
      <c r="F1094" t="s">
        <v>126</v>
      </c>
      <c r="G1094" t="s">
        <v>236</v>
      </c>
      <c r="H1094" t="s">
        <v>115</v>
      </c>
      <c r="I1094" s="1">
        <v>44545.412499999999</v>
      </c>
      <c r="J1094" t="s">
        <v>180</v>
      </c>
      <c r="K1094" t="s">
        <v>116</v>
      </c>
      <c r="L1094" t="s">
        <v>256</v>
      </c>
      <c r="M1094" t="s">
        <v>257</v>
      </c>
      <c r="N1094" t="s">
        <v>183</v>
      </c>
      <c r="O1094">
        <v>1E-3</v>
      </c>
      <c r="P1094" t="s">
        <v>149</v>
      </c>
      <c r="Q1094" t="b">
        <v>1</v>
      </c>
      <c r="R1094">
        <v>138261413</v>
      </c>
      <c r="S1094" t="s">
        <v>150</v>
      </c>
      <c r="T1094">
        <v>1E-3</v>
      </c>
      <c r="U1094" t="s">
        <v>184</v>
      </c>
      <c r="V1094">
        <v>2021</v>
      </c>
      <c r="W1094" t="s">
        <v>455</v>
      </c>
      <c r="X1094" t="s">
        <v>563</v>
      </c>
      <c r="Y1094" t="s">
        <v>541</v>
      </c>
      <c r="Z1094" t="s">
        <v>155</v>
      </c>
      <c r="AA1094">
        <v>316737</v>
      </c>
      <c r="AB1094">
        <v>543572</v>
      </c>
      <c r="AC1094">
        <v>-3.2960763380000002</v>
      </c>
      <c r="AD1094">
        <v>54.780121110000003</v>
      </c>
    </row>
    <row r="1095" spans="1:30">
      <c r="A1095">
        <v>239754</v>
      </c>
      <c r="B1095" t="s">
        <v>562</v>
      </c>
      <c r="C1095">
        <v>7299</v>
      </c>
      <c r="D1095">
        <v>5305014</v>
      </c>
      <c r="E1095" t="s">
        <v>164</v>
      </c>
      <c r="F1095" t="s">
        <v>126</v>
      </c>
      <c r="G1095" t="s">
        <v>236</v>
      </c>
      <c r="H1095" t="s">
        <v>115</v>
      </c>
      <c r="I1095" s="1">
        <v>44354.478472222225</v>
      </c>
      <c r="J1095" t="s">
        <v>180</v>
      </c>
      <c r="K1095" t="s">
        <v>116</v>
      </c>
      <c r="L1095" t="s">
        <v>256</v>
      </c>
      <c r="M1095" t="s">
        <v>257</v>
      </c>
      <c r="N1095" t="s">
        <v>183</v>
      </c>
      <c r="O1095">
        <v>1E-3</v>
      </c>
      <c r="P1095" t="s">
        <v>149</v>
      </c>
      <c r="Q1095" t="b">
        <v>1</v>
      </c>
      <c r="R1095">
        <v>138261413</v>
      </c>
      <c r="S1095" t="s">
        <v>150</v>
      </c>
      <c r="T1095">
        <v>1E-3</v>
      </c>
      <c r="U1095" t="s">
        <v>184</v>
      </c>
      <c r="V1095">
        <v>2021</v>
      </c>
      <c r="W1095" t="s">
        <v>455</v>
      </c>
      <c r="X1095" t="s">
        <v>563</v>
      </c>
      <c r="Y1095" t="s">
        <v>541</v>
      </c>
      <c r="Z1095" t="s">
        <v>155</v>
      </c>
      <c r="AA1095">
        <v>316737</v>
      </c>
      <c r="AB1095">
        <v>543572</v>
      </c>
      <c r="AC1095">
        <v>-3.2960763380000002</v>
      </c>
      <c r="AD1095">
        <v>54.780121110000003</v>
      </c>
    </row>
    <row r="1096" spans="1:30">
      <c r="A1096">
        <v>240139</v>
      </c>
      <c r="B1096" t="s">
        <v>562</v>
      </c>
      <c r="C1096">
        <v>7299</v>
      </c>
      <c r="D1096">
        <v>5303527</v>
      </c>
      <c r="E1096" t="s">
        <v>164</v>
      </c>
      <c r="F1096" t="s">
        <v>126</v>
      </c>
      <c r="G1096" t="s">
        <v>236</v>
      </c>
      <c r="H1096" t="s">
        <v>115</v>
      </c>
      <c r="I1096" s="1">
        <v>44320.488888888889</v>
      </c>
      <c r="J1096" t="s">
        <v>180</v>
      </c>
      <c r="K1096" t="s">
        <v>116</v>
      </c>
      <c r="L1096" t="s">
        <v>256</v>
      </c>
      <c r="M1096" t="s">
        <v>257</v>
      </c>
      <c r="N1096" t="s">
        <v>183</v>
      </c>
      <c r="O1096">
        <v>1E-3</v>
      </c>
      <c r="P1096" t="s">
        <v>149</v>
      </c>
      <c r="Q1096" t="b">
        <v>1</v>
      </c>
      <c r="R1096">
        <v>138261413</v>
      </c>
      <c r="S1096" t="s">
        <v>150</v>
      </c>
      <c r="T1096">
        <v>1E-3</v>
      </c>
      <c r="U1096" t="s">
        <v>184</v>
      </c>
      <c r="V1096">
        <v>2021</v>
      </c>
      <c r="W1096" t="s">
        <v>455</v>
      </c>
      <c r="X1096" t="s">
        <v>563</v>
      </c>
      <c r="Y1096" t="s">
        <v>541</v>
      </c>
      <c r="Z1096" t="s">
        <v>155</v>
      </c>
      <c r="AA1096">
        <v>316737</v>
      </c>
      <c r="AB1096">
        <v>543572</v>
      </c>
      <c r="AC1096">
        <v>-3.2960763380000002</v>
      </c>
      <c r="AD1096">
        <v>54.780121110000003</v>
      </c>
    </row>
    <row r="1097" spans="1:30">
      <c r="A1097">
        <v>229596</v>
      </c>
      <c r="B1097" t="s">
        <v>562</v>
      </c>
      <c r="C1097">
        <v>7299</v>
      </c>
      <c r="D1097">
        <v>5312065</v>
      </c>
      <c r="E1097" t="s">
        <v>164</v>
      </c>
      <c r="F1097" t="s">
        <v>126</v>
      </c>
      <c r="G1097" t="s">
        <v>236</v>
      </c>
      <c r="H1097" t="s">
        <v>115</v>
      </c>
      <c r="I1097" s="1">
        <v>44502.612500000003</v>
      </c>
      <c r="J1097" t="s">
        <v>180</v>
      </c>
      <c r="K1097" t="s">
        <v>116</v>
      </c>
      <c r="L1097" t="s">
        <v>256</v>
      </c>
      <c r="M1097" t="s">
        <v>257</v>
      </c>
      <c r="N1097" t="s">
        <v>183</v>
      </c>
      <c r="O1097">
        <v>1E-3</v>
      </c>
      <c r="P1097" t="s">
        <v>149</v>
      </c>
      <c r="Q1097" t="b">
        <v>1</v>
      </c>
      <c r="R1097">
        <v>138261413</v>
      </c>
      <c r="S1097" t="s">
        <v>150</v>
      </c>
      <c r="T1097">
        <v>1E-3</v>
      </c>
      <c r="U1097" t="s">
        <v>184</v>
      </c>
      <c r="V1097">
        <v>2021</v>
      </c>
      <c r="W1097" t="s">
        <v>455</v>
      </c>
      <c r="X1097" t="s">
        <v>563</v>
      </c>
      <c r="Y1097" t="s">
        <v>541</v>
      </c>
      <c r="Z1097" t="s">
        <v>155</v>
      </c>
      <c r="AA1097">
        <v>316737</v>
      </c>
      <c r="AB1097">
        <v>543572</v>
      </c>
      <c r="AC1097">
        <v>-3.2960763380000002</v>
      </c>
      <c r="AD1097">
        <v>54.780121110000003</v>
      </c>
    </row>
    <row r="1098" spans="1:30">
      <c r="A1098">
        <v>240431</v>
      </c>
      <c r="B1098" t="s">
        <v>562</v>
      </c>
      <c r="C1098">
        <v>7299</v>
      </c>
      <c r="D1098">
        <v>5306873</v>
      </c>
      <c r="E1098" t="s">
        <v>164</v>
      </c>
      <c r="F1098" t="s">
        <v>126</v>
      </c>
      <c r="G1098" t="s">
        <v>236</v>
      </c>
      <c r="H1098" t="s">
        <v>115</v>
      </c>
      <c r="I1098" s="1">
        <v>44399.655555555553</v>
      </c>
      <c r="J1098" t="s">
        <v>180</v>
      </c>
      <c r="K1098" t="s">
        <v>116</v>
      </c>
      <c r="L1098" t="s">
        <v>256</v>
      </c>
      <c r="M1098" t="s">
        <v>257</v>
      </c>
      <c r="N1098" t="s">
        <v>183</v>
      </c>
      <c r="O1098">
        <v>1E-3</v>
      </c>
      <c r="P1098" t="s">
        <v>149</v>
      </c>
      <c r="Q1098" t="b">
        <v>1</v>
      </c>
      <c r="R1098">
        <v>138261413</v>
      </c>
      <c r="S1098" t="s">
        <v>150</v>
      </c>
      <c r="T1098">
        <v>1E-3</v>
      </c>
      <c r="U1098" t="s">
        <v>184</v>
      </c>
      <c r="V1098">
        <v>2021</v>
      </c>
      <c r="W1098" t="s">
        <v>455</v>
      </c>
      <c r="X1098" t="s">
        <v>563</v>
      </c>
      <c r="Y1098" t="s">
        <v>541</v>
      </c>
      <c r="Z1098" t="s">
        <v>155</v>
      </c>
      <c r="AA1098">
        <v>316737</v>
      </c>
      <c r="AB1098">
        <v>543572</v>
      </c>
      <c r="AC1098">
        <v>-3.2960763380000002</v>
      </c>
      <c r="AD1098">
        <v>54.780121110000003</v>
      </c>
    </row>
    <row r="1099" spans="1:30">
      <c r="A1099">
        <v>263976</v>
      </c>
      <c r="B1099" t="s">
        <v>564</v>
      </c>
      <c r="C1099">
        <v>7299</v>
      </c>
      <c r="D1099">
        <v>4784682</v>
      </c>
      <c r="E1099" t="s">
        <v>164</v>
      </c>
      <c r="F1099" t="s">
        <v>126</v>
      </c>
      <c r="G1099" t="s">
        <v>236</v>
      </c>
      <c r="H1099" t="s">
        <v>115</v>
      </c>
      <c r="I1099" s="1">
        <v>44503.495833333334</v>
      </c>
      <c r="J1099" t="s">
        <v>180</v>
      </c>
      <c r="K1099" t="s">
        <v>116</v>
      </c>
      <c r="L1099" t="s">
        <v>367</v>
      </c>
      <c r="M1099" t="s">
        <v>368</v>
      </c>
      <c r="N1099" t="s">
        <v>183</v>
      </c>
      <c r="O1099">
        <v>1E-3</v>
      </c>
      <c r="P1099" t="s">
        <v>149</v>
      </c>
      <c r="Q1099" t="b">
        <v>1</v>
      </c>
      <c r="R1099">
        <v>138261413</v>
      </c>
      <c r="S1099" t="s">
        <v>150</v>
      </c>
      <c r="T1099">
        <v>1E-3</v>
      </c>
      <c r="U1099" t="s">
        <v>184</v>
      </c>
      <c r="V1099">
        <v>2021</v>
      </c>
      <c r="W1099" t="s">
        <v>455</v>
      </c>
      <c r="X1099" t="s">
        <v>565</v>
      </c>
      <c r="Y1099" t="s">
        <v>566</v>
      </c>
      <c r="Z1099" t="s">
        <v>155</v>
      </c>
      <c r="AA1099">
        <v>433903</v>
      </c>
      <c r="AB1099">
        <v>347729</v>
      </c>
      <c r="AC1099">
        <v>-1.4959791220000001</v>
      </c>
      <c r="AD1099">
        <v>53.02578321</v>
      </c>
    </row>
    <row r="1100" spans="1:30">
      <c r="A1100">
        <v>261696</v>
      </c>
      <c r="B1100" t="s">
        <v>564</v>
      </c>
      <c r="C1100">
        <v>7299</v>
      </c>
      <c r="D1100">
        <v>4778329</v>
      </c>
      <c r="E1100" t="s">
        <v>164</v>
      </c>
      <c r="F1100" t="s">
        <v>126</v>
      </c>
      <c r="G1100" t="s">
        <v>236</v>
      </c>
      <c r="H1100" t="s">
        <v>115</v>
      </c>
      <c r="I1100" s="1">
        <v>44411.513888888891</v>
      </c>
      <c r="J1100" t="s">
        <v>180</v>
      </c>
      <c r="K1100" t="s">
        <v>116</v>
      </c>
      <c r="L1100" t="s">
        <v>367</v>
      </c>
      <c r="M1100" t="s">
        <v>368</v>
      </c>
      <c r="N1100" t="s">
        <v>183</v>
      </c>
      <c r="O1100">
        <v>1E-3</v>
      </c>
      <c r="P1100" t="s">
        <v>149</v>
      </c>
      <c r="Q1100" t="b">
        <v>1</v>
      </c>
      <c r="R1100">
        <v>138261413</v>
      </c>
      <c r="S1100" t="s">
        <v>150</v>
      </c>
      <c r="T1100">
        <v>1E-3</v>
      </c>
      <c r="U1100" t="s">
        <v>184</v>
      </c>
      <c r="V1100">
        <v>2021</v>
      </c>
      <c r="W1100" t="s">
        <v>455</v>
      </c>
      <c r="X1100" t="s">
        <v>565</v>
      </c>
      <c r="Y1100" t="s">
        <v>566</v>
      </c>
      <c r="Z1100" t="s">
        <v>155</v>
      </c>
      <c r="AA1100">
        <v>433903</v>
      </c>
      <c r="AB1100">
        <v>347729</v>
      </c>
      <c r="AC1100">
        <v>-1.4959791220000001</v>
      </c>
      <c r="AD1100">
        <v>53.02578321</v>
      </c>
    </row>
    <row r="1101" spans="1:30">
      <c r="A1101">
        <v>263707</v>
      </c>
      <c r="B1101" t="s">
        <v>564</v>
      </c>
      <c r="C1101">
        <v>7299</v>
      </c>
      <c r="D1101">
        <v>4776663</v>
      </c>
      <c r="E1101" t="s">
        <v>164</v>
      </c>
      <c r="F1101" t="s">
        <v>126</v>
      </c>
      <c r="G1101" t="s">
        <v>236</v>
      </c>
      <c r="H1101" t="s">
        <v>115</v>
      </c>
      <c r="I1101" s="1">
        <v>44391.427777777775</v>
      </c>
      <c r="J1101" t="s">
        <v>180</v>
      </c>
      <c r="K1101" t="s">
        <v>116</v>
      </c>
      <c r="L1101" t="s">
        <v>367</v>
      </c>
      <c r="M1101" t="s">
        <v>368</v>
      </c>
      <c r="N1101" t="s">
        <v>183</v>
      </c>
      <c r="O1101">
        <v>1E-3</v>
      </c>
      <c r="P1101" t="s">
        <v>149</v>
      </c>
      <c r="Q1101" t="b">
        <v>1</v>
      </c>
      <c r="R1101">
        <v>138261413</v>
      </c>
      <c r="S1101" t="s">
        <v>150</v>
      </c>
      <c r="T1101">
        <v>1E-3</v>
      </c>
      <c r="U1101" t="s">
        <v>184</v>
      </c>
      <c r="V1101">
        <v>2021</v>
      </c>
      <c r="W1101" t="s">
        <v>455</v>
      </c>
      <c r="X1101" t="s">
        <v>565</v>
      </c>
      <c r="Y1101" t="s">
        <v>566</v>
      </c>
      <c r="Z1101" t="s">
        <v>155</v>
      </c>
      <c r="AA1101">
        <v>433903</v>
      </c>
      <c r="AB1101">
        <v>347729</v>
      </c>
      <c r="AC1101">
        <v>-1.4959791220000001</v>
      </c>
      <c r="AD1101">
        <v>53.02578321</v>
      </c>
    </row>
    <row r="1102" spans="1:30">
      <c r="A1102">
        <v>239721</v>
      </c>
      <c r="B1102" t="s">
        <v>564</v>
      </c>
      <c r="C1102">
        <v>7299</v>
      </c>
      <c r="D1102">
        <v>4768090</v>
      </c>
      <c r="E1102" t="s">
        <v>164</v>
      </c>
      <c r="F1102" t="s">
        <v>126</v>
      </c>
      <c r="G1102" t="s">
        <v>236</v>
      </c>
      <c r="H1102" t="s">
        <v>115</v>
      </c>
      <c r="I1102" s="1">
        <v>44252.397916666669</v>
      </c>
      <c r="J1102" t="s">
        <v>180</v>
      </c>
      <c r="K1102" t="s">
        <v>116</v>
      </c>
      <c r="L1102" t="s">
        <v>367</v>
      </c>
      <c r="M1102" t="s">
        <v>368</v>
      </c>
      <c r="N1102" t="s">
        <v>183</v>
      </c>
      <c r="O1102">
        <v>1E-3</v>
      </c>
      <c r="P1102" t="s">
        <v>149</v>
      </c>
      <c r="Q1102" t="b">
        <v>1</v>
      </c>
      <c r="R1102">
        <v>138261413</v>
      </c>
      <c r="S1102" t="s">
        <v>150</v>
      </c>
      <c r="T1102">
        <v>1E-3</v>
      </c>
      <c r="U1102" t="s">
        <v>184</v>
      </c>
      <c r="V1102">
        <v>2021</v>
      </c>
      <c r="W1102" t="s">
        <v>455</v>
      </c>
      <c r="X1102" t="s">
        <v>565</v>
      </c>
      <c r="Y1102" t="s">
        <v>566</v>
      </c>
      <c r="Z1102" t="s">
        <v>155</v>
      </c>
      <c r="AA1102">
        <v>433903</v>
      </c>
      <c r="AB1102">
        <v>347729</v>
      </c>
      <c r="AC1102">
        <v>-1.4959791220000001</v>
      </c>
      <c r="AD1102">
        <v>53.02578321</v>
      </c>
    </row>
    <row r="1103" spans="1:30">
      <c r="A1103">
        <v>242358</v>
      </c>
      <c r="B1103" t="s">
        <v>564</v>
      </c>
      <c r="C1103">
        <v>7299</v>
      </c>
      <c r="D1103">
        <v>4768946</v>
      </c>
      <c r="E1103" t="s">
        <v>164</v>
      </c>
      <c r="F1103" t="s">
        <v>126</v>
      </c>
      <c r="G1103" t="s">
        <v>236</v>
      </c>
      <c r="H1103" t="s">
        <v>115</v>
      </c>
      <c r="I1103" s="1">
        <v>44271.436111111114</v>
      </c>
      <c r="J1103" t="s">
        <v>180</v>
      </c>
      <c r="K1103" t="s">
        <v>116</v>
      </c>
      <c r="L1103" t="s">
        <v>367</v>
      </c>
      <c r="M1103" t="s">
        <v>368</v>
      </c>
      <c r="N1103" t="s">
        <v>183</v>
      </c>
      <c r="O1103">
        <v>1E-3</v>
      </c>
      <c r="P1103" t="s">
        <v>149</v>
      </c>
      <c r="Q1103" t="b">
        <v>1</v>
      </c>
      <c r="R1103">
        <v>138261413</v>
      </c>
      <c r="S1103" t="s">
        <v>150</v>
      </c>
      <c r="T1103">
        <v>1E-3</v>
      </c>
      <c r="U1103" t="s">
        <v>184</v>
      </c>
      <c r="V1103">
        <v>2021</v>
      </c>
      <c r="W1103" t="s">
        <v>455</v>
      </c>
      <c r="X1103" t="s">
        <v>565</v>
      </c>
      <c r="Y1103" t="s">
        <v>566</v>
      </c>
      <c r="Z1103" t="s">
        <v>155</v>
      </c>
      <c r="AA1103">
        <v>433903</v>
      </c>
      <c r="AB1103">
        <v>347729</v>
      </c>
      <c r="AC1103">
        <v>-1.4959791220000001</v>
      </c>
      <c r="AD1103">
        <v>53.02578321</v>
      </c>
    </row>
    <row r="1104" spans="1:30">
      <c r="A1104">
        <v>261888</v>
      </c>
      <c r="B1104" t="s">
        <v>564</v>
      </c>
      <c r="C1104">
        <v>7299</v>
      </c>
      <c r="D1104">
        <v>4772186</v>
      </c>
      <c r="E1104" t="s">
        <v>164</v>
      </c>
      <c r="F1104" t="s">
        <v>126</v>
      </c>
      <c r="G1104" t="s">
        <v>236</v>
      </c>
      <c r="H1104" t="s">
        <v>115</v>
      </c>
      <c r="I1104" s="1">
        <v>44328.507638888892</v>
      </c>
      <c r="J1104" t="s">
        <v>180</v>
      </c>
      <c r="K1104" t="s">
        <v>116</v>
      </c>
      <c r="L1104" t="s">
        <v>367</v>
      </c>
      <c r="M1104" t="s">
        <v>368</v>
      </c>
      <c r="N1104" t="s">
        <v>183</v>
      </c>
      <c r="O1104">
        <v>1E-3</v>
      </c>
      <c r="P1104" t="s">
        <v>149</v>
      </c>
      <c r="Q1104" t="b">
        <v>1</v>
      </c>
      <c r="R1104">
        <v>138261413</v>
      </c>
      <c r="S1104" t="s">
        <v>150</v>
      </c>
      <c r="T1104">
        <v>1E-3</v>
      </c>
      <c r="U1104" t="s">
        <v>184</v>
      </c>
      <c r="V1104">
        <v>2021</v>
      </c>
      <c r="W1104" t="s">
        <v>455</v>
      </c>
      <c r="X1104" t="s">
        <v>565</v>
      </c>
      <c r="Y1104" t="s">
        <v>566</v>
      </c>
      <c r="Z1104" t="s">
        <v>155</v>
      </c>
      <c r="AA1104">
        <v>433903</v>
      </c>
      <c r="AB1104">
        <v>347729</v>
      </c>
      <c r="AC1104">
        <v>-1.4959791220000001</v>
      </c>
      <c r="AD1104">
        <v>53.02578321</v>
      </c>
    </row>
    <row r="1105" spans="1:30">
      <c r="A1105">
        <v>262581</v>
      </c>
      <c r="B1105" t="s">
        <v>564</v>
      </c>
      <c r="C1105">
        <v>7299</v>
      </c>
      <c r="D1105">
        <v>4774809</v>
      </c>
      <c r="E1105" t="s">
        <v>164</v>
      </c>
      <c r="F1105" t="s">
        <v>126</v>
      </c>
      <c r="G1105" t="s">
        <v>236</v>
      </c>
      <c r="H1105" t="s">
        <v>115</v>
      </c>
      <c r="I1105" s="1">
        <v>44361.602083333331</v>
      </c>
      <c r="J1105" t="s">
        <v>180</v>
      </c>
      <c r="K1105" t="s">
        <v>116</v>
      </c>
      <c r="L1105" t="s">
        <v>367</v>
      </c>
      <c r="M1105" t="s">
        <v>368</v>
      </c>
      <c r="N1105" t="s">
        <v>183</v>
      </c>
      <c r="O1105">
        <v>1E-3</v>
      </c>
      <c r="P1105" t="s">
        <v>149</v>
      </c>
      <c r="Q1105" t="b">
        <v>1</v>
      </c>
      <c r="R1105">
        <v>138261413</v>
      </c>
      <c r="S1105" t="s">
        <v>150</v>
      </c>
      <c r="T1105">
        <v>1E-3</v>
      </c>
      <c r="U1105" t="s">
        <v>184</v>
      </c>
      <c r="V1105">
        <v>2021</v>
      </c>
      <c r="W1105" t="s">
        <v>455</v>
      </c>
      <c r="X1105" t="s">
        <v>565</v>
      </c>
      <c r="Y1105" t="s">
        <v>566</v>
      </c>
      <c r="Z1105" t="s">
        <v>155</v>
      </c>
      <c r="AA1105">
        <v>433903</v>
      </c>
      <c r="AB1105">
        <v>347729</v>
      </c>
      <c r="AC1105">
        <v>-1.4959791220000001</v>
      </c>
      <c r="AD1105">
        <v>53.02578321</v>
      </c>
    </row>
    <row r="1106" spans="1:30">
      <c r="A1106">
        <v>260271</v>
      </c>
      <c r="B1106" t="s">
        <v>564</v>
      </c>
      <c r="C1106">
        <v>7299</v>
      </c>
      <c r="D1106">
        <v>4786966</v>
      </c>
      <c r="E1106" t="s">
        <v>164</v>
      </c>
      <c r="F1106" t="s">
        <v>126</v>
      </c>
      <c r="G1106" t="s">
        <v>236</v>
      </c>
      <c r="H1106" t="s">
        <v>115</v>
      </c>
      <c r="I1106" s="1">
        <v>44538.405555555553</v>
      </c>
      <c r="J1106" t="s">
        <v>180</v>
      </c>
      <c r="K1106" t="s">
        <v>116</v>
      </c>
      <c r="L1106" t="s">
        <v>367</v>
      </c>
      <c r="M1106" t="s">
        <v>368</v>
      </c>
      <c r="N1106" t="s">
        <v>183</v>
      </c>
      <c r="O1106">
        <v>1E-3</v>
      </c>
      <c r="P1106" t="s">
        <v>149</v>
      </c>
      <c r="Q1106" t="b">
        <v>1</v>
      </c>
      <c r="R1106">
        <v>138261413</v>
      </c>
      <c r="S1106" t="s">
        <v>150</v>
      </c>
      <c r="T1106">
        <v>1E-3</v>
      </c>
      <c r="U1106" t="s">
        <v>184</v>
      </c>
      <c r="V1106">
        <v>2021</v>
      </c>
      <c r="W1106" t="s">
        <v>455</v>
      </c>
      <c r="X1106" t="s">
        <v>565</v>
      </c>
      <c r="Y1106" t="s">
        <v>566</v>
      </c>
      <c r="Z1106" t="s">
        <v>155</v>
      </c>
      <c r="AA1106">
        <v>433903</v>
      </c>
      <c r="AB1106">
        <v>347729</v>
      </c>
      <c r="AC1106">
        <v>-1.4959791220000001</v>
      </c>
      <c r="AD1106">
        <v>53.02578321</v>
      </c>
    </row>
    <row r="1107" spans="1:30">
      <c r="A1107">
        <v>239323</v>
      </c>
      <c r="B1107" t="s">
        <v>564</v>
      </c>
      <c r="C1107">
        <v>7299</v>
      </c>
      <c r="D1107">
        <v>4770178</v>
      </c>
      <c r="E1107" t="s">
        <v>164</v>
      </c>
      <c r="F1107" t="s">
        <v>126</v>
      </c>
      <c r="G1107" t="s">
        <v>236</v>
      </c>
      <c r="H1107" t="s">
        <v>115</v>
      </c>
      <c r="I1107" s="1">
        <v>44295.423611111109</v>
      </c>
      <c r="J1107" t="s">
        <v>180</v>
      </c>
      <c r="K1107" t="s">
        <v>116</v>
      </c>
      <c r="L1107" t="s">
        <v>367</v>
      </c>
      <c r="M1107" t="s">
        <v>368</v>
      </c>
      <c r="N1107" t="s">
        <v>183</v>
      </c>
      <c r="O1107">
        <v>1E-3</v>
      </c>
      <c r="P1107" t="s">
        <v>149</v>
      </c>
      <c r="Q1107" t="b">
        <v>1</v>
      </c>
      <c r="R1107">
        <v>138261413</v>
      </c>
      <c r="S1107" t="s">
        <v>150</v>
      </c>
      <c r="T1107">
        <v>1E-3</v>
      </c>
      <c r="U1107" t="s">
        <v>184</v>
      </c>
      <c r="V1107">
        <v>2021</v>
      </c>
      <c r="W1107" t="s">
        <v>455</v>
      </c>
      <c r="X1107" t="s">
        <v>565</v>
      </c>
      <c r="Y1107" t="s">
        <v>566</v>
      </c>
      <c r="Z1107" t="s">
        <v>155</v>
      </c>
      <c r="AA1107">
        <v>433903</v>
      </c>
      <c r="AB1107">
        <v>347729</v>
      </c>
      <c r="AC1107">
        <v>-1.4959791220000001</v>
      </c>
      <c r="AD1107">
        <v>53.02578321</v>
      </c>
    </row>
    <row r="1108" spans="1:30">
      <c r="A1108">
        <v>264145</v>
      </c>
      <c r="B1108" t="s">
        <v>198</v>
      </c>
      <c r="C1108">
        <v>7299</v>
      </c>
      <c r="D1108">
        <v>1978065</v>
      </c>
      <c r="E1108" t="s">
        <v>164</v>
      </c>
      <c r="F1108" t="s">
        <v>126</v>
      </c>
      <c r="G1108" t="s">
        <v>179</v>
      </c>
      <c r="H1108" t="s">
        <v>118</v>
      </c>
      <c r="I1108" s="1">
        <v>44252.59097222222</v>
      </c>
      <c r="J1108" t="s">
        <v>180</v>
      </c>
      <c r="K1108" t="s">
        <v>116</v>
      </c>
      <c r="L1108" t="s">
        <v>199</v>
      </c>
      <c r="M1108" t="s">
        <v>200</v>
      </c>
      <c r="N1108" t="s">
        <v>148</v>
      </c>
      <c r="O1108">
        <v>1E-3</v>
      </c>
      <c r="P1108" t="s">
        <v>149</v>
      </c>
      <c r="Q1108" t="b">
        <v>1</v>
      </c>
      <c r="R1108">
        <v>138261413</v>
      </c>
      <c r="S1108" t="s">
        <v>150</v>
      </c>
      <c r="T1108">
        <v>1E-3</v>
      </c>
      <c r="U1108" t="s">
        <v>184</v>
      </c>
      <c r="V1108">
        <v>2021</v>
      </c>
      <c r="W1108" t="s">
        <v>455</v>
      </c>
      <c r="X1108" t="s">
        <v>201</v>
      </c>
      <c r="Y1108" t="s">
        <v>202</v>
      </c>
      <c r="Z1108" t="s">
        <v>155</v>
      </c>
      <c r="AA1108">
        <v>516100</v>
      </c>
      <c r="AB1108">
        <v>253300</v>
      </c>
      <c r="AC1108">
        <v>-0.30395486900000002</v>
      </c>
      <c r="AD1108">
        <v>52.165765960000002</v>
      </c>
    </row>
    <row r="1109" spans="1:30">
      <c r="A1109">
        <v>272216</v>
      </c>
      <c r="B1109" t="s">
        <v>198</v>
      </c>
      <c r="C1109">
        <v>7299</v>
      </c>
      <c r="D1109">
        <v>1984653</v>
      </c>
      <c r="E1109" t="s">
        <v>164</v>
      </c>
      <c r="F1109" t="s">
        <v>126</v>
      </c>
      <c r="G1109" t="s">
        <v>179</v>
      </c>
      <c r="H1109" t="s">
        <v>118</v>
      </c>
      <c r="I1109" s="1">
        <v>44369.479166666664</v>
      </c>
      <c r="J1109" t="s">
        <v>180</v>
      </c>
      <c r="K1109" t="s">
        <v>116</v>
      </c>
      <c r="L1109" t="s">
        <v>199</v>
      </c>
      <c r="M1109" t="s">
        <v>200</v>
      </c>
      <c r="N1109" t="s">
        <v>148</v>
      </c>
      <c r="O1109">
        <v>1E-3</v>
      </c>
      <c r="P1109" t="s">
        <v>149</v>
      </c>
      <c r="Q1109" t="b">
        <v>1</v>
      </c>
      <c r="R1109">
        <v>138261413</v>
      </c>
      <c r="S1109" t="s">
        <v>150</v>
      </c>
      <c r="T1109">
        <v>1E-3</v>
      </c>
      <c r="U1109" t="s">
        <v>184</v>
      </c>
      <c r="V1109">
        <v>2021</v>
      </c>
      <c r="W1109" t="s">
        <v>455</v>
      </c>
      <c r="X1109" t="s">
        <v>201</v>
      </c>
      <c r="Y1109" t="s">
        <v>202</v>
      </c>
      <c r="Z1109" t="s">
        <v>155</v>
      </c>
      <c r="AA1109">
        <v>516100</v>
      </c>
      <c r="AB1109">
        <v>253300</v>
      </c>
      <c r="AC1109">
        <v>-0.30395486900000002</v>
      </c>
      <c r="AD1109">
        <v>52.165765960000002</v>
      </c>
    </row>
    <row r="1110" spans="1:30">
      <c r="A1110">
        <v>262387</v>
      </c>
      <c r="B1110" t="s">
        <v>198</v>
      </c>
      <c r="C1110">
        <v>7299</v>
      </c>
      <c r="D1110">
        <v>1984453</v>
      </c>
      <c r="E1110" t="s">
        <v>164</v>
      </c>
      <c r="F1110" t="s">
        <v>126</v>
      </c>
      <c r="G1110" t="s">
        <v>179</v>
      </c>
      <c r="H1110" t="s">
        <v>118</v>
      </c>
      <c r="I1110" s="1">
        <v>44362.43472222222</v>
      </c>
      <c r="J1110" t="s">
        <v>180</v>
      </c>
      <c r="K1110" t="s">
        <v>116</v>
      </c>
      <c r="L1110" t="s">
        <v>199</v>
      </c>
      <c r="M1110" t="s">
        <v>200</v>
      </c>
      <c r="N1110" t="s">
        <v>148</v>
      </c>
      <c r="O1110">
        <v>1E-3</v>
      </c>
      <c r="P1110" t="s">
        <v>149</v>
      </c>
      <c r="Q1110" t="b">
        <v>1</v>
      </c>
      <c r="R1110">
        <v>138261413</v>
      </c>
      <c r="S1110" t="s">
        <v>150</v>
      </c>
      <c r="T1110">
        <v>1E-3</v>
      </c>
      <c r="U1110" t="s">
        <v>184</v>
      </c>
      <c r="V1110">
        <v>2021</v>
      </c>
      <c r="W1110" t="s">
        <v>455</v>
      </c>
      <c r="X1110" t="s">
        <v>201</v>
      </c>
      <c r="Y1110" t="s">
        <v>202</v>
      </c>
      <c r="Z1110" t="s">
        <v>155</v>
      </c>
      <c r="AA1110">
        <v>516100</v>
      </c>
      <c r="AB1110">
        <v>253300</v>
      </c>
      <c r="AC1110">
        <v>-0.30395486900000002</v>
      </c>
      <c r="AD1110">
        <v>52.165765960000002</v>
      </c>
    </row>
    <row r="1111" spans="1:30">
      <c r="A1111">
        <v>273326</v>
      </c>
      <c r="B1111" t="s">
        <v>198</v>
      </c>
      <c r="C1111">
        <v>7299</v>
      </c>
      <c r="D1111">
        <v>1986349</v>
      </c>
      <c r="E1111" t="s">
        <v>164</v>
      </c>
      <c r="F1111" t="s">
        <v>126</v>
      </c>
      <c r="G1111" t="s">
        <v>179</v>
      </c>
      <c r="H1111" t="s">
        <v>118</v>
      </c>
      <c r="I1111" s="1">
        <v>44384.550694444442</v>
      </c>
      <c r="J1111" t="s">
        <v>180</v>
      </c>
      <c r="K1111" t="s">
        <v>116</v>
      </c>
      <c r="L1111" t="s">
        <v>199</v>
      </c>
      <c r="M1111" t="s">
        <v>200</v>
      </c>
      <c r="N1111" t="s">
        <v>148</v>
      </c>
      <c r="O1111">
        <v>1E-3</v>
      </c>
      <c r="P1111" t="s">
        <v>149</v>
      </c>
      <c r="Q1111" t="b">
        <v>1</v>
      </c>
      <c r="R1111">
        <v>138261413</v>
      </c>
      <c r="S1111" t="s">
        <v>150</v>
      </c>
      <c r="T1111">
        <v>1E-3</v>
      </c>
      <c r="U1111" t="s">
        <v>184</v>
      </c>
      <c r="V1111">
        <v>2021</v>
      </c>
      <c r="W1111" t="s">
        <v>455</v>
      </c>
      <c r="X1111" t="s">
        <v>201</v>
      </c>
      <c r="Y1111" t="s">
        <v>202</v>
      </c>
      <c r="Z1111" t="s">
        <v>155</v>
      </c>
      <c r="AA1111">
        <v>516100</v>
      </c>
      <c r="AB1111">
        <v>253300</v>
      </c>
      <c r="AC1111">
        <v>-0.30395486900000002</v>
      </c>
      <c r="AD1111">
        <v>52.165765960000002</v>
      </c>
    </row>
    <row r="1112" spans="1:30">
      <c r="A1112">
        <v>264790</v>
      </c>
      <c r="B1112" t="s">
        <v>198</v>
      </c>
      <c r="C1112">
        <v>7299</v>
      </c>
      <c r="D1112">
        <v>1981521</v>
      </c>
      <c r="E1112" t="s">
        <v>164</v>
      </c>
      <c r="F1112" t="s">
        <v>126</v>
      </c>
      <c r="G1112" t="s">
        <v>179</v>
      </c>
      <c r="H1112" t="s">
        <v>118</v>
      </c>
      <c r="I1112" s="1">
        <v>44312.515972222223</v>
      </c>
      <c r="J1112" t="s">
        <v>180</v>
      </c>
      <c r="K1112" t="s">
        <v>116</v>
      </c>
      <c r="L1112" t="s">
        <v>199</v>
      </c>
      <c r="M1112" t="s">
        <v>200</v>
      </c>
      <c r="N1112" t="s">
        <v>148</v>
      </c>
      <c r="O1112">
        <v>1E-3</v>
      </c>
      <c r="P1112" t="s">
        <v>149</v>
      </c>
      <c r="Q1112" t="b">
        <v>1</v>
      </c>
      <c r="R1112">
        <v>138261413</v>
      </c>
      <c r="S1112" t="s">
        <v>150</v>
      </c>
      <c r="T1112">
        <v>1E-3</v>
      </c>
      <c r="U1112" t="s">
        <v>184</v>
      </c>
      <c r="V1112">
        <v>2021</v>
      </c>
      <c r="W1112" t="s">
        <v>455</v>
      </c>
      <c r="X1112" t="s">
        <v>201</v>
      </c>
      <c r="Y1112" t="s">
        <v>202</v>
      </c>
      <c r="Z1112" t="s">
        <v>155</v>
      </c>
      <c r="AA1112">
        <v>516100</v>
      </c>
      <c r="AB1112">
        <v>253300</v>
      </c>
      <c r="AC1112">
        <v>-0.30395486900000002</v>
      </c>
      <c r="AD1112">
        <v>52.165765960000002</v>
      </c>
    </row>
    <row r="1113" spans="1:30">
      <c r="A1113">
        <v>255028</v>
      </c>
      <c r="B1113" t="s">
        <v>198</v>
      </c>
      <c r="C1113">
        <v>7299</v>
      </c>
      <c r="D1113">
        <v>1980170</v>
      </c>
      <c r="E1113" t="s">
        <v>164</v>
      </c>
      <c r="F1113" t="s">
        <v>126</v>
      </c>
      <c r="G1113" t="s">
        <v>179</v>
      </c>
      <c r="H1113" t="s">
        <v>118</v>
      </c>
      <c r="I1113" s="1">
        <v>44300.381944444445</v>
      </c>
      <c r="J1113" t="s">
        <v>180</v>
      </c>
      <c r="K1113" t="s">
        <v>116</v>
      </c>
      <c r="L1113" t="s">
        <v>199</v>
      </c>
      <c r="M1113" t="s">
        <v>200</v>
      </c>
      <c r="N1113" t="s">
        <v>148</v>
      </c>
      <c r="O1113">
        <v>1E-3</v>
      </c>
      <c r="P1113" t="s">
        <v>149</v>
      </c>
      <c r="Q1113" t="b">
        <v>1</v>
      </c>
      <c r="R1113">
        <v>138261413</v>
      </c>
      <c r="S1113" t="s">
        <v>150</v>
      </c>
      <c r="T1113">
        <v>1E-3</v>
      </c>
      <c r="U1113" t="s">
        <v>184</v>
      </c>
      <c r="V1113">
        <v>2021</v>
      </c>
      <c r="W1113" t="s">
        <v>455</v>
      </c>
      <c r="X1113" t="s">
        <v>201</v>
      </c>
      <c r="Y1113" t="s">
        <v>202</v>
      </c>
      <c r="Z1113" t="s">
        <v>155</v>
      </c>
      <c r="AA1113">
        <v>516100</v>
      </c>
      <c r="AB1113">
        <v>253300</v>
      </c>
      <c r="AC1113">
        <v>-0.30395486900000002</v>
      </c>
      <c r="AD1113">
        <v>52.165765960000002</v>
      </c>
    </row>
    <row r="1114" spans="1:30">
      <c r="A1114">
        <v>273397</v>
      </c>
      <c r="B1114" t="s">
        <v>198</v>
      </c>
      <c r="C1114">
        <v>7299</v>
      </c>
      <c r="D1114">
        <v>1998027</v>
      </c>
      <c r="E1114" t="s">
        <v>164</v>
      </c>
      <c r="F1114" t="s">
        <v>126</v>
      </c>
      <c r="G1114" t="s">
        <v>179</v>
      </c>
      <c r="H1114" t="s">
        <v>118</v>
      </c>
      <c r="I1114" s="1">
        <v>44538.411805555559</v>
      </c>
      <c r="J1114" t="s">
        <v>180</v>
      </c>
      <c r="K1114" t="s">
        <v>116</v>
      </c>
      <c r="L1114" t="s">
        <v>199</v>
      </c>
      <c r="M1114" t="s">
        <v>200</v>
      </c>
      <c r="N1114" t="s">
        <v>148</v>
      </c>
      <c r="O1114">
        <v>1E-3</v>
      </c>
      <c r="P1114" t="s">
        <v>149</v>
      </c>
      <c r="Q1114" t="b">
        <v>1</v>
      </c>
      <c r="R1114">
        <v>138261413</v>
      </c>
      <c r="S1114" t="s">
        <v>150</v>
      </c>
      <c r="T1114">
        <v>1E-3</v>
      </c>
      <c r="U1114" t="s">
        <v>184</v>
      </c>
      <c r="V1114">
        <v>2021</v>
      </c>
      <c r="W1114" t="s">
        <v>455</v>
      </c>
      <c r="X1114" t="s">
        <v>201</v>
      </c>
      <c r="Y1114" t="s">
        <v>202</v>
      </c>
      <c r="Z1114" t="s">
        <v>155</v>
      </c>
      <c r="AA1114">
        <v>516100</v>
      </c>
      <c r="AB1114">
        <v>253300</v>
      </c>
      <c r="AC1114">
        <v>-0.30395486900000002</v>
      </c>
      <c r="AD1114">
        <v>52.165765960000002</v>
      </c>
    </row>
    <row r="1115" spans="1:30">
      <c r="A1115">
        <v>262426</v>
      </c>
      <c r="B1115" t="s">
        <v>198</v>
      </c>
      <c r="C1115">
        <v>7299</v>
      </c>
      <c r="D1115">
        <v>1978634</v>
      </c>
      <c r="E1115" t="s">
        <v>164</v>
      </c>
      <c r="F1115" t="s">
        <v>126</v>
      </c>
      <c r="G1115" t="s">
        <v>179</v>
      </c>
      <c r="H1115" t="s">
        <v>118</v>
      </c>
      <c r="I1115" s="1">
        <v>44271.322916666664</v>
      </c>
      <c r="J1115" t="s">
        <v>180</v>
      </c>
      <c r="K1115" t="s">
        <v>116</v>
      </c>
      <c r="L1115" t="s">
        <v>199</v>
      </c>
      <c r="M1115" t="s">
        <v>200</v>
      </c>
      <c r="N1115" t="s">
        <v>148</v>
      </c>
      <c r="O1115">
        <v>1E-3</v>
      </c>
      <c r="P1115" t="s">
        <v>149</v>
      </c>
      <c r="Q1115" t="b">
        <v>1</v>
      </c>
      <c r="R1115">
        <v>138261413</v>
      </c>
      <c r="S1115" t="s">
        <v>150</v>
      </c>
      <c r="T1115">
        <v>1E-3</v>
      </c>
      <c r="U1115" t="s">
        <v>184</v>
      </c>
      <c r="V1115">
        <v>2021</v>
      </c>
      <c r="W1115" t="s">
        <v>455</v>
      </c>
      <c r="X1115" t="s">
        <v>201</v>
      </c>
      <c r="Y1115" t="s">
        <v>202</v>
      </c>
      <c r="Z1115" t="s">
        <v>155</v>
      </c>
      <c r="AA1115">
        <v>516100</v>
      </c>
      <c r="AB1115">
        <v>253300</v>
      </c>
      <c r="AC1115">
        <v>-0.30395486900000002</v>
      </c>
      <c r="AD1115">
        <v>52.165765960000002</v>
      </c>
    </row>
    <row r="1116" spans="1:30">
      <c r="A1116">
        <v>271355</v>
      </c>
      <c r="B1116" t="s">
        <v>198</v>
      </c>
      <c r="C1116">
        <v>7299</v>
      </c>
      <c r="D1116">
        <v>1976466</v>
      </c>
      <c r="E1116" t="s">
        <v>164</v>
      </c>
      <c r="F1116" t="s">
        <v>126</v>
      </c>
      <c r="G1116" t="s">
        <v>179</v>
      </c>
      <c r="H1116" t="s">
        <v>118</v>
      </c>
      <c r="I1116" s="1">
        <v>44229.353472222225</v>
      </c>
      <c r="J1116" t="s">
        <v>180</v>
      </c>
      <c r="K1116" t="s">
        <v>116</v>
      </c>
      <c r="L1116" t="s">
        <v>199</v>
      </c>
      <c r="M1116" t="s">
        <v>200</v>
      </c>
      <c r="N1116" t="s">
        <v>148</v>
      </c>
      <c r="O1116">
        <v>1E-3</v>
      </c>
      <c r="P1116" t="s">
        <v>149</v>
      </c>
      <c r="Q1116" t="b">
        <v>1</v>
      </c>
      <c r="R1116">
        <v>138261413</v>
      </c>
      <c r="S1116" t="s">
        <v>150</v>
      </c>
      <c r="T1116">
        <v>1E-3</v>
      </c>
      <c r="U1116" t="s">
        <v>184</v>
      </c>
      <c r="V1116">
        <v>2021</v>
      </c>
      <c r="W1116" t="s">
        <v>455</v>
      </c>
      <c r="X1116" t="s">
        <v>201</v>
      </c>
      <c r="Y1116" t="s">
        <v>202</v>
      </c>
      <c r="Z1116" t="s">
        <v>155</v>
      </c>
      <c r="AA1116">
        <v>516100</v>
      </c>
      <c r="AB1116">
        <v>253300</v>
      </c>
      <c r="AC1116">
        <v>-0.30395486900000002</v>
      </c>
      <c r="AD1116">
        <v>52.165765960000002</v>
      </c>
    </row>
    <row r="1117" spans="1:30">
      <c r="A1117">
        <v>269725</v>
      </c>
      <c r="B1117" t="s">
        <v>198</v>
      </c>
      <c r="C1117">
        <v>7299</v>
      </c>
      <c r="D1117">
        <v>1978574</v>
      </c>
      <c r="E1117" t="s">
        <v>164</v>
      </c>
      <c r="F1117" t="s">
        <v>126</v>
      </c>
      <c r="G1117" t="s">
        <v>179</v>
      </c>
      <c r="H1117" t="s">
        <v>118</v>
      </c>
      <c r="I1117" s="1">
        <v>44266.345833333333</v>
      </c>
      <c r="J1117" t="s">
        <v>180</v>
      </c>
      <c r="K1117" t="s">
        <v>116</v>
      </c>
      <c r="L1117" t="s">
        <v>199</v>
      </c>
      <c r="M1117" t="s">
        <v>200</v>
      </c>
      <c r="N1117" t="s">
        <v>148</v>
      </c>
      <c r="O1117">
        <v>1E-3</v>
      </c>
      <c r="P1117" t="s">
        <v>149</v>
      </c>
      <c r="Q1117" t="b">
        <v>1</v>
      </c>
      <c r="R1117">
        <v>138261413</v>
      </c>
      <c r="S1117" t="s">
        <v>150</v>
      </c>
      <c r="T1117">
        <v>1E-3</v>
      </c>
      <c r="U1117" t="s">
        <v>184</v>
      </c>
      <c r="V1117">
        <v>2021</v>
      </c>
      <c r="W1117" t="s">
        <v>455</v>
      </c>
      <c r="X1117" t="s">
        <v>201</v>
      </c>
      <c r="Y1117" t="s">
        <v>202</v>
      </c>
      <c r="Z1117" t="s">
        <v>155</v>
      </c>
      <c r="AA1117">
        <v>516100</v>
      </c>
      <c r="AB1117">
        <v>253300</v>
      </c>
      <c r="AC1117">
        <v>-0.30395486900000002</v>
      </c>
      <c r="AD1117">
        <v>52.165765960000002</v>
      </c>
    </row>
    <row r="1118" spans="1:30">
      <c r="A1118">
        <v>264321</v>
      </c>
      <c r="B1118" t="s">
        <v>198</v>
      </c>
      <c r="C1118">
        <v>7299</v>
      </c>
      <c r="D1118">
        <v>1997836</v>
      </c>
      <c r="E1118" t="s">
        <v>164</v>
      </c>
      <c r="F1118" t="s">
        <v>126</v>
      </c>
      <c r="G1118" t="s">
        <v>179</v>
      </c>
      <c r="H1118" t="s">
        <v>118</v>
      </c>
      <c r="I1118" s="1">
        <v>44533.464583333334</v>
      </c>
      <c r="J1118" t="s">
        <v>180</v>
      </c>
      <c r="K1118" t="s">
        <v>116</v>
      </c>
      <c r="L1118" t="s">
        <v>199</v>
      </c>
      <c r="M1118" t="s">
        <v>200</v>
      </c>
      <c r="N1118" t="s">
        <v>148</v>
      </c>
      <c r="O1118">
        <v>1E-3</v>
      </c>
      <c r="P1118" t="s">
        <v>149</v>
      </c>
      <c r="Q1118" t="b">
        <v>1</v>
      </c>
      <c r="R1118">
        <v>138261413</v>
      </c>
      <c r="S1118" t="s">
        <v>150</v>
      </c>
      <c r="T1118">
        <v>1E-3</v>
      </c>
      <c r="U1118" t="s">
        <v>184</v>
      </c>
      <c r="V1118">
        <v>2021</v>
      </c>
      <c r="W1118" t="s">
        <v>455</v>
      </c>
      <c r="X1118" t="s">
        <v>201</v>
      </c>
      <c r="Y1118" t="s">
        <v>202</v>
      </c>
      <c r="Z1118" t="s">
        <v>155</v>
      </c>
      <c r="AA1118">
        <v>516100</v>
      </c>
      <c r="AB1118">
        <v>253300</v>
      </c>
      <c r="AC1118">
        <v>-0.30395486900000002</v>
      </c>
      <c r="AD1118">
        <v>52.165765960000002</v>
      </c>
    </row>
    <row r="1119" spans="1:30">
      <c r="A1119">
        <v>235067</v>
      </c>
      <c r="B1119" t="s">
        <v>198</v>
      </c>
      <c r="C1119">
        <v>7299</v>
      </c>
      <c r="D1119">
        <v>1983172</v>
      </c>
      <c r="E1119" t="s">
        <v>164</v>
      </c>
      <c r="F1119" t="s">
        <v>126</v>
      </c>
      <c r="G1119" t="s">
        <v>179</v>
      </c>
      <c r="H1119" t="s">
        <v>118</v>
      </c>
      <c r="I1119" s="1">
        <v>44340.495138888888</v>
      </c>
      <c r="J1119" t="s">
        <v>180</v>
      </c>
      <c r="K1119" t="s">
        <v>116</v>
      </c>
      <c r="L1119" t="s">
        <v>199</v>
      </c>
      <c r="M1119" t="s">
        <v>200</v>
      </c>
      <c r="N1119" t="s">
        <v>148</v>
      </c>
      <c r="O1119">
        <v>1E-3</v>
      </c>
      <c r="P1119" t="s">
        <v>149</v>
      </c>
      <c r="Q1119" t="b">
        <v>1</v>
      </c>
      <c r="R1119">
        <v>138261413</v>
      </c>
      <c r="S1119" t="s">
        <v>150</v>
      </c>
      <c r="T1119">
        <v>1E-3</v>
      </c>
      <c r="U1119" t="s">
        <v>184</v>
      </c>
      <c r="V1119">
        <v>2021</v>
      </c>
      <c r="W1119" t="s">
        <v>455</v>
      </c>
      <c r="X1119" t="s">
        <v>201</v>
      </c>
      <c r="Y1119" t="s">
        <v>202</v>
      </c>
      <c r="Z1119" t="s">
        <v>155</v>
      </c>
      <c r="AA1119">
        <v>516100</v>
      </c>
      <c r="AB1119">
        <v>253300</v>
      </c>
      <c r="AC1119">
        <v>-0.30395486900000002</v>
      </c>
      <c r="AD1119">
        <v>52.165765960000002</v>
      </c>
    </row>
    <row r="1120" spans="1:30">
      <c r="A1120">
        <v>246120</v>
      </c>
      <c r="B1120" t="s">
        <v>198</v>
      </c>
      <c r="C1120">
        <v>7299</v>
      </c>
      <c r="D1120">
        <v>1979955</v>
      </c>
      <c r="E1120" t="s">
        <v>164</v>
      </c>
      <c r="F1120" t="s">
        <v>126</v>
      </c>
      <c r="G1120" t="s">
        <v>179</v>
      </c>
      <c r="H1120" t="s">
        <v>118</v>
      </c>
      <c r="I1120" s="1">
        <v>44292.504861111112</v>
      </c>
      <c r="J1120" t="s">
        <v>180</v>
      </c>
      <c r="K1120" t="s">
        <v>116</v>
      </c>
      <c r="L1120" t="s">
        <v>199</v>
      </c>
      <c r="M1120" t="s">
        <v>200</v>
      </c>
      <c r="N1120" t="s">
        <v>148</v>
      </c>
      <c r="O1120">
        <v>1E-3</v>
      </c>
      <c r="P1120" t="s">
        <v>149</v>
      </c>
      <c r="Q1120" t="b">
        <v>1</v>
      </c>
      <c r="R1120">
        <v>138261413</v>
      </c>
      <c r="S1120" t="s">
        <v>150</v>
      </c>
      <c r="T1120">
        <v>1E-3</v>
      </c>
      <c r="U1120" t="s">
        <v>184</v>
      </c>
      <c r="V1120">
        <v>2021</v>
      </c>
      <c r="W1120" t="s">
        <v>455</v>
      </c>
      <c r="X1120" t="s">
        <v>201</v>
      </c>
      <c r="Y1120" t="s">
        <v>202</v>
      </c>
      <c r="Z1120" t="s">
        <v>155</v>
      </c>
      <c r="AA1120">
        <v>516100</v>
      </c>
      <c r="AB1120">
        <v>253300</v>
      </c>
      <c r="AC1120">
        <v>-0.30395486900000002</v>
      </c>
      <c r="AD1120">
        <v>52.165765960000002</v>
      </c>
    </row>
    <row r="1121" spans="1:30">
      <c r="A1121">
        <v>272919</v>
      </c>
      <c r="B1121" t="s">
        <v>198</v>
      </c>
      <c r="C1121">
        <v>7299</v>
      </c>
      <c r="D1121">
        <v>1981897</v>
      </c>
      <c r="E1121" t="s">
        <v>164</v>
      </c>
      <c r="F1121" t="s">
        <v>126</v>
      </c>
      <c r="G1121" t="s">
        <v>179</v>
      </c>
      <c r="H1121" t="s">
        <v>118</v>
      </c>
      <c r="I1121" s="1">
        <v>44326.487500000003</v>
      </c>
      <c r="J1121" t="s">
        <v>180</v>
      </c>
      <c r="K1121" t="s">
        <v>116</v>
      </c>
      <c r="L1121" t="s">
        <v>199</v>
      </c>
      <c r="M1121" t="s">
        <v>200</v>
      </c>
      <c r="N1121" t="s">
        <v>148</v>
      </c>
      <c r="O1121">
        <v>1E-3</v>
      </c>
      <c r="P1121" t="s">
        <v>149</v>
      </c>
      <c r="Q1121" t="b">
        <v>1</v>
      </c>
      <c r="R1121">
        <v>138261413</v>
      </c>
      <c r="S1121" t="s">
        <v>150</v>
      </c>
      <c r="T1121">
        <v>1E-3</v>
      </c>
      <c r="U1121" t="s">
        <v>184</v>
      </c>
      <c r="V1121">
        <v>2021</v>
      </c>
      <c r="W1121" t="s">
        <v>455</v>
      </c>
      <c r="X1121" t="s">
        <v>201</v>
      </c>
      <c r="Y1121" t="s">
        <v>202</v>
      </c>
      <c r="Z1121" t="s">
        <v>155</v>
      </c>
      <c r="AA1121">
        <v>516100</v>
      </c>
      <c r="AB1121">
        <v>253300</v>
      </c>
      <c r="AC1121">
        <v>-0.30395486900000002</v>
      </c>
      <c r="AD1121">
        <v>52.165765960000002</v>
      </c>
    </row>
    <row r="1122" spans="1:30">
      <c r="A1122">
        <v>264638</v>
      </c>
      <c r="B1122" t="s">
        <v>198</v>
      </c>
      <c r="C1122">
        <v>7299</v>
      </c>
      <c r="D1122">
        <v>1976817</v>
      </c>
      <c r="E1122" t="s">
        <v>164</v>
      </c>
      <c r="F1122" t="s">
        <v>126</v>
      </c>
      <c r="G1122" t="s">
        <v>179</v>
      </c>
      <c r="H1122" t="s">
        <v>118</v>
      </c>
      <c r="I1122" s="1">
        <v>44244.480555555558</v>
      </c>
      <c r="J1122" t="s">
        <v>180</v>
      </c>
      <c r="K1122" t="s">
        <v>116</v>
      </c>
      <c r="L1122" t="s">
        <v>199</v>
      </c>
      <c r="M1122" t="s">
        <v>200</v>
      </c>
      <c r="N1122" t="s">
        <v>148</v>
      </c>
      <c r="O1122">
        <v>1E-3</v>
      </c>
      <c r="P1122" t="s">
        <v>149</v>
      </c>
      <c r="Q1122" t="b">
        <v>1</v>
      </c>
      <c r="R1122">
        <v>138261413</v>
      </c>
      <c r="S1122" t="s">
        <v>150</v>
      </c>
      <c r="T1122">
        <v>1E-3</v>
      </c>
      <c r="U1122" t="s">
        <v>184</v>
      </c>
      <c r="V1122">
        <v>2021</v>
      </c>
      <c r="W1122" t="s">
        <v>455</v>
      </c>
      <c r="X1122" t="s">
        <v>201</v>
      </c>
      <c r="Y1122" t="s">
        <v>202</v>
      </c>
      <c r="Z1122" t="s">
        <v>155</v>
      </c>
      <c r="AA1122">
        <v>516100</v>
      </c>
      <c r="AB1122">
        <v>253300</v>
      </c>
      <c r="AC1122">
        <v>-0.30395486900000002</v>
      </c>
      <c r="AD1122">
        <v>52.165765960000002</v>
      </c>
    </row>
    <row r="1123" spans="1:30">
      <c r="A1123">
        <v>269332</v>
      </c>
      <c r="B1123" t="s">
        <v>265</v>
      </c>
      <c r="C1123">
        <v>7299</v>
      </c>
      <c r="D1123">
        <v>3436266</v>
      </c>
      <c r="E1123" t="s">
        <v>164</v>
      </c>
      <c r="F1123" t="s">
        <v>126</v>
      </c>
      <c r="G1123" t="s">
        <v>236</v>
      </c>
      <c r="H1123" t="s">
        <v>115</v>
      </c>
      <c r="I1123" s="1">
        <v>44504.59097222222</v>
      </c>
      <c r="J1123" t="s">
        <v>180</v>
      </c>
      <c r="K1123" t="s">
        <v>116</v>
      </c>
      <c r="L1123" t="s">
        <v>251</v>
      </c>
      <c r="M1123" t="s">
        <v>252</v>
      </c>
      <c r="N1123" t="s">
        <v>183</v>
      </c>
      <c r="O1123">
        <v>1E-3</v>
      </c>
      <c r="P1123" t="s">
        <v>149</v>
      </c>
      <c r="Q1123" t="b">
        <v>1</v>
      </c>
      <c r="R1123">
        <v>138261413</v>
      </c>
      <c r="S1123" t="s">
        <v>150</v>
      </c>
      <c r="T1123">
        <v>1E-3</v>
      </c>
      <c r="U1123" t="s">
        <v>184</v>
      </c>
      <c r="V1123">
        <v>2021</v>
      </c>
      <c r="W1123" t="s">
        <v>455</v>
      </c>
      <c r="X1123" t="s">
        <v>266</v>
      </c>
      <c r="Y1123" t="s">
        <v>267</v>
      </c>
      <c r="Z1123" t="s">
        <v>155</v>
      </c>
      <c r="AA1123">
        <v>387717</v>
      </c>
      <c r="AB1123">
        <v>106747</v>
      </c>
      <c r="AC1123">
        <v>-2.1758871950000001</v>
      </c>
      <c r="AD1123">
        <v>50.860100099999997</v>
      </c>
    </row>
    <row r="1124" spans="1:30">
      <c r="A1124">
        <v>271461</v>
      </c>
      <c r="B1124" t="s">
        <v>265</v>
      </c>
      <c r="C1124">
        <v>7299</v>
      </c>
      <c r="D1124">
        <v>3438907</v>
      </c>
      <c r="E1124" t="s">
        <v>164</v>
      </c>
      <c r="F1124" t="s">
        <v>126</v>
      </c>
      <c r="G1124" t="s">
        <v>236</v>
      </c>
      <c r="H1124" t="s">
        <v>115</v>
      </c>
      <c r="I1124" s="1">
        <v>44538.620833333334</v>
      </c>
      <c r="J1124" t="s">
        <v>180</v>
      </c>
      <c r="K1124" t="s">
        <v>116</v>
      </c>
      <c r="L1124" t="s">
        <v>251</v>
      </c>
      <c r="M1124" t="s">
        <v>252</v>
      </c>
      <c r="N1124" t="s">
        <v>183</v>
      </c>
      <c r="O1124">
        <v>1E-3</v>
      </c>
      <c r="P1124" t="s">
        <v>149</v>
      </c>
      <c r="Q1124" t="b">
        <v>1</v>
      </c>
      <c r="R1124">
        <v>138261413</v>
      </c>
      <c r="S1124" t="s">
        <v>150</v>
      </c>
      <c r="T1124">
        <v>1E-3</v>
      </c>
      <c r="U1124" t="s">
        <v>184</v>
      </c>
      <c r="V1124">
        <v>2021</v>
      </c>
      <c r="W1124" t="s">
        <v>455</v>
      </c>
      <c r="X1124" t="s">
        <v>266</v>
      </c>
      <c r="Y1124" t="s">
        <v>267</v>
      </c>
      <c r="Z1124" t="s">
        <v>155</v>
      </c>
      <c r="AA1124">
        <v>387717</v>
      </c>
      <c r="AB1124">
        <v>106747</v>
      </c>
      <c r="AC1124">
        <v>-2.1758871950000001</v>
      </c>
      <c r="AD1124">
        <v>50.860100099999997</v>
      </c>
    </row>
    <row r="1125" spans="1:30">
      <c r="A1125">
        <v>270548</v>
      </c>
      <c r="B1125" t="s">
        <v>265</v>
      </c>
      <c r="C1125">
        <v>7299</v>
      </c>
      <c r="D1125">
        <v>3415846</v>
      </c>
      <c r="E1125" t="s">
        <v>164</v>
      </c>
      <c r="F1125" t="s">
        <v>126</v>
      </c>
      <c r="G1125" t="s">
        <v>236</v>
      </c>
      <c r="H1125" t="s">
        <v>115</v>
      </c>
      <c r="I1125" s="1">
        <v>44225.45</v>
      </c>
      <c r="J1125" t="s">
        <v>180</v>
      </c>
      <c r="K1125" t="s">
        <v>116</v>
      </c>
      <c r="L1125" t="s">
        <v>251</v>
      </c>
      <c r="M1125" t="s">
        <v>252</v>
      </c>
      <c r="N1125" t="s">
        <v>183</v>
      </c>
      <c r="O1125">
        <v>1E-3</v>
      </c>
      <c r="P1125" t="s">
        <v>149</v>
      </c>
      <c r="Q1125" t="b">
        <v>1</v>
      </c>
      <c r="R1125">
        <v>138261413</v>
      </c>
      <c r="S1125" t="s">
        <v>150</v>
      </c>
      <c r="T1125">
        <v>1E-3</v>
      </c>
      <c r="U1125" t="s">
        <v>184</v>
      </c>
      <c r="V1125">
        <v>2021</v>
      </c>
      <c r="W1125" t="s">
        <v>455</v>
      </c>
      <c r="X1125" t="s">
        <v>266</v>
      </c>
      <c r="Y1125" t="s">
        <v>267</v>
      </c>
      <c r="Z1125" t="s">
        <v>155</v>
      </c>
      <c r="AA1125">
        <v>387717</v>
      </c>
      <c r="AB1125">
        <v>106747</v>
      </c>
      <c r="AC1125">
        <v>-2.1758871950000001</v>
      </c>
      <c r="AD1125">
        <v>50.860100099999997</v>
      </c>
    </row>
    <row r="1126" spans="1:30">
      <c r="A1126">
        <v>266839</v>
      </c>
      <c r="B1126" t="s">
        <v>307</v>
      </c>
      <c r="C1126">
        <v>7299</v>
      </c>
      <c r="D1126">
        <v>3436202</v>
      </c>
      <c r="E1126" t="s">
        <v>164</v>
      </c>
      <c r="F1126" t="s">
        <v>126</v>
      </c>
      <c r="G1126" t="s">
        <v>236</v>
      </c>
      <c r="H1126" t="s">
        <v>115</v>
      </c>
      <c r="I1126" s="1">
        <v>44503.646527777775</v>
      </c>
      <c r="J1126" t="s">
        <v>180</v>
      </c>
      <c r="K1126" t="s">
        <v>116</v>
      </c>
      <c r="L1126" t="s">
        <v>251</v>
      </c>
      <c r="M1126" t="s">
        <v>252</v>
      </c>
      <c r="N1126" t="s">
        <v>183</v>
      </c>
      <c r="O1126">
        <v>1E-3</v>
      </c>
      <c r="P1126" t="s">
        <v>149</v>
      </c>
      <c r="Q1126" t="b">
        <v>1</v>
      </c>
      <c r="R1126">
        <v>138261413</v>
      </c>
      <c r="S1126" t="s">
        <v>150</v>
      </c>
      <c r="T1126">
        <v>1E-3</v>
      </c>
      <c r="U1126" t="s">
        <v>184</v>
      </c>
      <c r="V1126">
        <v>2021</v>
      </c>
      <c r="W1126" t="s">
        <v>455</v>
      </c>
      <c r="X1126" t="s">
        <v>308</v>
      </c>
      <c r="Y1126" t="s">
        <v>309</v>
      </c>
      <c r="Z1126" t="s">
        <v>155</v>
      </c>
      <c r="AA1126">
        <v>336305</v>
      </c>
      <c r="AB1126">
        <v>144790</v>
      </c>
      <c r="AC1126">
        <v>-2.9129924630000001</v>
      </c>
      <c r="AD1126">
        <v>51.19875905</v>
      </c>
    </row>
    <row r="1127" spans="1:30">
      <c r="A1127">
        <v>270653</v>
      </c>
      <c r="B1127" t="s">
        <v>307</v>
      </c>
      <c r="C1127">
        <v>7299</v>
      </c>
      <c r="D1127">
        <v>3438903</v>
      </c>
      <c r="E1127" t="s">
        <v>164</v>
      </c>
      <c r="F1127" t="s">
        <v>126</v>
      </c>
      <c r="G1127" t="s">
        <v>236</v>
      </c>
      <c r="H1127" t="s">
        <v>115</v>
      </c>
      <c r="I1127" s="1">
        <v>44538.463888888888</v>
      </c>
      <c r="J1127" t="s">
        <v>180</v>
      </c>
      <c r="K1127" t="s">
        <v>116</v>
      </c>
      <c r="L1127" t="s">
        <v>251</v>
      </c>
      <c r="M1127" t="s">
        <v>252</v>
      </c>
      <c r="N1127" t="s">
        <v>183</v>
      </c>
      <c r="O1127">
        <v>1E-3</v>
      </c>
      <c r="P1127" t="s">
        <v>149</v>
      </c>
      <c r="Q1127" t="b">
        <v>1</v>
      </c>
      <c r="R1127">
        <v>138261413</v>
      </c>
      <c r="S1127" t="s">
        <v>150</v>
      </c>
      <c r="T1127">
        <v>1E-3</v>
      </c>
      <c r="U1127" t="s">
        <v>184</v>
      </c>
      <c r="V1127">
        <v>2021</v>
      </c>
      <c r="W1127" t="s">
        <v>455</v>
      </c>
      <c r="X1127" t="s">
        <v>308</v>
      </c>
      <c r="Y1127" t="s">
        <v>309</v>
      </c>
      <c r="Z1127" t="s">
        <v>155</v>
      </c>
      <c r="AA1127">
        <v>336305</v>
      </c>
      <c r="AB1127">
        <v>144790</v>
      </c>
      <c r="AC1127">
        <v>-2.9129924630000001</v>
      </c>
      <c r="AD1127">
        <v>51.19875905</v>
      </c>
    </row>
    <row r="1128" spans="1:30">
      <c r="A1128">
        <v>271211</v>
      </c>
      <c r="B1128" t="s">
        <v>307</v>
      </c>
      <c r="C1128">
        <v>7299</v>
      </c>
      <c r="D1128">
        <v>3415736</v>
      </c>
      <c r="E1128" t="s">
        <v>164</v>
      </c>
      <c r="F1128" t="s">
        <v>126</v>
      </c>
      <c r="G1128" t="s">
        <v>236</v>
      </c>
      <c r="H1128" t="s">
        <v>115</v>
      </c>
      <c r="I1128" s="1">
        <v>44223.425694444442</v>
      </c>
      <c r="J1128" t="s">
        <v>180</v>
      </c>
      <c r="K1128" t="s">
        <v>116</v>
      </c>
      <c r="L1128" t="s">
        <v>251</v>
      </c>
      <c r="M1128" t="s">
        <v>252</v>
      </c>
      <c r="N1128" t="s">
        <v>183</v>
      </c>
      <c r="O1128">
        <v>1E-3</v>
      </c>
      <c r="P1128" t="s">
        <v>149</v>
      </c>
      <c r="Q1128" t="b">
        <v>1</v>
      </c>
      <c r="R1128">
        <v>138261413</v>
      </c>
      <c r="S1128" t="s">
        <v>150</v>
      </c>
      <c r="T1128">
        <v>1E-3</v>
      </c>
      <c r="U1128" t="s">
        <v>184</v>
      </c>
      <c r="V1128">
        <v>2021</v>
      </c>
      <c r="W1128" t="s">
        <v>455</v>
      </c>
      <c r="X1128" t="s">
        <v>308</v>
      </c>
      <c r="Y1128" t="s">
        <v>309</v>
      </c>
      <c r="Z1128" t="s">
        <v>155</v>
      </c>
      <c r="AA1128">
        <v>336305</v>
      </c>
      <c r="AB1128">
        <v>144790</v>
      </c>
      <c r="AC1128">
        <v>-2.9129924630000001</v>
      </c>
      <c r="AD1128">
        <v>51.19875905</v>
      </c>
    </row>
    <row r="1129" spans="1:30">
      <c r="A1129">
        <v>263353</v>
      </c>
      <c r="B1129" t="s">
        <v>307</v>
      </c>
      <c r="C1129">
        <v>7299</v>
      </c>
      <c r="D1129">
        <v>3424399</v>
      </c>
      <c r="E1129" t="s">
        <v>164</v>
      </c>
      <c r="F1129" t="s">
        <v>126</v>
      </c>
      <c r="G1129" t="s">
        <v>236</v>
      </c>
      <c r="H1129" t="s">
        <v>115</v>
      </c>
      <c r="I1129" s="1">
        <v>44361.56527777778</v>
      </c>
      <c r="J1129" t="s">
        <v>180</v>
      </c>
      <c r="K1129" t="s">
        <v>116</v>
      </c>
      <c r="L1129" t="s">
        <v>251</v>
      </c>
      <c r="M1129" t="s">
        <v>252</v>
      </c>
      <c r="N1129" t="s">
        <v>183</v>
      </c>
      <c r="O1129">
        <v>1E-3</v>
      </c>
      <c r="P1129" t="s">
        <v>149</v>
      </c>
      <c r="Q1129" t="b">
        <v>1</v>
      </c>
      <c r="R1129">
        <v>138261413</v>
      </c>
      <c r="S1129" t="s">
        <v>150</v>
      </c>
      <c r="T1129">
        <v>1E-3</v>
      </c>
      <c r="U1129" t="s">
        <v>184</v>
      </c>
      <c r="V1129">
        <v>2021</v>
      </c>
      <c r="W1129" t="s">
        <v>455</v>
      </c>
      <c r="X1129" t="s">
        <v>308</v>
      </c>
      <c r="Y1129" t="s">
        <v>309</v>
      </c>
      <c r="Z1129" t="s">
        <v>155</v>
      </c>
      <c r="AA1129">
        <v>336305</v>
      </c>
      <c r="AB1129">
        <v>144790</v>
      </c>
      <c r="AC1129">
        <v>-2.9129924630000001</v>
      </c>
      <c r="AD1129">
        <v>51.19875905</v>
      </c>
    </row>
    <row r="1130" spans="1:30">
      <c r="A1130">
        <v>267775</v>
      </c>
      <c r="B1130" t="s">
        <v>307</v>
      </c>
      <c r="C1130">
        <v>7299</v>
      </c>
      <c r="D1130">
        <v>3426892</v>
      </c>
      <c r="E1130" t="s">
        <v>164</v>
      </c>
      <c r="F1130" t="s">
        <v>126</v>
      </c>
      <c r="G1130" t="s">
        <v>236</v>
      </c>
      <c r="H1130" t="s">
        <v>115</v>
      </c>
      <c r="I1130" s="1">
        <v>44389.555555555555</v>
      </c>
      <c r="J1130" t="s">
        <v>180</v>
      </c>
      <c r="K1130" t="s">
        <v>116</v>
      </c>
      <c r="L1130" t="s">
        <v>251</v>
      </c>
      <c r="M1130" t="s">
        <v>252</v>
      </c>
      <c r="N1130" t="s">
        <v>183</v>
      </c>
      <c r="O1130">
        <v>1E-3</v>
      </c>
      <c r="P1130" t="s">
        <v>149</v>
      </c>
      <c r="Q1130" t="b">
        <v>1</v>
      </c>
      <c r="R1130">
        <v>138261413</v>
      </c>
      <c r="S1130" t="s">
        <v>150</v>
      </c>
      <c r="T1130">
        <v>1E-3</v>
      </c>
      <c r="U1130" t="s">
        <v>184</v>
      </c>
      <c r="V1130">
        <v>2021</v>
      </c>
      <c r="W1130" t="s">
        <v>455</v>
      </c>
      <c r="X1130" t="s">
        <v>308</v>
      </c>
      <c r="Y1130" t="s">
        <v>309</v>
      </c>
      <c r="Z1130" t="s">
        <v>155</v>
      </c>
      <c r="AA1130">
        <v>336305</v>
      </c>
      <c r="AB1130">
        <v>144790</v>
      </c>
      <c r="AC1130">
        <v>-2.9129924630000001</v>
      </c>
      <c r="AD1130">
        <v>51.19875905</v>
      </c>
    </row>
    <row r="1131" spans="1:30">
      <c r="A1131">
        <v>271843</v>
      </c>
      <c r="B1131" t="s">
        <v>567</v>
      </c>
      <c r="C1131">
        <v>7299</v>
      </c>
      <c r="D1131">
        <v>1680189</v>
      </c>
      <c r="E1131" t="s">
        <v>164</v>
      </c>
      <c r="F1131" t="s">
        <v>126</v>
      </c>
      <c r="G1131" t="s">
        <v>236</v>
      </c>
      <c r="H1131" t="s">
        <v>115</v>
      </c>
      <c r="I1131" s="1">
        <v>44391.465277777781</v>
      </c>
      <c r="J1131" t="s">
        <v>180</v>
      </c>
      <c r="K1131" t="s">
        <v>116</v>
      </c>
      <c r="L1131" t="s">
        <v>269</v>
      </c>
      <c r="M1131" t="s">
        <v>270</v>
      </c>
      <c r="N1131" t="s">
        <v>183</v>
      </c>
      <c r="O1131">
        <v>1E-3</v>
      </c>
      <c r="P1131" t="s">
        <v>149</v>
      </c>
      <c r="Q1131" t="b">
        <v>1</v>
      </c>
      <c r="R1131">
        <v>138261413</v>
      </c>
      <c r="S1131" t="s">
        <v>150</v>
      </c>
      <c r="T1131">
        <v>1E-3</v>
      </c>
      <c r="U1131" t="s">
        <v>184</v>
      </c>
      <c r="V1131">
        <v>2021</v>
      </c>
      <c r="W1131" t="s">
        <v>455</v>
      </c>
      <c r="X1131" t="s">
        <v>568</v>
      </c>
      <c r="Y1131" t="s">
        <v>569</v>
      </c>
      <c r="Z1131" t="s">
        <v>155</v>
      </c>
      <c r="AA1131">
        <v>417113</v>
      </c>
      <c r="AB1131">
        <v>585567</v>
      </c>
      <c r="AC1131">
        <v>-1.732928113</v>
      </c>
      <c r="AD1131">
        <v>55.1641294</v>
      </c>
    </row>
    <row r="1132" spans="1:30">
      <c r="A1132">
        <v>272047</v>
      </c>
      <c r="B1132" t="s">
        <v>567</v>
      </c>
      <c r="C1132">
        <v>7299</v>
      </c>
      <c r="D1132">
        <v>1678991</v>
      </c>
      <c r="E1132" t="s">
        <v>164</v>
      </c>
      <c r="F1132" t="s">
        <v>126</v>
      </c>
      <c r="G1132" t="s">
        <v>236</v>
      </c>
      <c r="H1132" t="s">
        <v>115</v>
      </c>
      <c r="I1132" s="1">
        <v>44368.508333333331</v>
      </c>
      <c r="J1132" t="s">
        <v>180</v>
      </c>
      <c r="K1132" t="s">
        <v>116</v>
      </c>
      <c r="L1132" t="s">
        <v>269</v>
      </c>
      <c r="M1132" t="s">
        <v>270</v>
      </c>
      <c r="N1132" t="s">
        <v>183</v>
      </c>
      <c r="O1132">
        <v>1E-3</v>
      </c>
      <c r="P1132" t="s">
        <v>149</v>
      </c>
      <c r="Q1132" t="b">
        <v>1</v>
      </c>
      <c r="R1132">
        <v>138261413</v>
      </c>
      <c r="S1132" t="s">
        <v>150</v>
      </c>
      <c r="T1132">
        <v>1E-3</v>
      </c>
      <c r="U1132" t="s">
        <v>184</v>
      </c>
      <c r="V1132">
        <v>2021</v>
      </c>
      <c r="W1132" t="s">
        <v>455</v>
      </c>
      <c r="X1132" t="s">
        <v>568</v>
      </c>
      <c r="Y1132" t="s">
        <v>569</v>
      </c>
      <c r="Z1132" t="s">
        <v>155</v>
      </c>
      <c r="AA1132">
        <v>417113</v>
      </c>
      <c r="AB1132">
        <v>585567</v>
      </c>
      <c r="AC1132">
        <v>-1.732928113</v>
      </c>
      <c r="AD1132">
        <v>55.1641294</v>
      </c>
    </row>
    <row r="1133" spans="1:30">
      <c r="A1133">
        <v>273550</v>
      </c>
      <c r="B1133" t="s">
        <v>567</v>
      </c>
      <c r="C1133">
        <v>7299</v>
      </c>
      <c r="D1133">
        <v>1674859</v>
      </c>
      <c r="E1133" t="s">
        <v>164</v>
      </c>
      <c r="F1133" t="s">
        <v>126</v>
      </c>
      <c r="G1133" t="s">
        <v>236</v>
      </c>
      <c r="H1133" t="s">
        <v>115</v>
      </c>
      <c r="I1133" s="1">
        <v>44302.526388888888</v>
      </c>
      <c r="J1133" t="s">
        <v>180</v>
      </c>
      <c r="K1133" t="s">
        <v>116</v>
      </c>
      <c r="L1133" t="s">
        <v>269</v>
      </c>
      <c r="M1133" t="s">
        <v>270</v>
      </c>
      <c r="N1133" t="s">
        <v>183</v>
      </c>
      <c r="O1133">
        <v>1E-3</v>
      </c>
      <c r="P1133" t="s">
        <v>149</v>
      </c>
      <c r="Q1133" t="b">
        <v>1</v>
      </c>
      <c r="R1133">
        <v>138261413</v>
      </c>
      <c r="S1133" t="s">
        <v>150</v>
      </c>
      <c r="T1133">
        <v>1E-3</v>
      </c>
      <c r="U1133" t="s">
        <v>184</v>
      </c>
      <c r="V1133">
        <v>2021</v>
      </c>
      <c r="W1133" t="s">
        <v>455</v>
      </c>
      <c r="X1133" t="s">
        <v>568</v>
      </c>
      <c r="Y1133" t="s">
        <v>569</v>
      </c>
      <c r="Z1133" t="s">
        <v>155</v>
      </c>
      <c r="AA1133">
        <v>417113</v>
      </c>
      <c r="AB1133">
        <v>585567</v>
      </c>
      <c r="AC1133">
        <v>-1.732928113</v>
      </c>
      <c r="AD1133">
        <v>55.1641294</v>
      </c>
    </row>
    <row r="1134" spans="1:30">
      <c r="A1134">
        <v>257627</v>
      </c>
      <c r="B1134" t="s">
        <v>567</v>
      </c>
      <c r="C1134">
        <v>7299</v>
      </c>
      <c r="D1134">
        <v>1673898</v>
      </c>
      <c r="E1134" t="s">
        <v>164</v>
      </c>
      <c r="F1134" t="s">
        <v>126</v>
      </c>
      <c r="G1134" t="s">
        <v>236</v>
      </c>
      <c r="H1134" t="s">
        <v>115</v>
      </c>
      <c r="I1134" s="1">
        <v>44279.409722222219</v>
      </c>
      <c r="J1134" t="s">
        <v>180</v>
      </c>
      <c r="K1134" t="s">
        <v>116</v>
      </c>
      <c r="L1134" t="s">
        <v>269</v>
      </c>
      <c r="M1134" t="s">
        <v>270</v>
      </c>
      <c r="N1134" t="s">
        <v>183</v>
      </c>
      <c r="O1134">
        <v>1E-3</v>
      </c>
      <c r="P1134" t="s">
        <v>149</v>
      </c>
      <c r="Q1134" t="b">
        <v>1</v>
      </c>
      <c r="R1134">
        <v>138261413</v>
      </c>
      <c r="S1134" t="s">
        <v>150</v>
      </c>
      <c r="T1134">
        <v>1E-3</v>
      </c>
      <c r="U1134" t="s">
        <v>184</v>
      </c>
      <c r="V1134">
        <v>2021</v>
      </c>
      <c r="W1134" t="s">
        <v>455</v>
      </c>
      <c r="X1134" t="s">
        <v>568</v>
      </c>
      <c r="Y1134" t="s">
        <v>569</v>
      </c>
      <c r="Z1134" t="s">
        <v>155</v>
      </c>
      <c r="AA1134">
        <v>417113</v>
      </c>
      <c r="AB1134">
        <v>585567</v>
      </c>
      <c r="AC1134">
        <v>-1.732928113</v>
      </c>
      <c r="AD1134">
        <v>55.1641294</v>
      </c>
    </row>
    <row r="1135" spans="1:30">
      <c r="A1135">
        <v>263114</v>
      </c>
      <c r="B1135" t="s">
        <v>567</v>
      </c>
      <c r="C1135">
        <v>7299</v>
      </c>
      <c r="D1135">
        <v>1682273</v>
      </c>
      <c r="E1135" t="s">
        <v>164</v>
      </c>
      <c r="F1135" t="s">
        <v>126</v>
      </c>
      <c r="G1135" t="s">
        <v>236</v>
      </c>
      <c r="H1135" t="s">
        <v>115</v>
      </c>
      <c r="I1135" s="1">
        <v>44417.540972222225</v>
      </c>
      <c r="J1135" t="s">
        <v>180</v>
      </c>
      <c r="K1135" t="s">
        <v>116</v>
      </c>
      <c r="L1135" t="s">
        <v>269</v>
      </c>
      <c r="M1135" t="s">
        <v>270</v>
      </c>
      <c r="N1135" t="s">
        <v>183</v>
      </c>
      <c r="O1135">
        <v>1E-3</v>
      </c>
      <c r="P1135" t="s">
        <v>149</v>
      </c>
      <c r="Q1135" t="b">
        <v>1</v>
      </c>
      <c r="R1135">
        <v>138261413</v>
      </c>
      <c r="S1135" t="s">
        <v>150</v>
      </c>
      <c r="T1135">
        <v>1E-3</v>
      </c>
      <c r="U1135" t="s">
        <v>184</v>
      </c>
      <c r="V1135">
        <v>2021</v>
      </c>
      <c r="W1135" t="s">
        <v>455</v>
      </c>
      <c r="X1135" t="s">
        <v>568</v>
      </c>
      <c r="Y1135" t="s">
        <v>569</v>
      </c>
      <c r="Z1135" t="s">
        <v>155</v>
      </c>
      <c r="AA1135">
        <v>417113</v>
      </c>
      <c r="AB1135">
        <v>585567</v>
      </c>
      <c r="AC1135">
        <v>-1.732928113</v>
      </c>
      <c r="AD1135">
        <v>55.1641294</v>
      </c>
    </row>
    <row r="1136" spans="1:30">
      <c r="A1136">
        <v>237031</v>
      </c>
      <c r="B1136" t="s">
        <v>567</v>
      </c>
      <c r="C1136">
        <v>7299</v>
      </c>
      <c r="D1136">
        <v>1690241</v>
      </c>
      <c r="E1136" t="s">
        <v>164</v>
      </c>
      <c r="F1136" t="s">
        <v>126</v>
      </c>
      <c r="G1136" t="s">
        <v>236</v>
      </c>
      <c r="H1136" t="s">
        <v>115</v>
      </c>
      <c r="I1136" s="1">
        <v>44532.474999999999</v>
      </c>
      <c r="J1136" t="s">
        <v>180</v>
      </c>
      <c r="K1136" t="s">
        <v>116</v>
      </c>
      <c r="L1136" t="s">
        <v>269</v>
      </c>
      <c r="M1136" t="s">
        <v>270</v>
      </c>
      <c r="N1136" t="s">
        <v>183</v>
      </c>
      <c r="O1136">
        <v>1E-3</v>
      </c>
      <c r="P1136" t="s">
        <v>149</v>
      </c>
      <c r="Q1136" t="b">
        <v>1</v>
      </c>
      <c r="R1136">
        <v>138261413</v>
      </c>
      <c r="S1136" t="s">
        <v>150</v>
      </c>
      <c r="T1136">
        <v>1E-3</v>
      </c>
      <c r="U1136" t="s">
        <v>184</v>
      </c>
      <c r="V1136">
        <v>2021</v>
      </c>
      <c r="W1136" t="s">
        <v>455</v>
      </c>
      <c r="X1136" t="s">
        <v>568</v>
      </c>
      <c r="Y1136" t="s">
        <v>569</v>
      </c>
      <c r="Z1136" t="s">
        <v>155</v>
      </c>
      <c r="AA1136">
        <v>417113</v>
      </c>
      <c r="AB1136">
        <v>585567</v>
      </c>
      <c r="AC1136">
        <v>-1.732928113</v>
      </c>
      <c r="AD1136">
        <v>55.1641294</v>
      </c>
    </row>
    <row r="1137" spans="1:30">
      <c r="A1137">
        <v>256894</v>
      </c>
      <c r="B1137" t="s">
        <v>567</v>
      </c>
      <c r="C1137">
        <v>7299</v>
      </c>
      <c r="D1137">
        <v>1676406</v>
      </c>
      <c r="E1137" t="s">
        <v>164</v>
      </c>
      <c r="F1137" t="s">
        <v>126</v>
      </c>
      <c r="G1137" t="s">
        <v>236</v>
      </c>
      <c r="H1137" t="s">
        <v>115</v>
      </c>
      <c r="I1137" s="1">
        <v>44328.398611111108</v>
      </c>
      <c r="J1137" t="s">
        <v>180</v>
      </c>
      <c r="K1137" t="s">
        <v>116</v>
      </c>
      <c r="L1137" t="s">
        <v>269</v>
      </c>
      <c r="M1137" t="s">
        <v>270</v>
      </c>
      <c r="N1137" t="s">
        <v>183</v>
      </c>
      <c r="O1137">
        <v>1E-3</v>
      </c>
      <c r="P1137" t="s">
        <v>149</v>
      </c>
      <c r="Q1137" t="b">
        <v>1</v>
      </c>
      <c r="R1137">
        <v>138261413</v>
      </c>
      <c r="S1137" t="s">
        <v>150</v>
      </c>
      <c r="T1137">
        <v>1E-3</v>
      </c>
      <c r="U1137" t="s">
        <v>184</v>
      </c>
      <c r="V1137">
        <v>2021</v>
      </c>
      <c r="W1137" t="s">
        <v>455</v>
      </c>
      <c r="X1137" t="s">
        <v>568</v>
      </c>
      <c r="Y1137" t="s">
        <v>569</v>
      </c>
      <c r="Z1137" t="s">
        <v>155</v>
      </c>
      <c r="AA1137">
        <v>417113</v>
      </c>
      <c r="AB1137">
        <v>585567</v>
      </c>
      <c r="AC1137">
        <v>-1.732928113</v>
      </c>
      <c r="AD1137">
        <v>55.1641294</v>
      </c>
    </row>
    <row r="1138" spans="1:30">
      <c r="A1138">
        <v>262753</v>
      </c>
      <c r="B1138" t="s">
        <v>567</v>
      </c>
      <c r="C1138">
        <v>7299</v>
      </c>
      <c r="D1138">
        <v>1671252</v>
      </c>
      <c r="E1138" t="s">
        <v>164</v>
      </c>
      <c r="F1138" t="s">
        <v>126</v>
      </c>
      <c r="G1138" t="s">
        <v>236</v>
      </c>
      <c r="H1138" t="s">
        <v>115</v>
      </c>
      <c r="I1138" s="1">
        <v>44232.347222222219</v>
      </c>
      <c r="J1138" t="s">
        <v>180</v>
      </c>
      <c r="K1138" t="s">
        <v>116</v>
      </c>
      <c r="L1138" t="s">
        <v>269</v>
      </c>
      <c r="M1138" t="s">
        <v>270</v>
      </c>
      <c r="N1138" t="s">
        <v>183</v>
      </c>
      <c r="O1138">
        <v>1E-3</v>
      </c>
      <c r="P1138" t="s">
        <v>149</v>
      </c>
      <c r="Q1138" t="b">
        <v>1</v>
      </c>
      <c r="R1138">
        <v>138261413</v>
      </c>
      <c r="S1138" t="s">
        <v>150</v>
      </c>
      <c r="T1138">
        <v>1E-3</v>
      </c>
      <c r="U1138" t="s">
        <v>184</v>
      </c>
      <c r="V1138">
        <v>2021</v>
      </c>
      <c r="W1138" t="s">
        <v>455</v>
      </c>
      <c r="X1138" t="s">
        <v>568</v>
      </c>
      <c r="Y1138" t="s">
        <v>569</v>
      </c>
      <c r="Z1138" t="s">
        <v>155</v>
      </c>
      <c r="AA1138">
        <v>417113</v>
      </c>
      <c r="AB1138">
        <v>585567</v>
      </c>
      <c r="AC1138">
        <v>-1.732928113</v>
      </c>
      <c r="AD1138">
        <v>55.1641294</v>
      </c>
    </row>
    <row r="1139" spans="1:30">
      <c r="A1139">
        <v>271836</v>
      </c>
      <c r="B1139" t="s">
        <v>567</v>
      </c>
      <c r="C1139">
        <v>7299</v>
      </c>
      <c r="D1139">
        <v>1687757</v>
      </c>
      <c r="E1139" t="s">
        <v>164</v>
      </c>
      <c r="F1139" t="s">
        <v>126</v>
      </c>
      <c r="G1139" t="s">
        <v>236</v>
      </c>
      <c r="H1139" t="s">
        <v>115</v>
      </c>
      <c r="I1139" s="1">
        <v>44504.503472222219</v>
      </c>
      <c r="J1139" t="s">
        <v>180</v>
      </c>
      <c r="K1139" t="s">
        <v>116</v>
      </c>
      <c r="L1139" t="s">
        <v>269</v>
      </c>
      <c r="M1139" t="s">
        <v>270</v>
      </c>
      <c r="N1139" t="s">
        <v>183</v>
      </c>
      <c r="O1139">
        <v>1E-3</v>
      </c>
      <c r="P1139" t="s">
        <v>149</v>
      </c>
      <c r="Q1139" t="b">
        <v>1</v>
      </c>
      <c r="R1139">
        <v>138261413</v>
      </c>
      <c r="S1139" t="s">
        <v>150</v>
      </c>
      <c r="T1139">
        <v>1E-3</v>
      </c>
      <c r="U1139" t="s">
        <v>184</v>
      </c>
      <c r="V1139">
        <v>2021</v>
      </c>
      <c r="W1139" t="s">
        <v>455</v>
      </c>
      <c r="X1139" t="s">
        <v>568</v>
      </c>
      <c r="Y1139" t="s">
        <v>569</v>
      </c>
      <c r="Z1139" t="s">
        <v>155</v>
      </c>
      <c r="AA1139">
        <v>417113</v>
      </c>
      <c r="AB1139">
        <v>585567</v>
      </c>
      <c r="AC1139">
        <v>-1.732928113</v>
      </c>
      <c r="AD1139">
        <v>55.1641294</v>
      </c>
    </row>
    <row r="1140" spans="1:30">
      <c r="A1140">
        <v>238501</v>
      </c>
      <c r="B1140" t="s">
        <v>567</v>
      </c>
      <c r="C1140">
        <v>7299</v>
      </c>
      <c r="D1140">
        <v>1670491</v>
      </c>
      <c r="E1140" t="s">
        <v>164</v>
      </c>
      <c r="F1140" t="s">
        <v>126</v>
      </c>
      <c r="G1140" t="s">
        <v>236</v>
      </c>
      <c r="H1140" t="s">
        <v>115</v>
      </c>
      <c r="I1140" s="1">
        <v>44218.45</v>
      </c>
      <c r="J1140" t="s">
        <v>180</v>
      </c>
      <c r="K1140" t="s">
        <v>116</v>
      </c>
      <c r="L1140" t="s">
        <v>269</v>
      </c>
      <c r="M1140" t="s">
        <v>270</v>
      </c>
      <c r="N1140" t="s">
        <v>183</v>
      </c>
      <c r="O1140">
        <v>1E-3</v>
      </c>
      <c r="P1140" t="s">
        <v>149</v>
      </c>
      <c r="Q1140" t="b">
        <v>1</v>
      </c>
      <c r="R1140">
        <v>138261413</v>
      </c>
      <c r="S1140" t="s">
        <v>150</v>
      </c>
      <c r="T1140">
        <v>1E-3</v>
      </c>
      <c r="U1140" t="s">
        <v>184</v>
      </c>
      <c r="V1140">
        <v>2021</v>
      </c>
      <c r="W1140" t="s">
        <v>455</v>
      </c>
      <c r="X1140" t="s">
        <v>568</v>
      </c>
      <c r="Y1140" t="s">
        <v>569</v>
      </c>
      <c r="Z1140" t="s">
        <v>155</v>
      </c>
      <c r="AA1140">
        <v>417113</v>
      </c>
      <c r="AB1140">
        <v>585567</v>
      </c>
      <c r="AC1140">
        <v>-1.732928113</v>
      </c>
      <c r="AD1140">
        <v>55.1641294</v>
      </c>
    </row>
    <row r="1141" spans="1:30">
      <c r="A1141">
        <v>268488</v>
      </c>
      <c r="B1141" t="s">
        <v>570</v>
      </c>
      <c r="C1141">
        <v>7299</v>
      </c>
      <c r="D1141">
        <v>3418285</v>
      </c>
      <c r="E1141" t="s">
        <v>164</v>
      </c>
      <c r="F1141" t="s">
        <v>126</v>
      </c>
      <c r="G1141" t="s">
        <v>236</v>
      </c>
      <c r="H1141" t="s">
        <v>115</v>
      </c>
      <c r="I1141" s="1">
        <v>44272.633333333331</v>
      </c>
      <c r="J1141" t="s">
        <v>180</v>
      </c>
      <c r="K1141" t="s">
        <v>116</v>
      </c>
      <c r="L1141" t="s">
        <v>251</v>
      </c>
      <c r="M1141" t="s">
        <v>252</v>
      </c>
      <c r="N1141" t="s">
        <v>183</v>
      </c>
      <c r="O1141">
        <v>1E-3</v>
      </c>
      <c r="P1141" t="s">
        <v>149</v>
      </c>
      <c r="Q1141" t="b">
        <v>1</v>
      </c>
      <c r="R1141">
        <v>138261413</v>
      </c>
      <c r="S1141" t="s">
        <v>150</v>
      </c>
      <c r="T1141">
        <v>1E-3</v>
      </c>
      <c r="U1141" t="s">
        <v>184</v>
      </c>
      <c r="V1141">
        <v>2021</v>
      </c>
      <c r="W1141" t="s">
        <v>455</v>
      </c>
      <c r="X1141" t="s">
        <v>571</v>
      </c>
      <c r="Y1141" t="s">
        <v>572</v>
      </c>
      <c r="Z1141" t="s">
        <v>155</v>
      </c>
      <c r="AA1141">
        <v>394935</v>
      </c>
      <c r="AB1141">
        <v>179096</v>
      </c>
      <c r="AC1141">
        <v>-2.0743767860000002</v>
      </c>
      <c r="AD1141">
        <v>51.510767860000001</v>
      </c>
    </row>
    <row r="1142" spans="1:30">
      <c r="A1142">
        <v>261180</v>
      </c>
      <c r="B1142" t="s">
        <v>570</v>
      </c>
      <c r="C1142">
        <v>7299</v>
      </c>
      <c r="D1142">
        <v>3439810</v>
      </c>
      <c r="E1142" t="s">
        <v>164</v>
      </c>
      <c r="F1142" t="s">
        <v>126</v>
      </c>
      <c r="G1142" t="s">
        <v>236</v>
      </c>
      <c r="H1142" t="s">
        <v>115</v>
      </c>
      <c r="I1142" s="1">
        <v>44545.445138888892</v>
      </c>
      <c r="J1142" t="s">
        <v>180</v>
      </c>
      <c r="K1142" t="s">
        <v>116</v>
      </c>
      <c r="L1142" t="s">
        <v>251</v>
      </c>
      <c r="M1142" t="s">
        <v>252</v>
      </c>
      <c r="N1142" t="s">
        <v>183</v>
      </c>
      <c r="O1142">
        <v>1E-3</v>
      </c>
      <c r="P1142" t="s">
        <v>149</v>
      </c>
      <c r="Q1142" t="b">
        <v>1</v>
      </c>
      <c r="R1142">
        <v>138261413</v>
      </c>
      <c r="S1142" t="s">
        <v>150</v>
      </c>
      <c r="T1142">
        <v>1E-3</v>
      </c>
      <c r="U1142" t="s">
        <v>184</v>
      </c>
      <c r="V1142">
        <v>2021</v>
      </c>
      <c r="W1142" t="s">
        <v>455</v>
      </c>
      <c r="X1142" t="s">
        <v>571</v>
      </c>
      <c r="Y1142" t="s">
        <v>572</v>
      </c>
      <c r="Z1142" t="s">
        <v>155</v>
      </c>
      <c r="AA1142">
        <v>394935</v>
      </c>
      <c r="AB1142">
        <v>179096</v>
      </c>
      <c r="AC1142">
        <v>-2.0743767860000002</v>
      </c>
      <c r="AD1142">
        <v>51.510767860000001</v>
      </c>
    </row>
    <row r="1143" spans="1:30">
      <c r="A1143">
        <v>260832</v>
      </c>
      <c r="B1143" t="s">
        <v>570</v>
      </c>
      <c r="C1143">
        <v>7299</v>
      </c>
      <c r="D1143">
        <v>3424111</v>
      </c>
      <c r="E1143" t="s">
        <v>164</v>
      </c>
      <c r="F1143" t="s">
        <v>126</v>
      </c>
      <c r="G1143" t="s">
        <v>236</v>
      </c>
      <c r="H1143" t="s">
        <v>115</v>
      </c>
      <c r="I1143" s="1">
        <v>44356.559027777781</v>
      </c>
      <c r="J1143" t="s">
        <v>180</v>
      </c>
      <c r="K1143" t="s">
        <v>116</v>
      </c>
      <c r="L1143" t="s">
        <v>251</v>
      </c>
      <c r="M1143" t="s">
        <v>252</v>
      </c>
      <c r="N1143" t="s">
        <v>183</v>
      </c>
      <c r="O1143">
        <v>1E-3</v>
      </c>
      <c r="P1143" t="s">
        <v>149</v>
      </c>
      <c r="Q1143" t="b">
        <v>1</v>
      </c>
      <c r="R1143">
        <v>138261413</v>
      </c>
      <c r="S1143" t="s">
        <v>150</v>
      </c>
      <c r="T1143">
        <v>1E-3</v>
      </c>
      <c r="U1143" t="s">
        <v>184</v>
      </c>
      <c r="V1143">
        <v>2021</v>
      </c>
      <c r="W1143" t="s">
        <v>455</v>
      </c>
      <c r="X1143" t="s">
        <v>571</v>
      </c>
      <c r="Y1143" t="s">
        <v>572</v>
      </c>
      <c r="Z1143" t="s">
        <v>155</v>
      </c>
      <c r="AA1143">
        <v>394935</v>
      </c>
      <c r="AB1143">
        <v>179096</v>
      </c>
      <c r="AC1143">
        <v>-2.0743767860000002</v>
      </c>
      <c r="AD1143">
        <v>51.510767860000001</v>
      </c>
    </row>
    <row r="1144" spans="1:30">
      <c r="A1144">
        <v>260683</v>
      </c>
      <c r="B1144" t="s">
        <v>570</v>
      </c>
      <c r="C1144">
        <v>7299</v>
      </c>
      <c r="D1144">
        <v>3418539</v>
      </c>
      <c r="E1144" t="s">
        <v>164</v>
      </c>
      <c r="F1144" t="s">
        <v>126</v>
      </c>
      <c r="G1144" t="s">
        <v>236</v>
      </c>
      <c r="H1144" t="s">
        <v>115</v>
      </c>
      <c r="I1144" s="1">
        <v>44281.563194444447</v>
      </c>
      <c r="J1144" t="s">
        <v>180</v>
      </c>
      <c r="K1144" t="s">
        <v>116</v>
      </c>
      <c r="L1144" t="s">
        <v>251</v>
      </c>
      <c r="M1144" t="s">
        <v>252</v>
      </c>
      <c r="N1144" t="s">
        <v>183</v>
      </c>
      <c r="O1144">
        <v>1E-3</v>
      </c>
      <c r="P1144" t="s">
        <v>149</v>
      </c>
      <c r="Q1144" t="b">
        <v>1</v>
      </c>
      <c r="R1144">
        <v>138261413</v>
      </c>
      <c r="S1144" t="s">
        <v>150</v>
      </c>
      <c r="T1144">
        <v>1E-3</v>
      </c>
      <c r="U1144" t="s">
        <v>184</v>
      </c>
      <c r="V1144">
        <v>2021</v>
      </c>
      <c r="W1144" t="s">
        <v>455</v>
      </c>
      <c r="X1144" t="s">
        <v>571</v>
      </c>
      <c r="Y1144" t="s">
        <v>572</v>
      </c>
      <c r="Z1144" t="s">
        <v>155</v>
      </c>
      <c r="AA1144">
        <v>394935</v>
      </c>
      <c r="AB1144">
        <v>179096</v>
      </c>
      <c r="AC1144">
        <v>-2.0743767860000002</v>
      </c>
      <c r="AD1144">
        <v>51.510767860000001</v>
      </c>
    </row>
    <row r="1145" spans="1:30">
      <c r="A1145">
        <v>263649</v>
      </c>
      <c r="B1145" t="s">
        <v>570</v>
      </c>
      <c r="C1145">
        <v>7299</v>
      </c>
      <c r="D1145">
        <v>3416645</v>
      </c>
      <c r="E1145" t="s">
        <v>164</v>
      </c>
      <c r="F1145" t="s">
        <v>126</v>
      </c>
      <c r="G1145" t="s">
        <v>236</v>
      </c>
      <c r="H1145" t="s">
        <v>115</v>
      </c>
      <c r="I1145" s="1">
        <v>44245.54583333333</v>
      </c>
      <c r="J1145" t="s">
        <v>180</v>
      </c>
      <c r="K1145" t="s">
        <v>116</v>
      </c>
      <c r="L1145" t="s">
        <v>251</v>
      </c>
      <c r="M1145" t="s">
        <v>252</v>
      </c>
      <c r="N1145" t="s">
        <v>183</v>
      </c>
      <c r="O1145">
        <v>1E-3</v>
      </c>
      <c r="P1145" t="s">
        <v>149</v>
      </c>
      <c r="Q1145" t="b">
        <v>1</v>
      </c>
      <c r="R1145">
        <v>138261413</v>
      </c>
      <c r="S1145" t="s">
        <v>150</v>
      </c>
      <c r="T1145">
        <v>1E-3</v>
      </c>
      <c r="U1145" t="s">
        <v>184</v>
      </c>
      <c r="V1145">
        <v>2021</v>
      </c>
      <c r="W1145" t="s">
        <v>455</v>
      </c>
      <c r="X1145" t="s">
        <v>571</v>
      </c>
      <c r="Y1145" t="s">
        <v>572</v>
      </c>
      <c r="Z1145" t="s">
        <v>155</v>
      </c>
      <c r="AA1145">
        <v>394935</v>
      </c>
      <c r="AB1145">
        <v>179096</v>
      </c>
      <c r="AC1145">
        <v>-2.0743767860000002</v>
      </c>
      <c r="AD1145">
        <v>51.510767860000001</v>
      </c>
    </row>
    <row r="1146" spans="1:30">
      <c r="A1146">
        <v>259974</v>
      </c>
      <c r="B1146" t="s">
        <v>570</v>
      </c>
      <c r="C1146">
        <v>7299</v>
      </c>
      <c r="D1146">
        <v>3438905</v>
      </c>
      <c r="E1146" t="s">
        <v>164</v>
      </c>
      <c r="F1146" t="s">
        <v>126</v>
      </c>
      <c r="G1146" t="s">
        <v>236</v>
      </c>
      <c r="H1146" t="s">
        <v>115</v>
      </c>
      <c r="I1146" s="1">
        <v>44538.568749999999</v>
      </c>
      <c r="J1146" t="s">
        <v>180</v>
      </c>
      <c r="K1146" t="s">
        <v>116</v>
      </c>
      <c r="L1146" t="s">
        <v>251</v>
      </c>
      <c r="M1146" t="s">
        <v>252</v>
      </c>
      <c r="N1146" t="s">
        <v>183</v>
      </c>
      <c r="O1146">
        <v>1E-3</v>
      </c>
      <c r="P1146" t="s">
        <v>149</v>
      </c>
      <c r="Q1146" t="b">
        <v>1</v>
      </c>
      <c r="R1146">
        <v>138261413</v>
      </c>
      <c r="S1146" t="s">
        <v>150</v>
      </c>
      <c r="T1146">
        <v>1E-3</v>
      </c>
      <c r="U1146" t="s">
        <v>184</v>
      </c>
      <c r="V1146">
        <v>2021</v>
      </c>
      <c r="W1146" t="s">
        <v>455</v>
      </c>
      <c r="X1146" t="s">
        <v>571</v>
      </c>
      <c r="Y1146" t="s">
        <v>572</v>
      </c>
      <c r="Z1146" t="s">
        <v>155</v>
      </c>
      <c r="AA1146">
        <v>394935</v>
      </c>
      <c r="AB1146">
        <v>179096</v>
      </c>
      <c r="AC1146">
        <v>-2.0743767860000002</v>
      </c>
      <c r="AD1146">
        <v>51.510767860000001</v>
      </c>
    </row>
    <row r="1147" spans="1:30">
      <c r="A1147">
        <v>266751</v>
      </c>
      <c r="B1147" t="s">
        <v>406</v>
      </c>
      <c r="C1147">
        <v>7299</v>
      </c>
      <c r="D1147">
        <v>1564553</v>
      </c>
      <c r="E1147" t="s">
        <v>164</v>
      </c>
      <c r="F1147" t="s">
        <v>126</v>
      </c>
      <c r="G1147" t="s">
        <v>236</v>
      </c>
      <c r="H1147" t="s">
        <v>115</v>
      </c>
      <c r="I1147" s="1">
        <v>44546.459027777775</v>
      </c>
      <c r="J1147" t="s">
        <v>180</v>
      </c>
      <c r="K1147" t="s">
        <v>116</v>
      </c>
      <c r="L1147" t="s">
        <v>228</v>
      </c>
      <c r="M1147" t="s">
        <v>229</v>
      </c>
      <c r="N1147" t="s">
        <v>183</v>
      </c>
      <c r="O1147">
        <v>1E-3</v>
      </c>
      <c r="P1147" t="s">
        <v>149</v>
      </c>
      <c r="Q1147" t="b">
        <v>1</v>
      </c>
      <c r="R1147">
        <v>138261413</v>
      </c>
      <c r="S1147" t="s">
        <v>150</v>
      </c>
      <c r="T1147">
        <v>1E-3</v>
      </c>
      <c r="U1147" t="s">
        <v>184</v>
      </c>
      <c r="V1147">
        <v>2021</v>
      </c>
      <c r="W1147" t="s">
        <v>455</v>
      </c>
      <c r="X1147" t="s">
        <v>407</v>
      </c>
      <c r="Y1147" t="s">
        <v>346</v>
      </c>
      <c r="Z1147" t="s">
        <v>155</v>
      </c>
      <c r="AA1147">
        <v>435477</v>
      </c>
      <c r="AB1147">
        <v>107545</v>
      </c>
      <c r="AC1147">
        <v>-1.4972407649999999</v>
      </c>
      <c r="AD1147">
        <v>50.866327380000001</v>
      </c>
    </row>
    <row r="1148" spans="1:30">
      <c r="A1148">
        <v>268289</v>
      </c>
      <c r="B1148" t="s">
        <v>406</v>
      </c>
      <c r="C1148">
        <v>7299</v>
      </c>
      <c r="D1148">
        <v>1549179</v>
      </c>
      <c r="E1148" t="s">
        <v>164</v>
      </c>
      <c r="F1148" t="s">
        <v>126</v>
      </c>
      <c r="G1148" t="s">
        <v>236</v>
      </c>
      <c r="H1148" t="s">
        <v>115</v>
      </c>
      <c r="I1148" s="1">
        <v>44342.634027777778</v>
      </c>
      <c r="J1148" t="s">
        <v>180</v>
      </c>
      <c r="K1148" t="s">
        <v>116</v>
      </c>
      <c r="L1148" t="s">
        <v>228</v>
      </c>
      <c r="M1148" t="s">
        <v>229</v>
      </c>
      <c r="N1148" t="s">
        <v>183</v>
      </c>
      <c r="O1148">
        <v>1E-3</v>
      </c>
      <c r="P1148" t="s">
        <v>149</v>
      </c>
      <c r="Q1148" t="b">
        <v>1</v>
      </c>
      <c r="R1148">
        <v>138261413</v>
      </c>
      <c r="S1148" t="s">
        <v>150</v>
      </c>
      <c r="T1148">
        <v>1E-3</v>
      </c>
      <c r="U1148" t="s">
        <v>184</v>
      </c>
      <c r="V1148">
        <v>2021</v>
      </c>
      <c r="W1148" t="s">
        <v>455</v>
      </c>
      <c r="X1148" t="s">
        <v>407</v>
      </c>
      <c r="Y1148" t="s">
        <v>346</v>
      </c>
      <c r="Z1148" t="s">
        <v>155</v>
      </c>
      <c r="AA1148">
        <v>435477</v>
      </c>
      <c r="AB1148">
        <v>107545</v>
      </c>
      <c r="AC1148">
        <v>-1.4972407649999999</v>
      </c>
      <c r="AD1148">
        <v>50.866327380000001</v>
      </c>
    </row>
    <row r="1149" spans="1:30">
      <c r="A1149">
        <v>269100</v>
      </c>
      <c r="B1149" t="s">
        <v>406</v>
      </c>
      <c r="C1149">
        <v>7299</v>
      </c>
      <c r="D1149">
        <v>1552859</v>
      </c>
      <c r="E1149" t="s">
        <v>164</v>
      </c>
      <c r="F1149" t="s">
        <v>126</v>
      </c>
      <c r="G1149" t="s">
        <v>236</v>
      </c>
      <c r="H1149" t="s">
        <v>115</v>
      </c>
      <c r="I1149" s="1">
        <v>44390.445833333331</v>
      </c>
      <c r="J1149" t="s">
        <v>180</v>
      </c>
      <c r="K1149" t="s">
        <v>116</v>
      </c>
      <c r="L1149" t="s">
        <v>228</v>
      </c>
      <c r="M1149" t="s">
        <v>229</v>
      </c>
      <c r="N1149" t="s">
        <v>183</v>
      </c>
      <c r="O1149">
        <v>1E-3</v>
      </c>
      <c r="P1149" t="s">
        <v>149</v>
      </c>
      <c r="Q1149" t="b">
        <v>1</v>
      </c>
      <c r="R1149">
        <v>138261413</v>
      </c>
      <c r="S1149" t="s">
        <v>150</v>
      </c>
      <c r="T1149">
        <v>1E-3</v>
      </c>
      <c r="U1149" t="s">
        <v>184</v>
      </c>
      <c r="V1149">
        <v>2021</v>
      </c>
      <c r="W1149" t="s">
        <v>455</v>
      </c>
      <c r="X1149" t="s">
        <v>407</v>
      </c>
      <c r="Y1149" t="s">
        <v>346</v>
      </c>
      <c r="Z1149" t="s">
        <v>155</v>
      </c>
      <c r="AA1149">
        <v>435477</v>
      </c>
      <c r="AB1149">
        <v>107545</v>
      </c>
      <c r="AC1149">
        <v>-1.4972407649999999</v>
      </c>
      <c r="AD1149">
        <v>50.866327380000001</v>
      </c>
    </row>
    <row r="1150" spans="1:30">
      <c r="A1150">
        <v>270330</v>
      </c>
      <c r="B1150" t="s">
        <v>406</v>
      </c>
      <c r="C1150">
        <v>7299</v>
      </c>
      <c r="D1150">
        <v>1542209</v>
      </c>
      <c r="E1150" t="s">
        <v>164</v>
      </c>
      <c r="F1150" t="s">
        <v>126</v>
      </c>
      <c r="G1150" t="s">
        <v>236</v>
      </c>
      <c r="H1150" t="s">
        <v>115</v>
      </c>
      <c r="I1150" s="1">
        <v>44258.509722222225</v>
      </c>
      <c r="J1150" t="s">
        <v>180</v>
      </c>
      <c r="K1150" t="s">
        <v>116</v>
      </c>
      <c r="L1150" t="s">
        <v>228</v>
      </c>
      <c r="M1150" t="s">
        <v>229</v>
      </c>
      <c r="N1150" t="s">
        <v>183</v>
      </c>
      <c r="O1150">
        <v>1E-3</v>
      </c>
      <c r="P1150" t="s">
        <v>149</v>
      </c>
      <c r="Q1150" t="b">
        <v>1</v>
      </c>
      <c r="R1150">
        <v>138261413</v>
      </c>
      <c r="S1150" t="s">
        <v>150</v>
      </c>
      <c r="T1150">
        <v>1E-3</v>
      </c>
      <c r="U1150" t="s">
        <v>184</v>
      </c>
      <c r="V1150">
        <v>2021</v>
      </c>
      <c r="W1150" t="s">
        <v>455</v>
      </c>
      <c r="X1150" t="s">
        <v>407</v>
      </c>
      <c r="Y1150" t="s">
        <v>346</v>
      </c>
      <c r="Z1150" t="s">
        <v>155</v>
      </c>
      <c r="AA1150">
        <v>435477</v>
      </c>
      <c r="AB1150">
        <v>107545</v>
      </c>
      <c r="AC1150">
        <v>-1.4972407649999999</v>
      </c>
      <c r="AD1150">
        <v>50.866327380000001</v>
      </c>
    </row>
    <row r="1151" spans="1:30">
      <c r="A1151">
        <v>266681</v>
      </c>
      <c r="B1151" t="s">
        <v>406</v>
      </c>
      <c r="C1151">
        <v>7299</v>
      </c>
      <c r="D1151">
        <v>1538005</v>
      </c>
      <c r="E1151" t="s">
        <v>164</v>
      </c>
      <c r="F1151" t="s">
        <v>126</v>
      </c>
      <c r="G1151" t="s">
        <v>236</v>
      </c>
      <c r="H1151" t="s">
        <v>115</v>
      </c>
      <c r="I1151" s="1">
        <v>44218.494444444441</v>
      </c>
      <c r="J1151" t="s">
        <v>180</v>
      </c>
      <c r="K1151" t="s">
        <v>116</v>
      </c>
      <c r="L1151" t="s">
        <v>228</v>
      </c>
      <c r="M1151" t="s">
        <v>229</v>
      </c>
      <c r="N1151" t="s">
        <v>183</v>
      </c>
      <c r="O1151">
        <v>1E-3</v>
      </c>
      <c r="P1151" t="s">
        <v>149</v>
      </c>
      <c r="Q1151" t="b">
        <v>1</v>
      </c>
      <c r="R1151">
        <v>138261413</v>
      </c>
      <c r="S1151" t="s">
        <v>150</v>
      </c>
      <c r="T1151">
        <v>1E-3</v>
      </c>
      <c r="U1151" t="s">
        <v>184</v>
      </c>
      <c r="V1151">
        <v>2021</v>
      </c>
      <c r="W1151" t="s">
        <v>455</v>
      </c>
      <c r="X1151" t="s">
        <v>407</v>
      </c>
      <c r="Y1151" t="s">
        <v>346</v>
      </c>
      <c r="Z1151" t="s">
        <v>155</v>
      </c>
      <c r="AA1151">
        <v>435477</v>
      </c>
      <c r="AB1151">
        <v>107545</v>
      </c>
      <c r="AC1151">
        <v>-1.4972407649999999</v>
      </c>
      <c r="AD1151">
        <v>50.866327380000001</v>
      </c>
    </row>
    <row r="1152" spans="1:30">
      <c r="A1152">
        <v>270572</v>
      </c>
      <c r="B1152" t="s">
        <v>406</v>
      </c>
      <c r="C1152">
        <v>7299</v>
      </c>
      <c r="D1152">
        <v>1563210</v>
      </c>
      <c r="E1152" t="s">
        <v>164</v>
      </c>
      <c r="F1152" t="s">
        <v>126</v>
      </c>
      <c r="G1152" t="s">
        <v>236</v>
      </c>
      <c r="H1152" t="s">
        <v>115</v>
      </c>
      <c r="I1152" s="1">
        <v>44518.396527777775</v>
      </c>
      <c r="J1152" t="s">
        <v>180</v>
      </c>
      <c r="K1152" t="s">
        <v>116</v>
      </c>
      <c r="L1152" t="s">
        <v>228</v>
      </c>
      <c r="M1152" t="s">
        <v>229</v>
      </c>
      <c r="N1152" t="s">
        <v>183</v>
      </c>
      <c r="O1152">
        <v>1E-3</v>
      </c>
      <c r="P1152" t="s">
        <v>149</v>
      </c>
      <c r="Q1152" t="b">
        <v>1</v>
      </c>
      <c r="R1152">
        <v>138261413</v>
      </c>
      <c r="S1152" t="s">
        <v>150</v>
      </c>
      <c r="T1152">
        <v>1E-3</v>
      </c>
      <c r="U1152" t="s">
        <v>184</v>
      </c>
      <c r="V1152">
        <v>2021</v>
      </c>
      <c r="W1152" t="s">
        <v>455</v>
      </c>
      <c r="X1152" t="s">
        <v>407</v>
      </c>
      <c r="Y1152" t="s">
        <v>346</v>
      </c>
      <c r="Z1152" t="s">
        <v>155</v>
      </c>
      <c r="AA1152">
        <v>435477</v>
      </c>
      <c r="AB1152">
        <v>107545</v>
      </c>
      <c r="AC1152">
        <v>-1.4972407649999999</v>
      </c>
      <c r="AD1152">
        <v>50.866327380000001</v>
      </c>
    </row>
    <row r="1153" spans="1:30">
      <c r="A1153">
        <v>267649</v>
      </c>
      <c r="B1153" t="s">
        <v>406</v>
      </c>
      <c r="C1153">
        <v>7299</v>
      </c>
      <c r="D1153">
        <v>1538936</v>
      </c>
      <c r="E1153" t="s">
        <v>164</v>
      </c>
      <c r="F1153" t="s">
        <v>126</v>
      </c>
      <c r="G1153" t="s">
        <v>236</v>
      </c>
      <c r="H1153" t="s">
        <v>115</v>
      </c>
      <c r="I1153" s="1">
        <v>44237.613194444442</v>
      </c>
      <c r="J1153" t="s">
        <v>180</v>
      </c>
      <c r="K1153" t="s">
        <v>116</v>
      </c>
      <c r="L1153" t="s">
        <v>228</v>
      </c>
      <c r="M1153" t="s">
        <v>229</v>
      </c>
      <c r="N1153" t="s">
        <v>183</v>
      </c>
      <c r="O1153">
        <v>1E-3</v>
      </c>
      <c r="P1153" t="s">
        <v>149</v>
      </c>
      <c r="Q1153" t="b">
        <v>1</v>
      </c>
      <c r="R1153">
        <v>138261413</v>
      </c>
      <c r="S1153" t="s">
        <v>150</v>
      </c>
      <c r="T1153">
        <v>1E-3</v>
      </c>
      <c r="U1153" t="s">
        <v>184</v>
      </c>
      <c r="V1153">
        <v>2021</v>
      </c>
      <c r="W1153" t="s">
        <v>455</v>
      </c>
      <c r="X1153" t="s">
        <v>407</v>
      </c>
      <c r="Y1153" t="s">
        <v>346</v>
      </c>
      <c r="Z1153" t="s">
        <v>155</v>
      </c>
      <c r="AA1153">
        <v>435477</v>
      </c>
      <c r="AB1153">
        <v>107545</v>
      </c>
      <c r="AC1153">
        <v>-1.4972407649999999</v>
      </c>
      <c r="AD1153">
        <v>50.866327380000001</v>
      </c>
    </row>
    <row r="1154" spans="1:30">
      <c r="A1154">
        <v>265606</v>
      </c>
      <c r="B1154" t="s">
        <v>573</v>
      </c>
      <c r="C1154">
        <v>7299</v>
      </c>
      <c r="D1154">
        <v>1672889</v>
      </c>
      <c r="E1154" t="s">
        <v>164</v>
      </c>
      <c r="F1154" t="s">
        <v>126</v>
      </c>
      <c r="G1154" t="s">
        <v>236</v>
      </c>
      <c r="H1154" t="s">
        <v>115</v>
      </c>
      <c r="I1154" s="1">
        <v>44259.500694444447</v>
      </c>
      <c r="J1154" t="s">
        <v>180</v>
      </c>
      <c r="K1154" t="s">
        <v>116</v>
      </c>
      <c r="L1154" t="s">
        <v>165</v>
      </c>
      <c r="M1154" t="s">
        <v>166</v>
      </c>
      <c r="N1154" t="s">
        <v>183</v>
      </c>
      <c r="O1154">
        <v>1E-3</v>
      </c>
      <c r="P1154" t="s">
        <v>149</v>
      </c>
      <c r="Q1154" t="b">
        <v>1</v>
      </c>
      <c r="R1154">
        <v>138261413</v>
      </c>
      <c r="S1154" t="s">
        <v>150</v>
      </c>
      <c r="T1154">
        <v>1E-3</v>
      </c>
      <c r="U1154" t="s">
        <v>184</v>
      </c>
      <c r="V1154">
        <v>2021</v>
      </c>
      <c r="W1154" t="s">
        <v>455</v>
      </c>
      <c r="X1154" t="s">
        <v>574</v>
      </c>
      <c r="Y1154" t="s">
        <v>575</v>
      </c>
      <c r="Z1154" t="s">
        <v>155</v>
      </c>
      <c r="AA1154">
        <v>386861</v>
      </c>
      <c r="AB1154">
        <v>491519</v>
      </c>
      <c r="AC1154">
        <v>-2.2034889340000001</v>
      </c>
      <c r="AD1154">
        <v>54.319083229999997</v>
      </c>
    </row>
    <row r="1155" spans="1:30">
      <c r="A1155">
        <v>263385</v>
      </c>
      <c r="B1155" t="s">
        <v>573</v>
      </c>
      <c r="C1155">
        <v>7299</v>
      </c>
      <c r="D1155">
        <v>1678894</v>
      </c>
      <c r="E1155" t="s">
        <v>164</v>
      </c>
      <c r="F1155" t="s">
        <v>126</v>
      </c>
      <c r="G1155" t="s">
        <v>236</v>
      </c>
      <c r="H1155" t="s">
        <v>115</v>
      </c>
      <c r="I1155" s="1">
        <v>44363.529166666667</v>
      </c>
      <c r="J1155" t="s">
        <v>180</v>
      </c>
      <c r="K1155" t="s">
        <v>116</v>
      </c>
      <c r="L1155" t="s">
        <v>165</v>
      </c>
      <c r="M1155" t="s">
        <v>166</v>
      </c>
      <c r="N1155" t="s">
        <v>183</v>
      </c>
      <c r="O1155">
        <v>1E-3</v>
      </c>
      <c r="P1155" t="s">
        <v>149</v>
      </c>
      <c r="Q1155" t="b">
        <v>1</v>
      </c>
      <c r="R1155">
        <v>138261413</v>
      </c>
      <c r="S1155" t="s">
        <v>150</v>
      </c>
      <c r="T1155">
        <v>1E-3</v>
      </c>
      <c r="U1155" t="s">
        <v>184</v>
      </c>
      <c r="V1155">
        <v>2021</v>
      </c>
      <c r="W1155" t="s">
        <v>455</v>
      </c>
      <c r="X1155" t="s">
        <v>574</v>
      </c>
      <c r="Y1155" t="s">
        <v>575</v>
      </c>
      <c r="Z1155" t="s">
        <v>155</v>
      </c>
      <c r="AA1155">
        <v>386861</v>
      </c>
      <c r="AB1155">
        <v>491519</v>
      </c>
      <c r="AC1155">
        <v>-2.2034889340000001</v>
      </c>
      <c r="AD1155">
        <v>54.319083229999997</v>
      </c>
    </row>
    <row r="1156" spans="1:30">
      <c r="A1156">
        <v>240136</v>
      </c>
      <c r="B1156" t="s">
        <v>573</v>
      </c>
      <c r="C1156">
        <v>7299</v>
      </c>
      <c r="D1156">
        <v>1690319</v>
      </c>
      <c r="E1156" t="s">
        <v>164</v>
      </c>
      <c r="F1156" t="s">
        <v>126</v>
      </c>
      <c r="G1156" t="s">
        <v>236</v>
      </c>
      <c r="H1156" t="s">
        <v>115</v>
      </c>
      <c r="I1156" s="1">
        <v>44533.466666666667</v>
      </c>
      <c r="J1156" t="s">
        <v>180</v>
      </c>
      <c r="K1156" t="s">
        <v>116</v>
      </c>
      <c r="L1156" t="s">
        <v>165</v>
      </c>
      <c r="M1156" t="s">
        <v>166</v>
      </c>
      <c r="N1156" t="s">
        <v>183</v>
      </c>
      <c r="O1156">
        <v>1E-3</v>
      </c>
      <c r="P1156" t="s">
        <v>149</v>
      </c>
      <c r="Q1156" t="b">
        <v>1</v>
      </c>
      <c r="R1156">
        <v>138261413</v>
      </c>
      <c r="S1156" t="s">
        <v>150</v>
      </c>
      <c r="T1156">
        <v>1E-3</v>
      </c>
      <c r="U1156" t="s">
        <v>184</v>
      </c>
      <c r="V1156">
        <v>2021</v>
      </c>
      <c r="W1156" t="s">
        <v>455</v>
      </c>
      <c r="X1156" t="s">
        <v>574</v>
      </c>
      <c r="Y1156" t="s">
        <v>575</v>
      </c>
      <c r="Z1156" t="s">
        <v>155</v>
      </c>
      <c r="AA1156">
        <v>386861</v>
      </c>
      <c r="AB1156">
        <v>491519</v>
      </c>
      <c r="AC1156">
        <v>-2.2034889340000001</v>
      </c>
      <c r="AD1156">
        <v>54.319083229999997</v>
      </c>
    </row>
    <row r="1157" spans="1:30">
      <c r="A1157">
        <v>239043</v>
      </c>
      <c r="B1157" t="s">
        <v>573</v>
      </c>
      <c r="C1157">
        <v>7299</v>
      </c>
      <c r="D1157">
        <v>1674517</v>
      </c>
      <c r="E1157" t="s">
        <v>164</v>
      </c>
      <c r="F1157" t="s">
        <v>126</v>
      </c>
      <c r="G1157" t="s">
        <v>236</v>
      </c>
      <c r="H1157" t="s">
        <v>115</v>
      </c>
      <c r="I1157" s="1">
        <v>44294.51666666667</v>
      </c>
      <c r="J1157" t="s">
        <v>180</v>
      </c>
      <c r="K1157" t="s">
        <v>116</v>
      </c>
      <c r="L1157" t="s">
        <v>165</v>
      </c>
      <c r="M1157" t="s">
        <v>166</v>
      </c>
      <c r="N1157" t="s">
        <v>183</v>
      </c>
      <c r="O1157">
        <v>1E-3</v>
      </c>
      <c r="P1157" t="s">
        <v>149</v>
      </c>
      <c r="Q1157" t="b">
        <v>1</v>
      </c>
      <c r="R1157">
        <v>138261413</v>
      </c>
      <c r="S1157" t="s">
        <v>150</v>
      </c>
      <c r="T1157">
        <v>1E-3</v>
      </c>
      <c r="U1157" t="s">
        <v>184</v>
      </c>
      <c r="V1157">
        <v>2021</v>
      </c>
      <c r="W1157" t="s">
        <v>455</v>
      </c>
      <c r="X1157" t="s">
        <v>574</v>
      </c>
      <c r="Y1157" t="s">
        <v>575</v>
      </c>
      <c r="Z1157" t="s">
        <v>155</v>
      </c>
      <c r="AA1157">
        <v>386861</v>
      </c>
      <c r="AB1157">
        <v>491519</v>
      </c>
      <c r="AC1157">
        <v>-2.2034889340000001</v>
      </c>
      <c r="AD1157">
        <v>54.319083229999997</v>
      </c>
    </row>
    <row r="1158" spans="1:30">
      <c r="A1158">
        <v>257309</v>
      </c>
      <c r="B1158" t="s">
        <v>573</v>
      </c>
      <c r="C1158">
        <v>7299</v>
      </c>
      <c r="D1158">
        <v>1679494</v>
      </c>
      <c r="E1158" t="s">
        <v>164</v>
      </c>
      <c r="F1158" t="s">
        <v>126</v>
      </c>
      <c r="G1158" t="s">
        <v>236</v>
      </c>
      <c r="H1158" t="s">
        <v>115</v>
      </c>
      <c r="I1158" s="1">
        <v>44378.554166666669</v>
      </c>
      <c r="J1158" t="s">
        <v>180</v>
      </c>
      <c r="K1158" t="s">
        <v>116</v>
      </c>
      <c r="L1158" t="s">
        <v>165</v>
      </c>
      <c r="M1158" t="s">
        <v>166</v>
      </c>
      <c r="N1158" t="s">
        <v>183</v>
      </c>
      <c r="O1158">
        <v>1E-3</v>
      </c>
      <c r="P1158" t="s">
        <v>149</v>
      </c>
      <c r="Q1158" t="b">
        <v>1</v>
      </c>
      <c r="R1158">
        <v>138261413</v>
      </c>
      <c r="S1158" t="s">
        <v>150</v>
      </c>
      <c r="T1158">
        <v>1E-3</v>
      </c>
      <c r="U1158" t="s">
        <v>184</v>
      </c>
      <c r="V1158">
        <v>2021</v>
      </c>
      <c r="W1158" t="s">
        <v>455</v>
      </c>
      <c r="X1158" t="s">
        <v>574</v>
      </c>
      <c r="Y1158" t="s">
        <v>575</v>
      </c>
      <c r="Z1158" t="s">
        <v>155</v>
      </c>
      <c r="AA1158">
        <v>386861</v>
      </c>
      <c r="AB1158">
        <v>491519</v>
      </c>
      <c r="AC1158">
        <v>-2.2034889340000001</v>
      </c>
      <c r="AD1158">
        <v>54.319083229999997</v>
      </c>
    </row>
    <row r="1159" spans="1:30">
      <c r="A1159">
        <v>238530</v>
      </c>
      <c r="B1159" t="s">
        <v>573</v>
      </c>
      <c r="C1159">
        <v>7299</v>
      </c>
      <c r="D1159">
        <v>1670190</v>
      </c>
      <c r="E1159" t="s">
        <v>164</v>
      </c>
      <c r="F1159" t="s">
        <v>126</v>
      </c>
      <c r="G1159" t="s">
        <v>236</v>
      </c>
      <c r="H1159" t="s">
        <v>115</v>
      </c>
      <c r="I1159" s="1">
        <v>44215.458333333336</v>
      </c>
      <c r="J1159" t="s">
        <v>180</v>
      </c>
      <c r="K1159" t="s">
        <v>116</v>
      </c>
      <c r="L1159" t="s">
        <v>165</v>
      </c>
      <c r="M1159" t="s">
        <v>166</v>
      </c>
      <c r="N1159" t="s">
        <v>183</v>
      </c>
      <c r="O1159">
        <v>1E-3</v>
      </c>
      <c r="P1159" t="s">
        <v>149</v>
      </c>
      <c r="Q1159" t="b">
        <v>1</v>
      </c>
      <c r="R1159">
        <v>138261413</v>
      </c>
      <c r="S1159" t="s">
        <v>150</v>
      </c>
      <c r="T1159">
        <v>1E-3</v>
      </c>
      <c r="U1159" t="s">
        <v>184</v>
      </c>
      <c r="V1159">
        <v>2021</v>
      </c>
      <c r="W1159" t="s">
        <v>455</v>
      </c>
      <c r="X1159" t="s">
        <v>574</v>
      </c>
      <c r="Y1159" t="s">
        <v>575</v>
      </c>
      <c r="Z1159" t="s">
        <v>155</v>
      </c>
      <c r="AA1159">
        <v>386861</v>
      </c>
      <c r="AB1159">
        <v>491519</v>
      </c>
      <c r="AC1159">
        <v>-2.2034889340000001</v>
      </c>
      <c r="AD1159">
        <v>54.319083229999997</v>
      </c>
    </row>
    <row r="1160" spans="1:30">
      <c r="A1160">
        <v>255112</v>
      </c>
      <c r="B1160" t="s">
        <v>573</v>
      </c>
      <c r="C1160">
        <v>7299</v>
      </c>
      <c r="D1160">
        <v>1676291</v>
      </c>
      <c r="E1160" t="s">
        <v>164</v>
      </c>
      <c r="F1160" t="s">
        <v>126</v>
      </c>
      <c r="G1160" t="s">
        <v>236</v>
      </c>
      <c r="H1160" t="s">
        <v>115</v>
      </c>
      <c r="I1160" s="1">
        <v>44327.512499999997</v>
      </c>
      <c r="J1160" t="s">
        <v>180</v>
      </c>
      <c r="K1160" t="s">
        <v>116</v>
      </c>
      <c r="L1160" t="s">
        <v>165</v>
      </c>
      <c r="M1160" t="s">
        <v>166</v>
      </c>
      <c r="N1160" t="s">
        <v>183</v>
      </c>
      <c r="O1160">
        <v>1E-3</v>
      </c>
      <c r="P1160" t="s">
        <v>149</v>
      </c>
      <c r="Q1160" t="b">
        <v>1</v>
      </c>
      <c r="R1160">
        <v>138261413</v>
      </c>
      <c r="S1160" t="s">
        <v>150</v>
      </c>
      <c r="T1160">
        <v>1E-3</v>
      </c>
      <c r="U1160" t="s">
        <v>184</v>
      </c>
      <c r="V1160">
        <v>2021</v>
      </c>
      <c r="W1160" t="s">
        <v>455</v>
      </c>
      <c r="X1160" t="s">
        <v>574</v>
      </c>
      <c r="Y1160" t="s">
        <v>575</v>
      </c>
      <c r="Z1160" t="s">
        <v>155</v>
      </c>
      <c r="AA1160">
        <v>386861</v>
      </c>
      <c r="AB1160">
        <v>491519</v>
      </c>
      <c r="AC1160">
        <v>-2.2034889340000001</v>
      </c>
      <c r="AD1160">
        <v>54.319083229999997</v>
      </c>
    </row>
    <row r="1161" spans="1:30">
      <c r="A1161">
        <v>210771</v>
      </c>
      <c r="B1161" t="s">
        <v>573</v>
      </c>
      <c r="C1161">
        <v>7299</v>
      </c>
      <c r="D1161">
        <v>1689374</v>
      </c>
      <c r="E1161" t="s">
        <v>164</v>
      </c>
      <c r="F1161" t="s">
        <v>126</v>
      </c>
      <c r="G1161" t="s">
        <v>236</v>
      </c>
      <c r="H1161" t="s">
        <v>115</v>
      </c>
      <c r="I1161" s="1">
        <v>44519.472222222219</v>
      </c>
      <c r="J1161" t="s">
        <v>180</v>
      </c>
      <c r="K1161" t="s">
        <v>116</v>
      </c>
      <c r="L1161" t="s">
        <v>165</v>
      </c>
      <c r="M1161" t="s">
        <v>166</v>
      </c>
      <c r="N1161" t="s">
        <v>183</v>
      </c>
      <c r="O1161">
        <v>1E-3</v>
      </c>
      <c r="P1161" t="s">
        <v>149</v>
      </c>
      <c r="Q1161" t="b">
        <v>1</v>
      </c>
      <c r="R1161">
        <v>138261413</v>
      </c>
      <c r="S1161" t="s">
        <v>150</v>
      </c>
      <c r="T1161">
        <v>1E-3</v>
      </c>
      <c r="U1161" t="s">
        <v>184</v>
      </c>
      <c r="V1161">
        <v>2021</v>
      </c>
      <c r="W1161" t="s">
        <v>455</v>
      </c>
      <c r="X1161" t="s">
        <v>574</v>
      </c>
      <c r="Y1161" t="s">
        <v>575</v>
      </c>
      <c r="Z1161" t="s">
        <v>155</v>
      </c>
      <c r="AA1161">
        <v>386861</v>
      </c>
      <c r="AB1161">
        <v>491519</v>
      </c>
      <c r="AC1161">
        <v>-2.2034889340000001</v>
      </c>
      <c r="AD1161">
        <v>54.319083229999997</v>
      </c>
    </row>
    <row r="1162" spans="1:30">
      <c r="A1162">
        <v>238466</v>
      </c>
      <c r="B1162" t="s">
        <v>573</v>
      </c>
      <c r="C1162">
        <v>7299</v>
      </c>
      <c r="D1162">
        <v>1671515</v>
      </c>
      <c r="E1162" t="s">
        <v>164</v>
      </c>
      <c r="F1162" t="s">
        <v>126</v>
      </c>
      <c r="G1162" t="s">
        <v>236</v>
      </c>
      <c r="H1162" t="s">
        <v>115</v>
      </c>
      <c r="I1162" s="1">
        <v>44237.496527777781</v>
      </c>
      <c r="J1162" t="s">
        <v>180</v>
      </c>
      <c r="K1162" t="s">
        <v>116</v>
      </c>
      <c r="L1162" t="s">
        <v>165</v>
      </c>
      <c r="M1162" t="s">
        <v>166</v>
      </c>
      <c r="N1162" t="s">
        <v>183</v>
      </c>
      <c r="O1162">
        <v>1E-3</v>
      </c>
      <c r="P1162" t="s">
        <v>149</v>
      </c>
      <c r="Q1162" t="b">
        <v>1</v>
      </c>
      <c r="R1162">
        <v>138261413</v>
      </c>
      <c r="S1162" t="s">
        <v>150</v>
      </c>
      <c r="T1162">
        <v>1E-3</v>
      </c>
      <c r="U1162" t="s">
        <v>184</v>
      </c>
      <c r="V1162">
        <v>2021</v>
      </c>
      <c r="W1162" t="s">
        <v>455</v>
      </c>
      <c r="X1162" t="s">
        <v>574</v>
      </c>
      <c r="Y1162" t="s">
        <v>575</v>
      </c>
      <c r="Z1162" t="s">
        <v>155</v>
      </c>
      <c r="AA1162">
        <v>386861</v>
      </c>
      <c r="AB1162">
        <v>491519</v>
      </c>
      <c r="AC1162">
        <v>-2.2034889340000001</v>
      </c>
      <c r="AD1162">
        <v>54.319083229999997</v>
      </c>
    </row>
    <row r="1163" spans="1:30">
      <c r="A1163">
        <v>256303</v>
      </c>
      <c r="B1163" t="s">
        <v>576</v>
      </c>
      <c r="C1163">
        <v>7299</v>
      </c>
      <c r="D1163">
        <v>5303991</v>
      </c>
      <c r="E1163" t="s">
        <v>164</v>
      </c>
      <c r="F1163" t="s">
        <v>126</v>
      </c>
      <c r="G1163" t="s">
        <v>236</v>
      </c>
      <c r="H1163" t="s">
        <v>115</v>
      </c>
      <c r="I1163" s="1">
        <v>44335.635416666664</v>
      </c>
      <c r="J1163" t="s">
        <v>180</v>
      </c>
      <c r="K1163" t="s">
        <v>116</v>
      </c>
      <c r="L1163" t="s">
        <v>256</v>
      </c>
      <c r="M1163" t="s">
        <v>257</v>
      </c>
      <c r="N1163" t="s">
        <v>183</v>
      </c>
      <c r="O1163">
        <v>1E-3</v>
      </c>
      <c r="P1163" t="s">
        <v>149</v>
      </c>
      <c r="Q1163" t="b">
        <v>1</v>
      </c>
      <c r="R1163">
        <v>138261413</v>
      </c>
      <c r="S1163" t="s">
        <v>150</v>
      </c>
      <c r="T1163">
        <v>1E-3</v>
      </c>
      <c r="U1163" t="s">
        <v>184</v>
      </c>
      <c r="V1163">
        <v>2021</v>
      </c>
      <c r="W1163" t="s">
        <v>455</v>
      </c>
      <c r="X1163" t="s">
        <v>577</v>
      </c>
      <c r="Y1163" t="s">
        <v>578</v>
      </c>
      <c r="Z1163" t="s">
        <v>155</v>
      </c>
      <c r="AA1163">
        <v>366131</v>
      </c>
      <c r="AB1163">
        <v>449120</v>
      </c>
      <c r="AC1163">
        <v>-2.5173893060000001</v>
      </c>
      <c r="AD1163">
        <v>53.937080690000002</v>
      </c>
    </row>
    <row r="1164" spans="1:30">
      <c r="A1164">
        <v>266023</v>
      </c>
      <c r="B1164" t="s">
        <v>576</v>
      </c>
      <c r="C1164">
        <v>7299</v>
      </c>
      <c r="D1164">
        <v>5313171</v>
      </c>
      <c r="E1164" t="s">
        <v>164</v>
      </c>
      <c r="F1164" t="s">
        <v>126</v>
      </c>
      <c r="G1164" t="s">
        <v>236</v>
      </c>
      <c r="H1164" t="s">
        <v>115</v>
      </c>
      <c r="I1164" s="1">
        <v>44526.574999999997</v>
      </c>
      <c r="J1164" t="s">
        <v>180</v>
      </c>
      <c r="K1164" t="s">
        <v>116</v>
      </c>
      <c r="L1164" t="s">
        <v>256</v>
      </c>
      <c r="M1164" t="s">
        <v>257</v>
      </c>
      <c r="N1164" t="s">
        <v>183</v>
      </c>
      <c r="O1164">
        <v>1E-3</v>
      </c>
      <c r="P1164" t="s">
        <v>149</v>
      </c>
      <c r="Q1164" t="b">
        <v>1</v>
      </c>
      <c r="R1164">
        <v>138261413</v>
      </c>
      <c r="S1164" t="s">
        <v>150</v>
      </c>
      <c r="T1164">
        <v>1E-3</v>
      </c>
      <c r="U1164" t="s">
        <v>184</v>
      </c>
      <c r="V1164">
        <v>2021</v>
      </c>
      <c r="W1164" t="s">
        <v>455</v>
      </c>
      <c r="X1164" t="s">
        <v>577</v>
      </c>
      <c r="Y1164" t="s">
        <v>578</v>
      </c>
      <c r="Z1164" t="s">
        <v>155</v>
      </c>
      <c r="AA1164">
        <v>366131</v>
      </c>
      <c r="AB1164">
        <v>449120</v>
      </c>
      <c r="AC1164">
        <v>-2.5173893060000001</v>
      </c>
      <c r="AD1164">
        <v>53.937080690000002</v>
      </c>
    </row>
    <row r="1165" spans="1:30">
      <c r="A1165">
        <v>263709</v>
      </c>
      <c r="B1165" t="s">
        <v>576</v>
      </c>
      <c r="C1165">
        <v>7299</v>
      </c>
      <c r="D1165">
        <v>5300610</v>
      </c>
      <c r="E1165" t="s">
        <v>164</v>
      </c>
      <c r="F1165" t="s">
        <v>126</v>
      </c>
      <c r="G1165" t="s">
        <v>236</v>
      </c>
      <c r="H1165" t="s">
        <v>115</v>
      </c>
      <c r="I1165" s="1">
        <v>44253.405555555553</v>
      </c>
      <c r="J1165" t="s">
        <v>180</v>
      </c>
      <c r="K1165" t="s">
        <v>116</v>
      </c>
      <c r="L1165" t="s">
        <v>256</v>
      </c>
      <c r="M1165" t="s">
        <v>257</v>
      </c>
      <c r="N1165" t="s">
        <v>183</v>
      </c>
      <c r="O1165">
        <v>1E-3</v>
      </c>
      <c r="P1165" t="s">
        <v>149</v>
      </c>
      <c r="Q1165" t="b">
        <v>1</v>
      </c>
      <c r="R1165">
        <v>138261413</v>
      </c>
      <c r="S1165" t="s">
        <v>150</v>
      </c>
      <c r="T1165">
        <v>1E-3</v>
      </c>
      <c r="U1165" t="s">
        <v>184</v>
      </c>
      <c r="V1165">
        <v>2021</v>
      </c>
      <c r="W1165" t="s">
        <v>455</v>
      </c>
      <c r="X1165" t="s">
        <v>577</v>
      </c>
      <c r="Y1165" t="s">
        <v>578</v>
      </c>
      <c r="Z1165" t="s">
        <v>155</v>
      </c>
      <c r="AA1165">
        <v>366131</v>
      </c>
      <c r="AB1165">
        <v>449120</v>
      </c>
      <c r="AC1165">
        <v>-2.5173893060000001</v>
      </c>
      <c r="AD1165">
        <v>53.937080690000002</v>
      </c>
    </row>
    <row r="1166" spans="1:30">
      <c r="A1166">
        <v>256387</v>
      </c>
      <c r="B1166" t="s">
        <v>576</v>
      </c>
      <c r="C1166">
        <v>7299</v>
      </c>
      <c r="D1166">
        <v>5302349</v>
      </c>
      <c r="E1166" t="s">
        <v>164</v>
      </c>
      <c r="F1166" t="s">
        <v>126</v>
      </c>
      <c r="G1166" t="s">
        <v>236</v>
      </c>
      <c r="H1166" t="s">
        <v>115</v>
      </c>
      <c r="I1166" s="1">
        <v>44298.517361111109</v>
      </c>
      <c r="J1166" t="s">
        <v>180</v>
      </c>
      <c r="K1166" t="s">
        <v>116</v>
      </c>
      <c r="L1166" t="s">
        <v>256</v>
      </c>
      <c r="M1166" t="s">
        <v>257</v>
      </c>
      <c r="N1166" t="s">
        <v>183</v>
      </c>
      <c r="O1166">
        <v>1E-3</v>
      </c>
      <c r="P1166" t="s">
        <v>149</v>
      </c>
      <c r="Q1166" t="b">
        <v>1</v>
      </c>
      <c r="R1166">
        <v>138261413</v>
      </c>
      <c r="S1166" t="s">
        <v>150</v>
      </c>
      <c r="T1166">
        <v>1E-3</v>
      </c>
      <c r="U1166" t="s">
        <v>184</v>
      </c>
      <c r="V1166">
        <v>2021</v>
      </c>
      <c r="W1166" t="s">
        <v>455</v>
      </c>
      <c r="X1166" t="s">
        <v>577</v>
      </c>
      <c r="Y1166" t="s">
        <v>578</v>
      </c>
      <c r="Z1166" t="s">
        <v>155</v>
      </c>
      <c r="AA1166">
        <v>366131</v>
      </c>
      <c r="AB1166">
        <v>449120</v>
      </c>
      <c r="AC1166">
        <v>-2.5173893060000001</v>
      </c>
      <c r="AD1166">
        <v>53.937080690000002</v>
      </c>
    </row>
    <row r="1167" spans="1:30">
      <c r="A1167">
        <v>223708</v>
      </c>
      <c r="B1167" t="s">
        <v>576</v>
      </c>
      <c r="C1167">
        <v>7299</v>
      </c>
      <c r="D1167">
        <v>5312878</v>
      </c>
      <c r="E1167" t="s">
        <v>164</v>
      </c>
      <c r="F1167" t="s">
        <v>126</v>
      </c>
      <c r="G1167" t="s">
        <v>236</v>
      </c>
      <c r="H1167" t="s">
        <v>115</v>
      </c>
      <c r="I1167" s="1">
        <v>44517.580555555556</v>
      </c>
      <c r="J1167" t="s">
        <v>180</v>
      </c>
      <c r="K1167" t="s">
        <v>116</v>
      </c>
      <c r="L1167" t="s">
        <v>256</v>
      </c>
      <c r="M1167" t="s">
        <v>257</v>
      </c>
      <c r="N1167" t="s">
        <v>183</v>
      </c>
      <c r="O1167">
        <v>1E-3</v>
      </c>
      <c r="P1167" t="s">
        <v>149</v>
      </c>
      <c r="Q1167" t="b">
        <v>1</v>
      </c>
      <c r="R1167">
        <v>138261413</v>
      </c>
      <c r="S1167" t="s">
        <v>150</v>
      </c>
      <c r="T1167">
        <v>1E-3</v>
      </c>
      <c r="U1167" t="s">
        <v>184</v>
      </c>
      <c r="V1167">
        <v>2021</v>
      </c>
      <c r="W1167" t="s">
        <v>455</v>
      </c>
      <c r="X1167" t="s">
        <v>577</v>
      </c>
      <c r="Y1167" t="s">
        <v>578</v>
      </c>
      <c r="Z1167" t="s">
        <v>155</v>
      </c>
      <c r="AA1167">
        <v>366131</v>
      </c>
      <c r="AB1167">
        <v>449120</v>
      </c>
      <c r="AC1167">
        <v>-2.5173893060000001</v>
      </c>
      <c r="AD1167">
        <v>53.937080690000002</v>
      </c>
    </row>
    <row r="1168" spans="1:30">
      <c r="A1168">
        <v>197857</v>
      </c>
      <c r="B1168" t="s">
        <v>576</v>
      </c>
      <c r="C1168">
        <v>7299</v>
      </c>
      <c r="D1168">
        <v>5301418</v>
      </c>
      <c r="E1168" t="s">
        <v>164</v>
      </c>
      <c r="F1168" t="s">
        <v>126</v>
      </c>
      <c r="G1168" t="s">
        <v>236</v>
      </c>
      <c r="H1168" t="s">
        <v>115</v>
      </c>
      <c r="I1168" s="1">
        <v>44270.468055555553</v>
      </c>
      <c r="J1168" t="s">
        <v>180</v>
      </c>
      <c r="K1168" t="s">
        <v>116</v>
      </c>
      <c r="L1168" t="s">
        <v>256</v>
      </c>
      <c r="M1168" t="s">
        <v>257</v>
      </c>
      <c r="N1168" t="s">
        <v>183</v>
      </c>
      <c r="O1168">
        <v>1E-3</v>
      </c>
      <c r="P1168" t="s">
        <v>149</v>
      </c>
      <c r="Q1168" t="b">
        <v>1</v>
      </c>
      <c r="R1168">
        <v>138261413</v>
      </c>
      <c r="S1168" t="s">
        <v>150</v>
      </c>
      <c r="T1168">
        <v>1E-3</v>
      </c>
      <c r="U1168" t="s">
        <v>184</v>
      </c>
      <c r="V1168">
        <v>2021</v>
      </c>
      <c r="W1168" t="s">
        <v>455</v>
      </c>
      <c r="X1168" t="s">
        <v>577</v>
      </c>
      <c r="Y1168" t="s">
        <v>578</v>
      </c>
      <c r="Z1168" t="s">
        <v>155</v>
      </c>
      <c r="AA1168">
        <v>366131</v>
      </c>
      <c r="AB1168">
        <v>449120</v>
      </c>
      <c r="AC1168">
        <v>-2.5173893060000001</v>
      </c>
      <c r="AD1168">
        <v>53.937080690000002</v>
      </c>
    </row>
    <row r="1169" spans="1:30">
      <c r="A1169">
        <v>257106</v>
      </c>
      <c r="B1169" t="s">
        <v>576</v>
      </c>
      <c r="C1169">
        <v>7299</v>
      </c>
      <c r="D1169">
        <v>5314331</v>
      </c>
      <c r="E1169" t="s">
        <v>164</v>
      </c>
      <c r="F1169" t="s">
        <v>126</v>
      </c>
      <c r="G1169" t="s">
        <v>236</v>
      </c>
      <c r="H1169" t="s">
        <v>115</v>
      </c>
      <c r="I1169" s="1">
        <v>44544.537499999999</v>
      </c>
      <c r="J1169" t="s">
        <v>180</v>
      </c>
      <c r="K1169" t="s">
        <v>116</v>
      </c>
      <c r="L1169" t="s">
        <v>256</v>
      </c>
      <c r="M1169" t="s">
        <v>257</v>
      </c>
      <c r="N1169" t="s">
        <v>183</v>
      </c>
      <c r="O1169">
        <v>1E-3</v>
      </c>
      <c r="P1169" t="s">
        <v>149</v>
      </c>
      <c r="Q1169" t="b">
        <v>1</v>
      </c>
      <c r="R1169">
        <v>138261413</v>
      </c>
      <c r="S1169" t="s">
        <v>150</v>
      </c>
      <c r="T1169">
        <v>1E-3</v>
      </c>
      <c r="U1169" t="s">
        <v>184</v>
      </c>
      <c r="V1169">
        <v>2021</v>
      </c>
      <c r="W1169" t="s">
        <v>455</v>
      </c>
      <c r="X1169" t="s">
        <v>577</v>
      </c>
      <c r="Y1169" t="s">
        <v>578</v>
      </c>
      <c r="Z1169" t="s">
        <v>155</v>
      </c>
      <c r="AA1169">
        <v>366131</v>
      </c>
      <c r="AB1169">
        <v>449120</v>
      </c>
      <c r="AC1169">
        <v>-2.5173893060000001</v>
      </c>
      <c r="AD1169">
        <v>53.937080690000002</v>
      </c>
    </row>
    <row r="1170" spans="1:30">
      <c r="A1170">
        <v>257402</v>
      </c>
      <c r="B1170" t="s">
        <v>576</v>
      </c>
      <c r="C1170">
        <v>7299</v>
      </c>
      <c r="D1170">
        <v>5305015</v>
      </c>
      <c r="E1170" t="s">
        <v>164</v>
      </c>
      <c r="F1170" t="s">
        <v>126</v>
      </c>
      <c r="G1170" t="s">
        <v>236</v>
      </c>
      <c r="H1170" t="s">
        <v>115</v>
      </c>
      <c r="I1170" s="1">
        <v>44354.602777777778</v>
      </c>
      <c r="J1170" t="s">
        <v>180</v>
      </c>
      <c r="K1170" t="s">
        <v>116</v>
      </c>
      <c r="L1170" t="s">
        <v>256</v>
      </c>
      <c r="M1170" t="s">
        <v>257</v>
      </c>
      <c r="N1170" t="s">
        <v>183</v>
      </c>
      <c r="O1170">
        <v>1E-3</v>
      </c>
      <c r="P1170" t="s">
        <v>149</v>
      </c>
      <c r="Q1170" t="b">
        <v>1</v>
      </c>
      <c r="R1170">
        <v>138261413</v>
      </c>
      <c r="S1170" t="s">
        <v>150</v>
      </c>
      <c r="T1170">
        <v>1E-3</v>
      </c>
      <c r="U1170" t="s">
        <v>184</v>
      </c>
      <c r="V1170">
        <v>2021</v>
      </c>
      <c r="W1170" t="s">
        <v>455</v>
      </c>
      <c r="X1170" t="s">
        <v>577</v>
      </c>
      <c r="Y1170" t="s">
        <v>578</v>
      </c>
      <c r="Z1170" t="s">
        <v>155</v>
      </c>
      <c r="AA1170">
        <v>366131</v>
      </c>
      <c r="AB1170">
        <v>449120</v>
      </c>
      <c r="AC1170">
        <v>-2.5173893060000001</v>
      </c>
      <c r="AD1170">
        <v>53.937080690000002</v>
      </c>
    </row>
    <row r="1171" spans="1:30">
      <c r="A1171">
        <v>272699</v>
      </c>
      <c r="B1171" t="s">
        <v>268</v>
      </c>
      <c r="C1171">
        <v>7299</v>
      </c>
      <c r="D1171">
        <v>1699658</v>
      </c>
      <c r="E1171" t="s">
        <v>164</v>
      </c>
      <c r="F1171" t="s">
        <v>126</v>
      </c>
      <c r="G1171" t="s">
        <v>236</v>
      </c>
      <c r="H1171" t="s">
        <v>115</v>
      </c>
      <c r="I1171" s="1">
        <v>44693.481249999997</v>
      </c>
      <c r="J1171" t="s">
        <v>180</v>
      </c>
      <c r="K1171" t="s">
        <v>116</v>
      </c>
      <c r="L1171" t="s">
        <v>269</v>
      </c>
      <c r="M1171" t="s">
        <v>270</v>
      </c>
      <c r="N1171" t="s">
        <v>183</v>
      </c>
      <c r="O1171">
        <v>1E-3</v>
      </c>
      <c r="P1171" t="s">
        <v>149</v>
      </c>
      <c r="Q1171" t="b">
        <v>1</v>
      </c>
      <c r="R1171">
        <v>138261413</v>
      </c>
      <c r="S1171" t="s">
        <v>150</v>
      </c>
      <c r="T1171">
        <v>1E-3</v>
      </c>
      <c r="U1171" t="s">
        <v>184</v>
      </c>
      <c r="V1171">
        <v>2022</v>
      </c>
      <c r="W1171" t="s">
        <v>455</v>
      </c>
      <c r="X1171" t="s">
        <v>271</v>
      </c>
      <c r="Y1171" t="s">
        <v>272</v>
      </c>
      <c r="Z1171" t="s">
        <v>155</v>
      </c>
      <c r="AA1171">
        <v>426660</v>
      </c>
      <c r="AB1171">
        <v>581425</v>
      </c>
      <c r="AC1171">
        <v>-1.5834660110000001</v>
      </c>
      <c r="AD1171">
        <v>55.126490650000001</v>
      </c>
    </row>
    <row r="1172" spans="1:30">
      <c r="A1172">
        <v>270737</v>
      </c>
      <c r="B1172" t="s">
        <v>268</v>
      </c>
      <c r="C1172">
        <v>7299</v>
      </c>
      <c r="D1172">
        <v>1712488</v>
      </c>
      <c r="E1172" t="s">
        <v>164</v>
      </c>
      <c r="F1172" t="s">
        <v>126</v>
      </c>
      <c r="G1172" t="s">
        <v>236</v>
      </c>
      <c r="H1172" t="s">
        <v>115</v>
      </c>
      <c r="I1172" s="1">
        <v>44896.421527777777</v>
      </c>
      <c r="J1172" t="s">
        <v>180</v>
      </c>
      <c r="K1172" t="s">
        <v>116</v>
      </c>
      <c r="L1172" t="s">
        <v>269</v>
      </c>
      <c r="M1172" t="s">
        <v>270</v>
      </c>
      <c r="N1172" t="s">
        <v>183</v>
      </c>
      <c r="O1172">
        <v>1E-3</v>
      </c>
      <c r="P1172" t="s">
        <v>149</v>
      </c>
      <c r="Q1172" t="b">
        <v>1</v>
      </c>
      <c r="R1172">
        <v>138261413</v>
      </c>
      <c r="S1172" t="s">
        <v>150</v>
      </c>
      <c r="T1172">
        <v>1E-3</v>
      </c>
      <c r="U1172" t="s">
        <v>184</v>
      </c>
      <c r="V1172">
        <v>2022</v>
      </c>
      <c r="W1172" t="s">
        <v>455</v>
      </c>
      <c r="X1172" t="s">
        <v>271</v>
      </c>
      <c r="Y1172" t="s">
        <v>272</v>
      </c>
      <c r="Z1172" t="s">
        <v>155</v>
      </c>
      <c r="AA1172">
        <v>426660</v>
      </c>
      <c r="AB1172">
        <v>581425</v>
      </c>
      <c r="AC1172">
        <v>-1.5834660110000001</v>
      </c>
      <c r="AD1172">
        <v>55.126490650000001</v>
      </c>
    </row>
    <row r="1173" spans="1:30">
      <c r="A1173">
        <v>273441</v>
      </c>
      <c r="B1173" t="s">
        <v>268</v>
      </c>
      <c r="C1173">
        <v>7299</v>
      </c>
      <c r="D1173">
        <v>1709090</v>
      </c>
      <c r="E1173" t="s">
        <v>164</v>
      </c>
      <c r="F1173" t="s">
        <v>126</v>
      </c>
      <c r="G1173" t="s">
        <v>236</v>
      </c>
      <c r="H1173" t="s">
        <v>115</v>
      </c>
      <c r="I1173" s="1">
        <v>44838.42083333333</v>
      </c>
      <c r="J1173" t="s">
        <v>180</v>
      </c>
      <c r="K1173" t="s">
        <v>116</v>
      </c>
      <c r="L1173" t="s">
        <v>269</v>
      </c>
      <c r="M1173" t="s">
        <v>270</v>
      </c>
      <c r="N1173" t="s">
        <v>183</v>
      </c>
      <c r="O1173">
        <v>1E-3</v>
      </c>
      <c r="P1173" t="s">
        <v>149</v>
      </c>
      <c r="Q1173" t="b">
        <v>1</v>
      </c>
      <c r="R1173">
        <v>138261413</v>
      </c>
      <c r="S1173" t="s">
        <v>150</v>
      </c>
      <c r="T1173">
        <v>1E-3</v>
      </c>
      <c r="U1173" t="s">
        <v>184</v>
      </c>
      <c r="V1173">
        <v>2022</v>
      </c>
      <c r="W1173" t="s">
        <v>455</v>
      </c>
      <c r="X1173" t="s">
        <v>271</v>
      </c>
      <c r="Y1173" t="s">
        <v>272</v>
      </c>
      <c r="Z1173" t="s">
        <v>155</v>
      </c>
      <c r="AA1173">
        <v>426660</v>
      </c>
      <c r="AB1173">
        <v>581425</v>
      </c>
      <c r="AC1173">
        <v>-1.5834660110000001</v>
      </c>
      <c r="AD1173">
        <v>55.126490650000001</v>
      </c>
    </row>
    <row r="1174" spans="1:30">
      <c r="A1174">
        <v>271089</v>
      </c>
      <c r="B1174" t="s">
        <v>268</v>
      </c>
      <c r="C1174">
        <v>7299</v>
      </c>
      <c r="D1174">
        <v>1698002</v>
      </c>
      <c r="E1174" t="s">
        <v>164</v>
      </c>
      <c r="F1174" t="s">
        <v>126</v>
      </c>
      <c r="G1174" t="s">
        <v>236</v>
      </c>
      <c r="H1174" t="s">
        <v>115</v>
      </c>
      <c r="I1174" s="1">
        <v>44664.48541666667</v>
      </c>
      <c r="J1174" t="s">
        <v>180</v>
      </c>
      <c r="K1174" t="s">
        <v>116</v>
      </c>
      <c r="L1174" t="s">
        <v>269</v>
      </c>
      <c r="M1174" t="s">
        <v>270</v>
      </c>
      <c r="N1174" t="s">
        <v>183</v>
      </c>
      <c r="O1174">
        <v>1E-3</v>
      </c>
      <c r="P1174" t="s">
        <v>149</v>
      </c>
      <c r="Q1174" t="b">
        <v>1</v>
      </c>
      <c r="R1174">
        <v>138261413</v>
      </c>
      <c r="S1174" t="s">
        <v>150</v>
      </c>
      <c r="T1174">
        <v>1E-3</v>
      </c>
      <c r="U1174" t="s">
        <v>184</v>
      </c>
      <c r="V1174">
        <v>2022</v>
      </c>
      <c r="W1174" t="s">
        <v>455</v>
      </c>
      <c r="X1174" t="s">
        <v>271</v>
      </c>
      <c r="Y1174" t="s">
        <v>272</v>
      </c>
      <c r="Z1174" t="s">
        <v>155</v>
      </c>
      <c r="AA1174">
        <v>426660</v>
      </c>
      <c r="AB1174">
        <v>581425</v>
      </c>
      <c r="AC1174">
        <v>-1.5834660110000001</v>
      </c>
      <c r="AD1174">
        <v>55.126490650000001</v>
      </c>
    </row>
    <row r="1175" spans="1:30">
      <c r="A1175">
        <v>272015</v>
      </c>
      <c r="B1175" t="s">
        <v>268</v>
      </c>
      <c r="C1175">
        <v>7299</v>
      </c>
      <c r="D1175">
        <v>1710523</v>
      </c>
      <c r="E1175" t="s">
        <v>164</v>
      </c>
      <c r="F1175" t="s">
        <v>126</v>
      </c>
      <c r="G1175" t="s">
        <v>236</v>
      </c>
      <c r="H1175" t="s">
        <v>115</v>
      </c>
      <c r="I1175" s="1">
        <v>44866.386805555558</v>
      </c>
      <c r="J1175" t="s">
        <v>180</v>
      </c>
      <c r="K1175" t="s">
        <v>116</v>
      </c>
      <c r="L1175" t="s">
        <v>269</v>
      </c>
      <c r="M1175" t="s">
        <v>270</v>
      </c>
      <c r="N1175" t="s">
        <v>183</v>
      </c>
      <c r="O1175">
        <v>1E-3</v>
      </c>
      <c r="P1175" t="s">
        <v>149</v>
      </c>
      <c r="Q1175" t="b">
        <v>1</v>
      </c>
      <c r="R1175">
        <v>138261413</v>
      </c>
      <c r="S1175" t="s">
        <v>150</v>
      </c>
      <c r="T1175">
        <v>1E-3</v>
      </c>
      <c r="U1175" t="s">
        <v>184</v>
      </c>
      <c r="V1175">
        <v>2022</v>
      </c>
      <c r="W1175" t="s">
        <v>455</v>
      </c>
      <c r="X1175" t="s">
        <v>271</v>
      </c>
      <c r="Y1175" t="s">
        <v>272</v>
      </c>
      <c r="Z1175" t="s">
        <v>155</v>
      </c>
      <c r="AA1175">
        <v>426660</v>
      </c>
      <c r="AB1175">
        <v>581425</v>
      </c>
      <c r="AC1175">
        <v>-1.5834660110000001</v>
      </c>
      <c r="AD1175">
        <v>55.126490650000001</v>
      </c>
    </row>
    <row r="1176" spans="1:30">
      <c r="A1176">
        <v>272505</v>
      </c>
      <c r="B1176" t="s">
        <v>268</v>
      </c>
      <c r="C1176">
        <v>7299</v>
      </c>
      <c r="D1176">
        <v>1700979</v>
      </c>
      <c r="E1176" t="s">
        <v>164</v>
      </c>
      <c r="F1176" t="s">
        <v>126</v>
      </c>
      <c r="G1176" t="s">
        <v>236</v>
      </c>
      <c r="H1176" t="s">
        <v>115</v>
      </c>
      <c r="I1176" s="1">
        <v>44718.45</v>
      </c>
      <c r="J1176" t="s">
        <v>180</v>
      </c>
      <c r="K1176" t="s">
        <v>116</v>
      </c>
      <c r="L1176" t="s">
        <v>269</v>
      </c>
      <c r="M1176" t="s">
        <v>270</v>
      </c>
      <c r="N1176" t="s">
        <v>183</v>
      </c>
      <c r="O1176">
        <v>1E-3</v>
      </c>
      <c r="P1176" t="s">
        <v>149</v>
      </c>
      <c r="Q1176" t="b">
        <v>1</v>
      </c>
      <c r="R1176">
        <v>138261413</v>
      </c>
      <c r="S1176" t="s">
        <v>150</v>
      </c>
      <c r="T1176">
        <v>1E-3</v>
      </c>
      <c r="U1176" t="s">
        <v>184</v>
      </c>
      <c r="V1176">
        <v>2022</v>
      </c>
      <c r="W1176" t="s">
        <v>455</v>
      </c>
      <c r="X1176" t="s">
        <v>271</v>
      </c>
      <c r="Y1176" t="s">
        <v>272</v>
      </c>
      <c r="Z1176" t="s">
        <v>155</v>
      </c>
      <c r="AA1176">
        <v>426660</v>
      </c>
      <c r="AB1176">
        <v>581425</v>
      </c>
      <c r="AC1176">
        <v>-1.5834660110000001</v>
      </c>
      <c r="AD1176">
        <v>55.126490650000001</v>
      </c>
    </row>
    <row r="1177" spans="1:30">
      <c r="A1177">
        <v>273431</v>
      </c>
      <c r="B1177" t="s">
        <v>268</v>
      </c>
      <c r="C1177">
        <v>7299</v>
      </c>
      <c r="D1177">
        <v>1707129</v>
      </c>
      <c r="E1177" t="s">
        <v>164</v>
      </c>
      <c r="F1177" t="s">
        <v>126</v>
      </c>
      <c r="G1177" t="s">
        <v>236</v>
      </c>
      <c r="H1177" t="s">
        <v>115</v>
      </c>
      <c r="I1177" s="1">
        <v>44805.461805555555</v>
      </c>
      <c r="J1177" t="s">
        <v>180</v>
      </c>
      <c r="K1177" t="s">
        <v>116</v>
      </c>
      <c r="L1177" t="s">
        <v>269</v>
      </c>
      <c r="M1177" t="s">
        <v>270</v>
      </c>
      <c r="N1177" t="s">
        <v>183</v>
      </c>
      <c r="O1177">
        <v>1E-3</v>
      </c>
      <c r="P1177" t="s">
        <v>149</v>
      </c>
      <c r="Q1177" t="b">
        <v>1</v>
      </c>
      <c r="R1177">
        <v>138261413</v>
      </c>
      <c r="S1177" t="s">
        <v>150</v>
      </c>
      <c r="T1177">
        <v>1E-3</v>
      </c>
      <c r="U1177" t="s">
        <v>184</v>
      </c>
      <c r="V1177">
        <v>2022</v>
      </c>
      <c r="W1177" t="s">
        <v>455</v>
      </c>
      <c r="X1177" t="s">
        <v>271</v>
      </c>
      <c r="Y1177" t="s">
        <v>272</v>
      </c>
      <c r="Z1177" t="s">
        <v>155</v>
      </c>
      <c r="AA1177">
        <v>426660</v>
      </c>
      <c r="AB1177">
        <v>581425</v>
      </c>
      <c r="AC1177">
        <v>-1.5834660110000001</v>
      </c>
      <c r="AD1177">
        <v>55.126490650000001</v>
      </c>
    </row>
    <row r="1178" spans="1:30">
      <c r="A1178">
        <v>271075</v>
      </c>
      <c r="B1178" t="s">
        <v>268</v>
      </c>
      <c r="C1178">
        <v>7299</v>
      </c>
      <c r="D1178">
        <v>1702733</v>
      </c>
      <c r="E1178" t="s">
        <v>164</v>
      </c>
      <c r="F1178" t="s">
        <v>126</v>
      </c>
      <c r="G1178" t="s">
        <v>236</v>
      </c>
      <c r="H1178" t="s">
        <v>115</v>
      </c>
      <c r="I1178" s="1">
        <v>44743.45</v>
      </c>
      <c r="J1178" t="s">
        <v>180</v>
      </c>
      <c r="K1178" t="s">
        <v>116</v>
      </c>
      <c r="L1178" t="s">
        <v>269</v>
      </c>
      <c r="M1178" t="s">
        <v>270</v>
      </c>
      <c r="N1178" t="s">
        <v>183</v>
      </c>
      <c r="O1178">
        <v>1E-3</v>
      </c>
      <c r="P1178" t="s">
        <v>149</v>
      </c>
      <c r="Q1178" t="b">
        <v>1</v>
      </c>
      <c r="R1178">
        <v>138261413</v>
      </c>
      <c r="S1178" t="s">
        <v>150</v>
      </c>
      <c r="T1178">
        <v>1E-3</v>
      </c>
      <c r="U1178" t="s">
        <v>184</v>
      </c>
      <c r="V1178">
        <v>2022</v>
      </c>
      <c r="W1178" t="s">
        <v>455</v>
      </c>
      <c r="X1178" t="s">
        <v>271</v>
      </c>
      <c r="Y1178" t="s">
        <v>272</v>
      </c>
      <c r="Z1178" t="s">
        <v>155</v>
      </c>
      <c r="AA1178">
        <v>426660</v>
      </c>
      <c r="AB1178">
        <v>581425</v>
      </c>
      <c r="AC1178">
        <v>-1.5834660110000001</v>
      </c>
      <c r="AD1178">
        <v>55.126490650000001</v>
      </c>
    </row>
    <row r="1179" spans="1:30">
      <c r="A1179">
        <v>273028</v>
      </c>
      <c r="B1179" t="s">
        <v>190</v>
      </c>
      <c r="C1179">
        <v>7299</v>
      </c>
      <c r="D1179">
        <v>4799026</v>
      </c>
      <c r="E1179" t="s">
        <v>164</v>
      </c>
      <c r="F1179" t="s">
        <v>126</v>
      </c>
      <c r="G1179" t="s">
        <v>179</v>
      </c>
      <c r="H1179" t="s">
        <v>118</v>
      </c>
      <c r="I1179" s="1">
        <v>44741.532638888886</v>
      </c>
      <c r="J1179" t="s">
        <v>191</v>
      </c>
      <c r="K1179" t="s">
        <v>119</v>
      </c>
      <c r="L1179" t="s">
        <v>192</v>
      </c>
      <c r="M1179" t="s">
        <v>193</v>
      </c>
      <c r="N1179" t="s">
        <v>183</v>
      </c>
      <c r="O1179">
        <v>1E-3</v>
      </c>
      <c r="P1179" t="s">
        <v>149</v>
      </c>
      <c r="Q1179" t="b">
        <v>1</v>
      </c>
      <c r="R1179">
        <v>138261413</v>
      </c>
      <c r="S1179" t="s">
        <v>150</v>
      </c>
      <c r="T1179">
        <v>1E-3</v>
      </c>
      <c r="U1179" t="s">
        <v>184</v>
      </c>
      <c r="V1179">
        <v>2022</v>
      </c>
      <c r="W1179" t="s">
        <v>455</v>
      </c>
      <c r="X1179" t="s">
        <v>194</v>
      </c>
      <c r="Y1179" t="s">
        <v>195</v>
      </c>
      <c r="Z1179" t="s">
        <v>155</v>
      </c>
      <c r="AA1179">
        <v>357000</v>
      </c>
      <c r="AB1179">
        <v>237460</v>
      </c>
      <c r="AC1179">
        <v>-2.628230098</v>
      </c>
      <c r="AD1179">
        <v>52.03386871</v>
      </c>
    </row>
    <row r="1180" spans="1:30">
      <c r="A1180">
        <v>272965</v>
      </c>
      <c r="B1180" t="s">
        <v>190</v>
      </c>
      <c r="C1180">
        <v>7299</v>
      </c>
      <c r="D1180">
        <v>4805351</v>
      </c>
      <c r="E1180" t="s">
        <v>164</v>
      </c>
      <c r="F1180" t="s">
        <v>126</v>
      </c>
      <c r="G1180" t="s">
        <v>179</v>
      </c>
      <c r="H1180" t="s">
        <v>118</v>
      </c>
      <c r="I1180" s="1">
        <v>44845.474999999999</v>
      </c>
      <c r="J1180" t="s">
        <v>191</v>
      </c>
      <c r="K1180" t="s">
        <v>119</v>
      </c>
      <c r="L1180" t="s">
        <v>192</v>
      </c>
      <c r="M1180" t="s">
        <v>193</v>
      </c>
      <c r="N1180" t="s">
        <v>183</v>
      </c>
      <c r="O1180">
        <v>1E-3</v>
      </c>
      <c r="P1180" t="s">
        <v>149</v>
      </c>
      <c r="Q1180" t="b">
        <v>1</v>
      </c>
      <c r="R1180">
        <v>138261413</v>
      </c>
      <c r="S1180" t="s">
        <v>150</v>
      </c>
      <c r="T1180">
        <v>1E-3</v>
      </c>
      <c r="U1180" t="s">
        <v>184</v>
      </c>
      <c r="V1180">
        <v>2022</v>
      </c>
      <c r="W1180" t="s">
        <v>455</v>
      </c>
      <c r="X1180" t="s">
        <v>194</v>
      </c>
      <c r="Y1180" t="s">
        <v>195</v>
      </c>
      <c r="Z1180" t="s">
        <v>155</v>
      </c>
      <c r="AA1180">
        <v>357000</v>
      </c>
      <c r="AB1180">
        <v>237460</v>
      </c>
      <c r="AC1180">
        <v>-2.628230098</v>
      </c>
      <c r="AD1180">
        <v>52.03386871</v>
      </c>
    </row>
    <row r="1181" spans="1:30">
      <c r="A1181">
        <v>271270</v>
      </c>
      <c r="B1181" t="s">
        <v>190</v>
      </c>
      <c r="C1181">
        <v>7299</v>
      </c>
      <c r="D1181">
        <v>4791034</v>
      </c>
      <c r="E1181" t="s">
        <v>164</v>
      </c>
      <c r="F1181" t="s">
        <v>126</v>
      </c>
      <c r="G1181" t="s">
        <v>179</v>
      </c>
      <c r="H1181" t="s">
        <v>118</v>
      </c>
      <c r="I1181" s="1">
        <v>44616.510416666664</v>
      </c>
      <c r="J1181" t="s">
        <v>191</v>
      </c>
      <c r="K1181" t="s">
        <v>119</v>
      </c>
      <c r="L1181" t="s">
        <v>192</v>
      </c>
      <c r="M1181" t="s">
        <v>193</v>
      </c>
      <c r="N1181" t="s">
        <v>183</v>
      </c>
      <c r="O1181">
        <v>1E-3</v>
      </c>
      <c r="P1181" t="s">
        <v>149</v>
      </c>
      <c r="Q1181" t="b">
        <v>1</v>
      </c>
      <c r="R1181">
        <v>138261413</v>
      </c>
      <c r="S1181" t="s">
        <v>150</v>
      </c>
      <c r="T1181">
        <v>1E-3</v>
      </c>
      <c r="U1181" t="s">
        <v>184</v>
      </c>
      <c r="V1181">
        <v>2022</v>
      </c>
      <c r="W1181" t="s">
        <v>455</v>
      </c>
      <c r="X1181" t="s">
        <v>194</v>
      </c>
      <c r="Y1181" t="s">
        <v>195</v>
      </c>
      <c r="Z1181" t="s">
        <v>155</v>
      </c>
      <c r="AA1181">
        <v>357000</v>
      </c>
      <c r="AB1181">
        <v>237460</v>
      </c>
      <c r="AC1181">
        <v>-2.628230098</v>
      </c>
      <c r="AD1181">
        <v>52.03386871</v>
      </c>
    </row>
    <row r="1182" spans="1:30">
      <c r="A1182">
        <v>272932</v>
      </c>
      <c r="B1182" t="s">
        <v>190</v>
      </c>
      <c r="C1182">
        <v>7299</v>
      </c>
      <c r="D1182">
        <v>4798212</v>
      </c>
      <c r="E1182" t="s">
        <v>164</v>
      </c>
      <c r="F1182" t="s">
        <v>126</v>
      </c>
      <c r="G1182" t="s">
        <v>179</v>
      </c>
      <c r="H1182" t="s">
        <v>118</v>
      </c>
      <c r="I1182" s="1">
        <v>44734.543749999997</v>
      </c>
      <c r="J1182" t="s">
        <v>191</v>
      </c>
      <c r="K1182" t="s">
        <v>119</v>
      </c>
      <c r="L1182" t="s">
        <v>192</v>
      </c>
      <c r="M1182" t="s">
        <v>193</v>
      </c>
      <c r="N1182" t="s">
        <v>183</v>
      </c>
      <c r="O1182">
        <v>1E-3</v>
      </c>
      <c r="P1182" t="s">
        <v>149</v>
      </c>
      <c r="Q1182" t="b">
        <v>1</v>
      </c>
      <c r="R1182">
        <v>138261413</v>
      </c>
      <c r="S1182" t="s">
        <v>150</v>
      </c>
      <c r="T1182">
        <v>1E-3</v>
      </c>
      <c r="U1182" t="s">
        <v>184</v>
      </c>
      <c r="V1182">
        <v>2022</v>
      </c>
      <c r="W1182" t="s">
        <v>455</v>
      </c>
      <c r="X1182" t="s">
        <v>194</v>
      </c>
      <c r="Y1182" t="s">
        <v>195</v>
      </c>
      <c r="Z1182" t="s">
        <v>155</v>
      </c>
      <c r="AA1182">
        <v>357000</v>
      </c>
      <c r="AB1182">
        <v>237460</v>
      </c>
      <c r="AC1182">
        <v>-2.628230098</v>
      </c>
      <c r="AD1182">
        <v>52.03386871</v>
      </c>
    </row>
    <row r="1183" spans="1:30">
      <c r="A1183">
        <v>270794</v>
      </c>
      <c r="B1183" t="s">
        <v>190</v>
      </c>
      <c r="C1183">
        <v>7299</v>
      </c>
      <c r="D1183">
        <v>4807588</v>
      </c>
      <c r="E1183" t="s">
        <v>164</v>
      </c>
      <c r="F1183" t="s">
        <v>126</v>
      </c>
      <c r="G1183" t="s">
        <v>179</v>
      </c>
      <c r="H1183" t="s">
        <v>118</v>
      </c>
      <c r="I1183" s="1">
        <v>44879.527083333334</v>
      </c>
      <c r="J1183" t="s">
        <v>191</v>
      </c>
      <c r="K1183" t="s">
        <v>119</v>
      </c>
      <c r="L1183" t="s">
        <v>192</v>
      </c>
      <c r="M1183" t="s">
        <v>193</v>
      </c>
      <c r="N1183" t="s">
        <v>183</v>
      </c>
      <c r="O1183">
        <v>1E-3</v>
      </c>
      <c r="P1183" t="s">
        <v>149</v>
      </c>
      <c r="Q1183" t="b">
        <v>1</v>
      </c>
      <c r="R1183">
        <v>138261413</v>
      </c>
      <c r="S1183" t="s">
        <v>150</v>
      </c>
      <c r="T1183">
        <v>1E-3</v>
      </c>
      <c r="U1183" t="s">
        <v>184</v>
      </c>
      <c r="V1183">
        <v>2022</v>
      </c>
      <c r="W1183" t="s">
        <v>455</v>
      </c>
      <c r="X1183" t="s">
        <v>194</v>
      </c>
      <c r="Y1183" t="s">
        <v>195</v>
      </c>
      <c r="Z1183" t="s">
        <v>155</v>
      </c>
      <c r="AA1183">
        <v>357000</v>
      </c>
      <c r="AB1183">
        <v>237460</v>
      </c>
      <c r="AC1183">
        <v>-2.628230098</v>
      </c>
      <c r="AD1183">
        <v>52.03386871</v>
      </c>
    </row>
    <row r="1184" spans="1:30">
      <c r="A1184">
        <v>268169</v>
      </c>
      <c r="B1184" t="s">
        <v>190</v>
      </c>
      <c r="C1184">
        <v>7299</v>
      </c>
      <c r="D1184">
        <v>4792217</v>
      </c>
      <c r="E1184" t="s">
        <v>164</v>
      </c>
      <c r="F1184" t="s">
        <v>126</v>
      </c>
      <c r="G1184" t="s">
        <v>179</v>
      </c>
      <c r="H1184" t="s">
        <v>118</v>
      </c>
      <c r="I1184" s="1">
        <v>44627.569444444445</v>
      </c>
      <c r="J1184" t="s">
        <v>191</v>
      </c>
      <c r="K1184" t="s">
        <v>119</v>
      </c>
      <c r="L1184" t="s">
        <v>192</v>
      </c>
      <c r="M1184" t="s">
        <v>193</v>
      </c>
      <c r="N1184" t="s">
        <v>183</v>
      </c>
      <c r="O1184">
        <v>1E-3</v>
      </c>
      <c r="P1184" t="s">
        <v>149</v>
      </c>
      <c r="Q1184" t="b">
        <v>1</v>
      </c>
      <c r="R1184">
        <v>138261413</v>
      </c>
      <c r="S1184" t="s">
        <v>150</v>
      </c>
      <c r="T1184">
        <v>1E-3</v>
      </c>
      <c r="U1184" t="s">
        <v>184</v>
      </c>
      <c r="V1184">
        <v>2022</v>
      </c>
      <c r="W1184" t="s">
        <v>455</v>
      </c>
      <c r="X1184" t="s">
        <v>194</v>
      </c>
      <c r="Y1184" t="s">
        <v>195</v>
      </c>
      <c r="Z1184" t="s">
        <v>155</v>
      </c>
      <c r="AA1184">
        <v>357000</v>
      </c>
      <c r="AB1184">
        <v>237460</v>
      </c>
      <c r="AC1184">
        <v>-2.628230098</v>
      </c>
      <c r="AD1184">
        <v>52.03386871</v>
      </c>
    </row>
    <row r="1185" spans="1:30">
      <c r="A1185">
        <v>272803</v>
      </c>
      <c r="B1185" t="s">
        <v>190</v>
      </c>
      <c r="C1185">
        <v>7299</v>
      </c>
      <c r="D1185">
        <v>4805759</v>
      </c>
      <c r="E1185" t="s">
        <v>164</v>
      </c>
      <c r="F1185" t="s">
        <v>126</v>
      </c>
      <c r="G1185" t="s">
        <v>179</v>
      </c>
      <c r="H1185" t="s">
        <v>118</v>
      </c>
      <c r="I1185" s="1">
        <v>44853.709027777775</v>
      </c>
      <c r="J1185" t="s">
        <v>191</v>
      </c>
      <c r="K1185" t="s">
        <v>119</v>
      </c>
      <c r="L1185" t="s">
        <v>192</v>
      </c>
      <c r="M1185" t="s">
        <v>193</v>
      </c>
      <c r="N1185" t="s">
        <v>183</v>
      </c>
      <c r="O1185">
        <v>1E-3</v>
      </c>
      <c r="P1185" t="s">
        <v>149</v>
      </c>
      <c r="Q1185" t="b">
        <v>1</v>
      </c>
      <c r="R1185">
        <v>138261413</v>
      </c>
      <c r="S1185" t="s">
        <v>150</v>
      </c>
      <c r="T1185">
        <v>1E-3</v>
      </c>
      <c r="U1185" t="s">
        <v>184</v>
      </c>
      <c r="V1185">
        <v>2022</v>
      </c>
      <c r="W1185" t="s">
        <v>455</v>
      </c>
      <c r="X1185" t="s">
        <v>194</v>
      </c>
      <c r="Y1185" t="s">
        <v>195</v>
      </c>
      <c r="Z1185" t="s">
        <v>155</v>
      </c>
      <c r="AA1185">
        <v>357000</v>
      </c>
      <c r="AB1185">
        <v>237460</v>
      </c>
      <c r="AC1185">
        <v>-2.628230098</v>
      </c>
      <c r="AD1185">
        <v>52.03386871</v>
      </c>
    </row>
    <row r="1186" spans="1:30">
      <c r="A1186">
        <v>270945</v>
      </c>
      <c r="B1186" t="s">
        <v>190</v>
      </c>
      <c r="C1186">
        <v>7299</v>
      </c>
      <c r="D1186">
        <v>4806986</v>
      </c>
      <c r="E1186" t="s">
        <v>164</v>
      </c>
      <c r="F1186" t="s">
        <v>126</v>
      </c>
      <c r="G1186" t="s">
        <v>205</v>
      </c>
      <c r="H1186" t="s">
        <v>112</v>
      </c>
      <c r="I1186" s="1">
        <v>44867.543749999997</v>
      </c>
      <c r="J1186" t="s">
        <v>191</v>
      </c>
      <c r="K1186" t="s">
        <v>119</v>
      </c>
      <c r="L1186" t="s">
        <v>192</v>
      </c>
      <c r="M1186" t="s">
        <v>193</v>
      </c>
      <c r="N1186" t="s">
        <v>183</v>
      </c>
      <c r="O1186">
        <v>1E-3</v>
      </c>
      <c r="P1186" t="s">
        <v>149</v>
      </c>
      <c r="Q1186" t="b">
        <v>1</v>
      </c>
      <c r="R1186">
        <v>138261413</v>
      </c>
      <c r="S1186" t="s">
        <v>150</v>
      </c>
      <c r="T1186">
        <v>1E-3</v>
      </c>
      <c r="U1186" t="s">
        <v>184</v>
      </c>
      <c r="V1186">
        <v>2022</v>
      </c>
      <c r="W1186" t="s">
        <v>455</v>
      </c>
      <c r="X1186" t="s">
        <v>194</v>
      </c>
      <c r="Y1186" t="s">
        <v>195</v>
      </c>
      <c r="Z1186" t="s">
        <v>155</v>
      </c>
      <c r="AA1186">
        <v>357000</v>
      </c>
      <c r="AB1186">
        <v>237460</v>
      </c>
      <c r="AC1186">
        <v>-2.628230098</v>
      </c>
      <c r="AD1186">
        <v>52.03386871</v>
      </c>
    </row>
    <row r="1187" spans="1:30">
      <c r="A1187">
        <v>272303</v>
      </c>
      <c r="B1187" t="s">
        <v>190</v>
      </c>
      <c r="C1187">
        <v>7299</v>
      </c>
      <c r="D1187">
        <v>4800245</v>
      </c>
      <c r="E1187" t="s">
        <v>164</v>
      </c>
      <c r="F1187" t="s">
        <v>126</v>
      </c>
      <c r="G1187" t="s">
        <v>179</v>
      </c>
      <c r="H1187" t="s">
        <v>118</v>
      </c>
      <c r="I1187" s="1">
        <v>44768.636805555558</v>
      </c>
      <c r="J1187" t="s">
        <v>191</v>
      </c>
      <c r="K1187" t="s">
        <v>119</v>
      </c>
      <c r="L1187" t="s">
        <v>192</v>
      </c>
      <c r="M1187" t="s">
        <v>193</v>
      </c>
      <c r="N1187" t="s">
        <v>183</v>
      </c>
      <c r="O1187">
        <v>1E-3</v>
      </c>
      <c r="P1187" t="s">
        <v>149</v>
      </c>
      <c r="Q1187" t="b">
        <v>1</v>
      </c>
      <c r="R1187">
        <v>138261413</v>
      </c>
      <c r="S1187" t="s">
        <v>150</v>
      </c>
      <c r="T1187">
        <v>1E-3</v>
      </c>
      <c r="U1187" t="s">
        <v>184</v>
      </c>
      <c r="V1187">
        <v>2022</v>
      </c>
      <c r="W1187" t="s">
        <v>455</v>
      </c>
      <c r="X1187" t="s">
        <v>194</v>
      </c>
      <c r="Y1187" t="s">
        <v>195</v>
      </c>
      <c r="Z1187" t="s">
        <v>155</v>
      </c>
      <c r="AA1187">
        <v>357000</v>
      </c>
      <c r="AB1187">
        <v>237460</v>
      </c>
      <c r="AC1187">
        <v>-2.628230098</v>
      </c>
      <c r="AD1187">
        <v>52.03386871</v>
      </c>
    </row>
    <row r="1188" spans="1:30">
      <c r="A1188">
        <v>272873</v>
      </c>
      <c r="B1188" t="s">
        <v>190</v>
      </c>
      <c r="C1188">
        <v>7299</v>
      </c>
      <c r="D1188">
        <v>4805224</v>
      </c>
      <c r="E1188" t="s">
        <v>164</v>
      </c>
      <c r="F1188" t="s">
        <v>126</v>
      </c>
      <c r="G1188" t="s">
        <v>205</v>
      </c>
      <c r="H1188" t="s">
        <v>112</v>
      </c>
      <c r="I1188" s="1">
        <v>44840.536111111112</v>
      </c>
      <c r="J1188" t="s">
        <v>191</v>
      </c>
      <c r="K1188" t="s">
        <v>119</v>
      </c>
      <c r="L1188" t="s">
        <v>192</v>
      </c>
      <c r="M1188" t="s">
        <v>193</v>
      </c>
      <c r="N1188" t="s">
        <v>183</v>
      </c>
      <c r="O1188">
        <v>1E-3</v>
      </c>
      <c r="P1188" t="s">
        <v>149</v>
      </c>
      <c r="Q1188" t="b">
        <v>1</v>
      </c>
      <c r="R1188">
        <v>138261413</v>
      </c>
      <c r="S1188" t="s">
        <v>150</v>
      </c>
      <c r="T1188">
        <v>1E-3</v>
      </c>
      <c r="U1188" t="s">
        <v>184</v>
      </c>
      <c r="V1188">
        <v>2022</v>
      </c>
      <c r="W1188" t="s">
        <v>455</v>
      </c>
      <c r="X1188" t="s">
        <v>194</v>
      </c>
      <c r="Y1188" t="s">
        <v>195</v>
      </c>
      <c r="Z1188" t="s">
        <v>155</v>
      </c>
      <c r="AA1188">
        <v>357000</v>
      </c>
      <c r="AB1188">
        <v>237460</v>
      </c>
      <c r="AC1188">
        <v>-2.628230098</v>
      </c>
      <c r="AD1188">
        <v>52.03386871</v>
      </c>
    </row>
    <row r="1189" spans="1:30">
      <c r="A1189">
        <v>270979</v>
      </c>
      <c r="B1189" t="s">
        <v>190</v>
      </c>
      <c r="C1189">
        <v>7299</v>
      </c>
      <c r="D1189">
        <v>4788388</v>
      </c>
      <c r="E1189" t="s">
        <v>164</v>
      </c>
      <c r="F1189" t="s">
        <v>126</v>
      </c>
      <c r="G1189" t="s">
        <v>205</v>
      </c>
      <c r="H1189" t="s">
        <v>112</v>
      </c>
      <c r="I1189" s="1">
        <v>44568.49722222222</v>
      </c>
      <c r="J1189" t="s">
        <v>191</v>
      </c>
      <c r="K1189" t="s">
        <v>119</v>
      </c>
      <c r="L1189" t="s">
        <v>192</v>
      </c>
      <c r="M1189" t="s">
        <v>193</v>
      </c>
      <c r="N1189" t="s">
        <v>183</v>
      </c>
      <c r="O1189">
        <v>1E-3</v>
      </c>
      <c r="P1189" t="s">
        <v>149</v>
      </c>
      <c r="Q1189" t="b">
        <v>1</v>
      </c>
      <c r="R1189">
        <v>138261413</v>
      </c>
      <c r="S1189" t="s">
        <v>150</v>
      </c>
      <c r="T1189">
        <v>1E-3</v>
      </c>
      <c r="U1189" t="s">
        <v>184</v>
      </c>
      <c r="V1189">
        <v>2022</v>
      </c>
      <c r="W1189" t="s">
        <v>455</v>
      </c>
      <c r="X1189" t="s">
        <v>194</v>
      </c>
      <c r="Y1189" t="s">
        <v>195</v>
      </c>
      <c r="Z1189" t="s">
        <v>155</v>
      </c>
      <c r="AA1189">
        <v>357000</v>
      </c>
      <c r="AB1189">
        <v>237460</v>
      </c>
      <c r="AC1189">
        <v>-2.628230098</v>
      </c>
      <c r="AD1189">
        <v>52.03386871</v>
      </c>
    </row>
    <row r="1190" spans="1:30">
      <c r="A1190">
        <v>271666</v>
      </c>
      <c r="B1190" t="s">
        <v>190</v>
      </c>
      <c r="C1190">
        <v>7299</v>
      </c>
      <c r="D1190">
        <v>4792122</v>
      </c>
      <c r="E1190" t="s">
        <v>164</v>
      </c>
      <c r="F1190" t="s">
        <v>126</v>
      </c>
      <c r="G1190" t="s">
        <v>205</v>
      </c>
      <c r="H1190" t="s">
        <v>112</v>
      </c>
      <c r="I1190" s="1">
        <v>44623.545138888891</v>
      </c>
      <c r="J1190" t="s">
        <v>191</v>
      </c>
      <c r="K1190" t="s">
        <v>119</v>
      </c>
      <c r="L1190" t="s">
        <v>192</v>
      </c>
      <c r="M1190" t="s">
        <v>193</v>
      </c>
      <c r="N1190" t="s">
        <v>183</v>
      </c>
      <c r="O1190">
        <v>1E-3</v>
      </c>
      <c r="P1190" t="s">
        <v>149</v>
      </c>
      <c r="Q1190" t="b">
        <v>1</v>
      </c>
      <c r="R1190">
        <v>138261413</v>
      </c>
      <c r="S1190" t="s">
        <v>150</v>
      </c>
      <c r="T1190">
        <v>1E-3</v>
      </c>
      <c r="U1190" t="s">
        <v>184</v>
      </c>
      <c r="V1190">
        <v>2022</v>
      </c>
      <c r="W1190" t="s">
        <v>455</v>
      </c>
      <c r="X1190" t="s">
        <v>194</v>
      </c>
      <c r="Y1190" t="s">
        <v>195</v>
      </c>
      <c r="Z1190" t="s">
        <v>155</v>
      </c>
      <c r="AA1190">
        <v>357000</v>
      </c>
      <c r="AB1190">
        <v>237460</v>
      </c>
      <c r="AC1190">
        <v>-2.628230098</v>
      </c>
      <c r="AD1190">
        <v>52.03386871</v>
      </c>
    </row>
    <row r="1191" spans="1:30">
      <c r="A1191">
        <v>271373</v>
      </c>
      <c r="B1191" t="s">
        <v>190</v>
      </c>
      <c r="C1191">
        <v>7299</v>
      </c>
      <c r="D1191">
        <v>4807211</v>
      </c>
      <c r="E1191" t="s">
        <v>164</v>
      </c>
      <c r="F1191" t="s">
        <v>126</v>
      </c>
      <c r="G1191" t="s">
        <v>179</v>
      </c>
      <c r="H1191" t="s">
        <v>118</v>
      </c>
      <c r="I1191" s="1">
        <v>44872.444444444445</v>
      </c>
      <c r="J1191" t="s">
        <v>191</v>
      </c>
      <c r="K1191" t="s">
        <v>119</v>
      </c>
      <c r="L1191" t="s">
        <v>192</v>
      </c>
      <c r="M1191" t="s">
        <v>193</v>
      </c>
      <c r="N1191" t="s">
        <v>183</v>
      </c>
      <c r="O1191">
        <v>1E-3</v>
      </c>
      <c r="P1191" t="s">
        <v>149</v>
      </c>
      <c r="Q1191" t="b">
        <v>1</v>
      </c>
      <c r="R1191">
        <v>138261413</v>
      </c>
      <c r="S1191" t="s">
        <v>150</v>
      </c>
      <c r="T1191">
        <v>1E-3</v>
      </c>
      <c r="U1191" t="s">
        <v>184</v>
      </c>
      <c r="V1191">
        <v>2022</v>
      </c>
      <c r="W1191" t="s">
        <v>455</v>
      </c>
      <c r="X1191" t="s">
        <v>194</v>
      </c>
      <c r="Y1191" t="s">
        <v>195</v>
      </c>
      <c r="Z1191" t="s">
        <v>155</v>
      </c>
      <c r="AA1191">
        <v>357000</v>
      </c>
      <c r="AB1191">
        <v>237460</v>
      </c>
      <c r="AC1191">
        <v>-2.628230098</v>
      </c>
      <c r="AD1191">
        <v>52.03386871</v>
      </c>
    </row>
    <row r="1192" spans="1:30">
      <c r="A1192">
        <v>270570</v>
      </c>
      <c r="B1192" t="s">
        <v>190</v>
      </c>
      <c r="C1192">
        <v>7299</v>
      </c>
      <c r="D1192">
        <v>4796001</v>
      </c>
      <c r="E1192" t="s">
        <v>164</v>
      </c>
      <c r="F1192" t="s">
        <v>126</v>
      </c>
      <c r="G1192" t="s">
        <v>205</v>
      </c>
      <c r="H1192" t="s">
        <v>112</v>
      </c>
      <c r="I1192" s="1">
        <v>44690.506249999999</v>
      </c>
      <c r="J1192" t="s">
        <v>191</v>
      </c>
      <c r="K1192" t="s">
        <v>119</v>
      </c>
      <c r="L1192" t="s">
        <v>192</v>
      </c>
      <c r="M1192" t="s">
        <v>193</v>
      </c>
      <c r="N1192" t="s">
        <v>183</v>
      </c>
      <c r="O1192">
        <v>1E-3</v>
      </c>
      <c r="P1192" t="s">
        <v>149</v>
      </c>
      <c r="Q1192" t="b">
        <v>1</v>
      </c>
      <c r="R1192">
        <v>138261413</v>
      </c>
      <c r="S1192" t="s">
        <v>150</v>
      </c>
      <c r="T1192">
        <v>1E-3</v>
      </c>
      <c r="U1192" t="s">
        <v>184</v>
      </c>
      <c r="V1192">
        <v>2022</v>
      </c>
      <c r="W1192" t="s">
        <v>455</v>
      </c>
      <c r="X1192" t="s">
        <v>194</v>
      </c>
      <c r="Y1192" t="s">
        <v>195</v>
      </c>
      <c r="Z1192" t="s">
        <v>155</v>
      </c>
      <c r="AA1192">
        <v>357000</v>
      </c>
      <c r="AB1192">
        <v>237460</v>
      </c>
      <c r="AC1192">
        <v>-2.628230098</v>
      </c>
      <c r="AD1192">
        <v>52.03386871</v>
      </c>
    </row>
    <row r="1193" spans="1:30">
      <c r="A1193">
        <v>271579</v>
      </c>
      <c r="B1193" t="s">
        <v>190</v>
      </c>
      <c r="C1193">
        <v>7299</v>
      </c>
      <c r="D1193">
        <v>4790937</v>
      </c>
      <c r="E1193" t="s">
        <v>164</v>
      </c>
      <c r="F1193" t="s">
        <v>126</v>
      </c>
      <c r="G1193" t="s">
        <v>179</v>
      </c>
      <c r="H1193" t="s">
        <v>118</v>
      </c>
      <c r="I1193" s="1">
        <v>44607.493055555555</v>
      </c>
      <c r="J1193" t="s">
        <v>191</v>
      </c>
      <c r="K1193" t="s">
        <v>119</v>
      </c>
      <c r="L1193" t="s">
        <v>192</v>
      </c>
      <c r="M1193" t="s">
        <v>193</v>
      </c>
      <c r="N1193" t="s">
        <v>183</v>
      </c>
      <c r="O1193">
        <v>1E-3</v>
      </c>
      <c r="P1193" t="s">
        <v>149</v>
      </c>
      <c r="Q1193" t="b">
        <v>1</v>
      </c>
      <c r="R1193">
        <v>138261413</v>
      </c>
      <c r="S1193" t="s">
        <v>150</v>
      </c>
      <c r="T1193">
        <v>1E-3</v>
      </c>
      <c r="U1193" t="s">
        <v>184</v>
      </c>
      <c r="V1193">
        <v>2022</v>
      </c>
      <c r="W1193" t="s">
        <v>455</v>
      </c>
      <c r="X1193" t="s">
        <v>194</v>
      </c>
      <c r="Y1193" t="s">
        <v>195</v>
      </c>
      <c r="Z1193" t="s">
        <v>155</v>
      </c>
      <c r="AA1193">
        <v>357000</v>
      </c>
      <c r="AB1193">
        <v>237460</v>
      </c>
      <c r="AC1193">
        <v>-2.628230098</v>
      </c>
      <c r="AD1193">
        <v>52.03386871</v>
      </c>
    </row>
    <row r="1194" spans="1:30">
      <c r="A1194">
        <v>266688</v>
      </c>
      <c r="B1194" t="s">
        <v>190</v>
      </c>
      <c r="C1194">
        <v>7299</v>
      </c>
      <c r="D1194">
        <v>4809110</v>
      </c>
      <c r="E1194" t="s">
        <v>164</v>
      </c>
      <c r="F1194" t="s">
        <v>126</v>
      </c>
      <c r="G1194" t="s">
        <v>179</v>
      </c>
      <c r="H1194" t="s">
        <v>118</v>
      </c>
      <c r="I1194" s="1">
        <v>44903.468055555553</v>
      </c>
      <c r="J1194" t="s">
        <v>191</v>
      </c>
      <c r="K1194" t="s">
        <v>119</v>
      </c>
      <c r="L1194" t="s">
        <v>192</v>
      </c>
      <c r="M1194" t="s">
        <v>193</v>
      </c>
      <c r="N1194" t="s">
        <v>183</v>
      </c>
      <c r="O1194">
        <v>1E-3</v>
      </c>
      <c r="P1194" t="s">
        <v>149</v>
      </c>
      <c r="Q1194" t="b">
        <v>1</v>
      </c>
      <c r="R1194">
        <v>138261413</v>
      </c>
      <c r="S1194" t="s">
        <v>150</v>
      </c>
      <c r="T1194">
        <v>1E-3</v>
      </c>
      <c r="U1194" t="s">
        <v>184</v>
      </c>
      <c r="V1194">
        <v>2022</v>
      </c>
      <c r="W1194" t="s">
        <v>455</v>
      </c>
      <c r="X1194" t="s">
        <v>194</v>
      </c>
      <c r="Y1194" t="s">
        <v>195</v>
      </c>
      <c r="Z1194" t="s">
        <v>155</v>
      </c>
      <c r="AA1194">
        <v>357000</v>
      </c>
      <c r="AB1194">
        <v>237460</v>
      </c>
      <c r="AC1194">
        <v>-2.628230098</v>
      </c>
      <c r="AD1194">
        <v>52.03386871</v>
      </c>
    </row>
    <row r="1195" spans="1:30">
      <c r="A1195">
        <v>273007</v>
      </c>
      <c r="B1195" t="s">
        <v>190</v>
      </c>
      <c r="C1195">
        <v>7299</v>
      </c>
      <c r="D1195">
        <v>4800140</v>
      </c>
      <c r="E1195" t="s">
        <v>164</v>
      </c>
      <c r="F1195" t="s">
        <v>126</v>
      </c>
      <c r="G1195" t="s">
        <v>179</v>
      </c>
      <c r="H1195" t="s">
        <v>118</v>
      </c>
      <c r="I1195" s="1">
        <v>44764.498611111114</v>
      </c>
      <c r="J1195" t="s">
        <v>191</v>
      </c>
      <c r="K1195" t="s">
        <v>119</v>
      </c>
      <c r="L1195" t="s">
        <v>192</v>
      </c>
      <c r="M1195" t="s">
        <v>193</v>
      </c>
      <c r="N1195" t="s">
        <v>183</v>
      </c>
      <c r="O1195">
        <v>1E-3</v>
      </c>
      <c r="P1195" t="s">
        <v>149</v>
      </c>
      <c r="Q1195" t="b">
        <v>1</v>
      </c>
      <c r="R1195">
        <v>138261413</v>
      </c>
      <c r="S1195" t="s">
        <v>150</v>
      </c>
      <c r="T1195">
        <v>1E-3</v>
      </c>
      <c r="U1195" t="s">
        <v>184</v>
      </c>
      <c r="V1195">
        <v>2022</v>
      </c>
      <c r="W1195" t="s">
        <v>455</v>
      </c>
      <c r="X1195" t="s">
        <v>194</v>
      </c>
      <c r="Y1195" t="s">
        <v>195</v>
      </c>
      <c r="Z1195" t="s">
        <v>155</v>
      </c>
      <c r="AA1195">
        <v>357000</v>
      </c>
      <c r="AB1195">
        <v>237460</v>
      </c>
      <c r="AC1195">
        <v>-2.628230098</v>
      </c>
      <c r="AD1195">
        <v>52.03386871</v>
      </c>
    </row>
    <row r="1196" spans="1:30">
      <c r="A1196">
        <v>272419</v>
      </c>
      <c r="B1196" t="s">
        <v>190</v>
      </c>
      <c r="C1196">
        <v>7299</v>
      </c>
      <c r="D1196">
        <v>4790324</v>
      </c>
      <c r="E1196" t="s">
        <v>164</v>
      </c>
      <c r="F1196" t="s">
        <v>126</v>
      </c>
      <c r="G1196" t="s">
        <v>205</v>
      </c>
      <c r="H1196" t="s">
        <v>112</v>
      </c>
      <c r="I1196" s="1">
        <v>44596.531944444447</v>
      </c>
      <c r="J1196" t="s">
        <v>191</v>
      </c>
      <c r="K1196" t="s">
        <v>119</v>
      </c>
      <c r="L1196" t="s">
        <v>192</v>
      </c>
      <c r="M1196" t="s">
        <v>193</v>
      </c>
      <c r="N1196" t="s">
        <v>183</v>
      </c>
      <c r="O1196">
        <v>1E-3</v>
      </c>
      <c r="P1196" t="s">
        <v>149</v>
      </c>
      <c r="Q1196" t="b">
        <v>1</v>
      </c>
      <c r="R1196">
        <v>138261413</v>
      </c>
      <c r="S1196" t="s">
        <v>150</v>
      </c>
      <c r="T1196">
        <v>1E-3</v>
      </c>
      <c r="U1196" t="s">
        <v>184</v>
      </c>
      <c r="V1196">
        <v>2022</v>
      </c>
      <c r="W1196" t="s">
        <v>455</v>
      </c>
      <c r="X1196" t="s">
        <v>194</v>
      </c>
      <c r="Y1196" t="s">
        <v>195</v>
      </c>
      <c r="Z1196" t="s">
        <v>155</v>
      </c>
      <c r="AA1196">
        <v>357000</v>
      </c>
      <c r="AB1196">
        <v>237460</v>
      </c>
      <c r="AC1196">
        <v>-2.628230098</v>
      </c>
      <c r="AD1196">
        <v>52.03386871</v>
      </c>
    </row>
    <row r="1197" spans="1:30">
      <c r="A1197">
        <v>271233</v>
      </c>
      <c r="B1197" t="s">
        <v>190</v>
      </c>
      <c r="C1197">
        <v>7299</v>
      </c>
      <c r="D1197">
        <v>4792965</v>
      </c>
      <c r="E1197" t="s">
        <v>164</v>
      </c>
      <c r="F1197" t="s">
        <v>126</v>
      </c>
      <c r="G1197" t="s">
        <v>179</v>
      </c>
      <c r="H1197" t="s">
        <v>118</v>
      </c>
      <c r="I1197" s="1">
        <v>44648.501388888886</v>
      </c>
      <c r="J1197" t="s">
        <v>191</v>
      </c>
      <c r="K1197" t="s">
        <v>119</v>
      </c>
      <c r="L1197" t="s">
        <v>192</v>
      </c>
      <c r="M1197" t="s">
        <v>193</v>
      </c>
      <c r="N1197" t="s">
        <v>183</v>
      </c>
      <c r="O1197">
        <v>1E-3</v>
      </c>
      <c r="P1197" t="s">
        <v>149</v>
      </c>
      <c r="Q1197" t="b">
        <v>1</v>
      </c>
      <c r="R1197">
        <v>138261413</v>
      </c>
      <c r="S1197" t="s">
        <v>150</v>
      </c>
      <c r="T1197">
        <v>1E-3</v>
      </c>
      <c r="U1197" t="s">
        <v>184</v>
      </c>
      <c r="V1197">
        <v>2022</v>
      </c>
      <c r="W1197" t="s">
        <v>455</v>
      </c>
      <c r="X1197" t="s">
        <v>194</v>
      </c>
      <c r="Y1197" t="s">
        <v>195</v>
      </c>
      <c r="Z1197" t="s">
        <v>155</v>
      </c>
      <c r="AA1197">
        <v>357000</v>
      </c>
      <c r="AB1197">
        <v>237460</v>
      </c>
      <c r="AC1197">
        <v>-2.628230098</v>
      </c>
      <c r="AD1197">
        <v>52.03386871</v>
      </c>
    </row>
    <row r="1198" spans="1:30">
      <c r="A1198">
        <v>272885</v>
      </c>
      <c r="B1198" t="s">
        <v>190</v>
      </c>
      <c r="C1198">
        <v>7299</v>
      </c>
      <c r="D1198">
        <v>4801627</v>
      </c>
      <c r="E1198" t="s">
        <v>164</v>
      </c>
      <c r="F1198" t="s">
        <v>126</v>
      </c>
      <c r="G1198" t="s">
        <v>205</v>
      </c>
      <c r="H1198" t="s">
        <v>112</v>
      </c>
      <c r="I1198" s="1">
        <v>44778.65</v>
      </c>
      <c r="J1198" t="s">
        <v>191</v>
      </c>
      <c r="K1198" t="s">
        <v>119</v>
      </c>
      <c r="L1198" t="s">
        <v>192</v>
      </c>
      <c r="M1198" t="s">
        <v>193</v>
      </c>
      <c r="N1198" t="s">
        <v>183</v>
      </c>
      <c r="O1198">
        <v>1E-3</v>
      </c>
      <c r="P1198" t="s">
        <v>149</v>
      </c>
      <c r="Q1198" t="b">
        <v>1</v>
      </c>
      <c r="R1198">
        <v>138261413</v>
      </c>
      <c r="S1198" t="s">
        <v>150</v>
      </c>
      <c r="T1198">
        <v>1E-3</v>
      </c>
      <c r="U1198" t="s">
        <v>184</v>
      </c>
      <c r="V1198">
        <v>2022</v>
      </c>
      <c r="W1198" t="s">
        <v>455</v>
      </c>
      <c r="X1198" t="s">
        <v>194</v>
      </c>
      <c r="Y1198" t="s">
        <v>195</v>
      </c>
      <c r="Z1198" t="s">
        <v>155</v>
      </c>
      <c r="AA1198">
        <v>357000</v>
      </c>
      <c r="AB1198">
        <v>237460</v>
      </c>
      <c r="AC1198">
        <v>-2.628230098</v>
      </c>
      <c r="AD1198">
        <v>52.03386871</v>
      </c>
    </row>
    <row r="1199" spans="1:30">
      <c r="A1199">
        <v>272124</v>
      </c>
      <c r="B1199" t="s">
        <v>190</v>
      </c>
      <c r="C1199">
        <v>7299</v>
      </c>
      <c r="D1199">
        <v>4799517</v>
      </c>
      <c r="E1199" t="s">
        <v>164</v>
      </c>
      <c r="F1199" t="s">
        <v>126</v>
      </c>
      <c r="G1199" t="s">
        <v>205</v>
      </c>
      <c r="H1199" t="s">
        <v>112</v>
      </c>
      <c r="I1199" s="1">
        <v>44750.529861111114</v>
      </c>
      <c r="J1199" t="s">
        <v>191</v>
      </c>
      <c r="K1199" t="s">
        <v>119</v>
      </c>
      <c r="L1199" t="s">
        <v>192</v>
      </c>
      <c r="M1199" t="s">
        <v>193</v>
      </c>
      <c r="N1199" t="s">
        <v>183</v>
      </c>
      <c r="O1199">
        <v>1E-3</v>
      </c>
      <c r="P1199" t="s">
        <v>149</v>
      </c>
      <c r="Q1199" t="b">
        <v>1</v>
      </c>
      <c r="R1199">
        <v>138261413</v>
      </c>
      <c r="S1199" t="s">
        <v>150</v>
      </c>
      <c r="T1199">
        <v>1E-3</v>
      </c>
      <c r="U1199" t="s">
        <v>184</v>
      </c>
      <c r="V1199">
        <v>2022</v>
      </c>
      <c r="W1199" t="s">
        <v>455</v>
      </c>
      <c r="X1199" t="s">
        <v>194</v>
      </c>
      <c r="Y1199" t="s">
        <v>195</v>
      </c>
      <c r="Z1199" t="s">
        <v>155</v>
      </c>
      <c r="AA1199">
        <v>357000</v>
      </c>
      <c r="AB1199">
        <v>237460</v>
      </c>
      <c r="AC1199">
        <v>-2.628230098</v>
      </c>
      <c r="AD1199">
        <v>52.03386871</v>
      </c>
    </row>
    <row r="1200" spans="1:30">
      <c r="A1200">
        <v>267139</v>
      </c>
      <c r="B1200" t="s">
        <v>190</v>
      </c>
      <c r="C1200">
        <v>7299</v>
      </c>
      <c r="D1200">
        <v>4809505</v>
      </c>
      <c r="E1200" t="s">
        <v>164</v>
      </c>
      <c r="F1200" t="s">
        <v>126</v>
      </c>
      <c r="G1200" t="s">
        <v>179</v>
      </c>
      <c r="H1200" t="s">
        <v>118</v>
      </c>
      <c r="I1200" s="1">
        <v>44910.576388888891</v>
      </c>
      <c r="J1200" t="s">
        <v>191</v>
      </c>
      <c r="K1200" t="s">
        <v>119</v>
      </c>
      <c r="L1200" t="s">
        <v>192</v>
      </c>
      <c r="M1200" t="s">
        <v>193</v>
      </c>
      <c r="N1200" t="s">
        <v>183</v>
      </c>
      <c r="O1200">
        <v>1E-3</v>
      </c>
      <c r="P1200" t="s">
        <v>149</v>
      </c>
      <c r="Q1200" t="b">
        <v>1</v>
      </c>
      <c r="R1200">
        <v>138261413</v>
      </c>
      <c r="S1200" t="s">
        <v>150</v>
      </c>
      <c r="T1200">
        <v>1E-3</v>
      </c>
      <c r="U1200" t="s">
        <v>184</v>
      </c>
      <c r="V1200">
        <v>2022</v>
      </c>
      <c r="W1200" t="s">
        <v>455</v>
      </c>
      <c r="X1200" t="s">
        <v>194</v>
      </c>
      <c r="Y1200" t="s">
        <v>195</v>
      </c>
      <c r="Z1200" t="s">
        <v>155</v>
      </c>
      <c r="AA1200">
        <v>357000</v>
      </c>
      <c r="AB1200">
        <v>237460</v>
      </c>
      <c r="AC1200">
        <v>-2.628230098</v>
      </c>
      <c r="AD1200">
        <v>52.03386871</v>
      </c>
    </row>
    <row r="1201" spans="1:30">
      <c r="A1201">
        <v>272458</v>
      </c>
      <c r="B1201" t="s">
        <v>190</v>
      </c>
      <c r="C1201">
        <v>7299</v>
      </c>
      <c r="D1201">
        <v>4797568</v>
      </c>
      <c r="E1201" t="s">
        <v>164</v>
      </c>
      <c r="F1201" t="s">
        <v>126</v>
      </c>
      <c r="G1201" t="s">
        <v>205</v>
      </c>
      <c r="H1201" t="s">
        <v>112</v>
      </c>
      <c r="I1201" s="1">
        <v>44718.497916666667</v>
      </c>
      <c r="J1201" t="s">
        <v>191</v>
      </c>
      <c r="K1201" t="s">
        <v>119</v>
      </c>
      <c r="L1201" t="s">
        <v>192</v>
      </c>
      <c r="M1201" t="s">
        <v>193</v>
      </c>
      <c r="N1201" t="s">
        <v>183</v>
      </c>
      <c r="O1201">
        <v>1E-3</v>
      </c>
      <c r="P1201" t="s">
        <v>149</v>
      </c>
      <c r="Q1201" t="b">
        <v>1</v>
      </c>
      <c r="R1201">
        <v>138261413</v>
      </c>
      <c r="S1201" t="s">
        <v>150</v>
      </c>
      <c r="T1201">
        <v>1E-3</v>
      </c>
      <c r="U1201" t="s">
        <v>184</v>
      </c>
      <c r="V1201">
        <v>2022</v>
      </c>
      <c r="W1201" t="s">
        <v>455</v>
      </c>
      <c r="X1201" t="s">
        <v>194</v>
      </c>
      <c r="Y1201" t="s">
        <v>195</v>
      </c>
      <c r="Z1201" t="s">
        <v>155</v>
      </c>
      <c r="AA1201">
        <v>357000</v>
      </c>
      <c r="AB1201">
        <v>237460</v>
      </c>
      <c r="AC1201">
        <v>-2.628230098</v>
      </c>
      <c r="AD1201">
        <v>52.03386871</v>
      </c>
    </row>
    <row r="1202" spans="1:30">
      <c r="A1202">
        <v>272975</v>
      </c>
      <c r="B1202" t="s">
        <v>190</v>
      </c>
      <c r="C1202">
        <v>7299</v>
      </c>
      <c r="D1202">
        <v>4805820</v>
      </c>
      <c r="E1202" t="s">
        <v>164</v>
      </c>
      <c r="F1202" t="s">
        <v>126</v>
      </c>
      <c r="G1202" t="s">
        <v>179</v>
      </c>
      <c r="H1202" t="s">
        <v>118</v>
      </c>
      <c r="I1202" s="1">
        <v>44859.534722222219</v>
      </c>
      <c r="J1202" t="s">
        <v>191</v>
      </c>
      <c r="K1202" t="s">
        <v>119</v>
      </c>
      <c r="L1202" t="s">
        <v>192</v>
      </c>
      <c r="M1202" t="s">
        <v>193</v>
      </c>
      <c r="N1202" t="s">
        <v>183</v>
      </c>
      <c r="O1202">
        <v>1E-3</v>
      </c>
      <c r="P1202" t="s">
        <v>149</v>
      </c>
      <c r="Q1202" t="b">
        <v>1</v>
      </c>
      <c r="R1202">
        <v>138261413</v>
      </c>
      <c r="S1202" t="s">
        <v>150</v>
      </c>
      <c r="T1202">
        <v>1E-3</v>
      </c>
      <c r="U1202" t="s">
        <v>184</v>
      </c>
      <c r="V1202">
        <v>2022</v>
      </c>
      <c r="W1202" t="s">
        <v>455</v>
      </c>
      <c r="X1202" t="s">
        <v>194</v>
      </c>
      <c r="Y1202" t="s">
        <v>195</v>
      </c>
      <c r="Z1202" t="s">
        <v>155</v>
      </c>
      <c r="AA1202">
        <v>357000</v>
      </c>
      <c r="AB1202">
        <v>237460</v>
      </c>
      <c r="AC1202">
        <v>-2.628230098</v>
      </c>
      <c r="AD1202">
        <v>52.03386871</v>
      </c>
    </row>
    <row r="1203" spans="1:30">
      <c r="A1203">
        <v>272909</v>
      </c>
      <c r="B1203" t="s">
        <v>190</v>
      </c>
      <c r="C1203">
        <v>7299</v>
      </c>
      <c r="D1203">
        <v>4801936</v>
      </c>
      <c r="E1203" t="s">
        <v>164</v>
      </c>
      <c r="F1203" t="s">
        <v>126</v>
      </c>
      <c r="G1203" t="s">
        <v>179</v>
      </c>
      <c r="H1203" t="s">
        <v>118</v>
      </c>
      <c r="I1203" s="1">
        <v>44790.526388888888</v>
      </c>
      <c r="J1203" t="s">
        <v>191</v>
      </c>
      <c r="K1203" t="s">
        <v>119</v>
      </c>
      <c r="L1203" t="s">
        <v>192</v>
      </c>
      <c r="M1203" t="s">
        <v>193</v>
      </c>
      <c r="N1203" t="s">
        <v>183</v>
      </c>
      <c r="O1203">
        <v>1E-3</v>
      </c>
      <c r="P1203" t="s">
        <v>149</v>
      </c>
      <c r="Q1203" t="b">
        <v>1</v>
      </c>
      <c r="R1203">
        <v>138261413</v>
      </c>
      <c r="S1203" t="s">
        <v>150</v>
      </c>
      <c r="T1203">
        <v>1E-3</v>
      </c>
      <c r="U1203" t="s">
        <v>184</v>
      </c>
      <c r="V1203">
        <v>2022</v>
      </c>
      <c r="W1203" t="s">
        <v>455</v>
      </c>
      <c r="X1203" t="s">
        <v>194</v>
      </c>
      <c r="Y1203" t="s">
        <v>195</v>
      </c>
      <c r="Z1203" t="s">
        <v>155</v>
      </c>
      <c r="AA1203">
        <v>357000</v>
      </c>
      <c r="AB1203">
        <v>237460</v>
      </c>
      <c r="AC1203">
        <v>-2.628230098</v>
      </c>
      <c r="AD1203">
        <v>52.03386871</v>
      </c>
    </row>
    <row r="1204" spans="1:30">
      <c r="A1204">
        <v>271312</v>
      </c>
      <c r="B1204" t="s">
        <v>190</v>
      </c>
      <c r="C1204">
        <v>7299</v>
      </c>
      <c r="D1204">
        <v>4807676</v>
      </c>
      <c r="E1204" t="s">
        <v>164</v>
      </c>
      <c r="F1204" t="s">
        <v>126</v>
      </c>
      <c r="G1204" t="s">
        <v>179</v>
      </c>
      <c r="H1204" t="s">
        <v>118</v>
      </c>
      <c r="I1204" s="1">
        <v>44886.477777777778</v>
      </c>
      <c r="J1204" t="s">
        <v>191</v>
      </c>
      <c r="K1204" t="s">
        <v>119</v>
      </c>
      <c r="L1204" t="s">
        <v>192</v>
      </c>
      <c r="M1204" t="s">
        <v>193</v>
      </c>
      <c r="N1204" t="s">
        <v>183</v>
      </c>
      <c r="O1204">
        <v>1E-3</v>
      </c>
      <c r="P1204" t="s">
        <v>149</v>
      </c>
      <c r="Q1204" t="b">
        <v>1</v>
      </c>
      <c r="R1204">
        <v>138261413</v>
      </c>
      <c r="S1204" t="s">
        <v>150</v>
      </c>
      <c r="T1204">
        <v>1E-3</v>
      </c>
      <c r="U1204" t="s">
        <v>184</v>
      </c>
      <c r="V1204">
        <v>2022</v>
      </c>
      <c r="W1204" t="s">
        <v>455</v>
      </c>
      <c r="X1204" t="s">
        <v>194</v>
      </c>
      <c r="Y1204" t="s">
        <v>195</v>
      </c>
      <c r="Z1204" t="s">
        <v>155</v>
      </c>
      <c r="AA1204">
        <v>357000</v>
      </c>
      <c r="AB1204">
        <v>237460</v>
      </c>
      <c r="AC1204">
        <v>-2.628230098</v>
      </c>
      <c r="AD1204">
        <v>52.03386871</v>
      </c>
    </row>
    <row r="1205" spans="1:30">
      <c r="A1205">
        <v>271425</v>
      </c>
      <c r="B1205" t="s">
        <v>190</v>
      </c>
      <c r="C1205">
        <v>7299</v>
      </c>
      <c r="D1205">
        <v>4802012</v>
      </c>
      <c r="E1205" t="s">
        <v>164</v>
      </c>
      <c r="F1205" t="s">
        <v>126</v>
      </c>
      <c r="G1205" t="s">
        <v>179</v>
      </c>
      <c r="H1205" t="s">
        <v>118</v>
      </c>
      <c r="I1205" s="1">
        <v>44795.521527777775</v>
      </c>
      <c r="J1205" t="s">
        <v>191</v>
      </c>
      <c r="K1205" t="s">
        <v>119</v>
      </c>
      <c r="L1205" t="s">
        <v>192</v>
      </c>
      <c r="M1205" t="s">
        <v>193</v>
      </c>
      <c r="N1205" t="s">
        <v>183</v>
      </c>
      <c r="O1205">
        <v>1E-3</v>
      </c>
      <c r="P1205" t="s">
        <v>149</v>
      </c>
      <c r="Q1205" t="b">
        <v>1</v>
      </c>
      <c r="R1205">
        <v>138261413</v>
      </c>
      <c r="S1205" t="s">
        <v>150</v>
      </c>
      <c r="T1205">
        <v>1E-3</v>
      </c>
      <c r="U1205" t="s">
        <v>184</v>
      </c>
      <c r="V1205">
        <v>2022</v>
      </c>
      <c r="W1205" t="s">
        <v>455</v>
      </c>
      <c r="X1205" t="s">
        <v>194</v>
      </c>
      <c r="Y1205" t="s">
        <v>195</v>
      </c>
      <c r="Z1205" t="s">
        <v>155</v>
      </c>
      <c r="AA1205">
        <v>357000</v>
      </c>
      <c r="AB1205">
        <v>237460</v>
      </c>
      <c r="AC1205">
        <v>-2.628230098</v>
      </c>
      <c r="AD1205">
        <v>52.03386871</v>
      </c>
    </row>
    <row r="1206" spans="1:30">
      <c r="A1206">
        <v>271972</v>
      </c>
      <c r="B1206" t="s">
        <v>190</v>
      </c>
      <c r="C1206">
        <v>7299</v>
      </c>
      <c r="D1206">
        <v>4790453</v>
      </c>
      <c r="E1206" t="s">
        <v>164</v>
      </c>
      <c r="F1206" t="s">
        <v>126</v>
      </c>
      <c r="G1206" t="s">
        <v>179</v>
      </c>
      <c r="H1206" t="s">
        <v>118</v>
      </c>
      <c r="I1206" s="1">
        <v>44600.456944444442</v>
      </c>
      <c r="J1206" t="s">
        <v>191</v>
      </c>
      <c r="K1206" t="s">
        <v>119</v>
      </c>
      <c r="L1206" t="s">
        <v>192</v>
      </c>
      <c r="M1206" t="s">
        <v>193</v>
      </c>
      <c r="N1206" t="s">
        <v>183</v>
      </c>
      <c r="O1206">
        <v>1E-3</v>
      </c>
      <c r="P1206" t="s">
        <v>149</v>
      </c>
      <c r="Q1206" t="b">
        <v>1</v>
      </c>
      <c r="R1206">
        <v>138261413</v>
      </c>
      <c r="S1206" t="s">
        <v>150</v>
      </c>
      <c r="T1206">
        <v>1E-3</v>
      </c>
      <c r="U1206" t="s">
        <v>184</v>
      </c>
      <c r="V1206">
        <v>2022</v>
      </c>
      <c r="W1206" t="s">
        <v>455</v>
      </c>
      <c r="X1206" t="s">
        <v>194</v>
      </c>
      <c r="Y1206" t="s">
        <v>195</v>
      </c>
      <c r="Z1206" t="s">
        <v>155</v>
      </c>
      <c r="AA1206">
        <v>357000</v>
      </c>
      <c r="AB1206">
        <v>237460</v>
      </c>
      <c r="AC1206">
        <v>-2.628230098</v>
      </c>
      <c r="AD1206">
        <v>52.03386871</v>
      </c>
    </row>
    <row r="1207" spans="1:30">
      <c r="A1207">
        <v>271550</v>
      </c>
      <c r="B1207" t="s">
        <v>190</v>
      </c>
      <c r="C1207">
        <v>7299</v>
      </c>
      <c r="D1207">
        <v>4789460</v>
      </c>
      <c r="E1207" t="s">
        <v>164</v>
      </c>
      <c r="F1207" t="s">
        <v>126</v>
      </c>
      <c r="G1207" t="s">
        <v>179</v>
      </c>
      <c r="H1207" t="s">
        <v>118</v>
      </c>
      <c r="I1207" s="1">
        <v>44585.486111111109</v>
      </c>
      <c r="J1207" t="s">
        <v>191</v>
      </c>
      <c r="K1207" t="s">
        <v>119</v>
      </c>
      <c r="L1207" t="s">
        <v>192</v>
      </c>
      <c r="M1207" t="s">
        <v>193</v>
      </c>
      <c r="N1207" t="s">
        <v>183</v>
      </c>
      <c r="O1207">
        <v>1E-3</v>
      </c>
      <c r="P1207" t="s">
        <v>149</v>
      </c>
      <c r="Q1207" t="b">
        <v>1</v>
      </c>
      <c r="R1207">
        <v>138261413</v>
      </c>
      <c r="S1207" t="s">
        <v>150</v>
      </c>
      <c r="T1207">
        <v>1E-3</v>
      </c>
      <c r="U1207" t="s">
        <v>184</v>
      </c>
      <c r="V1207">
        <v>2022</v>
      </c>
      <c r="W1207" t="s">
        <v>455</v>
      </c>
      <c r="X1207" t="s">
        <v>194</v>
      </c>
      <c r="Y1207" t="s">
        <v>195</v>
      </c>
      <c r="Z1207" t="s">
        <v>155</v>
      </c>
      <c r="AA1207">
        <v>357000</v>
      </c>
      <c r="AB1207">
        <v>237460</v>
      </c>
      <c r="AC1207">
        <v>-2.628230098</v>
      </c>
      <c r="AD1207">
        <v>52.03386871</v>
      </c>
    </row>
    <row r="1208" spans="1:30">
      <c r="A1208">
        <v>273562</v>
      </c>
      <c r="B1208" t="s">
        <v>190</v>
      </c>
      <c r="C1208">
        <v>7299</v>
      </c>
      <c r="D1208">
        <v>4799721</v>
      </c>
      <c r="E1208" t="s">
        <v>164</v>
      </c>
      <c r="F1208" t="s">
        <v>126</v>
      </c>
      <c r="G1208" t="s">
        <v>179</v>
      </c>
      <c r="H1208" t="s">
        <v>118</v>
      </c>
      <c r="I1208" s="1">
        <v>44757.542361111111</v>
      </c>
      <c r="J1208" t="s">
        <v>191</v>
      </c>
      <c r="K1208" t="s">
        <v>119</v>
      </c>
      <c r="L1208" t="s">
        <v>192</v>
      </c>
      <c r="M1208" t="s">
        <v>193</v>
      </c>
      <c r="N1208" t="s">
        <v>183</v>
      </c>
      <c r="O1208">
        <v>1E-3</v>
      </c>
      <c r="P1208" t="s">
        <v>149</v>
      </c>
      <c r="Q1208" t="b">
        <v>1</v>
      </c>
      <c r="R1208">
        <v>138261413</v>
      </c>
      <c r="S1208" t="s">
        <v>150</v>
      </c>
      <c r="T1208">
        <v>1E-3</v>
      </c>
      <c r="U1208" t="s">
        <v>184</v>
      </c>
      <c r="V1208">
        <v>2022</v>
      </c>
      <c r="W1208" t="s">
        <v>455</v>
      </c>
      <c r="X1208" t="s">
        <v>194</v>
      </c>
      <c r="Y1208" t="s">
        <v>195</v>
      </c>
      <c r="Z1208" t="s">
        <v>155</v>
      </c>
      <c r="AA1208">
        <v>357000</v>
      </c>
      <c r="AB1208">
        <v>237460</v>
      </c>
      <c r="AC1208">
        <v>-2.628230098</v>
      </c>
      <c r="AD1208">
        <v>52.03386871</v>
      </c>
    </row>
    <row r="1209" spans="1:30">
      <c r="A1209">
        <v>271772</v>
      </c>
      <c r="B1209" t="s">
        <v>190</v>
      </c>
      <c r="C1209">
        <v>7299</v>
      </c>
      <c r="D1209">
        <v>4803647</v>
      </c>
      <c r="E1209" t="s">
        <v>164</v>
      </c>
      <c r="F1209" t="s">
        <v>126</v>
      </c>
      <c r="G1209" t="s">
        <v>179</v>
      </c>
      <c r="H1209" t="s">
        <v>118</v>
      </c>
      <c r="I1209" s="1">
        <v>44817.536805555559</v>
      </c>
      <c r="J1209" t="s">
        <v>191</v>
      </c>
      <c r="K1209" t="s">
        <v>119</v>
      </c>
      <c r="L1209" t="s">
        <v>192</v>
      </c>
      <c r="M1209" t="s">
        <v>193</v>
      </c>
      <c r="N1209" t="s">
        <v>183</v>
      </c>
      <c r="O1209">
        <v>1E-3</v>
      </c>
      <c r="P1209" t="s">
        <v>149</v>
      </c>
      <c r="Q1209" t="b">
        <v>1</v>
      </c>
      <c r="R1209">
        <v>138261413</v>
      </c>
      <c r="S1209" t="s">
        <v>150</v>
      </c>
      <c r="T1209">
        <v>1E-3</v>
      </c>
      <c r="U1209" t="s">
        <v>184</v>
      </c>
      <c r="V1209">
        <v>2022</v>
      </c>
      <c r="W1209" t="s">
        <v>455</v>
      </c>
      <c r="X1209" t="s">
        <v>194</v>
      </c>
      <c r="Y1209" t="s">
        <v>195</v>
      </c>
      <c r="Z1209" t="s">
        <v>155</v>
      </c>
      <c r="AA1209">
        <v>357000</v>
      </c>
      <c r="AB1209">
        <v>237460</v>
      </c>
      <c r="AC1209">
        <v>-2.628230098</v>
      </c>
      <c r="AD1209">
        <v>52.03386871</v>
      </c>
    </row>
    <row r="1210" spans="1:30">
      <c r="A1210">
        <v>271442</v>
      </c>
      <c r="B1210" t="s">
        <v>190</v>
      </c>
      <c r="C1210">
        <v>7299</v>
      </c>
      <c r="D1210">
        <v>4808882</v>
      </c>
      <c r="E1210" t="s">
        <v>164</v>
      </c>
      <c r="F1210" t="s">
        <v>126</v>
      </c>
      <c r="G1210" t="s">
        <v>205</v>
      </c>
      <c r="H1210" t="s">
        <v>112</v>
      </c>
      <c r="I1210" s="1">
        <v>44897.576388888891</v>
      </c>
      <c r="J1210" t="s">
        <v>191</v>
      </c>
      <c r="K1210" t="s">
        <v>119</v>
      </c>
      <c r="L1210" t="s">
        <v>192</v>
      </c>
      <c r="M1210" t="s">
        <v>193</v>
      </c>
      <c r="N1210" t="s">
        <v>183</v>
      </c>
      <c r="O1210">
        <v>1E-3</v>
      </c>
      <c r="P1210" t="s">
        <v>149</v>
      </c>
      <c r="Q1210" t="b">
        <v>1</v>
      </c>
      <c r="R1210">
        <v>138261413</v>
      </c>
      <c r="S1210" t="s">
        <v>150</v>
      </c>
      <c r="T1210">
        <v>1E-3</v>
      </c>
      <c r="U1210" t="s">
        <v>184</v>
      </c>
      <c r="V1210">
        <v>2022</v>
      </c>
      <c r="W1210" t="s">
        <v>455</v>
      </c>
      <c r="X1210" t="s">
        <v>194</v>
      </c>
      <c r="Y1210" t="s">
        <v>195</v>
      </c>
      <c r="Z1210" t="s">
        <v>155</v>
      </c>
      <c r="AA1210">
        <v>357000</v>
      </c>
      <c r="AB1210">
        <v>237460</v>
      </c>
      <c r="AC1210">
        <v>-2.628230098</v>
      </c>
      <c r="AD1210">
        <v>52.03386871</v>
      </c>
    </row>
    <row r="1211" spans="1:30">
      <c r="A1211">
        <v>271879</v>
      </c>
      <c r="B1211" t="s">
        <v>190</v>
      </c>
      <c r="C1211">
        <v>7299</v>
      </c>
      <c r="D1211">
        <v>4792882</v>
      </c>
      <c r="E1211" t="s">
        <v>164</v>
      </c>
      <c r="F1211" t="s">
        <v>126</v>
      </c>
      <c r="G1211" t="s">
        <v>179</v>
      </c>
      <c r="H1211" t="s">
        <v>118</v>
      </c>
      <c r="I1211" s="1">
        <v>44644.440972222219</v>
      </c>
      <c r="J1211" t="s">
        <v>191</v>
      </c>
      <c r="K1211" t="s">
        <v>119</v>
      </c>
      <c r="L1211" t="s">
        <v>192</v>
      </c>
      <c r="M1211" t="s">
        <v>193</v>
      </c>
      <c r="N1211" t="s">
        <v>183</v>
      </c>
      <c r="O1211">
        <v>1E-3</v>
      </c>
      <c r="P1211" t="s">
        <v>149</v>
      </c>
      <c r="Q1211" t="b">
        <v>1</v>
      </c>
      <c r="R1211">
        <v>138261413</v>
      </c>
      <c r="S1211" t="s">
        <v>150</v>
      </c>
      <c r="T1211">
        <v>1E-3</v>
      </c>
      <c r="U1211" t="s">
        <v>184</v>
      </c>
      <c r="V1211">
        <v>2022</v>
      </c>
      <c r="W1211" t="s">
        <v>455</v>
      </c>
      <c r="X1211" t="s">
        <v>194</v>
      </c>
      <c r="Y1211" t="s">
        <v>195</v>
      </c>
      <c r="Z1211" t="s">
        <v>155</v>
      </c>
      <c r="AA1211">
        <v>357000</v>
      </c>
      <c r="AB1211">
        <v>237460</v>
      </c>
      <c r="AC1211">
        <v>-2.628230098</v>
      </c>
      <c r="AD1211">
        <v>52.03386871</v>
      </c>
    </row>
    <row r="1212" spans="1:30">
      <c r="A1212">
        <v>271875</v>
      </c>
      <c r="B1212" t="s">
        <v>190</v>
      </c>
      <c r="C1212">
        <v>7299</v>
      </c>
      <c r="D1212">
        <v>4792680</v>
      </c>
      <c r="E1212" t="s">
        <v>164</v>
      </c>
      <c r="F1212" t="s">
        <v>126</v>
      </c>
      <c r="G1212" t="s">
        <v>179</v>
      </c>
      <c r="H1212" t="s">
        <v>118</v>
      </c>
      <c r="I1212" s="1">
        <v>44634.478472222225</v>
      </c>
      <c r="J1212" t="s">
        <v>191</v>
      </c>
      <c r="K1212" t="s">
        <v>119</v>
      </c>
      <c r="L1212" t="s">
        <v>192</v>
      </c>
      <c r="M1212" t="s">
        <v>193</v>
      </c>
      <c r="N1212" t="s">
        <v>183</v>
      </c>
      <c r="O1212">
        <v>1E-3</v>
      </c>
      <c r="P1212" t="s">
        <v>149</v>
      </c>
      <c r="Q1212" t="b">
        <v>1</v>
      </c>
      <c r="R1212">
        <v>138261413</v>
      </c>
      <c r="S1212" t="s">
        <v>150</v>
      </c>
      <c r="T1212">
        <v>1E-3</v>
      </c>
      <c r="U1212" t="s">
        <v>184</v>
      </c>
      <c r="V1212">
        <v>2022</v>
      </c>
      <c r="W1212" t="s">
        <v>455</v>
      </c>
      <c r="X1212" t="s">
        <v>194</v>
      </c>
      <c r="Y1212" t="s">
        <v>195</v>
      </c>
      <c r="Z1212" t="s">
        <v>155</v>
      </c>
      <c r="AA1212">
        <v>357000</v>
      </c>
      <c r="AB1212">
        <v>237460</v>
      </c>
      <c r="AC1212">
        <v>-2.628230098</v>
      </c>
      <c r="AD1212">
        <v>52.03386871</v>
      </c>
    </row>
    <row r="1213" spans="1:30">
      <c r="A1213">
        <v>270532</v>
      </c>
      <c r="B1213" t="s">
        <v>224</v>
      </c>
      <c r="C1213">
        <v>7299</v>
      </c>
      <c r="D1213">
        <v>2026441</v>
      </c>
      <c r="E1213" t="s">
        <v>164</v>
      </c>
      <c r="F1213" t="s">
        <v>126</v>
      </c>
      <c r="G1213" t="s">
        <v>179</v>
      </c>
      <c r="H1213" t="s">
        <v>118</v>
      </c>
      <c r="I1213" s="1">
        <v>44907.408333333333</v>
      </c>
      <c r="J1213" t="s">
        <v>180</v>
      </c>
      <c r="K1213" t="s">
        <v>116</v>
      </c>
      <c r="L1213" t="s">
        <v>146</v>
      </c>
      <c r="M1213" t="s">
        <v>147</v>
      </c>
      <c r="N1213" t="s">
        <v>183</v>
      </c>
      <c r="O1213">
        <v>1E-3</v>
      </c>
      <c r="P1213" t="s">
        <v>149</v>
      </c>
      <c r="Q1213" t="b">
        <v>1</v>
      </c>
      <c r="R1213">
        <v>138261413</v>
      </c>
      <c r="S1213" t="s">
        <v>150</v>
      </c>
      <c r="T1213">
        <v>1E-3</v>
      </c>
      <c r="U1213" t="s">
        <v>184</v>
      </c>
      <c r="V1213">
        <v>2022</v>
      </c>
      <c r="W1213" t="s">
        <v>455</v>
      </c>
      <c r="X1213" t="s">
        <v>225</v>
      </c>
      <c r="Y1213" t="s">
        <v>226</v>
      </c>
      <c r="Z1213" t="s">
        <v>155</v>
      </c>
      <c r="AA1213">
        <v>500098</v>
      </c>
      <c r="AB1213">
        <v>402866</v>
      </c>
      <c r="AC1213">
        <v>-0.49196935800000002</v>
      </c>
      <c r="AD1213">
        <v>53.512954620000002</v>
      </c>
    </row>
    <row r="1214" spans="1:30">
      <c r="A1214">
        <v>268283</v>
      </c>
      <c r="B1214" t="s">
        <v>224</v>
      </c>
      <c r="C1214">
        <v>7299</v>
      </c>
      <c r="D1214">
        <v>2026125</v>
      </c>
      <c r="E1214" t="s">
        <v>164</v>
      </c>
      <c r="F1214" t="s">
        <v>126</v>
      </c>
      <c r="G1214" t="s">
        <v>179</v>
      </c>
      <c r="H1214" t="s">
        <v>118</v>
      </c>
      <c r="I1214" s="1">
        <v>44901.426388888889</v>
      </c>
      <c r="J1214" t="s">
        <v>180</v>
      </c>
      <c r="K1214" t="s">
        <v>116</v>
      </c>
      <c r="L1214" t="s">
        <v>146</v>
      </c>
      <c r="M1214" t="s">
        <v>147</v>
      </c>
      <c r="N1214" t="s">
        <v>183</v>
      </c>
      <c r="O1214">
        <v>1E-3</v>
      </c>
      <c r="P1214" t="s">
        <v>149</v>
      </c>
      <c r="Q1214" t="b">
        <v>1</v>
      </c>
      <c r="R1214">
        <v>138261413</v>
      </c>
      <c r="S1214" t="s">
        <v>150</v>
      </c>
      <c r="T1214">
        <v>1E-3</v>
      </c>
      <c r="U1214" t="s">
        <v>184</v>
      </c>
      <c r="V1214">
        <v>2022</v>
      </c>
      <c r="W1214" t="s">
        <v>455</v>
      </c>
      <c r="X1214" t="s">
        <v>225</v>
      </c>
      <c r="Y1214" t="s">
        <v>226</v>
      </c>
      <c r="Z1214" t="s">
        <v>155</v>
      </c>
      <c r="AA1214">
        <v>500098</v>
      </c>
      <c r="AB1214">
        <v>402866</v>
      </c>
      <c r="AC1214">
        <v>-0.49196935800000002</v>
      </c>
      <c r="AD1214">
        <v>53.512954620000002</v>
      </c>
    </row>
    <row r="1215" spans="1:30">
      <c r="A1215">
        <v>273107</v>
      </c>
      <c r="B1215" t="s">
        <v>224</v>
      </c>
      <c r="C1215">
        <v>7299</v>
      </c>
      <c r="D1215">
        <v>2006606</v>
      </c>
      <c r="E1215" t="s">
        <v>164</v>
      </c>
      <c r="F1215" t="s">
        <v>126</v>
      </c>
      <c r="G1215" t="s">
        <v>179</v>
      </c>
      <c r="H1215" t="s">
        <v>118</v>
      </c>
      <c r="I1215" s="1">
        <v>44659.46875</v>
      </c>
      <c r="J1215" t="s">
        <v>180</v>
      </c>
      <c r="K1215" t="s">
        <v>116</v>
      </c>
      <c r="L1215" t="s">
        <v>146</v>
      </c>
      <c r="M1215" t="s">
        <v>147</v>
      </c>
      <c r="N1215" t="s">
        <v>183</v>
      </c>
      <c r="O1215">
        <v>1E-3</v>
      </c>
      <c r="P1215" t="s">
        <v>149</v>
      </c>
      <c r="Q1215" t="b">
        <v>1</v>
      </c>
      <c r="R1215">
        <v>138261413</v>
      </c>
      <c r="S1215" t="s">
        <v>150</v>
      </c>
      <c r="T1215">
        <v>1E-3</v>
      </c>
      <c r="U1215" t="s">
        <v>184</v>
      </c>
      <c r="V1215">
        <v>2022</v>
      </c>
      <c r="W1215" t="s">
        <v>455</v>
      </c>
      <c r="X1215" t="s">
        <v>225</v>
      </c>
      <c r="Y1215" t="s">
        <v>226</v>
      </c>
      <c r="Z1215" t="s">
        <v>155</v>
      </c>
      <c r="AA1215">
        <v>500098</v>
      </c>
      <c r="AB1215">
        <v>402866</v>
      </c>
      <c r="AC1215">
        <v>-0.49196935800000002</v>
      </c>
      <c r="AD1215">
        <v>53.512954620000002</v>
      </c>
    </row>
    <row r="1216" spans="1:30">
      <c r="A1216">
        <v>271610</v>
      </c>
      <c r="B1216" t="s">
        <v>224</v>
      </c>
      <c r="C1216">
        <v>7299</v>
      </c>
      <c r="D1216">
        <v>2002352</v>
      </c>
      <c r="E1216" t="s">
        <v>164</v>
      </c>
      <c r="F1216" t="s">
        <v>126</v>
      </c>
      <c r="G1216" t="s">
        <v>179</v>
      </c>
      <c r="H1216" t="s">
        <v>118</v>
      </c>
      <c r="I1216" s="1">
        <v>44614.382638888892</v>
      </c>
      <c r="J1216" t="s">
        <v>180</v>
      </c>
      <c r="K1216" t="s">
        <v>116</v>
      </c>
      <c r="L1216" t="s">
        <v>146</v>
      </c>
      <c r="M1216" t="s">
        <v>147</v>
      </c>
      <c r="N1216" t="s">
        <v>183</v>
      </c>
      <c r="O1216">
        <v>1E-3</v>
      </c>
      <c r="P1216" t="s">
        <v>149</v>
      </c>
      <c r="Q1216" t="b">
        <v>1</v>
      </c>
      <c r="R1216">
        <v>138261413</v>
      </c>
      <c r="S1216" t="s">
        <v>150</v>
      </c>
      <c r="T1216">
        <v>1E-3</v>
      </c>
      <c r="U1216" t="s">
        <v>184</v>
      </c>
      <c r="V1216">
        <v>2022</v>
      </c>
      <c r="W1216" t="s">
        <v>455</v>
      </c>
      <c r="X1216" t="s">
        <v>225</v>
      </c>
      <c r="Y1216" t="s">
        <v>226</v>
      </c>
      <c r="Z1216" t="s">
        <v>155</v>
      </c>
      <c r="AA1216">
        <v>500098</v>
      </c>
      <c r="AB1216">
        <v>402866</v>
      </c>
      <c r="AC1216">
        <v>-0.49196935800000002</v>
      </c>
      <c r="AD1216">
        <v>53.512954620000002</v>
      </c>
    </row>
    <row r="1217" spans="1:30">
      <c r="A1217">
        <v>270888</v>
      </c>
      <c r="B1217" t="s">
        <v>224</v>
      </c>
      <c r="C1217">
        <v>7299</v>
      </c>
      <c r="D1217">
        <v>2019476</v>
      </c>
      <c r="E1217" t="s">
        <v>164</v>
      </c>
      <c r="F1217" t="s">
        <v>126</v>
      </c>
      <c r="G1217" t="s">
        <v>179</v>
      </c>
      <c r="H1217" t="s">
        <v>118</v>
      </c>
      <c r="I1217" s="1">
        <v>44827.434027777781</v>
      </c>
      <c r="J1217" t="s">
        <v>180</v>
      </c>
      <c r="K1217" t="s">
        <v>116</v>
      </c>
      <c r="L1217" t="s">
        <v>146</v>
      </c>
      <c r="M1217" t="s">
        <v>147</v>
      </c>
      <c r="N1217" t="s">
        <v>183</v>
      </c>
      <c r="O1217">
        <v>1E-3</v>
      </c>
      <c r="P1217" t="s">
        <v>149</v>
      </c>
      <c r="Q1217" t="b">
        <v>1</v>
      </c>
      <c r="R1217">
        <v>138261413</v>
      </c>
      <c r="S1217" t="s">
        <v>150</v>
      </c>
      <c r="T1217">
        <v>1E-3</v>
      </c>
      <c r="U1217" t="s">
        <v>184</v>
      </c>
      <c r="V1217">
        <v>2022</v>
      </c>
      <c r="W1217" t="s">
        <v>455</v>
      </c>
      <c r="X1217" t="s">
        <v>225</v>
      </c>
      <c r="Y1217" t="s">
        <v>226</v>
      </c>
      <c r="Z1217" t="s">
        <v>155</v>
      </c>
      <c r="AA1217">
        <v>500098</v>
      </c>
      <c r="AB1217">
        <v>402866</v>
      </c>
      <c r="AC1217">
        <v>-0.49196935800000002</v>
      </c>
      <c r="AD1217">
        <v>53.512954620000002</v>
      </c>
    </row>
    <row r="1218" spans="1:30">
      <c r="A1218">
        <v>272922</v>
      </c>
      <c r="B1218" t="s">
        <v>224</v>
      </c>
      <c r="C1218">
        <v>7299</v>
      </c>
      <c r="D1218">
        <v>2021235</v>
      </c>
      <c r="E1218" t="s">
        <v>164</v>
      </c>
      <c r="F1218" t="s">
        <v>126</v>
      </c>
      <c r="G1218" t="s">
        <v>179</v>
      </c>
      <c r="H1218" t="s">
        <v>118</v>
      </c>
      <c r="I1218" s="1">
        <v>44840.430555555555</v>
      </c>
      <c r="J1218" t="s">
        <v>180</v>
      </c>
      <c r="K1218" t="s">
        <v>116</v>
      </c>
      <c r="L1218" t="s">
        <v>146</v>
      </c>
      <c r="M1218" t="s">
        <v>147</v>
      </c>
      <c r="N1218" t="s">
        <v>183</v>
      </c>
      <c r="O1218">
        <v>1E-3</v>
      </c>
      <c r="P1218" t="s">
        <v>149</v>
      </c>
      <c r="Q1218" t="b">
        <v>1</v>
      </c>
      <c r="R1218">
        <v>138261413</v>
      </c>
      <c r="S1218" t="s">
        <v>150</v>
      </c>
      <c r="T1218">
        <v>1E-3</v>
      </c>
      <c r="U1218" t="s">
        <v>184</v>
      </c>
      <c r="V1218">
        <v>2022</v>
      </c>
      <c r="W1218" t="s">
        <v>455</v>
      </c>
      <c r="X1218" t="s">
        <v>225</v>
      </c>
      <c r="Y1218" t="s">
        <v>226</v>
      </c>
      <c r="Z1218" t="s">
        <v>155</v>
      </c>
      <c r="AA1218">
        <v>500098</v>
      </c>
      <c r="AB1218">
        <v>402866</v>
      </c>
      <c r="AC1218">
        <v>-0.49196935800000002</v>
      </c>
      <c r="AD1218">
        <v>53.512954620000002</v>
      </c>
    </row>
    <row r="1219" spans="1:30">
      <c r="A1219">
        <v>273001</v>
      </c>
      <c r="B1219" t="s">
        <v>224</v>
      </c>
      <c r="C1219">
        <v>7299</v>
      </c>
      <c r="D1219">
        <v>2007271</v>
      </c>
      <c r="E1219" t="s">
        <v>164</v>
      </c>
      <c r="F1219" t="s">
        <v>126</v>
      </c>
      <c r="G1219" t="s">
        <v>179</v>
      </c>
      <c r="H1219" t="s">
        <v>118</v>
      </c>
      <c r="I1219" s="1">
        <v>44678.463888888888</v>
      </c>
      <c r="J1219" t="s">
        <v>180</v>
      </c>
      <c r="K1219" t="s">
        <v>116</v>
      </c>
      <c r="L1219" t="s">
        <v>146</v>
      </c>
      <c r="M1219" t="s">
        <v>147</v>
      </c>
      <c r="N1219" t="s">
        <v>183</v>
      </c>
      <c r="O1219">
        <v>1E-3</v>
      </c>
      <c r="P1219" t="s">
        <v>149</v>
      </c>
      <c r="Q1219" t="b">
        <v>1</v>
      </c>
      <c r="R1219">
        <v>138261413</v>
      </c>
      <c r="S1219" t="s">
        <v>150</v>
      </c>
      <c r="T1219">
        <v>1E-3</v>
      </c>
      <c r="U1219" t="s">
        <v>184</v>
      </c>
      <c r="V1219">
        <v>2022</v>
      </c>
      <c r="W1219" t="s">
        <v>455</v>
      </c>
      <c r="X1219" t="s">
        <v>225</v>
      </c>
      <c r="Y1219" t="s">
        <v>226</v>
      </c>
      <c r="Z1219" t="s">
        <v>155</v>
      </c>
      <c r="AA1219">
        <v>500098</v>
      </c>
      <c r="AB1219">
        <v>402866</v>
      </c>
      <c r="AC1219">
        <v>-0.49196935800000002</v>
      </c>
      <c r="AD1219">
        <v>53.512954620000002</v>
      </c>
    </row>
    <row r="1220" spans="1:30">
      <c r="A1220">
        <v>272892</v>
      </c>
      <c r="B1220" t="s">
        <v>224</v>
      </c>
      <c r="C1220">
        <v>7299</v>
      </c>
      <c r="D1220">
        <v>2011485</v>
      </c>
      <c r="E1220" t="s">
        <v>164</v>
      </c>
      <c r="F1220" t="s">
        <v>126</v>
      </c>
      <c r="G1220" t="s">
        <v>179</v>
      </c>
      <c r="H1220" t="s">
        <v>118</v>
      </c>
      <c r="I1220" s="1">
        <v>44722.435416666667</v>
      </c>
      <c r="J1220" t="s">
        <v>180</v>
      </c>
      <c r="K1220" t="s">
        <v>116</v>
      </c>
      <c r="L1220" t="s">
        <v>146</v>
      </c>
      <c r="M1220" t="s">
        <v>147</v>
      </c>
      <c r="N1220" t="s">
        <v>183</v>
      </c>
      <c r="O1220">
        <v>1E-3</v>
      </c>
      <c r="P1220" t="s">
        <v>149</v>
      </c>
      <c r="Q1220" t="b">
        <v>1</v>
      </c>
      <c r="R1220">
        <v>138261413</v>
      </c>
      <c r="S1220" t="s">
        <v>150</v>
      </c>
      <c r="T1220">
        <v>1E-3</v>
      </c>
      <c r="U1220" t="s">
        <v>184</v>
      </c>
      <c r="V1220">
        <v>2022</v>
      </c>
      <c r="W1220" t="s">
        <v>455</v>
      </c>
      <c r="X1220" t="s">
        <v>225</v>
      </c>
      <c r="Y1220" t="s">
        <v>226</v>
      </c>
      <c r="Z1220" t="s">
        <v>155</v>
      </c>
      <c r="AA1220">
        <v>500098</v>
      </c>
      <c r="AB1220">
        <v>402866</v>
      </c>
      <c r="AC1220">
        <v>-0.49196935800000002</v>
      </c>
      <c r="AD1220">
        <v>53.512954620000002</v>
      </c>
    </row>
    <row r="1221" spans="1:30">
      <c r="A1221">
        <v>273369</v>
      </c>
      <c r="B1221" t="s">
        <v>224</v>
      </c>
      <c r="C1221">
        <v>7299</v>
      </c>
      <c r="D1221">
        <v>2020827</v>
      </c>
      <c r="E1221" t="s">
        <v>164</v>
      </c>
      <c r="F1221" t="s">
        <v>126</v>
      </c>
      <c r="G1221" t="s">
        <v>179</v>
      </c>
      <c r="H1221" t="s">
        <v>118</v>
      </c>
      <c r="I1221" s="1">
        <v>44831.560416666667</v>
      </c>
      <c r="J1221" t="s">
        <v>180</v>
      </c>
      <c r="K1221" t="s">
        <v>116</v>
      </c>
      <c r="L1221" t="s">
        <v>146</v>
      </c>
      <c r="M1221" t="s">
        <v>147</v>
      </c>
      <c r="N1221" t="s">
        <v>183</v>
      </c>
      <c r="O1221">
        <v>1E-3</v>
      </c>
      <c r="P1221" t="s">
        <v>149</v>
      </c>
      <c r="Q1221" t="b">
        <v>1</v>
      </c>
      <c r="R1221">
        <v>138261413</v>
      </c>
      <c r="S1221" t="s">
        <v>150</v>
      </c>
      <c r="T1221">
        <v>1E-3</v>
      </c>
      <c r="U1221" t="s">
        <v>184</v>
      </c>
      <c r="V1221">
        <v>2022</v>
      </c>
      <c r="W1221" t="s">
        <v>455</v>
      </c>
      <c r="X1221" t="s">
        <v>225</v>
      </c>
      <c r="Y1221" t="s">
        <v>226</v>
      </c>
      <c r="Z1221" t="s">
        <v>155</v>
      </c>
      <c r="AA1221">
        <v>500098</v>
      </c>
      <c r="AB1221">
        <v>402866</v>
      </c>
      <c r="AC1221">
        <v>-0.49196935800000002</v>
      </c>
      <c r="AD1221">
        <v>53.512954620000002</v>
      </c>
    </row>
    <row r="1222" spans="1:30">
      <c r="A1222">
        <v>270754</v>
      </c>
      <c r="B1222" t="s">
        <v>224</v>
      </c>
      <c r="C1222">
        <v>7299</v>
      </c>
      <c r="D1222">
        <v>2023107</v>
      </c>
      <c r="E1222" t="s">
        <v>164</v>
      </c>
      <c r="F1222" t="s">
        <v>126</v>
      </c>
      <c r="G1222" t="s">
        <v>179</v>
      </c>
      <c r="H1222" t="s">
        <v>118</v>
      </c>
      <c r="I1222" s="1">
        <v>44858.454861111109</v>
      </c>
      <c r="J1222" t="s">
        <v>180</v>
      </c>
      <c r="K1222" t="s">
        <v>116</v>
      </c>
      <c r="L1222" t="s">
        <v>146</v>
      </c>
      <c r="M1222" t="s">
        <v>147</v>
      </c>
      <c r="N1222" t="s">
        <v>183</v>
      </c>
      <c r="O1222">
        <v>1E-3</v>
      </c>
      <c r="P1222" t="s">
        <v>149</v>
      </c>
      <c r="Q1222" t="b">
        <v>1</v>
      </c>
      <c r="R1222">
        <v>138261413</v>
      </c>
      <c r="S1222" t="s">
        <v>150</v>
      </c>
      <c r="T1222">
        <v>1E-3</v>
      </c>
      <c r="U1222" t="s">
        <v>184</v>
      </c>
      <c r="V1222">
        <v>2022</v>
      </c>
      <c r="W1222" t="s">
        <v>455</v>
      </c>
      <c r="X1222" t="s">
        <v>225</v>
      </c>
      <c r="Y1222" t="s">
        <v>226</v>
      </c>
      <c r="Z1222" t="s">
        <v>155</v>
      </c>
      <c r="AA1222">
        <v>500098</v>
      </c>
      <c r="AB1222">
        <v>402866</v>
      </c>
      <c r="AC1222">
        <v>-0.49196935800000002</v>
      </c>
      <c r="AD1222">
        <v>53.512954620000002</v>
      </c>
    </row>
    <row r="1223" spans="1:30">
      <c r="A1223">
        <v>272333</v>
      </c>
      <c r="B1223" t="s">
        <v>224</v>
      </c>
      <c r="C1223">
        <v>7299</v>
      </c>
      <c r="D1223">
        <v>2006790</v>
      </c>
      <c r="E1223" t="s">
        <v>164</v>
      </c>
      <c r="F1223" t="s">
        <v>126</v>
      </c>
      <c r="G1223" t="s">
        <v>179</v>
      </c>
      <c r="H1223" t="s">
        <v>118</v>
      </c>
      <c r="I1223" s="1">
        <v>44670.51458333333</v>
      </c>
      <c r="J1223" t="s">
        <v>180</v>
      </c>
      <c r="K1223" t="s">
        <v>116</v>
      </c>
      <c r="L1223" t="s">
        <v>146</v>
      </c>
      <c r="M1223" t="s">
        <v>147</v>
      </c>
      <c r="N1223" t="s">
        <v>183</v>
      </c>
      <c r="O1223">
        <v>1E-3</v>
      </c>
      <c r="P1223" t="s">
        <v>149</v>
      </c>
      <c r="Q1223" t="b">
        <v>1</v>
      </c>
      <c r="R1223">
        <v>138261413</v>
      </c>
      <c r="S1223" t="s">
        <v>150</v>
      </c>
      <c r="T1223">
        <v>1E-3</v>
      </c>
      <c r="U1223" t="s">
        <v>184</v>
      </c>
      <c r="V1223">
        <v>2022</v>
      </c>
      <c r="W1223" t="s">
        <v>455</v>
      </c>
      <c r="X1223" t="s">
        <v>225</v>
      </c>
      <c r="Y1223" t="s">
        <v>226</v>
      </c>
      <c r="Z1223" t="s">
        <v>155</v>
      </c>
      <c r="AA1223">
        <v>500098</v>
      </c>
      <c r="AB1223">
        <v>402866</v>
      </c>
      <c r="AC1223">
        <v>-0.49196935800000002</v>
      </c>
      <c r="AD1223">
        <v>53.512954620000002</v>
      </c>
    </row>
    <row r="1224" spans="1:30">
      <c r="A1224">
        <v>273421</v>
      </c>
      <c r="B1224" t="s">
        <v>224</v>
      </c>
      <c r="C1224">
        <v>7299</v>
      </c>
      <c r="D1224">
        <v>2021585</v>
      </c>
      <c r="E1224" t="s">
        <v>164</v>
      </c>
      <c r="F1224" t="s">
        <v>126</v>
      </c>
      <c r="G1224" t="s">
        <v>179</v>
      </c>
      <c r="H1224" t="s">
        <v>118</v>
      </c>
      <c r="I1224" s="1">
        <v>44851.46875</v>
      </c>
      <c r="J1224" t="s">
        <v>180</v>
      </c>
      <c r="K1224" t="s">
        <v>116</v>
      </c>
      <c r="L1224" t="s">
        <v>146</v>
      </c>
      <c r="M1224" t="s">
        <v>147</v>
      </c>
      <c r="N1224" t="s">
        <v>183</v>
      </c>
      <c r="O1224">
        <v>1E-3</v>
      </c>
      <c r="P1224" t="s">
        <v>149</v>
      </c>
      <c r="Q1224" t="b">
        <v>1</v>
      </c>
      <c r="R1224">
        <v>138261413</v>
      </c>
      <c r="S1224" t="s">
        <v>150</v>
      </c>
      <c r="T1224">
        <v>1E-3</v>
      </c>
      <c r="U1224" t="s">
        <v>184</v>
      </c>
      <c r="V1224">
        <v>2022</v>
      </c>
      <c r="W1224" t="s">
        <v>455</v>
      </c>
      <c r="X1224" t="s">
        <v>225</v>
      </c>
      <c r="Y1224" t="s">
        <v>226</v>
      </c>
      <c r="Z1224" t="s">
        <v>155</v>
      </c>
      <c r="AA1224">
        <v>500098</v>
      </c>
      <c r="AB1224">
        <v>402866</v>
      </c>
      <c r="AC1224">
        <v>-0.49196935800000002</v>
      </c>
      <c r="AD1224">
        <v>53.512954620000002</v>
      </c>
    </row>
    <row r="1225" spans="1:30">
      <c r="A1225">
        <v>272843</v>
      </c>
      <c r="B1225" t="s">
        <v>224</v>
      </c>
      <c r="C1225">
        <v>7299</v>
      </c>
      <c r="D1225">
        <v>2009550</v>
      </c>
      <c r="E1225" t="s">
        <v>164</v>
      </c>
      <c r="F1225" t="s">
        <v>126</v>
      </c>
      <c r="G1225" t="s">
        <v>179</v>
      </c>
      <c r="H1225" t="s">
        <v>118</v>
      </c>
      <c r="I1225" s="1">
        <v>44697.464583333334</v>
      </c>
      <c r="J1225" t="s">
        <v>180</v>
      </c>
      <c r="K1225" t="s">
        <v>116</v>
      </c>
      <c r="L1225" t="s">
        <v>146</v>
      </c>
      <c r="M1225" t="s">
        <v>147</v>
      </c>
      <c r="N1225" t="s">
        <v>183</v>
      </c>
      <c r="O1225">
        <v>1E-3</v>
      </c>
      <c r="P1225" t="s">
        <v>149</v>
      </c>
      <c r="Q1225" t="b">
        <v>1</v>
      </c>
      <c r="R1225">
        <v>138261413</v>
      </c>
      <c r="S1225" t="s">
        <v>150</v>
      </c>
      <c r="T1225">
        <v>1E-3</v>
      </c>
      <c r="U1225" t="s">
        <v>184</v>
      </c>
      <c r="V1225">
        <v>2022</v>
      </c>
      <c r="W1225" t="s">
        <v>455</v>
      </c>
      <c r="X1225" t="s">
        <v>225</v>
      </c>
      <c r="Y1225" t="s">
        <v>226</v>
      </c>
      <c r="Z1225" t="s">
        <v>155</v>
      </c>
      <c r="AA1225">
        <v>500098</v>
      </c>
      <c r="AB1225">
        <v>402866</v>
      </c>
      <c r="AC1225">
        <v>-0.49196935800000002</v>
      </c>
      <c r="AD1225">
        <v>53.512954620000002</v>
      </c>
    </row>
    <row r="1226" spans="1:30">
      <c r="A1226">
        <v>270659</v>
      </c>
      <c r="B1226" t="s">
        <v>224</v>
      </c>
      <c r="C1226">
        <v>7299</v>
      </c>
      <c r="D1226">
        <v>2023884</v>
      </c>
      <c r="E1226" t="s">
        <v>164</v>
      </c>
      <c r="F1226" t="s">
        <v>126</v>
      </c>
      <c r="G1226" t="s">
        <v>179</v>
      </c>
      <c r="H1226" t="s">
        <v>118</v>
      </c>
      <c r="I1226" s="1">
        <v>44869.431944444441</v>
      </c>
      <c r="J1226" t="s">
        <v>180</v>
      </c>
      <c r="K1226" t="s">
        <v>116</v>
      </c>
      <c r="L1226" t="s">
        <v>146</v>
      </c>
      <c r="M1226" t="s">
        <v>147</v>
      </c>
      <c r="N1226" t="s">
        <v>183</v>
      </c>
      <c r="O1226">
        <v>1E-3</v>
      </c>
      <c r="P1226" t="s">
        <v>149</v>
      </c>
      <c r="Q1226" t="b">
        <v>1</v>
      </c>
      <c r="R1226">
        <v>138261413</v>
      </c>
      <c r="S1226" t="s">
        <v>150</v>
      </c>
      <c r="T1226">
        <v>1E-3</v>
      </c>
      <c r="U1226" t="s">
        <v>184</v>
      </c>
      <c r="V1226">
        <v>2022</v>
      </c>
      <c r="W1226" t="s">
        <v>455</v>
      </c>
      <c r="X1226" t="s">
        <v>225</v>
      </c>
      <c r="Y1226" t="s">
        <v>226</v>
      </c>
      <c r="Z1226" t="s">
        <v>155</v>
      </c>
      <c r="AA1226">
        <v>500098</v>
      </c>
      <c r="AB1226">
        <v>402866</v>
      </c>
      <c r="AC1226">
        <v>-0.49196935800000002</v>
      </c>
      <c r="AD1226">
        <v>53.512954620000002</v>
      </c>
    </row>
    <row r="1227" spans="1:30">
      <c r="A1227">
        <v>270576</v>
      </c>
      <c r="B1227" t="s">
        <v>224</v>
      </c>
      <c r="C1227">
        <v>7299</v>
      </c>
      <c r="D1227">
        <v>2004405</v>
      </c>
      <c r="E1227" t="s">
        <v>164</v>
      </c>
      <c r="F1227" t="s">
        <v>126</v>
      </c>
      <c r="G1227" t="s">
        <v>179</v>
      </c>
      <c r="H1227" t="s">
        <v>118</v>
      </c>
      <c r="I1227" s="1">
        <v>44634.438888888886</v>
      </c>
      <c r="J1227" t="s">
        <v>180</v>
      </c>
      <c r="K1227" t="s">
        <v>116</v>
      </c>
      <c r="L1227" t="s">
        <v>146</v>
      </c>
      <c r="M1227" t="s">
        <v>147</v>
      </c>
      <c r="N1227" t="s">
        <v>148</v>
      </c>
      <c r="O1227">
        <v>1E-3</v>
      </c>
      <c r="P1227" t="s">
        <v>149</v>
      </c>
      <c r="Q1227" t="b">
        <v>1</v>
      </c>
      <c r="R1227">
        <v>138261413</v>
      </c>
      <c r="S1227" t="s">
        <v>150</v>
      </c>
      <c r="T1227">
        <v>1E-3</v>
      </c>
      <c r="U1227" t="s">
        <v>184</v>
      </c>
      <c r="V1227">
        <v>2022</v>
      </c>
      <c r="W1227" t="s">
        <v>455</v>
      </c>
      <c r="X1227" t="s">
        <v>225</v>
      </c>
      <c r="Y1227" t="s">
        <v>226</v>
      </c>
      <c r="Z1227" t="s">
        <v>155</v>
      </c>
      <c r="AA1227">
        <v>500098</v>
      </c>
      <c r="AB1227">
        <v>402866</v>
      </c>
      <c r="AC1227">
        <v>-0.49196935800000002</v>
      </c>
      <c r="AD1227">
        <v>53.512954620000002</v>
      </c>
    </row>
    <row r="1228" spans="1:30">
      <c r="A1228">
        <v>272833</v>
      </c>
      <c r="B1228" t="s">
        <v>224</v>
      </c>
      <c r="C1228">
        <v>7299</v>
      </c>
      <c r="D1228">
        <v>2015734</v>
      </c>
      <c r="E1228" t="s">
        <v>164</v>
      </c>
      <c r="F1228" t="s">
        <v>126</v>
      </c>
      <c r="G1228" t="s">
        <v>179</v>
      </c>
      <c r="H1228" t="s">
        <v>118</v>
      </c>
      <c r="I1228" s="1">
        <v>44762.51666666667</v>
      </c>
      <c r="J1228" t="s">
        <v>180</v>
      </c>
      <c r="K1228" t="s">
        <v>116</v>
      </c>
      <c r="L1228" t="s">
        <v>146</v>
      </c>
      <c r="M1228" t="s">
        <v>147</v>
      </c>
      <c r="N1228" t="s">
        <v>183</v>
      </c>
      <c r="O1228">
        <v>1E-3</v>
      </c>
      <c r="P1228" t="s">
        <v>149</v>
      </c>
      <c r="Q1228" t="b">
        <v>1</v>
      </c>
      <c r="R1228">
        <v>138261413</v>
      </c>
      <c r="S1228" t="s">
        <v>150</v>
      </c>
      <c r="T1228">
        <v>1E-3</v>
      </c>
      <c r="U1228" t="s">
        <v>184</v>
      </c>
      <c r="V1228">
        <v>2022</v>
      </c>
      <c r="W1228" t="s">
        <v>455</v>
      </c>
      <c r="X1228" t="s">
        <v>225</v>
      </c>
      <c r="Y1228" t="s">
        <v>226</v>
      </c>
      <c r="Z1228" t="s">
        <v>155</v>
      </c>
      <c r="AA1228">
        <v>500098</v>
      </c>
      <c r="AB1228">
        <v>402866</v>
      </c>
      <c r="AC1228">
        <v>-0.49196935800000002</v>
      </c>
      <c r="AD1228">
        <v>53.512954620000002</v>
      </c>
    </row>
    <row r="1229" spans="1:30">
      <c r="A1229">
        <v>268049</v>
      </c>
      <c r="B1229" t="s">
        <v>224</v>
      </c>
      <c r="C1229">
        <v>7299</v>
      </c>
      <c r="D1229">
        <v>2004006</v>
      </c>
      <c r="E1229" t="s">
        <v>164</v>
      </c>
      <c r="F1229" t="s">
        <v>126</v>
      </c>
      <c r="G1229" t="s">
        <v>179</v>
      </c>
      <c r="H1229" t="s">
        <v>118</v>
      </c>
      <c r="I1229" s="1">
        <v>44627.44027777778</v>
      </c>
      <c r="J1229" t="s">
        <v>180</v>
      </c>
      <c r="K1229" t="s">
        <v>116</v>
      </c>
      <c r="L1229" t="s">
        <v>146</v>
      </c>
      <c r="M1229" t="s">
        <v>147</v>
      </c>
      <c r="N1229" t="s">
        <v>183</v>
      </c>
      <c r="O1229">
        <v>1E-3</v>
      </c>
      <c r="P1229" t="s">
        <v>149</v>
      </c>
      <c r="Q1229" t="b">
        <v>1</v>
      </c>
      <c r="R1229">
        <v>138261413</v>
      </c>
      <c r="S1229" t="s">
        <v>150</v>
      </c>
      <c r="T1229">
        <v>1E-3</v>
      </c>
      <c r="U1229" t="s">
        <v>184</v>
      </c>
      <c r="V1229">
        <v>2022</v>
      </c>
      <c r="W1229" t="s">
        <v>455</v>
      </c>
      <c r="X1229" t="s">
        <v>225</v>
      </c>
      <c r="Y1229" t="s">
        <v>226</v>
      </c>
      <c r="Z1229" t="s">
        <v>155</v>
      </c>
      <c r="AA1229">
        <v>500098</v>
      </c>
      <c r="AB1229">
        <v>402866</v>
      </c>
      <c r="AC1229">
        <v>-0.49196935800000002</v>
      </c>
      <c r="AD1229">
        <v>53.512954620000002</v>
      </c>
    </row>
    <row r="1230" spans="1:30">
      <c r="A1230">
        <v>272233</v>
      </c>
      <c r="B1230" t="s">
        <v>224</v>
      </c>
      <c r="C1230">
        <v>7299</v>
      </c>
      <c r="D1230">
        <v>2006071</v>
      </c>
      <c r="E1230" t="s">
        <v>164</v>
      </c>
      <c r="F1230" t="s">
        <v>126</v>
      </c>
      <c r="G1230" t="s">
        <v>179</v>
      </c>
      <c r="H1230" t="s">
        <v>118</v>
      </c>
      <c r="I1230" s="1">
        <v>44648.470138888886</v>
      </c>
      <c r="J1230" t="s">
        <v>180</v>
      </c>
      <c r="K1230" t="s">
        <v>116</v>
      </c>
      <c r="L1230" t="s">
        <v>146</v>
      </c>
      <c r="M1230" t="s">
        <v>147</v>
      </c>
      <c r="N1230" t="s">
        <v>183</v>
      </c>
      <c r="O1230">
        <v>1E-3</v>
      </c>
      <c r="P1230" t="s">
        <v>149</v>
      </c>
      <c r="Q1230" t="b">
        <v>1</v>
      </c>
      <c r="R1230">
        <v>138261413</v>
      </c>
      <c r="S1230" t="s">
        <v>150</v>
      </c>
      <c r="T1230">
        <v>1E-3</v>
      </c>
      <c r="U1230" t="s">
        <v>184</v>
      </c>
      <c r="V1230">
        <v>2022</v>
      </c>
      <c r="W1230" t="s">
        <v>455</v>
      </c>
      <c r="X1230" t="s">
        <v>225</v>
      </c>
      <c r="Y1230" t="s">
        <v>226</v>
      </c>
      <c r="Z1230" t="s">
        <v>155</v>
      </c>
      <c r="AA1230">
        <v>500098</v>
      </c>
      <c r="AB1230">
        <v>402866</v>
      </c>
      <c r="AC1230">
        <v>-0.49196935800000002</v>
      </c>
      <c r="AD1230">
        <v>53.512954620000002</v>
      </c>
    </row>
    <row r="1231" spans="1:30">
      <c r="A1231">
        <v>271485</v>
      </c>
      <c r="B1231" t="s">
        <v>224</v>
      </c>
      <c r="C1231">
        <v>7299</v>
      </c>
      <c r="D1231">
        <v>2025956</v>
      </c>
      <c r="E1231" t="s">
        <v>164</v>
      </c>
      <c r="F1231" t="s">
        <v>126</v>
      </c>
      <c r="G1231" t="s">
        <v>179</v>
      </c>
      <c r="H1231" t="s">
        <v>118</v>
      </c>
      <c r="I1231" s="1">
        <v>44897.45208333333</v>
      </c>
      <c r="J1231" t="s">
        <v>180</v>
      </c>
      <c r="K1231" t="s">
        <v>116</v>
      </c>
      <c r="L1231" t="s">
        <v>146</v>
      </c>
      <c r="M1231" t="s">
        <v>147</v>
      </c>
      <c r="N1231" t="s">
        <v>183</v>
      </c>
      <c r="O1231">
        <v>1E-3</v>
      </c>
      <c r="P1231" t="s">
        <v>149</v>
      </c>
      <c r="Q1231" t="b">
        <v>1</v>
      </c>
      <c r="R1231">
        <v>138261413</v>
      </c>
      <c r="S1231" t="s">
        <v>150</v>
      </c>
      <c r="T1231">
        <v>1E-3</v>
      </c>
      <c r="U1231" t="s">
        <v>184</v>
      </c>
      <c r="V1231">
        <v>2022</v>
      </c>
      <c r="W1231" t="s">
        <v>455</v>
      </c>
      <c r="X1231" t="s">
        <v>225</v>
      </c>
      <c r="Y1231" t="s">
        <v>226</v>
      </c>
      <c r="Z1231" t="s">
        <v>155</v>
      </c>
      <c r="AA1231">
        <v>500098</v>
      </c>
      <c r="AB1231">
        <v>402866</v>
      </c>
      <c r="AC1231">
        <v>-0.49196935800000002</v>
      </c>
      <c r="AD1231">
        <v>53.512954620000002</v>
      </c>
    </row>
    <row r="1232" spans="1:30">
      <c r="A1232">
        <v>273470</v>
      </c>
      <c r="B1232" t="s">
        <v>224</v>
      </c>
      <c r="C1232">
        <v>7299</v>
      </c>
      <c r="D1232">
        <v>2006668</v>
      </c>
      <c r="E1232" t="s">
        <v>164</v>
      </c>
      <c r="F1232" t="s">
        <v>126</v>
      </c>
      <c r="G1232" t="s">
        <v>179</v>
      </c>
      <c r="H1232" t="s">
        <v>118</v>
      </c>
      <c r="I1232" s="1">
        <v>44663.527083333334</v>
      </c>
      <c r="J1232" t="s">
        <v>180</v>
      </c>
      <c r="K1232" t="s">
        <v>116</v>
      </c>
      <c r="L1232" t="s">
        <v>146</v>
      </c>
      <c r="M1232" t="s">
        <v>147</v>
      </c>
      <c r="N1232" t="s">
        <v>183</v>
      </c>
      <c r="O1232">
        <v>1E-3</v>
      </c>
      <c r="P1232" t="s">
        <v>149</v>
      </c>
      <c r="Q1232" t="b">
        <v>1</v>
      </c>
      <c r="R1232">
        <v>138261413</v>
      </c>
      <c r="S1232" t="s">
        <v>150</v>
      </c>
      <c r="T1232">
        <v>1E-3</v>
      </c>
      <c r="U1232" t="s">
        <v>184</v>
      </c>
      <c r="V1232">
        <v>2022</v>
      </c>
      <c r="W1232" t="s">
        <v>455</v>
      </c>
      <c r="X1232" t="s">
        <v>225</v>
      </c>
      <c r="Y1232" t="s">
        <v>226</v>
      </c>
      <c r="Z1232" t="s">
        <v>155</v>
      </c>
      <c r="AA1232">
        <v>500098</v>
      </c>
      <c r="AB1232">
        <v>402866</v>
      </c>
      <c r="AC1232">
        <v>-0.49196935800000002</v>
      </c>
      <c r="AD1232">
        <v>53.512954620000002</v>
      </c>
    </row>
    <row r="1233" spans="1:30">
      <c r="A1233">
        <v>272042</v>
      </c>
      <c r="B1233" t="s">
        <v>224</v>
      </c>
      <c r="C1233">
        <v>7299</v>
      </c>
      <c r="D1233">
        <v>2024306</v>
      </c>
      <c r="E1233" t="s">
        <v>164</v>
      </c>
      <c r="F1233" t="s">
        <v>126</v>
      </c>
      <c r="G1233" t="s">
        <v>179</v>
      </c>
      <c r="H1233" t="s">
        <v>118</v>
      </c>
      <c r="I1233" s="1">
        <v>44879.502083333333</v>
      </c>
      <c r="J1233" t="s">
        <v>180</v>
      </c>
      <c r="K1233" t="s">
        <v>116</v>
      </c>
      <c r="L1233" t="s">
        <v>146</v>
      </c>
      <c r="M1233" t="s">
        <v>147</v>
      </c>
      <c r="N1233" t="s">
        <v>183</v>
      </c>
      <c r="O1233">
        <v>1E-3</v>
      </c>
      <c r="P1233" t="s">
        <v>149</v>
      </c>
      <c r="Q1233" t="b">
        <v>1</v>
      </c>
      <c r="R1233">
        <v>138261413</v>
      </c>
      <c r="S1233" t="s">
        <v>150</v>
      </c>
      <c r="T1233">
        <v>1E-3</v>
      </c>
      <c r="U1233" t="s">
        <v>184</v>
      </c>
      <c r="V1233">
        <v>2022</v>
      </c>
      <c r="W1233" t="s">
        <v>455</v>
      </c>
      <c r="X1233" t="s">
        <v>225</v>
      </c>
      <c r="Y1233" t="s">
        <v>226</v>
      </c>
      <c r="Z1233" t="s">
        <v>155</v>
      </c>
      <c r="AA1233">
        <v>500098</v>
      </c>
      <c r="AB1233">
        <v>402866</v>
      </c>
      <c r="AC1233">
        <v>-0.49196935800000002</v>
      </c>
      <c r="AD1233">
        <v>53.512954620000002</v>
      </c>
    </row>
    <row r="1234" spans="1:30">
      <c r="A1234">
        <v>271371</v>
      </c>
      <c r="B1234" t="s">
        <v>224</v>
      </c>
      <c r="C1234">
        <v>7299</v>
      </c>
      <c r="D1234">
        <v>2024501</v>
      </c>
      <c r="E1234" t="s">
        <v>164</v>
      </c>
      <c r="F1234" t="s">
        <v>126</v>
      </c>
      <c r="G1234" t="s">
        <v>179</v>
      </c>
      <c r="H1234" t="s">
        <v>118</v>
      </c>
      <c r="I1234" s="1">
        <v>44887.379166666666</v>
      </c>
      <c r="J1234" t="s">
        <v>180</v>
      </c>
      <c r="K1234" t="s">
        <v>116</v>
      </c>
      <c r="L1234" t="s">
        <v>146</v>
      </c>
      <c r="M1234" t="s">
        <v>147</v>
      </c>
      <c r="N1234" t="s">
        <v>183</v>
      </c>
      <c r="O1234">
        <v>1E-3</v>
      </c>
      <c r="P1234" t="s">
        <v>149</v>
      </c>
      <c r="Q1234" t="b">
        <v>1</v>
      </c>
      <c r="R1234">
        <v>138261413</v>
      </c>
      <c r="S1234" t="s">
        <v>150</v>
      </c>
      <c r="T1234">
        <v>1E-3</v>
      </c>
      <c r="U1234" t="s">
        <v>184</v>
      </c>
      <c r="V1234">
        <v>2022</v>
      </c>
      <c r="W1234" t="s">
        <v>455</v>
      </c>
      <c r="X1234" t="s">
        <v>225</v>
      </c>
      <c r="Y1234" t="s">
        <v>226</v>
      </c>
      <c r="Z1234" t="s">
        <v>155</v>
      </c>
      <c r="AA1234">
        <v>500098</v>
      </c>
      <c r="AB1234">
        <v>402866</v>
      </c>
      <c r="AC1234">
        <v>-0.49196935800000002</v>
      </c>
      <c r="AD1234">
        <v>53.512954620000002</v>
      </c>
    </row>
    <row r="1235" spans="1:30">
      <c r="A1235">
        <v>273553</v>
      </c>
      <c r="B1235" t="s">
        <v>224</v>
      </c>
      <c r="C1235">
        <v>7299</v>
      </c>
      <c r="D1235">
        <v>2004584</v>
      </c>
      <c r="E1235" t="s">
        <v>164</v>
      </c>
      <c r="F1235" t="s">
        <v>126</v>
      </c>
      <c r="G1235" t="s">
        <v>179</v>
      </c>
      <c r="H1235" t="s">
        <v>118</v>
      </c>
      <c r="I1235" s="1">
        <v>44642.459722222222</v>
      </c>
      <c r="J1235" t="s">
        <v>180</v>
      </c>
      <c r="K1235" t="s">
        <v>116</v>
      </c>
      <c r="L1235" t="s">
        <v>146</v>
      </c>
      <c r="M1235" t="s">
        <v>147</v>
      </c>
      <c r="N1235" t="s">
        <v>183</v>
      </c>
      <c r="O1235">
        <v>1E-3</v>
      </c>
      <c r="P1235" t="s">
        <v>149</v>
      </c>
      <c r="Q1235" t="b">
        <v>1</v>
      </c>
      <c r="R1235">
        <v>138261413</v>
      </c>
      <c r="S1235" t="s">
        <v>150</v>
      </c>
      <c r="T1235">
        <v>1E-3</v>
      </c>
      <c r="U1235" t="s">
        <v>184</v>
      </c>
      <c r="V1235">
        <v>2022</v>
      </c>
      <c r="W1235" t="s">
        <v>455</v>
      </c>
      <c r="X1235" t="s">
        <v>225</v>
      </c>
      <c r="Y1235" t="s">
        <v>226</v>
      </c>
      <c r="Z1235" t="s">
        <v>155</v>
      </c>
      <c r="AA1235">
        <v>500098</v>
      </c>
      <c r="AB1235">
        <v>402866</v>
      </c>
      <c r="AC1235">
        <v>-0.49196935800000002</v>
      </c>
      <c r="AD1235">
        <v>53.512954620000002</v>
      </c>
    </row>
    <row r="1236" spans="1:30">
      <c r="A1236">
        <v>272543</v>
      </c>
      <c r="B1236" t="s">
        <v>224</v>
      </c>
      <c r="C1236">
        <v>7299</v>
      </c>
      <c r="D1236">
        <v>2009134</v>
      </c>
      <c r="E1236" t="s">
        <v>164</v>
      </c>
      <c r="F1236" t="s">
        <v>126</v>
      </c>
      <c r="G1236" t="s">
        <v>179</v>
      </c>
      <c r="H1236" t="s">
        <v>118</v>
      </c>
      <c r="I1236" s="1">
        <v>44687.413888888892</v>
      </c>
      <c r="J1236" t="s">
        <v>180</v>
      </c>
      <c r="K1236" t="s">
        <v>116</v>
      </c>
      <c r="L1236" t="s">
        <v>146</v>
      </c>
      <c r="M1236" t="s">
        <v>147</v>
      </c>
      <c r="N1236" t="s">
        <v>148</v>
      </c>
      <c r="O1236">
        <v>1E-3</v>
      </c>
      <c r="P1236" t="s">
        <v>149</v>
      </c>
      <c r="Q1236" t="b">
        <v>1</v>
      </c>
      <c r="R1236">
        <v>138261413</v>
      </c>
      <c r="S1236" t="s">
        <v>150</v>
      </c>
      <c r="T1236">
        <v>1E-3</v>
      </c>
      <c r="U1236" t="s">
        <v>184</v>
      </c>
      <c r="V1236">
        <v>2022</v>
      </c>
      <c r="W1236" t="s">
        <v>455</v>
      </c>
      <c r="X1236" t="s">
        <v>225</v>
      </c>
      <c r="Y1236" t="s">
        <v>226</v>
      </c>
      <c r="Z1236" t="s">
        <v>155</v>
      </c>
      <c r="AA1236">
        <v>500098</v>
      </c>
      <c r="AB1236">
        <v>402866</v>
      </c>
      <c r="AC1236">
        <v>-0.49196935800000002</v>
      </c>
      <c r="AD1236">
        <v>53.512954620000002</v>
      </c>
    </row>
    <row r="1237" spans="1:30">
      <c r="A1237">
        <v>272550</v>
      </c>
      <c r="B1237" t="s">
        <v>224</v>
      </c>
      <c r="C1237">
        <v>7299</v>
      </c>
      <c r="D1237">
        <v>2018463</v>
      </c>
      <c r="E1237" t="s">
        <v>164</v>
      </c>
      <c r="F1237" t="s">
        <v>126</v>
      </c>
      <c r="G1237" t="s">
        <v>179</v>
      </c>
      <c r="H1237" t="s">
        <v>118</v>
      </c>
      <c r="I1237" s="1">
        <v>44803.415972222225</v>
      </c>
      <c r="J1237" t="s">
        <v>180</v>
      </c>
      <c r="K1237" t="s">
        <v>116</v>
      </c>
      <c r="L1237" t="s">
        <v>146</v>
      </c>
      <c r="M1237" t="s">
        <v>147</v>
      </c>
      <c r="N1237" t="s">
        <v>183</v>
      </c>
      <c r="O1237">
        <v>1E-3</v>
      </c>
      <c r="P1237" t="s">
        <v>149</v>
      </c>
      <c r="Q1237" t="b">
        <v>1</v>
      </c>
      <c r="R1237">
        <v>138261413</v>
      </c>
      <c r="S1237" t="s">
        <v>150</v>
      </c>
      <c r="T1237">
        <v>1E-3</v>
      </c>
      <c r="U1237" t="s">
        <v>184</v>
      </c>
      <c r="V1237">
        <v>2022</v>
      </c>
      <c r="W1237" t="s">
        <v>455</v>
      </c>
      <c r="X1237" t="s">
        <v>225</v>
      </c>
      <c r="Y1237" t="s">
        <v>226</v>
      </c>
      <c r="Z1237" t="s">
        <v>155</v>
      </c>
      <c r="AA1237">
        <v>500098</v>
      </c>
      <c r="AB1237">
        <v>402866</v>
      </c>
      <c r="AC1237">
        <v>-0.49196935800000002</v>
      </c>
      <c r="AD1237">
        <v>53.512954620000002</v>
      </c>
    </row>
    <row r="1238" spans="1:30">
      <c r="A1238">
        <v>272142</v>
      </c>
      <c r="B1238" t="s">
        <v>224</v>
      </c>
      <c r="C1238">
        <v>7299</v>
      </c>
      <c r="D1238">
        <v>2017080</v>
      </c>
      <c r="E1238" t="s">
        <v>164</v>
      </c>
      <c r="F1238" t="s">
        <v>126</v>
      </c>
      <c r="G1238" t="s">
        <v>179</v>
      </c>
      <c r="H1238" t="s">
        <v>118</v>
      </c>
      <c r="I1238" s="1">
        <v>44795.486111111109</v>
      </c>
      <c r="J1238" t="s">
        <v>180</v>
      </c>
      <c r="K1238" t="s">
        <v>116</v>
      </c>
      <c r="L1238" t="s">
        <v>146</v>
      </c>
      <c r="M1238" t="s">
        <v>147</v>
      </c>
      <c r="N1238" t="s">
        <v>183</v>
      </c>
      <c r="O1238">
        <v>1E-3</v>
      </c>
      <c r="P1238" t="s">
        <v>149</v>
      </c>
      <c r="Q1238" t="b">
        <v>1</v>
      </c>
      <c r="R1238">
        <v>138261413</v>
      </c>
      <c r="S1238" t="s">
        <v>150</v>
      </c>
      <c r="T1238">
        <v>1E-3</v>
      </c>
      <c r="U1238" t="s">
        <v>184</v>
      </c>
      <c r="V1238">
        <v>2022</v>
      </c>
      <c r="W1238" t="s">
        <v>455</v>
      </c>
      <c r="X1238" t="s">
        <v>225</v>
      </c>
      <c r="Y1238" t="s">
        <v>226</v>
      </c>
      <c r="Z1238" t="s">
        <v>155</v>
      </c>
      <c r="AA1238">
        <v>500098</v>
      </c>
      <c r="AB1238">
        <v>402866</v>
      </c>
      <c r="AC1238">
        <v>-0.49196935800000002</v>
      </c>
      <c r="AD1238">
        <v>53.512954620000002</v>
      </c>
    </row>
    <row r="1239" spans="1:30">
      <c r="A1239">
        <v>267829</v>
      </c>
      <c r="B1239" t="s">
        <v>224</v>
      </c>
      <c r="C1239">
        <v>7299</v>
      </c>
      <c r="D1239">
        <v>2003925</v>
      </c>
      <c r="E1239" t="s">
        <v>164</v>
      </c>
      <c r="F1239" t="s">
        <v>126</v>
      </c>
      <c r="G1239" t="s">
        <v>179</v>
      </c>
      <c r="H1239" t="s">
        <v>118</v>
      </c>
      <c r="I1239" s="1">
        <v>44624.409722222219</v>
      </c>
      <c r="J1239" t="s">
        <v>180</v>
      </c>
      <c r="K1239" t="s">
        <v>116</v>
      </c>
      <c r="L1239" t="s">
        <v>146</v>
      </c>
      <c r="M1239" t="s">
        <v>147</v>
      </c>
      <c r="N1239" t="s">
        <v>183</v>
      </c>
      <c r="O1239">
        <v>1E-3</v>
      </c>
      <c r="P1239" t="s">
        <v>149</v>
      </c>
      <c r="Q1239" t="b">
        <v>1</v>
      </c>
      <c r="R1239">
        <v>138261413</v>
      </c>
      <c r="S1239" t="s">
        <v>150</v>
      </c>
      <c r="T1239">
        <v>1E-3</v>
      </c>
      <c r="U1239" t="s">
        <v>184</v>
      </c>
      <c r="V1239">
        <v>2022</v>
      </c>
      <c r="W1239" t="s">
        <v>455</v>
      </c>
      <c r="X1239" t="s">
        <v>225</v>
      </c>
      <c r="Y1239" t="s">
        <v>226</v>
      </c>
      <c r="Z1239" t="s">
        <v>155</v>
      </c>
      <c r="AA1239">
        <v>500098</v>
      </c>
      <c r="AB1239">
        <v>402866</v>
      </c>
      <c r="AC1239">
        <v>-0.49196935800000002</v>
      </c>
      <c r="AD1239">
        <v>53.512954620000002</v>
      </c>
    </row>
    <row r="1240" spans="1:30">
      <c r="A1240">
        <v>272035</v>
      </c>
      <c r="B1240" t="s">
        <v>224</v>
      </c>
      <c r="C1240">
        <v>7299</v>
      </c>
      <c r="D1240">
        <v>2024102</v>
      </c>
      <c r="E1240" t="s">
        <v>164</v>
      </c>
      <c r="F1240" t="s">
        <v>126</v>
      </c>
      <c r="G1240" t="s">
        <v>179</v>
      </c>
      <c r="H1240" t="s">
        <v>118</v>
      </c>
      <c r="I1240" s="1">
        <v>44874.364583333336</v>
      </c>
      <c r="J1240" t="s">
        <v>180</v>
      </c>
      <c r="K1240" t="s">
        <v>116</v>
      </c>
      <c r="L1240" t="s">
        <v>146</v>
      </c>
      <c r="M1240" t="s">
        <v>147</v>
      </c>
      <c r="N1240" t="s">
        <v>183</v>
      </c>
      <c r="O1240">
        <v>1E-3</v>
      </c>
      <c r="P1240" t="s">
        <v>149</v>
      </c>
      <c r="Q1240" t="b">
        <v>1</v>
      </c>
      <c r="R1240">
        <v>138261413</v>
      </c>
      <c r="S1240" t="s">
        <v>150</v>
      </c>
      <c r="T1240">
        <v>1E-3</v>
      </c>
      <c r="U1240" t="s">
        <v>184</v>
      </c>
      <c r="V1240">
        <v>2022</v>
      </c>
      <c r="W1240" t="s">
        <v>455</v>
      </c>
      <c r="X1240" t="s">
        <v>225</v>
      </c>
      <c r="Y1240" t="s">
        <v>226</v>
      </c>
      <c r="Z1240" t="s">
        <v>155</v>
      </c>
      <c r="AA1240">
        <v>500098</v>
      </c>
      <c r="AB1240">
        <v>402866</v>
      </c>
      <c r="AC1240">
        <v>-0.49196935800000002</v>
      </c>
      <c r="AD1240">
        <v>53.512954620000002</v>
      </c>
    </row>
    <row r="1241" spans="1:30">
      <c r="A1241">
        <v>273269</v>
      </c>
      <c r="B1241" t="s">
        <v>224</v>
      </c>
      <c r="C1241">
        <v>7299</v>
      </c>
      <c r="D1241">
        <v>2013663</v>
      </c>
      <c r="E1241" t="s">
        <v>164</v>
      </c>
      <c r="F1241" t="s">
        <v>126</v>
      </c>
      <c r="G1241" t="s">
        <v>179</v>
      </c>
      <c r="H1241" t="s">
        <v>118</v>
      </c>
      <c r="I1241" s="1">
        <v>44746.497916666667</v>
      </c>
      <c r="J1241" t="s">
        <v>180</v>
      </c>
      <c r="K1241" t="s">
        <v>116</v>
      </c>
      <c r="L1241" t="s">
        <v>146</v>
      </c>
      <c r="M1241" t="s">
        <v>147</v>
      </c>
      <c r="N1241" t="s">
        <v>183</v>
      </c>
      <c r="O1241">
        <v>1E-3</v>
      </c>
      <c r="P1241" t="s">
        <v>149</v>
      </c>
      <c r="Q1241" t="b">
        <v>1</v>
      </c>
      <c r="R1241">
        <v>138261413</v>
      </c>
      <c r="S1241" t="s">
        <v>150</v>
      </c>
      <c r="T1241">
        <v>1E-3</v>
      </c>
      <c r="U1241" t="s">
        <v>184</v>
      </c>
      <c r="V1241">
        <v>2022</v>
      </c>
      <c r="W1241" t="s">
        <v>455</v>
      </c>
      <c r="X1241" t="s">
        <v>225</v>
      </c>
      <c r="Y1241" t="s">
        <v>226</v>
      </c>
      <c r="Z1241" t="s">
        <v>155</v>
      </c>
      <c r="AA1241">
        <v>500098</v>
      </c>
      <c r="AB1241">
        <v>402866</v>
      </c>
      <c r="AC1241">
        <v>-0.49196935800000002</v>
      </c>
      <c r="AD1241">
        <v>53.512954620000002</v>
      </c>
    </row>
    <row r="1242" spans="1:30">
      <c r="A1242">
        <v>268220</v>
      </c>
      <c r="B1242" t="s">
        <v>224</v>
      </c>
      <c r="C1242">
        <v>7299</v>
      </c>
      <c r="D1242">
        <v>2002053</v>
      </c>
      <c r="E1242" t="s">
        <v>164</v>
      </c>
      <c r="F1242" t="s">
        <v>126</v>
      </c>
      <c r="G1242" t="s">
        <v>179</v>
      </c>
      <c r="H1242" t="s">
        <v>118</v>
      </c>
      <c r="I1242" s="1">
        <v>44600.490277777775</v>
      </c>
      <c r="J1242" t="s">
        <v>180</v>
      </c>
      <c r="K1242" t="s">
        <v>116</v>
      </c>
      <c r="L1242" t="s">
        <v>146</v>
      </c>
      <c r="M1242" t="s">
        <v>147</v>
      </c>
      <c r="N1242" t="s">
        <v>148</v>
      </c>
      <c r="O1242">
        <v>1E-3</v>
      </c>
      <c r="P1242" t="s">
        <v>149</v>
      </c>
      <c r="Q1242" t="b">
        <v>1</v>
      </c>
      <c r="R1242">
        <v>138261413</v>
      </c>
      <c r="S1242" t="s">
        <v>150</v>
      </c>
      <c r="T1242">
        <v>1E-3</v>
      </c>
      <c r="U1242" t="s">
        <v>184</v>
      </c>
      <c r="V1242">
        <v>2022</v>
      </c>
      <c r="W1242" t="s">
        <v>455</v>
      </c>
      <c r="X1242" t="s">
        <v>225</v>
      </c>
      <c r="Y1242" t="s">
        <v>226</v>
      </c>
      <c r="Z1242" t="s">
        <v>155</v>
      </c>
      <c r="AA1242">
        <v>500098</v>
      </c>
      <c r="AB1242">
        <v>402866</v>
      </c>
      <c r="AC1242">
        <v>-0.49196935800000002</v>
      </c>
      <c r="AD1242">
        <v>53.512954620000002</v>
      </c>
    </row>
    <row r="1243" spans="1:30">
      <c r="A1243">
        <v>268760</v>
      </c>
      <c r="B1243" t="s">
        <v>224</v>
      </c>
      <c r="C1243">
        <v>7299</v>
      </c>
      <c r="D1243">
        <v>2009751</v>
      </c>
      <c r="E1243" t="s">
        <v>164</v>
      </c>
      <c r="F1243" t="s">
        <v>126</v>
      </c>
      <c r="G1243" t="s">
        <v>179</v>
      </c>
      <c r="H1243" t="s">
        <v>118</v>
      </c>
      <c r="I1243" s="1">
        <v>44704.445138888892</v>
      </c>
      <c r="J1243" t="s">
        <v>180</v>
      </c>
      <c r="K1243" t="s">
        <v>116</v>
      </c>
      <c r="L1243" t="s">
        <v>146</v>
      </c>
      <c r="M1243" t="s">
        <v>147</v>
      </c>
      <c r="N1243" t="s">
        <v>148</v>
      </c>
      <c r="O1243">
        <v>1E-3</v>
      </c>
      <c r="P1243" t="s">
        <v>149</v>
      </c>
      <c r="Q1243" t="b">
        <v>1</v>
      </c>
      <c r="R1243">
        <v>138261413</v>
      </c>
      <c r="S1243" t="s">
        <v>150</v>
      </c>
      <c r="T1243">
        <v>1E-3</v>
      </c>
      <c r="U1243" t="s">
        <v>184</v>
      </c>
      <c r="V1243">
        <v>2022</v>
      </c>
      <c r="W1243" t="s">
        <v>455</v>
      </c>
      <c r="X1243" t="s">
        <v>225</v>
      </c>
      <c r="Y1243" t="s">
        <v>226</v>
      </c>
      <c r="Z1243" t="s">
        <v>155</v>
      </c>
      <c r="AA1243">
        <v>500098</v>
      </c>
      <c r="AB1243">
        <v>402866</v>
      </c>
      <c r="AC1243">
        <v>-0.49196935800000002</v>
      </c>
      <c r="AD1243">
        <v>53.512954620000002</v>
      </c>
    </row>
    <row r="1244" spans="1:30">
      <c r="A1244">
        <v>272537</v>
      </c>
      <c r="B1244" t="s">
        <v>224</v>
      </c>
      <c r="C1244">
        <v>7299</v>
      </c>
      <c r="D1244">
        <v>2016358</v>
      </c>
      <c r="E1244" t="s">
        <v>164</v>
      </c>
      <c r="F1244" t="s">
        <v>126</v>
      </c>
      <c r="G1244" t="s">
        <v>179</v>
      </c>
      <c r="H1244" t="s">
        <v>118</v>
      </c>
      <c r="I1244" s="1">
        <v>44777.438888888886</v>
      </c>
      <c r="J1244" t="s">
        <v>180</v>
      </c>
      <c r="K1244" t="s">
        <v>116</v>
      </c>
      <c r="L1244" t="s">
        <v>146</v>
      </c>
      <c r="M1244" t="s">
        <v>147</v>
      </c>
      <c r="N1244" t="s">
        <v>183</v>
      </c>
      <c r="O1244">
        <v>1E-3</v>
      </c>
      <c r="P1244" t="s">
        <v>149</v>
      </c>
      <c r="Q1244" t="b">
        <v>1</v>
      </c>
      <c r="R1244">
        <v>138261413</v>
      </c>
      <c r="S1244" t="s">
        <v>150</v>
      </c>
      <c r="T1244">
        <v>1E-3</v>
      </c>
      <c r="U1244" t="s">
        <v>184</v>
      </c>
      <c r="V1244">
        <v>2022</v>
      </c>
      <c r="W1244" t="s">
        <v>455</v>
      </c>
      <c r="X1244" t="s">
        <v>225</v>
      </c>
      <c r="Y1244" t="s">
        <v>226</v>
      </c>
      <c r="Z1244" t="s">
        <v>155</v>
      </c>
      <c r="AA1244">
        <v>500098</v>
      </c>
      <c r="AB1244">
        <v>402866</v>
      </c>
      <c r="AC1244">
        <v>-0.49196935800000002</v>
      </c>
      <c r="AD1244">
        <v>53.512954620000002</v>
      </c>
    </row>
    <row r="1245" spans="1:30">
      <c r="A1245">
        <v>266499</v>
      </c>
      <c r="B1245" t="s">
        <v>224</v>
      </c>
      <c r="C1245">
        <v>7299</v>
      </c>
      <c r="D1245">
        <v>2009224</v>
      </c>
      <c r="E1245" t="s">
        <v>164</v>
      </c>
      <c r="F1245" t="s">
        <v>126</v>
      </c>
      <c r="G1245" t="s">
        <v>179</v>
      </c>
      <c r="H1245" t="s">
        <v>118</v>
      </c>
      <c r="I1245" s="1">
        <v>44690.463194444441</v>
      </c>
      <c r="J1245" t="s">
        <v>180</v>
      </c>
      <c r="K1245" t="s">
        <v>116</v>
      </c>
      <c r="L1245" t="s">
        <v>146</v>
      </c>
      <c r="M1245" t="s">
        <v>147</v>
      </c>
      <c r="N1245" t="s">
        <v>148</v>
      </c>
      <c r="O1245">
        <v>1E-3</v>
      </c>
      <c r="P1245" t="s">
        <v>149</v>
      </c>
      <c r="Q1245" t="b">
        <v>1</v>
      </c>
      <c r="R1245">
        <v>138261413</v>
      </c>
      <c r="S1245" t="s">
        <v>150</v>
      </c>
      <c r="T1245">
        <v>1E-3</v>
      </c>
      <c r="U1245" t="s">
        <v>184</v>
      </c>
      <c r="V1245">
        <v>2022</v>
      </c>
      <c r="W1245" t="s">
        <v>455</v>
      </c>
      <c r="X1245" t="s">
        <v>225</v>
      </c>
      <c r="Y1245" t="s">
        <v>226</v>
      </c>
      <c r="Z1245" t="s">
        <v>155</v>
      </c>
      <c r="AA1245">
        <v>500098</v>
      </c>
      <c r="AB1245">
        <v>402866</v>
      </c>
      <c r="AC1245">
        <v>-0.49196935800000002</v>
      </c>
      <c r="AD1245">
        <v>53.512954620000002</v>
      </c>
    </row>
    <row r="1246" spans="1:30">
      <c r="A1246">
        <v>272495</v>
      </c>
      <c r="B1246" t="s">
        <v>214</v>
      </c>
      <c r="C1246">
        <v>7299</v>
      </c>
      <c r="D1246">
        <v>5332682</v>
      </c>
      <c r="E1246" t="s">
        <v>164</v>
      </c>
      <c r="F1246" t="s">
        <v>126</v>
      </c>
      <c r="G1246" t="s">
        <v>205</v>
      </c>
      <c r="H1246" t="s">
        <v>112</v>
      </c>
      <c r="I1246" s="1">
        <v>44902.507638888892</v>
      </c>
      <c r="J1246" t="s">
        <v>180</v>
      </c>
      <c r="K1246" t="s">
        <v>116</v>
      </c>
      <c r="L1246" t="s">
        <v>215</v>
      </c>
      <c r="M1246" t="s">
        <v>216</v>
      </c>
      <c r="N1246" t="s">
        <v>148</v>
      </c>
      <c r="O1246">
        <v>1E-3</v>
      </c>
      <c r="P1246" t="s">
        <v>149</v>
      </c>
      <c r="Q1246" t="b">
        <v>1</v>
      </c>
      <c r="R1246">
        <v>138261413</v>
      </c>
      <c r="S1246" t="s">
        <v>150</v>
      </c>
      <c r="T1246">
        <v>1E-3</v>
      </c>
      <c r="U1246" t="s">
        <v>184</v>
      </c>
      <c r="V1246">
        <v>2022</v>
      </c>
      <c r="W1246" t="s">
        <v>455</v>
      </c>
      <c r="X1246" t="s">
        <v>217</v>
      </c>
      <c r="Y1246" t="s">
        <v>218</v>
      </c>
      <c r="Z1246" t="s">
        <v>155</v>
      </c>
      <c r="AA1246">
        <v>376325</v>
      </c>
      <c r="AB1246">
        <v>405313</v>
      </c>
      <c r="AC1246">
        <v>-2.3587441249999999</v>
      </c>
      <c r="AD1246">
        <v>53.543918150000003</v>
      </c>
    </row>
    <row r="1247" spans="1:30">
      <c r="A1247">
        <v>272190</v>
      </c>
      <c r="B1247" t="s">
        <v>214</v>
      </c>
      <c r="C1247">
        <v>7299</v>
      </c>
      <c r="D1247">
        <v>5330890</v>
      </c>
      <c r="E1247" t="s">
        <v>164</v>
      </c>
      <c r="F1247" t="s">
        <v>126</v>
      </c>
      <c r="G1247" t="s">
        <v>205</v>
      </c>
      <c r="H1247" t="s">
        <v>112</v>
      </c>
      <c r="I1247" s="1">
        <v>44866.426388888889</v>
      </c>
      <c r="J1247" t="s">
        <v>180</v>
      </c>
      <c r="K1247" t="s">
        <v>116</v>
      </c>
      <c r="L1247" t="s">
        <v>215</v>
      </c>
      <c r="M1247" t="s">
        <v>216</v>
      </c>
      <c r="N1247" t="s">
        <v>183</v>
      </c>
      <c r="O1247">
        <v>1E-3</v>
      </c>
      <c r="P1247" t="s">
        <v>149</v>
      </c>
      <c r="Q1247" t="b">
        <v>1</v>
      </c>
      <c r="R1247">
        <v>138261413</v>
      </c>
      <c r="S1247" t="s">
        <v>150</v>
      </c>
      <c r="T1247">
        <v>1E-3</v>
      </c>
      <c r="U1247" t="s">
        <v>184</v>
      </c>
      <c r="V1247">
        <v>2022</v>
      </c>
      <c r="W1247" t="s">
        <v>455</v>
      </c>
      <c r="X1247" t="s">
        <v>217</v>
      </c>
      <c r="Y1247" t="s">
        <v>218</v>
      </c>
      <c r="Z1247" t="s">
        <v>155</v>
      </c>
      <c r="AA1247">
        <v>376325</v>
      </c>
      <c r="AB1247">
        <v>405313</v>
      </c>
      <c r="AC1247">
        <v>-2.3587441249999999</v>
      </c>
      <c r="AD1247">
        <v>53.543918150000003</v>
      </c>
    </row>
    <row r="1248" spans="1:30">
      <c r="A1248">
        <v>272198</v>
      </c>
      <c r="B1248" t="s">
        <v>214</v>
      </c>
      <c r="C1248">
        <v>7299</v>
      </c>
      <c r="D1248">
        <v>5328434</v>
      </c>
      <c r="E1248" t="s">
        <v>164</v>
      </c>
      <c r="F1248" t="s">
        <v>126</v>
      </c>
      <c r="G1248" t="s">
        <v>205</v>
      </c>
      <c r="H1248" t="s">
        <v>112</v>
      </c>
      <c r="I1248" s="1">
        <v>44820.445138888892</v>
      </c>
      <c r="J1248" t="s">
        <v>180</v>
      </c>
      <c r="K1248" t="s">
        <v>116</v>
      </c>
      <c r="L1248" t="s">
        <v>215</v>
      </c>
      <c r="M1248" t="s">
        <v>216</v>
      </c>
      <c r="N1248" t="s">
        <v>148</v>
      </c>
      <c r="O1248">
        <v>1E-3</v>
      </c>
      <c r="P1248" t="s">
        <v>149</v>
      </c>
      <c r="Q1248" t="b">
        <v>1</v>
      </c>
      <c r="R1248">
        <v>138261413</v>
      </c>
      <c r="S1248" t="s">
        <v>150</v>
      </c>
      <c r="T1248">
        <v>1E-3</v>
      </c>
      <c r="U1248" t="s">
        <v>184</v>
      </c>
      <c r="V1248">
        <v>2022</v>
      </c>
      <c r="W1248" t="s">
        <v>455</v>
      </c>
      <c r="X1248" t="s">
        <v>217</v>
      </c>
      <c r="Y1248" t="s">
        <v>218</v>
      </c>
      <c r="Z1248" t="s">
        <v>155</v>
      </c>
      <c r="AA1248">
        <v>376325</v>
      </c>
      <c r="AB1248">
        <v>405313</v>
      </c>
      <c r="AC1248">
        <v>-2.3587441249999999</v>
      </c>
      <c r="AD1248">
        <v>53.543918150000003</v>
      </c>
    </row>
    <row r="1249" spans="1:30">
      <c r="A1249">
        <v>273268</v>
      </c>
      <c r="B1249" t="s">
        <v>214</v>
      </c>
      <c r="C1249">
        <v>7299</v>
      </c>
      <c r="D1249">
        <v>5326998</v>
      </c>
      <c r="E1249" t="s">
        <v>164</v>
      </c>
      <c r="F1249" t="s">
        <v>126</v>
      </c>
      <c r="G1249" t="s">
        <v>205</v>
      </c>
      <c r="H1249" t="s">
        <v>112</v>
      </c>
      <c r="I1249" s="1">
        <v>44791.559027777781</v>
      </c>
      <c r="J1249" t="s">
        <v>180</v>
      </c>
      <c r="K1249" t="s">
        <v>116</v>
      </c>
      <c r="L1249" t="s">
        <v>215</v>
      </c>
      <c r="M1249" t="s">
        <v>216</v>
      </c>
      <c r="N1249" t="s">
        <v>183</v>
      </c>
      <c r="O1249">
        <v>1E-3</v>
      </c>
      <c r="P1249" t="s">
        <v>149</v>
      </c>
      <c r="Q1249" t="b">
        <v>1</v>
      </c>
      <c r="R1249">
        <v>138261413</v>
      </c>
      <c r="S1249" t="s">
        <v>150</v>
      </c>
      <c r="T1249">
        <v>1E-3</v>
      </c>
      <c r="U1249" t="s">
        <v>184</v>
      </c>
      <c r="V1249">
        <v>2022</v>
      </c>
      <c r="W1249" t="s">
        <v>455</v>
      </c>
      <c r="X1249" t="s">
        <v>217</v>
      </c>
      <c r="Y1249" t="s">
        <v>218</v>
      </c>
      <c r="Z1249" t="s">
        <v>155</v>
      </c>
      <c r="AA1249">
        <v>376325</v>
      </c>
      <c r="AB1249">
        <v>405313</v>
      </c>
      <c r="AC1249">
        <v>-2.3587441249999999</v>
      </c>
      <c r="AD1249">
        <v>53.543918150000003</v>
      </c>
    </row>
    <row r="1250" spans="1:30">
      <c r="A1250">
        <v>272442</v>
      </c>
      <c r="B1250" t="s">
        <v>178</v>
      </c>
      <c r="C1250">
        <v>7299</v>
      </c>
      <c r="D1250">
        <v>2018965</v>
      </c>
      <c r="E1250" t="s">
        <v>164</v>
      </c>
      <c r="F1250" t="s">
        <v>126</v>
      </c>
      <c r="G1250" t="s">
        <v>179</v>
      </c>
      <c r="H1250" t="s">
        <v>118</v>
      </c>
      <c r="I1250" s="1">
        <v>44812.606944444444</v>
      </c>
      <c r="J1250" t="s">
        <v>180</v>
      </c>
      <c r="K1250" t="s">
        <v>116</v>
      </c>
      <c r="L1250" t="s">
        <v>181</v>
      </c>
      <c r="M1250" t="s">
        <v>182</v>
      </c>
      <c r="N1250" t="s">
        <v>183</v>
      </c>
      <c r="O1250">
        <v>1E-3</v>
      </c>
      <c r="P1250" t="s">
        <v>149</v>
      </c>
      <c r="Q1250" t="b">
        <v>1</v>
      </c>
      <c r="R1250">
        <v>138261413</v>
      </c>
      <c r="S1250" t="s">
        <v>150</v>
      </c>
      <c r="T1250">
        <v>1E-3</v>
      </c>
      <c r="U1250" t="s">
        <v>184</v>
      </c>
      <c r="V1250">
        <v>2022</v>
      </c>
      <c r="W1250" t="s">
        <v>455</v>
      </c>
      <c r="X1250" t="s">
        <v>185</v>
      </c>
      <c r="Y1250" t="s">
        <v>186</v>
      </c>
      <c r="Z1250" t="s">
        <v>155</v>
      </c>
      <c r="AA1250">
        <v>620600</v>
      </c>
      <c r="AB1250">
        <v>309500</v>
      </c>
      <c r="AC1250">
        <v>1.25888125</v>
      </c>
      <c r="AD1250">
        <v>52.638374349999999</v>
      </c>
    </row>
    <row r="1251" spans="1:30">
      <c r="A1251">
        <v>273125</v>
      </c>
      <c r="B1251" t="s">
        <v>178</v>
      </c>
      <c r="C1251">
        <v>7299</v>
      </c>
      <c r="D1251">
        <v>2026220</v>
      </c>
      <c r="E1251" t="s">
        <v>164</v>
      </c>
      <c r="F1251" t="s">
        <v>126</v>
      </c>
      <c r="G1251" t="s">
        <v>179</v>
      </c>
      <c r="H1251" t="s">
        <v>118</v>
      </c>
      <c r="I1251" s="1">
        <v>44902.543749999997</v>
      </c>
      <c r="J1251" t="s">
        <v>180</v>
      </c>
      <c r="K1251" t="s">
        <v>116</v>
      </c>
      <c r="L1251" t="s">
        <v>181</v>
      </c>
      <c r="M1251" t="s">
        <v>182</v>
      </c>
      <c r="N1251" t="s">
        <v>183</v>
      </c>
      <c r="O1251">
        <v>1E-3</v>
      </c>
      <c r="P1251" t="s">
        <v>149</v>
      </c>
      <c r="Q1251" t="b">
        <v>1</v>
      </c>
      <c r="R1251">
        <v>138261413</v>
      </c>
      <c r="S1251" t="s">
        <v>150</v>
      </c>
      <c r="T1251">
        <v>1E-3</v>
      </c>
      <c r="U1251" t="s">
        <v>184</v>
      </c>
      <c r="V1251">
        <v>2022</v>
      </c>
      <c r="W1251" t="s">
        <v>455</v>
      </c>
      <c r="X1251" t="s">
        <v>185</v>
      </c>
      <c r="Y1251" t="s">
        <v>186</v>
      </c>
      <c r="Z1251" t="s">
        <v>155</v>
      </c>
      <c r="AA1251">
        <v>620600</v>
      </c>
      <c r="AB1251">
        <v>309500</v>
      </c>
      <c r="AC1251">
        <v>1.25888125</v>
      </c>
      <c r="AD1251">
        <v>52.638374349999999</v>
      </c>
    </row>
    <row r="1252" spans="1:30">
      <c r="A1252">
        <v>273082</v>
      </c>
      <c r="B1252" t="s">
        <v>178</v>
      </c>
      <c r="C1252">
        <v>7299</v>
      </c>
      <c r="D1252">
        <v>2015807</v>
      </c>
      <c r="E1252" t="s">
        <v>164</v>
      </c>
      <c r="F1252" t="s">
        <v>126</v>
      </c>
      <c r="G1252" t="s">
        <v>179</v>
      </c>
      <c r="H1252" t="s">
        <v>118</v>
      </c>
      <c r="I1252" s="1">
        <v>44764.463888888888</v>
      </c>
      <c r="J1252" t="s">
        <v>180</v>
      </c>
      <c r="K1252" t="s">
        <v>116</v>
      </c>
      <c r="L1252" t="s">
        <v>181</v>
      </c>
      <c r="M1252" t="s">
        <v>182</v>
      </c>
      <c r="N1252" t="s">
        <v>183</v>
      </c>
      <c r="O1252">
        <v>1E-3</v>
      </c>
      <c r="P1252" t="s">
        <v>149</v>
      </c>
      <c r="Q1252" t="b">
        <v>1</v>
      </c>
      <c r="R1252">
        <v>138261413</v>
      </c>
      <c r="S1252" t="s">
        <v>150</v>
      </c>
      <c r="T1252">
        <v>1E-3</v>
      </c>
      <c r="U1252" t="s">
        <v>184</v>
      </c>
      <c r="V1252">
        <v>2022</v>
      </c>
      <c r="W1252" t="s">
        <v>455</v>
      </c>
      <c r="X1252" t="s">
        <v>185</v>
      </c>
      <c r="Y1252" t="s">
        <v>186</v>
      </c>
      <c r="Z1252" t="s">
        <v>155</v>
      </c>
      <c r="AA1252">
        <v>620600</v>
      </c>
      <c r="AB1252">
        <v>309500</v>
      </c>
      <c r="AC1252">
        <v>1.25888125</v>
      </c>
      <c r="AD1252">
        <v>52.638374349999999</v>
      </c>
    </row>
    <row r="1253" spans="1:30">
      <c r="A1253">
        <v>273229</v>
      </c>
      <c r="B1253" t="s">
        <v>178</v>
      </c>
      <c r="C1253">
        <v>7299</v>
      </c>
      <c r="D1253">
        <v>2011015</v>
      </c>
      <c r="E1253" t="s">
        <v>164</v>
      </c>
      <c r="F1253" t="s">
        <v>126</v>
      </c>
      <c r="G1253" t="s">
        <v>179</v>
      </c>
      <c r="H1253" t="s">
        <v>118</v>
      </c>
      <c r="I1253" s="1">
        <v>44707.597916666666</v>
      </c>
      <c r="J1253" t="s">
        <v>180</v>
      </c>
      <c r="K1253" t="s">
        <v>116</v>
      </c>
      <c r="L1253" t="s">
        <v>181</v>
      </c>
      <c r="M1253" t="s">
        <v>182</v>
      </c>
      <c r="N1253" t="s">
        <v>183</v>
      </c>
      <c r="O1253">
        <v>1E-3</v>
      </c>
      <c r="P1253" t="s">
        <v>149</v>
      </c>
      <c r="Q1253" t="b">
        <v>1</v>
      </c>
      <c r="R1253">
        <v>138261413</v>
      </c>
      <c r="S1253" t="s">
        <v>150</v>
      </c>
      <c r="T1253">
        <v>1E-3</v>
      </c>
      <c r="U1253" t="s">
        <v>184</v>
      </c>
      <c r="V1253">
        <v>2022</v>
      </c>
      <c r="W1253" t="s">
        <v>455</v>
      </c>
      <c r="X1253" t="s">
        <v>185</v>
      </c>
      <c r="Y1253" t="s">
        <v>186</v>
      </c>
      <c r="Z1253" t="s">
        <v>155</v>
      </c>
      <c r="AA1253">
        <v>620600</v>
      </c>
      <c r="AB1253">
        <v>309500</v>
      </c>
      <c r="AC1253">
        <v>1.25888125</v>
      </c>
      <c r="AD1253">
        <v>52.638374349999999</v>
      </c>
    </row>
    <row r="1254" spans="1:30">
      <c r="A1254">
        <v>268838</v>
      </c>
      <c r="B1254" t="s">
        <v>178</v>
      </c>
      <c r="C1254">
        <v>7299</v>
      </c>
      <c r="D1254">
        <v>2002290</v>
      </c>
      <c r="E1254" t="s">
        <v>164</v>
      </c>
      <c r="F1254" t="s">
        <v>126</v>
      </c>
      <c r="G1254" t="s">
        <v>179</v>
      </c>
      <c r="H1254" t="s">
        <v>118</v>
      </c>
      <c r="I1254" s="1">
        <v>44608.540972222225</v>
      </c>
      <c r="J1254" t="s">
        <v>180</v>
      </c>
      <c r="K1254" t="s">
        <v>116</v>
      </c>
      <c r="L1254" t="s">
        <v>181</v>
      </c>
      <c r="M1254" t="s">
        <v>182</v>
      </c>
      <c r="N1254" t="s">
        <v>148</v>
      </c>
      <c r="O1254">
        <v>1E-3</v>
      </c>
      <c r="P1254" t="s">
        <v>149</v>
      </c>
      <c r="Q1254" t="b">
        <v>1</v>
      </c>
      <c r="R1254">
        <v>138261413</v>
      </c>
      <c r="S1254" t="s">
        <v>150</v>
      </c>
      <c r="T1254">
        <v>1E-3</v>
      </c>
      <c r="U1254" t="s">
        <v>184</v>
      </c>
      <c r="V1254">
        <v>2022</v>
      </c>
      <c r="W1254" t="s">
        <v>455</v>
      </c>
      <c r="X1254" t="s">
        <v>185</v>
      </c>
      <c r="Y1254" t="s">
        <v>186</v>
      </c>
      <c r="Z1254" t="s">
        <v>155</v>
      </c>
      <c r="AA1254">
        <v>620600</v>
      </c>
      <c r="AB1254">
        <v>309500</v>
      </c>
      <c r="AC1254">
        <v>1.25888125</v>
      </c>
      <c r="AD1254">
        <v>52.638374349999999</v>
      </c>
    </row>
    <row r="1255" spans="1:30">
      <c r="A1255">
        <v>268520</v>
      </c>
      <c r="B1255" t="s">
        <v>206</v>
      </c>
      <c r="C1255">
        <v>7299</v>
      </c>
      <c r="D1255">
        <v>2003856</v>
      </c>
      <c r="E1255" t="s">
        <v>164</v>
      </c>
      <c r="F1255" t="s">
        <v>126</v>
      </c>
      <c r="G1255" t="s">
        <v>179</v>
      </c>
      <c r="H1255" t="s">
        <v>118</v>
      </c>
      <c r="I1255" s="1">
        <v>44623.508333333331</v>
      </c>
      <c r="J1255" t="s">
        <v>180</v>
      </c>
      <c r="K1255" t="s">
        <v>116</v>
      </c>
      <c r="L1255" t="s">
        <v>199</v>
      </c>
      <c r="M1255" t="s">
        <v>200</v>
      </c>
      <c r="N1255" t="s">
        <v>148</v>
      </c>
      <c r="O1255">
        <v>1E-3</v>
      </c>
      <c r="P1255" t="s">
        <v>149</v>
      </c>
      <c r="Q1255" t="b">
        <v>1</v>
      </c>
      <c r="R1255">
        <v>138261413</v>
      </c>
      <c r="S1255" t="s">
        <v>150</v>
      </c>
      <c r="T1255">
        <v>1E-3</v>
      </c>
      <c r="U1255" t="s">
        <v>184</v>
      </c>
      <c r="V1255">
        <v>2022</v>
      </c>
      <c r="W1255" t="s">
        <v>455</v>
      </c>
      <c r="X1255" t="s">
        <v>207</v>
      </c>
      <c r="Y1255" t="s">
        <v>208</v>
      </c>
      <c r="Z1255" t="s">
        <v>155</v>
      </c>
      <c r="AA1255">
        <v>515935</v>
      </c>
      <c r="AB1255">
        <v>253417</v>
      </c>
      <c r="AC1255">
        <v>-0.30632621700000001</v>
      </c>
      <c r="AD1255">
        <v>52.16685202</v>
      </c>
    </row>
    <row r="1256" spans="1:30">
      <c r="A1256">
        <v>265898</v>
      </c>
      <c r="B1256" t="s">
        <v>206</v>
      </c>
      <c r="C1256">
        <v>7299</v>
      </c>
      <c r="D1256">
        <v>2006066</v>
      </c>
      <c r="E1256" t="s">
        <v>164</v>
      </c>
      <c r="F1256" t="s">
        <v>126</v>
      </c>
      <c r="G1256" t="s">
        <v>179</v>
      </c>
      <c r="H1256" t="s">
        <v>118</v>
      </c>
      <c r="I1256" s="1">
        <v>44648.435416666667</v>
      </c>
      <c r="J1256" t="s">
        <v>180</v>
      </c>
      <c r="K1256" t="s">
        <v>116</v>
      </c>
      <c r="L1256" t="s">
        <v>199</v>
      </c>
      <c r="M1256" t="s">
        <v>200</v>
      </c>
      <c r="N1256" t="s">
        <v>148</v>
      </c>
      <c r="O1256">
        <v>1E-3</v>
      </c>
      <c r="P1256" t="s">
        <v>149</v>
      </c>
      <c r="Q1256" t="b">
        <v>1</v>
      </c>
      <c r="R1256">
        <v>138261413</v>
      </c>
      <c r="S1256" t="s">
        <v>150</v>
      </c>
      <c r="T1256">
        <v>1E-3</v>
      </c>
      <c r="U1256" t="s">
        <v>184</v>
      </c>
      <c r="V1256">
        <v>2022</v>
      </c>
      <c r="W1256" t="s">
        <v>455</v>
      </c>
      <c r="X1256" t="s">
        <v>207</v>
      </c>
      <c r="Y1256" t="s">
        <v>208</v>
      </c>
      <c r="Z1256" t="s">
        <v>155</v>
      </c>
      <c r="AA1256">
        <v>515935</v>
      </c>
      <c r="AB1256">
        <v>253417</v>
      </c>
      <c r="AC1256">
        <v>-0.30632621700000001</v>
      </c>
      <c r="AD1256">
        <v>52.16685202</v>
      </c>
    </row>
    <row r="1257" spans="1:30">
      <c r="A1257">
        <v>273511</v>
      </c>
      <c r="B1257" t="s">
        <v>206</v>
      </c>
      <c r="C1257">
        <v>7299</v>
      </c>
      <c r="D1257">
        <v>2025594</v>
      </c>
      <c r="E1257" t="s">
        <v>164</v>
      </c>
      <c r="F1257" t="s">
        <v>126</v>
      </c>
      <c r="G1257" t="s">
        <v>179</v>
      </c>
      <c r="H1257" t="s">
        <v>118</v>
      </c>
      <c r="I1257" s="1">
        <v>44889.393055555556</v>
      </c>
      <c r="J1257" t="s">
        <v>180</v>
      </c>
      <c r="K1257" t="s">
        <v>116</v>
      </c>
      <c r="L1257" t="s">
        <v>199</v>
      </c>
      <c r="M1257" t="s">
        <v>200</v>
      </c>
      <c r="N1257" t="s">
        <v>148</v>
      </c>
      <c r="O1257">
        <v>1E-3</v>
      </c>
      <c r="P1257" t="s">
        <v>149</v>
      </c>
      <c r="Q1257" t="b">
        <v>1</v>
      </c>
      <c r="R1257">
        <v>138261413</v>
      </c>
      <c r="S1257" t="s">
        <v>150</v>
      </c>
      <c r="T1257">
        <v>1E-3</v>
      </c>
      <c r="U1257" t="s">
        <v>184</v>
      </c>
      <c r="V1257">
        <v>2022</v>
      </c>
      <c r="W1257" t="s">
        <v>455</v>
      </c>
      <c r="X1257" t="s">
        <v>207</v>
      </c>
      <c r="Y1257" t="s">
        <v>208</v>
      </c>
      <c r="Z1257" t="s">
        <v>155</v>
      </c>
      <c r="AA1257">
        <v>515935</v>
      </c>
      <c r="AB1257">
        <v>253417</v>
      </c>
      <c r="AC1257">
        <v>-0.30632621700000001</v>
      </c>
      <c r="AD1257">
        <v>52.16685202</v>
      </c>
    </row>
    <row r="1258" spans="1:30">
      <c r="A1258">
        <v>265844</v>
      </c>
      <c r="B1258" t="s">
        <v>206</v>
      </c>
      <c r="C1258">
        <v>7299</v>
      </c>
      <c r="D1258">
        <v>2003263</v>
      </c>
      <c r="E1258" t="s">
        <v>164</v>
      </c>
      <c r="F1258" t="s">
        <v>126</v>
      </c>
      <c r="G1258" t="s">
        <v>179</v>
      </c>
      <c r="H1258" t="s">
        <v>118</v>
      </c>
      <c r="I1258" s="1">
        <v>44617.513194444444</v>
      </c>
      <c r="J1258" t="s">
        <v>180</v>
      </c>
      <c r="K1258" t="s">
        <v>116</v>
      </c>
      <c r="L1258" t="s">
        <v>199</v>
      </c>
      <c r="M1258" t="s">
        <v>200</v>
      </c>
      <c r="N1258" t="s">
        <v>148</v>
      </c>
      <c r="O1258">
        <v>1E-3</v>
      </c>
      <c r="P1258" t="s">
        <v>149</v>
      </c>
      <c r="Q1258" t="b">
        <v>1</v>
      </c>
      <c r="R1258">
        <v>138261413</v>
      </c>
      <c r="S1258" t="s">
        <v>150</v>
      </c>
      <c r="T1258">
        <v>1E-3</v>
      </c>
      <c r="U1258" t="s">
        <v>184</v>
      </c>
      <c r="V1258">
        <v>2022</v>
      </c>
      <c r="W1258" t="s">
        <v>455</v>
      </c>
      <c r="X1258" t="s">
        <v>207</v>
      </c>
      <c r="Y1258" t="s">
        <v>208</v>
      </c>
      <c r="Z1258" t="s">
        <v>155</v>
      </c>
      <c r="AA1258">
        <v>515935</v>
      </c>
      <c r="AB1258">
        <v>253417</v>
      </c>
      <c r="AC1258">
        <v>-0.30632621700000001</v>
      </c>
      <c r="AD1258">
        <v>52.16685202</v>
      </c>
    </row>
    <row r="1259" spans="1:30">
      <c r="A1259">
        <v>225919</v>
      </c>
      <c r="B1259" t="s">
        <v>206</v>
      </c>
      <c r="C1259">
        <v>7299</v>
      </c>
      <c r="D1259">
        <v>2004603</v>
      </c>
      <c r="E1259" t="s">
        <v>164</v>
      </c>
      <c r="F1259" t="s">
        <v>126</v>
      </c>
      <c r="G1259" t="s">
        <v>179</v>
      </c>
      <c r="H1259" t="s">
        <v>118</v>
      </c>
      <c r="I1259" s="1">
        <v>44643.318055555559</v>
      </c>
      <c r="J1259" t="s">
        <v>180</v>
      </c>
      <c r="K1259" t="s">
        <v>116</v>
      </c>
      <c r="L1259" t="s">
        <v>199</v>
      </c>
      <c r="M1259" t="s">
        <v>200</v>
      </c>
      <c r="N1259" t="s">
        <v>148</v>
      </c>
      <c r="O1259">
        <v>1E-3</v>
      </c>
      <c r="P1259" t="s">
        <v>149</v>
      </c>
      <c r="Q1259" t="b">
        <v>1</v>
      </c>
      <c r="R1259">
        <v>138261413</v>
      </c>
      <c r="S1259" t="s">
        <v>150</v>
      </c>
      <c r="T1259">
        <v>1E-3</v>
      </c>
      <c r="U1259" t="s">
        <v>184</v>
      </c>
      <c r="V1259">
        <v>2022</v>
      </c>
      <c r="W1259" t="s">
        <v>455</v>
      </c>
      <c r="X1259" t="s">
        <v>207</v>
      </c>
      <c r="Y1259" t="s">
        <v>208</v>
      </c>
      <c r="Z1259" t="s">
        <v>155</v>
      </c>
      <c r="AA1259">
        <v>515935</v>
      </c>
      <c r="AB1259">
        <v>253417</v>
      </c>
      <c r="AC1259">
        <v>-0.30632621700000001</v>
      </c>
      <c r="AD1259">
        <v>52.16685202</v>
      </c>
    </row>
    <row r="1260" spans="1:30">
      <c r="A1260">
        <v>273328</v>
      </c>
      <c r="B1260" t="s">
        <v>206</v>
      </c>
      <c r="C1260">
        <v>7299</v>
      </c>
      <c r="D1260">
        <v>2009192</v>
      </c>
      <c r="E1260" t="s">
        <v>164</v>
      </c>
      <c r="F1260" t="s">
        <v>126</v>
      </c>
      <c r="G1260" t="s">
        <v>179</v>
      </c>
      <c r="H1260" t="s">
        <v>118</v>
      </c>
      <c r="I1260" s="1">
        <v>44690.506249999999</v>
      </c>
      <c r="J1260" t="s">
        <v>180</v>
      </c>
      <c r="K1260" t="s">
        <v>116</v>
      </c>
      <c r="L1260" t="s">
        <v>199</v>
      </c>
      <c r="M1260" t="s">
        <v>200</v>
      </c>
      <c r="N1260" t="s">
        <v>148</v>
      </c>
      <c r="O1260">
        <v>1E-3</v>
      </c>
      <c r="P1260" t="s">
        <v>149</v>
      </c>
      <c r="Q1260" t="b">
        <v>1</v>
      </c>
      <c r="R1260">
        <v>138261413</v>
      </c>
      <c r="S1260" t="s">
        <v>150</v>
      </c>
      <c r="T1260">
        <v>1E-3</v>
      </c>
      <c r="U1260" t="s">
        <v>184</v>
      </c>
      <c r="V1260">
        <v>2022</v>
      </c>
      <c r="W1260" t="s">
        <v>455</v>
      </c>
      <c r="X1260" t="s">
        <v>207</v>
      </c>
      <c r="Y1260" t="s">
        <v>208</v>
      </c>
      <c r="Z1260" t="s">
        <v>155</v>
      </c>
      <c r="AA1260">
        <v>515935</v>
      </c>
      <c r="AB1260">
        <v>253417</v>
      </c>
      <c r="AC1260">
        <v>-0.30632621700000001</v>
      </c>
      <c r="AD1260">
        <v>52.16685202</v>
      </c>
    </row>
    <row r="1261" spans="1:30">
      <c r="A1261">
        <v>265916</v>
      </c>
      <c r="B1261" t="s">
        <v>206</v>
      </c>
      <c r="C1261">
        <v>7299</v>
      </c>
      <c r="D1261">
        <v>2006279</v>
      </c>
      <c r="E1261" t="s">
        <v>164</v>
      </c>
      <c r="F1261" t="s">
        <v>126</v>
      </c>
      <c r="G1261" t="s">
        <v>179</v>
      </c>
      <c r="H1261" t="s">
        <v>118</v>
      </c>
      <c r="I1261" s="1">
        <v>44656.548611111109</v>
      </c>
      <c r="J1261" t="s">
        <v>180</v>
      </c>
      <c r="K1261" t="s">
        <v>116</v>
      </c>
      <c r="L1261" t="s">
        <v>199</v>
      </c>
      <c r="M1261" t="s">
        <v>200</v>
      </c>
      <c r="N1261" t="s">
        <v>148</v>
      </c>
      <c r="O1261">
        <v>1E-3</v>
      </c>
      <c r="P1261" t="s">
        <v>149</v>
      </c>
      <c r="Q1261" t="b">
        <v>1</v>
      </c>
      <c r="R1261">
        <v>138261413</v>
      </c>
      <c r="S1261" t="s">
        <v>150</v>
      </c>
      <c r="T1261">
        <v>1E-3</v>
      </c>
      <c r="U1261" t="s">
        <v>184</v>
      </c>
      <c r="V1261">
        <v>2022</v>
      </c>
      <c r="W1261" t="s">
        <v>455</v>
      </c>
      <c r="X1261" t="s">
        <v>207</v>
      </c>
      <c r="Y1261" t="s">
        <v>208</v>
      </c>
      <c r="Z1261" t="s">
        <v>155</v>
      </c>
      <c r="AA1261">
        <v>515935</v>
      </c>
      <c r="AB1261">
        <v>253417</v>
      </c>
      <c r="AC1261">
        <v>-0.30632621700000001</v>
      </c>
      <c r="AD1261">
        <v>52.16685202</v>
      </c>
    </row>
    <row r="1262" spans="1:30">
      <c r="A1262">
        <v>273471</v>
      </c>
      <c r="B1262" t="s">
        <v>206</v>
      </c>
      <c r="C1262">
        <v>7299</v>
      </c>
      <c r="D1262">
        <v>1999608</v>
      </c>
      <c r="E1262" t="s">
        <v>164</v>
      </c>
      <c r="F1262" t="s">
        <v>126</v>
      </c>
      <c r="G1262" t="s">
        <v>179</v>
      </c>
      <c r="H1262" t="s">
        <v>118</v>
      </c>
      <c r="I1262" s="1">
        <v>44565.436111111114</v>
      </c>
      <c r="J1262" t="s">
        <v>180</v>
      </c>
      <c r="K1262" t="s">
        <v>116</v>
      </c>
      <c r="L1262" t="s">
        <v>199</v>
      </c>
      <c r="M1262" t="s">
        <v>200</v>
      </c>
      <c r="N1262" t="s">
        <v>148</v>
      </c>
      <c r="O1262">
        <v>1E-3</v>
      </c>
      <c r="P1262" t="s">
        <v>149</v>
      </c>
      <c r="Q1262" t="b">
        <v>1</v>
      </c>
      <c r="R1262">
        <v>138261413</v>
      </c>
      <c r="S1262" t="s">
        <v>150</v>
      </c>
      <c r="T1262">
        <v>1E-3</v>
      </c>
      <c r="U1262" t="s">
        <v>184</v>
      </c>
      <c r="V1262">
        <v>2022</v>
      </c>
      <c r="W1262" t="s">
        <v>455</v>
      </c>
      <c r="X1262" t="s">
        <v>207</v>
      </c>
      <c r="Y1262" t="s">
        <v>208</v>
      </c>
      <c r="Z1262" t="s">
        <v>155</v>
      </c>
      <c r="AA1262">
        <v>515935</v>
      </c>
      <c r="AB1262">
        <v>253417</v>
      </c>
      <c r="AC1262">
        <v>-0.30632621700000001</v>
      </c>
      <c r="AD1262">
        <v>52.16685202</v>
      </c>
    </row>
    <row r="1263" spans="1:30">
      <c r="A1263">
        <v>259939</v>
      </c>
      <c r="B1263" t="s">
        <v>206</v>
      </c>
      <c r="C1263">
        <v>7299</v>
      </c>
      <c r="D1263">
        <v>1999862</v>
      </c>
      <c r="E1263" t="s">
        <v>164</v>
      </c>
      <c r="F1263" t="s">
        <v>126</v>
      </c>
      <c r="G1263" t="s">
        <v>179</v>
      </c>
      <c r="H1263" t="s">
        <v>118</v>
      </c>
      <c r="I1263" s="1">
        <v>44571.463888888888</v>
      </c>
      <c r="J1263" t="s">
        <v>180</v>
      </c>
      <c r="K1263" t="s">
        <v>116</v>
      </c>
      <c r="L1263" t="s">
        <v>199</v>
      </c>
      <c r="M1263" t="s">
        <v>200</v>
      </c>
      <c r="N1263" t="s">
        <v>148</v>
      </c>
      <c r="O1263">
        <v>1E-3</v>
      </c>
      <c r="P1263" t="s">
        <v>149</v>
      </c>
      <c r="Q1263" t="b">
        <v>1</v>
      </c>
      <c r="R1263">
        <v>138261413</v>
      </c>
      <c r="S1263" t="s">
        <v>150</v>
      </c>
      <c r="T1263">
        <v>1E-3</v>
      </c>
      <c r="U1263" t="s">
        <v>184</v>
      </c>
      <c r="V1263">
        <v>2022</v>
      </c>
      <c r="W1263" t="s">
        <v>455</v>
      </c>
      <c r="X1263" t="s">
        <v>207</v>
      </c>
      <c r="Y1263" t="s">
        <v>208</v>
      </c>
      <c r="Z1263" t="s">
        <v>155</v>
      </c>
      <c r="AA1263">
        <v>515935</v>
      </c>
      <c r="AB1263">
        <v>253417</v>
      </c>
      <c r="AC1263">
        <v>-0.30632621700000001</v>
      </c>
      <c r="AD1263">
        <v>52.16685202</v>
      </c>
    </row>
    <row r="1264" spans="1:30">
      <c r="A1264">
        <v>262049</v>
      </c>
      <c r="B1264" t="s">
        <v>206</v>
      </c>
      <c r="C1264">
        <v>7299</v>
      </c>
      <c r="D1264">
        <v>2002029</v>
      </c>
      <c r="E1264" t="s">
        <v>164</v>
      </c>
      <c r="F1264" t="s">
        <v>126</v>
      </c>
      <c r="G1264" t="s">
        <v>179</v>
      </c>
      <c r="H1264" t="s">
        <v>118</v>
      </c>
      <c r="I1264" s="1">
        <v>44600.467361111114</v>
      </c>
      <c r="J1264" t="s">
        <v>180</v>
      </c>
      <c r="K1264" t="s">
        <v>116</v>
      </c>
      <c r="L1264" t="s">
        <v>199</v>
      </c>
      <c r="M1264" t="s">
        <v>200</v>
      </c>
      <c r="N1264" t="s">
        <v>148</v>
      </c>
      <c r="O1264">
        <v>1E-3</v>
      </c>
      <c r="P1264" t="s">
        <v>149</v>
      </c>
      <c r="Q1264" t="b">
        <v>1</v>
      </c>
      <c r="R1264">
        <v>138261413</v>
      </c>
      <c r="S1264" t="s">
        <v>150</v>
      </c>
      <c r="T1264">
        <v>1E-3</v>
      </c>
      <c r="U1264" t="s">
        <v>184</v>
      </c>
      <c r="V1264">
        <v>2022</v>
      </c>
      <c r="W1264" t="s">
        <v>455</v>
      </c>
      <c r="X1264" t="s">
        <v>207</v>
      </c>
      <c r="Y1264" t="s">
        <v>208</v>
      </c>
      <c r="Z1264" t="s">
        <v>155</v>
      </c>
      <c r="AA1264">
        <v>515935</v>
      </c>
      <c r="AB1264">
        <v>253417</v>
      </c>
      <c r="AC1264">
        <v>-0.30632621700000001</v>
      </c>
      <c r="AD1264">
        <v>52.16685202</v>
      </c>
    </row>
    <row r="1265" spans="1:30">
      <c r="A1265">
        <v>272044</v>
      </c>
      <c r="B1265" t="s">
        <v>206</v>
      </c>
      <c r="C1265">
        <v>7299</v>
      </c>
      <c r="D1265">
        <v>2026430</v>
      </c>
      <c r="E1265" t="s">
        <v>164</v>
      </c>
      <c r="F1265" t="s">
        <v>126</v>
      </c>
      <c r="G1265" t="s">
        <v>179</v>
      </c>
      <c r="H1265" t="s">
        <v>118</v>
      </c>
      <c r="I1265" s="1">
        <v>44907.424305555556</v>
      </c>
      <c r="J1265" t="s">
        <v>180</v>
      </c>
      <c r="K1265" t="s">
        <v>116</v>
      </c>
      <c r="L1265" t="s">
        <v>199</v>
      </c>
      <c r="M1265" t="s">
        <v>200</v>
      </c>
      <c r="N1265" t="s">
        <v>148</v>
      </c>
      <c r="O1265">
        <v>1E-3</v>
      </c>
      <c r="P1265" t="s">
        <v>149</v>
      </c>
      <c r="Q1265" t="b">
        <v>1</v>
      </c>
      <c r="R1265">
        <v>138261413</v>
      </c>
      <c r="S1265" t="s">
        <v>150</v>
      </c>
      <c r="T1265">
        <v>1E-3</v>
      </c>
      <c r="U1265" t="s">
        <v>184</v>
      </c>
      <c r="V1265">
        <v>2022</v>
      </c>
      <c r="W1265" t="s">
        <v>455</v>
      </c>
      <c r="X1265" t="s">
        <v>207</v>
      </c>
      <c r="Y1265" t="s">
        <v>208</v>
      </c>
      <c r="Z1265" t="s">
        <v>155</v>
      </c>
      <c r="AA1265">
        <v>515935</v>
      </c>
      <c r="AB1265">
        <v>253417</v>
      </c>
      <c r="AC1265">
        <v>-0.30632621700000001</v>
      </c>
      <c r="AD1265">
        <v>52.16685202</v>
      </c>
    </row>
    <row r="1266" spans="1:30">
      <c r="A1266">
        <v>258909</v>
      </c>
      <c r="B1266" t="s">
        <v>206</v>
      </c>
      <c r="C1266">
        <v>7299</v>
      </c>
      <c r="D1266">
        <v>2002191</v>
      </c>
      <c r="E1266" t="s">
        <v>164</v>
      </c>
      <c r="F1266" t="s">
        <v>126</v>
      </c>
      <c r="G1266" t="s">
        <v>179</v>
      </c>
      <c r="H1266" t="s">
        <v>118</v>
      </c>
      <c r="I1266" s="1">
        <v>44606.5625</v>
      </c>
      <c r="J1266" t="s">
        <v>180</v>
      </c>
      <c r="K1266" t="s">
        <v>116</v>
      </c>
      <c r="L1266" t="s">
        <v>199</v>
      </c>
      <c r="M1266" t="s">
        <v>200</v>
      </c>
      <c r="N1266" t="s">
        <v>148</v>
      </c>
      <c r="O1266">
        <v>1E-3</v>
      </c>
      <c r="P1266" t="s">
        <v>149</v>
      </c>
      <c r="Q1266" t="b">
        <v>1</v>
      </c>
      <c r="R1266">
        <v>138261413</v>
      </c>
      <c r="S1266" t="s">
        <v>150</v>
      </c>
      <c r="T1266">
        <v>1E-3</v>
      </c>
      <c r="U1266" t="s">
        <v>184</v>
      </c>
      <c r="V1266">
        <v>2022</v>
      </c>
      <c r="W1266" t="s">
        <v>455</v>
      </c>
      <c r="X1266" t="s">
        <v>207</v>
      </c>
      <c r="Y1266" t="s">
        <v>208</v>
      </c>
      <c r="Z1266" t="s">
        <v>155</v>
      </c>
      <c r="AA1266">
        <v>515935</v>
      </c>
      <c r="AB1266">
        <v>253417</v>
      </c>
      <c r="AC1266">
        <v>-0.30632621700000001</v>
      </c>
      <c r="AD1266">
        <v>52.16685202</v>
      </c>
    </row>
    <row r="1267" spans="1:30">
      <c r="A1267">
        <v>250803</v>
      </c>
      <c r="B1267" t="s">
        <v>206</v>
      </c>
      <c r="C1267">
        <v>7299</v>
      </c>
      <c r="D1267">
        <v>2004391</v>
      </c>
      <c r="E1267" t="s">
        <v>164</v>
      </c>
      <c r="F1267" t="s">
        <v>126</v>
      </c>
      <c r="G1267" t="s">
        <v>179</v>
      </c>
      <c r="H1267" t="s">
        <v>118</v>
      </c>
      <c r="I1267" s="1">
        <v>44634.591666666667</v>
      </c>
      <c r="J1267" t="s">
        <v>180</v>
      </c>
      <c r="K1267" t="s">
        <v>116</v>
      </c>
      <c r="L1267" t="s">
        <v>199</v>
      </c>
      <c r="M1267" t="s">
        <v>200</v>
      </c>
      <c r="N1267" t="s">
        <v>148</v>
      </c>
      <c r="O1267">
        <v>1E-3</v>
      </c>
      <c r="P1267" t="s">
        <v>149</v>
      </c>
      <c r="Q1267" t="b">
        <v>1</v>
      </c>
      <c r="R1267">
        <v>138261413</v>
      </c>
      <c r="S1267" t="s">
        <v>150</v>
      </c>
      <c r="T1267">
        <v>1E-3</v>
      </c>
      <c r="U1267" t="s">
        <v>184</v>
      </c>
      <c r="V1267">
        <v>2022</v>
      </c>
      <c r="W1267" t="s">
        <v>455</v>
      </c>
      <c r="X1267" t="s">
        <v>207</v>
      </c>
      <c r="Y1267" t="s">
        <v>208</v>
      </c>
      <c r="Z1267" t="s">
        <v>155</v>
      </c>
      <c r="AA1267">
        <v>515935</v>
      </c>
      <c r="AB1267">
        <v>253417</v>
      </c>
      <c r="AC1267">
        <v>-0.30632621700000001</v>
      </c>
      <c r="AD1267">
        <v>52.16685202</v>
      </c>
    </row>
    <row r="1268" spans="1:30">
      <c r="A1268">
        <v>267280</v>
      </c>
      <c r="B1268" t="s">
        <v>206</v>
      </c>
      <c r="C1268">
        <v>7299</v>
      </c>
      <c r="D1268">
        <v>2026113</v>
      </c>
      <c r="E1268" t="s">
        <v>164</v>
      </c>
      <c r="F1268" t="s">
        <v>126</v>
      </c>
      <c r="G1268" t="s">
        <v>179</v>
      </c>
      <c r="H1268" t="s">
        <v>118</v>
      </c>
      <c r="I1268" s="1">
        <v>44901.395833333336</v>
      </c>
      <c r="J1268" t="s">
        <v>180</v>
      </c>
      <c r="K1268" t="s">
        <v>116</v>
      </c>
      <c r="L1268" t="s">
        <v>199</v>
      </c>
      <c r="M1268" t="s">
        <v>200</v>
      </c>
      <c r="N1268" t="s">
        <v>148</v>
      </c>
      <c r="O1268">
        <v>1E-3</v>
      </c>
      <c r="P1268" t="s">
        <v>149</v>
      </c>
      <c r="Q1268" t="b">
        <v>1</v>
      </c>
      <c r="R1268">
        <v>138261413</v>
      </c>
      <c r="S1268" t="s">
        <v>150</v>
      </c>
      <c r="T1268">
        <v>1E-3</v>
      </c>
      <c r="U1268" t="s">
        <v>184</v>
      </c>
      <c r="V1268">
        <v>2022</v>
      </c>
      <c r="W1268" t="s">
        <v>455</v>
      </c>
      <c r="X1268" t="s">
        <v>207</v>
      </c>
      <c r="Y1268" t="s">
        <v>208</v>
      </c>
      <c r="Z1268" t="s">
        <v>155</v>
      </c>
      <c r="AA1268">
        <v>515935</v>
      </c>
      <c r="AB1268">
        <v>253417</v>
      </c>
      <c r="AC1268">
        <v>-0.30632621700000001</v>
      </c>
      <c r="AD1268">
        <v>52.16685202</v>
      </c>
    </row>
    <row r="1269" spans="1:30">
      <c r="A1269">
        <v>265884</v>
      </c>
      <c r="B1269" t="s">
        <v>273</v>
      </c>
      <c r="C1269">
        <v>7299</v>
      </c>
      <c r="D1269">
        <v>2006514</v>
      </c>
      <c r="E1269" t="s">
        <v>164</v>
      </c>
      <c r="F1269" t="s">
        <v>126</v>
      </c>
      <c r="G1269" t="s">
        <v>236</v>
      </c>
      <c r="H1269" t="s">
        <v>115</v>
      </c>
      <c r="I1269" s="1">
        <v>44658.365972222222</v>
      </c>
      <c r="J1269" t="s">
        <v>180</v>
      </c>
      <c r="K1269" t="s">
        <v>116</v>
      </c>
      <c r="L1269" t="s">
        <v>146</v>
      </c>
      <c r="M1269" t="s">
        <v>147</v>
      </c>
      <c r="N1269" t="s">
        <v>148</v>
      </c>
      <c r="O1269">
        <v>1E-3</v>
      </c>
      <c r="P1269" t="s">
        <v>149</v>
      </c>
      <c r="Q1269" t="b">
        <v>1</v>
      </c>
      <c r="R1269">
        <v>138261413</v>
      </c>
      <c r="S1269" t="s">
        <v>150</v>
      </c>
      <c r="T1269">
        <v>1E-3</v>
      </c>
      <c r="U1269" t="s">
        <v>184</v>
      </c>
      <c r="V1269">
        <v>2022</v>
      </c>
      <c r="W1269" t="s">
        <v>455</v>
      </c>
      <c r="X1269" t="s">
        <v>274</v>
      </c>
      <c r="Y1269" t="s">
        <v>275</v>
      </c>
      <c r="Z1269" t="s">
        <v>155</v>
      </c>
      <c r="AA1269">
        <v>501547</v>
      </c>
      <c r="AB1269">
        <v>370926</v>
      </c>
      <c r="AC1269">
        <v>-0.48037495499999999</v>
      </c>
      <c r="AD1269">
        <v>53.225682810000002</v>
      </c>
    </row>
    <row r="1270" spans="1:30">
      <c r="A1270">
        <v>271350</v>
      </c>
      <c r="B1270" t="s">
        <v>273</v>
      </c>
      <c r="C1270">
        <v>7299</v>
      </c>
      <c r="D1270">
        <v>2026000</v>
      </c>
      <c r="E1270" t="s">
        <v>164</v>
      </c>
      <c r="F1270" t="s">
        <v>126</v>
      </c>
      <c r="G1270" t="s">
        <v>236</v>
      </c>
      <c r="H1270" t="s">
        <v>115</v>
      </c>
      <c r="I1270" s="1">
        <v>44900.413888888892</v>
      </c>
      <c r="J1270" t="s">
        <v>180</v>
      </c>
      <c r="K1270" t="s">
        <v>116</v>
      </c>
      <c r="L1270" t="s">
        <v>146</v>
      </c>
      <c r="M1270" t="s">
        <v>147</v>
      </c>
      <c r="N1270" t="s">
        <v>148</v>
      </c>
      <c r="O1270">
        <v>1E-3</v>
      </c>
      <c r="P1270" t="s">
        <v>149</v>
      </c>
      <c r="Q1270" t="b">
        <v>1</v>
      </c>
      <c r="R1270">
        <v>138261413</v>
      </c>
      <c r="S1270" t="s">
        <v>150</v>
      </c>
      <c r="T1270">
        <v>1E-3</v>
      </c>
      <c r="U1270" t="s">
        <v>184</v>
      </c>
      <c r="V1270">
        <v>2022</v>
      </c>
      <c r="W1270" t="s">
        <v>455</v>
      </c>
      <c r="X1270" t="s">
        <v>274</v>
      </c>
      <c r="Y1270" t="s">
        <v>275</v>
      </c>
      <c r="Z1270" t="s">
        <v>155</v>
      </c>
      <c r="AA1270">
        <v>501547</v>
      </c>
      <c r="AB1270">
        <v>370926</v>
      </c>
      <c r="AC1270">
        <v>-0.48037495499999999</v>
      </c>
      <c r="AD1270">
        <v>53.225682810000002</v>
      </c>
    </row>
    <row r="1271" spans="1:30">
      <c r="A1271">
        <v>272122</v>
      </c>
      <c r="B1271" t="s">
        <v>273</v>
      </c>
      <c r="C1271">
        <v>7299</v>
      </c>
      <c r="D1271">
        <v>2021288</v>
      </c>
      <c r="E1271" t="s">
        <v>164</v>
      </c>
      <c r="F1271" t="s">
        <v>126</v>
      </c>
      <c r="G1271" t="s">
        <v>236</v>
      </c>
      <c r="H1271" t="s">
        <v>115</v>
      </c>
      <c r="I1271" s="1">
        <v>44841.456250000003</v>
      </c>
      <c r="J1271" t="s">
        <v>180</v>
      </c>
      <c r="K1271" t="s">
        <v>116</v>
      </c>
      <c r="L1271" t="s">
        <v>146</v>
      </c>
      <c r="M1271" t="s">
        <v>147</v>
      </c>
      <c r="N1271" t="s">
        <v>148</v>
      </c>
      <c r="O1271">
        <v>1E-3</v>
      </c>
      <c r="P1271" t="s">
        <v>149</v>
      </c>
      <c r="Q1271" t="b">
        <v>1</v>
      </c>
      <c r="R1271">
        <v>138261413</v>
      </c>
      <c r="S1271" t="s">
        <v>150</v>
      </c>
      <c r="T1271">
        <v>1E-3</v>
      </c>
      <c r="U1271" t="s">
        <v>184</v>
      </c>
      <c r="V1271">
        <v>2022</v>
      </c>
      <c r="W1271" t="s">
        <v>455</v>
      </c>
      <c r="X1271" t="s">
        <v>274</v>
      </c>
      <c r="Y1271" t="s">
        <v>275</v>
      </c>
      <c r="Z1271" t="s">
        <v>155</v>
      </c>
      <c r="AA1271">
        <v>501547</v>
      </c>
      <c r="AB1271">
        <v>370926</v>
      </c>
      <c r="AC1271">
        <v>-0.48037495499999999</v>
      </c>
      <c r="AD1271">
        <v>53.225682810000002</v>
      </c>
    </row>
    <row r="1272" spans="1:30">
      <c r="A1272">
        <v>270568</v>
      </c>
      <c r="B1272" t="s">
        <v>273</v>
      </c>
      <c r="C1272">
        <v>7299</v>
      </c>
      <c r="D1272">
        <v>2011297</v>
      </c>
      <c r="E1272" t="s">
        <v>164</v>
      </c>
      <c r="F1272" t="s">
        <v>126</v>
      </c>
      <c r="G1272" t="s">
        <v>236</v>
      </c>
      <c r="H1272" t="s">
        <v>115</v>
      </c>
      <c r="I1272" s="1">
        <v>44720.416666666664</v>
      </c>
      <c r="J1272" t="s">
        <v>180</v>
      </c>
      <c r="K1272" t="s">
        <v>116</v>
      </c>
      <c r="L1272" t="s">
        <v>146</v>
      </c>
      <c r="M1272" t="s">
        <v>147</v>
      </c>
      <c r="N1272" t="s">
        <v>148</v>
      </c>
      <c r="O1272">
        <v>1E-3</v>
      </c>
      <c r="P1272" t="s">
        <v>149</v>
      </c>
      <c r="Q1272" t="b">
        <v>1</v>
      </c>
      <c r="R1272">
        <v>138261413</v>
      </c>
      <c r="S1272" t="s">
        <v>150</v>
      </c>
      <c r="T1272">
        <v>1E-3</v>
      </c>
      <c r="U1272" t="s">
        <v>184</v>
      </c>
      <c r="V1272">
        <v>2022</v>
      </c>
      <c r="W1272" t="s">
        <v>455</v>
      </c>
      <c r="X1272" t="s">
        <v>274</v>
      </c>
      <c r="Y1272" t="s">
        <v>275</v>
      </c>
      <c r="Z1272" t="s">
        <v>155</v>
      </c>
      <c r="AA1272">
        <v>501547</v>
      </c>
      <c r="AB1272">
        <v>370926</v>
      </c>
      <c r="AC1272">
        <v>-0.48037495499999999</v>
      </c>
      <c r="AD1272">
        <v>53.225682810000002</v>
      </c>
    </row>
    <row r="1273" spans="1:30">
      <c r="A1273">
        <v>264908</v>
      </c>
      <c r="B1273" t="s">
        <v>273</v>
      </c>
      <c r="C1273">
        <v>7299</v>
      </c>
      <c r="D1273">
        <v>2024001</v>
      </c>
      <c r="E1273" t="s">
        <v>164</v>
      </c>
      <c r="F1273" t="s">
        <v>126</v>
      </c>
      <c r="G1273" t="s">
        <v>236</v>
      </c>
      <c r="H1273" t="s">
        <v>115</v>
      </c>
      <c r="I1273" s="1">
        <v>44873.453472222223</v>
      </c>
      <c r="J1273" t="s">
        <v>180</v>
      </c>
      <c r="K1273" t="s">
        <v>116</v>
      </c>
      <c r="L1273" t="s">
        <v>146</v>
      </c>
      <c r="M1273" t="s">
        <v>147</v>
      </c>
      <c r="N1273" t="s">
        <v>148</v>
      </c>
      <c r="O1273">
        <v>1E-3</v>
      </c>
      <c r="P1273" t="s">
        <v>149</v>
      </c>
      <c r="Q1273" t="b">
        <v>1</v>
      </c>
      <c r="R1273">
        <v>138261413</v>
      </c>
      <c r="S1273" t="s">
        <v>150</v>
      </c>
      <c r="T1273">
        <v>1E-3</v>
      </c>
      <c r="U1273" t="s">
        <v>184</v>
      </c>
      <c r="V1273">
        <v>2022</v>
      </c>
      <c r="W1273" t="s">
        <v>455</v>
      </c>
      <c r="X1273" t="s">
        <v>274</v>
      </c>
      <c r="Y1273" t="s">
        <v>275</v>
      </c>
      <c r="Z1273" t="s">
        <v>155</v>
      </c>
      <c r="AA1273">
        <v>501547</v>
      </c>
      <c r="AB1273">
        <v>370926</v>
      </c>
      <c r="AC1273">
        <v>-0.48037495499999999</v>
      </c>
      <c r="AD1273">
        <v>53.225682810000002</v>
      </c>
    </row>
    <row r="1274" spans="1:30">
      <c r="A1274">
        <v>272469</v>
      </c>
      <c r="B1274" t="s">
        <v>273</v>
      </c>
      <c r="C1274">
        <v>7299</v>
      </c>
      <c r="D1274">
        <v>2016340</v>
      </c>
      <c r="E1274" t="s">
        <v>164</v>
      </c>
      <c r="F1274" t="s">
        <v>126</v>
      </c>
      <c r="G1274" t="s">
        <v>236</v>
      </c>
      <c r="H1274" t="s">
        <v>115</v>
      </c>
      <c r="I1274" s="1">
        <v>44777.506249999999</v>
      </c>
      <c r="J1274" t="s">
        <v>180</v>
      </c>
      <c r="K1274" t="s">
        <v>116</v>
      </c>
      <c r="L1274" t="s">
        <v>146</v>
      </c>
      <c r="M1274" t="s">
        <v>147</v>
      </c>
      <c r="N1274" t="s">
        <v>148</v>
      </c>
      <c r="O1274">
        <v>1E-3</v>
      </c>
      <c r="P1274" t="s">
        <v>149</v>
      </c>
      <c r="Q1274" t="b">
        <v>1</v>
      </c>
      <c r="R1274">
        <v>138261413</v>
      </c>
      <c r="S1274" t="s">
        <v>150</v>
      </c>
      <c r="T1274">
        <v>1E-3</v>
      </c>
      <c r="U1274" t="s">
        <v>184</v>
      </c>
      <c r="V1274">
        <v>2022</v>
      </c>
      <c r="W1274" t="s">
        <v>455</v>
      </c>
      <c r="X1274" t="s">
        <v>274</v>
      </c>
      <c r="Y1274" t="s">
        <v>275</v>
      </c>
      <c r="Z1274" t="s">
        <v>155</v>
      </c>
      <c r="AA1274">
        <v>501547</v>
      </c>
      <c r="AB1274">
        <v>370926</v>
      </c>
      <c r="AC1274">
        <v>-0.48037495499999999</v>
      </c>
      <c r="AD1274">
        <v>53.225682810000002</v>
      </c>
    </row>
    <row r="1275" spans="1:30">
      <c r="A1275">
        <v>271190</v>
      </c>
      <c r="B1275" t="s">
        <v>241</v>
      </c>
      <c r="C1275">
        <v>7299</v>
      </c>
      <c r="D1275">
        <v>1692310</v>
      </c>
      <c r="E1275" t="s">
        <v>164</v>
      </c>
      <c r="F1275" t="s">
        <v>126</v>
      </c>
      <c r="G1275" t="s">
        <v>179</v>
      </c>
      <c r="H1275" t="s">
        <v>118</v>
      </c>
      <c r="I1275" s="1">
        <v>44568.670138888891</v>
      </c>
      <c r="J1275" t="s">
        <v>180</v>
      </c>
      <c r="K1275" t="s">
        <v>116</v>
      </c>
      <c r="L1275" t="s">
        <v>165</v>
      </c>
      <c r="M1275" t="s">
        <v>166</v>
      </c>
      <c r="N1275" t="s">
        <v>183</v>
      </c>
      <c r="O1275">
        <v>1E-3</v>
      </c>
      <c r="P1275" t="s">
        <v>149</v>
      </c>
      <c r="Q1275" t="b">
        <v>1</v>
      </c>
      <c r="R1275">
        <v>138261413</v>
      </c>
      <c r="S1275" t="s">
        <v>150</v>
      </c>
      <c r="T1275">
        <v>1E-3</v>
      </c>
      <c r="U1275" t="s">
        <v>184</v>
      </c>
      <c r="V1275">
        <v>2022</v>
      </c>
      <c r="W1275" t="s">
        <v>455</v>
      </c>
      <c r="X1275" t="s">
        <v>242</v>
      </c>
      <c r="Y1275" t="s">
        <v>243</v>
      </c>
      <c r="Z1275" t="s">
        <v>155</v>
      </c>
      <c r="AA1275">
        <v>456840</v>
      </c>
      <c r="AB1275">
        <v>455364</v>
      </c>
      <c r="AC1275">
        <v>-1.134557254</v>
      </c>
      <c r="AD1275">
        <v>53.991201420000003</v>
      </c>
    </row>
    <row r="1276" spans="1:30">
      <c r="A1276">
        <v>271818</v>
      </c>
      <c r="B1276" t="s">
        <v>241</v>
      </c>
      <c r="C1276">
        <v>7299</v>
      </c>
      <c r="D1276">
        <v>1712260</v>
      </c>
      <c r="E1276" t="s">
        <v>164</v>
      </c>
      <c r="F1276" t="s">
        <v>126</v>
      </c>
      <c r="G1276" t="s">
        <v>179</v>
      </c>
      <c r="H1276" t="s">
        <v>118</v>
      </c>
      <c r="I1276" s="1">
        <v>44893.491666666669</v>
      </c>
      <c r="J1276" t="s">
        <v>180</v>
      </c>
      <c r="K1276" t="s">
        <v>116</v>
      </c>
      <c r="L1276" t="s">
        <v>165</v>
      </c>
      <c r="M1276" t="s">
        <v>166</v>
      </c>
      <c r="N1276" t="s">
        <v>183</v>
      </c>
      <c r="O1276">
        <v>1E-3</v>
      </c>
      <c r="P1276" t="s">
        <v>149</v>
      </c>
      <c r="Q1276" t="b">
        <v>1</v>
      </c>
      <c r="R1276">
        <v>138261413</v>
      </c>
      <c r="S1276" t="s">
        <v>150</v>
      </c>
      <c r="T1276">
        <v>1E-3</v>
      </c>
      <c r="U1276" t="s">
        <v>184</v>
      </c>
      <c r="V1276">
        <v>2022</v>
      </c>
      <c r="W1276" t="s">
        <v>455</v>
      </c>
      <c r="X1276" t="s">
        <v>242</v>
      </c>
      <c r="Y1276" t="s">
        <v>243</v>
      </c>
      <c r="Z1276" t="s">
        <v>155</v>
      </c>
      <c r="AA1276">
        <v>456840</v>
      </c>
      <c r="AB1276">
        <v>455364</v>
      </c>
      <c r="AC1276">
        <v>-1.134557254</v>
      </c>
      <c r="AD1276">
        <v>53.991201420000003</v>
      </c>
    </row>
    <row r="1277" spans="1:30">
      <c r="A1277">
        <v>272858</v>
      </c>
      <c r="B1277" t="s">
        <v>241</v>
      </c>
      <c r="C1277">
        <v>7299</v>
      </c>
      <c r="D1277">
        <v>1702463</v>
      </c>
      <c r="E1277" t="s">
        <v>164</v>
      </c>
      <c r="F1277" t="s">
        <v>126</v>
      </c>
      <c r="G1277" t="s">
        <v>179</v>
      </c>
      <c r="H1277" t="s">
        <v>118</v>
      </c>
      <c r="I1277" s="1">
        <v>44740.45416666667</v>
      </c>
      <c r="J1277" t="s">
        <v>180</v>
      </c>
      <c r="K1277" t="s">
        <v>116</v>
      </c>
      <c r="L1277" t="s">
        <v>165</v>
      </c>
      <c r="M1277" t="s">
        <v>166</v>
      </c>
      <c r="N1277" t="s">
        <v>183</v>
      </c>
      <c r="O1277">
        <v>1E-3</v>
      </c>
      <c r="P1277" t="s">
        <v>149</v>
      </c>
      <c r="Q1277" t="b">
        <v>1</v>
      </c>
      <c r="R1277">
        <v>138261413</v>
      </c>
      <c r="S1277" t="s">
        <v>150</v>
      </c>
      <c r="T1277">
        <v>1E-3</v>
      </c>
      <c r="U1277" t="s">
        <v>184</v>
      </c>
      <c r="V1277">
        <v>2022</v>
      </c>
      <c r="W1277" t="s">
        <v>455</v>
      </c>
      <c r="X1277" t="s">
        <v>242</v>
      </c>
      <c r="Y1277" t="s">
        <v>243</v>
      </c>
      <c r="Z1277" t="s">
        <v>155</v>
      </c>
      <c r="AA1277">
        <v>456840</v>
      </c>
      <c r="AB1277">
        <v>455364</v>
      </c>
      <c r="AC1277">
        <v>-1.134557254</v>
      </c>
      <c r="AD1277">
        <v>53.991201420000003</v>
      </c>
    </row>
    <row r="1278" spans="1:30">
      <c r="A1278">
        <v>271431</v>
      </c>
      <c r="B1278" t="s">
        <v>241</v>
      </c>
      <c r="C1278">
        <v>7299</v>
      </c>
      <c r="D1278">
        <v>1694219</v>
      </c>
      <c r="E1278" t="s">
        <v>164</v>
      </c>
      <c r="F1278" t="s">
        <v>126</v>
      </c>
      <c r="G1278" t="s">
        <v>179</v>
      </c>
      <c r="H1278" t="s">
        <v>118</v>
      </c>
      <c r="I1278" s="1">
        <v>44599.734722222223</v>
      </c>
      <c r="J1278" t="s">
        <v>180</v>
      </c>
      <c r="K1278" t="s">
        <v>116</v>
      </c>
      <c r="L1278" t="s">
        <v>165</v>
      </c>
      <c r="M1278" t="s">
        <v>166</v>
      </c>
      <c r="N1278" t="s">
        <v>183</v>
      </c>
      <c r="O1278">
        <v>1E-3</v>
      </c>
      <c r="P1278" t="s">
        <v>149</v>
      </c>
      <c r="Q1278" t="b">
        <v>1</v>
      </c>
      <c r="R1278">
        <v>138261413</v>
      </c>
      <c r="S1278" t="s">
        <v>150</v>
      </c>
      <c r="T1278">
        <v>1E-3</v>
      </c>
      <c r="U1278" t="s">
        <v>184</v>
      </c>
      <c r="V1278">
        <v>2022</v>
      </c>
      <c r="W1278" t="s">
        <v>455</v>
      </c>
      <c r="X1278" t="s">
        <v>242</v>
      </c>
      <c r="Y1278" t="s">
        <v>243</v>
      </c>
      <c r="Z1278" t="s">
        <v>155</v>
      </c>
      <c r="AA1278">
        <v>456840</v>
      </c>
      <c r="AB1278">
        <v>455364</v>
      </c>
      <c r="AC1278">
        <v>-1.134557254</v>
      </c>
      <c r="AD1278">
        <v>53.991201420000003</v>
      </c>
    </row>
    <row r="1279" spans="1:30">
      <c r="A1279">
        <v>273175</v>
      </c>
      <c r="B1279" t="s">
        <v>241</v>
      </c>
      <c r="C1279">
        <v>7299</v>
      </c>
      <c r="D1279">
        <v>1703420</v>
      </c>
      <c r="E1279" t="s">
        <v>164</v>
      </c>
      <c r="F1279" t="s">
        <v>126</v>
      </c>
      <c r="G1279" t="s">
        <v>179</v>
      </c>
      <c r="H1279" t="s">
        <v>118</v>
      </c>
      <c r="I1279" s="1">
        <v>44754.678472222222</v>
      </c>
      <c r="J1279" t="s">
        <v>180</v>
      </c>
      <c r="K1279" t="s">
        <v>116</v>
      </c>
      <c r="L1279" t="s">
        <v>165</v>
      </c>
      <c r="M1279" t="s">
        <v>166</v>
      </c>
      <c r="N1279" t="s">
        <v>183</v>
      </c>
      <c r="O1279">
        <v>1E-3</v>
      </c>
      <c r="P1279" t="s">
        <v>149</v>
      </c>
      <c r="Q1279" t="b">
        <v>1</v>
      </c>
      <c r="R1279">
        <v>138261413</v>
      </c>
      <c r="S1279" t="s">
        <v>150</v>
      </c>
      <c r="T1279">
        <v>1E-3</v>
      </c>
      <c r="U1279" t="s">
        <v>184</v>
      </c>
      <c r="V1279">
        <v>2022</v>
      </c>
      <c r="W1279" t="s">
        <v>455</v>
      </c>
      <c r="X1279" t="s">
        <v>242</v>
      </c>
      <c r="Y1279" t="s">
        <v>243</v>
      </c>
      <c r="Z1279" t="s">
        <v>155</v>
      </c>
      <c r="AA1279">
        <v>456840</v>
      </c>
      <c r="AB1279">
        <v>455364</v>
      </c>
      <c r="AC1279">
        <v>-1.134557254</v>
      </c>
      <c r="AD1279">
        <v>53.991201420000003</v>
      </c>
    </row>
    <row r="1280" spans="1:30">
      <c r="A1280">
        <v>269240</v>
      </c>
      <c r="B1280" t="s">
        <v>241</v>
      </c>
      <c r="C1280">
        <v>7299</v>
      </c>
      <c r="D1280">
        <v>1711132</v>
      </c>
      <c r="E1280" t="s">
        <v>164</v>
      </c>
      <c r="F1280" t="s">
        <v>126</v>
      </c>
      <c r="G1280" t="s">
        <v>179</v>
      </c>
      <c r="H1280" t="s">
        <v>118</v>
      </c>
      <c r="I1280" s="1">
        <v>44872.42083333333</v>
      </c>
      <c r="J1280" t="s">
        <v>180</v>
      </c>
      <c r="K1280" t="s">
        <v>116</v>
      </c>
      <c r="L1280" t="s">
        <v>165</v>
      </c>
      <c r="M1280" t="s">
        <v>166</v>
      </c>
      <c r="N1280" t="s">
        <v>183</v>
      </c>
      <c r="O1280">
        <v>1E-3</v>
      </c>
      <c r="P1280" t="s">
        <v>149</v>
      </c>
      <c r="Q1280" t="b">
        <v>1</v>
      </c>
      <c r="R1280">
        <v>138261413</v>
      </c>
      <c r="S1280" t="s">
        <v>150</v>
      </c>
      <c r="T1280">
        <v>1E-3</v>
      </c>
      <c r="U1280" t="s">
        <v>184</v>
      </c>
      <c r="V1280">
        <v>2022</v>
      </c>
      <c r="W1280" t="s">
        <v>455</v>
      </c>
      <c r="X1280" t="s">
        <v>242</v>
      </c>
      <c r="Y1280" t="s">
        <v>243</v>
      </c>
      <c r="Z1280" t="s">
        <v>155</v>
      </c>
      <c r="AA1280">
        <v>456840</v>
      </c>
      <c r="AB1280">
        <v>455364</v>
      </c>
      <c r="AC1280">
        <v>-1.134557254</v>
      </c>
      <c r="AD1280">
        <v>53.991201420000003</v>
      </c>
    </row>
    <row r="1281" spans="1:30">
      <c r="A1281">
        <v>266581</v>
      </c>
      <c r="B1281" t="s">
        <v>241</v>
      </c>
      <c r="C1281">
        <v>7299</v>
      </c>
      <c r="D1281">
        <v>1695964</v>
      </c>
      <c r="E1281" t="s">
        <v>164</v>
      </c>
      <c r="F1281" t="s">
        <v>126</v>
      </c>
      <c r="G1281" t="s">
        <v>179</v>
      </c>
      <c r="H1281" t="s">
        <v>118</v>
      </c>
      <c r="I1281" s="1">
        <v>44627.521527777775</v>
      </c>
      <c r="J1281" t="s">
        <v>180</v>
      </c>
      <c r="K1281" t="s">
        <v>116</v>
      </c>
      <c r="L1281" t="s">
        <v>165</v>
      </c>
      <c r="M1281" t="s">
        <v>166</v>
      </c>
      <c r="N1281" t="s">
        <v>183</v>
      </c>
      <c r="O1281">
        <v>1E-3</v>
      </c>
      <c r="P1281" t="s">
        <v>149</v>
      </c>
      <c r="Q1281" t="b">
        <v>1</v>
      </c>
      <c r="R1281">
        <v>138261413</v>
      </c>
      <c r="S1281" t="s">
        <v>150</v>
      </c>
      <c r="T1281">
        <v>1E-3</v>
      </c>
      <c r="U1281" t="s">
        <v>184</v>
      </c>
      <c r="V1281">
        <v>2022</v>
      </c>
      <c r="W1281" t="s">
        <v>455</v>
      </c>
      <c r="X1281" t="s">
        <v>242</v>
      </c>
      <c r="Y1281" t="s">
        <v>243</v>
      </c>
      <c r="Z1281" t="s">
        <v>155</v>
      </c>
      <c r="AA1281">
        <v>456840</v>
      </c>
      <c r="AB1281">
        <v>455364</v>
      </c>
      <c r="AC1281">
        <v>-1.134557254</v>
      </c>
      <c r="AD1281">
        <v>53.991201420000003</v>
      </c>
    </row>
    <row r="1282" spans="1:30">
      <c r="A1282">
        <v>271021</v>
      </c>
      <c r="B1282" t="s">
        <v>241</v>
      </c>
      <c r="C1282">
        <v>7299</v>
      </c>
      <c r="D1282">
        <v>1697352</v>
      </c>
      <c r="E1282" t="s">
        <v>164</v>
      </c>
      <c r="F1282" t="s">
        <v>126</v>
      </c>
      <c r="G1282" t="s">
        <v>179</v>
      </c>
      <c r="H1282" t="s">
        <v>118</v>
      </c>
      <c r="I1282" s="1">
        <v>44655.445138888892</v>
      </c>
      <c r="J1282" t="s">
        <v>180</v>
      </c>
      <c r="K1282" t="s">
        <v>116</v>
      </c>
      <c r="L1282" t="s">
        <v>165</v>
      </c>
      <c r="M1282" t="s">
        <v>166</v>
      </c>
      <c r="N1282" t="s">
        <v>183</v>
      </c>
      <c r="O1282">
        <v>1E-3</v>
      </c>
      <c r="P1282" t="s">
        <v>149</v>
      </c>
      <c r="Q1282" t="b">
        <v>1</v>
      </c>
      <c r="R1282">
        <v>138261413</v>
      </c>
      <c r="S1282" t="s">
        <v>150</v>
      </c>
      <c r="T1282">
        <v>1E-3</v>
      </c>
      <c r="U1282" t="s">
        <v>184</v>
      </c>
      <c r="V1282">
        <v>2022</v>
      </c>
      <c r="W1282" t="s">
        <v>455</v>
      </c>
      <c r="X1282" t="s">
        <v>242</v>
      </c>
      <c r="Y1282" t="s">
        <v>243</v>
      </c>
      <c r="Z1282" t="s">
        <v>155</v>
      </c>
      <c r="AA1282">
        <v>456840</v>
      </c>
      <c r="AB1282">
        <v>455364</v>
      </c>
      <c r="AC1282">
        <v>-1.134557254</v>
      </c>
      <c r="AD1282">
        <v>53.991201420000003</v>
      </c>
    </row>
    <row r="1283" spans="1:30">
      <c r="A1283">
        <v>271111</v>
      </c>
      <c r="B1283" t="s">
        <v>241</v>
      </c>
      <c r="C1283">
        <v>7299</v>
      </c>
      <c r="D1283">
        <v>1695876</v>
      </c>
      <c r="E1283" t="s">
        <v>164</v>
      </c>
      <c r="F1283" t="s">
        <v>126</v>
      </c>
      <c r="G1283" t="s">
        <v>179</v>
      </c>
      <c r="H1283" t="s">
        <v>118</v>
      </c>
      <c r="I1283" s="1">
        <v>44623.557638888888</v>
      </c>
      <c r="J1283" t="s">
        <v>180</v>
      </c>
      <c r="K1283" t="s">
        <v>116</v>
      </c>
      <c r="L1283" t="s">
        <v>165</v>
      </c>
      <c r="M1283" t="s">
        <v>166</v>
      </c>
      <c r="N1283" t="s">
        <v>183</v>
      </c>
      <c r="O1283">
        <v>1E-3</v>
      </c>
      <c r="P1283" t="s">
        <v>149</v>
      </c>
      <c r="Q1283" t="b">
        <v>1</v>
      </c>
      <c r="R1283">
        <v>138261413</v>
      </c>
      <c r="S1283" t="s">
        <v>150</v>
      </c>
      <c r="T1283">
        <v>1E-3</v>
      </c>
      <c r="U1283" t="s">
        <v>184</v>
      </c>
      <c r="V1283">
        <v>2022</v>
      </c>
      <c r="W1283" t="s">
        <v>455</v>
      </c>
      <c r="X1283" t="s">
        <v>242</v>
      </c>
      <c r="Y1283" t="s">
        <v>243</v>
      </c>
      <c r="Z1283" t="s">
        <v>155</v>
      </c>
      <c r="AA1283">
        <v>456840</v>
      </c>
      <c r="AB1283">
        <v>455364</v>
      </c>
      <c r="AC1283">
        <v>-1.134557254</v>
      </c>
      <c r="AD1283">
        <v>53.991201420000003</v>
      </c>
    </row>
    <row r="1284" spans="1:30">
      <c r="A1284">
        <v>272672</v>
      </c>
      <c r="B1284" t="s">
        <v>241</v>
      </c>
      <c r="C1284">
        <v>7299</v>
      </c>
      <c r="D1284">
        <v>1708688</v>
      </c>
      <c r="E1284" t="s">
        <v>164</v>
      </c>
      <c r="F1284" t="s">
        <v>126</v>
      </c>
      <c r="G1284" t="s">
        <v>179</v>
      </c>
      <c r="H1284" t="s">
        <v>118</v>
      </c>
      <c r="I1284" s="1">
        <v>44833.589583333334</v>
      </c>
      <c r="J1284" t="s">
        <v>180</v>
      </c>
      <c r="K1284" t="s">
        <v>116</v>
      </c>
      <c r="L1284" t="s">
        <v>165</v>
      </c>
      <c r="M1284" t="s">
        <v>166</v>
      </c>
      <c r="N1284" t="s">
        <v>183</v>
      </c>
      <c r="O1284">
        <v>1E-3</v>
      </c>
      <c r="P1284" t="s">
        <v>149</v>
      </c>
      <c r="Q1284" t="b">
        <v>1</v>
      </c>
      <c r="R1284">
        <v>138261413</v>
      </c>
      <c r="S1284" t="s">
        <v>150</v>
      </c>
      <c r="T1284">
        <v>1E-3</v>
      </c>
      <c r="U1284" t="s">
        <v>184</v>
      </c>
      <c r="V1284">
        <v>2022</v>
      </c>
      <c r="W1284" t="s">
        <v>455</v>
      </c>
      <c r="X1284" t="s">
        <v>242</v>
      </c>
      <c r="Y1284" t="s">
        <v>243</v>
      </c>
      <c r="Z1284" t="s">
        <v>155</v>
      </c>
      <c r="AA1284">
        <v>456840</v>
      </c>
      <c r="AB1284">
        <v>455364</v>
      </c>
      <c r="AC1284">
        <v>-1.134557254</v>
      </c>
      <c r="AD1284">
        <v>53.991201420000003</v>
      </c>
    </row>
    <row r="1285" spans="1:30">
      <c r="A1285">
        <v>271160</v>
      </c>
      <c r="B1285" t="s">
        <v>241</v>
      </c>
      <c r="C1285">
        <v>7299</v>
      </c>
      <c r="D1285">
        <v>1712814</v>
      </c>
      <c r="E1285" t="s">
        <v>164</v>
      </c>
      <c r="F1285" t="s">
        <v>126</v>
      </c>
      <c r="G1285" t="s">
        <v>179</v>
      </c>
      <c r="H1285" t="s">
        <v>118</v>
      </c>
      <c r="I1285" s="1">
        <v>44900.446527777778</v>
      </c>
      <c r="J1285" t="s">
        <v>180</v>
      </c>
      <c r="K1285" t="s">
        <v>116</v>
      </c>
      <c r="L1285" t="s">
        <v>165</v>
      </c>
      <c r="M1285" t="s">
        <v>166</v>
      </c>
      <c r="N1285" t="s">
        <v>183</v>
      </c>
      <c r="O1285">
        <v>1E-3</v>
      </c>
      <c r="P1285" t="s">
        <v>149</v>
      </c>
      <c r="Q1285" t="b">
        <v>1</v>
      </c>
      <c r="R1285">
        <v>138261413</v>
      </c>
      <c r="S1285" t="s">
        <v>150</v>
      </c>
      <c r="T1285">
        <v>1E-3</v>
      </c>
      <c r="U1285" t="s">
        <v>184</v>
      </c>
      <c r="V1285">
        <v>2022</v>
      </c>
      <c r="W1285" t="s">
        <v>455</v>
      </c>
      <c r="X1285" t="s">
        <v>242</v>
      </c>
      <c r="Y1285" t="s">
        <v>243</v>
      </c>
      <c r="Z1285" t="s">
        <v>155</v>
      </c>
      <c r="AA1285">
        <v>456840</v>
      </c>
      <c r="AB1285">
        <v>455364</v>
      </c>
      <c r="AC1285">
        <v>-1.134557254</v>
      </c>
      <c r="AD1285">
        <v>53.991201420000003</v>
      </c>
    </row>
    <row r="1286" spans="1:30">
      <c r="A1286">
        <v>272090</v>
      </c>
      <c r="B1286" t="s">
        <v>241</v>
      </c>
      <c r="C1286">
        <v>7299</v>
      </c>
      <c r="D1286">
        <v>1708305</v>
      </c>
      <c r="E1286" t="s">
        <v>164</v>
      </c>
      <c r="F1286" t="s">
        <v>126</v>
      </c>
      <c r="G1286" t="s">
        <v>179</v>
      </c>
      <c r="H1286" t="s">
        <v>118</v>
      </c>
      <c r="I1286" s="1">
        <v>44825.451388888891</v>
      </c>
      <c r="J1286" t="s">
        <v>180</v>
      </c>
      <c r="K1286" t="s">
        <v>116</v>
      </c>
      <c r="L1286" t="s">
        <v>165</v>
      </c>
      <c r="M1286" t="s">
        <v>166</v>
      </c>
      <c r="N1286" t="s">
        <v>183</v>
      </c>
      <c r="O1286">
        <v>1E-3</v>
      </c>
      <c r="P1286" t="s">
        <v>149</v>
      </c>
      <c r="Q1286" t="b">
        <v>1</v>
      </c>
      <c r="R1286">
        <v>138261413</v>
      </c>
      <c r="S1286" t="s">
        <v>150</v>
      </c>
      <c r="T1286">
        <v>1E-3</v>
      </c>
      <c r="U1286" t="s">
        <v>184</v>
      </c>
      <c r="V1286">
        <v>2022</v>
      </c>
      <c r="W1286" t="s">
        <v>455</v>
      </c>
      <c r="X1286" t="s">
        <v>242</v>
      </c>
      <c r="Y1286" t="s">
        <v>243</v>
      </c>
      <c r="Z1286" t="s">
        <v>155</v>
      </c>
      <c r="AA1286">
        <v>456840</v>
      </c>
      <c r="AB1286">
        <v>455364</v>
      </c>
      <c r="AC1286">
        <v>-1.134557254</v>
      </c>
      <c r="AD1286">
        <v>53.991201420000003</v>
      </c>
    </row>
    <row r="1287" spans="1:30">
      <c r="A1287">
        <v>271489</v>
      </c>
      <c r="B1287" t="s">
        <v>241</v>
      </c>
      <c r="C1287">
        <v>7299</v>
      </c>
      <c r="D1287">
        <v>1713297</v>
      </c>
      <c r="E1287" t="s">
        <v>164</v>
      </c>
      <c r="F1287" t="s">
        <v>126</v>
      </c>
      <c r="G1287" t="s">
        <v>179</v>
      </c>
      <c r="H1287" t="s">
        <v>118</v>
      </c>
      <c r="I1287" s="1">
        <v>44907.493055555555</v>
      </c>
      <c r="J1287" t="s">
        <v>180</v>
      </c>
      <c r="K1287" t="s">
        <v>116</v>
      </c>
      <c r="L1287" t="s">
        <v>165</v>
      </c>
      <c r="M1287" t="s">
        <v>166</v>
      </c>
      <c r="N1287" t="s">
        <v>183</v>
      </c>
      <c r="O1287">
        <v>1E-3</v>
      </c>
      <c r="P1287" t="s">
        <v>149</v>
      </c>
      <c r="Q1287" t="b">
        <v>1</v>
      </c>
      <c r="R1287">
        <v>138261413</v>
      </c>
      <c r="S1287" t="s">
        <v>150</v>
      </c>
      <c r="T1287">
        <v>1E-3</v>
      </c>
      <c r="U1287" t="s">
        <v>184</v>
      </c>
      <c r="V1287">
        <v>2022</v>
      </c>
      <c r="W1287" t="s">
        <v>455</v>
      </c>
      <c r="X1287" t="s">
        <v>242</v>
      </c>
      <c r="Y1287" t="s">
        <v>243</v>
      </c>
      <c r="Z1287" t="s">
        <v>155</v>
      </c>
      <c r="AA1287">
        <v>456840</v>
      </c>
      <c r="AB1287">
        <v>455364</v>
      </c>
      <c r="AC1287">
        <v>-1.134557254</v>
      </c>
      <c r="AD1287">
        <v>53.991201420000003</v>
      </c>
    </row>
    <row r="1288" spans="1:30">
      <c r="A1288">
        <v>272974</v>
      </c>
      <c r="B1288" t="s">
        <v>241</v>
      </c>
      <c r="C1288">
        <v>7299</v>
      </c>
      <c r="D1288">
        <v>1699993</v>
      </c>
      <c r="E1288" t="s">
        <v>164</v>
      </c>
      <c r="F1288" t="s">
        <v>126</v>
      </c>
      <c r="G1288" t="s">
        <v>179</v>
      </c>
      <c r="H1288" t="s">
        <v>118</v>
      </c>
      <c r="I1288" s="1">
        <v>44700.657638888886</v>
      </c>
      <c r="J1288" t="s">
        <v>180</v>
      </c>
      <c r="K1288" t="s">
        <v>116</v>
      </c>
      <c r="L1288" t="s">
        <v>165</v>
      </c>
      <c r="M1288" t="s">
        <v>166</v>
      </c>
      <c r="N1288" t="s">
        <v>148</v>
      </c>
      <c r="O1288">
        <v>1E-3</v>
      </c>
      <c r="P1288" t="s">
        <v>149</v>
      </c>
      <c r="Q1288" t="b">
        <v>1</v>
      </c>
      <c r="R1288">
        <v>138261413</v>
      </c>
      <c r="S1288" t="s">
        <v>150</v>
      </c>
      <c r="T1288">
        <v>1E-3</v>
      </c>
      <c r="U1288" t="s">
        <v>184</v>
      </c>
      <c r="V1288">
        <v>2022</v>
      </c>
      <c r="W1288" t="s">
        <v>455</v>
      </c>
      <c r="X1288" t="s">
        <v>242</v>
      </c>
      <c r="Y1288" t="s">
        <v>243</v>
      </c>
      <c r="Z1288" t="s">
        <v>155</v>
      </c>
      <c r="AA1288">
        <v>456840</v>
      </c>
      <c r="AB1288">
        <v>455364</v>
      </c>
      <c r="AC1288">
        <v>-1.134557254</v>
      </c>
      <c r="AD1288">
        <v>53.991201420000003</v>
      </c>
    </row>
    <row r="1289" spans="1:30">
      <c r="A1289">
        <v>271003</v>
      </c>
      <c r="B1289" t="s">
        <v>241</v>
      </c>
      <c r="C1289">
        <v>7299</v>
      </c>
      <c r="D1289">
        <v>1711916</v>
      </c>
      <c r="E1289" t="s">
        <v>164</v>
      </c>
      <c r="F1289" t="s">
        <v>126</v>
      </c>
      <c r="G1289" t="s">
        <v>179</v>
      </c>
      <c r="H1289" t="s">
        <v>118</v>
      </c>
      <c r="I1289" s="1">
        <v>44887.603472222225</v>
      </c>
      <c r="J1289" t="s">
        <v>180</v>
      </c>
      <c r="K1289" t="s">
        <v>116</v>
      </c>
      <c r="L1289" t="s">
        <v>165</v>
      </c>
      <c r="M1289" t="s">
        <v>166</v>
      </c>
      <c r="N1289" t="s">
        <v>183</v>
      </c>
      <c r="O1289">
        <v>1E-3</v>
      </c>
      <c r="P1289" t="s">
        <v>149</v>
      </c>
      <c r="Q1289" t="b">
        <v>1</v>
      </c>
      <c r="R1289">
        <v>138261413</v>
      </c>
      <c r="S1289" t="s">
        <v>150</v>
      </c>
      <c r="T1289">
        <v>1E-3</v>
      </c>
      <c r="U1289" t="s">
        <v>184</v>
      </c>
      <c r="V1289">
        <v>2022</v>
      </c>
      <c r="W1289" t="s">
        <v>455</v>
      </c>
      <c r="X1289" t="s">
        <v>242</v>
      </c>
      <c r="Y1289" t="s">
        <v>243</v>
      </c>
      <c r="Z1289" t="s">
        <v>155</v>
      </c>
      <c r="AA1289">
        <v>456840</v>
      </c>
      <c r="AB1289">
        <v>455364</v>
      </c>
      <c r="AC1289">
        <v>-1.134557254</v>
      </c>
      <c r="AD1289">
        <v>53.991201420000003</v>
      </c>
    </row>
    <row r="1290" spans="1:30">
      <c r="A1290">
        <v>271161</v>
      </c>
      <c r="B1290" t="s">
        <v>241</v>
      </c>
      <c r="C1290">
        <v>7299</v>
      </c>
      <c r="D1290">
        <v>1710515</v>
      </c>
      <c r="E1290" t="s">
        <v>164</v>
      </c>
      <c r="F1290" t="s">
        <v>126</v>
      </c>
      <c r="G1290" t="s">
        <v>179</v>
      </c>
      <c r="H1290" t="s">
        <v>118</v>
      </c>
      <c r="I1290" s="1">
        <v>44865.435416666667</v>
      </c>
      <c r="J1290" t="s">
        <v>180</v>
      </c>
      <c r="K1290" t="s">
        <v>116</v>
      </c>
      <c r="L1290" t="s">
        <v>165</v>
      </c>
      <c r="M1290" t="s">
        <v>166</v>
      </c>
      <c r="N1290" t="s">
        <v>183</v>
      </c>
      <c r="O1290">
        <v>1E-3</v>
      </c>
      <c r="P1290" t="s">
        <v>149</v>
      </c>
      <c r="Q1290" t="b">
        <v>1</v>
      </c>
      <c r="R1290">
        <v>138261413</v>
      </c>
      <c r="S1290" t="s">
        <v>150</v>
      </c>
      <c r="T1290">
        <v>1E-3</v>
      </c>
      <c r="U1290" t="s">
        <v>184</v>
      </c>
      <c r="V1290">
        <v>2022</v>
      </c>
      <c r="W1290" t="s">
        <v>455</v>
      </c>
      <c r="X1290" t="s">
        <v>242</v>
      </c>
      <c r="Y1290" t="s">
        <v>243</v>
      </c>
      <c r="Z1290" t="s">
        <v>155</v>
      </c>
      <c r="AA1290">
        <v>456840</v>
      </c>
      <c r="AB1290">
        <v>455364</v>
      </c>
      <c r="AC1290">
        <v>-1.134557254</v>
      </c>
      <c r="AD1290">
        <v>53.991201420000003</v>
      </c>
    </row>
    <row r="1291" spans="1:30">
      <c r="A1291">
        <v>273509</v>
      </c>
      <c r="B1291" t="s">
        <v>241</v>
      </c>
      <c r="C1291">
        <v>7299</v>
      </c>
      <c r="D1291">
        <v>1702189</v>
      </c>
      <c r="E1291" t="s">
        <v>164</v>
      </c>
      <c r="F1291" t="s">
        <v>126</v>
      </c>
      <c r="G1291" t="s">
        <v>179</v>
      </c>
      <c r="H1291" t="s">
        <v>118</v>
      </c>
      <c r="I1291" s="1">
        <v>44735.383333333331</v>
      </c>
      <c r="J1291" t="s">
        <v>180</v>
      </c>
      <c r="K1291" t="s">
        <v>116</v>
      </c>
      <c r="L1291" t="s">
        <v>165</v>
      </c>
      <c r="M1291" t="s">
        <v>166</v>
      </c>
      <c r="N1291" t="s">
        <v>183</v>
      </c>
      <c r="O1291">
        <v>1E-3</v>
      </c>
      <c r="P1291" t="s">
        <v>149</v>
      </c>
      <c r="Q1291" t="b">
        <v>1</v>
      </c>
      <c r="R1291">
        <v>138261413</v>
      </c>
      <c r="S1291" t="s">
        <v>150</v>
      </c>
      <c r="T1291">
        <v>1E-3</v>
      </c>
      <c r="U1291" t="s">
        <v>184</v>
      </c>
      <c r="V1291">
        <v>2022</v>
      </c>
      <c r="W1291" t="s">
        <v>455</v>
      </c>
      <c r="X1291" t="s">
        <v>242</v>
      </c>
      <c r="Y1291" t="s">
        <v>243</v>
      </c>
      <c r="Z1291" t="s">
        <v>155</v>
      </c>
      <c r="AA1291">
        <v>456840</v>
      </c>
      <c r="AB1291">
        <v>455364</v>
      </c>
      <c r="AC1291">
        <v>-1.134557254</v>
      </c>
      <c r="AD1291">
        <v>53.991201420000003</v>
      </c>
    </row>
    <row r="1292" spans="1:30">
      <c r="A1292">
        <v>271684</v>
      </c>
      <c r="B1292" t="s">
        <v>241</v>
      </c>
      <c r="C1292">
        <v>7299</v>
      </c>
      <c r="D1292">
        <v>1695340</v>
      </c>
      <c r="E1292" t="s">
        <v>164</v>
      </c>
      <c r="F1292" t="s">
        <v>126</v>
      </c>
      <c r="G1292" t="s">
        <v>179</v>
      </c>
      <c r="H1292" t="s">
        <v>118</v>
      </c>
      <c r="I1292" s="1">
        <v>44615.60833333333</v>
      </c>
      <c r="J1292" t="s">
        <v>180</v>
      </c>
      <c r="K1292" t="s">
        <v>116</v>
      </c>
      <c r="L1292" t="s">
        <v>165</v>
      </c>
      <c r="M1292" t="s">
        <v>166</v>
      </c>
      <c r="N1292" t="s">
        <v>183</v>
      </c>
      <c r="O1292">
        <v>1E-3</v>
      </c>
      <c r="P1292" t="s">
        <v>149</v>
      </c>
      <c r="Q1292" t="b">
        <v>1</v>
      </c>
      <c r="R1292">
        <v>138261413</v>
      </c>
      <c r="S1292" t="s">
        <v>150</v>
      </c>
      <c r="T1292">
        <v>1E-3</v>
      </c>
      <c r="U1292" t="s">
        <v>184</v>
      </c>
      <c r="V1292">
        <v>2022</v>
      </c>
      <c r="W1292" t="s">
        <v>455</v>
      </c>
      <c r="X1292" t="s">
        <v>242</v>
      </c>
      <c r="Y1292" t="s">
        <v>243</v>
      </c>
      <c r="Z1292" t="s">
        <v>155</v>
      </c>
      <c r="AA1292">
        <v>456840</v>
      </c>
      <c r="AB1292">
        <v>455364</v>
      </c>
      <c r="AC1292">
        <v>-1.134557254</v>
      </c>
      <c r="AD1292">
        <v>53.991201420000003</v>
      </c>
    </row>
    <row r="1293" spans="1:30">
      <c r="A1293">
        <v>271905</v>
      </c>
      <c r="B1293" t="s">
        <v>241</v>
      </c>
      <c r="C1293">
        <v>7299</v>
      </c>
      <c r="D1293">
        <v>1705496</v>
      </c>
      <c r="E1293" t="s">
        <v>164</v>
      </c>
      <c r="F1293" t="s">
        <v>126</v>
      </c>
      <c r="G1293" t="s">
        <v>179</v>
      </c>
      <c r="H1293" t="s">
        <v>118</v>
      </c>
      <c r="I1293" s="1">
        <v>44783.599305555559</v>
      </c>
      <c r="J1293" t="s">
        <v>180</v>
      </c>
      <c r="K1293" t="s">
        <v>116</v>
      </c>
      <c r="L1293" t="s">
        <v>165</v>
      </c>
      <c r="M1293" t="s">
        <v>166</v>
      </c>
      <c r="N1293" t="s">
        <v>183</v>
      </c>
      <c r="O1293">
        <v>1E-3</v>
      </c>
      <c r="P1293" t="s">
        <v>149</v>
      </c>
      <c r="Q1293" t="b">
        <v>1</v>
      </c>
      <c r="R1293">
        <v>138261413</v>
      </c>
      <c r="S1293" t="s">
        <v>150</v>
      </c>
      <c r="T1293">
        <v>1E-3</v>
      </c>
      <c r="U1293" t="s">
        <v>184</v>
      </c>
      <c r="V1293">
        <v>2022</v>
      </c>
      <c r="W1293" t="s">
        <v>455</v>
      </c>
      <c r="X1293" t="s">
        <v>242</v>
      </c>
      <c r="Y1293" t="s">
        <v>243</v>
      </c>
      <c r="Z1293" t="s">
        <v>155</v>
      </c>
      <c r="AA1293">
        <v>456840</v>
      </c>
      <c r="AB1293">
        <v>455364</v>
      </c>
      <c r="AC1293">
        <v>-1.134557254</v>
      </c>
      <c r="AD1293">
        <v>53.991201420000003</v>
      </c>
    </row>
    <row r="1294" spans="1:30">
      <c r="A1294">
        <v>272463</v>
      </c>
      <c r="B1294" t="s">
        <v>241</v>
      </c>
      <c r="C1294">
        <v>7299</v>
      </c>
      <c r="D1294">
        <v>1705930</v>
      </c>
      <c r="E1294" t="s">
        <v>164</v>
      </c>
      <c r="F1294" t="s">
        <v>126</v>
      </c>
      <c r="G1294" t="s">
        <v>179</v>
      </c>
      <c r="H1294" t="s">
        <v>118</v>
      </c>
      <c r="I1294" s="1">
        <v>44796.461111111108</v>
      </c>
      <c r="J1294" t="s">
        <v>180</v>
      </c>
      <c r="K1294" t="s">
        <v>116</v>
      </c>
      <c r="L1294" t="s">
        <v>165</v>
      </c>
      <c r="M1294" t="s">
        <v>166</v>
      </c>
      <c r="N1294" t="s">
        <v>183</v>
      </c>
      <c r="O1294">
        <v>1E-3</v>
      </c>
      <c r="P1294" t="s">
        <v>149</v>
      </c>
      <c r="Q1294" t="b">
        <v>1</v>
      </c>
      <c r="R1294">
        <v>138261413</v>
      </c>
      <c r="S1294" t="s">
        <v>150</v>
      </c>
      <c r="T1294">
        <v>1E-3</v>
      </c>
      <c r="U1294" t="s">
        <v>184</v>
      </c>
      <c r="V1294">
        <v>2022</v>
      </c>
      <c r="W1294" t="s">
        <v>455</v>
      </c>
      <c r="X1294" t="s">
        <v>242</v>
      </c>
      <c r="Y1294" t="s">
        <v>243</v>
      </c>
      <c r="Z1294" t="s">
        <v>155</v>
      </c>
      <c r="AA1294">
        <v>456840</v>
      </c>
      <c r="AB1294">
        <v>455364</v>
      </c>
      <c r="AC1294">
        <v>-1.134557254</v>
      </c>
      <c r="AD1294">
        <v>53.991201420000003</v>
      </c>
    </row>
    <row r="1295" spans="1:30">
      <c r="A1295">
        <v>272203</v>
      </c>
      <c r="B1295" t="s">
        <v>241</v>
      </c>
      <c r="C1295">
        <v>7299</v>
      </c>
      <c r="D1295">
        <v>1703012</v>
      </c>
      <c r="E1295" t="s">
        <v>164</v>
      </c>
      <c r="F1295" t="s">
        <v>126</v>
      </c>
      <c r="G1295" t="s">
        <v>179</v>
      </c>
      <c r="H1295" t="s">
        <v>118</v>
      </c>
      <c r="I1295" s="1">
        <v>44749.473611111112</v>
      </c>
      <c r="J1295" t="s">
        <v>180</v>
      </c>
      <c r="K1295" t="s">
        <v>116</v>
      </c>
      <c r="L1295" t="s">
        <v>165</v>
      </c>
      <c r="M1295" t="s">
        <v>166</v>
      </c>
      <c r="N1295" t="s">
        <v>183</v>
      </c>
      <c r="O1295">
        <v>1E-3</v>
      </c>
      <c r="P1295" t="s">
        <v>149</v>
      </c>
      <c r="Q1295" t="b">
        <v>1</v>
      </c>
      <c r="R1295">
        <v>138261413</v>
      </c>
      <c r="S1295" t="s">
        <v>150</v>
      </c>
      <c r="T1295">
        <v>1E-3</v>
      </c>
      <c r="U1295" t="s">
        <v>184</v>
      </c>
      <c r="V1295">
        <v>2022</v>
      </c>
      <c r="W1295" t="s">
        <v>455</v>
      </c>
      <c r="X1295" t="s">
        <v>242</v>
      </c>
      <c r="Y1295" t="s">
        <v>243</v>
      </c>
      <c r="Z1295" t="s">
        <v>155</v>
      </c>
      <c r="AA1295">
        <v>456840</v>
      </c>
      <c r="AB1295">
        <v>455364</v>
      </c>
      <c r="AC1295">
        <v>-1.134557254</v>
      </c>
      <c r="AD1295">
        <v>53.991201420000003</v>
      </c>
    </row>
    <row r="1296" spans="1:30">
      <c r="A1296">
        <v>272787</v>
      </c>
      <c r="B1296" t="s">
        <v>241</v>
      </c>
      <c r="C1296">
        <v>7299</v>
      </c>
      <c r="D1296">
        <v>1693956</v>
      </c>
      <c r="E1296" t="s">
        <v>164</v>
      </c>
      <c r="F1296" t="s">
        <v>126</v>
      </c>
      <c r="G1296" t="s">
        <v>179</v>
      </c>
      <c r="H1296" t="s">
        <v>118</v>
      </c>
      <c r="I1296" s="1">
        <v>44593.421527777777</v>
      </c>
      <c r="J1296" t="s">
        <v>180</v>
      </c>
      <c r="K1296" t="s">
        <v>116</v>
      </c>
      <c r="L1296" t="s">
        <v>165</v>
      </c>
      <c r="M1296" t="s">
        <v>166</v>
      </c>
      <c r="N1296" t="s">
        <v>183</v>
      </c>
      <c r="O1296">
        <v>1E-3</v>
      </c>
      <c r="P1296" t="s">
        <v>149</v>
      </c>
      <c r="Q1296" t="b">
        <v>1</v>
      </c>
      <c r="R1296">
        <v>138261413</v>
      </c>
      <c r="S1296" t="s">
        <v>150</v>
      </c>
      <c r="T1296">
        <v>1E-3</v>
      </c>
      <c r="U1296" t="s">
        <v>184</v>
      </c>
      <c r="V1296">
        <v>2022</v>
      </c>
      <c r="W1296" t="s">
        <v>455</v>
      </c>
      <c r="X1296" t="s">
        <v>242</v>
      </c>
      <c r="Y1296" t="s">
        <v>243</v>
      </c>
      <c r="Z1296" t="s">
        <v>155</v>
      </c>
      <c r="AA1296">
        <v>456840</v>
      </c>
      <c r="AB1296">
        <v>455364</v>
      </c>
      <c r="AC1296">
        <v>-1.134557254</v>
      </c>
      <c r="AD1296">
        <v>53.991201420000003</v>
      </c>
    </row>
    <row r="1297" spans="1:30">
      <c r="A1297">
        <v>271655</v>
      </c>
      <c r="B1297" t="s">
        <v>241</v>
      </c>
      <c r="C1297">
        <v>7299</v>
      </c>
      <c r="D1297">
        <v>1710588</v>
      </c>
      <c r="E1297" t="s">
        <v>164</v>
      </c>
      <c r="F1297" t="s">
        <v>126</v>
      </c>
      <c r="G1297" t="s">
        <v>179</v>
      </c>
      <c r="H1297" t="s">
        <v>118</v>
      </c>
      <c r="I1297" s="1">
        <v>44866.423611111109</v>
      </c>
      <c r="J1297" t="s">
        <v>180</v>
      </c>
      <c r="K1297" t="s">
        <v>116</v>
      </c>
      <c r="L1297" t="s">
        <v>165</v>
      </c>
      <c r="M1297" t="s">
        <v>166</v>
      </c>
      <c r="N1297" t="s">
        <v>183</v>
      </c>
      <c r="O1297">
        <v>1E-3</v>
      </c>
      <c r="P1297" t="s">
        <v>149</v>
      </c>
      <c r="Q1297" t="b">
        <v>1</v>
      </c>
      <c r="R1297">
        <v>138261413</v>
      </c>
      <c r="S1297" t="s">
        <v>150</v>
      </c>
      <c r="T1297">
        <v>1E-3</v>
      </c>
      <c r="U1297" t="s">
        <v>184</v>
      </c>
      <c r="V1297">
        <v>2022</v>
      </c>
      <c r="W1297" t="s">
        <v>455</v>
      </c>
      <c r="X1297" t="s">
        <v>242</v>
      </c>
      <c r="Y1297" t="s">
        <v>243</v>
      </c>
      <c r="Z1297" t="s">
        <v>155</v>
      </c>
      <c r="AA1297">
        <v>456840</v>
      </c>
      <c r="AB1297">
        <v>455364</v>
      </c>
      <c r="AC1297">
        <v>-1.134557254</v>
      </c>
      <c r="AD1297">
        <v>53.991201420000003</v>
      </c>
    </row>
    <row r="1298" spans="1:30">
      <c r="A1298">
        <v>272369</v>
      </c>
      <c r="B1298" t="s">
        <v>241</v>
      </c>
      <c r="C1298">
        <v>7299</v>
      </c>
      <c r="D1298">
        <v>1701229</v>
      </c>
      <c r="E1298" t="s">
        <v>164</v>
      </c>
      <c r="F1298" t="s">
        <v>126</v>
      </c>
      <c r="G1298" t="s">
        <v>179</v>
      </c>
      <c r="H1298" t="s">
        <v>118</v>
      </c>
      <c r="I1298" s="1">
        <v>44721.48333333333</v>
      </c>
      <c r="J1298" t="s">
        <v>180</v>
      </c>
      <c r="K1298" t="s">
        <v>116</v>
      </c>
      <c r="L1298" t="s">
        <v>165</v>
      </c>
      <c r="M1298" t="s">
        <v>166</v>
      </c>
      <c r="N1298" t="s">
        <v>183</v>
      </c>
      <c r="O1298">
        <v>1E-3</v>
      </c>
      <c r="P1298" t="s">
        <v>149</v>
      </c>
      <c r="Q1298" t="b">
        <v>1</v>
      </c>
      <c r="R1298">
        <v>138261413</v>
      </c>
      <c r="S1298" t="s">
        <v>150</v>
      </c>
      <c r="T1298">
        <v>1E-3</v>
      </c>
      <c r="U1298" t="s">
        <v>184</v>
      </c>
      <c r="V1298">
        <v>2022</v>
      </c>
      <c r="W1298" t="s">
        <v>455</v>
      </c>
      <c r="X1298" t="s">
        <v>242</v>
      </c>
      <c r="Y1298" t="s">
        <v>243</v>
      </c>
      <c r="Z1298" t="s">
        <v>155</v>
      </c>
      <c r="AA1298">
        <v>456840</v>
      </c>
      <c r="AB1298">
        <v>455364</v>
      </c>
      <c r="AC1298">
        <v>-1.134557254</v>
      </c>
      <c r="AD1298">
        <v>53.991201420000003</v>
      </c>
    </row>
    <row r="1299" spans="1:30">
      <c r="A1299">
        <v>272022</v>
      </c>
      <c r="B1299" t="s">
        <v>241</v>
      </c>
      <c r="C1299">
        <v>7299</v>
      </c>
      <c r="D1299">
        <v>1711851</v>
      </c>
      <c r="E1299" t="s">
        <v>164</v>
      </c>
      <c r="F1299" t="s">
        <v>126</v>
      </c>
      <c r="G1299" t="s">
        <v>179</v>
      </c>
      <c r="H1299" t="s">
        <v>118</v>
      </c>
      <c r="I1299" s="1">
        <v>44883.416666666664</v>
      </c>
      <c r="J1299" t="s">
        <v>180</v>
      </c>
      <c r="K1299" t="s">
        <v>116</v>
      </c>
      <c r="L1299" t="s">
        <v>165</v>
      </c>
      <c r="M1299" t="s">
        <v>166</v>
      </c>
      <c r="N1299" t="s">
        <v>183</v>
      </c>
      <c r="O1299">
        <v>1E-3</v>
      </c>
      <c r="P1299" t="s">
        <v>149</v>
      </c>
      <c r="Q1299" t="b">
        <v>1</v>
      </c>
      <c r="R1299">
        <v>138261413</v>
      </c>
      <c r="S1299" t="s">
        <v>150</v>
      </c>
      <c r="T1299">
        <v>1E-3</v>
      </c>
      <c r="U1299" t="s">
        <v>184</v>
      </c>
      <c r="V1299">
        <v>2022</v>
      </c>
      <c r="W1299" t="s">
        <v>455</v>
      </c>
      <c r="X1299" t="s">
        <v>242</v>
      </c>
      <c r="Y1299" t="s">
        <v>243</v>
      </c>
      <c r="Z1299" t="s">
        <v>155</v>
      </c>
      <c r="AA1299">
        <v>456840</v>
      </c>
      <c r="AB1299">
        <v>455364</v>
      </c>
      <c r="AC1299">
        <v>-1.134557254</v>
      </c>
      <c r="AD1299">
        <v>53.991201420000003</v>
      </c>
    </row>
    <row r="1300" spans="1:30">
      <c r="A1300">
        <v>270876</v>
      </c>
      <c r="B1300" t="s">
        <v>241</v>
      </c>
      <c r="C1300">
        <v>7299</v>
      </c>
      <c r="D1300">
        <v>1695024</v>
      </c>
      <c r="E1300" t="s">
        <v>164</v>
      </c>
      <c r="F1300" t="s">
        <v>126</v>
      </c>
      <c r="G1300" t="s">
        <v>179</v>
      </c>
      <c r="H1300" t="s">
        <v>118</v>
      </c>
      <c r="I1300" s="1">
        <v>44608.400694444441</v>
      </c>
      <c r="J1300" t="s">
        <v>180</v>
      </c>
      <c r="K1300" t="s">
        <v>116</v>
      </c>
      <c r="L1300" t="s">
        <v>165</v>
      </c>
      <c r="M1300" t="s">
        <v>166</v>
      </c>
      <c r="N1300" t="s">
        <v>183</v>
      </c>
      <c r="O1300">
        <v>1E-3</v>
      </c>
      <c r="P1300" t="s">
        <v>149</v>
      </c>
      <c r="Q1300" t="b">
        <v>1</v>
      </c>
      <c r="R1300">
        <v>138261413</v>
      </c>
      <c r="S1300" t="s">
        <v>150</v>
      </c>
      <c r="T1300">
        <v>1E-3</v>
      </c>
      <c r="U1300" t="s">
        <v>184</v>
      </c>
      <c r="V1300">
        <v>2022</v>
      </c>
      <c r="W1300" t="s">
        <v>455</v>
      </c>
      <c r="X1300" t="s">
        <v>242</v>
      </c>
      <c r="Y1300" t="s">
        <v>243</v>
      </c>
      <c r="Z1300" t="s">
        <v>155</v>
      </c>
      <c r="AA1300">
        <v>456840</v>
      </c>
      <c r="AB1300">
        <v>455364</v>
      </c>
      <c r="AC1300">
        <v>-1.134557254</v>
      </c>
      <c r="AD1300">
        <v>53.991201420000003</v>
      </c>
    </row>
    <row r="1301" spans="1:30">
      <c r="A1301">
        <v>269560</v>
      </c>
      <c r="B1301" t="s">
        <v>241</v>
      </c>
      <c r="C1301">
        <v>7299</v>
      </c>
      <c r="D1301">
        <v>1707862</v>
      </c>
      <c r="E1301" t="s">
        <v>164</v>
      </c>
      <c r="F1301" t="s">
        <v>126</v>
      </c>
      <c r="G1301" t="s">
        <v>179</v>
      </c>
      <c r="H1301" t="s">
        <v>118</v>
      </c>
      <c r="I1301" s="1">
        <v>44817.570833333331</v>
      </c>
      <c r="J1301" t="s">
        <v>180</v>
      </c>
      <c r="K1301" t="s">
        <v>116</v>
      </c>
      <c r="L1301" t="s">
        <v>165</v>
      </c>
      <c r="M1301" t="s">
        <v>166</v>
      </c>
      <c r="N1301" t="s">
        <v>183</v>
      </c>
      <c r="O1301">
        <v>1E-3</v>
      </c>
      <c r="P1301" t="s">
        <v>149</v>
      </c>
      <c r="Q1301" t="b">
        <v>1</v>
      </c>
      <c r="R1301">
        <v>138261413</v>
      </c>
      <c r="S1301" t="s">
        <v>150</v>
      </c>
      <c r="T1301">
        <v>1E-3</v>
      </c>
      <c r="U1301" t="s">
        <v>184</v>
      </c>
      <c r="V1301">
        <v>2022</v>
      </c>
      <c r="W1301" t="s">
        <v>455</v>
      </c>
      <c r="X1301" t="s">
        <v>242</v>
      </c>
      <c r="Y1301" t="s">
        <v>243</v>
      </c>
      <c r="Z1301" t="s">
        <v>155</v>
      </c>
      <c r="AA1301">
        <v>456840</v>
      </c>
      <c r="AB1301">
        <v>455364</v>
      </c>
      <c r="AC1301">
        <v>-1.134557254</v>
      </c>
      <c r="AD1301">
        <v>53.991201420000003</v>
      </c>
    </row>
    <row r="1302" spans="1:30">
      <c r="A1302">
        <v>273259</v>
      </c>
      <c r="B1302" t="s">
        <v>241</v>
      </c>
      <c r="C1302">
        <v>7299</v>
      </c>
      <c r="D1302">
        <v>1696409</v>
      </c>
      <c r="E1302" t="s">
        <v>164</v>
      </c>
      <c r="F1302" t="s">
        <v>126</v>
      </c>
      <c r="G1302" t="s">
        <v>179</v>
      </c>
      <c r="H1302" t="s">
        <v>118</v>
      </c>
      <c r="I1302" s="1">
        <v>44634.649305555555</v>
      </c>
      <c r="J1302" t="s">
        <v>180</v>
      </c>
      <c r="K1302" t="s">
        <v>116</v>
      </c>
      <c r="L1302" t="s">
        <v>165</v>
      </c>
      <c r="M1302" t="s">
        <v>166</v>
      </c>
      <c r="N1302" t="s">
        <v>148</v>
      </c>
      <c r="O1302">
        <v>1E-3</v>
      </c>
      <c r="P1302" t="s">
        <v>149</v>
      </c>
      <c r="Q1302" t="b">
        <v>1</v>
      </c>
      <c r="R1302">
        <v>138261413</v>
      </c>
      <c r="S1302" t="s">
        <v>150</v>
      </c>
      <c r="T1302">
        <v>1E-3</v>
      </c>
      <c r="U1302" t="s">
        <v>184</v>
      </c>
      <c r="V1302">
        <v>2022</v>
      </c>
      <c r="W1302" t="s">
        <v>455</v>
      </c>
      <c r="X1302" t="s">
        <v>242</v>
      </c>
      <c r="Y1302" t="s">
        <v>243</v>
      </c>
      <c r="Z1302" t="s">
        <v>155</v>
      </c>
      <c r="AA1302">
        <v>456840</v>
      </c>
      <c r="AB1302">
        <v>455364</v>
      </c>
      <c r="AC1302">
        <v>-1.134557254</v>
      </c>
      <c r="AD1302">
        <v>53.991201420000003</v>
      </c>
    </row>
    <row r="1303" spans="1:30">
      <c r="A1303">
        <v>267080</v>
      </c>
      <c r="B1303" t="s">
        <v>241</v>
      </c>
      <c r="C1303">
        <v>7299</v>
      </c>
      <c r="D1303">
        <v>1710009</v>
      </c>
      <c r="E1303" t="s">
        <v>164</v>
      </c>
      <c r="F1303" t="s">
        <v>126</v>
      </c>
      <c r="G1303" t="s">
        <v>179</v>
      </c>
      <c r="H1303" t="s">
        <v>118</v>
      </c>
      <c r="I1303" s="1">
        <v>44853.497916666667</v>
      </c>
      <c r="J1303" t="s">
        <v>180</v>
      </c>
      <c r="K1303" t="s">
        <v>116</v>
      </c>
      <c r="L1303" t="s">
        <v>165</v>
      </c>
      <c r="M1303" t="s">
        <v>166</v>
      </c>
      <c r="N1303" t="s">
        <v>183</v>
      </c>
      <c r="O1303">
        <v>1E-3</v>
      </c>
      <c r="P1303" t="s">
        <v>149</v>
      </c>
      <c r="Q1303" t="b">
        <v>1</v>
      </c>
      <c r="R1303">
        <v>138261413</v>
      </c>
      <c r="S1303" t="s">
        <v>150</v>
      </c>
      <c r="T1303">
        <v>1E-3</v>
      </c>
      <c r="U1303" t="s">
        <v>184</v>
      </c>
      <c r="V1303">
        <v>2022</v>
      </c>
      <c r="W1303" t="s">
        <v>455</v>
      </c>
      <c r="X1303" t="s">
        <v>242</v>
      </c>
      <c r="Y1303" t="s">
        <v>243</v>
      </c>
      <c r="Z1303" t="s">
        <v>155</v>
      </c>
      <c r="AA1303">
        <v>456840</v>
      </c>
      <c r="AB1303">
        <v>455364</v>
      </c>
      <c r="AC1303">
        <v>-1.134557254</v>
      </c>
      <c r="AD1303">
        <v>53.991201420000003</v>
      </c>
    </row>
    <row r="1304" spans="1:30">
      <c r="A1304">
        <v>272601</v>
      </c>
      <c r="B1304" t="s">
        <v>241</v>
      </c>
      <c r="C1304">
        <v>7299</v>
      </c>
      <c r="D1304">
        <v>1706914</v>
      </c>
      <c r="E1304" t="s">
        <v>164</v>
      </c>
      <c r="F1304" t="s">
        <v>126</v>
      </c>
      <c r="G1304" t="s">
        <v>179</v>
      </c>
      <c r="H1304" t="s">
        <v>118</v>
      </c>
      <c r="I1304" s="1">
        <v>44804.61041666667</v>
      </c>
      <c r="J1304" t="s">
        <v>180</v>
      </c>
      <c r="K1304" t="s">
        <v>116</v>
      </c>
      <c r="L1304" t="s">
        <v>165</v>
      </c>
      <c r="M1304" t="s">
        <v>166</v>
      </c>
      <c r="N1304" t="s">
        <v>183</v>
      </c>
      <c r="O1304">
        <v>1E-3</v>
      </c>
      <c r="P1304" t="s">
        <v>149</v>
      </c>
      <c r="Q1304" t="b">
        <v>1</v>
      </c>
      <c r="R1304">
        <v>138261413</v>
      </c>
      <c r="S1304" t="s">
        <v>150</v>
      </c>
      <c r="T1304">
        <v>1E-3</v>
      </c>
      <c r="U1304" t="s">
        <v>184</v>
      </c>
      <c r="V1304">
        <v>2022</v>
      </c>
      <c r="W1304" t="s">
        <v>455</v>
      </c>
      <c r="X1304" t="s">
        <v>242</v>
      </c>
      <c r="Y1304" t="s">
        <v>243</v>
      </c>
      <c r="Z1304" t="s">
        <v>155</v>
      </c>
      <c r="AA1304">
        <v>456840</v>
      </c>
      <c r="AB1304">
        <v>455364</v>
      </c>
      <c r="AC1304">
        <v>-1.134557254</v>
      </c>
      <c r="AD1304">
        <v>53.991201420000003</v>
      </c>
    </row>
    <row r="1305" spans="1:30">
      <c r="A1305">
        <v>270971</v>
      </c>
      <c r="B1305" t="s">
        <v>241</v>
      </c>
      <c r="C1305">
        <v>7299</v>
      </c>
      <c r="D1305">
        <v>1709556</v>
      </c>
      <c r="E1305" t="s">
        <v>164</v>
      </c>
      <c r="F1305" t="s">
        <v>126</v>
      </c>
      <c r="G1305" t="s">
        <v>179</v>
      </c>
      <c r="H1305" t="s">
        <v>118</v>
      </c>
      <c r="I1305" s="1">
        <v>44845.475694444445</v>
      </c>
      <c r="J1305" t="s">
        <v>180</v>
      </c>
      <c r="K1305" t="s">
        <v>116</v>
      </c>
      <c r="L1305" t="s">
        <v>165</v>
      </c>
      <c r="M1305" t="s">
        <v>166</v>
      </c>
      <c r="N1305" t="s">
        <v>183</v>
      </c>
      <c r="O1305">
        <v>1E-3</v>
      </c>
      <c r="P1305" t="s">
        <v>149</v>
      </c>
      <c r="Q1305" t="b">
        <v>1</v>
      </c>
      <c r="R1305">
        <v>138261413</v>
      </c>
      <c r="S1305" t="s">
        <v>150</v>
      </c>
      <c r="T1305">
        <v>1E-3</v>
      </c>
      <c r="U1305" t="s">
        <v>184</v>
      </c>
      <c r="V1305">
        <v>2022</v>
      </c>
      <c r="W1305" t="s">
        <v>455</v>
      </c>
      <c r="X1305" t="s">
        <v>242</v>
      </c>
      <c r="Y1305" t="s">
        <v>243</v>
      </c>
      <c r="Z1305" t="s">
        <v>155</v>
      </c>
      <c r="AA1305">
        <v>456840</v>
      </c>
      <c r="AB1305">
        <v>455364</v>
      </c>
      <c r="AC1305">
        <v>-1.134557254</v>
      </c>
      <c r="AD1305">
        <v>53.991201420000003</v>
      </c>
    </row>
    <row r="1306" spans="1:30">
      <c r="A1306">
        <v>272864</v>
      </c>
      <c r="B1306" t="s">
        <v>241</v>
      </c>
      <c r="C1306">
        <v>7299</v>
      </c>
      <c r="D1306">
        <v>1707205</v>
      </c>
      <c r="E1306" t="s">
        <v>164</v>
      </c>
      <c r="F1306" t="s">
        <v>126</v>
      </c>
      <c r="G1306" t="s">
        <v>179</v>
      </c>
      <c r="H1306" t="s">
        <v>118</v>
      </c>
      <c r="I1306" s="1">
        <v>44809.62222222222</v>
      </c>
      <c r="J1306" t="s">
        <v>180</v>
      </c>
      <c r="K1306" t="s">
        <v>116</v>
      </c>
      <c r="L1306" t="s">
        <v>165</v>
      </c>
      <c r="M1306" t="s">
        <v>166</v>
      </c>
      <c r="N1306" t="s">
        <v>183</v>
      </c>
      <c r="O1306">
        <v>1E-3</v>
      </c>
      <c r="P1306" t="s">
        <v>149</v>
      </c>
      <c r="Q1306" t="b">
        <v>1</v>
      </c>
      <c r="R1306">
        <v>138261413</v>
      </c>
      <c r="S1306" t="s">
        <v>150</v>
      </c>
      <c r="T1306">
        <v>1E-3</v>
      </c>
      <c r="U1306" t="s">
        <v>184</v>
      </c>
      <c r="V1306">
        <v>2022</v>
      </c>
      <c r="W1306" t="s">
        <v>455</v>
      </c>
      <c r="X1306" t="s">
        <v>242</v>
      </c>
      <c r="Y1306" t="s">
        <v>243</v>
      </c>
      <c r="Z1306" t="s">
        <v>155</v>
      </c>
      <c r="AA1306">
        <v>456840</v>
      </c>
      <c r="AB1306">
        <v>455364</v>
      </c>
      <c r="AC1306">
        <v>-1.134557254</v>
      </c>
      <c r="AD1306">
        <v>53.991201420000003</v>
      </c>
    </row>
    <row r="1307" spans="1:30">
      <c r="A1307">
        <v>270858</v>
      </c>
      <c r="B1307" t="s">
        <v>241</v>
      </c>
      <c r="C1307">
        <v>7299</v>
      </c>
      <c r="D1307">
        <v>1705217</v>
      </c>
      <c r="E1307" t="s">
        <v>164</v>
      </c>
      <c r="F1307" t="s">
        <v>126</v>
      </c>
      <c r="G1307" t="s">
        <v>179</v>
      </c>
      <c r="H1307" t="s">
        <v>118</v>
      </c>
      <c r="I1307" s="1">
        <v>44777.65347222222</v>
      </c>
      <c r="J1307" t="s">
        <v>180</v>
      </c>
      <c r="K1307" t="s">
        <v>116</v>
      </c>
      <c r="L1307" t="s">
        <v>165</v>
      </c>
      <c r="M1307" t="s">
        <v>166</v>
      </c>
      <c r="N1307" t="s">
        <v>183</v>
      </c>
      <c r="O1307">
        <v>1E-3</v>
      </c>
      <c r="P1307" t="s">
        <v>149</v>
      </c>
      <c r="Q1307" t="b">
        <v>1</v>
      </c>
      <c r="R1307">
        <v>138261413</v>
      </c>
      <c r="S1307" t="s">
        <v>150</v>
      </c>
      <c r="T1307">
        <v>1E-3</v>
      </c>
      <c r="U1307" t="s">
        <v>184</v>
      </c>
      <c r="V1307">
        <v>2022</v>
      </c>
      <c r="W1307" t="s">
        <v>455</v>
      </c>
      <c r="X1307" t="s">
        <v>242</v>
      </c>
      <c r="Y1307" t="s">
        <v>243</v>
      </c>
      <c r="Z1307" t="s">
        <v>155</v>
      </c>
      <c r="AA1307">
        <v>456840</v>
      </c>
      <c r="AB1307">
        <v>455364</v>
      </c>
      <c r="AC1307">
        <v>-1.134557254</v>
      </c>
      <c r="AD1307">
        <v>53.991201420000003</v>
      </c>
    </row>
    <row r="1308" spans="1:30">
      <c r="A1308">
        <v>272400</v>
      </c>
      <c r="B1308" t="s">
        <v>241</v>
      </c>
      <c r="C1308">
        <v>7299</v>
      </c>
      <c r="D1308">
        <v>1705608</v>
      </c>
      <c r="E1308" t="s">
        <v>164</v>
      </c>
      <c r="F1308" t="s">
        <v>126</v>
      </c>
      <c r="G1308" t="s">
        <v>179</v>
      </c>
      <c r="H1308" t="s">
        <v>118</v>
      </c>
      <c r="I1308" s="1">
        <v>44788.682638888888</v>
      </c>
      <c r="J1308" t="s">
        <v>180</v>
      </c>
      <c r="K1308" t="s">
        <v>116</v>
      </c>
      <c r="L1308" t="s">
        <v>165</v>
      </c>
      <c r="M1308" t="s">
        <v>166</v>
      </c>
      <c r="N1308" t="s">
        <v>183</v>
      </c>
      <c r="O1308">
        <v>1E-3</v>
      </c>
      <c r="P1308" t="s">
        <v>149</v>
      </c>
      <c r="Q1308" t="b">
        <v>1</v>
      </c>
      <c r="R1308">
        <v>138261413</v>
      </c>
      <c r="S1308" t="s">
        <v>150</v>
      </c>
      <c r="T1308">
        <v>1E-3</v>
      </c>
      <c r="U1308" t="s">
        <v>184</v>
      </c>
      <c r="V1308">
        <v>2022</v>
      </c>
      <c r="W1308" t="s">
        <v>455</v>
      </c>
      <c r="X1308" t="s">
        <v>242</v>
      </c>
      <c r="Y1308" t="s">
        <v>243</v>
      </c>
      <c r="Z1308" t="s">
        <v>155</v>
      </c>
      <c r="AA1308">
        <v>456840</v>
      </c>
      <c r="AB1308">
        <v>455364</v>
      </c>
      <c r="AC1308">
        <v>-1.134557254</v>
      </c>
      <c r="AD1308">
        <v>53.991201420000003</v>
      </c>
    </row>
    <row r="1309" spans="1:30">
      <c r="A1309">
        <v>245676</v>
      </c>
      <c r="B1309" t="s">
        <v>241</v>
      </c>
      <c r="C1309">
        <v>7299</v>
      </c>
      <c r="D1309">
        <v>1700302</v>
      </c>
      <c r="E1309" t="s">
        <v>164</v>
      </c>
      <c r="F1309" t="s">
        <v>126</v>
      </c>
      <c r="G1309" t="s">
        <v>179</v>
      </c>
      <c r="H1309" t="s">
        <v>118</v>
      </c>
      <c r="I1309" s="1">
        <v>44705.705555555556</v>
      </c>
      <c r="J1309" t="s">
        <v>180</v>
      </c>
      <c r="K1309" t="s">
        <v>116</v>
      </c>
      <c r="L1309" t="s">
        <v>165</v>
      </c>
      <c r="M1309" t="s">
        <v>166</v>
      </c>
      <c r="N1309" t="s">
        <v>148</v>
      </c>
      <c r="O1309">
        <v>1E-3</v>
      </c>
      <c r="P1309" t="s">
        <v>149</v>
      </c>
      <c r="Q1309" t="b">
        <v>1</v>
      </c>
      <c r="R1309">
        <v>138261413</v>
      </c>
      <c r="S1309" t="s">
        <v>150</v>
      </c>
      <c r="T1309">
        <v>1E-3</v>
      </c>
      <c r="U1309" t="s">
        <v>184</v>
      </c>
      <c r="V1309">
        <v>2022</v>
      </c>
      <c r="W1309" t="s">
        <v>455</v>
      </c>
      <c r="X1309" t="s">
        <v>242</v>
      </c>
      <c r="Y1309" t="s">
        <v>243</v>
      </c>
      <c r="Z1309" t="s">
        <v>155</v>
      </c>
      <c r="AA1309">
        <v>456840</v>
      </c>
      <c r="AB1309">
        <v>455364</v>
      </c>
      <c r="AC1309">
        <v>-1.134557254</v>
      </c>
      <c r="AD1309">
        <v>53.991201420000003</v>
      </c>
    </row>
    <row r="1310" spans="1:30">
      <c r="A1310">
        <v>261298</v>
      </c>
      <c r="B1310" t="s">
        <v>219</v>
      </c>
      <c r="C1310">
        <v>7299</v>
      </c>
      <c r="D1310">
        <v>1569798</v>
      </c>
      <c r="E1310" t="s">
        <v>164</v>
      </c>
      <c r="F1310" t="s">
        <v>126</v>
      </c>
      <c r="G1310" t="s">
        <v>205</v>
      </c>
      <c r="H1310" t="s">
        <v>112</v>
      </c>
      <c r="I1310" s="1">
        <v>44659.372916666667</v>
      </c>
      <c r="J1310" t="s">
        <v>180</v>
      </c>
      <c r="K1310" t="s">
        <v>116</v>
      </c>
      <c r="L1310" t="s">
        <v>220</v>
      </c>
      <c r="M1310" t="s">
        <v>221</v>
      </c>
      <c r="N1310" t="s">
        <v>148</v>
      </c>
      <c r="O1310">
        <v>1E-3</v>
      </c>
      <c r="P1310" t="s">
        <v>149</v>
      </c>
      <c r="Q1310" t="b">
        <v>1</v>
      </c>
      <c r="R1310">
        <v>138261413</v>
      </c>
      <c r="S1310" t="s">
        <v>150</v>
      </c>
      <c r="T1310">
        <v>1E-3</v>
      </c>
      <c r="U1310" t="s">
        <v>184</v>
      </c>
      <c r="V1310">
        <v>2022</v>
      </c>
      <c r="W1310" t="s">
        <v>455</v>
      </c>
      <c r="X1310" t="s">
        <v>222</v>
      </c>
      <c r="Y1310" t="s">
        <v>223</v>
      </c>
      <c r="Z1310" t="s">
        <v>155</v>
      </c>
      <c r="AA1310">
        <v>559400</v>
      </c>
      <c r="AB1310">
        <v>142800</v>
      </c>
      <c r="AC1310">
        <v>0.27827943700000002</v>
      </c>
      <c r="AD1310">
        <v>51.162245509999998</v>
      </c>
    </row>
    <row r="1311" spans="1:30">
      <c r="A1311">
        <v>272821</v>
      </c>
      <c r="B1311" t="s">
        <v>187</v>
      </c>
      <c r="C1311">
        <v>7299</v>
      </c>
      <c r="D1311">
        <v>2000556</v>
      </c>
      <c r="E1311" t="s">
        <v>164</v>
      </c>
      <c r="F1311" t="s">
        <v>126</v>
      </c>
      <c r="G1311" t="s">
        <v>179</v>
      </c>
      <c r="H1311" t="s">
        <v>118</v>
      </c>
      <c r="I1311" s="1">
        <v>44586.673611111109</v>
      </c>
      <c r="J1311" t="s">
        <v>180</v>
      </c>
      <c r="K1311" t="s">
        <v>116</v>
      </c>
      <c r="L1311" t="s">
        <v>181</v>
      </c>
      <c r="M1311" t="s">
        <v>182</v>
      </c>
      <c r="N1311" t="s">
        <v>148</v>
      </c>
      <c r="O1311">
        <v>1E-3</v>
      </c>
      <c r="P1311" t="s">
        <v>149</v>
      </c>
      <c r="Q1311" t="b">
        <v>1</v>
      </c>
      <c r="R1311">
        <v>138261413</v>
      </c>
      <c r="S1311" t="s">
        <v>150</v>
      </c>
      <c r="T1311">
        <v>1E-3</v>
      </c>
      <c r="U1311" t="s">
        <v>184</v>
      </c>
      <c r="V1311">
        <v>2022</v>
      </c>
      <c r="W1311" t="s">
        <v>455</v>
      </c>
      <c r="X1311" t="s">
        <v>188</v>
      </c>
      <c r="Y1311" t="s">
        <v>189</v>
      </c>
      <c r="Z1311" t="s">
        <v>155</v>
      </c>
      <c r="AA1311">
        <v>636400</v>
      </c>
      <c r="AB1311">
        <v>291600</v>
      </c>
      <c r="AC1311">
        <v>1.47919738</v>
      </c>
      <c r="AD1311">
        <v>52.47110782</v>
      </c>
    </row>
    <row r="1312" spans="1:30">
      <c r="A1312">
        <v>272449</v>
      </c>
      <c r="B1312" t="s">
        <v>187</v>
      </c>
      <c r="C1312">
        <v>7299</v>
      </c>
      <c r="D1312">
        <v>2016732</v>
      </c>
      <c r="E1312" t="s">
        <v>164</v>
      </c>
      <c r="F1312" t="s">
        <v>126</v>
      </c>
      <c r="G1312" t="s">
        <v>179</v>
      </c>
      <c r="H1312" t="s">
        <v>118</v>
      </c>
      <c r="I1312" s="1">
        <v>44784.526388888888</v>
      </c>
      <c r="J1312" t="s">
        <v>180</v>
      </c>
      <c r="K1312" t="s">
        <v>116</v>
      </c>
      <c r="L1312" t="s">
        <v>181</v>
      </c>
      <c r="M1312" t="s">
        <v>182</v>
      </c>
      <c r="N1312" t="s">
        <v>183</v>
      </c>
      <c r="O1312">
        <v>1E-3</v>
      </c>
      <c r="P1312" t="s">
        <v>149</v>
      </c>
      <c r="Q1312" t="b">
        <v>1</v>
      </c>
      <c r="R1312">
        <v>138261413</v>
      </c>
      <c r="S1312" t="s">
        <v>150</v>
      </c>
      <c r="T1312">
        <v>1E-3</v>
      </c>
      <c r="U1312" t="s">
        <v>184</v>
      </c>
      <c r="V1312">
        <v>2022</v>
      </c>
      <c r="W1312" t="s">
        <v>455</v>
      </c>
      <c r="X1312" t="s">
        <v>188</v>
      </c>
      <c r="Y1312" t="s">
        <v>189</v>
      </c>
      <c r="Z1312" t="s">
        <v>155</v>
      </c>
      <c r="AA1312">
        <v>636400</v>
      </c>
      <c r="AB1312">
        <v>291600</v>
      </c>
      <c r="AC1312">
        <v>1.47919738</v>
      </c>
      <c r="AD1312">
        <v>52.47110782</v>
      </c>
    </row>
    <row r="1313" spans="1:30">
      <c r="A1313">
        <v>272591</v>
      </c>
      <c r="B1313" t="s">
        <v>187</v>
      </c>
      <c r="C1313">
        <v>7299</v>
      </c>
      <c r="D1313">
        <v>2017146</v>
      </c>
      <c r="E1313" t="s">
        <v>164</v>
      </c>
      <c r="F1313" t="s">
        <v>126</v>
      </c>
      <c r="G1313" t="s">
        <v>179</v>
      </c>
      <c r="H1313" t="s">
        <v>118</v>
      </c>
      <c r="I1313" s="1">
        <v>44797.412499999999</v>
      </c>
      <c r="J1313" t="s">
        <v>180</v>
      </c>
      <c r="K1313" t="s">
        <v>116</v>
      </c>
      <c r="L1313" t="s">
        <v>181</v>
      </c>
      <c r="M1313" t="s">
        <v>182</v>
      </c>
      <c r="N1313" t="s">
        <v>183</v>
      </c>
      <c r="O1313">
        <v>1E-3</v>
      </c>
      <c r="P1313" t="s">
        <v>149</v>
      </c>
      <c r="Q1313" t="b">
        <v>1</v>
      </c>
      <c r="R1313">
        <v>138261413</v>
      </c>
      <c r="S1313" t="s">
        <v>150</v>
      </c>
      <c r="T1313">
        <v>1E-3</v>
      </c>
      <c r="U1313" t="s">
        <v>184</v>
      </c>
      <c r="V1313">
        <v>2022</v>
      </c>
      <c r="W1313" t="s">
        <v>455</v>
      </c>
      <c r="X1313" t="s">
        <v>188</v>
      </c>
      <c r="Y1313" t="s">
        <v>189</v>
      </c>
      <c r="Z1313" t="s">
        <v>155</v>
      </c>
      <c r="AA1313">
        <v>636400</v>
      </c>
      <c r="AB1313">
        <v>291600</v>
      </c>
      <c r="AC1313">
        <v>1.47919738</v>
      </c>
      <c r="AD1313">
        <v>52.47110782</v>
      </c>
    </row>
    <row r="1314" spans="1:30">
      <c r="A1314">
        <v>273187</v>
      </c>
      <c r="B1314" t="s">
        <v>187</v>
      </c>
      <c r="C1314">
        <v>7299</v>
      </c>
      <c r="D1314">
        <v>2014185</v>
      </c>
      <c r="E1314" t="s">
        <v>164</v>
      </c>
      <c r="F1314" t="s">
        <v>126</v>
      </c>
      <c r="G1314" t="s">
        <v>179</v>
      </c>
      <c r="H1314" t="s">
        <v>118</v>
      </c>
      <c r="I1314" s="1">
        <v>44754.488194444442</v>
      </c>
      <c r="J1314" t="s">
        <v>180</v>
      </c>
      <c r="K1314" t="s">
        <v>116</v>
      </c>
      <c r="L1314" t="s">
        <v>181</v>
      </c>
      <c r="M1314" t="s">
        <v>182</v>
      </c>
      <c r="N1314" t="s">
        <v>183</v>
      </c>
      <c r="O1314">
        <v>1E-3</v>
      </c>
      <c r="P1314" t="s">
        <v>149</v>
      </c>
      <c r="Q1314" t="b">
        <v>1</v>
      </c>
      <c r="R1314">
        <v>138261413</v>
      </c>
      <c r="S1314" t="s">
        <v>150</v>
      </c>
      <c r="T1314">
        <v>1E-3</v>
      </c>
      <c r="U1314" t="s">
        <v>184</v>
      </c>
      <c r="V1314">
        <v>2022</v>
      </c>
      <c r="W1314" t="s">
        <v>455</v>
      </c>
      <c r="X1314" t="s">
        <v>188</v>
      </c>
      <c r="Y1314" t="s">
        <v>189</v>
      </c>
      <c r="Z1314" t="s">
        <v>155</v>
      </c>
      <c r="AA1314">
        <v>636400</v>
      </c>
      <c r="AB1314">
        <v>291600</v>
      </c>
      <c r="AC1314">
        <v>1.47919738</v>
      </c>
      <c r="AD1314">
        <v>52.47110782</v>
      </c>
    </row>
    <row r="1315" spans="1:30">
      <c r="A1315">
        <v>265125</v>
      </c>
      <c r="B1315" t="s">
        <v>187</v>
      </c>
      <c r="C1315">
        <v>7299</v>
      </c>
      <c r="D1315">
        <v>2002297</v>
      </c>
      <c r="E1315" t="s">
        <v>164</v>
      </c>
      <c r="F1315" t="s">
        <v>126</v>
      </c>
      <c r="G1315" t="s">
        <v>179</v>
      </c>
      <c r="H1315" t="s">
        <v>118</v>
      </c>
      <c r="I1315" s="1">
        <v>44608.374305555553</v>
      </c>
      <c r="J1315" t="s">
        <v>180</v>
      </c>
      <c r="K1315" t="s">
        <v>116</v>
      </c>
      <c r="L1315" t="s">
        <v>181</v>
      </c>
      <c r="M1315" t="s">
        <v>182</v>
      </c>
      <c r="N1315" t="s">
        <v>148</v>
      </c>
      <c r="O1315">
        <v>1E-3</v>
      </c>
      <c r="P1315" t="s">
        <v>149</v>
      </c>
      <c r="Q1315" t="b">
        <v>1</v>
      </c>
      <c r="R1315">
        <v>138261413</v>
      </c>
      <c r="S1315" t="s">
        <v>150</v>
      </c>
      <c r="T1315">
        <v>1E-3</v>
      </c>
      <c r="U1315" t="s">
        <v>184</v>
      </c>
      <c r="V1315">
        <v>2022</v>
      </c>
      <c r="W1315" t="s">
        <v>455</v>
      </c>
      <c r="X1315" t="s">
        <v>188</v>
      </c>
      <c r="Y1315" t="s">
        <v>189</v>
      </c>
      <c r="Z1315" t="s">
        <v>155</v>
      </c>
      <c r="AA1315">
        <v>636400</v>
      </c>
      <c r="AB1315">
        <v>291600</v>
      </c>
      <c r="AC1315">
        <v>1.47919738</v>
      </c>
      <c r="AD1315">
        <v>52.47110782</v>
      </c>
    </row>
    <row r="1316" spans="1:30">
      <c r="A1316">
        <v>267599</v>
      </c>
      <c r="B1316" t="s">
        <v>187</v>
      </c>
      <c r="C1316">
        <v>7299</v>
      </c>
      <c r="D1316">
        <v>2001424</v>
      </c>
      <c r="E1316" t="s">
        <v>164</v>
      </c>
      <c r="F1316" t="s">
        <v>126</v>
      </c>
      <c r="G1316" t="s">
        <v>205</v>
      </c>
      <c r="H1316" t="s">
        <v>112</v>
      </c>
      <c r="I1316" s="1">
        <v>44594.36041666667</v>
      </c>
      <c r="J1316" t="s">
        <v>180</v>
      </c>
      <c r="K1316" t="s">
        <v>116</v>
      </c>
      <c r="L1316" t="s">
        <v>181</v>
      </c>
      <c r="M1316" t="s">
        <v>182</v>
      </c>
      <c r="N1316" t="s">
        <v>148</v>
      </c>
      <c r="O1316">
        <v>1E-3</v>
      </c>
      <c r="P1316" t="s">
        <v>149</v>
      </c>
      <c r="Q1316" t="b">
        <v>1</v>
      </c>
      <c r="R1316">
        <v>138261413</v>
      </c>
      <c r="S1316" t="s">
        <v>150</v>
      </c>
      <c r="T1316">
        <v>1E-3</v>
      </c>
      <c r="U1316" t="s">
        <v>184</v>
      </c>
      <c r="V1316">
        <v>2022</v>
      </c>
      <c r="W1316" t="s">
        <v>455</v>
      </c>
      <c r="X1316" t="s">
        <v>188</v>
      </c>
      <c r="Y1316" t="s">
        <v>189</v>
      </c>
      <c r="Z1316" t="s">
        <v>155</v>
      </c>
      <c r="AA1316">
        <v>636400</v>
      </c>
      <c r="AB1316">
        <v>291600</v>
      </c>
      <c r="AC1316">
        <v>1.47919738</v>
      </c>
      <c r="AD1316">
        <v>52.47110782</v>
      </c>
    </row>
    <row r="1317" spans="1:30">
      <c r="A1317">
        <v>272352</v>
      </c>
      <c r="B1317" t="s">
        <v>364</v>
      </c>
      <c r="C1317">
        <v>7299</v>
      </c>
      <c r="D1317">
        <v>2021519</v>
      </c>
      <c r="E1317" t="s">
        <v>164</v>
      </c>
      <c r="F1317" t="s">
        <v>126</v>
      </c>
      <c r="G1317" t="s">
        <v>205</v>
      </c>
      <c r="H1317" t="s">
        <v>112</v>
      </c>
      <c r="I1317" s="1">
        <v>44848.444444444445</v>
      </c>
      <c r="J1317" t="s">
        <v>180</v>
      </c>
      <c r="K1317" t="s">
        <v>116</v>
      </c>
      <c r="L1317" t="s">
        <v>146</v>
      </c>
      <c r="M1317" t="s">
        <v>147</v>
      </c>
      <c r="N1317" t="s">
        <v>183</v>
      </c>
      <c r="O1317">
        <v>1E-3</v>
      </c>
      <c r="P1317" t="s">
        <v>149</v>
      </c>
      <c r="Q1317" t="b">
        <v>1</v>
      </c>
      <c r="R1317">
        <v>138261413</v>
      </c>
      <c r="S1317" t="s">
        <v>150</v>
      </c>
      <c r="T1317">
        <v>1E-3</v>
      </c>
      <c r="U1317" t="s">
        <v>184</v>
      </c>
      <c r="V1317">
        <v>2022</v>
      </c>
      <c r="W1317" t="s">
        <v>455</v>
      </c>
      <c r="X1317" t="s">
        <v>365</v>
      </c>
      <c r="Y1317" t="s">
        <v>226</v>
      </c>
      <c r="Z1317" t="s">
        <v>155</v>
      </c>
      <c r="AA1317">
        <v>497350</v>
      </c>
      <c r="AB1317">
        <v>418990</v>
      </c>
      <c r="AC1317">
        <v>-0.52837034699999996</v>
      </c>
      <c r="AD1317">
        <v>53.658349260000001</v>
      </c>
    </row>
    <row r="1318" spans="1:30">
      <c r="A1318">
        <v>273558</v>
      </c>
      <c r="B1318" t="s">
        <v>364</v>
      </c>
      <c r="C1318">
        <v>7299</v>
      </c>
      <c r="D1318">
        <v>2019320</v>
      </c>
      <c r="E1318" t="s">
        <v>164</v>
      </c>
      <c r="F1318" t="s">
        <v>126</v>
      </c>
      <c r="G1318" t="s">
        <v>205</v>
      </c>
      <c r="H1318" t="s">
        <v>112</v>
      </c>
      <c r="I1318" s="1">
        <v>44820.404861111114</v>
      </c>
      <c r="J1318" t="s">
        <v>180</v>
      </c>
      <c r="K1318" t="s">
        <v>116</v>
      </c>
      <c r="L1318" t="s">
        <v>146</v>
      </c>
      <c r="M1318" t="s">
        <v>147</v>
      </c>
      <c r="N1318" t="s">
        <v>183</v>
      </c>
      <c r="O1318">
        <v>1E-3</v>
      </c>
      <c r="P1318" t="s">
        <v>149</v>
      </c>
      <c r="Q1318" t="b">
        <v>1</v>
      </c>
      <c r="R1318">
        <v>138261413</v>
      </c>
      <c r="S1318" t="s">
        <v>150</v>
      </c>
      <c r="T1318">
        <v>1E-3</v>
      </c>
      <c r="U1318" t="s">
        <v>184</v>
      </c>
      <c r="V1318">
        <v>2022</v>
      </c>
      <c r="W1318" t="s">
        <v>455</v>
      </c>
      <c r="X1318" t="s">
        <v>365</v>
      </c>
      <c r="Y1318" t="s">
        <v>226</v>
      </c>
      <c r="Z1318" t="s">
        <v>155</v>
      </c>
      <c r="AA1318">
        <v>497350</v>
      </c>
      <c r="AB1318">
        <v>418990</v>
      </c>
      <c r="AC1318">
        <v>-0.52837034699999996</v>
      </c>
      <c r="AD1318">
        <v>53.658349260000001</v>
      </c>
    </row>
    <row r="1319" spans="1:30">
      <c r="A1319">
        <v>271399</v>
      </c>
      <c r="B1319" t="s">
        <v>364</v>
      </c>
      <c r="C1319">
        <v>7299</v>
      </c>
      <c r="D1319">
        <v>2026305</v>
      </c>
      <c r="E1319" t="s">
        <v>164</v>
      </c>
      <c r="F1319" t="s">
        <v>126</v>
      </c>
      <c r="G1319" t="s">
        <v>205</v>
      </c>
      <c r="H1319" t="s">
        <v>112</v>
      </c>
      <c r="I1319" s="1">
        <v>44903.433333333334</v>
      </c>
      <c r="J1319" t="s">
        <v>180</v>
      </c>
      <c r="K1319" t="s">
        <v>116</v>
      </c>
      <c r="L1319" t="s">
        <v>146</v>
      </c>
      <c r="M1319" t="s">
        <v>147</v>
      </c>
      <c r="N1319" t="s">
        <v>183</v>
      </c>
      <c r="O1319">
        <v>1E-3</v>
      </c>
      <c r="P1319" t="s">
        <v>149</v>
      </c>
      <c r="Q1319" t="b">
        <v>1</v>
      </c>
      <c r="R1319">
        <v>138261413</v>
      </c>
      <c r="S1319" t="s">
        <v>150</v>
      </c>
      <c r="T1319">
        <v>1E-3</v>
      </c>
      <c r="U1319" t="s">
        <v>184</v>
      </c>
      <c r="V1319">
        <v>2022</v>
      </c>
      <c r="W1319" t="s">
        <v>455</v>
      </c>
      <c r="X1319" t="s">
        <v>365</v>
      </c>
      <c r="Y1319" t="s">
        <v>226</v>
      </c>
      <c r="Z1319" t="s">
        <v>155</v>
      </c>
      <c r="AA1319">
        <v>497350</v>
      </c>
      <c r="AB1319">
        <v>418990</v>
      </c>
      <c r="AC1319">
        <v>-0.52837034699999996</v>
      </c>
      <c r="AD1319">
        <v>53.658349260000001</v>
      </c>
    </row>
    <row r="1320" spans="1:30">
      <c r="A1320">
        <v>271095</v>
      </c>
      <c r="B1320" t="s">
        <v>364</v>
      </c>
      <c r="C1320">
        <v>7299</v>
      </c>
      <c r="D1320">
        <v>2016007</v>
      </c>
      <c r="E1320" t="s">
        <v>164</v>
      </c>
      <c r="F1320" t="s">
        <v>126</v>
      </c>
      <c r="G1320" t="s">
        <v>205</v>
      </c>
      <c r="H1320" t="s">
        <v>112</v>
      </c>
      <c r="I1320" s="1">
        <v>44771.502083333333</v>
      </c>
      <c r="J1320" t="s">
        <v>180</v>
      </c>
      <c r="K1320" t="s">
        <v>116</v>
      </c>
      <c r="L1320" t="s">
        <v>146</v>
      </c>
      <c r="M1320" t="s">
        <v>147</v>
      </c>
      <c r="N1320" t="s">
        <v>183</v>
      </c>
      <c r="O1320">
        <v>1E-3</v>
      </c>
      <c r="P1320" t="s">
        <v>149</v>
      </c>
      <c r="Q1320" t="b">
        <v>1</v>
      </c>
      <c r="R1320">
        <v>138261413</v>
      </c>
      <c r="S1320" t="s">
        <v>150</v>
      </c>
      <c r="T1320">
        <v>1E-3</v>
      </c>
      <c r="U1320" t="s">
        <v>184</v>
      </c>
      <c r="V1320">
        <v>2022</v>
      </c>
      <c r="W1320" t="s">
        <v>455</v>
      </c>
      <c r="X1320" t="s">
        <v>365</v>
      </c>
      <c r="Y1320" t="s">
        <v>226</v>
      </c>
      <c r="Z1320" t="s">
        <v>155</v>
      </c>
      <c r="AA1320">
        <v>497350</v>
      </c>
      <c r="AB1320">
        <v>418990</v>
      </c>
      <c r="AC1320">
        <v>-0.52837034699999996</v>
      </c>
      <c r="AD1320">
        <v>53.658349260000001</v>
      </c>
    </row>
    <row r="1321" spans="1:30">
      <c r="A1321">
        <v>273405</v>
      </c>
      <c r="B1321" t="s">
        <v>364</v>
      </c>
      <c r="C1321">
        <v>7299</v>
      </c>
      <c r="D1321">
        <v>2023921</v>
      </c>
      <c r="E1321" t="s">
        <v>164</v>
      </c>
      <c r="F1321" t="s">
        <v>126</v>
      </c>
      <c r="G1321" t="s">
        <v>205</v>
      </c>
      <c r="H1321" t="s">
        <v>112</v>
      </c>
      <c r="I1321" s="1">
        <v>44872.463194444441</v>
      </c>
      <c r="J1321" t="s">
        <v>180</v>
      </c>
      <c r="K1321" t="s">
        <v>116</v>
      </c>
      <c r="L1321" t="s">
        <v>146</v>
      </c>
      <c r="M1321" t="s">
        <v>147</v>
      </c>
      <c r="N1321" t="s">
        <v>183</v>
      </c>
      <c r="O1321">
        <v>1E-3</v>
      </c>
      <c r="P1321" t="s">
        <v>149</v>
      </c>
      <c r="Q1321" t="b">
        <v>1</v>
      </c>
      <c r="R1321">
        <v>138261413</v>
      </c>
      <c r="S1321" t="s">
        <v>150</v>
      </c>
      <c r="T1321">
        <v>1E-3</v>
      </c>
      <c r="U1321" t="s">
        <v>184</v>
      </c>
      <c r="V1321">
        <v>2022</v>
      </c>
      <c r="W1321" t="s">
        <v>455</v>
      </c>
      <c r="X1321" t="s">
        <v>365</v>
      </c>
      <c r="Y1321" t="s">
        <v>226</v>
      </c>
      <c r="Z1321" t="s">
        <v>155</v>
      </c>
      <c r="AA1321">
        <v>497350</v>
      </c>
      <c r="AB1321">
        <v>418990</v>
      </c>
      <c r="AC1321">
        <v>-0.52837034699999996</v>
      </c>
      <c r="AD1321">
        <v>53.658349260000001</v>
      </c>
    </row>
    <row r="1322" spans="1:30">
      <c r="A1322">
        <v>272409</v>
      </c>
      <c r="B1322" t="s">
        <v>364</v>
      </c>
      <c r="C1322">
        <v>7299</v>
      </c>
      <c r="D1322">
        <v>2016774</v>
      </c>
      <c r="E1322" t="s">
        <v>164</v>
      </c>
      <c r="F1322" t="s">
        <v>126</v>
      </c>
      <c r="G1322" t="s">
        <v>205</v>
      </c>
      <c r="H1322" t="s">
        <v>112</v>
      </c>
      <c r="I1322" s="1">
        <v>44785.503472222219</v>
      </c>
      <c r="J1322" t="s">
        <v>180</v>
      </c>
      <c r="K1322" t="s">
        <v>116</v>
      </c>
      <c r="L1322" t="s">
        <v>146</v>
      </c>
      <c r="M1322" t="s">
        <v>147</v>
      </c>
      <c r="N1322" t="s">
        <v>183</v>
      </c>
      <c r="O1322">
        <v>1E-3</v>
      </c>
      <c r="P1322" t="s">
        <v>149</v>
      </c>
      <c r="Q1322" t="b">
        <v>1</v>
      </c>
      <c r="R1322">
        <v>138261413</v>
      </c>
      <c r="S1322" t="s">
        <v>150</v>
      </c>
      <c r="T1322">
        <v>1E-3</v>
      </c>
      <c r="U1322" t="s">
        <v>184</v>
      </c>
      <c r="V1322">
        <v>2022</v>
      </c>
      <c r="W1322" t="s">
        <v>455</v>
      </c>
      <c r="X1322" t="s">
        <v>365</v>
      </c>
      <c r="Y1322" t="s">
        <v>226</v>
      </c>
      <c r="Z1322" t="s">
        <v>155</v>
      </c>
      <c r="AA1322">
        <v>497350</v>
      </c>
      <c r="AB1322">
        <v>418990</v>
      </c>
      <c r="AC1322">
        <v>-0.52837034699999996</v>
      </c>
      <c r="AD1322">
        <v>53.658349260000001</v>
      </c>
    </row>
    <row r="1323" spans="1:30">
      <c r="A1323">
        <v>259691</v>
      </c>
      <c r="B1323" t="s">
        <v>203</v>
      </c>
      <c r="C1323">
        <v>7299</v>
      </c>
      <c r="D1323">
        <v>2026061</v>
      </c>
      <c r="E1323" t="s">
        <v>164</v>
      </c>
      <c r="F1323" t="s">
        <v>126</v>
      </c>
      <c r="G1323" t="s">
        <v>179</v>
      </c>
      <c r="H1323" t="s">
        <v>118</v>
      </c>
      <c r="I1323" s="1">
        <v>44900.63958333333</v>
      </c>
      <c r="J1323" t="s">
        <v>180</v>
      </c>
      <c r="K1323" t="s">
        <v>116</v>
      </c>
      <c r="L1323" t="s">
        <v>146</v>
      </c>
      <c r="M1323" t="s">
        <v>147</v>
      </c>
      <c r="N1323" t="s">
        <v>148</v>
      </c>
      <c r="O1323">
        <v>1E-3</v>
      </c>
      <c r="P1323" t="s">
        <v>149</v>
      </c>
      <c r="Q1323" t="b">
        <v>1</v>
      </c>
      <c r="R1323">
        <v>138261413</v>
      </c>
      <c r="S1323" t="s">
        <v>150</v>
      </c>
      <c r="T1323">
        <v>1E-3</v>
      </c>
      <c r="U1323" t="s">
        <v>184</v>
      </c>
      <c r="V1323">
        <v>2022</v>
      </c>
      <c r="W1323" t="s">
        <v>455</v>
      </c>
      <c r="X1323" t="s">
        <v>204</v>
      </c>
      <c r="Y1323" t="s">
        <v>154</v>
      </c>
      <c r="Z1323" t="s">
        <v>155</v>
      </c>
      <c r="AA1323">
        <v>507500</v>
      </c>
      <c r="AB1323">
        <v>299100</v>
      </c>
      <c r="AC1323">
        <v>-0.41497245100000002</v>
      </c>
      <c r="AD1323">
        <v>52.579097449999999</v>
      </c>
    </row>
    <row r="1324" spans="1:30">
      <c r="A1324">
        <v>255113</v>
      </c>
      <c r="B1324" t="s">
        <v>203</v>
      </c>
      <c r="C1324">
        <v>7299</v>
      </c>
      <c r="D1324">
        <v>1999630</v>
      </c>
      <c r="E1324" t="s">
        <v>164</v>
      </c>
      <c r="F1324" t="s">
        <v>126</v>
      </c>
      <c r="G1324" t="s">
        <v>179</v>
      </c>
      <c r="H1324" t="s">
        <v>118</v>
      </c>
      <c r="I1324" s="1">
        <v>44565.534722222219</v>
      </c>
      <c r="J1324" t="s">
        <v>180</v>
      </c>
      <c r="K1324" t="s">
        <v>116</v>
      </c>
      <c r="L1324" t="s">
        <v>146</v>
      </c>
      <c r="M1324" t="s">
        <v>147</v>
      </c>
      <c r="N1324" t="s">
        <v>148</v>
      </c>
      <c r="O1324">
        <v>1E-3</v>
      </c>
      <c r="P1324" t="s">
        <v>149</v>
      </c>
      <c r="Q1324" t="b">
        <v>1</v>
      </c>
      <c r="R1324">
        <v>138261413</v>
      </c>
      <c r="S1324" t="s">
        <v>150</v>
      </c>
      <c r="T1324">
        <v>1E-3</v>
      </c>
      <c r="U1324" t="s">
        <v>184</v>
      </c>
      <c r="V1324">
        <v>2022</v>
      </c>
      <c r="W1324" t="s">
        <v>455</v>
      </c>
      <c r="X1324" t="s">
        <v>204</v>
      </c>
      <c r="Y1324" t="s">
        <v>154</v>
      </c>
      <c r="Z1324" t="s">
        <v>155</v>
      </c>
      <c r="AA1324">
        <v>507500</v>
      </c>
      <c r="AB1324">
        <v>299100</v>
      </c>
      <c r="AC1324">
        <v>-0.41497245100000002</v>
      </c>
      <c r="AD1324">
        <v>52.579097449999999</v>
      </c>
    </row>
    <row r="1325" spans="1:30">
      <c r="A1325">
        <v>273248</v>
      </c>
      <c r="B1325" t="s">
        <v>203</v>
      </c>
      <c r="C1325">
        <v>7299</v>
      </c>
      <c r="D1325">
        <v>2002334</v>
      </c>
      <c r="E1325" t="s">
        <v>164</v>
      </c>
      <c r="F1325" t="s">
        <v>126</v>
      </c>
      <c r="G1325" t="s">
        <v>179</v>
      </c>
      <c r="H1325" t="s">
        <v>118</v>
      </c>
      <c r="I1325" s="1">
        <v>44613.450694444444</v>
      </c>
      <c r="J1325" t="s">
        <v>180</v>
      </c>
      <c r="K1325" t="s">
        <v>116</v>
      </c>
      <c r="L1325" t="s">
        <v>146</v>
      </c>
      <c r="M1325" t="s">
        <v>147</v>
      </c>
      <c r="N1325" t="s">
        <v>148</v>
      </c>
      <c r="O1325">
        <v>1E-3</v>
      </c>
      <c r="P1325" t="s">
        <v>149</v>
      </c>
      <c r="Q1325" t="b">
        <v>1</v>
      </c>
      <c r="R1325">
        <v>138261413</v>
      </c>
      <c r="S1325" t="s">
        <v>150</v>
      </c>
      <c r="T1325">
        <v>1E-3</v>
      </c>
      <c r="U1325" t="s">
        <v>184</v>
      </c>
      <c r="V1325">
        <v>2022</v>
      </c>
      <c r="W1325" t="s">
        <v>455</v>
      </c>
      <c r="X1325" t="s">
        <v>204</v>
      </c>
      <c r="Y1325" t="s">
        <v>154</v>
      </c>
      <c r="Z1325" t="s">
        <v>155</v>
      </c>
      <c r="AA1325">
        <v>507500</v>
      </c>
      <c r="AB1325">
        <v>299100</v>
      </c>
      <c r="AC1325">
        <v>-0.41497245100000002</v>
      </c>
      <c r="AD1325">
        <v>52.579097449999999</v>
      </c>
    </row>
    <row r="1326" spans="1:30">
      <c r="A1326">
        <v>260529</v>
      </c>
      <c r="B1326" t="s">
        <v>203</v>
      </c>
      <c r="C1326">
        <v>7299</v>
      </c>
      <c r="D1326">
        <v>1999897</v>
      </c>
      <c r="E1326" t="s">
        <v>164</v>
      </c>
      <c r="F1326" t="s">
        <v>126</v>
      </c>
      <c r="G1326" t="s">
        <v>179</v>
      </c>
      <c r="H1326" t="s">
        <v>118</v>
      </c>
      <c r="I1326" s="1">
        <v>44571.522222222222</v>
      </c>
      <c r="J1326" t="s">
        <v>180</v>
      </c>
      <c r="K1326" t="s">
        <v>116</v>
      </c>
      <c r="L1326" t="s">
        <v>146</v>
      </c>
      <c r="M1326" t="s">
        <v>147</v>
      </c>
      <c r="N1326" t="s">
        <v>148</v>
      </c>
      <c r="O1326">
        <v>1E-3</v>
      </c>
      <c r="P1326" t="s">
        <v>149</v>
      </c>
      <c r="Q1326" t="b">
        <v>1</v>
      </c>
      <c r="R1326">
        <v>138261413</v>
      </c>
      <c r="S1326" t="s">
        <v>150</v>
      </c>
      <c r="T1326">
        <v>1E-3</v>
      </c>
      <c r="U1326" t="s">
        <v>184</v>
      </c>
      <c r="V1326">
        <v>2022</v>
      </c>
      <c r="W1326" t="s">
        <v>455</v>
      </c>
      <c r="X1326" t="s">
        <v>204</v>
      </c>
      <c r="Y1326" t="s">
        <v>154</v>
      </c>
      <c r="Z1326" t="s">
        <v>155</v>
      </c>
      <c r="AA1326">
        <v>507500</v>
      </c>
      <c r="AB1326">
        <v>299100</v>
      </c>
      <c r="AC1326">
        <v>-0.41497245100000002</v>
      </c>
      <c r="AD1326">
        <v>52.579097449999999</v>
      </c>
    </row>
    <row r="1327" spans="1:30">
      <c r="A1327">
        <v>272545</v>
      </c>
      <c r="B1327" t="s">
        <v>203</v>
      </c>
      <c r="C1327">
        <v>7299</v>
      </c>
      <c r="D1327">
        <v>2002316</v>
      </c>
      <c r="E1327" t="s">
        <v>164</v>
      </c>
      <c r="F1327" t="s">
        <v>126</v>
      </c>
      <c r="G1327" t="s">
        <v>179</v>
      </c>
      <c r="H1327" t="s">
        <v>118</v>
      </c>
      <c r="I1327" s="1">
        <v>44609.512499999997</v>
      </c>
      <c r="J1327" t="s">
        <v>180</v>
      </c>
      <c r="K1327" t="s">
        <v>116</v>
      </c>
      <c r="L1327" t="s">
        <v>146</v>
      </c>
      <c r="M1327" t="s">
        <v>147</v>
      </c>
      <c r="N1327" t="s">
        <v>148</v>
      </c>
      <c r="O1327">
        <v>1E-3</v>
      </c>
      <c r="P1327" t="s">
        <v>149</v>
      </c>
      <c r="Q1327" t="b">
        <v>1</v>
      </c>
      <c r="R1327">
        <v>138261413</v>
      </c>
      <c r="S1327" t="s">
        <v>150</v>
      </c>
      <c r="T1327">
        <v>1E-3</v>
      </c>
      <c r="U1327" t="s">
        <v>184</v>
      </c>
      <c r="V1327">
        <v>2022</v>
      </c>
      <c r="W1327" t="s">
        <v>455</v>
      </c>
      <c r="X1327" t="s">
        <v>204</v>
      </c>
      <c r="Y1327" t="s">
        <v>154</v>
      </c>
      <c r="Z1327" t="s">
        <v>155</v>
      </c>
      <c r="AA1327">
        <v>507500</v>
      </c>
      <c r="AB1327">
        <v>299100</v>
      </c>
      <c r="AC1327">
        <v>-0.41497245100000002</v>
      </c>
      <c r="AD1327">
        <v>52.579097449999999</v>
      </c>
    </row>
    <row r="1328" spans="1:30">
      <c r="A1328">
        <v>269096</v>
      </c>
      <c r="B1328" t="s">
        <v>203</v>
      </c>
      <c r="C1328">
        <v>7299</v>
      </c>
      <c r="D1328">
        <v>2003268</v>
      </c>
      <c r="E1328" t="s">
        <v>164</v>
      </c>
      <c r="F1328" t="s">
        <v>126</v>
      </c>
      <c r="G1328" t="s">
        <v>179</v>
      </c>
      <c r="H1328" t="s">
        <v>118</v>
      </c>
      <c r="I1328" s="1">
        <v>44617.613888888889</v>
      </c>
      <c r="J1328" t="s">
        <v>180</v>
      </c>
      <c r="K1328" t="s">
        <v>116</v>
      </c>
      <c r="L1328" t="s">
        <v>146</v>
      </c>
      <c r="M1328" t="s">
        <v>147</v>
      </c>
      <c r="N1328" t="s">
        <v>148</v>
      </c>
      <c r="O1328">
        <v>1E-3</v>
      </c>
      <c r="P1328" t="s">
        <v>149</v>
      </c>
      <c r="Q1328" t="b">
        <v>1</v>
      </c>
      <c r="R1328">
        <v>138261413</v>
      </c>
      <c r="S1328" t="s">
        <v>150</v>
      </c>
      <c r="T1328">
        <v>1E-3</v>
      </c>
      <c r="U1328" t="s">
        <v>184</v>
      </c>
      <c r="V1328">
        <v>2022</v>
      </c>
      <c r="W1328" t="s">
        <v>455</v>
      </c>
      <c r="X1328" t="s">
        <v>204</v>
      </c>
      <c r="Y1328" t="s">
        <v>154</v>
      </c>
      <c r="Z1328" t="s">
        <v>155</v>
      </c>
      <c r="AA1328">
        <v>507500</v>
      </c>
      <c r="AB1328">
        <v>299100</v>
      </c>
      <c r="AC1328">
        <v>-0.41497245100000002</v>
      </c>
      <c r="AD1328">
        <v>52.579097449999999</v>
      </c>
    </row>
    <row r="1329" spans="1:30">
      <c r="A1329">
        <v>264383</v>
      </c>
      <c r="B1329" t="s">
        <v>203</v>
      </c>
      <c r="C1329">
        <v>7299</v>
      </c>
      <c r="D1329">
        <v>2000429</v>
      </c>
      <c r="E1329" t="s">
        <v>164</v>
      </c>
      <c r="F1329" t="s">
        <v>126</v>
      </c>
      <c r="G1329" t="s">
        <v>179</v>
      </c>
      <c r="H1329" t="s">
        <v>118</v>
      </c>
      <c r="I1329" s="1">
        <v>44579.472916666666</v>
      </c>
      <c r="J1329" t="s">
        <v>180</v>
      </c>
      <c r="K1329" t="s">
        <v>116</v>
      </c>
      <c r="L1329" t="s">
        <v>146</v>
      </c>
      <c r="M1329" t="s">
        <v>147</v>
      </c>
      <c r="N1329" t="s">
        <v>148</v>
      </c>
      <c r="O1329">
        <v>1E-3</v>
      </c>
      <c r="P1329" t="s">
        <v>149</v>
      </c>
      <c r="Q1329" t="b">
        <v>1</v>
      </c>
      <c r="R1329">
        <v>138261413</v>
      </c>
      <c r="S1329" t="s">
        <v>150</v>
      </c>
      <c r="T1329">
        <v>1E-3</v>
      </c>
      <c r="U1329" t="s">
        <v>184</v>
      </c>
      <c r="V1329">
        <v>2022</v>
      </c>
      <c r="W1329" t="s">
        <v>455</v>
      </c>
      <c r="X1329" t="s">
        <v>204</v>
      </c>
      <c r="Y1329" t="s">
        <v>154</v>
      </c>
      <c r="Z1329" t="s">
        <v>155</v>
      </c>
      <c r="AA1329">
        <v>507500</v>
      </c>
      <c r="AB1329">
        <v>299100</v>
      </c>
      <c r="AC1329">
        <v>-0.41497245100000002</v>
      </c>
      <c r="AD1329">
        <v>52.579097449999999</v>
      </c>
    </row>
    <row r="1330" spans="1:30">
      <c r="A1330">
        <v>272666</v>
      </c>
      <c r="B1330" t="s">
        <v>203</v>
      </c>
      <c r="C1330">
        <v>7299</v>
      </c>
      <c r="D1330">
        <v>2013447</v>
      </c>
      <c r="E1330" t="s">
        <v>164</v>
      </c>
      <c r="F1330" t="s">
        <v>126</v>
      </c>
      <c r="G1330" t="s">
        <v>179</v>
      </c>
      <c r="H1330" t="s">
        <v>118</v>
      </c>
      <c r="I1330" s="1">
        <v>44740.595138888886</v>
      </c>
      <c r="J1330" t="s">
        <v>180</v>
      </c>
      <c r="K1330" t="s">
        <v>116</v>
      </c>
      <c r="L1330" t="s">
        <v>146</v>
      </c>
      <c r="M1330" t="s">
        <v>147</v>
      </c>
      <c r="N1330" t="s">
        <v>148</v>
      </c>
      <c r="O1330">
        <v>1E-3</v>
      </c>
      <c r="P1330" t="s">
        <v>149</v>
      </c>
      <c r="Q1330" t="b">
        <v>1</v>
      </c>
      <c r="R1330">
        <v>138261413</v>
      </c>
      <c r="S1330" t="s">
        <v>150</v>
      </c>
      <c r="T1330">
        <v>1E-3</v>
      </c>
      <c r="U1330" t="s">
        <v>184</v>
      </c>
      <c r="V1330">
        <v>2022</v>
      </c>
      <c r="W1330" t="s">
        <v>455</v>
      </c>
      <c r="X1330" t="s">
        <v>204</v>
      </c>
      <c r="Y1330" t="s">
        <v>154</v>
      </c>
      <c r="Z1330" t="s">
        <v>155</v>
      </c>
      <c r="AA1330">
        <v>507500</v>
      </c>
      <c r="AB1330">
        <v>299100</v>
      </c>
      <c r="AC1330">
        <v>-0.41497245100000002</v>
      </c>
      <c r="AD1330">
        <v>52.579097449999999</v>
      </c>
    </row>
    <row r="1331" spans="1:30">
      <c r="A1331">
        <v>273055</v>
      </c>
      <c r="B1331" t="s">
        <v>203</v>
      </c>
      <c r="C1331">
        <v>7299</v>
      </c>
      <c r="D1331">
        <v>2004581</v>
      </c>
      <c r="E1331" t="s">
        <v>164</v>
      </c>
      <c r="F1331" t="s">
        <v>126</v>
      </c>
      <c r="G1331" t="s">
        <v>179</v>
      </c>
      <c r="H1331" t="s">
        <v>118</v>
      </c>
      <c r="I1331" s="1">
        <v>44642.348611111112</v>
      </c>
      <c r="J1331" t="s">
        <v>180</v>
      </c>
      <c r="K1331" t="s">
        <v>116</v>
      </c>
      <c r="L1331" t="s">
        <v>146</v>
      </c>
      <c r="M1331" t="s">
        <v>147</v>
      </c>
      <c r="N1331" t="s">
        <v>148</v>
      </c>
      <c r="O1331">
        <v>1E-3</v>
      </c>
      <c r="P1331" t="s">
        <v>149</v>
      </c>
      <c r="Q1331" t="b">
        <v>1</v>
      </c>
      <c r="R1331">
        <v>138261413</v>
      </c>
      <c r="S1331" t="s">
        <v>150</v>
      </c>
      <c r="T1331">
        <v>1E-3</v>
      </c>
      <c r="U1331" t="s">
        <v>184</v>
      </c>
      <c r="V1331">
        <v>2022</v>
      </c>
      <c r="W1331" t="s">
        <v>455</v>
      </c>
      <c r="X1331" t="s">
        <v>204</v>
      </c>
      <c r="Y1331" t="s">
        <v>154</v>
      </c>
      <c r="Z1331" t="s">
        <v>155</v>
      </c>
      <c r="AA1331">
        <v>507500</v>
      </c>
      <c r="AB1331">
        <v>299100</v>
      </c>
      <c r="AC1331">
        <v>-0.41497245100000002</v>
      </c>
      <c r="AD1331">
        <v>52.579097449999999</v>
      </c>
    </row>
    <row r="1332" spans="1:30">
      <c r="A1332">
        <v>263301</v>
      </c>
      <c r="B1332" t="s">
        <v>203</v>
      </c>
      <c r="C1332">
        <v>7299</v>
      </c>
      <c r="D1332">
        <v>2001586</v>
      </c>
      <c r="E1332" t="s">
        <v>164</v>
      </c>
      <c r="F1332" t="s">
        <v>126</v>
      </c>
      <c r="G1332" t="s">
        <v>179</v>
      </c>
      <c r="H1332" t="s">
        <v>118</v>
      </c>
      <c r="I1332" s="1">
        <v>44596.445138888892</v>
      </c>
      <c r="J1332" t="s">
        <v>180</v>
      </c>
      <c r="K1332" t="s">
        <v>116</v>
      </c>
      <c r="L1332" t="s">
        <v>146</v>
      </c>
      <c r="M1332" t="s">
        <v>147</v>
      </c>
      <c r="N1332" t="s">
        <v>148</v>
      </c>
      <c r="O1332">
        <v>1E-3</v>
      </c>
      <c r="P1332" t="s">
        <v>149</v>
      </c>
      <c r="Q1332" t="b">
        <v>1</v>
      </c>
      <c r="R1332">
        <v>138261413</v>
      </c>
      <c r="S1332" t="s">
        <v>150</v>
      </c>
      <c r="T1332">
        <v>1E-3</v>
      </c>
      <c r="U1332" t="s">
        <v>184</v>
      </c>
      <c r="V1332">
        <v>2022</v>
      </c>
      <c r="W1332" t="s">
        <v>455</v>
      </c>
      <c r="X1332" t="s">
        <v>204</v>
      </c>
      <c r="Y1332" t="s">
        <v>154</v>
      </c>
      <c r="Z1332" t="s">
        <v>155</v>
      </c>
      <c r="AA1332">
        <v>507500</v>
      </c>
      <c r="AB1332">
        <v>299100</v>
      </c>
      <c r="AC1332">
        <v>-0.41497245100000002</v>
      </c>
      <c r="AD1332">
        <v>52.579097449999999</v>
      </c>
    </row>
    <row r="1333" spans="1:30">
      <c r="A1333">
        <v>259358</v>
      </c>
      <c r="B1333" t="s">
        <v>203</v>
      </c>
      <c r="C1333">
        <v>7299</v>
      </c>
      <c r="D1333">
        <v>2006713</v>
      </c>
      <c r="E1333" t="s">
        <v>164</v>
      </c>
      <c r="F1333" t="s">
        <v>126</v>
      </c>
      <c r="G1333" t="s">
        <v>179</v>
      </c>
      <c r="H1333" t="s">
        <v>118</v>
      </c>
      <c r="I1333" s="1">
        <v>44664.489583333336</v>
      </c>
      <c r="J1333" t="s">
        <v>180</v>
      </c>
      <c r="K1333" t="s">
        <v>116</v>
      </c>
      <c r="L1333" t="s">
        <v>146</v>
      </c>
      <c r="M1333" t="s">
        <v>147</v>
      </c>
      <c r="N1333" t="s">
        <v>148</v>
      </c>
      <c r="O1333">
        <v>1E-3</v>
      </c>
      <c r="P1333" t="s">
        <v>149</v>
      </c>
      <c r="Q1333" t="b">
        <v>1</v>
      </c>
      <c r="R1333">
        <v>138261413</v>
      </c>
      <c r="S1333" t="s">
        <v>150</v>
      </c>
      <c r="T1333">
        <v>1E-3</v>
      </c>
      <c r="U1333" t="s">
        <v>184</v>
      </c>
      <c r="V1333">
        <v>2022</v>
      </c>
      <c r="W1333" t="s">
        <v>455</v>
      </c>
      <c r="X1333" t="s">
        <v>204</v>
      </c>
      <c r="Y1333" t="s">
        <v>154</v>
      </c>
      <c r="Z1333" t="s">
        <v>155</v>
      </c>
      <c r="AA1333">
        <v>507500</v>
      </c>
      <c r="AB1333">
        <v>299100</v>
      </c>
      <c r="AC1333">
        <v>-0.41497245100000002</v>
      </c>
      <c r="AD1333">
        <v>52.579097449999999</v>
      </c>
    </row>
    <row r="1334" spans="1:30">
      <c r="A1334">
        <v>272363</v>
      </c>
      <c r="B1334" t="s">
        <v>203</v>
      </c>
      <c r="C1334">
        <v>7299</v>
      </c>
      <c r="D1334">
        <v>2009792</v>
      </c>
      <c r="E1334" t="s">
        <v>164</v>
      </c>
      <c r="F1334" t="s">
        <v>126</v>
      </c>
      <c r="G1334" t="s">
        <v>179</v>
      </c>
      <c r="H1334" t="s">
        <v>118</v>
      </c>
      <c r="I1334" s="1">
        <v>44705.625694444447</v>
      </c>
      <c r="J1334" t="s">
        <v>180</v>
      </c>
      <c r="K1334" t="s">
        <v>116</v>
      </c>
      <c r="L1334" t="s">
        <v>146</v>
      </c>
      <c r="M1334" t="s">
        <v>147</v>
      </c>
      <c r="N1334" t="s">
        <v>148</v>
      </c>
      <c r="O1334">
        <v>1E-3</v>
      </c>
      <c r="P1334" t="s">
        <v>149</v>
      </c>
      <c r="Q1334" t="b">
        <v>1</v>
      </c>
      <c r="R1334">
        <v>138261413</v>
      </c>
      <c r="S1334" t="s">
        <v>150</v>
      </c>
      <c r="T1334">
        <v>1E-3</v>
      </c>
      <c r="U1334" t="s">
        <v>184</v>
      </c>
      <c r="V1334">
        <v>2022</v>
      </c>
      <c r="W1334" t="s">
        <v>455</v>
      </c>
      <c r="X1334" t="s">
        <v>204</v>
      </c>
      <c r="Y1334" t="s">
        <v>154</v>
      </c>
      <c r="Z1334" t="s">
        <v>155</v>
      </c>
      <c r="AA1334">
        <v>507500</v>
      </c>
      <c r="AB1334">
        <v>299100</v>
      </c>
      <c r="AC1334">
        <v>-0.41497245100000002</v>
      </c>
      <c r="AD1334">
        <v>52.579097449999999</v>
      </c>
    </row>
    <row r="1335" spans="1:30">
      <c r="A1335">
        <v>271487</v>
      </c>
      <c r="B1335" t="s">
        <v>203</v>
      </c>
      <c r="C1335">
        <v>7299</v>
      </c>
      <c r="D1335">
        <v>2026454</v>
      </c>
      <c r="E1335" t="s">
        <v>164</v>
      </c>
      <c r="F1335" t="s">
        <v>126</v>
      </c>
      <c r="G1335" t="s">
        <v>179</v>
      </c>
      <c r="H1335" t="s">
        <v>118</v>
      </c>
      <c r="I1335" s="1">
        <v>44907.401388888888</v>
      </c>
      <c r="J1335" t="s">
        <v>180</v>
      </c>
      <c r="K1335" t="s">
        <v>116</v>
      </c>
      <c r="L1335" t="s">
        <v>146</v>
      </c>
      <c r="M1335" t="s">
        <v>147</v>
      </c>
      <c r="N1335" t="s">
        <v>148</v>
      </c>
      <c r="O1335">
        <v>1E-3</v>
      </c>
      <c r="P1335" t="s">
        <v>149</v>
      </c>
      <c r="Q1335" t="b">
        <v>1</v>
      </c>
      <c r="R1335">
        <v>138261413</v>
      </c>
      <c r="S1335" t="s">
        <v>150</v>
      </c>
      <c r="T1335">
        <v>1E-3</v>
      </c>
      <c r="U1335" t="s">
        <v>184</v>
      </c>
      <c r="V1335">
        <v>2022</v>
      </c>
      <c r="W1335" t="s">
        <v>455</v>
      </c>
      <c r="X1335" t="s">
        <v>204</v>
      </c>
      <c r="Y1335" t="s">
        <v>154</v>
      </c>
      <c r="Z1335" t="s">
        <v>155</v>
      </c>
      <c r="AA1335">
        <v>507500</v>
      </c>
      <c r="AB1335">
        <v>299100</v>
      </c>
      <c r="AC1335">
        <v>-0.41497245100000002</v>
      </c>
      <c r="AD1335">
        <v>52.579097449999999</v>
      </c>
    </row>
    <row r="1336" spans="1:30">
      <c r="A1336">
        <v>263250</v>
      </c>
      <c r="B1336" t="s">
        <v>203</v>
      </c>
      <c r="C1336">
        <v>7299</v>
      </c>
      <c r="D1336">
        <v>2027967</v>
      </c>
      <c r="E1336" t="s">
        <v>164</v>
      </c>
      <c r="F1336" t="s">
        <v>126</v>
      </c>
      <c r="G1336" t="s">
        <v>179</v>
      </c>
      <c r="H1336" t="s">
        <v>118</v>
      </c>
      <c r="I1336" s="1">
        <v>44924.443749999999</v>
      </c>
      <c r="J1336" t="s">
        <v>180</v>
      </c>
      <c r="K1336" t="s">
        <v>116</v>
      </c>
      <c r="L1336" t="s">
        <v>146</v>
      </c>
      <c r="M1336" t="s">
        <v>147</v>
      </c>
      <c r="N1336" t="s">
        <v>148</v>
      </c>
      <c r="O1336">
        <v>1E-3</v>
      </c>
      <c r="P1336" t="s">
        <v>149</v>
      </c>
      <c r="Q1336" t="b">
        <v>1</v>
      </c>
      <c r="R1336">
        <v>138261413</v>
      </c>
      <c r="S1336" t="s">
        <v>150</v>
      </c>
      <c r="T1336">
        <v>1E-3</v>
      </c>
      <c r="U1336" t="s">
        <v>184</v>
      </c>
      <c r="V1336">
        <v>2022</v>
      </c>
      <c r="W1336" t="s">
        <v>455</v>
      </c>
      <c r="X1336" t="s">
        <v>204</v>
      </c>
      <c r="Y1336" t="s">
        <v>154</v>
      </c>
      <c r="Z1336" t="s">
        <v>155</v>
      </c>
      <c r="AA1336">
        <v>507500</v>
      </c>
      <c r="AB1336">
        <v>299100</v>
      </c>
      <c r="AC1336">
        <v>-0.41497245100000002</v>
      </c>
      <c r="AD1336">
        <v>52.579097449999999</v>
      </c>
    </row>
    <row r="1337" spans="1:30">
      <c r="A1337">
        <v>190897</v>
      </c>
      <c r="B1337" t="s">
        <v>203</v>
      </c>
      <c r="C1337">
        <v>7299</v>
      </c>
      <c r="D1337">
        <v>2003870</v>
      </c>
      <c r="E1337" t="s">
        <v>164</v>
      </c>
      <c r="F1337" t="s">
        <v>126</v>
      </c>
      <c r="G1337" t="s">
        <v>179</v>
      </c>
      <c r="H1337" t="s">
        <v>118</v>
      </c>
      <c r="I1337" s="1">
        <v>44623.36041666667</v>
      </c>
      <c r="J1337" t="s">
        <v>180</v>
      </c>
      <c r="K1337" t="s">
        <v>116</v>
      </c>
      <c r="L1337" t="s">
        <v>146</v>
      </c>
      <c r="M1337" t="s">
        <v>147</v>
      </c>
      <c r="N1337" t="s">
        <v>148</v>
      </c>
      <c r="O1337">
        <v>1E-3</v>
      </c>
      <c r="P1337" t="s">
        <v>149</v>
      </c>
      <c r="Q1337" t="b">
        <v>1</v>
      </c>
      <c r="R1337">
        <v>138261413</v>
      </c>
      <c r="S1337" t="s">
        <v>150</v>
      </c>
      <c r="T1337">
        <v>1E-3</v>
      </c>
      <c r="U1337" t="s">
        <v>184</v>
      </c>
      <c r="V1337">
        <v>2022</v>
      </c>
      <c r="W1337" t="s">
        <v>455</v>
      </c>
      <c r="X1337" t="s">
        <v>204</v>
      </c>
      <c r="Y1337" t="s">
        <v>154</v>
      </c>
      <c r="Z1337" t="s">
        <v>155</v>
      </c>
      <c r="AA1337">
        <v>507500</v>
      </c>
      <c r="AB1337">
        <v>299100</v>
      </c>
      <c r="AC1337">
        <v>-0.41497245100000002</v>
      </c>
      <c r="AD1337">
        <v>52.579097449999999</v>
      </c>
    </row>
    <row r="1338" spans="1:30">
      <c r="A1338">
        <v>273522</v>
      </c>
      <c r="B1338" t="s">
        <v>203</v>
      </c>
      <c r="C1338">
        <v>7299</v>
      </c>
      <c r="D1338">
        <v>2000539</v>
      </c>
      <c r="E1338" t="s">
        <v>164</v>
      </c>
      <c r="F1338" t="s">
        <v>126</v>
      </c>
      <c r="G1338" t="s">
        <v>179</v>
      </c>
      <c r="H1338" t="s">
        <v>118</v>
      </c>
      <c r="I1338" s="1">
        <v>44585.546527777777</v>
      </c>
      <c r="J1338" t="s">
        <v>180</v>
      </c>
      <c r="K1338" t="s">
        <v>116</v>
      </c>
      <c r="L1338" t="s">
        <v>146</v>
      </c>
      <c r="M1338" t="s">
        <v>147</v>
      </c>
      <c r="N1338" t="s">
        <v>148</v>
      </c>
      <c r="O1338">
        <v>1E-3</v>
      </c>
      <c r="P1338" t="s">
        <v>149</v>
      </c>
      <c r="Q1338" t="b">
        <v>1</v>
      </c>
      <c r="R1338">
        <v>138261413</v>
      </c>
      <c r="S1338" t="s">
        <v>150</v>
      </c>
      <c r="T1338">
        <v>1E-3</v>
      </c>
      <c r="U1338" t="s">
        <v>184</v>
      </c>
      <c r="V1338">
        <v>2022</v>
      </c>
      <c r="W1338" t="s">
        <v>455</v>
      </c>
      <c r="X1338" t="s">
        <v>204</v>
      </c>
      <c r="Y1338" t="s">
        <v>154</v>
      </c>
      <c r="Z1338" t="s">
        <v>155</v>
      </c>
      <c r="AA1338">
        <v>507500</v>
      </c>
      <c r="AB1338">
        <v>299100</v>
      </c>
      <c r="AC1338">
        <v>-0.41497245100000002</v>
      </c>
      <c r="AD1338">
        <v>52.579097449999999</v>
      </c>
    </row>
    <row r="1339" spans="1:30">
      <c r="A1339">
        <v>272949</v>
      </c>
      <c r="B1339" t="s">
        <v>203</v>
      </c>
      <c r="C1339">
        <v>7299</v>
      </c>
      <c r="D1339">
        <v>2025731</v>
      </c>
      <c r="E1339" t="s">
        <v>164</v>
      </c>
      <c r="F1339" t="s">
        <v>126</v>
      </c>
      <c r="G1339" t="s">
        <v>205</v>
      </c>
      <c r="H1339" t="s">
        <v>112</v>
      </c>
      <c r="I1339" s="1">
        <v>44893.478472222225</v>
      </c>
      <c r="J1339" t="s">
        <v>180</v>
      </c>
      <c r="K1339" t="s">
        <v>116</v>
      </c>
      <c r="L1339" t="s">
        <v>146</v>
      </c>
      <c r="M1339" t="s">
        <v>147</v>
      </c>
      <c r="N1339" t="s">
        <v>148</v>
      </c>
      <c r="O1339">
        <v>1E-3</v>
      </c>
      <c r="P1339" t="s">
        <v>149</v>
      </c>
      <c r="Q1339" t="b">
        <v>1</v>
      </c>
      <c r="R1339">
        <v>138261413</v>
      </c>
      <c r="S1339" t="s">
        <v>150</v>
      </c>
      <c r="T1339">
        <v>1E-3</v>
      </c>
      <c r="U1339" t="s">
        <v>184</v>
      </c>
      <c r="V1339">
        <v>2022</v>
      </c>
      <c r="W1339" t="s">
        <v>455</v>
      </c>
      <c r="X1339" t="s">
        <v>204</v>
      </c>
      <c r="Y1339" t="s">
        <v>154</v>
      </c>
      <c r="Z1339" t="s">
        <v>155</v>
      </c>
      <c r="AA1339">
        <v>507500</v>
      </c>
      <c r="AB1339">
        <v>299100</v>
      </c>
      <c r="AC1339">
        <v>-0.41497245100000002</v>
      </c>
      <c r="AD1339">
        <v>52.579097449999999</v>
      </c>
    </row>
    <row r="1340" spans="1:30">
      <c r="A1340">
        <v>272513</v>
      </c>
      <c r="B1340" t="s">
        <v>203</v>
      </c>
      <c r="C1340">
        <v>7299</v>
      </c>
      <c r="D1340">
        <v>2024262</v>
      </c>
      <c r="E1340" t="s">
        <v>164</v>
      </c>
      <c r="F1340" t="s">
        <v>126</v>
      </c>
      <c r="G1340" t="s">
        <v>179</v>
      </c>
      <c r="H1340" t="s">
        <v>118</v>
      </c>
      <c r="I1340" s="1">
        <v>44876.595138888886</v>
      </c>
      <c r="J1340" t="s">
        <v>180</v>
      </c>
      <c r="K1340" t="s">
        <v>116</v>
      </c>
      <c r="L1340" t="s">
        <v>146</v>
      </c>
      <c r="M1340" t="s">
        <v>147</v>
      </c>
      <c r="N1340" t="s">
        <v>148</v>
      </c>
      <c r="O1340">
        <v>1E-3</v>
      </c>
      <c r="P1340" t="s">
        <v>149</v>
      </c>
      <c r="Q1340" t="b">
        <v>1</v>
      </c>
      <c r="R1340">
        <v>138261413</v>
      </c>
      <c r="S1340" t="s">
        <v>150</v>
      </c>
      <c r="T1340">
        <v>1E-3</v>
      </c>
      <c r="U1340" t="s">
        <v>184</v>
      </c>
      <c r="V1340">
        <v>2022</v>
      </c>
      <c r="W1340" t="s">
        <v>455</v>
      </c>
      <c r="X1340" t="s">
        <v>204</v>
      </c>
      <c r="Y1340" t="s">
        <v>154</v>
      </c>
      <c r="Z1340" t="s">
        <v>155</v>
      </c>
      <c r="AA1340">
        <v>507500</v>
      </c>
      <c r="AB1340">
        <v>299100</v>
      </c>
      <c r="AC1340">
        <v>-0.41497245100000002</v>
      </c>
      <c r="AD1340">
        <v>52.579097449999999</v>
      </c>
    </row>
    <row r="1341" spans="1:30">
      <c r="A1341">
        <v>273401</v>
      </c>
      <c r="B1341" t="s">
        <v>203</v>
      </c>
      <c r="C1341">
        <v>7299</v>
      </c>
      <c r="D1341">
        <v>2004484</v>
      </c>
      <c r="E1341" t="s">
        <v>164</v>
      </c>
      <c r="F1341" t="s">
        <v>126</v>
      </c>
      <c r="G1341" t="s">
        <v>179</v>
      </c>
      <c r="H1341" t="s">
        <v>118</v>
      </c>
      <c r="I1341" s="1">
        <v>44636.404166666667</v>
      </c>
      <c r="J1341" t="s">
        <v>180</v>
      </c>
      <c r="K1341" t="s">
        <v>116</v>
      </c>
      <c r="L1341" t="s">
        <v>146</v>
      </c>
      <c r="M1341" t="s">
        <v>147</v>
      </c>
      <c r="N1341" t="s">
        <v>148</v>
      </c>
      <c r="O1341">
        <v>1E-3</v>
      </c>
      <c r="P1341" t="s">
        <v>149</v>
      </c>
      <c r="Q1341" t="b">
        <v>1</v>
      </c>
      <c r="R1341">
        <v>138261413</v>
      </c>
      <c r="S1341" t="s">
        <v>150</v>
      </c>
      <c r="T1341">
        <v>1E-3</v>
      </c>
      <c r="U1341" t="s">
        <v>184</v>
      </c>
      <c r="V1341">
        <v>2022</v>
      </c>
      <c r="W1341" t="s">
        <v>455</v>
      </c>
      <c r="X1341" t="s">
        <v>204</v>
      </c>
      <c r="Y1341" t="s">
        <v>154</v>
      </c>
      <c r="Z1341" t="s">
        <v>155</v>
      </c>
      <c r="AA1341">
        <v>507500</v>
      </c>
      <c r="AB1341">
        <v>299100</v>
      </c>
      <c r="AC1341">
        <v>-0.41497245100000002</v>
      </c>
      <c r="AD1341">
        <v>52.579097449999999</v>
      </c>
    </row>
    <row r="1342" spans="1:30">
      <c r="A1342">
        <v>255288</v>
      </c>
      <c r="B1342" t="s">
        <v>203</v>
      </c>
      <c r="C1342">
        <v>7299</v>
      </c>
      <c r="D1342">
        <v>2006929</v>
      </c>
      <c r="E1342" t="s">
        <v>164</v>
      </c>
      <c r="F1342" t="s">
        <v>126</v>
      </c>
      <c r="G1342" t="s">
        <v>179</v>
      </c>
      <c r="H1342" t="s">
        <v>118</v>
      </c>
      <c r="I1342" s="1">
        <v>44672.481249999997</v>
      </c>
      <c r="J1342" t="s">
        <v>180</v>
      </c>
      <c r="K1342" t="s">
        <v>116</v>
      </c>
      <c r="L1342" t="s">
        <v>146</v>
      </c>
      <c r="M1342" t="s">
        <v>147</v>
      </c>
      <c r="N1342" t="s">
        <v>148</v>
      </c>
      <c r="O1342">
        <v>1E-3</v>
      </c>
      <c r="P1342" t="s">
        <v>149</v>
      </c>
      <c r="Q1342" t="b">
        <v>1</v>
      </c>
      <c r="R1342">
        <v>138261413</v>
      </c>
      <c r="S1342" t="s">
        <v>150</v>
      </c>
      <c r="T1342">
        <v>1E-3</v>
      </c>
      <c r="U1342" t="s">
        <v>184</v>
      </c>
      <c r="V1342">
        <v>2022</v>
      </c>
      <c r="W1342" t="s">
        <v>455</v>
      </c>
      <c r="X1342" t="s">
        <v>204</v>
      </c>
      <c r="Y1342" t="s">
        <v>154</v>
      </c>
      <c r="Z1342" t="s">
        <v>155</v>
      </c>
      <c r="AA1342">
        <v>507500</v>
      </c>
      <c r="AB1342">
        <v>299100</v>
      </c>
      <c r="AC1342">
        <v>-0.41497245100000002</v>
      </c>
      <c r="AD1342">
        <v>52.579097449999999</v>
      </c>
    </row>
    <row r="1343" spans="1:30">
      <c r="A1343">
        <v>272810</v>
      </c>
      <c r="B1343" t="s">
        <v>203</v>
      </c>
      <c r="C1343">
        <v>7299</v>
      </c>
      <c r="D1343">
        <v>2006070</v>
      </c>
      <c r="E1343" t="s">
        <v>164</v>
      </c>
      <c r="F1343" t="s">
        <v>126</v>
      </c>
      <c r="G1343" t="s">
        <v>179</v>
      </c>
      <c r="H1343" t="s">
        <v>118</v>
      </c>
      <c r="I1343" s="1">
        <v>44648.507638888892</v>
      </c>
      <c r="J1343" t="s">
        <v>180</v>
      </c>
      <c r="K1343" t="s">
        <v>116</v>
      </c>
      <c r="L1343" t="s">
        <v>146</v>
      </c>
      <c r="M1343" t="s">
        <v>147</v>
      </c>
      <c r="N1343" t="s">
        <v>148</v>
      </c>
      <c r="O1343">
        <v>1E-3</v>
      </c>
      <c r="P1343" t="s">
        <v>149</v>
      </c>
      <c r="Q1343" t="b">
        <v>1</v>
      </c>
      <c r="R1343">
        <v>138261413</v>
      </c>
      <c r="S1343" t="s">
        <v>150</v>
      </c>
      <c r="T1343">
        <v>1E-3</v>
      </c>
      <c r="U1343" t="s">
        <v>184</v>
      </c>
      <c r="V1343">
        <v>2022</v>
      </c>
      <c r="W1343" t="s">
        <v>455</v>
      </c>
      <c r="X1343" t="s">
        <v>204</v>
      </c>
      <c r="Y1343" t="s">
        <v>154</v>
      </c>
      <c r="Z1343" t="s">
        <v>155</v>
      </c>
      <c r="AA1343">
        <v>507500</v>
      </c>
      <c r="AB1343">
        <v>299100</v>
      </c>
      <c r="AC1343">
        <v>-0.41497245100000002</v>
      </c>
      <c r="AD1343">
        <v>52.579097449999999</v>
      </c>
    </row>
    <row r="1344" spans="1:30">
      <c r="A1344">
        <v>272894</v>
      </c>
      <c r="B1344" t="s">
        <v>263</v>
      </c>
      <c r="C1344">
        <v>7299</v>
      </c>
      <c r="D1344">
        <v>1705495</v>
      </c>
      <c r="E1344" t="s">
        <v>164</v>
      </c>
      <c r="F1344" t="s">
        <v>126</v>
      </c>
      <c r="G1344" t="s">
        <v>236</v>
      </c>
      <c r="H1344" t="s">
        <v>115</v>
      </c>
      <c r="I1344" s="1">
        <v>44783.472916666666</v>
      </c>
      <c r="J1344" t="s">
        <v>180</v>
      </c>
      <c r="K1344" t="s">
        <v>116</v>
      </c>
      <c r="L1344" t="s">
        <v>165</v>
      </c>
      <c r="M1344" t="s">
        <v>166</v>
      </c>
      <c r="N1344" t="s">
        <v>183</v>
      </c>
      <c r="O1344">
        <v>1E-3</v>
      </c>
      <c r="P1344" t="s">
        <v>149</v>
      </c>
      <c r="Q1344" t="b">
        <v>1</v>
      </c>
      <c r="R1344">
        <v>138261413</v>
      </c>
      <c r="S1344" t="s">
        <v>150</v>
      </c>
      <c r="T1344">
        <v>1E-3</v>
      </c>
      <c r="U1344" t="s">
        <v>184</v>
      </c>
      <c r="V1344">
        <v>2022</v>
      </c>
      <c r="W1344" t="s">
        <v>455</v>
      </c>
      <c r="X1344" t="s">
        <v>264</v>
      </c>
      <c r="Y1344" t="s">
        <v>243</v>
      </c>
      <c r="Z1344" t="s">
        <v>155</v>
      </c>
      <c r="AA1344">
        <v>459334</v>
      </c>
      <c r="AB1344">
        <v>444561</v>
      </c>
      <c r="AC1344">
        <v>-1.0986183300000001</v>
      </c>
      <c r="AD1344">
        <v>53.893839139999997</v>
      </c>
    </row>
    <row r="1345" spans="1:30">
      <c r="A1345">
        <v>272351</v>
      </c>
      <c r="B1345" t="s">
        <v>263</v>
      </c>
      <c r="C1345">
        <v>7299</v>
      </c>
      <c r="D1345">
        <v>1712865</v>
      </c>
      <c r="E1345" t="s">
        <v>164</v>
      </c>
      <c r="F1345" t="s">
        <v>126</v>
      </c>
      <c r="G1345" t="s">
        <v>236</v>
      </c>
      <c r="H1345" t="s">
        <v>115</v>
      </c>
      <c r="I1345" s="1">
        <v>44901.430555555555</v>
      </c>
      <c r="J1345" t="s">
        <v>180</v>
      </c>
      <c r="K1345" t="s">
        <v>116</v>
      </c>
      <c r="L1345" t="s">
        <v>165</v>
      </c>
      <c r="M1345" t="s">
        <v>166</v>
      </c>
      <c r="N1345" t="s">
        <v>183</v>
      </c>
      <c r="O1345">
        <v>1E-3</v>
      </c>
      <c r="P1345" t="s">
        <v>149</v>
      </c>
      <c r="Q1345" t="b">
        <v>1</v>
      </c>
      <c r="R1345">
        <v>138261413</v>
      </c>
      <c r="S1345" t="s">
        <v>150</v>
      </c>
      <c r="T1345">
        <v>1E-3</v>
      </c>
      <c r="U1345" t="s">
        <v>184</v>
      </c>
      <c r="V1345">
        <v>2022</v>
      </c>
      <c r="W1345" t="s">
        <v>455</v>
      </c>
      <c r="X1345" t="s">
        <v>264</v>
      </c>
      <c r="Y1345" t="s">
        <v>243</v>
      </c>
      <c r="Z1345" t="s">
        <v>155</v>
      </c>
      <c r="AA1345">
        <v>459334</v>
      </c>
      <c r="AB1345">
        <v>444561</v>
      </c>
      <c r="AC1345">
        <v>-1.0986183300000001</v>
      </c>
      <c r="AD1345">
        <v>53.893839139999997</v>
      </c>
    </row>
    <row r="1346" spans="1:30">
      <c r="A1346">
        <v>272208</v>
      </c>
      <c r="B1346" t="s">
        <v>263</v>
      </c>
      <c r="C1346">
        <v>7299</v>
      </c>
      <c r="D1346">
        <v>1704256</v>
      </c>
      <c r="E1346" t="s">
        <v>164</v>
      </c>
      <c r="F1346" t="s">
        <v>126</v>
      </c>
      <c r="G1346" t="s">
        <v>236</v>
      </c>
      <c r="H1346" t="s">
        <v>115</v>
      </c>
      <c r="I1346" s="1">
        <v>44764.501388888886</v>
      </c>
      <c r="J1346" t="s">
        <v>180</v>
      </c>
      <c r="K1346" t="s">
        <v>116</v>
      </c>
      <c r="L1346" t="s">
        <v>165</v>
      </c>
      <c r="M1346" t="s">
        <v>166</v>
      </c>
      <c r="N1346" t="s">
        <v>183</v>
      </c>
      <c r="O1346">
        <v>1E-3</v>
      </c>
      <c r="P1346" t="s">
        <v>149</v>
      </c>
      <c r="Q1346" t="b">
        <v>1</v>
      </c>
      <c r="R1346">
        <v>138261413</v>
      </c>
      <c r="S1346" t="s">
        <v>150</v>
      </c>
      <c r="T1346">
        <v>1E-3</v>
      </c>
      <c r="U1346" t="s">
        <v>184</v>
      </c>
      <c r="V1346">
        <v>2022</v>
      </c>
      <c r="W1346" t="s">
        <v>455</v>
      </c>
      <c r="X1346" t="s">
        <v>264</v>
      </c>
      <c r="Y1346" t="s">
        <v>243</v>
      </c>
      <c r="Z1346" t="s">
        <v>155</v>
      </c>
      <c r="AA1346">
        <v>459334</v>
      </c>
      <c r="AB1346">
        <v>444561</v>
      </c>
      <c r="AC1346">
        <v>-1.0986183300000001</v>
      </c>
      <c r="AD1346">
        <v>53.893839139999997</v>
      </c>
    </row>
    <row r="1347" spans="1:30">
      <c r="A1347">
        <v>272553</v>
      </c>
      <c r="B1347" t="s">
        <v>263</v>
      </c>
      <c r="C1347">
        <v>7299</v>
      </c>
      <c r="D1347">
        <v>1701093</v>
      </c>
      <c r="E1347" t="s">
        <v>164</v>
      </c>
      <c r="F1347" t="s">
        <v>126</v>
      </c>
      <c r="G1347" t="s">
        <v>236</v>
      </c>
      <c r="H1347" t="s">
        <v>115</v>
      </c>
      <c r="I1347" s="1">
        <v>44720.45208333333</v>
      </c>
      <c r="J1347" t="s">
        <v>180</v>
      </c>
      <c r="K1347" t="s">
        <v>116</v>
      </c>
      <c r="L1347" t="s">
        <v>165</v>
      </c>
      <c r="M1347" t="s">
        <v>166</v>
      </c>
      <c r="N1347" t="s">
        <v>183</v>
      </c>
      <c r="O1347">
        <v>1E-3</v>
      </c>
      <c r="P1347" t="s">
        <v>149</v>
      </c>
      <c r="Q1347" t="b">
        <v>1</v>
      </c>
      <c r="R1347">
        <v>138261413</v>
      </c>
      <c r="S1347" t="s">
        <v>150</v>
      </c>
      <c r="T1347">
        <v>1E-3</v>
      </c>
      <c r="U1347" t="s">
        <v>184</v>
      </c>
      <c r="V1347">
        <v>2022</v>
      </c>
      <c r="W1347" t="s">
        <v>455</v>
      </c>
      <c r="X1347" t="s">
        <v>264</v>
      </c>
      <c r="Y1347" t="s">
        <v>243</v>
      </c>
      <c r="Z1347" t="s">
        <v>155</v>
      </c>
      <c r="AA1347">
        <v>459334</v>
      </c>
      <c r="AB1347">
        <v>444561</v>
      </c>
      <c r="AC1347">
        <v>-1.0986183300000001</v>
      </c>
      <c r="AD1347">
        <v>53.893839139999997</v>
      </c>
    </row>
    <row r="1348" spans="1:30">
      <c r="A1348">
        <v>271101</v>
      </c>
      <c r="B1348" t="s">
        <v>263</v>
      </c>
      <c r="C1348">
        <v>7299</v>
      </c>
      <c r="D1348">
        <v>1710587</v>
      </c>
      <c r="E1348" t="s">
        <v>164</v>
      </c>
      <c r="F1348" t="s">
        <v>126</v>
      </c>
      <c r="G1348" t="s">
        <v>236</v>
      </c>
      <c r="H1348" t="s">
        <v>115</v>
      </c>
      <c r="I1348" s="1">
        <v>44866.493750000001</v>
      </c>
      <c r="J1348" t="s">
        <v>180</v>
      </c>
      <c r="K1348" t="s">
        <v>116</v>
      </c>
      <c r="L1348" t="s">
        <v>165</v>
      </c>
      <c r="M1348" t="s">
        <v>166</v>
      </c>
      <c r="N1348" t="s">
        <v>183</v>
      </c>
      <c r="O1348">
        <v>1E-3</v>
      </c>
      <c r="P1348" t="s">
        <v>149</v>
      </c>
      <c r="Q1348" t="b">
        <v>1</v>
      </c>
      <c r="R1348">
        <v>138261413</v>
      </c>
      <c r="S1348" t="s">
        <v>150</v>
      </c>
      <c r="T1348">
        <v>1E-3</v>
      </c>
      <c r="U1348" t="s">
        <v>184</v>
      </c>
      <c r="V1348">
        <v>2022</v>
      </c>
      <c r="W1348" t="s">
        <v>455</v>
      </c>
      <c r="X1348" t="s">
        <v>264</v>
      </c>
      <c r="Y1348" t="s">
        <v>243</v>
      </c>
      <c r="Z1348" t="s">
        <v>155</v>
      </c>
      <c r="AA1348">
        <v>459334</v>
      </c>
      <c r="AB1348">
        <v>444561</v>
      </c>
      <c r="AC1348">
        <v>-1.0986183300000001</v>
      </c>
      <c r="AD1348">
        <v>53.893839139999997</v>
      </c>
    </row>
    <row r="1349" spans="1:30">
      <c r="A1349">
        <v>273132</v>
      </c>
      <c r="B1349" t="s">
        <v>263</v>
      </c>
      <c r="C1349">
        <v>7299</v>
      </c>
      <c r="D1349">
        <v>1709432</v>
      </c>
      <c r="E1349" t="s">
        <v>164</v>
      </c>
      <c r="F1349" t="s">
        <v>126</v>
      </c>
      <c r="G1349" t="s">
        <v>236</v>
      </c>
      <c r="H1349" t="s">
        <v>115</v>
      </c>
      <c r="I1349" s="1">
        <v>44840.498611111114</v>
      </c>
      <c r="J1349" t="s">
        <v>180</v>
      </c>
      <c r="K1349" t="s">
        <v>116</v>
      </c>
      <c r="L1349" t="s">
        <v>165</v>
      </c>
      <c r="M1349" t="s">
        <v>166</v>
      </c>
      <c r="N1349" t="s">
        <v>183</v>
      </c>
      <c r="O1349">
        <v>1E-3</v>
      </c>
      <c r="P1349" t="s">
        <v>149</v>
      </c>
      <c r="Q1349" t="b">
        <v>1</v>
      </c>
      <c r="R1349">
        <v>138261413</v>
      </c>
      <c r="S1349" t="s">
        <v>150</v>
      </c>
      <c r="T1349">
        <v>1E-3</v>
      </c>
      <c r="U1349" t="s">
        <v>184</v>
      </c>
      <c r="V1349">
        <v>2022</v>
      </c>
      <c r="W1349" t="s">
        <v>455</v>
      </c>
      <c r="X1349" t="s">
        <v>264</v>
      </c>
      <c r="Y1349" t="s">
        <v>243</v>
      </c>
      <c r="Z1349" t="s">
        <v>155</v>
      </c>
      <c r="AA1349">
        <v>459334</v>
      </c>
      <c r="AB1349">
        <v>444561</v>
      </c>
      <c r="AC1349">
        <v>-1.0986183300000001</v>
      </c>
      <c r="AD1349">
        <v>53.893839139999997</v>
      </c>
    </row>
    <row r="1350" spans="1:30">
      <c r="A1350">
        <v>259597</v>
      </c>
      <c r="B1350" t="s">
        <v>556</v>
      </c>
      <c r="C1350">
        <v>7299</v>
      </c>
      <c r="D1350">
        <v>1696074</v>
      </c>
      <c r="E1350" t="s">
        <v>164</v>
      </c>
      <c r="F1350" t="s">
        <v>126</v>
      </c>
      <c r="G1350" t="s">
        <v>236</v>
      </c>
      <c r="H1350" t="s">
        <v>115</v>
      </c>
      <c r="I1350" s="1">
        <v>44628.570138888892</v>
      </c>
      <c r="J1350" t="s">
        <v>180</v>
      </c>
      <c r="K1350" t="s">
        <v>116</v>
      </c>
      <c r="L1350" t="s">
        <v>165</v>
      </c>
      <c r="M1350" t="s">
        <v>166</v>
      </c>
      <c r="N1350" t="s">
        <v>183</v>
      </c>
      <c r="O1350">
        <v>1E-3</v>
      </c>
      <c r="P1350" t="s">
        <v>149</v>
      </c>
      <c r="Q1350" t="b">
        <v>1</v>
      </c>
      <c r="R1350">
        <v>138261413</v>
      </c>
      <c r="S1350" t="s">
        <v>150</v>
      </c>
      <c r="T1350">
        <v>1E-3</v>
      </c>
      <c r="U1350" t="s">
        <v>184</v>
      </c>
      <c r="V1350">
        <v>2022</v>
      </c>
      <c r="W1350" t="s">
        <v>455</v>
      </c>
      <c r="X1350" t="s">
        <v>557</v>
      </c>
      <c r="Y1350" t="s">
        <v>558</v>
      </c>
      <c r="Z1350" t="s">
        <v>155</v>
      </c>
      <c r="AA1350">
        <v>469332</v>
      </c>
      <c r="AB1350">
        <v>466656</v>
      </c>
      <c r="AC1350">
        <v>-0.94148535799999999</v>
      </c>
      <c r="AD1350">
        <v>54.091149690000002</v>
      </c>
    </row>
    <row r="1351" spans="1:30">
      <c r="A1351">
        <v>259734</v>
      </c>
      <c r="B1351" t="s">
        <v>556</v>
      </c>
      <c r="C1351">
        <v>7299</v>
      </c>
      <c r="D1351">
        <v>1695165</v>
      </c>
      <c r="E1351" t="s">
        <v>164</v>
      </c>
      <c r="F1351" t="s">
        <v>126</v>
      </c>
      <c r="G1351" t="s">
        <v>236</v>
      </c>
      <c r="H1351" t="s">
        <v>115</v>
      </c>
      <c r="I1351" s="1">
        <v>44613.563888888886</v>
      </c>
      <c r="J1351" t="s">
        <v>180</v>
      </c>
      <c r="K1351" t="s">
        <v>116</v>
      </c>
      <c r="L1351" t="s">
        <v>165</v>
      </c>
      <c r="M1351" t="s">
        <v>166</v>
      </c>
      <c r="N1351" t="s">
        <v>183</v>
      </c>
      <c r="O1351">
        <v>1E-3</v>
      </c>
      <c r="P1351" t="s">
        <v>149</v>
      </c>
      <c r="Q1351" t="b">
        <v>1</v>
      </c>
      <c r="R1351">
        <v>138261413</v>
      </c>
      <c r="S1351" t="s">
        <v>150</v>
      </c>
      <c r="T1351">
        <v>1E-3</v>
      </c>
      <c r="U1351" t="s">
        <v>184</v>
      </c>
      <c r="V1351">
        <v>2022</v>
      </c>
      <c r="W1351" t="s">
        <v>455</v>
      </c>
      <c r="X1351" t="s">
        <v>557</v>
      </c>
      <c r="Y1351" t="s">
        <v>558</v>
      </c>
      <c r="Z1351" t="s">
        <v>155</v>
      </c>
      <c r="AA1351">
        <v>469332</v>
      </c>
      <c r="AB1351">
        <v>466656</v>
      </c>
      <c r="AC1351">
        <v>-0.94148535799999999</v>
      </c>
      <c r="AD1351">
        <v>54.091149690000002</v>
      </c>
    </row>
    <row r="1352" spans="1:30">
      <c r="A1352">
        <v>263850</v>
      </c>
      <c r="B1352" t="s">
        <v>556</v>
      </c>
      <c r="C1352">
        <v>7299</v>
      </c>
      <c r="D1352">
        <v>1699237</v>
      </c>
      <c r="E1352" t="s">
        <v>164</v>
      </c>
      <c r="F1352" t="s">
        <v>126</v>
      </c>
      <c r="G1352" t="s">
        <v>236</v>
      </c>
      <c r="H1352" t="s">
        <v>115</v>
      </c>
      <c r="I1352" s="1">
        <v>44690.563194444447</v>
      </c>
      <c r="J1352" t="s">
        <v>180</v>
      </c>
      <c r="K1352" t="s">
        <v>116</v>
      </c>
      <c r="L1352" t="s">
        <v>165</v>
      </c>
      <c r="M1352" t="s">
        <v>166</v>
      </c>
      <c r="N1352" t="s">
        <v>183</v>
      </c>
      <c r="O1352">
        <v>1E-3</v>
      </c>
      <c r="P1352" t="s">
        <v>149</v>
      </c>
      <c r="Q1352" t="b">
        <v>1</v>
      </c>
      <c r="R1352">
        <v>138261413</v>
      </c>
      <c r="S1352" t="s">
        <v>150</v>
      </c>
      <c r="T1352">
        <v>1E-3</v>
      </c>
      <c r="U1352" t="s">
        <v>184</v>
      </c>
      <c r="V1352">
        <v>2022</v>
      </c>
      <c r="W1352" t="s">
        <v>455</v>
      </c>
      <c r="X1352" t="s">
        <v>557</v>
      </c>
      <c r="Y1352" t="s">
        <v>558</v>
      </c>
      <c r="Z1352" t="s">
        <v>155</v>
      </c>
      <c r="AA1352">
        <v>469332</v>
      </c>
      <c r="AB1352">
        <v>466656</v>
      </c>
      <c r="AC1352">
        <v>-0.94148535799999999</v>
      </c>
      <c r="AD1352">
        <v>54.091149690000002</v>
      </c>
    </row>
    <row r="1353" spans="1:30">
      <c r="A1353">
        <v>264334</v>
      </c>
      <c r="B1353" t="s">
        <v>556</v>
      </c>
      <c r="C1353">
        <v>7299</v>
      </c>
      <c r="D1353">
        <v>1698049</v>
      </c>
      <c r="E1353" t="s">
        <v>164</v>
      </c>
      <c r="F1353" t="s">
        <v>126</v>
      </c>
      <c r="G1353" t="s">
        <v>236</v>
      </c>
      <c r="H1353" t="s">
        <v>115</v>
      </c>
      <c r="I1353" s="1">
        <v>44664.716666666667</v>
      </c>
      <c r="J1353" t="s">
        <v>180</v>
      </c>
      <c r="K1353" t="s">
        <v>116</v>
      </c>
      <c r="L1353" t="s">
        <v>165</v>
      </c>
      <c r="M1353" t="s">
        <v>166</v>
      </c>
      <c r="N1353" t="s">
        <v>183</v>
      </c>
      <c r="O1353">
        <v>1E-3</v>
      </c>
      <c r="P1353" t="s">
        <v>149</v>
      </c>
      <c r="Q1353" t="b">
        <v>1</v>
      </c>
      <c r="R1353">
        <v>138261413</v>
      </c>
      <c r="S1353" t="s">
        <v>150</v>
      </c>
      <c r="T1353">
        <v>1E-3</v>
      </c>
      <c r="U1353" t="s">
        <v>184</v>
      </c>
      <c r="V1353">
        <v>2022</v>
      </c>
      <c r="W1353" t="s">
        <v>455</v>
      </c>
      <c r="X1353" t="s">
        <v>557</v>
      </c>
      <c r="Y1353" t="s">
        <v>558</v>
      </c>
      <c r="Z1353" t="s">
        <v>155</v>
      </c>
      <c r="AA1353">
        <v>469332</v>
      </c>
      <c r="AB1353">
        <v>466656</v>
      </c>
      <c r="AC1353">
        <v>-0.94148535799999999</v>
      </c>
      <c r="AD1353">
        <v>54.091149690000002</v>
      </c>
    </row>
    <row r="1354" spans="1:30">
      <c r="A1354">
        <v>273366</v>
      </c>
      <c r="B1354" t="s">
        <v>235</v>
      </c>
      <c r="C1354">
        <v>7299</v>
      </c>
      <c r="D1354">
        <v>4808816</v>
      </c>
      <c r="E1354" t="s">
        <v>164</v>
      </c>
      <c r="F1354" t="s">
        <v>126</v>
      </c>
      <c r="G1354" t="s">
        <v>236</v>
      </c>
      <c r="H1354" t="s">
        <v>115</v>
      </c>
      <c r="I1354" s="1">
        <v>44896.40625</v>
      </c>
      <c r="J1354" t="s">
        <v>180</v>
      </c>
      <c r="K1354" t="s">
        <v>116</v>
      </c>
      <c r="L1354" t="s">
        <v>237</v>
      </c>
      <c r="M1354" t="s">
        <v>238</v>
      </c>
      <c r="N1354" t="s">
        <v>148</v>
      </c>
      <c r="O1354">
        <v>1E-3</v>
      </c>
      <c r="P1354" t="s">
        <v>149</v>
      </c>
      <c r="Q1354" t="b">
        <v>1</v>
      </c>
      <c r="R1354">
        <v>138261413</v>
      </c>
      <c r="S1354" t="s">
        <v>150</v>
      </c>
      <c r="T1354">
        <v>1E-3</v>
      </c>
      <c r="U1354" t="s">
        <v>184</v>
      </c>
      <c r="V1354">
        <v>2022</v>
      </c>
      <c r="W1354" t="s">
        <v>455</v>
      </c>
      <c r="X1354" t="s">
        <v>239</v>
      </c>
      <c r="Y1354" t="s">
        <v>240</v>
      </c>
      <c r="Z1354" t="s">
        <v>155</v>
      </c>
      <c r="AA1354">
        <v>419190</v>
      </c>
      <c r="AB1354">
        <v>291450</v>
      </c>
      <c r="AC1354">
        <v>-1.7186140219999999</v>
      </c>
      <c r="AD1354">
        <v>52.520595489999998</v>
      </c>
    </row>
    <row r="1355" spans="1:30">
      <c r="A1355">
        <v>272207</v>
      </c>
      <c r="B1355" t="s">
        <v>235</v>
      </c>
      <c r="C1355">
        <v>7299</v>
      </c>
      <c r="D1355">
        <v>4803457</v>
      </c>
      <c r="E1355" t="s">
        <v>164</v>
      </c>
      <c r="F1355" t="s">
        <v>126</v>
      </c>
      <c r="G1355" t="s">
        <v>236</v>
      </c>
      <c r="H1355" t="s">
        <v>115</v>
      </c>
      <c r="I1355" s="1">
        <v>44810.470138888886</v>
      </c>
      <c r="J1355" t="s">
        <v>180</v>
      </c>
      <c r="K1355" t="s">
        <v>116</v>
      </c>
      <c r="L1355" t="s">
        <v>237</v>
      </c>
      <c r="M1355" t="s">
        <v>238</v>
      </c>
      <c r="N1355" t="s">
        <v>183</v>
      </c>
      <c r="O1355">
        <v>1E-3</v>
      </c>
      <c r="P1355" t="s">
        <v>149</v>
      </c>
      <c r="Q1355" t="b">
        <v>1</v>
      </c>
      <c r="R1355">
        <v>138261413</v>
      </c>
      <c r="S1355" t="s">
        <v>150</v>
      </c>
      <c r="T1355">
        <v>1E-3</v>
      </c>
      <c r="U1355" t="s">
        <v>184</v>
      </c>
      <c r="V1355">
        <v>2022</v>
      </c>
      <c r="W1355" t="s">
        <v>455</v>
      </c>
      <c r="X1355" t="s">
        <v>239</v>
      </c>
      <c r="Y1355" t="s">
        <v>240</v>
      </c>
      <c r="Z1355" t="s">
        <v>155</v>
      </c>
      <c r="AA1355">
        <v>419190</v>
      </c>
      <c r="AB1355">
        <v>291450</v>
      </c>
      <c r="AC1355">
        <v>-1.7186140219999999</v>
      </c>
      <c r="AD1355">
        <v>52.520595489999998</v>
      </c>
    </row>
    <row r="1356" spans="1:30">
      <c r="A1356">
        <v>269309</v>
      </c>
      <c r="B1356" t="s">
        <v>255</v>
      </c>
      <c r="C1356">
        <v>7299</v>
      </c>
      <c r="D1356">
        <v>5331750</v>
      </c>
      <c r="E1356" t="s">
        <v>164</v>
      </c>
      <c r="F1356" t="s">
        <v>126</v>
      </c>
      <c r="G1356" t="s">
        <v>179</v>
      </c>
      <c r="H1356" t="s">
        <v>118</v>
      </c>
      <c r="I1356" s="1">
        <v>44894.443055555559</v>
      </c>
      <c r="J1356" t="s">
        <v>180</v>
      </c>
      <c r="K1356" t="s">
        <v>116</v>
      </c>
      <c r="L1356" t="s">
        <v>256</v>
      </c>
      <c r="M1356" t="s">
        <v>257</v>
      </c>
      <c r="N1356" t="s">
        <v>183</v>
      </c>
      <c r="O1356">
        <v>1E-3</v>
      </c>
      <c r="P1356" t="s">
        <v>149</v>
      </c>
      <c r="Q1356" t="b">
        <v>1</v>
      </c>
      <c r="R1356">
        <v>138261413</v>
      </c>
      <c r="S1356" t="s">
        <v>150</v>
      </c>
      <c r="T1356">
        <v>1E-3</v>
      </c>
      <c r="U1356" t="s">
        <v>184</v>
      </c>
      <c r="V1356">
        <v>2022</v>
      </c>
      <c r="W1356" t="s">
        <v>455</v>
      </c>
      <c r="X1356" t="s">
        <v>258</v>
      </c>
      <c r="Y1356" t="s">
        <v>259</v>
      </c>
      <c r="Z1356" t="s">
        <v>155</v>
      </c>
      <c r="AA1356">
        <v>339046</v>
      </c>
      <c r="AB1356">
        <v>557146</v>
      </c>
      <c r="AC1356">
        <v>-2.9521522450000002</v>
      </c>
      <c r="AD1356">
        <v>54.905295299999999</v>
      </c>
    </row>
    <row r="1357" spans="1:30">
      <c r="A1357">
        <v>271787</v>
      </c>
      <c r="B1357" t="s">
        <v>255</v>
      </c>
      <c r="C1357">
        <v>7299</v>
      </c>
      <c r="D1357">
        <v>5320870</v>
      </c>
      <c r="E1357" t="s">
        <v>164</v>
      </c>
      <c r="F1357" t="s">
        <v>126</v>
      </c>
      <c r="G1357" t="s">
        <v>179</v>
      </c>
      <c r="H1357" t="s">
        <v>118</v>
      </c>
      <c r="I1357" s="1">
        <v>44685.408333333333</v>
      </c>
      <c r="J1357" t="s">
        <v>180</v>
      </c>
      <c r="K1357" t="s">
        <v>116</v>
      </c>
      <c r="L1357" t="s">
        <v>256</v>
      </c>
      <c r="M1357" t="s">
        <v>257</v>
      </c>
      <c r="N1357" t="s">
        <v>183</v>
      </c>
      <c r="O1357">
        <v>1E-3</v>
      </c>
      <c r="P1357" t="s">
        <v>149</v>
      </c>
      <c r="Q1357" t="b">
        <v>1</v>
      </c>
      <c r="R1357">
        <v>138261413</v>
      </c>
      <c r="S1357" t="s">
        <v>150</v>
      </c>
      <c r="T1357">
        <v>1E-3</v>
      </c>
      <c r="U1357" t="s">
        <v>184</v>
      </c>
      <c r="V1357">
        <v>2022</v>
      </c>
      <c r="W1357" t="s">
        <v>455</v>
      </c>
      <c r="X1357" t="s">
        <v>258</v>
      </c>
      <c r="Y1357" t="s">
        <v>259</v>
      </c>
      <c r="Z1357" t="s">
        <v>155</v>
      </c>
      <c r="AA1357">
        <v>339046</v>
      </c>
      <c r="AB1357">
        <v>557146</v>
      </c>
      <c r="AC1357">
        <v>-2.9521522450000002</v>
      </c>
      <c r="AD1357">
        <v>54.905295299999999</v>
      </c>
    </row>
    <row r="1358" spans="1:30">
      <c r="A1358">
        <v>257421</v>
      </c>
      <c r="B1358" t="s">
        <v>255</v>
      </c>
      <c r="C1358">
        <v>7299</v>
      </c>
      <c r="D1358">
        <v>5331124</v>
      </c>
      <c r="E1358" t="s">
        <v>164</v>
      </c>
      <c r="F1358" t="s">
        <v>126</v>
      </c>
      <c r="G1358" t="s">
        <v>179</v>
      </c>
      <c r="H1358" t="s">
        <v>118</v>
      </c>
      <c r="I1358" s="1">
        <v>44869.453472222223</v>
      </c>
      <c r="J1358" t="s">
        <v>180</v>
      </c>
      <c r="K1358" t="s">
        <v>116</v>
      </c>
      <c r="L1358" t="s">
        <v>256</v>
      </c>
      <c r="M1358" t="s">
        <v>257</v>
      </c>
      <c r="N1358" t="s">
        <v>183</v>
      </c>
      <c r="O1358">
        <v>1E-3</v>
      </c>
      <c r="P1358" t="s">
        <v>149</v>
      </c>
      <c r="Q1358" t="b">
        <v>1</v>
      </c>
      <c r="R1358">
        <v>138261413</v>
      </c>
      <c r="S1358" t="s">
        <v>150</v>
      </c>
      <c r="T1358">
        <v>1E-3</v>
      </c>
      <c r="U1358" t="s">
        <v>184</v>
      </c>
      <c r="V1358">
        <v>2022</v>
      </c>
      <c r="W1358" t="s">
        <v>455</v>
      </c>
      <c r="X1358" t="s">
        <v>258</v>
      </c>
      <c r="Y1358" t="s">
        <v>259</v>
      </c>
      <c r="Z1358" t="s">
        <v>155</v>
      </c>
      <c r="AA1358">
        <v>339046</v>
      </c>
      <c r="AB1358">
        <v>557146</v>
      </c>
      <c r="AC1358">
        <v>-2.9521522450000002</v>
      </c>
      <c r="AD1358">
        <v>54.905295299999999</v>
      </c>
    </row>
    <row r="1359" spans="1:30">
      <c r="A1359">
        <v>271901</v>
      </c>
      <c r="B1359" t="s">
        <v>255</v>
      </c>
      <c r="C1359">
        <v>7299</v>
      </c>
      <c r="D1359">
        <v>5324935</v>
      </c>
      <c r="E1359" t="s">
        <v>164</v>
      </c>
      <c r="F1359" t="s">
        <v>126</v>
      </c>
      <c r="G1359" t="s">
        <v>179</v>
      </c>
      <c r="H1359" t="s">
        <v>118</v>
      </c>
      <c r="I1359" s="1">
        <v>44750.688194444447</v>
      </c>
      <c r="J1359" t="s">
        <v>180</v>
      </c>
      <c r="K1359" t="s">
        <v>116</v>
      </c>
      <c r="L1359" t="s">
        <v>256</v>
      </c>
      <c r="M1359" t="s">
        <v>257</v>
      </c>
      <c r="N1359" t="s">
        <v>183</v>
      </c>
      <c r="O1359">
        <v>1E-3</v>
      </c>
      <c r="P1359" t="s">
        <v>149</v>
      </c>
      <c r="Q1359" t="b">
        <v>1</v>
      </c>
      <c r="R1359">
        <v>138261413</v>
      </c>
      <c r="S1359" t="s">
        <v>150</v>
      </c>
      <c r="T1359">
        <v>1E-3</v>
      </c>
      <c r="U1359" t="s">
        <v>184</v>
      </c>
      <c r="V1359">
        <v>2022</v>
      </c>
      <c r="W1359" t="s">
        <v>455</v>
      </c>
      <c r="X1359" t="s">
        <v>258</v>
      </c>
      <c r="Y1359" t="s">
        <v>259</v>
      </c>
      <c r="Z1359" t="s">
        <v>155</v>
      </c>
      <c r="AA1359">
        <v>339046</v>
      </c>
      <c r="AB1359">
        <v>557146</v>
      </c>
      <c r="AC1359">
        <v>-2.9521522450000002</v>
      </c>
      <c r="AD1359">
        <v>54.905295299999999</v>
      </c>
    </row>
    <row r="1360" spans="1:30">
      <c r="A1360">
        <v>271346</v>
      </c>
      <c r="B1360" t="s">
        <v>255</v>
      </c>
      <c r="C1360">
        <v>7299</v>
      </c>
      <c r="D1360">
        <v>5328216</v>
      </c>
      <c r="E1360" t="s">
        <v>164</v>
      </c>
      <c r="F1360" t="s">
        <v>126</v>
      </c>
      <c r="G1360" t="s">
        <v>179</v>
      </c>
      <c r="H1360" t="s">
        <v>118</v>
      </c>
      <c r="I1360" s="1">
        <v>44812.544444444444</v>
      </c>
      <c r="J1360" t="s">
        <v>180</v>
      </c>
      <c r="K1360" t="s">
        <v>116</v>
      </c>
      <c r="L1360" t="s">
        <v>256</v>
      </c>
      <c r="M1360" t="s">
        <v>257</v>
      </c>
      <c r="N1360" t="s">
        <v>183</v>
      </c>
      <c r="O1360">
        <v>1E-3</v>
      </c>
      <c r="P1360" t="s">
        <v>149</v>
      </c>
      <c r="Q1360" t="b">
        <v>1</v>
      </c>
      <c r="R1360">
        <v>138261413</v>
      </c>
      <c r="S1360" t="s">
        <v>150</v>
      </c>
      <c r="T1360">
        <v>1E-3</v>
      </c>
      <c r="U1360" t="s">
        <v>184</v>
      </c>
      <c r="V1360">
        <v>2022</v>
      </c>
      <c r="W1360" t="s">
        <v>455</v>
      </c>
      <c r="X1360" t="s">
        <v>258</v>
      </c>
      <c r="Y1360" t="s">
        <v>259</v>
      </c>
      <c r="Z1360" t="s">
        <v>155</v>
      </c>
      <c r="AA1360">
        <v>339046</v>
      </c>
      <c r="AB1360">
        <v>557146</v>
      </c>
      <c r="AC1360">
        <v>-2.9521522450000002</v>
      </c>
      <c r="AD1360">
        <v>54.905295299999999</v>
      </c>
    </row>
    <row r="1361" spans="1:30">
      <c r="A1361">
        <v>272182</v>
      </c>
      <c r="B1361" t="s">
        <v>255</v>
      </c>
      <c r="C1361">
        <v>7299</v>
      </c>
      <c r="D1361">
        <v>5323600</v>
      </c>
      <c r="E1361" t="s">
        <v>164</v>
      </c>
      <c r="F1361" t="s">
        <v>126</v>
      </c>
      <c r="G1361" t="s">
        <v>179</v>
      </c>
      <c r="H1361" t="s">
        <v>118</v>
      </c>
      <c r="I1361" s="1">
        <v>44732.662499999999</v>
      </c>
      <c r="J1361" t="s">
        <v>180</v>
      </c>
      <c r="K1361" t="s">
        <v>116</v>
      </c>
      <c r="L1361" t="s">
        <v>256</v>
      </c>
      <c r="M1361" t="s">
        <v>257</v>
      </c>
      <c r="N1361" t="s">
        <v>183</v>
      </c>
      <c r="O1361">
        <v>1E-3</v>
      </c>
      <c r="P1361" t="s">
        <v>149</v>
      </c>
      <c r="Q1361" t="b">
        <v>1</v>
      </c>
      <c r="R1361">
        <v>138261413</v>
      </c>
      <c r="S1361" t="s">
        <v>150</v>
      </c>
      <c r="T1361">
        <v>1E-3</v>
      </c>
      <c r="U1361" t="s">
        <v>184</v>
      </c>
      <c r="V1361">
        <v>2022</v>
      </c>
      <c r="W1361" t="s">
        <v>455</v>
      </c>
      <c r="X1361" t="s">
        <v>258</v>
      </c>
      <c r="Y1361" t="s">
        <v>259</v>
      </c>
      <c r="Z1361" t="s">
        <v>155</v>
      </c>
      <c r="AA1361">
        <v>339046</v>
      </c>
      <c r="AB1361">
        <v>557146</v>
      </c>
      <c r="AC1361">
        <v>-2.9521522450000002</v>
      </c>
      <c r="AD1361">
        <v>54.905295299999999</v>
      </c>
    </row>
    <row r="1362" spans="1:30">
      <c r="A1362">
        <v>271333</v>
      </c>
      <c r="B1362" t="s">
        <v>255</v>
      </c>
      <c r="C1362">
        <v>7299</v>
      </c>
      <c r="D1362">
        <v>5327076</v>
      </c>
      <c r="E1362" t="s">
        <v>164</v>
      </c>
      <c r="F1362" t="s">
        <v>126</v>
      </c>
      <c r="G1362" t="s">
        <v>179</v>
      </c>
      <c r="H1362" t="s">
        <v>118</v>
      </c>
      <c r="I1362" s="1">
        <v>44795.647916666669</v>
      </c>
      <c r="J1362" t="s">
        <v>180</v>
      </c>
      <c r="K1362" t="s">
        <v>116</v>
      </c>
      <c r="L1362" t="s">
        <v>256</v>
      </c>
      <c r="M1362" t="s">
        <v>257</v>
      </c>
      <c r="N1362" t="s">
        <v>183</v>
      </c>
      <c r="O1362">
        <v>1E-3</v>
      </c>
      <c r="P1362" t="s">
        <v>149</v>
      </c>
      <c r="Q1362" t="b">
        <v>1</v>
      </c>
      <c r="R1362">
        <v>138261413</v>
      </c>
      <c r="S1362" t="s">
        <v>150</v>
      </c>
      <c r="T1362">
        <v>1E-3</v>
      </c>
      <c r="U1362" t="s">
        <v>184</v>
      </c>
      <c r="V1362">
        <v>2022</v>
      </c>
      <c r="W1362" t="s">
        <v>455</v>
      </c>
      <c r="X1362" t="s">
        <v>258</v>
      </c>
      <c r="Y1362" t="s">
        <v>259</v>
      </c>
      <c r="Z1362" t="s">
        <v>155</v>
      </c>
      <c r="AA1362">
        <v>339046</v>
      </c>
      <c r="AB1362">
        <v>557146</v>
      </c>
      <c r="AC1362">
        <v>-2.9521522450000002</v>
      </c>
      <c r="AD1362">
        <v>54.905295299999999</v>
      </c>
    </row>
    <row r="1363" spans="1:30">
      <c r="A1363">
        <v>271188</v>
      </c>
      <c r="B1363" t="s">
        <v>255</v>
      </c>
      <c r="C1363">
        <v>7299</v>
      </c>
      <c r="D1363">
        <v>5329581</v>
      </c>
      <c r="E1363" t="s">
        <v>164</v>
      </c>
      <c r="F1363" t="s">
        <v>126</v>
      </c>
      <c r="G1363" t="s">
        <v>179</v>
      </c>
      <c r="H1363" t="s">
        <v>118</v>
      </c>
      <c r="I1363" s="1">
        <v>44838.626388888886</v>
      </c>
      <c r="J1363" t="s">
        <v>180</v>
      </c>
      <c r="K1363" t="s">
        <v>116</v>
      </c>
      <c r="L1363" t="s">
        <v>256</v>
      </c>
      <c r="M1363" t="s">
        <v>257</v>
      </c>
      <c r="N1363" t="s">
        <v>183</v>
      </c>
      <c r="O1363">
        <v>1E-3</v>
      </c>
      <c r="P1363" t="s">
        <v>149</v>
      </c>
      <c r="Q1363" t="b">
        <v>1</v>
      </c>
      <c r="R1363">
        <v>138261413</v>
      </c>
      <c r="S1363" t="s">
        <v>150</v>
      </c>
      <c r="T1363">
        <v>1E-3</v>
      </c>
      <c r="U1363" t="s">
        <v>184</v>
      </c>
      <c r="V1363">
        <v>2022</v>
      </c>
      <c r="W1363" t="s">
        <v>455</v>
      </c>
      <c r="X1363" t="s">
        <v>258</v>
      </c>
      <c r="Y1363" t="s">
        <v>259</v>
      </c>
      <c r="Z1363" t="s">
        <v>155</v>
      </c>
      <c r="AA1363">
        <v>339046</v>
      </c>
      <c r="AB1363">
        <v>557146</v>
      </c>
      <c r="AC1363">
        <v>-2.9521522450000002</v>
      </c>
      <c r="AD1363">
        <v>54.905295299999999</v>
      </c>
    </row>
    <row r="1364" spans="1:30">
      <c r="A1364">
        <v>265826</v>
      </c>
      <c r="B1364" t="s">
        <v>198</v>
      </c>
      <c r="C1364">
        <v>7299</v>
      </c>
      <c r="D1364">
        <v>2026079</v>
      </c>
      <c r="E1364" t="s">
        <v>164</v>
      </c>
      <c r="F1364" t="s">
        <v>126</v>
      </c>
      <c r="G1364" t="s">
        <v>179</v>
      </c>
      <c r="H1364" t="s">
        <v>118</v>
      </c>
      <c r="I1364" s="1">
        <v>44901.401388888888</v>
      </c>
      <c r="J1364" t="s">
        <v>180</v>
      </c>
      <c r="K1364" t="s">
        <v>116</v>
      </c>
      <c r="L1364" t="s">
        <v>199</v>
      </c>
      <c r="M1364" t="s">
        <v>200</v>
      </c>
      <c r="N1364" t="s">
        <v>148</v>
      </c>
      <c r="O1364">
        <v>1E-3</v>
      </c>
      <c r="P1364" t="s">
        <v>149</v>
      </c>
      <c r="Q1364" t="b">
        <v>1</v>
      </c>
      <c r="R1364">
        <v>138261413</v>
      </c>
      <c r="S1364" t="s">
        <v>150</v>
      </c>
      <c r="T1364">
        <v>1E-3</v>
      </c>
      <c r="U1364" t="s">
        <v>184</v>
      </c>
      <c r="V1364">
        <v>2022</v>
      </c>
      <c r="W1364" t="s">
        <v>455</v>
      </c>
      <c r="X1364" t="s">
        <v>201</v>
      </c>
      <c r="Y1364" t="s">
        <v>202</v>
      </c>
      <c r="Z1364" t="s">
        <v>155</v>
      </c>
      <c r="AA1364">
        <v>516100</v>
      </c>
      <c r="AB1364">
        <v>253300</v>
      </c>
      <c r="AC1364">
        <v>-0.30395486900000002</v>
      </c>
      <c r="AD1364">
        <v>52.165765960000002</v>
      </c>
    </row>
    <row r="1365" spans="1:30">
      <c r="A1365">
        <v>265872</v>
      </c>
      <c r="B1365" t="s">
        <v>198</v>
      </c>
      <c r="C1365">
        <v>7299</v>
      </c>
      <c r="D1365">
        <v>2006859</v>
      </c>
      <c r="E1365" t="s">
        <v>164</v>
      </c>
      <c r="F1365" t="s">
        <v>126</v>
      </c>
      <c r="G1365" t="s">
        <v>179</v>
      </c>
      <c r="H1365" t="s">
        <v>118</v>
      </c>
      <c r="I1365" s="1">
        <v>44671.43472222222</v>
      </c>
      <c r="J1365" t="s">
        <v>180</v>
      </c>
      <c r="K1365" t="s">
        <v>116</v>
      </c>
      <c r="L1365" t="s">
        <v>199</v>
      </c>
      <c r="M1365" t="s">
        <v>200</v>
      </c>
      <c r="N1365" t="s">
        <v>148</v>
      </c>
      <c r="O1365">
        <v>1E-3</v>
      </c>
      <c r="P1365" t="s">
        <v>149</v>
      </c>
      <c r="Q1365" t="b">
        <v>1</v>
      </c>
      <c r="R1365">
        <v>138261413</v>
      </c>
      <c r="S1365" t="s">
        <v>150</v>
      </c>
      <c r="T1365">
        <v>1E-3</v>
      </c>
      <c r="U1365" t="s">
        <v>184</v>
      </c>
      <c r="V1365">
        <v>2022</v>
      </c>
      <c r="W1365" t="s">
        <v>455</v>
      </c>
      <c r="X1365" t="s">
        <v>201</v>
      </c>
      <c r="Y1365" t="s">
        <v>202</v>
      </c>
      <c r="Z1365" t="s">
        <v>155</v>
      </c>
      <c r="AA1365">
        <v>516100</v>
      </c>
      <c r="AB1365">
        <v>253300</v>
      </c>
      <c r="AC1365">
        <v>-0.30395486900000002</v>
      </c>
      <c r="AD1365">
        <v>52.165765960000002</v>
      </c>
    </row>
    <row r="1366" spans="1:30">
      <c r="A1366">
        <v>263122</v>
      </c>
      <c r="B1366" t="s">
        <v>198</v>
      </c>
      <c r="C1366">
        <v>7299</v>
      </c>
      <c r="D1366">
        <v>2003267</v>
      </c>
      <c r="E1366" t="s">
        <v>164</v>
      </c>
      <c r="F1366" t="s">
        <v>126</v>
      </c>
      <c r="G1366" t="s">
        <v>179</v>
      </c>
      <c r="H1366" t="s">
        <v>118</v>
      </c>
      <c r="I1366" s="1">
        <v>44617.512499999997</v>
      </c>
      <c r="J1366" t="s">
        <v>180</v>
      </c>
      <c r="K1366" t="s">
        <v>116</v>
      </c>
      <c r="L1366" t="s">
        <v>199</v>
      </c>
      <c r="M1366" t="s">
        <v>200</v>
      </c>
      <c r="N1366" t="s">
        <v>148</v>
      </c>
      <c r="O1366">
        <v>1E-3</v>
      </c>
      <c r="P1366" t="s">
        <v>149</v>
      </c>
      <c r="Q1366" t="b">
        <v>1</v>
      </c>
      <c r="R1366">
        <v>138261413</v>
      </c>
      <c r="S1366" t="s">
        <v>150</v>
      </c>
      <c r="T1366">
        <v>1E-3</v>
      </c>
      <c r="U1366" t="s">
        <v>184</v>
      </c>
      <c r="V1366">
        <v>2022</v>
      </c>
      <c r="W1366" t="s">
        <v>455</v>
      </c>
      <c r="X1366" t="s">
        <v>201</v>
      </c>
      <c r="Y1366" t="s">
        <v>202</v>
      </c>
      <c r="Z1366" t="s">
        <v>155</v>
      </c>
      <c r="AA1366">
        <v>516100</v>
      </c>
      <c r="AB1366">
        <v>253300</v>
      </c>
      <c r="AC1366">
        <v>-0.30395486900000002</v>
      </c>
      <c r="AD1366">
        <v>52.165765960000002</v>
      </c>
    </row>
    <row r="1367" spans="1:30">
      <c r="A1367">
        <v>265890</v>
      </c>
      <c r="B1367" t="s">
        <v>198</v>
      </c>
      <c r="C1367">
        <v>7299</v>
      </c>
      <c r="D1367">
        <v>2002203</v>
      </c>
      <c r="E1367" t="s">
        <v>164</v>
      </c>
      <c r="F1367" t="s">
        <v>126</v>
      </c>
      <c r="G1367" t="s">
        <v>179</v>
      </c>
      <c r="H1367" t="s">
        <v>118</v>
      </c>
      <c r="I1367" s="1">
        <v>44606.556944444441</v>
      </c>
      <c r="J1367" t="s">
        <v>180</v>
      </c>
      <c r="K1367" t="s">
        <v>116</v>
      </c>
      <c r="L1367" t="s">
        <v>199</v>
      </c>
      <c r="M1367" t="s">
        <v>200</v>
      </c>
      <c r="N1367" t="s">
        <v>148</v>
      </c>
      <c r="O1367">
        <v>1E-3</v>
      </c>
      <c r="P1367" t="s">
        <v>149</v>
      </c>
      <c r="Q1367" t="b">
        <v>1</v>
      </c>
      <c r="R1367">
        <v>138261413</v>
      </c>
      <c r="S1367" t="s">
        <v>150</v>
      </c>
      <c r="T1367">
        <v>1E-3</v>
      </c>
      <c r="U1367" t="s">
        <v>184</v>
      </c>
      <c r="V1367">
        <v>2022</v>
      </c>
      <c r="W1367" t="s">
        <v>455</v>
      </c>
      <c r="X1367" t="s">
        <v>201</v>
      </c>
      <c r="Y1367" t="s">
        <v>202</v>
      </c>
      <c r="Z1367" t="s">
        <v>155</v>
      </c>
      <c r="AA1367">
        <v>516100</v>
      </c>
      <c r="AB1367">
        <v>253300</v>
      </c>
      <c r="AC1367">
        <v>-0.30395486900000002</v>
      </c>
      <c r="AD1367">
        <v>52.165765960000002</v>
      </c>
    </row>
    <row r="1368" spans="1:30">
      <c r="A1368">
        <v>271127</v>
      </c>
      <c r="B1368" t="s">
        <v>198</v>
      </c>
      <c r="C1368">
        <v>7299</v>
      </c>
      <c r="D1368">
        <v>2006437</v>
      </c>
      <c r="E1368" t="s">
        <v>164</v>
      </c>
      <c r="F1368" t="s">
        <v>126</v>
      </c>
      <c r="G1368" t="s">
        <v>179</v>
      </c>
      <c r="H1368" t="s">
        <v>118</v>
      </c>
      <c r="I1368" s="1">
        <v>44657.425000000003</v>
      </c>
      <c r="J1368" t="s">
        <v>180</v>
      </c>
      <c r="K1368" t="s">
        <v>116</v>
      </c>
      <c r="L1368" t="s">
        <v>199</v>
      </c>
      <c r="M1368" t="s">
        <v>200</v>
      </c>
      <c r="N1368" t="s">
        <v>148</v>
      </c>
      <c r="O1368">
        <v>1E-3</v>
      </c>
      <c r="P1368" t="s">
        <v>149</v>
      </c>
      <c r="Q1368" t="b">
        <v>1</v>
      </c>
      <c r="R1368">
        <v>138261413</v>
      </c>
      <c r="S1368" t="s">
        <v>150</v>
      </c>
      <c r="T1368">
        <v>1E-3</v>
      </c>
      <c r="U1368" t="s">
        <v>184</v>
      </c>
      <c r="V1368">
        <v>2022</v>
      </c>
      <c r="W1368" t="s">
        <v>455</v>
      </c>
      <c r="X1368" t="s">
        <v>201</v>
      </c>
      <c r="Y1368" t="s">
        <v>202</v>
      </c>
      <c r="Z1368" t="s">
        <v>155</v>
      </c>
      <c r="AA1368">
        <v>516100</v>
      </c>
      <c r="AB1368">
        <v>253300</v>
      </c>
      <c r="AC1368">
        <v>-0.30395486900000002</v>
      </c>
      <c r="AD1368">
        <v>52.165765960000002</v>
      </c>
    </row>
    <row r="1369" spans="1:30">
      <c r="A1369">
        <v>265922</v>
      </c>
      <c r="B1369" t="s">
        <v>198</v>
      </c>
      <c r="C1369">
        <v>7299</v>
      </c>
      <c r="D1369">
        <v>1999891</v>
      </c>
      <c r="E1369" t="s">
        <v>164</v>
      </c>
      <c r="F1369" t="s">
        <v>126</v>
      </c>
      <c r="G1369" t="s">
        <v>179</v>
      </c>
      <c r="H1369" t="s">
        <v>118</v>
      </c>
      <c r="I1369" s="1">
        <v>44571.459722222222</v>
      </c>
      <c r="J1369" t="s">
        <v>180</v>
      </c>
      <c r="K1369" t="s">
        <v>116</v>
      </c>
      <c r="L1369" t="s">
        <v>199</v>
      </c>
      <c r="M1369" t="s">
        <v>200</v>
      </c>
      <c r="N1369" t="s">
        <v>148</v>
      </c>
      <c r="O1369">
        <v>1E-3</v>
      </c>
      <c r="P1369" t="s">
        <v>149</v>
      </c>
      <c r="Q1369" t="b">
        <v>1</v>
      </c>
      <c r="R1369">
        <v>138261413</v>
      </c>
      <c r="S1369" t="s">
        <v>150</v>
      </c>
      <c r="T1369">
        <v>1E-3</v>
      </c>
      <c r="U1369" t="s">
        <v>184</v>
      </c>
      <c r="V1369">
        <v>2022</v>
      </c>
      <c r="W1369" t="s">
        <v>455</v>
      </c>
      <c r="X1369" t="s">
        <v>201</v>
      </c>
      <c r="Y1369" t="s">
        <v>202</v>
      </c>
      <c r="Z1369" t="s">
        <v>155</v>
      </c>
      <c r="AA1369">
        <v>516100</v>
      </c>
      <c r="AB1369">
        <v>253300</v>
      </c>
      <c r="AC1369">
        <v>-0.30395486900000002</v>
      </c>
      <c r="AD1369">
        <v>52.165765960000002</v>
      </c>
    </row>
    <row r="1370" spans="1:30">
      <c r="A1370">
        <v>255582</v>
      </c>
      <c r="B1370" t="s">
        <v>198</v>
      </c>
      <c r="C1370">
        <v>7299</v>
      </c>
      <c r="D1370">
        <v>2026449</v>
      </c>
      <c r="E1370" t="s">
        <v>164</v>
      </c>
      <c r="F1370" t="s">
        <v>126</v>
      </c>
      <c r="G1370" t="s">
        <v>179</v>
      </c>
      <c r="H1370" t="s">
        <v>118</v>
      </c>
      <c r="I1370" s="1">
        <v>44907.429861111108</v>
      </c>
      <c r="J1370" t="s">
        <v>180</v>
      </c>
      <c r="K1370" t="s">
        <v>116</v>
      </c>
      <c r="L1370" t="s">
        <v>199</v>
      </c>
      <c r="M1370" t="s">
        <v>200</v>
      </c>
      <c r="N1370" t="s">
        <v>148</v>
      </c>
      <c r="O1370">
        <v>1E-3</v>
      </c>
      <c r="P1370" t="s">
        <v>149</v>
      </c>
      <c r="Q1370" t="b">
        <v>1</v>
      </c>
      <c r="R1370">
        <v>138261413</v>
      </c>
      <c r="S1370" t="s">
        <v>150</v>
      </c>
      <c r="T1370">
        <v>1E-3</v>
      </c>
      <c r="U1370" t="s">
        <v>184</v>
      </c>
      <c r="V1370">
        <v>2022</v>
      </c>
      <c r="W1370" t="s">
        <v>455</v>
      </c>
      <c r="X1370" t="s">
        <v>201</v>
      </c>
      <c r="Y1370" t="s">
        <v>202</v>
      </c>
      <c r="Z1370" t="s">
        <v>155</v>
      </c>
      <c r="AA1370">
        <v>516100</v>
      </c>
      <c r="AB1370">
        <v>253300</v>
      </c>
      <c r="AC1370">
        <v>-0.30395486900000002</v>
      </c>
      <c r="AD1370">
        <v>52.165765960000002</v>
      </c>
    </row>
    <row r="1371" spans="1:30">
      <c r="A1371">
        <v>265837</v>
      </c>
      <c r="B1371" t="s">
        <v>198</v>
      </c>
      <c r="C1371">
        <v>7299</v>
      </c>
      <c r="D1371">
        <v>2006069</v>
      </c>
      <c r="E1371" t="s">
        <v>164</v>
      </c>
      <c r="F1371" t="s">
        <v>126</v>
      </c>
      <c r="G1371" t="s">
        <v>179</v>
      </c>
      <c r="H1371" t="s">
        <v>118</v>
      </c>
      <c r="I1371" s="1">
        <v>44648.43472222222</v>
      </c>
      <c r="J1371" t="s">
        <v>180</v>
      </c>
      <c r="K1371" t="s">
        <v>116</v>
      </c>
      <c r="L1371" t="s">
        <v>199</v>
      </c>
      <c r="M1371" t="s">
        <v>200</v>
      </c>
      <c r="N1371" t="s">
        <v>148</v>
      </c>
      <c r="O1371">
        <v>1E-3</v>
      </c>
      <c r="P1371" t="s">
        <v>149</v>
      </c>
      <c r="Q1371" t="b">
        <v>1</v>
      </c>
      <c r="R1371">
        <v>138261413</v>
      </c>
      <c r="S1371" t="s">
        <v>150</v>
      </c>
      <c r="T1371">
        <v>1E-3</v>
      </c>
      <c r="U1371" t="s">
        <v>184</v>
      </c>
      <c r="V1371">
        <v>2022</v>
      </c>
      <c r="W1371" t="s">
        <v>455</v>
      </c>
      <c r="X1371" t="s">
        <v>201</v>
      </c>
      <c r="Y1371" t="s">
        <v>202</v>
      </c>
      <c r="Z1371" t="s">
        <v>155</v>
      </c>
      <c r="AA1371">
        <v>516100</v>
      </c>
      <c r="AB1371">
        <v>253300</v>
      </c>
      <c r="AC1371">
        <v>-0.30395486900000002</v>
      </c>
      <c r="AD1371">
        <v>52.165765960000002</v>
      </c>
    </row>
    <row r="1372" spans="1:30">
      <c r="A1372">
        <v>270509</v>
      </c>
      <c r="B1372" t="s">
        <v>198</v>
      </c>
      <c r="C1372">
        <v>7299</v>
      </c>
      <c r="D1372">
        <v>2002333</v>
      </c>
      <c r="E1372" t="s">
        <v>164</v>
      </c>
      <c r="F1372" t="s">
        <v>126</v>
      </c>
      <c r="G1372" t="s">
        <v>179</v>
      </c>
      <c r="H1372" t="s">
        <v>118</v>
      </c>
      <c r="I1372" s="1">
        <v>44613.546527777777</v>
      </c>
      <c r="J1372" t="s">
        <v>180</v>
      </c>
      <c r="K1372" t="s">
        <v>116</v>
      </c>
      <c r="L1372" t="s">
        <v>199</v>
      </c>
      <c r="M1372" t="s">
        <v>200</v>
      </c>
      <c r="N1372" t="s">
        <v>148</v>
      </c>
      <c r="O1372">
        <v>1E-3</v>
      </c>
      <c r="P1372" t="s">
        <v>149</v>
      </c>
      <c r="Q1372" t="b">
        <v>1</v>
      </c>
      <c r="R1372">
        <v>138261413</v>
      </c>
      <c r="S1372" t="s">
        <v>150</v>
      </c>
      <c r="T1372">
        <v>1E-3</v>
      </c>
      <c r="U1372" t="s">
        <v>184</v>
      </c>
      <c r="V1372">
        <v>2022</v>
      </c>
      <c r="W1372" t="s">
        <v>455</v>
      </c>
      <c r="X1372" t="s">
        <v>201</v>
      </c>
      <c r="Y1372" t="s">
        <v>202</v>
      </c>
      <c r="Z1372" t="s">
        <v>155</v>
      </c>
      <c r="AA1372">
        <v>516100</v>
      </c>
      <c r="AB1372">
        <v>253300</v>
      </c>
      <c r="AC1372">
        <v>-0.30395486900000002</v>
      </c>
      <c r="AD1372">
        <v>52.165765960000002</v>
      </c>
    </row>
    <row r="1373" spans="1:30">
      <c r="A1373">
        <v>258753</v>
      </c>
      <c r="B1373" t="s">
        <v>198</v>
      </c>
      <c r="C1373">
        <v>7299</v>
      </c>
      <c r="D1373">
        <v>2004605</v>
      </c>
      <c r="E1373" t="s">
        <v>164</v>
      </c>
      <c r="F1373" t="s">
        <v>126</v>
      </c>
      <c r="G1373" t="s">
        <v>179</v>
      </c>
      <c r="H1373" t="s">
        <v>118</v>
      </c>
      <c r="I1373" s="1">
        <v>44643.317361111112</v>
      </c>
      <c r="J1373" t="s">
        <v>180</v>
      </c>
      <c r="K1373" t="s">
        <v>116</v>
      </c>
      <c r="L1373" t="s">
        <v>199</v>
      </c>
      <c r="M1373" t="s">
        <v>200</v>
      </c>
      <c r="N1373" t="s">
        <v>148</v>
      </c>
      <c r="O1373">
        <v>1E-3</v>
      </c>
      <c r="P1373" t="s">
        <v>149</v>
      </c>
      <c r="Q1373" t="b">
        <v>1</v>
      </c>
      <c r="R1373">
        <v>138261413</v>
      </c>
      <c r="S1373" t="s">
        <v>150</v>
      </c>
      <c r="T1373">
        <v>1E-3</v>
      </c>
      <c r="U1373" t="s">
        <v>184</v>
      </c>
      <c r="V1373">
        <v>2022</v>
      </c>
      <c r="W1373" t="s">
        <v>455</v>
      </c>
      <c r="X1373" t="s">
        <v>201</v>
      </c>
      <c r="Y1373" t="s">
        <v>202</v>
      </c>
      <c r="Z1373" t="s">
        <v>155</v>
      </c>
      <c r="AA1373">
        <v>516100</v>
      </c>
      <c r="AB1373">
        <v>253300</v>
      </c>
      <c r="AC1373">
        <v>-0.30395486900000002</v>
      </c>
      <c r="AD1373">
        <v>52.165765960000002</v>
      </c>
    </row>
    <row r="1374" spans="1:30">
      <c r="A1374">
        <v>265949</v>
      </c>
      <c r="B1374" t="s">
        <v>198</v>
      </c>
      <c r="C1374">
        <v>7299</v>
      </c>
      <c r="D1374">
        <v>2003867</v>
      </c>
      <c r="E1374" t="s">
        <v>164</v>
      </c>
      <c r="F1374" t="s">
        <v>126</v>
      </c>
      <c r="G1374" t="s">
        <v>179</v>
      </c>
      <c r="H1374" t="s">
        <v>118</v>
      </c>
      <c r="I1374" s="1">
        <v>44623.507638888892</v>
      </c>
      <c r="J1374" t="s">
        <v>180</v>
      </c>
      <c r="K1374" t="s">
        <v>116</v>
      </c>
      <c r="L1374" t="s">
        <v>199</v>
      </c>
      <c r="M1374" t="s">
        <v>200</v>
      </c>
      <c r="N1374" t="s">
        <v>148</v>
      </c>
      <c r="O1374">
        <v>1E-3</v>
      </c>
      <c r="P1374" t="s">
        <v>149</v>
      </c>
      <c r="Q1374" t="b">
        <v>1</v>
      </c>
      <c r="R1374">
        <v>138261413</v>
      </c>
      <c r="S1374" t="s">
        <v>150</v>
      </c>
      <c r="T1374">
        <v>1E-3</v>
      </c>
      <c r="U1374" t="s">
        <v>184</v>
      </c>
      <c r="V1374">
        <v>2022</v>
      </c>
      <c r="W1374" t="s">
        <v>455</v>
      </c>
      <c r="X1374" t="s">
        <v>201</v>
      </c>
      <c r="Y1374" t="s">
        <v>202</v>
      </c>
      <c r="Z1374" t="s">
        <v>155</v>
      </c>
      <c r="AA1374">
        <v>516100</v>
      </c>
      <c r="AB1374">
        <v>253300</v>
      </c>
      <c r="AC1374">
        <v>-0.30395486900000002</v>
      </c>
      <c r="AD1374">
        <v>52.165765960000002</v>
      </c>
    </row>
    <row r="1375" spans="1:30">
      <c r="A1375">
        <v>259405</v>
      </c>
      <c r="B1375" t="s">
        <v>198</v>
      </c>
      <c r="C1375">
        <v>7299</v>
      </c>
      <c r="D1375">
        <v>2011060</v>
      </c>
      <c r="E1375" t="s">
        <v>164</v>
      </c>
      <c r="F1375" t="s">
        <v>126</v>
      </c>
      <c r="G1375" t="s">
        <v>179</v>
      </c>
      <c r="H1375" t="s">
        <v>118</v>
      </c>
      <c r="I1375" s="1">
        <v>44708.421527777777</v>
      </c>
      <c r="J1375" t="s">
        <v>180</v>
      </c>
      <c r="K1375" t="s">
        <v>116</v>
      </c>
      <c r="L1375" t="s">
        <v>199</v>
      </c>
      <c r="M1375" t="s">
        <v>200</v>
      </c>
      <c r="N1375" t="s">
        <v>148</v>
      </c>
      <c r="O1375">
        <v>1E-3</v>
      </c>
      <c r="P1375" t="s">
        <v>149</v>
      </c>
      <c r="Q1375" t="b">
        <v>1</v>
      </c>
      <c r="R1375">
        <v>138261413</v>
      </c>
      <c r="S1375" t="s">
        <v>150</v>
      </c>
      <c r="T1375">
        <v>1E-3</v>
      </c>
      <c r="U1375" t="s">
        <v>184</v>
      </c>
      <c r="V1375">
        <v>2022</v>
      </c>
      <c r="W1375" t="s">
        <v>455</v>
      </c>
      <c r="X1375" t="s">
        <v>201</v>
      </c>
      <c r="Y1375" t="s">
        <v>202</v>
      </c>
      <c r="Z1375" t="s">
        <v>155</v>
      </c>
      <c r="AA1375">
        <v>516100</v>
      </c>
      <c r="AB1375">
        <v>253300</v>
      </c>
      <c r="AC1375">
        <v>-0.30395486900000002</v>
      </c>
      <c r="AD1375">
        <v>52.165765960000002</v>
      </c>
    </row>
    <row r="1376" spans="1:30">
      <c r="A1376">
        <v>181109</v>
      </c>
      <c r="B1376" t="s">
        <v>198</v>
      </c>
      <c r="C1376">
        <v>7299</v>
      </c>
      <c r="D1376">
        <v>2004401</v>
      </c>
      <c r="E1376" t="s">
        <v>164</v>
      </c>
      <c r="F1376" t="s">
        <v>126</v>
      </c>
      <c r="G1376" t="s">
        <v>179</v>
      </c>
      <c r="H1376" t="s">
        <v>118</v>
      </c>
      <c r="I1376" s="1">
        <v>44634.588194444441</v>
      </c>
      <c r="J1376" t="s">
        <v>180</v>
      </c>
      <c r="K1376" t="s">
        <v>116</v>
      </c>
      <c r="L1376" t="s">
        <v>199</v>
      </c>
      <c r="M1376" t="s">
        <v>200</v>
      </c>
      <c r="N1376" t="s">
        <v>148</v>
      </c>
      <c r="O1376">
        <v>1E-3</v>
      </c>
      <c r="P1376" t="s">
        <v>149</v>
      </c>
      <c r="Q1376" t="b">
        <v>1</v>
      </c>
      <c r="R1376">
        <v>138261413</v>
      </c>
      <c r="S1376" t="s">
        <v>150</v>
      </c>
      <c r="T1376">
        <v>1E-3</v>
      </c>
      <c r="U1376" t="s">
        <v>184</v>
      </c>
      <c r="V1376">
        <v>2022</v>
      </c>
      <c r="W1376" t="s">
        <v>455</v>
      </c>
      <c r="X1376" t="s">
        <v>201</v>
      </c>
      <c r="Y1376" t="s">
        <v>202</v>
      </c>
      <c r="Z1376" t="s">
        <v>155</v>
      </c>
      <c r="AA1376">
        <v>516100</v>
      </c>
      <c r="AB1376">
        <v>253300</v>
      </c>
      <c r="AC1376">
        <v>-0.30395486900000002</v>
      </c>
      <c r="AD1376">
        <v>52.165765960000002</v>
      </c>
    </row>
    <row r="1377" spans="1:30">
      <c r="A1377">
        <v>273391</v>
      </c>
      <c r="B1377" t="s">
        <v>198</v>
      </c>
      <c r="C1377">
        <v>7299</v>
      </c>
      <c r="D1377">
        <v>2013445</v>
      </c>
      <c r="E1377" t="s">
        <v>164</v>
      </c>
      <c r="F1377" t="s">
        <v>126</v>
      </c>
      <c r="G1377" t="s">
        <v>179</v>
      </c>
      <c r="H1377" t="s">
        <v>118</v>
      </c>
      <c r="I1377" s="1">
        <v>44740.644444444442</v>
      </c>
      <c r="J1377" t="s">
        <v>180</v>
      </c>
      <c r="K1377" t="s">
        <v>116</v>
      </c>
      <c r="L1377" t="s">
        <v>199</v>
      </c>
      <c r="M1377" t="s">
        <v>200</v>
      </c>
      <c r="N1377" t="s">
        <v>148</v>
      </c>
      <c r="O1377">
        <v>1E-3</v>
      </c>
      <c r="P1377" t="s">
        <v>149</v>
      </c>
      <c r="Q1377" t="b">
        <v>1</v>
      </c>
      <c r="R1377">
        <v>138261413</v>
      </c>
      <c r="S1377" t="s">
        <v>150</v>
      </c>
      <c r="T1377">
        <v>1E-3</v>
      </c>
      <c r="U1377" t="s">
        <v>184</v>
      </c>
      <c r="V1377">
        <v>2022</v>
      </c>
      <c r="W1377" t="s">
        <v>455</v>
      </c>
      <c r="X1377" t="s">
        <v>201</v>
      </c>
      <c r="Y1377" t="s">
        <v>202</v>
      </c>
      <c r="Z1377" t="s">
        <v>155</v>
      </c>
      <c r="AA1377">
        <v>516100</v>
      </c>
      <c r="AB1377">
        <v>253300</v>
      </c>
      <c r="AC1377">
        <v>-0.30395486900000002</v>
      </c>
      <c r="AD1377">
        <v>52.165765960000002</v>
      </c>
    </row>
    <row r="1378" spans="1:30">
      <c r="A1378">
        <v>270611</v>
      </c>
      <c r="B1378" t="s">
        <v>198</v>
      </c>
      <c r="C1378">
        <v>7299</v>
      </c>
      <c r="D1378">
        <v>2000391</v>
      </c>
      <c r="E1378" t="s">
        <v>164</v>
      </c>
      <c r="F1378" t="s">
        <v>126</v>
      </c>
      <c r="G1378" t="s">
        <v>179</v>
      </c>
      <c r="H1378" t="s">
        <v>118</v>
      </c>
      <c r="I1378" s="1">
        <v>44578.466666666667</v>
      </c>
      <c r="J1378" t="s">
        <v>180</v>
      </c>
      <c r="K1378" t="s">
        <v>116</v>
      </c>
      <c r="L1378" t="s">
        <v>199</v>
      </c>
      <c r="M1378" t="s">
        <v>200</v>
      </c>
      <c r="N1378" t="s">
        <v>148</v>
      </c>
      <c r="O1378">
        <v>1E-3</v>
      </c>
      <c r="P1378" t="s">
        <v>149</v>
      </c>
      <c r="Q1378" t="b">
        <v>1</v>
      </c>
      <c r="R1378">
        <v>138261413</v>
      </c>
      <c r="S1378" t="s">
        <v>150</v>
      </c>
      <c r="T1378">
        <v>1E-3</v>
      </c>
      <c r="U1378" t="s">
        <v>184</v>
      </c>
      <c r="V1378">
        <v>2022</v>
      </c>
      <c r="W1378" t="s">
        <v>455</v>
      </c>
      <c r="X1378" t="s">
        <v>201</v>
      </c>
      <c r="Y1378" t="s">
        <v>202</v>
      </c>
      <c r="Z1378" t="s">
        <v>155</v>
      </c>
      <c r="AA1378">
        <v>516100</v>
      </c>
      <c r="AB1378">
        <v>253300</v>
      </c>
      <c r="AC1378">
        <v>-0.30395486900000002</v>
      </c>
      <c r="AD1378">
        <v>52.165765960000002</v>
      </c>
    </row>
    <row r="1379" spans="1:30">
      <c r="A1379">
        <v>259793</v>
      </c>
      <c r="B1379" t="s">
        <v>198</v>
      </c>
      <c r="C1379">
        <v>7299</v>
      </c>
      <c r="D1379">
        <v>2007233</v>
      </c>
      <c r="E1379" t="s">
        <v>164</v>
      </c>
      <c r="F1379" t="s">
        <v>126</v>
      </c>
      <c r="G1379" t="s">
        <v>179</v>
      </c>
      <c r="H1379" t="s">
        <v>118</v>
      </c>
      <c r="I1379" s="1">
        <v>44677.502083333333</v>
      </c>
      <c r="J1379" t="s">
        <v>180</v>
      </c>
      <c r="K1379" t="s">
        <v>116</v>
      </c>
      <c r="L1379" t="s">
        <v>199</v>
      </c>
      <c r="M1379" t="s">
        <v>200</v>
      </c>
      <c r="N1379" t="s">
        <v>148</v>
      </c>
      <c r="O1379">
        <v>1E-3</v>
      </c>
      <c r="P1379" t="s">
        <v>149</v>
      </c>
      <c r="Q1379" t="b">
        <v>1</v>
      </c>
      <c r="R1379">
        <v>138261413</v>
      </c>
      <c r="S1379" t="s">
        <v>150</v>
      </c>
      <c r="T1379">
        <v>1E-3</v>
      </c>
      <c r="U1379" t="s">
        <v>184</v>
      </c>
      <c r="V1379">
        <v>2022</v>
      </c>
      <c r="W1379" t="s">
        <v>455</v>
      </c>
      <c r="X1379" t="s">
        <v>201</v>
      </c>
      <c r="Y1379" t="s">
        <v>202</v>
      </c>
      <c r="Z1379" t="s">
        <v>155</v>
      </c>
      <c r="AA1379">
        <v>516100</v>
      </c>
      <c r="AB1379">
        <v>253300</v>
      </c>
      <c r="AC1379">
        <v>-0.30395486900000002</v>
      </c>
      <c r="AD1379">
        <v>52.165765960000002</v>
      </c>
    </row>
    <row r="1380" spans="1:30">
      <c r="A1380">
        <v>272002</v>
      </c>
      <c r="B1380" t="s">
        <v>198</v>
      </c>
      <c r="C1380">
        <v>7299</v>
      </c>
      <c r="D1380">
        <v>1999625</v>
      </c>
      <c r="E1380" t="s">
        <v>164</v>
      </c>
      <c r="F1380" t="s">
        <v>126</v>
      </c>
      <c r="G1380" t="s">
        <v>179</v>
      </c>
      <c r="H1380" t="s">
        <v>118</v>
      </c>
      <c r="I1380" s="1">
        <v>44565.429861111108</v>
      </c>
      <c r="J1380" t="s">
        <v>180</v>
      </c>
      <c r="K1380" t="s">
        <v>116</v>
      </c>
      <c r="L1380" t="s">
        <v>199</v>
      </c>
      <c r="M1380" t="s">
        <v>200</v>
      </c>
      <c r="N1380" t="s">
        <v>148</v>
      </c>
      <c r="O1380">
        <v>1E-3</v>
      </c>
      <c r="P1380" t="s">
        <v>149</v>
      </c>
      <c r="Q1380" t="b">
        <v>1</v>
      </c>
      <c r="R1380">
        <v>138261413</v>
      </c>
      <c r="S1380" t="s">
        <v>150</v>
      </c>
      <c r="T1380">
        <v>1E-3</v>
      </c>
      <c r="U1380" t="s">
        <v>184</v>
      </c>
      <c r="V1380">
        <v>2022</v>
      </c>
      <c r="W1380" t="s">
        <v>455</v>
      </c>
      <c r="X1380" t="s">
        <v>201</v>
      </c>
      <c r="Y1380" t="s">
        <v>202</v>
      </c>
      <c r="Z1380" t="s">
        <v>155</v>
      </c>
      <c r="AA1380">
        <v>516100</v>
      </c>
      <c r="AB1380">
        <v>253300</v>
      </c>
      <c r="AC1380">
        <v>-0.30395486900000002</v>
      </c>
      <c r="AD1380">
        <v>52.165765960000002</v>
      </c>
    </row>
    <row r="1381" spans="1:30">
      <c r="A1381">
        <v>250421</v>
      </c>
      <c r="B1381" t="s">
        <v>198</v>
      </c>
      <c r="C1381">
        <v>7299</v>
      </c>
      <c r="D1381">
        <v>2001298</v>
      </c>
      <c r="E1381" t="s">
        <v>164</v>
      </c>
      <c r="F1381" t="s">
        <v>126</v>
      </c>
      <c r="G1381" t="s">
        <v>179</v>
      </c>
      <c r="H1381" t="s">
        <v>118</v>
      </c>
      <c r="I1381" s="1">
        <v>44587.556944444441</v>
      </c>
      <c r="J1381" t="s">
        <v>180</v>
      </c>
      <c r="K1381" t="s">
        <v>116</v>
      </c>
      <c r="L1381" t="s">
        <v>199</v>
      </c>
      <c r="M1381" t="s">
        <v>200</v>
      </c>
      <c r="N1381" t="s">
        <v>148</v>
      </c>
      <c r="O1381">
        <v>1E-3</v>
      </c>
      <c r="P1381" t="s">
        <v>149</v>
      </c>
      <c r="Q1381" t="b">
        <v>1</v>
      </c>
      <c r="R1381">
        <v>138261413</v>
      </c>
      <c r="S1381" t="s">
        <v>150</v>
      </c>
      <c r="T1381">
        <v>1E-3</v>
      </c>
      <c r="U1381" t="s">
        <v>184</v>
      </c>
      <c r="V1381">
        <v>2022</v>
      </c>
      <c r="W1381" t="s">
        <v>455</v>
      </c>
      <c r="X1381" t="s">
        <v>201</v>
      </c>
      <c r="Y1381" t="s">
        <v>202</v>
      </c>
      <c r="Z1381" t="s">
        <v>155</v>
      </c>
      <c r="AA1381">
        <v>516100</v>
      </c>
      <c r="AB1381">
        <v>253300</v>
      </c>
      <c r="AC1381">
        <v>-0.30395486900000002</v>
      </c>
      <c r="AD1381">
        <v>52.165765960000002</v>
      </c>
    </row>
    <row r="1382" spans="1:30">
      <c r="A1382">
        <v>270686</v>
      </c>
      <c r="B1382" t="s">
        <v>276</v>
      </c>
      <c r="C1382">
        <v>7299</v>
      </c>
      <c r="D1382">
        <v>4806955</v>
      </c>
      <c r="E1382" t="s">
        <v>164</v>
      </c>
      <c r="F1382" t="s">
        <v>126</v>
      </c>
      <c r="G1382" t="s">
        <v>236</v>
      </c>
      <c r="H1382" t="s">
        <v>115</v>
      </c>
      <c r="I1382" s="1">
        <v>44866.563888888886</v>
      </c>
      <c r="J1382" t="s">
        <v>180</v>
      </c>
      <c r="K1382" t="s">
        <v>116</v>
      </c>
      <c r="L1382" t="s">
        <v>192</v>
      </c>
      <c r="M1382" t="s">
        <v>193</v>
      </c>
      <c r="N1382" t="s">
        <v>183</v>
      </c>
      <c r="O1382">
        <v>1E-3</v>
      </c>
      <c r="P1382" t="s">
        <v>149</v>
      </c>
      <c r="Q1382" t="b">
        <v>1</v>
      </c>
      <c r="R1382">
        <v>138261413</v>
      </c>
      <c r="S1382" t="s">
        <v>150</v>
      </c>
      <c r="T1382">
        <v>1E-3</v>
      </c>
      <c r="U1382" t="s">
        <v>184</v>
      </c>
      <c r="V1382">
        <v>2022</v>
      </c>
      <c r="W1382" t="s">
        <v>455</v>
      </c>
      <c r="X1382" t="s">
        <v>277</v>
      </c>
      <c r="Y1382" t="s">
        <v>278</v>
      </c>
      <c r="Z1382" t="s">
        <v>155</v>
      </c>
      <c r="AA1382">
        <v>383550</v>
      </c>
      <c r="AB1382">
        <v>252450</v>
      </c>
      <c r="AC1382">
        <v>-2.241941797</v>
      </c>
      <c r="AD1382">
        <v>52.170064340000003</v>
      </c>
    </row>
    <row r="1383" spans="1:30">
      <c r="A1383">
        <v>271275</v>
      </c>
      <c r="B1383" t="s">
        <v>276</v>
      </c>
      <c r="C1383">
        <v>7299</v>
      </c>
      <c r="D1383">
        <v>4793947</v>
      </c>
      <c r="E1383" t="s">
        <v>164</v>
      </c>
      <c r="F1383" t="s">
        <v>126</v>
      </c>
      <c r="G1383" t="s">
        <v>179</v>
      </c>
      <c r="H1383" t="s">
        <v>118</v>
      </c>
      <c r="I1383" s="1">
        <v>44656.500694444447</v>
      </c>
      <c r="J1383" t="s">
        <v>180</v>
      </c>
      <c r="K1383" t="s">
        <v>116</v>
      </c>
      <c r="L1383" t="s">
        <v>192</v>
      </c>
      <c r="M1383" t="s">
        <v>193</v>
      </c>
      <c r="N1383" t="s">
        <v>183</v>
      </c>
      <c r="O1383">
        <v>1E-3</v>
      </c>
      <c r="P1383" t="s">
        <v>149</v>
      </c>
      <c r="Q1383" t="b">
        <v>1</v>
      </c>
      <c r="R1383">
        <v>138261413</v>
      </c>
      <c r="S1383" t="s">
        <v>150</v>
      </c>
      <c r="T1383">
        <v>1E-3</v>
      </c>
      <c r="U1383" t="s">
        <v>184</v>
      </c>
      <c r="V1383">
        <v>2022</v>
      </c>
      <c r="W1383" t="s">
        <v>455</v>
      </c>
      <c r="X1383" t="s">
        <v>277</v>
      </c>
      <c r="Y1383" t="s">
        <v>278</v>
      </c>
      <c r="Z1383" t="s">
        <v>155</v>
      </c>
      <c r="AA1383">
        <v>383550</v>
      </c>
      <c r="AB1383">
        <v>252450</v>
      </c>
      <c r="AC1383">
        <v>-2.241941797</v>
      </c>
      <c r="AD1383">
        <v>52.170064340000003</v>
      </c>
    </row>
    <row r="1384" spans="1:30">
      <c r="A1384">
        <v>267191</v>
      </c>
      <c r="B1384" t="s">
        <v>276</v>
      </c>
      <c r="C1384">
        <v>7299</v>
      </c>
      <c r="D1384">
        <v>4809028</v>
      </c>
      <c r="E1384" t="s">
        <v>164</v>
      </c>
      <c r="F1384" t="s">
        <v>126</v>
      </c>
      <c r="G1384" t="s">
        <v>236</v>
      </c>
      <c r="H1384" t="s">
        <v>115</v>
      </c>
      <c r="I1384" s="1">
        <v>44901.580555555556</v>
      </c>
      <c r="J1384" t="s">
        <v>180</v>
      </c>
      <c r="K1384" t="s">
        <v>116</v>
      </c>
      <c r="L1384" t="s">
        <v>192</v>
      </c>
      <c r="M1384" t="s">
        <v>193</v>
      </c>
      <c r="N1384" t="s">
        <v>183</v>
      </c>
      <c r="O1384">
        <v>1E-3</v>
      </c>
      <c r="P1384" t="s">
        <v>149</v>
      </c>
      <c r="Q1384" t="b">
        <v>1</v>
      </c>
      <c r="R1384">
        <v>138261413</v>
      </c>
      <c r="S1384" t="s">
        <v>150</v>
      </c>
      <c r="T1384">
        <v>1E-3</v>
      </c>
      <c r="U1384" t="s">
        <v>184</v>
      </c>
      <c r="V1384">
        <v>2022</v>
      </c>
      <c r="W1384" t="s">
        <v>455</v>
      </c>
      <c r="X1384" t="s">
        <v>277</v>
      </c>
      <c r="Y1384" t="s">
        <v>278</v>
      </c>
      <c r="Z1384" t="s">
        <v>155</v>
      </c>
      <c r="AA1384">
        <v>383550</v>
      </c>
      <c r="AB1384">
        <v>252450</v>
      </c>
      <c r="AC1384">
        <v>-2.241941797</v>
      </c>
      <c r="AD1384">
        <v>52.170064340000003</v>
      </c>
    </row>
    <row r="1385" spans="1:30">
      <c r="A1385">
        <v>272950</v>
      </c>
      <c r="B1385" t="s">
        <v>276</v>
      </c>
      <c r="C1385">
        <v>7299</v>
      </c>
      <c r="D1385">
        <v>4799473</v>
      </c>
      <c r="E1385" t="s">
        <v>164</v>
      </c>
      <c r="F1385" t="s">
        <v>126</v>
      </c>
      <c r="G1385" t="s">
        <v>236</v>
      </c>
      <c r="H1385" t="s">
        <v>115</v>
      </c>
      <c r="I1385" s="1">
        <v>44750.444444444445</v>
      </c>
      <c r="J1385" t="s">
        <v>180</v>
      </c>
      <c r="K1385" t="s">
        <v>116</v>
      </c>
      <c r="L1385" t="s">
        <v>192</v>
      </c>
      <c r="M1385" t="s">
        <v>193</v>
      </c>
      <c r="N1385" t="s">
        <v>183</v>
      </c>
      <c r="O1385">
        <v>1E-3</v>
      </c>
      <c r="P1385" t="s">
        <v>149</v>
      </c>
      <c r="Q1385" t="b">
        <v>1</v>
      </c>
      <c r="R1385">
        <v>138261413</v>
      </c>
      <c r="S1385" t="s">
        <v>150</v>
      </c>
      <c r="T1385">
        <v>1E-3</v>
      </c>
      <c r="U1385" t="s">
        <v>184</v>
      </c>
      <c r="V1385">
        <v>2022</v>
      </c>
      <c r="W1385" t="s">
        <v>455</v>
      </c>
      <c r="X1385" t="s">
        <v>277</v>
      </c>
      <c r="Y1385" t="s">
        <v>278</v>
      </c>
      <c r="Z1385" t="s">
        <v>155</v>
      </c>
      <c r="AA1385">
        <v>383550</v>
      </c>
      <c r="AB1385">
        <v>252450</v>
      </c>
      <c r="AC1385">
        <v>-2.241941797</v>
      </c>
      <c r="AD1385">
        <v>52.170064340000003</v>
      </c>
    </row>
    <row r="1386" spans="1:30">
      <c r="A1386">
        <v>273327</v>
      </c>
      <c r="B1386" t="s">
        <v>276</v>
      </c>
      <c r="C1386">
        <v>7299</v>
      </c>
      <c r="D1386">
        <v>4803315</v>
      </c>
      <c r="E1386" t="s">
        <v>164</v>
      </c>
      <c r="F1386" t="s">
        <v>126</v>
      </c>
      <c r="G1386" t="s">
        <v>236</v>
      </c>
      <c r="H1386" t="s">
        <v>115</v>
      </c>
      <c r="I1386" s="1">
        <v>44806.445138888892</v>
      </c>
      <c r="J1386" t="s">
        <v>180</v>
      </c>
      <c r="K1386" t="s">
        <v>116</v>
      </c>
      <c r="L1386" t="s">
        <v>192</v>
      </c>
      <c r="M1386" t="s">
        <v>193</v>
      </c>
      <c r="N1386" t="s">
        <v>183</v>
      </c>
      <c r="O1386">
        <v>1E-3</v>
      </c>
      <c r="P1386" t="s">
        <v>149</v>
      </c>
      <c r="Q1386" t="b">
        <v>1</v>
      </c>
      <c r="R1386">
        <v>138261413</v>
      </c>
      <c r="S1386" t="s">
        <v>150</v>
      </c>
      <c r="T1386">
        <v>1E-3</v>
      </c>
      <c r="U1386" t="s">
        <v>184</v>
      </c>
      <c r="V1386">
        <v>2022</v>
      </c>
      <c r="W1386" t="s">
        <v>455</v>
      </c>
      <c r="X1386" t="s">
        <v>277</v>
      </c>
      <c r="Y1386" t="s">
        <v>278</v>
      </c>
      <c r="Z1386" t="s">
        <v>155</v>
      </c>
      <c r="AA1386">
        <v>383550</v>
      </c>
      <c r="AB1386">
        <v>252450</v>
      </c>
      <c r="AC1386">
        <v>-2.241941797</v>
      </c>
      <c r="AD1386">
        <v>52.170064340000003</v>
      </c>
    </row>
    <row r="1387" spans="1:30">
      <c r="A1387">
        <v>270999</v>
      </c>
      <c r="B1387" t="s">
        <v>276</v>
      </c>
      <c r="C1387">
        <v>7299</v>
      </c>
      <c r="D1387">
        <v>4797825</v>
      </c>
      <c r="E1387" t="s">
        <v>164</v>
      </c>
      <c r="F1387" t="s">
        <v>126</v>
      </c>
      <c r="G1387" t="s">
        <v>236</v>
      </c>
      <c r="H1387" t="s">
        <v>115</v>
      </c>
      <c r="I1387" s="1">
        <v>44725.513888888891</v>
      </c>
      <c r="J1387" t="s">
        <v>180</v>
      </c>
      <c r="K1387" t="s">
        <v>116</v>
      </c>
      <c r="L1387" t="s">
        <v>192</v>
      </c>
      <c r="M1387" t="s">
        <v>193</v>
      </c>
      <c r="N1387" t="s">
        <v>183</v>
      </c>
      <c r="O1387">
        <v>1E-3</v>
      </c>
      <c r="P1387" t="s">
        <v>149</v>
      </c>
      <c r="Q1387" t="b">
        <v>1</v>
      </c>
      <c r="R1387">
        <v>138261413</v>
      </c>
      <c r="S1387" t="s">
        <v>150</v>
      </c>
      <c r="T1387">
        <v>1E-3</v>
      </c>
      <c r="U1387" t="s">
        <v>184</v>
      </c>
      <c r="V1387">
        <v>2022</v>
      </c>
      <c r="W1387" t="s">
        <v>455</v>
      </c>
      <c r="X1387" t="s">
        <v>277</v>
      </c>
      <c r="Y1387" t="s">
        <v>278</v>
      </c>
      <c r="Z1387" t="s">
        <v>155</v>
      </c>
      <c r="AA1387">
        <v>383550</v>
      </c>
      <c r="AB1387">
        <v>252450</v>
      </c>
      <c r="AC1387">
        <v>-2.241941797</v>
      </c>
      <c r="AD1387">
        <v>52.170064340000003</v>
      </c>
    </row>
    <row r="1388" spans="1:30">
      <c r="A1388">
        <v>272173</v>
      </c>
      <c r="B1388" t="s">
        <v>276</v>
      </c>
      <c r="C1388">
        <v>7299</v>
      </c>
      <c r="D1388">
        <v>4801615</v>
      </c>
      <c r="E1388" t="s">
        <v>164</v>
      </c>
      <c r="F1388" t="s">
        <v>126</v>
      </c>
      <c r="G1388" t="s">
        <v>236</v>
      </c>
      <c r="H1388" t="s">
        <v>115</v>
      </c>
      <c r="I1388" s="1">
        <v>44778.621527777781</v>
      </c>
      <c r="J1388" t="s">
        <v>180</v>
      </c>
      <c r="K1388" t="s">
        <v>116</v>
      </c>
      <c r="L1388" t="s">
        <v>192</v>
      </c>
      <c r="M1388" t="s">
        <v>193</v>
      </c>
      <c r="N1388" t="s">
        <v>183</v>
      </c>
      <c r="O1388">
        <v>1E-3</v>
      </c>
      <c r="P1388" t="s">
        <v>149</v>
      </c>
      <c r="Q1388" t="b">
        <v>1</v>
      </c>
      <c r="R1388">
        <v>138261413</v>
      </c>
      <c r="S1388" t="s">
        <v>150</v>
      </c>
      <c r="T1388">
        <v>1E-3</v>
      </c>
      <c r="U1388" t="s">
        <v>184</v>
      </c>
      <c r="V1388">
        <v>2022</v>
      </c>
      <c r="W1388" t="s">
        <v>455</v>
      </c>
      <c r="X1388" t="s">
        <v>277</v>
      </c>
      <c r="Y1388" t="s">
        <v>278</v>
      </c>
      <c r="Z1388" t="s">
        <v>155</v>
      </c>
      <c r="AA1388">
        <v>383550</v>
      </c>
      <c r="AB1388">
        <v>252450</v>
      </c>
      <c r="AC1388">
        <v>-2.241941797</v>
      </c>
      <c r="AD1388">
        <v>52.170064340000003</v>
      </c>
    </row>
    <row r="1389" spans="1:30">
      <c r="A1389">
        <v>273181</v>
      </c>
      <c r="B1389" t="s">
        <v>276</v>
      </c>
      <c r="C1389">
        <v>7299</v>
      </c>
      <c r="D1389">
        <v>4805394</v>
      </c>
      <c r="E1389" t="s">
        <v>164</v>
      </c>
      <c r="F1389" t="s">
        <v>126</v>
      </c>
      <c r="G1389" t="s">
        <v>236</v>
      </c>
      <c r="H1389" t="s">
        <v>115</v>
      </c>
      <c r="I1389" s="1">
        <v>44846.547222222223</v>
      </c>
      <c r="J1389" t="s">
        <v>180</v>
      </c>
      <c r="K1389" t="s">
        <v>116</v>
      </c>
      <c r="L1389" t="s">
        <v>192</v>
      </c>
      <c r="M1389" t="s">
        <v>193</v>
      </c>
      <c r="N1389" t="s">
        <v>183</v>
      </c>
      <c r="O1389">
        <v>1E-3</v>
      </c>
      <c r="P1389" t="s">
        <v>149</v>
      </c>
      <c r="Q1389" t="b">
        <v>1</v>
      </c>
      <c r="R1389">
        <v>138261413</v>
      </c>
      <c r="S1389" t="s">
        <v>150</v>
      </c>
      <c r="T1389">
        <v>1E-3</v>
      </c>
      <c r="U1389" t="s">
        <v>184</v>
      </c>
      <c r="V1389">
        <v>2022</v>
      </c>
      <c r="W1389" t="s">
        <v>455</v>
      </c>
      <c r="X1389" t="s">
        <v>277</v>
      </c>
      <c r="Y1389" t="s">
        <v>278</v>
      </c>
      <c r="Z1389" t="s">
        <v>155</v>
      </c>
      <c r="AA1389">
        <v>383550</v>
      </c>
      <c r="AB1389">
        <v>252450</v>
      </c>
      <c r="AC1389">
        <v>-2.241941797</v>
      </c>
      <c r="AD1389">
        <v>52.170064340000003</v>
      </c>
    </row>
    <row r="1390" spans="1:30">
      <c r="A1390">
        <v>273115</v>
      </c>
      <c r="B1390" t="s">
        <v>276</v>
      </c>
      <c r="C1390">
        <v>7299</v>
      </c>
      <c r="D1390">
        <v>4795819</v>
      </c>
      <c r="E1390" t="s">
        <v>164</v>
      </c>
      <c r="F1390" t="s">
        <v>126</v>
      </c>
      <c r="G1390" t="s">
        <v>179</v>
      </c>
      <c r="H1390" t="s">
        <v>118</v>
      </c>
      <c r="I1390" s="1">
        <v>44685.549305555556</v>
      </c>
      <c r="J1390" t="s">
        <v>180</v>
      </c>
      <c r="K1390" t="s">
        <v>116</v>
      </c>
      <c r="L1390" t="s">
        <v>192</v>
      </c>
      <c r="M1390" t="s">
        <v>193</v>
      </c>
      <c r="N1390" t="s">
        <v>183</v>
      </c>
      <c r="O1390">
        <v>1E-3</v>
      </c>
      <c r="P1390" t="s">
        <v>149</v>
      </c>
      <c r="Q1390" t="b">
        <v>1</v>
      </c>
      <c r="R1390">
        <v>138261413</v>
      </c>
      <c r="S1390" t="s">
        <v>150</v>
      </c>
      <c r="T1390">
        <v>1E-3</v>
      </c>
      <c r="U1390" t="s">
        <v>184</v>
      </c>
      <c r="V1390">
        <v>2022</v>
      </c>
      <c r="W1390" t="s">
        <v>455</v>
      </c>
      <c r="X1390" t="s">
        <v>277</v>
      </c>
      <c r="Y1390" t="s">
        <v>278</v>
      </c>
      <c r="Z1390" t="s">
        <v>155</v>
      </c>
      <c r="AA1390">
        <v>383550</v>
      </c>
      <c r="AB1390">
        <v>252450</v>
      </c>
      <c r="AC1390">
        <v>-2.241941797</v>
      </c>
      <c r="AD1390">
        <v>52.170064340000003</v>
      </c>
    </row>
    <row r="1391" spans="1:30">
      <c r="A1391">
        <v>266914</v>
      </c>
      <c r="B1391" t="s">
        <v>564</v>
      </c>
      <c r="C1391">
        <v>7299</v>
      </c>
      <c r="D1391">
        <v>4794557</v>
      </c>
      <c r="E1391" t="s">
        <v>164</v>
      </c>
      <c r="F1391" t="s">
        <v>126</v>
      </c>
      <c r="G1391" t="s">
        <v>236</v>
      </c>
      <c r="H1391" t="s">
        <v>115</v>
      </c>
      <c r="I1391" s="1">
        <v>44670.445833333331</v>
      </c>
      <c r="J1391" t="s">
        <v>180</v>
      </c>
      <c r="K1391" t="s">
        <v>116</v>
      </c>
      <c r="L1391" t="s">
        <v>367</v>
      </c>
      <c r="M1391" t="s">
        <v>368</v>
      </c>
      <c r="N1391" t="s">
        <v>183</v>
      </c>
      <c r="O1391">
        <v>1E-3</v>
      </c>
      <c r="P1391" t="s">
        <v>149</v>
      </c>
      <c r="Q1391" t="b">
        <v>1</v>
      </c>
      <c r="R1391">
        <v>138261413</v>
      </c>
      <c r="S1391" t="s">
        <v>150</v>
      </c>
      <c r="T1391">
        <v>1E-3</v>
      </c>
      <c r="U1391" t="s">
        <v>184</v>
      </c>
      <c r="V1391">
        <v>2022</v>
      </c>
      <c r="W1391" t="s">
        <v>455</v>
      </c>
      <c r="X1391" t="s">
        <v>565</v>
      </c>
      <c r="Y1391" t="s">
        <v>566</v>
      </c>
      <c r="Z1391" t="s">
        <v>155</v>
      </c>
      <c r="AA1391">
        <v>433903</v>
      </c>
      <c r="AB1391">
        <v>347729</v>
      </c>
      <c r="AC1391">
        <v>-1.4959791220000001</v>
      </c>
      <c r="AD1391">
        <v>53.02578321</v>
      </c>
    </row>
    <row r="1392" spans="1:30">
      <c r="A1392">
        <v>254488</v>
      </c>
      <c r="B1392" t="s">
        <v>564</v>
      </c>
      <c r="C1392">
        <v>7299</v>
      </c>
      <c r="D1392">
        <v>4792087</v>
      </c>
      <c r="E1392" t="s">
        <v>164</v>
      </c>
      <c r="F1392" t="s">
        <v>126</v>
      </c>
      <c r="G1392" t="s">
        <v>236</v>
      </c>
      <c r="H1392" t="s">
        <v>115</v>
      </c>
      <c r="I1392" s="1">
        <v>44622.425694444442</v>
      </c>
      <c r="J1392" t="s">
        <v>180</v>
      </c>
      <c r="K1392" t="s">
        <v>116</v>
      </c>
      <c r="L1392" t="s">
        <v>367</v>
      </c>
      <c r="M1392" t="s">
        <v>368</v>
      </c>
      <c r="N1392" t="s">
        <v>183</v>
      </c>
      <c r="O1392">
        <v>1E-3</v>
      </c>
      <c r="P1392" t="s">
        <v>149</v>
      </c>
      <c r="Q1392" t="b">
        <v>1</v>
      </c>
      <c r="R1392">
        <v>138261413</v>
      </c>
      <c r="S1392" t="s">
        <v>150</v>
      </c>
      <c r="T1392">
        <v>1E-3</v>
      </c>
      <c r="U1392" t="s">
        <v>184</v>
      </c>
      <c r="V1392">
        <v>2022</v>
      </c>
      <c r="W1392" t="s">
        <v>455</v>
      </c>
      <c r="X1392" t="s">
        <v>565</v>
      </c>
      <c r="Y1392" t="s">
        <v>566</v>
      </c>
      <c r="Z1392" t="s">
        <v>155</v>
      </c>
      <c r="AA1392">
        <v>433903</v>
      </c>
      <c r="AB1392">
        <v>347729</v>
      </c>
      <c r="AC1392">
        <v>-1.4959791220000001</v>
      </c>
      <c r="AD1392">
        <v>53.02578321</v>
      </c>
    </row>
    <row r="1393" spans="1:30">
      <c r="A1393">
        <v>239197</v>
      </c>
      <c r="B1393" t="s">
        <v>564</v>
      </c>
      <c r="C1393">
        <v>7299</v>
      </c>
      <c r="D1393">
        <v>4790334</v>
      </c>
      <c r="E1393" t="s">
        <v>164</v>
      </c>
      <c r="F1393" t="s">
        <v>126</v>
      </c>
      <c r="G1393" t="s">
        <v>236</v>
      </c>
      <c r="H1393" t="s">
        <v>115</v>
      </c>
      <c r="I1393" s="1">
        <v>44596.452777777777</v>
      </c>
      <c r="J1393" t="s">
        <v>180</v>
      </c>
      <c r="K1393" t="s">
        <v>116</v>
      </c>
      <c r="L1393" t="s">
        <v>367</v>
      </c>
      <c r="M1393" t="s">
        <v>368</v>
      </c>
      <c r="N1393" t="s">
        <v>183</v>
      </c>
      <c r="O1393">
        <v>1E-3</v>
      </c>
      <c r="P1393" t="s">
        <v>149</v>
      </c>
      <c r="Q1393" t="b">
        <v>1</v>
      </c>
      <c r="R1393">
        <v>138261413</v>
      </c>
      <c r="S1393" t="s">
        <v>150</v>
      </c>
      <c r="T1393">
        <v>1E-3</v>
      </c>
      <c r="U1393" t="s">
        <v>184</v>
      </c>
      <c r="V1393">
        <v>2022</v>
      </c>
      <c r="W1393" t="s">
        <v>455</v>
      </c>
      <c r="X1393" t="s">
        <v>565</v>
      </c>
      <c r="Y1393" t="s">
        <v>566</v>
      </c>
      <c r="Z1393" t="s">
        <v>155</v>
      </c>
      <c r="AA1393">
        <v>433903</v>
      </c>
      <c r="AB1393">
        <v>347729</v>
      </c>
      <c r="AC1393">
        <v>-1.4959791220000001</v>
      </c>
      <c r="AD1393">
        <v>53.02578321</v>
      </c>
    </row>
    <row r="1394" spans="1:30">
      <c r="A1394">
        <v>263787</v>
      </c>
      <c r="B1394" t="s">
        <v>564</v>
      </c>
      <c r="C1394">
        <v>7299</v>
      </c>
      <c r="D1394">
        <v>4796319</v>
      </c>
      <c r="E1394" t="s">
        <v>164</v>
      </c>
      <c r="F1394" t="s">
        <v>126</v>
      </c>
      <c r="G1394" t="s">
        <v>236</v>
      </c>
      <c r="H1394" t="s">
        <v>115</v>
      </c>
      <c r="I1394" s="1">
        <v>44693.587500000001</v>
      </c>
      <c r="J1394" t="s">
        <v>180</v>
      </c>
      <c r="K1394" t="s">
        <v>116</v>
      </c>
      <c r="L1394" t="s">
        <v>367</v>
      </c>
      <c r="M1394" t="s">
        <v>368</v>
      </c>
      <c r="N1394" t="s">
        <v>183</v>
      </c>
      <c r="O1394">
        <v>1E-3</v>
      </c>
      <c r="P1394" t="s">
        <v>149</v>
      </c>
      <c r="Q1394" t="b">
        <v>1</v>
      </c>
      <c r="R1394">
        <v>138261413</v>
      </c>
      <c r="S1394" t="s">
        <v>150</v>
      </c>
      <c r="T1394">
        <v>1E-3</v>
      </c>
      <c r="U1394" t="s">
        <v>184</v>
      </c>
      <c r="V1394">
        <v>2022</v>
      </c>
      <c r="W1394" t="s">
        <v>455</v>
      </c>
      <c r="X1394" t="s">
        <v>565</v>
      </c>
      <c r="Y1394" t="s">
        <v>566</v>
      </c>
      <c r="Z1394" t="s">
        <v>155</v>
      </c>
      <c r="AA1394">
        <v>433903</v>
      </c>
      <c r="AB1394">
        <v>347729</v>
      </c>
      <c r="AC1394">
        <v>-1.4959791220000001</v>
      </c>
      <c r="AD1394">
        <v>53.02578321</v>
      </c>
    </row>
    <row r="1395" spans="1:30">
      <c r="A1395">
        <v>272617</v>
      </c>
      <c r="B1395" t="s">
        <v>288</v>
      </c>
      <c r="C1395">
        <v>7299</v>
      </c>
      <c r="D1395">
        <v>5320981</v>
      </c>
      <c r="E1395" t="s">
        <v>164</v>
      </c>
      <c r="F1395" t="s">
        <v>126</v>
      </c>
      <c r="G1395" t="s">
        <v>179</v>
      </c>
      <c r="H1395" t="s">
        <v>118</v>
      </c>
      <c r="I1395" s="1">
        <v>44686.603472222225</v>
      </c>
      <c r="J1395" t="s">
        <v>180</v>
      </c>
      <c r="K1395" t="s">
        <v>116</v>
      </c>
      <c r="L1395" t="s">
        <v>256</v>
      </c>
      <c r="M1395" t="s">
        <v>257</v>
      </c>
      <c r="N1395" t="s">
        <v>148</v>
      </c>
      <c r="O1395">
        <v>1E-3</v>
      </c>
      <c r="P1395" t="s">
        <v>149</v>
      </c>
      <c r="Q1395" t="b">
        <v>1</v>
      </c>
      <c r="R1395">
        <v>138261413</v>
      </c>
      <c r="S1395" t="s">
        <v>150</v>
      </c>
      <c r="T1395">
        <v>1E-3</v>
      </c>
      <c r="U1395" t="s">
        <v>184</v>
      </c>
      <c r="V1395">
        <v>2022</v>
      </c>
      <c r="W1395" t="s">
        <v>455</v>
      </c>
      <c r="X1395" t="s">
        <v>289</v>
      </c>
      <c r="Y1395" t="s">
        <v>290</v>
      </c>
      <c r="Z1395" t="s">
        <v>155</v>
      </c>
      <c r="AA1395">
        <v>347589</v>
      </c>
      <c r="AB1395">
        <v>412612</v>
      </c>
      <c r="AC1395">
        <v>-2.793586549</v>
      </c>
      <c r="AD1395">
        <v>53.607429660000001</v>
      </c>
    </row>
    <row r="1396" spans="1:30">
      <c r="A1396">
        <v>273106</v>
      </c>
      <c r="B1396" t="s">
        <v>288</v>
      </c>
      <c r="C1396">
        <v>7299</v>
      </c>
      <c r="D1396">
        <v>5328101</v>
      </c>
      <c r="E1396" t="s">
        <v>164</v>
      </c>
      <c r="F1396" t="s">
        <v>126</v>
      </c>
      <c r="G1396" t="s">
        <v>236</v>
      </c>
      <c r="H1396" t="s">
        <v>115</v>
      </c>
      <c r="I1396" s="1">
        <v>44810.630555555559</v>
      </c>
      <c r="J1396" t="s">
        <v>180</v>
      </c>
      <c r="K1396" t="s">
        <v>116</v>
      </c>
      <c r="L1396" t="s">
        <v>256</v>
      </c>
      <c r="M1396" t="s">
        <v>257</v>
      </c>
      <c r="N1396" t="s">
        <v>183</v>
      </c>
      <c r="O1396">
        <v>1E-3</v>
      </c>
      <c r="P1396" t="s">
        <v>149</v>
      </c>
      <c r="Q1396" t="b">
        <v>1</v>
      </c>
      <c r="R1396">
        <v>138261413</v>
      </c>
      <c r="S1396" t="s">
        <v>150</v>
      </c>
      <c r="T1396">
        <v>1E-3</v>
      </c>
      <c r="U1396" t="s">
        <v>184</v>
      </c>
      <c r="V1396">
        <v>2022</v>
      </c>
      <c r="W1396" t="s">
        <v>455</v>
      </c>
      <c r="X1396" t="s">
        <v>289</v>
      </c>
      <c r="Y1396" t="s">
        <v>290</v>
      </c>
      <c r="Z1396" t="s">
        <v>155</v>
      </c>
      <c r="AA1396">
        <v>347589</v>
      </c>
      <c r="AB1396">
        <v>412612</v>
      </c>
      <c r="AC1396">
        <v>-2.793586549</v>
      </c>
      <c r="AD1396">
        <v>53.607429660000001</v>
      </c>
    </row>
    <row r="1397" spans="1:30">
      <c r="A1397">
        <v>230254</v>
      </c>
      <c r="B1397" t="s">
        <v>288</v>
      </c>
      <c r="C1397">
        <v>7299</v>
      </c>
      <c r="D1397">
        <v>5332473</v>
      </c>
      <c r="E1397" t="s">
        <v>164</v>
      </c>
      <c r="F1397" t="s">
        <v>126</v>
      </c>
      <c r="G1397" t="s">
        <v>236</v>
      </c>
      <c r="H1397" t="s">
        <v>115</v>
      </c>
      <c r="I1397" s="1">
        <v>44897.507638888892</v>
      </c>
      <c r="J1397" t="s">
        <v>180</v>
      </c>
      <c r="K1397" t="s">
        <v>116</v>
      </c>
      <c r="L1397" t="s">
        <v>256</v>
      </c>
      <c r="M1397" t="s">
        <v>257</v>
      </c>
      <c r="N1397" t="s">
        <v>148</v>
      </c>
      <c r="O1397">
        <v>1E-3</v>
      </c>
      <c r="P1397" t="s">
        <v>149</v>
      </c>
      <c r="Q1397" t="b">
        <v>1</v>
      </c>
      <c r="R1397">
        <v>138261413</v>
      </c>
      <c r="S1397" t="s">
        <v>150</v>
      </c>
      <c r="T1397">
        <v>1E-3</v>
      </c>
      <c r="U1397" t="s">
        <v>184</v>
      </c>
      <c r="V1397">
        <v>2022</v>
      </c>
      <c r="W1397" t="s">
        <v>455</v>
      </c>
      <c r="X1397" t="s">
        <v>289</v>
      </c>
      <c r="Y1397" t="s">
        <v>290</v>
      </c>
      <c r="Z1397" t="s">
        <v>155</v>
      </c>
      <c r="AA1397">
        <v>347589</v>
      </c>
      <c r="AB1397">
        <v>412612</v>
      </c>
      <c r="AC1397">
        <v>-2.793586549</v>
      </c>
      <c r="AD1397">
        <v>53.607429660000001</v>
      </c>
    </row>
    <row r="1398" spans="1:30">
      <c r="A1398">
        <v>272116</v>
      </c>
      <c r="B1398" t="s">
        <v>288</v>
      </c>
      <c r="C1398">
        <v>7299</v>
      </c>
      <c r="D1398">
        <v>5326348</v>
      </c>
      <c r="E1398" t="s">
        <v>164</v>
      </c>
      <c r="F1398" t="s">
        <v>126</v>
      </c>
      <c r="G1398" t="s">
        <v>236</v>
      </c>
      <c r="H1398" t="s">
        <v>115</v>
      </c>
      <c r="I1398" s="1">
        <v>44774.533333333333</v>
      </c>
      <c r="J1398" t="s">
        <v>180</v>
      </c>
      <c r="K1398" t="s">
        <v>116</v>
      </c>
      <c r="L1398" t="s">
        <v>256</v>
      </c>
      <c r="M1398" t="s">
        <v>257</v>
      </c>
      <c r="N1398" t="s">
        <v>148</v>
      </c>
      <c r="O1398">
        <v>1E-3</v>
      </c>
      <c r="P1398" t="s">
        <v>149</v>
      </c>
      <c r="Q1398" t="b">
        <v>1</v>
      </c>
      <c r="R1398">
        <v>138261413</v>
      </c>
      <c r="S1398" t="s">
        <v>150</v>
      </c>
      <c r="T1398">
        <v>1E-3</v>
      </c>
      <c r="U1398" t="s">
        <v>184</v>
      </c>
      <c r="V1398">
        <v>2022</v>
      </c>
      <c r="W1398" t="s">
        <v>455</v>
      </c>
      <c r="X1398" t="s">
        <v>289</v>
      </c>
      <c r="Y1398" t="s">
        <v>290</v>
      </c>
      <c r="Z1398" t="s">
        <v>155</v>
      </c>
      <c r="AA1398">
        <v>347589</v>
      </c>
      <c r="AB1398">
        <v>412612</v>
      </c>
      <c r="AC1398">
        <v>-2.793586549</v>
      </c>
      <c r="AD1398">
        <v>53.607429660000001</v>
      </c>
    </row>
    <row r="1399" spans="1:30">
      <c r="A1399">
        <v>262906</v>
      </c>
      <c r="B1399" t="s">
        <v>296</v>
      </c>
      <c r="C1399">
        <v>7299</v>
      </c>
      <c r="D1399">
        <v>4795893</v>
      </c>
      <c r="E1399" t="s">
        <v>164</v>
      </c>
      <c r="F1399" t="s">
        <v>126</v>
      </c>
      <c r="G1399" t="s">
        <v>236</v>
      </c>
      <c r="H1399" t="s">
        <v>115</v>
      </c>
      <c r="I1399" s="1">
        <v>44686.415972222225</v>
      </c>
      <c r="J1399" t="s">
        <v>180</v>
      </c>
      <c r="K1399" t="s">
        <v>116</v>
      </c>
      <c r="L1399" t="s">
        <v>192</v>
      </c>
      <c r="M1399" t="s">
        <v>193</v>
      </c>
      <c r="N1399" t="s">
        <v>183</v>
      </c>
      <c r="O1399">
        <v>1E-3</v>
      </c>
      <c r="P1399" t="s">
        <v>149</v>
      </c>
      <c r="Q1399" t="b">
        <v>1</v>
      </c>
      <c r="R1399">
        <v>138261413</v>
      </c>
      <c r="S1399" t="s">
        <v>150</v>
      </c>
      <c r="T1399">
        <v>1E-3</v>
      </c>
      <c r="U1399" t="s">
        <v>184</v>
      </c>
      <c r="V1399">
        <v>2022</v>
      </c>
      <c r="W1399" t="s">
        <v>455</v>
      </c>
      <c r="X1399" t="s">
        <v>297</v>
      </c>
      <c r="Y1399" t="s">
        <v>298</v>
      </c>
      <c r="Z1399" t="s">
        <v>155</v>
      </c>
      <c r="AA1399">
        <v>393220</v>
      </c>
      <c r="AB1399">
        <v>223820</v>
      </c>
      <c r="AC1399">
        <v>-2.0999740779999998</v>
      </c>
      <c r="AD1399">
        <v>51.912868549999999</v>
      </c>
    </row>
    <row r="1400" spans="1:30">
      <c r="A1400">
        <v>263456</v>
      </c>
      <c r="B1400" t="s">
        <v>296</v>
      </c>
      <c r="C1400">
        <v>7299</v>
      </c>
      <c r="D1400">
        <v>4805409</v>
      </c>
      <c r="E1400" t="s">
        <v>164</v>
      </c>
      <c r="F1400" t="s">
        <v>126</v>
      </c>
      <c r="G1400" t="s">
        <v>236</v>
      </c>
      <c r="H1400" t="s">
        <v>115</v>
      </c>
      <c r="I1400" s="1">
        <v>44846.663194444445</v>
      </c>
      <c r="J1400" t="s">
        <v>180</v>
      </c>
      <c r="K1400" t="s">
        <v>116</v>
      </c>
      <c r="L1400" t="s">
        <v>192</v>
      </c>
      <c r="M1400" t="s">
        <v>193</v>
      </c>
      <c r="N1400" t="s">
        <v>183</v>
      </c>
      <c r="O1400">
        <v>1E-3</v>
      </c>
      <c r="P1400" t="s">
        <v>149</v>
      </c>
      <c r="Q1400" t="b">
        <v>1</v>
      </c>
      <c r="R1400">
        <v>138261413</v>
      </c>
      <c r="S1400" t="s">
        <v>150</v>
      </c>
      <c r="T1400">
        <v>1E-3</v>
      </c>
      <c r="U1400" t="s">
        <v>184</v>
      </c>
      <c r="V1400">
        <v>2022</v>
      </c>
      <c r="W1400" t="s">
        <v>455</v>
      </c>
      <c r="X1400" t="s">
        <v>297</v>
      </c>
      <c r="Y1400" t="s">
        <v>298</v>
      </c>
      <c r="Z1400" t="s">
        <v>155</v>
      </c>
      <c r="AA1400">
        <v>393220</v>
      </c>
      <c r="AB1400">
        <v>223820</v>
      </c>
      <c r="AC1400">
        <v>-2.0999740779999998</v>
      </c>
      <c r="AD1400">
        <v>51.912868549999999</v>
      </c>
    </row>
    <row r="1401" spans="1:30">
      <c r="A1401">
        <v>258614</v>
      </c>
      <c r="B1401" t="s">
        <v>296</v>
      </c>
      <c r="C1401">
        <v>7299</v>
      </c>
      <c r="D1401">
        <v>4808848</v>
      </c>
      <c r="E1401" t="s">
        <v>164</v>
      </c>
      <c r="F1401" t="s">
        <v>126</v>
      </c>
      <c r="G1401" t="s">
        <v>236</v>
      </c>
      <c r="H1401" t="s">
        <v>115</v>
      </c>
      <c r="I1401" s="1">
        <v>44896.353472222225</v>
      </c>
      <c r="J1401" t="s">
        <v>180</v>
      </c>
      <c r="K1401" t="s">
        <v>116</v>
      </c>
      <c r="L1401" t="s">
        <v>192</v>
      </c>
      <c r="M1401" t="s">
        <v>193</v>
      </c>
      <c r="N1401" t="s">
        <v>183</v>
      </c>
      <c r="O1401">
        <v>1E-3</v>
      </c>
      <c r="P1401" t="s">
        <v>149</v>
      </c>
      <c r="Q1401" t="b">
        <v>1</v>
      </c>
      <c r="R1401">
        <v>138261413</v>
      </c>
      <c r="S1401" t="s">
        <v>150</v>
      </c>
      <c r="T1401">
        <v>1E-3</v>
      </c>
      <c r="U1401" t="s">
        <v>184</v>
      </c>
      <c r="V1401">
        <v>2022</v>
      </c>
      <c r="W1401" t="s">
        <v>455</v>
      </c>
      <c r="X1401" t="s">
        <v>297</v>
      </c>
      <c r="Y1401" t="s">
        <v>298</v>
      </c>
      <c r="Z1401" t="s">
        <v>155</v>
      </c>
      <c r="AA1401">
        <v>393220</v>
      </c>
      <c r="AB1401">
        <v>223820</v>
      </c>
      <c r="AC1401">
        <v>-2.0999740779999998</v>
      </c>
      <c r="AD1401">
        <v>51.912868549999999</v>
      </c>
    </row>
    <row r="1402" spans="1:30">
      <c r="A1402">
        <v>259366</v>
      </c>
      <c r="B1402" t="s">
        <v>296</v>
      </c>
      <c r="C1402">
        <v>7299</v>
      </c>
      <c r="D1402">
        <v>4793899</v>
      </c>
      <c r="E1402" t="s">
        <v>164</v>
      </c>
      <c r="F1402" t="s">
        <v>126</v>
      </c>
      <c r="G1402" t="s">
        <v>236</v>
      </c>
      <c r="H1402" t="s">
        <v>115</v>
      </c>
      <c r="I1402" s="1">
        <v>44655.621527777781</v>
      </c>
      <c r="J1402" t="s">
        <v>180</v>
      </c>
      <c r="K1402" t="s">
        <v>116</v>
      </c>
      <c r="L1402" t="s">
        <v>192</v>
      </c>
      <c r="M1402" t="s">
        <v>193</v>
      </c>
      <c r="N1402" t="s">
        <v>183</v>
      </c>
      <c r="O1402">
        <v>1E-3</v>
      </c>
      <c r="P1402" t="s">
        <v>149</v>
      </c>
      <c r="Q1402" t="b">
        <v>1</v>
      </c>
      <c r="R1402">
        <v>138261413</v>
      </c>
      <c r="S1402" t="s">
        <v>150</v>
      </c>
      <c r="T1402">
        <v>1E-3</v>
      </c>
      <c r="U1402" t="s">
        <v>184</v>
      </c>
      <c r="V1402">
        <v>2022</v>
      </c>
      <c r="W1402" t="s">
        <v>455</v>
      </c>
      <c r="X1402" t="s">
        <v>297</v>
      </c>
      <c r="Y1402" t="s">
        <v>298</v>
      </c>
      <c r="Z1402" t="s">
        <v>155</v>
      </c>
      <c r="AA1402">
        <v>393220</v>
      </c>
      <c r="AB1402">
        <v>223820</v>
      </c>
      <c r="AC1402">
        <v>-2.0999740779999998</v>
      </c>
      <c r="AD1402">
        <v>51.912868549999999</v>
      </c>
    </row>
    <row r="1403" spans="1:30">
      <c r="A1403">
        <v>262286</v>
      </c>
      <c r="B1403" t="s">
        <v>296</v>
      </c>
      <c r="C1403">
        <v>7299</v>
      </c>
      <c r="D1403">
        <v>4807007</v>
      </c>
      <c r="E1403" t="s">
        <v>164</v>
      </c>
      <c r="F1403" t="s">
        <v>126</v>
      </c>
      <c r="G1403" t="s">
        <v>236</v>
      </c>
      <c r="H1403" t="s">
        <v>115</v>
      </c>
      <c r="I1403" s="1">
        <v>44867.492361111108</v>
      </c>
      <c r="J1403" t="s">
        <v>180</v>
      </c>
      <c r="K1403" t="s">
        <v>116</v>
      </c>
      <c r="L1403" t="s">
        <v>192</v>
      </c>
      <c r="M1403" t="s">
        <v>193</v>
      </c>
      <c r="N1403" t="s">
        <v>183</v>
      </c>
      <c r="O1403">
        <v>1E-3</v>
      </c>
      <c r="P1403" t="s">
        <v>149</v>
      </c>
      <c r="Q1403" t="b">
        <v>1</v>
      </c>
      <c r="R1403">
        <v>138261413</v>
      </c>
      <c r="S1403" t="s">
        <v>150</v>
      </c>
      <c r="T1403">
        <v>1E-3</v>
      </c>
      <c r="U1403" t="s">
        <v>184</v>
      </c>
      <c r="V1403">
        <v>2022</v>
      </c>
      <c r="W1403" t="s">
        <v>455</v>
      </c>
      <c r="X1403" t="s">
        <v>297</v>
      </c>
      <c r="Y1403" t="s">
        <v>298</v>
      </c>
      <c r="Z1403" t="s">
        <v>155</v>
      </c>
      <c r="AA1403">
        <v>393220</v>
      </c>
      <c r="AB1403">
        <v>223820</v>
      </c>
      <c r="AC1403">
        <v>-2.0999740779999998</v>
      </c>
      <c r="AD1403">
        <v>51.912868549999999</v>
      </c>
    </row>
    <row r="1404" spans="1:30">
      <c r="A1404">
        <v>263989</v>
      </c>
      <c r="B1404" t="s">
        <v>296</v>
      </c>
      <c r="C1404">
        <v>7299</v>
      </c>
      <c r="D1404">
        <v>4803450</v>
      </c>
      <c r="E1404" t="s">
        <v>164</v>
      </c>
      <c r="F1404" t="s">
        <v>126</v>
      </c>
      <c r="G1404" t="s">
        <v>236</v>
      </c>
      <c r="H1404" t="s">
        <v>115</v>
      </c>
      <c r="I1404" s="1">
        <v>44809.420138888891</v>
      </c>
      <c r="J1404" t="s">
        <v>180</v>
      </c>
      <c r="K1404" t="s">
        <v>116</v>
      </c>
      <c r="L1404" t="s">
        <v>192</v>
      </c>
      <c r="M1404" t="s">
        <v>193</v>
      </c>
      <c r="N1404" t="s">
        <v>183</v>
      </c>
      <c r="O1404">
        <v>1E-3</v>
      </c>
      <c r="P1404" t="s">
        <v>149</v>
      </c>
      <c r="Q1404" t="b">
        <v>1</v>
      </c>
      <c r="R1404">
        <v>138261413</v>
      </c>
      <c r="S1404" t="s">
        <v>150</v>
      </c>
      <c r="T1404">
        <v>1E-3</v>
      </c>
      <c r="U1404" t="s">
        <v>184</v>
      </c>
      <c r="V1404">
        <v>2022</v>
      </c>
      <c r="W1404" t="s">
        <v>455</v>
      </c>
      <c r="X1404" t="s">
        <v>297</v>
      </c>
      <c r="Y1404" t="s">
        <v>298</v>
      </c>
      <c r="Z1404" t="s">
        <v>155</v>
      </c>
      <c r="AA1404">
        <v>393220</v>
      </c>
      <c r="AB1404">
        <v>223820</v>
      </c>
      <c r="AC1404">
        <v>-2.0999740779999998</v>
      </c>
      <c r="AD1404">
        <v>51.912868549999999</v>
      </c>
    </row>
    <row r="1405" spans="1:30">
      <c r="A1405">
        <v>272312</v>
      </c>
      <c r="B1405" t="s">
        <v>296</v>
      </c>
      <c r="C1405">
        <v>7299</v>
      </c>
      <c r="D1405">
        <v>4799281</v>
      </c>
      <c r="E1405" t="s">
        <v>164</v>
      </c>
      <c r="F1405" t="s">
        <v>126</v>
      </c>
      <c r="G1405" t="s">
        <v>236</v>
      </c>
      <c r="H1405" t="s">
        <v>115</v>
      </c>
      <c r="I1405" s="1">
        <v>44746.501388888886</v>
      </c>
      <c r="J1405" t="s">
        <v>180</v>
      </c>
      <c r="K1405" t="s">
        <v>116</v>
      </c>
      <c r="L1405" t="s">
        <v>192</v>
      </c>
      <c r="M1405" t="s">
        <v>193</v>
      </c>
      <c r="N1405" t="s">
        <v>183</v>
      </c>
      <c r="O1405">
        <v>1E-3</v>
      </c>
      <c r="P1405" t="s">
        <v>149</v>
      </c>
      <c r="Q1405" t="b">
        <v>1</v>
      </c>
      <c r="R1405">
        <v>138261413</v>
      </c>
      <c r="S1405" t="s">
        <v>150</v>
      </c>
      <c r="T1405">
        <v>1E-3</v>
      </c>
      <c r="U1405" t="s">
        <v>184</v>
      </c>
      <c r="V1405">
        <v>2022</v>
      </c>
      <c r="W1405" t="s">
        <v>455</v>
      </c>
      <c r="X1405" t="s">
        <v>297</v>
      </c>
      <c r="Y1405" t="s">
        <v>298</v>
      </c>
      <c r="Z1405" t="s">
        <v>155</v>
      </c>
      <c r="AA1405">
        <v>393220</v>
      </c>
      <c r="AB1405">
        <v>223820</v>
      </c>
      <c r="AC1405">
        <v>-2.0999740779999998</v>
      </c>
      <c r="AD1405">
        <v>51.912868549999999</v>
      </c>
    </row>
    <row r="1406" spans="1:30">
      <c r="A1406">
        <v>270137</v>
      </c>
      <c r="B1406" t="s">
        <v>406</v>
      </c>
      <c r="C1406">
        <v>7299</v>
      </c>
      <c r="D1406">
        <v>1565715</v>
      </c>
      <c r="E1406" t="s">
        <v>164</v>
      </c>
      <c r="F1406" t="s">
        <v>126</v>
      </c>
      <c r="G1406" t="s">
        <v>236</v>
      </c>
      <c r="H1406" t="s">
        <v>115</v>
      </c>
      <c r="I1406" s="1">
        <v>44579.605555555558</v>
      </c>
      <c r="J1406" t="s">
        <v>180</v>
      </c>
      <c r="K1406" t="s">
        <v>116</v>
      </c>
      <c r="L1406" t="s">
        <v>228</v>
      </c>
      <c r="M1406" t="s">
        <v>229</v>
      </c>
      <c r="N1406" t="s">
        <v>183</v>
      </c>
      <c r="O1406">
        <v>1E-3</v>
      </c>
      <c r="P1406" t="s">
        <v>149</v>
      </c>
      <c r="Q1406" t="b">
        <v>1</v>
      </c>
      <c r="R1406">
        <v>138261413</v>
      </c>
      <c r="S1406" t="s">
        <v>150</v>
      </c>
      <c r="T1406">
        <v>1E-3</v>
      </c>
      <c r="U1406" t="s">
        <v>184</v>
      </c>
      <c r="V1406">
        <v>2022</v>
      </c>
      <c r="W1406" t="s">
        <v>455</v>
      </c>
      <c r="X1406" t="s">
        <v>407</v>
      </c>
      <c r="Y1406" t="s">
        <v>346</v>
      </c>
      <c r="Z1406" t="s">
        <v>155</v>
      </c>
      <c r="AA1406">
        <v>435477</v>
      </c>
      <c r="AB1406">
        <v>107545</v>
      </c>
      <c r="AC1406">
        <v>-1.4972407649999999</v>
      </c>
      <c r="AD1406">
        <v>50.866327380000001</v>
      </c>
    </row>
    <row r="1407" spans="1:30">
      <c r="A1407">
        <v>266712</v>
      </c>
      <c r="B1407" t="s">
        <v>406</v>
      </c>
      <c r="C1407">
        <v>7299</v>
      </c>
      <c r="D1407">
        <v>1568462</v>
      </c>
      <c r="E1407" t="s">
        <v>164</v>
      </c>
      <c r="F1407" t="s">
        <v>126</v>
      </c>
      <c r="G1407" t="s">
        <v>236</v>
      </c>
      <c r="H1407" t="s">
        <v>115</v>
      </c>
      <c r="I1407" s="1">
        <v>44636.552777777775</v>
      </c>
      <c r="J1407" t="s">
        <v>180</v>
      </c>
      <c r="K1407" t="s">
        <v>116</v>
      </c>
      <c r="L1407" t="s">
        <v>228</v>
      </c>
      <c r="M1407" t="s">
        <v>229</v>
      </c>
      <c r="N1407" t="s">
        <v>183</v>
      </c>
      <c r="O1407">
        <v>1E-3</v>
      </c>
      <c r="P1407" t="s">
        <v>149</v>
      </c>
      <c r="Q1407" t="b">
        <v>1</v>
      </c>
      <c r="R1407">
        <v>138261413</v>
      </c>
      <c r="S1407" t="s">
        <v>150</v>
      </c>
      <c r="T1407">
        <v>1E-3</v>
      </c>
      <c r="U1407" t="s">
        <v>184</v>
      </c>
      <c r="V1407">
        <v>2022</v>
      </c>
      <c r="W1407" t="s">
        <v>455</v>
      </c>
      <c r="X1407" t="s">
        <v>407</v>
      </c>
      <c r="Y1407" t="s">
        <v>346</v>
      </c>
      <c r="Z1407" t="s">
        <v>155</v>
      </c>
      <c r="AA1407">
        <v>435477</v>
      </c>
      <c r="AB1407">
        <v>107545</v>
      </c>
      <c r="AC1407">
        <v>-1.4972407649999999</v>
      </c>
      <c r="AD1407">
        <v>50.866327380000001</v>
      </c>
    </row>
    <row r="1408" spans="1:30">
      <c r="A1408">
        <v>267002</v>
      </c>
      <c r="B1408" t="s">
        <v>406</v>
      </c>
      <c r="C1408">
        <v>7299</v>
      </c>
      <c r="D1408">
        <v>1567221</v>
      </c>
      <c r="E1408" t="s">
        <v>164</v>
      </c>
      <c r="F1408" t="s">
        <v>126</v>
      </c>
      <c r="G1408" t="s">
        <v>236</v>
      </c>
      <c r="H1408" t="s">
        <v>115</v>
      </c>
      <c r="I1408" s="1">
        <v>44608.481944444444</v>
      </c>
      <c r="J1408" t="s">
        <v>180</v>
      </c>
      <c r="K1408" t="s">
        <v>116</v>
      </c>
      <c r="L1408" t="s">
        <v>228</v>
      </c>
      <c r="M1408" t="s">
        <v>229</v>
      </c>
      <c r="N1408" t="s">
        <v>183</v>
      </c>
      <c r="O1408">
        <v>1E-3</v>
      </c>
      <c r="P1408" t="s">
        <v>149</v>
      </c>
      <c r="Q1408" t="b">
        <v>1</v>
      </c>
      <c r="R1408">
        <v>138261413</v>
      </c>
      <c r="S1408" t="s">
        <v>150</v>
      </c>
      <c r="T1408">
        <v>1E-3</v>
      </c>
      <c r="U1408" t="s">
        <v>184</v>
      </c>
      <c r="V1408">
        <v>2022</v>
      </c>
      <c r="W1408" t="s">
        <v>455</v>
      </c>
      <c r="X1408" t="s">
        <v>407</v>
      </c>
      <c r="Y1408" t="s">
        <v>346</v>
      </c>
      <c r="Z1408" t="s">
        <v>155</v>
      </c>
      <c r="AA1408">
        <v>435477</v>
      </c>
      <c r="AB1408">
        <v>107545</v>
      </c>
      <c r="AC1408">
        <v>-1.4972407649999999</v>
      </c>
      <c r="AD1408">
        <v>50.866327380000001</v>
      </c>
    </row>
    <row r="1409" spans="1:30">
      <c r="A1409">
        <v>269929</v>
      </c>
      <c r="B1409" t="s">
        <v>406</v>
      </c>
      <c r="C1409">
        <v>7299</v>
      </c>
      <c r="D1409">
        <v>1572489</v>
      </c>
      <c r="E1409" t="s">
        <v>164</v>
      </c>
      <c r="F1409" t="s">
        <v>126</v>
      </c>
      <c r="G1409" t="s">
        <v>236</v>
      </c>
      <c r="H1409" t="s">
        <v>115</v>
      </c>
      <c r="I1409" s="1">
        <v>44698.456250000003</v>
      </c>
      <c r="J1409" t="s">
        <v>180</v>
      </c>
      <c r="K1409" t="s">
        <v>116</v>
      </c>
      <c r="L1409" t="s">
        <v>228</v>
      </c>
      <c r="M1409" t="s">
        <v>229</v>
      </c>
      <c r="N1409" t="s">
        <v>183</v>
      </c>
      <c r="O1409">
        <v>1E-3</v>
      </c>
      <c r="P1409" t="s">
        <v>149</v>
      </c>
      <c r="Q1409" t="b">
        <v>1</v>
      </c>
      <c r="R1409">
        <v>138261413</v>
      </c>
      <c r="S1409" t="s">
        <v>150</v>
      </c>
      <c r="T1409">
        <v>1E-3</v>
      </c>
      <c r="U1409" t="s">
        <v>184</v>
      </c>
      <c r="V1409">
        <v>2022</v>
      </c>
      <c r="W1409" t="s">
        <v>455</v>
      </c>
      <c r="X1409" t="s">
        <v>407</v>
      </c>
      <c r="Y1409" t="s">
        <v>346</v>
      </c>
      <c r="Z1409" t="s">
        <v>155</v>
      </c>
      <c r="AA1409">
        <v>435477</v>
      </c>
      <c r="AB1409">
        <v>107545</v>
      </c>
      <c r="AC1409">
        <v>-1.4972407649999999</v>
      </c>
      <c r="AD1409">
        <v>50.866327380000001</v>
      </c>
    </row>
    <row r="1410" spans="1:30">
      <c r="A1410">
        <v>238815</v>
      </c>
      <c r="B1410" t="s">
        <v>579</v>
      </c>
      <c r="C1410">
        <v>7299</v>
      </c>
      <c r="D1410">
        <v>1589293</v>
      </c>
      <c r="E1410" t="s">
        <v>164</v>
      </c>
      <c r="F1410" t="s">
        <v>126</v>
      </c>
      <c r="G1410" t="s">
        <v>580</v>
      </c>
      <c r="H1410" t="s">
        <v>127</v>
      </c>
      <c r="I1410" s="1">
        <v>44875.606249999997</v>
      </c>
      <c r="J1410" t="s">
        <v>191</v>
      </c>
      <c r="K1410" t="s">
        <v>119</v>
      </c>
      <c r="L1410" t="s">
        <v>228</v>
      </c>
      <c r="M1410" t="s">
        <v>229</v>
      </c>
      <c r="N1410" t="s">
        <v>183</v>
      </c>
      <c r="O1410">
        <v>1E-3</v>
      </c>
      <c r="P1410" t="s">
        <v>149</v>
      </c>
      <c r="Q1410" t="b">
        <v>1</v>
      </c>
      <c r="R1410">
        <v>138261413</v>
      </c>
      <c r="S1410" t="s">
        <v>150</v>
      </c>
      <c r="T1410">
        <v>1E-3</v>
      </c>
      <c r="U1410" t="s">
        <v>184</v>
      </c>
      <c r="V1410">
        <v>2022</v>
      </c>
      <c r="W1410" t="s">
        <v>455</v>
      </c>
      <c r="X1410" t="s">
        <v>581</v>
      </c>
      <c r="Y1410" t="s">
        <v>582</v>
      </c>
      <c r="Z1410" t="s">
        <v>155</v>
      </c>
      <c r="AA1410">
        <v>442961</v>
      </c>
      <c r="AB1410">
        <v>148581</v>
      </c>
      <c r="AC1410">
        <v>-1.386041734</v>
      </c>
      <c r="AD1410">
        <v>51.234802340000002</v>
      </c>
    </row>
    <row r="1411" spans="1:30">
      <c r="A1411">
        <v>240213</v>
      </c>
      <c r="B1411" t="s">
        <v>579</v>
      </c>
      <c r="C1411">
        <v>7299</v>
      </c>
      <c r="D1411">
        <v>1590397</v>
      </c>
      <c r="E1411" t="s">
        <v>164</v>
      </c>
      <c r="F1411" t="s">
        <v>126</v>
      </c>
      <c r="G1411" t="s">
        <v>580</v>
      </c>
      <c r="H1411" t="s">
        <v>127</v>
      </c>
      <c r="I1411" s="1">
        <v>44896.394444444442</v>
      </c>
      <c r="J1411" t="s">
        <v>191</v>
      </c>
      <c r="K1411" t="s">
        <v>119</v>
      </c>
      <c r="L1411" t="s">
        <v>228</v>
      </c>
      <c r="M1411" t="s">
        <v>229</v>
      </c>
      <c r="N1411" t="s">
        <v>183</v>
      </c>
      <c r="O1411">
        <v>1E-3</v>
      </c>
      <c r="P1411" t="s">
        <v>149</v>
      </c>
      <c r="Q1411" t="b">
        <v>1</v>
      </c>
      <c r="R1411">
        <v>138261413</v>
      </c>
      <c r="S1411" t="s">
        <v>150</v>
      </c>
      <c r="T1411">
        <v>1E-3</v>
      </c>
      <c r="U1411" t="s">
        <v>184</v>
      </c>
      <c r="V1411">
        <v>2022</v>
      </c>
      <c r="W1411" t="s">
        <v>455</v>
      </c>
      <c r="X1411" t="s">
        <v>581</v>
      </c>
      <c r="Y1411" t="s">
        <v>582</v>
      </c>
      <c r="Z1411" t="s">
        <v>155</v>
      </c>
      <c r="AA1411">
        <v>442961</v>
      </c>
      <c r="AB1411">
        <v>148581</v>
      </c>
      <c r="AC1411">
        <v>-1.386041734</v>
      </c>
      <c r="AD1411">
        <v>51.234802340000002</v>
      </c>
    </row>
    <row r="1412" spans="1:30">
      <c r="A1412">
        <v>237129</v>
      </c>
      <c r="B1412" t="s">
        <v>579</v>
      </c>
      <c r="C1412">
        <v>7299</v>
      </c>
      <c r="D1412">
        <v>1580940</v>
      </c>
      <c r="E1412" t="s">
        <v>164</v>
      </c>
      <c r="F1412" t="s">
        <v>126</v>
      </c>
      <c r="G1412" t="s">
        <v>580</v>
      </c>
      <c r="H1412" t="s">
        <v>127</v>
      </c>
      <c r="I1412" s="1">
        <v>44781.624305555553</v>
      </c>
      <c r="J1412" t="s">
        <v>191</v>
      </c>
      <c r="K1412" t="s">
        <v>119</v>
      </c>
      <c r="L1412" t="s">
        <v>228</v>
      </c>
      <c r="M1412" t="s">
        <v>229</v>
      </c>
      <c r="N1412" t="s">
        <v>183</v>
      </c>
      <c r="O1412">
        <v>1E-3</v>
      </c>
      <c r="P1412" t="s">
        <v>149</v>
      </c>
      <c r="Q1412" t="b">
        <v>1</v>
      </c>
      <c r="R1412">
        <v>138261413</v>
      </c>
      <c r="S1412" t="s">
        <v>150</v>
      </c>
      <c r="T1412">
        <v>1E-3</v>
      </c>
      <c r="U1412" t="s">
        <v>184</v>
      </c>
      <c r="V1412">
        <v>2022</v>
      </c>
      <c r="W1412" t="s">
        <v>455</v>
      </c>
      <c r="X1412" t="s">
        <v>581</v>
      </c>
      <c r="Y1412" t="s">
        <v>582</v>
      </c>
      <c r="Z1412" t="s">
        <v>155</v>
      </c>
      <c r="AA1412">
        <v>442961</v>
      </c>
      <c r="AB1412">
        <v>148581</v>
      </c>
      <c r="AC1412">
        <v>-1.386041734</v>
      </c>
      <c r="AD1412">
        <v>51.234802340000002</v>
      </c>
    </row>
    <row r="1413" spans="1:30">
      <c r="A1413">
        <v>269233</v>
      </c>
      <c r="B1413" t="s">
        <v>579</v>
      </c>
      <c r="C1413">
        <v>7299</v>
      </c>
      <c r="D1413">
        <v>1569791</v>
      </c>
      <c r="E1413" t="s">
        <v>164</v>
      </c>
      <c r="F1413" t="s">
        <v>126</v>
      </c>
      <c r="G1413" t="s">
        <v>580</v>
      </c>
      <c r="H1413" t="s">
        <v>127</v>
      </c>
      <c r="I1413" s="1">
        <v>44659.590277777781</v>
      </c>
      <c r="J1413" t="s">
        <v>191</v>
      </c>
      <c r="K1413" t="s">
        <v>119</v>
      </c>
      <c r="L1413" t="s">
        <v>228</v>
      </c>
      <c r="M1413" t="s">
        <v>229</v>
      </c>
      <c r="N1413" t="s">
        <v>183</v>
      </c>
      <c r="O1413">
        <v>1E-3</v>
      </c>
      <c r="P1413" t="s">
        <v>149</v>
      </c>
      <c r="Q1413" t="b">
        <v>1</v>
      </c>
      <c r="R1413">
        <v>138261413</v>
      </c>
      <c r="S1413" t="s">
        <v>150</v>
      </c>
      <c r="T1413">
        <v>1E-3</v>
      </c>
      <c r="U1413" t="s">
        <v>184</v>
      </c>
      <c r="V1413">
        <v>2022</v>
      </c>
      <c r="W1413" t="s">
        <v>455</v>
      </c>
      <c r="X1413" t="s">
        <v>581</v>
      </c>
      <c r="Y1413" t="s">
        <v>582</v>
      </c>
      <c r="Z1413" t="s">
        <v>155</v>
      </c>
      <c r="AA1413">
        <v>442961</v>
      </c>
      <c r="AB1413">
        <v>148581</v>
      </c>
      <c r="AC1413">
        <v>-1.386041734</v>
      </c>
      <c r="AD1413">
        <v>51.234802340000002</v>
      </c>
    </row>
    <row r="1414" spans="1:30">
      <c r="A1414">
        <v>266693</v>
      </c>
      <c r="B1414" t="s">
        <v>579</v>
      </c>
      <c r="C1414">
        <v>7299</v>
      </c>
      <c r="D1414">
        <v>1571398</v>
      </c>
      <c r="E1414" t="s">
        <v>164</v>
      </c>
      <c r="F1414" t="s">
        <v>126</v>
      </c>
      <c r="G1414" t="s">
        <v>580</v>
      </c>
      <c r="H1414" t="s">
        <v>127</v>
      </c>
      <c r="I1414" s="1">
        <v>44692.507638888892</v>
      </c>
      <c r="J1414" t="s">
        <v>191</v>
      </c>
      <c r="K1414" t="s">
        <v>119</v>
      </c>
      <c r="L1414" t="s">
        <v>228</v>
      </c>
      <c r="M1414" t="s">
        <v>229</v>
      </c>
      <c r="N1414" t="s">
        <v>183</v>
      </c>
      <c r="O1414">
        <v>1E-3</v>
      </c>
      <c r="P1414" t="s">
        <v>149</v>
      </c>
      <c r="Q1414" t="b">
        <v>1</v>
      </c>
      <c r="R1414">
        <v>138261413</v>
      </c>
      <c r="S1414" t="s">
        <v>150</v>
      </c>
      <c r="T1414">
        <v>1E-3</v>
      </c>
      <c r="U1414" t="s">
        <v>184</v>
      </c>
      <c r="V1414">
        <v>2022</v>
      </c>
      <c r="W1414" t="s">
        <v>455</v>
      </c>
      <c r="X1414" t="s">
        <v>581</v>
      </c>
      <c r="Y1414" t="s">
        <v>582</v>
      </c>
      <c r="Z1414" t="s">
        <v>155</v>
      </c>
      <c r="AA1414">
        <v>442961</v>
      </c>
      <c r="AB1414">
        <v>148581</v>
      </c>
      <c r="AC1414">
        <v>-1.386041734</v>
      </c>
      <c r="AD1414">
        <v>51.234802340000002</v>
      </c>
    </row>
    <row r="1415" spans="1:30">
      <c r="A1415">
        <v>238513</v>
      </c>
      <c r="B1415" t="s">
        <v>579</v>
      </c>
      <c r="C1415">
        <v>7299</v>
      </c>
      <c r="D1415">
        <v>1585312</v>
      </c>
      <c r="E1415" t="s">
        <v>164</v>
      </c>
      <c r="F1415" t="s">
        <v>126</v>
      </c>
      <c r="G1415" t="s">
        <v>580</v>
      </c>
      <c r="H1415" t="s">
        <v>127</v>
      </c>
      <c r="I1415" s="1">
        <v>44805.612500000003</v>
      </c>
      <c r="J1415" t="s">
        <v>191</v>
      </c>
      <c r="K1415" t="s">
        <v>119</v>
      </c>
      <c r="L1415" t="s">
        <v>228</v>
      </c>
      <c r="M1415" t="s">
        <v>229</v>
      </c>
      <c r="N1415" t="s">
        <v>183</v>
      </c>
      <c r="O1415">
        <v>1E-3</v>
      </c>
      <c r="P1415" t="s">
        <v>149</v>
      </c>
      <c r="Q1415" t="b">
        <v>1</v>
      </c>
      <c r="R1415">
        <v>138261413</v>
      </c>
      <c r="S1415" t="s">
        <v>150</v>
      </c>
      <c r="T1415">
        <v>1E-3</v>
      </c>
      <c r="U1415" t="s">
        <v>184</v>
      </c>
      <c r="V1415">
        <v>2022</v>
      </c>
      <c r="W1415" t="s">
        <v>455</v>
      </c>
      <c r="X1415" t="s">
        <v>581</v>
      </c>
      <c r="Y1415" t="s">
        <v>582</v>
      </c>
      <c r="Z1415" t="s">
        <v>155</v>
      </c>
      <c r="AA1415">
        <v>442961</v>
      </c>
      <c r="AB1415">
        <v>148581</v>
      </c>
      <c r="AC1415">
        <v>-1.386041734</v>
      </c>
      <c r="AD1415">
        <v>51.234802340000002</v>
      </c>
    </row>
    <row r="1416" spans="1:30">
      <c r="A1416">
        <v>254813</v>
      </c>
      <c r="B1416" t="s">
        <v>579</v>
      </c>
      <c r="C1416">
        <v>7299</v>
      </c>
      <c r="D1416">
        <v>1575392</v>
      </c>
      <c r="E1416" t="s">
        <v>164</v>
      </c>
      <c r="F1416" t="s">
        <v>126</v>
      </c>
      <c r="G1416" t="s">
        <v>580</v>
      </c>
      <c r="H1416" t="s">
        <v>127</v>
      </c>
      <c r="I1416" s="1">
        <v>44732.635416666664</v>
      </c>
      <c r="J1416" t="s">
        <v>191</v>
      </c>
      <c r="K1416" t="s">
        <v>119</v>
      </c>
      <c r="L1416" t="s">
        <v>228</v>
      </c>
      <c r="M1416" t="s">
        <v>229</v>
      </c>
      <c r="N1416" t="s">
        <v>183</v>
      </c>
      <c r="O1416">
        <v>1E-3</v>
      </c>
      <c r="P1416" t="s">
        <v>149</v>
      </c>
      <c r="Q1416" t="b">
        <v>1</v>
      </c>
      <c r="R1416">
        <v>138261413</v>
      </c>
      <c r="S1416" t="s">
        <v>150</v>
      </c>
      <c r="T1416">
        <v>1E-3</v>
      </c>
      <c r="U1416" t="s">
        <v>184</v>
      </c>
      <c r="V1416">
        <v>2022</v>
      </c>
      <c r="W1416" t="s">
        <v>455</v>
      </c>
      <c r="X1416" t="s">
        <v>581</v>
      </c>
      <c r="Y1416" t="s">
        <v>582</v>
      </c>
      <c r="Z1416" t="s">
        <v>155</v>
      </c>
      <c r="AA1416">
        <v>442961</v>
      </c>
      <c r="AB1416">
        <v>148581</v>
      </c>
      <c r="AC1416">
        <v>-1.386041734</v>
      </c>
      <c r="AD1416">
        <v>51.234802340000002</v>
      </c>
    </row>
    <row r="1417" spans="1:30">
      <c r="A1417">
        <v>260427</v>
      </c>
      <c r="B1417" t="s">
        <v>579</v>
      </c>
      <c r="C1417">
        <v>7299</v>
      </c>
      <c r="D1417">
        <v>1587403</v>
      </c>
      <c r="E1417" t="s">
        <v>164</v>
      </c>
      <c r="F1417" t="s">
        <v>126</v>
      </c>
      <c r="G1417" t="s">
        <v>580</v>
      </c>
      <c r="H1417" t="s">
        <v>127</v>
      </c>
      <c r="I1417" s="1">
        <v>44844.606944444444</v>
      </c>
      <c r="J1417" t="s">
        <v>191</v>
      </c>
      <c r="K1417" t="s">
        <v>119</v>
      </c>
      <c r="L1417" t="s">
        <v>228</v>
      </c>
      <c r="M1417" t="s">
        <v>229</v>
      </c>
      <c r="N1417" t="s">
        <v>183</v>
      </c>
      <c r="O1417">
        <v>1E-3</v>
      </c>
      <c r="P1417" t="s">
        <v>149</v>
      </c>
      <c r="Q1417" t="b">
        <v>1</v>
      </c>
      <c r="R1417">
        <v>138261413</v>
      </c>
      <c r="S1417" t="s">
        <v>150</v>
      </c>
      <c r="T1417">
        <v>1E-3</v>
      </c>
      <c r="U1417" t="s">
        <v>184</v>
      </c>
      <c r="V1417">
        <v>2022</v>
      </c>
      <c r="W1417" t="s">
        <v>455</v>
      </c>
      <c r="X1417" t="s">
        <v>581</v>
      </c>
      <c r="Y1417" t="s">
        <v>582</v>
      </c>
      <c r="Z1417" t="s">
        <v>155</v>
      </c>
      <c r="AA1417">
        <v>442961</v>
      </c>
      <c r="AB1417">
        <v>148581</v>
      </c>
      <c r="AC1417">
        <v>-1.386041734</v>
      </c>
      <c r="AD1417">
        <v>51.234802340000002</v>
      </c>
    </row>
    <row r="1418" spans="1:30">
      <c r="A1418">
        <v>236767</v>
      </c>
      <c r="B1418" t="s">
        <v>579</v>
      </c>
      <c r="C1418">
        <v>7299</v>
      </c>
      <c r="D1418">
        <v>1578627</v>
      </c>
      <c r="E1418" t="s">
        <v>164</v>
      </c>
      <c r="F1418" t="s">
        <v>126</v>
      </c>
      <c r="G1418" t="s">
        <v>580</v>
      </c>
      <c r="H1418" t="s">
        <v>127</v>
      </c>
      <c r="I1418" s="1">
        <v>44767.438888888886</v>
      </c>
      <c r="J1418" t="s">
        <v>191</v>
      </c>
      <c r="K1418" t="s">
        <v>119</v>
      </c>
      <c r="L1418" t="s">
        <v>228</v>
      </c>
      <c r="M1418" t="s">
        <v>229</v>
      </c>
      <c r="N1418" t="s">
        <v>183</v>
      </c>
      <c r="O1418">
        <v>1E-3</v>
      </c>
      <c r="P1418" t="s">
        <v>149</v>
      </c>
      <c r="Q1418" t="b">
        <v>1</v>
      </c>
      <c r="R1418">
        <v>138261413</v>
      </c>
      <c r="S1418" t="s">
        <v>150</v>
      </c>
      <c r="T1418">
        <v>1E-3</v>
      </c>
      <c r="U1418" t="s">
        <v>184</v>
      </c>
      <c r="V1418">
        <v>2022</v>
      </c>
      <c r="W1418" t="s">
        <v>455</v>
      </c>
      <c r="X1418" t="s">
        <v>581</v>
      </c>
      <c r="Y1418" t="s">
        <v>582</v>
      </c>
      <c r="Z1418" t="s">
        <v>155</v>
      </c>
      <c r="AA1418">
        <v>442961</v>
      </c>
      <c r="AB1418">
        <v>148581</v>
      </c>
      <c r="AC1418">
        <v>-1.386041734</v>
      </c>
      <c r="AD1418">
        <v>51.234802340000002</v>
      </c>
    </row>
    <row r="1419" spans="1:30">
      <c r="A1419">
        <v>271827</v>
      </c>
      <c r="B1419" t="s">
        <v>559</v>
      </c>
      <c r="C1419">
        <v>7299</v>
      </c>
      <c r="D1419">
        <v>2009525</v>
      </c>
      <c r="E1419" t="s">
        <v>164</v>
      </c>
      <c r="F1419" t="s">
        <v>126</v>
      </c>
      <c r="G1419" t="s">
        <v>236</v>
      </c>
      <c r="H1419" t="s">
        <v>115</v>
      </c>
      <c r="I1419" s="1">
        <v>44694.59652777778</v>
      </c>
      <c r="J1419" t="s">
        <v>180</v>
      </c>
      <c r="K1419" t="s">
        <v>116</v>
      </c>
      <c r="L1419" t="s">
        <v>146</v>
      </c>
      <c r="M1419" t="s">
        <v>147</v>
      </c>
      <c r="N1419" t="s">
        <v>183</v>
      </c>
      <c r="O1419">
        <v>1E-3</v>
      </c>
      <c r="P1419" t="s">
        <v>149</v>
      </c>
      <c r="Q1419" t="b">
        <v>1</v>
      </c>
      <c r="R1419">
        <v>138261413</v>
      </c>
      <c r="S1419" t="s">
        <v>150</v>
      </c>
      <c r="T1419">
        <v>1E-3</v>
      </c>
      <c r="U1419" t="s">
        <v>184</v>
      </c>
      <c r="V1419">
        <v>2022</v>
      </c>
      <c r="W1419" t="s">
        <v>455</v>
      </c>
      <c r="X1419" t="s">
        <v>560</v>
      </c>
      <c r="Y1419" t="s">
        <v>561</v>
      </c>
      <c r="Z1419" t="s">
        <v>155</v>
      </c>
      <c r="AA1419">
        <v>542481</v>
      </c>
      <c r="AB1419">
        <v>390396</v>
      </c>
      <c r="AC1419">
        <v>0.141114878</v>
      </c>
      <c r="AD1419">
        <v>53.391181660000001</v>
      </c>
    </row>
    <row r="1420" spans="1:30">
      <c r="A1420">
        <v>270772</v>
      </c>
      <c r="B1420" t="s">
        <v>559</v>
      </c>
      <c r="C1420">
        <v>7299</v>
      </c>
      <c r="D1420">
        <v>2002072</v>
      </c>
      <c r="E1420" t="s">
        <v>164</v>
      </c>
      <c r="F1420" t="s">
        <v>126</v>
      </c>
      <c r="G1420" t="s">
        <v>236</v>
      </c>
      <c r="H1420" t="s">
        <v>115</v>
      </c>
      <c r="I1420" s="1">
        <v>44600.368055555555</v>
      </c>
      <c r="J1420" t="s">
        <v>180</v>
      </c>
      <c r="K1420" t="s">
        <v>116</v>
      </c>
      <c r="L1420" t="s">
        <v>146</v>
      </c>
      <c r="M1420" t="s">
        <v>147</v>
      </c>
      <c r="N1420" t="s">
        <v>183</v>
      </c>
      <c r="O1420">
        <v>1E-3</v>
      </c>
      <c r="P1420" t="s">
        <v>149</v>
      </c>
      <c r="Q1420" t="b">
        <v>1</v>
      </c>
      <c r="R1420">
        <v>138261413</v>
      </c>
      <c r="S1420" t="s">
        <v>150</v>
      </c>
      <c r="T1420">
        <v>1E-3</v>
      </c>
      <c r="U1420" t="s">
        <v>184</v>
      </c>
      <c r="V1420">
        <v>2022</v>
      </c>
      <c r="W1420" t="s">
        <v>455</v>
      </c>
      <c r="X1420" t="s">
        <v>560</v>
      </c>
      <c r="Y1420" t="s">
        <v>561</v>
      </c>
      <c r="Z1420" t="s">
        <v>155</v>
      </c>
      <c r="AA1420">
        <v>542481</v>
      </c>
      <c r="AB1420">
        <v>390396</v>
      </c>
      <c r="AC1420">
        <v>0.141114878</v>
      </c>
      <c r="AD1420">
        <v>53.391181660000001</v>
      </c>
    </row>
    <row r="1421" spans="1:30">
      <c r="A1421">
        <v>271974</v>
      </c>
      <c r="B1421" t="s">
        <v>559</v>
      </c>
      <c r="C1421">
        <v>7299</v>
      </c>
      <c r="D1421">
        <v>2004540</v>
      </c>
      <c r="E1421" t="s">
        <v>164</v>
      </c>
      <c r="F1421" t="s">
        <v>126</v>
      </c>
      <c r="G1421" t="s">
        <v>236</v>
      </c>
      <c r="H1421" t="s">
        <v>115</v>
      </c>
      <c r="I1421" s="1">
        <v>44638.595833333333</v>
      </c>
      <c r="J1421" t="s">
        <v>180</v>
      </c>
      <c r="K1421" t="s">
        <v>116</v>
      </c>
      <c r="L1421" t="s">
        <v>146</v>
      </c>
      <c r="M1421" t="s">
        <v>147</v>
      </c>
      <c r="N1421" t="s">
        <v>183</v>
      </c>
      <c r="O1421">
        <v>1E-3</v>
      </c>
      <c r="P1421" t="s">
        <v>149</v>
      </c>
      <c r="Q1421" t="b">
        <v>1</v>
      </c>
      <c r="R1421">
        <v>138261413</v>
      </c>
      <c r="S1421" t="s">
        <v>150</v>
      </c>
      <c r="T1421">
        <v>1E-3</v>
      </c>
      <c r="U1421" t="s">
        <v>184</v>
      </c>
      <c r="V1421">
        <v>2022</v>
      </c>
      <c r="W1421" t="s">
        <v>455</v>
      </c>
      <c r="X1421" t="s">
        <v>560</v>
      </c>
      <c r="Y1421" t="s">
        <v>561</v>
      </c>
      <c r="Z1421" t="s">
        <v>155</v>
      </c>
      <c r="AA1421">
        <v>542481</v>
      </c>
      <c r="AB1421">
        <v>390396</v>
      </c>
      <c r="AC1421">
        <v>0.141114878</v>
      </c>
      <c r="AD1421">
        <v>53.391181660000001</v>
      </c>
    </row>
    <row r="1422" spans="1:30">
      <c r="A1422">
        <v>271982</v>
      </c>
      <c r="B1422" t="s">
        <v>559</v>
      </c>
      <c r="C1422">
        <v>7299</v>
      </c>
      <c r="D1422">
        <v>2000378</v>
      </c>
      <c r="E1422" t="s">
        <v>164</v>
      </c>
      <c r="F1422" t="s">
        <v>126</v>
      </c>
      <c r="G1422" t="s">
        <v>236</v>
      </c>
      <c r="H1422" t="s">
        <v>115</v>
      </c>
      <c r="I1422" s="1">
        <v>44575.465277777781</v>
      </c>
      <c r="J1422" t="s">
        <v>180</v>
      </c>
      <c r="K1422" t="s">
        <v>116</v>
      </c>
      <c r="L1422" t="s">
        <v>146</v>
      </c>
      <c r="M1422" t="s">
        <v>147</v>
      </c>
      <c r="N1422" t="s">
        <v>183</v>
      </c>
      <c r="O1422">
        <v>1E-3</v>
      </c>
      <c r="P1422" t="s">
        <v>149</v>
      </c>
      <c r="Q1422" t="b">
        <v>1</v>
      </c>
      <c r="R1422">
        <v>138261413</v>
      </c>
      <c r="S1422" t="s">
        <v>150</v>
      </c>
      <c r="T1422">
        <v>1E-3</v>
      </c>
      <c r="U1422" t="s">
        <v>184</v>
      </c>
      <c r="V1422">
        <v>2022</v>
      </c>
      <c r="W1422" t="s">
        <v>455</v>
      </c>
      <c r="X1422" t="s">
        <v>560</v>
      </c>
      <c r="Y1422" t="s">
        <v>561</v>
      </c>
      <c r="Z1422" t="s">
        <v>155</v>
      </c>
      <c r="AA1422">
        <v>542481</v>
      </c>
      <c r="AB1422">
        <v>390396</v>
      </c>
      <c r="AC1422">
        <v>0.141114878</v>
      </c>
      <c r="AD1422">
        <v>53.391181660000001</v>
      </c>
    </row>
    <row r="1423" spans="1:30">
      <c r="A1423">
        <v>270756</v>
      </c>
      <c r="B1423" t="s">
        <v>559</v>
      </c>
      <c r="C1423">
        <v>7299</v>
      </c>
      <c r="D1423">
        <v>2006960</v>
      </c>
      <c r="E1423" t="s">
        <v>164</v>
      </c>
      <c r="F1423" t="s">
        <v>126</v>
      </c>
      <c r="G1423" t="s">
        <v>236</v>
      </c>
      <c r="H1423" t="s">
        <v>115</v>
      </c>
      <c r="I1423" s="1">
        <v>44672.579861111109</v>
      </c>
      <c r="J1423" t="s">
        <v>180</v>
      </c>
      <c r="K1423" t="s">
        <v>116</v>
      </c>
      <c r="L1423" t="s">
        <v>146</v>
      </c>
      <c r="M1423" t="s">
        <v>147</v>
      </c>
      <c r="N1423" t="s">
        <v>183</v>
      </c>
      <c r="O1423">
        <v>1E-3</v>
      </c>
      <c r="P1423" t="s">
        <v>149</v>
      </c>
      <c r="Q1423" t="b">
        <v>1</v>
      </c>
      <c r="R1423">
        <v>138261413</v>
      </c>
      <c r="S1423" t="s">
        <v>150</v>
      </c>
      <c r="T1423">
        <v>1E-3</v>
      </c>
      <c r="U1423" t="s">
        <v>184</v>
      </c>
      <c r="V1423">
        <v>2022</v>
      </c>
      <c r="W1423" t="s">
        <v>455</v>
      </c>
      <c r="X1423" t="s">
        <v>560</v>
      </c>
      <c r="Y1423" t="s">
        <v>561</v>
      </c>
      <c r="Z1423" t="s">
        <v>155</v>
      </c>
      <c r="AA1423">
        <v>542481</v>
      </c>
      <c r="AB1423">
        <v>390396</v>
      </c>
      <c r="AC1423">
        <v>0.141114878</v>
      </c>
      <c r="AD1423">
        <v>53.391181660000001</v>
      </c>
    </row>
    <row r="1424" spans="1:30">
      <c r="A1424">
        <v>257735</v>
      </c>
      <c r="B1424" t="s">
        <v>567</v>
      </c>
      <c r="C1424">
        <v>7299</v>
      </c>
      <c r="D1424">
        <v>1696075</v>
      </c>
      <c r="E1424" t="s">
        <v>164</v>
      </c>
      <c r="F1424" t="s">
        <v>126</v>
      </c>
      <c r="G1424" t="s">
        <v>236</v>
      </c>
      <c r="H1424" t="s">
        <v>115</v>
      </c>
      <c r="I1424" s="1">
        <v>44628.34097222222</v>
      </c>
      <c r="J1424" t="s">
        <v>180</v>
      </c>
      <c r="K1424" t="s">
        <v>116</v>
      </c>
      <c r="L1424" t="s">
        <v>269</v>
      </c>
      <c r="M1424" t="s">
        <v>270</v>
      </c>
      <c r="N1424" t="s">
        <v>183</v>
      </c>
      <c r="O1424">
        <v>1E-3</v>
      </c>
      <c r="P1424" t="s">
        <v>149</v>
      </c>
      <c r="Q1424" t="b">
        <v>1</v>
      </c>
      <c r="R1424">
        <v>138261413</v>
      </c>
      <c r="S1424" t="s">
        <v>150</v>
      </c>
      <c r="T1424">
        <v>1E-3</v>
      </c>
      <c r="U1424" t="s">
        <v>184</v>
      </c>
      <c r="V1424">
        <v>2022</v>
      </c>
      <c r="W1424" t="s">
        <v>455</v>
      </c>
      <c r="X1424" t="s">
        <v>568</v>
      </c>
      <c r="Y1424" t="s">
        <v>569</v>
      </c>
      <c r="Z1424" t="s">
        <v>155</v>
      </c>
      <c r="AA1424">
        <v>417113</v>
      </c>
      <c r="AB1424">
        <v>585567</v>
      </c>
      <c r="AC1424">
        <v>-1.732928113</v>
      </c>
      <c r="AD1424">
        <v>55.1641294</v>
      </c>
    </row>
    <row r="1425" spans="1:30">
      <c r="A1425">
        <v>262682</v>
      </c>
      <c r="B1425" t="s">
        <v>567</v>
      </c>
      <c r="C1425">
        <v>7299</v>
      </c>
      <c r="D1425">
        <v>1694457</v>
      </c>
      <c r="E1425" t="s">
        <v>164</v>
      </c>
      <c r="F1425" t="s">
        <v>126</v>
      </c>
      <c r="G1425" t="s">
        <v>236</v>
      </c>
      <c r="H1425" t="s">
        <v>115</v>
      </c>
      <c r="I1425" s="1">
        <v>44600.413888888892</v>
      </c>
      <c r="J1425" t="s">
        <v>180</v>
      </c>
      <c r="K1425" t="s">
        <v>116</v>
      </c>
      <c r="L1425" t="s">
        <v>269</v>
      </c>
      <c r="M1425" t="s">
        <v>270</v>
      </c>
      <c r="N1425" t="s">
        <v>183</v>
      </c>
      <c r="O1425">
        <v>1E-3</v>
      </c>
      <c r="P1425" t="s">
        <v>149</v>
      </c>
      <c r="Q1425" t="b">
        <v>1</v>
      </c>
      <c r="R1425">
        <v>138261413</v>
      </c>
      <c r="S1425" t="s">
        <v>150</v>
      </c>
      <c r="T1425">
        <v>1E-3</v>
      </c>
      <c r="U1425" t="s">
        <v>184</v>
      </c>
      <c r="V1425">
        <v>2022</v>
      </c>
      <c r="W1425" t="s">
        <v>455</v>
      </c>
      <c r="X1425" t="s">
        <v>568</v>
      </c>
      <c r="Y1425" t="s">
        <v>569</v>
      </c>
      <c r="Z1425" t="s">
        <v>155</v>
      </c>
      <c r="AA1425">
        <v>417113</v>
      </c>
      <c r="AB1425">
        <v>585567</v>
      </c>
      <c r="AC1425">
        <v>-1.732928113</v>
      </c>
      <c r="AD1425">
        <v>55.1641294</v>
      </c>
    </row>
    <row r="1426" spans="1:30">
      <c r="A1426">
        <v>256391</v>
      </c>
      <c r="B1426" t="s">
        <v>567</v>
      </c>
      <c r="C1426">
        <v>7299</v>
      </c>
      <c r="D1426">
        <v>1698250</v>
      </c>
      <c r="E1426" t="s">
        <v>164</v>
      </c>
      <c r="F1426" t="s">
        <v>126</v>
      </c>
      <c r="G1426" t="s">
        <v>236</v>
      </c>
      <c r="H1426" t="s">
        <v>115</v>
      </c>
      <c r="I1426" s="1">
        <v>44672.393055555556</v>
      </c>
      <c r="J1426" t="s">
        <v>180</v>
      </c>
      <c r="K1426" t="s">
        <v>116</v>
      </c>
      <c r="L1426" t="s">
        <v>269</v>
      </c>
      <c r="M1426" t="s">
        <v>270</v>
      </c>
      <c r="N1426" t="s">
        <v>183</v>
      </c>
      <c r="O1426">
        <v>1E-3</v>
      </c>
      <c r="P1426" t="s">
        <v>149</v>
      </c>
      <c r="Q1426" t="b">
        <v>1</v>
      </c>
      <c r="R1426">
        <v>138261413</v>
      </c>
      <c r="S1426" t="s">
        <v>150</v>
      </c>
      <c r="T1426">
        <v>1E-3</v>
      </c>
      <c r="U1426" t="s">
        <v>184</v>
      </c>
      <c r="V1426">
        <v>2022</v>
      </c>
      <c r="W1426" t="s">
        <v>455</v>
      </c>
      <c r="X1426" t="s">
        <v>568</v>
      </c>
      <c r="Y1426" t="s">
        <v>569</v>
      </c>
      <c r="Z1426" t="s">
        <v>155</v>
      </c>
      <c r="AA1426">
        <v>417113</v>
      </c>
      <c r="AB1426">
        <v>585567</v>
      </c>
      <c r="AC1426">
        <v>-1.732928113</v>
      </c>
      <c r="AD1426">
        <v>55.1641294</v>
      </c>
    </row>
    <row r="1427" spans="1:30">
      <c r="A1427">
        <v>257585</v>
      </c>
      <c r="B1427" t="s">
        <v>567</v>
      </c>
      <c r="C1427">
        <v>7299</v>
      </c>
      <c r="D1427">
        <v>1699681</v>
      </c>
      <c r="E1427" t="s">
        <v>164</v>
      </c>
      <c r="F1427" t="s">
        <v>126</v>
      </c>
      <c r="G1427" t="s">
        <v>236</v>
      </c>
      <c r="H1427" t="s">
        <v>115</v>
      </c>
      <c r="I1427" s="1">
        <v>44693.414583333331</v>
      </c>
      <c r="J1427" t="s">
        <v>180</v>
      </c>
      <c r="K1427" t="s">
        <v>116</v>
      </c>
      <c r="L1427" t="s">
        <v>269</v>
      </c>
      <c r="M1427" t="s">
        <v>270</v>
      </c>
      <c r="N1427" t="s">
        <v>183</v>
      </c>
      <c r="O1427">
        <v>1E-3</v>
      </c>
      <c r="P1427" t="s">
        <v>149</v>
      </c>
      <c r="Q1427" t="b">
        <v>1</v>
      </c>
      <c r="R1427">
        <v>138261413</v>
      </c>
      <c r="S1427" t="s">
        <v>150</v>
      </c>
      <c r="T1427">
        <v>1E-3</v>
      </c>
      <c r="U1427" t="s">
        <v>184</v>
      </c>
      <c r="V1427">
        <v>2022</v>
      </c>
      <c r="W1427" t="s">
        <v>455</v>
      </c>
      <c r="X1427" t="s">
        <v>568</v>
      </c>
      <c r="Y1427" t="s">
        <v>569</v>
      </c>
      <c r="Z1427" t="s">
        <v>155</v>
      </c>
      <c r="AA1427">
        <v>417113</v>
      </c>
      <c r="AB1427">
        <v>585567</v>
      </c>
      <c r="AC1427">
        <v>-1.732928113</v>
      </c>
      <c r="AD1427">
        <v>55.1641294</v>
      </c>
    </row>
    <row r="1428" spans="1:30">
      <c r="A1428">
        <v>271084</v>
      </c>
      <c r="B1428" t="s">
        <v>244</v>
      </c>
      <c r="C1428">
        <v>7299</v>
      </c>
      <c r="D1428">
        <v>4790955</v>
      </c>
      <c r="E1428" t="s">
        <v>164</v>
      </c>
      <c r="F1428" t="s">
        <v>126</v>
      </c>
      <c r="G1428" t="s">
        <v>236</v>
      </c>
      <c r="H1428" t="s">
        <v>115</v>
      </c>
      <c r="I1428" s="1">
        <v>44608.47152777778</v>
      </c>
      <c r="J1428" t="s">
        <v>180</v>
      </c>
      <c r="K1428" t="s">
        <v>116</v>
      </c>
      <c r="L1428" t="s">
        <v>237</v>
      </c>
      <c r="M1428" t="s">
        <v>238</v>
      </c>
      <c r="N1428" t="s">
        <v>183</v>
      </c>
      <c r="O1428">
        <v>1E-3</v>
      </c>
      <c r="P1428" t="s">
        <v>149</v>
      </c>
      <c r="Q1428" t="b">
        <v>1</v>
      </c>
      <c r="R1428">
        <v>138261413</v>
      </c>
      <c r="S1428" t="s">
        <v>150</v>
      </c>
      <c r="T1428">
        <v>1E-3</v>
      </c>
      <c r="U1428" t="s">
        <v>184</v>
      </c>
      <c r="V1428">
        <v>2022</v>
      </c>
      <c r="W1428" t="s">
        <v>455</v>
      </c>
      <c r="X1428" t="s">
        <v>245</v>
      </c>
      <c r="Y1428" t="s">
        <v>246</v>
      </c>
      <c r="Z1428" t="s">
        <v>155</v>
      </c>
      <c r="AA1428">
        <v>423475</v>
      </c>
      <c r="AB1428">
        <v>247849</v>
      </c>
      <c r="AC1428">
        <v>-1.658493188</v>
      </c>
      <c r="AD1428">
        <v>52.128454140000002</v>
      </c>
    </row>
    <row r="1429" spans="1:30">
      <c r="A1429">
        <v>270750</v>
      </c>
      <c r="B1429" t="s">
        <v>244</v>
      </c>
      <c r="C1429">
        <v>7299</v>
      </c>
      <c r="D1429">
        <v>4792295</v>
      </c>
      <c r="E1429" t="s">
        <v>164</v>
      </c>
      <c r="F1429" t="s">
        <v>126</v>
      </c>
      <c r="G1429" t="s">
        <v>236</v>
      </c>
      <c r="H1429" t="s">
        <v>115</v>
      </c>
      <c r="I1429" s="1">
        <v>44628.449305555558</v>
      </c>
      <c r="J1429" t="s">
        <v>180</v>
      </c>
      <c r="K1429" t="s">
        <v>116</v>
      </c>
      <c r="L1429" t="s">
        <v>237</v>
      </c>
      <c r="M1429" t="s">
        <v>238</v>
      </c>
      <c r="N1429" t="s">
        <v>148</v>
      </c>
      <c r="O1429">
        <v>1E-3</v>
      </c>
      <c r="P1429" t="s">
        <v>149</v>
      </c>
      <c r="Q1429" t="b">
        <v>1</v>
      </c>
      <c r="R1429">
        <v>138261413</v>
      </c>
      <c r="S1429" t="s">
        <v>150</v>
      </c>
      <c r="T1429">
        <v>1E-3</v>
      </c>
      <c r="U1429" t="s">
        <v>184</v>
      </c>
      <c r="V1429">
        <v>2022</v>
      </c>
      <c r="W1429" t="s">
        <v>455</v>
      </c>
      <c r="X1429" t="s">
        <v>245</v>
      </c>
      <c r="Y1429" t="s">
        <v>246</v>
      </c>
      <c r="Z1429" t="s">
        <v>155</v>
      </c>
      <c r="AA1429">
        <v>423475</v>
      </c>
      <c r="AB1429">
        <v>247849</v>
      </c>
      <c r="AC1429">
        <v>-1.658493188</v>
      </c>
      <c r="AD1429">
        <v>52.128454140000002</v>
      </c>
    </row>
    <row r="1430" spans="1:30">
      <c r="A1430">
        <v>272319</v>
      </c>
      <c r="B1430" t="s">
        <v>244</v>
      </c>
      <c r="C1430">
        <v>7299</v>
      </c>
      <c r="D1430">
        <v>4796321</v>
      </c>
      <c r="E1430" t="s">
        <v>164</v>
      </c>
      <c r="F1430" t="s">
        <v>126</v>
      </c>
      <c r="G1430" t="s">
        <v>236</v>
      </c>
      <c r="H1430" t="s">
        <v>115</v>
      </c>
      <c r="I1430" s="1">
        <v>44693.458333333336</v>
      </c>
      <c r="J1430" t="s">
        <v>180</v>
      </c>
      <c r="K1430" t="s">
        <v>116</v>
      </c>
      <c r="L1430" t="s">
        <v>237</v>
      </c>
      <c r="M1430" t="s">
        <v>238</v>
      </c>
      <c r="N1430" t="s">
        <v>148</v>
      </c>
      <c r="O1430">
        <v>1E-3</v>
      </c>
      <c r="P1430" t="s">
        <v>149</v>
      </c>
      <c r="Q1430" t="b">
        <v>1</v>
      </c>
      <c r="R1430">
        <v>138261413</v>
      </c>
      <c r="S1430" t="s">
        <v>150</v>
      </c>
      <c r="T1430">
        <v>1E-3</v>
      </c>
      <c r="U1430" t="s">
        <v>184</v>
      </c>
      <c r="V1430">
        <v>2022</v>
      </c>
      <c r="W1430" t="s">
        <v>455</v>
      </c>
      <c r="X1430" t="s">
        <v>245</v>
      </c>
      <c r="Y1430" t="s">
        <v>246</v>
      </c>
      <c r="Z1430" t="s">
        <v>155</v>
      </c>
      <c r="AA1430">
        <v>423475</v>
      </c>
      <c r="AB1430">
        <v>247849</v>
      </c>
      <c r="AC1430">
        <v>-1.658493188</v>
      </c>
      <c r="AD1430">
        <v>52.128454140000002</v>
      </c>
    </row>
    <row r="1431" spans="1:30">
      <c r="A1431">
        <v>271718</v>
      </c>
      <c r="B1431" t="s">
        <v>244</v>
      </c>
      <c r="C1431">
        <v>7299</v>
      </c>
      <c r="D1431">
        <v>4789810</v>
      </c>
      <c r="E1431" t="s">
        <v>164</v>
      </c>
      <c r="F1431" t="s">
        <v>126</v>
      </c>
      <c r="G1431" t="s">
        <v>236</v>
      </c>
      <c r="H1431" t="s">
        <v>115</v>
      </c>
      <c r="I1431" s="1">
        <v>44587.561111111114</v>
      </c>
      <c r="J1431" t="s">
        <v>180</v>
      </c>
      <c r="K1431" t="s">
        <v>116</v>
      </c>
      <c r="L1431" t="s">
        <v>237</v>
      </c>
      <c r="M1431" t="s">
        <v>238</v>
      </c>
      <c r="N1431" t="s">
        <v>148</v>
      </c>
      <c r="O1431">
        <v>1E-3</v>
      </c>
      <c r="P1431" t="s">
        <v>149</v>
      </c>
      <c r="Q1431" t="b">
        <v>1</v>
      </c>
      <c r="R1431">
        <v>138261413</v>
      </c>
      <c r="S1431" t="s">
        <v>150</v>
      </c>
      <c r="T1431">
        <v>1E-3</v>
      </c>
      <c r="U1431" t="s">
        <v>184</v>
      </c>
      <c r="V1431">
        <v>2022</v>
      </c>
      <c r="W1431" t="s">
        <v>455</v>
      </c>
      <c r="X1431" t="s">
        <v>245</v>
      </c>
      <c r="Y1431" t="s">
        <v>246</v>
      </c>
      <c r="Z1431" t="s">
        <v>155</v>
      </c>
      <c r="AA1431">
        <v>423475</v>
      </c>
      <c r="AB1431">
        <v>247849</v>
      </c>
      <c r="AC1431">
        <v>-1.658493188</v>
      </c>
      <c r="AD1431">
        <v>52.128454140000002</v>
      </c>
    </row>
    <row r="1432" spans="1:30">
      <c r="A1432">
        <v>263696</v>
      </c>
      <c r="B1432" t="s">
        <v>573</v>
      </c>
      <c r="C1432">
        <v>7299</v>
      </c>
      <c r="D1432">
        <v>1693918</v>
      </c>
      <c r="E1432" t="s">
        <v>164</v>
      </c>
      <c r="F1432" t="s">
        <v>126</v>
      </c>
      <c r="G1432" t="s">
        <v>236</v>
      </c>
      <c r="H1432" t="s">
        <v>115</v>
      </c>
      <c r="I1432" s="1">
        <v>44592.486111111109</v>
      </c>
      <c r="J1432" t="s">
        <v>180</v>
      </c>
      <c r="K1432" t="s">
        <v>116</v>
      </c>
      <c r="L1432" t="s">
        <v>165</v>
      </c>
      <c r="M1432" t="s">
        <v>166</v>
      </c>
      <c r="N1432" t="s">
        <v>183</v>
      </c>
      <c r="O1432">
        <v>1E-3</v>
      </c>
      <c r="P1432" t="s">
        <v>149</v>
      </c>
      <c r="Q1432" t="b">
        <v>1</v>
      </c>
      <c r="R1432">
        <v>138261413</v>
      </c>
      <c r="S1432" t="s">
        <v>150</v>
      </c>
      <c r="T1432">
        <v>1E-3</v>
      </c>
      <c r="U1432" t="s">
        <v>184</v>
      </c>
      <c r="V1432">
        <v>2022</v>
      </c>
      <c r="W1432" t="s">
        <v>455</v>
      </c>
      <c r="X1432" t="s">
        <v>574</v>
      </c>
      <c r="Y1432" t="s">
        <v>575</v>
      </c>
      <c r="Z1432" t="s">
        <v>155</v>
      </c>
      <c r="AA1432">
        <v>386861</v>
      </c>
      <c r="AB1432">
        <v>491519</v>
      </c>
      <c r="AC1432">
        <v>-2.2034889340000001</v>
      </c>
      <c r="AD1432">
        <v>54.319083229999997</v>
      </c>
    </row>
    <row r="1433" spans="1:30">
      <c r="A1433">
        <v>263694</v>
      </c>
      <c r="B1433" t="s">
        <v>573</v>
      </c>
      <c r="C1433">
        <v>7299</v>
      </c>
      <c r="D1433">
        <v>1698979</v>
      </c>
      <c r="E1433" t="s">
        <v>164</v>
      </c>
      <c r="F1433" t="s">
        <v>126</v>
      </c>
      <c r="G1433" t="s">
        <v>236</v>
      </c>
      <c r="H1433" t="s">
        <v>115</v>
      </c>
      <c r="I1433" s="1">
        <v>44685.504166666666</v>
      </c>
      <c r="J1433" t="s">
        <v>180</v>
      </c>
      <c r="K1433" t="s">
        <v>116</v>
      </c>
      <c r="L1433" t="s">
        <v>165</v>
      </c>
      <c r="M1433" t="s">
        <v>166</v>
      </c>
      <c r="N1433" t="s">
        <v>183</v>
      </c>
      <c r="O1433">
        <v>1E-3</v>
      </c>
      <c r="P1433" t="s">
        <v>149</v>
      </c>
      <c r="Q1433" t="b">
        <v>1</v>
      </c>
      <c r="R1433">
        <v>138261413</v>
      </c>
      <c r="S1433" t="s">
        <v>150</v>
      </c>
      <c r="T1433">
        <v>1E-3</v>
      </c>
      <c r="U1433" t="s">
        <v>184</v>
      </c>
      <c r="V1433">
        <v>2022</v>
      </c>
      <c r="W1433" t="s">
        <v>455</v>
      </c>
      <c r="X1433" t="s">
        <v>574</v>
      </c>
      <c r="Y1433" t="s">
        <v>575</v>
      </c>
      <c r="Z1433" t="s">
        <v>155</v>
      </c>
      <c r="AA1433">
        <v>386861</v>
      </c>
      <c r="AB1433">
        <v>491519</v>
      </c>
      <c r="AC1433">
        <v>-2.2034889340000001</v>
      </c>
      <c r="AD1433">
        <v>54.319083229999997</v>
      </c>
    </row>
    <row r="1434" spans="1:30">
      <c r="A1434">
        <v>230900</v>
      </c>
      <c r="B1434" t="s">
        <v>573</v>
      </c>
      <c r="C1434">
        <v>7299</v>
      </c>
      <c r="D1434">
        <v>1696604</v>
      </c>
      <c r="E1434" t="s">
        <v>164</v>
      </c>
      <c r="F1434" t="s">
        <v>126</v>
      </c>
      <c r="G1434" t="s">
        <v>236</v>
      </c>
      <c r="H1434" t="s">
        <v>115</v>
      </c>
      <c r="I1434" s="1">
        <v>44637.467361111114</v>
      </c>
      <c r="J1434" t="s">
        <v>180</v>
      </c>
      <c r="K1434" t="s">
        <v>116</v>
      </c>
      <c r="L1434" t="s">
        <v>165</v>
      </c>
      <c r="M1434" t="s">
        <v>166</v>
      </c>
      <c r="N1434" t="s">
        <v>183</v>
      </c>
      <c r="O1434">
        <v>1E-3</v>
      </c>
      <c r="P1434" t="s">
        <v>149</v>
      </c>
      <c r="Q1434" t="b">
        <v>1</v>
      </c>
      <c r="R1434">
        <v>138261413</v>
      </c>
      <c r="S1434" t="s">
        <v>150</v>
      </c>
      <c r="T1434">
        <v>1E-3</v>
      </c>
      <c r="U1434" t="s">
        <v>184</v>
      </c>
      <c r="V1434">
        <v>2022</v>
      </c>
      <c r="W1434" t="s">
        <v>455</v>
      </c>
      <c r="X1434" t="s">
        <v>574</v>
      </c>
      <c r="Y1434" t="s">
        <v>575</v>
      </c>
      <c r="Z1434" t="s">
        <v>155</v>
      </c>
      <c r="AA1434">
        <v>386861</v>
      </c>
      <c r="AB1434">
        <v>491519</v>
      </c>
      <c r="AC1434">
        <v>-2.2034889340000001</v>
      </c>
      <c r="AD1434">
        <v>54.319083229999997</v>
      </c>
    </row>
    <row r="1435" spans="1:30">
      <c r="A1435">
        <v>262789</v>
      </c>
      <c r="B1435" t="s">
        <v>573</v>
      </c>
      <c r="C1435">
        <v>7299</v>
      </c>
      <c r="D1435">
        <v>1698164</v>
      </c>
      <c r="E1435" t="s">
        <v>164</v>
      </c>
      <c r="F1435" t="s">
        <v>126</v>
      </c>
      <c r="G1435" t="s">
        <v>236</v>
      </c>
      <c r="H1435" t="s">
        <v>115</v>
      </c>
      <c r="I1435" s="1">
        <v>44670.495833333334</v>
      </c>
      <c r="J1435" t="s">
        <v>180</v>
      </c>
      <c r="K1435" t="s">
        <v>116</v>
      </c>
      <c r="L1435" t="s">
        <v>165</v>
      </c>
      <c r="M1435" t="s">
        <v>166</v>
      </c>
      <c r="N1435" t="s">
        <v>183</v>
      </c>
      <c r="O1435">
        <v>1E-3</v>
      </c>
      <c r="P1435" t="s">
        <v>149</v>
      </c>
      <c r="Q1435" t="b">
        <v>1</v>
      </c>
      <c r="R1435">
        <v>138261413</v>
      </c>
      <c r="S1435" t="s">
        <v>150</v>
      </c>
      <c r="T1435">
        <v>1E-3</v>
      </c>
      <c r="U1435" t="s">
        <v>184</v>
      </c>
      <c r="V1435">
        <v>2022</v>
      </c>
      <c r="W1435" t="s">
        <v>455</v>
      </c>
      <c r="X1435" t="s">
        <v>574</v>
      </c>
      <c r="Y1435" t="s">
        <v>575</v>
      </c>
      <c r="Z1435" t="s">
        <v>155</v>
      </c>
      <c r="AA1435">
        <v>386861</v>
      </c>
      <c r="AB1435">
        <v>491519</v>
      </c>
      <c r="AC1435">
        <v>-2.2034889340000001</v>
      </c>
      <c r="AD1435">
        <v>54.319083229999997</v>
      </c>
    </row>
    <row r="1436" spans="1:30">
      <c r="A1436">
        <v>263778</v>
      </c>
      <c r="B1436" t="s">
        <v>576</v>
      </c>
      <c r="C1436">
        <v>7299</v>
      </c>
      <c r="D1436">
        <v>5321035</v>
      </c>
      <c r="E1436" t="s">
        <v>164</v>
      </c>
      <c r="F1436" t="s">
        <v>126</v>
      </c>
      <c r="G1436" t="s">
        <v>236</v>
      </c>
      <c r="H1436" t="s">
        <v>115</v>
      </c>
      <c r="I1436" s="1">
        <v>44686.56527777778</v>
      </c>
      <c r="J1436" t="s">
        <v>180</v>
      </c>
      <c r="K1436" t="s">
        <v>116</v>
      </c>
      <c r="L1436" t="s">
        <v>256</v>
      </c>
      <c r="M1436" t="s">
        <v>257</v>
      </c>
      <c r="N1436" t="s">
        <v>183</v>
      </c>
      <c r="O1436">
        <v>1E-3</v>
      </c>
      <c r="P1436" t="s">
        <v>149</v>
      </c>
      <c r="Q1436" t="b">
        <v>1</v>
      </c>
      <c r="R1436">
        <v>138261413</v>
      </c>
      <c r="S1436" t="s">
        <v>150</v>
      </c>
      <c r="T1436">
        <v>1E-3</v>
      </c>
      <c r="U1436" t="s">
        <v>184</v>
      </c>
      <c r="V1436">
        <v>2022</v>
      </c>
      <c r="W1436" t="s">
        <v>455</v>
      </c>
      <c r="X1436" t="s">
        <v>577</v>
      </c>
      <c r="Y1436" t="s">
        <v>578</v>
      </c>
      <c r="Z1436" t="s">
        <v>155</v>
      </c>
      <c r="AA1436">
        <v>366131</v>
      </c>
      <c r="AB1436">
        <v>449120</v>
      </c>
      <c r="AC1436">
        <v>-2.5173893060000001</v>
      </c>
      <c r="AD1436">
        <v>53.937080690000002</v>
      </c>
    </row>
    <row r="1437" spans="1:30">
      <c r="A1437">
        <v>268136</v>
      </c>
      <c r="B1437" t="s">
        <v>576</v>
      </c>
      <c r="C1437">
        <v>7299</v>
      </c>
      <c r="D1437">
        <v>5315649</v>
      </c>
      <c r="E1437" t="s">
        <v>164</v>
      </c>
      <c r="F1437" t="s">
        <v>126</v>
      </c>
      <c r="G1437" t="s">
        <v>236</v>
      </c>
      <c r="H1437" t="s">
        <v>115</v>
      </c>
      <c r="I1437" s="1">
        <v>44579.539583333331</v>
      </c>
      <c r="J1437" t="s">
        <v>180</v>
      </c>
      <c r="K1437" t="s">
        <v>116</v>
      </c>
      <c r="L1437" t="s">
        <v>256</v>
      </c>
      <c r="M1437" t="s">
        <v>257</v>
      </c>
      <c r="N1437" t="s">
        <v>183</v>
      </c>
      <c r="O1437">
        <v>1E-3</v>
      </c>
      <c r="P1437" t="s">
        <v>149</v>
      </c>
      <c r="Q1437" t="b">
        <v>1</v>
      </c>
      <c r="R1437">
        <v>138261413</v>
      </c>
      <c r="S1437" t="s">
        <v>150</v>
      </c>
      <c r="T1437">
        <v>1E-3</v>
      </c>
      <c r="U1437" t="s">
        <v>184</v>
      </c>
      <c r="V1437">
        <v>2022</v>
      </c>
      <c r="W1437" t="s">
        <v>455</v>
      </c>
      <c r="X1437" t="s">
        <v>577</v>
      </c>
      <c r="Y1437" t="s">
        <v>578</v>
      </c>
      <c r="Z1437" t="s">
        <v>155</v>
      </c>
      <c r="AA1437">
        <v>366131</v>
      </c>
      <c r="AB1437">
        <v>449120</v>
      </c>
      <c r="AC1437">
        <v>-2.5173893060000001</v>
      </c>
      <c r="AD1437">
        <v>53.937080690000002</v>
      </c>
    </row>
    <row r="1438" spans="1:30">
      <c r="A1438">
        <v>256670</v>
      </c>
      <c r="B1438" t="s">
        <v>576</v>
      </c>
      <c r="C1438">
        <v>7299</v>
      </c>
      <c r="D1438">
        <v>5318825</v>
      </c>
      <c r="E1438" t="s">
        <v>164</v>
      </c>
      <c r="F1438" t="s">
        <v>126</v>
      </c>
      <c r="G1438" t="s">
        <v>236</v>
      </c>
      <c r="H1438" t="s">
        <v>115</v>
      </c>
      <c r="I1438" s="1">
        <v>44631.511111111111</v>
      </c>
      <c r="J1438" t="s">
        <v>180</v>
      </c>
      <c r="K1438" t="s">
        <v>116</v>
      </c>
      <c r="L1438" t="s">
        <v>256</v>
      </c>
      <c r="M1438" t="s">
        <v>257</v>
      </c>
      <c r="N1438" t="s">
        <v>183</v>
      </c>
      <c r="O1438">
        <v>1E-3</v>
      </c>
      <c r="P1438" t="s">
        <v>149</v>
      </c>
      <c r="Q1438" t="b">
        <v>1</v>
      </c>
      <c r="R1438">
        <v>138261413</v>
      </c>
      <c r="S1438" t="s">
        <v>150</v>
      </c>
      <c r="T1438">
        <v>1E-3</v>
      </c>
      <c r="U1438" t="s">
        <v>184</v>
      </c>
      <c r="V1438">
        <v>2022</v>
      </c>
      <c r="W1438" t="s">
        <v>455</v>
      </c>
      <c r="X1438" t="s">
        <v>577</v>
      </c>
      <c r="Y1438" t="s">
        <v>578</v>
      </c>
      <c r="Z1438" t="s">
        <v>155</v>
      </c>
      <c r="AA1438">
        <v>366131</v>
      </c>
      <c r="AB1438">
        <v>449120</v>
      </c>
      <c r="AC1438">
        <v>-2.5173893060000001</v>
      </c>
      <c r="AD1438">
        <v>53.937080690000002</v>
      </c>
    </row>
    <row r="1439" spans="1:30">
      <c r="A1439">
        <v>267348</v>
      </c>
      <c r="B1439" t="s">
        <v>576</v>
      </c>
      <c r="C1439">
        <v>7299</v>
      </c>
      <c r="D1439">
        <v>5320511</v>
      </c>
      <c r="E1439" t="s">
        <v>164</v>
      </c>
      <c r="F1439" t="s">
        <v>126</v>
      </c>
      <c r="G1439" t="s">
        <v>236</v>
      </c>
      <c r="H1439" t="s">
        <v>115</v>
      </c>
      <c r="I1439" s="1">
        <v>44671.662499999999</v>
      </c>
      <c r="J1439" t="s">
        <v>180</v>
      </c>
      <c r="K1439" t="s">
        <v>116</v>
      </c>
      <c r="L1439" t="s">
        <v>256</v>
      </c>
      <c r="M1439" t="s">
        <v>257</v>
      </c>
      <c r="N1439" t="s">
        <v>183</v>
      </c>
      <c r="O1439">
        <v>1E-3</v>
      </c>
      <c r="P1439" t="s">
        <v>149</v>
      </c>
      <c r="Q1439" t="b">
        <v>1</v>
      </c>
      <c r="R1439">
        <v>138261413</v>
      </c>
      <c r="S1439" t="s">
        <v>150</v>
      </c>
      <c r="T1439">
        <v>1E-3</v>
      </c>
      <c r="U1439" t="s">
        <v>184</v>
      </c>
      <c r="V1439">
        <v>2022</v>
      </c>
      <c r="W1439" t="s">
        <v>455</v>
      </c>
      <c r="X1439" t="s">
        <v>577</v>
      </c>
      <c r="Y1439" t="s">
        <v>578</v>
      </c>
      <c r="Z1439" t="s">
        <v>155</v>
      </c>
      <c r="AA1439">
        <v>366131</v>
      </c>
      <c r="AB1439">
        <v>449120</v>
      </c>
      <c r="AC1439">
        <v>-2.5173893060000001</v>
      </c>
      <c r="AD1439">
        <v>53.937080690000002</v>
      </c>
    </row>
    <row r="1440" spans="1:30">
      <c r="A1440">
        <v>262535</v>
      </c>
      <c r="B1440" t="s">
        <v>576</v>
      </c>
      <c r="C1440">
        <v>7299</v>
      </c>
      <c r="D1440">
        <v>5317395</v>
      </c>
      <c r="E1440" t="s">
        <v>164</v>
      </c>
      <c r="F1440" t="s">
        <v>126</v>
      </c>
      <c r="G1440" t="s">
        <v>236</v>
      </c>
      <c r="H1440" t="s">
        <v>115</v>
      </c>
      <c r="I1440" s="1">
        <v>44601.427777777775</v>
      </c>
      <c r="J1440" t="s">
        <v>180</v>
      </c>
      <c r="K1440" t="s">
        <v>116</v>
      </c>
      <c r="L1440" t="s">
        <v>256</v>
      </c>
      <c r="M1440" t="s">
        <v>257</v>
      </c>
      <c r="N1440" t="s">
        <v>183</v>
      </c>
      <c r="O1440">
        <v>1E-3</v>
      </c>
      <c r="P1440" t="s">
        <v>149</v>
      </c>
      <c r="Q1440" t="b">
        <v>1</v>
      </c>
      <c r="R1440">
        <v>138261413</v>
      </c>
      <c r="S1440" t="s">
        <v>150</v>
      </c>
      <c r="T1440">
        <v>1E-3</v>
      </c>
      <c r="U1440" t="s">
        <v>184</v>
      </c>
      <c r="V1440">
        <v>2022</v>
      </c>
      <c r="W1440" t="s">
        <v>455</v>
      </c>
      <c r="X1440" t="s">
        <v>577</v>
      </c>
      <c r="Y1440" t="s">
        <v>578</v>
      </c>
      <c r="Z1440" t="s">
        <v>155</v>
      </c>
      <c r="AA1440">
        <v>366131</v>
      </c>
      <c r="AB1440">
        <v>449120</v>
      </c>
      <c r="AC1440">
        <v>-2.5173893060000001</v>
      </c>
      <c r="AD1440">
        <v>53.937080690000002</v>
      </c>
    </row>
    <row r="1441" spans="1:30">
      <c r="A1441">
        <v>265327</v>
      </c>
      <c r="B1441" t="s">
        <v>310</v>
      </c>
      <c r="C1441">
        <v>7299</v>
      </c>
      <c r="D1441">
        <v>2003840</v>
      </c>
      <c r="E1441" t="s">
        <v>164</v>
      </c>
      <c r="F1441" t="s">
        <v>126</v>
      </c>
      <c r="G1441" t="s">
        <v>236</v>
      </c>
      <c r="H1441" t="s">
        <v>115</v>
      </c>
      <c r="I1441" s="1">
        <v>44622.406944444447</v>
      </c>
      <c r="J1441" t="s">
        <v>180</v>
      </c>
      <c r="K1441" t="s">
        <v>116</v>
      </c>
      <c r="L1441" t="s">
        <v>199</v>
      </c>
      <c r="M1441" t="s">
        <v>200</v>
      </c>
      <c r="N1441" t="s">
        <v>148</v>
      </c>
      <c r="O1441">
        <v>1E-3</v>
      </c>
      <c r="P1441" t="s">
        <v>149</v>
      </c>
      <c r="Q1441" t="b">
        <v>1</v>
      </c>
      <c r="R1441">
        <v>138261413</v>
      </c>
      <c r="S1441" t="s">
        <v>150</v>
      </c>
      <c r="T1441">
        <v>1E-3</v>
      </c>
      <c r="U1441" t="s">
        <v>184</v>
      </c>
      <c r="V1441">
        <v>2022</v>
      </c>
      <c r="W1441" t="s">
        <v>455</v>
      </c>
      <c r="X1441" t="s">
        <v>311</v>
      </c>
      <c r="Y1441" t="s">
        <v>202</v>
      </c>
      <c r="Z1441" t="s">
        <v>155</v>
      </c>
      <c r="AA1441">
        <v>504393</v>
      </c>
      <c r="AB1441">
        <v>236465</v>
      </c>
      <c r="AC1441">
        <v>-0.48019986199999998</v>
      </c>
      <c r="AD1441">
        <v>52.01679936</v>
      </c>
    </row>
    <row r="1442" spans="1:30">
      <c r="A1442">
        <v>262354</v>
      </c>
      <c r="B1442" t="s">
        <v>562</v>
      </c>
      <c r="C1442">
        <v>7299</v>
      </c>
      <c r="D1442">
        <v>5321439</v>
      </c>
      <c r="E1442" t="s">
        <v>164</v>
      </c>
      <c r="F1442" t="s">
        <v>126</v>
      </c>
      <c r="G1442" t="s">
        <v>236</v>
      </c>
      <c r="H1442" t="s">
        <v>115</v>
      </c>
      <c r="I1442" s="1">
        <v>44698.470138888886</v>
      </c>
      <c r="J1442" t="s">
        <v>180</v>
      </c>
      <c r="K1442" t="s">
        <v>116</v>
      </c>
      <c r="L1442" t="s">
        <v>256</v>
      </c>
      <c r="M1442" t="s">
        <v>257</v>
      </c>
      <c r="N1442" t="s">
        <v>183</v>
      </c>
      <c r="O1442">
        <v>1E-3</v>
      </c>
      <c r="P1442" t="s">
        <v>149</v>
      </c>
      <c r="Q1442" t="b">
        <v>1</v>
      </c>
      <c r="R1442">
        <v>138261413</v>
      </c>
      <c r="S1442" t="s">
        <v>150</v>
      </c>
      <c r="T1442">
        <v>1E-3</v>
      </c>
      <c r="U1442" t="s">
        <v>184</v>
      </c>
      <c r="V1442">
        <v>2022</v>
      </c>
      <c r="W1442" t="s">
        <v>455</v>
      </c>
      <c r="X1442" t="s">
        <v>563</v>
      </c>
      <c r="Y1442" t="s">
        <v>541</v>
      </c>
      <c r="Z1442" t="s">
        <v>155</v>
      </c>
      <c r="AA1442">
        <v>316737</v>
      </c>
      <c r="AB1442">
        <v>543572</v>
      </c>
      <c r="AC1442">
        <v>-3.2960763380000002</v>
      </c>
      <c r="AD1442">
        <v>54.780121110000003</v>
      </c>
    </row>
    <row r="1443" spans="1:30">
      <c r="A1443">
        <v>254441</v>
      </c>
      <c r="B1443" t="s">
        <v>562</v>
      </c>
      <c r="C1443">
        <v>7299</v>
      </c>
      <c r="D1443">
        <v>5320452</v>
      </c>
      <c r="E1443" t="s">
        <v>164</v>
      </c>
      <c r="F1443" t="s">
        <v>126</v>
      </c>
      <c r="G1443" t="s">
        <v>236</v>
      </c>
      <c r="H1443" t="s">
        <v>115</v>
      </c>
      <c r="I1443" s="1">
        <v>44670.489583333336</v>
      </c>
      <c r="J1443" t="s">
        <v>180</v>
      </c>
      <c r="K1443" t="s">
        <v>116</v>
      </c>
      <c r="L1443" t="s">
        <v>256</v>
      </c>
      <c r="M1443" t="s">
        <v>257</v>
      </c>
      <c r="N1443" t="s">
        <v>183</v>
      </c>
      <c r="O1443">
        <v>1E-3</v>
      </c>
      <c r="P1443" t="s">
        <v>149</v>
      </c>
      <c r="Q1443" t="b">
        <v>1</v>
      </c>
      <c r="R1443">
        <v>138261413</v>
      </c>
      <c r="S1443" t="s">
        <v>150</v>
      </c>
      <c r="T1443">
        <v>1E-3</v>
      </c>
      <c r="U1443" t="s">
        <v>184</v>
      </c>
      <c r="V1443">
        <v>2022</v>
      </c>
      <c r="W1443" t="s">
        <v>455</v>
      </c>
      <c r="X1443" t="s">
        <v>563</v>
      </c>
      <c r="Y1443" t="s">
        <v>541</v>
      </c>
      <c r="Z1443" t="s">
        <v>155</v>
      </c>
      <c r="AA1443">
        <v>316737</v>
      </c>
      <c r="AB1443">
        <v>543572</v>
      </c>
      <c r="AC1443">
        <v>-3.2960763380000002</v>
      </c>
      <c r="AD1443">
        <v>54.780121110000003</v>
      </c>
    </row>
    <row r="1444" spans="1:30">
      <c r="A1444">
        <v>230747</v>
      </c>
      <c r="B1444" t="s">
        <v>562</v>
      </c>
      <c r="C1444">
        <v>7299</v>
      </c>
      <c r="D1444">
        <v>5318920</v>
      </c>
      <c r="E1444" t="s">
        <v>164</v>
      </c>
      <c r="F1444" t="s">
        <v>126</v>
      </c>
      <c r="G1444" t="s">
        <v>236</v>
      </c>
      <c r="H1444" t="s">
        <v>115</v>
      </c>
      <c r="I1444" s="1">
        <v>44635.377083333333</v>
      </c>
      <c r="J1444" t="s">
        <v>180</v>
      </c>
      <c r="K1444" t="s">
        <v>116</v>
      </c>
      <c r="L1444" t="s">
        <v>256</v>
      </c>
      <c r="M1444" t="s">
        <v>257</v>
      </c>
      <c r="N1444" t="s">
        <v>183</v>
      </c>
      <c r="O1444">
        <v>1E-3</v>
      </c>
      <c r="P1444" t="s">
        <v>149</v>
      </c>
      <c r="Q1444" t="b">
        <v>1</v>
      </c>
      <c r="R1444">
        <v>138261413</v>
      </c>
      <c r="S1444" t="s">
        <v>150</v>
      </c>
      <c r="T1444">
        <v>1E-3</v>
      </c>
      <c r="U1444" t="s">
        <v>184</v>
      </c>
      <c r="V1444">
        <v>2022</v>
      </c>
      <c r="W1444" t="s">
        <v>455</v>
      </c>
      <c r="X1444" t="s">
        <v>563</v>
      </c>
      <c r="Y1444" t="s">
        <v>541</v>
      </c>
      <c r="Z1444" t="s">
        <v>155</v>
      </c>
      <c r="AA1444">
        <v>316737</v>
      </c>
      <c r="AB1444">
        <v>543572</v>
      </c>
      <c r="AC1444">
        <v>-3.2960763380000002</v>
      </c>
      <c r="AD1444">
        <v>54.780121110000003</v>
      </c>
    </row>
    <row r="1445" spans="1:30">
      <c r="A1445">
        <v>263078</v>
      </c>
      <c r="B1445" t="s">
        <v>562</v>
      </c>
      <c r="C1445">
        <v>7299</v>
      </c>
      <c r="D1445">
        <v>5315513</v>
      </c>
      <c r="E1445" t="s">
        <v>164</v>
      </c>
      <c r="F1445" t="s">
        <v>126</v>
      </c>
      <c r="G1445" t="s">
        <v>236</v>
      </c>
      <c r="H1445" t="s">
        <v>115</v>
      </c>
      <c r="I1445" s="1">
        <v>44574.377083333333</v>
      </c>
      <c r="J1445" t="s">
        <v>180</v>
      </c>
      <c r="K1445" t="s">
        <v>116</v>
      </c>
      <c r="L1445" t="s">
        <v>256</v>
      </c>
      <c r="M1445" t="s">
        <v>257</v>
      </c>
      <c r="N1445" t="s">
        <v>183</v>
      </c>
      <c r="O1445">
        <v>1E-3</v>
      </c>
      <c r="P1445" t="s">
        <v>149</v>
      </c>
      <c r="Q1445" t="b">
        <v>1</v>
      </c>
      <c r="R1445">
        <v>138261413</v>
      </c>
      <c r="S1445" t="s">
        <v>150</v>
      </c>
      <c r="T1445">
        <v>1E-3</v>
      </c>
      <c r="U1445" t="s">
        <v>184</v>
      </c>
      <c r="V1445">
        <v>2022</v>
      </c>
      <c r="W1445" t="s">
        <v>455</v>
      </c>
      <c r="X1445" t="s">
        <v>563</v>
      </c>
      <c r="Y1445" t="s">
        <v>541</v>
      </c>
      <c r="Z1445" t="s">
        <v>155</v>
      </c>
      <c r="AA1445">
        <v>316737</v>
      </c>
      <c r="AB1445">
        <v>543572</v>
      </c>
      <c r="AC1445">
        <v>-3.2960763380000002</v>
      </c>
      <c r="AD1445">
        <v>54.780121110000003</v>
      </c>
    </row>
    <row r="1446" spans="1:30">
      <c r="A1446">
        <v>254477</v>
      </c>
      <c r="B1446" t="s">
        <v>562</v>
      </c>
      <c r="C1446">
        <v>7299</v>
      </c>
      <c r="D1446">
        <v>5317716</v>
      </c>
      <c r="E1446" t="s">
        <v>164</v>
      </c>
      <c r="F1446" t="s">
        <v>126</v>
      </c>
      <c r="G1446" t="s">
        <v>236</v>
      </c>
      <c r="H1446" t="s">
        <v>115</v>
      </c>
      <c r="I1446" s="1">
        <v>44615.422222222223</v>
      </c>
      <c r="J1446" t="s">
        <v>180</v>
      </c>
      <c r="K1446" t="s">
        <v>116</v>
      </c>
      <c r="L1446" t="s">
        <v>256</v>
      </c>
      <c r="M1446" t="s">
        <v>257</v>
      </c>
      <c r="N1446" t="s">
        <v>183</v>
      </c>
      <c r="O1446">
        <v>1E-3</v>
      </c>
      <c r="P1446" t="s">
        <v>149</v>
      </c>
      <c r="Q1446" t="b">
        <v>1</v>
      </c>
      <c r="R1446">
        <v>138261413</v>
      </c>
      <c r="S1446" t="s">
        <v>150</v>
      </c>
      <c r="T1446">
        <v>1E-3</v>
      </c>
      <c r="U1446" t="s">
        <v>184</v>
      </c>
      <c r="V1446">
        <v>2022</v>
      </c>
      <c r="W1446" t="s">
        <v>455</v>
      </c>
      <c r="X1446" t="s">
        <v>563</v>
      </c>
      <c r="Y1446" t="s">
        <v>541</v>
      </c>
      <c r="Z1446" t="s">
        <v>155</v>
      </c>
      <c r="AA1446">
        <v>316737</v>
      </c>
      <c r="AB1446">
        <v>543572</v>
      </c>
      <c r="AC1446">
        <v>-3.2960763380000002</v>
      </c>
      <c r="AD1446">
        <v>54.780121110000003</v>
      </c>
    </row>
    <row r="1447" spans="1:30">
      <c r="A1447">
        <v>268624</v>
      </c>
      <c r="B1447" t="s">
        <v>583</v>
      </c>
      <c r="C1447">
        <v>7299</v>
      </c>
      <c r="D1447">
        <v>1580939</v>
      </c>
      <c r="E1447" t="s">
        <v>164</v>
      </c>
      <c r="F1447" t="s">
        <v>126</v>
      </c>
      <c r="G1447" t="s">
        <v>580</v>
      </c>
      <c r="H1447" t="s">
        <v>127</v>
      </c>
      <c r="I1447" s="1">
        <v>44781.575694444444</v>
      </c>
      <c r="J1447" t="s">
        <v>145</v>
      </c>
      <c r="K1447" t="s">
        <v>135</v>
      </c>
      <c r="L1447" t="s">
        <v>228</v>
      </c>
      <c r="M1447" t="s">
        <v>229</v>
      </c>
      <c r="N1447" t="s">
        <v>183</v>
      </c>
      <c r="O1447">
        <v>1E-3</v>
      </c>
      <c r="P1447" t="s">
        <v>149</v>
      </c>
      <c r="Q1447" t="b">
        <v>1</v>
      </c>
      <c r="R1447">
        <v>138261413</v>
      </c>
      <c r="S1447" t="s">
        <v>150</v>
      </c>
      <c r="T1447">
        <v>1E-3</v>
      </c>
      <c r="U1447" t="s">
        <v>184</v>
      </c>
      <c r="V1447">
        <v>2022</v>
      </c>
      <c r="W1447" t="s">
        <v>455</v>
      </c>
      <c r="X1447" t="s">
        <v>584</v>
      </c>
      <c r="Y1447" t="s">
        <v>582</v>
      </c>
      <c r="Z1447" t="s">
        <v>155</v>
      </c>
      <c r="AA1447">
        <v>442457</v>
      </c>
      <c r="AB1447">
        <v>149891</v>
      </c>
      <c r="AC1447">
        <v>-1.393105303</v>
      </c>
      <c r="AD1447">
        <v>51.246618650000002</v>
      </c>
    </row>
    <row r="1448" spans="1:30">
      <c r="A1448">
        <v>266379</v>
      </c>
      <c r="B1448" t="s">
        <v>583</v>
      </c>
      <c r="C1448">
        <v>7299</v>
      </c>
      <c r="D1448">
        <v>1585311</v>
      </c>
      <c r="E1448" t="s">
        <v>164</v>
      </c>
      <c r="F1448" t="s">
        <v>126</v>
      </c>
      <c r="G1448" t="s">
        <v>580</v>
      </c>
      <c r="H1448" t="s">
        <v>127</v>
      </c>
      <c r="I1448" s="1">
        <v>44805.626388888886</v>
      </c>
      <c r="J1448" t="s">
        <v>145</v>
      </c>
      <c r="K1448" t="s">
        <v>135</v>
      </c>
      <c r="L1448" t="s">
        <v>228</v>
      </c>
      <c r="M1448" t="s">
        <v>229</v>
      </c>
      <c r="N1448" t="s">
        <v>183</v>
      </c>
      <c r="O1448">
        <v>1E-3</v>
      </c>
      <c r="P1448" t="s">
        <v>149</v>
      </c>
      <c r="Q1448" t="b">
        <v>1</v>
      </c>
      <c r="R1448">
        <v>138261413</v>
      </c>
      <c r="S1448" t="s">
        <v>150</v>
      </c>
      <c r="T1448">
        <v>1E-3</v>
      </c>
      <c r="U1448" t="s">
        <v>184</v>
      </c>
      <c r="V1448">
        <v>2022</v>
      </c>
      <c r="W1448" t="s">
        <v>455</v>
      </c>
      <c r="X1448" t="s">
        <v>584</v>
      </c>
      <c r="Y1448" t="s">
        <v>582</v>
      </c>
      <c r="Z1448" t="s">
        <v>155</v>
      </c>
      <c r="AA1448">
        <v>442457</v>
      </c>
      <c r="AB1448">
        <v>149891</v>
      </c>
      <c r="AC1448">
        <v>-1.393105303</v>
      </c>
      <c r="AD1448">
        <v>51.246618650000002</v>
      </c>
    </row>
    <row r="1449" spans="1:30">
      <c r="A1449">
        <v>268912</v>
      </c>
      <c r="B1449" t="s">
        <v>583</v>
      </c>
      <c r="C1449">
        <v>7299</v>
      </c>
      <c r="D1449">
        <v>1575391</v>
      </c>
      <c r="E1449" t="s">
        <v>164</v>
      </c>
      <c r="F1449" t="s">
        <v>126</v>
      </c>
      <c r="G1449" t="s">
        <v>580</v>
      </c>
      <c r="H1449" t="s">
        <v>127</v>
      </c>
      <c r="I1449" s="1">
        <v>44732.581944444442</v>
      </c>
      <c r="J1449" t="s">
        <v>145</v>
      </c>
      <c r="K1449" t="s">
        <v>135</v>
      </c>
      <c r="L1449" t="s">
        <v>228</v>
      </c>
      <c r="M1449" t="s">
        <v>229</v>
      </c>
      <c r="N1449" t="s">
        <v>183</v>
      </c>
      <c r="O1449">
        <v>1E-3</v>
      </c>
      <c r="P1449" t="s">
        <v>149</v>
      </c>
      <c r="Q1449" t="b">
        <v>1</v>
      </c>
      <c r="R1449">
        <v>138261413</v>
      </c>
      <c r="S1449" t="s">
        <v>150</v>
      </c>
      <c r="T1449">
        <v>1E-3</v>
      </c>
      <c r="U1449" t="s">
        <v>184</v>
      </c>
      <c r="V1449">
        <v>2022</v>
      </c>
      <c r="W1449" t="s">
        <v>455</v>
      </c>
      <c r="X1449" t="s">
        <v>584</v>
      </c>
      <c r="Y1449" t="s">
        <v>582</v>
      </c>
      <c r="Z1449" t="s">
        <v>155</v>
      </c>
      <c r="AA1449">
        <v>442457</v>
      </c>
      <c r="AB1449">
        <v>149891</v>
      </c>
      <c r="AC1449">
        <v>-1.393105303</v>
      </c>
      <c r="AD1449">
        <v>51.246618650000002</v>
      </c>
    </row>
    <row r="1450" spans="1:30">
      <c r="A1450">
        <v>268373</v>
      </c>
      <c r="B1450" t="s">
        <v>583</v>
      </c>
      <c r="C1450">
        <v>7299</v>
      </c>
      <c r="D1450">
        <v>1571397</v>
      </c>
      <c r="E1450" t="s">
        <v>164</v>
      </c>
      <c r="F1450" t="s">
        <v>126</v>
      </c>
      <c r="G1450" t="s">
        <v>580</v>
      </c>
      <c r="H1450" t="s">
        <v>127</v>
      </c>
      <c r="I1450" s="1">
        <v>44692.436111111114</v>
      </c>
      <c r="J1450" t="s">
        <v>145</v>
      </c>
      <c r="K1450" t="s">
        <v>135</v>
      </c>
      <c r="L1450" t="s">
        <v>228</v>
      </c>
      <c r="M1450" t="s">
        <v>229</v>
      </c>
      <c r="N1450" t="s">
        <v>183</v>
      </c>
      <c r="O1450">
        <v>1E-3</v>
      </c>
      <c r="P1450" t="s">
        <v>149</v>
      </c>
      <c r="Q1450" t="b">
        <v>1</v>
      </c>
      <c r="R1450">
        <v>138261413</v>
      </c>
      <c r="S1450" t="s">
        <v>150</v>
      </c>
      <c r="T1450">
        <v>1E-3</v>
      </c>
      <c r="U1450" t="s">
        <v>184</v>
      </c>
      <c r="V1450">
        <v>2022</v>
      </c>
      <c r="W1450" t="s">
        <v>455</v>
      </c>
      <c r="X1450" t="s">
        <v>584</v>
      </c>
      <c r="Y1450" t="s">
        <v>582</v>
      </c>
      <c r="Z1450" t="s">
        <v>155</v>
      </c>
      <c r="AA1450">
        <v>442457</v>
      </c>
      <c r="AB1450">
        <v>149891</v>
      </c>
      <c r="AC1450">
        <v>-1.393105303</v>
      </c>
      <c r="AD1450">
        <v>51.246618650000002</v>
      </c>
    </row>
    <row r="1451" spans="1:30">
      <c r="A1451">
        <v>269289</v>
      </c>
      <c r="B1451" t="s">
        <v>583</v>
      </c>
      <c r="C1451">
        <v>7299</v>
      </c>
      <c r="D1451">
        <v>1578626</v>
      </c>
      <c r="E1451" t="s">
        <v>164</v>
      </c>
      <c r="F1451" t="s">
        <v>126</v>
      </c>
      <c r="G1451" t="s">
        <v>580</v>
      </c>
      <c r="H1451" t="s">
        <v>127</v>
      </c>
      <c r="I1451" s="1">
        <v>44767.481944444444</v>
      </c>
      <c r="J1451" t="s">
        <v>145</v>
      </c>
      <c r="K1451" t="s">
        <v>135</v>
      </c>
      <c r="L1451" t="s">
        <v>228</v>
      </c>
      <c r="M1451" t="s">
        <v>229</v>
      </c>
      <c r="N1451" t="s">
        <v>183</v>
      </c>
      <c r="O1451">
        <v>1E-3</v>
      </c>
      <c r="P1451" t="s">
        <v>149</v>
      </c>
      <c r="Q1451" t="b">
        <v>1</v>
      </c>
      <c r="R1451">
        <v>138261413</v>
      </c>
      <c r="S1451" t="s">
        <v>150</v>
      </c>
      <c r="T1451">
        <v>1E-3</v>
      </c>
      <c r="U1451" t="s">
        <v>184</v>
      </c>
      <c r="V1451">
        <v>2022</v>
      </c>
      <c r="W1451" t="s">
        <v>455</v>
      </c>
      <c r="X1451" t="s">
        <v>584</v>
      </c>
      <c r="Y1451" t="s">
        <v>582</v>
      </c>
      <c r="Z1451" t="s">
        <v>155</v>
      </c>
      <c r="AA1451">
        <v>442457</v>
      </c>
      <c r="AB1451">
        <v>149891</v>
      </c>
      <c r="AC1451">
        <v>-1.393105303</v>
      </c>
      <c r="AD1451">
        <v>51.246618650000002</v>
      </c>
    </row>
    <row r="1452" spans="1:30">
      <c r="A1452">
        <v>266689</v>
      </c>
      <c r="B1452" t="s">
        <v>583</v>
      </c>
      <c r="C1452">
        <v>7299</v>
      </c>
      <c r="D1452">
        <v>1569790</v>
      </c>
      <c r="E1452" t="s">
        <v>164</v>
      </c>
      <c r="F1452" t="s">
        <v>126</v>
      </c>
      <c r="G1452" t="s">
        <v>580</v>
      </c>
      <c r="H1452" t="s">
        <v>127</v>
      </c>
      <c r="I1452" s="1">
        <v>44659.515277777777</v>
      </c>
      <c r="J1452" t="s">
        <v>145</v>
      </c>
      <c r="K1452" t="s">
        <v>135</v>
      </c>
      <c r="L1452" t="s">
        <v>228</v>
      </c>
      <c r="M1452" t="s">
        <v>229</v>
      </c>
      <c r="N1452" t="s">
        <v>183</v>
      </c>
      <c r="O1452">
        <v>1E-3</v>
      </c>
      <c r="P1452" t="s">
        <v>149</v>
      </c>
      <c r="Q1452" t="b">
        <v>1</v>
      </c>
      <c r="R1452">
        <v>138261413</v>
      </c>
      <c r="S1452" t="s">
        <v>150</v>
      </c>
      <c r="T1452">
        <v>1E-3</v>
      </c>
      <c r="U1452" t="s">
        <v>184</v>
      </c>
      <c r="V1452">
        <v>2022</v>
      </c>
      <c r="W1452" t="s">
        <v>455</v>
      </c>
      <c r="X1452" t="s">
        <v>584</v>
      </c>
      <c r="Y1452" t="s">
        <v>582</v>
      </c>
      <c r="Z1452" t="s">
        <v>155</v>
      </c>
      <c r="AA1452">
        <v>442457</v>
      </c>
      <c r="AB1452">
        <v>149891</v>
      </c>
      <c r="AC1452">
        <v>-1.393105303</v>
      </c>
      <c r="AD1452">
        <v>51.246618650000002</v>
      </c>
    </row>
    <row r="1453" spans="1:30">
      <c r="A1453">
        <v>266071</v>
      </c>
      <c r="B1453" t="s">
        <v>178</v>
      </c>
      <c r="C1453">
        <v>7299</v>
      </c>
      <c r="D1453">
        <v>2052037</v>
      </c>
      <c r="E1453" t="s">
        <v>164</v>
      </c>
      <c r="F1453" t="s">
        <v>126</v>
      </c>
      <c r="G1453" t="s">
        <v>179</v>
      </c>
      <c r="H1453" t="s">
        <v>118</v>
      </c>
      <c r="I1453" s="1">
        <v>45224.543055555558</v>
      </c>
      <c r="J1453" t="s">
        <v>180</v>
      </c>
      <c r="K1453" t="s">
        <v>116</v>
      </c>
      <c r="L1453" t="s">
        <v>181</v>
      </c>
      <c r="M1453" t="s">
        <v>182</v>
      </c>
      <c r="N1453" t="s">
        <v>183</v>
      </c>
      <c r="O1453">
        <v>1E-3</v>
      </c>
      <c r="P1453" t="s">
        <v>149</v>
      </c>
      <c r="Q1453" t="b">
        <v>1</v>
      </c>
      <c r="R1453">
        <v>138261413</v>
      </c>
      <c r="S1453" t="s">
        <v>150</v>
      </c>
      <c r="T1453">
        <v>1E-3</v>
      </c>
      <c r="U1453" t="s">
        <v>184</v>
      </c>
      <c r="V1453">
        <v>2023</v>
      </c>
      <c r="W1453" t="s">
        <v>455</v>
      </c>
      <c r="X1453" t="s">
        <v>185</v>
      </c>
      <c r="Y1453" t="s">
        <v>186</v>
      </c>
      <c r="Z1453" t="s">
        <v>155</v>
      </c>
      <c r="AA1453">
        <v>620600</v>
      </c>
      <c r="AB1453">
        <v>309500</v>
      </c>
      <c r="AC1453">
        <v>1.25888125</v>
      </c>
      <c r="AD1453">
        <v>52.638374349999999</v>
      </c>
    </row>
    <row r="1454" spans="1:30">
      <c r="A1454">
        <v>273385</v>
      </c>
      <c r="B1454" t="s">
        <v>178</v>
      </c>
      <c r="C1454">
        <v>7299</v>
      </c>
      <c r="D1454">
        <v>2029803</v>
      </c>
      <c r="E1454" t="s">
        <v>164</v>
      </c>
      <c r="F1454" t="s">
        <v>126</v>
      </c>
      <c r="G1454" t="s">
        <v>179</v>
      </c>
      <c r="H1454" t="s">
        <v>118</v>
      </c>
      <c r="I1454" s="1">
        <v>44966.547222222223</v>
      </c>
      <c r="J1454" t="s">
        <v>180</v>
      </c>
      <c r="K1454" t="s">
        <v>116</v>
      </c>
      <c r="L1454" t="s">
        <v>181</v>
      </c>
      <c r="M1454" t="s">
        <v>182</v>
      </c>
      <c r="N1454" t="s">
        <v>183</v>
      </c>
      <c r="O1454">
        <v>1E-3</v>
      </c>
      <c r="P1454" t="s">
        <v>149</v>
      </c>
      <c r="Q1454" t="b">
        <v>1</v>
      </c>
      <c r="R1454">
        <v>138261413</v>
      </c>
      <c r="S1454" t="s">
        <v>150</v>
      </c>
      <c r="T1454">
        <v>1E-3</v>
      </c>
      <c r="U1454" t="s">
        <v>184</v>
      </c>
      <c r="V1454">
        <v>2023</v>
      </c>
      <c r="W1454" t="s">
        <v>455</v>
      </c>
      <c r="X1454" t="s">
        <v>185</v>
      </c>
      <c r="Y1454" t="s">
        <v>186</v>
      </c>
      <c r="Z1454" t="s">
        <v>155</v>
      </c>
      <c r="AA1454">
        <v>620600</v>
      </c>
      <c r="AB1454">
        <v>309500</v>
      </c>
      <c r="AC1454">
        <v>1.25888125</v>
      </c>
      <c r="AD1454">
        <v>52.638374349999999</v>
      </c>
    </row>
    <row r="1455" spans="1:30">
      <c r="A1455">
        <v>272209</v>
      </c>
      <c r="B1455" t="s">
        <v>178</v>
      </c>
      <c r="C1455">
        <v>7299</v>
      </c>
      <c r="D1455">
        <v>2035361</v>
      </c>
      <c r="E1455" t="s">
        <v>164</v>
      </c>
      <c r="F1455" t="s">
        <v>126</v>
      </c>
      <c r="G1455" t="s">
        <v>179</v>
      </c>
      <c r="H1455" t="s">
        <v>118</v>
      </c>
      <c r="I1455" s="1">
        <v>45042.620138888888</v>
      </c>
      <c r="J1455" t="s">
        <v>180</v>
      </c>
      <c r="K1455" t="s">
        <v>116</v>
      </c>
      <c r="L1455" t="s">
        <v>181</v>
      </c>
      <c r="M1455" t="s">
        <v>182</v>
      </c>
      <c r="N1455" t="s">
        <v>183</v>
      </c>
      <c r="O1455">
        <v>1E-3</v>
      </c>
      <c r="P1455" t="s">
        <v>149</v>
      </c>
      <c r="Q1455" t="b">
        <v>1</v>
      </c>
      <c r="R1455">
        <v>138261413</v>
      </c>
      <c r="S1455" t="s">
        <v>150</v>
      </c>
      <c r="T1455">
        <v>1E-3</v>
      </c>
      <c r="U1455" t="s">
        <v>184</v>
      </c>
      <c r="V1455">
        <v>2023</v>
      </c>
      <c r="W1455" t="s">
        <v>455</v>
      </c>
      <c r="X1455" t="s">
        <v>185</v>
      </c>
      <c r="Y1455" t="s">
        <v>186</v>
      </c>
      <c r="Z1455" t="s">
        <v>155</v>
      </c>
      <c r="AA1455">
        <v>620600</v>
      </c>
      <c r="AB1455">
        <v>309500</v>
      </c>
      <c r="AC1455">
        <v>1.25888125</v>
      </c>
      <c r="AD1455">
        <v>52.638374349999999</v>
      </c>
    </row>
    <row r="1456" spans="1:30">
      <c r="A1456">
        <v>273020</v>
      </c>
      <c r="B1456" t="s">
        <v>178</v>
      </c>
      <c r="C1456">
        <v>7299</v>
      </c>
      <c r="D1456">
        <v>2029308</v>
      </c>
      <c r="E1456" t="s">
        <v>164</v>
      </c>
      <c r="F1456" t="s">
        <v>126</v>
      </c>
      <c r="G1456" t="s">
        <v>179</v>
      </c>
      <c r="H1456" t="s">
        <v>118</v>
      </c>
      <c r="I1456" s="1">
        <v>44958.557638888888</v>
      </c>
      <c r="J1456" t="s">
        <v>180</v>
      </c>
      <c r="K1456" t="s">
        <v>116</v>
      </c>
      <c r="L1456" t="s">
        <v>181</v>
      </c>
      <c r="M1456" t="s">
        <v>182</v>
      </c>
      <c r="N1456" t="s">
        <v>183</v>
      </c>
      <c r="O1456">
        <v>1E-3</v>
      </c>
      <c r="P1456" t="s">
        <v>149</v>
      </c>
      <c r="Q1456" t="b">
        <v>1</v>
      </c>
      <c r="R1456">
        <v>138261413</v>
      </c>
      <c r="S1456" t="s">
        <v>150</v>
      </c>
      <c r="T1456">
        <v>1E-3</v>
      </c>
      <c r="U1456" t="s">
        <v>184</v>
      </c>
      <c r="V1456">
        <v>2023</v>
      </c>
      <c r="W1456" t="s">
        <v>455</v>
      </c>
      <c r="X1456" t="s">
        <v>185</v>
      </c>
      <c r="Y1456" t="s">
        <v>186</v>
      </c>
      <c r="Z1456" t="s">
        <v>155</v>
      </c>
      <c r="AA1456">
        <v>620600</v>
      </c>
      <c r="AB1456">
        <v>309500</v>
      </c>
      <c r="AC1456">
        <v>1.25888125</v>
      </c>
      <c r="AD1456">
        <v>52.638374349999999</v>
      </c>
    </row>
    <row r="1457" spans="1:30">
      <c r="A1457">
        <v>273365</v>
      </c>
      <c r="B1457" t="s">
        <v>178</v>
      </c>
      <c r="C1457">
        <v>7299</v>
      </c>
      <c r="D1457">
        <v>2030078</v>
      </c>
      <c r="E1457" t="s">
        <v>164</v>
      </c>
      <c r="F1457" t="s">
        <v>126</v>
      </c>
      <c r="G1457" t="s">
        <v>179</v>
      </c>
      <c r="H1457" t="s">
        <v>118</v>
      </c>
      <c r="I1457" s="1">
        <v>44972.554166666669</v>
      </c>
      <c r="J1457" t="s">
        <v>180</v>
      </c>
      <c r="K1457" t="s">
        <v>116</v>
      </c>
      <c r="L1457" t="s">
        <v>181</v>
      </c>
      <c r="M1457" t="s">
        <v>182</v>
      </c>
      <c r="N1457" t="s">
        <v>183</v>
      </c>
      <c r="O1457">
        <v>1E-3</v>
      </c>
      <c r="P1457" t="s">
        <v>149</v>
      </c>
      <c r="Q1457" t="b">
        <v>1</v>
      </c>
      <c r="R1457">
        <v>138261413</v>
      </c>
      <c r="S1457" t="s">
        <v>150</v>
      </c>
      <c r="T1457">
        <v>1E-3</v>
      </c>
      <c r="U1457" t="s">
        <v>184</v>
      </c>
      <c r="V1457">
        <v>2023</v>
      </c>
      <c r="W1457" t="s">
        <v>455</v>
      </c>
      <c r="X1457" t="s">
        <v>185</v>
      </c>
      <c r="Y1457" t="s">
        <v>186</v>
      </c>
      <c r="Z1457" t="s">
        <v>155</v>
      </c>
      <c r="AA1457">
        <v>620600</v>
      </c>
      <c r="AB1457">
        <v>309500</v>
      </c>
      <c r="AC1457">
        <v>1.25888125</v>
      </c>
      <c r="AD1457">
        <v>52.638374349999999</v>
      </c>
    </row>
    <row r="1458" spans="1:30">
      <c r="A1458">
        <v>270948</v>
      </c>
      <c r="B1458" t="s">
        <v>178</v>
      </c>
      <c r="C1458">
        <v>7299</v>
      </c>
      <c r="D1458">
        <v>2052363</v>
      </c>
      <c r="E1458" t="s">
        <v>164</v>
      </c>
      <c r="F1458" t="s">
        <v>126</v>
      </c>
      <c r="G1458" t="s">
        <v>179</v>
      </c>
      <c r="H1458" t="s">
        <v>118</v>
      </c>
      <c r="I1458" s="1">
        <v>45232.548611111109</v>
      </c>
      <c r="J1458" t="s">
        <v>180</v>
      </c>
      <c r="K1458" t="s">
        <v>116</v>
      </c>
      <c r="L1458" t="s">
        <v>181</v>
      </c>
      <c r="M1458" t="s">
        <v>182</v>
      </c>
      <c r="N1458" t="s">
        <v>183</v>
      </c>
      <c r="O1458">
        <v>1E-3</v>
      </c>
      <c r="P1458" t="s">
        <v>149</v>
      </c>
      <c r="Q1458" t="b">
        <v>1</v>
      </c>
      <c r="R1458">
        <v>138261413</v>
      </c>
      <c r="S1458" t="s">
        <v>150</v>
      </c>
      <c r="T1458">
        <v>1E-3</v>
      </c>
      <c r="U1458" t="s">
        <v>184</v>
      </c>
      <c r="V1458">
        <v>2023</v>
      </c>
      <c r="W1458" t="s">
        <v>455</v>
      </c>
      <c r="X1458" t="s">
        <v>185</v>
      </c>
      <c r="Y1458" t="s">
        <v>186</v>
      </c>
      <c r="Z1458" t="s">
        <v>155</v>
      </c>
      <c r="AA1458">
        <v>620600</v>
      </c>
      <c r="AB1458">
        <v>309500</v>
      </c>
      <c r="AC1458">
        <v>1.25888125</v>
      </c>
      <c r="AD1458">
        <v>52.638374349999999</v>
      </c>
    </row>
    <row r="1459" spans="1:30">
      <c r="A1459">
        <v>273026</v>
      </c>
      <c r="B1459" t="s">
        <v>178</v>
      </c>
      <c r="C1459">
        <v>7299</v>
      </c>
      <c r="D1459">
        <v>2042970</v>
      </c>
      <c r="E1459" t="s">
        <v>164</v>
      </c>
      <c r="F1459" t="s">
        <v>126</v>
      </c>
      <c r="G1459" t="s">
        <v>179</v>
      </c>
      <c r="H1459" t="s">
        <v>118</v>
      </c>
      <c r="I1459" s="1">
        <v>45133.62222222222</v>
      </c>
      <c r="J1459" t="s">
        <v>180</v>
      </c>
      <c r="K1459" t="s">
        <v>116</v>
      </c>
      <c r="L1459" t="s">
        <v>181</v>
      </c>
      <c r="M1459" t="s">
        <v>182</v>
      </c>
      <c r="N1459" t="s">
        <v>183</v>
      </c>
      <c r="O1459">
        <v>1E-3</v>
      </c>
      <c r="P1459" t="s">
        <v>149</v>
      </c>
      <c r="Q1459" t="b">
        <v>1</v>
      </c>
      <c r="R1459">
        <v>138261413</v>
      </c>
      <c r="S1459" t="s">
        <v>150</v>
      </c>
      <c r="T1459">
        <v>1E-3</v>
      </c>
      <c r="U1459" t="s">
        <v>184</v>
      </c>
      <c r="V1459">
        <v>2023</v>
      </c>
      <c r="W1459" t="s">
        <v>455</v>
      </c>
      <c r="X1459" t="s">
        <v>185</v>
      </c>
      <c r="Y1459" t="s">
        <v>186</v>
      </c>
      <c r="Z1459" t="s">
        <v>155</v>
      </c>
      <c r="AA1459">
        <v>620600</v>
      </c>
      <c r="AB1459">
        <v>309500</v>
      </c>
      <c r="AC1459">
        <v>1.25888125</v>
      </c>
      <c r="AD1459">
        <v>52.638374349999999</v>
      </c>
    </row>
    <row r="1460" spans="1:30">
      <c r="A1460">
        <v>272705</v>
      </c>
      <c r="B1460" t="s">
        <v>178</v>
      </c>
      <c r="C1460">
        <v>7299</v>
      </c>
      <c r="D1460">
        <v>2044493</v>
      </c>
      <c r="E1460" t="s">
        <v>164</v>
      </c>
      <c r="F1460" t="s">
        <v>126</v>
      </c>
      <c r="G1460" t="s">
        <v>179</v>
      </c>
      <c r="H1460" t="s">
        <v>118</v>
      </c>
      <c r="I1460" s="1">
        <v>45140.6875</v>
      </c>
      <c r="J1460" t="s">
        <v>180</v>
      </c>
      <c r="K1460" t="s">
        <v>116</v>
      </c>
      <c r="L1460" t="s">
        <v>181</v>
      </c>
      <c r="M1460" t="s">
        <v>182</v>
      </c>
      <c r="N1460" t="s">
        <v>183</v>
      </c>
      <c r="O1460">
        <v>1E-3</v>
      </c>
      <c r="P1460" t="s">
        <v>149</v>
      </c>
      <c r="Q1460" t="b">
        <v>1</v>
      </c>
      <c r="R1460">
        <v>138261413</v>
      </c>
      <c r="S1460" t="s">
        <v>150</v>
      </c>
      <c r="T1460">
        <v>1E-3</v>
      </c>
      <c r="U1460" t="s">
        <v>184</v>
      </c>
      <c r="V1460">
        <v>2023</v>
      </c>
      <c r="W1460" t="s">
        <v>455</v>
      </c>
      <c r="X1460" t="s">
        <v>185</v>
      </c>
      <c r="Y1460" t="s">
        <v>186</v>
      </c>
      <c r="Z1460" t="s">
        <v>155</v>
      </c>
      <c r="AA1460">
        <v>620600</v>
      </c>
      <c r="AB1460">
        <v>309500</v>
      </c>
      <c r="AC1460">
        <v>1.25888125</v>
      </c>
      <c r="AD1460">
        <v>52.638374349999999</v>
      </c>
    </row>
    <row r="1461" spans="1:30">
      <c r="A1461">
        <v>272656</v>
      </c>
      <c r="B1461" t="s">
        <v>178</v>
      </c>
      <c r="C1461">
        <v>7299</v>
      </c>
      <c r="D1461">
        <v>2037516</v>
      </c>
      <c r="E1461" t="s">
        <v>164</v>
      </c>
      <c r="F1461" t="s">
        <v>126</v>
      </c>
      <c r="G1461" t="s">
        <v>179</v>
      </c>
      <c r="H1461" t="s">
        <v>118</v>
      </c>
      <c r="I1461" s="1">
        <v>45063.586805555555</v>
      </c>
      <c r="J1461" t="s">
        <v>180</v>
      </c>
      <c r="K1461" t="s">
        <v>116</v>
      </c>
      <c r="L1461" t="s">
        <v>181</v>
      </c>
      <c r="M1461" t="s">
        <v>182</v>
      </c>
      <c r="N1461" t="s">
        <v>183</v>
      </c>
      <c r="O1461">
        <v>1E-3</v>
      </c>
      <c r="P1461" t="s">
        <v>149</v>
      </c>
      <c r="Q1461" t="b">
        <v>1</v>
      </c>
      <c r="R1461">
        <v>138261413</v>
      </c>
      <c r="S1461" t="s">
        <v>150</v>
      </c>
      <c r="T1461">
        <v>1E-3</v>
      </c>
      <c r="U1461" t="s">
        <v>184</v>
      </c>
      <c r="V1461">
        <v>2023</v>
      </c>
      <c r="W1461" t="s">
        <v>455</v>
      </c>
      <c r="X1461" t="s">
        <v>185</v>
      </c>
      <c r="Y1461" t="s">
        <v>186</v>
      </c>
      <c r="Z1461" t="s">
        <v>155</v>
      </c>
      <c r="AA1461">
        <v>620600</v>
      </c>
      <c r="AB1461">
        <v>309500</v>
      </c>
      <c r="AC1461">
        <v>1.25888125</v>
      </c>
      <c r="AD1461">
        <v>52.638374349999999</v>
      </c>
    </row>
    <row r="1462" spans="1:30">
      <c r="A1462">
        <v>272613</v>
      </c>
      <c r="B1462" t="s">
        <v>178</v>
      </c>
      <c r="C1462">
        <v>7299</v>
      </c>
      <c r="D1462">
        <v>2054915</v>
      </c>
      <c r="E1462" t="s">
        <v>164</v>
      </c>
      <c r="F1462" t="s">
        <v>126</v>
      </c>
      <c r="G1462" t="s">
        <v>179</v>
      </c>
      <c r="H1462" t="s">
        <v>118</v>
      </c>
      <c r="I1462" s="1">
        <v>45259.532638888886</v>
      </c>
      <c r="J1462" t="s">
        <v>180</v>
      </c>
      <c r="K1462" t="s">
        <v>116</v>
      </c>
      <c r="L1462" t="s">
        <v>181</v>
      </c>
      <c r="M1462" t="s">
        <v>182</v>
      </c>
      <c r="N1462" t="s">
        <v>183</v>
      </c>
      <c r="O1462">
        <v>1E-3</v>
      </c>
      <c r="P1462" t="s">
        <v>149</v>
      </c>
      <c r="Q1462" t="b">
        <v>1</v>
      </c>
      <c r="R1462">
        <v>138261413</v>
      </c>
      <c r="S1462" t="s">
        <v>150</v>
      </c>
      <c r="T1462">
        <v>1E-3</v>
      </c>
      <c r="U1462" t="s">
        <v>184</v>
      </c>
      <c r="V1462">
        <v>2023</v>
      </c>
      <c r="W1462" t="s">
        <v>455</v>
      </c>
      <c r="X1462" t="s">
        <v>185</v>
      </c>
      <c r="Y1462" t="s">
        <v>186</v>
      </c>
      <c r="Z1462" t="s">
        <v>155</v>
      </c>
      <c r="AA1462">
        <v>620600</v>
      </c>
      <c r="AB1462">
        <v>309500</v>
      </c>
      <c r="AC1462">
        <v>1.25888125</v>
      </c>
      <c r="AD1462">
        <v>52.638374349999999</v>
      </c>
    </row>
    <row r="1463" spans="1:30">
      <c r="A1463">
        <v>272199</v>
      </c>
      <c r="B1463" t="s">
        <v>178</v>
      </c>
      <c r="C1463">
        <v>7299</v>
      </c>
      <c r="D1463">
        <v>2049387</v>
      </c>
      <c r="E1463" t="s">
        <v>164</v>
      </c>
      <c r="F1463" t="s">
        <v>126</v>
      </c>
      <c r="G1463" t="s">
        <v>179</v>
      </c>
      <c r="H1463" t="s">
        <v>118</v>
      </c>
      <c r="I1463" s="1">
        <v>45196.586805555555</v>
      </c>
      <c r="J1463" t="s">
        <v>180</v>
      </c>
      <c r="K1463" t="s">
        <v>116</v>
      </c>
      <c r="L1463" t="s">
        <v>181</v>
      </c>
      <c r="M1463" t="s">
        <v>182</v>
      </c>
      <c r="N1463" t="s">
        <v>183</v>
      </c>
      <c r="O1463">
        <v>1E-3</v>
      </c>
      <c r="P1463" t="s">
        <v>149</v>
      </c>
      <c r="Q1463" t="b">
        <v>1</v>
      </c>
      <c r="R1463">
        <v>138261413</v>
      </c>
      <c r="S1463" t="s">
        <v>150</v>
      </c>
      <c r="T1463">
        <v>1E-3</v>
      </c>
      <c r="U1463" t="s">
        <v>184</v>
      </c>
      <c r="V1463">
        <v>2023</v>
      </c>
      <c r="W1463" t="s">
        <v>455</v>
      </c>
      <c r="X1463" t="s">
        <v>185</v>
      </c>
      <c r="Y1463" t="s">
        <v>186</v>
      </c>
      <c r="Z1463" t="s">
        <v>155</v>
      </c>
      <c r="AA1463">
        <v>620600</v>
      </c>
      <c r="AB1463">
        <v>309500</v>
      </c>
      <c r="AC1463">
        <v>1.25888125</v>
      </c>
      <c r="AD1463">
        <v>52.638374349999999</v>
      </c>
    </row>
    <row r="1464" spans="1:30">
      <c r="A1464">
        <v>272676</v>
      </c>
      <c r="B1464" t="s">
        <v>178</v>
      </c>
      <c r="C1464">
        <v>7299</v>
      </c>
      <c r="D1464">
        <v>2028915</v>
      </c>
      <c r="E1464" t="s">
        <v>164</v>
      </c>
      <c r="F1464" t="s">
        <v>126</v>
      </c>
      <c r="G1464" t="s">
        <v>179</v>
      </c>
      <c r="H1464" t="s">
        <v>118</v>
      </c>
      <c r="I1464" s="1">
        <v>44952.511805555558</v>
      </c>
      <c r="J1464" t="s">
        <v>180</v>
      </c>
      <c r="K1464" t="s">
        <v>116</v>
      </c>
      <c r="L1464" t="s">
        <v>181</v>
      </c>
      <c r="M1464" t="s">
        <v>182</v>
      </c>
      <c r="N1464" t="s">
        <v>183</v>
      </c>
      <c r="O1464">
        <v>1E-3</v>
      </c>
      <c r="P1464" t="s">
        <v>149</v>
      </c>
      <c r="Q1464" t="b">
        <v>1</v>
      </c>
      <c r="R1464">
        <v>138261413</v>
      </c>
      <c r="S1464" t="s">
        <v>150</v>
      </c>
      <c r="T1464">
        <v>1E-3</v>
      </c>
      <c r="U1464" t="s">
        <v>184</v>
      </c>
      <c r="V1464">
        <v>2023</v>
      </c>
      <c r="W1464" t="s">
        <v>455</v>
      </c>
      <c r="X1464" t="s">
        <v>185</v>
      </c>
      <c r="Y1464" t="s">
        <v>186</v>
      </c>
      <c r="Z1464" t="s">
        <v>155</v>
      </c>
      <c r="AA1464">
        <v>620600</v>
      </c>
      <c r="AB1464">
        <v>309500</v>
      </c>
      <c r="AC1464">
        <v>1.25888125</v>
      </c>
      <c r="AD1464">
        <v>52.638374349999999</v>
      </c>
    </row>
    <row r="1465" spans="1:30">
      <c r="A1465">
        <v>272279</v>
      </c>
      <c r="B1465" t="s">
        <v>178</v>
      </c>
      <c r="C1465">
        <v>7299</v>
      </c>
      <c r="D1465">
        <v>2042740</v>
      </c>
      <c r="E1465" t="s">
        <v>164</v>
      </c>
      <c r="F1465" t="s">
        <v>126</v>
      </c>
      <c r="G1465" t="s">
        <v>179</v>
      </c>
      <c r="H1465" t="s">
        <v>118</v>
      </c>
      <c r="I1465" s="1">
        <v>45126.540277777778</v>
      </c>
      <c r="J1465" t="s">
        <v>180</v>
      </c>
      <c r="K1465" t="s">
        <v>116</v>
      </c>
      <c r="L1465" t="s">
        <v>181</v>
      </c>
      <c r="M1465" t="s">
        <v>182</v>
      </c>
      <c r="N1465" t="s">
        <v>183</v>
      </c>
      <c r="O1465">
        <v>1E-3</v>
      </c>
      <c r="P1465" t="s">
        <v>149</v>
      </c>
      <c r="Q1465" t="b">
        <v>1</v>
      </c>
      <c r="R1465">
        <v>138261413</v>
      </c>
      <c r="S1465" t="s">
        <v>150</v>
      </c>
      <c r="T1465">
        <v>1E-3</v>
      </c>
      <c r="U1465" t="s">
        <v>184</v>
      </c>
      <c r="V1465">
        <v>2023</v>
      </c>
      <c r="W1465" t="s">
        <v>455</v>
      </c>
      <c r="X1465" t="s">
        <v>185</v>
      </c>
      <c r="Y1465" t="s">
        <v>186</v>
      </c>
      <c r="Z1465" t="s">
        <v>155</v>
      </c>
      <c r="AA1465">
        <v>620600</v>
      </c>
      <c r="AB1465">
        <v>309500</v>
      </c>
      <c r="AC1465">
        <v>1.25888125</v>
      </c>
      <c r="AD1465">
        <v>52.638374349999999</v>
      </c>
    </row>
    <row r="1466" spans="1:30">
      <c r="A1466">
        <v>273069</v>
      </c>
      <c r="B1466" t="s">
        <v>178</v>
      </c>
      <c r="C1466">
        <v>7299</v>
      </c>
      <c r="D1466">
        <v>2042350</v>
      </c>
      <c r="E1466" t="s">
        <v>164</v>
      </c>
      <c r="F1466" t="s">
        <v>126</v>
      </c>
      <c r="G1466" t="s">
        <v>179</v>
      </c>
      <c r="H1466" t="s">
        <v>118</v>
      </c>
      <c r="I1466" s="1">
        <v>45119.456250000003</v>
      </c>
      <c r="J1466" t="s">
        <v>180</v>
      </c>
      <c r="K1466" t="s">
        <v>116</v>
      </c>
      <c r="L1466" t="s">
        <v>181</v>
      </c>
      <c r="M1466" t="s">
        <v>182</v>
      </c>
      <c r="N1466" t="s">
        <v>183</v>
      </c>
      <c r="O1466">
        <v>1E-3</v>
      </c>
      <c r="P1466" t="s">
        <v>149</v>
      </c>
      <c r="Q1466" t="b">
        <v>1</v>
      </c>
      <c r="R1466">
        <v>138261413</v>
      </c>
      <c r="S1466" t="s">
        <v>150</v>
      </c>
      <c r="T1466">
        <v>1E-3</v>
      </c>
      <c r="U1466" t="s">
        <v>184</v>
      </c>
      <c r="V1466">
        <v>2023</v>
      </c>
      <c r="W1466" t="s">
        <v>455</v>
      </c>
      <c r="X1466" t="s">
        <v>185</v>
      </c>
      <c r="Y1466" t="s">
        <v>186</v>
      </c>
      <c r="Z1466" t="s">
        <v>155</v>
      </c>
      <c r="AA1466">
        <v>620600</v>
      </c>
      <c r="AB1466">
        <v>309500</v>
      </c>
      <c r="AC1466">
        <v>1.25888125</v>
      </c>
      <c r="AD1466">
        <v>52.638374349999999</v>
      </c>
    </row>
    <row r="1467" spans="1:30">
      <c r="A1467">
        <v>272662</v>
      </c>
      <c r="B1467" t="s">
        <v>178</v>
      </c>
      <c r="C1467">
        <v>7299</v>
      </c>
      <c r="D1467">
        <v>2046916</v>
      </c>
      <c r="E1467" t="s">
        <v>164</v>
      </c>
      <c r="F1467" t="s">
        <v>126</v>
      </c>
      <c r="G1467" t="s">
        <v>179</v>
      </c>
      <c r="H1467" t="s">
        <v>118</v>
      </c>
      <c r="I1467" s="1">
        <v>45168.59097222222</v>
      </c>
      <c r="J1467" t="s">
        <v>180</v>
      </c>
      <c r="K1467" t="s">
        <v>116</v>
      </c>
      <c r="L1467" t="s">
        <v>181</v>
      </c>
      <c r="M1467" t="s">
        <v>182</v>
      </c>
      <c r="N1467" t="s">
        <v>183</v>
      </c>
      <c r="O1467">
        <v>1E-3</v>
      </c>
      <c r="P1467" t="s">
        <v>149</v>
      </c>
      <c r="Q1467" t="b">
        <v>1</v>
      </c>
      <c r="R1467">
        <v>138261413</v>
      </c>
      <c r="S1467" t="s">
        <v>150</v>
      </c>
      <c r="T1467">
        <v>1E-3</v>
      </c>
      <c r="U1467" t="s">
        <v>184</v>
      </c>
      <c r="V1467">
        <v>2023</v>
      </c>
      <c r="W1467" t="s">
        <v>455</v>
      </c>
      <c r="X1467" t="s">
        <v>185</v>
      </c>
      <c r="Y1467" t="s">
        <v>186</v>
      </c>
      <c r="Z1467" t="s">
        <v>155</v>
      </c>
      <c r="AA1467">
        <v>620600</v>
      </c>
      <c r="AB1467">
        <v>309500</v>
      </c>
      <c r="AC1467">
        <v>1.25888125</v>
      </c>
      <c r="AD1467">
        <v>52.638374349999999</v>
      </c>
    </row>
    <row r="1468" spans="1:30">
      <c r="A1468">
        <v>272239</v>
      </c>
      <c r="B1468" t="s">
        <v>178</v>
      </c>
      <c r="C1468">
        <v>7299</v>
      </c>
      <c r="D1468">
        <v>2050486</v>
      </c>
      <c r="E1468" t="s">
        <v>164</v>
      </c>
      <c r="F1468" t="s">
        <v>126</v>
      </c>
      <c r="G1468" t="s">
        <v>179</v>
      </c>
      <c r="H1468" t="s">
        <v>118</v>
      </c>
      <c r="I1468" s="1">
        <v>45217.577777777777</v>
      </c>
      <c r="J1468" t="s">
        <v>180</v>
      </c>
      <c r="K1468" t="s">
        <v>116</v>
      </c>
      <c r="L1468" t="s">
        <v>181</v>
      </c>
      <c r="M1468" t="s">
        <v>182</v>
      </c>
      <c r="N1468" t="s">
        <v>183</v>
      </c>
      <c r="O1468">
        <v>1E-3</v>
      </c>
      <c r="P1468" t="s">
        <v>149</v>
      </c>
      <c r="Q1468" t="b">
        <v>1</v>
      </c>
      <c r="R1468">
        <v>138261413</v>
      </c>
      <c r="S1468" t="s">
        <v>150</v>
      </c>
      <c r="T1468">
        <v>1E-3</v>
      </c>
      <c r="U1468" t="s">
        <v>184</v>
      </c>
      <c r="V1468">
        <v>2023</v>
      </c>
      <c r="W1468" t="s">
        <v>455</v>
      </c>
      <c r="X1468" t="s">
        <v>185</v>
      </c>
      <c r="Y1468" t="s">
        <v>186</v>
      </c>
      <c r="Z1468" t="s">
        <v>155</v>
      </c>
      <c r="AA1468">
        <v>620600</v>
      </c>
      <c r="AB1468">
        <v>309500</v>
      </c>
      <c r="AC1468">
        <v>1.25888125</v>
      </c>
      <c r="AD1468">
        <v>52.638374349999999</v>
      </c>
    </row>
    <row r="1469" spans="1:30">
      <c r="A1469">
        <v>273490</v>
      </c>
      <c r="B1469" t="s">
        <v>178</v>
      </c>
      <c r="C1469">
        <v>7299</v>
      </c>
      <c r="D1469">
        <v>2038909</v>
      </c>
      <c r="E1469" t="s">
        <v>164</v>
      </c>
      <c r="F1469" t="s">
        <v>126</v>
      </c>
      <c r="G1469" t="s">
        <v>179</v>
      </c>
      <c r="H1469" t="s">
        <v>118</v>
      </c>
      <c r="I1469" s="1">
        <v>45071.60833333333</v>
      </c>
      <c r="J1469" t="s">
        <v>180</v>
      </c>
      <c r="K1469" t="s">
        <v>116</v>
      </c>
      <c r="L1469" t="s">
        <v>181</v>
      </c>
      <c r="M1469" t="s">
        <v>182</v>
      </c>
      <c r="N1469" t="s">
        <v>183</v>
      </c>
      <c r="O1469">
        <v>1E-3</v>
      </c>
      <c r="P1469" t="s">
        <v>149</v>
      </c>
      <c r="Q1469" t="b">
        <v>1</v>
      </c>
      <c r="R1469">
        <v>138261413</v>
      </c>
      <c r="S1469" t="s">
        <v>150</v>
      </c>
      <c r="T1469">
        <v>1E-3</v>
      </c>
      <c r="U1469" t="s">
        <v>184</v>
      </c>
      <c r="V1469">
        <v>2023</v>
      </c>
      <c r="W1469" t="s">
        <v>455</v>
      </c>
      <c r="X1469" t="s">
        <v>185</v>
      </c>
      <c r="Y1469" t="s">
        <v>186</v>
      </c>
      <c r="Z1469" t="s">
        <v>155</v>
      </c>
      <c r="AA1469">
        <v>620600</v>
      </c>
      <c r="AB1469">
        <v>309500</v>
      </c>
      <c r="AC1469">
        <v>1.25888125</v>
      </c>
      <c r="AD1469">
        <v>52.638374349999999</v>
      </c>
    </row>
    <row r="1470" spans="1:30">
      <c r="A1470">
        <v>271141</v>
      </c>
      <c r="B1470" t="s">
        <v>178</v>
      </c>
      <c r="C1470">
        <v>7299</v>
      </c>
      <c r="D1470">
        <v>2052773</v>
      </c>
      <c r="E1470" t="s">
        <v>164</v>
      </c>
      <c r="F1470" t="s">
        <v>126</v>
      </c>
      <c r="G1470" t="s">
        <v>179</v>
      </c>
      <c r="H1470" t="s">
        <v>118</v>
      </c>
      <c r="I1470" s="1">
        <v>45238.532638888886</v>
      </c>
      <c r="J1470" t="s">
        <v>180</v>
      </c>
      <c r="K1470" t="s">
        <v>116</v>
      </c>
      <c r="L1470" t="s">
        <v>181</v>
      </c>
      <c r="M1470" t="s">
        <v>182</v>
      </c>
      <c r="N1470" t="s">
        <v>183</v>
      </c>
      <c r="O1470">
        <v>1E-3</v>
      </c>
      <c r="P1470" t="s">
        <v>149</v>
      </c>
      <c r="Q1470" t="b">
        <v>1</v>
      </c>
      <c r="R1470">
        <v>138261413</v>
      </c>
      <c r="S1470" t="s">
        <v>150</v>
      </c>
      <c r="T1470">
        <v>1E-3</v>
      </c>
      <c r="U1470" t="s">
        <v>184</v>
      </c>
      <c r="V1470">
        <v>2023</v>
      </c>
      <c r="W1470" t="s">
        <v>455</v>
      </c>
      <c r="X1470" t="s">
        <v>185</v>
      </c>
      <c r="Y1470" t="s">
        <v>186</v>
      </c>
      <c r="Z1470" t="s">
        <v>155</v>
      </c>
      <c r="AA1470">
        <v>620600</v>
      </c>
      <c r="AB1470">
        <v>309500</v>
      </c>
      <c r="AC1470">
        <v>1.25888125</v>
      </c>
      <c r="AD1470">
        <v>52.638374349999999</v>
      </c>
    </row>
    <row r="1471" spans="1:30">
      <c r="A1471">
        <v>273531</v>
      </c>
      <c r="B1471" t="s">
        <v>178</v>
      </c>
      <c r="C1471">
        <v>7299</v>
      </c>
      <c r="D1471">
        <v>2047956</v>
      </c>
      <c r="E1471" t="s">
        <v>164</v>
      </c>
      <c r="F1471" t="s">
        <v>126</v>
      </c>
      <c r="G1471" t="s">
        <v>179</v>
      </c>
      <c r="H1471" t="s">
        <v>118</v>
      </c>
      <c r="I1471" s="1">
        <v>45190.543055555558</v>
      </c>
      <c r="J1471" t="s">
        <v>180</v>
      </c>
      <c r="K1471" t="s">
        <v>116</v>
      </c>
      <c r="L1471" t="s">
        <v>181</v>
      </c>
      <c r="M1471" t="s">
        <v>182</v>
      </c>
      <c r="N1471" t="s">
        <v>183</v>
      </c>
      <c r="O1471">
        <v>1E-3</v>
      </c>
      <c r="P1471" t="s">
        <v>149</v>
      </c>
      <c r="Q1471" t="b">
        <v>1</v>
      </c>
      <c r="R1471">
        <v>138261413</v>
      </c>
      <c r="S1471" t="s">
        <v>150</v>
      </c>
      <c r="T1471">
        <v>1E-3</v>
      </c>
      <c r="U1471" t="s">
        <v>184</v>
      </c>
      <c r="V1471">
        <v>2023</v>
      </c>
      <c r="W1471" t="s">
        <v>455</v>
      </c>
      <c r="X1471" t="s">
        <v>185</v>
      </c>
      <c r="Y1471" t="s">
        <v>186</v>
      </c>
      <c r="Z1471" t="s">
        <v>155</v>
      </c>
      <c r="AA1471">
        <v>620600</v>
      </c>
      <c r="AB1471">
        <v>309500</v>
      </c>
      <c r="AC1471">
        <v>1.25888125</v>
      </c>
      <c r="AD1471">
        <v>52.638374349999999</v>
      </c>
    </row>
    <row r="1472" spans="1:30">
      <c r="A1472">
        <v>270973</v>
      </c>
      <c r="B1472" t="s">
        <v>178</v>
      </c>
      <c r="C1472">
        <v>7299</v>
      </c>
      <c r="D1472">
        <v>2047625</v>
      </c>
      <c r="E1472" t="s">
        <v>164</v>
      </c>
      <c r="F1472" t="s">
        <v>126</v>
      </c>
      <c r="G1472" t="s">
        <v>179</v>
      </c>
      <c r="H1472" t="s">
        <v>118</v>
      </c>
      <c r="I1472" s="1">
        <v>45182.582638888889</v>
      </c>
      <c r="J1472" t="s">
        <v>180</v>
      </c>
      <c r="K1472" t="s">
        <v>116</v>
      </c>
      <c r="L1472" t="s">
        <v>181</v>
      </c>
      <c r="M1472" t="s">
        <v>182</v>
      </c>
      <c r="N1472" t="s">
        <v>183</v>
      </c>
      <c r="O1472">
        <v>1E-3</v>
      </c>
      <c r="P1472" t="s">
        <v>149</v>
      </c>
      <c r="Q1472" t="b">
        <v>1</v>
      </c>
      <c r="R1472">
        <v>138261413</v>
      </c>
      <c r="S1472" t="s">
        <v>150</v>
      </c>
      <c r="T1472">
        <v>1E-3</v>
      </c>
      <c r="U1472" t="s">
        <v>184</v>
      </c>
      <c r="V1472">
        <v>2023</v>
      </c>
      <c r="W1472" t="s">
        <v>455</v>
      </c>
      <c r="X1472" t="s">
        <v>185</v>
      </c>
      <c r="Y1472" t="s">
        <v>186</v>
      </c>
      <c r="Z1472" t="s">
        <v>155</v>
      </c>
      <c r="AA1472">
        <v>620600</v>
      </c>
      <c r="AB1472">
        <v>309500</v>
      </c>
      <c r="AC1472">
        <v>1.25888125</v>
      </c>
      <c r="AD1472">
        <v>52.638374349999999</v>
      </c>
    </row>
    <row r="1473" spans="1:30">
      <c r="A1473">
        <v>272783</v>
      </c>
      <c r="B1473" t="s">
        <v>241</v>
      </c>
      <c r="C1473">
        <v>7299</v>
      </c>
      <c r="D1473">
        <v>1718094</v>
      </c>
      <c r="E1473" t="s">
        <v>164</v>
      </c>
      <c r="F1473" t="s">
        <v>126</v>
      </c>
      <c r="G1473" t="s">
        <v>179</v>
      </c>
      <c r="H1473" t="s">
        <v>118</v>
      </c>
      <c r="I1473" s="1">
        <v>44986.51458333333</v>
      </c>
      <c r="J1473" t="s">
        <v>180</v>
      </c>
      <c r="K1473" t="s">
        <v>116</v>
      </c>
      <c r="L1473" t="s">
        <v>165</v>
      </c>
      <c r="M1473" t="s">
        <v>166</v>
      </c>
      <c r="N1473" t="s">
        <v>183</v>
      </c>
      <c r="O1473">
        <v>1E-3</v>
      </c>
      <c r="P1473" t="s">
        <v>149</v>
      </c>
      <c r="Q1473" t="b">
        <v>1</v>
      </c>
      <c r="R1473">
        <v>138261413</v>
      </c>
      <c r="S1473" t="s">
        <v>150</v>
      </c>
      <c r="T1473">
        <v>1E-3</v>
      </c>
      <c r="U1473" t="s">
        <v>184</v>
      </c>
      <c r="V1473">
        <v>2023</v>
      </c>
      <c r="W1473" t="s">
        <v>455</v>
      </c>
      <c r="X1473" t="s">
        <v>242</v>
      </c>
      <c r="Y1473" t="s">
        <v>243</v>
      </c>
      <c r="Z1473" t="s">
        <v>155</v>
      </c>
      <c r="AA1473">
        <v>456840</v>
      </c>
      <c r="AB1473">
        <v>455364</v>
      </c>
      <c r="AC1473">
        <v>-1.134557254</v>
      </c>
      <c r="AD1473">
        <v>53.991201420000003</v>
      </c>
    </row>
    <row r="1474" spans="1:30">
      <c r="A1474">
        <v>271191</v>
      </c>
      <c r="B1474" t="s">
        <v>241</v>
      </c>
      <c r="C1474">
        <v>7299</v>
      </c>
      <c r="D1474">
        <v>1735509</v>
      </c>
      <c r="E1474" t="s">
        <v>164</v>
      </c>
      <c r="F1474" t="s">
        <v>126</v>
      </c>
      <c r="G1474" t="s">
        <v>179</v>
      </c>
      <c r="H1474" t="s">
        <v>118</v>
      </c>
      <c r="I1474" s="1">
        <v>45231.474999999999</v>
      </c>
      <c r="J1474" t="s">
        <v>180</v>
      </c>
      <c r="K1474" t="s">
        <v>116</v>
      </c>
      <c r="L1474" t="s">
        <v>165</v>
      </c>
      <c r="M1474" t="s">
        <v>166</v>
      </c>
      <c r="N1474" t="s">
        <v>183</v>
      </c>
      <c r="O1474">
        <v>1E-3</v>
      </c>
      <c r="P1474" t="s">
        <v>149</v>
      </c>
      <c r="Q1474" t="b">
        <v>1</v>
      </c>
      <c r="R1474">
        <v>138261413</v>
      </c>
      <c r="S1474" t="s">
        <v>150</v>
      </c>
      <c r="T1474">
        <v>1E-3</v>
      </c>
      <c r="U1474" t="s">
        <v>184</v>
      </c>
      <c r="V1474">
        <v>2023</v>
      </c>
      <c r="W1474" t="s">
        <v>455</v>
      </c>
      <c r="X1474" t="s">
        <v>242</v>
      </c>
      <c r="Y1474" t="s">
        <v>243</v>
      </c>
      <c r="Z1474" t="s">
        <v>155</v>
      </c>
      <c r="AA1474">
        <v>456840</v>
      </c>
      <c r="AB1474">
        <v>455364</v>
      </c>
      <c r="AC1474">
        <v>-1.134557254</v>
      </c>
      <c r="AD1474">
        <v>53.991201420000003</v>
      </c>
    </row>
    <row r="1475" spans="1:30">
      <c r="A1475">
        <v>272719</v>
      </c>
      <c r="B1475" t="s">
        <v>241</v>
      </c>
      <c r="C1475">
        <v>7299</v>
      </c>
      <c r="D1475">
        <v>1718491</v>
      </c>
      <c r="E1475" t="s">
        <v>164</v>
      </c>
      <c r="F1475" t="s">
        <v>126</v>
      </c>
      <c r="G1475" t="s">
        <v>179</v>
      </c>
      <c r="H1475" t="s">
        <v>118</v>
      </c>
      <c r="I1475" s="1">
        <v>44992.427083333336</v>
      </c>
      <c r="J1475" t="s">
        <v>180</v>
      </c>
      <c r="K1475" t="s">
        <v>116</v>
      </c>
      <c r="L1475" t="s">
        <v>165</v>
      </c>
      <c r="M1475" t="s">
        <v>166</v>
      </c>
      <c r="N1475" t="s">
        <v>183</v>
      </c>
      <c r="O1475">
        <v>1E-3</v>
      </c>
      <c r="P1475" t="s">
        <v>149</v>
      </c>
      <c r="Q1475" t="b">
        <v>1</v>
      </c>
      <c r="R1475">
        <v>138261413</v>
      </c>
      <c r="S1475" t="s">
        <v>150</v>
      </c>
      <c r="T1475">
        <v>1E-3</v>
      </c>
      <c r="U1475" t="s">
        <v>184</v>
      </c>
      <c r="V1475">
        <v>2023</v>
      </c>
      <c r="W1475" t="s">
        <v>455</v>
      </c>
      <c r="X1475" t="s">
        <v>242</v>
      </c>
      <c r="Y1475" t="s">
        <v>243</v>
      </c>
      <c r="Z1475" t="s">
        <v>155</v>
      </c>
      <c r="AA1475">
        <v>456840</v>
      </c>
      <c r="AB1475">
        <v>455364</v>
      </c>
      <c r="AC1475">
        <v>-1.134557254</v>
      </c>
      <c r="AD1475">
        <v>53.991201420000003</v>
      </c>
    </row>
    <row r="1476" spans="1:30">
      <c r="A1476">
        <v>271336</v>
      </c>
      <c r="B1476" t="s">
        <v>241</v>
      </c>
      <c r="C1476">
        <v>7299</v>
      </c>
      <c r="D1476">
        <v>1735775</v>
      </c>
      <c r="E1476" t="s">
        <v>164</v>
      </c>
      <c r="F1476" t="s">
        <v>126</v>
      </c>
      <c r="G1476" t="s">
        <v>179</v>
      </c>
      <c r="H1476" t="s">
        <v>118</v>
      </c>
      <c r="I1476" s="1">
        <v>45236.577777777777</v>
      </c>
      <c r="J1476" t="s">
        <v>180</v>
      </c>
      <c r="K1476" t="s">
        <v>116</v>
      </c>
      <c r="L1476" t="s">
        <v>165</v>
      </c>
      <c r="M1476" t="s">
        <v>166</v>
      </c>
      <c r="N1476" t="s">
        <v>183</v>
      </c>
      <c r="O1476">
        <v>1E-3</v>
      </c>
      <c r="P1476" t="s">
        <v>149</v>
      </c>
      <c r="Q1476" t="b">
        <v>1</v>
      </c>
      <c r="R1476">
        <v>138261413</v>
      </c>
      <c r="S1476" t="s">
        <v>150</v>
      </c>
      <c r="T1476">
        <v>1E-3</v>
      </c>
      <c r="U1476" t="s">
        <v>184</v>
      </c>
      <c r="V1476">
        <v>2023</v>
      </c>
      <c r="W1476" t="s">
        <v>455</v>
      </c>
      <c r="X1476" t="s">
        <v>242</v>
      </c>
      <c r="Y1476" t="s">
        <v>243</v>
      </c>
      <c r="Z1476" t="s">
        <v>155</v>
      </c>
      <c r="AA1476">
        <v>456840</v>
      </c>
      <c r="AB1476">
        <v>455364</v>
      </c>
      <c r="AC1476">
        <v>-1.134557254</v>
      </c>
      <c r="AD1476">
        <v>53.991201420000003</v>
      </c>
    </row>
    <row r="1477" spans="1:30">
      <c r="A1477">
        <v>263350</v>
      </c>
      <c r="B1477" t="s">
        <v>241</v>
      </c>
      <c r="C1477">
        <v>7299</v>
      </c>
      <c r="D1477">
        <v>1732669</v>
      </c>
      <c r="E1477" t="s">
        <v>164</v>
      </c>
      <c r="F1477" t="s">
        <v>126</v>
      </c>
      <c r="G1477" t="s">
        <v>179</v>
      </c>
      <c r="H1477" t="s">
        <v>118</v>
      </c>
      <c r="I1477" s="1">
        <v>45190.68472222222</v>
      </c>
      <c r="J1477" t="s">
        <v>180</v>
      </c>
      <c r="K1477" t="s">
        <v>116</v>
      </c>
      <c r="L1477" t="s">
        <v>165</v>
      </c>
      <c r="M1477" t="s">
        <v>166</v>
      </c>
      <c r="N1477" t="s">
        <v>183</v>
      </c>
      <c r="O1477">
        <v>1E-3</v>
      </c>
      <c r="P1477" t="s">
        <v>149</v>
      </c>
      <c r="Q1477" t="b">
        <v>1</v>
      </c>
      <c r="R1477">
        <v>138261413</v>
      </c>
      <c r="S1477" t="s">
        <v>150</v>
      </c>
      <c r="T1477">
        <v>1E-3</v>
      </c>
      <c r="U1477" t="s">
        <v>184</v>
      </c>
      <c r="V1477">
        <v>2023</v>
      </c>
      <c r="W1477" t="s">
        <v>455</v>
      </c>
      <c r="X1477" t="s">
        <v>242</v>
      </c>
      <c r="Y1477" t="s">
        <v>243</v>
      </c>
      <c r="Z1477" t="s">
        <v>155</v>
      </c>
      <c r="AA1477">
        <v>456840</v>
      </c>
      <c r="AB1477">
        <v>455364</v>
      </c>
      <c r="AC1477">
        <v>-1.134557254</v>
      </c>
      <c r="AD1477">
        <v>53.991201420000003</v>
      </c>
    </row>
    <row r="1478" spans="1:30">
      <c r="A1478">
        <v>270575</v>
      </c>
      <c r="B1478" t="s">
        <v>241</v>
      </c>
      <c r="C1478">
        <v>7299</v>
      </c>
      <c r="D1478">
        <v>1736879</v>
      </c>
      <c r="E1478" t="s">
        <v>164</v>
      </c>
      <c r="F1478" t="s">
        <v>126</v>
      </c>
      <c r="G1478" t="s">
        <v>179</v>
      </c>
      <c r="H1478" t="s">
        <v>118</v>
      </c>
      <c r="I1478" s="1">
        <v>45251.51458333333</v>
      </c>
      <c r="J1478" t="s">
        <v>180</v>
      </c>
      <c r="K1478" t="s">
        <v>116</v>
      </c>
      <c r="L1478" t="s">
        <v>165</v>
      </c>
      <c r="M1478" t="s">
        <v>166</v>
      </c>
      <c r="N1478" t="s">
        <v>183</v>
      </c>
      <c r="O1478">
        <v>1E-3</v>
      </c>
      <c r="P1478" t="s">
        <v>149</v>
      </c>
      <c r="Q1478" t="b">
        <v>1</v>
      </c>
      <c r="R1478">
        <v>138261413</v>
      </c>
      <c r="S1478" t="s">
        <v>150</v>
      </c>
      <c r="T1478">
        <v>1E-3</v>
      </c>
      <c r="U1478" t="s">
        <v>184</v>
      </c>
      <c r="V1478">
        <v>2023</v>
      </c>
      <c r="W1478" t="s">
        <v>455</v>
      </c>
      <c r="X1478" t="s">
        <v>242</v>
      </c>
      <c r="Y1478" t="s">
        <v>243</v>
      </c>
      <c r="Z1478" t="s">
        <v>155</v>
      </c>
      <c r="AA1478">
        <v>456840</v>
      </c>
      <c r="AB1478">
        <v>455364</v>
      </c>
      <c r="AC1478">
        <v>-1.134557254</v>
      </c>
      <c r="AD1478">
        <v>53.991201420000003</v>
      </c>
    </row>
    <row r="1479" spans="1:30">
      <c r="A1479">
        <v>273009</v>
      </c>
      <c r="B1479" t="s">
        <v>241</v>
      </c>
      <c r="C1479">
        <v>7299</v>
      </c>
      <c r="D1479">
        <v>1722722</v>
      </c>
      <c r="E1479" t="s">
        <v>164</v>
      </c>
      <c r="F1479" t="s">
        <v>126</v>
      </c>
      <c r="G1479" t="s">
        <v>179</v>
      </c>
      <c r="H1479" t="s">
        <v>118</v>
      </c>
      <c r="I1479" s="1">
        <v>45063.579861111109</v>
      </c>
      <c r="J1479" t="s">
        <v>180</v>
      </c>
      <c r="K1479" t="s">
        <v>116</v>
      </c>
      <c r="L1479" t="s">
        <v>165</v>
      </c>
      <c r="M1479" t="s">
        <v>166</v>
      </c>
      <c r="N1479" t="s">
        <v>183</v>
      </c>
      <c r="O1479">
        <v>1E-3</v>
      </c>
      <c r="P1479" t="s">
        <v>149</v>
      </c>
      <c r="Q1479" t="b">
        <v>1</v>
      </c>
      <c r="R1479">
        <v>138261413</v>
      </c>
      <c r="S1479" t="s">
        <v>150</v>
      </c>
      <c r="T1479">
        <v>1E-3</v>
      </c>
      <c r="U1479" t="s">
        <v>184</v>
      </c>
      <c r="V1479">
        <v>2023</v>
      </c>
      <c r="W1479" t="s">
        <v>455</v>
      </c>
      <c r="X1479" t="s">
        <v>242</v>
      </c>
      <c r="Y1479" t="s">
        <v>243</v>
      </c>
      <c r="Z1479" t="s">
        <v>155</v>
      </c>
      <c r="AA1479">
        <v>456840</v>
      </c>
      <c r="AB1479">
        <v>455364</v>
      </c>
      <c r="AC1479">
        <v>-1.134557254</v>
      </c>
      <c r="AD1479">
        <v>53.991201420000003</v>
      </c>
    </row>
    <row r="1480" spans="1:30">
      <c r="A1480">
        <v>270707</v>
      </c>
      <c r="B1480" t="s">
        <v>241</v>
      </c>
      <c r="C1480">
        <v>7299</v>
      </c>
      <c r="D1480">
        <v>1738144</v>
      </c>
      <c r="E1480" t="s">
        <v>164</v>
      </c>
      <c r="F1480" t="s">
        <v>126</v>
      </c>
      <c r="G1480" t="s">
        <v>179</v>
      </c>
      <c r="H1480" t="s">
        <v>118</v>
      </c>
      <c r="I1480" s="1">
        <v>45266.509722222225</v>
      </c>
      <c r="J1480" t="s">
        <v>180</v>
      </c>
      <c r="K1480" t="s">
        <v>116</v>
      </c>
      <c r="L1480" t="s">
        <v>165</v>
      </c>
      <c r="M1480" t="s">
        <v>166</v>
      </c>
      <c r="N1480" t="s">
        <v>183</v>
      </c>
      <c r="O1480">
        <v>1E-3</v>
      </c>
      <c r="P1480" t="s">
        <v>149</v>
      </c>
      <c r="Q1480" t="b">
        <v>1</v>
      </c>
      <c r="R1480">
        <v>138261413</v>
      </c>
      <c r="S1480" t="s">
        <v>150</v>
      </c>
      <c r="T1480">
        <v>1E-3</v>
      </c>
      <c r="U1480" t="s">
        <v>184</v>
      </c>
      <c r="V1480">
        <v>2023</v>
      </c>
      <c r="W1480" t="s">
        <v>455</v>
      </c>
      <c r="X1480" t="s">
        <v>242</v>
      </c>
      <c r="Y1480" t="s">
        <v>243</v>
      </c>
      <c r="Z1480" t="s">
        <v>155</v>
      </c>
      <c r="AA1480">
        <v>456840</v>
      </c>
      <c r="AB1480">
        <v>455364</v>
      </c>
      <c r="AC1480">
        <v>-1.134557254</v>
      </c>
      <c r="AD1480">
        <v>53.991201420000003</v>
      </c>
    </row>
    <row r="1481" spans="1:30">
      <c r="A1481">
        <v>271071</v>
      </c>
      <c r="B1481" t="s">
        <v>241</v>
      </c>
      <c r="C1481">
        <v>7299</v>
      </c>
      <c r="D1481">
        <v>1730377</v>
      </c>
      <c r="E1481" t="s">
        <v>164</v>
      </c>
      <c r="F1481" t="s">
        <v>126</v>
      </c>
      <c r="G1481" t="s">
        <v>179</v>
      </c>
      <c r="H1481" t="s">
        <v>118</v>
      </c>
      <c r="I1481" s="1">
        <v>45161.694444444445</v>
      </c>
      <c r="J1481" t="s">
        <v>180</v>
      </c>
      <c r="K1481" t="s">
        <v>116</v>
      </c>
      <c r="L1481" t="s">
        <v>165</v>
      </c>
      <c r="M1481" t="s">
        <v>166</v>
      </c>
      <c r="N1481" t="s">
        <v>183</v>
      </c>
      <c r="O1481">
        <v>1E-3</v>
      </c>
      <c r="P1481" t="s">
        <v>149</v>
      </c>
      <c r="Q1481" t="b">
        <v>1</v>
      </c>
      <c r="R1481">
        <v>138261413</v>
      </c>
      <c r="S1481" t="s">
        <v>150</v>
      </c>
      <c r="T1481">
        <v>1E-3</v>
      </c>
      <c r="U1481" t="s">
        <v>184</v>
      </c>
      <c r="V1481">
        <v>2023</v>
      </c>
      <c r="W1481" t="s">
        <v>455</v>
      </c>
      <c r="X1481" t="s">
        <v>242</v>
      </c>
      <c r="Y1481" t="s">
        <v>243</v>
      </c>
      <c r="Z1481" t="s">
        <v>155</v>
      </c>
      <c r="AA1481">
        <v>456840</v>
      </c>
      <c r="AB1481">
        <v>455364</v>
      </c>
      <c r="AC1481">
        <v>-1.134557254</v>
      </c>
      <c r="AD1481">
        <v>53.991201420000003</v>
      </c>
    </row>
    <row r="1482" spans="1:30">
      <c r="A1482">
        <v>270880</v>
      </c>
      <c r="B1482" t="s">
        <v>241</v>
      </c>
      <c r="C1482">
        <v>7299</v>
      </c>
      <c r="D1482">
        <v>1737460</v>
      </c>
      <c r="E1482" t="s">
        <v>164</v>
      </c>
      <c r="F1482" t="s">
        <v>126</v>
      </c>
      <c r="G1482" t="s">
        <v>179</v>
      </c>
      <c r="H1482" t="s">
        <v>118</v>
      </c>
      <c r="I1482" s="1">
        <v>45258.411111111112</v>
      </c>
      <c r="J1482" t="s">
        <v>180</v>
      </c>
      <c r="K1482" t="s">
        <v>116</v>
      </c>
      <c r="L1482" t="s">
        <v>165</v>
      </c>
      <c r="M1482" t="s">
        <v>166</v>
      </c>
      <c r="N1482" t="s">
        <v>183</v>
      </c>
      <c r="O1482">
        <v>1E-3</v>
      </c>
      <c r="P1482" t="s">
        <v>149</v>
      </c>
      <c r="Q1482" t="b">
        <v>1</v>
      </c>
      <c r="R1482">
        <v>138261413</v>
      </c>
      <c r="S1482" t="s">
        <v>150</v>
      </c>
      <c r="T1482">
        <v>1E-3</v>
      </c>
      <c r="U1482" t="s">
        <v>184</v>
      </c>
      <c r="V1482">
        <v>2023</v>
      </c>
      <c r="W1482" t="s">
        <v>455</v>
      </c>
      <c r="X1482" t="s">
        <v>242</v>
      </c>
      <c r="Y1482" t="s">
        <v>243</v>
      </c>
      <c r="Z1482" t="s">
        <v>155</v>
      </c>
      <c r="AA1482">
        <v>456840</v>
      </c>
      <c r="AB1482">
        <v>455364</v>
      </c>
      <c r="AC1482">
        <v>-1.134557254</v>
      </c>
      <c r="AD1482">
        <v>53.991201420000003</v>
      </c>
    </row>
    <row r="1483" spans="1:30">
      <c r="A1483">
        <v>273461</v>
      </c>
      <c r="B1483" t="s">
        <v>241</v>
      </c>
      <c r="C1483">
        <v>7299</v>
      </c>
      <c r="D1483">
        <v>1734342</v>
      </c>
      <c r="E1483" t="s">
        <v>164</v>
      </c>
      <c r="F1483" t="s">
        <v>126</v>
      </c>
      <c r="G1483" t="s">
        <v>179</v>
      </c>
      <c r="H1483" t="s">
        <v>118</v>
      </c>
      <c r="I1483" s="1">
        <v>45216.659722222219</v>
      </c>
      <c r="J1483" t="s">
        <v>180</v>
      </c>
      <c r="K1483" t="s">
        <v>116</v>
      </c>
      <c r="L1483" t="s">
        <v>165</v>
      </c>
      <c r="M1483" t="s">
        <v>166</v>
      </c>
      <c r="N1483" t="s">
        <v>183</v>
      </c>
      <c r="O1483">
        <v>1E-3</v>
      </c>
      <c r="P1483" t="s">
        <v>149</v>
      </c>
      <c r="Q1483" t="b">
        <v>1</v>
      </c>
      <c r="R1483">
        <v>138261413</v>
      </c>
      <c r="S1483" t="s">
        <v>150</v>
      </c>
      <c r="T1483">
        <v>1E-3</v>
      </c>
      <c r="U1483" t="s">
        <v>184</v>
      </c>
      <c r="V1483">
        <v>2023</v>
      </c>
      <c r="W1483" t="s">
        <v>455</v>
      </c>
      <c r="X1483" t="s">
        <v>242</v>
      </c>
      <c r="Y1483" t="s">
        <v>243</v>
      </c>
      <c r="Z1483" t="s">
        <v>155</v>
      </c>
      <c r="AA1483">
        <v>456840</v>
      </c>
      <c r="AB1483">
        <v>455364</v>
      </c>
      <c r="AC1483">
        <v>-1.134557254</v>
      </c>
      <c r="AD1483">
        <v>53.991201420000003</v>
      </c>
    </row>
    <row r="1484" spans="1:30">
      <c r="A1484">
        <v>270687</v>
      </c>
      <c r="B1484" t="s">
        <v>241</v>
      </c>
      <c r="C1484">
        <v>7299</v>
      </c>
      <c r="D1484">
        <v>1717808</v>
      </c>
      <c r="E1484" t="s">
        <v>164</v>
      </c>
      <c r="F1484" t="s">
        <v>126</v>
      </c>
      <c r="G1484" t="s">
        <v>179</v>
      </c>
      <c r="H1484" t="s">
        <v>118</v>
      </c>
      <c r="I1484" s="1">
        <v>44981.438194444447</v>
      </c>
      <c r="J1484" t="s">
        <v>180</v>
      </c>
      <c r="K1484" t="s">
        <v>116</v>
      </c>
      <c r="L1484" t="s">
        <v>165</v>
      </c>
      <c r="M1484" t="s">
        <v>166</v>
      </c>
      <c r="N1484" t="s">
        <v>183</v>
      </c>
      <c r="O1484">
        <v>1E-3</v>
      </c>
      <c r="P1484" t="s">
        <v>149</v>
      </c>
      <c r="Q1484" t="b">
        <v>1</v>
      </c>
      <c r="R1484">
        <v>138261413</v>
      </c>
      <c r="S1484" t="s">
        <v>150</v>
      </c>
      <c r="T1484">
        <v>1E-3</v>
      </c>
      <c r="U1484" t="s">
        <v>184</v>
      </c>
      <c r="V1484">
        <v>2023</v>
      </c>
      <c r="W1484" t="s">
        <v>455</v>
      </c>
      <c r="X1484" t="s">
        <v>242</v>
      </c>
      <c r="Y1484" t="s">
        <v>243</v>
      </c>
      <c r="Z1484" t="s">
        <v>155</v>
      </c>
      <c r="AA1484">
        <v>456840</v>
      </c>
      <c r="AB1484">
        <v>455364</v>
      </c>
      <c r="AC1484">
        <v>-1.134557254</v>
      </c>
      <c r="AD1484">
        <v>53.991201420000003</v>
      </c>
    </row>
    <row r="1485" spans="1:30">
      <c r="A1485">
        <v>271514</v>
      </c>
      <c r="B1485" t="s">
        <v>241</v>
      </c>
      <c r="C1485">
        <v>7299</v>
      </c>
      <c r="D1485">
        <v>1729094</v>
      </c>
      <c r="E1485" t="s">
        <v>164</v>
      </c>
      <c r="F1485" t="s">
        <v>126</v>
      </c>
      <c r="G1485" t="s">
        <v>179</v>
      </c>
      <c r="H1485" t="s">
        <v>118</v>
      </c>
      <c r="I1485" s="1">
        <v>45148.432638888888</v>
      </c>
      <c r="J1485" t="s">
        <v>180</v>
      </c>
      <c r="K1485" t="s">
        <v>116</v>
      </c>
      <c r="L1485" t="s">
        <v>165</v>
      </c>
      <c r="M1485" t="s">
        <v>166</v>
      </c>
      <c r="N1485" t="s">
        <v>183</v>
      </c>
      <c r="O1485">
        <v>1E-3</v>
      </c>
      <c r="P1485" t="s">
        <v>149</v>
      </c>
      <c r="Q1485" t="b">
        <v>1</v>
      </c>
      <c r="R1485">
        <v>138261413</v>
      </c>
      <c r="S1485" t="s">
        <v>150</v>
      </c>
      <c r="T1485">
        <v>1E-3</v>
      </c>
      <c r="U1485" t="s">
        <v>184</v>
      </c>
      <c r="V1485">
        <v>2023</v>
      </c>
      <c r="W1485" t="s">
        <v>455</v>
      </c>
      <c r="X1485" t="s">
        <v>242</v>
      </c>
      <c r="Y1485" t="s">
        <v>243</v>
      </c>
      <c r="Z1485" t="s">
        <v>155</v>
      </c>
      <c r="AA1485">
        <v>456840</v>
      </c>
      <c r="AB1485">
        <v>455364</v>
      </c>
      <c r="AC1485">
        <v>-1.134557254</v>
      </c>
      <c r="AD1485">
        <v>53.991201420000003</v>
      </c>
    </row>
    <row r="1486" spans="1:30">
      <c r="A1486">
        <v>267318</v>
      </c>
      <c r="B1486" t="s">
        <v>241</v>
      </c>
      <c r="C1486">
        <v>7299</v>
      </c>
      <c r="D1486">
        <v>1733084</v>
      </c>
      <c r="E1486" t="s">
        <v>164</v>
      </c>
      <c r="F1486" t="s">
        <v>126</v>
      </c>
      <c r="G1486" t="s">
        <v>179</v>
      </c>
      <c r="H1486" t="s">
        <v>118</v>
      </c>
      <c r="I1486" s="1">
        <v>45196.541666666664</v>
      </c>
      <c r="J1486" t="s">
        <v>180</v>
      </c>
      <c r="K1486" t="s">
        <v>116</v>
      </c>
      <c r="L1486" t="s">
        <v>165</v>
      </c>
      <c r="M1486" t="s">
        <v>166</v>
      </c>
      <c r="N1486" t="s">
        <v>183</v>
      </c>
      <c r="O1486">
        <v>1E-3</v>
      </c>
      <c r="P1486" t="s">
        <v>149</v>
      </c>
      <c r="Q1486" t="b">
        <v>1</v>
      </c>
      <c r="R1486">
        <v>138261413</v>
      </c>
      <c r="S1486" t="s">
        <v>150</v>
      </c>
      <c r="T1486">
        <v>1E-3</v>
      </c>
      <c r="U1486" t="s">
        <v>184</v>
      </c>
      <c r="V1486">
        <v>2023</v>
      </c>
      <c r="W1486" t="s">
        <v>455</v>
      </c>
      <c r="X1486" t="s">
        <v>242</v>
      </c>
      <c r="Y1486" t="s">
        <v>243</v>
      </c>
      <c r="Z1486" t="s">
        <v>155</v>
      </c>
      <c r="AA1486">
        <v>456840</v>
      </c>
      <c r="AB1486">
        <v>455364</v>
      </c>
      <c r="AC1486">
        <v>-1.134557254</v>
      </c>
      <c r="AD1486">
        <v>53.991201420000003</v>
      </c>
    </row>
    <row r="1487" spans="1:30">
      <c r="A1487">
        <v>271460</v>
      </c>
      <c r="B1487" t="s">
        <v>241</v>
      </c>
      <c r="C1487">
        <v>7299</v>
      </c>
      <c r="D1487">
        <v>1738977</v>
      </c>
      <c r="E1487" t="s">
        <v>164</v>
      </c>
      <c r="F1487" t="s">
        <v>126</v>
      </c>
      <c r="G1487" t="s">
        <v>179</v>
      </c>
      <c r="H1487" t="s">
        <v>118</v>
      </c>
      <c r="I1487" s="1">
        <v>45274.515972222223</v>
      </c>
      <c r="J1487" t="s">
        <v>180</v>
      </c>
      <c r="K1487" t="s">
        <v>116</v>
      </c>
      <c r="L1487" t="s">
        <v>165</v>
      </c>
      <c r="M1487" t="s">
        <v>166</v>
      </c>
      <c r="N1487" t="s">
        <v>183</v>
      </c>
      <c r="O1487">
        <v>1E-3</v>
      </c>
      <c r="P1487" t="s">
        <v>149</v>
      </c>
      <c r="Q1487" t="b">
        <v>1</v>
      </c>
      <c r="R1487">
        <v>138261413</v>
      </c>
      <c r="S1487" t="s">
        <v>150</v>
      </c>
      <c r="T1487">
        <v>1E-3</v>
      </c>
      <c r="U1487" t="s">
        <v>184</v>
      </c>
      <c r="V1487">
        <v>2023</v>
      </c>
      <c r="W1487" t="s">
        <v>455</v>
      </c>
      <c r="X1487" t="s">
        <v>242</v>
      </c>
      <c r="Y1487" t="s">
        <v>243</v>
      </c>
      <c r="Z1487" t="s">
        <v>155</v>
      </c>
      <c r="AA1487">
        <v>456840</v>
      </c>
      <c r="AB1487">
        <v>455364</v>
      </c>
      <c r="AC1487">
        <v>-1.134557254</v>
      </c>
      <c r="AD1487">
        <v>53.991201420000003</v>
      </c>
    </row>
    <row r="1488" spans="1:30">
      <c r="A1488">
        <v>272156</v>
      </c>
      <c r="B1488" t="s">
        <v>241</v>
      </c>
      <c r="C1488">
        <v>7299</v>
      </c>
      <c r="D1488">
        <v>1734194</v>
      </c>
      <c r="E1488" t="s">
        <v>164</v>
      </c>
      <c r="F1488" t="s">
        <v>126</v>
      </c>
      <c r="G1488" t="s">
        <v>179</v>
      </c>
      <c r="H1488" t="s">
        <v>118</v>
      </c>
      <c r="I1488" s="1">
        <v>45212.431944444441</v>
      </c>
      <c r="J1488" t="s">
        <v>180</v>
      </c>
      <c r="K1488" t="s">
        <v>116</v>
      </c>
      <c r="L1488" t="s">
        <v>165</v>
      </c>
      <c r="M1488" t="s">
        <v>166</v>
      </c>
      <c r="N1488" t="s">
        <v>148</v>
      </c>
      <c r="O1488">
        <v>1E-3</v>
      </c>
      <c r="P1488" t="s">
        <v>149</v>
      </c>
      <c r="Q1488" t="b">
        <v>1</v>
      </c>
      <c r="R1488">
        <v>138261413</v>
      </c>
      <c r="S1488" t="s">
        <v>150</v>
      </c>
      <c r="T1488">
        <v>1E-3</v>
      </c>
      <c r="U1488" t="s">
        <v>184</v>
      </c>
      <c r="V1488">
        <v>2023</v>
      </c>
      <c r="W1488" t="s">
        <v>455</v>
      </c>
      <c r="X1488" t="s">
        <v>242</v>
      </c>
      <c r="Y1488" t="s">
        <v>243</v>
      </c>
      <c r="Z1488" t="s">
        <v>155</v>
      </c>
      <c r="AA1488">
        <v>456840</v>
      </c>
      <c r="AB1488">
        <v>455364</v>
      </c>
      <c r="AC1488">
        <v>-1.134557254</v>
      </c>
      <c r="AD1488">
        <v>53.991201420000003</v>
      </c>
    </row>
    <row r="1489" spans="1:30">
      <c r="A1489">
        <v>272342</v>
      </c>
      <c r="B1489" t="s">
        <v>241</v>
      </c>
      <c r="C1489">
        <v>7299</v>
      </c>
      <c r="D1489">
        <v>1715915</v>
      </c>
      <c r="E1489" t="s">
        <v>164</v>
      </c>
      <c r="F1489" t="s">
        <v>126</v>
      </c>
      <c r="G1489" t="s">
        <v>179</v>
      </c>
      <c r="H1489" t="s">
        <v>118</v>
      </c>
      <c r="I1489" s="1">
        <v>44952.44027777778</v>
      </c>
      <c r="J1489" t="s">
        <v>180</v>
      </c>
      <c r="K1489" t="s">
        <v>116</v>
      </c>
      <c r="L1489" t="s">
        <v>165</v>
      </c>
      <c r="M1489" t="s">
        <v>166</v>
      </c>
      <c r="N1489" t="s">
        <v>183</v>
      </c>
      <c r="O1489">
        <v>1E-3</v>
      </c>
      <c r="P1489" t="s">
        <v>149</v>
      </c>
      <c r="Q1489" t="b">
        <v>1</v>
      </c>
      <c r="R1489">
        <v>138261413</v>
      </c>
      <c r="S1489" t="s">
        <v>150</v>
      </c>
      <c r="T1489">
        <v>1E-3</v>
      </c>
      <c r="U1489" t="s">
        <v>184</v>
      </c>
      <c r="V1489">
        <v>2023</v>
      </c>
      <c r="W1489" t="s">
        <v>455</v>
      </c>
      <c r="X1489" t="s">
        <v>242</v>
      </c>
      <c r="Y1489" t="s">
        <v>243</v>
      </c>
      <c r="Z1489" t="s">
        <v>155</v>
      </c>
      <c r="AA1489">
        <v>456840</v>
      </c>
      <c r="AB1489">
        <v>455364</v>
      </c>
      <c r="AC1489">
        <v>-1.134557254</v>
      </c>
      <c r="AD1489">
        <v>53.991201420000003</v>
      </c>
    </row>
    <row r="1490" spans="1:30">
      <c r="A1490">
        <v>271720</v>
      </c>
      <c r="B1490" t="s">
        <v>241</v>
      </c>
      <c r="C1490">
        <v>7299</v>
      </c>
      <c r="D1490">
        <v>1733253</v>
      </c>
      <c r="E1490" t="s">
        <v>164</v>
      </c>
      <c r="F1490" t="s">
        <v>126</v>
      </c>
      <c r="G1490" t="s">
        <v>179</v>
      </c>
      <c r="H1490" t="s">
        <v>118</v>
      </c>
      <c r="I1490" s="1">
        <v>45202.676388888889</v>
      </c>
      <c r="J1490" t="s">
        <v>180</v>
      </c>
      <c r="K1490" t="s">
        <v>116</v>
      </c>
      <c r="L1490" t="s">
        <v>165</v>
      </c>
      <c r="M1490" t="s">
        <v>166</v>
      </c>
      <c r="N1490" t="s">
        <v>183</v>
      </c>
      <c r="O1490">
        <v>1E-3</v>
      </c>
      <c r="P1490" t="s">
        <v>149</v>
      </c>
      <c r="Q1490" t="b">
        <v>1</v>
      </c>
      <c r="R1490">
        <v>138261413</v>
      </c>
      <c r="S1490" t="s">
        <v>150</v>
      </c>
      <c r="T1490">
        <v>1E-3</v>
      </c>
      <c r="U1490" t="s">
        <v>184</v>
      </c>
      <c r="V1490">
        <v>2023</v>
      </c>
      <c r="W1490" t="s">
        <v>455</v>
      </c>
      <c r="X1490" t="s">
        <v>242</v>
      </c>
      <c r="Y1490" t="s">
        <v>243</v>
      </c>
      <c r="Z1490" t="s">
        <v>155</v>
      </c>
      <c r="AA1490">
        <v>456840</v>
      </c>
      <c r="AB1490">
        <v>455364</v>
      </c>
      <c r="AC1490">
        <v>-1.134557254</v>
      </c>
      <c r="AD1490">
        <v>53.991201420000003</v>
      </c>
    </row>
    <row r="1491" spans="1:30">
      <c r="A1491">
        <v>271133</v>
      </c>
      <c r="B1491" t="s">
        <v>241</v>
      </c>
      <c r="C1491">
        <v>7299</v>
      </c>
      <c r="D1491">
        <v>1716659</v>
      </c>
      <c r="E1491" t="s">
        <v>164</v>
      </c>
      <c r="F1491" t="s">
        <v>126</v>
      </c>
      <c r="G1491" t="s">
        <v>179</v>
      </c>
      <c r="H1491" t="s">
        <v>118</v>
      </c>
      <c r="I1491" s="1">
        <v>44965.49722222222</v>
      </c>
      <c r="J1491" t="s">
        <v>180</v>
      </c>
      <c r="K1491" t="s">
        <v>116</v>
      </c>
      <c r="L1491" t="s">
        <v>165</v>
      </c>
      <c r="M1491" t="s">
        <v>166</v>
      </c>
      <c r="N1491" t="s">
        <v>183</v>
      </c>
      <c r="O1491">
        <v>1E-3</v>
      </c>
      <c r="P1491" t="s">
        <v>149</v>
      </c>
      <c r="Q1491" t="b">
        <v>1</v>
      </c>
      <c r="R1491">
        <v>138261413</v>
      </c>
      <c r="S1491" t="s">
        <v>150</v>
      </c>
      <c r="T1491">
        <v>1E-3</v>
      </c>
      <c r="U1491" t="s">
        <v>184</v>
      </c>
      <c r="V1491">
        <v>2023</v>
      </c>
      <c r="W1491" t="s">
        <v>455</v>
      </c>
      <c r="X1491" t="s">
        <v>242</v>
      </c>
      <c r="Y1491" t="s">
        <v>243</v>
      </c>
      <c r="Z1491" t="s">
        <v>155</v>
      </c>
      <c r="AA1491">
        <v>456840</v>
      </c>
      <c r="AB1491">
        <v>455364</v>
      </c>
      <c r="AC1491">
        <v>-1.134557254</v>
      </c>
      <c r="AD1491">
        <v>53.991201420000003</v>
      </c>
    </row>
    <row r="1492" spans="1:30">
      <c r="A1492">
        <v>271105</v>
      </c>
      <c r="B1492" t="s">
        <v>241</v>
      </c>
      <c r="C1492">
        <v>7299</v>
      </c>
      <c r="D1492">
        <v>1725274</v>
      </c>
      <c r="E1492" t="s">
        <v>164</v>
      </c>
      <c r="F1492" t="s">
        <v>126</v>
      </c>
      <c r="G1492" t="s">
        <v>179</v>
      </c>
      <c r="H1492" t="s">
        <v>118</v>
      </c>
      <c r="I1492" s="1">
        <v>45103.492361111108</v>
      </c>
      <c r="J1492" t="s">
        <v>180</v>
      </c>
      <c r="K1492" t="s">
        <v>116</v>
      </c>
      <c r="L1492" t="s">
        <v>165</v>
      </c>
      <c r="M1492" t="s">
        <v>166</v>
      </c>
      <c r="N1492" t="s">
        <v>183</v>
      </c>
      <c r="O1492">
        <v>1E-3</v>
      </c>
      <c r="P1492" t="s">
        <v>149</v>
      </c>
      <c r="Q1492" t="b">
        <v>1</v>
      </c>
      <c r="R1492">
        <v>138261413</v>
      </c>
      <c r="S1492" t="s">
        <v>150</v>
      </c>
      <c r="T1492">
        <v>1E-3</v>
      </c>
      <c r="U1492" t="s">
        <v>184</v>
      </c>
      <c r="V1492">
        <v>2023</v>
      </c>
      <c r="W1492" t="s">
        <v>455</v>
      </c>
      <c r="X1492" t="s">
        <v>242</v>
      </c>
      <c r="Y1492" t="s">
        <v>243</v>
      </c>
      <c r="Z1492" t="s">
        <v>155</v>
      </c>
      <c r="AA1492">
        <v>456840</v>
      </c>
      <c r="AB1492">
        <v>455364</v>
      </c>
      <c r="AC1492">
        <v>-1.134557254</v>
      </c>
      <c r="AD1492">
        <v>53.991201420000003</v>
      </c>
    </row>
    <row r="1493" spans="1:30">
      <c r="A1493">
        <v>268455</v>
      </c>
      <c r="B1493" t="s">
        <v>241</v>
      </c>
      <c r="C1493">
        <v>7299</v>
      </c>
      <c r="D1493">
        <v>1735649</v>
      </c>
      <c r="E1493" t="s">
        <v>164</v>
      </c>
      <c r="F1493" t="s">
        <v>126</v>
      </c>
      <c r="G1493" t="s">
        <v>179</v>
      </c>
      <c r="H1493" t="s">
        <v>118</v>
      </c>
      <c r="I1493" s="1">
        <v>45232.57708333333</v>
      </c>
      <c r="J1493" t="s">
        <v>180</v>
      </c>
      <c r="K1493" t="s">
        <v>116</v>
      </c>
      <c r="L1493" t="s">
        <v>165</v>
      </c>
      <c r="M1493" t="s">
        <v>166</v>
      </c>
      <c r="N1493" t="s">
        <v>183</v>
      </c>
      <c r="O1493">
        <v>1E-3</v>
      </c>
      <c r="P1493" t="s">
        <v>149</v>
      </c>
      <c r="Q1493" t="b">
        <v>1</v>
      </c>
      <c r="R1493">
        <v>138261413</v>
      </c>
      <c r="S1493" t="s">
        <v>150</v>
      </c>
      <c r="T1493">
        <v>1E-3</v>
      </c>
      <c r="U1493" t="s">
        <v>184</v>
      </c>
      <c r="V1493">
        <v>2023</v>
      </c>
      <c r="W1493" t="s">
        <v>455</v>
      </c>
      <c r="X1493" t="s">
        <v>242</v>
      </c>
      <c r="Y1493" t="s">
        <v>243</v>
      </c>
      <c r="Z1493" t="s">
        <v>155</v>
      </c>
      <c r="AA1493">
        <v>456840</v>
      </c>
      <c r="AB1493">
        <v>455364</v>
      </c>
      <c r="AC1493">
        <v>-1.134557254</v>
      </c>
      <c r="AD1493">
        <v>53.991201420000003</v>
      </c>
    </row>
    <row r="1494" spans="1:30">
      <c r="A1494">
        <v>270867</v>
      </c>
      <c r="B1494" t="s">
        <v>241</v>
      </c>
      <c r="C1494">
        <v>7299</v>
      </c>
      <c r="D1494">
        <v>1718811</v>
      </c>
      <c r="E1494" t="s">
        <v>164</v>
      </c>
      <c r="F1494" t="s">
        <v>126</v>
      </c>
      <c r="G1494" t="s">
        <v>179</v>
      </c>
      <c r="H1494" t="s">
        <v>118</v>
      </c>
      <c r="I1494" s="1">
        <v>44998.55</v>
      </c>
      <c r="J1494" t="s">
        <v>180</v>
      </c>
      <c r="K1494" t="s">
        <v>116</v>
      </c>
      <c r="L1494" t="s">
        <v>165</v>
      </c>
      <c r="M1494" t="s">
        <v>166</v>
      </c>
      <c r="N1494" t="s">
        <v>183</v>
      </c>
      <c r="O1494">
        <v>1E-3</v>
      </c>
      <c r="P1494" t="s">
        <v>149</v>
      </c>
      <c r="Q1494" t="b">
        <v>1</v>
      </c>
      <c r="R1494">
        <v>138261413</v>
      </c>
      <c r="S1494" t="s">
        <v>150</v>
      </c>
      <c r="T1494">
        <v>1E-3</v>
      </c>
      <c r="U1494" t="s">
        <v>184</v>
      </c>
      <c r="V1494">
        <v>2023</v>
      </c>
      <c r="W1494" t="s">
        <v>455</v>
      </c>
      <c r="X1494" t="s">
        <v>242</v>
      </c>
      <c r="Y1494" t="s">
        <v>243</v>
      </c>
      <c r="Z1494" t="s">
        <v>155</v>
      </c>
      <c r="AA1494">
        <v>456840</v>
      </c>
      <c r="AB1494">
        <v>455364</v>
      </c>
      <c r="AC1494">
        <v>-1.134557254</v>
      </c>
      <c r="AD1494">
        <v>53.991201420000003</v>
      </c>
    </row>
    <row r="1495" spans="1:30">
      <c r="A1495">
        <v>271569</v>
      </c>
      <c r="B1495" t="s">
        <v>241</v>
      </c>
      <c r="C1495">
        <v>7299</v>
      </c>
      <c r="D1495">
        <v>1734906</v>
      </c>
      <c r="E1495" t="s">
        <v>164</v>
      </c>
      <c r="F1495" t="s">
        <v>126</v>
      </c>
      <c r="G1495" t="s">
        <v>179</v>
      </c>
      <c r="H1495" t="s">
        <v>118</v>
      </c>
      <c r="I1495" s="1">
        <v>45224.614583333336</v>
      </c>
      <c r="J1495" t="s">
        <v>180</v>
      </c>
      <c r="K1495" t="s">
        <v>116</v>
      </c>
      <c r="L1495" t="s">
        <v>165</v>
      </c>
      <c r="M1495" t="s">
        <v>166</v>
      </c>
      <c r="N1495" t="s">
        <v>183</v>
      </c>
      <c r="O1495">
        <v>1E-3</v>
      </c>
      <c r="P1495" t="s">
        <v>149</v>
      </c>
      <c r="Q1495" t="b">
        <v>1</v>
      </c>
      <c r="R1495">
        <v>138261413</v>
      </c>
      <c r="S1495" t="s">
        <v>150</v>
      </c>
      <c r="T1495">
        <v>1E-3</v>
      </c>
      <c r="U1495" t="s">
        <v>184</v>
      </c>
      <c r="V1495">
        <v>2023</v>
      </c>
      <c r="W1495" t="s">
        <v>455</v>
      </c>
      <c r="X1495" t="s">
        <v>242</v>
      </c>
      <c r="Y1495" t="s">
        <v>243</v>
      </c>
      <c r="Z1495" t="s">
        <v>155</v>
      </c>
      <c r="AA1495">
        <v>456840</v>
      </c>
      <c r="AB1495">
        <v>455364</v>
      </c>
      <c r="AC1495">
        <v>-1.134557254</v>
      </c>
      <c r="AD1495">
        <v>53.991201420000003</v>
      </c>
    </row>
    <row r="1496" spans="1:30">
      <c r="A1496">
        <v>273438</v>
      </c>
      <c r="B1496" t="s">
        <v>241</v>
      </c>
      <c r="C1496">
        <v>7299</v>
      </c>
      <c r="D1496">
        <v>1717247</v>
      </c>
      <c r="E1496" t="s">
        <v>164</v>
      </c>
      <c r="F1496" t="s">
        <v>126</v>
      </c>
      <c r="G1496" t="s">
        <v>179</v>
      </c>
      <c r="H1496" t="s">
        <v>118</v>
      </c>
      <c r="I1496" s="1">
        <v>44972.421527777777</v>
      </c>
      <c r="J1496" t="s">
        <v>180</v>
      </c>
      <c r="K1496" t="s">
        <v>116</v>
      </c>
      <c r="L1496" t="s">
        <v>165</v>
      </c>
      <c r="M1496" t="s">
        <v>166</v>
      </c>
      <c r="N1496" t="s">
        <v>183</v>
      </c>
      <c r="O1496">
        <v>1E-3</v>
      </c>
      <c r="P1496" t="s">
        <v>149</v>
      </c>
      <c r="Q1496" t="b">
        <v>1</v>
      </c>
      <c r="R1496">
        <v>138261413</v>
      </c>
      <c r="S1496" t="s">
        <v>150</v>
      </c>
      <c r="T1496">
        <v>1E-3</v>
      </c>
      <c r="U1496" t="s">
        <v>184</v>
      </c>
      <c r="V1496">
        <v>2023</v>
      </c>
      <c r="W1496" t="s">
        <v>455</v>
      </c>
      <c r="X1496" t="s">
        <v>242</v>
      </c>
      <c r="Y1496" t="s">
        <v>243</v>
      </c>
      <c r="Z1496" t="s">
        <v>155</v>
      </c>
      <c r="AA1496">
        <v>456840</v>
      </c>
      <c r="AB1496">
        <v>455364</v>
      </c>
      <c r="AC1496">
        <v>-1.134557254</v>
      </c>
      <c r="AD1496">
        <v>53.991201420000003</v>
      </c>
    </row>
    <row r="1497" spans="1:30">
      <c r="A1497">
        <v>271022</v>
      </c>
      <c r="B1497" t="s">
        <v>241</v>
      </c>
      <c r="C1497">
        <v>7299</v>
      </c>
      <c r="D1497">
        <v>1736342</v>
      </c>
      <c r="E1497" t="s">
        <v>164</v>
      </c>
      <c r="F1497" t="s">
        <v>126</v>
      </c>
      <c r="G1497" t="s">
        <v>179</v>
      </c>
      <c r="H1497" t="s">
        <v>118</v>
      </c>
      <c r="I1497" s="1">
        <v>45243.422222222223</v>
      </c>
      <c r="J1497" t="s">
        <v>180</v>
      </c>
      <c r="K1497" t="s">
        <v>116</v>
      </c>
      <c r="L1497" t="s">
        <v>165</v>
      </c>
      <c r="M1497" t="s">
        <v>166</v>
      </c>
      <c r="N1497" t="s">
        <v>183</v>
      </c>
      <c r="O1497">
        <v>1E-3</v>
      </c>
      <c r="P1497" t="s">
        <v>149</v>
      </c>
      <c r="Q1497" t="b">
        <v>1</v>
      </c>
      <c r="R1497">
        <v>138261413</v>
      </c>
      <c r="S1497" t="s">
        <v>150</v>
      </c>
      <c r="T1497">
        <v>1E-3</v>
      </c>
      <c r="U1497" t="s">
        <v>184</v>
      </c>
      <c r="V1497">
        <v>2023</v>
      </c>
      <c r="W1497" t="s">
        <v>455</v>
      </c>
      <c r="X1497" t="s">
        <v>242</v>
      </c>
      <c r="Y1497" t="s">
        <v>243</v>
      </c>
      <c r="Z1497" t="s">
        <v>155</v>
      </c>
      <c r="AA1497">
        <v>456840</v>
      </c>
      <c r="AB1497">
        <v>455364</v>
      </c>
      <c r="AC1497">
        <v>-1.134557254</v>
      </c>
      <c r="AD1497">
        <v>53.991201420000003</v>
      </c>
    </row>
    <row r="1498" spans="1:30">
      <c r="A1498">
        <v>272580</v>
      </c>
      <c r="B1498" t="s">
        <v>241</v>
      </c>
      <c r="C1498">
        <v>7299</v>
      </c>
      <c r="D1498">
        <v>1730572</v>
      </c>
      <c r="E1498" t="s">
        <v>164</v>
      </c>
      <c r="F1498" t="s">
        <v>126</v>
      </c>
      <c r="G1498" t="s">
        <v>179</v>
      </c>
      <c r="H1498" t="s">
        <v>118</v>
      </c>
      <c r="I1498" s="1">
        <v>45167.60833333333</v>
      </c>
      <c r="J1498" t="s">
        <v>180</v>
      </c>
      <c r="K1498" t="s">
        <v>116</v>
      </c>
      <c r="L1498" t="s">
        <v>165</v>
      </c>
      <c r="M1498" t="s">
        <v>166</v>
      </c>
      <c r="N1498" t="s">
        <v>183</v>
      </c>
      <c r="O1498">
        <v>1E-3</v>
      </c>
      <c r="P1498" t="s">
        <v>149</v>
      </c>
      <c r="Q1498" t="b">
        <v>1</v>
      </c>
      <c r="R1498">
        <v>138261413</v>
      </c>
      <c r="S1498" t="s">
        <v>150</v>
      </c>
      <c r="T1498">
        <v>1E-3</v>
      </c>
      <c r="U1498" t="s">
        <v>184</v>
      </c>
      <c r="V1498">
        <v>2023</v>
      </c>
      <c r="W1498" t="s">
        <v>455</v>
      </c>
      <c r="X1498" t="s">
        <v>242</v>
      </c>
      <c r="Y1498" t="s">
        <v>243</v>
      </c>
      <c r="Z1498" t="s">
        <v>155</v>
      </c>
      <c r="AA1498">
        <v>456840</v>
      </c>
      <c r="AB1498">
        <v>455364</v>
      </c>
      <c r="AC1498">
        <v>-1.134557254</v>
      </c>
      <c r="AD1498">
        <v>53.991201420000003</v>
      </c>
    </row>
    <row r="1499" spans="1:30">
      <c r="A1499">
        <v>272906</v>
      </c>
      <c r="B1499" t="s">
        <v>241</v>
      </c>
      <c r="C1499">
        <v>7299</v>
      </c>
      <c r="D1499">
        <v>1725848</v>
      </c>
      <c r="E1499" t="s">
        <v>164</v>
      </c>
      <c r="F1499" t="s">
        <v>126</v>
      </c>
      <c r="G1499" t="s">
        <v>179</v>
      </c>
      <c r="H1499" t="s">
        <v>118</v>
      </c>
      <c r="I1499" s="1">
        <v>45111.60833333333</v>
      </c>
      <c r="J1499" t="s">
        <v>180</v>
      </c>
      <c r="K1499" t="s">
        <v>116</v>
      </c>
      <c r="L1499" t="s">
        <v>165</v>
      </c>
      <c r="M1499" t="s">
        <v>166</v>
      </c>
      <c r="N1499" t="s">
        <v>183</v>
      </c>
      <c r="O1499">
        <v>1E-3</v>
      </c>
      <c r="P1499" t="s">
        <v>149</v>
      </c>
      <c r="Q1499" t="b">
        <v>1</v>
      </c>
      <c r="R1499">
        <v>138261413</v>
      </c>
      <c r="S1499" t="s">
        <v>150</v>
      </c>
      <c r="T1499">
        <v>1E-3</v>
      </c>
      <c r="U1499" t="s">
        <v>184</v>
      </c>
      <c r="V1499">
        <v>2023</v>
      </c>
      <c r="W1499" t="s">
        <v>455</v>
      </c>
      <c r="X1499" t="s">
        <v>242</v>
      </c>
      <c r="Y1499" t="s">
        <v>243</v>
      </c>
      <c r="Z1499" t="s">
        <v>155</v>
      </c>
      <c r="AA1499">
        <v>456840</v>
      </c>
      <c r="AB1499">
        <v>455364</v>
      </c>
      <c r="AC1499">
        <v>-1.134557254</v>
      </c>
      <c r="AD1499">
        <v>53.991201420000003</v>
      </c>
    </row>
    <row r="1500" spans="1:30">
      <c r="A1500">
        <v>266210</v>
      </c>
      <c r="B1500" t="s">
        <v>241</v>
      </c>
      <c r="C1500">
        <v>7299</v>
      </c>
      <c r="D1500">
        <v>1715035</v>
      </c>
      <c r="E1500" t="s">
        <v>164</v>
      </c>
      <c r="F1500" t="s">
        <v>126</v>
      </c>
      <c r="G1500" t="s">
        <v>179</v>
      </c>
      <c r="H1500" t="s">
        <v>118</v>
      </c>
      <c r="I1500" s="1">
        <v>44942.484027777777</v>
      </c>
      <c r="J1500" t="s">
        <v>180</v>
      </c>
      <c r="K1500" t="s">
        <v>116</v>
      </c>
      <c r="L1500" t="s">
        <v>165</v>
      </c>
      <c r="M1500" t="s">
        <v>166</v>
      </c>
      <c r="N1500" t="s">
        <v>183</v>
      </c>
      <c r="O1500">
        <v>1E-3</v>
      </c>
      <c r="P1500" t="s">
        <v>149</v>
      </c>
      <c r="Q1500" t="b">
        <v>1</v>
      </c>
      <c r="R1500">
        <v>138261413</v>
      </c>
      <c r="S1500" t="s">
        <v>150</v>
      </c>
      <c r="T1500">
        <v>1E-3</v>
      </c>
      <c r="U1500" t="s">
        <v>184</v>
      </c>
      <c r="V1500">
        <v>2023</v>
      </c>
      <c r="W1500" t="s">
        <v>455</v>
      </c>
      <c r="X1500" t="s">
        <v>242</v>
      </c>
      <c r="Y1500" t="s">
        <v>243</v>
      </c>
      <c r="Z1500" t="s">
        <v>155</v>
      </c>
      <c r="AA1500">
        <v>456840</v>
      </c>
      <c r="AB1500">
        <v>455364</v>
      </c>
      <c r="AC1500">
        <v>-1.134557254</v>
      </c>
      <c r="AD1500">
        <v>53.991201420000003</v>
      </c>
    </row>
    <row r="1501" spans="1:30">
      <c r="A1501">
        <v>271403</v>
      </c>
      <c r="B1501" t="s">
        <v>241</v>
      </c>
      <c r="C1501">
        <v>7299</v>
      </c>
      <c r="D1501">
        <v>1728321</v>
      </c>
      <c r="E1501" t="s">
        <v>164</v>
      </c>
      <c r="F1501" t="s">
        <v>126</v>
      </c>
      <c r="G1501" t="s">
        <v>179</v>
      </c>
      <c r="H1501" t="s">
        <v>118</v>
      </c>
      <c r="I1501" s="1">
        <v>45140.616666666669</v>
      </c>
      <c r="J1501" t="s">
        <v>180</v>
      </c>
      <c r="K1501" t="s">
        <v>116</v>
      </c>
      <c r="L1501" t="s">
        <v>165</v>
      </c>
      <c r="M1501" t="s">
        <v>166</v>
      </c>
      <c r="N1501" t="s">
        <v>183</v>
      </c>
      <c r="O1501">
        <v>1E-3</v>
      </c>
      <c r="P1501" t="s">
        <v>149</v>
      </c>
      <c r="Q1501" t="b">
        <v>1</v>
      </c>
      <c r="R1501">
        <v>138261413</v>
      </c>
      <c r="S1501" t="s">
        <v>150</v>
      </c>
      <c r="T1501">
        <v>1E-3</v>
      </c>
      <c r="U1501" t="s">
        <v>184</v>
      </c>
      <c r="V1501">
        <v>2023</v>
      </c>
      <c r="W1501" t="s">
        <v>455</v>
      </c>
      <c r="X1501" t="s">
        <v>242</v>
      </c>
      <c r="Y1501" t="s">
        <v>243</v>
      </c>
      <c r="Z1501" t="s">
        <v>155</v>
      </c>
      <c r="AA1501">
        <v>456840</v>
      </c>
      <c r="AB1501">
        <v>455364</v>
      </c>
      <c r="AC1501">
        <v>-1.134557254</v>
      </c>
      <c r="AD1501">
        <v>53.991201420000003</v>
      </c>
    </row>
    <row r="1502" spans="1:30">
      <c r="A1502">
        <v>271730</v>
      </c>
      <c r="B1502" t="s">
        <v>241</v>
      </c>
      <c r="C1502">
        <v>7299</v>
      </c>
      <c r="D1502">
        <v>1719336</v>
      </c>
      <c r="E1502" t="s">
        <v>164</v>
      </c>
      <c r="F1502" t="s">
        <v>126</v>
      </c>
      <c r="G1502" t="s">
        <v>179</v>
      </c>
      <c r="H1502" t="s">
        <v>118</v>
      </c>
      <c r="I1502" s="1">
        <v>45007.574305555558</v>
      </c>
      <c r="J1502" t="s">
        <v>180</v>
      </c>
      <c r="K1502" t="s">
        <v>116</v>
      </c>
      <c r="L1502" t="s">
        <v>165</v>
      </c>
      <c r="M1502" t="s">
        <v>166</v>
      </c>
      <c r="N1502" t="s">
        <v>183</v>
      </c>
      <c r="O1502">
        <v>1E-3</v>
      </c>
      <c r="P1502" t="s">
        <v>149</v>
      </c>
      <c r="Q1502" t="b">
        <v>1</v>
      </c>
      <c r="R1502">
        <v>138261413</v>
      </c>
      <c r="S1502" t="s">
        <v>150</v>
      </c>
      <c r="T1502">
        <v>1E-3</v>
      </c>
      <c r="U1502" t="s">
        <v>184</v>
      </c>
      <c r="V1502">
        <v>2023</v>
      </c>
      <c r="W1502" t="s">
        <v>455</v>
      </c>
      <c r="X1502" t="s">
        <v>242</v>
      </c>
      <c r="Y1502" t="s">
        <v>243</v>
      </c>
      <c r="Z1502" t="s">
        <v>155</v>
      </c>
      <c r="AA1502">
        <v>456840</v>
      </c>
      <c r="AB1502">
        <v>455364</v>
      </c>
      <c r="AC1502">
        <v>-1.134557254</v>
      </c>
      <c r="AD1502">
        <v>53.991201420000003</v>
      </c>
    </row>
    <row r="1503" spans="1:30">
      <c r="A1503">
        <v>271364</v>
      </c>
      <c r="B1503" t="s">
        <v>241</v>
      </c>
      <c r="C1503">
        <v>7299</v>
      </c>
      <c r="D1503">
        <v>1729663</v>
      </c>
      <c r="E1503" t="s">
        <v>164</v>
      </c>
      <c r="F1503" t="s">
        <v>126</v>
      </c>
      <c r="G1503" t="s">
        <v>179</v>
      </c>
      <c r="H1503" t="s">
        <v>118</v>
      </c>
      <c r="I1503" s="1">
        <v>45154.642361111109</v>
      </c>
      <c r="J1503" t="s">
        <v>180</v>
      </c>
      <c r="K1503" t="s">
        <v>116</v>
      </c>
      <c r="L1503" t="s">
        <v>165</v>
      </c>
      <c r="M1503" t="s">
        <v>166</v>
      </c>
      <c r="N1503" t="s">
        <v>183</v>
      </c>
      <c r="O1503">
        <v>1E-3</v>
      </c>
      <c r="P1503" t="s">
        <v>149</v>
      </c>
      <c r="Q1503" t="b">
        <v>1</v>
      </c>
      <c r="R1503">
        <v>138261413</v>
      </c>
      <c r="S1503" t="s">
        <v>150</v>
      </c>
      <c r="T1503">
        <v>1E-3</v>
      </c>
      <c r="U1503" t="s">
        <v>184</v>
      </c>
      <c r="V1503">
        <v>2023</v>
      </c>
      <c r="W1503" t="s">
        <v>455</v>
      </c>
      <c r="X1503" t="s">
        <v>242</v>
      </c>
      <c r="Y1503" t="s">
        <v>243</v>
      </c>
      <c r="Z1503" t="s">
        <v>155</v>
      </c>
      <c r="AA1503">
        <v>456840</v>
      </c>
      <c r="AB1503">
        <v>455364</v>
      </c>
      <c r="AC1503">
        <v>-1.134557254</v>
      </c>
      <c r="AD1503">
        <v>53.991201420000003</v>
      </c>
    </row>
    <row r="1504" spans="1:30">
      <c r="A1504">
        <v>267545</v>
      </c>
      <c r="B1504" t="s">
        <v>241</v>
      </c>
      <c r="C1504">
        <v>7299</v>
      </c>
      <c r="D1504">
        <v>1722189</v>
      </c>
      <c r="E1504" t="s">
        <v>164</v>
      </c>
      <c r="F1504" t="s">
        <v>126</v>
      </c>
      <c r="G1504" t="s">
        <v>179</v>
      </c>
      <c r="H1504" t="s">
        <v>118</v>
      </c>
      <c r="I1504" s="1">
        <v>45056.48333333333</v>
      </c>
      <c r="J1504" t="s">
        <v>180</v>
      </c>
      <c r="K1504" t="s">
        <v>116</v>
      </c>
      <c r="L1504" t="s">
        <v>165</v>
      </c>
      <c r="M1504" t="s">
        <v>166</v>
      </c>
      <c r="N1504" t="s">
        <v>148</v>
      </c>
      <c r="O1504">
        <v>1E-3</v>
      </c>
      <c r="P1504" t="s">
        <v>149</v>
      </c>
      <c r="Q1504" t="b">
        <v>1</v>
      </c>
      <c r="R1504">
        <v>138261413</v>
      </c>
      <c r="S1504" t="s">
        <v>150</v>
      </c>
      <c r="T1504">
        <v>1E-3</v>
      </c>
      <c r="U1504" t="s">
        <v>184</v>
      </c>
      <c r="V1504">
        <v>2023</v>
      </c>
      <c r="W1504" t="s">
        <v>455</v>
      </c>
      <c r="X1504" t="s">
        <v>242</v>
      </c>
      <c r="Y1504" t="s">
        <v>243</v>
      </c>
      <c r="Z1504" t="s">
        <v>155</v>
      </c>
      <c r="AA1504">
        <v>456840</v>
      </c>
      <c r="AB1504">
        <v>455364</v>
      </c>
      <c r="AC1504">
        <v>-1.134557254</v>
      </c>
      <c r="AD1504">
        <v>53.991201420000003</v>
      </c>
    </row>
    <row r="1505" spans="1:30">
      <c r="A1505">
        <v>272911</v>
      </c>
      <c r="B1505" t="s">
        <v>190</v>
      </c>
      <c r="C1505">
        <v>7299</v>
      </c>
      <c r="D1505">
        <v>4822658</v>
      </c>
      <c r="E1505" t="s">
        <v>164</v>
      </c>
      <c r="F1505" t="s">
        <v>126</v>
      </c>
      <c r="G1505" t="s">
        <v>179</v>
      </c>
      <c r="H1505" t="s">
        <v>118</v>
      </c>
      <c r="I1505" s="1">
        <v>45124.62222222222</v>
      </c>
      <c r="J1505" t="s">
        <v>191</v>
      </c>
      <c r="K1505" t="s">
        <v>119</v>
      </c>
      <c r="L1505" t="s">
        <v>192</v>
      </c>
      <c r="M1505" t="s">
        <v>193</v>
      </c>
      <c r="N1505" t="s">
        <v>183</v>
      </c>
      <c r="O1505">
        <v>1E-3</v>
      </c>
      <c r="P1505" t="s">
        <v>149</v>
      </c>
      <c r="Q1505" t="b">
        <v>1</v>
      </c>
      <c r="R1505">
        <v>138261413</v>
      </c>
      <c r="S1505" t="s">
        <v>150</v>
      </c>
      <c r="T1505">
        <v>1E-3</v>
      </c>
      <c r="U1505" t="s">
        <v>184</v>
      </c>
      <c r="V1505">
        <v>2023</v>
      </c>
      <c r="W1505" t="s">
        <v>455</v>
      </c>
      <c r="X1505" t="s">
        <v>194</v>
      </c>
      <c r="Y1505" t="s">
        <v>195</v>
      </c>
      <c r="Z1505" t="s">
        <v>155</v>
      </c>
      <c r="AA1505">
        <v>357000</v>
      </c>
      <c r="AB1505">
        <v>237460</v>
      </c>
      <c r="AC1505">
        <v>-2.628230098</v>
      </c>
      <c r="AD1505">
        <v>52.03386871</v>
      </c>
    </row>
    <row r="1506" spans="1:30">
      <c r="A1506">
        <v>268310</v>
      </c>
      <c r="B1506" t="s">
        <v>190</v>
      </c>
      <c r="C1506">
        <v>7299</v>
      </c>
      <c r="D1506">
        <v>4813102</v>
      </c>
      <c r="E1506" t="s">
        <v>164</v>
      </c>
      <c r="F1506" t="s">
        <v>126</v>
      </c>
      <c r="G1506" t="s">
        <v>205</v>
      </c>
      <c r="H1506" t="s">
        <v>112</v>
      </c>
      <c r="I1506" s="1">
        <v>44987.542361111111</v>
      </c>
      <c r="J1506" t="s">
        <v>191</v>
      </c>
      <c r="K1506" t="s">
        <v>119</v>
      </c>
      <c r="L1506" t="s">
        <v>192</v>
      </c>
      <c r="M1506" t="s">
        <v>193</v>
      </c>
      <c r="N1506" t="s">
        <v>183</v>
      </c>
      <c r="O1506">
        <v>1E-3</v>
      </c>
      <c r="P1506" t="s">
        <v>149</v>
      </c>
      <c r="Q1506" t="b">
        <v>1</v>
      </c>
      <c r="R1506">
        <v>138261413</v>
      </c>
      <c r="S1506" t="s">
        <v>150</v>
      </c>
      <c r="T1506">
        <v>1E-3</v>
      </c>
      <c r="U1506" t="s">
        <v>184</v>
      </c>
      <c r="V1506">
        <v>2023</v>
      </c>
      <c r="W1506" t="s">
        <v>455</v>
      </c>
      <c r="X1506" t="s">
        <v>194</v>
      </c>
      <c r="Y1506" t="s">
        <v>195</v>
      </c>
      <c r="Z1506" t="s">
        <v>155</v>
      </c>
      <c r="AA1506">
        <v>357000</v>
      </c>
      <c r="AB1506">
        <v>237460</v>
      </c>
      <c r="AC1506">
        <v>-2.628230098</v>
      </c>
      <c r="AD1506">
        <v>52.03386871</v>
      </c>
    </row>
    <row r="1507" spans="1:30">
      <c r="A1507">
        <v>272853</v>
      </c>
      <c r="B1507" t="s">
        <v>190</v>
      </c>
      <c r="C1507">
        <v>7299</v>
      </c>
      <c r="D1507">
        <v>4825132</v>
      </c>
      <c r="E1507" t="s">
        <v>164</v>
      </c>
      <c r="F1507" t="s">
        <v>126</v>
      </c>
      <c r="G1507" t="s">
        <v>179</v>
      </c>
      <c r="H1507" t="s">
        <v>118</v>
      </c>
      <c r="I1507" s="1">
        <v>45152.527777777781</v>
      </c>
      <c r="J1507" t="s">
        <v>191</v>
      </c>
      <c r="K1507" t="s">
        <v>119</v>
      </c>
      <c r="L1507" t="s">
        <v>192</v>
      </c>
      <c r="M1507" t="s">
        <v>193</v>
      </c>
      <c r="N1507" t="s">
        <v>183</v>
      </c>
      <c r="O1507">
        <v>1E-3</v>
      </c>
      <c r="P1507" t="s">
        <v>149</v>
      </c>
      <c r="Q1507" t="b">
        <v>1</v>
      </c>
      <c r="R1507">
        <v>138261413</v>
      </c>
      <c r="S1507" t="s">
        <v>150</v>
      </c>
      <c r="T1507">
        <v>1E-3</v>
      </c>
      <c r="U1507" t="s">
        <v>184</v>
      </c>
      <c r="V1507">
        <v>2023</v>
      </c>
      <c r="W1507" t="s">
        <v>455</v>
      </c>
      <c r="X1507" t="s">
        <v>194</v>
      </c>
      <c r="Y1507" t="s">
        <v>195</v>
      </c>
      <c r="Z1507" t="s">
        <v>155</v>
      </c>
      <c r="AA1507">
        <v>357000</v>
      </c>
      <c r="AB1507">
        <v>237460</v>
      </c>
      <c r="AC1507">
        <v>-2.628230098</v>
      </c>
      <c r="AD1507">
        <v>52.03386871</v>
      </c>
    </row>
    <row r="1508" spans="1:30">
      <c r="A1508">
        <v>267990</v>
      </c>
      <c r="B1508" t="s">
        <v>190</v>
      </c>
      <c r="C1508">
        <v>7299</v>
      </c>
      <c r="D1508">
        <v>4818230</v>
      </c>
      <c r="E1508" t="s">
        <v>164</v>
      </c>
      <c r="F1508" t="s">
        <v>126</v>
      </c>
      <c r="G1508" t="s">
        <v>179</v>
      </c>
      <c r="H1508" t="s">
        <v>118</v>
      </c>
      <c r="I1508" s="1">
        <v>45064.630555555559</v>
      </c>
      <c r="J1508" t="s">
        <v>191</v>
      </c>
      <c r="K1508" t="s">
        <v>119</v>
      </c>
      <c r="L1508" t="s">
        <v>192</v>
      </c>
      <c r="M1508" t="s">
        <v>193</v>
      </c>
      <c r="N1508" t="s">
        <v>183</v>
      </c>
      <c r="O1508">
        <v>1E-3</v>
      </c>
      <c r="P1508" t="s">
        <v>149</v>
      </c>
      <c r="Q1508" t="b">
        <v>1</v>
      </c>
      <c r="R1508">
        <v>138261413</v>
      </c>
      <c r="S1508" t="s">
        <v>150</v>
      </c>
      <c r="T1508">
        <v>1E-3</v>
      </c>
      <c r="U1508" t="s">
        <v>184</v>
      </c>
      <c r="V1508">
        <v>2023</v>
      </c>
      <c r="W1508" t="s">
        <v>455</v>
      </c>
      <c r="X1508" t="s">
        <v>194</v>
      </c>
      <c r="Y1508" t="s">
        <v>195</v>
      </c>
      <c r="Z1508" t="s">
        <v>155</v>
      </c>
      <c r="AA1508">
        <v>357000</v>
      </c>
      <c r="AB1508">
        <v>237460</v>
      </c>
      <c r="AC1508">
        <v>-2.628230098</v>
      </c>
      <c r="AD1508">
        <v>52.03386871</v>
      </c>
    </row>
    <row r="1509" spans="1:30">
      <c r="A1509">
        <v>267476</v>
      </c>
      <c r="B1509" t="s">
        <v>190</v>
      </c>
      <c r="C1509">
        <v>7299</v>
      </c>
      <c r="D1509">
        <v>4811800</v>
      </c>
      <c r="E1509" t="s">
        <v>164</v>
      </c>
      <c r="F1509" t="s">
        <v>126</v>
      </c>
      <c r="G1509" t="s">
        <v>205</v>
      </c>
      <c r="H1509" t="s">
        <v>112</v>
      </c>
      <c r="I1509" s="1">
        <v>44960.506944444445</v>
      </c>
      <c r="J1509" t="s">
        <v>191</v>
      </c>
      <c r="K1509" t="s">
        <v>119</v>
      </c>
      <c r="L1509" t="s">
        <v>192</v>
      </c>
      <c r="M1509" t="s">
        <v>193</v>
      </c>
      <c r="N1509" t="s">
        <v>183</v>
      </c>
      <c r="O1509">
        <v>1E-3</v>
      </c>
      <c r="P1509" t="s">
        <v>149</v>
      </c>
      <c r="Q1509" t="b">
        <v>1</v>
      </c>
      <c r="R1509">
        <v>138261413</v>
      </c>
      <c r="S1509" t="s">
        <v>150</v>
      </c>
      <c r="T1509">
        <v>1E-3</v>
      </c>
      <c r="U1509" t="s">
        <v>184</v>
      </c>
      <c r="V1509">
        <v>2023</v>
      </c>
      <c r="W1509" t="s">
        <v>455</v>
      </c>
      <c r="X1509" t="s">
        <v>194</v>
      </c>
      <c r="Y1509" t="s">
        <v>195</v>
      </c>
      <c r="Z1509" t="s">
        <v>155</v>
      </c>
      <c r="AA1509">
        <v>357000</v>
      </c>
      <c r="AB1509">
        <v>237460</v>
      </c>
      <c r="AC1509">
        <v>-2.628230098</v>
      </c>
      <c r="AD1509">
        <v>52.03386871</v>
      </c>
    </row>
    <row r="1510" spans="1:30">
      <c r="A1510">
        <v>266009</v>
      </c>
      <c r="B1510" t="s">
        <v>190</v>
      </c>
      <c r="C1510">
        <v>7299</v>
      </c>
      <c r="D1510">
        <v>4816011</v>
      </c>
      <c r="E1510" t="s">
        <v>164</v>
      </c>
      <c r="F1510" t="s">
        <v>126</v>
      </c>
      <c r="G1510" t="s">
        <v>205</v>
      </c>
      <c r="H1510" t="s">
        <v>112</v>
      </c>
      <c r="I1510" s="1">
        <v>45035.386805555558</v>
      </c>
      <c r="J1510" t="s">
        <v>191</v>
      </c>
      <c r="K1510" t="s">
        <v>119</v>
      </c>
      <c r="L1510" t="s">
        <v>192</v>
      </c>
      <c r="M1510" t="s">
        <v>193</v>
      </c>
      <c r="N1510" t="s">
        <v>183</v>
      </c>
      <c r="O1510">
        <v>1E-3</v>
      </c>
      <c r="P1510" t="s">
        <v>149</v>
      </c>
      <c r="Q1510" t="b">
        <v>1</v>
      </c>
      <c r="R1510">
        <v>138261413</v>
      </c>
      <c r="S1510" t="s">
        <v>150</v>
      </c>
      <c r="T1510">
        <v>1E-3</v>
      </c>
      <c r="U1510" t="s">
        <v>184</v>
      </c>
      <c r="V1510">
        <v>2023</v>
      </c>
      <c r="W1510" t="s">
        <v>455</v>
      </c>
      <c r="X1510" t="s">
        <v>194</v>
      </c>
      <c r="Y1510" t="s">
        <v>195</v>
      </c>
      <c r="Z1510" t="s">
        <v>155</v>
      </c>
      <c r="AA1510">
        <v>357000</v>
      </c>
      <c r="AB1510">
        <v>237460</v>
      </c>
      <c r="AC1510">
        <v>-2.628230098</v>
      </c>
      <c r="AD1510">
        <v>52.03386871</v>
      </c>
    </row>
    <row r="1511" spans="1:30">
      <c r="A1511">
        <v>267008</v>
      </c>
      <c r="B1511" t="s">
        <v>190</v>
      </c>
      <c r="C1511">
        <v>7299</v>
      </c>
      <c r="D1511">
        <v>4812019</v>
      </c>
      <c r="E1511" t="s">
        <v>164</v>
      </c>
      <c r="F1511" t="s">
        <v>126</v>
      </c>
      <c r="G1511" t="s">
        <v>179</v>
      </c>
      <c r="H1511" t="s">
        <v>118</v>
      </c>
      <c r="I1511" s="1">
        <v>44966.434027777781</v>
      </c>
      <c r="J1511" t="s">
        <v>191</v>
      </c>
      <c r="K1511" t="s">
        <v>119</v>
      </c>
      <c r="L1511" t="s">
        <v>192</v>
      </c>
      <c r="M1511" t="s">
        <v>193</v>
      </c>
      <c r="N1511" t="s">
        <v>183</v>
      </c>
      <c r="O1511">
        <v>1E-3</v>
      </c>
      <c r="P1511" t="s">
        <v>149</v>
      </c>
      <c r="Q1511" t="b">
        <v>1</v>
      </c>
      <c r="R1511">
        <v>138261413</v>
      </c>
      <c r="S1511" t="s">
        <v>150</v>
      </c>
      <c r="T1511">
        <v>1E-3</v>
      </c>
      <c r="U1511" t="s">
        <v>184</v>
      </c>
      <c r="V1511">
        <v>2023</v>
      </c>
      <c r="W1511" t="s">
        <v>455</v>
      </c>
      <c r="X1511" t="s">
        <v>194</v>
      </c>
      <c r="Y1511" t="s">
        <v>195</v>
      </c>
      <c r="Z1511" t="s">
        <v>155</v>
      </c>
      <c r="AA1511">
        <v>357000</v>
      </c>
      <c r="AB1511">
        <v>237460</v>
      </c>
      <c r="AC1511">
        <v>-2.628230098</v>
      </c>
      <c r="AD1511">
        <v>52.03386871</v>
      </c>
    </row>
    <row r="1512" spans="1:30">
      <c r="A1512">
        <v>266563</v>
      </c>
      <c r="B1512" t="s">
        <v>190</v>
      </c>
      <c r="C1512">
        <v>7299</v>
      </c>
      <c r="D1512">
        <v>4829957</v>
      </c>
      <c r="E1512" t="s">
        <v>164</v>
      </c>
      <c r="F1512" t="s">
        <v>126</v>
      </c>
      <c r="G1512" t="s">
        <v>179</v>
      </c>
      <c r="H1512" t="s">
        <v>118</v>
      </c>
      <c r="I1512" s="1">
        <v>45224.546527777777</v>
      </c>
      <c r="J1512" t="s">
        <v>191</v>
      </c>
      <c r="K1512" t="s">
        <v>119</v>
      </c>
      <c r="L1512" t="s">
        <v>192</v>
      </c>
      <c r="M1512" t="s">
        <v>193</v>
      </c>
      <c r="N1512" t="s">
        <v>183</v>
      </c>
      <c r="O1512">
        <v>1E-3</v>
      </c>
      <c r="P1512" t="s">
        <v>149</v>
      </c>
      <c r="Q1512" t="b">
        <v>1</v>
      </c>
      <c r="R1512">
        <v>138261413</v>
      </c>
      <c r="S1512" t="s">
        <v>150</v>
      </c>
      <c r="T1512">
        <v>1E-3</v>
      </c>
      <c r="U1512" t="s">
        <v>184</v>
      </c>
      <c r="V1512">
        <v>2023</v>
      </c>
      <c r="W1512" t="s">
        <v>455</v>
      </c>
      <c r="X1512" t="s">
        <v>194</v>
      </c>
      <c r="Y1512" t="s">
        <v>195</v>
      </c>
      <c r="Z1512" t="s">
        <v>155</v>
      </c>
      <c r="AA1512">
        <v>357000</v>
      </c>
      <c r="AB1512">
        <v>237460</v>
      </c>
      <c r="AC1512">
        <v>-2.628230098</v>
      </c>
      <c r="AD1512">
        <v>52.03386871</v>
      </c>
    </row>
    <row r="1513" spans="1:30">
      <c r="A1513">
        <v>268595</v>
      </c>
      <c r="B1513" t="s">
        <v>190</v>
      </c>
      <c r="C1513">
        <v>7299</v>
      </c>
      <c r="D1513">
        <v>4810576</v>
      </c>
      <c r="E1513" t="s">
        <v>164</v>
      </c>
      <c r="F1513" t="s">
        <v>126</v>
      </c>
      <c r="G1513" t="s">
        <v>205</v>
      </c>
      <c r="H1513" t="s">
        <v>112</v>
      </c>
      <c r="I1513" s="1">
        <v>44943.540972222225</v>
      </c>
      <c r="J1513" t="s">
        <v>191</v>
      </c>
      <c r="K1513" t="s">
        <v>119</v>
      </c>
      <c r="L1513" t="s">
        <v>192</v>
      </c>
      <c r="M1513" t="s">
        <v>193</v>
      </c>
      <c r="N1513" t="s">
        <v>183</v>
      </c>
      <c r="O1513">
        <v>1E-3</v>
      </c>
      <c r="P1513" t="s">
        <v>149</v>
      </c>
      <c r="Q1513" t="b">
        <v>1</v>
      </c>
      <c r="R1513">
        <v>138261413</v>
      </c>
      <c r="S1513" t="s">
        <v>150</v>
      </c>
      <c r="T1513">
        <v>1E-3</v>
      </c>
      <c r="U1513" t="s">
        <v>184</v>
      </c>
      <c r="V1513">
        <v>2023</v>
      </c>
      <c r="W1513" t="s">
        <v>455</v>
      </c>
      <c r="X1513" t="s">
        <v>194</v>
      </c>
      <c r="Y1513" t="s">
        <v>195</v>
      </c>
      <c r="Z1513" t="s">
        <v>155</v>
      </c>
      <c r="AA1513">
        <v>357000</v>
      </c>
      <c r="AB1513">
        <v>237460</v>
      </c>
      <c r="AC1513">
        <v>-2.628230098</v>
      </c>
      <c r="AD1513">
        <v>52.03386871</v>
      </c>
    </row>
    <row r="1514" spans="1:30">
      <c r="A1514">
        <v>267270</v>
      </c>
      <c r="B1514" t="s">
        <v>190</v>
      </c>
      <c r="C1514">
        <v>7299</v>
      </c>
      <c r="D1514">
        <v>4817440</v>
      </c>
      <c r="E1514" t="s">
        <v>164</v>
      </c>
      <c r="F1514" t="s">
        <v>126</v>
      </c>
      <c r="G1514" t="s">
        <v>205</v>
      </c>
      <c r="H1514" t="s">
        <v>112</v>
      </c>
      <c r="I1514" s="1">
        <v>45049.536805555559</v>
      </c>
      <c r="J1514" t="s">
        <v>191</v>
      </c>
      <c r="K1514" t="s">
        <v>119</v>
      </c>
      <c r="L1514" t="s">
        <v>192</v>
      </c>
      <c r="M1514" t="s">
        <v>193</v>
      </c>
      <c r="N1514" t="s">
        <v>183</v>
      </c>
      <c r="O1514">
        <v>1E-3</v>
      </c>
      <c r="P1514" t="s">
        <v>149</v>
      </c>
      <c r="Q1514" t="b">
        <v>1</v>
      </c>
      <c r="R1514">
        <v>138261413</v>
      </c>
      <c r="S1514" t="s">
        <v>150</v>
      </c>
      <c r="T1514">
        <v>1E-3</v>
      </c>
      <c r="U1514" t="s">
        <v>184</v>
      </c>
      <c r="V1514">
        <v>2023</v>
      </c>
      <c r="W1514" t="s">
        <v>455</v>
      </c>
      <c r="X1514" t="s">
        <v>194</v>
      </c>
      <c r="Y1514" t="s">
        <v>195</v>
      </c>
      <c r="Z1514" t="s">
        <v>155</v>
      </c>
      <c r="AA1514">
        <v>357000</v>
      </c>
      <c r="AB1514">
        <v>237460</v>
      </c>
      <c r="AC1514">
        <v>-2.628230098</v>
      </c>
      <c r="AD1514">
        <v>52.03386871</v>
      </c>
    </row>
    <row r="1515" spans="1:30">
      <c r="A1515">
        <v>269227</v>
      </c>
      <c r="B1515" t="s">
        <v>190</v>
      </c>
      <c r="C1515">
        <v>7299</v>
      </c>
      <c r="D1515">
        <v>4817652</v>
      </c>
      <c r="E1515" t="s">
        <v>164</v>
      </c>
      <c r="F1515" t="s">
        <v>126</v>
      </c>
      <c r="G1515" t="s">
        <v>179</v>
      </c>
      <c r="H1515" t="s">
        <v>118</v>
      </c>
      <c r="I1515" s="1">
        <v>45056.373611111114</v>
      </c>
      <c r="J1515" t="s">
        <v>191</v>
      </c>
      <c r="K1515" t="s">
        <v>119</v>
      </c>
      <c r="L1515" t="s">
        <v>192</v>
      </c>
      <c r="M1515" t="s">
        <v>193</v>
      </c>
      <c r="N1515" t="s">
        <v>183</v>
      </c>
      <c r="O1515">
        <v>1E-3</v>
      </c>
      <c r="P1515" t="s">
        <v>149</v>
      </c>
      <c r="Q1515" t="b">
        <v>1</v>
      </c>
      <c r="R1515">
        <v>138261413</v>
      </c>
      <c r="S1515" t="s">
        <v>150</v>
      </c>
      <c r="T1515">
        <v>1E-3</v>
      </c>
      <c r="U1515" t="s">
        <v>184</v>
      </c>
      <c r="V1515">
        <v>2023</v>
      </c>
      <c r="W1515" t="s">
        <v>455</v>
      </c>
      <c r="X1515" t="s">
        <v>194</v>
      </c>
      <c r="Y1515" t="s">
        <v>195</v>
      </c>
      <c r="Z1515" t="s">
        <v>155</v>
      </c>
      <c r="AA1515">
        <v>357000</v>
      </c>
      <c r="AB1515">
        <v>237460</v>
      </c>
      <c r="AC1515">
        <v>-2.628230098</v>
      </c>
      <c r="AD1515">
        <v>52.03386871</v>
      </c>
    </row>
    <row r="1516" spans="1:30">
      <c r="A1516">
        <v>272416</v>
      </c>
      <c r="B1516" t="s">
        <v>190</v>
      </c>
      <c r="C1516">
        <v>7299</v>
      </c>
      <c r="D1516">
        <v>4827481</v>
      </c>
      <c r="E1516" t="s">
        <v>164</v>
      </c>
      <c r="F1516" t="s">
        <v>126</v>
      </c>
      <c r="G1516" t="s">
        <v>179</v>
      </c>
      <c r="H1516" t="s">
        <v>118</v>
      </c>
      <c r="I1516" s="1">
        <v>45189.442361111112</v>
      </c>
      <c r="J1516" t="s">
        <v>191</v>
      </c>
      <c r="K1516" t="s">
        <v>119</v>
      </c>
      <c r="L1516" t="s">
        <v>192</v>
      </c>
      <c r="M1516" t="s">
        <v>193</v>
      </c>
      <c r="N1516" t="s">
        <v>183</v>
      </c>
      <c r="O1516">
        <v>1E-3</v>
      </c>
      <c r="P1516" t="s">
        <v>149</v>
      </c>
      <c r="Q1516" t="b">
        <v>1</v>
      </c>
      <c r="R1516">
        <v>138261413</v>
      </c>
      <c r="S1516" t="s">
        <v>150</v>
      </c>
      <c r="T1516">
        <v>1E-3</v>
      </c>
      <c r="U1516" t="s">
        <v>184</v>
      </c>
      <c r="V1516">
        <v>2023</v>
      </c>
      <c r="W1516" t="s">
        <v>455</v>
      </c>
      <c r="X1516" t="s">
        <v>194</v>
      </c>
      <c r="Y1516" t="s">
        <v>195</v>
      </c>
      <c r="Z1516" t="s">
        <v>155</v>
      </c>
      <c r="AA1516">
        <v>357000</v>
      </c>
      <c r="AB1516">
        <v>237460</v>
      </c>
      <c r="AC1516">
        <v>-2.628230098</v>
      </c>
      <c r="AD1516">
        <v>52.03386871</v>
      </c>
    </row>
    <row r="1517" spans="1:30">
      <c r="A1517">
        <v>266060</v>
      </c>
      <c r="B1517" t="s">
        <v>190</v>
      </c>
      <c r="C1517">
        <v>7299</v>
      </c>
      <c r="D1517">
        <v>4815532</v>
      </c>
      <c r="E1517" t="s">
        <v>164</v>
      </c>
      <c r="F1517" t="s">
        <v>126</v>
      </c>
      <c r="G1517" t="s">
        <v>179</v>
      </c>
      <c r="H1517" t="s">
        <v>118</v>
      </c>
      <c r="I1517" s="1">
        <v>45016.59097222222</v>
      </c>
      <c r="J1517" t="s">
        <v>191</v>
      </c>
      <c r="K1517" t="s">
        <v>119</v>
      </c>
      <c r="L1517" t="s">
        <v>192</v>
      </c>
      <c r="M1517" t="s">
        <v>193</v>
      </c>
      <c r="N1517" t="s">
        <v>183</v>
      </c>
      <c r="O1517">
        <v>1E-3</v>
      </c>
      <c r="P1517" t="s">
        <v>149</v>
      </c>
      <c r="Q1517" t="b">
        <v>1</v>
      </c>
      <c r="R1517">
        <v>138261413</v>
      </c>
      <c r="S1517" t="s">
        <v>150</v>
      </c>
      <c r="T1517">
        <v>1E-3</v>
      </c>
      <c r="U1517" t="s">
        <v>184</v>
      </c>
      <c r="V1517">
        <v>2023</v>
      </c>
      <c r="W1517" t="s">
        <v>455</v>
      </c>
      <c r="X1517" t="s">
        <v>194</v>
      </c>
      <c r="Y1517" t="s">
        <v>195</v>
      </c>
      <c r="Z1517" t="s">
        <v>155</v>
      </c>
      <c r="AA1517">
        <v>357000</v>
      </c>
      <c r="AB1517">
        <v>237460</v>
      </c>
      <c r="AC1517">
        <v>-2.628230098</v>
      </c>
      <c r="AD1517">
        <v>52.03386871</v>
      </c>
    </row>
    <row r="1518" spans="1:30">
      <c r="A1518">
        <v>272489</v>
      </c>
      <c r="B1518" t="s">
        <v>190</v>
      </c>
      <c r="C1518">
        <v>7299</v>
      </c>
      <c r="D1518">
        <v>4826444</v>
      </c>
      <c r="E1518" t="s">
        <v>164</v>
      </c>
      <c r="F1518" t="s">
        <v>126</v>
      </c>
      <c r="G1518" t="s">
        <v>179</v>
      </c>
      <c r="H1518" t="s">
        <v>118</v>
      </c>
      <c r="I1518" s="1">
        <v>45169.606944444444</v>
      </c>
      <c r="J1518" t="s">
        <v>191</v>
      </c>
      <c r="K1518" t="s">
        <v>119</v>
      </c>
      <c r="L1518" t="s">
        <v>192</v>
      </c>
      <c r="M1518" t="s">
        <v>193</v>
      </c>
      <c r="N1518" t="s">
        <v>183</v>
      </c>
      <c r="O1518">
        <v>1E-3</v>
      </c>
      <c r="P1518" t="s">
        <v>149</v>
      </c>
      <c r="Q1518" t="b">
        <v>1</v>
      </c>
      <c r="R1518">
        <v>138261413</v>
      </c>
      <c r="S1518" t="s">
        <v>150</v>
      </c>
      <c r="T1518">
        <v>1E-3</v>
      </c>
      <c r="U1518" t="s">
        <v>184</v>
      </c>
      <c r="V1518">
        <v>2023</v>
      </c>
      <c r="W1518" t="s">
        <v>455</v>
      </c>
      <c r="X1518" t="s">
        <v>194</v>
      </c>
      <c r="Y1518" t="s">
        <v>195</v>
      </c>
      <c r="Z1518" t="s">
        <v>155</v>
      </c>
      <c r="AA1518">
        <v>357000</v>
      </c>
      <c r="AB1518">
        <v>237460</v>
      </c>
      <c r="AC1518">
        <v>-2.628230098</v>
      </c>
      <c r="AD1518">
        <v>52.03386871</v>
      </c>
    </row>
    <row r="1519" spans="1:30">
      <c r="A1519">
        <v>273495</v>
      </c>
      <c r="B1519" t="s">
        <v>190</v>
      </c>
      <c r="C1519">
        <v>7299</v>
      </c>
      <c r="D1519">
        <v>4823127</v>
      </c>
      <c r="E1519" t="s">
        <v>164</v>
      </c>
      <c r="F1519" t="s">
        <v>126</v>
      </c>
      <c r="G1519" t="s">
        <v>179</v>
      </c>
      <c r="H1519" t="s">
        <v>118</v>
      </c>
      <c r="I1519" s="1">
        <v>45134.509027777778</v>
      </c>
      <c r="J1519" t="s">
        <v>191</v>
      </c>
      <c r="K1519" t="s">
        <v>119</v>
      </c>
      <c r="L1519" t="s">
        <v>192</v>
      </c>
      <c r="M1519" t="s">
        <v>193</v>
      </c>
      <c r="N1519" t="s">
        <v>183</v>
      </c>
      <c r="O1519">
        <v>1E-3</v>
      </c>
      <c r="P1519" t="s">
        <v>149</v>
      </c>
      <c r="Q1519" t="b">
        <v>1</v>
      </c>
      <c r="R1519">
        <v>138261413</v>
      </c>
      <c r="S1519" t="s">
        <v>150</v>
      </c>
      <c r="T1519">
        <v>1E-3</v>
      </c>
      <c r="U1519" t="s">
        <v>184</v>
      </c>
      <c r="V1519">
        <v>2023</v>
      </c>
      <c r="W1519" t="s">
        <v>455</v>
      </c>
      <c r="X1519" t="s">
        <v>194</v>
      </c>
      <c r="Y1519" t="s">
        <v>195</v>
      </c>
      <c r="Z1519" t="s">
        <v>155</v>
      </c>
      <c r="AA1519">
        <v>357000</v>
      </c>
      <c r="AB1519">
        <v>237460</v>
      </c>
      <c r="AC1519">
        <v>-2.628230098</v>
      </c>
      <c r="AD1519">
        <v>52.03386871</v>
      </c>
    </row>
    <row r="1520" spans="1:30">
      <c r="A1520">
        <v>270919</v>
      </c>
      <c r="B1520" t="s">
        <v>190</v>
      </c>
      <c r="C1520">
        <v>7299</v>
      </c>
      <c r="D1520">
        <v>4834110</v>
      </c>
      <c r="E1520" t="s">
        <v>164</v>
      </c>
      <c r="F1520" t="s">
        <v>126</v>
      </c>
      <c r="G1520" t="s">
        <v>179</v>
      </c>
      <c r="H1520" t="s">
        <v>118</v>
      </c>
      <c r="I1520" s="1">
        <v>45273.446527777778</v>
      </c>
      <c r="J1520" t="s">
        <v>191</v>
      </c>
      <c r="K1520" t="s">
        <v>119</v>
      </c>
      <c r="L1520" t="s">
        <v>192</v>
      </c>
      <c r="M1520" t="s">
        <v>193</v>
      </c>
      <c r="N1520" t="s">
        <v>183</v>
      </c>
      <c r="O1520">
        <v>1E-3</v>
      </c>
      <c r="P1520" t="s">
        <v>149</v>
      </c>
      <c r="Q1520" t="b">
        <v>1</v>
      </c>
      <c r="R1520">
        <v>138261413</v>
      </c>
      <c r="S1520" t="s">
        <v>150</v>
      </c>
      <c r="T1520">
        <v>1E-3</v>
      </c>
      <c r="U1520" t="s">
        <v>184</v>
      </c>
      <c r="V1520">
        <v>2023</v>
      </c>
      <c r="W1520" t="s">
        <v>455</v>
      </c>
      <c r="X1520" t="s">
        <v>194</v>
      </c>
      <c r="Y1520" t="s">
        <v>195</v>
      </c>
      <c r="Z1520" t="s">
        <v>155</v>
      </c>
      <c r="AA1520">
        <v>357000</v>
      </c>
      <c r="AB1520">
        <v>237460</v>
      </c>
      <c r="AC1520">
        <v>-2.628230098</v>
      </c>
      <c r="AD1520">
        <v>52.03386871</v>
      </c>
    </row>
    <row r="1521" spans="1:30">
      <c r="A1521">
        <v>266319</v>
      </c>
      <c r="B1521" t="s">
        <v>190</v>
      </c>
      <c r="C1521">
        <v>7299</v>
      </c>
      <c r="D1521">
        <v>4814467</v>
      </c>
      <c r="E1521" t="s">
        <v>164</v>
      </c>
      <c r="F1521" t="s">
        <v>126</v>
      </c>
      <c r="G1521" t="s">
        <v>179</v>
      </c>
      <c r="H1521" t="s">
        <v>118</v>
      </c>
      <c r="I1521" s="1">
        <v>45007.481944444444</v>
      </c>
      <c r="J1521" t="s">
        <v>191</v>
      </c>
      <c r="K1521" t="s">
        <v>119</v>
      </c>
      <c r="L1521" t="s">
        <v>192</v>
      </c>
      <c r="M1521" t="s">
        <v>193</v>
      </c>
      <c r="N1521" t="s">
        <v>183</v>
      </c>
      <c r="O1521">
        <v>1E-3</v>
      </c>
      <c r="P1521" t="s">
        <v>149</v>
      </c>
      <c r="Q1521" t="b">
        <v>1</v>
      </c>
      <c r="R1521">
        <v>138261413</v>
      </c>
      <c r="S1521" t="s">
        <v>150</v>
      </c>
      <c r="T1521">
        <v>1E-3</v>
      </c>
      <c r="U1521" t="s">
        <v>184</v>
      </c>
      <c r="V1521">
        <v>2023</v>
      </c>
      <c r="W1521" t="s">
        <v>455</v>
      </c>
      <c r="X1521" t="s">
        <v>194</v>
      </c>
      <c r="Y1521" t="s">
        <v>195</v>
      </c>
      <c r="Z1521" t="s">
        <v>155</v>
      </c>
      <c r="AA1521">
        <v>357000</v>
      </c>
      <c r="AB1521">
        <v>237460</v>
      </c>
      <c r="AC1521">
        <v>-2.628230098</v>
      </c>
      <c r="AD1521">
        <v>52.03386871</v>
      </c>
    </row>
    <row r="1522" spans="1:30">
      <c r="A1522">
        <v>272758</v>
      </c>
      <c r="B1522" t="s">
        <v>190</v>
      </c>
      <c r="C1522">
        <v>7299</v>
      </c>
      <c r="D1522">
        <v>4826522</v>
      </c>
      <c r="E1522" t="s">
        <v>164</v>
      </c>
      <c r="F1522" t="s">
        <v>126</v>
      </c>
      <c r="G1522" t="s">
        <v>205</v>
      </c>
      <c r="H1522" t="s">
        <v>112</v>
      </c>
      <c r="I1522" s="1">
        <v>45173.493750000001</v>
      </c>
      <c r="J1522" t="s">
        <v>191</v>
      </c>
      <c r="K1522" t="s">
        <v>119</v>
      </c>
      <c r="L1522" t="s">
        <v>192</v>
      </c>
      <c r="M1522" t="s">
        <v>193</v>
      </c>
      <c r="N1522" t="s">
        <v>183</v>
      </c>
      <c r="O1522">
        <v>1E-3</v>
      </c>
      <c r="P1522" t="s">
        <v>149</v>
      </c>
      <c r="Q1522" t="b">
        <v>1</v>
      </c>
      <c r="R1522">
        <v>138261413</v>
      </c>
      <c r="S1522" t="s">
        <v>150</v>
      </c>
      <c r="T1522">
        <v>1E-3</v>
      </c>
      <c r="U1522" t="s">
        <v>184</v>
      </c>
      <c r="V1522">
        <v>2023</v>
      </c>
      <c r="W1522" t="s">
        <v>455</v>
      </c>
      <c r="X1522" t="s">
        <v>194</v>
      </c>
      <c r="Y1522" t="s">
        <v>195</v>
      </c>
      <c r="Z1522" t="s">
        <v>155</v>
      </c>
      <c r="AA1522">
        <v>357000</v>
      </c>
      <c r="AB1522">
        <v>237460</v>
      </c>
      <c r="AC1522">
        <v>-2.628230098</v>
      </c>
      <c r="AD1522">
        <v>52.03386871</v>
      </c>
    </row>
    <row r="1523" spans="1:30">
      <c r="A1523">
        <v>272096</v>
      </c>
      <c r="B1523" t="s">
        <v>190</v>
      </c>
      <c r="C1523">
        <v>7299</v>
      </c>
      <c r="D1523">
        <v>4820516</v>
      </c>
      <c r="E1523" t="s">
        <v>164</v>
      </c>
      <c r="F1523" t="s">
        <v>126</v>
      </c>
      <c r="G1523" t="s">
        <v>179</v>
      </c>
      <c r="H1523" t="s">
        <v>118</v>
      </c>
      <c r="I1523" s="1">
        <v>45103.489583333336</v>
      </c>
      <c r="J1523" t="s">
        <v>191</v>
      </c>
      <c r="K1523" t="s">
        <v>119</v>
      </c>
      <c r="L1523" t="s">
        <v>192</v>
      </c>
      <c r="M1523" t="s">
        <v>193</v>
      </c>
      <c r="N1523" t="s">
        <v>183</v>
      </c>
      <c r="O1523">
        <v>1E-3</v>
      </c>
      <c r="P1523" t="s">
        <v>149</v>
      </c>
      <c r="Q1523" t="b">
        <v>1</v>
      </c>
      <c r="R1523">
        <v>138261413</v>
      </c>
      <c r="S1523" t="s">
        <v>150</v>
      </c>
      <c r="T1523">
        <v>1E-3</v>
      </c>
      <c r="U1523" t="s">
        <v>184</v>
      </c>
      <c r="V1523">
        <v>2023</v>
      </c>
      <c r="W1523" t="s">
        <v>455</v>
      </c>
      <c r="X1523" t="s">
        <v>194</v>
      </c>
      <c r="Y1523" t="s">
        <v>195</v>
      </c>
      <c r="Z1523" t="s">
        <v>155</v>
      </c>
      <c r="AA1523">
        <v>357000</v>
      </c>
      <c r="AB1523">
        <v>237460</v>
      </c>
      <c r="AC1523">
        <v>-2.628230098</v>
      </c>
      <c r="AD1523">
        <v>52.03386871</v>
      </c>
    </row>
    <row r="1524" spans="1:30">
      <c r="A1524">
        <v>272493</v>
      </c>
      <c r="B1524" t="s">
        <v>190</v>
      </c>
      <c r="C1524">
        <v>7299</v>
      </c>
      <c r="D1524">
        <v>4829135</v>
      </c>
      <c r="E1524" t="s">
        <v>164</v>
      </c>
      <c r="F1524" t="s">
        <v>126</v>
      </c>
      <c r="G1524" t="s">
        <v>179</v>
      </c>
      <c r="H1524" t="s">
        <v>118</v>
      </c>
      <c r="I1524" s="1">
        <v>45210.54791666667</v>
      </c>
      <c r="J1524" t="s">
        <v>191</v>
      </c>
      <c r="K1524" t="s">
        <v>119</v>
      </c>
      <c r="L1524" t="s">
        <v>192</v>
      </c>
      <c r="M1524" t="s">
        <v>193</v>
      </c>
      <c r="N1524" t="s">
        <v>183</v>
      </c>
      <c r="O1524">
        <v>1E-3</v>
      </c>
      <c r="P1524" t="s">
        <v>149</v>
      </c>
      <c r="Q1524" t="b">
        <v>1</v>
      </c>
      <c r="R1524">
        <v>138261413</v>
      </c>
      <c r="S1524" t="s">
        <v>150</v>
      </c>
      <c r="T1524">
        <v>1E-3</v>
      </c>
      <c r="U1524" t="s">
        <v>184</v>
      </c>
      <c r="V1524">
        <v>2023</v>
      </c>
      <c r="W1524" t="s">
        <v>455</v>
      </c>
      <c r="X1524" t="s">
        <v>194</v>
      </c>
      <c r="Y1524" t="s">
        <v>195</v>
      </c>
      <c r="Z1524" t="s">
        <v>155</v>
      </c>
      <c r="AA1524">
        <v>357000</v>
      </c>
      <c r="AB1524">
        <v>237460</v>
      </c>
      <c r="AC1524">
        <v>-2.628230098</v>
      </c>
      <c r="AD1524">
        <v>52.03386871</v>
      </c>
    </row>
    <row r="1525" spans="1:30">
      <c r="A1525">
        <v>269895</v>
      </c>
      <c r="B1525" t="s">
        <v>190</v>
      </c>
      <c r="C1525">
        <v>7299</v>
      </c>
      <c r="D1525">
        <v>4822840</v>
      </c>
      <c r="E1525" t="s">
        <v>164</v>
      </c>
      <c r="F1525" t="s">
        <v>126</v>
      </c>
      <c r="G1525" t="s">
        <v>179</v>
      </c>
      <c r="H1525" t="s">
        <v>118</v>
      </c>
      <c r="I1525" s="1">
        <v>45127.553472222222</v>
      </c>
      <c r="J1525" t="s">
        <v>191</v>
      </c>
      <c r="K1525" t="s">
        <v>119</v>
      </c>
      <c r="L1525" t="s">
        <v>192</v>
      </c>
      <c r="M1525" t="s">
        <v>193</v>
      </c>
      <c r="N1525" t="s">
        <v>183</v>
      </c>
      <c r="O1525">
        <v>1E-3</v>
      </c>
      <c r="P1525" t="s">
        <v>149</v>
      </c>
      <c r="Q1525" t="b">
        <v>1</v>
      </c>
      <c r="R1525">
        <v>138261413</v>
      </c>
      <c r="S1525" t="s">
        <v>150</v>
      </c>
      <c r="T1525">
        <v>1E-3</v>
      </c>
      <c r="U1525" t="s">
        <v>184</v>
      </c>
      <c r="V1525">
        <v>2023</v>
      </c>
      <c r="W1525" t="s">
        <v>455</v>
      </c>
      <c r="X1525" t="s">
        <v>194</v>
      </c>
      <c r="Y1525" t="s">
        <v>195</v>
      </c>
      <c r="Z1525" t="s">
        <v>155</v>
      </c>
      <c r="AA1525">
        <v>357000</v>
      </c>
      <c r="AB1525">
        <v>237460</v>
      </c>
      <c r="AC1525">
        <v>-2.628230098</v>
      </c>
      <c r="AD1525">
        <v>52.03386871</v>
      </c>
    </row>
    <row r="1526" spans="1:30">
      <c r="A1526">
        <v>272424</v>
      </c>
      <c r="B1526" t="s">
        <v>190</v>
      </c>
      <c r="C1526">
        <v>7299</v>
      </c>
      <c r="D1526">
        <v>4819750</v>
      </c>
      <c r="E1526" t="s">
        <v>164</v>
      </c>
      <c r="F1526" t="s">
        <v>126</v>
      </c>
      <c r="G1526" t="s">
        <v>179</v>
      </c>
      <c r="H1526" t="s">
        <v>118</v>
      </c>
      <c r="I1526" s="1">
        <v>45085.570833333331</v>
      </c>
      <c r="J1526" t="s">
        <v>191</v>
      </c>
      <c r="K1526" t="s">
        <v>119</v>
      </c>
      <c r="L1526" t="s">
        <v>192</v>
      </c>
      <c r="M1526" t="s">
        <v>193</v>
      </c>
      <c r="N1526" t="s">
        <v>183</v>
      </c>
      <c r="O1526">
        <v>1E-3</v>
      </c>
      <c r="P1526" t="s">
        <v>149</v>
      </c>
      <c r="Q1526" t="b">
        <v>1</v>
      </c>
      <c r="R1526">
        <v>138261413</v>
      </c>
      <c r="S1526" t="s">
        <v>150</v>
      </c>
      <c r="T1526">
        <v>1E-3</v>
      </c>
      <c r="U1526" t="s">
        <v>184</v>
      </c>
      <c r="V1526">
        <v>2023</v>
      </c>
      <c r="W1526" t="s">
        <v>455</v>
      </c>
      <c r="X1526" t="s">
        <v>194</v>
      </c>
      <c r="Y1526" t="s">
        <v>195</v>
      </c>
      <c r="Z1526" t="s">
        <v>155</v>
      </c>
      <c r="AA1526">
        <v>357000</v>
      </c>
      <c r="AB1526">
        <v>237460</v>
      </c>
      <c r="AC1526">
        <v>-2.628230098</v>
      </c>
      <c r="AD1526">
        <v>52.03386871</v>
      </c>
    </row>
    <row r="1527" spans="1:30">
      <c r="A1527">
        <v>272189</v>
      </c>
      <c r="B1527" t="s">
        <v>190</v>
      </c>
      <c r="C1527">
        <v>7299</v>
      </c>
      <c r="D1527">
        <v>4820307</v>
      </c>
      <c r="E1527" t="s">
        <v>164</v>
      </c>
      <c r="F1527" t="s">
        <v>126</v>
      </c>
      <c r="G1527" t="s">
        <v>179</v>
      </c>
      <c r="H1527" t="s">
        <v>118</v>
      </c>
      <c r="I1527" s="1">
        <v>45093.512499999997</v>
      </c>
      <c r="J1527" t="s">
        <v>191</v>
      </c>
      <c r="K1527" t="s">
        <v>119</v>
      </c>
      <c r="L1527" t="s">
        <v>192</v>
      </c>
      <c r="M1527" t="s">
        <v>193</v>
      </c>
      <c r="N1527" t="s">
        <v>183</v>
      </c>
      <c r="O1527">
        <v>1E-3</v>
      </c>
      <c r="P1527" t="s">
        <v>149</v>
      </c>
      <c r="Q1527" t="b">
        <v>1</v>
      </c>
      <c r="R1527">
        <v>138261413</v>
      </c>
      <c r="S1527" t="s">
        <v>150</v>
      </c>
      <c r="T1527">
        <v>1E-3</v>
      </c>
      <c r="U1527" t="s">
        <v>184</v>
      </c>
      <c r="V1527">
        <v>2023</v>
      </c>
      <c r="W1527" t="s">
        <v>455</v>
      </c>
      <c r="X1527" t="s">
        <v>194</v>
      </c>
      <c r="Y1527" t="s">
        <v>195</v>
      </c>
      <c r="Z1527" t="s">
        <v>155</v>
      </c>
      <c r="AA1527">
        <v>357000</v>
      </c>
      <c r="AB1527">
        <v>237460</v>
      </c>
      <c r="AC1527">
        <v>-2.628230098</v>
      </c>
      <c r="AD1527">
        <v>52.03386871</v>
      </c>
    </row>
    <row r="1528" spans="1:30">
      <c r="A1528">
        <v>271967</v>
      </c>
      <c r="B1528" t="s">
        <v>190</v>
      </c>
      <c r="C1528">
        <v>7299</v>
      </c>
      <c r="D1528">
        <v>4831083</v>
      </c>
      <c r="E1528" t="s">
        <v>164</v>
      </c>
      <c r="F1528" t="s">
        <v>126</v>
      </c>
      <c r="G1528" t="s">
        <v>205</v>
      </c>
      <c r="H1528" t="s">
        <v>112</v>
      </c>
      <c r="I1528" s="1">
        <v>45232.495833333334</v>
      </c>
      <c r="J1528" t="s">
        <v>191</v>
      </c>
      <c r="K1528" t="s">
        <v>119</v>
      </c>
      <c r="L1528" t="s">
        <v>192</v>
      </c>
      <c r="M1528" t="s">
        <v>193</v>
      </c>
      <c r="N1528" t="s">
        <v>183</v>
      </c>
      <c r="O1528">
        <v>1E-3</v>
      </c>
      <c r="P1528" t="s">
        <v>149</v>
      </c>
      <c r="Q1528" t="b">
        <v>1</v>
      </c>
      <c r="R1528">
        <v>138261413</v>
      </c>
      <c r="S1528" t="s">
        <v>150</v>
      </c>
      <c r="T1528">
        <v>1E-3</v>
      </c>
      <c r="U1528" t="s">
        <v>184</v>
      </c>
      <c r="V1528">
        <v>2023</v>
      </c>
      <c r="W1528" t="s">
        <v>455</v>
      </c>
      <c r="X1528" t="s">
        <v>194</v>
      </c>
      <c r="Y1528" t="s">
        <v>195</v>
      </c>
      <c r="Z1528" t="s">
        <v>155</v>
      </c>
      <c r="AA1528">
        <v>357000</v>
      </c>
      <c r="AB1528">
        <v>237460</v>
      </c>
      <c r="AC1528">
        <v>-2.628230098</v>
      </c>
      <c r="AD1528">
        <v>52.03386871</v>
      </c>
    </row>
    <row r="1529" spans="1:30">
      <c r="A1529">
        <v>272262</v>
      </c>
      <c r="B1529" t="s">
        <v>190</v>
      </c>
      <c r="C1529">
        <v>7299</v>
      </c>
      <c r="D1529">
        <v>4825426</v>
      </c>
      <c r="E1529" t="s">
        <v>164</v>
      </c>
      <c r="F1529" t="s">
        <v>126</v>
      </c>
      <c r="G1529" t="s">
        <v>179</v>
      </c>
      <c r="H1529" t="s">
        <v>118</v>
      </c>
      <c r="I1529" s="1">
        <v>45163.510416666664</v>
      </c>
      <c r="J1529" t="s">
        <v>191</v>
      </c>
      <c r="K1529" t="s">
        <v>119</v>
      </c>
      <c r="L1529" t="s">
        <v>192</v>
      </c>
      <c r="M1529" t="s">
        <v>193</v>
      </c>
      <c r="N1529" t="s">
        <v>183</v>
      </c>
      <c r="O1529">
        <v>1E-3</v>
      </c>
      <c r="P1529" t="s">
        <v>149</v>
      </c>
      <c r="Q1529" t="b">
        <v>1</v>
      </c>
      <c r="R1529">
        <v>138261413</v>
      </c>
      <c r="S1529" t="s">
        <v>150</v>
      </c>
      <c r="T1529">
        <v>1E-3</v>
      </c>
      <c r="U1529" t="s">
        <v>184</v>
      </c>
      <c r="V1529">
        <v>2023</v>
      </c>
      <c r="W1529" t="s">
        <v>455</v>
      </c>
      <c r="X1529" t="s">
        <v>194</v>
      </c>
      <c r="Y1529" t="s">
        <v>195</v>
      </c>
      <c r="Z1529" t="s">
        <v>155</v>
      </c>
      <c r="AA1529">
        <v>357000</v>
      </c>
      <c r="AB1529">
        <v>237460</v>
      </c>
      <c r="AC1529">
        <v>-2.628230098</v>
      </c>
      <c r="AD1529">
        <v>52.03386871</v>
      </c>
    </row>
    <row r="1530" spans="1:30">
      <c r="A1530">
        <v>268093</v>
      </c>
      <c r="B1530" t="s">
        <v>190</v>
      </c>
      <c r="C1530">
        <v>7299</v>
      </c>
      <c r="D1530">
        <v>4812633</v>
      </c>
      <c r="E1530" t="s">
        <v>164</v>
      </c>
      <c r="F1530" t="s">
        <v>126</v>
      </c>
      <c r="G1530" t="s">
        <v>179</v>
      </c>
      <c r="H1530" t="s">
        <v>118</v>
      </c>
      <c r="I1530" s="1">
        <v>44979.526388888888</v>
      </c>
      <c r="J1530" t="s">
        <v>191</v>
      </c>
      <c r="K1530" t="s">
        <v>119</v>
      </c>
      <c r="L1530" t="s">
        <v>192</v>
      </c>
      <c r="M1530" t="s">
        <v>193</v>
      </c>
      <c r="N1530" t="s">
        <v>183</v>
      </c>
      <c r="O1530">
        <v>1E-3</v>
      </c>
      <c r="P1530" t="s">
        <v>149</v>
      </c>
      <c r="Q1530" t="b">
        <v>1</v>
      </c>
      <c r="R1530">
        <v>138261413</v>
      </c>
      <c r="S1530" t="s">
        <v>150</v>
      </c>
      <c r="T1530">
        <v>1E-3</v>
      </c>
      <c r="U1530" t="s">
        <v>184</v>
      </c>
      <c r="V1530">
        <v>2023</v>
      </c>
      <c r="W1530" t="s">
        <v>455</v>
      </c>
      <c r="X1530" t="s">
        <v>194</v>
      </c>
      <c r="Y1530" t="s">
        <v>195</v>
      </c>
      <c r="Z1530" t="s">
        <v>155</v>
      </c>
      <c r="AA1530">
        <v>357000</v>
      </c>
      <c r="AB1530">
        <v>237460</v>
      </c>
      <c r="AC1530">
        <v>-2.628230098</v>
      </c>
      <c r="AD1530">
        <v>52.03386871</v>
      </c>
    </row>
    <row r="1531" spans="1:30">
      <c r="A1531">
        <v>272095</v>
      </c>
      <c r="B1531" t="s">
        <v>190</v>
      </c>
      <c r="C1531">
        <v>7299</v>
      </c>
      <c r="D1531">
        <v>4821683</v>
      </c>
      <c r="E1531" t="s">
        <v>164</v>
      </c>
      <c r="F1531" t="s">
        <v>126</v>
      </c>
      <c r="G1531" t="s">
        <v>205</v>
      </c>
      <c r="H1531" t="s">
        <v>112</v>
      </c>
      <c r="I1531" s="1">
        <v>45110.615277777775</v>
      </c>
      <c r="J1531" t="s">
        <v>191</v>
      </c>
      <c r="K1531" t="s">
        <v>119</v>
      </c>
      <c r="L1531" t="s">
        <v>192</v>
      </c>
      <c r="M1531" t="s">
        <v>193</v>
      </c>
      <c r="N1531" t="s">
        <v>183</v>
      </c>
      <c r="O1531">
        <v>1E-3</v>
      </c>
      <c r="P1531" t="s">
        <v>149</v>
      </c>
      <c r="Q1531" t="b">
        <v>1</v>
      </c>
      <c r="R1531">
        <v>138261413</v>
      </c>
      <c r="S1531" t="s">
        <v>150</v>
      </c>
      <c r="T1531">
        <v>1E-3</v>
      </c>
      <c r="U1531" t="s">
        <v>184</v>
      </c>
      <c r="V1531">
        <v>2023</v>
      </c>
      <c r="W1531" t="s">
        <v>455</v>
      </c>
      <c r="X1531" t="s">
        <v>194</v>
      </c>
      <c r="Y1531" t="s">
        <v>195</v>
      </c>
      <c r="Z1531" t="s">
        <v>155</v>
      </c>
      <c r="AA1531">
        <v>357000</v>
      </c>
      <c r="AB1531">
        <v>237460</v>
      </c>
      <c r="AC1531">
        <v>-2.628230098</v>
      </c>
      <c r="AD1531">
        <v>52.03386871</v>
      </c>
    </row>
    <row r="1532" spans="1:30">
      <c r="A1532">
        <v>271311</v>
      </c>
      <c r="B1532" t="s">
        <v>190</v>
      </c>
      <c r="C1532">
        <v>7299</v>
      </c>
      <c r="D1532">
        <v>4818375</v>
      </c>
      <c r="E1532" t="s">
        <v>164</v>
      </c>
      <c r="F1532" t="s">
        <v>126</v>
      </c>
      <c r="G1532" t="s">
        <v>179</v>
      </c>
      <c r="H1532" t="s">
        <v>118</v>
      </c>
      <c r="I1532" s="1">
        <v>45070.46875</v>
      </c>
      <c r="J1532" t="s">
        <v>191</v>
      </c>
      <c r="K1532" t="s">
        <v>119</v>
      </c>
      <c r="L1532" t="s">
        <v>192</v>
      </c>
      <c r="M1532" t="s">
        <v>193</v>
      </c>
      <c r="N1532" t="s">
        <v>183</v>
      </c>
      <c r="O1532">
        <v>1E-3</v>
      </c>
      <c r="P1532" t="s">
        <v>149</v>
      </c>
      <c r="Q1532" t="b">
        <v>1</v>
      </c>
      <c r="R1532">
        <v>138261413</v>
      </c>
      <c r="S1532" t="s">
        <v>150</v>
      </c>
      <c r="T1532">
        <v>1E-3</v>
      </c>
      <c r="U1532" t="s">
        <v>184</v>
      </c>
      <c r="V1532">
        <v>2023</v>
      </c>
      <c r="W1532" t="s">
        <v>455</v>
      </c>
      <c r="X1532" t="s">
        <v>194</v>
      </c>
      <c r="Y1532" t="s">
        <v>195</v>
      </c>
      <c r="Z1532" t="s">
        <v>155</v>
      </c>
      <c r="AA1532">
        <v>357000</v>
      </c>
      <c r="AB1532">
        <v>237460</v>
      </c>
      <c r="AC1532">
        <v>-2.628230098</v>
      </c>
      <c r="AD1532">
        <v>52.03386871</v>
      </c>
    </row>
    <row r="1533" spans="1:30">
      <c r="A1533">
        <v>266715</v>
      </c>
      <c r="B1533" t="s">
        <v>190</v>
      </c>
      <c r="C1533">
        <v>7299</v>
      </c>
      <c r="D1533">
        <v>4831410</v>
      </c>
      <c r="E1533" t="s">
        <v>164</v>
      </c>
      <c r="F1533" t="s">
        <v>126</v>
      </c>
      <c r="G1533" t="s">
        <v>179</v>
      </c>
      <c r="H1533" t="s">
        <v>118</v>
      </c>
      <c r="I1533" s="1">
        <v>45238.447916666664</v>
      </c>
      <c r="J1533" t="s">
        <v>191</v>
      </c>
      <c r="K1533" t="s">
        <v>119</v>
      </c>
      <c r="L1533" t="s">
        <v>192</v>
      </c>
      <c r="M1533" t="s">
        <v>193</v>
      </c>
      <c r="N1533" t="s">
        <v>183</v>
      </c>
      <c r="O1533">
        <v>1E-3</v>
      </c>
      <c r="P1533" t="s">
        <v>149</v>
      </c>
      <c r="Q1533" t="b">
        <v>1</v>
      </c>
      <c r="R1533">
        <v>138261413</v>
      </c>
      <c r="S1533" t="s">
        <v>150</v>
      </c>
      <c r="T1533">
        <v>1E-3</v>
      </c>
      <c r="U1533" t="s">
        <v>184</v>
      </c>
      <c r="V1533">
        <v>2023</v>
      </c>
      <c r="W1533" t="s">
        <v>455</v>
      </c>
      <c r="X1533" t="s">
        <v>194</v>
      </c>
      <c r="Y1533" t="s">
        <v>195</v>
      </c>
      <c r="Z1533" t="s">
        <v>155</v>
      </c>
      <c r="AA1533">
        <v>357000</v>
      </c>
      <c r="AB1533">
        <v>237460</v>
      </c>
      <c r="AC1533">
        <v>-2.628230098</v>
      </c>
      <c r="AD1533">
        <v>52.03386871</v>
      </c>
    </row>
    <row r="1534" spans="1:30">
      <c r="A1534">
        <v>266041</v>
      </c>
      <c r="B1534" t="s">
        <v>190</v>
      </c>
      <c r="C1534">
        <v>7299</v>
      </c>
      <c r="D1534">
        <v>4811407</v>
      </c>
      <c r="E1534" t="s">
        <v>164</v>
      </c>
      <c r="F1534" t="s">
        <v>126</v>
      </c>
      <c r="G1534" t="s">
        <v>179</v>
      </c>
      <c r="H1534" t="s">
        <v>118</v>
      </c>
      <c r="I1534" s="1">
        <v>44953.560416666667</v>
      </c>
      <c r="J1534" t="s">
        <v>191</v>
      </c>
      <c r="K1534" t="s">
        <v>119</v>
      </c>
      <c r="L1534" t="s">
        <v>192</v>
      </c>
      <c r="M1534" t="s">
        <v>193</v>
      </c>
      <c r="N1534" t="s">
        <v>183</v>
      </c>
      <c r="O1534">
        <v>1E-3</v>
      </c>
      <c r="P1534" t="s">
        <v>149</v>
      </c>
      <c r="Q1534" t="b">
        <v>1</v>
      </c>
      <c r="R1534">
        <v>138261413</v>
      </c>
      <c r="S1534" t="s">
        <v>150</v>
      </c>
      <c r="T1534">
        <v>1E-3</v>
      </c>
      <c r="U1534" t="s">
        <v>184</v>
      </c>
      <c r="V1534">
        <v>2023</v>
      </c>
      <c r="W1534" t="s">
        <v>455</v>
      </c>
      <c r="X1534" t="s">
        <v>194</v>
      </c>
      <c r="Y1534" t="s">
        <v>195</v>
      </c>
      <c r="Z1534" t="s">
        <v>155</v>
      </c>
      <c r="AA1534">
        <v>357000</v>
      </c>
      <c r="AB1534">
        <v>237460</v>
      </c>
      <c r="AC1534">
        <v>-2.628230098</v>
      </c>
      <c r="AD1534">
        <v>52.03386871</v>
      </c>
    </row>
    <row r="1535" spans="1:30">
      <c r="A1535">
        <v>268762</v>
      </c>
      <c r="B1535" t="s">
        <v>190</v>
      </c>
      <c r="C1535">
        <v>7299</v>
      </c>
      <c r="D1535">
        <v>4814330</v>
      </c>
      <c r="E1535" t="s">
        <v>164</v>
      </c>
      <c r="F1535" t="s">
        <v>126</v>
      </c>
      <c r="G1535" t="s">
        <v>179</v>
      </c>
      <c r="H1535" t="s">
        <v>118</v>
      </c>
      <c r="I1535" s="1">
        <v>45000.556944444441</v>
      </c>
      <c r="J1535" t="s">
        <v>191</v>
      </c>
      <c r="K1535" t="s">
        <v>119</v>
      </c>
      <c r="L1535" t="s">
        <v>192</v>
      </c>
      <c r="M1535" t="s">
        <v>193</v>
      </c>
      <c r="N1535" t="s">
        <v>183</v>
      </c>
      <c r="O1535">
        <v>1E-3</v>
      </c>
      <c r="P1535" t="s">
        <v>149</v>
      </c>
      <c r="Q1535" t="b">
        <v>1</v>
      </c>
      <c r="R1535">
        <v>138261413</v>
      </c>
      <c r="S1535" t="s">
        <v>150</v>
      </c>
      <c r="T1535">
        <v>1E-3</v>
      </c>
      <c r="U1535" t="s">
        <v>184</v>
      </c>
      <c r="V1535">
        <v>2023</v>
      </c>
      <c r="W1535" t="s">
        <v>455</v>
      </c>
      <c r="X1535" t="s">
        <v>194</v>
      </c>
      <c r="Y1535" t="s">
        <v>195</v>
      </c>
      <c r="Z1535" t="s">
        <v>155</v>
      </c>
      <c r="AA1535">
        <v>357000</v>
      </c>
      <c r="AB1535">
        <v>237460</v>
      </c>
      <c r="AC1535">
        <v>-2.628230098</v>
      </c>
      <c r="AD1535">
        <v>52.03386871</v>
      </c>
    </row>
    <row r="1536" spans="1:30">
      <c r="A1536">
        <v>272457</v>
      </c>
      <c r="B1536" t="s">
        <v>190</v>
      </c>
      <c r="C1536">
        <v>7299</v>
      </c>
      <c r="D1536">
        <v>4824332</v>
      </c>
      <c r="E1536" t="s">
        <v>164</v>
      </c>
      <c r="F1536" t="s">
        <v>126</v>
      </c>
      <c r="G1536" t="s">
        <v>205</v>
      </c>
      <c r="H1536" t="s">
        <v>112</v>
      </c>
      <c r="I1536" s="1">
        <v>45140.51458333333</v>
      </c>
      <c r="J1536" t="s">
        <v>191</v>
      </c>
      <c r="K1536" t="s">
        <v>119</v>
      </c>
      <c r="L1536" t="s">
        <v>192</v>
      </c>
      <c r="M1536" t="s">
        <v>193</v>
      </c>
      <c r="N1536" t="s">
        <v>183</v>
      </c>
      <c r="O1536">
        <v>1E-3</v>
      </c>
      <c r="P1536" t="s">
        <v>149</v>
      </c>
      <c r="Q1536" t="b">
        <v>1</v>
      </c>
      <c r="R1536">
        <v>138261413</v>
      </c>
      <c r="S1536" t="s">
        <v>150</v>
      </c>
      <c r="T1536">
        <v>1E-3</v>
      </c>
      <c r="U1536" t="s">
        <v>184</v>
      </c>
      <c r="V1536">
        <v>2023</v>
      </c>
      <c r="W1536" t="s">
        <v>455</v>
      </c>
      <c r="X1536" t="s">
        <v>194</v>
      </c>
      <c r="Y1536" t="s">
        <v>195</v>
      </c>
      <c r="Z1536" t="s">
        <v>155</v>
      </c>
      <c r="AA1536">
        <v>357000</v>
      </c>
      <c r="AB1536">
        <v>237460</v>
      </c>
      <c r="AC1536">
        <v>-2.628230098</v>
      </c>
      <c r="AD1536">
        <v>52.03386871</v>
      </c>
    </row>
    <row r="1537" spans="1:30">
      <c r="A1537">
        <v>268831</v>
      </c>
      <c r="B1537" t="s">
        <v>190</v>
      </c>
      <c r="C1537">
        <v>7299</v>
      </c>
      <c r="D1537">
        <v>4829824</v>
      </c>
      <c r="E1537" t="s">
        <v>164</v>
      </c>
      <c r="F1537" t="s">
        <v>126</v>
      </c>
      <c r="G1537" t="s">
        <v>179</v>
      </c>
      <c r="H1537" t="s">
        <v>118</v>
      </c>
      <c r="I1537" s="1">
        <v>45218.518750000003</v>
      </c>
      <c r="J1537" t="s">
        <v>191</v>
      </c>
      <c r="K1537" t="s">
        <v>119</v>
      </c>
      <c r="L1537" t="s">
        <v>192</v>
      </c>
      <c r="M1537" t="s">
        <v>193</v>
      </c>
      <c r="N1537" t="s">
        <v>183</v>
      </c>
      <c r="O1537">
        <v>1E-3</v>
      </c>
      <c r="P1537" t="s">
        <v>149</v>
      </c>
      <c r="Q1537" t="b">
        <v>1</v>
      </c>
      <c r="R1537">
        <v>138261413</v>
      </c>
      <c r="S1537" t="s">
        <v>150</v>
      </c>
      <c r="T1537">
        <v>1E-3</v>
      </c>
      <c r="U1537" t="s">
        <v>184</v>
      </c>
      <c r="V1537">
        <v>2023</v>
      </c>
      <c r="W1537" t="s">
        <v>455</v>
      </c>
      <c r="X1537" t="s">
        <v>194</v>
      </c>
      <c r="Y1537" t="s">
        <v>195</v>
      </c>
      <c r="Z1537" t="s">
        <v>155</v>
      </c>
      <c r="AA1537">
        <v>357000</v>
      </c>
      <c r="AB1537">
        <v>237460</v>
      </c>
      <c r="AC1537">
        <v>-2.628230098</v>
      </c>
      <c r="AD1537">
        <v>52.03386871</v>
      </c>
    </row>
    <row r="1538" spans="1:30">
      <c r="A1538">
        <v>272412</v>
      </c>
      <c r="B1538" t="s">
        <v>190</v>
      </c>
      <c r="C1538">
        <v>7299</v>
      </c>
      <c r="D1538">
        <v>4827619</v>
      </c>
      <c r="E1538" t="s">
        <v>164</v>
      </c>
      <c r="F1538" t="s">
        <v>126</v>
      </c>
      <c r="G1538" t="s">
        <v>179</v>
      </c>
      <c r="H1538" t="s">
        <v>118</v>
      </c>
      <c r="I1538" s="1">
        <v>45194.421527777777</v>
      </c>
      <c r="J1538" t="s">
        <v>191</v>
      </c>
      <c r="K1538" t="s">
        <v>119</v>
      </c>
      <c r="L1538" t="s">
        <v>192</v>
      </c>
      <c r="M1538" t="s">
        <v>193</v>
      </c>
      <c r="N1538" t="s">
        <v>183</v>
      </c>
      <c r="O1538">
        <v>1E-3</v>
      </c>
      <c r="P1538" t="s">
        <v>149</v>
      </c>
      <c r="Q1538" t="b">
        <v>1</v>
      </c>
      <c r="R1538">
        <v>138261413</v>
      </c>
      <c r="S1538" t="s">
        <v>150</v>
      </c>
      <c r="T1538">
        <v>1E-3</v>
      </c>
      <c r="U1538" t="s">
        <v>184</v>
      </c>
      <c r="V1538">
        <v>2023</v>
      </c>
      <c r="W1538" t="s">
        <v>455</v>
      </c>
      <c r="X1538" t="s">
        <v>194</v>
      </c>
      <c r="Y1538" t="s">
        <v>195</v>
      </c>
      <c r="Z1538" t="s">
        <v>155</v>
      </c>
      <c r="AA1538">
        <v>357000</v>
      </c>
      <c r="AB1538">
        <v>237460</v>
      </c>
      <c r="AC1538">
        <v>-2.628230098</v>
      </c>
      <c r="AD1538">
        <v>52.03386871</v>
      </c>
    </row>
    <row r="1539" spans="1:30">
      <c r="A1539">
        <v>271497</v>
      </c>
      <c r="B1539" t="s">
        <v>190</v>
      </c>
      <c r="C1539">
        <v>7299</v>
      </c>
      <c r="D1539">
        <v>4833347</v>
      </c>
      <c r="E1539" t="s">
        <v>164</v>
      </c>
      <c r="F1539" t="s">
        <v>126</v>
      </c>
      <c r="G1539" t="s">
        <v>179</v>
      </c>
      <c r="H1539" t="s">
        <v>118</v>
      </c>
      <c r="I1539" s="1">
        <v>45259.427083333336</v>
      </c>
      <c r="J1539" t="s">
        <v>191</v>
      </c>
      <c r="K1539" t="s">
        <v>119</v>
      </c>
      <c r="L1539" t="s">
        <v>192</v>
      </c>
      <c r="M1539" t="s">
        <v>193</v>
      </c>
      <c r="N1539" t="s">
        <v>183</v>
      </c>
      <c r="O1539">
        <v>1E-3</v>
      </c>
      <c r="P1539" t="s">
        <v>149</v>
      </c>
      <c r="Q1539" t="b">
        <v>1</v>
      </c>
      <c r="R1539">
        <v>138261413</v>
      </c>
      <c r="S1539" t="s">
        <v>150</v>
      </c>
      <c r="T1539">
        <v>1E-3</v>
      </c>
      <c r="U1539" t="s">
        <v>184</v>
      </c>
      <c r="V1539">
        <v>2023</v>
      </c>
      <c r="W1539" t="s">
        <v>455</v>
      </c>
      <c r="X1539" t="s">
        <v>194</v>
      </c>
      <c r="Y1539" t="s">
        <v>195</v>
      </c>
      <c r="Z1539" t="s">
        <v>155</v>
      </c>
      <c r="AA1539">
        <v>357000</v>
      </c>
      <c r="AB1539">
        <v>237460</v>
      </c>
      <c r="AC1539">
        <v>-2.628230098</v>
      </c>
      <c r="AD1539">
        <v>52.03386871</v>
      </c>
    </row>
    <row r="1540" spans="1:30">
      <c r="A1540">
        <v>266873</v>
      </c>
      <c r="B1540" t="s">
        <v>190</v>
      </c>
      <c r="C1540">
        <v>7299</v>
      </c>
      <c r="D1540">
        <v>4824853</v>
      </c>
      <c r="E1540" t="s">
        <v>164</v>
      </c>
      <c r="F1540" t="s">
        <v>126</v>
      </c>
      <c r="G1540" t="s">
        <v>179</v>
      </c>
      <c r="H1540" t="s">
        <v>118</v>
      </c>
      <c r="I1540" s="1">
        <v>45149.629166666666</v>
      </c>
      <c r="J1540" t="s">
        <v>191</v>
      </c>
      <c r="K1540" t="s">
        <v>119</v>
      </c>
      <c r="L1540" t="s">
        <v>192</v>
      </c>
      <c r="M1540" t="s">
        <v>193</v>
      </c>
      <c r="N1540" t="s">
        <v>183</v>
      </c>
      <c r="O1540">
        <v>1E-3</v>
      </c>
      <c r="P1540" t="s">
        <v>149</v>
      </c>
      <c r="Q1540" t="b">
        <v>1</v>
      </c>
      <c r="R1540">
        <v>138261413</v>
      </c>
      <c r="S1540" t="s">
        <v>150</v>
      </c>
      <c r="T1540">
        <v>1E-3</v>
      </c>
      <c r="U1540" t="s">
        <v>184</v>
      </c>
      <c r="V1540">
        <v>2023</v>
      </c>
      <c r="W1540" t="s">
        <v>455</v>
      </c>
      <c r="X1540" t="s">
        <v>194</v>
      </c>
      <c r="Y1540" t="s">
        <v>195</v>
      </c>
      <c r="Z1540" t="s">
        <v>155</v>
      </c>
      <c r="AA1540">
        <v>357000</v>
      </c>
      <c r="AB1540">
        <v>237460</v>
      </c>
      <c r="AC1540">
        <v>-2.628230098</v>
      </c>
      <c r="AD1540">
        <v>52.03386871</v>
      </c>
    </row>
    <row r="1541" spans="1:30">
      <c r="A1541">
        <v>268146</v>
      </c>
      <c r="B1541" t="s">
        <v>190</v>
      </c>
      <c r="C1541">
        <v>7299</v>
      </c>
      <c r="D1541">
        <v>4831915</v>
      </c>
      <c r="E1541" t="s">
        <v>164</v>
      </c>
      <c r="F1541" t="s">
        <v>126</v>
      </c>
      <c r="G1541" t="s">
        <v>179</v>
      </c>
      <c r="H1541" t="s">
        <v>118</v>
      </c>
      <c r="I1541" s="1">
        <v>45245.39166666667</v>
      </c>
      <c r="J1541" t="s">
        <v>191</v>
      </c>
      <c r="K1541" t="s">
        <v>119</v>
      </c>
      <c r="L1541" t="s">
        <v>192</v>
      </c>
      <c r="M1541" t="s">
        <v>193</v>
      </c>
      <c r="N1541" t="s">
        <v>183</v>
      </c>
      <c r="O1541">
        <v>1E-3</v>
      </c>
      <c r="P1541" t="s">
        <v>149</v>
      </c>
      <c r="Q1541" t="b">
        <v>1</v>
      </c>
      <c r="R1541">
        <v>138261413</v>
      </c>
      <c r="S1541" t="s">
        <v>150</v>
      </c>
      <c r="T1541">
        <v>1E-3</v>
      </c>
      <c r="U1541" t="s">
        <v>184</v>
      </c>
      <c r="V1541">
        <v>2023</v>
      </c>
      <c r="W1541" t="s">
        <v>455</v>
      </c>
      <c r="X1541" t="s">
        <v>194</v>
      </c>
      <c r="Y1541" t="s">
        <v>195</v>
      </c>
      <c r="Z1541" t="s">
        <v>155</v>
      </c>
      <c r="AA1541">
        <v>357000</v>
      </c>
      <c r="AB1541">
        <v>237460</v>
      </c>
      <c r="AC1541">
        <v>-2.628230098</v>
      </c>
      <c r="AD1541">
        <v>52.03386871</v>
      </c>
    </row>
    <row r="1542" spans="1:30">
      <c r="A1542">
        <v>269160</v>
      </c>
      <c r="B1542" t="s">
        <v>190</v>
      </c>
      <c r="C1542">
        <v>7299</v>
      </c>
      <c r="D1542">
        <v>4833600</v>
      </c>
      <c r="E1542" t="s">
        <v>164</v>
      </c>
      <c r="F1542" t="s">
        <v>126</v>
      </c>
      <c r="G1542" t="s">
        <v>205</v>
      </c>
      <c r="H1542" t="s">
        <v>112</v>
      </c>
      <c r="I1542" s="1">
        <v>45265.489583333336</v>
      </c>
      <c r="J1542" t="s">
        <v>191</v>
      </c>
      <c r="K1542" t="s">
        <v>119</v>
      </c>
      <c r="L1542" t="s">
        <v>192</v>
      </c>
      <c r="M1542" t="s">
        <v>193</v>
      </c>
      <c r="N1542" t="s">
        <v>148</v>
      </c>
      <c r="O1542">
        <v>1E-3</v>
      </c>
      <c r="P1542" t="s">
        <v>149</v>
      </c>
      <c r="Q1542" t="b">
        <v>1</v>
      </c>
      <c r="R1542">
        <v>138261413</v>
      </c>
      <c r="S1542" t="s">
        <v>150</v>
      </c>
      <c r="T1542">
        <v>1E-3</v>
      </c>
      <c r="U1542" t="s">
        <v>184</v>
      </c>
      <c r="V1542">
        <v>2023</v>
      </c>
      <c r="W1542" t="s">
        <v>455</v>
      </c>
      <c r="X1542" t="s">
        <v>194</v>
      </c>
      <c r="Y1542" t="s">
        <v>195</v>
      </c>
      <c r="Z1542" t="s">
        <v>155</v>
      </c>
      <c r="AA1542">
        <v>357000</v>
      </c>
      <c r="AB1542">
        <v>237460</v>
      </c>
      <c r="AC1542">
        <v>-2.628230098</v>
      </c>
      <c r="AD1542">
        <v>52.03386871</v>
      </c>
    </row>
    <row r="1543" spans="1:30">
      <c r="A1543">
        <v>272742</v>
      </c>
      <c r="B1543" t="s">
        <v>214</v>
      </c>
      <c r="C1543">
        <v>7299</v>
      </c>
      <c r="D1543">
        <v>5347797</v>
      </c>
      <c r="E1543" t="s">
        <v>164</v>
      </c>
      <c r="F1543" t="s">
        <v>126</v>
      </c>
      <c r="G1543" t="s">
        <v>236</v>
      </c>
      <c r="H1543" t="s">
        <v>115</v>
      </c>
      <c r="I1543" s="1">
        <v>45187.572916666664</v>
      </c>
      <c r="J1543" t="s">
        <v>180</v>
      </c>
      <c r="K1543" t="s">
        <v>116</v>
      </c>
      <c r="L1543" t="s">
        <v>215</v>
      </c>
      <c r="M1543" t="s">
        <v>216</v>
      </c>
      <c r="N1543" t="s">
        <v>183</v>
      </c>
      <c r="O1543">
        <v>1E-3</v>
      </c>
      <c r="P1543" t="s">
        <v>149</v>
      </c>
      <c r="Q1543" t="b">
        <v>1</v>
      </c>
      <c r="R1543">
        <v>138261413</v>
      </c>
      <c r="S1543" t="s">
        <v>150</v>
      </c>
      <c r="T1543">
        <v>1E-3</v>
      </c>
      <c r="U1543" t="s">
        <v>184</v>
      </c>
      <c r="V1543">
        <v>2023</v>
      </c>
      <c r="W1543" t="s">
        <v>455</v>
      </c>
      <c r="X1543" t="s">
        <v>217</v>
      </c>
      <c r="Y1543" t="s">
        <v>218</v>
      </c>
      <c r="Z1543" t="s">
        <v>155</v>
      </c>
      <c r="AA1543">
        <v>376325</v>
      </c>
      <c r="AB1543">
        <v>405313</v>
      </c>
      <c r="AC1543">
        <v>-2.3587441249999999</v>
      </c>
      <c r="AD1543">
        <v>53.543918150000003</v>
      </c>
    </row>
    <row r="1544" spans="1:30">
      <c r="A1544">
        <v>271738</v>
      </c>
      <c r="B1544" t="s">
        <v>214</v>
      </c>
      <c r="C1544">
        <v>7299</v>
      </c>
      <c r="D1544">
        <v>5349329</v>
      </c>
      <c r="E1544" t="s">
        <v>164</v>
      </c>
      <c r="F1544" t="s">
        <v>126</v>
      </c>
      <c r="G1544" t="s">
        <v>236</v>
      </c>
      <c r="H1544" t="s">
        <v>115</v>
      </c>
      <c r="I1544" s="1">
        <v>45205.526388888888</v>
      </c>
      <c r="J1544" t="s">
        <v>180</v>
      </c>
      <c r="K1544" t="s">
        <v>116</v>
      </c>
      <c r="L1544" t="s">
        <v>215</v>
      </c>
      <c r="M1544" t="s">
        <v>216</v>
      </c>
      <c r="N1544" t="s">
        <v>183</v>
      </c>
      <c r="O1544">
        <v>1E-3</v>
      </c>
      <c r="P1544" t="s">
        <v>149</v>
      </c>
      <c r="Q1544" t="b">
        <v>1</v>
      </c>
      <c r="R1544">
        <v>138261413</v>
      </c>
      <c r="S1544" t="s">
        <v>150</v>
      </c>
      <c r="T1544">
        <v>1E-3</v>
      </c>
      <c r="U1544" t="s">
        <v>184</v>
      </c>
      <c r="V1544">
        <v>2023</v>
      </c>
      <c r="W1544" t="s">
        <v>455</v>
      </c>
      <c r="X1544" t="s">
        <v>217</v>
      </c>
      <c r="Y1544" t="s">
        <v>218</v>
      </c>
      <c r="Z1544" t="s">
        <v>155</v>
      </c>
      <c r="AA1544">
        <v>376325</v>
      </c>
      <c r="AB1544">
        <v>405313</v>
      </c>
      <c r="AC1544">
        <v>-2.3587441249999999</v>
      </c>
      <c r="AD1544">
        <v>53.543918150000003</v>
      </c>
    </row>
    <row r="1545" spans="1:30">
      <c r="A1545">
        <v>272475</v>
      </c>
      <c r="B1545" t="s">
        <v>214</v>
      </c>
      <c r="C1545">
        <v>7299</v>
      </c>
      <c r="D1545">
        <v>5351080</v>
      </c>
      <c r="E1545" t="s">
        <v>164</v>
      </c>
      <c r="F1545" t="s">
        <v>126</v>
      </c>
      <c r="G1545" t="s">
        <v>236</v>
      </c>
      <c r="H1545" t="s">
        <v>115</v>
      </c>
      <c r="I1545" s="1">
        <v>45237.425000000003</v>
      </c>
      <c r="J1545" t="s">
        <v>180</v>
      </c>
      <c r="K1545" t="s">
        <v>116</v>
      </c>
      <c r="L1545" t="s">
        <v>215</v>
      </c>
      <c r="M1545" t="s">
        <v>216</v>
      </c>
      <c r="N1545" t="s">
        <v>183</v>
      </c>
      <c r="O1545">
        <v>1E-3</v>
      </c>
      <c r="P1545" t="s">
        <v>149</v>
      </c>
      <c r="Q1545" t="b">
        <v>1</v>
      </c>
      <c r="R1545">
        <v>138261413</v>
      </c>
      <c r="S1545" t="s">
        <v>150</v>
      </c>
      <c r="T1545">
        <v>1E-3</v>
      </c>
      <c r="U1545" t="s">
        <v>184</v>
      </c>
      <c r="V1545">
        <v>2023</v>
      </c>
      <c r="W1545" t="s">
        <v>455</v>
      </c>
      <c r="X1545" t="s">
        <v>217</v>
      </c>
      <c r="Y1545" t="s">
        <v>218</v>
      </c>
      <c r="Z1545" t="s">
        <v>155</v>
      </c>
      <c r="AA1545">
        <v>376325</v>
      </c>
      <c r="AB1545">
        <v>405313</v>
      </c>
      <c r="AC1545">
        <v>-2.3587441249999999</v>
      </c>
      <c r="AD1545">
        <v>53.543918150000003</v>
      </c>
    </row>
    <row r="1546" spans="1:30">
      <c r="A1546">
        <v>271262</v>
      </c>
      <c r="B1546" t="s">
        <v>224</v>
      </c>
      <c r="C1546">
        <v>7299</v>
      </c>
      <c r="D1546">
        <v>2037298</v>
      </c>
      <c r="E1546" t="s">
        <v>164</v>
      </c>
      <c r="F1546" t="s">
        <v>126</v>
      </c>
      <c r="G1546" t="s">
        <v>179</v>
      </c>
      <c r="H1546" t="s">
        <v>118</v>
      </c>
      <c r="I1546" s="1">
        <v>45057.569444444445</v>
      </c>
      <c r="J1546" t="s">
        <v>180</v>
      </c>
      <c r="K1546" t="s">
        <v>116</v>
      </c>
      <c r="L1546" t="s">
        <v>146</v>
      </c>
      <c r="M1546" t="s">
        <v>147</v>
      </c>
      <c r="N1546" t="s">
        <v>183</v>
      </c>
      <c r="O1546">
        <v>1E-3</v>
      </c>
      <c r="P1546" t="s">
        <v>149</v>
      </c>
      <c r="Q1546" t="b">
        <v>1</v>
      </c>
      <c r="R1546">
        <v>138261413</v>
      </c>
      <c r="S1546" t="s">
        <v>150</v>
      </c>
      <c r="T1546">
        <v>1E-3</v>
      </c>
      <c r="U1546" t="s">
        <v>184</v>
      </c>
      <c r="V1546">
        <v>2023</v>
      </c>
      <c r="W1546" t="s">
        <v>455</v>
      </c>
      <c r="X1546" t="s">
        <v>225</v>
      </c>
      <c r="Y1546" t="s">
        <v>226</v>
      </c>
      <c r="Z1546" t="s">
        <v>155</v>
      </c>
      <c r="AA1546">
        <v>500098</v>
      </c>
      <c r="AB1546">
        <v>402866</v>
      </c>
      <c r="AC1546">
        <v>-0.49196935800000002</v>
      </c>
      <c r="AD1546">
        <v>53.512954620000002</v>
      </c>
    </row>
    <row r="1547" spans="1:30">
      <c r="A1547">
        <v>270993</v>
      </c>
      <c r="B1547" t="s">
        <v>224</v>
      </c>
      <c r="C1547">
        <v>7299</v>
      </c>
      <c r="D1547">
        <v>2030369</v>
      </c>
      <c r="E1547" t="s">
        <v>164</v>
      </c>
      <c r="F1547" t="s">
        <v>126</v>
      </c>
      <c r="G1547" t="s">
        <v>179</v>
      </c>
      <c r="H1547" t="s">
        <v>118</v>
      </c>
      <c r="I1547" s="1">
        <v>44977.388194444444</v>
      </c>
      <c r="J1547" t="s">
        <v>180</v>
      </c>
      <c r="K1547" t="s">
        <v>116</v>
      </c>
      <c r="L1547" t="s">
        <v>146</v>
      </c>
      <c r="M1547" t="s">
        <v>147</v>
      </c>
      <c r="N1547" t="s">
        <v>183</v>
      </c>
      <c r="O1547">
        <v>1E-3</v>
      </c>
      <c r="P1547" t="s">
        <v>149</v>
      </c>
      <c r="Q1547" t="b">
        <v>1</v>
      </c>
      <c r="R1547">
        <v>138261413</v>
      </c>
      <c r="S1547" t="s">
        <v>150</v>
      </c>
      <c r="T1547">
        <v>1E-3</v>
      </c>
      <c r="U1547" t="s">
        <v>184</v>
      </c>
      <c r="V1547">
        <v>2023</v>
      </c>
      <c r="W1547" t="s">
        <v>455</v>
      </c>
      <c r="X1547" t="s">
        <v>225</v>
      </c>
      <c r="Y1547" t="s">
        <v>226</v>
      </c>
      <c r="Z1547" t="s">
        <v>155</v>
      </c>
      <c r="AA1547">
        <v>500098</v>
      </c>
      <c r="AB1547">
        <v>402866</v>
      </c>
      <c r="AC1547">
        <v>-0.49196935800000002</v>
      </c>
      <c r="AD1547">
        <v>53.512954620000002</v>
      </c>
    </row>
    <row r="1548" spans="1:30">
      <c r="A1548">
        <v>267048</v>
      </c>
      <c r="B1548" t="s">
        <v>224</v>
      </c>
      <c r="C1548">
        <v>7299</v>
      </c>
      <c r="D1548">
        <v>2050722</v>
      </c>
      <c r="E1548" t="s">
        <v>164</v>
      </c>
      <c r="F1548" t="s">
        <v>126</v>
      </c>
      <c r="G1548" t="s">
        <v>179</v>
      </c>
      <c r="H1548" t="s">
        <v>118</v>
      </c>
      <c r="I1548" s="1">
        <v>45222.433333333334</v>
      </c>
      <c r="J1548" t="s">
        <v>180</v>
      </c>
      <c r="K1548" t="s">
        <v>116</v>
      </c>
      <c r="L1548" t="s">
        <v>146</v>
      </c>
      <c r="M1548" t="s">
        <v>147</v>
      </c>
      <c r="N1548" t="s">
        <v>183</v>
      </c>
      <c r="O1548">
        <v>1E-3</v>
      </c>
      <c r="P1548" t="s">
        <v>149</v>
      </c>
      <c r="Q1548" t="b">
        <v>1</v>
      </c>
      <c r="R1548">
        <v>138261413</v>
      </c>
      <c r="S1548" t="s">
        <v>150</v>
      </c>
      <c r="T1548">
        <v>1E-3</v>
      </c>
      <c r="U1548" t="s">
        <v>184</v>
      </c>
      <c r="V1548">
        <v>2023</v>
      </c>
      <c r="W1548" t="s">
        <v>455</v>
      </c>
      <c r="X1548" t="s">
        <v>225</v>
      </c>
      <c r="Y1548" t="s">
        <v>226</v>
      </c>
      <c r="Z1548" t="s">
        <v>155</v>
      </c>
      <c r="AA1548">
        <v>500098</v>
      </c>
      <c r="AB1548">
        <v>402866</v>
      </c>
      <c r="AC1548">
        <v>-0.49196935800000002</v>
      </c>
      <c r="AD1548">
        <v>53.512954620000002</v>
      </c>
    </row>
    <row r="1549" spans="1:30">
      <c r="A1549">
        <v>266414</v>
      </c>
      <c r="B1549" t="s">
        <v>224</v>
      </c>
      <c r="C1549">
        <v>7299</v>
      </c>
      <c r="D1549">
        <v>2028873</v>
      </c>
      <c r="E1549" t="s">
        <v>164</v>
      </c>
      <c r="F1549" t="s">
        <v>126</v>
      </c>
      <c r="G1549" t="s">
        <v>179</v>
      </c>
      <c r="H1549" t="s">
        <v>118</v>
      </c>
      <c r="I1549" s="1">
        <v>44952.402083333334</v>
      </c>
      <c r="J1549" t="s">
        <v>180</v>
      </c>
      <c r="K1549" t="s">
        <v>116</v>
      </c>
      <c r="L1549" t="s">
        <v>146</v>
      </c>
      <c r="M1549" t="s">
        <v>147</v>
      </c>
      <c r="N1549" t="s">
        <v>183</v>
      </c>
      <c r="O1549">
        <v>1E-3</v>
      </c>
      <c r="P1549" t="s">
        <v>149</v>
      </c>
      <c r="Q1549" t="b">
        <v>1</v>
      </c>
      <c r="R1549">
        <v>138261413</v>
      </c>
      <c r="S1549" t="s">
        <v>150</v>
      </c>
      <c r="T1549">
        <v>1E-3</v>
      </c>
      <c r="U1549" t="s">
        <v>184</v>
      </c>
      <c r="V1549">
        <v>2023</v>
      </c>
      <c r="W1549" t="s">
        <v>455</v>
      </c>
      <c r="X1549" t="s">
        <v>225</v>
      </c>
      <c r="Y1549" t="s">
        <v>226</v>
      </c>
      <c r="Z1549" t="s">
        <v>155</v>
      </c>
      <c r="AA1549">
        <v>500098</v>
      </c>
      <c r="AB1549">
        <v>402866</v>
      </c>
      <c r="AC1549">
        <v>-0.49196935800000002</v>
      </c>
      <c r="AD1549">
        <v>53.512954620000002</v>
      </c>
    </row>
    <row r="1550" spans="1:30">
      <c r="A1550">
        <v>271326</v>
      </c>
      <c r="B1550" t="s">
        <v>224</v>
      </c>
      <c r="C1550">
        <v>7299</v>
      </c>
      <c r="D1550">
        <v>2034934</v>
      </c>
      <c r="E1550" t="s">
        <v>164</v>
      </c>
      <c r="F1550" t="s">
        <v>126</v>
      </c>
      <c r="G1550" t="s">
        <v>179</v>
      </c>
      <c r="H1550" t="s">
        <v>118</v>
      </c>
      <c r="I1550" s="1">
        <v>45034.568055555559</v>
      </c>
      <c r="J1550" t="s">
        <v>180</v>
      </c>
      <c r="K1550" t="s">
        <v>116</v>
      </c>
      <c r="L1550" t="s">
        <v>146</v>
      </c>
      <c r="M1550" t="s">
        <v>147</v>
      </c>
      <c r="N1550" t="s">
        <v>183</v>
      </c>
      <c r="O1550">
        <v>1E-3</v>
      </c>
      <c r="P1550" t="s">
        <v>149</v>
      </c>
      <c r="Q1550" t="b">
        <v>1</v>
      </c>
      <c r="R1550">
        <v>138261413</v>
      </c>
      <c r="S1550" t="s">
        <v>150</v>
      </c>
      <c r="T1550">
        <v>1E-3</v>
      </c>
      <c r="U1550" t="s">
        <v>184</v>
      </c>
      <c r="V1550">
        <v>2023</v>
      </c>
      <c r="W1550" t="s">
        <v>455</v>
      </c>
      <c r="X1550" t="s">
        <v>225</v>
      </c>
      <c r="Y1550" t="s">
        <v>226</v>
      </c>
      <c r="Z1550" t="s">
        <v>155</v>
      </c>
      <c r="AA1550">
        <v>500098</v>
      </c>
      <c r="AB1550">
        <v>402866</v>
      </c>
      <c r="AC1550">
        <v>-0.49196935800000002</v>
      </c>
      <c r="AD1550">
        <v>53.512954620000002</v>
      </c>
    </row>
    <row r="1551" spans="1:30">
      <c r="A1551">
        <v>272512</v>
      </c>
      <c r="B1551" t="s">
        <v>224</v>
      </c>
      <c r="C1551">
        <v>7299</v>
      </c>
      <c r="D1551">
        <v>2042706</v>
      </c>
      <c r="E1551" t="s">
        <v>164</v>
      </c>
      <c r="F1551" t="s">
        <v>126</v>
      </c>
      <c r="G1551" t="s">
        <v>179</v>
      </c>
      <c r="H1551" t="s">
        <v>118</v>
      </c>
      <c r="I1551" s="1">
        <v>45125.595138888886</v>
      </c>
      <c r="J1551" t="s">
        <v>180</v>
      </c>
      <c r="K1551" t="s">
        <v>116</v>
      </c>
      <c r="L1551" t="s">
        <v>146</v>
      </c>
      <c r="M1551" t="s">
        <v>147</v>
      </c>
      <c r="N1551" t="s">
        <v>183</v>
      </c>
      <c r="O1551">
        <v>1E-3</v>
      </c>
      <c r="P1551" t="s">
        <v>149</v>
      </c>
      <c r="Q1551" t="b">
        <v>1</v>
      </c>
      <c r="R1551">
        <v>138261413</v>
      </c>
      <c r="S1551" t="s">
        <v>150</v>
      </c>
      <c r="T1551">
        <v>1E-3</v>
      </c>
      <c r="U1551" t="s">
        <v>184</v>
      </c>
      <c r="V1551">
        <v>2023</v>
      </c>
      <c r="W1551" t="s">
        <v>455</v>
      </c>
      <c r="X1551" t="s">
        <v>225</v>
      </c>
      <c r="Y1551" t="s">
        <v>226</v>
      </c>
      <c r="Z1551" t="s">
        <v>155</v>
      </c>
      <c r="AA1551">
        <v>500098</v>
      </c>
      <c r="AB1551">
        <v>402866</v>
      </c>
      <c r="AC1551">
        <v>-0.49196935800000002</v>
      </c>
      <c r="AD1551">
        <v>53.512954620000002</v>
      </c>
    </row>
    <row r="1552" spans="1:30">
      <c r="A1552">
        <v>272850</v>
      </c>
      <c r="B1552" t="s">
        <v>224</v>
      </c>
      <c r="C1552">
        <v>7299</v>
      </c>
      <c r="D1552">
        <v>2047499</v>
      </c>
      <c r="E1552" t="s">
        <v>164</v>
      </c>
      <c r="F1552" t="s">
        <v>126</v>
      </c>
      <c r="G1552" t="s">
        <v>179</v>
      </c>
      <c r="H1552" t="s">
        <v>118</v>
      </c>
      <c r="I1552" s="1">
        <v>45180.536805555559</v>
      </c>
      <c r="J1552" t="s">
        <v>180</v>
      </c>
      <c r="K1552" t="s">
        <v>116</v>
      </c>
      <c r="L1552" t="s">
        <v>146</v>
      </c>
      <c r="M1552" t="s">
        <v>147</v>
      </c>
      <c r="N1552" t="s">
        <v>183</v>
      </c>
      <c r="O1552">
        <v>1E-3</v>
      </c>
      <c r="P1552" t="s">
        <v>149</v>
      </c>
      <c r="Q1552" t="b">
        <v>1</v>
      </c>
      <c r="R1552">
        <v>138261413</v>
      </c>
      <c r="S1552" t="s">
        <v>150</v>
      </c>
      <c r="T1552">
        <v>1E-3</v>
      </c>
      <c r="U1552" t="s">
        <v>184</v>
      </c>
      <c r="V1552">
        <v>2023</v>
      </c>
      <c r="W1552" t="s">
        <v>455</v>
      </c>
      <c r="X1552" t="s">
        <v>225</v>
      </c>
      <c r="Y1552" t="s">
        <v>226</v>
      </c>
      <c r="Z1552" t="s">
        <v>155</v>
      </c>
      <c r="AA1552">
        <v>500098</v>
      </c>
      <c r="AB1552">
        <v>402866</v>
      </c>
      <c r="AC1552">
        <v>-0.49196935800000002</v>
      </c>
      <c r="AD1552">
        <v>53.512954620000002</v>
      </c>
    </row>
    <row r="1553" spans="1:30">
      <c r="A1553">
        <v>272823</v>
      </c>
      <c r="B1553" t="s">
        <v>224</v>
      </c>
      <c r="C1553">
        <v>7299</v>
      </c>
      <c r="D1553">
        <v>2037050</v>
      </c>
      <c r="E1553" t="s">
        <v>164</v>
      </c>
      <c r="F1553" t="s">
        <v>126</v>
      </c>
      <c r="G1553" t="s">
        <v>179</v>
      </c>
      <c r="H1553" t="s">
        <v>118</v>
      </c>
      <c r="I1553" s="1">
        <v>45050.42291666667</v>
      </c>
      <c r="J1553" t="s">
        <v>180</v>
      </c>
      <c r="K1553" t="s">
        <v>116</v>
      </c>
      <c r="L1553" t="s">
        <v>146</v>
      </c>
      <c r="M1553" t="s">
        <v>147</v>
      </c>
      <c r="N1553" t="s">
        <v>183</v>
      </c>
      <c r="O1553">
        <v>1E-3</v>
      </c>
      <c r="P1553" t="s">
        <v>149</v>
      </c>
      <c r="Q1553" t="b">
        <v>1</v>
      </c>
      <c r="R1553">
        <v>138261413</v>
      </c>
      <c r="S1553" t="s">
        <v>150</v>
      </c>
      <c r="T1553">
        <v>1E-3</v>
      </c>
      <c r="U1553" t="s">
        <v>184</v>
      </c>
      <c r="V1553">
        <v>2023</v>
      </c>
      <c r="W1553" t="s">
        <v>455</v>
      </c>
      <c r="X1553" t="s">
        <v>225</v>
      </c>
      <c r="Y1553" t="s">
        <v>226</v>
      </c>
      <c r="Z1553" t="s">
        <v>155</v>
      </c>
      <c r="AA1553">
        <v>500098</v>
      </c>
      <c r="AB1553">
        <v>402866</v>
      </c>
      <c r="AC1553">
        <v>-0.49196935800000002</v>
      </c>
      <c r="AD1553">
        <v>53.512954620000002</v>
      </c>
    </row>
    <row r="1554" spans="1:30">
      <c r="A1554">
        <v>271411</v>
      </c>
      <c r="B1554" t="s">
        <v>224</v>
      </c>
      <c r="C1554">
        <v>7299</v>
      </c>
      <c r="D1554">
        <v>2045195</v>
      </c>
      <c r="E1554" t="s">
        <v>164</v>
      </c>
      <c r="F1554" t="s">
        <v>126</v>
      </c>
      <c r="G1554" t="s">
        <v>179</v>
      </c>
      <c r="H1554" t="s">
        <v>118</v>
      </c>
      <c r="I1554" s="1">
        <v>45152.45</v>
      </c>
      <c r="J1554" t="s">
        <v>180</v>
      </c>
      <c r="K1554" t="s">
        <v>116</v>
      </c>
      <c r="L1554" t="s">
        <v>146</v>
      </c>
      <c r="M1554" t="s">
        <v>147</v>
      </c>
      <c r="N1554" t="s">
        <v>183</v>
      </c>
      <c r="O1554">
        <v>1E-3</v>
      </c>
      <c r="P1554" t="s">
        <v>149</v>
      </c>
      <c r="Q1554" t="b">
        <v>1</v>
      </c>
      <c r="R1554">
        <v>138261413</v>
      </c>
      <c r="S1554" t="s">
        <v>150</v>
      </c>
      <c r="T1554">
        <v>1E-3</v>
      </c>
      <c r="U1554" t="s">
        <v>184</v>
      </c>
      <c r="V1554">
        <v>2023</v>
      </c>
      <c r="W1554" t="s">
        <v>455</v>
      </c>
      <c r="X1554" t="s">
        <v>225</v>
      </c>
      <c r="Y1554" t="s">
        <v>226</v>
      </c>
      <c r="Z1554" t="s">
        <v>155</v>
      </c>
      <c r="AA1554">
        <v>500098</v>
      </c>
      <c r="AB1554">
        <v>402866</v>
      </c>
      <c r="AC1554">
        <v>-0.49196935800000002</v>
      </c>
      <c r="AD1554">
        <v>53.512954620000002</v>
      </c>
    </row>
    <row r="1555" spans="1:30">
      <c r="A1555">
        <v>267364</v>
      </c>
      <c r="B1555" t="s">
        <v>224</v>
      </c>
      <c r="C1555">
        <v>7299</v>
      </c>
      <c r="D1555">
        <v>2052806</v>
      </c>
      <c r="E1555" t="s">
        <v>164</v>
      </c>
      <c r="F1555" t="s">
        <v>126</v>
      </c>
      <c r="G1555" t="s">
        <v>179</v>
      </c>
      <c r="H1555" t="s">
        <v>118</v>
      </c>
      <c r="I1555" s="1">
        <v>45238.511805555558</v>
      </c>
      <c r="J1555" t="s">
        <v>180</v>
      </c>
      <c r="K1555" t="s">
        <v>116</v>
      </c>
      <c r="L1555" t="s">
        <v>146</v>
      </c>
      <c r="M1555" t="s">
        <v>147</v>
      </c>
      <c r="N1555" t="s">
        <v>183</v>
      </c>
      <c r="O1555">
        <v>1E-3</v>
      </c>
      <c r="P1555" t="s">
        <v>149</v>
      </c>
      <c r="Q1555" t="b">
        <v>1</v>
      </c>
      <c r="R1555">
        <v>138261413</v>
      </c>
      <c r="S1555" t="s">
        <v>150</v>
      </c>
      <c r="T1555">
        <v>1E-3</v>
      </c>
      <c r="U1555" t="s">
        <v>184</v>
      </c>
      <c r="V1555">
        <v>2023</v>
      </c>
      <c r="W1555" t="s">
        <v>455</v>
      </c>
      <c r="X1555" t="s">
        <v>225</v>
      </c>
      <c r="Y1555" t="s">
        <v>226</v>
      </c>
      <c r="Z1555" t="s">
        <v>155</v>
      </c>
      <c r="AA1555">
        <v>500098</v>
      </c>
      <c r="AB1555">
        <v>402866</v>
      </c>
      <c r="AC1555">
        <v>-0.49196935800000002</v>
      </c>
      <c r="AD1555">
        <v>53.512954620000002</v>
      </c>
    </row>
    <row r="1556" spans="1:30">
      <c r="A1556">
        <v>269077</v>
      </c>
      <c r="B1556" t="s">
        <v>224</v>
      </c>
      <c r="C1556">
        <v>7299</v>
      </c>
      <c r="D1556">
        <v>2033086</v>
      </c>
      <c r="E1556" t="s">
        <v>164</v>
      </c>
      <c r="F1556" t="s">
        <v>126</v>
      </c>
      <c r="G1556" t="s">
        <v>179</v>
      </c>
      <c r="H1556" t="s">
        <v>118</v>
      </c>
      <c r="I1556" s="1">
        <v>45006.381944444445</v>
      </c>
      <c r="J1556" t="s">
        <v>180</v>
      </c>
      <c r="K1556" t="s">
        <v>116</v>
      </c>
      <c r="L1556" t="s">
        <v>146</v>
      </c>
      <c r="M1556" t="s">
        <v>147</v>
      </c>
      <c r="N1556" t="s">
        <v>183</v>
      </c>
      <c r="O1556">
        <v>1E-3</v>
      </c>
      <c r="P1556" t="s">
        <v>149</v>
      </c>
      <c r="Q1556" t="b">
        <v>1</v>
      </c>
      <c r="R1556">
        <v>138261413</v>
      </c>
      <c r="S1556" t="s">
        <v>150</v>
      </c>
      <c r="T1556">
        <v>1E-3</v>
      </c>
      <c r="U1556" t="s">
        <v>184</v>
      </c>
      <c r="V1556">
        <v>2023</v>
      </c>
      <c r="W1556" t="s">
        <v>455</v>
      </c>
      <c r="X1556" t="s">
        <v>225</v>
      </c>
      <c r="Y1556" t="s">
        <v>226</v>
      </c>
      <c r="Z1556" t="s">
        <v>155</v>
      </c>
      <c r="AA1556">
        <v>500098</v>
      </c>
      <c r="AB1556">
        <v>402866</v>
      </c>
      <c r="AC1556">
        <v>-0.49196935800000002</v>
      </c>
      <c r="AD1556">
        <v>53.512954620000002</v>
      </c>
    </row>
    <row r="1557" spans="1:30">
      <c r="A1557">
        <v>271698</v>
      </c>
      <c r="B1557" t="s">
        <v>224</v>
      </c>
      <c r="C1557">
        <v>7299</v>
      </c>
      <c r="D1557">
        <v>2046765</v>
      </c>
      <c r="E1557" t="s">
        <v>164</v>
      </c>
      <c r="F1557" t="s">
        <v>126</v>
      </c>
      <c r="G1557" t="s">
        <v>179</v>
      </c>
      <c r="H1557" t="s">
        <v>118</v>
      </c>
      <c r="I1557" s="1">
        <v>45161.431944444441</v>
      </c>
      <c r="J1557" t="s">
        <v>180</v>
      </c>
      <c r="K1557" t="s">
        <v>116</v>
      </c>
      <c r="L1557" t="s">
        <v>146</v>
      </c>
      <c r="M1557" t="s">
        <v>147</v>
      </c>
      <c r="N1557" t="s">
        <v>183</v>
      </c>
      <c r="O1557">
        <v>1E-3</v>
      </c>
      <c r="P1557" t="s">
        <v>149</v>
      </c>
      <c r="Q1557" t="b">
        <v>1</v>
      </c>
      <c r="R1557">
        <v>138261413</v>
      </c>
      <c r="S1557" t="s">
        <v>150</v>
      </c>
      <c r="T1557">
        <v>1E-3</v>
      </c>
      <c r="U1557" t="s">
        <v>184</v>
      </c>
      <c r="V1557">
        <v>2023</v>
      </c>
      <c r="W1557" t="s">
        <v>455</v>
      </c>
      <c r="X1557" t="s">
        <v>225</v>
      </c>
      <c r="Y1557" t="s">
        <v>226</v>
      </c>
      <c r="Z1557" t="s">
        <v>155</v>
      </c>
      <c r="AA1557">
        <v>500098</v>
      </c>
      <c r="AB1557">
        <v>402866</v>
      </c>
      <c r="AC1557">
        <v>-0.49196935800000002</v>
      </c>
      <c r="AD1557">
        <v>53.512954620000002</v>
      </c>
    </row>
    <row r="1558" spans="1:30">
      <c r="A1558">
        <v>270954</v>
      </c>
      <c r="B1558" t="s">
        <v>224</v>
      </c>
      <c r="C1558">
        <v>7299</v>
      </c>
      <c r="D1558">
        <v>2054598</v>
      </c>
      <c r="E1558" t="s">
        <v>164</v>
      </c>
      <c r="F1558" t="s">
        <v>126</v>
      </c>
      <c r="G1558" t="s">
        <v>179</v>
      </c>
      <c r="H1558" t="s">
        <v>118</v>
      </c>
      <c r="I1558" s="1">
        <v>45252.410416666666</v>
      </c>
      <c r="J1558" t="s">
        <v>180</v>
      </c>
      <c r="K1558" t="s">
        <v>116</v>
      </c>
      <c r="L1558" t="s">
        <v>146</v>
      </c>
      <c r="M1558" t="s">
        <v>147</v>
      </c>
      <c r="N1558" t="s">
        <v>183</v>
      </c>
      <c r="O1558">
        <v>1E-3</v>
      </c>
      <c r="P1558" t="s">
        <v>149</v>
      </c>
      <c r="Q1558" t="b">
        <v>1</v>
      </c>
      <c r="R1558">
        <v>138261413</v>
      </c>
      <c r="S1558" t="s">
        <v>150</v>
      </c>
      <c r="T1558">
        <v>1E-3</v>
      </c>
      <c r="U1558" t="s">
        <v>184</v>
      </c>
      <c r="V1558">
        <v>2023</v>
      </c>
      <c r="W1558" t="s">
        <v>455</v>
      </c>
      <c r="X1558" t="s">
        <v>225</v>
      </c>
      <c r="Y1558" t="s">
        <v>226</v>
      </c>
      <c r="Z1558" t="s">
        <v>155</v>
      </c>
      <c r="AA1558">
        <v>500098</v>
      </c>
      <c r="AB1558">
        <v>402866</v>
      </c>
      <c r="AC1558">
        <v>-0.49196935800000002</v>
      </c>
      <c r="AD1558">
        <v>53.512954620000002</v>
      </c>
    </row>
    <row r="1559" spans="1:30">
      <c r="A1559">
        <v>272107</v>
      </c>
      <c r="B1559" t="s">
        <v>224</v>
      </c>
      <c r="C1559">
        <v>7299</v>
      </c>
      <c r="D1559">
        <v>2046885</v>
      </c>
      <c r="E1559" t="s">
        <v>164</v>
      </c>
      <c r="F1559" t="s">
        <v>126</v>
      </c>
      <c r="G1559" t="s">
        <v>179</v>
      </c>
      <c r="H1559" t="s">
        <v>118</v>
      </c>
      <c r="I1559" s="1">
        <v>45167.438888888886</v>
      </c>
      <c r="J1559" t="s">
        <v>180</v>
      </c>
      <c r="K1559" t="s">
        <v>116</v>
      </c>
      <c r="L1559" t="s">
        <v>146</v>
      </c>
      <c r="M1559" t="s">
        <v>147</v>
      </c>
      <c r="N1559" t="s">
        <v>183</v>
      </c>
      <c r="O1559">
        <v>1E-3</v>
      </c>
      <c r="P1559" t="s">
        <v>149</v>
      </c>
      <c r="Q1559" t="b">
        <v>1</v>
      </c>
      <c r="R1559">
        <v>138261413</v>
      </c>
      <c r="S1559" t="s">
        <v>150</v>
      </c>
      <c r="T1559">
        <v>1E-3</v>
      </c>
      <c r="U1559" t="s">
        <v>184</v>
      </c>
      <c r="V1559">
        <v>2023</v>
      </c>
      <c r="W1559" t="s">
        <v>455</v>
      </c>
      <c r="X1559" t="s">
        <v>225</v>
      </c>
      <c r="Y1559" t="s">
        <v>226</v>
      </c>
      <c r="Z1559" t="s">
        <v>155</v>
      </c>
      <c r="AA1559">
        <v>500098</v>
      </c>
      <c r="AB1559">
        <v>402866</v>
      </c>
      <c r="AC1559">
        <v>-0.49196935800000002</v>
      </c>
      <c r="AD1559">
        <v>53.512954620000002</v>
      </c>
    </row>
    <row r="1560" spans="1:30">
      <c r="A1560">
        <v>271051</v>
      </c>
      <c r="B1560" t="s">
        <v>224</v>
      </c>
      <c r="C1560">
        <v>7299</v>
      </c>
      <c r="D1560">
        <v>2052959</v>
      </c>
      <c r="E1560" t="s">
        <v>164</v>
      </c>
      <c r="F1560" t="s">
        <v>126</v>
      </c>
      <c r="G1560" t="s">
        <v>179</v>
      </c>
      <c r="H1560" t="s">
        <v>118</v>
      </c>
      <c r="I1560" s="1">
        <v>45243.394444444442</v>
      </c>
      <c r="J1560" t="s">
        <v>180</v>
      </c>
      <c r="K1560" t="s">
        <v>116</v>
      </c>
      <c r="L1560" t="s">
        <v>146</v>
      </c>
      <c r="M1560" t="s">
        <v>147</v>
      </c>
      <c r="N1560" t="s">
        <v>183</v>
      </c>
      <c r="O1560">
        <v>1E-3</v>
      </c>
      <c r="P1560" t="s">
        <v>149</v>
      </c>
      <c r="Q1560" t="b">
        <v>1</v>
      </c>
      <c r="R1560">
        <v>138261413</v>
      </c>
      <c r="S1560" t="s">
        <v>150</v>
      </c>
      <c r="T1560">
        <v>1E-3</v>
      </c>
      <c r="U1560" t="s">
        <v>184</v>
      </c>
      <c r="V1560">
        <v>2023</v>
      </c>
      <c r="W1560" t="s">
        <v>455</v>
      </c>
      <c r="X1560" t="s">
        <v>225</v>
      </c>
      <c r="Y1560" t="s">
        <v>226</v>
      </c>
      <c r="Z1560" t="s">
        <v>155</v>
      </c>
      <c r="AA1560">
        <v>500098</v>
      </c>
      <c r="AB1560">
        <v>402866</v>
      </c>
      <c r="AC1560">
        <v>-0.49196935800000002</v>
      </c>
      <c r="AD1560">
        <v>53.512954620000002</v>
      </c>
    </row>
    <row r="1561" spans="1:30">
      <c r="A1561">
        <v>270742</v>
      </c>
      <c r="B1561" t="s">
        <v>224</v>
      </c>
      <c r="C1561">
        <v>7299</v>
      </c>
      <c r="D1561">
        <v>2035275</v>
      </c>
      <c r="E1561" t="s">
        <v>164</v>
      </c>
      <c r="F1561" t="s">
        <v>126</v>
      </c>
      <c r="G1561" t="s">
        <v>179</v>
      </c>
      <c r="H1561" t="s">
        <v>118</v>
      </c>
      <c r="I1561" s="1">
        <v>45040.449305555558</v>
      </c>
      <c r="J1561" t="s">
        <v>180</v>
      </c>
      <c r="K1561" t="s">
        <v>116</v>
      </c>
      <c r="L1561" t="s">
        <v>146</v>
      </c>
      <c r="M1561" t="s">
        <v>147</v>
      </c>
      <c r="N1561" t="s">
        <v>183</v>
      </c>
      <c r="O1561">
        <v>1E-3</v>
      </c>
      <c r="P1561" t="s">
        <v>149</v>
      </c>
      <c r="Q1561" t="b">
        <v>1</v>
      </c>
      <c r="R1561">
        <v>138261413</v>
      </c>
      <c r="S1561" t="s">
        <v>150</v>
      </c>
      <c r="T1561">
        <v>1E-3</v>
      </c>
      <c r="U1561" t="s">
        <v>184</v>
      </c>
      <c r="V1561">
        <v>2023</v>
      </c>
      <c r="W1561" t="s">
        <v>455</v>
      </c>
      <c r="X1561" t="s">
        <v>225</v>
      </c>
      <c r="Y1561" t="s">
        <v>226</v>
      </c>
      <c r="Z1561" t="s">
        <v>155</v>
      </c>
      <c r="AA1561">
        <v>500098</v>
      </c>
      <c r="AB1561">
        <v>402866</v>
      </c>
      <c r="AC1561">
        <v>-0.49196935800000002</v>
      </c>
      <c r="AD1561">
        <v>53.512954620000002</v>
      </c>
    </row>
    <row r="1562" spans="1:30">
      <c r="A1562">
        <v>272073</v>
      </c>
      <c r="B1562" t="s">
        <v>224</v>
      </c>
      <c r="C1562">
        <v>7299</v>
      </c>
      <c r="D1562">
        <v>2042242</v>
      </c>
      <c r="E1562" t="s">
        <v>164</v>
      </c>
      <c r="F1562" t="s">
        <v>126</v>
      </c>
      <c r="G1562" t="s">
        <v>179</v>
      </c>
      <c r="H1562" t="s">
        <v>118</v>
      </c>
      <c r="I1562" s="1">
        <v>45117.5</v>
      </c>
      <c r="J1562" t="s">
        <v>180</v>
      </c>
      <c r="K1562" t="s">
        <v>116</v>
      </c>
      <c r="L1562" t="s">
        <v>146</v>
      </c>
      <c r="M1562" t="s">
        <v>147</v>
      </c>
      <c r="N1562" t="s">
        <v>183</v>
      </c>
      <c r="O1562">
        <v>1E-3</v>
      </c>
      <c r="P1562" t="s">
        <v>149</v>
      </c>
      <c r="Q1562" t="b">
        <v>1</v>
      </c>
      <c r="R1562">
        <v>138261413</v>
      </c>
      <c r="S1562" t="s">
        <v>150</v>
      </c>
      <c r="T1562">
        <v>1E-3</v>
      </c>
      <c r="U1562" t="s">
        <v>184</v>
      </c>
      <c r="V1562">
        <v>2023</v>
      </c>
      <c r="W1562" t="s">
        <v>455</v>
      </c>
      <c r="X1562" t="s">
        <v>225</v>
      </c>
      <c r="Y1562" t="s">
        <v>226</v>
      </c>
      <c r="Z1562" t="s">
        <v>155</v>
      </c>
      <c r="AA1562">
        <v>500098</v>
      </c>
      <c r="AB1562">
        <v>402866</v>
      </c>
      <c r="AC1562">
        <v>-0.49196935800000002</v>
      </c>
      <c r="AD1562">
        <v>53.512954620000002</v>
      </c>
    </row>
    <row r="1563" spans="1:30">
      <c r="A1563">
        <v>271455</v>
      </c>
      <c r="B1563" t="s">
        <v>224</v>
      </c>
      <c r="C1563">
        <v>7299</v>
      </c>
      <c r="D1563">
        <v>2039184</v>
      </c>
      <c r="E1563" t="s">
        <v>164</v>
      </c>
      <c r="F1563" t="s">
        <v>126</v>
      </c>
      <c r="G1563" t="s">
        <v>179</v>
      </c>
      <c r="H1563" t="s">
        <v>118</v>
      </c>
      <c r="I1563" s="1">
        <v>45082.46875</v>
      </c>
      <c r="J1563" t="s">
        <v>180</v>
      </c>
      <c r="K1563" t="s">
        <v>116</v>
      </c>
      <c r="L1563" t="s">
        <v>146</v>
      </c>
      <c r="M1563" t="s">
        <v>147</v>
      </c>
      <c r="N1563" t="s">
        <v>183</v>
      </c>
      <c r="O1563">
        <v>1E-3</v>
      </c>
      <c r="P1563" t="s">
        <v>149</v>
      </c>
      <c r="Q1563" t="b">
        <v>1</v>
      </c>
      <c r="R1563">
        <v>138261413</v>
      </c>
      <c r="S1563" t="s">
        <v>150</v>
      </c>
      <c r="T1563">
        <v>1E-3</v>
      </c>
      <c r="U1563" t="s">
        <v>184</v>
      </c>
      <c r="V1563">
        <v>2023</v>
      </c>
      <c r="W1563" t="s">
        <v>455</v>
      </c>
      <c r="X1563" t="s">
        <v>225</v>
      </c>
      <c r="Y1563" t="s">
        <v>226</v>
      </c>
      <c r="Z1563" t="s">
        <v>155</v>
      </c>
      <c r="AA1563">
        <v>500098</v>
      </c>
      <c r="AB1563">
        <v>402866</v>
      </c>
      <c r="AC1563">
        <v>-0.49196935800000002</v>
      </c>
      <c r="AD1563">
        <v>53.512954620000002</v>
      </c>
    </row>
    <row r="1564" spans="1:30">
      <c r="A1564">
        <v>270728</v>
      </c>
      <c r="B1564" t="s">
        <v>224</v>
      </c>
      <c r="C1564">
        <v>7299</v>
      </c>
      <c r="D1564">
        <v>2032559</v>
      </c>
      <c r="E1564" t="s">
        <v>164</v>
      </c>
      <c r="F1564" t="s">
        <v>126</v>
      </c>
      <c r="G1564" t="s">
        <v>179</v>
      </c>
      <c r="H1564" t="s">
        <v>118</v>
      </c>
      <c r="I1564" s="1">
        <v>44993.400694444441</v>
      </c>
      <c r="J1564" t="s">
        <v>180</v>
      </c>
      <c r="K1564" t="s">
        <v>116</v>
      </c>
      <c r="L1564" t="s">
        <v>146</v>
      </c>
      <c r="M1564" t="s">
        <v>147</v>
      </c>
      <c r="N1564" t="s">
        <v>183</v>
      </c>
      <c r="O1564">
        <v>1E-3</v>
      </c>
      <c r="P1564" t="s">
        <v>149</v>
      </c>
      <c r="Q1564" t="b">
        <v>1</v>
      </c>
      <c r="R1564">
        <v>138261413</v>
      </c>
      <c r="S1564" t="s">
        <v>150</v>
      </c>
      <c r="T1564">
        <v>1E-3</v>
      </c>
      <c r="U1564" t="s">
        <v>184</v>
      </c>
      <c r="V1564">
        <v>2023</v>
      </c>
      <c r="W1564" t="s">
        <v>455</v>
      </c>
      <c r="X1564" t="s">
        <v>225</v>
      </c>
      <c r="Y1564" t="s">
        <v>226</v>
      </c>
      <c r="Z1564" t="s">
        <v>155</v>
      </c>
      <c r="AA1564">
        <v>500098</v>
      </c>
      <c r="AB1564">
        <v>402866</v>
      </c>
      <c r="AC1564">
        <v>-0.49196935800000002</v>
      </c>
      <c r="AD1564">
        <v>53.512954620000002</v>
      </c>
    </row>
    <row r="1565" spans="1:30">
      <c r="A1565">
        <v>266945</v>
      </c>
      <c r="B1565" t="s">
        <v>224</v>
      </c>
      <c r="C1565">
        <v>7299</v>
      </c>
      <c r="D1565">
        <v>2055705</v>
      </c>
      <c r="E1565" t="s">
        <v>164</v>
      </c>
      <c r="F1565" t="s">
        <v>126</v>
      </c>
      <c r="G1565" t="s">
        <v>179</v>
      </c>
      <c r="H1565" t="s">
        <v>118</v>
      </c>
      <c r="I1565" s="1">
        <v>45271.388888888891</v>
      </c>
      <c r="J1565" t="s">
        <v>180</v>
      </c>
      <c r="K1565" t="s">
        <v>116</v>
      </c>
      <c r="L1565" t="s">
        <v>146</v>
      </c>
      <c r="M1565" t="s">
        <v>147</v>
      </c>
      <c r="N1565" t="s">
        <v>148</v>
      </c>
      <c r="O1565">
        <v>1E-3</v>
      </c>
      <c r="P1565" t="s">
        <v>149</v>
      </c>
      <c r="Q1565" t="b">
        <v>1</v>
      </c>
      <c r="R1565">
        <v>138261413</v>
      </c>
      <c r="S1565" t="s">
        <v>150</v>
      </c>
      <c r="T1565">
        <v>1E-3</v>
      </c>
      <c r="U1565" t="s">
        <v>184</v>
      </c>
      <c r="V1565">
        <v>2023</v>
      </c>
      <c r="W1565" t="s">
        <v>455</v>
      </c>
      <c r="X1565" t="s">
        <v>225</v>
      </c>
      <c r="Y1565" t="s">
        <v>226</v>
      </c>
      <c r="Z1565" t="s">
        <v>155</v>
      </c>
      <c r="AA1565">
        <v>500098</v>
      </c>
      <c r="AB1565">
        <v>402866</v>
      </c>
      <c r="AC1565">
        <v>-0.49196935800000002</v>
      </c>
      <c r="AD1565">
        <v>53.512954620000002</v>
      </c>
    </row>
    <row r="1566" spans="1:30">
      <c r="A1566">
        <v>271630</v>
      </c>
      <c r="B1566" t="s">
        <v>224</v>
      </c>
      <c r="C1566">
        <v>7299</v>
      </c>
      <c r="D1566">
        <v>2032339</v>
      </c>
      <c r="E1566" t="s">
        <v>164</v>
      </c>
      <c r="F1566" t="s">
        <v>126</v>
      </c>
      <c r="G1566" t="s">
        <v>179</v>
      </c>
      <c r="H1566" t="s">
        <v>118</v>
      </c>
      <c r="I1566" s="1">
        <v>44988.42291666667</v>
      </c>
      <c r="J1566" t="s">
        <v>180</v>
      </c>
      <c r="K1566" t="s">
        <v>116</v>
      </c>
      <c r="L1566" t="s">
        <v>146</v>
      </c>
      <c r="M1566" t="s">
        <v>147</v>
      </c>
      <c r="N1566" t="s">
        <v>183</v>
      </c>
      <c r="O1566">
        <v>1E-3</v>
      </c>
      <c r="P1566" t="s">
        <v>149</v>
      </c>
      <c r="Q1566" t="b">
        <v>1</v>
      </c>
      <c r="R1566">
        <v>138261413</v>
      </c>
      <c r="S1566" t="s">
        <v>150</v>
      </c>
      <c r="T1566">
        <v>1E-3</v>
      </c>
      <c r="U1566" t="s">
        <v>184</v>
      </c>
      <c r="V1566">
        <v>2023</v>
      </c>
      <c r="W1566" t="s">
        <v>455</v>
      </c>
      <c r="X1566" t="s">
        <v>225</v>
      </c>
      <c r="Y1566" t="s">
        <v>226</v>
      </c>
      <c r="Z1566" t="s">
        <v>155</v>
      </c>
      <c r="AA1566">
        <v>500098</v>
      </c>
      <c r="AB1566">
        <v>402866</v>
      </c>
      <c r="AC1566">
        <v>-0.49196935800000002</v>
      </c>
      <c r="AD1566">
        <v>53.512954620000002</v>
      </c>
    </row>
    <row r="1567" spans="1:30">
      <c r="A1567">
        <v>271567</v>
      </c>
      <c r="B1567" t="s">
        <v>224</v>
      </c>
      <c r="C1567">
        <v>7299</v>
      </c>
      <c r="D1567">
        <v>2029380</v>
      </c>
      <c r="E1567" t="s">
        <v>164</v>
      </c>
      <c r="F1567" t="s">
        <v>126</v>
      </c>
      <c r="G1567" t="s">
        <v>179</v>
      </c>
      <c r="H1567" t="s">
        <v>118</v>
      </c>
      <c r="I1567" s="1">
        <v>44960.387499999997</v>
      </c>
      <c r="J1567" t="s">
        <v>180</v>
      </c>
      <c r="K1567" t="s">
        <v>116</v>
      </c>
      <c r="L1567" t="s">
        <v>146</v>
      </c>
      <c r="M1567" t="s">
        <v>147</v>
      </c>
      <c r="N1567" t="s">
        <v>183</v>
      </c>
      <c r="O1567">
        <v>1E-3</v>
      </c>
      <c r="P1567" t="s">
        <v>149</v>
      </c>
      <c r="Q1567" t="b">
        <v>1</v>
      </c>
      <c r="R1567">
        <v>138261413</v>
      </c>
      <c r="S1567" t="s">
        <v>150</v>
      </c>
      <c r="T1567">
        <v>1E-3</v>
      </c>
      <c r="U1567" t="s">
        <v>184</v>
      </c>
      <c r="V1567">
        <v>2023</v>
      </c>
      <c r="W1567" t="s">
        <v>455</v>
      </c>
      <c r="X1567" t="s">
        <v>225</v>
      </c>
      <c r="Y1567" t="s">
        <v>226</v>
      </c>
      <c r="Z1567" t="s">
        <v>155</v>
      </c>
      <c r="AA1567">
        <v>500098</v>
      </c>
      <c r="AB1567">
        <v>402866</v>
      </c>
      <c r="AC1567">
        <v>-0.49196935800000002</v>
      </c>
      <c r="AD1567">
        <v>53.512954620000002</v>
      </c>
    </row>
    <row r="1568" spans="1:30">
      <c r="A1568">
        <v>270517</v>
      </c>
      <c r="B1568" t="s">
        <v>224</v>
      </c>
      <c r="C1568">
        <v>7299</v>
      </c>
      <c r="D1568">
        <v>2044889</v>
      </c>
      <c r="E1568" t="s">
        <v>164</v>
      </c>
      <c r="F1568" t="s">
        <v>126</v>
      </c>
      <c r="G1568" t="s">
        <v>179</v>
      </c>
      <c r="H1568" t="s">
        <v>118</v>
      </c>
      <c r="I1568" s="1">
        <v>45146.490277777775</v>
      </c>
      <c r="J1568" t="s">
        <v>180</v>
      </c>
      <c r="K1568" t="s">
        <v>116</v>
      </c>
      <c r="L1568" t="s">
        <v>146</v>
      </c>
      <c r="M1568" t="s">
        <v>147</v>
      </c>
      <c r="N1568" t="s">
        <v>148</v>
      </c>
      <c r="O1568">
        <v>1E-3</v>
      </c>
      <c r="P1568" t="s">
        <v>149</v>
      </c>
      <c r="Q1568" t="b">
        <v>1</v>
      </c>
      <c r="R1568">
        <v>138261413</v>
      </c>
      <c r="S1568" t="s">
        <v>150</v>
      </c>
      <c r="T1568">
        <v>1E-3</v>
      </c>
      <c r="U1568" t="s">
        <v>184</v>
      </c>
      <c r="V1568">
        <v>2023</v>
      </c>
      <c r="W1568" t="s">
        <v>455</v>
      </c>
      <c r="X1568" t="s">
        <v>225</v>
      </c>
      <c r="Y1568" t="s">
        <v>226</v>
      </c>
      <c r="Z1568" t="s">
        <v>155</v>
      </c>
      <c r="AA1568">
        <v>500098</v>
      </c>
      <c r="AB1568">
        <v>402866</v>
      </c>
      <c r="AC1568">
        <v>-0.49196935800000002</v>
      </c>
      <c r="AD1568">
        <v>53.512954620000002</v>
      </c>
    </row>
    <row r="1569" spans="1:30">
      <c r="A1569">
        <v>272287</v>
      </c>
      <c r="B1569" t="s">
        <v>224</v>
      </c>
      <c r="C1569">
        <v>7299</v>
      </c>
      <c r="D1569">
        <v>2042037</v>
      </c>
      <c r="E1569" t="s">
        <v>164</v>
      </c>
      <c r="F1569" t="s">
        <v>126</v>
      </c>
      <c r="G1569" t="s">
        <v>179</v>
      </c>
      <c r="H1569" t="s">
        <v>118</v>
      </c>
      <c r="I1569" s="1">
        <v>45113.461111111108</v>
      </c>
      <c r="J1569" t="s">
        <v>180</v>
      </c>
      <c r="K1569" t="s">
        <v>116</v>
      </c>
      <c r="L1569" t="s">
        <v>146</v>
      </c>
      <c r="M1569" t="s">
        <v>147</v>
      </c>
      <c r="N1569" t="s">
        <v>183</v>
      </c>
      <c r="O1569">
        <v>1E-3</v>
      </c>
      <c r="P1569" t="s">
        <v>149</v>
      </c>
      <c r="Q1569" t="b">
        <v>1</v>
      </c>
      <c r="R1569">
        <v>138261413</v>
      </c>
      <c r="S1569" t="s">
        <v>150</v>
      </c>
      <c r="T1569">
        <v>1E-3</v>
      </c>
      <c r="U1569" t="s">
        <v>184</v>
      </c>
      <c r="V1569">
        <v>2023</v>
      </c>
      <c r="W1569" t="s">
        <v>455</v>
      </c>
      <c r="X1569" t="s">
        <v>225</v>
      </c>
      <c r="Y1569" t="s">
        <v>226</v>
      </c>
      <c r="Z1569" t="s">
        <v>155</v>
      </c>
      <c r="AA1569">
        <v>500098</v>
      </c>
      <c r="AB1569">
        <v>402866</v>
      </c>
      <c r="AC1569">
        <v>-0.49196935800000002</v>
      </c>
      <c r="AD1569">
        <v>53.512954620000002</v>
      </c>
    </row>
    <row r="1570" spans="1:30">
      <c r="A1570">
        <v>272023</v>
      </c>
      <c r="B1570" t="s">
        <v>224</v>
      </c>
      <c r="C1570">
        <v>7299</v>
      </c>
      <c r="D1570">
        <v>2054845</v>
      </c>
      <c r="E1570" t="s">
        <v>164</v>
      </c>
      <c r="F1570" t="s">
        <v>126</v>
      </c>
      <c r="G1570" t="s">
        <v>179</v>
      </c>
      <c r="H1570" t="s">
        <v>118</v>
      </c>
      <c r="I1570" s="1">
        <v>45258.4375</v>
      </c>
      <c r="J1570" t="s">
        <v>180</v>
      </c>
      <c r="K1570" t="s">
        <v>116</v>
      </c>
      <c r="L1570" t="s">
        <v>146</v>
      </c>
      <c r="M1570" t="s">
        <v>147</v>
      </c>
      <c r="N1570" t="s">
        <v>183</v>
      </c>
      <c r="O1570">
        <v>1E-3</v>
      </c>
      <c r="P1570" t="s">
        <v>149</v>
      </c>
      <c r="Q1570" t="b">
        <v>1</v>
      </c>
      <c r="R1570">
        <v>138261413</v>
      </c>
      <c r="S1570" t="s">
        <v>150</v>
      </c>
      <c r="T1570">
        <v>1E-3</v>
      </c>
      <c r="U1570" t="s">
        <v>184</v>
      </c>
      <c r="V1570">
        <v>2023</v>
      </c>
      <c r="W1570" t="s">
        <v>455</v>
      </c>
      <c r="X1570" t="s">
        <v>225</v>
      </c>
      <c r="Y1570" t="s">
        <v>226</v>
      </c>
      <c r="Z1570" t="s">
        <v>155</v>
      </c>
      <c r="AA1570">
        <v>500098</v>
      </c>
      <c r="AB1570">
        <v>402866</v>
      </c>
      <c r="AC1570">
        <v>-0.49196935800000002</v>
      </c>
      <c r="AD1570">
        <v>53.512954620000002</v>
      </c>
    </row>
    <row r="1571" spans="1:30">
      <c r="A1571">
        <v>271357</v>
      </c>
      <c r="B1571" t="s">
        <v>224</v>
      </c>
      <c r="C1571">
        <v>7299</v>
      </c>
      <c r="D1571">
        <v>2029542</v>
      </c>
      <c r="E1571" t="s">
        <v>164</v>
      </c>
      <c r="F1571" t="s">
        <v>126</v>
      </c>
      <c r="G1571" t="s">
        <v>179</v>
      </c>
      <c r="H1571" t="s">
        <v>118</v>
      </c>
      <c r="I1571" s="1">
        <v>44964.402083333334</v>
      </c>
      <c r="J1571" t="s">
        <v>180</v>
      </c>
      <c r="K1571" t="s">
        <v>116</v>
      </c>
      <c r="L1571" t="s">
        <v>146</v>
      </c>
      <c r="M1571" t="s">
        <v>147</v>
      </c>
      <c r="N1571" t="s">
        <v>183</v>
      </c>
      <c r="O1571">
        <v>1E-3</v>
      </c>
      <c r="P1571" t="s">
        <v>149</v>
      </c>
      <c r="Q1571" t="b">
        <v>1</v>
      </c>
      <c r="R1571">
        <v>138261413</v>
      </c>
      <c r="S1571" t="s">
        <v>150</v>
      </c>
      <c r="T1571">
        <v>1E-3</v>
      </c>
      <c r="U1571" t="s">
        <v>184</v>
      </c>
      <c r="V1571">
        <v>2023</v>
      </c>
      <c r="W1571" t="s">
        <v>455</v>
      </c>
      <c r="X1571" t="s">
        <v>225</v>
      </c>
      <c r="Y1571" t="s">
        <v>226</v>
      </c>
      <c r="Z1571" t="s">
        <v>155</v>
      </c>
      <c r="AA1571">
        <v>500098</v>
      </c>
      <c r="AB1571">
        <v>402866</v>
      </c>
      <c r="AC1571">
        <v>-0.49196935800000002</v>
      </c>
      <c r="AD1571">
        <v>53.512954620000002</v>
      </c>
    </row>
    <row r="1572" spans="1:30">
      <c r="A1572">
        <v>270905</v>
      </c>
      <c r="B1572" t="s">
        <v>224</v>
      </c>
      <c r="C1572">
        <v>7299</v>
      </c>
      <c r="D1572">
        <v>2034266</v>
      </c>
      <c r="E1572" t="s">
        <v>164</v>
      </c>
      <c r="F1572" t="s">
        <v>126</v>
      </c>
      <c r="G1572" t="s">
        <v>179</v>
      </c>
      <c r="H1572" t="s">
        <v>118</v>
      </c>
      <c r="I1572" s="1">
        <v>45012.43472222222</v>
      </c>
      <c r="J1572" t="s">
        <v>180</v>
      </c>
      <c r="K1572" t="s">
        <v>116</v>
      </c>
      <c r="L1572" t="s">
        <v>146</v>
      </c>
      <c r="M1572" t="s">
        <v>147</v>
      </c>
      <c r="N1572" t="s">
        <v>183</v>
      </c>
      <c r="O1572">
        <v>1E-3</v>
      </c>
      <c r="P1572" t="s">
        <v>149</v>
      </c>
      <c r="Q1572" t="b">
        <v>1</v>
      </c>
      <c r="R1572">
        <v>138261413</v>
      </c>
      <c r="S1572" t="s">
        <v>150</v>
      </c>
      <c r="T1572">
        <v>1E-3</v>
      </c>
      <c r="U1572" t="s">
        <v>184</v>
      </c>
      <c r="V1572">
        <v>2023</v>
      </c>
      <c r="W1572" t="s">
        <v>455</v>
      </c>
      <c r="X1572" t="s">
        <v>225</v>
      </c>
      <c r="Y1572" t="s">
        <v>226</v>
      </c>
      <c r="Z1572" t="s">
        <v>155</v>
      </c>
      <c r="AA1572">
        <v>500098</v>
      </c>
      <c r="AB1572">
        <v>402866</v>
      </c>
      <c r="AC1572">
        <v>-0.49196935800000002</v>
      </c>
      <c r="AD1572">
        <v>53.512954620000002</v>
      </c>
    </row>
    <row r="1573" spans="1:30">
      <c r="A1573">
        <v>272036</v>
      </c>
      <c r="B1573" t="s">
        <v>224</v>
      </c>
      <c r="C1573">
        <v>7299</v>
      </c>
      <c r="D1573">
        <v>2044423</v>
      </c>
      <c r="E1573" t="s">
        <v>164</v>
      </c>
      <c r="F1573" t="s">
        <v>126</v>
      </c>
      <c r="G1573" t="s">
        <v>179</v>
      </c>
      <c r="H1573" t="s">
        <v>118</v>
      </c>
      <c r="I1573" s="1">
        <v>45139.464583333334</v>
      </c>
      <c r="J1573" t="s">
        <v>180</v>
      </c>
      <c r="K1573" t="s">
        <v>116</v>
      </c>
      <c r="L1573" t="s">
        <v>146</v>
      </c>
      <c r="M1573" t="s">
        <v>147</v>
      </c>
      <c r="N1573" t="s">
        <v>183</v>
      </c>
      <c r="O1573">
        <v>1E-3</v>
      </c>
      <c r="P1573" t="s">
        <v>149</v>
      </c>
      <c r="Q1573" t="b">
        <v>1</v>
      </c>
      <c r="R1573">
        <v>138261413</v>
      </c>
      <c r="S1573" t="s">
        <v>150</v>
      </c>
      <c r="T1573">
        <v>1E-3</v>
      </c>
      <c r="U1573" t="s">
        <v>184</v>
      </c>
      <c r="V1573">
        <v>2023</v>
      </c>
      <c r="W1573" t="s">
        <v>455</v>
      </c>
      <c r="X1573" t="s">
        <v>225</v>
      </c>
      <c r="Y1573" t="s">
        <v>226</v>
      </c>
      <c r="Z1573" t="s">
        <v>155</v>
      </c>
      <c r="AA1573">
        <v>500098</v>
      </c>
      <c r="AB1573">
        <v>402866</v>
      </c>
      <c r="AC1573">
        <v>-0.49196935800000002</v>
      </c>
      <c r="AD1573">
        <v>53.512954620000002</v>
      </c>
    </row>
    <row r="1574" spans="1:30">
      <c r="A1574">
        <v>271933</v>
      </c>
      <c r="B1574" t="s">
        <v>224</v>
      </c>
      <c r="C1574">
        <v>7299</v>
      </c>
      <c r="D1574">
        <v>2050358</v>
      </c>
      <c r="E1574" t="s">
        <v>164</v>
      </c>
      <c r="F1574" t="s">
        <v>126</v>
      </c>
      <c r="G1574" t="s">
        <v>179</v>
      </c>
      <c r="H1574" t="s">
        <v>118</v>
      </c>
      <c r="I1574" s="1">
        <v>45215.488194444442</v>
      </c>
      <c r="J1574" t="s">
        <v>180</v>
      </c>
      <c r="K1574" t="s">
        <v>116</v>
      </c>
      <c r="L1574" t="s">
        <v>146</v>
      </c>
      <c r="M1574" t="s">
        <v>147</v>
      </c>
      <c r="N1574" t="s">
        <v>183</v>
      </c>
      <c r="O1574">
        <v>1E-3</v>
      </c>
      <c r="P1574" t="s">
        <v>149</v>
      </c>
      <c r="Q1574" t="b">
        <v>1</v>
      </c>
      <c r="R1574">
        <v>138261413</v>
      </c>
      <c r="S1574" t="s">
        <v>150</v>
      </c>
      <c r="T1574">
        <v>1E-3</v>
      </c>
      <c r="U1574" t="s">
        <v>184</v>
      </c>
      <c r="V1574">
        <v>2023</v>
      </c>
      <c r="W1574" t="s">
        <v>455</v>
      </c>
      <c r="X1574" t="s">
        <v>225</v>
      </c>
      <c r="Y1574" t="s">
        <v>226</v>
      </c>
      <c r="Z1574" t="s">
        <v>155</v>
      </c>
      <c r="AA1574">
        <v>500098</v>
      </c>
      <c r="AB1574">
        <v>402866</v>
      </c>
      <c r="AC1574">
        <v>-0.49196935800000002</v>
      </c>
      <c r="AD1574">
        <v>53.512954620000002</v>
      </c>
    </row>
    <row r="1575" spans="1:30">
      <c r="A1575">
        <v>271744</v>
      </c>
      <c r="B1575" t="s">
        <v>224</v>
      </c>
      <c r="C1575">
        <v>7299</v>
      </c>
      <c r="D1575">
        <v>2029980</v>
      </c>
      <c r="E1575" t="s">
        <v>164</v>
      </c>
      <c r="F1575" t="s">
        <v>126</v>
      </c>
      <c r="G1575" t="s">
        <v>179</v>
      </c>
      <c r="H1575" t="s">
        <v>118</v>
      </c>
      <c r="I1575" s="1">
        <v>44971.522916666669</v>
      </c>
      <c r="J1575" t="s">
        <v>180</v>
      </c>
      <c r="K1575" t="s">
        <v>116</v>
      </c>
      <c r="L1575" t="s">
        <v>146</v>
      </c>
      <c r="M1575" t="s">
        <v>147</v>
      </c>
      <c r="N1575" t="s">
        <v>183</v>
      </c>
      <c r="O1575">
        <v>1E-3</v>
      </c>
      <c r="P1575" t="s">
        <v>149</v>
      </c>
      <c r="Q1575" t="b">
        <v>1</v>
      </c>
      <c r="R1575">
        <v>138261413</v>
      </c>
      <c r="S1575" t="s">
        <v>150</v>
      </c>
      <c r="T1575">
        <v>1E-3</v>
      </c>
      <c r="U1575" t="s">
        <v>184</v>
      </c>
      <c r="V1575">
        <v>2023</v>
      </c>
      <c r="W1575" t="s">
        <v>455</v>
      </c>
      <c r="X1575" t="s">
        <v>225</v>
      </c>
      <c r="Y1575" t="s">
        <v>226</v>
      </c>
      <c r="Z1575" t="s">
        <v>155</v>
      </c>
      <c r="AA1575">
        <v>500098</v>
      </c>
      <c r="AB1575">
        <v>402866</v>
      </c>
      <c r="AC1575">
        <v>-0.49196935800000002</v>
      </c>
      <c r="AD1575">
        <v>53.512954620000002</v>
      </c>
    </row>
    <row r="1576" spans="1:30">
      <c r="A1576">
        <v>273420</v>
      </c>
      <c r="B1576" t="s">
        <v>224</v>
      </c>
      <c r="C1576">
        <v>7299</v>
      </c>
      <c r="D1576">
        <v>2039845</v>
      </c>
      <c r="E1576" t="s">
        <v>164</v>
      </c>
      <c r="F1576" t="s">
        <v>126</v>
      </c>
      <c r="G1576" t="s">
        <v>179</v>
      </c>
      <c r="H1576" t="s">
        <v>118</v>
      </c>
      <c r="I1576" s="1">
        <v>45096.443055555559</v>
      </c>
      <c r="J1576" t="s">
        <v>180</v>
      </c>
      <c r="K1576" t="s">
        <v>116</v>
      </c>
      <c r="L1576" t="s">
        <v>146</v>
      </c>
      <c r="M1576" t="s">
        <v>147</v>
      </c>
      <c r="N1576" t="s">
        <v>183</v>
      </c>
      <c r="O1576">
        <v>1E-3</v>
      </c>
      <c r="P1576" t="s">
        <v>149</v>
      </c>
      <c r="Q1576" t="b">
        <v>1</v>
      </c>
      <c r="R1576">
        <v>138261413</v>
      </c>
      <c r="S1576" t="s">
        <v>150</v>
      </c>
      <c r="T1576">
        <v>1E-3</v>
      </c>
      <c r="U1576" t="s">
        <v>184</v>
      </c>
      <c r="V1576">
        <v>2023</v>
      </c>
      <c r="W1576" t="s">
        <v>455</v>
      </c>
      <c r="X1576" t="s">
        <v>225</v>
      </c>
      <c r="Y1576" t="s">
        <v>226</v>
      </c>
      <c r="Z1576" t="s">
        <v>155</v>
      </c>
      <c r="AA1576">
        <v>500098</v>
      </c>
      <c r="AB1576">
        <v>402866</v>
      </c>
      <c r="AC1576">
        <v>-0.49196935800000002</v>
      </c>
      <c r="AD1576">
        <v>53.512954620000002</v>
      </c>
    </row>
    <row r="1577" spans="1:30">
      <c r="A1577">
        <v>272021</v>
      </c>
      <c r="B1577" t="s">
        <v>224</v>
      </c>
      <c r="C1577">
        <v>7299</v>
      </c>
      <c r="D1577">
        <v>2037725</v>
      </c>
      <c r="E1577" t="s">
        <v>164</v>
      </c>
      <c r="F1577" t="s">
        <v>126</v>
      </c>
      <c r="G1577" t="s">
        <v>179</v>
      </c>
      <c r="H1577" t="s">
        <v>118</v>
      </c>
      <c r="I1577" s="1">
        <v>45069.479861111111</v>
      </c>
      <c r="J1577" t="s">
        <v>180</v>
      </c>
      <c r="K1577" t="s">
        <v>116</v>
      </c>
      <c r="L1577" t="s">
        <v>146</v>
      </c>
      <c r="M1577" t="s">
        <v>147</v>
      </c>
      <c r="N1577" t="s">
        <v>183</v>
      </c>
      <c r="O1577">
        <v>1E-3</v>
      </c>
      <c r="P1577" t="s">
        <v>149</v>
      </c>
      <c r="Q1577" t="b">
        <v>1</v>
      </c>
      <c r="R1577">
        <v>138261413</v>
      </c>
      <c r="S1577" t="s">
        <v>150</v>
      </c>
      <c r="T1577">
        <v>1E-3</v>
      </c>
      <c r="U1577" t="s">
        <v>184</v>
      </c>
      <c r="V1577">
        <v>2023</v>
      </c>
      <c r="W1577" t="s">
        <v>455</v>
      </c>
      <c r="X1577" t="s">
        <v>225</v>
      </c>
      <c r="Y1577" t="s">
        <v>226</v>
      </c>
      <c r="Z1577" t="s">
        <v>155</v>
      </c>
      <c r="AA1577">
        <v>500098</v>
      </c>
      <c r="AB1577">
        <v>402866</v>
      </c>
      <c r="AC1577">
        <v>-0.49196935800000002</v>
      </c>
      <c r="AD1577">
        <v>53.512954620000002</v>
      </c>
    </row>
    <row r="1578" spans="1:30">
      <c r="A1578">
        <v>272809</v>
      </c>
      <c r="B1578" t="s">
        <v>224</v>
      </c>
      <c r="C1578">
        <v>7299</v>
      </c>
      <c r="D1578">
        <v>2050116</v>
      </c>
      <c r="E1578" t="s">
        <v>164</v>
      </c>
      <c r="F1578" t="s">
        <v>126</v>
      </c>
      <c r="G1578" t="s">
        <v>179</v>
      </c>
      <c r="H1578" t="s">
        <v>118</v>
      </c>
      <c r="I1578" s="1">
        <v>45209.458333333336</v>
      </c>
      <c r="J1578" t="s">
        <v>180</v>
      </c>
      <c r="K1578" t="s">
        <v>116</v>
      </c>
      <c r="L1578" t="s">
        <v>146</v>
      </c>
      <c r="M1578" t="s">
        <v>147</v>
      </c>
      <c r="N1578" t="s">
        <v>183</v>
      </c>
      <c r="O1578">
        <v>1E-3</v>
      </c>
      <c r="P1578" t="s">
        <v>149</v>
      </c>
      <c r="Q1578" t="b">
        <v>1</v>
      </c>
      <c r="R1578">
        <v>138261413</v>
      </c>
      <c r="S1578" t="s">
        <v>150</v>
      </c>
      <c r="T1578">
        <v>1E-3</v>
      </c>
      <c r="U1578" t="s">
        <v>184</v>
      </c>
      <c r="V1578">
        <v>2023</v>
      </c>
      <c r="W1578" t="s">
        <v>455</v>
      </c>
      <c r="X1578" t="s">
        <v>225</v>
      </c>
      <c r="Y1578" t="s">
        <v>226</v>
      </c>
      <c r="Z1578" t="s">
        <v>155</v>
      </c>
      <c r="AA1578">
        <v>500098</v>
      </c>
      <c r="AB1578">
        <v>402866</v>
      </c>
      <c r="AC1578">
        <v>-0.49196935800000002</v>
      </c>
      <c r="AD1578">
        <v>53.512954620000002</v>
      </c>
    </row>
    <row r="1579" spans="1:30">
      <c r="A1579">
        <v>271833</v>
      </c>
      <c r="B1579" t="s">
        <v>224</v>
      </c>
      <c r="C1579">
        <v>7299</v>
      </c>
      <c r="D1579">
        <v>2037467</v>
      </c>
      <c r="E1579" t="s">
        <v>164</v>
      </c>
      <c r="F1579" t="s">
        <v>126</v>
      </c>
      <c r="G1579" t="s">
        <v>179</v>
      </c>
      <c r="H1579" t="s">
        <v>118</v>
      </c>
      <c r="I1579" s="1">
        <v>45062.515277777777</v>
      </c>
      <c r="J1579" t="s">
        <v>180</v>
      </c>
      <c r="K1579" t="s">
        <v>116</v>
      </c>
      <c r="L1579" t="s">
        <v>146</v>
      </c>
      <c r="M1579" t="s">
        <v>147</v>
      </c>
      <c r="N1579" t="s">
        <v>183</v>
      </c>
      <c r="O1579">
        <v>1E-3</v>
      </c>
      <c r="P1579" t="s">
        <v>149</v>
      </c>
      <c r="Q1579" t="b">
        <v>1</v>
      </c>
      <c r="R1579">
        <v>138261413</v>
      </c>
      <c r="S1579" t="s">
        <v>150</v>
      </c>
      <c r="T1579">
        <v>1E-3</v>
      </c>
      <c r="U1579" t="s">
        <v>184</v>
      </c>
      <c r="V1579">
        <v>2023</v>
      </c>
      <c r="W1579" t="s">
        <v>455</v>
      </c>
      <c r="X1579" t="s">
        <v>225</v>
      </c>
      <c r="Y1579" t="s">
        <v>226</v>
      </c>
      <c r="Z1579" t="s">
        <v>155</v>
      </c>
      <c r="AA1579">
        <v>500098</v>
      </c>
      <c r="AB1579">
        <v>402866</v>
      </c>
      <c r="AC1579">
        <v>-0.49196935800000002</v>
      </c>
      <c r="AD1579">
        <v>53.512954620000002</v>
      </c>
    </row>
    <row r="1580" spans="1:30">
      <c r="A1580">
        <v>273298</v>
      </c>
      <c r="B1580" t="s">
        <v>224</v>
      </c>
      <c r="C1580">
        <v>7299</v>
      </c>
      <c r="D1580">
        <v>2039648</v>
      </c>
      <c r="E1580" t="s">
        <v>164</v>
      </c>
      <c r="F1580" t="s">
        <v>126</v>
      </c>
      <c r="G1580" t="s">
        <v>179</v>
      </c>
      <c r="H1580" t="s">
        <v>118</v>
      </c>
      <c r="I1580" s="1">
        <v>45090.520833333336</v>
      </c>
      <c r="J1580" t="s">
        <v>180</v>
      </c>
      <c r="K1580" t="s">
        <v>116</v>
      </c>
      <c r="L1580" t="s">
        <v>146</v>
      </c>
      <c r="M1580" t="s">
        <v>147</v>
      </c>
      <c r="N1580" t="s">
        <v>183</v>
      </c>
      <c r="O1580">
        <v>1E-3</v>
      </c>
      <c r="P1580" t="s">
        <v>149</v>
      </c>
      <c r="Q1580" t="b">
        <v>1</v>
      </c>
      <c r="R1580">
        <v>138261413</v>
      </c>
      <c r="S1580" t="s">
        <v>150</v>
      </c>
      <c r="T1580">
        <v>1E-3</v>
      </c>
      <c r="U1580" t="s">
        <v>184</v>
      </c>
      <c r="V1580">
        <v>2023</v>
      </c>
      <c r="W1580" t="s">
        <v>455</v>
      </c>
      <c r="X1580" t="s">
        <v>225</v>
      </c>
      <c r="Y1580" t="s">
        <v>226</v>
      </c>
      <c r="Z1580" t="s">
        <v>155</v>
      </c>
      <c r="AA1580">
        <v>500098</v>
      </c>
      <c r="AB1580">
        <v>402866</v>
      </c>
      <c r="AC1580">
        <v>-0.49196935800000002</v>
      </c>
      <c r="AD1580">
        <v>53.512954620000002</v>
      </c>
    </row>
    <row r="1581" spans="1:30">
      <c r="A1581">
        <v>269242</v>
      </c>
      <c r="B1581" t="s">
        <v>224</v>
      </c>
      <c r="C1581">
        <v>7299</v>
      </c>
      <c r="D1581">
        <v>2028362</v>
      </c>
      <c r="E1581" t="s">
        <v>164</v>
      </c>
      <c r="F1581" t="s">
        <v>126</v>
      </c>
      <c r="G1581" t="s">
        <v>179</v>
      </c>
      <c r="H1581" t="s">
        <v>118</v>
      </c>
      <c r="I1581" s="1">
        <v>44944.429166666669</v>
      </c>
      <c r="J1581" t="s">
        <v>180</v>
      </c>
      <c r="K1581" t="s">
        <v>116</v>
      </c>
      <c r="L1581" t="s">
        <v>146</v>
      </c>
      <c r="M1581" t="s">
        <v>147</v>
      </c>
      <c r="N1581" t="s">
        <v>183</v>
      </c>
      <c r="O1581">
        <v>1E-3</v>
      </c>
      <c r="P1581" t="s">
        <v>149</v>
      </c>
      <c r="Q1581" t="b">
        <v>1</v>
      </c>
      <c r="R1581">
        <v>138261413</v>
      </c>
      <c r="S1581" t="s">
        <v>150</v>
      </c>
      <c r="T1581">
        <v>1E-3</v>
      </c>
      <c r="U1581" t="s">
        <v>184</v>
      </c>
      <c r="V1581">
        <v>2023</v>
      </c>
      <c r="W1581" t="s">
        <v>455</v>
      </c>
      <c r="X1581" t="s">
        <v>225</v>
      </c>
      <c r="Y1581" t="s">
        <v>226</v>
      </c>
      <c r="Z1581" t="s">
        <v>155</v>
      </c>
      <c r="AA1581">
        <v>500098</v>
      </c>
      <c r="AB1581">
        <v>402866</v>
      </c>
      <c r="AC1581">
        <v>-0.49196935800000002</v>
      </c>
      <c r="AD1581">
        <v>53.512954620000002</v>
      </c>
    </row>
    <row r="1582" spans="1:30">
      <c r="A1582">
        <v>271776</v>
      </c>
      <c r="B1582" t="s">
        <v>224</v>
      </c>
      <c r="C1582">
        <v>7299</v>
      </c>
      <c r="D1582">
        <v>2041533</v>
      </c>
      <c r="E1582" t="s">
        <v>164</v>
      </c>
      <c r="F1582" t="s">
        <v>126</v>
      </c>
      <c r="G1582" t="s">
        <v>179</v>
      </c>
      <c r="H1582" t="s">
        <v>118</v>
      </c>
      <c r="I1582" s="1">
        <v>45104.442361111112</v>
      </c>
      <c r="J1582" t="s">
        <v>180</v>
      </c>
      <c r="K1582" t="s">
        <v>116</v>
      </c>
      <c r="L1582" t="s">
        <v>146</v>
      </c>
      <c r="M1582" t="s">
        <v>147</v>
      </c>
      <c r="N1582" t="s">
        <v>183</v>
      </c>
      <c r="O1582">
        <v>1E-3</v>
      </c>
      <c r="P1582" t="s">
        <v>149</v>
      </c>
      <c r="Q1582" t="b">
        <v>1</v>
      </c>
      <c r="R1582">
        <v>138261413</v>
      </c>
      <c r="S1582" t="s">
        <v>150</v>
      </c>
      <c r="T1582">
        <v>1E-3</v>
      </c>
      <c r="U1582" t="s">
        <v>184</v>
      </c>
      <c r="V1582">
        <v>2023</v>
      </c>
      <c r="W1582" t="s">
        <v>455</v>
      </c>
      <c r="X1582" t="s">
        <v>225</v>
      </c>
      <c r="Y1582" t="s">
        <v>226</v>
      </c>
      <c r="Z1582" t="s">
        <v>155</v>
      </c>
      <c r="AA1582">
        <v>500098</v>
      </c>
      <c r="AB1582">
        <v>402866</v>
      </c>
      <c r="AC1582">
        <v>-0.49196935800000002</v>
      </c>
      <c r="AD1582">
        <v>53.512954620000002</v>
      </c>
    </row>
    <row r="1583" spans="1:30">
      <c r="A1583">
        <v>268468</v>
      </c>
      <c r="B1583" t="s">
        <v>224</v>
      </c>
      <c r="C1583">
        <v>7299</v>
      </c>
      <c r="D1583">
        <v>2055456</v>
      </c>
      <c r="E1583" t="s">
        <v>164</v>
      </c>
      <c r="F1583" t="s">
        <v>126</v>
      </c>
      <c r="G1583" t="s">
        <v>179</v>
      </c>
      <c r="H1583" t="s">
        <v>118</v>
      </c>
      <c r="I1583" s="1">
        <v>45266.500694444447</v>
      </c>
      <c r="J1583" t="s">
        <v>180</v>
      </c>
      <c r="K1583" t="s">
        <v>116</v>
      </c>
      <c r="L1583" t="s">
        <v>146</v>
      </c>
      <c r="M1583" t="s">
        <v>147</v>
      </c>
      <c r="N1583" t="s">
        <v>183</v>
      </c>
      <c r="O1583">
        <v>1E-3</v>
      </c>
      <c r="P1583" t="s">
        <v>149</v>
      </c>
      <c r="Q1583" t="b">
        <v>1</v>
      </c>
      <c r="R1583">
        <v>138261413</v>
      </c>
      <c r="S1583" t="s">
        <v>150</v>
      </c>
      <c r="T1583">
        <v>1E-3</v>
      </c>
      <c r="U1583" t="s">
        <v>184</v>
      </c>
      <c r="V1583">
        <v>2023</v>
      </c>
      <c r="W1583" t="s">
        <v>455</v>
      </c>
      <c r="X1583" t="s">
        <v>225</v>
      </c>
      <c r="Y1583" t="s">
        <v>226</v>
      </c>
      <c r="Z1583" t="s">
        <v>155</v>
      </c>
      <c r="AA1583">
        <v>500098</v>
      </c>
      <c r="AB1583">
        <v>402866</v>
      </c>
      <c r="AC1583">
        <v>-0.49196935800000002</v>
      </c>
      <c r="AD1583">
        <v>53.512954620000002</v>
      </c>
    </row>
    <row r="1584" spans="1:30">
      <c r="A1584">
        <v>270528</v>
      </c>
      <c r="B1584" t="s">
        <v>224</v>
      </c>
      <c r="C1584">
        <v>7299</v>
      </c>
      <c r="D1584">
        <v>2042975</v>
      </c>
      <c r="E1584" t="s">
        <v>164</v>
      </c>
      <c r="F1584" t="s">
        <v>126</v>
      </c>
      <c r="G1584" t="s">
        <v>179</v>
      </c>
      <c r="H1584" t="s">
        <v>118</v>
      </c>
      <c r="I1584" s="1">
        <v>45133.40902777778</v>
      </c>
      <c r="J1584" t="s">
        <v>180</v>
      </c>
      <c r="K1584" t="s">
        <v>116</v>
      </c>
      <c r="L1584" t="s">
        <v>146</v>
      </c>
      <c r="M1584" t="s">
        <v>147</v>
      </c>
      <c r="N1584" t="s">
        <v>148</v>
      </c>
      <c r="O1584">
        <v>1E-3</v>
      </c>
      <c r="P1584" t="s">
        <v>149</v>
      </c>
      <c r="Q1584" t="b">
        <v>1</v>
      </c>
      <c r="R1584">
        <v>138261413</v>
      </c>
      <c r="S1584" t="s">
        <v>150</v>
      </c>
      <c r="T1584">
        <v>1E-3</v>
      </c>
      <c r="U1584" t="s">
        <v>184</v>
      </c>
      <c r="V1584">
        <v>2023</v>
      </c>
      <c r="W1584" t="s">
        <v>455</v>
      </c>
      <c r="X1584" t="s">
        <v>225</v>
      </c>
      <c r="Y1584" t="s">
        <v>226</v>
      </c>
      <c r="Z1584" t="s">
        <v>155</v>
      </c>
      <c r="AA1584">
        <v>500098</v>
      </c>
      <c r="AB1584">
        <v>402866</v>
      </c>
      <c r="AC1584">
        <v>-0.49196935800000002</v>
      </c>
      <c r="AD1584">
        <v>53.512954620000002</v>
      </c>
    </row>
    <row r="1585" spans="1:30">
      <c r="A1585">
        <v>271168</v>
      </c>
      <c r="B1585" t="s">
        <v>224</v>
      </c>
      <c r="C1585">
        <v>7299</v>
      </c>
      <c r="D1585">
        <v>2049325</v>
      </c>
      <c r="E1585" t="s">
        <v>164</v>
      </c>
      <c r="F1585" t="s">
        <v>126</v>
      </c>
      <c r="G1585" t="s">
        <v>179</v>
      </c>
      <c r="H1585" t="s">
        <v>118</v>
      </c>
      <c r="I1585" s="1">
        <v>45194.481944444444</v>
      </c>
      <c r="J1585" t="s">
        <v>180</v>
      </c>
      <c r="K1585" t="s">
        <v>116</v>
      </c>
      <c r="L1585" t="s">
        <v>146</v>
      </c>
      <c r="M1585" t="s">
        <v>147</v>
      </c>
      <c r="N1585" t="s">
        <v>183</v>
      </c>
      <c r="O1585">
        <v>1E-3</v>
      </c>
      <c r="P1585" t="s">
        <v>149</v>
      </c>
      <c r="Q1585" t="b">
        <v>1</v>
      </c>
      <c r="R1585">
        <v>138261413</v>
      </c>
      <c r="S1585" t="s">
        <v>150</v>
      </c>
      <c r="T1585">
        <v>1E-3</v>
      </c>
      <c r="U1585" t="s">
        <v>184</v>
      </c>
      <c r="V1585">
        <v>2023</v>
      </c>
      <c r="W1585" t="s">
        <v>455</v>
      </c>
      <c r="X1585" t="s">
        <v>225</v>
      </c>
      <c r="Y1585" t="s">
        <v>226</v>
      </c>
      <c r="Z1585" t="s">
        <v>155</v>
      </c>
      <c r="AA1585">
        <v>500098</v>
      </c>
      <c r="AB1585">
        <v>402866</v>
      </c>
      <c r="AC1585">
        <v>-0.49196935800000002</v>
      </c>
      <c r="AD1585">
        <v>53.512954620000002</v>
      </c>
    </row>
    <row r="1586" spans="1:30">
      <c r="A1586">
        <v>271653</v>
      </c>
      <c r="B1586" t="s">
        <v>224</v>
      </c>
      <c r="C1586">
        <v>7299</v>
      </c>
      <c r="D1586">
        <v>2052251</v>
      </c>
      <c r="E1586" t="s">
        <v>164</v>
      </c>
      <c r="F1586" t="s">
        <v>126</v>
      </c>
      <c r="G1586" t="s">
        <v>179</v>
      </c>
      <c r="H1586" t="s">
        <v>118</v>
      </c>
      <c r="I1586" s="1">
        <v>45231.435416666667</v>
      </c>
      <c r="J1586" t="s">
        <v>180</v>
      </c>
      <c r="K1586" t="s">
        <v>116</v>
      </c>
      <c r="L1586" t="s">
        <v>146</v>
      </c>
      <c r="M1586" t="s">
        <v>147</v>
      </c>
      <c r="N1586" t="s">
        <v>148</v>
      </c>
      <c r="O1586">
        <v>1E-3</v>
      </c>
      <c r="P1586" t="s">
        <v>149</v>
      </c>
      <c r="Q1586" t="b">
        <v>1</v>
      </c>
      <c r="R1586">
        <v>138261413</v>
      </c>
      <c r="S1586" t="s">
        <v>150</v>
      </c>
      <c r="T1586">
        <v>1E-3</v>
      </c>
      <c r="U1586" t="s">
        <v>184</v>
      </c>
      <c r="V1586">
        <v>2023</v>
      </c>
      <c r="W1586" t="s">
        <v>455</v>
      </c>
      <c r="X1586" t="s">
        <v>225</v>
      </c>
      <c r="Y1586" t="s">
        <v>226</v>
      </c>
      <c r="Z1586" t="s">
        <v>155</v>
      </c>
      <c r="AA1586">
        <v>500098</v>
      </c>
      <c r="AB1586">
        <v>402866</v>
      </c>
      <c r="AC1586">
        <v>-0.49196935800000002</v>
      </c>
      <c r="AD1586">
        <v>53.512954620000002</v>
      </c>
    </row>
    <row r="1587" spans="1:30">
      <c r="A1587">
        <v>271384</v>
      </c>
      <c r="B1587" t="s">
        <v>224</v>
      </c>
      <c r="C1587">
        <v>7299</v>
      </c>
      <c r="D1587">
        <v>2049651</v>
      </c>
      <c r="E1587" t="s">
        <v>164</v>
      </c>
      <c r="F1587" t="s">
        <v>126</v>
      </c>
      <c r="G1587" t="s">
        <v>179</v>
      </c>
      <c r="H1587" t="s">
        <v>118</v>
      </c>
      <c r="I1587" s="1">
        <v>45202.523611111108</v>
      </c>
      <c r="J1587" t="s">
        <v>180</v>
      </c>
      <c r="K1587" t="s">
        <v>116</v>
      </c>
      <c r="L1587" t="s">
        <v>146</v>
      </c>
      <c r="M1587" t="s">
        <v>147</v>
      </c>
      <c r="N1587" t="s">
        <v>148</v>
      </c>
      <c r="O1587">
        <v>1E-3</v>
      </c>
      <c r="P1587" t="s">
        <v>149</v>
      </c>
      <c r="Q1587" t="b">
        <v>1</v>
      </c>
      <c r="R1587">
        <v>138261413</v>
      </c>
      <c r="S1587" t="s">
        <v>150</v>
      </c>
      <c r="T1587">
        <v>1E-3</v>
      </c>
      <c r="U1587" t="s">
        <v>184</v>
      </c>
      <c r="V1587">
        <v>2023</v>
      </c>
      <c r="W1587" t="s">
        <v>455</v>
      </c>
      <c r="X1587" t="s">
        <v>225</v>
      </c>
      <c r="Y1587" t="s">
        <v>226</v>
      </c>
      <c r="Z1587" t="s">
        <v>155</v>
      </c>
      <c r="AA1587">
        <v>500098</v>
      </c>
      <c r="AB1587">
        <v>402866</v>
      </c>
      <c r="AC1587">
        <v>-0.49196935800000002</v>
      </c>
      <c r="AD1587">
        <v>53.512954620000002</v>
      </c>
    </row>
    <row r="1588" spans="1:30">
      <c r="A1588">
        <v>270631</v>
      </c>
      <c r="B1588" t="s">
        <v>364</v>
      </c>
      <c r="C1588">
        <v>7299</v>
      </c>
      <c r="D1588">
        <v>2045262</v>
      </c>
      <c r="E1588" t="s">
        <v>164</v>
      </c>
      <c r="F1588" t="s">
        <v>126</v>
      </c>
      <c r="G1588" t="s">
        <v>179</v>
      </c>
      <c r="H1588" t="s">
        <v>118</v>
      </c>
      <c r="I1588" s="1">
        <v>45153.663194444445</v>
      </c>
      <c r="J1588" t="s">
        <v>180</v>
      </c>
      <c r="K1588" t="s">
        <v>116</v>
      </c>
      <c r="L1588" t="s">
        <v>146</v>
      </c>
      <c r="M1588" t="s">
        <v>147</v>
      </c>
      <c r="N1588" t="s">
        <v>183</v>
      </c>
      <c r="O1588">
        <v>1E-3</v>
      </c>
      <c r="P1588" t="s">
        <v>149</v>
      </c>
      <c r="Q1588" t="b">
        <v>1</v>
      </c>
      <c r="R1588">
        <v>138261413</v>
      </c>
      <c r="S1588" t="s">
        <v>150</v>
      </c>
      <c r="T1588">
        <v>1E-3</v>
      </c>
      <c r="U1588" t="s">
        <v>184</v>
      </c>
      <c r="V1588">
        <v>2023</v>
      </c>
      <c r="W1588" t="s">
        <v>455</v>
      </c>
      <c r="X1588" t="s">
        <v>365</v>
      </c>
      <c r="Y1588" t="s">
        <v>226</v>
      </c>
      <c r="Z1588" t="s">
        <v>155</v>
      </c>
      <c r="AA1588">
        <v>497350</v>
      </c>
      <c r="AB1588">
        <v>418990</v>
      </c>
      <c r="AC1588">
        <v>-0.52837034699999996</v>
      </c>
      <c r="AD1588">
        <v>53.658349260000001</v>
      </c>
    </row>
    <row r="1589" spans="1:30">
      <c r="A1589">
        <v>272362</v>
      </c>
      <c r="B1589" t="s">
        <v>364</v>
      </c>
      <c r="C1589">
        <v>7299</v>
      </c>
      <c r="D1589">
        <v>2029744</v>
      </c>
      <c r="E1589" t="s">
        <v>164</v>
      </c>
      <c r="F1589" t="s">
        <v>126</v>
      </c>
      <c r="G1589" t="s">
        <v>205</v>
      </c>
      <c r="H1589" t="s">
        <v>112</v>
      </c>
      <c r="I1589" s="1">
        <v>44966.415972222225</v>
      </c>
      <c r="J1589" t="s">
        <v>180</v>
      </c>
      <c r="K1589" t="s">
        <v>116</v>
      </c>
      <c r="L1589" t="s">
        <v>146</v>
      </c>
      <c r="M1589" t="s">
        <v>147</v>
      </c>
      <c r="N1589" t="s">
        <v>183</v>
      </c>
      <c r="O1589">
        <v>1E-3</v>
      </c>
      <c r="P1589" t="s">
        <v>149</v>
      </c>
      <c r="Q1589" t="b">
        <v>1</v>
      </c>
      <c r="R1589">
        <v>138261413</v>
      </c>
      <c r="S1589" t="s">
        <v>150</v>
      </c>
      <c r="T1589">
        <v>1E-3</v>
      </c>
      <c r="U1589" t="s">
        <v>184</v>
      </c>
      <c r="V1589">
        <v>2023</v>
      </c>
      <c r="W1589" t="s">
        <v>455</v>
      </c>
      <c r="X1589" t="s">
        <v>365</v>
      </c>
      <c r="Y1589" t="s">
        <v>226</v>
      </c>
      <c r="Z1589" t="s">
        <v>155</v>
      </c>
      <c r="AA1589">
        <v>497350</v>
      </c>
      <c r="AB1589">
        <v>418990</v>
      </c>
      <c r="AC1589">
        <v>-0.52837034699999996</v>
      </c>
      <c r="AD1589">
        <v>53.658349260000001</v>
      </c>
    </row>
    <row r="1590" spans="1:30">
      <c r="A1590">
        <v>273535</v>
      </c>
      <c r="B1590" t="s">
        <v>364</v>
      </c>
      <c r="C1590">
        <v>7299</v>
      </c>
      <c r="D1590">
        <v>2028880</v>
      </c>
      <c r="E1590" t="s">
        <v>164</v>
      </c>
      <c r="F1590" t="s">
        <v>126</v>
      </c>
      <c r="G1590" t="s">
        <v>205</v>
      </c>
      <c r="H1590" t="s">
        <v>112</v>
      </c>
      <c r="I1590" s="1">
        <v>44952.427777777775</v>
      </c>
      <c r="J1590" t="s">
        <v>180</v>
      </c>
      <c r="K1590" t="s">
        <v>116</v>
      </c>
      <c r="L1590" t="s">
        <v>146</v>
      </c>
      <c r="M1590" t="s">
        <v>147</v>
      </c>
      <c r="N1590" t="s">
        <v>183</v>
      </c>
      <c r="O1590">
        <v>1E-3</v>
      </c>
      <c r="P1590" t="s">
        <v>149</v>
      </c>
      <c r="Q1590" t="b">
        <v>1</v>
      </c>
      <c r="R1590">
        <v>138261413</v>
      </c>
      <c r="S1590" t="s">
        <v>150</v>
      </c>
      <c r="T1590">
        <v>1E-3</v>
      </c>
      <c r="U1590" t="s">
        <v>184</v>
      </c>
      <c r="V1590">
        <v>2023</v>
      </c>
      <c r="W1590" t="s">
        <v>455</v>
      </c>
      <c r="X1590" t="s">
        <v>365</v>
      </c>
      <c r="Y1590" t="s">
        <v>226</v>
      </c>
      <c r="Z1590" t="s">
        <v>155</v>
      </c>
      <c r="AA1590">
        <v>497350</v>
      </c>
      <c r="AB1590">
        <v>418990</v>
      </c>
      <c r="AC1590">
        <v>-0.52837034699999996</v>
      </c>
      <c r="AD1590">
        <v>53.658349260000001</v>
      </c>
    </row>
    <row r="1591" spans="1:30">
      <c r="A1591">
        <v>271636</v>
      </c>
      <c r="B1591" t="s">
        <v>364</v>
      </c>
      <c r="C1591">
        <v>7299</v>
      </c>
      <c r="D1591">
        <v>2047421</v>
      </c>
      <c r="E1591" t="s">
        <v>164</v>
      </c>
      <c r="F1591" t="s">
        <v>126</v>
      </c>
      <c r="G1591" t="s">
        <v>179</v>
      </c>
      <c r="H1591" t="s">
        <v>118</v>
      </c>
      <c r="I1591" s="1">
        <v>45177.652083333334</v>
      </c>
      <c r="J1591" t="s">
        <v>180</v>
      </c>
      <c r="K1591" t="s">
        <v>116</v>
      </c>
      <c r="L1591" t="s">
        <v>146</v>
      </c>
      <c r="M1591" t="s">
        <v>147</v>
      </c>
      <c r="N1591" t="s">
        <v>183</v>
      </c>
      <c r="O1591">
        <v>1E-3</v>
      </c>
      <c r="P1591" t="s">
        <v>149</v>
      </c>
      <c r="Q1591" t="b">
        <v>1</v>
      </c>
      <c r="R1591">
        <v>138261413</v>
      </c>
      <c r="S1591" t="s">
        <v>150</v>
      </c>
      <c r="T1591">
        <v>1E-3</v>
      </c>
      <c r="U1591" t="s">
        <v>184</v>
      </c>
      <c r="V1591">
        <v>2023</v>
      </c>
      <c r="W1591" t="s">
        <v>455</v>
      </c>
      <c r="X1591" t="s">
        <v>365</v>
      </c>
      <c r="Y1591" t="s">
        <v>226</v>
      </c>
      <c r="Z1591" t="s">
        <v>155</v>
      </c>
      <c r="AA1591">
        <v>497350</v>
      </c>
      <c r="AB1591">
        <v>418990</v>
      </c>
      <c r="AC1591">
        <v>-0.52837034699999996</v>
      </c>
      <c r="AD1591">
        <v>53.658349260000001</v>
      </c>
    </row>
    <row r="1592" spans="1:30">
      <c r="A1592">
        <v>270770</v>
      </c>
      <c r="B1592" t="s">
        <v>364</v>
      </c>
      <c r="C1592">
        <v>7299</v>
      </c>
      <c r="D1592">
        <v>2042223</v>
      </c>
      <c r="E1592" t="s">
        <v>164</v>
      </c>
      <c r="F1592" t="s">
        <v>126</v>
      </c>
      <c r="G1592" t="s">
        <v>179</v>
      </c>
      <c r="H1592" t="s">
        <v>118</v>
      </c>
      <c r="I1592" s="1">
        <v>45117.57708333333</v>
      </c>
      <c r="J1592" t="s">
        <v>180</v>
      </c>
      <c r="K1592" t="s">
        <v>116</v>
      </c>
      <c r="L1592" t="s">
        <v>146</v>
      </c>
      <c r="M1592" t="s">
        <v>147</v>
      </c>
      <c r="N1592" t="s">
        <v>183</v>
      </c>
      <c r="O1592">
        <v>1E-3</v>
      </c>
      <c r="P1592" t="s">
        <v>149</v>
      </c>
      <c r="Q1592" t="b">
        <v>1</v>
      </c>
      <c r="R1592">
        <v>138261413</v>
      </c>
      <c r="S1592" t="s">
        <v>150</v>
      </c>
      <c r="T1592">
        <v>1E-3</v>
      </c>
      <c r="U1592" t="s">
        <v>184</v>
      </c>
      <c r="V1592">
        <v>2023</v>
      </c>
      <c r="W1592" t="s">
        <v>455</v>
      </c>
      <c r="X1592" t="s">
        <v>365</v>
      </c>
      <c r="Y1592" t="s">
        <v>226</v>
      </c>
      <c r="Z1592" t="s">
        <v>155</v>
      </c>
      <c r="AA1592">
        <v>497350</v>
      </c>
      <c r="AB1592">
        <v>418990</v>
      </c>
      <c r="AC1592">
        <v>-0.52837034699999996</v>
      </c>
      <c r="AD1592">
        <v>53.658349260000001</v>
      </c>
    </row>
    <row r="1593" spans="1:30">
      <c r="A1593">
        <v>272583</v>
      </c>
      <c r="B1593" t="s">
        <v>364</v>
      </c>
      <c r="C1593">
        <v>7299</v>
      </c>
      <c r="D1593">
        <v>2041677</v>
      </c>
      <c r="E1593" t="s">
        <v>164</v>
      </c>
      <c r="F1593" t="s">
        <v>126</v>
      </c>
      <c r="G1593" t="s">
        <v>179</v>
      </c>
      <c r="H1593" t="s">
        <v>118</v>
      </c>
      <c r="I1593" s="1">
        <v>45106.525694444441</v>
      </c>
      <c r="J1593" t="s">
        <v>180</v>
      </c>
      <c r="K1593" t="s">
        <v>116</v>
      </c>
      <c r="L1593" t="s">
        <v>146</v>
      </c>
      <c r="M1593" t="s">
        <v>147</v>
      </c>
      <c r="N1593" t="s">
        <v>183</v>
      </c>
      <c r="O1593">
        <v>1E-3</v>
      </c>
      <c r="P1593" t="s">
        <v>149</v>
      </c>
      <c r="Q1593" t="b">
        <v>1</v>
      </c>
      <c r="R1593">
        <v>138261413</v>
      </c>
      <c r="S1593" t="s">
        <v>150</v>
      </c>
      <c r="T1593">
        <v>1E-3</v>
      </c>
      <c r="U1593" t="s">
        <v>184</v>
      </c>
      <c r="V1593">
        <v>2023</v>
      </c>
      <c r="W1593" t="s">
        <v>455</v>
      </c>
      <c r="X1593" t="s">
        <v>365</v>
      </c>
      <c r="Y1593" t="s">
        <v>226</v>
      </c>
      <c r="Z1593" t="s">
        <v>155</v>
      </c>
      <c r="AA1593">
        <v>497350</v>
      </c>
      <c r="AB1593">
        <v>418990</v>
      </c>
      <c r="AC1593">
        <v>-0.52837034699999996</v>
      </c>
      <c r="AD1593">
        <v>53.658349260000001</v>
      </c>
    </row>
    <row r="1594" spans="1:30">
      <c r="A1594">
        <v>271458</v>
      </c>
      <c r="B1594" t="s">
        <v>364</v>
      </c>
      <c r="C1594">
        <v>7299</v>
      </c>
      <c r="D1594">
        <v>2052799</v>
      </c>
      <c r="E1594" t="s">
        <v>164</v>
      </c>
      <c r="F1594" t="s">
        <v>126</v>
      </c>
      <c r="G1594" t="s">
        <v>179</v>
      </c>
      <c r="H1594" t="s">
        <v>118</v>
      </c>
      <c r="I1594" s="1">
        <v>45238.538194444445</v>
      </c>
      <c r="J1594" t="s">
        <v>180</v>
      </c>
      <c r="K1594" t="s">
        <v>116</v>
      </c>
      <c r="L1594" t="s">
        <v>146</v>
      </c>
      <c r="M1594" t="s">
        <v>147</v>
      </c>
      <c r="N1594" t="s">
        <v>183</v>
      </c>
      <c r="O1594">
        <v>1E-3</v>
      </c>
      <c r="P1594" t="s">
        <v>149</v>
      </c>
      <c r="Q1594" t="b">
        <v>1</v>
      </c>
      <c r="R1594">
        <v>138261413</v>
      </c>
      <c r="S1594" t="s">
        <v>150</v>
      </c>
      <c r="T1594">
        <v>1E-3</v>
      </c>
      <c r="U1594" t="s">
        <v>184</v>
      </c>
      <c r="V1594">
        <v>2023</v>
      </c>
      <c r="W1594" t="s">
        <v>455</v>
      </c>
      <c r="X1594" t="s">
        <v>365</v>
      </c>
      <c r="Y1594" t="s">
        <v>226</v>
      </c>
      <c r="Z1594" t="s">
        <v>155</v>
      </c>
      <c r="AA1594">
        <v>497350</v>
      </c>
      <c r="AB1594">
        <v>418990</v>
      </c>
      <c r="AC1594">
        <v>-0.52837034699999996</v>
      </c>
      <c r="AD1594">
        <v>53.658349260000001</v>
      </c>
    </row>
    <row r="1595" spans="1:30">
      <c r="A1595">
        <v>272169</v>
      </c>
      <c r="B1595" t="s">
        <v>364</v>
      </c>
      <c r="C1595">
        <v>7299</v>
      </c>
      <c r="D1595">
        <v>2049898</v>
      </c>
      <c r="E1595" t="s">
        <v>164</v>
      </c>
      <c r="F1595" t="s">
        <v>126</v>
      </c>
      <c r="G1595" t="s">
        <v>179</v>
      </c>
      <c r="H1595" t="s">
        <v>118</v>
      </c>
      <c r="I1595" s="1">
        <v>45204.486805555556</v>
      </c>
      <c r="J1595" t="s">
        <v>180</v>
      </c>
      <c r="K1595" t="s">
        <v>116</v>
      </c>
      <c r="L1595" t="s">
        <v>146</v>
      </c>
      <c r="M1595" t="s">
        <v>147</v>
      </c>
      <c r="N1595" t="s">
        <v>183</v>
      </c>
      <c r="O1595">
        <v>1E-3</v>
      </c>
      <c r="P1595" t="s">
        <v>149</v>
      </c>
      <c r="Q1595" t="b">
        <v>1</v>
      </c>
      <c r="R1595">
        <v>138261413</v>
      </c>
      <c r="S1595" t="s">
        <v>150</v>
      </c>
      <c r="T1595">
        <v>1E-3</v>
      </c>
      <c r="U1595" t="s">
        <v>184</v>
      </c>
      <c r="V1595">
        <v>2023</v>
      </c>
      <c r="W1595" t="s">
        <v>455</v>
      </c>
      <c r="X1595" t="s">
        <v>365</v>
      </c>
      <c r="Y1595" t="s">
        <v>226</v>
      </c>
      <c r="Z1595" t="s">
        <v>155</v>
      </c>
      <c r="AA1595">
        <v>497350</v>
      </c>
      <c r="AB1595">
        <v>418990</v>
      </c>
      <c r="AC1595">
        <v>-0.52837034699999996</v>
      </c>
      <c r="AD1595">
        <v>53.658349260000001</v>
      </c>
    </row>
    <row r="1596" spans="1:30">
      <c r="A1596">
        <v>272100</v>
      </c>
      <c r="B1596" t="s">
        <v>364</v>
      </c>
      <c r="C1596">
        <v>7299</v>
      </c>
      <c r="D1596">
        <v>2050183</v>
      </c>
      <c r="E1596" t="s">
        <v>164</v>
      </c>
      <c r="F1596" t="s">
        <v>126</v>
      </c>
      <c r="G1596" t="s">
        <v>179</v>
      </c>
      <c r="H1596" t="s">
        <v>118</v>
      </c>
      <c r="I1596" s="1">
        <v>45210.509027777778</v>
      </c>
      <c r="J1596" t="s">
        <v>180</v>
      </c>
      <c r="K1596" t="s">
        <v>116</v>
      </c>
      <c r="L1596" t="s">
        <v>146</v>
      </c>
      <c r="M1596" t="s">
        <v>147</v>
      </c>
      <c r="N1596" t="s">
        <v>183</v>
      </c>
      <c r="O1596">
        <v>1E-3</v>
      </c>
      <c r="P1596" t="s">
        <v>149</v>
      </c>
      <c r="Q1596" t="b">
        <v>1</v>
      </c>
      <c r="R1596">
        <v>138261413</v>
      </c>
      <c r="S1596" t="s">
        <v>150</v>
      </c>
      <c r="T1596">
        <v>1E-3</v>
      </c>
      <c r="U1596" t="s">
        <v>184</v>
      </c>
      <c r="V1596">
        <v>2023</v>
      </c>
      <c r="W1596" t="s">
        <v>455</v>
      </c>
      <c r="X1596" t="s">
        <v>365</v>
      </c>
      <c r="Y1596" t="s">
        <v>226</v>
      </c>
      <c r="Z1596" t="s">
        <v>155</v>
      </c>
      <c r="AA1596">
        <v>497350</v>
      </c>
      <c r="AB1596">
        <v>418990</v>
      </c>
      <c r="AC1596">
        <v>-0.52837034699999996</v>
      </c>
      <c r="AD1596">
        <v>53.658349260000001</v>
      </c>
    </row>
    <row r="1597" spans="1:30">
      <c r="A1597">
        <v>272292</v>
      </c>
      <c r="B1597" t="s">
        <v>364</v>
      </c>
      <c r="C1597">
        <v>7299</v>
      </c>
      <c r="D1597">
        <v>2034340</v>
      </c>
      <c r="E1597" t="s">
        <v>164</v>
      </c>
      <c r="F1597" t="s">
        <v>126</v>
      </c>
      <c r="G1597" t="s">
        <v>205</v>
      </c>
      <c r="H1597" t="s">
        <v>112</v>
      </c>
      <c r="I1597" s="1">
        <v>45016.541666666664</v>
      </c>
      <c r="J1597" t="s">
        <v>180</v>
      </c>
      <c r="K1597" t="s">
        <v>116</v>
      </c>
      <c r="L1597" t="s">
        <v>146</v>
      </c>
      <c r="M1597" t="s">
        <v>147</v>
      </c>
      <c r="N1597" t="s">
        <v>148</v>
      </c>
      <c r="O1597">
        <v>1E-3</v>
      </c>
      <c r="P1597" t="s">
        <v>149</v>
      </c>
      <c r="Q1597" t="b">
        <v>1</v>
      </c>
      <c r="R1597">
        <v>138261413</v>
      </c>
      <c r="S1597" t="s">
        <v>150</v>
      </c>
      <c r="T1597">
        <v>1E-3</v>
      </c>
      <c r="U1597" t="s">
        <v>184</v>
      </c>
      <c r="V1597">
        <v>2023</v>
      </c>
      <c r="W1597" t="s">
        <v>455</v>
      </c>
      <c r="X1597" t="s">
        <v>365</v>
      </c>
      <c r="Y1597" t="s">
        <v>226</v>
      </c>
      <c r="Z1597" t="s">
        <v>155</v>
      </c>
      <c r="AA1597">
        <v>497350</v>
      </c>
      <c r="AB1597">
        <v>418990</v>
      </c>
      <c r="AC1597">
        <v>-0.52837034699999996</v>
      </c>
      <c r="AD1597">
        <v>53.658349260000001</v>
      </c>
    </row>
    <row r="1598" spans="1:30">
      <c r="A1598">
        <v>271244</v>
      </c>
      <c r="B1598" t="s">
        <v>364</v>
      </c>
      <c r="C1598">
        <v>7299</v>
      </c>
      <c r="D1598">
        <v>2055693</v>
      </c>
      <c r="E1598" t="s">
        <v>164</v>
      </c>
      <c r="F1598" t="s">
        <v>126</v>
      </c>
      <c r="G1598" t="s">
        <v>179</v>
      </c>
      <c r="H1598" t="s">
        <v>118</v>
      </c>
      <c r="I1598" s="1">
        <v>45271.531944444447</v>
      </c>
      <c r="J1598" t="s">
        <v>180</v>
      </c>
      <c r="K1598" t="s">
        <v>116</v>
      </c>
      <c r="L1598" t="s">
        <v>146</v>
      </c>
      <c r="M1598" t="s">
        <v>147</v>
      </c>
      <c r="N1598" t="s">
        <v>183</v>
      </c>
      <c r="O1598">
        <v>1E-3</v>
      </c>
      <c r="P1598" t="s">
        <v>149</v>
      </c>
      <c r="Q1598" t="b">
        <v>1</v>
      </c>
      <c r="R1598">
        <v>138261413</v>
      </c>
      <c r="S1598" t="s">
        <v>150</v>
      </c>
      <c r="T1598">
        <v>1E-3</v>
      </c>
      <c r="U1598" t="s">
        <v>184</v>
      </c>
      <c r="V1598">
        <v>2023</v>
      </c>
      <c r="W1598" t="s">
        <v>455</v>
      </c>
      <c r="X1598" t="s">
        <v>365</v>
      </c>
      <c r="Y1598" t="s">
        <v>226</v>
      </c>
      <c r="Z1598" t="s">
        <v>155</v>
      </c>
      <c r="AA1598">
        <v>497350</v>
      </c>
      <c r="AB1598">
        <v>418990</v>
      </c>
      <c r="AC1598">
        <v>-0.52837034699999996</v>
      </c>
      <c r="AD1598">
        <v>53.658349260000001</v>
      </c>
    </row>
    <row r="1599" spans="1:30">
      <c r="A1599">
        <v>272066</v>
      </c>
      <c r="B1599" t="s">
        <v>203</v>
      </c>
      <c r="C1599">
        <v>7299</v>
      </c>
      <c r="D1599">
        <v>2047423</v>
      </c>
      <c r="E1599" t="s">
        <v>164</v>
      </c>
      <c r="F1599" t="s">
        <v>126</v>
      </c>
      <c r="G1599" t="s">
        <v>205</v>
      </c>
      <c r="H1599" t="s">
        <v>112</v>
      </c>
      <c r="I1599" s="1">
        <v>45177.525694444441</v>
      </c>
      <c r="J1599" t="s">
        <v>180</v>
      </c>
      <c r="K1599" t="s">
        <v>116</v>
      </c>
      <c r="L1599" t="s">
        <v>146</v>
      </c>
      <c r="M1599" t="s">
        <v>147</v>
      </c>
      <c r="N1599" t="s">
        <v>183</v>
      </c>
      <c r="O1599">
        <v>1E-3</v>
      </c>
      <c r="P1599" t="s">
        <v>149</v>
      </c>
      <c r="Q1599" t="b">
        <v>1</v>
      </c>
      <c r="R1599">
        <v>138261413</v>
      </c>
      <c r="S1599" t="s">
        <v>150</v>
      </c>
      <c r="T1599">
        <v>1E-3</v>
      </c>
      <c r="U1599" t="s">
        <v>184</v>
      </c>
      <c r="V1599">
        <v>2023</v>
      </c>
      <c r="W1599" t="s">
        <v>455</v>
      </c>
      <c r="X1599" t="s">
        <v>204</v>
      </c>
      <c r="Y1599" t="s">
        <v>154</v>
      </c>
      <c r="Z1599" t="s">
        <v>155</v>
      </c>
      <c r="AA1599">
        <v>507500</v>
      </c>
      <c r="AB1599">
        <v>299100</v>
      </c>
      <c r="AC1599">
        <v>-0.41497245100000002</v>
      </c>
      <c r="AD1599">
        <v>52.579097449999999</v>
      </c>
    </row>
    <row r="1600" spans="1:30">
      <c r="A1600">
        <v>241957</v>
      </c>
      <c r="B1600" t="s">
        <v>203</v>
      </c>
      <c r="C1600">
        <v>7299</v>
      </c>
      <c r="D1600">
        <v>2041501</v>
      </c>
      <c r="E1600" t="s">
        <v>164</v>
      </c>
      <c r="F1600" t="s">
        <v>126</v>
      </c>
      <c r="G1600" t="s">
        <v>179</v>
      </c>
      <c r="H1600" t="s">
        <v>118</v>
      </c>
      <c r="I1600" s="1">
        <v>45103.462500000001</v>
      </c>
      <c r="J1600" t="s">
        <v>180</v>
      </c>
      <c r="K1600" t="s">
        <v>116</v>
      </c>
      <c r="L1600" t="s">
        <v>146</v>
      </c>
      <c r="M1600" t="s">
        <v>147</v>
      </c>
      <c r="N1600" t="s">
        <v>148</v>
      </c>
      <c r="O1600">
        <v>1E-3</v>
      </c>
      <c r="P1600" t="s">
        <v>149</v>
      </c>
      <c r="Q1600" t="b">
        <v>1</v>
      </c>
      <c r="R1600">
        <v>138261413</v>
      </c>
      <c r="S1600" t="s">
        <v>150</v>
      </c>
      <c r="T1600">
        <v>1E-3</v>
      </c>
      <c r="U1600" t="s">
        <v>184</v>
      </c>
      <c r="V1600">
        <v>2023</v>
      </c>
      <c r="W1600" t="s">
        <v>455</v>
      </c>
      <c r="X1600" t="s">
        <v>204</v>
      </c>
      <c r="Y1600" t="s">
        <v>154</v>
      </c>
      <c r="Z1600" t="s">
        <v>155</v>
      </c>
      <c r="AA1600">
        <v>507500</v>
      </c>
      <c r="AB1600">
        <v>299100</v>
      </c>
      <c r="AC1600">
        <v>-0.41497245100000002</v>
      </c>
      <c r="AD1600">
        <v>52.579097449999999</v>
      </c>
    </row>
    <row r="1601" spans="1:30">
      <c r="A1601">
        <v>245941</v>
      </c>
      <c r="B1601" t="s">
        <v>203</v>
      </c>
      <c r="C1601">
        <v>7299</v>
      </c>
      <c r="D1601">
        <v>2033029</v>
      </c>
      <c r="E1601" t="s">
        <v>164</v>
      </c>
      <c r="F1601" t="s">
        <v>126</v>
      </c>
      <c r="G1601" t="s">
        <v>179</v>
      </c>
      <c r="H1601" t="s">
        <v>118</v>
      </c>
      <c r="I1601" s="1">
        <v>45005.522222222222</v>
      </c>
      <c r="J1601" t="s">
        <v>180</v>
      </c>
      <c r="K1601" t="s">
        <v>116</v>
      </c>
      <c r="L1601" t="s">
        <v>146</v>
      </c>
      <c r="M1601" t="s">
        <v>147</v>
      </c>
      <c r="N1601" t="s">
        <v>148</v>
      </c>
      <c r="O1601">
        <v>1E-3</v>
      </c>
      <c r="P1601" t="s">
        <v>149</v>
      </c>
      <c r="Q1601" t="b">
        <v>1</v>
      </c>
      <c r="R1601">
        <v>138261413</v>
      </c>
      <c r="S1601" t="s">
        <v>150</v>
      </c>
      <c r="T1601">
        <v>1E-3</v>
      </c>
      <c r="U1601" t="s">
        <v>184</v>
      </c>
      <c r="V1601">
        <v>2023</v>
      </c>
      <c r="W1601" t="s">
        <v>455</v>
      </c>
      <c r="X1601" t="s">
        <v>204</v>
      </c>
      <c r="Y1601" t="s">
        <v>154</v>
      </c>
      <c r="Z1601" t="s">
        <v>155</v>
      </c>
      <c r="AA1601">
        <v>507500</v>
      </c>
      <c r="AB1601">
        <v>299100</v>
      </c>
      <c r="AC1601">
        <v>-0.41497245100000002</v>
      </c>
      <c r="AD1601">
        <v>52.579097449999999</v>
      </c>
    </row>
    <row r="1602" spans="1:30">
      <c r="A1602">
        <v>265292</v>
      </c>
      <c r="B1602" t="s">
        <v>203</v>
      </c>
      <c r="C1602">
        <v>7299</v>
      </c>
      <c r="D1602">
        <v>2044807</v>
      </c>
      <c r="E1602" t="s">
        <v>164</v>
      </c>
      <c r="F1602" t="s">
        <v>126</v>
      </c>
      <c r="G1602" t="s">
        <v>179</v>
      </c>
      <c r="H1602" t="s">
        <v>118</v>
      </c>
      <c r="I1602" s="1">
        <v>45145.540277777778</v>
      </c>
      <c r="J1602" t="s">
        <v>180</v>
      </c>
      <c r="K1602" t="s">
        <v>116</v>
      </c>
      <c r="L1602" t="s">
        <v>146</v>
      </c>
      <c r="M1602" t="s">
        <v>147</v>
      </c>
      <c r="N1602" t="s">
        <v>148</v>
      </c>
      <c r="O1602">
        <v>1E-3</v>
      </c>
      <c r="P1602" t="s">
        <v>149</v>
      </c>
      <c r="Q1602" t="b">
        <v>1</v>
      </c>
      <c r="R1602">
        <v>138261413</v>
      </c>
      <c r="S1602" t="s">
        <v>150</v>
      </c>
      <c r="T1602">
        <v>1E-3</v>
      </c>
      <c r="U1602" t="s">
        <v>184</v>
      </c>
      <c r="V1602">
        <v>2023</v>
      </c>
      <c r="W1602" t="s">
        <v>455</v>
      </c>
      <c r="X1602" t="s">
        <v>204</v>
      </c>
      <c r="Y1602" t="s">
        <v>154</v>
      </c>
      <c r="Z1602" t="s">
        <v>155</v>
      </c>
      <c r="AA1602">
        <v>507500</v>
      </c>
      <c r="AB1602">
        <v>299100</v>
      </c>
      <c r="AC1602">
        <v>-0.41497245100000002</v>
      </c>
      <c r="AD1602">
        <v>52.579097449999999</v>
      </c>
    </row>
    <row r="1603" spans="1:30">
      <c r="A1603">
        <v>224174</v>
      </c>
      <c r="B1603" t="s">
        <v>203</v>
      </c>
      <c r="C1603">
        <v>7299</v>
      </c>
      <c r="D1603">
        <v>2036838</v>
      </c>
      <c r="E1603" t="s">
        <v>164</v>
      </c>
      <c r="F1603" t="s">
        <v>126</v>
      </c>
      <c r="G1603" t="s">
        <v>205</v>
      </c>
      <c r="H1603" t="s">
        <v>112</v>
      </c>
      <c r="I1603" s="1">
        <v>45048.640972222223</v>
      </c>
      <c r="J1603" t="s">
        <v>180</v>
      </c>
      <c r="K1603" t="s">
        <v>116</v>
      </c>
      <c r="L1603" t="s">
        <v>146</v>
      </c>
      <c r="M1603" t="s">
        <v>147</v>
      </c>
      <c r="N1603" t="s">
        <v>148</v>
      </c>
      <c r="O1603">
        <v>1E-3</v>
      </c>
      <c r="P1603" t="s">
        <v>149</v>
      </c>
      <c r="Q1603" t="b">
        <v>1</v>
      </c>
      <c r="R1603">
        <v>138261413</v>
      </c>
      <c r="S1603" t="s">
        <v>150</v>
      </c>
      <c r="T1603">
        <v>1E-3</v>
      </c>
      <c r="U1603" t="s">
        <v>184</v>
      </c>
      <c r="V1603">
        <v>2023</v>
      </c>
      <c r="W1603" t="s">
        <v>455</v>
      </c>
      <c r="X1603" t="s">
        <v>204</v>
      </c>
      <c r="Y1603" t="s">
        <v>154</v>
      </c>
      <c r="Z1603" t="s">
        <v>155</v>
      </c>
      <c r="AA1603">
        <v>507500</v>
      </c>
      <c r="AB1603">
        <v>299100</v>
      </c>
      <c r="AC1603">
        <v>-0.41497245100000002</v>
      </c>
      <c r="AD1603">
        <v>52.579097449999999</v>
      </c>
    </row>
    <row r="1604" spans="1:30">
      <c r="A1604">
        <v>273529</v>
      </c>
      <c r="B1604" t="s">
        <v>203</v>
      </c>
      <c r="C1604">
        <v>7299</v>
      </c>
      <c r="D1604">
        <v>2035493</v>
      </c>
      <c r="E1604" t="s">
        <v>164</v>
      </c>
      <c r="F1604" t="s">
        <v>126</v>
      </c>
      <c r="G1604" t="s">
        <v>179</v>
      </c>
      <c r="H1604" t="s">
        <v>118</v>
      </c>
      <c r="I1604" s="1">
        <v>45044.57916666667</v>
      </c>
      <c r="J1604" t="s">
        <v>180</v>
      </c>
      <c r="K1604" t="s">
        <v>116</v>
      </c>
      <c r="L1604" t="s">
        <v>146</v>
      </c>
      <c r="M1604" t="s">
        <v>147</v>
      </c>
      <c r="N1604" t="s">
        <v>148</v>
      </c>
      <c r="O1604">
        <v>1E-3</v>
      </c>
      <c r="P1604" t="s">
        <v>149</v>
      </c>
      <c r="Q1604" t="b">
        <v>1</v>
      </c>
      <c r="R1604">
        <v>138261413</v>
      </c>
      <c r="S1604" t="s">
        <v>150</v>
      </c>
      <c r="T1604">
        <v>1E-3</v>
      </c>
      <c r="U1604" t="s">
        <v>184</v>
      </c>
      <c r="V1604">
        <v>2023</v>
      </c>
      <c r="W1604" t="s">
        <v>455</v>
      </c>
      <c r="X1604" t="s">
        <v>204</v>
      </c>
      <c r="Y1604" t="s">
        <v>154</v>
      </c>
      <c r="Z1604" t="s">
        <v>155</v>
      </c>
      <c r="AA1604">
        <v>507500</v>
      </c>
      <c r="AB1604">
        <v>299100</v>
      </c>
      <c r="AC1604">
        <v>-0.41497245100000002</v>
      </c>
      <c r="AD1604">
        <v>52.579097449999999</v>
      </c>
    </row>
    <row r="1605" spans="1:30">
      <c r="A1605">
        <v>262388</v>
      </c>
      <c r="B1605" t="s">
        <v>203</v>
      </c>
      <c r="C1605">
        <v>7299</v>
      </c>
      <c r="D1605">
        <v>2035223</v>
      </c>
      <c r="E1605" t="s">
        <v>164</v>
      </c>
      <c r="F1605" t="s">
        <v>126</v>
      </c>
      <c r="G1605" t="s">
        <v>205</v>
      </c>
      <c r="H1605" t="s">
        <v>112</v>
      </c>
      <c r="I1605" s="1">
        <v>45037.580555555556</v>
      </c>
      <c r="J1605" t="s">
        <v>180</v>
      </c>
      <c r="K1605" t="s">
        <v>116</v>
      </c>
      <c r="L1605" t="s">
        <v>146</v>
      </c>
      <c r="M1605" t="s">
        <v>147</v>
      </c>
      <c r="N1605" t="s">
        <v>148</v>
      </c>
      <c r="O1605">
        <v>1E-3</v>
      </c>
      <c r="P1605" t="s">
        <v>149</v>
      </c>
      <c r="Q1605" t="b">
        <v>1</v>
      </c>
      <c r="R1605">
        <v>138261413</v>
      </c>
      <c r="S1605" t="s">
        <v>150</v>
      </c>
      <c r="T1605">
        <v>1E-3</v>
      </c>
      <c r="U1605" t="s">
        <v>184</v>
      </c>
      <c r="V1605">
        <v>2023</v>
      </c>
      <c r="W1605" t="s">
        <v>455</v>
      </c>
      <c r="X1605" t="s">
        <v>204</v>
      </c>
      <c r="Y1605" t="s">
        <v>154</v>
      </c>
      <c r="Z1605" t="s">
        <v>155</v>
      </c>
      <c r="AA1605">
        <v>507500</v>
      </c>
      <c r="AB1605">
        <v>299100</v>
      </c>
      <c r="AC1605">
        <v>-0.41497245100000002</v>
      </c>
      <c r="AD1605">
        <v>52.579097449999999</v>
      </c>
    </row>
    <row r="1606" spans="1:30">
      <c r="A1606">
        <v>231571</v>
      </c>
      <c r="B1606" t="s">
        <v>203</v>
      </c>
      <c r="C1606">
        <v>7299</v>
      </c>
      <c r="D1606">
        <v>2052956</v>
      </c>
      <c r="E1606" t="s">
        <v>164</v>
      </c>
      <c r="F1606" t="s">
        <v>126</v>
      </c>
      <c r="G1606" t="s">
        <v>179</v>
      </c>
      <c r="H1606" t="s">
        <v>118</v>
      </c>
      <c r="I1606" s="1">
        <v>45243.478472222225</v>
      </c>
      <c r="J1606" t="s">
        <v>180</v>
      </c>
      <c r="K1606" t="s">
        <v>116</v>
      </c>
      <c r="L1606" t="s">
        <v>146</v>
      </c>
      <c r="M1606" t="s">
        <v>147</v>
      </c>
      <c r="N1606" t="s">
        <v>148</v>
      </c>
      <c r="O1606">
        <v>1E-3</v>
      </c>
      <c r="P1606" t="s">
        <v>149</v>
      </c>
      <c r="Q1606" t="b">
        <v>1</v>
      </c>
      <c r="R1606">
        <v>138261413</v>
      </c>
      <c r="S1606" t="s">
        <v>150</v>
      </c>
      <c r="T1606">
        <v>1E-3</v>
      </c>
      <c r="U1606" t="s">
        <v>184</v>
      </c>
      <c r="V1606">
        <v>2023</v>
      </c>
      <c r="W1606" t="s">
        <v>455</v>
      </c>
      <c r="X1606" t="s">
        <v>204</v>
      </c>
      <c r="Y1606" t="s">
        <v>154</v>
      </c>
      <c r="Z1606" t="s">
        <v>155</v>
      </c>
      <c r="AA1606">
        <v>507500</v>
      </c>
      <c r="AB1606">
        <v>299100</v>
      </c>
      <c r="AC1606">
        <v>-0.41497245100000002</v>
      </c>
      <c r="AD1606">
        <v>52.579097449999999</v>
      </c>
    </row>
    <row r="1607" spans="1:30">
      <c r="A1607">
        <v>271968</v>
      </c>
      <c r="B1607" t="s">
        <v>203</v>
      </c>
      <c r="C1607">
        <v>7299</v>
      </c>
      <c r="D1607">
        <v>2030780</v>
      </c>
      <c r="E1607" t="s">
        <v>164</v>
      </c>
      <c r="F1607" t="s">
        <v>126</v>
      </c>
      <c r="G1607" t="s">
        <v>179</v>
      </c>
      <c r="H1607" t="s">
        <v>118</v>
      </c>
      <c r="I1607" s="1">
        <v>44978.410416666666</v>
      </c>
      <c r="J1607" t="s">
        <v>180</v>
      </c>
      <c r="K1607" t="s">
        <v>116</v>
      </c>
      <c r="L1607" t="s">
        <v>146</v>
      </c>
      <c r="M1607" t="s">
        <v>147</v>
      </c>
      <c r="N1607" t="s">
        <v>148</v>
      </c>
      <c r="O1607">
        <v>1E-3</v>
      </c>
      <c r="P1607" t="s">
        <v>149</v>
      </c>
      <c r="Q1607" t="b">
        <v>1</v>
      </c>
      <c r="R1607">
        <v>138261413</v>
      </c>
      <c r="S1607" t="s">
        <v>150</v>
      </c>
      <c r="T1607">
        <v>1E-3</v>
      </c>
      <c r="U1607" t="s">
        <v>184</v>
      </c>
      <c r="V1607">
        <v>2023</v>
      </c>
      <c r="W1607" t="s">
        <v>455</v>
      </c>
      <c r="X1607" t="s">
        <v>204</v>
      </c>
      <c r="Y1607" t="s">
        <v>154</v>
      </c>
      <c r="Z1607" t="s">
        <v>155</v>
      </c>
      <c r="AA1607">
        <v>507500</v>
      </c>
      <c r="AB1607">
        <v>299100</v>
      </c>
      <c r="AC1607">
        <v>-0.41497245100000002</v>
      </c>
      <c r="AD1607">
        <v>52.579097449999999</v>
      </c>
    </row>
    <row r="1608" spans="1:30">
      <c r="A1608">
        <v>231379</v>
      </c>
      <c r="B1608" t="s">
        <v>203</v>
      </c>
      <c r="C1608">
        <v>7299</v>
      </c>
      <c r="D1608">
        <v>2052874</v>
      </c>
      <c r="E1608" t="s">
        <v>164</v>
      </c>
      <c r="F1608" t="s">
        <v>126</v>
      </c>
      <c r="G1608" t="s">
        <v>179</v>
      </c>
      <c r="H1608" t="s">
        <v>118</v>
      </c>
      <c r="I1608" s="1">
        <v>45239.493750000001</v>
      </c>
      <c r="J1608" t="s">
        <v>180</v>
      </c>
      <c r="K1608" t="s">
        <v>116</v>
      </c>
      <c r="L1608" t="s">
        <v>146</v>
      </c>
      <c r="M1608" t="s">
        <v>147</v>
      </c>
      <c r="N1608" t="s">
        <v>148</v>
      </c>
      <c r="O1608">
        <v>1E-3</v>
      </c>
      <c r="P1608" t="s">
        <v>149</v>
      </c>
      <c r="Q1608" t="b">
        <v>1</v>
      </c>
      <c r="R1608">
        <v>138261413</v>
      </c>
      <c r="S1608" t="s">
        <v>150</v>
      </c>
      <c r="T1608">
        <v>1E-3</v>
      </c>
      <c r="U1608" t="s">
        <v>184</v>
      </c>
      <c r="V1608">
        <v>2023</v>
      </c>
      <c r="W1608" t="s">
        <v>455</v>
      </c>
      <c r="X1608" t="s">
        <v>204</v>
      </c>
      <c r="Y1608" t="s">
        <v>154</v>
      </c>
      <c r="Z1608" t="s">
        <v>155</v>
      </c>
      <c r="AA1608">
        <v>507500</v>
      </c>
      <c r="AB1608">
        <v>299100</v>
      </c>
      <c r="AC1608">
        <v>-0.41497245100000002</v>
      </c>
      <c r="AD1608">
        <v>52.579097449999999</v>
      </c>
    </row>
    <row r="1609" spans="1:30">
      <c r="A1609">
        <v>263858</v>
      </c>
      <c r="B1609" t="s">
        <v>203</v>
      </c>
      <c r="C1609">
        <v>7299</v>
      </c>
      <c r="D1609">
        <v>2034277</v>
      </c>
      <c r="E1609" t="s">
        <v>164</v>
      </c>
      <c r="F1609" t="s">
        <v>126</v>
      </c>
      <c r="G1609" t="s">
        <v>179</v>
      </c>
      <c r="H1609" t="s">
        <v>118</v>
      </c>
      <c r="I1609" s="1">
        <v>45013.50277777778</v>
      </c>
      <c r="J1609" t="s">
        <v>180</v>
      </c>
      <c r="K1609" t="s">
        <v>116</v>
      </c>
      <c r="L1609" t="s">
        <v>146</v>
      </c>
      <c r="M1609" t="s">
        <v>147</v>
      </c>
      <c r="N1609" t="s">
        <v>148</v>
      </c>
      <c r="O1609">
        <v>1E-3</v>
      </c>
      <c r="P1609" t="s">
        <v>149</v>
      </c>
      <c r="Q1609" t="b">
        <v>1</v>
      </c>
      <c r="R1609">
        <v>138261413</v>
      </c>
      <c r="S1609" t="s">
        <v>150</v>
      </c>
      <c r="T1609">
        <v>1E-3</v>
      </c>
      <c r="U1609" t="s">
        <v>184</v>
      </c>
      <c r="V1609">
        <v>2023</v>
      </c>
      <c r="W1609" t="s">
        <v>455</v>
      </c>
      <c r="X1609" t="s">
        <v>204</v>
      </c>
      <c r="Y1609" t="s">
        <v>154</v>
      </c>
      <c r="Z1609" t="s">
        <v>155</v>
      </c>
      <c r="AA1609">
        <v>507500</v>
      </c>
      <c r="AB1609">
        <v>299100</v>
      </c>
      <c r="AC1609">
        <v>-0.41497245100000002</v>
      </c>
      <c r="AD1609">
        <v>52.579097449999999</v>
      </c>
    </row>
    <row r="1610" spans="1:30">
      <c r="A1610">
        <v>255143</v>
      </c>
      <c r="B1610" t="s">
        <v>203</v>
      </c>
      <c r="C1610">
        <v>7299</v>
      </c>
      <c r="D1610">
        <v>2047490</v>
      </c>
      <c r="E1610" t="s">
        <v>164</v>
      </c>
      <c r="F1610" t="s">
        <v>126</v>
      </c>
      <c r="G1610" t="s">
        <v>179</v>
      </c>
      <c r="H1610" t="s">
        <v>118</v>
      </c>
      <c r="I1610" s="1">
        <v>45180.394444444442</v>
      </c>
      <c r="J1610" t="s">
        <v>180</v>
      </c>
      <c r="K1610" t="s">
        <v>116</v>
      </c>
      <c r="L1610" t="s">
        <v>146</v>
      </c>
      <c r="M1610" t="s">
        <v>147</v>
      </c>
      <c r="N1610" t="s">
        <v>148</v>
      </c>
      <c r="O1610">
        <v>1E-3</v>
      </c>
      <c r="P1610" t="s">
        <v>149</v>
      </c>
      <c r="Q1610" t="b">
        <v>1</v>
      </c>
      <c r="R1610">
        <v>138261413</v>
      </c>
      <c r="S1610" t="s">
        <v>150</v>
      </c>
      <c r="T1610">
        <v>1E-3</v>
      </c>
      <c r="U1610" t="s">
        <v>184</v>
      </c>
      <c r="V1610">
        <v>2023</v>
      </c>
      <c r="W1610" t="s">
        <v>455</v>
      </c>
      <c r="X1610" t="s">
        <v>204</v>
      </c>
      <c r="Y1610" t="s">
        <v>154</v>
      </c>
      <c r="Z1610" t="s">
        <v>155</v>
      </c>
      <c r="AA1610">
        <v>507500</v>
      </c>
      <c r="AB1610">
        <v>299100</v>
      </c>
      <c r="AC1610">
        <v>-0.41497245100000002</v>
      </c>
      <c r="AD1610">
        <v>52.579097449999999</v>
      </c>
    </row>
    <row r="1611" spans="1:30">
      <c r="A1611">
        <v>207481</v>
      </c>
      <c r="B1611" t="s">
        <v>203</v>
      </c>
      <c r="C1611">
        <v>7299</v>
      </c>
      <c r="D1611">
        <v>2029371</v>
      </c>
      <c r="E1611" t="s">
        <v>164</v>
      </c>
      <c r="F1611" t="s">
        <v>126</v>
      </c>
      <c r="G1611" t="s">
        <v>205</v>
      </c>
      <c r="H1611" t="s">
        <v>112</v>
      </c>
      <c r="I1611" s="1">
        <v>44960.473611111112</v>
      </c>
      <c r="J1611" t="s">
        <v>180</v>
      </c>
      <c r="K1611" t="s">
        <v>116</v>
      </c>
      <c r="L1611" t="s">
        <v>146</v>
      </c>
      <c r="M1611" t="s">
        <v>147</v>
      </c>
      <c r="N1611" t="s">
        <v>148</v>
      </c>
      <c r="O1611">
        <v>1E-3</v>
      </c>
      <c r="P1611" t="s">
        <v>149</v>
      </c>
      <c r="Q1611" t="b">
        <v>1</v>
      </c>
      <c r="R1611">
        <v>138261413</v>
      </c>
      <c r="S1611" t="s">
        <v>150</v>
      </c>
      <c r="T1611">
        <v>1E-3</v>
      </c>
      <c r="U1611" t="s">
        <v>184</v>
      </c>
      <c r="V1611">
        <v>2023</v>
      </c>
      <c r="W1611" t="s">
        <v>455</v>
      </c>
      <c r="X1611" t="s">
        <v>204</v>
      </c>
      <c r="Y1611" t="s">
        <v>154</v>
      </c>
      <c r="Z1611" t="s">
        <v>155</v>
      </c>
      <c r="AA1611">
        <v>507500</v>
      </c>
      <c r="AB1611">
        <v>299100</v>
      </c>
      <c r="AC1611">
        <v>-0.41497245100000002</v>
      </c>
      <c r="AD1611">
        <v>52.579097449999999</v>
      </c>
    </row>
    <row r="1612" spans="1:30">
      <c r="A1612">
        <v>260002</v>
      </c>
      <c r="B1612" t="s">
        <v>203</v>
      </c>
      <c r="C1612">
        <v>7299</v>
      </c>
      <c r="D1612">
        <v>2037340</v>
      </c>
      <c r="E1612" t="s">
        <v>164</v>
      </c>
      <c r="F1612" t="s">
        <v>126</v>
      </c>
      <c r="G1612" t="s">
        <v>179</v>
      </c>
      <c r="H1612" t="s">
        <v>118</v>
      </c>
      <c r="I1612" s="1">
        <v>45061.414583333331</v>
      </c>
      <c r="J1612" t="s">
        <v>180</v>
      </c>
      <c r="K1612" t="s">
        <v>116</v>
      </c>
      <c r="L1612" t="s">
        <v>146</v>
      </c>
      <c r="M1612" t="s">
        <v>147</v>
      </c>
      <c r="N1612" t="s">
        <v>148</v>
      </c>
      <c r="O1612">
        <v>1E-3</v>
      </c>
      <c r="P1612" t="s">
        <v>149</v>
      </c>
      <c r="Q1612" t="b">
        <v>1</v>
      </c>
      <c r="R1612">
        <v>138261413</v>
      </c>
      <c r="S1612" t="s">
        <v>150</v>
      </c>
      <c r="T1612">
        <v>1E-3</v>
      </c>
      <c r="U1612" t="s">
        <v>184</v>
      </c>
      <c r="V1612">
        <v>2023</v>
      </c>
      <c r="W1612" t="s">
        <v>455</v>
      </c>
      <c r="X1612" t="s">
        <v>204</v>
      </c>
      <c r="Y1612" t="s">
        <v>154</v>
      </c>
      <c r="Z1612" t="s">
        <v>155</v>
      </c>
      <c r="AA1612">
        <v>507500</v>
      </c>
      <c r="AB1612">
        <v>299100</v>
      </c>
      <c r="AC1612">
        <v>-0.41497245100000002</v>
      </c>
      <c r="AD1612">
        <v>52.579097449999999</v>
      </c>
    </row>
    <row r="1613" spans="1:30">
      <c r="A1613">
        <v>271983</v>
      </c>
      <c r="B1613" t="s">
        <v>206</v>
      </c>
      <c r="C1613">
        <v>7299</v>
      </c>
      <c r="D1613">
        <v>2052943</v>
      </c>
      <c r="E1613" t="s">
        <v>164</v>
      </c>
      <c r="F1613" t="s">
        <v>126</v>
      </c>
      <c r="G1613" t="s">
        <v>179</v>
      </c>
      <c r="H1613" t="s">
        <v>118</v>
      </c>
      <c r="I1613" s="1">
        <v>45243.384722222225</v>
      </c>
      <c r="J1613" t="s">
        <v>180</v>
      </c>
      <c r="K1613" t="s">
        <v>116</v>
      </c>
      <c r="L1613" t="s">
        <v>199</v>
      </c>
      <c r="M1613" t="s">
        <v>200</v>
      </c>
      <c r="N1613" t="s">
        <v>148</v>
      </c>
      <c r="O1613">
        <v>1E-3</v>
      </c>
      <c r="P1613" t="s">
        <v>149</v>
      </c>
      <c r="Q1613" t="b">
        <v>1</v>
      </c>
      <c r="R1613">
        <v>138261413</v>
      </c>
      <c r="S1613" t="s">
        <v>150</v>
      </c>
      <c r="T1613">
        <v>1E-3</v>
      </c>
      <c r="U1613" t="s">
        <v>184</v>
      </c>
      <c r="V1613">
        <v>2023</v>
      </c>
      <c r="W1613" t="s">
        <v>455</v>
      </c>
      <c r="X1613" t="s">
        <v>207</v>
      </c>
      <c r="Y1613" t="s">
        <v>208</v>
      </c>
      <c r="Z1613" t="s">
        <v>155</v>
      </c>
      <c r="AA1613">
        <v>515935</v>
      </c>
      <c r="AB1613">
        <v>253417</v>
      </c>
      <c r="AC1613">
        <v>-0.30632621700000001</v>
      </c>
      <c r="AD1613">
        <v>52.16685202</v>
      </c>
    </row>
    <row r="1614" spans="1:30">
      <c r="A1614">
        <v>273210</v>
      </c>
      <c r="B1614" t="s">
        <v>206</v>
      </c>
      <c r="C1614">
        <v>7299</v>
      </c>
      <c r="D1614">
        <v>2053149</v>
      </c>
      <c r="E1614" t="s">
        <v>164</v>
      </c>
      <c r="F1614" t="s">
        <v>126</v>
      </c>
      <c r="G1614" t="s">
        <v>179</v>
      </c>
      <c r="H1614" t="s">
        <v>118</v>
      </c>
      <c r="I1614" s="1">
        <v>45250.382638888892</v>
      </c>
      <c r="J1614" t="s">
        <v>180</v>
      </c>
      <c r="K1614" t="s">
        <v>116</v>
      </c>
      <c r="L1614" t="s">
        <v>199</v>
      </c>
      <c r="M1614" t="s">
        <v>200</v>
      </c>
      <c r="N1614" t="s">
        <v>183</v>
      </c>
      <c r="O1614">
        <v>1E-3</v>
      </c>
      <c r="P1614" t="s">
        <v>149</v>
      </c>
      <c r="Q1614" t="b">
        <v>1</v>
      </c>
      <c r="R1614">
        <v>138261413</v>
      </c>
      <c r="S1614" t="s">
        <v>150</v>
      </c>
      <c r="T1614">
        <v>1E-3</v>
      </c>
      <c r="U1614" t="s">
        <v>184</v>
      </c>
      <c r="V1614">
        <v>2023</v>
      </c>
      <c r="W1614" t="s">
        <v>455</v>
      </c>
      <c r="X1614" t="s">
        <v>207</v>
      </c>
      <c r="Y1614" t="s">
        <v>208</v>
      </c>
      <c r="Z1614" t="s">
        <v>155</v>
      </c>
      <c r="AA1614">
        <v>515935</v>
      </c>
      <c r="AB1614">
        <v>253417</v>
      </c>
      <c r="AC1614">
        <v>-0.30632621700000001</v>
      </c>
      <c r="AD1614">
        <v>52.16685202</v>
      </c>
    </row>
    <row r="1615" spans="1:30">
      <c r="A1615">
        <v>272284</v>
      </c>
      <c r="B1615" t="s">
        <v>206</v>
      </c>
      <c r="C1615">
        <v>7299</v>
      </c>
      <c r="D1615">
        <v>2037366</v>
      </c>
      <c r="E1615" t="s">
        <v>164</v>
      </c>
      <c r="F1615" t="s">
        <v>126</v>
      </c>
      <c r="G1615" t="s">
        <v>179</v>
      </c>
      <c r="H1615" t="s">
        <v>118</v>
      </c>
      <c r="I1615" s="1">
        <v>45061.34652777778</v>
      </c>
      <c r="J1615" t="s">
        <v>180</v>
      </c>
      <c r="K1615" t="s">
        <v>116</v>
      </c>
      <c r="L1615" t="s">
        <v>199</v>
      </c>
      <c r="M1615" t="s">
        <v>200</v>
      </c>
      <c r="N1615" t="s">
        <v>183</v>
      </c>
      <c r="O1615">
        <v>1E-3</v>
      </c>
      <c r="P1615" t="s">
        <v>149</v>
      </c>
      <c r="Q1615" t="b">
        <v>1</v>
      </c>
      <c r="R1615">
        <v>138261413</v>
      </c>
      <c r="S1615" t="s">
        <v>150</v>
      </c>
      <c r="T1615">
        <v>1E-3</v>
      </c>
      <c r="U1615" t="s">
        <v>184</v>
      </c>
      <c r="V1615">
        <v>2023</v>
      </c>
      <c r="W1615" t="s">
        <v>455</v>
      </c>
      <c r="X1615" t="s">
        <v>207</v>
      </c>
      <c r="Y1615" t="s">
        <v>208</v>
      </c>
      <c r="Z1615" t="s">
        <v>155</v>
      </c>
      <c r="AA1615">
        <v>515935</v>
      </c>
      <c r="AB1615">
        <v>253417</v>
      </c>
      <c r="AC1615">
        <v>-0.30632621700000001</v>
      </c>
      <c r="AD1615">
        <v>52.16685202</v>
      </c>
    </row>
    <row r="1616" spans="1:30">
      <c r="A1616">
        <v>272149</v>
      </c>
      <c r="B1616" t="s">
        <v>206</v>
      </c>
      <c r="C1616">
        <v>7299</v>
      </c>
      <c r="D1616">
        <v>2047709</v>
      </c>
      <c r="E1616" t="s">
        <v>164</v>
      </c>
      <c r="F1616" t="s">
        <v>126</v>
      </c>
      <c r="G1616" t="s">
        <v>179</v>
      </c>
      <c r="H1616" t="s">
        <v>118</v>
      </c>
      <c r="I1616" s="1">
        <v>45183.472916666666</v>
      </c>
      <c r="J1616" t="s">
        <v>180</v>
      </c>
      <c r="K1616" t="s">
        <v>116</v>
      </c>
      <c r="L1616" t="s">
        <v>199</v>
      </c>
      <c r="M1616" t="s">
        <v>200</v>
      </c>
      <c r="N1616" t="s">
        <v>183</v>
      </c>
      <c r="O1616">
        <v>1E-3</v>
      </c>
      <c r="P1616" t="s">
        <v>149</v>
      </c>
      <c r="Q1616" t="b">
        <v>1</v>
      </c>
      <c r="R1616">
        <v>138261413</v>
      </c>
      <c r="S1616" t="s">
        <v>150</v>
      </c>
      <c r="T1616">
        <v>1E-3</v>
      </c>
      <c r="U1616" t="s">
        <v>184</v>
      </c>
      <c r="V1616">
        <v>2023</v>
      </c>
      <c r="W1616" t="s">
        <v>455</v>
      </c>
      <c r="X1616" t="s">
        <v>207</v>
      </c>
      <c r="Y1616" t="s">
        <v>208</v>
      </c>
      <c r="Z1616" t="s">
        <v>155</v>
      </c>
      <c r="AA1616">
        <v>515935</v>
      </c>
      <c r="AB1616">
        <v>253417</v>
      </c>
      <c r="AC1616">
        <v>-0.30632621700000001</v>
      </c>
      <c r="AD1616">
        <v>52.16685202</v>
      </c>
    </row>
    <row r="1617" spans="1:30">
      <c r="A1617">
        <v>234232</v>
      </c>
      <c r="B1617" t="s">
        <v>206</v>
      </c>
      <c r="C1617">
        <v>7299</v>
      </c>
      <c r="D1617">
        <v>2036866</v>
      </c>
      <c r="E1617" t="s">
        <v>164</v>
      </c>
      <c r="F1617" t="s">
        <v>126</v>
      </c>
      <c r="G1617" t="s">
        <v>179</v>
      </c>
      <c r="H1617" t="s">
        <v>118</v>
      </c>
      <c r="I1617" s="1">
        <v>45048.390972222223</v>
      </c>
      <c r="J1617" t="s">
        <v>180</v>
      </c>
      <c r="K1617" t="s">
        <v>116</v>
      </c>
      <c r="L1617" t="s">
        <v>199</v>
      </c>
      <c r="M1617" t="s">
        <v>200</v>
      </c>
      <c r="N1617" t="s">
        <v>148</v>
      </c>
      <c r="O1617">
        <v>1E-3</v>
      </c>
      <c r="P1617" t="s">
        <v>149</v>
      </c>
      <c r="Q1617" t="b">
        <v>1</v>
      </c>
      <c r="R1617">
        <v>138261413</v>
      </c>
      <c r="S1617" t="s">
        <v>150</v>
      </c>
      <c r="T1617">
        <v>1E-3</v>
      </c>
      <c r="U1617" t="s">
        <v>184</v>
      </c>
      <c r="V1617">
        <v>2023</v>
      </c>
      <c r="W1617" t="s">
        <v>455</v>
      </c>
      <c r="X1617" t="s">
        <v>207</v>
      </c>
      <c r="Y1617" t="s">
        <v>208</v>
      </c>
      <c r="Z1617" t="s">
        <v>155</v>
      </c>
      <c r="AA1617">
        <v>515935</v>
      </c>
      <c r="AB1617">
        <v>253417</v>
      </c>
      <c r="AC1617">
        <v>-0.30632621700000001</v>
      </c>
      <c r="AD1617">
        <v>52.16685202</v>
      </c>
    </row>
    <row r="1618" spans="1:30">
      <c r="A1618">
        <v>262233</v>
      </c>
      <c r="B1618" t="s">
        <v>206</v>
      </c>
      <c r="C1618">
        <v>7299</v>
      </c>
      <c r="D1618">
        <v>2039068</v>
      </c>
      <c r="E1618" t="s">
        <v>164</v>
      </c>
      <c r="F1618" t="s">
        <v>126</v>
      </c>
      <c r="G1618" t="s">
        <v>179</v>
      </c>
      <c r="H1618" t="s">
        <v>118</v>
      </c>
      <c r="I1618" s="1">
        <v>45078.532638888886</v>
      </c>
      <c r="J1618" t="s">
        <v>180</v>
      </c>
      <c r="K1618" t="s">
        <v>116</v>
      </c>
      <c r="L1618" t="s">
        <v>199</v>
      </c>
      <c r="M1618" t="s">
        <v>200</v>
      </c>
      <c r="N1618" t="s">
        <v>148</v>
      </c>
      <c r="O1618">
        <v>1E-3</v>
      </c>
      <c r="P1618" t="s">
        <v>149</v>
      </c>
      <c r="Q1618" t="b">
        <v>1</v>
      </c>
      <c r="R1618">
        <v>138261413</v>
      </c>
      <c r="S1618" t="s">
        <v>150</v>
      </c>
      <c r="T1618">
        <v>1E-3</v>
      </c>
      <c r="U1618" t="s">
        <v>184</v>
      </c>
      <c r="V1618">
        <v>2023</v>
      </c>
      <c r="W1618" t="s">
        <v>455</v>
      </c>
      <c r="X1618" t="s">
        <v>207</v>
      </c>
      <c r="Y1618" t="s">
        <v>208</v>
      </c>
      <c r="Z1618" t="s">
        <v>155</v>
      </c>
      <c r="AA1618">
        <v>515935</v>
      </c>
      <c r="AB1618">
        <v>253417</v>
      </c>
      <c r="AC1618">
        <v>-0.30632621700000001</v>
      </c>
      <c r="AD1618">
        <v>52.16685202</v>
      </c>
    </row>
    <row r="1619" spans="1:30">
      <c r="A1619">
        <v>272024</v>
      </c>
      <c r="B1619" t="s">
        <v>206</v>
      </c>
      <c r="C1619">
        <v>7299</v>
      </c>
      <c r="D1619">
        <v>2035000</v>
      </c>
      <c r="E1619" t="s">
        <v>164</v>
      </c>
      <c r="F1619" t="s">
        <v>126</v>
      </c>
      <c r="G1619" t="s">
        <v>179</v>
      </c>
      <c r="H1619" t="s">
        <v>118</v>
      </c>
      <c r="I1619" s="1">
        <v>45035.435416666667</v>
      </c>
      <c r="J1619" t="s">
        <v>180</v>
      </c>
      <c r="K1619" t="s">
        <v>116</v>
      </c>
      <c r="L1619" t="s">
        <v>199</v>
      </c>
      <c r="M1619" t="s">
        <v>200</v>
      </c>
      <c r="N1619" t="s">
        <v>148</v>
      </c>
      <c r="O1619">
        <v>1E-3</v>
      </c>
      <c r="P1619" t="s">
        <v>149</v>
      </c>
      <c r="Q1619" t="b">
        <v>1</v>
      </c>
      <c r="R1619">
        <v>138261413</v>
      </c>
      <c r="S1619" t="s">
        <v>150</v>
      </c>
      <c r="T1619">
        <v>1E-3</v>
      </c>
      <c r="U1619" t="s">
        <v>184</v>
      </c>
      <c r="V1619">
        <v>2023</v>
      </c>
      <c r="W1619" t="s">
        <v>455</v>
      </c>
      <c r="X1619" t="s">
        <v>207</v>
      </c>
      <c r="Y1619" t="s">
        <v>208</v>
      </c>
      <c r="Z1619" t="s">
        <v>155</v>
      </c>
      <c r="AA1619">
        <v>515935</v>
      </c>
      <c r="AB1619">
        <v>253417</v>
      </c>
      <c r="AC1619">
        <v>-0.30632621700000001</v>
      </c>
      <c r="AD1619">
        <v>52.16685202</v>
      </c>
    </row>
    <row r="1620" spans="1:30">
      <c r="A1620">
        <v>266355</v>
      </c>
      <c r="B1620" t="s">
        <v>206</v>
      </c>
      <c r="C1620">
        <v>7299</v>
      </c>
      <c r="D1620">
        <v>2045339</v>
      </c>
      <c r="E1620" t="s">
        <v>164</v>
      </c>
      <c r="F1620" t="s">
        <v>126</v>
      </c>
      <c r="G1620" t="s">
        <v>179</v>
      </c>
      <c r="H1620" t="s">
        <v>118</v>
      </c>
      <c r="I1620" s="1">
        <v>45155.502083333333</v>
      </c>
      <c r="J1620" t="s">
        <v>180</v>
      </c>
      <c r="K1620" t="s">
        <v>116</v>
      </c>
      <c r="L1620" t="s">
        <v>199</v>
      </c>
      <c r="M1620" t="s">
        <v>200</v>
      </c>
      <c r="N1620" t="s">
        <v>148</v>
      </c>
      <c r="O1620">
        <v>1E-3</v>
      </c>
      <c r="P1620" t="s">
        <v>149</v>
      </c>
      <c r="Q1620" t="b">
        <v>1</v>
      </c>
      <c r="R1620">
        <v>138261413</v>
      </c>
      <c r="S1620" t="s">
        <v>150</v>
      </c>
      <c r="T1620">
        <v>1E-3</v>
      </c>
      <c r="U1620" t="s">
        <v>184</v>
      </c>
      <c r="V1620">
        <v>2023</v>
      </c>
      <c r="W1620" t="s">
        <v>455</v>
      </c>
      <c r="X1620" t="s">
        <v>207</v>
      </c>
      <c r="Y1620" t="s">
        <v>208</v>
      </c>
      <c r="Z1620" t="s">
        <v>155</v>
      </c>
      <c r="AA1620">
        <v>515935</v>
      </c>
      <c r="AB1620">
        <v>253417</v>
      </c>
      <c r="AC1620">
        <v>-0.30632621700000001</v>
      </c>
      <c r="AD1620">
        <v>52.16685202</v>
      </c>
    </row>
    <row r="1621" spans="1:30">
      <c r="A1621">
        <v>261771</v>
      </c>
      <c r="B1621" t="s">
        <v>206</v>
      </c>
      <c r="C1621">
        <v>7299</v>
      </c>
      <c r="D1621">
        <v>2045110</v>
      </c>
      <c r="E1621" t="s">
        <v>164</v>
      </c>
      <c r="F1621" t="s">
        <v>126</v>
      </c>
      <c r="G1621" t="s">
        <v>179</v>
      </c>
      <c r="H1621" t="s">
        <v>118</v>
      </c>
      <c r="I1621" s="1">
        <v>45149.552083333336</v>
      </c>
      <c r="J1621" t="s">
        <v>180</v>
      </c>
      <c r="K1621" t="s">
        <v>116</v>
      </c>
      <c r="L1621" t="s">
        <v>199</v>
      </c>
      <c r="M1621" t="s">
        <v>200</v>
      </c>
      <c r="N1621" t="s">
        <v>148</v>
      </c>
      <c r="O1621">
        <v>1E-3</v>
      </c>
      <c r="P1621" t="s">
        <v>149</v>
      </c>
      <c r="Q1621" t="b">
        <v>1</v>
      </c>
      <c r="R1621">
        <v>138261413</v>
      </c>
      <c r="S1621" t="s">
        <v>150</v>
      </c>
      <c r="T1621">
        <v>1E-3</v>
      </c>
      <c r="U1621" t="s">
        <v>184</v>
      </c>
      <c r="V1621">
        <v>2023</v>
      </c>
      <c r="W1621" t="s">
        <v>455</v>
      </c>
      <c r="X1621" t="s">
        <v>207</v>
      </c>
      <c r="Y1621" t="s">
        <v>208</v>
      </c>
      <c r="Z1621" t="s">
        <v>155</v>
      </c>
      <c r="AA1621">
        <v>515935</v>
      </c>
      <c r="AB1621">
        <v>253417</v>
      </c>
      <c r="AC1621">
        <v>-0.30632621700000001</v>
      </c>
      <c r="AD1621">
        <v>52.16685202</v>
      </c>
    </row>
    <row r="1622" spans="1:30">
      <c r="A1622">
        <v>268009</v>
      </c>
      <c r="B1622" t="s">
        <v>206</v>
      </c>
      <c r="C1622">
        <v>7299</v>
      </c>
      <c r="D1622">
        <v>2050194</v>
      </c>
      <c r="E1622" t="s">
        <v>164</v>
      </c>
      <c r="F1622" t="s">
        <v>126</v>
      </c>
      <c r="G1622" t="s">
        <v>179</v>
      </c>
      <c r="H1622" t="s">
        <v>118</v>
      </c>
      <c r="I1622" s="1">
        <v>45211.51666666667</v>
      </c>
      <c r="J1622" t="s">
        <v>180</v>
      </c>
      <c r="K1622" t="s">
        <v>116</v>
      </c>
      <c r="L1622" t="s">
        <v>199</v>
      </c>
      <c r="M1622" t="s">
        <v>200</v>
      </c>
      <c r="N1622" t="s">
        <v>148</v>
      </c>
      <c r="O1622">
        <v>1E-3</v>
      </c>
      <c r="P1622" t="s">
        <v>149</v>
      </c>
      <c r="Q1622" t="b">
        <v>1</v>
      </c>
      <c r="R1622">
        <v>138261413</v>
      </c>
      <c r="S1622" t="s">
        <v>150</v>
      </c>
      <c r="T1622">
        <v>1E-3</v>
      </c>
      <c r="U1622" t="s">
        <v>184</v>
      </c>
      <c r="V1622">
        <v>2023</v>
      </c>
      <c r="W1622" t="s">
        <v>455</v>
      </c>
      <c r="X1622" t="s">
        <v>207</v>
      </c>
      <c r="Y1622" t="s">
        <v>208</v>
      </c>
      <c r="Z1622" t="s">
        <v>155</v>
      </c>
      <c r="AA1622">
        <v>515935</v>
      </c>
      <c r="AB1622">
        <v>253417</v>
      </c>
      <c r="AC1622">
        <v>-0.30632621700000001</v>
      </c>
      <c r="AD1622">
        <v>52.16685202</v>
      </c>
    </row>
    <row r="1623" spans="1:30">
      <c r="A1623">
        <v>272575</v>
      </c>
      <c r="B1623" t="s">
        <v>206</v>
      </c>
      <c r="C1623">
        <v>7299</v>
      </c>
      <c r="D1623">
        <v>2049342</v>
      </c>
      <c r="E1623" t="s">
        <v>164</v>
      </c>
      <c r="F1623" t="s">
        <v>126</v>
      </c>
      <c r="G1623" t="s">
        <v>179</v>
      </c>
      <c r="H1623" t="s">
        <v>118</v>
      </c>
      <c r="I1623" s="1">
        <v>45195.525694444441</v>
      </c>
      <c r="J1623" t="s">
        <v>180</v>
      </c>
      <c r="K1623" t="s">
        <v>116</v>
      </c>
      <c r="L1623" t="s">
        <v>199</v>
      </c>
      <c r="M1623" t="s">
        <v>200</v>
      </c>
      <c r="N1623" t="s">
        <v>183</v>
      </c>
      <c r="O1623">
        <v>1E-3</v>
      </c>
      <c r="P1623" t="s">
        <v>149</v>
      </c>
      <c r="Q1623" t="b">
        <v>1</v>
      </c>
      <c r="R1623">
        <v>138261413</v>
      </c>
      <c r="S1623" t="s">
        <v>150</v>
      </c>
      <c r="T1623">
        <v>1E-3</v>
      </c>
      <c r="U1623" t="s">
        <v>184</v>
      </c>
      <c r="V1623">
        <v>2023</v>
      </c>
      <c r="W1623" t="s">
        <v>455</v>
      </c>
      <c r="X1623" t="s">
        <v>207</v>
      </c>
      <c r="Y1623" t="s">
        <v>208</v>
      </c>
      <c r="Z1623" t="s">
        <v>155</v>
      </c>
      <c r="AA1623">
        <v>515935</v>
      </c>
      <c r="AB1623">
        <v>253417</v>
      </c>
      <c r="AC1623">
        <v>-0.30632621700000001</v>
      </c>
      <c r="AD1623">
        <v>52.16685202</v>
      </c>
    </row>
    <row r="1624" spans="1:30">
      <c r="A1624">
        <v>272148</v>
      </c>
      <c r="B1624" t="s">
        <v>206</v>
      </c>
      <c r="C1624">
        <v>7299</v>
      </c>
      <c r="D1624">
        <v>2042187</v>
      </c>
      <c r="E1624" t="s">
        <v>164</v>
      </c>
      <c r="F1624" t="s">
        <v>126</v>
      </c>
      <c r="G1624" t="s">
        <v>179</v>
      </c>
      <c r="H1624" t="s">
        <v>118</v>
      </c>
      <c r="I1624" s="1">
        <v>45117.442361111112</v>
      </c>
      <c r="J1624" t="s">
        <v>180</v>
      </c>
      <c r="K1624" t="s">
        <v>116</v>
      </c>
      <c r="L1624" t="s">
        <v>199</v>
      </c>
      <c r="M1624" t="s">
        <v>200</v>
      </c>
      <c r="N1624" t="s">
        <v>183</v>
      </c>
      <c r="O1624">
        <v>1E-3</v>
      </c>
      <c r="P1624" t="s">
        <v>149</v>
      </c>
      <c r="Q1624" t="b">
        <v>1</v>
      </c>
      <c r="R1624">
        <v>138261413</v>
      </c>
      <c r="S1624" t="s">
        <v>150</v>
      </c>
      <c r="T1624">
        <v>1E-3</v>
      </c>
      <c r="U1624" t="s">
        <v>184</v>
      </c>
      <c r="V1624">
        <v>2023</v>
      </c>
      <c r="W1624" t="s">
        <v>455</v>
      </c>
      <c r="X1624" t="s">
        <v>207</v>
      </c>
      <c r="Y1624" t="s">
        <v>208</v>
      </c>
      <c r="Z1624" t="s">
        <v>155</v>
      </c>
      <c r="AA1624">
        <v>515935</v>
      </c>
      <c r="AB1624">
        <v>253417</v>
      </c>
      <c r="AC1624">
        <v>-0.30632621700000001</v>
      </c>
      <c r="AD1624">
        <v>52.16685202</v>
      </c>
    </row>
    <row r="1625" spans="1:30">
      <c r="A1625">
        <v>270998</v>
      </c>
      <c r="B1625" t="s">
        <v>206</v>
      </c>
      <c r="C1625">
        <v>7299</v>
      </c>
      <c r="D1625">
        <v>2055580</v>
      </c>
      <c r="E1625" t="s">
        <v>164</v>
      </c>
      <c r="F1625" t="s">
        <v>126</v>
      </c>
      <c r="G1625" t="s">
        <v>179</v>
      </c>
      <c r="H1625" t="s">
        <v>118</v>
      </c>
      <c r="I1625" s="1">
        <v>45268.422222222223</v>
      </c>
      <c r="J1625" t="s">
        <v>180</v>
      </c>
      <c r="K1625" t="s">
        <v>116</v>
      </c>
      <c r="L1625" t="s">
        <v>199</v>
      </c>
      <c r="M1625" t="s">
        <v>200</v>
      </c>
      <c r="N1625" t="s">
        <v>148</v>
      </c>
      <c r="O1625">
        <v>1E-3</v>
      </c>
      <c r="P1625" t="s">
        <v>149</v>
      </c>
      <c r="Q1625" t="b">
        <v>1</v>
      </c>
      <c r="R1625">
        <v>138261413</v>
      </c>
      <c r="S1625" t="s">
        <v>150</v>
      </c>
      <c r="T1625">
        <v>1E-3</v>
      </c>
      <c r="U1625" t="s">
        <v>184</v>
      </c>
      <c r="V1625">
        <v>2023</v>
      </c>
      <c r="W1625" t="s">
        <v>455</v>
      </c>
      <c r="X1625" t="s">
        <v>207</v>
      </c>
      <c r="Y1625" t="s">
        <v>208</v>
      </c>
      <c r="Z1625" t="s">
        <v>155</v>
      </c>
      <c r="AA1625">
        <v>515935</v>
      </c>
      <c r="AB1625">
        <v>253417</v>
      </c>
      <c r="AC1625">
        <v>-0.30632621700000001</v>
      </c>
      <c r="AD1625">
        <v>52.16685202</v>
      </c>
    </row>
    <row r="1626" spans="1:30">
      <c r="A1626">
        <v>270640</v>
      </c>
      <c r="B1626" t="s">
        <v>206</v>
      </c>
      <c r="C1626">
        <v>7299</v>
      </c>
      <c r="D1626">
        <v>2039579</v>
      </c>
      <c r="E1626" t="s">
        <v>164</v>
      </c>
      <c r="F1626" t="s">
        <v>126</v>
      </c>
      <c r="G1626" t="s">
        <v>179</v>
      </c>
      <c r="H1626" t="s">
        <v>118</v>
      </c>
      <c r="I1626" s="1">
        <v>45089.456250000003</v>
      </c>
      <c r="J1626" t="s">
        <v>180</v>
      </c>
      <c r="K1626" t="s">
        <v>116</v>
      </c>
      <c r="L1626" t="s">
        <v>199</v>
      </c>
      <c r="M1626" t="s">
        <v>200</v>
      </c>
      <c r="N1626" t="s">
        <v>148</v>
      </c>
      <c r="O1626">
        <v>1E-3</v>
      </c>
      <c r="P1626" t="s">
        <v>149</v>
      </c>
      <c r="Q1626" t="b">
        <v>1</v>
      </c>
      <c r="R1626">
        <v>138261413</v>
      </c>
      <c r="S1626" t="s">
        <v>150</v>
      </c>
      <c r="T1626">
        <v>1E-3</v>
      </c>
      <c r="U1626" t="s">
        <v>184</v>
      </c>
      <c r="V1626">
        <v>2023</v>
      </c>
      <c r="W1626" t="s">
        <v>455</v>
      </c>
      <c r="X1626" t="s">
        <v>207</v>
      </c>
      <c r="Y1626" t="s">
        <v>208</v>
      </c>
      <c r="Z1626" t="s">
        <v>155</v>
      </c>
      <c r="AA1626">
        <v>515935</v>
      </c>
      <c r="AB1626">
        <v>253417</v>
      </c>
      <c r="AC1626">
        <v>-0.30632621700000001</v>
      </c>
      <c r="AD1626">
        <v>52.16685202</v>
      </c>
    </row>
    <row r="1627" spans="1:30">
      <c r="A1627">
        <v>247585</v>
      </c>
      <c r="B1627" t="s">
        <v>206</v>
      </c>
      <c r="C1627">
        <v>7299</v>
      </c>
      <c r="D1627">
        <v>2033113</v>
      </c>
      <c r="E1627" t="s">
        <v>164</v>
      </c>
      <c r="F1627" t="s">
        <v>126</v>
      </c>
      <c r="G1627" t="s">
        <v>179</v>
      </c>
      <c r="H1627" t="s">
        <v>118</v>
      </c>
      <c r="I1627" s="1">
        <v>45007.399305555555</v>
      </c>
      <c r="J1627" t="s">
        <v>180</v>
      </c>
      <c r="K1627" t="s">
        <v>116</v>
      </c>
      <c r="L1627" t="s">
        <v>199</v>
      </c>
      <c r="M1627" t="s">
        <v>200</v>
      </c>
      <c r="N1627" t="s">
        <v>148</v>
      </c>
      <c r="O1627">
        <v>1E-3</v>
      </c>
      <c r="P1627" t="s">
        <v>149</v>
      </c>
      <c r="Q1627" t="b">
        <v>1</v>
      </c>
      <c r="R1627">
        <v>138261413</v>
      </c>
      <c r="S1627" t="s">
        <v>150</v>
      </c>
      <c r="T1627">
        <v>1E-3</v>
      </c>
      <c r="U1627" t="s">
        <v>184</v>
      </c>
      <c r="V1627">
        <v>2023</v>
      </c>
      <c r="W1627" t="s">
        <v>455</v>
      </c>
      <c r="X1627" t="s">
        <v>207</v>
      </c>
      <c r="Y1627" t="s">
        <v>208</v>
      </c>
      <c r="Z1627" t="s">
        <v>155</v>
      </c>
      <c r="AA1627">
        <v>515935</v>
      </c>
      <c r="AB1627">
        <v>253417</v>
      </c>
      <c r="AC1627">
        <v>-0.30632621700000001</v>
      </c>
      <c r="AD1627">
        <v>52.16685202</v>
      </c>
    </row>
    <row r="1628" spans="1:30">
      <c r="A1628">
        <v>255472</v>
      </c>
      <c r="B1628" t="s">
        <v>206</v>
      </c>
      <c r="C1628">
        <v>7299</v>
      </c>
      <c r="D1628">
        <v>2045437</v>
      </c>
      <c r="E1628" t="s">
        <v>164</v>
      </c>
      <c r="F1628" t="s">
        <v>126</v>
      </c>
      <c r="G1628" t="s">
        <v>179</v>
      </c>
      <c r="H1628" t="s">
        <v>118</v>
      </c>
      <c r="I1628" s="1">
        <v>45159.370138888888</v>
      </c>
      <c r="J1628" t="s">
        <v>180</v>
      </c>
      <c r="K1628" t="s">
        <v>116</v>
      </c>
      <c r="L1628" t="s">
        <v>199</v>
      </c>
      <c r="M1628" t="s">
        <v>200</v>
      </c>
      <c r="N1628" t="s">
        <v>148</v>
      </c>
      <c r="O1628">
        <v>1E-3</v>
      </c>
      <c r="P1628" t="s">
        <v>149</v>
      </c>
      <c r="Q1628" t="b">
        <v>1</v>
      </c>
      <c r="R1628">
        <v>138261413</v>
      </c>
      <c r="S1628" t="s">
        <v>150</v>
      </c>
      <c r="T1628">
        <v>1E-3</v>
      </c>
      <c r="U1628" t="s">
        <v>184</v>
      </c>
      <c r="V1628">
        <v>2023</v>
      </c>
      <c r="W1628" t="s">
        <v>455</v>
      </c>
      <c r="X1628" t="s">
        <v>207</v>
      </c>
      <c r="Y1628" t="s">
        <v>208</v>
      </c>
      <c r="Z1628" t="s">
        <v>155</v>
      </c>
      <c r="AA1628">
        <v>515935</v>
      </c>
      <c r="AB1628">
        <v>253417</v>
      </c>
      <c r="AC1628">
        <v>-0.30632621700000001</v>
      </c>
      <c r="AD1628">
        <v>52.16685202</v>
      </c>
    </row>
    <row r="1629" spans="1:30">
      <c r="A1629">
        <v>255350</v>
      </c>
      <c r="B1629" t="s">
        <v>206</v>
      </c>
      <c r="C1629">
        <v>7299</v>
      </c>
      <c r="D1629">
        <v>2039395</v>
      </c>
      <c r="E1629" t="s">
        <v>164</v>
      </c>
      <c r="F1629" t="s">
        <v>126</v>
      </c>
      <c r="G1629" t="s">
        <v>179</v>
      </c>
      <c r="H1629" t="s">
        <v>118</v>
      </c>
      <c r="I1629" s="1">
        <v>45085.606944444444</v>
      </c>
      <c r="J1629" t="s">
        <v>180</v>
      </c>
      <c r="K1629" t="s">
        <v>116</v>
      </c>
      <c r="L1629" t="s">
        <v>199</v>
      </c>
      <c r="M1629" t="s">
        <v>200</v>
      </c>
      <c r="N1629" t="s">
        <v>148</v>
      </c>
      <c r="O1629">
        <v>1E-3</v>
      </c>
      <c r="P1629" t="s">
        <v>149</v>
      </c>
      <c r="Q1629" t="b">
        <v>1</v>
      </c>
      <c r="R1629">
        <v>138261413</v>
      </c>
      <c r="S1629" t="s">
        <v>150</v>
      </c>
      <c r="T1629">
        <v>1E-3</v>
      </c>
      <c r="U1629" t="s">
        <v>184</v>
      </c>
      <c r="V1629">
        <v>2023</v>
      </c>
      <c r="W1629" t="s">
        <v>455</v>
      </c>
      <c r="X1629" t="s">
        <v>207</v>
      </c>
      <c r="Y1629" t="s">
        <v>208</v>
      </c>
      <c r="Z1629" t="s">
        <v>155</v>
      </c>
      <c r="AA1629">
        <v>515935</v>
      </c>
      <c r="AB1629">
        <v>253417</v>
      </c>
      <c r="AC1629">
        <v>-0.30632621700000001</v>
      </c>
      <c r="AD1629">
        <v>52.16685202</v>
      </c>
    </row>
    <row r="1630" spans="1:30">
      <c r="A1630">
        <v>245489</v>
      </c>
      <c r="B1630" t="s">
        <v>206</v>
      </c>
      <c r="C1630">
        <v>7299</v>
      </c>
      <c r="D1630">
        <v>2037697</v>
      </c>
      <c r="E1630" t="s">
        <v>164</v>
      </c>
      <c r="F1630" t="s">
        <v>126</v>
      </c>
      <c r="G1630" t="s">
        <v>179</v>
      </c>
      <c r="H1630" t="s">
        <v>118</v>
      </c>
      <c r="I1630" s="1">
        <v>45068.447916666664</v>
      </c>
      <c r="J1630" t="s">
        <v>180</v>
      </c>
      <c r="K1630" t="s">
        <v>116</v>
      </c>
      <c r="L1630" t="s">
        <v>199</v>
      </c>
      <c r="M1630" t="s">
        <v>200</v>
      </c>
      <c r="N1630" t="s">
        <v>148</v>
      </c>
      <c r="O1630">
        <v>1E-3</v>
      </c>
      <c r="P1630" t="s">
        <v>149</v>
      </c>
      <c r="Q1630" t="b">
        <v>1</v>
      </c>
      <c r="R1630">
        <v>138261413</v>
      </c>
      <c r="S1630" t="s">
        <v>150</v>
      </c>
      <c r="T1630">
        <v>1E-3</v>
      </c>
      <c r="U1630" t="s">
        <v>184</v>
      </c>
      <c r="V1630">
        <v>2023</v>
      </c>
      <c r="W1630" t="s">
        <v>455</v>
      </c>
      <c r="X1630" t="s">
        <v>207</v>
      </c>
      <c r="Y1630" t="s">
        <v>208</v>
      </c>
      <c r="Z1630" t="s">
        <v>155</v>
      </c>
      <c r="AA1630">
        <v>515935</v>
      </c>
      <c r="AB1630">
        <v>253417</v>
      </c>
      <c r="AC1630">
        <v>-0.30632621700000001</v>
      </c>
      <c r="AD1630">
        <v>52.16685202</v>
      </c>
    </row>
    <row r="1631" spans="1:30">
      <c r="A1631">
        <v>271728</v>
      </c>
      <c r="B1631" t="s">
        <v>206</v>
      </c>
      <c r="C1631">
        <v>7299</v>
      </c>
      <c r="D1631">
        <v>2032170</v>
      </c>
      <c r="E1631" t="s">
        <v>164</v>
      </c>
      <c r="F1631" t="s">
        <v>126</v>
      </c>
      <c r="G1631" t="s">
        <v>179</v>
      </c>
      <c r="H1631" t="s">
        <v>118</v>
      </c>
      <c r="I1631" s="1">
        <v>44986.422222222223</v>
      </c>
      <c r="J1631" t="s">
        <v>180</v>
      </c>
      <c r="K1631" t="s">
        <v>116</v>
      </c>
      <c r="L1631" t="s">
        <v>199</v>
      </c>
      <c r="M1631" t="s">
        <v>200</v>
      </c>
      <c r="N1631" t="s">
        <v>148</v>
      </c>
      <c r="O1631">
        <v>1E-3</v>
      </c>
      <c r="P1631" t="s">
        <v>149</v>
      </c>
      <c r="Q1631" t="b">
        <v>1</v>
      </c>
      <c r="R1631">
        <v>138261413</v>
      </c>
      <c r="S1631" t="s">
        <v>150</v>
      </c>
      <c r="T1631">
        <v>1E-3</v>
      </c>
      <c r="U1631" t="s">
        <v>184</v>
      </c>
      <c r="V1631">
        <v>2023</v>
      </c>
      <c r="W1631" t="s">
        <v>455</v>
      </c>
      <c r="X1631" t="s">
        <v>207</v>
      </c>
      <c r="Y1631" t="s">
        <v>208</v>
      </c>
      <c r="Z1631" t="s">
        <v>155</v>
      </c>
      <c r="AA1631">
        <v>515935</v>
      </c>
      <c r="AB1631">
        <v>253417</v>
      </c>
      <c r="AC1631">
        <v>-0.30632621700000001</v>
      </c>
      <c r="AD1631">
        <v>52.16685202</v>
      </c>
    </row>
    <row r="1632" spans="1:30">
      <c r="A1632">
        <v>245425</v>
      </c>
      <c r="B1632" t="s">
        <v>206</v>
      </c>
      <c r="C1632">
        <v>7299</v>
      </c>
      <c r="D1632">
        <v>2037127</v>
      </c>
      <c r="E1632" t="s">
        <v>164</v>
      </c>
      <c r="F1632" t="s">
        <v>126</v>
      </c>
      <c r="G1632" t="s">
        <v>179</v>
      </c>
      <c r="H1632" t="s">
        <v>118</v>
      </c>
      <c r="I1632" s="1">
        <v>45055.424305555556</v>
      </c>
      <c r="J1632" t="s">
        <v>180</v>
      </c>
      <c r="K1632" t="s">
        <v>116</v>
      </c>
      <c r="L1632" t="s">
        <v>199</v>
      </c>
      <c r="M1632" t="s">
        <v>200</v>
      </c>
      <c r="N1632" t="s">
        <v>148</v>
      </c>
      <c r="O1632">
        <v>1E-3</v>
      </c>
      <c r="P1632" t="s">
        <v>149</v>
      </c>
      <c r="Q1632" t="b">
        <v>1</v>
      </c>
      <c r="R1632">
        <v>138261413</v>
      </c>
      <c r="S1632" t="s">
        <v>150</v>
      </c>
      <c r="T1632">
        <v>1E-3</v>
      </c>
      <c r="U1632" t="s">
        <v>184</v>
      </c>
      <c r="V1632">
        <v>2023</v>
      </c>
      <c r="W1632" t="s">
        <v>455</v>
      </c>
      <c r="X1632" t="s">
        <v>207</v>
      </c>
      <c r="Y1632" t="s">
        <v>208</v>
      </c>
      <c r="Z1632" t="s">
        <v>155</v>
      </c>
      <c r="AA1632">
        <v>515935</v>
      </c>
      <c r="AB1632">
        <v>253417</v>
      </c>
      <c r="AC1632">
        <v>-0.30632621700000001</v>
      </c>
      <c r="AD1632">
        <v>52.16685202</v>
      </c>
    </row>
    <row r="1633" spans="1:30">
      <c r="A1633">
        <v>273488</v>
      </c>
      <c r="B1633" t="s">
        <v>198</v>
      </c>
      <c r="C1633">
        <v>7299</v>
      </c>
      <c r="D1633">
        <v>2050400</v>
      </c>
      <c r="E1633" t="s">
        <v>164</v>
      </c>
      <c r="F1633" t="s">
        <v>126</v>
      </c>
      <c r="G1633" t="s">
        <v>179</v>
      </c>
      <c r="H1633" t="s">
        <v>118</v>
      </c>
      <c r="I1633" s="1">
        <v>45215.459027777775</v>
      </c>
      <c r="J1633" t="s">
        <v>180</v>
      </c>
      <c r="K1633" t="s">
        <v>116</v>
      </c>
      <c r="L1633" t="s">
        <v>199</v>
      </c>
      <c r="M1633" t="s">
        <v>200</v>
      </c>
      <c r="N1633" t="s">
        <v>148</v>
      </c>
      <c r="O1633">
        <v>1E-3</v>
      </c>
      <c r="P1633" t="s">
        <v>149</v>
      </c>
      <c r="Q1633" t="b">
        <v>1</v>
      </c>
      <c r="R1633">
        <v>138261413</v>
      </c>
      <c r="S1633" t="s">
        <v>150</v>
      </c>
      <c r="T1633">
        <v>1E-3</v>
      </c>
      <c r="U1633" t="s">
        <v>184</v>
      </c>
      <c r="V1633">
        <v>2023</v>
      </c>
      <c r="W1633" t="s">
        <v>455</v>
      </c>
      <c r="X1633" t="s">
        <v>201</v>
      </c>
      <c r="Y1633" t="s">
        <v>202</v>
      </c>
      <c r="Z1633" t="s">
        <v>155</v>
      </c>
      <c r="AA1633">
        <v>516100</v>
      </c>
      <c r="AB1633">
        <v>253300</v>
      </c>
      <c r="AC1633">
        <v>-0.30395486900000002</v>
      </c>
      <c r="AD1633">
        <v>52.165765960000002</v>
      </c>
    </row>
    <row r="1634" spans="1:30">
      <c r="A1634">
        <v>270610</v>
      </c>
      <c r="B1634" t="s">
        <v>198</v>
      </c>
      <c r="C1634">
        <v>7299</v>
      </c>
      <c r="D1634">
        <v>2052592</v>
      </c>
      <c r="E1634" t="s">
        <v>164</v>
      </c>
      <c r="F1634" t="s">
        <v>126</v>
      </c>
      <c r="G1634" t="s">
        <v>179</v>
      </c>
      <c r="H1634" t="s">
        <v>118</v>
      </c>
      <c r="I1634" s="1">
        <v>45236.394444444442</v>
      </c>
      <c r="J1634" t="s">
        <v>180</v>
      </c>
      <c r="K1634" t="s">
        <v>116</v>
      </c>
      <c r="L1634" t="s">
        <v>199</v>
      </c>
      <c r="M1634" t="s">
        <v>200</v>
      </c>
      <c r="N1634" t="s">
        <v>148</v>
      </c>
      <c r="O1634">
        <v>1E-3</v>
      </c>
      <c r="P1634" t="s">
        <v>149</v>
      </c>
      <c r="Q1634" t="b">
        <v>1</v>
      </c>
      <c r="R1634">
        <v>138261413</v>
      </c>
      <c r="S1634" t="s">
        <v>150</v>
      </c>
      <c r="T1634">
        <v>1E-3</v>
      </c>
      <c r="U1634" t="s">
        <v>184</v>
      </c>
      <c r="V1634">
        <v>2023</v>
      </c>
      <c r="W1634" t="s">
        <v>455</v>
      </c>
      <c r="X1634" t="s">
        <v>201</v>
      </c>
      <c r="Y1634" t="s">
        <v>202</v>
      </c>
      <c r="Z1634" t="s">
        <v>155</v>
      </c>
      <c r="AA1634">
        <v>516100</v>
      </c>
      <c r="AB1634">
        <v>253300</v>
      </c>
      <c r="AC1634">
        <v>-0.30395486900000002</v>
      </c>
      <c r="AD1634">
        <v>52.165765960000002</v>
      </c>
    </row>
    <row r="1635" spans="1:30">
      <c r="A1635">
        <v>255586</v>
      </c>
      <c r="B1635" t="s">
        <v>198</v>
      </c>
      <c r="C1635">
        <v>7299</v>
      </c>
      <c r="D1635">
        <v>2039428</v>
      </c>
      <c r="E1635" t="s">
        <v>164</v>
      </c>
      <c r="F1635" t="s">
        <v>126</v>
      </c>
      <c r="G1635" t="s">
        <v>179</v>
      </c>
      <c r="H1635" t="s">
        <v>118</v>
      </c>
      <c r="I1635" s="1">
        <v>45085.612500000003</v>
      </c>
      <c r="J1635" t="s">
        <v>180</v>
      </c>
      <c r="K1635" t="s">
        <v>116</v>
      </c>
      <c r="L1635" t="s">
        <v>199</v>
      </c>
      <c r="M1635" t="s">
        <v>200</v>
      </c>
      <c r="N1635" t="s">
        <v>148</v>
      </c>
      <c r="O1635">
        <v>1E-3</v>
      </c>
      <c r="P1635" t="s">
        <v>149</v>
      </c>
      <c r="Q1635" t="b">
        <v>1</v>
      </c>
      <c r="R1635">
        <v>138261413</v>
      </c>
      <c r="S1635" t="s">
        <v>150</v>
      </c>
      <c r="T1635">
        <v>1E-3</v>
      </c>
      <c r="U1635" t="s">
        <v>184</v>
      </c>
      <c r="V1635">
        <v>2023</v>
      </c>
      <c r="W1635" t="s">
        <v>455</v>
      </c>
      <c r="X1635" t="s">
        <v>201</v>
      </c>
      <c r="Y1635" t="s">
        <v>202</v>
      </c>
      <c r="Z1635" t="s">
        <v>155</v>
      </c>
      <c r="AA1635">
        <v>516100</v>
      </c>
      <c r="AB1635">
        <v>253300</v>
      </c>
      <c r="AC1635">
        <v>-0.30395486900000002</v>
      </c>
      <c r="AD1635">
        <v>52.165765960000002</v>
      </c>
    </row>
    <row r="1636" spans="1:30">
      <c r="A1636">
        <v>269437</v>
      </c>
      <c r="B1636" t="s">
        <v>198</v>
      </c>
      <c r="C1636">
        <v>7299</v>
      </c>
      <c r="D1636">
        <v>2045356</v>
      </c>
      <c r="E1636" t="s">
        <v>164</v>
      </c>
      <c r="F1636" t="s">
        <v>126</v>
      </c>
      <c r="G1636" t="s">
        <v>179</v>
      </c>
      <c r="H1636" t="s">
        <v>118</v>
      </c>
      <c r="I1636" s="1">
        <v>45155.506944444445</v>
      </c>
      <c r="J1636" t="s">
        <v>180</v>
      </c>
      <c r="K1636" t="s">
        <v>116</v>
      </c>
      <c r="L1636" t="s">
        <v>199</v>
      </c>
      <c r="M1636" t="s">
        <v>200</v>
      </c>
      <c r="N1636" t="s">
        <v>148</v>
      </c>
      <c r="O1636">
        <v>1E-3</v>
      </c>
      <c r="P1636" t="s">
        <v>149</v>
      </c>
      <c r="Q1636" t="b">
        <v>1</v>
      </c>
      <c r="R1636">
        <v>138261413</v>
      </c>
      <c r="S1636" t="s">
        <v>150</v>
      </c>
      <c r="T1636">
        <v>1E-3</v>
      </c>
      <c r="U1636" t="s">
        <v>184</v>
      </c>
      <c r="V1636">
        <v>2023</v>
      </c>
      <c r="W1636" t="s">
        <v>455</v>
      </c>
      <c r="X1636" t="s">
        <v>201</v>
      </c>
      <c r="Y1636" t="s">
        <v>202</v>
      </c>
      <c r="Z1636" t="s">
        <v>155</v>
      </c>
      <c r="AA1636">
        <v>516100</v>
      </c>
      <c r="AB1636">
        <v>253300</v>
      </c>
      <c r="AC1636">
        <v>-0.30395486900000002</v>
      </c>
      <c r="AD1636">
        <v>52.165765960000002</v>
      </c>
    </row>
    <row r="1637" spans="1:30">
      <c r="A1637">
        <v>167102</v>
      </c>
      <c r="B1637" t="s">
        <v>198</v>
      </c>
      <c r="C1637">
        <v>7299</v>
      </c>
      <c r="D1637">
        <v>2039090</v>
      </c>
      <c r="E1637" t="s">
        <v>164</v>
      </c>
      <c r="F1637" t="s">
        <v>126</v>
      </c>
      <c r="G1637" t="s">
        <v>179</v>
      </c>
      <c r="H1637" t="s">
        <v>118</v>
      </c>
      <c r="I1637" s="1">
        <v>45078.539583333331</v>
      </c>
      <c r="J1637" t="s">
        <v>180</v>
      </c>
      <c r="K1637" t="s">
        <v>116</v>
      </c>
      <c r="L1637" t="s">
        <v>199</v>
      </c>
      <c r="M1637" t="s">
        <v>200</v>
      </c>
      <c r="N1637" t="s">
        <v>148</v>
      </c>
      <c r="O1637">
        <v>1E-3</v>
      </c>
      <c r="P1637" t="s">
        <v>149</v>
      </c>
      <c r="Q1637" t="b">
        <v>1</v>
      </c>
      <c r="R1637">
        <v>138261413</v>
      </c>
      <c r="S1637" t="s">
        <v>150</v>
      </c>
      <c r="T1637">
        <v>1E-3</v>
      </c>
      <c r="U1637" t="s">
        <v>184</v>
      </c>
      <c r="V1637">
        <v>2023</v>
      </c>
      <c r="W1637" t="s">
        <v>455</v>
      </c>
      <c r="X1637" t="s">
        <v>201</v>
      </c>
      <c r="Y1637" t="s">
        <v>202</v>
      </c>
      <c r="Z1637" t="s">
        <v>155</v>
      </c>
      <c r="AA1637">
        <v>516100</v>
      </c>
      <c r="AB1637">
        <v>253300</v>
      </c>
      <c r="AC1637">
        <v>-0.30395486900000002</v>
      </c>
      <c r="AD1637">
        <v>52.165765960000002</v>
      </c>
    </row>
    <row r="1638" spans="1:30">
      <c r="A1638">
        <v>269500</v>
      </c>
      <c r="B1638" t="s">
        <v>198</v>
      </c>
      <c r="C1638">
        <v>7299</v>
      </c>
      <c r="D1638">
        <v>2037387</v>
      </c>
      <c r="E1638" t="s">
        <v>164</v>
      </c>
      <c r="F1638" t="s">
        <v>126</v>
      </c>
      <c r="G1638" t="s">
        <v>179</v>
      </c>
      <c r="H1638" t="s">
        <v>118</v>
      </c>
      <c r="I1638" s="1">
        <v>45062.351388888892</v>
      </c>
      <c r="J1638" t="s">
        <v>180</v>
      </c>
      <c r="K1638" t="s">
        <v>116</v>
      </c>
      <c r="L1638" t="s">
        <v>199</v>
      </c>
      <c r="M1638" t="s">
        <v>200</v>
      </c>
      <c r="N1638" t="s">
        <v>148</v>
      </c>
      <c r="O1638">
        <v>1E-3</v>
      </c>
      <c r="P1638" t="s">
        <v>149</v>
      </c>
      <c r="Q1638" t="b">
        <v>1</v>
      </c>
      <c r="R1638">
        <v>138261413</v>
      </c>
      <c r="S1638" t="s">
        <v>150</v>
      </c>
      <c r="T1638">
        <v>1E-3</v>
      </c>
      <c r="U1638" t="s">
        <v>184</v>
      </c>
      <c r="V1638">
        <v>2023</v>
      </c>
      <c r="W1638" t="s">
        <v>455</v>
      </c>
      <c r="X1638" t="s">
        <v>201</v>
      </c>
      <c r="Y1638" t="s">
        <v>202</v>
      </c>
      <c r="Z1638" t="s">
        <v>155</v>
      </c>
      <c r="AA1638">
        <v>516100</v>
      </c>
      <c r="AB1638">
        <v>253300</v>
      </c>
      <c r="AC1638">
        <v>-0.30395486900000002</v>
      </c>
      <c r="AD1638">
        <v>52.165765960000002</v>
      </c>
    </row>
    <row r="1639" spans="1:30">
      <c r="A1639">
        <v>255502</v>
      </c>
      <c r="B1639" t="s">
        <v>198</v>
      </c>
      <c r="C1639">
        <v>7299</v>
      </c>
      <c r="D1639">
        <v>2045449</v>
      </c>
      <c r="E1639" t="s">
        <v>164</v>
      </c>
      <c r="F1639" t="s">
        <v>126</v>
      </c>
      <c r="G1639" t="s">
        <v>179</v>
      </c>
      <c r="H1639" t="s">
        <v>118</v>
      </c>
      <c r="I1639" s="1">
        <v>45159.375</v>
      </c>
      <c r="J1639" t="s">
        <v>180</v>
      </c>
      <c r="K1639" t="s">
        <v>116</v>
      </c>
      <c r="L1639" t="s">
        <v>199</v>
      </c>
      <c r="M1639" t="s">
        <v>200</v>
      </c>
      <c r="N1639" t="s">
        <v>148</v>
      </c>
      <c r="O1639">
        <v>1E-3</v>
      </c>
      <c r="P1639" t="s">
        <v>149</v>
      </c>
      <c r="Q1639" t="b">
        <v>1</v>
      </c>
      <c r="R1639">
        <v>138261413</v>
      </c>
      <c r="S1639" t="s">
        <v>150</v>
      </c>
      <c r="T1639">
        <v>1E-3</v>
      </c>
      <c r="U1639" t="s">
        <v>184</v>
      </c>
      <c r="V1639">
        <v>2023</v>
      </c>
      <c r="W1639" t="s">
        <v>455</v>
      </c>
      <c r="X1639" t="s">
        <v>201</v>
      </c>
      <c r="Y1639" t="s">
        <v>202</v>
      </c>
      <c r="Z1639" t="s">
        <v>155</v>
      </c>
      <c r="AA1639">
        <v>516100</v>
      </c>
      <c r="AB1639">
        <v>253300</v>
      </c>
      <c r="AC1639">
        <v>-0.30395486900000002</v>
      </c>
      <c r="AD1639">
        <v>52.165765960000002</v>
      </c>
    </row>
    <row r="1640" spans="1:30">
      <c r="A1640">
        <v>269616</v>
      </c>
      <c r="B1640" t="s">
        <v>198</v>
      </c>
      <c r="C1640">
        <v>7299</v>
      </c>
      <c r="D1640">
        <v>2037108</v>
      </c>
      <c r="E1640" t="s">
        <v>164</v>
      </c>
      <c r="F1640" t="s">
        <v>126</v>
      </c>
      <c r="G1640" t="s">
        <v>179</v>
      </c>
      <c r="H1640" t="s">
        <v>118</v>
      </c>
      <c r="I1640" s="1">
        <v>45055.428472222222</v>
      </c>
      <c r="J1640" t="s">
        <v>180</v>
      </c>
      <c r="K1640" t="s">
        <v>116</v>
      </c>
      <c r="L1640" t="s">
        <v>199</v>
      </c>
      <c r="M1640" t="s">
        <v>200</v>
      </c>
      <c r="N1640" t="s">
        <v>148</v>
      </c>
      <c r="O1640">
        <v>1E-3</v>
      </c>
      <c r="P1640" t="s">
        <v>149</v>
      </c>
      <c r="Q1640" t="b">
        <v>1</v>
      </c>
      <c r="R1640">
        <v>138261413</v>
      </c>
      <c r="S1640" t="s">
        <v>150</v>
      </c>
      <c r="T1640">
        <v>1E-3</v>
      </c>
      <c r="U1640" t="s">
        <v>184</v>
      </c>
      <c r="V1640">
        <v>2023</v>
      </c>
      <c r="W1640" t="s">
        <v>455</v>
      </c>
      <c r="X1640" t="s">
        <v>201</v>
      </c>
      <c r="Y1640" t="s">
        <v>202</v>
      </c>
      <c r="Z1640" t="s">
        <v>155</v>
      </c>
      <c r="AA1640">
        <v>516100</v>
      </c>
      <c r="AB1640">
        <v>253300</v>
      </c>
      <c r="AC1640">
        <v>-0.30395486900000002</v>
      </c>
      <c r="AD1640">
        <v>52.165765960000002</v>
      </c>
    </row>
    <row r="1641" spans="1:30">
      <c r="A1641">
        <v>232219</v>
      </c>
      <c r="B1641" t="s">
        <v>198</v>
      </c>
      <c r="C1641">
        <v>7299</v>
      </c>
      <c r="D1641">
        <v>2035444</v>
      </c>
      <c r="E1641" t="s">
        <v>164</v>
      </c>
      <c r="F1641" t="s">
        <v>126</v>
      </c>
      <c r="G1641" t="s">
        <v>179</v>
      </c>
      <c r="H1641" t="s">
        <v>118</v>
      </c>
      <c r="I1641" s="1">
        <v>45043.631944444445</v>
      </c>
      <c r="J1641" t="s">
        <v>180</v>
      </c>
      <c r="K1641" t="s">
        <v>116</v>
      </c>
      <c r="L1641" t="s">
        <v>199</v>
      </c>
      <c r="M1641" t="s">
        <v>200</v>
      </c>
      <c r="N1641" t="s">
        <v>148</v>
      </c>
      <c r="O1641">
        <v>1E-3</v>
      </c>
      <c r="P1641" t="s">
        <v>149</v>
      </c>
      <c r="Q1641" t="b">
        <v>1</v>
      </c>
      <c r="R1641">
        <v>138261413</v>
      </c>
      <c r="S1641" t="s">
        <v>150</v>
      </c>
      <c r="T1641">
        <v>1E-3</v>
      </c>
      <c r="U1641" t="s">
        <v>184</v>
      </c>
      <c r="V1641">
        <v>2023</v>
      </c>
      <c r="W1641" t="s">
        <v>455</v>
      </c>
      <c r="X1641" t="s">
        <v>201</v>
      </c>
      <c r="Y1641" t="s">
        <v>202</v>
      </c>
      <c r="Z1641" t="s">
        <v>155</v>
      </c>
      <c r="AA1641">
        <v>516100</v>
      </c>
      <c r="AB1641">
        <v>253300</v>
      </c>
      <c r="AC1641">
        <v>-0.30395486900000002</v>
      </c>
      <c r="AD1641">
        <v>52.165765960000002</v>
      </c>
    </row>
    <row r="1642" spans="1:30">
      <c r="A1642">
        <v>263158</v>
      </c>
      <c r="B1642" t="s">
        <v>198</v>
      </c>
      <c r="C1642">
        <v>7299</v>
      </c>
      <c r="D1642">
        <v>2041843</v>
      </c>
      <c r="E1642" t="s">
        <v>164</v>
      </c>
      <c r="F1642" t="s">
        <v>126</v>
      </c>
      <c r="G1642" t="s">
        <v>179</v>
      </c>
      <c r="H1642" t="s">
        <v>118</v>
      </c>
      <c r="I1642" s="1">
        <v>45111.503472222219</v>
      </c>
      <c r="J1642" t="s">
        <v>180</v>
      </c>
      <c r="K1642" t="s">
        <v>116</v>
      </c>
      <c r="L1642" t="s">
        <v>199</v>
      </c>
      <c r="M1642" t="s">
        <v>200</v>
      </c>
      <c r="N1642" t="s">
        <v>148</v>
      </c>
      <c r="O1642">
        <v>1E-3</v>
      </c>
      <c r="P1642" t="s">
        <v>149</v>
      </c>
      <c r="Q1642" t="b">
        <v>1</v>
      </c>
      <c r="R1642">
        <v>138261413</v>
      </c>
      <c r="S1642" t="s">
        <v>150</v>
      </c>
      <c r="T1642">
        <v>1E-3</v>
      </c>
      <c r="U1642" t="s">
        <v>184</v>
      </c>
      <c r="V1642">
        <v>2023</v>
      </c>
      <c r="W1642" t="s">
        <v>455</v>
      </c>
      <c r="X1642" t="s">
        <v>201</v>
      </c>
      <c r="Y1642" t="s">
        <v>202</v>
      </c>
      <c r="Z1642" t="s">
        <v>155</v>
      </c>
      <c r="AA1642">
        <v>516100</v>
      </c>
      <c r="AB1642">
        <v>253300</v>
      </c>
      <c r="AC1642">
        <v>-0.30395486900000002</v>
      </c>
      <c r="AD1642">
        <v>52.165765960000002</v>
      </c>
    </row>
    <row r="1643" spans="1:30">
      <c r="A1643">
        <v>273036</v>
      </c>
      <c r="B1643" t="s">
        <v>198</v>
      </c>
      <c r="C1643">
        <v>7299</v>
      </c>
      <c r="D1643">
        <v>2032208</v>
      </c>
      <c r="E1643" t="s">
        <v>164</v>
      </c>
      <c r="F1643" t="s">
        <v>126</v>
      </c>
      <c r="G1643" t="s">
        <v>179</v>
      </c>
      <c r="H1643" t="s">
        <v>118</v>
      </c>
      <c r="I1643" s="1">
        <v>44986.427777777775</v>
      </c>
      <c r="J1643" t="s">
        <v>180</v>
      </c>
      <c r="K1643" t="s">
        <v>116</v>
      </c>
      <c r="L1643" t="s">
        <v>199</v>
      </c>
      <c r="M1643" t="s">
        <v>200</v>
      </c>
      <c r="N1643" t="s">
        <v>148</v>
      </c>
      <c r="O1643">
        <v>1E-3</v>
      </c>
      <c r="P1643" t="s">
        <v>149</v>
      </c>
      <c r="Q1643" t="b">
        <v>1</v>
      </c>
      <c r="R1643">
        <v>138261413</v>
      </c>
      <c r="S1643" t="s">
        <v>150</v>
      </c>
      <c r="T1643">
        <v>1E-3</v>
      </c>
      <c r="U1643" t="s">
        <v>184</v>
      </c>
      <c r="V1643">
        <v>2023</v>
      </c>
      <c r="W1643" t="s">
        <v>455</v>
      </c>
      <c r="X1643" t="s">
        <v>201</v>
      </c>
      <c r="Y1643" t="s">
        <v>202</v>
      </c>
      <c r="Z1643" t="s">
        <v>155</v>
      </c>
      <c r="AA1643">
        <v>516100</v>
      </c>
      <c r="AB1643">
        <v>253300</v>
      </c>
      <c r="AC1643">
        <v>-0.30395486900000002</v>
      </c>
      <c r="AD1643">
        <v>52.165765960000002</v>
      </c>
    </row>
    <row r="1644" spans="1:30">
      <c r="A1644">
        <v>262465</v>
      </c>
      <c r="B1644" t="s">
        <v>198</v>
      </c>
      <c r="C1644">
        <v>7299</v>
      </c>
      <c r="D1644">
        <v>2036830</v>
      </c>
      <c r="E1644" t="s">
        <v>164</v>
      </c>
      <c r="F1644" t="s">
        <v>126</v>
      </c>
      <c r="G1644" t="s">
        <v>179</v>
      </c>
      <c r="H1644" t="s">
        <v>118</v>
      </c>
      <c r="I1644" s="1">
        <v>45048.4</v>
      </c>
      <c r="J1644" t="s">
        <v>180</v>
      </c>
      <c r="K1644" t="s">
        <v>116</v>
      </c>
      <c r="L1644" t="s">
        <v>199</v>
      </c>
      <c r="M1644" t="s">
        <v>200</v>
      </c>
      <c r="N1644" t="s">
        <v>148</v>
      </c>
      <c r="O1644">
        <v>1E-3</v>
      </c>
      <c r="P1644" t="s">
        <v>149</v>
      </c>
      <c r="Q1644" t="b">
        <v>1</v>
      </c>
      <c r="R1644">
        <v>138261413</v>
      </c>
      <c r="S1644" t="s">
        <v>150</v>
      </c>
      <c r="T1644">
        <v>1E-3</v>
      </c>
      <c r="U1644" t="s">
        <v>184</v>
      </c>
      <c r="V1644">
        <v>2023</v>
      </c>
      <c r="W1644" t="s">
        <v>455</v>
      </c>
      <c r="X1644" t="s">
        <v>201</v>
      </c>
      <c r="Y1644" t="s">
        <v>202</v>
      </c>
      <c r="Z1644" t="s">
        <v>155</v>
      </c>
      <c r="AA1644">
        <v>516100</v>
      </c>
      <c r="AB1644">
        <v>253300</v>
      </c>
      <c r="AC1644">
        <v>-0.30395486900000002</v>
      </c>
      <c r="AD1644">
        <v>52.165765960000002</v>
      </c>
    </row>
    <row r="1645" spans="1:30">
      <c r="A1645">
        <v>264904</v>
      </c>
      <c r="B1645" t="s">
        <v>198</v>
      </c>
      <c r="C1645">
        <v>7299</v>
      </c>
      <c r="D1645">
        <v>2049566</v>
      </c>
      <c r="E1645" t="s">
        <v>164</v>
      </c>
      <c r="F1645" t="s">
        <v>126</v>
      </c>
      <c r="G1645" t="s">
        <v>179</v>
      </c>
      <c r="H1645" t="s">
        <v>118</v>
      </c>
      <c r="I1645" s="1">
        <v>45201.472222222219</v>
      </c>
      <c r="J1645" t="s">
        <v>180</v>
      </c>
      <c r="K1645" t="s">
        <v>116</v>
      </c>
      <c r="L1645" t="s">
        <v>199</v>
      </c>
      <c r="M1645" t="s">
        <v>200</v>
      </c>
      <c r="N1645" t="s">
        <v>148</v>
      </c>
      <c r="O1645">
        <v>1E-3</v>
      </c>
      <c r="P1645" t="s">
        <v>149</v>
      </c>
      <c r="Q1645" t="b">
        <v>1</v>
      </c>
      <c r="R1645">
        <v>138261413</v>
      </c>
      <c r="S1645" t="s">
        <v>150</v>
      </c>
      <c r="T1645">
        <v>1E-3</v>
      </c>
      <c r="U1645" t="s">
        <v>184</v>
      </c>
      <c r="V1645">
        <v>2023</v>
      </c>
      <c r="W1645" t="s">
        <v>455</v>
      </c>
      <c r="X1645" t="s">
        <v>201</v>
      </c>
      <c r="Y1645" t="s">
        <v>202</v>
      </c>
      <c r="Z1645" t="s">
        <v>155</v>
      </c>
      <c r="AA1645">
        <v>516100</v>
      </c>
      <c r="AB1645">
        <v>253300</v>
      </c>
      <c r="AC1645">
        <v>-0.30395486900000002</v>
      </c>
      <c r="AD1645">
        <v>52.165765960000002</v>
      </c>
    </row>
    <row r="1646" spans="1:30">
      <c r="A1646">
        <v>271801</v>
      </c>
      <c r="B1646" t="s">
        <v>198</v>
      </c>
      <c r="C1646">
        <v>7299</v>
      </c>
      <c r="D1646">
        <v>2028877</v>
      </c>
      <c r="E1646" t="s">
        <v>164</v>
      </c>
      <c r="F1646" t="s">
        <v>126</v>
      </c>
      <c r="G1646" t="s">
        <v>179</v>
      </c>
      <c r="H1646" t="s">
        <v>118</v>
      </c>
      <c r="I1646" s="1">
        <v>44952.497916666667</v>
      </c>
      <c r="J1646" t="s">
        <v>180</v>
      </c>
      <c r="K1646" t="s">
        <v>116</v>
      </c>
      <c r="L1646" t="s">
        <v>199</v>
      </c>
      <c r="M1646" t="s">
        <v>200</v>
      </c>
      <c r="N1646" t="s">
        <v>148</v>
      </c>
      <c r="O1646">
        <v>1E-3</v>
      </c>
      <c r="P1646" t="s">
        <v>149</v>
      </c>
      <c r="Q1646" t="b">
        <v>1</v>
      </c>
      <c r="R1646">
        <v>138261413</v>
      </c>
      <c r="S1646" t="s">
        <v>150</v>
      </c>
      <c r="T1646">
        <v>1E-3</v>
      </c>
      <c r="U1646" t="s">
        <v>184</v>
      </c>
      <c r="V1646">
        <v>2023</v>
      </c>
      <c r="W1646" t="s">
        <v>455</v>
      </c>
      <c r="X1646" t="s">
        <v>201</v>
      </c>
      <c r="Y1646" t="s">
        <v>202</v>
      </c>
      <c r="Z1646" t="s">
        <v>155</v>
      </c>
      <c r="AA1646">
        <v>516100</v>
      </c>
      <c r="AB1646">
        <v>253300</v>
      </c>
      <c r="AC1646">
        <v>-0.30395486900000002</v>
      </c>
      <c r="AD1646">
        <v>52.165765960000002</v>
      </c>
    </row>
    <row r="1647" spans="1:30">
      <c r="A1647">
        <v>251021</v>
      </c>
      <c r="B1647" t="s">
        <v>198</v>
      </c>
      <c r="C1647">
        <v>7299</v>
      </c>
      <c r="D1647">
        <v>2052239</v>
      </c>
      <c r="E1647" t="s">
        <v>164</v>
      </c>
      <c r="F1647" t="s">
        <v>126</v>
      </c>
      <c r="G1647" t="s">
        <v>179</v>
      </c>
      <c r="H1647" t="s">
        <v>118</v>
      </c>
      <c r="I1647" s="1">
        <v>45231.427777777775</v>
      </c>
      <c r="J1647" t="s">
        <v>180</v>
      </c>
      <c r="K1647" t="s">
        <v>116</v>
      </c>
      <c r="L1647" t="s">
        <v>199</v>
      </c>
      <c r="M1647" t="s">
        <v>200</v>
      </c>
      <c r="N1647" t="s">
        <v>148</v>
      </c>
      <c r="O1647">
        <v>1E-3</v>
      </c>
      <c r="P1647" t="s">
        <v>149</v>
      </c>
      <c r="Q1647" t="b">
        <v>1</v>
      </c>
      <c r="R1647">
        <v>138261413</v>
      </c>
      <c r="S1647" t="s">
        <v>150</v>
      </c>
      <c r="T1647">
        <v>1E-3</v>
      </c>
      <c r="U1647" t="s">
        <v>184</v>
      </c>
      <c r="V1647">
        <v>2023</v>
      </c>
      <c r="W1647" t="s">
        <v>455</v>
      </c>
      <c r="X1647" t="s">
        <v>201</v>
      </c>
      <c r="Y1647" t="s">
        <v>202</v>
      </c>
      <c r="Z1647" t="s">
        <v>155</v>
      </c>
      <c r="AA1647">
        <v>516100</v>
      </c>
      <c r="AB1647">
        <v>253300</v>
      </c>
      <c r="AC1647">
        <v>-0.30395486900000002</v>
      </c>
      <c r="AD1647">
        <v>52.165765960000002</v>
      </c>
    </row>
    <row r="1648" spans="1:30">
      <c r="A1648">
        <v>248453</v>
      </c>
      <c r="B1648" t="s">
        <v>198</v>
      </c>
      <c r="C1648">
        <v>7299</v>
      </c>
      <c r="D1648">
        <v>2053104</v>
      </c>
      <c r="E1648" t="s">
        <v>164</v>
      </c>
      <c r="F1648" t="s">
        <v>126</v>
      </c>
      <c r="G1648" t="s">
        <v>179</v>
      </c>
      <c r="H1648" t="s">
        <v>118</v>
      </c>
      <c r="I1648" s="1">
        <v>45246.431944444441</v>
      </c>
      <c r="J1648" t="s">
        <v>180</v>
      </c>
      <c r="K1648" t="s">
        <v>116</v>
      </c>
      <c r="L1648" t="s">
        <v>199</v>
      </c>
      <c r="M1648" t="s">
        <v>200</v>
      </c>
      <c r="N1648" t="s">
        <v>148</v>
      </c>
      <c r="O1648">
        <v>1E-3</v>
      </c>
      <c r="P1648" t="s">
        <v>149</v>
      </c>
      <c r="Q1648" t="b">
        <v>1</v>
      </c>
      <c r="R1648">
        <v>138261413</v>
      </c>
      <c r="S1648" t="s">
        <v>150</v>
      </c>
      <c r="T1648">
        <v>1E-3</v>
      </c>
      <c r="U1648" t="s">
        <v>184</v>
      </c>
      <c r="V1648">
        <v>2023</v>
      </c>
      <c r="W1648" t="s">
        <v>455</v>
      </c>
      <c r="X1648" t="s">
        <v>201</v>
      </c>
      <c r="Y1648" t="s">
        <v>202</v>
      </c>
      <c r="Z1648" t="s">
        <v>155</v>
      </c>
      <c r="AA1648">
        <v>516100</v>
      </c>
      <c r="AB1648">
        <v>253300</v>
      </c>
      <c r="AC1648">
        <v>-0.30395486900000002</v>
      </c>
      <c r="AD1648">
        <v>52.165765960000002</v>
      </c>
    </row>
    <row r="1649" spans="1:30">
      <c r="A1649">
        <v>272877</v>
      </c>
      <c r="B1649" t="s">
        <v>198</v>
      </c>
      <c r="C1649">
        <v>7299</v>
      </c>
      <c r="D1649">
        <v>2028381</v>
      </c>
      <c r="E1649" t="s">
        <v>164</v>
      </c>
      <c r="F1649" t="s">
        <v>126</v>
      </c>
      <c r="G1649" t="s">
        <v>179</v>
      </c>
      <c r="H1649" t="s">
        <v>118</v>
      </c>
      <c r="I1649" s="1">
        <v>44944.418749999997</v>
      </c>
      <c r="J1649" t="s">
        <v>180</v>
      </c>
      <c r="K1649" t="s">
        <v>116</v>
      </c>
      <c r="L1649" t="s">
        <v>199</v>
      </c>
      <c r="M1649" t="s">
        <v>200</v>
      </c>
      <c r="N1649" t="s">
        <v>148</v>
      </c>
      <c r="O1649">
        <v>1E-3</v>
      </c>
      <c r="P1649" t="s">
        <v>149</v>
      </c>
      <c r="Q1649" t="b">
        <v>1</v>
      </c>
      <c r="R1649">
        <v>138261413</v>
      </c>
      <c r="S1649" t="s">
        <v>150</v>
      </c>
      <c r="T1649">
        <v>1E-3</v>
      </c>
      <c r="U1649" t="s">
        <v>184</v>
      </c>
      <c r="V1649">
        <v>2023</v>
      </c>
      <c r="W1649" t="s">
        <v>455</v>
      </c>
      <c r="X1649" t="s">
        <v>201</v>
      </c>
      <c r="Y1649" t="s">
        <v>202</v>
      </c>
      <c r="Z1649" t="s">
        <v>155</v>
      </c>
      <c r="AA1649">
        <v>516100</v>
      </c>
      <c r="AB1649">
        <v>253300</v>
      </c>
      <c r="AC1649">
        <v>-0.30395486900000002</v>
      </c>
      <c r="AD1649">
        <v>52.165765960000002</v>
      </c>
    </row>
    <row r="1650" spans="1:30">
      <c r="A1650">
        <v>241942</v>
      </c>
      <c r="B1650" t="s">
        <v>198</v>
      </c>
      <c r="C1650">
        <v>7299</v>
      </c>
      <c r="D1650">
        <v>2037674</v>
      </c>
      <c r="E1650" t="s">
        <v>164</v>
      </c>
      <c r="F1650" t="s">
        <v>126</v>
      </c>
      <c r="G1650" t="s">
        <v>179</v>
      </c>
      <c r="H1650" t="s">
        <v>118</v>
      </c>
      <c r="I1650" s="1">
        <v>45068.453472222223</v>
      </c>
      <c r="J1650" t="s">
        <v>180</v>
      </c>
      <c r="K1650" t="s">
        <v>116</v>
      </c>
      <c r="L1650" t="s">
        <v>199</v>
      </c>
      <c r="M1650" t="s">
        <v>200</v>
      </c>
      <c r="N1650" t="s">
        <v>148</v>
      </c>
      <c r="O1650">
        <v>1E-3</v>
      </c>
      <c r="P1650" t="s">
        <v>149</v>
      </c>
      <c r="Q1650" t="b">
        <v>1</v>
      </c>
      <c r="R1650">
        <v>138261413</v>
      </c>
      <c r="S1650" t="s">
        <v>150</v>
      </c>
      <c r="T1650">
        <v>1E-3</v>
      </c>
      <c r="U1650" t="s">
        <v>184</v>
      </c>
      <c r="V1650">
        <v>2023</v>
      </c>
      <c r="W1650" t="s">
        <v>455</v>
      </c>
      <c r="X1650" t="s">
        <v>201</v>
      </c>
      <c r="Y1650" t="s">
        <v>202</v>
      </c>
      <c r="Z1650" t="s">
        <v>155</v>
      </c>
      <c r="AA1650">
        <v>516100</v>
      </c>
      <c r="AB1650">
        <v>253300</v>
      </c>
      <c r="AC1650">
        <v>-0.30395486900000002</v>
      </c>
      <c r="AD1650">
        <v>52.165765960000002</v>
      </c>
    </row>
    <row r="1651" spans="1:30">
      <c r="A1651">
        <v>260878</v>
      </c>
      <c r="B1651" t="s">
        <v>198</v>
      </c>
      <c r="C1651">
        <v>7299</v>
      </c>
      <c r="D1651">
        <v>2055691</v>
      </c>
      <c r="E1651" t="s">
        <v>164</v>
      </c>
      <c r="F1651" t="s">
        <v>126</v>
      </c>
      <c r="G1651" t="s">
        <v>179</v>
      </c>
      <c r="H1651" t="s">
        <v>118</v>
      </c>
      <c r="I1651" s="1">
        <v>45271.397916666669</v>
      </c>
      <c r="J1651" t="s">
        <v>180</v>
      </c>
      <c r="K1651" t="s">
        <v>116</v>
      </c>
      <c r="L1651" t="s">
        <v>199</v>
      </c>
      <c r="M1651" t="s">
        <v>200</v>
      </c>
      <c r="N1651" t="s">
        <v>148</v>
      </c>
      <c r="O1651">
        <v>1E-3</v>
      </c>
      <c r="P1651" t="s">
        <v>149</v>
      </c>
      <c r="Q1651" t="b">
        <v>1</v>
      </c>
      <c r="R1651">
        <v>138261413</v>
      </c>
      <c r="S1651" t="s">
        <v>150</v>
      </c>
      <c r="T1651">
        <v>1E-3</v>
      </c>
      <c r="U1651" t="s">
        <v>184</v>
      </c>
      <c r="V1651">
        <v>2023</v>
      </c>
      <c r="W1651" t="s">
        <v>455</v>
      </c>
      <c r="X1651" t="s">
        <v>201</v>
      </c>
      <c r="Y1651" t="s">
        <v>202</v>
      </c>
      <c r="Z1651" t="s">
        <v>155</v>
      </c>
      <c r="AA1651">
        <v>516100</v>
      </c>
      <c r="AB1651">
        <v>253300</v>
      </c>
      <c r="AC1651">
        <v>-0.30395486900000002</v>
      </c>
      <c r="AD1651">
        <v>52.165765960000002</v>
      </c>
    </row>
    <row r="1652" spans="1:30">
      <c r="A1652">
        <v>265874</v>
      </c>
      <c r="B1652" t="s">
        <v>198</v>
      </c>
      <c r="C1652">
        <v>7299</v>
      </c>
      <c r="D1652">
        <v>2029294</v>
      </c>
      <c r="E1652" t="s">
        <v>164</v>
      </c>
      <c r="F1652" t="s">
        <v>126</v>
      </c>
      <c r="G1652" t="s">
        <v>179</v>
      </c>
      <c r="H1652" t="s">
        <v>118</v>
      </c>
      <c r="I1652" s="1">
        <v>44958.42291666667</v>
      </c>
      <c r="J1652" t="s">
        <v>180</v>
      </c>
      <c r="K1652" t="s">
        <v>116</v>
      </c>
      <c r="L1652" t="s">
        <v>199</v>
      </c>
      <c r="M1652" t="s">
        <v>200</v>
      </c>
      <c r="N1652" t="s">
        <v>148</v>
      </c>
      <c r="O1652">
        <v>1E-3</v>
      </c>
      <c r="P1652" t="s">
        <v>149</v>
      </c>
      <c r="Q1652" t="b">
        <v>1</v>
      </c>
      <c r="R1652">
        <v>138261413</v>
      </c>
      <c r="S1652" t="s">
        <v>150</v>
      </c>
      <c r="T1652">
        <v>1E-3</v>
      </c>
      <c r="U1652" t="s">
        <v>184</v>
      </c>
      <c r="V1652">
        <v>2023</v>
      </c>
      <c r="W1652" t="s">
        <v>455</v>
      </c>
      <c r="X1652" t="s">
        <v>201</v>
      </c>
      <c r="Y1652" t="s">
        <v>202</v>
      </c>
      <c r="Z1652" t="s">
        <v>155</v>
      </c>
      <c r="AA1652">
        <v>516100</v>
      </c>
      <c r="AB1652">
        <v>253300</v>
      </c>
      <c r="AC1652">
        <v>-0.30395486900000002</v>
      </c>
      <c r="AD1652">
        <v>52.165765960000002</v>
      </c>
    </row>
    <row r="1653" spans="1:30">
      <c r="A1653">
        <v>265840</v>
      </c>
      <c r="B1653" t="s">
        <v>198</v>
      </c>
      <c r="C1653">
        <v>7299</v>
      </c>
      <c r="D1653">
        <v>2030002</v>
      </c>
      <c r="E1653" t="s">
        <v>164</v>
      </c>
      <c r="F1653" t="s">
        <v>126</v>
      </c>
      <c r="G1653" t="s">
        <v>179</v>
      </c>
      <c r="H1653" t="s">
        <v>118</v>
      </c>
      <c r="I1653" s="1">
        <v>44971.416666666664</v>
      </c>
      <c r="J1653" t="s">
        <v>180</v>
      </c>
      <c r="K1653" t="s">
        <v>116</v>
      </c>
      <c r="L1653" t="s">
        <v>199</v>
      </c>
      <c r="M1653" t="s">
        <v>200</v>
      </c>
      <c r="N1653" t="s">
        <v>148</v>
      </c>
      <c r="O1653">
        <v>1E-3</v>
      </c>
      <c r="P1653" t="s">
        <v>149</v>
      </c>
      <c r="Q1653" t="b">
        <v>1</v>
      </c>
      <c r="R1653">
        <v>138261413</v>
      </c>
      <c r="S1653" t="s">
        <v>150</v>
      </c>
      <c r="T1653">
        <v>1E-3</v>
      </c>
      <c r="U1653" t="s">
        <v>184</v>
      </c>
      <c r="V1653">
        <v>2023</v>
      </c>
      <c r="W1653" t="s">
        <v>455</v>
      </c>
      <c r="X1653" t="s">
        <v>201</v>
      </c>
      <c r="Y1653" t="s">
        <v>202</v>
      </c>
      <c r="Z1653" t="s">
        <v>155</v>
      </c>
      <c r="AA1653">
        <v>516100</v>
      </c>
      <c r="AB1653">
        <v>253300</v>
      </c>
      <c r="AC1653">
        <v>-0.30395486900000002</v>
      </c>
      <c r="AD1653">
        <v>52.165765960000002</v>
      </c>
    </row>
    <row r="1654" spans="1:30">
      <c r="A1654">
        <v>265571</v>
      </c>
      <c r="B1654" t="s">
        <v>198</v>
      </c>
      <c r="C1654">
        <v>7299</v>
      </c>
      <c r="D1654">
        <v>2033131</v>
      </c>
      <c r="E1654" t="s">
        <v>164</v>
      </c>
      <c r="F1654" t="s">
        <v>126</v>
      </c>
      <c r="G1654" t="s">
        <v>179</v>
      </c>
      <c r="H1654" t="s">
        <v>118</v>
      </c>
      <c r="I1654" s="1">
        <v>45007.40347222222</v>
      </c>
      <c r="J1654" t="s">
        <v>180</v>
      </c>
      <c r="K1654" t="s">
        <v>116</v>
      </c>
      <c r="L1654" t="s">
        <v>199</v>
      </c>
      <c r="M1654" t="s">
        <v>200</v>
      </c>
      <c r="N1654" t="s">
        <v>148</v>
      </c>
      <c r="O1654">
        <v>1E-3</v>
      </c>
      <c r="P1654" t="s">
        <v>149</v>
      </c>
      <c r="Q1654" t="b">
        <v>1</v>
      </c>
      <c r="R1654">
        <v>138261413</v>
      </c>
      <c r="S1654" t="s">
        <v>150</v>
      </c>
      <c r="T1654">
        <v>1E-3</v>
      </c>
      <c r="U1654" t="s">
        <v>184</v>
      </c>
      <c r="V1654">
        <v>2023</v>
      </c>
      <c r="W1654" t="s">
        <v>455</v>
      </c>
      <c r="X1654" t="s">
        <v>201</v>
      </c>
      <c r="Y1654" t="s">
        <v>202</v>
      </c>
      <c r="Z1654" t="s">
        <v>155</v>
      </c>
      <c r="AA1654">
        <v>516100</v>
      </c>
      <c r="AB1654">
        <v>253300</v>
      </c>
      <c r="AC1654">
        <v>-0.30395486900000002</v>
      </c>
      <c r="AD1654">
        <v>52.165765960000002</v>
      </c>
    </row>
    <row r="1655" spans="1:30">
      <c r="A1655">
        <v>263814</v>
      </c>
      <c r="B1655" t="s">
        <v>198</v>
      </c>
      <c r="C1655">
        <v>7299</v>
      </c>
      <c r="D1655">
        <v>2032681</v>
      </c>
      <c r="E1655" t="s">
        <v>164</v>
      </c>
      <c r="F1655" t="s">
        <v>126</v>
      </c>
      <c r="G1655" t="s">
        <v>179</v>
      </c>
      <c r="H1655" t="s">
        <v>118</v>
      </c>
      <c r="I1655" s="1">
        <v>44994.448611111111</v>
      </c>
      <c r="J1655" t="s">
        <v>180</v>
      </c>
      <c r="K1655" t="s">
        <v>116</v>
      </c>
      <c r="L1655" t="s">
        <v>199</v>
      </c>
      <c r="M1655" t="s">
        <v>200</v>
      </c>
      <c r="N1655" t="s">
        <v>148</v>
      </c>
      <c r="O1655">
        <v>1E-3</v>
      </c>
      <c r="P1655" t="s">
        <v>149</v>
      </c>
      <c r="Q1655" t="b">
        <v>1</v>
      </c>
      <c r="R1655">
        <v>138261413</v>
      </c>
      <c r="S1655" t="s">
        <v>150</v>
      </c>
      <c r="T1655">
        <v>1E-3</v>
      </c>
      <c r="U1655" t="s">
        <v>184</v>
      </c>
      <c r="V1655">
        <v>2023</v>
      </c>
      <c r="W1655" t="s">
        <v>455</v>
      </c>
      <c r="X1655" t="s">
        <v>201</v>
      </c>
      <c r="Y1655" t="s">
        <v>202</v>
      </c>
      <c r="Z1655" t="s">
        <v>155</v>
      </c>
      <c r="AA1655">
        <v>516100</v>
      </c>
      <c r="AB1655">
        <v>253300</v>
      </c>
      <c r="AC1655">
        <v>-0.30395486900000002</v>
      </c>
      <c r="AD1655">
        <v>52.165765960000002</v>
      </c>
    </row>
    <row r="1656" spans="1:30">
      <c r="A1656">
        <v>259481</v>
      </c>
      <c r="B1656" t="s">
        <v>198</v>
      </c>
      <c r="C1656">
        <v>7299</v>
      </c>
      <c r="D1656">
        <v>2029684</v>
      </c>
      <c r="E1656" t="s">
        <v>164</v>
      </c>
      <c r="F1656" t="s">
        <v>126</v>
      </c>
      <c r="G1656" t="s">
        <v>179</v>
      </c>
      <c r="H1656" t="s">
        <v>118</v>
      </c>
      <c r="I1656" s="1">
        <v>44965.436111111114</v>
      </c>
      <c r="J1656" t="s">
        <v>180</v>
      </c>
      <c r="K1656" t="s">
        <v>116</v>
      </c>
      <c r="L1656" t="s">
        <v>199</v>
      </c>
      <c r="M1656" t="s">
        <v>200</v>
      </c>
      <c r="N1656" t="s">
        <v>148</v>
      </c>
      <c r="O1656">
        <v>1E-3</v>
      </c>
      <c r="P1656" t="s">
        <v>149</v>
      </c>
      <c r="Q1656" t="b">
        <v>1</v>
      </c>
      <c r="R1656">
        <v>138261413</v>
      </c>
      <c r="S1656" t="s">
        <v>150</v>
      </c>
      <c r="T1656">
        <v>1E-3</v>
      </c>
      <c r="U1656" t="s">
        <v>184</v>
      </c>
      <c r="V1656">
        <v>2023</v>
      </c>
      <c r="W1656" t="s">
        <v>455</v>
      </c>
      <c r="X1656" t="s">
        <v>201</v>
      </c>
      <c r="Y1656" t="s">
        <v>202</v>
      </c>
      <c r="Z1656" t="s">
        <v>155</v>
      </c>
      <c r="AA1656">
        <v>516100</v>
      </c>
      <c r="AB1656">
        <v>253300</v>
      </c>
      <c r="AC1656">
        <v>-0.30395486900000002</v>
      </c>
      <c r="AD1656">
        <v>52.165765960000002</v>
      </c>
    </row>
    <row r="1657" spans="1:30">
      <c r="A1657">
        <v>268704</v>
      </c>
      <c r="B1657" t="s">
        <v>276</v>
      </c>
      <c r="C1657">
        <v>7299</v>
      </c>
      <c r="D1657">
        <v>4811895</v>
      </c>
      <c r="E1657" t="s">
        <v>164</v>
      </c>
      <c r="F1657" t="s">
        <v>126</v>
      </c>
      <c r="G1657" t="s">
        <v>236</v>
      </c>
      <c r="H1657" t="s">
        <v>115</v>
      </c>
      <c r="I1657" s="1">
        <v>44963.615972222222</v>
      </c>
      <c r="J1657" t="s">
        <v>180</v>
      </c>
      <c r="K1657" t="s">
        <v>116</v>
      </c>
      <c r="L1657" t="s">
        <v>192</v>
      </c>
      <c r="M1657" t="s">
        <v>193</v>
      </c>
      <c r="N1657" t="s">
        <v>183</v>
      </c>
      <c r="O1657">
        <v>1E-3</v>
      </c>
      <c r="P1657" t="s">
        <v>149</v>
      </c>
      <c r="Q1657" t="b">
        <v>1</v>
      </c>
      <c r="R1657">
        <v>138261413</v>
      </c>
      <c r="S1657" t="s">
        <v>150</v>
      </c>
      <c r="T1657">
        <v>1E-3</v>
      </c>
      <c r="U1657" t="s">
        <v>184</v>
      </c>
      <c r="V1657">
        <v>2023</v>
      </c>
      <c r="W1657" t="s">
        <v>455</v>
      </c>
      <c r="X1657" t="s">
        <v>277</v>
      </c>
      <c r="Y1657" t="s">
        <v>278</v>
      </c>
      <c r="Z1657" t="s">
        <v>155</v>
      </c>
      <c r="AA1657">
        <v>383550</v>
      </c>
      <c r="AB1657">
        <v>252450</v>
      </c>
      <c r="AC1657">
        <v>-2.241941797</v>
      </c>
      <c r="AD1657">
        <v>52.170064340000003</v>
      </c>
    </row>
    <row r="1658" spans="1:30">
      <c r="A1658">
        <v>267095</v>
      </c>
      <c r="B1658" t="s">
        <v>276</v>
      </c>
      <c r="C1658">
        <v>7299</v>
      </c>
      <c r="D1658">
        <v>4810663</v>
      </c>
      <c r="E1658" t="s">
        <v>164</v>
      </c>
      <c r="F1658" t="s">
        <v>126</v>
      </c>
      <c r="G1658" t="s">
        <v>236</v>
      </c>
      <c r="H1658" t="s">
        <v>115</v>
      </c>
      <c r="I1658" s="1">
        <v>44944.318055555559</v>
      </c>
      <c r="J1658" t="s">
        <v>180</v>
      </c>
      <c r="K1658" t="s">
        <v>116</v>
      </c>
      <c r="L1658" t="s">
        <v>192</v>
      </c>
      <c r="M1658" t="s">
        <v>193</v>
      </c>
      <c r="N1658" t="s">
        <v>183</v>
      </c>
      <c r="O1658">
        <v>1E-3</v>
      </c>
      <c r="P1658" t="s">
        <v>149</v>
      </c>
      <c r="Q1658" t="b">
        <v>1</v>
      </c>
      <c r="R1658">
        <v>138261413</v>
      </c>
      <c r="S1658" t="s">
        <v>150</v>
      </c>
      <c r="T1658">
        <v>1E-3</v>
      </c>
      <c r="U1658" t="s">
        <v>184</v>
      </c>
      <c r="V1658">
        <v>2023</v>
      </c>
      <c r="W1658" t="s">
        <v>455</v>
      </c>
      <c r="X1658" t="s">
        <v>277</v>
      </c>
      <c r="Y1658" t="s">
        <v>278</v>
      </c>
      <c r="Z1658" t="s">
        <v>155</v>
      </c>
      <c r="AA1658">
        <v>383550</v>
      </c>
      <c r="AB1658">
        <v>252450</v>
      </c>
      <c r="AC1658">
        <v>-2.241941797</v>
      </c>
      <c r="AD1658">
        <v>52.170064340000003</v>
      </c>
    </row>
    <row r="1659" spans="1:30">
      <c r="A1659">
        <v>271459</v>
      </c>
      <c r="B1659" t="s">
        <v>276</v>
      </c>
      <c r="C1659">
        <v>7299</v>
      </c>
      <c r="D1659">
        <v>4833041</v>
      </c>
      <c r="E1659" t="s">
        <v>164</v>
      </c>
      <c r="F1659" t="s">
        <v>126</v>
      </c>
      <c r="G1659" t="s">
        <v>205</v>
      </c>
      <c r="H1659" t="s">
        <v>112</v>
      </c>
      <c r="I1659" s="1">
        <v>45258.622916666667</v>
      </c>
      <c r="J1659" t="s">
        <v>180</v>
      </c>
      <c r="K1659" t="s">
        <v>116</v>
      </c>
      <c r="L1659" t="s">
        <v>192</v>
      </c>
      <c r="M1659" t="s">
        <v>193</v>
      </c>
      <c r="N1659" t="s">
        <v>183</v>
      </c>
      <c r="O1659">
        <v>1E-3</v>
      </c>
      <c r="P1659" t="s">
        <v>149</v>
      </c>
      <c r="Q1659" t="b">
        <v>1</v>
      </c>
      <c r="R1659">
        <v>138261413</v>
      </c>
      <c r="S1659" t="s">
        <v>150</v>
      </c>
      <c r="T1659">
        <v>1E-3</v>
      </c>
      <c r="U1659" t="s">
        <v>184</v>
      </c>
      <c r="V1659">
        <v>2023</v>
      </c>
      <c r="W1659" t="s">
        <v>455</v>
      </c>
      <c r="X1659" t="s">
        <v>277</v>
      </c>
      <c r="Y1659" t="s">
        <v>278</v>
      </c>
      <c r="Z1659" t="s">
        <v>155</v>
      </c>
      <c r="AA1659">
        <v>383550</v>
      </c>
      <c r="AB1659">
        <v>252450</v>
      </c>
      <c r="AC1659">
        <v>-2.241941797</v>
      </c>
      <c r="AD1659">
        <v>52.170064340000003</v>
      </c>
    </row>
    <row r="1660" spans="1:30">
      <c r="A1660">
        <v>266488</v>
      </c>
      <c r="B1660" t="s">
        <v>276</v>
      </c>
      <c r="C1660">
        <v>7299</v>
      </c>
      <c r="D1660">
        <v>4834526</v>
      </c>
      <c r="E1660" t="s">
        <v>164</v>
      </c>
      <c r="F1660" t="s">
        <v>126</v>
      </c>
      <c r="G1660" t="s">
        <v>205</v>
      </c>
      <c r="H1660" t="s">
        <v>112</v>
      </c>
      <c r="I1660" s="1">
        <v>45279.570138888892</v>
      </c>
      <c r="J1660" t="s">
        <v>180</v>
      </c>
      <c r="K1660" t="s">
        <v>116</v>
      </c>
      <c r="L1660" t="s">
        <v>192</v>
      </c>
      <c r="M1660" t="s">
        <v>193</v>
      </c>
      <c r="N1660" t="s">
        <v>183</v>
      </c>
      <c r="O1660">
        <v>1E-3</v>
      </c>
      <c r="P1660" t="s">
        <v>149</v>
      </c>
      <c r="Q1660" t="b">
        <v>1</v>
      </c>
      <c r="R1660">
        <v>138261413</v>
      </c>
      <c r="S1660" t="s">
        <v>150</v>
      </c>
      <c r="T1660">
        <v>1E-3</v>
      </c>
      <c r="U1660" t="s">
        <v>184</v>
      </c>
      <c r="V1660">
        <v>2023</v>
      </c>
      <c r="W1660" t="s">
        <v>455</v>
      </c>
      <c r="X1660" t="s">
        <v>277</v>
      </c>
      <c r="Y1660" t="s">
        <v>278</v>
      </c>
      <c r="Z1660" t="s">
        <v>155</v>
      </c>
      <c r="AA1660">
        <v>383550</v>
      </c>
      <c r="AB1660">
        <v>252450</v>
      </c>
      <c r="AC1660">
        <v>-2.241941797</v>
      </c>
      <c r="AD1660">
        <v>52.170064340000003</v>
      </c>
    </row>
    <row r="1661" spans="1:30">
      <c r="A1661">
        <v>268828</v>
      </c>
      <c r="B1661" t="s">
        <v>276</v>
      </c>
      <c r="C1661">
        <v>7299</v>
      </c>
      <c r="D1661">
        <v>4822828</v>
      </c>
      <c r="E1661" t="s">
        <v>164</v>
      </c>
      <c r="F1661" t="s">
        <v>126</v>
      </c>
      <c r="G1661" t="s">
        <v>205</v>
      </c>
      <c r="H1661" t="s">
        <v>112</v>
      </c>
      <c r="I1661" s="1">
        <v>45127.53402777778</v>
      </c>
      <c r="J1661" t="s">
        <v>180</v>
      </c>
      <c r="K1661" t="s">
        <v>116</v>
      </c>
      <c r="L1661" t="s">
        <v>192</v>
      </c>
      <c r="M1661" t="s">
        <v>193</v>
      </c>
      <c r="N1661" t="s">
        <v>183</v>
      </c>
      <c r="O1661">
        <v>1E-3</v>
      </c>
      <c r="P1661" t="s">
        <v>149</v>
      </c>
      <c r="Q1661" t="b">
        <v>1</v>
      </c>
      <c r="R1661">
        <v>138261413</v>
      </c>
      <c r="S1661" t="s">
        <v>150</v>
      </c>
      <c r="T1661">
        <v>1E-3</v>
      </c>
      <c r="U1661" t="s">
        <v>184</v>
      </c>
      <c r="V1661">
        <v>2023</v>
      </c>
      <c r="W1661" t="s">
        <v>455</v>
      </c>
      <c r="X1661" t="s">
        <v>277</v>
      </c>
      <c r="Y1661" t="s">
        <v>278</v>
      </c>
      <c r="Z1661" t="s">
        <v>155</v>
      </c>
      <c r="AA1661">
        <v>383550</v>
      </c>
      <c r="AB1661">
        <v>252450</v>
      </c>
      <c r="AC1661">
        <v>-2.241941797</v>
      </c>
      <c r="AD1661">
        <v>52.170064340000003</v>
      </c>
    </row>
    <row r="1662" spans="1:30">
      <c r="A1662">
        <v>271690</v>
      </c>
      <c r="B1662" t="s">
        <v>276</v>
      </c>
      <c r="C1662">
        <v>7299</v>
      </c>
      <c r="D1662">
        <v>4825154</v>
      </c>
      <c r="E1662" t="s">
        <v>164</v>
      </c>
      <c r="F1662" t="s">
        <v>126</v>
      </c>
      <c r="G1662" t="s">
        <v>205</v>
      </c>
      <c r="H1662" t="s">
        <v>112</v>
      </c>
      <c r="I1662" s="1">
        <v>45153.452777777777</v>
      </c>
      <c r="J1662" t="s">
        <v>180</v>
      </c>
      <c r="K1662" t="s">
        <v>116</v>
      </c>
      <c r="L1662" t="s">
        <v>192</v>
      </c>
      <c r="M1662" t="s">
        <v>193</v>
      </c>
      <c r="N1662" t="s">
        <v>183</v>
      </c>
      <c r="O1662">
        <v>1E-3</v>
      </c>
      <c r="P1662" t="s">
        <v>149</v>
      </c>
      <c r="Q1662" t="b">
        <v>1</v>
      </c>
      <c r="R1662">
        <v>138261413</v>
      </c>
      <c r="S1662" t="s">
        <v>150</v>
      </c>
      <c r="T1662">
        <v>1E-3</v>
      </c>
      <c r="U1662" t="s">
        <v>184</v>
      </c>
      <c r="V1662">
        <v>2023</v>
      </c>
      <c r="W1662" t="s">
        <v>455</v>
      </c>
      <c r="X1662" t="s">
        <v>277</v>
      </c>
      <c r="Y1662" t="s">
        <v>278</v>
      </c>
      <c r="Z1662" t="s">
        <v>155</v>
      </c>
      <c r="AA1662">
        <v>383550</v>
      </c>
      <c r="AB1662">
        <v>252450</v>
      </c>
      <c r="AC1662">
        <v>-2.241941797</v>
      </c>
      <c r="AD1662">
        <v>52.170064340000003</v>
      </c>
    </row>
    <row r="1663" spans="1:30">
      <c r="A1663">
        <v>271510</v>
      </c>
      <c r="B1663" t="s">
        <v>276</v>
      </c>
      <c r="C1663">
        <v>7299</v>
      </c>
      <c r="D1663">
        <v>4823063</v>
      </c>
      <c r="E1663" t="s">
        <v>164</v>
      </c>
      <c r="F1663" t="s">
        <v>126</v>
      </c>
      <c r="G1663" t="s">
        <v>205</v>
      </c>
      <c r="H1663" t="s">
        <v>112</v>
      </c>
      <c r="I1663" s="1">
        <v>45133.540972222225</v>
      </c>
      <c r="J1663" t="s">
        <v>180</v>
      </c>
      <c r="K1663" t="s">
        <v>116</v>
      </c>
      <c r="L1663" t="s">
        <v>192</v>
      </c>
      <c r="M1663" t="s">
        <v>193</v>
      </c>
      <c r="N1663" t="s">
        <v>183</v>
      </c>
      <c r="O1663">
        <v>1E-3</v>
      </c>
      <c r="P1663" t="s">
        <v>149</v>
      </c>
      <c r="Q1663" t="b">
        <v>1</v>
      </c>
      <c r="R1663">
        <v>138261413</v>
      </c>
      <c r="S1663" t="s">
        <v>150</v>
      </c>
      <c r="T1663">
        <v>1E-3</v>
      </c>
      <c r="U1663" t="s">
        <v>184</v>
      </c>
      <c r="V1663">
        <v>2023</v>
      </c>
      <c r="W1663" t="s">
        <v>455</v>
      </c>
      <c r="X1663" t="s">
        <v>277</v>
      </c>
      <c r="Y1663" t="s">
        <v>278</v>
      </c>
      <c r="Z1663" t="s">
        <v>155</v>
      </c>
      <c r="AA1663">
        <v>383550</v>
      </c>
      <c r="AB1663">
        <v>252450</v>
      </c>
      <c r="AC1663">
        <v>-2.241941797</v>
      </c>
      <c r="AD1663">
        <v>52.170064340000003</v>
      </c>
    </row>
    <row r="1664" spans="1:30">
      <c r="A1664">
        <v>266962</v>
      </c>
      <c r="B1664" t="s">
        <v>276</v>
      </c>
      <c r="C1664">
        <v>7299</v>
      </c>
      <c r="D1664">
        <v>4829963</v>
      </c>
      <c r="E1664" t="s">
        <v>164</v>
      </c>
      <c r="F1664" t="s">
        <v>126</v>
      </c>
      <c r="G1664" t="s">
        <v>205</v>
      </c>
      <c r="H1664" t="s">
        <v>112</v>
      </c>
      <c r="I1664" s="1">
        <v>45224.508333333331</v>
      </c>
      <c r="J1664" t="s">
        <v>180</v>
      </c>
      <c r="K1664" t="s">
        <v>116</v>
      </c>
      <c r="L1664" t="s">
        <v>192</v>
      </c>
      <c r="M1664" t="s">
        <v>193</v>
      </c>
      <c r="N1664" t="s">
        <v>183</v>
      </c>
      <c r="O1664">
        <v>1E-3</v>
      </c>
      <c r="P1664" t="s">
        <v>149</v>
      </c>
      <c r="Q1664" t="b">
        <v>1</v>
      </c>
      <c r="R1664">
        <v>138261413</v>
      </c>
      <c r="S1664" t="s">
        <v>150</v>
      </c>
      <c r="T1664">
        <v>1E-3</v>
      </c>
      <c r="U1664" t="s">
        <v>184</v>
      </c>
      <c r="V1664">
        <v>2023</v>
      </c>
      <c r="W1664" t="s">
        <v>455</v>
      </c>
      <c r="X1664" t="s">
        <v>277</v>
      </c>
      <c r="Y1664" t="s">
        <v>278</v>
      </c>
      <c r="Z1664" t="s">
        <v>155</v>
      </c>
      <c r="AA1664">
        <v>383550</v>
      </c>
      <c r="AB1664">
        <v>252450</v>
      </c>
      <c r="AC1664">
        <v>-2.241941797</v>
      </c>
      <c r="AD1664">
        <v>52.170064340000003</v>
      </c>
    </row>
    <row r="1665" spans="1:30">
      <c r="A1665">
        <v>273016</v>
      </c>
      <c r="B1665" t="s">
        <v>276</v>
      </c>
      <c r="C1665">
        <v>7299</v>
      </c>
      <c r="D1665">
        <v>4827369</v>
      </c>
      <c r="E1665" t="s">
        <v>164</v>
      </c>
      <c r="F1665" t="s">
        <v>126</v>
      </c>
      <c r="G1665" t="s">
        <v>205</v>
      </c>
      <c r="H1665" t="s">
        <v>112</v>
      </c>
      <c r="I1665" s="1">
        <v>45187.461111111108</v>
      </c>
      <c r="J1665" t="s">
        <v>180</v>
      </c>
      <c r="K1665" t="s">
        <v>116</v>
      </c>
      <c r="L1665" t="s">
        <v>192</v>
      </c>
      <c r="M1665" t="s">
        <v>193</v>
      </c>
      <c r="N1665" t="s">
        <v>183</v>
      </c>
      <c r="O1665">
        <v>1E-3</v>
      </c>
      <c r="P1665" t="s">
        <v>149</v>
      </c>
      <c r="Q1665" t="b">
        <v>1</v>
      </c>
      <c r="R1665">
        <v>138261413</v>
      </c>
      <c r="S1665" t="s">
        <v>150</v>
      </c>
      <c r="T1665">
        <v>1E-3</v>
      </c>
      <c r="U1665" t="s">
        <v>184</v>
      </c>
      <c r="V1665">
        <v>2023</v>
      </c>
      <c r="W1665" t="s">
        <v>455</v>
      </c>
      <c r="X1665" t="s">
        <v>277</v>
      </c>
      <c r="Y1665" t="s">
        <v>278</v>
      </c>
      <c r="Z1665" t="s">
        <v>155</v>
      </c>
      <c r="AA1665">
        <v>383550</v>
      </c>
      <c r="AB1665">
        <v>252450</v>
      </c>
      <c r="AC1665">
        <v>-2.241941797</v>
      </c>
      <c r="AD1665">
        <v>52.170064340000003</v>
      </c>
    </row>
    <row r="1666" spans="1:30">
      <c r="A1666">
        <v>273492</v>
      </c>
      <c r="B1666" t="s">
        <v>276</v>
      </c>
      <c r="C1666">
        <v>7299</v>
      </c>
      <c r="D1666">
        <v>4826432</v>
      </c>
      <c r="E1666" t="s">
        <v>164</v>
      </c>
      <c r="F1666" t="s">
        <v>126</v>
      </c>
      <c r="G1666" t="s">
        <v>205</v>
      </c>
      <c r="H1666" t="s">
        <v>112</v>
      </c>
      <c r="I1666" s="1">
        <v>45169.538194444445</v>
      </c>
      <c r="J1666" t="s">
        <v>180</v>
      </c>
      <c r="K1666" t="s">
        <v>116</v>
      </c>
      <c r="L1666" t="s">
        <v>192</v>
      </c>
      <c r="M1666" t="s">
        <v>193</v>
      </c>
      <c r="N1666" t="s">
        <v>183</v>
      </c>
      <c r="O1666">
        <v>1E-3</v>
      </c>
      <c r="P1666" t="s">
        <v>149</v>
      </c>
      <c r="Q1666" t="b">
        <v>1</v>
      </c>
      <c r="R1666">
        <v>138261413</v>
      </c>
      <c r="S1666" t="s">
        <v>150</v>
      </c>
      <c r="T1666">
        <v>1E-3</v>
      </c>
      <c r="U1666" t="s">
        <v>184</v>
      </c>
      <c r="V1666">
        <v>2023</v>
      </c>
      <c r="W1666" t="s">
        <v>455</v>
      </c>
      <c r="X1666" t="s">
        <v>277</v>
      </c>
      <c r="Y1666" t="s">
        <v>278</v>
      </c>
      <c r="Z1666" t="s">
        <v>155</v>
      </c>
      <c r="AA1666">
        <v>383550</v>
      </c>
      <c r="AB1666">
        <v>252450</v>
      </c>
      <c r="AC1666">
        <v>-2.241941797</v>
      </c>
      <c r="AD1666">
        <v>52.170064340000003</v>
      </c>
    </row>
    <row r="1667" spans="1:30">
      <c r="A1667">
        <v>272635</v>
      </c>
      <c r="B1667" t="s">
        <v>276</v>
      </c>
      <c r="C1667">
        <v>7299</v>
      </c>
      <c r="D1667">
        <v>4818408</v>
      </c>
      <c r="E1667" t="s">
        <v>164</v>
      </c>
      <c r="F1667" t="s">
        <v>126</v>
      </c>
      <c r="G1667" t="s">
        <v>205</v>
      </c>
      <c r="H1667" t="s">
        <v>112</v>
      </c>
      <c r="I1667" s="1">
        <v>45071.689583333333</v>
      </c>
      <c r="J1667" t="s">
        <v>180</v>
      </c>
      <c r="K1667" t="s">
        <v>116</v>
      </c>
      <c r="L1667" t="s">
        <v>192</v>
      </c>
      <c r="M1667" t="s">
        <v>193</v>
      </c>
      <c r="N1667" t="s">
        <v>183</v>
      </c>
      <c r="O1667">
        <v>1E-3</v>
      </c>
      <c r="P1667" t="s">
        <v>149</v>
      </c>
      <c r="Q1667" t="b">
        <v>1</v>
      </c>
      <c r="R1667">
        <v>138261413</v>
      </c>
      <c r="S1667" t="s">
        <v>150</v>
      </c>
      <c r="T1667">
        <v>1E-3</v>
      </c>
      <c r="U1667" t="s">
        <v>184</v>
      </c>
      <c r="V1667">
        <v>2023</v>
      </c>
      <c r="W1667" t="s">
        <v>455</v>
      </c>
      <c r="X1667" t="s">
        <v>277</v>
      </c>
      <c r="Y1667" t="s">
        <v>278</v>
      </c>
      <c r="Z1667" t="s">
        <v>155</v>
      </c>
      <c r="AA1667">
        <v>383550</v>
      </c>
      <c r="AB1667">
        <v>252450</v>
      </c>
      <c r="AC1667">
        <v>-2.241941797</v>
      </c>
      <c r="AD1667">
        <v>52.170064340000003</v>
      </c>
    </row>
    <row r="1668" spans="1:30">
      <c r="A1668">
        <v>273346</v>
      </c>
      <c r="B1668" t="s">
        <v>235</v>
      </c>
      <c r="C1668">
        <v>7299</v>
      </c>
      <c r="D1668">
        <v>4817104</v>
      </c>
      <c r="E1668" t="s">
        <v>164</v>
      </c>
      <c r="F1668" t="s">
        <v>126</v>
      </c>
      <c r="G1668" t="s">
        <v>236</v>
      </c>
      <c r="H1668" t="s">
        <v>115</v>
      </c>
      <c r="I1668" s="1">
        <v>45044.438888888886</v>
      </c>
      <c r="J1668" t="s">
        <v>180</v>
      </c>
      <c r="K1668" t="s">
        <v>116</v>
      </c>
      <c r="L1668" t="s">
        <v>237</v>
      </c>
      <c r="M1668" t="s">
        <v>238</v>
      </c>
      <c r="N1668" t="s">
        <v>148</v>
      </c>
      <c r="O1668">
        <v>1E-3</v>
      </c>
      <c r="P1668" t="s">
        <v>149</v>
      </c>
      <c r="Q1668" t="b">
        <v>1</v>
      </c>
      <c r="R1668">
        <v>138261413</v>
      </c>
      <c r="S1668" t="s">
        <v>150</v>
      </c>
      <c r="T1668">
        <v>1E-3</v>
      </c>
      <c r="U1668" t="s">
        <v>184</v>
      </c>
      <c r="V1668">
        <v>2023</v>
      </c>
      <c r="W1668" t="s">
        <v>455</v>
      </c>
      <c r="X1668" t="s">
        <v>239</v>
      </c>
      <c r="Y1668" t="s">
        <v>240</v>
      </c>
      <c r="Z1668" t="s">
        <v>155</v>
      </c>
      <c r="AA1668">
        <v>419190</v>
      </c>
      <c r="AB1668">
        <v>291450</v>
      </c>
      <c r="AC1668">
        <v>-1.7186140219999999</v>
      </c>
      <c r="AD1668">
        <v>52.520595489999998</v>
      </c>
    </row>
    <row r="1669" spans="1:30">
      <c r="A1669">
        <v>272609</v>
      </c>
      <c r="B1669" t="s">
        <v>235</v>
      </c>
      <c r="C1669">
        <v>7299</v>
      </c>
      <c r="D1669">
        <v>4819808</v>
      </c>
      <c r="E1669" t="s">
        <v>164</v>
      </c>
      <c r="F1669" t="s">
        <v>126</v>
      </c>
      <c r="G1669" t="s">
        <v>236</v>
      </c>
      <c r="H1669" t="s">
        <v>115</v>
      </c>
      <c r="I1669" s="1">
        <v>45086.523611111108</v>
      </c>
      <c r="J1669" t="s">
        <v>180</v>
      </c>
      <c r="K1669" t="s">
        <v>116</v>
      </c>
      <c r="L1669" t="s">
        <v>237</v>
      </c>
      <c r="M1669" t="s">
        <v>238</v>
      </c>
      <c r="N1669" t="s">
        <v>148</v>
      </c>
      <c r="O1669">
        <v>1E-3</v>
      </c>
      <c r="P1669" t="s">
        <v>149</v>
      </c>
      <c r="Q1669" t="b">
        <v>1</v>
      </c>
      <c r="R1669">
        <v>138261413</v>
      </c>
      <c r="S1669" t="s">
        <v>150</v>
      </c>
      <c r="T1669">
        <v>1E-3</v>
      </c>
      <c r="U1669" t="s">
        <v>184</v>
      </c>
      <c r="V1669">
        <v>2023</v>
      </c>
      <c r="W1669" t="s">
        <v>455</v>
      </c>
      <c r="X1669" t="s">
        <v>239</v>
      </c>
      <c r="Y1669" t="s">
        <v>240</v>
      </c>
      <c r="Z1669" t="s">
        <v>155</v>
      </c>
      <c r="AA1669">
        <v>419190</v>
      </c>
      <c r="AB1669">
        <v>291450</v>
      </c>
      <c r="AC1669">
        <v>-1.7186140219999999</v>
      </c>
      <c r="AD1669">
        <v>52.520595489999998</v>
      </c>
    </row>
    <row r="1670" spans="1:30">
      <c r="A1670">
        <v>264353</v>
      </c>
      <c r="B1670" t="s">
        <v>235</v>
      </c>
      <c r="C1670">
        <v>7299</v>
      </c>
      <c r="D1670">
        <v>4815589</v>
      </c>
      <c r="E1670" t="s">
        <v>164</v>
      </c>
      <c r="F1670" t="s">
        <v>126</v>
      </c>
      <c r="G1670" t="s">
        <v>236</v>
      </c>
      <c r="H1670" t="s">
        <v>115</v>
      </c>
      <c r="I1670" s="1">
        <v>45019.45</v>
      </c>
      <c r="J1670" t="s">
        <v>180</v>
      </c>
      <c r="K1670" t="s">
        <v>116</v>
      </c>
      <c r="L1670" t="s">
        <v>237</v>
      </c>
      <c r="M1670" t="s">
        <v>238</v>
      </c>
      <c r="N1670" t="s">
        <v>148</v>
      </c>
      <c r="O1670">
        <v>1E-3</v>
      </c>
      <c r="P1670" t="s">
        <v>149</v>
      </c>
      <c r="Q1670" t="b">
        <v>1</v>
      </c>
      <c r="R1670">
        <v>138261413</v>
      </c>
      <c r="S1670" t="s">
        <v>150</v>
      </c>
      <c r="T1670">
        <v>1E-3</v>
      </c>
      <c r="U1670" t="s">
        <v>184</v>
      </c>
      <c r="V1670">
        <v>2023</v>
      </c>
      <c r="W1670" t="s">
        <v>455</v>
      </c>
      <c r="X1670" t="s">
        <v>239</v>
      </c>
      <c r="Y1670" t="s">
        <v>240</v>
      </c>
      <c r="Z1670" t="s">
        <v>155</v>
      </c>
      <c r="AA1670">
        <v>419190</v>
      </c>
      <c r="AB1670">
        <v>291450</v>
      </c>
      <c r="AC1670">
        <v>-1.7186140219999999</v>
      </c>
      <c r="AD1670">
        <v>52.520595489999998</v>
      </c>
    </row>
    <row r="1671" spans="1:30">
      <c r="A1671">
        <v>267876</v>
      </c>
      <c r="B1671" t="s">
        <v>235</v>
      </c>
      <c r="C1671">
        <v>7299</v>
      </c>
      <c r="D1671">
        <v>4825184</v>
      </c>
      <c r="E1671" t="s">
        <v>164</v>
      </c>
      <c r="F1671" t="s">
        <v>126</v>
      </c>
      <c r="G1671" t="s">
        <v>236</v>
      </c>
      <c r="H1671" t="s">
        <v>115</v>
      </c>
      <c r="I1671" s="1">
        <v>45153.421527777777</v>
      </c>
      <c r="J1671" t="s">
        <v>180</v>
      </c>
      <c r="K1671" t="s">
        <v>116</v>
      </c>
      <c r="L1671" t="s">
        <v>237</v>
      </c>
      <c r="M1671" t="s">
        <v>238</v>
      </c>
      <c r="N1671" t="s">
        <v>148</v>
      </c>
      <c r="O1671">
        <v>1E-3</v>
      </c>
      <c r="P1671" t="s">
        <v>149</v>
      </c>
      <c r="Q1671" t="b">
        <v>1</v>
      </c>
      <c r="R1671">
        <v>138261413</v>
      </c>
      <c r="S1671" t="s">
        <v>150</v>
      </c>
      <c r="T1671">
        <v>1E-3</v>
      </c>
      <c r="U1671" t="s">
        <v>184</v>
      </c>
      <c r="V1671">
        <v>2023</v>
      </c>
      <c r="W1671" t="s">
        <v>455</v>
      </c>
      <c r="X1671" t="s">
        <v>239</v>
      </c>
      <c r="Y1671" t="s">
        <v>240</v>
      </c>
      <c r="Z1671" t="s">
        <v>155</v>
      </c>
      <c r="AA1671">
        <v>419190</v>
      </c>
      <c r="AB1671">
        <v>291450</v>
      </c>
      <c r="AC1671">
        <v>-1.7186140219999999</v>
      </c>
      <c r="AD1671">
        <v>52.520595489999998</v>
      </c>
    </row>
    <row r="1672" spans="1:30">
      <c r="A1672">
        <v>246301</v>
      </c>
      <c r="B1672" t="s">
        <v>273</v>
      </c>
      <c r="C1672">
        <v>7299</v>
      </c>
      <c r="D1672">
        <v>2029361</v>
      </c>
      <c r="E1672" t="s">
        <v>164</v>
      </c>
      <c r="F1672" t="s">
        <v>126</v>
      </c>
      <c r="G1672" t="s">
        <v>236</v>
      </c>
      <c r="H1672" t="s">
        <v>115</v>
      </c>
      <c r="I1672" s="1">
        <v>44959.549305555556</v>
      </c>
      <c r="J1672" t="s">
        <v>180</v>
      </c>
      <c r="K1672" t="s">
        <v>116</v>
      </c>
      <c r="L1672" t="s">
        <v>146</v>
      </c>
      <c r="M1672" t="s">
        <v>147</v>
      </c>
      <c r="N1672" t="s">
        <v>148</v>
      </c>
      <c r="O1672">
        <v>1E-3</v>
      </c>
      <c r="P1672" t="s">
        <v>149</v>
      </c>
      <c r="Q1672" t="b">
        <v>1</v>
      </c>
      <c r="R1672">
        <v>138261413</v>
      </c>
      <c r="S1672" t="s">
        <v>150</v>
      </c>
      <c r="T1672">
        <v>1E-3</v>
      </c>
      <c r="U1672" t="s">
        <v>184</v>
      </c>
      <c r="V1672">
        <v>2023</v>
      </c>
      <c r="W1672" t="s">
        <v>455</v>
      </c>
      <c r="X1672" t="s">
        <v>274</v>
      </c>
      <c r="Y1672" t="s">
        <v>275</v>
      </c>
      <c r="Z1672" t="s">
        <v>155</v>
      </c>
      <c r="AA1672">
        <v>501547</v>
      </c>
      <c r="AB1672">
        <v>370926</v>
      </c>
      <c r="AC1672">
        <v>-0.48037495499999999</v>
      </c>
      <c r="AD1672">
        <v>53.225682810000002</v>
      </c>
    </row>
    <row r="1673" spans="1:30">
      <c r="A1673">
        <v>272608</v>
      </c>
      <c r="B1673" t="s">
        <v>273</v>
      </c>
      <c r="C1673">
        <v>7299</v>
      </c>
      <c r="D1673">
        <v>2034404</v>
      </c>
      <c r="E1673" t="s">
        <v>164</v>
      </c>
      <c r="F1673" t="s">
        <v>126</v>
      </c>
      <c r="G1673" t="s">
        <v>236</v>
      </c>
      <c r="H1673" t="s">
        <v>115</v>
      </c>
      <c r="I1673" s="1">
        <v>45020.48541666667</v>
      </c>
      <c r="J1673" t="s">
        <v>180</v>
      </c>
      <c r="K1673" t="s">
        <v>116</v>
      </c>
      <c r="L1673" t="s">
        <v>146</v>
      </c>
      <c r="M1673" t="s">
        <v>147</v>
      </c>
      <c r="N1673" t="s">
        <v>148</v>
      </c>
      <c r="O1673">
        <v>1E-3</v>
      </c>
      <c r="P1673" t="s">
        <v>149</v>
      </c>
      <c r="Q1673" t="b">
        <v>1</v>
      </c>
      <c r="R1673">
        <v>138261413</v>
      </c>
      <c r="S1673" t="s">
        <v>150</v>
      </c>
      <c r="T1673">
        <v>1E-3</v>
      </c>
      <c r="U1673" t="s">
        <v>184</v>
      </c>
      <c r="V1673">
        <v>2023</v>
      </c>
      <c r="W1673" t="s">
        <v>455</v>
      </c>
      <c r="X1673" t="s">
        <v>274</v>
      </c>
      <c r="Y1673" t="s">
        <v>275</v>
      </c>
      <c r="Z1673" t="s">
        <v>155</v>
      </c>
      <c r="AA1673">
        <v>501547</v>
      </c>
      <c r="AB1673">
        <v>370926</v>
      </c>
      <c r="AC1673">
        <v>-0.48037495499999999</v>
      </c>
      <c r="AD1673">
        <v>53.225682810000002</v>
      </c>
    </row>
    <row r="1674" spans="1:30">
      <c r="A1674">
        <v>271316</v>
      </c>
      <c r="B1674" t="s">
        <v>273</v>
      </c>
      <c r="C1674">
        <v>7299</v>
      </c>
      <c r="D1674">
        <v>2052227</v>
      </c>
      <c r="E1674" t="s">
        <v>164</v>
      </c>
      <c r="F1674" t="s">
        <v>126</v>
      </c>
      <c r="G1674" t="s">
        <v>236</v>
      </c>
      <c r="H1674" t="s">
        <v>115</v>
      </c>
      <c r="I1674" s="1">
        <v>45231.352083333331</v>
      </c>
      <c r="J1674" t="s">
        <v>180</v>
      </c>
      <c r="K1674" t="s">
        <v>116</v>
      </c>
      <c r="L1674" t="s">
        <v>146</v>
      </c>
      <c r="M1674" t="s">
        <v>147</v>
      </c>
      <c r="N1674" t="s">
        <v>148</v>
      </c>
      <c r="O1674">
        <v>1E-3</v>
      </c>
      <c r="P1674" t="s">
        <v>149</v>
      </c>
      <c r="Q1674" t="b">
        <v>1</v>
      </c>
      <c r="R1674">
        <v>138261413</v>
      </c>
      <c r="S1674" t="s">
        <v>150</v>
      </c>
      <c r="T1674">
        <v>1E-3</v>
      </c>
      <c r="U1674" t="s">
        <v>184</v>
      </c>
      <c r="V1674">
        <v>2023</v>
      </c>
      <c r="W1674" t="s">
        <v>455</v>
      </c>
      <c r="X1674" t="s">
        <v>274</v>
      </c>
      <c r="Y1674" t="s">
        <v>275</v>
      </c>
      <c r="Z1674" t="s">
        <v>155</v>
      </c>
      <c r="AA1674">
        <v>501547</v>
      </c>
      <c r="AB1674">
        <v>370926</v>
      </c>
      <c r="AC1674">
        <v>-0.48037495499999999</v>
      </c>
      <c r="AD1674">
        <v>53.225682810000002</v>
      </c>
    </row>
    <row r="1675" spans="1:30">
      <c r="A1675">
        <v>265924</v>
      </c>
      <c r="B1675" t="s">
        <v>273</v>
      </c>
      <c r="C1675">
        <v>7299</v>
      </c>
      <c r="D1675">
        <v>2050049</v>
      </c>
      <c r="E1675" t="s">
        <v>164</v>
      </c>
      <c r="F1675" t="s">
        <v>126</v>
      </c>
      <c r="G1675" t="s">
        <v>236</v>
      </c>
      <c r="H1675" t="s">
        <v>115</v>
      </c>
      <c r="I1675" s="1">
        <v>45208.463888888888</v>
      </c>
      <c r="J1675" t="s">
        <v>180</v>
      </c>
      <c r="K1675" t="s">
        <v>116</v>
      </c>
      <c r="L1675" t="s">
        <v>146</v>
      </c>
      <c r="M1675" t="s">
        <v>147</v>
      </c>
      <c r="N1675" t="s">
        <v>148</v>
      </c>
      <c r="O1675">
        <v>1E-3</v>
      </c>
      <c r="P1675" t="s">
        <v>149</v>
      </c>
      <c r="Q1675" t="b">
        <v>1</v>
      </c>
      <c r="R1675">
        <v>138261413</v>
      </c>
      <c r="S1675" t="s">
        <v>150</v>
      </c>
      <c r="T1675">
        <v>1E-3</v>
      </c>
      <c r="U1675" t="s">
        <v>184</v>
      </c>
      <c r="V1675">
        <v>2023</v>
      </c>
      <c r="W1675" t="s">
        <v>455</v>
      </c>
      <c r="X1675" t="s">
        <v>274</v>
      </c>
      <c r="Y1675" t="s">
        <v>275</v>
      </c>
      <c r="Z1675" t="s">
        <v>155</v>
      </c>
      <c r="AA1675">
        <v>501547</v>
      </c>
      <c r="AB1675">
        <v>370926</v>
      </c>
      <c r="AC1675">
        <v>-0.48037495499999999</v>
      </c>
      <c r="AD1675">
        <v>53.225682810000002</v>
      </c>
    </row>
    <row r="1676" spans="1:30">
      <c r="A1676">
        <v>260090</v>
      </c>
      <c r="B1676" t="s">
        <v>273</v>
      </c>
      <c r="C1676">
        <v>7299</v>
      </c>
      <c r="D1676">
        <v>2037004</v>
      </c>
      <c r="E1676" t="s">
        <v>164</v>
      </c>
      <c r="F1676" t="s">
        <v>126</v>
      </c>
      <c r="G1676" t="s">
        <v>236</v>
      </c>
      <c r="H1676" t="s">
        <v>115</v>
      </c>
      <c r="I1676" s="1">
        <v>45050.4375</v>
      </c>
      <c r="J1676" t="s">
        <v>180</v>
      </c>
      <c r="K1676" t="s">
        <v>116</v>
      </c>
      <c r="L1676" t="s">
        <v>146</v>
      </c>
      <c r="M1676" t="s">
        <v>147</v>
      </c>
      <c r="N1676" t="s">
        <v>148</v>
      </c>
      <c r="O1676">
        <v>1E-3</v>
      </c>
      <c r="P1676" t="s">
        <v>149</v>
      </c>
      <c r="Q1676" t="b">
        <v>1</v>
      </c>
      <c r="R1676">
        <v>138261413</v>
      </c>
      <c r="S1676" t="s">
        <v>150</v>
      </c>
      <c r="T1676">
        <v>1E-3</v>
      </c>
      <c r="U1676" t="s">
        <v>184</v>
      </c>
      <c r="V1676">
        <v>2023</v>
      </c>
      <c r="W1676" t="s">
        <v>455</v>
      </c>
      <c r="X1676" t="s">
        <v>274</v>
      </c>
      <c r="Y1676" t="s">
        <v>275</v>
      </c>
      <c r="Z1676" t="s">
        <v>155</v>
      </c>
      <c r="AA1676">
        <v>501547</v>
      </c>
      <c r="AB1676">
        <v>370926</v>
      </c>
      <c r="AC1676">
        <v>-0.48037495499999999</v>
      </c>
      <c r="AD1676">
        <v>53.225682810000002</v>
      </c>
    </row>
    <row r="1677" spans="1:30">
      <c r="A1677">
        <v>253379</v>
      </c>
      <c r="B1677" t="s">
        <v>273</v>
      </c>
      <c r="C1677">
        <v>7299</v>
      </c>
      <c r="D1677">
        <v>2045013</v>
      </c>
      <c r="E1677" t="s">
        <v>164</v>
      </c>
      <c r="F1677" t="s">
        <v>126</v>
      </c>
      <c r="G1677" t="s">
        <v>236</v>
      </c>
      <c r="H1677" t="s">
        <v>115</v>
      </c>
      <c r="I1677" s="1">
        <v>45147.441666666666</v>
      </c>
      <c r="J1677" t="s">
        <v>180</v>
      </c>
      <c r="K1677" t="s">
        <v>116</v>
      </c>
      <c r="L1677" t="s">
        <v>146</v>
      </c>
      <c r="M1677" t="s">
        <v>147</v>
      </c>
      <c r="N1677" t="s">
        <v>148</v>
      </c>
      <c r="O1677">
        <v>1E-3</v>
      </c>
      <c r="P1677" t="s">
        <v>149</v>
      </c>
      <c r="Q1677" t="b">
        <v>1</v>
      </c>
      <c r="R1677">
        <v>138261413</v>
      </c>
      <c r="S1677" t="s">
        <v>150</v>
      </c>
      <c r="T1677">
        <v>1E-3</v>
      </c>
      <c r="U1677" t="s">
        <v>184</v>
      </c>
      <c r="V1677">
        <v>2023</v>
      </c>
      <c r="W1677" t="s">
        <v>455</v>
      </c>
      <c r="X1677" t="s">
        <v>274</v>
      </c>
      <c r="Y1677" t="s">
        <v>275</v>
      </c>
      <c r="Z1677" t="s">
        <v>155</v>
      </c>
      <c r="AA1677">
        <v>501547</v>
      </c>
      <c r="AB1677">
        <v>370926</v>
      </c>
      <c r="AC1677">
        <v>-0.48037495499999999</v>
      </c>
      <c r="AD1677">
        <v>53.225682810000002</v>
      </c>
    </row>
    <row r="1678" spans="1:30">
      <c r="A1678">
        <v>271922</v>
      </c>
      <c r="B1678" t="s">
        <v>273</v>
      </c>
      <c r="C1678">
        <v>7299</v>
      </c>
      <c r="D1678">
        <v>2047483</v>
      </c>
      <c r="E1678" t="s">
        <v>164</v>
      </c>
      <c r="F1678" t="s">
        <v>126</v>
      </c>
      <c r="G1678" t="s">
        <v>236</v>
      </c>
      <c r="H1678" t="s">
        <v>115</v>
      </c>
      <c r="I1678" s="1">
        <v>45180.54791666667</v>
      </c>
      <c r="J1678" t="s">
        <v>180</v>
      </c>
      <c r="K1678" t="s">
        <v>116</v>
      </c>
      <c r="L1678" t="s">
        <v>146</v>
      </c>
      <c r="M1678" t="s">
        <v>147</v>
      </c>
      <c r="N1678" t="s">
        <v>148</v>
      </c>
      <c r="O1678">
        <v>1E-3</v>
      </c>
      <c r="P1678" t="s">
        <v>149</v>
      </c>
      <c r="Q1678" t="b">
        <v>1</v>
      </c>
      <c r="R1678">
        <v>138261413</v>
      </c>
      <c r="S1678" t="s">
        <v>150</v>
      </c>
      <c r="T1678">
        <v>1E-3</v>
      </c>
      <c r="U1678" t="s">
        <v>184</v>
      </c>
      <c r="V1678">
        <v>2023</v>
      </c>
      <c r="W1678" t="s">
        <v>455</v>
      </c>
      <c r="X1678" t="s">
        <v>274</v>
      </c>
      <c r="Y1678" t="s">
        <v>275</v>
      </c>
      <c r="Z1678" t="s">
        <v>155</v>
      </c>
      <c r="AA1678">
        <v>501547</v>
      </c>
      <c r="AB1678">
        <v>370926</v>
      </c>
      <c r="AC1678">
        <v>-0.48037495499999999</v>
      </c>
      <c r="AD1678">
        <v>53.225682810000002</v>
      </c>
    </row>
    <row r="1679" spans="1:30">
      <c r="A1679">
        <v>266155</v>
      </c>
      <c r="B1679" t="s">
        <v>273</v>
      </c>
      <c r="C1679">
        <v>7299</v>
      </c>
      <c r="D1679">
        <v>2055760</v>
      </c>
      <c r="E1679" t="s">
        <v>164</v>
      </c>
      <c r="F1679" t="s">
        <v>126</v>
      </c>
      <c r="G1679" t="s">
        <v>236</v>
      </c>
      <c r="H1679" t="s">
        <v>115</v>
      </c>
      <c r="I1679" s="1">
        <v>45272.373611111114</v>
      </c>
      <c r="J1679" t="s">
        <v>180</v>
      </c>
      <c r="K1679" t="s">
        <v>116</v>
      </c>
      <c r="L1679" t="s">
        <v>146</v>
      </c>
      <c r="M1679" t="s">
        <v>147</v>
      </c>
      <c r="N1679" t="s">
        <v>148</v>
      </c>
      <c r="O1679">
        <v>1E-3</v>
      </c>
      <c r="P1679" t="s">
        <v>149</v>
      </c>
      <c r="Q1679" t="b">
        <v>1</v>
      </c>
      <c r="R1679">
        <v>138261413</v>
      </c>
      <c r="S1679" t="s">
        <v>150</v>
      </c>
      <c r="T1679">
        <v>1E-3</v>
      </c>
      <c r="U1679" t="s">
        <v>184</v>
      </c>
      <c r="V1679">
        <v>2023</v>
      </c>
      <c r="W1679" t="s">
        <v>455</v>
      </c>
      <c r="X1679" t="s">
        <v>274</v>
      </c>
      <c r="Y1679" t="s">
        <v>275</v>
      </c>
      <c r="Z1679" t="s">
        <v>155</v>
      </c>
      <c r="AA1679">
        <v>501547</v>
      </c>
      <c r="AB1679">
        <v>370926</v>
      </c>
      <c r="AC1679">
        <v>-0.48037495499999999</v>
      </c>
      <c r="AD1679">
        <v>53.225682810000002</v>
      </c>
    </row>
    <row r="1680" spans="1:30">
      <c r="A1680">
        <v>272639</v>
      </c>
      <c r="B1680" t="s">
        <v>273</v>
      </c>
      <c r="C1680">
        <v>7299</v>
      </c>
      <c r="D1680">
        <v>2042014</v>
      </c>
      <c r="E1680" t="s">
        <v>164</v>
      </c>
      <c r="F1680" t="s">
        <v>126</v>
      </c>
      <c r="G1680" t="s">
        <v>236</v>
      </c>
      <c r="H1680" t="s">
        <v>115</v>
      </c>
      <c r="I1680" s="1">
        <v>45113.551388888889</v>
      </c>
      <c r="J1680" t="s">
        <v>180</v>
      </c>
      <c r="K1680" t="s">
        <v>116</v>
      </c>
      <c r="L1680" t="s">
        <v>146</v>
      </c>
      <c r="M1680" t="s">
        <v>147</v>
      </c>
      <c r="N1680" t="s">
        <v>148</v>
      </c>
      <c r="O1680">
        <v>1E-3</v>
      </c>
      <c r="P1680" t="s">
        <v>149</v>
      </c>
      <c r="Q1680" t="b">
        <v>1</v>
      </c>
      <c r="R1680">
        <v>138261413</v>
      </c>
      <c r="S1680" t="s">
        <v>150</v>
      </c>
      <c r="T1680">
        <v>1E-3</v>
      </c>
      <c r="U1680" t="s">
        <v>184</v>
      </c>
      <c r="V1680">
        <v>2023</v>
      </c>
      <c r="W1680" t="s">
        <v>455</v>
      </c>
      <c r="X1680" t="s">
        <v>274</v>
      </c>
      <c r="Y1680" t="s">
        <v>275</v>
      </c>
      <c r="Z1680" t="s">
        <v>155</v>
      </c>
      <c r="AA1680">
        <v>501547</v>
      </c>
      <c r="AB1680">
        <v>370926</v>
      </c>
      <c r="AC1680">
        <v>-0.48037495499999999</v>
      </c>
      <c r="AD1680">
        <v>53.225682810000002</v>
      </c>
    </row>
    <row r="1681" spans="1:30">
      <c r="A1681">
        <v>257911</v>
      </c>
      <c r="B1681" t="s">
        <v>273</v>
      </c>
      <c r="C1681">
        <v>7299</v>
      </c>
      <c r="D1681">
        <v>2032264</v>
      </c>
      <c r="E1681" t="s">
        <v>164</v>
      </c>
      <c r="F1681" t="s">
        <v>126</v>
      </c>
      <c r="G1681" t="s">
        <v>236</v>
      </c>
      <c r="H1681" t="s">
        <v>115</v>
      </c>
      <c r="I1681" s="1">
        <v>44987.490972222222</v>
      </c>
      <c r="J1681" t="s">
        <v>180</v>
      </c>
      <c r="K1681" t="s">
        <v>116</v>
      </c>
      <c r="L1681" t="s">
        <v>146</v>
      </c>
      <c r="M1681" t="s">
        <v>147</v>
      </c>
      <c r="N1681" t="s">
        <v>148</v>
      </c>
      <c r="O1681">
        <v>1E-3</v>
      </c>
      <c r="P1681" t="s">
        <v>149</v>
      </c>
      <c r="Q1681" t="b">
        <v>1</v>
      </c>
      <c r="R1681">
        <v>138261413</v>
      </c>
      <c r="S1681" t="s">
        <v>150</v>
      </c>
      <c r="T1681">
        <v>1E-3</v>
      </c>
      <c r="U1681" t="s">
        <v>184</v>
      </c>
      <c r="V1681">
        <v>2023</v>
      </c>
      <c r="W1681" t="s">
        <v>455</v>
      </c>
      <c r="X1681" t="s">
        <v>274</v>
      </c>
      <c r="Y1681" t="s">
        <v>275</v>
      </c>
      <c r="Z1681" t="s">
        <v>155</v>
      </c>
      <c r="AA1681">
        <v>501547</v>
      </c>
      <c r="AB1681">
        <v>370926</v>
      </c>
      <c r="AC1681">
        <v>-0.48037495499999999</v>
      </c>
      <c r="AD1681">
        <v>53.225682810000002</v>
      </c>
    </row>
    <row r="1682" spans="1:30">
      <c r="A1682">
        <v>271577</v>
      </c>
      <c r="B1682" t="s">
        <v>268</v>
      </c>
      <c r="C1682">
        <v>7299</v>
      </c>
      <c r="D1682">
        <v>1720687</v>
      </c>
      <c r="E1682" t="s">
        <v>164</v>
      </c>
      <c r="F1682" t="s">
        <v>126</v>
      </c>
      <c r="G1682" t="s">
        <v>236</v>
      </c>
      <c r="H1682" t="s">
        <v>115</v>
      </c>
      <c r="I1682" s="1">
        <v>45034.554166666669</v>
      </c>
      <c r="J1682" t="s">
        <v>180</v>
      </c>
      <c r="K1682" t="s">
        <v>116</v>
      </c>
      <c r="L1682" t="s">
        <v>269</v>
      </c>
      <c r="M1682" t="s">
        <v>270</v>
      </c>
      <c r="N1682" t="s">
        <v>183</v>
      </c>
      <c r="O1682">
        <v>1E-3</v>
      </c>
      <c r="P1682" t="s">
        <v>149</v>
      </c>
      <c r="Q1682" t="b">
        <v>1</v>
      </c>
      <c r="R1682">
        <v>138261413</v>
      </c>
      <c r="S1682" t="s">
        <v>150</v>
      </c>
      <c r="T1682">
        <v>1E-3</v>
      </c>
      <c r="U1682" t="s">
        <v>184</v>
      </c>
      <c r="V1682">
        <v>2023</v>
      </c>
      <c r="W1682" t="s">
        <v>455</v>
      </c>
      <c r="X1682" t="s">
        <v>271</v>
      </c>
      <c r="Y1682" t="s">
        <v>272</v>
      </c>
      <c r="Z1682" t="s">
        <v>155</v>
      </c>
      <c r="AA1682">
        <v>426660</v>
      </c>
      <c r="AB1682">
        <v>581425</v>
      </c>
      <c r="AC1682">
        <v>-1.5834660110000001</v>
      </c>
      <c r="AD1682">
        <v>55.126490650000001</v>
      </c>
    </row>
    <row r="1683" spans="1:30">
      <c r="A1683">
        <v>271553</v>
      </c>
      <c r="B1683" t="s">
        <v>268</v>
      </c>
      <c r="C1683">
        <v>7299</v>
      </c>
      <c r="D1683">
        <v>1715925</v>
      </c>
      <c r="E1683" t="s">
        <v>164</v>
      </c>
      <c r="F1683" t="s">
        <v>126</v>
      </c>
      <c r="G1683" t="s">
        <v>236</v>
      </c>
      <c r="H1683" t="s">
        <v>115</v>
      </c>
      <c r="I1683" s="1">
        <v>44952.352777777778</v>
      </c>
      <c r="J1683" t="s">
        <v>180</v>
      </c>
      <c r="K1683" t="s">
        <v>116</v>
      </c>
      <c r="L1683" t="s">
        <v>269</v>
      </c>
      <c r="M1683" t="s">
        <v>270</v>
      </c>
      <c r="N1683" t="s">
        <v>183</v>
      </c>
      <c r="O1683">
        <v>1E-3</v>
      </c>
      <c r="P1683" t="s">
        <v>149</v>
      </c>
      <c r="Q1683" t="b">
        <v>1</v>
      </c>
      <c r="R1683">
        <v>138261413</v>
      </c>
      <c r="S1683" t="s">
        <v>150</v>
      </c>
      <c r="T1683">
        <v>1E-3</v>
      </c>
      <c r="U1683" t="s">
        <v>184</v>
      </c>
      <c r="V1683">
        <v>2023</v>
      </c>
      <c r="W1683" t="s">
        <v>455</v>
      </c>
      <c r="X1683" t="s">
        <v>271</v>
      </c>
      <c r="Y1683" t="s">
        <v>272</v>
      </c>
      <c r="Z1683" t="s">
        <v>155</v>
      </c>
      <c r="AA1683">
        <v>426660</v>
      </c>
      <c r="AB1683">
        <v>581425</v>
      </c>
      <c r="AC1683">
        <v>-1.5834660110000001</v>
      </c>
      <c r="AD1683">
        <v>55.126490650000001</v>
      </c>
    </row>
    <row r="1684" spans="1:30">
      <c r="A1684">
        <v>266279</v>
      </c>
      <c r="B1684" t="s">
        <v>268</v>
      </c>
      <c r="C1684">
        <v>7299</v>
      </c>
      <c r="D1684">
        <v>1730812</v>
      </c>
      <c r="E1684" t="s">
        <v>164</v>
      </c>
      <c r="F1684" t="s">
        <v>126</v>
      </c>
      <c r="G1684" t="s">
        <v>236</v>
      </c>
      <c r="H1684" t="s">
        <v>115</v>
      </c>
      <c r="I1684" s="1">
        <v>45170.413888888892</v>
      </c>
      <c r="J1684" t="s">
        <v>180</v>
      </c>
      <c r="K1684" t="s">
        <v>116</v>
      </c>
      <c r="L1684" t="s">
        <v>269</v>
      </c>
      <c r="M1684" t="s">
        <v>270</v>
      </c>
      <c r="N1684" t="s">
        <v>183</v>
      </c>
      <c r="O1684">
        <v>1E-3</v>
      </c>
      <c r="P1684" t="s">
        <v>149</v>
      </c>
      <c r="Q1684" t="b">
        <v>1</v>
      </c>
      <c r="R1684">
        <v>138261413</v>
      </c>
      <c r="S1684" t="s">
        <v>150</v>
      </c>
      <c r="T1684">
        <v>1E-3</v>
      </c>
      <c r="U1684" t="s">
        <v>184</v>
      </c>
      <c r="V1684">
        <v>2023</v>
      </c>
      <c r="W1684" t="s">
        <v>455</v>
      </c>
      <c r="X1684" t="s">
        <v>271</v>
      </c>
      <c r="Y1684" t="s">
        <v>272</v>
      </c>
      <c r="Z1684" t="s">
        <v>155</v>
      </c>
      <c r="AA1684">
        <v>426660</v>
      </c>
      <c r="AB1684">
        <v>581425</v>
      </c>
      <c r="AC1684">
        <v>-1.5834660110000001</v>
      </c>
      <c r="AD1684">
        <v>55.126490650000001</v>
      </c>
    </row>
    <row r="1685" spans="1:30">
      <c r="A1685">
        <v>272109</v>
      </c>
      <c r="B1685" t="s">
        <v>268</v>
      </c>
      <c r="C1685">
        <v>7299</v>
      </c>
      <c r="D1685">
        <v>1723627</v>
      </c>
      <c r="E1685" t="s">
        <v>164</v>
      </c>
      <c r="F1685" t="s">
        <v>126</v>
      </c>
      <c r="G1685" t="s">
        <v>236</v>
      </c>
      <c r="H1685" t="s">
        <v>115</v>
      </c>
      <c r="I1685" s="1">
        <v>45078.454861111109</v>
      </c>
      <c r="J1685" t="s">
        <v>180</v>
      </c>
      <c r="K1685" t="s">
        <v>116</v>
      </c>
      <c r="L1685" t="s">
        <v>269</v>
      </c>
      <c r="M1685" t="s">
        <v>270</v>
      </c>
      <c r="N1685" t="s">
        <v>183</v>
      </c>
      <c r="O1685">
        <v>1E-3</v>
      </c>
      <c r="P1685" t="s">
        <v>149</v>
      </c>
      <c r="Q1685" t="b">
        <v>1</v>
      </c>
      <c r="R1685">
        <v>138261413</v>
      </c>
      <c r="S1685" t="s">
        <v>150</v>
      </c>
      <c r="T1685">
        <v>1E-3</v>
      </c>
      <c r="U1685" t="s">
        <v>184</v>
      </c>
      <c r="V1685">
        <v>2023</v>
      </c>
      <c r="W1685" t="s">
        <v>455</v>
      </c>
      <c r="X1685" t="s">
        <v>271</v>
      </c>
      <c r="Y1685" t="s">
        <v>272</v>
      </c>
      <c r="Z1685" t="s">
        <v>155</v>
      </c>
      <c r="AA1685">
        <v>426660</v>
      </c>
      <c r="AB1685">
        <v>581425</v>
      </c>
      <c r="AC1685">
        <v>-1.5834660110000001</v>
      </c>
      <c r="AD1685">
        <v>55.126490650000001</v>
      </c>
    </row>
    <row r="1686" spans="1:30">
      <c r="A1686">
        <v>266078</v>
      </c>
      <c r="B1686" t="s">
        <v>268</v>
      </c>
      <c r="C1686">
        <v>7299</v>
      </c>
      <c r="D1686">
        <v>1720172</v>
      </c>
      <c r="E1686" t="s">
        <v>164</v>
      </c>
      <c r="F1686" t="s">
        <v>126</v>
      </c>
      <c r="G1686" t="s">
        <v>236</v>
      </c>
      <c r="H1686" t="s">
        <v>115</v>
      </c>
      <c r="I1686" s="1">
        <v>45021.569444444445</v>
      </c>
      <c r="J1686" t="s">
        <v>180</v>
      </c>
      <c r="K1686" t="s">
        <v>116</v>
      </c>
      <c r="L1686" t="s">
        <v>269</v>
      </c>
      <c r="M1686" t="s">
        <v>270</v>
      </c>
      <c r="N1686" t="s">
        <v>183</v>
      </c>
      <c r="O1686">
        <v>1E-3</v>
      </c>
      <c r="P1686" t="s">
        <v>149</v>
      </c>
      <c r="Q1686" t="b">
        <v>1</v>
      </c>
      <c r="R1686">
        <v>138261413</v>
      </c>
      <c r="S1686" t="s">
        <v>150</v>
      </c>
      <c r="T1686">
        <v>1E-3</v>
      </c>
      <c r="U1686" t="s">
        <v>184</v>
      </c>
      <c r="V1686">
        <v>2023</v>
      </c>
      <c r="W1686" t="s">
        <v>455</v>
      </c>
      <c r="X1686" t="s">
        <v>271</v>
      </c>
      <c r="Y1686" t="s">
        <v>272</v>
      </c>
      <c r="Z1686" t="s">
        <v>155</v>
      </c>
      <c r="AA1686">
        <v>426660</v>
      </c>
      <c r="AB1686">
        <v>581425</v>
      </c>
      <c r="AC1686">
        <v>-1.5834660110000001</v>
      </c>
      <c r="AD1686">
        <v>55.126490650000001</v>
      </c>
    </row>
    <row r="1687" spans="1:30">
      <c r="A1687">
        <v>266526</v>
      </c>
      <c r="B1687" t="s">
        <v>268</v>
      </c>
      <c r="C1687">
        <v>7299</v>
      </c>
      <c r="D1687">
        <v>1728151</v>
      </c>
      <c r="E1687" t="s">
        <v>164</v>
      </c>
      <c r="F1687" t="s">
        <v>126</v>
      </c>
      <c r="G1687" t="s">
        <v>236</v>
      </c>
      <c r="H1687" t="s">
        <v>115</v>
      </c>
      <c r="I1687" s="1">
        <v>45139.424305555556</v>
      </c>
      <c r="J1687" t="s">
        <v>180</v>
      </c>
      <c r="K1687" t="s">
        <v>116</v>
      </c>
      <c r="L1687" t="s">
        <v>269</v>
      </c>
      <c r="M1687" t="s">
        <v>270</v>
      </c>
      <c r="N1687" t="s">
        <v>183</v>
      </c>
      <c r="O1687">
        <v>1E-3</v>
      </c>
      <c r="P1687" t="s">
        <v>149</v>
      </c>
      <c r="Q1687" t="b">
        <v>1</v>
      </c>
      <c r="R1687">
        <v>138261413</v>
      </c>
      <c r="S1687" t="s">
        <v>150</v>
      </c>
      <c r="T1687">
        <v>1E-3</v>
      </c>
      <c r="U1687" t="s">
        <v>184</v>
      </c>
      <c r="V1687">
        <v>2023</v>
      </c>
      <c r="W1687" t="s">
        <v>455</v>
      </c>
      <c r="X1687" t="s">
        <v>271</v>
      </c>
      <c r="Y1687" t="s">
        <v>272</v>
      </c>
      <c r="Z1687" t="s">
        <v>155</v>
      </c>
      <c r="AA1687">
        <v>426660</v>
      </c>
      <c r="AB1687">
        <v>581425</v>
      </c>
      <c r="AC1687">
        <v>-1.5834660110000001</v>
      </c>
      <c r="AD1687">
        <v>55.126490650000001</v>
      </c>
    </row>
    <row r="1688" spans="1:30">
      <c r="A1688">
        <v>273336</v>
      </c>
      <c r="B1688" t="s">
        <v>268</v>
      </c>
      <c r="C1688">
        <v>7299</v>
      </c>
      <c r="D1688">
        <v>1725716</v>
      </c>
      <c r="E1688" t="s">
        <v>164</v>
      </c>
      <c r="F1688" t="s">
        <v>126</v>
      </c>
      <c r="G1688" t="s">
        <v>236</v>
      </c>
      <c r="H1688" t="s">
        <v>115</v>
      </c>
      <c r="I1688" s="1">
        <v>45110.549305555556</v>
      </c>
      <c r="J1688" t="s">
        <v>180</v>
      </c>
      <c r="K1688" t="s">
        <v>116</v>
      </c>
      <c r="L1688" t="s">
        <v>269</v>
      </c>
      <c r="M1688" t="s">
        <v>270</v>
      </c>
      <c r="N1688" t="s">
        <v>183</v>
      </c>
      <c r="O1688">
        <v>1E-3</v>
      </c>
      <c r="P1688" t="s">
        <v>149</v>
      </c>
      <c r="Q1688" t="b">
        <v>1</v>
      </c>
      <c r="R1688">
        <v>138261413</v>
      </c>
      <c r="S1688" t="s">
        <v>150</v>
      </c>
      <c r="T1688">
        <v>1E-3</v>
      </c>
      <c r="U1688" t="s">
        <v>184</v>
      </c>
      <c r="V1688">
        <v>2023</v>
      </c>
      <c r="W1688" t="s">
        <v>455</v>
      </c>
      <c r="X1688" t="s">
        <v>271</v>
      </c>
      <c r="Y1688" t="s">
        <v>272</v>
      </c>
      <c r="Z1688" t="s">
        <v>155</v>
      </c>
      <c r="AA1688">
        <v>426660</v>
      </c>
      <c r="AB1688">
        <v>581425</v>
      </c>
      <c r="AC1688">
        <v>-1.5834660110000001</v>
      </c>
      <c r="AD1688">
        <v>55.126490650000001</v>
      </c>
    </row>
    <row r="1689" spans="1:30">
      <c r="A1689">
        <v>273443</v>
      </c>
      <c r="B1689" t="s">
        <v>268</v>
      </c>
      <c r="C1689">
        <v>7299</v>
      </c>
      <c r="D1689">
        <v>1721942</v>
      </c>
      <c r="E1689" t="s">
        <v>164</v>
      </c>
      <c r="F1689" t="s">
        <v>126</v>
      </c>
      <c r="G1689" t="s">
        <v>236</v>
      </c>
      <c r="H1689" t="s">
        <v>115</v>
      </c>
      <c r="I1689" s="1">
        <v>45050.616666666669</v>
      </c>
      <c r="J1689" t="s">
        <v>180</v>
      </c>
      <c r="K1689" t="s">
        <v>116</v>
      </c>
      <c r="L1689" t="s">
        <v>269</v>
      </c>
      <c r="M1689" t="s">
        <v>270</v>
      </c>
      <c r="N1689" t="s">
        <v>183</v>
      </c>
      <c r="O1689">
        <v>1E-3</v>
      </c>
      <c r="P1689" t="s">
        <v>149</v>
      </c>
      <c r="Q1689" t="b">
        <v>1</v>
      </c>
      <c r="R1689">
        <v>138261413</v>
      </c>
      <c r="S1689" t="s">
        <v>150</v>
      </c>
      <c r="T1689">
        <v>1E-3</v>
      </c>
      <c r="U1689" t="s">
        <v>184</v>
      </c>
      <c r="V1689">
        <v>2023</v>
      </c>
      <c r="W1689" t="s">
        <v>455</v>
      </c>
      <c r="X1689" t="s">
        <v>271</v>
      </c>
      <c r="Y1689" t="s">
        <v>272</v>
      </c>
      <c r="Z1689" t="s">
        <v>155</v>
      </c>
      <c r="AA1689">
        <v>426660</v>
      </c>
      <c r="AB1689">
        <v>581425</v>
      </c>
      <c r="AC1689">
        <v>-1.5834660110000001</v>
      </c>
      <c r="AD1689">
        <v>55.126490650000001</v>
      </c>
    </row>
    <row r="1690" spans="1:30">
      <c r="A1690">
        <v>265936</v>
      </c>
      <c r="B1690" t="s">
        <v>268</v>
      </c>
      <c r="C1690">
        <v>7299</v>
      </c>
      <c r="D1690">
        <v>1737837</v>
      </c>
      <c r="E1690" t="s">
        <v>164</v>
      </c>
      <c r="F1690" t="s">
        <v>126</v>
      </c>
      <c r="G1690" t="s">
        <v>236</v>
      </c>
      <c r="H1690" t="s">
        <v>115</v>
      </c>
      <c r="I1690" s="1">
        <v>45261.421527777777</v>
      </c>
      <c r="J1690" t="s">
        <v>180</v>
      </c>
      <c r="K1690" t="s">
        <v>116</v>
      </c>
      <c r="L1690" t="s">
        <v>269</v>
      </c>
      <c r="M1690" t="s">
        <v>270</v>
      </c>
      <c r="N1690" t="s">
        <v>183</v>
      </c>
      <c r="O1690">
        <v>1E-3</v>
      </c>
      <c r="P1690" t="s">
        <v>149</v>
      </c>
      <c r="Q1690" t="b">
        <v>1</v>
      </c>
      <c r="R1690">
        <v>138261413</v>
      </c>
      <c r="S1690" t="s">
        <v>150</v>
      </c>
      <c r="T1690">
        <v>1E-3</v>
      </c>
      <c r="U1690" t="s">
        <v>184</v>
      </c>
      <c r="V1690">
        <v>2023</v>
      </c>
      <c r="W1690" t="s">
        <v>455</v>
      </c>
      <c r="X1690" t="s">
        <v>271</v>
      </c>
      <c r="Y1690" t="s">
        <v>272</v>
      </c>
      <c r="Z1690" t="s">
        <v>155</v>
      </c>
      <c r="AA1690">
        <v>426660</v>
      </c>
      <c r="AB1690">
        <v>581425</v>
      </c>
      <c r="AC1690">
        <v>-1.5834660110000001</v>
      </c>
      <c r="AD1690">
        <v>55.126490650000001</v>
      </c>
    </row>
    <row r="1691" spans="1:30">
      <c r="A1691">
        <v>258862</v>
      </c>
      <c r="B1691" t="s">
        <v>268</v>
      </c>
      <c r="C1691">
        <v>7299</v>
      </c>
      <c r="D1691">
        <v>1716983</v>
      </c>
      <c r="E1691" t="s">
        <v>164</v>
      </c>
      <c r="F1691" t="s">
        <v>126</v>
      </c>
      <c r="G1691" t="s">
        <v>236</v>
      </c>
      <c r="H1691" t="s">
        <v>115</v>
      </c>
      <c r="I1691" s="1">
        <v>44970.398611111108</v>
      </c>
      <c r="J1691" t="s">
        <v>180</v>
      </c>
      <c r="K1691" t="s">
        <v>116</v>
      </c>
      <c r="L1691" t="s">
        <v>269</v>
      </c>
      <c r="M1691" t="s">
        <v>270</v>
      </c>
      <c r="N1691" t="s">
        <v>183</v>
      </c>
      <c r="O1691">
        <v>1E-3</v>
      </c>
      <c r="P1691" t="s">
        <v>149</v>
      </c>
      <c r="Q1691" t="b">
        <v>1</v>
      </c>
      <c r="R1691">
        <v>138261413</v>
      </c>
      <c r="S1691" t="s">
        <v>150</v>
      </c>
      <c r="T1691">
        <v>1E-3</v>
      </c>
      <c r="U1691" t="s">
        <v>184</v>
      </c>
      <c r="V1691">
        <v>2023</v>
      </c>
      <c r="W1691" t="s">
        <v>455</v>
      </c>
      <c r="X1691" t="s">
        <v>271</v>
      </c>
      <c r="Y1691" t="s">
        <v>272</v>
      </c>
      <c r="Z1691" t="s">
        <v>155</v>
      </c>
      <c r="AA1691">
        <v>426660</v>
      </c>
      <c r="AB1691">
        <v>581425</v>
      </c>
      <c r="AC1691">
        <v>-1.5834660110000001</v>
      </c>
      <c r="AD1691">
        <v>55.126490650000001</v>
      </c>
    </row>
    <row r="1692" spans="1:30">
      <c r="A1692">
        <v>267419</v>
      </c>
      <c r="B1692" t="s">
        <v>268</v>
      </c>
      <c r="C1692">
        <v>7299</v>
      </c>
      <c r="D1692">
        <v>1733550</v>
      </c>
      <c r="E1692" t="s">
        <v>164</v>
      </c>
      <c r="F1692" t="s">
        <v>126</v>
      </c>
      <c r="G1692" t="s">
        <v>236</v>
      </c>
      <c r="H1692" t="s">
        <v>115</v>
      </c>
      <c r="I1692" s="1">
        <v>45203.44027777778</v>
      </c>
      <c r="J1692" t="s">
        <v>180</v>
      </c>
      <c r="K1692" t="s">
        <v>116</v>
      </c>
      <c r="L1692" t="s">
        <v>269</v>
      </c>
      <c r="M1692" t="s">
        <v>270</v>
      </c>
      <c r="N1692" t="s">
        <v>183</v>
      </c>
      <c r="O1692">
        <v>1E-3</v>
      </c>
      <c r="P1692" t="s">
        <v>149</v>
      </c>
      <c r="Q1692" t="b">
        <v>1</v>
      </c>
      <c r="R1692">
        <v>138261413</v>
      </c>
      <c r="S1692" t="s">
        <v>150</v>
      </c>
      <c r="T1692">
        <v>1E-3</v>
      </c>
      <c r="U1692" t="s">
        <v>184</v>
      </c>
      <c r="V1692">
        <v>2023</v>
      </c>
      <c r="W1692" t="s">
        <v>455</v>
      </c>
      <c r="X1692" t="s">
        <v>271</v>
      </c>
      <c r="Y1692" t="s">
        <v>272</v>
      </c>
      <c r="Z1692" t="s">
        <v>155</v>
      </c>
      <c r="AA1692">
        <v>426660</v>
      </c>
      <c r="AB1692">
        <v>581425</v>
      </c>
      <c r="AC1692">
        <v>-1.5834660110000001</v>
      </c>
      <c r="AD1692">
        <v>55.126490650000001</v>
      </c>
    </row>
    <row r="1693" spans="1:30">
      <c r="A1693">
        <v>257388</v>
      </c>
      <c r="B1693" t="s">
        <v>268</v>
      </c>
      <c r="C1693">
        <v>7299</v>
      </c>
      <c r="D1693">
        <v>1718792</v>
      </c>
      <c r="E1693" t="s">
        <v>164</v>
      </c>
      <c r="F1693" t="s">
        <v>126</v>
      </c>
      <c r="G1693" t="s">
        <v>236</v>
      </c>
      <c r="H1693" t="s">
        <v>115</v>
      </c>
      <c r="I1693" s="1">
        <v>44995.484722222223</v>
      </c>
      <c r="J1693" t="s">
        <v>180</v>
      </c>
      <c r="K1693" t="s">
        <v>116</v>
      </c>
      <c r="L1693" t="s">
        <v>269</v>
      </c>
      <c r="M1693" t="s">
        <v>270</v>
      </c>
      <c r="N1693" t="s">
        <v>183</v>
      </c>
      <c r="O1693">
        <v>1E-3</v>
      </c>
      <c r="P1693" t="s">
        <v>149</v>
      </c>
      <c r="Q1693" t="b">
        <v>1</v>
      </c>
      <c r="R1693">
        <v>138261413</v>
      </c>
      <c r="S1693" t="s">
        <v>150</v>
      </c>
      <c r="T1693">
        <v>1E-3</v>
      </c>
      <c r="U1693" t="s">
        <v>184</v>
      </c>
      <c r="V1693">
        <v>2023</v>
      </c>
      <c r="W1693" t="s">
        <v>455</v>
      </c>
      <c r="X1693" t="s">
        <v>271</v>
      </c>
      <c r="Y1693" t="s">
        <v>272</v>
      </c>
      <c r="Z1693" t="s">
        <v>155</v>
      </c>
      <c r="AA1693">
        <v>426660</v>
      </c>
      <c r="AB1693">
        <v>581425</v>
      </c>
      <c r="AC1693">
        <v>-1.5834660110000001</v>
      </c>
      <c r="AD1693">
        <v>55.126490650000001</v>
      </c>
    </row>
    <row r="1694" spans="1:30">
      <c r="A1694">
        <v>263674</v>
      </c>
      <c r="B1694" t="s">
        <v>268</v>
      </c>
      <c r="C1694">
        <v>7299</v>
      </c>
      <c r="D1694">
        <v>1735674</v>
      </c>
      <c r="E1694" t="s">
        <v>164</v>
      </c>
      <c r="F1694" t="s">
        <v>126</v>
      </c>
      <c r="G1694" t="s">
        <v>236</v>
      </c>
      <c r="H1694" t="s">
        <v>115</v>
      </c>
      <c r="I1694" s="1">
        <v>45233.408333333333</v>
      </c>
      <c r="J1694" t="s">
        <v>180</v>
      </c>
      <c r="K1694" t="s">
        <v>116</v>
      </c>
      <c r="L1694" t="s">
        <v>269</v>
      </c>
      <c r="M1694" t="s">
        <v>270</v>
      </c>
      <c r="N1694" t="s">
        <v>183</v>
      </c>
      <c r="O1694">
        <v>1E-3</v>
      </c>
      <c r="P1694" t="s">
        <v>149</v>
      </c>
      <c r="Q1694" t="b">
        <v>1</v>
      </c>
      <c r="R1694">
        <v>138261413</v>
      </c>
      <c r="S1694" t="s">
        <v>150</v>
      </c>
      <c r="T1694">
        <v>1E-3</v>
      </c>
      <c r="U1694" t="s">
        <v>184</v>
      </c>
      <c r="V1694">
        <v>2023</v>
      </c>
      <c r="W1694" t="s">
        <v>455</v>
      </c>
      <c r="X1694" t="s">
        <v>271</v>
      </c>
      <c r="Y1694" t="s">
        <v>272</v>
      </c>
      <c r="Z1694" t="s">
        <v>155</v>
      </c>
      <c r="AA1694">
        <v>426660</v>
      </c>
      <c r="AB1694">
        <v>581425</v>
      </c>
      <c r="AC1694">
        <v>-1.5834660110000001</v>
      </c>
      <c r="AD1694">
        <v>55.126490650000001</v>
      </c>
    </row>
    <row r="1695" spans="1:30">
      <c r="A1695">
        <v>273389</v>
      </c>
      <c r="B1695" t="s">
        <v>288</v>
      </c>
      <c r="C1695">
        <v>7299</v>
      </c>
      <c r="D1695">
        <v>5345286</v>
      </c>
      <c r="E1695" t="s">
        <v>164</v>
      </c>
      <c r="F1695" t="s">
        <v>126</v>
      </c>
      <c r="G1695" t="s">
        <v>179</v>
      </c>
      <c r="H1695" t="s">
        <v>118</v>
      </c>
      <c r="I1695" s="1">
        <v>45139.633333333331</v>
      </c>
      <c r="J1695" t="s">
        <v>180</v>
      </c>
      <c r="K1695" t="s">
        <v>116</v>
      </c>
      <c r="L1695" t="s">
        <v>256</v>
      </c>
      <c r="M1695" t="s">
        <v>257</v>
      </c>
      <c r="N1695" t="s">
        <v>183</v>
      </c>
      <c r="O1695">
        <v>1E-3</v>
      </c>
      <c r="P1695" t="s">
        <v>149</v>
      </c>
      <c r="Q1695" t="b">
        <v>1</v>
      </c>
      <c r="R1695">
        <v>138261413</v>
      </c>
      <c r="S1695" t="s">
        <v>150</v>
      </c>
      <c r="T1695">
        <v>1E-3</v>
      </c>
      <c r="U1695" t="s">
        <v>184</v>
      </c>
      <c r="V1695">
        <v>2023</v>
      </c>
      <c r="W1695" t="s">
        <v>455</v>
      </c>
      <c r="X1695" t="s">
        <v>289</v>
      </c>
      <c r="Y1695" t="s">
        <v>290</v>
      </c>
      <c r="Z1695" t="s">
        <v>155</v>
      </c>
      <c r="AA1695">
        <v>347589</v>
      </c>
      <c r="AB1695">
        <v>412612</v>
      </c>
      <c r="AC1695">
        <v>-2.793586549</v>
      </c>
      <c r="AD1695">
        <v>53.607429660000001</v>
      </c>
    </row>
    <row r="1696" spans="1:30">
      <c r="A1696">
        <v>272086</v>
      </c>
      <c r="B1696" t="s">
        <v>288</v>
      </c>
      <c r="C1696">
        <v>7299</v>
      </c>
      <c r="D1696">
        <v>5351060</v>
      </c>
      <c r="E1696" t="s">
        <v>164</v>
      </c>
      <c r="F1696" t="s">
        <v>126</v>
      </c>
      <c r="G1696" t="s">
        <v>179</v>
      </c>
      <c r="H1696" t="s">
        <v>118</v>
      </c>
      <c r="I1696" s="1">
        <v>45236.543055555558</v>
      </c>
      <c r="J1696" t="s">
        <v>180</v>
      </c>
      <c r="K1696" t="s">
        <v>116</v>
      </c>
      <c r="L1696" t="s">
        <v>256</v>
      </c>
      <c r="M1696" t="s">
        <v>257</v>
      </c>
      <c r="N1696" t="s">
        <v>183</v>
      </c>
      <c r="O1696">
        <v>1E-3</v>
      </c>
      <c r="P1696" t="s">
        <v>149</v>
      </c>
      <c r="Q1696" t="b">
        <v>1</v>
      </c>
      <c r="R1696">
        <v>138261413</v>
      </c>
      <c r="S1696" t="s">
        <v>150</v>
      </c>
      <c r="T1696">
        <v>1E-3</v>
      </c>
      <c r="U1696" t="s">
        <v>184</v>
      </c>
      <c r="V1696">
        <v>2023</v>
      </c>
      <c r="W1696" t="s">
        <v>455</v>
      </c>
      <c r="X1696" t="s">
        <v>289</v>
      </c>
      <c r="Y1696" t="s">
        <v>290</v>
      </c>
      <c r="Z1696" t="s">
        <v>155</v>
      </c>
      <c r="AA1696">
        <v>347589</v>
      </c>
      <c r="AB1696">
        <v>412612</v>
      </c>
      <c r="AC1696">
        <v>-2.793586549</v>
      </c>
      <c r="AD1696">
        <v>53.607429660000001</v>
      </c>
    </row>
    <row r="1697" spans="1:30">
      <c r="A1697">
        <v>270804</v>
      </c>
      <c r="B1697" t="s">
        <v>288</v>
      </c>
      <c r="C1697">
        <v>7299</v>
      </c>
      <c r="D1697">
        <v>5341964</v>
      </c>
      <c r="E1697" t="s">
        <v>164</v>
      </c>
      <c r="F1697" t="s">
        <v>126</v>
      </c>
      <c r="G1697" t="s">
        <v>179</v>
      </c>
      <c r="H1697" t="s">
        <v>118</v>
      </c>
      <c r="I1697" s="1">
        <v>45097.59652777778</v>
      </c>
      <c r="J1697" t="s">
        <v>180</v>
      </c>
      <c r="K1697" t="s">
        <v>116</v>
      </c>
      <c r="L1697" t="s">
        <v>256</v>
      </c>
      <c r="M1697" t="s">
        <v>257</v>
      </c>
      <c r="N1697" t="s">
        <v>183</v>
      </c>
      <c r="O1697">
        <v>1E-3</v>
      </c>
      <c r="P1697" t="s">
        <v>149</v>
      </c>
      <c r="Q1697" t="b">
        <v>1</v>
      </c>
      <c r="R1697">
        <v>138261413</v>
      </c>
      <c r="S1697" t="s">
        <v>150</v>
      </c>
      <c r="T1697">
        <v>1E-3</v>
      </c>
      <c r="U1697" t="s">
        <v>184</v>
      </c>
      <c r="V1697">
        <v>2023</v>
      </c>
      <c r="W1697" t="s">
        <v>455</v>
      </c>
      <c r="X1697" t="s">
        <v>289</v>
      </c>
      <c r="Y1697" t="s">
        <v>290</v>
      </c>
      <c r="Z1697" t="s">
        <v>155</v>
      </c>
      <c r="AA1697">
        <v>347589</v>
      </c>
      <c r="AB1697">
        <v>412612</v>
      </c>
      <c r="AC1697">
        <v>-2.793586549</v>
      </c>
      <c r="AD1697">
        <v>53.607429660000001</v>
      </c>
    </row>
    <row r="1698" spans="1:30">
      <c r="A1698">
        <v>273111</v>
      </c>
      <c r="B1698" t="s">
        <v>288</v>
      </c>
      <c r="C1698">
        <v>7299</v>
      </c>
      <c r="D1698">
        <v>5349204</v>
      </c>
      <c r="E1698" t="s">
        <v>164</v>
      </c>
      <c r="F1698" t="s">
        <v>126</v>
      </c>
      <c r="G1698" t="s">
        <v>179</v>
      </c>
      <c r="H1698" t="s">
        <v>118</v>
      </c>
      <c r="I1698" s="1">
        <v>45203.55972222222</v>
      </c>
      <c r="J1698" t="s">
        <v>180</v>
      </c>
      <c r="K1698" t="s">
        <v>116</v>
      </c>
      <c r="L1698" t="s">
        <v>256</v>
      </c>
      <c r="M1698" t="s">
        <v>257</v>
      </c>
      <c r="N1698" t="s">
        <v>183</v>
      </c>
      <c r="O1698">
        <v>1E-3</v>
      </c>
      <c r="P1698" t="s">
        <v>149</v>
      </c>
      <c r="Q1698" t="b">
        <v>1</v>
      </c>
      <c r="R1698">
        <v>138261413</v>
      </c>
      <c r="S1698" t="s">
        <v>150</v>
      </c>
      <c r="T1698">
        <v>1E-3</v>
      </c>
      <c r="U1698" t="s">
        <v>184</v>
      </c>
      <c r="V1698">
        <v>2023</v>
      </c>
      <c r="W1698" t="s">
        <v>455</v>
      </c>
      <c r="X1698" t="s">
        <v>289</v>
      </c>
      <c r="Y1698" t="s">
        <v>290</v>
      </c>
      <c r="Z1698" t="s">
        <v>155</v>
      </c>
      <c r="AA1698">
        <v>347589</v>
      </c>
      <c r="AB1698">
        <v>412612</v>
      </c>
      <c r="AC1698">
        <v>-2.793586549</v>
      </c>
      <c r="AD1698">
        <v>53.607429660000001</v>
      </c>
    </row>
    <row r="1699" spans="1:30">
      <c r="A1699">
        <v>273160</v>
      </c>
      <c r="B1699" t="s">
        <v>288</v>
      </c>
      <c r="C1699">
        <v>7299</v>
      </c>
      <c r="D1699">
        <v>5334049</v>
      </c>
      <c r="E1699" t="s">
        <v>164</v>
      </c>
      <c r="F1699" t="s">
        <v>126</v>
      </c>
      <c r="G1699" t="s">
        <v>236</v>
      </c>
      <c r="H1699" t="s">
        <v>115</v>
      </c>
      <c r="I1699" s="1">
        <v>44935.459722222222</v>
      </c>
      <c r="J1699" t="s">
        <v>180</v>
      </c>
      <c r="K1699" t="s">
        <v>116</v>
      </c>
      <c r="L1699" t="s">
        <v>256</v>
      </c>
      <c r="M1699" t="s">
        <v>257</v>
      </c>
      <c r="N1699" t="s">
        <v>183</v>
      </c>
      <c r="O1699">
        <v>1E-3</v>
      </c>
      <c r="P1699" t="s">
        <v>149</v>
      </c>
      <c r="Q1699" t="b">
        <v>1</v>
      </c>
      <c r="R1699">
        <v>138261413</v>
      </c>
      <c r="S1699" t="s">
        <v>150</v>
      </c>
      <c r="T1699">
        <v>1E-3</v>
      </c>
      <c r="U1699" t="s">
        <v>184</v>
      </c>
      <c r="V1699">
        <v>2023</v>
      </c>
      <c r="W1699" t="s">
        <v>455</v>
      </c>
      <c r="X1699" t="s">
        <v>289</v>
      </c>
      <c r="Y1699" t="s">
        <v>290</v>
      </c>
      <c r="Z1699" t="s">
        <v>155</v>
      </c>
      <c r="AA1699">
        <v>347589</v>
      </c>
      <c r="AB1699">
        <v>412612</v>
      </c>
      <c r="AC1699">
        <v>-2.793586549</v>
      </c>
      <c r="AD1699">
        <v>53.607429660000001</v>
      </c>
    </row>
    <row r="1700" spans="1:30">
      <c r="A1700">
        <v>273031</v>
      </c>
      <c r="B1700" t="s">
        <v>288</v>
      </c>
      <c r="C1700">
        <v>7299</v>
      </c>
      <c r="D1700">
        <v>5339958</v>
      </c>
      <c r="E1700" t="s">
        <v>164</v>
      </c>
      <c r="F1700" t="s">
        <v>126</v>
      </c>
      <c r="G1700" t="s">
        <v>179</v>
      </c>
      <c r="H1700" t="s">
        <v>118</v>
      </c>
      <c r="I1700" s="1">
        <v>45042.53402777778</v>
      </c>
      <c r="J1700" t="s">
        <v>180</v>
      </c>
      <c r="K1700" t="s">
        <v>116</v>
      </c>
      <c r="L1700" t="s">
        <v>256</v>
      </c>
      <c r="M1700" t="s">
        <v>257</v>
      </c>
      <c r="N1700" t="s">
        <v>148</v>
      </c>
      <c r="O1700">
        <v>1E-3</v>
      </c>
      <c r="P1700" t="s">
        <v>149</v>
      </c>
      <c r="Q1700" t="b">
        <v>1</v>
      </c>
      <c r="R1700">
        <v>138261413</v>
      </c>
      <c r="S1700" t="s">
        <v>150</v>
      </c>
      <c r="T1700">
        <v>1E-3</v>
      </c>
      <c r="U1700" t="s">
        <v>184</v>
      </c>
      <c r="V1700">
        <v>2023</v>
      </c>
      <c r="W1700" t="s">
        <v>455</v>
      </c>
      <c r="X1700" t="s">
        <v>289</v>
      </c>
      <c r="Y1700" t="s">
        <v>290</v>
      </c>
      <c r="Z1700" t="s">
        <v>155</v>
      </c>
      <c r="AA1700">
        <v>347589</v>
      </c>
      <c r="AB1700">
        <v>412612</v>
      </c>
      <c r="AC1700">
        <v>-2.793586549</v>
      </c>
      <c r="AD1700">
        <v>53.607429660000001</v>
      </c>
    </row>
    <row r="1701" spans="1:30">
      <c r="A1701">
        <v>273528</v>
      </c>
      <c r="B1701" t="s">
        <v>187</v>
      </c>
      <c r="C1701">
        <v>7299</v>
      </c>
      <c r="D1701">
        <v>2037748</v>
      </c>
      <c r="E1701" t="s">
        <v>164</v>
      </c>
      <c r="F1701" t="s">
        <v>126</v>
      </c>
      <c r="G1701" t="s">
        <v>179</v>
      </c>
      <c r="H1701" t="s">
        <v>118</v>
      </c>
      <c r="I1701" s="1">
        <v>45070.443749999999</v>
      </c>
      <c r="J1701" t="s">
        <v>180</v>
      </c>
      <c r="K1701" t="s">
        <v>116</v>
      </c>
      <c r="L1701" t="s">
        <v>181</v>
      </c>
      <c r="M1701" t="s">
        <v>182</v>
      </c>
      <c r="N1701" t="s">
        <v>183</v>
      </c>
      <c r="O1701">
        <v>1E-3</v>
      </c>
      <c r="P1701" t="s">
        <v>149</v>
      </c>
      <c r="Q1701" t="b">
        <v>1</v>
      </c>
      <c r="R1701">
        <v>138261413</v>
      </c>
      <c r="S1701" t="s">
        <v>150</v>
      </c>
      <c r="T1701">
        <v>1E-3</v>
      </c>
      <c r="U1701" t="s">
        <v>184</v>
      </c>
      <c r="V1701">
        <v>2023</v>
      </c>
      <c r="W1701" t="s">
        <v>455</v>
      </c>
      <c r="X1701" t="s">
        <v>188</v>
      </c>
      <c r="Y1701" t="s">
        <v>189</v>
      </c>
      <c r="Z1701" t="s">
        <v>155</v>
      </c>
      <c r="AA1701">
        <v>636400</v>
      </c>
      <c r="AB1701">
        <v>291600</v>
      </c>
      <c r="AC1701">
        <v>1.47919738</v>
      </c>
      <c r="AD1701">
        <v>52.47110782</v>
      </c>
    </row>
    <row r="1702" spans="1:30">
      <c r="A1702">
        <v>273302</v>
      </c>
      <c r="B1702" t="s">
        <v>187</v>
      </c>
      <c r="C1702">
        <v>7299</v>
      </c>
      <c r="D1702">
        <v>2048001</v>
      </c>
      <c r="E1702" t="s">
        <v>164</v>
      </c>
      <c r="F1702" t="s">
        <v>126</v>
      </c>
      <c r="G1702" t="s">
        <v>179</v>
      </c>
      <c r="H1702" t="s">
        <v>118</v>
      </c>
      <c r="I1702" s="1">
        <v>45190.508333333331</v>
      </c>
      <c r="J1702" t="s">
        <v>180</v>
      </c>
      <c r="K1702" t="s">
        <v>116</v>
      </c>
      <c r="L1702" t="s">
        <v>181</v>
      </c>
      <c r="M1702" t="s">
        <v>182</v>
      </c>
      <c r="N1702" t="s">
        <v>183</v>
      </c>
      <c r="O1702">
        <v>1E-3</v>
      </c>
      <c r="P1702" t="s">
        <v>149</v>
      </c>
      <c r="Q1702" t="b">
        <v>1</v>
      </c>
      <c r="R1702">
        <v>138261413</v>
      </c>
      <c r="S1702" t="s">
        <v>150</v>
      </c>
      <c r="T1702">
        <v>1E-3</v>
      </c>
      <c r="U1702" t="s">
        <v>184</v>
      </c>
      <c r="V1702">
        <v>2023</v>
      </c>
      <c r="W1702" t="s">
        <v>455</v>
      </c>
      <c r="X1702" t="s">
        <v>188</v>
      </c>
      <c r="Y1702" t="s">
        <v>189</v>
      </c>
      <c r="Z1702" t="s">
        <v>155</v>
      </c>
      <c r="AA1702">
        <v>636400</v>
      </c>
      <c r="AB1702">
        <v>291600</v>
      </c>
      <c r="AC1702">
        <v>1.47919738</v>
      </c>
      <c r="AD1702">
        <v>52.47110782</v>
      </c>
    </row>
    <row r="1703" spans="1:30">
      <c r="A1703">
        <v>267673</v>
      </c>
      <c r="B1703" t="s">
        <v>187</v>
      </c>
      <c r="C1703">
        <v>7299</v>
      </c>
      <c r="D1703">
        <v>2053285</v>
      </c>
      <c r="E1703" t="s">
        <v>164</v>
      </c>
      <c r="F1703" t="s">
        <v>126</v>
      </c>
      <c r="G1703" t="s">
        <v>179</v>
      </c>
      <c r="H1703" t="s">
        <v>118</v>
      </c>
      <c r="I1703" s="1">
        <v>45251.550694444442</v>
      </c>
      <c r="J1703" t="s">
        <v>180</v>
      </c>
      <c r="K1703" t="s">
        <v>116</v>
      </c>
      <c r="L1703" t="s">
        <v>181</v>
      </c>
      <c r="M1703" t="s">
        <v>182</v>
      </c>
      <c r="N1703" t="s">
        <v>183</v>
      </c>
      <c r="O1703">
        <v>1E-3</v>
      </c>
      <c r="P1703" t="s">
        <v>149</v>
      </c>
      <c r="Q1703" t="b">
        <v>1</v>
      </c>
      <c r="R1703">
        <v>138261413</v>
      </c>
      <c r="S1703" t="s">
        <v>150</v>
      </c>
      <c r="T1703">
        <v>1E-3</v>
      </c>
      <c r="U1703" t="s">
        <v>184</v>
      </c>
      <c r="V1703">
        <v>2023</v>
      </c>
      <c r="W1703" t="s">
        <v>455</v>
      </c>
      <c r="X1703" t="s">
        <v>188</v>
      </c>
      <c r="Y1703" t="s">
        <v>189</v>
      </c>
      <c r="Z1703" t="s">
        <v>155</v>
      </c>
      <c r="AA1703">
        <v>636400</v>
      </c>
      <c r="AB1703">
        <v>291600</v>
      </c>
      <c r="AC1703">
        <v>1.47919738</v>
      </c>
      <c r="AD1703">
        <v>52.47110782</v>
      </c>
    </row>
    <row r="1704" spans="1:30">
      <c r="A1704">
        <v>271405</v>
      </c>
      <c r="B1704" t="s">
        <v>187</v>
      </c>
      <c r="C1704">
        <v>7299</v>
      </c>
      <c r="D1704">
        <v>2052801</v>
      </c>
      <c r="E1704" t="s">
        <v>164</v>
      </c>
      <c r="F1704" t="s">
        <v>126</v>
      </c>
      <c r="G1704" t="s">
        <v>179</v>
      </c>
      <c r="H1704" t="s">
        <v>118</v>
      </c>
      <c r="I1704" s="1">
        <v>45238.371527777781</v>
      </c>
      <c r="J1704" t="s">
        <v>180</v>
      </c>
      <c r="K1704" t="s">
        <v>116</v>
      </c>
      <c r="L1704" t="s">
        <v>181</v>
      </c>
      <c r="M1704" t="s">
        <v>182</v>
      </c>
      <c r="N1704" t="s">
        <v>183</v>
      </c>
      <c r="O1704">
        <v>1E-3</v>
      </c>
      <c r="P1704" t="s">
        <v>149</v>
      </c>
      <c r="Q1704" t="b">
        <v>1</v>
      </c>
      <c r="R1704">
        <v>138261413</v>
      </c>
      <c r="S1704" t="s">
        <v>150</v>
      </c>
      <c r="T1704">
        <v>1E-3</v>
      </c>
      <c r="U1704" t="s">
        <v>184</v>
      </c>
      <c r="V1704">
        <v>2023</v>
      </c>
      <c r="W1704" t="s">
        <v>455</v>
      </c>
      <c r="X1704" t="s">
        <v>188</v>
      </c>
      <c r="Y1704" t="s">
        <v>189</v>
      </c>
      <c r="Z1704" t="s">
        <v>155</v>
      </c>
      <c r="AA1704">
        <v>636400</v>
      </c>
      <c r="AB1704">
        <v>291600</v>
      </c>
      <c r="AC1704">
        <v>1.47919738</v>
      </c>
      <c r="AD1704">
        <v>52.47110782</v>
      </c>
    </row>
    <row r="1705" spans="1:30">
      <c r="A1705">
        <v>272546</v>
      </c>
      <c r="B1705" t="s">
        <v>187</v>
      </c>
      <c r="C1705">
        <v>7299</v>
      </c>
      <c r="D1705">
        <v>2042031</v>
      </c>
      <c r="E1705" t="s">
        <v>164</v>
      </c>
      <c r="F1705" t="s">
        <v>126</v>
      </c>
      <c r="G1705" t="s">
        <v>179</v>
      </c>
      <c r="H1705" t="s">
        <v>118</v>
      </c>
      <c r="I1705" s="1">
        <v>45113.524305555555</v>
      </c>
      <c r="J1705" t="s">
        <v>180</v>
      </c>
      <c r="K1705" t="s">
        <v>116</v>
      </c>
      <c r="L1705" t="s">
        <v>181</v>
      </c>
      <c r="M1705" t="s">
        <v>182</v>
      </c>
      <c r="N1705" t="s">
        <v>183</v>
      </c>
      <c r="O1705">
        <v>1E-3</v>
      </c>
      <c r="P1705" t="s">
        <v>149</v>
      </c>
      <c r="Q1705" t="b">
        <v>1</v>
      </c>
      <c r="R1705">
        <v>138261413</v>
      </c>
      <c r="S1705" t="s">
        <v>150</v>
      </c>
      <c r="T1705">
        <v>1E-3</v>
      </c>
      <c r="U1705" t="s">
        <v>184</v>
      </c>
      <c r="V1705">
        <v>2023</v>
      </c>
      <c r="W1705" t="s">
        <v>455</v>
      </c>
      <c r="X1705" t="s">
        <v>188</v>
      </c>
      <c r="Y1705" t="s">
        <v>189</v>
      </c>
      <c r="Z1705" t="s">
        <v>155</v>
      </c>
      <c r="AA1705">
        <v>636400</v>
      </c>
      <c r="AB1705">
        <v>291600</v>
      </c>
      <c r="AC1705">
        <v>1.47919738</v>
      </c>
      <c r="AD1705">
        <v>52.47110782</v>
      </c>
    </row>
    <row r="1706" spans="1:30">
      <c r="A1706">
        <v>272504</v>
      </c>
      <c r="B1706" t="s">
        <v>187</v>
      </c>
      <c r="C1706">
        <v>7299</v>
      </c>
      <c r="D1706">
        <v>2037349</v>
      </c>
      <c r="E1706" t="s">
        <v>164</v>
      </c>
      <c r="F1706" t="s">
        <v>126</v>
      </c>
      <c r="G1706" t="s">
        <v>179</v>
      </c>
      <c r="H1706" t="s">
        <v>118</v>
      </c>
      <c r="I1706" s="1">
        <v>45061.511805555558</v>
      </c>
      <c r="J1706" t="s">
        <v>180</v>
      </c>
      <c r="K1706" t="s">
        <v>116</v>
      </c>
      <c r="L1706" t="s">
        <v>181</v>
      </c>
      <c r="M1706" t="s">
        <v>182</v>
      </c>
      <c r="N1706" t="s">
        <v>183</v>
      </c>
      <c r="O1706">
        <v>1E-3</v>
      </c>
      <c r="P1706" t="s">
        <v>149</v>
      </c>
      <c r="Q1706" t="b">
        <v>1</v>
      </c>
      <c r="R1706">
        <v>138261413</v>
      </c>
      <c r="S1706" t="s">
        <v>150</v>
      </c>
      <c r="T1706">
        <v>1E-3</v>
      </c>
      <c r="U1706" t="s">
        <v>184</v>
      </c>
      <c r="V1706">
        <v>2023</v>
      </c>
      <c r="W1706" t="s">
        <v>455</v>
      </c>
      <c r="X1706" t="s">
        <v>188</v>
      </c>
      <c r="Y1706" t="s">
        <v>189</v>
      </c>
      <c r="Z1706" t="s">
        <v>155</v>
      </c>
      <c r="AA1706">
        <v>636400</v>
      </c>
      <c r="AB1706">
        <v>291600</v>
      </c>
      <c r="AC1706">
        <v>1.47919738</v>
      </c>
      <c r="AD1706">
        <v>52.47110782</v>
      </c>
    </row>
    <row r="1707" spans="1:30">
      <c r="A1707">
        <v>272316</v>
      </c>
      <c r="B1707" t="s">
        <v>187</v>
      </c>
      <c r="C1707">
        <v>7299</v>
      </c>
      <c r="D1707">
        <v>2036942</v>
      </c>
      <c r="E1707" t="s">
        <v>164</v>
      </c>
      <c r="F1707" t="s">
        <v>126</v>
      </c>
      <c r="G1707" t="s">
        <v>179</v>
      </c>
      <c r="H1707" t="s">
        <v>118</v>
      </c>
      <c r="I1707" s="1">
        <v>45049.65902777778</v>
      </c>
      <c r="J1707" t="s">
        <v>180</v>
      </c>
      <c r="K1707" t="s">
        <v>116</v>
      </c>
      <c r="L1707" t="s">
        <v>181</v>
      </c>
      <c r="M1707" t="s">
        <v>182</v>
      </c>
      <c r="N1707" t="s">
        <v>183</v>
      </c>
      <c r="O1707">
        <v>1E-3</v>
      </c>
      <c r="P1707" t="s">
        <v>149</v>
      </c>
      <c r="Q1707" t="b">
        <v>1</v>
      </c>
      <c r="R1707">
        <v>138261413</v>
      </c>
      <c r="S1707" t="s">
        <v>150</v>
      </c>
      <c r="T1707">
        <v>1E-3</v>
      </c>
      <c r="U1707" t="s">
        <v>184</v>
      </c>
      <c r="V1707">
        <v>2023</v>
      </c>
      <c r="W1707" t="s">
        <v>455</v>
      </c>
      <c r="X1707" t="s">
        <v>188</v>
      </c>
      <c r="Y1707" t="s">
        <v>189</v>
      </c>
      <c r="Z1707" t="s">
        <v>155</v>
      </c>
      <c r="AA1707">
        <v>636400</v>
      </c>
      <c r="AB1707">
        <v>291600</v>
      </c>
      <c r="AC1707">
        <v>1.47919738</v>
      </c>
      <c r="AD1707">
        <v>52.47110782</v>
      </c>
    </row>
    <row r="1708" spans="1:30">
      <c r="A1708">
        <v>273183</v>
      </c>
      <c r="B1708" t="s">
        <v>187</v>
      </c>
      <c r="C1708">
        <v>7299</v>
      </c>
      <c r="D1708">
        <v>2035354</v>
      </c>
      <c r="E1708" t="s">
        <v>164</v>
      </c>
      <c r="F1708" t="s">
        <v>126</v>
      </c>
      <c r="G1708" t="s">
        <v>179</v>
      </c>
      <c r="H1708" t="s">
        <v>118</v>
      </c>
      <c r="I1708" s="1">
        <v>45042.51458333333</v>
      </c>
      <c r="J1708" t="s">
        <v>180</v>
      </c>
      <c r="K1708" t="s">
        <v>116</v>
      </c>
      <c r="L1708" t="s">
        <v>181</v>
      </c>
      <c r="M1708" t="s">
        <v>182</v>
      </c>
      <c r="N1708" t="s">
        <v>148</v>
      </c>
      <c r="O1708">
        <v>1E-3</v>
      </c>
      <c r="P1708" t="s">
        <v>149</v>
      </c>
      <c r="Q1708" t="b">
        <v>1</v>
      </c>
      <c r="R1708">
        <v>138261413</v>
      </c>
      <c r="S1708" t="s">
        <v>150</v>
      </c>
      <c r="T1708">
        <v>1E-3</v>
      </c>
      <c r="U1708" t="s">
        <v>184</v>
      </c>
      <c r="V1708">
        <v>2023</v>
      </c>
      <c r="W1708" t="s">
        <v>455</v>
      </c>
      <c r="X1708" t="s">
        <v>188</v>
      </c>
      <c r="Y1708" t="s">
        <v>189</v>
      </c>
      <c r="Z1708" t="s">
        <v>155</v>
      </c>
      <c r="AA1708">
        <v>636400</v>
      </c>
      <c r="AB1708">
        <v>291600</v>
      </c>
      <c r="AC1708">
        <v>1.47919738</v>
      </c>
      <c r="AD1708">
        <v>52.47110782</v>
      </c>
    </row>
    <row r="1709" spans="1:30">
      <c r="A1709">
        <v>272999</v>
      </c>
      <c r="B1709" t="s">
        <v>187</v>
      </c>
      <c r="C1709">
        <v>7299</v>
      </c>
      <c r="D1709">
        <v>2046868</v>
      </c>
      <c r="E1709" t="s">
        <v>164</v>
      </c>
      <c r="F1709" t="s">
        <v>126</v>
      </c>
      <c r="G1709" t="s">
        <v>179</v>
      </c>
      <c r="H1709" t="s">
        <v>118</v>
      </c>
      <c r="I1709" s="1">
        <v>45163.451388888891</v>
      </c>
      <c r="J1709" t="s">
        <v>180</v>
      </c>
      <c r="K1709" t="s">
        <v>116</v>
      </c>
      <c r="L1709" t="s">
        <v>181</v>
      </c>
      <c r="M1709" t="s">
        <v>182</v>
      </c>
      <c r="N1709" t="s">
        <v>183</v>
      </c>
      <c r="O1709">
        <v>1E-3</v>
      </c>
      <c r="P1709" t="s">
        <v>149</v>
      </c>
      <c r="Q1709" t="b">
        <v>1</v>
      </c>
      <c r="R1709">
        <v>138261413</v>
      </c>
      <c r="S1709" t="s">
        <v>150</v>
      </c>
      <c r="T1709">
        <v>1E-3</v>
      </c>
      <c r="U1709" t="s">
        <v>184</v>
      </c>
      <c r="V1709">
        <v>2023</v>
      </c>
      <c r="W1709" t="s">
        <v>455</v>
      </c>
      <c r="X1709" t="s">
        <v>188</v>
      </c>
      <c r="Y1709" t="s">
        <v>189</v>
      </c>
      <c r="Z1709" t="s">
        <v>155</v>
      </c>
      <c r="AA1709">
        <v>636400</v>
      </c>
      <c r="AB1709">
        <v>291600</v>
      </c>
      <c r="AC1709">
        <v>1.47919738</v>
      </c>
      <c r="AD1709">
        <v>52.47110782</v>
      </c>
    </row>
    <row r="1710" spans="1:30">
      <c r="A1710">
        <v>266973</v>
      </c>
      <c r="B1710" t="s">
        <v>187</v>
      </c>
      <c r="C1710">
        <v>7299</v>
      </c>
      <c r="D1710">
        <v>2052008</v>
      </c>
      <c r="E1710" t="s">
        <v>164</v>
      </c>
      <c r="F1710" t="s">
        <v>126</v>
      </c>
      <c r="G1710" t="s">
        <v>179</v>
      </c>
      <c r="H1710" t="s">
        <v>118</v>
      </c>
      <c r="I1710" s="1">
        <v>45224.618750000001</v>
      </c>
      <c r="J1710" t="s">
        <v>180</v>
      </c>
      <c r="K1710" t="s">
        <v>116</v>
      </c>
      <c r="L1710" t="s">
        <v>181</v>
      </c>
      <c r="M1710" t="s">
        <v>182</v>
      </c>
      <c r="N1710" t="s">
        <v>183</v>
      </c>
      <c r="O1710">
        <v>1E-3</v>
      </c>
      <c r="P1710" t="s">
        <v>149</v>
      </c>
      <c r="Q1710" t="b">
        <v>1</v>
      </c>
      <c r="R1710">
        <v>138261413</v>
      </c>
      <c r="S1710" t="s">
        <v>150</v>
      </c>
      <c r="T1710">
        <v>1E-3</v>
      </c>
      <c r="U1710" t="s">
        <v>184</v>
      </c>
      <c r="V1710">
        <v>2023</v>
      </c>
      <c r="W1710" t="s">
        <v>455</v>
      </c>
      <c r="X1710" t="s">
        <v>188</v>
      </c>
      <c r="Y1710" t="s">
        <v>189</v>
      </c>
      <c r="Z1710" t="s">
        <v>155</v>
      </c>
      <c r="AA1710">
        <v>636400</v>
      </c>
      <c r="AB1710">
        <v>291600</v>
      </c>
      <c r="AC1710">
        <v>1.47919738</v>
      </c>
      <c r="AD1710">
        <v>52.47110782</v>
      </c>
    </row>
    <row r="1711" spans="1:30">
      <c r="A1711">
        <v>272564</v>
      </c>
      <c r="B1711" t="s">
        <v>187</v>
      </c>
      <c r="C1711">
        <v>7299</v>
      </c>
      <c r="D1711">
        <v>2046920</v>
      </c>
      <c r="E1711" t="s">
        <v>164</v>
      </c>
      <c r="F1711" t="s">
        <v>126</v>
      </c>
      <c r="G1711" t="s">
        <v>179</v>
      </c>
      <c r="H1711" t="s">
        <v>118</v>
      </c>
      <c r="I1711" s="1">
        <v>45168.423611111109</v>
      </c>
      <c r="J1711" t="s">
        <v>180</v>
      </c>
      <c r="K1711" t="s">
        <v>116</v>
      </c>
      <c r="L1711" t="s">
        <v>181</v>
      </c>
      <c r="M1711" t="s">
        <v>182</v>
      </c>
      <c r="N1711" t="s">
        <v>183</v>
      </c>
      <c r="O1711">
        <v>1E-3</v>
      </c>
      <c r="P1711" t="s">
        <v>149</v>
      </c>
      <c r="Q1711" t="b">
        <v>1</v>
      </c>
      <c r="R1711">
        <v>138261413</v>
      </c>
      <c r="S1711" t="s">
        <v>150</v>
      </c>
      <c r="T1711">
        <v>1E-3</v>
      </c>
      <c r="U1711" t="s">
        <v>184</v>
      </c>
      <c r="V1711">
        <v>2023</v>
      </c>
      <c r="W1711" t="s">
        <v>455</v>
      </c>
      <c r="X1711" t="s">
        <v>188</v>
      </c>
      <c r="Y1711" t="s">
        <v>189</v>
      </c>
      <c r="Z1711" t="s">
        <v>155</v>
      </c>
      <c r="AA1711">
        <v>636400</v>
      </c>
      <c r="AB1711">
        <v>291600</v>
      </c>
      <c r="AC1711">
        <v>1.47919738</v>
      </c>
      <c r="AD1711">
        <v>52.47110782</v>
      </c>
    </row>
    <row r="1712" spans="1:30">
      <c r="A1712">
        <v>272143</v>
      </c>
      <c r="B1712" t="s">
        <v>187</v>
      </c>
      <c r="C1712">
        <v>7299</v>
      </c>
      <c r="D1712">
        <v>2050416</v>
      </c>
      <c r="E1712" t="s">
        <v>164</v>
      </c>
      <c r="F1712" t="s">
        <v>126</v>
      </c>
      <c r="G1712" t="s">
        <v>179</v>
      </c>
      <c r="H1712" t="s">
        <v>118</v>
      </c>
      <c r="I1712" s="1">
        <v>45216.536805555559</v>
      </c>
      <c r="J1712" t="s">
        <v>180</v>
      </c>
      <c r="K1712" t="s">
        <v>116</v>
      </c>
      <c r="L1712" t="s">
        <v>181</v>
      </c>
      <c r="M1712" t="s">
        <v>182</v>
      </c>
      <c r="N1712" t="s">
        <v>148</v>
      </c>
      <c r="O1712">
        <v>1E-3</v>
      </c>
      <c r="P1712" t="s">
        <v>149</v>
      </c>
      <c r="Q1712" t="b">
        <v>1</v>
      </c>
      <c r="R1712">
        <v>138261413</v>
      </c>
      <c r="S1712" t="s">
        <v>150</v>
      </c>
      <c r="T1712">
        <v>1E-3</v>
      </c>
      <c r="U1712" t="s">
        <v>184</v>
      </c>
      <c r="V1712">
        <v>2023</v>
      </c>
      <c r="W1712" t="s">
        <v>455</v>
      </c>
      <c r="X1712" t="s">
        <v>188</v>
      </c>
      <c r="Y1712" t="s">
        <v>189</v>
      </c>
      <c r="Z1712" t="s">
        <v>155</v>
      </c>
      <c r="AA1712">
        <v>636400</v>
      </c>
      <c r="AB1712">
        <v>291600</v>
      </c>
      <c r="AC1712">
        <v>1.47919738</v>
      </c>
      <c r="AD1712">
        <v>52.47110782</v>
      </c>
    </row>
    <row r="1713" spans="1:30">
      <c r="A1713">
        <v>266333</v>
      </c>
      <c r="B1713" t="s">
        <v>187</v>
      </c>
      <c r="C1713">
        <v>7299</v>
      </c>
      <c r="D1713">
        <v>2055851</v>
      </c>
      <c r="E1713" t="s">
        <v>164</v>
      </c>
      <c r="F1713" t="s">
        <v>126</v>
      </c>
      <c r="G1713" t="s">
        <v>179</v>
      </c>
      <c r="H1713" t="s">
        <v>118</v>
      </c>
      <c r="I1713" s="1">
        <v>45273.418749999997</v>
      </c>
      <c r="J1713" t="s">
        <v>180</v>
      </c>
      <c r="K1713" t="s">
        <v>116</v>
      </c>
      <c r="L1713" t="s">
        <v>181</v>
      </c>
      <c r="M1713" t="s">
        <v>182</v>
      </c>
      <c r="N1713" t="s">
        <v>148</v>
      </c>
      <c r="O1713">
        <v>1E-3</v>
      </c>
      <c r="P1713" t="s">
        <v>149</v>
      </c>
      <c r="Q1713" t="b">
        <v>1</v>
      </c>
      <c r="R1713">
        <v>138261413</v>
      </c>
      <c r="S1713" t="s">
        <v>150</v>
      </c>
      <c r="T1713">
        <v>1E-3</v>
      </c>
      <c r="U1713" t="s">
        <v>184</v>
      </c>
      <c r="V1713">
        <v>2023</v>
      </c>
      <c r="W1713" t="s">
        <v>455</v>
      </c>
      <c r="X1713" t="s">
        <v>188</v>
      </c>
      <c r="Y1713" t="s">
        <v>189</v>
      </c>
      <c r="Z1713" t="s">
        <v>155</v>
      </c>
      <c r="AA1713">
        <v>636400</v>
      </c>
      <c r="AB1713">
        <v>291600</v>
      </c>
      <c r="AC1713">
        <v>1.47919738</v>
      </c>
      <c r="AD1713">
        <v>52.47110782</v>
      </c>
    </row>
    <row r="1714" spans="1:30">
      <c r="A1714">
        <v>266245</v>
      </c>
      <c r="B1714" t="s">
        <v>187</v>
      </c>
      <c r="C1714">
        <v>7299</v>
      </c>
      <c r="D1714">
        <v>2028519</v>
      </c>
      <c r="E1714" t="s">
        <v>164</v>
      </c>
      <c r="F1714" t="s">
        <v>126</v>
      </c>
      <c r="G1714" t="s">
        <v>205</v>
      </c>
      <c r="H1714" t="s">
        <v>112</v>
      </c>
      <c r="I1714" s="1">
        <v>44945.408333333333</v>
      </c>
      <c r="J1714" t="s">
        <v>180</v>
      </c>
      <c r="K1714" t="s">
        <v>116</v>
      </c>
      <c r="L1714" t="s">
        <v>181</v>
      </c>
      <c r="M1714" t="s">
        <v>182</v>
      </c>
      <c r="N1714" t="s">
        <v>183</v>
      </c>
      <c r="O1714">
        <v>1E-3</v>
      </c>
      <c r="P1714" t="s">
        <v>149</v>
      </c>
      <c r="Q1714" t="b">
        <v>1</v>
      </c>
      <c r="R1714">
        <v>138261413</v>
      </c>
      <c r="S1714" t="s">
        <v>150</v>
      </c>
      <c r="T1714">
        <v>1E-3</v>
      </c>
      <c r="U1714" t="s">
        <v>184</v>
      </c>
      <c r="V1714">
        <v>2023</v>
      </c>
      <c r="W1714" t="s">
        <v>455</v>
      </c>
      <c r="X1714" t="s">
        <v>188</v>
      </c>
      <c r="Y1714" t="s">
        <v>189</v>
      </c>
      <c r="Z1714" t="s">
        <v>155</v>
      </c>
      <c r="AA1714">
        <v>636400</v>
      </c>
      <c r="AB1714">
        <v>291600</v>
      </c>
      <c r="AC1714">
        <v>1.47919738</v>
      </c>
      <c r="AD1714">
        <v>52.47110782</v>
      </c>
    </row>
    <row r="1715" spans="1:30">
      <c r="A1715">
        <v>273501</v>
      </c>
      <c r="B1715" t="s">
        <v>187</v>
      </c>
      <c r="C1715">
        <v>7299</v>
      </c>
      <c r="D1715">
        <v>2042323</v>
      </c>
      <c r="E1715" t="s">
        <v>164</v>
      </c>
      <c r="F1715" t="s">
        <v>126</v>
      </c>
      <c r="G1715" t="s">
        <v>179</v>
      </c>
      <c r="H1715" t="s">
        <v>118</v>
      </c>
      <c r="I1715" s="1">
        <v>45118.572222222225</v>
      </c>
      <c r="J1715" t="s">
        <v>180</v>
      </c>
      <c r="K1715" t="s">
        <v>116</v>
      </c>
      <c r="L1715" t="s">
        <v>181</v>
      </c>
      <c r="M1715" t="s">
        <v>182</v>
      </c>
      <c r="N1715" t="s">
        <v>183</v>
      </c>
      <c r="O1715">
        <v>1E-3</v>
      </c>
      <c r="P1715" t="s">
        <v>149</v>
      </c>
      <c r="Q1715" t="b">
        <v>1</v>
      </c>
      <c r="R1715">
        <v>138261413</v>
      </c>
      <c r="S1715" t="s">
        <v>150</v>
      </c>
      <c r="T1715">
        <v>1E-3</v>
      </c>
      <c r="U1715" t="s">
        <v>184</v>
      </c>
      <c r="V1715">
        <v>2023</v>
      </c>
      <c r="W1715" t="s">
        <v>455</v>
      </c>
      <c r="X1715" t="s">
        <v>188</v>
      </c>
      <c r="Y1715" t="s">
        <v>189</v>
      </c>
      <c r="Z1715" t="s">
        <v>155</v>
      </c>
      <c r="AA1715">
        <v>636400</v>
      </c>
      <c r="AB1715">
        <v>291600</v>
      </c>
      <c r="AC1715">
        <v>1.47919738</v>
      </c>
      <c r="AD1715">
        <v>52.47110782</v>
      </c>
    </row>
    <row r="1716" spans="1:30">
      <c r="A1716">
        <v>266073</v>
      </c>
      <c r="B1716" t="s">
        <v>187</v>
      </c>
      <c r="C1716">
        <v>7299</v>
      </c>
      <c r="D1716">
        <v>2037253</v>
      </c>
      <c r="E1716" t="s">
        <v>164</v>
      </c>
      <c r="F1716" t="s">
        <v>126</v>
      </c>
      <c r="G1716" t="s">
        <v>179</v>
      </c>
      <c r="H1716" t="s">
        <v>118</v>
      </c>
      <c r="I1716" s="1">
        <v>45057.570138888892</v>
      </c>
      <c r="J1716" t="s">
        <v>180</v>
      </c>
      <c r="K1716" t="s">
        <v>116</v>
      </c>
      <c r="L1716" t="s">
        <v>181</v>
      </c>
      <c r="M1716" t="s">
        <v>182</v>
      </c>
      <c r="N1716" t="s">
        <v>148</v>
      </c>
      <c r="O1716">
        <v>1E-3</v>
      </c>
      <c r="P1716" t="s">
        <v>149</v>
      </c>
      <c r="Q1716" t="b">
        <v>1</v>
      </c>
      <c r="R1716">
        <v>138261413</v>
      </c>
      <c r="S1716" t="s">
        <v>150</v>
      </c>
      <c r="T1716">
        <v>1E-3</v>
      </c>
      <c r="U1716" t="s">
        <v>184</v>
      </c>
      <c r="V1716">
        <v>2023</v>
      </c>
      <c r="W1716" t="s">
        <v>455</v>
      </c>
      <c r="X1716" t="s">
        <v>188</v>
      </c>
      <c r="Y1716" t="s">
        <v>189</v>
      </c>
      <c r="Z1716" t="s">
        <v>155</v>
      </c>
      <c r="AA1716">
        <v>636400</v>
      </c>
      <c r="AB1716">
        <v>291600</v>
      </c>
      <c r="AC1716">
        <v>1.47919738</v>
      </c>
      <c r="AD1716">
        <v>52.47110782</v>
      </c>
    </row>
    <row r="1717" spans="1:30">
      <c r="A1717">
        <v>273477</v>
      </c>
      <c r="B1717" t="s">
        <v>247</v>
      </c>
      <c r="C1717">
        <v>7299</v>
      </c>
      <c r="D1717">
        <v>1601066</v>
      </c>
      <c r="E1717" t="s">
        <v>164</v>
      </c>
      <c r="F1717" t="s">
        <v>126</v>
      </c>
      <c r="G1717" t="s">
        <v>236</v>
      </c>
      <c r="H1717" t="s">
        <v>115</v>
      </c>
      <c r="I1717" s="1">
        <v>45114.63958333333</v>
      </c>
      <c r="J1717" t="s">
        <v>180</v>
      </c>
      <c r="K1717" t="s">
        <v>116</v>
      </c>
      <c r="L1717" t="s">
        <v>228</v>
      </c>
      <c r="M1717" t="s">
        <v>229</v>
      </c>
      <c r="N1717" t="s">
        <v>183</v>
      </c>
      <c r="O1717">
        <v>1E-3</v>
      </c>
      <c r="P1717" t="s">
        <v>149</v>
      </c>
      <c r="Q1717" t="b">
        <v>1</v>
      </c>
      <c r="R1717">
        <v>138261413</v>
      </c>
      <c r="S1717" t="s">
        <v>150</v>
      </c>
      <c r="T1717">
        <v>1E-3</v>
      </c>
      <c r="U1717" t="s">
        <v>184</v>
      </c>
      <c r="V1717">
        <v>2023</v>
      </c>
      <c r="W1717" t="s">
        <v>455</v>
      </c>
      <c r="X1717" t="s">
        <v>248</v>
      </c>
      <c r="Y1717" t="s">
        <v>249</v>
      </c>
      <c r="Z1717" t="s">
        <v>155</v>
      </c>
      <c r="AA1717">
        <v>435499</v>
      </c>
      <c r="AB1717">
        <v>117847</v>
      </c>
      <c r="AC1717">
        <v>-1.495929053</v>
      </c>
      <c r="AD1717">
        <v>50.958961870000003</v>
      </c>
    </row>
    <row r="1718" spans="1:30">
      <c r="A1718">
        <v>269327</v>
      </c>
      <c r="B1718" t="s">
        <v>247</v>
      </c>
      <c r="C1718">
        <v>7299</v>
      </c>
      <c r="D1718">
        <v>1609598</v>
      </c>
      <c r="E1718" t="s">
        <v>164</v>
      </c>
      <c r="F1718" t="s">
        <v>126</v>
      </c>
      <c r="G1718" t="s">
        <v>236</v>
      </c>
      <c r="H1718" t="s">
        <v>115</v>
      </c>
      <c r="I1718" s="1">
        <v>45264.384027777778</v>
      </c>
      <c r="J1718" t="s">
        <v>180</v>
      </c>
      <c r="K1718" t="s">
        <v>116</v>
      </c>
      <c r="L1718" t="s">
        <v>228</v>
      </c>
      <c r="M1718" t="s">
        <v>229</v>
      </c>
      <c r="N1718" t="s">
        <v>183</v>
      </c>
      <c r="O1718">
        <v>1E-3</v>
      </c>
      <c r="P1718" t="s">
        <v>149</v>
      </c>
      <c r="Q1718" t="b">
        <v>1</v>
      </c>
      <c r="R1718">
        <v>138261413</v>
      </c>
      <c r="S1718" t="s">
        <v>150</v>
      </c>
      <c r="T1718">
        <v>1E-3</v>
      </c>
      <c r="U1718" t="s">
        <v>184</v>
      </c>
      <c r="V1718">
        <v>2023</v>
      </c>
      <c r="W1718" t="s">
        <v>455</v>
      </c>
      <c r="X1718" t="s">
        <v>248</v>
      </c>
      <c r="Y1718" t="s">
        <v>249</v>
      </c>
      <c r="Z1718" t="s">
        <v>155</v>
      </c>
      <c r="AA1718">
        <v>435499</v>
      </c>
      <c r="AB1718">
        <v>117847</v>
      </c>
      <c r="AC1718">
        <v>-1.495929053</v>
      </c>
      <c r="AD1718">
        <v>50.958961870000003</v>
      </c>
    </row>
    <row r="1719" spans="1:30">
      <c r="A1719">
        <v>272117</v>
      </c>
      <c r="B1719" t="s">
        <v>247</v>
      </c>
      <c r="C1719">
        <v>7299</v>
      </c>
      <c r="D1719">
        <v>1592514</v>
      </c>
      <c r="E1719" t="s">
        <v>164</v>
      </c>
      <c r="F1719" t="s">
        <v>126</v>
      </c>
      <c r="G1719" t="s">
        <v>205</v>
      </c>
      <c r="H1719" t="s">
        <v>112</v>
      </c>
      <c r="I1719" s="1">
        <v>44952.570833333331</v>
      </c>
      <c r="J1719" t="s">
        <v>180</v>
      </c>
      <c r="K1719" t="s">
        <v>116</v>
      </c>
      <c r="L1719" t="s">
        <v>228</v>
      </c>
      <c r="M1719" t="s">
        <v>229</v>
      </c>
      <c r="N1719" t="s">
        <v>183</v>
      </c>
      <c r="O1719">
        <v>1E-3</v>
      </c>
      <c r="P1719" t="s">
        <v>149</v>
      </c>
      <c r="Q1719" t="b">
        <v>1</v>
      </c>
      <c r="R1719">
        <v>138261413</v>
      </c>
      <c r="S1719" t="s">
        <v>150</v>
      </c>
      <c r="T1719">
        <v>1E-3</v>
      </c>
      <c r="U1719" t="s">
        <v>184</v>
      </c>
      <c r="V1719">
        <v>2023</v>
      </c>
      <c r="W1719" t="s">
        <v>455</v>
      </c>
      <c r="X1719" t="s">
        <v>248</v>
      </c>
      <c r="Y1719" t="s">
        <v>249</v>
      </c>
      <c r="Z1719" t="s">
        <v>155</v>
      </c>
      <c r="AA1719">
        <v>435499</v>
      </c>
      <c r="AB1719">
        <v>117847</v>
      </c>
      <c r="AC1719">
        <v>-1.495929053</v>
      </c>
      <c r="AD1719">
        <v>50.958961870000003</v>
      </c>
    </row>
    <row r="1720" spans="1:30">
      <c r="A1720">
        <v>268721</v>
      </c>
      <c r="B1720" t="s">
        <v>219</v>
      </c>
      <c r="C1720">
        <v>7299</v>
      </c>
      <c r="D1720">
        <v>1598816</v>
      </c>
      <c r="E1720" t="s">
        <v>164</v>
      </c>
      <c r="F1720" t="s">
        <v>126</v>
      </c>
      <c r="G1720" t="s">
        <v>236</v>
      </c>
      <c r="H1720" t="s">
        <v>115</v>
      </c>
      <c r="I1720" s="1">
        <v>45077.519444444442</v>
      </c>
      <c r="J1720" t="s">
        <v>180</v>
      </c>
      <c r="K1720" t="s">
        <v>116</v>
      </c>
      <c r="L1720" t="s">
        <v>220</v>
      </c>
      <c r="M1720" t="s">
        <v>221</v>
      </c>
      <c r="N1720" t="s">
        <v>148</v>
      </c>
      <c r="O1720">
        <v>1E-3</v>
      </c>
      <c r="P1720" t="s">
        <v>149</v>
      </c>
      <c r="Q1720" t="b">
        <v>1</v>
      </c>
      <c r="R1720">
        <v>138261413</v>
      </c>
      <c r="S1720" t="s">
        <v>150</v>
      </c>
      <c r="T1720">
        <v>1E-3</v>
      </c>
      <c r="U1720" t="s">
        <v>184</v>
      </c>
      <c r="V1720">
        <v>2023</v>
      </c>
      <c r="W1720" t="s">
        <v>455</v>
      </c>
      <c r="X1720" t="s">
        <v>222</v>
      </c>
      <c r="Y1720" t="s">
        <v>223</v>
      </c>
      <c r="Z1720" t="s">
        <v>155</v>
      </c>
      <c r="AA1720">
        <v>559400</v>
      </c>
      <c r="AB1720">
        <v>142800</v>
      </c>
      <c r="AC1720">
        <v>0.27827943700000002</v>
      </c>
      <c r="AD1720">
        <v>51.162245509999998</v>
      </c>
    </row>
    <row r="1721" spans="1:30">
      <c r="A1721">
        <v>272355</v>
      </c>
      <c r="B1721" t="s">
        <v>219</v>
      </c>
      <c r="C1721">
        <v>7299</v>
      </c>
      <c r="D1721">
        <v>1593515</v>
      </c>
      <c r="E1721" t="s">
        <v>164</v>
      </c>
      <c r="F1721" t="s">
        <v>126</v>
      </c>
      <c r="G1721" t="s">
        <v>205</v>
      </c>
      <c r="H1721" t="s">
        <v>112</v>
      </c>
      <c r="I1721" s="1">
        <v>44964.445138888892</v>
      </c>
      <c r="J1721" t="s">
        <v>180</v>
      </c>
      <c r="K1721" t="s">
        <v>116</v>
      </c>
      <c r="L1721" t="s">
        <v>220</v>
      </c>
      <c r="M1721" t="s">
        <v>221</v>
      </c>
      <c r="N1721" t="s">
        <v>148</v>
      </c>
      <c r="O1721">
        <v>1E-3</v>
      </c>
      <c r="P1721" t="s">
        <v>149</v>
      </c>
      <c r="Q1721" t="b">
        <v>1</v>
      </c>
      <c r="R1721">
        <v>138261413</v>
      </c>
      <c r="S1721" t="s">
        <v>150</v>
      </c>
      <c r="T1721">
        <v>1E-3</v>
      </c>
      <c r="U1721" t="s">
        <v>184</v>
      </c>
      <c r="V1721">
        <v>2023</v>
      </c>
      <c r="W1721" t="s">
        <v>455</v>
      </c>
      <c r="X1721" t="s">
        <v>222</v>
      </c>
      <c r="Y1721" t="s">
        <v>223</v>
      </c>
      <c r="Z1721" t="s">
        <v>155</v>
      </c>
      <c r="AA1721">
        <v>559400</v>
      </c>
      <c r="AB1721">
        <v>142800</v>
      </c>
      <c r="AC1721">
        <v>0.27827943700000002</v>
      </c>
      <c r="AD1721">
        <v>51.162245509999998</v>
      </c>
    </row>
    <row r="1722" spans="1:30">
      <c r="A1722">
        <v>272168</v>
      </c>
      <c r="B1722" t="s">
        <v>296</v>
      </c>
      <c r="C1722">
        <v>7299</v>
      </c>
      <c r="D1722">
        <v>4828743</v>
      </c>
      <c r="E1722" t="s">
        <v>164</v>
      </c>
      <c r="F1722" t="s">
        <v>126</v>
      </c>
      <c r="G1722" t="s">
        <v>236</v>
      </c>
      <c r="H1722" t="s">
        <v>115</v>
      </c>
      <c r="I1722" s="1">
        <v>45202.450694444444</v>
      </c>
      <c r="J1722" t="s">
        <v>180</v>
      </c>
      <c r="K1722" t="s">
        <v>116</v>
      </c>
      <c r="L1722" t="s">
        <v>192</v>
      </c>
      <c r="M1722" t="s">
        <v>193</v>
      </c>
      <c r="N1722" t="s">
        <v>183</v>
      </c>
      <c r="O1722">
        <v>1E-3</v>
      </c>
      <c r="P1722" t="s">
        <v>149</v>
      </c>
      <c r="Q1722" t="b">
        <v>1</v>
      </c>
      <c r="R1722">
        <v>138261413</v>
      </c>
      <c r="S1722" t="s">
        <v>150</v>
      </c>
      <c r="T1722">
        <v>1E-3</v>
      </c>
      <c r="U1722" t="s">
        <v>184</v>
      </c>
      <c r="V1722">
        <v>2023</v>
      </c>
      <c r="W1722" t="s">
        <v>455</v>
      </c>
      <c r="X1722" t="s">
        <v>297</v>
      </c>
      <c r="Y1722" t="s">
        <v>298</v>
      </c>
      <c r="Z1722" t="s">
        <v>155</v>
      </c>
      <c r="AA1722">
        <v>393220</v>
      </c>
      <c r="AB1722">
        <v>223820</v>
      </c>
      <c r="AC1722">
        <v>-2.0999740779999998</v>
      </c>
      <c r="AD1722">
        <v>51.912868549999999</v>
      </c>
    </row>
    <row r="1723" spans="1:30">
      <c r="A1723">
        <v>240409</v>
      </c>
      <c r="B1723" t="s">
        <v>296</v>
      </c>
      <c r="C1723">
        <v>7299</v>
      </c>
      <c r="D1723">
        <v>4815550</v>
      </c>
      <c r="E1723" t="s">
        <v>164</v>
      </c>
      <c r="F1723" t="s">
        <v>126</v>
      </c>
      <c r="G1723" t="s">
        <v>236</v>
      </c>
      <c r="H1723" t="s">
        <v>115</v>
      </c>
      <c r="I1723" s="1">
        <v>45019.433333333334</v>
      </c>
      <c r="J1723" t="s">
        <v>180</v>
      </c>
      <c r="K1723" t="s">
        <v>116</v>
      </c>
      <c r="L1723" t="s">
        <v>192</v>
      </c>
      <c r="M1723" t="s">
        <v>193</v>
      </c>
      <c r="N1723" t="s">
        <v>183</v>
      </c>
      <c r="O1723">
        <v>1E-3</v>
      </c>
      <c r="P1723" t="s">
        <v>149</v>
      </c>
      <c r="Q1723" t="b">
        <v>1</v>
      </c>
      <c r="R1723">
        <v>138261413</v>
      </c>
      <c r="S1723" t="s">
        <v>150</v>
      </c>
      <c r="T1723">
        <v>1E-3</v>
      </c>
      <c r="U1723" t="s">
        <v>184</v>
      </c>
      <c r="V1723">
        <v>2023</v>
      </c>
      <c r="W1723" t="s">
        <v>455</v>
      </c>
      <c r="X1723" t="s">
        <v>297</v>
      </c>
      <c r="Y1723" t="s">
        <v>298</v>
      </c>
      <c r="Z1723" t="s">
        <v>155</v>
      </c>
      <c r="AA1723">
        <v>393220</v>
      </c>
      <c r="AB1723">
        <v>223820</v>
      </c>
      <c r="AC1723">
        <v>-2.0999740779999998</v>
      </c>
      <c r="AD1723">
        <v>51.912868549999999</v>
      </c>
    </row>
    <row r="1724" spans="1:30">
      <c r="A1724">
        <v>264781</v>
      </c>
      <c r="B1724" t="s">
        <v>296</v>
      </c>
      <c r="C1724">
        <v>7299</v>
      </c>
      <c r="D1724">
        <v>4816033</v>
      </c>
      <c r="E1724" t="s">
        <v>164</v>
      </c>
      <c r="F1724" t="s">
        <v>126</v>
      </c>
      <c r="G1724" t="s">
        <v>236</v>
      </c>
      <c r="H1724" t="s">
        <v>115</v>
      </c>
      <c r="I1724" s="1">
        <v>45035.515277777777</v>
      </c>
      <c r="J1724" t="s">
        <v>180</v>
      </c>
      <c r="K1724" t="s">
        <v>116</v>
      </c>
      <c r="L1724" t="s">
        <v>192</v>
      </c>
      <c r="M1724" t="s">
        <v>193</v>
      </c>
      <c r="N1724" t="s">
        <v>183</v>
      </c>
      <c r="O1724">
        <v>1E-3</v>
      </c>
      <c r="P1724" t="s">
        <v>149</v>
      </c>
      <c r="Q1724" t="b">
        <v>1</v>
      </c>
      <c r="R1724">
        <v>138261413</v>
      </c>
      <c r="S1724" t="s">
        <v>150</v>
      </c>
      <c r="T1724">
        <v>1E-3</v>
      </c>
      <c r="U1724" t="s">
        <v>184</v>
      </c>
      <c r="V1724">
        <v>2023</v>
      </c>
      <c r="W1724" t="s">
        <v>455</v>
      </c>
      <c r="X1724" t="s">
        <v>297</v>
      </c>
      <c r="Y1724" t="s">
        <v>298</v>
      </c>
      <c r="Z1724" t="s">
        <v>155</v>
      </c>
      <c r="AA1724">
        <v>393220</v>
      </c>
      <c r="AB1724">
        <v>223820</v>
      </c>
      <c r="AC1724">
        <v>-2.0999740779999998</v>
      </c>
      <c r="AD1724">
        <v>51.912868549999999</v>
      </c>
    </row>
    <row r="1725" spans="1:30">
      <c r="A1725">
        <v>260032</v>
      </c>
      <c r="B1725" t="s">
        <v>296</v>
      </c>
      <c r="C1725">
        <v>7299</v>
      </c>
      <c r="D1725">
        <v>4817385</v>
      </c>
      <c r="E1725" t="s">
        <v>164</v>
      </c>
      <c r="F1725" t="s">
        <v>126</v>
      </c>
      <c r="G1725" t="s">
        <v>236</v>
      </c>
      <c r="H1725" t="s">
        <v>115</v>
      </c>
      <c r="I1725" s="1">
        <v>45048.378472222219</v>
      </c>
      <c r="J1725" t="s">
        <v>180</v>
      </c>
      <c r="K1725" t="s">
        <v>116</v>
      </c>
      <c r="L1725" t="s">
        <v>192</v>
      </c>
      <c r="M1725" t="s">
        <v>193</v>
      </c>
      <c r="N1725" t="s">
        <v>183</v>
      </c>
      <c r="O1725">
        <v>1E-3</v>
      </c>
      <c r="P1725" t="s">
        <v>149</v>
      </c>
      <c r="Q1725" t="b">
        <v>1</v>
      </c>
      <c r="R1725">
        <v>138261413</v>
      </c>
      <c r="S1725" t="s">
        <v>150</v>
      </c>
      <c r="T1725">
        <v>1E-3</v>
      </c>
      <c r="U1725" t="s">
        <v>184</v>
      </c>
      <c r="V1725">
        <v>2023</v>
      </c>
      <c r="W1725" t="s">
        <v>455</v>
      </c>
      <c r="X1725" t="s">
        <v>297</v>
      </c>
      <c r="Y1725" t="s">
        <v>298</v>
      </c>
      <c r="Z1725" t="s">
        <v>155</v>
      </c>
      <c r="AA1725">
        <v>393220</v>
      </c>
      <c r="AB1725">
        <v>223820</v>
      </c>
      <c r="AC1725">
        <v>-2.0999740779999998</v>
      </c>
      <c r="AD1725">
        <v>51.912868549999999</v>
      </c>
    </row>
    <row r="1726" spans="1:30">
      <c r="A1726">
        <v>263747</v>
      </c>
      <c r="B1726" t="s">
        <v>296</v>
      </c>
      <c r="C1726">
        <v>7299</v>
      </c>
      <c r="D1726">
        <v>4831201</v>
      </c>
      <c r="E1726" t="s">
        <v>164</v>
      </c>
      <c r="F1726" t="s">
        <v>126</v>
      </c>
      <c r="G1726" t="s">
        <v>236</v>
      </c>
      <c r="H1726" t="s">
        <v>115</v>
      </c>
      <c r="I1726" s="1">
        <v>45236.436805555553</v>
      </c>
      <c r="J1726" t="s">
        <v>180</v>
      </c>
      <c r="K1726" t="s">
        <v>116</v>
      </c>
      <c r="L1726" t="s">
        <v>192</v>
      </c>
      <c r="M1726" t="s">
        <v>193</v>
      </c>
      <c r="N1726" t="s">
        <v>183</v>
      </c>
      <c r="O1726">
        <v>1E-3</v>
      </c>
      <c r="P1726" t="s">
        <v>149</v>
      </c>
      <c r="Q1726" t="b">
        <v>1</v>
      </c>
      <c r="R1726">
        <v>138261413</v>
      </c>
      <c r="S1726" t="s">
        <v>150</v>
      </c>
      <c r="T1726">
        <v>1E-3</v>
      </c>
      <c r="U1726" t="s">
        <v>184</v>
      </c>
      <c r="V1726">
        <v>2023</v>
      </c>
      <c r="W1726" t="s">
        <v>455</v>
      </c>
      <c r="X1726" t="s">
        <v>297</v>
      </c>
      <c r="Y1726" t="s">
        <v>298</v>
      </c>
      <c r="Z1726" t="s">
        <v>155</v>
      </c>
      <c r="AA1726">
        <v>393220</v>
      </c>
      <c r="AB1726">
        <v>223820</v>
      </c>
      <c r="AC1726">
        <v>-2.0999740779999998</v>
      </c>
      <c r="AD1726">
        <v>51.912868549999999</v>
      </c>
    </row>
    <row r="1727" spans="1:30">
      <c r="A1727">
        <v>256847</v>
      </c>
      <c r="B1727" t="s">
        <v>296</v>
      </c>
      <c r="C1727">
        <v>7299</v>
      </c>
      <c r="D1727">
        <v>4812153</v>
      </c>
      <c r="E1727" t="s">
        <v>164</v>
      </c>
      <c r="F1727" t="s">
        <v>126</v>
      </c>
      <c r="G1727" t="s">
        <v>236</v>
      </c>
      <c r="H1727" t="s">
        <v>115</v>
      </c>
      <c r="I1727" s="1">
        <v>44970.565972222219</v>
      </c>
      <c r="J1727" t="s">
        <v>180</v>
      </c>
      <c r="K1727" t="s">
        <v>116</v>
      </c>
      <c r="L1727" t="s">
        <v>192</v>
      </c>
      <c r="M1727" t="s">
        <v>193</v>
      </c>
      <c r="N1727" t="s">
        <v>183</v>
      </c>
      <c r="O1727">
        <v>1E-3</v>
      </c>
      <c r="P1727" t="s">
        <v>149</v>
      </c>
      <c r="Q1727" t="b">
        <v>1</v>
      </c>
      <c r="R1727">
        <v>138261413</v>
      </c>
      <c r="S1727" t="s">
        <v>150</v>
      </c>
      <c r="T1727">
        <v>1E-3</v>
      </c>
      <c r="U1727" t="s">
        <v>184</v>
      </c>
      <c r="V1727">
        <v>2023</v>
      </c>
      <c r="W1727" t="s">
        <v>455</v>
      </c>
      <c r="X1727" t="s">
        <v>297</v>
      </c>
      <c r="Y1727" t="s">
        <v>298</v>
      </c>
      <c r="Z1727" t="s">
        <v>155</v>
      </c>
      <c r="AA1727">
        <v>393220</v>
      </c>
      <c r="AB1727">
        <v>223820</v>
      </c>
      <c r="AC1727">
        <v>-2.0999740779999998</v>
      </c>
      <c r="AD1727">
        <v>51.912868549999999</v>
      </c>
    </row>
    <row r="1728" spans="1:30">
      <c r="A1728">
        <v>240086</v>
      </c>
      <c r="B1728" t="s">
        <v>296</v>
      </c>
      <c r="C1728">
        <v>7299</v>
      </c>
      <c r="D1728">
        <v>4813146</v>
      </c>
      <c r="E1728" t="s">
        <v>164</v>
      </c>
      <c r="F1728" t="s">
        <v>126</v>
      </c>
      <c r="G1728" t="s">
        <v>236</v>
      </c>
      <c r="H1728" t="s">
        <v>115</v>
      </c>
      <c r="I1728" s="1">
        <v>44987.40625</v>
      </c>
      <c r="J1728" t="s">
        <v>180</v>
      </c>
      <c r="K1728" t="s">
        <v>116</v>
      </c>
      <c r="L1728" t="s">
        <v>192</v>
      </c>
      <c r="M1728" t="s">
        <v>193</v>
      </c>
      <c r="N1728" t="s">
        <v>183</v>
      </c>
      <c r="O1728">
        <v>1E-3</v>
      </c>
      <c r="P1728" t="s">
        <v>149</v>
      </c>
      <c r="Q1728" t="b">
        <v>1</v>
      </c>
      <c r="R1728">
        <v>138261413</v>
      </c>
      <c r="S1728" t="s">
        <v>150</v>
      </c>
      <c r="T1728">
        <v>1E-3</v>
      </c>
      <c r="U1728" t="s">
        <v>184</v>
      </c>
      <c r="V1728">
        <v>2023</v>
      </c>
      <c r="W1728" t="s">
        <v>455</v>
      </c>
      <c r="X1728" t="s">
        <v>297</v>
      </c>
      <c r="Y1728" t="s">
        <v>298</v>
      </c>
      <c r="Z1728" t="s">
        <v>155</v>
      </c>
      <c r="AA1728">
        <v>393220</v>
      </c>
      <c r="AB1728">
        <v>223820</v>
      </c>
      <c r="AC1728">
        <v>-2.0999740779999998</v>
      </c>
      <c r="AD1728">
        <v>51.912868549999999</v>
      </c>
    </row>
    <row r="1729" spans="1:30">
      <c r="A1729">
        <v>257123</v>
      </c>
      <c r="B1729" t="s">
        <v>296</v>
      </c>
      <c r="C1729">
        <v>7299</v>
      </c>
      <c r="D1729">
        <v>4821762</v>
      </c>
      <c r="E1729" t="s">
        <v>164</v>
      </c>
      <c r="F1729" t="s">
        <v>126</v>
      </c>
      <c r="G1729" t="s">
        <v>236</v>
      </c>
      <c r="H1729" t="s">
        <v>115</v>
      </c>
      <c r="I1729" s="1">
        <v>45111.51666666667</v>
      </c>
      <c r="J1729" t="s">
        <v>180</v>
      </c>
      <c r="K1729" t="s">
        <v>116</v>
      </c>
      <c r="L1729" t="s">
        <v>192</v>
      </c>
      <c r="M1729" t="s">
        <v>193</v>
      </c>
      <c r="N1729" t="s">
        <v>183</v>
      </c>
      <c r="O1729">
        <v>1E-3</v>
      </c>
      <c r="P1729" t="s">
        <v>149</v>
      </c>
      <c r="Q1729" t="b">
        <v>1</v>
      </c>
      <c r="R1729">
        <v>138261413</v>
      </c>
      <c r="S1729" t="s">
        <v>150</v>
      </c>
      <c r="T1729">
        <v>1E-3</v>
      </c>
      <c r="U1729" t="s">
        <v>184</v>
      </c>
      <c r="V1729">
        <v>2023</v>
      </c>
      <c r="W1729" t="s">
        <v>455</v>
      </c>
      <c r="X1729" t="s">
        <v>297</v>
      </c>
      <c r="Y1729" t="s">
        <v>298</v>
      </c>
      <c r="Z1729" t="s">
        <v>155</v>
      </c>
      <c r="AA1729">
        <v>393220</v>
      </c>
      <c r="AB1729">
        <v>223820</v>
      </c>
      <c r="AC1729">
        <v>-2.0999740779999998</v>
      </c>
      <c r="AD1729">
        <v>51.912868549999999</v>
      </c>
    </row>
    <row r="1730" spans="1:30">
      <c r="A1730">
        <v>262863</v>
      </c>
      <c r="B1730" t="s">
        <v>296</v>
      </c>
      <c r="C1730">
        <v>7299</v>
      </c>
      <c r="D1730">
        <v>4829256</v>
      </c>
      <c r="E1730" t="s">
        <v>164</v>
      </c>
      <c r="F1730" t="s">
        <v>126</v>
      </c>
      <c r="G1730" t="s">
        <v>236</v>
      </c>
      <c r="H1730" t="s">
        <v>115</v>
      </c>
      <c r="I1730" s="1">
        <v>45211.497916666667</v>
      </c>
      <c r="J1730" t="s">
        <v>180</v>
      </c>
      <c r="K1730" t="s">
        <v>116</v>
      </c>
      <c r="L1730" t="s">
        <v>192</v>
      </c>
      <c r="M1730" t="s">
        <v>193</v>
      </c>
      <c r="N1730" t="s">
        <v>183</v>
      </c>
      <c r="O1730">
        <v>1E-3</v>
      </c>
      <c r="P1730" t="s">
        <v>149</v>
      </c>
      <c r="Q1730" t="b">
        <v>1</v>
      </c>
      <c r="R1730">
        <v>138261413</v>
      </c>
      <c r="S1730" t="s">
        <v>150</v>
      </c>
      <c r="T1730">
        <v>1E-3</v>
      </c>
      <c r="U1730" t="s">
        <v>184</v>
      </c>
      <c r="V1730">
        <v>2023</v>
      </c>
      <c r="W1730" t="s">
        <v>455</v>
      </c>
      <c r="X1730" t="s">
        <v>297</v>
      </c>
      <c r="Y1730" t="s">
        <v>298</v>
      </c>
      <c r="Z1730" t="s">
        <v>155</v>
      </c>
      <c r="AA1730">
        <v>393220</v>
      </c>
      <c r="AB1730">
        <v>223820</v>
      </c>
      <c r="AC1730">
        <v>-2.0999740779999998</v>
      </c>
      <c r="AD1730">
        <v>51.912868549999999</v>
      </c>
    </row>
    <row r="1731" spans="1:30">
      <c r="A1731">
        <v>271469</v>
      </c>
      <c r="B1731" t="s">
        <v>263</v>
      </c>
      <c r="C1731">
        <v>7299</v>
      </c>
      <c r="D1731">
        <v>1738394</v>
      </c>
      <c r="E1731" t="s">
        <v>164</v>
      </c>
      <c r="F1731" t="s">
        <v>126</v>
      </c>
      <c r="G1731" t="s">
        <v>179</v>
      </c>
      <c r="H1731" t="s">
        <v>118</v>
      </c>
      <c r="I1731" s="1">
        <v>45267.568055555559</v>
      </c>
      <c r="J1731" t="s">
        <v>180</v>
      </c>
      <c r="K1731" t="s">
        <v>116</v>
      </c>
      <c r="L1731" t="s">
        <v>165</v>
      </c>
      <c r="M1731" t="s">
        <v>166</v>
      </c>
      <c r="N1731" t="s">
        <v>183</v>
      </c>
      <c r="O1731">
        <v>1E-3</v>
      </c>
      <c r="P1731" t="s">
        <v>149</v>
      </c>
      <c r="Q1731" t="b">
        <v>1</v>
      </c>
      <c r="R1731">
        <v>138261413</v>
      </c>
      <c r="S1731" t="s">
        <v>150</v>
      </c>
      <c r="T1731">
        <v>1E-3</v>
      </c>
      <c r="U1731" t="s">
        <v>184</v>
      </c>
      <c r="V1731">
        <v>2023</v>
      </c>
      <c r="W1731" t="s">
        <v>455</v>
      </c>
      <c r="X1731" t="s">
        <v>264</v>
      </c>
      <c r="Y1731" t="s">
        <v>243</v>
      </c>
      <c r="Z1731" t="s">
        <v>155</v>
      </c>
      <c r="AA1731">
        <v>459334</v>
      </c>
      <c r="AB1731">
        <v>444561</v>
      </c>
      <c r="AC1731">
        <v>-1.0986183300000001</v>
      </c>
      <c r="AD1731">
        <v>53.893839139999997</v>
      </c>
    </row>
    <row r="1732" spans="1:30">
      <c r="A1732">
        <v>270955</v>
      </c>
      <c r="B1732" t="s">
        <v>263</v>
      </c>
      <c r="C1732">
        <v>7299</v>
      </c>
      <c r="D1732">
        <v>1728385</v>
      </c>
      <c r="E1732" t="s">
        <v>164</v>
      </c>
      <c r="F1732" t="s">
        <v>126</v>
      </c>
      <c r="G1732" t="s">
        <v>179</v>
      </c>
      <c r="H1732" t="s">
        <v>118</v>
      </c>
      <c r="I1732" s="1">
        <v>45141.64166666667</v>
      </c>
      <c r="J1732" t="s">
        <v>180</v>
      </c>
      <c r="K1732" t="s">
        <v>116</v>
      </c>
      <c r="L1732" t="s">
        <v>165</v>
      </c>
      <c r="M1732" t="s">
        <v>166</v>
      </c>
      <c r="N1732" t="s">
        <v>183</v>
      </c>
      <c r="O1732">
        <v>1E-3</v>
      </c>
      <c r="P1732" t="s">
        <v>149</v>
      </c>
      <c r="Q1732" t="b">
        <v>1</v>
      </c>
      <c r="R1732">
        <v>138261413</v>
      </c>
      <c r="S1732" t="s">
        <v>150</v>
      </c>
      <c r="T1732">
        <v>1E-3</v>
      </c>
      <c r="U1732" t="s">
        <v>184</v>
      </c>
      <c r="V1732">
        <v>2023</v>
      </c>
      <c r="W1732" t="s">
        <v>455</v>
      </c>
      <c r="X1732" t="s">
        <v>264</v>
      </c>
      <c r="Y1732" t="s">
        <v>243</v>
      </c>
      <c r="Z1732" t="s">
        <v>155</v>
      </c>
      <c r="AA1732">
        <v>459334</v>
      </c>
      <c r="AB1732">
        <v>444561</v>
      </c>
      <c r="AC1732">
        <v>-1.0986183300000001</v>
      </c>
      <c r="AD1732">
        <v>53.893839139999997</v>
      </c>
    </row>
    <row r="1733" spans="1:30">
      <c r="A1733">
        <v>273304</v>
      </c>
      <c r="B1733" t="s">
        <v>263</v>
      </c>
      <c r="C1733">
        <v>7299</v>
      </c>
      <c r="D1733">
        <v>1732040</v>
      </c>
      <c r="E1733" t="s">
        <v>164</v>
      </c>
      <c r="F1733" t="s">
        <v>126</v>
      </c>
      <c r="G1733" t="s">
        <v>179</v>
      </c>
      <c r="H1733" t="s">
        <v>118</v>
      </c>
      <c r="I1733" s="1">
        <v>45183.613194444442</v>
      </c>
      <c r="J1733" t="s">
        <v>180</v>
      </c>
      <c r="K1733" t="s">
        <v>116</v>
      </c>
      <c r="L1733" t="s">
        <v>165</v>
      </c>
      <c r="M1733" t="s">
        <v>166</v>
      </c>
      <c r="N1733" t="s">
        <v>183</v>
      </c>
      <c r="O1733">
        <v>1E-3</v>
      </c>
      <c r="P1733" t="s">
        <v>149</v>
      </c>
      <c r="Q1733" t="b">
        <v>1</v>
      </c>
      <c r="R1733">
        <v>138261413</v>
      </c>
      <c r="S1733" t="s">
        <v>150</v>
      </c>
      <c r="T1733">
        <v>1E-3</v>
      </c>
      <c r="U1733" t="s">
        <v>184</v>
      </c>
      <c r="V1733">
        <v>2023</v>
      </c>
      <c r="W1733" t="s">
        <v>455</v>
      </c>
      <c r="X1733" t="s">
        <v>264</v>
      </c>
      <c r="Y1733" t="s">
        <v>243</v>
      </c>
      <c r="Z1733" t="s">
        <v>155</v>
      </c>
      <c r="AA1733">
        <v>459334</v>
      </c>
      <c r="AB1733">
        <v>444561</v>
      </c>
      <c r="AC1733">
        <v>-1.0986183300000001</v>
      </c>
      <c r="AD1733">
        <v>53.893839139999997</v>
      </c>
    </row>
    <row r="1734" spans="1:30">
      <c r="A1734">
        <v>271129</v>
      </c>
      <c r="B1734" t="s">
        <v>263</v>
      </c>
      <c r="C1734">
        <v>7299</v>
      </c>
      <c r="D1734">
        <v>1737784</v>
      </c>
      <c r="E1734" t="s">
        <v>164</v>
      </c>
      <c r="F1734" t="s">
        <v>126</v>
      </c>
      <c r="G1734" t="s">
        <v>179</v>
      </c>
      <c r="H1734" t="s">
        <v>118</v>
      </c>
      <c r="I1734" s="1">
        <v>45260.494444444441</v>
      </c>
      <c r="J1734" t="s">
        <v>180</v>
      </c>
      <c r="K1734" t="s">
        <v>116</v>
      </c>
      <c r="L1734" t="s">
        <v>165</v>
      </c>
      <c r="M1734" t="s">
        <v>166</v>
      </c>
      <c r="N1734" t="s">
        <v>183</v>
      </c>
      <c r="O1734">
        <v>1E-3</v>
      </c>
      <c r="P1734" t="s">
        <v>149</v>
      </c>
      <c r="Q1734" t="b">
        <v>1</v>
      </c>
      <c r="R1734">
        <v>138261413</v>
      </c>
      <c r="S1734" t="s">
        <v>150</v>
      </c>
      <c r="T1734">
        <v>1E-3</v>
      </c>
      <c r="U1734" t="s">
        <v>184</v>
      </c>
      <c r="V1734">
        <v>2023</v>
      </c>
      <c r="W1734" t="s">
        <v>455</v>
      </c>
      <c r="X1734" t="s">
        <v>264</v>
      </c>
      <c r="Y1734" t="s">
        <v>243</v>
      </c>
      <c r="Z1734" t="s">
        <v>155</v>
      </c>
      <c r="AA1734">
        <v>459334</v>
      </c>
      <c r="AB1734">
        <v>444561</v>
      </c>
      <c r="AC1734">
        <v>-1.0986183300000001</v>
      </c>
      <c r="AD1734">
        <v>53.893839139999997</v>
      </c>
    </row>
    <row r="1735" spans="1:30">
      <c r="A1735">
        <v>270719</v>
      </c>
      <c r="B1735" t="s">
        <v>263</v>
      </c>
      <c r="C1735">
        <v>7299</v>
      </c>
      <c r="D1735">
        <v>1715034</v>
      </c>
      <c r="E1735" t="s">
        <v>164</v>
      </c>
      <c r="F1735" t="s">
        <v>126</v>
      </c>
      <c r="G1735" t="s">
        <v>236</v>
      </c>
      <c r="H1735" t="s">
        <v>115</v>
      </c>
      <c r="I1735" s="1">
        <v>44935.566666666666</v>
      </c>
      <c r="J1735" t="s">
        <v>180</v>
      </c>
      <c r="K1735" t="s">
        <v>116</v>
      </c>
      <c r="L1735" t="s">
        <v>165</v>
      </c>
      <c r="M1735" t="s">
        <v>166</v>
      </c>
      <c r="N1735" t="s">
        <v>183</v>
      </c>
      <c r="O1735">
        <v>1E-3</v>
      </c>
      <c r="P1735" t="s">
        <v>149</v>
      </c>
      <c r="Q1735" t="b">
        <v>1</v>
      </c>
      <c r="R1735">
        <v>138261413</v>
      </c>
      <c r="S1735" t="s">
        <v>150</v>
      </c>
      <c r="T1735">
        <v>1E-3</v>
      </c>
      <c r="U1735" t="s">
        <v>184</v>
      </c>
      <c r="V1735">
        <v>2023</v>
      </c>
      <c r="W1735" t="s">
        <v>455</v>
      </c>
      <c r="X1735" t="s">
        <v>264</v>
      </c>
      <c r="Y1735" t="s">
        <v>243</v>
      </c>
      <c r="Z1735" t="s">
        <v>155</v>
      </c>
      <c r="AA1735">
        <v>459334</v>
      </c>
      <c r="AB1735">
        <v>444561</v>
      </c>
      <c r="AC1735">
        <v>-1.0986183300000001</v>
      </c>
      <c r="AD1735">
        <v>53.893839139999997</v>
      </c>
    </row>
    <row r="1736" spans="1:30">
      <c r="A1736">
        <v>268239</v>
      </c>
      <c r="B1736" t="s">
        <v>263</v>
      </c>
      <c r="C1736">
        <v>7299</v>
      </c>
      <c r="D1736">
        <v>1717661</v>
      </c>
      <c r="E1736" t="s">
        <v>164</v>
      </c>
      <c r="F1736" t="s">
        <v>126</v>
      </c>
      <c r="G1736" t="s">
        <v>236</v>
      </c>
      <c r="H1736" t="s">
        <v>115</v>
      </c>
      <c r="I1736" s="1">
        <v>44979.488888888889</v>
      </c>
      <c r="J1736" t="s">
        <v>180</v>
      </c>
      <c r="K1736" t="s">
        <v>116</v>
      </c>
      <c r="L1736" t="s">
        <v>165</v>
      </c>
      <c r="M1736" t="s">
        <v>166</v>
      </c>
      <c r="N1736" t="s">
        <v>183</v>
      </c>
      <c r="O1736">
        <v>1E-3</v>
      </c>
      <c r="P1736" t="s">
        <v>149</v>
      </c>
      <c r="Q1736" t="b">
        <v>1</v>
      </c>
      <c r="R1736">
        <v>138261413</v>
      </c>
      <c r="S1736" t="s">
        <v>150</v>
      </c>
      <c r="T1736">
        <v>1E-3</v>
      </c>
      <c r="U1736" t="s">
        <v>184</v>
      </c>
      <c r="V1736">
        <v>2023</v>
      </c>
      <c r="W1736" t="s">
        <v>455</v>
      </c>
      <c r="X1736" t="s">
        <v>264</v>
      </c>
      <c r="Y1736" t="s">
        <v>243</v>
      </c>
      <c r="Z1736" t="s">
        <v>155</v>
      </c>
      <c r="AA1736">
        <v>459334</v>
      </c>
      <c r="AB1736">
        <v>444561</v>
      </c>
      <c r="AC1736">
        <v>-1.0986183300000001</v>
      </c>
      <c r="AD1736">
        <v>53.893839139999997</v>
      </c>
    </row>
    <row r="1737" spans="1:30">
      <c r="A1737">
        <v>272577</v>
      </c>
      <c r="B1737" t="s">
        <v>263</v>
      </c>
      <c r="C1737">
        <v>7299</v>
      </c>
      <c r="D1737">
        <v>1734260</v>
      </c>
      <c r="E1737" t="s">
        <v>164</v>
      </c>
      <c r="F1737" t="s">
        <v>126</v>
      </c>
      <c r="G1737" t="s">
        <v>205</v>
      </c>
      <c r="H1737" t="s">
        <v>112</v>
      </c>
      <c r="I1737" s="1">
        <v>45215.538194444445</v>
      </c>
      <c r="J1737" t="s">
        <v>180</v>
      </c>
      <c r="K1737" t="s">
        <v>116</v>
      </c>
      <c r="L1737" t="s">
        <v>165</v>
      </c>
      <c r="M1737" t="s">
        <v>166</v>
      </c>
      <c r="N1737" t="s">
        <v>148</v>
      </c>
      <c r="O1737">
        <v>1E-3</v>
      </c>
      <c r="P1737" t="s">
        <v>149</v>
      </c>
      <c r="Q1737" t="b">
        <v>1</v>
      </c>
      <c r="R1737">
        <v>138261413</v>
      </c>
      <c r="S1737" t="s">
        <v>150</v>
      </c>
      <c r="T1737">
        <v>1E-3</v>
      </c>
      <c r="U1737" t="s">
        <v>184</v>
      </c>
      <c r="V1737">
        <v>2023</v>
      </c>
      <c r="W1737" t="s">
        <v>455</v>
      </c>
      <c r="X1737" t="s">
        <v>264</v>
      </c>
      <c r="Y1737" t="s">
        <v>243</v>
      </c>
      <c r="Z1737" t="s">
        <v>155</v>
      </c>
      <c r="AA1737">
        <v>459334</v>
      </c>
      <c r="AB1737">
        <v>444561</v>
      </c>
      <c r="AC1737">
        <v>-1.0986183300000001</v>
      </c>
      <c r="AD1737">
        <v>53.893839139999997</v>
      </c>
    </row>
    <row r="1738" spans="1:30">
      <c r="A1738">
        <v>272779</v>
      </c>
      <c r="B1738" t="s">
        <v>263</v>
      </c>
      <c r="C1738">
        <v>7299</v>
      </c>
      <c r="D1738">
        <v>1726945</v>
      </c>
      <c r="E1738" t="s">
        <v>164</v>
      </c>
      <c r="F1738" t="s">
        <v>126</v>
      </c>
      <c r="G1738" t="s">
        <v>205</v>
      </c>
      <c r="H1738" t="s">
        <v>112</v>
      </c>
      <c r="I1738" s="1">
        <v>45124.518750000003</v>
      </c>
      <c r="J1738" t="s">
        <v>180</v>
      </c>
      <c r="K1738" t="s">
        <v>116</v>
      </c>
      <c r="L1738" t="s">
        <v>165</v>
      </c>
      <c r="M1738" t="s">
        <v>166</v>
      </c>
      <c r="N1738" t="s">
        <v>183</v>
      </c>
      <c r="O1738">
        <v>1E-3</v>
      </c>
      <c r="P1738" t="s">
        <v>149</v>
      </c>
      <c r="Q1738" t="b">
        <v>1</v>
      </c>
      <c r="R1738">
        <v>138261413</v>
      </c>
      <c r="S1738" t="s">
        <v>150</v>
      </c>
      <c r="T1738">
        <v>1E-3</v>
      </c>
      <c r="U1738" t="s">
        <v>184</v>
      </c>
      <c r="V1738">
        <v>2023</v>
      </c>
      <c r="W1738" t="s">
        <v>455</v>
      </c>
      <c r="X1738" t="s">
        <v>264</v>
      </c>
      <c r="Y1738" t="s">
        <v>243</v>
      </c>
      <c r="Z1738" t="s">
        <v>155</v>
      </c>
      <c r="AA1738">
        <v>459334</v>
      </c>
      <c r="AB1738">
        <v>444561</v>
      </c>
      <c r="AC1738">
        <v>-1.0986183300000001</v>
      </c>
      <c r="AD1738">
        <v>53.893839139999997</v>
      </c>
    </row>
    <row r="1739" spans="1:30">
      <c r="A1739">
        <v>255079</v>
      </c>
      <c r="B1739" t="s">
        <v>579</v>
      </c>
      <c r="C1739">
        <v>7299</v>
      </c>
      <c r="D1739">
        <v>1606427</v>
      </c>
      <c r="E1739" t="s">
        <v>164</v>
      </c>
      <c r="F1739" t="s">
        <v>126</v>
      </c>
      <c r="G1739" t="s">
        <v>580</v>
      </c>
      <c r="H1739" t="s">
        <v>127</v>
      </c>
      <c r="I1739" s="1">
        <v>45201.635416666664</v>
      </c>
      <c r="J1739" t="s">
        <v>191</v>
      </c>
      <c r="K1739" t="s">
        <v>119</v>
      </c>
      <c r="L1739" t="s">
        <v>228</v>
      </c>
      <c r="M1739" t="s">
        <v>229</v>
      </c>
      <c r="N1739" t="s">
        <v>183</v>
      </c>
      <c r="O1739">
        <v>1E-3</v>
      </c>
      <c r="P1739" t="s">
        <v>149</v>
      </c>
      <c r="Q1739" t="b">
        <v>1</v>
      </c>
      <c r="R1739">
        <v>138261413</v>
      </c>
      <c r="S1739" t="s">
        <v>150</v>
      </c>
      <c r="T1739">
        <v>1E-3</v>
      </c>
      <c r="U1739" t="s">
        <v>184</v>
      </c>
      <c r="V1739">
        <v>2023</v>
      </c>
      <c r="W1739" t="s">
        <v>455</v>
      </c>
      <c r="X1739" t="s">
        <v>581</v>
      </c>
      <c r="Y1739" t="s">
        <v>582</v>
      </c>
      <c r="Z1739" t="s">
        <v>155</v>
      </c>
      <c r="AA1739">
        <v>442961</v>
      </c>
      <c r="AB1739">
        <v>148581</v>
      </c>
      <c r="AC1739">
        <v>-1.386041734</v>
      </c>
      <c r="AD1739">
        <v>51.234802340000002</v>
      </c>
    </row>
    <row r="1740" spans="1:30">
      <c r="A1740">
        <v>264055</v>
      </c>
      <c r="B1740" t="s">
        <v>579</v>
      </c>
      <c r="C1740">
        <v>7299</v>
      </c>
      <c r="D1740">
        <v>1608317</v>
      </c>
      <c r="E1740" t="s">
        <v>164</v>
      </c>
      <c r="F1740" t="s">
        <v>126</v>
      </c>
      <c r="G1740" t="s">
        <v>580</v>
      </c>
      <c r="H1740" t="s">
        <v>127</v>
      </c>
      <c r="I1740" s="1">
        <v>45237.536805555559</v>
      </c>
      <c r="J1740" t="s">
        <v>191</v>
      </c>
      <c r="K1740" t="s">
        <v>119</v>
      </c>
      <c r="L1740" t="s">
        <v>228</v>
      </c>
      <c r="M1740" t="s">
        <v>229</v>
      </c>
      <c r="N1740" t="s">
        <v>183</v>
      </c>
      <c r="O1740">
        <v>1E-3</v>
      </c>
      <c r="P1740" t="s">
        <v>149</v>
      </c>
      <c r="Q1740" t="b">
        <v>1</v>
      </c>
      <c r="R1740">
        <v>138261413</v>
      </c>
      <c r="S1740" t="s">
        <v>150</v>
      </c>
      <c r="T1740">
        <v>1E-3</v>
      </c>
      <c r="U1740" t="s">
        <v>184</v>
      </c>
      <c r="V1740">
        <v>2023</v>
      </c>
      <c r="W1740" t="s">
        <v>455</v>
      </c>
      <c r="X1740" t="s">
        <v>581</v>
      </c>
      <c r="Y1740" t="s">
        <v>582</v>
      </c>
      <c r="Z1740" t="s">
        <v>155</v>
      </c>
      <c r="AA1740">
        <v>442961</v>
      </c>
      <c r="AB1740">
        <v>148581</v>
      </c>
      <c r="AC1740">
        <v>-1.386041734</v>
      </c>
      <c r="AD1740">
        <v>51.234802340000002</v>
      </c>
    </row>
    <row r="1741" spans="1:30">
      <c r="A1741">
        <v>239473</v>
      </c>
      <c r="B1741" t="s">
        <v>579</v>
      </c>
      <c r="C1741">
        <v>7299</v>
      </c>
      <c r="D1741">
        <v>1605080</v>
      </c>
      <c r="E1741" t="s">
        <v>164</v>
      </c>
      <c r="F1741" t="s">
        <v>126</v>
      </c>
      <c r="G1741" t="s">
        <v>580</v>
      </c>
      <c r="H1741" t="s">
        <v>127</v>
      </c>
      <c r="I1741" s="1">
        <v>45176.76458333333</v>
      </c>
      <c r="J1741" t="s">
        <v>191</v>
      </c>
      <c r="K1741" t="s">
        <v>119</v>
      </c>
      <c r="L1741" t="s">
        <v>228</v>
      </c>
      <c r="M1741" t="s">
        <v>229</v>
      </c>
      <c r="N1741" t="s">
        <v>183</v>
      </c>
      <c r="O1741">
        <v>1E-3</v>
      </c>
      <c r="P1741" t="s">
        <v>149</v>
      </c>
      <c r="Q1741" t="b">
        <v>1</v>
      </c>
      <c r="R1741">
        <v>138261413</v>
      </c>
      <c r="S1741" t="s">
        <v>150</v>
      </c>
      <c r="T1741">
        <v>1E-3</v>
      </c>
      <c r="U1741" t="s">
        <v>184</v>
      </c>
      <c r="V1741">
        <v>2023</v>
      </c>
      <c r="W1741" t="s">
        <v>455</v>
      </c>
      <c r="X1741" t="s">
        <v>581</v>
      </c>
      <c r="Y1741" t="s">
        <v>582</v>
      </c>
      <c r="Z1741" t="s">
        <v>155</v>
      </c>
      <c r="AA1741">
        <v>442961</v>
      </c>
      <c r="AB1741">
        <v>148581</v>
      </c>
      <c r="AC1741">
        <v>-1.386041734</v>
      </c>
      <c r="AD1741">
        <v>51.234802340000002</v>
      </c>
    </row>
    <row r="1742" spans="1:30">
      <c r="A1742">
        <v>264024</v>
      </c>
      <c r="B1742" t="s">
        <v>579</v>
      </c>
      <c r="C1742">
        <v>7299</v>
      </c>
      <c r="D1742">
        <v>1602792</v>
      </c>
      <c r="E1742" t="s">
        <v>164</v>
      </c>
      <c r="F1742" t="s">
        <v>126</v>
      </c>
      <c r="G1742" t="s">
        <v>580</v>
      </c>
      <c r="H1742" t="s">
        <v>127</v>
      </c>
      <c r="I1742" s="1">
        <v>45135.456250000003</v>
      </c>
      <c r="J1742" t="s">
        <v>191</v>
      </c>
      <c r="K1742" t="s">
        <v>119</v>
      </c>
      <c r="L1742" t="s">
        <v>228</v>
      </c>
      <c r="M1742" t="s">
        <v>229</v>
      </c>
      <c r="N1742" t="s">
        <v>183</v>
      </c>
      <c r="O1742">
        <v>1E-3</v>
      </c>
      <c r="P1742" t="s">
        <v>149</v>
      </c>
      <c r="Q1742" t="b">
        <v>1</v>
      </c>
      <c r="R1742">
        <v>138261413</v>
      </c>
      <c r="S1742" t="s">
        <v>150</v>
      </c>
      <c r="T1742">
        <v>1E-3</v>
      </c>
      <c r="U1742" t="s">
        <v>184</v>
      </c>
      <c r="V1742">
        <v>2023</v>
      </c>
      <c r="W1742" t="s">
        <v>455</v>
      </c>
      <c r="X1742" t="s">
        <v>581</v>
      </c>
      <c r="Y1742" t="s">
        <v>582</v>
      </c>
      <c r="Z1742" t="s">
        <v>155</v>
      </c>
      <c r="AA1742">
        <v>442961</v>
      </c>
      <c r="AB1742">
        <v>148581</v>
      </c>
      <c r="AC1742">
        <v>-1.386041734</v>
      </c>
      <c r="AD1742">
        <v>51.234802340000002</v>
      </c>
    </row>
    <row r="1743" spans="1:30">
      <c r="A1743">
        <v>268441</v>
      </c>
      <c r="B1743" t="s">
        <v>579</v>
      </c>
      <c r="C1743">
        <v>7299</v>
      </c>
      <c r="D1743">
        <v>1593511</v>
      </c>
      <c r="E1743" t="s">
        <v>164</v>
      </c>
      <c r="F1743" t="s">
        <v>126</v>
      </c>
      <c r="G1743" t="s">
        <v>580</v>
      </c>
      <c r="H1743" t="s">
        <v>127</v>
      </c>
      <c r="I1743" s="1">
        <v>44964.504166666666</v>
      </c>
      <c r="J1743" t="s">
        <v>191</v>
      </c>
      <c r="K1743" t="s">
        <v>119</v>
      </c>
      <c r="L1743" t="s">
        <v>228</v>
      </c>
      <c r="M1743" t="s">
        <v>229</v>
      </c>
      <c r="N1743" t="s">
        <v>183</v>
      </c>
      <c r="O1743">
        <v>1E-3</v>
      </c>
      <c r="P1743" t="s">
        <v>149</v>
      </c>
      <c r="Q1743" t="b">
        <v>1</v>
      </c>
      <c r="R1743">
        <v>138261413</v>
      </c>
      <c r="S1743" t="s">
        <v>150</v>
      </c>
      <c r="T1743">
        <v>1E-3</v>
      </c>
      <c r="U1743" t="s">
        <v>184</v>
      </c>
      <c r="V1743">
        <v>2023</v>
      </c>
      <c r="W1743" t="s">
        <v>455</v>
      </c>
      <c r="X1743" t="s">
        <v>581</v>
      </c>
      <c r="Y1743" t="s">
        <v>582</v>
      </c>
      <c r="Z1743" t="s">
        <v>155</v>
      </c>
      <c r="AA1743">
        <v>442961</v>
      </c>
      <c r="AB1743">
        <v>148581</v>
      </c>
      <c r="AC1743">
        <v>-1.386041734</v>
      </c>
      <c r="AD1743">
        <v>51.234802340000002</v>
      </c>
    </row>
    <row r="1744" spans="1:30">
      <c r="A1744">
        <v>238333</v>
      </c>
      <c r="B1744" t="s">
        <v>579</v>
      </c>
      <c r="C1744">
        <v>7299</v>
      </c>
      <c r="D1744">
        <v>1597587</v>
      </c>
      <c r="E1744" t="s">
        <v>164</v>
      </c>
      <c r="F1744" t="s">
        <v>126</v>
      </c>
      <c r="G1744" t="s">
        <v>580</v>
      </c>
      <c r="H1744" t="s">
        <v>127</v>
      </c>
      <c r="I1744" s="1">
        <v>45058.435416666667</v>
      </c>
      <c r="J1744" t="s">
        <v>191</v>
      </c>
      <c r="K1744" t="s">
        <v>119</v>
      </c>
      <c r="L1744" t="s">
        <v>228</v>
      </c>
      <c r="M1744" t="s">
        <v>229</v>
      </c>
      <c r="N1744" t="s">
        <v>183</v>
      </c>
      <c r="O1744">
        <v>1E-3</v>
      </c>
      <c r="P1744" t="s">
        <v>149</v>
      </c>
      <c r="Q1744" t="b">
        <v>1</v>
      </c>
      <c r="R1744">
        <v>138261413</v>
      </c>
      <c r="S1744" t="s">
        <v>150</v>
      </c>
      <c r="T1744">
        <v>1E-3</v>
      </c>
      <c r="U1744" t="s">
        <v>184</v>
      </c>
      <c r="V1744">
        <v>2023</v>
      </c>
      <c r="W1744" t="s">
        <v>455</v>
      </c>
      <c r="X1744" t="s">
        <v>581</v>
      </c>
      <c r="Y1744" t="s">
        <v>582</v>
      </c>
      <c r="Z1744" t="s">
        <v>155</v>
      </c>
      <c r="AA1744">
        <v>442961</v>
      </c>
      <c r="AB1744">
        <v>148581</v>
      </c>
      <c r="AC1744">
        <v>-1.386041734</v>
      </c>
      <c r="AD1744">
        <v>51.234802340000002</v>
      </c>
    </row>
    <row r="1745" spans="1:30">
      <c r="A1745">
        <v>240059</v>
      </c>
      <c r="B1745" t="s">
        <v>579</v>
      </c>
      <c r="C1745">
        <v>7299</v>
      </c>
      <c r="D1745">
        <v>1598809</v>
      </c>
      <c r="E1745" t="s">
        <v>164</v>
      </c>
      <c r="F1745" t="s">
        <v>126</v>
      </c>
      <c r="G1745" t="s">
        <v>580</v>
      </c>
      <c r="H1745" t="s">
        <v>127</v>
      </c>
      <c r="I1745" s="1">
        <v>45077.487500000003</v>
      </c>
      <c r="J1745" t="s">
        <v>191</v>
      </c>
      <c r="K1745" t="s">
        <v>119</v>
      </c>
      <c r="L1745" t="s">
        <v>228</v>
      </c>
      <c r="M1745" t="s">
        <v>229</v>
      </c>
      <c r="N1745" t="s">
        <v>183</v>
      </c>
      <c r="O1745">
        <v>1E-3</v>
      </c>
      <c r="P1745" t="s">
        <v>149</v>
      </c>
      <c r="Q1745" t="b">
        <v>1</v>
      </c>
      <c r="R1745">
        <v>138261413</v>
      </c>
      <c r="S1745" t="s">
        <v>150</v>
      </c>
      <c r="T1745">
        <v>1E-3</v>
      </c>
      <c r="U1745" t="s">
        <v>184</v>
      </c>
      <c r="V1745">
        <v>2023</v>
      </c>
      <c r="W1745" t="s">
        <v>455</v>
      </c>
      <c r="X1745" t="s">
        <v>581</v>
      </c>
      <c r="Y1745" t="s">
        <v>582</v>
      </c>
      <c r="Z1745" t="s">
        <v>155</v>
      </c>
      <c r="AA1745">
        <v>442961</v>
      </c>
      <c r="AB1745">
        <v>148581</v>
      </c>
      <c r="AC1745">
        <v>-1.386041734</v>
      </c>
      <c r="AD1745">
        <v>51.234802340000002</v>
      </c>
    </row>
    <row r="1746" spans="1:30">
      <c r="A1746">
        <v>255063</v>
      </c>
      <c r="B1746" t="s">
        <v>579</v>
      </c>
      <c r="C1746">
        <v>7299</v>
      </c>
      <c r="D1746">
        <v>1599299</v>
      </c>
      <c r="E1746" t="s">
        <v>164</v>
      </c>
      <c r="F1746" t="s">
        <v>126</v>
      </c>
      <c r="G1746" t="s">
        <v>580</v>
      </c>
      <c r="H1746" t="s">
        <v>127</v>
      </c>
      <c r="I1746" s="1">
        <v>45085.585416666669</v>
      </c>
      <c r="J1746" t="s">
        <v>191</v>
      </c>
      <c r="K1746" t="s">
        <v>119</v>
      </c>
      <c r="L1746" t="s">
        <v>228</v>
      </c>
      <c r="M1746" t="s">
        <v>229</v>
      </c>
      <c r="N1746" t="s">
        <v>183</v>
      </c>
      <c r="O1746">
        <v>1E-3</v>
      </c>
      <c r="P1746" t="s">
        <v>149</v>
      </c>
      <c r="Q1746" t="b">
        <v>1</v>
      </c>
      <c r="R1746">
        <v>138261413</v>
      </c>
      <c r="S1746" t="s">
        <v>150</v>
      </c>
      <c r="T1746">
        <v>1E-3</v>
      </c>
      <c r="U1746" t="s">
        <v>184</v>
      </c>
      <c r="V1746">
        <v>2023</v>
      </c>
      <c r="W1746" t="s">
        <v>455</v>
      </c>
      <c r="X1746" t="s">
        <v>581</v>
      </c>
      <c r="Y1746" t="s">
        <v>582</v>
      </c>
      <c r="Z1746" t="s">
        <v>155</v>
      </c>
      <c r="AA1746">
        <v>442961</v>
      </c>
      <c r="AB1746">
        <v>148581</v>
      </c>
      <c r="AC1746">
        <v>-1.386041734</v>
      </c>
      <c r="AD1746">
        <v>51.234802340000002</v>
      </c>
    </row>
    <row r="1747" spans="1:30">
      <c r="A1747">
        <v>265572</v>
      </c>
      <c r="B1747" t="s">
        <v>579</v>
      </c>
      <c r="C1747">
        <v>7299</v>
      </c>
      <c r="D1747">
        <v>1609708</v>
      </c>
      <c r="E1747" t="s">
        <v>164</v>
      </c>
      <c r="F1747" t="s">
        <v>126</v>
      </c>
      <c r="G1747" t="s">
        <v>580</v>
      </c>
      <c r="H1747" t="s">
        <v>127</v>
      </c>
      <c r="I1747" s="1">
        <v>45266.413888888892</v>
      </c>
      <c r="J1747" t="s">
        <v>191</v>
      </c>
      <c r="K1747" t="s">
        <v>119</v>
      </c>
      <c r="L1747" t="s">
        <v>228</v>
      </c>
      <c r="M1747" t="s">
        <v>229</v>
      </c>
      <c r="N1747" t="s">
        <v>183</v>
      </c>
      <c r="O1747">
        <v>1E-3</v>
      </c>
      <c r="P1747" t="s">
        <v>149</v>
      </c>
      <c r="Q1747" t="b">
        <v>1</v>
      </c>
      <c r="R1747">
        <v>138261413</v>
      </c>
      <c r="S1747" t="s">
        <v>150</v>
      </c>
      <c r="T1747">
        <v>1E-3</v>
      </c>
      <c r="U1747" t="s">
        <v>184</v>
      </c>
      <c r="V1747">
        <v>2023</v>
      </c>
      <c r="W1747" t="s">
        <v>455</v>
      </c>
      <c r="X1747" t="s">
        <v>581</v>
      </c>
      <c r="Y1747" t="s">
        <v>582</v>
      </c>
      <c r="Z1747" t="s">
        <v>155</v>
      </c>
      <c r="AA1747">
        <v>442961</v>
      </c>
      <c r="AB1747">
        <v>148581</v>
      </c>
      <c r="AC1747">
        <v>-1.386041734</v>
      </c>
      <c r="AD1747">
        <v>51.234802340000002</v>
      </c>
    </row>
    <row r="1748" spans="1:30">
      <c r="A1748">
        <v>264031</v>
      </c>
      <c r="B1748" t="s">
        <v>579</v>
      </c>
      <c r="C1748">
        <v>7299</v>
      </c>
      <c r="D1748">
        <v>1599911</v>
      </c>
      <c r="E1748" t="s">
        <v>164</v>
      </c>
      <c r="F1748" t="s">
        <v>126</v>
      </c>
      <c r="G1748" t="s">
        <v>328</v>
      </c>
      <c r="H1748" t="s">
        <v>124</v>
      </c>
      <c r="I1748" s="1">
        <v>45100.458333333336</v>
      </c>
      <c r="J1748" t="s">
        <v>191</v>
      </c>
      <c r="K1748" t="s">
        <v>119</v>
      </c>
      <c r="L1748" t="s">
        <v>228</v>
      </c>
      <c r="M1748" t="s">
        <v>229</v>
      </c>
      <c r="N1748" t="s">
        <v>183</v>
      </c>
      <c r="O1748">
        <v>1E-3</v>
      </c>
      <c r="P1748" t="s">
        <v>149</v>
      </c>
      <c r="Q1748" t="b">
        <v>1</v>
      </c>
      <c r="R1748">
        <v>138261413</v>
      </c>
      <c r="S1748" t="s">
        <v>150</v>
      </c>
      <c r="T1748">
        <v>1E-3</v>
      </c>
      <c r="U1748" t="s">
        <v>184</v>
      </c>
      <c r="V1748">
        <v>2023</v>
      </c>
      <c r="W1748" t="s">
        <v>455</v>
      </c>
      <c r="X1748" t="s">
        <v>581</v>
      </c>
      <c r="Y1748" t="s">
        <v>582</v>
      </c>
      <c r="Z1748" t="s">
        <v>155</v>
      </c>
      <c r="AA1748">
        <v>442961</v>
      </c>
      <c r="AB1748">
        <v>148581</v>
      </c>
      <c r="AC1748">
        <v>-1.386041734</v>
      </c>
      <c r="AD1748">
        <v>51.234802340000002</v>
      </c>
    </row>
    <row r="1749" spans="1:30">
      <c r="A1749">
        <v>269073</v>
      </c>
      <c r="B1749" t="s">
        <v>579</v>
      </c>
      <c r="C1749">
        <v>7299</v>
      </c>
      <c r="D1749">
        <v>1592001</v>
      </c>
      <c r="E1749" t="s">
        <v>164</v>
      </c>
      <c r="F1749" t="s">
        <v>126</v>
      </c>
      <c r="G1749" t="s">
        <v>580</v>
      </c>
      <c r="H1749" t="s">
        <v>127</v>
      </c>
      <c r="I1749" s="1">
        <v>44943.49722222222</v>
      </c>
      <c r="J1749" t="s">
        <v>191</v>
      </c>
      <c r="K1749" t="s">
        <v>119</v>
      </c>
      <c r="L1749" t="s">
        <v>228</v>
      </c>
      <c r="M1749" t="s">
        <v>229</v>
      </c>
      <c r="N1749" t="s">
        <v>183</v>
      </c>
      <c r="O1749">
        <v>1E-3</v>
      </c>
      <c r="P1749" t="s">
        <v>149</v>
      </c>
      <c r="Q1749" t="b">
        <v>1</v>
      </c>
      <c r="R1749">
        <v>138261413</v>
      </c>
      <c r="S1749" t="s">
        <v>150</v>
      </c>
      <c r="T1749">
        <v>1E-3</v>
      </c>
      <c r="U1749" t="s">
        <v>184</v>
      </c>
      <c r="V1749">
        <v>2023</v>
      </c>
      <c r="W1749" t="s">
        <v>455</v>
      </c>
      <c r="X1749" t="s">
        <v>581</v>
      </c>
      <c r="Y1749" t="s">
        <v>582</v>
      </c>
      <c r="Z1749" t="s">
        <v>155</v>
      </c>
      <c r="AA1749">
        <v>442961</v>
      </c>
      <c r="AB1749">
        <v>148581</v>
      </c>
      <c r="AC1749">
        <v>-1.386041734</v>
      </c>
      <c r="AD1749">
        <v>51.234802340000002</v>
      </c>
    </row>
    <row r="1750" spans="1:30">
      <c r="A1750">
        <v>236763</v>
      </c>
      <c r="B1750" t="s">
        <v>579</v>
      </c>
      <c r="C1750">
        <v>7299</v>
      </c>
      <c r="D1750">
        <v>1603512</v>
      </c>
      <c r="E1750" t="s">
        <v>164</v>
      </c>
      <c r="F1750" t="s">
        <v>126</v>
      </c>
      <c r="G1750" t="s">
        <v>580</v>
      </c>
      <c r="H1750" t="s">
        <v>127</v>
      </c>
      <c r="I1750" s="1">
        <v>45149.578472222223</v>
      </c>
      <c r="J1750" t="s">
        <v>191</v>
      </c>
      <c r="K1750" t="s">
        <v>119</v>
      </c>
      <c r="L1750" t="s">
        <v>228</v>
      </c>
      <c r="M1750" t="s">
        <v>229</v>
      </c>
      <c r="N1750" t="s">
        <v>183</v>
      </c>
      <c r="O1750">
        <v>1E-3</v>
      </c>
      <c r="P1750" t="s">
        <v>149</v>
      </c>
      <c r="Q1750" t="b">
        <v>1</v>
      </c>
      <c r="R1750">
        <v>138261413</v>
      </c>
      <c r="S1750" t="s">
        <v>150</v>
      </c>
      <c r="T1750">
        <v>1E-3</v>
      </c>
      <c r="U1750" t="s">
        <v>184</v>
      </c>
      <c r="V1750">
        <v>2023</v>
      </c>
      <c r="W1750" t="s">
        <v>455</v>
      </c>
      <c r="X1750" t="s">
        <v>581</v>
      </c>
      <c r="Y1750" t="s">
        <v>582</v>
      </c>
      <c r="Z1750" t="s">
        <v>155</v>
      </c>
      <c r="AA1750">
        <v>442961</v>
      </c>
      <c r="AB1750">
        <v>148581</v>
      </c>
      <c r="AC1750">
        <v>-1.386041734</v>
      </c>
      <c r="AD1750">
        <v>51.234802340000002</v>
      </c>
    </row>
    <row r="1751" spans="1:30">
      <c r="A1751">
        <v>264098</v>
      </c>
      <c r="B1751" t="s">
        <v>579</v>
      </c>
      <c r="C1751">
        <v>7299</v>
      </c>
      <c r="D1751">
        <v>1595298</v>
      </c>
      <c r="E1751" t="s">
        <v>164</v>
      </c>
      <c r="F1751" t="s">
        <v>126</v>
      </c>
      <c r="G1751" t="s">
        <v>580</v>
      </c>
      <c r="H1751" t="s">
        <v>127</v>
      </c>
      <c r="I1751" s="1">
        <v>44995.482638888891</v>
      </c>
      <c r="J1751" t="s">
        <v>191</v>
      </c>
      <c r="K1751" t="s">
        <v>119</v>
      </c>
      <c r="L1751" t="s">
        <v>228</v>
      </c>
      <c r="M1751" t="s">
        <v>229</v>
      </c>
      <c r="N1751" t="s">
        <v>183</v>
      </c>
      <c r="O1751">
        <v>1E-3</v>
      </c>
      <c r="P1751" t="s">
        <v>149</v>
      </c>
      <c r="Q1751" t="b">
        <v>1</v>
      </c>
      <c r="R1751">
        <v>138261413</v>
      </c>
      <c r="S1751" t="s">
        <v>150</v>
      </c>
      <c r="T1751">
        <v>1E-3</v>
      </c>
      <c r="U1751" t="s">
        <v>184</v>
      </c>
      <c r="V1751">
        <v>2023</v>
      </c>
      <c r="W1751" t="s">
        <v>455</v>
      </c>
      <c r="X1751" t="s">
        <v>581</v>
      </c>
      <c r="Y1751" t="s">
        <v>582</v>
      </c>
      <c r="Z1751" t="s">
        <v>155</v>
      </c>
      <c r="AA1751">
        <v>442961</v>
      </c>
      <c r="AB1751">
        <v>148581</v>
      </c>
      <c r="AC1751">
        <v>-1.386041734</v>
      </c>
      <c r="AD1751">
        <v>51.234802340000002</v>
      </c>
    </row>
    <row r="1752" spans="1:30">
      <c r="A1752">
        <v>266724</v>
      </c>
      <c r="B1752" t="s">
        <v>583</v>
      </c>
      <c r="C1752">
        <v>7299</v>
      </c>
      <c r="D1752">
        <v>1608316</v>
      </c>
      <c r="E1752" t="s">
        <v>164</v>
      </c>
      <c r="F1752" t="s">
        <v>126</v>
      </c>
      <c r="G1752" t="s">
        <v>580</v>
      </c>
      <c r="H1752" t="s">
        <v>127</v>
      </c>
      <c r="I1752" s="1">
        <v>45237.503472222219</v>
      </c>
      <c r="J1752" t="s">
        <v>145</v>
      </c>
      <c r="K1752" t="s">
        <v>135</v>
      </c>
      <c r="L1752" t="s">
        <v>228</v>
      </c>
      <c r="M1752" t="s">
        <v>229</v>
      </c>
      <c r="N1752" t="s">
        <v>183</v>
      </c>
      <c r="O1752">
        <v>1E-3</v>
      </c>
      <c r="P1752" t="s">
        <v>149</v>
      </c>
      <c r="Q1752" t="b">
        <v>1</v>
      </c>
      <c r="R1752">
        <v>138261413</v>
      </c>
      <c r="S1752" t="s">
        <v>150</v>
      </c>
      <c r="T1752">
        <v>1E-3</v>
      </c>
      <c r="U1752" t="s">
        <v>184</v>
      </c>
      <c r="V1752">
        <v>2023</v>
      </c>
      <c r="W1752" t="s">
        <v>455</v>
      </c>
      <c r="X1752" t="s">
        <v>584</v>
      </c>
      <c r="Y1752" t="s">
        <v>582</v>
      </c>
      <c r="Z1752" t="s">
        <v>155</v>
      </c>
      <c r="AA1752">
        <v>442457</v>
      </c>
      <c r="AB1752">
        <v>149891</v>
      </c>
      <c r="AC1752">
        <v>-1.393105303</v>
      </c>
      <c r="AD1752">
        <v>51.246618650000002</v>
      </c>
    </row>
    <row r="1753" spans="1:30">
      <c r="A1753">
        <v>268074</v>
      </c>
      <c r="B1753" t="s">
        <v>583</v>
      </c>
      <c r="C1753">
        <v>7299</v>
      </c>
      <c r="D1753">
        <v>1595297</v>
      </c>
      <c r="E1753" t="s">
        <v>164</v>
      </c>
      <c r="F1753" t="s">
        <v>126</v>
      </c>
      <c r="G1753" t="s">
        <v>580</v>
      </c>
      <c r="H1753" t="s">
        <v>127</v>
      </c>
      <c r="I1753" s="1">
        <v>44995.444444444445</v>
      </c>
      <c r="J1753" t="s">
        <v>145</v>
      </c>
      <c r="K1753" t="s">
        <v>135</v>
      </c>
      <c r="L1753" t="s">
        <v>228</v>
      </c>
      <c r="M1753" t="s">
        <v>229</v>
      </c>
      <c r="N1753" t="s">
        <v>183</v>
      </c>
      <c r="O1753">
        <v>1E-3</v>
      </c>
      <c r="P1753" t="s">
        <v>149</v>
      </c>
      <c r="Q1753" t="b">
        <v>1</v>
      </c>
      <c r="R1753">
        <v>138261413</v>
      </c>
      <c r="S1753" t="s">
        <v>150</v>
      </c>
      <c r="T1753">
        <v>1E-3</v>
      </c>
      <c r="U1753" t="s">
        <v>184</v>
      </c>
      <c r="V1753">
        <v>2023</v>
      </c>
      <c r="W1753" t="s">
        <v>455</v>
      </c>
      <c r="X1753" t="s">
        <v>584</v>
      </c>
      <c r="Y1753" t="s">
        <v>582</v>
      </c>
      <c r="Z1753" t="s">
        <v>155</v>
      </c>
      <c r="AA1753">
        <v>442457</v>
      </c>
      <c r="AB1753">
        <v>149891</v>
      </c>
      <c r="AC1753">
        <v>-1.393105303</v>
      </c>
      <c r="AD1753">
        <v>51.246618650000002</v>
      </c>
    </row>
    <row r="1754" spans="1:30">
      <c r="A1754">
        <v>237784</v>
      </c>
      <c r="B1754" t="s">
        <v>583</v>
      </c>
      <c r="C1754">
        <v>7299</v>
      </c>
      <c r="D1754">
        <v>1597586</v>
      </c>
      <c r="E1754" t="s">
        <v>164</v>
      </c>
      <c r="F1754" t="s">
        <v>126</v>
      </c>
      <c r="G1754" t="s">
        <v>580</v>
      </c>
      <c r="H1754" t="s">
        <v>127</v>
      </c>
      <c r="I1754" s="1">
        <v>45058.484722222223</v>
      </c>
      <c r="J1754" t="s">
        <v>145</v>
      </c>
      <c r="K1754" t="s">
        <v>135</v>
      </c>
      <c r="L1754" t="s">
        <v>228</v>
      </c>
      <c r="M1754" t="s">
        <v>229</v>
      </c>
      <c r="N1754" t="s">
        <v>183</v>
      </c>
      <c r="O1754">
        <v>1E-3</v>
      </c>
      <c r="P1754" t="s">
        <v>149</v>
      </c>
      <c r="Q1754" t="b">
        <v>1</v>
      </c>
      <c r="R1754">
        <v>138261413</v>
      </c>
      <c r="S1754" t="s">
        <v>150</v>
      </c>
      <c r="T1754">
        <v>1E-3</v>
      </c>
      <c r="U1754" t="s">
        <v>184</v>
      </c>
      <c r="V1754">
        <v>2023</v>
      </c>
      <c r="W1754" t="s">
        <v>455</v>
      </c>
      <c r="X1754" t="s">
        <v>584</v>
      </c>
      <c r="Y1754" t="s">
        <v>582</v>
      </c>
      <c r="Z1754" t="s">
        <v>155</v>
      </c>
      <c r="AA1754">
        <v>442457</v>
      </c>
      <c r="AB1754">
        <v>149891</v>
      </c>
      <c r="AC1754">
        <v>-1.393105303</v>
      </c>
      <c r="AD1754">
        <v>51.246618650000002</v>
      </c>
    </row>
    <row r="1755" spans="1:30">
      <c r="A1755">
        <v>237496</v>
      </c>
      <c r="B1755" t="s">
        <v>583</v>
      </c>
      <c r="C1755">
        <v>7299</v>
      </c>
      <c r="D1755">
        <v>1598808</v>
      </c>
      <c r="E1755" t="s">
        <v>164</v>
      </c>
      <c r="F1755" t="s">
        <v>126</v>
      </c>
      <c r="G1755" t="s">
        <v>580</v>
      </c>
      <c r="H1755" t="s">
        <v>127</v>
      </c>
      <c r="I1755" s="1">
        <v>45077.519444444442</v>
      </c>
      <c r="J1755" t="s">
        <v>145</v>
      </c>
      <c r="K1755" t="s">
        <v>135</v>
      </c>
      <c r="L1755" t="s">
        <v>228</v>
      </c>
      <c r="M1755" t="s">
        <v>229</v>
      </c>
      <c r="N1755" t="s">
        <v>183</v>
      </c>
      <c r="O1755">
        <v>1E-3</v>
      </c>
      <c r="P1755" t="s">
        <v>149</v>
      </c>
      <c r="Q1755" t="b">
        <v>1</v>
      </c>
      <c r="R1755">
        <v>138261413</v>
      </c>
      <c r="S1755" t="s">
        <v>150</v>
      </c>
      <c r="T1755">
        <v>1E-3</v>
      </c>
      <c r="U1755" t="s">
        <v>184</v>
      </c>
      <c r="V1755">
        <v>2023</v>
      </c>
      <c r="W1755" t="s">
        <v>455</v>
      </c>
      <c r="X1755" t="s">
        <v>584</v>
      </c>
      <c r="Y1755" t="s">
        <v>582</v>
      </c>
      <c r="Z1755" t="s">
        <v>155</v>
      </c>
      <c r="AA1755">
        <v>442457</v>
      </c>
      <c r="AB1755">
        <v>149891</v>
      </c>
      <c r="AC1755">
        <v>-1.393105303</v>
      </c>
      <c r="AD1755">
        <v>51.246618650000002</v>
      </c>
    </row>
    <row r="1756" spans="1:30">
      <c r="A1756">
        <v>268881</v>
      </c>
      <c r="B1756" t="s">
        <v>583</v>
      </c>
      <c r="C1756">
        <v>7299</v>
      </c>
      <c r="D1756">
        <v>1605079</v>
      </c>
      <c r="E1756" t="s">
        <v>164</v>
      </c>
      <c r="F1756" t="s">
        <v>126</v>
      </c>
      <c r="G1756" t="s">
        <v>580</v>
      </c>
      <c r="H1756" t="s">
        <v>127</v>
      </c>
      <c r="I1756" s="1">
        <v>45176.70416666667</v>
      </c>
      <c r="J1756" t="s">
        <v>145</v>
      </c>
      <c r="K1756" t="s">
        <v>135</v>
      </c>
      <c r="L1756" t="s">
        <v>228</v>
      </c>
      <c r="M1756" t="s">
        <v>229</v>
      </c>
      <c r="N1756" t="s">
        <v>183</v>
      </c>
      <c r="O1756">
        <v>1E-3</v>
      </c>
      <c r="P1756" t="s">
        <v>149</v>
      </c>
      <c r="Q1756" t="b">
        <v>1</v>
      </c>
      <c r="R1756">
        <v>138261413</v>
      </c>
      <c r="S1756" t="s">
        <v>150</v>
      </c>
      <c r="T1756">
        <v>1E-3</v>
      </c>
      <c r="U1756" t="s">
        <v>184</v>
      </c>
      <c r="V1756">
        <v>2023</v>
      </c>
      <c r="W1756" t="s">
        <v>455</v>
      </c>
      <c r="X1756" t="s">
        <v>584</v>
      </c>
      <c r="Y1756" t="s">
        <v>582</v>
      </c>
      <c r="Z1756" t="s">
        <v>155</v>
      </c>
      <c r="AA1756">
        <v>442457</v>
      </c>
      <c r="AB1756">
        <v>149891</v>
      </c>
      <c r="AC1756">
        <v>-1.393105303</v>
      </c>
      <c r="AD1756">
        <v>51.246618650000002</v>
      </c>
    </row>
    <row r="1757" spans="1:30">
      <c r="A1757">
        <v>267642</v>
      </c>
      <c r="B1757" t="s">
        <v>583</v>
      </c>
      <c r="C1757">
        <v>7299</v>
      </c>
      <c r="D1757">
        <v>1609707</v>
      </c>
      <c r="E1757" t="s">
        <v>164</v>
      </c>
      <c r="F1757" t="s">
        <v>126</v>
      </c>
      <c r="G1757" t="s">
        <v>580</v>
      </c>
      <c r="H1757" t="s">
        <v>127</v>
      </c>
      <c r="I1757" s="1">
        <v>45266.508333333331</v>
      </c>
      <c r="J1757" t="s">
        <v>145</v>
      </c>
      <c r="K1757" t="s">
        <v>135</v>
      </c>
      <c r="L1757" t="s">
        <v>228</v>
      </c>
      <c r="M1757" t="s">
        <v>229</v>
      </c>
      <c r="N1757" t="s">
        <v>183</v>
      </c>
      <c r="O1757">
        <v>1E-3</v>
      </c>
      <c r="P1757" t="s">
        <v>149</v>
      </c>
      <c r="Q1757" t="b">
        <v>1</v>
      </c>
      <c r="R1757">
        <v>138261413</v>
      </c>
      <c r="S1757" t="s">
        <v>150</v>
      </c>
      <c r="T1757">
        <v>1E-3</v>
      </c>
      <c r="U1757" t="s">
        <v>184</v>
      </c>
      <c r="V1757">
        <v>2023</v>
      </c>
      <c r="W1757" t="s">
        <v>455</v>
      </c>
      <c r="X1757" t="s">
        <v>584</v>
      </c>
      <c r="Y1757" t="s">
        <v>582</v>
      </c>
      <c r="Z1757" t="s">
        <v>155</v>
      </c>
      <c r="AA1757">
        <v>442457</v>
      </c>
      <c r="AB1757">
        <v>149891</v>
      </c>
      <c r="AC1757">
        <v>-1.393105303</v>
      </c>
      <c r="AD1757">
        <v>51.246618650000002</v>
      </c>
    </row>
    <row r="1758" spans="1:30">
      <c r="A1758">
        <v>266804</v>
      </c>
      <c r="B1758" t="s">
        <v>583</v>
      </c>
      <c r="C1758">
        <v>7299</v>
      </c>
      <c r="D1758">
        <v>1592000</v>
      </c>
      <c r="E1758" t="s">
        <v>164</v>
      </c>
      <c r="F1758" t="s">
        <v>126</v>
      </c>
      <c r="G1758" t="s">
        <v>580</v>
      </c>
      <c r="H1758" t="s">
        <v>127</v>
      </c>
      <c r="I1758" s="1">
        <v>44943.463888888888</v>
      </c>
      <c r="J1758" t="s">
        <v>145</v>
      </c>
      <c r="K1758" t="s">
        <v>135</v>
      </c>
      <c r="L1758" t="s">
        <v>228</v>
      </c>
      <c r="M1758" t="s">
        <v>229</v>
      </c>
      <c r="N1758" t="s">
        <v>183</v>
      </c>
      <c r="O1758">
        <v>1E-3</v>
      </c>
      <c r="P1758" t="s">
        <v>149</v>
      </c>
      <c r="Q1758" t="b">
        <v>1</v>
      </c>
      <c r="R1758">
        <v>138261413</v>
      </c>
      <c r="S1758" t="s">
        <v>150</v>
      </c>
      <c r="T1758">
        <v>1E-3</v>
      </c>
      <c r="U1758" t="s">
        <v>184</v>
      </c>
      <c r="V1758">
        <v>2023</v>
      </c>
      <c r="W1758" t="s">
        <v>455</v>
      </c>
      <c r="X1758" t="s">
        <v>584</v>
      </c>
      <c r="Y1758" t="s">
        <v>582</v>
      </c>
      <c r="Z1758" t="s">
        <v>155</v>
      </c>
      <c r="AA1758">
        <v>442457</v>
      </c>
      <c r="AB1758">
        <v>149891</v>
      </c>
      <c r="AC1758">
        <v>-1.393105303</v>
      </c>
      <c r="AD1758">
        <v>51.246618650000002</v>
      </c>
    </row>
    <row r="1759" spans="1:30">
      <c r="A1759">
        <v>266955</v>
      </c>
      <c r="B1759" t="s">
        <v>583</v>
      </c>
      <c r="C1759">
        <v>7299</v>
      </c>
      <c r="D1759">
        <v>1606426</v>
      </c>
      <c r="E1759" t="s">
        <v>164</v>
      </c>
      <c r="F1759" t="s">
        <v>126</v>
      </c>
      <c r="G1759" t="s">
        <v>580</v>
      </c>
      <c r="H1759" t="s">
        <v>127</v>
      </c>
      <c r="I1759" s="1">
        <v>45201.517361111109</v>
      </c>
      <c r="J1759" t="s">
        <v>145</v>
      </c>
      <c r="K1759" t="s">
        <v>135</v>
      </c>
      <c r="L1759" t="s">
        <v>228</v>
      </c>
      <c r="M1759" t="s">
        <v>229</v>
      </c>
      <c r="N1759" t="s">
        <v>183</v>
      </c>
      <c r="O1759">
        <v>1E-3</v>
      </c>
      <c r="P1759" t="s">
        <v>149</v>
      </c>
      <c r="Q1759" t="b">
        <v>1</v>
      </c>
      <c r="R1759">
        <v>138261413</v>
      </c>
      <c r="S1759" t="s">
        <v>150</v>
      </c>
      <c r="T1759">
        <v>1E-3</v>
      </c>
      <c r="U1759" t="s">
        <v>184</v>
      </c>
      <c r="V1759">
        <v>2023</v>
      </c>
      <c r="W1759" t="s">
        <v>455</v>
      </c>
      <c r="X1759" t="s">
        <v>584</v>
      </c>
      <c r="Y1759" t="s">
        <v>582</v>
      </c>
      <c r="Z1759" t="s">
        <v>155</v>
      </c>
      <c r="AA1759">
        <v>442457</v>
      </c>
      <c r="AB1759">
        <v>149891</v>
      </c>
      <c r="AC1759">
        <v>-1.393105303</v>
      </c>
      <c r="AD1759">
        <v>51.246618650000002</v>
      </c>
    </row>
    <row r="1760" spans="1:30">
      <c r="A1760">
        <v>268743</v>
      </c>
      <c r="B1760" t="s">
        <v>583</v>
      </c>
      <c r="C1760">
        <v>7299</v>
      </c>
      <c r="D1760">
        <v>1602791</v>
      </c>
      <c r="E1760" t="s">
        <v>164</v>
      </c>
      <c r="F1760" t="s">
        <v>126</v>
      </c>
      <c r="G1760" t="s">
        <v>580</v>
      </c>
      <c r="H1760" t="s">
        <v>127</v>
      </c>
      <c r="I1760" s="1">
        <v>45135.513194444444</v>
      </c>
      <c r="J1760" t="s">
        <v>145</v>
      </c>
      <c r="K1760" t="s">
        <v>135</v>
      </c>
      <c r="L1760" t="s">
        <v>228</v>
      </c>
      <c r="M1760" t="s">
        <v>229</v>
      </c>
      <c r="N1760" t="s">
        <v>183</v>
      </c>
      <c r="O1760">
        <v>1E-3</v>
      </c>
      <c r="P1760" t="s">
        <v>149</v>
      </c>
      <c r="Q1760" t="b">
        <v>1</v>
      </c>
      <c r="R1760">
        <v>138261413</v>
      </c>
      <c r="S1760" t="s">
        <v>150</v>
      </c>
      <c r="T1760">
        <v>1E-3</v>
      </c>
      <c r="U1760" t="s">
        <v>184</v>
      </c>
      <c r="V1760">
        <v>2023</v>
      </c>
      <c r="W1760" t="s">
        <v>455</v>
      </c>
      <c r="X1760" t="s">
        <v>584</v>
      </c>
      <c r="Y1760" t="s">
        <v>582</v>
      </c>
      <c r="Z1760" t="s">
        <v>155</v>
      </c>
      <c r="AA1760">
        <v>442457</v>
      </c>
      <c r="AB1760">
        <v>149891</v>
      </c>
      <c r="AC1760">
        <v>-1.393105303</v>
      </c>
      <c r="AD1760">
        <v>51.246618650000002</v>
      </c>
    </row>
    <row r="1761" spans="1:30">
      <c r="A1761">
        <v>266490</v>
      </c>
      <c r="B1761" t="s">
        <v>583</v>
      </c>
      <c r="C1761">
        <v>7299</v>
      </c>
      <c r="D1761">
        <v>1593510</v>
      </c>
      <c r="E1761" t="s">
        <v>164</v>
      </c>
      <c r="F1761" t="s">
        <v>126</v>
      </c>
      <c r="G1761" t="s">
        <v>580</v>
      </c>
      <c r="H1761" t="s">
        <v>127</v>
      </c>
      <c r="I1761" s="1">
        <v>44964.47152777778</v>
      </c>
      <c r="J1761" t="s">
        <v>145</v>
      </c>
      <c r="K1761" t="s">
        <v>135</v>
      </c>
      <c r="L1761" t="s">
        <v>228</v>
      </c>
      <c r="M1761" t="s">
        <v>229</v>
      </c>
      <c r="N1761" t="s">
        <v>183</v>
      </c>
      <c r="O1761">
        <v>1E-3</v>
      </c>
      <c r="P1761" t="s">
        <v>149</v>
      </c>
      <c r="Q1761" t="b">
        <v>1</v>
      </c>
      <c r="R1761">
        <v>138261413</v>
      </c>
      <c r="S1761" t="s">
        <v>150</v>
      </c>
      <c r="T1761">
        <v>1E-3</v>
      </c>
      <c r="U1761" t="s">
        <v>184</v>
      </c>
      <c r="V1761">
        <v>2023</v>
      </c>
      <c r="W1761" t="s">
        <v>455</v>
      </c>
      <c r="X1761" t="s">
        <v>584</v>
      </c>
      <c r="Y1761" t="s">
        <v>582</v>
      </c>
      <c r="Z1761" t="s">
        <v>155</v>
      </c>
      <c r="AA1761">
        <v>442457</v>
      </c>
      <c r="AB1761">
        <v>149891</v>
      </c>
      <c r="AC1761">
        <v>-1.393105303</v>
      </c>
      <c r="AD1761">
        <v>51.246618650000002</v>
      </c>
    </row>
    <row r="1762" spans="1:30">
      <c r="A1762">
        <v>232680</v>
      </c>
      <c r="B1762" t="s">
        <v>583</v>
      </c>
      <c r="C1762">
        <v>7299</v>
      </c>
      <c r="D1762">
        <v>1603511</v>
      </c>
      <c r="E1762" t="s">
        <v>164</v>
      </c>
      <c r="F1762" t="s">
        <v>126</v>
      </c>
      <c r="G1762" t="s">
        <v>580</v>
      </c>
      <c r="H1762" t="s">
        <v>127</v>
      </c>
      <c r="I1762" s="1">
        <v>45149.511805555558</v>
      </c>
      <c r="J1762" t="s">
        <v>145</v>
      </c>
      <c r="K1762" t="s">
        <v>135</v>
      </c>
      <c r="L1762" t="s">
        <v>228</v>
      </c>
      <c r="M1762" t="s">
        <v>229</v>
      </c>
      <c r="N1762" t="s">
        <v>183</v>
      </c>
      <c r="O1762">
        <v>1E-3</v>
      </c>
      <c r="P1762" t="s">
        <v>149</v>
      </c>
      <c r="Q1762" t="b">
        <v>1</v>
      </c>
      <c r="R1762">
        <v>138261413</v>
      </c>
      <c r="S1762" t="s">
        <v>150</v>
      </c>
      <c r="T1762">
        <v>1E-3</v>
      </c>
      <c r="U1762" t="s">
        <v>184</v>
      </c>
      <c r="V1762">
        <v>2023</v>
      </c>
      <c r="W1762" t="s">
        <v>455</v>
      </c>
      <c r="X1762" t="s">
        <v>584</v>
      </c>
      <c r="Y1762" t="s">
        <v>582</v>
      </c>
      <c r="Z1762" t="s">
        <v>155</v>
      </c>
      <c r="AA1762">
        <v>442457</v>
      </c>
      <c r="AB1762">
        <v>149891</v>
      </c>
      <c r="AC1762">
        <v>-1.393105303</v>
      </c>
      <c r="AD1762">
        <v>51.246618650000002</v>
      </c>
    </row>
    <row r="1763" spans="1:30">
      <c r="A1763">
        <v>254963</v>
      </c>
      <c r="B1763" t="s">
        <v>583</v>
      </c>
      <c r="C1763">
        <v>7299</v>
      </c>
      <c r="D1763">
        <v>1599298</v>
      </c>
      <c r="E1763" t="s">
        <v>164</v>
      </c>
      <c r="F1763" t="s">
        <v>126</v>
      </c>
      <c r="G1763" t="s">
        <v>580</v>
      </c>
      <c r="H1763" t="s">
        <v>127</v>
      </c>
      <c r="I1763" s="1">
        <v>45085.536805555559</v>
      </c>
      <c r="J1763" t="s">
        <v>145</v>
      </c>
      <c r="K1763" t="s">
        <v>135</v>
      </c>
      <c r="L1763" t="s">
        <v>228</v>
      </c>
      <c r="M1763" t="s">
        <v>229</v>
      </c>
      <c r="N1763" t="s">
        <v>183</v>
      </c>
      <c r="O1763">
        <v>1E-3</v>
      </c>
      <c r="P1763" t="s">
        <v>149</v>
      </c>
      <c r="Q1763" t="b">
        <v>1</v>
      </c>
      <c r="R1763">
        <v>138261413</v>
      </c>
      <c r="S1763" t="s">
        <v>150</v>
      </c>
      <c r="T1763">
        <v>1E-3</v>
      </c>
      <c r="U1763" t="s">
        <v>184</v>
      </c>
      <c r="V1763">
        <v>2023</v>
      </c>
      <c r="W1763" t="s">
        <v>455</v>
      </c>
      <c r="X1763" t="s">
        <v>584</v>
      </c>
      <c r="Y1763" t="s">
        <v>582</v>
      </c>
      <c r="Z1763" t="s">
        <v>155</v>
      </c>
      <c r="AA1763">
        <v>442457</v>
      </c>
      <c r="AB1763">
        <v>149891</v>
      </c>
      <c r="AC1763">
        <v>-1.393105303</v>
      </c>
      <c r="AD1763">
        <v>51.246618650000002</v>
      </c>
    </row>
    <row r="1764" spans="1:30">
      <c r="A1764">
        <v>267588</v>
      </c>
      <c r="B1764" t="s">
        <v>323</v>
      </c>
      <c r="C1764">
        <v>7299</v>
      </c>
      <c r="D1764">
        <v>3500010</v>
      </c>
      <c r="E1764" t="s">
        <v>164</v>
      </c>
      <c r="F1764" t="s">
        <v>126</v>
      </c>
      <c r="G1764" t="s">
        <v>236</v>
      </c>
      <c r="H1764" t="s">
        <v>115</v>
      </c>
      <c r="I1764" s="1">
        <v>45264.434027777781</v>
      </c>
      <c r="J1764" t="s">
        <v>180</v>
      </c>
      <c r="K1764" t="s">
        <v>116</v>
      </c>
      <c r="L1764" t="s">
        <v>251</v>
      </c>
      <c r="M1764" t="s">
        <v>252</v>
      </c>
      <c r="N1764" t="s">
        <v>183</v>
      </c>
      <c r="O1764">
        <v>1E-3</v>
      </c>
      <c r="P1764" t="s">
        <v>149</v>
      </c>
      <c r="Q1764" t="b">
        <v>1</v>
      </c>
      <c r="R1764">
        <v>138261413</v>
      </c>
      <c r="S1764" t="s">
        <v>150</v>
      </c>
      <c r="T1764">
        <v>1E-3</v>
      </c>
      <c r="U1764" t="s">
        <v>184</v>
      </c>
      <c r="V1764">
        <v>2023</v>
      </c>
      <c r="W1764" t="s">
        <v>455</v>
      </c>
      <c r="X1764" t="s">
        <v>324</v>
      </c>
      <c r="Y1764" t="s">
        <v>309</v>
      </c>
      <c r="Z1764" t="s">
        <v>155</v>
      </c>
      <c r="AA1764">
        <v>337809</v>
      </c>
      <c r="AB1764">
        <v>155741</v>
      </c>
      <c r="AC1764">
        <v>-2.8933761589999998</v>
      </c>
      <c r="AD1764">
        <v>51.29738287</v>
      </c>
    </row>
    <row r="1765" spans="1:30">
      <c r="A1765">
        <v>272711</v>
      </c>
      <c r="B1765" t="s">
        <v>323</v>
      </c>
      <c r="C1765">
        <v>7299</v>
      </c>
      <c r="D1765">
        <v>3471098</v>
      </c>
      <c r="E1765" t="s">
        <v>164</v>
      </c>
      <c r="F1765" t="s">
        <v>126</v>
      </c>
      <c r="G1765" t="s">
        <v>236</v>
      </c>
      <c r="H1765" t="s">
        <v>115</v>
      </c>
      <c r="I1765" s="1">
        <v>44935.402083333334</v>
      </c>
      <c r="J1765" t="s">
        <v>180</v>
      </c>
      <c r="K1765" t="s">
        <v>116</v>
      </c>
      <c r="L1765" t="s">
        <v>251</v>
      </c>
      <c r="M1765" t="s">
        <v>252</v>
      </c>
      <c r="N1765" t="s">
        <v>183</v>
      </c>
      <c r="O1765">
        <v>1E-3</v>
      </c>
      <c r="P1765" t="s">
        <v>149</v>
      </c>
      <c r="Q1765" t="b">
        <v>1</v>
      </c>
      <c r="R1765">
        <v>138261413</v>
      </c>
      <c r="S1765" t="s">
        <v>150</v>
      </c>
      <c r="T1765">
        <v>1E-3</v>
      </c>
      <c r="U1765" t="s">
        <v>184</v>
      </c>
      <c r="V1765">
        <v>2023</v>
      </c>
      <c r="W1765" t="s">
        <v>455</v>
      </c>
      <c r="X1765" t="s">
        <v>324</v>
      </c>
      <c r="Y1765" t="s">
        <v>309</v>
      </c>
      <c r="Z1765" t="s">
        <v>155</v>
      </c>
      <c r="AA1765">
        <v>337809</v>
      </c>
      <c r="AB1765">
        <v>155741</v>
      </c>
      <c r="AC1765">
        <v>-2.8933761589999998</v>
      </c>
      <c r="AD1765">
        <v>51.29738287</v>
      </c>
    </row>
    <row r="1766" spans="1:30">
      <c r="A1766">
        <v>272293</v>
      </c>
      <c r="B1766" t="s">
        <v>323</v>
      </c>
      <c r="C1766">
        <v>7299</v>
      </c>
      <c r="D1766">
        <v>3497237</v>
      </c>
      <c r="E1766" t="s">
        <v>164</v>
      </c>
      <c r="F1766" t="s">
        <v>126</v>
      </c>
      <c r="G1766" t="s">
        <v>236</v>
      </c>
      <c r="H1766" t="s">
        <v>115</v>
      </c>
      <c r="I1766" s="1">
        <v>45233.431250000001</v>
      </c>
      <c r="J1766" t="s">
        <v>180</v>
      </c>
      <c r="K1766" t="s">
        <v>116</v>
      </c>
      <c r="L1766" t="s">
        <v>251</v>
      </c>
      <c r="M1766" t="s">
        <v>252</v>
      </c>
      <c r="N1766" t="s">
        <v>183</v>
      </c>
      <c r="O1766">
        <v>1E-3</v>
      </c>
      <c r="P1766" t="s">
        <v>149</v>
      </c>
      <c r="Q1766" t="b">
        <v>1</v>
      </c>
      <c r="R1766">
        <v>138261413</v>
      </c>
      <c r="S1766" t="s">
        <v>150</v>
      </c>
      <c r="T1766">
        <v>1E-3</v>
      </c>
      <c r="U1766" t="s">
        <v>184</v>
      </c>
      <c r="V1766">
        <v>2023</v>
      </c>
      <c r="W1766" t="s">
        <v>455</v>
      </c>
      <c r="X1766" t="s">
        <v>324</v>
      </c>
      <c r="Y1766" t="s">
        <v>309</v>
      </c>
      <c r="Z1766" t="s">
        <v>155</v>
      </c>
      <c r="AA1766">
        <v>337809</v>
      </c>
      <c r="AB1766">
        <v>155741</v>
      </c>
      <c r="AC1766">
        <v>-2.8933761589999998</v>
      </c>
      <c r="AD1766">
        <v>51.29738287</v>
      </c>
    </row>
    <row r="1767" spans="1:30">
      <c r="A1767">
        <v>272341</v>
      </c>
      <c r="B1767" t="s">
        <v>255</v>
      </c>
      <c r="C1767">
        <v>7299</v>
      </c>
      <c r="D1767">
        <v>5343256</v>
      </c>
      <c r="E1767" t="s">
        <v>164</v>
      </c>
      <c r="F1767" t="s">
        <v>126</v>
      </c>
      <c r="G1767" t="s">
        <v>179</v>
      </c>
      <c r="H1767" t="s">
        <v>118</v>
      </c>
      <c r="I1767" s="1">
        <v>45110.543055555558</v>
      </c>
      <c r="J1767" t="s">
        <v>180</v>
      </c>
      <c r="K1767" t="s">
        <v>116</v>
      </c>
      <c r="L1767" t="s">
        <v>256</v>
      </c>
      <c r="M1767" t="s">
        <v>257</v>
      </c>
      <c r="N1767" t="s">
        <v>183</v>
      </c>
      <c r="O1767">
        <v>1E-3</v>
      </c>
      <c r="P1767" t="s">
        <v>149</v>
      </c>
      <c r="Q1767" t="b">
        <v>1</v>
      </c>
      <c r="R1767">
        <v>138261413</v>
      </c>
      <c r="S1767" t="s">
        <v>150</v>
      </c>
      <c r="T1767">
        <v>1E-3</v>
      </c>
      <c r="U1767" t="s">
        <v>184</v>
      </c>
      <c r="V1767">
        <v>2023</v>
      </c>
      <c r="W1767" t="s">
        <v>455</v>
      </c>
      <c r="X1767" t="s">
        <v>258</v>
      </c>
      <c r="Y1767" t="s">
        <v>259</v>
      </c>
      <c r="Z1767" t="s">
        <v>155</v>
      </c>
      <c r="AA1767">
        <v>339046</v>
      </c>
      <c r="AB1767">
        <v>557146</v>
      </c>
      <c r="AC1767">
        <v>-2.9521522450000002</v>
      </c>
      <c r="AD1767">
        <v>54.905295299999999</v>
      </c>
    </row>
    <row r="1768" spans="1:30">
      <c r="A1768">
        <v>266196</v>
      </c>
      <c r="B1768" t="s">
        <v>255</v>
      </c>
      <c r="C1768">
        <v>7299</v>
      </c>
      <c r="D1768">
        <v>5334610</v>
      </c>
      <c r="E1768" t="s">
        <v>164</v>
      </c>
      <c r="F1768" t="s">
        <v>126</v>
      </c>
      <c r="G1768" t="s">
        <v>179</v>
      </c>
      <c r="H1768" t="s">
        <v>118</v>
      </c>
      <c r="I1768" s="1">
        <v>44953.385416666664</v>
      </c>
      <c r="J1768" t="s">
        <v>180</v>
      </c>
      <c r="K1768" t="s">
        <v>116</v>
      </c>
      <c r="L1768" t="s">
        <v>256</v>
      </c>
      <c r="M1768" t="s">
        <v>257</v>
      </c>
      <c r="N1768" t="s">
        <v>183</v>
      </c>
      <c r="O1768">
        <v>1E-3</v>
      </c>
      <c r="P1768" t="s">
        <v>149</v>
      </c>
      <c r="Q1768" t="b">
        <v>1</v>
      </c>
      <c r="R1768">
        <v>138261413</v>
      </c>
      <c r="S1768" t="s">
        <v>150</v>
      </c>
      <c r="T1768">
        <v>1E-3</v>
      </c>
      <c r="U1768" t="s">
        <v>184</v>
      </c>
      <c r="V1768">
        <v>2023</v>
      </c>
      <c r="W1768" t="s">
        <v>455</v>
      </c>
      <c r="X1768" t="s">
        <v>258</v>
      </c>
      <c r="Y1768" t="s">
        <v>259</v>
      </c>
      <c r="Z1768" t="s">
        <v>155</v>
      </c>
      <c r="AA1768">
        <v>339046</v>
      </c>
      <c r="AB1768">
        <v>557146</v>
      </c>
      <c r="AC1768">
        <v>-2.9521522450000002</v>
      </c>
      <c r="AD1768">
        <v>54.905295299999999</v>
      </c>
    </row>
    <row r="1769" spans="1:30">
      <c r="A1769">
        <v>267470</v>
      </c>
      <c r="B1769" t="s">
        <v>255</v>
      </c>
      <c r="C1769">
        <v>7299</v>
      </c>
      <c r="D1769">
        <v>5349194</v>
      </c>
      <c r="E1769" t="s">
        <v>164</v>
      </c>
      <c r="F1769" t="s">
        <v>126</v>
      </c>
      <c r="G1769" t="s">
        <v>179</v>
      </c>
      <c r="H1769" t="s">
        <v>118</v>
      </c>
      <c r="I1769" s="1">
        <v>45203.585416666669</v>
      </c>
      <c r="J1769" t="s">
        <v>180</v>
      </c>
      <c r="K1769" t="s">
        <v>116</v>
      </c>
      <c r="L1769" t="s">
        <v>256</v>
      </c>
      <c r="M1769" t="s">
        <v>257</v>
      </c>
      <c r="N1769" t="s">
        <v>183</v>
      </c>
      <c r="O1769">
        <v>1E-3</v>
      </c>
      <c r="P1769" t="s">
        <v>149</v>
      </c>
      <c r="Q1769" t="b">
        <v>1</v>
      </c>
      <c r="R1769">
        <v>138261413</v>
      </c>
      <c r="S1769" t="s">
        <v>150</v>
      </c>
      <c r="T1769">
        <v>1E-3</v>
      </c>
      <c r="U1769" t="s">
        <v>184</v>
      </c>
      <c r="V1769">
        <v>2023</v>
      </c>
      <c r="W1769" t="s">
        <v>455</v>
      </c>
      <c r="X1769" t="s">
        <v>258</v>
      </c>
      <c r="Y1769" t="s">
        <v>259</v>
      </c>
      <c r="Z1769" t="s">
        <v>155</v>
      </c>
      <c r="AA1769">
        <v>339046</v>
      </c>
      <c r="AB1769">
        <v>557146</v>
      </c>
      <c r="AC1769">
        <v>-2.9521522450000002</v>
      </c>
      <c r="AD1769">
        <v>54.905295299999999</v>
      </c>
    </row>
    <row r="1770" spans="1:30">
      <c r="A1770">
        <v>269220</v>
      </c>
      <c r="B1770" t="s">
        <v>255</v>
      </c>
      <c r="C1770">
        <v>7299</v>
      </c>
      <c r="D1770">
        <v>5352986</v>
      </c>
      <c r="E1770" t="s">
        <v>164</v>
      </c>
      <c r="F1770" t="s">
        <v>126</v>
      </c>
      <c r="G1770" t="s">
        <v>179</v>
      </c>
      <c r="H1770" t="s">
        <v>118</v>
      </c>
      <c r="I1770" s="1">
        <v>45266.376388888886</v>
      </c>
      <c r="J1770" t="s">
        <v>180</v>
      </c>
      <c r="K1770" t="s">
        <v>116</v>
      </c>
      <c r="L1770" t="s">
        <v>256</v>
      </c>
      <c r="M1770" t="s">
        <v>257</v>
      </c>
      <c r="N1770" t="s">
        <v>183</v>
      </c>
      <c r="O1770">
        <v>1E-3</v>
      </c>
      <c r="P1770" t="s">
        <v>149</v>
      </c>
      <c r="Q1770" t="b">
        <v>1</v>
      </c>
      <c r="R1770">
        <v>138261413</v>
      </c>
      <c r="S1770" t="s">
        <v>150</v>
      </c>
      <c r="T1770">
        <v>1E-3</v>
      </c>
      <c r="U1770" t="s">
        <v>184</v>
      </c>
      <c r="V1770">
        <v>2023</v>
      </c>
      <c r="W1770" t="s">
        <v>455</v>
      </c>
      <c r="X1770" t="s">
        <v>258</v>
      </c>
      <c r="Y1770" t="s">
        <v>259</v>
      </c>
      <c r="Z1770" t="s">
        <v>155</v>
      </c>
      <c r="AA1770">
        <v>339046</v>
      </c>
      <c r="AB1770">
        <v>557146</v>
      </c>
      <c r="AC1770">
        <v>-2.9521522450000002</v>
      </c>
      <c r="AD1770">
        <v>54.905295299999999</v>
      </c>
    </row>
    <row r="1771" spans="1:30">
      <c r="A1771">
        <v>256237</v>
      </c>
      <c r="B1771" t="s">
        <v>255</v>
      </c>
      <c r="C1771">
        <v>7299</v>
      </c>
      <c r="D1771">
        <v>5345238</v>
      </c>
      <c r="E1771" t="s">
        <v>164</v>
      </c>
      <c r="F1771" t="s">
        <v>126</v>
      </c>
      <c r="G1771" t="s">
        <v>179</v>
      </c>
      <c r="H1771" t="s">
        <v>118</v>
      </c>
      <c r="I1771" s="1">
        <v>45139.463888888888</v>
      </c>
      <c r="J1771" t="s">
        <v>180</v>
      </c>
      <c r="K1771" t="s">
        <v>116</v>
      </c>
      <c r="L1771" t="s">
        <v>256</v>
      </c>
      <c r="M1771" t="s">
        <v>257</v>
      </c>
      <c r="N1771" t="s">
        <v>183</v>
      </c>
      <c r="O1771">
        <v>1E-3</v>
      </c>
      <c r="P1771" t="s">
        <v>149</v>
      </c>
      <c r="Q1771" t="b">
        <v>1</v>
      </c>
      <c r="R1771">
        <v>138261413</v>
      </c>
      <c r="S1771" t="s">
        <v>150</v>
      </c>
      <c r="T1771">
        <v>1E-3</v>
      </c>
      <c r="U1771" t="s">
        <v>184</v>
      </c>
      <c r="V1771">
        <v>2023</v>
      </c>
      <c r="W1771" t="s">
        <v>455</v>
      </c>
      <c r="X1771" t="s">
        <v>258</v>
      </c>
      <c r="Y1771" t="s">
        <v>259</v>
      </c>
      <c r="Z1771" t="s">
        <v>155</v>
      </c>
      <c r="AA1771">
        <v>339046</v>
      </c>
      <c r="AB1771">
        <v>557146</v>
      </c>
      <c r="AC1771">
        <v>-2.9521522450000002</v>
      </c>
      <c r="AD1771">
        <v>54.905295299999999</v>
      </c>
    </row>
    <row r="1772" spans="1:30">
      <c r="A1772">
        <v>271651</v>
      </c>
      <c r="B1772" t="s">
        <v>255</v>
      </c>
      <c r="C1772">
        <v>7299</v>
      </c>
      <c r="D1772">
        <v>5347355</v>
      </c>
      <c r="E1772" t="s">
        <v>164</v>
      </c>
      <c r="F1772" t="s">
        <v>126</v>
      </c>
      <c r="G1772" t="s">
        <v>179</v>
      </c>
      <c r="H1772" t="s">
        <v>118</v>
      </c>
      <c r="I1772" s="1">
        <v>45176.699305555558</v>
      </c>
      <c r="J1772" t="s">
        <v>180</v>
      </c>
      <c r="K1772" t="s">
        <v>116</v>
      </c>
      <c r="L1772" t="s">
        <v>256</v>
      </c>
      <c r="M1772" t="s">
        <v>257</v>
      </c>
      <c r="N1772" t="s">
        <v>183</v>
      </c>
      <c r="O1772">
        <v>1E-3</v>
      </c>
      <c r="P1772" t="s">
        <v>149</v>
      </c>
      <c r="Q1772" t="b">
        <v>1</v>
      </c>
      <c r="R1772">
        <v>138261413</v>
      </c>
      <c r="S1772" t="s">
        <v>150</v>
      </c>
      <c r="T1772">
        <v>1E-3</v>
      </c>
      <c r="U1772" t="s">
        <v>184</v>
      </c>
      <c r="V1772">
        <v>2023</v>
      </c>
      <c r="W1772" t="s">
        <v>455</v>
      </c>
      <c r="X1772" t="s">
        <v>258</v>
      </c>
      <c r="Y1772" t="s">
        <v>259</v>
      </c>
      <c r="Z1772" t="s">
        <v>155</v>
      </c>
      <c r="AA1772">
        <v>339046</v>
      </c>
      <c r="AB1772">
        <v>557146</v>
      </c>
      <c r="AC1772">
        <v>-2.9521522450000002</v>
      </c>
      <c r="AD1772">
        <v>54.905295299999999</v>
      </c>
    </row>
    <row r="1773" spans="1:30">
      <c r="A1773">
        <v>272845</v>
      </c>
      <c r="B1773" t="s">
        <v>255</v>
      </c>
      <c r="C1773">
        <v>7299</v>
      </c>
      <c r="D1773">
        <v>5341266</v>
      </c>
      <c r="E1773" t="s">
        <v>164</v>
      </c>
      <c r="F1773" t="s">
        <v>126</v>
      </c>
      <c r="G1773" t="s">
        <v>179</v>
      </c>
      <c r="H1773" t="s">
        <v>118</v>
      </c>
      <c r="I1773" s="1">
        <v>45076.429166666669</v>
      </c>
      <c r="J1773" t="s">
        <v>180</v>
      </c>
      <c r="K1773" t="s">
        <v>116</v>
      </c>
      <c r="L1773" t="s">
        <v>256</v>
      </c>
      <c r="M1773" t="s">
        <v>257</v>
      </c>
      <c r="N1773" t="s">
        <v>183</v>
      </c>
      <c r="O1773">
        <v>1E-3</v>
      </c>
      <c r="P1773" t="s">
        <v>149</v>
      </c>
      <c r="Q1773" t="b">
        <v>1</v>
      </c>
      <c r="R1773">
        <v>138261413</v>
      </c>
      <c r="S1773" t="s">
        <v>150</v>
      </c>
      <c r="T1773">
        <v>1E-3</v>
      </c>
      <c r="U1773" t="s">
        <v>184</v>
      </c>
      <c r="V1773">
        <v>2023</v>
      </c>
      <c r="W1773" t="s">
        <v>455</v>
      </c>
      <c r="X1773" t="s">
        <v>258</v>
      </c>
      <c r="Y1773" t="s">
        <v>259</v>
      </c>
      <c r="Z1773" t="s">
        <v>155</v>
      </c>
      <c r="AA1773">
        <v>339046</v>
      </c>
      <c r="AB1773">
        <v>557146</v>
      </c>
      <c r="AC1773">
        <v>-2.9521522450000002</v>
      </c>
      <c r="AD1773">
        <v>54.905295299999999</v>
      </c>
    </row>
    <row r="1774" spans="1:30">
      <c r="A1774">
        <v>271193</v>
      </c>
      <c r="B1774" t="s">
        <v>255</v>
      </c>
      <c r="C1774">
        <v>7299</v>
      </c>
      <c r="D1774">
        <v>5338889</v>
      </c>
      <c r="E1774" t="s">
        <v>164</v>
      </c>
      <c r="F1774" t="s">
        <v>126</v>
      </c>
      <c r="G1774" t="s">
        <v>236</v>
      </c>
      <c r="H1774" t="s">
        <v>115</v>
      </c>
      <c r="I1774" s="1">
        <v>45020.652083333334</v>
      </c>
      <c r="J1774" t="s">
        <v>180</v>
      </c>
      <c r="K1774" t="s">
        <v>116</v>
      </c>
      <c r="L1774" t="s">
        <v>256</v>
      </c>
      <c r="M1774" t="s">
        <v>257</v>
      </c>
      <c r="N1774" t="s">
        <v>183</v>
      </c>
      <c r="O1774">
        <v>1E-3</v>
      </c>
      <c r="P1774" t="s">
        <v>149</v>
      </c>
      <c r="Q1774" t="b">
        <v>1</v>
      </c>
      <c r="R1774">
        <v>138261413</v>
      </c>
      <c r="S1774" t="s">
        <v>150</v>
      </c>
      <c r="T1774">
        <v>1E-3</v>
      </c>
      <c r="U1774" t="s">
        <v>184</v>
      </c>
      <c r="V1774">
        <v>2023</v>
      </c>
      <c r="W1774" t="s">
        <v>455</v>
      </c>
      <c r="X1774" t="s">
        <v>258</v>
      </c>
      <c r="Y1774" t="s">
        <v>259</v>
      </c>
      <c r="Z1774" t="s">
        <v>155</v>
      </c>
      <c r="AA1774">
        <v>339046</v>
      </c>
      <c r="AB1774">
        <v>557146</v>
      </c>
      <c r="AC1774">
        <v>-2.9521522450000002</v>
      </c>
      <c r="AD1774">
        <v>54.905295299999999</v>
      </c>
    </row>
    <row r="1775" spans="1:30">
      <c r="A1775">
        <v>258625</v>
      </c>
      <c r="B1775" t="s">
        <v>255</v>
      </c>
      <c r="C1775">
        <v>7299</v>
      </c>
      <c r="D1775">
        <v>5335865</v>
      </c>
      <c r="E1775" t="s">
        <v>164</v>
      </c>
      <c r="F1775" t="s">
        <v>126</v>
      </c>
      <c r="G1775" t="s">
        <v>179</v>
      </c>
      <c r="H1775" t="s">
        <v>118</v>
      </c>
      <c r="I1775" s="1">
        <v>44958.382638888892</v>
      </c>
      <c r="J1775" t="s">
        <v>180</v>
      </c>
      <c r="K1775" t="s">
        <v>116</v>
      </c>
      <c r="L1775" t="s">
        <v>256</v>
      </c>
      <c r="M1775" t="s">
        <v>257</v>
      </c>
      <c r="N1775" t="s">
        <v>183</v>
      </c>
      <c r="O1775">
        <v>1E-3</v>
      </c>
      <c r="P1775" t="s">
        <v>149</v>
      </c>
      <c r="Q1775" t="b">
        <v>1</v>
      </c>
      <c r="R1775">
        <v>138261413</v>
      </c>
      <c r="S1775" t="s">
        <v>150</v>
      </c>
      <c r="T1775">
        <v>1E-3</v>
      </c>
      <c r="U1775" t="s">
        <v>184</v>
      </c>
      <c r="V1775">
        <v>2023</v>
      </c>
      <c r="W1775" t="s">
        <v>455</v>
      </c>
      <c r="X1775" t="s">
        <v>258</v>
      </c>
      <c r="Y1775" t="s">
        <v>259</v>
      </c>
      <c r="Z1775" t="s">
        <v>155</v>
      </c>
      <c r="AA1775">
        <v>339046</v>
      </c>
      <c r="AB1775">
        <v>557146</v>
      </c>
      <c r="AC1775">
        <v>-2.9521522450000002</v>
      </c>
      <c r="AD1775">
        <v>54.905295299999999</v>
      </c>
    </row>
    <row r="1776" spans="1:30">
      <c r="A1776">
        <v>263017</v>
      </c>
      <c r="B1776" t="s">
        <v>255</v>
      </c>
      <c r="C1776">
        <v>7299</v>
      </c>
      <c r="D1776">
        <v>5350718</v>
      </c>
      <c r="E1776" t="s">
        <v>164</v>
      </c>
      <c r="F1776" t="s">
        <v>126</v>
      </c>
      <c r="G1776" t="s">
        <v>179</v>
      </c>
      <c r="H1776" t="s">
        <v>118</v>
      </c>
      <c r="I1776" s="1">
        <v>45229.570138888892</v>
      </c>
      <c r="J1776" t="s">
        <v>180</v>
      </c>
      <c r="K1776" t="s">
        <v>116</v>
      </c>
      <c r="L1776" t="s">
        <v>256</v>
      </c>
      <c r="M1776" t="s">
        <v>257</v>
      </c>
      <c r="N1776" t="s">
        <v>183</v>
      </c>
      <c r="O1776">
        <v>1E-3</v>
      </c>
      <c r="P1776" t="s">
        <v>149</v>
      </c>
      <c r="Q1776" t="b">
        <v>1</v>
      </c>
      <c r="R1776">
        <v>138261413</v>
      </c>
      <c r="S1776" t="s">
        <v>150</v>
      </c>
      <c r="T1776">
        <v>1E-3</v>
      </c>
      <c r="U1776" t="s">
        <v>184</v>
      </c>
      <c r="V1776">
        <v>2023</v>
      </c>
      <c r="W1776" t="s">
        <v>455</v>
      </c>
      <c r="X1776" t="s">
        <v>258</v>
      </c>
      <c r="Y1776" t="s">
        <v>259</v>
      </c>
      <c r="Z1776" t="s">
        <v>155</v>
      </c>
      <c r="AA1776">
        <v>339046</v>
      </c>
      <c r="AB1776">
        <v>557146</v>
      </c>
      <c r="AC1776">
        <v>-2.9521522450000002</v>
      </c>
      <c r="AD1776">
        <v>54.905295299999999</v>
      </c>
    </row>
    <row r="1777" spans="1:30">
      <c r="A1777">
        <v>272755</v>
      </c>
      <c r="B1777" t="s">
        <v>203</v>
      </c>
      <c r="C1777">
        <v>7299</v>
      </c>
      <c r="D1777">
        <v>2058826</v>
      </c>
      <c r="E1777" t="s">
        <v>164</v>
      </c>
      <c r="F1777" t="s">
        <v>126</v>
      </c>
      <c r="G1777" t="s">
        <v>179</v>
      </c>
      <c r="H1777" t="s">
        <v>118</v>
      </c>
      <c r="I1777" s="1">
        <v>45313.402777777781</v>
      </c>
      <c r="J1777" t="s">
        <v>180</v>
      </c>
      <c r="K1777" t="s">
        <v>116</v>
      </c>
      <c r="L1777" t="s">
        <v>146</v>
      </c>
      <c r="M1777" t="s">
        <v>147</v>
      </c>
      <c r="N1777" t="s">
        <v>148</v>
      </c>
      <c r="O1777">
        <v>1E-3</v>
      </c>
      <c r="P1777" t="s">
        <v>149</v>
      </c>
      <c r="Q1777" t="b">
        <v>1</v>
      </c>
      <c r="R1777">
        <v>138261413</v>
      </c>
      <c r="S1777" t="s">
        <v>150</v>
      </c>
      <c r="T1777">
        <v>1E-3</v>
      </c>
      <c r="U1777" t="s">
        <v>184</v>
      </c>
      <c r="V1777">
        <v>2024</v>
      </c>
      <c r="W1777" t="s">
        <v>455</v>
      </c>
      <c r="X1777" t="s">
        <v>204</v>
      </c>
      <c r="Y1777" t="s">
        <v>154</v>
      </c>
      <c r="Z1777" t="s">
        <v>155</v>
      </c>
      <c r="AA1777">
        <v>507500</v>
      </c>
      <c r="AB1777">
        <v>299100</v>
      </c>
      <c r="AC1777">
        <v>-0.41497245100000002</v>
      </c>
      <c r="AD1777">
        <v>52.579097449999999</v>
      </c>
    </row>
    <row r="1778" spans="1:30">
      <c r="A1778">
        <v>264523</v>
      </c>
      <c r="B1778" t="s">
        <v>203</v>
      </c>
      <c r="C1778">
        <v>7299</v>
      </c>
      <c r="D1778">
        <v>2060170</v>
      </c>
      <c r="E1778" t="s">
        <v>164</v>
      </c>
      <c r="F1778" t="s">
        <v>126</v>
      </c>
      <c r="G1778" t="s">
        <v>205</v>
      </c>
      <c r="H1778" t="s">
        <v>112</v>
      </c>
      <c r="I1778" s="1">
        <v>45327.544444444444</v>
      </c>
      <c r="J1778" t="s">
        <v>180</v>
      </c>
      <c r="K1778" t="s">
        <v>116</v>
      </c>
      <c r="L1778" t="s">
        <v>146</v>
      </c>
      <c r="M1778" t="s">
        <v>147</v>
      </c>
      <c r="N1778" t="s">
        <v>148</v>
      </c>
      <c r="O1778">
        <v>1E-3</v>
      </c>
      <c r="P1778" t="s">
        <v>149</v>
      </c>
      <c r="Q1778" t="b">
        <v>1</v>
      </c>
      <c r="R1778">
        <v>138261413</v>
      </c>
      <c r="S1778" t="s">
        <v>150</v>
      </c>
      <c r="T1778">
        <v>1E-3</v>
      </c>
      <c r="U1778" t="s">
        <v>184</v>
      </c>
      <c r="V1778">
        <v>2024</v>
      </c>
      <c r="W1778" t="s">
        <v>455</v>
      </c>
      <c r="X1778" t="s">
        <v>204</v>
      </c>
      <c r="Y1778" t="s">
        <v>154</v>
      </c>
      <c r="Z1778" t="s">
        <v>155</v>
      </c>
      <c r="AA1778">
        <v>507500</v>
      </c>
      <c r="AB1778">
        <v>299100</v>
      </c>
      <c r="AC1778">
        <v>-0.41497245100000002</v>
      </c>
      <c r="AD1778">
        <v>52.579097449999999</v>
      </c>
    </row>
    <row r="1779" spans="1:30">
      <c r="A1779">
        <v>260804</v>
      </c>
      <c r="B1779" t="s">
        <v>203</v>
      </c>
      <c r="C1779">
        <v>7299</v>
      </c>
      <c r="D1779">
        <v>2058347</v>
      </c>
      <c r="E1779" t="s">
        <v>164</v>
      </c>
      <c r="F1779" t="s">
        <v>126</v>
      </c>
      <c r="G1779" t="s">
        <v>205</v>
      </c>
      <c r="H1779" t="s">
        <v>112</v>
      </c>
      <c r="I1779" s="1">
        <v>45302.529166666667</v>
      </c>
      <c r="J1779" t="s">
        <v>180</v>
      </c>
      <c r="K1779" t="s">
        <v>116</v>
      </c>
      <c r="L1779" t="s">
        <v>146</v>
      </c>
      <c r="M1779" t="s">
        <v>147</v>
      </c>
      <c r="N1779" t="s">
        <v>148</v>
      </c>
      <c r="O1779">
        <v>1E-3</v>
      </c>
      <c r="P1779" t="s">
        <v>149</v>
      </c>
      <c r="Q1779" t="b">
        <v>1</v>
      </c>
      <c r="R1779">
        <v>138261413</v>
      </c>
      <c r="S1779" t="s">
        <v>150</v>
      </c>
      <c r="T1779">
        <v>1E-3</v>
      </c>
      <c r="U1779" t="s">
        <v>184</v>
      </c>
      <c r="V1779">
        <v>2024</v>
      </c>
      <c r="W1779" t="s">
        <v>455</v>
      </c>
      <c r="X1779" t="s">
        <v>204</v>
      </c>
      <c r="Y1779" t="s">
        <v>154</v>
      </c>
      <c r="Z1779" t="s">
        <v>155</v>
      </c>
      <c r="AA1779">
        <v>507500</v>
      </c>
      <c r="AB1779">
        <v>299100</v>
      </c>
      <c r="AC1779">
        <v>-0.41497245100000002</v>
      </c>
      <c r="AD1779">
        <v>52.579097449999999</v>
      </c>
    </row>
    <row r="1780" spans="1:30">
      <c r="A1780">
        <v>271017</v>
      </c>
      <c r="B1780" t="s">
        <v>178</v>
      </c>
      <c r="C1780">
        <v>7299</v>
      </c>
      <c r="D1780">
        <v>2060806</v>
      </c>
      <c r="E1780" t="s">
        <v>164</v>
      </c>
      <c r="F1780" t="s">
        <v>126</v>
      </c>
      <c r="G1780" t="s">
        <v>179</v>
      </c>
      <c r="H1780" t="s">
        <v>118</v>
      </c>
      <c r="I1780" s="1">
        <v>45343.693055555559</v>
      </c>
      <c r="J1780" t="s">
        <v>180</v>
      </c>
      <c r="K1780" t="s">
        <v>116</v>
      </c>
      <c r="L1780" t="s">
        <v>181</v>
      </c>
      <c r="M1780" t="s">
        <v>182</v>
      </c>
      <c r="N1780" t="s">
        <v>183</v>
      </c>
      <c r="O1780">
        <v>1E-3</v>
      </c>
      <c r="P1780" t="s">
        <v>149</v>
      </c>
      <c r="Q1780" t="b">
        <v>1</v>
      </c>
      <c r="R1780">
        <v>138261413</v>
      </c>
      <c r="S1780" t="s">
        <v>150</v>
      </c>
      <c r="T1780">
        <v>1E-3</v>
      </c>
      <c r="U1780" t="s">
        <v>184</v>
      </c>
      <c r="V1780">
        <v>2024</v>
      </c>
      <c r="W1780" t="s">
        <v>455</v>
      </c>
      <c r="X1780" t="s">
        <v>185</v>
      </c>
      <c r="Y1780" t="s">
        <v>186</v>
      </c>
      <c r="Z1780" t="s">
        <v>155</v>
      </c>
      <c r="AA1780">
        <v>620600</v>
      </c>
      <c r="AB1780">
        <v>309500</v>
      </c>
      <c r="AC1780">
        <v>1.25888125</v>
      </c>
      <c r="AD1780">
        <v>52.638374349999999</v>
      </c>
    </row>
    <row r="1781" spans="1:30">
      <c r="A1781">
        <v>271773</v>
      </c>
      <c r="B1781" t="s">
        <v>178</v>
      </c>
      <c r="C1781">
        <v>7299</v>
      </c>
      <c r="D1781">
        <v>2058374</v>
      </c>
      <c r="E1781" t="s">
        <v>164</v>
      </c>
      <c r="F1781" t="s">
        <v>126</v>
      </c>
      <c r="G1781" t="s">
        <v>179</v>
      </c>
      <c r="H1781" t="s">
        <v>118</v>
      </c>
      <c r="I1781" s="1">
        <v>45302.529166666667</v>
      </c>
      <c r="J1781" t="s">
        <v>180</v>
      </c>
      <c r="K1781" t="s">
        <v>116</v>
      </c>
      <c r="L1781" t="s">
        <v>181</v>
      </c>
      <c r="M1781" t="s">
        <v>182</v>
      </c>
      <c r="N1781" t="s">
        <v>183</v>
      </c>
      <c r="O1781">
        <v>1E-3</v>
      </c>
      <c r="P1781" t="s">
        <v>149</v>
      </c>
      <c r="Q1781" t="b">
        <v>1</v>
      </c>
      <c r="R1781">
        <v>138261413</v>
      </c>
      <c r="S1781" t="s">
        <v>150</v>
      </c>
      <c r="T1781">
        <v>1E-3</v>
      </c>
      <c r="U1781" t="s">
        <v>184</v>
      </c>
      <c r="V1781">
        <v>2024</v>
      </c>
      <c r="W1781" t="s">
        <v>455</v>
      </c>
      <c r="X1781" t="s">
        <v>185</v>
      </c>
      <c r="Y1781" t="s">
        <v>186</v>
      </c>
      <c r="Z1781" t="s">
        <v>155</v>
      </c>
      <c r="AA1781">
        <v>620600</v>
      </c>
      <c r="AB1781">
        <v>309500</v>
      </c>
      <c r="AC1781">
        <v>1.25888125</v>
      </c>
      <c r="AD1781">
        <v>52.638374349999999</v>
      </c>
    </row>
    <row r="1782" spans="1:30">
      <c r="A1782">
        <v>270803</v>
      </c>
      <c r="B1782" t="s">
        <v>178</v>
      </c>
      <c r="C1782">
        <v>7299</v>
      </c>
      <c r="D1782">
        <v>2062664</v>
      </c>
      <c r="E1782" t="s">
        <v>164</v>
      </c>
      <c r="F1782" t="s">
        <v>126</v>
      </c>
      <c r="G1782" t="s">
        <v>179</v>
      </c>
      <c r="H1782" t="s">
        <v>118</v>
      </c>
      <c r="I1782" s="1">
        <v>45357.665972222225</v>
      </c>
      <c r="J1782" t="s">
        <v>180</v>
      </c>
      <c r="K1782" t="s">
        <v>116</v>
      </c>
      <c r="L1782" t="s">
        <v>181</v>
      </c>
      <c r="M1782" t="s">
        <v>182</v>
      </c>
      <c r="N1782" t="s">
        <v>183</v>
      </c>
      <c r="O1782">
        <v>1E-3</v>
      </c>
      <c r="P1782" t="s">
        <v>149</v>
      </c>
      <c r="Q1782" t="b">
        <v>1</v>
      </c>
      <c r="R1782">
        <v>138261413</v>
      </c>
      <c r="S1782" t="s">
        <v>150</v>
      </c>
      <c r="T1782">
        <v>1E-3</v>
      </c>
      <c r="U1782" t="s">
        <v>184</v>
      </c>
      <c r="V1782">
        <v>2024</v>
      </c>
      <c r="W1782" t="s">
        <v>455</v>
      </c>
      <c r="X1782" t="s">
        <v>185</v>
      </c>
      <c r="Y1782" t="s">
        <v>186</v>
      </c>
      <c r="Z1782" t="s">
        <v>155</v>
      </c>
      <c r="AA1782">
        <v>620600</v>
      </c>
      <c r="AB1782">
        <v>309500</v>
      </c>
      <c r="AC1782">
        <v>1.25888125</v>
      </c>
      <c r="AD1782">
        <v>52.638374349999999</v>
      </c>
    </row>
    <row r="1783" spans="1:30">
      <c r="A1783">
        <v>271860</v>
      </c>
      <c r="B1783" t="s">
        <v>178</v>
      </c>
      <c r="C1783">
        <v>7299</v>
      </c>
      <c r="D1783">
        <v>2057812</v>
      </c>
      <c r="E1783" t="s">
        <v>164</v>
      </c>
      <c r="F1783" t="s">
        <v>126</v>
      </c>
      <c r="G1783" t="s">
        <v>179</v>
      </c>
      <c r="H1783" t="s">
        <v>118</v>
      </c>
      <c r="I1783" s="1">
        <v>45294.5625</v>
      </c>
      <c r="J1783" t="s">
        <v>180</v>
      </c>
      <c r="K1783" t="s">
        <v>116</v>
      </c>
      <c r="L1783" t="s">
        <v>181</v>
      </c>
      <c r="M1783" t="s">
        <v>182</v>
      </c>
      <c r="N1783" t="s">
        <v>183</v>
      </c>
      <c r="O1783">
        <v>1E-3</v>
      </c>
      <c r="P1783" t="s">
        <v>149</v>
      </c>
      <c r="Q1783" t="b">
        <v>1</v>
      </c>
      <c r="R1783">
        <v>138261413</v>
      </c>
      <c r="S1783" t="s">
        <v>150</v>
      </c>
      <c r="T1783">
        <v>1E-3</v>
      </c>
      <c r="U1783" t="s">
        <v>184</v>
      </c>
      <c r="V1783">
        <v>2024</v>
      </c>
      <c r="W1783" t="s">
        <v>455</v>
      </c>
      <c r="X1783" t="s">
        <v>185</v>
      </c>
      <c r="Y1783" t="s">
        <v>186</v>
      </c>
      <c r="Z1783" t="s">
        <v>155</v>
      </c>
      <c r="AA1783">
        <v>620600</v>
      </c>
      <c r="AB1783">
        <v>309500</v>
      </c>
      <c r="AC1783">
        <v>1.25888125</v>
      </c>
      <c r="AD1783">
        <v>52.638374349999999</v>
      </c>
    </row>
    <row r="1784" spans="1:30">
      <c r="A1784">
        <v>271163</v>
      </c>
      <c r="B1784" t="s">
        <v>178</v>
      </c>
      <c r="C1784">
        <v>7299</v>
      </c>
      <c r="D1784">
        <v>2060612</v>
      </c>
      <c r="E1784" t="s">
        <v>164</v>
      </c>
      <c r="F1784" t="s">
        <v>126</v>
      </c>
      <c r="G1784" t="s">
        <v>179</v>
      </c>
      <c r="H1784" t="s">
        <v>118</v>
      </c>
      <c r="I1784" s="1">
        <v>45338.534722222219</v>
      </c>
      <c r="J1784" t="s">
        <v>180</v>
      </c>
      <c r="K1784" t="s">
        <v>116</v>
      </c>
      <c r="L1784" t="s">
        <v>181</v>
      </c>
      <c r="M1784" t="s">
        <v>182</v>
      </c>
      <c r="N1784" t="s">
        <v>183</v>
      </c>
      <c r="O1784">
        <v>1E-3</v>
      </c>
      <c r="P1784" t="s">
        <v>149</v>
      </c>
      <c r="Q1784" t="b">
        <v>1</v>
      </c>
      <c r="R1784">
        <v>138261413</v>
      </c>
      <c r="S1784" t="s">
        <v>150</v>
      </c>
      <c r="T1784">
        <v>1E-3</v>
      </c>
      <c r="U1784" t="s">
        <v>184</v>
      </c>
      <c r="V1784">
        <v>2024</v>
      </c>
      <c r="W1784" t="s">
        <v>455</v>
      </c>
      <c r="X1784" t="s">
        <v>185</v>
      </c>
      <c r="Y1784" t="s">
        <v>186</v>
      </c>
      <c r="Z1784" t="s">
        <v>155</v>
      </c>
      <c r="AA1784">
        <v>620600</v>
      </c>
      <c r="AB1784">
        <v>309500</v>
      </c>
      <c r="AC1784">
        <v>1.25888125</v>
      </c>
      <c r="AD1784">
        <v>52.638374349999999</v>
      </c>
    </row>
    <row r="1785" spans="1:30">
      <c r="A1785">
        <v>270992</v>
      </c>
      <c r="B1785" t="s">
        <v>178</v>
      </c>
      <c r="C1785">
        <v>7299</v>
      </c>
      <c r="D1785">
        <v>2062976</v>
      </c>
      <c r="E1785" t="s">
        <v>164</v>
      </c>
      <c r="F1785" t="s">
        <v>126</v>
      </c>
      <c r="G1785" t="s">
        <v>179</v>
      </c>
      <c r="H1785" t="s">
        <v>118</v>
      </c>
      <c r="I1785" s="1">
        <v>45364.545138888891</v>
      </c>
      <c r="J1785" t="s">
        <v>180</v>
      </c>
      <c r="K1785" t="s">
        <v>116</v>
      </c>
      <c r="L1785" t="s">
        <v>181</v>
      </c>
      <c r="M1785" t="s">
        <v>182</v>
      </c>
      <c r="N1785" t="s">
        <v>183</v>
      </c>
      <c r="O1785">
        <v>1E-3</v>
      </c>
      <c r="P1785" t="s">
        <v>149</v>
      </c>
      <c r="Q1785" t="b">
        <v>1</v>
      </c>
      <c r="R1785">
        <v>138261413</v>
      </c>
      <c r="S1785" t="s">
        <v>150</v>
      </c>
      <c r="T1785">
        <v>1E-3</v>
      </c>
      <c r="U1785" t="s">
        <v>184</v>
      </c>
      <c r="V1785">
        <v>2024</v>
      </c>
      <c r="W1785" t="s">
        <v>455</v>
      </c>
      <c r="X1785" t="s">
        <v>185</v>
      </c>
      <c r="Y1785" t="s">
        <v>186</v>
      </c>
      <c r="Z1785" t="s">
        <v>155</v>
      </c>
      <c r="AA1785">
        <v>620600</v>
      </c>
      <c r="AB1785">
        <v>309500</v>
      </c>
      <c r="AC1785">
        <v>1.25888125</v>
      </c>
      <c r="AD1785">
        <v>52.638374349999999</v>
      </c>
    </row>
    <row r="1786" spans="1:30">
      <c r="A1786">
        <v>271221</v>
      </c>
      <c r="B1786" t="s">
        <v>241</v>
      </c>
      <c r="C1786">
        <v>7299</v>
      </c>
      <c r="D1786">
        <v>1743063</v>
      </c>
      <c r="E1786" t="s">
        <v>164</v>
      </c>
      <c r="F1786" t="s">
        <v>126</v>
      </c>
      <c r="G1786" t="s">
        <v>179</v>
      </c>
      <c r="H1786" t="s">
        <v>118</v>
      </c>
      <c r="I1786" s="1">
        <v>45342.45416666667</v>
      </c>
      <c r="J1786" t="s">
        <v>180</v>
      </c>
      <c r="K1786" t="s">
        <v>116</v>
      </c>
      <c r="L1786" t="s">
        <v>165</v>
      </c>
      <c r="M1786" t="s">
        <v>166</v>
      </c>
      <c r="N1786" t="s">
        <v>183</v>
      </c>
      <c r="O1786">
        <v>1E-3</v>
      </c>
      <c r="P1786" t="s">
        <v>149</v>
      </c>
      <c r="Q1786" t="b">
        <v>1</v>
      </c>
      <c r="R1786">
        <v>138261413</v>
      </c>
      <c r="S1786" t="s">
        <v>150</v>
      </c>
      <c r="T1786">
        <v>1E-3</v>
      </c>
      <c r="U1786" t="s">
        <v>184</v>
      </c>
      <c r="V1786">
        <v>2024</v>
      </c>
      <c r="W1786" t="s">
        <v>455</v>
      </c>
      <c r="X1786" t="s">
        <v>242</v>
      </c>
      <c r="Y1786" t="s">
        <v>243</v>
      </c>
      <c r="Z1786" t="s">
        <v>155</v>
      </c>
      <c r="AA1786">
        <v>456840</v>
      </c>
      <c r="AB1786">
        <v>455364</v>
      </c>
      <c r="AC1786">
        <v>-1.134557254</v>
      </c>
      <c r="AD1786">
        <v>53.991201420000003</v>
      </c>
    </row>
    <row r="1787" spans="1:30">
      <c r="A1787">
        <v>270720</v>
      </c>
      <c r="B1787" t="s">
        <v>241</v>
      </c>
      <c r="C1787">
        <v>7299</v>
      </c>
      <c r="D1787">
        <v>1742784</v>
      </c>
      <c r="E1787" t="s">
        <v>164</v>
      </c>
      <c r="F1787" t="s">
        <v>126</v>
      </c>
      <c r="G1787" t="s">
        <v>179</v>
      </c>
      <c r="H1787" t="s">
        <v>118</v>
      </c>
      <c r="I1787" s="1">
        <v>45336.422222222223</v>
      </c>
      <c r="J1787" t="s">
        <v>180</v>
      </c>
      <c r="K1787" t="s">
        <v>116</v>
      </c>
      <c r="L1787" t="s">
        <v>165</v>
      </c>
      <c r="M1787" t="s">
        <v>166</v>
      </c>
      <c r="N1787" t="s">
        <v>183</v>
      </c>
      <c r="O1787">
        <v>1E-3</v>
      </c>
      <c r="P1787" t="s">
        <v>149</v>
      </c>
      <c r="Q1787" t="b">
        <v>1</v>
      </c>
      <c r="R1787">
        <v>138261413</v>
      </c>
      <c r="S1787" t="s">
        <v>150</v>
      </c>
      <c r="T1787">
        <v>1E-3</v>
      </c>
      <c r="U1787" t="s">
        <v>184</v>
      </c>
      <c r="V1787">
        <v>2024</v>
      </c>
      <c r="W1787" t="s">
        <v>455</v>
      </c>
      <c r="X1787" t="s">
        <v>242</v>
      </c>
      <c r="Y1787" t="s">
        <v>243</v>
      </c>
      <c r="Z1787" t="s">
        <v>155</v>
      </c>
      <c r="AA1787">
        <v>456840</v>
      </c>
      <c r="AB1787">
        <v>455364</v>
      </c>
      <c r="AC1787">
        <v>-1.134557254</v>
      </c>
      <c r="AD1787">
        <v>53.991201420000003</v>
      </c>
    </row>
    <row r="1788" spans="1:30">
      <c r="A1788">
        <v>270862</v>
      </c>
      <c r="B1788" t="s">
        <v>241</v>
      </c>
      <c r="C1788">
        <v>7299</v>
      </c>
      <c r="D1788">
        <v>1742214</v>
      </c>
      <c r="E1788" t="s">
        <v>164</v>
      </c>
      <c r="F1788" t="s">
        <v>126</v>
      </c>
      <c r="G1788" t="s">
        <v>179</v>
      </c>
      <c r="H1788" t="s">
        <v>118</v>
      </c>
      <c r="I1788" s="1">
        <v>45327.455555555556</v>
      </c>
      <c r="J1788" t="s">
        <v>180</v>
      </c>
      <c r="K1788" t="s">
        <v>116</v>
      </c>
      <c r="L1788" t="s">
        <v>165</v>
      </c>
      <c r="M1788" t="s">
        <v>166</v>
      </c>
      <c r="N1788" t="s">
        <v>183</v>
      </c>
      <c r="O1788">
        <v>1E-3</v>
      </c>
      <c r="P1788" t="s">
        <v>149</v>
      </c>
      <c r="Q1788" t="b">
        <v>1</v>
      </c>
      <c r="R1788">
        <v>138261413</v>
      </c>
      <c r="S1788" t="s">
        <v>150</v>
      </c>
      <c r="T1788">
        <v>1E-3</v>
      </c>
      <c r="U1788" t="s">
        <v>184</v>
      </c>
      <c r="V1788">
        <v>2024</v>
      </c>
      <c r="W1788" t="s">
        <v>455</v>
      </c>
      <c r="X1788" t="s">
        <v>242</v>
      </c>
      <c r="Y1788" t="s">
        <v>243</v>
      </c>
      <c r="Z1788" t="s">
        <v>155</v>
      </c>
      <c r="AA1788">
        <v>456840</v>
      </c>
      <c r="AB1788">
        <v>455364</v>
      </c>
      <c r="AC1788">
        <v>-1.134557254</v>
      </c>
      <c r="AD1788">
        <v>53.991201420000003</v>
      </c>
    </row>
    <row r="1789" spans="1:30">
      <c r="A1789">
        <v>271823</v>
      </c>
      <c r="B1789" t="s">
        <v>241</v>
      </c>
      <c r="C1789">
        <v>7299</v>
      </c>
      <c r="D1789">
        <v>1746634</v>
      </c>
      <c r="E1789" t="s">
        <v>164</v>
      </c>
      <c r="F1789" t="s">
        <v>126</v>
      </c>
      <c r="G1789" t="s">
        <v>179</v>
      </c>
      <c r="H1789" t="s">
        <v>118</v>
      </c>
      <c r="I1789" s="1">
        <v>45393.511111111111</v>
      </c>
      <c r="J1789" t="s">
        <v>180</v>
      </c>
      <c r="K1789" t="s">
        <v>116</v>
      </c>
      <c r="L1789" t="s">
        <v>165</v>
      </c>
      <c r="M1789" t="s">
        <v>166</v>
      </c>
      <c r="N1789" t="s">
        <v>183</v>
      </c>
      <c r="O1789">
        <v>1E-3</v>
      </c>
      <c r="P1789" t="s">
        <v>149</v>
      </c>
      <c r="Q1789" t="b">
        <v>1</v>
      </c>
      <c r="R1789">
        <v>138261413</v>
      </c>
      <c r="S1789" t="s">
        <v>150</v>
      </c>
      <c r="T1789">
        <v>1E-3</v>
      </c>
      <c r="U1789" t="s">
        <v>184</v>
      </c>
      <c r="V1789">
        <v>2024</v>
      </c>
      <c r="W1789" t="s">
        <v>455</v>
      </c>
      <c r="X1789" t="s">
        <v>242</v>
      </c>
      <c r="Y1789" t="s">
        <v>243</v>
      </c>
      <c r="Z1789" t="s">
        <v>155</v>
      </c>
      <c r="AA1789">
        <v>456840</v>
      </c>
      <c r="AB1789">
        <v>455364</v>
      </c>
      <c r="AC1789">
        <v>-1.134557254</v>
      </c>
      <c r="AD1789">
        <v>53.991201420000003</v>
      </c>
    </row>
    <row r="1790" spans="1:30">
      <c r="A1790">
        <v>271049</v>
      </c>
      <c r="B1790" t="s">
        <v>241</v>
      </c>
      <c r="C1790">
        <v>7299</v>
      </c>
      <c r="D1790">
        <v>1740190</v>
      </c>
      <c r="E1790" t="s">
        <v>164</v>
      </c>
      <c r="F1790" t="s">
        <v>126</v>
      </c>
      <c r="G1790" t="s">
        <v>179</v>
      </c>
      <c r="H1790" t="s">
        <v>118</v>
      </c>
      <c r="I1790" s="1">
        <v>45293.579861111109</v>
      </c>
      <c r="J1790" t="s">
        <v>180</v>
      </c>
      <c r="K1790" t="s">
        <v>116</v>
      </c>
      <c r="L1790" t="s">
        <v>165</v>
      </c>
      <c r="M1790" t="s">
        <v>166</v>
      </c>
      <c r="N1790" t="s">
        <v>183</v>
      </c>
      <c r="O1790">
        <v>1E-3</v>
      </c>
      <c r="P1790" t="s">
        <v>149</v>
      </c>
      <c r="Q1790" t="b">
        <v>1</v>
      </c>
      <c r="R1790">
        <v>138261413</v>
      </c>
      <c r="S1790" t="s">
        <v>150</v>
      </c>
      <c r="T1790">
        <v>1E-3</v>
      </c>
      <c r="U1790" t="s">
        <v>184</v>
      </c>
      <c r="V1790">
        <v>2024</v>
      </c>
      <c r="W1790" t="s">
        <v>455</v>
      </c>
      <c r="X1790" t="s">
        <v>242</v>
      </c>
      <c r="Y1790" t="s">
        <v>243</v>
      </c>
      <c r="Z1790" t="s">
        <v>155</v>
      </c>
      <c r="AA1790">
        <v>456840</v>
      </c>
      <c r="AB1790">
        <v>455364</v>
      </c>
      <c r="AC1790">
        <v>-1.134557254</v>
      </c>
      <c r="AD1790">
        <v>53.991201420000003</v>
      </c>
    </row>
    <row r="1791" spans="1:30">
      <c r="A1791">
        <v>271094</v>
      </c>
      <c r="B1791" t="s">
        <v>241</v>
      </c>
      <c r="C1791">
        <v>7299</v>
      </c>
      <c r="D1791">
        <v>1744241</v>
      </c>
      <c r="E1791" t="s">
        <v>164</v>
      </c>
      <c r="F1791" t="s">
        <v>126</v>
      </c>
      <c r="G1791" t="s">
        <v>179</v>
      </c>
      <c r="H1791" t="s">
        <v>118</v>
      </c>
      <c r="I1791" s="1">
        <v>45357.446527777778</v>
      </c>
      <c r="J1791" t="s">
        <v>180</v>
      </c>
      <c r="K1791" t="s">
        <v>116</v>
      </c>
      <c r="L1791" t="s">
        <v>165</v>
      </c>
      <c r="M1791" t="s">
        <v>166</v>
      </c>
      <c r="N1791" t="s">
        <v>183</v>
      </c>
      <c r="O1791">
        <v>1E-3</v>
      </c>
      <c r="P1791" t="s">
        <v>149</v>
      </c>
      <c r="Q1791" t="b">
        <v>1</v>
      </c>
      <c r="R1791">
        <v>138261413</v>
      </c>
      <c r="S1791" t="s">
        <v>150</v>
      </c>
      <c r="T1791">
        <v>1E-3</v>
      </c>
      <c r="U1791" t="s">
        <v>184</v>
      </c>
      <c r="V1791">
        <v>2024</v>
      </c>
      <c r="W1791" t="s">
        <v>455</v>
      </c>
      <c r="X1791" t="s">
        <v>242</v>
      </c>
      <c r="Y1791" t="s">
        <v>243</v>
      </c>
      <c r="Z1791" t="s">
        <v>155</v>
      </c>
      <c r="AA1791">
        <v>456840</v>
      </c>
      <c r="AB1791">
        <v>455364</v>
      </c>
      <c r="AC1791">
        <v>-1.134557254</v>
      </c>
      <c r="AD1791">
        <v>53.991201420000003</v>
      </c>
    </row>
    <row r="1792" spans="1:30">
      <c r="A1792">
        <v>268641</v>
      </c>
      <c r="B1792" t="s">
        <v>241</v>
      </c>
      <c r="C1792">
        <v>7299</v>
      </c>
      <c r="D1792">
        <v>1740498</v>
      </c>
      <c r="E1792" t="s">
        <v>164</v>
      </c>
      <c r="F1792" t="s">
        <v>126</v>
      </c>
      <c r="G1792" t="s">
        <v>179</v>
      </c>
      <c r="H1792" t="s">
        <v>118</v>
      </c>
      <c r="I1792" s="1">
        <v>45299.609722222223</v>
      </c>
      <c r="J1792" t="s">
        <v>180</v>
      </c>
      <c r="K1792" t="s">
        <v>116</v>
      </c>
      <c r="L1792" t="s">
        <v>165</v>
      </c>
      <c r="M1792" t="s">
        <v>166</v>
      </c>
      <c r="N1792" t="s">
        <v>183</v>
      </c>
      <c r="O1792">
        <v>1E-3</v>
      </c>
      <c r="P1792" t="s">
        <v>149</v>
      </c>
      <c r="Q1792" t="b">
        <v>1</v>
      </c>
      <c r="R1792">
        <v>138261413</v>
      </c>
      <c r="S1792" t="s">
        <v>150</v>
      </c>
      <c r="T1792">
        <v>1E-3</v>
      </c>
      <c r="U1792" t="s">
        <v>184</v>
      </c>
      <c r="V1792">
        <v>2024</v>
      </c>
      <c r="W1792" t="s">
        <v>455</v>
      </c>
      <c r="X1792" t="s">
        <v>242</v>
      </c>
      <c r="Y1792" t="s">
        <v>243</v>
      </c>
      <c r="Z1792" t="s">
        <v>155</v>
      </c>
      <c r="AA1792">
        <v>456840</v>
      </c>
      <c r="AB1792">
        <v>455364</v>
      </c>
      <c r="AC1792">
        <v>-1.134557254</v>
      </c>
      <c r="AD1792">
        <v>53.991201420000003</v>
      </c>
    </row>
    <row r="1793" spans="1:30">
      <c r="A1793">
        <v>271150</v>
      </c>
      <c r="B1793" t="s">
        <v>241</v>
      </c>
      <c r="C1793">
        <v>7299</v>
      </c>
      <c r="D1793">
        <v>1745264</v>
      </c>
      <c r="E1793" t="s">
        <v>164</v>
      </c>
      <c r="F1793" t="s">
        <v>126</v>
      </c>
      <c r="G1793" t="s">
        <v>179</v>
      </c>
      <c r="H1793" t="s">
        <v>118</v>
      </c>
      <c r="I1793" s="1">
        <v>45371.576388888891</v>
      </c>
      <c r="J1793" t="s">
        <v>180</v>
      </c>
      <c r="K1793" t="s">
        <v>116</v>
      </c>
      <c r="L1793" t="s">
        <v>165</v>
      </c>
      <c r="M1793" t="s">
        <v>166</v>
      </c>
      <c r="N1793" t="s">
        <v>183</v>
      </c>
      <c r="O1793">
        <v>1E-3</v>
      </c>
      <c r="P1793" t="s">
        <v>149</v>
      </c>
      <c r="Q1793" t="b">
        <v>1</v>
      </c>
      <c r="R1793">
        <v>138261413</v>
      </c>
      <c r="S1793" t="s">
        <v>150</v>
      </c>
      <c r="T1793">
        <v>1E-3</v>
      </c>
      <c r="U1793" t="s">
        <v>184</v>
      </c>
      <c r="V1793">
        <v>2024</v>
      </c>
      <c r="W1793" t="s">
        <v>455</v>
      </c>
      <c r="X1793" t="s">
        <v>242</v>
      </c>
      <c r="Y1793" t="s">
        <v>243</v>
      </c>
      <c r="Z1793" t="s">
        <v>155</v>
      </c>
      <c r="AA1793">
        <v>456840</v>
      </c>
      <c r="AB1793">
        <v>455364</v>
      </c>
      <c r="AC1793">
        <v>-1.134557254</v>
      </c>
      <c r="AD1793">
        <v>53.991201420000003</v>
      </c>
    </row>
    <row r="1794" spans="1:30">
      <c r="A1794">
        <v>271802</v>
      </c>
      <c r="B1794" t="s">
        <v>241</v>
      </c>
      <c r="C1794">
        <v>7299</v>
      </c>
      <c r="D1794">
        <v>1743603</v>
      </c>
      <c r="E1794" t="s">
        <v>164</v>
      </c>
      <c r="F1794" t="s">
        <v>126</v>
      </c>
      <c r="G1794" t="s">
        <v>179</v>
      </c>
      <c r="H1794" t="s">
        <v>118</v>
      </c>
      <c r="I1794" s="1">
        <v>45348.388194444444</v>
      </c>
      <c r="J1794" t="s">
        <v>180</v>
      </c>
      <c r="K1794" t="s">
        <v>116</v>
      </c>
      <c r="L1794" t="s">
        <v>165</v>
      </c>
      <c r="M1794" t="s">
        <v>166</v>
      </c>
      <c r="N1794" t="s">
        <v>183</v>
      </c>
      <c r="O1794">
        <v>1E-3</v>
      </c>
      <c r="P1794" t="s">
        <v>149</v>
      </c>
      <c r="Q1794" t="b">
        <v>1</v>
      </c>
      <c r="R1794">
        <v>138261413</v>
      </c>
      <c r="S1794" t="s">
        <v>150</v>
      </c>
      <c r="T1794">
        <v>1E-3</v>
      </c>
      <c r="U1794" t="s">
        <v>184</v>
      </c>
      <c r="V1794">
        <v>2024</v>
      </c>
      <c r="W1794" t="s">
        <v>455</v>
      </c>
      <c r="X1794" t="s">
        <v>242</v>
      </c>
      <c r="Y1794" t="s">
        <v>243</v>
      </c>
      <c r="Z1794" t="s">
        <v>155</v>
      </c>
      <c r="AA1794">
        <v>456840</v>
      </c>
      <c r="AB1794">
        <v>455364</v>
      </c>
      <c r="AC1794">
        <v>-1.134557254</v>
      </c>
      <c r="AD1794">
        <v>53.991201420000003</v>
      </c>
    </row>
    <row r="1795" spans="1:30">
      <c r="A1795">
        <v>270814</v>
      </c>
      <c r="B1795" t="s">
        <v>241</v>
      </c>
      <c r="C1795">
        <v>7299</v>
      </c>
      <c r="D1795">
        <v>1741553</v>
      </c>
      <c r="E1795" t="s">
        <v>164</v>
      </c>
      <c r="F1795" t="s">
        <v>126</v>
      </c>
      <c r="G1795" t="s">
        <v>179</v>
      </c>
      <c r="H1795" t="s">
        <v>118</v>
      </c>
      <c r="I1795" s="1">
        <v>45320.64166666667</v>
      </c>
      <c r="J1795" t="s">
        <v>180</v>
      </c>
      <c r="K1795" t="s">
        <v>116</v>
      </c>
      <c r="L1795" t="s">
        <v>165</v>
      </c>
      <c r="M1795" t="s">
        <v>166</v>
      </c>
      <c r="N1795" t="s">
        <v>183</v>
      </c>
      <c r="O1795">
        <v>1E-3</v>
      </c>
      <c r="P1795" t="s">
        <v>149</v>
      </c>
      <c r="Q1795" t="b">
        <v>1</v>
      </c>
      <c r="R1795">
        <v>138261413</v>
      </c>
      <c r="S1795" t="s">
        <v>150</v>
      </c>
      <c r="T1795">
        <v>1E-3</v>
      </c>
      <c r="U1795" t="s">
        <v>184</v>
      </c>
      <c r="V1795">
        <v>2024</v>
      </c>
      <c r="W1795" t="s">
        <v>455</v>
      </c>
      <c r="X1795" t="s">
        <v>242</v>
      </c>
      <c r="Y1795" t="s">
        <v>243</v>
      </c>
      <c r="Z1795" t="s">
        <v>155</v>
      </c>
      <c r="AA1795">
        <v>456840</v>
      </c>
      <c r="AB1795">
        <v>455364</v>
      </c>
      <c r="AC1795">
        <v>-1.134557254</v>
      </c>
      <c r="AD1795">
        <v>53.991201420000003</v>
      </c>
    </row>
    <row r="1796" spans="1:30">
      <c r="A1796">
        <v>271315</v>
      </c>
      <c r="B1796" t="s">
        <v>241</v>
      </c>
      <c r="C1796">
        <v>7299</v>
      </c>
      <c r="D1796">
        <v>1744535</v>
      </c>
      <c r="E1796" t="s">
        <v>164</v>
      </c>
      <c r="F1796" t="s">
        <v>126</v>
      </c>
      <c r="G1796" t="s">
        <v>179</v>
      </c>
      <c r="H1796" t="s">
        <v>118</v>
      </c>
      <c r="I1796" s="1">
        <v>45362.70208333333</v>
      </c>
      <c r="J1796" t="s">
        <v>180</v>
      </c>
      <c r="K1796" t="s">
        <v>116</v>
      </c>
      <c r="L1796" t="s">
        <v>165</v>
      </c>
      <c r="M1796" t="s">
        <v>166</v>
      </c>
      <c r="N1796" t="s">
        <v>183</v>
      </c>
      <c r="O1796">
        <v>1E-3</v>
      </c>
      <c r="P1796" t="s">
        <v>149</v>
      </c>
      <c r="Q1796" t="b">
        <v>1</v>
      </c>
      <c r="R1796">
        <v>138261413</v>
      </c>
      <c r="S1796" t="s">
        <v>150</v>
      </c>
      <c r="T1796">
        <v>1E-3</v>
      </c>
      <c r="U1796" t="s">
        <v>184</v>
      </c>
      <c r="V1796">
        <v>2024</v>
      </c>
      <c r="W1796" t="s">
        <v>455</v>
      </c>
      <c r="X1796" t="s">
        <v>242</v>
      </c>
      <c r="Y1796" t="s">
        <v>243</v>
      </c>
      <c r="Z1796" t="s">
        <v>155</v>
      </c>
      <c r="AA1796">
        <v>456840</v>
      </c>
      <c r="AB1796">
        <v>455364</v>
      </c>
      <c r="AC1796">
        <v>-1.134557254</v>
      </c>
      <c r="AD1796">
        <v>53.991201420000003</v>
      </c>
    </row>
    <row r="1797" spans="1:30">
      <c r="A1797">
        <v>271951</v>
      </c>
      <c r="B1797" t="s">
        <v>241</v>
      </c>
      <c r="C1797">
        <v>7299</v>
      </c>
      <c r="D1797">
        <v>1746482</v>
      </c>
      <c r="E1797" t="s">
        <v>164</v>
      </c>
      <c r="F1797" t="s">
        <v>126</v>
      </c>
      <c r="G1797" t="s">
        <v>179</v>
      </c>
      <c r="H1797" t="s">
        <v>118</v>
      </c>
      <c r="I1797" s="1">
        <v>45391.6</v>
      </c>
      <c r="J1797" t="s">
        <v>180</v>
      </c>
      <c r="K1797" t="s">
        <v>116</v>
      </c>
      <c r="L1797" t="s">
        <v>165</v>
      </c>
      <c r="M1797" t="s">
        <v>166</v>
      </c>
      <c r="N1797" t="s">
        <v>183</v>
      </c>
      <c r="O1797">
        <v>1E-3</v>
      </c>
      <c r="P1797" t="s">
        <v>149</v>
      </c>
      <c r="Q1797" t="b">
        <v>1</v>
      </c>
      <c r="R1797">
        <v>138261413</v>
      </c>
      <c r="S1797" t="s">
        <v>150</v>
      </c>
      <c r="T1797">
        <v>1E-3</v>
      </c>
      <c r="U1797" t="s">
        <v>184</v>
      </c>
      <c r="V1797">
        <v>2024</v>
      </c>
      <c r="W1797" t="s">
        <v>455</v>
      </c>
      <c r="X1797" t="s">
        <v>242</v>
      </c>
      <c r="Y1797" t="s">
        <v>243</v>
      </c>
      <c r="Z1797" t="s">
        <v>155</v>
      </c>
      <c r="AA1797">
        <v>456840</v>
      </c>
      <c r="AB1797">
        <v>455364</v>
      </c>
      <c r="AC1797">
        <v>-1.134557254</v>
      </c>
      <c r="AD1797">
        <v>53.991201420000003</v>
      </c>
    </row>
    <row r="1798" spans="1:30">
      <c r="A1798">
        <v>272005</v>
      </c>
      <c r="B1798" t="s">
        <v>241</v>
      </c>
      <c r="C1798">
        <v>7299</v>
      </c>
      <c r="D1798">
        <v>1745572</v>
      </c>
      <c r="E1798" t="s">
        <v>164</v>
      </c>
      <c r="F1798" t="s">
        <v>126</v>
      </c>
      <c r="G1798" t="s">
        <v>179</v>
      </c>
      <c r="H1798" t="s">
        <v>118</v>
      </c>
      <c r="I1798" s="1">
        <v>45377.502083333333</v>
      </c>
      <c r="J1798" t="s">
        <v>180</v>
      </c>
      <c r="K1798" t="s">
        <v>116</v>
      </c>
      <c r="L1798" t="s">
        <v>165</v>
      </c>
      <c r="M1798" t="s">
        <v>166</v>
      </c>
      <c r="N1798" t="s">
        <v>183</v>
      </c>
      <c r="O1798">
        <v>1E-3</v>
      </c>
      <c r="P1798" t="s">
        <v>149</v>
      </c>
      <c r="Q1798" t="b">
        <v>1</v>
      </c>
      <c r="R1798">
        <v>138261413</v>
      </c>
      <c r="S1798" t="s">
        <v>150</v>
      </c>
      <c r="T1798">
        <v>1E-3</v>
      </c>
      <c r="U1798" t="s">
        <v>184</v>
      </c>
      <c r="V1798">
        <v>2024</v>
      </c>
      <c r="W1798" t="s">
        <v>455</v>
      </c>
      <c r="X1798" t="s">
        <v>242</v>
      </c>
      <c r="Y1798" t="s">
        <v>243</v>
      </c>
      <c r="Z1798" t="s">
        <v>155</v>
      </c>
      <c r="AA1798">
        <v>456840</v>
      </c>
      <c r="AB1798">
        <v>455364</v>
      </c>
      <c r="AC1798">
        <v>-1.134557254</v>
      </c>
      <c r="AD1798">
        <v>53.991201420000003</v>
      </c>
    </row>
    <row r="1799" spans="1:30">
      <c r="A1799">
        <v>270682</v>
      </c>
      <c r="B1799" t="s">
        <v>241</v>
      </c>
      <c r="C1799">
        <v>7299</v>
      </c>
      <c r="D1799">
        <v>1740909</v>
      </c>
      <c r="E1799" t="s">
        <v>164</v>
      </c>
      <c r="F1799" t="s">
        <v>126</v>
      </c>
      <c r="G1799" t="s">
        <v>179</v>
      </c>
      <c r="H1799" t="s">
        <v>118</v>
      </c>
      <c r="I1799" s="1">
        <v>45307.663194444445</v>
      </c>
      <c r="J1799" t="s">
        <v>180</v>
      </c>
      <c r="K1799" t="s">
        <v>116</v>
      </c>
      <c r="L1799" t="s">
        <v>165</v>
      </c>
      <c r="M1799" t="s">
        <v>166</v>
      </c>
      <c r="N1799" t="s">
        <v>183</v>
      </c>
      <c r="O1799">
        <v>1E-3</v>
      </c>
      <c r="P1799" t="s">
        <v>149</v>
      </c>
      <c r="Q1799" t="b">
        <v>1</v>
      </c>
      <c r="R1799">
        <v>138261413</v>
      </c>
      <c r="S1799" t="s">
        <v>150</v>
      </c>
      <c r="T1799">
        <v>1E-3</v>
      </c>
      <c r="U1799" t="s">
        <v>184</v>
      </c>
      <c r="V1799">
        <v>2024</v>
      </c>
      <c r="W1799" t="s">
        <v>455</v>
      </c>
      <c r="X1799" t="s">
        <v>242</v>
      </c>
      <c r="Y1799" t="s">
        <v>243</v>
      </c>
      <c r="Z1799" t="s">
        <v>155</v>
      </c>
      <c r="AA1799">
        <v>456840</v>
      </c>
      <c r="AB1799">
        <v>455364</v>
      </c>
      <c r="AC1799">
        <v>-1.134557254</v>
      </c>
      <c r="AD1799">
        <v>53.991201420000003</v>
      </c>
    </row>
    <row r="1800" spans="1:30">
      <c r="A1800">
        <v>271409</v>
      </c>
      <c r="B1800" t="s">
        <v>241</v>
      </c>
      <c r="C1800">
        <v>7299</v>
      </c>
      <c r="D1800">
        <v>1741234</v>
      </c>
      <c r="E1800" t="s">
        <v>164</v>
      </c>
      <c r="F1800" t="s">
        <v>126</v>
      </c>
      <c r="G1800" t="s">
        <v>179</v>
      </c>
      <c r="H1800" t="s">
        <v>118</v>
      </c>
      <c r="I1800" s="1">
        <v>45313.592361111114</v>
      </c>
      <c r="J1800" t="s">
        <v>180</v>
      </c>
      <c r="K1800" t="s">
        <v>116</v>
      </c>
      <c r="L1800" t="s">
        <v>165</v>
      </c>
      <c r="M1800" t="s">
        <v>166</v>
      </c>
      <c r="N1800" t="s">
        <v>183</v>
      </c>
      <c r="O1800">
        <v>1E-3</v>
      </c>
      <c r="P1800" t="s">
        <v>149</v>
      </c>
      <c r="Q1800" t="b">
        <v>1</v>
      </c>
      <c r="R1800">
        <v>138261413</v>
      </c>
      <c r="S1800" t="s">
        <v>150</v>
      </c>
      <c r="T1800">
        <v>1E-3</v>
      </c>
      <c r="U1800" t="s">
        <v>184</v>
      </c>
      <c r="V1800">
        <v>2024</v>
      </c>
      <c r="W1800" t="s">
        <v>455</v>
      </c>
      <c r="X1800" t="s">
        <v>242</v>
      </c>
      <c r="Y1800" t="s">
        <v>243</v>
      </c>
      <c r="Z1800" t="s">
        <v>155</v>
      </c>
      <c r="AA1800">
        <v>456840</v>
      </c>
      <c r="AB1800">
        <v>455364</v>
      </c>
      <c r="AC1800">
        <v>-1.134557254</v>
      </c>
      <c r="AD1800">
        <v>53.991201420000003</v>
      </c>
    </row>
    <row r="1801" spans="1:30">
      <c r="A1801">
        <v>270605</v>
      </c>
      <c r="B1801" t="s">
        <v>187</v>
      </c>
      <c r="C1801">
        <v>7299</v>
      </c>
      <c r="D1801">
        <v>2063302</v>
      </c>
      <c r="E1801" t="s">
        <v>164</v>
      </c>
      <c r="F1801" t="s">
        <v>126</v>
      </c>
      <c r="G1801" t="s">
        <v>179</v>
      </c>
      <c r="H1801" t="s">
        <v>118</v>
      </c>
      <c r="I1801" s="1">
        <v>45373.54583333333</v>
      </c>
      <c r="J1801" t="s">
        <v>180</v>
      </c>
      <c r="K1801" t="s">
        <v>116</v>
      </c>
      <c r="L1801" t="s">
        <v>181</v>
      </c>
      <c r="M1801" t="s">
        <v>182</v>
      </c>
      <c r="N1801" t="s">
        <v>183</v>
      </c>
      <c r="O1801">
        <v>1E-3</v>
      </c>
      <c r="P1801" t="s">
        <v>149</v>
      </c>
      <c r="Q1801" t="b">
        <v>1</v>
      </c>
      <c r="R1801">
        <v>138261413</v>
      </c>
      <c r="S1801" t="s">
        <v>150</v>
      </c>
      <c r="T1801">
        <v>1E-3</v>
      </c>
      <c r="U1801" t="s">
        <v>184</v>
      </c>
      <c r="V1801">
        <v>2024</v>
      </c>
      <c r="W1801" t="s">
        <v>455</v>
      </c>
      <c r="X1801" t="s">
        <v>188</v>
      </c>
      <c r="Y1801" t="s">
        <v>189</v>
      </c>
      <c r="Z1801" t="s">
        <v>155</v>
      </c>
      <c r="AA1801">
        <v>636400</v>
      </c>
      <c r="AB1801">
        <v>291600</v>
      </c>
      <c r="AC1801">
        <v>1.47919738</v>
      </c>
      <c r="AD1801">
        <v>52.47110782</v>
      </c>
    </row>
    <row r="1802" spans="1:30">
      <c r="A1802">
        <v>271423</v>
      </c>
      <c r="B1802" t="s">
        <v>247</v>
      </c>
      <c r="C1802">
        <v>7299</v>
      </c>
      <c r="D1802">
        <v>1615274</v>
      </c>
      <c r="E1802" t="s">
        <v>164</v>
      </c>
      <c r="F1802" t="s">
        <v>126</v>
      </c>
      <c r="G1802" t="s">
        <v>236</v>
      </c>
      <c r="H1802" t="s">
        <v>115</v>
      </c>
      <c r="I1802" s="1">
        <v>45392.410416666666</v>
      </c>
      <c r="J1802" t="s">
        <v>180</v>
      </c>
      <c r="K1802" t="s">
        <v>116</v>
      </c>
      <c r="L1802" t="s">
        <v>228</v>
      </c>
      <c r="M1802" t="s">
        <v>229</v>
      </c>
      <c r="N1802" t="s">
        <v>183</v>
      </c>
      <c r="O1802">
        <v>1E-3</v>
      </c>
      <c r="P1802" t="s">
        <v>149</v>
      </c>
      <c r="Q1802" t="b">
        <v>1</v>
      </c>
      <c r="R1802">
        <v>138261413</v>
      </c>
      <c r="S1802" t="s">
        <v>150</v>
      </c>
      <c r="T1802">
        <v>1E-3</v>
      </c>
      <c r="U1802" t="s">
        <v>184</v>
      </c>
      <c r="V1802">
        <v>2024</v>
      </c>
      <c r="W1802" t="s">
        <v>455</v>
      </c>
      <c r="X1802" t="s">
        <v>248</v>
      </c>
      <c r="Y1802" t="s">
        <v>249</v>
      </c>
      <c r="Z1802" t="s">
        <v>155</v>
      </c>
      <c r="AA1802">
        <v>435499</v>
      </c>
      <c r="AB1802">
        <v>117847</v>
      </c>
      <c r="AC1802">
        <v>-1.495929053</v>
      </c>
      <c r="AD1802">
        <v>50.958961870000003</v>
      </c>
    </row>
    <row r="1803" spans="1:30">
      <c r="A1803">
        <v>270791</v>
      </c>
      <c r="B1803" t="s">
        <v>273</v>
      </c>
      <c r="C1803">
        <v>7299</v>
      </c>
      <c r="D1803">
        <v>2059876</v>
      </c>
      <c r="E1803" t="s">
        <v>164</v>
      </c>
      <c r="F1803" t="s">
        <v>126</v>
      </c>
      <c r="G1803" t="s">
        <v>236</v>
      </c>
      <c r="H1803" t="s">
        <v>115</v>
      </c>
      <c r="I1803" s="1">
        <v>45324.443749999999</v>
      </c>
      <c r="J1803" t="s">
        <v>180</v>
      </c>
      <c r="K1803" t="s">
        <v>116</v>
      </c>
      <c r="L1803" t="s">
        <v>146</v>
      </c>
      <c r="M1803" t="s">
        <v>147</v>
      </c>
      <c r="N1803" t="s">
        <v>148</v>
      </c>
      <c r="O1803">
        <v>1E-3</v>
      </c>
      <c r="P1803" t="s">
        <v>149</v>
      </c>
      <c r="Q1803" t="b">
        <v>1</v>
      </c>
      <c r="R1803">
        <v>138261413</v>
      </c>
      <c r="S1803" t="s">
        <v>150</v>
      </c>
      <c r="T1803">
        <v>1E-3</v>
      </c>
      <c r="U1803" t="s">
        <v>184</v>
      </c>
      <c r="V1803">
        <v>2024</v>
      </c>
      <c r="W1803" t="s">
        <v>455</v>
      </c>
      <c r="X1803" t="s">
        <v>274</v>
      </c>
      <c r="Y1803" t="s">
        <v>275</v>
      </c>
      <c r="Z1803" t="s">
        <v>155</v>
      </c>
      <c r="AA1803">
        <v>501547</v>
      </c>
      <c r="AB1803">
        <v>370926</v>
      </c>
      <c r="AC1803">
        <v>-0.48037495499999999</v>
      </c>
      <c r="AD1803">
        <v>53.225682810000002</v>
      </c>
    </row>
    <row r="1804" spans="1:30">
      <c r="A1804">
        <v>271156</v>
      </c>
      <c r="B1804" t="s">
        <v>190</v>
      </c>
      <c r="C1804">
        <v>7299</v>
      </c>
      <c r="D1804">
        <v>4841671</v>
      </c>
      <c r="E1804" t="s">
        <v>164</v>
      </c>
      <c r="F1804" t="s">
        <v>126</v>
      </c>
      <c r="G1804" t="s">
        <v>179</v>
      </c>
      <c r="H1804" t="s">
        <v>118</v>
      </c>
      <c r="I1804" s="1">
        <v>45376.472916666666</v>
      </c>
      <c r="J1804" t="s">
        <v>191</v>
      </c>
      <c r="K1804" t="s">
        <v>119</v>
      </c>
      <c r="L1804" t="s">
        <v>192</v>
      </c>
      <c r="M1804" t="s">
        <v>193</v>
      </c>
      <c r="N1804" t="s">
        <v>183</v>
      </c>
      <c r="O1804">
        <v>1E-3</v>
      </c>
      <c r="P1804" t="s">
        <v>149</v>
      </c>
      <c r="Q1804" t="b">
        <v>1</v>
      </c>
      <c r="R1804">
        <v>138261413</v>
      </c>
      <c r="S1804" t="s">
        <v>150</v>
      </c>
      <c r="T1804">
        <v>1E-3</v>
      </c>
      <c r="U1804" t="s">
        <v>184</v>
      </c>
      <c r="V1804">
        <v>2024</v>
      </c>
      <c r="W1804" t="s">
        <v>455</v>
      </c>
      <c r="X1804" t="s">
        <v>194</v>
      </c>
      <c r="Y1804" t="s">
        <v>195</v>
      </c>
      <c r="Z1804" t="s">
        <v>155</v>
      </c>
      <c r="AA1804">
        <v>357000</v>
      </c>
      <c r="AB1804">
        <v>237460</v>
      </c>
      <c r="AC1804">
        <v>-2.628230098</v>
      </c>
      <c r="AD1804">
        <v>52.03386871</v>
      </c>
    </row>
    <row r="1805" spans="1:30">
      <c r="A1805">
        <v>268603</v>
      </c>
      <c r="B1805" t="s">
        <v>190</v>
      </c>
      <c r="C1805">
        <v>7299</v>
      </c>
      <c r="D1805">
        <v>4841417</v>
      </c>
      <c r="E1805" t="s">
        <v>164</v>
      </c>
      <c r="F1805" t="s">
        <v>126</v>
      </c>
      <c r="G1805" t="s">
        <v>179</v>
      </c>
      <c r="H1805" t="s">
        <v>118</v>
      </c>
      <c r="I1805" s="1">
        <v>45369.42083333333</v>
      </c>
      <c r="J1805" t="s">
        <v>191</v>
      </c>
      <c r="K1805" t="s">
        <v>119</v>
      </c>
      <c r="L1805" t="s">
        <v>192</v>
      </c>
      <c r="M1805" t="s">
        <v>193</v>
      </c>
      <c r="N1805" t="s">
        <v>183</v>
      </c>
      <c r="O1805">
        <v>1E-3</v>
      </c>
      <c r="P1805" t="s">
        <v>149</v>
      </c>
      <c r="Q1805" t="b">
        <v>1</v>
      </c>
      <c r="R1805">
        <v>138261413</v>
      </c>
      <c r="S1805" t="s">
        <v>150</v>
      </c>
      <c r="T1805">
        <v>1E-3</v>
      </c>
      <c r="U1805" t="s">
        <v>184</v>
      </c>
      <c r="V1805">
        <v>2024</v>
      </c>
      <c r="W1805" t="s">
        <v>455</v>
      </c>
      <c r="X1805" t="s">
        <v>194</v>
      </c>
      <c r="Y1805" t="s">
        <v>195</v>
      </c>
      <c r="Z1805" t="s">
        <v>155</v>
      </c>
      <c r="AA1805">
        <v>357000</v>
      </c>
      <c r="AB1805">
        <v>237460</v>
      </c>
      <c r="AC1805">
        <v>-2.628230098</v>
      </c>
      <c r="AD1805">
        <v>52.03386871</v>
      </c>
    </row>
    <row r="1806" spans="1:30">
      <c r="A1806">
        <v>269140</v>
      </c>
      <c r="B1806" t="s">
        <v>190</v>
      </c>
      <c r="C1806">
        <v>7299</v>
      </c>
      <c r="D1806">
        <v>4841363</v>
      </c>
      <c r="E1806" t="s">
        <v>164</v>
      </c>
      <c r="F1806" t="s">
        <v>126</v>
      </c>
      <c r="G1806" t="s">
        <v>179</v>
      </c>
      <c r="H1806" t="s">
        <v>118</v>
      </c>
      <c r="I1806" s="1">
        <v>45366.545138888891</v>
      </c>
      <c r="J1806" t="s">
        <v>191</v>
      </c>
      <c r="K1806" t="s">
        <v>119</v>
      </c>
      <c r="L1806" t="s">
        <v>192</v>
      </c>
      <c r="M1806" t="s">
        <v>193</v>
      </c>
      <c r="N1806" t="s">
        <v>183</v>
      </c>
      <c r="O1806">
        <v>1E-3</v>
      </c>
      <c r="P1806" t="s">
        <v>149</v>
      </c>
      <c r="Q1806" t="b">
        <v>1</v>
      </c>
      <c r="R1806">
        <v>138261413</v>
      </c>
      <c r="S1806" t="s">
        <v>150</v>
      </c>
      <c r="T1806">
        <v>1E-3</v>
      </c>
      <c r="U1806" t="s">
        <v>184</v>
      </c>
      <c r="V1806">
        <v>2024</v>
      </c>
      <c r="W1806" t="s">
        <v>455</v>
      </c>
      <c r="X1806" t="s">
        <v>194</v>
      </c>
      <c r="Y1806" t="s">
        <v>195</v>
      </c>
      <c r="Z1806" t="s">
        <v>155</v>
      </c>
      <c r="AA1806">
        <v>357000</v>
      </c>
      <c r="AB1806">
        <v>237460</v>
      </c>
      <c r="AC1806">
        <v>-2.628230098</v>
      </c>
      <c r="AD1806">
        <v>52.03386871</v>
      </c>
    </row>
    <row r="1807" spans="1:30">
      <c r="A1807">
        <v>271072</v>
      </c>
      <c r="B1807" t="s">
        <v>190</v>
      </c>
      <c r="C1807">
        <v>7299</v>
      </c>
      <c r="D1807">
        <v>4836602</v>
      </c>
      <c r="E1807" t="s">
        <v>164</v>
      </c>
      <c r="F1807" t="s">
        <v>126</v>
      </c>
      <c r="G1807" t="s">
        <v>179</v>
      </c>
      <c r="H1807" t="s">
        <v>118</v>
      </c>
      <c r="I1807" s="1">
        <v>45306.55972222222</v>
      </c>
      <c r="J1807" t="s">
        <v>191</v>
      </c>
      <c r="K1807" t="s">
        <v>119</v>
      </c>
      <c r="L1807" t="s">
        <v>192</v>
      </c>
      <c r="M1807" t="s">
        <v>193</v>
      </c>
      <c r="N1807" t="s">
        <v>183</v>
      </c>
      <c r="O1807">
        <v>1E-3</v>
      </c>
      <c r="P1807" t="s">
        <v>149</v>
      </c>
      <c r="Q1807" t="b">
        <v>1</v>
      </c>
      <c r="R1807">
        <v>138261413</v>
      </c>
      <c r="S1807" t="s">
        <v>150</v>
      </c>
      <c r="T1807">
        <v>1E-3</v>
      </c>
      <c r="U1807" t="s">
        <v>184</v>
      </c>
      <c r="V1807">
        <v>2024</v>
      </c>
      <c r="W1807" t="s">
        <v>455</v>
      </c>
      <c r="X1807" t="s">
        <v>194</v>
      </c>
      <c r="Y1807" t="s">
        <v>195</v>
      </c>
      <c r="Z1807" t="s">
        <v>155</v>
      </c>
      <c r="AA1807">
        <v>357000</v>
      </c>
      <c r="AB1807">
        <v>237460</v>
      </c>
      <c r="AC1807">
        <v>-2.628230098</v>
      </c>
      <c r="AD1807">
        <v>52.03386871</v>
      </c>
    </row>
    <row r="1808" spans="1:30">
      <c r="A1808">
        <v>270736</v>
      </c>
      <c r="B1808" t="s">
        <v>190</v>
      </c>
      <c r="C1808">
        <v>7299</v>
      </c>
      <c r="D1808">
        <v>4843116</v>
      </c>
      <c r="E1808" t="s">
        <v>164</v>
      </c>
      <c r="F1808" t="s">
        <v>126</v>
      </c>
      <c r="G1808" t="s">
        <v>179</v>
      </c>
      <c r="H1808" t="s">
        <v>118</v>
      </c>
      <c r="I1808" s="1">
        <v>45393.519444444442</v>
      </c>
      <c r="J1808" t="s">
        <v>191</v>
      </c>
      <c r="K1808" t="s">
        <v>119</v>
      </c>
      <c r="L1808" t="s">
        <v>192</v>
      </c>
      <c r="M1808" t="s">
        <v>193</v>
      </c>
      <c r="N1808" t="s">
        <v>183</v>
      </c>
      <c r="O1808">
        <v>1E-3</v>
      </c>
      <c r="P1808" t="s">
        <v>149</v>
      </c>
      <c r="Q1808" t="b">
        <v>1</v>
      </c>
      <c r="R1808">
        <v>138261413</v>
      </c>
      <c r="S1808" t="s">
        <v>150</v>
      </c>
      <c r="T1808">
        <v>1E-3</v>
      </c>
      <c r="U1808" t="s">
        <v>184</v>
      </c>
      <c r="V1808">
        <v>2024</v>
      </c>
      <c r="W1808" t="s">
        <v>455</v>
      </c>
      <c r="X1808" t="s">
        <v>194</v>
      </c>
      <c r="Y1808" t="s">
        <v>195</v>
      </c>
      <c r="Z1808" t="s">
        <v>155</v>
      </c>
      <c r="AA1808">
        <v>357000</v>
      </c>
      <c r="AB1808">
        <v>237460</v>
      </c>
      <c r="AC1808">
        <v>-2.628230098</v>
      </c>
      <c r="AD1808">
        <v>52.03386871</v>
      </c>
    </row>
    <row r="1809" spans="1:30">
      <c r="A1809">
        <v>270547</v>
      </c>
      <c r="B1809" t="s">
        <v>190</v>
      </c>
      <c r="C1809">
        <v>7299</v>
      </c>
      <c r="D1809">
        <v>4836964</v>
      </c>
      <c r="E1809" t="s">
        <v>164</v>
      </c>
      <c r="F1809" t="s">
        <v>126</v>
      </c>
      <c r="G1809" t="s">
        <v>179</v>
      </c>
      <c r="H1809" t="s">
        <v>118</v>
      </c>
      <c r="I1809" s="1">
        <v>45313.440972222219</v>
      </c>
      <c r="J1809" t="s">
        <v>191</v>
      </c>
      <c r="K1809" t="s">
        <v>119</v>
      </c>
      <c r="L1809" t="s">
        <v>192</v>
      </c>
      <c r="M1809" t="s">
        <v>193</v>
      </c>
      <c r="N1809" t="s">
        <v>183</v>
      </c>
      <c r="O1809">
        <v>1E-3</v>
      </c>
      <c r="P1809" t="s">
        <v>149</v>
      </c>
      <c r="Q1809" t="b">
        <v>1</v>
      </c>
      <c r="R1809">
        <v>138261413</v>
      </c>
      <c r="S1809" t="s">
        <v>150</v>
      </c>
      <c r="T1809">
        <v>1E-3</v>
      </c>
      <c r="U1809" t="s">
        <v>184</v>
      </c>
      <c r="V1809">
        <v>2024</v>
      </c>
      <c r="W1809" t="s">
        <v>455</v>
      </c>
      <c r="X1809" t="s">
        <v>194</v>
      </c>
      <c r="Y1809" t="s">
        <v>195</v>
      </c>
      <c r="Z1809" t="s">
        <v>155</v>
      </c>
      <c r="AA1809">
        <v>357000</v>
      </c>
      <c r="AB1809">
        <v>237460</v>
      </c>
      <c r="AC1809">
        <v>-2.628230098</v>
      </c>
      <c r="AD1809">
        <v>52.03386871</v>
      </c>
    </row>
    <row r="1810" spans="1:30">
      <c r="A1810">
        <v>270713</v>
      </c>
      <c r="B1810" t="s">
        <v>190</v>
      </c>
      <c r="C1810">
        <v>7299</v>
      </c>
      <c r="D1810">
        <v>4839062</v>
      </c>
      <c r="E1810" t="s">
        <v>164</v>
      </c>
      <c r="F1810" t="s">
        <v>126</v>
      </c>
      <c r="G1810" t="s">
        <v>179</v>
      </c>
      <c r="H1810" t="s">
        <v>118</v>
      </c>
      <c r="I1810" s="1">
        <v>45341.491666666669</v>
      </c>
      <c r="J1810" t="s">
        <v>191</v>
      </c>
      <c r="K1810" t="s">
        <v>119</v>
      </c>
      <c r="L1810" t="s">
        <v>192</v>
      </c>
      <c r="M1810" t="s">
        <v>193</v>
      </c>
      <c r="N1810" t="s">
        <v>183</v>
      </c>
      <c r="O1810">
        <v>1E-3</v>
      </c>
      <c r="P1810" t="s">
        <v>149</v>
      </c>
      <c r="Q1810" t="b">
        <v>1</v>
      </c>
      <c r="R1810">
        <v>138261413</v>
      </c>
      <c r="S1810" t="s">
        <v>150</v>
      </c>
      <c r="T1810">
        <v>1E-3</v>
      </c>
      <c r="U1810" t="s">
        <v>184</v>
      </c>
      <c r="V1810">
        <v>2024</v>
      </c>
      <c r="W1810" t="s">
        <v>455</v>
      </c>
      <c r="X1810" t="s">
        <v>194</v>
      </c>
      <c r="Y1810" t="s">
        <v>195</v>
      </c>
      <c r="Z1810" t="s">
        <v>155</v>
      </c>
      <c r="AA1810">
        <v>357000</v>
      </c>
      <c r="AB1810">
        <v>237460</v>
      </c>
      <c r="AC1810">
        <v>-2.628230098</v>
      </c>
      <c r="AD1810">
        <v>52.03386871</v>
      </c>
    </row>
    <row r="1811" spans="1:30">
      <c r="A1811">
        <v>271335</v>
      </c>
      <c r="B1811" t="s">
        <v>190</v>
      </c>
      <c r="C1811">
        <v>7299</v>
      </c>
      <c r="D1811">
        <v>4842977</v>
      </c>
      <c r="E1811" t="s">
        <v>164</v>
      </c>
      <c r="F1811" t="s">
        <v>126</v>
      </c>
      <c r="G1811" t="s">
        <v>179</v>
      </c>
      <c r="H1811" t="s">
        <v>118</v>
      </c>
      <c r="I1811" s="1">
        <v>45390.572916666664</v>
      </c>
      <c r="J1811" t="s">
        <v>191</v>
      </c>
      <c r="K1811" t="s">
        <v>119</v>
      </c>
      <c r="L1811" t="s">
        <v>192</v>
      </c>
      <c r="M1811" t="s">
        <v>193</v>
      </c>
      <c r="N1811" t="s">
        <v>183</v>
      </c>
      <c r="O1811">
        <v>1E-3</v>
      </c>
      <c r="P1811" t="s">
        <v>149</v>
      </c>
      <c r="Q1811" t="b">
        <v>1</v>
      </c>
      <c r="R1811">
        <v>138261413</v>
      </c>
      <c r="S1811" t="s">
        <v>150</v>
      </c>
      <c r="T1811">
        <v>1E-3</v>
      </c>
      <c r="U1811" t="s">
        <v>184</v>
      </c>
      <c r="V1811">
        <v>2024</v>
      </c>
      <c r="W1811" t="s">
        <v>455</v>
      </c>
      <c r="X1811" t="s">
        <v>194</v>
      </c>
      <c r="Y1811" t="s">
        <v>195</v>
      </c>
      <c r="Z1811" t="s">
        <v>155</v>
      </c>
      <c r="AA1811">
        <v>357000</v>
      </c>
      <c r="AB1811">
        <v>237460</v>
      </c>
      <c r="AC1811">
        <v>-2.628230098</v>
      </c>
      <c r="AD1811">
        <v>52.03386871</v>
      </c>
    </row>
    <row r="1812" spans="1:30">
      <c r="A1812">
        <v>271601</v>
      </c>
      <c r="B1812" t="s">
        <v>190</v>
      </c>
      <c r="C1812">
        <v>7299</v>
      </c>
      <c r="D1812">
        <v>4838986</v>
      </c>
      <c r="E1812" t="s">
        <v>164</v>
      </c>
      <c r="F1812" t="s">
        <v>126</v>
      </c>
      <c r="G1812" t="s">
        <v>179</v>
      </c>
      <c r="H1812" t="s">
        <v>118</v>
      </c>
      <c r="I1812" s="1">
        <v>45338.525694444441</v>
      </c>
      <c r="J1812" t="s">
        <v>191</v>
      </c>
      <c r="K1812" t="s">
        <v>119</v>
      </c>
      <c r="L1812" t="s">
        <v>192</v>
      </c>
      <c r="M1812" t="s">
        <v>193</v>
      </c>
      <c r="N1812" t="s">
        <v>183</v>
      </c>
      <c r="O1812">
        <v>1E-3</v>
      </c>
      <c r="P1812" t="s">
        <v>149</v>
      </c>
      <c r="Q1812" t="b">
        <v>1</v>
      </c>
      <c r="R1812">
        <v>138261413</v>
      </c>
      <c r="S1812" t="s">
        <v>150</v>
      </c>
      <c r="T1812">
        <v>1E-3</v>
      </c>
      <c r="U1812" t="s">
        <v>184</v>
      </c>
      <c r="V1812">
        <v>2024</v>
      </c>
      <c r="W1812" t="s">
        <v>455</v>
      </c>
      <c r="X1812" t="s">
        <v>194</v>
      </c>
      <c r="Y1812" t="s">
        <v>195</v>
      </c>
      <c r="Z1812" t="s">
        <v>155</v>
      </c>
      <c r="AA1812">
        <v>357000</v>
      </c>
      <c r="AB1812">
        <v>237460</v>
      </c>
      <c r="AC1812">
        <v>-2.628230098</v>
      </c>
      <c r="AD1812">
        <v>52.03386871</v>
      </c>
    </row>
    <row r="1813" spans="1:30">
      <c r="A1813">
        <v>267678</v>
      </c>
      <c r="B1813" t="s">
        <v>190</v>
      </c>
      <c r="C1813">
        <v>7299</v>
      </c>
      <c r="D1813">
        <v>4839278</v>
      </c>
      <c r="E1813" t="s">
        <v>164</v>
      </c>
      <c r="F1813" t="s">
        <v>126</v>
      </c>
      <c r="G1813" t="s">
        <v>179</v>
      </c>
      <c r="H1813" t="s">
        <v>118</v>
      </c>
      <c r="I1813" s="1">
        <v>45348.474999999999</v>
      </c>
      <c r="J1813" t="s">
        <v>191</v>
      </c>
      <c r="K1813" t="s">
        <v>119</v>
      </c>
      <c r="L1813" t="s">
        <v>192</v>
      </c>
      <c r="M1813" t="s">
        <v>193</v>
      </c>
      <c r="N1813" t="s">
        <v>183</v>
      </c>
      <c r="O1813">
        <v>1E-3</v>
      </c>
      <c r="P1813" t="s">
        <v>149</v>
      </c>
      <c r="Q1813" t="b">
        <v>1</v>
      </c>
      <c r="R1813">
        <v>138261413</v>
      </c>
      <c r="S1813" t="s">
        <v>150</v>
      </c>
      <c r="T1813">
        <v>1E-3</v>
      </c>
      <c r="U1813" t="s">
        <v>184</v>
      </c>
      <c r="V1813">
        <v>2024</v>
      </c>
      <c r="W1813" t="s">
        <v>455</v>
      </c>
      <c r="X1813" t="s">
        <v>194</v>
      </c>
      <c r="Y1813" t="s">
        <v>195</v>
      </c>
      <c r="Z1813" t="s">
        <v>155</v>
      </c>
      <c r="AA1813">
        <v>357000</v>
      </c>
      <c r="AB1813">
        <v>237460</v>
      </c>
      <c r="AC1813">
        <v>-2.628230098</v>
      </c>
      <c r="AD1813">
        <v>52.03386871</v>
      </c>
    </row>
    <row r="1814" spans="1:30">
      <c r="A1814">
        <v>267589</v>
      </c>
      <c r="B1814" t="s">
        <v>190</v>
      </c>
      <c r="C1814">
        <v>7299</v>
      </c>
      <c r="D1814">
        <v>4836170</v>
      </c>
      <c r="E1814" t="s">
        <v>164</v>
      </c>
      <c r="F1814" t="s">
        <v>126</v>
      </c>
      <c r="G1814" t="s">
        <v>179</v>
      </c>
      <c r="H1814" t="s">
        <v>118</v>
      </c>
      <c r="I1814" s="1">
        <v>45299.512499999997</v>
      </c>
      <c r="J1814" t="s">
        <v>191</v>
      </c>
      <c r="K1814" t="s">
        <v>119</v>
      </c>
      <c r="L1814" t="s">
        <v>192</v>
      </c>
      <c r="M1814" t="s">
        <v>193</v>
      </c>
      <c r="N1814" t="s">
        <v>183</v>
      </c>
      <c r="O1814">
        <v>1E-3</v>
      </c>
      <c r="P1814" t="s">
        <v>149</v>
      </c>
      <c r="Q1814" t="b">
        <v>1</v>
      </c>
      <c r="R1814">
        <v>138261413</v>
      </c>
      <c r="S1814" t="s">
        <v>150</v>
      </c>
      <c r="T1814">
        <v>1E-3</v>
      </c>
      <c r="U1814" t="s">
        <v>184</v>
      </c>
      <c r="V1814">
        <v>2024</v>
      </c>
      <c r="W1814" t="s">
        <v>455</v>
      </c>
      <c r="X1814" t="s">
        <v>194</v>
      </c>
      <c r="Y1814" t="s">
        <v>195</v>
      </c>
      <c r="Z1814" t="s">
        <v>155</v>
      </c>
      <c r="AA1814">
        <v>357000</v>
      </c>
      <c r="AB1814">
        <v>237460</v>
      </c>
      <c r="AC1814">
        <v>-2.628230098</v>
      </c>
      <c r="AD1814">
        <v>52.03386871</v>
      </c>
    </row>
    <row r="1815" spans="1:30">
      <c r="A1815">
        <v>271959</v>
      </c>
      <c r="B1815" t="s">
        <v>190</v>
      </c>
      <c r="C1815">
        <v>7299</v>
      </c>
      <c r="D1815">
        <v>4837619</v>
      </c>
      <c r="E1815" t="s">
        <v>164</v>
      </c>
      <c r="F1815" t="s">
        <v>126</v>
      </c>
      <c r="G1815" t="s">
        <v>179</v>
      </c>
      <c r="H1815" t="s">
        <v>118</v>
      </c>
      <c r="I1815" s="1">
        <v>45320.542361111111</v>
      </c>
      <c r="J1815" t="s">
        <v>191</v>
      </c>
      <c r="K1815" t="s">
        <v>119</v>
      </c>
      <c r="L1815" t="s">
        <v>192</v>
      </c>
      <c r="M1815" t="s">
        <v>193</v>
      </c>
      <c r="N1815" t="s">
        <v>183</v>
      </c>
      <c r="O1815">
        <v>1E-3</v>
      </c>
      <c r="P1815" t="s">
        <v>149</v>
      </c>
      <c r="Q1815" t="b">
        <v>1</v>
      </c>
      <c r="R1815">
        <v>138261413</v>
      </c>
      <c r="S1815" t="s">
        <v>150</v>
      </c>
      <c r="T1815">
        <v>1E-3</v>
      </c>
      <c r="U1815" t="s">
        <v>184</v>
      </c>
      <c r="V1815">
        <v>2024</v>
      </c>
      <c r="W1815" t="s">
        <v>455</v>
      </c>
      <c r="X1815" t="s">
        <v>194</v>
      </c>
      <c r="Y1815" t="s">
        <v>195</v>
      </c>
      <c r="Z1815" t="s">
        <v>155</v>
      </c>
      <c r="AA1815">
        <v>357000</v>
      </c>
      <c r="AB1815">
        <v>237460</v>
      </c>
      <c r="AC1815">
        <v>-2.628230098</v>
      </c>
      <c r="AD1815">
        <v>52.03386871</v>
      </c>
    </row>
    <row r="1816" spans="1:30">
      <c r="A1816">
        <v>270926</v>
      </c>
      <c r="B1816" t="s">
        <v>190</v>
      </c>
      <c r="C1816">
        <v>7299</v>
      </c>
      <c r="D1816">
        <v>4838047</v>
      </c>
      <c r="E1816" t="s">
        <v>164</v>
      </c>
      <c r="F1816" t="s">
        <v>126</v>
      </c>
      <c r="G1816" t="s">
        <v>205</v>
      </c>
      <c r="H1816" t="s">
        <v>112</v>
      </c>
      <c r="I1816" s="1">
        <v>45323.5</v>
      </c>
      <c r="J1816" t="s">
        <v>191</v>
      </c>
      <c r="K1816" t="s">
        <v>119</v>
      </c>
      <c r="L1816" t="s">
        <v>192</v>
      </c>
      <c r="M1816" t="s">
        <v>193</v>
      </c>
      <c r="N1816" t="s">
        <v>183</v>
      </c>
      <c r="O1816">
        <v>1E-3</v>
      </c>
      <c r="P1816" t="s">
        <v>149</v>
      </c>
      <c r="Q1816" t="b">
        <v>1</v>
      </c>
      <c r="R1816">
        <v>138261413</v>
      </c>
      <c r="S1816" t="s">
        <v>150</v>
      </c>
      <c r="T1816">
        <v>1E-3</v>
      </c>
      <c r="U1816" t="s">
        <v>184</v>
      </c>
      <c r="V1816">
        <v>2024</v>
      </c>
      <c r="W1816" t="s">
        <v>455</v>
      </c>
      <c r="X1816" t="s">
        <v>194</v>
      </c>
      <c r="Y1816" t="s">
        <v>195</v>
      </c>
      <c r="Z1816" t="s">
        <v>155</v>
      </c>
      <c r="AA1816">
        <v>357000</v>
      </c>
      <c r="AB1816">
        <v>237460</v>
      </c>
      <c r="AC1816">
        <v>-2.628230098</v>
      </c>
      <c r="AD1816">
        <v>52.03386871</v>
      </c>
    </row>
    <row r="1817" spans="1:30">
      <c r="A1817">
        <v>271247</v>
      </c>
      <c r="B1817" t="s">
        <v>190</v>
      </c>
      <c r="C1817">
        <v>7299</v>
      </c>
      <c r="D1817">
        <v>4840036</v>
      </c>
      <c r="E1817" t="s">
        <v>164</v>
      </c>
      <c r="F1817" t="s">
        <v>126</v>
      </c>
      <c r="G1817" t="s">
        <v>205</v>
      </c>
      <c r="H1817" t="s">
        <v>112</v>
      </c>
      <c r="I1817" s="1">
        <v>45356.513888888891</v>
      </c>
      <c r="J1817" t="s">
        <v>191</v>
      </c>
      <c r="K1817" t="s">
        <v>119</v>
      </c>
      <c r="L1817" t="s">
        <v>192</v>
      </c>
      <c r="M1817" t="s">
        <v>193</v>
      </c>
      <c r="N1817" t="s">
        <v>183</v>
      </c>
      <c r="O1817">
        <v>1E-3</v>
      </c>
      <c r="P1817" t="s">
        <v>149</v>
      </c>
      <c r="Q1817" t="b">
        <v>1</v>
      </c>
      <c r="R1817">
        <v>138261413</v>
      </c>
      <c r="S1817" t="s">
        <v>150</v>
      </c>
      <c r="T1817">
        <v>1E-3</v>
      </c>
      <c r="U1817" t="s">
        <v>184</v>
      </c>
      <c r="V1817">
        <v>2024</v>
      </c>
      <c r="W1817" t="s">
        <v>455</v>
      </c>
      <c r="X1817" t="s">
        <v>194</v>
      </c>
      <c r="Y1817" t="s">
        <v>195</v>
      </c>
      <c r="Z1817" t="s">
        <v>155</v>
      </c>
      <c r="AA1817">
        <v>357000</v>
      </c>
      <c r="AB1817">
        <v>237460</v>
      </c>
      <c r="AC1817">
        <v>-2.628230098</v>
      </c>
      <c r="AD1817">
        <v>52.03386871</v>
      </c>
    </row>
    <row r="1818" spans="1:30">
      <c r="A1818">
        <v>272318</v>
      </c>
      <c r="B1818" t="s">
        <v>206</v>
      </c>
      <c r="C1818">
        <v>7299</v>
      </c>
      <c r="D1818">
        <v>2058675</v>
      </c>
      <c r="E1818" t="s">
        <v>164</v>
      </c>
      <c r="F1818" t="s">
        <v>126</v>
      </c>
      <c r="G1818" t="s">
        <v>179</v>
      </c>
      <c r="H1818" t="s">
        <v>118</v>
      </c>
      <c r="I1818" s="1">
        <v>45307.474999999999</v>
      </c>
      <c r="J1818" t="s">
        <v>180</v>
      </c>
      <c r="K1818" t="s">
        <v>116</v>
      </c>
      <c r="L1818" t="s">
        <v>199</v>
      </c>
      <c r="M1818" t="s">
        <v>200</v>
      </c>
      <c r="N1818" t="s">
        <v>148</v>
      </c>
      <c r="O1818">
        <v>1E-3</v>
      </c>
      <c r="P1818" t="s">
        <v>149</v>
      </c>
      <c r="Q1818" t="b">
        <v>1</v>
      </c>
      <c r="R1818">
        <v>138261413</v>
      </c>
      <c r="S1818" t="s">
        <v>150</v>
      </c>
      <c r="T1818">
        <v>1E-3</v>
      </c>
      <c r="U1818" t="s">
        <v>184</v>
      </c>
      <c r="V1818">
        <v>2024</v>
      </c>
      <c r="W1818" t="s">
        <v>455</v>
      </c>
      <c r="X1818" t="s">
        <v>207</v>
      </c>
      <c r="Y1818" t="s">
        <v>208</v>
      </c>
      <c r="Z1818" t="s">
        <v>155</v>
      </c>
      <c r="AA1818">
        <v>515935</v>
      </c>
      <c r="AB1818">
        <v>253417</v>
      </c>
      <c r="AC1818">
        <v>-0.30632621700000001</v>
      </c>
      <c r="AD1818">
        <v>52.16685202</v>
      </c>
    </row>
    <row r="1819" spans="1:30">
      <c r="A1819">
        <v>272304</v>
      </c>
      <c r="B1819" t="s">
        <v>206</v>
      </c>
      <c r="C1819">
        <v>7299</v>
      </c>
      <c r="D1819">
        <v>2059626</v>
      </c>
      <c r="E1819" t="s">
        <v>164</v>
      </c>
      <c r="F1819" t="s">
        <v>126</v>
      </c>
      <c r="G1819" t="s">
        <v>179</v>
      </c>
      <c r="H1819" t="s">
        <v>118</v>
      </c>
      <c r="I1819" s="1">
        <v>45321.415277777778</v>
      </c>
      <c r="J1819" t="s">
        <v>180</v>
      </c>
      <c r="K1819" t="s">
        <v>116</v>
      </c>
      <c r="L1819" t="s">
        <v>199</v>
      </c>
      <c r="M1819" t="s">
        <v>200</v>
      </c>
      <c r="N1819" t="s">
        <v>148</v>
      </c>
      <c r="O1819">
        <v>1E-3</v>
      </c>
      <c r="P1819" t="s">
        <v>149</v>
      </c>
      <c r="Q1819" t="b">
        <v>1</v>
      </c>
      <c r="R1819">
        <v>138261413</v>
      </c>
      <c r="S1819" t="s">
        <v>150</v>
      </c>
      <c r="T1819">
        <v>1E-3</v>
      </c>
      <c r="U1819" t="s">
        <v>184</v>
      </c>
      <c r="V1819">
        <v>2024</v>
      </c>
      <c r="W1819" t="s">
        <v>455</v>
      </c>
      <c r="X1819" t="s">
        <v>207</v>
      </c>
      <c r="Y1819" t="s">
        <v>208</v>
      </c>
      <c r="Z1819" t="s">
        <v>155</v>
      </c>
      <c r="AA1819">
        <v>515935</v>
      </c>
      <c r="AB1819">
        <v>253417</v>
      </c>
      <c r="AC1819">
        <v>-0.30632621700000001</v>
      </c>
      <c r="AD1819">
        <v>52.16685202</v>
      </c>
    </row>
    <row r="1820" spans="1:30">
      <c r="A1820">
        <v>250799</v>
      </c>
      <c r="B1820" t="s">
        <v>206</v>
      </c>
      <c r="C1820">
        <v>7299</v>
      </c>
      <c r="D1820">
        <v>2058864</v>
      </c>
      <c r="E1820" t="s">
        <v>164</v>
      </c>
      <c r="F1820" t="s">
        <v>126</v>
      </c>
      <c r="G1820" t="s">
        <v>179</v>
      </c>
      <c r="H1820" t="s">
        <v>118</v>
      </c>
      <c r="I1820" s="1">
        <v>45314.4375</v>
      </c>
      <c r="J1820" t="s">
        <v>180</v>
      </c>
      <c r="K1820" t="s">
        <v>116</v>
      </c>
      <c r="L1820" t="s">
        <v>199</v>
      </c>
      <c r="M1820" t="s">
        <v>200</v>
      </c>
      <c r="N1820" t="s">
        <v>148</v>
      </c>
      <c r="O1820">
        <v>1E-3</v>
      </c>
      <c r="P1820" t="s">
        <v>149</v>
      </c>
      <c r="Q1820" t="b">
        <v>1</v>
      </c>
      <c r="R1820">
        <v>138261413</v>
      </c>
      <c r="S1820" t="s">
        <v>150</v>
      </c>
      <c r="T1820">
        <v>1E-3</v>
      </c>
      <c r="U1820" t="s">
        <v>184</v>
      </c>
      <c r="V1820">
        <v>2024</v>
      </c>
      <c r="W1820" t="s">
        <v>455</v>
      </c>
      <c r="X1820" t="s">
        <v>207</v>
      </c>
      <c r="Y1820" t="s">
        <v>208</v>
      </c>
      <c r="Z1820" t="s">
        <v>155</v>
      </c>
      <c r="AA1820">
        <v>515935</v>
      </c>
      <c r="AB1820">
        <v>253417</v>
      </c>
      <c r="AC1820">
        <v>-0.30632621700000001</v>
      </c>
      <c r="AD1820">
        <v>52.16685202</v>
      </c>
    </row>
    <row r="1821" spans="1:30">
      <c r="A1821">
        <v>226564</v>
      </c>
      <c r="B1821" t="s">
        <v>206</v>
      </c>
      <c r="C1821">
        <v>7299</v>
      </c>
      <c r="D1821">
        <v>2059843</v>
      </c>
      <c r="E1821" t="s">
        <v>164</v>
      </c>
      <c r="F1821" t="s">
        <v>126</v>
      </c>
      <c r="G1821" t="s">
        <v>179</v>
      </c>
      <c r="H1821" t="s">
        <v>118</v>
      </c>
      <c r="I1821" s="1">
        <v>45324.411111111112</v>
      </c>
      <c r="J1821" t="s">
        <v>180</v>
      </c>
      <c r="K1821" t="s">
        <v>116</v>
      </c>
      <c r="L1821" t="s">
        <v>199</v>
      </c>
      <c r="M1821" t="s">
        <v>200</v>
      </c>
      <c r="N1821" t="s">
        <v>148</v>
      </c>
      <c r="O1821">
        <v>1E-3</v>
      </c>
      <c r="P1821" t="s">
        <v>149</v>
      </c>
      <c r="Q1821" t="b">
        <v>1</v>
      </c>
      <c r="R1821">
        <v>138261413</v>
      </c>
      <c r="S1821" t="s">
        <v>150</v>
      </c>
      <c r="T1821">
        <v>1E-3</v>
      </c>
      <c r="U1821" t="s">
        <v>184</v>
      </c>
      <c r="V1821">
        <v>2024</v>
      </c>
      <c r="W1821" t="s">
        <v>455</v>
      </c>
      <c r="X1821" t="s">
        <v>207</v>
      </c>
      <c r="Y1821" t="s">
        <v>208</v>
      </c>
      <c r="Z1821" t="s">
        <v>155</v>
      </c>
      <c r="AA1821">
        <v>515935</v>
      </c>
      <c r="AB1821">
        <v>253417</v>
      </c>
      <c r="AC1821">
        <v>-0.30632621700000001</v>
      </c>
      <c r="AD1821">
        <v>52.16685202</v>
      </c>
    </row>
    <row r="1822" spans="1:30">
      <c r="A1822">
        <v>270520</v>
      </c>
      <c r="B1822" t="s">
        <v>579</v>
      </c>
      <c r="C1822">
        <v>7299</v>
      </c>
      <c r="D1822">
        <v>1612614</v>
      </c>
      <c r="E1822" t="s">
        <v>164</v>
      </c>
      <c r="F1822" t="s">
        <v>126</v>
      </c>
      <c r="G1822" t="s">
        <v>580</v>
      </c>
      <c r="H1822" t="s">
        <v>127</v>
      </c>
      <c r="I1822" s="1">
        <v>45327.527083333334</v>
      </c>
      <c r="J1822" t="s">
        <v>191</v>
      </c>
      <c r="K1822" t="s">
        <v>119</v>
      </c>
      <c r="L1822" t="s">
        <v>228</v>
      </c>
      <c r="M1822" t="s">
        <v>229</v>
      </c>
      <c r="N1822" t="s">
        <v>183</v>
      </c>
      <c r="O1822">
        <v>1E-3</v>
      </c>
      <c r="P1822" t="s">
        <v>149</v>
      </c>
      <c r="Q1822" t="b">
        <v>1</v>
      </c>
      <c r="R1822">
        <v>138261413</v>
      </c>
      <c r="S1822" t="s">
        <v>150</v>
      </c>
      <c r="T1822">
        <v>1E-3</v>
      </c>
      <c r="U1822" t="s">
        <v>184</v>
      </c>
      <c r="V1822">
        <v>2024</v>
      </c>
      <c r="W1822" t="s">
        <v>455</v>
      </c>
      <c r="X1822" t="s">
        <v>581</v>
      </c>
      <c r="Y1822" t="s">
        <v>582</v>
      </c>
      <c r="Z1822" t="s">
        <v>155</v>
      </c>
      <c r="AA1822">
        <v>442961</v>
      </c>
      <c r="AB1822">
        <v>148581</v>
      </c>
      <c r="AC1822">
        <v>-1.386041734</v>
      </c>
      <c r="AD1822">
        <v>51.234802340000002</v>
      </c>
    </row>
    <row r="1823" spans="1:30">
      <c r="A1823">
        <v>270569</v>
      </c>
      <c r="B1823" t="s">
        <v>579</v>
      </c>
      <c r="C1823">
        <v>7299</v>
      </c>
      <c r="D1823">
        <v>1615027</v>
      </c>
      <c r="E1823" t="s">
        <v>164</v>
      </c>
      <c r="F1823" t="s">
        <v>126</v>
      </c>
      <c r="G1823" t="s">
        <v>328</v>
      </c>
      <c r="H1823" t="s">
        <v>124</v>
      </c>
      <c r="I1823" s="1">
        <v>45384.546527777777</v>
      </c>
      <c r="J1823" t="s">
        <v>191</v>
      </c>
      <c r="K1823" t="s">
        <v>119</v>
      </c>
      <c r="L1823" t="s">
        <v>228</v>
      </c>
      <c r="M1823" t="s">
        <v>229</v>
      </c>
      <c r="N1823" t="s">
        <v>183</v>
      </c>
      <c r="O1823">
        <v>1E-3</v>
      </c>
      <c r="P1823" t="s">
        <v>149</v>
      </c>
      <c r="Q1823" t="b">
        <v>1</v>
      </c>
      <c r="R1823">
        <v>138261413</v>
      </c>
      <c r="S1823" t="s">
        <v>150</v>
      </c>
      <c r="T1823">
        <v>1E-3</v>
      </c>
      <c r="U1823" t="s">
        <v>184</v>
      </c>
      <c r="V1823">
        <v>2024</v>
      </c>
      <c r="W1823" t="s">
        <v>455</v>
      </c>
      <c r="X1823" t="s">
        <v>581</v>
      </c>
      <c r="Y1823" t="s">
        <v>582</v>
      </c>
      <c r="Z1823" t="s">
        <v>155</v>
      </c>
      <c r="AA1823">
        <v>442961</v>
      </c>
      <c r="AB1823">
        <v>148581</v>
      </c>
      <c r="AC1823">
        <v>-1.386041734</v>
      </c>
      <c r="AD1823">
        <v>51.234802340000002</v>
      </c>
    </row>
    <row r="1824" spans="1:30">
      <c r="A1824">
        <v>264078</v>
      </c>
      <c r="B1824" t="s">
        <v>579</v>
      </c>
      <c r="C1824">
        <v>7299</v>
      </c>
      <c r="D1824">
        <v>1611163</v>
      </c>
      <c r="E1824" t="s">
        <v>164</v>
      </c>
      <c r="F1824" t="s">
        <v>126</v>
      </c>
      <c r="G1824" t="s">
        <v>580</v>
      </c>
      <c r="H1824" t="s">
        <v>127</v>
      </c>
      <c r="I1824" s="1">
        <v>45300.415972222225</v>
      </c>
      <c r="J1824" t="s">
        <v>191</v>
      </c>
      <c r="K1824" t="s">
        <v>119</v>
      </c>
      <c r="L1824" t="s">
        <v>228</v>
      </c>
      <c r="M1824" t="s">
        <v>229</v>
      </c>
      <c r="N1824" t="s">
        <v>183</v>
      </c>
      <c r="O1824">
        <v>1E-3</v>
      </c>
      <c r="P1824" t="s">
        <v>149</v>
      </c>
      <c r="Q1824" t="b">
        <v>1</v>
      </c>
      <c r="R1824">
        <v>138261413</v>
      </c>
      <c r="S1824" t="s">
        <v>150</v>
      </c>
      <c r="T1824">
        <v>1E-3</v>
      </c>
      <c r="U1824" t="s">
        <v>184</v>
      </c>
      <c r="V1824">
        <v>2024</v>
      </c>
      <c r="W1824" t="s">
        <v>455</v>
      </c>
      <c r="X1824" t="s">
        <v>581</v>
      </c>
      <c r="Y1824" t="s">
        <v>582</v>
      </c>
      <c r="Z1824" t="s">
        <v>155</v>
      </c>
      <c r="AA1824">
        <v>442961</v>
      </c>
      <c r="AB1824">
        <v>148581</v>
      </c>
      <c r="AC1824">
        <v>-1.386041734</v>
      </c>
      <c r="AD1824">
        <v>51.234802340000002</v>
      </c>
    </row>
    <row r="1825" spans="1:30">
      <c r="A1825">
        <v>271948</v>
      </c>
      <c r="B1825" t="s">
        <v>579</v>
      </c>
      <c r="C1825">
        <v>7299</v>
      </c>
      <c r="D1825">
        <v>1613926</v>
      </c>
      <c r="E1825" t="s">
        <v>164</v>
      </c>
      <c r="F1825" t="s">
        <v>126</v>
      </c>
      <c r="G1825" t="s">
        <v>580</v>
      </c>
      <c r="H1825" t="s">
        <v>127</v>
      </c>
      <c r="I1825" s="1">
        <v>45357.694444444445</v>
      </c>
      <c r="J1825" t="s">
        <v>191</v>
      </c>
      <c r="K1825" t="s">
        <v>119</v>
      </c>
      <c r="L1825" t="s">
        <v>228</v>
      </c>
      <c r="M1825" t="s">
        <v>229</v>
      </c>
      <c r="N1825" t="s">
        <v>183</v>
      </c>
      <c r="O1825">
        <v>1E-3</v>
      </c>
      <c r="P1825" t="s">
        <v>149</v>
      </c>
      <c r="Q1825" t="b">
        <v>1</v>
      </c>
      <c r="R1825">
        <v>138261413</v>
      </c>
      <c r="S1825" t="s">
        <v>150</v>
      </c>
      <c r="T1825">
        <v>1E-3</v>
      </c>
      <c r="U1825" t="s">
        <v>184</v>
      </c>
      <c r="V1825">
        <v>2024</v>
      </c>
      <c r="W1825" t="s">
        <v>455</v>
      </c>
      <c r="X1825" t="s">
        <v>581</v>
      </c>
      <c r="Y1825" t="s">
        <v>582</v>
      </c>
      <c r="Z1825" t="s">
        <v>155</v>
      </c>
      <c r="AA1825">
        <v>442961</v>
      </c>
      <c r="AB1825">
        <v>148581</v>
      </c>
      <c r="AC1825">
        <v>-1.386041734</v>
      </c>
      <c r="AD1825">
        <v>51.234802340000002</v>
      </c>
    </row>
    <row r="1826" spans="1:30">
      <c r="A1826">
        <v>270739</v>
      </c>
      <c r="B1826" t="s">
        <v>224</v>
      </c>
      <c r="C1826">
        <v>7299</v>
      </c>
      <c r="D1826">
        <v>2058390</v>
      </c>
      <c r="E1826" t="s">
        <v>164</v>
      </c>
      <c r="F1826" t="s">
        <v>126</v>
      </c>
      <c r="G1826" t="s">
        <v>179</v>
      </c>
      <c r="H1826" t="s">
        <v>118</v>
      </c>
      <c r="I1826" s="1">
        <v>45302.419444444444</v>
      </c>
      <c r="J1826" t="s">
        <v>180</v>
      </c>
      <c r="K1826" t="s">
        <v>116</v>
      </c>
      <c r="L1826" t="s">
        <v>146</v>
      </c>
      <c r="M1826" t="s">
        <v>147</v>
      </c>
      <c r="N1826" t="s">
        <v>183</v>
      </c>
      <c r="O1826">
        <v>1E-3</v>
      </c>
      <c r="P1826" t="s">
        <v>149</v>
      </c>
      <c r="Q1826" t="b">
        <v>1</v>
      </c>
      <c r="R1826">
        <v>138261413</v>
      </c>
      <c r="S1826" t="s">
        <v>150</v>
      </c>
      <c r="T1826">
        <v>1E-3</v>
      </c>
      <c r="U1826" t="s">
        <v>184</v>
      </c>
      <c r="V1826">
        <v>2024</v>
      </c>
      <c r="W1826" t="s">
        <v>455</v>
      </c>
      <c r="X1826" t="s">
        <v>225</v>
      </c>
      <c r="Y1826" t="s">
        <v>226</v>
      </c>
      <c r="Z1826" t="s">
        <v>155</v>
      </c>
      <c r="AA1826">
        <v>500098</v>
      </c>
      <c r="AB1826">
        <v>402866</v>
      </c>
      <c r="AC1826">
        <v>-0.49196935800000002</v>
      </c>
      <c r="AD1826">
        <v>53.512954620000002</v>
      </c>
    </row>
    <row r="1827" spans="1:30">
      <c r="A1827">
        <v>266825</v>
      </c>
      <c r="B1827" t="s">
        <v>224</v>
      </c>
      <c r="C1827">
        <v>7299</v>
      </c>
      <c r="D1827">
        <v>2057723</v>
      </c>
      <c r="E1827" t="s">
        <v>164</v>
      </c>
      <c r="F1827" t="s">
        <v>126</v>
      </c>
      <c r="G1827" t="s">
        <v>179</v>
      </c>
      <c r="H1827" t="s">
        <v>118</v>
      </c>
      <c r="I1827" s="1">
        <v>45293.393055555556</v>
      </c>
      <c r="J1827" t="s">
        <v>180</v>
      </c>
      <c r="K1827" t="s">
        <v>116</v>
      </c>
      <c r="L1827" t="s">
        <v>146</v>
      </c>
      <c r="M1827" t="s">
        <v>147</v>
      </c>
      <c r="N1827" t="s">
        <v>183</v>
      </c>
      <c r="O1827">
        <v>1E-3</v>
      </c>
      <c r="P1827" t="s">
        <v>149</v>
      </c>
      <c r="Q1827" t="b">
        <v>1</v>
      </c>
      <c r="R1827">
        <v>138261413</v>
      </c>
      <c r="S1827" t="s">
        <v>150</v>
      </c>
      <c r="T1827">
        <v>1E-3</v>
      </c>
      <c r="U1827" t="s">
        <v>184</v>
      </c>
      <c r="V1827">
        <v>2024</v>
      </c>
      <c r="W1827" t="s">
        <v>455</v>
      </c>
      <c r="X1827" t="s">
        <v>225</v>
      </c>
      <c r="Y1827" t="s">
        <v>226</v>
      </c>
      <c r="Z1827" t="s">
        <v>155</v>
      </c>
      <c r="AA1827">
        <v>500098</v>
      </c>
      <c r="AB1827">
        <v>402866</v>
      </c>
      <c r="AC1827">
        <v>-0.49196935800000002</v>
      </c>
      <c r="AD1827">
        <v>53.512954620000002</v>
      </c>
    </row>
    <row r="1828" spans="1:30">
      <c r="A1828">
        <v>266168</v>
      </c>
      <c r="B1828" t="s">
        <v>224</v>
      </c>
      <c r="C1828">
        <v>7299</v>
      </c>
      <c r="D1828">
        <v>2060674</v>
      </c>
      <c r="E1828" t="s">
        <v>164</v>
      </c>
      <c r="F1828" t="s">
        <v>126</v>
      </c>
      <c r="G1828" t="s">
        <v>179</v>
      </c>
      <c r="H1828" t="s">
        <v>118</v>
      </c>
      <c r="I1828" s="1">
        <v>45341.487500000003</v>
      </c>
      <c r="J1828" t="s">
        <v>180</v>
      </c>
      <c r="K1828" t="s">
        <v>116</v>
      </c>
      <c r="L1828" t="s">
        <v>146</v>
      </c>
      <c r="M1828" t="s">
        <v>147</v>
      </c>
      <c r="N1828" t="s">
        <v>183</v>
      </c>
      <c r="O1828">
        <v>1E-3</v>
      </c>
      <c r="P1828" t="s">
        <v>149</v>
      </c>
      <c r="Q1828" t="b">
        <v>1</v>
      </c>
      <c r="R1828">
        <v>138261413</v>
      </c>
      <c r="S1828" t="s">
        <v>150</v>
      </c>
      <c r="T1828">
        <v>1E-3</v>
      </c>
      <c r="U1828" t="s">
        <v>184</v>
      </c>
      <c r="V1828">
        <v>2024</v>
      </c>
      <c r="W1828" t="s">
        <v>455</v>
      </c>
      <c r="X1828" t="s">
        <v>225</v>
      </c>
      <c r="Y1828" t="s">
        <v>226</v>
      </c>
      <c r="Z1828" t="s">
        <v>155</v>
      </c>
      <c r="AA1828">
        <v>500098</v>
      </c>
      <c r="AB1828">
        <v>402866</v>
      </c>
      <c r="AC1828">
        <v>-0.49196935800000002</v>
      </c>
      <c r="AD1828">
        <v>53.512954620000002</v>
      </c>
    </row>
    <row r="1829" spans="1:30">
      <c r="A1829">
        <v>271081</v>
      </c>
      <c r="B1829" t="s">
        <v>224</v>
      </c>
      <c r="C1829">
        <v>7299</v>
      </c>
      <c r="D1829">
        <v>2059756</v>
      </c>
      <c r="E1829" t="s">
        <v>164</v>
      </c>
      <c r="F1829" t="s">
        <v>126</v>
      </c>
      <c r="G1829" t="s">
        <v>179</v>
      </c>
      <c r="H1829" t="s">
        <v>118</v>
      </c>
      <c r="I1829" s="1">
        <v>45323.45</v>
      </c>
      <c r="J1829" t="s">
        <v>180</v>
      </c>
      <c r="K1829" t="s">
        <v>116</v>
      </c>
      <c r="L1829" t="s">
        <v>146</v>
      </c>
      <c r="M1829" t="s">
        <v>147</v>
      </c>
      <c r="N1829" t="s">
        <v>183</v>
      </c>
      <c r="O1829">
        <v>1E-3</v>
      </c>
      <c r="P1829" t="s">
        <v>149</v>
      </c>
      <c r="Q1829" t="b">
        <v>1</v>
      </c>
      <c r="R1829">
        <v>138261413</v>
      </c>
      <c r="S1829" t="s">
        <v>150</v>
      </c>
      <c r="T1829">
        <v>1E-3</v>
      </c>
      <c r="U1829" t="s">
        <v>184</v>
      </c>
      <c r="V1829">
        <v>2024</v>
      </c>
      <c r="W1829" t="s">
        <v>455</v>
      </c>
      <c r="X1829" t="s">
        <v>225</v>
      </c>
      <c r="Y1829" t="s">
        <v>226</v>
      </c>
      <c r="Z1829" t="s">
        <v>155</v>
      </c>
      <c r="AA1829">
        <v>500098</v>
      </c>
      <c r="AB1829">
        <v>402866</v>
      </c>
      <c r="AC1829">
        <v>-0.49196935800000002</v>
      </c>
      <c r="AD1829">
        <v>53.512954620000002</v>
      </c>
    </row>
    <row r="1830" spans="1:30">
      <c r="A1830">
        <v>271746</v>
      </c>
      <c r="B1830" t="s">
        <v>224</v>
      </c>
      <c r="C1830">
        <v>7299</v>
      </c>
      <c r="D1830">
        <v>2062227</v>
      </c>
      <c r="E1830" t="s">
        <v>164</v>
      </c>
      <c r="F1830" t="s">
        <v>126</v>
      </c>
      <c r="G1830" t="s">
        <v>179</v>
      </c>
      <c r="H1830" t="s">
        <v>118</v>
      </c>
      <c r="I1830" s="1">
        <v>45350.416666666664</v>
      </c>
      <c r="J1830" t="s">
        <v>180</v>
      </c>
      <c r="K1830" t="s">
        <v>116</v>
      </c>
      <c r="L1830" t="s">
        <v>146</v>
      </c>
      <c r="M1830" t="s">
        <v>147</v>
      </c>
      <c r="N1830" t="s">
        <v>183</v>
      </c>
      <c r="O1830">
        <v>1E-3</v>
      </c>
      <c r="P1830" t="s">
        <v>149</v>
      </c>
      <c r="Q1830" t="b">
        <v>1</v>
      </c>
      <c r="R1830">
        <v>138261413</v>
      </c>
      <c r="S1830" t="s">
        <v>150</v>
      </c>
      <c r="T1830">
        <v>1E-3</v>
      </c>
      <c r="U1830" t="s">
        <v>184</v>
      </c>
      <c r="V1830">
        <v>2024</v>
      </c>
      <c r="W1830" t="s">
        <v>455</v>
      </c>
      <c r="X1830" t="s">
        <v>225</v>
      </c>
      <c r="Y1830" t="s">
        <v>226</v>
      </c>
      <c r="Z1830" t="s">
        <v>155</v>
      </c>
      <c r="AA1830">
        <v>500098</v>
      </c>
      <c r="AB1830">
        <v>402866</v>
      </c>
      <c r="AC1830">
        <v>-0.49196935800000002</v>
      </c>
      <c r="AD1830">
        <v>53.512954620000002</v>
      </c>
    </row>
    <row r="1831" spans="1:30">
      <c r="A1831">
        <v>271727</v>
      </c>
      <c r="B1831" t="s">
        <v>224</v>
      </c>
      <c r="C1831">
        <v>7299</v>
      </c>
      <c r="D1831">
        <v>2064476</v>
      </c>
      <c r="E1831" t="s">
        <v>164</v>
      </c>
      <c r="F1831" t="s">
        <v>126</v>
      </c>
      <c r="G1831" t="s">
        <v>179</v>
      </c>
      <c r="H1831" t="s">
        <v>118</v>
      </c>
      <c r="I1831" s="1">
        <v>45377.383333333331</v>
      </c>
      <c r="J1831" t="s">
        <v>180</v>
      </c>
      <c r="K1831" t="s">
        <v>116</v>
      </c>
      <c r="L1831" t="s">
        <v>146</v>
      </c>
      <c r="M1831" t="s">
        <v>147</v>
      </c>
      <c r="N1831" t="s">
        <v>183</v>
      </c>
      <c r="O1831">
        <v>1E-3</v>
      </c>
      <c r="P1831" t="s">
        <v>149</v>
      </c>
      <c r="Q1831" t="b">
        <v>1</v>
      </c>
      <c r="R1831">
        <v>138261413</v>
      </c>
      <c r="S1831" t="s">
        <v>150</v>
      </c>
      <c r="T1831">
        <v>1E-3</v>
      </c>
      <c r="U1831" t="s">
        <v>184</v>
      </c>
      <c r="V1831">
        <v>2024</v>
      </c>
      <c r="W1831" t="s">
        <v>455</v>
      </c>
      <c r="X1831" t="s">
        <v>225</v>
      </c>
      <c r="Y1831" t="s">
        <v>226</v>
      </c>
      <c r="Z1831" t="s">
        <v>155</v>
      </c>
      <c r="AA1831">
        <v>500098</v>
      </c>
      <c r="AB1831">
        <v>402866</v>
      </c>
      <c r="AC1831">
        <v>-0.49196935800000002</v>
      </c>
      <c r="AD1831">
        <v>53.512954620000002</v>
      </c>
    </row>
    <row r="1832" spans="1:30">
      <c r="A1832">
        <v>266146</v>
      </c>
      <c r="B1832" t="s">
        <v>224</v>
      </c>
      <c r="C1832">
        <v>7299</v>
      </c>
      <c r="D1832">
        <v>2060516</v>
      </c>
      <c r="E1832" t="s">
        <v>164</v>
      </c>
      <c r="F1832" t="s">
        <v>126</v>
      </c>
      <c r="G1832" t="s">
        <v>179</v>
      </c>
      <c r="H1832" t="s">
        <v>118</v>
      </c>
      <c r="I1832" s="1">
        <v>45334.4375</v>
      </c>
      <c r="J1832" t="s">
        <v>180</v>
      </c>
      <c r="K1832" t="s">
        <v>116</v>
      </c>
      <c r="L1832" t="s">
        <v>146</v>
      </c>
      <c r="M1832" t="s">
        <v>147</v>
      </c>
      <c r="N1832" t="s">
        <v>183</v>
      </c>
      <c r="O1832">
        <v>1E-3</v>
      </c>
      <c r="P1832" t="s">
        <v>149</v>
      </c>
      <c r="Q1832" t="b">
        <v>1</v>
      </c>
      <c r="R1832">
        <v>138261413</v>
      </c>
      <c r="S1832" t="s">
        <v>150</v>
      </c>
      <c r="T1832">
        <v>1E-3</v>
      </c>
      <c r="U1832" t="s">
        <v>184</v>
      </c>
      <c r="V1832">
        <v>2024</v>
      </c>
      <c r="W1832" t="s">
        <v>455</v>
      </c>
      <c r="X1832" t="s">
        <v>225</v>
      </c>
      <c r="Y1832" t="s">
        <v>226</v>
      </c>
      <c r="Z1832" t="s">
        <v>155</v>
      </c>
      <c r="AA1832">
        <v>500098</v>
      </c>
      <c r="AB1832">
        <v>402866</v>
      </c>
      <c r="AC1832">
        <v>-0.49196935800000002</v>
      </c>
      <c r="AD1832">
        <v>53.512954620000002</v>
      </c>
    </row>
    <row r="1833" spans="1:30">
      <c r="A1833">
        <v>270626</v>
      </c>
      <c r="B1833" t="s">
        <v>224</v>
      </c>
      <c r="C1833">
        <v>7299</v>
      </c>
      <c r="D1833">
        <v>2058582</v>
      </c>
      <c r="E1833" t="s">
        <v>164</v>
      </c>
      <c r="F1833" t="s">
        <v>126</v>
      </c>
      <c r="G1833" t="s">
        <v>179</v>
      </c>
      <c r="H1833" t="s">
        <v>118</v>
      </c>
      <c r="I1833" s="1">
        <v>45306.411805555559</v>
      </c>
      <c r="J1833" t="s">
        <v>180</v>
      </c>
      <c r="K1833" t="s">
        <v>116</v>
      </c>
      <c r="L1833" t="s">
        <v>146</v>
      </c>
      <c r="M1833" t="s">
        <v>147</v>
      </c>
      <c r="N1833" t="s">
        <v>183</v>
      </c>
      <c r="O1833">
        <v>1E-3</v>
      </c>
      <c r="P1833" t="s">
        <v>149</v>
      </c>
      <c r="Q1833" t="b">
        <v>1</v>
      </c>
      <c r="R1833">
        <v>138261413</v>
      </c>
      <c r="S1833" t="s">
        <v>150</v>
      </c>
      <c r="T1833">
        <v>1E-3</v>
      </c>
      <c r="U1833" t="s">
        <v>184</v>
      </c>
      <c r="V1833">
        <v>2024</v>
      </c>
      <c r="W1833" t="s">
        <v>455</v>
      </c>
      <c r="X1833" t="s">
        <v>225</v>
      </c>
      <c r="Y1833" t="s">
        <v>226</v>
      </c>
      <c r="Z1833" t="s">
        <v>155</v>
      </c>
      <c r="AA1833">
        <v>500098</v>
      </c>
      <c r="AB1833">
        <v>402866</v>
      </c>
      <c r="AC1833">
        <v>-0.49196935800000002</v>
      </c>
      <c r="AD1833">
        <v>53.512954620000002</v>
      </c>
    </row>
    <row r="1834" spans="1:30">
      <c r="A1834">
        <v>271628</v>
      </c>
      <c r="B1834" t="s">
        <v>224</v>
      </c>
      <c r="C1834">
        <v>7299</v>
      </c>
      <c r="D1834">
        <v>2062858</v>
      </c>
      <c r="E1834" t="s">
        <v>164</v>
      </c>
      <c r="F1834" t="s">
        <v>126</v>
      </c>
      <c r="G1834" t="s">
        <v>179</v>
      </c>
      <c r="H1834" t="s">
        <v>118</v>
      </c>
      <c r="I1834" s="1">
        <v>45362.453472222223</v>
      </c>
      <c r="J1834" t="s">
        <v>180</v>
      </c>
      <c r="K1834" t="s">
        <v>116</v>
      </c>
      <c r="L1834" t="s">
        <v>146</v>
      </c>
      <c r="M1834" t="s">
        <v>147</v>
      </c>
      <c r="N1834" t="s">
        <v>183</v>
      </c>
      <c r="O1834">
        <v>1E-3</v>
      </c>
      <c r="P1834" t="s">
        <v>149</v>
      </c>
      <c r="Q1834" t="b">
        <v>1</v>
      </c>
      <c r="R1834">
        <v>138261413</v>
      </c>
      <c r="S1834" t="s">
        <v>150</v>
      </c>
      <c r="T1834">
        <v>1E-3</v>
      </c>
      <c r="U1834" t="s">
        <v>184</v>
      </c>
      <c r="V1834">
        <v>2024</v>
      </c>
      <c r="W1834" t="s">
        <v>455</v>
      </c>
      <c r="X1834" t="s">
        <v>225</v>
      </c>
      <c r="Y1834" t="s">
        <v>226</v>
      </c>
      <c r="Z1834" t="s">
        <v>155</v>
      </c>
      <c r="AA1834">
        <v>500098</v>
      </c>
      <c r="AB1834">
        <v>402866</v>
      </c>
      <c r="AC1834">
        <v>-0.49196935800000002</v>
      </c>
      <c r="AD1834">
        <v>53.512954620000002</v>
      </c>
    </row>
    <row r="1835" spans="1:30">
      <c r="A1835">
        <v>271887</v>
      </c>
      <c r="B1835" t="s">
        <v>224</v>
      </c>
      <c r="C1835">
        <v>7299</v>
      </c>
      <c r="D1835">
        <v>2062279</v>
      </c>
      <c r="E1835" t="s">
        <v>164</v>
      </c>
      <c r="F1835" t="s">
        <v>126</v>
      </c>
      <c r="G1835" t="s">
        <v>179</v>
      </c>
      <c r="H1835" t="s">
        <v>118</v>
      </c>
      <c r="I1835" s="1">
        <v>45352.417361111111</v>
      </c>
      <c r="J1835" t="s">
        <v>180</v>
      </c>
      <c r="K1835" t="s">
        <v>116</v>
      </c>
      <c r="L1835" t="s">
        <v>146</v>
      </c>
      <c r="M1835" t="s">
        <v>147</v>
      </c>
      <c r="N1835" t="s">
        <v>183</v>
      </c>
      <c r="O1835">
        <v>1E-3</v>
      </c>
      <c r="P1835" t="s">
        <v>149</v>
      </c>
      <c r="Q1835" t="b">
        <v>1</v>
      </c>
      <c r="R1835">
        <v>138261413</v>
      </c>
      <c r="S1835" t="s">
        <v>150</v>
      </c>
      <c r="T1835">
        <v>1E-3</v>
      </c>
      <c r="U1835" t="s">
        <v>184</v>
      </c>
      <c r="V1835">
        <v>2024</v>
      </c>
      <c r="W1835" t="s">
        <v>455</v>
      </c>
      <c r="X1835" t="s">
        <v>225</v>
      </c>
      <c r="Y1835" t="s">
        <v>226</v>
      </c>
      <c r="Z1835" t="s">
        <v>155</v>
      </c>
      <c r="AA1835">
        <v>500098</v>
      </c>
      <c r="AB1835">
        <v>402866</v>
      </c>
      <c r="AC1835">
        <v>-0.49196935800000002</v>
      </c>
      <c r="AD1835">
        <v>53.512954620000002</v>
      </c>
    </row>
    <row r="1836" spans="1:30">
      <c r="A1836">
        <v>271528</v>
      </c>
      <c r="B1836" t="s">
        <v>224</v>
      </c>
      <c r="C1836">
        <v>7299</v>
      </c>
      <c r="D1836">
        <v>2059608</v>
      </c>
      <c r="E1836" t="s">
        <v>164</v>
      </c>
      <c r="F1836" t="s">
        <v>126</v>
      </c>
      <c r="G1836" t="s">
        <v>179</v>
      </c>
      <c r="H1836" t="s">
        <v>118</v>
      </c>
      <c r="I1836" s="1">
        <v>45320.375</v>
      </c>
      <c r="J1836" t="s">
        <v>180</v>
      </c>
      <c r="K1836" t="s">
        <v>116</v>
      </c>
      <c r="L1836" t="s">
        <v>146</v>
      </c>
      <c r="M1836" t="s">
        <v>147</v>
      </c>
      <c r="N1836" t="s">
        <v>148</v>
      </c>
      <c r="O1836">
        <v>1E-3</v>
      </c>
      <c r="P1836" t="s">
        <v>149</v>
      </c>
      <c r="Q1836" t="b">
        <v>1</v>
      </c>
      <c r="R1836">
        <v>138261413</v>
      </c>
      <c r="S1836" t="s">
        <v>150</v>
      </c>
      <c r="T1836">
        <v>1E-3</v>
      </c>
      <c r="U1836" t="s">
        <v>184</v>
      </c>
      <c r="V1836">
        <v>2024</v>
      </c>
      <c r="W1836" t="s">
        <v>455</v>
      </c>
      <c r="X1836" t="s">
        <v>225</v>
      </c>
      <c r="Y1836" t="s">
        <v>226</v>
      </c>
      <c r="Z1836" t="s">
        <v>155</v>
      </c>
      <c r="AA1836">
        <v>500098</v>
      </c>
      <c r="AB1836">
        <v>402866</v>
      </c>
      <c r="AC1836">
        <v>-0.49196935800000002</v>
      </c>
      <c r="AD1836">
        <v>53.512954620000002</v>
      </c>
    </row>
    <row r="1837" spans="1:30">
      <c r="A1837">
        <v>273450</v>
      </c>
      <c r="B1837" t="s">
        <v>214</v>
      </c>
      <c r="C1837">
        <v>7299</v>
      </c>
      <c r="D1837">
        <v>5355135</v>
      </c>
      <c r="E1837" t="s">
        <v>164</v>
      </c>
      <c r="F1837" t="s">
        <v>126</v>
      </c>
      <c r="G1837" t="s">
        <v>236</v>
      </c>
      <c r="H1837" t="s">
        <v>115</v>
      </c>
      <c r="I1837" s="1">
        <v>45307.472222222219</v>
      </c>
      <c r="J1837" t="s">
        <v>180</v>
      </c>
      <c r="K1837" t="s">
        <v>116</v>
      </c>
      <c r="L1837" t="s">
        <v>215</v>
      </c>
      <c r="M1837" t="s">
        <v>216</v>
      </c>
      <c r="N1837" t="s">
        <v>148</v>
      </c>
      <c r="O1837">
        <v>1E-3</v>
      </c>
      <c r="P1837" t="s">
        <v>149</v>
      </c>
      <c r="Q1837" t="b">
        <v>1</v>
      </c>
      <c r="R1837">
        <v>138261413</v>
      </c>
      <c r="S1837" t="s">
        <v>150</v>
      </c>
      <c r="T1837">
        <v>1E-3</v>
      </c>
      <c r="U1837" t="s">
        <v>184</v>
      </c>
      <c r="V1837">
        <v>2024</v>
      </c>
      <c r="W1837" t="s">
        <v>455</v>
      </c>
      <c r="X1837" t="s">
        <v>217</v>
      </c>
      <c r="Y1837" t="s">
        <v>218</v>
      </c>
      <c r="Z1837" t="s">
        <v>155</v>
      </c>
      <c r="AA1837">
        <v>376325</v>
      </c>
      <c r="AB1837">
        <v>405313</v>
      </c>
      <c r="AC1837">
        <v>-2.3587441249999999</v>
      </c>
      <c r="AD1837">
        <v>53.543918150000003</v>
      </c>
    </row>
    <row r="1838" spans="1:30">
      <c r="A1838">
        <v>273247</v>
      </c>
      <c r="B1838" t="s">
        <v>219</v>
      </c>
      <c r="C1838">
        <v>7299</v>
      </c>
      <c r="D1838">
        <v>1612372</v>
      </c>
      <c r="E1838" t="s">
        <v>164</v>
      </c>
      <c r="F1838" t="s">
        <v>126</v>
      </c>
      <c r="G1838" t="s">
        <v>236</v>
      </c>
      <c r="H1838" t="s">
        <v>115</v>
      </c>
      <c r="I1838" s="1">
        <v>45323.486111111109</v>
      </c>
      <c r="J1838" t="s">
        <v>180</v>
      </c>
      <c r="K1838" t="s">
        <v>116</v>
      </c>
      <c r="L1838" t="s">
        <v>220</v>
      </c>
      <c r="M1838" t="s">
        <v>221</v>
      </c>
      <c r="N1838" t="s">
        <v>148</v>
      </c>
      <c r="O1838">
        <v>1E-3</v>
      </c>
      <c r="P1838" t="s">
        <v>149</v>
      </c>
      <c r="Q1838" t="b">
        <v>1</v>
      </c>
      <c r="R1838">
        <v>138261413</v>
      </c>
      <c r="S1838" t="s">
        <v>150</v>
      </c>
      <c r="T1838">
        <v>1E-3</v>
      </c>
      <c r="U1838" t="s">
        <v>184</v>
      </c>
      <c r="V1838">
        <v>2024</v>
      </c>
      <c r="W1838" t="s">
        <v>455</v>
      </c>
      <c r="X1838" t="s">
        <v>222</v>
      </c>
      <c r="Y1838" t="s">
        <v>223</v>
      </c>
      <c r="Z1838" t="s">
        <v>155</v>
      </c>
      <c r="AA1838">
        <v>559400</v>
      </c>
      <c r="AB1838">
        <v>142800</v>
      </c>
      <c r="AC1838">
        <v>0.27827943700000002</v>
      </c>
      <c r="AD1838">
        <v>51.162245509999998</v>
      </c>
    </row>
    <row r="1839" spans="1:30">
      <c r="A1839">
        <v>271531</v>
      </c>
      <c r="B1839" t="s">
        <v>198</v>
      </c>
      <c r="C1839">
        <v>7299</v>
      </c>
      <c r="D1839">
        <v>2058129</v>
      </c>
      <c r="E1839" t="s">
        <v>164</v>
      </c>
      <c r="F1839" t="s">
        <v>126</v>
      </c>
      <c r="G1839" t="s">
        <v>179</v>
      </c>
      <c r="H1839" t="s">
        <v>118</v>
      </c>
      <c r="I1839" s="1">
        <v>45299.409722222219</v>
      </c>
      <c r="J1839" t="s">
        <v>180</v>
      </c>
      <c r="K1839" t="s">
        <v>116</v>
      </c>
      <c r="L1839" t="s">
        <v>199</v>
      </c>
      <c r="M1839" t="s">
        <v>200</v>
      </c>
      <c r="N1839" t="s">
        <v>148</v>
      </c>
      <c r="O1839">
        <v>1E-3</v>
      </c>
      <c r="P1839" t="s">
        <v>149</v>
      </c>
      <c r="Q1839" t="b">
        <v>1</v>
      </c>
      <c r="R1839">
        <v>138261413</v>
      </c>
      <c r="S1839" t="s">
        <v>150</v>
      </c>
      <c r="T1839">
        <v>1E-3</v>
      </c>
      <c r="U1839" t="s">
        <v>184</v>
      </c>
      <c r="V1839">
        <v>2024</v>
      </c>
      <c r="W1839" t="s">
        <v>455</v>
      </c>
      <c r="X1839" t="s">
        <v>201</v>
      </c>
      <c r="Y1839" t="s">
        <v>202</v>
      </c>
      <c r="Z1839" t="s">
        <v>155</v>
      </c>
      <c r="AA1839">
        <v>516100</v>
      </c>
      <c r="AB1839">
        <v>253300</v>
      </c>
      <c r="AC1839">
        <v>-0.30395486900000002</v>
      </c>
      <c r="AD1839">
        <v>52.165765960000002</v>
      </c>
    </row>
    <row r="1840" spans="1:30">
      <c r="A1840">
        <v>260086</v>
      </c>
      <c r="B1840" t="s">
        <v>198</v>
      </c>
      <c r="C1840">
        <v>7299</v>
      </c>
      <c r="D1840">
        <v>2058847</v>
      </c>
      <c r="E1840" t="s">
        <v>164</v>
      </c>
      <c r="F1840" t="s">
        <v>126</v>
      </c>
      <c r="G1840" t="s">
        <v>179</v>
      </c>
      <c r="H1840" t="s">
        <v>118</v>
      </c>
      <c r="I1840" s="1">
        <v>45313.465277777781</v>
      </c>
      <c r="J1840" t="s">
        <v>180</v>
      </c>
      <c r="K1840" t="s">
        <v>116</v>
      </c>
      <c r="L1840" t="s">
        <v>199</v>
      </c>
      <c r="M1840" t="s">
        <v>200</v>
      </c>
      <c r="N1840" t="s">
        <v>148</v>
      </c>
      <c r="O1840">
        <v>1E-3</v>
      </c>
      <c r="P1840" t="s">
        <v>149</v>
      </c>
      <c r="Q1840" t="b">
        <v>1</v>
      </c>
      <c r="R1840">
        <v>138261413</v>
      </c>
      <c r="S1840" t="s">
        <v>150</v>
      </c>
      <c r="T1840">
        <v>1E-3</v>
      </c>
      <c r="U1840" t="s">
        <v>184</v>
      </c>
      <c r="V1840">
        <v>2024</v>
      </c>
      <c r="W1840" t="s">
        <v>455</v>
      </c>
      <c r="X1840" t="s">
        <v>201</v>
      </c>
      <c r="Y1840" t="s">
        <v>202</v>
      </c>
      <c r="Z1840" t="s">
        <v>155</v>
      </c>
      <c r="AA1840">
        <v>516100</v>
      </c>
      <c r="AB1840">
        <v>253300</v>
      </c>
      <c r="AC1840">
        <v>-0.30395486900000002</v>
      </c>
      <c r="AD1840">
        <v>52.165765960000002</v>
      </c>
    </row>
    <row r="1841" spans="1:30">
      <c r="A1841">
        <v>261463</v>
      </c>
      <c r="B1841" t="s">
        <v>198</v>
      </c>
      <c r="C1841">
        <v>7299</v>
      </c>
      <c r="D1841">
        <v>2058601</v>
      </c>
      <c r="E1841" t="s">
        <v>164</v>
      </c>
      <c r="F1841" t="s">
        <v>126</v>
      </c>
      <c r="G1841" t="s">
        <v>179</v>
      </c>
      <c r="H1841" t="s">
        <v>118</v>
      </c>
      <c r="I1841" s="1">
        <v>45306.411805555559</v>
      </c>
      <c r="J1841" t="s">
        <v>180</v>
      </c>
      <c r="K1841" t="s">
        <v>116</v>
      </c>
      <c r="L1841" t="s">
        <v>199</v>
      </c>
      <c r="M1841" t="s">
        <v>200</v>
      </c>
      <c r="N1841" t="s">
        <v>148</v>
      </c>
      <c r="O1841">
        <v>1E-3</v>
      </c>
      <c r="P1841" t="s">
        <v>149</v>
      </c>
      <c r="Q1841" t="b">
        <v>1</v>
      </c>
      <c r="R1841">
        <v>138261413</v>
      </c>
      <c r="S1841" t="s">
        <v>150</v>
      </c>
      <c r="T1841">
        <v>1E-3</v>
      </c>
      <c r="U1841" t="s">
        <v>184</v>
      </c>
      <c r="V1841">
        <v>2024</v>
      </c>
      <c r="W1841" t="s">
        <v>455</v>
      </c>
      <c r="X1841" t="s">
        <v>201</v>
      </c>
      <c r="Y1841" t="s">
        <v>202</v>
      </c>
      <c r="Z1841" t="s">
        <v>155</v>
      </c>
      <c r="AA1841">
        <v>516100</v>
      </c>
      <c r="AB1841">
        <v>253300</v>
      </c>
      <c r="AC1841">
        <v>-0.30395486900000002</v>
      </c>
      <c r="AD1841">
        <v>52.165765960000002</v>
      </c>
    </row>
    <row r="1842" spans="1:30">
      <c r="A1842">
        <v>260378</v>
      </c>
      <c r="B1842" t="s">
        <v>198</v>
      </c>
      <c r="C1842">
        <v>7299</v>
      </c>
      <c r="D1842">
        <v>2059610</v>
      </c>
      <c r="E1842" t="s">
        <v>164</v>
      </c>
      <c r="F1842" t="s">
        <v>126</v>
      </c>
      <c r="G1842" t="s">
        <v>179</v>
      </c>
      <c r="H1842" t="s">
        <v>118</v>
      </c>
      <c r="I1842" s="1">
        <v>45320.456944444442</v>
      </c>
      <c r="J1842" t="s">
        <v>180</v>
      </c>
      <c r="K1842" t="s">
        <v>116</v>
      </c>
      <c r="L1842" t="s">
        <v>199</v>
      </c>
      <c r="M1842" t="s">
        <v>200</v>
      </c>
      <c r="N1842" t="s">
        <v>148</v>
      </c>
      <c r="O1842">
        <v>1E-3</v>
      </c>
      <c r="P1842" t="s">
        <v>149</v>
      </c>
      <c r="Q1842" t="b">
        <v>1</v>
      </c>
      <c r="R1842">
        <v>138261413</v>
      </c>
      <c r="S1842" t="s">
        <v>150</v>
      </c>
      <c r="T1842">
        <v>1E-3</v>
      </c>
      <c r="U1842" t="s">
        <v>184</v>
      </c>
      <c r="V1842">
        <v>2024</v>
      </c>
      <c r="W1842" t="s">
        <v>455</v>
      </c>
      <c r="X1842" t="s">
        <v>201</v>
      </c>
      <c r="Y1842" t="s">
        <v>202</v>
      </c>
      <c r="Z1842" t="s">
        <v>155</v>
      </c>
      <c r="AA1842">
        <v>516100</v>
      </c>
      <c r="AB1842">
        <v>253300</v>
      </c>
      <c r="AC1842">
        <v>-0.30395486900000002</v>
      </c>
      <c r="AD1842">
        <v>52.165765960000002</v>
      </c>
    </row>
    <row r="1843" spans="1:30">
      <c r="A1843">
        <v>273288</v>
      </c>
      <c r="B1843" t="s">
        <v>296</v>
      </c>
      <c r="C1843">
        <v>7299</v>
      </c>
      <c r="D1843">
        <v>4840065</v>
      </c>
      <c r="E1843" t="s">
        <v>164</v>
      </c>
      <c r="F1843" t="s">
        <v>126</v>
      </c>
      <c r="G1843" t="s">
        <v>236</v>
      </c>
      <c r="H1843" t="s">
        <v>115</v>
      </c>
      <c r="I1843" s="1">
        <v>45356.563194444447</v>
      </c>
      <c r="J1843" t="s">
        <v>180</v>
      </c>
      <c r="K1843" t="s">
        <v>116</v>
      </c>
      <c r="L1843" t="s">
        <v>192</v>
      </c>
      <c r="M1843" t="s">
        <v>193</v>
      </c>
      <c r="N1843" t="s">
        <v>183</v>
      </c>
      <c r="O1843">
        <v>1E-3</v>
      </c>
      <c r="P1843" t="s">
        <v>149</v>
      </c>
      <c r="Q1843" t="b">
        <v>1</v>
      </c>
      <c r="R1843">
        <v>138261413</v>
      </c>
      <c r="S1843" t="s">
        <v>150</v>
      </c>
      <c r="T1843">
        <v>1E-3</v>
      </c>
      <c r="U1843" t="s">
        <v>184</v>
      </c>
      <c r="V1843">
        <v>2024</v>
      </c>
      <c r="W1843" t="s">
        <v>455</v>
      </c>
      <c r="X1843" t="s">
        <v>297</v>
      </c>
      <c r="Y1843" t="s">
        <v>298</v>
      </c>
      <c r="Z1843" t="s">
        <v>155</v>
      </c>
      <c r="AA1843">
        <v>393220</v>
      </c>
      <c r="AB1843">
        <v>223820</v>
      </c>
      <c r="AC1843">
        <v>-2.0999740779999998</v>
      </c>
      <c r="AD1843">
        <v>51.912868549999999</v>
      </c>
    </row>
    <row r="1844" spans="1:30">
      <c r="A1844">
        <v>272031</v>
      </c>
      <c r="B1844" t="s">
        <v>296</v>
      </c>
      <c r="C1844">
        <v>7299</v>
      </c>
      <c r="D1844">
        <v>4836290</v>
      </c>
      <c r="E1844" t="s">
        <v>164</v>
      </c>
      <c r="F1844" t="s">
        <v>126</v>
      </c>
      <c r="G1844" t="s">
        <v>236</v>
      </c>
      <c r="H1844" t="s">
        <v>115</v>
      </c>
      <c r="I1844" s="1">
        <v>45301.428472222222</v>
      </c>
      <c r="J1844" t="s">
        <v>180</v>
      </c>
      <c r="K1844" t="s">
        <v>116</v>
      </c>
      <c r="L1844" t="s">
        <v>192</v>
      </c>
      <c r="M1844" t="s">
        <v>193</v>
      </c>
      <c r="N1844" t="s">
        <v>183</v>
      </c>
      <c r="O1844">
        <v>1E-3</v>
      </c>
      <c r="P1844" t="s">
        <v>149</v>
      </c>
      <c r="Q1844" t="b">
        <v>1</v>
      </c>
      <c r="R1844">
        <v>138261413</v>
      </c>
      <c r="S1844" t="s">
        <v>150</v>
      </c>
      <c r="T1844">
        <v>1E-3</v>
      </c>
      <c r="U1844" t="s">
        <v>184</v>
      </c>
      <c r="V1844">
        <v>2024</v>
      </c>
      <c r="W1844" t="s">
        <v>455</v>
      </c>
      <c r="X1844" t="s">
        <v>297</v>
      </c>
      <c r="Y1844" t="s">
        <v>298</v>
      </c>
      <c r="Z1844" t="s">
        <v>155</v>
      </c>
      <c r="AA1844">
        <v>393220</v>
      </c>
      <c r="AB1844">
        <v>223820</v>
      </c>
      <c r="AC1844">
        <v>-2.0999740779999998</v>
      </c>
      <c r="AD1844">
        <v>51.912868549999999</v>
      </c>
    </row>
    <row r="1845" spans="1:30">
      <c r="A1845">
        <v>269249</v>
      </c>
      <c r="B1845" t="s">
        <v>296</v>
      </c>
      <c r="C1845">
        <v>7299</v>
      </c>
      <c r="D1845">
        <v>4838543</v>
      </c>
      <c r="E1845" t="s">
        <v>164</v>
      </c>
      <c r="F1845" t="s">
        <v>126</v>
      </c>
      <c r="G1845" t="s">
        <v>236</v>
      </c>
      <c r="H1845" t="s">
        <v>115</v>
      </c>
      <c r="I1845" s="1">
        <v>45334.452777777777</v>
      </c>
      <c r="J1845" t="s">
        <v>180</v>
      </c>
      <c r="K1845" t="s">
        <v>116</v>
      </c>
      <c r="L1845" t="s">
        <v>192</v>
      </c>
      <c r="M1845" t="s">
        <v>193</v>
      </c>
      <c r="N1845" t="s">
        <v>183</v>
      </c>
      <c r="O1845">
        <v>1E-3</v>
      </c>
      <c r="P1845" t="s">
        <v>149</v>
      </c>
      <c r="Q1845" t="b">
        <v>1</v>
      </c>
      <c r="R1845">
        <v>138261413</v>
      </c>
      <c r="S1845" t="s">
        <v>150</v>
      </c>
      <c r="T1845">
        <v>1E-3</v>
      </c>
      <c r="U1845" t="s">
        <v>184</v>
      </c>
      <c r="V1845">
        <v>2024</v>
      </c>
      <c r="W1845" t="s">
        <v>455</v>
      </c>
      <c r="X1845" t="s">
        <v>297</v>
      </c>
      <c r="Y1845" t="s">
        <v>298</v>
      </c>
      <c r="Z1845" t="s">
        <v>155</v>
      </c>
      <c r="AA1845">
        <v>393220</v>
      </c>
      <c r="AB1845">
        <v>223820</v>
      </c>
      <c r="AC1845">
        <v>-2.0999740779999998</v>
      </c>
      <c r="AD1845">
        <v>51.912868549999999</v>
      </c>
    </row>
    <row r="1846" spans="1:30">
      <c r="A1846">
        <v>271819</v>
      </c>
      <c r="B1846" t="s">
        <v>268</v>
      </c>
      <c r="C1846">
        <v>7299</v>
      </c>
      <c r="D1846">
        <v>1742136</v>
      </c>
      <c r="E1846" t="s">
        <v>164</v>
      </c>
      <c r="F1846" t="s">
        <v>126</v>
      </c>
      <c r="G1846" t="s">
        <v>236</v>
      </c>
      <c r="H1846" t="s">
        <v>115</v>
      </c>
      <c r="I1846" s="1">
        <v>45324.401388888888</v>
      </c>
      <c r="J1846" t="s">
        <v>180</v>
      </c>
      <c r="K1846" t="s">
        <v>116</v>
      </c>
      <c r="L1846" t="s">
        <v>269</v>
      </c>
      <c r="M1846" t="s">
        <v>270</v>
      </c>
      <c r="N1846" t="s">
        <v>183</v>
      </c>
      <c r="O1846">
        <v>1E-3</v>
      </c>
      <c r="P1846" t="s">
        <v>149</v>
      </c>
      <c r="Q1846" t="b">
        <v>1</v>
      </c>
      <c r="R1846">
        <v>138261413</v>
      </c>
      <c r="S1846" t="s">
        <v>150</v>
      </c>
      <c r="T1846">
        <v>1E-3</v>
      </c>
      <c r="U1846" t="s">
        <v>184</v>
      </c>
      <c r="V1846">
        <v>2024</v>
      </c>
      <c r="W1846" t="s">
        <v>455</v>
      </c>
      <c r="X1846" t="s">
        <v>271</v>
      </c>
      <c r="Y1846" t="s">
        <v>272</v>
      </c>
      <c r="Z1846" t="s">
        <v>155</v>
      </c>
      <c r="AA1846">
        <v>426660</v>
      </c>
      <c r="AB1846">
        <v>581425</v>
      </c>
      <c r="AC1846">
        <v>-1.5834660110000001</v>
      </c>
      <c r="AD1846">
        <v>55.126490650000001</v>
      </c>
    </row>
    <row r="1847" spans="1:30">
      <c r="A1847">
        <v>271928</v>
      </c>
      <c r="B1847" t="s">
        <v>268</v>
      </c>
      <c r="C1847">
        <v>7299</v>
      </c>
      <c r="D1847">
        <v>1744021</v>
      </c>
      <c r="E1847" t="s">
        <v>164</v>
      </c>
      <c r="F1847" t="s">
        <v>126</v>
      </c>
      <c r="G1847" t="s">
        <v>236</v>
      </c>
      <c r="H1847" t="s">
        <v>115</v>
      </c>
      <c r="I1847" s="1">
        <v>45352.370833333334</v>
      </c>
      <c r="J1847" t="s">
        <v>180</v>
      </c>
      <c r="K1847" t="s">
        <v>116</v>
      </c>
      <c r="L1847" t="s">
        <v>269</v>
      </c>
      <c r="M1847" t="s">
        <v>270</v>
      </c>
      <c r="N1847" t="s">
        <v>183</v>
      </c>
      <c r="O1847">
        <v>1E-3</v>
      </c>
      <c r="P1847" t="s">
        <v>149</v>
      </c>
      <c r="Q1847" t="b">
        <v>1</v>
      </c>
      <c r="R1847">
        <v>138261413</v>
      </c>
      <c r="S1847" t="s">
        <v>150</v>
      </c>
      <c r="T1847">
        <v>1E-3</v>
      </c>
      <c r="U1847" t="s">
        <v>184</v>
      </c>
      <c r="V1847">
        <v>2024</v>
      </c>
      <c r="W1847" t="s">
        <v>455</v>
      </c>
      <c r="X1847" t="s">
        <v>271</v>
      </c>
      <c r="Y1847" t="s">
        <v>272</v>
      </c>
      <c r="Z1847" t="s">
        <v>155</v>
      </c>
      <c r="AA1847">
        <v>426660</v>
      </c>
      <c r="AB1847">
        <v>581425</v>
      </c>
      <c r="AC1847">
        <v>-1.5834660110000001</v>
      </c>
      <c r="AD1847">
        <v>55.126490650000001</v>
      </c>
    </row>
    <row r="1848" spans="1:30">
      <c r="A1848">
        <v>267269</v>
      </c>
      <c r="B1848" t="s">
        <v>268</v>
      </c>
      <c r="C1848">
        <v>7299</v>
      </c>
      <c r="D1848">
        <v>1740259</v>
      </c>
      <c r="E1848" t="s">
        <v>164</v>
      </c>
      <c r="F1848" t="s">
        <v>126</v>
      </c>
      <c r="G1848" t="s">
        <v>236</v>
      </c>
      <c r="H1848" t="s">
        <v>115</v>
      </c>
      <c r="I1848" s="1">
        <v>45294.477083333331</v>
      </c>
      <c r="J1848" t="s">
        <v>180</v>
      </c>
      <c r="K1848" t="s">
        <v>116</v>
      </c>
      <c r="L1848" t="s">
        <v>269</v>
      </c>
      <c r="M1848" t="s">
        <v>270</v>
      </c>
      <c r="N1848" t="s">
        <v>183</v>
      </c>
      <c r="O1848">
        <v>1E-3</v>
      </c>
      <c r="P1848" t="s">
        <v>149</v>
      </c>
      <c r="Q1848" t="b">
        <v>1</v>
      </c>
      <c r="R1848">
        <v>138261413</v>
      </c>
      <c r="S1848" t="s">
        <v>150</v>
      </c>
      <c r="T1848">
        <v>1E-3</v>
      </c>
      <c r="U1848" t="s">
        <v>184</v>
      </c>
      <c r="V1848">
        <v>2024</v>
      </c>
      <c r="W1848" t="s">
        <v>455</v>
      </c>
      <c r="X1848" t="s">
        <v>271</v>
      </c>
      <c r="Y1848" t="s">
        <v>272</v>
      </c>
      <c r="Z1848" t="s">
        <v>155</v>
      </c>
      <c r="AA1848">
        <v>426660</v>
      </c>
      <c r="AB1848">
        <v>581425</v>
      </c>
      <c r="AC1848">
        <v>-1.5834660110000001</v>
      </c>
      <c r="AD1848">
        <v>55.126490650000001</v>
      </c>
    </row>
    <row r="1849" spans="1:30">
      <c r="A1849">
        <v>265848</v>
      </c>
      <c r="B1849" t="s">
        <v>288</v>
      </c>
      <c r="C1849">
        <v>7299</v>
      </c>
      <c r="D1849">
        <v>5355297</v>
      </c>
      <c r="E1849" t="s">
        <v>164</v>
      </c>
      <c r="F1849" t="s">
        <v>126</v>
      </c>
      <c r="G1849" t="s">
        <v>179</v>
      </c>
      <c r="H1849" t="s">
        <v>118</v>
      </c>
      <c r="I1849" s="1">
        <v>45313.492361111108</v>
      </c>
      <c r="J1849" t="s">
        <v>180</v>
      </c>
      <c r="K1849" t="s">
        <v>116</v>
      </c>
      <c r="L1849" t="s">
        <v>256</v>
      </c>
      <c r="M1849" t="s">
        <v>257</v>
      </c>
      <c r="N1849" t="s">
        <v>148</v>
      </c>
      <c r="O1849">
        <v>1E-3</v>
      </c>
      <c r="P1849" t="s">
        <v>149</v>
      </c>
      <c r="Q1849" t="b">
        <v>1</v>
      </c>
      <c r="R1849">
        <v>138261413</v>
      </c>
      <c r="S1849" t="s">
        <v>150</v>
      </c>
      <c r="T1849">
        <v>1E-3</v>
      </c>
      <c r="U1849" t="s">
        <v>184</v>
      </c>
      <c r="V1849">
        <v>2024</v>
      </c>
      <c r="W1849" t="s">
        <v>455</v>
      </c>
      <c r="X1849" t="s">
        <v>289</v>
      </c>
      <c r="Y1849" t="s">
        <v>290</v>
      </c>
      <c r="Z1849" t="s">
        <v>155</v>
      </c>
      <c r="AA1849">
        <v>347589</v>
      </c>
      <c r="AB1849">
        <v>412612</v>
      </c>
      <c r="AC1849">
        <v>-2.793586549</v>
      </c>
      <c r="AD1849">
        <v>53.607429660000001</v>
      </c>
    </row>
    <row r="1850" spans="1:30">
      <c r="A1850">
        <v>272030</v>
      </c>
      <c r="B1850" t="s">
        <v>255</v>
      </c>
      <c r="C1850">
        <v>7299</v>
      </c>
      <c r="D1850">
        <v>5357073</v>
      </c>
      <c r="E1850" t="s">
        <v>164</v>
      </c>
      <c r="F1850" t="s">
        <v>126</v>
      </c>
      <c r="G1850" t="s">
        <v>179</v>
      </c>
      <c r="H1850" t="s">
        <v>118</v>
      </c>
      <c r="I1850" s="1">
        <v>45329.347222222219</v>
      </c>
      <c r="J1850" t="s">
        <v>180</v>
      </c>
      <c r="K1850" t="s">
        <v>116</v>
      </c>
      <c r="L1850" t="s">
        <v>256</v>
      </c>
      <c r="M1850" t="s">
        <v>257</v>
      </c>
      <c r="N1850" t="s">
        <v>183</v>
      </c>
      <c r="O1850">
        <v>1E-3</v>
      </c>
      <c r="P1850" t="s">
        <v>149</v>
      </c>
      <c r="Q1850" t="b">
        <v>1</v>
      </c>
      <c r="R1850">
        <v>138261413</v>
      </c>
      <c r="S1850" t="s">
        <v>150</v>
      </c>
      <c r="T1850">
        <v>1E-3</v>
      </c>
      <c r="U1850" t="s">
        <v>184</v>
      </c>
      <c r="V1850">
        <v>2024</v>
      </c>
      <c r="W1850" t="s">
        <v>455</v>
      </c>
      <c r="X1850" t="s">
        <v>258</v>
      </c>
      <c r="Y1850" t="s">
        <v>259</v>
      </c>
      <c r="Z1850" t="s">
        <v>155</v>
      </c>
      <c r="AA1850">
        <v>339046</v>
      </c>
      <c r="AB1850">
        <v>557146</v>
      </c>
      <c r="AC1850">
        <v>-2.9521522450000002</v>
      </c>
      <c r="AD1850">
        <v>54.905295299999999</v>
      </c>
    </row>
    <row r="1851" spans="1:30">
      <c r="A1851">
        <v>270679</v>
      </c>
      <c r="B1851" t="s">
        <v>255</v>
      </c>
      <c r="C1851">
        <v>7299</v>
      </c>
      <c r="D1851">
        <v>5355143</v>
      </c>
      <c r="E1851" t="s">
        <v>164</v>
      </c>
      <c r="F1851" t="s">
        <v>126</v>
      </c>
      <c r="G1851" t="s">
        <v>179</v>
      </c>
      <c r="H1851" t="s">
        <v>118</v>
      </c>
      <c r="I1851" s="1">
        <v>45307.425694444442</v>
      </c>
      <c r="J1851" t="s">
        <v>180</v>
      </c>
      <c r="K1851" t="s">
        <v>116</v>
      </c>
      <c r="L1851" t="s">
        <v>256</v>
      </c>
      <c r="M1851" t="s">
        <v>257</v>
      </c>
      <c r="N1851" t="s">
        <v>183</v>
      </c>
      <c r="O1851">
        <v>1E-3</v>
      </c>
      <c r="P1851" t="s">
        <v>149</v>
      </c>
      <c r="Q1851" t="b">
        <v>1</v>
      </c>
      <c r="R1851">
        <v>138261413</v>
      </c>
      <c r="S1851" t="s">
        <v>150</v>
      </c>
      <c r="T1851">
        <v>1E-3</v>
      </c>
      <c r="U1851" t="s">
        <v>184</v>
      </c>
      <c r="V1851">
        <v>2024</v>
      </c>
      <c r="W1851" t="s">
        <v>455</v>
      </c>
      <c r="X1851" t="s">
        <v>258</v>
      </c>
      <c r="Y1851" t="s">
        <v>259</v>
      </c>
      <c r="Z1851" t="s">
        <v>155</v>
      </c>
      <c r="AA1851">
        <v>339046</v>
      </c>
      <c r="AB1851">
        <v>557146</v>
      </c>
      <c r="AC1851">
        <v>-2.9521522450000002</v>
      </c>
      <c r="AD1851">
        <v>54.905295299999999</v>
      </c>
    </row>
    <row r="1852" spans="1:30">
      <c r="A1852">
        <v>270705</v>
      </c>
      <c r="B1852" t="s">
        <v>255</v>
      </c>
      <c r="C1852">
        <v>7299</v>
      </c>
      <c r="D1852">
        <v>5358412</v>
      </c>
      <c r="E1852" t="s">
        <v>164</v>
      </c>
      <c r="F1852" t="s">
        <v>126</v>
      </c>
      <c r="G1852" t="s">
        <v>179</v>
      </c>
      <c r="H1852" t="s">
        <v>118</v>
      </c>
      <c r="I1852" s="1">
        <v>45356.566666666666</v>
      </c>
      <c r="J1852" t="s">
        <v>180</v>
      </c>
      <c r="K1852" t="s">
        <v>116</v>
      </c>
      <c r="L1852" t="s">
        <v>256</v>
      </c>
      <c r="M1852" t="s">
        <v>257</v>
      </c>
      <c r="N1852" t="s">
        <v>183</v>
      </c>
      <c r="O1852">
        <v>1E-3</v>
      </c>
      <c r="P1852" t="s">
        <v>149</v>
      </c>
      <c r="Q1852" t="b">
        <v>1</v>
      </c>
      <c r="R1852">
        <v>138261413</v>
      </c>
      <c r="S1852" t="s">
        <v>150</v>
      </c>
      <c r="T1852">
        <v>1E-3</v>
      </c>
      <c r="U1852" t="s">
        <v>184</v>
      </c>
      <c r="V1852">
        <v>2024</v>
      </c>
      <c r="W1852" t="s">
        <v>455</v>
      </c>
      <c r="X1852" t="s">
        <v>258</v>
      </c>
      <c r="Y1852" t="s">
        <v>259</v>
      </c>
      <c r="Z1852" t="s">
        <v>155</v>
      </c>
      <c r="AA1852">
        <v>339046</v>
      </c>
      <c r="AB1852">
        <v>557146</v>
      </c>
      <c r="AC1852">
        <v>-2.9521522450000002</v>
      </c>
      <c r="AD1852">
        <v>54.905295299999999</v>
      </c>
    </row>
    <row r="1853" spans="1:30">
      <c r="A1853">
        <v>273121</v>
      </c>
      <c r="B1853" t="s">
        <v>323</v>
      </c>
      <c r="C1853">
        <v>7299</v>
      </c>
      <c r="D1853">
        <v>3502717</v>
      </c>
      <c r="E1853" t="s">
        <v>164</v>
      </c>
      <c r="F1853" t="s">
        <v>126</v>
      </c>
      <c r="G1853" t="s">
        <v>236</v>
      </c>
      <c r="H1853" t="s">
        <v>115</v>
      </c>
      <c r="I1853" s="1">
        <v>45294.625</v>
      </c>
      <c r="J1853" t="s">
        <v>180</v>
      </c>
      <c r="K1853" t="s">
        <v>116</v>
      </c>
      <c r="L1853" t="s">
        <v>251</v>
      </c>
      <c r="M1853" t="s">
        <v>252</v>
      </c>
      <c r="N1853" t="s">
        <v>183</v>
      </c>
      <c r="O1853">
        <v>1E-3</v>
      </c>
      <c r="P1853" t="s">
        <v>149</v>
      </c>
      <c r="Q1853" t="b">
        <v>1</v>
      </c>
      <c r="R1853">
        <v>138261413</v>
      </c>
      <c r="S1853" t="s">
        <v>150</v>
      </c>
      <c r="T1853">
        <v>1E-3</v>
      </c>
      <c r="U1853" t="s">
        <v>184</v>
      </c>
      <c r="V1853">
        <v>2024</v>
      </c>
      <c r="W1853" t="s">
        <v>455</v>
      </c>
      <c r="X1853" t="s">
        <v>324</v>
      </c>
      <c r="Y1853" t="s">
        <v>309</v>
      </c>
      <c r="Z1853" t="s">
        <v>155</v>
      </c>
      <c r="AA1853">
        <v>337809</v>
      </c>
      <c r="AB1853">
        <v>155741</v>
      </c>
      <c r="AC1853">
        <v>-2.8933761589999998</v>
      </c>
      <c r="AD1853">
        <v>51.29738287</v>
      </c>
    </row>
  </sheetData>
  <pageMargins left="0.7" right="0.7" top="0.75" bottom="0.75" header="0.3" footer="0.3"/>
  <tableParts count="1">
    <tablePart r:id="rId1"/>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F69D49-DF9D-413C-A53E-963DE8895797}">
  <dimension ref="A1:N1853"/>
  <sheetViews>
    <sheetView workbookViewId="0">
      <selection activeCell="D31" sqref="D31"/>
    </sheetView>
  </sheetViews>
  <sheetFormatPr defaultRowHeight="15"/>
  <cols>
    <col min="1" max="1" width="9.7109375" bestFit="1" customWidth="1"/>
    <col min="2" max="2" width="9" bestFit="1" customWidth="1"/>
    <col min="3" max="3" width="16.28515625" bestFit="1" customWidth="1"/>
    <col min="4" max="4" width="47.7109375" customWidth="1"/>
    <col min="5" max="5" width="18" style="2" bestFit="1" customWidth="1"/>
    <col min="6" max="6" width="18.7109375" bestFit="1" customWidth="1"/>
    <col min="7" max="7" width="6.5703125" bestFit="1" customWidth="1"/>
    <col min="8" max="8" width="11.28515625" bestFit="1" customWidth="1"/>
    <col min="9" max="9" width="15.42578125" bestFit="1" customWidth="1"/>
    <col min="10" max="10" width="6.7109375" bestFit="1" customWidth="1"/>
    <col min="11" max="11" width="10.7109375" bestFit="1" customWidth="1"/>
    <col min="12" max="12" width="20" bestFit="1" customWidth="1"/>
    <col min="13" max="13" width="11.140625" bestFit="1" customWidth="1"/>
    <col min="14" max="14" width="7.7109375" bestFit="1" customWidth="1"/>
  </cols>
  <sheetData>
    <row r="1" spans="1:14">
      <c r="A1" t="s">
        <v>445</v>
      </c>
      <c r="B1" t="s">
        <v>446</v>
      </c>
      <c r="C1" t="s">
        <v>41</v>
      </c>
      <c r="D1" t="s">
        <v>85</v>
      </c>
      <c r="E1" s="2" t="s">
        <v>63</v>
      </c>
      <c r="F1" t="s">
        <v>77</v>
      </c>
      <c r="G1" t="s">
        <v>71</v>
      </c>
      <c r="H1" t="s">
        <v>83</v>
      </c>
      <c r="I1" t="s">
        <v>73</v>
      </c>
      <c r="J1" t="s">
        <v>79</v>
      </c>
      <c r="K1" t="s">
        <v>447</v>
      </c>
      <c r="L1" t="s">
        <v>448</v>
      </c>
      <c r="M1" t="s">
        <v>449</v>
      </c>
      <c r="N1" t="s">
        <v>450</v>
      </c>
    </row>
    <row r="2" spans="1:14">
      <c r="A2" t="s">
        <v>451</v>
      </c>
      <c r="B2" t="s">
        <v>452</v>
      </c>
      <c r="C2" t="s">
        <v>241</v>
      </c>
      <c r="D2" t="s">
        <v>242</v>
      </c>
      <c r="E2" s="2">
        <v>41955.59097222222</v>
      </c>
      <c r="F2" t="s">
        <v>150</v>
      </c>
      <c r="G2" t="s">
        <v>149</v>
      </c>
      <c r="H2" t="b">
        <v>1</v>
      </c>
      <c r="I2">
        <v>1E-3</v>
      </c>
      <c r="J2">
        <v>1E-3</v>
      </c>
      <c r="K2" t="str">
        <f>IF(H2=TRUE,"&lt;","=")</f>
        <v>&lt;</v>
      </c>
      <c r="L2">
        <f>I2*1000</f>
        <v>1</v>
      </c>
      <c r="M2">
        <f>J2*1000</f>
        <v>1</v>
      </c>
      <c r="N2" t="s">
        <v>453</v>
      </c>
    </row>
    <row r="3" spans="1:14">
      <c r="A3" t="s">
        <v>451</v>
      </c>
      <c r="B3" t="s">
        <v>452</v>
      </c>
      <c r="C3" t="s">
        <v>241</v>
      </c>
      <c r="D3" t="s">
        <v>242</v>
      </c>
      <c r="E3" s="2">
        <v>41975.584027777775</v>
      </c>
      <c r="F3" t="s">
        <v>150</v>
      </c>
      <c r="G3" t="s">
        <v>149</v>
      </c>
      <c r="H3" t="b">
        <v>1</v>
      </c>
      <c r="I3">
        <v>1E-3</v>
      </c>
      <c r="J3">
        <v>1E-3</v>
      </c>
      <c r="K3" t="str">
        <f t="shared" ref="K3:K66" si="0">IF(H3=TRUE,"&lt;","=")</f>
        <v>&lt;</v>
      </c>
      <c r="L3">
        <f t="shared" ref="L3:L66" si="1">I3*1000</f>
        <v>1</v>
      </c>
      <c r="M3">
        <f t="shared" ref="M3:M66" si="2">J3*1000</f>
        <v>1</v>
      </c>
      <c r="N3" t="s">
        <v>453</v>
      </c>
    </row>
    <row r="4" spans="1:14">
      <c r="A4" t="s">
        <v>451</v>
      </c>
      <c r="B4" t="s">
        <v>452</v>
      </c>
      <c r="C4" t="s">
        <v>241</v>
      </c>
      <c r="D4" t="s">
        <v>242</v>
      </c>
      <c r="E4" s="2">
        <v>41967.632638888892</v>
      </c>
      <c r="F4" t="s">
        <v>150</v>
      </c>
      <c r="G4" t="s">
        <v>149</v>
      </c>
      <c r="H4" t="b">
        <v>1</v>
      </c>
      <c r="I4">
        <v>1E-3</v>
      </c>
      <c r="J4">
        <v>1E-3</v>
      </c>
      <c r="K4" t="str">
        <f t="shared" si="0"/>
        <v>&lt;</v>
      </c>
      <c r="L4">
        <f t="shared" si="1"/>
        <v>1</v>
      </c>
      <c r="M4">
        <f t="shared" si="2"/>
        <v>1</v>
      </c>
      <c r="N4" t="s">
        <v>453</v>
      </c>
    </row>
    <row r="5" spans="1:14">
      <c r="A5" t="s">
        <v>451</v>
      </c>
      <c r="B5" t="s">
        <v>452</v>
      </c>
      <c r="C5" t="s">
        <v>241</v>
      </c>
      <c r="D5" t="s">
        <v>242</v>
      </c>
      <c r="E5" s="2">
        <v>41990.470138888886</v>
      </c>
      <c r="F5" t="s">
        <v>150</v>
      </c>
      <c r="G5" t="s">
        <v>149</v>
      </c>
      <c r="H5" t="b">
        <v>1</v>
      </c>
      <c r="I5">
        <v>1E-3</v>
      </c>
      <c r="J5">
        <v>1E-3</v>
      </c>
      <c r="K5" t="str">
        <f t="shared" si="0"/>
        <v>&lt;</v>
      </c>
      <c r="L5">
        <f t="shared" si="1"/>
        <v>1</v>
      </c>
      <c r="M5">
        <f t="shared" si="2"/>
        <v>1</v>
      </c>
      <c r="N5" t="s">
        <v>453</v>
      </c>
    </row>
    <row r="6" spans="1:14">
      <c r="A6" t="s">
        <v>451</v>
      </c>
      <c r="B6" t="s">
        <v>452</v>
      </c>
      <c r="C6" t="s">
        <v>241</v>
      </c>
      <c r="D6" t="s">
        <v>242</v>
      </c>
      <c r="E6" s="2">
        <v>41967.636805555558</v>
      </c>
      <c r="F6" t="s">
        <v>150</v>
      </c>
      <c r="G6" t="s">
        <v>149</v>
      </c>
      <c r="H6" t="b">
        <v>1</v>
      </c>
      <c r="I6">
        <v>1E-3</v>
      </c>
      <c r="J6">
        <v>1E-3</v>
      </c>
      <c r="K6" t="str">
        <f t="shared" si="0"/>
        <v>&lt;</v>
      </c>
      <c r="L6">
        <f t="shared" si="1"/>
        <v>1</v>
      </c>
      <c r="M6">
        <f t="shared" si="2"/>
        <v>1</v>
      </c>
      <c r="N6" t="s">
        <v>453</v>
      </c>
    </row>
    <row r="7" spans="1:14">
      <c r="A7" t="s">
        <v>451</v>
      </c>
      <c r="B7" t="s">
        <v>452</v>
      </c>
      <c r="C7" t="s">
        <v>241</v>
      </c>
      <c r="D7" t="s">
        <v>242</v>
      </c>
      <c r="E7" s="2">
        <v>41953.461111111108</v>
      </c>
      <c r="F7" t="s">
        <v>150</v>
      </c>
      <c r="G7" t="s">
        <v>149</v>
      </c>
      <c r="H7" t="b">
        <v>1</v>
      </c>
      <c r="I7">
        <v>1E-3</v>
      </c>
      <c r="J7">
        <v>1E-3</v>
      </c>
      <c r="K7" t="str">
        <f t="shared" si="0"/>
        <v>&lt;</v>
      </c>
      <c r="L7">
        <f t="shared" si="1"/>
        <v>1</v>
      </c>
      <c r="M7">
        <f t="shared" si="2"/>
        <v>1</v>
      </c>
      <c r="N7" t="s">
        <v>453</v>
      </c>
    </row>
    <row r="8" spans="1:14">
      <c r="A8" t="s">
        <v>451</v>
      </c>
      <c r="B8" t="s">
        <v>452</v>
      </c>
      <c r="C8" t="s">
        <v>241</v>
      </c>
      <c r="D8" t="s">
        <v>242</v>
      </c>
      <c r="E8" s="2">
        <v>41995.484722222223</v>
      </c>
      <c r="F8" t="s">
        <v>150</v>
      </c>
      <c r="G8" t="s">
        <v>149</v>
      </c>
      <c r="H8" t="b">
        <v>1</v>
      </c>
      <c r="I8">
        <v>1E-3</v>
      </c>
      <c r="J8">
        <v>1E-3</v>
      </c>
      <c r="K8" t="str">
        <f t="shared" si="0"/>
        <v>&lt;</v>
      </c>
      <c r="L8">
        <f t="shared" si="1"/>
        <v>1</v>
      </c>
      <c r="M8">
        <f t="shared" si="2"/>
        <v>1</v>
      </c>
      <c r="N8" t="s">
        <v>453</v>
      </c>
    </row>
    <row r="9" spans="1:14">
      <c r="A9" t="s">
        <v>451</v>
      </c>
      <c r="B9" t="s">
        <v>452</v>
      </c>
      <c r="C9" t="s">
        <v>241</v>
      </c>
      <c r="D9" t="s">
        <v>242</v>
      </c>
      <c r="E9" s="2">
        <v>41988.454861111109</v>
      </c>
      <c r="F9" t="s">
        <v>150</v>
      </c>
      <c r="G9" t="s">
        <v>149</v>
      </c>
      <c r="H9" t="b">
        <v>1</v>
      </c>
      <c r="I9">
        <v>1E-3</v>
      </c>
      <c r="J9">
        <v>1E-3</v>
      </c>
      <c r="K9" t="str">
        <f t="shared" si="0"/>
        <v>&lt;</v>
      </c>
      <c r="L9">
        <f t="shared" si="1"/>
        <v>1</v>
      </c>
      <c r="M9">
        <f t="shared" si="2"/>
        <v>1</v>
      </c>
      <c r="N9" t="s">
        <v>453</v>
      </c>
    </row>
    <row r="10" spans="1:14">
      <c r="A10" t="s">
        <v>451</v>
      </c>
      <c r="B10" t="s">
        <v>452</v>
      </c>
      <c r="C10" t="s">
        <v>241</v>
      </c>
      <c r="D10" t="s">
        <v>242</v>
      </c>
      <c r="E10" s="2">
        <v>41960.443749999999</v>
      </c>
      <c r="F10" t="s">
        <v>150</v>
      </c>
      <c r="G10" t="s">
        <v>149</v>
      </c>
      <c r="H10" t="b">
        <v>1</v>
      </c>
      <c r="I10">
        <v>1E-3</v>
      </c>
      <c r="J10">
        <v>1E-3</v>
      </c>
      <c r="K10" t="str">
        <f t="shared" si="0"/>
        <v>&lt;</v>
      </c>
      <c r="L10">
        <f t="shared" si="1"/>
        <v>1</v>
      </c>
      <c r="M10">
        <f t="shared" si="2"/>
        <v>1</v>
      </c>
      <c r="N10" t="s">
        <v>453</v>
      </c>
    </row>
    <row r="11" spans="1:14">
      <c r="A11" t="s">
        <v>451</v>
      </c>
      <c r="B11" t="s">
        <v>452</v>
      </c>
      <c r="C11" t="s">
        <v>241</v>
      </c>
      <c r="D11" t="s">
        <v>242</v>
      </c>
      <c r="E11" s="2">
        <v>41948.489583333336</v>
      </c>
      <c r="F11" t="s">
        <v>150</v>
      </c>
      <c r="G11" t="s">
        <v>149</v>
      </c>
      <c r="H11" t="b">
        <v>1</v>
      </c>
      <c r="I11">
        <v>1E-3</v>
      </c>
      <c r="J11">
        <v>1E-3</v>
      </c>
      <c r="K11" t="str">
        <f t="shared" si="0"/>
        <v>&lt;</v>
      </c>
      <c r="L11">
        <f t="shared" si="1"/>
        <v>1</v>
      </c>
      <c r="M11">
        <f t="shared" si="2"/>
        <v>1</v>
      </c>
      <c r="N11" t="s">
        <v>453</v>
      </c>
    </row>
    <row r="12" spans="1:14">
      <c r="A12" t="s">
        <v>451</v>
      </c>
      <c r="B12" t="s">
        <v>452</v>
      </c>
      <c r="C12" t="s">
        <v>241</v>
      </c>
      <c r="D12" t="s">
        <v>242</v>
      </c>
      <c r="E12" s="2">
        <v>41905.677777777775</v>
      </c>
      <c r="F12" t="s">
        <v>150</v>
      </c>
      <c r="G12" t="s">
        <v>149</v>
      </c>
      <c r="H12" t="b">
        <v>1</v>
      </c>
      <c r="I12">
        <v>1E-3</v>
      </c>
      <c r="J12">
        <v>1E-3</v>
      </c>
      <c r="K12" t="str">
        <f t="shared" si="0"/>
        <v>&lt;</v>
      </c>
      <c r="L12">
        <f t="shared" si="1"/>
        <v>1</v>
      </c>
      <c r="M12">
        <f t="shared" si="2"/>
        <v>1</v>
      </c>
      <c r="N12" t="s">
        <v>453</v>
      </c>
    </row>
    <row r="13" spans="1:14">
      <c r="A13" t="s">
        <v>451</v>
      </c>
      <c r="B13" t="s">
        <v>452</v>
      </c>
      <c r="C13" t="s">
        <v>241</v>
      </c>
      <c r="D13" t="s">
        <v>242</v>
      </c>
      <c r="E13" s="2">
        <v>41897.605555555558</v>
      </c>
      <c r="F13" t="s">
        <v>150</v>
      </c>
      <c r="G13" t="s">
        <v>149</v>
      </c>
      <c r="H13" t="b">
        <v>1</v>
      </c>
      <c r="I13">
        <v>1E-3</v>
      </c>
      <c r="J13">
        <v>1E-3</v>
      </c>
      <c r="K13" t="str">
        <f t="shared" si="0"/>
        <v>&lt;</v>
      </c>
      <c r="L13">
        <f t="shared" si="1"/>
        <v>1</v>
      </c>
      <c r="M13">
        <f t="shared" si="2"/>
        <v>1</v>
      </c>
      <c r="N13" t="s">
        <v>453</v>
      </c>
    </row>
    <row r="14" spans="1:14">
      <c r="A14" t="s">
        <v>451</v>
      </c>
      <c r="B14" t="s">
        <v>452</v>
      </c>
      <c r="C14" t="s">
        <v>241</v>
      </c>
      <c r="D14" t="s">
        <v>242</v>
      </c>
      <c r="E14" s="2">
        <v>41928.635416666664</v>
      </c>
      <c r="F14" t="s">
        <v>150</v>
      </c>
      <c r="G14" t="s">
        <v>149</v>
      </c>
      <c r="H14" t="b">
        <v>1</v>
      </c>
      <c r="I14">
        <v>1E-3</v>
      </c>
      <c r="J14">
        <v>1E-3</v>
      </c>
      <c r="K14" t="str">
        <f t="shared" si="0"/>
        <v>&lt;</v>
      </c>
      <c r="L14">
        <f t="shared" si="1"/>
        <v>1</v>
      </c>
      <c r="M14">
        <f t="shared" si="2"/>
        <v>1</v>
      </c>
      <c r="N14" t="s">
        <v>453</v>
      </c>
    </row>
    <row r="15" spans="1:14">
      <c r="A15" t="s">
        <v>451</v>
      </c>
      <c r="B15" t="s">
        <v>452</v>
      </c>
      <c r="C15" t="s">
        <v>241</v>
      </c>
      <c r="D15" t="s">
        <v>242</v>
      </c>
      <c r="E15" s="2">
        <v>41983.495833333334</v>
      </c>
      <c r="F15" t="s">
        <v>150</v>
      </c>
      <c r="G15" t="s">
        <v>149</v>
      </c>
      <c r="H15" t="b">
        <v>1</v>
      </c>
      <c r="I15">
        <v>1E-3</v>
      </c>
      <c r="J15">
        <v>1E-3</v>
      </c>
      <c r="K15" t="str">
        <f t="shared" si="0"/>
        <v>&lt;</v>
      </c>
      <c r="L15">
        <f t="shared" si="1"/>
        <v>1</v>
      </c>
      <c r="M15">
        <f t="shared" si="2"/>
        <v>1</v>
      </c>
      <c r="N15" t="s">
        <v>453</v>
      </c>
    </row>
    <row r="16" spans="1:14">
      <c r="A16" t="s">
        <v>451</v>
      </c>
      <c r="B16" t="s">
        <v>452</v>
      </c>
      <c r="C16" t="s">
        <v>241</v>
      </c>
      <c r="D16" t="s">
        <v>242</v>
      </c>
      <c r="E16" s="2">
        <v>41981.561805555553</v>
      </c>
      <c r="F16" t="s">
        <v>150</v>
      </c>
      <c r="G16" t="s">
        <v>149</v>
      </c>
      <c r="H16" t="b">
        <v>1</v>
      </c>
      <c r="I16">
        <v>1E-3</v>
      </c>
      <c r="J16">
        <v>1E-3</v>
      </c>
      <c r="K16" t="str">
        <f t="shared" si="0"/>
        <v>&lt;</v>
      </c>
      <c r="L16">
        <f t="shared" si="1"/>
        <v>1</v>
      </c>
      <c r="M16">
        <f t="shared" si="2"/>
        <v>1</v>
      </c>
      <c r="N16" t="s">
        <v>453</v>
      </c>
    </row>
    <row r="17" spans="1:14">
      <c r="A17" t="s">
        <v>451</v>
      </c>
      <c r="B17" t="s">
        <v>452</v>
      </c>
      <c r="C17" t="s">
        <v>241</v>
      </c>
      <c r="D17" t="s">
        <v>242</v>
      </c>
      <c r="E17" s="2">
        <v>41939.476388888892</v>
      </c>
      <c r="F17" t="s">
        <v>150</v>
      </c>
      <c r="G17" t="s">
        <v>149</v>
      </c>
      <c r="H17" t="b">
        <v>1</v>
      </c>
      <c r="I17">
        <v>1E-3</v>
      </c>
      <c r="J17">
        <v>1E-3</v>
      </c>
      <c r="K17" t="str">
        <f t="shared" si="0"/>
        <v>&lt;</v>
      </c>
      <c r="L17">
        <f t="shared" si="1"/>
        <v>1</v>
      </c>
      <c r="M17">
        <f t="shared" si="2"/>
        <v>1</v>
      </c>
      <c r="N17" t="s">
        <v>453</v>
      </c>
    </row>
    <row r="18" spans="1:14">
      <c r="A18" t="s">
        <v>451</v>
      </c>
      <c r="B18" t="s">
        <v>452</v>
      </c>
      <c r="C18" t="s">
        <v>241</v>
      </c>
      <c r="D18" t="s">
        <v>242</v>
      </c>
      <c r="E18" s="2">
        <v>41969.46875</v>
      </c>
      <c r="F18" t="s">
        <v>150</v>
      </c>
      <c r="G18" t="s">
        <v>149</v>
      </c>
      <c r="H18" t="b">
        <v>1</v>
      </c>
      <c r="I18">
        <v>1E-3</v>
      </c>
      <c r="J18">
        <v>1E-3</v>
      </c>
      <c r="K18" t="str">
        <f t="shared" si="0"/>
        <v>&lt;</v>
      </c>
      <c r="L18">
        <f t="shared" si="1"/>
        <v>1</v>
      </c>
      <c r="M18">
        <f t="shared" si="2"/>
        <v>1</v>
      </c>
      <c r="N18" t="s">
        <v>453</v>
      </c>
    </row>
    <row r="19" spans="1:14">
      <c r="A19" t="s">
        <v>451</v>
      </c>
      <c r="B19" t="s">
        <v>452</v>
      </c>
      <c r="C19" t="s">
        <v>241</v>
      </c>
      <c r="D19" t="s">
        <v>242</v>
      </c>
      <c r="E19" s="2">
        <v>41932.611805555556</v>
      </c>
      <c r="F19" t="s">
        <v>150</v>
      </c>
      <c r="G19" t="s">
        <v>149</v>
      </c>
      <c r="H19" t="b">
        <v>1</v>
      </c>
      <c r="I19">
        <v>1E-3</v>
      </c>
      <c r="J19">
        <v>1E-3</v>
      </c>
      <c r="K19" t="str">
        <f t="shared" si="0"/>
        <v>&lt;</v>
      </c>
      <c r="L19">
        <f t="shared" si="1"/>
        <v>1</v>
      </c>
      <c r="M19">
        <f t="shared" si="2"/>
        <v>1</v>
      </c>
      <c r="N19" t="s">
        <v>453</v>
      </c>
    </row>
    <row r="20" spans="1:14">
      <c r="A20" t="s">
        <v>451</v>
      </c>
      <c r="B20" t="s">
        <v>452</v>
      </c>
      <c r="C20" t="s">
        <v>241</v>
      </c>
      <c r="D20" t="s">
        <v>242</v>
      </c>
      <c r="E20" s="2">
        <v>41946.640972222223</v>
      </c>
      <c r="F20" t="s">
        <v>150</v>
      </c>
      <c r="G20" t="s">
        <v>149</v>
      </c>
      <c r="H20" t="b">
        <v>1</v>
      </c>
      <c r="I20">
        <v>1E-3</v>
      </c>
      <c r="J20">
        <v>1E-3</v>
      </c>
      <c r="K20" t="str">
        <f t="shared" si="0"/>
        <v>&lt;</v>
      </c>
      <c r="L20">
        <f t="shared" si="1"/>
        <v>1</v>
      </c>
      <c r="M20">
        <f t="shared" si="2"/>
        <v>1</v>
      </c>
      <c r="N20" t="s">
        <v>453</v>
      </c>
    </row>
    <row r="21" spans="1:14">
      <c r="A21" t="s">
        <v>451</v>
      </c>
      <c r="B21" t="s">
        <v>452</v>
      </c>
      <c r="C21" t="s">
        <v>241</v>
      </c>
      <c r="D21" t="s">
        <v>242</v>
      </c>
      <c r="E21" s="2">
        <v>41941.489583333336</v>
      </c>
      <c r="F21" t="s">
        <v>150</v>
      </c>
      <c r="G21" t="s">
        <v>149</v>
      </c>
      <c r="H21" t="b">
        <v>1</v>
      </c>
      <c r="I21">
        <v>1E-3</v>
      </c>
      <c r="J21">
        <v>1E-3</v>
      </c>
      <c r="K21" t="str">
        <f t="shared" si="0"/>
        <v>&lt;</v>
      </c>
      <c r="L21">
        <f t="shared" si="1"/>
        <v>1</v>
      </c>
      <c r="M21">
        <f t="shared" si="2"/>
        <v>1</v>
      </c>
      <c r="N21" t="s">
        <v>453</v>
      </c>
    </row>
    <row r="22" spans="1:14">
      <c r="A22" t="s">
        <v>451</v>
      </c>
      <c r="B22" t="s">
        <v>452</v>
      </c>
      <c r="C22" t="s">
        <v>241</v>
      </c>
      <c r="D22" t="s">
        <v>242</v>
      </c>
      <c r="E22" s="2">
        <v>41936.592361111114</v>
      </c>
      <c r="F22" t="s">
        <v>150</v>
      </c>
      <c r="G22" t="s">
        <v>149</v>
      </c>
      <c r="H22" t="b">
        <v>1</v>
      </c>
      <c r="I22">
        <v>1E-3</v>
      </c>
      <c r="J22">
        <v>1E-3</v>
      </c>
      <c r="K22" t="str">
        <f t="shared" si="0"/>
        <v>&lt;</v>
      </c>
      <c r="L22">
        <f t="shared" si="1"/>
        <v>1</v>
      </c>
      <c r="M22">
        <f t="shared" si="2"/>
        <v>1</v>
      </c>
      <c r="N22" t="s">
        <v>453</v>
      </c>
    </row>
    <row r="23" spans="1:14">
      <c r="A23" t="s">
        <v>451</v>
      </c>
      <c r="B23" t="s">
        <v>452</v>
      </c>
      <c r="C23" t="s">
        <v>241</v>
      </c>
      <c r="D23" t="s">
        <v>242</v>
      </c>
      <c r="E23" s="2">
        <v>41963.540277777778</v>
      </c>
      <c r="F23" t="s">
        <v>150</v>
      </c>
      <c r="G23" t="s">
        <v>149</v>
      </c>
      <c r="H23" t="b">
        <v>1</v>
      </c>
      <c r="I23">
        <v>1E-3</v>
      </c>
      <c r="J23">
        <v>1E-3</v>
      </c>
      <c r="K23" t="str">
        <f t="shared" si="0"/>
        <v>&lt;</v>
      </c>
      <c r="L23">
        <f t="shared" si="1"/>
        <v>1</v>
      </c>
      <c r="M23">
        <f t="shared" si="2"/>
        <v>1</v>
      </c>
      <c r="N23" t="s">
        <v>453</v>
      </c>
    </row>
    <row r="24" spans="1:14">
      <c r="A24" t="s">
        <v>451</v>
      </c>
      <c r="B24" t="s">
        <v>452</v>
      </c>
      <c r="C24" t="s">
        <v>190</v>
      </c>
      <c r="D24" t="s">
        <v>194</v>
      </c>
      <c r="E24" s="2">
        <v>41957.454861111109</v>
      </c>
      <c r="F24" t="s">
        <v>150</v>
      </c>
      <c r="G24" t="s">
        <v>149</v>
      </c>
      <c r="H24" t="b">
        <v>1</v>
      </c>
      <c r="I24">
        <v>1E-3</v>
      </c>
      <c r="J24">
        <v>1E-3</v>
      </c>
      <c r="K24" t="str">
        <f t="shared" si="0"/>
        <v>&lt;</v>
      </c>
      <c r="L24">
        <f t="shared" si="1"/>
        <v>1</v>
      </c>
      <c r="M24">
        <f t="shared" si="2"/>
        <v>1</v>
      </c>
      <c r="N24" t="s">
        <v>453</v>
      </c>
    </row>
    <row r="25" spans="1:14">
      <c r="A25" t="s">
        <v>451</v>
      </c>
      <c r="B25" t="s">
        <v>452</v>
      </c>
      <c r="C25" t="s">
        <v>190</v>
      </c>
      <c r="D25" t="s">
        <v>194</v>
      </c>
      <c r="E25" s="2">
        <v>41991.46597222222</v>
      </c>
      <c r="F25" t="s">
        <v>150</v>
      </c>
      <c r="G25" t="s">
        <v>149</v>
      </c>
      <c r="H25" t="b">
        <v>1</v>
      </c>
      <c r="I25">
        <v>1E-3</v>
      </c>
      <c r="J25">
        <v>1E-3</v>
      </c>
      <c r="K25" t="str">
        <f t="shared" si="0"/>
        <v>&lt;</v>
      </c>
      <c r="L25">
        <f t="shared" si="1"/>
        <v>1</v>
      </c>
      <c r="M25">
        <f t="shared" si="2"/>
        <v>1</v>
      </c>
      <c r="N25" t="s">
        <v>453</v>
      </c>
    </row>
    <row r="26" spans="1:14">
      <c r="A26" t="s">
        <v>451</v>
      </c>
      <c r="B26" t="s">
        <v>452</v>
      </c>
      <c r="C26" t="s">
        <v>190</v>
      </c>
      <c r="D26" t="s">
        <v>194</v>
      </c>
      <c r="E26" s="2">
        <v>41950.401388888888</v>
      </c>
      <c r="F26" t="s">
        <v>150</v>
      </c>
      <c r="G26" t="s">
        <v>149</v>
      </c>
      <c r="H26" t="b">
        <v>1</v>
      </c>
      <c r="I26">
        <v>1E-3</v>
      </c>
      <c r="J26">
        <v>1E-3</v>
      </c>
      <c r="K26" t="str">
        <f t="shared" si="0"/>
        <v>&lt;</v>
      </c>
      <c r="L26">
        <f t="shared" si="1"/>
        <v>1</v>
      </c>
      <c r="M26">
        <f t="shared" si="2"/>
        <v>1</v>
      </c>
      <c r="N26" t="s">
        <v>453</v>
      </c>
    </row>
    <row r="27" spans="1:14">
      <c r="A27" t="s">
        <v>451</v>
      </c>
      <c r="B27" t="s">
        <v>452</v>
      </c>
      <c r="C27" t="s">
        <v>190</v>
      </c>
      <c r="D27" t="s">
        <v>194</v>
      </c>
      <c r="E27" s="2">
        <v>41988.434027777781</v>
      </c>
      <c r="F27" t="s">
        <v>150</v>
      </c>
      <c r="G27" t="s">
        <v>149</v>
      </c>
      <c r="H27" t="b">
        <v>1</v>
      </c>
      <c r="I27">
        <v>1E-3</v>
      </c>
      <c r="J27">
        <v>1E-3</v>
      </c>
      <c r="K27" t="str">
        <f t="shared" si="0"/>
        <v>&lt;</v>
      </c>
      <c r="L27">
        <f t="shared" si="1"/>
        <v>1</v>
      </c>
      <c r="M27">
        <f t="shared" si="2"/>
        <v>1</v>
      </c>
      <c r="N27" t="s">
        <v>453</v>
      </c>
    </row>
    <row r="28" spans="1:14">
      <c r="A28" t="s">
        <v>451</v>
      </c>
      <c r="B28" t="s">
        <v>452</v>
      </c>
      <c r="C28" t="s">
        <v>190</v>
      </c>
      <c r="D28" t="s">
        <v>194</v>
      </c>
      <c r="E28" s="2">
        <v>41948.529861111114</v>
      </c>
      <c r="F28" t="s">
        <v>150</v>
      </c>
      <c r="G28" t="s">
        <v>149</v>
      </c>
      <c r="H28" t="b">
        <v>1</v>
      </c>
      <c r="I28">
        <v>1E-3</v>
      </c>
      <c r="J28">
        <v>1E-3</v>
      </c>
      <c r="K28" t="str">
        <f t="shared" si="0"/>
        <v>&lt;</v>
      </c>
      <c r="L28">
        <f t="shared" si="1"/>
        <v>1</v>
      </c>
      <c r="M28">
        <f t="shared" si="2"/>
        <v>1</v>
      </c>
      <c r="N28" t="s">
        <v>453</v>
      </c>
    </row>
    <row r="29" spans="1:14">
      <c r="A29" t="s">
        <v>451</v>
      </c>
      <c r="B29" t="s">
        <v>452</v>
      </c>
      <c r="C29" t="s">
        <v>190</v>
      </c>
      <c r="D29" t="s">
        <v>194</v>
      </c>
      <c r="E29" s="2">
        <v>41967.540972222225</v>
      </c>
      <c r="F29" t="s">
        <v>150</v>
      </c>
      <c r="G29" t="s">
        <v>149</v>
      </c>
      <c r="H29" t="b">
        <v>1</v>
      </c>
      <c r="I29">
        <v>1E-3</v>
      </c>
      <c r="J29">
        <v>1E-3</v>
      </c>
      <c r="K29" t="str">
        <f t="shared" si="0"/>
        <v>&lt;</v>
      </c>
      <c r="L29">
        <f t="shared" si="1"/>
        <v>1</v>
      </c>
      <c r="M29">
        <f t="shared" si="2"/>
        <v>1</v>
      </c>
      <c r="N29" t="s">
        <v>453</v>
      </c>
    </row>
    <row r="30" spans="1:14">
      <c r="A30" t="s">
        <v>451</v>
      </c>
      <c r="B30" t="s">
        <v>452</v>
      </c>
      <c r="C30" t="s">
        <v>190</v>
      </c>
      <c r="D30" t="s">
        <v>194</v>
      </c>
      <c r="E30" s="2">
        <v>41970.564583333333</v>
      </c>
      <c r="F30" t="s">
        <v>150</v>
      </c>
      <c r="G30" t="s">
        <v>149</v>
      </c>
      <c r="H30" t="b">
        <v>1</v>
      </c>
      <c r="I30">
        <v>1E-3</v>
      </c>
      <c r="J30">
        <v>1E-3</v>
      </c>
      <c r="K30" t="str">
        <f t="shared" si="0"/>
        <v>&lt;</v>
      </c>
      <c r="L30">
        <f t="shared" si="1"/>
        <v>1</v>
      </c>
      <c r="M30">
        <f t="shared" si="2"/>
        <v>1</v>
      </c>
      <c r="N30" t="s">
        <v>453</v>
      </c>
    </row>
    <row r="31" spans="1:14">
      <c r="A31" t="s">
        <v>451</v>
      </c>
      <c r="B31" t="s">
        <v>452</v>
      </c>
      <c r="C31" t="s">
        <v>190</v>
      </c>
      <c r="D31" t="s">
        <v>194</v>
      </c>
      <c r="E31" s="2">
        <v>41949.592361111114</v>
      </c>
      <c r="F31" t="s">
        <v>150</v>
      </c>
      <c r="G31" t="s">
        <v>149</v>
      </c>
      <c r="H31" t="b">
        <v>1</v>
      </c>
      <c r="I31">
        <v>1E-3</v>
      </c>
      <c r="J31">
        <v>1E-3</v>
      </c>
      <c r="K31" t="str">
        <f t="shared" si="0"/>
        <v>&lt;</v>
      </c>
      <c r="L31">
        <f t="shared" si="1"/>
        <v>1</v>
      </c>
      <c r="M31">
        <f t="shared" si="2"/>
        <v>1</v>
      </c>
      <c r="N31" t="s">
        <v>453</v>
      </c>
    </row>
    <row r="32" spans="1:14">
      <c r="A32" t="s">
        <v>451</v>
      </c>
      <c r="B32" t="s">
        <v>452</v>
      </c>
      <c r="C32" t="s">
        <v>276</v>
      </c>
      <c r="D32" t="s">
        <v>277</v>
      </c>
      <c r="E32" s="2">
        <v>41983.602083333331</v>
      </c>
      <c r="F32" t="s">
        <v>150</v>
      </c>
      <c r="G32" t="s">
        <v>149</v>
      </c>
      <c r="H32" t="b">
        <v>1</v>
      </c>
      <c r="I32">
        <v>1E-3</v>
      </c>
      <c r="J32">
        <v>1E-3</v>
      </c>
      <c r="K32" t="str">
        <f t="shared" si="0"/>
        <v>&lt;</v>
      </c>
      <c r="L32">
        <f t="shared" si="1"/>
        <v>1</v>
      </c>
      <c r="M32">
        <f t="shared" si="2"/>
        <v>1</v>
      </c>
      <c r="N32" t="s">
        <v>453</v>
      </c>
    </row>
    <row r="33" spans="1:14">
      <c r="A33" t="s">
        <v>451</v>
      </c>
      <c r="B33" t="s">
        <v>452</v>
      </c>
      <c r="C33" t="s">
        <v>276</v>
      </c>
      <c r="D33" t="s">
        <v>277</v>
      </c>
      <c r="E33" s="2">
        <v>41991.394444444442</v>
      </c>
      <c r="F33" t="s">
        <v>150</v>
      </c>
      <c r="G33" t="s">
        <v>149</v>
      </c>
      <c r="H33" t="b">
        <v>1</v>
      </c>
      <c r="I33">
        <v>1E-3</v>
      </c>
      <c r="J33">
        <v>1E-3</v>
      </c>
      <c r="K33" t="str">
        <f t="shared" si="0"/>
        <v>&lt;</v>
      </c>
      <c r="L33">
        <f t="shared" si="1"/>
        <v>1</v>
      </c>
      <c r="M33">
        <f t="shared" si="2"/>
        <v>1</v>
      </c>
      <c r="N33" t="s">
        <v>453</v>
      </c>
    </row>
    <row r="34" spans="1:14">
      <c r="A34" t="s">
        <v>451</v>
      </c>
      <c r="B34" t="s">
        <v>452</v>
      </c>
      <c r="C34" t="s">
        <v>276</v>
      </c>
      <c r="D34" t="s">
        <v>277</v>
      </c>
      <c r="E34" s="2">
        <v>41922.663194444445</v>
      </c>
      <c r="F34" t="s">
        <v>150</v>
      </c>
      <c r="G34" t="s">
        <v>149</v>
      </c>
      <c r="H34" t="b">
        <v>1</v>
      </c>
      <c r="I34">
        <v>1E-3</v>
      </c>
      <c r="J34">
        <v>1E-3</v>
      </c>
      <c r="K34" t="str">
        <f t="shared" si="0"/>
        <v>&lt;</v>
      </c>
      <c r="L34">
        <f t="shared" si="1"/>
        <v>1</v>
      </c>
      <c r="M34">
        <f t="shared" si="2"/>
        <v>1</v>
      </c>
      <c r="N34" t="s">
        <v>453</v>
      </c>
    </row>
    <row r="35" spans="1:14">
      <c r="A35" t="s">
        <v>451</v>
      </c>
      <c r="B35" t="s">
        <v>452</v>
      </c>
      <c r="C35" t="s">
        <v>276</v>
      </c>
      <c r="D35" t="s">
        <v>277</v>
      </c>
      <c r="E35" s="2">
        <v>41978.552083333336</v>
      </c>
      <c r="F35" t="s">
        <v>150</v>
      </c>
      <c r="G35" t="s">
        <v>149</v>
      </c>
      <c r="H35" t="b">
        <v>1</v>
      </c>
      <c r="I35">
        <v>1E-3</v>
      </c>
      <c r="J35">
        <v>1E-3</v>
      </c>
      <c r="K35" t="str">
        <f t="shared" si="0"/>
        <v>&lt;</v>
      </c>
      <c r="L35">
        <f t="shared" si="1"/>
        <v>1</v>
      </c>
      <c r="M35">
        <f t="shared" si="2"/>
        <v>1</v>
      </c>
      <c r="N35" t="s">
        <v>453</v>
      </c>
    </row>
    <row r="36" spans="1:14">
      <c r="A36" t="s">
        <v>451</v>
      </c>
      <c r="B36" t="s">
        <v>452</v>
      </c>
      <c r="C36" t="s">
        <v>276</v>
      </c>
      <c r="D36" t="s">
        <v>277</v>
      </c>
      <c r="E36" s="2">
        <v>41968.368055555555</v>
      </c>
      <c r="F36" t="s">
        <v>150</v>
      </c>
      <c r="G36" t="s">
        <v>149</v>
      </c>
      <c r="H36" t="b">
        <v>1</v>
      </c>
      <c r="I36">
        <v>1E-3</v>
      </c>
      <c r="J36">
        <v>1E-3</v>
      </c>
      <c r="K36" t="str">
        <f t="shared" si="0"/>
        <v>&lt;</v>
      </c>
      <c r="L36">
        <f t="shared" si="1"/>
        <v>1</v>
      </c>
      <c r="M36">
        <f t="shared" si="2"/>
        <v>1</v>
      </c>
      <c r="N36" t="s">
        <v>453</v>
      </c>
    </row>
    <row r="37" spans="1:14">
      <c r="A37" t="s">
        <v>451</v>
      </c>
      <c r="B37" t="s">
        <v>452</v>
      </c>
      <c r="C37" t="s">
        <v>276</v>
      </c>
      <c r="D37" t="s">
        <v>277</v>
      </c>
      <c r="E37" s="2">
        <v>41981.45416666667</v>
      </c>
      <c r="F37" t="s">
        <v>150</v>
      </c>
      <c r="G37" t="s">
        <v>149</v>
      </c>
      <c r="H37" t="b">
        <v>1</v>
      </c>
      <c r="I37">
        <v>1E-3</v>
      </c>
      <c r="J37">
        <v>1E-3</v>
      </c>
      <c r="K37" t="str">
        <f t="shared" si="0"/>
        <v>&lt;</v>
      </c>
      <c r="L37">
        <f t="shared" si="1"/>
        <v>1</v>
      </c>
      <c r="M37">
        <f t="shared" si="2"/>
        <v>1</v>
      </c>
      <c r="N37" t="s">
        <v>453</v>
      </c>
    </row>
    <row r="38" spans="1:14">
      <c r="A38" t="s">
        <v>451</v>
      </c>
      <c r="B38" t="s">
        <v>452</v>
      </c>
      <c r="C38" t="s">
        <v>276</v>
      </c>
      <c r="D38" t="s">
        <v>277</v>
      </c>
      <c r="E38" s="2">
        <v>41988.395833333336</v>
      </c>
      <c r="F38" t="s">
        <v>150</v>
      </c>
      <c r="G38" t="s">
        <v>149</v>
      </c>
      <c r="H38" t="b">
        <v>1</v>
      </c>
      <c r="I38">
        <v>1E-3</v>
      </c>
      <c r="J38">
        <v>1E-3</v>
      </c>
      <c r="K38" t="str">
        <f t="shared" si="0"/>
        <v>&lt;</v>
      </c>
      <c r="L38">
        <f t="shared" si="1"/>
        <v>1</v>
      </c>
      <c r="M38">
        <f t="shared" si="2"/>
        <v>1</v>
      </c>
      <c r="N38" t="s">
        <v>453</v>
      </c>
    </row>
    <row r="39" spans="1:14">
      <c r="A39" t="s">
        <v>451</v>
      </c>
      <c r="B39" t="s">
        <v>452</v>
      </c>
      <c r="C39" t="s">
        <v>276</v>
      </c>
      <c r="D39" t="s">
        <v>277</v>
      </c>
      <c r="E39" s="2">
        <v>41970.43472222222</v>
      </c>
      <c r="F39" t="s">
        <v>150</v>
      </c>
      <c r="G39" t="s">
        <v>149</v>
      </c>
      <c r="H39" t="b">
        <v>1</v>
      </c>
      <c r="I39">
        <v>1E-3</v>
      </c>
      <c r="J39">
        <v>1E-3</v>
      </c>
      <c r="K39" t="str">
        <f t="shared" si="0"/>
        <v>&lt;</v>
      </c>
      <c r="L39">
        <f t="shared" si="1"/>
        <v>1</v>
      </c>
      <c r="M39">
        <f t="shared" si="2"/>
        <v>1</v>
      </c>
      <c r="N39" t="s">
        <v>453</v>
      </c>
    </row>
    <row r="40" spans="1:14">
      <c r="A40" t="s">
        <v>451</v>
      </c>
      <c r="B40" t="s">
        <v>452</v>
      </c>
      <c r="C40" t="s">
        <v>276</v>
      </c>
      <c r="D40" t="s">
        <v>277</v>
      </c>
      <c r="E40" s="2">
        <v>41985.481944444444</v>
      </c>
      <c r="F40" t="s">
        <v>150</v>
      </c>
      <c r="G40" t="s">
        <v>149</v>
      </c>
      <c r="H40" t="b">
        <v>1</v>
      </c>
      <c r="I40">
        <v>1E-3</v>
      </c>
      <c r="J40">
        <v>1E-3</v>
      </c>
      <c r="K40" t="str">
        <f t="shared" si="0"/>
        <v>&lt;</v>
      </c>
      <c r="L40">
        <f t="shared" si="1"/>
        <v>1</v>
      </c>
      <c r="M40">
        <f t="shared" si="2"/>
        <v>1</v>
      </c>
      <c r="N40" t="s">
        <v>453</v>
      </c>
    </row>
    <row r="41" spans="1:14">
      <c r="A41" t="s">
        <v>451</v>
      </c>
      <c r="B41" t="s">
        <v>452</v>
      </c>
      <c r="C41" t="s">
        <v>276</v>
      </c>
      <c r="D41" t="s">
        <v>277</v>
      </c>
      <c r="E41" s="2">
        <v>41964.344444444447</v>
      </c>
      <c r="F41" t="s">
        <v>150</v>
      </c>
      <c r="G41" t="s">
        <v>149</v>
      </c>
      <c r="H41" t="b">
        <v>1</v>
      </c>
      <c r="I41">
        <v>1E-3</v>
      </c>
      <c r="J41">
        <v>1E-3</v>
      </c>
      <c r="K41" t="str">
        <f t="shared" si="0"/>
        <v>&lt;</v>
      </c>
      <c r="L41">
        <f t="shared" si="1"/>
        <v>1</v>
      </c>
      <c r="M41">
        <f t="shared" si="2"/>
        <v>1</v>
      </c>
      <c r="N41" t="s">
        <v>453</v>
      </c>
    </row>
    <row r="42" spans="1:14">
      <c r="A42" t="s">
        <v>451</v>
      </c>
      <c r="B42" t="s">
        <v>452</v>
      </c>
      <c r="C42" t="s">
        <v>276</v>
      </c>
      <c r="D42" t="s">
        <v>277</v>
      </c>
      <c r="E42" s="2">
        <v>41950.364583333336</v>
      </c>
      <c r="F42" t="s">
        <v>150</v>
      </c>
      <c r="G42" t="s">
        <v>149</v>
      </c>
      <c r="H42" t="b">
        <v>1</v>
      </c>
      <c r="I42">
        <v>1E-3</v>
      </c>
      <c r="J42">
        <v>1E-3</v>
      </c>
      <c r="K42" t="str">
        <f t="shared" si="0"/>
        <v>&lt;</v>
      </c>
      <c r="L42">
        <f t="shared" si="1"/>
        <v>1</v>
      </c>
      <c r="M42">
        <f t="shared" si="2"/>
        <v>1</v>
      </c>
      <c r="N42" t="s">
        <v>453</v>
      </c>
    </row>
    <row r="43" spans="1:14">
      <c r="A43" t="s">
        <v>451</v>
      </c>
      <c r="B43" t="s">
        <v>452</v>
      </c>
      <c r="C43" t="s">
        <v>276</v>
      </c>
      <c r="D43" t="s">
        <v>277</v>
      </c>
      <c r="E43" s="2">
        <v>41939.395138888889</v>
      </c>
      <c r="F43" t="s">
        <v>150</v>
      </c>
      <c r="G43" t="s">
        <v>149</v>
      </c>
      <c r="H43" t="b">
        <v>1</v>
      </c>
      <c r="I43">
        <v>1E-3</v>
      </c>
      <c r="J43">
        <v>1E-3</v>
      </c>
      <c r="K43" t="str">
        <f t="shared" si="0"/>
        <v>&lt;</v>
      </c>
      <c r="L43">
        <f t="shared" si="1"/>
        <v>1</v>
      </c>
      <c r="M43">
        <f t="shared" si="2"/>
        <v>1</v>
      </c>
      <c r="N43" t="s">
        <v>453</v>
      </c>
    </row>
    <row r="44" spans="1:14">
      <c r="A44" t="s">
        <v>451</v>
      </c>
      <c r="B44" t="s">
        <v>452</v>
      </c>
      <c r="C44" t="s">
        <v>276</v>
      </c>
      <c r="D44" t="s">
        <v>277</v>
      </c>
      <c r="E44" s="2">
        <v>41934.430555555555</v>
      </c>
      <c r="F44" t="s">
        <v>150</v>
      </c>
      <c r="G44" t="s">
        <v>149</v>
      </c>
      <c r="H44" t="b">
        <v>1</v>
      </c>
      <c r="I44">
        <v>1E-3</v>
      </c>
      <c r="J44">
        <v>1E-3</v>
      </c>
      <c r="K44" t="str">
        <f t="shared" si="0"/>
        <v>&lt;</v>
      </c>
      <c r="L44">
        <f t="shared" si="1"/>
        <v>1</v>
      </c>
      <c r="M44">
        <f t="shared" si="2"/>
        <v>1</v>
      </c>
      <c r="N44" t="s">
        <v>453</v>
      </c>
    </row>
    <row r="45" spans="1:14">
      <c r="A45" t="s">
        <v>451</v>
      </c>
      <c r="B45" t="s">
        <v>452</v>
      </c>
      <c r="C45" t="s">
        <v>276</v>
      </c>
      <c r="D45" t="s">
        <v>277</v>
      </c>
      <c r="E45" s="2">
        <v>41941.406944444447</v>
      </c>
      <c r="F45" t="s">
        <v>150</v>
      </c>
      <c r="G45" t="s">
        <v>149</v>
      </c>
      <c r="H45" t="b">
        <v>1</v>
      </c>
      <c r="I45">
        <v>1E-3</v>
      </c>
      <c r="J45">
        <v>1E-3</v>
      </c>
      <c r="K45" t="str">
        <f t="shared" si="0"/>
        <v>&lt;</v>
      </c>
      <c r="L45">
        <f t="shared" si="1"/>
        <v>1</v>
      </c>
      <c r="M45">
        <f t="shared" si="2"/>
        <v>1</v>
      </c>
      <c r="N45" t="s">
        <v>453</v>
      </c>
    </row>
    <row r="46" spans="1:14">
      <c r="A46" t="s">
        <v>451</v>
      </c>
      <c r="B46" t="s">
        <v>452</v>
      </c>
      <c r="C46" t="s">
        <v>276</v>
      </c>
      <c r="D46" t="s">
        <v>277</v>
      </c>
      <c r="E46" s="2">
        <v>41947.478472222225</v>
      </c>
      <c r="F46" t="s">
        <v>150</v>
      </c>
      <c r="G46" t="s">
        <v>149</v>
      </c>
      <c r="H46" t="b">
        <v>1</v>
      </c>
      <c r="I46">
        <v>1E-3</v>
      </c>
      <c r="J46">
        <v>1E-3</v>
      </c>
      <c r="K46" t="str">
        <f t="shared" si="0"/>
        <v>&lt;</v>
      </c>
      <c r="L46">
        <f t="shared" si="1"/>
        <v>1</v>
      </c>
      <c r="M46">
        <f t="shared" si="2"/>
        <v>1</v>
      </c>
      <c r="N46" t="s">
        <v>453</v>
      </c>
    </row>
    <row r="47" spans="1:14">
      <c r="A47" t="s">
        <v>451</v>
      </c>
      <c r="B47" t="s">
        <v>452</v>
      </c>
      <c r="C47" t="s">
        <v>276</v>
      </c>
      <c r="D47" t="s">
        <v>277</v>
      </c>
      <c r="E47" s="2">
        <v>41953.398611111108</v>
      </c>
      <c r="F47" t="s">
        <v>150</v>
      </c>
      <c r="G47" t="s">
        <v>149</v>
      </c>
      <c r="H47" t="b">
        <v>1</v>
      </c>
      <c r="I47">
        <v>1E-3</v>
      </c>
      <c r="J47">
        <v>1E-3</v>
      </c>
      <c r="K47" t="str">
        <f t="shared" si="0"/>
        <v>&lt;</v>
      </c>
      <c r="L47">
        <f t="shared" si="1"/>
        <v>1</v>
      </c>
      <c r="M47">
        <f t="shared" si="2"/>
        <v>1</v>
      </c>
      <c r="N47" t="s">
        <v>453</v>
      </c>
    </row>
    <row r="48" spans="1:14">
      <c r="A48" t="s">
        <v>451</v>
      </c>
      <c r="B48" t="s">
        <v>452</v>
      </c>
      <c r="C48" t="s">
        <v>276</v>
      </c>
      <c r="D48" t="s">
        <v>277</v>
      </c>
      <c r="E48" s="2">
        <v>41932.484027777777</v>
      </c>
      <c r="F48" t="s">
        <v>150</v>
      </c>
      <c r="G48" t="s">
        <v>149</v>
      </c>
      <c r="H48" t="b">
        <v>1</v>
      </c>
      <c r="I48">
        <v>1E-3</v>
      </c>
      <c r="J48">
        <v>1E-3</v>
      </c>
      <c r="K48" t="str">
        <f t="shared" si="0"/>
        <v>&lt;</v>
      </c>
      <c r="L48">
        <f t="shared" si="1"/>
        <v>1</v>
      </c>
      <c r="M48">
        <f t="shared" si="2"/>
        <v>1</v>
      </c>
      <c r="N48" t="s">
        <v>453</v>
      </c>
    </row>
    <row r="49" spans="1:14">
      <c r="A49" t="s">
        <v>451</v>
      </c>
      <c r="B49" t="s">
        <v>452</v>
      </c>
      <c r="C49" t="s">
        <v>187</v>
      </c>
      <c r="D49" t="s">
        <v>188</v>
      </c>
      <c r="E49" s="2">
        <v>41969.553472222222</v>
      </c>
      <c r="F49" t="s">
        <v>150</v>
      </c>
      <c r="G49" t="s">
        <v>149</v>
      </c>
      <c r="H49" t="b">
        <v>1</v>
      </c>
      <c r="I49">
        <v>1E-3</v>
      </c>
      <c r="J49">
        <v>1E-3</v>
      </c>
      <c r="K49" t="str">
        <f t="shared" si="0"/>
        <v>&lt;</v>
      </c>
      <c r="L49">
        <f t="shared" si="1"/>
        <v>1</v>
      </c>
      <c r="M49">
        <f t="shared" si="2"/>
        <v>1</v>
      </c>
      <c r="N49" t="s">
        <v>453</v>
      </c>
    </row>
    <row r="50" spans="1:14">
      <c r="A50" t="s">
        <v>451</v>
      </c>
      <c r="B50" t="s">
        <v>452</v>
      </c>
      <c r="C50" t="s">
        <v>187</v>
      </c>
      <c r="D50" t="s">
        <v>188</v>
      </c>
      <c r="E50" s="2">
        <v>41968.478472222225</v>
      </c>
      <c r="F50" t="s">
        <v>150</v>
      </c>
      <c r="G50" t="s">
        <v>149</v>
      </c>
      <c r="H50" t="b">
        <v>1</v>
      </c>
      <c r="I50">
        <v>1E-3</v>
      </c>
      <c r="J50">
        <v>1E-3</v>
      </c>
      <c r="K50" t="str">
        <f t="shared" si="0"/>
        <v>&lt;</v>
      </c>
      <c r="L50">
        <f t="shared" si="1"/>
        <v>1</v>
      </c>
      <c r="M50">
        <f t="shared" si="2"/>
        <v>1</v>
      </c>
      <c r="N50" t="s">
        <v>453</v>
      </c>
    </row>
    <row r="51" spans="1:14">
      <c r="A51" t="s">
        <v>451</v>
      </c>
      <c r="B51" t="s">
        <v>452</v>
      </c>
      <c r="C51" t="s">
        <v>276</v>
      </c>
      <c r="D51" t="s">
        <v>277</v>
      </c>
      <c r="E51" s="2">
        <v>42235.45208333333</v>
      </c>
      <c r="F51" t="s">
        <v>150</v>
      </c>
      <c r="G51" t="s">
        <v>149</v>
      </c>
      <c r="H51" t="b">
        <v>1</v>
      </c>
      <c r="I51">
        <v>1E-3</v>
      </c>
      <c r="J51">
        <v>1E-3</v>
      </c>
      <c r="K51" t="str">
        <f t="shared" si="0"/>
        <v>&lt;</v>
      </c>
      <c r="L51">
        <f t="shared" si="1"/>
        <v>1</v>
      </c>
      <c r="M51">
        <f t="shared" si="2"/>
        <v>1</v>
      </c>
      <c r="N51" t="s">
        <v>453</v>
      </c>
    </row>
    <row r="52" spans="1:14">
      <c r="A52" t="s">
        <v>451</v>
      </c>
      <c r="B52" t="s">
        <v>452</v>
      </c>
      <c r="C52" t="s">
        <v>276</v>
      </c>
      <c r="D52" t="s">
        <v>277</v>
      </c>
      <c r="E52" s="2">
        <v>42179.45208333333</v>
      </c>
      <c r="F52" t="s">
        <v>150</v>
      </c>
      <c r="G52" t="s">
        <v>149</v>
      </c>
      <c r="H52" t="b">
        <v>1</v>
      </c>
      <c r="I52">
        <v>1E-3</v>
      </c>
      <c r="J52">
        <v>1E-3</v>
      </c>
      <c r="K52" t="str">
        <f t="shared" si="0"/>
        <v>&lt;</v>
      </c>
      <c r="L52">
        <f t="shared" si="1"/>
        <v>1</v>
      </c>
      <c r="M52">
        <f t="shared" si="2"/>
        <v>1</v>
      </c>
      <c r="N52" t="s">
        <v>453</v>
      </c>
    </row>
    <row r="53" spans="1:14">
      <c r="A53" t="s">
        <v>451</v>
      </c>
      <c r="B53" t="s">
        <v>452</v>
      </c>
      <c r="C53" t="s">
        <v>276</v>
      </c>
      <c r="D53" t="s">
        <v>277</v>
      </c>
      <c r="E53" s="2">
        <v>42220.668749999997</v>
      </c>
      <c r="F53" t="s">
        <v>150</v>
      </c>
      <c r="G53" t="s">
        <v>149</v>
      </c>
      <c r="H53" t="b">
        <v>1</v>
      </c>
      <c r="I53">
        <v>1E-3</v>
      </c>
      <c r="J53">
        <v>1E-3</v>
      </c>
      <c r="K53" t="str">
        <f t="shared" si="0"/>
        <v>&lt;</v>
      </c>
      <c r="L53">
        <f t="shared" si="1"/>
        <v>1</v>
      </c>
      <c r="M53">
        <f t="shared" si="2"/>
        <v>1</v>
      </c>
      <c r="N53" t="s">
        <v>453</v>
      </c>
    </row>
    <row r="54" spans="1:14">
      <c r="A54" t="s">
        <v>451</v>
      </c>
      <c r="B54" t="s">
        <v>452</v>
      </c>
      <c r="C54" t="s">
        <v>276</v>
      </c>
      <c r="D54" t="s">
        <v>277</v>
      </c>
      <c r="E54" s="2">
        <v>42212.695833333331</v>
      </c>
      <c r="F54" t="s">
        <v>150</v>
      </c>
      <c r="G54" t="s">
        <v>149</v>
      </c>
      <c r="H54" t="b">
        <v>1</v>
      </c>
      <c r="I54">
        <v>1E-3</v>
      </c>
      <c r="J54">
        <v>1E-3</v>
      </c>
      <c r="K54" t="str">
        <f t="shared" si="0"/>
        <v>&lt;</v>
      </c>
      <c r="L54">
        <f t="shared" si="1"/>
        <v>1</v>
      </c>
      <c r="M54">
        <f t="shared" si="2"/>
        <v>1</v>
      </c>
      <c r="N54" t="s">
        <v>453</v>
      </c>
    </row>
    <row r="55" spans="1:14">
      <c r="A55" t="s">
        <v>451</v>
      </c>
      <c r="B55" t="s">
        <v>452</v>
      </c>
      <c r="C55" t="s">
        <v>276</v>
      </c>
      <c r="D55" t="s">
        <v>277</v>
      </c>
      <c r="E55" s="2">
        <v>42177.456250000003</v>
      </c>
      <c r="F55" t="s">
        <v>150</v>
      </c>
      <c r="G55" t="s">
        <v>149</v>
      </c>
      <c r="H55" t="b">
        <v>1</v>
      </c>
      <c r="I55">
        <v>1E-3</v>
      </c>
      <c r="J55">
        <v>1E-3</v>
      </c>
      <c r="K55" t="str">
        <f t="shared" si="0"/>
        <v>&lt;</v>
      </c>
      <c r="L55">
        <f t="shared" si="1"/>
        <v>1</v>
      </c>
      <c r="M55">
        <f t="shared" si="2"/>
        <v>1</v>
      </c>
      <c r="N55" t="s">
        <v>453</v>
      </c>
    </row>
    <row r="56" spans="1:14">
      <c r="A56" t="s">
        <v>451</v>
      </c>
      <c r="B56" t="s">
        <v>452</v>
      </c>
      <c r="C56" t="s">
        <v>276</v>
      </c>
      <c r="D56" t="s">
        <v>277</v>
      </c>
      <c r="E56" s="2">
        <v>42348.601388888892</v>
      </c>
      <c r="F56" t="s">
        <v>150</v>
      </c>
      <c r="G56" t="s">
        <v>149</v>
      </c>
      <c r="H56" t="b">
        <v>1</v>
      </c>
      <c r="I56">
        <v>1E-3</v>
      </c>
      <c r="J56">
        <v>1E-3</v>
      </c>
      <c r="K56" t="str">
        <f t="shared" si="0"/>
        <v>&lt;</v>
      </c>
      <c r="L56">
        <f t="shared" si="1"/>
        <v>1</v>
      </c>
      <c r="M56">
        <f t="shared" si="2"/>
        <v>1</v>
      </c>
      <c r="N56" t="s">
        <v>453</v>
      </c>
    </row>
    <row r="57" spans="1:14">
      <c r="A57" t="s">
        <v>451</v>
      </c>
      <c r="B57" t="s">
        <v>452</v>
      </c>
      <c r="C57" t="s">
        <v>276</v>
      </c>
      <c r="D57" t="s">
        <v>277</v>
      </c>
      <c r="E57" s="2">
        <v>42356.473611111112</v>
      </c>
      <c r="F57" t="s">
        <v>150</v>
      </c>
      <c r="G57" t="s">
        <v>149</v>
      </c>
      <c r="H57" t="b">
        <v>1</v>
      </c>
      <c r="I57">
        <v>1E-3</v>
      </c>
      <c r="J57">
        <v>1E-3</v>
      </c>
      <c r="K57" t="str">
        <f t="shared" si="0"/>
        <v>&lt;</v>
      </c>
      <c r="L57">
        <f t="shared" si="1"/>
        <v>1</v>
      </c>
      <c r="M57">
        <f t="shared" si="2"/>
        <v>1</v>
      </c>
      <c r="N57" t="s">
        <v>453</v>
      </c>
    </row>
    <row r="58" spans="1:14">
      <c r="A58" t="s">
        <v>451</v>
      </c>
      <c r="B58" t="s">
        <v>452</v>
      </c>
      <c r="C58" t="s">
        <v>276</v>
      </c>
      <c r="D58" t="s">
        <v>277</v>
      </c>
      <c r="E58" s="2">
        <v>42082.386805555558</v>
      </c>
      <c r="F58" t="s">
        <v>150</v>
      </c>
      <c r="G58" t="s">
        <v>149</v>
      </c>
      <c r="H58" t="b">
        <v>1</v>
      </c>
      <c r="I58">
        <v>1E-3</v>
      </c>
      <c r="J58">
        <v>1E-3</v>
      </c>
      <c r="K58" t="str">
        <f t="shared" si="0"/>
        <v>&lt;</v>
      </c>
      <c r="L58">
        <f t="shared" si="1"/>
        <v>1</v>
      </c>
      <c r="M58">
        <f t="shared" si="2"/>
        <v>1</v>
      </c>
      <c r="N58" t="s">
        <v>453</v>
      </c>
    </row>
    <row r="59" spans="1:14">
      <c r="A59" t="s">
        <v>451</v>
      </c>
      <c r="B59" t="s">
        <v>452</v>
      </c>
      <c r="C59" t="s">
        <v>276</v>
      </c>
      <c r="D59" t="s">
        <v>277</v>
      </c>
      <c r="E59" s="2">
        <v>42347.534722222219</v>
      </c>
      <c r="F59" t="s">
        <v>150</v>
      </c>
      <c r="G59" t="s">
        <v>149</v>
      </c>
      <c r="H59" t="b">
        <v>1</v>
      </c>
      <c r="I59">
        <v>1E-3</v>
      </c>
      <c r="J59">
        <v>1E-3</v>
      </c>
      <c r="K59" t="str">
        <f t="shared" si="0"/>
        <v>&lt;</v>
      </c>
      <c r="L59">
        <f t="shared" si="1"/>
        <v>1</v>
      </c>
      <c r="M59">
        <f t="shared" si="2"/>
        <v>1</v>
      </c>
      <c r="N59" t="s">
        <v>453</v>
      </c>
    </row>
    <row r="60" spans="1:14">
      <c r="A60" t="s">
        <v>451</v>
      </c>
      <c r="B60" t="s">
        <v>452</v>
      </c>
      <c r="C60" t="s">
        <v>276</v>
      </c>
      <c r="D60" t="s">
        <v>277</v>
      </c>
      <c r="E60" s="2">
        <v>42111.51666666667</v>
      </c>
      <c r="F60" t="s">
        <v>150</v>
      </c>
      <c r="G60" t="s">
        <v>149</v>
      </c>
      <c r="H60" t="b">
        <v>1</v>
      </c>
      <c r="I60">
        <v>1E-3</v>
      </c>
      <c r="J60">
        <v>1E-3</v>
      </c>
      <c r="K60" t="str">
        <f t="shared" si="0"/>
        <v>&lt;</v>
      </c>
      <c r="L60">
        <f t="shared" si="1"/>
        <v>1</v>
      </c>
      <c r="M60">
        <f t="shared" si="2"/>
        <v>1</v>
      </c>
      <c r="N60" t="s">
        <v>453</v>
      </c>
    </row>
    <row r="61" spans="1:14">
      <c r="A61" t="s">
        <v>451</v>
      </c>
      <c r="B61" t="s">
        <v>452</v>
      </c>
      <c r="C61" t="s">
        <v>276</v>
      </c>
      <c r="D61" t="s">
        <v>277</v>
      </c>
      <c r="E61" s="2">
        <v>42073.414583333331</v>
      </c>
      <c r="F61" t="s">
        <v>150</v>
      </c>
      <c r="G61" t="s">
        <v>149</v>
      </c>
      <c r="H61" t="b">
        <v>1</v>
      </c>
      <c r="I61">
        <v>1E-3</v>
      </c>
      <c r="J61">
        <v>1E-3</v>
      </c>
      <c r="K61" t="str">
        <f t="shared" si="0"/>
        <v>&lt;</v>
      </c>
      <c r="L61">
        <f t="shared" si="1"/>
        <v>1</v>
      </c>
      <c r="M61">
        <f t="shared" si="2"/>
        <v>1</v>
      </c>
      <c r="N61" t="s">
        <v>453</v>
      </c>
    </row>
    <row r="62" spans="1:14">
      <c r="A62" t="s">
        <v>451</v>
      </c>
      <c r="B62" t="s">
        <v>452</v>
      </c>
      <c r="C62" t="s">
        <v>276</v>
      </c>
      <c r="D62" t="s">
        <v>277</v>
      </c>
      <c r="E62" s="2">
        <v>42075.522222222222</v>
      </c>
      <c r="F62" t="s">
        <v>150</v>
      </c>
      <c r="G62" t="s">
        <v>149</v>
      </c>
      <c r="H62" t="b">
        <v>1</v>
      </c>
      <c r="I62">
        <v>1E-3</v>
      </c>
      <c r="J62">
        <v>1E-3</v>
      </c>
      <c r="K62" t="str">
        <f t="shared" si="0"/>
        <v>&lt;</v>
      </c>
      <c r="L62">
        <f t="shared" si="1"/>
        <v>1</v>
      </c>
      <c r="M62">
        <f t="shared" si="2"/>
        <v>1</v>
      </c>
      <c r="N62" t="s">
        <v>453</v>
      </c>
    </row>
    <row r="63" spans="1:14">
      <c r="A63" t="s">
        <v>451</v>
      </c>
      <c r="B63" t="s">
        <v>452</v>
      </c>
      <c r="C63" t="s">
        <v>276</v>
      </c>
      <c r="D63" t="s">
        <v>277</v>
      </c>
      <c r="E63" s="2">
        <v>42046.414583333331</v>
      </c>
      <c r="F63" t="s">
        <v>150</v>
      </c>
      <c r="G63" t="s">
        <v>149</v>
      </c>
      <c r="H63" t="b">
        <v>1</v>
      </c>
      <c r="I63">
        <v>1E-3</v>
      </c>
      <c r="J63">
        <v>1E-3</v>
      </c>
      <c r="K63" t="str">
        <f t="shared" si="0"/>
        <v>&lt;</v>
      </c>
      <c r="L63">
        <f t="shared" si="1"/>
        <v>1</v>
      </c>
      <c r="M63">
        <f t="shared" si="2"/>
        <v>1</v>
      </c>
      <c r="N63" t="s">
        <v>453</v>
      </c>
    </row>
    <row r="64" spans="1:14">
      <c r="A64" t="s">
        <v>451</v>
      </c>
      <c r="B64" t="s">
        <v>452</v>
      </c>
      <c r="C64" t="s">
        <v>276</v>
      </c>
      <c r="D64" t="s">
        <v>277</v>
      </c>
      <c r="E64" s="2">
        <v>42030.474305555559</v>
      </c>
      <c r="F64" t="s">
        <v>150</v>
      </c>
      <c r="G64" t="s">
        <v>149</v>
      </c>
      <c r="H64" t="b">
        <v>1</v>
      </c>
      <c r="I64">
        <v>1E-3</v>
      </c>
      <c r="J64">
        <v>1E-3</v>
      </c>
      <c r="K64" t="str">
        <f t="shared" si="0"/>
        <v>&lt;</v>
      </c>
      <c r="L64">
        <f t="shared" si="1"/>
        <v>1</v>
      </c>
      <c r="M64">
        <f t="shared" si="2"/>
        <v>1</v>
      </c>
      <c r="N64" t="s">
        <v>453</v>
      </c>
    </row>
    <row r="65" spans="1:14">
      <c r="A65" t="s">
        <v>451</v>
      </c>
      <c r="B65" t="s">
        <v>452</v>
      </c>
      <c r="C65" t="s">
        <v>276</v>
      </c>
      <c r="D65" t="s">
        <v>277</v>
      </c>
      <c r="E65" s="2">
        <v>42345.469444444447</v>
      </c>
      <c r="F65" t="s">
        <v>150</v>
      </c>
      <c r="G65" t="s">
        <v>149</v>
      </c>
      <c r="H65" t="b">
        <v>1</v>
      </c>
      <c r="I65">
        <v>1E-3</v>
      </c>
      <c r="J65">
        <v>1E-3</v>
      </c>
      <c r="K65" t="str">
        <f t="shared" si="0"/>
        <v>&lt;</v>
      </c>
      <c r="L65">
        <f t="shared" si="1"/>
        <v>1</v>
      </c>
      <c r="M65">
        <f t="shared" si="2"/>
        <v>1</v>
      </c>
      <c r="N65" t="s">
        <v>453</v>
      </c>
    </row>
    <row r="66" spans="1:14">
      <c r="A66" t="s">
        <v>451</v>
      </c>
      <c r="B66" t="s">
        <v>452</v>
      </c>
      <c r="C66" t="s">
        <v>276</v>
      </c>
      <c r="D66" t="s">
        <v>277</v>
      </c>
      <c r="E66" s="2">
        <v>42103.521527777775</v>
      </c>
      <c r="F66" t="s">
        <v>150</v>
      </c>
      <c r="G66" t="s">
        <v>149</v>
      </c>
      <c r="H66" t="b">
        <v>1</v>
      </c>
      <c r="I66">
        <v>1E-3</v>
      </c>
      <c r="J66">
        <v>1E-3</v>
      </c>
      <c r="K66" t="str">
        <f t="shared" si="0"/>
        <v>&lt;</v>
      </c>
      <c r="L66">
        <f t="shared" si="1"/>
        <v>1</v>
      </c>
      <c r="M66">
        <f t="shared" si="2"/>
        <v>1</v>
      </c>
      <c r="N66" t="s">
        <v>453</v>
      </c>
    </row>
    <row r="67" spans="1:14">
      <c r="A67" t="s">
        <v>451</v>
      </c>
      <c r="B67" t="s">
        <v>452</v>
      </c>
      <c r="C67" t="s">
        <v>276</v>
      </c>
      <c r="D67" t="s">
        <v>277</v>
      </c>
      <c r="E67" s="2">
        <v>42045.400694444441</v>
      </c>
      <c r="F67" t="s">
        <v>150</v>
      </c>
      <c r="G67" t="s">
        <v>149</v>
      </c>
      <c r="H67" t="b">
        <v>1</v>
      </c>
      <c r="I67">
        <v>1E-3</v>
      </c>
      <c r="J67">
        <v>1E-3</v>
      </c>
      <c r="K67" t="str">
        <f t="shared" ref="K67:K130" si="3">IF(H67=TRUE,"&lt;","=")</f>
        <v>&lt;</v>
      </c>
      <c r="L67">
        <f t="shared" ref="L67:L130" si="4">I67*1000</f>
        <v>1</v>
      </c>
      <c r="M67">
        <f t="shared" ref="M67:M130" si="5">J67*1000</f>
        <v>1</v>
      </c>
      <c r="N67" t="s">
        <v>453</v>
      </c>
    </row>
    <row r="68" spans="1:14">
      <c r="A68" t="s">
        <v>451</v>
      </c>
      <c r="B68" t="s">
        <v>452</v>
      </c>
      <c r="C68" t="s">
        <v>276</v>
      </c>
      <c r="D68" t="s">
        <v>277</v>
      </c>
      <c r="E68" s="2">
        <v>42033.533333333333</v>
      </c>
      <c r="F68" t="s">
        <v>150</v>
      </c>
      <c r="G68" t="s">
        <v>149</v>
      </c>
      <c r="H68" t="b">
        <v>1</v>
      </c>
      <c r="I68">
        <v>1E-3</v>
      </c>
      <c r="J68">
        <v>1E-3</v>
      </c>
      <c r="K68" t="str">
        <f t="shared" si="3"/>
        <v>&lt;</v>
      </c>
      <c r="L68">
        <f t="shared" si="4"/>
        <v>1</v>
      </c>
      <c r="M68">
        <f t="shared" si="5"/>
        <v>1</v>
      </c>
      <c r="N68" t="s">
        <v>453</v>
      </c>
    </row>
    <row r="69" spans="1:14">
      <c r="A69" t="s">
        <v>451</v>
      </c>
      <c r="B69" t="s">
        <v>452</v>
      </c>
      <c r="C69" t="s">
        <v>276</v>
      </c>
      <c r="D69" t="s">
        <v>277</v>
      </c>
      <c r="E69" s="2">
        <v>42094.477083333331</v>
      </c>
      <c r="F69" t="s">
        <v>150</v>
      </c>
      <c r="G69" t="s">
        <v>149</v>
      </c>
      <c r="H69" t="b">
        <v>1</v>
      </c>
      <c r="I69">
        <v>1E-3</v>
      </c>
      <c r="J69">
        <v>1E-3</v>
      </c>
      <c r="K69" t="str">
        <f t="shared" si="3"/>
        <v>&lt;</v>
      </c>
      <c r="L69">
        <f t="shared" si="4"/>
        <v>1</v>
      </c>
      <c r="M69">
        <f t="shared" si="5"/>
        <v>1</v>
      </c>
      <c r="N69" t="s">
        <v>453</v>
      </c>
    </row>
    <row r="70" spans="1:14">
      <c r="A70" t="s">
        <v>451</v>
      </c>
      <c r="B70" t="s">
        <v>452</v>
      </c>
      <c r="C70" t="s">
        <v>276</v>
      </c>
      <c r="D70" t="s">
        <v>277</v>
      </c>
      <c r="E70" s="2">
        <v>42107.584722222222</v>
      </c>
      <c r="F70" t="s">
        <v>150</v>
      </c>
      <c r="G70" t="s">
        <v>149</v>
      </c>
      <c r="H70" t="b">
        <v>1</v>
      </c>
      <c r="I70">
        <v>1E-3</v>
      </c>
      <c r="J70">
        <v>1E-3</v>
      </c>
      <c r="K70" t="str">
        <f t="shared" si="3"/>
        <v>&lt;</v>
      </c>
      <c r="L70">
        <f t="shared" si="4"/>
        <v>1</v>
      </c>
      <c r="M70">
        <f t="shared" si="5"/>
        <v>1</v>
      </c>
      <c r="N70" t="s">
        <v>453</v>
      </c>
    </row>
    <row r="71" spans="1:14">
      <c r="A71" t="s">
        <v>451</v>
      </c>
      <c r="B71" t="s">
        <v>452</v>
      </c>
      <c r="C71" t="s">
        <v>276</v>
      </c>
      <c r="D71" t="s">
        <v>277</v>
      </c>
      <c r="E71" s="2">
        <v>42170.443749999999</v>
      </c>
      <c r="F71" t="s">
        <v>150</v>
      </c>
      <c r="G71" t="s">
        <v>149</v>
      </c>
      <c r="H71" t="b">
        <v>1</v>
      </c>
      <c r="I71">
        <v>1E-3</v>
      </c>
      <c r="J71">
        <v>1E-3</v>
      </c>
      <c r="K71" t="str">
        <f t="shared" si="3"/>
        <v>&lt;</v>
      </c>
      <c r="L71">
        <f t="shared" si="4"/>
        <v>1</v>
      </c>
      <c r="M71">
        <f t="shared" si="5"/>
        <v>1</v>
      </c>
      <c r="N71" t="s">
        <v>453</v>
      </c>
    </row>
    <row r="72" spans="1:14">
      <c r="A72" t="s">
        <v>451</v>
      </c>
      <c r="B72" t="s">
        <v>452</v>
      </c>
      <c r="C72" t="s">
        <v>276</v>
      </c>
      <c r="D72" t="s">
        <v>277</v>
      </c>
      <c r="E72" s="2">
        <v>42018.370138888888</v>
      </c>
      <c r="F72" t="s">
        <v>150</v>
      </c>
      <c r="G72" t="s">
        <v>149</v>
      </c>
      <c r="H72" t="b">
        <v>1</v>
      </c>
      <c r="I72">
        <v>1E-3</v>
      </c>
      <c r="J72">
        <v>1E-3</v>
      </c>
      <c r="K72" t="str">
        <f t="shared" si="3"/>
        <v>&lt;</v>
      </c>
      <c r="L72">
        <f t="shared" si="4"/>
        <v>1</v>
      </c>
      <c r="M72">
        <f t="shared" si="5"/>
        <v>1</v>
      </c>
      <c r="N72" t="s">
        <v>453</v>
      </c>
    </row>
    <row r="73" spans="1:14">
      <c r="A73" t="s">
        <v>451</v>
      </c>
      <c r="B73" t="s">
        <v>452</v>
      </c>
      <c r="C73" t="s">
        <v>276</v>
      </c>
      <c r="D73" t="s">
        <v>277</v>
      </c>
      <c r="E73" s="2">
        <v>42354.439583333333</v>
      </c>
      <c r="F73" t="s">
        <v>150</v>
      </c>
      <c r="G73" t="s">
        <v>149</v>
      </c>
      <c r="H73" t="b">
        <v>1</v>
      </c>
      <c r="I73">
        <v>1E-3</v>
      </c>
      <c r="J73">
        <v>1E-3</v>
      </c>
      <c r="K73" t="str">
        <f t="shared" si="3"/>
        <v>&lt;</v>
      </c>
      <c r="L73">
        <f t="shared" si="4"/>
        <v>1</v>
      </c>
      <c r="M73">
        <f t="shared" si="5"/>
        <v>1</v>
      </c>
      <c r="N73" t="s">
        <v>453</v>
      </c>
    </row>
    <row r="74" spans="1:14">
      <c r="A74" t="s">
        <v>451</v>
      </c>
      <c r="B74" t="s">
        <v>452</v>
      </c>
      <c r="C74" t="s">
        <v>276</v>
      </c>
      <c r="D74" t="s">
        <v>277</v>
      </c>
      <c r="E74" s="2">
        <v>42024.482638888891</v>
      </c>
      <c r="F74" t="s">
        <v>150</v>
      </c>
      <c r="G74" t="s">
        <v>149</v>
      </c>
      <c r="H74" t="b">
        <v>1</v>
      </c>
      <c r="I74">
        <v>1E-3</v>
      </c>
      <c r="J74">
        <v>1E-3</v>
      </c>
      <c r="K74" t="str">
        <f t="shared" si="3"/>
        <v>&lt;</v>
      </c>
      <c r="L74">
        <f t="shared" si="4"/>
        <v>1</v>
      </c>
      <c r="M74">
        <f t="shared" si="5"/>
        <v>1</v>
      </c>
      <c r="N74" t="s">
        <v>453</v>
      </c>
    </row>
    <row r="75" spans="1:14">
      <c r="A75" t="s">
        <v>451</v>
      </c>
      <c r="B75" t="s">
        <v>452</v>
      </c>
      <c r="C75" t="s">
        <v>276</v>
      </c>
      <c r="D75" t="s">
        <v>277</v>
      </c>
      <c r="E75" s="2">
        <v>42025.438194444447</v>
      </c>
      <c r="F75" t="s">
        <v>150</v>
      </c>
      <c r="G75" t="s">
        <v>149</v>
      </c>
      <c r="H75" t="b">
        <v>1</v>
      </c>
      <c r="I75">
        <v>1E-3</v>
      </c>
      <c r="J75">
        <v>1E-3</v>
      </c>
      <c r="K75" t="str">
        <f t="shared" si="3"/>
        <v>&lt;</v>
      </c>
      <c r="L75">
        <f t="shared" si="4"/>
        <v>1</v>
      </c>
      <c r="M75">
        <f t="shared" si="5"/>
        <v>1</v>
      </c>
      <c r="N75" t="s">
        <v>453</v>
      </c>
    </row>
    <row r="76" spans="1:14">
      <c r="A76" t="s">
        <v>451</v>
      </c>
      <c r="B76" t="s">
        <v>452</v>
      </c>
      <c r="C76" t="s">
        <v>276</v>
      </c>
      <c r="D76" t="s">
        <v>277</v>
      </c>
      <c r="E76" s="2">
        <v>42146.477777777778</v>
      </c>
      <c r="F76" t="s">
        <v>150</v>
      </c>
      <c r="G76" t="s">
        <v>149</v>
      </c>
      <c r="H76" t="b">
        <v>1</v>
      </c>
      <c r="I76">
        <v>1E-3</v>
      </c>
      <c r="J76">
        <v>1E-3</v>
      </c>
      <c r="K76" t="str">
        <f t="shared" si="3"/>
        <v>&lt;</v>
      </c>
      <c r="L76">
        <f t="shared" si="4"/>
        <v>1</v>
      </c>
      <c r="M76">
        <f t="shared" si="5"/>
        <v>1</v>
      </c>
      <c r="N76" t="s">
        <v>453</v>
      </c>
    </row>
    <row r="77" spans="1:14">
      <c r="A77" t="s">
        <v>451</v>
      </c>
      <c r="B77" t="s">
        <v>452</v>
      </c>
      <c r="C77" t="s">
        <v>276</v>
      </c>
      <c r="D77" t="s">
        <v>277</v>
      </c>
      <c r="E77" s="2">
        <v>42087.47152777778</v>
      </c>
      <c r="F77" t="s">
        <v>150</v>
      </c>
      <c r="G77" t="s">
        <v>149</v>
      </c>
      <c r="H77" t="b">
        <v>1</v>
      </c>
      <c r="I77">
        <v>1E-3</v>
      </c>
      <c r="J77">
        <v>1E-3</v>
      </c>
      <c r="K77" t="str">
        <f t="shared" si="3"/>
        <v>&lt;</v>
      </c>
      <c r="L77">
        <f t="shared" si="4"/>
        <v>1</v>
      </c>
      <c r="M77">
        <f t="shared" si="5"/>
        <v>1</v>
      </c>
      <c r="N77" t="s">
        <v>453</v>
      </c>
    </row>
    <row r="78" spans="1:14">
      <c r="A78" t="s">
        <v>451</v>
      </c>
      <c r="B78" t="s">
        <v>452</v>
      </c>
      <c r="C78" t="s">
        <v>276</v>
      </c>
      <c r="D78" t="s">
        <v>277</v>
      </c>
      <c r="E78" s="2">
        <v>42144.548611111109</v>
      </c>
      <c r="F78" t="s">
        <v>150</v>
      </c>
      <c r="G78" t="s">
        <v>149</v>
      </c>
      <c r="H78" t="b">
        <v>1</v>
      </c>
      <c r="I78">
        <v>1E-3</v>
      </c>
      <c r="J78">
        <v>1E-3</v>
      </c>
      <c r="K78" t="str">
        <f t="shared" si="3"/>
        <v>&lt;</v>
      </c>
      <c r="L78">
        <f t="shared" si="4"/>
        <v>1</v>
      </c>
      <c r="M78">
        <f t="shared" si="5"/>
        <v>1</v>
      </c>
      <c r="N78" t="s">
        <v>453</v>
      </c>
    </row>
    <row r="79" spans="1:14">
      <c r="A79" t="s">
        <v>451</v>
      </c>
      <c r="B79" t="s">
        <v>452</v>
      </c>
      <c r="C79" t="s">
        <v>276</v>
      </c>
      <c r="D79" t="s">
        <v>277</v>
      </c>
      <c r="E79" s="2">
        <v>42080.404166666667</v>
      </c>
      <c r="F79" t="s">
        <v>150</v>
      </c>
      <c r="G79" t="s">
        <v>149</v>
      </c>
      <c r="H79" t="b">
        <v>1</v>
      </c>
      <c r="I79">
        <v>1E-3</v>
      </c>
      <c r="J79">
        <v>1E-3</v>
      </c>
      <c r="K79" t="str">
        <f t="shared" si="3"/>
        <v>&lt;</v>
      </c>
      <c r="L79">
        <f t="shared" si="4"/>
        <v>1</v>
      </c>
      <c r="M79">
        <f t="shared" si="5"/>
        <v>1</v>
      </c>
      <c r="N79" t="s">
        <v>453</v>
      </c>
    </row>
    <row r="80" spans="1:14">
      <c r="A80" t="s">
        <v>451</v>
      </c>
      <c r="B80" t="s">
        <v>452</v>
      </c>
      <c r="C80" t="s">
        <v>276</v>
      </c>
      <c r="D80" t="s">
        <v>277</v>
      </c>
      <c r="E80" s="2">
        <v>42051.470833333333</v>
      </c>
      <c r="F80" t="s">
        <v>150</v>
      </c>
      <c r="G80" t="s">
        <v>149</v>
      </c>
      <c r="H80" t="b">
        <v>1</v>
      </c>
      <c r="I80">
        <v>1E-3</v>
      </c>
      <c r="J80">
        <v>1E-3</v>
      </c>
      <c r="K80" t="str">
        <f t="shared" si="3"/>
        <v>&lt;</v>
      </c>
      <c r="L80">
        <f t="shared" si="4"/>
        <v>1</v>
      </c>
      <c r="M80">
        <f t="shared" si="5"/>
        <v>1</v>
      </c>
      <c r="N80" t="s">
        <v>453</v>
      </c>
    </row>
    <row r="81" spans="1:14">
      <c r="A81" t="s">
        <v>451</v>
      </c>
      <c r="B81" t="s">
        <v>452</v>
      </c>
      <c r="C81" t="s">
        <v>276</v>
      </c>
      <c r="D81" t="s">
        <v>277</v>
      </c>
      <c r="E81" s="2">
        <v>42016.398611111108</v>
      </c>
      <c r="F81" t="s">
        <v>150</v>
      </c>
      <c r="G81" t="s">
        <v>149</v>
      </c>
      <c r="H81" t="b">
        <v>1</v>
      </c>
      <c r="I81">
        <v>1E-3</v>
      </c>
      <c r="J81">
        <v>1E-3</v>
      </c>
      <c r="K81" t="str">
        <f t="shared" si="3"/>
        <v>&lt;</v>
      </c>
      <c r="L81">
        <f t="shared" si="4"/>
        <v>1</v>
      </c>
      <c r="M81">
        <f t="shared" si="5"/>
        <v>1</v>
      </c>
      <c r="N81" t="s">
        <v>453</v>
      </c>
    </row>
    <row r="82" spans="1:14">
      <c r="A82" t="s">
        <v>451</v>
      </c>
      <c r="B82" t="s">
        <v>452</v>
      </c>
      <c r="C82" t="s">
        <v>276</v>
      </c>
      <c r="D82" t="s">
        <v>277</v>
      </c>
      <c r="E82" s="2">
        <v>42338.620138888888</v>
      </c>
      <c r="F82" t="s">
        <v>150</v>
      </c>
      <c r="G82" t="s">
        <v>149</v>
      </c>
      <c r="H82" t="b">
        <v>1</v>
      </c>
      <c r="I82">
        <v>1E-3</v>
      </c>
      <c r="J82">
        <v>1E-3</v>
      </c>
      <c r="K82" t="str">
        <f t="shared" si="3"/>
        <v>&lt;</v>
      </c>
      <c r="L82">
        <f t="shared" si="4"/>
        <v>1</v>
      </c>
      <c r="M82">
        <f t="shared" si="5"/>
        <v>1</v>
      </c>
      <c r="N82" t="s">
        <v>453</v>
      </c>
    </row>
    <row r="83" spans="1:14">
      <c r="A83" t="s">
        <v>451</v>
      </c>
      <c r="B83" t="s">
        <v>452</v>
      </c>
      <c r="C83" t="s">
        <v>276</v>
      </c>
      <c r="D83" t="s">
        <v>277</v>
      </c>
      <c r="E83" s="2">
        <v>42054.42291666667</v>
      </c>
      <c r="F83" t="s">
        <v>150</v>
      </c>
      <c r="G83" t="s">
        <v>149</v>
      </c>
      <c r="H83" t="b">
        <v>1</v>
      </c>
      <c r="I83">
        <v>1E-3</v>
      </c>
      <c r="J83">
        <v>1E-3</v>
      </c>
      <c r="K83" t="str">
        <f t="shared" si="3"/>
        <v>&lt;</v>
      </c>
      <c r="L83">
        <f t="shared" si="4"/>
        <v>1</v>
      </c>
      <c r="M83">
        <f t="shared" si="5"/>
        <v>1</v>
      </c>
      <c r="N83" t="s">
        <v>453</v>
      </c>
    </row>
    <row r="84" spans="1:14">
      <c r="A84" t="s">
        <v>451</v>
      </c>
      <c r="B84" t="s">
        <v>452</v>
      </c>
      <c r="C84" t="s">
        <v>276</v>
      </c>
      <c r="D84" t="s">
        <v>277</v>
      </c>
      <c r="E84" s="2">
        <v>42088.441666666666</v>
      </c>
      <c r="F84" t="s">
        <v>150</v>
      </c>
      <c r="G84" t="s">
        <v>149</v>
      </c>
      <c r="H84" t="b">
        <v>1</v>
      </c>
      <c r="I84">
        <v>1E-3</v>
      </c>
      <c r="J84">
        <v>1E-3</v>
      </c>
      <c r="K84" t="str">
        <f t="shared" si="3"/>
        <v>&lt;</v>
      </c>
      <c r="L84">
        <f t="shared" si="4"/>
        <v>1</v>
      </c>
      <c r="M84">
        <f t="shared" si="5"/>
        <v>1</v>
      </c>
      <c r="N84" t="s">
        <v>453</v>
      </c>
    </row>
    <row r="85" spans="1:14">
      <c r="A85" t="s">
        <v>451</v>
      </c>
      <c r="B85" t="s">
        <v>452</v>
      </c>
      <c r="C85" t="s">
        <v>276</v>
      </c>
      <c r="D85" t="s">
        <v>277</v>
      </c>
      <c r="E85" s="2">
        <v>42132.602083333331</v>
      </c>
      <c r="F85" t="s">
        <v>150</v>
      </c>
      <c r="G85" t="s">
        <v>149</v>
      </c>
      <c r="H85" t="b">
        <v>1</v>
      </c>
      <c r="I85">
        <v>1E-3</v>
      </c>
      <c r="J85">
        <v>1E-3</v>
      </c>
      <c r="K85" t="str">
        <f t="shared" si="3"/>
        <v>&lt;</v>
      </c>
      <c r="L85">
        <f t="shared" si="4"/>
        <v>1</v>
      </c>
      <c r="M85">
        <f t="shared" si="5"/>
        <v>1</v>
      </c>
      <c r="N85" t="s">
        <v>453</v>
      </c>
    </row>
    <row r="86" spans="1:14">
      <c r="A86" t="s">
        <v>451</v>
      </c>
      <c r="B86" t="s">
        <v>452</v>
      </c>
      <c r="C86" t="s">
        <v>276</v>
      </c>
      <c r="D86" t="s">
        <v>277</v>
      </c>
      <c r="E86" s="2">
        <v>42039.419444444444</v>
      </c>
      <c r="F86" t="s">
        <v>150</v>
      </c>
      <c r="G86" t="s">
        <v>149</v>
      </c>
      <c r="H86" t="b">
        <v>1</v>
      </c>
      <c r="I86">
        <v>1E-3</v>
      </c>
      <c r="J86">
        <v>1E-3</v>
      </c>
      <c r="K86" t="str">
        <f t="shared" si="3"/>
        <v>&lt;</v>
      </c>
      <c r="L86">
        <f t="shared" si="4"/>
        <v>1</v>
      </c>
      <c r="M86">
        <f t="shared" si="5"/>
        <v>1</v>
      </c>
      <c r="N86" t="s">
        <v>453</v>
      </c>
    </row>
    <row r="87" spans="1:14">
      <c r="A87" t="s">
        <v>451</v>
      </c>
      <c r="B87" t="s">
        <v>452</v>
      </c>
      <c r="C87" t="s">
        <v>276</v>
      </c>
      <c r="D87" t="s">
        <v>277</v>
      </c>
      <c r="E87" s="2">
        <v>42174.518055555556</v>
      </c>
      <c r="F87" t="s">
        <v>150</v>
      </c>
      <c r="G87" t="s">
        <v>149</v>
      </c>
      <c r="H87" t="b">
        <v>1</v>
      </c>
      <c r="I87">
        <v>1E-3</v>
      </c>
      <c r="J87">
        <v>1E-3</v>
      </c>
      <c r="K87" t="str">
        <f t="shared" si="3"/>
        <v>&lt;</v>
      </c>
      <c r="L87">
        <f t="shared" si="4"/>
        <v>1</v>
      </c>
      <c r="M87">
        <f t="shared" si="5"/>
        <v>1</v>
      </c>
      <c r="N87" t="s">
        <v>453</v>
      </c>
    </row>
    <row r="88" spans="1:14">
      <c r="A88" t="s">
        <v>451</v>
      </c>
      <c r="B88" t="s">
        <v>452</v>
      </c>
      <c r="C88" t="s">
        <v>276</v>
      </c>
      <c r="D88" t="s">
        <v>277</v>
      </c>
      <c r="E88" s="2">
        <v>42178.589583333334</v>
      </c>
      <c r="F88" t="s">
        <v>150</v>
      </c>
      <c r="G88" t="s">
        <v>149</v>
      </c>
      <c r="H88" t="b">
        <v>1</v>
      </c>
      <c r="I88">
        <v>1E-3</v>
      </c>
      <c r="J88">
        <v>1E-3</v>
      </c>
      <c r="K88" t="str">
        <f t="shared" si="3"/>
        <v>&lt;</v>
      </c>
      <c r="L88">
        <f t="shared" si="4"/>
        <v>1</v>
      </c>
      <c r="M88">
        <f t="shared" si="5"/>
        <v>1</v>
      </c>
      <c r="N88" t="s">
        <v>453</v>
      </c>
    </row>
    <row r="89" spans="1:14">
      <c r="A89" t="s">
        <v>451</v>
      </c>
      <c r="B89" t="s">
        <v>452</v>
      </c>
      <c r="C89" t="s">
        <v>276</v>
      </c>
      <c r="D89" t="s">
        <v>277</v>
      </c>
      <c r="E89" s="2">
        <v>42334.427083333336</v>
      </c>
      <c r="F89" t="s">
        <v>150</v>
      </c>
      <c r="G89" t="s">
        <v>149</v>
      </c>
      <c r="H89" t="b">
        <v>1</v>
      </c>
      <c r="I89">
        <v>1E-3</v>
      </c>
      <c r="J89">
        <v>1E-3</v>
      </c>
      <c r="K89" t="str">
        <f t="shared" si="3"/>
        <v>&lt;</v>
      </c>
      <c r="L89">
        <f t="shared" si="4"/>
        <v>1</v>
      </c>
      <c r="M89">
        <f t="shared" si="5"/>
        <v>1</v>
      </c>
      <c r="N89" t="s">
        <v>453</v>
      </c>
    </row>
    <row r="90" spans="1:14">
      <c r="A90" t="s">
        <v>451</v>
      </c>
      <c r="B90" t="s">
        <v>452</v>
      </c>
      <c r="C90" t="s">
        <v>276</v>
      </c>
      <c r="D90" t="s">
        <v>277</v>
      </c>
      <c r="E90" s="2">
        <v>42044.4</v>
      </c>
      <c r="F90" t="s">
        <v>150</v>
      </c>
      <c r="G90" t="s">
        <v>149</v>
      </c>
      <c r="H90" t="b">
        <v>1</v>
      </c>
      <c r="I90">
        <v>1E-3</v>
      </c>
      <c r="J90">
        <v>1E-3</v>
      </c>
      <c r="K90" t="str">
        <f t="shared" si="3"/>
        <v>&lt;</v>
      </c>
      <c r="L90">
        <f t="shared" si="4"/>
        <v>1</v>
      </c>
      <c r="M90">
        <f t="shared" si="5"/>
        <v>1</v>
      </c>
      <c r="N90" t="s">
        <v>453</v>
      </c>
    </row>
    <row r="91" spans="1:14">
      <c r="A91" t="s">
        <v>451</v>
      </c>
      <c r="B91" t="s">
        <v>452</v>
      </c>
      <c r="C91" t="s">
        <v>276</v>
      </c>
      <c r="D91" t="s">
        <v>277</v>
      </c>
      <c r="E91" s="2">
        <v>42167.409722222219</v>
      </c>
      <c r="F91" t="s">
        <v>150</v>
      </c>
      <c r="G91" t="s">
        <v>149</v>
      </c>
      <c r="H91" t="b">
        <v>1</v>
      </c>
      <c r="I91">
        <v>1E-3</v>
      </c>
      <c r="J91">
        <v>1E-3</v>
      </c>
      <c r="K91" t="str">
        <f t="shared" si="3"/>
        <v>&lt;</v>
      </c>
      <c r="L91">
        <f t="shared" si="4"/>
        <v>1</v>
      </c>
      <c r="M91">
        <f t="shared" si="5"/>
        <v>1</v>
      </c>
      <c r="N91" t="s">
        <v>453</v>
      </c>
    </row>
    <row r="92" spans="1:14">
      <c r="A92" t="s">
        <v>451</v>
      </c>
      <c r="B92" t="s">
        <v>452</v>
      </c>
      <c r="C92" t="s">
        <v>276</v>
      </c>
      <c r="D92" t="s">
        <v>277</v>
      </c>
      <c r="E92" s="2">
        <v>42095.474999999999</v>
      </c>
      <c r="F92" t="s">
        <v>150</v>
      </c>
      <c r="G92" t="s">
        <v>149</v>
      </c>
      <c r="H92" t="b">
        <v>1</v>
      </c>
      <c r="I92">
        <v>1E-3</v>
      </c>
      <c r="J92">
        <v>1E-3</v>
      </c>
      <c r="K92" t="str">
        <f t="shared" si="3"/>
        <v>&lt;</v>
      </c>
      <c r="L92">
        <f t="shared" si="4"/>
        <v>1</v>
      </c>
      <c r="M92">
        <f t="shared" si="5"/>
        <v>1</v>
      </c>
      <c r="N92" t="s">
        <v>453</v>
      </c>
    </row>
    <row r="93" spans="1:14">
      <c r="A93" t="s">
        <v>451</v>
      </c>
      <c r="B93" t="s">
        <v>452</v>
      </c>
      <c r="C93" t="s">
        <v>276</v>
      </c>
      <c r="D93" t="s">
        <v>277</v>
      </c>
      <c r="E93" s="2">
        <v>42173.560416666667</v>
      </c>
      <c r="F93" t="s">
        <v>150</v>
      </c>
      <c r="G93" t="s">
        <v>149</v>
      </c>
      <c r="H93" t="b">
        <v>1</v>
      </c>
      <c r="I93">
        <v>1E-3</v>
      </c>
      <c r="J93">
        <v>1E-3</v>
      </c>
      <c r="K93" t="str">
        <f t="shared" si="3"/>
        <v>&lt;</v>
      </c>
      <c r="L93">
        <f t="shared" si="4"/>
        <v>1</v>
      </c>
      <c r="M93">
        <f t="shared" si="5"/>
        <v>1</v>
      </c>
      <c r="N93" t="s">
        <v>453</v>
      </c>
    </row>
    <row r="94" spans="1:14">
      <c r="A94" t="s">
        <v>451</v>
      </c>
      <c r="B94" t="s">
        <v>452</v>
      </c>
      <c r="C94" t="s">
        <v>276</v>
      </c>
      <c r="D94" t="s">
        <v>277</v>
      </c>
      <c r="E94" s="2">
        <v>42138.440972222219</v>
      </c>
      <c r="F94" t="s">
        <v>150</v>
      </c>
      <c r="G94" t="s">
        <v>149</v>
      </c>
      <c r="H94" t="b">
        <v>1</v>
      </c>
      <c r="I94">
        <v>1E-3</v>
      </c>
      <c r="J94">
        <v>1E-3</v>
      </c>
      <c r="K94" t="str">
        <f t="shared" si="3"/>
        <v>&lt;</v>
      </c>
      <c r="L94">
        <f t="shared" si="4"/>
        <v>1</v>
      </c>
      <c r="M94">
        <f t="shared" si="5"/>
        <v>1</v>
      </c>
      <c r="N94" t="s">
        <v>453</v>
      </c>
    </row>
    <row r="95" spans="1:14">
      <c r="A95" t="s">
        <v>451</v>
      </c>
      <c r="B95" t="s">
        <v>452</v>
      </c>
      <c r="C95" t="s">
        <v>276</v>
      </c>
      <c r="D95" t="s">
        <v>277</v>
      </c>
      <c r="E95" s="2">
        <v>42297.494444444441</v>
      </c>
      <c r="F95" t="s">
        <v>150</v>
      </c>
      <c r="G95" t="s">
        <v>149</v>
      </c>
      <c r="H95" t="b">
        <v>1</v>
      </c>
      <c r="I95">
        <v>1E-3</v>
      </c>
      <c r="J95">
        <v>1E-3</v>
      </c>
      <c r="K95" t="str">
        <f t="shared" si="3"/>
        <v>&lt;</v>
      </c>
      <c r="L95">
        <f t="shared" si="4"/>
        <v>1</v>
      </c>
      <c r="M95">
        <f t="shared" si="5"/>
        <v>1</v>
      </c>
      <c r="N95" t="s">
        <v>453</v>
      </c>
    </row>
    <row r="96" spans="1:14">
      <c r="A96" t="s">
        <v>451</v>
      </c>
      <c r="B96" t="s">
        <v>452</v>
      </c>
      <c r="C96" t="s">
        <v>276</v>
      </c>
      <c r="D96" t="s">
        <v>277</v>
      </c>
      <c r="E96" s="2">
        <v>42101.536111111112</v>
      </c>
      <c r="F96" t="s">
        <v>150</v>
      </c>
      <c r="G96" t="s">
        <v>149</v>
      </c>
      <c r="H96" t="b">
        <v>1</v>
      </c>
      <c r="I96">
        <v>1E-3</v>
      </c>
      <c r="J96">
        <v>1E-3</v>
      </c>
      <c r="K96" t="str">
        <f t="shared" si="3"/>
        <v>&lt;</v>
      </c>
      <c r="L96">
        <f t="shared" si="4"/>
        <v>1</v>
      </c>
      <c r="M96">
        <f t="shared" si="5"/>
        <v>1</v>
      </c>
      <c r="N96" t="s">
        <v>453</v>
      </c>
    </row>
    <row r="97" spans="1:14">
      <c r="A97" t="s">
        <v>451</v>
      </c>
      <c r="B97" t="s">
        <v>452</v>
      </c>
      <c r="C97" t="s">
        <v>276</v>
      </c>
      <c r="D97" t="s">
        <v>277</v>
      </c>
      <c r="E97" s="2">
        <v>42170.672222222223</v>
      </c>
      <c r="F97" t="s">
        <v>150</v>
      </c>
      <c r="G97" t="s">
        <v>149</v>
      </c>
      <c r="H97" t="b">
        <v>1</v>
      </c>
      <c r="I97">
        <v>1E-3</v>
      </c>
      <c r="J97">
        <v>1E-3</v>
      </c>
      <c r="K97" t="str">
        <f t="shared" si="3"/>
        <v>&lt;</v>
      </c>
      <c r="L97">
        <f t="shared" si="4"/>
        <v>1</v>
      </c>
      <c r="M97">
        <f t="shared" si="5"/>
        <v>1</v>
      </c>
      <c r="N97" t="s">
        <v>453</v>
      </c>
    </row>
    <row r="98" spans="1:14">
      <c r="A98" t="s">
        <v>451</v>
      </c>
      <c r="B98" t="s">
        <v>452</v>
      </c>
      <c r="C98" t="s">
        <v>276</v>
      </c>
      <c r="D98" t="s">
        <v>277</v>
      </c>
      <c r="E98" s="2">
        <v>42058.535416666666</v>
      </c>
      <c r="F98" t="s">
        <v>150</v>
      </c>
      <c r="G98" t="s">
        <v>149</v>
      </c>
      <c r="H98" t="b">
        <v>1</v>
      </c>
      <c r="I98">
        <v>1E-3</v>
      </c>
      <c r="J98">
        <v>1E-3</v>
      </c>
      <c r="K98" t="str">
        <f t="shared" si="3"/>
        <v>&lt;</v>
      </c>
      <c r="L98">
        <f t="shared" si="4"/>
        <v>1</v>
      </c>
      <c r="M98">
        <f t="shared" si="5"/>
        <v>1</v>
      </c>
      <c r="N98" t="s">
        <v>453</v>
      </c>
    </row>
    <row r="99" spans="1:14">
      <c r="A99" t="s">
        <v>451</v>
      </c>
      <c r="B99" t="s">
        <v>452</v>
      </c>
      <c r="C99" t="s">
        <v>276</v>
      </c>
      <c r="D99" t="s">
        <v>277</v>
      </c>
      <c r="E99" s="2">
        <v>42060.522222222222</v>
      </c>
      <c r="F99" t="s">
        <v>150</v>
      </c>
      <c r="G99" t="s">
        <v>149</v>
      </c>
      <c r="H99" t="b">
        <v>1</v>
      </c>
      <c r="I99">
        <v>1E-3</v>
      </c>
      <c r="J99">
        <v>1E-3</v>
      </c>
      <c r="K99" t="str">
        <f t="shared" si="3"/>
        <v>&lt;</v>
      </c>
      <c r="L99">
        <f t="shared" si="4"/>
        <v>1</v>
      </c>
      <c r="M99">
        <f t="shared" si="5"/>
        <v>1</v>
      </c>
      <c r="N99" t="s">
        <v>453</v>
      </c>
    </row>
    <row r="100" spans="1:14">
      <c r="A100" t="s">
        <v>451</v>
      </c>
      <c r="B100" t="s">
        <v>452</v>
      </c>
      <c r="C100" t="s">
        <v>276</v>
      </c>
      <c r="D100" t="s">
        <v>277</v>
      </c>
      <c r="E100" s="2">
        <v>42172.677083333336</v>
      </c>
      <c r="F100" t="s">
        <v>150</v>
      </c>
      <c r="G100" t="s">
        <v>149</v>
      </c>
      <c r="H100" t="b">
        <v>1</v>
      </c>
      <c r="I100">
        <v>1E-3</v>
      </c>
      <c r="J100">
        <v>1E-3</v>
      </c>
      <c r="K100" t="str">
        <f t="shared" si="3"/>
        <v>&lt;</v>
      </c>
      <c r="L100">
        <f t="shared" si="4"/>
        <v>1</v>
      </c>
      <c r="M100">
        <f t="shared" si="5"/>
        <v>1</v>
      </c>
      <c r="N100" t="s">
        <v>453</v>
      </c>
    </row>
    <row r="101" spans="1:14">
      <c r="A101" t="s">
        <v>451</v>
      </c>
      <c r="B101" t="s">
        <v>452</v>
      </c>
      <c r="C101" t="s">
        <v>276</v>
      </c>
      <c r="D101" t="s">
        <v>277</v>
      </c>
      <c r="E101" s="2">
        <v>42331.484027777777</v>
      </c>
      <c r="F101" t="s">
        <v>150</v>
      </c>
      <c r="G101" t="s">
        <v>149</v>
      </c>
      <c r="H101" t="b">
        <v>1</v>
      </c>
      <c r="I101">
        <v>1E-3</v>
      </c>
      <c r="J101">
        <v>1E-3</v>
      </c>
      <c r="K101" t="str">
        <f t="shared" si="3"/>
        <v>&lt;</v>
      </c>
      <c r="L101">
        <f t="shared" si="4"/>
        <v>1</v>
      </c>
      <c r="M101">
        <f t="shared" si="5"/>
        <v>1</v>
      </c>
      <c r="N101" t="s">
        <v>453</v>
      </c>
    </row>
    <row r="102" spans="1:14">
      <c r="A102" t="s">
        <v>451</v>
      </c>
      <c r="B102" t="s">
        <v>452</v>
      </c>
      <c r="C102" t="s">
        <v>276</v>
      </c>
      <c r="D102" t="s">
        <v>277</v>
      </c>
      <c r="E102" s="2">
        <v>42254.513888888891</v>
      </c>
      <c r="F102" t="s">
        <v>150</v>
      </c>
      <c r="G102" t="s">
        <v>149</v>
      </c>
      <c r="H102" t="b">
        <v>1</v>
      </c>
      <c r="I102">
        <v>1E-3</v>
      </c>
      <c r="J102">
        <v>1E-3</v>
      </c>
      <c r="K102" t="str">
        <f t="shared" si="3"/>
        <v>&lt;</v>
      </c>
      <c r="L102">
        <f t="shared" si="4"/>
        <v>1</v>
      </c>
      <c r="M102">
        <f t="shared" si="5"/>
        <v>1</v>
      </c>
      <c r="N102" t="s">
        <v>453</v>
      </c>
    </row>
    <row r="103" spans="1:14">
      <c r="A103" t="s">
        <v>451</v>
      </c>
      <c r="B103" t="s">
        <v>452</v>
      </c>
      <c r="C103" t="s">
        <v>276</v>
      </c>
      <c r="D103" t="s">
        <v>277</v>
      </c>
      <c r="E103" s="2">
        <v>42069.53125</v>
      </c>
      <c r="F103" t="s">
        <v>150</v>
      </c>
      <c r="G103" t="s">
        <v>149</v>
      </c>
      <c r="H103" t="b">
        <v>1</v>
      </c>
      <c r="I103">
        <v>1E-3</v>
      </c>
      <c r="J103">
        <v>1E-3</v>
      </c>
      <c r="K103" t="str">
        <f t="shared" si="3"/>
        <v>&lt;</v>
      </c>
      <c r="L103">
        <f t="shared" si="4"/>
        <v>1</v>
      </c>
      <c r="M103">
        <f t="shared" si="5"/>
        <v>1</v>
      </c>
      <c r="N103" t="s">
        <v>453</v>
      </c>
    </row>
    <row r="104" spans="1:14">
      <c r="A104" t="s">
        <v>451</v>
      </c>
      <c r="B104" t="s">
        <v>452</v>
      </c>
      <c r="C104" t="s">
        <v>276</v>
      </c>
      <c r="D104" t="s">
        <v>277</v>
      </c>
      <c r="E104" s="2">
        <v>42157.500694444447</v>
      </c>
      <c r="F104" t="s">
        <v>150</v>
      </c>
      <c r="G104" t="s">
        <v>149</v>
      </c>
      <c r="H104" t="b">
        <v>1</v>
      </c>
      <c r="I104">
        <v>1E-3</v>
      </c>
      <c r="J104">
        <v>1E-3</v>
      </c>
      <c r="K104" t="str">
        <f t="shared" si="3"/>
        <v>&lt;</v>
      </c>
      <c r="L104">
        <f t="shared" si="4"/>
        <v>1</v>
      </c>
      <c r="M104">
        <f t="shared" si="5"/>
        <v>1</v>
      </c>
      <c r="N104" t="s">
        <v>453</v>
      </c>
    </row>
    <row r="105" spans="1:14">
      <c r="A105" t="s">
        <v>451</v>
      </c>
      <c r="B105" t="s">
        <v>452</v>
      </c>
      <c r="C105" t="s">
        <v>276</v>
      </c>
      <c r="D105" t="s">
        <v>277</v>
      </c>
      <c r="E105" s="2">
        <v>42318.575694444444</v>
      </c>
      <c r="F105" t="s">
        <v>150</v>
      </c>
      <c r="G105" t="s">
        <v>149</v>
      </c>
      <c r="H105" t="b">
        <v>1</v>
      </c>
      <c r="I105">
        <v>1E-3</v>
      </c>
      <c r="J105">
        <v>1E-3</v>
      </c>
      <c r="K105" t="str">
        <f t="shared" si="3"/>
        <v>&lt;</v>
      </c>
      <c r="L105">
        <f t="shared" si="4"/>
        <v>1</v>
      </c>
      <c r="M105">
        <f t="shared" si="5"/>
        <v>1</v>
      </c>
      <c r="N105" t="s">
        <v>453</v>
      </c>
    </row>
    <row r="106" spans="1:14">
      <c r="A106" t="s">
        <v>451</v>
      </c>
      <c r="B106" t="s">
        <v>452</v>
      </c>
      <c r="C106" t="s">
        <v>276</v>
      </c>
      <c r="D106" t="s">
        <v>277</v>
      </c>
      <c r="E106" s="2">
        <v>42321.604861111111</v>
      </c>
      <c r="F106" t="s">
        <v>150</v>
      </c>
      <c r="G106" t="s">
        <v>149</v>
      </c>
      <c r="H106" t="b">
        <v>1</v>
      </c>
      <c r="I106">
        <v>1E-3</v>
      </c>
      <c r="J106">
        <v>1E-3</v>
      </c>
      <c r="K106" t="str">
        <f t="shared" si="3"/>
        <v>&lt;</v>
      </c>
      <c r="L106">
        <f t="shared" si="4"/>
        <v>1</v>
      </c>
      <c r="M106">
        <f t="shared" si="5"/>
        <v>1</v>
      </c>
      <c r="N106" t="s">
        <v>453</v>
      </c>
    </row>
    <row r="107" spans="1:14">
      <c r="A107" t="s">
        <v>451</v>
      </c>
      <c r="B107" t="s">
        <v>452</v>
      </c>
      <c r="C107" t="s">
        <v>276</v>
      </c>
      <c r="D107" t="s">
        <v>277</v>
      </c>
      <c r="E107" s="2">
        <v>42340.582638888889</v>
      </c>
      <c r="F107" t="s">
        <v>150</v>
      </c>
      <c r="G107" t="s">
        <v>149</v>
      </c>
      <c r="H107" t="b">
        <v>1</v>
      </c>
      <c r="I107">
        <v>1E-3</v>
      </c>
      <c r="J107">
        <v>1E-3</v>
      </c>
      <c r="K107" t="str">
        <f t="shared" si="3"/>
        <v>&lt;</v>
      </c>
      <c r="L107">
        <f t="shared" si="4"/>
        <v>1</v>
      </c>
      <c r="M107">
        <f t="shared" si="5"/>
        <v>1</v>
      </c>
      <c r="N107" t="s">
        <v>453</v>
      </c>
    </row>
    <row r="108" spans="1:14">
      <c r="A108" t="s">
        <v>451</v>
      </c>
      <c r="B108" t="s">
        <v>452</v>
      </c>
      <c r="C108" t="s">
        <v>190</v>
      </c>
      <c r="D108" t="s">
        <v>194</v>
      </c>
      <c r="E108" s="2">
        <v>42341.43472222222</v>
      </c>
      <c r="F108" t="s">
        <v>150</v>
      </c>
      <c r="G108" t="s">
        <v>149</v>
      </c>
      <c r="H108" t="b">
        <v>1</v>
      </c>
      <c r="I108">
        <v>1E-3</v>
      </c>
      <c r="J108">
        <v>1E-3</v>
      </c>
      <c r="K108" t="str">
        <f t="shared" si="3"/>
        <v>&lt;</v>
      </c>
      <c r="L108">
        <f t="shared" si="4"/>
        <v>1</v>
      </c>
      <c r="M108">
        <f t="shared" si="5"/>
        <v>1</v>
      </c>
      <c r="N108" t="s">
        <v>453</v>
      </c>
    </row>
    <row r="109" spans="1:14">
      <c r="A109" t="s">
        <v>451</v>
      </c>
      <c r="B109" t="s">
        <v>452</v>
      </c>
      <c r="C109" t="s">
        <v>190</v>
      </c>
      <c r="D109" t="s">
        <v>194</v>
      </c>
      <c r="E109" s="2">
        <v>42342.350694444445</v>
      </c>
      <c r="F109" t="s">
        <v>150</v>
      </c>
      <c r="G109" t="s">
        <v>149</v>
      </c>
      <c r="H109" t="b">
        <v>1</v>
      </c>
      <c r="I109">
        <v>1E-3</v>
      </c>
      <c r="J109">
        <v>1E-3</v>
      </c>
      <c r="K109" t="str">
        <f t="shared" si="3"/>
        <v>&lt;</v>
      </c>
      <c r="L109">
        <f t="shared" si="4"/>
        <v>1</v>
      </c>
      <c r="M109">
        <f t="shared" si="5"/>
        <v>1</v>
      </c>
      <c r="N109" t="s">
        <v>453</v>
      </c>
    </row>
    <row r="110" spans="1:14">
      <c r="A110" t="s">
        <v>451</v>
      </c>
      <c r="B110" t="s">
        <v>452</v>
      </c>
      <c r="C110" t="s">
        <v>190</v>
      </c>
      <c r="D110" t="s">
        <v>194</v>
      </c>
      <c r="E110" s="2">
        <v>42040.411111111112</v>
      </c>
      <c r="F110" t="s">
        <v>150</v>
      </c>
      <c r="G110" t="s">
        <v>149</v>
      </c>
      <c r="H110" t="b">
        <v>1</v>
      </c>
      <c r="I110">
        <v>1E-3</v>
      </c>
      <c r="J110">
        <v>1E-3</v>
      </c>
      <c r="K110" t="str">
        <f t="shared" si="3"/>
        <v>&lt;</v>
      </c>
      <c r="L110">
        <f t="shared" si="4"/>
        <v>1</v>
      </c>
      <c r="M110">
        <f t="shared" si="5"/>
        <v>1</v>
      </c>
      <c r="N110" t="s">
        <v>453</v>
      </c>
    </row>
    <row r="111" spans="1:14">
      <c r="A111" t="s">
        <v>451</v>
      </c>
      <c r="B111" t="s">
        <v>452</v>
      </c>
      <c r="C111" t="s">
        <v>190</v>
      </c>
      <c r="D111" t="s">
        <v>194</v>
      </c>
      <c r="E111" s="2">
        <v>42047.429861111108</v>
      </c>
      <c r="F111" t="s">
        <v>150</v>
      </c>
      <c r="G111" t="s">
        <v>149</v>
      </c>
      <c r="H111" t="b">
        <v>1</v>
      </c>
      <c r="I111">
        <v>1E-3</v>
      </c>
      <c r="J111">
        <v>1E-3</v>
      </c>
      <c r="K111" t="str">
        <f t="shared" si="3"/>
        <v>&lt;</v>
      </c>
      <c r="L111">
        <f t="shared" si="4"/>
        <v>1</v>
      </c>
      <c r="M111">
        <f t="shared" si="5"/>
        <v>1</v>
      </c>
      <c r="N111" t="s">
        <v>453</v>
      </c>
    </row>
    <row r="112" spans="1:14">
      <c r="A112" t="s">
        <v>451</v>
      </c>
      <c r="B112" t="s">
        <v>452</v>
      </c>
      <c r="C112" t="s">
        <v>190</v>
      </c>
      <c r="D112" t="s">
        <v>194</v>
      </c>
      <c r="E112" s="2">
        <v>42146.543749999997</v>
      </c>
      <c r="F112" t="s">
        <v>150</v>
      </c>
      <c r="G112" t="s">
        <v>149</v>
      </c>
      <c r="H112" t="b">
        <v>1</v>
      </c>
      <c r="I112">
        <v>1E-3</v>
      </c>
      <c r="J112">
        <v>1E-3</v>
      </c>
      <c r="K112" t="str">
        <f t="shared" si="3"/>
        <v>&lt;</v>
      </c>
      <c r="L112">
        <f t="shared" si="4"/>
        <v>1</v>
      </c>
      <c r="M112">
        <f t="shared" si="5"/>
        <v>1</v>
      </c>
      <c r="N112" t="s">
        <v>453</v>
      </c>
    </row>
    <row r="113" spans="1:14">
      <c r="A113" t="s">
        <v>451</v>
      </c>
      <c r="B113" t="s">
        <v>452</v>
      </c>
      <c r="C113" t="s">
        <v>190</v>
      </c>
      <c r="D113" t="s">
        <v>194</v>
      </c>
      <c r="E113" s="2">
        <v>42145.564583333333</v>
      </c>
      <c r="F113" t="s">
        <v>150</v>
      </c>
      <c r="G113" t="s">
        <v>149</v>
      </c>
      <c r="H113" t="b">
        <v>1</v>
      </c>
      <c r="I113">
        <v>1E-3</v>
      </c>
      <c r="J113">
        <v>1E-3</v>
      </c>
      <c r="K113" t="str">
        <f t="shared" si="3"/>
        <v>&lt;</v>
      </c>
      <c r="L113">
        <f t="shared" si="4"/>
        <v>1</v>
      </c>
      <c r="M113">
        <f t="shared" si="5"/>
        <v>1</v>
      </c>
      <c r="N113" t="s">
        <v>453</v>
      </c>
    </row>
    <row r="114" spans="1:14">
      <c r="A114" t="s">
        <v>451</v>
      </c>
      <c r="B114" t="s">
        <v>452</v>
      </c>
      <c r="C114" t="s">
        <v>190</v>
      </c>
      <c r="D114" t="s">
        <v>194</v>
      </c>
      <c r="E114" s="2">
        <v>42030.511805555558</v>
      </c>
      <c r="F114" t="s">
        <v>150</v>
      </c>
      <c r="G114" t="s">
        <v>149</v>
      </c>
      <c r="H114" t="b">
        <v>1</v>
      </c>
      <c r="I114">
        <v>1E-3</v>
      </c>
      <c r="J114">
        <v>1E-3</v>
      </c>
      <c r="K114" t="str">
        <f t="shared" si="3"/>
        <v>&lt;</v>
      </c>
      <c r="L114">
        <f t="shared" si="4"/>
        <v>1</v>
      </c>
      <c r="M114">
        <f t="shared" si="5"/>
        <v>1</v>
      </c>
      <c r="N114" t="s">
        <v>453</v>
      </c>
    </row>
    <row r="115" spans="1:14">
      <c r="A115" t="s">
        <v>451</v>
      </c>
      <c r="B115" t="s">
        <v>452</v>
      </c>
      <c r="C115" t="s">
        <v>190</v>
      </c>
      <c r="D115" t="s">
        <v>194</v>
      </c>
      <c r="E115" s="2">
        <v>42032.584027777775</v>
      </c>
      <c r="F115" t="s">
        <v>150</v>
      </c>
      <c r="G115" t="s">
        <v>149</v>
      </c>
      <c r="H115" t="b">
        <v>1</v>
      </c>
      <c r="I115">
        <v>1E-3</v>
      </c>
      <c r="J115">
        <v>1E-3</v>
      </c>
      <c r="K115" t="str">
        <f t="shared" si="3"/>
        <v>&lt;</v>
      </c>
      <c r="L115">
        <f t="shared" si="4"/>
        <v>1</v>
      </c>
      <c r="M115">
        <f t="shared" si="5"/>
        <v>1</v>
      </c>
      <c r="N115" t="s">
        <v>453</v>
      </c>
    </row>
    <row r="116" spans="1:14">
      <c r="A116" t="s">
        <v>451</v>
      </c>
      <c r="B116" t="s">
        <v>452</v>
      </c>
      <c r="C116" t="s">
        <v>190</v>
      </c>
      <c r="D116" t="s">
        <v>194</v>
      </c>
      <c r="E116" s="2">
        <v>42080.595138888886</v>
      </c>
      <c r="F116" t="s">
        <v>150</v>
      </c>
      <c r="G116" t="s">
        <v>149</v>
      </c>
      <c r="H116" t="b">
        <v>1</v>
      </c>
      <c r="I116">
        <v>1E-3</v>
      </c>
      <c r="J116">
        <v>1E-3</v>
      </c>
      <c r="K116" t="str">
        <f t="shared" si="3"/>
        <v>&lt;</v>
      </c>
      <c r="L116">
        <f t="shared" si="4"/>
        <v>1</v>
      </c>
      <c r="M116">
        <f t="shared" si="5"/>
        <v>1</v>
      </c>
      <c r="N116" t="s">
        <v>453</v>
      </c>
    </row>
    <row r="117" spans="1:14">
      <c r="A117" t="s">
        <v>451</v>
      </c>
      <c r="B117" t="s">
        <v>452</v>
      </c>
      <c r="C117" t="s">
        <v>190</v>
      </c>
      <c r="D117" t="s">
        <v>194</v>
      </c>
      <c r="E117" s="2">
        <v>42333.482638888891</v>
      </c>
      <c r="F117" t="s">
        <v>150</v>
      </c>
      <c r="G117" t="s">
        <v>149</v>
      </c>
      <c r="H117" t="b">
        <v>1</v>
      </c>
      <c r="I117">
        <v>1E-3</v>
      </c>
      <c r="J117">
        <v>1E-3</v>
      </c>
      <c r="K117" t="str">
        <f t="shared" si="3"/>
        <v>&lt;</v>
      </c>
      <c r="L117">
        <f t="shared" si="4"/>
        <v>1</v>
      </c>
      <c r="M117">
        <f t="shared" si="5"/>
        <v>1</v>
      </c>
      <c r="N117" t="s">
        <v>453</v>
      </c>
    </row>
    <row r="118" spans="1:14">
      <c r="A118" t="s">
        <v>451</v>
      </c>
      <c r="B118" t="s">
        <v>452</v>
      </c>
      <c r="C118" t="s">
        <v>190</v>
      </c>
      <c r="D118" t="s">
        <v>194</v>
      </c>
      <c r="E118" s="2">
        <v>42108.6</v>
      </c>
      <c r="F118" t="s">
        <v>150</v>
      </c>
      <c r="G118" t="s">
        <v>149</v>
      </c>
      <c r="H118" t="b">
        <v>1</v>
      </c>
      <c r="I118">
        <v>1E-3</v>
      </c>
      <c r="J118">
        <v>1E-3</v>
      </c>
      <c r="K118" t="str">
        <f t="shared" si="3"/>
        <v>&lt;</v>
      </c>
      <c r="L118">
        <f t="shared" si="4"/>
        <v>1</v>
      </c>
      <c r="M118">
        <f t="shared" si="5"/>
        <v>1</v>
      </c>
      <c r="N118" t="s">
        <v>453</v>
      </c>
    </row>
    <row r="119" spans="1:14">
      <c r="A119" t="s">
        <v>451</v>
      </c>
      <c r="B119" t="s">
        <v>452</v>
      </c>
      <c r="C119" t="s">
        <v>190</v>
      </c>
      <c r="D119" t="s">
        <v>194</v>
      </c>
      <c r="E119" s="2">
        <v>42018.584027777775</v>
      </c>
      <c r="F119" t="s">
        <v>150</v>
      </c>
      <c r="G119" t="s">
        <v>149</v>
      </c>
      <c r="H119" t="b">
        <v>1</v>
      </c>
      <c r="I119">
        <v>1E-3</v>
      </c>
      <c r="J119">
        <v>1E-3</v>
      </c>
      <c r="K119" t="str">
        <f t="shared" si="3"/>
        <v>&lt;</v>
      </c>
      <c r="L119">
        <f t="shared" si="4"/>
        <v>1</v>
      </c>
      <c r="M119">
        <f t="shared" si="5"/>
        <v>1</v>
      </c>
      <c r="N119" t="s">
        <v>453</v>
      </c>
    </row>
    <row r="120" spans="1:14">
      <c r="A120" t="s">
        <v>451</v>
      </c>
      <c r="B120" t="s">
        <v>452</v>
      </c>
      <c r="C120" t="s">
        <v>190</v>
      </c>
      <c r="D120" t="s">
        <v>194</v>
      </c>
      <c r="E120" s="2">
        <v>42355.583333333336</v>
      </c>
      <c r="F120" t="s">
        <v>150</v>
      </c>
      <c r="G120" t="s">
        <v>149</v>
      </c>
      <c r="H120" t="b">
        <v>1</v>
      </c>
      <c r="I120">
        <v>1E-3</v>
      </c>
      <c r="J120">
        <v>1E-3</v>
      </c>
      <c r="K120" t="str">
        <f t="shared" si="3"/>
        <v>&lt;</v>
      </c>
      <c r="L120">
        <f t="shared" si="4"/>
        <v>1</v>
      </c>
      <c r="M120">
        <f t="shared" si="5"/>
        <v>1</v>
      </c>
      <c r="N120" t="s">
        <v>453</v>
      </c>
    </row>
    <row r="121" spans="1:14">
      <c r="A121" t="s">
        <v>451</v>
      </c>
      <c r="B121" t="s">
        <v>452</v>
      </c>
      <c r="C121" t="s">
        <v>190</v>
      </c>
      <c r="D121" t="s">
        <v>194</v>
      </c>
      <c r="E121" s="2">
        <v>42090.640277777777</v>
      </c>
      <c r="F121" t="s">
        <v>150</v>
      </c>
      <c r="G121" t="s">
        <v>149</v>
      </c>
      <c r="H121" t="b">
        <v>1</v>
      </c>
      <c r="I121">
        <v>1E-3</v>
      </c>
      <c r="J121">
        <v>1E-3</v>
      </c>
      <c r="K121" t="str">
        <f t="shared" si="3"/>
        <v>&lt;</v>
      </c>
      <c r="L121">
        <f t="shared" si="4"/>
        <v>1</v>
      </c>
      <c r="M121">
        <f t="shared" si="5"/>
        <v>1</v>
      </c>
      <c r="N121" t="s">
        <v>453</v>
      </c>
    </row>
    <row r="122" spans="1:14">
      <c r="A122" t="s">
        <v>451</v>
      </c>
      <c r="B122" t="s">
        <v>452</v>
      </c>
      <c r="C122" t="s">
        <v>190</v>
      </c>
      <c r="D122" t="s">
        <v>194</v>
      </c>
      <c r="E122" s="2">
        <v>42038.482638888891</v>
      </c>
      <c r="F122" t="s">
        <v>150</v>
      </c>
      <c r="G122" t="s">
        <v>149</v>
      </c>
      <c r="H122" t="b">
        <v>1</v>
      </c>
      <c r="I122">
        <v>1E-3</v>
      </c>
      <c r="J122">
        <v>1E-3</v>
      </c>
      <c r="K122" t="str">
        <f t="shared" si="3"/>
        <v>&lt;</v>
      </c>
      <c r="L122">
        <f t="shared" si="4"/>
        <v>1</v>
      </c>
      <c r="M122">
        <f t="shared" si="5"/>
        <v>1</v>
      </c>
      <c r="N122" t="s">
        <v>453</v>
      </c>
    </row>
    <row r="123" spans="1:14">
      <c r="A123" t="s">
        <v>451</v>
      </c>
      <c r="B123" t="s">
        <v>452</v>
      </c>
      <c r="C123" t="s">
        <v>190</v>
      </c>
      <c r="D123" t="s">
        <v>194</v>
      </c>
      <c r="E123" s="2">
        <v>42109.507638888892</v>
      </c>
      <c r="F123" t="s">
        <v>150</v>
      </c>
      <c r="G123" t="s">
        <v>149</v>
      </c>
      <c r="H123" t="b">
        <v>1</v>
      </c>
      <c r="I123">
        <v>1E-3</v>
      </c>
      <c r="J123">
        <v>1E-3</v>
      </c>
      <c r="K123" t="str">
        <f t="shared" si="3"/>
        <v>&lt;</v>
      </c>
      <c r="L123">
        <f t="shared" si="4"/>
        <v>1</v>
      </c>
      <c r="M123">
        <f t="shared" si="5"/>
        <v>1</v>
      </c>
      <c r="N123" t="s">
        <v>453</v>
      </c>
    </row>
    <row r="124" spans="1:14">
      <c r="A124" t="s">
        <v>451</v>
      </c>
      <c r="B124" t="s">
        <v>452</v>
      </c>
      <c r="C124" t="s">
        <v>190</v>
      </c>
      <c r="D124" t="s">
        <v>194</v>
      </c>
      <c r="E124" s="2">
        <v>42023.414583333331</v>
      </c>
      <c r="F124" t="s">
        <v>150</v>
      </c>
      <c r="G124" t="s">
        <v>149</v>
      </c>
      <c r="H124" t="b">
        <v>1</v>
      </c>
      <c r="I124">
        <v>1E-3</v>
      </c>
      <c r="J124">
        <v>1E-3</v>
      </c>
      <c r="K124" t="str">
        <f t="shared" si="3"/>
        <v>&lt;</v>
      </c>
      <c r="L124">
        <f t="shared" si="4"/>
        <v>1</v>
      </c>
      <c r="M124">
        <f t="shared" si="5"/>
        <v>1</v>
      </c>
      <c r="N124" t="s">
        <v>453</v>
      </c>
    </row>
    <row r="125" spans="1:14">
      <c r="A125" t="s">
        <v>451</v>
      </c>
      <c r="B125" t="s">
        <v>452</v>
      </c>
      <c r="C125" t="s">
        <v>190</v>
      </c>
      <c r="D125" t="s">
        <v>194</v>
      </c>
      <c r="E125" s="2">
        <v>42331.472916666666</v>
      </c>
      <c r="F125" t="s">
        <v>150</v>
      </c>
      <c r="G125" t="s">
        <v>149</v>
      </c>
      <c r="H125" t="b">
        <v>1</v>
      </c>
      <c r="I125">
        <v>1E-3</v>
      </c>
      <c r="J125">
        <v>1E-3</v>
      </c>
      <c r="K125" t="str">
        <f t="shared" si="3"/>
        <v>&lt;</v>
      </c>
      <c r="L125">
        <f t="shared" si="4"/>
        <v>1</v>
      </c>
      <c r="M125">
        <f t="shared" si="5"/>
        <v>1</v>
      </c>
      <c r="N125" t="s">
        <v>453</v>
      </c>
    </row>
    <row r="126" spans="1:14">
      <c r="A126" t="s">
        <v>451</v>
      </c>
      <c r="B126" t="s">
        <v>452</v>
      </c>
      <c r="C126" t="s">
        <v>190</v>
      </c>
      <c r="D126" t="s">
        <v>194</v>
      </c>
      <c r="E126" s="2">
        <v>42012.429861111108</v>
      </c>
      <c r="F126" t="s">
        <v>150</v>
      </c>
      <c r="G126" t="s">
        <v>149</v>
      </c>
      <c r="H126" t="b">
        <v>1</v>
      </c>
      <c r="I126">
        <v>1E-3</v>
      </c>
      <c r="J126">
        <v>1E-3</v>
      </c>
      <c r="K126" t="str">
        <f t="shared" si="3"/>
        <v>&lt;</v>
      </c>
      <c r="L126">
        <f t="shared" si="4"/>
        <v>1</v>
      </c>
      <c r="M126">
        <f t="shared" si="5"/>
        <v>1</v>
      </c>
      <c r="N126" t="s">
        <v>453</v>
      </c>
    </row>
    <row r="127" spans="1:14">
      <c r="A127" t="s">
        <v>451</v>
      </c>
      <c r="B127" t="s">
        <v>452</v>
      </c>
      <c r="C127" t="s">
        <v>190</v>
      </c>
      <c r="D127" t="s">
        <v>194</v>
      </c>
      <c r="E127" s="2">
        <v>42339.409722222219</v>
      </c>
      <c r="F127" t="s">
        <v>150</v>
      </c>
      <c r="G127" t="s">
        <v>149</v>
      </c>
      <c r="H127" t="b">
        <v>1</v>
      </c>
      <c r="I127">
        <v>1E-3</v>
      </c>
      <c r="J127">
        <v>1E-3</v>
      </c>
      <c r="K127" t="str">
        <f t="shared" si="3"/>
        <v>&lt;</v>
      </c>
      <c r="L127">
        <f t="shared" si="4"/>
        <v>1</v>
      </c>
      <c r="M127">
        <f t="shared" si="5"/>
        <v>1</v>
      </c>
      <c r="N127" t="s">
        <v>453</v>
      </c>
    </row>
    <row r="128" spans="1:14">
      <c r="A128" t="s">
        <v>451</v>
      </c>
      <c r="B128" t="s">
        <v>452</v>
      </c>
      <c r="C128" t="s">
        <v>190</v>
      </c>
      <c r="D128" t="s">
        <v>194</v>
      </c>
      <c r="E128" s="2">
        <v>42045.40625</v>
      </c>
      <c r="F128" t="s">
        <v>150</v>
      </c>
      <c r="G128" t="s">
        <v>149</v>
      </c>
      <c r="H128" t="b">
        <v>1</v>
      </c>
      <c r="I128">
        <v>1E-3</v>
      </c>
      <c r="J128">
        <v>1E-3</v>
      </c>
      <c r="K128" t="str">
        <f t="shared" si="3"/>
        <v>&lt;</v>
      </c>
      <c r="L128">
        <f t="shared" si="4"/>
        <v>1</v>
      </c>
      <c r="M128">
        <f t="shared" si="5"/>
        <v>1</v>
      </c>
      <c r="N128" t="s">
        <v>453</v>
      </c>
    </row>
    <row r="129" spans="1:14">
      <c r="A129" t="s">
        <v>451</v>
      </c>
      <c r="B129" t="s">
        <v>452</v>
      </c>
      <c r="C129" t="s">
        <v>190</v>
      </c>
      <c r="D129" t="s">
        <v>194</v>
      </c>
      <c r="E129" s="2">
        <v>42346.521527777775</v>
      </c>
      <c r="F129" t="s">
        <v>150</v>
      </c>
      <c r="G129" t="s">
        <v>149</v>
      </c>
      <c r="H129" t="b">
        <v>1</v>
      </c>
      <c r="I129">
        <v>1E-3</v>
      </c>
      <c r="J129">
        <v>1E-3</v>
      </c>
      <c r="K129" t="str">
        <f t="shared" si="3"/>
        <v>&lt;</v>
      </c>
      <c r="L129">
        <f t="shared" si="4"/>
        <v>1</v>
      </c>
      <c r="M129">
        <f t="shared" si="5"/>
        <v>1</v>
      </c>
      <c r="N129" t="s">
        <v>453</v>
      </c>
    </row>
    <row r="130" spans="1:14">
      <c r="A130" t="s">
        <v>451</v>
      </c>
      <c r="B130" t="s">
        <v>452</v>
      </c>
      <c r="C130" t="s">
        <v>190</v>
      </c>
      <c r="D130" t="s">
        <v>194</v>
      </c>
      <c r="E130" s="2">
        <v>42122.447916666664</v>
      </c>
      <c r="F130" t="s">
        <v>150</v>
      </c>
      <c r="G130" t="s">
        <v>149</v>
      </c>
      <c r="H130" t="b">
        <v>1</v>
      </c>
      <c r="I130">
        <v>1E-3</v>
      </c>
      <c r="J130">
        <v>1E-3</v>
      </c>
      <c r="K130" t="str">
        <f t="shared" si="3"/>
        <v>&lt;</v>
      </c>
      <c r="L130">
        <f t="shared" si="4"/>
        <v>1</v>
      </c>
      <c r="M130">
        <f t="shared" si="5"/>
        <v>1</v>
      </c>
      <c r="N130" t="s">
        <v>453</v>
      </c>
    </row>
    <row r="131" spans="1:14">
      <c r="A131" t="s">
        <v>451</v>
      </c>
      <c r="B131" t="s">
        <v>452</v>
      </c>
      <c r="C131" t="s">
        <v>190</v>
      </c>
      <c r="D131" t="s">
        <v>194</v>
      </c>
      <c r="E131" s="2">
        <v>42082.513194444444</v>
      </c>
      <c r="F131" t="s">
        <v>150</v>
      </c>
      <c r="G131" t="s">
        <v>149</v>
      </c>
      <c r="H131" t="b">
        <v>1</v>
      </c>
      <c r="I131">
        <v>1E-3</v>
      </c>
      <c r="J131">
        <v>1E-3</v>
      </c>
      <c r="K131" t="str">
        <f t="shared" ref="K131:K194" si="6">IF(H131=TRUE,"&lt;","=")</f>
        <v>&lt;</v>
      </c>
      <c r="L131">
        <f t="shared" ref="L131:L194" si="7">I131*1000</f>
        <v>1</v>
      </c>
      <c r="M131">
        <f t="shared" ref="M131:M194" si="8">J131*1000</f>
        <v>1</v>
      </c>
      <c r="N131" t="s">
        <v>453</v>
      </c>
    </row>
    <row r="132" spans="1:14">
      <c r="A132" t="s">
        <v>451</v>
      </c>
      <c r="B132" t="s">
        <v>452</v>
      </c>
      <c r="C132" t="s">
        <v>190</v>
      </c>
      <c r="D132" t="s">
        <v>194</v>
      </c>
      <c r="E132" s="2">
        <v>42101.464583333334</v>
      </c>
      <c r="F132" t="s">
        <v>150</v>
      </c>
      <c r="G132" t="s">
        <v>149</v>
      </c>
      <c r="H132" t="b">
        <v>1</v>
      </c>
      <c r="I132">
        <v>1E-3</v>
      </c>
      <c r="J132">
        <v>1E-3</v>
      </c>
      <c r="K132" t="str">
        <f t="shared" si="6"/>
        <v>&lt;</v>
      </c>
      <c r="L132">
        <f t="shared" si="7"/>
        <v>1</v>
      </c>
      <c r="M132">
        <f t="shared" si="8"/>
        <v>1</v>
      </c>
      <c r="N132" t="s">
        <v>453</v>
      </c>
    </row>
    <row r="133" spans="1:14">
      <c r="A133" t="s">
        <v>451</v>
      </c>
      <c r="B133" t="s">
        <v>452</v>
      </c>
      <c r="C133" t="s">
        <v>190</v>
      </c>
      <c r="D133" t="s">
        <v>194</v>
      </c>
      <c r="E133" s="2">
        <v>42067.558333333334</v>
      </c>
      <c r="F133" t="s">
        <v>150</v>
      </c>
      <c r="G133" t="s">
        <v>149</v>
      </c>
      <c r="H133" t="b">
        <v>1</v>
      </c>
      <c r="I133">
        <v>1E-3</v>
      </c>
      <c r="J133">
        <v>1E-3</v>
      </c>
      <c r="K133" t="str">
        <f t="shared" si="6"/>
        <v>&lt;</v>
      </c>
      <c r="L133">
        <f t="shared" si="7"/>
        <v>1</v>
      </c>
      <c r="M133">
        <f t="shared" si="8"/>
        <v>1</v>
      </c>
      <c r="N133" t="s">
        <v>453</v>
      </c>
    </row>
    <row r="134" spans="1:14">
      <c r="A134" t="s">
        <v>451</v>
      </c>
      <c r="B134" t="s">
        <v>452</v>
      </c>
      <c r="C134" t="s">
        <v>190</v>
      </c>
      <c r="D134" t="s">
        <v>194</v>
      </c>
      <c r="E134" s="2">
        <v>42066.445138888892</v>
      </c>
      <c r="F134" t="s">
        <v>150</v>
      </c>
      <c r="G134" t="s">
        <v>149</v>
      </c>
      <c r="H134" t="b">
        <v>1</v>
      </c>
      <c r="I134">
        <v>1E-3</v>
      </c>
      <c r="J134">
        <v>1E-3</v>
      </c>
      <c r="K134" t="str">
        <f t="shared" si="6"/>
        <v>&lt;</v>
      </c>
      <c r="L134">
        <f t="shared" si="7"/>
        <v>1</v>
      </c>
      <c r="M134">
        <f t="shared" si="8"/>
        <v>1</v>
      </c>
      <c r="N134" t="s">
        <v>453</v>
      </c>
    </row>
    <row r="135" spans="1:14">
      <c r="A135" t="s">
        <v>451</v>
      </c>
      <c r="B135" t="s">
        <v>452</v>
      </c>
      <c r="C135" t="s">
        <v>190</v>
      </c>
      <c r="D135" t="s">
        <v>194</v>
      </c>
      <c r="E135" s="2">
        <v>42058.467361111114</v>
      </c>
      <c r="F135" t="s">
        <v>150</v>
      </c>
      <c r="G135" t="s">
        <v>149</v>
      </c>
      <c r="H135" t="b">
        <v>1</v>
      </c>
      <c r="I135">
        <v>1E-3</v>
      </c>
      <c r="J135">
        <v>1E-3</v>
      </c>
      <c r="K135" t="str">
        <f t="shared" si="6"/>
        <v>&lt;</v>
      </c>
      <c r="L135">
        <f t="shared" si="7"/>
        <v>1</v>
      </c>
      <c r="M135">
        <f t="shared" si="8"/>
        <v>1</v>
      </c>
      <c r="N135" t="s">
        <v>453</v>
      </c>
    </row>
    <row r="136" spans="1:14">
      <c r="A136" t="s">
        <v>451</v>
      </c>
      <c r="B136" t="s">
        <v>452</v>
      </c>
      <c r="C136" t="s">
        <v>190</v>
      </c>
      <c r="D136" t="s">
        <v>194</v>
      </c>
      <c r="E136" s="2">
        <v>42157.504166666666</v>
      </c>
      <c r="F136" t="s">
        <v>150</v>
      </c>
      <c r="G136" t="s">
        <v>149</v>
      </c>
      <c r="H136" t="b">
        <v>1</v>
      </c>
      <c r="I136">
        <v>1E-3</v>
      </c>
      <c r="J136">
        <v>1E-3</v>
      </c>
      <c r="K136" t="str">
        <f t="shared" si="6"/>
        <v>&lt;</v>
      </c>
      <c r="L136">
        <f t="shared" si="7"/>
        <v>1</v>
      </c>
      <c r="M136">
        <f t="shared" si="8"/>
        <v>1</v>
      </c>
      <c r="N136" t="s">
        <v>453</v>
      </c>
    </row>
    <row r="137" spans="1:14">
      <c r="A137" t="s">
        <v>451</v>
      </c>
      <c r="B137" t="s">
        <v>452</v>
      </c>
      <c r="C137" t="s">
        <v>190</v>
      </c>
      <c r="D137" t="s">
        <v>194</v>
      </c>
      <c r="E137" s="2">
        <v>42111.469444444447</v>
      </c>
      <c r="F137" t="s">
        <v>150</v>
      </c>
      <c r="G137" t="s">
        <v>149</v>
      </c>
      <c r="H137" t="b">
        <v>1</v>
      </c>
      <c r="I137">
        <v>1E-3</v>
      </c>
      <c r="J137">
        <v>1E-3</v>
      </c>
      <c r="K137" t="str">
        <f t="shared" si="6"/>
        <v>&lt;</v>
      </c>
      <c r="L137">
        <f t="shared" si="7"/>
        <v>1</v>
      </c>
      <c r="M137">
        <f t="shared" si="8"/>
        <v>1</v>
      </c>
      <c r="N137" t="s">
        <v>453</v>
      </c>
    </row>
    <row r="138" spans="1:14">
      <c r="A138" t="s">
        <v>451</v>
      </c>
      <c r="B138" t="s">
        <v>452</v>
      </c>
      <c r="C138" t="s">
        <v>190</v>
      </c>
      <c r="D138" t="s">
        <v>194</v>
      </c>
      <c r="E138" s="2">
        <v>42060.479166666664</v>
      </c>
      <c r="F138" t="s">
        <v>150</v>
      </c>
      <c r="G138" t="s">
        <v>149</v>
      </c>
      <c r="H138" t="b">
        <v>1</v>
      </c>
      <c r="I138">
        <v>1E-3</v>
      </c>
      <c r="J138">
        <v>1E-3</v>
      </c>
      <c r="K138" t="str">
        <f t="shared" si="6"/>
        <v>&lt;</v>
      </c>
      <c r="L138">
        <f t="shared" si="7"/>
        <v>1</v>
      </c>
      <c r="M138">
        <f t="shared" si="8"/>
        <v>1</v>
      </c>
      <c r="N138" t="s">
        <v>453</v>
      </c>
    </row>
    <row r="139" spans="1:14">
      <c r="A139" t="s">
        <v>451</v>
      </c>
      <c r="B139" t="s">
        <v>452</v>
      </c>
      <c r="C139" t="s">
        <v>190</v>
      </c>
      <c r="D139" t="s">
        <v>194</v>
      </c>
      <c r="E139" s="2">
        <v>42319.614583333336</v>
      </c>
      <c r="F139" t="s">
        <v>150</v>
      </c>
      <c r="G139" t="s">
        <v>149</v>
      </c>
      <c r="H139" t="b">
        <v>1</v>
      </c>
      <c r="I139">
        <v>1E-3</v>
      </c>
      <c r="J139">
        <v>1E-3</v>
      </c>
      <c r="K139" t="str">
        <f t="shared" si="6"/>
        <v>&lt;</v>
      </c>
      <c r="L139">
        <f t="shared" si="7"/>
        <v>1</v>
      </c>
      <c r="M139">
        <f t="shared" si="8"/>
        <v>1</v>
      </c>
      <c r="N139" t="s">
        <v>453</v>
      </c>
    </row>
    <row r="140" spans="1:14">
      <c r="A140" t="s">
        <v>451</v>
      </c>
      <c r="B140" t="s">
        <v>452</v>
      </c>
      <c r="C140" t="s">
        <v>190</v>
      </c>
      <c r="D140" t="s">
        <v>194</v>
      </c>
      <c r="E140" s="2">
        <v>42051.416666666664</v>
      </c>
      <c r="F140" t="s">
        <v>150</v>
      </c>
      <c r="G140" t="s">
        <v>149</v>
      </c>
      <c r="H140" t="b">
        <v>1</v>
      </c>
      <c r="I140">
        <v>1E-3</v>
      </c>
      <c r="J140">
        <v>1E-3</v>
      </c>
      <c r="K140" t="str">
        <f t="shared" si="6"/>
        <v>&lt;</v>
      </c>
      <c r="L140">
        <f t="shared" si="7"/>
        <v>1</v>
      </c>
      <c r="M140">
        <f t="shared" si="8"/>
        <v>1</v>
      </c>
      <c r="N140" t="s">
        <v>453</v>
      </c>
    </row>
    <row r="141" spans="1:14">
      <c r="A141" t="s">
        <v>451</v>
      </c>
      <c r="B141" t="s">
        <v>452</v>
      </c>
      <c r="C141" t="s">
        <v>190</v>
      </c>
      <c r="D141" t="s">
        <v>194</v>
      </c>
      <c r="E141" s="2">
        <v>42075.447916666664</v>
      </c>
      <c r="F141" t="s">
        <v>150</v>
      </c>
      <c r="G141" t="s">
        <v>149</v>
      </c>
      <c r="H141" t="b">
        <v>1</v>
      </c>
      <c r="I141">
        <v>1E-3</v>
      </c>
      <c r="J141">
        <v>1E-3</v>
      </c>
      <c r="K141" t="str">
        <f t="shared" si="6"/>
        <v>&lt;</v>
      </c>
      <c r="L141">
        <f t="shared" si="7"/>
        <v>1</v>
      </c>
      <c r="M141">
        <f t="shared" si="8"/>
        <v>1</v>
      </c>
      <c r="N141" t="s">
        <v>453</v>
      </c>
    </row>
    <row r="142" spans="1:14">
      <c r="A142" t="s">
        <v>451</v>
      </c>
      <c r="B142" t="s">
        <v>452</v>
      </c>
      <c r="C142" t="s">
        <v>190</v>
      </c>
      <c r="D142" t="s">
        <v>194</v>
      </c>
      <c r="E142" s="2">
        <v>42167.520833333336</v>
      </c>
      <c r="F142" t="s">
        <v>150</v>
      </c>
      <c r="G142" t="s">
        <v>149</v>
      </c>
      <c r="H142" t="b">
        <v>1</v>
      </c>
      <c r="I142">
        <v>1E-3</v>
      </c>
      <c r="J142">
        <v>1E-3</v>
      </c>
      <c r="K142" t="str">
        <f t="shared" si="6"/>
        <v>&lt;</v>
      </c>
      <c r="L142">
        <f t="shared" si="7"/>
        <v>1</v>
      </c>
      <c r="M142">
        <f t="shared" si="8"/>
        <v>1</v>
      </c>
      <c r="N142" t="s">
        <v>453</v>
      </c>
    </row>
    <row r="143" spans="1:14">
      <c r="A143" t="s">
        <v>451</v>
      </c>
      <c r="B143" t="s">
        <v>452</v>
      </c>
      <c r="C143" t="s">
        <v>196</v>
      </c>
      <c r="D143" t="s">
        <v>197</v>
      </c>
      <c r="E143" s="2">
        <v>42089.444444444445</v>
      </c>
      <c r="F143" t="s">
        <v>150</v>
      </c>
      <c r="G143" t="s">
        <v>149</v>
      </c>
      <c r="H143" t="b">
        <v>1</v>
      </c>
      <c r="I143">
        <v>1E-3</v>
      </c>
      <c r="J143">
        <v>1E-3</v>
      </c>
      <c r="K143" t="str">
        <f t="shared" si="6"/>
        <v>&lt;</v>
      </c>
      <c r="L143">
        <f t="shared" si="7"/>
        <v>1</v>
      </c>
      <c r="M143">
        <f t="shared" si="8"/>
        <v>1</v>
      </c>
      <c r="N143" t="s">
        <v>453</v>
      </c>
    </row>
    <row r="144" spans="1:14">
      <c r="A144" t="s">
        <v>451</v>
      </c>
      <c r="B144" t="s">
        <v>452</v>
      </c>
      <c r="C144" t="s">
        <v>196</v>
      </c>
      <c r="D144" t="s">
        <v>197</v>
      </c>
      <c r="E144" s="2">
        <v>42094.506944444445</v>
      </c>
      <c r="F144" t="s">
        <v>150</v>
      </c>
      <c r="G144" t="s">
        <v>149</v>
      </c>
      <c r="H144" t="b">
        <v>1</v>
      </c>
      <c r="I144">
        <v>1E-3</v>
      </c>
      <c r="J144">
        <v>1E-3</v>
      </c>
      <c r="K144" t="str">
        <f t="shared" si="6"/>
        <v>&lt;</v>
      </c>
      <c r="L144">
        <f t="shared" si="7"/>
        <v>1</v>
      </c>
      <c r="M144">
        <f t="shared" si="8"/>
        <v>1</v>
      </c>
      <c r="N144" t="s">
        <v>453</v>
      </c>
    </row>
    <row r="145" spans="1:14">
      <c r="A145" t="s">
        <v>451</v>
      </c>
      <c r="B145" t="s">
        <v>452</v>
      </c>
      <c r="C145" t="s">
        <v>196</v>
      </c>
      <c r="D145" t="s">
        <v>197</v>
      </c>
      <c r="E145" s="2">
        <v>42115.370833333334</v>
      </c>
      <c r="F145" t="s">
        <v>150</v>
      </c>
      <c r="G145" t="s">
        <v>149</v>
      </c>
      <c r="H145" t="b">
        <v>1</v>
      </c>
      <c r="I145">
        <v>1E-3</v>
      </c>
      <c r="J145">
        <v>1E-3</v>
      </c>
      <c r="K145" t="str">
        <f t="shared" si="6"/>
        <v>&lt;</v>
      </c>
      <c r="L145">
        <f t="shared" si="7"/>
        <v>1</v>
      </c>
      <c r="M145">
        <f t="shared" si="8"/>
        <v>1</v>
      </c>
      <c r="N145" t="s">
        <v>453</v>
      </c>
    </row>
    <row r="146" spans="1:14">
      <c r="A146" t="s">
        <v>451</v>
      </c>
      <c r="B146" t="s">
        <v>452</v>
      </c>
      <c r="C146" t="s">
        <v>196</v>
      </c>
      <c r="D146" t="s">
        <v>197</v>
      </c>
      <c r="E146" s="2">
        <v>42110.484722222223</v>
      </c>
      <c r="F146" t="s">
        <v>150</v>
      </c>
      <c r="G146" t="s">
        <v>149</v>
      </c>
      <c r="H146" t="b">
        <v>1</v>
      </c>
      <c r="I146">
        <v>1E-3</v>
      </c>
      <c r="J146">
        <v>1E-3</v>
      </c>
      <c r="K146" t="str">
        <f t="shared" si="6"/>
        <v>&lt;</v>
      </c>
      <c r="L146">
        <f t="shared" si="7"/>
        <v>1</v>
      </c>
      <c r="M146">
        <f t="shared" si="8"/>
        <v>1</v>
      </c>
      <c r="N146" t="s">
        <v>453</v>
      </c>
    </row>
    <row r="147" spans="1:14">
      <c r="A147" t="s">
        <v>451</v>
      </c>
      <c r="B147" t="s">
        <v>452</v>
      </c>
      <c r="C147" t="s">
        <v>187</v>
      </c>
      <c r="D147" t="s">
        <v>188</v>
      </c>
      <c r="E147" s="2">
        <v>42045.553472222222</v>
      </c>
      <c r="F147" t="s">
        <v>150</v>
      </c>
      <c r="G147" t="s">
        <v>149</v>
      </c>
      <c r="H147" t="b">
        <v>1</v>
      </c>
      <c r="I147">
        <v>1E-3</v>
      </c>
      <c r="J147">
        <v>1E-3</v>
      </c>
      <c r="K147" t="str">
        <f t="shared" si="6"/>
        <v>&lt;</v>
      </c>
      <c r="L147">
        <f t="shared" si="7"/>
        <v>1</v>
      </c>
      <c r="M147">
        <f t="shared" si="8"/>
        <v>1</v>
      </c>
      <c r="N147" t="s">
        <v>453</v>
      </c>
    </row>
    <row r="148" spans="1:14">
      <c r="A148" t="s">
        <v>451</v>
      </c>
      <c r="B148" t="s">
        <v>452</v>
      </c>
      <c r="C148" t="s">
        <v>187</v>
      </c>
      <c r="D148" t="s">
        <v>188</v>
      </c>
      <c r="E148" s="2">
        <v>42094.393750000003</v>
      </c>
      <c r="F148" t="s">
        <v>150</v>
      </c>
      <c r="G148" t="s">
        <v>149</v>
      </c>
      <c r="H148" t="b">
        <v>1</v>
      </c>
      <c r="I148">
        <v>1E-3</v>
      </c>
      <c r="J148">
        <v>1E-3</v>
      </c>
      <c r="K148" t="str">
        <f t="shared" si="6"/>
        <v>&lt;</v>
      </c>
      <c r="L148">
        <f t="shared" si="7"/>
        <v>1</v>
      </c>
      <c r="M148">
        <f t="shared" si="8"/>
        <v>1</v>
      </c>
      <c r="N148" t="s">
        <v>453</v>
      </c>
    </row>
    <row r="149" spans="1:14">
      <c r="A149" t="s">
        <v>451</v>
      </c>
      <c r="B149" t="s">
        <v>452</v>
      </c>
      <c r="C149" t="s">
        <v>187</v>
      </c>
      <c r="D149" t="s">
        <v>188</v>
      </c>
      <c r="E149" s="2">
        <v>42048.431944444441</v>
      </c>
      <c r="F149" t="s">
        <v>150</v>
      </c>
      <c r="G149" t="s">
        <v>149</v>
      </c>
      <c r="H149" t="b">
        <v>1</v>
      </c>
      <c r="I149">
        <v>1E-3</v>
      </c>
      <c r="J149">
        <v>1E-3</v>
      </c>
      <c r="K149" t="str">
        <f t="shared" si="6"/>
        <v>&lt;</v>
      </c>
      <c r="L149">
        <f t="shared" si="7"/>
        <v>1</v>
      </c>
      <c r="M149">
        <f t="shared" si="8"/>
        <v>1</v>
      </c>
      <c r="N149" t="s">
        <v>453</v>
      </c>
    </row>
    <row r="150" spans="1:14">
      <c r="A150" t="s">
        <v>451</v>
      </c>
      <c r="B150" t="s">
        <v>452</v>
      </c>
      <c r="C150" t="s">
        <v>187</v>
      </c>
      <c r="D150" t="s">
        <v>188</v>
      </c>
      <c r="E150" s="2">
        <v>42142.395833333336</v>
      </c>
      <c r="F150" t="s">
        <v>150</v>
      </c>
      <c r="G150" t="s">
        <v>149</v>
      </c>
      <c r="H150" t="b">
        <v>1</v>
      </c>
      <c r="I150">
        <v>1E-3</v>
      </c>
      <c r="J150">
        <v>1E-3</v>
      </c>
      <c r="K150" t="str">
        <f t="shared" si="6"/>
        <v>&lt;</v>
      </c>
      <c r="L150">
        <f t="shared" si="7"/>
        <v>1</v>
      </c>
      <c r="M150">
        <f t="shared" si="8"/>
        <v>1</v>
      </c>
      <c r="N150" t="s">
        <v>453</v>
      </c>
    </row>
    <row r="151" spans="1:14">
      <c r="A151" t="s">
        <v>451</v>
      </c>
      <c r="B151" t="s">
        <v>452</v>
      </c>
      <c r="C151" t="s">
        <v>187</v>
      </c>
      <c r="D151" t="s">
        <v>188</v>
      </c>
      <c r="E151" s="2">
        <v>42095.374305555553</v>
      </c>
      <c r="F151" t="s">
        <v>150</v>
      </c>
      <c r="G151" t="s">
        <v>149</v>
      </c>
      <c r="H151" t="b">
        <v>1</v>
      </c>
      <c r="I151">
        <v>1E-3</v>
      </c>
      <c r="J151">
        <v>1E-3</v>
      </c>
      <c r="K151" t="str">
        <f t="shared" si="6"/>
        <v>&lt;</v>
      </c>
      <c r="L151">
        <f t="shared" si="7"/>
        <v>1</v>
      </c>
      <c r="M151">
        <f t="shared" si="8"/>
        <v>1</v>
      </c>
      <c r="N151" t="s">
        <v>453</v>
      </c>
    </row>
    <row r="152" spans="1:14">
      <c r="A152" t="s">
        <v>451</v>
      </c>
      <c r="B152" t="s">
        <v>452</v>
      </c>
      <c r="C152" t="s">
        <v>187</v>
      </c>
      <c r="D152" t="s">
        <v>188</v>
      </c>
      <c r="E152" s="2">
        <v>42037.424305555556</v>
      </c>
      <c r="F152" t="s">
        <v>150</v>
      </c>
      <c r="G152" t="s">
        <v>149</v>
      </c>
      <c r="H152" t="b">
        <v>1</v>
      </c>
      <c r="I152">
        <v>1E-3</v>
      </c>
      <c r="J152">
        <v>1E-3</v>
      </c>
      <c r="K152" t="str">
        <f t="shared" si="6"/>
        <v>&lt;</v>
      </c>
      <c r="L152">
        <f t="shared" si="7"/>
        <v>1</v>
      </c>
      <c r="M152">
        <f t="shared" si="8"/>
        <v>1</v>
      </c>
      <c r="N152" t="s">
        <v>453</v>
      </c>
    </row>
    <row r="153" spans="1:14">
      <c r="A153" t="s">
        <v>451</v>
      </c>
      <c r="B153" t="s">
        <v>452</v>
      </c>
      <c r="C153" t="s">
        <v>187</v>
      </c>
      <c r="D153" t="s">
        <v>188</v>
      </c>
      <c r="E153" s="2">
        <v>42135.586111111108</v>
      </c>
      <c r="F153" t="s">
        <v>150</v>
      </c>
      <c r="G153" t="s">
        <v>149</v>
      </c>
      <c r="H153" t="b">
        <v>1</v>
      </c>
      <c r="I153">
        <v>1E-3</v>
      </c>
      <c r="J153">
        <v>1E-3</v>
      </c>
      <c r="K153" t="str">
        <f t="shared" si="6"/>
        <v>&lt;</v>
      </c>
      <c r="L153">
        <f t="shared" si="7"/>
        <v>1</v>
      </c>
      <c r="M153">
        <f t="shared" si="8"/>
        <v>1</v>
      </c>
      <c r="N153" t="s">
        <v>453</v>
      </c>
    </row>
    <row r="154" spans="1:14">
      <c r="A154" t="s">
        <v>451</v>
      </c>
      <c r="B154" t="s">
        <v>452</v>
      </c>
      <c r="C154" t="s">
        <v>187</v>
      </c>
      <c r="D154" t="s">
        <v>188</v>
      </c>
      <c r="E154" s="2">
        <v>42144.402777777781</v>
      </c>
      <c r="F154" t="s">
        <v>150</v>
      </c>
      <c r="G154" t="s">
        <v>149</v>
      </c>
      <c r="H154" t="b">
        <v>1</v>
      </c>
      <c r="I154">
        <v>1E-3</v>
      </c>
      <c r="J154">
        <v>1E-3</v>
      </c>
      <c r="K154" t="str">
        <f t="shared" si="6"/>
        <v>&lt;</v>
      </c>
      <c r="L154">
        <f t="shared" si="7"/>
        <v>1</v>
      </c>
      <c r="M154">
        <f t="shared" si="8"/>
        <v>1</v>
      </c>
      <c r="N154" t="s">
        <v>453</v>
      </c>
    </row>
    <row r="155" spans="1:14">
      <c r="A155" t="s">
        <v>451</v>
      </c>
      <c r="B155" t="s">
        <v>452</v>
      </c>
      <c r="C155" t="s">
        <v>241</v>
      </c>
      <c r="D155" t="s">
        <v>242</v>
      </c>
      <c r="E155" s="2">
        <v>42304.542361111111</v>
      </c>
      <c r="F155" t="s">
        <v>150</v>
      </c>
      <c r="G155" t="s">
        <v>149</v>
      </c>
      <c r="H155" t="b">
        <v>1</v>
      </c>
      <c r="I155">
        <v>1E-3</v>
      </c>
      <c r="J155">
        <v>1E-3</v>
      </c>
      <c r="K155" t="str">
        <f t="shared" si="6"/>
        <v>&lt;</v>
      </c>
      <c r="L155">
        <f t="shared" si="7"/>
        <v>1</v>
      </c>
      <c r="M155">
        <f t="shared" si="8"/>
        <v>1</v>
      </c>
      <c r="N155" t="s">
        <v>453</v>
      </c>
    </row>
    <row r="156" spans="1:14">
      <c r="A156" t="s">
        <v>451</v>
      </c>
      <c r="B156" t="s">
        <v>452</v>
      </c>
      <c r="C156" t="s">
        <v>241</v>
      </c>
      <c r="D156" t="s">
        <v>242</v>
      </c>
      <c r="E156" s="2">
        <v>42010.545138888891</v>
      </c>
      <c r="F156" t="s">
        <v>150</v>
      </c>
      <c r="G156" t="s">
        <v>149</v>
      </c>
      <c r="H156" t="b">
        <v>1</v>
      </c>
      <c r="I156">
        <v>1E-3</v>
      </c>
      <c r="J156">
        <v>1E-3</v>
      </c>
      <c r="K156" t="str">
        <f t="shared" si="6"/>
        <v>&lt;</v>
      </c>
      <c r="L156">
        <f t="shared" si="7"/>
        <v>1</v>
      </c>
      <c r="M156">
        <f t="shared" si="8"/>
        <v>1</v>
      </c>
      <c r="N156" t="s">
        <v>453</v>
      </c>
    </row>
    <row r="157" spans="1:14">
      <c r="A157" t="s">
        <v>451</v>
      </c>
      <c r="B157" t="s">
        <v>452</v>
      </c>
      <c r="C157" t="s">
        <v>241</v>
      </c>
      <c r="D157" t="s">
        <v>242</v>
      </c>
      <c r="E157" s="2">
        <v>42263.519444444442</v>
      </c>
      <c r="F157" t="s">
        <v>150</v>
      </c>
      <c r="G157" t="s">
        <v>149</v>
      </c>
      <c r="H157" t="b">
        <v>1</v>
      </c>
      <c r="I157">
        <v>1E-3</v>
      </c>
      <c r="J157">
        <v>1E-3</v>
      </c>
      <c r="K157" t="str">
        <f t="shared" si="6"/>
        <v>&lt;</v>
      </c>
      <c r="L157">
        <f t="shared" si="7"/>
        <v>1</v>
      </c>
      <c r="M157">
        <f t="shared" si="8"/>
        <v>1</v>
      </c>
      <c r="N157" t="s">
        <v>453</v>
      </c>
    </row>
    <row r="158" spans="1:14">
      <c r="A158" t="s">
        <v>451</v>
      </c>
      <c r="B158" t="s">
        <v>452</v>
      </c>
      <c r="C158" t="s">
        <v>241</v>
      </c>
      <c r="D158" t="s">
        <v>242</v>
      </c>
      <c r="E158" s="2">
        <v>42145.477777777778</v>
      </c>
      <c r="F158" t="s">
        <v>150</v>
      </c>
      <c r="G158" t="s">
        <v>149</v>
      </c>
      <c r="H158" t="b">
        <v>1</v>
      </c>
      <c r="I158">
        <v>1E-3</v>
      </c>
      <c r="J158">
        <v>1E-3</v>
      </c>
      <c r="K158" t="str">
        <f t="shared" si="6"/>
        <v>&lt;</v>
      </c>
      <c r="L158">
        <f t="shared" si="7"/>
        <v>1</v>
      </c>
      <c r="M158">
        <f t="shared" si="8"/>
        <v>1</v>
      </c>
      <c r="N158" t="s">
        <v>453</v>
      </c>
    </row>
    <row r="159" spans="1:14">
      <c r="A159" t="s">
        <v>451</v>
      </c>
      <c r="B159" t="s">
        <v>452</v>
      </c>
      <c r="C159" t="s">
        <v>241</v>
      </c>
      <c r="D159" t="s">
        <v>242</v>
      </c>
      <c r="E159" s="2">
        <v>42249.772916666669</v>
      </c>
      <c r="F159" t="s">
        <v>150</v>
      </c>
      <c r="G159" t="s">
        <v>149</v>
      </c>
      <c r="H159" t="b">
        <v>1</v>
      </c>
      <c r="I159">
        <v>1E-3</v>
      </c>
      <c r="J159">
        <v>1E-3</v>
      </c>
      <c r="K159" t="str">
        <f t="shared" si="6"/>
        <v>&lt;</v>
      </c>
      <c r="L159">
        <f t="shared" si="7"/>
        <v>1</v>
      </c>
      <c r="M159">
        <f t="shared" si="8"/>
        <v>1</v>
      </c>
      <c r="N159" t="s">
        <v>453</v>
      </c>
    </row>
    <row r="160" spans="1:14">
      <c r="A160" t="s">
        <v>451</v>
      </c>
      <c r="B160" t="s">
        <v>452</v>
      </c>
      <c r="C160" t="s">
        <v>241</v>
      </c>
      <c r="D160" t="s">
        <v>242</v>
      </c>
      <c r="E160" s="2">
        <v>42074.620833333334</v>
      </c>
      <c r="F160" t="s">
        <v>150</v>
      </c>
      <c r="G160" t="s">
        <v>149</v>
      </c>
      <c r="H160" t="b">
        <v>1</v>
      </c>
      <c r="I160">
        <v>1E-3</v>
      </c>
      <c r="J160">
        <v>1E-3</v>
      </c>
      <c r="K160" t="str">
        <f t="shared" si="6"/>
        <v>&lt;</v>
      </c>
      <c r="L160">
        <f t="shared" si="7"/>
        <v>1</v>
      </c>
      <c r="M160">
        <f t="shared" si="8"/>
        <v>1</v>
      </c>
      <c r="N160" t="s">
        <v>453</v>
      </c>
    </row>
    <row r="161" spans="1:14">
      <c r="A161" t="s">
        <v>451</v>
      </c>
      <c r="B161" t="s">
        <v>452</v>
      </c>
      <c r="C161" t="s">
        <v>241</v>
      </c>
      <c r="D161" t="s">
        <v>242</v>
      </c>
      <c r="E161" s="2">
        <v>42051.543749999997</v>
      </c>
      <c r="F161" t="s">
        <v>150</v>
      </c>
      <c r="G161" t="s">
        <v>149</v>
      </c>
      <c r="H161" t="b">
        <v>1</v>
      </c>
      <c r="I161">
        <v>1E-3</v>
      </c>
      <c r="J161">
        <v>1E-3</v>
      </c>
      <c r="K161" t="str">
        <f t="shared" si="6"/>
        <v>&lt;</v>
      </c>
      <c r="L161">
        <f t="shared" si="7"/>
        <v>1</v>
      </c>
      <c r="M161">
        <f t="shared" si="8"/>
        <v>1</v>
      </c>
      <c r="N161" t="s">
        <v>453</v>
      </c>
    </row>
    <row r="162" spans="1:14">
      <c r="A162" t="s">
        <v>451</v>
      </c>
      <c r="B162" t="s">
        <v>452</v>
      </c>
      <c r="C162" t="s">
        <v>241</v>
      </c>
      <c r="D162" t="s">
        <v>242</v>
      </c>
      <c r="E162" s="2">
        <v>42248.54583333333</v>
      </c>
      <c r="F162" t="s">
        <v>150</v>
      </c>
      <c r="G162" t="s">
        <v>149</v>
      </c>
      <c r="H162" t="b">
        <v>1</v>
      </c>
      <c r="I162">
        <v>1E-3</v>
      </c>
      <c r="J162">
        <v>1E-3</v>
      </c>
      <c r="K162" t="str">
        <f t="shared" si="6"/>
        <v>&lt;</v>
      </c>
      <c r="L162">
        <f t="shared" si="7"/>
        <v>1</v>
      </c>
      <c r="M162">
        <f t="shared" si="8"/>
        <v>1</v>
      </c>
      <c r="N162" t="s">
        <v>453</v>
      </c>
    </row>
    <row r="163" spans="1:14">
      <c r="A163" t="s">
        <v>451</v>
      </c>
      <c r="B163" t="s">
        <v>452</v>
      </c>
      <c r="C163" t="s">
        <v>241</v>
      </c>
      <c r="D163" t="s">
        <v>242</v>
      </c>
      <c r="E163" s="2">
        <v>42081.410416666666</v>
      </c>
      <c r="F163" t="s">
        <v>150</v>
      </c>
      <c r="G163" t="s">
        <v>149</v>
      </c>
      <c r="H163" t="b">
        <v>1</v>
      </c>
      <c r="I163">
        <v>1E-3</v>
      </c>
      <c r="J163">
        <v>1E-3</v>
      </c>
      <c r="K163" t="str">
        <f t="shared" si="6"/>
        <v>&lt;</v>
      </c>
      <c r="L163">
        <f t="shared" si="7"/>
        <v>1</v>
      </c>
      <c r="M163">
        <f t="shared" si="8"/>
        <v>1</v>
      </c>
      <c r="N163" t="s">
        <v>453</v>
      </c>
    </row>
    <row r="164" spans="1:14">
      <c r="A164" t="s">
        <v>451</v>
      </c>
      <c r="B164" t="s">
        <v>452</v>
      </c>
      <c r="C164" t="s">
        <v>241</v>
      </c>
      <c r="D164" t="s">
        <v>242</v>
      </c>
      <c r="E164" s="2">
        <v>42037.626388888886</v>
      </c>
      <c r="F164" t="s">
        <v>150</v>
      </c>
      <c r="G164" t="s">
        <v>149</v>
      </c>
      <c r="H164" t="b">
        <v>1</v>
      </c>
      <c r="I164">
        <v>1E-3</v>
      </c>
      <c r="J164">
        <v>1E-3</v>
      </c>
      <c r="K164" t="str">
        <f t="shared" si="6"/>
        <v>&lt;</v>
      </c>
      <c r="L164">
        <f t="shared" si="7"/>
        <v>1</v>
      </c>
      <c r="M164">
        <f t="shared" si="8"/>
        <v>1</v>
      </c>
      <c r="N164" t="s">
        <v>453</v>
      </c>
    </row>
    <row r="165" spans="1:14">
      <c r="A165" t="s">
        <v>451</v>
      </c>
      <c r="B165" t="s">
        <v>452</v>
      </c>
      <c r="C165" t="s">
        <v>241</v>
      </c>
      <c r="D165" t="s">
        <v>242</v>
      </c>
      <c r="E165" s="2">
        <v>42164.541666666664</v>
      </c>
      <c r="F165" t="s">
        <v>150</v>
      </c>
      <c r="G165" t="s">
        <v>149</v>
      </c>
      <c r="H165" t="b">
        <v>1</v>
      </c>
      <c r="I165">
        <v>1E-3</v>
      </c>
      <c r="J165">
        <v>1E-3</v>
      </c>
      <c r="K165" t="str">
        <f t="shared" si="6"/>
        <v>&lt;</v>
      </c>
      <c r="L165">
        <f t="shared" si="7"/>
        <v>1</v>
      </c>
      <c r="M165">
        <f t="shared" si="8"/>
        <v>1</v>
      </c>
      <c r="N165" t="s">
        <v>453</v>
      </c>
    </row>
    <row r="166" spans="1:14">
      <c r="A166" t="s">
        <v>451</v>
      </c>
      <c r="B166" t="s">
        <v>452</v>
      </c>
      <c r="C166" t="s">
        <v>241</v>
      </c>
      <c r="D166" t="s">
        <v>242</v>
      </c>
      <c r="E166" s="2">
        <v>42048.51666666667</v>
      </c>
      <c r="F166" t="s">
        <v>150</v>
      </c>
      <c r="G166" t="s">
        <v>149</v>
      </c>
      <c r="H166" t="b">
        <v>1</v>
      </c>
      <c r="I166">
        <v>1E-3</v>
      </c>
      <c r="J166">
        <v>1E-3</v>
      </c>
      <c r="K166" t="str">
        <f t="shared" si="6"/>
        <v>&lt;</v>
      </c>
      <c r="L166">
        <f t="shared" si="7"/>
        <v>1</v>
      </c>
      <c r="M166">
        <f t="shared" si="8"/>
        <v>1</v>
      </c>
      <c r="N166" t="s">
        <v>453</v>
      </c>
    </row>
    <row r="167" spans="1:14">
      <c r="A167" t="s">
        <v>451</v>
      </c>
      <c r="B167" t="s">
        <v>452</v>
      </c>
      <c r="C167" t="s">
        <v>241</v>
      </c>
      <c r="D167" t="s">
        <v>242</v>
      </c>
      <c r="E167" s="2">
        <v>42348.605555555558</v>
      </c>
      <c r="F167" t="s">
        <v>150</v>
      </c>
      <c r="G167" t="s">
        <v>149</v>
      </c>
      <c r="H167" t="b">
        <v>1</v>
      </c>
      <c r="I167">
        <v>1E-3</v>
      </c>
      <c r="J167">
        <v>1E-3</v>
      </c>
      <c r="K167" t="str">
        <f t="shared" si="6"/>
        <v>&lt;</v>
      </c>
      <c r="L167">
        <f t="shared" si="7"/>
        <v>1</v>
      </c>
      <c r="M167">
        <f t="shared" si="8"/>
        <v>1</v>
      </c>
      <c r="N167" t="s">
        <v>453</v>
      </c>
    </row>
    <row r="168" spans="1:14">
      <c r="A168" t="s">
        <v>451</v>
      </c>
      <c r="B168" t="s">
        <v>452</v>
      </c>
      <c r="C168" t="s">
        <v>241</v>
      </c>
      <c r="D168" t="s">
        <v>242</v>
      </c>
      <c r="E168" s="2">
        <v>42086.611111111109</v>
      </c>
      <c r="F168" t="s">
        <v>150</v>
      </c>
      <c r="G168" t="s">
        <v>149</v>
      </c>
      <c r="H168" t="b">
        <v>1</v>
      </c>
      <c r="I168">
        <v>1E-3</v>
      </c>
      <c r="J168">
        <v>1E-3</v>
      </c>
      <c r="K168" t="str">
        <f t="shared" si="6"/>
        <v>&lt;</v>
      </c>
      <c r="L168">
        <f t="shared" si="7"/>
        <v>1</v>
      </c>
      <c r="M168">
        <f t="shared" si="8"/>
        <v>1</v>
      </c>
      <c r="N168" t="s">
        <v>453</v>
      </c>
    </row>
    <row r="169" spans="1:14">
      <c r="A169" t="s">
        <v>451</v>
      </c>
      <c r="B169" t="s">
        <v>452</v>
      </c>
      <c r="C169" t="s">
        <v>241</v>
      </c>
      <c r="D169" t="s">
        <v>242</v>
      </c>
      <c r="E169" s="2">
        <v>42327.600694444445</v>
      </c>
      <c r="F169" t="s">
        <v>150</v>
      </c>
      <c r="G169" t="s">
        <v>149</v>
      </c>
      <c r="H169" t="b">
        <v>1</v>
      </c>
      <c r="I169">
        <v>1E-3</v>
      </c>
      <c r="J169">
        <v>1E-3</v>
      </c>
      <c r="K169" t="str">
        <f t="shared" si="6"/>
        <v>&lt;</v>
      </c>
      <c r="L169">
        <f t="shared" si="7"/>
        <v>1</v>
      </c>
      <c r="M169">
        <f t="shared" si="8"/>
        <v>1</v>
      </c>
      <c r="N169" t="s">
        <v>453</v>
      </c>
    </row>
    <row r="170" spans="1:14">
      <c r="A170" t="s">
        <v>451</v>
      </c>
      <c r="B170" t="s">
        <v>452</v>
      </c>
      <c r="C170" t="s">
        <v>241</v>
      </c>
      <c r="D170" t="s">
        <v>242</v>
      </c>
      <c r="E170" s="2">
        <v>42352.578472222223</v>
      </c>
      <c r="F170" t="s">
        <v>150</v>
      </c>
      <c r="G170" t="s">
        <v>149</v>
      </c>
      <c r="H170" t="b">
        <v>1</v>
      </c>
      <c r="I170">
        <v>1E-3</v>
      </c>
      <c r="J170">
        <v>1E-3</v>
      </c>
      <c r="K170" t="str">
        <f t="shared" si="6"/>
        <v>&lt;</v>
      </c>
      <c r="L170">
        <f t="shared" si="7"/>
        <v>1</v>
      </c>
      <c r="M170">
        <f t="shared" si="8"/>
        <v>1</v>
      </c>
      <c r="N170" t="s">
        <v>453</v>
      </c>
    </row>
    <row r="171" spans="1:14">
      <c r="A171" t="s">
        <v>451</v>
      </c>
      <c r="B171" t="s">
        <v>452</v>
      </c>
      <c r="C171" t="s">
        <v>241</v>
      </c>
      <c r="D171" t="s">
        <v>242</v>
      </c>
      <c r="E171" s="2">
        <v>42241.561111111114</v>
      </c>
      <c r="F171" t="s">
        <v>150</v>
      </c>
      <c r="G171" t="s">
        <v>149</v>
      </c>
      <c r="H171" t="b">
        <v>1</v>
      </c>
      <c r="I171">
        <v>1E-3</v>
      </c>
      <c r="J171">
        <v>1E-3</v>
      </c>
      <c r="K171" t="str">
        <f t="shared" si="6"/>
        <v>&lt;</v>
      </c>
      <c r="L171">
        <f t="shared" si="7"/>
        <v>1</v>
      </c>
      <c r="M171">
        <f t="shared" si="8"/>
        <v>1</v>
      </c>
      <c r="N171" t="s">
        <v>453</v>
      </c>
    </row>
    <row r="172" spans="1:14">
      <c r="A172" t="s">
        <v>451</v>
      </c>
      <c r="B172" t="s">
        <v>452</v>
      </c>
      <c r="C172" t="s">
        <v>241</v>
      </c>
      <c r="D172" t="s">
        <v>242</v>
      </c>
      <c r="E172" s="2">
        <v>42094.620138888888</v>
      </c>
      <c r="F172" t="s">
        <v>150</v>
      </c>
      <c r="G172" t="s">
        <v>149</v>
      </c>
      <c r="H172" t="b">
        <v>1</v>
      </c>
      <c r="I172">
        <v>1E-3</v>
      </c>
      <c r="J172">
        <v>1E-3</v>
      </c>
      <c r="K172" t="str">
        <f t="shared" si="6"/>
        <v>&lt;</v>
      </c>
      <c r="L172">
        <f t="shared" si="7"/>
        <v>1</v>
      </c>
      <c r="M172">
        <f t="shared" si="8"/>
        <v>1</v>
      </c>
      <c r="N172" t="s">
        <v>453</v>
      </c>
    </row>
    <row r="173" spans="1:14">
      <c r="A173" t="s">
        <v>451</v>
      </c>
      <c r="B173" t="s">
        <v>452</v>
      </c>
      <c r="C173" t="s">
        <v>241</v>
      </c>
      <c r="D173" t="s">
        <v>242</v>
      </c>
      <c r="E173" s="2">
        <v>42016.415972222225</v>
      </c>
      <c r="F173" t="s">
        <v>150</v>
      </c>
      <c r="G173" t="s">
        <v>149</v>
      </c>
      <c r="H173" t="b">
        <v>1</v>
      </c>
      <c r="I173">
        <v>1E-3</v>
      </c>
      <c r="J173">
        <v>1E-3</v>
      </c>
      <c r="K173" t="str">
        <f t="shared" si="6"/>
        <v>&lt;</v>
      </c>
      <c r="L173">
        <f t="shared" si="7"/>
        <v>1</v>
      </c>
      <c r="M173">
        <f t="shared" si="8"/>
        <v>1</v>
      </c>
      <c r="N173" t="s">
        <v>453</v>
      </c>
    </row>
    <row r="174" spans="1:14">
      <c r="A174" t="s">
        <v>451</v>
      </c>
      <c r="B174" t="s">
        <v>452</v>
      </c>
      <c r="C174" t="s">
        <v>241</v>
      </c>
      <c r="D174" t="s">
        <v>242</v>
      </c>
      <c r="E174" s="2">
        <v>42325.650694444441</v>
      </c>
      <c r="F174" t="s">
        <v>150</v>
      </c>
      <c r="G174" t="s">
        <v>149</v>
      </c>
      <c r="H174" t="b">
        <v>1</v>
      </c>
      <c r="I174">
        <v>1E-3</v>
      </c>
      <c r="J174">
        <v>1E-3</v>
      </c>
      <c r="K174" t="str">
        <f t="shared" si="6"/>
        <v>&lt;</v>
      </c>
      <c r="L174">
        <f t="shared" si="7"/>
        <v>1</v>
      </c>
      <c r="M174">
        <f t="shared" si="8"/>
        <v>1</v>
      </c>
      <c r="N174" t="s">
        <v>453</v>
      </c>
    </row>
    <row r="175" spans="1:14">
      <c r="A175" t="s">
        <v>451</v>
      </c>
      <c r="B175" t="s">
        <v>452</v>
      </c>
      <c r="C175" t="s">
        <v>241</v>
      </c>
      <c r="D175" t="s">
        <v>242</v>
      </c>
      <c r="E175" s="2">
        <v>42156.634722222225</v>
      </c>
      <c r="F175" t="s">
        <v>150</v>
      </c>
      <c r="G175" t="s">
        <v>149</v>
      </c>
      <c r="H175" t="b">
        <v>1</v>
      </c>
      <c r="I175">
        <v>1E-3</v>
      </c>
      <c r="J175">
        <v>1E-3</v>
      </c>
      <c r="K175" t="str">
        <f t="shared" si="6"/>
        <v>&lt;</v>
      </c>
      <c r="L175">
        <f t="shared" si="7"/>
        <v>1</v>
      </c>
      <c r="M175">
        <f t="shared" si="8"/>
        <v>1</v>
      </c>
      <c r="N175" t="s">
        <v>453</v>
      </c>
    </row>
    <row r="176" spans="1:14">
      <c r="A176" t="s">
        <v>451</v>
      </c>
      <c r="B176" t="s">
        <v>452</v>
      </c>
      <c r="C176" t="s">
        <v>241</v>
      </c>
      <c r="D176" t="s">
        <v>242</v>
      </c>
      <c r="E176" s="2">
        <v>42340.518750000003</v>
      </c>
      <c r="F176" t="s">
        <v>150</v>
      </c>
      <c r="G176" t="s">
        <v>149</v>
      </c>
      <c r="H176" t="b">
        <v>1</v>
      </c>
      <c r="I176">
        <v>1E-3</v>
      </c>
      <c r="J176">
        <v>1E-3</v>
      </c>
      <c r="K176" t="str">
        <f t="shared" si="6"/>
        <v>&lt;</v>
      </c>
      <c r="L176">
        <f t="shared" si="7"/>
        <v>1</v>
      </c>
      <c r="M176">
        <f t="shared" si="8"/>
        <v>1</v>
      </c>
      <c r="N176" t="s">
        <v>453</v>
      </c>
    </row>
    <row r="177" spans="1:14">
      <c r="A177" t="s">
        <v>451</v>
      </c>
      <c r="B177" t="s">
        <v>452</v>
      </c>
      <c r="C177" t="s">
        <v>241</v>
      </c>
      <c r="D177" t="s">
        <v>242</v>
      </c>
      <c r="E177" s="2">
        <v>42044.631944444445</v>
      </c>
      <c r="F177" t="s">
        <v>150</v>
      </c>
      <c r="G177" t="s">
        <v>149</v>
      </c>
      <c r="H177" t="b">
        <v>1</v>
      </c>
      <c r="I177">
        <v>1E-3</v>
      </c>
      <c r="J177">
        <v>1E-3</v>
      </c>
      <c r="K177" t="str">
        <f t="shared" si="6"/>
        <v>&lt;</v>
      </c>
      <c r="L177">
        <f t="shared" si="7"/>
        <v>1</v>
      </c>
      <c r="M177">
        <f t="shared" si="8"/>
        <v>1</v>
      </c>
      <c r="N177" t="s">
        <v>453</v>
      </c>
    </row>
    <row r="178" spans="1:14">
      <c r="A178" t="s">
        <v>451</v>
      </c>
      <c r="B178" t="s">
        <v>452</v>
      </c>
      <c r="C178" t="s">
        <v>241</v>
      </c>
      <c r="D178" t="s">
        <v>242</v>
      </c>
      <c r="E178" s="2">
        <v>42031.533333333333</v>
      </c>
      <c r="F178" t="s">
        <v>150</v>
      </c>
      <c r="G178" t="s">
        <v>149</v>
      </c>
      <c r="H178" t="b">
        <v>1</v>
      </c>
      <c r="I178">
        <v>1E-3</v>
      </c>
      <c r="J178">
        <v>1E-3</v>
      </c>
      <c r="K178" t="str">
        <f t="shared" si="6"/>
        <v>&lt;</v>
      </c>
      <c r="L178">
        <f t="shared" si="7"/>
        <v>1</v>
      </c>
      <c r="M178">
        <f t="shared" si="8"/>
        <v>1</v>
      </c>
      <c r="N178" t="s">
        <v>453</v>
      </c>
    </row>
    <row r="179" spans="1:14">
      <c r="A179" t="s">
        <v>451</v>
      </c>
      <c r="B179" t="s">
        <v>452</v>
      </c>
      <c r="C179" t="s">
        <v>241</v>
      </c>
      <c r="D179" t="s">
        <v>242</v>
      </c>
      <c r="E179" s="2">
        <v>42018.607638888891</v>
      </c>
      <c r="F179" t="s">
        <v>150</v>
      </c>
      <c r="G179" t="s">
        <v>149</v>
      </c>
      <c r="H179" t="b">
        <v>1</v>
      </c>
      <c r="I179">
        <v>1E-3</v>
      </c>
      <c r="J179">
        <v>1E-3</v>
      </c>
      <c r="K179" t="str">
        <f t="shared" si="6"/>
        <v>&lt;</v>
      </c>
      <c r="L179">
        <f t="shared" si="7"/>
        <v>1</v>
      </c>
      <c r="M179">
        <f t="shared" si="8"/>
        <v>1</v>
      </c>
      <c r="N179" t="s">
        <v>453</v>
      </c>
    </row>
    <row r="180" spans="1:14">
      <c r="A180" t="s">
        <v>451</v>
      </c>
      <c r="B180" t="s">
        <v>452</v>
      </c>
      <c r="C180" t="s">
        <v>241</v>
      </c>
      <c r="D180" t="s">
        <v>242</v>
      </c>
      <c r="E180" s="2">
        <v>42221.706250000003</v>
      </c>
      <c r="F180" t="s">
        <v>150</v>
      </c>
      <c r="G180" t="s">
        <v>149</v>
      </c>
      <c r="H180" t="b">
        <v>1</v>
      </c>
      <c r="I180">
        <v>1E-3</v>
      </c>
      <c r="J180">
        <v>1E-3</v>
      </c>
      <c r="K180" t="str">
        <f t="shared" si="6"/>
        <v>&lt;</v>
      </c>
      <c r="L180">
        <f t="shared" si="7"/>
        <v>1</v>
      </c>
      <c r="M180">
        <f t="shared" si="8"/>
        <v>1</v>
      </c>
      <c r="N180" t="s">
        <v>453</v>
      </c>
    </row>
    <row r="181" spans="1:14">
      <c r="A181" t="s">
        <v>451</v>
      </c>
      <c r="B181" t="s">
        <v>452</v>
      </c>
      <c r="C181" t="s">
        <v>241</v>
      </c>
      <c r="D181" t="s">
        <v>242</v>
      </c>
      <c r="E181" s="2">
        <v>42318.618750000001</v>
      </c>
      <c r="F181" t="s">
        <v>150</v>
      </c>
      <c r="G181" t="s">
        <v>149</v>
      </c>
      <c r="H181" t="b">
        <v>1</v>
      </c>
      <c r="I181">
        <v>1E-3</v>
      </c>
      <c r="J181">
        <v>1E-3</v>
      </c>
      <c r="K181" t="str">
        <f t="shared" si="6"/>
        <v>&lt;</v>
      </c>
      <c r="L181">
        <f t="shared" si="7"/>
        <v>1</v>
      </c>
      <c r="M181">
        <f t="shared" si="8"/>
        <v>1</v>
      </c>
      <c r="N181" t="s">
        <v>453</v>
      </c>
    </row>
    <row r="182" spans="1:14">
      <c r="A182" t="s">
        <v>451</v>
      </c>
      <c r="B182" t="s">
        <v>452</v>
      </c>
      <c r="C182" t="s">
        <v>241</v>
      </c>
      <c r="D182" t="s">
        <v>242</v>
      </c>
      <c r="E182" s="2">
        <v>42341.495138888888</v>
      </c>
      <c r="F182" t="s">
        <v>150</v>
      </c>
      <c r="G182" t="s">
        <v>149</v>
      </c>
      <c r="H182" t="b">
        <v>1</v>
      </c>
      <c r="I182">
        <v>1E-3</v>
      </c>
      <c r="J182">
        <v>1E-3</v>
      </c>
      <c r="K182" t="str">
        <f t="shared" si="6"/>
        <v>&lt;</v>
      </c>
      <c r="L182">
        <f t="shared" si="7"/>
        <v>1</v>
      </c>
      <c r="M182">
        <f t="shared" si="8"/>
        <v>1</v>
      </c>
      <c r="N182" t="s">
        <v>453</v>
      </c>
    </row>
    <row r="183" spans="1:14">
      <c r="A183" t="s">
        <v>451</v>
      </c>
      <c r="B183" t="s">
        <v>452</v>
      </c>
      <c r="C183" t="s">
        <v>241</v>
      </c>
      <c r="D183" t="s">
        <v>242</v>
      </c>
      <c r="E183" s="2">
        <v>42312.622916666667</v>
      </c>
      <c r="F183" t="s">
        <v>150</v>
      </c>
      <c r="G183" t="s">
        <v>149</v>
      </c>
      <c r="H183" t="b">
        <v>1</v>
      </c>
      <c r="I183">
        <v>1E-3</v>
      </c>
      <c r="J183">
        <v>1E-3</v>
      </c>
      <c r="K183" t="str">
        <f t="shared" si="6"/>
        <v>&lt;</v>
      </c>
      <c r="L183">
        <f t="shared" si="7"/>
        <v>1</v>
      </c>
      <c r="M183">
        <f t="shared" si="8"/>
        <v>1</v>
      </c>
      <c r="N183" t="s">
        <v>453</v>
      </c>
    </row>
    <row r="184" spans="1:14">
      <c r="A184" t="s">
        <v>451</v>
      </c>
      <c r="B184" t="s">
        <v>452</v>
      </c>
      <c r="C184" t="s">
        <v>241</v>
      </c>
      <c r="D184" t="s">
        <v>242</v>
      </c>
      <c r="E184" s="2">
        <v>42080.457638888889</v>
      </c>
      <c r="F184" t="s">
        <v>150</v>
      </c>
      <c r="G184" t="s">
        <v>149</v>
      </c>
      <c r="H184" t="b">
        <v>1</v>
      </c>
      <c r="I184">
        <v>1E-3</v>
      </c>
      <c r="J184">
        <v>1E-3</v>
      </c>
      <c r="K184" t="str">
        <f t="shared" si="6"/>
        <v>&lt;</v>
      </c>
      <c r="L184">
        <f t="shared" si="7"/>
        <v>1</v>
      </c>
      <c r="M184">
        <f t="shared" si="8"/>
        <v>1</v>
      </c>
      <c r="N184" t="s">
        <v>453</v>
      </c>
    </row>
    <row r="185" spans="1:14">
      <c r="A185" t="s">
        <v>451</v>
      </c>
      <c r="B185" t="s">
        <v>452</v>
      </c>
      <c r="C185" t="s">
        <v>241</v>
      </c>
      <c r="D185" t="s">
        <v>242</v>
      </c>
      <c r="E185" s="2">
        <v>42251.620138888888</v>
      </c>
      <c r="F185" t="s">
        <v>150</v>
      </c>
      <c r="G185" t="s">
        <v>149</v>
      </c>
      <c r="H185" t="b">
        <v>1</v>
      </c>
      <c r="I185">
        <v>1E-3</v>
      </c>
      <c r="J185">
        <v>1E-3</v>
      </c>
      <c r="K185" t="str">
        <f t="shared" si="6"/>
        <v>&lt;</v>
      </c>
      <c r="L185">
        <f t="shared" si="7"/>
        <v>1</v>
      </c>
      <c r="M185">
        <f t="shared" si="8"/>
        <v>1</v>
      </c>
      <c r="N185" t="s">
        <v>453</v>
      </c>
    </row>
    <row r="186" spans="1:14">
      <c r="A186" t="s">
        <v>451</v>
      </c>
      <c r="B186" t="s">
        <v>452</v>
      </c>
      <c r="C186" t="s">
        <v>241</v>
      </c>
      <c r="D186" t="s">
        <v>242</v>
      </c>
      <c r="E186" s="2">
        <v>42233.692361111112</v>
      </c>
      <c r="F186" t="s">
        <v>150</v>
      </c>
      <c r="G186" t="s">
        <v>149</v>
      </c>
      <c r="H186" t="b">
        <v>1</v>
      </c>
      <c r="I186">
        <v>1E-3</v>
      </c>
      <c r="J186">
        <v>1E-3</v>
      </c>
      <c r="K186" t="str">
        <f t="shared" si="6"/>
        <v>&lt;</v>
      </c>
      <c r="L186">
        <f t="shared" si="7"/>
        <v>1</v>
      </c>
      <c r="M186">
        <f t="shared" si="8"/>
        <v>1</v>
      </c>
      <c r="N186" t="s">
        <v>453</v>
      </c>
    </row>
    <row r="187" spans="1:14">
      <c r="A187" t="s">
        <v>451</v>
      </c>
      <c r="B187" t="s">
        <v>452</v>
      </c>
      <c r="C187" t="s">
        <v>241</v>
      </c>
      <c r="D187" t="s">
        <v>242</v>
      </c>
      <c r="E187" s="2">
        <v>42331.461111111108</v>
      </c>
      <c r="F187" t="s">
        <v>150</v>
      </c>
      <c r="G187" t="s">
        <v>149</v>
      </c>
      <c r="H187" t="b">
        <v>1</v>
      </c>
      <c r="I187">
        <v>1E-3</v>
      </c>
      <c r="J187">
        <v>1E-3</v>
      </c>
      <c r="K187" t="str">
        <f t="shared" si="6"/>
        <v>&lt;</v>
      </c>
      <c r="L187">
        <f t="shared" si="7"/>
        <v>1</v>
      </c>
      <c r="M187">
        <f t="shared" si="8"/>
        <v>1</v>
      </c>
      <c r="N187" t="s">
        <v>453</v>
      </c>
    </row>
    <row r="188" spans="1:14">
      <c r="A188" t="s">
        <v>451</v>
      </c>
      <c r="B188" t="s">
        <v>452</v>
      </c>
      <c r="C188" t="s">
        <v>241</v>
      </c>
      <c r="D188" t="s">
        <v>242</v>
      </c>
      <c r="E188" s="2">
        <v>42103.503472222219</v>
      </c>
      <c r="F188" t="s">
        <v>150</v>
      </c>
      <c r="G188" t="s">
        <v>149</v>
      </c>
      <c r="H188" t="b">
        <v>1</v>
      </c>
      <c r="I188">
        <v>1E-3</v>
      </c>
      <c r="J188">
        <v>1E-3</v>
      </c>
      <c r="K188" t="str">
        <f t="shared" si="6"/>
        <v>&lt;</v>
      </c>
      <c r="L188">
        <f t="shared" si="7"/>
        <v>1</v>
      </c>
      <c r="M188">
        <f t="shared" si="8"/>
        <v>1</v>
      </c>
      <c r="N188" t="s">
        <v>453</v>
      </c>
    </row>
    <row r="189" spans="1:14">
      <c r="A189" t="s">
        <v>451</v>
      </c>
      <c r="B189" t="s">
        <v>452</v>
      </c>
      <c r="C189" t="s">
        <v>241</v>
      </c>
      <c r="D189" t="s">
        <v>242</v>
      </c>
      <c r="E189" s="2">
        <v>42333.644444444442</v>
      </c>
      <c r="F189" t="s">
        <v>150</v>
      </c>
      <c r="G189" t="s">
        <v>149</v>
      </c>
      <c r="H189" t="b">
        <v>1</v>
      </c>
      <c r="I189">
        <v>1E-3</v>
      </c>
      <c r="J189">
        <v>1E-3</v>
      </c>
      <c r="K189" t="str">
        <f t="shared" si="6"/>
        <v>&lt;</v>
      </c>
      <c r="L189">
        <f t="shared" si="7"/>
        <v>1</v>
      </c>
      <c r="M189">
        <f t="shared" si="8"/>
        <v>1</v>
      </c>
      <c r="N189" t="s">
        <v>453</v>
      </c>
    </row>
    <row r="190" spans="1:14">
      <c r="A190" t="s">
        <v>451</v>
      </c>
      <c r="B190" t="s">
        <v>452</v>
      </c>
      <c r="C190" t="s">
        <v>241</v>
      </c>
      <c r="D190" t="s">
        <v>242</v>
      </c>
      <c r="E190" s="2">
        <v>42285.675694444442</v>
      </c>
      <c r="F190" t="s">
        <v>150</v>
      </c>
      <c r="G190" t="s">
        <v>149</v>
      </c>
      <c r="H190" t="b">
        <v>1</v>
      </c>
      <c r="I190">
        <v>1E-3</v>
      </c>
      <c r="J190">
        <v>1E-3</v>
      </c>
      <c r="K190" t="str">
        <f t="shared" si="6"/>
        <v>&lt;</v>
      </c>
      <c r="L190">
        <f t="shared" si="7"/>
        <v>1</v>
      </c>
      <c r="M190">
        <f t="shared" si="8"/>
        <v>1</v>
      </c>
      <c r="N190" t="s">
        <v>453</v>
      </c>
    </row>
    <row r="191" spans="1:14">
      <c r="A191" t="s">
        <v>451</v>
      </c>
      <c r="B191" t="s">
        <v>452</v>
      </c>
      <c r="C191" t="s">
        <v>241</v>
      </c>
      <c r="D191" t="s">
        <v>242</v>
      </c>
      <c r="E191" s="2">
        <v>42320.443749999999</v>
      </c>
      <c r="F191" t="s">
        <v>150</v>
      </c>
      <c r="G191" t="s">
        <v>149</v>
      </c>
      <c r="H191" t="b">
        <v>1</v>
      </c>
      <c r="I191">
        <v>1E-3</v>
      </c>
      <c r="J191">
        <v>1E-3</v>
      </c>
      <c r="K191" t="str">
        <f t="shared" si="6"/>
        <v>&lt;</v>
      </c>
      <c r="L191">
        <f t="shared" si="7"/>
        <v>1</v>
      </c>
      <c r="M191">
        <f t="shared" si="8"/>
        <v>1</v>
      </c>
      <c r="N191" t="s">
        <v>453</v>
      </c>
    </row>
    <row r="192" spans="1:14">
      <c r="A192" t="s">
        <v>451</v>
      </c>
      <c r="B192" t="s">
        <v>452</v>
      </c>
      <c r="C192" t="s">
        <v>241</v>
      </c>
      <c r="D192" t="s">
        <v>242</v>
      </c>
      <c r="E192" s="2">
        <v>42237.45</v>
      </c>
      <c r="F192" t="s">
        <v>150</v>
      </c>
      <c r="G192" t="s">
        <v>149</v>
      </c>
      <c r="H192" t="b">
        <v>1</v>
      </c>
      <c r="I192">
        <v>1E-3</v>
      </c>
      <c r="J192">
        <v>1E-3</v>
      </c>
      <c r="K192" t="str">
        <f t="shared" si="6"/>
        <v>&lt;</v>
      </c>
      <c r="L192">
        <f t="shared" si="7"/>
        <v>1</v>
      </c>
      <c r="M192">
        <f t="shared" si="8"/>
        <v>1</v>
      </c>
      <c r="N192" t="s">
        <v>453</v>
      </c>
    </row>
    <row r="193" spans="1:14">
      <c r="A193" t="s">
        <v>451</v>
      </c>
      <c r="B193" t="s">
        <v>452</v>
      </c>
      <c r="C193" t="s">
        <v>241</v>
      </c>
      <c r="D193" t="s">
        <v>242</v>
      </c>
      <c r="E193" s="2">
        <v>42137.490972222222</v>
      </c>
      <c r="F193" t="s">
        <v>150</v>
      </c>
      <c r="G193" t="s">
        <v>149</v>
      </c>
      <c r="H193" t="b">
        <v>1</v>
      </c>
      <c r="I193">
        <v>1E-3</v>
      </c>
      <c r="J193">
        <v>1E-3</v>
      </c>
      <c r="K193" t="str">
        <f t="shared" si="6"/>
        <v>&lt;</v>
      </c>
      <c r="L193">
        <f t="shared" si="7"/>
        <v>1</v>
      </c>
      <c r="M193">
        <f t="shared" si="8"/>
        <v>1</v>
      </c>
      <c r="N193" t="s">
        <v>453</v>
      </c>
    </row>
    <row r="194" spans="1:14">
      <c r="A194" t="s">
        <v>451</v>
      </c>
      <c r="B194" t="s">
        <v>452</v>
      </c>
      <c r="C194" t="s">
        <v>241</v>
      </c>
      <c r="D194" t="s">
        <v>242</v>
      </c>
      <c r="E194" s="2">
        <v>42115.46597222222</v>
      </c>
      <c r="F194" t="s">
        <v>150</v>
      </c>
      <c r="G194" t="s">
        <v>149</v>
      </c>
      <c r="H194" t="b">
        <v>1</v>
      </c>
      <c r="I194">
        <v>1E-3</v>
      </c>
      <c r="J194">
        <v>1E-3</v>
      </c>
      <c r="K194" t="str">
        <f t="shared" si="6"/>
        <v>&lt;</v>
      </c>
      <c r="L194">
        <f t="shared" si="7"/>
        <v>1</v>
      </c>
      <c r="M194">
        <f t="shared" si="8"/>
        <v>1</v>
      </c>
      <c r="N194" t="s">
        <v>453</v>
      </c>
    </row>
    <row r="195" spans="1:14">
      <c r="A195" t="s">
        <v>451</v>
      </c>
      <c r="B195" t="s">
        <v>452</v>
      </c>
      <c r="C195" t="s">
        <v>241</v>
      </c>
      <c r="D195" t="s">
        <v>242</v>
      </c>
      <c r="E195" s="2">
        <v>42065.590277777781</v>
      </c>
      <c r="F195" t="s">
        <v>150</v>
      </c>
      <c r="G195" t="s">
        <v>149</v>
      </c>
      <c r="H195" t="b">
        <v>1</v>
      </c>
      <c r="I195">
        <v>1E-3</v>
      </c>
      <c r="J195">
        <v>1E-3</v>
      </c>
      <c r="K195" t="str">
        <f t="shared" ref="K195:K258" si="9">IF(H195=TRUE,"&lt;","=")</f>
        <v>&lt;</v>
      </c>
      <c r="L195">
        <f t="shared" ref="L195:L258" si="10">I195*1000</f>
        <v>1</v>
      </c>
      <c r="M195">
        <f t="shared" ref="M195:M258" si="11">J195*1000</f>
        <v>1</v>
      </c>
      <c r="N195" t="s">
        <v>453</v>
      </c>
    </row>
    <row r="196" spans="1:14">
      <c r="A196" t="s">
        <v>451</v>
      </c>
      <c r="B196" t="s">
        <v>452</v>
      </c>
      <c r="C196" t="s">
        <v>241</v>
      </c>
      <c r="D196" t="s">
        <v>242</v>
      </c>
      <c r="E196" s="2">
        <v>42040.488888888889</v>
      </c>
      <c r="F196" t="s">
        <v>150</v>
      </c>
      <c r="G196" t="s">
        <v>149</v>
      </c>
      <c r="H196" t="b">
        <v>1</v>
      </c>
      <c r="I196">
        <v>1E-3</v>
      </c>
      <c r="J196">
        <v>1E-3</v>
      </c>
      <c r="K196" t="str">
        <f t="shared" si="9"/>
        <v>&lt;</v>
      </c>
      <c r="L196">
        <f t="shared" si="10"/>
        <v>1</v>
      </c>
      <c r="M196">
        <f t="shared" si="11"/>
        <v>1</v>
      </c>
      <c r="N196" t="s">
        <v>453</v>
      </c>
    </row>
    <row r="197" spans="1:14">
      <c r="A197" t="s">
        <v>451</v>
      </c>
      <c r="B197" t="s">
        <v>452</v>
      </c>
      <c r="C197" t="s">
        <v>241</v>
      </c>
      <c r="D197" t="s">
        <v>242</v>
      </c>
      <c r="E197" s="2">
        <v>42024.511111111111</v>
      </c>
      <c r="F197" t="s">
        <v>150</v>
      </c>
      <c r="G197" t="s">
        <v>149</v>
      </c>
      <c r="H197" t="b">
        <v>1</v>
      </c>
      <c r="I197">
        <v>1E-3</v>
      </c>
      <c r="J197">
        <v>1E-3</v>
      </c>
      <c r="K197" t="str">
        <f t="shared" si="9"/>
        <v>&lt;</v>
      </c>
      <c r="L197">
        <f t="shared" si="10"/>
        <v>1</v>
      </c>
      <c r="M197">
        <f t="shared" si="11"/>
        <v>1</v>
      </c>
      <c r="N197" t="s">
        <v>453</v>
      </c>
    </row>
    <row r="198" spans="1:14">
      <c r="A198" t="s">
        <v>451</v>
      </c>
      <c r="B198" t="s">
        <v>452</v>
      </c>
      <c r="C198" t="s">
        <v>241</v>
      </c>
      <c r="D198" t="s">
        <v>242</v>
      </c>
      <c r="E198" s="2">
        <v>42272.498611111114</v>
      </c>
      <c r="F198" t="s">
        <v>150</v>
      </c>
      <c r="G198" t="s">
        <v>149</v>
      </c>
      <c r="H198" t="b">
        <v>1</v>
      </c>
      <c r="I198">
        <v>1E-3</v>
      </c>
      <c r="J198">
        <v>1E-3</v>
      </c>
      <c r="K198" t="str">
        <f t="shared" si="9"/>
        <v>&lt;</v>
      </c>
      <c r="L198">
        <f t="shared" si="10"/>
        <v>1</v>
      </c>
      <c r="M198">
        <f t="shared" si="11"/>
        <v>1</v>
      </c>
      <c r="N198" t="s">
        <v>453</v>
      </c>
    </row>
    <row r="199" spans="1:14">
      <c r="A199" t="s">
        <v>451</v>
      </c>
      <c r="B199" t="s">
        <v>452</v>
      </c>
      <c r="C199" t="s">
        <v>241</v>
      </c>
      <c r="D199" t="s">
        <v>242</v>
      </c>
      <c r="E199" s="2">
        <v>42131.594444444447</v>
      </c>
      <c r="F199" t="s">
        <v>150</v>
      </c>
      <c r="G199" t="s">
        <v>149</v>
      </c>
      <c r="H199" t="b">
        <v>1</v>
      </c>
      <c r="I199">
        <v>1E-3</v>
      </c>
      <c r="J199">
        <v>1E-3</v>
      </c>
      <c r="K199" t="str">
        <f t="shared" si="9"/>
        <v>&lt;</v>
      </c>
      <c r="L199">
        <f t="shared" si="10"/>
        <v>1</v>
      </c>
      <c r="M199">
        <f t="shared" si="11"/>
        <v>1</v>
      </c>
      <c r="N199" t="s">
        <v>453</v>
      </c>
    </row>
    <row r="200" spans="1:14">
      <c r="A200" t="s">
        <v>451</v>
      </c>
      <c r="B200" t="s">
        <v>452</v>
      </c>
      <c r="C200" t="s">
        <v>241</v>
      </c>
      <c r="D200" t="s">
        <v>242</v>
      </c>
      <c r="E200" s="2">
        <v>42073.552083333336</v>
      </c>
      <c r="F200" t="s">
        <v>150</v>
      </c>
      <c r="G200" t="s">
        <v>149</v>
      </c>
      <c r="H200" t="b">
        <v>1</v>
      </c>
      <c r="I200">
        <v>1E-3</v>
      </c>
      <c r="J200">
        <v>1E-3</v>
      </c>
      <c r="K200" t="str">
        <f t="shared" si="9"/>
        <v>&lt;</v>
      </c>
      <c r="L200">
        <f t="shared" si="10"/>
        <v>1</v>
      </c>
      <c r="M200">
        <f t="shared" si="11"/>
        <v>1</v>
      </c>
      <c r="N200" t="s">
        <v>453</v>
      </c>
    </row>
    <row r="201" spans="1:14">
      <c r="A201" t="s">
        <v>451</v>
      </c>
      <c r="B201" t="s">
        <v>452</v>
      </c>
      <c r="C201" t="s">
        <v>241</v>
      </c>
      <c r="D201" t="s">
        <v>242</v>
      </c>
      <c r="E201" s="2">
        <v>42135.523611111108</v>
      </c>
      <c r="F201" t="s">
        <v>150</v>
      </c>
      <c r="G201" t="s">
        <v>149</v>
      </c>
      <c r="H201" t="b">
        <v>1</v>
      </c>
      <c r="I201">
        <v>1E-3</v>
      </c>
      <c r="J201">
        <v>1E-3</v>
      </c>
      <c r="K201" t="str">
        <f t="shared" si="9"/>
        <v>&lt;</v>
      </c>
      <c r="L201">
        <f t="shared" si="10"/>
        <v>1</v>
      </c>
      <c r="M201">
        <f t="shared" si="11"/>
        <v>1</v>
      </c>
      <c r="N201" t="s">
        <v>453</v>
      </c>
    </row>
    <row r="202" spans="1:14">
      <c r="A202" t="s">
        <v>451</v>
      </c>
      <c r="B202" t="s">
        <v>452</v>
      </c>
      <c r="C202" t="s">
        <v>241</v>
      </c>
      <c r="D202" t="s">
        <v>242</v>
      </c>
      <c r="E202" s="2">
        <v>42150.480555555558</v>
      </c>
      <c r="F202" t="s">
        <v>150</v>
      </c>
      <c r="G202" t="s">
        <v>149</v>
      </c>
      <c r="H202" t="b">
        <v>1</v>
      </c>
      <c r="I202">
        <v>1E-3</v>
      </c>
      <c r="J202">
        <v>1E-3</v>
      </c>
      <c r="K202" t="str">
        <f t="shared" si="9"/>
        <v>&lt;</v>
      </c>
      <c r="L202">
        <f t="shared" si="10"/>
        <v>1</v>
      </c>
      <c r="M202">
        <f t="shared" si="11"/>
        <v>1</v>
      </c>
      <c r="N202" t="s">
        <v>453</v>
      </c>
    </row>
    <row r="203" spans="1:14">
      <c r="A203" t="s">
        <v>451</v>
      </c>
      <c r="B203" t="s">
        <v>452</v>
      </c>
      <c r="C203" t="s">
        <v>241</v>
      </c>
      <c r="D203" t="s">
        <v>242</v>
      </c>
      <c r="E203" s="2">
        <v>42219.716666666667</v>
      </c>
      <c r="F203" t="s">
        <v>150</v>
      </c>
      <c r="G203" t="s">
        <v>149</v>
      </c>
      <c r="H203" t="b">
        <v>1</v>
      </c>
      <c r="I203">
        <v>1E-3</v>
      </c>
      <c r="J203">
        <v>1E-3</v>
      </c>
      <c r="K203" t="str">
        <f t="shared" si="9"/>
        <v>&lt;</v>
      </c>
      <c r="L203">
        <f t="shared" si="10"/>
        <v>1</v>
      </c>
      <c r="M203">
        <f t="shared" si="11"/>
        <v>1</v>
      </c>
      <c r="N203" t="s">
        <v>453</v>
      </c>
    </row>
    <row r="204" spans="1:14">
      <c r="A204" t="s">
        <v>451</v>
      </c>
      <c r="B204" t="s">
        <v>452</v>
      </c>
      <c r="C204" t="s">
        <v>241</v>
      </c>
      <c r="D204" t="s">
        <v>242</v>
      </c>
      <c r="E204" s="2">
        <v>42130.693055555559</v>
      </c>
      <c r="F204" t="s">
        <v>150</v>
      </c>
      <c r="G204" t="s">
        <v>149</v>
      </c>
      <c r="H204" t="b">
        <v>1</v>
      </c>
      <c r="I204">
        <v>1E-3</v>
      </c>
      <c r="J204">
        <v>1E-3</v>
      </c>
      <c r="K204" t="str">
        <f t="shared" si="9"/>
        <v>&lt;</v>
      </c>
      <c r="L204">
        <f t="shared" si="10"/>
        <v>1</v>
      </c>
      <c r="M204">
        <f t="shared" si="11"/>
        <v>1</v>
      </c>
      <c r="N204" t="s">
        <v>453</v>
      </c>
    </row>
    <row r="205" spans="1:14">
      <c r="A205" t="s">
        <v>451</v>
      </c>
      <c r="B205" t="s">
        <v>452</v>
      </c>
      <c r="C205" t="s">
        <v>241</v>
      </c>
      <c r="D205" t="s">
        <v>242</v>
      </c>
      <c r="E205" s="2">
        <v>42011.508333333331</v>
      </c>
      <c r="F205" t="s">
        <v>150</v>
      </c>
      <c r="G205" t="s">
        <v>149</v>
      </c>
      <c r="H205" t="b">
        <v>1</v>
      </c>
      <c r="I205">
        <v>1E-3</v>
      </c>
      <c r="J205">
        <v>1E-3</v>
      </c>
      <c r="K205" t="str">
        <f t="shared" si="9"/>
        <v>&lt;</v>
      </c>
      <c r="L205">
        <f t="shared" si="10"/>
        <v>1</v>
      </c>
      <c r="M205">
        <f t="shared" si="11"/>
        <v>1</v>
      </c>
      <c r="N205" t="s">
        <v>453</v>
      </c>
    </row>
    <row r="206" spans="1:14">
      <c r="A206" t="s">
        <v>451</v>
      </c>
      <c r="B206" t="s">
        <v>452</v>
      </c>
      <c r="C206" t="s">
        <v>241</v>
      </c>
      <c r="D206" t="s">
        <v>242</v>
      </c>
      <c r="E206" s="2">
        <v>42060.51666666667</v>
      </c>
      <c r="F206" t="s">
        <v>150</v>
      </c>
      <c r="G206" t="s">
        <v>149</v>
      </c>
      <c r="H206" t="b">
        <v>1</v>
      </c>
      <c r="I206">
        <v>1E-3</v>
      </c>
      <c r="J206">
        <v>1E-3</v>
      </c>
      <c r="K206" t="str">
        <f t="shared" si="9"/>
        <v>&lt;</v>
      </c>
      <c r="L206">
        <f t="shared" si="10"/>
        <v>1</v>
      </c>
      <c r="M206">
        <f t="shared" si="11"/>
        <v>1</v>
      </c>
      <c r="N206" t="s">
        <v>453</v>
      </c>
    </row>
    <row r="207" spans="1:14">
      <c r="A207" t="s">
        <v>451</v>
      </c>
      <c r="B207" t="s">
        <v>452</v>
      </c>
      <c r="C207" t="s">
        <v>241</v>
      </c>
      <c r="D207" t="s">
        <v>242</v>
      </c>
      <c r="E207" s="2">
        <v>42226.731249999997</v>
      </c>
      <c r="F207" t="s">
        <v>150</v>
      </c>
      <c r="G207" t="s">
        <v>149</v>
      </c>
      <c r="H207" t="b">
        <v>1</v>
      </c>
      <c r="I207">
        <v>1E-3</v>
      </c>
      <c r="J207">
        <v>1E-3</v>
      </c>
      <c r="K207" t="str">
        <f t="shared" si="9"/>
        <v>&lt;</v>
      </c>
      <c r="L207">
        <f t="shared" si="10"/>
        <v>1</v>
      </c>
      <c r="M207">
        <f t="shared" si="11"/>
        <v>1</v>
      </c>
      <c r="N207" t="s">
        <v>453</v>
      </c>
    </row>
    <row r="208" spans="1:14">
      <c r="A208" t="s">
        <v>451</v>
      </c>
      <c r="B208" t="s">
        <v>452</v>
      </c>
      <c r="C208" t="s">
        <v>241</v>
      </c>
      <c r="D208" t="s">
        <v>242</v>
      </c>
      <c r="E208" s="2">
        <v>42223.526388888888</v>
      </c>
      <c r="F208" t="s">
        <v>150</v>
      </c>
      <c r="G208" t="s">
        <v>149</v>
      </c>
      <c r="H208" t="b">
        <v>1</v>
      </c>
      <c r="I208">
        <v>1E-3</v>
      </c>
      <c r="J208">
        <v>1E-3</v>
      </c>
      <c r="K208" t="str">
        <f t="shared" si="9"/>
        <v>&lt;</v>
      </c>
      <c r="L208">
        <f t="shared" si="10"/>
        <v>1</v>
      </c>
      <c r="M208">
        <f t="shared" si="11"/>
        <v>1</v>
      </c>
      <c r="N208" t="s">
        <v>453</v>
      </c>
    </row>
    <row r="209" spans="1:14">
      <c r="A209" t="s">
        <v>451</v>
      </c>
      <c r="B209" t="s">
        <v>452</v>
      </c>
      <c r="C209" t="s">
        <v>241</v>
      </c>
      <c r="D209" t="s">
        <v>242</v>
      </c>
      <c r="E209" s="2">
        <v>42258.538194444445</v>
      </c>
      <c r="F209" t="s">
        <v>150</v>
      </c>
      <c r="G209" t="s">
        <v>149</v>
      </c>
      <c r="H209" t="b">
        <v>1</v>
      </c>
      <c r="I209">
        <v>1E-3</v>
      </c>
      <c r="J209">
        <v>1E-3</v>
      </c>
      <c r="K209" t="str">
        <f t="shared" si="9"/>
        <v>&lt;</v>
      </c>
      <c r="L209">
        <f t="shared" si="10"/>
        <v>1</v>
      </c>
      <c r="M209">
        <f t="shared" si="11"/>
        <v>1</v>
      </c>
      <c r="N209" t="s">
        <v>453</v>
      </c>
    </row>
    <row r="210" spans="1:14">
      <c r="A210" t="s">
        <v>451</v>
      </c>
      <c r="B210" t="s">
        <v>452</v>
      </c>
      <c r="C210" t="s">
        <v>241</v>
      </c>
      <c r="D210" t="s">
        <v>242</v>
      </c>
      <c r="E210" s="2">
        <v>42345.49722222222</v>
      </c>
      <c r="F210" t="s">
        <v>150</v>
      </c>
      <c r="G210" t="s">
        <v>149</v>
      </c>
      <c r="H210" t="b">
        <v>1</v>
      </c>
      <c r="I210">
        <v>1E-3</v>
      </c>
      <c r="J210">
        <v>1E-3</v>
      </c>
      <c r="K210" t="str">
        <f t="shared" si="9"/>
        <v>&lt;</v>
      </c>
      <c r="L210">
        <f t="shared" si="10"/>
        <v>1</v>
      </c>
      <c r="M210">
        <f t="shared" si="11"/>
        <v>1</v>
      </c>
      <c r="N210" t="s">
        <v>453</v>
      </c>
    </row>
    <row r="211" spans="1:14">
      <c r="A211" t="s">
        <v>451</v>
      </c>
      <c r="B211" t="s">
        <v>452</v>
      </c>
      <c r="C211" t="s">
        <v>241</v>
      </c>
      <c r="D211" t="s">
        <v>242</v>
      </c>
      <c r="E211" s="2">
        <v>42059.484027777777</v>
      </c>
      <c r="F211" t="s">
        <v>150</v>
      </c>
      <c r="G211" t="s">
        <v>149</v>
      </c>
      <c r="H211" t="b">
        <v>1</v>
      </c>
      <c r="I211">
        <v>1E-3</v>
      </c>
      <c r="J211">
        <v>1E-3</v>
      </c>
      <c r="K211" t="str">
        <f t="shared" si="9"/>
        <v>&lt;</v>
      </c>
      <c r="L211">
        <f t="shared" si="10"/>
        <v>1</v>
      </c>
      <c r="M211">
        <f t="shared" si="11"/>
        <v>1</v>
      </c>
      <c r="N211" t="s">
        <v>453</v>
      </c>
    </row>
    <row r="212" spans="1:14">
      <c r="A212" t="s">
        <v>451</v>
      </c>
      <c r="B212" t="s">
        <v>452</v>
      </c>
      <c r="C212" t="s">
        <v>241</v>
      </c>
      <c r="D212" t="s">
        <v>242</v>
      </c>
      <c r="E212" s="2">
        <v>42111.605555555558</v>
      </c>
      <c r="F212" t="s">
        <v>150</v>
      </c>
      <c r="G212" t="s">
        <v>149</v>
      </c>
      <c r="H212" t="b">
        <v>1</v>
      </c>
      <c r="I212">
        <v>1E-3</v>
      </c>
      <c r="J212">
        <v>1E-3</v>
      </c>
      <c r="K212" t="str">
        <f t="shared" si="9"/>
        <v>&lt;</v>
      </c>
      <c r="L212">
        <f t="shared" si="10"/>
        <v>1</v>
      </c>
      <c r="M212">
        <f t="shared" si="11"/>
        <v>1</v>
      </c>
      <c r="N212" t="s">
        <v>453</v>
      </c>
    </row>
    <row r="213" spans="1:14">
      <c r="A213" t="s">
        <v>451</v>
      </c>
      <c r="B213" t="s">
        <v>452</v>
      </c>
      <c r="C213" t="s">
        <v>241</v>
      </c>
      <c r="D213" t="s">
        <v>242</v>
      </c>
      <c r="E213" s="2">
        <v>42123.538888888892</v>
      </c>
      <c r="F213" t="s">
        <v>150</v>
      </c>
      <c r="G213" t="s">
        <v>149</v>
      </c>
      <c r="H213" t="b">
        <v>1</v>
      </c>
      <c r="I213">
        <v>1E-3</v>
      </c>
      <c r="J213">
        <v>1E-3</v>
      </c>
      <c r="K213" t="str">
        <f t="shared" si="9"/>
        <v>&lt;</v>
      </c>
      <c r="L213">
        <f t="shared" si="10"/>
        <v>1</v>
      </c>
      <c r="M213">
        <f t="shared" si="11"/>
        <v>1</v>
      </c>
      <c r="N213" t="s">
        <v>453</v>
      </c>
    </row>
    <row r="214" spans="1:14">
      <c r="A214" t="s">
        <v>451</v>
      </c>
      <c r="B214" t="s">
        <v>452</v>
      </c>
      <c r="C214" t="s">
        <v>241</v>
      </c>
      <c r="D214" t="s">
        <v>242</v>
      </c>
      <c r="E214" s="2">
        <v>42054.436111111114</v>
      </c>
      <c r="F214" t="s">
        <v>150</v>
      </c>
      <c r="G214" t="s">
        <v>149</v>
      </c>
      <c r="H214" t="b">
        <v>1</v>
      </c>
      <c r="I214">
        <v>1E-3</v>
      </c>
      <c r="J214">
        <v>1E-3</v>
      </c>
      <c r="K214" t="str">
        <f t="shared" si="9"/>
        <v>&lt;</v>
      </c>
      <c r="L214">
        <f t="shared" si="10"/>
        <v>1</v>
      </c>
      <c r="M214">
        <f t="shared" si="11"/>
        <v>1</v>
      </c>
      <c r="N214" t="s">
        <v>453</v>
      </c>
    </row>
    <row r="215" spans="1:14">
      <c r="A215" t="s">
        <v>451</v>
      </c>
      <c r="B215" t="s">
        <v>452</v>
      </c>
      <c r="C215" t="s">
        <v>241</v>
      </c>
      <c r="D215" t="s">
        <v>242</v>
      </c>
      <c r="E215" s="2">
        <v>42095.690972222219</v>
      </c>
      <c r="F215" t="s">
        <v>150</v>
      </c>
      <c r="G215" t="s">
        <v>149</v>
      </c>
      <c r="H215" t="b">
        <v>1</v>
      </c>
      <c r="I215">
        <v>1E-3</v>
      </c>
      <c r="J215">
        <v>1E-3</v>
      </c>
      <c r="K215" t="str">
        <f t="shared" si="9"/>
        <v>&lt;</v>
      </c>
      <c r="L215">
        <f t="shared" si="10"/>
        <v>1</v>
      </c>
      <c r="M215">
        <f t="shared" si="11"/>
        <v>1</v>
      </c>
      <c r="N215" t="s">
        <v>453</v>
      </c>
    </row>
    <row r="216" spans="1:14">
      <c r="A216" t="s">
        <v>451</v>
      </c>
      <c r="B216" t="s">
        <v>452</v>
      </c>
      <c r="C216" t="s">
        <v>241</v>
      </c>
      <c r="D216" t="s">
        <v>242</v>
      </c>
      <c r="E216" s="2">
        <v>42107.630555555559</v>
      </c>
      <c r="F216" t="s">
        <v>150</v>
      </c>
      <c r="G216" t="s">
        <v>149</v>
      </c>
      <c r="H216" t="b">
        <v>1</v>
      </c>
      <c r="I216">
        <v>1E-3</v>
      </c>
      <c r="J216">
        <v>1E-3</v>
      </c>
      <c r="K216" t="str">
        <f t="shared" si="9"/>
        <v>&lt;</v>
      </c>
      <c r="L216">
        <f t="shared" si="10"/>
        <v>1</v>
      </c>
      <c r="M216">
        <f t="shared" si="11"/>
        <v>1</v>
      </c>
      <c r="N216" t="s">
        <v>453</v>
      </c>
    </row>
    <row r="217" spans="1:14">
      <c r="A217" t="s">
        <v>451</v>
      </c>
      <c r="B217" t="s">
        <v>452</v>
      </c>
      <c r="C217" t="s">
        <v>241</v>
      </c>
      <c r="D217" t="s">
        <v>242</v>
      </c>
      <c r="E217" s="2">
        <v>42153.609027777777</v>
      </c>
      <c r="F217" t="s">
        <v>150</v>
      </c>
      <c r="G217" t="s">
        <v>149</v>
      </c>
      <c r="H217" t="b">
        <v>1</v>
      </c>
      <c r="I217">
        <v>1E-3</v>
      </c>
      <c r="J217">
        <v>1E-3</v>
      </c>
      <c r="K217" t="str">
        <f t="shared" si="9"/>
        <v>&lt;</v>
      </c>
      <c r="L217">
        <f t="shared" si="10"/>
        <v>1</v>
      </c>
      <c r="M217">
        <f t="shared" si="11"/>
        <v>1</v>
      </c>
      <c r="N217" t="s">
        <v>453</v>
      </c>
    </row>
    <row r="218" spans="1:14">
      <c r="A218" t="s">
        <v>451</v>
      </c>
      <c r="B218" t="s">
        <v>452</v>
      </c>
      <c r="C218" t="s">
        <v>241</v>
      </c>
      <c r="D218" t="s">
        <v>242</v>
      </c>
      <c r="E218" s="2">
        <v>42101.536805555559</v>
      </c>
      <c r="F218" t="s">
        <v>150</v>
      </c>
      <c r="G218" t="s">
        <v>149</v>
      </c>
      <c r="H218" t="b">
        <v>1</v>
      </c>
      <c r="I218">
        <v>1E-3</v>
      </c>
      <c r="J218">
        <v>1E-3</v>
      </c>
      <c r="K218" t="str">
        <f t="shared" si="9"/>
        <v>&lt;</v>
      </c>
      <c r="L218">
        <f t="shared" si="10"/>
        <v>1</v>
      </c>
      <c r="M218">
        <f t="shared" si="11"/>
        <v>1</v>
      </c>
      <c r="N218" t="s">
        <v>453</v>
      </c>
    </row>
    <row r="219" spans="1:14">
      <c r="A219" t="s">
        <v>451</v>
      </c>
      <c r="B219" t="s">
        <v>452</v>
      </c>
      <c r="C219" t="s">
        <v>241</v>
      </c>
      <c r="D219" t="s">
        <v>242</v>
      </c>
      <c r="E219" s="2">
        <v>42212.527777777781</v>
      </c>
      <c r="F219" t="s">
        <v>150</v>
      </c>
      <c r="G219" t="s">
        <v>149</v>
      </c>
      <c r="H219" t="b">
        <v>1</v>
      </c>
      <c r="I219">
        <v>1E-3</v>
      </c>
      <c r="J219">
        <v>1E-3</v>
      </c>
      <c r="K219" t="str">
        <f t="shared" si="9"/>
        <v>&lt;</v>
      </c>
      <c r="L219">
        <f t="shared" si="10"/>
        <v>1</v>
      </c>
      <c r="M219">
        <f t="shared" si="11"/>
        <v>1</v>
      </c>
      <c r="N219" t="s">
        <v>453</v>
      </c>
    </row>
    <row r="220" spans="1:14">
      <c r="A220" t="s">
        <v>451</v>
      </c>
      <c r="B220" t="s">
        <v>452</v>
      </c>
      <c r="C220" t="s">
        <v>241</v>
      </c>
      <c r="D220" t="s">
        <v>242</v>
      </c>
      <c r="E220" s="2">
        <v>42026.611805555556</v>
      </c>
      <c r="F220" t="s">
        <v>150</v>
      </c>
      <c r="G220" t="s">
        <v>149</v>
      </c>
      <c r="H220" t="b">
        <v>1</v>
      </c>
      <c r="I220">
        <v>1E-3</v>
      </c>
      <c r="J220">
        <v>1E-3</v>
      </c>
      <c r="K220" t="str">
        <f t="shared" si="9"/>
        <v>&lt;</v>
      </c>
      <c r="L220">
        <f t="shared" si="10"/>
        <v>1</v>
      </c>
      <c r="M220">
        <f t="shared" si="11"/>
        <v>1</v>
      </c>
      <c r="N220" t="s">
        <v>453</v>
      </c>
    </row>
    <row r="221" spans="1:14">
      <c r="A221" t="s">
        <v>451</v>
      </c>
      <c r="B221" t="s">
        <v>452</v>
      </c>
      <c r="C221" t="s">
        <v>178</v>
      </c>
      <c r="D221" t="s">
        <v>185</v>
      </c>
      <c r="E221" s="2">
        <v>42110.457638888889</v>
      </c>
      <c r="F221" t="s">
        <v>150</v>
      </c>
      <c r="G221" t="s">
        <v>149</v>
      </c>
      <c r="H221" t="b">
        <v>1</v>
      </c>
      <c r="I221">
        <v>1E-3</v>
      </c>
      <c r="J221">
        <v>1E-3</v>
      </c>
      <c r="K221" t="str">
        <f t="shared" si="9"/>
        <v>&lt;</v>
      </c>
      <c r="L221">
        <f t="shared" si="10"/>
        <v>1</v>
      </c>
      <c r="M221">
        <f t="shared" si="11"/>
        <v>1</v>
      </c>
      <c r="N221" t="s">
        <v>453</v>
      </c>
    </row>
    <row r="222" spans="1:14">
      <c r="A222" t="s">
        <v>451</v>
      </c>
      <c r="B222" t="s">
        <v>452</v>
      </c>
      <c r="C222" t="s">
        <v>178</v>
      </c>
      <c r="D222" t="s">
        <v>185</v>
      </c>
      <c r="E222" s="2">
        <v>42040.418749999997</v>
      </c>
      <c r="F222" t="s">
        <v>150</v>
      </c>
      <c r="G222" t="s">
        <v>149</v>
      </c>
      <c r="H222" t="b">
        <v>1</v>
      </c>
      <c r="I222">
        <v>1E-3</v>
      </c>
      <c r="J222">
        <v>1E-3</v>
      </c>
      <c r="K222" t="str">
        <f t="shared" si="9"/>
        <v>&lt;</v>
      </c>
      <c r="L222">
        <f t="shared" si="10"/>
        <v>1</v>
      </c>
      <c r="M222">
        <f t="shared" si="11"/>
        <v>1</v>
      </c>
      <c r="N222" t="s">
        <v>453</v>
      </c>
    </row>
    <row r="223" spans="1:14">
      <c r="A223" t="s">
        <v>451</v>
      </c>
      <c r="B223" t="s">
        <v>452</v>
      </c>
      <c r="C223" t="s">
        <v>178</v>
      </c>
      <c r="D223" t="s">
        <v>185</v>
      </c>
      <c r="E223" s="2">
        <v>42093.40902777778</v>
      </c>
      <c r="F223" t="s">
        <v>150</v>
      </c>
      <c r="G223" t="s">
        <v>149</v>
      </c>
      <c r="H223" t="b">
        <v>1</v>
      </c>
      <c r="I223">
        <v>1E-3</v>
      </c>
      <c r="J223">
        <v>1E-3</v>
      </c>
      <c r="K223" t="str">
        <f t="shared" si="9"/>
        <v>&lt;</v>
      </c>
      <c r="L223">
        <f t="shared" si="10"/>
        <v>1</v>
      </c>
      <c r="M223">
        <f t="shared" si="11"/>
        <v>1</v>
      </c>
      <c r="N223" t="s">
        <v>453</v>
      </c>
    </row>
    <row r="224" spans="1:14">
      <c r="A224" t="s">
        <v>451</v>
      </c>
      <c r="B224" t="s">
        <v>452</v>
      </c>
      <c r="C224" t="s">
        <v>178</v>
      </c>
      <c r="D224" t="s">
        <v>185</v>
      </c>
      <c r="E224" s="2">
        <v>42088.439583333333</v>
      </c>
      <c r="F224" t="s">
        <v>150</v>
      </c>
      <c r="G224" t="s">
        <v>149</v>
      </c>
      <c r="H224" t="b">
        <v>1</v>
      </c>
      <c r="I224">
        <v>1E-3</v>
      </c>
      <c r="J224">
        <v>1E-3</v>
      </c>
      <c r="K224" t="str">
        <f t="shared" si="9"/>
        <v>&lt;</v>
      </c>
      <c r="L224">
        <f t="shared" si="10"/>
        <v>1</v>
      </c>
      <c r="M224">
        <f t="shared" si="11"/>
        <v>1</v>
      </c>
      <c r="N224" t="s">
        <v>453</v>
      </c>
    </row>
    <row r="225" spans="1:14">
      <c r="A225" t="s">
        <v>451</v>
      </c>
      <c r="B225" t="s">
        <v>452</v>
      </c>
      <c r="C225" t="s">
        <v>456</v>
      </c>
      <c r="D225" t="s">
        <v>457</v>
      </c>
      <c r="E225" s="2">
        <v>42059.621527777781</v>
      </c>
      <c r="F225" t="s">
        <v>150</v>
      </c>
      <c r="G225" t="s">
        <v>149</v>
      </c>
      <c r="H225" t="b">
        <v>1</v>
      </c>
      <c r="I225">
        <v>1E-3</v>
      </c>
      <c r="J225">
        <v>1E-3</v>
      </c>
      <c r="K225" t="str">
        <f t="shared" si="9"/>
        <v>&lt;</v>
      </c>
      <c r="L225">
        <f t="shared" si="10"/>
        <v>1</v>
      </c>
      <c r="M225">
        <f t="shared" si="11"/>
        <v>1</v>
      </c>
      <c r="N225" t="s">
        <v>453</v>
      </c>
    </row>
    <row r="226" spans="1:14">
      <c r="A226" t="s">
        <v>451</v>
      </c>
      <c r="B226" t="s">
        <v>452</v>
      </c>
      <c r="C226" t="s">
        <v>206</v>
      </c>
      <c r="D226" t="s">
        <v>207</v>
      </c>
      <c r="E226" s="2">
        <v>42562.609027777777</v>
      </c>
      <c r="F226" t="s">
        <v>150</v>
      </c>
      <c r="G226" t="s">
        <v>149</v>
      </c>
      <c r="H226" t="b">
        <v>1</v>
      </c>
      <c r="I226">
        <v>1E-3</v>
      </c>
      <c r="J226">
        <v>1E-3</v>
      </c>
      <c r="K226" t="str">
        <f t="shared" si="9"/>
        <v>&lt;</v>
      </c>
      <c r="L226">
        <f t="shared" si="10"/>
        <v>1</v>
      </c>
      <c r="M226">
        <f t="shared" si="11"/>
        <v>1</v>
      </c>
      <c r="N226" t="s">
        <v>453</v>
      </c>
    </row>
    <row r="227" spans="1:14">
      <c r="A227" t="s">
        <v>451</v>
      </c>
      <c r="B227" t="s">
        <v>452</v>
      </c>
      <c r="C227" t="s">
        <v>206</v>
      </c>
      <c r="D227" t="s">
        <v>207</v>
      </c>
      <c r="E227" s="2">
        <v>42681.50277777778</v>
      </c>
      <c r="F227" t="s">
        <v>150</v>
      </c>
      <c r="G227" t="s">
        <v>149</v>
      </c>
      <c r="H227" t="b">
        <v>1</v>
      </c>
      <c r="I227">
        <v>1E-3</v>
      </c>
      <c r="J227">
        <v>1E-3</v>
      </c>
      <c r="K227" t="str">
        <f t="shared" si="9"/>
        <v>&lt;</v>
      </c>
      <c r="L227">
        <f t="shared" si="10"/>
        <v>1</v>
      </c>
      <c r="M227">
        <f t="shared" si="11"/>
        <v>1</v>
      </c>
      <c r="N227" t="s">
        <v>453</v>
      </c>
    </row>
    <row r="228" spans="1:14">
      <c r="A228" t="s">
        <v>451</v>
      </c>
      <c r="B228" t="s">
        <v>452</v>
      </c>
      <c r="C228" t="s">
        <v>206</v>
      </c>
      <c r="D228" t="s">
        <v>207</v>
      </c>
      <c r="E228" s="2">
        <v>42688.436805555553</v>
      </c>
      <c r="F228" t="s">
        <v>150</v>
      </c>
      <c r="G228" t="s">
        <v>149</v>
      </c>
      <c r="H228" t="b">
        <v>1</v>
      </c>
      <c r="I228">
        <v>1E-3</v>
      </c>
      <c r="J228">
        <v>1E-3</v>
      </c>
      <c r="K228" t="str">
        <f t="shared" si="9"/>
        <v>&lt;</v>
      </c>
      <c r="L228">
        <f t="shared" si="10"/>
        <v>1</v>
      </c>
      <c r="M228">
        <f t="shared" si="11"/>
        <v>1</v>
      </c>
      <c r="N228" t="s">
        <v>453</v>
      </c>
    </row>
    <row r="229" spans="1:14">
      <c r="A229" t="s">
        <v>451</v>
      </c>
      <c r="B229" t="s">
        <v>452</v>
      </c>
      <c r="C229" t="s">
        <v>206</v>
      </c>
      <c r="D229" t="s">
        <v>207</v>
      </c>
      <c r="E229" s="2">
        <v>42618.48541666667</v>
      </c>
      <c r="F229" t="s">
        <v>150</v>
      </c>
      <c r="G229" t="s">
        <v>149</v>
      </c>
      <c r="H229" t="b">
        <v>1</v>
      </c>
      <c r="I229">
        <v>1E-3</v>
      </c>
      <c r="J229">
        <v>1E-3</v>
      </c>
      <c r="K229" t="str">
        <f t="shared" si="9"/>
        <v>&lt;</v>
      </c>
      <c r="L229">
        <f t="shared" si="10"/>
        <v>1</v>
      </c>
      <c r="M229">
        <f t="shared" si="11"/>
        <v>1</v>
      </c>
      <c r="N229" t="s">
        <v>453</v>
      </c>
    </row>
    <row r="230" spans="1:14">
      <c r="A230" t="s">
        <v>451</v>
      </c>
      <c r="B230" t="s">
        <v>452</v>
      </c>
      <c r="C230" t="s">
        <v>206</v>
      </c>
      <c r="D230" t="s">
        <v>207</v>
      </c>
      <c r="E230" s="2">
        <v>42692.661805555559</v>
      </c>
      <c r="F230" t="s">
        <v>150</v>
      </c>
      <c r="G230" t="s">
        <v>149</v>
      </c>
      <c r="H230" t="b">
        <v>1</v>
      </c>
      <c r="I230">
        <v>1E-3</v>
      </c>
      <c r="J230">
        <v>1E-3</v>
      </c>
      <c r="K230" t="str">
        <f t="shared" si="9"/>
        <v>&lt;</v>
      </c>
      <c r="L230">
        <f t="shared" si="10"/>
        <v>1</v>
      </c>
      <c r="M230">
        <f t="shared" si="11"/>
        <v>1</v>
      </c>
      <c r="N230" t="s">
        <v>453</v>
      </c>
    </row>
    <row r="231" spans="1:14">
      <c r="A231" t="s">
        <v>451</v>
      </c>
      <c r="B231" t="s">
        <v>452</v>
      </c>
      <c r="C231" t="s">
        <v>318</v>
      </c>
      <c r="D231" t="s">
        <v>321</v>
      </c>
      <c r="E231" s="2">
        <v>42621.627083333333</v>
      </c>
      <c r="F231" t="s">
        <v>150</v>
      </c>
      <c r="G231" t="s">
        <v>149</v>
      </c>
      <c r="H231" t="b">
        <v>1</v>
      </c>
      <c r="I231">
        <v>1E-3</v>
      </c>
      <c r="J231">
        <v>1E-3</v>
      </c>
      <c r="K231" t="str">
        <f t="shared" si="9"/>
        <v>&lt;</v>
      </c>
      <c r="L231">
        <f t="shared" si="10"/>
        <v>1</v>
      </c>
      <c r="M231">
        <f t="shared" si="11"/>
        <v>1</v>
      </c>
      <c r="N231" t="s">
        <v>453</v>
      </c>
    </row>
    <row r="232" spans="1:14">
      <c r="A232" t="s">
        <v>451</v>
      </c>
      <c r="B232" t="s">
        <v>452</v>
      </c>
      <c r="C232" t="s">
        <v>318</v>
      </c>
      <c r="D232" t="s">
        <v>321</v>
      </c>
      <c r="E232" s="2">
        <v>42416.538888888892</v>
      </c>
      <c r="F232" t="s">
        <v>150</v>
      </c>
      <c r="G232" t="s">
        <v>149</v>
      </c>
      <c r="H232" t="b">
        <v>1</v>
      </c>
      <c r="I232">
        <v>1E-3</v>
      </c>
      <c r="J232">
        <v>1E-3</v>
      </c>
      <c r="K232" t="str">
        <f t="shared" si="9"/>
        <v>&lt;</v>
      </c>
      <c r="L232">
        <f t="shared" si="10"/>
        <v>1</v>
      </c>
      <c r="M232">
        <f t="shared" si="11"/>
        <v>1</v>
      </c>
      <c r="N232" t="s">
        <v>453</v>
      </c>
    </row>
    <row r="233" spans="1:14">
      <c r="A233" t="s">
        <v>451</v>
      </c>
      <c r="B233" t="s">
        <v>452</v>
      </c>
      <c r="C233" t="s">
        <v>198</v>
      </c>
      <c r="D233" t="s">
        <v>201</v>
      </c>
      <c r="E233" s="2">
        <v>42562.6</v>
      </c>
      <c r="F233" t="s">
        <v>150</v>
      </c>
      <c r="G233" t="s">
        <v>149</v>
      </c>
      <c r="H233" t="b">
        <v>1</v>
      </c>
      <c r="I233">
        <v>1E-3</v>
      </c>
      <c r="J233">
        <v>1E-3</v>
      </c>
      <c r="K233" t="str">
        <f t="shared" si="9"/>
        <v>&lt;</v>
      </c>
      <c r="L233">
        <f t="shared" si="10"/>
        <v>1</v>
      </c>
      <c r="M233">
        <f t="shared" si="11"/>
        <v>1</v>
      </c>
      <c r="N233" t="s">
        <v>453</v>
      </c>
    </row>
    <row r="234" spans="1:14">
      <c r="A234" t="s">
        <v>451</v>
      </c>
      <c r="B234" t="s">
        <v>452</v>
      </c>
      <c r="C234" t="s">
        <v>198</v>
      </c>
      <c r="D234" t="s">
        <v>201</v>
      </c>
      <c r="E234" s="2">
        <v>42683.470833333333</v>
      </c>
      <c r="F234" t="s">
        <v>150</v>
      </c>
      <c r="G234" t="s">
        <v>149</v>
      </c>
      <c r="H234" t="b">
        <v>1</v>
      </c>
      <c r="I234">
        <v>1E-3</v>
      </c>
      <c r="J234">
        <v>1E-3</v>
      </c>
      <c r="K234" t="str">
        <f t="shared" si="9"/>
        <v>&lt;</v>
      </c>
      <c r="L234">
        <f t="shared" si="10"/>
        <v>1</v>
      </c>
      <c r="M234">
        <f t="shared" si="11"/>
        <v>1</v>
      </c>
      <c r="N234" t="s">
        <v>453</v>
      </c>
    </row>
    <row r="235" spans="1:14">
      <c r="A235" t="s">
        <v>451</v>
      </c>
      <c r="B235" t="s">
        <v>452</v>
      </c>
      <c r="C235" t="s">
        <v>198</v>
      </c>
      <c r="D235" t="s">
        <v>201</v>
      </c>
      <c r="E235" s="2">
        <v>42695.558333333334</v>
      </c>
      <c r="F235" t="s">
        <v>150</v>
      </c>
      <c r="G235" t="s">
        <v>149</v>
      </c>
      <c r="H235" t="b">
        <v>1</v>
      </c>
      <c r="I235">
        <v>1E-3</v>
      </c>
      <c r="J235">
        <v>1E-3</v>
      </c>
      <c r="K235" t="str">
        <f t="shared" si="9"/>
        <v>&lt;</v>
      </c>
      <c r="L235">
        <f t="shared" si="10"/>
        <v>1</v>
      </c>
      <c r="M235">
        <f t="shared" si="11"/>
        <v>1</v>
      </c>
      <c r="N235" t="s">
        <v>453</v>
      </c>
    </row>
    <row r="236" spans="1:14">
      <c r="A236" t="s">
        <v>451</v>
      </c>
      <c r="B236" t="s">
        <v>452</v>
      </c>
      <c r="C236" t="s">
        <v>198</v>
      </c>
      <c r="D236" t="s">
        <v>201</v>
      </c>
      <c r="E236" s="2">
        <v>42688.426388888889</v>
      </c>
      <c r="F236" t="s">
        <v>150</v>
      </c>
      <c r="G236" t="s">
        <v>149</v>
      </c>
      <c r="H236" t="b">
        <v>1</v>
      </c>
      <c r="I236">
        <v>1E-3</v>
      </c>
      <c r="J236">
        <v>1E-3</v>
      </c>
      <c r="K236" t="str">
        <f t="shared" si="9"/>
        <v>&lt;</v>
      </c>
      <c r="L236">
        <f t="shared" si="10"/>
        <v>1</v>
      </c>
      <c r="M236">
        <f t="shared" si="11"/>
        <v>1</v>
      </c>
      <c r="N236" t="s">
        <v>453</v>
      </c>
    </row>
    <row r="237" spans="1:14">
      <c r="A237" t="s">
        <v>451</v>
      </c>
      <c r="B237" t="s">
        <v>452</v>
      </c>
      <c r="C237" t="s">
        <v>224</v>
      </c>
      <c r="D237" t="s">
        <v>225</v>
      </c>
      <c r="E237" s="2">
        <v>42614.628472222219</v>
      </c>
      <c r="F237" t="s">
        <v>150</v>
      </c>
      <c r="G237" t="s">
        <v>149</v>
      </c>
      <c r="H237" t="b">
        <v>1</v>
      </c>
      <c r="I237">
        <v>1E-3</v>
      </c>
      <c r="J237">
        <v>1E-3</v>
      </c>
      <c r="K237" t="str">
        <f t="shared" si="9"/>
        <v>&lt;</v>
      </c>
      <c r="L237">
        <f t="shared" si="10"/>
        <v>1</v>
      </c>
      <c r="M237">
        <f t="shared" si="11"/>
        <v>1</v>
      </c>
      <c r="N237" t="s">
        <v>453</v>
      </c>
    </row>
    <row r="238" spans="1:14">
      <c r="A238" t="s">
        <v>451</v>
      </c>
      <c r="B238" t="s">
        <v>452</v>
      </c>
      <c r="C238" t="s">
        <v>224</v>
      </c>
      <c r="D238" t="s">
        <v>225</v>
      </c>
      <c r="E238" s="2">
        <v>42526.594444444447</v>
      </c>
      <c r="F238" t="s">
        <v>150</v>
      </c>
      <c r="G238" t="s">
        <v>149</v>
      </c>
      <c r="H238" t="b">
        <v>1</v>
      </c>
      <c r="I238">
        <v>1E-3</v>
      </c>
      <c r="J238">
        <v>1E-3</v>
      </c>
      <c r="K238" t="str">
        <f t="shared" si="9"/>
        <v>&lt;</v>
      </c>
      <c r="L238">
        <f t="shared" si="10"/>
        <v>1</v>
      </c>
      <c r="M238">
        <f t="shared" si="11"/>
        <v>1</v>
      </c>
      <c r="N238" t="s">
        <v>453</v>
      </c>
    </row>
    <row r="239" spans="1:14">
      <c r="A239" t="s">
        <v>451</v>
      </c>
      <c r="B239" t="s">
        <v>452</v>
      </c>
      <c r="C239" t="s">
        <v>224</v>
      </c>
      <c r="D239" t="s">
        <v>225</v>
      </c>
      <c r="E239" s="2">
        <v>42530.618750000001</v>
      </c>
      <c r="F239" t="s">
        <v>150</v>
      </c>
      <c r="G239" t="s">
        <v>149</v>
      </c>
      <c r="H239" t="b">
        <v>1</v>
      </c>
      <c r="I239">
        <v>1E-3</v>
      </c>
      <c r="J239">
        <v>1E-3</v>
      </c>
      <c r="K239" t="str">
        <f t="shared" si="9"/>
        <v>&lt;</v>
      </c>
      <c r="L239">
        <f t="shared" si="10"/>
        <v>1</v>
      </c>
      <c r="M239">
        <f t="shared" si="11"/>
        <v>1</v>
      </c>
      <c r="N239" t="s">
        <v>453</v>
      </c>
    </row>
    <row r="240" spans="1:14">
      <c r="A240" t="s">
        <v>451</v>
      </c>
      <c r="B240" t="s">
        <v>452</v>
      </c>
      <c r="C240" t="s">
        <v>224</v>
      </c>
      <c r="D240" t="s">
        <v>225</v>
      </c>
      <c r="E240" s="2">
        <v>42527.634027777778</v>
      </c>
      <c r="F240" t="s">
        <v>150</v>
      </c>
      <c r="G240" t="s">
        <v>149</v>
      </c>
      <c r="H240" t="b">
        <v>1</v>
      </c>
      <c r="I240">
        <v>1E-3</v>
      </c>
      <c r="J240">
        <v>1E-3</v>
      </c>
      <c r="K240" t="str">
        <f t="shared" si="9"/>
        <v>&lt;</v>
      </c>
      <c r="L240">
        <f t="shared" si="10"/>
        <v>1</v>
      </c>
      <c r="M240">
        <f t="shared" si="11"/>
        <v>1</v>
      </c>
      <c r="N240" t="s">
        <v>453</v>
      </c>
    </row>
    <row r="241" spans="1:14">
      <c r="A241" t="s">
        <v>451</v>
      </c>
      <c r="B241" t="s">
        <v>452</v>
      </c>
      <c r="C241" t="s">
        <v>224</v>
      </c>
      <c r="D241" t="s">
        <v>225</v>
      </c>
      <c r="E241" s="2">
        <v>42559.54583333333</v>
      </c>
      <c r="F241" t="s">
        <v>150</v>
      </c>
      <c r="G241" t="s">
        <v>149</v>
      </c>
      <c r="H241" t="b">
        <v>1</v>
      </c>
      <c r="I241">
        <v>1E-3</v>
      </c>
      <c r="J241">
        <v>1E-3</v>
      </c>
      <c r="K241" t="str">
        <f t="shared" si="9"/>
        <v>&lt;</v>
      </c>
      <c r="L241">
        <f t="shared" si="10"/>
        <v>1</v>
      </c>
      <c r="M241">
        <f t="shared" si="11"/>
        <v>1</v>
      </c>
      <c r="N241" t="s">
        <v>453</v>
      </c>
    </row>
    <row r="242" spans="1:14">
      <c r="A242" t="s">
        <v>451</v>
      </c>
      <c r="B242" t="s">
        <v>452</v>
      </c>
      <c r="C242" t="s">
        <v>224</v>
      </c>
      <c r="D242" t="s">
        <v>225</v>
      </c>
      <c r="E242" s="2">
        <v>42468.555555555555</v>
      </c>
      <c r="F242" t="s">
        <v>150</v>
      </c>
      <c r="G242" t="s">
        <v>149</v>
      </c>
      <c r="H242" t="b">
        <v>1</v>
      </c>
      <c r="I242">
        <v>1E-3</v>
      </c>
      <c r="J242">
        <v>1E-3</v>
      </c>
      <c r="K242" t="str">
        <f t="shared" si="9"/>
        <v>&lt;</v>
      </c>
      <c r="L242">
        <f t="shared" si="10"/>
        <v>1</v>
      </c>
      <c r="M242">
        <f t="shared" si="11"/>
        <v>1</v>
      </c>
      <c r="N242" t="s">
        <v>453</v>
      </c>
    </row>
    <row r="243" spans="1:14">
      <c r="A243" t="s">
        <v>451</v>
      </c>
      <c r="B243" t="s">
        <v>452</v>
      </c>
      <c r="C243" t="s">
        <v>224</v>
      </c>
      <c r="D243" t="s">
        <v>225</v>
      </c>
      <c r="E243" s="2">
        <v>42552.425694444442</v>
      </c>
      <c r="F243" t="s">
        <v>150</v>
      </c>
      <c r="G243" t="s">
        <v>149</v>
      </c>
      <c r="H243" t="b">
        <v>1</v>
      </c>
      <c r="I243">
        <v>1E-3</v>
      </c>
      <c r="J243">
        <v>1E-3</v>
      </c>
      <c r="K243" t="str">
        <f t="shared" si="9"/>
        <v>&lt;</v>
      </c>
      <c r="L243">
        <f t="shared" si="10"/>
        <v>1</v>
      </c>
      <c r="M243">
        <f t="shared" si="11"/>
        <v>1</v>
      </c>
      <c r="N243" t="s">
        <v>453</v>
      </c>
    </row>
    <row r="244" spans="1:14">
      <c r="A244" t="s">
        <v>451</v>
      </c>
      <c r="B244" t="s">
        <v>452</v>
      </c>
      <c r="C244" t="s">
        <v>224</v>
      </c>
      <c r="D244" t="s">
        <v>225</v>
      </c>
      <c r="E244" s="2">
        <v>42496.450694444444</v>
      </c>
      <c r="F244" t="s">
        <v>150</v>
      </c>
      <c r="G244" t="s">
        <v>149</v>
      </c>
      <c r="H244" t="b">
        <v>1</v>
      </c>
      <c r="I244">
        <v>1E-3</v>
      </c>
      <c r="J244">
        <v>1E-3</v>
      </c>
      <c r="K244" t="str">
        <f t="shared" si="9"/>
        <v>&lt;</v>
      </c>
      <c r="L244">
        <f t="shared" si="10"/>
        <v>1</v>
      </c>
      <c r="M244">
        <f t="shared" si="11"/>
        <v>1</v>
      </c>
      <c r="N244" t="s">
        <v>453</v>
      </c>
    </row>
    <row r="245" spans="1:14">
      <c r="A245" t="s">
        <v>451</v>
      </c>
      <c r="B245" t="s">
        <v>452</v>
      </c>
      <c r="C245" t="s">
        <v>224</v>
      </c>
      <c r="D245" t="s">
        <v>225</v>
      </c>
      <c r="E245" s="2">
        <v>42503.428472222222</v>
      </c>
      <c r="F245" t="s">
        <v>150</v>
      </c>
      <c r="G245" t="s">
        <v>149</v>
      </c>
      <c r="H245" t="b">
        <v>1</v>
      </c>
      <c r="I245">
        <v>1E-3</v>
      </c>
      <c r="J245">
        <v>1E-3</v>
      </c>
      <c r="K245" t="str">
        <f t="shared" si="9"/>
        <v>&lt;</v>
      </c>
      <c r="L245">
        <f t="shared" si="10"/>
        <v>1</v>
      </c>
      <c r="M245">
        <f t="shared" si="11"/>
        <v>1</v>
      </c>
      <c r="N245" t="s">
        <v>453</v>
      </c>
    </row>
    <row r="246" spans="1:14">
      <c r="A246" t="s">
        <v>451</v>
      </c>
      <c r="B246" t="s">
        <v>452</v>
      </c>
      <c r="C246" t="s">
        <v>224</v>
      </c>
      <c r="D246" t="s">
        <v>225</v>
      </c>
      <c r="E246" s="2">
        <v>42485.521527777775</v>
      </c>
      <c r="F246" t="s">
        <v>150</v>
      </c>
      <c r="G246" t="s">
        <v>149</v>
      </c>
      <c r="H246" t="b">
        <v>1</v>
      </c>
      <c r="I246">
        <v>1E-3</v>
      </c>
      <c r="J246">
        <v>1E-3</v>
      </c>
      <c r="K246" t="str">
        <f t="shared" si="9"/>
        <v>&lt;</v>
      </c>
      <c r="L246">
        <f t="shared" si="10"/>
        <v>1</v>
      </c>
      <c r="M246">
        <f t="shared" si="11"/>
        <v>1</v>
      </c>
      <c r="N246" t="s">
        <v>453</v>
      </c>
    </row>
    <row r="247" spans="1:14">
      <c r="A247" t="s">
        <v>451</v>
      </c>
      <c r="B247" t="s">
        <v>452</v>
      </c>
      <c r="C247" t="s">
        <v>224</v>
      </c>
      <c r="D247" t="s">
        <v>225</v>
      </c>
      <c r="E247" s="2">
        <v>42481.568749999999</v>
      </c>
      <c r="F247" t="s">
        <v>150</v>
      </c>
      <c r="G247" t="s">
        <v>149</v>
      </c>
      <c r="H247" t="b">
        <v>1</v>
      </c>
      <c r="I247">
        <v>1E-3</v>
      </c>
      <c r="J247">
        <v>1E-3</v>
      </c>
      <c r="K247" t="str">
        <f t="shared" si="9"/>
        <v>&lt;</v>
      </c>
      <c r="L247">
        <f t="shared" si="10"/>
        <v>1</v>
      </c>
      <c r="M247">
        <f t="shared" si="11"/>
        <v>1</v>
      </c>
      <c r="N247" t="s">
        <v>453</v>
      </c>
    </row>
    <row r="248" spans="1:14">
      <c r="A248" t="s">
        <v>451</v>
      </c>
      <c r="B248" t="s">
        <v>452</v>
      </c>
      <c r="C248" t="s">
        <v>224</v>
      </c>
      <c r="D248" t="s">
        <v>225</v>
      </c>
      <c r="E248" s="2">
        <v>42492.624305555553</v>
      </c>
      <c r="F248" t="s">
        <v>150</v>
      </c>
      <c r="G248" t="s">
        <v>149</v>
      </c>
      <c r="H248" t="b">
        <v>1</v>
      </c>
      <c r="I248">
        <v>1E-3</v>
      </c>
      <c r="J248">
        <v>1E-3</v>
      </c>
      <c r="K248" t="str">
        <f t="shared" si="9"/>
        <v>&lt;</v>
      </c>
      <c r="L248">
        <f t="shared" si="10"/>
        <v>1</v>
      </c>
      <c r="M248">
        <f t="shared" si="11"/>
        <v>1</v>
      </c>
      <c r="N248" t="s">
        <v>453</v>
      </c>
    </row>
    <row r="249" spans="1:14">
      <c r="A249" t="s">
        <v>451</v>
      </c>
      <c r="B249" t="s">
        <v>452</v>
      </c>
      <c r="C249" t="s">
        <v>224</v>
      </c>
      <c r="D249" t="s">
        <v>225</v>
      </c>
      <c r="E249" s="2">
        <v>42499.513194444444</v>
      </c>
      <c r="F249" t="s">
        <v>150</v>
      </c>
      <c r="G249" t="s">
        <v>149</v>
      </c>
      <c r="H249" t="b">
        <v>1</v>
      </c>
      <c r="I249">
        <v>1E-3</v>
      </c>
      <c r="J249">
        <v>1E-3</v>
      </c>
      <c r="K249" t="str">
        <f t="shared" si="9"/>
        <v>&lt;</v>
      </c>
      <c r="L249">
        <f t="shared" si="10"/>
        <v>1</v>
      </c>
      <c r="M249">
        <f t="shared" si="11"/>
        <v>1</v>
      </c>
      <c r="N249" t="s">
        <v>453</v>
      </c>
    </row>
    <row r="250" spans="1:14">
      <c r="A250" t="s">
        <v>451</v>
      </c>
      <c r="B250" t="s">
        <v>452</v>
      </c>
      <c r="C250" t="s">
        <v>224</v>
      </c>
      <c r="D250" t="s">
        <v>225</v>
      </c>
      <c r="E250" s="2">
        <v>42543.474999999999</v>
      </c>
      <c r="F250" t="s">
        <v>150</v>
      </c>
      <c r="G250" t="s">
        <v>149</v>
      </c>
      <c r="H250" t="b">
        <v>1</v>
      </c>
      <c r="I250">
        <v>1E-3</v>
      </c>
      <c r="J250">
        <v>1E-3</v>
      </c>
      <c r="K250" t="str">
        <f t="shared" si="9"/>
        <v>&lt;</v>
      </c>
      <c r="L250">
        <f t="shared" si="10"/>
        <v>1</v>
      </c>
      <c r="M250">
        <f t="shared" si="11"/>
        <v>1</v>
      </c>
      <c r="N250" t="s">
        <v>453</v>
      </c>
    </row>
    <row r="251" spans="1:14">
      <c r="A251" t="s">
        <v>451</v>
      </c>
      <c r="B251" t="s">
        <v>452</v>
      </c>
      <c r="C251" t="s">
        <v>224</v>
      </c>
      <c r="D251" t="s">
        <v>225</v>
      </c>
      <c r="E251" s="2">
        <v>42689.481249999997</v>
      </c>
      <c r="F251" t="s">
        <v>150</v>
      </c>
      <c r="G251" t="s">
        <v>149</v>
      </c>
      <c r="H251" t="b">
        <v>1</v>
      </c>
      <c r="I251">
        <v>1E-3</v>
      </c>
      <c r="J251">
        <v>1E-3</v>
      </c>
      <c r="K251" t="str">
        <f t="shared" si="9"/>
        <v>&lt;</v>
      </c>
      <c r="L251">
        <f t="shared" si="10"/>
        <v>1</v>
      </c>
      <c r="M251">
        <f t="shared" si="11"/>
        <v>1</v>
      </c>
      <c r="N251" t="s">
        <v>453</v>
      </c>
    </row>
    <row r="252" spans="1:14">
      <c r="A252" t="s">
        <v>451</v>
      </c>
      <c r="B252" t="s">
        <v>452</v>
      </c>
      <c r="C252" t="s">
        <v>224</v>
      </c>
      <c r="D252" t="s">
        <v>225</v>
      </c>
      <c r="E252" s="2">
        <v>42544.463194444441</v>
      </c>
      <c r="F252" t="s">
        <v>150</v>
      </c>
      <c r="G252" t="s">
        <v>149</v>
      </c>
      <c r="H252" t="b">
        <v>1</v>
      </c>
      <c r="I252">
        <v>1E-3</v>
      </c>
      <c r="J252">
        <v>1E-3</v>
      </c>
      <c r="K252" t="str">
        <f t="shared" si="9"/>
        <v>&lt;</v>
      </c>
      <c r="L252">
        <f t="shared" si="10"/>
        <v>1</v>
      </c>
      <c r="M252">
        <f t="shared" si="11"/>
        <v>1</v>
      </c>
      <c r="N252" t="s">
        <v>453</v>
      </c>
    </row>
    <row r="253" spans="1:14">
      <c r="A253" t="s">
        <v>451</v>
      </c>
      <c r="B253" t="s">
        <v>452</v>
      </c>
      <c r="C253" t="s">
        <v>224</v>
      </c>
      <c r="D253" t="s">
        <v>225</v>
      </c>
      <c r="E253" s="2">
        <v>42562.447916666664</v>
      </c>
      <c r="F253" t="s">
        <v>150</v>
      </c>
      <c r="G253" t="s">
        <v>149</v>
      </c>
      <c r="H253" t="b">
        <v>1</v>
      </c>
      <c r="I253">
        <v>1E-3</v>
      </c>
      <c r="J253">
        <v>1E-3</v>
      </c>
      <c r="K253" t="str">
        <f t="shared" si="9"/>
        <v>&lt;</v>
      </c>
      <c r="L253">
        <f t="shared" si="10"/>
        <v>1</v>
      </c>
      <c r="M253">
        <f t="shared" si="11"/>
        <v>1</v>
      </c>
      <c r="N253" t="s">
        <v>453</v>
      </c>
    </row>
    <row r="254" spans="1:14">
      <c r="A254" t="s">
        <v>451</v>
      </c>
      <c r="B254" t="s">
        <v>452</v>
      </c>
      <c r="C254" t="s">
        <v>224</v>
      </c>
      <c r="D254" t="s">
        <v>225</v>
      </c>
      <c r="E254" s="2">
        <v>42488.46875</v>
      </c>
      <c r="F254" t="s">
        <v>150</v>
      </c>
      <c r="G254" t="s">
        <v>149</v>
      </c>
      <c r="H254" t="b">
        <v>1</v>
      </c>
      <c r="I254">
        <v>1E-3</v>
      </c>
      <c r="J254">
        <v>1E-3</v>
      </c>
      <c r="K254" t="str">
        <f t="shared" si="9"/>
        <v>&lt;</v>
      </c>
      <c r="L254">
        <f t="shared" si="10"/>
        <v>1</v>
      </c>
      <c r="M254">
        <f t="shared" si="11"/>
        <v>1</v>
      </c>
      <c r="N254" t="s">
        <v>453</v>
      </c>
    </row>
    <row r="255" spans="1:14">
      <c r="A255" t="s">
        <v>451</v>
      </c>
      <c r="B255" t="s">
        <v>452</v>
      </c>
      <c r="C255" t="s">
        <v>224</v>
      </c>
      <c r="D255" t="s">
        <v>225</v>
      </c>
      <c r="E255" s="2">
        <v>42628.523611111108</v>
      </c>
      <c r="F255" t="s">
        <v>150</v>
      </c>
      <c r="G255" t="s">
        <v>149</v>
      </c>
      <c r="H255" t="b">
        <v>1</v>
      </c>
      <c r="I255">
        <v>1E-3</v>
      </c>
      <c r="J255">
        <v>1E-3</v>
      </c>
      <c r="K255" t="str">
        <f t="shared" si="9"/>
        <v>&lt;</v>
      </c>
      <c r="L255">
        <f t="shared" si="10"/>
        <v>1</v>
      </c>
      <c r="M255">
        <f t="shared" si="11"/>
        <v>1</v>
      </c>
      <c r="N255" t="s">
        <v>453</v>
      </c>
    </row>
    <row r="256" spans="1:14">
      <c r="A256" t="s">
        <v>451</v>
      </c>
      <c r="B256" t="s">
        <v>452</v>
      </c>
      <c r="C256" t="s">
        <v>224</v>
      </c>
      <c r="D256" t="s">
        <v>225</v>
      </c>
      <c r="E256" s="2">
        <v>42677.413194444445</v>
      </c>
      <c r="F256" t="s">
        <v>150</v>
      </c>
      <c r="G256" t="s">
        <v>149</v>
      </c>
      <c r="H256" t="b">
        <v>1</v>
      </c>
      <c r="I256">
        <v>1E-3</v>
      </c>
      <c r="J256">
        <v>1E-3</v>
      </c>
      <c r="K256" t="str">
        <f t="shared" si="9"/>
        <v>&lt;</v>
      </c>
      <c r="L256">
        <f t="shared" si="10"/>
        <v>1</v>
      </c>
      <c r="M256">
        <f t="shared" si="11"/>
        <v>1</v>
      </c>
      <c r="N256" t="s">
        <v>453</v>
      </c>
    </row>
    <row r="257" spans="1:14">
      <c r="A257" t="s">
        <v>451</v>
      </c>
      <c r="B257" t="s">
        <v>452</v>
      </c>
      <c r="C257" t="s">
        <v>224</v>
      </c>
      <c r="D257" t="s">
        <v>225</v>
      </c>
      <c r="E257" s="2">
        <v>42515.452777777777</v>
      </c>
      <c r="F257" t="s">
        <v>150</v>
      </c>
      <c r="G257" t="s">
        <v>149</v>
      </c>
      <c r="H257" t="b">
        <v>1</v>
      </c>
      <c r="I257">
        <v>1E-3</v>
      </c>
      <c r="J257">
        <v>1E-3</v>
      </c>
      <c r="K257" t="str">
        <f t="shared" si="9"/>
        <v>&lt;</v>
      </c>
      <c r="L257">
        <f t="shared" si="10"/>
        <v>1</v>
      </c>
      <c r="M257">
        <f t="shared" si="11"/>
        <v>1</v>
      </c>
      <c r="N257" t="s">
        <v>453</v>
      </c>
    </row>
    <row r="258" spans="1:14">
      <c r="A258" t="s">
        <v>451</v>
      </c>
      <c r="B258" t="s">
        <v>452</v>
      </c>
      <c r="C258" t="s">
        <v>224</v>
      </c>
      <c r="D258" t="s">
        <v>225</v>
      </c>
      <c r="E258" s="2">
        <v>42691.429166666669</v>
      </c>
      <c r="F258" t="s">
        <v>150</v>
      </c>
      <c r="G258" t="s">
        <v>149</v>
      </c>
      <c r="H258" t="b">
        <v>1</v>
      </c>
      <c r="I258">
        <v>1E-3</v>
      </c>
      <c r="J258">
        <v>1E-3</v>
      </c>
      <c r="K258" t="str">
        <f t="shared" si="9"/>
        <v>&lt;</v>
      </c>
      <c r="L258">
        <f t="shared" si="10"/>
        <v>1</v>
      </c>
      <c r="M258">
        <f t="shared" si="11"/>
        <v>1</v>
      </c>
      <c r="N258" t="s">
        <v>453</v>
      </c>
    </row>
    <row r="259" spans="1:14">
      <c r="A259" t="s">
        <v>451</v>
      </c>
      <c r="B259" t="s">
        <v>452</v>
      </c>
      <c r="C259" t="s">
        <v>224</v>
      </c>
      <c r="D259" t="s">
        <v>225</v>
      </c>
      <c r="E259" s="2">
        <v>42549.44027777778</v>
      </c>
      <c r="F259" t="s">
        <v>150</v>
      </c>
      <c r="G259" t="s">
        <v>149</v>
      </c>
      <c r="H259" t="b">
        <v>1</v>
      </c>
      <c r="I259">
        <v>1E-3</v>
      </c>
      <c r="J259">
        <v>1E-3</v>
      </c>
      <c r="K259" t="str">
        <f t="shared" ref="K259:K322" si="12">IF(H259=TRUE,"&lt;","=")</f>
        <v>&lt;</v>
      </c>
      <c r="L259">
        <f t="shared" ref="L259:L322" si="13">I259*1000</f>
        <v>1</v>
      </c>
      <c r="M259">
        <f t="shared" ref="M259:M322" si="14">J259*1000</f>
        <v>1</v>
      </c>
      <c r="N259" t="s">
        <v>453</v>
      </c>
    </row>
    <row r="260" spans="1:14">
      <c r="A260" t="s">
        <v>451</v>
      </c>
      <c r="B260" t="s">
        <v>452</v>
      </c>
      <c r="C260" t="s">
        <v>224</v>
      </c>
      <c r="D260" t="s">
        <v>225</v>
      </c>
      <c r="E260" s="2">
        <v>42571.4375</v>
      </c>
      <c r="F260" t="s">
        <v>150</v>
      </c>
      <c r="G260" t="s">
        <v>149</v>
      </c>
      <c r="H260" t="b">
        <v>1</v>
      </c>
      <c r="I260">
        <v>1E-3</v>
      </c>
      <c r="J260">
        <v>1E-3</v>
      </c>
      <c r="K260" t="str">
        <f t="shared" si="12"/>
        <v>&lt;</v>
      </c>
      <c r="L260">
        <f t="shared" si="13"/>
        <v>1</v>
      </c>
      <c r="M260">
        <f t="shared" si="14"/>
        <v>1</v>
      </c>
      <c r="N260" t="s">
        <v>453</v>
      </c>
    </row>
    <row r="261" spans="1:14">
      <c r="A261" t="s">
        <v>451</v>
      </c>
      <c r="B261" t="s">
        <v>452</v>
      </c>
      <c r="C261" t="s">
        <v>224</v>
      </c>
      <c r="D261" t="s">
        <v>225</v>
      </c>
      <c r="E261" s="2">
        <v>42569.614583333336</v>
      </c>
      <c r="F261" t="s">
        <v>150</v>
      </c>
      <c r="G261" t="s">
        <v>149</v>
      </c>
      <c r="H261" t="b">
        <v>1</v>
      </c>
      <c r="I261">
        <v>1E-3</v>
      </c>
      <c r="J261">
        <v>1E-3</v>
      </c>
      <c r="K261" t="str">
        <f t="shared" si="12"/>
        <v>&lt;</v>
      </c>
      <c r="L261">
        <f t="shared" si="13"/>
        <v>1</v>
      </c>
      <c r="M261">
        <f t="shared" si="14"/>
        <v>1</v>
      </c>
      <c r="N261" t="s">
        <v>453</v>
      </c>
    </row>
    <row r="262" spans="1:14">
      <c r="A262" t="s">
        <v>451</v>
      </c>
      <c r="B262" t="s">
        <v>452</v>
      </c>
      <c r="C262" t="s">
        <v>224</v>
      </c>
      <c r="D262" t="s">
        <v>225</v>
      </c>
      <c r="E262" s="2">
        <v>42534.638194444444</v>
      </c>
      <c r="F262" t="s">
        <v>150</v>
      </c>
      <c r="G262" t="s">
        <v>149</v>
      </c>
      <c r="H262" t="b">
        <v>1</v>
      </c>
      <c r="I262">
        <v>1E-3</v>
      </c>
      <c r="J262">
        <v>1E-3</v>
      </c>
      <c r="K262" t="str">
        <f t="shared" si="12"/>
        <v>&lt;</v>
      </c>
      <c r="L262">
        <f t="shared" si="13"/>
        <v>1</v>
      </c>
      <c r="M262">
        <f t="shared" si="14"/>
        <v>1</v>
      </c>
      <c r="N262" t="s">
        <v>453</v>
      </c>
    </row>
    <row r="263" spans="1:14">
      <c r="A263" t="s">
        <v>451</v>
      </c>
      <c r="B263" t="s">
        <v>452</v>
      </c>
      <c r="C263" t="s">
        <v>224</v>
      </c>
      <c r="D263" t="s">
        <v>225</v>
      </c>
      <c r="E263" s="2">
        <v>42550.450694444444</v>
      </c>
      <c r="F263" t="s">
        <v>150</v>
      </c>
      <c r="G263" t="s">
        <v>149</v>
      </c>
      <c r="H263" t="b">
        <v>1</v>
      </c>
      <c r="I263">
        <v>1E-3</v>
      </c>
      <c r="J263">
        <v>1E-3</v>
      </c>
      <c r="K263" t="str">
        <f t="shared" si="12"/>
        <v>&lt;</v>
      </c>
      <c r="L263">
        <f t="shared" si="13"/>
        <v>1</v>
      </c>
      <c r="M263">
        <f t="shared" si="14"/>
        <v>1</v>
      </c>
      <c r="N263" t="s">
        <v>453</v>
      </c>
    </row>
    <row r="264" spans="1:14">
      <c r="A264" t="s">
        <v>451</v>
      </c>
      <c r="B264" t="s">
        <v>452</v>
      </c>
      <c r="C264" t="s">
        <v>224</v>
      </c>
      <c r="D264" t="s">
        <v>225</v>
      </c>
      <c r="E264" s="2">
        <v>42697.411111111112</v>
      </c>
      <c r="F264" t="s">
        <v>150</v>
      </c>
      <c r="G264" t="s">
        <v>149</v>
      </c>
      <c r="H264" t="b">
        <v>1</v>
      </c>
      <c r="I264">
        <v>1E-3</v>
      </c>
      <c r="J264">
        <v>1E-3</v>
      </c>
      <c r="K264" t="str">
        <f t="shared" si="12"/>
        <v>&lt;</v>
      </c>
      <c r="L264">
        <f t="shared" si="13"/>
        <v>1</v>
      </c>
      <c r="M264">
        <f t="shared" si="14"/>
        <v>1</v>
      </c>
      <c r="N264" t="s">
        <v>453</v>
      </c>
    </row>
    <row r="265" spans="1:14">
      <c r="A265" t="s">
        <v>451</v>
      </c>
      <c r="B265" t="s">
        <v>452</v>
      </c>
      <c r="C265" t="s">
        <v>224</v>
      </c>
      <c r="D265" t="s">
        <v>225</v>
      </c>
      <c r="E265" s="2">
        <v>42564.434027777781</v>
      </c>
      <c r="F265" t="s">
        <v>150</v>
      </c>
      <c r="G265" t="s">
        <v>149</v>
      </c>
      <c r="H265" t="b">
        <v>1</v>
      </c>
      <c r="I265">
        <v>1E-3</v>
      </c>
      <c r="J265">
        <v>1E-3</v>
      </c>
      <c r="K265" t="str">
        <f t="shared" si="12"/>
        <v>&lt;</v>
      </c>
      <c r="L265">
        <f t="shared" si="13"/>
        <v>1</v>
      </c>
      <c r="M265">
        <f t="shared" si="14"/>
        <v>1</v>
      </c>
      <c r="N265" t="s">
        <v>453</v>
      </c>
    </row>
    <row r="266" spans="1:14">
      <c r="A266" t="s">
        <v>451</v>
      </c>
      <c r="B266" t="s">
        <v>452</v>
      </c>
      <c r="C266" t="s">
        <v>224</v>
      </c>
      <c r="D266" t="s">
        <v>225</v>
      </c>
      <c r="E266" s="2">
        <v>42508.513194444444</v>
      </c>
      <c r="F266" t="s">
        <v>150</v>
      </c>
      <c r="G266" t="s">
        <v>149</v>
      </c>
      <c r="H266" t="b">
        <v>1</v>
      </c>
      <c r="I266">
        <v>1E-3</v>
      </c>
      <c r="J266">
        <v>1E-3</v>
      </c>
      <c r="K266" t="str">
        <f t="shared" si="12"/>
        <v>&lt;</v>
      </c>
      <c r="L266">
        <f t="shared" si="13"/>
        <v>1</v>
      </c>
      <c r="M266">
        <f t="shared" si="14"/>
        <v>1</v>
      </c>
      <c r="N266" t="s">
        <v>453</v>
      </c>
    </row>
    <row r="267" spans="1:14">
      <c r="A267" t="s">
        <v>451</v>
      </c>
      <c r="B267" t="s">
        <v>452</v>
      </c>
      <c r="C267" t="s">
        <v>224</v>
      </c>
      <c r="D267" t="s">
        <v>225</v>
      </c>
      <c r="E267" s="2">
        <v>42507.540277777778</v>
      </c>
      <c r="F267" t="s">
        <v>150</v>
      </c>
      <c r="G267" t="s">
        <v>149</v>
      </c>
      <c r="H267" t="b">
        <v>1</v>
      </c>
      <c r="I267">
        <v>1E-3</v>
      </c>
      <c r="J267">
        <v>1E-3</v>
      </c>
      <c r="K267" t="str">
        <f t="shared" si="12"/>
        <v>&lt;</v>
      </c>
      <c r="L267">
        <f t="shared" si="13"/>
        <v>1</v>
      </c>
      <c r="M267">
        <f t="shared" si="14"/>
        <v>1</v>
      </c>
      <c r="N267" t="s">
        <v>453</v>
      </c>
    </row>
    <row r="268" spans="1:14">
      <c r="A268" t="s">
        <v>451</v>
      </c>
      <c r="B268" t="s">
        <v>452</v>
      </c>
      <c r="C268" t="s">
        <v>224</v>
      </c>
      <c r="D268" t="s">
        <v>225</v>
      </c>
      <c r="E268" s="2">
        <v>42612.469444444447</v>
      </c>
      <c r="F268" t="s">
        <v>150</v>
      </c>
      <c r="G268" t="s">
        <v>149</v>
      </c>
      <c r="H268" t="b">
        <v>1</v>
      </c>
      <c r="I268">
        <v>1E-3</v>
      </c>
      <c r="J268">
        <v>1E-3</v>
      </c>
      <c r="K268" t="str">
        <f t="shared" si="12"/>
        <v>&lt;</v>
      </c>
      <c r="L268">
        <f t="shared" si="13"/>
        <v>1</v>
      </c>
      <c r="M268">
        <f t="shared" si="14"/>
        <v>1</v>
      </c>
      <c r="N268" t="s">
        <v>453</v>
      </c>
    </row>
    <row r="269" spans="1:14">
      <c r="A269" t="s">
        <v>451</v>
      </c>
      <c r="B269" t="s">
        <v>452</v>
      </c>
      <c r="C269" t="s">
        <v>224</v>
      </c>
      <c r="D269" t="s">
        <v>225</v>
      </c>
      <c r="E269" s="2">
        <v>42579.520138888889</v>
      </c>
      <c r="F269" t="s">
        <v>150</v>
      </c>
      <c r="G269" t="s">
        <v>149</v>
      </c>
      <c r="H269" t="b">
        <v>1</v>
      </c>
      <c r="I269">
        <v>1E-3</v>
      </c>
      <c r="J269">
        <v>1E-3</v>
      </c>
      <c r="K269" t="str">
        <f t="shared" si="12"/>
        <v>&lt;</v>
      </c>
      <c r="L269">
        <f t="shared" si="13"/>
        <v>1</v>
      </c>
      <c r="M269">
        <f t="shared" si="14"/>
        <v>1</v>
      </c>
      <c r="N269" t="s">
        <v>453</v>
      </c>
    </row>
    <row r="270" spans="1:14">
      <c r="A270" t="s">
        <v>451</v>
      </c>
      <c r="B270" t="s">
        <v>452</v>
      </c>
      <c r="C270" t="s">
        <v>224</v>
      </c>
      <c r="D270" t="s">
        <v>225</v>
      </c>
      <c r="E270" s="2">
        <v>42585.540277777778</v>
      </c>
      <c r="F270" t="s">
        <v>150</v>
      </c>
      <c r="G270" t="s">
        <v>149</v>
      </c>
      <c r="H270" t="b">
        <v>1</v>
      </c>
      <c r="I270">
        <v>1E-3</v>
      </c>
      <c r="J270">
        <v>1E-3</v>
      </c>
      <c r="K270" t="str">
        <f t="shared" si="12"/>
        <v>&lt;</v>
      </c>
      <c r="L270">
        <f t="shared" si="13"/>
        <v>1</v>
      </c>
      <c r="M270">
        <f t="shared" si="14"/>
        <v>1</v>
      </c>
      <c r="N270" t="s">
        <v>453</v>
      </c>
    </row>
    <row r="271" spans="1:14">
      <c r="A271" t="s">
        <v>451</v>
      </c>
      <c r="B271" t="s">
        <v>452</v>
      </c>
      <c r="C271" t="s">
        <v>203</v>
      </c>
      <c r="D271" t="s">
        <v>204</v>
      </c>
      <c r="E271" s="2">
        <v>42530.463888888888</v>
      </c>
      <c r="F271" t="s">
        <v>150</v>
      </c>
      <c r="G271" t="s">
        <v>149</v>
      </c>
      <c r="H271" t="b">
        <v>1</v>
      </c>
      <c r="I271">
        <v>1E-3</v>
      </c>
      <c r="J271">
        <v>1E-3</v>
      </c>
      <c r="K271" t="str">
        <f t="shared" si="12"/>
        <v>&lt;</v>
      </c>
      <c r="L271">
        <f t="shared" si="13"/>
        <v>1</v>
      </c>
      <c r="M271">
        <f t="shared" si="14"/>
        <v>1</v>
      </c>
      <c r="N271" t="s">
        <v>453</v>
      </c>
    </row>
    <row r="272" spans="1:14">
      <c r="A272" t="s">
        <v>451</v>
      </c>
      <c r="B272" t="s">
        <v>452</v>
      </c>
      <c r="C272" t="s">
        <v>203</v>
      </c>
      <c r="D272" t="s">
        <v>204</v>
      </c>
      <c r="E272" s="2">
        <v>42527.529166666667</v>
      </c>
      <c r="F272" t="s">
        <v>150</v>
      </c>
      <c r="G272" t="s">
        <v>149</v>
      </c>
      <c r="H272" t="b">
        <v>1</v>
      </c>
      <c r="I272">
        <v>1E-3</v>
      </c>
      <c r="J272">
        <v>1E-3</v>
      </c>
      <c r="K272" t="str">
        <f t="shared" si="12"/>
        <v>&lt;</v>
      </c>
      <c r="L272">
        <f t="shared" si="13"/>
        <v>1</v>
      </c>
      <c r="M272">
        <f t="shared" si="14"/>
        <v>1</v>
      </c>
      <c r="N272" t="s">
        <v>453</v>
      </c>
    </row>
    <row r="273" spans="1:14">
      <c r="A273" t="s">
        <v>451</v>
      </c>
      <c r="B273" t="s">
        <v>452</v>
      </c>
      <c r="C273" t="s">
        <v>203</v>
      </c>
      <c r="D273" t="s">
        <v>204</v>
      </c>
      <c r="E273" s="2">
        <v>42534.575694444444</v>
      </c>
      <c r="F273" t="s">
        <v>150</v>
      </c>
      <c r="G273" t="s">
        <v>149</v>
      </c>
      <c r="H273" t="b">
        <v>1</v>
      </c>
      <c r="I273">
        <v>1E-3</v>
      </c>
      <c r="J273">
        <v>1E-3</v>
      </c>
      <c r="K273" t="str">
        <f t="shared" si="12"/>
        <v>&lt;</v>
      </c>
      <c r="L273">
        <f t="shared" si="13"/>
        <v>1</v>
      </c>
      <c r="M273">
        <f t="shared" si="14"/>
        <v>1</v>
      </c>
      <c r="N273" t="s">
        <v>453</v>
      </c>
    </row>
    <row r="274" spans="1:14">
      <c r="A274" t="s">
        <v>451</v>
      </c>
      <c r="B274" t="s">
        <v>452</v>
      </c>
      <c r="C274" t="s">
        <v>203</v>
      </c>
      <c r="D274" t="s">
        <v>204</v>
      </c>
      <c r="E274" s="2">
        <v>42594.452777777777</v>
      </c>
      <c r="F274" t="s">
        <v>150</v>
      </c>
      <c r="G274" t="s">
        <v>149</v>
      </c>
      <c r="H274" t="b">
        <v>1</v>
      </c>
      <c r="I274">
        <v>1E-3</v>
      </c>
      <c r="J274">
        <v>1E-3</v>
      </c>
      <c r="K274" t="str">
        <f t="shared" si="12"/>
        <v>&lt;</v>
      </c>
      <c r="L274">
        <f t="shared" si="13"/>
        <v>1</v>
      </c>
      <c r="M274">
        <f t="shared" si="14"/>
        <v>1</v>
      </c>
      <c r="N274" t="s">
        <v>453</v>
      </c>
    </row>
    <row r="275" spans="1:14">
      <c r="A275" t="s">
        <v>451</v>
      </c>
      <c r="B275" t="s">
        <v>452</v>
      </c>
      <c r="C275" t="s">
        <v>203</v>
      </c>
      <c r="D275" t="s">
        <v>204</v>
      </c>
      <c r="E275" s="2">
        <v>42522.519444444442</v>
      </c>
      <c r="F275" t="s">
        <v>150</v>
      </c>
      <c r="G275" t="s">
        <v>149</v>
      </c>
      <c r="H275" t="b">
        <v>1</v>
      </c>
      <c r="I275">
        <v>1E-3</v>
      </c>
      <c r="J275">
        <v>1E-3</v>
      </c>
      <c r="K275" t="str">
        <f t="shared" si="12"/>
        <v>&lt;</v>
      </c>
      <c r="L275">
        <f t="shared" si="13"/>
        <v>1</v>
      </c>
      <c r="M275">
        <f t="shared" si="14"/>
        <v>1</v>
      </c>
      <c r="N275" t="s">
        <v>453</v>
      </c>
    </row>
    <row r="276" spans="1:14">
      <c r="A276" t="s">
        <v>451</v>
      </c>
      <c r="B276" t="s">
        <v>452</v>
      </c>
      <c r="C276" t="s">
        <v>203</v>
      </c>
      <c r="D276" t="s">
        <v>204</v>
      </c>
      <c r="E276" s="2">
        <v>42691.611111111109</v>
      </c>
      <c r="F276" t="s">
        <v>150</v>
      </c>
      <c r="G276" t="s">
        <v>149</v>
      </c>
      <c r="H276" t="b">
        <v>1</v>
      </c>
      <c r="I276">
        <v>1E-3</v>
      </c>
      <c r="J276">
        <v>1E-3</v>
      </c>
      <c r="K276" t="str">
        <f t="shared" si="12"/>
        <v>&lt;</v>
      </c>
      <c r="L276">
        <f t="shared" si="13"/>
        <v>1</v>
      </c>
      <c r="M276">
        <f t="shared" si="14"/>
        <v>1</v>
      </c>
      <c r="N276" t="s">
        <v>453</v>
      </c>
    </row>
    <row r="277" spans="1:14">
      <c r="A277" t="s">
        <v>451</v>
      </c>
      <c r="B277" t="s">
        <v>452</v>
      </c>
      <c r="C277" t="s">
        <v>203</v>
      </c>
      <c r="D277" t="s">
        <v>204</v>
      </c>
      <c r="E277" s="2">
        <v>42562.612500000003</v>
      </c>
      <c r="F277" t="s">
        <v>150</v>
      </c>
      <c r="G277" t="s">
        <v>149</v>
      </c>
      <c r="H277" t="b">
        <v>1</v>
      </c>
      <c r="I277">
        <v>1E-3</v>
      </c>
      <c r="J277">
        <v>1E-3</v>
      </c>
      <c r="K277" t="str">
        <f t="shared" si="12"/>
        <v>&lt;</v>
      </c>
      <c r="L277">
        <f t="shared" si="13"/>
        <v>1</v>
      </c>
      <c r="M277">
        <f t="shared" si="14"/>
        <v>1</v>
      </c>
      <c r="N277" t="s">
        <v>453</v>
      </c>
    </row>
    <row r="278" spans="1:14">
      <c r="A278" t="s">
        <v>451</v>
      </c>
      <c r="B278" t="s">
        <v>452</v>
      </c>
      <c r="C278" t="s">
        <v>203</v>
      </c>
      <c r="D278" t="s">
        <v>204</v>
      </c>
      <c r="E278" s="2">
        <v>42681.380555555559</v>
      </c>
      <c r="F278" t="s">
        <v>150</v>
      </c>
      <c r="G278" t="s">
        <v>149</v>
      </c>
      <c r="H278" t="b">
        <v>1</v>
      </c>
      <c r="I278">
        <v>1E-3</v>
      </c>
      <c r="J278">
        <v>1E-3</v>
      </c>
      <c r="K278" t="str">
        <f t="shared" si="12"/>
        <v>&lt;</v>
      </c>
      <c r="L278">
        <f t="shared" si="13"/>
        <v>1</v>
      </c>
      <c r="M278">
        <f t="shared" si="14"/>
        <v>1</v>
      </c>
      <c r="N278" t="s">
        <v>453</v>
      </c>
    </row>
    <row r="279" spans="1:14">
      <c r="A279" t="s">
        <v>451</v>
      </c>
      <c r="B279" t="s">
        <v>452</v>
      </c>
      <c r="C279" t="s">
        <v>203</v>
      </c>
      <c r="D279" t="s">
        <v>204</v>
      </c>
      <c r="E279" s="2">
        <v>42524.413888888892</v>
      </c>
      <c r="F279" t="s">
        <v>150</v>
      </c>
      <c r="G279" t="s">
        <v>149</v>
      </c>
      <c r="H279" t="b">
        <v>1</v>
      </c>
      <c r="I279">
        <v>1E-3</v>
      </c>
      <c r="J279">
        <v>1E-3</v>
      </c>
      <c r="K279" t="str">
        <f t="shared" si="12"/>
        <v>&lt;</v>
      </c>
      <c r="L279">
        <f t="shared" si="13"/>
        <v>1</v>
      </c>
      <c r="M279">
        <f t="shared" si="14"/>
        <v>1</v>
      </c>
      <c r="N279" t="s">
        <v>453</v>
      </c>
    </row>
    <row r="280" spans="1:14">
      <c r="A280" t="s">
        <v>451</v>
      </c>
      <c r="B280" t="s">
        <v>452</v>
      </c>
      <c r="C280" t="s">
        <v>203</v>
      </c>
      <c r="D280" t="s">
        <v>204</v>
      </c>
      <c r="E280" s="2">
        <v>42632.412499999999</v>
      </c>
      <c r="F280" t="s">
        <v>150</v>
      </c>
      <c r="G280" t="s">
        <v>149</v>
      </c>
      <c r="H280" t="b">
        <v>1</v>
      </c>
      <c r="I280">
        <v>1E-3</v>
      </c>
      <c r="J280">
        <v>1E-3</v>
      </c>
      <c r="K280" t="str">
        <f t="shared" si="12"/>
        <v>&lt;</v>
      </c>
      <c r="L280">
        <f t="shared" si="13"/>
        <v>1</v>
      </c>
      <c r="M280">
        <f t="shared" si="14"/>
        <v>1</v>
      </c>
      <c r="N280" t="s">
        <v>453</v>
      </c>
    </row>
    <row r="281" spans="1:14">
      <c r="A281" t="s">
        <v>451</v>
      </c>
      <c r="B281" t="s">
        <v>452</v>
      </c>
      <c r="C281" t="s">
        <v>203</v>
      </c>
      <c r="D281" t="s">
        <v>204</v>
      </c>
      <c r="E281" s="2">
        <v>42537.525000000001</v>
      </c>
      <c r="F281" t="s">
        <v>150</v>
      </c>
      <c r="G281" t="s">
        <v>149</v>
      </c>
      <c r="H281" t="b">
        <v>1</v>
      </c>
      <c r="I281">
        <v>1E-3</v>
      </c>
      <c r="J281">
        <v>1E-3</v>
      </c>
      <c r="K281" t="str">
        <f t="shared" si="12"/>
        <v>&lt;</v>
      </c>
      <c r="L281">
        <f t="shared" si="13"/>
        <v>1</v>
      </c>
      <c r="M281">
        <f t="shared" si="14"/>
        <v>1</v>
      </c>
      <c r="N281" t="s">
        <v>453</v>
      </c>
    </row>
    <row r="282" spans="1:14">
      <c r="A282" t="s">
        <v>451</v>
      </c>
      <c r="B282" t="s">
        <v>452</v>
      </c>
      <c r="C282" t="s">
        <v>187</v>
      </c>
      <c r="D282" t="s">
        <v>188</v>
      </c>
      <c r="E282" s="2">
        <v>42380.339583333334</v>
      </c>
      <c r="F282" t="s">
        <v>150</v>
      </c>
      <c r="G282" t="s">
        <v>149</v>
      </c>
      <c r="H282" t="b">
        <v>1</v>
      </c>
      <c r="I282">
        <v>1E-3</v>
      </c>
      <c r="J282">
        <v>1E-3</v>
      </c>
      <c r="K282" t="str">
        <f t="shared" si="12"/>
        <v>&lt;</v>
      </c>
      <c r="L282">
        <f t="shared" si="13"/>
        <v>1</v>
      </c>
      <c r="M282">
        <f t="shared" si="14"/>
        <v>1</v>
      </c>
      <c r="N282" t="s">
        <v>453</v>
      </c>
    </row>
    <row r="283" spans="1:14">
      <c r="A283" t="s">
        <v>451</v>
      </c>
      <c r="B283" t="s">
        <v>452</v>
      </c>
      <c r="C283" t="s">
        <v>187</v>
      </c>
      <c r="D283" t="s">
        <v>188</v>
      </c>
      <c r="E283" s="2">
        <v>42681.338194444441</v>
      </c>
      <c r="F283" t="s">
        <v>150</v>
      </c>
      <c r="G283" t="s">
        <v>149</v>
      </c>
      <c r="H283" t="b">
        <v>1</v>
      </c>
      <c r="I283">
        <v>1E-3</v>
      </c>
      <c r="J283">
        <v>1E-3</v>
      </c>
      <c r="K283" t="str">
        <f t="shared" si="12"/>
        <v>&lt;</v>
      </c>
      <c r="L283">
        <f t="shared" si="13"/>
        <v>1</v>
      </c>
      <c r="M283">
        <f t="shared" si="14"/>
        <v>1</v>
      </c>
      <c r="N283" t="s">
        <v>453</v>
      </c>
    </row>
    <row r="284" spans="1:14">
      <c r="A284" t="s">
        <v>451</v>
      </c>
      <c r="B284" t="s">
        <v>452</v>
      </c>
      <c r="C284" t="s">
        <v>187</v>
      </c>
      <c r="D284" t="s">
        <v>188</v>
      </c>
      <c r="E284" s="2">
        <v>42683.340277777781</v>
      </c>
      <c r="F284" t="s">
        <v>150</v>
      </c>
      <c r="G284" t="s">
        <v>149</v>
      </c>
      <c r="H284" t="b">
        <v>1</v>
      </c>
      <c r="I284">
        <v>1E-3</v>
      </c>
      <c r="J284">
        <v>1E-3</v>
      </c>
      <c r="K284" t="str">
        <f t="shared" si="12"/>
        <v>&lt;</v>
      </c>
      <c r="L284">
        <f t="shared" si="13"/>
        <v>1</v>
      </c>
      <c r="M284">
        <f t="shared" si="14"/>
        <v>1</v>
      </c>
      <c r="N284" t="s">
        <v>453</v>
      </c>
    </row>
    <row r="285" spans="1:14">
      <c r="A285" t="s">
        <v>451</v>
      </c>
      <c r="B285" t="s">
        <v>452</v>
      </c>
      <c r="C285" t="s">
        <v>187</v>
      </c>
      <c r="D285" t="s">
        <v>188</v>
      </c>
      <c r="E285" s="2">
        <v>42691.330555555556</v>
      </c>
      <c r="F285" t="s">
        <v>150</v>
      </c>
      <c r="G285" t="s">
        <v>149</v>
      </c>
      <c r="H285" t="b">
        <v>1</v>
      </c>
      <c r="I285">
        <v>1E-3</v>
      </c>
      <c r="J285">
        <v>1E-3</v>
      </c>
      <c r="K285" t="str">
        <f t="shared" si="12"/>
        <v>&lt;</v>
      </c>
      <c r="L285">
        <f t="shared" si="13"/>
        <v>1</v>
      </c>
      <c r="M285">
        <f t="shared" si="14"/>
        <v>1</v>
      </c>
      <c r="N285" t="s">
        <v>453</v>
      </c>
    </row>
    <row r="286" spans="1:14">
      <c r="A286" t="s">
        <v>451</v>
      </c>
      <c r="B286" t="s">
        <v>452</v>
      </c>
      <c r="C286" t="s">
        <v>187</v>
      </c>
      <c r="D286" t="s">
        <v>188</v>
      </c>
      <c r="E286" s="2">
        <v>42557.379861111112</v>
      </c>
      <c r="F286" t="s">
        <v>150</v>
      </c>
      <c r="G286" t="s">
        <v>149</v>
      </c>
      <c r="H286" t="b">
        <v>1</v>
      </c>
      <c r="I286">
        <v>1E-3</v>
      </c>
      <c r="J286">
        <v>1E-3</v>
      </c>
      <c r="K286" t="str">
        <f t="shared" si="12"/>
        <v>&lt;</v>
      </c>
      <c r="L286">
        <f t="shared" si="13"/>
        <v>1</v>
      </c>
      <c r="M286">
        <f t="shared" si="14"/>
        <v>1</v>
      </c>
      <c r="N286" t="s">
        <v>453</v>
      </c>
    </row>
    <row r="287" spans="1:14">
      <c r="A287" t="s">
        <v>451</v>
      </c>
      <c r="B287" t="s">
        <v>452</v>
      </c>
      <c r="C287" t="s">
        <v>187</v>
      </c>
      <c r="D287" t="s">
        <v>188</v>
      </c>
      <c r="E287" s="2">
        <v>42556.407638888886</v>
      </c>
      <c r="F287" t="s">
        <v>150</v>
      </c>
      <c r="G287" t="s">
        <v>149</v>
      </c>
      <c r="H287" t="b">
        <v>1</v>
      </c>
      <c r="I287">
        <v>1E-3</v>
      </c>
      <c r="J287">
        <v>1E-3</v>
      </c>
      <c r="K287" t="str">
        <f t="shared" si="12"/>
        <v>&lt;</v>
      </c>
      <c r="L287">
        <f t="shared" si="13"/>
        <v>1</v>
      </c>
      <c r="M287">
        <f t="shared" si="14"/>
        <v>1</v>
      </c>
      <c r="N287" t="s">
        <v>453</v>
      </c>
    </row>
    <row r="288" spans="1:14">
      <c r="A288" t="s">
        <v>451</v>
      </c>
      <c r="B288" t="s">
        <v>452</v>
      </c>
      <c r="C288" t="s">
        <v>187</v>
      </c>
      <c r="D288" t="s">
        <v>188</v>
      </c>
      <c r="E288" s="2">
        <v>42548.65625</v>
      </c>
      <c r="F288" t="s">
        <v>150</v>
      </c>
      <c r="G288" t="s">
        <v>149</v>
      </c>
      <c r="H288" t="b">
        <v>1</v>
      </c>
      <c r="I288">
        <v>1E-3</v>
      </c>
      <c r="J288">
        <v>1E-3</v>
      </c>
      <c r="K288" t="str">
        <f t="shared" si="12"/>
        <v>&lt;</v>
      </c>
      <c r="L288">
        <f t="shared" si="13"/>
        <v>1</v>
      </c>
      <c r="M288">
        <f t="shared" si="14"/>
        <v>1</v>
      </c>
      <c r="N288" t="s">
        <v>453</v>
      </c>
    </row>
    <row r="289" spans="1:14">
      <c r="A289" t="s">
        <v>451</v>
      </c>
      <c r="B289" t="s">
        <v>452</v>
      </c>
      <c r="C289" t="s">
        <v>187</v>
      </c>
      <c r="D289" t="s">
        <v>188</v>
      </c>
      <c r="E289" s="2">
        <v>42550.382638888892</v>
      </c>
      <c r="F289" t="s">
        <v>150</v>
      </c>
      <c r="G289" t="s">
        <v>149</v>
      </c>
      <c r="H289" t="b">
        <v>1</v>
      </c>
      <c r="I289">
        <v>1E-3</v>
      </c>
      <c r="J289">
        <v>1E-3</v>
      </c>
      <c r="K289" t="str">
        <f t="shared" si="12"/>
        <v>&lt;</v>
      </c>
      <c r="L289">
        <f t="shared" si="13"/>
        <v>1</v>
      </c>
      <c r="M289">
        <f t="shared" si="14"/>
        <v>1</v>
      </c>
      <c r="N289" t="s">
        <v>453</v>
      </c>
    </row>
    <row r="290" spans="1:14">
      <c r="A290" t="s">
        <v>451</v>
      </c>
      <c r="B290" t="s">
        <v>452</v>
      </c>
      <c r="C290" t="s">
        <v>187</v>
      </c>
      <c r="D290" t="s">
        <v>188</v>
      </c>
      <c r="E290" s="2">
        <v>42576.363194444442</v>
      </c>
      <c r="F290" t="s">
        <v>150</v>
      </c>
      <c r="G290" t="s">
        <v>149</v>
      </c>
      <c r="H290" t="b">
        <v>1</v>
      </c>
      <c r="I290">
        <v>1E-3</v>
      </c>
      <c r="J290">
        <v>1E-3</v>
      </c>
      <c r="K290" t="str">
        <f t="shared" si="12"/>
        <v>&lt;</v>
      </c>
      <c r="L290">
        <f t="shared" si="13"/>
        <v>1</v>
      </c>
      <c r="M290">
        <f t="shared" si="14"/>
        <v>1</v>
      </c>
      <c r="N290" t="s">
        <v>453</v>
      </c>
    </row>
    <row r="291" spans="1:14">
      <c r="A291" t="s">
        <v>451</v>
      </c>
      <c r="B291" t="s">
        <v>452</v>
      </c>
      <c r="C291" t="s">
        <v>276</v>
      </c>
      <c r="D291" t="s">
        <v>277</v>
      </c>
      <c r="E291" s="2">
        <v>42384.558333333334</v>
      </c>
      <c r="F291" t="s">
        <v>150</v>
      </c>
      <c r="G291" t="s">
        <v>149</v>
      </c>
      <c r="H291" t="b">
        <v>1</v>
      </c>
      <c r="I291">
        <v>1E-3</v>
      </c>
      <c r="J291">
        <v>1E-3</v>
      </c>
      <c r="K291" t="str">
        <f t="shared" si="12"/>
        <v>&lt;</v>
      </c>
      <c r="L291">
        <f t="shared" si="13"/>
        <v>1</v>
      </c>
      <c r="M291">
        <f t="shared" si="14"/>
        <v>1</v>
      </c>
      <c r="N291" t="s">
        <v>453</v>
      </c>
    </row>
    <row r="292" spans="1:14">
      <c r="A292" t="s">
        <v>451</v>
      </c>
      <c r="B292" t="s">
        <v>452</v>
      </c>
      <c r="C292" t="s">
        <v>276</v>
      </c>
      <c r="D292" t="s">
        <v>277</v>
      </c>
      <c r="E292" s="2">
        <v>42387.444444444445</v>
      </c>
      <c r="F292" t="s">
        <v>150</v>
      </c>
      <c r="G292" t="s">
        <v>149</v>
      </c>
      <c r="H292" t="b">
        <v>1</v>
      </c>
      <c r="I292">
        <v>1E-3</v>
      </c>
      <c r="J292">
        <v>1E-3</v>
      </c>
      <c r="K292" t="str">
        <f t="shared" si="12"/>
        <v>&lt;</v>
      </c>
      <c r="L292">
        <f t="shared" si="13"/>
        <v>1</v>
      </c>
      <c r="M292">
        <f t="shared" si="14"/>
        <v>1</v>
      </c>
      <c r="N292" t="s">
        <v>453</v>
      </c>
    </row>
    <row r="293" spans="1:14">
      <c r="A293" t="s">
        <v>451</v>
      </c>
      <c r="B293" t="s">
        <v>452</v>
      </c>
      <c r="C293" t="s">
        <v>276</v>
      </c>
      <c r="D293" t="s">
        <v>277</v>
      </c>
      <c r="E293" s="2">
        <v>42381.438194444447</v>
      </c>
      <c r="F293" t="s">
        <v>150</v>
      </c>
      <c r="G293" t="s">
        <v>149</v>
      </c>
      <c r="H293" t="b">
        <v>1</v>
      </c>
      <c r="I293">
        <v>1E-3</v>
      </c>
      <c r="J293">
        <v>1E-3</v>
      </c>
      <c r="K293" t="str">
        <f t="shared" si="12"/>
        <v>&lt;</v>
      </c>
      <c r="L293">
        <f t="shared" si="13"/>
        <v>1</v>
      </c>
      <c r="M293">
        <f t="shared" si="14"/>
        <v>1</v>
      </c>
      <c r="N293" t="s">
        <v>453</v>
      </c>
    </row>
    <row r="294" spans="1:14">
      <c r="A294" t="s">
        <v>451</v>
      </c>
      <c r="B294" t="s">
        <v>452</v>
      </c>
      <c r="C294" t="s">
        <v>276</v>
      </c>
      <c r="D294" t="s">
        <v>277</v>
      </c>
      <c r="E294" s="2">
        <v>42388.625</v>
      </c>
      <c r="F294" t="s">
        <v>150</v>
      </c>
      <c r="G294" t="s">
        <v>149</v>
      </c>
      <c r="H294" t="b">
        <v>1</v>
      </c>
      <c r="I294">
        <v>1E-3</v>
      </c>
      <c r="J294">
        <v>1E-3</v>
      </c>
      <c r="K294" t="str">
        <f t="shared" si="12"/>
        <v>&lt;</v>
      </c>
      <c r="L294">
        <f t="shared" si="13"/>
        <v>1</v>
      </c>
      <c r="M294">
        <f t="shared" si="14"/>
        <v>1</v>
      </c>
      <c r="N294" t="s">
        <v>453</v>
      </c>
    </row>
    <row r="295" spans="1:14">
      <c r="A295" t="s">
        <v>451</v>
      </c>
      <c r="B295" t="s">
        <v>452</v>
      </c>
      <c r="C295" t="s">
        <v>276</v>
      </c>
      <c r="D295" t="s">
        <v>277</v>
      </c>
      <c r="E295" s="2">
        <v>42416.611111111109</v>
      </c>
      <c r="F295" t="s">
        <v>150</v>
      </c>
      <c r="G295" t="s">
        <v>149</v>
      </c>
      <c r="H295" t="b">
        <v>1</v>
      </c>
      <c r="I295">
        <v>1E-3</v>
      </c>
      <c r="J295">
        <v>1E-3</v>
      </c>
      <c r="K295" t="str">
        <f t="shared" si="12"/>
        <v>&lt;</v>
      </c>
      <c r="L295">
        <f t="shared" si="13"/>
        <v>1</v>
      </c>
      <c r="M295">
        <f t="shared" si="14"/>
        <v>1</v>
      </c>
      <c r="N295" t="s">
        <v>453</v>
      </c>
    </row>
    <row r="296" spans="1:14">
      <c r="A296" t="s">
        <v>451</v>
      </c>
      <c r="B296" t="s">
        <v>452</v>
      </c>
      <c r="C296" t="s">
        <v>276</v>
      </c>
      <c r="D296" t="s">
        <v>277</v>
      </c>
      <c r="E296" s="2">
        <v>42411.538888888892</v>
      </c>
      <c r="F296" t="s">
        <v>150</v>
      </c>
      <c r="G296" t="s">
        <v>149</v>
      </c>
      <c r="H296" t="b">
        <v>1</v>
      </c>
      <c r="I296">
        <v>1E-3</v>
      </c>
      <c r="J296">
        <v>1E-3</v>
      </c>
      <c r="K296" t="str">
        <f t="shared" si="12"/>
        <v>&lt;</v>
      </c>
      <c r="L296">
        <f t="shared" si="13"/>
        <v>1</v>
      </c>
      <c r="M296">
        <f t="shared" si="14"/>
        <v>1</v>
      </c>
      <c r="N296" t="s">
        <v>453</v>
      </c>
    </row>
    <row r="297" spans="1:14">
      <c r="A297" t="s">
        <v>451</v>
      </c>
      <c r="B297" t="s">
        <v>452</v>
      </c>
      <c r="C297" t="s">
        <v>276</v>
      </c>
      <c r="D297" t="s">
        <v>277</v>
      </c>
      <c r="E297" s="2">
        <v>42408.572916666664</v>
      </c>
      <c r="F297" t="s">
        <v>150</v>
      </c>
      <c r="G297" t="s">
        <v>149</v>
      </c>
      <c r="H297" t="b">
        <v>1</v>
      </c>
      <c r="I297">
        <v>1E-3</v>
      </c>
      <c r="J297">
        <v>1E-3</v>
      </c>
      <c r="K297" t="str">
        <f t="shared" si="12"/>
        <v>&lt;</v>
      </c>
      <c r="L297">
        <f t="shared" si="13"/>
        <v>1</v>
      </c>
      <c r="M297">
        <f t="shared" si="14"/>
        <v>1</v>
      </c>
      <c r="N297" t="s">
        <v>453</v>
      </c>
    </row>
    <row r="298" spans="1:14">
      <c r="A298" t="s">
        <v>451</v>
      </c>
      <c r="B298" t="s">
        <v>452</v>
      </c>
      <c r="C298" t="s">
        <v>276</v>
      </c>
      <c r="D298" t="s">
        <v>277</v>
      </c>
      <c r="E298" s="2">
        <v>42401.46875</v>
      </c>
      <c r="F298" t="s">
        <v>150</v>
      </c>
      <c r="G298" t="s">
        <v>149</v>
      </c>
      <c r="H298" t="b">
        <v>1</v>
      </c>
      <c r="I298">
        <v>1E-3</v>
      </c>
      <c r="J298">
        <v>1E-3</v>
      </c>
      <c r="K298" t="str">
        <f t="shared" si="12"/>
        <v>&lt;</v>
      </c>
      <c r="L298">
        <f t="shared" si="13"/>
        <v>1</v>
      </c>
      <c r="M298">
        <f t="shared" si="14"/>
        <v>1</v>
      </c>
      <c r="N298" t="s">
        <v>453</v>
      </c>
    </row>
    <row r="299" spans="1:14">
      <c r="A299" t="s">
        <v>451</v>
      </c>
      <c r="B299" t="s">
        <v>452</v>
      </c>
      <c r="C299" t="s">
        <v>276</v>
      </c>
      <c r="D299" t="s">
        <v>277</v>
      </c>
      <c r="E299" s="2">
        <v>42621.706250000003</v>
      </c>
      <c r="F299" t="s">
        <v>150</v>
      </c>
      <c r="G299" t="s">
        <v>149</v>
      </c>
      <c r="H299" t="b">
        <v>1</v>
      </c>
      <c r="I299">
        <v>1E-3</v>
      </c>
      <c r="J299">
        <v>1E-3</v>
      </c>
      <c r="K299" t="str">
        <f t="shared" si="12"/>
        <v>&lt;</v>
      </c>
      <c r="L299">
        <f t="shared" si="13"/>
        <v>1</v>
      </c>
      <c r="M299">
        <f t="shared" si="14"/>
        <v>1</v>
      </c>
      <c r="N299" t="s">
        <v>453</v>
      </c>
    </row>
    <row r="300" spans="1:14">
      <c r="A300" t="s">
        <v>451</v>
      </c>
      <c r="B300" t="s">
        <v>452</v>
      </c>
      <c r="C300" t="s">
        <v>178</v>
      </c>
      <c r="D300" t="s">
        <v>185</v>
      </c>
      <c r="E300" s="2">
        <v>42697.491666666669</v>
      </c>
      <c r="F300" t="s">
        <v>150</v>
      </c>
      <c r="G300" t="s">
        <v>149</v>
      </c>
      <c r="H300" t="b">
        <v>1</v>
      </c>
      <c r="I300">
        <v>1E-3</v>
      </c>
      <c r="J300">
        <v>1E-3</v>
      </c>
      <c r="K300" t="str">
        <f t="shared" si="12"/>
        <v>&lt;</v>
      </c>
      <c r="L300">
        <f t="shared" si="13"/>
        <v>1</v>
      </c>
      <c r="M300">
        <f t="shared" si="14"/>
        <v>1</v>
      </c>
      <c r="N300" t="s">
        <v>453</v>
      </c>
    </row>
    <row r="301" spans="1:14">
      <c r="A301" t="s">
        <v>451</v>
      </c>
      <c r="B301" t="s">
        <v>452</v>
      </c>
      <c r="C301" t="s">
        <v>178</v>
      </c>
      <c r="D301" t="s">
        <v>185</v>
      </c>
      <c r="E301" s="2">
        <v>42381.493750000001</v>
      </c>
      <c r="F301" t="s">
        <v>150</v>
      </c>
      <c r="G301" t="s">
        <v>149</v>
      </c>
      <c r="H301" t="b">
        <v>1</v>
      </c>
      <c r="I301">
        <v>1E-3</v>
      </c>
      <c r="J301">
        <v>1E-3</v>
      </c>
      <c r="K301" t="str">
        <f t="shared" si="12"/>
        <v>&lt;</v>
      </c>
      <c r="L301">
        <f t="shared" si="13"/>
        <v>1</v>
      </c>
      <c r="M301">
        <f t="shared" si="14"/>
        <v>1</v>
      </c>
      <c r="N301" t="s">
        <v>453</v>
      </c>
    </row>
    <row r="302" spans="1:14">
      <c r="A302" t="s">
        <v>451</v>
      </c>
      <c r="B302" t="s">
        <v>452</v>
      </c>
      <c r="C302" t="s">
        <v>178</v>
      </c>
      <c r="D302" t="s">
        <v>185</v>
      </c>
      <c r="E302" s="2">
        <v>42383.637499999997</v>
      </c>
      <c r="F302" t="s">
        <v>150</v>
      </c>
      <c r="G302" t="s">
        <v>149</v>
      </c>
      <c r="H302" t="b">
        <v>1</v>
      </c>
      <c r="I302">
        <v>1E-3</v>
      </c>
      <c r="J302">
        <v>1E-3</v>
      </c>
      <c r="K302" t="str">
        <f t="shared" si="12"/>
        <v>&lt;</v>
      </c>
      <c r="L302">
        <f t="shared" si="13"/>
        <v>1</v>
      </c>
      <c r="M302">
        <f t="shared" si="14"/>
        <v>1</v>
      </c>
      <c r="N302" t="s">
        <v>453</v>
      </c>
    </row>
    <row r="303" spans="1:14">
      <c r="A303" t="s">
        <v>451</v>
      </c>
      <c r="B303" t="s">
        <v>452</v>
      </c>
      <c r="C303" t="s">
        <v>178</v>
      </c>
      <c r="D303" t="s">
        <v>185</v>
      </c>
      <c r="E303" s="2">
        <v>42682.538888888892</v>
      </c>
      <c r="F303" t="s">
        <v>150</v>
      </c>
      <c r="G303" t="s">
        <v>149</v>
      </c>
      <c r="H303" t="b">
        <v>1</v>
      </c>
      <c r="I303">
        <v>1E-3</v>
      </c>
      <c r="J303">
        <v>1E-3</v>
      </c>
      <c r="K303" t="str">
        <f t="shared" si="12"/>
        <v>&lt;</v>
      </c>
      <c r="L303">
        <f t="shared" si="13"/>
        <v>1</v>
      </c>
      <c r="M303">
        <f t="shared" si="14"/>
        <v>1</v>
      </c>
      <c r="N303" t="s">
        <v>453</v>
      </c>
    </row>
    <row r="304" spans="1:14">
      <c r="A304" t="s">
        <v>451</v>
      </c>
      <c r="B304" t="s">
        <v>452</v>
      </c>
      <c r="C304" t="s">
        <v>178</v>
      </c>
      <c r="D304" t="s">
        <v>185</v>
      </c>
      <c r="E304" s="2">
        <v>42545.613888888889</v>
      </c>
      <c r="F304" t="s">
        <v>150</v>
      </c>
      <c r="G304" t="s">
        <v>149</v>
      </c>
      <c r="H304" t="b">
        <v>1</v>
      </c>
      <c r="I304">
        <v>1E-3</v>
      </c>
      <c r="J304">
        <v>1E-3</v>
      </c>
      <c r="K304" t="str">
        <f t="shared" si="12"/>
        <v>&lt;</v>
      </c>
      <c r="L304">
        <f t="shared" si="13"/>
        <v>1</v>
      </c>
      <c r="M304">
        <f t="shared" si="14"/>
        <v>1</v>
      </c>
      <c r="N304" t="s">
        <v>453</v>
      </c>
    </row>
    <row r="305" spans="1:14">
      <c r="A305" t="s">
        <v>451</v>
      </c>
      <c r="B305" t="s">
        <v>452</v>
      </c>
      <c r="C305" t="s">
        <v>178</v>
      </c>
      <c r="D305" t="s">
        <v>185</v>
      </c>
      <c r="E305" s="2">
        <v>42683.473611111112</v>
      </c>
      <c r="F305" t="s">
        <v>150</v>
      </c>
      <c r="G305" t="s">
        <v>149</v>
      </c>
      <c r="H305" t="b">
        <v>1</v>
      </c>
      <c r="I305">
        <v>1E-3</v>
      </c>
      <c r="J305">
        <v>1E-3</v>
      </c>
      <c r="K305" t="str">
        <f t="shared" si="12"/>
        <v>&lt;</v>
      </c>
      <c r="L305">
        <f t="shared" si="13"/>
        <v>1</v>
      </c>
      <c r="M305">
        <f t="shared" si="14"/>
        <v>1</v>
      </c>
      <c r="N305" t="s">
        <v>453</v>
      </c>
    </row>
    <row r="306" spans="1:14">
      <c r="A306" t="s">
        <v>451</v>
      </c>
      <c r="B306" t="s">
        <v>452</v>
      </c>
      <c r="C306" t="s">
        <v>178</v>
      </c>
      <c r="D306" t="s">
        <v>185</v>
      </c>
      <c r="E306" s="2">
        <v>42606.452777777777</v>
      </c>
      <c r="F306" t="s">
        <v>150</v>
      </c>
      <c r="G306" t="s">
        <v>149</v>
      </c>
      <c r="H306" t="b">
        <v>1</v>
      </c>
      <c r="I306">
        <v>1E-3</v>
      </c>
      <c r="J306">
        <v>1E-3</v>
      </c>
      <c r="K306" t="str">
        <f t="shared" si="12"/>
        <v>&lt;</v>
      </c>
      <c r="L306">
        <f t="shared" si="13"/>
        <v>1</v>
      </c>
      <c r="M306">
        <f t="shared" si="14"/>
        <v>1</v>
      </c>
      <c r="N306" t="s">
        <v>453</v>
      </c>
    </row>
    <row r="307" spans="1:14">
      <c r="A307" t="s">
        <v>451</v>
      </c>
      <c r="B307" t="s">
        <v>452</v>
      </c>
      <c r="C307" t="s">
        <v>178</v>
      </c>
      <c r="D307" t="s">
        <v>185</v>
      </c>
      <c r="E307" s="2">
        <v>42548.739583333336</v>
      </c>
      <c r="F307" t="s">
        <v>150</v>
      </c>
      <c r="G307" t="s">
        <v>149</v>
      </c>
      <c r="H307" t="b">
        <v>1</v>
      </c>
      <c r="I307">
        <v>1E-3</v>
      </c>
      <c r="J307">
        <v>1E-3</v>
      </c>
      <c r="K307" t="str">
        <f t="shared" si="12"/>
        <v>&lt;</v>
      </c>
      <c r="L307">
        <f t="shared" si="13"/>
        <v>1</v>
      </c>
      <c r="M307">
        <f t="shared" si="14"/>
        <v>1</v>
      </c>
      <c r="N307" t="s">
        <v>453</v>
      </c>
    </row>
    <row r="308" spans="1:14">
      <c r="A308" t="s">
        <v>451</v>
      </c>
      <c r="B308" t="s">
        <v>452</v>
      </c>
      <c r="C308" t="s">
        <v>178</v>
      </c>
      <c r="D308" t="s">
        <v>185</v>
      </c>
      <c r="E308" s="2">
        <v>42698.586111111108</v>
      </c>
      <c r="F308" t="s">
        <v>150</v>
      </c>
      <c r="G308" t="s">
        <v>149</v>
      </c>
      <c r="H308" t="b">
        <v>1</v>
      </c>
      <c r="I308">
        <v>1E-3</v>
      </c>
      <c r="J308">
        <v>1E-3</v>
      </c>
      <c r="K308" t="str">
        <f t="shared" si="12"/>
        <v>&lt;</v>
      </c>
      <c r="L308">
        <f t="shared" si="13"/>
        <v>1</v>
      </c>
      <c r="M308">
        <f t="shared" si="14"/>
        <v>1</v>
      </c>
      <c r="N308" t="s">
        <v>453</v>
      </c>
    </row>
    <row r="309" spans="1:14">
      <c r="A309" t="s">
        <v>451</v>
      </c>
      <c r="B309" t="s">
        <v>452</v>
      </c>
      <c r="C309" t="s">
        <v>178</v>
      </c>
      <c r="D309" t="s">
        <v>185</v>
      </c>
      <c r="E309" s="2">
        <v>42550.482638888891</v>
      </c>
      <c r="F309" t="s">
        <v>150</v>
      </c>
      <c r="G309" t="s">
        <v>149</v>
      </c>
      <c r="H309" t="b">
        <v>1</v>
      </c>
      <c r="I309">
        <v>1E-3</v>
      </c>
      <c r="J309">
        <v>1E-3</v>
      </c>
      <c r="K309" t="str">
        <f t="shared" si="12"/>
        <v>&lt;</v>
      </c>
      <c r="L309">
        <f t="shared" si="13"/>
        <v>1</v>
      </c>
      <c r="M309">
        <f t="shared" si="14"/>
        <v>1</v>
      </c>
      <c r="N309" t="s">
        <v>453</v>
      </c>
    </row>
    <row r="310" spans="1:14">
      <c r="A310" t="s">
        <v>451</v>
      </c>
      <c r="B310" t="s">
        <v>452</v>
      </c>
      <c r="C310" t="s">
        <v>190</v>
      </c>
      <c r="D310" t="s">
        <v>194</v>
      </c>
      <c r="E310" s="2">
        <v>42384.490277777775</v>
      </c>
      <c r="F310" t="s">
        <v>150</v>
      </c>
      <c r="G310" t="s">
        <v>149</v>
      </c>
      <c r="H310" t="b">
        <v>1</v>
      </c>
      <c r="I310">
        <v>1E-3</v>
      </c>
      <c r="J310">
        <v>1E-3</v>
      </c>
      <c r="K310" t="str">
        <f t="shared" si="12"/>
        <v>&lt;</v>
      </c>
      <c r="L310">
        <f t="shared" si="13"/>
        <v>1</v>
      </c>
      <c r="M310">
        <f t="shared" si="14"/>
        <v>1</v>
      </c>
      <c r="N310" t="s">
        <v>453</v>
      </c>
    </row>
    <row r="311" spans="1:14">
      <c r="A311" t="s">
        <v>451</v>
      </c>
      <c r="B311" t="s">
        <v>452</v>
      </c>
      <c r="C311" t="s">
        <v>190</v>
      </c>
      <c r="D311" t="s">
        <v>194</v>
      </c>
      <c r="E311" s="2">
        <v>42461.488888888889</v>
      </c>
      <c r="F311" t="s">
        <v>150</v>
      </c>
      <c r="G311" t="s">
        <v>149</v>
      </c>
      <c r="H311" t="b">
        <v>1</v>
      </c>
      <c r="I311">
        <v>1E-3</v>
      </c>
      <c r="J311">
        <v>1E-3</v>
      </c>
      <c r="K311" t="str">
        <f t="shared" si="12"/>
        <v>&lt;</v>
      </c>
      <c r="L311">
        <f t="shared" si="13"/>
        <v>1</v>
      </c>
      <c r="M311">
        <f t="shared" si="14"/>
        <v>1</v>
      </c>
      <c r="N311" t="s">
        <v>453</v>
      </c>
    </row>
    <row r="312" spans="1:14">
      <c r="A312" t="s">
        <v>451</v>
      </c>
      <c r="B312" t="s">
        <v>452</v>
      </c>
      <c r="C312" t="s">
        <v>190</v>
      </c>
      <c r="D312" t="s">
        <v>194</v>
      </c>
      <c r="E312" s="2">
        <v>42494.503472222219</v>
      </c>
      <c r="F312" t="s">
        <v>150</v>
      </c>
      <c r="G312" t="s">
        <v>149</v>
      </c>
      <c r="H312" t="b">
        <v>1</v>
      </c>
      <c r="I312">
        <v>1E-3</v>
      </c>
      <c r="J312">
        <v>1E-3</v>
      </c>
      <c r="K312" t="str">
        <f t="shared" si="12"/>
        <v>&lt;</v>
      </c>
      <c r="L312">
        <f t="shared" si="13"/>
        <v>1</v>
      </c>
      <c r="M312">
        <f t="shared" si="14"/>
        <v>1</v>
      </c>
      <c r="N312" t="s">
        <v>453</v>
      </c>
    </row>
    <row r="313" spans="1:14">
      <c r="A313" t="s">
        <v>451</v>
      </c>
      <c r="B313" t="s">
        <v>452</v>
      </c>
      <c r="C313" t="s">
        <v>190</v>
      </c>
      <c r="D313" t="s">
        <v>194</v>
      </c>
      <c r="E313" s="2">
        <v>42467.570833333331</v>
      </c>
      <c r="F313" t="s">
        <v>150</v>
      </c>
      <c r="G313" t="s">
        <v>149</v>
      </c>
      <c r="H313" t="b">
        <v>1</v>
      </c>
      <c r="I313">
        <v>1E-3</v>
      </c>
      <c r="J313">
        <v>1E-3</v>
      </c>
      <c r="K313" t="str">
        <f t="shared" si="12"/>
        <v>&lt;</v>
      </c>
      <c r="L313">
        <f t="shared" si="13"/>
        <v>1</v>
      </c>
      <c r="M313">
        <f t="shared" si="14"/>
        <v>1</v>
      </c>
      <c r="N313" t="s">
        <v>453</v>
      </c>
    </row>
    <row r="314" spans="1:14">
      <c r="A314" t="s">
        <v>451</v>
      </c>
      <c r="B314" t="s">
        <v>452</v>
      </c>
      <c r="C314" t="s">
        <v>190</v>
      </c>
      <c r="D314" t="s">
        <v>194</v>
      </c>
      <c r="E314" s="2">
        <v>42487.481944444444</v>
      </c>
      <c r="F314" t="s">
        <v>150</v>
      </c>
      <c r="G314" t="s">
        <v>149</v>
      </c>
      <c r="H314" t="b">
        <v>1</v>
      </c>
      <c r="I314">
        <v>1E-3</v>
      </c>
      <c r="J314">
        <v>1E-3</v>
      </c>
      <c r="K314" t="str">
        <f t="shared" si="12"/>
        <v>&lt;</v>
      </c>
      <c r="L314">
        <f t="shared" si="13"/>
        <v>1</v>
      </c>
      <c r="M314">
        <f t="shared" si="14"/>
        <v>1</v>
      </c>
      <c r="N314" t="s">
        <v>453</v>
      </c>
    </row>
    <row r="315" spans="1:14">
      <c r="A315" t="s">
        <v>451</v>
      </c>
      <c r="B315" t="s">
        <v>452</v>
      </c>
      <c r="C315" t="s">
        <v>190</v>
      </c>
      <c r="D315" t="s">
        <v>194</v>
      </c>
      <c r="E315" s="2">
        <v>42475.524305555555</v>
      </c>
      <c r="F315" t="s">
        <v>150</v>
      </c>
      <c r="G315" t="s">
        <v>149</v>
      </c>
      <c r="H315" t="b">
        <v>1</v>
      </c>
      <c r="I315">
        <v>1E-3</v>
      </c>
      <c r="J315">
        <v>1E-3</v>
      </c>
      <c r="K315" t="str">
        <f t="shared" si="12"/>
        <v>&lt;</v>
      </c>
      <c r="L315">
        <f t="shared" si="13"/>
        <v>1</v>
      </c>
      <c r="M315">
        <f t="shared" si="14"/>
        <v>1</v>
      </c>
      <c r="N315" t="s">
        <v>453</v>
      </c>
    </row>
    <row r="316" spans="1:14">
      <c r="A316" t="s">
        <v>451</v>
      </c>
      <c r="B316" t="s">
        <v>452</v>
      </c>
      <c r="C316" t="s">
        <v>190</v>
      </c>
      <c r="D316" t="s">
        <v>194</v>
      </c>
      <c r="E316" s="2">
        <v>42689.473611111112</v>
      </c>
      <c r="F316" t="s">
        <v>150</v>
      </c>
      <c r="G316" t="s">
        <v>149</v>
      </c>
      <c r="H316" t="b">
        <v>1</v>
      </c>
      <c r="I316">
        <v>1E-3</v>
      </c>
      <c r="J316">
        <v>1E-3</v>
      </c>
      <c r="K316" t="str">
        <f t="shared" si="12"/>
        <v>&lt;</v>
      </c>
      <c r="L316">
        <f t="shared" si="13"/>
        <v>1</v>
      </c>
      <c r="M316">
        <f t="shared" si="14"/>
        <v>1</v>
      </c>
      <c r="N316" t="s">
        <v>453</v>
      </c>
    </row>
    <row r="317" spans="1:14">
      <c r="A317" t="s">
        <v>451</v>
      </c>
      <c r="B317" t="s">
        <v>452</v>
      </c>
      <c r="C317" t="s">
        <v>190</v>
      </c>
      <c r="D317" t="s">
        <v>194</v>
      </c>
      <c r="E317" s="2">
        <v>42732.423611111109</v>
      </c>
      <c r="F317" t="s">
        <v>150</v>
      </c>
      <c r="G317" t="s">
        <v>149</v>
      </c>
      <c r="H317" t="b">
        <v>1</v>
      </c>
      <c r="I317">
        <v>1E-3</v>
      </c>
      <c r="J317">
        <v>1E-3</v>
      </c>
      <c r="K317" t="str">
        <f t="shared" si="12"/>
        <v>&lt;</v>
      </c>
      <c r="L317">
        <f t="shared" si="13"/>
        <v>1</v>
      </c>
      <c r="M317">
        <f t="shared" si="14"/>
        <v>1</v>
      </c>
      <c r="N317" t="s">
        <v>453</v>
      </c>
    </row>
    <row r="318" spans="1:14">
      <c r="A318" t="s">
        <v>451</v>
      </c>
      <c r="B318" t="s">
        <v>452</v>
      </c>
      <c r="C318" t="s">
        <v>190</v>
      </c>
      <c r="D318" t="s">
        <v>194</v>
      </c>
      <c r="E318" s="2">
        <v>42541.500694444447</v>
      </c>
      <c r="F318" t="s">
        <v>150</v>
      </c>
      <c r="G318" t="s">
        <v>149</v>
      </c>
      <c r="H318" t="b">
        <v>1</v>
      </c>
      <c r="I318">
        <v>1E-3</v>
      </c>
      <c r="J318">
        <v>1E-3</v>
      </c>
      <c r="K318" t="str">
        <f t="shared" si="12"/>
        <v>&lt;</v>
      </c>
      <c r="L318">
        <f t="shared" si="13"/>
        <v>1</v>
      </c>
      <c r="M318">
        <f t="shared" si="14"/>
        <v>1</v>
      </c>
      <c r="N318" t="s">
        <v>453</v>
      </c>
    </row>
    <row r="319" spans="1:14">
      <c r="A319" t="s">
        <v>451</v>
      </c>
      <c r="B319" t="s">
        <v>452</v>
      </c>
      <c r="C319" t="s">
        <v>190</v>
      </c>
      <c r="D319" t="s">
        <v>194</v>
      </c>
      <c r="E319" s="2">
        <v>42702.392361111109</v>
      </c>
      <c r="F319" t="s">
        <v>150</v>
      </c>
      <c r="G319" t="s">
        <v>149</v>
      </c>
      <c r="H319" t="b">
        <v>1</v>
      </c>
      <c r="I319">
        <v>1E-3</v>
      </c>
      <c r="J319">
        <v>1E-3</v>
      </c>
      <c r="K319" t="str">
        <f t="shared" si="12"/>
        <v>&lt;</v>
      </c>
      <c r="L319">
        <f t="shared" si="13"/>
        <v>1</v>
      </c>
      <c r="M319">
        <f t="shared" si="14"/>
        <v>1</v>
      </c>
      <c r="N319" t="s">
        <v>453</v>
      </c>
    </row>
    <row r="320" spans="1:14">
      <c r="A320" t="s">
        <v>451</v>
      </c>
      <c r="B320" t="s">
        <v>452</v>
      </c>
      <c r="C320" t="s">
        <v>190</v>
      </c>
      <c r="D320" t="s">
        <v>194</v>
      </c>
      <c r="E320" s="2">
        <v>42383.459027777775</v>
      </c>
      <c r="F320" t="s">
        <v>150</v>
      </c>
      <c r="G320" t="s">
        <v>149</v>
      </c>
      <c r="H320" t="b">
        <v>1</v>
      </c>
      <c r="I320">
        <v>1E-3</v>
      </c>
      <c r="J320">
        <v>1E-3</v>
      </c>
      <c r="K320" t="str">
        <f t="shared" si="12"/>
        <v>&lt;</v>
      </c>
      <c r="L320">
        <f t="shared" si="13"/>
        <v>1</v>
      </c>
      <c r="M320">
        <f t="shared" si="14"/>
        <v>1</v>
      </c>
      <c r="N320" t="s">
        <v>453</v>
      </c>
    </row>
    <row r="321" spans="1:14">
      <c r="A321" t="s">
        <v>451</v>
      </c>
      <c r="B321" t="s">
        <v>452</v>
      </c>
      <c r="C321" t="s">
        <v>190</v>
      </c>
      <c r="D321" t="s">
        <v>194</v>
      </c>
      <c r="E321" s="2">
        <v>42481.4375</v>
      </c>
      <c r="F321" t="s">
        <v>150</v>
      </c>
      <c r="G321" t="s">
        <v>149</v>
      </c>
      <c r="H321" t="b">
        <v>1</v>
      </c>
      <c r="I321">
        <v>1E-3</v>
      </c>
      <c r="J321">
        <v>1E-3</v>
      </c>
      <c r="K321" t="str">
        <f t="shared" si="12"/>
        <v>&lt;</v>
      </c>
      <c r="L321">
        <f t="shared" si="13"/>
        <v>1</v>
      </c>
      <c r="M321">
        <f t="shared" si="14"/>
        <v>1</v>
      </c>
      <c r="N321" t="s">
        <v>453</v>
      </c>
    </row>
    <row r="322" spans="1:14">
      <c r="A322" t="s">
        <v>451</v>
      </c>
      <c r="B322" t="s">
        <v>452</v>
      </c>
      <c r="C322" t="s">
        <v>190</v>
      </c>
      <c r="D322" t="s">
        <v>194</v>
      </c>
      <c r="E322" s="2">
        <v>42500.607638888891</v>
      </c>
      <c r="F322" t="s">
        <v>150</v>
      </c>
      <c r="G322" t="s">
        <v>149</v>
      </c>
      <c r="H322" t="b">
        <v>1</v>
      </c>
      <c r="I322">
        <v>1E-3</v>
      </c>
      <c r="J322">
        <v>1E-3</v>
      </c>
      <c r="K322" t="str">
        <f t="shared" si="12"/>
        <v>&lt;</v>
      </c>
      <c r="L322">
        <f t="shared" si="13"/>
        <v>1</v>
      </c>
      <c r="M322">
        <f t="shared" si="14"/>
        <v>1</v>
      </c>
      <c r="N322" t="s">
        <v>453</v>
      </c>
    </row>
    <row r="323" spans="1:14">
      <c r="A323" t="s">
        <v>451</v>
      </c>
      <c r="B323" t="s">
        <v>452</v>
      </c>
      <c r="C323" t="s">
        <v>190</v>
      </c>
      <c r="D323" t="s">
        <v>194</v>
      </c>
      <c r="E323" s="2">
        <v>42684.411111111112</v>
      </c>
      <c r="F323" t="s">
        <v>150</v>
      </c>
      <c r="G323" t="s">
        <v>149</v>
      </c>
      <c r="H323" t="b">
        <v>1</v>
      </c>
      <c r="I323">
        <v>1E-3</v>
      </c>
      <c r="J323">
        <v>1E-3</v>
      </c>
      <c r="K323" t="str">
        <f t="shared" ref="K323:K386" si="15">IF(H323=TRUE,"&lt;","=")</f>
        <v>&lt;</v>
      </c>
      <c r="L323">
        <f t="shared" ref="L323:L386" si="16">I323*1000</f>
        <v>1</v>
      </c>
      <c r="M323">
        <f t="shared" ref="M323:M386" si="17">J323*1000</f>
        <v>1</v>
      </c>
      <c r="N323" t="s">
        <v>453</v>
      </c>
    </row>
    <row r="324" spans="1:14">
      <c r="A324" t="s">
        <v>451</v>
      </c>
      <c r="B324" t="s">
        <v>452</v>
      </c>
      <c r="C324" t="s">
        <v>190</v>
      </c>
      <c r="D324" t="s">
        <v>194</v>
      </c>
      <c r="E324" s="2">
        <v>42684.415277777778</v>
      </c>
      <c r="F324" t="s">
        <v>150</v>
      </c>
      <c r="G324" t="s">
        <v>149</v>
      </c>
      <c r="H324" t="b">
        <v>1</v>
      </c>
      <c r="I324">
        <v>1E-3</v>
      </c>
      <c r="J324">
        <v>1E-3</v>
      </c>
      <c r="K324" t="str">
        <f t="shared" si="15"/>
        <v>&lt;</v>
      </c>
      <c r="L324">
        <f t="shared" si="16"/>
        <v>1</v>
      </c>
      <c r="M324">
        <f t="shared" si="17"/>
        <v>1</v>
      </c>
      <c r="N324" t="s">
        <v>453</v>
      </c>
    </row>
    <row r="325" spans="1:14">
      <c r="A325" t="s">
        <v>451</v>
      </c>
      <c r="B325" t="s">
        <v>452</v>
      </c>
      <c r="C325" t="s">
        <v>190</v>
      </c>
      <c r="D325" t="s">
        <v>194</v>
      </c>
      <c r="E325" s="2">
        <v>42683.559027777781</v>
      </c>
      <c r="F325" t="s">
        <v>150</v>
      </c>
      <c r="G325" t="s">
        <v>149</v>
      </c>
      <c r="H325" t="b">
        <v>1</v>
      </c>
      <c r="I325">
        <v>1E-3</v>
      </c>
      <c r="J325">
        <v>1E-3</v>
      </c>
      <c r="K325" t="str">
        <f t="shared" si="15"/>
        <v>&lt;</v>
      </c>
      <c r="L325">
        <f t="shared" si="16"/>
        <v>1</v>
      </c>
      <c r="M325">
        <f t="shared" si="17"/>
        <v>1</v>
      </c>
      <c r="N325" t="s">
        <v>453</v>
      </c>
    </row>
    <row r="326" spans="1:14">
      <c r="A326" t="s">
        <v>451</v>
      </c>
      <c r="B326" t="s">
        <v>452</v>
      </c>
      <c r="C326" t="s">
        <v>190</v>
      </c>
      <c r="D326" t="s">
        <v>194</v>
      </c>
      <c r="E326" s="2">
        <v>42688.540277777778</v>
      </c>
      <c r="F326" t="s">
        <v>150</v>
      </c>
      <c r="G326" t="s">
        <v>149</v>
      </c>
      <c r="H326" t="b">
        <v>1</v>
      </c>
      <c r="I326">
        <v>1E-3</v>
      </c>
      <c r="J326">
        <v>1E-3</v>
      </c>
      <c r="K326" t="str">
        <f t="shared" si="15"/>
        <v>&lt;</v>
      </c>
      <c r="L326">
        <f t="shared" si="16"/>
        <v>1</v>
      </c>
      <c r="M326">
        <f t="shared" si="17"/>
        <v>1</v>
      </c>
      <c r="N326" t="s">
        <v>453</v>
      </c>
    </row>
    <row r="327" spans="1:14">
      <c r="A327" t="s">
        <v>451</v>
      </c>
      <c r="B327" t="s">
        <v>452</v>
      </c>
      <c r="C327" t="s">
        <v>190</v>
      </c>
      <c r="D327" t="s">
        <v>194</v>
      </c>
      <c r="E327" s="2">
        <v>42718.616666666669</v>
      </c>
      <c r="F327" t="s">
        <v>150</v>
      </c>
      <c r="G327" t="s">
        <v>149</v>
      </c>
      <c r="H327" t="b">
        <v>1</v>
      </c>
      <c r="I327">
        <v>1E-3</v>
      </c>
      <c r="J327">
        <v>1E-3</v>
      </c>
      <c r="K327" t="str">
        <f t="shared" si="15"/>
        <v>&lt;</v>
      </c>
      <c r="L327">
        <f t="shared" si="16"/>
        <v>1</v>
      </c>
      <c r="M327">
        <f t="shared" si="17"/>
        <v>1</v>
      </c>
      <c r="N327" t="s">
        <v>453</v>
      </c>
    </row>
    <row r="328" spans="1:14">
      <c r="A328" t="s">
        <v>451</v>
      </c>
      <c r="B328" t="s">
        <v>452</v>
      </c>
      <c r="C328" t="s">
        <v>190</v>
      </c>
      <c r="D328" t="s">
        <v>194</v>
      </c>
      <c r="E328" s="2">
        <v>42579.630555555559</v>
      </c>
      <c r="F328" t="s">
        <v>150</v>
      </c>
      <c r="G328" t="s">
        <v>149</v>
      </c>
      <c r="H328" t="b">
        <v>1</v>
      </c>
      <c r="I328">
        <v>1E-3</v>
      </c>
      <c r="J328">
        <v>1E-3</v>
      </c>
      <c r="K328" t="str">
        <f t="shared" si="15"/>
        <v>&lt;</v>
      </c>
      <c r="L328">
        <f t="shared" si="16"/>
        <v>1</v>
      </c>
      <c r="M328">
        <f t="shared" si="17"/>
        <v>1</v>
      </c>
      <c r="N328" t="s">
        <v>453</v>
      </c>
    </row>
    <row r="329" spans="1:14">
      <c r="A329" t="s">
        <v>451</v>
      </c>
      <c r="B329" t="s">
        <v>452</v>
      </c>
      <c r="C329" t="s">
        <v>190</v>
      </c>
      <c r="D329" t="s">
        <v>194</v>
      </c>
      <c r="E329" s="2">
        <v>42571.679166666669</v>
      </c>
      <c r="F329" t="s">
        <v>150</v>
      </c>
      <c r="G329" t="s">
        <v>149</v>
      </c>
      <c r="H329" t="b">
        <v>1</v>
      </c>
      <c r="I329">
        <v>1E-3</v>
      </c>
      <c r="J329">
        <v>1E-3</v>
      </c>
      <c r="K329" t="str">
        <f t="shared" si="15"/>
        <v>&lt;</v>
      </c>
      <c r="L329">
        <f t="shared" si="16"/>
        <v>1</v>
      </c>
      <c r="M329">
        <f t="shared" si="17"/>
        <v>1</v>
      </c>
      <c r="N329" t="s">
        <v>453</v>
      </c>
    </row>
    <row r="330" spans="1:14">
      <c r="A330" t="s">
        <v>451</v>
      </c>
      <c r="B330" t="s">
        <v>452</v>
      </c>
      <c r="C330" t="s">
        <v>190</v>
      </c>
      <c r="D330" t="s">
        <v>194</v>
      </c>
      <c r="E330" s="2">
        <v>42696.417361111111</v>
      </c>
      <c r="F330" t="s">
        <v>150</v>
      </c>
      <c r="G330" t="s">
        <v>149</v>
      </c>
      <c r="H330" t="b">
        <v>1</v>
      </c>
      <c r="I330">
        <v>1E-3</v>
      </c>
      <c r="J330">
        <v>1E-3</v>
      </c>
      <c r="K330" t="str">
        <f t="shared" si="15"/>
        <v>&lt;</v>
      </c>
      <c r="L330">
        <f t="shared" si="16"/>
        <v>1</v>
      </c>
      <c r="M330">
        <f t="shared" si="17"/>
        <v>1</v>
      </c>
      <c r="N330" t="s">
        <v>453</v>
      </c>
    </row>
    <row r="331" spans="1:14">
      <c r="A331" t="s">
        <v>451</v>
      </c>
      <c r="B331" t="s">
        <v>452</v>
      </c>
      <c r="C331" t="s">
        <v>190</v>
      </c>
      <c r="D331" t="s">
        <v>194</v>
      </c>
      <c r="E331" s="2">
        <v>42580.402083333334</v>
      </c>
      <c r="F331" t="s">
        <v>150</v>
      </c>
      <c r="G331" t="s">
        <v>149</v>
      </c>
      <c r="H331" t="b">
        <v>1</v>
      </c>
      <c r="I331">
        <v>1E-3</v>
      </c>
      <c r="J331">
        <v>1E-3</v>
      </c>
      <c r="K331" t="str">
        <f t="shared" si="15"/>
        <v>&lt;</v>
      </c>
      <c r="L331">
        <f t="shared" si="16"/>
        <v>1</v>
      </c>
      <c r="M331">
        <f t="shared" si="17"/>
        <v>1</v>
      </c>
      <c r="N331" t="s">
        <v>453</v>
      </c>
    </row>
    <row r="332" spans="1:14">
      <c r="A332" t="s">
        <v>451</v>
      </c>
      <c r="B332" t="s">
        <v>452</v>
      </c>
      <c r="C332" t="s">
        <v>190</v>
      </c>
      <c r="D332" t="s">
        <v>194</v>
      </c>
      <c r="E332" s="2">
        <v>42718.424305555556</v>
      </c>
      <c r="F332" t="s">
        <v>150</v>
      </c>
      <c r="G332" t="s">
        <v>149</v>
      </c>
      <c r="H332" t="b">
        <v>1</v>
      </c>
      <c r="I332">
        <v>1E-3</v>
      </c>
      <c r="J332">
        <v>1E-3</v>
      </c>
      <c r="K332" t="str">
        <f t="shared" si="15"/>
        <v>&lt;</v>
      </c>
      <c r="L332">
        <f t="shared" si="16"/>
        <v>1</v>
      </c>
      <c r="M332">
        <f t="shared" si="17"/>
        <v>1</v>
      </c>
      <c r="N332" t="s">
        <v>453</v>
      </c>
    </row>
    <row r="333" spans="1:14">
      <c r="A333" t="s">
        <v>451</v>
      </c>
      <c r="B333" t="s">
        <v>452</v>
      </c>
      <c r="C333" t="s">
        <v>190</v>
      </c>
      <c r="D333" t="s">
        <v>194</v>
      </c>
      <c r="E333" s="2">
        <v>42569.633333333331</v>
      </c>
      <c r="F333" t="s">
        <v>150</v>
      </c>
      <c r="G333" t="s">
        <v>149</v>
      </c>
      <c r="H333" t="b">
        <v>1</v>
      </c>
      <c r="I333">
        <v>1E-3</v>
      </c>
      <c r="J333">
        <v>1E-3</v>
      </c>
      <c r="K333" t="str">
        <f t="shared" si="15"/>
        <v>&lt;</v>
      </c>
      <c r="L333">
        <f t="shared" si="16"/>
        <v>1</v>
      </c>
      <c r="M333">
        <f t="shared" si="17"/>
        <v>1</v>
      </c>
      <c r="N333" t="s">
        <v>453</v>
      </c>
    </row>
    <row r="334" spans="1:14">
      <c r="A334" t="s">
        <v>451</v>
      </c>
      <c r="B334" t="s">
        <v>452</v>
      </c>
      <c r="C334" t="s">
        <v>190</v>
      </c>
      <c r="D334" t="s">
        <v>194</v>
      </c>
      <c r="E334" s="2">
        <v>42719.404166666667</v>
      </c>
      <c r="F334" t="s">
        <v>150</v>
      </c>
      <c r="G334" t="s">
        <v>149</v>
      </c>
      <c r="H334" t="b">
        <v>1</v>
      </c>
      <c r="I334">
        <v>1E-3</v>
      </c>
      <c r="J334">
        <v>1E-3</v>
      </c>
      <c r="K334" t="str">
        <f t="shared" si="15"/>
        <v>&lt;</v>
      </c>
      <c r="L334">
        <f t="shared" si="16"/>
        <v>1</v>
      </c>
      <c r="M334">
        <f t="shared" si="17"/>
        <v>1</v>
      </c>
      <c r="N334" t="s">
        <v>453</v>
      </c>
    </row>
    <row r="335" spans="1:14">
      <c r="A335" t="s">
        <v>451</v>
      </c>
      <c r="B335" t="s">
        <v>452</v>
      </c>
      <c r="C335" t="s">
        <v>241</v>
      </c>
      <c r="D335" t="s">
        <v>242</v>
      </c>
      <c r="E335" s="2">
        <v>42376.625694444447</v>
      </c>
      <c r="F335" t="s">
        <v>150</v>
      </c>
      <c r="G335" t="s">
        <v>149</v>
      </c>
      <c r="H335" t="b">
        <v>1</v>
      </c>
      <c r="I335">
        <v>1E-3</v>
      </c>
      <c r="J335">
        <v>1E-3</v>
      </c>
      <c r="K335" t="str">
        <f t="shared" si="15"/>
        <v>&lt;</v>
      </c>
      <c r="L335">
        <f t="shared" si="16"/>
        <v>1</v>
      </c>
      <c r="M335">
        <f t="shared" si="17"/>
        <v>1</v>
      </c>
      <c r="N335" t="s">
        <v>453</v>
      </c>
    </row>
    <row r="336" spans="1:14">
      <c r="A336" t="s">
        <v>451</v>
      </c>
      <c r="B336" t="s">
        <v>452</v>
      </c>
      <c r="C336" t="s">
        <v>241</v>
      </c>
      <c r="D336" t="s">
        <v>242</v>
      </c>
      <c r="E336" s="2">
        <v>42471.647916666669</v>
      </c>
      <c r="F336" t="s">
        <v>150</v>
      </c>
      <c r="G336" t="s">
        <v>149</v>
      </c>
      <c r="H336" t="b">
        <v>1</v>
      </c>
      <c r="I336">
        <v>1E-3</v>
      </c>
      <c r="J336">
        <v>1E-3</v>
      </c>
      <c r="K336" t="str">
        <f t="shared" si="15"/>
        <v>&lt;</v>
      </c>
      <c r="L336">
        <f t="shared" si="16"/>
        <v>1</v>
      </c>
      <c r="M336">
        <f t="shared" si="17"/>
        <v>1</v>
      </c>
      <c r="N336" t="s">
        <v>453</v>
      </c>
    </row>
    <row r="337" spans="1:14">
      <c r="A337" t="s">
        <v>451</v>
      </c>
      <c r="B337" t="s">
        <v>452</v>
      </c>
      <c r="C337" t="s">
        <v>241</v>
      </c>
      <c r="D337" t="s">
        <v>242</v>
      </c>
      <c r="E337" s="2">
        <v>42398.522222222222</v>
      </c>
      <c r="F337" t="s">
        <v>150</v>
      </c>
      <c r="G337" t="s">
        <v>149</v>
      </c>
      <c r="H337" t="b">
        <v>1</v>
      </c>
      <c r="I337">
        <v>1E-3</v>
      </c>
      <c r="J337">
        <v>1E-3</v>
      </c>
      <c r="K337" t="str">
        <f t="shared" si="15"/>
        <v>&lt;</v>
      </c>
      <c r="L337">
        <f t="shared" si="16"/>
        <v>1</v>
      </c>
      <c r="M337">
        <f t="shared" si="17"/>
        <v>1</v>
      </c>
      <c r="N337" t="s">
        <v>453</v>
      </c>
    </row>
    <row r="338" spans="1:14">
      <c r="A338" t="s">
        <v>451</v>
      </c>
      <c r="B338" t="s">
        <v>452</v>
      </c>
      <c r="C338" t="s">
        <v>241</v>
      </c>
      <c r="D338" t="s">
        <v>242</v>
      </c>
      <c r="E338" s="2">
        <v>42550.493055555555</v>
      </c>
      <c r="F338" t="s">
        <v>150</v>
      </c>
      <c r="G338" t="s">
        <v>149</v>
      </c>
      <c r="H338" t="b">
        <v>1</v>
      </c>
      <c r="I338">
        <v>1E-3</v>
      </c>
      <c r="J338">
        <v>1E-3</v>
      </c>
      <c r="K338" t="str">
        <f t="shared" si="15"/>
        <v>&lt;</v>
      </c>
      <c r="L338">
        <f t="shared" si="16"/>
        <v>1</v>
      </c>
      <c r="M338">
        <f t="shared" si="17"/>
        <v>1</v>
      </c>
      <c r="N338" t="s">
        <v>453</v>
      </c>
    </row>
    <row r="339" spans="1:14">
      <c r="A339" t="s">
        <v>451</v>
      </c>
      <c r="B339" t="s">
        <v>452</v>
      </c>
      <c r="C339" t="s">
        <v>241</v>
      </c>
      <c r="D339" t="s">
        <v>242</v>
      </c>
      <c r="E339" s="2">
        <v>42374.612500000003</v>
      </c>
      <c r="F339" t="s">
        <v>150</v>
      </c>
      <c r="G339" t="s">
        <v>149</v>
      </c>
      <c r="H339" t="b">
        <v>1</v>
      </c>
      <c r="I339">
        <v>1E-3</v>
      </c>
      <c r="J339">
        <v>1E-3</v>
      </c>
      <c r="K339" t="str">
        <f t="shared" si="15"/>
        <v>&lt;</v>
      </c>
      <c r="L339">
        <f t="shared" si="16"/>
        <v>1</v>
      </c>
      <c r="M339">
        <f t="shared" si="17"/>
        <v>1</v>
      </c>
      <c r="N339" t="s">
        <v>453</v>
      </c>
    </row>
    <row r="340" spans="1:14">
      <c r="A340" t="s">
        <v>451</v>
      </c>
      <c r="B340" t="s">
        <v>452</v>
      </c>
      <c r="C340" t="s">
        <v>241</v>
      </c>
      <c r="D340" t="s">
        <v>242</v>
      </c>
      <c r="E340" s="2">
        <v>42716.426388888889</v>
      </c>
      <c r="F340" t="s">
        <v>150</v>
      </c>
      <c r="G340" t="s">
        <v>149</v>
      </c>
      <c r="H340" t="b">
        <v>1</v>
      </c>
      <c r="I340">
        <v>1E-3</v>
      </c>
      <c r="J340">
        <v>1E-3</v>
      </c>
      <c r="K340" t="str">
        <f t="shared" si="15"/>
        <v>&lt;</v>
      </c>
      <c r="L340">
        <f t="shared" si="16"/>
        <v>1</v>
      </c>
      <c r="M340">
        <f t="shared" si="17"/>
        <v>1</v>
      </c>
      <c r="N340" t="s">
        <v>453</v>
      </c>
    </row>
    <row r="341" spans="1:14">
      <c r="A341" t="s">
        <v>451</v>
      </c>
      <c r="B341" t="s">
        <v>452</v>
      </c>
      <c r="C341" t="s">
        <v>241</v>
      </c>
      <c r="D341" t="s">
        <v>242</v>
      </c>
      <c r="E341" s="2">
        <v>42480.652777777781</v>
      </c>
      <c r="F341" t="s">
        <v>150</v>
      </c>
      <c r="G341" t="s">
        <v>149</v>
      </c>
      <c r="H341" t="b">
        <v>1</v>
      </c>
      <c r="I341">
        <v>1E-3</v>
      </c>
      <c r="J341">
        <v>1E-3</v>
      </c>
      <c r="K341" t="str">
        <f t="shared" si="15"/>
        <v>&lt;</v>
      </c>
      <c r="L341">
        <f t="shared" si="16"/>
        <v>1</v>
      </c>
      <c r="M341">
        <f t="shared" si="17"/>
        <v>1</v>
      </c>
      <c r="N341" t="s">
        <v>453</v>
      </c>
    </row>
    <row r="342" spans="1:14">
      <c r="A342" t="s">
        <v>451</v>
      </c>
      <c r="B342" t="s">
        <v>452</v>
      </c>
      <c r="C342" t="s">
        <v>241</v>
      </c>
      <c r="D342" t="s">
        <v>242</v>
      </c>
      <c r="E342" s="2">
        <v>42507.635416666664</v>
      </c>
      <c r="F342" t="s">
        <v>150</v>
      </c>
      <c r="G342" t="s">
        <v>149</v>
      </c>
      <c r="H342" t="b">
        <v>1</v>
      </c>
      <c r="I342">
        <v>1E-3</v>
      </c>
      <c r="J342">
        <v>1E-3</v>
      </c>
      <c r="K342" t="str">
        <f t="shared" si="15"/>
        <v>&lt;</v>
      </c>
      <c r="L342">
        <f t="shared" si="16"/>
        <v>1</v>
      </c>
      <c r="M342">
        <f t="shared" si="17"/>
        <v>1</v>
      </c>
      <c r="N342" t="s">
        <v>453</v>
      </c>
    </row>
    <row r="343" spans="1:14">
      <c r="A343" t="s">
        <v>451</v>
      </c>
      <c r="B343" t="s">
        <v>452</v>
      </c>
      <c r="C343" t="s">
        <v>241</v>
      </c>
      <c r="D343" t="s">
        <v>242</v>
      </c>
      <c r="E343" s="2">
        <v>42703.690972222219</v>
      </c>
      <c r="F343" t="s">
        <v>150</v>
      </c>
      <c r="G343" t="s">
        <v>149</v>
      </c>
      <c r="H343" t="b">
        <v>1</v>
      </c>
      <c r="I343">
        <v>1E-3</v>
      </c>
      <c r="J343">
        <v>1E-3</v>
      </c>
      <c r="K343" t="str">
        <f t="shared" si="15"/>
        <v>&lt;</v>
      </c>
      <c r="L343">
        <f t="shared" si="16"/>
        <v>1</v>
      </c>
      <c r="M343">
        <f t="shared" si="17"/>
        <v>1</v>
      </c>
      <c r="N343" t="s">
        <v>453</v>
      </c>
    </row>
    <row r="344" spans="1:14">
      <c r="A344" t="s">
        <v>451</v>
      </c>
      <c r="B344" t="s">
        <v>452</v>
      </c>
      <c r="C344" t="s">
        <v>241</v>
      </c>
      <c r="D344" t="s">
        <v>242</v>
      </c>
      <c r="E344" s="2">
        <v>42555.679861111108</v>
      </c>
      <c r="F344" t="s">
        <v>150</v>
      </c>
      <c r="G344" t="s">
        <v>149</v>
      </c>
      <c r="H344" t="b">
        <v>1</v>
      </c>
      <c r="I344">
        <v>1E-3</v>
      </c>
      <c r="J344">
        <v>1E-3</v>
      </c>
      <c r="K344" t="str">
        <f t="shared" si="15"/>
        <v>&lt;</v>
      </c>
      <c r="L344">
        <f t="shared" si="16"/>
        <v>1</v>
      </c>
      <c r="M344">
        <f t="shared" si="17"/>
        <v>1</v>
      </c>
      <c r="N344" t="s">
        <v>453</v>
      </c>
    </row>
    <row r="345" spans="1:14">
      <c r="A345" t="s">
        <v>451</v>
      </c>
      <c r="B345" t="s">
        <v>452</v>
      </c>
      <c r="C345" t="s">
        <v>241</v>
      </c>
      <c r="D345" t="s">
        <v>242</v>
      </c>
      <c r="E345" s="2">
        <v>42690.552777777775</v>
      </c>
      <c r="F345" t="s">
        <v>150</v>
      </c>
      <c r="G345" t="s">
        <v>149</v>
      </c>
      <c r="H345" t="b">
        <v>1</v>
      </c>
      <c r="I345">
        <v>1E-3</v>
      </c>
      <c r="J345">
        <v>1E-3</v>
      </c>
      <c r="K345" t="str">
        <f t="shared" si="15"/>
        <v>&lt;</v>
      </c>
      <c r="L345">
        <f t="shared" si="16"/>
        <v>1</v>
      </c>
      <c r="M345">
        <f t="shared" si="17"/>
        <v>1</v>
      </c>
      <c r="N345" t="s">
        <v>453</v>
      </c>
    </row>
    <row r="346" spans="1:14">
      <c r="A346" t="s">
        <v>451</v>
      </c>
      <c r="B346" t="s">
        <v>452</v>
      </c>
      <c r="C346" t="s">
        <v>241</v>
      </c>
      <c r="D346" t="s">
        <v>242</v>
      </c>
      <c r="E346" s="2">
        <v>42537.597222222219</v>
      </c>
      <c r="F346" t="s">
        <v>150</v>
      </c>
      <c r="G346" t="s">
        <v>149</v>
      </c>
      <c r="H346" t="b">
        <v>1</v>
      </c>
      <c r="I346">
        <v>1E-3</v>
      </c>
      <c r="J346">
        <v>1E-3</v>
      </c>
      <c r="K346" t="str">
        <f t="shared" si="15"/>
        <v>&lt;</v>
      </c>
      <c r="L346">
        <f t="shared" si="16"/>
        <v>1</v>
      </c>
      <c r="M346">
        <f t="shared" si="17"/>
        <v>1</v>
      </c>
      <c r="N346" t="s">
        <v>453</v>
      </c>
    </row>
    <row r="347" spans="1:14">
      <c r="A347" t="s">
        <v>451</v>
      </c>
      <c r="B347" t="s">
        <v>452</v>
      </c>
      <c r="C347" t="s">
        <v>241</v>
      </c>
      <c r="D347" t="s">
        <v>242</v>
      </c>
      <c r="E347" s="2">
        <v>42380.5625</v>
      </c>
      <c r="F347" t="s">
        <v>150</v>
      </c>
      <c r="G347" t="s">
        <v>149</v>
      </c>
      <c r="H347" t="b">
        <v>1</v>
      </c>
      <c r="I347">
        <v>1E-3</v>
      </c>
      <c r="J347">
        <v>1E-3</v>
      </c>
      <c r="K347" t="str">
        <f t="shared" si="15"/>
        <v>&lt;</v>
      </c>
      <c r="L347">
        <f t="shared" si="16"/>
        <v>1</v>
      </c>
      <c r="M347">
        <f t="shared" si="17"/>
        <v>1</v>
      </c>
      <c r="N347" t="s">
        <v>453</v>
      </c>
    </row>
    <row r="348" spans="1:14">
      <c r="A348" t="s">
        <v>451</v>
      </c>
      <c r="B348" t="s">
        <v>452</v>
      </c>
      <c r="C348" t="s">
        <v>241</v>
      </c>
      <c r="D348" t="s">
        <v>242</v>
      </c>
      <c r="E348" s="2">
        <v>42684.520833333336</v>
      </c>
      <c r="F348" t="s">
        <v>150</v>
      </c>
      <c r="G348" t="s">
        <v>149</v>
      </c>
      <c r="H348" t="b">
        <v>1</v>
      </c>
      <c r="I348">
        <v>1E-3</v>
      </c>
      <c r="J348">
        <v>1E-3</v>
      </c>
      <c r="K348" t="str">
        <f t="shared" si="15"/>
        <v>&lt;</v>
      </c>
      <c r="L348">
        <f t="shared" si="16"/>
        <v>1</v>
      </c>
      <c r="M348">
        <f t="shared" si="17"/>
        <v>1</v>
      </c>
      <c r="N348" t="s">
        <v>453</v>
      </c>
    </row>
    <row r="349" spans="1:14">
      <c r="A349" t="s">
        <v>451</v>
      </c>
      <c r="B349" t="s">
        <v>452</v>
      </c>
      <c r="C349" t="s">
        <v>241</v>
      </c>
      <c r="D349" t="s">
        <v>242</v>
      </c>
      <c r="E349" s="2">
        <v>42620.711805555555</v>
      </c>
      <c r="F349" t="s">
        <v>150</v>
      </c>
      <c r="G349" t="s">
        <v>149</v>
      </c>
      <c r="H349" t="b">
        <v>1</v>
      </c>
      <c r="I349">
        <v>1E-3</v>
      </c>
      <c r="J349">
        <v>1E-3</v>
      </c>
      <c r="K349" t="str">
        <f t="shared" si="15"/>
        <v>&lt;</v>
      </c>
      <c r="L349">
        <f t="shared" si="16"/>
        <v>1</v>
      </c>
      <c r="M349">
        <f t="shared" si="17"/>
        <v>1</v>
      </c>
      <c r="N349" t="s">
        <v>453</v>
      </c>
    </row>
    <row r="350" spans="1:14">
      <c r="A350" t="s">
        <v>451</v>
      </c>
      <c r="B350" t="s">
        <v>452</v>
      </c>
      <c r="C350" t="s">
        <v>241</v>
      </c>
      <c r="D350" t="s">
        <v>242</v>
      </c>
      <c r="E350" s="2">
        <v>42621.465277777781</v>
      </c>
      <c r="F350" t="s">
        <v>150</v>
      </c>
      <c r="G350" t="s">
        <v>149</v>
      </c>
      <c r="H350" t="b">
        <v>1</v>
      </c>
      <c r="I350">
        <v>1E-3</v>
      </c>
      <c r="J350">
        <v>1E-3</v>
      </c>
      <c r="K350" t="str">
        <f t="shared" si="15"/>
        <v>&lt;</v>
      </c>
      <c r="L350">
        <f t="shared" si="16"/>
        <v>1</v>
      </c>
      <c r="M350">
        <f t="shared" si="17"/>
        <v>1</v>
      </c>
      <c r="N350" t="s">
        <v>453</v>
      </c>
    </row>
    <row r="351" spans="1:14">
      <c r="A351" t="s">
        <v>451</v>
      </c>
      <c r="B351" t="s">
        <v>452</v>
      </c>
      <c r="C351" t="s">
        <v>241</v>
      </c>
      <c r="D351" t="s">
        <v>242</v>
      </c>
      <c r="E351" s="2">
        <v>42503.609722222223</v>
      </c>
      <c r="F351" t="s">
        <v>150</v>
      </c>
      <c r="G351" t="s">
        <v>149</v>
      </c>
      <c r="H351" t="b">
        <v>1</v>
      </c>
      <c r="I351">
        <v>1E-3</v>
      </c>
      <c r="J351">
        <v>1E-3</v>
      </c>
      <c r="K351" t="str">
        <f t="shared" si="15"/>
        <v>&lt;</v>
      </c>
      <c r="L351">
        <f t="shared" si="16"/>
        <v>1</v>
      </c>
      <c r="M351">
        <f t="shared" si="17"/>
        <v>1</v>
      </c>
      <c r="N351" t="s">
        <v>453</v>
      </c>
    </row>
    <row r="352" spans="1:14">
      <c r="A352" t="s">
        <v>451</v>
      </c>
      <c r="B352" t="s">
        <v>452</v>
      </c>
      <c r="C352" t="s">
        <v>241</v>
      </c>
      <c r="D352" t="s">
        <v>242</v>
      </c>
      <c r="E352" s="2">
        <v>42615.63958333333</v>
      </c>
      <c r="F352" t="s">
        <v>150</v>
      </c>
      <c r="G352" t="s">
        <v>149</v>
      </c>
      <c r="H352" t="b">
        <v>1</v>
      </c>
      <c r="I352">
        <v>1E-3</v>
      </c>
      <c r="J352">
        <v>1E-3</v>
      </c>
      <c r="K352" t="str">
        <f t="shared" si="15"/>
        <v>&lt;</v>
      </c>
      <c r="L352">
        <f t="shared" si="16"/>
        <v>1</v>
      </c>
      <c r="M352">
        <f t="shared" si="17"/>
        <v>1</v>
      </c>
      <c r="N352" t="s">
        <v>453</v>
      </c>
    </row>
    <row r="353" spans="1:14">
      <c r="A353" t="s">
        <v>451</v>
      </c>
      <c r="B353" t="s">
        <v>452</v>
      </c>
      <c r="C353" t="s">
        <v>241</v>
      </c>
      <c r="D353" t="s">
        <v>242</v>
      </c>
      <c r="E353" s="2">
        <v>42702.430555555555</v>
      </c>
      <c r="F353" t="s">
        <v>150</v>
      </c>
      <c r="G353" t="s">
        <v>149</v>
      </c>
      <c r="H353" t="b">
        <v>1</v>
      </c>
      <c r="I353">
        <v>1E-3</v>
      </c>
      <c r="J353">
        <v>1E-3</v>
      </c>
      <c r="K353" t="str">
        <f t="shared" si="15"/>
        <v>&lt;</v>
      </c>
      <c r="L353">
        <f t="shared" si="16"/>
        <v>1</v>
      </c>
      <c r="M353">
        <f t="shared" si="17"/>
        <v>1</v>
      </c>
      <c r="N353" t="s">
        <v>453</v>
      </c>
    </row>
    <row r="354" spans="1:14">
      <c r="A354" t="s">
        <v>451</v>
      </c>
      <c r="B354" t="s">
        <v>452</v>
      </c>
      <c r="C354" t="s">
        <v>241</v>
      </c>
      <c r="D354" t="s">
        <v>242</v>
      </c>
      <c r="E354" s="2">
        <v>42699.429861111108</v>
      </c>
      <c r="F354" t="s">
        <v>150</v>
      </c>
      <c r="G354" t="s">
        <v>149</v>
      </c>
      <c r="H354" t="b">
        <v>1</v>
      </c>
      <c r="I354">
        <v>1E-3</v>
      </c>
      <c r="J354">
        <v>1E-3</v>
      </c>
      <c r="K354" t="str">
        <f t="shared" si="15"/>
        <v>&lt;</v>
      </c>
      <c r="L354">
        <f t="shared" si="16"/>
        <v>1</v>
      </c>
      <c r="M354">
        <f t="shared" si="17"/>
        <v>1</v>
      </c>
      <c r="N354" t="s">
        <v>453</v>
      </c>
    </row>
    <row r="355" spans="1:14">
      <c r="A355" t="s">
        <v>451</v>
      </c>
      <c r="B355" t="s">
        <v>452</v>
      </c>
      <c r="C355" t="s">
        <v>241</v>
      </c>
      <c r="D355" t="s">
        <v>242</v>
      </c>
      <c r="E355" s="2">
        <v>42647.68472222222</v>
      </c>
      <c r="F355" t="s">
        <v>150</v>
      </c>
      <c r="G355" t="s">
        <v>149</v>
      </c>
      <c r="H355" t="b">
        <v>1</v>
      </c>
      <c r="I355">
        <v>1E-3</v>
      </c>
      <c r="J355">
        <v>1E-3</v>
      </c>
      <c r="K355" t="str">
        <f t="shared" si="15"/>
        <v>&lt;</v>
      </c>
      <c r="L355">
        <f t="shared" si="16"/>
        <v>1</v>
      </c>
      <c r="M355">
        <f t="shared" si="17"/>
        <v>1</v>
      </c>
      <c r="N355" t="s">
        <v>453</v>
      </c>
    </row>
    <row r="356" spans="1:14">
      <c r="A356" t="s">
        <v>451</v>
      </c>
      <c r="B356" t="s">
        <v>452</v>
      </c>
      <c r="C356" t="s">
        <v>241</v>
      </c>
      <c r="D356" t="s">
        <v>242</v>
      </c>
      <c r="E356" s="2">
        <v>42557.636805555558</v>
      </c>
      <c r="F356" t="s">
        <v>150</v>
      </c>
      <c r="G356" t="s">
        <v>149</v>
      </c>
      <c r="H356" t="b">
        <v>1</v>
      </c>
      <c r="I356">
        <v>1E-3</v>
      </c>
      <c r="J356">
        <v>1E-3</v>
      </c>
      <c r="K356" t="str">
        <f t="shared" si="15"/>
        <v>&lt;</v>
      </c>
      <c r="L356">
        <f t="shared" si="16"/>
        <v>1</v>
      </c>
      <c r="M356">
        <f t="shared" si="17"/>
        <v>1</v>
      </c>
      <c r="N356" t="s">
        <v>453</v>
      </c>
    </row>
    <row r="357" spans="1:14">
      <c r="A357" t="s">
        <v>451</v>
      </c>
      <c r="B357" t="s">
        <v>452</v>
      </c>
      <c r="C357" t="s">
        <v>241</v>
      </c>
      <c r="D357" t="s">
        <v>242</v>
      </c>
      <c r="E357" s="2">
        <v>42583.620833333334</v>
      </c>
      <c r="F357" t="s">
        <v>150</v>
      </c>
      <c r="G357" t="s">
        <v>149</v>
      </c>
      <c r="H357" t="b">
        <v>1</v>
      </c>
      <c r="I357">
        <v>1E-3</v>
      </c>
      <c r="J357">
        <v>1E-3</v>
      </c>
      <c r="K357" t="str">
        <f t="shared" si="15"/>
        <v>&lt;</v>
      </c>
      <c r="L357">
        <f t="shared" si="16"/>
        <v>1</v>
      </c>
      <c r="M357">
        <f t="shared" si="17"/>
        <v>1</v>
      </c>
      <c r="N357" t="s">
        <v>453</v>
      </c>
    </row>
    <row r="358" spans="1:14">
      <c r="A358" t="s">
        <v>451</v>
      </c>
      <c r="B358" t="s">
        <v>452</v>
      </c>
      <c r="C358" t="s">
        <v>241</v>
      </c>
      <c r="D358" t="s">
        <v>242</v>
      </c>
      <c r="E358" s="2">
        <v>42565.565972222219</v>
      </c>
      <c r="F358" t="s">
        <v>150</v>
      </c>
      <c r="G358" t="s">
        <v>149</v>
      </c>
      <c r="H358" t="b">
        <v>1</v>
      </c>
      <c r="I358">
        <v>1E-3</v>
      </c>
      <c r="J358">
        <v>1E-3</v>
      </c>
      <c r="K358" t="str">
        <f t="shared" si="15"/>
        <v>&lt;</v>
      </c>
      <c r="L358">
        <f t="shared" si="16"/>
        <v>1</v>
      </c>
      <c r="M358">
        <f t="shared" si="17"/>
        <v>1</v>
      </c>
      <c r="N358" t="s">
        <v>453</v>
      </c>
    </row>
    <row r="359" spans="1:14">
      <c r="A359" t="s">
        <v>451</v>
      </c>
      <c r="B359" t="s">
        <v>452</v>
      </c>
      <c r="C359" t="s">
        <v>241</v>
      </c>
      <c r="D359" t="s">
        <v>242</v>
      </c>
      <c r="E359" s="2">
        <v>42632.509722222225</v>
      </c>
      <c r="F359" t="s">
        <v>150</v>
      </c>
      <c r="G359" t="s">
        <v>149</v>
      </c>
      <c r="H359" t="b">
        <v>1</v>
      </c>
      <c r="I359">
        <v>1E-3</v>
      </c>
      <c r="J359">
        <v>1E-3</v>
      </c>
      <c r="K359" t="str">
        <f t="shared" si="15"/>
        <v>&lt;</v>
      </c>
      <c r="L359">
        <f t="shared" si="16"/>
        <v>1</v>
      </c>
      <c r="M359">
        <f t="shared" si="17"/>
        <v>1</v>
      </c>
      <c r="N359" t="s">
        <v>453</v>
      </c>
    </row>
    <row r="360" spans="1:14">
      <c r="A360" t="s">
        <v>451</v>
      </c>
      <c r="B360" t="s">
        <v>452</v>
      </c>
      <c r="C360" t="s">
        <v>241</v>
      </c>
      <c r="D360" t="s">
        <v>242</v>
      </c>
      <c r="E360" s="2">
        <v>42535.551388888889</v>
      </c>
      <c r="F360" t="s">
        <v>150</v>
      </c>
      <c r="G360" t="s">
        <v>149</v>
      </c>
      <c r="H360" t="b">
        <v>1</v>
      </c>
      <c r="I360">
        <v>1E-3</v>
      </c>
      <c r="J360">
        <v>1E-3</v>
      </c>
      <c r="K360" t="str">
        <f t="shared" si="15"/>
        <v>&lt;</v>
      </c>
      <c r="L360">
        <f t="shared" si="16"/>
        <v>1</v>
      </c>
      <c r="M360">
        <f t="shared" si="17"/>
        <v>1</v>
      </c>
      <c r="N360" t="s">
        <v>453</v>
      </c>
    </row>
    <row r="361" spans="1:14">
      <c r="A361" t="s">
        <v>451</v>
      </c>
      <c r="B361" t="s">
        <v>452</v>
      </c>
      <c r="C361" t="s">
        <v>241</v>
      </c>
      <c r="D361" t="s">
        <v>242</v>
      </c>
      <c r="E361" s="2">
        <v>42696.503472222219</v>
      </c>
      <c r="F361" t="s">
        <v>150</v>
      </c>
      <c r="G361" t="s">
        <v>149</v>
      </c>
      <c r="H361" t="b">
        <v>1</v>
      </c>
      <c r="I361">
        <v>1E-3</v>
      </c>
      <c r="J361">
        <v>1E-3</v>
      </c>
      <c r="K361" t="str">
        <f t="shared" si="15"/>
        <v>&lt;</v>
      </c>
      <c r="L361">
        <f t="shared" si="16"/>
        <v>1</v>
      </c>
      <c r="M361">
        <f t="shared" si="17"/>
        <v>1</v>
      </c>
      <c r="N361" t="s">
        <v>453</v>
      </c>
    </row>
    <row r="362" spans="1:14">
      <c r="A362" t="s">
        <v>451</v>
      </c>
      <c r="B362" t="s">
        <v>452</v>
      </c>
      <c r="C362" t="s">
        <v>241</v>
      </c>
      <c r="D362" t="s">
        <v>242</v>
      </c>
      <c r="E362" s="2">
        <v>42384.673611111109</v>
      </c>
      <c r="F362" t="s">
        <v>150</v>
      </c>
      <c r="G362" t="s">
        <v>149</v>
      </c>
      <c r="H362" t="b">
        <v>1</v>
      </c>
      <c r="I362">
        <v>1E-3</v>
      </c>
      <c r="J362">
        <v>1E-3</v>
      </c>
      <c r="K362" t="str">
        <f t="shared" si="15"/>
        <v>&lt;</v>
      </c>
      <c r="L362">
        <f t="shared" si="16"/>
        <v>1</v>
      </c>
      <c r="M362">
        <f t="shared" si="17"/>
        <v>1</v>
      </c>
      <c r="N362" t="s">
        <v>453</v>
      </c>
    </row>
    <row r="363" spans="1:14">
      <c r="A363" t="s">
        <v>451</v>
      </c>
      <c r="B363" t="s">
        <v>452</v>
      </c>
      <c r="C363" t="s">
        <v>241</v>
      </c>
      <c r="D363" t="s">
        <v>242</v>
      </c>
      <c r="E363" s="2">
        <v>42478.504166666666</v>
      </c>
      <c r="F363" t="s">
        <v>150</v>
      </c>
      <c r="G363" t="s">
        <v>149</v>
      </c>
      <c r="H363" t="b">
        <v>1</v>
      </c>
      <c r="I363">
        <v>1E-3</v>
      </c>
      <c r="J363">
        <v>1E-3</v>
      </c>
      <c r="K363" t="str">
        <f t="shared" si="15"/>
        <v>&lt;</v>
      </c>
      <c r="L363">
        <f t="shared" si="16"/>
        <v>1</v>
      </c>
      <c r="M363">
        <f t="shared" si="17"/>
        <v>1</v>
      </c>
      <c r="N363" t="s">
        <v>453</v>
      </c>
    </row>
    <row r="364" spans="1:14">
      <c r="A364" t="s">
        <v>451</v>
      </c>
      <c r="B364" t="s">
        <v>452</v>
      </c>
      <c r="C364" t="s">
        <v>241</v>
      </c>
      <c r="D364" t="s">
        <v>242</v>
      </c>
      <c r="E364" s="2">
        <v>42465.710416666669</v>
      </c>
      <c r="F364" t="s">
        <v>150</v>
      </c>
      <c r="G364" t="s">
        <v>149</v>
      </c>
      <c r="H364" t="b">
        <v>1</v>
      </c>
      <c r="I364">
        <v>1E-3</v>
      </c>
      <c r="J364">
        <v>1E-3</v>
      </c>
      <c r="K364" t="str">
        <f t="shared" si="15"/>
        <v>&lt;</v>
      </c>
      <c r="L364">
        <f t="shared" si="16"/>
        <v>1</v>
      </c>
      <c r="M364">
        <f t="shared" si="17"/>
        <v>1</v>
      </c>
      <c r="N364" t="s">
        <v>453</v>
      </c>
    </row>
    <row r="365" spans="1:14">
      <c r="A365" t="s">
        <v>451</v>
      </c>
      <c r="B365" t="s">
        <v>452</v>
      </c>
      <c r="C365" t="s">
        <v>241</v>
      </c>
      <c r="D365" t="s">
        <v>242</v>
      </c>
      <c r="E365" s="2">
        <v>42569.532638888886</v>
      </c>
      <c r="F365" t="s">
        <v>150</v>
      </c>
      <c r="G365" t="s">
        <v>149</v>
      </c>
      <c r="H365" t="b">
        <v>1</v>
      </c>
      <c r="I365">
        <v>1E-3</v>
      </c>
      <c r="J365">
        <v>1E-3</v>
      </c>
      <c r="K365" t="str">
        <f t="shared" si="15"/>
        <v>&lt;</v>
      </c>
      <c r="L365">
        <f t="shared" si="16"/>
        <v>1</v>
      </c>
      <c r="M365">
        <f t="shared" si="17"/>
        <v>1</v>
      </c>
      <c r="N365" t="s">
        <v>453</v>
      </c>
    </row>
    <row r="366" spans="1:14">
      <c r="A366" t="s">
        <v>451</v>
      </c>
      <c r="B366" t="s">
        <v>452</v>
      </c>
      <c r="C366" t="s">
        <v>241</v>
      </c>
      <c r="D366" t="s">
        <v>242</v>
      </c>
      <c r="E366" s="2">
        <v>42593.522222222222</v>
      </c>
      <c r="F366" t="s">
        <v>150</v>
      </c>
      <c r="G366" t="s">
        <v>149</v>
      </c>
      <c r="H366" t="b">
        <v>1</v>
      </c>
      <c r="I366">
        <v>1E-3</v>
      </c>
      <c r="J366">
        <v>1E-3</v>
      </c>
      <c r="K366" t="str">
        <f t="shared" si="15"/>
        <v>&lt;</v>
      </c>
      <c r="L366">
        <f t="shared" si="16"/>
        <v>1</v>
      </c>
      <c r="M366">
        <f t="shared" si="17"/>
        <v>1</v>
      </c>
      <c r="N366" t="s">
        <v>453</v>
      </c>
    </row>
    <row r="367" spans="1:14">
      <c r="A367" t="s">
        <v>451</v>
      </c>
      <c r="B367" t="s">
        <v>452</v>
      </c>
      <c r="C367" t="s">
        <v>241</v>
      </c>
      <c r="D367" t="s">
        <v>242</v>
      </c>
      <c r="E367" s="2">
        <v>42607.612500000003</v>
      </c>
      <c r="F367" t="s">
        <v>150</v>
      </c>
      <c r="G367" t="s">
        <v>149</v>
      </c>
      <c r="H367" t="b">
        <v>1</v>
      </c>
      <c r="I367">
        <v>1E-3</v>
      </c>
      <c r="J367">
        <v>1E-3</v>
      </c>
      <c r="K367" t="str">
        <f t="shared" si="15"/>
        <v>&lt;</v>
      </c>
      <c r="L367">
        <f t="shared" si="16"/>
        <v>1</v>
      </c>
      <c r="M367">
        <f t="shared" si="17"/>
        <v>1</v>
      </c>
      <c r="N367" t="s">
        <v>453</v>
      </c>
    </row>
    <row r="368" spans="1:14">
      <c r="A368" t="s">
        <v>451</v>
      </c>
      <c r="B368" t="s">
        <v>452</v>
      </c>
      <c r="C368" t="s">
        <v>241</v>
      </c>
      <c r="D368" t="s">
        <v>242</v>
      </c>
      <c r="E368" s="2">
        <v>42562.647916666669</v>
      </c>
      <c r="F368" t="s">
        <v>150</v>
      </c>
      <c r="G368" t="s">
        <v>149</v>
      </c>
      <c r="H368" t="b">
        <v>1</v>
      </c>
      <c r="I368">
        <v>1E-3</v>
      </c>
      <c r="J368">
        <v>1E-3</v>
      </c>
      <c r="K368" t="str">
        <f t="shared" si="15"/>
        <v>&lt;</v>
      </c>
      <c r="L368">
        <f t="shared" si="16"/>
        <v>1</v>
      </c>
      <c r="M368">
        <f t="shared" si="17"/>
        <v>1</v>
      </c>
      <c r="N368" t="s">
        <v>453</v>
      </c>
    </row>
    <row r="369" spans="1:14">
      <c r="A369" t="s">
        <v>451</v>
      </c>
      <c r="B369" t="s">
        <v>452</v>
      </c>
      <c r="C369" t="s">
        <v>241</v>
      </c>
      <c r="D369" t="s">
        <v>242</v>
      </c>
      <c r="E369" s="2">
        <v>42612.703472222223</v>
      </c>
      <c r="F369" t="s">
        <v>150</v>
      </c>
      <c r="G369" t="s">
        <v>149</v>
      </c>
      <c r="H369" t="b">
        <v>1</v>
      </c>
      <c r="I369">
        <v>1E-3</v>
      </c>
      <c r="J369">
        <v>1E-3</v>
      </c>
      <c r="K369" t="str">
        <f t="shared" si="15"/>
        <v>&lt;</v>
      </c>
      <c r="L369">
        <f t="shared" si="16"/>
        <v>1</v>
      </c>
      <c r="M369">
        <f t="shared" si="17"/>
        <v>1</v>
      </c>
      <c r="N369" t="s">
        <v>453</v>
      </c>
    </row>
    <row r="370" spans="1:14">
      <c r="A370" t="s">
        <v>451</v>
      </c>
      <c r="B370" t="s">
        <v>452</v>
      </c>
      <c r="C370" t="s">
        <v>241</v>
      </c>
      <c r="D370" t="s">
        <v>242</v>
      </c>
      <c r="E370" s="2">
        <v>42597.496527777781</v>
      </c>
      <c r="F370" t="s">
        <v>150</v>
      </c>
      <c r="G370" t="s">
        <v>149</v>
      </c>
      <c r="H370" t="b">
        <v>1</v>
      </c>
      <c r="I370">
        <v>1E-3</v>
      </c>
      <c r="J370">
        <v>1E-3</v>
      </c>
      <c r="K370" t="str">
        <f t="shared" si="15"/>
        <v>&lt;</v>
      </c>
      <c r="L370">
        <f t="shared" si="16"/>
        <v>1</v>
      </c>
      <c r="M370">
        <f t="shared" si="17"/>
        <v>1</v>
      </c>
      <c r="N370" t="s">
        <v>453</v>
      </c>
    </row>
    <row r="371" spans="1:14">
      <c r="A371" t="s">
        <v>451</v>
      </c>
      <c r="B371" t="s">
        <v>452</v>
      </c>
      <c r="C371" t="s">
        <v>241</v>
      </c>
      <c r="D371" t="s">
        <v>242</v>
      </c>
      <c r="E371" s="2">
        <v>42548.50277777778</v>
      </c>
      <c r="F371" t="s">
        <v>150</v>
      </c>
      <c r="G371" t="s">
        <v>149</v>
      </c>
      <c r="H371" t="b">
        <v>1</v>
      </c>
      <c r="I371">
        <v>1E-3</v>
      </c>
      <c r="J371">
        <v>1E-3</v>
      </c>
      <c r="K371" t="str">
        <f t="shared" si="15"/>
        <v>&lt;</v>
      </c>
      <c r="L371">
        <f t="shared" si="16"/>
        <v>1</v>
      </c>
      <c r="M371">
        <f t="shared" si="17"/>
        <v>1</v>
      </c>
      <c r="N371" t="s">
        <v>453</v>
      </c>
    </row>
    <row r="372" spans="1:14">
      <c r="A372" t="s">
        <v>451</v>
      </c>
      <c r="B372" t="s">
        <v>452</v>
      </c>
      <c r="C372" t="s">
        <v>241</v>
      </c>
      <c r="D372" t="s">
        <v>242</v>
      </c>
      <c r="E372" s="2">
        <v>42626.53125</v>
      </c>
      <c r="F372" t="s">
        <v>150</v>
      </c>
      <c r="G372" t="s">
        <v>149</v>
      </c>
      <c r="H372" t="b">
        <v>1</v>
      </c>
      <c r="I372">
        <v>1E-3</v>
      </c>
      <c r="J372">
        <v>1E-3</v>
      </c>
      <c r="K372" t="str">
        <f t="shared" si="15"/>
        <v>&lt;</v>
      </c>
      <c r="L372">
        <f t="shared" si="16"/>
        <v>1</v>
      </c>
      <c r="M372">
        <f t="shared" si="17"/>
        <v>1</v>
      </c>
      <c r="N372" t="s">
        <v>453</v>
      </c>
    </row>
    <row r="373" spans="1:14">
      <c r="A373" t="s">
        <v>451</v>
      </c>
      <c r="B373" t="s">
        <v>452</v>
      </c>
      <c r="C373" t="s">
        <v>241</v>
      </c>
      <c r="D373" t="s">
        <v>242</v>
      </c>
      <c r="E373" s="2">
        <v>42590.667361111111</v>
      </c>
      <c r="F373" t="s">
        <v>150</v>
      </c>
      <c r="G373" t="s">
        <v>149</v>
      </c>
      <c r="H373" t="b">
        <v>1</v>
      </c>
      <c r="I373">
        <v>1E-3</v>
      </c>
      <c r="J373">
        <v>1E-3</v>
      </c>
      <c r="K373" t="str">
        <f t="shared" si="15"/>
        <v>&lt;</v>
      </c>
      <c r="L373">
        <f t="shared" si="16"/>
        <v>1</v>
      </c>
      <c r="M373">
        <f t="shared" si="17"/>
        <v>1</v>
      </c>
      <c r="N373" t="s">
        <v>453</v>
      </c>
    </row>
    <row r="374" spans="1:14">
      <c r="A374" t="s">
        <v>451</v>
      </c>
      <c r="B374" t="s">
        <v>452</v>
      </c>
      <c r="C374" t="s">
        <v>241</v>
      </c>
      <c r="D374" t="s">
        <v>242</v>
      </c>
      <c r="E374" s="2">
        <v>42576.486805555556</v>
      </c>
      <c r="F374" t="s">
        <v>150</v>
      </c>
      <c r="G374" t="s">
        <v>149</v>
      </c>
      <c r="H374" t="b">
        <v>1</v>
      </c>
      <c r="I374">
        <v>1E-3</v>
      </c>
      <c r="J374">
        <v>1E-3</v>
      </c>
      <c r="K374" t="str">
        <f t="shared" si="15"/>
        <v>&lt;</v>
      </c>
      <c r="L374">
        <f t="shared" si="16"/>
        <v>1</v>
      </c>
      <c r="M374">
        <f t="shared" si="17"/>
        <v>1</v>
      </c>
      <c r="N374" t="s">
        <v>453</v>
      </c>
    </row>
    <row r="375" spans="1:14">
      <c r="A375" t="s">
        <v>451</v>
      </c>
      <c r="B375" t="s">
        <v>452</v>
      </c>
      <c r="C375" t="s">
        <v>241</v>
      </c>
      <c r="D375" t="s">
        <v>242</v>
      </c>
      <c r="E375" s="2">
        <v>42676.69027777778</v>
      </c>
      <c r="F375" t="s">
        <v>150</v>
      </c>
      <c r="G375" t="s">
        <v>149</v>
      </c>
      <c r="H375" t="b">
        <v>1</v>
      </c>
      <c r="I375">
        <v>1E-3</v>
      </c>
      <c r="J375">
        <v>1E-3</v>
      </c>
      <c r="K375" t="str">
        <f t="shared" si="15"/>
        <v>&lt;</v>
      </c>
      <c r="L375">
        <f t="shared" si="16"/>
        <v>1</v>
      </c>
      <c r="M375">
        <f t="shared" si="17"/>
        <v>1</v>
      </c>
      <c r="N375" t="s">
        <v>453</v>
      </c>
    </row>
    <row r="376" spans="1:14">
      <c r="A376" t="s">
        <v>451</v>
      </c>
      <c r="B376" t="s">
        <v>452</v>
      </c>
      <c r="C376" t="s">
        <v>196</v>
      </c>
      <c r="D376" t="s">
        <v>197</v>
      </c>
      <c r="E376" s="2">
        <v>42373.625</v>
      </c>
      <c r="F376" t="s">
        <v>150</v>
      </c>
      <c r="G376" t="s">
        <v>149</v>
      </c>
      <c r="H376" t="b">
        <v>1</v>
      </c>
      <c r="I376">
        <v>1E-3</v>
      </c>
      <c r="J376">
        <v>1E-3</v>
      </c>
      <c r="K376" t="str">
        <f t="shared" si="15"/>
        <v>&lt;</v>
      </c>
      <c r="L376">
        <f t="shared" si="16"/>
        <v>1</v>
      </c>
      <c r="M376">
        <f t="shared" si="17"/>
        <v>1</v>
      </c>
      <c r="N376" t="s">
        <v>453</v>
      </c>
    </row>
    <row r="377" spans="1:14">
      <c r="A377" t="s">
        <v>451</v>
      </c>
      <c r="B377" t="s">
        <v>452</v>
      </c>
      <c r="C377" t="s">
        <v>268</v>
      </c>
      <c r="D377" t="s">
        <v>271</v>
      </c>
      <c r="E377" s="2">
        <v>42688.494444444441</v>
      </c>
      <c r="F377" t="s">
        <v>150</v>
      </c>
      <c r="G377" t="s">
        <v>149</v>
      </c>
      <c r="H377" t="b">
        <v>1</v>
      </c>
      <c r="I377">
        <v>1E-3</v>
      </c>
      <c r="J377">
        <v>1E-3</v>
      </c>
      <c r="K377" t="str">
        <f t="shared" si="15"/>
        <v>&lt;</v>
      </c>
      <c r="L377">
        <f t="shared" si="16"/>
        <v>1</v>
      </c>
      <c r="M377">
        <f t="shared" si="17"/>
        <v>1</v>
      </c>
      <c r="N377" t="s">
        <v>453</v>
      </c>
    </row>
    <row r="378" spans="1:14">
      <c r="A378" t="s">
        <v>451</v>
      </c>
      <c r="B378" t="s">
        <v>452</v>
      </c>
      <c r="C378" t="s">
        <v>268</v>
      </c>
      <c r="D378" t="s">
        <v>271</v>
      </c>
      <c r="E378" s="2">
        <v>42628.489583333336</v>
      </c>
      <c r="F378" t="s">
        <v>150</v>
      </c>
      <c r="G378" t="s">
        <v>149</v>
      </c>
      <c r="H378" t="b">
        <v>1</v>
      </c>
      <c r="I378">
        <v>1E-3</v>
      </c>
      <c r="J378">
        <v>1E-3</v>
      </c>
      <c r="K378" t="str">
        <f t="shared" si="15"/>
        <v>&lt;</v>
      </c>
      <c r="L378">
        <f t="shared" si="16"/>
        <v>1</v>
      </c>
      <c r="M378">
        <f t="shared" si="17"/>
        <v>1</v>
      </c>
      <c r="N378" t="s">
        <v>453</v>
      </c>
    </row>
    <row r="379" spans="1:14">
      <c r="A379" t="s">
        <v>451</v>
      </c>
      <c r="B379" t="s">
        <v>452</v>
      </c>
      <c r="C379" t="s">
        <v>255</v>
      </c>
      <c r="D379" t="s">
        <v>258</v>
      </c>
      <c r="E379" s="2">
        <v>42635.474999999999</v>
      </c>
      <c r="F379" t="s">
        <v>150</v>
      </c>
      <c r="G379" t="s">
        <v>149</v>
      </c>
      <c r="H379" t="b">
        <v>1</v>
      </c>
      <c r="I379">
        <v>1E-3</v>
      </c>
      <c r="J379">
        <v>1E-3</v>
      </c>
      <c r="K379" t="str">
        <f t="shared" si="15"/>
        <v>&lt;</v>
      </c>
      <c r="L379">
        <f t="shared" si="16"/>
        <v>1</v>
      </c>
      <c r="M379">
        <f t="shared" si="17"/>
        <v>1</v>
      </c>
      <c r="N379" t="s">
        <v>453</v>
      </c>
    </row>
    <row r="380" spans="1:14">
      <c r="A380" t="s">
        <v>451</v>
      </c>
      <c r="B380" t="s">
        <v>452</v>
      </c>
      <c r="C380" t="s">
        <v>268</v>
      </c>
      <c r="D380" t="s">
        <v>271</v>
      </c>
      <c r="E380" s="2">
        <v>43069.440972222219</v>
      </c>
      <c r="F380" t="s">
        <v>150</v>
      </c>
      <c r="G380" t="s">
        <v>149</v>
      </c>
      <c r="H380" t="b">
        <v>1</v>
      </c>
      <c r="I380">
        <v>1E-3</v>
      </c>
      <c r="J380">
        <v>1E-3</v>
      </c>
      <c r="K380" t="str">
        <f t="shared" si="15"/>
        <v>&lt;</v>
      </c>
      <c r="L380">
        <f t="shared" si="16"/>
        <v>1</v>
      </c>
      <c r="M380">
        <f t="shared" si="17"/>
        <v>1</v>
      </c>
      <c r="N380" t="s">
        <v>453</v>
      </c>
    </row>
    <row r="381" spans="1:14">
      <c r="A381" t="s">
        <v>451</v>
      </c>
      <c r="B381" t="s">
        <v>452</v>
      </c>
      <c r="C381" t="s">
        <v>187</v>
      </c>
      <c r="D381" t="s">
        <v>188</v>
      </c>
      <c r="E381" s="2">
        <v>42781.413888888892</v>
      </c>
      <c r="F381" t="s">
        <v>150</v>
      </c>
      <c r="G381" t="s">
        <v>149</v>
      </c>
      <c r="H381" t="b">
        <v>1</v>
      </c>
      <c r="I381">
        <v>1E-3</v>
      </c>
      <c r="J381">
        <v>1E-3</v>
      </c>
      <c r="K381" t="str">
        <f t="shared" si="15"/>
        <v>&lt;</v>
      </c>
      <c r="L381">
        <f t="shared" si="16"/>
        <v>1</v>
      </c>
      <c r="M381">
        <f t="shared" si="17"/>
        <v>1</v>
      </c>
      <c r="N381" t="s">
        <v>453</v>
      </c>
    </row>
    <row r="382" spans="1:14">
      <c r="A382" t="s">
        <v>451</v>
      </c>
      <c r="B382" t="s">
        <v>452</v>
      </c>
      <c r="C382" t="s">
        <v>187</v>
      </c>
      <c r="D382" t="s">
        <v>188</v>
      </c>
      <c r="E382" s="2">
        <v>42817.335416666669</v>
      </c>
      <c r="F382" t="s">
        <v>150</v>
      </c>
      <c r="G382" t="s">
        <v>149</v>
      </c>
      <c r="H382" t="b">
        <v>1</v>
      </c>
      <c r="I382">
        <v>1E-3</v>
      </c>
      <c r="J382">
        <v>1E-3</v>
      </c>
      <c r="K382" t="str">
        <f t="shared" si="15"/>
        <v>&lt;</v>
      </c>
      <c r="L382">
        <f t="shared" si="16"/>
        <v>1</v>
      </c>
      <c r="M382">
        <f t="shared" si="17"/>
        <v>1</v>
      </c>
      <c r="N382" t="s">
        <v>453</v>
      </c>
    </row>
    <row r="383" spans="1:14">
      <c r="A383" t="s">
        <v>451</v>
      </c>
      <c r="B383" t="s">
        <v>452</v>
      </c>
      <c r="C383" t="s">
        <v>187</v>
      </c>
      <c r="D383" t="s">
        <v>188</v>
      </c>
      <c r="E383" s="2">
        <v>42828.381249999999</v>
      </c>
      <c r="F383" t="s">
        <v>150</v>
      </c>
      <c r="G383" t="s">
        <v>149</v>
      </c>
      <c r="H383" t="b">
        <v>1</v>
      </c>
      <c r="I383">
        <v>1E-3</v>
      </c>
      <c r="J383">
        <v>1E-3</v>
      </c>
      <c r="K383" t="str">
        <f t="shared" si="15"/>
        <v>&lt;</v>
      </c>
      <c r="L383">
        <f t="shared" si="16"/>
        <v>1</v>
      </c>
      <c r="M383">
        <f t="shared" si="17"/>
        <v>1</v>
      </c>
      <c r="N383" t="s">
        <v>453</v>
      </c>
    </row>
    <row r="384" spans="1:14">
      <c r="A384" t="s">
        <v>451</v>
      </c>
      <c r="B384" t="s">
        <v>452</v>
      </c>
      <c r="C384" t="s">
        <v>190</v>
      </c>
      <c r="D384" t="s">
        <v>194</v>
      </c>
      <c r="E384" s="2">
        <v>42816.439583333333</v>
      </c>
      <c r="F384" t="s">
        <v>150</v>
      </c>
      <c r="G384" t="s">
        <v>149</v>
      </c>
      <c r="H384" t="b">
        <v>1</v>
      </c>
      <c r="I384">
        <v>1E-3</v>
      </c>
      <c r="J384">
        <v>1E-3</v>
      </c>
      <c r="K384" t="str">
        <f t="shared" si="15"/>
        <v>&lt;</v>
      </c>
      <c r="L384">
        <f t="shared" si="16"/>
        <v>1</v>
      </c>
      <c r="M384">
        <f t="shared" si="17"/>
        <v>1</v>
      </c>
      <c r="N384" t="s">
        <v>453</v>
      </c>
    </row>
    <row r="385" spans="1:14">
      <c r="A385" t="s">
        <v>451</v>
      </c>
      <c r="B385" t="s">
        <v>452</v>
      </c>
      <c r="C385" t="s">
        <v>190</v>
      </c>
      <c r="D385" t="s">
        <v>194</v>
      </c>
      <c r="E385" s="2">
        <v>42786.580555555556</v>
      </c>
      <c r="F385" t="s">
        <v>150</v>
      </c>
      <c r="G385" t="s">
        <v>149</v>
      </c>
      <c r="H385" t="b">
        <v>1</v>
      </c>
      <c r="I385">
        <v>1E-3</v>
      </c>
      <c r="J385">
        <v>1E-3</v>
      </c>
      <c r="K385" t="str">
        <f t="shared" si="15"/>
        <v>&lt;</v>
      </c>
      <c r="L385">
        <f t="shared" si="16"/>
        <v>1</v>
      </c>
      <c r="M385">
        <f t="shared" si="17"/>
        <v>1</v>
      </c>
      <c r="N385" t="s">
        <v>453</v>
      </c>
    </row>
    <row r="386" spans="1:14">
      <c r="A386" t="s">
        <v>451</v>
      </c>
      <c r="B386" t="s">
        <v>452</v>
      </c>
      <c r="C386" t="s">
        <v>190</v>
      </c>
      <c r="D386" t="s">
        <v>194</v>
      </c>
      <c r="E386" s="2">
        <v>42796.584722222222</v>
      </c>
      <c r="F386" t="s">
        <v>150</v>
      </c>
      <c r="G386" t="s">
        <v>149</v>
      </c>
      <c r="H386" t="b">
        <v>1</v>
      </c>
      <c r="I386">
        <v>1E-3</v>
      </c>
      <c r="J386">
        <v>1E-3</v>
      </c>
      <c r="K386" t="str">
        <f t="shared" si="15"/>
        <v>&lt;</v>
      </c>
      <c r="L386">
        <f t="shared" si="16"/>
        <v>1</v>
      </c>
      <c r="M386">
        <f t="shared" si="17"/>
        <v>1</v>
      </c>
      <c r="N386" t="s">
        <v>453</v>
      </c>
    </row>
    <row r="387" spans="1:14">
      <c r="A387" t="s">
        <v>451</v>
      </c>
      <c r="B387" t="s">
        <v>452</v>
      </c>
      <c r="C387" t="s">
        <v>190</v>
      </c>
      <c r="D387" t="s">
        <v>194</v>
      </c>
      <c r="E387" s="2">
        <v>42817.411111111112</v>
      </c>
      <c r="F387" t="s">
        <v>150</v>
      </c>
      <c r="G387" t="s">
        <v>149</v>
      </c>
      <c r="H387" t="b">
        <v>1</v>
      </c>
      <c r="I387">
        <v>1E-3</v>
      </c>
      <c r="J387">
        <v>1E-3</v>
      </c>
      <c r="K387" t="str">
        <f t="shared" ref="K387:K450" si="18">IF(H387=TRUE,"&lt;","=")</f>
        <v>&lt;</v>
      </c>
      <c r="L387">
        <f t="shared" ref="L387:L450" si="19">I387*1000</f>
        <v>1</v>
      </c>
      <c r="M387">
        <f t="shared" ref="M387:M450" si="20">J387*1000</f>
        <v>1</v>
      </c>
      <c r="N387" t="s">
        <v>453</v>
      </c>
    </row>
    <row r="388" spans="1:14">
      <c r="A388" t="s">
        <v>451</v>
      </c>
      <c r="B388" t="s">
        <v>452</v>
      </c>
      <c r="C388" t="s">
        <v>190</v>
      </c>
      <c r="D388" t="s">
        <v>194</v>
      </c>
      <c r="E388" s="2">
        <v>42815.581944444442</v>
      </c>
      <c r="F388" t="s">
        <v>150</v>
      </c>
      <c r="G388" t="s">
        <v>149</v>
      </c>
      <c r="H388" t="b">
        <v>1</v>
      </c>
      <c r="I388">
        <v>1E-3</v>
      </c>
      <c r="J388">
        <v>1E-3</v>
      </c>
      <c r="K388" t="str">
        <f t="shared" si="18"/>
        <v>&lt;</v>
      </c>
      <c r="L388">
        <f t="shared" si="19"/>
        <v>1</v>
      </c>
      <c r="M388">
        <f t="shared" si="20"/>
        <v>1</v>
      </c>
      <c r="N388" t="s">
        <v>453</v>
      </c>
    </row>
    <row r="389" spans="1:14">
      <c r="A389" t="s">
        <v>451</v>
      </c>
      <c r="B389" t="s">
        <v>452</v>
      </c>
      <c r="C389" t="s">
        <v>190</v>
      </c>
      <c r="D389" t="s">
        <v>194</v>
      </c>
      <c r="E389" s="2">
        <v>42797.382638888892</v>
      </c>
      <c r="F389" t="s">
        <v>150</v>
      </c>
      <c r="G389" t="s">
        <v>149</v>
      </c>
      <c r="H389" t="b">
        <v>1</v>
      </c>
      <c r="I389">
        <v>1E-3</v>
      </c>
      <c r="J389">
        <v>1E-3</v>
      </c>
      <c r="K389" t="str">
        <f t="shared" si="18"/>
        <v>&lt;</v>
      </c>
      <c r="L389">
        <f t="shared" si="19"/>
        <v>1</v>
      </c>
      <c r="M389">
        <f t="shared" si="20"/>
        <v>1</v>
      </c>
      <c r="N389" t="s">
        <v>453</v>
      </c>
    </row>
    <row r="390" spans="1:14">
      <c r="A390" t="s">
        <v>451</v>
      </c>
      <c r="B390" t="s">
        <v>452</v>
      </c>
      <c r="C390" t="s">
        <v>190</v>
      </c>
      <c r="D390" t="s">
        <v>194</v>
      </c>
      <c r="E390" s="2">
        <v>42804.405555555553</v>
      </c>
      <c r="F390" t="s">
        <v>150</v>
      </c>
      <c r="G390" t="s">
        <v>149</v>
      </c>
      <c r="H390" t="b">
        <v>1</v>
      </c>
      <c r="I390">
        <v>1E-3</v>
      </c>
      <c r="J390">
        <v>1E-3</v>
      </c>
      <c r="K390" t="str">
        <f t="shared" si="18"/>
        <v>&lt;</v>
      </c>
      <c r="L390">
        <f t="shared" si="19"/>
        <v>1</v>
      </c>
      <c r="M390">
        <f t="shared" si="20"/>
        <v>1</v>
      </c>
      <c r="N390" t="s">
        <v>453</v>
      </c>
    </row>
    <row r="391" spans="1:14">
      <c r="A391" t="s">
        <v>451</v>
      </c>
      <c r="B391" t="s">
        <v>452</v>
      </c>
      <c r="C391" t="s">
        <v>190</v>
      </c>
      <c r="D391" t="s">
        <v>194</v>
      </c>
      <c r="E391" s="2">
        <v>42782.614583333336</v>
      </c>
      <c r="F391" t="s">
        <v>150</v>
      </c>
      <c r="G391" t="s">
        <v>149</v>
      </c>
      <c r="H391" t="b">
        <v>1</v>
      </c>
      <c r="I391">
        <v>1E-3</v>
      </c>
      <c r="J391">
        <v>1E-3</v>
      </c>
      <c r="K391" t="str">
        <f t="shared" si="18"/>
        <v>&lt;</v>
      </c>
      <c r="L391">
        <f t="shared" si="19"/>
        <v>1</v>
      </c>
      <c r="M391">
        <f t="shared" si="20"/>
        <v>1</v>
      </c>
      <c r="N391" t="s">
        <v>453</v>
      </c>
    </row>
    <row r="392" spans="1:14">
      <c r="A392" t="s">
        <v>451</v>
      </c>
      <c r="B392" t="s">
        <v>452</v>
      </c>
      <c r="C392" t="s">
        <v>190</v>
      </c>
      <c r="D392" t="s">
        <v>194</v>
      </c>
      <c r="E392" s="2">
        <v>42776.494444444441</v>
      </c>
      <c r="F392" t="s">
        <v>150</v>
      </c>
      <c r="G392" t="s">
        <v>149</v>
      </c>
      <c r="H392" t="b">
        <v>1</v>
      </c>
      <c r="I392">
        <v>1E-3</v>
      </c>
      <c r="J392">
        <v>1E-3</v>
      </c>
      <c r="K392" t="str">
        <f t="shared" si="18"/>
        <v>&lt;</v>
      </c>
      <c r="L392">
        <f t="shared" si="19"/>
        <v>1</v>
      </c>
      <c r="M392">
        <f t="shared" si="20"/>
        <v>1</v>
      </c>
      <c r="N392" t="s">
        <v>453</v>
      </c>
    </row>
    <row r="393" spans="1:14">
      <c r="A393" t="s">
        <v>451</v>
      </c>
      <c r="B393" t="s">
        <v>452</v>
      </c>
      <c r="C393" t="s">
        <v>190</v>
      </c>
      <c r="D393" t="s">
        <v>194</v>
      </c>
      <c r="E393" s="2">
        <v>42828.57916666667</v>
      </c>
      <c r="F393" t="s">
        <v>150</v>
      </c>
      <c r="G393" t="s">
        <v>149</v>
      </c>
      <c r="H393" t="b">
        <v>1</v>
      </c>
      <c r="I393">
        <v>1E-3</v>
      </c>
      <c r="J393">
        <v>1E-3</v>
      </c>
      <c r="K393" t="str">
        <f t="shared" si="18"/>
        <v>&lt;</v>
      </c>
      <c r="L393">
        <f t="shared" si="19"/>
        <v>1</v>
      </c>
      <c r="M393">
        <f t="shared" si="20"/>
        <v>1</v>
      </c>
      <c r="N393" t="s">
        <v>453</v>
      </c>
    </row>
    <row r="394" spans="1:14">
      <c r="A394" t="s">
        <v>451</v>
      </c>
      <c r="B394" t="s">
        <v>452</v>
      </c>
      <c r="C394" t="s">
        <v>190</v>
      </c>
      <c r="D394" t="s">
        <v>194</v>
      </c>
      <c r="E394" s="2">
        <v>42761.597916666666</v>
      </c>
      <c r="F394" t="s">
        <v>150</v>
      </c>
      <c r="G394" t="s">
        <v>149</v>
      </c>
      <c r="H394" t="b">
        <v>1</v>
      </c>
      <c r="I394">
        <v>1E-3</v>
      </c>
      <c r="J394">
        <v>1E-3</v>
      </c>
      <c r="K394" t="str">
        <f t="shared" si="18"/>
        <v>&lt;</v>
      </c>
      <c r="L394">
        <f t="shared" si="19"/>
        <v>1</v>
      </c>
      <c r="M394">
        <f t="shared" si="20"/>
        <v>1</v>
      </c>
      <c r="N394" t="s">
        <v>453</v>
      </c>
    </row>
    <row r="395" spans="1:14">
      <c r="A395" t="s">
        <v>451</v>
      </c>
      <c r="B395" t="s">
        <v>452</v>
      </c>
      <c r="C395" t="s">
        <v>190</v>
      </c>
      <c r="D395" t="s">
        <v>194</v>
      </c>
      <c r="E395" s="2">
        <v>42768.478472222225</v>
      </c>
      <c r="F395" t="s">
        <v>150</v>
      </c>
      <c r="G395" t="s">
        <v>149</v>
      </c>
      <c r="H395" t="b">
        <v>1</v>
      </c>
      <c r="I395">
        <v>1E-3</v>
      </c>
      <c r="J395">
        <v>1E-3</v>
      </c>
      <c r="K395" t="str">
        <f t="shared" si="18"/>
        <v>&lt;</v>
      </c>
      <c r="L395">
        <f t="shared" si="19"/>
        <v>1</v>
      </c>
      <c r="M395">
        <f t="shared" si="20"/>
        <v>1</v>
      </c>
      <c r="N395" t="s">
        <v>453</v>
      </c>
    </row>
    <row r="396" spans="1:14">
      <c r="A396" t="s">
        <v>451</v>
      </c>
      <c r="B396" t="s">
        <v>452</v>
      </c>
      <c r="C396" t="s">
        <v>190</v>
      </c>
      <c r="D396" t="s">
        <v>194</v>
      </c>
      <c r="E396" s="2">
        <v>42760.587500000001</v>
      </c>
      <c r="F396" t="s">
        <v>150</v>
      </c>
      <c r="G396" t="s">
        <v>149</v>
      </c>
      <c r="H396" t="b">
        <v>1</v>
      </c>
      <c r="I396">
        <v>1E-3</v>
      </c>
      <c r="J396">
        <v>1E-3</v>
      </c>
      <c r="K396" t="str">
        <f t="shared" si="18"/>
        <v>&lt;</v>
      </c>
      <c r="L396">
        <f t="shared" si="19"/>
        <v>1</v>
      </c>
      <c r="M396">
        <f t="shared" si="20"/>
        <v>1</v>
      </c>
      <c r="N396" t="s">
        <v>453</v>
      </c>
    </row>
    <row r="397" spans="1:14">
      <c r="A397" t="s">
        <v>451</v>
      </c>
      <c r="B397" t="s">
        <v>452</v>
      </c>
      <c r="C397" t="s">
        <v>190</v>
      </c>
      <c r="D397" t="s">
        <v>194</v>
      </c>
      <c r="E397" s="2">
        <v>42744.477083333331</v>
      </c>
      <c r="F397" t="s">
        <v>150</v>
      </c>
      <c r="G397" t="s">
        <v>149</v>
      </c>
      <c r="H397" t="b">
        <v>1</v>
      </c>
      <c r="I397">
        <v>1E-3</v>
      </c>
      <c r="J397">
        <v>1E-3</v>
      </c>
      <c r="K397" t="str">
        <f t="shared" si="18"/>
        <v>&lt;</v>
      </c>
      <c r="L397">
        <f t="shared" si="19"/>
        <v>1</v>
      </c>
      <c r="M397">
        <f t="shared" si="20"/>
        <v>1</v>
      </c>
      <c r="N397" t="s">
        <v>453</v>
      </c>
    </row>
    <row r="398" spans="1:14">
      <c r="A398" t="s">
        <v>451</v>
      </c>
      <c r="B398" t="s">
        <v>452</v>
      </c>
      <c r="C398" t="s">
        <v>190</v>
      </c>
      <c r="D398" t="s">
        <v>194</v>
      </c>
      <c r="E398" s="2">
        <v>42779.588888888888</v>
      </c>
      <c r="F398" t="s">
        <v>150</v>
      </c>
      <c r="G398" t="s">
        <v>149</v>
      </c>
      <c r="H398" t="b">
        <v>1</v>
      </c>
      <c r="I398">
        <v>1E-3</v>
      </c>
      <c r="J398">
        <v>1E-3</v>
      </c>
      <c r="K398" t="str">
        <f t="shared" si="18"/>
        <v>&lt;</v>
      </c>
      <c r="L398">
        <f t="shared" si="19"/>
        <v>1</v>
      </c>
      <c r="M398">
        <f t="shared" si="20"/>
        <v>1</v>
      </c>
      <c r="N398" t="s">
        <v>453</v>
      </c>
    </row>
    <row r="399" spans="1:14">
      <c r="A399" t="s">
        <v>451</v>
      </c>
      <c r="B399" t="s">
        <v>452</v>
      </c>
      <c r="C399" t="s">
        <v>190</v>
      </c>
      <c r="D399" t="s">
        <v>194</v>
      </c>
      <c r="E399" s="2">
        <v>42849.495833333334</v>
      </c>
      <c r="F399" t="s">
        <v>150</v>
      </c>
      <c r="G399" t="s">
        <v>149</v>
      </c>
      <c r="H399" t="b">
        <v>1</v>
      </c>
      <c r="I399">
        <v>1E-3</v>
      </c>
      <c r="J399">
        <v>1E-3</v>
      </c>
      <c r="K399" t="str">
        <f t="shared" si="18"/>
        <v>&lt;</v>
      </c>
      <c r="L399">
        <f t="shared" si="19"/>
        <v>1</v>
      </c>
      <c r="M399">
        <f t="shared" si="20"/>
        <v>1</v>
      </c>
      <c r="N399" t="s">
        <v>453</v>
      </c>
    </row>
    <row r="400" spans="1:14">
      <c r="A400" t="s">
        <v>451</v>
      </c>
      <c r="B400" t="s">
        <v>452</v>
      </c>
      <c r="C400" t="s">
        <v>190</v>
      </c>
      <c r="D400" t="s">
        <v>194</v>
      </c>
      <c r="E400" s="2">
        <v>42774.630555555559</v>
      </c>
      <c r="F400" t="s">
        <v>150</v>
      </c>
      <c r="G400" t="s">
        <v>149</v>
      </c>
      <c r="H400" t="b">
        <v>1</v>
      </c>
      <c r="I400">
        <v>1E-3</v>
      </c>
      <c r="J400">
        <v>1E-3</v>
      </c>
      <c r="K400" t="str">
        <f t="shared" si="18"/>
        <v>&lt;</v>
      </c>
      <c r="L400">
        <f t="shared" si="19"/>
        <v>1</v>
      </c>
      <c r="M400">
        <f t="shared" si="20"/>
        <v>1</v>
      </c>
      <c r="N400" t="s">
        <v>453</v>
      </c>
    </row>
    <row r="401" spans="1:14">
      <c r="A401" t="s">
        <v>451</v>
      </c>
      <c r="B401" t="s">
        <v>452</v>
      </c>
      <c r="C401" t="s">
        <v>190</v>
      </c>
      <c r="D401" t="s">
        <v>194</v>
      </c>
      <c r="E401" s="2">
        <v>42830.463888888888</v>
      </c>
      <c r="F401" t="s">
        <v>150</v>
      </c>
      <c r="G401" t="s">
        <v>149</v>
      </c>
      <c r="H401" t="b">
        <v>1</v>
      </c>
      <c r="I401">
        <v>1E-3</v>
      </c>
      <c r="J401">
        <v>1E-3</v>
      </c>
      <c r="K401" t="str">
        <f t="shared" si="18"/>
        <v>&lt;</v>
      </c>
      <c r="L401">
        <f t="shared" si="19"/>
        <v>1</v>
      </c>
      <c r="M401">
        <f t="shared" si="20"/>
        <v>1</v>
      </c>
      <c r="N401" t="s">
        <v>453</v>
      </c>
    </row>
    <row r="402" spans="1:14">
      <c r="A402" t="s">
        <v>451</v>
      </c>
      <c r="B402" t="s">
        <v>452</v>
      </c>
      <c r="C402" t="s">
        <v>190</v>
      </c>
      <c r="D402" t="s">
        <v>194</v>
      </c>
      <c r="E402" s="2">
        <v>42863.65347222222</v>
      </c>
      <c r="F402" t="s">
        <v>150</v>
      </c>
      <c r="G402" t="s">
        <v>149</v>
      </c>
      <c r="H402" t="b">
        <v>1</v>
      </c>
      <c r="I402">
        <v>1E-3</v>
      </c>
      <c r="J402">
        <v>1E-3</v>
      </c>
      <c r="K402" t="str">
        <f t="shared" si="18"/>
        <v>&lt;</v>
      </c>
      <c r="L402">
        <f t="shared" si="19"/>
        <v>1</v>
      </c>
      <c r="M402">
        <f t="shared" si="20"/>
        <v>1</v>
      </c>
      <c r="N402" t="s">
        <v>453</v>
      </c>
    </row>
    <row r="403" spans="1:14">
      <c r="A403" t="s">
        <v>451</v>
      </c>
      <c r="B403" t="s">
        <v>452</v>
      </c>
      <c r="C403" t="s">
        <v>190</v>
      </c>
      <c r="D403" t="s">
        <v>194</v>
      </c>
      <c r="E403" s="2">
        <v>42860.589583333334</v>
      </c>
      <c r="F403" t="s">
        <v>150</v>
      </c>
      <c r="G403" t="s">
        <v>149</v>
      </c>
      <c r="H403" t="b">
        <v>1</v>
      </c>
      <c r="I403">
        <v>1E-3</v>
      </c>
      <c r="J403">
        <v>1E-3</v>
      </c>
      <c r="K403" t="str">
        <f t="shared" si="18"/>
        <v>&lt;</v>
      </c>
      <c r="L403">
        <f t="shared" si="19"/>
        <v>1</v>
      </c>
      <c r="M403">
        <f t="shared" si="20"/>
        <v>1</v>
      </c>
      <c r="N403" t="s">
        <v>453</v>
      </c>
    </row>
    <row r="404" spans="1:14">
      <c r="A404" t="s">
        <v>451</v>
      </c>
      <c r="B404" t="s">
        <v>452</v>
      </c>
      <c r="C404" t="s">
        <v>190</v>
      </c>
      <c r="D404" t="s">
        <v>194</v>
      </c>
      <c r="E404" s="2">
        <v>42755.601388888892</v>
      </c>
      <c r="F404" t="s">
        <v>150</v>
      </c>
      <c r="G404" t="s">
        <v>149</v>
      </c>
      <c r="H404" t="b">
        <v>1</v>
      </c>
      <c r="I404">
        <v>1E-3</v>
      </c>
      <c r="J404">
        <v>1E-3</v>
      </c>
      <c r="K404" t="str">
        <f t="shared" si="18"/>
        <v>&lt;</v>
      </c>
      <c r="L404">
        <f t="shared" si="19"/>
        <v>1</v>
      </c>
      <c r="M404">
        <f t="shared" si="20"/>
        <v>1</v>
      </c>
      <c r="N404" t="s">
        <v>453</v>
      </c>
    </row>
    <row r="405" spans="1:14">
      <c r="A405" t="s">
        <v>451</v>
      </c>
      <c r="B405" t="s">
        <v>452</v>
      </c>
      <c r="C405" t="s">
        <v>190</v>
      </c>
      <c r="D405" t="s">
        <v>194</v>
      </c>
      <c r="E405" s="2">
        <v>42748.475694444445</v>
      </c>
      <c r="F405" t="s">
        <v>150</v>
      </c>
      <c r="G405" t="s">
        <v>149</v>
      </c>
      <c r="H405" t="b">
        <v>1</v>
      </c>
      <c r="I405">
        <v>1E-3</v>
      </c>
      <c r="J405">
        <v>1E-3</v>
      </c>
      <c r="K405" t="str">
        <f t="shared" si="18"/>
        <v>&lt;</v>
      </c>
      <c r="L405">
        <f t="shared" si="19"/>
        <v>1</v>
      </c>
      <c r="M405">
        <f t="shared" si="20"/>
        <v>1</v>
      </c>
      <c r="N405" t="s">
        <v>453</v>
      </c>
    </row>
    <row r="406" spans="1:14">
      <c r="A406" t="s">
        <v>451</v>
      </c>
      <c r="B406" t="s">
        <v>452</v>
      </c>
      <c r="C406" t="s">
        <v>190</v>
      </c>
      <c r="D406" t="s">
        <v>194</v>
      </c>
      <c r="E406" s="2">
        <v>42829.383333333331</v>
      </c>
      <c r="F406" t="s">
        <v>150</v>
      </c>
      <c r="G406" t="s">
        <v>149</v>
      </c>
      <c r="H406" t="b">
        <v>1</v>
      </c>
      <c r="I406">
        <v>1E-3</v>
      </c>
      <c r="J406">
        <v>1E-3</v>
      </c>
      <c r="K406" t="str">
        <f t="shared" si="18"/>
        <v>&lt;</v>
      </c>
      <c r="L406">
        <f t="shared" si="19"/>
        <v>1</v>
      </c>
      <c r="M406">
        <f t="shared" si="20"/>
        <v>1</v>
      </c>
      <c r="N406" t="s">
        <v>453</v>
      </c>
    </row>
    <row r="407" spans="1:14">
      <c r="A407" t="s">
        <v>451</v>
      </c>
      <c r="B407" t="s">
        <v>452</v>
      </c>
      <c r="C407" t="s">
        <v>190</v>
      </c>
      <c r="D407" t="s">
        <v>194</v>
      </c>
      <c r="E407" s="2">
        <v>42755.599305555559</v>
      </c>
      <c r="F407" t="s">
        <v>150</v>
      </c>
      <c r="G407" t="s">
        <v>149</v>
      </c>
      <c r="H407" t="b">
        <v>1</v>
      </c>
      <c r="I407">
        <v>1E-3</v>
      </c>
      <c r="J407">
        <v>1E-3</v>
      </c>
      <c r="K407" t="str">
        <f t="shared" si="18"/>
        <v>&lt;</v>
      </c>
      <c r="L407">
        <f t="shared" si="19"/>
        <v>1</v>
      </c>
      <c r="M407">
        <f t="shared" si="20"/>
        <v>1</v>
      </c>
      <c r="N407" t="s">
        <v>453</v>
      </c>
    </row>
    <row r="408" spans="1:14">
      <c r="A408" t="s">
        <v>451</v>
      </c>
      <c r="B408" t="s">
        <v>452</v>
      </c>
      <c r="C408" t="s">
        <v>190</v>
      </c>
      <c r="D408" t="s">
        <v>194</v>
      </c>
      <c r="E408" s="2">
        <v>42753.595833333333</v>
      </c>
      <c r="F408" t="s">
        <v>150</v>
      </c>
      <c r="G408" t="s">
        <v>149</v>
      </c>
      <c r="H408" t="b">
        <v>1</v>
      </c>
      <c r="I408">
        <v>1E-3</v>
      </c>
      <c r="J408">
        <v>1E-3</v>
      </c>
      <c r="K408" t="str">
        <f t="shared" si="18"/>
        <v>&lt;</v>
      </c>
      <c r="L408">
        <f t="shared" si="19"/>
        <v>1</v>
      </c>
      <c r="M408">
        <f t="shared" si="20"/>
        <v>1</v>
      </c>
      <c r="N408" t="s">
        <v>453</v>
      </c>
    </row>
    <row r="409" spans="1:14">
      <c r="A409" t="s">
        <v>451</v>
      </c>
      <c r="B409" t="s">
        <v>452</v>
      </c>
      <c r="C409" t="s">
        <v>276</v>
      </c>
      <c r="D409" t="s">
        <v>277</v>
      </c>
      <c r="E409" s="2">
        <v>43082.575694444444</v>
      </c>
      <c r="F409" t="s">
        <v>150</v>
      </c>
      <c r="G409" t="s">
        <v>149</v>
      </c>
      <c r="H409" t="b">
        <v>1</v>
      </c>
      <c r="I409">
        <v>1E-3</v>
      </c>
      <c r="J409">
        <v>1E-3</v>
      </c>
      <c r="K409" t="str">
        <f t="shared" si="18"/>
        <v>&lt;</v>
      </c>
      <c r="L409">
        <f t="shared" si="19"/>
        <v>1</v>
      </c>
      <c r="M409">
        <f t="shared" si="20"/>
        <v>1</v>
      </c>
      <c r="N409" t="s">
        <v>453</v>
      </c>
    </row>
    <row r="410" spans="1:14">
      <c r="A410" t="s">
        <v>451</v>
      </c>
      <c r="B410" t="s">
        <v>452</v>
      </c>
      <c r="C410" t="s">
        <v>214</v>
      </c>
      <c r="D410" t="s">
        <v>217</v>
      </c>
      <c r="E410" s="2">
        <v>43076.484722222223</v>
      </c>
      <c r="F410" t="s">
        <v>150</v>
      </c>
      <c r="G410" t="s">
        <v>149</v>
      </c>
      <c r="H410" t="b">
        <v>1</v>
      </c>
      <c r="I410">
        <v>1E-3</v>
      </c>
      <c r="J410">
        <v>1E-3</v>
      </c>
      <c r="K410" t="str">
        <f t="shared" si="18"/>
        <v>&lt;</v>
      </c>
      <c r="L410">
        <f t="shared" si="19"/>
        <v>1</v>
      </c>
      <c r="M410">
        <f t="shared" si="20"/>
        <v>1</v>
      </c>
      <c r="N410" t="s">
        <v>453</v>
      </c>
    </row>
    <row r="411" spans="1:14">
      <c r="A411" t="s">
        <v>451</v>
      </c>
      <c r="B411" t="s">
        <v>452</v>
      </c>
      <c r="C411" t="s">
        <v>224</v>
      </c>
      <c r="D411" t="s">
        <v>225</v>
      </c>
      <c r="E411" s="2">
        <v>42772.461111111108</v>
      </c>
      <c r="F411" t="s">
        <v>150</v>
      </c>
      <c r="G411" t="s">
        <v>149</v>
      </c>
      <c r="H411" t="b">
        <v>1</v>
      </c>
      <c r="I411">
        <v>1E-3</v>
      </c>
      <c r="J411">
        <v>1E-3</v>
      </c>
      <c r="K411" t="str">
        <f t="shared" si="18"/>
        <v>&lt;</v>
      </c>
      <c r="L411">
        <f t="shared" si="19"/>
        <v>1</v>
      </c>
      <c r="M411">
        <f t="shared" si="20"/>
        <v>1</v>
      </c>
      <c r="N411" t="s">
        <v>453</v>
      </c>
    </row>
    <row r="412" spans="1:14">
      <c r="A412" t="s">
        <v>451</v>
      </c>
      <c r="B412" t="s">
        <v>452</v>
      </c>
      <c r="C412" t="s">
        <v>224</v>
      </c>
      <c r="D412" t="s">
        <v>225</v>
      </c>
      <c r="E412" s="2">
        <v>42822.436111111114</v>
      </c>
      <c r="F412" t="s">
        <v>150</v>
      </c>
      <c r="G412" t="s">
        <v>149</v>
      </c>
      <c r="H412" t="b">
        <v>1</v>
      </c>
      <c r="I412">
        <v>1E-3</v>
      </c>
      <c r="J412">
        <v>1E-3</v>
      </c>
      <c r="K412" t="str">
        <f t="shared" si="18"/>
        <v>&lt;</v>
      </c>
      <c r="L412">
        <f t="shared" si="19"/>
        <v>1</v>
      </c>
      <c r="M412">
        <f t="shared" si="20"/>
        <v>1</v>
      </c>
      <c r="N412" t="s">
        <v>453</v>
      </c>
    </row>
    <row r="413" spans="1:14">
      <c r="A413" t="s">
        <v>451</v>
      </c>
      <c r="B413" t="s">
        <v>452</v>
      </c>
      <c r="C413" t="s">
        <v>224</v>
      </c>
      <c r="D413" t="s">
        <v>225</v>
      </c>
      <c r="E413" s="2">
        <v>42787.527777777781</v>
      </c>
      <c r="F413" t="s">
        <v>150</v>
      </c>
      <c r="G413" t="s">
        <v>149</v>
      </c>
      <c r="H413" t="b">
        <v>1</v>
      </c>
      <c r="I413">
        <v>1E-3</v>
      </c>
      <c r="J413">
        <v>1E-3</v>
      </c>
      <c r="K413" t="str">
        <f t="shared" si="18"/>
        <v>&lt;</v>
      </c>
      <c r="L413">
        <f t="shared" si="19"/>
        <v>1</v>
      </c>
      <c r="M413">
        <f t="shared" si="20"/>
        <v>1</v>
      </c>
      <c r="N413" t="s">
        <v>453</v>
      </c>
    </row>
    <row r="414" spans="1:14">
      <c r="A414" t="s">
        <v>451</v>
      </c>
      <c r="B414" t="s">
        <v>452</v>
      </c>
      <c r="C414" t="s">
        <v>224</v>
      </c>
      <c r="D414" t="s">
        <v>225</v>
      </c>
      <c r="E414" s="2">
        <v>42852.580555555556</v>
      </c>
      <c r="F414" t="s">
        <v>150</v>
      </c>
      <c r="G414" t="s">
        <v>149</v>
      </c>
      <c r="H414" t="b">
        <v>1</v>
      </c>
      <c r="I414">
        <v>1E-3</v>
      </c>
      <c r="J414">
        <v>1E-3</v>
      </c>
      <c r="K414" t="str">
        <f t="shared" si="18"/>
        <v>&lt;</v>
      </c>
      <c r="L414">
        <f t="shared" si="19"/>
        <v>1</v>
      </c>
      <c r="M414">
        <f t="shared" si="20"/>
        <v>1</v>
      </c>
      <c r="N414" t="s">
        <v>453</v>
      </c>
    </row>
    <row r="415" spans="1:14">
      <c r="A415" t="s">
        <v>451</v>
      </c>
      <c r="B415" t="s">
        <v>452</v>
      </c>
      <c r="C415" t="s">
        <v>224</v>
      </c>
      <c r="D415" t="s">
        <v>225</v>
      </c>
      <c r="E415" s="2">
        <v>42790.392361111109</v>
      </c>
      <c r="F415" t="s">
        <v>150</v>
      </c>
      <c r="G415" t="s">
        <v>149</v>
      </c>
      <c r="H415" t="b">
        <v>1</v>
      </c>
      <c r="I415">
        <v>1E-3</v>
      </c>
      <c r="J415">
        <v>1E-3</v>
      </c>
      <c r="K415" t="str">
        <f t="shared" si="18"/>
        <v>&lt;</v>
      </c>
      <c r="L415">
        <f t="shared" si="19"/>
        <v>1</v>
      </c>
      <c r="M415">
        <f t="shared" si="20"/>
        <v>1</v>
      </c>
      <c r="N415" t="s">
        <v>453</v>
      </c>
    </row>
    <row r="416" spans="1:14">
      <c r="A416" t="s">
        <v>451</v>
      </c>
      <c r="B416" t="s">
        <v>452</v>
      </c>
      <c r="C416" t="s">
        <v>224</v>
      </c>
      <c r="D416" t="s">
        <v>225</v>
      </c>
      <c r="E416" s="2">
        <v>42796.474999999999</v>
      </c>
      <c r="F416" t="s">
        <v>150</v>
      </c>
      <c r="G416" t="s">
        <v>149</v>
      </c>
      <c r="H416" t="b">
        <v>1</v>
      </c>
      <c r="I416">
        <v>1E-3</v>
      </c>
      <c r="J416">
        <v>1E-3</v>
      </c>
      <c r="K416" t="str">
        <f t="shared" si="18"/>
        <v>&lt;</v>
      </c>
      <c r="L416">
        <f t="shared" si="19"/>
        <v>1</v>
      </c>
      <c r="M416">
        <f t="shared" si="20"/>
        <v>1</v>
      </c>
      <c r="N416" t="s">
        <v>453</v>
      </c>
    </row>
    <row r="417" spans="1:14">
      <c r="A417" t="s">
        <v>451</v>
      </c>
      <c r="B417" t="s">
        <v>452</v>
      </c>
      <c r="C417" t="s">
        <v>224</v>
      </c>
      <c r="D417" t="s">
        <v>225</v>
      </c>
      <c r="E417" s="2">
        <v>42844.490972222222</v>
      </c>
      <c r="F417" t="s">
        <v>150</v>
      </c>
      <c r="G417" t="s">
        <v>149</v>
      </c>
      <c r="H417" t="b">
        <v>1</v>
      </c>
      <c r="I417">
        <v>1E-3</v>
      </c>
      <c r="J417">
        <v>1E-3</v>
      </c>
      <c r="K417" t="str">
        <f t="shared" si="18"/>
        <v>&lt;</v>
      </c>
      <c r="L417">
        <f t="shared" si="19"/>
        <v>1</v>
      </c>
      <c r="M417">
        <f t="shared" si="20"/>
        <v>1</v>
      </c>
      <c r="N417" t="s">
        <v>453</v>
      </c>
    </row>
    <row r="418" spans="1:14">
      <c r="A418" t="s">
        <v>451</v>
      </c>
      <c r="B418" t="s">
        <v>452</v>
      </c>
      <c r="C418" t="s">
        <v>224</v>
      </c>
      <c r="D418" t="s">
        <v>225</v>
      </c>
      <c r="E418" s="2">
        <v>42804.386805555558</v>
      </c>
      <c r="F418" t="s">
        <v>150</v>
      </c>
      <c r="G418" t="s">
        <v>149</v>
      </c>
      <c r="H418" t="b">
        <v>1</v>
      </c>
      <c r="I418">
        <v>1E-3</v>
      </c>
      <c r="J418">
        <v>1E-3</v>
      </c>
      <c r="K418" t="str">
        <f t="shared" si="18"/>
        <v>&lt;</v>
      </c>
      <c r="L418">
        <f t="shared" si="19"/>
        <v>1</v>
      </c>
      <c r="M418">
        <f t="shared" si="20"/>
        <v>1</v>
      </c>
      <c r="N418" t="s">
        <v>453</v>
      </c>
    </row>
    <row r="419" spans="1:14">
      <c r="A419" t="s">
        <v>451</v>
      </c>
      <c r="B419" t="s">
        <v>452</v>
      </c>
      <c r="C419" t="s">
        <v>224</v>
      </c>
      <c r="D419" t="s">
        <v>225</v>
      </c>
      <c r="E419" s="2">
        <v>42765.429166666669</v>
      </c>
      <c r="F419" t="s">
        <v>150</v>
      </c>
      <c r="G419" t="s">
        <v>149</v>
      </c>
      <c r="H419" t="b">
        <v>1</v>
      </c>
      <c r="I419">
        <v>1E-3</v>
      </c>
      <c r="J419">
        <v>1E-3</v>
      </c>
      <c r="K419" t="str">
        <f t="shared" si="18"/>
        <v>&lt;</v>
      </c>
      <c r="L419">
        <f t="shared" si="19"/>
        <v>1</v>
      </c>
      <c r="M419">
        <f t="shared" si="20"/>
        <v>1</v>
      </c>
      <c r="N419" t="s">
        <v>453</v>
      </c>
    </row>
    <row r="420" spans="1:14">
      <c r="A420" t="s">
        <v>451</v>
      </c>
      <c r="B420" t="s">
        <v>452</v>
      </c>
      <c r="C420" t="s">
        <v>224</v>
      </c>
      <c r="D420" t="s">
        <v>225</v>
      </c>
      <c r="E420" s="2">
        <v>42837.464583333334</v>
      </c>
      <c r="F420" t="s">
        <v>150</v>
      </c>
      <c r="G420" t="s">
        <v>149</v>
      </c>
      <c r="H420" t="b">
        <v>1</v>
      </c>
      <c r="I420">
        <v>1E-3</v>
      </c>
      <c r="J420">
        <v>1E-3</v>
      </c>
      <c r="K420" t="str">
        <f t="shared" si="18"/>
        <v>&lt;</v>
      </c>
      <c r="L420">
        <f t="shared" si="19"/>
        <v>1</v>
      </c>
      <c r="M420">
        <f t="shared" si="20"/>
        <v>1</v>
      </c>
      <c r="N420" t="s">
        <v>453</v>
      </c>
    </row>
    <row r="421" spans="1:14">
      <c r="A421" t="s">
        <v>451</v>
      </c>
      <c r="B421" t="s">
        <v>452</v>
      </c>
      <c r="C421" t="s">
        <v>224</v>
      </c>
      <c r="D421" t="s">
        <v>225</v>
      </c>
      <c r="E421" s="2">
        <v>42817.42083333333</v>
      </c>
      <c r="F421" t="s">
        <v>150</v>
      </c>
      <c r="G421" t="s">
        <v>149</v>
      </c>
      <c r="H421" t="b">
        <v>1</v>
      </c>
      <c r="I421">
        <v>1E-3</v>
      </c>
      <c r="J421">
        <v>1E-3</v>
      </c>
      <c r="K421" t="str">
        <f t="shared" si="18"/>
        <v>&lt;</v>
      </c>
      <c r="L421">
        <f t="shared" si="19"/>
        <v>1</v>
      </c>
      <c r="M421">
        <f t="shared" si="20"/>
        <v>1</v>
      </c>
      <c r="N421" t="s">
        <v>453</v>
      </c>
    </row>
    <row r="422" spans="1:14">
      <c r="A422" t="s">
        <v>451</v>
      </c>
      <c r="B422" t="s">
        <v>452</v>
      </c>
      <c r="C422" t="s">
        <v>224</v>
      </c>
      <c r="D422" t="s">
        <v>225</v>
      </c>
      <c r="E422" s="2">
        <v>42759.4375</v>
      </c>
      <c r="F422" t="s">
        <v>150</v>
      </c>
      <c r="G422" t="s">
        <v>149</v>
      </c>
      <c r="H422" t="b">
        <v>1</v>
      </c>
      <c r="I422">
        <v>1E-3</v>
      </c>
      <c r="J422">
        <v>1E-3</v>
      </c>
      <c r="K422" t="str">
        <f t="shared" si="18"/>
        <v>&lt;</v>
      </c>
      <c r="L422">
        <f t="shared" si="19"/>
        <v>1</v>
      </c>
      <c r="M422">
        <f t="shared" si="20"/>
        <v>1</v>
      </c>
      <c r="N422" t="s">
        <v>453</v>
      </c>
    </row>
    <row r="423" spans="1:14">
      <c r="A423" t="s">
        <v>451</v>
      </c>
      <c r="B423" t="s">
        <v>452</v>
      </c>
      <c r="C423" t="s">
        <v>224</v>
      </c>
      <c r="D423" t="s">
        <v>225</v>
      </c>
      <c r="E423" s="2">
        <v>42780.417361111111</v>
      </c>
      <c r="F423" t="s">
        <v>150</v>
      </c>
      <c r="G423" t="s">
        <v>149</v>
      </c>
      <c r="H423" t="b">
        <v>1</v>
      </c>
      <c r="I423">
        <v>1E-3</v>
      </c>
      <c r="J423">
        <v>1E-3</v>
      </c>
      <c r="K423" t="str">
        <f t="shared" si="18"/>
        <v>&lt;</v>
      </c>
      <c r="L423">
        <f t="shared" si="19"/>
        <v>1</v>
      </c>
      <c r="M423">
        <f t="shared" si="20"/>
        <v>1</v>
      </c>
      <c r="N423" t="s">
        <v>453</v>
      </c>
    </row>
    <row r="424" spans="1:14">
      <c r="A424" t="s">
        <v>451</v>
      </c>
      <c r="B424" t="s">
        <v>452</v>
      </c>
      <c r="C424" t="s">
        <v>224</v>
      </c>
      <c r="D424" t="s">
        <v>225</v>
      </c>
      <c r="E424" s="2">
        <v>42808.424305555556</v>
      </c>
      <c r="F424" t="s">
        <v>150</v>
      </c>
      <c r="G424" t="s">
        <v>149</v>
      </c>
      <c r="H424" t="b">
        <v>1</v>
      </c>
      <c r="I424">
        <v>1E-3</v>
      </c>
      <c r="J424">
        <v>1E-3</v>
      </c>
      <c r="K424" t="str">
        <f t="shared" si="18"/>
        <v>&lt;</v>
      </c>
      <c r="L424">
        <f t="shared" si="19"/>
        <v>1</v>
      </c>
      <c r="M424">
        <f t="shared" si="20"/>
        <v>1</v>
      </c>
      <c r="N424" t="s">
        <v>453</v>
      </c>
    </row>
    <row r="425" spans="1:14">
      <c r="A425" t="s">
        <v>451</v>
      </c>
      <c r="B425" t="s">
        <v>452</v>
      </c>
      <c r="C425" t="s">
        <v>224</v>
      </c>
      <c r="D425" t="s">
        <v>225</v>
      </c>
      <c r="E425" s="2">
        <v>42782.40902777778</v>
      </c>
      <c r="F425" t="s">
        <v>150</v>
      </c>
      <c r="G425" t="s">
        <v>149</v>
      </c>
      <c r="H425" t="b">
        <v>1</v>
      </c>
      <c r="I425">
        <v>1E-3</v>
      </c>
      <c r="J425">
        <v>1E-3</v>
      </c>
      <c r="K425" t="str">
        <f t="shared" si="18"/>
        <v>&lt;</v>
      </c>
      <c r="L425">
        <f t="shared" si="19"/>
        <v>1</v>
      </c>
      <c r="M425">
        <f t="shared" si="20"/>
        <v>1</v>
      </c>
      <c r="N425" t="s">
        <v>453</v>
      </c>
    </row>
    <row r="426" spans="1:14">
      <c r="A426" t="s">
        <v>451</v>
      </c>
      <c r="B426" t="s">
        <v>452</v>
      </c>
      <c r="C426" t="s">
        <v>224</v>
      </c>
      <c r="D426" t="s">
        <v>225</v>
      </c>
      <c r="E426" s="2">
        <v>42776.457638888889</v>
      </c>
      <c r="F426" t="s">
        <v>150</v>
      </c>
      <c r="G426" t="s">
        <v>149</v>
      </c>
      <c r="H426" t="b">
        <v>1</v>
      </c>
      <c r="I426">
        <v>1E-3</v>
      </c>
      <c r="J426">
        <v>1E-3</v>
      </c>
      <c r="K426" t="str">
        <f t="shared" si="18"/>
        <v>&lt;</v>
      </c>
      <c r="L426">
        <f t="shared" si="19"/>
        <v>1</v>
      </c>
      <c r="M426">
        <f t="shared" si="20"/>
        <v>1</v>
      </c>
      <c r="N426" t="s">
        <v>453</v>
      </c>
    </row>
    <row r="427" spans="1:14">
      <c r="A427" t="s">
        <v>451</v>
      </c>
      <c r="B427" t="s">
        <v>452</v>
      </c>
      <c r="C427" t="s">
        <v>224</v>
      </c>
      <c r="D427" t="s">
        <v>225</v>
      </c>
      <c r="E427" s="2">
        <v>42793.383333333331</v>
      </c>
      <c r="F427" t="s">
        <v>150</v>
      </c>
      <c r="G427" t="s">
        <v>149</v>
      </c>
      <c r="H427" t="b">
        <v>1</v>
      </c>
      <c r="I427">
        <v>1E-3</v>
      </c>
      <c r="J427">
        <v>1E-3</v>
      </c>
      <c r="K427" t="str">
        <f t="shared" si="18"/>
        <v>&lt;</v>
      </c>
      <c r="L427">
        <f t="shared" si="19"/>
        <v>1</v>
      </c>
      <c r="M427">
        <f t="shared" si="20"/>
        <v>1</v>
      </c>
      <c r="N427" t="s">
        <v>453</v>
      </c>
    </row>
    <row r="428" spans="1:14">
      <c r="A428" t="s">
        <v>451</v>
      </c>
      <c r="B428" t="s">
        <v>452</v>
      </c>
      <c r="C428" t="s">
        <v>224</v>
      </c>
      <c r="D428" t="s">
        <v>225</v>
      </c>
      <c r="E428" s="2">
        <v>42823.422222222223</v>
      </c>
      <c r="F428" t="s">
        <v>150</v>
      </c>
      <c r="G428" t="s">
        <v>149</v>
      </c>
      <c r="H428" t="b">
        <v>1</v>
      </c>
      <c r="I428">
        <v>1E-3</v>
      </c>
      <c r="J428">
        <v>1E-3</v>
      </c>
      <c r="K428" t="str">
        <f t="shared" si="18"/>
        <v>&lt;</v>
      </c>
      <c r="L428">
        <f t="shared" si="19"/>
        <v>1</v>
      </c>
      <c r="M428">
        <f t="shared" si="20"/>
        <v>1</v>
      </c>
      <c r="N428" t="s">
        <v>453</v>
      </c>
    </row>
    <row r="429" spans="1:14">
      <c r="A429" t="s">
        <v>451</v>
      </c>
      <c r="B429" t="s">
        <v>452</v>
      </c>
      <c r="C429" t="s">
        <v>224</v>
      </c>
      <c r="D429" t="s">
        <v>225</v>
      </c>
      <c r="E429" s="2">
        <v>42858.438888888886</v>
      </c>
      <c r="F429" t="s">
        <v>150</v>
      </c>
      <c r="G429" t="s">
        <v>149</v>
      </c>
      <c r="H429" t="b">
        <v>1</v>
      </c>
      <c r="I429">
        <v>1E-3</v>
      </c>
      <c r="J429">
        <v>1E-3</v>
      </c>
      <c r="K429" t="str">
        <f t="shared" si="18"/>
        <v>&lt;</v>
      </c>
      <c r="L429">
        <f t="shared" si="19"/>
        <v>1</v>
      </c>
      <c r="M429">
        <f t="shared" si="20"/>
        <v>1</v>
      </c>
      <c r="N429" t="s">
        <v>453</v>
      </c>
    </row>
    <row r="430" spans="1:14">
      <c r="A430" t="s">
        <v>451</v>
      </c>
      <c r="B430" t="s">
        <v>452</v>
      </c>
      <c r="C430" t="s">
        <v>224</v>
      </c>
      <c r="D430" t="s">
        <v>225</v>
      </c>
      <c r="E430" s="2">
        <v>42859.449305555558</v>
      </c>
      <c r="F430" t="s">
        <v>150</v>
      </c>
      <c r="G430" t="s">
        <v>149</v>
      </c>
      <c r="H430" t="b">
        <v>1</v>
      </c>
      <c r="I430">
        <v>1E-3</v>
      </c>
      <c r="J430">
        <v>1E-3</v>
      </c>
      <c r="K430" t="str">
        <f t="shared" si="18"/>
        <v>&lt;</v>
      </c>
      <c r="L430">
        <f t="shared" si="19"/>
        <v>1</v>
      </c>
      <c r="M430">
        <f t="shared" si="20"/>
        <v>1</v>
      </c>
      <c r="N430" t="s">
        <v>453</v>
      </c>
    </row>
    <row r="431" spans="1:14">
      <c r="A431" t="s">
        <v>451</v>
      </c>
      <c r="B431" t="s">
        <v>452</v>
      </c>
      <c r="C431" t="s">
        <v>224</v>
      </c>
      <c r="D431" t="s">
        <v>225</v>
      </c>
      <c r="E431" s="2">
        <v>42800.584027777775</v>
      </c>
      <c r="F431" t="s">
        <v>150</v>
      </c>
      <c r="G431" t="s">
        <v>149</v>
      </c>
      <c r="H431" t="b">
        <v>1</v>
      </c>
      <c r="I431">
        <v>1E-3</v>
      </c>
      <c r="J431">
        <v>1E-3</v>
      </c>
      <c r="K431" t="str">
        <f t="shared" si="18"/>
        <v>&lt;</v>
      </c>
      <c r="L431">
        <f t="shared" si="19"/>
        <v>1</v>
      </c>
      <c r="M431">
        <f t="shared" si="20"/>
        <v>1</v>
      </c>
      <c r="N431" t="s">
        <v>453</v>
      </c>
    </row>
    <row r="432" spans="1:14">
      <c r="A432" t="s">
        <v>451</v>
      </c>
      <c r="B432" t="s">
        <v>452</v>
      </c>
      <c r="C432" t="s">
        <v>224</v>
      </c>
      <c r="D432" t="s">
        <v>225</v>
      </c>
      <c r="E432" s="2">
        <v>42835.536805555559</v>
      </c>
      <c r="F432" t="s">
        <v>150</v>
      </c>
      <c r="G432" t="s">
        <v>149</v>
      </c>
      <c r="H432" t="b">
        <v>1</v>
      </c>
      <c r="I432">
        <v>1E-3</v>
      </c>
      <c r="J432">
        <v>1E-3</v>
      </c>
      <c r="K432" t="str">
        <f t="shared" si="18"/>
        <v>&lt;</v>
      </c>
      <c r="L432">
        <f t="shared" si="19"/>
        <v>1</v>
      </c>
      <c r="M432">
        <f t="shared" si="20"/>
        <v>1</v>
      </c>
      <c r="N432" t="s">
        <v>453</v>
      </c>
    </row>
    <row r="433" spans="1:14">
      <c r="A433" t="s">
        <v>451</v>
      </c>
      <c r="B433" t="s">
        <v>452</v>
      </c>
      <c r="C433" t="s">
        <v>224</v>
      </c>
      <c r="D433" t="s">
        <v>225</v>
      </c>
      <c r="E433" s="2">
        <v>42769.445833333331</v>
      </c>
      <c r="F433" t="s">
        <v>150</v>
      </c>
      <c r="G433" t="s">
        <v>149</v>
      </c>
      <c r="H433" t="b">
        <v>1</v>
      </c>
      <c r="I433">
        <v>1E-3</v>
      </c>
      <c r="J433">
        <v>1E-3</v>
      </c>
      <c r="K433" t="str">
        <f t="shared" si="18"/>
        <v>&lt;</v>
      </c>
      <c r="L433">
        <f t="shared" si="19"/>
        <v>1</v>
      </c>
      <c r="M433">
        <f t="shared" si="20"/>
        <v>1</v>
      </c>
      <c r="N433" t="s">
        <v>453</v>
      </c>
    </row>
    <row r="434" spans="1:14">
      <c r="A434" t="s">
        <v>451</v>
      </c>
      <c r="B434" t="s">
        <v>452</v>
      </c>
      <c r="C434" t="s">
        <v>224</v>
      </c>
      <c r="D434" t="s">
        <v>225</v>
      </c>
      <c r="E434" s="2">
        <v>42832.54791666667</v>
      </c>
      <c r="F434" t="s">
        <v>150</v>
      </c>
      <c r="G434" t="s">
        <v>149</v>
      </c>
      <c r="H434" t="b">
        <v>1</v>
      </c>
      <c r="I434">
        <v>1E-3</v>
      </c>
      <c r="J434">
        <v>1E-3</v>
      </c>
      <c r="K434" t="str">
        <f t="shared" si="18"/>
        <v>&lt;</v>
      </c>
      <c r="L434">
        <f t="shared" si="19"/>
        <v>1</v>
      </c>
      <c r="M434">
        <f t="shared" si="20"/>
        <v>1</v>
      </c>
      <c r="N434" t="s">
        <v>453</v>
      </c>
    </row>
    <row r="435" spans="1:14">
      <c r="A435" t="s">
        <v>451</v>
      </c>
      <c r="B435" t="s">
        <v>452</v>
      </c>
      <c r="C435" t="s">
        <v>224</v>
      </c>
      <c r="D435" t="s">
        <v>225</v>
      </c>
      <c r="E435" s="2">
        <v>42829.602777777778</v>
      </c>
      <c r="F435" t="s">
        <v>150</v>
      </c>
      <c r="G435" t="s">
        <v>149</v>
      </c>
      <c r="H435" t="b">
        <v>1</v>
      </c>
      <c r="I435">
        <v>1E-3</v>
      </c>
      <c r="J435">
        <v>1E-3</v>
      </c>
      <c r="K435" t="str">
        <f t="shared" si="18"/>
        <v>&lt;</v>
      </c>
      <c r="L435">
        <f t="shared" si="19"/>
        <v>1</v>
      </c>
      <c r="M435">
        <f t="shared" si="20"/>
        <v>1</v>
      </c>
      <c r="N435" t="s">
        <v>453</v>
      </c>
    </row>
    <row r="436" spans="1:14">
      <c r="A436" t="s">
        <v>451</v>
      </c>
      <c r="B436" t="s">
        <v>452</v>
      </c>
      <c r="C436" t="s">
        <v>224</v>
      </c>
      <c r="D436" t="s">
        <v>225</v>
      </c>
      <c r="E436" s="2">
        <v>42815.419444444444</v>
      </c>
      <c r="F436" t="s">
        <v>150</v>
      </c>
      <c r="G436" t="s">
        <v>149</v>
      </c>
      <c r="H436" t="b">
        <v>1</v>
      </c>
      <c r="I436">
        <v>1E-3</v>
      </c>
      <c r="J436">
        <v>1E-3</v>
      </c>
      <c r="K436" t="str">
        <f t="shared" si="18"/>
        <v>&lt;</v>
      </c>
      <c r="L436">
        <f t="shared" si="19"/>
        <v>1</v>
      </c>
      <c r="M436">
        <f t="shared" si="20"/>
        <v>1</v>
      </c>
      <c r="N436" t="s">
        <v>453</v>
      </c>
    </row>
    <row r="437" spans="1:14">
      <c r="A437" t="s">
        <v>451</v>
      </c>
      <c r="B437" t="s">
        <v>452</v>
      </c>
      <c r="C437" t="s">
        <v>224</v>
      </c>
      <c r="D437" t="s">
        <v>225</v>
      </c>
      <c r="E437" s="2">
        <v>42741.506249999999</v>
      </c>
      <c r="F437" t="s">
        <v>150</v>
      </c>
      <c r="G437" t="s">
        <v>149</v>
      </c>
      <c r="H437" t="b">
        <v>1</v>
      </c>
      <c r="I437">
        <v>1E-3</v>
      </c>
      <c r="J437">
        <v>1E-3</v>
      </c>
      <c r="K437" t="str">
        <f t="shared" si="18"/>
        <v>&lt;</v>
      </c>
      <c r="L437">
        <f t="shared" si="19"/>
        <v>1</v>
      </c>
      <c r="M437">
        <f t="shared" si="20"/>
        <v>1</v>
      </c>
      <c r="N437" t="s">
        <v>453</v>
      </c>
    </row>
    <row r="438" spans="1:14">
      <c r="A438" t="s">
        <v>451</v>
      </c>
      <c r="B438" t="s">
        <v>452</v>
      </c>
      <c r="C438" t="s">
        <v>224</v>
      </c>
      <c r="D438" t="s">
        <v>225</v>
      </c>
      <c r="E438" s="2">
        <v>42748.415277777778</v>
      </c>
      <c r="F438" t="s">
        <v>150</v>
      </c>
      <c r="G438" t="s">
        <v>149</v>
      </c>
      <c r="H438" t="b">
        <v>1</v>
      </c>
      <c r="I438">
        <v>1E-3</v>
      </c>
      <c r="J438">
        <v>1E-3</v>
      </c>
      <c r="K438" t="str">
        <f t="shared" si="18"/>
        <v>&lt;</v>
      </c>
      <c r="L438">
        <f t="shared" si="19"/>
        <v>1</v>
      </c>
      <c r="M438">
        <f t="shared" si="20"/>
        <v>1</v>
      </c>
      <c r="N438" t="s">
        <v>453</v>
      </c>
    </row>
    <row r="439" spans="1:14">
      <c r="A439" t="s">
        <v>451</v>
      </c>
      <c r="B439" t="s">
        <v>452</v>
      </c>
      <c r="C439" t="s">
        <v>224</v>
      </c>
      <c r="D439" t="s">
        <v>225</v>
      </c>
      <c r="E439" s="2">
        <v>42754.46597222222</v>
      </c>
      <c r="F439" t="s">
        <v>150</v>
      </c>
      <c r="G439" t="s">
        <v>149</v>
      </c>
      <c r="H439" t="b">
        <v>1</v>
      </c>
      <c r="I439">
        <v>1E-3</v>
      </c>
      <c r="J439">
        <v>1E-3</v>
      </c>
      <c r="K439" t="str">
        <f t="shared" si="18"/>
        <v>&lt;</v>
      </c>
      <c r="L439">
        <f t="shared" si="19"/>
        <v>1</v>
      </c>
      <c r="M439">
        <f t="shared" si="20"/>
        <v>1</v>
      </c>
      <c r="N439" t="s">
        <v>453</v>
      </c>
    </row>
    <row r="440" spans="1:14">
      <c r="A440" t="s">
        <v>451</v>
      </c>
      <c r="B440" t="s">
        <v>452</v>
      </c>
      <c r="C440" t="s">
        <v>224</v>
      </c>
      <c r="D440" t="s">
        <v>225</v>
      </c>
      <c r="E440" s="2">
        <v>42810.449305555558</v>
      </c>
      <c r="F440" t="s">
        <v>150</v>
      </c>
      <c r="G440" t="s">
        <v>149</v>
      </c>
      <c r="H440" t="b">
        <v>1</v>
      </c>
      <c r="I440">
        <v>1E-3</v>
      </c>
      <c r="J440">
        <v>1E-3</v>
      </c>
      <c r="K440" t="str">
        <f t="shared" si="18"/>
        <v>&lt;</v>
      </c>
      <c r="L440">
        <f t="shared" si="19"/>
        <v>1</v>
      </c>
      <c r="M440">
        <f t="shared" si="20"/>
        <v>1</v>
      </c>
      <c r="N440" t="s">
        <v>453</v>
      </c>
    </row>
    <row r="441" spans="1:14">
      <c r="A441" t="s">
        <v>451</v>
      </c>
      <c r="B441" t="s">
        <v>452</v>
      </c>
      <c r="C441" t="s">
        <v>224</v>
      </c>
      <c r="D441" t="s">
        <v>225</v>
      </c>
      <c r="E441" s="2">
        <v>42761.432638888888</v>
      </c>
      <c r="F441" t="s">
        <v>150</v>
      </c>
      <c r="G441" t="s">
        <v>149</v>
      </c>
      <c r="H441" t="b">
        <v>1</v>
      </c>
      <c r="I441">
        <v>1E-3</v>
      </c>
      <c r="J441">
        <v>1E-3</v>
      </c>
      <c r="K441" t="str">
        <f t="shared" si="18"/>
        <v>&lt;</v>
      </c>
      <c r="L441">
        <f t="shared" si="19"/>
        <v>1</v>
      </c>
      <c r="M441">
        <f t="shared" si="20"/>
        <v>1</v>
      </c>
      <c r="N441" t="s">
        <v>453</v>
      </c>
    </row>
    <row r="442" spans="1:14">
      <c r="A442" t="s">
        <v>451</v>
      </c>
      <c r="B442" t="s">
        <v>452</v>
      </c>
      <c r="C442" t="s">
        <v>224</v>
      </c>
      <c r="D442" t="s">
        <v>225</v>
      </c>
      <c r="E442" s="2">
        <v>42753.479861111111</v>
      </c>
      <c r="F442" t="s">
        <v>150</v>
      </c>
      <c r="G442" t="s">
        <v>149</v>
      </c>
      <c r="H442" t="b">
        <v>1</v>
      </c>
      <c r="I442">
        <v>1E-3</v>
      </c>
      <c r="J442">
        <v>1E-3</v>
      </c>
      <c r="K442" t="str">
        <f t="shared" si="18"/>
        <v>&lt;</v>
      </c>
      <c r="L442">
        <f t="shared" si="19"/>
        <v>1</v>
      </c>
      <c r="M442">
        <f t="shared" si="20"/>
        <v>1</v>
      </c>
      <c r="N442" t="s">
        <v>453</v>
      </c>
    </row>
    <row r="443" spans="1:14">
      <c r="A443" t="s">
        <v>451</v>
      </c>
      <c r="B443" t="s">
        <v>452</v>
      </c>
      <c r="C443" t="s">
        <v>364</v>
      </c>
      <c r="D443" t="s">
        <v>365</v>
      </c>
      <c r="E443" s="2">
        <v>43083.441666666666</v>
      </c>
      <c r="F443" t="s">
        <v>150</v>
      </c>
      <c r="G443" t="s">
        <v>149</v>
      </c>
      <c r="H443" t="b">
        <v>1</v>
      </c>
      <c r="I443">
        <v>1E-3</v>
      </c>
      <c r="J443">
        <v>1E-3</v>
      </c>
      <c r="K443" t="str">
        <f t="shared" si="18"/>
        <v>&lt;</v>
      </c>
      <c r="L443">
        <f t="shared" si="19"/>
        <v>1</v>
      </c>
      <c r="M443">
        <f t="shared" si="20"/>
        <v>1</v>
      </c>
      <c r="N443" t="s">
        <v>453</v>
      </c>
    </row>
    <row r="444" spans="1:14">
      <c r="A444" t="s">
        <v>451</v>
      </c>
      <c r="B444" t="s">
        <v>452</v>
      </c>
      <c r="C444" t="s">
        <v>318</v>
      </c>
      <c r="D444" t="s">
        <v>321</v>
      </c>
      <c r="E444" s="2">
        <v>43074.486111111109</v>
      </c>
      <c r="F444" t="s">
        <v>150</v>
      </c>
      <c r="G444" t="s">
        <v>149</v>
      </c>
      <c r="H444" t="b">
        <v>1</v>
      </c>
      <c r="I444">
        <v>1E-3</v>
      </c>
      <c r="J444">
        <v>1E-3</v>
      </c>
      <c r="K444" t="str">
        <f t="shared" si="18"/>
        <v>&lt;</v>
      </c>
      <c r="L444">
        <f t="shared" si="19"/>
        <v>1</v>
      </c>
      <c r="M444">
        <f t="shared" si="20"/>
        <v>1</v>
      </c>
      <c r="N444" t="s">
        <v>453</v>
      </c>
    </row>
    <row r="445" spans="1:14">
      <c r="A445" t="s">
        <v>451</v>
      </c>
      <c r="B445" t="s">
        <v>452</v>
      </c>
      <c r="C445" t="s">
        <v>318</v>
      </c>
      <c r="D445" t="s">
        <v>321</v>
      </c>
      <c r="E445" s="2">
        <v>43048.509027777778</v>
      </c>
      <c r="F445" t="s">
        <v>150</v>
      </c>
      <c r="G445" t="s">
        <v>149</v>
      </c>
      <c r="H445" t="b">
        <v>1</v>
      </c>
      <c r="I445">
        <v>1E-3</v>
      </c>
      <c r="J445">
        <v>1E-3</v>
      </c>
      <c r="K445" t="str">
        <f t="shared" si="18"/>
        <v>&lt;</v>
      </c>
      <c r="L445">
        <f t="shared" si="19"/>
        <v>1</v>
      </c>
      <c r="M445">
        <f t="shared" si="20"/>
        <v>1</v>
      </c>
      <c r="N445" t="s">
        <v>453</v>
      </c>
    </row>
    <row r="446" spans="1:14">
      <c r="A446" t="s">
        <v>451</v>
      </c>
      <c r="B446" t="s">
        <v>452</v>
      </c>
      <c r="C446" t="s">
        <v>241</v>
      </c>
      <c r="D446" t="s">
        <v>242</v>
      </c>
      <c r="E446" s="2">
        <v>43070.447916666664</v>
      </c>
      <c r="F446" t="s">
        <v>150</v>
      </c>
      <c r="G446" t="s">
        <v>149</v>
      </c>
      <c r="H446" t="b">
        <v>1</v>
      </c>
      <c r="I446">
        <v>1E-3</v>
      </c>
      <c r="J446">
        <v>1E-3</v>
      </c>
      <c r="K446" t="str">
        <f t="shared" si="18"/>
        <v>&lt;</v>
      </c>
      <c r="L446">
        <f t="shared" si="19"/>
        <v>1</v>
      </c>
      <c r="M446">
        <f t="shared" si="20"/>
        <v>1</v>
      </c>
      <c r="N446" t="s">
        <v>453</v>
      </c>
    </row>
    <row r="447" spans="1:14">
      <c r="A447" t="s">
        <v>451</v>
      </c>
      <c r="B447" t="s">
        <v>452</v>
      </c>
      <c r="C447" t="s">
        <v>241</v>
      </c>
      <c r="D447" t="s">
        <v>242</v>
      </c>
      <c r="E447" s="2">
        <v>42774.513888888891</v>
      </c>
      <c r="F447" t="s">
        <v>150</v>
      </c>
      <c r="G447" t="s">
        <v>149</v>
      </c>
      <c r="H447" t="b">
        <v>1</v>
      </c>
      <c r="I447">
        <v>1E-3</v>
      </c>
      <c r="J447">
        <v>1E-3</v>
      </c>
      <c r="K447" t="str">
        <f t="shared" si="18"/>
        <v>&lt;</v>
      </c>
      <c r="L447">
        <f t="shared" si="19"/>
        <v>1</v>
      </c>
      <c r="M447">
        <f t="shared" si="20"/>
        <v>1</v>
      </c>
      <c r="N447" t="s">
        <v>453</v>
      </c>
    </row>
    <row r="448" spans="1:14">
      <c r="A448" t="s">
        <v>451</v>
      </c>
      <c r="B448" t="s">
        <v>452</v>
      </c>
      <c r="C448" t="s">
        <v>241</v>
      </c>
      <c r="D448" t="s">
        <v>242</v>
      </c>
      <c r="E448" s="2">
        <v>42844.588194444441</v>
      </c>
      <c r="F448" t="s">
        <v>150</v>
      </c>
      <c r="G448" t="s">
        <v>149</v>
      </c>
      <c r="H448" t="b">
        <v>1</v>
      </c>
      <c r="I448">
        <v>1E-3</v>
      </c>
      <c r="J448">
        <v>1E-3</v>
      </c>
      <c r="K448" t="str">
        <f t="shared" si="18"/>
        <v>&lt;</v>
      </c>
      <c r="L448">
        <f t="shared" si="19"/>
        <v>1</v>
      </c>
      <c r="M448">
        <f t="shared" si="20"/>
        <v>1</v>
      </c>
      <c r="N448" t="s">
        <v>453</v>
      </c>
    </row>
    <row r="449" spans="1:14">
      <c r="A449" t="s">
        <v>451</v>
      </c>
      <c r="B449" t="s">
        <v>452</v>
      </c>
      <c r="C449" t="s">
        <v>241</v>
      </c>
      <c r="D449" t="s">
        <v>242</v>
      </c>
      <c r="E449" s="2">
        <v>42824.507638888892</v>
      </c>
      <c r="F449" t="s">
        <v>150</v>
      </c>
      <c r="G449" t="s">
        <v>149</v>
      </c>
      <c r="H449" t="b">
        <v>1</v>
      </c>
      <c r="I449">
        <v>1E-3</v>
      </c>
      <c r="J449">
        <v>1E-3</v>
      </c>
      <c r="K449" t="str">
        <f t="shared" si="18"/>
        <v>&lt;</v>
      </c>
      <c r="L449">
        <f t="shared" si="19"/>
        <v>1</v>
      </c>
      <c r="M449">
        <f t="shared" si="20"/>
        <v>1</v>
      </c>
      <c r="N449" t="s">
        <v>453</v>
      </c>
    </row>
    <row r="450" spans="1:14">
      <c r="A450" t="s">
        <v>451</v>
      </c>
      <c r="B450" t="s">
        <v>452</v>
      </c>
      <c r="C450" t="s">
        <v>241</v>
      </c>
      <c r="D450" t="s">
        <v>242</v>
      </c>
      <c r="E450" s="2">
        <v>42804.55972222222</v>
      </c>
      <c r="F450" t="s">
        <v>150</v>
      </c>
      <c r="G450" t="s">
        <v>149</v>
      </c>
      <c r="H450" t="b">
        <v>1</v>
      </c>
      <c r="I450">
        <v>1E-3</v>
      </c>
      <c r="J450">
        <v>1E-3</v>
      </c>
      <c r="K450" t="str">
        <f t="shared" si="18"/>
        <v>&lt;</v>
      </c>
      <c r="L450">
        <f t="shared" si="19"/>
        <v>1</v>
      </c>
      <c r="M450">
        <f t="shared" si="20"/>
        <v>1</v>
      </c>
      <c r="N450" t="s">
        <v>453</v>
      </c>
    </row>
    <row r="451" spans="1:14">
      <c r="A451" t="s">
        <v>451</v>
      </c>
      <c r="B451" t="s">
        <v>452</v>
      </c>
      <c r="C451" t="s">
        <v>241</v>
      </c>
      <c r="D451" t="s">
        <v>242</v>
      </c>
      <c r="E451" s="2">
        <v>42782.637499999997</v>
      </c>
      <c r="F451" t="s">
        <v>150</v>
      </c>
      <c r="G451" t="s">
        <v>149</v>
      </c>
      <c r="H451" t="b">
        <v>1</v>
      </c>
      <c r="I451">
        <v>1E-3</v>
      </c>
      <c r="J451">
        <v>1E-3</v>
      </c>
      <c r="K451" t="str">
        <f t="shared" ref="K451:K514" si="21">IF(H451=TRUE,"&lt;","=")</f>
        <v>&lt;</v>
      </c>
      <c r="L451">
        <f t="shared" ref="L451:L514" si="22">I451*1000</f>
        <v>1</v>
      </c>
      <c r="M451">
        <f t="shared" ref="M451:M514" si="23">J451*1000</f>
        <v>1</v>
      </c>
      <c r="N451" t="s">
        <v>453</v>
      </c>
    </row>
    <row r="452" spans="1:14">
      <c r="A452" t="s">
        <v>451</v>
      </c>
      <c r="B452" t="s">
        <v>452</v>
      </c>
      <c r="C452" t="s">
        <v>241</v>
      </c>
      <c r="D452" t="s">
        <v>242</v>
      </c>
      <c r="E452" s="2">
        <v>42740.478472222225</v>
      </c>
      <c r="F452" t="s">
        <v>150</v>
      </c>
      <c r="G452" t="s">
        <v>149</v>
      </c>
      <c r="H452" t="b">
        <v>1</v>
      </c>
      <c r="I452">
        <v>1E-3</v>
      </c>
      <c r="J452">
        <v>1E-3</v>
      </c>
      <c r="K452" t="str">
        <f t="shared" si="21"/>
        <v>&lt;</v>
      </c>
      <c r="L452">
        <f t="shared" si="22"/>
        <v>1</v>
      </c>
      <c r="M452">
        <f t="shared" si="23"/>
        <v>1</v>
      </c>
      <c r="N452" t="s">
        <v>453</v>
      </c>
    </row>
    <row r="453" spans="1:14">
      <c r="A453" t="s">
        <v>451</v>
      </c>
      <c r="B453" t="s">
        <v>452</v>
      </c>
      <c r="C453" t="s">
        <v>241</v>
      </c>
      <c r="D453" t="s">
        <v>242</v>
      </c>
      <c r="E453" s="2">
        <v>42762.433333333334</v>
      </c>
      <c r="F453" t="s">
        <v>150</v>
      </c>
      <c r="G453" t="s">
        <v>149</v>
      </c>
      <c r="H453" t="b">
        <v>1</v>
      </c>
      <c r="I453">
        <v>1E-3</v>
      </c>
      <c r="J453">
        <v>1E-3</v>
      </c>
      <c r="K453" t="str">
        <f t="shared" si="21"/>
        <v>&lt;</v>
      </c>
      <c r="L453">
        <f t="shared" si="22"/>
        <v>1</v>
      </c>
      <c r="M453">
        <f t="shared" si="23"/>
        <v>1</v>
      </c>
      <c r="N453" t="s">
        <v>453</v>
      </c>
    </row>
    <row r="454" spans="1:14">
      <c r="A454" t="s">
        <v>451</v>
      </c>
      <c r="B454" t="s">
        <v>452</v>
      </c>
      <c r="C454" t="s">
        <v>241</v>
      </c>
      <c r="D454" t="s">
        <v>242</v>
      </c>
      <c r="E454" s="2">
        <v>42807.505555555559</v>
      </c>
      <c r="F454" t="s">
        <v>150</v>
      </c>
      <c r="G454" t="s">
        <v>149</v>
      </c>
      <c r="H454" t="b">
        <v>1</v>
      </c>
      <c r="I454">
        <v>1E-3</v>
      </c>
      <c r="J454">
        <v>1E-3</v>
      </c>
      <c r="K454" t="str">
        <f t="shared" si="21"/>
        <v>&lt;</v>
      </c>
      <c r="L454">
        <f t="shared" si="22"/>
        <v>1</v>
      </c>
      <c r="M454">
        <f t="shared" si="23"/>
        <v>1</v>
      </c>
      <c r="N454" t="s">
        <v>453</v>
      </c>
    </row>
    <row r="455" spans="1:14">
      <c r="A455" t="s">
        <v>451</v>
      </c>
      <c r="B455" t="s">
        <v>452</v>
      </c>
      <c r="C455" t="s">
        <v>241</v>
      </c>
      <c r="D455" t="s">
        <v>242</v>
      </c>
      <c r="E455" s="2">
        <v>42752.62777777778</v>
      </c>
      <c r="F455" t="s">
        <v>150</v>
      </c>
      <c r="G455" t="s">
        <v>149</v>
      </c>
      <c r="H455" t="b">
        <v>1</v>
      </c>
      <c r="I455">
        <v>1E-3</v>
      </c>
      <c r="J455">
        <v>1E-3</v>
      </c>
      <c r="K455" t="str">
        <f t="shared" si="21"/>
        <v>&lt;</v>
      </c>
      <c r="L455">
        <f t="shared" si="22"/>
        <v>1</v>
      </c>
      <c r="M455">
        <f t="shared" si="23"/>
        <v>1</v>
      </c>
      <c r="N455" t="s">
        <v>453</v>
      </c>
    </row>
    <row r="456" spans="1:14">
      <c r="A456" t="s">
        <v>451</v>
      </c>
      <c r="B456" t="s">
        <v>452</v>
      </c>
      <c r="C456" t="s">
        <v>241</v>
      </c>
      <c r="D456" t="s">
        <v>242</v>
      </c>
      <c r="E456" s="2">
        <v>42829.570833333331</v>
      </c>
      <c r="F456" t="s">
        <v>150</v>
      </c>
      <c r="G456" t="s">
        <v>149</v>
      </c>
      <c r="H456" t="b">
        <v>1</v>
      </c>
      <c r="I456">
        <v>1E-3</v>
      </c>
      <c r="J456">
        <v>1E-3</v>
      </c>
      <c r="K456" t="str">
        <f t="shared" si="21"/>
        <v>&lt;</v>
      </c>
      <c r="L456">
        <f t="shared" si="22"/>
        <v>1</v>
      </c>
      <c r="M456">
        <f t="shared" si="23"/>
        <v>1</v>
      </c>
      <c r="N456" t="s">
        <v>453</v>
      </c>
    </row>
    <row r="457" spans="1:14">
      <c r="A457" t="s">
        <v>451</v>
      </c>
      <c r="B457" t="s">
        <v>452</v>
      </c>
      <c r="C457" t="s">
        <v>241</v>
      </c>
      <c r="D457" t="s">
        <v>242</v>
      </c>
      <c r="E457" s="2">
        <v>42776.640972222223</v>
      </c>
      <c r="F457" t="s">
        <v>150</v>
      </c>
      <c r="G457" t="s">
        <v>149</v>
      </c>
      <c r="H457" t="b">
        <v>1</v>
      </c>
      <c r="I457">
        <v>1E-3</v>
      </c>
      <c r="J457">
        <v>1E-3</v>
      </c>
      <c r="K457" t="str">
        <f t="shared" si="21"/>
        <v>&lt;</v>
      </c>
      <c r="L457">
        <f t="shared" si="22"/>
        <v>1</v>
      </c>
      <c r="M457">
        <f t="shared" si="23"/>
        <v>1</v>
      </c>
      <c r="N457" t="s">
        <v>453</v>
      </c>
    </row>
    <row r="458" spans="1:14">
      <c r="A458" t="s">
        <v>451</v>
      </c>
      <c r="B458" t="s">
        <v>452</v>
      </c>
      <c r="C458" t="s">
        <v>241</v>
      </c>
      <c r="D458" t="s">
        <v>242</v>
      </c>
      <c r="E458" s="2">
        <v>42802.511111111111</v>
      </c>
      <c r="F458" t="s">
        <v>150</v>
      </c>
      <c r="G458" t="s">
        <v>149</v>
      </c>
      <c r="H458" t="b">
        <v>1</v>
      </c>
      <c r="I458">
        <v>1E-3</v>
      </c>
      <c r="J458">
        <v>1E-3</v>
      </c>
      <c r="K458" t="str">
        <f t="shared" si="21"/>
        <v>&lt;</v>
      </c>
      <c r="L458">
        <f t="shared" si="22"/>
        <v>1</v>
      </c>
      <c r="M458">
        <f t="shared" si="23"/>
        <v>1</v>
      </c>
      <c r="N458" t="s">
        <v>453</v>
      </c>
    </row>
    <row r="459" spans="1:14">
      <c r="A459" t="s">
        <v>451</v>
      </c>
      <c r="B459" t="s">
        <v>452</v>
      </c>
      <c r="C459" t="s">
        <v>241</v>
      </c>
      <c r="D459" t="s">
        <v>242</v>
      </c>
      <c r="E459" s="2">
        <v>42748.600694444445</v>
      </c>
      <c r="F459" t="s">
        <v>150</v>
      </c>
      <c r="G459" t="s">
        <v>149</v>
      </c>
      <c r="H459" t="b">
        <v>1</v>
      </c>
      <c r="I459">
        <v>1E-3</v>
      </c>
      <c r="J459">
        <v>1E-3</v>
      </c>
      <c r="K459" t="str">
        <f t="shared" si="21"/>
        <v>&lt;</v>
      </c>
      <c r="L459">
        <f t="shared" si="22"/>
        <v>1</v>
      </c>
      <c r="M459">
        <f t="shared" si="23"/>
        <v>1</v>
      </c>
      <c r="N459" t="s">
        <v>453</v>
      </c>
    </row>
    <row r="460" spans="1:14">
      <c r="A460" t="s">
        <v>451</v>
      </c>
      <c r="B460" t="s">
        <v>452</v>
      </c>
      <c r="C460" t="s">
        <v>241</v>
      </c>
      <c r="D460" t="s">
        <v>242</v>
      </c>
      <c r="E460" s="2">
        <v>42754.557638888888</v>
      </c>
      <c r="F460" t="s">
        <v>150</v>
      </c>
      <c r="G460" t="s">
        <v>149</v>
      </c>
      <c r="H460" t="b">
        <v>1</v>
      </c>
      <c r="I460">
        <v>1E-3</v>
      </c>
      <c r="J460">
        <v>1E-3</v>
      </c>
      <c r="K460" t="str">
        <f t="shared" si="21"/>
        <v>&lt;</v>
      </c>
      <c r="L460">
        <f t="shared" si="22"/>
        <v>1</v>
      </c>
      <c r="M460">
        <f t="shared" si="23"/>
        <v>1</v>
      </c>
      <c r="N460" t="s">
        <v>453</v>
      </c>
    </row>
    <row r="461" spans="1:14">
      <c r="A461" t="s">
        <v>451</v>
      </c>
      <c r="B461" t="s">
        <v>452</v>
      </c>
      <c r="C461" t="s">
        <v>241</v>
      </c>
      <c r="D461" t="s">
        <v>242</v>
      </c>
      <c r="E461" s="2">
        <v>42845.590277777781</v>
      </c>
      <c r="F461" t="s">
        <v>150</v>
      </c>
      <c r="G461" t="s">
        <v>149</v>
      </c>
      <c r="H461" t="b">
        <v>1</v>
      </c>
      <c r="I461">
        <v>1E-3</v>
      </c>
      <c r="J461">
        <v>1E-3</v>
      </c>
      <c r="K461" t="str">
        <f t="shared" si="21"/>
        <v>&lt;</v>
      </c>
      <c r="L461">
        <f t="shared" si="22"/>
        <v>1</v>
      </c>
      <c r="M461">
        <f t="shared" si="23"/>
        <v>1</v>
      </c>
      <c r="N461" t="s">
        <v>453</v>
      </c>
    </row>
    <row r="462" spans="1:14">
      <c r="A462" t="s">
        <v>451</v>
      </c>
      <c r="B462" t="s">
        <v>452</v>
      </c>
      <c r="C462" t="s">
        <v>241</v>
      </c>
      <c r="D462" t="s">
        <v>242</v>
      </c>
      <c r="E462" s="2">
        <v>42789.708333333336</v>
      </c>
      <c r="F462" t="s">
        <v>150</v>
      </c>
      <c r="G462" t="s">
        <v>149</v>
      </c>
      <c r="H462" t="b">
        <v>1</v>
      </c>
      <c r="I462">
        <v>1E-3</v>
      </c>
      <c r="J462">
        <v>1E-3</v>
      </c>
      <c r="K462" t="str">
        <f t="shared" si="21"/>
        <v>&lt;</v>
      </c>
      <c r="L462">
        <f t="shared" si="22"/>
        <v>1</v>
      </c>
      <c r="M462">
        <f t="shared" si="23"/>
        <v>1</v>
      </c>
      <c r="N462" t="s">
        <v>453</v>
      </c>
    </row>
    <row r="463" spans="1:14">
      <c r="A463" t="s">
        <v>451</v>
      </c>
      <c r="B463" t="s">
        <v>452</v>
      </c>
      <c r="C463" t="s">
        <v>241</v>
      </c>
      <c r="D463" t="s">
        <v>242</v>
      </c>
      <c r="E463" s="2">
        <v>42821.640972222223</v>
      </c>
      <c r="F463" t="s">
        <v>150</v>
      </c>
      <c r="G463" t="s">
        <v>149</v>
      </c>
      <c r="H463" t="b">
        <v>1</v>
      </c>
      <c r="I463">
        <v>1E-3</v>
      </c>
      <c r="J463">
        <v>1E-3</v>
      </c>
      <c r="K463" t="str">
        <f t="shared" si="21"/>
        <v>&lt;</v>
      </c>
      <c r="L463">
        <f t="shared" si="22"/>
        <v>1</v>
      </c>
      <c r="M463">
        <f t="shared" si="23"/>
        <v>1</v>
      </c>
      <c r="N463" t="s">
        <v>453</v>
      </c>
    </row>
    <row r="464" spans="1:14">
      <c r="A464" t="s">
        <v>451</v>
      </c>
      <c r="B464" t="s">
        <v>452</v>
      </c>
      <c r="C464" t="s">
        <v>241</v>
      </c>
      <c r="D464" t="s">
        <v>242</v>
      </c>
      <c r="E464" s="2">
        <v>42745.65347222222</v>
      </c>
      <c r="F464" t="s">
        <v>150</v>
      </c>
      <c r="G464" t="s">
        <v>149</v>
      </c>
      <c r="H464" t="b">
        <v>1</v>
      </c>
      <c r="I464">
        <v>1E-3</v>
      </c>
      <c r="J464">
        <v>1E-3</v>
      </c>
      <c r="K464" t="str">
        <f t="shared" si="21"/>
        <v>&lt;</v>
      </c>
      <c r="L464">
        <f t="shared" si="22"/>
        <v>1</v>
      </c>
      <c r="M464">
        <f t="shared" si="23"/>
        <v>1</v>
      </c>
      <c r="N464" t="s">
        <v>453</v>
      </c>
    </row>
    <row r="465" spans="1:14">
      <c r="A465" t="s">
        <v>451</v>
      </c>
      <c r="B465" t="s">
        <v>452</v>
      </c>
      <c r="C465" t="s">
        <v>241</v>
      </c>
      <c r="D465" t="s">
        <v>242</v>
      </c>
      <c r="E465" s="2">
        <v>42787.744444444441</v>
      </c>
      <c r="F465" t="s">
        <v>150</v>
      </c>
      <c r="G465" t="s">
        <v>149</v>
      </c>
      <c r="H465" t="b">
        <v>1</v>
      </c>
      <c r="I465">
        <v>1E-3</v>
      </c>
      <c r="J465">
        <v>1E-3</v>
      </c>
      <c r="K465" t="str">
        <f t="shared" si="21"/>
        <v>&lt;</v>
      </c>
      <c r="L465">
        <f t="shared" si="22"/>
        <v>1</v>
      </c>
      <c r="M465">
        <f t="shared" si="23"/>
        <v>1</v>
      </c>
      <c r="N465" t="s">
        <v>453</v>
      </c>
    </row>
    <row r="466" spans="1:14">
      <c r="A466" t="s">
        <v>451</v>
      </c>
      <c r="B466" t="s">
        <v>452</v>
      </c>
      <c r="C466" t="s">
        <v>241</v>
      </c>
      <c r="D466" t="s">
        <v>242</v>
      </c>
      <c r="E466" s="2">
        <v>42835.686111111114</v>
      </c>
      <c r="F466" t="s">
        <v>150</v>
      </c>
      <c r="G466" t="s">
        <v>149</v>
      </c>
      <c r="H466" t="b">
        <v>1</v>
      </c>
      <c r="I466">
        <v>1E-3</v>
      </c>
      <c r="J466">
        <v>1E-3</v>
      </c>
      <c r="K466" t="str">
        <f t="shared" si="21"/>
        <v>&lt;</v>
      </c>
      <c r="L466">
        <f t="shared" si="22"/>
        <v>1</v>
      </c>
      <c r="M466">
        <f t="shared" si="23"/>
        <v>1</v>
      </c>
      <c r="N466" t="s">
        <v>453</v>
      </c>
    </row>
    <row r="467" spans="1:14">
      <c r="A467" t="s">
        <v>451</v>
      </c>
      <c r="B467" t="s">
        <v>452</v>
      </c>
      <c r="C467" t="s">
        <v>241</v>
      </c>
      <c r="D467" t="s">
        <v>242</v>
      </c>
      <c r="E467" s="2">
        <v>42769.638194444444</v>
      </c>
      <c r="F467" t="s">
        <v>150</v>
      </c>
      <c r="G467" t="s">
        <v>149</v>
      </c>
      <c r="H467" t="b">
        <v>1</v>
      </c>
      <c r="I467">
        <v>1E-3</v>
      </c>
      <c r="J467">
        <v>1E-3</v>
      </c>
      <c r="K467" t="str">
        <f t="shared" si="21"/>
        <v>&lt;</v>
      </c>
      <c r="L467">
        <f t="shared" si="22"/>
        <v>1</v>
      </c>
      <c r="M467">
        <f t="shared" si="23"/>
        <v>1</v>
      </c>
      <c r="N467" t="s">
        <v>453</v>
      </c>
    </row>
    <row r="468" spans="1:14">
      <c r="A468" t="s">
        <v>451</v>
      </c>
      <c r="B468" t="s">
        <v>452</v>
      </c>
      <c r="C468" t="s">
        <v>241</v>
      </c>
      <c r="D468" t="s">
        <v>242</v>
      </c>
      <c r="E468" s="2">
        <v>42760.512499999997</v>
      </c>
      <c r="F468" t="s">
        <v>150</v>
      </c>
      <c r="G468" t="s">
        <v>149</v>
      </c>
      <c r="H468" t="b">
        <v>1</v>
      </c>
      <c r="I468">
        <v>1E-3</v>
      </c>
      <c r="J468">
        <v>1E-3</v>
      </c>
      <c r="K468" t="str">
        <f t="shared" si="21"/>
        <v>&lt;</v>
      </c>
      <c r="L468">
        <f t="shared" si="22"/>
        <v>1</v>
      </c>
      <c r="M468">
        <f t="shared" si="23"/>
        <v>1</v>
      </c>
      <c r="N468" t="s">
        <v>453</v>
      </c>
    </row>
    <row r="469" spans="1:14">
      <c r="A469" t="s">
        <v>451</v>
      </c>
      <c r="B469" t="s">
        <v>452</v>
      </c>
      <c r="C469" t="s">
        <v>241</v>
      </c>
      <c r="D469" t="s">
        <v>242</v>
      </c>
      <c r="E469" s="2">
        <v>42779.677083333336</v>
      </c>
      <c r="F469" t="s">
        <v>150</v>
      </c>
      <c r="G469" t="s">
        <v>149</v>
      </c>
      <c r="H469" t="b">
        <v>1</v>
      </c>
      <c r="I469">
        <v>1E-3</v>
      </c>
      <c r="J469">
        <v>1E-3</v>
      </c>
      <c r="K469" t="str">
        <f t="shared" si="21"/>
        <v>&lt;</v>
      </c>
      <c r="L469">
        <f t="shared" si="22"/>
        <v>1</v>
      </c>
      <c r="M469">
        <f t="shared" si="23"/>
        <v>1</v>
      </c>
      <c r="N469" t="s">
        <v>453</v>
      </c>
    </row>
    <row r="470" spans="1:14">
      <c r="A470" t="s">
        <v>451</v>
      </c>
      <c r="B470" t="s">
        <v>452</v>
      </c>
      <c r="C470" t="s">
        <v>296</v>
      </c>
      <c r="D470" t="s">
        <v>297</v>
      </c>
      <c r="E470" s="2">
        <v>43083.432638888888</v>
      </c>
      <c r="F470" t="s">
        <v>150</v>
      </c>
      <c r="G470" t="s">
        <v>149</v>
      </c>
      <c r="H470" t="b">
        <v>1</v>
      </c>
      <c r="I470">
        <v>1E-3</v>
      </c>
      <c r="J470">
        <v>1E-3</v>
      </c>
      <c r="K470" t="str">
        <f t="shared" si="21"/>
        <v>&lt;</v>
      </c>
      <c r="L470">
        <f t="shared" si="22"/>
        <v>1</v>
      </c>
      <c r="M470">
        <f t="shared" si="23"/>
        <v>1</v>
      </c>
      <c r="N470" t="s">
        <v>453</v>
      </c>
    </row>
    <row r="471" spans="1:14">
      <c r="A471" t="s">
        <v>451</v>
      </c>
      <c r="B471" t="s">
        <v>452</v>
      </c>
      <c r="C471" t="s">
        <v>178</v>
      </c>
      <c r="D471" t="s">
        <v>185</v>
      </c>
      <c r="E471" s="2">
        <v>42817.553472222222</v>
      </c>
      <c r="F471" t="s">
        <v>150</v>
      </c>
      <c r="G471" t="s">
        <v>149</v>
      </c>
      <c r="H471" t="b">
        <v>1</v>
      </c>
      <c r="I471">
        <v>1E-3</v>
      </c>
      <c r="J471">
        <v>1E-3</v>
      </c>
      <c r="K471" t="str">
        <f t="shared" si="21"/>
        <v>&lt;</v>
      </c>
      <c r="L471">
        <f t="shared" si="22"/>
        <v>1</v>
      </c>
      <c r="M471">
        <f t="shared" si="23"/>
        <v>1</v>
      </c>
      <c r="N471" t="s">
        <v>453</v>
      </c>
    </row>
    <row r="472" spans="1:14">
      <c r="A472" t="s">
        <v>451</v>
      </c>
      <c r="B472" t="s">
        <v>452</v>
      </c>
      <c r="C472" t="s">
        <v>178</v>
      </c>
      <c r="D472" t="s">
        <v>185</v>
      </c>
      <c r="E472" s="2">
        <v>42821.570833333331</v>
      </c>
      <c r="F472" t="s">
        <v>150</v>
      </c>
      <c r="G472" t="s">
        <v>149</v>
      </c>
      <c r="H472" t="b">
        <v>1</v>
      </c>
      <c r="I472">
        <v>1E-3</v>
      </c>
      <c r="J472">
        <v>1E-3</v>
      </c>
      <c r="K472" t="str">
        <f t="shared" si="21"/>
        <v>&lt;</v>
      </c>
      <c r="L472">
        <f t="shared" si="22"/>
        <v>1</v>
      </c>
      <c r="M472">
        <f t="shared" si="23"/>
        <v>1</v>
      </c>
      <c r="N472" t="s">
        <v>453</v>
      </c>
    </row>
    <row r="473" spans="1:14">
      <c r="A473" t="s">
        <v>451</v>
      </c>
      <c r="B473" t="s">
        <v>452</v>
      </c>
      <c r="C473" t="s">
        <v>255</v>
      </c>
      <c r="D473" t="s">
        <v>258</v>
      </c>
      <c r="E473" s="2">
        <v>43083.631249999999</v>
      </c>
      <c r="F473" t="s">
        <v>150</v>
      </c>
      <c r="G473" t="s">
        <v>149</v>
      </c>
      <c r="H473" t="b">
        <v>1</v>
      </c>
      <c r="I473">
        <v>1E-3</v>
      </c>
      <c r="J473">
        <v>1E-3</v>
      </c>
      <c r="K473" t="str">
        <f t="shared" si="21"/>
        <v>&lt;</v>
      </c>
      <c r="L473">
        <f t="shared" si="22"/>
        <v>1</v>
      </c>
      <c r="M473">
        <f t="shared" si="23"/>
        <v>1</v>
      </c>
      <c r="N473" t="s">
        <v>453</v>
      </c>
    </row>
    <row r="474" spans="1:14">
      <c r="A474" t="s">
        <v>451</v>
      </c>
      <c r="B474" t="s">
        <v>452</v>
      </c>
      <c r="C474" t="s">
        <v>255</v>
      </c>
      <c r="D474" t="s">
        <v>258</v>
      </c>
      <c r="E474" s="2">
        <v>42970.630555555559</v>
      </c>
      <c r="F474" t="s">
        <v>150</v>
      </c>
      <c r="G474" t="s">
        <v>149</v>
      </c>
      <c r="H474" t="b">
        <v>1</v>
      </c>
      <c r="I474">
        <v>1E-3</v>
      </c>
      <c r="J474">
        <v>1E-3</v>
      </c>
      <c r="K474" t="str">
        <f t="shared" si="21"/>
        <v>&lt;</v>
      </c>
      <c r="L474">
        <f t="shared" si="22"/>
        <v>1</v>
      </c>
      <c r="M474">
        <f t="shared" si="23"/>
        <v>1</v>
      </c>
      <c r="N474" t="s">
        <v>453</v>
      </c>
    </row>
    <row r="475" spans="1:14">
      <c r="A475" t="s">
        <v>451</v>
      </c>
      <c r="B475" t="s">
        <v>452</v>
      </c>
      <c r="C475" t="s">
        <v>203</v>
      </c>
      <c r="D475" t="s">
        <v>204</v>
      </c>
      <c r="E475" s="2">
        <v>43222.45</v>
      </c>
      <c r="F475" t="s">
        <v>150</v>
      </c>
      <c r="G475" t="s">
        <v>149</v>
      </c>
      <c r="H475" t="b">
        <v>1</v>
      </c>
      <c r="I475">
        <v>1E-3</v>
      </c>
      <c r="J475">
        <v>1E-3</v>
      </c>
      <c r="K475" t="str">
        <f t="shared" si="21"/>
        <v>&lt;</v>
      </c>
      <c r="L475">
        <f t="shared" si="22"/>
        <v>1</v>
      </c>
      <c r="M475">
        <f t="shared" si="23"/>
        <v>1</v>
      </c>
      <c r="N475" t="s">
        <v>453</v>
      </c>
    </row>
    <row r="476" spans="1:14">
      <c r="A476" t="s">
        <v>451</v>
      </c>
      <c r="B476" t="s">
        <v>452</v>
      </c>
      <c r="C476" t="s">
        <v>203</v>
      </c>
      <c r="D476" t="s">
        <v>204</v>
      </c>
      <c r="E476" s="2">
        <v>43206.429861111108</v>
      </c>
      <c r="F476" t="s">
        <v>150</v>
      </c>
      <c r="G476" t="s">
        <v>149</v>
      </c>
      <c r="H476" t="b">
        <v>1</v>
      </c>
      <c r="I476">
        <v>1E-3</v>
      </c>
      <c r="J476">
        <v>1E-3</v>
      </c>
      <c r="K476" t="str">
        <f t="shared" si="21"/>
        <v>&lt;</v>
      </c>
      <c r="L476">
        <f t="shared" si="22"/>
        <v>1</v>
      </c>
      <c r="M476">
        <f t="shared" si="23"/>
        <v>1</v>
      </c>
      <c r="N476" t="s">
        <v>453</v>
      </c>
    </row>
    <row r="477" spans="1:14">
      <c r="A477" t="s">
        <v>451</v>
      </c>
      <c r="B477" t="s">
        <v>452</v>
      </c>
      <c r="C477" t="s">
        <v>203</v>
      </c>
      <c r="D477" t="s">
        <v>204</v>
      </c>
      <c r="E477" s="2">
        <v>43255.57708333333</v>
      </c>
      <c r="F477" t="s">
        <v>150</v>
      </c>
      <c r="G477" t="s">
        <v>149</v>
      </c>
      <c r="H477" t="b">
        <v>1</v>
      </c>
      <c r="I477">
        <v>1E-3</v>
      </c>
      <c r="J477">
        <v>1E-3</v>
      </c>
      <c r="K477" t="str">
        <f t="shared" si="21"/>
        <v>&lt;</v>
      </c>
      <c r="L477">
        <f t="shared" si="22"/>
        <v>1</v>
      </c>
      <c r="M477">
        <f t="shared" si="23"/>
        <v>1</v>
      </c>
      <c r="N477" t="s">
        <v>453</v>
      </c>
    </row>
    <row r="478" spans="1:14">
      <c r="A478" t="s">
        <v>451</v>
      </c>
      <c r="B478" t="s">
        <v>452</v>
      </c>
      <c r="C478" t="s">
        <v>203</v>
      </c>
      <c r="D478" t="s">
        <v>204</v>
      </c>
      <c r="E478" s="2">
        <v>43203.4375</v>
      </c>
      <c r="F478" t="s">
        <v>150</v>
      </c>
      <c r="G478" t="s">
        <v>149</v>
      </c>
      <c r="H478" t="b">
        <v>1</v>
      </c>
      <c r="I478">
        <v>1E-3</v>
      </c>
      <c r="J478">
        <v>1E-3</v>
      </c>
      <c r="K478" t="str">
        <f t="shared" si="21"/>
        <v>&lt;</v>
      </c>
      <c r="L478">
        <f t="shared" si="22"/>
        <v>1</v>
      </c>
      <c r="M478">
        <f t="shared" si="23"/>
        <v>1</v>
      </c>
      <c r="N478" t="s">
        <v>453</v>
      </c>
    </row>
    <row r="479" spans="1:14">
      <c r="A479" t="s">
        <v>451</v>
      </c>
      <c r="B479" t="s">
        <v>452</v>
      </c>
      <c r="C479" t="s">
        <v>203</v>
      </c>
      <c r="D479" t="s">
        <v>204</v>
      </c>
      <c r="E479" s="2">
        <v>43335.449305555558</v>
      </c>
      <c r="F479" t="s">
        <v>150</v>
      </c>
      <c r="G479" t="s">
        <v>149</v>
      </c>
      <c r="H479" t="b">
        <v>1</v>
      </c>
      <c r="I479">
        <v>1E-3</v>
      </c>
      <c r="J479">
        <v>1E-3</v>
      </c>
      <c r="K479" t="str">
        <f t="shared" si="21"/>
        <v>&lt;</v>
      </c>
      <c r="L479">
        <f t="shared" si="22"/>
        <v>1</v>
      </c>
      <c r="M479">
        <f t="shared" si="23"/>
        <v>1</v>
      </c>
      <c r="N479" t="s">
        <v>453</v>
      </c>
    </row>
    <row r="480" spans="1:14">
      <c r="A480" t="s">
        <v>451</v>
      </c>
      <c r="B480" t="s">
        <v>452</v>
      </c>
      <c r="C480" t="s">
        <v>203</v>
      </c>
      <c r="D480" t="s">
        <v>204</v>
      </c>
      <c r="E480" s="2">
        <v>43325.433333333334</v>
      </c>
      <c r="F480" t="s">
        <v>150</v>
      </c>
      <c r="G480" t="s">
        <v>149</v>
      </c>
      <c r="H480" t="b">
        <v>1</v>
      </c>
      <c r="I480">
        <v>1E-3</v>
      </c>
      <c r="J480">
        <v>1E-3</v>
      </c>
      <c r="K480" t="str">
        <f t="shared" si="21"/>
        <v>&lt;</v>
      </c>
      <c r="L480">
        <f t="shared" si="22"/>
        <v>1</v>
      </c>
      <c r="M480">
        <f t="shared" si="23"/>
        <v>1</v>
      </c>
      <c r="N480" t="s">
        <v>453</v>
      </c>
    </row>
    <row r="481" spans="1:14">
      <c r="A481" t="s">
        <v>451</v>
      </c>
      <c r="B481" t="s">
        <v>452</v>
      </c>
      <c r="C481" t="s">
        <v>203</v>
      </c>
      <c r="D481" t="s">
        <v>204</v>
      </c>
      <c r="E481" s="2">
        <v>43168.493750000001</v>
      </c>
      <c r="F481" t="s">
        <v>150</v>
      </c>
      <c r="G481" t="s">
        <v>149</v>
      </c>
      <c r="H481" t="b">
        <v>1</v>
      </c>
      <c r="I481">
        <v>1E-3</v>
      </c>
      <c r="J481">
        <v>1E-3</v>
      </c>
      <c r="K481" t="str">
        <f t="shared" si="21"/>
        <v>&lt;</v>
      </c>
      <c r="L481">
        <f t="shared" si="22"/>
        <v>1</v>
      </c>
      <c r="M481">
        <f t="shared" si="23"/>
        <v>1</v>
      </c>
      <c r="N481" t="s">
        <v>453</v>
      </c>
    </row>
    <row r="482" spans="1:14">
      <c r="A482" t="s">
        <v>451</v>
      </c>
      <c r="B482" t="s">
        <v>452</v>
      </c>
      <c r="C482" t="s">
        <v>203</v>
      </c>
      <c r="D482" t="s">
        <v>204</v>
      </c>
      <c r="E482" s="2">
        <v>43334.423611111109</v>
      </c>
      <c r="F482" t="s">
        <v>150</v>
      </c>
      <c r="G482" t="s">
        <v>149</v>
      </c>
      <c r="H482" t="b">
        <v>1</v>
      </c>
      <c r="I482">
        <v>1E-3</v>
      </c>
      <c r="J482">
        <v>1E-3</v>
      </c>
      <c r="K482" t="str">
        <f t="shared" si="21"/>
        <v>&lt;</v>
      </c>
      <c r="L482">
        <f t="shared" si="22"/>
        <v>1</v>
      </c>
      <c r="M482">
        <f t="shared" si="23"/>
        <v>1</v>
      </c>
      <c r="N482" t="s">
        <v>453</v>
      </c>
    </row>
    <row r="483" spans="1:14">
      <c r="A483" t="s">
        <v>451</v>
      </c>
      <c r="B483" t="s">
        <v>452</v>
      </c>
      <c r="C483" t="s">
        <v>203</v>
      </c>
      <c r="D483" t="s">
        <v>204</v>
      </c>
      <c r="E483" s="2">
        <v>43321.481944444444</v>
      </c>
      <c r="F483" t="s">
        <v>150</v>
      </c>
      <c r="G483" t="s">
        <v>149</v>
      </c>
      <c r="H483" t="b">
        <v>1</v>
      </c>
      <c r="I483">
        <v>1E-3</v>
      </c>
      <c r="J483">
        <v>1E-3</v>
      </c>
      <c r="K483" t="str">
        <f t="shared" si="21"/>
        <v>&lt;</v>
      </c>
      <c r="L483">
        <f t="shared" si="22"/>
        <v>1</v>
      </c>
      <c r="M483">
        <f t="shared" si="23"/>
        <v>1</v>
      </c>
      <c r="N483" t="s">
        <v>453</v>
      </c>
    </row>
    <row r="484" spans="1:14">
      <c r="A484" t="s">
        <v>451</v>
      </c>
      <c r="B484" t="s">
        <v>452</v>
      </c>
      <c r="C484" t="s">
        <v>203</v>
      </c>
      <c r="D484" t="s">
        <v>204</v>
      </c>
      <c r="E484" s="2">
        <v>43405.478472222225</v>
      </c>
      <c r="F484" t="s">
        <v>150</v>
      </c>
      <c r="G484" t="s">
        <v>149</v>
      </c>
      <c r="H484" t="b">
        <v>1</v>
      </c>
      <c r="I484">
        <v>1E-3</v>
      </c>
      <c r="J484">
        <v>1E-3</v>
      </c>
      <c r="K484" t="str">
        <f t="shared" si="21"/>
        <v>&lt;</v>
      </c>
      <c r="L484">
        <f t="shared" si="22"/>
        <v>1</v>
      </c>
      <c r="M484">
        <f t="shared" si="23"/>
        <v>1</v>
      </c>
      <c r="N484" t="s">
        <v>453</v>
      </c>
    </row>
    <row r="485" spans="1:14">
      <c r="A485" t="s">
        <v>451</v>
      </c>
      <c r="B485" t="s">
        <v>452</v>
      </c>
      <c r="C485" t="s">
        <v>203</v>
      </c>
      <c r="D485" t="s">
        <v>204</v>
      </c>
      <c r="E485" s="2">
        <v>43304.517361111109</v>
      </c>
      <c r="F485" t="s">
        <v>150</v>
      </c>
      <c r="G485" t="s">
        <v>149</v>
      </c>
      <c r="H485" t="b">
        <v>1</v>
      </c>
      <c r="I485">
        <v>1E-3</v>
      </c>
      <c r="J485">
        <v>1E-3</v>
      </c>
      <c r="K485" t="str">
        <f t="shared" si="21"/>
        <v>&lt;</v>
      </c>
      <c r="L485">
        <f t="shared" si="22"/>
        <v>1</v>
      </c>
      <c r="M485">
        <f t="shared" si="23"/>
        <v>1</v>
      </c>
      <c r="N485" t="s">
        <v>453</v>
      </c>
    </row>
    <row r="486" spans="1:14">
      <c r="A486" t="s">
        <v>451</v>
      </c>
      <c r="B486" t="s">
        <v>452</v>
      </c>
      <c r="C486" t="s">
        <v>203</v>
      </c>
      <c r="D486" t="s">
        <v>204</v>
      </c>
      <c r="E486" s="2">
        <v>43258.522916666669</v>
      </c>
      <c r="F486" t="s">
        <v>150</v>
      </c>
      <c r="G486" t="s">
        <v>149</v>
      </c>
      <c r="H486" t="b">
        <v>1</v>
      </c>
      <c r="I486">
        <v>1E-3</v>
      </c>
      <c r="J486">
        <v>1E-3</v>
      </c>
      <c r="K486" t="str">
        <f t="shared" si="21"/>
        <v>&lt;</v>
      </c>
      <c r="L486">
        <f t="shared" si="22"/>
        <v>1</v>
      </c>
      <c r="M486">
        <f t="shared" si="23"/>
        <v>1</v>
      </c>
      <c r="N486" t="s">
        <v>453</v>
      </c>
    </row>
    <row r="487" spans="1:14">
      <c r="A487" t="s">
        <v>451</v>
      </c>
      <c r="B487" t="s">
        <v>452</v>
      </c>
      <c r="C487" t="s">
        <v>203</v>
      </c>
      <c r="D487" t="s">
        <v>204</v>
      </c>
      <c r="E487" s="2">
        <v>43451.436111111114</v>
      </c>
      <c r="F487" t="s">
        <v>150</v>
      </c>
      <c r="G487" t="s">
        <v>149</v>
      </c>
      <c r="H487" t="b">
        <v>1</v>
      </c>
      <c r="I487">
        <v>1E-3</v>
      </c>
      <c r="J487">
        <v>1E-3</v>
      </c>
      <c r="K487" t="str">
        <f t="shared" si="21"/>
        <v>&lt;</v>
      </c>
      <c r="L487">
        <f t="shared" si="22"/>
        <v>1</v>
      </c>
      <c r="M487">
        <f t="shared" si="23"/>
        <v>1</v>
      </c>
      <c r="N487" t="s">
        <v>453</v>
      </c>
    </row>
    <row r="488" spans="1:14">
      <c r="A488" t="s">
        <v>451</v>
      </c>
      <c r="B488" t="s">
        <v>452</v>
      </c>
      <c r="C488" t="s">
        <v>203</v>
      </c>
      <c r="D488" t="s">
        <v>204</v>
      </c>
      <c r="E488" s="2">
        <v>43157.42291666667</v>
      </c>
      <c r="F488" t="s">
        <v>150</v>
      </c>
      <c r="G488" t="s">
        <v>149</v>
      </c>
      <c r="H488" t="b">
        <v>1</v>
      </c>
      <c r="I488">
        <v>1E-3</v>
      </c>
      <c r="J488">
        <v>1E-3</v>
      </c>
      <c r="K488" t="str">
        <f t="shared" si="21"/>
        <v>&lt;</v>
      </c>
      <c r="L488">
        <f t="shared" si="22"/>
        <v>1</v>
      </c>
      <c r="M488">
        <f t="shared" si="23"/>
        <v>1</v>
      </c>
      <c r="N488" t="s">
        <v>453</v>
      </c>
    </row>
    <row r="489" spans="1:14">
      <c r="A489" t="s">
        <v>451</v>
      </c>
      <c r="B489" t="s">
        <v>452</v>
      </c>
      <c r="C489" t="s">
        <v>224</v>
      </c>
      <c r="D489" t="s">
        <v>225</v>
      </c>
      <c r="E489" s="2">
        <v>43166.477777777778</v>
      </c>
      <c r="F489" t="s">
        <v>150</v>
      </c>
      <c r="G489" t="s">
        <v>149</v>
      </c>
      <c r="H489" t="b">
        <v>1</v>
      </c>
      <c r="I489">
        <v>1E-3</v>
      </c>
      <c r="J489">
        <v>1E-3</v>
      </c>
      <c r="K489" t="str">
        <f t="shared" si="21"/>
        <v>&lt;</v>
      </c>
      <c r="L489">
        <f t="shared" si="22"/>
        <v>1</v>
      </c>
      <c r="M489">
        <f t="shared" si="23"/>
        <v>1</v>
      </c>
      <c r="N489" t="s">
        <v>453</v>
      </c>
    </row>
    <row r="490" spans="1:14">
      <c r="A490" t="s">
        <v>451</v>
      </c>
      <c r="B490" t="s">
        <v>452</v>
      </c>
      <c r="C490" t="s">
        <v>224</v>
      </c>
      <c r="D490" t="s">
        <v>225</v>
      </c>
      <c r="E490" s="2">
        <v>43319.617361111108</v>
      </c>
      <c r="F490" t="s">
        <v>150</v>
      </c>
      <c r="G490" t="s">
        <v>149</v>
      </c>
      <c r="H490" t="b">
        <v>1</v>
      </c>
      <c r="I490">
        <v>1E-3</v>
      </c>
      <c r="J490">
        <v>1E-3</v>
      </c>
      <c r="K490" t="str">
        <f t="shared" si="21"/>
        <v>&lt;</v>
      </c>
      <c r="L490">
        <f t="shared" si="22"/>
        <v>1</v>
      </c>
      <c r="M490">
        <f t="shared" si="23"/>
        <v>1</v>
      </c>
      <c r="N490" t="s">
        <v>453</v>
      </c>
    </row>
    <row r="491" spans="1:14">
      <c r="A491" t="s">
        <v>451</v>
      </c>
      <c r="B491" t="s">
        <v>452</v>
      </c>
      <c r="C491" t="s">
        <v>224</v>
      </c>
      <c r="D491" t="s">
        <v>225</v>
      </c>
      <c r="E491" s="2">
        <v>43270.48541666667</v>
      </c>
      <c r="F491" t="s">
        <v>150</v>
      </c>
      <c r="G491" t="s">
        <v>149</v>
      </c>
      <c r="H491" t="b">
        <v>1</v>
      </c>
      <c r="I491">
        <v>1E-3</v>
      </c>
      <c r="J491">
        <v>1E-3</v>
      </c>
      <c r="K491" t="str">
        <f t="shared" si="21"/>
        <v>&lt;</v>
      </c>
      <c r="L491">
        <f t="shared" si="22"/>
        <v>1</v>
      </c>
      <c r="M491">
        <f t="shared" si="23"/>
        <v>1</v>
      </c>
      <c r="N491" t="s">
        <v>453</v>
      </c>
    </row>
    <row r="492" spans="1:14">
      <c r="A492" t="s">
        <v>451</v>
      </c>
      <c r="B492" t="s">
        <v>452</v>
      </c>
      <c r="C492" t="s">
        <v>224</v>
      </c>
      <c r="D492" t="s">
        <v>225</v>
      </c>
      <c r="E492" s="2">
        <v>43369.545138888891</v>
      </c>
      <c r="F492" t="s">
        <v>150</v>
      </c>
      <c r="G492" t="s">
        <v>149</v>
      </c>
      <c r="H492" t="b">
        <v>1</v>
      </c>
      <c r="I492">
        <v>1E-3</v>
      </c>
      <c r="J492">
        <v>1E-3</v>
      </c>
      <c r="K492" t="str">
        <f t="shared" si="21"/>
        <v>&lt;</v>
      </c>
      <c r="L492">
        <f t="shared" si="22"/>
        <v>1</v>
      </c>
      <c r="M492">
        <f t="shared" si="23"/>
        <v>1</v>
      </c>
      <c r="N492" t="s">
        <v>453</v>
      </c>
    </row>
    <row r="493" spans="1:14">
      <c r="A493" t="s">
        <v>451</v>
      </c>
      <c r="B493" t="s">
        <v>452</v>
      </c>
      <c r="C493" t="s">
        <v>224</v>
      </c>
      <c r="D493" t="s">
        <v>225</v>
      </c>
      <c r="E493" s="2">
        <v>43287.481944444444</v>
      </c>
      <c r="F493" t="s">
        <v>150</v>
      </c>
      <c r="G493" t="s">
        <v>149</v>
      </c>
      <c r="H493" t="b">
        <v>1</v>
      </c>
      <c r="I493">
        <v>1E-3</v>
      </c>
      <c r="J493">
        <v>1E-3</v>
      </c>
      <c r="K493" t="str">
        <f t="shared" si="21"/>
        <v>&lt;</v>
      </c>
      <c r="L493">
        <f t="shared" si="22"/>
        <v>1</v>
      </c>
      <c r="M493">
        <f t="shared" si="23"/>
        <v>1</v>
      </c>
      <c r="N493" t="s">
        <v>453</v>
      </c>
    </row>
    <row r="494" spans="1:14">
      <c r="A494" t="s">
        <v>451</v>
      </c>
      <c r="B494" t="s">
        <v>452</v>
      </c>
      <c r="C494" t="s">
        <v>224</v>
      </c>
      <c r="D494" t="s">
        <v>225</v>
      </c>
      <c r="E494" s="2">
        <v>43137.484027777777</v>
      </c>
      <c r="F494" t="s">
        <v>150</v>
      </c>
      <c r="G494" t="s">
        <v>149</v>
      </c>
      <c r="H494" t="b">
        <v>1</v>
      </c>
      <c r="I494">
        <v>1E-3</v>
      </c>
      <c r="J494">
        <v>1E-3</v>
      </c>
      <c r="K494" t="str">
        <f t="shared" si="21"/>
        <v>&lt;</v>
      </c>
      <c r="L494">
        <f t="shared" si="22"/>
        <v>1</v>
      </c>
      <c r="M494">
        <f t="shared" si="23"/>
        <v>1</v>
      </c>
      <c r="N494" t="s">
        <v>453</v>
      </c>
    </row>
    <row r="495" spans="1:14">
      <c r="A495" t="s">
        <v>451</v>
      </c>
      <c r="B495" t="s">
        <v>452</v>
      </c>
      <c r="C495" t="s">
        <v>224</v>
      </c>
      <c r="D495" t="s">
        <v>225</v>
      </c>
      <c r="E495" s="2">
        <v>43249.511111111111</v>
      </c>
      <c r="F495" t="s">
        <v>150</v>
      </c>
      <c r="G495" t="s">
        <v>149</v>
      </c>
      <c r="H495" t="b">
        <v>1</v>
      </c>
      <c r="I495">
        <v>1E-3</v>
      </c>
      <c r="J495">
        <v>1E-3</v>
      </c>
      <c r="K495" t="str">
        <f t="shared" si="21"/>
        <v>&lt;</v>
      </c>
      <c r="L495">
        <f t="shared" si="22"/>
        <v>1</v>
      </c>
      <c r="M495">
        <f t="shared" si="23"/>
        <v>1</v>
      </c>
      <c r="N495" t="s">
        <v>453</v>
      </c>
    </row>
    <row r="496" spans="1:14">
      <c r="A496" t="s">
        <v>451</v>
      </c>
      <c r="B496" t="s">
        <v>452</v>
      </c>
      <c r="C496" t="s">
        <v>224</v>
      </c>
      <c r="D496" t="s">
        <v>225</v>
      </c>
      <c r="E496" s="2">
        <v>43178.429166666669</v>
      </c>
      <c r="F496" t="s">
        <v>150</v>
      </c>
      <c r="G496" t="s">
        <v>149</v>
      </c>
      <c r="H496" t="b">
        <v>1</v>
      </c>
      <c r="I496">
        <v>1E-3</v>
      </c>
      <c r="J496">
        <v>1E-3</v>
      </c>
      <c r="K496" t="str">
        <f t="shared" si="21"/>
        <v>&lt;</v>
      </c>
      <c r="L496">
        <f t="shared" si="22"/>
        <v>1</v>
      </c>
      <c r="M496">
        <f t="shared" si="23"/>
        <v>1</v>
      </c>
      <c r="N496" t="s">
        <v>453</v>
      </c>
    </row>
    <row r="497" spans="1:14">
      <c r="A497" t="s">
        <v>451</v>
      </c>
      <c r="B497" t="s">
        <v>452</v>
      </c>
      <c r="C497" t="s">
        <v>224</v>
      </c>
      <c r="D497" t="s">
        <v>225</v>
      </c>
      <c r="E497" s="2">
        <v>43145.368750000001</v>
      </c>
      <c r="F497" t="s">
        <v>150</v>
      </c>
      <c r="G497" t="s">
        <v>149</v>
      </c>
      <c r="H497" t="b">
        <v>1</v>
      </c>
      <c r="I497">
        <v>1E-3</v>
      </c>
      <c r="J497">
        <v>1E-3</v>
      </c>
      <c r="K497" t="str">
        <f t="shared" si="21"/>
        <v>&lt;</v>
      </c>
      <c r="L497">
        <f t="shared" si="22"/>
        <v>1</v>
      </c>
      <c r="M497">
        <f t="shared" si="23"/>
        <v>1</v>
      </c>
      <c r="N497" t="s">
        <v>453</v>
      </c>
    </row>
    <row r="498" spans="1:14">
      <c r="A498" t="s">
        <v>451</v>
      </c>
      <c r="B498" t="s">
        <v>452</v>
      </c>
      <c r="C498" t="s">
        <v>224</v>
      </c>
      <c r="D498" t="s">
        <v>225</v>
      </c>
      <c r="E498" s="2">
        <v>43273.454861111109</v>
      </c>
      <c r="F498" t="s">
        <v>150</v>
      </c>
      <c r="G498" t="s">
        <v>149</v>
      </c>
      <c r="H498" t="b">
        <v>1</v>
      </c>
      <c r="I498">
        <v>1E-3</v>
      </c>
      <c r="J498">
        <v>1E-3</v>
      </c>
      <c r="K498" t="str">
        <f t="shared" si="21"/>
        <v>&lt;</v>
      </c>
      <c r="L498">
        <f t="shared" si="22"/>
        <v>1</v>
      </c>
      <c r="M498">
        <f t="shared" si="23"/>
        <v>1</v>
      </c>
      <c r="N498" t="s">
        <v>453</v>
      </c>
    </row>
    <row r="499" spans="1:14">
      <c r="A499" t="s">
        <v>451</v>
      </c>
      <c r="B499" t="s">
        <v>452</v>
      </c>
      <c r="C499" t="s">
        <v>224</v>
      </c>
      <c r="D499" t="s">
        <v>225</v>
      </c>
      <c r="E499" s="2">
        <v>43438.432638888888</v>
      </c>
      <c r="F499" t="s">
        <v>150</v>
      </c>
      <c r="G499" t="s">
        <v>149</v>
      </c>
      <c r="H499" t="b">
        <v>1</v>
      </c>
      <c r="I499">
        <v>1E-3</v>
      </c>
      <c r="J499">
        <v>1E-3</v>
      </c>
      <c r="K499" t="str">
        <f t="shared" si="21"/>
        <v>&lt;</v>
      </c>
      <c r="L499">
        <f t="shared" si="22"/>
        <v>1</v>
      </c>
      <c r="M499">
        <f t="shared" si="23"/>
        <v>1</v>
      </c>
      <c r="N499" t="s">
        <v>453</v>
      </c>
    </row>
    <row r="500" spans="1:14">
      <c r="A500" t="s">
        <v>451</v>
      </c>
      <c r="B500" t="s">
        <v>452</v>
      </c>
      <c r="C500" t="s">
        <v>224</v>
      </c>
      <c r="D500" t="s">
        <v>225</v>
      </c>
      <c r="E500" s="2">
        <v>43264.579861111109</v>
      </c>
      <c r="F500" t="s">
        <v>150</v>
      </c>
      <c r="G500" t="s">
        <v>149</v>
      </c>
      <c r="H500" t="b">
        <v>1</v>
      </c>
      <c r="I500">
        <v>1E-3</v>
      </c>
      <c r="J500">
        <v>1E-3</v>
      </c>
      <c r="K500" t="str">
        <f t="shared" si="21"/>
        <v>&lt;</v>
      </c>
      <c r="L500">
        <f t="shared" si="22"/>
        <v>1</v>
      </c>
      <c r="M500">
        <f t="shared" si="23"/>
        <v>1</v>
      </c>
      <c r="N500" t="s">
        <v>453</v>
      </c>
    </row>
    <row r="501" spans="1:14">
      <c r="A501" t="s">
        <v>451</v>
      </c>
      <c r="B501" t="s">
        <v>452</v>
      </c>
      <c r="C501" t="s">
        <v>224</v>
      </c>
      <c r="D501" t="s">
        <v>225</v>
      </c>
      <c r="E501" s="2">
        <v>43150.397916666669</v>
      </c>
      <c r="F501" t="s">
        <v>150</v>
      </c>
      <c r="G501" t="s">
        <v>149</v>
      </c>
      <c r="H501" t="b">
        <v>1</v>
      </c>
      <c r="I501">
        <v>1E-3</v>
      </c>
      <c r="J501">
        <v>1E-3</v>
      </c>
      <c r="K501" t="str">
        <f t="shared" si="21"/>
        <v>&lt;</v>
      </c>
      <c r="L501">
        <f t="shared" si="22"/>
        <v>1</v>
      </c>
      <c r="M501">
        <f t="shared" si="23"/>
        <v>1</v>
      </c>
      <c r="N501" t="s">
        <v>453</v>
      </c>
    </row>
    <row r="502" spans="1:14">
      <c r="A502" t="s">
        <v>451</v>
      </c>
      <c r="B502" t="s">
        <v>452</v>
      </c>
      <c r="C502" t="s">
        <v>224</v>
      </c>
      <c r="D502" t="s">
        <v>225</v>
      </c>
      <c r="E502" s="2">
        <v>43342.449305555558</v>
      </c>
      <c r="F502" t="s">
        <v>150</v>
      </c>
      <c r="G502" t="s">
        <v>149</v>
      </c>
      <c r="H502" t="b">
        <v>1</v>
      </c>
      <c r="I502">
        <v>1E-3</v>
      </c>
      <c r="J502">
        <v>1E-3</v>
      </c>
      <c r="K502" t="str">
        <f t="shared" si="21"/>
        <v>&lt;</v>
      </c>
      <c r="L502">
        <f t="shared" si="22"/>
        <v>1</v>
      </c>
      <c r="M502">
        <f t="shared" si="23"/>
        <v>1</v>
      </c>
      <c r="N502" t="s">
        <v>453</v>
      </c>
    </row>
    <row r="503" spans="1:14">
      <c r="A503" t="s">
        <v>451</v>
      </c>
      <c r="B503" t="s">
        <v>452</v>
      </c>
      <c r="C503" t="s">
        <v>224</v>
      </c>
      <c r="D503" t="s">
        <v>225</v>
      </c>
      <c r="E503" s="2">
        <v>43196.572916666664</v>
      </c>
      <c r="F503" t="s">
        <v>150</v>
      </c>
      <c r="G503" t="s">
        <v>149</v>
      </c>
      <c r="H503" t="b">
        <v>1</v>
      </c>
      <c r="I503">
        <v>1E-3</v>
      </c>
      <c r="J503">
        <v>1E-3</v>
      </c>
      <c r="K503" t="str">
        <f t="shared" si="21"/>
        <v>&lt;</v>
      </c>
      <c r="L503">
        <f t="shared" si="22"/>
        <v>1</v>
      </c>
      <c r="M503">
        <f t="shared" si="23"/>
        <v>1</v>
      </c>
      <c r="N503" t="s">
        <v>453</v>
      </c>
    </row>
    <row r="504" spans="1:14">
      <c r="A504" t="s">
        <v>451</v>
      </c>
      <c r="B504" t="s">
        <v>452</v>
      </c>
      <c r="C504" t="s">
        <v>224</v>
      </c>
      <c r="D504" t="s">
        <v>225</v>
      </c>
      <c r="E504" s="2">
        <v>43241.523611111108</v>
      </c>
      <c r="F504" t="s">
        <v>150</v>
      </c>
      <c r="G504" t="s">
        <v>149</v>
      </c>
      <c r="H504" t="b">
        <v>1</v>
      </c>
      <c r="I504">
        <v>1E-3</v>
      </c>
      <c r="J504">
        <v>1E-3</v>
      </c>
      <c r="K504" t="str">
        <f t="shared" si="21"/>
        <v>&lt;</v>
      </c>
      <c r="L504">
        <f t="shared" si="22"/>
        <v>1</v>
      </c>
      <c r="M504">
        <f t="shared" si="23"/>
        <v>1</v>
      </c>
      <c r="N504" t="s">
        <v>453</v>
      </c>
    </row>
    <row r="505" spans="1:14">
      <c r="A505" t="s">
        <v>451</v>
      </c>
      <c r="B505" t="s">
        <v>452</v>
      </c>
      <c r="C505" t="s">
        <v>224</v>
      </c>
      <c r="D505" t="s">
        <v>225</v>
      </c>
      <c r="E505" s="2">
        <v>43325.597222222219</v>
      </c>
      <c r="F505" t="s">
        <v>150</v>
      </c>
      <c r="G505" t="s">
        <v>149</v>
      </c>
      <c r="H505" t="b">
        <v>1</v>
      </c>
      <c r="I505">
        <v>1E-3</v>
      </c>
      <c r="J505">
        <v>1E-3</v>
      </c>
      <c r="K505" t="str">
        <f t="shared" si="21"/>
        <v>&lt;</v>
      </c>
      <c r="L505">
        <f t="shared" si="22"/>
        <v>1</v>
      </c>
      <c r="M505">
        <f t="shared" si="23"/>
        <v>1</v>
      </c>
      <c r="N505" t="s">
        <v>453</v>
      </c>
    </row>
    <row r="506" spans="1:14">
      <c r="A506" t="s">
        <v>451</v>
      </c>
      <c r="B506" t="s">
        <v>452</v>
      </c>
      <c r="C506" t="s">
        <v>224</v>
      </c>
      <c r="D506" t="s">
        <v>225</v>
      </c>
      <c r="E506" s="2">
        <v>43257.515972222223</v>
      </c>
      <c r="F506" t="s">
        <v>150</v>
      </c>
      <c r="G506" t="s">
        <v>149</v>
      </c>
      <c r="H506" t="b">
        <v>1</v>
      </c>
      <c r="I506">
        <v>1E-3</v>
      </c>
      <c r="J506">
        <v>1E-3</v>
      </c>
      <c r="K506" t="str">
        <f t="shared" si="21"/>
        <v>&lt;</v>
      </c>
      <c r="L506">
        <f t="shared" si="22"/>
        <v>1</v>
      </c>
      <c r="M506">
        <f t="shared" si="23"/>
        <v>1</v>
      </c>
      <c r="N506" t="s">
        <v>453</v>
      </c>
    </row>
    <row r="507" spans="1:14">
      <c r="A507" t="s">
        <v>451</v>
      </c>
      <c r="B507" t="s">
        <v>452</v>
      </c>
      <c r="C507" t="s">
        <v>224</v>
      </c>
      <c r="D507" t="s">
        <v>225</v>
      </c>
      <c r="E507" s="2">
        <v>43445.48333333333</v>
      </c>
      <c r="F507" t="s">
        <v>150</v>
      </c>
      <c r="G507" t="s">
        <v>149</v>
      </c>
      <c r="H507" t="b">
        <v>1</v>
      </c>
      <c r="I507">
        <v>1E-3</v>
      </c>
      <c r="J507">
        <v>1E-3</v>
      </c>
      <c r="K507" t="str">
        <f t="shared" si="21"/>
        <v>&lt;</v>
      </c>
      <c r="L507">
        <f t="shared" si="22"/>
        <v>1</v>
      </c>
      <c r="M507">
        <f t="shared" si="23"/>
        <v>1</v>
      </c>
      <c r="N507" t="s">
        <v>453</v>
      </c>
    </row>
    <row r="508" spans="1:14">
      <c r="A508" t="s">
        <v>451</v>
      </c>
      <c r="B508" t="s">
        <v>452</v>
      </c>
      <c r="C508" t="s">
        <v>224</v>
      </c>
      <c r="D508" t="s">
        <v>225</v>
      </c>
      <c r="E508" s="2">
        <v>43350.466666666667</v>
      </c>
      <c r="F508" t="s">
        <v>150</v>
      </c>
      <c r="G508" t="s">
        <v>149</v>
      </c>
      <c r="H508" t="b">
        <v>1</v>
      </c>
      <c r="I508">
        <v>1E-3</v>
      </c>
      <c r="J508">
        <v>1E-3</v>
      </c>
      <c r="K508" t="str">
        <f t="shared" si="21"/>
        <v>&lt;</v>
      </c>
      <c r="L508">
        <f t="shared" si="22"/>
        <v>1</v>
      </c>
      <c r="M508">
        <f t="shared" si="23"/>
        <v>1</v>
      </c>
      <c r="N508" t="s">
        <v>453</v>
      </c>
    </row>
    <row r="509" spans="1:14">
      <c r="A509" t="s">
        <v>451</v>
      </c>
      <c r="B509" t="s">
        <v>452</v>
      </c>
      <c r="C509" t="s">
        <v>224</v>
      </c>
      <c r="D509" t="s">
        <v>225</v>
      </c>
      <c r="E509" s="2">
        <v>43362.515277777777</v>
      </c>
      <c r="F509" t="s">
        <v>150</v>
      </c>
      <c r="G509" t="s">
        <v>149</v>
      </c>
      <c r="H509" t="b">
        <v>1</v>
      </c>
      <c r="I509">
        <v>1E-3</v>
      </c>
      <c r="J509">
        <v>1E-3</v>
      </c>
      <c r="K509" t="str">
        <f t="shared" si="21"/>
        <v>&lt;</v>
      </c>
      <c r="L509">
        <f t="shared" si="22"/>
        <v>1</v>
      </c>
      <c r="M509">
        <f t="shared" si="23"/>
        <v>1</v>
      </c>
      <c r="N509" t="s">
        <v>453</v>
      </c>
    </row>
    <row r="510" spans="1:14">
      <c r="A510" t="s">
        <v>451</v>
      </c>
      <c r="B510" t="s">
        <v>452</v>
      </c>
      <c r="C510" t="s">
        <v>224</v>
      </c>
      <c r="D510" t="s">
        <v>225</v>
      </c>
      <c r="E510" s="2">
        <v>43187.457638888889</v>
      </c>
      <c r="F510" t="s">
        <v>150</v>
      </c>
      <c r="G510" t="s">
        <v>149</v>
      </c>
      <c r="H510" t="b">
        <v>1</v>
      </c>
      <c r="I510">
        <v>1E-3</v>
      </c>
      <c r="J510">
        <v>1E-3</v>
      </c>
      <c r="K510" t="str">
        <f t="shared" si="21"/>
        <v>&lt;</v>
      </c>
      <c r="L510">
        <f t="shared" si="22"/>
        <v>1</v>
      </c>
      <c r="M510">
        <f t="shared" si="23"/>
        <v>1</v>
      </c>
      <c r="N510" t="s">
        <v>453</v>
      </c>
    </row>
    <row r="511" spans="1:14">
      <c r="A511" t="s">
        <v>451</v>
      </c>
      <c r="B511" t="s">
        <v>452</v>
      </c>
      <c r="C511" t="s">
        <v>224</v>
      </c>
      <c r="D511" t="s">
        <v>225</v>
      </c>
      <c r="E511" s="2">
        <v>43276.467361111114</v>
      </c>
      <c r="F511" t="s">
        <v>150</v>
      </c>
      <c r="G511" t="s">
        <v>149</v>
      </c>
      <c r="H511" t="b">
        <v>1</v>
      </c>
      <c r="I511">
        <v>1E-3</v>
      </c>
      <c r="J511">
        <v>1E-3</v>
      </c>
      <c r="K511" t="str">
        <f t="shared" si="21"/>
        <v>&lt;</v>
      </c>
      <c r="L511">
        <f t="shared" si="22"/>
        <v>1</v>
      </c>
      <c r="M511">
        <f t="shared" si="23"/>
        <v>1</v>
      </c>
      <c r="N511" t="s">
        <v>453</v>
      </c>
    </row>
    <row r="512" spans="1:14">
      <c r="A512" t="s">
        <v>451</v>
      </c>
      <c r="B512" t="s">
        <v>452</v>
      </c>
      <c r="C512" t="s">
        <v>224</v>
      </c>
      <c r="D512" t="s">
        <v>225</v>
      </c>
      <c r="E512" s="2">
        <v>43347.499305555553</v>
      </c>
      <c r="F512" t="s">
        <v>150</v>
      </c>
      <c r="G512" t="s">
        <v>149</v>
      </c>
      <c r="H512" t="b">
        <v>1</v>
      </c>
      <c r="I512">
        <v>1E-3</v>
      </c>
      <c r="J512">
        <v>1E-3</v>
      </c>
      <c r="K512" t="str">
        <f t="shared" si="21"/>
        <v>&lt;</v>
      </c>
      <c r="L512">
        <f t="shared" si="22"/>
        <v>1</v>
      </c>
      <c r="M512">
        <f t="shared" si="23"/>
        <v>1</v>
      </c>
      <c r="N512" t="s">
        <v>453</v>
      </c>
    </row>
    <row r="513" spans="1:14">
      <c r="A513" t="s">
        <v>451</v>
      </c>
      <c r="B513" t="s">
        <v>452</v>
      </c>
      <c r="C513" t="s">
        <v>224</v>
      </c>
      <c r="D513" t="s">
        <v>225</v>
      </c>
      <c r="E513" s="2">
        <v>43293.480555555558</v>
      </c>
      <c r="F513" t="s">
        <v>150</v>
      </c>
      <c r="G513" t="s">
        <v>149</v>
      </c>
      <c r="H513" t="b">
        <v>1</v>
      </c>
      <c r="I513">
        <v>1E-3</v>
      </c>
      <c r="J513">
        <v>1E-3</v>
      </c>
      <c r="K513" t="str">
        <f t="shared" si="21"/>
        <v>&lt;</v>
      </c>
      <c r="L513">
        <f t="shared" si="22"/>
        <v>1</v>
      </c>
      <c r="M513">
        <f t="shared" si="23"/>
        <v>1</v>
      </c>
      <c r="N513" t="s">
        <v>453</v>
      </c>
    </row>
    <row r="514" spans="1:14">
      <c r="A514" t="s">
        <v>451</v>
      </c>
      <c r="B514" t="s">
        <v>452</v>
      </c>
      <c r="C514" t="s">
        <v>224</v>
      </c>
      <c r="D514" t="s">
        <v>225</v>
      </c>
      <c r="E514" s="2">
        <v>43340.584722222222</v>
      </c>
      <c r="F514" t="s">
        <v>150</v>
      </c>
      <c r="G514" t="s">
        <v>149</v>
      </c>
      <c r="H514" t="b">
        <v>1</v>
      </c>
      <c r="I514">
        <v>1E-3</v>
      </c>
      <c r="J514">
        <v>1E-3</v>
      </c>
      <c r="K514" t="str">
        <f t="shared" si="21"/>
        <v>&lt;</v>
      </c>
      <c r="L514">
        <f t="shared" si="22"/>
        <v>1</v>
      </c>
      <c r="M514">
        <f t="shared" si="23"/>
        <v>1</v>
      </c>
      <c r="N514" t="s">
        <v>453</v>
      </c>
    </row>
    <row r="515" spans="1:14">
      <c r="A515" t="s">
        <v>451</v>
      </c>
      <c r="B515" t="s">
        <v>452</v>
      </c>
      <c r="C515" t="s">
        <v>224</v>
      </c>
      <c r="D515" t="s">
        <v>225</v>
      </c>
      <c r="E515" s="2">
        <v>43194.476388888892</v>
      </c>
      <c r="F515" t="s">
        <v>150</v>
      </c>
      <c r="G515" t="s">
        <v>149</v>
      </c>
      <c r="H515" t="b">
        <v>1</v>
      </c>
      <c r="I515">
        <v>1E-3</v>
      </c>
      <c r="J515">
        <v>1E-3</v>
      </c>
      <c r="K515" t="str">
        <f t="shared" ref="K515:K578" si="24">IF(H515=TRUE,"&lt;","=")</f>
        <v>&lt;</v>
      </c>
      <c r="L515">
        <f t="shared" ref="L515:L578" si="25">I515*1000</f>
        <v>1</v>
      </c>
      <c r="M515">
        <f t="shared" ref="M515:M578" si="26">J515*1000</f>
        <v>1</v>
      </c>
      <c r="N515" t="s">
        <v>453</v>
      </c>
    </row>
    <row r="516" spans="1:14">
      <c r="A516" t="s">
        <v>451</v>
      </c>
      <c r="B516" t="s">
        <v>452</v>
      </c>
      <c r="C516" t="s">
        <v>224</v>
      </c>
      <c r="D516" t="s">
        <v>225</v>
      </c>
      <c r="E516" s="2">
        <v>43237.52847222222</v>
      </c>
      <c r="F516" t="s">
        <v>150</v>
      </c>
      <c r="G516" t="s">
        <v>149</v>
      </c>
      <c r="H516" t="b">
        <v>1</v>
      </c>
      <c r="I516">
        <v>1E-3</v>
      </c>
      <c r="J516">
        <v>1E-3</v>
      </c>
      <c r="K516" t="str">
        <f t="shared" si="24"/>
        <v>&lt;</v>
      </c>
      <c r="L516">
        <f t="shared" si="25"/>
        <v>1</v>
      </c>
      <c r="M516">
        <f t="shared" si="26"/>
        <v>1</v>
      </c>
      <c r="N516" t="s">
        <v>453</v>
      </c>
    </row>
    <row r="517" spans="1:14">
      <c r="A517" t="s">
        <v>451</v>
      </c>
      <c r="B517" t="s">
        <v>452</v>
      </c>
      <c r="C517" t="s">
        <v>224</v>
      </c>
      <c r="D517" t="s">
        <v>225</v>
      </c>
      <c r="E517" s="2">
        <v>43153.443055555559</v>
      </c>
      <c r="F517" t="s">
        <v>150</v>
      </c>
      <c r="G517" t="s">
        <v>149</v>
      </c>
      <c r="H517" t="b">
        <v>1</v>
      </c>
      <c r="I517">
        <v>1E-3</v>
      </c>
      <c r="J517">
        <v>1E-3</v>
      </c>
      <c r="K517" t="str">
        <f t="shared" si="24"/>
        <v>&lt;</v>
      </c>
      <c r="L517">
        <f t="shared" si="25"/>
        <v>1</v>
      </c>
      <c r="M517">
        <f t="shared" si="26"/>
        <v>1</v>
      </c>
      <c r="N517" t="s">
        <v>453</v>
      </c>
    </row>
    <row r="518" spans="1:14">
      <c r="A518" t="s">
        <v>451</v>
      </c>
      <c r="B518" t="s">
        <v>452</v>
      </c>
      <c r="C518" t="s">
        <v>224</v>
      </c>
      <c r="D518" t="s">
        <v>225</v>
      </c>
      <c r="E518" s="2">
        <v>43434.445138888892</v>
      </c>
      <c r="F518" t="s">
        <v>150</v>
      </c>
      <c r="G518" t="s">
        <v>149</v>
      </c>
      <c r="H518" t="b">
        <v>1</v>
      </c>
      <c r="I518">
        <v>1E-3</v>
      </c>
      <c r="J518">
        <v>1E-3</v>
      </c>
      <c r="K518" t="str">
        <f t="shared" si="24"/>
        <v>&lt;</v>
      </c>
      <c r="L518">
        <f t="shared" si="25"/>
        <v>1</v>
      </c>
      <c r="M518">
        <f t="shared" si="26"/>
        <v>1</v>
      </c>
      <c r="N518" t="s">
        <v>453</v>
      </c>
    </row>
    <row r="519" spans="1:14">
      <c r="A519" t="s">
        <v>451</v>
      </c>
      <c r="B519" t="s">
        <v>452</v>
      </c>
      <c r="C519" t="s">
        <v>224</v>
      </c>
      <c r="D519" t="s">
        <v>225</v>
      </c>
      <c r="E519" s="2">
        <v>43206.570138888892</v>
      </c>
      <c r="F519" t="s">
        <v>150</v>
      </c>
      <c r="G519" t="s">
        <v>149</v>
      </c>
      <c r="H519" t="b">
        <v>1</v>
      </c>
      <c r="I519">
        <v>1E-3</v>
      </c>
      <c r="J519">
        <v>1E-3</v>
      </c>
      <c r="K519" t="str">
        <f t="shared" si="24"/>
        <v>&lt;</v>
      </c>
      <c r="L519">
        <f t="shared" si="25"/>
        <v>1</v>
      </c>
      <c r="M519">
        <f t="shared" si="26"/>
        <v>1</v>
      </c>
      <c r="N519" t="s">
        <v>453</v>
      </c>
    </row>
    <row r="520" spans="1:14">
      <c r="A520" t="s">
        <v>451</v>
      </c>
      <c r="B520" t="s">
        <v>452</v>
      </c>
      <c r="C520" t="s">
        <v>224</v>
      </c>
      <c r="D520" t="s">
        <v>225</v>
      </c>
      <c r="E520" s="2">
        <v>43236.515972222223</v>
      </c>
      <c r="F520" t="s">
        <v>150</v>
      </c>
      <c r="G520" t="s">
        <v>149</v>
      </c>
      <c r="H520" t="b">
        <v>1</v>
      </c>
      <c r="I520">
        <v>1E-3</v>
      </c>
      <c r="J520">
        <v>1E-3</v>
      </c>
      <c r="K520" t="str">
        <f t="shared" si="24"/>
        <v>&lt;</v>
      </c>
      <c r="L520">
        <f t="shared" si="25"/>
        <v>1</v>
      </c>
      <c r="M520">
        <f t="shared" si="26"/>
        <v>1</v>
      </c>
      <c r="N520" t="s">
        <v>453</v>
      </c>
    </row>
    <row r="521" spans="1:14">
      <c r="A521" t="s">
        <v>451</v>
      </c>
      <c r="B521" t="s">
        <v>452</v>
      </c>
      <c r="C521" t="s">
        <v>224</v>
      </c>
      <c r="D521" t="s">
        <v>225</v>
      </c>
      <c r="E521" s="2">
        <v>43224.48541666667</v>
      </c>
      <c r="F521" t="s">
        <v>150</v>
      </c>
      <c r="G521" t="s">
        <v>149</v>
      </c>
      <c r="H521" t="b">
        <v>1</v>
      </c>
      <c r="I521">
        <v>1E-3</v>
      </c>
      <c r="J521">
        <v>1E-3</v>
      </c>
      <c r="K521" t="str">
        <f t="shared" si="24"/>
        <v>&lt;</v>
      </c>
      <c r="L521">
        <f t="shared" si="25"/>
        <v>1</v>
      </c>
      <c r="M521">
        <f t="shared" si="26"/>
        <v>1</v>
      </c>
      <c r="N521" t="s">
        <v>453</v>
      </c>
    </row>
    <row r="522" spans="1:14">
      <c r="A522" t="s">
        <v>451</v>
      </c>
      <c r="B522" t="s">
        <v>452</v>
      </c>
      <c r="C522" t="s">
        <v>224</v>
      </c>
      <c r="D522" t="s">
        <v>225</v>
      </c>
      <c r="E522" s="2">
        <v>43173.479861111111</v>
      </c>
      <c r="F522" t="s">
        <v>150</v>
      </c>
      <c r="G522" t="s">
        <v>149</v>
      </c>
      <c r="H522" t="b">
        <v>1</v>
      </c>
      <c r="I522">
        <v>1E-3</v>
      </c>
      <c r="J522">
        <v>1E-3</v>
      </c>
      <c r="K522" t="str">
        <f t="shared" si="24"/>
        <v>&lt;</v>
      </c>
      <c r="L522">
        <f t="shared" si="25"/>
        <v>1</v>
      </c>
      <c r="M522">
        <f t="shared" si="26"/>
        <v>1</v>
      </c>
      <c r="N522" t="s">
        <v>453</v>
      </c>
    </row>
    <row r="523" spans="1:14">
      <c r="A523" t="s">
        <v>451</v>
      </c>
      <c r="B523" t="s">
        <v>452</v>
      </c>
      <c r="C523" t="s">
        <v>224</v>
      </c>
      <c r="D523" t="s">
        <v>225</v>
      </c>
      <c r="E523" s="2">
        <v>43370.523611111108</v>
      </c>
      <c r="F523" t="s">
        <v>150</v>
      </c>
      <c r="G523" t="s">
        <v>149</v>
      </c>
      <c r="H523" t="b">
        <v>1</v>
      </c>
      <c r="I523">
        <v>1E-3</v>
      </c>
      <c r="J523">
        <v>1E-3</v>
      </c>
      <c r="K523" t="str">
        <f t="shared" si="24"/>
        <v>&lt;</v>
      </c>
      <c r="L523">
        <f t="shared" si="25"/>
        <v>1</v>
      </c>
      <c r="M523">
        <f t="shared" si="26"/>
        <v>1</v>
      </c>
      <c r="N523" t="s">
        <v>453</v>
      </c>
    </row>
    <row r="524" spans="1:14">
      <c r="A524" t="s">
        <v>451</v>
      </c>
      <c r="B524" t="s">
        <v>452</v>
      </c>
      <c r="C524" t="s">
        <v>224</v>
      </c>
      <c r="D524" t="s">
        <v>225</v>
      </c>
      <c r="E524" s="2">
        <v>43200.601388888892</v>
      </c>
      <c r="F524" t="s">
        <v>150</v>
      </c>
      <c r="G524" t="s">
        <v>149</v>
      </c>
      <c r="H524" t="b">
        <v>1</v>
      </c>
      <c r="I524">
        <v>1E-3</v>
      </c>
      <c r="J524">
        <v>1E-3</v>
      </c>
      <c r="K524" t="str">
        <f t="shared" si="24"/>
        <v>&lt;</v>
      </c>
      <c r="L524">
        <f t="shared" si="25"/>
        <v>1</v>
      </c>
      <c r="M524">
        <f t="shared" si="26"/>
        <v>1</v>
      </c>
      <c r="N524" t="s">
        <v>453</v>
      </c>
    </row>
    <row r="525" spans="1:14">
      <c r="A525" t="s">
        <v>451</v>
      </c>
      <c r="B525" t="s">
        <v>452</v>
      </c>
      <c r="C525" t="s">
        <v>224</v>
      </c>
      <c r="D525" t="s">
        <v>225</v>
      </c>
      <c r="E525" s="2">
        <v>43244.454861111109</v>
      </c>
      <c r="F525" t="s">
        <v>150</v>
      </c>
      <c r="G525" t="s">
        <v>149</v>
      </c>
      <c r="H525" t="b">
        <v>1</v>
      </c>
      <c r="I525">
        <v>1E-3</v>
      </c>
      <c r="J525">
        <v>1E-3</v>
      </c>
      <c r="K525" t="str">
        <f t="shared" si="24"/>
        <v>&lt;</v>
      </c>
      <c r="L525">
        <f t="shared" si="25"/>
        <v>1</v>
      </c>
      <c r="M525">
        <f t="shared" si="26"/>
        <v>1</v>
      </c>
      <c r="N525" t="s">
        <v>453</v>
      </c>
    </row>
    <row r="526" spans="1:14">
      <c r="A526" t="s">
        <v>451</v>
      </c>
      <c r="B526" t="s">
        <v>452</v>
      </c>
      <c r="C526" t="s">
        <v>224</v>
      </c>
      <c r="D526" t="s">
        <v>225</v>
      </c>
      <c r="E526" s="2">
        <v>43307.469444444447</v>
      </c>
      <c r="F526" t="s">
        <v>150</v>
      </c>
      <c r="G526" t="s">
        <v>149</v>
      </c>
      <c r="H526" t="b">
        <v>1</v>
      </c>
      <c r="I526">
        <v>1E-3</v>
      </c>
      <c r="J526">
        <v>1E-3</v>
      </c>
      <c r="K526" t="str">
        <f t="shared" si="24"/>
        <v>&lt;</v>
      </c>
      <c r="L526">
        <f t="shared" si="25"/>
        <v>1</v>
      </c>
      <c r="M526">
        <f t="shared" si="26"/>
        <v>1</v>
      </c>
      <c r="N526" t="s">
        <v>453</v>
      </c>
    </row>
    <row r="527" spans="1:14">
      <c r="A527" t="s">
        <v>451</v>
      </c>
      <c r="B527" t="s">
        <v>452</v>
      </c>
      <c r="C527" t="s">
        <v>224</v>
      </c>
      <c r="D527" t="s">
        <v>225</v>
      </c>
      <c r="E527" s="2">
        <v>43202.441666666666</v>
      </c>
      <c r="F527" t="s">
        <v>150</v>
      </c>
      <c r="G527" t="s">
        <v>149</v>
      </c>
      <c r="H527" t="b">
        <v>1</v>
      </c>
      <c r="I527">
        <v>1E-3</v>
      </c>
      <c r="J527">
        <v>1E-3</v>
      </c>
      <c r="K527" t="str">
        <f t="shared" si="24"/>
        <v>&lt;</v>
      </c>
      <c r="L527">
        <f t="shared" si="25"/>
        <v>1</v>
      </c>
      <c r="M527">
        <f t="shared" si="26"/>
        <v>1</v>
      </c>
      <c r="N527" t="s">
        <v>453</v>
      </c>
    </row>
    <row r="528" spans="1:14">
      <c r="A528" t="s">
        <v>451</v>
      </c>
      <c r="B528" t="s">
        <v>452</v>
      </c>
      <c r="C528" t="s">
        <v>224</v>
      </c>
      <c r="D528" t="s">
        <v>225</v>
      </c>
      <c r="E528" s="2">
        <v>43355.536805555559</v>
      </c>
      <c r="F528" t="s">
        <v>150</v>
      </c>
      <c r="G528" t="s">
        <v>149</v>
      </c>
      <c r="H528" t="b">
        <v>1</v>
      </c>
      <c r="I528">
        <v>1E-3</v>
      </c>
      <c r="J528">
        <v>1E-3</v>
      </c>
      <c r="K528" t="str">
        <f t="shared" si="24"/>
        <v>&lt;</v>
      </c>
      <c r="L528">
        <f t="shared" si="25"/>
        <v>1</v>
      </c>
      <c r="M528">
        <f t="shared" si="26"/>
        <v>1</v>
      </c>
      <c r="N528" t="s">
        <v>453</v>
      </c>
    </row>
    <row r="529" spans="1:14">
      <c r="A529" t="s">
        <v>451</v>
      </c>
      <c r="B529" t="s">
        <v>452</v>
      </c>
      <c r="C529" t="s">
        <v>224</v>
      </c>
      <c r="D529" t="s">
        <v>225</v>
      </c>
      <c r="E529" s="2">
        <v>43306.443055555559</v>
      </c>
      <c r="F529" t="s">
        <v>150</v>
      </c>
      <c r="G529" t="s">
        <v>149</v>
      </c>
      <c r="H529" t="b">
        <v>1</v>
      </c>
      <c r="I529">
        <v>1E-3</v>
      </c>
      <c r="J529">
        <v>1E-3</v>
      </c>
      <c r="K529" t="str">
        <f t="shared" si="24"/>
        <v>&lt;</v>
      </c>
      <c r="L529">
        <f t="shared" si="25"/>
        <v>1</v>
      </c>
      <c r="M529">
        <f t="shared" si="26"/>
        <v>1</v>
      </c>
      <c r="N529" t="s">
        <v>453</v>
      </c>
    </row>
    <row r="530" spans="1:14">
      <c r="A530" t="s">
        <v>451</v>
      </c>
      <c r="B530" t="s">
        <v>452</v>
      </c>
      <c r="C530" t="s">
        <v>224</v>
      </c>
      <c r="D530" t="s">
        <v>225</v>
      </c>
      <c r="E530" s="2">
        <v>43300.486111111109</v>
      </c>
      <c r="F530" t="s">
        <v>150</v>
      </c>
      <c r="G530" t="s">
        <v>149</v>
      </c>
      <c r="H530" t="b">
        <v>1</v>
      </c>
      <c r="I530">
        <v>1E-3</v>
      </c>
      <c r="J530">
        <v>1E-3</v>
      </c>
      <c r="K530" t="str">
        <f t="shared" si="24"/>
        <v>&lt;</v>
      </c>
      <c r="L530">
        <f t="shared" si="25"/>
        <v>1</v>
      </c>
      <c r="M530">
        <f t="shared" si="26"/>
        <v>1</v>
      </c>
      <c r="N530" t="s">
        <v>453</v>
      </c>
    </row>
    <row r="531" spans="1:14">
      <c r="A531" t="s">
        <v>451</v>
      </c>
      <c r="B531" t="s">
        <v>452</v>
      </c>
      <c r="C531" t="s">
        <v>224</v>
      </c>
      <c r="D531" t="s">
        <v>225</v>
      </c>
      <c r="E531" s="2">
        <v>43210.486111111109</v>
      </c>
      <c r="F531" t="s">
        <v>150</v>
      </c>
      <c r="G531" t="s">
        <v>149</v>
      </c>
      <c r="H531" t="b">
        <v>1</v>
      </c>
      <c r="I531">
        <v>1E-3</v>
      </c>
      <c r="J531">
        <v>1E-3</v>
      </c>
      <c r="K531" t="str">
        <f t="shared" si="24"/>
        <v>&lt;</v>
      </c>
      <c r="L531">
        <f t="shared" si="25"/>
        <v>1</v>
      </c>
      <c r="M531">
        <f t="shared" si="26"/>
        <v>1</v>
      </c>
      <c r="N531" t="s">
        <v>453</v>
      </c>
    </row>
    <row r="532" spans="1:14">
      <c r="A532" t="s">
        <v>451</v>
      </c>
      <c r="B532" t="s">
        <v>452</v>
      </c>
      <c r="C532" t="s">
        <v>224</v>
      </c>
      <c r="D532" t="s">
        <v>225</v>
      </c>
      <c r="E532" s="2">
        <v>43299.474305555559</v>
      </c>
      <c r="F532" t="s">
        <v>150</v>
      </c>
      <c r="G532" t="s">
        <v>149</v>
      </c>
      <c r="H532" t="b">
        <v>1</v>
      </c>
      <c r="I532">
        <v>1E-3</v>
      </c>
      <c r="J532">
        <v>1E-3</v>
      </c>
      <c r="K532" t="str">
        <f t="shared" si="24"/>
        <v>&lt;</v>
      </c>
      <c r="L532">
        <f t="shared" si="25"/>
        <v>1</v>
      </c>
      <c r="M532">
        <f t="shared" si="26"/>
        <v>1</v>
      </c>
      <c r="N532" t="s">
        <v>453</v>
      </c>
    </row>
    <row r="533" spans="1:14">
      <c r="A533" t="s">
        <v>451</v>
      </c>
      <c r="B533" t="s">
        <v>452</v>
      </c>
      <c r="C533" t="s">
        <v>224</v>
      </c>
      <c r="D533" t="s">
        <v>225</v>
      </c>
      <c r="E533" s="2">
        <v>43284.574999999997</v>
      </c>
      <c r="F533" t="s">
        <v>150</v>
      </c>
      <c r="G533" t="s">
        <v>149</v>
      </c>
      <c r="H533" t="b">
        <v>1</v>
      </c>
      <c r="I533">
        <v>1E-3</v>
      </c>
      <c r="J533">
        <v>1E-3</v>
      </c>
      <c r="K533" t="str">
        <f t="shared" si="24"/>
        <v>&lt;</v>
      </c>
      <c r="L533">
        <f t="shared" si="25"/>
        <v>1</v>
      </c>
      <c r="M533">
        <f t="shared" si="26"/>
        <v>1</v>
      </c>
      <c r="N533" t="s">
        <v>453</v>
      </c>
    </row>
    <row r="534" spans="1:14">
      <c r="A534" t="s">
        <v>451</v>
      </c>
      <c r="B534" t="s">
        <v>452</v>
      </c>
      <c r="C534" t="s">
        <v>224</v>
      </c>
      <c r="D534" t="s">
        <v>225</v>
      </c>
      <c r="E534" s="2">
        <v>43214.425694444442</v>
      </c>
      <c r="F534" t="s">
        <v>150</v>
      </c>
      <c r="G534" t="s">
        <v>149</v>
      </c>
      <c r="H534" t="b">
        <v>1</v>
      </c>
      <c r="I534">
        <v>1E-3</v>
      </c>
      <c r="J534">
        <v>1E-3</v>
      </c>
      <c r="K534" t="str">
        <f t="shared" si="24"/>
        <v>&lt;</v>
      </c>
      <c r="L534">
        <f t="shared" si="25"/>
        <v>1</v>
      </c>
      <c r="M534">
        <f t="shared" si="26"/>
        <v>1</v>
      </c>
      <c r="N534" t="s">
        <v>453</v>
      </c>
    </row>
    <row r="535" spans="1:14">
      <c r="A535" t="s">
        <v>451</v>
      </c>
      <c r="B535" t="s">
        <v>452</v>
      </c>
      <c r="C535" t="s">
        <v>224</v>
      </c>
      <c r="D535" t="s">
        <v>225</v>
      </c>
      <c r="E535" s="2">
        <v>43263.415972222225</v>
      </c>
      <c r="F535" t="s">
        <v>150</v>
      </c>
      <c r="G535" t="s">
        <v>149</v>
      </c>
      <c r="H535" t="b">
        <v>1</v>
      </c>
      <c r="I535">
        <v>1E-3</v>
      </c>
      <c r="J535">
        <v>1E-3</v>
      </c>
      <c r="K535" t="str">
        <f t="shared" si="24"/>
        <v>&lt;</v>
      </c>
      <c r="L535">
        <f t="shared" si="25"/>
        <v>1</v>
      </c>
      <c r="M535">
        <f t="shared" si="26"/>
        <v>1</v>
      </c>
      <c r="N535" t="s">
        <v>453</v>
      </c>
    </row>
    <row r="536" spans="1:14">
      <c r="A536" t="s">
        <v>451</v>
      </c>
      <c r="B536" t="s">
        <v>452</v>
      </c>
      <c r="C536" t="s">
        <v>224</v>
      </c>
      <c r="D536" t="s">
        <v>225</v>
      </c>
      <c r="E536" s="2">
        <v>43447.434027777781</v>
      </c>
      <c r="F536" t="s">
        <v>150</v>
      </c>
      <c r="G536" t="s">
        <v>149</v>
      </c>
      <c r="H536" t="b">
        <v>1</v>
      </c>
      <c r="I536">
        <v>1E-3</v>
      </c>
      <c r="J536">
        <v>1E-3</v>
      </c>
      <c r="K536" t="str">
        <f t="shared" si="24"/>
        <v>&lt;</v>
      </c>
      <c r="L536">
        <f t="shared" si="25"/>
        <v>1</v>
      </c>
      <c r="M536">
        <f t="shared" si="26"/>
        <v>1</v>
      </c>
      <c r="N536" t="s">
        <v>453</v>
      </c>
    </row>
    <row r="537" spans="1:14">
      <c r="A537" t="s">
        <v>451</v>
      </c>
      <c r="B537" t="s">
        <v>452</v>
      </c>
      <c r="C537" t="s">
        <v>224</v>
      </c>
      <c r="D537" t="s">
        <v>225</v>
      </c>
      <c r="E537" s="2">
        <v>43441.406944444447</v>
      </c>
      <c r="F537" t="s">
        <v>150</v>
      </c>
      <c r="G537" t="s">
        <v>149</v>
      </c>
      <c r="H537" t="b">
        <v>1</v>
      </c>
      <c r="I537">
        <v>1E-3</v>
      </c>
      <c r="J537">
        <v>1E-3</v>
      </c>
      <c r="K537" t="str">
        <f t="shared" si="24"/>
        <v>&lt;</v>
      </c>
      <c r="L537">
        <f t="shared" si="25"/>
        <v>1</v>
      </c>
      <c r="M537">
        <f t="shared" si="26"/>
        <v>1</v>
      </c>
      <c r="N537" t="s">
        <v>453</v>
      </c>
    </row>
    <row r="538" spans="1:14">
      <c r="A538" t="s">
        <v>451</v>
      </c>
      <c r="B538" t="s">
        <v>452</v>
      </c>
      <c r="C538" t="s">
        <v>224</v>
      </c>
      <c r="D538" t="s">
        <v>225</v>
      </c>
      <c r="E538" s="2">
        <v>43185.484722222223</v>
      </c>
      <c r="F538" t="s">
        <v>150</v>
      </c>
      <c r="G538" t="s">
        <v>149</v>
      </c>
      <c r="H538" t="b">
        <v>1</v>
      </c>
      <c r="I538">
        <v>1E-3</v>
      </c>
      <c r="J538">
        <v>1E-3</v>
      </c>
      <c r="K538" t="str">
        <f t="shared" si="24"/>
        <v>&lt;</v>
      </c>
      <c r="L538">
        <f t="shared" si="25"/>
        <v>1</v>
      </c>
      <c r="M538">
        <f t="shared" si="26"/>
        <v>1</v>
      </c>
      <c r="N538" t="s">
        <v>453</v>
      </c>
    </row>
    <row r="539" spans="1:14">
      <c r="A539" t="s">
        <v>451</v>
      </c>
      <c r="B539" t="s">
        <v>452</v>
      </c>
      <c r="C539" t="s">
        <v>224</v>
      </c>
      <c r="D539" t="s">
        <v>225</v>
      </c>
      <c r="E539" s="2">
        <v>43221.611805555556</v>
      </c>
      <c r="F539" t="s">
        <v>150</v>
      </c>
      <c r="G539" t="s">
        <v>149</v>
      </c>
      <c r="H539" t="b">
        <v>1</v>
      </c>
      <c r="I539">
        <v>1E-3</v>
      </c>
      <c r="J539">
        <v>1E-3</v>
      </c>
      <c r="K539" t="str">
        <f t="shared" si="24"/>
        <v>&lt;</v>
      </c>
      <c r="L539">
        <f t="shared" si="25"/>
        <v>1</v>
      </c>
      <c r="M539">
        <f t="shared" si="26"/>
        <v>1</v>
      </c>
      <c r="N539" t="s">
        <v>453</v>
      </c>
    </row>
    <row r="540" spans="1:14">
      <c r="A540" t="s">
        <v>451</v>
      </c>
      <c r="B540" t="s">
        <v>452</v>
      </c>
      <c r="C540" t="s">
        <v>224</v>
      </c>
      <c r="D540" t="s">
        <v>225</v>
      </c>
      <c r="E540" s="2">
        <v>43314.547222222223</v>
      </c>
      <c r="F540" t="s">
        <v>150</v>
      </c>
      <c r="G540" t="s">
        <v>149</v>
      </c>
      <c r="H540" t="b">
        <v>1</v>
      </c>
      <c r="I540">
        <v>1E-3</v>
      </c>
      <c r="J540">
        <v>1E-3</v>
      </c>
      <c r="K540" t="str">
        <f t="shared" si="24"/>
        <v>&lt;</v>
      </c>
      <c r="L540">
        <f t="shared" si="25"/>
        <v>1</v>
      </c>
      <c r="M540">
        <f t="shared" si="26"/>
        <v>1</v>
      </c>
      <c r="N540" t="s">
        <v>453</v>
      </c>
    </row>
    <row r="541" spans="1:14">
      <c r="A541" t="s">
        <v>451</v>
      </c>
      <c r="B541" t="s">
        <v>452</v>
      </c>
      <c r="C541" t="s">
        <v>224</v>
      </c>
      <c r="D541" t="s">
        <v>225</v>
      </c>
      <c r="E541" s="2">
        <v>43328.634722222225</v>
      </c>
      <c r="F541" t="s">
        <v>150</v>
      </c>
      <c r="G541" t="s">
        <v>149</v>
      </c>
      <c r="H541" t="b">
        <v>1</v>
      </c>
      <c r="I541">
        <v>1E-3</v>
      </c>
      <c r="J541">
        <v>1E-3</v>
      </c>
      <c r="K541" t="str">
        <f t="shared" si="24"/>
        <v>&lt;</v>
      </c>
      <c r="L541">
        <f t="shared" si="25"/>
        <v>1</v>
      </c>
      <c r="M541">
        <f t="shared" si="26"/>
        <v>1</v>
      </c>
      <c r="N541" t="s">
        <v>453</v>
      </c>
    </row>
    <row r="542" spans="1:14">
      <c r="A542" t="s">
        <v>451</v>
      </c>
      <c r="B542" t="s">
        <v>452</v>
      </c>
      <c r="C542" t="s">
        <v>224</v>
      </c>
      <c r="D542" t="s">
        <v>225</v>
      </c>
      <c r="E542" s="2">
        <v>43364.513888888891</v>
      </c>
      <c r="F542" t="s">
        <v>150</v>
      </c>
      <c r="G542" t="s">
        <v>149</v>
      </c>
      <c r="H542" t="b">
        <v>1</v>
      </c>
      <c r="I542">
        <v>1E-3</v>
      </c>
      <c r="J542">
        <v>1E-3</v>
      </c>
      <c r="K542" t="str">
        <f t="shared" si="24"/>
        <v>&lt;</v>
      </c>
      <c r="L542">
        <f t="shared" si="25"/>
        <v>1</v>
      </c>
      <c r="M542">
        <f t="shared" si="26"/>
        <v>1</v>
      </c>
      <c r="N542" t="s">
        <v>453</v>
      </c>
    </row>
    <row r="543" spans="1:14">
      <c r="A543" t="s">
        <v>451</v>
      </c>
      <c r="B543" t="s">
        <v>452</v>
      </c>
      <c r="C543" t="s">
        <v>224</v>
      </c>
      <c r="D543" t="s">
        <v>225</v>
      </c>
      <c r="E543" s="2">
        <v>43279.484027777777</v>
      </c>
      <c r="F543" t="s">
        <v>150</v>
      </c>
      <c r="G543" t="s">
        <v>149</v>
      </c>
      <c r="H543" t="b">
        <v>1</v>
      </c>
      <c r="I543">
        <v>1E-3</v>
      </c>
      <c r="J543">
        <v>1E-3</v>
      </c>
      <c r="K543" t="str">
        <f t="shared" si="24"/>
        <v>&lt;</v>
      </c>
      <c r="L543">
        <f t="shared" si="25"/>
        <v>1</v>
      </c>
      <c r="M543">
        <f t="shared" si="26"/>
        <v>1</v>
      </c>
      <c r="N543" t="s">
        <v>453</v>
      </c>
    </row>
    <row r="544" spans="1:14">
      <c r="A544" t="s">
        <v>451</v>
      </c>
      <c r="B544" t="s">
        <v>452</v>
      </c>
      <c r="C544" t="s">
        <v>224</v>
      </c>
      <c r="D544" t="s">
        <v>225</v>
      </c>
      <c r="E544" s="2">
        <v>43265.459722222222</v>
      </c>
      <c r="F544" t="s">
        <v>150</v>
      </c>
      <c r="G544" t="s">
        <v>149</v>
      </c>
      <c r="H544" t="b">
        <v>1</v>
      </c>
      <c r="I544">
        <v>1E-3</v>
      </c>
      <c r="J544">
        <v>1E-3</v>
      </c>
      <c r="K544" t="str">
        <f t="shared" si="24"/>
        <v>&lt;</v>
      </c>
      <c r="L544">
        <f t="shared" si="25"/>
        <v>1</v>
      </c>
      <c r="M544">
        <f t="shared" si="26"/>
        <v>1</v>
      </c>
      <c r="N544" t="s">
        <v>453</v>
      </c>
    </row>
    <row r="545" spans="1:14">
      <c r="A545" t="s">
        <v>451</v>
      </c>
      <c r="B545" t="s">
        <v>452</v>
      </c>
      <c r="C545" t="s">
        <v>224</v>
      </c>
      <c r="D545" t="s">
        <v>225</v>
      </c>
      <c r="E545" s="2">
        <v>43322.538888888892</v>
      </c>
      <c r="F545" t="s">
        <v>150</v>
      </c>
      <c r="G545" t="s">
        <v>149</v>
      </c>
      <c r="H545" t="b">
        <v>1</v>
      </c>
      <c r="I545">
        <v>1E-3</v>
      </c>
      <c r="J545">
        <v>1E-3</v>
      </c>
      <c r="K545" t="str">
        <f t="shared" si="24"/>
        <v>&lt;</v>
      </c>
      <c r="L545">
        <f t="shared" si="25"/>
        <v>1</v>
      </c>
      <c r="M545">
        <f t="shared" si="26"/>
        <v>1</v>
      </c>
      <c r="N545" t="s">
        <v>453</v>
      </c>
    </row>
    <row r="546" spans="1:14">
      <c r="A546" t="s">
        <v>451</v>
      </c>
      <c r="B546" t="s">
        <v>452</v>
      </c>
      <c r="C546" t="s">
        <v>224</v>
      </c>
      <c r="D546" t="s">
        <v>225</v>
      </c>
      <c r="E546" s="2">
        <v>43147.465277777781</v>
      </c>
      <c r="F546" t="s">
        <v>150</v>
      </c>
      <c r="G546" t="s">
        <v>149</v>
      </c>
      <c r="H546" t="b">
        <v>1</v>
      </c>
      <c r="I546">
        <v>1E-3</v>
      </c>
      <c r="J546">
        <v>1E-3</v>
      </c>
      <c r="K546" t="str">
        <f t="shared" si="24"/>
        <v>&lt;</v>
      </c>
      <c r="L546">
        <f t="shared" si="25"/>
        <v>1</v>
      </c>
      <c r="M546">
        <f t="shared" si="26"/>
        <v>1</v>
      </c>
      <c r="N546" t="s">
        <v>453</v>
      </c>
    </row>
    <row r="547" spans="1:14">
      <c r="A547" t="s">
        <v>451</v>
      </c>
      <c r="B547" t="s">
        <v>452</v>
      </c>
      <c r="C547" t="s">
        <v>224</v>
      </c>
      <c r="D547" t="s">
        <v>225</v>
      </c>
      <c r="E547" s="2">
        <v>43140.440972222219</v>
      </c>
      <c r="F547" t="s">
        <v>150</v>
      </c>
      <c r="G547" t="s">
        <v>149</v>
      </c>
      <c r="H547" t="b">
        <v>1</v>
      </c>
      <c r="I547">
        <v>1E-3</v>
      </c>
      <c r="J547">
        <v>1E-3</v>
      </c>
      <c r="K547" t="str">
        <f t="shared" si="24"/>
        <v>&lt;</v>
      </c>
      <c r="L547">
        <f t="shared" si="25"/>
        <v>1</v>
      </c>
      <c r="M547">
        <f t="shared" si="26"/>
        <v>1</v>
      </c>
      <c r="N547" t="s">
        <v>453</v>
      </c>
    </row>
    <row r="548" spans="1:14">
      <c r="A548" t="s">
        <v>451</v>
      </c>
      <c r="B548" t="s">
        <v>452</v>
      </c>
      <c r="C548" t="s">
        <v>224</v>
      </c>
      <c r="D548" t="s">
        <v>225</v>
      </c>
      <c r="E548" s="2">
        <v>43174.531944444447</v>
      </c>
      <c r="F548" t="s">
        <v>150</v>
      </c>
      <c r="G548" t="s">
        <v>149</v>
      </c>
      <c r="H548" t="b">
        <v>1</v>
      </c>
      <c r="I548">
        <v>1E-3</v>
      </c>
      <c r="J548">
        <v>1E-3</v>
      </c>
      <c r="K548" t="str">
        <f t="shared" si="24"/>
        <v>&lt;</v>
      </c>
      <c r="L548">
        <f t="shared" si="25"/>
        <v>1</v>
      </c>
      <c r="M548">
        <f t="shared" si="26"/>
        <v>1</v>
      </c>
      <c r="N548" t="s">
        <v>453</v>
      </c>
    </row>
    <row r="549" spans="1:14">
      <c r="A549" t="s">
        <v>451</v>
      </c>
      <c r="B549" t="s">
        <v>452</v>
      </c>
      <c r="C549" t="s">
        <v>224</v>
      </c>
      <c r="D549" t="s">
        <v>225</v>
      </c>
      <c r="E549" s="2">
        <v>43334.446527777778</v>
      </c>
      <c r="F549" t="s">
        <v>150</v>
      </c>
      <c r="G549" t="s">
        <v>149</v>
      </c>
      <c r="H549" t="b">
        <v>1</v>
      </c>
      <c r="I549">
        <v>1E-3</v>
      </c>
      <c r="J549">
        <v>1E-3</v>
      </c>
      <c r="K549" t="str">
        <f t="shared" si="24"/>
        <v>&lt;</v>
      </c>
      <c r="L549">
        <f t="shared" si="25"/>
        <v>1</v>
      </c>
      <c r="M549">
        <f t="shared" si="26"/>
        <v>1</v>
      </c>
      <c r="N549" t="s">
        <v>453</v>
      </c>
    </row>
    <row r="550" spans="1:14">
      <c r="A550" t="s">
        <v>451</v>
      </c>
      <c r="B550" t="s">
        <v>452</v>
      </c>
      <c r="C550" t="s">
        <v>224</v>
      </c>
      <c r="D550" t="s">
        <v>225</v>
      </c>
      <c r="E550" s="2">
        <v>43182.370833333334</v>
      </c>
      <c r="F550" t="s">
        <v>150</v>
      </c>
      <c r="G550" t="s">
        <v>149</v>
      </c>
      <c r="H550" t="b">
        <v>1</v>
      </c>
      <c r="I550">
        <v>1E-3</v>
      </c>
      <c r="J550">
        <v>1E-3</v>
      </c>
      <c r="K550" t="str">
        <f t="shared" si="24"/>
        <v>&lt;</v>
      </c>
      <c r="L550">
        <f t="shared" si="25"/>
        <v>1</v>
      </c>
      <c r="M550">
        <f t="shared" si="26"/>
        <v>1</v>
      </c>
      <c r="N550" t="s">
        <v>453</v>
      </c>
    </row>
    <row r="551" spans="1:14">
      <c r="A551" t="s">
        <v>451</v>
      </c>
      <c r="B551" t="s">
        <v>452</v>
      </c>
      <c r="C551" t="s">
        <v>224</v>
      </c>
      <c r="D551" t="s">
        <v>225</v>
      </c>
      <c r="E551" s="2">
        <v>43217.433333333334</v>
      </c>
      <c r="F551" t="s">
        <v>150</v>
      </c>
      <c r="G551" t="s">
        <v>149</v>
      </c>
      <c r="H551" t="b">
        <v>1</v>
      </c>
      <c r="I551">
        <v>1E-3</v>
      </c>
      <c r="J551">
        <v>1E-3</v>
      </c>
      <c r="K551" t="str">
        <f t="shared" si="24"/>
        <v>&lt;</v>
      </c>
      <c r="L551">
        <f t="shared" si="25"/>
        <v>1</v>
      </c>
      <c r="M551">
        <f t="shared" si="26"/>
        <v>1</v>
      </c>
      <c r="N551" t="s">
        <v>453</v>
      </c>
    </row>
    <row r="552" spans="1:14">
      <c r="A552" t="s">
        <v>451</v>
      </c>
      <c r="B552" t="s">
        <v>452</v>
      </c>
      <c r="C552" t="s">
        <v>224</v>
      </c>
      <c r="D552" t="s">
        <v>225</v>
      </c>
      <c r="E552" s="2">
        <v>43168.405555555553</v>
      </c>
      <c r="F552" t="s">
        <v>150</v>
      </c>
      <c r="G552" t="s">
        <v>149</v>
      </c>
      <c r="H552" t="b">
        <v>1</v>
      </c>
      <c r="I552">
        <v>1E-3</v>
      </c>
      <c r="J552">
        <v>1E-3</v>
      </c>
      <c r="K552" t="str">
        <f t="shared" si="24"/>
        <v>&lt;</v>
      </c>
      <c r="L552">
        <f t="shared" si="25"/>
        <v>1</v>
      </c>
      <c r="M552">
        <f t="shared" si="26"/>
        <v>1</v>
      </c>
      <c r="N552" t="s">
        <v>453</v>
      </c>
    </row>
    <row r="553" spans="1:14">
      <c r="A553" t="s">
        <v>451</v>
      </c>
      <c r="B553" t="s">
        <v>452</v>
      </c>
      <c r="C553" t="s">
        <v>224</v>
      </c>
      <c r="D553" t="s">
        <v>225</v>
      </c>
      <c r="E553" s="2">
        <v>43356.531944444447</v>
      </c>
      <c r="F553" t="s">
        <v>150</v>
      </c>
      <c r="G553" t="s">
        <v>149</v>
      </c>
      <c r="H553" t="b">
        <v>1</v>
      </c>
      <c r="I553">
        <v>1E-3</v>
      </c>
      <c r="J553">
        <v>1E-3</v>
      </c>
      <c r="K553" t="str">
        <f t="shared" si="24"/>
        <v>&lt;</v>
      </c>
      <c r="L553">
        <f t="shared" si="25"/>
        <v>1</v>
      </c>
      <c r="M553">
        <f t="shared" si="26"/>
        <v>1</v>
      </c>
      <c r="N553" t="s">
        <v>453</v>
      </c>
    </row>
    <row r="554" spans="1:14">
      <c r="A554" t="s">
        <v>451</v>
      </c>
      <c r="B554" t="s">
        <v>452</v>
      </c>
      <c r="C554" t="s">
        <v>224</v>
      </c>
      <c r="D554" t="s">
        <v>225</v>
      </c>
      <c r="E554" s="2">
        <v>43336.418749999997</v>
      </c>
      <c r="F554" t="s">
        <v>150</v>
      </c>
      <c r="G554" t="s">
        <v>149</v>
      </c>
      <c r="H554" t="b">
        <v>1</v>
      </c>
      <c r="I554">
        <v>1E-3</v>
      </c>
      <c r="J554">
        <v>1E-3</v>
      </c>
      <c r="K554" t="str">
        <f t="shared" si="24"/>
        <v>&lt;</v>
      </c>
      <c r="L554">
        <f t="shared" si="25"/>
        <v>1</v>
      </c>
      <c r="M554">
        <f t="shared" si="26"/>
        <v>1</v>
      </c>
      <c r="N554" t="s">
        <v>453</v>
      </c>
    </row>
    <row r="555" spans="1:14">
      <c r="A555" t="s">
        <v>451</v>
      </c>
      <c r="B555" t="s">
        <v>452</v>
      </c>
      <c r="C555" t="s">
        <v>198</v>
      </c>
      <c r="D555" t="s">
        <v>201</v>
      </c>
      <c r="E555" s="2">
        <v>43333.431944444441</v>
      </c>
      <c r="F555" t="s">
        <v>150</v>
      </c>
      <c r="G555" t="s">
        <v>149</v>
      </c>
      <c r="H555" t="b">
        <v>1</v>
      </c>
      <c r="I555">
        <v>1E-3</v>
      </c>
      <c r="J555">
        <v>1E-3</v>
      </c>
      <c r="K555" t="str">
        <f t="shared" si="24"/>
        <v>&lt;</v>
      </c>
      <c r="L555">
        <f t="shared" si="25"/>
        <v>1</v>
      </c>
      <c r="M555">
        <f t="shared" si="26"/>
        <v>1</v>
      </c>
      <c r="N555" t="s">
        <v>453</v>
      </c>
    </row>
    <row r="556" spans="1:14">
      <c r="A556" t="s">
        <v>451</v>
      </c>
      <c r="B556" t="s">
        <v>452</v>
      </c>
      <c r="C556" t="s">
        <v>198</v>
      </c>
      <c r="D556" t="s">
        <v>201</v>
      </c>
      <c r="E556" s="2">
        <v>43391.387499999997</v>
      </c>
      <c r="F556" t="s">
        <v>150</v>
      </c>
      <c r="G556" t="s">
        <v>149</v>
      </c>
      <c r="H556" t="b">
        <v>1</v>
      </c>
      <c r="I556">
        <v>1E-3</v>
      </c>
      <c r="J556">
        <v>1E-3</v>
      </c>
      <c r="K556" t="str">
        <f t="shared" si="24"/>
        <v>&lt;</v>
      </c>
      <c r="L556">
        <f t="shared" si="25"/>
        <v>1</v>
      </c>
      <c r="M556">
        <f t="shared" si="26"/>
        <v>1</v>
      </c>
      <c r="N556" t="s">
        <v>453</v>
      </c>
    </row>
    <row r="557" spans="1:14">
      <c r="A557" t="s">
        <v>451</v>
      </c>
      <c r="B557" t="s">
        <v>452</v>
      </c>
      <c r="C557" t="s">
        <v>198</v>
      </c>
      <c r="D557" t="s">
        <v>201</v>
      </c>
      <c r="E557" s="2">
        <v>43342.447916666664</v>
      </c>
      <c r="F557" t="s">
        <v>150</v>
      </c>
      <c r="G557" t="s">
        <v>149</v>
      </c>
      <c r="H557" t="b">
        <v>1</v>
      </c>
      <c r="I557">
        <v>1E-3</v>
      </c>
      <c r="J557">
        <v>1E-3</v>
      </c>
      <c r="K557" t="str">
        <f t="shared" si="24"/>
        <v>&lt;</v>
      </c>
      <c r="L557">
        <f t="shared" si="25"/>
        <v>1</v>
      </c>
      <c r="M557">
        <f t="shared" si="26"/>
        <v>1</v>
      </c>
      <c r="N557" t="s">
        <v>453</v>
      </c>
    </row>
    <row r="558" spans="1:14">
      <c r="A558" t="s">
        <v>451</v>
      </c>
      <c r="B558" t="s">
        <v>452</v>
      </c>
      <c r="C558" t="s">
        <v>198</v>
      </c>
      <c r="D558" t="s">
        <v>201</v>
      </c>
      <c r="E558" s="2">
        <v>43346.42291666667</v>
      </c>
      <c r="F558" t="s">
        <v>150</v>
      </c>
      <c r="G558" t="s">
        <v>149</v>
      </c>
      <c r="H558" t="b">
        <v>1</v>
      </c>
      <c r="I558">
        <v>1E-3</v>
      </c>
      <c r="J558">
        <v>1E-3</v>
      </c>
      <c r="K558" t="str">
        <f t="shared" si="24"/>
        <v>&lt;</v>
      </c>
      <c r="L558">
        <f t="shared" si="25"/>
        <v>1</v>
      </c>
      <c r="M558">
        <f t="shared" si="26"/>
        <v>1</v>
      </c>
      <c r="N558" t="s">
        <v>453</v>
      </c>
    </row>
    <row r="559" spans="1:14">
      <c r="A559" t="s">
        <v>451</v>
      </c>
      <c r="B559" t="s">
        <v>452</v>
      </c>
      <c r="C559" t="s">
        <v>178</v>
      </c>
      <c r="D559" t="s">
        <v>185</v>
      </c>
      <c r="E559" s="2">
        <v>43272.624305555553</v>
      </c>
      <c r="F559" t="s">
        <v>150</v>
      </c>
      <c r="G559" t="s">
        <v>149</v>
      </c>
      <c r="H559" t="b">
        <v>1</v>
      </c>
      <c r="I559">
        <v>1E-3</v>
      </c>
      <c r="J559">
        <v>1E-3</v>
      </c>
      <c r="K559" t="str">
        <f t="shared" si="24"/>
        <v>&lt;</v>
      </c>
      <c r="L559">
        <f t="shared" si="25"/>
        <v>1</v>
      </c>
      <c r="M559">
        <f t="shared" si="26"/>
        <v>1</v>
      </c>
      <c r="N559" t="s">
        <v>453</v>
      </c>
    </row>
    <row r="560" spans="1:14">
      <c r="A560" t="s">
        <v>451</v>
      </c>
      <c r="B560" t="s">
        <v>452</v>
      </c>
      <c r="C560" t="s">
        <v>178</v>
      </c>
      <c r="D560" t="s">
        <v>185</v>
      </c>
      <c r="E560" s="2">
        <v>43335.461805555555</v>
      </c>
      <c r="F560" t="s">
        <v>150</v>
      </c>
      <c r="G560" t="s">
        <v>149</v>
      </c>
      <c r="H560" t="b">
        <v>1</v>
      </c>
      <c r="I560">
        <v>1E-3</v>
      </c>
      <c r="J560">
        <v>1E-3</v>
      </c>
      <c r="K560" t="str">
        <f t="shared" si="24"/>
        <v>&lt;</v>
      </c>
      <c r="L560">
        <f t="shared" si="25"/>
        <v>1</v>
      </c>
      <c r="M560">
        <f t="shared" si="26"/>
        <v>1</v>
      </c>
      <c r="N560" t="s">
        <v>453</v>
      </c>
    </row>
    <row r="561" spans="1:14">
      <c r="A561" t="s">
        <v>451</v>
      </c>
      <c r="B561" t="s">
        <v>452</v>
      </c>
      <c r="C561" t="s">
        <v>178</v>
      </c>
      <c r="D561" t="s">
        <v>185</v>
      </c>
      <c r="E561" s="2">
        <v>43300.654166666667</v>
      </c>
      <c r="F561" t="s">
        <v>150</v>
      </c>
      <c r="G561" t="s">
        <v>149</v>
      </c>
      <c r="H561" t="b">
        <v>1</v>
      </c>
      <c r="I561">
        <v>1E-3</v>
      </c>
      <c r="J561">
        <v>1E-3</v>
      </c>
      <c r="K561" t="str">
        <f t="shared" si="24"/>
        <v>&lt;</v>
      </c>
      <c r="L561">
        <f t="shared" si="25"/>
        <v>1</v>
      </c>
      <c r="M561">
        <f t="shared" si="26"/>
        <v>1</v>
      </c>
      <c r="N561" t="s">
        <v>453</v>
      </c>
    </row>
    <row r="562" spans="1:14">
      <c r="A562" t="s">
        <v>451</v>
      </c>
      <c r="B562" t="s">
        <v>452</v>
      </c>
      <c r="C562" t="s">
        <v>178</v>
      </c>
      <c r="D562" t="s">
        <v>185</v>
      </c>
      <c r="E562" s="2">
        <v>43199.663888888892</v>
      </c>
      <c r="F562" t="s">
        <v>150</v>
      </c>
      <c r="G562" t="s">
        <v>149</v>
      </c>
      <c r="H562" t="b">
        <v>1</v>
      </c>
      <c r="I562">
        <v>1E-3</v>
      </c>
      <c r="J562">
        <v>1E-3</v>
      </c>
      <c r="K562" t="str">
        <f t="shared" si="24"/>
        <v>&lt;</v>
      </c>
      <c r="L562">
        <f t="shared" si="25"/>
        <v>1</v>
      </c>
      <c r="M562">
        <f t="shared" si="26"/>
        <v>1</v>
      </c>
      <c r="N562" t="s">
        <v>453</v>
      </c>
    </row>
    <row r="563" spans="1:14">
      <c r="A563" t="s">
        <v>451</v>
      </c>
      <c r="B563" t="s">
        <v>452</v>
      </c>
      <c r="C563" t="s">
        <v>178</v>
      </c>
      <c r="D563" t="s">
        <v>185</v>
      </c>
      <c r="E563" s="2">
        <v>43322.531944444447</v>
      </c>
      <c r="F563" t="s">
        <v>150</v>
      </c>
      <c r="G563" t="s">
        <v>149</v>
      </c>
      <c r="H563" t="b">
        <v>1</v>
      </c>
      <c r="I563">
        <v>1E-3</v>
      </c>
      <c r="J563">
        <v>1E-3</v>
      </c>
      <c r="K563" t="str">
        <f t="shared" si="24"/>
        <v>&lt;</v>
      </c>
      <c r="L563">
        <f t="shared" si="25"/>
        <v>1</v>
      </c>
      <c r="M563">
        <f t="shared" si="26"/>
        <v>1</v>
      </c>
      <c r="N563" t="s">
        <v>453</v>
      </c>
    </row>
    <row r="564" spans="1:14">
      <c r="A564" t="s">
        <v>451</v>
      </c>
      <c r="B564" t="s">
        <v>452</v>
      </c>
      <c r="C564" t="s">
        <v>178</v>
      </c>
      <c r="D564" t="s">
        <v>185</v>
      </c>
      <c r="E564" s="2">
        <v>43202.535416666666</v>
      </c>
      <c r="F564" t="s">
        <v>150</v>
      </c>
      <c r="G564" t="s">
        <v>149</v>
      </c>
      <c r="H564" t="b">
        <v>1</v>
      </c>
      <c r="I564">
        <v>1E-3</v>
      </c>
      <c r="J564">
        <v>1E-3</v>
      </c>
      <c r="K564" t="str">
        <f t="shared" si="24"/>
        <v>&lt;</v>
      </c>
      <c r="L564">
        <f t="shared" si="25"/>
        <v>1</v>
      </c>
      <c r="M564">
        <f t="shared" si="26"/>
        <v>1</v>
      </c>
      <c r="N564" t="s">
        <v>453</v>
      </c>
    </row>
    <row r="565" spans="1:14">
      <c r="A565" t="s">
        <v>451</v>
      </c>
      <c r="B565" t="s">
        <v>452</v>
      </c>
      <c r="C565" t="s">
        <v>178</v>
      </c>
      <c r="D565" t="s">
        <v>185</v>
      </c>
      <c r="E565" s="2">
        <v>43206.657638888886</v>
      </c>
      <c r="F565" t="s">
        <v>150</v>
      </c>
      <c r="G565" t="s">
        <v>149</v>
      </c>
      <c r="H565" t="b">
        <v>1</v>
      </c>
      <c r="I565">
        <v>1E-3</v>
      </c>
      <c r="J565">
        <v>1E-3</v>
      </c>
      <c r="K565" t="str">
        <f t="shared" si="24"/>
        <v>&lt;</v>
      </c>
      <c r="L565">
        <f t="shared" si="25"/>
        <v>1</v>
      </c>
      <c r="M565">
        <f t="shared" si="26"/>
        <v>1</v>
      </c>
      <c r="N565" t="s">
        <v>453</v>
      </c>
    </row>
    <row r="566" spans="1:14">
      <c r="A566" t="s">
        <v>451</v>
      </c>
      <c r="B566" t="s">
        <v>452</v>
      </c>
      <c r="C566" t="s">
        <v>178</v>
      </c>
      <c r="D566" t="s">
        <v>185</v>
      </c>
      <c r="E566" s="2">
        <v>43217.551388888889</v>
      </c>
      <c r="F566" t="s">
        <v>150</v>
      </c>
      <c r="G566" t="s">
        <v>149</v>
      </c>
      <c r="H566" t="b">
        <v>1</v>
      </c>
      <c r="I566">
        <v>1E-3</v>
      </c>
      <c r="J566">
        <v>1E-3</v>
      </c>
      <c r="K566" t="str">
        <f t="shared" si="24"/>
        <v>&lt;</v>
      </c>
      <c r="L566">
        <f t="shared" si="25"/>
        <v>1</v>
      </c>
      <c r="M566">
        <f t="shared" si="26"/>
        <v>1</v>
      </c>
      <c r="N566" t="s">
        <v>453</v>
      </c>
    </row>
    <row r="567" spans="1:14">
      <c r="A567" t="s">
        <v>451</v>
      </c>
      <c r="B567" t="s">
        <v>452</v>
      </c>
      <c r="C567" t="s">
        <v>178</v>
      </c>
      <c r="D567" t="s">
        <v>185</v>
      </c>
      <c r="E567" s="2">
        <v>43181.357638888891</v>
      </c>
      <c r="F567" t="s">
        <v>150</v>
      </c>
      <c r="G567" t="s">
        <v>149</v>
      </c>
      <c r="H567" t="b">
        <v>1</v>
      </c>
      <c r="I567">
        <v>1E-3</v>
      </c>
      <c r="J567">
        <v>1E-3</v>
      </c>
      <c r="K567" t="str">
        <f t="shared" si="24"/>
        <v>&lt;</v>
      </c>
      <c r="L567">
        <f t="shared" si="25"/>
        <v>1</v>
      </c>
      <c r="M567">
        <f t="shared" si="26"/>
        <v>1</v>
      </c>
      <c r="N567" t="s">
        <v>453</v>
      </c>
    </row>
    <row r="568" spans="1:14">
      <c r="A568" t="s">
        <v>451</v>
      </c>
      <c r="B568" t="s">
        <v>452</v>
      </c>
      <c r="C568" t="s">
        <v>178</v>
      </c>
      <c r="D568" t="s">
        <v>185</v>
      </c>
      <c r="E568" s="2">
        <v>43278.650694444441</v>
      </c>
      <c r="F568" t="s">
        <v>150</v>
      </c>
      <c r="G568" t="s">
        <v>149</v>
      </c>
      <c r="H568" t="b">
        <v>1</v>
      </c>
      <c r="I568">
        <v>1E-3</v>
      </c>
      <c r="J568">
        <v>1E-3</v>
      </c>
      <c r="K568" t="str">
        <f t="shared" si="24"/>
        <v>&lt;</v>
      </c>
      <c r="L568">
        <f t="shared" si="25"/>
        <v>1</v>
      </c>
      <c r="M568">
        <f t="shared" si="26"/>
        <v>1</v>
      </c>
      <c r="N568" t="s">
        <v>453</v>
      </c>
    </row>
    <row r="569" spans="1:14">
      <c r="A569" t="s">
        <v>451</v>
      </c>
      <c r="B569" t="s">
        <v>452</v>
      </c>
      <c r="C569" t="s">
        <v>178</v>
      </c>
      <c r="D569" t="s">
        <v>185</v>
      </c>
      <c r="E569" s="2">
        <v>43193.397222222222</v>
      </c>
      <c r="F569" t="s">
        <v>150</v>
      </c>
      <c r="G569" t="s">
        <v>149</v>
      </c>
      <c r="H569" t="b">
        <v>1</v>
      </c>
      <c r="I569">
        <v>1E-3</v>
      </c>
      <c r="J569">
        <v>1E-3</v>
      </c>
      <c r="K569" t="str">
        <f t="shared" si="24"/>
        <v>&lt;</v>
      </c>
      <c r="L569">
        <f t="shared" si="25"/>
        <v>1</v>
      </c>
      <c r="M569">
        <f t="shared" si="26"/>
        <v>1</v>
      </c>
      <c r="N569" t="s">
        <v>453</v>
      </c>
    </row>
    <row r="570" spans="1:14">
      <c r="A570" t="s">
        <v>451</v>
      </c>
      <c r="B570" t="s">
        <v>452</v>
      </c>
      <c r="C570" t="s">
        <v>178</v>
      </c>
      <c r="D570" t="s">
        <v>185</v>
      </c>
      <c r="E570" s="2">
        <v>43329.663194444445</v>
      </c>
      <c r="F570" t="s">
        <v>150</v>
      </c>
      <c r="G570" t="s">
        <v>149</v>
      </c>
      <c r="H570" t="b">
        <v>1</v>
      </c>
      <c r="I570">
        <v>1E-3</v>
      </c>
      <c r="J570">
        <v>1E-3</v>
      </c>
      <c r="K570" t="str">
        <f t="shared" si="24"/>
        <v>&lt;</v>
      </c>
      <c r="L570">
        <f t="shared" si="25"/>
        <v>1</v>
      </c>
      <c r="M570">
        <f t="shared" si="26"/>
        <v>1</v>
      </c>
      <c r="N570" t="s">
        <v>453</v>
      </c>
    </row>
    <row r="571" spans="1:14">
      <c r="A571" t="s">
        <v>451</v>
      </c>
      <c r="B571" t="s">
        <v>452</v>
      </c>
      <c r="C571" t="s">
        <v>178</v>
      </c>
      <c r="D571" t="s">
        <v>185</v>
      </c>
      <c r="E571" s="2">
        <v>43304.431944444441</v>
      </c>
      <c r="F571" t="s">
        <v>150</v>
      </c>
      <c r="G571" t="s">
        <v>149</v>
      </c>
      <c r="H571" t="b">
        <v>1</v>
      </c>
      <c r="I571">
        <v>1E-3</v>
      </c>
      <c r="J571">
        <v>1E-3</v>
      </c>
      <c r="K571" t="str">
        <f t="shared" si="24"/>
        <v>&lt;</v>
      </c>
      <c r="L571">
        <f t="shared" si="25"/>
        <v>1</v>
      </c>
      <c r="M571">
        <f t="shared" si="26"/>
        <v>1</v>
      </c>
      <c r="N571" t="s">
        <v>453</v>
      </c>
    </row>
    <row r="572" spans="1:14">
      <c r="A572" t="s">
        <v>451</v>
      </c>
      <c r="B572" t="s">
        <v>452</v>
      </c>
      <c r="C572" t="s">
        <v>178</v>
      </c>
      <c r="D572" t="s">
        <v>185</v>
      </c>
      <c r="E572" s="2">
        <v>43320.476388888892</v>
      </c>
      <c r="F572" t="s">
        <v>150</v>
      </c>
      <c r="G572" t="s">
        <v>149</v>
      </c>
      <c r="H572" t="b">
        <v>1</v>
      </c>
      <c r="I572">
        <v>1E-3</v>
      </c>
      <c r="J572">
        <v>1E-3</v>
      </c>
      <c r="K572" t="str">
        <f t="shared" si="24"/>
        <v>&lt;</v>
      </c>
      <c r="L572">
        <f t="shared" si="25"/>
        <v>1</v>
      </c>
      <c r="M572">
        <f t="shared" si="26"/>
        <v>1</v>
      </c>
      <c r="N572" t="s">
        <v>453</v>
      </c>
    </row>
    <row r="573" spans="1:14">
      <c r="A573" t="s">
        <v>451</v>
      </c>
      <c r="B573" t="s">
        <v>452</v>
      </c>
      <c r="C573" t="s">
        <v>178</v>
      </c>
      <c r="D573" t="s">
        <v>185</v>
      </c>
      <c r="E573" s="2">
        <v>43333.531944444447</v>
      </c>
      <c r="F573" t="s">
        <v>150</v>
      </c>
      <c r="G573" t="s">
        <v>149</v>
      </c>
      <c r="H573" t="b">
        <v>1</v>
      </c>
      <c r="I573">
        <v>1E-3</v>
      </c>
      <c r="J573">
        <v>1E-3</v>
      </c>
      <c r="K573" t="str">
        <f t="shared" si="24"/>
        <v>&lt;</v>
      </c>
      <c r="L573">
        <f t="shared" si="25"/>
        <v>1</v>
      </c>
      <c r="M573">
        <f t="shared" si="26"/>
        <v>1</v>
      </c>
      <c r="N573" t="s">
        <v>453</v>
      </c>
    </row>
    <row r="574" spans="1:14">
      <c r="A574" t="s">
        <v>451</v>
      </c>
      <c r="B574" t="s">
        <v>452</v>
      </c>
      <c r="C574" t="s">
        <v>178</v>
      </c>
      <c r="D574" t="s">
        <v>185</v>
      </c>
      <c r="E574" s="2">
        <v>43255.543055555558</v>
      </c>
      <c r="F574" t="s">
        <v>150</v>
      </c>
      <c r="G574" t="s">
        <v>149</v>
      </c>
      <c r="H574" t="b">
        <v>1</v>
      </c>
      <c r="I574">
        <v>1E-3</v>
      </c>
      <c r="J574">
        <v>1E-3</v>
      </c>
      <c r="K574" t="str">
        <f t="shared" si="24"/>
        <v>&lt;</v>
      </c>
      <c r="L574">
        <f t="shared" si="25"/>
        <v>1</v>
      </c>
      <c r="M574">
        <f t="shared" si="26"/>
        <v>1</v>
      </c>
      <c r="N574" t="s">
        <v>453</v>
      </c>
    </row>
    <row r="575" spans="1:14">
      <c r="A575" t="s">
        <v>451</v>
      </c>
      <c r="B575" t="s">
        <v>452</v>
      </c>
      <c r="C575" t="s">
        <v>178</v>
      </c>
      <c r="D575" t="s">
        <v>185</v>
      </c>
      <c r="E575" s="2">
        <v>43224.588194444441</v>
      </c>
      <c r="F575" t="s">
        <v>150</v>
      </c>
      <c r="G575" t="s">
        <v>149</v>
      </c>
      <c r="H575" t="b">
        <v>1</v>
      </c>
      <c r="I575">
        <v>1E-3</v>
      </c>
      <c r="J575">
        <v>1E-3</v>
      </c>
      <c r="K575" t="str">
        <f t="shared" si="24"/>
        <v>&lt;</v>
      </c>
      <c r="L575">
        <f t="shared" si="25"/>
        <v>1</v>
      </c>
      <c r="M575">
        <f t="shared" si="26"/>
        <v>1</v>
      </c>
      <c r="N575" t="s">
        <v>453</v>
      </c>
    </row>
    <row r="576" spans="1:14">
      <c r="A576" t="s">
        <v>451</v>
      </c>
      <c r="B576" t="s">
        <v>452</v>
      </c>
      <c r="C576" t="s">
        <v>178</v>
      </c>
      <c r="D576" t="s">
        <v>185</v>
      </c>
      <c r="E576" s="2">
        <v>43258.457638888889</v>
      </c>
      <c r="F576" t="s">
        <v>150</v>
      </c>
      <c r="G576" t="s">
        <v>149</v>
      </c>
      <c r="H576" t="b">
        <v>1</v>
      </c>
      <c r="I576">
        <v>1E-3</v>
      </c>
      <c r="J576">
        <v>1E-3</v>
      </c>
      <c r="K576" t="str">
        <f t="shared" si="24"/>
        <v>&lt;</v>
      </c>
      <c r="L576">
        <f t="shared" si="25"/>
        <v>1</v>
      </c>
      <c r="M576">
        <f t="shared" si="26"/>
        <v>1</v>
      </c>
      <c r="N576" t="s">
        <v>453</v>
      </c>
    </row>
    <row r="577" spans="1:14">
      <c r="A577" t="s">
        <v>451</v>
      </c>
      <c r="B577" t="s">
        <v>452</v>
      </c>
      <c r="C577" t="s">
        <v>178</v>
      </c>
      <c r="D577" t="s">
        <v>185</v>
      </c>
      <c r="E577" s="2">
        <v>43196.722916666666</v>
      </c>
      <c r="F577" t="s">
        <v>150</v>
      </c>
      <c r="G577" t="s">
        <v>149</v>
      </c>
      <c r="H577" t="b">
        <v>1</v>
      </c>
      <c r="I577">
        <v>1E-3</v>
      </c>
      <c r="J577">
        <v>1E-3</v>
      </c>
      <c r="K577" t="str">
        <f t="shared" si="24"/>
        <v>&lt;</v>
      </c>
      <c r="L577">
        <f t="shared" si="25"/>
        <v>1</v>
      </c>
      <c r="M577">
        <f t="shared" si="26"/>
        <v>1</v>
      </c>
      <c r="N577" t="s">
        <v>453</v>
      </c>
    </row>
    <row r="578" spans="1:14">
      <c r="A578" t="s">
        <v>451</v>
      </c>
      <c r="B578" t="s">
        <v>452</v>
      </c>
      <c r="C578" t="s">
        <v>178</v>
      </c>
      <c r="D578" t="s">
        <v>185</v>
      </c>
      <c r="E578" s="2">
        <v>43346.529166666667</v>
      </c>
      <c r="F578" t="s">
        <v>150</v>
      </c>
      <c r="G578" t="s">
        <v>149</v>
      </c>
      <c r="H578" t="b">
        <v>1</v>
      </c>
      <c r="I578">
        <v>1E-3</v>
      </c>
      <c r="J578">
        <v>1E-3</v>
      </c>
      <c r="K578" t="str">
        <f t="shared" si="24"/>
        <v>&lt;</v>
      </c>
      <c r="L578">
        <f t="shared" si="25"/>
        <v>1</v>
      </c>
      <c r="M578">
        <f t="shared" si="26"/>
        <v>1</v>
      </c>
      <c r="N578" t="s">
        <v>453</v>
      </c>
    </row>
    <row r="579" spans="1:14">
      <c r="A579" t="s">
        <v>451</v>
      </c>
      <c r="B579" t="s">
        <v>452</v>
      </c>
      <c r="C579" t="s">
        <v>178</v>
      </c>
      <c r="D579" t="s">
        <v>185</v>
      </c>
      <c r="E579" s="2">
        <v>43252.413194444445</v>
      </c>
      <c r="F579" t="s">
        <v>150</v>
      </c>
      <c r="G579" t="s">
        <v>149</v>
      </c>
      <c r="H579" t="b">
        <v>1</v>
      </c>
      <c r="I579">
        <v>1E-3</v>
      </c>
      <c r="J579">
        <v>1E-3</v>
      </c>
      <c r="K579" t="str">
        <f t="shared" ref="K579:K642" si="27">IF(H579=TRUE,"&lt;","=")</f>
        <v>&lt;</v>
      </c>
      <c r="L579">
        <f t="shared" ref="L579:L642" si="28">I579*1000</f>
        <v>1</v>
      </c>
      <c r="M579">
        <f t="shared" ref="M579:M642" si="29">J579*1000</f>
        <v>1</v>
      </c>
      <c r="N579" t="s">
        <v>453</v>
      </c>
    </row>
    <row r="580" spans="1:14">
      <c r="A580" t="s">
        <v>451</v>
      </c>
      <c r="B580" t="s">
        <v>452</v>
      </c>
      <c r="C580" t="s">
        <v>178</v>
      </c>
      <c r="D580" t="s">
        <v>185</v>
      </c>
      <c r="E580" s="2">
        <v>43241.493055555555</v>
      </c>
      <c r="F580" t="s">
        <v>150</v>
      </c>
      <c r="G580" t="s">
        <v>149</v>
      </c>
      <c r="H580" t="b">
        <v>1</v>
      </c>
      <c r="I580">
        <v>1E-3</v>
      </c>
      <c r="J580">
        <v>1E-3</v>
      </c>
      <c r="K580" t="str">
        <f t="shared" si="27"/>
        <v>&lt;</v>
      </c>
      <c r="L580">
        <f t="shared" si="28"/>
        <v>1</v>
      </c>
      <c r="M580">
        <f t="shared" si="29"/>
        <v>1</v>
      </c>
      <c r="N580" t="s">
        <v>453</v>
      </c>
    </row>
    <row r="581" spans="1:14">
      <c r="A581" t="s">
        <v>451</v>
      </c>
      <c r="B581" t="s">
        <v>452</v>
      </c>
      <c r="C581" t="s">
        <v>178</v>
      </c>
      <c r="D581" t="s">
        <v>185</v>
      </c>
      <c r="E581" s="2">
        <v>43271.444444444445</v>
      </c>
      <c r="F581" t="s">
        <v>150</v>
      </c>
      <c r="G581" t="s">
        <v>149</v>
      </c>
      <c r="H581" t="b">
        <v>1</v>
      </c>
      <c r="I581">
        <v>1E-3</v>
      </c>
      <c r="J581">
        <v>1E-3</v>
      </c>
      <c r="K581" t="str">
        <f t="shared" si="27"/>
        <v>&lt;</v>
      </c>
      <c r="L581">
        <f t="shared" si="28"/>
        <v>1</v>
      </c>
      <c r="M581">
        <f t="shared" si="29"/>
        <v>1</v>
      </c>
      <c r="N581" t="s">
        <v>453</v>
      </c>
    </row>
    <row r="582" spans="1:14">
      <c r="A582" t="s">
        <v>451</v>
      </c>
      <c r="B582" t="s">
        <v>452</v>
      </c>
      <c r="C582" t="s">
        <v>178</v>
      </c>
      <c r="D582" t="s">
        <v>185</v>
      </c>
      <c r="E582" s="2">
        <v>43349.649305555555</v>
      </c>
      <c r="F582" t="s">
        <v>150</v>
      </c>
      <c r="G582" t="s">
        <v>149</v>
      </c>
      <c r="H582" t="b">
        <v>1</v>
      </c>
      <c r="I582">
        <v>1E-3</v>
      </c>
      <c r="J582">
        <v>1E-3</v>
      </c>
      <c r="K582" t="str">
        <f t="shared" si="27"/>
        <v>&lt;</v>
      </c>
      <c r="L582">
        <f t="shared" si="28"/>
        <v>1</v>
      </c>
      <c r="M582">
        <f t="shared" si="29"/>
        <v>1</v>
      </c>
      <c r="N582" t="s">
        <v>453</v>
      </c>
    </row>
    <row r="583" spans="1:14">
      <c r="A583" t="s">
        <v>451</v>
      </c>
      <c r="B583" t="s">
        <v>452</v>
      </c>
      <c r="C583" t="s">
        <v>178</v>
      </c>
      <c r="D583" t="s">
        <v>185</v>
      </c>
      <c r="E583" s="2">
        <v>43307.448611111111</v>
      </c>
      <c r="F583" t="s">
        <v>150</v>
      </c>
      <c r="G583" t="s">
        <v>149</v>
      </c>
      <c r="H583" t="b">
        <v>1</v>
      </c>
      <c r="I583">
        <v>1E-3</v>
      </c>
      <c r="J583">
        <v>1E-3</v>
      </c>
      <c r="K583" t="str">
        <f t="shared" si="27"/>
        <v>&lt;</v>
      </c>
      <c r="L583">
        <f t="shared" si="28"/>
        <v>1</v>
      </c>
      <c r="M583">
        <f t="shared" si="29"/>
        <v>1</v>
      </c>
      <c r="N583" t="s">
        <v>453</v>
      </c>
    </row>
    <row r="584" spans="1:14">
      <c r="A584" t="s">
        <v>451</v>
      </c>
      <c r="B584" t="s">
        <v>452</v>
      </c>
      <c r="C584" t="s">
        <v>178</v>
      </c>
      <c r="D584" t="s">
        <v>185</v>
      </c>
      <c r="E584" s="2">
        <v>43178.477777777778</v>
      </c>
      <c r="F584" t="s">
        <v>150</v>
      </c>
      <c r="G584" t="s">
        <v>149</v>
      </c>
      <c r="H584" t="b">
        <v>1</v>
      </c>
      <c r="I584">
        <v>1E-3</v>
      </c>
      <c r="J584">
        <v>1E-3</v>
      </c>
      <c r="K584" t="str">
        <f t="shared" si="27"/>
        <v>&lt;</v>
      </c>
      <c r="L584">
        <f t="shared" si="28"/>
        <v>1</v>
      </c>
      <c r="M584">
        <f t="shared" si="29"/>
        <v>1</v>
      </c>
      <c r="N584" t="s">
        <v>453</v>
      </c>
    </row>
    <row r="585" spans="1:14">
      <c r="A585" t="s">
        <v>451</v>
      </c>
      <c r="B585" t="s">
        <v>452</v>
      </c>
      <c r="C585" t="s">
        <v>178</v>
      </c>
      <c r="D585" t="s">
        <v>185</v>
      </c>
      <c r="E585" s="2">
        <v>43157.522916666669</v>
      </c>
      <c r="F585" t="s">
        <v>150</v>
      </c>
      <c r="G585" t="s">
        <v>149</v>
      </c>
      <c r="H585" t="b">
        <v>1</v>
      </c>
      <c r="I585">
        <v>1E-3</v>
      </c>
      <c r="J585">
        <v>1E-3</v>
      </c>
      <c r="K585" t="str">
        <f t="shared" si="27"/>
        <v>&lt;</v>
      </c>
      <c r="L585">
        <f t="shared" si="28"/>
        <v>1</v>
      </c>
      <c r="M585">
        <f t="shared" si="29"/>
        <v>1</v>
      </c>
      <c r="N585" t="s">
        <v>453</v>
      </c>
    </row>
    <row r="586" spans="1:14">
      <c r="A586" t="s">
        <v>451</v>
      </c>
      <c r="B586" t="s">
        <v>452</v>
      </c>
      <c r="C586" t="s">
        <v>178</v>
      </c>
      <c r="D586" t="s">
        <v>185</v>
      </c>
      <c r="E586" s="2">
        <v>43223.677777777775</v>
      </c>
      <c r="F586" t="s">
        <v>150</v>
      </c>
      <c r="G586" t="s">
        <v>149</v>
      </c>
      <c r="H586" t="b">
        <v>1</v>
      </c>
      <c r="I586">
        <v>1E-3</v>
      </c>
      <c r="J586">
        <v>1E-3</v>
      </c>
      <c r="K586" t="str">
        <f t="shared" si="27"/>
        <v>&lt;</v>
      </c>
      <c r="L586">
        <f t="shared" si="28"/>
        <v>1</v>
      </c>
      <c r="M586">
        <f t="shared" si="29"/>
        <v>1</v>
      </c>
      <c r="N586" t="s">
        <v>453</v>
      </c>
    </row>
    <row r="587" spans="1:14">
      <c r="A587" t="s">
        <v>451</v>
      </c>
      <c r="B587" t="s">
        <v>452</v>
      </c>
      <c r="C587" t="s">
        <v>178</v>
      </c>
      <c r="D587" t="s">
        <v>185</v>
      </c>
      <c r="E587" s="2">
        <v>43216.526388888888</v>
      </c>
      <c r="F587" t="s">
        <v>150</v>
      </c>
      <c r="G587" t="s">
        <v>149</v>
      </c>
      <c r="H587" t="b">
        <v>1</v>
      </c>
      <c r="I587">
        <v>1E-3</v>
      </c>
      <c r="J587">
        <v>1E-3</v>
      </c>
      <c r="K587" t="str">
        <f t="shared" si="27"/>
        <v>&lt;</v>
      </c>
      <c r="L587">
        <f t="shared" si="28"/>
        <v>1</v>
      </c>
      <c r="M587">
        <f t="shared" si="29"/>
        <v>1</v>
      </c>
      <c r="N587" t="s">
        <v>453</v>
      </c>
    </row>
    <row r="588" spans="1:14">
      <c r="A588" t="s">
        <v>451</v>
      </c>
      <c r="B588" t="s">
        <v>452</v>
      </c>
      <c r="C588" t="s">
        <v>178</v>
      </c>
      <c r="D588" t="s">
        <v>185</v>
      </c>
      <c r="E588" s="2">
        <v>43325.624305555553</v>
      </c>
      <c r="F588" t="s">
        <v>150</v>
      </c>
      <c r="G588" t="s">
        <v>149</v>
      </c>
      <c r="H588" t="b">
        <v>1</v>
      </c>
      <c r="I588">
        <v>1E-3</v>
      </c>
      <c r="J588">
        <v>1E-3</v>
      </c>
      <c r="K588" t="str">
        <f t="shared" si="27"/>
        <v>&lt;</v>
      </c>
      <c r="L588">
        <f t="shared" si="28"/>
        <v>1</v>
      </c>
      <c r="M588">
        <f t="shared" si="29"/>
        <v>1</v>
      </c>
      <c r="N588" t="s">
        <v>453</v>
      </c>
    </row>
    <row r="589" spans="1:14">
      <c r="A589" t="s">
        <v>451</v>
      </c>
      <c r="B589" t="s">
        <v>452</v>
      </c>
      <c r="C589" t="s">
        <v>178</v>
      </c>
      <c r="D589" t="s">
        <v>185</v>
      </c>
      <c r="E589" s="2">
        <v>43311.70208333333</v>
      </c>
      <c r="F589" t="s">
        <v>150</v>
      </c>
      <c r="G589" t="s">
        <v>149</v>
      </c>
      <c r="H589" t="b">
        <v>1</v>
      </c>
      <c r="I589">
        <v>1E-3</v>
      </c>
      <c r="J589">
        <v>1E-3</v>
      </c>
      <c r="K589" t="str">
        <f t="shared" si="27"/>
        <v>&lt;</v>
      </c>
      <c r="L589">
        <f t="shared" si="28"/>
        <v>1</v>
      </c>
      <c r="M589">
        <f t="shared" si="29"/>
        <v>1</v>
      </c>
      <c r="N589" t="s">
        <v>453</v>
      </c>
    </row>
    <row r="590" spans="1:14">
      <c r="A590" t="s">
        <v>451</v>
      </c>
      <c r="B590" t="s">
        <v>452</v>
      </c>
      <c r="C590" t="s">
        <v>178</v>
      </c>
      <c r="D590" t="s">
        <v>185</v>
      </c>
      <c r="E590" s="2">
        <v>43172.625</v>
      </c>
      <c r="F590" t="s">
        <v>150</v>
      </c>
      <c r="G590" t="s">
        <v>149</v>
      </c>
      <c r="H590" t="b">
        <v>1</v>
      </c>
      <c r="I590">
        <v>1E-3</v>
      </c>
      <c r="J590">
        <v>1E-3</v>
      </c>
      <c r="K590" t="str">
        <f t="shared" si="27"/>
        <v>&lt;</v>
      </c>
      <c r="L590">
        <f t="shared" si="28"/>
        <v>1</v>
      </c>
      <c r="M590">
        <f t="shared" si="29"/>
        <v>1</v>
      </c>
      <c r="N590" t="s">
        <v>453</v>
      </c>
    </row>
    <row r="591" spans="1:14">
      <c r="A591" t="s">
        <v>451</v>
      </c>
      <c r="B591" t="s">
        <v>452</v>
      </c>
      <c r="C591" t="s">
        <v>178</v>
      </c>
      <c r="D591" t="s">
        <v>185</v>
      </c>
      <c r="E591" s="2">
        <v>43166.498611111114</v>
      </c>
      <c r="F591" t="s">
        <v>150</v>
      </c>
      <c r="G591" t="s">
        <v>149</v>
      </c>
      <c r="H591" t="b">
        <v>1</v>
      </c>
      <c r="I591">
        <v>1E-3</v>
      </c>
      <c r="J591">
        <v>1E-3</v>
      </c>
      <c r="K591" t="str">
        <f t="shared" si="27"/>
        <v>&lt;</v>
      </c>
      <c r="L591">
        <f t="shared" si="28"/>
        <v>1</v>
      </c>
      <c r="M591">
        <f t="shared" si="29"/>
        <v>1</v>
      </c>
      <c r="N591" t="s">
        <v>453</v>
      </c>
    </row>
    <row r="592" spans="1:14">
      <c r="A592" t="s">
        <v>451</v>
      </c>
      <c r="B592" t="s">
        <v>452</v>
      </c>
      <c r="C592" t="s">
        <v>190</v>
      </c>
      <c r="D592" t="s">
        <v>194</v>
      </c>
      <c r="E592" s="2">
        <v>43299.512499999997</v>
      </c>
      <c r="F592" t="s">
        <v>150</v>
      </c>
      <c r="G592" t="s">
        <v>149</v>
      </c>
      <c r="H592" t="b">
        <v>1</v>
      </c>
      <c r="I592">
        <v>1E-3</v>
      </c>
      <c r="J592">
        <v>1E-3</v>
      </c>
      <c r="K592" t="str">
        <f t="shared" si="27"/>
        <v>&lt;</v>
      </c>
      <c r="L592">
        <f t="shared" si="28"/>
        <v>1</v>
      </c>
      <c r="M592">
        <f t="shared" si="29"/>
        <v>1</v>
      </c>
      <c r="N592" t="s">
        <v>453</v>
      </c>
    </row>
    <row r="593" spans="1:14">
      <c r="A593" t="s">
        <v>451</v>
      </c>
      <c r="B593" t="s">
        <v>452</v>
      </c>
      <c r="C593" t="s">
        <v>190</v>
      </c>
      <c r="D593" t="s">
        <v>194</v>
      </c>
      <c r="E593" s="2">
        <v>43333.48541666667</v>
      </c>
      <c r="F593" t="s">
        <v>150</v>
      </c>
      <c r="G593" t="s">
        <v>149</v>
      </c>
      <c r="H593" t="b">
        <v>1</v>
      </c>
      <c r="I593">
        <v>1E-3</v>
      </c>
      <c r="J593">
        <v>1E-3</v>
      </c>
      <c r="K593" t="str">
        <f t="shared" si="27"/>
        <v>&lt;</v>
      </c>
      <c r="L593">
        <f t="shared" si="28"/>
        <v>1</v>
      </c>
      <c r="M593">
        <f t="shared" si="29"/>
        <v>1</v>
      </c>
      <c r="N593" t="s">
        <v>453</v>
      </c>
    </row>
    <row r="594" spans="1:14">
      <c r="A594" t="s">
        <v>451</v>
      </c>
      <c r="B594" t="s">
        <v>452</v>
      </c>
      <c r="C594" t="s">
        <v>190</v>
      </c>
      <c r="D594" t="s">
        <v>194</v>
      </c>
      <c r="E594" s="2">
        <v>43439.470833333333</v>
      </c>
      <c r="F594" t="s">
        <v>150</v>
      </c>
      <c r="G594" t="s">
        <v>149</v>
      </c>
      <c r="H594" t="b">
        <v>1</v>
      </c>
      <c r="I594">
        <v>1E-3</v>
      </c>
      <c r="J594">
        <v>1E-3</v>
      </c>
      <c r="K594" t="str">
        <f t="shared" si="27"/>
        <v>&lt;</v>
      </c>
      <c r="L594">
        <f t="shared" si="28"/>
        <v>1</v>
      </c>
      <c r="M594">
        <f t="shared" si="29"/>
        <v>1</v>
      </c>
      <c r="N594" t="s">
        <v>453</v>
      </c>
    </row>
    <row r="595" spans="1:14">
      <c r="A595" t="s">
        <v>451</v>
      </c>
      <c r="B595" t="s">
        <v>452</v>
      </c>
      <c r="C595" t="s">
        <v>190</v>
      </c>
      <c r="D595" t="s">
        <v>194</v>
      </c>
      <c r="E595" s="2">
        <v>43222.552777777775</v>
      </c>
      <c r="F595" t="s">
        <v>150</v>
      </c>
      <c r="G595" t="s">
        <v>149</v>
      </c>
      <c r="H595" t="b">
        <v>1</v>
      </c>
      <c r="I595">
        <v>1E-3</v>
      </c>
      <c r="J595">
        <v>1E-3</v>
      </c>
      <c r="K595" t="str">
        <f t="shared" si="27"/>
        <v>&lt;</v>
      </c>
      <c r="L595">
        <f t="shared" si="28"/>
        <v>1</v>
      </c>
      <c r="M595">
        <f t="shared" si="29"/>
        <v>1</v>
      </c>
      <c r="N595" t="s">
        <v>453</v>
      </c>
    </row>
    <row r="596" spans="1:14">
      <c r="A596" t="s">
        <v>451</v>
      </c>
      <c r="B596" t="s">
        <v>452</v>
      </c>
      <c r="C596" t="s">
        <v>190</v>
      </c>
      <c r="D596" t="s">
        <v>194</v>
      </c>
      <c r="E596" s="2">
        <v>43203.395833333336</v>
      </c>
      <c r="F596" t="s">
        <v>150</v>
      </c>
      <c r="G596" t="s">
        <v>149</v>
      </c>
      <c r="H596" t="b">
        <v>1</v>
      </c>
      <c r="I596">
        <v>1E-3</v>
      </c>
      <c r="J596">
        <v>1E-3</v>
      </c>
      <c r="K596" t="str">
        <f t="shared" si="27"/>
        <v>&lt;</v>
      </c>
      <c r="L596">
        <f t="shared" si="28"/>
        <v>1</v>
      </c>
      <c r="M596">
        <f t="shared" si="29"/>
        <v>1</v>
      </c>
      <c r="N596" t="s">
        <v>453</v>
      </c>
    </row>
    <row r="597" spans="1:14">
      <c r="A597" t="s">
        <v>451</v>
      </c>
      <c r="B597" t="s">
        <v>452</v>
      </c>
      <c r="C597" t="s">
        <v>190</v>
      </c>
      <c r="D597" t="s">
        <v>194</v>
      </c>
      <c r="E597" s="2">
        <v>43451.40347222222</v>
      </c>
      <c r="F597" t="s">
        <v>150</v>
      </c>
      <c r="G597" t="s">
        <v>149</v>
      </c>
      <c r="H597" t="b">
        <v>1</v>
      </c>
      <c r="I597">
        <v>1E-3</v>
      </c>
      <c r="J597">
        <v>1E-3</v>
      </c>
      <c r="K597" t="str">
        <f t="shared" si="27"/>
        <v>&lt;</v>
      </c>
      <c r="L597">
        <f t="shared" si="28"/>
        <v>1</v>
      </c>
      <c r="M597">
        <f t="shared" si="29"/>
        <v>1</v>
      </c>
      <c r="N597" t="s">
        <v>453</v>
      </c>
    </row>
    <row r="598" spans="1:14">
      <c r="A598" t="s">
        <v>451</v>
      </c>
      <c r="B598" t="s">
        <v>452</v>
      </c>
      <c r="C598" t="s">
        <v>190</v>
      </c>
      <c r="D598" t="s">
        <v>194</v>
      </c>
      <c r="E598" s="2">
        <v>43329.466666666667</v>
      </c>
      <c r="F598" t="s">
        <v>150</v>
      </c>
      <c r="G598" t="s">
        <v>149</v>
      </c>
      <c r="H598" t="b">
        <v>1</v>
      </c>
      <c r="I598">
        <v>1E-3</v>
      </c>
      <c r="J598">
        <v>1E-3</v>
      </c>
      <c r="K598" t="str">
        <f t="shared" si="27"/>
        <v>&lt;</v>
      </c>
      <c r="L598">
        <f t="shared" si="28"/>
        <v>1</v>
      </c>
      <c r="M598">
        <f t="shared" si="29"/>
        <v>1</v>
      </c>
      <c r="N598" t="s">
        <v>453</v>
      </c>
    </row>
    <row r="599" spans="1:14">
      <c r="A599" t="s">
        <v>451</v>
      </c>
      <c r="B599" t="s">
        <v>452</v>
      </c>
      <c r="C599" t="s">
        <v>190</v>
      </c>
      <c r="D599" t="s">
        <v>194</v>
      </c>
      <c r="E599" s="2">
        <v>43356.50277777778</v>
      </c>
      <c r="F599" t="s">
        <v>150</v>
      </c>
      <c r="G599" t="s">
        <v>149</v>
      </c>
      <c r="H599" t="b">
        <v>1</v>
      </c>
      <c r="I599">
        <v>1E-3</v>
      </c>
      <c r="J599">
        <v>1E-3</v>
      </c>
      <c r="K599" t="str">
        <f t="shared" si="27"/>
        <v>&lt;</v>
      </c>
      <c r="L599">
        <f t="shared" si="28"/>
        <v>1</v>
      </c>
      <c r="M599">
        <f t="shared" si="29"/>
        <v>1</v>
      </c>
      <c r="N599" t="s">
        <v>453</v>
      </c>
    </row>
    <row r="600" spans="1:14">
      <c r="A600" t="s">
        <v>451</v>
      </c>
      <c r="B600" t="s">
        <v>452</v>
      </c>
      <c r="C600" t="s">
        <v>190</v>
      </c>
      <c r="D600" t="s">
        <v>194</v>
      </c>
      <c r="E600" s="2">
        <v>43397.602083333331</v>
      </c>
      <c r="F600" t="s">
        <v>150</v>
      </c>
      <c r="G600" t="s">
        <v>149</v>
      </c>
      <c r="H600" t="b">
        <v>1</v>
      </c>
      <c r="I600">
        <v>1E-3</v>
      </c>
      <c r="J600">
        <v>1E-3</v>
      </c>
      <c r="K600" t="str">
        <f t="shared" si="27"/>
        <v>&lt;</v>
      </c>
      <c r="L600">
        <f t="shared" si="28"/>
        <v>1</v>
      </c>
      <c r="M600">
        <f t="shared" si="29"/>
        <v>1</v>
      </c>
      <c r="N600" t="s">
        <v>453</v>
      </c>
    </row>
    <row r="601" spans="1:14">
      <c r="A601" t="s">
        <v>451</v>
      </c>
      <c r="B601" t="s">
        <v>452</v>
      </c>
      <c r="C601" t="s">
        <v>190</v>
      </c>
      <c r="D601" t="s">
        <v>194</v>
      </c>
      <c r="E601" s="2">
        <v>43427.370138888888</v>
      </c>
      <c r="F601" t="s">
        <v>150</v>
      </c>
      <c r="G601" t="s">
        <v>149</v>
      </c>
      <c r="H601" t="b">
        <v>1</v>
      </c>
      <c r="I601">
        <v>1E-3</v>
      </c>
      <c r="J601">
        <v>1E-3</v>
      </c>
      <c r="K601" t="str">
        <f t="shared" si="27"/>
        <v>&lt;</v>
      </c>
      <c r="L601">
        <f t="shared" si="28"/>
        <v>1</v>
      </c>
      <c r="M601">
        <f t="shared" si="29"/>
        <v>1</v>
      </c>
      <c r="N601" t="s">
        <v>453</v>
      </c>
    </row>
    <row r="602" spans="1:14">
      <c r="A602" t="s">
        <v>451</v>
      </c>
      <c r="B602" t="s">
        <v>452</v>
      </c>
      <c r="C602" t="s">
        <v>190</v>
      </c>
      <c r="D602" t="s">
        <v>194</v>
      </c>
      <c r="E602" s="2">
        <v>43208.634027777778</v>
      </c>
      <c r="F602" t="s">
        <v>150</v>
      </c>
      <c r="G602" t="s">
        <v>149</v>
      </c>
      <c r="H602" t="b">
        <v>1</v>
      </c>
      <c r="I602">
        <v>1E-3</v>
      </c>
      <c r="J602">
        <v>1E-3</v>
      </c>
      <c r="K602" t="str">
        <f t="shared" si="27"/>
        <v>&lt;</v>
      </c>
      <c r="L602">
        <f t="shared" si="28"/>
        <v>1</v>
      </c>
      <c r="M602">
        <f t="shared" si="29"/>
        <v>1</v>
      </c>
      <c r="N602" t="s">
        <v>453</v>
      </c>
    </row>
    <row r="603" spans="1:14">
      <c r="A603" t="s">
        <v>451</v>
      </c>
      <c r="B603" t="s">
        <v>452</v>
      </c>
      <c r="C603" t="s">
        <v>190</v>
      </c>
      <c r="D603" t="s">
        <v>194</v>
      </c>
      <c r="E603" s="2">
        <v>43277.59652777778</v>
      </c>
      <c r="F603" t="s">
        <v>150</v>
      </c>
      <c r="G603" t="s">
        <v>149</v>
      </c>
      <c r="H603" t="b">
        <v>1</v>
      </c>
      <c r="I603">
        <v>1E-3</v>
      </c>
      <c r="J603">
        <v>1E-3</v>
      </c>
      <c r="K603" t="str">
        <f t="shared" si="27"/>
        <v>&lt;</v>
      </c>
      <c r="L603">
        <f t="shared" si="28"/>
        <v>1</v>
      </c>
      <c r="M603">
        <f t="shared" si="29"/>
        <v>1</v>
      </c>
      <c r="N603" t="s">
        <v>453</v>
      </c>
    </row>
    <row r="604" spans="1:14">
      <c r="A604" t="s">
        <v>451</v>
      </c>
      <c r="B604" t="s">
        <v>452</v>
      </c>
      <c r="C604" t="s">
        <v>190</v>
      </c>
      <c r="D604" t="s">
        <v>194</v>
      </c>
      <c r="E604" s="2">
        <v>43200.637499999997</v>
      </c>
      <c r="F604" t="s">
        <v>150</v>
      </c>
      <c r="G604" t="s">
        <v>149</v>
      </c>
      <c r="H604" t="b">
        <v>1</v>
      </c>
      <c r="I604">
        <v>1E-3</v>
      </c>
      <c r="J604">
        <v>1E-3</v>
      </c>
      <c r="K604" t="str">
        <f t="shared" si="27"/>
        <v>&lt;</v>
      </c>
      <c r="L604">
        <f t="shared" si="28"/>
        <v>1</v>
      </c>
      <c r="M604">
        <f t="shared" si="29"/>
        <v>1</v>
      </c>
      <c r="N604" t="s">
        <v>453</v>
      </c>
    </row>
    <row r="605" spans="1:14">
      <c r="A605" t="s">
        <v>451</v>
      </c>
      <c r="B605" t="s">
        <v>452</v>
      </c>
      <c r="C605" t="s">
        <v>190</v>
      </c>
      <c r="D605" t="s">
        <v>194</v>
      </c>
      <c r="E605" s="2">
        <v>43426.559027777781</v>
      </c>
      <c r="F605" t="s">
        <v>150</v>
      </c>
      <c r="G605" t="s">
        <v>149</v>
      </c>
      <c r="H605" t="b">
        <v>1</v>
      </c>
      <c r="I605">
        <v>1E-3</v>
      </c>
      <c r="J605">
        <v>1E-3</v>
      </c>
      <c r="K605" t="str">
        <f t="shared" si="27"/>
        <v>&lt;</v>
      </c>
      <c r="L605">
        <f t="shared" si="28"/>
        <v>1</v>
      </c>
      <c r="M605">
        <f t="shared" si="29"/>
        <v>1</v>
      </c>
      <c r="N605" t="s">
        <v>453</v>
      </c>
    </row>
    <row r="606" spans="1:14">
      <c r="A606" t="s">
        <v>451</v>
      </c>
      <c r="B606" t="s">
        <v>452</v>
      </c>
      <c r="C606" t="s">
        <v>190</v>
      </c>
      <c r="D606" t="s">
        <v>194</v>
      </c>
      <c r="E606" s="2">
        <v>43327.530555555553</v>
      </c>
      <c r="F606" t="s">
        <v>150</v>
      </c>
      <c r="G606" t="s">
        <v>149</v>
      </c>
      <c r="H606" t="b">
        <v>1</v>
      </c>
      <c r="I606">
        <v>1E-3</v>
      </c>
      <c r="J606">
        <v>1E-3</v>
      </c>
      <c r="K606" t="str">
        <f t="shared" si="27"/>
        <v>&lt;</v>
      </c>
      <c r="L606">
        <f t="shared" si="28"/>
        <v>1</v>
      </c>
      <c r="M606">
        <f t="shared" si="29"/>
        <v>1</v>
      </c>
      <c r="N606" t="s">
        <v>453</v>
      </c>
    </row>
    <row r="607" spans="1:14">
      <c r="A607" t="s">
        <v>451</v>
      </c>
      <c r="B607" t="s">
        <v>452</v>
      </c>
      <c r="C607" t="s">
        <v>190</v>
      </c>
      <c r="D607" t="s">
        <v>194</v>
      </c>
      <c r="E607" s="2">
        <v>43320.555555555555</v>
      </c>
      <c r="F607" t="s">
        <v>150</v>
      </c>
      <c r="G607" t="s">
        <v>149</v>
      </c>
      <c r="H607" t="b">
        <v>1</v>
      </c>
      <c r="I607">
        <v>1E-3</v>
      </c>
      <c r="J607">
        <v>1E-3</v>
      </c>
      <c r="K607" t="str">
        <f t="shared" si="27"/>
        <v>&lt;</v>
      </c>
      <c r="L607">
        <f t="shared" si="28"/>
        <v>1</v>
      </c>
      <c r="M607">
        <f t="shared" si="29"/>
        <v>1</v>
      </c>
      <c r="N607" t="s">
        <v>453</v>
      </c>
    </row>
    <row r="608" spans="1:14">
      <c r="A608" t="s">
        <v>451</v>
      </c>
      <c r="B608" t="s">
        <v>452</v>
      </c>
      <c r="C608" t="s">
        <v>190</v>
      </c>
      <c r="D608" t="s">
        <v>194</v>
      </c>
      <c r="E608" s="2">
        <v>43145.461805555555</v>
      </c>
      <c r="F608" t="s">
        <v>150</v>
      </c>
      <c r="G608" t="s">
        <v>149</v>
      </c>
      <c r="H608" t="b">
        <v>1</v>
      </c>
      <c r="I608">
        <v>1E-3</v>
      </c>
      <c r="J608">
        <v>1E-3</v>
      </c>
      <c r="K608" t="str">
        <f t="shared" si="27"/>
        <v>&lt;</v>
      </c>
      <c r="L608">
        <f t="shared" si="28"/>
        <v>1</v>
      </c>
      <c r="M608">
        <f t="shared" si="29"/>
        <v>1</v>
      </c>
      <c r="N608" t="s">
        <v>453</v>
      </c>
    </row>
    <row r="609" spans="1:14">
      <c r="A609" t="s">
        <v>451</v>
      </c>
      <c r="B609" t="s">
        <v>452</v>
      </c>
      <c r="C609" t="s">
        <v>190</v>
      </c>
      <c r="D609" t="s">
        <v>194</v>
      </c>
      <c r="E609" s="2">
        <v>43335.4375</v>
      </c>
      <c r="F609" t="s">
        <v>150</v>
      </c>
      <c r="G609" t="s">
        <v>149</v>
      </c>
      <c r="H609" t="b">
        <v>1</v>
      </c>
      <c r="I609">
        <v>1E-3</v>
      </c>
      <c r="J609">
        <v>1E-3</v>
      </c>
      <c r="K609" t="str">
        <f t="shared" si="27"/>
        <v>&lt;</v>
      </c>
      <c r="L609">
        <f t="shared" si="28"/>
        <v>1</v>
      </c>
      <c r="M609">
        <f t="shared" si="29"/>
        <v>1</v>
      </c>
      <c r="N609" t="s">
        <v>453</v>
      </c>
    </row>
    <row r="610" spans="1:14">
      <c r="A610" t="s">
        <v>451</v>
      </c>
      <c r="B610" t="s">
        <v>452</v>
      </c>
      <c r="C610" t="s">
        <v>190</v>
      </c>
      <c r="D610" t="s">
        <v>194</v>
      </c>
      <c r="E610" s="2">
        <v>43215.631249999999</v>
      </c>
      <c r="F610" t="s">
        <v>150</v>
      </c>
      <c r="G610" t="s">
        <v>149</v>
      </c>
      <c r="H610" t="b">
        <v>1</v>
      </c>
      <c r="I610">
        <v>1E-3</v>
      </c>
      <c r="J610">
        <v>1E-3</v>
      </c>
      <c r="K610" t="str">
        <f t="shared" si="27"/>
        <v>&lt;</v>
      </c>
      <c r="L610">
        <f t="shared" si="28"/>
        <v>1</v>
      </c>
      <c r="M610">
        <f t="shared" si="29"/>
        <v>1</v>
      </c>
      <c r="N610" t="s">
        <v>453</v>
      </c>
    </row>
    <row r="611" spans="1:14">
      <c r="A611" t="s">
        <v>451</v>
      </c>
      <c r="B611" t="s">
        <v>452</v>
      </c>
      <c r="C611" t="s">
        <v>190</v>
      </c>
      <c r="D611" t="s">
        <v>194</v>
      </c>
      <c r="E611" s="2">
        <v>43140.574305555558</v>
      </c>
      <c r="F611" t="s">
        <v>150</v>
      </c>
      <c r="G611" t="s">
        <v>149</v>
      </c>
      <c r="H611" t="b">
        <v>1</v>
      </c>
      <c r="I611">
        <v>1E-3</v>
      </c>
      <c r="J611">
        <v>1E-3</v>
      </c>
      <c r="K611" t="str">
        <f t="shared" si="27"/>
        <v>&lt;</v>
      </c>
      <c r="L611">
        <f t="shared" si="28"/>
        <v>1</v>
      </c>
      <c r="M611">
        <f t="shared" si="29"/>
        <v>1</v>
      </c>
      <c r="N611" t="s">
        <v>453</v>
      </c>
    </row>
    <row r="612" spans="1:14">
      <c r="A612" t="s">
        <v>451</v>
      </c>
      <c r="B612" t="s">
        <v>452</v>
      </c>
      <c r="C612" t="s">
        <v>190</v>
      </c>
      <c r="D612" t="s">
        <v>194</v>
      </c>
      <c r="E612" s="2">
        <v>43300.490277777775</v>
      </c>
      <c r="F612" t="s">
        <v>150</v>
      </c>
      <c r="G612" t="s">
        <v>149</v>
      </c>
      <c r="H612" t="b">
        <v>1</v>
      </c>
      <c r="I612">
        <v>1E-3</v>
      </c>
      <c r="J612">
        <v>1E-3</v>
      </c>
      <c r="K612" t="str">
        <f t="shared" si="27"/>
        <v>&lt;</v>
      </c>
      <c r="L612">
        <f t="shared" si="28"/>
        <v>1</v>
      </c>
      <c r="M612">
        <f t="shared" si="29"/>
        <v>1</v>
      </c>
      <c r="N612" t="s">
        <v>453</v>
      </c>
    </row>
    <row r="613" spans="1:14">
      <c r="A613" t="s">
        <v>451</v>
      </c>
      <c r="B613" t="s">
        <v>452</v>
      </c>
      <c r="C613" t="s">
        <v>190</v>
      </c>
      <c r="D613" t="s">
        <v>194</v>
      </c>
      <c r="E613" s="2">
        <v>43262.540972222225</v>
      </c>
      <c r="F613" t="s">
        <v>150</v>
      </c>
      <c r="G613" t="s">
        <v>149</v>
      </c>
      <c r="H613" t="b">
        <v>1</v>
      </c>
      <c r="I613">
        <v>1E-3</v>
      </c>
      <c r="J613">
        <v>1E-3</v>
      </c>
      <c r="K613" t="str">
        <f t="shared" si="27"/>
        <v>&lt;</v>
      </c>
      <c r="L613">
        <f t="shared" si="28"/>
        <v>1</v>
      </c>
      <c r="M613">
        <f t="shared" si="29"/>
        <v>1</v>
      </c>
      <c r="N613" t="s">
        <v>453</v>
      </c>
    </row>
    <row r="614" spans="1:14">
      <c r="A614" t="s">
        <v>451</v>
      </c>
      <c r="B614" t="s">
        <v>452</v>
      </c>
      <c r="C614" t="s">
        <v>190</v>
      </c>
      <c r="D614" t="s">
        <v>194</v>
      </c>
      <c r="E614" s="2">
        <v>43194.585416666669</v>
      </c>
      <c r="F614" t="s">
        <v>150</v>
      </c>
      <c r="G614" t="s">
        <v>149</v>
      </c>
      <c r="H614" t="b">
        <v>1</v>
      </c>
      <c r="I614">
        <v>1E-3</v>
      </c>
      <c r="J614">
        <v>1E-3</v>
      </c>
      <c r="K614" t="str">
        <f t="shared" si="27"/>
        <v>&lt;</v>
      </c>
      <c r="L614">
        <f t="shared" si="28"/>
        <v>1</v>
      </c>
      <c r="M614">
        <f t="shared" si="29"/>
        <v>1</v>
      </c>
      <c r="N614" t="s">
        <v>453</v>
      </c>
    </row>
    <row r="615" spans="1:14">
      <c r="A615" t="s">
        <v>451</v>
      </c>
      <c r="B615" t="s">
        <v>452</v>
      </c>
      <c r="C615" t="s">
        <v>190</v>
      </c>
      <c r="D615" t="s">
        <v>194</v>
      </c>
      <c r="E615" s="2">
        <v>43343.56527777778</v>
      </c>
      <c r="F615" t="s">
        <v>150</v>
      </c>
      <c r="G615" t="s">
        <v>149</v>
      </c>
      <c r="H615" t="b">
        <v>1</v>
      </c>
      <c r="I615">
        <v>1E-3</v>
      </c>
      <c r="J615">
        <v>1E-3</v>
      </c>
      <c r="K615" t="str">
        <f t="shared" si="27"/>
        <v>&lt;</v>
      </c>
      <c r="L615">
        <f t="shared" si="28"/>
        <v>1</v>
      </c>
      <c r="M615">
        <f t="shared" si="29"/>
        <v>1</v>
      </c>
      <c r="N615" t="s">
        <v>453</v>
      </c>
    </row>
    <row r="616" spans="1:14">
      <c r="A616" t="s">
        <v>451</v>
      </c>
      <c r="B616" t="s">
        <v>452</v>
      </c>
      <c r="C616" t="s">
        <v>190</v>
      </c>
      <c r="D616" t="s">
        <v>194</v>
      </c>
      <c r="E616" s="2">
        <v>43441.435416666667</v>
      </c>
      <c r="F616" t="s">
        <v>150</v>
      </c>
      <c r="G616" t="s">
        <v>149</v>
      </c>
      <c r="H616" t="b">
        <v>1</v>
      </c>
      <c r="I616">
        <v>1E-3</v>
      </c>
      <c r="J616">
        <v>1E-3</v>
      </c>
      <c r="K616" t="str">
        <f t="shared" si="27"/>
        <v>&lt;</v>
      </c>
      <c r="L616">
        <f t="shared" si="28"/>
        <v>1</v>
      </c>
      <c r="M616">
        <f t="shared" si="29"/>
        <v>1</v>
      </c>
      <c r="N616" t="s">
        <v>453</v>
      </c>
    </row>
    <row r="617" spans="1:14">
      <c r="A617" t="s">
        <v>451</v>
      </c>
      <c r="B617" t="s">
        <v>452</v>
      </c>
      <c r="C617" t="s">
        <v>190</v>
      </c>
      <c r="D617" t="s">
        <v>194</v>
      </c>
      <c r="E617" s="2">
        <v>43146.416666666664</v>
      </c>
      <c r="F617" t="s">
        <v>150</v>
      </c>
      <c r="G617" t="s">
        <v>149</v>
      </c>
      <c r="H617" t="b">
        <v>1</v>
      </c>
      <c r="I617">
        <v>1E-3</v>
      </c>
      <c r="J617">
        <v>1E-3</v>
      </c>
      <c r="K617" t="str">
        <f t="shared" si="27"/>
        <v>&lt;</v>
      </c>
      <c r="L617">
        <f t="shared" si="28"/>
        <v>1</v>
      </c>
      <c r="M617">
        <f t="shared" si="29"/>
        <v>1</v>
      </c>
      <c r="N617" t="s">
        <v>453</v>
      </c>
    </row>
    <row r="618" spans="1:14">
      <c r="A618" t="s">
        <v>451</v>
      </c>
      <c r="B618" t="s">
        <v>452</v>
      </c>
      <c r="C618" t="s">
        <v>190</v>
      </c>
      <c r="D618" t="s">
        <v>194</v>
      </c>
      <c r="E618" s="2">
        <v>43349.565972222219</v>
      </c>
      <c r="F618" t="s">
        <v>150</v>
      </c>
      <c r="G618" t="s">
        <v>149</v>
      </c>
      <c r="H618" t="b">
        <v>1</v>
      </c>
      <c r="I618">
        <v>1E-3</v>
      </c>
      <c r="J618">
        <v>1E-3</v>
      </c>
      <c r="K618" t="str">
        <f t="shared" si="27"/>
        <v>&lt;</v>
      </c>
      <c r="L618">
        <f t="shared" si="28"/>
        <v>1</v>
      </c>
      <c r="M618">
        <f t="shared" si="29"/>
        <v>1</v>
      </c>
      <c r="N618" t="s">
        <v>453</v>
      </c>
    </row>
    <row r="619" spans="1:14">
      <c r="A619" t="s">
        <v>451</v>
      </c>
      <c r="B619" t="s">
        <v>452</v>
      </c>
      <c r="C619" t="s">
        <v>190</v>
      </c>
      <c r="D619" t="s">
        <v>194</v>
      </c>
      <c r="E619" s="2">
        <v>43237.511111111111</v>
      </c>
      <c r="F619" t="s">
        <v>150</v>
      </c>
      <c r="G619" t="s">
        <v>149</v>
      </c>
      <c r="H619" t="b">
        <v>1</v>
      </c>
      <c r="I619">
        <v>1E-3</v>
      </c>
      <c r="J619">
        <v>1E-3</v>
      </c>
      <c r="K619" t="str">
        <f t="shared" si="27"/>
        <v>&lt;</v>
      </c>
      <c r="L619">
        <f t="shared" si="28"/>
        <v>1</v>
      </c>
      <c r="M619">
        <f t="shared" si="29"/>
        <v>1</v>
      </c>
      <c r="N619" t="s">
        <v>453</v>
      </c>
    </row>
    <row r="620" spans="1:14">
      <c r="A620" t="s">
        <v>451</v>
      </c>
      <c r="B620" t="s">
        <v>452</v>
      </c>
      <c r="C620" t="s">
        <v>190</v>
      </c>
      <c r="D620" t="s">
        <v>194</v>
      </c>
      <c r="E620" s="2">
        <v>43287.486805555556</v>
      </c>
      <c r="F620" t="s">
        <v>150</v>
      </c>
      <c r="G620" t="s">
        <v>149</v>
      </c>
      <c r="H620" t="b">
        <v>1</v>
      </c>
      <c r="I620">
        <v>1E-3</v>
      </c>
      <c r="J620">
        <v>1E-3</v>
      </c>
      <c r="K620" t="str">
        <f t="shared" si="27"/>
        <v>&lt;</v>
      </c>
      <c r="L620">
        <f t="shared" si="28"/>
        <v>1</v>
      </c>
      <c r="M620">
        <f t="shared" si="29"/>
        <v>1</v>
      </c>
      <c r="N620" t="s">
        <v>453</v>
      </c>
    </row>
    <row r="621" spans="1:14">
      <c r="A621" t="s">
        <v>451</v>
      </c>
      <c r="B621" t="s">
        <v>452</v>
      </c>
      <c r="C621" t="s">
        <v>190</v>
      </c>
      <c r="D621" t="s">
        <v>194</v>
      </c>
      <c r="E621" s="2">
        <v>43257.507638888892</v>
      </c>
      <c r="F621" t="s">
        <v>150</v>
      </c>
      <c r="G621" t="s">
        <v>149</v>
      </c>
      <c r="H621" t="b">
        <v>1</v>
      </c>
      <c r="I621">
        <v>1E-3</v>
      </c>
      <c r="J621">
        <v>1E-3</v>
      </c>
      <c r="K621" t="str">
        <f t="shared" si="27"/>
        <v>&lt;</v>
      </c>
      <c r="L621">
        <f t="shared" si="28"/>
        <v>1</v>
      </c>
      <c r="M621">
        <f t="shared" si="29"/>
        <v>1</v>
      </c>
      <c r="N621" t="s">
        <v>453</v>
      </c>
    </row>
    <row r="622" spans="1:14">
      <c r="A622" t="s">
        <v>451</v>
      </c>
      <c r="B622" t="s">
        <v>452</v>
      </c>
      <c r="C622" t="s">
        <v>190</v>
      </c>
      <c r="D622" t="s">
        <v>194</v>
      </c>
      <c r="E622" s="2">
        <v>43202.429861111108</v>
      </c>
      <c r="F622" t="s">
        <v>150</v>
      </c>
      <c r="G622" t="s">
        <v>149</v>
      </c>
      <c r="H622" t="b">
        <v>1</v>
      </c>
      <c r="I622">
        <v>1E-3</v>
      </c>
      <c r="J622">
        <v>1E-3</v>
      </c>
      <c r="K622" t="str">
        <f t="shared" si="27"/>
        <v>&lt;</v>
      </c>
      <c r="L622">
        <f t="shared" si="28"/>
        <v>1</v>
      </c>
      <c r="M622">
        <f t="shared" si="29"/>
        <v>1</v>
      </c>
      <c r="N622" t="s">
        <v>453</v>
      </c>
    </row>
    <row r="623" spans="1:14">
      <c r="A623" t="s">
        <v>451</v>
      </c>
      <c r="B623" t="s">
        <v>452</v>
      </c>
      <c r="C623" t="s">
        <v>190</v>
      </c>
      <c r="D623" t="s">
        <v>194</v>
      </c>
      <c r="E623" s="2">
        <v>43266.606944444444</v>
      </c>
      <c r="F623" t="s">
        <v>150</v>
      </c>
      <c r="G623" t="s">
        <v>149</v>
      </c>
      <c r="H623" t="b">
        <v>1</v>
      </c>
      <c r="I623">
        <v>1E-3</v>
      </c>
      <c r="J623">
        <v>1E-3</v>
      </c>
      <c r="K623" t="str">
        <f t="shared" si="27"/>
        <v>&lt;</v>
      </c>
      <c r="L623">
        <f t="shared" si="28"/>
        <v>1</v>
      </c>
      <c r="M623">
        <f t="shared" si="29"/>
        <v>1</v>
      </c>
      <c r="N623" t="s">
        <v>453</v>
      </c>
    </row>
    <row r="624" spans="1:14">
      <c r="A624" t="s">
        <v>451</v>
      </c>
      <c r="B624" t="s">
        <v>452</v>
      </c>
      <c r="C624" t="s">
        <v>190</v>
      </c>
      <c r="D624" t="s">
        <v>194</v>
      </c>
      <c r="E624" s="2">
        <v>43348.644444444442</v>
      </c>
      <c r="F624" t="s">
        <v>150</v>
      </c>
      <c r="G624" t="s">
        <v>149</v>
      </c>
      <c r="H624" t="b">
        <v>1</v>
      </c>
      <c r="I624">
        <v>1E-3</v>
      </c>
      <c r="J624">
        <v>1E-3</v>
      </c>
      <c r="K624" t="str">
        <f t="shared" si="27"/>
        <v>&lt;</v>
      </c>
      <c r="L624">
        <f t="shared" si="28"/>
        <v>1</v>
      </c>
      <c r="M624">
        <f t="shared" si="29"/>
        <v>1</v>
      </c>
      <c r="N624" t="s">
        <v>453</v>
      </c>
    </row>
    <row r="625" spans="1:14">
      <c r="A625" t="s">
        <v>451</v>
      </c>
      <c r="B625" t="s">
        <v>452</v>
      </c>
      <c r="C625" t="s">
        <v>190</v>
      </c>
      <c r="D625" t="s">
        <v>194</v>
      </c>
      <c r="E625" s="2">
        <v>43175.540277777778</v>
      </c>
      <c r="F625" t="s">
        <v>150</v>
      </c>
      <c r="G625" t="s">
        <v>149</v>
      </c>
      <c r="H625" t="b">
        <v>1</v>
      </c>
      <c r="I625">
        <v>1E-3</v>
      </c>
      <c r="J625">
        <v>1E-3</v>
      </c>
      <c r="K625" t="str">
        <f t="shared" si="27"/>
        <v>&lt;</v>
      </c>
      <c r="L625">
        <f t="shared" si="28"/>
        <v>1</v>
      </c>
      <c r="M625">
        <f t="shared" si="29"/>
        <v>1</v>
      </c>
      <c r="N625" t="s">
        <v>453</v>
      </c>
    </row>
    <row r="626" spans="1:14">
      <c r="A626" t="s">
        <v>451</v>
      </c>
      <c r="B626" t="s">
        <v>452</v>
      </c>
      <c r="C626" t="s">
        <v>190</v>
      </c>
      <c r="D626" t="s">
        <v>194</v>
      </c>
      <c r="E626" s="2">
        <v>43390.504861111112</v>
      </c>
      <c r="F626" t="s">
        <v>150</v>
      </c>
      <c r="G626" t="s">
        <v>149</v>
      </c>
      <c r="H626" t="b">
        <v>1</v>
      </c>
      <c r="I626">
        <v>1E-3</v>
      </c>
      <c r="J626">
        <v>1E-3</v>
      </c>
      <c r="K626" t="str">
        <f t="shared" si="27"/>
        <v>&lt;</v>
      </c>
      <c r="L626">
        <f t="shared" si="28"/>
        <v>1</v>
      </c>
      <c r="M626">
        <f t="shared" si="29"/>
        <v>1</v>
      </c>
      <c r="N626" t="s">
        <v>453</v>
      </c>
    </row>
    <row r="627" spans="1:14">
      <c r="A627" t="s">
        <v>451</v>
      </c>
      <c r="B627" t="s">
        <v>452</v>
      </c>
      <c r="C627" t="s">
        <v>190</v>
      </c>
      <c r="D627" t="s">
        <v>194</v>
      </c>
      <c r="E627" s="2">
        <v>43413.548611111109</v>
      </c>
      <c r="F627" t="s">
        <v>150</v>
      </c>
      <c r="G627" t="s">
        <v>149</v>
      </c>
      <c r="H627" t="b">
        <v>1</v>
      </c>
      <c r="I627">
        <v>1E-3</v>
      </c>
      <c r="J627">
        <v>1E-3</v>
      </c>
      <c r="K627" t="str">
        <f t="shared" si="27"/>
        <v>&lt;</v>
      </c>
      <c r="L627">
        <f t="shared" si="28"/>
        <v>1</v>
      </c>
      <c r="M627">
        <f t="shared" si="29"/>
        <v>1</v>
      </c>
      <c r="N627" t="s">
        <v>453</v>
      </c>
    </row>
    <row r="628" spans="1:14">
      <c r="A628" t="s">
        <v>451</v>
      </c>
      <c r="B628" t="s">
        <v>452</v>
      </c>
      <c r="C628" t="s">
        <v>190</v>
      </c>
      <c r="D628" t="s">
        <v>194</v>
      </c>
      <c r="E628" s="2">
        <v>43244.669444444444</v>
      </c>
      <c r="F628" t="s">
        <v>150</v>
      </c>
      <c r="G628" t="s">
        <v>149</v>
      </c>
      <c r="H628" t="b">
        <v>1</v>
      </c>
      <c r="I628">
        <v>1E-3</v>
      </c>
      <c r="J628">
        <v>1E-3</v>
      </c>
      <c r="K628" t="str">
        <f t="shared" si="27"/>
        <v>&lt;</v>
      </c>
      <c r="L628">
        <f t="shared" si="28"/>
        <v>1</v>
      </c>
      <c r="M628">
        <f t="shared" si="29"/>
        <v>1</v>
      </c>
      <c r="N628" t="s">
        <v>453</v>
      </c>
    </row>
    <row r="629" spans="1:14">
      <c r="A629" t="s">
        <v>451</v>
      </c>
      <c r="B629" t="s">
        <v>452</v>
      </c>
      <c r="C629" t="s">
        <v>190</v>
      </c>
      <c r="D629" t="s">
        <v>194</v>
      </c>
      <c r="E629" s="2">
        <v>43416.46597222222</v>
      </c>
      <c r="F629" t="s">
        <v>150</v>
      </c>
      <c r="G629" t="s">
        <v>149</v>
      </c>
      <c r="H629" t="b">
        <v>1</v>
      </c>
      <c r="I629">
        <v>1E-3</v>
      </c>
      <c r="J629">
        <v>1E-3</v>
      </c>
      <c r="K629" t="str">
        <f t="shared" si="27"/>
        <v>&lt;</v>
      </c>
      <c r="L629">
        <f t="shared" si="28"/>
        <v>1</v>
      </c>
      <c r="M629">
        <f t="shared" si="29"/>
        <v>1</v>
      </c>
      <c r="N629" t="s">
        <v>453</v>
      </c>
    </row>
    <row r="630" spans="1:14">
      <c r="A630" t="s">
        <v>451</v>
      </c>
      <c r="B630" t="s">
        <v>452</v>
      </c>
      <c r="C630" t="s">
        <v>190</v>
      </c>
      <c r="D630" t="s">
        <v>194</v>
      </c>
      <c r="E630" s="2">
        <v>43199.462500000001</v>
      </c>
      <c r="F630" t="s">
        <v>150</v>
      </c>
      <c r="G630" t="s">
        <v>149</v>
      </c>
      <c r="H630" t="b">
        <v>1</v>
      </c>
      <c r="I630">
        <v>1E-3</v>
      </c>
      <c r="J630">
        <v>1E-3</v>
      </c>
      <c r="K630" t="str">
        <f t="shared" si="27"/>
        <v>&lt;</v>
      </c>
      <c r="L630">
        <f t="shared" si="28"/>
        <v>1</v>
      </c>
      <c r="M630">
        <f t="shared" si="29"/>
        <v>1</v>
      </c>
      <c r="N630" t="s">
        <v>453</v>
      </c>
    </row>
    <row r="631" spans="1:14">
      <c r="A631" t="s">
        <v>451</v>
      </c>
      <c r="B631" t="s">
        <v>452</v>
      </c>
      <c r="C631" t="s">
        <v>190</v>
      </c>
      <c r="D631" t="s">
        <v>194</v>
      </c>
      <c r="E631" s="2">
        <v>43180.554166666669</v>
      </c>
      <c r="F631" t="s">
        <v>150</v>
      </c>
      <c r="G631" t="s">
        <v>149</v>
      </c>
      <c r="H631" t="b">
        <v>1</v>
      </c>
      <c r="I631">
        <v>1E-3</v>
      </c>
      <c r="J631">
        <v>1E-3</v>
      </c>
      <c r="K631" t="str">
        <f t="shared" si="27"/>
        <v>&lt;</v>
      </c>
      <c r="L631">
        <f t="shared" si="28"/>
        <v>1</v>
      </c>
      <c r="M631">
        <f t="shared" si="29"/>
        <v>1</v>
      </c>
      <c r="N631" t="s">
        <v>453</v>
      </c>
    </row>
    <row r="632" spans="1:14">
      <c r="A632" t="s">
        <v>451</v>
      </c>
      <c r="B632" t="s">
        <v>452</v>
      </c>
      <c r="C632" t="s">
        <v>190</v>
      </c>
      <c r="D632" t="s">
        <v>194</v>
      </c>
      <c r="E632" s="2">
        <v>43154.551388888889</v>
      </c>
      <c r="F632" t="s">
        <v>150</v>
      </c>
      <c r="G632" t="s">
        <v>149</v>
      </c>
      <c r="H632" t="b">
        <v>1</v>
      </c>
      <c r="I632">
        <v>1E-3</v>
      </c>
      <c r="J632">
        <v>1E-3</v>
      </c>
      <c r="K632" t="str">
        <f t="shared" si="27"/>
        <v>&lt;</v>
      </c>
      <c r="L632">
        <f t="shared" si="28"/>
        <v>1</v>
      </c>
      <c r="M632">
        <f t="shared" si="29"/>
        <v>1</v>
      </c>
      <c r="N632" t="s">
        <v>453</v>
      </c>
    </row>
    <row r="633" spans="1:14">
      <c r="A633" t="s">
        <v>451</v>
      </c>
      <c r="B633" t="s">
        <v>452</v>
      </c>
      <c r="C633" t="s">
        <v>190</v>
      </c>
      <c r="D633" t="s">
        <v>194</v>
      </c>
      <c r="E633" s="2">
        <v>43307.454861111109</v>
      </c>
      <c r="F633" t="s">
        <v>150</v>
      </c>
      <c r="G633" t="s">
        <v>149</v>
      </c>
      <c r="H633" t="b">
        <v>1</v>
      </c>
      <c r="I633">
        <v>1E-3</v>
      </c>
      <c r="J633">
        <v>1E-3</v>
      </c>
      <c r="K633" t="str">
        <f t="shared" si="27"/>
        <v>&lt;</v>
      </c>
      <c r="L633">
        <f t="shared" si="28"/>
        <v>1</v>
      </c>
      <c r="M633">
        <f t="shared" si="29"/>
        <v>1</v>
      </c>
      <c r="N633" t="s">
        <v>453</v>
      </c>
    </row>
    <row r="634" spans="1:14">
      <c r="A634" t="s">
        <v>451</v>
      </c>
      <c r="B634" t="s">
        <v>452</v>
      </c>
      <c r="C634" t="s">
        <v>190</v>
      </c>
      <c r="D634" t="s">
        <v>194</v>
      </c>
      <c r="E634" s="2">
        <v>43193.422222222223</v>
      </c>
      <c r="F634" t="s">
        <v>150</v>
      </c>
      <c r="G634" t="s">
        <v>149</v>
      </c>
      <c r="H634" t="b">
        <v>1</v>
      </c>
      <c r="I634">
        <v>1E-3</v>
      </c>
      <c r="J634">
        <v>1E-3</v>
      </c>
      <c r="K634" t="str">
        <f t="shared" si="27"/>
        <v>&lt;</v>
      </c>
      <c r="L634">
        <f t="shared" si="28"/>
        <v>1</v>
      </c>
      <c r="M634">
        <f t="shared" si="29"/>
        <v>1</v>
      </c>
      <c r="N634" t="s">
        <v>453</v>
      </c>
    </row>
    <row r="635" spans="1:14">
      <c r="A635" t="s">
        <v>451</v>
      </c>
      <c r="B635" t="s">
        <v>452</v>
      </c>
      <c r="C635" t="s">
        <v>190</v>
      </c>
      <c r="D635" t="s">
        <v>194</v>
      </c>
      <c r="E635" s="2">
        <v>43292.530555555553</v>
      </c>
      <c r="F635" t="s">
        <v>150</v>
      </c>
      <c r="G635" t="s">
        <v>149</v>
      </c>
      <c r="H635" t="b">
        <v>1</v>
      </c>
      <c r="I635">
        <v>1E-3</v>
      </c>
      <c r="J635">
        <v>1E-3</v>
      </c>
      <c r="K635" t="str">
        <f t="shared" si="27"/>
        <v>&lt;</v>
      </c>
      <c r="L635">
        <f t="shared" si="28"/>
        <v>1</v>
      </c>
      <c r="M635">
        <f t="shared" si="29"/>
        <v>1</v>
      </c>
      <c r="N635" t="s">
        <v>453</v>
      </c>
    </row>
    <row r="636" spans="1:14">
      <c r="A636" t="s">
        <v>451</v>
      </c>
      <c r="B636" t="s">
        <v>452</v>
      </c>
      <c r="C636" t="s">
        <v>190</v>
      </c>
      <c r="D636" t="s">
        <v>194</v>
      </c>
      <c r="E636" s="2">
        <v>43420.561805555553</v>
      </c>
      <c r="F636" t="s">
        <v>150</v>
      </c>
      <c r="G636" t="s">
        <v>149</v>
      </c>
      <c r="H636" t="b">
        <v>1</v>
      </c>
      <c r="I636">
        <v>1E-3</v>
      </c>
      <c r="J636">
        <v>1E-3</v>
      </c>
      <c r="K636" t="str">
        <f t="shared" si="27"/>
        <v>&lt;</v>
      </c>
      <c r="L636">
        <f t="shared" si="28"/>
        <v>1</v>
      </c>
      <c r="M636">
        <f t="shared" si="29"/>
        <v>1</v>
      </c>
      <c r="N636" t="s">
        <v>453</v>
      </c>
    </row>
    <row r="637" spans="1:14">
      <c r="A637" t="s">
        <v>451</v>
      </c>
      <c r="B637" t="s">
        <v>452</v>
      </c>
      <c r="C637" t="s">
        <v>190</v>
      </c>
      <c r="D637" t="s">
        <v>194</v>
      </c>
      <c r="E637" s="2">
        <v>43290.611111111109</v>
      </c>
      <c r="F637" t="s">
        <v>150</v>
      </c>
      <c r="G637" t="s">
        <v>149</v>
      </c>
      <c r="H637" t="b">
        <v>1</v>
      </c>
      <c r="I637">
        <v>1E-3</v>
      </c>
      <c r="J637">
        <v>1E-3</v>
      </c>
      <c r="K637" t="str">
        <f t="shared" si="27"/>
        <v>&lt;</v>
      </c>
      <c r="L637">
        <f t="shared" si="28"/>
        <v>1</v>
      </c>
      <c r="M637">
        <f t="shared" si="29"/>
        <v>1</v>
      </c>
      <c r="N637" t="s">
        <v>453</v>
      </c>
    </row>
    <row r="638" spans="1:14">
      <c r="A638" t="s">
        <v>451</v>
      </c>
      <c r="B638" t="s">
        <v>452</v>
      </c>
      <c r="C638" t="s">
        <v>190</v>
      </c>
      <c r="D638" t="s">
        <v>194</v>
      </c>
      <c r="E638" s="2">
        <v>43425.538194444445</v>
      </c>
      <c r="F638" t="s">
        <v>150</v>
      </c>
      <c r="G638" t="s">
        <v>149</v>
      </c>
      <c r="H638" t="b">
        <v>1</v>
      </c>
      <c r="I638">
        <v>1E-3</v>
      </c>
      <c r="J638">
        <v>1E-3</v>
      </c>
      <c r="K638" t="str">
        <f t="shared" si="27"/>
        <v>&lt;</v>
      </c>
      <c r="L638">
        <f t="shared" si="28"/>
        <v>1</v>
      </c>
      <c r="M638">
        <f t="shared" si="29"/>
        <v>1</v>
      </c>
      <c r="N638" t="s">
        <v>453</v>
      </c>
    </row>
    <row r="639" spans="1:14">
      <c r="A639" t="s">
        <v>451</v>
      </c>
      <c r="B639" t="s">
        <v>452</v>
      </c>
      <c r="C639" t="s">
        <v>190</v>
      </c>
      <c r="D639" t="s">
        <v>194</v>
      </c>
      <c r="E639" s="2">
        <v>43448.506249999999</v>
      </c>
      <c r="F639" t="s">
        <v>150</v>
      </c>
      <c r="G639" t="s">
        <v>149</v>
      </c>
      <c r="H639" t="b">
        <v>1</v>
      </c>
      <c r="I639">
        <v>1E-3</v>
      </c>
      <c r="J639">
        <v>1E-3</v>
      </c>
      <c r="K639" t="str">
        <f t="shared" si="27"/>
        <v>&lt;</v>
      </c>
      <c r="L639">
        <f t="shared" si="28"/>
        <v>1</v>
      </c>
      <c r="M639">
        <f t="shared" si="29"/>
        <v>1</v>
      </c>
      <c r="N639" t="s">
        <v>453</v>
      </c>
    </row>
    <row r="640" spans="1:14">
      <c r="A640" t="s">
        <v>451</v>
      </c>
      <c r="B640" t="s">
        <v>452</v>
      </c>
      <c r="C640" t="s">
        <v>190</v>
      </c>
      <c r="D640" t="s">
        <v>194</v>
      </c>
      <c r="E640" s="2">
        <v>43444.560416666667</v>
      </c>
      <c r="F640" t="s">
        <v>150</v>
      </c>
      <c r="G640" t="s">
        <v>149</v>
      </c>
      <c r="H640" t="b">
        <v>1</v>
      </c>
      <c r="I640">
        <v>1E-3</v>
      </c>
      <c r="J640">
        <v>1E-3</v>
      </c>
      <c r="K640" t="str">
        <f t="shared" si="27"/>
        <v>&lt;</v>
      </c>
      <c r="L640">
        <f t="shared" si="28"/>
        <v>1</v>
      </c>
      <c r="M640">
        <f t="shared" si="29"/>
        <v>1</v>
      </c>
      <c r="N640" t="s">
        <v>453</v>
      </c>
    </row>
    <row r="641" spans="1:14">
      <c r="A641" t="s">
        <v>451</v>
      </c>
      <c r="B641" t="s">
        <v>452</v>
      </c>
      <c r="C641" t="s">
        <v>190</v>
      </c>
      <c r="D641" t="s">
        <v>194</v>
      </c>
      <c r="E641" s="2">
        <v>43172.511805555558</v>
      </c>
      <c r="F641" t="s">
        <v>150</v>
      </c>
      <c r="G641" t="s">
        <v>149</v>
      </c>
      <c r="H641" t="b">
        <v>1</v>
      </c>
      <c r="I641">
        <v>1E-3</v>
      </c>
      <c r="J641">
        <v>1E-3</v>
      </c>
      <c r="K641" t="str">
        <f t="shared" si="27"/>
        <v>&lt;</v>
      </c>
      <c r="L641">
        <f t="shared" si="28"/>
        <v>1</v>
      </c>
      <c r="M641">
        <f t="shared" si="29"/>
        <v>1</v>
      </c>
      <c r="N641" t="s">
        <v>453</v>
      </c>
    </row>
    <row r="642" spans="1:14">
      <c r="A642" t="s">
        <v>451</v>
      </c>
      <c r="B642" t="s">
        <v>452</v>
      </c>
      <c r="C642" t="s">
        <v>190</v>
      </c>
      <c r="D642" t="s">
        <v>194</v>
      </c>
      <c r="E642" s="2">
        <v>43171.548611111109</v>
      </c>
      <c r="F642" t="s">
        <v>150</v>
      </c>
      <c r="G642" t="s">
        <v>149</v>
      </c>
      <c r="H642" t="b">
        <v>1</v>
      </c>
      <c r="I642">
        <v>1E-3</v>
      </c>
      <c r="J642">
        <v>1E-3</v>
      </c>
      <c r="K642" t="str">
        <f t="shared" si="27"/>
        <v>&lt;</v>
      </c>
      <c r="L642">
        <f t="shared" si="28"/>
        <v>1</v>
      </c>
      <c r="M642">
        <f t="shared" si="29"/>
        <v>1</v>
      </c>
      <c r="N642" t="s">
        <v>453</v>
      </c>
    </row>
    <row r="643" spans="1:14">
      <c r="A643" t="s">
        <v>451</v>
      </c>
      <c r="B643" t="s">
        <v>452</v>
      </c>
      <c r="C643" t="s">
        <v>241</v>
      </c>
      <c r="D643" t="s">
        <v>242</v>
      </c>
      <c r="E643" s="2">
        <v>43313.576388888891</v>
      </c>
      <c r="F643" t="s">
        <v>150</v>
      </c>
      <c r="G643" t="s">
        <v>149</v>
      </c>
      <c r="H643" t="b">
        <v>1</v>
      </c>
      <c r="I643">
        <v>1E-3</v>
      </c>
      <c r="J643">
        <v>1E-3</v>
      </c>
      <c r="K643" t="str">
        <f t="shared" ref="K643:K706" si="30">IF(H643=TRUE,"&lt;","=")</f>
        <v>&lt;</v>
      </c>
      <c r="L643">
        <f t="shared" ref="L643:L706" si="31">I643*1000</f>
        <v>1</v>
      </c>
      <c r="M643">
        <f t="shared" ref="M643:M706" si="32">J643*1000</f>
        <v>1</v>
      </c>
      <c r="N643" t="s">
        <v>453</v>
      </c>
    </row>
    <row r="644" spans="1:14">
      <c r="A644" t="s">
        <v>451</v>
      </c>
      <c r="B644" t="s">
        <v>452</v>
      </c>
      <c r="C644" t="s">
        <v>241</v>
      </c>
      <c r="D644" t="s">
        <v>242</v>
      </c>
      <c r="E644" s="2">
        <v>43452.574999999997</v>
      </c>
      <c r="F644" t="s">
        <v>150</v>
      </c>
      <c r="G644" t="s">
        <v>149</v>
      </c>
      <c r="H644" t="b">
        <v>1</v>
      </c>
      <c r="I644">
        <v>1E-3</v>
      </c>
      <c r="J644">
        <v>1E-3</v>
      </c>
      <c r="K644" t="str">
        <f t="shared" si="30"/>
        <v>&lt;</v>
      </c>
      <c r="L644">
        <f t="shared" si="31"/>
        <v>1</v>
      </c>
      <c r="M644">
        <f t="shared" si="32"/>
        <v>1</v>
      </c>
      <c r="N644" t="s">
        <v>453</v>
      </c>
    </row>
    <row r="645" spans="1:14">
      <c r="A645" t="s">
        <v>451</v>
      </c>
      <c r="B645" t="s">
        <v>452</v>
      </c>
      <c r="C645" t="s">
        <v>241</v>
      </c>
      <c r="D645" t="s">
        <v>242</v>
      </c>
      <c r="E645" s="2">
        <v>43147.618750000001</v>
      </c>
      <c r="F645" t="s">
        <v>150</v>
      </c>
      <c r="G645" t="s">
        <v>149</v>
      </c>
      <c r="H645" t="b">
        <v>1</v>
      </c>
      <c r="I645">
        <v>1E-3</v>
      </c>
      <c r="J645">
        <v>1E-3</v>
      </c>
      <c r="K645" t="str">
        <f t="shared" si="30"/>
        <v>&lt;</v>
      </c>
      <c r="L645">
        <f t="shared" si="31"/>
        <v>1</v>
      </c>
      <c r="M645">
        <f t="shared" si="32"/>
        <v>1</v>
      </c>
      <c r="N645" t="s">
        <v>453</v>
      </c>
    </row>
    <row r="646" spans="1:14">
      <c r="A646" t="s">
        <v>451</v>
      </c>
      <c r="B646" t="s">
        <v>452</v>
      </c>
      <c r="C646" t="s">
        <v>241</v>
      </c>
      <c r="D646" t="s">
        <v>242</v>
      </c>
      <c r="E646" s="2">
        <v>43180.492361111108</v>
      </c>
      <c r="F646" t="s">
        <v>150</v>
      </c>
      <c r="G646" t="s">
        <v>149</v>
      </c>
      <c r="H646" t="b">
        <v>1</v>
      </c>
      <c r="I646">
        <v>1E-3</v>
      </c>
      <c r="J646">
        <v>1E-3</v>
      </c>
      <c r="K646" t="str">
        <f t="shared" si="30"/>
        <v>&lt;</v>
      </c>
      <c r="L646">
        <f t="shared" si="31"/>
        <v>1</v>
      </c>
      <c r="M646">
        <f t="shared" si="32"/>
        <v>1</v>
      </c>
      <c r="N646" t="s">
        <v>453</v>
      </c>
    </row>
    <row r="647" spans="1:14">
      <c r="A647" t="s">
        <v>451</v>
      </c>
      <c r="B647" t="s">
        <v>452</v>
      </c>
      <c r="C647" t="s">
        <v>241</v>
      </c>
      <c r="D647" t="s">
        <v>242</v>
      </c>
      <c r="E647" s="2">
        <v>43416.556250000001</v>
      </c>
      <c r="F647" t="s">
        <v>150</v>
      </c>
      <c r="G647" t="s">
        <v>149</v>
      </c>
      <c r="H647" t="b">
        <v>1</v>
      </c>
      <c r="I647">
        <v>1E-3</v>
      </c>
      <c r="J647">
        <v>1E-3</v>
      </c>
      <c r="K647" t="str">
        <f t="shared" si="30"/>
        <v>&lt;</v>
      </c>
      <c r="L647">
        <f t="shared" si="31"/>
        <v>1</v>
      </c>
      <c r="M647">
        <f t="shared" si="32"/>
        <v>1</v>
      </c>
      <c r="N647" t="s">
        <v>453</v>
      </c>
    </row>
    <row r="648" spans="1:14">
      <c r="A648" t="s">
        <v>451</v>
      </c>
      <c r="B648" t="s">
        <v>452</v>
      </c>
      <c r="C648" t="s">
        <v>241</v>
      </c>
      <c r="D648" t="s">
        <v>242</v>
      </c>
      <c r="E648" s="2">
        <v>43258.617361111108</v>
      </c>
      <c r="F648" t="s">
        <v>150</v>
      </c>
      <c r="G648" t="s">
        <v>149</v>
      </c>
      <c r="H648" t="b">
        <v>1</v>
      </c>
      <c r="I648">
        <v>1E-3</v>
      </c>
      <c r="J648">
        <v>1E-3</v>
      </c>
      <c r="K648" t="str">
        <f t="shared" si="30"/>
        <v>&lt;</v>
      </c>
      <c r="L648">
        <f t="shared" si="31"/>
        <v>1</v>
      </c>
      <c r="M648">
        <f t="shared" si="32"/>
        <v>1</v>
      </c>
      <c r="N648" t="s">
        <v>453</v>
      </c>
    </row>
    <row r="649" spans="1:14">
      <c r="A649" t="s">
        <v>451</v>
      </c>
      <c r="B649" t="s">
        <v>452</v>
      </c>
      <c r="C649" t="s">
        <v>241</v>
      </c>
      <c r="D649" t="s">
        <v>242</v>
      </c>
      <c r="E649" s="2">
        <v>43187.691666666666</v>
      </c>
      <c r="F649" t="s">
        <v>150</v>
      </c>
      <c r="G649" t="s">
        <v>149</v>
      </c>
      <c r="H649" t="b">
        <v>1</v>
      </c>
      <c r="I649">
        <v>1E-3</v>
      </c>
      <c r="J649">
        <v>1E-3</v>
      </c>
      <c r="K649" t="str">
        <f t="shared" si="30"/>
        <v>&lt;</v>
      </c>
      <c r="L649">
        <f t="shared" si="31"/>
        <v>1</v>
      </c>
      <c r="M649">
        <f t="shared" si="32"/>
        <v>1</v>
      </c>
      <c r="N649" t="s">
        <v>453</v>
      </c>
    </row>
    <row r="650" spans="1:14">
      <c r="A650" t="s">
        <v>451</v>
      </c>
      <c r="B650" t="s">
        <v>452</v>
      </c>
      <c r="C650" t="s">
        <v>241</v>
      </c>
      <c r="D650" t="s">
        <v>242</v>
      </c>
      <c r="E650" s="2">
        <v>43143.571527777778</v>
      </c>
      <c r="F650" t="s">
        <v>150</v>
      </c>
      <c r="G650" t="s">
        <v>149</v>
      </c>
      <c r="H650" t="b">
        <v>1</v>
      </c>
      <c r="I650">
        <v>1E-3</v>
      </c>
      <c r="J650">
        <v>1E-3</v>
      </c>
      <c r="K650" t="str">
        <f t="shared" si="30"/>
        <v>&lt;</v>
      </c>
      <c r="L650">
        <f t="shared" si="31"/>
        <v>1</v>
      </c>
      <c r="M650">
        <f t="shared" si="32"/>
        <v>1</v>
      </c>
      <c r="N650" t="s">
        <v>453</v>
      </c>
    </row>
    <row r="651" spans="1:14">
      <c r="A651" t="s">
        <v>451</v>
      </c>
      <c r="B651" t="s">
        <v>452</v>
      </c>
      <c r="C651" t="s">
        <v>241</v>
      </c>
      <c r="D651" t="s">
        <v>242</v>
      </c>
      <c r="E651" s="2">
        <v>43213.599305555559</v>
      </c>
      <c r="F651" t="s">
        <v>150</v>
      </c>
      <c r="G651" t="s">
        <v>149</v>
      </c>
      <c r="H651" t="b">
        <v>1</v>
      </c>
      <c r="I651">
        <v>1E-3</v>
      </c>
      <c r="J651">
        <v>1E-3</v>
      </c>
      <c r="K651" t="str">
        <f t="shared" si="30"/>
        <v>&lt;</v>
      </c>
      <c r="L651">
        <f t="shared" si="31"/>
        <v>1</v>
      </c>
      <c r="M651">
        <f t="shared" si="32"/>
        <v>1</v>
      </c>
      <c r="N651" t="s">
        <v>453</v>
      </c>
    </row>
    <row r="652" spans="1:14">
      <c r="A652" t="s">
        <v>451</v>
      </c>
      <c r="B652" t="s">
        <v>452</v>
      </c>
      <c r="C652" t="s">
        <v>241</v>
      </c>
      <c r="D652" t="s">
        <v>242</v>
      </c>
      <c r="E652" s="2">
        <v>43180.650694444441</v>
      </c>
      <c r="F652" t="s">
        <v>150</v>
      </c>
      <c r="G652" t="s">
        <v>149</v>
      </c>
      <c r="H652" t="b">
        <v>1</v>
      </c>
      <c r="I652">
        <v>1E-3</v>
      </c>
      <c r="J652">
        <v>1E-3</v>
      </c>
      <c r="K652" t="str">
        <f t="shared" si="30"/>
        <v>&lt;</v>
      </c>
      <c r="L652">
        <f t="shared" si="31"/>
        <v>1</v>
      </c>
      <c r="M652">
        <f t="shared" si="32"/>
        <v>1</v>
      </c>
      <c r="N652" t="s">
        <v>453</v>
      </c>
    </row>
    <row r="653" spans="1:14">
      <c r="A653" t="s">
        <v>451</v>
      </c>
      <c r="B653" t="s">
        <v>452</v>
      </c>
      <c r="C653" t="s">
        <v>241</v>
      </c>
      <c r="D653" t="s">
        <v>242</v>
      </c>
      <c r="E653" s="2">
        <v>43391.640972222223</v>
      </c>
      <c r="F653" t="s">
        <v>150</v>
      </c>
      <c r="G653" t="s">
        <v>149</v>
      </c>
      <c r="H653" t="b">
        <v>1</v>
      </c>
      <c r="I653">
        <v>1E-3</v>
      </c>
      <c r="J653">
        <v>1E-3</v>
      </c>
      <c r="K653" t="str">
        <f t="shared" si="30"/>
        <v>&lt;</v>
      </c>
      <c r="L653">
        <f t="shared" si="31"/>
        <v>1</v>
      </c>
      <c r="M653">
        <f t="shared" si="32"/>
        <v>1</v>
      </c>
      <c r="N653" t="s">
        <v>453</v>
      </c>
    </row>
    <row r="654" spans="1:14">
      <c r="A654" t="s">
        <v>451</v>
      </c>
      <c r="B654" t="s">
        <v>452</v>
      </c>
      <c r="C654" t="s">
        <v>241</v>
      </c>
      <c r="D654" t="s">
        <v>242</v>
      </c>
      <c r="E654" s="2">
        <v>43244.644444444442</v>
      </c>
      <c r="F654" t="s">
        <v>150</v>
      </c>
      <c r="G654" t="s">
        <v>149</v>
      </c>
      <c r="H654" t="b">
        <v>1</v>
      </c>
      <c r="I654">
        <v>1E-3</v>
      </c>
      <c r="J654">
        <v>1E-3</v>
      </c>
      <c r="K654" t="str">
        <f t="shared" si="30"/>
        <v>&lt;</v>
      </c>
      <c r="L654">
        <f t="shared" si="31"/>
        <v>1</v>
      </c>
      <c r="M654">
        <f t="shared" si="32"/>
        <v>1</v>
      </c>
      <c r="N654" t="s">
        <v>453</v>
      </c>
    </row>
    <row r="655" spans="1:14">
      <c r="A655" t="s">
        <v>451</v>
      </c>
      <c r="B655" t="s">
        <v>452</v>
      </c>
      <c r="C655" t="s">
        <v>241</v>
      </c>
      <c r="D655" t="s">
        <v>242</v>
      </c>
      <c r="E655" s="2">
        <v>43186.493750000001</v>
      </c>
      <c r="F655" t="s">
        <v>150</v>
      </c>
      <c r="G655" t="s">
        <v>149</v>
      </c>
      <c r="H655" t="b">
        <v>1</v>
      </c>
      <c r="I655">
        <v>1E-3</v>
      </c>
      <c r="J655">
        <v>1E-3</v>
      </c>
      <c r="K655" t="str">
        <f t="shared" si="30"/>
        <v>&lt;</v>
      </c>
      <c r="L655">
        <f t="shared" si="31"/>
        <v>1</v>
      </c>
      <c r="M655">
        <f t="shared" si="32"/>
        <v>1</v>
      </c>
      <c r="N655" t="s">
        <v>453</v>
      </c>
    </row>
    <row r="656" spans="1:14">
      <c r="A656" t="s">
        <v>451</v>
      </c>
      <c r="B656" t="s">
        <v>452</v>
      </c>
      <c r="C656" t="s">
        <v>241</v>
      </c>
      <c r="D656" t="s">
        <v>242</v>
      </c>
      <c r="E656" s="2">
        <v>43222.606249999997</v>
      </c>
      <c r="F656" t="s">
        <v>150</v>
      </c>
      <c r="G656" t="s">
        <v>149</v>
      </c>
      <c r="H656" t="b">
        <v>1</v>
      </c>
      <c r="I656">
        <v>1E-3</v>
      </c>
      <c r="J656">
        <v>1E-3</v>
      </c>
      <c r="K656" t="str">
        <f t="shared" si="30"/>
        <v>&lt;</v>
      </c>
      <c r="L656">
        <f t="shared" si="31"/>
        <v>1</v>
      </c>
      <c r="M656">
        <f t="shared" si="32"/>
        <v>1</v>
      </c>
      <c r="N656" t="s">
        <v>453</v>
      </c>
    </row>
    <row r="657" spans="1:14">
      <c r="A657" t="s">
        <v>451</v>
      </c>
      <c r="B657" t="s">
        <v>452</v>
      </c>
      <c r="C657" t="s">
        <v>241</v>
      </c>
      <c r="D657" t="s">
        <v>242</v>
      </c>
      <c r="E657" s="2">
        <v>43432.425000000003</v>
      </c>
      <c r="F657" t="s">
        <v>150</v>
      </c>
      <c r="G657" t="s">
        <v>149</v>
      </c>
      <c r="H657" t="b">
        <v>1</v>
      </c>
      <c r="I657">
        <v>1E-3</v>
      </c>
      <c r="J657">
        <v>1E-3</v>
      </c>
      <c r="K657" t="str">
        <f t="shared" si="30"/>
        <v>&lt;</v>
      </c>
      <c r="L657">
        <f t="shared" si="31"/>
        <v>1</v>
      </c>
      <c r="M657">
        <f t="shared" si="32"/>
        <v>1</v>
      </c>
      <c r="N657" t="s">
        <v>453</v>
      </c>
    </row>
    <row r="658" spans="1:14">
      <c r="A658" t="s">
        <v>451</v>
      </c>
      <c r="B658" t="s">
        <v>452</v>
      </c>
      <c r="C658" t="s">
        <v>241</v>
      </c>
      <c r="D658" t="s">
        <v>242</v>
      </c>
      <c r="E658" s="2">
        <v>43318.499305555553</v>
      </c>
      <c r="F658" t="s">
        <v>150</v>
      </c>
      <c r="G658" t="s">
        <v>149</v>
      </c>
      <c r="H658" t="b">
        <v>1</v>
      </c>
      <c r="I658">
        <v>1E-3</v>
      </c>
      <c r="J658">
        <v>1E-3</v>
      </c>
      <c r="K658" t="str">
        <f t="shared" si="30"/>
        <v>&lt;</v>
      </c>
      <c r="L658">
        <f t="shared" si="31"/>
        <v>1</v>
      </c>
      <c r="M658">
        <f t="shared" si="32"/>
        <v>1</v>
      </c>
      <c r="N658" t="s">
        <v>453</v>
      </c>
    </row>
    <row r="659" spans="1:14">
      <c r="A659" t="s">
        <v>451</v>
      </c>
      <c r="B659" t="s">
        <v>452</v>
      </c>
      <c r="C659" t="s">
        <v>241</v>
      </c>
      <c r="D659" t="s">
        <v>242</v>
      </c>
      <c r="E659" s="2">
        <v>43335.601388888892</v>
      </c>
      <c r="F659" t="s">
        <v>150</v>
      </c>
      <c r="G659" t="s">
        <v>149</v>
      </c>
      <c r="H659" t="b">
        <v>1</v>
      </c>
      <c r="I659">
        <v>1E-3</v>
      </c>
      <c r="J659">
        <v>1E-3</v>
      </c>
      <c r="K659" t="str">
        <f t="shared" si="30"/>
        <v>&lt;</v>
      </c>
      <c r="L659">
        <f t="shared" si="31"/>
        <v>1</v>
      </c>
      <c r="M659">
        <f t="shared" si="32"/>
        <v>1</v>
      </c>
      <c r="N659" t="s">
        <v>453</v>
      </c>
    </row>
    <row r="660" spans="1:14">
      <c r="A660" t="s">
        <v>451</v>
      </c>
      <c r="B660" t="s">
        <v>452</v>
      </c>
      <c r="C660" t="s">
        <v>241</v>
      </c>
      <c r="D660" t="s">
        <v>242</v>
      </c>
      <c r="E660" s="2">
        <v>43140.551388888889</v>
      </c>
      <c r="F660" t="s">
        <v>150</v>
      </c>
      <c r="G660" t="s">
        <v>149</v>
      </c>
      <c r="H660" t="b">
        <v>1</v>
      </c>
      <c r="I660">
        <v>1E-3</v>
      </c>
      <c r="J660">
        <v>1E-3</v>
      </c>
      <c r="K660" t="str">
        <f t="shared" si="30"/>
        <v>&lt;</v>
      </c>
      <c r="L660">
        <f t="shared" si="31"/>
        <v>1</v>
      </c>
      <c r="M660">
        <f t="shared" si="32"/>
        <v>1</v>
      </c>
      <c r="N660" t="s">
        <v>453</v>
      </c>
    </row>
    <row r="661" spans="1:14">
      <c r="A661" t="s">
        <v>451</v>
      </c>
      <c r="B661" t="s">
        <v>452</v>
      </c>
      <c r="C661" t="s">
        <v>241</v>
      </c>
      <c r="D661" t="s">
        <v>242</v>
      </c>
      <c r="E661" s="2">
        <v>43250.507638888892</v>
      </c>
      <c r="F661" t="s">
        <v>150</v>
      </c>
      <c r="G661" t="s">
        <v>149</v>
      </c>
      <c r="H661" t="b">
        <v>1</v>
      </c>
      <c r="I661">
        <v>1E-3</v>
      </c>
      <c r="J661">
        <v>1E-3</v>
      </c>
      <c r="K661" t="str">
        <f t="shared" si="30"/>
        <v>&lt;</v>
      </c>
      <c r="L661">
        <f t="shared" si="31"/>
        <v>1</v>
      </c>
      <c r="M661">
        <f t="shared" si="32"/>
        <v>1</v>
      </c>
      <c r="N661" t="s">
        <v>453</v>
      </c>
    </row>
    <row r="662" spans="1:14">
      <c r="A662" t="s">
        <v>451</v>
      </c>
      <c r="B662" t="s">
        <v>452</v>
      </c>
      <c r="C662" t="s">
        <v>241</v>
      </c>
      <c r="D662" t="s">
        <v>242</v>
      </c>
      <c r="E662" s="2">
        <v>43263.661805555559</v>
      </c>
      <c r="F662" t="s">
        <v>150</v>
      </c>
      <c r="G662" t="s">
        <v>149</v>
      </c>
      <c r="H662" t="b">
        <v>1</v>
      </c>
      <c r="I662">
        <v>1E-3</v>
      </c>
      <c r="J662">
        <v>1E-3</v>
      </c>
      <c r="K662" t="str">
        <f t="shared" si="30"/>
        <v>&lt;</v>
      </c>
      <c r="L662">
        <f t="shared" si="31"/>
        <v>1</v>
      </c>
      <c r="M662">
        <f t="shared" si="32"/>
        <v>1</v>
      </c>
      <c r="N662" t="s">
        <v>453</v>
      </c>
    </row>
    <row r="663" spans="1:14">
      <c r="A663" t="s">
        <v>451</v>
      </c>
      <c r="B663" t="s">
        <v>452</v>
      </c>
      <c r="C663" t="s">
        <v>241</v>
      </c>
      <c r="D663" t="s">
        <v>242</v>
      </c>
      <c r="E663" s="2">
        <v>43433.465277777781</v>
      </c>
      <c r="F663" t="s">
        <v>150</v>
      </c>
      <c r="G663" t="s">
        <v>149</v>
      </c>
      <c r="H663" t="b">
        <v>1</v>
      </c>
      <c r="I663">
        <v>1E-3</v>
      </c>
      <c r="J663">
        <v>1E-3</v>
      </c>
      <c r="K663" t="str">
        <f t="shared" si="30"/>
        <v>&lt;</v>
      </c>
      <c r="L663">
        <f t="shared" si="31"/>
        <v>1</v>
      </c>
      <c r="M663">
        <f t="shared" si="32"/>
        <v>1</v>
      </c>
      <c r="N663" t="s">
        <v>453</v>
      </c>
    </row>
    <row r="664" spans="1:14">
      <c r="A664" t="s">
        <v>451</v>
      </c>
      <c r="B664" t="s">
        <v>452</v>
      </c>
      <c r="C664" t="s">
        <v>241</v>
      </c>
      <c r="D664" t="s">
        <v>242</v>
      </c>
      <c r="E664" s="2">
        <v>43154.424305555556</v>
      </c>
      <c r="F664" t="s">
        <v>150</v>
      </c>
      <c r="G664" t="s">
        <v>149</v>
      </c>
      <c r="H664" t="b">
        <v>1</v>
      </c>
      <c r="I664">
        <v>1E-3</v>
      </c>
      <c r="J664">
        <v>1E-3</v>
      </c>
      <c r="K664" t="str">
        <f t="shared" si="30"/>
        <v>&lt;</v>
      </c>
      <c r="L664">
        <f t="shared" si="31"/>
        <v>1</v>
      </c>
      <c r="M664">
        <f t="shared" si="32"/>
        <v>1</v>
      </c>
      <c r="N664" t="s">
        <v>453</v>
      </c>
    </row>
    <row r="665" spans="1:14">
      <c r="A665" t="s">
        <v>451</v>
      </c>
      <c r="B665" t="s">
        <v>452</v>
      </c>
      <c r="C665" t="s">
        <v>241</v>
      </c>
      <c r="D665" t="s">
        <v>242</v>
      </c>
      <c r="E665" s="2">
        <v>43196.65902777778</v>
      </c>
      <c r="F665" t="s">
        <v>150</v>
      </c>
      <c r="G665" t="s">
        <v>149</v>
      </c>
      <c r="H665" t="b">
        <v>1</v>
      </c>
      <c r="I665">
        <v>1E-3</v>
      </c>
      <c r="J665">
        <v>1E-3</v>
      </c>
      <c r="K665" t="str">
        <f t="shared" si="30"/>
        <v>&lt;</v>
      </c>
      <c r="L665">
        <f t="shared" si="31"/>
        <v>1</v>
      </c>
      <c r="M665">
        <f t="shared" si="32"/>
        <v>1</v>
      </c>
      <c r="N665" t="s">
        <v>453</v>
      </c>
    </row>
    <row r="666" spans="1:14">
      <c r="A666" t="s">
        <v>451</v>
      </c>
      <c r="B666" t="s">
        <v>452</v>
      </c>
      <c r="C666" t="s">
        <v>241</v>
      </c>
      <c r="D666" t="s">
        <v>242</v>
      </c>
      <c r="E666" s="2">
        <v>43150.515972222223</v>
      </c>
      <c r="F666" t="s">
        <v>150</v>
      </c>
      <c r="G666" t="s">
        <v>149</v>
      </c>
      <c r="H666" t="b">
        <v>1</v>
      </c>
      <c r="I666">
        <v>1E-3</v>
      </c>
      <c r="J666">
        <v>1E-3</v>
      </c>
      <c r="K666" t="str">
        <f t="shared" si="30"/>
        <v>&lt;</v>
      </c>
      <c r="L666">
        <f t="shared" si="31"/>
        <v>1</v>
      </c>
      <c r="M666">
        <f t="shared" si="32"/>
        <v>1</v>
      </c>
      <c r="N666" t="s">
        <v>453</v>
      </c>
    </row>
    <row r="667" spans="1:14">
      <c r="A667" t="s">
        <v>451</v>
      </c>
      <c r="B667" t="s">
        <v>452</v>
      </c>
      <c r="C667" t="s">
        <v>241</v>
      </c>
      <c r="D667" t="s">
        <v>242</v>
      </c>
      <c r="E667" s="2">
        <v>43237.513194444444</v>
      </c>
      <c r="F667" t="s">
        <v>150</v>
      </c>
      <c r="G667" t="s">
        <v>149</v>
      </c>
      <c r="H667" t="b">
        <v>1</v>
      </c>
      <c r="I667">
        <v>1E-3</v>
      </c>
      <c r="J667">
        <v>1E-3</v>
      </c>
      <c r="K667" t="str">
        <f t="shared" si="30"/>
        <v>&lt;</v>
      </c>
      <c r="L667">
        <f t="shared" si="31"/>
        <v>1</v>
      </c>
      <c r="M667">
        <f t="shared" si="32"/>
        <v>1</v>
      </c>
      <c r="N667" t="s">
        <v>453</v>
      </c>
    </row>
    <row r="668" spans="1:14">
      <c r="A668" t="s">
        <v>451</v>
      </c>
      <c r="B668" t="s">
        <v>452</v>
      </c>
      <c r="C668" t="s">
        <v>241</v>
      </c>
      <c r="D668" t="s">
        <v>242</v>
      </c>
      <c r="E668" s="2">
        <v>43389.500694444447</v>
      </c>
      <c r="F668" t="s">
        <v>150</v>
      </c>
      <c r="G668" t="s">
        <v>149</v>
      </c>
      <c r="H668" t="b">
        <v>1</v>
      </c>
      <c r="I668">
        <v>1E-3</v>
      </c>
      <c r="J668">
        <v>1E-3</v>
      </c>
      <c r="K668" t="str">
        <f t="shared" si="30"/>
        <v>&lt;</v>
      </c>
      <c r="L668">
        <f t="shared" si="31"/>
        <v>1</v>
      </c>
      <c r="M668">
        <f t="shared" si="32"/>
        <v>1</v>
      </c>
      <c r="N668" t="s">
        <v>453</v>
      </c>
    </row>
    <row r="669" spans="1:14">
      <c r="A669" t="s">
        <v>451</v>
      </c>
      <c r="B669" t="s">
        <v>452</v>
      </c>
      <c r="C669" t="s">
        <v>241</v>
      </c>
      <c r="D669" t="s">
        <v>242</v>
      </c>
      <c r="E669" s="2">
        <v>43327.477777777778</v>
      </c>
      <c r="F669" t="s">
        <v>150</v>
      </c>
      <c r="G669" t="s">
        <v>149</v>
      </c>
      <c r="H669" t="b">
        <v>1</v>
      </c>
      <c r="I669">
        <v>1E-3</v>
      </c>
      <c r="J669">
        <v>1E-3</v>
      </c>
      <c r="K669" t="str">
        <f t="shared" si="30"/>
        <v>&lt;</v>
      </c>
      <c r="L669">
        <f t="shared" si="31"/>
        <v>1</v>
      </c>
      <c r="M669">
        <f t="shared" si="32"/>
        <v>1</v>
      </c>
      <c r="N669" t="s">
        <v>453</v>
      </c>
    </row>
    <row r="670" spans="1:14">
      <c r="A670" t="s">
        <v>451</v>
      </c>
      <c r="B670" t="s">
        <v>452</v>
      </c>
      <c r="C670" t="s">
        <v>241</v>
      </c>
      <c r="D670" t="s">
        <v>242</v>
      </c>
      <c r="E670" s="2">
        <v>43441.570833333331</v>
      </c>
      <c r="F670" t="s">
        <v>150</v>
      </c>
      <c r="G670" t="s">
        <v>149</v>
      </c>
      <c r="H670" t="b">
        <v>1</v>
      </c>
      <c r="I670">
        <v>1E-3</v>
      </c>
      <c r="J670">
        <v>1E-3</v>
      </c>
      <c r="K670" t="str">
        <f t="shared" si="30"/>
        <v>&lt;</v>
      </c>
      <c r="L670">
        <f t="shared" si="31"/>
        <v>1</v>
      </c>
      <c r="M670">
        <f t="shared" si="32"/>
        <v>1</v>
      </c>
      <c r="N670" t="s">
        <v>453</v>
      </c>
    </row>
    <row r="671" spans="1:14">
      <c r="A671" t="s">
        <v>451</v>
      </c>
      <c r="B671" t="s">
        <v>452</v>
      </c>
      <c r="C671" t="s">
        <v>241</v>
      </c>
      <c r="D671" t="s">
        <v>242</v>
      </c>
      <c r="E671" s="2">
        <v>43269.629861111112</v>
      </c>
      <c r="F671" t="s">
        <v>150</v>
      </c>
      <c r="G671" t="s">
        <v>149</v>
      </c>
      <c r="H671" t="b">
        <v>1</v>
      </c>
      <c r="I671">
        <v>1E-3</v>
      </c>
      <c r="J671">
        <v>1E-3</v>
      </c>
      <c r="K671" t="str">
        <f t="shared" si="30"/>
        <v>&lt;</v>
      </c>
      <c r="L671">
        <f t="shared" si="31"/>
        <v>1</v>
      </c>
      <c r="M671">
        <f t="shared" si="32"/>
        <v>1</v>
      </c>
      <c r="N671" t="s">
        <v>453</v>
      </c>
    </row>
    <row r="672" spans="1:14">
      <c r="A672" t="s">
        <v>451</v>
      </c>
      <c r="B672" t="s">
        <v>452</v>
      </c>
      <c r="C672" t="s">
        <v>241</v>
      </c>
      <c r="D672" t="s">
        <v>242</v>
      </c>
      <c r="E672" s="2">
        <v>43286.557638888888</v>
      </c>
      <c r="F672" t="s">
        <v>150</v>
      </c>
      <c r="G672" t="s">
        <v>149</v>
      </c>
      <c r="H672" t="b">
        <v>1</v>
      </c>
      <c r="I672">
        <v>1E-3</v>
      </c>
      <c r="J672">
        <v>1E-3</v>
      </c>
      <c r="K672" t="str">
        <f t="shared" si="30"/>
        <v>&lt;</v>
      </c>
      <c r="L672">
        <f t="shared" si="31"/>
        <v>1</v>
      </c>
      <c r="M672">
        <f t="shared" si="32"/>
        <v>1</v>
      </c>
      <c r="N672" t="s">
        <v>453</v>
      </c>
    </row>
    <row r="673" spans="1:14">
      <c r="A673" t="s">
        <v>451</v>
      </c>
      <c r="B673" t="s">
        <v>452</v>
      </c>
      <c r="C673" t="s">
        <v>241</v>
      </c>
      <c r="D673" t="s">
        <v>242</v>
      </c>
      <c r="E673" s="2">
        <v>43276.618750000001</v>
      </c>
      <c r="F673" t="s">
        <v>150</v>
      </c>
      <c r="G673" t="s">
        <v>149</v>
      </c>
      <c r="H673" t="b">
        <v>1</v>
      </c>
      <c r="I673">
        <v>1E-3</v>
      </c>
      <c r="J673">
        <v>1E-3</v>
      </c>
      <c r="K673" t="str">
        <f t="shared" si="30"/>
        <v>&lt;</v>
      </c>
      <c r="L673">
        <f t="shared" si="31"/>
        <v>1</v>
      </c>
      <c r="M673">
        <f t="shared" si="32"/>
        <v>1</v>
      </c>
      <c r="N673" t="s">
        <v>453</v>
      </c>
    </row>
    <row r="674" spans="1:14">
      <c r="A674" t="s">
        <v>451</v>
      </c>
      <c r="B674" t="s">
        <v>452</v>
      </c>
      <c r="C674" t="s">
        <v>241</v>
      </c>
      <c r="D674" t="s">
        <v>242</v>
      </c>
      <c r="E674" s="2">
        <v>43216.525694444441</v>
      </c>
      <c r="F674" t="s">
        <v>150</v>
      </c>
      <c r="G674" t="s">
        <v>149</v>
      </c>
      <c r="H674" t="b">
        <v>1</v>
      </c>
      <c r="I674">
        <v>1E-3</v>
      </c>
      <c r="J674">
        <v>1E-3</v>
      </c>
      <c r="K674" t="str">
        <f t="shared" si="30"/>
        <v>&lt;</v>
      </c>
      <c r="L674">
        <f t="shared" si="31"/>
        <v>1</v>
      </c>
      <c r="M674">
        <f t="shared" si="32"/>
        <v>1</v>
      </c>
      <c r="N674" t="s">
        <v>453</v>
      </c>
    </row>
    <row r="675" spans="1:14">
      <c r="A675" t="s">
        <v>451</v>
      </c>
      <c r="B675" t="s">
        <v>452</v>
      </c>
      <c r="C675" t="s">
        <v>241</v>
      </c>
      <c r="D675" t="s">
        <v>242</v>
      </c>
      <c r="E675" s="2">
        <v>43203.523611111108</v>
      </c>
      <c r="F675" t="s">
        <v>150</v>
      </c>
      <c r="G675" t="s">
        <v>149</v>
      </c>
      <c r="H675" t="b">
        <v>1</v>
      </c>
      <c r="I675">
        <v>1E-3</v>
      </c>
      <c r="J675">
        <v>1E-3</v>
      </c>
      <c r="K675" t="str">
        <f t="shared" si="30"/>
        <v>&lt;</v>
      </c>
      <c r="L675">
        <f t="shared" si="31"/>
        <v>1</v>
      </c>
      <c r="M675">
        <f t="shared" si="32"/>
        <v>1</v>
      </c>
      <c r="N675" t="s">
        <v>453</v>
      </c>
    </row>
    <row r="676" spans="1:14">
      <c r="A676" t="s">
        <v>451</v>
      </c>
      <c r="B676" t="s">
        <v>452</v>
      </c>
      <c r="C676" t="s">
        <v>241</v>
      </c>
      <c r="D676" t="s">
        <v>242</v>
      </c>
      <c r="E676" s="2">
        <v>43374.511805555558</v>
      </c>
      <c r="F676" t="s">
        <v>150</v>
      </c>
      <c r="G676" t="s">
        <v>149</v>
      </c>
      <c r="H676" t="b">
        <v>1</v>
      </c>
      <c r="I676">
        <v>1E-3</v>
      </c>
      <c r="J676">
        <v>1E-3</v>
      </c>
      <c r="K676" t="str">
        <f t="shared" si="30"/>
        <v>&lt;</v>
      </c>
      <c r="L676">
        <f t="shared" si="31"/>
        <v>1</v>
      </c>
      <c r="M676">
        <f t="shared" si="32"/>
        <v>1</v>
      </c>
      <c r="N676" t="s">
        <v>453</v>
      </c>
    </row>
    <row r="677" spans="1:14">
      <c r="A677" t="s">
        <v>451</v>
      </c>
      <c r="B677" t="s">
        <v>452</v>
      </c>
      <c r="C677" t="s">
        <v>241</v>
      </c>
      <c r="D677" t="s">
        <v>242</v>
      </c>
      <c r="E677" s="2">
        <v>43229.542361111111</v>
      </c>
      <c r="F677" t="s">
        <v>150</v>
      </c>
      <c r="G677" t="s">
        <v>149</v>
      </c>
      <c r="H677" t="b">
        <v>1</v>
      </c>
      <c r="I677">
        <v>1E-3</v>
      </c>
      <c r="J677">
        <v>1E-3</v>
      </c>
      <c r="K677" t="str">
        <f t="shared" si="30"/>
        <v>&lt;</v>
      </c>
      <c r="L677">
        <f t="shared" si="31"/>
        <v>1</v>
      </c>
      <c r="M677">
        <f t="shared" si="32"/>
        <v>1</v>
      </c>
      <c r="N677" t="s">
        <v>453</v>
      </c>
    </row>
    <row r="678" spans="1:14">
      <c r="A678" t="s">
        <v>451</v>
      </c>
      <c r="B678" t="s">
        <v>452</v>
      </c>
      <c r="C678" t="s">
        <v>241</v>
      </c>
      <c r="D678" t="s">
        <v>242</v>
      </c>
      <c r="E678" s="2">
        <v>43425.570833333331</v>
      </c>
      <c r="F678" t="s">
        <v>150</v>
      </c>
      <c r="G678" t="s">
        <v>149</v>
      </c>
      <c r="H678" t="b">
        <v>1</v>
      </c>
      <c r="I678">
        <v>1E-3</v>
      </c>
      <c r="J678">
        <v>1E-3</v>
      </c>
      <c r="K678" t="str">
        <f t="shared" si="30"/>
        <v>&lt;</v>
      </c>
      <c r="L678">
        <f t="shared" si="31"/>
        <v>1</v>
      </c>
      <c r="M678">
        <f t="shared" si="32"/>
        <v>1</v>
      </c>
      <c r="N678" t="s">
        <v>453</v>
      </c>
    </row>
    <row r="679" spans="1:14">
      <c r="A679" t="s">
        <v>451</v>
      </c>
      <c r="B679" t="s">
        <v>452</v>
      </c>
      <c r="C679" t="s">
        <v>241</v>
      </c>
      <c r="D679" t="s">
        <v>242</v>
      </c>
      <c r="E679" s="2">
        <v>43273.479166666664</v>
      </c>
      <c r="F679" t="s">
        <v>150</v>
      </c>
      <c r="G679" t="s">
        <v>149</v>
      </c>
      <c r="H679" t="b">
        <v>1</v>
      </c>
      <c r="I679">
        <v>1E-3</v>
      </c>
      <c r="J679">
        <v>1E-3</v>
      </c>
      <c r="K679" t="str">
        <f t="shared" si="30"/>
        <v>&lt;</v>
      </c>
      <c r="L679">
        <f t="shared" si="31"/>
        <v>1</v>
      </c>
      <c r="M679">
        <f t="shared" si="32"/>
        <v>1</v>
      </c>
      <c r="N679" t="s">
        <v>453</v>
      </c>
    </row>
    <row r="680" spans="1:14">
      <c r="A680" t="s">
        <v>451</v>
      </c>
      <c r="B680" t="s">
        <v>452</v>
      </c>
      <c r="C680" t="s">
        <v>241</v>
      </c>
      <c r="D680" t="s">
        <v>242</v>
      </c>
      <c r="E680" s="2">
        <v>43210.602083333331</v>
      </c>
      <c r="F680" t="s">
        <v>150</v>
      </c>
      <c r="G680" t="s">
        <v>149</v>
      </c>
      <c r="H680" t="b">
        <v>1</v>
      </c>
      <c r="I680">
        <v>1E-3</v>
      </c>
      <c r="J680">
        <v>1E-3</v>
      </c>
      <c r="K680" t="str">
        <f t="shared" si="30"/>
        <v>&lt;</v>
      </c>
      <c r="L680">
        <f t="shared" si="31"/>
        <v>1</v>
      </c>
      <c r="M680">
        <f t="shared" si="32"/>
        <v>1</v>
      </c>
      <c r="N680" t="s">
        <v>453</v>
      </c>
    </row>
    <row r="681" spans="1:14">
      <c r="A681" t="s">
        <v>451</v>
      </c>
      <c r="B681" t="s">
        <v>452</v>
      </c>
      <c r="C681" t="s">
        <v>241</v>
      </c>
      <c r="D681" t="s">
        <v>242</v>
      </c>
      <c r="E681" s="2">
        <v>43137.555555555555</v>
      </c>
      <c r="F681" t="s">
        <v>150</v>
      </c>
      <c r="G681" t="s">
        <v>149</v>
      </c>
      <c r="H681" t="b">
        <v>1</v>
      </c>
      <c r="I681">
        <v>1E-3</v>
      </c>
      <c r="J681">
        <v>1E-3</v>
      </c>
      <c r="K681" t="str">
        <f t="shared" si="30"/>
        <v>&lt;</v>
      </c>
      <c r="L681">
        <f t="shared" si="31"/>
        <v>1</v>
      </c>
      <c r="M681">
        <f t="shared" si="32"/>
        <v>1</v>
      </c>
      <c r="N681" t="s">
        <v>453</v>
      </c>
    </row>
    <row r="682" spans="1:14">
      <c r="A682" t="s">
        <v>451</v>
      </c>
      <c r="B682" t="s">
        <v>452</v>
      </c>
      <c r="C682" t="s">
        <v>241</v>
      </c>
      <c r="D682" t="s">
        <v>242</v>
      </c>
      <c r="E682" s="2">
        <v>43236.556250000001</v>
      </c>
      <c r="F682" t="s">
        <v>150</v>
      </c>
      <c r="G682" t="s">
        <v>149</v>
      </c>
      <c r="H682" t="b">
        <v>1</v>
      </c>
      <c r="I682">
        <v>1E-3</v>
      </c>
      <c r="J682">
        <v>1E-3</v>
      </c>
      <c r="K682" t="str">
        <f t="shared" si="30"/>
        <v>&lt;</v>
      </c>
      <c r="L682">
        <f t="shared" si="31"/>
        <v>1</v>
      </c>
      <c r="M682">
        <f t="shared" si="32"/>
        <v>1</v>
      </c>
      <c r="N682" t="s">
        <v>453</v>
      </c>
    </row>
    <row r="683" spans="1:14">
      <c r="A683" t="s">
        <v>451</v>
      </c>
      <c r="B683" t="s">
        <v>452</v>
      </c>
      <c r="C683" t="s">
        <v>241</v>
      </c>
      <c r="D683" t="s">
        <v>242</v>
      </c>
      <c r="E683" s="2">
        <v>43271.484027777777</v>
      </c>
      <c r="F683" t="s">
        <v>150</v>
      </c>
      <c r="G683" t="s">
        <v>149</v>
      </c>
      <c r="H683" t="b">
        <v>1</v>
      </c>
      <c r="I683">
        <v>1E-3</v>
      </c>
      <c r="J683">
        <v>1E-3</v>
      </c>
      <c r="K683" t="str">
        <f t="shared" si="30"/>
        <v>&lt;</v>
      </c>
      <c r="L683">
        <f t="shared" si="31"/>
        <v>1</v>
      </c>
      <c r="M683">
        <f t="shared" si="32"/>
        <v>1</v>
      </c>
      <c r="N683" t="s">
        <v>453</v>
      </c>
    </row>
    <row r="684" spans="1:14">
      <c r="A684" t="s">
        <v>451</v>
      </c>
      <c r="B684" t="s">
        <v>452</v>
      </c>
      <c r="C684" t="s">
        <v>241</v>
      </c>
      <c r="D684" t="s">
        <v>242</v>
      </c>
      <c r="E684" s="2">
        <v>43439.474305555559</v>
      </c>
      <c r="F684" t="s">
        <v>150</v>
      </c>
      <c r="G684" t="s">
        <v>149</v>
      </c>
      <c r="H684" t="b">
        <v>1</v>
      </c>
      <c r="I684">
        <v>1E-3</v>
      </c>
      <c r="J684">
        <v>1E-3</v>
      </c>
      <c r="K684" t="str">
        <f t="shared" si="30"/>
        <v>&lt;</v>
      </c>
      <c r="L684">
        <f t="shared" si="31"/>
        <v>1</v>
      </c>
      <c r="M684">
        <f t="shared" si="32"/>
        <v>1</v>
      </c>
      <c r="N684" t="s">
        <v>453</v>
      </c>
    </row>
    <row r="685" spans="1:14">
      <c r="A685" t="s">
        <v>451</v>
      </c>
      <c r="B685" t="s">
        <v>452</v>
      </c>
      <c r="C685" t="s">
        <v>241</v>
      </c>
      <c r="D685" t="s">
        <v>242</v>
      </c>
      <c r="E685" s="2">
        <v>43427.512499999997</v>
      </c>
      <c r="F685" t="s">
        <v>150</v>
      </c>
      <c r="G685" t="s">
        <v>149</v>
      </c>
      <c r="H685" t="b">
        <v>1</v>
      </c>
      <c r="I685">
        <v>1E-3</v>
      </c>
      <c r="J685">
        <v>1E-3</v>
      </c>
      <c r="K685" t="str">
        <f t="shared" si="30"/>
        <v>&lt;</v>
      </c>
      <c r="L685">
        <f t="shared" si="31"/>
        <v>1</v>
      </c>
      <c r="M685">
        <f t="shared" si="32"/>
        <v>1</v>
      </c>
      <c r="N685" t="s">
        <v>453</v>
      </c>
    </row>
    <row r="686" spans="1:14">
      <c r="A686" t="s">
        <v>451</v>
      </c>
      <c r="B686" t="s">
        <v>452</v>
      </c>
      <c r="C686" t="s">
        <v>241</v>
      </c>
      <c r="D686" t="s">
        <v>242</v>
      </c>
      <c r="E686" s="2">
        <v>43242.509722222225</v>
      </c>
      <c r="F686" t="s">
        <v>150</v>
      </c>
      <c r="G686" t="s">
        <v>149</v>
      </c>
      <c r="H686" t="b">
        <v>1</v>
      </c>
      <c r="I686">
        <v>1E-3</v>
      </c>
      <c r="J686">
        <v>1E-3</v>
      </c>
      <c r="K686" t="str">
        <f t="shared" si="30"/>
        <v>&lt;</v>
      </c>
      <c r="L686">
        <f t="shared" si="31"/>
        <v>1</v>
      </c>
      <c r="M686">
        <f t="shared" si="32"/>
        <v>1</v>
      </c>
      <c r="N686" t="s">
        <v>453</v>
      </c>
    </row>
    <row r="687" spans="1:14">
      <c r="A687" t="s">
        <v>451</v>
      </c>
      <c r="B687" t="s">
        <v>452</v>
      </c>
      <c r="C687" t="s">
        <v>241</v>
      </c>
      <c r="D687" t="s">
        <v>242</v>
      </c>
      <c r="E687" s="2">
        <v>43395.694444444445</v>
      </c>
      <c r="F687" t="s">
        <v>150</v>
      </c>
      <c r="G687" t="s">
        <v>149</v>
      </c>
      <c r="H687" t="b">
        <v>1</v>
      </c>
      <c r="I687">
        <v>1E-3</v>
      </c>
      <c r="J687">
        <v>1E-3</v>
      </c>
      <c r="K687" t="str">
        <f t="shared" si="30"/>
        <v>&lt;</v>
      </c>
      <c r="L687">
        <f t="shared" si="31"/>
        <v>1</v>
      </c>
      <c r="M687">
        <f t="shared" si="32"/>
        <v>1</v>
      </c>
      <c r="N687" t="s">
        <v>453</v>
      </c>
    </row>
    <row r="688" spans="1:14">
      <c r="A688" t="s">
        <v>451</v>
      </c>
      <c r="B688" t="s">
        <v>452</v>
      </c>
      <c r="C688" t="s">
        <v>241</v>
      </c>
      <c r="D688" t="s">
        <v>242</v>
      </c>
      <c r="E688" s="2">
        <v>43286.558333333334</v>
      </c>
      <c r="F688" t="s">
        <v>150</v>
      </c>
      <c r="G688" t="s">
        <v>149</v>
      </c>
      <c r="H688" t="b">
        <v>1</v>
      </c>
      <c r="I688">
        <v>1E-3</v>
      </c>
      <c r="J688">
        <v>1E-3</v>
      </c>
      <c r="K688" t="str">
        <f t="shared" si="30"/>
        <v>&lt;</v>
      </c>
      <c r="L688">
        <f t="shared" si="31"/>
        <v>1</v>
      </c>
      <c r="M688">
        <f t="shared" si="32"/>
        <v>1</v>
      </c>
      <c r="N688" t="s">
        <v>453</v>
      </c>
    </row>
    <row r="689" spans="1:14">
      <c r="A689" t="s">
        <v>451</v>
      </c>
      <c r="B689" t="s">
        <v>452</v>
      </c>
      <c r="C689" t="s">
        <v>241</v>
      </c>
      <c r="D689" t="s">
        <v>242</v>
      </c>
      <c r="E689" s="2">
        <v>43291.444444444445</v>
      </c>
      <c r="F689" t="s">
        <v>150</v>
      </c>
      <c r="G689" t="s">
        <v>149</v>
      </c>
      <c r="H689" t="b">
        <v>1</v>
      </c>
      <c r="I689">
        <v>1E-3</v>
      </c>
      <c r="J689">
        <v>1E-3</v>
      </c>
      <c r="K689" t="str">
        <f t="shared" si="30"/>
        <v>&lt;</v>
      </c>
      <c r="L689">
        <f t="shared" si="31"/>
        <v>1</v>
      </c>
      <c r="M689">
        <f t="shared" si="32"/>
        <v>1</v>
      </c>
      <c r="N689" t="s">
        <v>453</v>
      </c>
    </row>
    <row r="690" spans="1:14">
      <c r="A690" t="s">
        <v>451</v>
      </c>
      <c r="B690" t="s">
        <v>452</v>
      </c>
      <c r="C690" t="s">
        <v>241</v>
      </c>
      <c r="D690" t="s">
        <v>242</v>
      </c>
      <c r="E690" s="2">
        <v>43165.630555555559</v>
      </c>
      <c r="F690" t="s">
        <v>150</v>
      </c>
      <c r="G690" t="s">
        <v>149</v>
      </c>
      <c r="H690" t="b">
        <v>1</v>
      </c>
      <c r="I690">
        <v>1E-3</v>
      </c>
      <c r="J690">
        <v>1E-3</v>
      </c>
      <c r="K690" t="str">
        <f t="shared" si="30"/>
        <v>&lt;</v>
      </c>
      <c r="L690">
        <f t="shared" si="31"/>
        <v>1</v>
      </c>
      <c r="M690">
        <f t="shared" si="32"/>
        <v>1</v>
      </c>
      <c r="N690" t="s">
        <v>453</v>
      </c>
    </row>
    <row r="691" spans="1:14">
      <c r="A691" t="s">
        <v>451</v>
      </c>
      <c r="B691" t="s">
        <v>452</v>
      </c>
      <c r="C691" t="s">
        <v>241</v>
      </c>
      <c r="D691" t="s">
        <v>242</v>
      </c>
      <c r="E691" s="2">
        <v>43368.682638888888</v>
      </c>
      <c r="F691" t="s">
        <v>150</v>
      </c>
      <c r="G691" t="s">
        <v>149</v>
      </c>
      <c r="H691" t="b">
        <v>1</v>
      </c>
      <c r="I691">
        <v>1E-3</v>
      </c>
      <c r="J691">
        <v>1E-3</v>
      </c>
      <c r="K691" t="str">
        <f t="shared" si="30"/>
        <v>&lt;</v>
      </c>
      <c r="L691">
        <f t="shared" si="31"/>
        <v>1</v>
      </c>
      <c r="M691">
        <f t="shared" si="32"/>
        <v>1</v>
      </c>
      <c r="N691" t="s">
        <v>453</v>
      </c>
    </row>
    <row r="692" spans="1:14">
      <c r="A692" t="s">
        <v>451</v>
      </c>
      <c r="B692" t="s">
        <v>452</v>
      </c>
      <c r="C692" t="s">
        <v>241</v>
      </c>
      <c r="D692" t="s">
        <v>242</v>
      </c>
      <c r="E692" s="2">
        <v>43342.509722222225</v>
      </c>
      <c r="F692" t="s">
        <v>150</v>
      </c>
      <c r="G692" t="s">
        <v>149</v>
      </c>
      <c r="H692" t="b">
        <v>1</v>
      </c>
      <c r="I692">
        <v>1E-3</v>
      </c>
      <c r="J692">
        <v>1E-3</v>
      </c>
      <c r="K692" t="str">
        <f t="shared" si="30"/>
        <v>&lt;</v>
      </c>
      <c r="L692">
        <f t="shared" si="31"/>
        <v>1</v>
      </c>
      <c r="M692">
        <f t="shared" si="32"/>
        <v>1</v>
      </c>
      <c r="N692" t="s">
        <v>453</v>
      </c>
    </row>
    <row r="693" spans="1:14">
      <c r="A693" t="s">
        <v>451</v>
      </c>
      <c r="B693" t="s">
        <v>452</v>
      </c>
      <c r="C693" t="s">
        <v>241</v>
      </c>
      <c r="D693" t="s">
        <v>242</v>
      </c>
      <c r="E693" s="2">
        <v>43382.584722222222</v>
      </c>
      <c r="F693" t="s">
        <v>150</v>
      </c>
      <c r="G693" t="s">
        <v>149</v>
      </c>
      <c r="H693" t="b">
        <v>1</v>
      </c>
      <c r="I693">
        <v>1E-3</v>
      </c>
      <c r="J693">
        <v>1E-3</v>
      </c>
      <c r="K693" t="str">
        <f t="shared" si="30"/>
        <v>&lt;</v>
      </c>
      <c r="L693">
        <f t="shared" si="31"/>
        <v>1</v>
      </c>
      <c r="M693">
        <f t="shared" si="32"/>
        <v>1</v>
      </c>
      <c r="N693" t="s">
        <v>453</v>
      </c>
    </row>
    <row r="694" spans="1:14">
      <c r="A694" t="s">
        <v>451</v>
      </c>
      <c r="B694" t="s">
        <v>452</v>
      </c>
      <c r="C694" t="s">
        <v>241</v>
      </c>
      <c r="D694" t="s">
        <v>242</v>
      </c>
      <c r="E694" s="2">
        <v>43357.520138888889</v>
      </c>
      <c r="F694" t="s">
        <v>150</v>
      </c>
      <c r="G694" t="s">
        <v>149</v>
      </c>
      <c r="H694" t="b">
        <v>1</v>
      </c>
      <c r="I694">
        <v>1E-3</v>
      </c>
      <c r="J694">
        <v>1E-3</v>
      </c>
      <c r="K694" t="str">
        <f t="shared" si="30"/>
        <v>&lt;</v>
      </c>
      <c r="L694">
        <f t="shared" si="31"/>
        <v>1</v>
      </c>
      <c r="M694">
        <f t="shared" si="32"/>
        <v>1</v>
      </c>
      <c r="N694" t="s">
        <v>453</v>
      </c>
    </row>
    <row r="695" spans="1:14">
      <c r="A695" t="s">
        <v>451</v>
      </c>
      <c r="B695" t="s">
        <v>452</v>
      </c>
      <c r="C695" t="s">
        <v>241</v>
      </c>
      <c r="D695" t="s">
        <v>242</v>
      </c>
      <c r="E695" s="2">
        <v>43347.584722222222</v>
      </c>
      <c r="F695" t="s">
        <v>150</v>
      </c>
      <c r="G695" t="s">
        <v>149</v>
      </c>
      <c r="H695" t="b">
        <v>1</v>
      </c>
      <c r="I695">
        <v>1E-3</v>
      </c>
      <c r="J695">
        <v>1E-3</v>
      </c>
      <c r="K695" t="str">
        <f t="shared" si="30"/>
        <v>&lt;</v>
      </c>
      <c r="L695">
        <f t="shared" si="31"/>
        <v>1</v>
      </c>
      <c r="M695">
        <f t="shared" si="32"/>
        <v>1</v>
      </c>
      <c r="N695" t="s">
        <v>453</v>
      </c>
    </row>
    <row r="696" spans="1:14">
      <c r="A696" t="s">
        <v>451</v>
      </c>
      <c r="B696" t="s">
        <v>452</v>
      </c>
      <c r="C696" t="s">
        <v>241</v>
      </c>
      <c r="D696" t="s">
        <v>242</v>
      </c>
      <c r="E696" s="2">
        <v>43171.477083333331</v>
      </c>
      <c r="F696" t="s">
        <v>150</v>
      </c>
      <c r="G696" t="s">
        <v>149</v>
      </c>
      <c r="H696" t="b">
        <v>1</v>
      </c>
      <c r="I696">
        <v>1E-3</v>
      </c>
      <c r="J696">
        <v>1E-3</v>
      </c>
      <c r="K696" t="str">
        <f t="shared" si="30"/>
        <v>&lt;</v>
      </c>
      <c r="L696">
        <f t="shared" si="31"/>
        <v>1</v>
      </c>
      <c r="M696">
        <f t="shared" si="32"/>
        <v>1</v>
      </c>
      <c r="N696" t="s">
        <v>453</v>
      </c>
    </row>
    <row r="697" spans="1:14">
      <c r="A697" t="s">
        <v>451</v>
      </c>
      <c r="B697" t="s">
        <v>452</v>
      </c>
      <c r="C697" t="s">
        <v>241</v>
      </c>
      <c r="D697" t="s">
        <v>242</v>
      </c>
      <c r="E697" s="2">
        <v>43363.633333333331</v>
      </c>
      <c r="F697" t="s">
        <v>150</v>
      </c>
      <c r="G697" t="s">
        <v>149</v>
      </c>
      <c r="H697" t="b">
        <v>1</v>
      </c>
      <c r="I697">
        <v>1E-3</v>
      </c>
      <c r="J697">
        <v>1E-3</v>
      </c>
      <c r="K697" t="str">
        <f t="shared" si="30"/>
        <v>&lt;</v>
      </c>
      <c r="L697">
        <f t="shared" si="31"/>
        <v>1</v>
      </c>
      <c r="M697">
        <f t="shared" si="32"/>
        <v>1</v>
      </c>
      <c r="N697" t="s">
        <v>453</v>
      </c>
    </row>
    <row r="698" spans="1:14">
      <c r="A698" t="s">
        <v>451</v>
      </c>
      <c r="B698" t="s">
        <v>452</v>
      </c>
      <c r="C698" t="s">
        <v>241</v>
      </c>
      <c r="D698" t="s">
        <v>242</v>
      </c>
      <c r="E698" s="2">
        <v>43353.624305555553</v>
      </c>
      <c r="F698" t="s">
        <v>150</v>
      </c>
      <c r="G698" t="s">
        <v>149</v>
      </c>
      <c r="H698" t="b">
        <v>1</v>
      </c>
      <c r="I698">
        <v>1E-3</v>
      </c>
      <c r="J698">
        <v>1E-3</v>
      </c>
      <c r="K698" t="str">
        <f t="shared" si="30"/>
        <v>&lt;</v>
      </c>
      <c r="L698">
        <f t="shared" si="31"/>
        <v>1</v>
      </c>
      <c r="M698">
        <f t="shared" si="32"/>
        <v>1</v>
      </c>
      <c r="N698" t="s">
        <v>453</v>
      </c>
    </row>
    <row r="699" spans="1:14">
      <c r="A699" t="s">
        <v>451</v>
      </c>
      <c r="B699" t="s">
        <v>452</v>
      </c>
      <c r="C699" t="s">
        <v>241</v>
      </c>
      <c r="D699" t="s">
        <v>242</v>
      </c>
      <c r="E699" s="2">
        <v>43370.522222222222</v>
      </c>
      <c r="F699" t="s">
        <v>150</v>
      </c>
      <c r="G699" t="s">
        <v>149</v>
      </c>
      <c r="H699" t="b">
        <v>1</v>
      </c>
      <c r="I699">
        <v>1E-3</v>
      </c>
      <c r="J699">
        <v>1E-3</v>
      </c>
      <c r="K699" t="str">
        <f t="shared" si="30"/>
        <v>&lt;</v>
      </c>
      <c r="L699">
        <f t="shared" si="31"/>
        <v>1</v>
      </c>
      <c r="M699">
        <f t="shared" si="32"/>
        <v>1</v>
      </c>
      <c r="N699" t="s">
        <v>453</v>
      </c>
    </row>
    <row r="700" spans="1:14">
      <c r="A700" t="s">
        <v>451</v>
      </c>
      <c r="B700" t="s">
        <v>452</v>
      </c>
      <c r="C700" t="s">
        <v>241</v>
      </c>
      <c r="D700" t="s">
        <v>242</v>
      </c>
      <c r="E700" s="2">
        <v>43322.456944444442</v>
      </c>
      <c r="F700" t="s">
        <v>150</v>
      </c>
      <c r="G700" t="s">
        <v>149</v>
      </c>
      <c r="H700" t="b">
        <v>1</v>
      </c>
      <c r="I700">
        <v>1E-3</v>
      </c>
      <c r="J700">
        <v>1E-3</v>
      </c>
      <c r="K700" t="str">
        <f t="shared" si="30"/>
        <v>&lt;</v>
      </c>
      <c r="L700">
        <f t="shared" si="31"/>
        <v>1</v>
      </c>
      <c r="M700">
        <f t="shared" si="32"/>
        <v>1</v>
      </c>
      <c r="N700" t="s">
        <v>453</v>
      </c>
    </row>
    <row r="701" spans="1:14">
      <c r="A701" t="s">
        <v>451</v>
      </c>
      <c r="B701" t="s">
        <v>452</v>
      </c>
      <c r="C701" t="s">
        <v>241</v>
      </c>
      <c r="D701" t="s">
        <v>242</v>
      </c>
      <c r="E701" s="2">
        <v>43279.59652777778</v>
      </c>
      <c r="F701" t="s">
        <v>150</v>
      </c>
      <c r="G701" t="s">
        <v>149</v>
      </c>
      <c r="H701" t="b">
        <v>1</v>
      </c>
      <c r="I701">
        <v>1E-3</v>
      </c>
      <c r="J701">
        <v>1E-3</v>
      </c>
      <c r="K701" t="str">
        <f t="shared" si="30"/>
        <v>&lt;</v>
      </c>
      <c r="L701">
        <f t="shared" si="31"/>
        <v>1</v>
      </c>
      <c r="M701">
        <f t="shared" si="32"/>
        <v>1</v>
      </c>
      <c r="N701" t="s">
        <v>453</v>
      </c>
    </row>
    <row r="702" spans="1:14">
      <c r="A702" t="s">
        <v>451</v>
      </c>
      <c r="B702" t="s">
        <v>452</v>
      </c>
      <c r="C702" t="s">
        <v>241</v>
      </c>
      <c r="D702" t="s">
        <v>242</v>
      </c>
      <c r="E702" s="2">
        <v>43349.59652777778</v>
      </c>
      <c r="F702" t="s">
        <v>150</v>
      </c>
      <c r="G702" t="s">
        <v>149</v>
      </c>
      <c r="H702" t="b">
        <v>1</v>
      </c>
      <c r="I702">
        <v>1E-3</v>
      </c>
      <c r="J702">
        <v>1E-3</v>
      </c>
      <c r="K702" t="str">
        <f t="shared" si="30"/>
        <v>&lt;</v>
      </c>
      <c r="L702">
        <f t="shared" si="31"/>
        <v>1</v>
      </c>
      <c r="M702">
        <f t="shared" si="32"/>
        <v>1</v>
      </c>
      <c r="N702" t="s">
        <v>453</v>
      </c>
    </row>
    <row r="703" spans="1:14">
      <c r="A703" t="s">
        <v>451</v>
      </c>
      <c r="B703" t="s">
        <v>452</v>
      </c>
      <c r="C703" t="s">
        <v>241</v>
      </c>
      <c r="D703" t="s">
        <v>242</v>
      </c>
      <c r="E703" s="2">
        <v>43420.65</v>
      </c>
      <c r="F703" t="s">
        <v>150</v>
      </c>
      <c r="G703" t="s">
        <v>149</v>
      </c>
      <c r="H703" t="b">
        <v>1</v>
      </c>
      <c r="I703">
        <v>1E-3</v>
      </c>
      <c r="J703">
        <v>1E-3</v>
      </c>
      <c r="K703" t="str">
        <f t="shared" si="30"/>
        <v>&lt;</v>
      </c>
      <c r="L703">
        <f t="shared" si="31"/>
        <v>1</v>
      </c>
      <c r="M703">
        <f t="shared" si="32"/>
        <v>1</v>
      </c>
      <c r="N703" t="s">
        <v>453</v>
      </c>
    </row>
    <row r="704" spans="1:14">
      <c r="A704" t="s">
        <v>451</v>
      </c>
      <c r="B704" t="s">
        <v>452</v>
      </c>
      <c r="C704" t="s">
        <v>187</v>
      </c>
      <c r="D704" t="s">
        <v>188</v>
      </c>
      <c r="E704" s="2">
        <v>43279.35</v>
      </c>
      <c r="F704" t="s">
        <v>150</v>
      </c>
      <c r="G704" t="s">
        <v>149</v>
      </c>
      <c r="H704" t="b">
        <v>1</v>
      </c>
      <c r="I704">
        <v>1E-3</v>
      </c>
      <c r="J704">
        <v>1E-3</v>
      </c>
      <c r="K704" t="str">
        <f t="shared" si="30"/>
        <v>&lt;</v>
      </c>
      <c r="L704">
        <f t="shared" si="31"/>
        <v>1</v>
      </c>
      <c r="M704">
        <f t="shared" si="32"/>
        <v>1</v>
      </c>
      <c r="N704" t="s">
        <v>453</v>
      </c>
    </row>
    <row r="705" spans="1:14">
      <c r="A705" t="s">
        <v>451</v>
      </c>
      <c r="B705" t="s">
        <v>452</v>
      </c>
      <c r="C705" t="s">
        <v>187</v>
      </c>
      <c r="D705" t="s">
        <v>188</v>
      </c>
      <c r="E705" s="2">
        <v>43202.444444444445</v>
      </c>
      <c r="F705" t="s">
        <v>150</v>
      </c>
      <c r="G705" t="s">
        <v>149</v>
      </c>
      <c r="H705" t="b">
        <v>1</v>
      </c>
      <c r="I705">
        <v>1E-3</v>
      </c>
      <c r="J705">
        <v>1E-3</v>
      </c>
      <c r="K705" t="str">
        <f t="shared" si="30"/>
        <v>&lt;</v>
      </c>
      <c r="L705">
        <f t="shared" si="31"/>
        <v>1</v>
      </c>
      <c r="M705">
        <f t="shared" si="32"/>
        <v>1</v>
      </c>
      <c r="N705" t="s">
        <v>453</v>
      </c>
    </row>
    <row r="706" spans="1:14">
      <c r="A706" t="s">
        <v>451</v>
      </c>
      <c r="B706" t="s">
        <v>452</v>
      </c>
      <c r="C706" t="s">
        <v>187</v>
      </c>
      <c r="D706" t="s">
        <v>188</v>
      </c>
      <c r="E706" s="2">
        <v>43251.361111111109</v>
      </c>
      <c r="F706" t="s">
        <v>150</v>
      </c>
      <c r="G706" t="s">
        <v>149</v>
      </c>
      <c r="H706" t="b">
        <v>1</v>
      </c>
      <c r="I706">
        <v>1E-3</v>
      </c>
      <c r="J706">
        <v>1E-3</v>
      </c>
      <c r="K706" t="str">
        <f t="shared" si="30"/>
        <v>&lt;</v>
      </c>
      <c r="L706">
        <f t="shared" si="31"/>
        <v>1</v>
      </c>
      <c r="M706">
        <f t="shared" si="32"/>
        <v>1</v>
      </c>
      <c r="N706" t="s">
        <v>453</v>
      </c>
    </row>
    <row r="707" spans="1:14">
      <c r="A707" t="s">
        <v>451</v>
      </c>
      <c r="B707" t="s">
        <v>452</v>
      </c>
      <c r="C707" t="s">
        <v>187</v>
      </c>
      <c r="D707" t="s">
        <v>188</v>
      </c>
      <c r="E707" s="2">
        <v>43193.340277777781</v>
      </c>
      <c r="F707" t="s">
        <v>150</v>
      </c>
      <c r="G707" t="s">
        <v>149</v>
      </c>
      <c r="H707" t="b">
        <v>1</v>
      </c>
      <c r="I707">
        <v>1E-3</v>
      </c>
      <c r="J707">
        <v>1E-3</v>
      </c>
      <c r="K707" t="str">
        <f t="shared" ref="K707:K770" si="33">IF(H707=TRUE,"&lt;","=")</f>
        <v>&lt;</v>
      </c>
      <c r="L707">
        <f t="shared" ref="L707:L770" si="34">I707*1000</f>
        <v>1</v>
      </c>
      <c r="M707">
        <f t="shared" ref="M707:M770" si="35">J707*1000</f>
        <v>1</v>
      </c>
      <c r="N707" t="s">
        <v>453</v>
      </c>
    </row>
    <row r="708" spans="1:14">
      <c r="A708" t="s">
        <v>451</v>
      </c>
      <c r="B708" t="s">
        <v>452</v>
      </c>
      <c r="C708" t="s">
        <v>187</v>
      </c>
      <c r="D708" t="s">
        <v>188</v>
      </c>
      <c r="E708" s="2">
        <v>43150.328472222223</v>
      </c>
      <c r="F708" t="s">
        <v>150</v>
      </c>
      <c r="G708" t="s">
        <v>149</v>
      </c>
      <c r="H708" t="b">
        <v>1</v>
      </c>
      <c r="I708">
        <v>1E-3</v>
      </c>
      <c r="J708">
        <v>1E-3</v>
      </c>
      <c r="K708" t="str">
        <f t="shared" si="33"/>
        <v>&lt;</v>
      </c>
      <c r="L708">
        <f t="shared" si="34"/>
        <v>1</v>
      </c>
      <c r="M708">
        <f t="shared" si="35"/>
        <v>1</v>
      </c>
      <c r="N708" t="s">
        <v>453</v>
      </c>
    </row>
    <row r="709" spans="1:14">
      <c r="A709" t="s">
        <v>451</v>
      </c>
      <c r="B709" t="s">
        <v>452</v>
      </c>
      <c r="C709" t="s">
        <v>187</v>
      </c>
      <c r="D709" t="s">
        <v>188</v>
      </c>
      <c r="E709" s="2">
        <v>43342.34652777778</v>
      </c>
      <c r="F709" t="s">
        <v>150</v>
      </c>
      <c r="G709" t="s">
        <v>149</v>
      </c>
      <c r="H709" t="b">
        <v>1</v>
      </c>
      <c r="I709">
        <v>1E-3</v>
      </c>
      <c r="J709">
        <v>1E-3</v>
      </c>
      <c r="K709" t="str">
        <f t="shared" si="33"/>
        <v>&lt;</v>
      </c>
      <c r="L709">
        <f t="shared" si="34"/>
        <v>1</v>
      </c>
      <c r="M709">
        <f t="shared" si="35"/>
        <v>1</v>
      </c>
      <c r="N709" t="s">
        <v>453</v>
      </c>
    </row>
    <row r="710" spans="1:14">
      <c r="A710" t="s">
        <v>451</v>
      </c>
      <c r="B710" t="s">
        <v>452</v>
      </c>
      <c r="C710" t="s">
        <v>187</v>
      </c>
      <c r="D710" t="s">
        <v>188</v>
      </c>
      <c r="E710" s="2">
        <v>43349.60833333333</v>
      </c>
      <c r="F710" t="s">
        <v>150</v>
      </c>
      <c r="G710" t="s">
        <v>149</v>
      </c>
      <c r="H710" t="b">
        <v>1</v>
      </c>
      <c r="I710">
        <v>1E-3</v>
      </c>
      <c r="J710">
        <v>1E-3</v>
      </c>
      <c r="K710" t="str">
        <f t="shared" si="33"/>
        <v>&lt;</v>
      </c>
      <c r="L710">
        <f t="shared" si="34"/>
        <v>1</v>
      </c>
      <c r="M710">
        <f t="shared" si="35"/>
        <v>1</v>
      </c>
      <c r="N710" t="s">
        <v>453</v>
      </c>
    </row>
    <row r="711" spans="1:14">
      <c r="A711" t="s">
        <v>451</v>
      </c>
      <c r="B711" t="s">
        <v>452</v>
      </c>
      <c r="C711" t="s">
        <v>187</v>
      </c>
      <c r="D711" t="s">
        <v>188</v>
      </c>
      <c r="E711" s="2">
        <v>43346.569444444445</v>
      </c>
      <c r="F711" t="s">
        <v>150</v>
      </c>
      <c r="G711" t="s">
        <v>149</v>
      </c>
      <c r="H711" t="b">
        <v>1</v>
      </c>
      <c r="I711">
        <v>1E-3</v>
      </c>
      <c r="J711">
        <v>1E-3</v>
      </c>
      <c r="K711" t="str">
        <f t="shared" si="33"/>
        <v>&lt;</v>
      </c>
      <c r="L711">
        <f t="shared" si="34"/>
        <v>1</v>
      </c>
      <c r="M711">
        <f t="shared" si="35"/>
        <v>1</v>
      </c>
      <c r="N711" t="s">
        <v>453</v>
      </c>
    </row>
    <row r="712" spans="1:14">
      <c r="A712" t="s">
        <v>451</v>
      </c>
      <c r="B712" t="s">
        <v>452</v>
      </c>
      <c r="C712" t="s">
        <v>187</v>
      </c>
      <c r="D712" t="s">
        <v>188</v>
      </c>
      <c r="E712" s="2">
        <v>43174.327777777777</v>
      </c>
      <c r="F712" t="s">
        <v>150</v>
      </c>
      <c r="G712" t="s">
        <v>149</v>
      </c>
      <c r="H712" t="b">
        <v>1</v>
      </c>
      <c r="I712">
        <v>1E-3</v>
      </c>
      <c r="J712">
        <v>1E-3</v>
      </c>
      <c r="K712" t="str">
        <f t="shared" si="33"/>
        <v>&lt;</v>
      </c>
      <c r="L712">
        <f t="shared" si="34"/>
        <v>1</v>
      </c>
      <c r="M712">
        <f t="shared" si="35"/>
        <v>1</v>
      </c>
      <c r="N712" t="s">
        <v>453</v>
      </c>
    </row>
    <row r="713" spans="1:14">
      <c r="A713" t="s">
        <v>451</v>
      </c>
      <c r="B713" t="s">
        <v>452</v>
      </c>
      <c r="C713" t="s">
        <v>187</v>
      </c>
      <c r="D713" t="s">
        <v>188</v>
      </c>
      <c r="E713" s="2">
        <v>43333.650694444441</v>
      </c>
      <c r="F713" t="s">
        <v>150</v>
      </c>
      <c r="G713" t="s">
        <v>149</v>
      </c>
      <c r="H713" t="b">
        <v>1</v>
      </c>
      <c r="I713">
        <v>1E-3</v>
      </c>
      <c r="J713">
        <v>1E-3</v>
      </c>
      <c r="K713" t="str">
        <f t="shared" si="33"/>
        <v>&lt;</v>
      </c>
      <c r="L713">
        <f t="shared" si="34"/>
        <v>1</v>
      </c>
      <c r="M713">
        <f t="shared" si="35"/>
        <v>1</v>
      </c>
      <c r="N713" t="s">
        <v>453</v>
      </c>
    </row>
    <row r="714" spans="1:14">
      <c r="A714" t="s">
        <v>451</v>
      </c>
      <c r="B714" t="s">
        <v>452</v>
      </c>
      <c r="C714" t="s">
        <v>187</v>
      </c>
      <c r="D714" t="s">
        <v>188</v>
      </c>
      <c r="E714" s="2">
        <v>43242.371527777781</v>
      </c>
      <c r="F714" t="s">
        <v>150</v>
      </c>
      <c r="G714" t="s">
        <v>149</v>
      </c>
      <c r="H714" t="b">
        <v>1</v>
      </c>
      <c r="I714">
        <v>1E-3</v>
      </c>
      <c r="J714">
        <v>1E-3</v>
      </c>
      <c r="K714" t="str">
        <f t="shared" si="33"/>
        <v>&lt;</v>
      </c>
      <c r="L714">
        <f t="shared" si="34"/>
        <v>1</v>
      </c>
      <c r="M714">
        <f t="shared" si="35"/>
        <v>1</v>
      </c>
      <c r="N714" t="s">
        <v>453</v>
      </c>
    </row>
    <row r="715" spans="1:14">
      <c r="A715" t="s">
        <v>451</v>
      </c>
      <c r="B715" t="s">
        <v>452</v>
      </c>
      <c r="C715" t="s">
        <v>187</v>
      </c>
      <c r="D715" t="s">
        <v>188</v>
      </c>
      <c r="E715" s="2">
        <v>43300.363194444442</v>
      </c>
      <c r="F715" t="s">
        <v>150</v>
      </c>
      <c r="G715" t="s">
        <v>149</v>
      </c>
      <c r="H715" t="b">
        <v>1</v>
      </c>
      <c r="I715">
        <v>1E-3</v>
      </c>
      <c r="J715">
        <v>1E-3</v>
      </c>
      <c r="K715" t="str">
        <f t="shared" si="33"/>
        <v>&lt;</v>
      </c>
      <c r="L715">
        <f t="shared" si="34"/>
        <v>1</v>
      </c>
      <c r="M715">
        <f t="shared" si="35"/>
        <v>1</v>
      </c>
      <c r="N715" t="s">
        <v>453</v>
      </c>
    </row>
    <row r="716" spans="1:14">
      <c r="A716" t="s">
        <v>451</v>
      </c>
      <c r="B716" t="s">
        <v>452</v>
      </c>
      <c r="C716" t="s">
        <v>187</v>
      </c>
      <c r="D716" t="s">
        <v>188</v>
      </c>
      <c r="E716" s="2">
        <v>43286.376388888886</v>
      </c>
      <c r="F716" t="s">
        <v>150</v>
      </c>
      <c r="G716" t="s">
        <v>149</v>
      </c>
      <c r="H716" t="b">
        <v>1</v>
      </c>
      <c r="I716">
        <v>1E-3</v>
      </c>
      <c r="J716">
        <v>1E-3</v>
      </c>
      <c r="K716" t="str">
        <f t="shared" si="33"/>
        <v>&lt;</v>
      </c>
      <c r="L716">
        <f t="shared" si="34"/>
        <v>1</v>
      </c>
      <c r="M716">
        <f t="shared" si="35"/>
        <v>1</v>
      </c>
      <c r="N716" t="s">
        <v>453</v>
      </c>
    </row>
    <row r="717" spans="1:14">
      <c r="A717" t="s">
        <v>451</v>
      </c>
      <c r="B717" t="s">
        <v>452</v>
      </c>
      <c r="C717" t="s">
        <v>187</v>
      </c>
      <c r="D717" t="s">
        <v>188</v>
      </c>
      <c r="E717" s="2">
        <v>43272.375694444447</v>
      </c>
      <c r="F717" t="s">
        <v>150</v>
      </c>
      <c r="G717" t="s">
        <v>149</v>
      </c>
      <c r="H717" t="b">
        <v>1</v>
      </c>
      <c r="I717">
        <v>1E-3</v>
      </c>
      <c r="J717">
        <v>1E-3</v>
      </c>
      <c r="K717" t="str">
        <f t="shared" si="33"/>
        <v>&lt;</v>
      </c>
      <c r="L717">
        <f t="shared" si="34"/>
        <v>1</v>
      </c>
      <c r="M717">
        <f t="shared" si="35"/>
        <v>1</v>
      </c>
      <c r="N717" t="s">
        <v>453</v>
      </c>
    </row>
    <row r="718" spans="1:14">
      <c r="A718" t="s">
        <v>451</v>
      </c>
      <c r="B718" t="s">
        <v>452</v>
      </c>
      <c r="C718" t="s">
        <v>187</v>
      </c>
      <c r="D718" t="s">
        <v>188</v>
      </c>
      <c r="E718" s="2">
        <v>43269.745833333334</v>
      </c>
      <c r="F718" t="s">
        <v>150</v>
      </c>
      <c r="G718" t="s">
        <v>149</v>
      </c>
      <c r="H718" t="b">
        <v>1</v>
      </c>
      <c r="I718">
        <v>1E-3</v>
      </c>
      <c r="J718">
        <v>1E-3</v>
      </c>
      <c r="K718" t="str">
        <f t="shared" si="33"/>
        <v>&lt;</v>
      </c>
      <c r="L718">
        <f t="shared" si="34"/>
        <v>1</v>
      </c>
      <c r="M718">
        <f t="shared" si="35"/>
        <v>1</v>
      </c>
      <c r="N718" t="s">
        <v>453</v>
      </c>
    </row>
    <row r="719" spans="1:14">
      <c r="A719" t="s">
        <v>451</v>
      </c>
      <c r="B719" t="s">
        <v>452</v>
      </c>
      <c r="C719" t="s">
        <v>187</v>
      </c>
      <c r="D719" t="s">
        <v>188</v>
      </c>
      <c r="E719" s="2">
        <v>43307.373611111114</v>
      </c>
      <c r="F719" t="s">
        <v>150</v>
      </c>
      <c r="G719" t="s">
        <v>149</v>
      </c>
      <c r="H719" t="b">
        <v>1</v>
      </c>
      <c r="I719">
        <v>1E-3</v>
      </c>
      <c r="J719">
        <v>1E-3</v>
      </c>
      <c r="K719" t="str">
        <f t="shared" si="33"/>
        <v>&lt;</v>
      </c>
      <c r="L719">
        <f t="shared" si="34"/>
        <v>1</v>
      </c>
      <c r="M719">
        <f t="shared" si="35"/>
        <v>1</v>
      </c>
      <c r="N719" t="s">
        <v>453</v>
      </c>
    </row>
    <row r="720" spans="1:14">
      <c r="A720" t="s">
        <v>451</v>
      </c>
      <c r="B720" t="s">
        <v>452</v>
      </c>
      <c r="C720" t="s">
        <v>187</v>
      </c>
      <c r="D720" t="s">
        <v>188</v>
      </c>
      <c r="E720" s="2">
        <v>43328.386111111111</v>
      </c>
      <c r="F720" t="s">
        <v>150</v>
      </c>
      <c r="G720" t="s">
        <v>149</v>
      </c>
      <c r="H720" t="b">
        <v>1</v>
      </c>
      <c r="I720">
        <v>1E-3</v>
      </c>
      <c r="J720">
        <v>1E-3</v>
      </c>
      <c r="K720" t="str">
        <f t="shared" si="33"/>
        <v>&lt;</v>
      </c>
      <c r="L720">
        <f t="shared" si="34"/>
        <v>1</v>
      </c>
      <c r="M720">
        <f t="shared" si="35"/>
        <v>1</v>
      </c>
      <c r="N720" t="s">
        <v>453</v>
      </c>
    </row>
    <row r="721" spans="1:14">
      <c r="A721" t="s">
        <v>451</v>
      </c>
      <c r="B721" t="s">
        <v>452</v>
      </c>
      <c r="C721" t="s">
        <v>187</v>
      </c>
      <c r="D721" t="s">
        <v>188</v>
      </c>
      <c r="E721" s="2">
        <v>43244.429861111108</v>
      </c>
      <c r="F721" t="s">
        <v>150</v>
      </c>
      <c r="G721" t="s">
        <v>149</v>
      </c>
      <c r="H721" t="b">
        <v>1</v>
      </c>
      <c r="I721">
        <v>1E-3</v>
      </c>
      <c r="J721">
        <v>1E-3</v>
      </c>
      <c r="K721" t="str">
        <f t="shared" si="33"/>
        <v>&lt;</v>
      </c>
      <c r="L721">
        <f t="shared" si="34"/>
        <v>1</v>
      </c>
      <c r="M721">
        <f t="shared" si="35"/>
        <v>1</v>
      </c>
      <c r="N721" t="s">
        <v>453</v>
      </c>
    </row>
    <row r="722" spans="1:14">
      <c r="A722" t="s">
        <v>451</v>
      </c>
      <c r="B722" t="s">
        <v>452</v>
      </c>
      <c r="C722" t="s">
        <v>187</v>
      </c>
      <c r="D722" t="s">
        <v>188</v>
      </c>
      <c r="E722" s="2">
        <v>43178.329861111109</v>
      </c>
      <c r="F722" t="s">
        <v>150</v>
      </c>
      <c r="G722" t="s">
        <v>149</v>
      </c>
      <c r="H722" t="b">
        <v>1</v>
      </c>
      <c r="I722">
        <v>1E-3</v>
      </c>
      <c r="J722">
        <v>1E-3</v>
      </c>
      <c r="K722" t="str">
        <f t="shared" si="33"/>
        <v>&lt;</v>
      </c>
      <c r="L722">
        <f t="shared" si="34"/>
        <v>1</v>
      </c>
      <c r="M722">
        <f t="shared" si="35"/>
        <v>1</v>
      </c>
      <c r="N722" t="s">
        <v>453</v>
      </c>
    </row>
    <row r="723" spans="1:14">
      <c r="A723" t="s">
        <v>451</v>
      </c>
      <c r="B723" t="s">
        <v>452</v>
      </c>
      <c r="C723" t="s">
        <v>187</v>
      </c>
      <c r="D723" t="s">
        <v>188</v>
      </c>
      <c r="E723" s="2">
        <v>43321.681944444441</v>
      </c>
      <c r="F723" t="s">
        <v>150</v>
      </c>
      <c r="G723" t="s">
        <v>149</v>
      </c>
      <c r="H723" t="b">
        <v>1</v>
      </c>
      <c r="I723">
        <v>1E-3</v>
      </c>
      <c r="J723">
        <v>1E-3</v>
      </c>
      <c r="K723" t="str">
        <f t="shared" si="33"/>
        <v>&lt;</v>
      </c>
      <c r="L723">
        <f t="shared" si="34"/>
        <v>1</v>
      </c>
      <c r="M723">
        <f t="shared" si="35"/>
        <v>1</v>
      </c>
      <c r="N723" t="s">
        <v>453</v>
      </c>
    </row>
    <row r="724" spans="1:14">
      <c r="A724" t="s">
        <v>451</v>
      </c>
      <c r="B724" t="s">
        <v>452</v>
      </c>
      <c r="C724" t="s">
        <v>187</v>
      </c>
      <c r="D724" t="s">
        <v>188</v>
      </c>
      <c r="E724" s="2">
        <v>43187.381944444445</v>
      </c>
      <c r="F724" t="s">
        <v>150</v>
      </c>
      <c r="G724" t="s">
        <v>149</v>
      </c>
      <c r="H724" t="b">
        <v>1</v>
      </c>
      <c r="I724">
        <v>1E-3</v>
      </c>
      <c r="J724">
        <v>1E-3</v>
      </c>
      <c r="K724" t="str">
        <f t="shared" si="33"/>
        <v>&lt;</v>
      </c>
      <c r="L724">
        <f t="shared" si="34"/>
        <v>1</v>
      </c>
      <c r="M724">
        <f t="shared" si="35"/>
        <v>1</v>
      </c>
      <c r="N724" t="s">
        <v>453</v>
      </c>
    </row>
    <row r="725" spans="1:14">
      <c r="A725" t="s">
        <v>451</v>
      </c>
      <c r="B725" t="s">
        <v>452</v>
      </c>
      <c r="C725" t="s">
        <v>187</v>
      </c>
      <c r="D725" t="s">
        <v>188</v>
      </c>
      <c r="E725" s="2">
        <v>43258.348611111112</v>
      </c>
      <c r="F725" t="s">
        <v>150</v>
      </c>
      <c r="G725" t="s">
        <v>149</v>
      </c>
      <c r="H725" t="b">
        <v>1</v>
      </c>
      <c r="I725">
        <v>1E-3</v>
      </c>
      <c r="J725">
        <v>1E-3</v>
      </c>
      <c r="K725" t="str">
        <f t="shared" si="33"/>
        <v>&lt;</v>
      </c>
      <c r="L725">
        <f t="shared" si="34"/>
        <v>1</v>
      </c>
      <c r="M725">
        <f t="shared" si="35"/>
        <v>1</v>
      </c>
      <c r="N725" t="s">
        <v>453</v>
      </c>
    </row>
    <row r="726" spans="1:14">
      <c r="A726" t="s">
        <v>451</v>
      </c>
      <c r="B726" t="s">
        <v>452</v>
      </c>
      <c r="C726" t="s">
        <v>187</v>
      </c>
      <c r="D726" t="s">
        <v>188</v>
      </c>
      <c r="E726" s="2">
        <v>43216.374305555553</v>
      </c>
      <c r="F726" t="s">
        <v>150</v>
      </c>
      <c r="G726" t="s">
        <v>149</v>
      </c>
      <c r="H726" t="b">
        <v>1</v>
      </c>
      <c r="I726">
        <v>1E-3</v>
      </c>
      <c r="J726">
        <v>1E-3</v>
      </c>
      <c r="K726" t="str">
        <f t="shared" si="33"/>
        <v>&lt;</v>
      </c>
      <c r="L726">
        <f t="shared" si="34"/>
        <v>1</v>
      </c>
      <c r="M726">
        <f t="shared" si="35"/>
        <v>1</v>
      </c>
      <c r="N726" t="s">
        <v>453</v>
      </c>
    </row>
    <row r="727" spans="1:14">
      <c r="A727" t="s">
        <v>451</v>
      </c>
      <c r="B727" t="s">
        <v>452</v>
      </c>
      <c r="C727" t="s">
        <v>187</v>
      </c>
      <c r="D727" t="s">
        <v>188</v>
      </c>
      <c r="E727" s="2">
        <v>43196.368750000001</v>
      </c>
      <c r="F727" t="s">
        <v>150</v>
      </c>
      <c r="G727" t="s">
        <v>149</v>
      </c>
      <c r="H727" t="b">
        <v>1</v>
      </c>
      <c r="I727">
        <v>1E-3</v>
      </c>
      <c r="J727">
        <v>1E-3</v>
      </c>
      <c r="K727" t="str">
        <f t="shared" si="33"/>
        <v>&lt;</v>
      </c>
      <c r="L727">
        <f t="shared" si="34"/>
        <v>1</v>
      </c>
      <c r="M727">
        <f t="shared" si="35"/>
        <v>1</v>
      </c>
      <c r="N727" t="s">
        <v>453</v>
      </c>
    </row>
    <row r="728" spans="1:14">
      <c r="A728" t="s">
        <v>451</v>
      </c>
      <c r="B728" t="s">
        <v>452</v>
      </c>
      <c r="C728" t="s">
        <v>187</v>
      </c>
      <c r="D728" t="s">
        <v>188</v>
      </c>
      <c r="E728" s="2">
        <v>43228.798611111109</v>
      </c>
      <c r="F728" t="s">
        <v>150</v>
      </c>
      <c r="G728" t="s">
        <v>149</v>
      </c>
      <c r="H728" t="b">
        <v>1</v>
      </c>
      <c r="I728">
        <v>1E-3</v>
      </c>
      <c r="J728">
        <v>1E-3</v>
      </c>
      <c r="K728" t="str">
        <f t="shared" si="33"/>
        <v>&lt;</v>
      </c>
      <c r="L728">
        <f t="shared" si="34"/>
        <v>1</v>
      </c>
      <c r="M728">
        <f t="shared" si="35"/>
        <v>1</v>
      </c>
      <c r="N728" t="s">
        <v>453</v>
      </c>
    </row>
    <row r="729" spans="1:14">
      <c r="A729" t="s">
        <v>451</v>
      </c>
      <c r="B729" t="s">
        <v>452</v>
      </c>
      <c r="C729" t="s">
        <v>187</v>
      </c>
      <c r="D729" t="s">
        <v>188</v>
      </c>
      <c r="E729" s="2">
        <v>43325.368055555555</v>
      </c>
      <c r="F729" t="s">
        <v>150</v>
      </c>
      <c r="G729" t="s">
        <v>149</v>
      </c>
      <c r="H729" t="b">
        <v>1</v>
      </c>
      <c r="I729">
        <v>1E-3</v>
      </c>
      <c r="J729">
        <v>1E-3</v>
      </c>
      <c r="K729" t="str">
        <f t="shared" si="33"/>
        <v>&lt;</v>
      </c>
      <c r="L729">
        <f t="shared" si="34"/>
        <v>1</v>
      </c>
      <c r="M729">
        <f t="shared" si="35"/>
        <v>1</v>
      </c>
      <c r="N729" t="s">
        <v>453</v>
      </c>
    </row>
    <row r="730" spans="1:14">
      <c r="A730" t="s">
        <v>451</v>
      </c>
      <c r="B730" t="s">
        <v>452</v>
      </c>
      <c r="C730" t="s">
        <v>187</v>
      </c>
      <c r="D730" t="s">
        <v>188</v>
      </c>
      <c r="E730" s="2">
        <v>43222.436805555553</v>
      </c>
      <c r="F730" t="s">
        <v>150</v>
      </c>
      <c r="G730" t="s">
        <v>149</v>
      </c>
      <c r="H730" t="b">
        <v>1</v>
      </c>
      <c r="I730">
        <v>1E-3</v>
      </c>
      <c r="J730">
        <v>1E-3</v>
      </c>
      <c r="K730" t="str">
        <f t="shared" si="33"/>
        <v>&lt;</v>
      </c>
      <c r="L730">
        <f t="shared" si="34"/>
        <v>1</v>
      </c>
      <c r="M730">
        <f t="shared" si="35"/>
        <v>1</v>
      </c>
      <c r="N730" t="s">
        <v>453</v>
      </c>
    </row>
    <row r="731" spans="1:14">
      <c r="A731" t="s">
        <v>451</v>
      </c>
      <c r="B731" t="s">
        <v>452</v>
      </c>
      <c r="C731" t="s">
        <v>187</v>
      </c>
      <c r="D731" t="s">
        <v>188</v>
      </c>
      <c r="E731" s="2">
        <v>43181.338888888888</v>
      </c>
      <c r="F731" t="s">
        <v>150</v>
      </c>
      <c r="G731" t="s">
        <v>149</v>
      </c>
      <c r="H731" t="b">
        <v>1</v>
      </c>
      <c r="I731">
        <v>1E-3</v>
      </c>
      <c r="J731">
        <v>1E-3</v>
      </c>
      <c r="K731" t="str">
        <f t="shared" si="33"/>
        <v>&lt;</v>
      </c>
      <c r="L731">
        <f t="shared" si="34"/>
        <v>1</v>
      </c>
      <c r="M731">
        <f t="shared" si="35"/>
        <v>1</v>
      </c>
      <c r="N731" t="s">
        <v>453</v>
      </c>
    </row>
    <row r="732" spans="1:14">
      <c r="A732" t="s">
        <v>451</v>
      </c>
      <c r="B732" t="s">
        <v>452</v>
      </c>
      <c r="C732" t="s">
        <v>187</v>
      </c>
      <c r="D732" t="s">
        <v>188</v>
      </c>
      <c r="E732" s="2">
        <v>43223.368055555555</v>
      </c>
      <c r="F732" t="s">
        <v>150</v>
      </c>
      <c r="G732" t="s">
        <v>149</v>
      </c>
      <c r="H732" t="b">
        <v>1</v>
      </c>
      <c r="I732">
        <v>1E-3</v>
      </c>
      <c r="J732">
        <v>1E-3</v>
      </c>
      <c r="K732" t="str">
        <f t="shared" si="33"/>
        <v>&lt;</v>
      </c>
      <c r="L732">
        <f t="shared" si="34"/>
        <v>1</v>
      </c>
      <c r="M732">
        <f t="shared" si="35"/>
        <v>1</v>
      </c>
      <c r="N732" t="s">
        <v>453</v>
      </c>
    </row>
    <row r="733" spans="1:14">
      <c r="A733" t="s">
        <v>451</v>
      </c>
      <c r="B733" t="s">
        <v>452</v>
      </c>
      <c r="C733" t="s">
        <v>187</v>
      </c>
      <c r="D733" t="s">
        <v>188</v>
      </c>
      <c r="E733" s="2">
        <v>43256.491666666669</v>
      </c>
      <c r="F733" t="s">
        <v>150</v>
      </c>
      <c r="G733" t="s">
        <v>149</v>
      </c>
      <c r="H733" t="b">
        <v>1</v>
      </c>
      <c r="I733">
        <v>1E-3</v>
      </c>
      <c r="J733">
        <v>1E-3</v>
      </c>
      <c r="K733" t="str">
        <f t="shared" si="33"/>
        <v>&lt;</v>
      </c>
      <c r="L733">
        <f t="shared" si="34"/>
        <v>1</v>
      </c>
      <c r="M733">
        <f t="shared" si="35"/>
        <v>1</v>
      </c>
      <c r="N733" t="s">
        <v>453</v>
      </c>
    </row>
    <row r="734" spans="1:14">
      <c r="A734" t="s">
        <v>451</v>
      </c>
      <c r="B734" t="s">
        <v>452</v>
      </c>
      <c r="C734" t="s">
        <v>187</v>
      </c>
      <c r="D734" t="s">
        <v>188</v>
      </c>
      <c r="E734" s="2">
        <v>43315.455555555556</v>
      </c>
      <c r="F734" t="s">
        <v>150</v>
      </c>
      <c r="G734" t="s">
        <v>149</v>
      </c>
      <c r="H734" t="b">
        <v>1</v>
      </c>
      <c r="I734">
        <v>1E-3</v>
      </c>
      <c r="J734">
        <v>1E-3</v>
      </c>
      <c r="K734" t="str">
        <f t="shared" si="33"/>
        <v>&lt;</v>
      </c>
      <c r="L734">
        <f t="shared" si="34"/>
        <v>1</v>
      </c>
      <c r="M734">
        <f t="shared" si="35"/>
        <v>1</v>
      </c>
      <c r="N734" t="s">
        <v>453</v>
      </c>
    </row>
    <row r="735" spans="1:14">
      <c r="A735" t="s">
        <v>451</v>
      </c>
      <c r="B735" t="s">
        <v>452</v>
      </c>
      <c r="C735" t="s">
        <v>187</v>
      </c>
      <c r="D735" t="s">
        <v>188</v>
      </c>
      <c r="E735" s="2">
        <v>43209.372916666667</v>
      </c>
      <c r="F735" t="s">
        <v>150</v>
      </c>
      <c r="G735" t="s">
        <v>149</v>
      </c>
      <c r="H735" t="b">
        <v>1</v>
      </c>
      <c r="I735">
        <v>1E-3</v>
      </c>
      <c r="J735">
        <v>1E-3</v>
      </c>
      <c r="K735" t="str">
        <f t="shared" si="33"/>
        <v>&lt;</v>
      </c>
      <c r="L735">
        <f t="shared" si="34"/>
        <v>1</v>
      </c>
      <c r="M735">
        <f t="shared" si="35"/>
        <v>1</v>
      </c>
      <c r="N735" t="s">
        <v>453</v>
      </c>
    </row>
    <row r="736" spans="1:14">
      <c r="A736" t="s">
        <v>451</v>
      </c>
      <c r="B736" t="s">
        <v>452</v>
      </c>
      <c r="C736" t="s">
        <v>187</v>
      </c>
      <c r="D736" t="s">
        <v>188</v>
      </c>
      <c r="E736" s="2">
        <v>43172.338888888888</v>
      </c>
      <c r="F736" t="s">
        <v>150</v>
      </c>
      <c r="G736" t="s">
        <v>149</v>
      </c>
      <c r="H736" t="b">
        <v>1</v>
      </c>
      <c r="I736">
        <v>1E-3</v>
      </c>
      <c r="J736">
        <v>1E-3</v>
      </c>
      <c r="K736" t="str">
        <f t="shared" si="33"/>
        <v>&lt;</v>
      </c>
      <c r="L736">
        <f t="shared" si="34"/>
        <v>1</v>
      </c>
      <c r="M736">
        <f t="shared" si="35"/>
        <v>1</v>
      </c>
      <c r="N736" t="s">
        <v>453</v>
      </c>
    </row>
    <row r="737" spans="1:14">
      <c r="A737" t="s">
        <v>451</v>
      </c>
      <c r="B737" t="s">
        <v>452</v>
      </c>
      <c r="C737" t="s">
        <v>187</v>
      </c>
      <c r="D737" t="s">
        <v>188</v>
      </c>
      <c r="E737" s="2">
        <v>43210.40625</v>
      </c>
      <c r="F737" t="s">
        <v>150</v>
      </c>
      <c r="G737" t="s">
        <v>149</v>
      </c>
      <c r="H737" t="b">
        <v>1</v>
      </c>
      <c r="I737">
        <v>1E-3</v>
      </c>
      <c r="J737">
        <v>1E-3</v>
      </c>
      <c r="K737" t="str">
        <f t="shared" si="33"/>
        <v>&lt;</v>
      </c>
      <c r="L737">
        <f t="shared" si="34"/>
        <v>1</v>
      </c>
      <c r="M737">
        <f t="shared" si="35"/>
        <v>1</v>
      </c>
      <c r="N737" t="s">
        <v>453</v>
      </c>
    </row>
    <row r="738" spans="1:14">
      <c r="A738" t="s">
        <v>451</v>
      </c>
      <c r="B738" t="s">
        <v>452</v>
      </c>
      <c r="C738" t="s">
        <v>187</v>
      </c>
      <c r="D738" t="s">
        <v>188</v>
      </c>
      <c r="E738" s="2">
        <v>43185.385416666664</v>
      </c>
      <c r="F738" t="s">
        <v>150</v>
      </c>
      <c r="G738" t="s">
        <v>149</v>
      </c>
      <c r="H738" t="b">
        <v>1</v>
      </c>
      <c r="I738">
        <v>1E-3</v>
      </c>
      <c r="J738">
        <v>1E-3</v>
      </c>
      <c r="K738" t="str">
        <f t="shared" si="33"/>
        <v>&lt;</v>
      </c>
      <c r="L738">
        <f t="shared" si="34"/>
        <v>1</v>
      </c>
      <c r="M738">
        <f t="shared" si="35"/>
        <v>1</v>
      </c>
      <c r="N738" t="s">
        <v>453</v>
      </c>
    </row>
    <row r="739" spans="1:14">
      <c r="A739" t="s">
        <v>451</v>
      </c>
      <c r="B739" t="s">
        <v>452</v>
      </c>
      <c r="C739" t="s">
        <v>187</v>
      </c>
      <c r="D739" t="s">
        <v>188</v>
      </c>
      <c r="E739" s="2">
        <v>43361.367361111108</v>
      </c>
      <c r="F739" t="s">
        <v>150</v>
      </c>
      <c r="G739" t="s">
        <v>149</v>
      </c>
      <c r="H739" t="b">
        <v>1</v>
      </c>
      <c r="I739">
        <v>1E-3</v>
      </c>
      <c r="J739">
        <v>1E-3</v>
      </c>
      <c r="K739" t="str">
        <f t="shared" si="33"/>
        <v>&lt;</v>
      </c>
      <c r="L739">
        <f t="shared" si="34"/>
        <v>1</v>
      </c>
      <c r="M739">
        <f t="shared" si="35"/>
        <v>1</v>
      </c>
      <c r="N739" t="s">
        <v>453</v>
      </c>
    </row>
    <row r="740" spans="1:14">
      <c r="A740" t="s">
        <v>451</v>
      </c>
      <c r="B740" t="s">
        <v>452</v>
      </c>
      <c r="C740" t="s">
        <v>187</v>
      </c>
      <c r="D740" t="s">
        <v>188</v>
      </c>
      <c r="E740" s="2">
        <v>43206.529166666667</v>
      </c>
      <c r="F740" t="s">
        <v>150</v>
      </c>
      <c r="G740" t="s">
        <v>149</v>
      </c>
      <c r="H740" t="b">
        <v>1</v>
      </c>
      <c r="I740">
        <v>1E-3</v>
      </c>
      <c r="J740">
        <v>1E-3</v>
      </c>
      <c r="K740" t="str">
        <f t="shared" si="33"/>
        <v>&lt;</v>
      </c>
      <c r="L740">
        <f t="shared" si="34"/>
        <v>1</v>
      </c>
      <c r="M740">
        <f t="shared" si="35"/>
        <v>1</v>
      </c>
      <c r="N740" t="s">
        <v>453</v>
      </c>
    </row>
    <row r="741" spans="1:14">
      <c r="A741" t="s">
        <v>451</v>
      </c>
      <c r="B741" t="s">
        <v>452</v>
      </c>
      <c r="C741" t="s">
        <v>187</v>
      </c>
      <c r="D741" t="s">
        <v>188</v>
      </c>
      <c r="E741" s="2">
        <v>43363.572222222225</v>
      </c>
      <c r="F741" t="s">
        <v>150</v>
      </c>
      <c r="G741" t="s">
        <v>149</v>
      </c>
      <c r="H741" t="b">
        <v>1</v>
      </c>
      <c r="I741">
        <v>1E-3</v>
      </c>
      <c r="J741">
        <v>1E-3</v>
      </c>
      <c r="K741" t="str">
        <f t="shared" si="33"/>
        <v>&lt;</v>
      </c>
      <c r="L741">
        <f t="shared" si="34"/>
        <v>1</v>
      </c>
      <c r="M741">
        <f t="shared" si="35"/>
        <v>1</v>
      </c>
      <c r="N741" t="s">
        <v>453</v>
      </c>
    </row>
    <row r="742" spans="1:14">
      <c r="A742" t="s">
        <v>451</v>
      </c>
      <c r="B742" t="s">
        <v>452</v>
      </c>
      <c r="C742" t="s">
        <v>187</v>
      </c>
      <c r="D742" t="s">
        <v>188</v>
      </c>
      <c r="E742" s="2">
        <v>43297.396527777775</v>
      </c>
      <c r="F742" t="s">
        <v>150</v>
      </c>
      <c r="G742" t="s">
        <v>149</v>
      </c>
      <c r="H742" t="b">
        <v>1</v>
      </c>
      <c r="I742">
        <v>1E-3</v>
      </c>
      <c r="J742">
        <v>1E-3</v>
      </c>
      <c r="K742" t="str">
        <f t="shared" si="33"/>
        <v>&lt;</v>
      </c>
      <c r="L742">
        <f t="shared" si="34"/>
        <v>1</v>
      </c>
      <c r="M742">
        <f t="shared" si="35"/>
        <v>1</v>
      </c>
      <c r="N742" t="s">
        <v>453</v>
      </c>
    </row>
    <row r="743" spans="1:14">
      <c r="A743" t="s">
        <v>451</v>
      </c>
      <c r="B743" t="s">
        <v>452</v>
      </c>
      <c r="C743" t="s">
        <v>187</v>
      </c>
      <c r="D743" t="s">
        <v>188</v>
      </c>
      <c r="E743" s="2">
        <v>43199.682638888888</v>
      </c>
      <c r="F743" t="s">
        <v>150</v>
      </c>
      <c r="G743" t="s">
        <v>149</v>
      </c>
      <c r="H743" t="b">
        <v>1</v>
      </c>
      <c r="I743">
        <v>1E-3</v>
      </c>
      <c r="J743">
        <v>1E-3</v>
      </c>
      <c r="K743" t="str">
        <f t="shared" si="33"/>
        <v>&lt;</v>
      </c>
      <c r="L743">
        <f t="shared" si="34"/>
        <v>1</v>
      </c>
      <c r="M743">
        <f t="shared" si="35"/>
        <v>1</v>
      </c>
      <c r="N743" t="s">
        <v>453</v>
      </c>
    </row>
    <row r="744" spans="1:14">
      <c r="A744" t="s">
        <v>451</v>
      </c>
      <c r="B744" t="s">
        <v>452</v>
      </c>
      <c r="C744" t="s">
        <v>187</v>
      </c>
      <c r="D744" t="s">
        <v>188</v>
      </c>
      <c r="E744" s="2">
        <v>43318.461111111108</v>
      </c>
      <c r="F744" t="s">
        <v>150</v>
      </c>
      <c r="G744" t="s">
        <v>149</v>
      </c>
      <c r="H744" t="b">
        <v>1</v>
      </c>
      <c r="I744">
        <v>1E-3</v>
      </c>
      <c r="J744">
        <v>1E-3</v>
      </c>
      <c r="K744" t="str">
        <f t="shared" si="33"/>
        <v>&lt;</v>
      </c>
      <c r="L744">
        <f t="shared" si="34"/>
        <v>1</v>
      </c>
      <c r="M744">
        <f t="shared" si="35"/>
        <v>1</v>
      </c>
      <c r="N744" t="s">
        <v>453</v>
      </c>
    </row>
    <row r="745" spans="1:14">
      <c r="A745" t="s">
        <v>451</v>
      </c>
      <c r="B745" t="s">
        <v>452</v>
      </c>
      <c r="C745" t="s">
        <v>187</v>
      </c>
      <c r="D745" t="s">
        <v>188</v>
      </c>
      <c r="E745" s="2">
        <v>43335.406944444447</v>
      </c>
      <c r="F745" t="s">
        <v>150</v>
      </c>
      <c r="G745" t="s">
        <v>149</v>
      </c>
      <c r="H745" t="b">
        <v>1</v>
      </c>
      <c r="I745">
        <v>1E-3</v>
      </c>
      <c r="J745">
        <v>1E-3</v>
      </c>
      <c r="K745" t="str">
        <f t="shared" si="33"/>
        <v>&lt;</v>
      </c>
      <c r="L745">
        <f t="shared" si="34"/>
        <v>1</v>
      </c>
      <c r="M745">
        <f t="shared" si="35"/>
        <v>1</v>
      </c>
      <c r="N745" t="s">
        <v>453</v>
      </c>
    </row>
    <row r="746" spans="1:14">
      <c r="A746" t="s">
        <v>451</v>
      </c>
      <c r="B746" t="s">
        <v>452</v>
      </c>
      <c r="C746" t="s">
        <v>187</v>
      </c>
      <c r="D746" t="s">
        <v>188</v>
      </c>
      <c r="E746" s="2">
        <v>43353.381249999999</v>
      </c>
      <c r="F746" t="s">
        <v>150</v>
      </c>
      <c r="G746" t="s">
        <v>149</v>
      </c>
      <c r="H746" t="b">
        <v>1</v>
      </c>
      <c r="I746">
        <v>1E-3</v>
      </c>
      <c r="J746">
        <v>1E-3</v>
      </c>
      <c r="K746" t="str">
        <f t="shared" si="33"/>
        <v>&lt;</v>
      </c>
      <c r="L746">
        <f t="shared" si="34"/>
        <v>1</v>
      </c>
      <c r="M746">
        <f t="shared" si="35"/>
        <v>1</v>
      </c>
      <c r="N746" t="s">
        <v>453</v>
      </c>
    </row>
    <row r="747" spans="1:14">
      <c r="A747" t="s">
        <v>451</v>
      </c>
      <c r="B747" t="s">
        <v>452</v>
      </c>
      <c r="C747" t="s">
        <v>187</v>
      </c>
      <c r="D747" t="s">
        <v>188</v>
      </c>
      <c r="E747" s="2">
        <v>43293.380555555559</v>
      </c>
      <c r="F747" t="s">
        <v>150</v>
      </c>
      <c r="G747" t="s">
        <v>149</v>
      </c>
      <c r="H747" t="b">
        <v>1</v>
      </c>
      <c r="I747">
        <v>1E-3</v>
      </c>
      <c r="J747">
        <v>1E-3</v>
      </c>
      <c r="K747" t="str">
        <f t="shared" si="33"/>
        <v>&lt;</v>
      </c>
      <c r="L747">
        <f t="shared" si="34"/>
        <v>1</v>
      </c>
      <c r="M747">
        <f t="shared" si="35"/>
        <v>1</v>
      </c>
      <c r="N747" t="s">
        <v>453</v>
      </c>
    </row>
    <row r="748" spans="1:14">
      <c r="A748" t="s">
        <v>451</v>
      </c>
      <c r="B748" t="s">
        <v>452</v>
      </c>
      <c r="C748" t="s">
        <v>187</v>
      </c>
      <c r="D748" t="s">
        <v>188</v>
      </c>
      <c r="E748" s="2">
        <v>43304.375694444447</v>
      </c>
      <c r="F748" t="s">
        <v>150</v>
      </c>
      <c r="G748" t="s">
        <v>149</v>
      </c>
      <c r="H748" t="b">
        <v>1</v>
      </c>
      <c r="I748">
        <v>1E-3</v>
      </c>
      <c r="J748">
        <v>1E-3</v>
      </c>
      <c r="K748" t="str">
        <f t="shared" si="33"/>
        <v>&lt;</v>
      </c>
      <c r="L748">
        <f t="shared" si="34"/>
        <v>1</v>
      </c>
      <c r="M748">
        <f t="shared" si="35"/>
        <v>1</v>
      </c>
      <c r="N748" t="s">
        <v>453</v>
      </c>
    </row>
    <row r="749" spans="1:14">
      <c r="A749" t="s">
        <v>451</v>
      </c>
      <c r="B749" t="s">
        <v>452</v>
      </c>
      <c r="C749" t="s">
        <v>187</v>
      </c>
      <c r="D749" t="s">
        <v>188</v>
      </c>
      <c r="E749" s="2">
        <v>43283.372916666667</v>
      </c>
      <c r="F749" t="s">
        <v>150</v>
      </c>
      <c r="G749" t="s">
        <v>149</v>
      </c>
      <c r="H749" t="b">
        <v>1</v>
      </c>
      <c r="I749">
        <v>1E-3</v>
      </c>
      <c r="J749">
        <v>1E-3</v>
      </c>
      <c r="K749" t="str">
        <f t="shared" si="33"/>
        <v>&lt;</v>
      </c>
      <c r="L749">
        <f t="shared" si="34"/>
        <v>1</v>
      </c>
      <c r="M749">
        <f t="shared" si="35"/>
        <v>1</v>
      </c>
      <c r="N749" t="s">
        <v>453</v>
      </c>
    </row>
    <row r="750" spans="1:14">
      <c r="A750" t="s">
        <v>451</v>
      </c>
      <c r="B750" t="s">
        <v>452</v>
      </c>
      <c r="C750" t="s">
        <v>187</v>
      </c>
      <c r="D750" t="s">
        <v>188</v>
      </c>
      <c r="E750" s="2">
        <v>43164.351388888892</v>
      </c>
      <c r="F750" t="s">
        <v>150</v>
      </c>
      <c r="G750" t="s">
        <v>149</v>
      </c>
      <c r="H750" t="b">
        <v>1</v>
      </c>
      <c r="I750">
        <v>1E-3</v>
      </c>
      <c r="J750">
        <v>1E-3</v>
      </c>
      <c r="K750" t="str">
        <f t="shared" si="33"/>
        <v>&lt;</v>
      </c>
      <c r="L750">
        <f t="shared" si="34"/>
        <v>1</v>
      </c>
      <c r="M750">
        <f t="shared" si="35"/>
        <v>1</v>
      </c>
      <c r="N750" t="s">
        <v>453</v>
      </c>
    </row>
    <row r="751" spans="1:14">
      <c r="A751" t="s">
        <v>451</v>
      </c>
      <c r="B751" t="s">
        <v>452</v>
      </c>
      <c r="C751" t="s">
        <v>187</v>
      </c>
      <c r="D751" t="s">
        <v>188</v>
      </c>
      <c r="E751" s="2">
        <v>43290.404166666667</v>
      </c>
      <c r="F751" t="s">
        <v>150</v>
      </c>
      <c r="G751" t="s">
        <v>149</v>
      </c>
      <c r="H751" t="b">
        <v>1</v>
      </c>
      <c r="I751">
        <v>1E-3</v>
      </c>
      <c r="J751">
        <v>1E-3</v>
      </c>
      <c r="K751" t="str">
        <f t="shared" si="33"/>
        <v>&lt;</v>
      </c>
      <c r="L751">
        <f t="shared" si="34"/>
        <v>1</v>
      </c>
      <c r="M751">
        <f t="shared" si="35"/>
        <v>1</v>
      </c>
      <c r="N751" t="s">
        <v>453</v>
      </c>
    </row>
    <row r="752" spans="1:14">
      <c r="A752" t="s">
        <v>451</v>
      </c>
      <c r="B752" t="s">
        <v>452</v>
      </c>
      <c r="C752" t="s">
        <v>187</v>
      </c>
      <c r="D752" t="s">
        <v>188</v>
      </c>
      <c r="E752" s="2">
        <v>43356.368750000001</v>
      </c>
      <c r="F752" t="s">
        <v>150</v>
      </c>
      <c r="G752" t="s">
        <v>149</v>
      </c>
      <c r="H752" t="b">
        <v>1</v>
      </c>
      <c r="I752">
        <v>1E-3</v>
      </c>
      <c r="J752">
        <v>1E-3</v>
      </c>
      <c r="K752" t="str">
        <f t="shared" si="33"/>
        <v>&lt;</v>
      </c>
      <c r="L752">
        <f t="shared" si="34"/>
        <v>1</v>
      </c>
      <c r="M752">
        <f t="shared" si="35"/>
        <v>1</v>
      </c>
      <c r="N752" t="s">
        <v>453</v>
      </c>
    </row>
    <row r="753" spans="1:14">
      <c r="A753" t="s">
        <v>451</v>
      </c>
      <c r="B753" t="s">
        <v>452</v>
      </c>
      <c r="C753" t="s">
        <v>334</v>
      </c>
      <c r="D753" t="s">
        <v>335</v>
      </c>
      <c r="E753" s="2">
        <v>43315.62222222222</v>
      </c>
      <c r="F753" t="s">
        <v>150</v>
      </c>
      <c r="G753" t="s">
        <v>149</v>
      </c>
      <c r="H753" t="b">
        <v>1</v>
      </c>
      <c r="I753">
        <v>1E-3</v>
      </c>
      <c r="J753">
        <v>1E-3</v>
      </c>
      <c r="K753" t="str">
        <f t="shared" si="33"/>
        <v>&lt;</v>
      </c>
      <c r="L753">
        <f t="shared" si="34"/>
        <v>1</v>
      </c>
      <c r="M753">
        <f t="shared" si="35"/>
        <v>1</v>
      </c>
      <c r="N753" t="s">
        <v>453</v>
      </c>
    </row>
    <row r="754" spans="1:14">
      <c r="A754" t="s">
        <v>451</v>
      </c>
      <c r="B754" t="s">
        <v>452</v>
      </c>
      <c r="C754" t="s">
        <v>206</v>
      </c>
      <c r="D754" t="s">
        <v>207</v>
      </c>
      <c r="E754" s="2">
        <v>43209.586111111108</v>
      </c>
      <c r="F754" t="s">
        <v>150</v>
      </c>
      <c r="G754" t="s">
        <v>149</v>
      </c>
      <c r="H754" t="b">
        <v>1</v>
      </c>
      <c r="I754">
        <v>1E-3</v>
      </c>
      <c r="J754">
        <v>1E-3</v>
      </c>
      <c r="K754" t="str">
        <f t="shared" si="33"/>
        <v>&lt;</v>
      </c>
      <c r="L754">
        <f t="shared" si="34"/>
        <v>1</v>
      </c>
      <c r="M754">
        <f t="shared" si="35"/>
        <v>1</v>
      </c>
      <c r="N754" t="s">
        <v>453</v>
      </c>
    </row>
    <row r="755" spans="1:14">
      <c r="A755" t="s">
        <v>451</v>
      </c>
      <c r="B755" t="s">
        <v>452</v>
      </c>
      <c r="C755" t="s">
        <v>206</v>
      </c>
      <c r="D755" t="s">
        <v>207</v>
      </c>
      <c r="E755" s="2">
        <v>43201.444444444445</v>
      </c>
      <c r="F755" t="s">
        <v>150</v>
      </c>
      <c r="G755" t="s">
        <v>149</v>
      </c>
      <c r="H755" t="b">
        <v>1</v>
      </c>
      <c r="I755">
        <v>1E-3</v>
      </c>
      <c r="J755">
        <v>1E-3</v>
      </c>
      <c r="K755" t="str">
        <f t="shared" si="33"/>
        <v>&lt;</v>
      </c>
      <c r="L755">
        <f t="shared" si="34"/>
        <v>1</v>
      </c>
      <c r="M755">
        <f t="shared" si="35"/>
        <v>1</v>
      </c>
      <c r="N755" t="s">
        <v>453</v>
      </c>
    </row>
    <row r="756" spans="1:14">
      <c r="A756" t="s">
        <v>451</v>
      </c>
      <c r="B756" t="s">
        <v>452</v>
      </c>
      <c r="C756" t="s">
        <v>206</v>
      </c>
      <c r="D756" t="s">
        <v>207</v>
      </c>
      <c r="E756" s="2">
        <v>43318.484027777777</v>
      </c>
      <c r="F756" t="s">
        <v>150</v>
      </c>
      <c r="G756" t="s">
        <v>149</v>
      </c>
      <c r="H756" t="b">
        <v>1</v>
      </c>
      <c r="I756">
        <v>1E-3</v>
      </c>
      <c r="J756">
        <v>1E-3</v>
      </c>
      <c r="K756" t="str">
        <f t="shared" si="33"/>
        <v>&lt;</v>
      </c>
      <c r="L756">
        <f t="shared" si="34"/>
        <v>1</v>
      </c>
      <c r="M756">
        <f t="shared" si="35"/>
        <v>1</v>
      </c>
      <c r="N756" t="s">
        <v>453</v>
      </c>
    </row>
    <row r="757" spans="1:14">
      <c r="A757" t="s">
        <v>451</v>
      </c>
      <c r="B757" t="s">
        <v>452</v>
      </c>
      <c r="C757" t="s">
        <v>206</v>
      </c>
      <c r="D757" t="s">
        <v>207</v>
      </c>
      <c r="E757" s="2">
        <v>43202.381249999999</v>
      </c>
      <c r="F757" t="s">
        <v>150</v>
      </c>
      <c r="G757" t="s">
        <v>149</v>
      </c>
      <c r="H757" t="b">
        <v>1</v>
      </c>
      <c r="I757">
        <v>1E-3</v>
      </c>
      <c r="J757">
        <v>1E-3</v>
      </c>
      <c r="K757" t="str">
        <f t="shared" si="33"/>
        <v>&lt;</v>
      </c>
      <c r="L757">
        <f t="shared" si="34"/>
        <v>1</v>
      </c>
      <c r="M757">
        <f t="shared" si="35"/>
        <v>1</v>
      </c>
      <c r="N757" t="s">
        <v>453</v>
      </c>
    </row>
    <row r="758" spans="1:14">
      <c r="A758" t="s">
        <v>451</v>
      </c>
      <c r="B758" t="s">
        <v>452</v>
      </c>
      <c r="C758" t="s">
        <v>206</v>
      </c>
      <c r="D758" t="s">
        <v>207</v>
      </c>
      <c r="E758" s="2">
        <v>43255.595833333333</v>
      </c>
      <c r="F758" t="s">
        <v>150</v>
      </c>
      <c r="G758" t="s">
        <v>149</v>
      </c>
      <c r="H758" t="b">
        <v>1</v>
      </c>
      <c r="I758">
        <v>1E-3</v>
      </c>
      <c r="J758">
        <v>1E-3</v>
      </c>
      <c r="K758" t="str">
        <f t="shared" si="33"/>
        <v>&lt;</v>
      </c>
      <c r="L758">
        <f t="shared" si="34"/>
        <v>1</v>
      </c>
      <c r="M758">
        <f t="shared" si="35"/>
        <v>1</v>
      </c>
      <c r="N758" t="s">
        <v>453</v>
      </c>
    </row>
    <row r="759" spans="1:14">
      <c r="A759" t="s">
        <v>451</v>
      </c>
      <c r="B759" t="s">
        <v>452</v>
      </c>
      <c r="C759" t="s">
        <v>206</v>
      </c>
      <c r="D759" t="s">
        <v>207</v>
      </c>
      <c r="E759" s="2">
        <v>43221.563194444447</v>
      </c>
      <c r="F759" t="s">
        <v>150</v>
      </c>
      <c r="G759" t="s">
        <v>149</v>
      </c>
      <c r="H759" t="b">
        <v>1</v>
      </c>
      <c r="I759">
        <v>1E-3</v>
      </c>
      <c r="J759">
        <v>1E-3</v>
      </c>
      <c r="K759" t="str">
        <f t="shared" si="33"/>
        <v>&lt;</v>
      </c>
      <c r="L759">
        <f t="shared" si="34"/>
        <v>1</v>
      </c>
      <c r="M759">
        <f t="shared" si="35"/>
        <v>1</v>
      </c>
      <c r="N759" t="s">
        <v>453</v>
      </c>
    </row>
    <row r="760" spans="1:14">
      <c r="A760" t="s">
        <v>451</v>
      </c>
      <c r="B760" t="s">
        <v>452</v>
      </c>
      <c r="C760" t="s">
        <v>206</v>
      </c>
      <c r="D760" t="s">
        <v>207</v>
      </c>
      <c r="E760" s="2">
        <v>43321.53125</v>
      </c>
      <c r="F760" t="s">
        <v>150</v>
      </c>
      <c r="G760" t="s">
        <v>149</v>
      </c>
      <c r="H760" t="b">
        <v>1</v>
      </c>
      <c r="I760">
        <v>1E-3</v>
      </c>
      <c r="J760">
        <v>1E-3</v>
      </c>
      <c r="K760" t="str">
        <f t="shared" si="33"/>
        <v>&lt;</v>
      </c>
      <c r="L760">
        <f t="shared" si="34"/>
        <v>1</v>
      </c>
      <c r="M760">
        <f t="shared" si="35"/>
        <v>1</v>
      </c>
      <c r="N760" t="s">
        <v>453</v>
      </c>
    </row>
    <row r="761" spans="1:14">
      <c r="A761" t="s">
        <v>451</v>
      </c>
      <c r="B761" t="s">
        <v>452</v>
      </c>
      <c r="C761" t="s">
        <v>206</v>
      </c>
      <c r="D761" t="s">
        <v>207</v>
      </c>
      <c r="E761" s="2">
        <v>43333.430555555555</v>
      </c>
      <c r="F761" t="s">
        <v>150</v>
      </c>
      <c r="G761" t="s">
        <v>149</v>
      </c>
      <c r="H761" t="b">
        <v>1</v>
      </c>
      <c r="I761">
        <v>1E-3</v>
      </c>
      <c r="J761">
        <v>1E-3</v>
      </c>
      <c r="K761" t="str">
        <f t="shared" si="33"/>
        <v>&lt;</v>
      </c>
      <c r="L761">
        <f t="shared" si="34"/>
        <v>1</v>
      </c>
      <c r="M761">
        <f t="shared" si="35"/>
        <v>1</v>
      </c>
      <c r="N761" t="s">
        <v>453</v>
      </c>
    </row>
    <row r="762" spans="1:14">
      <c r="A762" t="s">
        <v>451</v>
      </c>
      <c r="B762" t="s">
        <v>452</v>
      </c>
      <c r="C762" t="s">
        <v>206</v>
      </c>
      <c r="D762" t="s">
        <v>207</v>
      </c>
      <c r="E762" s="2">
        <v>43328.614583333336</v>
      </c>
      <c r="F762" t="s">
        <v>150</v>
      </c>
      <c r="G762" t="s">
        <v>149</v>
      </c>
      <c r="H762" t="b">
        <v>1</v>
      </c>
      <c r="I762">
        <v>1E-3</v>
      </c>
      <c r="J762">
        <v>1E-3</v>
      </c>
      <c r="K762" t="str">
        <f t="shared" si="33"/>
        <v>&lt;</v>
      </c>
      <c r="L762">
        <f t="shared" si="34"/>
        <v>1</v>
      </c>
      <c r="M762">
        <f t="shared" si="35"/>
        <v>1</v>
      </c>
      <c r="N762" t="s">
        <v>453</v>
      </c>
    </row>
    <row r="763" spans="1:14">
      <c r="A763" t="s">
        <v>451</v>
      </c>
      <c r="B763" t="s">
        <v>452</v>
      </c>
      <c r="C763" t="s">
        <v>206</v>
      </c>
      <c r="D763" t="s">
        <v>207</v>
      </c>
      <c r="E763" s="2">
        <v>43346.417361111111</v>
      </c>
      <c r="F763" t="s">
        <v>150</v>
      </c>
      <c r="G763" t="s">
        <v>149</v>
      </c>
      <c r="H763" t="b">
        <v>1</v>
      </c>
      <c r="I763">
        <v>1E-3</v>
      </c>
      <c r="J763">
        <v>1E-3</v>
      </c>
      <c r="K763" t="str">
        <f t="shared" si="33"/>
        <v>&lt;</v>
      </c>
      <c r="L763">
        <f t="shared" si="34"/>
        <v>1</v>
      </c>
      <c r="M763">
        <f t="shared" si="35"/>
        <v>1</v>
      </c>
      <c r="N763" t="s">
        <v>453</v>
      </c>
    </row>
    <row r="764" spans="1:14">
      <c r="A764" t="s">
        <v>451</v>
      </c>
      <c r="B764" t="s">
        <v>452</v>
      </c>
      <c r="C764" t="s">
        <v>206</v>
      </c>
      <c r="D764" t="s">
        <v>207</v>
      </c>
      <c r="E764" s="2">
        <v>43326.599305555559</v>
      </c>
      <c r="F764" t="s">
        <v>150</v>
      </c>
      <c r="G764" t="s">
        <v>149</v>
      </c>
      <c r="H764" t="b">
        <v>1</v>
      </c>
      <c r="I764">
        <v>1E-3</v>
      </c>
      <c r="J764">
        <v>1E-3</v>
      </c>
      <c r="K764" t="str">
        <f t="shared" si="33"/>
        <v>&lt;</v>
      </c>
      <c r="L764">
        <f t="shared" si="34"/>
        <v>1</v>
      </c>
      <c r="M764">
        <f t="shared" si="35"/>
        <v>1</v>
      </c>
      <c r="N764" t="s">
        <v>453</v>
      </c>
    </row>
    <row r="765" spans="1:14">
      <c r="A765" t="s">
        <v>451</v>
      </c>
      <c r="B765" t="s">
        <v>452</v>
      </c>
      <c r="C765" t="s">
        <v>206</v>
      </c>
      <c r="D765" t="s">
        <v>207</v>
      </c>
      <c r="E765" s="2">
        <v>43304.590277777781</v>
      </c>
      <c r="F765" t="s">
        <v>150</v>
      </c>
      <c r="G765" t="s">
        <v>149</v>
      </c>
      <c r="H765" t="b">
        <v>1</v>
      </c>
      <c r="I765">
        <v>1E-3</v>
      </c>
      <c r="J765">
        <v>1E-3</v>
      </c>
      <c r="K765" t="str">
        <f t="shared" si="33"/>
        <v>&lt;</v>
      </c>
      <c r="L765">
        <f t="shared" si="34"/>
        <v>1</v>
      </c>
      <c r="M765">
        <f t="shared" si="35"/>
        <v>1</v>
      </c>
      <c r="N765" t="s">
        <v>453</v>
      </c>
    </row>
    <row r="766" spans="1:14">
      <c r="A766" t="s">
        <v>451</v>
      </c>
      <c r="B766" t="s">
        <v>452</v>
      </c>
      <c r="C766" t="s">
        <v>355</v>
      </c>
      <c r="D766" t="s">
        <v>356</v>
      </c>
      <c r="E766" s="2">
        <v>43320.5625</v>
      </c>
      <c r="F766" t="s">
        <v>150</v>
      </c>
      <c r="G766" t="s">
        <v>149</v>
      </c>
      <c r="H766" t="b">
        <v>1</v>
      </c>
      <c r="I766">
        <v>1E-3</v>
      </c>
      <c r="J766">
        <v>1E-3</v>
      </c>
      <c r="K766" t="str">
        <f t="shared" si="33"/>
        <v>&lt;</v>
      </c>
      <c r="L766">
        <f t="shared" si="34"/>
        <v>1</v>
      </c>
      <c r="M766">
        <f t="shared" si="35"/>
        <v>1</v>
      </c>
      <c r="N766" t="s">
        <v>453</v>
      </c>
    </row>
    <row r="767" spans="1:14">
      <c r="A767" t="s">
        <v>451</v>
      </c>
      <c r="B767" t="s">
        <v>452</v>
      </c>
      <c r="C767" t="s">
        <v>355</v>
      </c>
      <c r="D767" t="s">
        <v>356</v>
      </c>
      <c r="E767" s="2">
        <v>43215.502083333333</v>
      </c>
      <c r="F767" t="s">
        <v>150</v>
      </c>
      <c r="G767" t="s">
        <v>149</v>
      </c>
      <c r="H767" t="b">
        <v>1</v>
      </c>
      <c r="I767">
        <v>1E-3</v>
      </c>
      <c r="J767">
        <v>1E-3</v>
      </c>
      <c r="K767" t="str">
        <f t="shared" si="33"/>
        <v>&lt;</v>
      </c>
      <c r="L767">
        <f t="shared" si="34"/>
        <v>1</v>
      </c>
      <c r="M767">
        <f t="shared" si="35"/>
        <v>1</v>
      </c>
      <c r="N767" t="s">
        <v>453</v>
      </c>
    </row>
    <row r="768" spans="1:14">
      <c r="A768" t="s">
        <v>451</v>
      </c>
      <c r="B768" t="s">
        <v>452</v>
      </c>
      <c r="C768" t="s">
        <v>263</v>
      </c>
      <c r="D768" t="s">
        <v>264</v>
      </c>
      <c r="E768" s="2">
        <v>43355.602777777778</v>
      </c>
      <c r="F768" t="s">
        <v>150</v>
      </c>
      <c r="G768" t="s">
        <v>149</v>
      </c>
      <c r="H768" t="b">
        <v>1</v>
      </c>
      <c r="I768">
        <v>1E-3</v>
      </c>
      <c r="J768">
        <v>1E-3</v>
      </c>
      <c r="K768" t="str">
        <f t="shared" si="33"/>
        <v>&lt;</v>
      </c>
      <c r="L768">
        <f t="shared" si="34"/>
        <v>1</v>
      </c>
      <c r="M768">
        <f t="shared" si="35"/>
        <v>1</v>
      </c>
      <c r="N768" t="s">
        <v>453</v>
      </c>
    </row>
    <row r="769" spans="1:14">
      <c r="A769" t="s">
        <v>451</v>
      </c>
      <c r="B769" t="s">
        <v>452</v>
      </c>
      <c r="C769" t="s">
        <v>263</v>
      </c>
      <c r="D769" t="s">
        <v>264</v>
      </c>
      <c r="E769" s="2">
        <v>43244.663194444445</v>
      </c>
      <c r="F769" t="s">
        <v>150</v>
      </c>
      <c r="G769" t="s">
        <v>149</v>
      </c>
      <c r="H769" t="b">
        <v>1</v>
      </c>
      <c r="I769">
        <v>1E-3</v>
      </c>
      <c r="J769">
        <v>1E-3</v>
      </c>
      <c r="K769" t="str">
        <f t="shared" si="33"/>
        <v>&lt;</v>
      </c>
      <c r="L769">
        <f t="shared" si="34"/>
        <v>1</v>
      </c>
      <c r="M769">
        <f t="shared" si="35"/>
        <v>1</v>
      </c>
      <c r="N769" t="s">
        <v>453</v>
      </c>
    </row>
    <row r="770" spans="1:14">
      <c r="A770" t="s">
        <v>451</v>
      </c>
      <c r="B770" t="s">
        <v>452</v>
      </c>
      <c r="C770" t="s">
        <v>263</v>
      </c>
      <c r="D770" t="s">
        <v>264</v>
      </c>
      <c r="E770" s="2">
        <v>43445.512499999997</v>
      </c>
      <c r="F770" t="s">
        <v>150</v>
      </c>
      <c r="G770" t="s">
        <v>149</v>
      </c>
      <c r="H770" t="b">
        <v>1</v>
      </c>
      <c r="I770">
        <v>1E-3</v>
      </c>
      <c r="J770">
        <v>1E-3</v>
      </c>
      <c r="K770" t="str">
        <f t="shared" si="33"/>
        <v>&lt;</v>
      </c>
      <c r="L770">
        <f t="shared" si="34"/>
        <v>1</v>
      </c>
      <c r="M770">
        <f t="shared" si="35"/>
        <v>1</v>
      </c>
      <c r="N770" t="s">
        <v>453</v>
      </c>
    </row>
    <row r="771" spans="1:14">
      <c r="A771" t="s">
        <v>451</v>
      </c>
      <c r="B771" t="s">
        <v>452</v>
      </c>
      <c r="C771" t="s">
        <v>263</v>
      </c>
      <c r="D771" t="s">
        <v>264</v>
      </c>
      <c r="E771" s="2">
        <v>43286.581944444442</v>
      </c>
      <c r="F771" t="s">
        <v>150</v>
      </c>
      <c r="G771" t="s">
        <v>149</v>
      </c>
      <c r="H771" t="b">
        <v>1</v>
      </c>
      <c r="I771">
        <v>1E-3</v>
      </c>
      <c r="J771">
        <v>1E-3</v>
      </c>
      <c r="K771" t="str">
        <f t="shared" ref="K771:K834" si="36">IF(H771=TRUE,"&lt;","=")</f>
        <v>&lt;</v>
      </c>
      <c r="L771">
        <f t="shared" ref="L771:L834" si="37">I771*1000</f>
        <v>1</v>
      </c>
      <c r="M771">
        <f t="shared" ref="M771:M834" si="38">J771*1000</f>
        <v>1</v>
      </c>
      <c r="N771" t="s">
        <v>453</v>
      </c>
    </row>
    <row r="772" spans="1:14">
      <c r="A772" t="s">
        <v>451</v>
      </c>
      <c r="B772" t="s">
        <v>452</v>
      </c>
      <c r="C772" t="s">
        <v>263</v>
      </c>
      <c r="D772" t="s">
        <v>264</v>
      </c>
      <c r="E772" s="2">
        <v>43389.625694444447</v>
      </c>
      <c r="F772" t="s">
        <v>150</v>
      </c>
      <c r="G772" t="s">
        <v>149</v>
      </c>
      <c r="H772" t="b">
        <v>1</v>
      </c>
      <c r="I772">
        <v>1E-3</v>
      </c>
      <c r="J772">
        <v>1E-3</v>
      </c>
      <c r="K772" t="str">
        <f t="shared" si="36"/>
        <v>&lt;</v>
      </c>
      <c r="L772">
        <f t="shared" si="37"/>
        <v>1</v>
      </c>
      <c r="M772">
        <f t="shared" si="38"/>
        <v>1</v>
      </c>
      <c r="N772" t="s">
        <v>453</v>
      </c>
    </row>
    <row r="773" spans="1:14">
      <c r="A773" t="s">
        <v>451</v>
      </c>
      <c r="B773" t="s">
        <v>452</v>
      </c>
      <c r="C773" t="s">
        <v>263</v>
      </c>
      <c r="D773" t="s">
        <v>264</v>
      </c>
      <c r="E773" s="2">
        <v>43264.630555555559</v>
      </c>
      <c r="F773" t="s">
        <v>150</v>
      </c>
      <c r="G773" t="s">
        <v>149</v>
      </c>
      <c r="H773" t="b">
        <v>1</v>
      </c>
      <c r="I773">
        <v>1E-3</v>
      </c>
      <c r="J773">
        <v>1E-3</v>
      </c>
      <c r="K773" t="str">
        <f t="shared" si="36"/>
        <v>&lt;</v>
      </c>
      <c r="L773">
        <f t="shared" si="37"/>
        <v>1</v>
      </c>
      <c r="M773">
        <f t="shared" si="38"/>
        <v>1</v>
      </c>
      <c r="N773" t="s">
        <v>453</v>
      </c>
    </row>
    <row r="774" spans="1:14">
      <c r="A774" t="s">
        <v>451</v>
      </c>
      <c r="B774" t="s">
        <v>452</v>
      </c>
      <c r="C774" t="s">
        <v>263</v>
      </c>
      <c r="D774" t="s">
        <v>264</v>
      </c>
      <c r="E774" s="2">
        <v>43313.65902777778</v>
      </c>
      <c r="F774" t="s">
        <v>150</v>
      </c>
      <c r="G774" t="s">
        <v>149</v>
      </c>
      <c r="H774" t="b">
        <v>1</v>
      </c>
      <c r="I774">
        <v>1E-3</v>
      </c>
      <c r="J774">
        <v>1E-3</v>
      </c>
      <c r="K774" t="str">
        <f t="shared" si="36"/>
        <v>&lt;</v>
      </c>
      <c r="L774">
        <f t="shared" si="37"/>
        <v>1</v>
      </c>
      <c r="M774">
        <f t="shared" si="38"/>
        <v>1</v>
      </c>
      <c r="N774" t="s">
        <v>453</v>
      </c>
    </row>
    <row r="775" spans="1:14">
      <c r="A775" t="s">
        <v>451</v>
      </c>
      <c r="B775" t="s">
        <v>452</v>
      </c>
      <c r="C775" t="s">
        <v>227</v>
      </c>
      <c r="D775" t="s">
        <v>230</v>
      </c>
      <c r="E775" s="2">
        <v>43216.488888888889</v>
      </c>
      <c r="F775" t="s">
        <v>150</v>
      </c>
      <c r="G775" t="s">
        <v>149</v>
      </c>
      <c r="H775" t="b">
        <v>1</v>
      </c>
      <c r="I775">
        <v>1E-3</v>
      </c>
      <c r="J775">
        <v>1E-3</v>
      </c>
      <c r="K775" t="str">
        <f t="shared" si="36"/>
        <v>&lt;</v>
      </c>
      <c r="L775">
        <f t="shared" si="37"/>
        <v>1</v>
      </c>
      <c r="M775">
        <f t="shared" si="38"/>
        <v>1</v>
      </c>
      <c r="N775" t="s">
        <v>453</v>
      </c>
    </row>
    <row r="776" spans="1:14">
      <c r="A776" t="s">
        <v>451</v>
      </c>
      <c r="B776" t="s">
        <v>452</v>
      </c>
      <c r="C776" t="s">
        <v>227</v>
      </c>
      <c r="D776" t="s">
        <v>230</v>
      </c>
      <c r="E776" s="2">
        <v>43418.543749999997</v>
      </c>
      <c r="F776" t="s">
        <v>150</v>
      </c>
      <c r="G776" t="s">
        <v>149</v>
      </c>
      <c r="H776" t="b">
        <v>1</v>
      </c>
      <c r="I776">
        <v>1E-3</v>
      </c>
      <c r="J776">
        <v>1E-3</v>
      </c>
      <c r="K776" t="str">
        <f t="shared" si="36"/>
        <v>&lt;</v>
      </c>
      <c r="L776">
        <f t="shared" si="37"/>
        <v>1</v>
      </c>
      <c r="M776">
        <f t="shared" si="38"/>
        <v>1</v>
      </c>
      <c r="N776" t="s">
        <v>453</v>
      </c>
    </row>
    <row r="777" spans="1:14">
      <c r="A777" t="s">
        <v>451</v>
      </c>
      <c r="B777" t="s">
        <v>452</v>
      </c>
      <c r="C777" t="s">
        <v>235</v>
      </c>
      <c r="D777" t="s">
        <v>239</v>
      </c>
      <c r="E777" s="2">
        <v>43215.555555555555</v>
      </c>
      <c r="F777" t="s">
        <v>150</v>
      </c>
      <c r="G777" t="s">
        <v>149</v>
      </c>
      <c r="H777" t="b">
        <v>1</v>
      </c>
      <c r="I777">
        <v>1E-3</v>
      </c>
      <c r="J777">
        <v>1E-3</v>
      </c>
      <c r="K777" t="str">
        <f t="shared" si="36"/>
        <v>&lt;</v>
      </c>
      <c r="L777">
        <f t="shared" si="37"/>
        <v>1</v>
      </c>
      <c r="M777">
        <f t="shared" si="38"/>
        <v>1</v>
      </c>
      <c r="N777" t="s">
        <v>453</v>
      </c>
    </row>
    <row r="778" spans="1:14">
      <c r="A778" t="s">
        <v>451</v>
      </c>
      <c r="B778" t="s">
        <v>452</v>
      </c>
      <c r="C778" t="s">
        <v>235</v>
      </c>
      <c r="D778" t="s">
        <v>239</v>
      </c>
      <c r="E778" s="2">
        <v>43322.473611111112</v>
      </c>
      <c r="F778" t="s">
        <v>150</v>
      </c>
      <c r="G778" t="s">
        <v>149</v>
      </c>
      <c r="H778" t="b">
        <v>1</v>
      </c>
      <c r="I778">
        <v>1E-3</v>
      </c>
      <c r="J778">
        <v>1E-3</v>
      </c>
      <c r="K778" t="str">
        <f t="shared" si="36"/>
        <v>&lt;</v>
      </c>
      <c r="L778">
        <f t="shared" si="37"/>
        <v>1</v>
      </c>
      <c r="M778">
        <f t="shared" si="38"/>
        <v>1</v>
      </c>
      <c r="N778" t="s">
        <v>453</v>
      </c>
    </row>
    <row r="779" spans="1:14">
      <c r="A779" t="s">
        <v>451</v>
      </c>
      <c r="B779" t="s">
        <v>452</v>
      </c>
      <c r="C779" t="s">
        <v>235</v>
      </c>
      <c r="D779" t="s">
        <v>239</v>
      </c>
      <c r="E779" s="2">
        <v>43350.675694444442</v>
      </c>
      <c r="F779" t="s">
        <v>150</v>
      </c>
      <c r="G779" t="s">
        <v>149</v>
      </c>
      <c r="H779" t="b">
        <v>1</v>
      </c>
      <c r="I779">
        <v>1E-3</v>
      </c>
      <c r="J779">
        <v>1E-3</v>
      </c>
      <c r="K779" t="str">
        <f t="shared" si="36"/>
        <v>&lt;</v>
      </c>
      <c r="L779">
        <f t="shared" si="37"/>
        <v>1</v>
      </c>
      <c r="M779">
        <f t="shared" si="38"/>
        <v>1</v>
      </c>
      <c r="N779" t="s">
        <v>453</v>
      </c>
    </row>
    <row r="780" spans="1:14">
      <c r="A780" t="s">
        <v>451</v>
      </c>
      <c r="B780" t="s">
        <v>452</v>
      </c>
      <c r="C780" t="s">
        <v>325</v>
      </c>
      <c r="D780" t="s">
        <v>326</v>
      </c>
      <c r="E780" s="2">
        <v>43334.507638888892</v>
      </c>
      <c r="F780" t="s">
        <v>150</v>
      </c>
      <c r="G780" t="s">
        <v>149</v>
      </c>
      <c r="H780" t="b">
        <v>1</v>
      </c>
      <c r="I780">
        <v>1E-3</v>
      </c>
      <c r="J780">
        <v>1E-3</v>
      </c>
      <c r="K780" t="str">
        <f t="shared" si="36"/>
        <v>&lt;</v>
      </c>
      <c r="L780">
        <f t="shared" si="37"/>
        <v>1</v>
      </c>
      <c r="M780">
        <f t="shared" si="38"/>
        <v>1</v>
      </c>
      <c r="N780" t="s">
        <v>453</v>
      </c>
    </row>
    <row r="781" spans="1:14">
      <c r="A781" t="s">
        <v>451</v>
      </c>
      <c r="B781" t="s">
        <v>452</v>
      </c>
      <c r="C781" t="s">
        <v>273</v>
      </c>
      <c r="D781" t="s">
        <v>274</v>
      </c>
      <c r="E781" s="2">
        <v>43313.520138888889</v>
      </c>
      <c r="F781" t="s">
        <v>150</v>
      </c>
      <c r="G781" t="s">
        <v>149</v>
      </c>
      <c r="H781" t="b">
        <v>1</v>
      </c>
      <c r="I781">
        <v>1E-3</v>
      </c>
      <c r="J781">
        <v>1E-3</v>
      </c>
      <c r="K781" t="str">
        <f t="shared" si="36"/>
        <v>&lt;</v>
      </c>
      <c r="L781">
        <f t="shared" si="37"/>
        <v>1</v>
      </c>
      <c r="M781">
        <f t="shared" si="38"/>
        <v>1</v>
      </c>
      <c r="N781" t="s">
        <v>453</v>
      </c>
    </row>
    <row r="782" spans="1:14">
      <c r="A782" t="s">
        <v>451</v>
      </c>
      <c r="B782" t="s">
        <v>452</v>
      </c>
      <c r="C782" t="s">
        <v>273</v>
      </c>
      <c r="D782" t="s">
        <v>274</v>
      </c>
      <c r="E782" s="2">
        <v>43196.42083333333</v>
      </c>
      <c r="F782" t="s">
        <v>150</v>
      </c>
      <c r="G782" t="s">
        <v>149</v>
      </c>
      <c r="H782" t="b">
        <v>1</v>
      </c>
      <c r="I782">
        <v>1E-3</v>
      </c>
      <c r="J782">
        <v>1E-3</v>
      </c>
      <c r="K782" t="str">
        <f t="shared" si="36"/>
        <v>&lt;</v>
      </c>
      <c r="L782">
        <f t="shared" si="37"/>
        <v>1</v>
      </c>
      <c r="M782">
        <f t="shared" si="38"/>
        <v>1</v>
      </c>
      <c r="N782" t="s">
        <v>453</v>
      </c>
    </row>
    <row r="783" spans="1:14">
      <c r="A783" t="s">
        <v>451</v>
      </c>
      <c r="B783" t="s">
        <v>452</v>
      </c>
      <c r="C783" t="s">
        <v>273</v>
      </c>
      <c r="D783" t="s">
        <v>274</v>
      </c>
      <c r="E783" s="2">
        <v>43448.404861111114</v>
      </c>
      <c r="F783" t="s">
        <v>150</v>
      </c>
      <c r="G783" t="s">
        <v>149</v>
      </c>
      <c r="H783" t="b">
        <v>1</v>
      </c>
      <c r="I783">
        <v>1E-3</v>
      </c>
      <c r="J783">
        <v>1E-3</v>
      </c>
      <c r="K783" t="str">
        <f t="shared" si="36"/>
        <v>&lt;</v>
      </c>
      <c r="L783">
        <f t="shared" si="37"/>
        <v>1</v>
      </c>
      <c r="M783">
        <f t="shared" si="38"/>
        <v>1</v>
      </c>
      <c r="N783" t="s">
        <v>453</v>
      </c>
    </row>
    <row r="784" spans="1:14">
      <c r="A784" t="s">
        <v>451</v>
      </c>
      <c r="B784" t="s">
        <v>452</v>
      </c>
      <c r="C784" t="s">
        <v>273</v>
      </c>
      <c r="D784" t="s">
        <v>274</v>
      </c>
      <c r="E784" s="2">
        <v>43244.411111111112</v>
      </c>
      <c r="F784" t="s">
        <v>150</v>
      </c>
      <c r="G784" t="s">
        <v>149</v>
      </c>
      <c r="H784" t="b">
        <v>1</v>
      </c>
      <c r="I784">
        <v>1E-3</v>
      </c>
      <c r="J784">
        <v>1E-3</v>
      </c>
      <c r="K784" t="str">
        <f t="shared" si="36"/>
        <v>&lt;</v>
      </c>
      <c r="L784">
        <f t="shared" si="37"/>
        <v>1</v>
      </c>
      <c r="M784">
        <f t="shared" si="38"/>
        <v>1</v>
      </c>
      <c r="N784" t="s">
        <v>453</v>
      </c>
    </row>
    <row r="785" spans="1:14">
      <c r="A785" t="s">
        <v>451</v>
      </c>
      <c r="B785" t="s">
        <v>452</v>
      </c>
      <c r="C785" t="s">
        <v>296</v>
      </c>
      <c r="D785" t="s">
        <v>297</v>
      </c>
      <c r="E785" s="2">
        <v>43256.523611111108</v>
      </c>
      <c r="F785" t="s">
        <v>150</v>
      </c>
      <c r="G785" t="s">
        <v>149</v>
      </c>
      <c r="H785" t="b">
        <v>1</v>
      </c>
      <c r="I785">
        <v>1E-3</v>
      </c>
      <c r="J785">
        <v>1E-3</v>
      </c>
      <c r="K785" t="str">
        <f t="shared" si="36"/>
        <v>&lt;</v>
      </c>
      <c r="L785">
        <f t="shared" si="37"/>
        <v>1</v>
      </c>
      <c r="M785">
        <f t="shared" si="38"/>
        <v>1</v>
      </c>
      <c r="N785" t="s">
        <v>453</v>
      </c>
    </row>
    <row r="786" spans="1:14">
      <c r="A786" t="s">
        <v>451</v>
      </c>
      <c r="B786" t="s">
        <v>452</v>
      </c>
      <c r="C786" t="s">
        <v>276</v>
      </c>
      <c r="D786" t="s">
        <v>277</v>
      </c>
      <c r="E786" s="2">
        <v>43265.49722222222</v>
      </c>
      <c r="F786" t="s">
        <v>150</v>
      </c>
      <c r="G786" t="s">
        <v>149</v>
      </c>
      <c r="H786" t="b">
        <v>1</v>
      </c>
      <c r="I786">
        <v>1E-3</v>
      </c>
      <c r="J786">
        <v>1E-3</v>
      </c>
      <c r="K786" t="str">
        <f t="shared" si="36"/>
        <v>&lt;</v>
      </c>
      <c r="L786">
        <f t="shared" si="37"/>
        <v>1</v>
      </c>
      <c r="M786">
        <f t="shared" si="38"/>
        <v>1</v>
      </c>
      <c r="N786" t="s">
        <v>453</v>
      </c>
    </row>
    <row r="787" spans="1:14">
      <c r="A787" t="s">
        <v>451</v>
      </c>
      <c r="B787" t="s">
        <v>452</v>
      </c>
      <c r="C787" t="s">
        <v>288</v>
      </c>
      <c r="D787" t="s">
        <v>289</v>
      </c>
      <c r="E787" s="2">
        <v>43325.468055555553</v>
      </c>
      <c r="F787" t="s">
        <v>150</v>
      </c>
      <c r="G787" t="s">
        <v>149</v>
      </c>
      <c r="H787" t="b">
        <v>1</v>
      </c>
      <c r="I787">
        <v>1E-3</v>
      </c>
      <c r="J787">
        <v>1E-3</v>
      </c>
      <c r="K787" t="str">
        <f t="shared" si="36"/>
        <v>&lt;</v>
      </c>
      <c r="L787">
        <f t="shared" si="37"/>
        <v>1</v>
      </c>
      <c r="M787">
        <f t="shared" si="38"/>
        <v>1</v>
      </c>
      <c r="N787" t="s">
        <v>453</v>
      </c>
    </row>
    <row r="788" spans="1:14">
      <c r="A788" t="s">
        <v>451</v>
      </c>
      <c r="B788" t="s">
        <v>452</v>
      </c>
      <c r="C788" t="s">
        <v>364</v>
      </c>
      <c r="D788" t="s">
        <v>365</v>
      </c>
      <c r="E788" s="2">
        <v>43265.523611111108</v>
      </c>
      <c r="F788" t="s">
        <v>150</v>
      </c>
      <c r="G788" t="s">
        <v>149</v>
      </c>
      <c r="H788" t="b">
        <v>1</v>
      </c>
      <c r="I788">
        <v>1E-3</v>
      </c>
      <c r="J788">
        <v>1E-3</v>
      </c>
      <c r="K788" t="str">
        <f t="shared" si="36"/>
        <v>&lt;</v>
      </c>
      <c r="L788">
        <f t="shared" si="37"/>
        <v>1</v>
      </c>
      <c r="M788">
        <f t="shared" si="38"/>
        <v>1</v>
      </c>
      <c r="N788" t="s">
        <v>453</v>
      </c>
    </row>
    <row r="789" spans="1:14">
      <c r="A789" t="s">
        <v>451</v>
      </c>
      <c r="B789" t="s">
        <v>452</v>
      </c>
      <c r="C789" t="s">
        <v>247</v>
      </c>
      <c r="D789" t="s">
        <v>248</v>
      </c>
      <c r="E789" s="2">
        <v>43266.461111111108</v>
      </c>
      <c r="F789" t="s">
        <v>150</v>
      </c>
      <c r="G789" t="s">
        <v>149</v>
      </c>
      <c r="H789" t="b">
        <v>1</v>
      </c>
      <c r="I789">
        <v>1E-3</v>
      </c>
      <c r="J789">
        <v>1E-3</v>
      </c>
      <c r="K789" t="str">
        <f t="shared" si="36"/>
        <v>&lt;</v>
      </c>
      <c r="L789">
        <f t="shared" si="37"/>
        <v>1</v>
      </c>
      <c r="M789">
        <f t="shared" si="38"/>
        <v>1</v>
      </c>
      <c r="N789" t="s">
        <v>453</v>
      </c>
    </row>
    <row r="790" spans="1:14">
      <c r="A790" t="s">
        <v>451</v>
      </c>
      <c r="B790" t="s">
        <v>452</v>
      </c>
      <c r="C790" t="s">
        <v>255</v>
      </c>
      <c r="D790" t="s">
        <v>258</v>
      </c>
      <c r="E790" s="2">
        <v>43259.398611111108</v>
      </c>
      <c r="F790" t="s">
        <v>150</v>
      </c>
      <c r="G790" t="s">
        <v>149</v>
      </c>
      <c r="H790" t="b">
        <v>1</v>
      </c>
      <c r="I790">
        <v>1E-3</v>
      </c>
      <c r="J790">
        <v>1E-3</v>
      </c>
      <c r="K790" t="str">
        <f t="shared" si="36"/>
        <v>&lt;</v>
      </c>
      <c r="L790">
        <f t="shared" si="37"/>
        <v>1</v>
      </c>
      <c r="M790">
        <f t="shared" si="38"/>
        <v>1</v>
      </c>
      <c r="N790" t="s">
        <v>453</v>
      </c>
    </row>
    <row r="791" spans="1:14">
      <c r="A791" t="s">
        <v>451</v>
      </c>
      <c r="B791" t="s">
        <v>452</v>
      </c>
      <c r="C791" t="s">
        <v>318</v>
      </c>
      <c r="D791" t="s">
        <v>321</v>
      </c>
      <c r="E791" s="2">
        <v>43290.661805555559</v>
      </c>
      <c r="F791" t="s">
        <v>150</v>
      </c>
      <c r="G791" t="s">
        <v>149</v>
      </c>
      <c r="H791" t="b">
        <v>1</v>
      </c>
      <c r="I791">
        <v>1E-3</v>
      </c>
      <c r="J791">
        <v>1E-3</v>
      </c>
      <c r="K791" t="str">
        <f t="shared" si="36"/>
        <v>&lt;</v>
      </c>
      <c r="L791">
        <f t="shared" si="37"/>
        <v>1</v>
      </c>
      <c r="M791">
        <f t="shared" si="38"/>
        <v>1</v>
      </c>
      <c r="N791" t="s">
        <v>453</v>
      </c>
    </row>
    <row r="792" spans="1:14">
      <c r="A792" t="s">
        <v>451</v>
      </c>
      <c r="B792" t="s">
        <v>452</v>
      </c>
      <c r="C792" t="s">
        <v>268</v>
      </c>
      <c r="D792" t="s">
        <v>271</v>
      </c>
      <c r="E792" s="2">
        <v>43252.595138888886</v>
      </c>
      <c r="F792" t="s">
        <v>150</v>
      </c>
      <c r="G792" t="s">
        <v>149</v>
      </c>
      <c r="H792" t="b">
        <v>1</v>
      </c>
      <c r="I792">
        <v>1E-3</v>
      </c>
      <c r="J792">
        <v>1E-3</v>
      </c>
      <c r="K792" t="str">
        <f t="shared" si="36"/>
        <v>&lt;</v>
      </c>
      <c r="L792">
        <f t="shared" si="37"/>
        <v>1</v>
      </c>
      <c r="M792">
        <f t="shared" si="38"/>
        <v>1</v>
      </c>
      <c r="N792" t="s">
        <v>453</v>
      </c>
    </row>
    <row r="793" spans="1:14">
      <c r="A793" t="s">
        <v>451</v>
      </c>
      <c r="B793" t="s">
        <v>452</v>
      </c>
      <c r="C793" t="s">
        <v>302</v>
      </c>
      <c r="D793" t="s">
        <v>305</v>
      </c>
      <c r="E793" s="2">
        <v>43714.518750000003</v>
      </c>
      <c r="F793" t="s">
        <v>150</v>
      </c>
      <c r="G793" t="s">
        <v>149</v>
      </c>
      <c r="H793" t="b">
        <v>1</v>
      </c>
      <c r="I793">
        <v>1E-3</v>
      </c>
      <c r="J793">
        <v>1E-3</v>
      </c>
      <c r="K793" t="str">
        <f t="shared" si="36"/>
        <v>&lt;</v>
      </c>
      <c r="L793">
        <f t="shared" si="37"/>
        <v>1</v>
      </c>
      <c r="M793">
        <f t="shared" si="38"/>
        <v>1</v>
      </c>
      <c r="N793" t="s">
        <v>453</v>
      </c>
    </row>
    <row r="794" spans="1:14">
      <c r="A794" t="s">
        <v>451</v>
      </c>
      <c r="B794" t="s">
        <v>452</v>
      </c>
      <c r="C794" t="s">
        <v>219</v>
      </c>
      <c r="D794" t="s">
        <v>222</v>
      </c>
      <c r="E794" s="2">
        <v>43770.418749999997</v>
      </c>
      <c r="F794" t="s">
        <v>150</v>
      </c>
      <c r="G794" t="s">
        <v>149</v>
      </c>
      <c r="H794" t="b">
        <v>1</v>
      </c>
      <c r="I794">
        <v>1E-3</v>
      </c>
      <c r="J794">
        <v>1E-3</v>
      </c>
      <c r="K794" t="str">
        <f t="shared" si="36"/>
        <v>&lt;</v>
      </c>
      <c r="L794">
        <f t="shared" si="37"/>
        <v>1</v>
      </c>
      <c r="M794">
        <f t="shared" si="38"/>
        <v>1</v>
      </c>
      <c r="N794" t="s">
        <v>453</v>
      </c>
    </row>
    <row r="795" spans="1:14">
      <c r="A795" t="s">
        <v>451</v>
      </c>
      <c r="B795" t="s">
        <v>452</v>
      </c>
      <c r="C795" t="s">
        <v>224</v>
      </c>
      <c r="D795" t="s">
        <v>225</v>
      </c>
      <c r="E795" s="2">
        <v>43767.458333333336</v>
      </c>
      <c r="F795" t="s">
        <v>150</v>
      </c>
      <c r="G795" t="s">
        <v>149</v>
      </c>
      <c r="H795" t="b">
        <v>1</v>
      </c>
      <c r="I795">
        <v>1E-3</v>
      </c>
      <c r="J795">
        <v>1E-3</v>
      </c>
      <c r="K795" t="str">
        <f t="shared" si="36"/>
        <v>&lt;</v>
      </c>
      <c r="L795">
        <f t="shared" si="37"/>
        <v>1</v>
      </c>
      <c r="M795">
        <f t="shared" si="38"/>
        <v>1</v>
      </c>
      <c r="N795" t="s">
        <v>453</v>
      </c>
    </row>
    <row r="796" spans="1:14">
      <c r="A796" t="s">
        <v>451</v>
      </c>
      <c r="B796" t="s">
        <v>452</v>
      </c>
      <c r="C796" t="s">
        <v>224</v>
      </c>
      <c r="D796" t="s">
        <v>225</v>
      </c>
      <c r="E796" s="2">
        <v>43721.479166666664</v>
      </c>
      <c r="F796" t="s">
        <v>150</v>
      </c>
      <c r="G796" t="s">
        <v>149</v>
      </c>
      <c r="H796" t="b">
        <v>1</v>
      </c>
      <c r="I796">
        <v>1E-3</v>
      </c>
      <c r="J796">
        <v>1E-3</v>
      </c>
      <c r="K796" t="str">
        <f t="shared" si="36"/>
        <v>&lt;</v>
      </c>
      <c r="L796">
        <f t="shared" si="37"/>
        <v>1</v>
      </c>
      <c r="M796">
        <f t="shared" si="38"/>
        <v>1</v>
      </c>
      <c r="N796" t="s">
        <v>453</v>
      </c>
    </row>
    <row r="797" spans="1:14">
      <c r="A797" t="s">
        <v>451</v>
      </c>
      <c r="B797" t="s">
        <v>452</v>
      </c>
      <c r="C797" t="s">
        <v>224</v>
      </c>
      <c r="D797" t="s">
        <v>225</v>
      </c>
      <c r="E797" s="2">
        <v>43818.413194444445</v>
      </c>
      <c r="F797" t="s">
        <v>150</v>
      </c>
      <c r="G797" t="s">
        <v>149</v>
      </c>
      <c r="H797" t="b">
        <v>1</v>
      </c>
      <c r="I797">
        <v>1E-3</v>
      </c>
      <c r="J797">
        <v>1E-3</v>
      </c>
      <c r="K797" t="str">
        <f t="shared" si="36"/>
        <v>&lt;</v>
      </c>
      <c r="L797">
        <f t="shared" si="37"/>
        <v>1</v>
      </c>
      <c r="M797">
        <f t="shared" si="38"/>
        <v>1</v>
      </c>
      <c r="N797" t="s">
        <v>453</v>
      </c>
    </row>
    <row r="798" spans="1:14">
      <c r="A798" t="s">
        <v>451</v>
      </c>
      <c r="B798" t="s">
        <v>452</v>
      </c>
      <c r="C798" t="s">
        <v>224</v>
      </c>
      <c r="D798" t="s">
        <v>225</v>
      </c>
      <c r="E798" s="2">
        <v>43805.433333333334</v>
      </c>
      <c r="F798" t="s">
        <v>150</v>
      </c>
      <c r="G798" t="s">
        <v>149</v>
      </c>
      <c r="H798" t="b">
        <v>1</v>
      </c>
      <c r="I798">
        <v>1E-3</v>
      </c>
      <c r="J798">
        <v>1E-3</v>
      </c>
      <c r="K798" t="str">
        <f t="shared" si="36"/>
        <v>&lt;</v>
      </c>
      <c r="L798">
        <f t="shared" si="37"/>
        <v>1</v>
      </c>
      <c r="M798">
        <f t="shared" si="38"/>
        <v>1</v>
      </c>
      <c r="N798" t="s">
        <v>453</v>
      </c>
    </row>
    <row r="799" spans="1:14">
      <c r="A799" t="s">
        <v>451</v>
      </c>
      <c r="B799" t="s">
        <v>452</v>
      </c>
      <c r="C799" t="s">
        <v>224</v>
      </c>
      <c r="D799" t="s">
        <v>225</v>
      </c>
      <c r="E799" s="2">
        <v>43812.400694444441</v>
      </c>
      <c r="F799" t="s">
        <v>150</v>
      </c>
      <c r="G799" t="s">
        <v>149</v>
      </c>
      <c r="H799" t="b">
        <v>1</v>
      </c>
      <c r="I799">
        <v>1E-3</v>
      </c>
      <c r="J799">
        <v>1E-3</v>
      </c>
      <c r="K799" t="str">
        <f t="shared" si="36"/>
        <v>&lt;</v>
      </c>
      <c r="L799">
        <f t="shared" si="37"/>
        <v>1</v>
      </c>
      <c r="M799">
        <f t="shared" si="38"/>
        <v>1</v>
      </c>
      <c r="N799" t="s">
        <v>453</v>
      </c>
    </row>
    <row r="800" spans="1:14">
      <c r="A800" t="s">
        <v>451</v>
      </c>
      <c r="B800" t="s">
        <v>452</v>
      </c>
      <c r="C800" t="s">
        <v>224</v>
      </c>
      <c r="D800" t="s">
        <v>225</v>
      </c>
      <c r="E800" s="2">
        <v>43798.419444444444</v>
      </c>
      <c r="F800" t="s">
        <v>150</v>
      </c>
      <c r="G800" t="s">
        <v>149</v>
      </c>
      <c r="H800" t="b">
        <v>1</v>
      </c>
      <c r="I800">
        <v>1E-3</v>
      </c>
      <c r="J800">
        <v>1E-3</v>
      </c>
      <c r="K800" t="str">
        <f t="shared" si="36"/>
        <v>&lt;</v>
      </c>
      <c r="L800">
        <f t="shared" si="37"/>
        <v>1</v>
      </c>
      <c r="M800">
        <f t="shared" si="38"/>
        <v>1</v>
      </c>
      <c r="N800" t="s">
        <v>453</v>
      </c>
    </row>
    <row r="801" spans="1:14">
      <c r="A801" t="s">
        <v>451</v>
      </c>
      <c r="B801" t="s">
        <v>452</v>
      </c>
      <c r="C801" t="s">
        <v>224</v>
      </c>
      <c r="D801" t="s">
        <v>225</v>
      </c>
      <c r="E801" s="2">
        <v>43476.427083333336</v>
      </c>
      <c r="F801" t="s">
        <v>150</v>
      </c>
      <c r="G801" t="s">
        <v>149</v>
      </c>
      <c r="H801" t="b">
        <v>1</v>
      </c>
      <c r="I801">
        <v>1E-3</v>
      </c>
      <c r="J801">
        <v>1E-3</v>
      </c>
      <c r="K801" t="str">
        <f t="shared" si="36"/>
        <v>&lt;</v>
      </c>
      <c r="L801">
        <f t="shared" si="37"/>
        <v>1</v>
      </c>
      <c r="M801">
        <f t="shared" si="38"/>
        <v>1</v>
      </c>
      <c r="N801" t="s">
        <v>453</v>
      </c>
    </row>
    <row r="802" spans="1:14">
      <c r="A802" t="s">
        <v>451</v>
      </c>
      <c r="B802" t="s">
        <v>452</v>
      </c>
      <c r="C802" t="s">
        <v>224</v>
      </c>
      <c r="D802" t="s">
        <v>225</v>
      </c>
      <c r="E802" s="2">
        <v>43486.4375</v>
      </c>
      <c r="F802" t="s">
        <v>150</v>
      </c>
      <c r="G802" t="s">
        <v>149</v>
      </c>
      <c r="H802" t="b">
        <v>1</v>
      </c>
      <c r="I802">
        <v>1E-3</v>
      </c>
      <c r="J802">
        <v>1E-3</v>
      </c>
      <c r="K802" t="str">
        <f t="shared" si="36"/>
        <v>&lt;</v>
      </c>
      <c r="L802">
        <f t="shared" si="37"/>
        <v>1</v>
      </c>
      <c r="M802">
        <f t="shared" si="38"/>
        <v>1</v>
      </c>
      <c r="N802" t="s">
        <v>453</v>
      </c>
    </row>
    <row r="803" spans="1:14">
      <c r="A803" t="s">
        <v>451</v>
      </c>
      <c r="B803" t="s">
        <v>452</v>
      </c>
      <c r="C803" t="s">
        <v>224</v>
      </c>
      <c r="D803" t="s">
        <v>225</v>
      </c>
      <c r="E803" s="2">
        <v>43816.381944444445</v>
      </c>
      <c r="F803" t="s">
        <v>150</v>
      </c>
      <c r="G803" t="s">
        <v>149</v>
      </c>
      <c r="H803" t="b">
        <v>1</v>
      </c>
      <c r="I803">
        <v>1E-3</v>
      </c>
      <c r="J803">
        <v>1E-3</v>
      </c>
      <c r="K803" t="str">
        <f t="shared" si="36"/>
        <v>&lt;</v>
      </c>
      <c r="L803">
        <f t="shared" si="37"/>
        <v>1</v>
      </c>
      <c r="M803">
        <f t="shared" si="38"/>
        <v>1</v>
      </c>
      <c r="N803" t="s">
        <v>453</v>
      </c>
    </row>
    <row r="804" spans="1:14">
      <c r="A804" t="s">
        <v>451</v>
      </c>
      <c r="B804" t="s">
        <v>452</v>
      </c>
      <c r="C804" t="s">
        <v>224</v>
      </c>
      <c r="D804" t="s">
        <v>225</v>
      </c>
      <c r="E804" s="2">
        <v>43797.444444444445</v>
      </c>
      <c r="F804" t="s">
        <v>150</v>
      </c>
      <c r="G804" t="s">
        <v>149</v>
      </c>
      <c r="H804" t="b">
        <v>1</v>
      </c>
      <c r="I804">
        <v>1E-3</v>
      </c>
      <c r="J804">
        <v>1E-3</v>
      </c>
      <c r="K804" t="str">
        <f t="shared" si="36"/>
        <v>&lt;</v>
      </c>
      <c r="L804">
        <f t="shared" si="37"/>
        <v>1</v>
      </c>
      <c r="M804">
        <f t="shared" si="38"/>
        <v>1</v>
      </c>
      <c r="N804" t="s">
        <v>453</v>
      </c>
    </row>
    <row r="805" spans="1:14">
      <c r="A805" t="s">
        <v>451</v>
      </c>
      <c r="B805" t="s">
        <v>452</v>
      </c>
      <c r="C805" t="s">
        <v>224</v>
      </c>
      <c r="D805" t="s">
        <v>225</v>
      </c>
      <c r="E805" s="2">
        <v>43468.524305555555</v>
      </c>
      <c r="F805" t="s">
        <v>150</v>
      </c>
      <c r="G805" t="s">
        <v>149</v>
      </c>
      <c r="H805" t="b">
        <v>1</v>
      </c>
      <c r="I805">
        <v>1E-3</v>
      </c>
      <c r="J805">
        <v>1E-3</v>
      </c>
      <c r="K805" t="str">
        <f t="shared" si="36"/>
        <v>&lt;</v>
      </c>
      <c r="L805">
        <f t="shared" si="37"/>
        <v>1</v>
      </c>
      <c r="M805">
        <f t="shared" si="38"/>
        <v>1</v>
      </c>
      <c r="N805" t="s">
        <v>453</v>
      </c>
    </row>
    <row r="806" spans="1:14">
      <c r="A806" t="s">
        <v>451</v>
      </c>
      <c r="B806" t="s">
        <v>452</v>
      </c>
      <c r="C806" t="s">
        <v>224</v>
      </c>
      <c r="D806" t="s">
        <v>225</v>
      </c>
      <c r="E806" s="2">
        <v>43558.497916666667</v>
      </c>
      <c r="F806" t="s">
        <v>150</v>
      </c>
      <c r="G806" t="s">
        <v>149</v>
      </c>
      <c r="H806" t="b">
        <v>1</v>
      </c>
      <c r="I806">
        <v>1E-3</v>
      </c>
      <c r="J806">
        <v>1E-3</v>
      </c>
      <c r="K806" t="str">
        <f t="shared" si="36"/>
        <v>&lt;</v>
      </c>
      <c r="L806">
        <f t="shared" si="37"/>
        <v>1</v>
      </c>
      <c r="M806">
        <f t="shared" si="38"/>
        <v>1</v>
      </c>
      <c r="N806" t="s">
        <v>453</v>
      </c>
    </row>
    <row r="807" spans="1:14">
      <c r="A807" t="s">
        <v>451</v>
      </c>
      <c r="B807" t="s">
        <v>452</v>
      </c>
      <c r="C807" t="s">
        <v>224</v>
      </c>
      <c r="D807" t="s">
        <v>225</v>
      </c>
      <c r="E807" s="2">
        <v>43796.472222222219</v>
      </c>
      <c r="F807" t="s">
        <v>150</v>
      </c>
      <c r="G807" t="s">
        <v>149</v>
      </c>
      <c r="H807" t="b">
        <v>1</v>
      </c>
      <c r="I807">
        <v>1E-3</v>
      </c>
      <c r="J807">
        <v>1E-3</v>
      </c>
      <c r="K807" t="str">
        <f t="shared" si="36"/>
        <v>&lt;</v>
      </c>
      <c r="L807">
        <f t="shared" si="37"/>
        <v>1</v>
      </c>
      <c r="M807">
        <f t="shared" si="38"/>
        <v>1</v>
      </c>
      <c r="N807" t="s">
        <v>453</v>
      </c>
    </row>
    <row r="808" spans="1:14">
      <c r="A808" t="s">
        <v>451</v>
      </c>
      <c r="B808" t="s">
        <v>452</v>
      </c>
      <c r="C808" t="s">
        <v>224</v>
      </c>
      <c r="D808" t="s">
        <v>225</v>
      </c>
      <c r="E808" s="2">
        <v>43756.536805555559</v>
      </c>
      <c r="F808" t="s">
        <v>150</v>
      </c>
      <c r="G808" t="s">
        <v>149</v>
      </c>
      <c r="H808" t="b">
        <v>1</v>
      </c>
      <c r="I808">
        <v>1E-3</v>
      </c>
      <c r="J808">
        <v>1E-3</v>
      </c>
      <c r="K808" t="str">
        <f t="shared" si="36"/>
        <v>&lt;</v>
      </c>
      <c r="L808">
        <f t="shared" si="37"/>
        <v>1</v>
      </c>
      <c r="M808">
        <f t="shared" si="38"/>
        <v>1</v>
      </c>
      <c r="N808" t="s">
        <v>453</v>
      </c>
    </row>
    <row r="809" spans="1:14">
      <c r="A809" t="s">
        <v>451</v>
      </c>
      <c r="B809" t="s">
        <v>452</v>
      </c>
      <c r="C809" t="s">
        <v>224</v>
      </c>
      <c r="D809" t="s">
        <v>225</v>
      </c>
      <c r="E809" s="2">
        <v>43790.436805555553</v>
      </c>
      <c r="F809" t="s">
        <v>150</v>
      </c>
      <c r="G809" t="s">
        <v>149</v>
      </c>
      <c r="H809" t="b">
        <v>1</v>
      </c>
      <c r="I809">
        <v>1E-3</v>
      </c>
      <c r="J809">
        <v>1E-3</v>
      </c>
      <c r="K809" t="str">
        <f t="shared" si="36"/>
        <v>&lt;</v>
      </c>
      <c r="L809">
        <f t="shared" si="37"/>
        <v>1</v>
      </c>
      <c r="M809">
        <f t="shared" si="38"/>
        <v>1</v>
      </c>
      <c r="N809" t="s">
        <v>453</v>
      </c>
    </row>
    <row r="810" spans="1:14">
      <c r="A810" t="s">
        <v>451</v>
      </c>
      <c r="B810" t="s">
        <v>452</v>
      </c>
      <c r="C810" t="s">
        <v>224</v>
      </c>
      <c r="D810" t="s">
        <v>225</v>
      </c>
      <c r="E810" s="2">
        <v>43802.511111111111</v>
      </c>
      <c r="F810" t="s">
        <v>150</v>
      </c>
      <c r="G810" t="s">
        <v>149</v>
      </c>
      <c r="H810" t="b">
        <v>1</v>
      </c>
      <c r="I810">
        <v>1E-3</v>
      </c>
      <c r="J810">
        <v>1E-3</v>
      </c>
      <c r="K810" t="str">
        <f t="shared" si="36"/>
        <v>&lt;</v>
      </c>
      <c r="L810">
        <f t="shared" si="37"/>
        <v>1</v>
      </c>
      <c r="M810">
        <f t="shared" si="38"/>
        <v>1</v>
      </c>
      <c r="N810" t="s">
        <v>453</v>
      </c>
    </row>
    <row r="811" spans="1:14">
      <c r="A811" t="s">
        <v>451</v>
      </c>
      <c r="B811" t="s">
        <v>452</v>
      </c>
      <c r="C811" t="s">
        <v>224</v>
      </c>
      <c r="D811" t="s">
        <v>225</v>
      </c>
      <c r="E811" s="2">
        <v>43808.413888888892</v>
      </c>
      <c r="F811" t="s">
        <v>150</v>
      </c>
      <c r="G811" t="s">
        <v>149</v>
      </c>
      <c r="H811" t="b">
        <v>1</v>
      </c>
      <c r="I811">
        <v>1E-3</v>
      </c>
      <c r="J811">
        <v>1E-3</v>
      </c>
      <c r="K811" t="str">
        <f t="shared" si="36"/>
        <v>&lt;</v>
      </c>
      <c r="L811">
        <f t="shared" si="37"/>
        <v>1</v>
      </c>
      <c r="M811">
        <f t="shared" si="38"/>
        <v>1</v>
      </c>
      <c r="N811" t="s">
        <v>453</v>
      </c>
    </row>
    <row r="812" spans="1:14">
      <c r="A812" t="s">
        <v>451</v>
      </c>
      <c r="B812" t="s">
        <v>452</v>
      </c>
      <c r="C812" t="s">
        <v>241</v>
      </c>
      <c r="D812" t="s">
        <v>242</v>
      </c>
      <c r="E812" s="2">
        <v>43759.518750000003</v>
      </c>
      <c r="F812" t="s">
        <v>150</v>
      </c>
      <c r="G812" t="s">
        <v>149</v>
      </c>
      <c r="H812" t="b">
        <v>1</v>
      </c>
      <c r="I812">
        <v>1E-3</v>
      </c>
      <c r="J812">
        <v>1E-3</v>
      </c>
      <c r="K812" t="str">
        <f t="shared" si="36"/>
        <v>&lt;</v>
      </c>
      <c r="L812">
        <f t="shared" si="37"/>
        <v>1</v>
      </c>
      <c r="M812">
        <f t="shared" si="38"/>
        <v>1</v>
      </c>
      <c r="N812" t="s">
        <v>453</v>
      </c>
    </row>
    <row r="813" spans="1:14">
      <c r="A813" t="s">
        <v>451</v>
      </c>
      <c r="B813" t="s">
        <v>452</v>
      </c>
      <c r="C813" t="s">
        <v>241</v>
      </c>
      <c r="D813" t="s">
        <v>242</v>
      </c>
      <c r="E813" s="2">
        <v>43801.548611111109</v>
      </c>
      <c r="F813" t="s">
        <v>150</v>
      </c>
      <c r="G813" t="s">
        <v>149</v>
      </c>
      <c r="H813" t="b">
        <v>1</v>
      </c>
      <c r="I813">
        <v>1E-3</v>
      </c>
      <c r="J813">
        <v>1E-3</v>
      </c>
      <c r="K813" t="str">
        <f t="shared" si="36"/>
        <v>&lt;</v>
      </c>
      <c r="L813">
        <f t="shared" si="37"/>
        <v>1</v>
      </c>
      <c r="M813">
        <f t="shared" si="38"/>
        <v>1</v>
      </c>
      <c r="N813" t="s">
        <v>453</v>
      </c>
    </row>
    <row r="814" spans="1:14">
      <c r="A814" t="s">
        <v>451</v>
      </c>
      <c r="B814" t="s">
        <v>452</v>
      </c>
      <c r="C814" t="s">
        <v>241</v>
      </c>
      <c r="D814" t="s">
        <v>242</v>
      </c>
      <c r="E814" s="2">
        <v>43502.589583333334</v>
      </c>
      <c r="F814" t="s">
        <v>150</v>
      </c>
      <c r="G814" t="s">
        <v>149</v>
      </c>
      <c r="H814" t="b">
        <v>1</v>
      </c>
      <c r="I814">
        <v>1E-3</v>
      </c>
      <c r="J814">
        <v>1E-3</v>
      </c>
      <c r="K814" t="str">
        <f t="shared" si="36"/>
        <v>&lt;</v>
      </c>
      <c r="L814">
        <f t="shared" si="37"/>
        <v>1</v>
      </c>
      <c r="M814">
        <f t="shared" si="38"/>
        <v>1</v>
      </c>
      <c r="N814" t="s">
        <v>453</v>
      </c>
    </row>
    <row r="815" spans="1:14">
      <c r="A815" t="s">
        <v>451</v>
      </c>
      <c r="B815" t="s">
        <v>452</v>
      </c>
      <c r="C815" t="s">
        <v>241</v>
      </c>
      <c r="D815" t="s">
        <v>242</v>
      </c>
      <c r="E815" s="2">
        <v>43817.470833333333</v>
      </c>
      <c r="F815" t="s">
        <v>150</v>
      </c>
      <c r="G815" t="s">
        <v>149</v>
      </c>
      <c r="H815" t="b">
        <v>1</v>
      </c>
      <c r="I815">
        <v>1E-3</v>
      </c>
      <c r="J815">
        <v>1E-3</v>
      </c>
      <c r="K815" t="str">
        <f t="shared" si="36"/>
        <v>&lt;</v>
      </c>
      <c r="L815">
        <f t="shared" si="37"/>
        <v>1</v>
      </c>
      <c r="M815">
        <f t="shared" si="38"/>
        <v>1</v>
      </c>
      <c r="N815" t="s">
        <v>453</v>
      </c>
    </row>
    <row r="816" spans="1:14">
      <c r="A816" t="s">
        <v>451</v>
      </c>
      <c r="B816" t="s">
        <v>452</v>
      </c>
      <c r="C816" t="s">
        <v>241</v>
      </c>
      <c r="D816" t="s">
        <v>242</v>
      </c>
      <c r="E816" s="2">
        <v>43794.421527777777</v>
      </c>
      <c r="F816" t="s">
        <v>150</v>
      </c>
      <c r="G816" t="s">
        <v>149</v>
      </c>
      <c r="H816" t="b">
        <v>1</v>
      </c>
      <c r="I816">
        <v>1E-3</v>
      </c>
      <c r="J816">
        <v>1E-3</v>
      </c>
      <c r="K816" t="str">
        <f t="shared" si="36"/>
        <v>&lt;</v>
      </c>
      <c r="L816">
        <f t="shared" si="37"/>
        <v>1</v>
      </c>
      <c r="M816">
        <f t="shared" si="38"/>
        <v>1</v>
      </c>
      <c r="N816" t="s">
        <v>453</v>
      </c>
    </row>
    <row r="817" spans="1:14">
      <c r="A817" t="s">
        <v>451</v>
      </c>
      <c r="B817" t="s">
        <v>452</v>
      </c>
      <c r="C817" t="s">
        <v>241</v>
      </c>
      <c r="D817" t="s">
        <v>242</v>
      </c>
      <c r="E817" s="2">
        <v>43748.504861111112</v>
      </c>
      <c r="F817" t="s">
        <v>150</v>
      </c>
      <c r="G817" t="s">
        <v>149</v>
      </c>
      <c r="H817" t="b">
        <v>1</v>
      </c>
      <c r="I817">
        <v>1E-3</v>
      </c>
      <c r="J817">
        <v>1E-3</v>
      </c>
      <c r="K817" t="str">
        <f t="shared" si="36"/>
        <v>&lt;</v>
      </c>
      <c r="L817">
        <f t="shared" si="37"/>
        <v>1</v>
      </c>
      <c r="M817">
        <f t="shared" si="38"/>
        <v>1</v>
      </c>
      <c r="N817" t="s">
        <v>453</v>
      </c>
    </row>
    <row r="818" spans="1:14">
      <c r="A818" t="s">
        <v>451</v>
      </c>
      <c r="B818" t="s">
        <v>452</v>
      </c>
      <c r="C818" t="s">
        <v>241</v>
      </c>
      <c r="D818" t="s">
        <v>242</v>
      </c>
      <c r="E818" s="2">
        <v>43739.697916666664</v>
      </c>
      <c r="F818" t="s">
        <v>150</v>
      </c>
      <c r="G818" t="s">
        <v>149</v>
      </c>
      <c r="H818" t="b">
        <v>1</v>
      </c>
      <c r="I818">
        <v>1E-3</v>
      </c>
      <c r="J818">
        <v>1E-3</v>
      </c>
      <c r="K818" t="str">
        <f t="shared" si="36"/>
        <v>&lt;</v>
      </c>
      <c r="L818">
        <f t="shared" si="37"/>
        <v>1</v>
      </c>
      <c r="M818">
        <f t="shared" si="38"/>
        <v>1</v>
      </c>
      <c r="N818" t="s">
        <v>453</v>
      </c>
    </row>
    <row r="819" spans="1:14">
      <c r="A819" t="s">
        <v>451</v>
      </c>
      <c r="B819" t="s">
        <v>452</v>
      </c>
      <c r="C819" t="s">
        <v>241</v>
      </c>
      <c r="D819" t="s">
        <v>242</v>
      </c>
      <c r="E819" s="2">
        <v>43790.394444444442</v>
      </c>
      <c r="F819" t="s">
        <v>150</v>
      </c>
      <c r="G819" t="s">
        <v>149</v>
      </c>
      <c r="H819" t="b">
        <v>1</v>
      </c>
      <c r="I819">
        <v>1E-3</v>
      </c>
      <c r="J819">
        <v>1E-3</v>
      </c>
      <c r="K819" t="str">
        <f t="shared" si="36"/>
        <v>&lt;</v>
      </c>
      <c r="L819">
        <f t="shared" si="37"/>
        <v>1</v>
      </c>
      <c r="M819">
        <f t="shared" si="38"/>
        <v>1</v>
      </c>
      <c r="N819" t="s">
        <v>453</v>
      </c>
    </row>
    <row r="820" spans="1:14">
      <c r="A820" t="s">
        <v>451</v>
      </c>
      <c r="B820" t="s">
        <v>452</v>
      </c>
      <c r="C820" t="s">
        <v>241</v>
      </c>
      <c r="D820" t="s">
        <v>242</v>
      </c>
      <c r="E820" s="2">
        <v>43721.690972222219</v>
      </c>
      <c r="F820" t="s">
        <v>150</v>
      </c>
      <c r="G820" t="s">
        <v>149</v>
      </c>
      <c r="H820" t="b">
        <v>1</v>
      </c>
      <c r="I820">
        <v>1E-3</v>
      </c>
      <c r="J820">
        <v>1E-3</v>
      </c>
      <c r="K820" t="str">
        <f t="shared" si="36"/>
        <v>&lt;</v>
      </c>
      <c r="L820">
        <f t="shared" si="37"/>
        <v>1</v>
      </c>
      <c r="M820">
        <f t="shared" si="38"/>
        <v>1</v>
      </c>
      <c r="N820" t="s">
        <v>453</v>
      </c>
    </row>
    <row r="821" spans="1:14">
      <c r="A821" t="s">
        <v>451</v>
      </c>
      <c r="B821" t="s">
        <v>452</v>
      </c>
      <c r="C821" t="s">
        <v>241</v>
      </c>
      <c r="D821" t="s">
        <v>242</v>
      </c>
      <c r="E821" s="2">
        <v>43474.568749999999</v>
      </c>
      <c r="F821" t="s">
        <v>150</v>
      </c>
      <c r="G821" t="s">
        <v>149</v>
      </c>
      <c r="H821" t="b">
        <v>1</v>
      </c>
      <c r="I821">
        <v>1E-3</v>
      </c>
      <c r="J821">
        <v>1E-3</v>
      </c>
      <c r="K821" t="str">
        <f t="shared" si="36"/>
        <v>&lt;</v>
      </c>
      <c r="L821">
        <f t="shared" si="37"/>
        <v>1</v>
      </c>
      <c r="M821">
        <f t="shared" si="38"/>
        <v>1</v>
      </c>
      <c r="N821" t="s">
        <v>453</v>
      </c>
    </row>
    <row r="822" spans="1:14">
      <c r="A822" t="s">
        <v>451</v>
      </c>
      <c r="B822" t="s">
        <v>452</v>
      </c>
      <c r="C822" t="s">
        <v>241</v>
      </c>
      <c r="D822" t="s">
        <v>242</v>
      </c>
      <c r="E822" s="2">
        <v>43495.436805555553</v>
      </c>
      <c r="F822" t="s">
        <v>150</v>
      </c>
      <c r="G822" t="s">
        <v>149</v>
      </c>
      <c r="H822" t="b">
        <v>1</v>
      </c>
      <c r="I822">
        <v>1E-3</v>
      </c>
      <c r="J822">
        <v>1E-3</v>
      </c>
      <c r="K822" t="str">
        <f t="shared" si="36"/>
        <v>&lt;</v>
      </c>
      <c r="L822">
        <f t="shared" si="37"/>
        <v>1</v>
      </c>
      <c r="M822">
        <f t="shared" si="38"/>
        <v>1</v>
      </c>
      <c r="N822" t="s">
        <v>453</v>
      </c>
    </row>
    <row r="823" spans="1:14">
      <c r="A823" t="s">
        <v>451</v>
      </c>
      <c r="B823" t="s">
        <v>452</v>
      </c>
      <c r="C823" t="s">
        <v>241</v>
      </c>
      <c r="D823" t="s">
        <v>242</v>
      </c>
      <c r="E823" s="2">
        <v>43812.38958333333</v>
      </c>
      <c r="F823" t="s">
        <v>150</v>
      </c>
      <c r="G823" t="s">
        <v>149</v>
      </c>
      <c r="H823" t="b">
        <v>1</v>
      </c>
      <c r="I823">
        <v>1E-3</v>
      </c>
      <c r="J823">
        <v>1E-3</v>
      </c>
      <c r="K823" t="str">
        <f t="shared" si="36"/>
        <v>&lt;</v>
      </c>
      <c r="L823">
        <f t="shared" si="37"/>
        <v>1</v>
      </c>
      <c r="M823">
        <f t="shared" si="38"/>
        <v>1</v>
      </c>
      <c r="N823" t="s">
        <v>453</v>
      </c>
    </row>
    <row r="824" spans="1:14">
      <c r="A824" t="s">
        <v>451</v>
      </c>
      <c r="B824" t="s">
        <v>452</v>
      </c>
      <c r="C824" t="s">
        <v>241</v>
      </c>
      <c r="D824" t="s">
        <v>242</v>
      </c>
      <c r="E824" s="2">
        <v>43755.70416666667</v>
      </c>
      <c r="F824" t="s">
        <v>150</v>
      </c>
      <c r="G824" t="s">
        <v>149</v>
      </c>
      <c r="H824" t="b">
        <v>1</v>
      </c>
      <c r="I824">
        <v>1E-3</v>
      </c>
      <c r="J824">
        <v>1E-3</v>
      </c>
      <c r="K824" t="str">
        <f t="shared" si="36"/>
        <v>&lt;</v>
      </c>
      <c r="L824">
        <f t="shared" si="37"/>
        <v>1</v>
      </c>
      <c r="M824">
        <f t="shared" si="38"/>
        <v>1</v>
      </c>
      <c r="N824" t="s">
        <v>453</v>
      </c>
    </row>
    <row r="825" spans="1:14">
      <c r="A825" t="s">
        <v>451</v>
      </c>
      <c r="B825" t="s">
        <v>452</v>
      </c>
      <c r="C825" t="s">
        <v>241</v>
      </c>
      <c r="D825" t="s">
        <v>242</v>
      </c>
      <c r="E825" s="2">
        <v>43739.708333333336</v>
      </c>
      <c r="F825" t="s">
        <v>150</v>
      </c>
      <c r="G825" t="s">
        <v>149</v>
      </c>
      <c r="H825" t="b">
        <v>1</v>
      </c>
      <c r="I825">
        <v>1E-3</v>
      </c>
      <c r="J825">
        <v>1E-3</v>
      </c>
      <c r="K825" t="str">
        <f t="shared" si="36"/>
        <v>&lt;</v>
      </c>
      <c r="L825">
        <f t="shared" si="37"/>
        <v>1</v>
      </c>
      <c r="M825">
        <f t="shared" si="38"/>
        <v>1</v>
      </c>
      <c r="N825" t="s">
        <v>453</v>
      </c>
    </row>
    <row r="826" spans="1:14">
      <c r="A826" t="s">
        <v>451</v>
      </c>
      <c r="B826" t="s">
        <v>452</v>
      </c>
      <c r="C826" t="s">
        <v>241</v>
      </c>
      <c r="D826" t="s">
        <v>242</v>
      </c>
      <c r="E826" s="2">
        <v>43752.487500000003</v>
      </c>
      <c r="F826" t="s">
        <v>150</v>
      </c>
      <c r="G826" t="s">
        <v>149</v>
      </c>
      <c r="H826" t="b">
        <v>1</v>
      </c>
      <c r="I826">
        <v>1E-3</v>
      </c>
      <c r="J826">
        <v>1E-3</v>
      </c>
      <c r="K826" t="str">
        <f t="shared" si="36"/>
        <v>&lt;</v>
      </c>
      <c r="L826">
        <f t="shared" si="37"/>
        <v>1</v>
      </c>
      <c r="M826">
        <f t="shared" si="38"/>
        <v>1</v>
      </c>
      <c r="N826" t="s">
        <v>453</v>
      </c>
    </row>
    <row r="827" spans="1:14">
      <c r="A827" t="s">
        <v>451</v>
      </c>
      <c r="B827" t="s">
        <v>452</v>
      </c>
      <c r="C827" t="s">
        <v>241</v>
      </c>
      <c r="D827" t="s">
        <v>242</v>
      </c>
      <c r="E827" s="2">
        <v>43762.469444444447</v>
      </c>
      <c r="F827" t="s">
        <v>150</v>
      </c>
      <c r="G827" t="s">
        <v>149</v>
      </c>
      <c r="H827" t="b">
        <v>1</v>
      </c>
      <c r="I827">
        <v>1E-3</v>
      </c>
      <c r="J827">
        <v>1E-3</v>
      </c>
      <c r="K827" t="str">
        <f t="shared" si="36"/>
        <v>&lt;</v>
      </c>
      <c r="L827">
        <f t="shared" si="37"/>
        <v>1</v>
      </c>
      <c r="M827">
        <f t="shared" si="38"/>
        <v>1</v>
      </c>
      <c r="N827" t="s">
        <v>453</v>
      </c>
    </row>
    <row r="828" spans="1:14">
      <c r="A828" t="s">
        <v>451</v>
      </c>
      <c r="B828" t="s">
        <v>452</v>
      </c>
      <c r="C828" t="s">
        <v>241</v>
      </c>
      <c r="D828" t="s">
        <v>242</v>
      </c>
      <c r="E828" s="2">
        <v>43742.520833333336</v>
      </c>
      <c r="F828" t="s">
        <v>150</v>
      </c>
      <c r="G828" t="s">
        <v>149</v>
      </c>
      <c r="H828" t="b">
        <v>1</v>
      </c>
      <c r="I828">
        <v>1E-3</v>
      </c>
      <c r="J828">
        <v>1E-3</v>
      </c>
      <c r="K828" t="str">
        <f t="shared" si="36"/>
        <v>&lt;</v>
      </c>
      <c r="L828">
        <f t="shared" si="37"/>
        <v>1</v>
      </c>
      <c r="M828">
        <f t="shared" si="38"/>
        <v>1</v>
      </c>
      <c r="N828" t="s">
        <v>453</v>
      </c>
    </row>
    <row r="829" spans="1:14">
      <c r="A829" t="s">
        <v>451</v>
      </c>
      <c r="B829" t="s">
        <v>452</v>
      </c>
      <c r="C829" t="s">
        <v>241</v>
      </c>
      <c r="D829" t="s">
        <v>242</v>
      </c>
      <c r="E829" s="2">
        <v>43557.537499999999</v>
      </c>
      <c r="F829" t="s">
        <v>150</v>
      </c>
      <c r="G829" t="s">
        <v>149</v>
      </c>
      <c r="H829" t="b">
        <v>1</v>
      </c>
      <c r="I829">
        <v>1E-3</v>
      </c>
      <c r="J829">
        <v>1E-3</v>
      </c>
      <c r="K829" t="str">
        <f t="shared" si="36"/>
        <v>&lt;</v>
      </c>
      <c r="L829">
        <f t="shared" si="37"/>
        <v>1</v>
      </c>
      <c r="M829">
        <f t="shared" si="38"/>
        <v>1</v>
      </c>
      <c r="N829" t="s">
        <v>453</v>
      </c>
    </row>
    <row r="830" spans="1:14">
      <c r="A830" t="s">
        <v>451</v>
      </c>
      <c r="B830" t="s">
        <v>452</v>
      </c>
      <c r="C830" t="s">
        <v>241</v>
      </c>
      <c r="D830" t="s">
        <v>242</v>
      </c>
      <c r="E830" s="2">
        <v>43780.518055555556</v>
      </c>
      <c r="F830" t="s">
        <v>150</v>
      </c>
      <c r="G830" t="s">
        <v>149</v>
      </c>
      <c r="H830" t="b">
        <v>1</v>
      </c>
      <c r="I830">
        <v>1E-3</v>
      </c>
      <c r="J830">
        <v>1E-3</v>
      </c>
      <c r="K830" t="str">
        <f t="shared" si="36"/>
        <v>&lt;</v>
      </c>
      <c r="L830">
        <f t="shared" si="37"/>
        <v>1</v>
      </c>
      <c r="M830">
        <f t="shared" si="38"/>
        <v>1</v>
      </c>
      <c r="N830" t="s">
        <v>453</v>
      </c>
    </row>
    <row r="831" spans="1:14">
      <c r="A831" t="s">
        <v>451</v>
      </c>
      <c r="B831" t="s">
        <v>452</v>
      </c>
      <c r="C831" t="s">
        <v>241</v>
      </c>
      <c r="D831" t="s">
        <v>242</v>
      </c>
      <c r="E831" s="2">
        <v>43467.474305555559</v>
      </c>
      <c r="F831" t="s">
        <v>150</v>
      </c>
      <c r="G831" t="s">
        <v>149</v>
      </c>
      <c r="H831" t="b">
        <v>1</v>
      </c>
      <c r="I831">
        <v>1E-3</v>
      </c>
      <c r="J831">
        <v>1E-3</v>
      </c>
      <c r="K831" t="str">
        <f t="shared" si="36"/>
        <v>&lt;</v>
      </c>
      <c r="L831">
        <f t="shared" si="37"/>
        <v>1</v>
      </c>
      <c r="M831">
        <f t="shared" si="38"/>
        <v>1</v>
      </c>
      <c r="N831" t="s">
        <v>453</v>
      </c>
    </row>
    <row r="832" spans="1:14">
      <c r="A832" t="s">
        <v>451</v>
      </c>
      <c r="B832" t="s">
        <v>452</v>
      </c>
      <c r="C832" t="s">
        <v>241</v>
      </c>
      <c r="D832" t="s">
        <v>242</v>
      </c>
      <c r="E832" s="2">
        <v>43735.486111111109</v>
      </c>
      <c r="F832" t="s">
        <v>150</v>
      </c>
      <c r="G832" t="s">
        <v>149</v>
      </c>
      <c r="H832" t="b">
        <v>1</v>
      </c>
      <c r="I832">
        <v>1E-3</v>
      </c>
      <c r="J832">
        <v>1E-3</v>
      </c>
      <c r="K832" t="str">
        <f t="shared" si="36"/>
        <v>&lt;</v>
      </c>
      <c r="L832">
        <f t="shared" si="37"/>
        <v>1</v>
      </c>
      <c r="M832">
        <f t="shared" si="38"/>
        <v>1</v>
      </c>
      <c r="N832" t="s">
        <v>453</v>
      </c>
    </row>
    <row r="833" spans="1:14">
      <c r="A833" t="s">
        <v>451</v>
      </c>
      <c r="B833" t="s">
        <v>452</v>
      </c>
      <c r="C833" t="s">
        <v>241</v>
      </c>
      <c r="D833" t="s">
        <v>242</v>
      </c>
      <c r="E833" s="2">
        <v>43769.499305555553</v>
      </c>
      <c r="F833" t="s">
        <v>150</v>
      </c>
      <c r="G833" t="s">
        <v>149</v>
      </c>
      <c r="H833" t="b">
        <v>1</v>
      </c>
      <c r="I833">
        <v>1E-3</v>
      </c>
      <c r="J833">
        <v>1E-3</v>
      </c>
      <c r="K833" t="str">
        <f t="shared" si="36"/>
        <v>&lt;</v>
      </c>
      <c r="L833">
        <f t="shared" si="37"/>
        <v>1</v>
      </c>
      <c r="M833">
        <f t="shared" si="38"/>
        <v>1</v>
      </c>
      <c r="N833" t="s">
        <v>453</v>
      </c>
    </row>
    <row r="834" spans="1:14">
      <c r="A834" t="s">
        <v>451</v>
      </c>
      <c r="B834" t="s">
        <v>452</v>
      </c>
      <c r="C834" t="s">
        <v>241</v>
      </c>
      <c r="D834" t="s">
        <v>242</v>
      </c>
      <c r="E834" s="2">
        <v>43713.724305555559</v>
      </c>
      <c r="F834" t="s">
        <v>150</v>
      </c>
      <c r="G834" t="s">
        <v>149</v>
      </c>
      <c r="H834" t="b">
        <v>1</v>
      </c>
      <c r="I834">
        <v>1E-3</v>
      </c>
      <c r="J834">
        <v>1E-3</v>
      </c>
      <c r="K834" t="str">
        <f t="shared" si="36"/>
        <v>&lt;</v>
      </c>
      <c r="L834">
        <f t="shared" si="37"/>
        <v>1</v>
      </c>
      <c r="M834">
        <f t="shared" si="38"/>
        <v>1</v>
      </c>
      <c r="N834" t="s">
        <v>453</v>
      </c>
    </row>
    <row r="835" spans="1:14">
      <c r="A835" t="s">
        <v>451</v>
      </c>
      <c r="B835" t="s">
        <v>452</v>
      </c>
      <c r="C835" t="s">
        <v>241</v>
      </c>
      <c r="D835" t="s">
        <v>242</v>
      </c>
      <c r="E835" s="2">
        <v>43706.65347222222</v>
      </c>
      <c r="F835" t="s">
        <v>150</v>
      </c>
      <c r="G835" t="s">
        <v>149</v>
      </c>
      <c r="H835" t="b">
        <v>1</v>
      </c>
      <c r="I835">
        <v>1E-3</v>
      </c>
      <c r="J835">
        <v>1E-3</v>
      </c>
      <c r="K835" t="str">
        <f t="shared" ref="K835:K898" si="39">IF(H835=TRUE,"&lt;","=")</f>
        <v>&lt;</v>
      </c>
      <c r="L835">
        <f t="shared" ref="L835:L898" si="40">I835*1000</f>
        <v>1</v>
      </c>
      <c r="M835">
        <f t="shared" ref="M835:M898" si="41">J835*1000</f>
        <v>1</v>
      </c>
      <c r="N835" t="s">
        <v>453</v>
      </c>
    </row>
    <row r="836" spans="1:14">
      <c r="A836" t="s">
        <v>451</v>
      </c>
      <c r="B836" t="s">
        <v>452</v>
      </c>
      <c r="C836" t="s">
        <v>203</v>
      </c>
      <c r="D836" t="s">
        <v>204</v>
      </c>
      <c r="E836" s="2">
        <v>43745.627083333333</v>
      </c>
      <c r="F836" t="s">
        <v>150</v>
      </c>
      <c r="G836" t="s">
        <v>149</v>
      </c>
      <c r="H836" t="b">
        <v>1</v>
      </c>
      <c r="I836">
        <v>1E-3</v>
      </c>
      <c r="J836">
        <v>1E-3</v>
      </c>
      <c r="K836" t="str">
        <f t="shared" si="39"/>
        <v>&lt;</v>
      </c>
      <c r="L836">
        <f t="shared" si="40"/>
        <v>1</v>
      </c>
      <c r="M836">
        <f t="shared" si="41"/>
        <v>1</v>
      </c>
      <c r="N836" t="s">
        <v>453</v>
      </c>
    </row>
    <row r="837" spans="1:14">
      <c r="A837" t="s">
        <v>451</v>
      </c>
      <c r="B837" t="s">
        <v>452</v>
      </c>
      <c r="C837" t="s">
        <v>203</v>
      </c>
      <c r="D837" t="s">
        <v>204</v>
      </c>
      <c r="E837" s="2">
        <v>43741.618750000001</v>
      </c>
      <c r="F837" t="s">
        <v>150</v>
      </c>
      <c r="G837" t="s">
        <v>149</v>
      </c>
      <c r="H837" t="b">
        <v>1</v>
      </c>
      <c r="I837">
        <v>1E-3</v>
      </c>
      <c r="J837">
        <v>1E-3</v>
      </c>
      <c r="K837" t="str">
        <f t="shared" si="39"/>
        <v>&lt;</v>
      </c>
      <c r="L837">
        <f t="shared" si="40"/>
        <v>1</v>
      </c>
      <c r="M837">
        <f t="shared" si="41"/>
        <v>1</v>
      </c>
      <c r="N837" t="s">
        <v>453</v>
      </c>
    </row>
    <row r="838" spans="1:14">
      <c r="A838" t="s">
        <v>451</v>
      </c>
      <c r="B838" t="s">
        <v>452</v>
      </c>
      <c r="C838" t="s">
        <v>203</v>
      </c>
      <c r="D838" t="s">
        <v>204</v>
      </c>
      <c r="E838" s="2">
        <v>43726.501388888886</v>
      </c>
      <c r="F838" t="s">
        <v>150</v>
      </c>
      <c r="G838" t="s">
        <v>149</v>
      </c>
      <c r="H838" t="b">
        <v>1</v>
      </c>
      <c r="I838">
        <v>1E-3</v>
      </c>
      <c r="J838">
        <v>1E-3</v>
      </c>
      <c r="K838" t="str">
        <f t="shared" si="39"/>
        <v>&lt;</v>
      </c>
      <c r="L838">
        <f t="shared" si="40"/>
        <v>1</v>
      </c>
      <c r="M838">
        <f t="shared" si="41"/>
        <v>1</v>
      </c>
      <c r="N838" t="s">
        <v>453</v>
      </c>
    </row>
    <row r="839" spans="1:14">
      <c r="A839" t="s">
        <v>451</v>
      </c>
      <c r="B839" t="s">
        <v>452</v>
      </c>
      <c r="C839" t="s">
        <v>203</v>
      </c>
      <c r="D839" t="s">
        <v>204</v>
      </c>
      <c r="E839" s="2">
        <v>43746.629166666666</v>
      </c>
      <c r="F839" t="s">
        <v>150</v>
      </c>
      <c r="G839" t="s">
        <v>149</v>
      </c>
      <c r="H839" t="b">
        <v>1</v>
      </c>
      <c r="I839">
        <v>1E-3</v>
      </c>
      <c r="J839">
        <v>1E-3</v>
      </c>
      <c r="K839" t="str">
        <f t="shared" si="39"/>
        <v>&lt;</v>
      </c>
      <c r="L839">
        <f t="shared" si="40"/>
        <v>1</v>
      </c>
      <c r="M839">
        <f t="shared" si="41"/>
        <v>1</v>
      </c>
      <c r="N839" t="s">
        <v>453</v>
      </c>
    </row>
    <row r="840" spans="1:14">
      <c r="A840" t="s">
        <v>451</v>
      </c>
      <c r="B840" t="s">
        <v>452</v>
      </c>
      <c r="C840" t="s">
        <v>203</v>
      </c>
      <c r="D840" t="s">
        <v>204</v>
      </c>
      <c r="E840" s="2">
        <v>43762.500694444447</v>
      </c>
      <c r="F840" t="s">
        <v>150</v>
      </c>
      <c r="G840" t="s">
        <v>149</v>
      </c>
      <c r="H840" t="b">
        <v>1</v>
      </c>
      <c r="I840">
        <v>1E-3</v>
      </c>
      <c r="J840">
        <v>1E-3</v>
      </c>
      <c r="K840" t="str">
        <f t="shared" si="39"/>
        <v>&lt;</v>
      </c>
      <c r="L840">
        <f t="shared" si="40"/>
        <v>1</v>
      </c>
      <c r="M840">
        <f t="shared" si="41"/>
        <v>1</v>
      </c>
      <c r="N840" t="s">
        <v>453</v>
      </c>
    </row>
    <row r="841" spans="1:14">
      <c r="A841" t="s">
        <v>451</v>
      </c>
      <c r="B841" t="s">
        <v>452</v>
      </c>
      <c r="C841" t="s">
        <v>203</v>
      </c>
      <c r="D841" t="s">
        <v>204</v>
      </c>
      <c r="E841" s="2">
        <v>43468.425694444442</v>
      </c>
      <c r="F841" t="s">
        <v>150</v>
      </c>
      <c r="G841" t="s">
        <v>149</v>
      </c>
      <c r="H841" t="b">
        <v>1</v>
      </c>
      <c r="I841">
        <v>1E-3</v>
      </c>
      <c r="J841">
        <v>1E-3</v>
      </c>
      <c r="K841" t="str">
        <f t="shared" si="39"/>
        <v>&lt;</v>
      </c>
      <c r="L841">
        <f t="shared" si="40"/>
        <v>1</v>
      </c>
      <c r="M841">
        <f t="shared" si="41"/>
        <v>1</v>
      </c>
      <c r="N841" t="s">
        <v>453</v>
      </c>
    </row>
    <row r="842" spans="1:14">
      <c r="A842" t="s">
        <v>451</v>
      </c>
      <c r="B842" t="s">
        <v>452</v>
      </c>
      <c r="C842" t="s">
        <v>203</v>
      </c>
      <c r="D842" t="s">
        <v>204</v>
      </c>
      <c r="E842" s="2">
        <v>43762.5</v>
      </c>
      <c r="F842" t="s">
        <v>150</v>
      </c>
      <c r="G842" t="s">
        <v>149</v>
      </c>
      <c r="H842" t="b">
        <v>1</v>
      </c>
      <c r="I842">
        <v>1E-3</v>
      </c>
      <c r="J842">
        <v>1E-3</v>
      </c>
      <c r="K842" t="str">
        <f t="shared" si="39"/>
        <v>&lt;</v>
      </c>
      <c r="L842">
        <f t="shared" si="40"/>
        <v>1</v>
      </c>
      <c r="M842">
        <f t="shared" si="41"/>
        <v>1</v>
      </c>
      <c r="N842" t="s">
        <v>453</v>
      </c>
    </row>
    <row r="843" spans="1:14">
      <c r="A843" t="s">
        <v>451</v>
      </c>
      <c r="B843" t="s">
        <v>452</v>
      </c>
      <c r="C843" t="s">
        <v>203</v>
      </c>
      <c r="D843" t="s">
        <v>204</v>
      </c>
      <c r="E843" s="2">
        <v>43768.467361111114</v>
      </c>
      <c r="F843" t="s">
        <v>150</v>
      </c>
      <c r="G843" t="s">
        <v>149</v>
      </c>
      <c r="H843" t="b">
        <v>1</v>
      </c>
      <c r="I843">
        <v>1E-3</v>
      </c>
      <c r="J843">
        <v>1E-3</v>
      </c>
      <c r="K843" t="str">
        <f t="shared" si="39"/>
        <v>&lt;</v>
      </c>
      <c r="L843">
        <f t="shared" si="40"/>
        <v>1</v>
      </c>
      <c r="M843">
        <f t="shared" si="41"/>
        <v>1</v>
      </c>
      <c r="N843" t="s">
        <v>453</v>
      </c>
    </row>
    <row r="844" spans="1:14">
      <c r="A844" t="s">
        <v>451</v>
      </c>
      <c r="B844" t="s">
        <v>452</v>
      </c>
      <c r="C844" t="s">
        <v>187</v>
      </c>
      <c r="D844" t="s">
        <v>188</v>
      </c>
      <c r="E844" s="2">
        <v>43816.411111111112</v>
      </c>
      <c r="F844" t="s">
        <v>150</v>
      </c>
      <c r="G844" t="s">
        <v>149</v>
      </c>
      <c r="H844" t="b">
        <v>1</v>
      </c>
      <c r="I844">
        <v>1E-3</v>
      </c>
      <c r="J844">
        <v>1E-3</v>
      </c>
      <c r="K844" t="str">
        <f t="shared" si="39"/>
        <v>&lt;</v>
      </c>
      <c r="L844">
        <f t="shared" si="40"/>
        <v>1</v>
      </c>
      <c r="M844">
        <f t="shared" si="41"/>
        <v>1</v>
      </c>
      <c r="N844" t="s">
        <v>453</v>
      </c>
    </row>
    <row r="845" spans="1:14">
      <c r="A845" t="s">
        <v>451</v>
      </c>
      <c r="B845" t="s">
        <v>452</v>
      </c>
      <c r="C845" t="s">
        <v>178</v>
      </c>
      <c r="D845" t="s">
        <v>185</v>
      </c>
      <c r="E845" s="2">
        <v>43815.536805555559</v>
      </c>
      <c r="F845" t="s">
        <v>150</v>
      </c>
      <c r="G845" t="s">
        <v>149</v>
      </c>
      <c r="H845" t="b">
        <v>1</v>
      </c>
      <c r="I845">
        <v>1E-3</v>
      </c>
      <c r="J845">
        <v>1E-3</v>
      </c>
      <c r="K845" t="str">
        <f t="shared" si="39"/>
        <v>&lt;</v>
      </c>
      <c r="L845">
        <f t="shared" si="40"/>
        <v>1</v>
      </c>
      <c r="M845">
        <f t="shared" si="41"/>
        <v>1</v>
      </c>
      <c r="N845" t="s">
        <v>453</v>
      </c>
    </row>
    <row r="846" spans="1:14">
      <c r="A846" t="s">
        <v>451</v>
      </c>
      <c r="B846" t="s">
        <v>452</v>
      </c>
      <c r="C846" t="s">
        <v>273</v>
      </c>
      <c r="D846" t="s">
        <v>274</v>
      </c>
      <c r="E846" s="2">
        <v>43761.558333333334</v>
      </c>
      <c r="F846" t="s">
        <v>150</v>
      </c>
      <c r="G846" t="s">
        <v>149</v>
      </c>
      <c r="H846" t="b">
        <v>1</v>
      </c>
      <c r="I846">
        <v>1E-3</v>
      </c>
      <c r="J846">
        <v>1E-3</v>
      </c>
      <c r="K846" t="str">
        <f t="shared" si="39"/>
        <v>&lt;</v>
      </c>
      <c r="L846">
        <f t="shared" si="40"/>
        <v>1</v>
      </c>
      <c r="M846">
        <f t="shared" si="41"/>
        <v>1</v>
      </c>
      <c r="N846" t="s">
        <v>453</v>
      </c>
    </row>
    <row r="847" spans="1:14">
      <c r="A847" t="s">
        <v>451</v>
      </c>
      <c r="B847" t="s">
        <v>452</v>
      </c>
      <c r="C847" t="s">
        <v>273</v>
      </c>
      <c r="D847" t="s">
        <v>274</v>
      </c>
      <c r="E847" s="2">
        <v>43809.380555555559</v>
      </c>
      <c r="F847" t="s">
        <v>150</v>
      </c>
      <c r="G847" t="s">
        <v>149</v>
      </c>
      <c r="H847" t="b">
        <v>1</v>
      </c>
      <c r="I847">
        <v>1E-3</v>
      </c>
      <c r="J847">
        <v>1E-3</v>
      </c>
      <c r="K847" t="str">
        <f t="shared" si="39"/>
        <v>&lt;</v>
      </c>
      <c r="L847">
        <f t="shared" si="40"/>
        <v>1</v>
      </c>
      <c r="M847">
        <f t="shared" si="41"/>
        <v>1</v>
      </c>
      <c r="N847" t="s">
        <v>453</v>
      </c>
    </row>
    <row r="848" spans="1:14">
      <c r="A848" t="s">
        <v>451</v>
      </c>
      <c r="B848" t="s">
        <v>452</v>
      </c>
      <c r="C848" t="s">
        <v>190</v>
      </c>
      <c r="D848" t="s">
        <v>194</v>
      </c>
      <c r="E848" s="2">
        <v>43752.633333333331</v>
      </c>
      <c r="F848" t="s">
        <v>150</v>
      </c>
      <c r="G848" t="s">
        <v>149</v>
      </c>
      <c r="H848" t="b">
        <v>1</v>
      </c>
      <c r="I848">
        <v>1E-3</v>
      </c>
      <c r="J848">
        <v>1E-3</v>
      </c>
      <c r="K848" t="str">
        <f t="shared" si="39"/>
        <v>&lt;</v>
      </c>
      <c r="L848">
        <f t="shared" si="40"/>
        <v>1</v>
      </c>
      <c r="M848">
        <f t="shared" si="41"/>
        <v>1</v>
      </c>
      <c r="N848" t="s">
        <v>453</v>
      </c>
    </row>
    <row r="849" spans="1:14">
      <c r="A849" t="s">
        <v>451</v>
      </c>
      <c r="B849" t="s">
        <v>452</v>
      </c>
      <c r="C849" t="s">
        <v>190</v>
      </c>
      <c r="D849" t="s">
        <v>194</v>
      </c>
      <c r="E849" s="2">
        <v>43760.533333333333</v>
      </c>
      <c r="F849" t="s">
        <v>150</v>
      </c>
      <c r="G849" t="s">
        <v>149</v>
      </c>
      <c r="H849" t="b">
        <v>1</v>
      </c>
      <c r="I849">
        <v>1E-3</v>
      </c>
      <c r="J849">
        <v>1E-3</v>
      </c>
      <c r="K849" t="str">
        <f t="shared" si="39"/>
        <v>&lt;</v>
      </c>
      <c r="L849">
        <f t="shared" si="40"/>
        <v>1</v>
      </c>
      <c r="M849">
        <f t="shared" si="41"/>
        <v>1</v>
      </c>
      <c r="N849" t="s">
        <v>453</v>
      </c>
    </row>
    <row r="850" spans="1:14">
      <c r="A850" t="s">
        <v>451</v>
      </c>
      <c r="B850" t="s">
        <v>452</v>
      </c>
      <c r="C850" t="s">
        <v>190</v>
      </c>
      <c r="D850" t="s">
        <v>194</v>
      </c>
      <c r="E850" s="2">
        <v>43760.512499999997</v>
      </c>
      <c r="F850" t="s">
        <v>150</v>
      </c>
      <c r="G850" t="s">
        <v>149</v>
      </c>
      <c r="H850" t="b">
        <v>1</v>
      </c>
      <c r="I850">
        <v>1E-3</v>
      </c>
      <c r="J850">
        <v>1E-3</v>
      </c>
      <c r="K850" t="str">
        <f t="shared" si="39"/>
        <v>&lt;</v>
      </c>
      <c r="L850">
        <f t="shared" si="40"/>
        <v>1</v>
      </c>
      <c r="M850">
        <f t="shared" si="41"/>
        <v>1</v>
      </c>
      <c r="N850" t="s">
        <v>453</v>
      </c>
    </row>
    <row r="851" spans="1:14">
      <c r="A851" t="s">
        <v>451</v>
      </c>
      <c r="B851" t="s">
        <v>452</v>
      </c>
      <c r="C851" t="s">
        <v>190</v>
      </c>
      <c r="D851" t="s">
        <v>194</v>
      </c>
      <c r="E851" s="2">
        <v>43481.559027777781</v>
      </c>
      <c r="F851" t="s">
        <v>150</v>
      </c>
      <c r="G851" t="s">
        <v>149</v>
      </c>
      <c r="H851" t="b">
        <v>1</v>
      </c>
      <c r="I851">
        <v>1E-3</v>
      </c>
      <c r="J851">
        <v>1E-3</v>
      </c>
      <c r="K851" t="str">
        <f t="shared" si="39"/>
        <v>&lt;</v>
      </c>
      <c r="L851">
        <f t="shared" si="40"/>
        <v>1</v>
      </c>
      <c r="M851">
        <f t="shared" si="41"/>
        <v>1</v>
      </c>
      <c r="N851" t="s">
        <v>453</v>
      </c>
    </row>
    <row r="852" spans="1:14">
      <c r="A852" t="s">
        <v>451</v>
      </c>
      <c r="B852" t="s">
        <v>452</v>
      </c>
      <c r="C852" t="s">
        <v>190</v>
      </c>
      <c r="D852" t="s">
        <v>194</v>
      </c>
      <c r="E852" s="2">
        <v>43812.42083333333</v>
      </c>
      <c r="F852" t="s">
        <v>150</v>
      </c>
      <c r="G852" t="s">
        <v>149</v>
      </c>
      <c r="H852" t="b">
        <v>1</v>
      </c>
      <c r="I852">
        <v>1E-3</v>
      </c>
      <c r="J852">
        <v>1E-3</v>
      </c>
      <c r="K852" t="str">
        <f t="shared" si="39"/>
        <v>&lt;</v>
      </c>
      <c r="L852">
        <f t="shared" si="40"/>
        <v>1</v>
      </c>
      <c r="M852">
        <f t="shared" si="41"/>
        <v>1</v>
      </c>
      <c r="N852" t="s">
        <v>453</v>
      </c>
    </row>
    <row r="853" spans="1:14">
      <c r="A853" t="s">
        <v>451</v>
      </c>
      <c r="B853" t="s">
        <v>452</v>
      </c>
      <c r="C853" t="s">
        <v>190</v>
      </c>
      <c r="D853" t="s">
        <v>194</v>
      </c>
      <c r="E853" s="2">
        <v>43746.53402777778</v>
      </c>
      <c r="F853" t="s">
        <v>150</v>
      </c>
      <c r="G853" t="s">
        <v>149</v>
      </c>
      <c r="H853" t="b">
        <v>1</v>
      </c>
      <c r="I853">
        <v>1E-3</v>
      </c>
      <c r="J853">
        <v>1E-3</v>
      </c>
      <c r="K853" t="str">
        <f t="shared" si="39"/>
        <v>&lt;</v>
      </c>
      <c r="L853">
        <f t="shared" si="40"/>
        <v>1</v>
      </c>
      <c r="M853">
        <f t="shared" si="41"/>
        <v>1</v>
      </c>
      <c r="N853" t="s">
        <v>453</v>
      </c>
    </row>
    <row r="854" spans="1:14">
      <c r="A854" t="s">
        <v>451</v>
      </c>
      <c r="B854" t="s">
        <v>452</v>
      </c>
      <c r="C854" t="s">
        <v>190</v>
      </c>
      <c r="D854" t="s">
        <v>194</v>
      </c>
      <c r="E854" s="2">
        <v>43740.607638888891</v>
      </c>
      <c r="F854" t="s">
        <v>150</v>
      </c>
      <c r="G854" t="s">
        <v>149</v>
      </c>
      <c r="H854" t="b">
        <v>1</v>
      </c>
      <c r="I854">
        <v>1E-3</v>
      </c>
      <c r="J854">
        <v>1E-3</v>
      </c>
      <c r="K854" t="str">
        <f t="shared" si="39"/>
        <v>&lt;</v>
      </c>
      <c r="L854">
        <f t="shared" si="40"/>
        <v>1</v>
      </c>
      <c r="M854">
        <f t="shared" si="41"/>
        <v>1</v>
      </c>
      <c r="N854" t="s">
        <v>453</v>
      </c>
    </row>
    <row r="855" spans="1:14">
      <c r="A855" t="s">
        <v>451</v>
      </c>
      <c r="B855" t="s">
        <v>452</v>
      </c>
      <c r="C855" t="s">
        <v>190</v>
      </c>
      <c r="D855" t="s">
        <v>194</v>
      </c>
      <c r="E855" s="2">
        <v>43790.509722222225</v>
      </c>
      <c r="F855" t="s">
        <v>150</v>
      </c>
      <c r="G855" t="s">
        <v>149</v>
      </c>
      <c r="H855" t="b">
        <v>1</v>
      </c>
      <c r="I855">
        <v>1E-3</v>
      </c>
      <c r="J855">
        <v>1E-3</v>
      </c>
      <c r="K855" t="str">
        <f t="shared" si="39"/>
        <v>&lt;</v>
      </c>
      <c r="L855">
        <f t="shared" si="40"/>
        <v>1</v>
      </c>
      <c r="M855">
        <f t="shared" si="41"/>
        <v>1</v>
      </c>
      <c r="N855" t="s">
        <v>453</v>
      </c>
    </row>
    <row r="856" spans="1:14">
      <c r="A856" t="s">
        <v>451</v>
      </c>
      <c r="B856" t="s">
        <v>452</v>
      </c>
      <c r="C856" t="s">
        <v>190</v>
      </c>
      <c r="D856" t="s">
        <v>194</v>
      </c>
      <c r="E856" s="2">
        <v>43475.374305555553</v>
      </c>
      <c r="F856" t="s">
        <v>150</v>
      </c>
      <c r="G856" t="s">
        <v>149</v>
      </c>
      <c r="H856" t="b">
        <v>1</v>
      </c>
      <c r="I856">
        <v>1E-3</v>
      </c>
      <c r="J856">
        <v>1E-3</v>
      </c>
      <c r="K856" t="str">
        <f t="shared" si="39"/>
        <v>&lt;</v>
      </c>
      <c r="L856">
        <f t="shared" si="40"/>
        <v>1</v>
      </c>
      <c r="M856">
        <f t="shared" si="41"/>
        <v>1</v>
      </c>
      <c r="N856" t="s">
        <v>453</v>
      </c>
    </row>
    <row r="857" spans="1:14">
      <c r="A857" t="s">
        <v>451</v>
      </c>
      <c r="B857" t="s">
        <v>452</v>
      </c>
      <c r="C857" t="s">
        <v>190</v>
      </c>
      <c r="D857" t="s">
        <v>194</v>
      </c>
      <c r="E857" s="2">
        <v>43487.458333333336</v>
      </c>
      <c r="F857" t="s">
        <v>150</v>
      </c>
      <c r="G857" t="s">
        <v>149</v>
      </c>
      <c r="H857" t="b">
        <v>1</v>
      </c>
      <c r="I857">
        <v>1E-3</v>
      </c>
      <c r="J857">
        <v>1E-3</v>
      </c>
      <c r="K857" t="str">
        <f t="shared" si="39"/>
        <v>&lt;</v>
      </c>
      <c r="L857">
        <f t="shared" si="40"/>
        <v>1</v>
      </c>
      <c r="M857">
        <f t="shared" si="41"/>
        <v>1</v>
      </c>
      <c r="N857" t="s">
        <v>453</v>
      </c>
    </row>
    <row r="858" spans="1:14">
      <c r="A858" t="s">
        <v>451</v>
      </c>
      <c r="B858" t="s">
        <v>452</v>
      </c>
      <c r="C858" t="s">
        <v>190</v>
      </c>
      <c r="D858" t="s">
        <v>194</v>
      </c>
      <c r="E858" s="2">
        <v>43767.569444444445</v>
      </c>
      <c r="F858" t="s">
        <v>150</v>
      </c>
      <c r="G858" t="s">
        <v>149</v>
      </c>
      <c r="H858" t="b">
        <v>1</v>
      </c>
      <c r="I858">
        <v>1E-3</v>
      </c>
      <c r="J858">
        <v>1E-3</v>
      </c>
      <c r="K858" t="str">
        <f t="shared" si="39"/>
        <v>&lt;</v>
      </c>
      <c r="L858">
        <f t="shared" si="40"/>
        <v>1</v>
      </c>
      <c r="M858">
        <f t="shared" si="41"/>
        <v>1</v>
      </c>
      <c r="N858" t="s">
        <v>453</v>
      </c>
    </row>
    <row r="859" spans="1:14">
      <c r="A859" t="s">
        <v>451</v>
      </c>
      <c r="B859" t="s">
        <v>452</v>
      </c>
      <c r="C859" t="s">
        <v>190</v>
      </c>
      <c r="D859" t="s">
        <v>194</v>
      </c>
      <c r="E859" s="2">
        <v>43472.68472222222</v>
      </c>
      <c r="F859" t="s">
        <v>150</v>
      </c>
      <c r="G859" t="s">
        <v>149</v>
      </c>
      <c r="H859" t="b">
        <v>1</v>
      </c>
      <c r="I859">
        <v>1E-3</v>
      </c>
      <c r="J859">
        <v>1E-3</v>
      </c>
      <c r="K859" t="str">
        <f t="shared" si="39"/>
        <v>&lt;</v>
      </c>
      <c r="L859">
        <f t="shared" si="40"/>
        <v>1</v>
      </c>
      <c r="M859">
        <f t="shared" si="41"/>
        <v>1</v>
      </c>
      <c r="N859" t="s">
        <v>453</v>
      </c>
    </row>
    <row r="860" spans="1:14">
      <c r="A860" t="s">
        <v>451</v>
      </c>
      <c r="B860" t="s">
        <v>452</v>
      </c>
      <c r="C860" t="s">
        <v>190</v>
      </c>
      <c r="D860" t="s">
        <v>194</v>
      </c>
      <c r="E860" s="2">
        <v>43801.455555555556</v>
      </c>
      <c r="F860" t="s">
        <v>150</v>
      </c>
      <c r="G860" t="s">
        <v>149</v>
      </c>
      <c r="H860" t="b">
        <v>1</v>
      </c>
      <c r="I860">
        <v>1E-3</v>
      </c>
      <c r="J860">
        <v>1E-3</v>
      </c>
      <c r="K860" t="str">
        <f t="shared" si="39"/>
        <v>&lt;</v>
      </c>
      <c r="L860">
        <f t="shared" si="40"/>
        <v>1</v>
      </c>
      <c r="M860">
        <f t="shared" si="41"/>
        <v>1</v>
      </c>
      <c r="N860" t="s">
        <v>453</v>
      </c>
    </row>
    <row r="861" spans="1:14">
      <c r="A861" t="s">
        <v>451</v>
      </c>
      <c r="B861" t="s">
        <v>452</v>
      </c>
      <c r="C861" t="s">
        <v>190</v>
      </c>
      <c r="D861" t="s">
        <v>194</v>
      </c>
      <c r="E861" s="2">
        <v>43810.477083333331</v>
      </c>
      <c r="F861" t="s">
        <v>150</v>
      </c>
      <c r="G861" t="s">
        <v>149</v>
      </c>
      <c r="H861" t="b">
        <v>1</v>
      </c>
      <c r="I861">
        <v>1E-3</v>
      </c>
      <c r="J861">
        <v>1E-3</v>
      </c>
      <c r="K861" t="str">
        <f t="shared" si="39"/>
        <v>&lt;</v>
      </c>
      <c r="L861">
        <f t="shared" si="40"/>
        <v>1</v>
      </c>
      <c r="M861">
        <f t="shared" si="41"/>
        <v>1</v>
      </c>
      <c r="N861" t="s">
        <v>453</v>
      </c>
    </row>
    <row r="862" spans="1:14">
      <c r="A862" t="s">
        <v>451</v>
      </c>
      <c r="B862" t="s">
        <v>452</v>
      </c>
      <c r="C862" t="s">
        <v>190</v>
      </c>
      <c r="D862" t="s">
        <v>194</v>
      </c>
      <c r="E862" s="2">
        <v>43795.45416666667</v>
      </c>
      <c r="F862" t="s">
        <v>150</v>
      </c>
      <c r="G862" t="s">
        <v>149</v>
      </c>
      <c r="H862" t="b">
        <v>1</v>
      </c>
      <c r="I862">
        <v>1E-3</v>
      </c>
      <c r="J862">
        <v>1E-3</v>
      </c>
      <c r="K862" t="str">
        <f t="shared" si="39"/>
        <v>&lt;</v>
      </c>
      <c r="L862">
        <f t="shared" si="40"/>
        <v>1</v>
      </c>
      <c r="M862">
        <f t="shared" si="41"/>
        <v>1</v>
      </c>
      <c r="N862" t="s">
        <v>453</v>
      </c>
    </row>
    <row r="863" spans="1:14">
      <c r="A863" t="s">
        <v>451</v>
      </c>
      <c r="B863" t="s">
        <v>452</v>
      </c>
      <c r="C863" t="s">
        <v>206</v>
      </c>
      <c r="D863" t="s">
        <v>207</v>
      </c>
      <c r="E863" s="2">
        <v>43490.36041666667</v>
      </c>
      <c r="F863" t="s">
        <v>150</v>
      </c>
      <c r="G863" t="s">
        <v>149</v>
      </c>
      <c r="H863" t="b">
        <v>1</v>
      </c>
      <c r="I863">
        <v>1E-3</v>
      </c>
      <c r="J863">
        <v>1E-3</v>
      </c>
      <c r="K863" t="str">
        <f t="shared" si="39"/>
        <v>&lt;</v>
      </c>
      <c r="L863">
        <f t="shared" si="40"/>
        <v>1</v>
      </c>
      <c r="M863">
        <f t="shared" si="41"/>
        <v>1</v>
      </c>
      <c r="N863" t="s">
        <v>453</v>
      </c>
    </row>
    <row r="864" spans="1:14">
      <c r="A864" t="s">
        <v>451</v>
      </c>
      <c r="B864" t="s">
        <v>452</v>
      </c>
      <c r="C864" t="s">
        <v>206</v>
      </c>
      <c r="D864" t="s">
        <v>207</v>
      </c>
      <c r="E864" s="2">
        <v>43791.367361111108</v>
      </c>
      <c r="F864" t="s">
        <v>150</v>
      </c>
      <c r="G864" t="s">
        <v>149</v>
      </c>
      <c r="H864" t="b">
        <v>1</v>
      </c>
      <c r="I864">
        <v>1E-3</v>
      </c>
      <c r="J864">
        <v>1E-3</v>
      </c>
      <c r="K864" t="str">
        <f t="shared" si="39"/>
        <v>&lt;</v>
      </c>
      <c r="L864">
        <f t="shared" si="40"/>
        <v>1</v>
      </c>
      <c r="M864">
        <f t="shared" si="41"/>
        <v>1</v>
      </c>
      <c r="N864" t="s">
        <v>453</v>
      </c>
    </row>
    <row r="865" spans="1:14">
      <c r="A865" t="s">
        <v>451</v>
      </c>
      <c r="B865" t="s">
        <v>452</v>
      </c>
      <c r="C865" t="s">
        <v>206</v>
      </c>
      <c r="D865" t="s">
        <v>207</v>
      </c>
      <c r="E865" s="2">
        <v>43809.541666666664</v>
      </c>
      <c r="F865" t="s">
        <v>150</v>
      </c>
      <c r="G865" t="s">
        <v>149</v>
      </c>
      <c r="H865" t="b">
        <v>1</v>
      </c>
      <c r="I865">
        <v>1E-3</v>
      </c>
      <c r="J865">
        <v>1E-3</v>
      </c>
      <c r="K865" t="str">
        <f t="shared" si="39"/>
        <v>&lt;</v>
      </c>
      <c r="L865">
        <f t="shared" si="40"/>
        <v>1</v>
      </c>
      <c r="M865">
        <f t="shared" si="41"/>
        <v>1</v>
      </c>
      <c r="N865" t="s">
        <v>453</v>
      </c>
    </row>
    <row r="866" spans="1:14">
      <c r="A866" t="s">
        <v>451</v>
      </c>
      <c r="B866" t="s">
        <v>452</v>
      </c>
      <c r="C866" t="s">
        <v>206</v>
      </c>
      <c r="D866" t="s">
        <v>207</v>
      </c>
      <c r="E866" s="2">
        <v>43798.488888888889</v>
      </c>
      <c r="F866" t="s">
        <v>150</v>
      </c>
      <c r="G866" t="s">
        <v>149</v>
      </c>
      <c r="H866" t="b">
        <v>1</v>
      </c>
      <c r="I866">
        <v>1E-3</v>
      </c>
      <c r="J866">
        <v>1E-3</v>
      </c>
      <c r="K866" t="str">
        <f t="shared" si="39"/>
        <v>&lt;</v>
      </c>
      <c r="L866">
        <f t="shared" si="40"/>
        <v>1</v>
      </c>
      <c r="M866">
        <f t="shared" si="41"/>
        <v>1</v>
      </c>
      <c r="N866" t="s">
        <v>453</v>
      </c>
    </row>
    <row r="867" spans="1:14">
      <c r="A867" t="s">
        <v>451</v>
      </c>
      <c r="B867" t="s">
        <v>452</v>
      </c>
      <c r="C867" t="s">
        <v>198</v>
      </c>
      <c r="D867" t="s">
        <v>201</v>
      </c>
      <c r="E867" s="2">
        <v>43801.497916666667</v>
      </c>
      <c r="F867" t="s">
        <v>150</v>
      </c>
      <c r="G867" t="s">
        <v>149</v>
      </c>
      <c r="H867" t="b">
        <v>1</v>
      </c>
      <c r="I867">
        <v>1E-3</v>
      </c>
      <c r="J867">
        <v>1E-3</v>
      </c>
      <c r="K867" t="str">
        <f t="shared" si="39"/>
        <v>&lt;</v>
      </c>
      <c r="L867">
        <f t="shared" si="40"/>
        <v>1</v>
      </c>
      <c r="M867">
        <f t="shared" si="41"/>
        <v>1</v>
      </c>
      <c r="N867" t="s">
        <v>453</v>
      </c>
    </row>
    <row r="868" spans="1:14">
      <c r="A868" t="s">
        <v>451</v>
      </c>
      <c r="B868" t="s">
        <v>452</v>
      </c>
      <c r="C868" t="s">
        <v>198</v>
      </c>
      <c r="D868" t="s">
        <v>201</v>
      </c>
      <c r="E868" s="2">
        <v>43798.472222222219</v>
      </c>
      <c r="F868" t="s">
        <v>150</v>
      </c>
      <c r="G868" t="s">
        <v>149</v>
      </c>
      <c r="H868" t="b">
        <v>1</v>
      </c>
      <c r="I868">
        <v>1E-3</v>
      </c>
      <c r="J868">
        <v>1E-3</v>
      </c>
      <c r="K868" t="str">
        <f t="shared" si="39"/>
        <v>&lt;</v>
      </c>
      <c r="L868">
        <f t="shared" si="40"/>
        <v>1</v>
      </c>
      <c r="M868">
        <f t="shared" si="41"/>
        <v>1</v>
      </c>
      <c r="N868" t="s">
        <v>453</v>
      </c>
    </row>
    <row r="869" spans="1:14">
      <c r="A869" t="s">
        <v>451</v>
      </c>
      <c r="B869" t="s">
        <v>452</v>
      </c>
      <c r="C869" t="s">
        <v>198</v>
      </c>
      <c r="D869" t="s">
        <v>201</v>
      </c>
      <c r="E869" s="2">
        <v>43791.368055555555</v>
      </c>
      <c r="F869" t="s">
        <v>150</v>
      </c>
      <c r="G869" t="s">
        <v>149</v>
      </c>
      <c r="H869" t="b">
        <v>1</v>
      </c>
      <c r="I869">
        <v>1E-3</v>
      </c>
      <c r="J869">
        <v>1E-3</v>
      </c>
      <c r="K869" t="str">
        <f t="shared" si="39"/>
        <v>&lt;</v>
      </c>
      <c r="L869">
        <f t="shared" si="40"/>
        <v>1</v>
      </c>
      <c r="M869">
        <f t="shared" si="41"/>
        <v>1</v>
      </c>
      <c r="N869" t="s">
        <v>453</v>
      </c>
    </row>
    <row r="870" spans="1:14">
      <c r="A870" t="s">
        <v>451</v>
      </c>
      <c r="B870" t="s">
        <v>452</v>
      </c>
      <c r="C870" t="s">
        <v>198</v>
      </c>
      <c r="D870" t="s">
        <v>201</v>
      </c>
      <c r="E870" s="2">
        <v>43482.372916666667</v>
      </c>
      <c r="F870" t="s">
        <v>150</v>
      </c>
      <c r="G870" t="s">
        <v>149</v>
      </c>
      <c r="H870" t="b">
        <v>1</v>
      </c>
      <c r="I870">
        <v>1E-3</v>
      </c>
      <c r="J870">
        <v>1E-3</v>
      </c>
      <c r="K870" t="str">
        <f t="shared" si="39"/>
        <v>&lt;</v>
      </c>
      <c r="L870">
        <f t="shared" si="40"/>
        <v>1</v>
      </c>
      <c r="M870">
        <f t="shared" si="41"/>
        <v>1</v>
      </c>
      <c r="N870" t="s">
        <v>453</v>
      </c>
    </row>
    <row r="871" spans="1:14">
      <c r="A871" t="s">
        <v>451</v>
      </c>
      <c r="B871" t="s">
        <v>452</v>
      </c>
      <c r="C871" t="s">
        <v>276</v>
      </c>
      <c r="D871" t="s">
        <v>277</v>
      </c>
      <c r="E871" s="2">
        <v>43816.387499999997</v>
      </c>
      <c r="F871" t="s">
        <v>150</v>
      </c>
      <c r="G871" t="s">
        <v>149</v>
      </c>
      <c r="H871" t="b">
        <v>1</v>
      </c>
      <c r="I871">
        <v>1E-3</v>
      </c>
      <c r="J871">
        <v>1E-3</v>
      </c>
      <c r="K871" t="str">
        <f t="shared" si="39"/>
        <v>&lt;</v>
      </c>
      <c r="L871">
        <f t="shared" si="40"/>
        <v>1</v>
      </c>
      <c r="M871">
        <f t="shared" si="41"/>
        <v>1</v>
      </c>
      <c r="N871" t="s">
        <v>453</v>
      </c>
    </row>
    <row r="872" spans="1:14">
      <c r="A872" t="s">
        <v>451</v>
      </c>
      <c r="B872" t="s">
        <v>452</v>
      </c>
      <c r="C872" t="s">
        <v>276</v>
      </c>
      <c r="D872" t="s">
        <v>277</v>
      </c>
      <c r="E872" s="2">
        <v>43798.415277777778</v>
      </c>
      <c r="F872" t="s">
        <v>150</v>
      </c>
      <c r="G872" t="s">
        <v>149</v>
      </c>
      <c r="H872" t="b">
        <v>1</v>
      </c>
      <c r="I872">
        <v>1E-3</v>
      </c>
      <c r="J872">
        <v>1E-3</v>
      </c>
      <c r="K872" t="str">
        <f t="shared" si="39"/>
        <v>&lt;</v>
      </c>
      <c r="L872">
        <f t="shared" si="40"/>
        <v>1</v>
      </c>
      <c r="M872">
        <f t="shared" si="41"/>
        <v>1</v>
      </c>
      <c r="N872" t="s">
        <v>453</v>
      </c>
    </row>
    <row r="873" spans="1:14">
      <c r="A873" t="s">
        <v>451</v>
      </c>
      <c r="B873" t="s">
        <v>452</v>
      </c>
      <c r="C873" t="s">
        <v>276</v>
      </c>
      <c r="D873" t="s">
        <v>277</v>
      </c>
      <c r="E873" s="2">
        <v>43804.619444444441</v>
      </c>
      <c r="F873" t="s">
        <v>150</v>
      </c>
      <c r="G873" t="s">
        <v>149</v>
      </c>
      <c r="H873" t="b">
        <v>1</v>
      </c>
      <c r="I873">
        <v>1E-3</v>
      </c>
      <c r="J873">
        <v>1E-3</v>
      </c>
      <c r="K873" t="str">
        <f t="shared" si="39"/>
        <v>&lt;</v>
      </c>
      <c r="L873">
        <f t="shared" si="40"/>
        <v>1</v>
      </c>
      <c r="M873">
        <f t="shared" si="41"/>
        <v>1</v>
      </c>
      <c r="N873" t="s">
        <v>453</v>
      </c>
    </row>
    <row r="874" spans="1:14">
      <c r="A874" t="s">
        <v>451</v>
      </c>
      <c r="B874" t="s">
        <v>452</v>
      </c>
      <c r="C874" t="s">
        <v>276</v>
      </c>
      <c r="D874" t="s">
        <v>277</v>
      </c>
      <c r="E874" s="2">
        <v>43795.447916666664</v>
      </c>
      <c r="F874" t="s">
        <v>150</v>
      </c>
      <c r="G874" t="s">
        <v>149</v>
      </c>
      <c r="H874" t="b">
        <v>1</v>
      </c>
      <c r="I874">
        <v>1E-3</v>
      </c>
      <c r="J874">
        <v>1E-3</v>
      </c>
      <c r="K874" t="str">
        <f t="shared" si="39"/>
        <v>&lt;</v>
      </c>
      <c r="L874">
        <f t="shared" si="40"/>
        <v>1</v>
      </c>
      <c r="M874">
        <f t="shared" si="41"/>
        <v>1</v>
      </c>
      <c r="N874" t="s">
        <v>453</v>
      </c>
    </row>
    <row r="875" spans="1:14">
      <c r="A875" t="s">
        <v>451</v>
      </c>
      <c r="B875" t="s">
        <v>452</v>
      </c>
      <c r="C875" t="s">
        <v>276</v>
      </c>
      <c r="D875" t="s">
        <v>277</v>
      </c>
      <c r="E875" s="2">
        <v>43801.587500000001</v>
      </c>
      <c r="F875" t="s">
        <v>150</v>
      </c>
      <c r="G875" t="s">
        <v>149</v>
      </c>
      <c r="H875" t="b">
        <v>1</v>
      </c>
      <c r="I875">
        <v>1E-3</v>
      </c>
      <c r="J875">
        <v>1E-3</v>
      </c>
      <c r="K875" t="str">
        <f t="shared" si="39"/>
        <v>&lt;</v>
      </c>
      <c r="L875">
        <f t="shared" si="40"/>
        <v>1</v>
      </c>
      <c r="M875">
        <f t="shared" si="41"/>
        <v>1</v>
      </c>
      <c r="N875" t="s">
        <v>453</v>
      </c>
    </row>
    <row r="876" spans="1:14">
      <c r="A876" t="s">
        <v>451</v>
      </c>
      <c r="B876" t="s">
        <v>452</v>
      </c>
      <c r="C876" t="s">
        <v>276</v>
      </c>
      <c r="D876" t="s">
        <v>277</v>
      </c>
      <c r="E876" s="2">
        <v>43740.461805555555</v>
      </c>
      <c r="F876" t="s">
        <v>150</v>
      </c>
      <c r="G876" t="s">
        <v>149</v>
      </c>
      <c r="H876" t="b">
        <v>1</v>
      </c>
      <c r="I876">
        <v>1E-3</v>
      </c>
      <c r="J876">
        <v>1E-3</v>
      </c>
      <c r="K876" t="str">
        <f t="shared" si="39"/>
        <v>&lt;</v>
      </c>
      <c r="L876">
        <f t="shared" si="40"/>
        <v>1</v>
      </c>
      <c r="M876">
        <f t="shared" si="41"/>
        <v>1</v>
      </c>
      <c r="N876" t="s">
        <v>453</v>
      </c>
    </row>
    <row r="877" spans="1:14">
      <c r="A877" t="s">
        <v>451</v>
      </c>
      <c r="B877" t="s">
        <v>452</v>
      </c>
      <c r="C877" t="s">
        <v>364</v>
      </c>
      <c r="D877" t="s">
        <v>365</v>
      </c>
      <c r="E877" s="2">
        <v>43812.423611111109</v>
      </c>
      <c r="F877" t="s">
        <v>150</v>
      </c>
      <c r="G877" t="s">
        <v>149</v>
      </c>
      <c r="H877" t="b">
        <v>1</v>
      </c>
      <c r="I877">
        <v>1E-3</v>
      </c>
      <c r="J877">
        <v>1E-3</v>
      </c>
      <c r="K877" t="str">
        <f t="shared" si="39"/>
        <v>&lt;</v>
      </c>
      <c r="L877">
        <f t="shared" si="40"/>
        <v>1</v>
      </c>
      <c r="M877">
        <f t="shared" si="41"/>
        <v>1</v>
      </c>
      <c r="N877" t="s">
        <v>453</v>
      </c>
    </row>
    <row r="878" spans="1:14">
      <c r="A878" t="s">
        <v>451</v>
      </c>
      <c r="B878" t="s">
        <v>452</v>
      </c>
      <c r="C878" t="s">
        <v>364</v>
      </c>
      <c r="D878" t="s">
        <v>365</v>
      </c>
      <c r="E878" s="2">
        <v>43768.44027777778</v>
      </c>
      <c r="F878" t="s">
        <v>150</v>
      </c>
      <c r="G878" t="s">
        <v>149</v>
      </c>
      <c r="H878" t="b">
        <v>1</v>
      </c>
      <c r="I878">
        <v>1E-3</v>
      </c>
      <c r="J878">
        <v>1E-3</v>
      </c>
      <c r="K878" t="str">
        <f t="shared" si="39"/>
        <v>&lt;</v>
      </c>
      <c r="L878">
        <f t="shared" si="40"/>
        <v>1</v>
      </c>
      <c r="M878">
        <f t="shared" si="41"/>
        <v>1</v>
      </c>
      <c r="N878" t="s">
        <v>453</v>
      </c>
    </row>
    <row r="879" spans="1:14">
      <c r="A879" t="s">
        <v>451</v>
      </c>
      <c r="B879" t="s">
        <v>452</v>
      </c>
      <c r="C879" t="s">
        <v>364</v>
      </c>
      <c r="D879" t="s">
        <v>365</v>
      </c>
      <c r="E879" s="2">
        <v>43732.522222222222</v>
      </c>
      <c r="F879" t="s">
        <v>150</v>
      </c>
      <c r="G879" t="s">
        <v>149</v>
      </c>
      <c r="H879" t="b">
        <v>1</v>
      </c>
      <c r="I879">
        <v>1E-3</v>
      </c>
      <c r="J879">
        <v>1E-3</v>
      </c>
      <c r="K879" t="str">
        <f t="shared" si="39"/>
        <v>&lt;</v>
      </c>
      <c r="L879">
        <f t="shared" si="40"/>
        <v>1</v>
      </c>
      <c r="M879">
        <f t="shared" si="41"/>
        <v>1</v>
      </c>
      <c r="N879" t="s">
        <v>453</v>
      </c>
    </row>
    <row r="880" spans="1:14">
      <c r="A880" t="s">
        <v>451</v>
      </c>
      <c r="B880" t="s">
        <v>452</v>
      </c>
      <c r="C880" t="s">
        <v>214</v>
      </c>
      <c r="D880" t="s">
        <v>217</v>
      </c>
      <c r="E880" s="2">
        <v>43817.674305555556</v>
      </c>
      <c r="F880" t="s">
        <v>150</v>
      </c>
      <c r="G880" t="s">
        <v>149</v>
      </c>
      <c r="H880" t="b">
        <v>1</v>
      </c>
      <c r="I880">
        <v>1E-3</v>
      </c>
      <c r="J880">
        <v>1E-3</v>
      </c>
      <c r="K880" t="str">
        <f t="shared" si="39"/>
        <v>&lt;</v>
      </c>
      <c r="L880">
        <f t="shared" si="40"/>
        <v>1</v>
      </c>
      <c r="M880">
        <f t="shared" si="41"/>
        <v>1</v>
      </c>
      <c r="N880" t="s">
        <v>453</v>
      </c>
    </row>
    <row r="881" spans="1:14">
      <c r="A881" t="s">
        <v>451</v>
      </c>
      <c r="B881" t="s">
        <v>452</v>
      </c>
      <c r="C881" t="s">
        <v>268</v>
      </c>
      <c r="D881" t="s">
        <v>271</v>
      </c>
      <c r="E881" s="2">
        <v>43783.550694444442</v>
      </c>
      <c r="F881" t="s">
        <v>150</v>
      </c>
      <c r="G881" t="s">
        <v>149</v>
      </c>
      <c r="H881" t="b">
        <v>1</v>
      </c>
      <c r="I881">
        <v>1E-3</v>
      </c>
      <c r="J881">
        <v>1E-3</v>
      </c>
      <c r="K881" t="str">
        <f t="shared" si="39"/>
        <v>&lt;</v>
      </c>
      <c r="L881">
        <f t="shared" si="40"/>
        <v>1</v>
      </c>
      <c r="M881">
        <f t="shared" si="41"/>
        <v>1</v>
      </c>
      <c r="N881" t="s">
        <v>453</v>
      </c>
    </row>
    <row r="882" spans="1:14">
      <c r="A882" t="s">
        <v>451</v>
      </c>
      <c r="B882" t="s">
        <v>452</v>
      </c>
      <c r="C882" t="s">
        <v>268</v>
      </c>
      <c r="D882" t="s">
        <v>271</v>
      </c>
      <c r="E882" s="2">
        <v>43769.408333333333</v>
      </c>
      <c r="F882" t="s">
        <v>150</v>
      </c>
      <c r="G882" t="s">
        <v>149</v>
      </c>
      <c r="H882" t="b">
        <v>1</v>
      </c>
      <c r="I882">
        <v>1E-3</v>
      </c>
      <c r="J882">
        <v>1E-3</v>
      </c>
      <c r="K882" t="str">
        <f t="shared" si="39"/>
        <v>&lt;</v>
      </c>
      <c r="L882">
        <f t="shared" si="40"/>
        <v>1</v>
      </c>
      <c r="M882">
        <f t="shared" si="41"/>
        <v>1</v>
      </c>
      <c r="N882" t="s">
        <v>453</v>
      </c>
    </row>
    <row r="883" spans="1:14">
      <c r="A883" t="s">
        <v>451</v>
      </c>
      <c r="B883" t="s">
        <v>452</v>
      </c>
      <c r="C883" t="s">
        <v>268</v>
      </c>
      <c r="D883" t="s">
        <v>271</v>
      </c>
      <c r="E883" s="2">
        <v>43803.50277777778</v>
      </c>
      <c r="F883" t="s">
        <v>150</v>
      </c>
      <c r="G883" t="s">
        <v>149</v>
      </c>
      <c r="H883" t="b">
        <v>1</v>
      </c>
      <c r="I883">
        <v>1E-3</v>
      </c>
      <c r="J883">
        <v>1E-3</v>
      </c>
      <c r="K883" t="str">
        <f t="shared" si="39"/>
        <v>&lt;</v>
      </c>
      <c r="L883">
        <f t="shared" si="40"/>
        <v>1</v>
      </c>
      <c r="M883">
        <f t="shared" si="41"/>
        <v>1</v>
      </c>
      <c r="N883" t="s">
        <v>453</v>
      </c>
    </row>
    <row r="884" spans="1:14">
      <c r="A884" t="s">
        <v>451</v>
      </c>
      <c r="B884" t="s">
        <v>452</v>
      </c>
      <c r="C884" t="s">
        <v>268</v>
      </c>
      <c r="D884" t="s">
        <v>271</v>
      </c>
      <c r="E884" s="2">
        <v>43567.484027777777</v>
      </c>
      <c r="F884" t="s">
        <v>150</v>
      </c>
      <c r="G884" t="s">
        <v>149</v>
      </c>
      <c r="H884" t="b">
        <v>1</v>
      </c>
      <c r="I884">
        <v>1E-3</v>
      </c>
      <c r="J884">
        <v>1E-3</v>
      </c>
      <c r="K884" t="str">
        <f t="shared" si="39"/>
        <v>&lt;</v>
      </c>
      <c r="L884">
        <f t="shared" si="40"/>
        <v>1</v>
      </c>
      <c r="M884">
        <f t="shared" si="41"/>
        <v>1</v>
      </c>
      <c r="N884" t="s">
        <v>453</v>
      </c>
    </row>
    <row r="885" spans="1:14">
      <c r="A885" t="s">
        <v>451</v>
      </c>
      <c r="B885" t="s">
        <v>452</v>
      </c>
      <c r="C885" t="s">
        <v>268</v>
      </c>
      <c r="D885" t="s">
        <v>271</v>
      </c>
      <c r="E885" s="2">
        <v>43808.45208333333</v>
      </c>
      <c r="F885" t="s">
        <v>150</v>
      </c>
      <c r="G885" t="s">
        <v>149</v>
      </c>
      <c r="H885" t="b">
        <v>1</v>
      </c>
      <c r="I885">
        <v>1E-3</v>
      </c>
      <c r="J885">
        <v>1E-3</v>
      </c>
      <c r="K885" t="str">
        <f t="shared" si="39"/>
        <v>&lt;</v>
      </c>
      <c r="L885">
        <f t="shared" si="40"/>
        <v>1</v>
      </c>
      <c r="M885">
        <f t="shared" si="41"/>
        <v>1</v>
      </c>
      <c r="N885" t="s">
        <v>453</v>
      </c>
    </row>
    <row r="886" spans="1:14">
      <c r="A886" t="s">
        <v>451</v>
      </c>
      <c r="B886" t="s">
        <v>452</v>
      </c>
      <c r="C886" t="s">
        <v>318</v>
      </c>
      <c r="D886" t="s">
        <v>321</v>
      </c>
      <c r="E886" s="2">
        <v>43572.677777777775</v>
      </c>
      <c r="F886" t="s">
        <v>150</v>
      </c>
      <c r="G886" t="s">
        <v>149</v>
      </c>
      <c r="H886" t="b">
        <v>1</v>
      </c>
      <c r="I886">
        <v>1E-3</v>
      </c>
      <c r="J886">
        <v>1E-3</v>
      </c>
      <c r="K886" t="str">
        <f t="shared" si="39"/>
        <v>&lt;</v>
      </c>
      <c r="L886">
        <f t="shared" si="40"/>
        <v>1</v>
      </c>
      <c r="M886">
        <f t="shared" si="41"/>
        <v>1</v>
      </c>
      <c r="N886" t="s">
        <v>453</v>
      </c>
    </row>
    <row r="887" spans="1:14">
      <c r="A887" t="s">
        <v>451</v>
      </c>
      <c r="B887" t="s">
        <v>452</v>
      </c>
      <c r="C887" t="s">
        <v>318</v>
      </c>
      <c r="D887" t="s">
        <v>321</v>
      </c>
      <c r="E887" s="2">
        <v>43782.529861111114</v>
      </c>
      <c r="F887" t="s">
        <v>150</v>
      </c>
      <c r="G887" t="s">
        <v>149</v>
      </c>
      <c r="H887" t="b">
        <v>1</v>
      </c>
      <c r="I887">
        <v>1E-3</v>
      </c>
      <c r="J887">
        <v>1E-3</v>
      </c>
      <c r="K887" t="str">
        <f t="shared" si="39"/>
        <v>&lt;</v>
      </c>
      <c r="L887">
        <f t="shared" si="40"/>
        <v>1</v>
      </c>
      <c r="M887">
        <f t="shared" si="41"/>
        <v>1</v>
      </c>
      <c r="N887" t="s">
        <v>453</v>
      </c>
    </row>
    <row r="888" spans="1:14">
      <c r="A888" t="s">
        <v>451</v>
      </c>
      <c r="B888" t="s">
        <v>452</v>
      </c>
      <c r="C888" t="s">
        <v>318</v>
      </c>
      <c r="D888" t="s">
        <v>321</v>
      </c>
      <c r="E888" s="2">
        <v>43808.542361111111</v>
      </c>
      <c r="F888" t="s">
        <v>150</v>
      </c>
      <c r="G888" t="s">
        <v>149</v>
      </c>
      <c r="H888" t="b">
        <v>1</v>
      </c>
      <c r="I888">
        <v>1E-3</v>
      </c>
      <c r="J888">
        <v>1E-3</v>
      </c>
      <c r="K888" t="str">
        <f t="shared" si="39"/>
        <v>&lt;</v>
      </c>
      <c r="L888">
        <f t="shared" si="40"/>
        <v>1</v>
      </c>
      <c r="M888">
        <f t="shared" si="41"/>
        <v>1</v>
      </c>
      <c r="N888" t="s">
        <v>453</v>
      </c>
    </row>
    <row r="889" spans="1:14">
      <c r="A889" t="s">
        <v>451</v>
      </c>
      <c r="B889" t="s">
        <v>452</v>
      </c>
      <c r="C889" t="s">
        <v>318</v>
      </c>
      <c r="D889" t="s">
        <v>321</v>
      </c>
      <c r="E889" s="2">
        <v>43759.588194444441</v>
      </c>
      <c r="F889" t="s">
        <v>150</v>
      </c>
      <c r="G889" t="s">
        <v>149</v>
      </c>
      <c r="H889" t="b">
        <v>1</v>
      </c>
      <c r="I889">
        <v>1E-3</v>
      </c>
      <c r="J889">
        <v>1E-3</v>
      </c>
      <c r="K889" t="str">
        <f t="shared" si="39"/>
        <v>&lt;</v>
      </c>
      <c r="L889">
        <f t="shared" si="40"/>
        <v>1</v>
      </c>
      <c r="M889">
        <f t="shared" si="41"/>
        <v>1</v>
      </c>
      <c r="N889" t="s">
        <v>453</v>
      </c>
    </row>
    <row r="890" spans="1:14">
      <c r="A890" t="s">
        <v>451</v>
      </c>
      <c r="B890" t="s">
        <v>452</v>
      </c>
      <c r="C890" t="s">
        <v>436</v>
      </c>
      <c r="D890" t="s">
        <v>437</v>
      </c>
      <c r="E890" s="2">
        <v>43727.655555555553</v>
      </c>
      <c r="F890" t="s">
        <v>150</v>
      </c>
      <c r="G890" t="s">
        <v>149</v>
      </c>
      <c r="H890" t="b">
        <v>1</v>
      </c>
      <c r="I890">
        <v>1E-3</v>
      </c>
      <c r="J890">
        <v>1E-3</v>
      </c>
      <c r="K890" t="str">
        <f t="shared" si="39"/>
        <v>&lt;</v>
      </c>
      <c r="L890">
        <f t="shared" si="40"/>
        <v>1</v>
      </c>
      <c r="M890">
        <f t="shared" si="41"/>
        <v>1</v>
      </c>
      <c r="N890" t="s">
        <v>453</v>
      </c>
    </row>
    <row r="891" spans="1:14">
      <c r="A891" t="s">
        <v>451</v>
      </c>
      <c r="B891" t="s">
        <v>452</v>
      </c>
      <c r="C891" t="s">
        <v>288</v>
      </c>
      <c r="D891" t="s">
        <v>289</v>
      </c>
      <c r="E891" s="2">
        <v>43748.582638888889</v>
      </c>
      <c r="F891" t="s">
        <v>150</v>
      </c>
      <c r="G891" t="s">
        <v>149</v>
      </c>
      <c r="H891" t="b">
        <v>1</v>
      </c>
      <c r="I891">
        <v>1E-3</v>
      </c>
      <c r="J891">
        <v>1E-3</v>
      </c>
      <c r="K891" t="str">
        <f t="shared" si="39"/>
        <v>&lt;</v>
      </c>
      <c r="L891">
        <f t="shared" si="40"/>
        <v>1</v>
      </c>
      <c r="M891">
        <f t="shared" si="41"/>
        <v>1</v>
      </c>
      <c r="N891" t="s">
        <v>453</v>
      </c>
    </row>
    <row r="892" spans="1:14">
      <c r="A892" t="s">
        <v>451</v>
      </c>
      <c r="B892" t="s">
        <v>452</v>
      </c>
      <c r="C892" t="s">
        <v>263</v>
      </c>
      <c r="D892" t="s">
        <v>264</v>
      </c>
      <c r="E892" s="2">
        <v>43791.537499999999</v>
      </c>
      <c r="F892" t="s">
        <v>150</v>
      </c>
      <c r="G892" t="s">
        <v>149</v>
      </c>
      <c r="H892" t="b">
        <v>1</v>
      </c>
      <c r="I892">
        <v>1E-3</v>
      </c>
      <c r="J892">
        <v>1E-3</v>
      </c>
      <c r="K892" t="str">
        <f t="shared" si="39"/>
        <v>&lt;</v>
      </c>
      <c r="L892">
        <f t="shared" si="40"/>
        <v>1</v>
      </c>
      <c r="M892">
        <f t="shared" si="41"/>
        <v>1</v>
      </c>
      <c r="N892" t="s">
        <v>453</v>
      </c>
    </row>
    <row r="893" spans="1:14">
      <c r="A893" t="s">
        <v>451</v>
      </c>
      <c r="B893" t="s">
        <v>452</v>
      </c>
      <c r="C893" t="s">
        <v>263</v>
      </c>
      <c r="D893" t="s">
        <v>264</v>
      </c>
      <c r="E893" s="2">
        <v>43756.658333333333</v>
      </c>
      <c r="F893" t="s">
        <v>150</v>
      </c>
      <c r="G893" t="s">
        <v>149</v>
      </c>
      <c r="H893" t="b">
        <v>1</v>
      </c>
      <c r="I893">
        <v>1E-3</v>
      </c>
      <c r="J893">
        <v>1E-3</v>
      </c>
      <c r="K893" t="str">
        <f t="shared" si="39"/>
        <v>&lt;</v>
      </c>
      <c r="L893">
        <f t="shared" si="40"/>
        <v>1</v>
      </c>
      <c r="M893">
        <f t="shared" si="41"/>
        <v>1</v>
      </c>
      <c r="N893" t="s">
        <v>453</v>
      </c>
    </row>
    <row r="894" spans="1:14">
      <c r="A894" t="s">
        <v>451</v>
      </c>
      <c r="B894" t="s">
        <v>452</v>
      </c>
      <c r="C894" t="s">
        <v>458</v>
      </c>
      <c r="D894" t="s">
        <v>459</v>
      </c>
      <c r="E894" s="2">
        <v>43724.518750000003</v>
      </c>
      <c r="F894" t="s">
        <v>150</v>
      </c>
      <c r="G894" t="s">
        <v>149</v>
      </c>
      <c r="H894" t="b">
        <v>1</v>
      </c>
      <c r="I894">
        <v>1E-3</v>
      </c>
      <c r="J894">
        <v>1E-3</v>
      </c>
      <c r="K894" t="str">
        <f t="shared" si="39"/>
        <v>&lt;</v>
      </c>
      <c r="L894">
        <f t="shared" si="40"/>
        <v>1</v>
      </c>
      <c r="M894">
        <f t="shared" si="41"/>
        <v>1</v>
      </c>
      <c r="N894" t="s">
        <v>453</v>
      </c>
    </row>
    <row r="895" spans="1:14">
      <c r="A895" t="s">
        <v>451</v>
      </c>
      <c r="B895" t="s">
        <v>452</v>
      </c>
      <c r="C895" t="s">
        <v>461</v>
      </c>
      <c r="D895" t="s">
        <v>462</v>
      </c>
      <c r="E895" s="2">
        <v>43769.469444444447</v>
      </c>
      <c r="F895" t="s">
        <v>150</v>
      </c>
      <c r="G895" t="s">
        <v>149</v>
      </c>
      <c r="H895" t="b">
        <v>1</v>
      </c>
      <c r="I895">
        <v>1E-3</v>
      </c>
      <c r="J895">
        <v>1E-3</v>
      </c>
      <c r="K895" t="str">
        <f t="shared" si="39"/>
        <v>&lt;</v>
      </c>
      <c r="L895">
        <f t="shared" si="40"/>
        <v>1</v>
      </c>
      <c r="M895">
        <f t="shared" si="41"/>
        <v>1</v>
      </c>
      <c r="N895" t="s">
        <v>453</v>
      </c>
    </row>
    <row r="896" spans="1:14">
      <c r="A896" t="s">
        <v>451</v>
      </c>
      <c r="B896" t="s">
        <v>452</v>
      </c>
      <c r="C896" t="s">
        <v>464</v>
      </c>
      <c r="D896" t="s">
        <v>465</v>
      </c>
      <c r="E896" s="2">
        <v>43710.484722222223</v>
      </c>
      <c r="F896" t="s">
        <v>150</v>
      </c>
      <c r="G896" t="s">
        <v>149</v>
      </c>
      <c r="H896" t="b">
        <v>1</v>
      </c>
      <c r="I896">
        <v>1E-3</v>
      </c>
      <c r="J896">
        <v>1E-3</v>
      </c>
      <c r="K896" t="str">
        <f t="shared" si="39"/>
        <v>&lt;</v>
      </c>
      <c r="L896">
        <f t="shared" si="40"/>
        <v>1</v>
      </c>
      <c r="M896">
        <f t="shared" si="41"/>
        <v>1</v>
      </c>
      <c r="N896" t="s">
        <v>453</v>
      </c>
    </row>
    <row r="897" spans="1:14">
      <c r="A897" t="s">
        <v>451</v>
      </c>
      <c r="B897" t="s">
        <v>452</v>
      </c>
      <c r="C897" t="s">
        <v>296</v>
      </c>
      <c r="D897" t="s">
        <v>297</v>
      </c>
      <c r="E897" s="2">
        <v>43585.492361111108</v>
      </c>
      <c r="F897" t="s">
        <v>150</v>
      </c>
      <c r="G897" t="s">
        <v>149</v>
      </c>
      <c r="H897" t="b">
        <v>1</v>
      </c>
      <c r="I897">
        <v>1E-3</v>
      </c>
      <c r="J897">
        <v>1E-3</v>
      </c>
      <c r="K897" t="str">
        <f t="shared" si="39"/>
        <v>&lt;</v>
      </c>
      <c r="L897">
        <f t="shared" si="40"/>
        <v>1</v>
      </c>
      <c r="M897">
        <f t="shared" si="41"/>
        <v>1</v>
      </c>
      <c r="N897" t="s">
        <v>453</v>
      </c>
    </row>
    <row r="898" spans="1:14">
      <c r="A898" t="s">
        <v>451</v>
      </c>
      <c r="B898" t="s">
        <v>452</v>
      </c>
      <c r="C898" t="s">
        <v>296</v>
      </c>
      <c r="D898" t="s">
        <v>297</v>
      </c>
      <c r="E898" s="2">
        <v>43809.418055555558</v>
      </c>
      <c r="F898" t="s">
        <v>150</v>
      </c>
      <c r="G898" t="s">
        <v>149</v>
      </c>
      <c r="H898" t="b">
        <v>1</v>
      </c>
      <c r="I898">
        <v>1E-3</v>
      </c>
      <c r="J898">
        <v>1E-3</v>
      </c>
      <c r="K898" t="str">
        <f t="shared" si="39"/>
        <v>&lt;</v>
      </c>
      <c r="L898">
        <f t="shared" si="40"/>
        <v>1</v>
      </c>
      <c r="M898">
        <f t="shared" si="41"/>
        <v>1</v>
      </c>
      <c r="N898" t="s">
        <v>453</v>
      </c>
    </row>
    <row r="899" spans="1:14">
      <c r="A899" t="s">
        <v>451</v>
      </c>
      <c r="B899" t="s">
        <v>452</v>
      </c>
      <c r="C899" t="s">
        <v>296</v>
      </c>
      <c r="D899" t="s">
        <v>297</v>
      </c>
      <c r="E899" s="2">
        <v>43748.616666666669</v>
      </c>
      <c r="F899" t="s">
        <v>150</v>
      </c>
      <c r="G899" t="s">
        <v>149</v>
      </c>
      <c r="H899" t="b">
        <v>1</v>
      </c>
      <c r="I899">
        <v>1E-3</v>
      </c>
      <c r="J899">
        <v>1E-3</v>
      </c>
      <c r="K899" t="str">
        <f t="shared" ref="K899:K962" si="42">IF(H899=TRUE,"&lt;","=")</f>
        <v>&lt;</v>
      </c>
      <c r="L899">
        <f t="shared" ref="L899:L962" si="43">I899*1000</f>
        <v>1</v>
      </c>
      <c r="M899">
        <f t="shared" ref="M899:M962" si="44">J899*1000</f>
        <v>1</v>
      </c>
      <c r="N899" t="s">
        <v>453</v>
      </c>
    </row>
    <row r="900" spans="1:14">
      <c r="A900" t="s">
        <v>451</v>
      </c>
      <c r="B900" t="s">
        <v>452</v>
      </c>
      <c r="C900" t="s">
        <v>296</v>
      </c>
      <c r="D900" t="s">
        <v>297</v>
      </c>
      <c r="E900" s="2">
        <v>43802.575694444444</v>
      </c>
      <c r="F900" t="s">
        <v>150</v>
      </c>
      <c r="G900" t="s">
        <v>149</v>
      </c>
      <c r="H900" t="b">
        <v>1</v>
      </c>
      <c r="I900">
        <v>1E-3</v>
      </c>
      <c r="J900">
        <v>1E-3</v>
      </c>
      <c r="K900" t="str">
        <f t="shared" si="42"/>
        <v>&lt;</v>
      </c>
      <c r="L900">
        <f t="shared" si="43"/>
        <v>1</v>
      </c>
      <c r="M900">
        <f t="shared" si="44"/>
        <v>1</v>
      </c>
      <c r="N900" t="s">
        <v>453</v>
      </c>
    </row>
    <row r="901" spans="1:14">
      <c r="A901" t="s">
        <v>451</v>
      </c>
      <c r="B901" t="s">
        <v>452</v>
      </c>
      <c r="C901" t="s">
        <v>296</v>
      </c>
      <c r="D901" t="s">
        <v>297</v>
      </c>
      <c r="E901" s="2">
        <v>43782.529166666667</v>
      </c>
      <c r="F901" t="s">
        <v>150</v>
      </c>
      <c r="G901" t="s">
        <v>149</v>
      </c>
      <c r="H901" t="b">
        <v>1</v>
      </c>
      <c r="I901">
        <v>1E-3</v>
      </c>
      <c r="J901">
        <v>1E-3</v>
      </c>
      <c r="K901" t="str">
        <f t="shared" si="42"/>
        <v>&lt;</v>
      </c>
      <c r="L901">
        <f t="shared" si="43"/>
        <v>1</v>
      </c>
      <c r="M901">
        <f t="shared" si="44"/>
        <v>1</v>
      </c>
      <c r="N901" t="s">
        <v>453</v>
      </c>
    </row>
    <row r="902" spans="1:14">
      <c r="A902" t="s">
        <v>451</v>
      </c>
      <c r="B902" t="s">
        <v>452</v>
      </c>
      <c r="C902" t="s">
        <v>466</v>
      </c>
      <c r="D902" t="s">
        <v>467</v>
      </c>
      <c r="E902" s="2">
        <v>43738.597916666666</v>
      </c>
      <c r="F902" t="s">
        <v>150</v>
      </c>
      <c r="G902" t="s">
        <v>149</v>
      </c>
      <c r="H902" t="b">
        <v>1</v>
      </c>
      <c r="I902">
        <v>1E-3</v>
      </c>
      <c r="J902">
        <v>1E-3</v>
      </c>
      <c r="K902" t="str">
        <f t="shared" si="42"/>
        <v>&lt;</v>
      </c>
      <c r="L902">
        <f t="shared" si="43"/>
        <v>1</v>
      </c>
      <c r="M902">
        <f t="shared" si="44"/>
        <v>1</v>
      </c>
      <c r="N902" t="s">
        <v>453</v>
      </c>
    </row>
    <row r="903" spans="1:14">
      <c r="A903" t="s">
        <v>451</v>
      </c>
      <c r="B903" t="s">
        <v>452</v>
      </c>
      <c r="C903" t="s">
        <v>469</v>
      </c>
      <c r="D903" t="s">
        <v>470</v>
      </c>
      <c r="E903" s="2">
        <v>43717.515972222223</v>
      </c>
      <c r="F903" t="s">
        <v>150</v>
      </c>
      <c r="G903" t="s">
        <v>149</v>
      </c>
      <c r="H903" t="b">
        <v>1</v>
      </c>
      <c r="I903">
        <v>1E-3</v>
      </c>
      <c r="J903">
        <v>1E-3</v>
      </c>
      <c r="K903" t="str">
        <f t="shared" si="42"/>
        <v>&lt;</v>
      </c>
      <c r="L903">
        <f t="shared" si="43"/>
        <v>1</v>
      </c>
      <c r="M903">
        <f t="shared" si="44"/>
        <v>1</v>
      </c>
      <c r="N903" t="s">
        <v>453</v>
      </c>
    </row>
    <row r="904" spans="1:14">
      <c r="A904" t="s">
        <v>451</v>
      </c>
      <c r="B904" t="s">
        <v>452</v>
      </c>
      <c r="C904" t="s">
        <v>209</v>
      </c>
      <c r="D904" t="s">
        <v>212</v>
      </c>
      <c r="E904" s="2">
        <v>43776.429166666669</v>
      </c>
      <c r="F904" t="s">
        <v>150</v>
      </c>
      <c r="G904" t="s">
        <v>149</v>
      </c>
      <c r="H904" t="b">
        <v>1</v>
      </c>
      <c r="I904">
        <v>1E-3</v>
      </c>
      <c r="J904">
        <v>1E-3</v>
      </c>
      <c r="K904" t="str">
        <f t="shared" si="42"/>
        <v>&lt;</v>
      </c>
      <c r="L904">
        <f t="shared" si="43"/>
        <v>1</v>
      </c>
      <c r="M904">
        <f t="shared" si="44"/>
        <v>1</v>
      </c>
      <c r="N904" t="s">
        <v>453</v>
      </c>
    </row>
    <row r="905" spans="1:14">
      <c r="A905" t="s">
        <v>451</v>
      </c>
      <c r="B905" t="s">
        <v>452</v>
      </c>
      <c r="C905" t="s">
        <v>255</v>
      </c>
      <c r="D905" t="s">
        <v>258</v>
      </c>
      <c r="E905" s="2">
        <v>43803.470833333333</v>
      </c>
      <c r="F905" t="s">
        <v>150</v>
      </c>
      <c r="G905" t="s">
        <v>149</v>
      </c>
      <c r="H905" t="b">
        <v>1</v>
      </c>
      <c r="I905">
        <v>1E-3</v>
      </c>
      <c r="J905">
        <v>1E-3</v>
      </c>
      <c r="K905" t="str">
        <f t="shared" si="42"/>
        <v>&lt;</v>
      </c>
      <c r="L905">
        <f t="shared" si="43"/>
        <v>1</v>
      </c>
      <c r="M905">
        <f t="shared" si="44"/>
        <v>1</v>
      </c>
      <c r="N905" t="s">
        <v>453</v>
      </c>
    </row>
    <row r="906" spans="1:14">
      <c r="A906" t="s">
        <v>451</v>
      </c>
      <c r="B906" t="s">
        <v>452</v>
      </c>
      <c r="C906" t="s">
        <v>255</v>
      </c>
      <c r="D906" t="s">
        <v>258</v>
      </c>
      <c r="E906" s="2">
        <v>43768.529166666667</v>
      </c>
      <c r="F906" t="s">
        <v>150</v>
      </c>
      <c r="G906" t="s">
        <v>149</v>
      </c>
      <c r="H906" t="b">
        <v>1</v>
      </c>
      <c r="I906">
        <v>1E-3</v>
      </c>
      <c r="J906">
        <v>1E-3</v>
      </c>
      <c r="K906" t="str">
        <f t="shared" si="42"/>
        <v>&lt;</v>
      </c>
      <c r="L906">
        <f t="shared" si="43"/>
        <v>1</v>
      </c>
      <c r="M906">
        <f t="shared" si="44"/>
        <v>1</v>
      </c>
      <c r="N906" t="s">
        <v>453</v>
      </c>
    </row>
    <row r="907" spans="1:14">
      <c r="A907" t="s">
        <v>451</v>
      </c>
      <c r="B907" t="s">
        <v>452</v>
      </c>
      <c r="C907" t="s">
        <v>255</v>
      </c>
      <c r="D907" t="s">
        <v>258</v>
      </c>
      <c r="E907" s="2">
        <v>43712.652777777781</v>
      </c>
      <c r="F907" t="s">
        <v>150</v>
      </c>
      <c r="G907" t="s">
        <v>149</v>
      </c>
      <c r="H907" t="b">
        <v>1</v>
      </c>
      <c r="I907">
        <v>1E-3</v>
      </c>
      <c r="J907">
        <v>1E-3</v>
      </c>
      <c r="K907" t="str">
        <f t="shared" si="42"/>
        <v>&lt;</v>
      </c>
      <c r="L907">
        <f t="shared" si="43"/>
        <v>1</v>
      </c>
      <c r="M907">
        <f t="shared" si="44"/>
        <v>1</v>
      </c>
      <c r="N907" t="s">
        <v>453</v>
      </c>
    </row>
    <row r="908" spans="1:14">
      <c r="A908" t="s">
        <v>451</v>
      </c>
      <c r="B908" t="s">
        <v>452</v>
      </c>
      <c r="C908" t="s">
        <v>255</v>
      </c>
      <c r="D908" t="s">
        <v>258</v>
      </c>
      <c r="E908" s="2">
        <v>43586.565972222219</v>
      </c>
      <c r="F908" t="s">
        <v>150</v>
      </c>
      <c r="G908" t="s">
        <v>149</v>
      </c>
      <c r="H908" t="b">
        <v>1</v>
      </c>
      <c r="I908">
        <v>1E-3</v>
      </c>
      <c r="J908">
        <v>1E-3</v>
      </c>
      <c r="K908" t="str">
        <f t="shared" si="42"/>
        <v>&lt;</v>
      </c>
      <c r="L908">
        <f t="shared" si="43"/>
        <v>1</v>
      </c>
      <c r="M908">
        <f t="shared" si="44"/>
        <v>1</v>
      </c>
      <c r="N908" t="s">
        <v>453</v>
      </c>
    </row>
    <row r="909" spans="1:14">
      <c r="A909" t="s">
        <v>451</v>
      </c>
      <c r="B909" t="s">
        <v>452</v>
      </c>
      <c r="C909" t="s">
        <v>255</v>
      </c>
      <c r="D909" t="s">
        <v>258</v>
      </c>
      <c r="E909" s="2">
        <v>43782.359027777777</v>
      </c>
      <c r="F909" t="s">
        <v>150</v>
      </c>
      <c r="G909" t="s">
        <v>149</v>
      </c>
      <c r="H909" t="b">
        <v>1</v>
      </c>
      <c r="I909">
        <v>1E-3</v>
      </c>
      <c r="J909">
        <v>1E-3</v>
      </c>
      <c r="K909" t="str">
        <f t="shared" si="42"/>
        <v>&lt;</v>
      </c>
      <c r="L909">
        <f t="shared" si="43"/>
        <v>1</v>
      </c>
      <c r="M909">
        <f t="shared" si="44"/>
        <v>1</v>
      </c>
      <c r="N909" t="s">
        <v>453</v>
      </c>
    </row>
    <row r="910" spans="1:14">
      <c r="A910" t="s">
        <v>451</v>
      </c>
      <c r="B910" t="s">
        <v>452</v>
      </c>
      <c r="C910" t="s">
        <v>472</v>
      </c>
      <c r="D910" t="s">
        <v>473</v>
      </c>
      <c r="E910" s="2">
        <v>43727.473611111112</v>
      </c>
      <c r="F910" t="s">
        <v>150</v>
      </c>
      <c r="G910" t="s">
        <v>149</v>
      </c>
      <c r="H910" t="b">
        <v>1</v>
      </c>
      <c r="I910">
        <v>1E-3</v>
      </c>
      <c r="J910">
        <v>1E-3</v>
      </c>
      <c r="K910" t="str">
        <f t="shared" si="42"/>
        <v>&lt;</v>
      </c>
      <c r="L910">
        <f t="shared" si="43"/>
        <v>1</v>
      </c>
      <c r="M910">
        <f t="shared" si="44"/>
        <v>1</v>
      </c>
      <c r="N910" t="s">
        <v>453</v>
      </c>
    </row>
    <row r="911" spans="1:14">
      <c r="A911" t="s">
        <v>451</v>
      </c>
      <c r="B911" t="s">
        <v>452</v>
      </c>
      <c r="C911" t="s">
        <v>474</v>
      </c>
      <c r="D911" t="s">
        <v>475</v>
      </c>
      <c r="E911" s="2">
        <v>43738.571527777778</v>
      </c>
      <c r="F911" t="s">
        <v>150</v>
      </c>
      <c r="G911" t="s">
        <v>149</v>
      </c>
      <c r="H911" t="b">
        <v>1</v>
      </c>
      <c r="I911">
        <v>1E-3</v>
      </c>
      <c r="J911">
        <v>1E-3</v>
      </c>
      <c r="K911" t="str">
        <f t="shared" si="42"/>
        <v>&lt;</v>
      </c>
      <c r="L911">
        <f t="shared" si="43"/>
        <v>1</v>
      </c>
      <c r="M911">
        <f t="shared" si="44"/>
        <v>1</v>
      </c>
      <c r="N911" t="s">
        <v>453</v>
      </c>
    </row>
    <row r="912" spans="1:14">
      <c r="A912" t="s">
        <v>451</v>
      </c>
      <c r="B912" t="s">
        <v>452</v>
      </c>
      <c r="C912" t="s">
        <v>477</v>
      </c>
      <c r="D912" t="s">
        <v>478</v>
      </c>
      <c r="E912" s="2">
        <v>43769.436111111114</v>
      </c>
      <c r="F912" t="s">
        <v>150</v>
      </c>
      <c r="G912" t="s">
        <v>149</v>
      </c>
      <c r="H912" t="b">
        <v>1</v>
      </c>
      <c r="I912">
        <v>1E-3</v>
      </c>
      <c r="J912">
        <v>1E-3</v>
      </c>
      <c r="K912" t="str">
        <f t="shared" si="42"/>
        <v>&lt;</v>
      </c>
      <c r="L912">
        <f t="shared" si="43"/>
        <v>1</v>
      </c>
      <c r="M912">
        <f t="shared" si="44"/>
        <v>1</v>
      </c>
      <c r="N912" t="s">
        <v>453</v>
      </c>
    </row>
    <row r="913" spans="1:14">
      <c r="A913" t="s">
        <v>451</v>
      </c>
      <c r="B913" t="s">
        <v>452</v>
      </c>
      <c r="C913" t="s">
        <v>433</v>
      </c>
      <c r="D913" t="s">
        <v>434</v>
      </c>
      <c r="E913" s="2">
        <v>43726.522222222222</v>
      </c>
      <c r="F913" t="s">
        <v>150</v>
      </c>
      <c r="G913" t="s">
        <v>149</v>
      </c>
      <c r="H913" t="b">
        <v>1</v>
      </c>
      <c r="I913">
        <v>1E-3</v>
      </c>
      <c r="J913">
        <v>1E-3</v>
      </c>
      <c r="K913" t="str">
        <f t="shared" si="42"/>
        <v>&lt;</v>
      </c>
      <c r="L913">
        <f t="shared" si="43"/>
        <v>1</v>
      </c>
      <c r="M913">
        <f t="shared" si="44"/>
        <v>1</v>
      </c>
      <c r="N913" t="s">
        <v>453</v>
      </c>
    </row>
    <row r="914" spans="1:14">
      <c r="A914" t="s">
        <v>451</v>
      </c>
      <c r="B914" t="s">
        <v>452</v>
      </c>
      <c r="C914" t="s">
        <v>480</v>
      </c>
      <c r="D914" t="s">
        <v>481</v>
      </c>
      <c r="E914" s="2">
        <v>43721.375</v>
      </c>
      <c r="F914" t="s">
        <v>150</v>
      </c>
      <c r="G914" t="s">
        <v>149</v>
      </c>
      <c r="H914" t="b">
        <v>1</v>
      </c>
      <c r="I914">
        <v>1E-3</v>
      </c>
      <c r="J914">
        <v>1E-3</v>
      </c>
      <c r="K914" t="str">
        <f t="shared" si="42"/>
        <v>&lt;</v>
      </c>
      <c r="L914">
        <f t="shared" si="43"/>
        <v>1</v>
      </c>
      <c r="M914">
        <f t="shared" si="44"/>
        <v>1</v>
      </c>
      <c r="N914" t="s">
        <v>453</v>
      </c>
    </row>
    <row r="915" spans="1:14">
      <c r="A915" t="s">
        <v>451</v>
      </c>
      <c r="B915" t="s">
        <v>452</v>
      </c>
      <c r="C915" t="s">
        <v>483</v>
      </c>
      <c r="D915" t="s">
        <v>484</v>
      </c>
      <c r="E915" s="2">
        <v>43731.654861111114</v>
      </c>
      <c r="F915" t="s">
        <v>150</v>
      </c>
      <c r="G915" t="s">
        <v>149</v>
      </c>
      <c r="H915" t="b">
        <v>1</v>
      </c>
      <c r="I915">
        <v>1E-3</v>
      </c>
      <c r="J915">
        <v>1E-3</v>
      </c>
      <c r="K915" t="str">
        <f t="shared" si="42"/>
        <v>&lt;</v>
      </c>
      <c r="L915">
        <f t="shared" si="43"/>
        <v>1</v>
      </c>
      <c r="M915">
        <f t="shared" si="44"/>
        <v>1</v>
      </c>
      <c r="N915" t="s">
        <v>453</v>
      </c>
    </row>
    <row r="916" spans="1:14">
      <c r="A916" t="s">
        <v>451</v>
      </c>
      <c r="B916" t="s">
        <v>452</v>
      </c>
      <c r="C916" t="s">
        <v>483</v>
      </c>
      <c r="D916" t="s">
        <v>484</v>
      </c>
      <c r="E916" s="2">
        <v>43783.569444444445</v>
      </c>
      <c r="F916" t="s">
        <v>150</v>
      </c>
      <c r="G916" t="s">
        <v>149</v>
      </c>
      <c r="H916" t="b">
        <v>1</v>
      </c>
      <c r="I916">
        <v>1E-3</v>
      </c>
      <c r="J916">
        <v>1E-3</v>
      </c>
      <c r="K916" t="str">
        <f t="shared" si="42"/>
        <v>&lt;</v>
      </c>
      <c r="L916">
        <f t="shared" si="43"/>
        <v>1</v>
      </c>
      <c r="M916">
        <f t="shared" si="44"/>
        <v>1</v>
      </c>
      <c r="N916" t="s">
        <v>453</v>
      </c>
    </row>
    <row r="917" spans="1:14">
      <c r="A917" t="s">
        <v>451</v>
      </c>
      <c r="B917" t="s">
        <v>452</v>
      </c>
      <c r="C917" t="s">
        <v>486</v>
      </c>
      <c r="D917" t="s">
        <v>487</v>
      </c>
      <c r="E917" s="2">
        <v>43732.520833333336</v>
      </c>
      <c r="F917" t="s">
        <v>150</v>
      </c>
      <c r="G917" t="s">
        <v>149</v>
      </c>
      <c r="H917" t="b">
        <v>1</v>
      </c>
      <c r="I917">
        <v>1E-3</v>
      </c>
      <c r="J917">
        <v>1E-3</v>
      </c>
      <c r="K917" t="str">
        <f t="shared" si="42"/>
        <v>&lt;</v>
      </c>
      <c r="L917">
        <f t="shared" si="43"/>
        <v>1</v>
      </c>
      <c r="M917">
        <f t="shared" si="44"/>
        <v>1</v>
      </c>
      <c r="N917" t="s">
        <v>453</v>
      </c>
    </row>
    <row r="918" spans="1:14">
      <c r="A918" t="s">
        <v>451</v>
      </c>
      <c r="B918" t="s">
        <v>452</v>
      </c>
      <c r="C918" t="s">
        <v>420</v>
      </c>
      <c r="D918" t="s">
        <v>421</v>
      </c>
      <c r="E918" s="2">
        <v>43791.486111111109</v>
      </c>
      <c r="F918" t="s">
        <v>150</v>
      </c>
      <c r="G918" t="s">
        <v>149</v>
      </c>
      <c r="H918" t="b">
        <v>1</v>
      </c>
      <c r="I918">
        <v>1E-3</v>
      </c>
      <c r="J918">
        <v>1E-3</v>
      </c>
      <c r="K918" t="str">
        <f t="shared" si="42"/>
        <v>&lt;</v>
      </c>
      <c r="L918">
        <f t="shared" si="43"/>
        <v>1</v>
      </c>
      <c r="M918">
        <f t="shared" si="44"/>
        <v>1</v>
      </c>
      <c r="N918" t="s">
        <v>453</v>
      </c>
    </row>
    <row r="919" spans="1:14">
      <c r="A919" t="s">
        <v>451</v>
      </c>
      <c r="B919" t="s">
        <v>452</v>
      </c>
      <c r="C919" t="s">
        <v>489</v>
      </c>
      <c r="D919" t="s">
        <v>490</v>
      </c>
      <c r="E919" s="2">
        <v>43714.546527777777</v>
      </c>
      <c r="F919" t="s">
        <v>150</v>
      </c>
      <c r="G919" t="s">
        <v>149</v>
      </c>
      <c r="H919" t="b">
        <v>1</v>
      </c>
      <c r="I919">
        <v>1E-3</v>
      </c>
      <c r="J919">
        <v>1E-3</v>
      </c>
      <c r="K919" t="str">
        <f t="shared" si="42"/>
        <v>&lt;</v>
      </c>
      <c r="L919">
        <f t="shared" si="43"/>
        <v>1</v>
      </c>
      <c r="M919">
        <f t="shared" si="44"/>
        <v>1</v>
      </c>
      <c r="N919" t="s">
        <v>453</v>
      </c>
    </row>
    <row r="920" spans="1:14">
      <c r="A920" t="s">
        <v>451</v>
      </c>
      <c r="B920" t="s">
        <v>452</v>
      </c>
      <c r="C920" t="s">
        <v>491</v>
      </c>
      <c r="D920" t="s">
        <v>492</v>
      </c>
      <c r="E920" s="2">
        <v>43712.597916666666</v>
      </c>
      <c r="F920" t="s">
        <v>150</v>
      </c>
      <c r="G920" t="s">
        <v>149</v>
      </c>
      <c r="H920" t="b">
        <v>1</v>
      </c>
      <c r="I920">
        <v>1E-3</v>
      </c>
      <c r="J920">
        <v>1E-3</v>
      </c>
      <c r="K920" t="str">
        <f t="shared" si="42"/>
        <v>&lt;</v>
      </c>
      <c r="L920">
        <f t="shared" si="43"/>
        <v>1</v>
      </c>
      <c r="M920">
        <f t="shared" si="44"/>
        <v>1</v>
      </c>
      <c r="N920" t="s">
        <v>453</v>
      </c>
    </row>
    <row r="921" spans="1:14">
      <c r="A921" t="s">
        <v>451</v>
      </c>
      <c r="B921" t="s">
        <v>452</v>
      </c>
      <c r="C921" t="s">
        <v>494</v>
      </c>
      <c r="D921" t="s">
        <v>495</v>
      </c>
      <c r="E921" s="2">
        <v>43714.628472222219</v>
      </c>
      <c r="F921" t="s">
        <v>150</v>
      </c>
      <c r="G921" t="s">
        <v>149</v>
      </c>
      <c r="H921" t="b">
        <v>1</v>
      </c>
      <c r="I921">
        <v>1E-3</v>
      </c>
      <c r="J921">
        <v>1E-3</v>
      </c>
      <c r="K921" t="str">
        <f t="shared" si="42"/>
        <v>&lt;</v>
      </c>
      <c r="L921">
        <f t="shared" si="43"/>
        <v>1</v>
      </c>
      <c r="M921">
        <f t="shared" si="44"/>
        <v>1</v>
      </c>
      <c r="N921" t="s">
        <v>453</v>
      </c>
    </row>
    <row r="922" spans="1:14">
      <c r="A922" t="s">
        <v>451</v>
      </c>
      <c r="B922" t="s">
        <v>452</v>
      </c>
      <c r="C922" t="s">
        <v>497</v>
      </c>
      <c r="D922" t="s">
        <v>498</v>
      </c>
      <c r="E922" s="2">
        <v>43710.511111111111</v>
      </c>
      <c r="F922" t="s">
        <v>150</v>
      </c>
      <c r="G922" t="s">
        <v>149</v>
      </c>
      <c r="H922" t="b">
        <v>1</v>
      </c>
      <c r="I922">
        <v>1E-3</v>
      </c>
      <c r="J922">
        <v>1E-3</v>
      </c>
      <c r="K922" t="str">
        <f t="shared" si="42"/>
        <v>&lt;</v>
      </c>
      <c r="L922">
        <f t="shared" si="43"/>
        <v>1</v>
      </c>
      <c r="M922">
        <f t="shared" si="44"/>
        <v>1</v>
      </c>
      <c r="N922" t="s">
        <v>453</v>
      </c>
    </row>
    <row r="923" spans="1:14">
      <c r="A923" t="s">
        <v>451</v>
      </c>
      <c r="B923" t="s">
        <v>452</v>
      </c>
      <c r="C923" t="s">
        <v>499</v>
      </c>
      <c r="D923" t="s">
        <v>500</v>
      </c>
      <c r="E923" s="2">
        <v>43725.65902777778</v>
      </c>
      <c r="F923" t="s">
        <v>150</v>
      </c>
      <c r="G923" t="s">
        <v>149</v>
      </c>
      <c r="H923" t="b">
        <v>1</v>
      </c>
      <c r="I923">
        <v>1E-3</v>
      </c>
      <c r="J923">
        <v>1E-3</v>
      </c>
      <c r="K923" t="str">
        <f t="shared" si="42"/>
        <v>&lt;</v>
      </c>
      <c r="L923">
        <f t="shared" si="43"/>
        <v>1</v>
      </c>
      <c r="M923">
        <f t="shared" si="44"/>
        <v>1</v>
      </c>
      <c r="N923" t="s">
        <v>453</v>
      </c>
    </row>
    <row r="924" spans="1:14">
      <c r="A924" t="s">
        <v>451</v>
      </c>
      <c r="B924" t="s">
        <v>452</v>
      </c>
      <c r="C924" t="s">
        <v>502</v>
      </c>
      <c r="D924" t="s">
        <v>503</v>
      </c>
      <c r="E924" s="2">
        <v>43717.613194444442</v>
      </c>
      <c r="F924" t="s">
        <v>150</v>
      </c>
      <c r="G924" t="s">
        <v>149</v>
      </c>
      <c r="H924" t="b">
        <v>1</v>
      </c>
      <c r="I924">
        <v>1E-3</v>
      </c>
      <c r="J924">
        <v>1E-3</v>
      </c>
      <c r="K924" t="str">
        <f t="shared" si="42"/>
        <v>&lt;</v>
      </c>
      <c r="L924">
        <f t="shared" si="43"/>
        <v>1</v>
      </c>
      <c r="M924">
        <f t="shared" si="44"/>
        <v>1</v>
      </c>
      <c r="N924" t="s">
        <v>453</v>
      </c>
    </row>
    <row r="925" spans="1:14">
      <c r="A925" t="s">
        <v>451</v>
      </c>
      <c r="B925" t="s">
        <v>452</v>
      </c>
      <c r="C925" t="s">
        <v>505</v>
      </c>
      <c r="D925" t="s">
        <v>506</v>
      </c>
      <c r="E925" s="2">
        <v>43711.570833333331</v>
      </c>
      <c r="F925" t="s">
        <v>150</v>
      </c>
      <c r="G925" t="s">
        <v>149</v>
      </c>
      <c r="H925" t="b">
        <v>1</v>
      </c>
      <c r="I925">
        <v>1E-3</v>
      </c>
      <c r="J925">
        <v>1E-3</v>
      </c>
      <c r="K925" t="str">
        <f t="shared" si="42"/>
        <v>&lt;</v>
      </c>
      <c r="L925">
        <f t="shared" si="43"/>
        <v>1</v>
      </c>
      <c r="M925">
        <f t="shared" si="44"/>
        <v>1</v>
      </c>
      <c r="N925" t="s">
        <v>453</v>
      </c>
    </row>
    <row r="926" spans="1:14">
      <c r="A926" t="s">
        <v>451</v>
      </c>
      <c r="B926" t="s">
        <v>452</v>
      </c>
      <c r="C926" t="s">
        <v>505</v>
      </c>
      <c r="D926" t="s">
        <v>506</v>
      </c>
      <c r="E926" s="2">
        <v>43732.629166666666</v>
      </c>
      <c r="F926" t="s">
        <v>150</v>
      </c>
      <c r="G926" t="s">
        <v>149</v>
      </c>
      <c r="H926" t="b">
        <v>1</v>
      </c>
      <c r="I926">
        <v>1E-3</v>
      </c>
      <c r="J926">
        <v>1E-3</v>
      </c>
      <c r="K926" t="str">
        <f t="shared" si="42"/>
        <v>&lt;</v>
      </c>
      <c r="L926">
        <f t="shared" si="43"/>
        <v>1</v>
      </c>
      <c r="M926">
        <f t="shared" si="44"/>
        <v>1</v>
      </c>
      <c r="N926" t="s">
        <v>453</v>
      </c>
    </row>
    <row r="927" spans="1:14">
      <c r="A927" t="s">
        <v>451</v>
      </c>
      <c r="B927" t="s">
        <v>452</v>
      </c>
      <c r="C927" t="s">
        <v>508</v>
      </c>
      <c r="D927" t="s">
        <v>509</v>
      </c>
      <c r="E927" s="2">
        <v>43588.522222222222</v>
      </c>
      <c r="F927" t="s">
        <v>150</v>
      </c>
      <c r="G927" t="s">
        <v>149</v>
      </c>
      <c r="H927" t="b">
        <v>1</v>
      </c>
      <c r="I927">
        <v>1E-3</v>
      </c>
      <c r="J927">
        <v>1E-3</v>
      </c>
      <c r="K927" t="str">
        <f t="shared" si="42"/>
        <v>&lt;</v>
      </c>
      <c r="L927">
        <f t="shared" si="43"/>
        <v>1</v>
      </c>
      <c r="M927">
        <f t="shared" si="44"/>
        <v>1</v>
      </c>
      <c r="N927" t="s">
        <v>453</v>
      </c>
    </row>
    <row r="928" spans="1:14">
      <c r="A928" t="s">
        <v>451</v>
      </c>
      <c r="B928" t="s">
        <v>452</v>
      </c>
      <c r="C928" t="s">
        <v>511</v>
      </c>
      <c r="D928" t="s">
        <v>512</v>
      </c>
      <c r="E928" s="2">
        <v>43719.679861111108</v>
      </c>
      <c r="F928" t="s">
        <v>150</v>
      </c>
      <c r="G928" t="s">
        <v>149</v>
      </c>
      <c r="H928" t="b">
        <v>1</v>
      </c>
      <c r="I928">
        <v>1E-3</v>
      </c>
      <c r="J928">
        <v>1E-3</v>
      </c>
      <c r="K928" t="str">
        <f t="shared" si="42"/>
        <v>&lt;</v>
      </c>
      <c r="L928">
        <f t="shared" si="43"/>
        <v>1</v>
      </c>
      <c r="M928">
        <f t="shared" si="44"/>
        <v>1</v>
      </c>
      <c r="N928" t="s">
        <v>453</v>
      </c>
    </row>
    <row r="929" spans="1:14">
      <c r="A929" t="s">
        <v>451</v>
      </c>
      <c r="B929" t="s">
        <v>452</v>
      </c>
      <c r="C929" t="s">
        <v>514</v>
      </c>
      <c r="D929" t="s">
        <v>515</v>
      </c>
      <c r="E929" s="2">
        <v>43717.491666666669</v>
      </c>
      <c r="F929" t="s">
        <v>150</v>
      </c>
      <c r="G929" t="s">
        <v>149</v>
      </c>
      <c r="H929" t="b">
        <v>1</v>
      </c>
      <c r="I929">
        <v>1E-3</v>
      </c>
      <c r="J929">
        <v>1E-3</v>
      </c>
      <c r="K929" t="str">
        <f t="shared" si="42"/>
        <v>&lt;</v>
      </c>
      <c r="L929">
        <f t="shared" si="43"/>
        <v>1</v>
      </c>
      <c r="M929">
        <f t="shared" si="44"/>
        <v>1</v>
      </c>
      <c r="N929" t="s">
        <v>453</v>
      </c>
    </row>
    <row r="930" spans="1:14">
      <c r="A930" t="s">
        <v>451</v>
      </c>
      <c r="B930" t="s">
        <v>452</v>
      </c>
      <c r="C930" t="s">
        <v>517</v>
      </c>
      <c r="D930" t="s">
        <v>518</v>
      </c>
      <c r="E930" s="2">
        <v>43714.400000000001</v>
      </c>
      <c r="F930" t="s">
        <v>150</v>
      </c>
      <c r="G930" t="s">
        <v>149</v>
      </c>
      <c r="H930" t="b">
        <v>1</v>
      </c>
      <c r="I930">
        <v>1E-3</v>
      </c>
      <c r="J930">
        <v>1E-3</v>
      </c>
      <c r="K930" t="str">
        <f t="shared" si="42"/>
        <v>&lt;</v>
      </c>
      <c r="L930">
        <f t="shared" si="43"/>
        <v>1</v>
      </c>
      <c r="M930">
        <f t="shared" si="44"/>
        <v>1</v>
      </c>
      <c r="N930" t="s">
        <v>453</v>
      </c>
    </row>
    <row r="931" spans="1:14">
      <c r="A931" t="s">
        <v>451</v>
      </c>
      <c r="B931" t="s">
        <v>452</v>
      </c>
      <c r="C931" t="s">
        <v>520</v>
      </c>
      <c r="D931" t="s">
        <v>521</v>
      </c>
      <c r="E931" s="2">
        <v>43725.625694444447</v>
      </c>
      <c r="F931" t="s">
        <v>150</v>
      </c>
      <c r="G931" t="s">
        <v>149</v>
      </c>
      <c r="H931" t="b">
        <v>1</v>
      </c>
      <c r="I931">
        <v>1E-3</v>
      </c>
      <c r="J931">
        <v>1E-3</v>
      </c>
      <c r="K931" t="str">
        <f t="shared" si="42"/>
        <v>&lt;</v>
      </c>
      <c r="L931">
        <f t="shared" si="43"/>
        <v>1</v>
      </c>
      <c r="M931">
        <f t="shared" si="44"/>
        <v>1</v>
      </c>
      <c r="N931" t="s">
        <v>453</v>
      </c>
    </row>
    <row r="932" spans="1:14">
      <c r="A932" t="s">
        <v>451</v>
      </c>
      <c r="B932" t="s">
        <v>452</v>
      </c>
      <c r="C932" t="s">
        <v>523</v>
      </c>
      <c r="D932" t="s">
        <v>524</v>
      </c>
      <c r="E932" s="2">
        <v>43731.520833333336</v>
      </c>
      <c r="F932" t="s">
        <v>150</v>
      </c>
      <c r="G932" t="s">
        <v>149</v>
      </c>
      <c r="H932" t="b">
        <v>1</v>
      </c>
      <c r="I932">
        <v>1E-3</v>
      </c>
      <c r="J932">
        <v>1E-3</v>
      </c>
      <c r="K932" t="str">
        <f t="shared" si="42"/>
        <v>&lt;</v>
      </c>
      <c r="L932">
        <f t="shared" si="43"/>
        <v>1</v>
      </c>
      <c r="M932">
        <f t="shared" si="44"/>
        <v>1</v>
      </c>
      <c r="N932" t="s">
        <v>453</v>
      </c>
    </row>
    <row r="933" spans="1:14">
      <c r="A933" t="s">
        <v>451</v>
      </c>
      <c r="B933" t="s">
        <v>452</v>
      </c>
      <c r="C933" t="s">
        <v>358</v>
      </c>
      <c r="D933" t="s">
        <v>359</v>
      </c>
      <c r="E933" s="2">
        <v>43768.529166666667</v>
      </c>
      <c r="F933" t="s">
        <v>150</v>
      </c>
      <c r="G933" t="s">
        <v>149</v>
      </c>
      <c r="H933" t="b">
        <v>1</v>
      </c>
      <c r="I933">
        <v>1E-3</v>
      </c>
      <c r="J933">
        <v>1E-3</v>
      </c>
      <c r="K933" t="str">
        <f t="shared" si="42"/>
        <v>&lt;</v>
      </c>
      <c r="L933">
        <f t="shared" si="43"/>
        <v>1</v>
      </c>
      <c r="M933">
        <f t="shared" si="44"/>
        <v>1</v>
      </c>
      <c r="N933" t="s">
        <v>453</v>
      </c>
    </row>
    <row r="934" spans="1:14">
      <c r="A934" t="s">
        <v>451</v>
      </c>
      <c r="B934" t="s">
        <v>452</v>
      </c>
      <c r="C934" t="s">
        <v>525</v>
      </c>
      <c r="D934" t="s">
        <v>526</v>
      </c>
      <c r="E934" s="2">
        <v>43714.588888888888</v>
      </c>
      <c r="F934" t="s">
        <v>150</v>
      </c>
      <c r="G934" t="s">
        <v>149</v>
      </c>
      <c r="H934" t="b">
        <v>1</v>
      </c>
      <c r="I934">
        <v>1E-3</v>
      </c>
      <c r="J934">
        <v>1E-3</v>
      </c>
      <c r="K934" t="str">
        <f t="shared" si="42"/>
        <v>&lt;</v>
      </c>
      <c r="L934">
        <f t="shared" si="43"/>
        <v>1</v>
      </c>
      <c r="M934">
        <f t="shared" si="44"/>
        <v>1</v>
      </c>
      <c r="N934" t="s">
        <v>453</v>
      </c>
    </row>
    <row r="935" spans="1:14">
      <c r="A935" t="s">
        <v>451</v>
      </c>
      <c r="B935" t="s">
        <v>452</v>
      </c>
      <c r="C935" t="s">
        <v>525</v>
      </c>
      <c r="D935" t="s">
        <v>526</v>
      </c>
      <c r="E935" s="2">
        <v>43812.415972222225</v>
      </c>
      <c r="F935" t="s">
        <v>150</v>
      </c>
      <c r="G935" t="s">
        <v>149</v>
      </c>
      <c r="H935" t="b">
        <v>1</v>
      </c>
      <c r="I935">
        <v>1E-3</v>
      </c>
      <c r="J935">
        <v>1E-3</v>
      </c>
      <c r="K935" t="str">
        <f t="shared" si="42"/>
        <v>&lt;</v>
      </c>
      <c r="L935">
        <f t="shared" si="43"/>
        <v>1</v>
      </c>
      <c r="M935">
        <f t="shared" si="44"/>
        <v>1</v>
      </c>
      <c r="N935" t="s">
        <v>453</v>
      </c>
    </row>
    <row r="936" spans="1:14">
      <c r="A936" t="s">
        <v>451</v>
      </c>
      <c r="B936" t="s">
        <v>452</v>
      </c>
      <c r="C936" t="s">
        <v>528</v>
      </c>
      <c r="D936" t="s">
        <v>529</v>
      </c>
      <c r="E936" s="2">
        <v>43733.548611111109</v>
      </c>
      <c r="F936" t="s">
        <v>150</v>
      </c>
      <c r="G936" t="s">
        <v>149</v>
      </c>
      <c r="H936" t="b">
        <v>1</v>
      </c>
      <c r="I936">
        <v>1E-3</v>
      </c>
      <c r="J936">
        <v>1E-3</v>
      </c>
      <c r="K936" t="str">
        <f t="shared" si="42"/>
        <v>&lt;</v>
      </c>
      <c r="L936">
        <f t="shared" si="43"/>
        <v>1</v>
      </c>
      <c r="M936">
        <f t="shared" si="44"/>
        <v>1</v>
      </c>
      <c r="N936" t="s">
        <v>453</v>
      </c>
    </row>
    <row r="937" spans="1:14">
      <c r="A937" t="s">
        <v>451</v>
      </c>
      <c r="B937" t="s">
        <v>452</v>
      </c>
      <c r="C937" t="s">
        <v>531</v>
      </c>
      <c r="D937" t="s">
        <v>532</v>
      </c>
      <c r="E937" s="2">
        <v>43721.461111111108</v>
      </c>
      <c r="F937" t="s">
        <v>150</v>
      </c>
      <c r="G937" t="s">
        <v>149</v>
      </c>
      <c r="H937" t="b">
        <v>1</v>
      </c>
      <c r="I937">
        <v>1E-3</v>
      </c>
      <c r="J937">
        <v>1E-3</v>
      </c>
      <c r="K937" t="str">
        <f t="shared" si="42"/>
        <v>&lt;</v>
      </c>
      <c r="L937">
        <f t="shared" si="43"/>
        <v>1</v>
      </c>
      <c r="M937">
        <f t="shared" si="44"/>
        <v>1</v>
      </c>
      <c r="N937" t="s">
        <v>453</v>
      </c>
    </row>
    <row r="938" spans="1:14">
      <c r="A938" t="s">
        <v>451</v>
      </c>
      <c r="B938" t="s">
        <v>452</v>
      </c>
      <c r="C938" t="s">
        <v>533</v>
      </c>
      <c r="D938" t="s">
        <v>534</v>
      </c>
      <c r="E938" s="2">
        <v>43712.500694444447</v>
      </c>
      <c r="F938" t="s">
        <v>150</v>
      </c>
      <c r="G938" t="s">
        <v>149</v>
      </c>
      <c r="H938" t="b">
        <v>1</v>
      </c>
      <c r="I938">
        <v>1E-3</v>
      </c>
      <c r="J938">
        <v>1E-3</v>
      </c>
      <c r="K938" t="str">
        <f t="shared" si="42"/>
        <v>&lt;</v>
      </c>
      <c r="L938">
        <f t="shared" si="43"/>
        <v>1</v>
      </c>
      <c r="M938">
        <f t="shared" si="44"/>
        <v>1</v>
      </c>
      <c r="N938" t="s">
        <v>453</v>
      </c>
    </row>
    <row r="939" spans="1:14">
      <c r="A939" t="s">
        <v>451</v>
      </c>
      <c r="B939" t="s">
        <v>452</v>
      </c>
      <c r="C939" t="s">
        <v>536</v>
      </c>
      <c r="D939" t="s">
        <v>537</v>
      </c>
      <c r="E939" s="2">
        <v>43713.443055555559</v>
      </c>
      <c r="F939" t="s">
        <v>150</v>
      </c>
      <c r="G939" t="s">
        <v>149</v>
      </c>
      <c r="H939" t="b">
        <v>1</v>
      </c>
      <c r="I939">
        <v>1E-3</v>
      </c>
      <c r="J939">
        <v>1E-3</v>
      </c>
      <c r="K939" t="str">
        <f t="shared" si="42"/>
        <v>&lt;</v>
      </c>
      <c r="L939">
        <f t="shared" si="43"/>
        <v>1</v>
      </c>
      <c r="M939">
        <f t="shared" si="44"/>
        <v>1</v>
      </c>
      <c r="N939" t="s">
        <v>453</v>
      </c>
    </row>
    <row r="940" spans="1:14">
      <c r="A940" t="s">
        <v>451</v>
      </c>
      <c r="B940" t="s">
        <v>452</v>
      </c>
      <c r="C940" t="s">
        <v>539</v>
      </c>
      <c r="D940" t="s">
        <v>540</v>
      </c>
      <c r="E940" s="2">
        <v>43717.638888888891</v>
      </c>
      <c r="F940" t="s">
        <v>150</v>
      </c>
      <c r="G940" t="s">
        <v>149</v>
      </c>
      <c r="H940" t="b">
        <v>1</v>
      </c>
      <c r="I940">
        <v>1E-3</v>
      </c>
      <c r="J940">
        <v>1E-3</v>
      </c>
      <c r="K940" t="str">
        <f t="shared" si="42"/>
        <v>&lt;</v>
      </c>
      <c r="L940">
        <f t="shared" si="43"/>
        <v>1</v>
      </c>
      <c r="M940">
        <f t="shared" si="44"/>
        <v>1</v>
      </c>
      <c r="N940" t="s">
        <v>453</v>
      </c>
    </row>
    <row r="941" spans="1:14">
      <c r="A941" t="s">
        <v>451</v>
      </c>
      <c r="B941" t="s">
        <v>452</v>
      </c>
      <c r="C941" t="s">
        <v>542</v>
      </c>
      <c r="D941" t="s">
        <v>543</v>
      </c>
      <c r="E941" s="2">
        <v>43713.507638888892</v>
      </c>
      <c r="F941" t="s">
        <v>150</v>
      </c>
      <c r="G941" t="s">
        <v>149</v>
      </c>
      <c r="H941" t="b">
        <v>1</v>
      </c>
      <c r="I941">
        <v>1E-3</v>
      </c>
      <c r="J941">
        <v>1E-3</v>
      </c>
      <c r="K941" t="str">
        <f t="shared" si="42"/>
        <v>&lt;</v>
      </c>
      <c r="L941">
        <f t="shared" si="43"/>
        <v>1</v>
      </c>
      <c r="M941">
        <f t="shared" si="44"/>
        <v>1</v>
      </c>
      <c r="N941" t="s">
        <v>453</v>
      </c>
    </row>
    <row r="942" spans="1:14">
      <c r="A942" t="s">
        <v>451</v>
      </c>
      <c r="B942" t="s">
        <v>452</v>
      </c>
      <c r="C942" t="s">
        <v>545</v>
      </c>
      <c r="D942" t="s">
        <v>546</v>
      </c>
      <c r="E942" s="2">
        <v>43718.481249999997</v>
      </c>
      <c r="F942" t="s">
        <v>150</v>
      </c>
      <c r="G942" t="s">
        <v>149</v>
      </c>
      <c r="H942" t="b">
        <v>1</v>
      </c>
      <c r="I942">
        <v>1E-3</v>
      </c>
      <c r="J942">
        <v>1E-3</v>
      </c>
      <c r="K942" t="str">
        <f t="shared" si="42"/>
        <v>&lt;</v>
      </c>
      <c r="L942">
        <f t="shared" si="43"/>
        <v>1</v>
      </c>
      <c r="M942">
        <f t="shared" si="44"/>
        <v>1</v>
      </c>
      <c r="N942" t="s">
        <v>453</v>
      </c>
    </row>
    <row r="943" spans="1:14">
      <c r="A943" t="s">
        <v>451</v>
      </c>
      <c r="B943" t="s">
        <v>452</v>
      </c>
      <c r="C943" t="s">
        <v>548</v>
      </c>
      <c r="D943" t="s">
        <v>549</v>
      </c>
      <c r="E943" s="2">
        <v>43711.503472222219</v>
      </c>
      <c r="F943" t="s">
        <v>150</v>
      </c>
      <c r="G943" t="s">
        <v>149</v>
      </c>
      <c r="H943" t="b">
        <v>1</v>
      </c>
      <c r="I943">
        <v>1E-3</v>
      </c>
      <c r="J943">
        <v>1E-3</v>
      </c>
      <c r="K943" t="str">
        <f t="shared" si="42"/>
        <v>&lt;</v>
      </c>
      <c r="L943">
        <f t="shared" si="43"/>
        <v>1</v>
      </c>
      <c r="M943">
        <f t="shared" si="44"/>
        <v>1</v>
      </c>
      <c r="N943" t="s">
        <v>453</v>
      </c>
    </row>
    <row r="944" spans="1:14">
      <c r="A944" t="s">
        <v>451</v>
      </c>
      <c r="B944" t="s">
        <v>452</v>
      </c>
      <c r="C944" t="s">
        <v>551</v>
      </c>
      <c r="D944" t="s">
        <v>552</v>
      </c>
      <c r="E944" s="2">
        <v>43713.724305555559</v>
      </c>
      <c r="F944" t="s">
        <v>150</v>
      </c>
      <c r="G944" t="s">
        <v>149</v>
      </c>
      <c r="H944" t="b">
        <v>1</v>
      </c>
      <c r="I944">
        <v>1E-3</v>
      </c>
      <c r="J944">
        <v>1E-3</v>
      </c>
      <c r="K944" t="str">
        <f t="shared" si="42"/>
        <v>&lt;</v>
      </c>
      <c r="L944">
        <f t="shared" si="43"/>
        <v>1</v>
      </c>
      <c r="M944">
        <f t="shared" si="44"/>
        <v>1</v>
      </c>
      <c r="N944" t="s">
        <v>453</v>
      </c>
    </row>
    <row r="945" spans="1:14">
      <c r="A945" t="s">
        <v>451</v>
      </c>
      <c r="B945" t="s">
        <v>452</v>
      </c>
      <c r="C945" t="s">
        <v>553</v>
      </c>
      <c r="D945" t="s">
        <v>554</v>
      </c>
      <c r="E945" s="2">
        <v>43718.600694444445</v>
      </c>
      <c r="F945" t="s">
        <v>150</v>
      </c>
      <c r="G945" t="s">
        <v>149</v>
      </c>
      <c r="H945" t="b">
        <v>1</v>
      </c>
      <c r="I945">
        <v>1E-3</v>
      </c>
      <c r="J945">
        <v>1E-3</v>
      </c>
      <c r="K945" t="str">
        <f t="shared" si="42"/>
        <v>&lt;</v>
      </c>
      <c r="L945">
        <f t="shared" si="43"/>
        <v>1</v>
      </c>
      <c r="M945">
        <f t="shared" si="44"/>
        <v>1</v>
      </c>
      <c r="N945" t="s">
        <v>453</v>
      </c>
    </row>
    <row r="946" spans="1:14">
      <c r="A946" t="s">
        <v>451</v>
      </c>
      <c r="B946" t="s">
        <v>452</v>
      </c>
      <c r="C946" t="s">
        <v>178</v>
      </c>
      <c r="D946" t="s">
        <v>185</v>
      </c>
      <c r="E946" s="2">
        <v>43858.589583333334</v>
      </c>
      <c r="F946" t="s">
        <v>150</v>
      </c>
      <c r="G946" t="s">
        <v>149</v>
      </c>
      <c r="H946" t="b">
        <v>1</v>
      </c>
      <c r="I946">
        <v>1E-3</v>
      </c>
      <c r="J946">
        <v>1E-3</v>
      </c>
      <c r="K946" t="str">
        <f t="shared" si="42"/>
        <v>&lt;</v>
      </c>
      <c r="L946">
        <f t="shared" si="43"/>
        <v>1</v>
      </c>
      <c r="M946">
        <f t="shared" si="44"/>
        <v>1</v>
      </c>
      <c r="N946" t="s">
        <v>453</v>
      </c>
    </row>
    <row r="947" spans="1:14">
      <c r="A947" t="s">
        <v>451</v>
      </c>
      <c r="B947" t="s">
        <v>452</v>
      </c>
      <c r="C947" t="s">
        <v>203</v>
      </c>
      <c r="D947" t="s">
        <v>204</v>
      </c>
      <c r="E947" s="2">
        <v>43867.447916666664</v>
      </c>
      <c r="F947" t="s">
        <v>150</v>
      </c>
      <c r="G947" t="s">
        <v>149</v>
      </c>
      <c r="H947" t="b">
        <v>1</v>
      </c>
      <c r="I947">
        <v>1E-3</v>
      </c>
      <c r="J947">
        <v>1E-3</v>
      </c>
      <c r="K947" t="str">
        <f t="shared" si="42"/>
        <v>&lt;</v>
      </c>
      <c r="L947">
        <f t="shared" si="43"/>
        <v>1</v>
      </c>
      <c r="M947">
        <f t="shared" si="44"/>
        <v>1</v>
      </c>
      <c r="N947" t="s">
        <v>453</v>
      </c>
    </row>
    <row r="948" spans="1:14">
      <c r="A948" t="s">
        <v>451</v>
      </c>
      <c r="B948" t="s">
        <v>452</v>
      </c>
      <c r="C948" t="s">
        <v>203</v>
      </c>
      <c r="D948" t="s">
        <v>204</v>
      </c>
      <c r="E948" s="2">
        <v>43836.379861111112</v>
      </c>
      <c r="F948" t="s">
        <v>150</v>
      </c>
      <c r="G948" t="s">
        <v>149</v>
      </c>
      <c r="H948" t="b">
        <v>1</v>
      </c>
      <c r="I948">
        <v>1E-3</v>
      </c>
      <c r="J948">
        <v>1E-3</v>
      </c>
      <c r="K948" t="str">
        <f t="shared" si="42"/>
        <v>&lt;</v>
      </c>
      <c r="L948">
        <f t="shared" si="43"/>
        <v>1</v>
      </c>
      <c r="M948">
        <f t="shared" si="44"/>
        <v>1</v>
      </c>
      <c r="N948" t="s">
        <v>453</v>
      </c>
    </row>
    <row r="949" spans="1:14">
      <c r="A949" t="s">
        <v>451</v>
      </c>
      <c r="B949" t="s">
        <v>452</v>
      </c>
      <c r="C949" t="s">
        <v>276</v>
      </c>
      <c r="D949" t="s">
        <v>277</v>
      </c>
      <c r="E949" s="2">
        <v>43895.475694444445</v>
      </c>
      <c r="F949" t="s">
        <v>150</v>
      </c>
      <c r="G949" t="s">
        <v>149</v>
      </c>
      <c r="H949" t="b">
        <v>1</v>
      </c>
      <c r="I949">
        <v>1E-3</v>
      </c>
      <c r="J949">
        <v>1E-3</v>
      </c>
      <c r="K949" t="str">
        <f t="shared" si="42"/>
        <v>&lt;</v>
      </c>
      <c r="L949">
        <f t="shared" si="43"/>
        <v>1</v>
      </c>
      <c r="M949">
        <f t="shared" si="44"/>
        <v>1</v>
      </c>
      <c r="N949" t="s">
        <v>453</v>
      </c>
    </row>
    <row r="950" spans="1:14">
      <c r="A950" t="s">
        <v>451</v>
      </c>
      <c r="B950" t="s">
        <v>452</v>
      </c>
      <c r="C950" t="s">
        <v>276</v>
      </c>
      <c r="D950" t="s">
        <v>277</v>
      </c>
      <c r="E950" s="2">
        <v>43851.613888888889</v>
      </c>
      <c r="F950" t="s">
        <v>150</v>
      </c>
      <c r="G950" t="s">
        <v>149</v>
      </c>
      <c r="H950" t="b">
        <v>1</v>
      </c>
      <c r="I950">
        <v>1E-3</v>
      </c>
      <c r="J950">
        <v>1E-3</v>
      </c>
      <c r="K950" t="str">
        <f t="shared" si="42"/>
        <v>&lt;</v>
      </c>
      <c r="L950">
        <f t="shared" si="43"/>
        <v>1</v>
      </c>
      <c r="M950">
        <f t="shared" si="44"/>
        <v>1</v>
      </c>
      <c r="N950" t="s">
        <v>453</v>
      </c>
    </row>
    <row r="951" spans="1:14">
      <c r="A951" t="s">
        <v>451</v>
      </c>
      <c r="B951" t="s">
        <v>452</v>
      </c>
      <c r="C951" t="s">
        <v>224</v>
      </c>
      <c r="D951" t="s">
        <v>225</v>
      </c>
      <c r="E951" s="2">
        <v>43872.489583333336</v>
      </c>
      <c r="F951" t="s">
        <v>150</v>
      </c>
      <c r="G951" t="s">
        <v>149</v>
      </c>
      <c r="H951" t="b">
        <v>1</v>
      </c>
      <c r="I951">
        <v>1E-3</v>
      </c>
      <c r="J951">
        <v>1E-3</v>
      </c>
      <c r="K951" t="str">
        <f t="shared" si="42"/>
        <v>&lt;</v>
      </c>
      <c r="L951">
        <f t="shared" si="43"/>
        <v>1</v>
      </c>
      <c r="M951">
        <f t="shared" si="44"/>
        <v>1</v>
      </c>
      <c r="N951" t="s">
        <v>453</v>
      </c>
    </row>
    <row r="952" spans="1:14">
      <c r="A952" t="s">
        <v>451</v>
      </c>
      <c r="B952" t="s">
        <v>452</v>
      </c>
      <c r="C952" t="s">
        <v>224</v>
      </c>
      <c r="D952" t="s">
        <v>225</v>
      </c>
      <c r="E952" s="2">
        <v>43839.415277777778</v>
      </c>
      <c r="F952" t="s">
        <v>150</v>
      </c>
      <c r="G952" t="s">
        <v>149</v>
      </c>
      <c r="H952" t="b">
        <v>1</v>
      </c>
      <c r="I952">
        <v>1E-3</v>
      </c>
      <c r="J952">
        <v>1E-3</v>
      </c>
      <c r="K952" t="str">
        <f t="shared" si="42"/>
        <v>&lt;</v>
      </c>
      <c r="L952">
        <f t="shared" si="43"/>
        <v>1</v>
      </c>
      <c r="M952">
        <f t="shared" si="44"/>
        <v>1</v>
      </c>
      <c r="N952" t="s">
        <v>453</v>
      </c>
    </row>
    <row r="953" spans="1:14">
      <c r="A953" t="s">
        <v>451</v>
      </c>
      <c r="B953" t="s">
        <v>452</v>
      </c>
      <c r="C953" t="s">
        <v>224</v>
      </c>
      <c r="D953" t="s">
        <v>225</v>
      </c>
      <c r="E953" s="2">
        <v>43888.405555555553</v>
      </c>
      <c r="F953" t="s">
        <v>150</v>
      </c>
      <c r="G953" t="s">
        <v>149</v>
      </c>
      <c r="H953" t="b">
        <v>1</v>
      </c>
      <c r="I953">
        <v>1E-3</v>
      </c>
      <c r="J953">
        <v>1E-3</v>
      </c>
      <c r="K953" t="str">
        <f t="shared" si="42"/>
        <v>&lt;</v>
      </c>
      <c r="L953">
        <f t="shared" si="43"/>
        <v>1</v>
      </c>
      <c r="M953">
        <f t="shared" si="44"/>
        <v>1</v>
      </c>
      <c r="N953" t="s">
        <v>453</v>
      </c>
    </row>
    <row r="954" spans="1:14">
      <c r="A954" t="s">
        <v>451</v>
      </c>
      <c r="B954" t="s">
        <v>452</v>
      </c>
      <c r="C954" t="s">
        <v>224</v>
      </c>
      <c r="D954" t="s">
        <v>225</v>
      </c>
      <c r="E954" s="2">
        <v>43880.477777777778</v>
      </c>
      <c r="F954" t="s">
        <v>150</v>
      </c>
      <c r="G954" t="s">
        <v>149</v>
      </c>
      <c r="H954" t="b">
        <v>1</v>
      </c>
      <c r="I954">
        <v>1E-3</v>
      </c>
      <c r="J954">
        <v>1E-3</v>
      </c>
      <c r="K954" t="str">
        <f t="shared" si="42"/>
        <v>&lt;</v>
      </c>
      <c r="L954">
        <f t="shared" si="43"/>
        <v>1</v>
      </c>
      <c r="M954">
        <f t="shared" si="44"/>
        <v>1</v>
      </c>
      <c r="N954" t="s">
        <v>453</v>
      </c>
    </row>
    <row r="955" spans="1:14">
      <c r="A955" t="s">
        <v>451</v>
      </c>
      <c r="B955" t="s">
        <v>452</v>
      </c>
      <c r="C955" t="s">
        <v>224</v>
      </c>
      <c r="D955" t="s">
        <v>225</v>
      </c>
      <c r="E955" s="2">
        <v>43850.510416666664</v>
      </c>
      <c r="F955" t="s">
        <v>150</v>
      </c>
      <c r="G955" t="s">
        <v>149</v>
      </c>
      <c r="H955" t="b">
        <v>1</v>
      </c>
      <c r="I955">
        <v>1E-3</v>
      </c>
      <c r="J955">
        <v>1E-3</v>
      </c>
      <c r="K955" t="str">
        <f t="shared" si="42"/>
        <v>&lt;</v>
      </c>
      <c r="L955">
        <f t="shared" si="43"/>
        <v>1</v>
      </c>
      <c r="M955">
        <f t="shared" si="44"/>
        <v>1</v>
      </c>
      <c r="N955" t="s">
        <v>453</v>
      </c>
    </row>
    <row r="956" spans="1:14">
      <c r="A956" t="s">
        <v>451</v>
      </c>
      <c r="B956" t="s">
        <v>452</v>
      </c>
      <c r="C956" t="s">
        <v>224</v>
      </c>
      <c r="D956" t="s">
        <v>225</v>
      </c>
      <c r="E956" s="2">
        <v>43857.467361111114</v>
      </c>
      <c r="F956" t="s">
        <v>150</v>
      </c>
      <c r="G956" t="s">
        <v>149</v>
      </c>
      <c r="H956" t="b">
        <v>1</v>
      </c>
      <c r="I956">
        <v>1E-3</v>
      </c>
      <c r="J956">
        <v>1E-3</v>
      </c>
      <c r="K956" t="str">
        <f t="shared" si="42"/>
        <v>&lt;</v>
      </c>
      <c r="L956">
        <f t="shared" si="43"/>
        <v>1</v>
      </c>
      <c r="M956">
        <f t="shared" si="44"/>
        <v>1</v>
      </c>
      <c r="N956" t="s">
        <v>453</v>
      </c>
    </row>
    <row r="957" spans="1:14">
      <c r="A957" t="s">
        <v>451</v>
      </c>
      <c r="B957" t="s">
        <v>452</v>
      </c>
      <c r="C957" t="s">
        <v>224</v>
      </c>
      <c r="D957" t="s">
        <v>225</v>
      </c>
      <c r="E957" s="2">
        <v>43860.386805555558</v>
      </c>
      <c r="F957" t="s">
        <v>150</v>
      </c>
      <c r="G957" t="s">
        <v>149</v>
      </c>
      <c r="H957" t="b">
        <v>1</v>
      </c>
      <c r="I957">
        <v>1E-3</v>
      </c>
      <c r="J957">
        <v>1E-3</v>
      </c>
      <c r="K957" t="str">
        <f t="shared" si="42"/>
        <v>&lt;</v>
      </c>
      <c r="L957">
        <f t="shared" si="43"/>
        <v>1</v>
      </c>
      <c r="M957">
        <f t="shared" si="44"/>
        <v>1</v>
      </c>
      <c r="N957" t="s">
        <v>453</v>
      </c>
    </row>
    <row r="958" spans="1:14">
      <c r="A958" t="s">
        <v>451</v>
      </c>
      <c r="B958" t="s">
        <v>452</v>
      </c>
      <c r="C958" t="s">
        <v>224</v>
      </c>
      <c r="D958" t="s">
        <v>225</v>
      </c>
      <c r="E958" s="2">
        <v>43881.390972222223</v>
      </c>
      <c r="F958" t="s">
        <v>150</v>
      </c>
      <c r="G958" t="s">
        <v>149</v>
      </c>
      <c r="H958" t="b">
        <v>1</v>
      </c>
      <c r="I958">
        <v>1E-3</v>
      </c>
      <c r="J958">
        <v>1E-3</v>
      </c>
      <c r="K958" t="str">
        <f t="shared" si="42"/>
        <v>&lt;</v>
      </c>
      <c r="L958">
        <f t="shared" si="43"/>
        <v>1</v>
      </c>
      <c r="M958">
        <f t="shared" si="44"/>
        <v>1</v>
      </c>
      <c r="N958" t="s">
        <v>453</v>
      </c>
    </row>
    <row r="959" spans="1:14">
      <c r="A959" t="s">
        <v>451</v>
      </c>
      <c r="B959" t="s">
        <v>452</v>
      </c>
      <c r="C959" t="s">
        <v>224</v>
      </c>
      <c r="D959" t="s">
        <v>225</v>
      </c>
      <c r="E959" s="2">
        <v>43836.447222222225</v>
      </c>
      <c r="F959" t="s">
        <v>150</v>
      </c>
      <c r="G959" t="s">
        <v>149</v>
      </c>
      <c r="H959" t="b">
        <v>1</v>
      </c>
      <c r="I959">
        <v>1E-3</v>
      </c>
      <c r="J959">
        <v>1E-3</v>
      </c>
      <c r="K959" t="str">
        <f t="shared" si="42"/>
        <v>&lt;</v>
      </c>
      <c r="L959">
        <f t="shared" si="43"/>
        <v>1</v>
      </c>
      <c r="M959">
        <f t="shared" si="44"/>
        <v>1</v>
      </c>
      <c r="N959" t="s">
        <v>453</v>
      </c>
    </row>
    <row r="960" spans="1:14">
      <c r="A960" t="s">
        <v>451</v>
      </c>
      <c r="B960" t="s">
        <v>452</v>
      </c>
      <c r="C960" t="s">
        <v>241</v>
      </c>
      <c r="D960" t="s">
        <v>242</v>
      </c>
      <c r="E960" s="2">
        <v>43871.30972222222</v>
      </c>
      <c r="F960" t="s">
        <v>150</v>
      </c>
      <c r="G960" t="s">
        <v>149</v>
      </c>
      <c r="H960" t="b">
        <v>1</v>
      </c>
      <c r="I960">
        <v>1E-3</v>
      </c>
      <c r="J960">
        <v>1E-3</v>
      </c>
      <c r="K960" t="str">
        <f t="shared" si="42"/>
        <v>&lt;</v>
      </c>
      <c r="L960">
        <f t="shared" si="43"/>
        <v>1</v>
      </c>
      <c r="M960">
        <f t="shared" si="44"/>
        <v>1</v>
      </c>
      <c r="N960" t="s">
        <v>453</v>
      </c>
    </row>
    <row r="961" spans="1:14">
      <c r="A961" t="s">
        <v>451</v>
      </c>
      <c r="B961" t="s">
        <v>452</v>
      </c>
      <c r="C961" t="s">
        <v>241</v>
      </c>
      <c r="D961" t="s">
        <v>242</v>
      </c>
      <c r="E961" s="2">
        <v>43850.473611111112</v>
      </c>
      <c r="F961" t="s">
        <v>150</v>
      </c>
      <c r="G961" t="s">
        <v>149</v>
      </c>
      <c r="H961" t="b">
        <v>1</v>
      </c>
      <c r="I961">
        <v>1E-3</v>
      </c>
      <c r="J961">
        <v>1E-3</v>
      </c>
      <c r="K961" t="str">
        <f t="shared" si="42"/>
        <v>&lt;</v>
      </c>
      <c r="L961">
        <f t="shared" si="43"/>
        <v>1</v>
      </c>
      <c r="M961">
        <f t="shared" si="44"/>
        <v>1</v>
      </c>
      <c r="N961" t="s">
        <v>453</v>
      </c>
    </row>
    <row r="962" spans="1:14">
      <c r="A962" t="s">
        <v>451</v>
      </c>
      <c r="B962" t="s">
        <v>452</v>
      </c>
      <c r="C962" t="s">
        <v>241</v>
      </c>
      <c r="D962" t="s">
        <v>242</v>
      </c>
      <c r="E962" s="2">
        <v>43837.396527777775</v>
      </c>
      <c r="F962" t="s">
        <v>150</v>
      </c>
      <c r="G962" t="s">
        <v>149</v>
      </c>
      <c r="H962" t="b">
        <v>1</v>
      </c>
      <c r="I962">
        <v>1E-3</v>
      </c>
      <c r="J962">
        <v>1E-3</v>
      </c>
      <c r="K962" t="str">
        <f t="shared" si="42"/>
        <v>&lt;</v>
      </c>
      <c r="L962">
        <f t="shared" si="43"/>
        <v>1</v>
      </c>
      <c r="M962">
        <f t="shared" si="44"/>
        <v>1</v>
      </c>
      <c r="N962" t="s">
        <v>453</v>
      </c>
    </row>
    <row r="963" spans="1:14">
      <c r="A963" t="s">
        <v>451</v>
      </c>
      <c r="B963" t="s">
        <v>452</v>
      </c>
      <c r="C963" t="s">
        <v>241</v>
      </c>
      <c r="D963" t="s">
        <v>242</v>
      </c>
      <c r="E963" s="2">
        <v>43865.633333333331</v>
      </c>
      <c r="F963" t="s">
        <v>150</v>
      </c>
      <c r="G963" t="s">
        <v>149</v>
      </c>
      <c r="H963" t="b">
        <v>1</v>
      </c>
      <c r="I963">
        <v>1E-3</v>
      </c>
      <c r="J963">
        <v>1E-3</v>
      </c>
      <c r="K963" t="str">
        <f t="shared" ref="K963:K1026" si="45">IF(H963=TRUE,"&lt;","=")</f>
        <v>&lt;</v>
      </c>
      <c r="L963">
        <f t="shared" ref="L963:L1026" si="46">I963*1000</f>
        <v>1</v>
      </c>
      <c r="M963">
        <f t="shared" ref="M963:M1026" si="47">J963*1000</f>
        <v>1</v>
      </c>
      <c r="N963" t="s">
        <v>453</v>
      </c>
    </row>
    <row r="964" spans="1:14">
      <c r="A964" t="s">
        <v>451</v>
      </c>
      <c r="B964" t="s">
        <v>452</v>
      </c>
      <c r="C964" t="s">
        <v>241</v>
      </c>
      <c r="D964" t="s">
        <v>242</v>
      </c>
      <c r="E964" s="2">
        <v>43885.57916666667</v>
      </c>
      <c r="F964" t="s">
        <v>150</v>
      </c>
      <c r="G964" t="s">
        <v>149</v>
      </c>
      <c r="H964" t="b">
        <v>1</v>
      </c>
      <c r="I964">
        <v>1E-3</v>
      </c>
      <c r="J964">
        <v>1E-3</v>
      </c>
      <c r="K964" t="str">
        <f t="shared" si="45"/>
        <v>&lt;</v>
      </c>
      <c r="L964">
        <f t="shared" si="46"/>
        <v>1</v>
      </c>
      <c r="M964">
        <f t="shared" si="47"/>
        <v>1</v>
      </c>
      <c r="N964" t="s">
        <v>453</v>
      </c>
    </row>
    <row r="965" spans="1:14">
      <c r="A965" t="s">
        <v>451</v>
      </c>
      <c r="B965" t="s">
        <v>452</v>
      </c>
      <c r="C965" t="s">
        <v>241</v>
      </c>
      <c r="D965" t="s">
        <v>242</v>
      </c>
      <c r="E965" s="2">
        <v>43843.494444444441</v>
      </c>
      <c r="F965" t="s">
        <v>150</v>
      </c>
      <c r="G965" t="s">
        <v>149</v>
      </c>
      <c r="H965" t="b">
        <v>1</v>
      </c>
      <c r="I965">
        <v>1E-3</v>
      </c>
      <c r="J965">
        <v>1E-3</v>
      </c>
      <c r="K965" t="str">
        <f t="shared" si="45"/>
        <v>&lt;</v>
      </c>
      <c r="L965">
        <f t="shared" si="46"/>
        <v>1</v>
      </c>
      <c r="M965">
        <f t="shared" si="47"/>
        <v>1</v>
      </c>
      <c r="N965" t="s">
        <v>453</v>
      </c>
    </row>
    <row r="966" spans="1:14">
      <c r="A966" t="s">
        <v>451</v>
      </c>
      <c r="B966" t="s">
        <v>452</v>
      </c>
      <c r="C966" t="s">
        <v>364</v>
      </c>
      <c r="D966" t="s">
        <v>365</v>
      </c>
      <c r="E966" s="2">
        <v>43882.445138888892</v>
      </c>
      <c r="F966" t="s">
        <v>150</v>
      </c>
      <c r="G966" t="s">
        <v>149</v>
      </c>
      <c r="H966" t="b">
        <v>1</v>
      </c>
      <c r="I966">
        <v>1E-3</v>
      </c>
      <c r="J966">
        <v>1E-3</v>
      </c>
      <c r="K966" t="str">
        <f t="shared" si="45"/>
        <v>&lt;</v>
      </c>
      <c r="L966">
        <f t="shared" si="46"/>
        <v>1</v>
      </c>
      <c r="M966">
        <f t="shared" si="47"/>
        <v>1</v>
      </c>
      <c r="N966" t="s">
        <v>453</v>
      </c>
    </row>
    <row r="967" spans="1:14">
      <c r="A967" t="s">
        <v>451</v>
      </c>
      <c r="B967" t="s">
        <v>452</v>
      </c>
      <c r="C967" t="s">
        <v>364</v>
      </c>
      <c r="D967" t="s">
        <v>365</v>
      </c>
      <c r="E967" s="2">
        <v>43857.414583333331</v>
      </c>
      <c r="F967" t="s">
        <v>150</v>
      </c>
      <c r="G967" t="s">
        <v>149</v>
      </c>
      <c r="H967" t="b">
        <v>1</v>
      </c>
      <c r="I967">
        <v>1E-3</v>
      </c>
      <c r="J967">
        <v>1E-3</v>
      </c>
      <c r="K967" t="str">
        <f t="shared" si="45"/>
        <v>&lt;</v>
      </c>
      <c r="L967">
        <f t="shared" si="46"/>
        <v>1</v>
      </c>
      <c r="M967">
        <f t="shared" si="47"/>
        <v>1</v>
      </c>
      <c r="N967" t="s">
        <v>453</v>
      </c>
    </row>
    <row r="968" spans="1:14">
      <c r="A968" t="s">
        <v>451</v>
      </c>
      <c r="B968" t="s">
        <v>452</v>
      </c>
      <c r="C968" t="s">
        <v>219</v>
      </c>
      <c r="D968" t="s">
        <v>222</v>
      </c>
      <c r="E968" s="2">
        <v>43846.491666666669</v>
      </c>
      <c r="F968" t="s">
        <v>150</v>
      </c>
      <c r="G968" t="s">
        <v>149</v>
      </c>
      <c r="H968" t="b">
        <v>1</v>
      </c>
      <c r="I968">
        <v>1E-3</v>
      </c>
      <c r="J968">
        <v>1E-3</v>
      </c>
      <c r="K968" t="str">
        <f t="shared" si="45"/>
        <v>&lt;</v>
      </c>
      <c r="L968">
        <f t="shared" si="46"/>
        <v>1</v>
      </c>
      <c r="M968">
        <f t="shared" si="47"/>
        <v>1</v>
      </c>
      <c r="N968" t="s">
        <v>453</v>
      </c>
    </row>
    <row r="969" spans="1:14">
      <c r="A969" t="s">
        <v>451</v>
      </c>
      <c r="B969" t="s">
        <v>452</v>
      </c>
      <c r="C969" t="s">
        <v>190</v>
      </c>
      <c r="D969" t="s">
        <v>194</v>
      </c>
      <c r="E969" s="2">
        <v>43872.510416666664</v>
      </c>
      <c r="F969" t="s">
        <v>150</v>
      </c>
      <c r="G969" t="s">
        <v>149</v>
      </c>
      <c r="H969" t="b">
        <v>1</v>
      </c>
      <c r="I969">
        <v>1E-3</v>
      </c>
      <c r="J969">
        <v>1E-3</v>
      </c>
      <c r="K969" t="str">
        <f t="shared" si="45"/>
        <v>&lt;</v>
      </c>
      <c r="L969">
        <f t="shared" si="46"/>
        <v>1</v>
      </c>
      <c r="M969">
        <f t="shared" si="47"/>
        <v>1</v>
      </c>
      <c r="N969" t="s">
        <v>453</v>
      </c>
    </row>
    <row r="970" spans="1:14">
      <c r="A970" t="s">
        <v>451</v>
      </c>
      <c r="B970" t="s">
        <v>452</v>
      </c>
      <c r="C970" t="s">
        <v>190</v>
      </c>
      <c r="D970" t="s">
        <v>194</v>
      </c>
      <c r="E970" s="2">
        <v>43844.472916666666</v>
      </c>
      <c r="F970" t="s">
        <v>150</v>
      </c>
      <c r="G970" t="s">
        <v>149</v>
      </c>
      <c r="H970" t="b">
        <v>1</v>
      </c>
      <c r="I970">
        <v>1E-3</v>
      </c>
      <c r="J970">
        <v>1E-3</v>
      </c>
      <c r="K970" t="str">
        <f t="shared" si="45"/>
        <v>&lt;</v>
      </c>
      <c r="L970">
        <f t="shared" si="46"/>
        <v>1</v>
      </c>
      <c r="M970">
        <f t="shared" si="47"/>
        <v>1</v>
      </c>
      <c r="N970" t="s">
        <v>453</v>
      </c>
    </row>
    <row r="971" spans="1:14">
      <c r="A971" t="s">
        <v>451</v>
      </c>
      <c r="B971" t="s">
        <v>452</v>
      </c>
      <c r="C971" t="s">
        <v>190</v>
      </c>
      <c r="D971" t="s">
        <v>194</v>
      </c>
      <c r="E971" s="2">
        <v>43852.486111111109</v>
      </c>
      <c r="F971" t="s">
        <v>150</v>
      </c>
      <c r="G971" t="s">
        <v>149</v>
      </c>
      <c r="H971" t="b">
        <v>1</v>
      </c>
      <c r="I971">
        <v>1E-3</v>
      </c>
      <c r="J971">
        <v>1E-3</v>
      </c>
      <c r="K971" t="str">
        <f t="shared" si="45"/>
        <v>&lt;</v>
      </c>
      <c r="L971">
        <f t="shared" si="46"/>
        <v>1</v>
      </c>
      <c r="M971">
        <f t="shared" si="47"/>
        <v>1</v>
      </c>
      <c r="N971" t="s">
        <v>453</v>
      </c>
    </row>
    <row r="972" spans="1:14">
      <c r="A972" t="s">
        <v>451</v>
      </c>
      <c r="B972" t="s">
        <v>452</v>
      </c>
      <c r="C972" t="s">
        <v>190</v>
      </c>
      <c r="D972" t="s">
        <v>194</v>
      </c>
      <c r="E972" s="2">
        <v>43839.470833333333</v>
      </c>
      <c r="F972" t="s">
        <v>150</v>
      </c>
      <c r="G972" t="s">
        <v>149</v>
      </c>
      <c r="H972" t="b">
        <v>1</v>
      </c>
      <c r="I972">
        <v>1E-3</v>
      </c>
      <c r="J972">
        <v>1E-3</v>
      </c>
      <c r="K972" t="str">
        <f t="shared" si="45"/>
        <v>&lt;</v>
      </c>
      <c r="L972">
        <f t="shared" si="46"/>
        <v>1</v>
      </c>
      <c r="M972">
        <f t="shared" si="47"/>
        <v>1</v>
      </c>
      <c r="N972" t="s">
        <v>453</v>
      </c>
    </row>
    <row r="973" spans="1:14">
      <c r="A973" t="s">
        <v>451</v>
      </c>
      <c r="B973" t="s">
        <v>452</v>
      </c>
      <c r="C973" t="s">
        <v>190</v>
      </c>
      <c r="D973" t="s">
        <v>194</v>
      </c>
      <c r="E973" s="2">
        <v>43857.489583333336</v>
      </c>
      <c r="F973" t="s">
        <v>150</v>
      </c>
      <c r="G973" t="s">
        <v>149</v>
      </c>
      <c r="H973" t="b">
        <v>1</v>
      </c>
      <c r="I973">
        <v>1E-3</v>
      </c>
      <c r="J973">
        <v>1E-3</v>
      </c>
      <c r="K973" t="str">
        <f t="shared" si="45"/>
        <v>&lt;</v>
      </c>
      <c r="L973">
        <f t="shared" si="46"/>
        <v>1</v>
      </c>
      <c r="M973">
        <f t="shared" si="47"/>
        <v>1</v>
      </c>
      <c r="N973" t="s">
        <v>453</v>
      </c>
    </row>
    <row r="974" spans="1:14">
      <c r="A974" t="s">
        <v>451</v>
      </c>
      <c r="B974" t="s">
        <v>452</v>
      </c>
      <c r="C974" t="s">
        <v>198</v>
      </c>
      <c r="D974" t="s">
        <v>201</v>
      </c>
      <c r="E974" s="2">
        <v>43888.649305555555</v>
      </c>
      <c r="F974" t="s">
        <v>150</v>
      </c>
      <c r="G974" t="s">
        <v>149</v>
      </c>
      <c r="H974" t="b">
        <v>1</v>
      </c>
      <c r="I974">
        <v>1E-3</v>
      </c>
      <c r="J974">
        <v>1E-3</v>
      </c>
      <c r="K974" t="str">
        <f t="shared" si="45"/>
        <v>&lt;</v>
      </c>
      <c r="L974">
        <f t="shared" si="46"/>
        <v>1</v>
      </c>
      <c r="M974">
        <f t="shared" si="47"/>
        <v>1</v>
      </c>
      <c r="N974" t="s">
        <v>453</v>
      </c>
    </row>
    <row r="975" spans="1:14">
      <c r="A975" t="s">
        <v>451</v>
      </c>
      <c r="B975" t="s">
        <v>452</v>
      </c>
      <c r="C975" t="s">
        <v>198</v>
      </c>
      <c r="D975" t="s">
        <v>201</v>
      </c>
      <c r="E975" s="2">
        <v>43881.506249999999</v>
      </c>
      <c r="F975" t="s">
        <v>150</v>
      </c>
      <c r="G975" t="s">
        <v>149</v>
      </c>
      <c r="H975" t="b">
        <v>1</v>
      </c>
      <c r="I975">
        <v>1E-3</v>
      </c>
      <c r="J975">
        <v>1E-3</v>
      </c>
      <c r="K975" t="str">
        <f t="shared" si="45"/>
        <v>&lt;</v>
      </c>
      <c r="L975">
        <f t="shared" si="46"/>
        <v>1</v>
      </c>
      <c r="M975">
        <f t="shared" si="47"/>
        <v>1</v>
      </c>
      <c r="N975" t="s">
        <v>453</v>
      </c>
    </row>
    <row r="976" spans="1:14">
      <c r="A976" t="s">
        <v>451</v>
      </c>
      <c r="B976" t="s">
        <v>452</v>
      </c>
      <c r="C976" t="s">
        <v>198</v>
      </c>
      <c r="D976" t="s">
        <v>201</v>
      </c>
      <c r="E976" s="2">
        <v>43850.355555555558</v>
      </c>
      <c r="F976" t="s">
        <v>150</v>
      </c>
      <c r="G976" t="s">
        <v>149</v>
      </c>
      <c r="H976" t="b">
        <v>1</v>
      </c>
      <c r="I976">
        <v>1E-3</v>
      </c>
      <c r="J976">
        <v>1E-3</v>
      </c>
      <c r="K976" t="str">
        <f t="shared" si="45"/>
        <v>&lt;</v>
      </c>
      <c r="L976">
        <f t="shared" si="46"/>
        <v>1</v>
      </c>
      <c r="M976">
        <f t="shared" si="47"/>
        <v>1</v>
      </c>
      <c r="N976" t="s">
        <v>453</v>
      </c>
    </row>
    <row r="977" spans="1:14">
      <c r="A977" t="s">
        <v>451</v>
      </c>
      <c r="B977" t="s">
        <v>452</v>
      </c>
      <c r="C977" t="s">
        <v>198</v>
      </c>
      <c r="D977" t="s">
        <v>201</v>
      </c>
      <c r="E977" s="2">
        <v>43859.529166666667</v>
      </c>
      <c r="F977" t="s">
        <v>150</v>
      </c>
      <c r="G977" t="s">
        <v>149</v>
      </c>
      <c r="H977" t="b">
        <v>1</v>
      </c>
      <c r="I977">
        <v>1E-3</v>
      </c>
      <c r="J977">
        <v>1E-3</v>
      </c>
      <c r="K977" t="str">
        <f t="shared" si="45"/>
        <v>&lt;</v>
      </c>
      <c r="L977">
        <f t="shared" si="46"/>
        <v>1</v>
      </c>
      <c r="M977">
        <f t="shared" si="47"/>
        <v>1</v>
      </c>
      <c r="N977" t="s">
        <v>453</v>
      </c>
    </row>
    <row r="978" spans="1:14">
      <c r="A978" t="s">
        <v>451</v>
      </c>
      <c r="B978" t="s">
        <v>452</v>
      </c>
      <c r="C978" t="s">
        <v>198</v>
      </c>
      <c r="D978" t="s">
        <v>201</v>
      </c>
      <c r="E978" s="2">
        <v>43885.543749999997</v>
      </c>
      <c r="F978" t="s">
        <v>150</v>
      </c>
      <c r="G978" t="s">
        <v>149</v>
      </c>
      <c r="H978" t="b">
        <v>1</v>
      </c>
      <c r="I978">
        <v>1E-3</v>
      </c>
      <c r="J978">
        <v>1E-3</v>
      </c>
      <c r="K978" t="str">
        <f t="shared" si="45"/>
        <v>&lt;</v>
      </c>
      <c r="L978">
        <f t="shared" si="46"/>
        <v>1</v>
      </c>
      <c r="M978">
        <f t="shared" si="47"/>
        <v>1</v>
      </c>
      <c r="N978" t="s">
        <v>453</v>
      </c>
    </row>
    <row r="979" spans="1:14">
      <c r="A979" t="s">
        <v>451</v>
      </c>
      <c r="B979" t="s">
        <v>452</v>
      </c>
      <c r="C979" t="s">
        <v>198</v>
      </c>
      <c r="D979" t="s">
        <v>201</v>
      </c>
      <c r="E979" s="2">
        <v>43902.631249999999</v>
      </c>
      <c r="F979" t="s">
        <v>150</v>
      </c>
      <c r="G979" t="s">
        <v>149</v>
      </c>
      <c r="H979" t="b">
        <v>1</v>
      </c>
      <c r="I979">
        <v>1E-3</v>
      </c>
      <c r="J979">
        <v>1E-3</v>
      </c>
      <c r="K979" t="str">
        <f t="shared" si="45"/>
        <v>&lt;</v>
      </c>
      <c r="L979">
        <f t="shared" si="46"/>
        <v>1</v>
      </c>
      <c r="M979">
        <f t="shared" si="47"/>
        <v>1</v>
      </c>
      <c r="N979" t="s">
        <v>453</v>
      </c>
    </row>
    <row r="980" spans="1:14">
      <c r="A980" t="s">
        <v>451</v>
      </c>
      <c r="B980" t="s">
        <v>452</v>
      </c>
      <c r="C980" t="s">
        <v>198</v>
      </c>
      <c r="D980" t="s">
        <v>201</v>
      </c>
      <c r="E980" s="2">
        <v>43840.491666666669</v>
      </c>
      <c r="F980" t="s">
        <v>150</v>
      </c>
      <c r="G980" t="s">
        <v>149</v>
      </c>
      <c r="H980" t="b">
        <v>1</v>
      </c>
      <c r="I980">
        <v>1E-3</v>
      </c>
      <c r="J980">
        <v>1E-3</v>
      </c>
      <c r="K980" t="str">
        <f t="shared" si="45"/>
        <v>&lt;</v>
      </c>
      <c r="L980">
        <f t="shared" si="46"/>
        <v>1</v>
      </c>
      <c r="M980">
        <f t="shared" si="47"/>
        <v>1</v>
      </c>
      <c r="N980" t="s">
        <v>453</v>
      </c>
    </row>
    <row r="981" spans="1:14">
      <c r="A981" t="s">
        <v>451</v>
      </c>
      <c r="B981" t="s">
        <v>452</v>
      </c>
      <c r="C981" t="s">
        <v>268</v>
      </c>
      <c r="D981" t="s">
        <v>271</v>
      </c>
      <c r="E981" s="2">
        <v>43836.474305555559</v>
      </c>
      <c r="F981" t="s">
        <v>150</v>
      </c>
      <c r="G981" t="s">
        <v>149</v>
      </c>
      <c r="H981" t="b">
        <v>1</v>
      </c>
      <c r="I981">
        <v>1E-3</v>
      </c>
      <c r="J981">
        <v>1E-3</v>
      </c>
      <c r="K981" t="str">
        <f t="shared" si="45"/>
        <v>&lt;</v>
      </c>
      <c r="L981">
        <f t="shared" si="46"/>
        <v>1</v>
      </c>
      <c r="M981">
        <f t="shared" si="47"/>
        <v>1</v>
      </c>
      <c r="N981" t="s">
        <v>453</v>
      </c>
    </row>
    <row r="982" spans="1:14">
      <c r="A982" t="s">
        <v>451</v>
      </c>
      <c r="B982" t="s">
        <v>452</v>
      </c>
      <c r="C982" t="s">
        <v>268</v>
      </c>
      <c r="D982" t="s">
        <v>271</v>
      </c>
      <c r="E982" s="2">
        <v>43894.445833333331</v>
      </c>
      <c r="F982" t="s">
        <v>150</v>
      </c>
      <c r="G982" t="s">
        <v>149</v>
      </c>
      <c r="H982" t="b">
        <v>1</v>
      </c>
      <c r="I982">
        <v>1E-3</v>
      </c>
      <c r="J982">
        <v>1E-3</v>
      </c>
      <c r="K982" t="str">
        <f t="shared" si="45"/>
        <v>&lt;</v>
      </c>
      <c r="L982">
        <f t="shared" si="46"/>
        <v>1</v>
      </c>
      <c r="M982">
        <f t="shared" si="47"/>
        <v>1</v>
      </c>
      <c r="N982" t="s">
        <v>453</v>
      </c>
    </row>
    <row r="983" spans="1:14">
      <c r="A983" t="s">
        <v>451</v>
      </c>
      <c r="B983" t="s">
        <v>452</v>
      </c>
      <c r="C983" t="s">
        <v>214</v>
      </c>
      <c r="D983" t="s">
        <v>217</v>
      </c>
      <c r="E983" s="2">
        <v>43900.428472222222</v>
      </c>
      <c r="F983" t="s">
        <v>150</v>
      </c>
      <c r="G983" t="s">
        <v>149</v>
      </c>
      <c r="H983" t="b">
        <v>1</v>
      </c>
      <c r="I983">
        <v>1E-3</v>
      </c>
      <c r="J983">
        <v>1E-3</v>
      </c>
      <c r="K983" t="str">
        <f t="shared" si="45"/>
        <v>&lt;</v>
      </c>
      <c r="L983">
        <f t="shared" si="46"/>
        <v>1</v>
      </c>
      <c r="M983">
        <f t="shared" si="47"/>
        <v>1</v>
      </c>
      <c r="N983" t="s">
        <v>453</v>
      </c>
    </row>
    <row r="984" spans="1:14">
      <c r="A984" t="s">
        <v>451</v>
      </c>
      <c r="B984" t="s">
        <v>452</v>
      </c>
      <c r="C984" t="s">
        <v>296</v>
      </c>
      <c r="D984" t="s">
        <v>297</v>
      </c>
      <c r="E984" s="2">
        <v>43889.509027777778</v>
      </c>
      <c r="F984" t="s">
        <v>150</v>
      </c>
      <c r="G984" t="s">
        <v>149</v>
      </c>
      <c r="H984" t="b">
        <v>1</v>
      </c>
      <c r="I984">
        <v>1E-3</v>
      </c>
      <c r="J984">
        <v>1E-3</v>
      </c>
      <c r="K984" t="str">
        <f t="shared" si="45"/>
        <v>&lt;</v>
      </c>
      <c r="L984">
        <f t="shared" si="46"/>
        <v>1</v>
      </c>
      <c r="M984">
        <f t="shared" si="47"/>
        <v>1</v>
      </c>
      <c r="N984" t="s">
        <v>453</v>
      </c>
    </row>
    <row r="985" spans="1:14">
      <c r="A985" t="s">
        <v>451</v>
      </c>
      <c r="B985" t="s">
        <v>452</v>
      </c>
      <c r="C985" t="s">
        <v>296</v>
      </c>
      <c r="D985" t="s">
        <v>297</v>
      </c>
      <c r="E985" s="2">
        <v>43845.38958333333</v>
      </c>
      <c r="F985" t="s">
        <v>150</v>
      </c>
      <c r="G985" t="s">
        <v>149</v>
      </c>
      <c r="H985" t="b">
        <v>1</v>
      </c>
      <c r="I985">
        <v>1E-3</v>
      </c>
      <c r="J985">
        <v>1E-3</v>
      </c>
      <c r="K985" t="str">
        <f t="shared" si="45"/>
        <v>&lt;</v>
      </c>
      <c r="L985">
        <f t="shared" si="46"/>
        <v>1</v>
      </c>
      <c r="M985">
        <f t="shared" si="47"/>
        <v>1</v>
      </c>
      <c r="N985" t="s">
        <v>453</v>
      </c>
    </row>
    <row r="986" spans="1:14">
      <c r="A986" t="s">
        <v>451</v>
      </c>
      <c r="B986" t="s">
        <v>452</v>
      </c>
      <c r="C986" t="s">
        <v>296</v>
      </c>
      <c r="D986" t="s">
        <v>297</v>
      </c>
      <c r="E986" s="2">
        <v>43903.427083333336</v>
      </c>
      <c r="F986" t="s">
        <v>150</v>
      </c>
      <c r="G986" t="s">
        <v>149</v>
      </c>
      <c r="H986" t="b">
        <v>1</v>
      </c>
      <c r="I986">
        <v>1E-3</v>
      </c>
      <c r="J986">
        <v>1E-3</v>
      </c>
      <c r="K986" t="str">
        <f t="shared" si="45"/>
        <v>&lt;</v>
      </c>
      <c r="L986">
        <f t="shared" si="46"/>
        <v>1</v>
      </c>
      <c r="M986">
        <f t="shared" si="47"/>
        <v>1</v>
      </c>
      <c r="N986" t="s">
        <v>453</v>
      </c>
    </row>
    <row r="987" spans="1:14">
      <c r="A987" t="s">
        <v>451</v>
      </c>
      <c r="B987" t="s">
        <v>452</v>
      </c>
      <c r="C987" t="s">
        <v>273</v>
      </c>
      <c r="D987" t="s">
        <v>274</v>
      </c>
      <c r="E987" s="2">
        <v>43860.402777777781</v>
      </c>
      <c r="F987" t="s">
        <v>150</v>
      </c>
      <c r="G987" t="s">
        <v>149</v>
      </c>
      <c r="H987" t="b">
        <v>1</v>
      </c>
      <c r="I987">
        <v>1E-3</v>
      </c>
      <c r="J987">
        <v>1E-3</v>
      </c>
      <c r="K987" t="str">
        <f t="shared" si="45"/>
        <v>&lt;</v>
      </c>
      <c r="L987">
        <f t="shared" si="46"/>
        <v>1</v>
      </c>
      <c r="M987">
        <f t="shared" si="47"/>
        <v>1</v>
      </c>
      <c r="N987" t="s">
        <v>453</v>
      </c>
    </row>
    <row r="988" spans="1:14">
      <c r="A988" t="s">
        <v>451</v>
      </c>
      <c r="B988" t="s">
        <v>452</v>
      </c>
      <c r="C988" t="s">
        <v>273</v>
      </c>
      <c r="D988" t="s">
        <v>274</v>
      </c>
      <c r="E988" s="2">
        <v>43874.386805555558</v>
      </c>
      <c r="F988" t="s">
        <v>150</v>
      </c>
      <c r="G988" t="s">
        <v>149</v>
      </c>
      <c r="H988" t="b">
        <v>1</v>
      </c>
      <c r="I988">
        <v>1E-3</v>
      </c>
      <c r="J988">
        <v>1E-3</v>
      </c>
      <c r="K988" t="str">
        <f t="shared" si="45"/>
        <v>&lt;</v>
      </c>
      <c r="L988">
        <f t="shared" si="46"/>
        <v>1</v>
      </c>
      <c r="M988">
        <f t="shared" si="47"/>
        <v>1</v>
      </c>
      <c r="N988" t="s">
        <v>453</v>
      </c>
    </row>
    <row r="989" spans="1:14">
      <c r="A989" t="s">
        <v>451</v>
      </c>
      <c r="B989" t="s">
        <v>452</v>
      </c>
      <c r="C989" t="s">
        <v>318</v>
      </c>
      <c r="D989" t="s">
        <v>321</v>
      </c>
      <c r="E989" s="2">
        <v>43868.509027777778</v>
      </c>
      <c r="F989" t="s">
        <v>150</v>
      </c>
      <c r="G989" t="s">
        <v>149</v>
      </c>
      <c r="H989" t="b">
        <v>1</v>
      </c>
      <c r="I989">
        <v>1E-3</v>
      </c>
      <c r="J989">
        <v>1E-3</v>
      </c>
      <c r="K989" t="str">
        <f t="shared" si="45"/>
        <v>&lt;</v>
      </c>
      <c r="L989">
        <f t="shared" si="46"/>
        <v>1</v>
      </c>
      <c r="M989">
        <f t="shared" si="47"/>
        <v>1</v>
      </c>
      <c r="N989" t="s">
        <v>453</v>
      </c>
    </row>
    <row r="990" spans="1:14">
      <c r="A990" t="s">
        <v>451</v>
      </c>
      <c r="B990" t="s">
        <v>452</v>
      </c>
      <c r="C990" t="s">
        <v>318</v>
      </c>
      <c r="D990" t="s">
        <v>321</v>
      </c>
      <c r="E990" s="2">
        <v>43837.463194444441</v>
      </c>
      <c r="F990" t="s">
        <v>150</v>
      </c>
      <c r="G990" t="s">
        <v>149</v>
      </c>
      <c r="H990" t="b">
        <v>1</v>
      </c>
      <c r="I990">
        <v>1E-3</v>
      </c>
      <c r="J990">
        <v>1E-3</v>
      </c>
      <c r="K990" t="str">
        <f t="shared" si="45"/>
        <v>&lt;</v>
      </c>
      <c r="L990">
        <f t="shared" si="46"/>
        <v>1</v>
      </c>
      <c r="M990">
        <f t="shared" si="47"/>
        <v>1</v>
      </c>
      <c r="N990" t="s">
        <v>453</v>
      </c>
    </row>
    <row r="991" spans="1:14">
      <c r="A991" t="s">
        <v>451</v>
      </c>
      <c r="B991" t="s">
        <v>452</v>
      </c>
      <c r="C991" t="s">
        <v>318</v>
      </c>
      <c r="D991" t="s">
        <v>321</v>
      </c>
      <c r="E991" s="2">
        <v>43900.534722222219</v>
      </c>
      <c r="F991" t="s">
        <v>150</v>
      </c>
      <c r="G991" t="s">
        <v>149</v>
      </c>
      <c r="H991" t="b">
        <v>1</v>
      </c>
      <c r="I991">
        <v>1E-3</v>
      </c>
      <c r="J991">
        <v>1E-3</v>
      </c>
      <c r="K991" t="str">
        <f t="shared" si="45"/>
        <v>&lt;</v>
      </c>
      <c r="L991">
        <f t="shared" si="46"/>
        <v>1</v>
      </c>
      <c r="M991">
        <f t="shared" si="47"/>
        <v>1</v>
      </c>
      <c r="N991" t="s">
        <v>453</v>
      </c>
    </row>
    <row r="992" spans="1:14">
      <c r="A992" t="s">
        <v>451</v>
      </c>
      <c r="B992" t="s">
        <v>452</v>
      </c>
      <c r="C992" t="s">
        <v>255</v>
      </c>
      <c r="D992" t="s">
        <v>258</v>
      </c>
      <c r="E992" s="2">
        <v>43892.357638888891</v>
      </c>
      <c r="F992" t="s">
        <v>150</v>
      </c>
      <c r="G992" t="s">
        <v>149</v>
      </c>
      <c r="H992" t="b">
        <v>1</v>
      </c>
      <c r="I992">
        <v>1E-3</v>
      </c>
      <c r="J992">
        <v>1E-3</v>
      </c>
      <c r="K992" t="str">
        <f t="shared" si="45"/>
        <v>&lt;</v>
      </c>
      <c r="L992">
        <f t="shared" si="46"/>
        <v>1</v>
      </c>
      <c r="M992">
        <f t="shared" si="47"/>
        <v>1</v>
      </c>
      <c r="N992" t="s">
        <v>453</v>
      </c>
    </row>
    <row r="993" spans="1:14">
      <c r="A993" t="s">
        <v>451</v>
      </c>
      <c r="B993" t="s">
        <v>452</v>
      </c>
      <c r="C993" t="s">
        <v>255</v>
      </c>
      <c r="D993" t="s">
        <v>258</v>
      </c>
      <c r="E993" s="2">
        <v>43868.449305555558</v>
      </c>
      <c r="F993" t="s">
        <v>150</v>
      </c>
      <c r="G993" t="s">
        <v>149</v>
      </c>
      <c r="H993" t="b">
        <v>1</v>
      </c>
      <c r="I993">
        <v>1E-3</v>
      </c>
      <c r="J993">
        <v>1E-3</v>
      </c>
      <c r="K993" t="str">
        <f t="shared" si="45"/>
        <v>&lt;</v>
      </c>
      <c r="L993">
        <f t="shared" si="46"/>
        <v>1</v>
      </c>
      <c r="M993">
        <f t="shared" si="47"/>
        <v>1</v>
      </c>
      <c r="N993" t="s">
        <v>453</v>
      </c>
    </row>
    <row r="994" spans="1:14">
      <c r="A994" t="s">
        <v>451</v>
      </c>
      <c r="B994" t="s">
        <v>452</v>
      </c>
      <c r="C994" t="s">
        <v>255</v>
      </c>
      <c r="D994" t="s">
        <v>258</v>
      </c>
      <c r="E994" s="2">
        <v>43860.436805555553</v>
      </c>
      <c r="F994" t="s">
        <v>150</v>
      </c>
      <c r="G994" t="s">
        <v>149</v>
      </c>
      <c r="H994" t="b">
        <v>1</v>
      </c>
      <c r="I994">
        <v>1E-3</v>
      </c>
      <c r="J994">
        <v>1E-3</v>
      </c>
      <c r="K994" t="str">
        <f t="shared" si="45"/>
        <v>&lt;</v>
      </c>
      <c r="L994">
        <f t="shared" si="46"/>
        <v>1</v>
      </c>
      <c r="M994">
        <f t="shared" si="47"/>
        <v>1</v>
      </c>
      <c r="N994" t="s">
        <v>453</v>
      </c>
    </row>
    <row r="995" spans="1:14">
      <c r="A995" t="s">
        <v>451</v>
      </c>
      <c r="B995" t="s">
        <v>452</v>
      </c>
      <c r="C995" t="s">
        <v>224</v>
      </c>
      <c r="D995" t="s">
        <v>225</v>
      </c>
      <c r="E995" s="2">
        <v>44277.473611111112</v>
      </c>
      <c r="F995" t="s">
        <v>150</v>
      </c>
      <c r="G995" t="s">
        <v>149</v>
      </c>
      <c r="H995" t="b">
        <v>1</v>
      </c>
      <c r="I995">
        <v>1E-3</v>
      </c>
      <c r="J995">
        <v>1E-3</v>
      </c>
      <c r="K995" t="str">
        <f t="shared" si="45"/>
        <v>&lt;</v>
      </c>
      <c r="L995">
        <f t="shared" si="46"/>
        <v>1</v>
      </c>
      <c r="M995">
        <f t="shared" si="47"/>
        <v>1</v>
      </c>
      <c r="N995" t="s">
        <v>453</v>
      </c>
    </row>
    <row r="996" spans="1:14">
      <c r="A996" t="s">
        <v>451</v>
      </c>
      <c r="B996" t="s">
        <v>452</v>
      </c>
      <c r="C996" t="s">
        <v>224</v>
      </c>
      <c r="D996" t="s">
        <v>225</v>
      </c>
      <c r="E996" s="2">
        <v>44244.356249999997</v>
      </c>
      <c r="F996" t="s">
        <v>150</v>
      </c>
      <c r="G996" t="s">
        <v>149</v>
      </c>
      <c r="H996" t="b">
        <v>1</v>
      </c>
      <c r="I996">
        <v>1E-3</v>
      </c>
      <c r="J996">
        <v>1E-3</v>
      </c>
      <c r="K996" t="str">
        <f t="shared" si="45"/>
        <v>&lt;</v>
      </c>
      <c r="L996">
        <f t="shared" si="46"/>
        <v>1</v>
      </c>
      <c r="M996">
        <f t="shared" si="47"/>
        <v>1</v>
      </c>
      <c r="N996" t="s">
        <v>453</v>
      </c>
    </row>
    <row r="997" spans="1:14">
      <c r="A997" t="s">
        <v>451</v>
      </c>
      <c r="B997" t="s">
        <v>452</v>
      </c>
      <c r="C997" t="s">
        <v>224</v>
      </c>
      <c r="D997" t="s">
        <v>225</v>
      </c>
      <c r="E997" s="2">
        <v>44230.373611111114</v>
      </c>
      <c r="F997" t="s">
        <v>150</v>
      </c>
      <c r="G997" t="s">
        <v>149</v>
      </c>
      <c r="H997" t="b">
        <v>1</v>
      </c>
      <c r="I997">
        <v>1E-3</v>
      </c>
      <c r="J997">
        <v>1E-3</v>
      </c>
      <c r="K997" t="str">
        <f t="shared" si="45"/>
        <v>&lt;</v>
      </c>
      <c r="L997">
        <f t="shared" si="46"/>
        <v>1</v>
      </c>
      <c r="M997">
        <f t="shared" si="47"/>
        <v>1</v>
      </c>
      <c r="N997" t="s">
        <v>453</v>
      </c>
    </row>
    <row r="998" spans="1:14">
      <c r="A998" t="s">
        <v>451</v>
      </c>
      <c r="B998" t="s">
        <v>452</v>
      </c>
      <c r="C998" t="s">
        <v>224</v>
      </c>
      <c r="D998" t="s">
        <v>225</v>
      </c>
      <c r="E998" s="2">
        <v>44237.386805555558</v>
      </c>
      <c r="F998" t="s">
        <v>150</v>
      </c>
      <c r="G998" t="s">
        <v>149</v>
      </c>
      <c r="H998" t="b">
        <v>1</v>
      </c>
      <c r="I998">
        <v>1E-3</v>
      </c>
      <c r="J998">
        <v>1E-3</v>
      </c>
      <c r="K998" t="str">
        <f t="shared" si="45"/>
        <v>&lt;</v>
      </c>
      <c r="L998">
        <f t="shared" si="46"/>
        <v>1</v>
      </c>
      <c r="M998">
        <f t="shared" si="47"/>
        <v>1</v>
      </c>
      <c r="N998" t="s">
        <v>453</v>
      </c>
    </row>
    <row r="999" spans="1:14">
      <c r="A999" t="s">
        <v>451</v>
      </c>
      <c r="B999" t="s">
        <v>452</v>
      </c>
      <c r="C999" t="s">
        <v>224</v>
      </c>
      <c r="D999" t="s">
        <v>225</v>
      </c>
      <c r="E999" s="2">
        <v>44343.469444444447</v>
      </c>
      <c r="F999" t="s">
        <v>150</v>
      </c>
      <c r="G999" t="s">
        <v>149</v>
      </c>
      <c r="H999" t="b">
        <v>1</v>
      </c>
      <c r="I999">
        <v>1E-3</v>
      </c>
      <c r="J999">
        <v>1E-3</v>
      </c>
      <c r="K999" t="str">
        <f t="shared" si="45"/>
        <v>&lt;</v>
      </c>
      <c r="L999">
        <f t="shared" si="46"/>
        <v>1</v>
      </c>
      <c r="M999">
        <f t="shared" si="47"/>
        <v>1</v>
      </c>
      <c r="N999" t="s">
        <v>453</v>
      </c>
    </row>
    <row r="1000" spans="1:14">
      <c r="A1000" t="s">
        <v>451</v>
      </c>
      <c r="B1000" t="s">
        <v>452</v>
      </c>
      <c r="C1000" t="s">
        <v>224</v>
      </c>
      <c r="D1000" t="s">
        <v>225</v>
      </c>
      <c r="E1000" s="2">
        <v>44265.428472222222</v>
      </c>
      <c r="F1000" t="s">
        <v>150</v>
      </c>
      <c r="G1000" t="s">
        <v>149</v>
      </c>
      <c r="H1000" t="b">
        <v>1</v>
      </c>
      <c r="I1000">
        <v>1E-3</v>
      </c>
      <c r="J1000">
        <v>1E-3</v>
      </c>
      <c r="K1000" t="str">
        <f t="shared" si="45"/>
        <v>&lt;</v>
      </c>
      <c r="L1000">
        <f t="shared" si="46"/>
        <v>1</v>
      </c>
      <c r="M1000">
        <f t="shared" si="47"/>
        <v>1</v>
      </c>
      <c r="N1000" t="s">
        <v>453</v>
      </c>
    </row>
    <row r="1001" spans="1:14">
      <c r="A1001" t="s">
        <v>451</v>
      </c>
      <c r="B1001" t="s">
        <v>452</v>
      </c>
      <c r="C1001" t="s">
        <v>224</v>
      </c>
      <c r="D1001" t="s">
        <v>225</v>
      </c>
      <c r="E1001" s="2">
        <v>44356.47152777778</v>
      </c>
      <c r="F1001" t="s">
        <v>150</v>
      </c>
      <c r="G1001" t="s">
        <v>149</v>
      </c>
      <c r="H1001" t="b">
        <v>1</v>
      </c>
      <c r="I1001">
        <v>1E-3</v>
      </c>
      <c r="J1001">
        <v>1E-3</v>
      </c>
      <c r="K1001" t="str">
        <f t="shared" si="45"/>
        <v>&lt;</v>
      </c>
      <c r="L1001">
        <f t="shared" si="46"/>
        <v>1</v>
      </c>
      <c r="M1001">
        <f t="shared" si="47"/>
        <v>1</v>
      </c>
      <c r="N1001" t="s">
        <v>453</v>
      </c>
    </row>
    <row r="1002" spans="1:14">
      <c r="A1002" t="s">
        <v>451</v>
      </c>
      <c r="B1002" t="s">
        <v>452</v>
      </c>
      <c r="C1002" t="s">
        <v>224</v>
      </c>
      <c r="D1002" t="s">
        <v>225</v>
      </c>
      <c r="E1002" s="2">
        <v>44351.501388888886</v>
      </c>
      <c r="F1002" t="s">
        <v>150</v>
      </c>
      <c r="G1002" t="s">
        <v>149</v>
      </c>
      <c r="H1002" t="b">
        <v>1</v>
      </c>
      <c r="I1002">
        <v>1E-3</v>
      </c>
      <c r="J1002">
        <v>1E-3</v>
      </c>
      <c r="K1002" t="str">
        <f t="shared" si="45"/>
        <v>&lt;</v>
      </c>
      <c r="L1002">
        <f t="shared" si="46"/>
        <v>1</v>
      </c>
      <c r="M1002">
        <f t="shared" si="47"/>
        <v>1</v>
      </c>
      <c r="N1002" t="s">
        <v>453</v>
      </c>
    </row>
    <row r="1003" spans="1:14">
      <c r="A1003" t="s">
        <v>451</v>
      </c>
      <c r="B1003" t="s">
        <v>452</v>
      </c>
      <c r="C1003" t="s">
        <v>224</v>
      </c>
      <c r="D1003" t="s">
        <v>225</v>
      </c>
      <c r="E1003" s="2">
        <v>44292.484027777777</v>
      </c>
      <c r="F1003" t="s">
        <v>150</v>
      </c>
      <c r="G1003" t="s">
        <v>149</v>
      </c>
      <c r="H1003" t="b">
        <v>1</v>
      </c>
      <c r="I1003">
        <v>1E-3</v>
      </c>
      <c r="J1003">
        <v>1E-3</v>
      </c>
      <c r="K1003" t="str">
        <f t="shared" si="45"/>
        <v>&lt;</v>
      </c>
      <c r="L1003">
        <f t="shared" si="46"/>
        <v>1</v>
      </c>
      <c r="M1003">
        <f t="shared" si="47"/>
        <v>1</v>
      </c>
      <c r="N1003" t="s">
        <v>453</v>
      </c>
    </row>
    <row r="1004" spans="1:14">
      <c r="A1004" t="s">
        <v>451</v>
      </c>
      <c r="B1004" t="s">
        <v>452</v>
      </c>
      <c r="C1004" t="s">
        <v>224</v>
      </c>
      <c r="D1004" t="s">
        <v>225</v>
      </c>
      <c r="E1004" s="2">
        <v>44251.40902777778</v>
      </c>
      <c r="F1004" t="s">
        <v>150</v>
      </c>
      <c r="G1004" t="s">
        <v>149</v>
      </c>
      <c r="H1004" t="b">
        <v>1</v>
      </c>
      <c r="I1004">
        <v>1E-3</v>
      </c>
      <c r="J1004">
        <v>1E-3</v>
      </c>
      <c r="K1004" t="str">
        <f t="shared" si="45"/>
        <v>&lt;</v>
      </c>
      <c r="L1004">
        <f t="shared" si="46"/>
        <v>1</v>
      </c>
      <c r="M1004">
        <f t="shared" si="47"/>
        <v>1</v>
      </c>
      <c r="N1004" t="s">
        <v>453</v>
      </c>
    </row>
    <row r="1005" spans="1:14">
      <c r="A1005" t="s">
        <v>451</v>
      </c>
      <c r="B1005" t="s">
        <v>452</v>
      </c>
      <c r="C1005" t="s">
        <v>224</v>
      </c>
      <c r="D1005" t="s">
        <v>225</v>
      </c>
      <c r="E1005" s="2">
        <v>44258.5</v>
      </c>
      <c r="F1005" t="s">
        <v>150</v>
      </c>
      <c r="G1005" t="s">
        <v>149</v>
      </c>
      <c r="H1005" t="b">
        <v>1</v>
      </c>
      <c r="I1005">
        <v>1E-3</v>
      </c>
      <c r="J1005">
        <v>1E-3</v>
      </c>
      <c r="K1005" t="str">
        <f t="shared" si="45"/>
        <v>&lt;</v>
      </c>
      <c r="L1005">
        <f t="shared" si="46"/>
        <v>1</v>
      </c>
      <c r="M1005">
        <f t="shared" si="47"/>
        <v>1</v>
      </c>
      <c r="N1005" t="s">
        <v>453</v>
      </c>
    </row>
    <row r="1006" spans="1:14">
      <c r="A1006" t="s">
        <v>451</v>
      </c>
      <c r="B1006" t="s">
        <v>452</v>
      </c>
      <c r="C1006" t="s">
        <v>224</v>
      </c>
      <c r="D1006" t="s">
        <v>225</v>
      </c>
      <c r="E1006" s="2">
        <v>44298.422222222223</v>
      </c>
      <c r="F1006" t="s">
        <v>150</v>
      </c>
      <c r="G1006" t="s">
        <v>149</v>
      </c>
      <c r="H1006" t="b">
        <v>1</v>
      </c>
      <c r="I1006">
        <v>1E-3</v>
      </c>
      <c r="J1006">
        <v>1E-3</v>
      </c>
      <c r="K1006" t="str">
        <f t="shared" si="45"/>
        <v>&lt;</v>
      </c>
      <c r="L1006">
        <f t="shared" si="46"/>
        <v>1</v>
      </c>
      <c r="M1006">
        <f t="shared" si="47"/>
        <v>1</v>
      </c>
      <c r="N1006" t="s">
        <v>453</v>
      </c>
    </row>
    <row r="1007" spans="1:14">
      <c r="A1007" t="s">
        <v>451</v>
      </c>
      <c r="B1007" t="s">
        <v>452</v>
      </c>
      <c r="C1007" t="s">
        <v>224</v>
      </c>
      <c r="D1007" t="s">
        <v>225</v>
      </c>
      <c r="E1007" s="2">
        <v>44393.481944444444</v>
      </c>
      <c r="F1007" t="s">
        <v>150</v>
      </c>
      <c r="G1007" t="s">
        <v>149</v>
      </c>
      <c r="H1007" t="b">
        <v>1</v>
      </c>
      <c r="I1007">
        <v>1E-3</v>
      </c>
      <c r="J1007">
        <v>1E-3</v>
      </c>
      <c r="K1007" t="str">
        <f t="shared" si="45"/>
        <v>&lt;</v>
      </c>
      <c r="L1007">
        <f t="shared" si="46"/>
        <v>1</v>
      </c>
      <c r="M1007">
        <f t="shared" si="47"/>
        <v>1</v>
      </c>
      <c r="N1007" t="s">
        <v>453</v>
      </c>
    </row>
    <row r="1008" spans="1:14">
      <c r="A1008" t="s">
        <v>451</v>
      </c>
      <c r="B1008" t="s">
        <v>452</v>
      </c>
      <c r="C1008" t="s">
        <v>224</v>
      </c>
      <c r="D1008" t="s">
        <v>225</v>
      </c>
      <c r="E1008" s="2">
        <v>44274.396527777775</v>
      </c>
      <c r="F1008" t="s">
        <v>150</v>
      </c>
      <c r="G1008" t="s">
        <v>149</v>
      </c>
      <c r="H1008" t="b">
        <v>1</v>
      </c>
      <c r="I1008">
        <v>1E-3</v>
      </c>
      <c r="J1008">
        <v>1E-3</v>
      </c>
      <c r="K1008" t="str">
        <f t="shared" si="45"/>
        <v>&lt;</v>
      </c>
      <c r="L1008">
        <f t="shared" si="46"/>
        <v>1</v>
      </c>
      <c r="M1008">
        <f t="shared" si="47"/>
        <v>1</v>
      </c>
      <c r="N1008" t="s">
        <v>453</v>
      </c>
    </row>
    <row r="1009" spans="1:14">
      <c r="A1009" t="s">
        <v>451</v>
      </c>
      <c r="B1009" t="s">
        <v>452</v>
      </c>
      <c r="C1009" t="s">
        <v>224</v>
      </c>
      <c r="D1009" t="s">
        <v>225</v>
      </c>
      <c r="E1009" s="2">
        <v>44538.379166666666</v>
      </c>
      <c r="F1009" t="s">
        <v>150</v>
      </c>
      <c r="G1009" t="s">
        <v>149</v>
      </c>
      <c r="H1009" t="b">
        <v>1</v>
      </c>
      <c r="I1009">
        <v>1E-3</v>
      </c>
      <c r="J1009">
        <v>1E-3</v>
      </c>
      <c r="K1009" t="str">
        <f t="shared" si="45"/>
        <v>&lt;</v>
      </c>
      <c r="L1009">
        <f t="shared" si="46"/>
        <v>1</v>
      </c>
      <c r="M1009">
        <f t="shared" si="47"/>
        <v>1</v>
      </c>
      <c r="N1009" t="s">
        <v>453</v>
      </c>
    </row>
    <row r="1010" spans="1:14">
      <c r="A1010" t="s">
        <v>451</v>
      </c>
      <c r="B1010" t="s">
        <v>452</v>
      </c>
      <c r="C1010" t="s">
        <v>224</v>
      </c>
      <c r="D1010" t="s">
        <v>225</v>
      </c>
      <c r="E1010" s="2">
        <v>44384.479166666664</v>
      </c>
      <c r="F1010" t="s">
        <v>150</v>
      </c>
      <c r="G1010" t="s">
        <v>149</v>
      </c>
      <c r="H1010" t="b">
        <v>1</v>
      </c>
      <c r="I1010">
        <v>1E-3</v>
      </c>
      <c r="J1010">
        <v>1E-3</v>
      </c>
      <c r="K1010" t="str">
        <f t="shared" si="45"/>
        <v>&lt;</v>
      </c>
      <c r="L1010">
        <f t="shared" si="46"/>
        <v>1</v>
      </c>
      <c r="M1010">
        <f t="shared" si="47"/>
        <v>1</v>
      </c>
      <c r="N1010" t="s">
        <v>453</v>
      </c>
    </row>
    <row r="1011" spans="1:14">
      <c r="A1011" t="s">
        <v>451</v>
      </c>
      <c r="B1011" t="s">
        <v>452</v>
      </c>
      <c r="C1011" t="s">
        <v>224</v>
      </c>
      <c r="D1011" t="s">
        <v>225</v>
      </c>
      <c r="E1011" s="2">
        <v>44328.4375</v>
      </c>
      <c r="F1011" t="s">
        <v>150</v>
      </c>
      <c r="G1011" t="s">
        <v>149</v>
      </c>
      <c r="H1011" t="b">
        <v>1</v>
      </c>
      <c r="I1011">
        <v>1E-3</v>
      </c>
      <c r="J1011">
        <v>1E-3</v>
      </c>
      <c r="K1011" t="str">
        <f t="shared" si="45"/>
        <v>&lt;</v>
      </c>
      <c r="L1011">
        <f t="shared" si="46"/>
        <v>1</v>
      </c>
      <c r="M1011">
        <f t="shared" si="47"/>
        <v>1</v>
      </c>
      <c r="N1011" t="s">
        <v>453</v>
      </c>
    </row>
    <row r="1012" spans="1:14">
      <c r="A1012" t="s">
        <v>451</v>
      </c>
      <c r="B1012" t="s">
        <v>452</v>
      </c>
      <c r="C1012" t="s">
        <v>224</v>
      </c>
      <c r="D1012" t="s">
        <v>225</v>
      </c>
      <c r="E1012" s="2">
        <v>44335.425000000003</v>
      </c>
      <c r="F1012" t="s">
        <v>150</v>
      </c>
      <c r="G1012" t="s">
        <v>149</v>
      </c>
      <c r="H1012" t="b">
        <v>1</v>
      </c>
      <c r="I1012">
        <v>1E-3</v>
      </c>
      <c r="J1012">
        <v>1E-3</v>
      </c>
      <c r="K1012" t="str">
        <f t="shared" si="45"/>
        <v>&lt;</v>
      </c>
      <c r="L1012">
        <f t="shared" si="46"/>
        <v>1</v>
      </c>
      <c r="M1012">
        <f t="shared" si="47"/>
        <v>1</v>
      </c>
      <c r="N1012" t="s">
        <v>453</v>
      </c>
    </row>
    <row r="1013" spans="1:14">
      <c r="A1013" t="s">
        <v>451</v>
      </c>
      <c r="B1013" t="s">
        <v>452</v>
      </c>
      <c r="C1013" t="s">
        <v>224</v>
      </c>
      <c r="D1013" t="s">
        <v>225</v>
      </c>
      <c r="E1013" s="2">
        <v>44543.383333333331</v>
      </c>
      <c r="F1013" t="s">
        <v>150</v>
      </c>
      <c r="G1013" t="s">
        <v>149</v>
      </c>
      <c r="H1013" t="b">
        <v>1</v>
      </c>
      <c r="I1013">
        <v>1E-3</v>
      </c>
      <c r="J1013">
        <v>1E-3</v>
      </c>
      <c r="K1013" t="str">
        <f t="shared" si="45"/>
        <v>&lt;</v>
      </c>
      <c r="L1013">
        <f t="shared" si="46"/>
        <v>1</v>
      </c>
      <c r="M1013">
        <f t="shared" si="47"/>
        <v>1</v>
      </c>
      <c r="N1013" t="s">
        <v>453</v>
      </c>
    </row>
    <row r="1014" spans="1:14">
      <c r="A1014" t="s">
        <v>451</v>
      </c>
      <c r="B1014" t="s">
        <v>452</v>
      </c>
      <c r="C1014" t="s">
        <v>224</v>
      </c>
      <c r="D1014" t="s">
        <v>225</v>
      </c>
      <c r="E1014" s="2">
        <v>44533.367361111108</v>
      </c>
      <c r="F1014" t="s">
        <v>150</v>
      </c>
      <c r="G1014" t="s">
        <v>149</v>
      </c>
      <c r="H1014" t="b">
        <v>1</v>
      </c>
      <c r="I1014">
        <v>1E-3</v>
      </c>
      <c r="J1014">
        <v>1E-3</v>
      </c>
      <c r="K1014" t="str">
        <f t="shared" si="45"/>
        <v>&lt;</v>
      </c>
      <c r="L1014">
        <f t="shared" si="46"/>
        <v>1</v>
      </c>
      <c r="M1014">
        <f t="shared" si="47"/>
        <v>1</v>
      </c>
      <c r="N1014" t="s">
        <v>453</v>
      </c>
    </row>
    <row r="1015" spans="1:14">
      <c r="A1015" t="s">
        <v>451</v>
      </c>
      <c r="B1015" t="s">
        <v>452</v>
      </c>
      <c r="C1015" t="s">
        <v>206</v>
      </c>
      <c r="D1015" t="s">
        <v>207</v>
      </c>
      <c r="E1015" s="2">
        <v>44244.484722222223</v>
      </c>
      <c r="F1015" t="s">
        <v>150</v>
      </c>
      <c r="G1015" t="s">
        <v>149</v>
      </c>
      <c r="H1015" t="b">
        <v>1</v>
      </c>
      <c r="I1015">
        <v>1E-3</v>
      </c>
      <c r="J1015">
        <v>1E-3</v>
      </c>
      <c r="K1015" t="str">
        <f t="shared" si="45"/>
        <v>&lt;</v>
      </c>
      <c r="L1015">
        <f t="shared" si="46"/>
        <v>1</v>
      </c>
      <c r="M1015">
        <f t="shared" si="47"/>
        <v>1</v>
      </c>
      <c r="N1015" t="s">
        <v>453</v>
      </c>
    </row>
    <row r="1016" spans="1:14">
      <c r="A1016" t="s">
        <v>451</v>
      </c>
      <c r="B1016" t="s">
        <v>452</v>
      </c>
      <c r="C1016" t="s">
        <v>206</v>
      </c>
      <c r="D1016" t="s">
        <v>207</v>
      </c>
      <c r="E1016" s="2">
        <v>44405.442361111112</v>
      </c>
      <c r="F1016" t="s">
        <v>150</v>
      </c>
      <c r="G1016" t="s">
        <v>149</v>
      </c>
      <c r="H1016" t="b">
        <v>1</v>
      </c>
      <c r="I1016">
        <v>1E-3</v>
      </c>
      <c r="J1016">
        <v>1E-3</v>
      </c>
      <c r="K1016" t="str">
        <f t="shared" si="45"/>
        <v>&lt;</v>
      </c>
      <c r="L1016">
        <f t="shared" si="46"/>
        <v>1</v>
      </c>
      <c r="M1016">
        <f t="shared" si="47"/>
        <v>1</v>
      </c>
      <c r="N1016" t="s">
        <v>453</v>
      </c>
    </row>
    <row r="1017" spans="1:14">
      <c r="A1017" t="s">
        <v>451</v>
      </c>
      <c r="B1017" t="s">
        <v>452</v>
      </c>
      <c r="C1017" t="s">
        <v>206</v>
      </c>
      <c r="D1017" t="s">
        <v>207</v>
      </c>
      <c r="E1017" s="2">
        <v>44369.476388888892</v>
      </c>
      <c r="F1017" t="s">
        <v>150</v>
      </c>
      <c r="G1017" t="s">
        <v>149</v>
      </c>
      <c r="H1017" t="b">
        <v>1</v>
      </c>
      <c r="I1017">
        <v>1E-3</v>
      </c>
      <c r="J1017">
        <v>1E-3</v>
      </c>
      <c r="K1017" t="str">
        <f t="shared" si="45"/>
        <v>&lt;</v>
      </c>
      <c r="L1017">
        <f t="shared" si="46"/>
        <v>1</v>
      </c>
      <c r="M1017">
        <f t="shared" si="47"/>
        <v>1</v>
      </c>
      <c r="N1017" t="s">
        <v>453</v>
      </c>
    </row>
    <row r="1018" spans="1:14">
      <c r="A1018" t="s">
        <v>451</v>
      </c>
      <c r="B1018" t="s">
        <v>452</v>
      </c>
      <c r="C1018" t="s">
        <v>206</v>
      </c>
      <c r="D1018" t="s">
        <v>207</v>
      </c>
      <c r="E1018" s="2">
        <v>44340.494444444441</v>
      </c>
      <c r="F1018" t="s">
        <v>150</v>
      </c>
      <c r="G1018" t="s">
        <v>149</v>
      </c>
      <c r="H1018" t="b">
        <v>1</v>
      </c>
      <c r="I1018">
        <v>1E-3</v>
      </c>
      <c r="J1018">
        <v>1E-3</v>
      </c>
      <c r="K1018" t="str">
        <f t="shared" si="45"/>
        <v>&lt;</v>
      </c>
      <c r="L1018">
        <f t="shared" si="46"/>
        <v>1</v>
      </c>
      <c r="M1018">
        <f t="shared" si="47"/>
        <v>1</v>
      </c>
      <c r="N1018" t="s">
        <v>453</v>
      </c>
    </row>
    <row r="1019" spans="1:14">
      <c r="A1019" t="s">
        <v>451</v>
      </c>
      <c r="B1019" t="s">
        <v>452</v>
      </c>
      <c r="C1019" t="s">
        <v>206</v>
      </c>
      <c r="D1019" t="s">
        <v>207</v>
      </c>
      <c r="E1019" s="2">
        <v>44543.443749999999</v>
      </c>
      <c r="F1019" t="s">
        <v>150</v>
      </c>
      <c r="G1019" t="s">
        <v>149</v>
      </c>
      <c r="H1019" t="b">
        <v>1</v>
      </c>
      <c r="I1019">
        <v>1E-3</v>
      </c>
      <c r="J1019">
        <v>1E-3</v>
      </c>
      <c r="K1019" t="str">
        <f t="shared" si="45"/>
        <v>&lt;</v>
      </c>
      <c r="L1019">
        <f t="shared" si="46"/>
        <v>1</v>
      </c>
      <c r="M1019">
        <f t="shared" si="47"/>
        <v>1</v>
      </c>
      <c r="N1019" t="s">
        <v>453</v>
      </c>
    </row>
    <row r="1020" spans="1:14">
      <c r="A1020" t="s">
        <v>451</v>
      </c>
      <c r="B1020" t="s">
        <v>452</v>
      </c>
      <c r="C1020" t="s">
        <v>203</v>
      </c>
      <c r="D1020" t="s">
        <v>204</v>
      </c>
      <c r="E1020" s="2">
        <v>44249.36041666667</v>
      </c>
      <c r="F1020" t="s">
        <v>150</v>
      </c>
      <c r="G1020" t="s">
        <v>149</v>
      </c>
      <c r="H1020" t="b">
        <v>1</v>
      </c>
      <c r="I1020">
        <v>1E-3</v>
      </c>
      <c r="J1020">
        <v>1E-3</v>
      </c>
      <c r="K1020" t="str">
        <f t="shared" si="45"/>
        <v>&lt;</v>
      </c>
      <c r="L1020">
        <f t="shared" si="46"/>
        <v>1</v>
      </c>
      <c r="M1020">
        <f t="shared" si="47"/>
        <v>1</v>
      </c>
      <c r="N1020" t="s">
        <v>453</v>
      </c>
    </row>
    <row r="1021" spans="1:14">
      <c r="A1021" t="s">
        <v>451</v>
      </c>
      <c r="B1021" t="s">
        <v>452</v>
      </c>
      <c r="C1021" t="s">
        <v>203</v>
      </c>
      <c r="D1021" t="s">
        <v>204</v>
      </c>
      <c r="E1021" s="2">
        <v>44536.509027777778</v>
      </c>
      <c r="F1021" t="s">
        <v>150</v>
      </c>
      <c r="G1021" t="s">
        <v>149</v>
      </c>
      <c r="H1021" t="b">
        <v>1</v>
      </c>
      <c r="I1021">
        <v>1E-3</v>
      </c>
      <c r="J1021">
        <v>1E-3</v>
      </c>
      <c r="K1021" t="str">
        <f t="shared" si="45"/>
        <v>&lt;</v>
      </c>
      <c r="L1021">
        <f t="shared" si="46"/>
        <v>1</v>
      </c>
      <c r="M1021">
        <f t="shared" si="47"/>
        <v>1</v>
      </c>
      <c r="N1021" t="s">
        <v>453</v>
      </c>
    </row>
    <row r="1022" spans="1:14">
      <c r="A1022" t="s">
        <v>451</v>
      </c>
      <c r="B1022" t="s">
        <v>452</v>
      </c>
      <c r="C1022" t="s">
        <v>203</v>
      </c>
      <c r="D1022" t="s">
        <v>204</v>
      </c>
      <c r="E1022" s="2">
        <v>44263.640277777777</v>
      </c>
      <c r="F1022" t="s">
        <v>150</v>
      </c>
      <c r="G1022" t="s">
        <v>149</v>
      </c>
      <c r="H1022" t="b">
        <v>1</v>
      </c>
      <c r="I1022">
        <v>1E-3</v>
      </c>
      <c r="J1022">
        <v>1E-3</v>
      </c>
      <c r="K1022" t="str">
        <f t="shared" si="45"/>
        <v>&lt;</v>
      </c>
      <c r="L1022">
        <f t="shared" si="46"/>
        <v>1</v>
      </c>
      <c r="M1022">
        <f t="shared" si="47"/>
        <v>1</v>
      </c>
      <c r="N1022" t="s">
        <v>453</v>
      </c>
    </row>
    <row r="1023" spans="1:14">
      <c r="A1023" t="s">
        <v>451</v>
      </c>
      <c r="B1023" t="s">
        <v>452</v>
      </c>
      <c r="C1023" t="s">
        <v>203</v>
      </c>
      <c r="D1023" t="s">
        <v>204</v>
      </c>
      <c r="E1023" s="2">
        <v>44316.5625</v>
      </c>
      <c r="F1023" t="s">
        <v>150</v>
      </c>
      <c r="G1023" t="s">
        <v>149</v>
      </c>
      <c r="H1023" t="b">
        <v>1</v>
      </c>
      <c r="I1023">
        <v>1E-3</v>
      </c>
      <c r="J1023">
        <v>1E-3</v>
      </c>
      <c r="K1023" t="str">
        <f t="shared" si="45"/>
        <v>&lt;</v>
      </c>
      <c r="L1023">
        <f t="shared" si="46"/>
        <v>1</v>
      </c>
      <c r="M1023">
        <f t="shared" si="47"/>
        <v>1</v>
      </c>
      <c r="N1023" t="s">
        <v>453</v>
      </c>
    </row>
    <row r="1024" spans="1:14">
      <c r="A1024" t="s">
        <v>451</v>
      </c>
      <c r="B1024" t="s">
        <v>452</v>
      </c>
      <c r="C1024" t="s">
        <v>203</v>
      </c>
      <c r="D1024" t="s">
        <v>204</v>
      </c>
      <c r="E1024" s="2">
        <v>44369.467361111114</v>
      </c>
      <c r="F1024" t="s">
        <v>150</v>
      </c>
      <c r="G1024" t="s">
        <v>149</v>
      </c>
      <c r="H1024" t="b">
        <v>1</v>
      </c>
      <c r="I1024">
        <v>1E-3</v>
      </c>
      <c r="J1024">
        <v>1E-3</v>
      </c>
      <c r="K1024" t="str">
        <f t="shared" si="45"/>
        <v>&lt;</v>
      </c>
      <c r="L1024">
        <f t="shared" si="46"/>
        <v>1</v>
      </c>
      <c r="M1024">
        <f t="shared" si="47"/>
        <v>1</v>
      </c>
      <c r="N1024" t="s">
        <v>453</v>
      </c>
    </row>
    <row r="1025" spans="1:14">
      <c r="A1025" t="s">
        <v>451</v>
      </c>
      <c r="B1025" t="s">
        <v>452</v>
      </c>
      <c r="C1025" t="s">
        <v>203</v>
      </c>
      <c r="D1025" t="s">
        <v>204</v>
      </c>
      <c r="E1025" s="2">
        <v>44278.351388888892</v>
      </c>
      <c r="F1025" t="s">
        <v>150</v>
      </c>
      <c r="G1025" t="s">
        <v>149</v>
      </c>
      <c r="H1025" t="b">
        <v>1</v>
      </c>
      <c r="I1025">
        <v>1E-3</v>
      </c>
      <c r="J1025">
        <v>1E-3</v>
      </c>
      <c r="K1025" t="str">
        <f t="shared" si="45"/>
        <v>&lt;</v>
      </c>
      <c r="L1025">
        <f t="shared" si="46"/>
        <v>1</v>
      </c>
      <c r="M1025">
        <f t="shared" si="47"/>
        <v>1</v>
      </c>
      <c r="N1025" t="s">
        <v>453</v>
      </c>
    </row>
    <row r="1026" spans="1:14">
      <c r="A1026" t="s">
        <v>451</v>
      </c>
      <c r="B1026" t="s">
        <v>452</v>
      </c>
      <c r="C1026" t="s">
        <v>203</v>
      </c>
      <c r="D1026" t="s">
        <v>204</v>
      </c>
      <c r="E1026" s="2">
        <v>44516.559027777781</v>
      </c>
      <c r="F1026" t="s">
        <v>150</v>
      </c>
      <c r="G1026" t="s">
        <v>149</v>
      </c>
      <c r="H1026" t="b">
        <v>1</v>
      </c>
      <c r="I1026">
        <v>1E-3</v>
      </c>
      <c r="J1026">
        <v>1E-3</v>
      </c>
      <c r="K1026" t="str">
        <f t="shared" si="45"/>
        <v>&lt;</v>
      </c>
      <c r="L1026">
        <f t="shared" si="46"/>
        <v>1</v>
      </c>
      <c r="M1026">
        <f t="shared" si="47"/>
        <v>1</v>
      </c>
      <c r="N1026" t="s">
        <v>453</v>
      </c>
    </row>
    <row r="1027" spans="1:14">
      <c r="A1027" t="s">
        <v>451</v>
      </c>
      <c r="B1027" t="s">
        <v>452</v>
      </c>
      <c r="C1027" t="s">
        <v>203</v>
      </c>
      <c r="D1027" t="s">
        <v>204</v>
      </c>
      <c r="E1027" s="2">
        <v>44270.6</v>
      </c>
      <c r="F1027" t="s">
        <v>150</v>
      </c>
      <c r="G1027" t="s">
        <v>149</v>
      </c>
      <c r="H1027" t="b">
        <v>1</v>
      </c>
      <c r="I1027">
        <v>1E-3</v>
      </c>
      <c r="J1027">
        <v>1E-3</v>
      </c>
      <c r="K1027" t="str">
        <f t="shared" ref="K1027:K1090" si="48">IF(H1027=TRUE,"&lt;","=")</f>
        <v>&lt;</v>
      </c>
      <c r="L1027">
        <f t="shared" ref="L1027:L1090" si="49">I1027*1000</f>
        <v>1</v>
      </c>
      <c r="M1027">
        <f t="shared" ref="M1027:M1090" si="50">J1027*1000</f>
        <v>1</v>
      </c>
      <c r="N1027" t="s">
        <v>453</v>
      </c>
    </row>
    <row r="1028" spans="1:14">
      <c r="A1028" t="s">
        <v>451</v>
      </c>
      <c r="B1028" t="s">
        <v>452</v>
      </c>
      <c r="C1028" t="s">
        <v>203</v>
      </c>
      <c r="D1028" t="s">
        <v>204</v>
      </c>
      <c r="E1028" s="2">
        <v>44328.563888888886</v>
      </c>
      <c r="F1028" t="s">
        <v>150</v>
      </c>
      <c r="G1028" t="s">
        <v>149</v>
      </c>
      <c r="H1028" t="b">
        <v>1</v>
      </c>
      <c r="I1028">
        <v>1E-3</v>
      </c>
      <c r="J1028">
        <v>1E-3</v>
      </c>
      <c r="K1028" t="str">
        <f t="shared" si="48"/>
        <v>&lt;</v>
      </c>
      <c r="L1028">
        <f t="shared" si="49"/>
        <v>1</v>
      </c>
      <c r="M1028">
        <f t="shared" si="50"/>
        <v>1</v>
      </c>
      <c r="N1028" t="s">
        <v>453</v>
      </c>
    </row>
    <row r="1029" spans="1:14">
      <c r="A1029" t="s">
        <v>451</v>
      </c>
      <c r="B1029" t="s">
        <v>452</v>
      </c>
      <c r="C1029" t="s">
        <v>203</v>
      </c>
      <c r="D1029" t="s">
        <v>204</v>
      </c>
      <c r="E1029" s="2">
        <v>44543.591666666667</v>
      </c>
      <c r="F1029" t="s">
        <v>150</v>
      </c>
      <c r="G1029" t="s">
        <v>149</v>
      </c>
      <c r="H1029" t="b">
        <v>1</v>
      </c>
      <c r="I1029">
        <v>1E-3</v>
      </c>
      <c r="J1029">
        <v>1E-3</v>
      </c>
      <c r="K1029" t="str">
        <f t="shared" si="48"/>
        <v>&lt;</v>
      </c>
      <c r="L1029">
        <f t="shared" si="49"/>
        <v>1</v>
      </c>
      <c r="M1029">
        <f t="shared" si="50"/>
        <v>1</v>
      </c>
      <c r="N1029" t="s">
        <v>453</v>
      </c>
    </row>
    <row r="1030" spans="1:14">
      <c r="A1030" t="s">
        <v>451</v>
      </c>
      <c r="B1030" t="s">
        <v>452</v>
      </c>
      <c r="C1030" t="s">
        <v>190</v>
      </c>
      <c r="D1030" t="s">
        <v>194</v>
      </c>
      <c r="E1030" s="2">
        <v>44327.5</v>
      </c>
      <c r="F1030" t="s">
        <v>150</v>
      </c>
      <c r="G1030" t="s">
        <v>149</v>
      </c>
      <c r="H1030" t="b">
        <v>1</v>
      </c>
      <c r="I1030">
        <v>1E-3</v>
      </c>
      <c r="J1030">
        <v>1E-3</v>
      </c>
      <c r="K1030" t="str">
        <f t="shared" si="48"/>
        <v>&lt;</v>
      </c>
      <c r="L1030">
        <f t="shared" si="49"/>
        <v>1</v>
      </c>
      <c r="M1030">
        <f t="shared" si="50"/>
        <v>1</v>
      </c>
      <c r="N1030" t="s">
        <v>453</v>
      </c>
    </row>
    <row r="1031" spans="1:14">
      <c r="A1031" t="s">
        <v>451</v>
      </c>
      <c r="B1031" t="s">
        <v>452</v>
      </c>
      <c r="C1031" t="s">
        <v>190</v>
      </c>
      <c r="D1031" t="s">
        <v>194</v>
      </c>
      <c r="E1031" s="2">
        <v>44265.574305555558</v>
      </c>
      <c r="F1031" t="s">
        <v>150</v>
      </c>
      <c r="G1031" t="s">
        <v>149</v>
      </c>
      <c r="H1031" t="b">
        <v>1</v>
      </c>
      <c r="I1031">
        <v>1E-3</v>
      </c>
      <c r="J1031">
        <v>1E-3</v>
      </c>
      <c r="K1031" t="str">
        <f t="shared" si="48"/>
        <v>&lt;</v>
      </c>
      <c r="L1031">
        <f t="shared" si="49"/>
        <v>1</v>
      </c>
      <c r="M1031">
        <f t="shared" si="50"/>
        <v>1</v>
      </c>
      <c r="N1031" t="s">
        <v>453</v>
      </c>
    </row>
    <row r="1032" spans="1:14">
      <c r="A1032" t="s">
        <v>451</v>
      </c>
      <c r="B1032" t="s">
        <v>452</v>
      </c>
      <c r="C1032" t="s">
        <v>190</v>
      </c>
      <c r="D1032" t="s">
        <v>194</v>
      </c>
      <c r="E1032" s="2">
        <v>44249.461805555555</v>
      </c>
      <c r="F1032" t="s">
        <v>150</v>
      </c>
      <c r="G1032" t="s">
        <v>149</v>
      </c>
      <c r="H1032" t="b">
        <v>1</v>
      </c>
      <c r="I1032">
        <v>1E-3</v>
      </c>
      <c r="J1032">
        <v>1E-3</v>
      </c>
      <c r="K1032" t="str">
        <f t="shared" si="48"/>
        <v>&lt;</v>
      </c>
      <c r="L1032">
        <f t="shared" si="49"/>
        <v>1</v>
      </c>
      <c r="M1032">
        <f t="shared" si="50"/>
        <v>1</v>
      </c>
      <c r="N1032" t="s">
        <v>453</v>
      </c>
    </row>
    <row r="1033" spans="1:14">
      <c r="A1033" t="s">
        <v>451</v>
      </c>
      <c r="B1033" t="s">
        <v>452</v>
      </c>
      <c r="C1033" t="s">
        <v>190</v>
      </c>
      <c r="D1033" t="s">
        <v>194</v>
      </c>
      <c r="E1033" s="2">
        <v>44272.497916666667</v>
      </c>
      <c r="F1033" t="s">
        <v>150</v>
      </c>
      <c r="G1033" t="s">
        <v>149</v>
      </c>
      <c r="H1033" t="b">
        <v>1</v>
      </c>
      <c r="I1033">
        <v>1E-3</v>
      </c>
      <c r="J1033">
        <v>1E-3</v>
      </c>
      <c r="K1033" t="str">
        <f t="shared" si="48"/>
        <v>&lt;</v>
      </c>
      <c r="L1033">
        <f t="shared" si="49"/>
        <v>1</v>
      </c>
      <c r="M1033">
        <f t="shared" si="50"/>
        <v>1</v>
      </c>
      <c r="N1033" t="s">
        <v>453</v>
      </c>
    </row>
    <row r="1034" spans="1:14">
      <c r="A1034" t="s">
        <v>451</v>
      </c>
      <c r="B1034" t="s">
        <v>452</v>
      </c>
      <c r="C1034" t="s">
        <v>190</v>
      </c>
      <c r="D1034" t="s">
        <v>194</v>
      </c>
      <c r="E1034" s="2">
        <v>44504.595833333333</v>
      </c>
      <c r="F1034" t="s">
        <v>150</v>
      </c>
      <c r="G1034" t="s">
        <v>149</v>
      </c>
      <c r="H1034" t="b">
        <v>1</v>
      </c>
      <c r="I1034">
        <v>1E-3</v>
      </c>
      <c r="J1034">
        <v>1E-3</v>
      </c>
      <c r="K1034" t="str">
        <f t="shared" si="48"/>
        <v>&lt;</v>
      </c>
      <c r="L1034">
        <f t="shared" si="49"/>
        <v>1</v>
      </c>
      <c r="M1034">
        <f t="shared" si="50"/>
        <v>1</v>
      </c>
      <c r="N1034" t="s">
        <v>453</v>
      </c>
    </row>
    <row r="1035" spans="1:14">
      <c r="A1035" t="s">
        <v>451</v>
      </c>
      <c r="B1035" t="s">
        <v>452</v>
      </c>
      <c r="C1035" t="s">
        <v>190</v>
      </c>
      <c r="D1035" t="s">
        <v>194</v>
      </c>
      <c r="E1035" s="2">
        <v>44231.440972222219</v>
      </c>
      <c r="F1035" t="s">
        <v>150</v>
      </c>
      <c r="G1035" t="s">
        <v>149</v>
      </c>
      <c r="H1035" t="b">
        <v>1</v>
      </c>
      <c r="I1035">
        <v>1E-3</v>
      </c>
      <c r="J1035">
        <v>1E-3</v>
      </c>
      <c r="K1035" t="str">
        <f t="shared" si="48"/>
        <v>&lt;</v>
      </c>
      <c r="L1035">
        <f t="shared" si="49"/>
        <v>1</v>
      </c>
      <c r="M1035">
        <f t="shared" si="50"/>
        <v>1</v>
      </c>
      <c r="N1035" t="s">
        <v>453</v>
      </c>
    </row>
    <row r="1036" spans="1:14">
      <c r="A1036" t="s">
        <v>451</v>
      </c>
      <c r="B1036" t="s">
        <v>452</v>
      </c>
      <c r="C1036" t="s">
        <v>190</v>
      </c>
      <c r="D1036" t="s">
        <v>194</v>
      </c>
      <c r="E1036" s="2">
        <v>44533.479166666664</v>
      </c>
      <c r="F1036" t="s">
        <v>150</v>
      </c>
      <c r="G1036" t="s">
        <v>149</v>
      </c>
      <c r="H1036" t="b">
        <v>1</v>
      </c>
      <c r="I1036">
        <v>1E-3</v>
      </c>
      <c r="J1036">
        <v>1E-3</v>
      </c>
      <c r="K1036" t="str">
        <f t="shared" si="48"/>
        <v>&lt;</v>
      </c>
      <c r="L1036">
        <f t="shared" si="49"/>
        <v>1</v>
      </c>
      <c r="M1036">
        <f t="shared" si="50"/>
        <v>1</v>
      </c>
      <c r="N1036" t="s">
        <v>453</v>
      </c>
    </row>
    <row r="1037" spans="1:14">
      <c r="A1037" t="s">
        <v>451</v>
      </c>
      <c r="B1037" t="s">
        <v>452</v>
      </c>
      <c r="C1037" t="s">
        <v>190</v>
      </c>
      <c r="D1037" t="s">
        <v>194</v>
      </c>
      <c r="E1037" s="2">
        <v>44294.540972222225</v>
      </c>
      <c r="F1037" t="s">
        <v>150</v>
      </c>
      <c r="G1037" t="s">
        <v>149</v>
      </c>
      <c r="H1037" t="b">
        <v>1</v>
      </c>
      <c r="I1037">
        <v>1E-3</v>
      </c>
      <c r="J1037">
        <v>1E-3</v>
      </c>
      <c r="K1037" t="str">
        <f t="shared" si="48"/>
        <v>&lt;</v>
      </c>
      <c r="L1037">
        <f t="shared" si="49"/>
        <v>1</v>
      </c>
      <c r="M1037">
        <f t="shared" si="50"/>
        <v>1</v>
      </c>
      <c r="N1037" t="s">
        <v>453</v>
      </c>
    </row>
    <row r="1038" spans="1:14">
      <c r="A1038" t="s">
        <v>451</v>
      </c>
      <c r="B1038" t="s">
        <v>452</v>
      </c>
      <c r="C1038" t="s">
        <v>190</v>
      </c>
      <c r="D1038" t="s">
        <v>194</v>
      </c>
      <c r="E1038" s="2">
        <v>44236.561805555553</v>
      </c>
      <c r="F1038" t="s">
        <v>150</v>
      </c>
      <c r="G1038" t="s">
        <v>149</v>
      </c>
      <c r="H1038" t="b">
        <v>1</v>
      </c>
      <c r="I1038">
        <v>1E-3</v>
      </c>
      <c r="J1038">
        <v>1E-3</v>
      </c>
      <c r="K1038" t="str">
        <f t="shared" si="48"/>
        <v>&lt;</v>
      </c>
      <c r="L1038">
        <f t="shared" si="49"/>
        <v>1</v>
      </c>
      <c r="M1038">
        <f t="shared" si="50"/>
        <v>1</v>
      </c>
      <c r="N1038" t="s">
        <v>453</v>
      </c>
    </row>
    <row r="1039" spans="1:14">
      <c r="A1039" t="s">
        <v>451</v>
      </c>
      <c r="B1039" t="s">
        <v>452</v>
      </c>
      <c r="C1039" t="s">
        <v>190</v>
      </c>
      <c r="D1039" t="s">
        <v>194</v>
      </c>
      <c r="E1039" s="2">
        <v>44256.447222222225</v>
      </c>
      <c r="F1039" t="s">
        <v>150</v>
      </c>
      <c r="G1039" t="s">
        <v>149</v>
      </c>
      <c r="H1039" t="b">
        <v>1</v>
      </c>
      <c r="I1039">
        <v>1E-3</v>
      </c>
      <c r="J1039">
        <v>1E-3</v>
      </c>
      <c r="K1039" t="str">
        <f t="shared" si="48"/>
        <v>&lt;</v>
      </c>
      <c r="L1039">
        <f t="shared" si="49"/>
        <v>1</v>
      </c>
      <c r="M1039">
        <f t="shared" si="50"/>
        <v>1</v>
      </c>
      <c r="N1039" t="s">
        <v>453</v>
      </c>
    </row>
    <row r="1040" spans="1:14">
      <c r="A1040" t="s">
        <v>451</v>
      </c>
      <c r="B1040" t="s">
        <v>452</v>
      </c>
      <c r="C1040" t="s">
        <v>190</v>
      </c>
      <c r="D1040" t="s">
        <v>194</v>
      </c>
      <c r="E1040" s="2">
        <v>44389.571527777778</v>
      </c>
      <c r="F1040" t="s">
        <v>150</v>
      </c>
      <c r="G1040" t="s">
        <v>149</v>
      </c>
      <c r="H1040" t="b">
        <v>1</v>
      </c>
      <c r="I1040">
        <v>1E-3</v>
      </c>
      <c r="J1040">
        <v>1E-3</v>
      </c>
      <c r="K1040" t="str">
        <f t="shared" si="48"/>
        <v>&lt;</v>
      </c>
      <c r="L1040">
        <f t="shared" si="49"/>
        <v>1</v>
      </c>
      <c r="M1040">
        <f t="shared" si="50"/>
        <v>1</v>
      </c>
      <c r="N1040" t="s">
        <v>453</v>
      </c>
    </row>
    <row r="1041" spans="1:14">
      <c r="A1041" t="s">
        <v>451</v>
      </c>
      <c r="B1041" t="s">
        <v>452</v>
      </c>
      <c r="C1041" t="s">
        <v>190</v>
      </c>
      <c r="D1041" t="s">
        <v>194</v>
      </c>
      <c r="E1041" s="2">
        <v>44509.614583333336</v>
      </c>
      <c r="F1041" t="s">
        <v>150</v>
      </c>
      <c r="G1041" t="s">
        <v>149</v>
      </c>
      <c r="H1041" t="b">
        <v>1</v>
      </c>
      <c r="I1041">
        <v>1E-3</v>
      </c>
      <c r="J1041">
        <v>1E-3</v>
      </c>
      <c r="K1041" t="str">
        <f t="shared" si="48"/>
        <v>&lt;</v>
      </c>
      <c r="L1041">
        <f t="shared" si="49"/>
        <v>1</v>
      </c>
      <c r="M1041">
        <f t="shared" si="50"/>
        <v>1</v>
      </c>
      <c r="N1041" t="s">
        <v>453</v>
      </c>
    </row>
    <row r="1042" spans="1:14">
      <c r="A1042" t="s">
        <v>451</v>
      </c>
      <c r="B1042" t="s">
        <v>452</v>
      </c>
      <c r="C1042" t="s">
        <v>190</v>
      </c>
      <c r="D1042" t="s">
        <v>194</v>
      </c>
      <c r="E1042" s="2">
        <v>44244.46597222222</v>
      </c>
      <c r="F1042" t="s">
        <v>150</v>
      </c>
      <c r="G1042" t="s">
        <v>149</v>
      </c>
      <c r="H1042" t="b">
        <v>1</v>
      </c>
      <c r="I1042">
        <v>1E-3</v>
      </c>
      <c r="J1042">
        <v>1E-3</v>
      </c>
      <c r="K1042" t="str">
        <f t="shared" si="48"/>
        <v>&lt;</v>
      </c>
      <c r="L1042">
        <f t="shared" si="49"/>
        <v>1</v>
      </c>
      <c r="M1042">
        <f t="shared" si="50"/>
        <v>1</v>
      </c>
      <c r="N1042" t="s">
        <v>453</v>
      </c>
    </row>
    <row r="1043" spans="1:14">
      <c r="A1043" t="s">
        <v>451</v>
      </c>
      <c r="B1043" t="s">
        <v>452</v>
      </c>
      <c r="C1043" t="s">
        <v>190</v>
      </c>
      <c r="D1043" t="s">
        <v>194</v>
      </c>
      <c r="E1043" s="2">
        <v>44538.499305555553</v>
      </c>
      <c r="F1043" t="s">
        <v>150</v>
      </c>
      <c r="G1043" t="s">
        <v>149</v>
      </c>
      <c r="H1043" t="b">
        <v>1</v>
      </c>
      <c r="I1043">
        <v>1E-3</v>
      </c>
      <c r="J1043">
        <v>1E-3</v>
      </c>
      <c r="K1043" t="str">
        <f t="shared" si="48"/>
        <v>&lt;</v>
      </c>
      <c r="L1043">
        <f t="shared" si="49"/>
        <v>1</v>
      </c>
      <c r="M1043">
        <f t="shared" si="50"/>
        <v>1</v>
      </c>
      <c r="N1043" t="s">
        <v>453</v>
      </c>
    </row>
    <row r="1044" spans="1:14">
      <c r="A1044" t="s">
        <v>451</v>
      </c>
      <c r="B1044" t="s">
        <v>452</v>
      </c>
      <c r="C1044" t="s">
        <v>556</v>
      </c>
      <c r="D1044" t="s">
        <v>557</v>
      </c>
      <c r="E1044" s="2">
        <v>44372.47152777778</v>
      </c>
      <c r="F1044" t="s">
        <v>150</v>
      </c>
      <c r="G1044" t="s">
        <v>149</v>
      </c>
      <c r="H1044" t="b">
        <v>1</v>
      </c>
      <c r="I1044">
        <v>1E-3</v>
      </c>
      <c r="J1044">
        <v>1E-3</v>
      </c>
      <c r="K1044" t="str">
        <f t="shared" si="48"/>
        <v>&lt;</v>
      </c>
      <c r="L1044">
        <f t="shared" si="49"/>
        <v>1</v>
      </c>
      <c r="M1044">
        <f t="shared" si="50"/>
        <v>1</v>
      </c>
      <c r="N1044" t="s">
        <v>453</v>
      </c>
    </row>
    <row r="1045" spans="1:14">
      <c r="A1045" t="s">
        <v>451</v>
      </c>
      <c r="B1045" t="s">
        <v>452</v>
      </c>
      <c r="C1045" t="s">
        <v>556</v>
      </c>
      <c r="D1045" t="s">
        <v>557</v>
      </c>
      <c r="E1045" s="2">
        <v>44335.533333333333</v>
      </c>
      <c r="F1045" t="s">
        <v>150</v>
      </c>
      <c r="G1045" t="s">
        <v>149</v>
      </c>
      <c r="H1045" t="b">
        <v>1</v>
      </c>
      <c r="I1045">
        <v>1E-3</v>
      </c>
      <c r="J1045">
        <v>1E-3</v>
      </c>
      <c r="K1045" t="str">
        <f t="shared" si="48"/>
        <v>&lt;</v>
      </c>
      <c r="L1045">
        <f t="shared" si="49"/>
        <v>1</v>
      </c>
      <c r="M1045">
        <f t="shared" si="50"/>
        <v>1</v>
      </c>
      <c r="N1045" t="s">
        <v>453</v>
      </c>
    </row>
    <row r="1046" spans="1:14">
      <c r="A1046" t="s">
        <v>451</v>
      </c>
      <c r="B1046" t="s">
        <v>452</v>
      </c>
      <c r="C1046" t="s">
        <v>556</v>
      </c>
      <c r="D1046" t="s">
        <v>557</v>
      </c>
      <c r="E1046" s="2">
        <v>44238.357638888891</v>
      </c>
      <c r="F1046" t="s">
        <v>150</v>
      </c>
      <c r="G1046" t="s">
        <v>149</v>
      </c>
      <c r="H1046" t="b">
        <v>1</v>
      </c>
      <c r="I1046">
        <v>1E-3</v>
      </c>
      <c r="J1046">
        <v>1E-3</v>
      </c>
      <c r="K1046" t="str">
        <f t="shared" si="48"/>
        <v>&lt;</v>
      </c>
      <c r="L1046">
        <f t="shared" si="49"/>
        <v>1</v>
      </c>
      <c r="M1046">
        <f t="shared" si="50"/>
        <v>1</v>
      </c>
      <c r="N1046" t="s">
        <v>453</v>
      </c>
    </row>
    <row r="1047" spans="1:14">
      <c r="A1047" t="s">
        <v>451</v>
      </c>
      <c r="B1047" t="s">
        <v>452</v>
      </c>
      <c r="C1047" t="s">
        <v>556</v>
      </c>
      <c r="D1047" t="s">
        <v>557</v>
      </c>
      <c r="E1047" s="2">
        <v>44531.59375</v>
      </c>
      <c r="F1047" t="s">
        <v>150</v>
      </c>
      <c r="G1047" t="s">
        <v>149</v>
      </c>
      <c r="H1047" t="b">
        <v>1</v>
      </c>
      <c r="I1047">
        <v>1E-3</v>
      </c>
      <c r="J1047">
        <v>1E-3</v>
      </c>
      <c r="K1047" t="str">
        <f t="shared" si="48"/>
        <v>&lt;</v>
      </c>
      <c r="L1047">
        <f t="shared" si="49"/>
        <v>1</v>
      </c>
      <c r="M1047">
        <f t="shared" si="50"/>
        <v>1</v>
      </c>
      <c r="N1047" t="s">
        <v>453</v>
      </c>
    </row>
    <row r="1048" spans="1:14">
      <c r="A1048" t="s">
        <v>451</v>
      </c>
      <c r="B1048" t="s">
        <v>452</v>
      </c>
      <c r="C1048" t="s">
        <v>556</v>
      </c>
      <c r="D1048" t="s">
        <v>557</v>
      </c>
      <c r="E1048" s="2">
        <v>44504.486805555556</v>
      </c>
      <c r="F1048" t="s">
        <v>150</v>
      </c>
      <c r="G1048" t="s">
        <v>149</v>
      </c>
      <c r="H1048" t="b">
        <v>1</v>
      </c>
      <c r="I1048">
        <v>1E-3</v>
      </c>
      <c r="J1048">
        <v>1E-3</v>
      </c>
      <c r="K1048" t="str">
        <f t="shared" si="48"/>
        <v>&lt;</v>
      </c>
      <c r="L1048">
        <f t="shared" si="49"/>
        <v>1</v>
      </c>
      <c r="M1048">
        <f t="shared" si="50"/>
        <v>1</v>
      </c>
      <c r="N1048" t="s">
        <v>453</v>
      </c>
    </row>
    <row r="1049" spans="1:14">
      <c r="A1049" t="s">
        <v>451</v>
      </c>
      <c r="B1049" t="s">
        <v>452</v>
      </c>
      <c r="C1049" t="s">
        <v>556</v>
      </c>
      <c r="D1049" t="s">
        <v>557</v>
      </c>
      <c r="E1049" s="2">
        <v>44217.46875</v>
      </c>
      <c r="F1049" t="s">
        <v>150</v>
      </c>
      <c r="G1049" t="s">
        <v>149</v>
      </c>
      <c r="H1049" t="b">
        <v>1</v>
      </c>
      <c r="I1049">
        <v>1E-3</v>
      </c>
      <c r="J1049">
        <v>1E-3</v>
      </c>
      <c r="K1049" t="str">
        <f t="shared" si="48"/>
        <v>&lt;</v>
      </c>
      <c r="L1049">
        <f t="shared" si="49"/>
        <v>1</v>
      </c>
      <c r="M1049">
        <f t="shared" si="50"/>
        <v>1</v>
      </c>
      <c r="N1049" t="s">
        <v>453</v>
      </c>
    </row>
    <row r="1050" spans="1:14">
      <c r="A1050" t="s">
        <v>451</v>
      </c>
      <c r="B1050" t="s">
        <v>452</v>
      </c>
      <c r="C1050" t="s">
        <v>187</v>
      </c>
      <c r="D1050" t="s">
        <v>188</v>
      </c>
      <c r="E1050" s="2">
        <v>44272.453472222223</v>
      </c>
      <c r="F1050" t="s">
        <v>150</v>
      </c>
      <c r="G1050" t="s">
        <v>149</v>
      </c>
      <c r="H1050" t="b">
        <v>1</v>
      </c>
      <c r="I1050">
        <v>1E-3</v>
      </c>
      <c r="J1050">
        <v>1E-3</v>
      </c>
      <c r="K1050" t="str">
        <f t="shared" si="48"/>
        <v>&lt;</v>
      </c>
      <c r="L1050">
        <f t="shared" si="49"/>
        <v>1</v>
      </c>
      <c r="M1050">
        <f t="shared" si="50"/>
        <v>1</v>
      </c>
      <c r="N1050" t="s">
        <v>453</v>
      </c>
    </row>
    <row r="1051" spans="1:14">
      <c r="A1051" t="s">
        <v>451</v>
      </c>
      <c r="B1051" t="s">
        <v>452</v>
      </c>
      <c r="C1051" t="s">
        <v>187</v>
      </c>
      <c r="D1051" t="s">
        <v>188</v>
      </c>
      <c r="E1051" s="2">
        <v>44279.484722222223</v>
      </c>
      <c r="F1051" t="s">
        <v>150</v>
      </c>
      <c r="G1051" t="s">
        <v>149</v>
      </c>
      <c r="H1051" t="b">
        <v>1</v>
      </c>
      <c r="I1051">
        <v>1E-3</v>
      </c>
      <c r="J1051">
        <v>1E-3</v>
      </c>
      <c r="K1051" t="str">
        <f t="shared" si="48"/>
        <v>&lt;</v>
      </c>
      <c r="L1051">
        <f t="shared" si="49"/>
        <v>1</v>
      </c>
      <c r="M1051">
        <f t="shared" si="50"/>
        <v>1</v>
      </c>
      <c r="N1051" t="s">
        <v>453</v>
      </c>
    </row>
    <row r="1052" spans="1:14">
      <c r="A1052" t="s">
        <v>451</v>
      </c>
      <c r="B1052" t="s">
        <v>452</v>
      </c>
      <c r="C1052" t="s">
        <v>187</v>
      </c>
      <c r="D1052" t="s">
        <v>188</v>
      </c>
      <c r="E1052" s="2">
        <v>44238.554166666669</v>
      </c>
      <c r="F1052" t="s">
        <v>150</v>
      </c>
      <c r="G1052" t="s">
        <v>149</v>
      </c>
      <c r="H1052" t="b">
        <v>1</v>
      </c>
      <c r="I1052">
        <v>1E-3</v>
      </c>
      <c r="J1052">
        <v>1E-3</v>
      </c>
      <c r="K1052" t="str">
        <f t="shared" si="48"/>
        <v>&lt;</v>
      </c>
      <c r="L1052">
        <f t="shared" si="49"/>
        <v>1</v>
      </c>
      <c r="M1052">
        <f t="shared" si="50"/>
        <v>1</v>
      </c>
      <c r="N1052" t="s">
        <v>453</v>
      </c>
    </row>
    <row r="1053" spans="1:14">
      <c r="A1053" t="s">
        <v>451</v>
      </c>
      <c r="B1053" t="s">
        <v>452</v>
      </c>
      <c r="C1053" t="s">
        <v>187</v>
      </c>
      <c r="D1053" t="s">
        <v>188</v>
      </c>
      <c r="E1053" s="2">
        <v>44242.493750000001</v>
      </c>
      <c r="F1053" t="s">
        <v>150</v>
      </c>
      <c r="G1053" t="s">
        <v>149</v>
      </c>
      <c r="H1053" t="b">
        <v>1</v>
      </c>
      <c r="I1053">
        <v>1E-3</v>
      </c>
      <c r="J1053">
        <v>1E-3</v>
      </c>
      <c r="K1053" t="str">
        <f t="shared" si="48"/>
        <v>&lt;</v>
      </c>
      <c r="L1053">
        <f t="shared" si="49"/>
        <v>1</v>
      </c>
      <c r="M1053">
        <f t="shared" si="50"/>
        <v>1</v>
      </c>
      <c r="N1053" t="s">
        <v>453</v>
      </c>
    </row>
    <row r="1054" spans="1:14">
      <c r="A1054" t="s">
        <v>451</v>
      </c>
      <c r="B1054" t="s">
        <v>452</v>
      </c>
      <c r="C1054" t="s">
        <v>241</v>
      </c>
      <c r="D1054" t="s">
        <v>242</v>
      </c>
      <c r="E1054" s="2">
        <v>44550.527083333334</v>
      </c>
      <c r="F1054" t="s">
        <v>150</v>
      </c>
      <c r="G1054" t="s">
        <v>149</v>
      </c>
      <c r="H1054" t="b">
        <v>1</v>
      </c>
      <c r="I1054">
        <v>1E-3</v>
      </c>
      <c r="J1054">
        <v>1E-3</v>
      </c>
      <c r="K1054" t="str">
        <f t="shared" si="48"/>
        <v>&lt;</v>
      </c>
      <c r="L1054">
        <f t="shared" si="49"/>
        <v>1</v>
      </c>
      <c r="M1054">
        <f t="shared" si="50"/>
        <v>1</v>
      </c>
      <c r="N1054" t="s">
        <v>453</v>
      </c>
    </row>
    <row r="1055" spans="1:14">
      <c r="A1055" t="s">
        <v>451</v>
      </c>
      <c r="B1055" t="s">
        <v>452</v>
      </c>
      <c r="C1055" t="s">
        <v>241</v>
      </c>
      <c r="D1055" t="s">
        <v>242</v>
      </c>
      <c r="E1055" s="2">
        <v>44260.531944444447</v>
      </c>
      <c r="F1055" t="s">
        <v>150</v>
      </c>
      <c r="G1055" t="s">
        <v>149</v>
      </c>
      <c r="H1055" t="b">
        <v>1</v>
      </c>
      <c r="I1055">
        <v>1E-3</v>
      </c>
      <c r="J1055">
        <v>1E-3</v>
      </c>
      <c r="K1055" t="str">
        <f t="shared" si="48"/>
        <v>&lt;</v>
      </c>
      <c r="L1055">
        <f t="shared" si="49"/>
        <v>1</v>
      </c>
      <c r="M1055">
        <f t="shared" si="50"/>
        <v>1</v>
      </c>
      <c r="N1055" t="s">
        <v>453</v>
      </c>
    </row>
    <row r="1056" spans="1:14">
      <c r="A1056" t="s">
        <v>451</v>
      </c>
      <c r="B1056" t="s">
        <v>452</v>
      </c>
      <c r="C1056" t="s">
        <v>241</v>
      </c>
      <c r="D1056" t="s">
        <v>242</v>
      </c>
      <c r="E1056" s="2">
        <v>44524.661805555559</v>
      </c>
      <c r="F1056" t="s">
        <v>150</v>
      </c>
      <c r="G1056" t="s">
        <v>149</v>
      </c>
      <c r="H1056" t="b">
        <v>1</v>
      </c>
      <c r="I1056">
        <v>1E-3</v>
      </c>
      <c r="J1056">
        <v>1E-3</v>
      </c>
      <c r="K1056" t="str">
        <f t="shared" si="48"/>
        <v>&lt;</v>
      </c>
      <c r="L1056">
        <f t="shared" si="49"/>
        <v>1</v>
      </c>
      <c r="M1056">
        <f t="shared" si="50"/>
        <v>1</v>
      </c>
      <c r="N1056" t="s">
        <v>453</v>
      </c>
    </row>
    <row r="1057" spans="1:14">
      <c r="A1057" t="s">
        <v>451</v>
      </c>
      <c r="B1057" t="s">
        <v>452</v>
      </c>
      <c r="C1057" t="s">
        <v>241</v>
      </c>
      <c r="D1057" t="s">
        <v>242</v>
      </c>
      <c r="E1057" s="2">
        <v>44531.63958333333</v>
      </c>
      <c r="F1057" t="s">
        <v>150</v>
      </c>
      <c r="G1057" t="s">
        <v>149</v>
      </c>
      <c r="H1057" t="b">
        <v>1</v>
      </c>
      <c r="I1057">
        <v>1E-3</v>
      </c>
      <c r="J1057">
        <v>1E-3</v>
      </c>
      <c r="K1057" t="str">
        <f t="shared" si="48"/>
        <v>&lt;</v>
      </c>
      <c r="L1057">
        <f t="shared" si="49"/>
        <v>1</v>
      </c>
      <c r="M1057">
        <f t="shared" si="50"/>
        <v>1</v>
      </c>
      <c r="N1057" t="s">
        <v>453</v>
      </c>
    </row>
    <row r="1058" spans="1:14">
      <c r="A1058" t="s">
        <v>451</v>
      </c>
      <c r="B1058" t="s">
        <v>452</v>
      </c>
      <c r="C1058" t="s">
        <v>241</v>
      </c>
      <c r="D1058" t="s">
        <v>242</v>
      </c>
      <c r="E1058" s="2">
        <v>44348.6</v>
      </c>
      <c r="F1058" t="s">
        <v>150</v>
      </c>
      <c r="G1058" t="s">
        <v>149</v>
      </c>
      <c r="H1058" t="b">
        <v>1</v>
      </c>
      <c r="I1058">
        <v>1E-3</v>
      </c>
      <c r="J1058">
        <v>1E-3</v>
      </c>
      <c r="K1058" t="str">
        <f t="shared" si="48"/>
        <v>&lt;</v>
      </c>
      <c r="L1058">
        <f t="shared" si="49"/>
        <v>1</v>
      </c>
      <c r="M1058">
        <f t="shared" si="50"/>
        <v>1</v>
      </c>
      <c r="N1058" t="s">
        <v>453</v>
      </c>
    </row>
    <row r="1059" spans="1:14">
      <c r="A1059" t="s">
        <v>451</v>
      </c>
      <c r="B1059" t="s">
        <v>452</v>
      </c>
      <c r="C1059" t="s">
        <v>241</v>
      </c>
      <c r="D1059" t="s">
        <v>242</v>
      </c>
      <c r="E1059" s="2">
        <v>44341.40625</v>
      </c>
      <c r="F1059" t="s">
        <v>150</v>
      </c>
      <c r="G1059" t="s">
        <v>149</v>
      </c>
      <c r="H1059" t="b">
        <v>1</v>
      </c>
      <c r="I1059">
        <v>1E-3</v>
      </c>
      <c r="J1059">
        <v>1E-3</v>
      </c>
      <c r="K1059" t="str">
        <f t="shared" si="48"/>
        <v>&lt;</v>
      </c>
      <c r="L1059">
        <f t="shared" si="49"/>
        <v>1</v>
      </c>
      <c r="M1059">
        <f t="shared" si="50"/>
        <v>1</v>
      </c>
      <c r="N1059" t="s">
        <v>453</v>
      </c>
    </row>
    <row r="1060" spans="1:14">
      <c r="A1060" t="s">
        <v>451</v>
      </c>
      <c r="B1060" t="s">
        <v>452</v>
      </c>
      <c r="C1060" t="s">
        <v>241</v>
      </c>
      <c r="D1060" t="s">
        <v>242</v>
      </c>
      <c r="E1060" s="2">
        <v>44390.576388888891</v>
      </c>
      <c r="F1060" t="s">
        <v>150</v>
      </c>
      <c r="G1060" t="s">
        <v>149</v>
      </c>
      <c r="H1060" t="b">
        <v>1</v>
      </c>
      <c r="I1060">
        <v>1E-3</v>
      </c>
      <c r="J1060">
        <v>1E-3</v>
      </c>
      <c r="K1060" t="str">
        <f t="shared" si="48"/>
        <v>&lt;</v>
      </c>
      <c r="L1060">
        <f t="shared" si="49"/>
        <v>1</v>
      </c>
      <c r="M1060">
        <f t="shared" si="50"/>
        <v>1</v>
      </c>
      <c r="N1060" t="s">
        <v>453</v>
      </c>
    </row>
    <row r="1061" spans="1:14">
      <c r="A1061" t="s">
        <v>451</v>
      </c>
      <c r="B1061" t="s">
        <v>452</v>
      </c>
      <c r="C1061" t="s">
        <v>241</v>
      </c>
      <c r="D1061" t="s">
        <v>242</v>
      </c>
      <c r="E1061" s="2">
        <v>44354.677777777775</v>
      </c>
      <c r="F1061" t="s">
        <v>150</v>
      </c>
      <c r="G1061" t="s">
        <v>149</v>
      </c>
      <c r="H1061" t="b">
        <v>1</v>
      </c>
      <c r="I1061">
        <v>1E-3</v>
      </c>
      <c r="J1061">
        <v>1E-3</v>
      </c>
      <c r="K1061" t="str">
        <f t="shared" si="48"/>
        <v>&lt;</v>
      </c>
      <c r="L1061">
        <f t="shared" si="49"/>
        <v>1</v>
      </c>
      <c r="M1061">
        <f t="shared" si="50"/>
        <v>1</v>
      </c>
      <c r="N1061" t="s">
        <v>453</v>
      </c>
    </row>
    <row r="1062" spans="1:14">
      <c r="A1062" t="s">
        <v>451</v>
      </c>
      <c r="B1062" t="s">
        <v>452</v>
      </c>
      <c r="C1062" t="s">
        <v>241</v>
      </c>
      <c r="D1062" t="s">
        <v>242</v>
      </c>
      <c r="E1062" s="2">
        <v>44515.502083333333</v>
      </c>
      <c r="F1062" t="s">
        <v>150</v>
      </c>
      <c r="G1062" t="s">
        <v>149</v>
      </c>
      <c r="H1062" t="b">
        <v>1</v>
      </c>
      <c r="I1062">
        <v>1E-3</v>
      </c>
      <c r="J1062">
        <v>1E-3</v>
      </c>
      <c r="K1062" t="str">
        <f t="shared" si="48"/>
        <v>&lt;</v>
      </c>
      <c r="L1062">
        <f t="shared" si="49"/>
        <v>1</v>
      </c>
      <c r="M1062">
        <f t="shared" si="50"/>
        <v>1</v>
      </c>
      <c r="N1062" t="s">
        <v>453</v>
      </c>
    </row>
    <row r="1063" spans="1:14">
      <c r="A1063" t="s">
        <v>451</v>
      </c>
      <c r="B1063" t="s">
        <v>452</v>
      </c>
      <c r="C1063" t="s">
        <v>241</v>
      </c>
      <c r="D1063" t="s">
        <v>242</v>
      </c>
      <c r="E1063" s="2">
        <v>44272.494444444441</v>
      </c>
      <c r="F1063" t="s">
        <v>150</v>
      </c>
      <c r="G1063" t="s">
        <v>149</v>
      </c>
      <c r="H1063" t="b">
        <v>1</v>
      </c>
      <c r="I1063">
        <v>1E-3</v>
      </c>
      <c r="J1063">
        <v>1E-3</v>
      </c>
      <c r="K1063" t="str">
        <f t="shared" si="48"/>
        <v>&lt;</v>
      </c>
      <c r="L1063">
        <f t="shared" si="49"/>
        <v>1</v>
      </c>
      <c r="M1063">
        <f t="shared" si="50"/>
        <v>1</v>
      </c>
      <c r="N1063" t="s">
        <v>453</v>
      </c>
    </row>
    <row r="1064" spans="1:14">
      <c r="A1064" t="s">
        <v>451</v>
      </c>
      <c r="B1064" t="s">
        <v>452</v>
      </c>
      <c r="C1064" t="s">
        <v>241</v>
      </c>
      <c r="D1064" t="s">
        <v>242</v>
      </c>
      <c r="E1064" s="2">
        <v>44396.476388888892</v>
      </c>
      <c r="F1064" t="s">
        <v>150</v>
      </c>
      <c r="G1064" t="s">
        <v>149</v>
      </c>
      <c r="H1064" t="b">
        <v>1</v>
      </c>
      <c r="I1064">
        <v>1E-3</v>
      </c>
      <c r="J1064">
        <v>1E-3</v>
      </c>
      <c r="K1064" t="str">
        <f t="shared" si="48"/>
        <v>&lt;</v>
      </c>
      <c r="L1064">
        <f t="shared" si="49"/>
        <v>1</v>
      </c>
      <c r="M1064">
        <f t="shared" si="50"/>
        <v>1</v>
      </c>
      <c r="N1064" t="s">
        <v>453</v>
      </c>
    </row>
    <row r="1065" spans="1:14">
      <c r="A1065" t="s">
        <v>451</v>
      </c>
      <c r="B1065" t="s">
        <v>452</v>
      </c>
      <c r="C1065" t="s">
        <v>241</v>
      </c>
      <c r="D1065" t="s">
        <v>242</v>
      </c>
      <c r="E1065" s="2">
        <v>44502.490972222222</v>
      </c>
      <c r="F1065" t="s">
        <v>150</v>
      </c>
      <c r="G1065" t="s">
        <v>149</v>
      </c>
      <c r="H1065" t="b">
        <v>1</v>
      </c>
      <c r="I1065">
        <v>1E-3</v>
      </c>
      <c r="J1065">
        <v>1E-3</v>
      </c>
      <c r="K1065" t="str">
        <f t="shared" si="48"/>
        <v>&lt;</v>
      </c>
      <c r="L1065">
        <f t="shared" si="49"/>
        <v>1</v>
      </c>
      <c r="M1065">
        <f t="shared" si="50"/>
        <v>1</v>
      </c>
      <c r="N1065" t="s">
        <v>453</v>
      </c>
    </row>
    <row r="1066" spans="1:14">
      <c r="A1066" t="s">
        <v>451</v>
      </c>
      <c r="B1066" t="s">
        <v>452</v>
      </c>
      <c r="C1066" t="s">
        <v>241</v>
      </c>
      <c r="D1066" t="s">
        <v>242</v>
      </c>
      <c r="E1066" s="2">
        <v>44277.421527777777</v>
      </c>
      <c r="F1066" t="s">
        <v>150</v>
      </c>
      <c r="G1066" t="s">
        <v>149</v>
      </c>
      <c r="H1066" t="b">
        <v>1</v>
      </c>
      <c r="I1066">
        <v>1E-3</v>
      </c>
      <c r="J1066">
        <v>1E-3</v>
      </c>
      <c r="K1066" t="str">
        <f t="shared" si="48"/>
        <v>&lt;</v>
      </c>
      <c r="L1066">
        <f t="shared" si="49"/>
        <v>1</v>
      </c>
      <c r="M1066">
        <f t="shared" si="50"/>
        <v>1</v>
      </c>
      <c r="N1066" t="s">
        <v>453</v>
      </c>
    </row>
    <row r="1067" spans="1:14">
      <c r="A1067" t="s">
        <v>451</v>
      </c>
      <c r="B1067" t="s">
        <v>452</v>
      </c>
      <c r="C1067" t="s">
        <v>241</v>
      </c>
      <c r="D1067" t="s">
        <v>242</v>
      </c>
      <c r="E1067" s="2">
        <v>44243.519444444442</v>
      </c>
      <c r="F1067" t="s">
        <v>150</v>
      </c>
      <c r="G1067" t="s">
        <v>149</v>
      </c>
      <c r="H1067" t="b">
        <v>1</v>
      </c>
      <c r="I1067">
        <v>1E-3</v>
      </c>
      <c r="J1067">
        <v>1E-3</v>
      </c>
      <c r="K1067" t="str">
        <f t="shared" si="48"/>
        <v>&lt;</v>
      </c>
      <c r="L1067">
        <f t="shared" si="49"/>
        <v>1</v>
      </c>
      <c r="M1067">
        <f t="shared" si="50"/>
        <v>1</v>
      </c>
      <c r="N1067" t="s">
        <v>453</v>
      </c>
    </row>
    <row r="1068" spans="1:14">
      <c r="A1068" t="s">
        <v>451</v>
      </c>
      <c r="B1068" t="s">
        <v>452</v>
      </c>
      <c r="C1068" t="s">
        <v>241</v>
      </c>
      <c r="D1068" t="s">
        <v>242</v>
      </c>
      <c r="E1068" s="2">
        <v>44378.538194444445</v>
      </c>
      <c r="F1068" t="s">
        <v>150</v>
      </c>
      <c r="G1068" t="s">
        <v>149</v>
      </c>
      <c r="H1068" t="b">
        <v>1</v>
      </c>
      <c r="I1068">
        <v>1E-3</v>
      </c>
      <c r="J1068">
        <v>1E-3</v>
      </c>
      <c r="K1068" t="str">
        <f t="shared" si="48"/>
        <v>&lt;</v>
      </c>
      <c r="L1068">
        <f t="shared" si="49"/>
        <v>1</v>
      </c>
      <c r="M1068">
        <f t="shared" si="50"/>
        <v>1</v>
      </c>
      <c r="N1068" t="s">
        <v>453</v>
      </c>
    </row>
    <row r="1069" spans="1:14">
      <c r="A1069" t="s">
        <v>451</v>
      </c>
      <c r="B1069" t="s">
        <v>452</v>
      </c>
      <c r="C1069" t="s">
        <v>559</v>
      </c>
      <c r="D1069" t="s">
        <v>560</v>
      </c>
      <c r="E1069" s="2">
        <v>44222.356944444444</v>
      </c>
      <c r="F1069" t="s">
        <v>150</v>
      </c>
      <c r="G1069" t="s">
        <v>149</v>
      </c>
      <c r="H1069" t="b">
        <v>1</v>
      </c>
      <c r="I1069">
        <v>1E-3</v>
      </c>
      <c r="J1069">
        <v>1E-3</v>
      </c>
      <c r="K1069" t="str">
        <f t="shared" si="48"/>
        <v>&lt;</v>
      </c>
      <c r="L1069">
        <f t="shared" si="49"/>
        <v>1</v>
      </c>
      <c r="M1069">
        <f t="shared" si="50"/>
        <v>1</v>
      </c>
      <c r="N1069" t="s">
        <v>453</v>
      </c>
    </row>
    <row r="1070" spans="1:14">
      <c r="A1070" t="s">
        <v>451</v>
      </c>
      <c r="B1070" t="s">
        <v>452</v>
      </c>
      <c r="C1070" t="s">
        <v>559</v>
      </c>
      <c r="D1070" t="s">
        <v>560</v>
      </c>
      <c r="E1070" s="2">
        <v>44384.354861111111</v>
      </c>
      <c r="F1070" t="s">
        <v>150</v>
      </c>
      <c r="G1070" t="s">
        <v>149</v>
      </c>
      <c r="H1070" t="b">
        <v>1</v>
      </c>
      <c r="I1070">
        <v>1E-3</v>
      </c>
      <c r="J1070">
        <v>1E-3</v>
      </c>
      <c r="K1070" t="str">
        <f t="shared" si="48"/>
        <v>&lt;</v>
      </c>
      <c r="L1070">
        <f t="shared" si="49"/>
        <v>1</v>
      </c>
      <c r="M1070">
        <f t="shared" si="50"/>
        <v>1</v>
      </c>
      <c r="N1070" t="s">
        <v>453</v>
      </c>
    </row>
    <row r="1071" spans="1:14">
      <c r="A1071" t="s">
        <v>451</v>
      </c>
      <c r="B1071" t="s">
        <v>452</v>
      </c>
      <c r="C1071" t="s">
        <v>559</v>
      </c>
      <c r="D1071" t="s">
        <v>560</v>
      </c>
      <c r="E1071" s="2">
        <v>44356.426388888889</v>
      </c>
      <c r="F1071" t="s">
        <v>150</v>
      </c>
      <c r="G1071" t="s">
        <v>149</v>
      </c>
      <c r="H1071" t="b">
        <v>1</v>
      </c>
      <c r="I1071">
        <v>1E-3</v>
      </c>
      <c r="J1071">
        <v>1E-3</v>
      </c>
      <c r="K1071" t="str">
        <f t="shared" si="48"/>
        <v>&lt;</v>
      </c>
      <c r="L1071">
        <f t="shared" si="49"/>
        <v>1</v>
      </c>
      <c r="M1071">
        <f t="shared" si="50"/>
        <v>1</v>
      </c>
      <c r="N1071" t="s">
        <v>453</v>
      </c>
    </row>
    <row r="1072" spans="1:14">
      <c r="A1072" t="s">
        <v>451</v>
      </c>
      <c r="B1072" t="s">
        <v>452</v>
      </c>
      <c r="C1072" t="s">
        <v>559</v>
      </c>
      <c r="D1072" t="s">
        <v>560</v>
      </c>
      <c r="E1072" s="2">
        <v>44239.502083333333</v>
      </c>
      <c r="F1072" t="s">
        <v>150</v>
      </c>
      <c r="G1072" t="s">
        <v>149</v>
      </c>
      <c r="H1072" t="b">
        <v>1</v>
      </c>
      <c r="I1072">
        <v>1E-3</v>
      </c>
      <c r="J1072">
        <v>1E-3</v>
      </c>
      <c r="K1072" t="str">
        <f t="shared" si="48"/>
        <v>&lt;</v>
      </c>
      <c r="L1072">
        <f t="shared" si="49"/>
        <v>1</v>
      </c>
      <c r="M1072">
        <f t="shared" si="50"/>
        <v>1</v>
      </c>
      <c r="N1072" t="s">
        <v>453</v>
      </c>
    </row>
    <row r="1073" spans="1:14">
      <c r="A1073" t="s">
        <v>451</v>
      </c>
      <c r="B1073" t="s">
        <v>452</v>
      </c>
      <c r="C1073" t="s">
        <v>559</v>
      </c>
      <c r="D1073" t="s">
        <v>560</v>
      </c>
      <c r="E1073" s="2">
        <v>44256.461111111108</v>
      </c>
      <c r="F1073" t="s">
        <v>150</v>
      </c>
      <c r="G1073" t="s">
        <v>149</v>
      </c>
      <c r="H1073" t="b">
        <v>1</v>
      </c>
      <c r="I1073">
        <v>1E-3</v>
      </c>
      <c r="J1073">
        <v>1E-3</v>
      </c>
      <c r="K1073" t="str">
        <f t="shared" si="48"/>
        <v>&lt;</v>
      </c>
      <c r="L1073">
        <f t="shared" si="49"/>
        <v>1</v>
      </c>
      <c r="M1073">
        <f t="shared" si="50"/>
        <v>1</v>
      </c>
      <c r="N1073" t="s">
        <v>453</v>
      </c>
    </row>
    <row r="1074" spans="1:14">
      <c r="A1074" t="s">
        <v>451</v>
      </c>
      <c r="B1074" t="s">
        <v>452</v>
      </c>
      <c r="C1074" t="s">
        <v>559</v>
      </c>
      <c r="D1074" t="s">
        <v>560</v>
      </c>
      <c r="E1074" s="2">
        <v>44509.482638888891</v>
      </c>
      <c r="F1074" t="s">
        <v>150</v>
      </c>
      <c r="G1074" t="s">
        <v>149</v>
      </c>
      <c r="H1074" t="b">
        <v>1</v>
      </c>
      <c r="I1074">
        <v>1E-3</v>
      </c>
      <c r="J1074">
        <v>1E-3</v>
      </c>
      <c r="K1074" t="str">
        <f t="shared" si="48"/>
        <v>&lt;</v>
      </c>
      <c r="L1074">
        <f t="shared" si="49"/>
        <v>1</v>
      </c>
      <c r="M1074">
        <f t="shared" si="50"/>
        <v>1</v>
      </c>
      <c r="N1074" t="s">
        <v>453</v>
      </c>
    </row>
    <row r="1075" spans="1:14">
      <c r="A1075" t="s">
        <v>451</v>
      </c>
      <c r="B1075" t="s">
        <v>452</v>
      </c>
      <c r="C1075" t="s">
        <v>559</v>
      </c>
      <c r="D1075" t="s">
        <v>560</v>
      </c>
      <c r="E1075" s="2">
        <v>44413.52847222222</v>
      </c>
      <c r="F1075" t="s">
        <v>150</v>
      </c>
      <c r="G1075" t="s">
        <v>149</v>
      </c>
      <c r="H1075" t="b">
        <v>1</v>
      </c>
      <c r="I1075">
        <v>1E-3</v>
      </c>
      <c r="J1075">
        <v>1E-3</v>
      </c>
      <c r="K1075" t="str">
        <f t="shared" si="48"/>
        <v>&lt;</v>
      </c>
      <c r="L1075">
        <f t="shared" si="49"/>
        <v>1</v>
      </c>
      <c r="M1075">
        <f t="shared" si="50"/>
        <v>1</v>
      </c>
      <c r="N1075" t="s">
        <v>453</v>
      </c>
    </row>
    <row r="1076" spans="1:14">
      <c r="A1076" t="s">
        <v>451</v>
      </c>
      <c r="B1076" t="s">
        <v>452</v>
      </c>
      <c r="C1076" t="s">
        <v>559</v>
      </c>
      <c r="D1076" t="s">
        <v>560</v>
      </c>
      <c r="E1076" s="2">
        <v>44320.478472222225</v>
      </c>
      <c r="F1076" t="s">
        <v>150</v>
      </c>
      <c r="G1076" t="s">
        <v>149</v>
      </c>
      <c r="H1076" t="b">
        <v>1</v>
      </c>
      <c r="I1076">
        <v>1E-3</v>
      </c>
      <c r="J1076">
        <v>1E-3</v>
      </c>
      <c r="K1076" t="str">
        <f t="shared" si="48"/>
        <v>&lt;</v>
      </c>
      <c r="L1076">
        <f t="shared" si="49"/>
        <v>1</v>
      </c>
      <c r="M1076">
        <f t="shared" si="50"/>
        <v>1</v>
      </c>
      <c r="N1076" t="s">
        <v>453</v>
      </c>
    </row>
    <row r="1077" spans="1:14">
      <c r="A1077" t="s">
        <v>451</v>
      </c>
      <c r="B1077" t="s">
        <v>452</v>
      </c>
      <c r="C1077" t="s">
        <v>559</v>
      </c>
      <c r="D1077" t="s">
        <v>560</v>
      </c>
      <c r="E1077" s="2">
        <v>44539.432638888888</v>
      </c>
      <c r="F1077" t="s">
        <v>150</v>
      </c>
      <c r="G1077" t="s">
        <v>149</v>
      </c>
      <c r="H1077" t="b">
        <v>1</v>
      </c>
      <c r="I1077">
        <v>1E-3</v>
      </c>
      <c r="J1077">
        <v>1E-3</v>
      </c>
      <c r="K1077" t="str">
        <f t="shared" si="48"/>
        <v>&lt;</v>
      </c>
      <c r="L1077">
        <f t="shared" si="49"/>
        <v>1</v>
      </c>
      <c r="M1077">
        <f t="shared" si="50"/>
        <v>1</v>
      </c>
      <c r="N1077" t="s">
        <v>453</v>
      </c>
    </row>
    <row r="1078" spans="1:14">
      <c r="A1078" t="s">
        <v>451</v>
      </c>
      <c r="B1078" t="s">
        <v>452</v>
      </c>
      <c r="C1078" t="s">
        <v>559</v>
      </c>
      <c r="D1078" t="s">
        <v>560</v>
      </c>
      <c r="E1078" s="2">
        <v>44299.359027777777</v>
      </c>
      <c r="F1078" t="s">
        <v>150</v>
      </c>
      <c r="G1078" t="s">
        <v>149</v>
      </c>
      <c r="H1078" t="b">
        <v>1</v>
      </c>
      <c r="I1078">
        <v>1E-3</v>
      </c>
      <c r="J1078">
        <v>1E-3</v>
      </c>
      <c r="K1078" t="str">
        <f t="shared" si="48"/>
        <v>&lt;</v>
      </c>
      <c r="L1078">
        <f t="shared" si="49"/>
        <v>1</v>
      </c>
      <c r="M1078">
        <f t="shared" si="50"/>
        <v>1</v>
      </c>
      <c r="N1078" t="s">
        <v>453</v>
      </c>
    </row>
    <row r="1079" spans="1:14">
      <c r="A1079" t="s">
        <v>451</v>
      </c>
      <c r="B1079" t="s">
        <v>452</v>
      </c>
      <c r="C1079" t="s">
        <v>178</v>
      </c>
      <c r="D1079" t="s">
        <v>185</v>
      </c>
      <c r="E1079" s="2">
        <v>44300.552777777775</v>
      </c>
      <c r="F1079" t="s">
        <v>150</v>
      </c>
      <c r="G1079" t="s">
        <v>149</v>
      </c>
      <c r="H1079" t="b">
        <v>1</v>
      </c>
      <c r="I1079">
        <v>1E-3</v>
      </c>
      <c r="J1079">
        <v>1E-3</v>
      </c>
      <c r="K1079" t="str">
        <f t="shared" si="48"/>
        <v>&lt;</v>
      </c>
      <c r="L1079">
        <f t="shared" si="49"/>
        <v>1</v>
      </c>
      <c r="M1079">
        <f t="shared" si="50"/>
        <v>1</v>
      </c>
      <c r="N1079" t="s">
        <v>453</v>
      </c>
    </row>
    <row r="1080" spans="1:14">
      <c r="A1080" t="s">
        <v>451</v>
      </c>
      <c r="B1080" t="s">
        <v>452</v>
      </c>
      <c r="C1080" t="s">
        <v>178</v>
      </c>
      <c r="D1080" t="s">
        <v>185</v>
      </c>
      <c r="E1080" s="2">
        <v>44273.618750000001</v>
      </c>
      <c r="F1080" t="s">
        <v>150</v>
      </c>
      <c r="G1080" t="s">
        <v>149</v>
      </c>
      <c r="H1080" t="b">
        <v>1</v>
      </c>
      <c r="I1080">
        <v>1E-3</v>
      </c>
      <c r="J1080">
        <v>1E-3</v>
      </c>
      <c r="K1080" t="str">
        <f t="shared" si="48"/>
        <v>&lt;</v>
      </c>
      <c r="L1080">
        <f t="shared" si="49"/>
        <v>1</v>
      </c>
      <c r="M1080">
        <f t="shared" si="50"/>
        <v>1</v>
      </c>
      <c r="N1080" t="s">
        <v>453</v>
      </c>
    </row>
    <row r="1081" spans="1:14">
      <c r="A1081" t="s">
        <v>451</v>
      </c>
      <c r="B1081" t="s">
        <v>452</v>
      </c>
      <c r="C1081" t="s">
        <v>178</v>
      </c>
      <c r="D1081" t="s">
        <v>185</v>
      </c>
      <c r="E1081" s="2">
        <v>44232.490972222222</v>
      </c>
      <c r="F1081" t="s">
        <v>150</v>
      </c>
      <c r="G1081" t="s">
        <v>149</v>
      </c>
      <c r="H1081" t="b">
        <v>1</v>
      </c>
      <c r="I1081">
        <v>1E-3</v>
      </c>
      <c r="J1081">
        <v>1E-3</v>
      </c>
      <c r="K1081" t="str">
        <f t="shared" si="48"/>
        <v>&lt;</v>
      </c>
      <c r="L1081">
        <f t="shared" si="49"/>
        <v>1</v>
      </c>
      <c r="M1081">
        <f t="shared" si="50"/>
        <v>1</v>
      </c>
      <c r="N1081" t="s">
        <v>453</v>
      </c>
    </row>
    <row r="1082" spans="1:14">
      <c r="A1082" t="s">
        <v>451</v>
      </c>
      <c r="B1082" t="s">
        <v>452</v>
      </c>
      <c r="C1082" t="s">
        <v>178</v>
      </c>
      <c r="D1082" t="s">
        <v>185</v>
      </c>
      <c r="E1082" s="2">
        <v>44251.540277777778</v>
      </c>
      <c r="F1082" t="s">
        <v>150</v>
      </c>
      <c r="G1082" t="s">
        <v>149</v>
      </c>
      <c r="H1082" t="b">
        <v>1</v>
      </c>
      <c r="I1082">
        <v>1E-3</v>
      </c>
      <c r="J1082">
        <v>1E-3</v>
      </c>
      <c r="K1082" t="str">
        <f t="shared" si="48"/>
        <v>&lt;</v>
      </c>
      <c r="L1082">
        <f t="shared" si="49"/>
        <v>1</v>
      </c>
      <c r="M1082">
        <f t="shared" si="50"/>
        <v>1</v>
      </c>
      <c r="N1082" t="s">
        <v>453</v>
      </c>
    </row>
    <row r="1083" spans="1:14">
      <c r="A1083" t="s">
        <v>451</v>
      </c>
      <c r="B1083" t="s">
        <v>452</v>
      </c>
      <c r="C1083" t="s">
        <v>178</v>
      </c>
      <c r="D1083" t="s">
        <v>185</v>
      </c>
      <c r="E1083" s="2">
        <v>44531.54583333333</v>
      </c>
      <c r="F1083" t="s">
        <v>150</v>
      </c>
      <c r="G1083" t="s">
        <v>149</v>
      </c>
      <c r="H1083" t="b">
        <v>1</v>
      </c>
      <c r="I1083">
        <v>1E-3</v>
      </c>
      <c r="J1083">
        <v>1E-3</v>
      </c>
      <c r="K1083" t="str">
        <f t="shared" si="48"/>
        <v>&lt;</v>
      </c>
      <c r="L1083">
        <f t="shared" si="49"/>
        <v>1</v>
      </c>
      <c r="M1083">
        <f t="shared" si="50"/>
        <v>1</v>
      </c>
      <c r="N1083" t="s">
        <v>453</v>
      </c>
    </row>
    <row r="1084" spans="1:14">
      <c r="A1084" t="s">
        <v>451</v>
      </c>
      <c r="B1084" t="s">
        <v>452</v>
      </c>
      <c r="C1084" t="s">
        <v>178</v>
      </c>
      <c r="D1084" t="s">
        <v>185</v>
      </c>
      <c r="E1084" s="2">
        <v>44237.646527777775</v>
      </c>
      <c r="F1084" t="s">
        <v>150</v>
      </c>
      <c r="G1084" t="s">
        <v>149</v>
      </c>
      <c r="H1084" t="b">
        <v>1</v>
      </c>
      <c r="I1084">
        <v>1E-3</v>
      </c>
      <c r="J1084">
        <v>1E-3</v>
      </c>
      <c r="K1084" t="str">
        <f t="shared" si="48"/>
        <v>&lt;</v>
      </c>
      <c r="L1084">
        <f t="shared" si="49"/>
        <v>1</v>
      </c>
      <c r="M1084">
        <f t="shared" si="50"/>
        <v>1</v>
      </c>
      <c r="N1084" t="s">
        <v>453</v>
      </c>
    </row>
    <row r="1085" spans="1:14">
      <c r="A1085" t="s">
        <v>451</v>
      </c>
      <c r="B1085" t="s">
        <v>452</v>
      </c>
      <c r="C1085" t="s">
        <v>178</v>
      </c>
      <c r="D1085" t="s">
        <v>185</v>
      </c>
      <c r="E1085" s="2">
        <v>44265.520833333336</v>
      </c>
      <c r="F1085" t="s">
        <v>150</v>
      </c>
      <c r="G1085" t="s">
        <v>149</v>
      </c>
      <c r="H1085" t="b">
        <v>1</v>
      </c>
      <c r="I1085">
        <v>1E-3</v>
      </c>
      <c r="J1085">
        <v>1E-3</v>
      </c>
      <c r="K1085" t="str">
        <f t="shared" si="48"/>
        <v>&lt;</v>
      </c>
      <c r="L1085">
        <f t="shared" si="49"/>
        <v>1</v>
      </c>
      <c r="M1085">
        <f t="shared" si="50"/>
        <v>1</v>
      </c>
      <c r="N1085" t="s">
        <v>453</v>
      </c>
    </row>
    <row r="1086" spans="1:14">
      <c r="A1086" t="s">
        <v>451</v>
      </c>
      <c r="B1086" t="s">
        <v>452</v>
      </c>
      <c r="C1086" t="s">
        <v>244</v>
      </c>
      <c r="D1086" t="s">
        <v>245</v>
      </c>
      <c r="E1086" s="2">
        <v>44238.55972222222</v>
      </c>
      <c r="F1086" t="s">
        <v>150</v>
      </c>
      <c r="G1086" t="s">
        <v>149</v>
      </c>
      <c r="H1086" t="b">
        <v>1</v>
      </c>
      <c r="I1086">
        <v>1E-3</v>
      </c>
      <c r="J1086">
        <v>1E-3</v>
      </c>
      <c r="K1086" t="str">
        <f t="shared" si="48"/>
        <v>&lt;</v>
      </c>
      <c r="L1086">
        <f t="shared" si="49"/>
        <v>1</v>
      </c>
      <c r="M1086">
        <f t="shared" si="50"/>
        <v>1</v>
      </c>
      <c r="N1086" t="s">
        <v>453</v>
      </c>
    </row>
    <row r="1087" spans="1:14">
      <c r="A1087" t="s">
        <v>451</v>
      </c>
      <c r="B1087" t="s">
        <v>452</v>
      </c>
      <c r="C1087" t="s">
        <v>244</v>
      </c>
      <c r="D1087" t="s">
        <v>245</v>
      </c>
      <c r="E1087" s="2">
        <v>44418.48333333333</v>
      </c>
      <c r="F1087" t="s">
        <v>150</v>
      </c>
      <c r="G1087" t="s">
        <v>149</v>
      </c>
      <c r="H1087" t="b">
        <v>1</v>
      </c>
      <c r="I1087">
        <v>1E-3</v>
      </c>
      <c r="J1087">
        <v>1E-3</v>
      </c>
      <c r="K1087" t="str">
        <f t="shared" si="48"/>
        <v>&lt;</v>
      </c>
      <c r="L1087">
        <f t="shared" si="49"/>
        <v>1</v>
      </c>
      <c r="M1087">
        <f t="shared" si="50"/>
        <v>1</v>
      </c>
      <c r="N1087" t="s">
        <v>453</v>
      </c>
    </row>
    <row r="1088" spans="1:14">
      <c r="A1088" t="s">
        <v>451</v>
      </c>
      <c r="B1088" t="s">
        <v>452</v>
      </c>
      <c r="C1088" t="s">
        <v>244</v>
      </c>
      <c r="D1088" t="s">
        <v>245</v>
      </c>
      <c r="E1088" s="2">
        <v>44217.54791666667</v>
      </c>
      <c r="F1088" t="s">
        <v>150</v>
      </c>
      <c r="G1088" t="s">
        <v>149</v>
      </c>
      <c r="H1088" t="b">
        <v>1</v>
      </c>
      <c r="I1088">
        <v>1E-3</v>
      </c>
      <c r="J1088">
        <v>1E-3</v>
      </c>
      <c r="K1088" t="str">
        <f t="shared" si="48"/>
        <v>&lt;</v>
      </c>
      <c r="L1088">
        <f t="shared" si="49"/>
        <v>1</v>
      </c>
      <c r="M1088">
        <f t="shared" si="50"/>
        <v>1</v>
      </c>
      <c r="N1088" t="s">
        <v>453</v>
      </c>
    </row>
    <row r="1089" spans="1:14">
      <c r="A1089" t="s">
        <v>451</v>
      </c>
      <c r="B1089" t="s">
        <v>452</v>
      </c>
      <c r="C1089" t="s">
        <v>562</v>
      </c>
      <c r="D1089" t="s">
        <v>563</v>
      </c>
      <c r="E1089" s="2">
        <v>44419.474305555559</v>
      </c>
      <c r="F1089" t="s">
        <v>150</v>
      </c>
      <c r="G1089" t="s">
        <v>149</v>
      </c>
      <c r="H1089" t="b">
        <v>1</v>
      </c>
      <c r="I1089">
        <v>1E-3</v>
      </c>
      <c r="J1089">
        <v>1E-3</v>
      </c>
      <c r="K1089" t="str">
        <f t="shared" si="48"/>
        <v>&lt;</v>
      </c>
      <c r="L1089">
        <f t="shared" si="49"/>
        <v>1</v>
      </c>
      <c r="M1089">
        <f t="shared" si="50"/>
        <v>1</v>
      </c>
      <c r="N1089" t="s">
        <v>453</v>
      </c>
    </row>
    <row r="1090" spans="1:14">
      <c r="A1090" t="s">
        <v>451</v>
      </c>
      <c r="B1090" t="s">
        <v>452</v>
      </c>
      <c r="C1090" t="s">
        <v>562</v>
      </c>
      <c r="D1090" t="s">
        <v>563</v>
      </c>
      <c r="E1090" s="2">
        <v>44264.388194444444</v>
      </c>
      <c r="F1090" t="s">
        <v>150</v>
      </c>
      <c r="G1090" t="s">
        <v>149</v>
      </c>
      <c r="H1090" t="b">
        <v>1</v>
      </c>
      <c r="I1090">
        <v>1E-3</v>
      </c>
      <c r="J1090">
        <v>1E-3</v>
      </c>
      <c r="K1090" t="str">
        <f t="shared" si="48"/>
        <v>&lt;</v>
      </c>
      <c r="L1090">
        <f t="shared" si="49"/>
        <v>1</v>
      </c>
      <c r="M1090">
        <f t="shared" si="50"/>
        <v>1</v>
      </c>
      <c r="N1090" t="s">
        <v>453</v>
      </c>
    </row>
    <row r="1091" spans="1:14">
      <c r="A1091" t="s">
        <v>451</v>
      </c>
      <c r="B1091" t="s">
        <v>452</v>
      </c>
      <c r="C1091" t="s">
        <v>562</v>
      </c>
      <c r="D1091" t="s">
        <v>563</v>
      </c>
      <c r="E1091" s="2">
        <v>44222.375694444447</v>
      </c>
      <c r="F1091" t="s">
        <v>150</v>
      </c>
      <c r="G1091" t="s">
        <v>149</v>
      </c>
      <c r="H1091" t="b">
        <v>1</v>
      </c>
      <c r="I1091">
        <v>1E-3</v>
      </c>
      <c r="J1091">
        <v>1E-3</v>
      </c>
      <c r="K1091" t="str">
        <f t="shared" ref="K1091:K1154" si="51">IF(H1091=TRUE,"&lt;","=")</f>
        <v>&lt;</v>
      </c>
      <c r="L1091">
        <f t="shared" ref="L1091:L1154" si="52">I1091*1000</f>
        <v>1</v>
      </c>
      <c r="M1091">
        <f t="shared" ref="M1091:M1154" si="53">J1091*1000</f>
        <v>1</v>
      </c>
      <c r="N1091" t="s">
        <v>453</v>
      </c>
    </row>
    <row r="1092" spans="1:14">
      <c r="A1092" t="s">
        <v>451</v>
      </c>
      <c r="B1092" t="s">
        <v>452</v>
      </c>
      <c r="C1092" t="s">
        <v>562</v>
      </c>
      <c r="D1092" t="s">
        <v>563</v>
      </c>
      <c r="E1092" s="2">
        <v>44307.473611111112</v>
      </c>
      <c r="F1092" t="s">
        <v>150</v>
      </c>
      <c r="G1092" t="s">
        <v>149</v>
      </c>
      <c r="H1092" t="b">
        <v>1</v>
      </c>
      <c r="I1092">
        <v>1E-3</v>
      </c>
      <c r="J1092">
        <v>1E-3</v>
      </c>
      <c r="K1092" t="str">
        <f t="shared" si="51"/>
        <v>&lt;</v>
      </c>
      <c r="L1092">
        <f t="shared" si="52"/>
        <v>1</v>
      </c>
      <c r="M1092">
        <f t="shared" si="53"/>
        <v>1</v>
      </c>
      <c r="N1092" t="s">
        <v>453</v>
      </c>
    </row>
    <row r="1093" spans="1:14">
      <c r="A1093" t="s">
        <v>451</v>
      </c>
      <c r="B1093" t="s">
        <v>452</v>
      </c>
      <c r="C1093" t="s">
        <v>562</v>
      </c>
      <c r="D1093" t="s">
        <v>563</v>
      </c>
      <c r="E1093" s="2">
        <v>44243.392361111109</v>
      </c>
      <c r="F1093" t="s">
        <v>150</v>
      </c>
      <c r="G1093" t="s">
        <v>149</v>
      </c>
      <c r="H1093" t="b">
        <v>1</v>
      </c>
      <c r="I1093">
        <v>1E-3</v>
      </c>
      <c r="J1093">
        <v>1E-3</v>
      </c>
      <c r="K1093" t="str">
        <f t="shared" si="51"/>
        <v>&lt;</v>
      </c>
      <c r="L1093">
        <f t="shared" si="52"/>
        <v>1</v>
      </c>
      <c r="M1093">
        <f t="shared" si="53"/>
        <v>1</v>
      </c>
      <c r="N1093" t="s">
        <v>453</v>
      </c>
    </row>
    <row r="1094" spans="1:14">
      <c r="A1094" t="s">
        <v>451</v>
      </c>
      <c r="B1094" t="s">
        <v>452</v>
      </c>
      <c r="C1094" t="s">
        <v>562</v>
      </c>
      <c r="D1094" t="s">
        <v>563</v>
      </c>
      <c r="E1094" s="2">
        <v>44545.412499999999</v>
      </c>
      <c r="F1094" t="s">
        <v>150</v>
      </c>
      <c r="G1094" t="s">
        <v>149</v>
      </c>
      <c r="H1094" t="b">
        <v>1</v>
      </c>
      <c r="I1094">
        <v>1E-3</v>
      </c>
      <c r="J1094">
        <v>1E-3</v>
      </c>
      <c r="K1094" t="str">
        <f t="shared" si="51"/>
        <v>&lt;</v>
      </c>
      <c r="L1094">
        <f t="shared" si="52"/>
        <v>1</v>
      </c>
      <c r="M1094">
        <f t="shared" si="53"/>
        <v>1</v>
      </c>
      <c r="N1094" t="s">
        <v>453</v>
      </c>
    </row>
    <row r="1095" spans="1:14">
      <c r="A1095" t="s">
        <v>451</v>
      </c>
      <c r="B1095" t="s">
        <v>452</v>
      </c>
      <c r="C1095" t="s">
        <v>562</v>
      </c>
      <c r="D1095" t="s">
        <v>563</v>
      </c>
      <c r="E1095" s="2">
        <v>44354.478472222225</v>
      </c>
      <c r="F1095" t="s">
        <v>150</v>
      </c>
      <c r="G1095" t="s">
        <v>149</v>
      </c>
      <c r="H1095" t="b">
        <v>1</v>
      </c>
      <c r="I1095">
        <v>1E-3</v>
      </c>
      <c r="J1095">
        <v>1E-3</v>
      </c>
      <c r="K1095" t="str">
        <f t="shared" si="51"/>
        <v>&lt;</v>
      </c>
      <c r="L1095">
        <f t="shared" si="52"/>
        <v>1</v>
      </c>
      <c r="M1095">
        <f t="shared" si="53"/>
        <v>1</v>
      </c>
      <c r="N1095" t="s">
        <v>453</v>
      </c>
    </row>
    <row r="1096" spans="1:14">
      <c r="A1096" t="s">
        <v>451</v>
      </c>
      <c r="B1096" t="s">
        <v>452</v>
      </c>
      <c r="C1096" t="s">
        <v>562</v>
      </c>
      <c r="D1096" t="s">
        <v>563</v>
      </c>
      <c r="E1096" s="2">
        <v>44320.488888888889</v>
      </c>
      <c r="F1096" t="s">
        <v>150</v>
      </c>
      <c r="G1096" t="s">
        <v>149</v>
      </c>
      <c r="H1096" t="b">
        <v>1</v>
      </c>
      <c r="I1096">
        <v>1E-3</v>
      </c>
      <c r="J1096">
        <v>1E-3</v>
      </c>
      <c r="K1096" t="str">
        <f t="shared" si="51"/>
        <v>&lt;</v>
      </c>
      <c r="L1096">
        <f t="shared" si="52"/>
        <v>1</v>
      </c>
      <c r="M1096">
        <f t="shared" si="53"/>
        <v>1</v>
      </c>
      <c r="N1096" t="s">
        <v>453</v>
      </c>
    </row>
    <row r="1097" spans="1:14">
      <c r="A1097" t="s">
        <v>451</v>
      </c>
      <c r="B1097" t="s">
        <v>452</v>
      </c>
      <c r="C1097" t="s">
        <v>562</v>
      </c>
      <c r="D1097" t="s">
        <v>563</v>
      </c>
      <c r="E1097" s="2">
        <v>44502.612500000003</v>
      </c>
      <c r="F1097" t="s">
        <v>150</v>
      </c>
      <c r="G1097" t="s">
        <v>149</v>
      </c>
      <c r="H1097" t="b">
        <v>1</v>
      </c>
      <c r="I1097">
        <v>1E-3</v>
      </c>
      <c r="J1097">
        <v>1E-3</v>
      </c>
      <c r="K1097" t="str">
        <f t="shared" si="51"/>
        <v>&lt;</v>
      </c>
      <c r="L1097">
        <f t="shared" si="52"/>
        <v>1</v>
      </c>
      <c r="M1097">
        <f t="shared" si="53"/>
        <v>1</v>
      </c>
      <c r="N1097" t="s">
        <v>453</v>
      </c>
    </row>
    <row r="1098" spans="1:14">
      <c r="A1098" t="s">
        <v>451</v>
      </c>
      <c r="B1098" t="s">
        <v>452</v>
      </c>
      <c r="C1098" t="s">
        <v>562</v>
      </c>
      <c r="D1098" t="s">
        <v>563</v>
      </c>
      <c r="E1098" s="2">
        <v>44399.655555555553</v>
      </c>
      <c r="F1098" t="s">
        <v>150</v>
      </c>
      <c r="G1098" t="s">
        <v>149</v>
      </c>
      <c r="H1098" t="b">
        <v>1</v>
      </c>
      <c r="I1098">
        <v>1E-3</v>
      </c>
      <c r="J1098">
        <v>1E-3</v>
      </c>
      <c r="K1098" t="str">
        <f t="shared" si="51"/>
        <v>&lt;</v>
      </c>
      <c r="L1098">
        <f t="shared" si="52"/>
        <v>1</v>
      </c>
      <c r="M1098">
        <f t="shared" si="53"/>
        <v>1</v>
      </c>
      <c r="N1098" t="s">
        <v>453</v>
      </c>
    </row>
    <row r="1099" spans="1:14">
      <c r="A1099" t="s">
        <v>451</v>
      </c>
      <c r="B1099" t="s">
        <v>452</v>
      </c>
      <c r="C1099" t="s">
        <v>564</v>
      </c>
      <c r="D1099" t="s">
        <v>565</v>
      </c>
      <c r="E1099" s="2">
        <v>44503.495833333334</v>
      </c>
      <c r="F1099" t="s">
        <v>150</v>
      </c>
      <c r="G1099" t="s">
        <v>149</v>
      </c>
      <c r="H1099" t="b">
        <v>1</v>
      </c>
      <c r="I1099">
        <v>1E-3</v>
      </c>
      <c r="J1099">
        <v>1E-3</v>
      </c>
      <c r="K1099" t="str">
        <f t="shared" si="51"/>
        <v>&lt;</v>
      </c>
      <c r="L1099">
        <f t="shared" si="52"/>
        <v>1</v>
      </c>
      <c r="M1099">
        <f t="shared" si="53"/>
        <v>1</v>
      </c>
      <c r="N1099" t="s">
        <v>453</v>
      </c>
    </row>
    <row r="1100" spans="1:14">
      <c r="A1100" t="s">
        <v>451</v>
      </c>
      <c r="B1100" t="s">
        <v>452</v>
      </c>
      <c r="C1100" t="s">
        <v>564</v>
      </c>
      <c r="D1100" t="s">
        <v>565</v>
      </c>
      <c r="E1100" s="2">
        <v>44411.513888888891</v>
      </c>
      <c r="F1100" t="s">
        <v>150</v>
      </c>
      <c r="G1100" t="s">
        <v>149</v>
      </c>
      <c r="H1100" t="b">
        <v>1</v>
      </c>
      <c r="I1100">
        <v>1E-3</v>
      </c>
      <c r="J1100">
        <v>1E-3</v>
      </c>
      <c r="K1100" t="str">
        <f t="shared" si="51"/>
        <v>&lt;</v>
      </c>
      <c r="L1100">
        <f t="shared" si="52"/>
        <v>1</v>
      </c>
      <c r="M1100">
        <f t="shared" si="53"/>
        <v>1</v>
      </c>
      <c r="N1100" t="s">
        <v>453</v>
      </c>
    </row>
    <row r="1101" spans="1:14">
      <c r="A1101" t="s">
        <v>451</v>
      </c>
      <c r="B1101" t="s">
        <v>452</v>
      </c>
      <c r="C1101" t="s">
        <v>564</v>
      </c>
      <c r="D1101" t="s">
        <v>565</v>
      </c>
      <c r="E1101" s="2">
        <v>44391.427777777775</v>
      </c>
      <c r="F1101" t="s">
        <v>150</v>
      </c>
      <c r="G1101" t="s">
        <v>149</v>
      </c>
      <c r="H1101" t="b">
        <v>1</v>
      </c>
      <c r="I1101">
        <v>1E-3</v>
      </c>
      <c r="J1101">
        <v>1E-3</v>
      </c>
      <c r="K1101" t="str">
        <f t="shared" si="51"/>
        <v>&lt;</v>
      </c>
      <c r="L1101">
        <f t="shared" si="52"/>
        <v>1</v>
      </c>
      <c r="M1101">
        <f t="shared" si="53"/>
        <v>1</v>
      </c>
      <c r="N1101" t="s">
        <v>453</v>
      </c>
    </row>
    <row r="1102" spans="1:14">
      <c r="A1102" t="s">
        <v>451</v>
      </c>
      <c r="B1102" t="s">
        <v>452</v>
      </c>
      <c r="C1102" t="s">
        <v>564</v>
      </c>
      <c r="D1102" t="s">
        <v>565</v>
      </c>
      <c r="E1102" s="2">
        <v>44252.397916666669</v>
      </c>
      <c r="F1102" t="s">
        <v>150</v>
      </c>
      <c r="G1102" t="s">
        <v>149</v>
      </c>
      <c r="H1102" t="b">
        <v>1</v>
      </c>
      <c r="I1102">
        <v>1E-3</v>
      </c>
      <c r="J1102">
        <v>1E-3</v>
      </c>
      <c r="K1102" t="str">
        <f t="shared" si="51"/>
        <v>&lt;</v>
      </c>
      <c r="L1102">
        <f t="shared" si="52"/>
        <v>1</v>
      </c>
      <c r="M1102">
        <f t="shared" si="53"/>
        <v>1</v>
      </c>
      <c r="N1102" t="s">
        <v>453</v>
      </c>
    </row>
    <row r="1103" spans="1:14">
      <c r="A1103" t="s">
        <v>451</v>
      </c>
      <c r="B1103" t="s">
        <v>452</v>
      </c>
      <c r="C1103" t="s">
        <v>564</v>
      </c>
      <c r="D1103" t="s">
        <v>565</v>
      </c>
      <c r="E1103" s="2">
        <v>44271.436111111114</v>
      </c>
      <c r="F1103" t="s">
        <v>150</v>
      </c>
      <c r="G1103" t="s">
        <v>149</v>
      </c>
      <c r="H1103" t="b">
        <v>1</v>
      </c>
      <c r="I1103">
        <v>1E-3</v>
      </c>
      <c r="J1103">
        <v>1E-3</v>
      </c>
      <c r="K1103" t="str">
        <f t="shared" si="51"/>
        <v>&lt;</v>
      </c>
      <c r="L1103">
        <f t="shared" si="52"/>
        <v>1</v>
      </c>
      <c r="M1103">
        <f t="shared" si="53"/>
        <v>1</v>
      </c>
      <c r="N1103" t="s">
        <v>453</v>
      </c>
    </row>
    <row r="1104" spans="1:14">
      <c r="A1104" t="s">
        <v>451</v>
      </c>
      <c r="B1104" t="s">
        <v>452</v>
      </c>
      <c r="C1104" t="s">
        <v>564</v>
      </c>
      <c r="D1104" t="s">
        <v>565</v>
      </c>
      <c r="E1104" s="2">
        <v>44328.507638888892</v>
      </c>
      <c r="F1104" t="s">
        <v>150</v>
      </c>
      <c r="G1104" t="s">
        <v>149</v>
      </c>
      <c r="H1104" t="b">
        <v>1</v>
      </c>
      <c r="I1104">
        <v>1E-3</v>
      </c>
      <c r="J1104">
        <v>1E-3</v>
      </c>
      <c r="K1104" t="str">
        <f t="shared" si="51"/>
        <v>&lt;</v>
      </c>
      <c r="L1104">
        <f t="shared" si="52"/>
        <v>1</v>
      </c>
      <c r="M1104">
        <f t="shared" si="53"/>
        <v>1</v>
      </c>
      <c r="N1104" t="s">
        <v>453</v>
      </c>
    </row>
    <row r="1105" spans="1:14">
      <c r="A1105" t="s">
        <v>451</v>
      </c>
      <c r="B1105" t="s">
        <v>452</v>
      </c>
      <c r="C1105" t="s">
        <v>564</v>
      </c>
      <c r="D1105" t="s">
        <v>565</v>
      </c>
      <c r="E1105" s="2">
        <v>44361.602083333331</v>
      </c>
      <c r="F1105" t="s">
        <v>150</v>
      </c>
      <c r="G1105" t="s">
        <v>149</v>
      </c>
      <c r="H1105" t="b">
        <v>1</v>
      </c>
      <c r="I1105">
        <v>1E-3</v>
      </c>
      <c r="J1105">
        <v>1E-3</v>
      </c>
      <c r="K1105" t="str">
        <f t="shared" si="51"/>
        <v>&lt;</v>
      </c>
      <c r="L1105">
        <f t="shared" si="52"/>
        <v>1</v>
      </c>
      <c r="M1105">
        <f t="shared" si="53"/>
        <v>1</v>
      </c>
      <c r="N1105" t="s">
        <v>453</v>
      </c>
    </row>
    <row r="1106" spans="1:14">
      <c r="A1106" t="s">
        <v>451</v>
      </c>
      <c r="B1106" t="s">
        <v>452</v>
      </c>
      <c r="C1106" t="s">
        <v>564</v>
      </c>
      <c r="D1106" t="s">
        <v>565</v>
      </c>
      <c r="E1106" s="2">
        <v>44538.405555555553</v>
      </c>
      <c r="F1106" t="s">
        <v>150</v>
      </c>
      <c r="G1106" t="s">
        <v>149</v>
      </c>
      <c r="H1106" t="b">
        <v>1</v>
      </c>
      <c r="I1106">
        <v>1E-3</v>
      </c>
      <c r="J1106">
        <v>1E-3</v>
      </c>
      <c r="K1106" t="str">
        <f t="shared" si="51"/>
        <v>&lt;</v>
      </c>
      <c r="L1106">
        <f t="shared" si="52"/>
        <v>1</v>
      </c>
      <c r="M1106">
        <f t="shared" si="53"/>
        <v>1</v>
      </c>
      <c r="N1106" t="s">
        <v>453</v>
      </c>
    </row>
    <row r="1107" spans="1:14">
      <c r="A1107" t="s">
        <v>451</v>
      </c>
      <c r="B1107" t="s">
        <v>452</v>
      </c>
      <c r="C1107" t="s">
        <v>564</v>
      </c>
      <c r="D1107" t="s">
        <v>565</v>
      </c>
      <c r="E1107" s="2">
        <v>44295.423611111109</v>
      </c>
      <c r="F1107" t="s">
        <v>150</v>
      </c>
      <c r="G1107" t="s">
        <v>149</v>
      </c>
      <c r="H1107" t="b">
        <v>1</v>
      </c>
      <c r="I1107">
        <v>1E-3</v>
      </c>
      <c r="J1107">
        <v>1E-3</v>
      </c>
      <c r="K1107" t="str">
        <f t="shared" si="51"/>
        <v>&lt;</v>
      </c>
      <c r="L1107">
        <f t="shared" si="52"/>
        <v>1</v>
      </c>
      <c r="M1107">
        <f t="shared" si="53"/>
        <v>1</v>
      </c>
      <c r="N1107" t="s">
        <v>453</v>
      </c>
    </row>
    <row r="1108" spans="1:14">
      <c r="A1108" t="s">
        <v>451</v>
      </c>
      <c r="B1108" t="s">
        <v>452</v>
      </c>
      <c r="C1108" t="s">
        <v>198</v>
      </c>
      <c r="D1108" t="s">
        <v>201</v>
      </c>
      <c r="E1108" s="2">
        <v>44252.59097222222</v>
      </c>
      <c r="F1108" t="s">
        <v>150</v>
      </c>
      <c r="G1108" t="s">
        <v>149</v>
      </c>
      <c r="H1108" t="b">
        <v>1</v>
      </c>
      <c r="I1108">
        <v>1E-3</v>
      </c>
      <c r="J1108">
        <v>1E-3</v>
      </c>
      <c r="K1108" t="str">
        <f t="shared" si="51"/>
        <v>&lt;</v>
      </c>
      <c r="L1108">
        <f t="shared" si="52"/>
        <v>1</v>
      </c>
      <c r="M1108">
        <f t="shared" si="53"/>
        <v>1</v>
      </c>
      <c r="N1108" t="s">
        <v>453</v>
      </c>
    </row>
    <row r="1109" spans="1:14">
      <c r="A1109" t="s">
        <v>451</v>
      </c>
      <c r="B1109" t="s">
        <v>452</v>
      </c>
      <c r="C1109" t="s">
        <v>198</v>
      </c>
      <c r="D1109" t="s">
        <v>201</v>
      </c>
      <c r="E1109" s="2">
        <v>44369.479166666664</v>
      </c>
      <c r="F1109" t="s">
        <v>150</v>
      </c>
      <c r="G1109" t="s">
        <v>149</v>
      </c>
      <c r="H1109" t="b">
        <v>1</v>
      </c>
      <c r="I1109">
        <v>1E-3</v>
      </c>
      <c r="J1109">
        <v>1E-3</v>
      </c>
      <c r="K1109" t="str">
        <f t="shared" si="51"/>
        <v>&lt;</v>
      </c>
      <c r="L1109">
        <f t="shared" si="52"/>
        <v>1</v>
      </c>
      <c r="M1109">
        <f t="shared" si="53"/>
        <v>1</v>
      </c>
      <c r="N1109" t="s">
        <v>453</v>
      </c>
    </row>
    <row r="1110" spans="1:14">
      <c r="A1110" t="s">
        <v>451</v>
      </c>
      <c r="B1110" t="s">
        <v>452</v>
      </c>
      <c r="C1110" t="s">
        <v>198</v>
      </c>
      <c r="D1110" t="s">
        <v>201</v>
      </c>
      <c r="E1110" s="2">
        <v>44362.43472222222</v>
      </c>
      <c r="F1110" t="s">
        <v>150</v>
      </c>
      <c r="G1110" t="s">
        <v>149</v>
      </c>
      <c r="H1110" t="b">
        <v>1</v>
      </c>
      <c r="I1110">
        <v>1E-3</v>
      </c>
      <c r="J1110">
        <v>1E-3</v>
      </c>
      <c r="K1110" t="str">
        <f t="shared" si="51"/>
        <v>&lt;</v>
      </c>
      <c r="L1110">
        <f t="shared" si="52"/>
        <v>1</v>
      </c>
      <c r="M1110">
        <f t="shared" si="53"/>
        <v>1</v>
      </c>
      <c r="N1110" t="s">
        <v>453</v>
      </c>
    </row>
    <row r="1111" spans="1:14">
      <c r="A1111" t="s">
        <v>451</v>
      </c>
      <c r="B1111" t="s">
        <v>452</v>
      </c>
      <c r="C1111" t="s">
        <v>198</v>
      </c>
      <c r="D1111" t="s">
        <v>201</v>
      </c>
      <c r="E1111" s="2">
        <v>44384.550694444442</v>
      </c>
      <c r="F1111" t="s">
        <v>150</v>
      </c>
      <c r="G1111" t="s">
        <v>149</v>
      </c>
      <c r="H1111" t="b">
        <v>1</v>
      </c>
      <c r="I1111">
        <v>1E-3</v>
      </c>
      <c r="J1111">
        <v>1E-3</v>
      </c>
      <c r="K1111" t="str">
        <f t="shared" si="51"/>
        <v>&lt;</v>
      </c>
      <c r="L1111">
        <f t="shared" si="52"/>
        <v>1</v>
      </c>
      <c r="M1111">
        <f t="shared" si="53"/>
        <v>1</v>
      </c>
      <c r="N1111" t="s">
        <v>453</v>
      </c>
    </row>
    <row r="1112" spans="1:14">
      <c r="A1112" t="s">
        <v>451</v>
      </c>
      <c r="B1112" t="s">
        <v>452</v>
      </c>
      <c r="C1112" t="s">
        <v>198</v>
      </c>
      <c r="D1112" t="s">
        <v>201</v>
      </c>
      <c r="E1112" s="2">
        <v>44312.515972222223</v>
      </c>
      <c r="F1112" t="s">
        <v>150</v>
      </c>
      <c r="G1112" t="s">
        <v>149</v>
      </c>
      <c r="H1112" t="b">
        <v>1</v>
      </c>
      <c r="I1112">
        <v>1E-3</v>
      </c>
      <c r="J1112">
        <v>1E-3</v>
      </c>
      <c r="K1112" t="str">
        <f t="shared" si="51"/>
        <v>&lt;</v>
      </c>
      <c r="L1112">
        <f t="shared" si="52"/>
        <v>1</v>
      </c>
      <c r="M1112">
        <f t="shared" si="53"/>
        <v>1</v>
      </c>
      <c r="N1112" t="s">
        <v>453</v>
      </c>
    </row>
    <row r="1113" spans="1:14">
      <c r="A1113" t="s">
        <v>451</v>
      </c>
      <c r="B1113" t="s">
        <v>452</v>
      </c>
      <c r="C1113" t="s">
        <v>198</v>
      </c>
      <c r="D1113" t="s">
        <v>201</v>
      </c>
      <c r="E1113" s="2">
        <v>44300.381944444445</v>
      </c>
      <c r="F1113" t="s">
        <v>150</v>
      </c>
      <c r="G1113" t="s">
        <v>149</v>
      </c>
      <c r="H1113" t="b">
        <v>1</v>
      </c>
      <c r="I1113">
        <v>1E-3</v>
      </c>
      <c r="J1113">
        <v>1E-3</v>
      </c>
      <c r="K1113" t="str">
        <f t="shared" si="51"/>
        <v>&lt;</v>
      </c>
      <c r="L1113">
        <f t="shared" si="52"/>
        <v>1</v>
      </c>
      <c r="M1113">
        <f t="shared" si="53"/>
        <v>1</v>
      </c>
      <c r="N1113" t="s">
        <v>453</v>
      </c>
    </row>
    <row r="1114" spans="1:14">
      <c r="A1114" t="s">
        <v>451</v>
      </c>
      <c r="B1114" t="s">
        <v>452</v>
      </c>
      <c r="C1114" t="s">
        <v>198</v>
      </c>
      <c r="D1114" t="s">
        <v>201</v>
      </c>
      <c r="E1114" s="2">
        <v>44538.411805555559</v>
      </c>
      <c r="F1114" t="s">
        <v>150</v>
      </c>
      <c r="G1114" t="s">
        <v>149</v>
      </c>
      <c r="H1114" t="b">
        <v>1</v>
      </c>
      <c r="I1114">
        <v>1E-3</v>
      </c>
      <c r="J1114">
        <v>1E-3</v>
      </c>
      <c r="K1114" t="str">
        <f t="shared" si="51"/>
        <v>&lt;</v>
      </c>
      <c r="L1114">
        <f t="shared" si="52"/>
        <v>1</v>
      </c>
      <c r="M1114">
        <f t="shared" si="53"/>
        <v>1</v>
      </c>
      <c r="N1114" t="s">
        <v>453</v>
      </c>
    </row>
    <row r="1115" spans="1:14">
      <c r="A1115" t="s">
        <v>451</v>
      </c>
      <c r="B1115" t="s">
        <v>452</v>
      </c>
      <c r="C1115" t="s">
        <v>198</v>
      </c>
      <c r="D1115" t="s">
        <v>201</v>
      </c>
      <c r="E1115" s="2">
        <v>44271.322916666664</v>
      </c>
      <c r="F1115" t="s">
        <v>150</v>
      </c>
      <c r="G1115" t="s">
        <v>149</v>
      </c>
      <c r="H1115" t="b">
        <v>1</v>
      </c>
      <c r="I1115">
        <v>1E-3</v>
      </c>
      <c r="J1115">
        <v>1E-3</v>
      </c>
      <c r="K1115" t="str">
        <f t="shared" si="51"/>
        <v>&lt;</v>
      </c>
      <c r="L1115">
        <f t="shared" si="52"/>
        <v>1</v>
      </c>
      <c r="M1115">
        <f t="shared" si="53"/>
        <v>1</v>
      </c>
      <c r="N1115" t="s">
        <v>453</v>
      </c>
    </row>
    <row r="1116" spans="1:14">
      <c r="A1116" t="s">
        <v>451</v>
      </c>
      <c r="B1116" t="s">
        <v>452</v>
      </c>
      <c r="C1116" t="s">
        <v>198</v>
      </c>
      <c r="D1116" t="s">
        <v>201</v>
      </c>
      <c r="E1116" s="2">
        <v>44229.353472222225</v>
      </c>
      <c r="F1116" t="s">
        <v>150</v>
      </c>
      <c r="G1116" t="s">
        <v>149</v>
      </c>
      <c r="H1116" t="b">
        <v>1</v>
      </c>
      <c r="I1116">
        <v>1E-3</v>
      </c>
      <c r="J1116">
        <v>1E-3</v>
      </c>
      <c r="K1116" t="str">
        <f t="shared" si="51"/>
        <v>&lt;</v>
      </c>
      <c r="L1116">
        <f t="shared" si="52"/>
        <v>1</v>
      </c>
      <c r="M1116">
        <f t="shared" si="53"/>
        <v>1</v>
      </c>
      <c r="N1116" t="s">
        <v>453</v>
      </c>
    </row>
    <row r="1117" spans="1:14">
      <c r="A1117" t="s">
        <v>451</v>
      </c>
      <c r="B1117" t="s">
        <v>452</v>
      </c>
      <c r="C1117" t="s">
        <v>198</v>
      </c>
      <c r="D1117" t="s">
        <v>201</v>
      </c>
      <c r="E1117" s="2">
        <v>44266.345833333333</v>
      </c>
      <c r="F1117" t="s">
        <v>150</v>
      </c>
      <c r="G1117" t="s">
        <v>149</v>
      </c>
      <c r="H1117" t="b">
        <v>1</v>
      </c>
      <c r="I1117">
        <v>1E-3</v>
      </c>
      <c r="J1117">
        <v>1E-3</v>
      </c>
      <c r="K1117" t="str">
        <f t="shared" si="51"/>
        <v>&lt;</v>
      </c>
      <c r="L1117">
        <f t="shared" si="52"/>
        <v>1</v>
      </c>
      <c r="M1117">
        <f t="shared" si="53"/>
        <v>1</v>
      </c>
      <c r="N1117" t="s">
        <v>453</v>
      </c>
    </row>
    <row r="1118" spans="1:14">
      <c r="A1118" t="s">
        <v>451</v>
      </c>
      <c r="B1118" t="s">
        <v>452</v>
      </c>
      <c r="C1118" t="s">
        <v>198</v>
      </c>
      <c r="D1118" t="s">
        <v>201</v>
      </c>
      <c r="E1118" s="2">
        <v>44533.464583333334</v>
      </c>
      <c r="F1118" t="s">
        <v>150</v>
      </c>
      <c r="G1118" t="s">
        <v>149</v>
      </c>
      <c r="H1118" t="b">
        <v>1</v>
      </c>
      <c r="I1118">
        <v>1E-3</v>
      </c>
      <c r="J1118">
        <v>1E-3</v>
      </c>
      <c r="K1118" t="str">
        <f t="shared" si="51"/>
        <v>&lt;</v>
      </c>
      <c r="L1118">
        <f t="shared" si="52"/>
        <v>1</v>
      </c>
      <c r="M1118">
        <f t="shared" si="53"/>
        <v>1</v>
      </c>
      <c r="N1118" t="s">
        <v>453</v>
      </c>
    </row>
    <row r="1119" spans="1:14">
      <c r="A1119" t="s">
        <v>451</v>
      </c>
      <c r="B1119" t="s">
        <v>452</v>
      </c>
      <c r="C1119" t="s">
        <v>198</v>
      </c>
      <c r="D1119" t="s">
        <v>201</v>
      </c>
      <c r="E1119" s="2">
        <v>44340.495138888888</v>
      </c>
      <c r="F1119" t="s">
        <v>150</v>
      </c>
      <c r="G1119" t="s">
        <v>149</v>
      </c>
      <c r="H1119" t="b">
        <v>1</v>
      </c>
      <c r="I1119">
        <v>1E-3</v>
      </c>
      <c r="J1119">
        <v>1E-3</v>
      </c>
      <c r="K1119" t="str">
        <f t="shared" si="51"/>
        <v>&lt;</v>
      </c>
      <c r="L1119">
        <f t="shared" si="52"/>
        <v>1</v>
      </c>
      <c r="M1119">
        <f t="shared" si="53"/>
        <v>1</v>
      </c>
      <c r="N1119" t="s">
        <v>453</v>
      </c>
    </row>
    <row r="1120" spans="1:14">
      <c r="A1120" t="s">
        <v>451</v>
      </c>
      <c r="B1120" t="s">
        <v>452</v>
      </c>
      <c r="C1120" t="s">
        <v>198</v>
      </c>
      <c r="D1120" t="s">
        <v>201</v>
      </c>
      <c r="E1120" s="2">
        <v>44292.504861111112</v>
      </c>
      <c r="F1120" t="s">
        <v>150</v>
      </c>
      <c r="G1120" t="s">
        <v>149</v>
      </c>
      <c r="H1120" t="b">
        <v>1</v>
      </c>
      <c r="I1120">
        <v>1E-3</v>
      </c>
      <c r="J1120">
        <v>1E-3</v>
      </c>
      <c r="K1120" t="str">
        <f t="shared" si="51"/>
        <v>&lt;</v>
      </c>
      <c r="L1120">
        <f t="shared" si="52"/>
        <v>1</v>
      </c>
      <c r="M1120">
        <f t="shared" si="53"/>
        <v>1</v>
      </c>
      <c r="N1120" t="s">
        <v>453</v>
      </c>
    </row>
    <row r="1121" spans="1:14">
      <c r="A1121" t="s">
        <v>451</v>
      </c>
      <c r="B1121" t="s">
        <v>452</v>
      </c>
      <c r="C1121" t="s">
        <v>198</v>
      </c>
      <c r="D1121" t="s">
        <v>201</v>
      </c>
      <c r="E1121" s="2">
        <v>44326.487500000003</v>
      </c>
      <c r="F1121" t="s">
        <v>150</v>
      </c>
      <c r="G1121" t="s">
        <v>149</v>
      </c>
      <c r="H1121" t="b">
        <v>1</v>
      </c>
      <c r="I1121">
        <v>1E-3</v>
      </c>
      <c r="J1121">
        <v>1E-3</v>
      </c>
      <c r="K1121" t="str">
        <f t="shared" si="51"/>
        <v>&lt;</v>
      </c>
      <c r="L1121">
        <f t="shared" si="52"/>
        <v>1</v>
      </c>
      <c r="M1121">
        <f t="shared" si="53"/>
        <v>1</v>
      </c>
      <c r="N1121" t="s">
        <v>453</v>
      </c>
    </row>
    <row r="1122" spans="1:14">
      <c r="A1122" t="s">
        <v>451</v>
      </c>
      <c r="B1122" t="s">
        <v>452</v>
      </c>
      <c r="C1122" t="s">
        <v>198</v>
      </c>
      <c r="D1122" t="s">
        <v>201</v>
      </c>
      <c r="E1122" s="2">
        <v>44244.480555555558</v>
      </c>
      <c r="F1122" t="s">
        <v>150</v>
      </c>
      <c r="G1122" t="s">
        <v>149</v>
      </c>
      <c r="H1122" t="b">
        <v>1</v>
      </c>
      <c r="I1122">
        <v>1E-3</v>
      </c>
      <c r="J1122">
        <v>1E-3</v>
      </c>
      <c r="K1122" t="str">
        <f t="shared" si="51"/>
        <v>&lt;</v>
      </c>
      <c r="L1122">
        <f t="shared" si="52"/>
        <v>1</v>
      </c>
      <c r="M1122">
        <f t="shared" si="53"/>
        <v>1</v>
      </c>
      <c r="N1122" t="s">
        <v>453</v>
      </c>
    </row>
    <row r="1123" spans="1:14">
      <c r="A1123" t="s">
        <v>451</v>
      </c>
      <c r="B1123" t="s">
        <v>452</v>
      </c>
      <c r="C1123" t="s">
        <v>265</v>
      </c>
      <c r="D1123" t="s">
        <v>266</v>
      </c>
      <c r="E1123" s="2">
        <v>44504.59097222222</v>
      </c>
      <c r="F1123" t="s">
        <v>150</v>
      </c>
      <c r="G1123" t="s">
        <v>149</v>
      </c>
      <c r="H1123" t="b">
        <v>1</v>
      </c>
      <c r="I1123">
        <v>1E-3</v>
      </c>
      <c r="J1123">
        <v>1E-3</v>
      </c>
      <c r="K1123" t="str">
        <f t="shared" si="51"/>
        <v>&lt;</v>
      </c>
      <c r="L1123">
        <f t="shared" si="52"/>
        <v>1</v>
      </c>
      <c r="M1123">
        <f t="shared" si="53"/>
        <v>1</v>
      </c>
      <c r="N1123" t="s">
        <v>453</v>
      </c>
    </row>
    <row r="1124" spans="1:14">
      <c r="A1124" t="s">
        <v>451</v>
      </c>
      <c r="B1124" t="s">
        <v>452</v>
      </c>
      <c r="C1124" t="s">
        <v>265</v>
      </c>
      <c r="D1124" t="s">
        <v>266</v>
      </c>
      <c r="E1124" s="2">
        <v>44538.620833333334</v>
      </c>
      <c r="F1124" t="s">
        <v>150</v>
      </c>
      <c r="G1124" t="s">
        <v>149</v>
      </c>
      <c r="H1124" t="b">
        <v>1</v>
      </c>
      <c r="I1124">
        <v>1E-3</v>
      </c>
      <c r="J1124">
        <v>1E-3</v>
      </c>
      <c r="K1124" t="str">
        <f t="shared" si="51"/>
        <v>&lt;</v>
      </c>
      <c r="L1124">
        <f t="shared" si="52"/>
        <v>1</v>
      </c>
      <c r="M1124">
        <f t="shared" si="53"/>
        <v>1</v>
      </c>
      <c r="N1124" t="s">
        <v>453</v>
      </c>
    </row>
    <row r="1125" spans="1:14">
      <c r="A1125" t="s">
        <v>451</v>
      </c>
      <c r="B1125" t="s">
        <v>452</v>
      </c>
      <c r="C1125" t="s">
        <v>265</v>
      </c>
      <c r="D1125" t="s">
        <v>266</v>
      </c>
      <c r="E1125" s="2">
        <v>44225.45</v>
      </c>
      <c r="F1125" t="s">
        <v>150</v>
      </c>
      <c r="G1125" t="s">
        <v>149</v>
      </c>
      <c r="H1125" t="b">
        <v>1</v>
      </c>
      <c r="I1125">
        <v>1E-3</v>
      </c>
      <c r="J1125">
        <v>1E-3</v>
      </c>
      <c r="K1125" t="str">
        <f t="shared" si="51"/>
        <v>&lt;</v>
      </c>
      <c r="L1125">
        <f t="shared" si="52"/>
        <v>1</v>
      </c>
      <c r="M1125">
        <f t="shared" si="53"/>
        <v>1</v>
      </c>
      <c r="N1125" t="s">
        <v>453</v>
      </c>
    </row>
    <row r="1126" spans="1:14">
      <c r="A1126" t="s">
        <v>451</v>
      </c>
      <c r="B1126" t="s">
        <v>452</v>
      </c>
      <c r="C1126" t="s">
        <v>307</v>
      </c>
      <c r="D1126" t="s">
        <v>308</v>
      </c>
      <c r="E1126" s="2">
        <v>44503.646527777775</v>
      </c>
      <c r="F1126" t="s">
        <v>150</v>
      </c>
      <c r="G1126" t="s">
        <v>149</v>
      </c>
      <c r="H1126" t="b">
        <v>1</v>
      </c>
      <c r="I1126">
        <v>1E-3</v>
      </c>
      <c r="J1126">
        <v>1E-3</v>
      </c>
      <c r="K1126" t="str">
        <f t="shared" si="51"/>
        <v>&lt;</v>
      </c>
      <c r="L1126">
        <f t="shared" si="52"/>
        <v>1</v>
      </c>
      <c r="M1126">
        <f t="shared" si="53"/>
        <v>1</v>
      </c>
      <c r="N1126" t="s">
        <v>453</v>
      </c>
    </row>
    <row r="1127" spans="1:14">
      <c r="A1127" t="s">
        <v>451</v>
      </c>
      <c r="B1127" t="s">
        <v>452</v>
      </c>
      <c r="C1127" t="s">
        <v>307</v>
      </c>
      <c r="D1127" t="s">
        <v>308</v>
      </c>
      <c r="E1127" s="2">
        <v>44538.463888888888</v>
      </c>
      <c r="F1127" t="s">
        <v>150</v>
      </c>
      <c r="G1127" t="s">
        <v>149</v>
      </c>
      <c r="H1127" t="b">
        <v>1</v>
      </c>
      <c r="I1127">
        <v>1E-3</v>
      </c>
      <c r="J1127">
        <v>1E-3</v>
      </c>
      <c r="K1127" t="str">
        <f t="shared" si="51"/>
        <v>&lt;</v>
      </c>
      <c r="L1127">
        <f t="shared" si="52"/>
        <v>1</v>
      </c>
      <c r="M1127">
        <f t="shared" si="53"/>
        <v>1</v>
      </c>
      <c r="N1127" t="s">
        <v>453</v>
      </c>
    </row>
    <row r="1128" spans="1:14">
      <c r="A1128" t="s">
        <v>451</v>
      </c>
      <c r="B1128" t="s">
        <v>452</v>
      </c>
      <c r="C1128" t="s">
        <v>307</v>
      </c>
      <c r="D1128" t="s">
        <v>308</v>
      </c>
      <c r="E1128" s="2">
        <v>44223.425694444442</v>
      </c>
      <c r="F1128" t="s">
        <v>150</v>
      </c>
      <c r="G1128" t="s">
        <v>149</v>
      </c>
      <c r="H1128" t="b">
        <v>1</v>
      </c>
      <c r="I1128">
        <v>1E-3</v>
      </c>
      <c r="J1128">
        <v>1E-3</v>
      </c>
      <c r="K1128" t="str">
        <f t="shared" si="51"/>
        <v>&lt;</v>
      </c>
      <c r="L1128">
        <f t="shared" si="52"/>
        <v>1</v>
      </c>
      <c r="M1128">
        <f t="shared" si="53"/>
        <v>1</v>
      </c>
      <c r="N1128" t="s">
        <v>453</v>
      </c>
    </row>
    <row r="1129" spans="1:14">
      <c r="A1129" t="s">
        <v>451</v>
      </c>
      <c r="B1129" t="s">
        <v>452</v>
      </c>
      <c r="C1129" t="s">
        <v>307</v>
      </c>
      <c r="D1129" t="s">
        <v>308</v>
      </c>
      <c r="E1129" s="2">
        <v>44361.56527777778</v>
      </c>
      <c r="F1129" t="s">
        <v>150</v>
      </c>
      <c r="G1129" t="s">
        <v>149</v>
      </c>
      <c r="H1129" t="b">
        <v>1</v>
      </c>
      <c r="I1129">
        <v>1E-3</v>
      </c>
      <c r="J1129">
        <v>1E-3</v>
      </c>
      <c r="K1129" t="str">
        <f t="shared" si="51"/>
        <v>&lt;</v>
      </c>
      <c r="L1129">
        <f t="shared" si="52"/>
        <v>1</v>
      </c>
      <c r="M1129">
        <f t="shared" si="53"/>
        <v>1</v>
      </c>
      <c r="N1129" t="s">
        <v>453</v>
      </c>
    </row>
    <row r="1130" spans="1:14">
      <c r="A1130" t="s">
        <v>451</v>
      </c>
      <c r="B1130" t="s">
        <v>452</v>
      </c>
      <c r="C1130" t="s">
        <v>307</v>
      </c>
      <c r="D1130" t="s">
        <v>308</v>
      </c>
      <c r="E1130" s="2">
        <v>44389.555555555555</v>
      </c>
      <c r="F1130" t="s">
        <v>150</v>
      </c>
      <c r="G1130" t="s">
        <v>149</v>
      </c>
      <c r="H1130" t="b">
        <v>1</v>
      </c>
      <c r="I1130">
        <v>1E-3</v>
      </c>
      <c r="J1130">
        <v>1E-3</v>
      </c>
      <c r="K1130" t="str">
        <f t="shared" si="51"/>
        <v>&lt;</v>
      </c>
      <c r="L1130">
        <f t="shared" si="52"/>
        <v>1</v>
      </c>
      <c r="M1130">
        <f t="shared" si="53"/>
        <v>1</v>
      </c>
      <c r="N1130" t="s">
        <v>453</v>
      </c>
    </row>
    <row r="1131" spans="1:14">
      <c r="A1131" t="s">
        <v>451</v>
      </c>
      <c r="B1131" t="s">
        <v>452</v>
      </c>
      <c r="C1131" t="s">
        <v>567</v>
      </c>
      <c r="D1131" t="s">
        <v>568</v>
      </c>
      <c r="E1131" s="2">
        <v>44391.465277777781</v>
      </c>
      <c r="F1131" t="s">
        <v>150</v>
      </c>
      <c r="G1131" t="s">
        <v>149</v>
      </c>
      <c r="H1131" t="b">
        <v>1</v>
      </c>
      <c r="I1131">
        <v>1E-3</v>
      </c>
      <c r="J1131">
        <v>1E-3</v>
      </c>
      <c r="K1131" t="str">
        <f t="shared" si="51"/>
        <v>&lt;</v>
      </c>
      <c r="L1131">
        <f t="shared" si="52"/>
        <v>1</v>
      </c>
      <c r="M1131">
        <f t="shared" si="53"/>
        <v>1</v>
      </c>
      <c r="N1131" t="s">
        <v>453</v>
      </c>
    </row>
    <row r="1132" spans="1:14">
      <c r="A1132" t="s">
        <v>451</v>
      </c>
      <c r="B1132" t="s">
        <v>452</v>
      </c>
      <c r="C1132" t="s">
        <v>567</v>
      </c>
      <c r="D1132" t="s">
        <v>568</v>
      </c>
      <c r="E1132" s="2">
        <v>44368.508333333331</v>
      </c>
      <c r="F1132" t="s">
        <v>150</v>
      </c>
      <c r="G1132" t="s">
        <v>149</v>
      </c>
      <c r="H1132" t="b">
        <v>1</v>
      </c>
      <c r="I1132">
        <v>1E-3</v>
      </c>
      <c r="J1132">
        <v>1E-3</v>
      </c>
      <c r="K1132" t="str">
        <f t="shared" si="51"/>
        <v>&lt;</v>
      </c>
      <c r="L1132">
        <f t="shared" si="52"/>
        <v>1</v>
      </c>
      <c r="M1132">
        <f t="shared" si="53"/>
        <v>1</v>
      </c>
      <c r="N1132" t="s">
        <v>453</v>
      </c>
    </row>
    <row r="1133" spans="1:14">
      <c r="A1133" t="s">
        <v>451</v>
      </c>
      <c r="B1133" t="s">
        <v>452</v>
      </c>
      <c r="C1133" t="s">
        <v>567</v>
      </c>
      <c r="D1133" t="s">
        <v>568</v>
      </c>
      <c r="E1133" s="2">
        <v>44302.526388888888</v>
      </c>
      <c r="F1133" t="s">
        <v>150</v>
      </c>
      <c r="G1133" t="s">
        <v>149</v>
      </c>
      <c r="H1133" t="b">
        <v>1</v>
      </c>
      <c r="I1133">
        <v>1E-3</v>
      </c>
      <c r="J1133">
        <v>1E-3</v>
      </c>
      <c r="K1133" t="str">
        <f t="shared" si="51"/>
        <v>&lt;</v>
      </c>
      <c r="L1133">
        <f t="shared" si="52"/>
        <v>1</v>
      </c>
      <c r="M1133">
        <f t="shared" si="53"/>
        <v>1</v>
      </c>
      <c r="N1133" t="s">
        <v>453</v>
      </c>
    </row>
    <row r="1134" spans="1:14">
      <c r="A1134" t="s">
        <v>451</v>
      </c>
      <c r="B1134" t="s">
        <v>452</v>
      </c>
      <c r="C1134" t="s">
        <v>567</v>
      </c>
      <c r="D1134" t="s">
        <v>568</v>
      </c>
      <c r="E1134" s="2">
        <v>44279.409722222219</v>
      </c>
      <c r="F1134" t="s">
        <v>150</v>
      </c>
      <c r="G1134" t="s">
        <v>149</v>
      </c>
      <c r="H1134" t="b">
        <v>1</v>
      </c>
      <c r="I1134">
        <v>1E-3</v>
      </c>
      <c r="J1134">
        <v>1E-3</v>
      </c>
      <c r="K1134" t="str">
        <f t="shared" si="51"/>
        <v>&lt;</v>
      </c>
      <c r="L1134">
        <f t="shared" si="52"/>
        <v>1</v>
      </c>
      <c r="M1134">
        <f t="shared" si="53"/>
        <v>1</v>
      </c>
      <c r="N1134" t="s">
        <v>453</v>
      </c>
    </row>
    <row r="1135" spans="1:14">
      <c r="A1135" t="s">
        <v>451</v>
      </c>
      <c r="B1135" t="s">
        <v>452</v>
      </c>
      <c r="C1135" t="s">
        <v>567</v>
      </c>
      <c r="D1135" t="s">
        <v>568</v>
      </c>
      <c r="E1135" s="2">
        <v>44417.540972222225</v>
      </c>
      <c r="F1135" t="s">
        <v>150</v>
      </c>
      <c r="G1135" t="s">
        <v>149</v>
      </c>
      <c r="H1135" t="b">
        <v>1</v>
      </c>
      <c r="I1135">
        <v>1E-3</v>
      </c>
      <c r="J1135">
        <v>1E-3</v>
      </c>
      <c r="K1135" t="str">
        <f t="shared" si="51"/>
        <v>&lt;</v>
      </c>
      <c r="L1135">
        <f t="shared" si="52"/>
        <v>1</v>
      </c>
      <c r="M1135">
        <f t="shared" si="53"/>
        <v>1</v>
      </c>
      <c r="N1135" t="s">
        <v>453</v>
      </c>
    </row>
    <row r="1136" spans="1:14">
      <c r="A1136" t="s">
        <v>451</v>
      </c>
      <c r="B1136" t="s">
        <v>452</v>
      </c>
      <c r="C1136" t="s">
        <v>567</v>
      </c>
      <c r="D1136" t="s">
        <v>568</v>
      </c>
      <c r="E1136" s="2">
        <v>44532.474999999999</v>
      </c>
      <c r="F1136" t="s">
        <v>150</v>
      </c>
      <c r="G1136" t="s">
        <v>149</v>
      </c>
      <c r="H1136" t="b">
        <v>1</v>
      </c>
      <c r="I1136">
        <v>1E-3</v>
      </c>
      <c r="J1136">
        <v>1E-3</v>
      </c>
      <c r="K1136" t="str">
        <f t="shared" si="51"/>
        <v>&lt;</v>
      </c>
      <c r="L1136">
        <f t="shared" si="52"/>
        <v>1</v>
      </c>
      <c r="M1136">
        <f t="shared" si="53"/>
        <v>1</v>
      </c>
      <c r="N1136" t="s">
        <v>453</v>
      </c>
    </row>
    <row r="1137" spans="1:14">
      <c r="A1137" t="s">
        <v>451</v>
      </c>
      <c r="B1137" t="s">
        <v>452</v>
      </c>
      <c r="C1137" t="s">
        <v>567</v>
      </c>
      <c r="D1137" t="s">
        <v>568</v>
      </c>
      <c r="E1137" s="2">
        <v>44328.398611111108</v>
      </c>
      <c r="F1137" t="s">
        <v>150</v>
      </c>
      <c r="G1137" t="s">
        <v>149</v>
      </c>
      <c r="H1137" t="b">
        <v>1</v>
      </c>
      <c r="I1137">
        <v>1E-3</v>
      </c>
      <c r="J1137">
        <v>1E-3</v>
      </c>
      <c r="K1137" t="str">
        <f t="shared" si="51"/>
        <v>&lt;</v>
      </c>
      <c r="L1137">
        <f t="shared" si="52"/>
        <v>1</v>
      </c>
      <c r="M1137">
        <f t="shared" si="53"/>
        <v>1</v>
      </c>
      <c r="N1137" t="s">
        <v>453</v>
      </c>
    </row>
    <row r="1138" spans="1:14">
      <c r="A1138" t="s">
        <v>451</v>
      </c>
      <c r="B1138" t="s">
        <v>452</v>
      </c>
      <c r="C1138" t="s">
        <v>567</v>
      </c>
      <c r="D1138" t="s">
        <v>568</v>
      </c>
      <c r="E1138" s="2">
        <v>44232.347222222219</v>
      </c>
      <c r="F1138" t="s">
        <v>150</v>
      </c>
      <c r="G1138" t="s">
        <v>149</v>
      </c>
      <c r="H1138" t="b">
        <v>1</v>
      </c>
      <c r="I1138">
        <v>1E-3</v>
      </c>
      <c r="J1138">
        <v>1E-3</v>
      </c>
      <c r="K1138" t="str">
        <f t="shared" si="51"/>
        <v>&lt;</v>
      </c>
      <c r="L1138">
        <f t="shared" si="52"/>
        <v>1</v>
      </c>
      <c r="M1138">
        <f t="shared" si="53"/>
        <v>1</v>
      </c>
      <c r="N1138" t="s">
        <v>453</v>
      </c>
    </row>
    <row r="1139" spans="1:14">
      <c r="A1139" t="s">
        <v>451</v>
      </c>
      <c r="B1139" t="s">
        <v>452</v>
      </c>
      <c r="C1139" t="s">
        <v>567</v>
      </c>
      <c r="D1139" t="s">
        <v>568</v>
      </c>
      <c r="E1139" s="2">
        <v>44504.503472222219</v>
      </c>
      <c r="F1139" t="s">
        <v>150</v>
      </c>
      <c r="G1139" t="s">
        <v>149</v>
      </c>
      <c r="H1139" t="b">
        <v>1</v>
      </c>
      <c r="I1139">
        <v>1E-3</v>
      </c>
      <c r="J1139">
        <v>1E-3</v>
      </c>
      <c r="K1139" t="str">
        <f t="shared" si="51"/>
        <v>&lt;</v>
      </c>
      <c r="L1139">
        <f t="shared" si="52"/>
        <v>1</v>
      </c>
      <c r="M1139">
        <f t="shared" si="53"/>
        <v>1</v>
      </c>
      <c r="N1139" t="s">
        <v>453</v>
      </c>
    </row>
    <row r="1140" spans="1:14">
      <c r="A1140" t="s">
        <v>451</v>
      </c>
      <c r="B1140" t="s">
        <v>452</v>
      </c>
      <c r="C1140" t="s">
        <v>567</v>
      </c>
      <c r="D1140" t="s">
        <v>568</v>
      </c>
      <c r="E1140" s="2">
        <v>44218.45</v>
      </c>
      <c r="F1140" t="s">
        <v>150</v>
      </c>
      <c r="G1140" t="s">
        <v>149</v>
      </c>
      <c r="H1140" t="b">
        <v>1</v>
      </c>
      <c r="I1140">
        <v>1E-3</v>
      </c>
      <c r="J1140">
        <v>1E-3</v>
      </c>
      <c r="K1140" t="str">
        <f t="shared" si="51"/>
        <v>&lt;</v>
      </c>
      <c r="L1140">
        <f t="shared" si="52"/>
        <v>1</v>
      </c>
      <c r="M1140">
        <f t="shared" si="53"/>
        <v>1</v>
      </c>
      <c r="N1140" t="s">
        <v>453</v>
      </c>
    </row>
    <row r="1141" spans="1:14">
      <c r="A1141" t="s">
        <v>451</v>
      </c>
      <c r="B1141" t="s">
        <v>452</v>
      </c>
      <c r="C1141" t="s">
        <v>570</v>
      </c>
      <c r="D1141" t="s">
        <v>571</v>
      </c>
      <c r="E1141" s="2">
        <v>44272.633333333331</v>
      </c>
      <c r="F1141" t="s">
        <v>150</v>
      </c>
      <c r="G1141" t="s">
        <v>149</v>
      </c>
      <c r="H1141" t="b">
        <v>1</v>
      </c>
      <c r="I1141">
        <v>1E-3</v>
      </c>
      <c r="J1141">
        <v>1E-3</v>
      </c>
      <c r="K1141" t="str">
        <f t="shared" si="51"/>
        <v>&lt;</v>
      </c>
      <c r="L1141">
        <f t="shared" si="52"/>
        <v>1</v>
      </c>
      <c r="M1141">
        <f t="shared" si="53"/>
        <v>1</v>
      </c>
      <c r="N1141" t="s">
        <v>453</v>
      </c>
    </row>
    <row r="1142" spans="1:14">
      <c r="A1142" t="s">
        <v>451</v>
      </c>
      <c r="B1142" t="s">
        <v>452</v>
      </c>
      <c r="C1142" t="s">
        <v>570</v>
      </c>
      <c r="D1142" t="s">
        <v>571</v>
      </c>
      <c r="E1142" s="2">
        <v>44545.445138888892</v>
      </c>
      <c r="F1142" t="s">
        <v>150</v>
      </c>
      <c r="G1142" t="s">
        <v>149</v>
      </c>
      <c r="H1142" t="b">
        <v>1</v>
      </c>
      <c r="I1142">
        <v>1E-3</v>
      </c>
      <c r="J1142">
        <v>1E-3</v>
      </c>
      <c r="K1142" t="str">
        <f t="shared" si="51"/>
        <v>&lt;</v>
      </c>
      <c r="L1142">
        <f t="shared" si="52"/>
        <v>1</v>
      </c>
      <c r="M1142">
        <f t="shared" si="53"/>
        <v>1</v>
      </c>
      <c r="N1142" t="s">
        <v>453</v>
      </c>
    </row>
    <row r="1143" spans="1:14">
      <c r="A1143" t="s">
        <v>451</v>
      </c>
      <c r="B1143" t="s">
        <v>452</v>
      </c>
      <c r="C1143" t="s">
        <v>570</v>
      </c>
      <c r="D1143" t="s">
        <v>571</v>
      </c>
      <c r="E1143" s="2">
        <v>44356.559027777781</v>
      </c>
      <c r="F1143" t="s">
        <v>150</v>
      </c>
      <c r="G1143" t="s">
        <v>149</v>
      </c>
      <c r="H1143" t="b">
        <v>1</v>
      </c>
      <c r="I1143">
        <v>1E-3</v>
      </c>
      <c r="J1143">
        <v>1E-3</v>
      </c>
      <c r="K1143" t="str">
        <f t="shared" si="51"/>
        <v>&lt;</v>
      </c>
      <c r="L1143">
        <f t="shared" si="52"/>
        <v>1</v>
      </c>
      <c r="M1143">
        <f t="shared" si="53"/>
        <v>1</v>
      </c>
      <c r="N1143" t="s">
        <v>453</v>
      </c>
    </row>
    <row r="1144" spans="1:14">
      <c r="A1144" t="s">
        <v>451</v>
      </c>
      <c r="B1144" t="s">
        <v>452</v>
      </c>
      <c r="C1144" t="s">
        <v>570</v>
      </c>
      <c r="D1144" t="s">
        <v>571</v>
      </c>
      <c r="E1144" s="2">
        <v>44281.563194444447</v>
      </c>
      <c r="F1144" t="s">
        <v>150</v>
      </c>
      <c r="G1144" t="s">
        <v>149</v>
      </c>
      <c r="H1144" t="b">
        <v>1</v>
      </c>
      <c r="I1144">
        <v>1E-3</v>
      </c>
      <c r="J1144">
        <v>1E-3</v>
      </c>
      <c r="K1144" t="str">
        <f t="shared" si="51"/>
        <v>&lt;</v>
      </c>
      <c r="L1144">
        <f t="shared" si="52"/>
        <v>1</v>
      </c>
      <c r="M1144">
        <f t="shared" si="53"/>
        <v>1</v>
      </c>
      <c r="N1144" t="s">
        <v>453</v>
      </c>
    </row>
    <row r="1145" spans="1:14">
      <c r="A1145" t="s">
        <v>451</v>
      </c>
      <c r="B1145" t="s">
        <v>452</v>
      </c>
      <c r="C1145" t="s">
        <v>570</v>
      </c>
      <c r="D1145" t="s">
        <v>571</v>
      </c>
      <c r="E1145" s="2">
        <v>44245.54583333333</v>
      </c>
      <c r="F1145" t="s">
        <v>150</v>
      </c>
      <c r="G1145" t="s">
        <v>149</v>
      </c>
      <c r="H1145" t="b">
        <v>1</v>
      </c>
      <c r="I1145">
        <v>1E-3</v>
      </c>
      <c r="J1145">
        <v>1E-3</v>
      </c>
      <c r="K1145" t="str">
        <f t="shared" si="51"/>
        <v>&lt;</v>
      </c>
      <c r="L1145">
        <f t="shared" si="52"/>
        <v>1</v>
      </c>
      <c r="M1145">
        <f t="shared" si="53"/>
        <v>1</v>
      </c>
      <c r="N1145" t="s">
        <v>453</v>
      </c>
    </row>
    <row r="1146" spans="1:14">
      <c r="A1146" t="s">
        <v>451</v>
      </c>
      <c r="B1146" t="s">
        <v>452</v>
      </c>
      <c r="C1146" t="s">
        <v>570</v>
      </c>
      <c r="D1146" t="s">
        <v>571</v>
      </c>
      <c r="E1146" s="2">
        <v>44538.568749999999</v>
      </c>
      <c r="F1146" t="s">
        <v>150</v>
      </c>
      <c r="G1146" t="s">
        <v>149</v>
      </c>
      <c r="H1146" t="b">
        <v>1</v>
      </c>
      <c r="I1146">
        <v>1E-3</v>
      </c>
      <c r="J1146">
        <v>1E-3</v>
      </c>
      <c r="K1146" t="str">
        <f t="shared" si="51"/>
        <v>&lt;</v>
      </c>
      <c r="L1146">
        <f t="shared" si="52"/>
        <v>1</v>
      </c>
      <c r="M1146">
        <f t="shared" si="53"/>
        <v>1</v>
      </c>
      <c r="N1146" t="s">
        <v>453</v>
      </c>
    </row>
    <row r="1147" spans="1:14">
      <c r="A1147" t="s">
        <v>451</v>
      </c>
      <c r="B1147" t="s">
        <v>452</v>
      </c>
      <c r="C1147" t="s">
        <v>406</v>
      </c>
      <c r="D1147" t="s">
        <v>407</v>
      </c>
      <c r="E1147" s="2">
        <v>44546.459027777775</v>
      </c>
      <c r="F1147" t="s">
        <v>150</v>
      </c>
      <c r="G1147" t="s">
        <v>149</v>
      </c>
      <c r="H1147" t="b">
        <v>1</v>
      </c>
      <c r="I1147">
        <v>1E-3</v>
      </c>
      <c r="J1147">
        <v>1E-3</v>
      </c>
      <c r="K1147" t="str">
        <f t="shared" si="51"/>
        <v>&lt;</v>
      </c>
      <c r="L1147">
        <f t="shared" si="52"/>
        <v>1</v>
      </c>
      <c r="M1147">
        <f t="shared" si="53"/>
        <v>1</v>
      </c>
      <c r="N1147" t="s">
        <v>453</v>
      </c>
    </row>
    <row r="1148" spans="1:14">
      <c r="A1148" t="s">
        <v>451</v>
      </c>
      <c r="B1148" t="s">
        <v>452</v>
      </c>
      <c r="C1148" t="s">
        <v>406</v>
      </c>
      <c r="D1148" t="s">
        <v>407</v>
      </c>
      <c r="E1148" s="2">
        <v>44342.634027777778</v>
      </c>
      <c r="F1148" t="s">
        <v>150</v>
      </c>
      <c r="G1148" t="s">
        <v>149</v>
      </c>
      <c r="H1148" t="b">
        <v>1</v>
      </c>
      <c r="I1148">
        <v>1E-3</v>
      </c>
      <c r="J1148">
        <v>1E-3</v>
      </c>
      <c r="K1148" t="str">
        <f t="shared" si="51"/>
        <v>&lt;</v>
      </c>
      <c r="L1148">
        <f t="shared" si="52"/>
        <v>1</v>
      </c>
      <c r="M1148">
        <f t="shared" si="53"/>
        <v>1</v>
      </c>
      <c r="N1148" t="s">
        <v>453</v>
      </c>
    </row>
    <row r="1149" spans="1:14">
      <c r="A1149" t="s">
        <v>451</v>
      </c>
      <c r="B1149" t="s">
        <v>452</v>
      </c>
      <c r="C1149" t="s">
        <v>406</v>
      </c>
      <c r="D1149" t="s">
        <v>407</v>
      </c>
      <c r="E1149" s="2">
        <v>44390.445833333331</v>
      </c>
      <c r="F1149" t="s">
        <v>150</v>
      </c>
      <c r="G1149" t="s">
        <v>149</v>
      </c>
      <c r="H1149" t="b">
        <v>1</v>
      </c>
      <c r="I1149">
        <v>1E-3</v>
      </c>
      <c r="J1149">
        <v>1E-3</v>
      </c>
      <c r="K1149" t="str">
        <f t="shared" si="51"/>
        <v>&lt;</v>
      </c>
      <c r="L1149">
        <f t="shared" si="52"/>
        <v>1</v>
      </c>
      <c r="M1149">
        <f t="shared" si="53"/>
        <v>1</v>
      </c>
      <c r="N1149" t="s">
        <v>453</v>
      </c>
    </row>
    <row r="1150" spans="1:14">
      <c r="A1150" t="s">
        <v>451</v>
      </c>
      <c r="B1150" t="s">
        <v>452</v>
      </c>
      <c r="C1150" t="s">
        <v>406</v>
      </c>
      <c r="D1150" t="s">
        <v>407</v>
      </c>
      <c r="E1150" s="2">
        <v>44258.509722222225</v>
      </c>
      <c r="F1150" t="s">
        <v>150</v>
      </c>
      <c r="G1150" t="s">
        <v>149</v>
      </c>
      <c r="H1150" t="b">
        <v>1</v>
      </c>
      <c r="I1150">
        <v>1E-3</v>
      </c>
      <c r="J1150">
        <v>1E-3</v>
      </c>
      <c r="K1150" t="str">
        <f t="shared" si="51"/>
        <v>&lt;</v>
      </c>
      <c r="L1150">
        <f t="shared" si="52"/>
        <v>1</v>
      </c>
      <c r="M1150">
        <f t="shared" si="53"/>
        <v>1</v>
      </c>
      <c r="N1150" t="s">
        <v>453</v>
      </c>
    </row>
    <row r="1151" spans="1:14">
      <c r="A1151" t="s">
        <v>451</v>
      </c>
      <c r="B1151" t="s">
        <v>452</v>
      </c>
      <c r="C1151" t="s">
        <v>406</v>
      </c>
      <c r="D1151" t="s">
        <v>407</v>
      </c>
      <c r="E1151" s="2">
        <v>44218.494444444441</v>
      </c>
      <c r="F1151" t="s">
        <v>150</v>
      </c>
      <c r="G1151" t="s">
        <v>149</v>
      </c>
      <c r="H1151" t="b">
        <v>1</v>
      </c>
      <c r="I1151">
        <v>1E-3</v>
      </c>
      <c r="J1151">
        <v>1E-3</v>
      </c>
      <c r="K1151" t="str">
        <f t="shared" si="51"/>
        <v>&lt;</v>
      </c>
      <c r="L1151">
        <f t="shared" si="52"/>
        <v>1</v>
      </c>
      <c r="M1151">
        <f t="shared" si="53"/>
        <v>1</v>
      </c>
      <c r="N1151" t="s">
        <v>453</v>
      </c>
    </row>
    <row r="1152" spans="1:14">
      <c r="A1152" t="s">
        <v>451</v>
      </c>
      <c r="B1152" t="s">
        <v>452</v>
      </c>
      <c r="C1152" t="s">
        <v>406</v>
      </c>
      <c r="D1152" t="s">
        <v>407</v>
      </c>
      <c r="E1152" s="2">
        <v>44518.396527777775</v>
      </c>
      <c r="F1152" t="s">
        <v>150</v>
      </c>
      <c r="G1152" t="s">
        <v>149</v>
      </c>
      <c r="H1152" t="b">
        <v>1</v>
      </c>
      <c r="I1152">
        <v>1E-3</v>
      </c>
      <c r="J1152">
        <v>1E-3</v>
      </c>
      <c r="K1152" t="str">
        <f t="shared" si="51"/>
        <v>&lt;</v>
      </c>
      <c r="L1152">
        <f t="shared" si="52"/>
        <v>1</v>
      </c>
      <c r="M1152">
        <f t="shared" si="53"/>
        <v>1</v>
      </c>
      <c r="N1152" t="s">
        <v>453</v>
      </c>
    </row>
    <row r="1153" spans="1:14">
      <c r="A1153" t="s">
        <v>451</v>
      </c>
      <c r="B1153" t="s">
        <v>452</v>
      </c>
      <c r="C1153" t="s">
        <v>406</v>
      </c>
      <c r="D1153" t="s">
        <v>407</v>
      </c>
      <c r="E1153" s="2">
        <v>44237.613194444442</v>
      </c>
      <c r="F1153" t="s">
        <v>150</v>
      </c>
      <c r="G1153" t="s">
        <v>149</v>
      </c>
      <c r="H1153" t="b">
        <v>1</v>
      </c>
      <c r="I1153">
        <v>1E-3</v>
      </c>
      <c r="J1153">
        <v>1E-3</v>
      </c>
      <c r="K1153" t="str">
        <f t="shared" si="51"/>
        <v>&lt;</v>
      </c>
      <c r="L1153">
        <f t="shared" si="52"/>
        <v>1</v>
      </c>
      <c r="M1153">
        <f t="shared" si="53"/>
        <v>1</v>
      </c>
      <c r="N1153" t="s">
        <v>453</v>
      </c>
    </row>
    <row r="1154" spans="1:14">
      <c r="A1154" t="s">
        <v>451</v>
      </c>
      <c r="B1154" t="s">
        <v>452</v>
      </c>
      <c r="C1154" t="s">
        <v>573</v>
      </c>
      <c r="D1154" t="s">
        <v>574</v>
      </c>
      <c r="E1154" s="2">
        <v>44259.500694444447</v>
      </c>
      <c r="F1154" t="s">
        <v>150</v>
      </c>
      <c r="G1154" t="s">
        <v>149</v>
      </c>
      <c r="H1154" t="b">
        <v>1</v>
      </c>
      <c r="I1154">
        <v>1E-3</v>
      </c>
      <c r="J1154">
        <v>1E-3</v>
      </c>
      <c r="K1154" t="str">
        <f t="shared" si="51"/>
        <v>&lt;</v>
      </c>
      <c r="L1154">
        <f t="shared" si="52"/>
        <v>1</v>
      </c>
      <c r="M1154">
        <f t="shared" si="53"/>
        <v>1</v>
      </c>
      <c r="N1154" t="s">
        <v>453</v>
      </c>
    </row>
    <row r="1155" spans="1:14">
      <c r="A1155" t="s">
        <v>451</v>
      </c>
      <c r="B1155" t="s">
        <v>452</v>
      </c>
      <c r="C1155" t="s">
        <v>573</v>
      </c>
      <c r="D1155" t="s">
        <v>574</v>
      </c>
      <c r="E1155" s="2">
        <v>44363.529166666667</v>
      </c>
      <c r="F1155" t="s">
        <v>150</v>
      </c>
      <c r="G1155" t="s">
        <v>149</v>
      </c>
      <c r="H1155" t="b">
        <v>1</v>
      </c>
      <c r="I1155">
        <v>1E-3</v>
      </c>
      <c r="J1155">
        <v>1E-3</v>
      </c>
      <c r="K1155" t="str">
        <f t="shared" ref="K1155:K1218" si="54">IF(H1155=TRUE,"&lt;","=")</f>
        <v>&lt;</v>
      </c>
      <c r="L1155">
        <f t="shared" ref="L1155:L1218" si="55">I1155*1000</f>
        <v>1</v>
      </c>
      <c r="M1155">
        <f t="shared" ref="M1155:M1218" si="56">J1155*1000</f>
        <v>1</v>
      </c>
      <c r="N1155" t="s">
        <v>453</v>
      </c>
    </row>
    <row r="1156" spans="1:14">
      <c r="A1156" t="s">
        <v>451</v>
      </c>
      <c r="B1156" t="s">
        <v>452</v>
      </c>
      <c r="C1156" t="s">
        <v>573</v>
      </c>
      <c r="D1156" t="s">
        <v>574</v>
      </c>
      <c r="E1156" s="2">
        <v>44533.466666666667</v>
      </c>
      <c r="F1156" t="s">
        <v>150</v>
      </c>
      <c r="G1156" t="s">
        <v>149</v>
      </c>
      <c r="H1156" t="b">
        <v>1</v>
      </c>
      <c r="I1156">
        <v>1E-3</v>
      </c>
      <c r="J1156">
        <v>1E-3</v>
      </c>
      <c r="K1156" t="str">
        <f t="shared" si="54"/>
        <v>&lt;</v>
      </c>
      <c r="L1156">
        <f t="shared" si="55"/>
        <v>1</v>
      </c>
      <c r="M1156">
        <f t="shared" si="56"/>
        <v>1</v>
      </c>
      <c r="N1156" t="s">
        <v>453</v>
      </c>
    </row>
    <row r="1157" spans="1:14">
      <c r="A1157" t="s">
        <v>451</v>
      </c>
      <c r="B1157" t="s">
        <v>452</v>
      </c>
      <c r="C1157" t="s">
        <v>573</v>
      </c>
      <c r="D1157" t="s">
        <v>574</v>
      </c>
      <c r="E1157" s="2">
        <v>44294.51666666667</v>
      </c>
      <c r="F1157" t="s">
        <v>150</v>
      </c>
      <c r="G1157" t="s">
        <v>149</v>
      </c>
      <c r="H1157" t="b">
        <v>1</v>
      </c>
      <c r="I1157">
        <v>1E-3</v>
      </c>
      <c r="J1157">
        <v>1E-3</v>
      </c>
      <c r="K1157" t="str">
        <f t="shared" si="54"/>
        <v>&lt;</v>
      </c>
      <c r="L1157">
        <f t="shared" si="55"/>
        <v>1</v>
      </c>
      <c r="M1157">
        <f t="shared" si="56"/>
        <v>1</v>
      </c>
      <c r="N1157" t="s">
        <v>453</v>
      </c>
    </row>
    <row r="1158" spans="1:14">
      <c r="A1158" t="s">
        <v>451</v>
      </c>
      <c r="B1158" t="s">
        <v>452</v>
      </c>
      <c r="C1158" t="s">
        <v>573</v>
      </c>
      <c r="D1158" t="s">
        <v>574</v>
      </c>
      <c r="E1158" s="2">
        <v>44378.554166666669</v>
      </c>
      <c r="F1158" t="s">
        <v>150</v>
      </c>
      <c r="G1158" t="s">
        <v>149</v>
      </c>
      <c r="H1158" t="b">
        <v>1</v>
      </c>
      <c r="I1158">
        <v>1E-3</v>
      </c>
      <c r="J1158">
        <v>1E-3</v>
      </c>
      <c r="K1158" t="str">
        <f t="shared" si="54"/>
        <v>&lt;</v>
      </c>
      <c r="L1158">
        <f t="shared" si="55"/>
        <v>1</v>
      </c>
      <c r="M1158">
        <f t="shared" si="56"/>
        <v>1</v>
      </c>
      <c r="N1158" t="s">
        <v>453</v>
      </c>
    </row>
    <row r="1159" spans="1:14">
      <c r="A1159" t="s">
        <v>451</v>
      </c>
      <c r="B1159" t="s">
        <v>452</v>
      </c>
      <c r="C1159" t="s">
        <v>573</v>
      </c>
      <c r="D1159" t="s">
        <v>574</v>
      </c>
      <c r="E1159" s="2">
        <v>44215.458333333336</v>
      </c>
      <c r="F1159" t="s">
        <v>150</v>
      </c>
      <c r="G1159" t="s">
        <v>149</v>
      </c>
      <c r="H1159" t="b">
        <v>1</v>
      </c>
      <c r="I1159">
        <v>1E-3</v>
      </c>
      <c r="J1159">
        <v>1E-3</v>
      </c>
      <c r="K1159" t="str">
        <f t="shared" si="54"/>
        <v>&lt;</v>
      </c>
      <c r="L1159">
        <f t="shared" si="55"/>
        <v>1</v>
      </c>
      <c r="M1159">
        <f t="shared" si="56"/>
        <v>1</v>
      </c>
      <c r="N1159" t="s">
        <v>453</v>
      </c>
    </row>
    <row r="1160" spans="1:14">
      <c r="A1160" t="s">
        <v>451</v>
      </c>
      <c r="B1160" t="s">
        <v>452</v>
      </c>
      <c r="C1160" t="s">
        <v>573</v>
      </c>
      <c r="D1160" t="s">
        <v>574</v>
      </c>
      <c r="E1160" s="2">
        <v>44327.512499999997</v>
      </c>
      <c r="F1160" t="s">
        <v>150</v>
      </c>
      <c r="G1160" t="s">
        <v>149</v>
      </c>
      <c r="H1160" t="b">
        <v>1</v>
      </c>
      <c r="I1160">
        <v>1E-3</v>
      </c>
      <c r="J1160">
        <v>1E-3</v>
      </c>
      <c r="K1160" t="str">
        <f t="shared" si="54"/>
        <v>&lt;</v>
      </c>
      <c r="L1160">
        <f t="shared" si="55"/>
        <v>1</v>
      </c>
      <c r="M1160">
        <f t="shared" si="56"/>
        <v>1</v>
      </c>
      <c r="N1160" t="s">
        <v>453</v>
      </c>
    </row>
    <row r="1161" spans="1:14">
      <c r="A1161" t="s">
        <v>451</v>
      </c>
      <c r="B1161" t="s">
        <v>452</v>
      </c>
      <c r="C1161" t="s">
        <v>573</v>
      </c>
      <c r="D1161" t="s">
        <v>574</v>
      </c>
      <c r="E1161" s="2">
        <v>44519.472222222219</v>
      </c>
      <c r="F1161" t="s">
        <v>150</v>
      </c>
      <c r="G1161" t="s">
        <v>149</v>
      </c>
      <c r="H1161" t="b">
        <v>1</v>
      </c>
      <c r="I1161">
        <v>1E-3</v>
      </c>
      <c r="J1161">
        <v>1E-3</v>
      </c>
      <c r="K1161" t="str">
        <f t="shared" si="54"/>
        <v>&lt;</v>
      </c>
      <c r="L1161">
        <f t="shared" si="55"/>
        <v>1</v>
      </c>
      <c r="M1161">
        <f t="shared" si="56"/>
        <v>1</v>
      </c>
      <c r="N1161" t="s">
        <v>453</v>
      </c>
    </row>
    <row r="1162" spans="1:14">
      <c r="A1162" t="s">
        <v>451</v>
      </c>
      <c r="B1162" t="s">
        <v>452</v>
      </c>
      <c r="C1162" t="s">
        <v>573</v>
      </c>
      <c r="D1162" t="s">
        <v>574</v>
      </c>
      <c r="E1162" s="2">
        <v>44237.496527777781</v>
      </c>
      <c r="F1162" t="s">
        <v>150</v>
      </c>
      <c r="G1162" t="s">
        <v>149</v>
      </c>
      <c r="H1162" t="b">
        <v>1</v>
      </c>
      <c r="I1162">
        <v>1E-3</v>
      </c>
      <c r="J1162">
        <v>1E-3</v>
      </c>
      <c r="K1162" t="str">
        <f t="shared" si="54"/>
        <v>&lt;</v>
      </c>
      <c r="L1162">
        <f t="shared" si="55"/>
        <v>1</v>
      </c>
      <c r="M1162">
        <f t="shared" si="56"/>
        <v>1</v>
      </c>
      <c r="N1162" t="s">
        <v>453</v>
      </c>
    </row>
    <row r="1163" spans="1:14">
      <c r="A1163" t="s">
        <v>451</v>
      </c>
      <c r="B1163" t="s">
        <v>452</v>
      </c>
      <c r="C1163" t="s">
        <v>576</v>
      </c>
      <c r="D1163" t="s">
        <v>577</v>
      </c>
      <c r="E1163" s="2">
        <v>44335.635416666664</v>
      </c>
      <c r="F1163" t="s">
        <v>150</v>
      </c>
      <c r="G1163" t="s">
        <v>149</v>
      </c>
      <c r="H1163" t="b">
        <v>1</v>
      </c>
      <c r="I1163">
        <v>1E-3</v>
      </c>
      <c r="J1163">
        <v>1E-3</v>
      </c>
      <c r="K1163" t="str">
        <f t="shared" si="54"/>
        <v>&lt;</v>
      </c>
      <c r="L1163">
        <f t="shared" si="55"/>
        <v>1</v>
      </c>
      <c r="M1163">
        <f t="shared" si="56"/>
        <v>1</v>
      </c>
      <c r="N1163" t="s">
        <v>453</v>
      </c>
    </row>
    <row r="1164" spans="1:14">
      <c r="A1164" t="s">
        <v>451</v>
      </c>
      <c r="B1164" t="s">
        <v>452</v>
      </c>
      <c r="C1164" t="s">
        <v>576</v>
      </c>
      <c r="D1164" t="s">
        <v>577</v>
      </c>
      <c r="E1164" s="2">
        <v>44526.574999999997</v>
      </c>
      <c r="F1164" t="s">
        <v>150</v>
      </c>
      <c r="G1164" t="s">
        <v>149</v>
      </c>
      <c r="H1164" t="b">
        <v>1</v>
      </c>
      <c r="I1164">
        <v>1E-3</v>
      </c>
      <c r="J1164">
        <v>1E-3</v>
      </c>
      <c r="K1164" t="str">
        <f t="shared" si="54"/>
        <v>&lt;</v>
      </c>
      <c r="L1164">
        <f t="shared" si="55"/>
        <v>1</v>
      </c>
      <c r="M1164">
        <f t="shared" si="56"/>
        <v>1</v>
      </c>
      <c r="N1164" t="s">
        <v>453</v>
      </c>
    </row>
    <row r="1165" spans="1:14">
      <c r="A1165" t="s">
        <v>451</v>
      </c>
      <c r="B1165" t="s">
        <v>452</v>
      </c>
      <c r="C1165" t="s">
        <v>576</v>
      </c>
      <c r="D1165" t="s">
        <v>577</v>
      </c>
      <c r="E1165" s="2">
        <v>44253.405555555553</v>
      </c>
      <c r="F1165" t="s">
        <v>150</v>
      </c>
      <c r="G1165" t="s">
        <v>149</v>
      </c>
      <c r="H1165" t="b">
        <v>1</v>
      </c>
      <c r="I1165">
        <v>1E-3</v>
      </c>
      <c r="J1165">
        <v>1E-3</v>
      </c>
      <c r="K1165" t="str">
        <f t="shared" si="54"/>
        <v>&lt;</v>
      </c>
      <c r="L1165">
        <f t="shared" si="55"/>
        <v>1</v>
      </c>
      <c r="M1165">
        <f t="shared" si="56"/>
        <v>1</v>
      </c>
      <c r="N1165" t="s">
        <v>453</v>
      </c>
    </row>
    <row r="1166" spans="1:14">
      <c r="A1166" t="s">
        <v>451</v>
      </c>
      <c r="B1166" t="s">
        <v>452</v>
      </c>
      <c r="C1166" t="s">
        <v>576</v>
      </c>
      <c r="D1166" t="s">
        <v>577</v>
      </c>
      <c r="E1166" s="2">
        <v>44298.517361111109</v>
      </c>
      <c r="F1166" t="s">
        <v>150</v>
      </c>
      <c r="G1166" t="s">
        <v>149</v>
      </c>
      <c r="H1166" t="b">
        <v>1</v>
      </c>
      <c r="I1166">
        <v>1E-3</v>
      </c>
      <c r="J1166">
        <v>1E-3</v>
      </c>
      <c r="K1166" t="str">
        <f t="shared" si="54"/>
        <v>&lt;</v>
      </c>
      <c r="L1166">
        <f t="shared" si="55"/>
        <v>1</v>
      </c>
      <c r="M1166">
        <f t="shared" si="56"/>
        <v>1</v>
      </c>
      <c r="N1166" t="s">
        <v>453</v>
      </c>
    </row>
    <row r="1167" spans="1:14">
      <c r="A1167" t="s">
        <v>451</v>
      </c>
      <c r="B1167" t="s">
        <v>452</v>
      </c>
      <c r="C1167" t="s">
        <v>576</v>
      </c>
      <c r="D1167" t="s">
        <v>577</v>
      </c>
      <c r="E1167" s="2">
        <v>44517.580555555556</v>
      </c>
      <c r="F1167" t="s">
        <v>150</v>
      </c>
      <c r="G1167" t="s">
        <v>149</v>
      </c>
      <c r="H1167" t="b">
        <v>1</v>
      </c>
      <c r="I1167">
        <v>1E-3</v>
      </c>
      <c r="J1167">
        <v>1E-3</v>
      </c>
      <c r="K1167" t="str">
        <f t="shared" si="54"/>
        <v>&lt;</v>
      </c>
      <c r="L1167">
        <f t="shared" si="55"/>
        <v>1</v>
      </c>
      <c r="M1167">
        <f t="shared" si="56"/>
        <v>1</v>
      </c>
      <c r="N1167" t="s">
        <v>453</v>
      </c>
    </row>
    <row r="1168" spans="1:14">
      <c r="A1168" t="s">
        <v>451</v>
      </c>
      <c r="B1168" t="s">
        <v>452</v>
      </c>
      <c r="C1168" t="s">
        <v>576</v>
      </c>
      <c r="D1168" t="s">
        <v>577</v>
      </c>
      <c r="E1168" s="2">
        <v>44270.468055555553</v>
      </c>
      <c r="F1168" t="s">
        <v>150</v>
      </c>
      <c r="G1168" t="s">
        <v>149</v>
      </c>
      <c r="H1168" t="b">
        <v>1</v>
      </c>
      <c r="I1168">
        <v>1E-3</v>
      </c>
      <c r="J1168">
        <v>1E-3</v>
      </c>
      <c r="K1168" t="str">
        <f t="shared" si="54"/>
        <v>&lt;</v>
      </c>
      <c r="L1168">
        <f t="shared" si="55"/>
        <v>1</v>
      </c>
      <c r="M1168">
        <f t="shared" si="56"/>
        <v>1</v>
      </c>
      <c r="N1168" t="s">
        <v>453</v>
      </c>
    </row>
    <row r="1169" spans="1:14">
      <c r="A1169" t="s">
        <v>451</v>
      </c>
      <c r="B1169" t="s">
        <v>452</v>
      </c>
      <c r="C1169" t="s">
        <v>576</v>
      </c>
      <c r="D1169" t="s">
        <v>577</v>
      </c>
      <c r="E1169" s="2">
        <v>44544.537499999999</v>
      </c>
      <c r="F1169" t="s">
        <v>150</v>
      </c>
      <c r="G1169" t="s">
        <v>149</v>
      </c>
      <c r="H1169" t="b">
        <v>1</v>
      </c>
      <c r="I1169">
        <v>1E-3</v>
      </c>
      <c r="J1169">
        <v>1E-3</v>
      </c>
      <c r="K1169" t="str">
        <f t="shared" si="54"/>
        <v>&lt;</v>
      </c>
      <c r="L1169">
        <f t="shared" si="55"/>
        <v>1</v>
      </c>
      <c r="M1169">
        <f t="shared" si="56"/>
        <v>1</v>
      </c>
      <c r="N1169" t="s">
        <v>453</v>
      </c>
    </row>
    <row r="1170" spans="1:14">
      <c r="A1170" t="s">
        <v>451</v>
      </c>
      <c r="B1170" t="s">
        <v>452</v>
      </c>
      <c r="C1170" t="s">
        <v>576</v>
      </c>
      <c r="D1170" t="s">
        <v>577</v>
      </c>
      <c r="E1170" s="2">
        <v>44354.602777777778</v>
      </c>
      <c r="F1170" t="s">
        <v>150</v>
      </c>
      <c r="G1170" t="s">
        <v>149</v>
      </c>
      <c r="H1170" t="b">
        <v>1</v>
      </c>
      <c r="I1170">
        <v>1E-3</v>
      </c>
      <c r="J1170">
        <v>1E-3</v>
      </c>
      <c r="K1170" t="str">
        <f t="shared" si="54"/>
        <v>&lt;</v>
      </c>
      <c r="L1170">
        <f t="shared" si="55"/>
        <v>1</v>
      </c>
      <c r="M1170">
        <f t="shared" si="56"/>
        <v>1</v>
      </c>
      <c r="N1170" t="s">
        <v>453</v>
      </c>
    </row>
    <row r="1171" spans="1:14">
      <c r="A1171" t="s">
        <v>451</v>
      </c>
      <c r="B1171" t="s">
        <v>452</v>
      </c>
      <c r="C1171" t="s">
        <v>268</v>
      </c>
      <c r="D1171" t="s">
        <v>271</v>
      </c>
      <c r="E1171" s="2">
        <v>44693.481249999997</v>
      </c>
      <c r="F1171" t="s">
        <v>150</v>
      </c>
      <c r="G1171" t="s">
        <v>149</v>
      </c>
      <c r="H1171" t="b">
        <v>1</v>
      </c>
      <c r="I1171">
        <v>1E-3</v>
      </c>
      <c r="J1171">
        <v>1E-3</v>
      </c>
      <c r="K1171" t="str">
        <f t="shared" si="54"/>
        <v>&lt;</v>
      </c>
      <c r="L1171">
        <f t="shared" si="55"/>
        <v>1</v>
      </c>
      <c r="M1171">
        <f t="shared" si="56"/>
        <v>1</v>
      </c>
      <c r="N1171" t="s">
        <v>453</v>
      </c>
    </row>
    <row r="1172" spans="1:14">
      <c r="A1172" t="s">
        <v>451</v>
      </c>
      <c r="B1172" t="s">
        <v>452</v>
      </c>
      <c r="C1172" t="s">
        <v>268</v>
      </c>
      <c r="D1172" t="s">
        <v>271</v>
      </c>
      <c r="E1172" s="2">
        <v>44896.421527777777</v>
      </c>
      <c r="F1172" t="s">
        <v>150</v>
      </c>
      <c r="G1172" t="s">
        <v>149</v>
      </c>
      <c r="H1172" t="b">
        <v>1</v>
      </c>
      <c r="I1172">
        <v>1E-3</v>
      </c>
      <c r="J1172">
        <v>1E-3</v>
      </c>
      <c r="K1172" t="str">
        <f t="shared" si="54"/>
        <v>&lt;</v>
      </c>
      <c r="L1172">
        <f t="shared" si="55"/>
        <v>1</v>
      </c>
      <c r="M1172">
        <f t="shared" si="56"/>
        <v>1</v>
      </c>
      <c r="N1172" t="s">
        <v>453</v>
      </c>
    </row>
    <row r="1173" spans="1:14">
      <c r="A1173" t="s">
        <v>451</v>
      </c>
      <c r="B1173" t="s">
        <v>452</v>
      </c>
      <c r="C1173" t="s">
        <v>268</v>
      </c>
      <c r="D1173" t="s">
        <v>271</v>
      </c>
      <c r="E1173" s="2">
        <v>44838.42083333333</v>
      </c>
      <c r="F1173" t="s">
        <v>150</v>
      </c>
      <c r="G1173" t="s">
        <v>149</v>
      </c>
      <c r="H1173" t="b">
        <v>1</v>
      </c>
      <c r="I1173">
        <v>1E-3</v>
      </c>
      <c r="J1173">
        <v>1E-3</v>
      </c>
      <c r="K1173" t="str">
        <f t="shared" si="54"/>
        <v>&lt;</v>
      </c>
      <c r="L1173">
        <f t="shared" si="55"/>
        <v>1</v>
      </c>
      <c r="M1173">
        <f t="shared" si="56"/>
        <v>1</v>
      </c>
      <c r="N1173" t="s">
        <v>453</v>
      </c>
    </row>
    <row r="1174" spans="1:14">
      <c r="A1174" t="s">
        <v>451</v>
      </c>
      <c r="B1174" t="s">
        <v>452</v>
      </c>
      <c r="C1174" t="s">
        <v>268</v>
      </c>
      <c r="D1174" t="s">
        <v>271</v>
      </c>
      <c r="E1174" s="2">
        <v>44664.48541666667</v>
      </c>
      <c r="F1174" t="s">
        <v>150</v>
      </c>
      <c r="G1174" t="s">
        <v>149</v>
      </c>
      <c r="H1174" t="b">
        <v>1</v>
      </c>
      <c r="I1174">
        <v>1E-3</v>
      </c>
      <c r="J1174">
        <v>1E-3</v>
      </c>
      <c r="K1174" t="str">
        <f t="shared" si="54"/>
        <v>&lt;</v>
      </c>
      <c r="L1174">
        <f t="shared" si="55"/>
        <v>1</v>
      </c>
      <c r="M1174">
        <f t="shared" si="56"/>
        <v>1</v>
      </c>
      <c r="N1174" t="s">
        <v>453</v>
      </c>
    </row>
    <row r="1175" spans="1:14">
      <c r="A1175" t="s">
        <v>451</v>
      </c>
      <c r="B1175" t="s">
        <v>452</v>
      </c>
      <c r="C1175" t="s">
        <v>268</v>
      </c>
      <c r="D1175" t="s">
        <v>271</v>
      </c>
      <c r="E1175" s="2">
        <v>44866.386805555558</v>
      </c>
      <c r="F1175" t="s">
        <v>150</v>
      </c>
      <c r="G1175" t="s">
        <v>149</v>
      </c>
      <c r="H1175" t="b">
        <v>1</v>
      </c>
      <c r="I1175">
        <v>1E-3</v>
      </c>
      <c r="J1175">
        <v>1E-3</v>
      </c>
      <c r="K1175" t="str">
        <f t="shared" si="54"/>
        <v>&lt;</v>
      </c>
      <c r="L1175">
        <f t="shared" si="55"/>
        <v>1</v>
      </c>
      <c r="M1175">
        <f t="shared" si="56"/>
        <v>1</v>
      </c>
      <c r="N1175" t="s">
        <v>453</v>
      </c>
    </row>
    <row r="1176" spans="1:14">
      <c r="A1176" t="s">
        <v>451</v>
      </c>
      <c r="B1176" t="s">
        <v>452</v>
      </c>
      <c r="C1176" t="s">
        <v>268</v>
      </c>
      <c r="D1176" t="s">
        <v>271</v>
      </c>
      <c r="E1176" s="2">
        <v>44718.45</v>
      </c>
      <c r="F1176" t="s">
        <v>150</v>
      </c>
      <c r="G1176" t="s">
        <v>149</v>
      </c>
      <c r="H1176" t="b">
        <v>1</v>
      </c>
      <c r="I1176">
        <v>1E-3</v>
      </c>
      <c r="J1176">
        <v>1E-3</v>
      </c>
      <c r="K1176" t="str">
        <f t="shared" si="54"/>
        <v>&lt;</v>
      </c>
      <c r="L1176">
        <f t="shared" si="55"/>
        <v>1</v>
      </c>
      <c r="M1176">
        <f t="shared" si="56"/>
        <v>1</v>
      </c>
      <c r="N1176" t="s">
        <v>453</v>
      </c>
    </row>
    <row r="1177" spans="1:14">
      <c r="A1177" t="s">
        <v>451</v>
      </c>
      <c r="B1177" t="s">
        <v>452</v>
      </c>
      <c r="C1177" t="s">
        <v>268</v>
      </c>
      <c r="D1177" t="s">
        <v>271</v>
      </c>
      <c r="E1177" s="2">
        <v>44805.461805555555</v>
      </c>
      <c r="F1177" t="s">
        <v>150</v>
      </c>
      <c r="G1177" t="s">
        <v>149</v>
      </c>
      <c r="H1177" t="b">
        <v>1</v>
      </c>
      <c r="I1177">
        <v>1E-3</v>
      </c>
      <c r="J1177">
        <v>1E-3</v>
      </c>
      <c r="K1177" t="str">
        <f t="shared" si="54"/>
        <v>&lt;</v>
      </c>
      <c r="L1177">
        <f t="shared" si="55"/>
        <v>1</v>
      </c>
      <c r="M1177">
        <f t="shared" si="56"/>
        <v>1</v>
      </c>
      <c r="N1177" t="s">
        <v>453</v>
      </c>
    </row>
    <row r="1178" spans="1:14">
      <c r="A1178" t="s">
        <v>451</v>
      </c>
      <c r="B1178" t="s">
        <v>452</v>
      </c>
      <c r="C1178" t="s">
        <v>268</v>
      </c>
      <c r="D1178" t="s">
        <v>271</v>
      </c>
      <c r="E1178" s="2">
        <v>44743.45</v>
      </c>
      <c r="F1178" t="s">
        <v>150</v>
      </c>
      <c r="G1178" t="s">
        <v>149</v>
      </c>
      <c r="H1178" t="b">
        <v>1</v>
      </c>
      <c r="I1178">
        <v>1E-3</v>
      </c>
      <c r="J1178">
        <v>1E-3</v>
      </c>
      <c r="K1178" t="str">
        <f t="shared" si="54"/>
        <v>&lt;</v>
      </c>
      <c r="L1178">
        <f t="shared" si="55"/>
        <v>1</v>
      </c>
      <c r="M1178">
        <f t="shared" si="56"/>
        <v>1</v>
      </c>
      <c r="N1178" t="s">
        <v>453</v>
      </c>
    </row>
    <row r="1179" spans="1:14">
      <c r="A1179" t="s">
        <v>451</v>
      </c>
      <c r="B1179" t="s">
        <v>452</v>
      </c>
      <c r="C1179" t="s">
        <v>190</v>
      </c>
      <c r="D1179" t="s">
        <v>194</v>
      </c>
      <c r="E1179" s="2">
        <v>44741.532638888886</v>
      </c>
      <c r="F1179" t="s">
        <v>150</v>
      </c>
      <c r="G1179" t="s">
        <v>149</v>
      </c>
      <c r="H1179" t="b">
        <v>1</v>
      </c>
      <c r="I1179">
        <v>1E-3</v>
      </c>
      <c r="J1179">
        <v>1E-3</v>
      </c>
      <c r="K1179" t="str">
        <f t="shared" si="54"/>
        <v>&lt;</v>
      </c>
      <c r="L1179">
        <f t="shared" si="55"/>
        <v>1</v>
      </c>
      <c r="M1179">
        <f t="shared" si="56"/>
        <v>1</v>
      </c>
      <c r="N1179" t="s">
        <v>453</v>
      </c>
    </row>
    <row r="1180" spans="1:14">
      <c r="A1180" t="s">
        <v>451</v>
      </c>
      <c r="B1180" t="s">
        <v>452</v>
      </c>
      <c r="C1180" t="s">
        <v>190</v>
      </c>
      <c r="D1180" t="s">
        <v>194</v>
      </c>
      <c r="E1180" s="2">
        <v>44845.474999999999</v>
      </c>
      <c r="F1180" t="s">
        <v>150</v>
      </c>
      <c r="G1180" t="s">
        <v>149</v>
      </c>
      <c r="H1180" t="b">
        <v>1</v>
      </c>
      <c r="I1180">
        <v>1E-3</v>
      </c>
      <c r="J1180">
        <v>1E-3</v>
      </c>
      <c r="K1180" t="str">
        <f t="shared" si="54"/>
        <v>&lt;</v>
      </c>
      <c r="L1180">
        <f t="shared" si="55"/>
        <v>1</v>
      </c>
      <c r="M1180">
        <f t="shared" si="56"/>
        <v>1</v>
      </c>
      <c r="N1180" t="s">
        <v>453</v>
      </c>
    </row>
    <row r="1181" spans="1:14">
      <c r="A1181" t="s">
        <v>451</v>
      </c>
      <c r="B1181" t="s">
        <v>452</v>
      </c>
      <c r="C1181" t="s">
        <v>190</v>
      </c>
      <c r="D1181" t="s">
        <v>194</v>
      </c>
      <c r="E1181" s="2">
        <v>44616.510416666664</v>
      </c>
      <c r="F1181" t="s">
        <v>150</v>
      </c>
      <c r="G1181" t="s">
        <v>149</v>
      </c>
      <c r="H1181" t="b">
        <v>1</v>
      </c>
      <c r="I1181">
        <v>1E-3</v>
      </c>
      <c r="J1181">
        <v>1E-3</v>
      </c>
      <c r="K1181" t="str">
        <f t="shared" si="54"/>
        <v>&lt;</v>
      </c>
      <c r="L1181">
        <f t="shared" si="55"/>
        <v>1</v>
      </c>
      <c r="M1181">
        <f t="shared" si="56"/>
        <v>1</v>
      </c>
      <c r="N1181" t="s">
        <v>453</v>
      </c>
    </row>
    <row r="1182" spans="1:14">
      <c r="A1182" t="s">
        <v>451</v>
      </c>
      <c r="B1182" t="s">
        <v>452</v>
      </c>
      <c r="C1182" t="s">
        <v>190</v>
      </c>
      <c r="D1182" t="s">
        <v>194</v>
      </c>
      <c r="E1182" s="2">
        <v>44734.543749999997</v>
      </c>
      <c r="F1182" t="s">
        <v>150</v>
      </c>
      <c r="G1182" t="s">
        <v>149</v>
      </c>
      <c r="H1182" t="b">
        <v>1</v>
      </c>
      <c r="I1182">
        <v>1E-3</v>
      </c>
      <c r="J1182">
        <v>1E-3</v>
      </c>
      <c r="K1182" t="str">
        <f t="shared" si="54"/>
        <v>&lt;</v>
      </c>
      <c r="L1182">
        <f t="shared" si="55"/>
        <v>1</v>
      </c>
      <c r="M1182">
        <f t="shared" si="56"/>
        <v>1</v>
      </c>
      <c r="N1182" t="s">
        <v>453</v>
      </c>
    </row>
    <row r="1183" spans="1:14">
      <c r="A1183" t="s">
        <v>451</v>
      </c>
      <c r="B1183" t="s">
        <v>452</v>
      </c>
      <c r="C1183" t="s">
        <v>190</v>
      </c>
      <c r="D1183" t="s">
        <v>194</v>
      </c>
      <c r="E1183" s="2">
        <v>44879.527083333334</v>
      </c>
      <c r="F1183" t="s">
        <v>150</v>
      </c>
      <c r="G1183" t="s">
        <v>149</v>
      </c>
      <c r="H1183" t="b">
        <v>1</v>
      </c>
      <c r="I1183">
        <v>1E-3</v>
      </c>
      <c r="J1183">
        <v>1E-3</v>
      </c>
      <c r="K1183" t="str">
        <f t="shared" si="54"/>
        <v>&lt;</v>
      </c>
      <c r="L1183">
        <f t="shared" si="55"/>
        <v>1</v>
      </c>
      <c r="M1183">
        <f t="shared" si="56"/>
        <v>1</v>
      </c>
      <c r="N1183" t="s">
        <v>453</v>
      </c>
    </row>
    <row r="1184" spans="1:14">
      <c r="A1184" t="s">
        <v>451</v>
      </c>
      <c r="B1184" t="s">
        <v>452</v>
      </c>
      <c r="C1184" t="s">
        <v>190</v>
      </c>
      <c r="D1184" t="s">
        <v>194</v>
      </c>
      <c r="E1184" s="2">
        <v>44627.569444444445</v>
      </c>
      <c r="F1184" t="s">
        <v>150</v>
      </c>
      <c r="G1184" t="s">
        <v>149</v>
      </c>
      <c r="H1184" t="b">
        <v>1</v>
      </c>
      <c r="I1184">
        <v>1E-3</v>
      </c>
      <c r="J1184">
        <v>1E-3</v>
      </c>
      <c r="K1184" t="str">
        <f t="shared" si="54"/>
        <v>&lt;</v>
      </c>
      <c r="L1184">
        <f t="shared" si="55"/>
        <v>1</v>
      </c>
      <c r="M1184">
        <f t="shared" si="56"/>
        <v>1</v>
      </c>
      <c r="N1184" t="s">
        <v>453</v>
      </c>
    </row>
    <row r="1185" spans="1:14">
      <c r="A1185" t="s">
        <v>451</v>
      </c>
      <c r="B1185" t="s">
        <v>452</v>
      </c>
      <c r="C1185" t="s">
        <v>190</v>
      </c>
      <c r="D1185" t="s">
        <v>194</v>
      </c>
      <c r="E1185" s="2">
        <v>44853.709027777775</v>
      </c>
      <c r="F1185" t="s">
        <v>150</v>
      </c>
      <c r="G1185" t="s">
        <v>149</v>
      </c>
      <c r="H1185" t="b">
        <v>1</v>
      </c>
      <c r="I1185">
        <v>1E-3</v>
      </c>
      <c r="J1185">
        <v>1E-3</v>
      </c>
      <c r="K1185" t="str">
        <f t="shared" si="54"/>
        <v>&lt;</v>
      </c>
      <c r="L1185">
        <f t="shared" si="55"/>
        <v>1</v>
      </c>
      <c r="M1185">
        <f t="shared" si="56"/>
        <v>1</v>
      </c>
      <c r="N1185" t="s">
        <v>453</v>
      </c>
    </row>
    <row r="1186" spans="1:14">
      <c r="A1186" t="s">
        <v>451</v>
      </c>
      <c r="B1186" t="s">
        <v>452</v>
      </c>
      <c r="C1186" t="s">
        <v>190</v>
      </c>
      <c r="D1186" t="s">
        <v>194</v>
      </c>
      <c r="E1186" s="2">
        <v>44867.543749999997</v>
      </c>
      <c r="F1186" t="s">
        <v>150</v>
      </c>
      <c r="G1186" t="s">
        <v>149</v>
      </c>
      <c r="H1186" t="b">
        <v>1</v>
      </c>
      <c r="I1186">
        <v>1E-3</v>
      </c>
      <c r="J1186">
        <v>1E-3</v>
      </c>
      <c r="K1186" t="str">
        <f t="shared" si="54"/>
        <v>&lt;</v>
      </c>
      <c r="L1186">
        <f t="shared" si="55"/>
        <v>1</v>
      </c>
      <c r="M1186">
        <f t="shared" si="56"/>
        <v>1</v>
      </c>
      <c r="N1186" t="s">
        <v>453</v>
      </c>
    </row>
    <row r="1187" spans="1:14">
      <c r="A1187" t="s">
        <v>451</v>
      </c>
      <c r="B1187" t="s">
        <v>452</v>
      </c>
      <c r="C1187" t="s">
        <v>190</v>
      </c>
      <c r="D1187" t="s">
        <v>194</v>
      </c>
      <c r="E1187" s="2">
        <v>44768.636805555558</v>
      </c>
      <c r="F1187" t="s">
        <v>150</v>
      </c>
      <c r="G1187" t="s">
        <v>149</v>
      </c>
      <c r="H1187" t="b">
        <v>1</v>
      </c>
      <c r="I1187">
        <v>1E-3</v>
      </c>
      <c r="J1187">
        <v>1E-3</v>
      </c>
      <c r="K1187" t="str">
        <f t="shared" si="54"/>
        <v>&lt;</v>
      </c>
      <c r="L1187">
        <f t="shared" si="55"/>
        <v>1</v>
      </c>
      <c r="M1187">
        <f t="shared" si="56"/>
        <v>1</v>
      </c>
      <c r="N1187" t="s">
        <v>453</v>
      </c>
    </row>
    <row r="1188" spans="1:14">
      <c r="A1188" t="s">
        <v>451</v>
      </c>
      <c r="B1188" t="s">
        <v>452</v>
      </c>
      <c r="C1188" t="s">
        <v>190</v>
      </c>
      <c r="D1188" t="s">
        <v>194</v>
      </c>
      <c r="E1188" s="2">
        <v>44840.536111111112</v>
      </c>
      <c r="F1188" t="s">
        <v>150</v>
      </c>
      <c r="G1188" t="s">
        <v>149</v>
      </c>
      <c r="H1188" t="b">
        <v>1</v>
      </c>
      <c r="I1188">
        <v>1E-3</v>
      </c>
      <c r="J1188">
        <v>1E-3</v>
      </c>
      <c r="K1188" t="str">
        <f t="shared" si="54"/>
        <v>&lt;</v>
      </c>
      <c r="L1188">
        <f t="shared" si="55"/>
        <v>1</v>
      </c>
      <c r="M1188">
        <f t="shared" si="56"/>
        <v>1</v>
      </c>
      <c r="N1188" t="s">
        <v>453</v>
      </c>
    </row>
    <row r="1189" spans="1:14">
      <c r="A1189" t="s">
        <v>451</v>
      </c>
      <c r="B1189" t="s">
        <v>452</v>
      </c>
      <c r="C1189" t="s">
        <v>190</v>
      </c>
      <c r="D1189" t="s">
        <v>194</v>
      </c>
      <c r="E1189" s="2">
        <v>44568.49722222222</v>
      </c>
      <c r="F1189" t="s">
        <v>150</v>
      </c>
      <c r="G1189" t="s">
        <v>149</v>
      </c>
      <c r="H1189" t="b">
        <v>1</v>
      </c>
      <c r="I1189">
        <v>1E-3</v>
      </c>
      <c r="J1189">
        <v>1E-3</v>
      </c>
      <c r="K1189" t="str">
        <f t="shared" si="54"/>
        <v>&lt;</v>
      </c>
      <c r="L1189">
        <f t="shared" si="55"/>
        <v>1</v>
      </c>
      <c r="M1189">
        <f t="shared" si="56"/>
        <v>1</v>
      </c>
      <c r="N1189" t="s">
        <v>453</v>
      </c>
    </row>
    <row r="1190" spans="1:14">
      <c r="A1190" t="s">
        <v>451</v>
      </c>
      <c r="B1190" t="s">
        <v>452</v>
      </c>
      <c r="C1190" t="s">
        <v>190</v>
      </c>
      <c r="D1190" t="s">
        <v>194</v>
      </c>
      <c r="E1190" s="2">
        <v>44623.545138888891</v>
      </c>
      <c r="F1190" t="s">
        <v>150</v>
      </c>
      <c r="G1190" t="s">
        <v>149</v>
      </c>
      <c r="H1190" t="b">
        <v>1</v>
      </c>
      <c r="I1190">
        <v>1E-3</v>
      </c>
      <c r="J1190">
        <v>1E-3</v>
      </c>
      <c r="K1190" t="str">
        <f t="shared" si="54"/>
        <v>&lt;</v>
      </c>
      <c r="L1190">
        <f t="shared" si="55"/>
        <v>1</v>
      </c>
      <c r="M1190">
        <f t="shared" si="56"/>
        <v>1</v>
      </c>
      <c r="N1190" t="s">
        <v>453</v>
      </c>
    </row>
    <row r="1191" spans="1:14">
      <c r="A1191" t="s">
        <v>451</v>
      </c>
      <c r="B1191" t="s">
        <v>452</v>
      </c>
      <c r="C1191" t="s">
        <v>190</v>
      </c>
      <c r="D1191" t="s">
        <v>194</v>
      </c>
      <c r="E1191" s="2">
        <v>44872.444444444445</v>
      </c>
      <c r="F1191" t="s">
        <v>150</v>
      </c>
      <c r="G1191" t="s">
        <v>149</v>
      </c>
      <c r="H1191" t="b">
        <v>1</v>
      </c>
      <c r="I1191">
        <v>1E-3</v>
      </c>
      <c r="J1191">
        <v>1E-3</v>
      </c>
      <c r="K1191" t="str">
        <f t="shared" si="54"/>
        <v>&lt;</v>
      </c>
      <c r="L1191">
        <f t="shared" si="55"/>
        <v>1</v>
      </c>
      <c r="M1191">
        <f t="shared" si="56"/>
        <v>1</v>
      </c>
      <c r="N1191" t="s">
        <v>453</v>
      </c>
    </row>
    <row r="1192" spans="1:14">
      <c r="A1192" t="s">
        <v>451</v>
      </c>
      <c r="B1192" t="s">
        <v>452</v>
      </c>
      <c r="C1192" t="s">
        <v>190</v>
      </c>
      <c r="D1192" t="s">
        <v>194</v>
      </c>
      <c r="E1192" s="2">
        <v>44690.506249999999</v>
      </c>
      <c r="F1192" t="s">
        <v>150</v>
      </c>
      <c r="G1192" t="s">
        <v>149</v>
      </c>
      <c r="H1192" t="b">
        <v>1</v>
      </c>
      <c r="I1192">
        <v>1E-3</v>
      </c>
      <c r="J1192">
        <v>1E-3</v>
      </c>
      <c r="K1192" t="str">
        <f t="shared" si="54"/>
        <v>&lt;</v>
      </c>
      <c r="L1192">
        <f t="shared" si="55"/>
        <v>1</v>
      </c>
      <c r="M1192">
        <f t="shared" si="56"/>
        <v>1</v>
      </c>
      <c r="N1192" t="s">
        <v>453</v>
      </c>
    </row>
    <row r="1193" spans="1:14">
      <c r="A1193" t="s">
        <v>451</v>
      </c>
      <c r="B1193" t="s">
        <v>452</v>
      </c>
      <c r="C1193" t="s">
        <v>190</v>
      </c>
      <c r="D1193" t="s">
        <v>194</v>
      </c>
      <c r="E1193" s="2">
        <v>44607.493055555555</v>
      </c>
      <c r="F1193" t="s">
        <v>150</v>
      </c>
      <c r="G1193" t="s">
        <v>149</v>
      </c>
      <c r="H1193" t="b">
        <v>1</v>
      </c>
      <c r="I1193">
        <v>1E-3</v>
      </c>
      <c r="J1193">
        <v>1E-3</v>
      </c>
      <c r="K1193" t="str">
        <f t="shared" si="54"/>
        <v>&lt;</v>
      </c>
      <c r="L1193">
        <f t="shared" si="55"/>
        <v>1</v>
      </c>
      <c r="M1193">
        <f t="shared" si="56"/>
        <v>1</v>
      </c>
      <c r="N1193" t="s">
        <v>453</v>
      </c>
    </row>
    <row r="1194" spans="1:14">
      <c r="A1194" t="s">
        <v>451</v>
      </c>
      <c r="B1194" t="s">
        <v>452</v>
      </c>
      <c r="C1194" t="s">
        <v>190</v>
      </c>
      <c r="D1194" t="s">
        <v>194</v>
      </c>
      <c r="E1194" s="2">
        <v>44903.468055555553</v>
      </c>
      <c r="F1194" t="s">
        <v>150</v>
      </c>
      <c r="G1194" t="s">
        <v>149</v>
      </c>
      <c r="H1194" t="b">
        <v>1</v>
      </c>
      <c r="I1194">
        <v>1E-3</v>
      </c>
      <c r="J1194">
        <v>1E-3</v>
      </c>
      <c r="K1194" t="str">
        <f t="shared" si="54"/>
        <v>&lt;</v>
      </c>
      <c r="L1194">
        <f t="shared" si="55"/>
        <v>1</v>
      </c>
      <c r="M1194">
        <f t="shared" si="56"/>
        <v>1</v>
      </c>
      <c r="N1194" t="s">
        <v>453</v>
      </c>
    </row>
    <row r="1195" spans="1:14">
      <c r="A1195" t="s">
        <v>451</v>
      </c>
      <c r="B1195" t="s">
        <v>452</v>
      </c>
      <c r="C1195" t="s">
        <v>190</v>
      </c>
      <c r="D1195" t="s">
        <v>194</v>
      </c>
      <c r="E1195" s="2">
        <v>44764.498611111114</v>
      </c>
      <c r="F1195" t="s">
        <v>150</v>
      </c>
      <c r="G1195" t="s">
        <v>149</v>
      </c>
      <c r="H1195" t="b">
        <v>1</v>
      </c>
      <c r="I1195">
        <v>1E-3</v>
      </c>
      <c r="J1195">
        <v>1E-3</v>
      </c>
      <c r="K1195" t="str">
        <f t="shared" si="54"/>
        <v>&lt;</v>
      </c>
      <c r="L1195">
        <f t="shared" si="55"/>
        <v>1</v>
      </c>
      <c r="M1195">
        <f t="shared" si="56"/>
        <v>1</v>
      </c>
      <c r="N1195" t="s">
        <v>453</v>
      </c>
    </row>
    <row r="1196" spans="1:14">
      <c r="A1196" t="s">
        <v>451</v>
      </c>
      <c r="B1196" t="s">
        <v>452</v>
      </c>
      <c r="C1196" t="s">
        <v>190</v>
      </c>
      <c r="D1196" t="s">
        <v>194</v>
      </c>
      <c r="E1196" s="2">
        <v>44596.531944444447</v>
      </c>
      <c r="F1196" t="s">
        <v>150</v>
      </c>
      <c r="G1196" t="s">
        <v>149</v>
      </c>
      <c r="H1196" t="b">
        <v>1</v>
      </c>
      <c r="I1196">
        <v>1E-3</v>
      </c>
      <c r="J1196">
        <v>1E-3</v>
      </c>
      <c r="K1196" t="str">
        <f t="shared" si="54"/>
        <v>&lt;</v>
      </c>
      <c r="L1196">
        <f t="shared" si="55"/>
        <v>1</v>
      </c>
      <c r="M1196">
        <f t="shared" si="56"/>
        <v>1</v>
      </c>
      <c r="N1196" t="s">
        <v>453</v>
      </c>
    </row>
    <row r="1197" spans="1:14">
      <c r="A1197" t="s">
        <v>451</v>
      </c>
      <c r="B1197" t="s">
        <v>452</v>
      </c>
      <c r="C1197" t="s">
        <v>190</v>
      </c>
      <c r="D1197" t="s">
        <v>194</v>
      </c>
      <c r="E1197" s="2">
        <v>44648.501388888886</v>
      </c>
      <c r="F1197" t="s">
        <v>150</v>
      </c>
      <c r="G1197" t="s">
        <v>149</v>
      </c>
      <c r="H1197" t="b">
        <v>1</v>
      </c>
      <c r="I1197">
        <v>1E-3</v>
      </c>
      <c r="J1197">
        <v>1E-3</v>
      </c>
      <c r="K1197" t="str">
        <f t="shared" si="54"/>
        <v>&lt;</v>
      </c>
      <c r="L1197">
        <f t="shared" si="55"/>
        <v>1</v>
      </c>
      <c r="M1197">
        <f t="shared" si="56"/>
        <v>1</v>
      </c>
      <c r="N1197" t="s">
        <v>453</v>
      </c>
    </row>
    <row r="1198" spans="1:14">
      <c r="A1198" t="s">
        <v>451</v>
      </c>
      <c r="B1198" t="s">
        <v>452</v>
      </c>
      <c r="C1198" t="s">
        <v>190</v>
      </c>
      <c r="D1198" t="s">
        <v>194</v>
      </c>
      <c r="E1198" s="2">
        <v>44778.65</v>
      </c>
      <c r="F1198" t="s">
        <v>150</v>
      </c>
      <c r="G1198" t="s">
        <v>149</v>
      </c>
      <c r="H1198" t="b">
        <v>1</v>
      </c>
      <c r="I1198">
        <v>1E-3</v>
      </c>
      <c r="J1198">
        <v>1E-3</v>
      </c>
      <c r="K1198" t="str">
        <f t="shared" si="54"/>
        <v>&lt;</v>
      </c>
      <c r="L1198">
        <f t="shared" si="55"/>
        <v>1</v>
      </c>
      <c r="M1198">
        <f t="shared" si="56"/>
        <v>1</v>
      </c>
      <c r="N1198" t="s">
        <v>453</v>
      </c>
    </row>
    <row r="1199" spans="1:14">
      <c r="A1199" t="s">
        <v>451</v>
      </c>
      <c r="B1199" t="s">
        <v>452</v>
      </c>
      <c r="C1199" t="s">
        <v>190</v>
      </c>
      <c r="D1199" t="s">
        <v>194</v>
      </c>
      <c r="E1199" s="2">
        <v>44750.529861111114</v>
      </c>
      <c r="F1199" t="s">
        <v>150</v>
      </c>
      <c r="G1199" t="s">
        <v>149</v>
      </c>
      <c r="H1199" t="b">
        <v>1</v>
      </c>
      <c r="I1199">
        <v>1E-3</v>
      </c>
      <c r="J1199">
        <v>1E-3</v>
      </c>
      <c r="K1199" t="str">
        <f t="shared" si="54"/>
        <v>&lt;</v>
      </c>
      <c r="L1199">
        <f t="shared" si="55"/>
        <v>1</v>
      </c>
      <c r="M1199">
        <f t="shared" si="56"/>
        <v>1</v>
      </c>
      <c r="N1199" t="s">
        <v>453</v>
      </c>
    </row>
    <row r="1200" spans="1:14">
      <c r="A1200" t="s">
        <v>451</v>
      </c>
      <c r="B1200" t="s">
        <v>452</v>
      </c>
      <c r="C1200" t="s">
        <v>190</v>
      </c>
      <c r="D1200" t="s">
        <v>194</v>
      </c>
      <c r="E1200" s="2">
        <v>44910.576388888891</v>
      </c>
      <c r="F1200" t="s">
        <v>150</v>
      </c>
      <c r="G1200" t="s">
        <v>149</v>
      </c>
      <c r="H1200" t="b">
        <v>1</v>
      </c>
      <c r="I1200">
        <v>1E-3</v>
      </c>
      <c r="J1200">
        <v>1E-3</v>
      </c>
      <c r="K1200" t="str">
        <f t="shared" si="54"/>
        <v>&lt;</v>
      </c>
      <c r="L1200">
        <f t="shared" si="55"/>
        <v>1</v>
      </c>
      <c r="M1200">
        <f t="shared" si="56"/>
        <v>1</v>
      </c>
      <c r="N1200" t="s">
        <v>453</v>
      </c>
    </row>
    <row r="1201" spans="1:14">
      <c r="A1201" t="s">
        <v>451</v>
      </c>
      <c r="B1201" t="s">
        <v>452</v>
      </c>
      <c r="C1201" t="s">
        <v>190</v>
      </c>
      <c r="D1201" t="s">
        <v>194</v>
      </c>
      <c r="E1201" s="2">
        <v>44718.497916666667</v>
      </c>
      <c r="F1201" t="s">
        <v>150</v>
      </c>
      <c r="G1201" t="s">
        <v>149</v>
      </c>
      <c r="H1201" t="b">
        <v>1</v>
      </c>
      <c r="I1201">
        <v>1E-3</v>
      </c>
      <c r="J1201">
        <v>1E-3</v>
      </c>
      <c r="K1201" t="str">
        <f t="shared" si="54"/>
        <v>&lt;</v>
      </c>
      <c r="L1201">
        <f t="shared" si="55"/>
        <v>1</v>
      </c>
      <c r="M1201">
        <f t="shared" si="56"/>
        <v>1</v>
      </c>
      <c r="N1201" t="s">
        <v>453</v>
      </c>
    </row>
    <row r="1202" spans="1:14">
      <c r="A1202" t="s">
        <v>451</v>
      </c>
      <c r="B1202" t="s">
        <v>452</v>
      </c>
      <c r="C1202" t="s">
        <v>190</v>
      </c>
      <c r="D1202" t="s">
        <v>194</v>
      </c>
      <c r="E1202" s="2">
        <v>44859.534722222219</v>
      </c>
      <c r="F1202" t="s">
        <v>150</v>
      </c>
      <c r="G1202" t="s">
        <v>149</v>
      </c>
      <c r="H1202" t="b">
        <v>1</v>
      </c>
      <c r="I1202">
        <v>1E-3</v>
      </c>
      <c r="J1202">
        <v>1E-3</v>
      </c>
      <c r="K1202" t="str">
        <f t="shared" si="54"/>
        <v>&lt;</v>
      </c>
      <c r="L1202">
        <f t="shared" si="55"/>
        <v>1</v>
      </c>
      <c r="M1202">
        <f t="shared" si="56"/>
        <v>1</v>
      </c>
      <c r="N1202" t="s">
        <v>453</v>
      </c>
    </row>
    <row r="1203" spans="1:14">
      <c r="A1203" t="s">
        <v>451</v>
      </c>
      <c r="B1203" t="s">
        <v>452</v>
      </c>
      <c r="C1203" t="s">
        <v>190</v>
      </c>
      <c r="D1203" t="s">
        <v>194</v>
      </c>
      <c r="E1203" s="2">
        <v>44790.526388888888</v>
      </c>
      <c r="F1203" t="s">
        <v>150</v>
      </c>
      <c r="G1203" t="s">
        <v>149</v>
      </c>
      <c r="H1203" t="b">
        <v>1</v>
      </c>
      <c r="I1203">
        <v>1E-3</v>
      </c>
      <c r="J1203">
        <v>1E-3</v>
      </c>
      <c r="K1203" t="str">
        <f t="shared" si="54"/>
        <v>&lt;</v>
      </c>
      <c r="L1203">
        <f t="shared" si="55"/>
        <v>1</v>
      </c>
      <c r="M1203">
        <f t="shared" si="56"/>
        <v>1</v>
      </c>
      <c r="N1203" t="s">
        <v>453</v>
      </c>
    </row>
    <row r="1204" spans="1:14">
      <c r="A1204" t="s">
        <v>451</v>
      </c>
      <c r="B1204" t="s">
        <v>452</v>
      </c>
      <c r="C1204" t="s">
        <v>190</v>
      </c>
      <c r="D1204" t="s">
        <v>194</v>
      </c>
      <c r="E1204" s="2">
        <v>44886.477777777778</v>
      </c>
      <c r="F1204" t="s">
        <v>150</v>
      </c>
      <c r="G1204" t="s">
        <v>149</v>
      </c>
      <c r="H1204" t="b">
        <v>1</v>
      </c>
      <c r="I1204">
        <v>1E-3</v>
      </c>
      <c r="J1204">
        <v>1E-3</v>
      </c>
      <c r="K1204" t="str">
        <f t="shared" si="54"/>
        <v>&lt;</v>
      </c>
      <c r="L1204">
        <f t="shared" si="55"/>
        <v>1</v>
      </c>
      <c r="M1204">
        <f t="shared" si="56"/>
        <v>1</v>
      </c>
      <c r="N1204" t="s">
        <v>453</v>
      </c>
    </row>
    <row r="1205" spans="1:14">
      <c r="A1205" t="s">
        <v>451</v>
      </c>
      <c r="B1205" t="s">
        <v>452</v>
      </c>
      <c r="C1205" t="s">
        <v>190</v>
      </c>
      <c r="D1205" t="s">
        <v>194</v>
      </c>
      <c r="E1205" s="2">
        <v>44795.521527777775</v>
      </c>
      <c r="F1205" t="s">
        <v>150</v>
      </c>
      <c r="G1205" t="s">
        <v>149</v>
      </c>
      <c r="H1205" t="b">
        <v>1</v>
      </c>
      <c r="I1205">
        <v>1E-3</v>
      </c>
      <c r="J1205">
        <v>1E-3</v>
      </c>
      <c r="K1205" t="str">
        <f t="shared" si="54"/>
        <v>&lt;</v>
      </c>
      <c r="L1205">
        <f t="shared" si="55"/>
        <v>1</v>
      </c>
      <c r="M1205">
        <f t="shared" si="56"/>
        <v>1</v>
      </c>
      <c r="N1205" t="s">
        <v>453</v>
      </c>
    </row>
    <row r="1206" spans="1:14">
      <c r="A1206" t="s">
        <v>451</v>
      </c>
      <c r="B1206" t="s">
        <v>452</v>
      </c>
      <c r="C1206" t="s">
        <v>190</v>
      </c>
      <c r="D1206" t="s">
        <v>194</v>
      </c>
      <c r="E1206" s="2">
        <v>44600.456944444442</v>
      </c>
      <c r="F1206" t="s">
        <v>150</v>
      </c>
      <c r="G1206" t="s">
        <v>149</v>
      </c>
      <c r="H1206" t="b">
        <v>1</v>
      </c>
      <c r="I1206">
        <v>1E-3</v>
      </c>
      <c r="J1206">
        <v>1E-3</v>
      </c>
      <c r="K1206" t="str">
        <f t="shared" si="54"/>
        <v>&lt;</v>
      </c>
      <c r="L1206">
        <f t="shared" si="55"/>
        <v>1</v>
      </c>
      <c r="M1206">
        <f t="shared" si="56"/>
        <v>1</v>
      </c>
      <c r="N1206" t="s">
        <v>453</v>
      </c>
    </row>
    <row r="1207" spans="1:14">
      <c r="A1207" t="s">
        <v>451</v>
      </c>
      <c r="B1207" t="s">
        <v>452</v>
      </c>
      <c r="C1207" t="s">
        <v>190</v>
      </c>
      <c r="D1207" t="s">
        <v>194</v>
      </c>
      <c r="E1207" s="2">
        <v>44585.486111111109</v>
      </c>
      <c r="F1207" t="s">
        <v>150</v>
      </c>
      <c r="G1207" t="s">
        <v>149</v>
      </c>
      <c r="H1207" t="b">
        <v>1</v>
      </c>
      <c r="I1207">
        <v>1E-3</v>
      </c>
      <c r="J1207">
        <v>1E-3</v>
      </c>
      <c r="K1207" t="str">
        <f t="shared" si="54"/>
        <v>&lt;</v>
      </c>
      <c r="L1207">
        <f t="shared" si="55"/>
        <v>1</v>
      </c>
      <c r="M1207">
        <f t="shared" si="56"/>
        <v>1</v>
      </c>
      <c r="N1207" t="s">
        <v>453</v>
      </c>
    </row>
    <row r="1208" spans="1:14">
      <c r="A1208" t="s">
        <v>451</v>
      </c>
      <c r="B1208" t="s">
        <v>452</v>
      </c>
      <c r="C1208" t="s">
        <v>190</v>
      </c>
      <c r="D1208" t="s">
        <v>194</v>
      </c>
      <c r="E1208" s="2">
        <v>44757.542361111111</v>
      </c>
      <c r="F1208" t="s">
        <v>150</v>
      </c>
      <c r="G1208" t="s">
        <v>149</v>
      </c>
      <c r="H1208" t="b">
        <v>1</v>
      </c>
      <c r="I1208">
        <v>1E-3</v>
      </c>
      <c r="J1208">
        <v>1E-3</v>
      </c>
      <c r="K1208" t="str">
        <f t="shared" si="54"/>
        <v>&lt;</v>
      </c>
      <c r="L1208">
        <f t="shared" si="55"/>
        <v>1</v>
      </c>
      <c r="M1208">
        <f t="shared" si="56"/>
        <v>1</v>
      </c>
      <c r="N1208" t="s">
        <v>453</v>
      </c>
    </row>
    <row r="1209" spans="1:14">
      <c r="A1209" t="s">
        <v>451</v>
      </c>
      <c r="B1209" t="s">
        <v>452</v>
      </c>
      <c r="C1209" t="s">
        <v>190</v>
      </c>
      <c r="D1209" t="s">
        <v>194</v>
      </c>
      <c r="E1209" s="2">
        <v>44817.536805555559</v>
      </c>
      <c r="F1209" t="s">
        <v>150</v>
      </c>
      <c r="G1209" t="s">
        <v>149</v>
      </c>
      <c r="H1209" t="b">
        <v>1</v>
      </c>
      <c r="I1209">
        <v>1E-3</v>
      </c>
      <c r="J1209">
        <v>1E-3</v>
      </c>
      <c r="K1209" t="str">
        <f t="shared" si="54"/>
        <v>&lt;</v>
      </c>
      <c r="L1209">
        <f t="shared" si="55"/>
        <v>1</v>
      </c>
      <c r="M1209">
        <f t="shared" si="56"/>
        <v>1</v>
      </c>
      <c r="N1209" t="s">
        <v>453</v>
      </c>
    </row>
    <row r="1210" spans="1:14">
      <c r="A1210" t="s">
        <v>451</v>
      </c>
      <c r="B1210" t="s">
        <v>452</v>
      </c>
      <c r="C1210" t="s">
        <v>190</v>
      </c>
      <c r="D1210" t="s">
        <v>194</v>
      </c>
      <c r="E1210" s="2">
        <v>44897.576388888891</v>
      </c>
      <c r="F1210" t="s">
        <v>150</v>
      </c>
      <c r="G1210" t="s">
        <v>149</v>
      </c>
      <c r="H1210" t="b">
        <v>1</v>
      </c>
      <c r="I1210">
        <v>1E-3</v>
      </c>
      <c r="J1210">
        <v>1E-3</v>
      </c>
      <c r="K1210" t="str">
        <f t="shared" si="54"/>
        <v>&lt;</v>
      </c>
      <c r="L1210">
        <f t="shared" si="55"/>
        <v>1</v>
      </c>
      <c r="M1210">
        <f t="shared" si="56"/>
        <v>1</v>
      </c>
      <c r="N1210" t="s">
        <v>453</v>
      </c>
    </row>
    <row r="1211" spans="1:14">
      <c r="A1211" t="s">
        <v>451</v>
      </c>
      <c r="B1211" t="s">
        <v>452</v>
      </c>
      <c r="C1211" t="s">
        <v>190</v>
      </c>
      <c r="D1211" t="s">
        <v>194</v>
      </c>
      <c r="E1211" s="2">
        <v>44644.440972222219</v>
      </c>
      <c r="F1211" t="s">
        <v>150</v>
      </c>
      <c r="G1211" t="s">
        <v>149</v>
      </c>
      <c r="H1211" t="b">
        <v>1</v>
      </c>
      <c r="I1211">
        <v>1E-3</v>
      </c>
      <c r="J1211">
        <v>1E-3</v>
      </c>
      <c r="K1211" t="str">
        <f t="shared" si="54"/>
        <v>&lt;</v>
      </c>
      <c r="L1211">
        <f t="shared" si="55"/>
        <v>1</v>
      </c>
      <c r="M1211">
        <f t="shared" si="56"/>
        <v>1</v>
      </c>
      <c r="N1211" t="s">
        <v>453</v>
      </c>
    </row>
    <row r="1212" spans="1:14">
      <c r="A1212" t="s">
        <v>451</v>
      </c>
      <c r="B1212" t="s">
        <v>452</v>
      </c>
      <c r="C1212" t="s">
        <v>190</v>
      </c>
      <c r="D1212" t="s">
        <v>194</v>
      </c>
      <c r="E1212" s="2">
        <v>44634.478472222225</v>
      </c>
      <c r="F1212" t="s">
        <v>150</v>
      </c>
      <c r="G1212" t="s">
        <v>149</v>
      </c>
      <c r="H1212" t="b">
        <v>1</v>
      </c>
      <c r="I1212">
        <v>1E-3</v>
      </c>
      <c r="J1212">
        <v>1E-3</v>
      </c>
      <c r="K1212" t="str">
        <f t="shared" si="54"/>
        <v>&lt;</v>
      </c>
      <c r="L1212">
        <f t="shared" si="55"/>
        <v>1</v>
      </c>
      <c r="M1212">
        <f t="shared" si="56"/>
        <v>1</v>
      </c>
      <c r="N1212" t="s">
        <v>453</v>
      </c>
    </row>
    <row r="1213" spans="1:14">
      <c r="A1213" t="s">
        <v>451</v>
      </c>
      <c r="B1213" t="s">
        <v>452</v>
      </c>
      <c r="C1213" t="s">
        <v>224</v>
      </c>
      <c r="D1213" t="s">
        <v>225</v>
      </c>
      <c r="E1213" s="2">
        <v>44907.408333333333</v>
      </c>
      <c r="F1213" t="s">
        <v>150</v>
      </c>
      <c r="G1213" t="s">
        <v>149</v>
      </c>
      <c r="H1213" t="b">
        <v>1</v>
      </c>
      <c r="I1213">
        <v>1E-3</v>
      </c>
      <c r="J1213">
        <v>1E-3</v>
      </c>
      <c r="K1213" t="str">
        <f t="shared" si="54"/>
        <v>&lt;</v>
      </c>
      <c r="L1213">
        <f t="shared" si="55"/>
        <v>1</v>
      </c>
      <c r="M1213">
        <f t="shared" si="56"/>
        <v>1</v>
      </c>
      <c r="N1213" t="s">
        <v>453</v>
      </c>
    </row>
    <row r="1214" spans="1:14">
      <c r="A1214" t="s">
        <v>451</v>
      </c>
      <c r="B1214" t="s">
        <v>452</v>
      </c>
      <c r="C1214" t="s">
        <v>224</v>
      </c>
      <c r="D1214" t="s">
        <v>225</v>
      </c>
      <c r="E1214" s="2">
        <v>44901.426388888889</v>
      </c>
      <c r="F1214" t="s">
        <v>150</v>
      </c>
      <c r="G1214" t="s">
        <v>149</v>
      </c>
      <c r="H1214" t="b">
        <v>1</v>
      </c>
      <c r="I1214">
        <v>1E-3</v>
      </c>
      <c r="J1214">
        <v>1E-3</v>
      </c>
      <c r="K1214" t="str">
        <f t="shared" si="54"/>
        <v>&lt;</v>
      </c>
      <c r="L1214">
        <f t="shared" si="55"/>
        <v>1</v>
      </c>
      <c r="M1214">
        <f t="shared" si="56"/>
        <v>1</v>
      </c>
      <c r="N1214" t="s">
        <v>453</v>
      </c>
    </row>
    <row r="1215" spans="1:14">
      <c r="A1215" t="s">
        <v>451</v>
      </c>
      <c r="B1215" t="s">
        <v>452</v>
      </c>
      <c r="C1215" t="s">
        <v>224</v>
      </c>
      <c r="D1215" t="s">
        <v>225</v>
      </c>
      <c r="E1215" s="2">
        <v>44659.46875</v>
      </c>
      <c r="F1215" t="s">
        <v>150</v>
      </c>
      <c r="G1215" t="s">
        <v>149</v>
      </c>
      <c r="H1215" t="b">
        <v>1</v>
      </c>
      <c r="I1215">
        <v>1E-3</v>
      </c>
      <c r="J1215">
        <v>1E-3</v>
      </c>
      <c r="K1215" t="str">
        <f t="shared" si="54"/>
        <v>&lt;</v>
      </c>
      <c r="L1215">
        <f t="shared" si="55"/>
        <v>1</v>
      </c>
      <c r="M1215">
        <f t="shared" si="56"/>
        <v>1</v>
      </c>
      <c r="N1215" t="s">
        <v>453</v>
      </c>
    </row>
    <row r="1216" spans="1:14">
      <c r="A1216" t="s">
        <v>451</v>
      </c>
      <c r="B1216" t="s">
        <v>452</v>
      </c>
      <c r="C1216" t="s">
        <v>224</v>
      </c>
      <c r="D1216" t="s">
        <v>225</v>
      </c>
      <c r="E1216" s="2">
        <v>44614.382638888892</v>
      </c>
      <c r="F1216" t="s">
        <v>150</v>
      </c>
      <c r="G1216" t="s">
        <v>149</v>
      </c>
      <c r="H1216" t="b">
        <v>1</v>
      </c>
      <c r="I1216">
        <v>1E-3</v>
      </c>
      <c r="J1216">
        <v>1E-3</v>
      </c>
      <c r="K1216" t="str">
        <f t="shared" si="54"/>
        <v>&lt;</v>
      </c>
      <c r="L1216">
        <f t="shared" si="55"/>
        <v>1</v>
      </c>
      <c r="M1216">
        <f t="shared" si="56"/>
        <v>1</v>
      </c>
      <c r="N1216" t="s">
        <v>453</v>
      </c>
    </row>
    <row r="1217" spans="1:14">
      <c r="A1217" t="s">
        <v>451</v>
      </c>
      <c r="B1217" t="s">
        <v>452</v>
      </c>
      <c r="C1217" t="s">
        <v>224</v>
      </c>
      <c r="D1217" t="s">
        <v>225</v>
      </c>
      <c r="E1217" s="2">
        <v>44827.434027777781</v>
      </c>
      <c r="F1217" t="s">
        <v>150</v>
      </c>
      <c r="G1217" t="s">
        <v>149</v>
      </c>
      <c r="H1217" t="b">
        <v>1</v>
      </c>
      <c r="I1217">
        <v>1E-3</v>
      </c>
      <c r="J1217">
        <v>1E-3</v>
      </c>
      <c r="K1217" t="str">
        <f t="shared" si="54"/>
        <v>&lt;</v>
      </c>
      <c r="L1217">
        <f t="shared" si="55"/>
        <v>1</v>
      </c>
      <c r="M1217">
        <f t="shared" si="56"/>
        <v>1</v>
      </c>
      <c r="N1217" t="s">
        <v>453</v>
      </c>
    </row>
    <row r="1218" spans="1:14">
      <c r="A1218" t="s">
        <v>451</v>
      </c>
      <c r="B1218" t="s">
        <v>452</v>
      </c>
      <c r="C1218" t="s">
        <v>224</v>
      </c>
      <c r="D1218" t="s">
        <v>225</v>
      </c>
      <c r="E1218" s="2">
        <v>44840.430555555555</v>
      </c>
      <c r="F1218" t="s">
        <v>150</v>
      </c>
      <c r="G1218" t="s">
        <v>149</v>
      </c>
      <c r="H1218" t="b">
        <v>1</v>
      </c>
      <c r="I1218">
        <v>1E-3</v>
      </c>
      <c r="J1218">
        <v>1E-3</v>
      </c>
      <c r="K1218" t="str">
        <f t="shared" si="54"/>
        <v>&lt;</v>
      </c>
      <c r="L1218">
        <f t="shared" si="55"/>
        <v>1</v>
      </c>
      <c r="M1218">
        <f t="shared" si="56"/>
        <v>1</v>
      </c>
      <c r="N1218" t="s">
        <v>453</v>
      </c>
    </row>
    <row r="1219" spans="1:14">
      <c r="A1219" t="s">
        <v>451</v>
      </c>
      <c r="B1219" t="s">
        <v>452</v>
      </c>
      <c r="C1219" t="s">
        <v>224</v>
      </c>
      <c r="D1219" t="s">
        <v>225</v>
      </c>
      <c r="E1219" s="2">
        <v>44678.463888888888</v>
      </c>
      <c r="F1219" t="s">
        <v>150</v>
      </c>
      <c r="G1219" t="s">
        <v>149</v>
      </c>
      <c r="H1219" t="b">
        <v>1</v>
      </c>
      <c r="I1219">
        <v>1E-3</v>
      </c>
      <c r="J1219">
        <v>1E-3</v>
      </c>
      <c r="K1219" t="str">
        <f t="shared" ref="K1219:K1282" si="57">IF(H1219=TRUE,"&lt;","=")</f>
        <v>&lt;</v>
      </c>
      <c r="L1219">
        <f t="shared" ref="L1219:L1282" si="58">I1219*1000</f>
        <v>1</v>
      </c>
      <c r="M1219">
        <f t="shared" ref="M1219:M1282" si="59">J1219*1000</f>
        <v>1</v>
      </c>
      <c r="N1219" t="s">
        <v>453</v>
      </c>
    </row>
    <row r="1220" spans="1:14">
      <c r="A1220" t="s">
        <v>451</v>
      </c>
      <c r="B1220" t="s">
        <v>452</v>
      </c>
      <c r="C1220" t="s">
        <v>224</v>
      </c>
      <c r="D1220" t="s">
        <v>225</v>
      </c>
      <c r="E1220" s="2">
        <v>44722.435416666667</v>
      </c>
      <c r="F1220" t="s">
        <v>150</v>
      </c>
      <c r="G1220" t="s">
        <v>149</v>
      </c>
      <c r="H1220" t="b">
        <v>1</v>
      </c>
      <c r="I1220">
        <v>1E-3</v>
      </c>
      <c r="J1220">
        <v>1E-3</v>
      </c>
      <c r="K1220" t="str">
        <f t="shared" si="57"/>
        <v>&lt;</v>
      </c>
      <c r="L1220">
        <f t="shared" si="58"/>
        <v>1</v>
      </c>
      <c r="M1220">
        <f t="shared" si="59"/>
        <v>1</v>
      </c>
      <c r="N1220" t="s">
        <v>453</v>
      </c>
    </row>
    <row r="1221" spans="1:14">
      <c r="A1221" t="s">
        <v>451</v>
      </c>
      <c r="B1221" t="s">
        <v>452</v>
      </c>
      <c r="C1221" t="s">
        <v>224</v>
      </c>
      <c r="D1221" t="s">
        <v>225</v>
      </c>
      <c r="E1221" s="2">
        <v>44831.560416666667</v>
      </c>
      <c r="F1221" t="s">
        <v>150</v>
      </c>
      <c r="G1221" t="s">
        <v>149</v>
      </c>
      <c r="H1221" t="b">
        <v>1</v>
      </c>
      <c r="I1221">
        <v>1E-3</v>
      </c>
      <c r="J1221">
        <v>1E-3</v>
      </c>
      <c r="K1221" t="str">
        <f t="shared" si="57"/>
        <v>&lt;</v>
      </c>
      <c r="L1221">
        <f t="shared" si="58"/>
        <v>1</v>
      </c>
      <c r="M1221">
        <f t="shared" si="59"/>
        <v>1</v>
      </c>
      <c r="N1221" t="s">
        <v>453</v>
      </c>
    </row>
    <row r="1222" spans="1:14">
      <c r="A1222" t="s">
        <v>451</v>
      </c>
      <c r="B1222" t="s">
        <v>452</v>
      </c>
      <c r="C1222" t="s">
        <v>224</v>
      </c>
      <c r="D1222" t="s">
        <v>225</v>
      </c>
      <c r="E1222" s="2">
        <v>44858.454861111109</v>
      </c>
      <c r="F1222" t="s">
        <v>150</v>
      </c>
      <c r="G1222" t="s">
        <v>149</v>
      </c>
      <c r="H1222" t="b">
        <v>1</v>
      </c>
      <c r="I1222">
        <v>1E-3</v>
      </c>
      <c r="J1222">
        <v>1E-3</v>
      </c>
      <c r="K1222" t="str">
        <f t="shared" si="57"/>
        <v>&lt;</v>
      </c>
      <c r="L1222">
        <f t="shared" si="58"/>
        <v>1</v>
      </c>
      <c r="M1222">
        <f t="shared" si="59"/>
        <v>1</v>
      </c>
      <c r="N1222" t="s">
        <v>453</v>
      </c>
    </row>
    <row r="1223" spans="1:14">
      <c r="A1223" t="s">
        <v>451</v>
      </c>
      <c r="B1223" t="s">
        <v>452</v>
      </c>
      <c r="C1223" t="s">
        <v>224</v>
      </c>
      <c r="D1223" t="s">
        <v>225</v>
      </c>
      <c r="E1223" s="2">
        <v>44670.51458333333</v>
      </c>
      <c r="F1223" t="s">
        <v>150</v>
      </c>
      <c r="G1223" t="s">
        <v>149</v>
      </c>
      <c r="H1223" t="b">
        <v>1</v>
      </c>
      <c r="I1223">
        <v>1E-3</v>
      </c>
      <c r="J1223">
        <v>1E-3</v>
      </c>
      <c r="K1223" t="str">
        <f t="shared" si="57"/>
        <v>&lt;</v>
      </c>
      <c r="L1223">
        <f t="shared" si="58"/>
        <v>1</v>
      </c>
      <c r="M1223">
        <f t="shared" si="59"/>
        <v>1</v>
      </c>
      <c r="N1223" t="s">
        <v>453</v>
      </c>
    </row>
    <row r="1224" spans="1:14">
      <c r="A1224" t="s">
        <v>451</v>
      </c>
      <c r="B1224" t="s">
        <v>452</v>
      </c>
      <c r="C1224" t="s">
        <v>224</v>
      </c>
      <c r="D1224" t="s">
        <v>225</v>
      </c>
      <c r="E1224" s="2">
        <v>44851.46875</v>
      </c>
      <c r="F1224" t="s">
        <v>150</v>
      </c>
      <c r="G1224" t="s">
        <v>149</v>
      </c>
      <c r="H1224" t="b">
        <v>1</v>
      </c>
      <c r="I1224">
        <v>1E-3</v>
      </c>
      <c r="J1224">
        <v>1E-3</v>
      </c>
      <c r="K1224" t="str">
        <f t="shared" si="57"/>
        <v>&lt;</v>
      </c>
      <c r="L1224">
        <f t="shared" si="58"/>
        <v>1</v>
      </c>
      <c r="M1224">
        <f t="shared" si="59"/>
        <v>1</v>
      </c>
      <c r="N1224" t="s">
        <v>453</v>
      </c>
    </row>
    <row r="1225" spans="1:14">
      <c r="A1225" t="s">
        <v>451</v>
      </c>
      <c r="B1225" t="s">
        <v>452</v>
      </c>
      <c r="C1225" t="s">
        <v>224</v>
      </c>
      <c r="D1225" t="s">
        <v>225</v>
      </c>
      <c r="E1225" s="2">
        <v>44697.464583333334</v>
      </c>
      <c r="F1225" t="s">
        <v>150</v>
      </c>
      <c r="G1225" t="s">
        <v>149</v>
      </c>
      <c r="H1225" t="b">
        <v>1</v>
      </c>
      <c r="I1225">
        <v>1E-3</v>
      </c>
      <c r="J1225">
        <v>1E-3</v>
      </c>
      <c r="K1225" t="str">
        <f t="shared" si="57"/>
        <v>&lt;</v>
      </c>
      <c r="L1225">
        <f t="shared" si="58"/>
        <v>1</v>
      </c>
      <c r="M1225">
        <f t="shared" si="59"/>
        <v>1</v>
      </c>
      <c r="N1225" t="s">
        <v>453</v>
      </c>
    </row>
    <row r="1226" spans="1:14">
      <c r="A1226" t="s">
        <v>451</v>
      </c>
      <c r="B1226" t="s">
        <v>452</v>
      </c>
      <c r="C1226" t="s">
        <v>224</v>
      </c>
      <c r="D1226" t="s">
        <v>225</v>
      </c>
      <c r="E1226" s="2">
        <v>44869.431944444441</v>
      </c>
      <c r="F1226" t="s">
        <v>150</v>
      </c>
      <c r="G1226" t="s">
        <v>149</v>
      </c>
      <c r="H1226" t="b">
        <v>1</v>
      </c>
      <c r="I1226">
        <v>1E-3</v>
      </c>
      <c r="J1226">
        <v>1E-3</v>
      </c>
      <c r="K1226" t="str">
        <f t="shared" si="57"/>
        <v>&lt;</v>
      </c>
      <c r="L1226">
        <f t="shared" si="58"/>
        <v>1</v>
      </c>
      <c r="M1226">
        <f t="shared" si="59"/>
        <v>1</v>
      </c>
      <c r="N1226" t="s">
        <v>453</v>
      </c>
    </row>
    <row r="1227" spans="1:14">
      <c r="A1227" t="s">
        <v>451</v>
      </c>
      <c r="B1227" t="s">
        <v>452</v>
      </c>
      <c r="C1227" t="s">
        <v>224</v>
      </c>
      <c r="D1227" t="s">
        <v>225</v>
      </c>
      <c r="E1227" s="2">
        <v>44634.438888888886</v>
      </c>
      <c r="F1227" t="s">
        <v>150</v>
      </c>
      <c r="G1227" t="s">
        <v>149</v>
      </c>
      <c r="H1227" t="b">
        <v>1</v>
      </c>
      <c r="I1227">
        <v>1E-3</v>
      </c>
      <c r="J1227">
        <v>1E-3</v>
      </c>
      <c r="K1227" t="str">
        <f t="shared" si="57"/>
        <v>&lt;</v>
      </c>
      <c r="L1227">
        <f t="shared" si="58"/>
        <v>1</v>
      </c>
      <c r="M1227">
        <f t="shared" si="59"/>
        <v>1</v>
      </c>
      <c r="N1227" t="s">
        <v>453</v>
      </c>
    </row>
    <row r="1228" spans="1:14">
      <c r="A1228" t="s">
        <v>451</v>
      </c>
      <c r="B1228" t="s">
        <v>452</v>
      </c>
      <c r="C1228" t="s">
        <v>224</v>
      </c>
      <c r="D1228" t="s">
        <v>225</v>
      </c>
      <c r="E1228" s="2">
        <v>44762.51666666667</v>
      </c>
      <c r="F1228" t="s">
        <v>150</v>
      </c>
      <c r="G1228" t="s">
        <v>149</v>
      </c>
      <c r="H1228" t="b">
        <v>1</v>
      </c>
      <c r="I1228">
        <v>1E-3</v>
      </c>
      <c r="J1228">
        <v>1E-3</v>
      </c>
      <c r="K1228" t="str">
        <f t="shared" si="57"/>
        <v>&lt;</v>
      </c>
      <c r="L1228">
        <f t="shared" si="58"/>
        <v>1</v>
      </c>
      <c r="M1228">
        <f t="shared" si="59"/>
        <v>1</v>
      </c>
      <c r="N1228" t="s">
        <v>453</v>
      </c>
    </row>
    <row r="1229" spans="1:14">
      <c r="A1229" t="s">
        <v>451</v>
      </c>
      <c r="B1229" t="s">
        <v>452</v>
      </c>
      <c r="C1229" t="s">
        <v>224</v>
      </c>
      <c r="D1229" t="s">
        <v>225</v>
      </c>
      <c r="E1229" s="2">
        <v>44627.44027777778</v>
      </c>
      <c r="F1229" t="s">
        <v>150</v>
      </c>
      <c r="G1229" t="s">
        <v>149</v>
      </c>
      <c r="H1229" t="b">
        <v>1</v>
      </c>
      <c r="I1229">
        <v>1E-3</v>
      </c>
      <c r="J1229">
        <v>1E-3</v>
      </c>
      <c r="K1229" t="str">
        <f t="shared" si="57"/>
        <v>&lt;</v>
      </c>
      <c r="L1229">
        <f t="shared" si="58"/>
        <v>1</v>
      </c>
      <c r="M1229">
        <f t="shared" si="59"/>
        <v>1</v>
      </c>
      <c r="N1229" t="s">
        <v>453</v>
      </c>
    </row>
    <row r="1230" spans="1:14">
      <c r="A1230" t="s">
        <v>451</v>
      </c>
      <c r="B1230" t="s">
        <v>452</v>
      </c>
      <c r="C1230" t="s">
        <v>224</v>
      </c>
      <c r="D1230" t="s">
        <v>225</v>
      </c>
      <c r="E1230" s="2">
        <v>44648.470138888886</v>
      </c>
      <c r="F1230" t="s">
        <v>150</v>
      </c>
      <c r="G1230" t="s">
        <v>149</v>
      </c>
      <c r="H1230" t="b">
        <v>1</v>
      </c>
      <c r="I1230">
        <v>1E-3</v>
      </c>
      <c r="J1230">
        <v>1E-3</v>
      </c>
      <c r="K1230" t="str">
        <f t="shared" si="57"/>
        <v>&lt;</v>
      </c>
      <c r="L1230">
        <f t="shared" si="58"/>
        <v>1</v>
      </c>
      <c r="M1230">
        <f t="shared" si="59"/>
        <v>1</v>
      </c>
      <c r="N1230" t="s">
        <v>453</v>
      </c>
    </row>
    <row r="1231" spans="1:14">
      <c r="A1231" t="s">
        <v>451</v>
      </c>
      <c r="B1231" t="s">
        <v>452</v>
      </c>
      <c r="C1231" t="s">
        <v>224</v>
      </c>
      <c r="D1231" t="s">
        <v>225</v>
      </c>
      <c r="E1231" s="2">
        <v>44897.45208333333</v>
      </c>
      <c r="F1231" t="s">
        <v>150</v>
      </c>
      <c r="G1231" t="s">
        <v>149</v>
      </c>
      <c r="H1231" t="b">
        <v>1</v>
      </c>
      <c r="I1231">
        <v>1E-3</v>
      </c>
      <c r="J1231">
        <v>1E-3</v>
      </c>
      <c r="K1231" t="str">
        <f t="shared" si="57"/>
        <v>&lt;</v>
      </c>
      <c r="L1231">
        <f t="shared" si="58"/>
        <v>1</v>
      </c>
      <c r="M1231">
        <f t="shared" si="59"/>
        <v>1</v>
      </c>
      <c r="N1231" t="s">
        <v>453</v>
      </c>
    </row>
    <row r="1232" spans="1:14">
      <c r="A1232" t="s">
        <v>451</v>
      </c>
      <c r="B1232" t="s">
        <v>452</v>
      </c>
      <c r="C1232" t="s">
        <v>224</v>
      </c>
      <c r="D1232" t="s">
        <v>225</v>
      </c>
      <c r="E1232" s="2">
        <v>44663.527083333334</v>
      </c>
      <c r="F1232" t="s">
        <v>150</v>
      </c>
      <c r="G1232" t="s">
        <v>149</v>
      </c>
      <c r="H1232" t="b">
        <v>1</v>
      </c>
      <c r="I1232">
        <v>1E-3</v>
      </c>
      <c r="J1232">
        <v>1E-3</v>
      </c>
      <c r="K1232" t="str">
        <f t="shared" si="57"/>
        <v>&lt;</v>
      </c>
      <c r="L1232">
        <f t="shared" si="58"/>
        <v>1</v>
      </c>
      <c r="M1232">
        <f t="shared" si="59"/>
        <v>1</v>
      </c>
      <c r="N1232" t="s">
        <v>453</v>
      </c>
    </row>
    <row r="1233" spans="1:14">
      <c r="A1233" t="s">
        <v>451</v>
      </c>
      <c r="B1233" t="s">
        <v>452</v>
      </c>
      <c r="C1233" t="s">
        <v>224</v>
      </c>
      <c r="D1233" t="s">
        <v>225</v>
      </c>
      <c r="E1233" s="2">
        <v>44879.502083333333</v>
      </c>
      <c r="F1233" t="s">
        <v>150</v>
      </c>
      <c r="G1233" t="s">
        <v>149</v>
      </c>
      <c r="H1233" t="b">
        <v>1</v>
      </c>
      <c r="I1233">
        <v>1E-3</v>
      </c>
      <c r="J1233">
        <v>1E-3</v>
      </c>
      <c r="K1233" t="str">
        <f t="shared" si="57"/>
        <v>&lt;</v>
      </c>
      <c r="L1233">
        <f t="shared" si="58"/>
        <v>1</v>
      </c>
      <c r="M1233">
        <f t="shared" si="59"/>
        <v>1</v>
      </c>
      <c r="N1233" t="s">
        <v>453</v>
      </c>
    </row>
    <row r="1234" spans="1:14">
      <c r="A1234" t="s">
        <v>451</v>
      </c>
      <c r="B1234" t="s">
        <v>452</v>
      </c>
      <c r="C1234" t="s">
        <v>224</v>
      </c>
      <c r="D1234" t="s">
        <v>225</v>
      </c>
      <c r="E1234" s="2">
        <v>44887.379166666666</v>
      </c>
      <c r="F1234" t="s">
        <v>150</v>
      </c>
      <c r="G1234" t="s">
        <v>149</v>
      </c>
      <c r="H1234" t="b">
        <v>1</v>
      </c>
      <c r="I1234">
        <v>1E-3</v>
      </c>
      <c r="J1234">
        <v>1E-3</v>
      </c>
      <c r="K1234" t="str">
        <f t="shared" si="57"/>
        <v>&lt;</v>
      </c>
      <c r="L1234">
        <f t="shared" si="58"/>
        <v>1</v>
      </c>
      <c r="M1234">
        <f t="shared" si="59"/>
        <v>1</v>
      </c>
      <c r="N1234" t="s">
        <v>453</v>
      </c>
    </row>
    <row r="1235" spans="1:14">
      <c r="A1235" t="s">
        <v>451</v>
      </c>
      <c r="B1235" t="s">
        <v>452</v>
      </c>
      <c r="C1235" t="s">
        <v>224</v>
      </c>
      <c r="D1235" t="s">
        <v>225</v>
      </c>
      <c r="E1235" s="2">
        <v>44642.459722222222</v>
      </c>
      <c r="F1235" t="s">
        <v>150</v>
      </c>
      <c r="G1235" t="s">
        <v>149</v>
      </c>
      <c r="H1235" t="b">
        <v>1</v>
      </c>
      <c r="I1235">
        <v>1E-3</v>
      </c>
      <c r="J1235">
        <v>1E-3</v>
      </c>
      <c r="K1235" t="str">
        <f t="shared" si="57"/>
        <v>&lt;</v>
      </c>
      <c r="L1235">
        <f t="shared" si="58"/>
        <v>1</v>
      </c>
      <c r="M1235">
        <f t="shared" si="59"/>
        <v>1</v>
      </c>
      <c r="N1235" t="s">
        <v>453</v>
      </c>
    </row>
    <row r="1236" spans="1:14">
      <c r="A1236" t="s">
        <v>451</v>
      </c>
      <c r="B1236" t="s">
        <v>452</v>
      </c>
      <c r="C1236" t="s">
        <v>224</v>
      </c>
      <c r="D1236" t="s">
        <v>225</v>
      </c>
      <c r="E1236" s="2">
        <v>44687.413888888892</v>
      </c>
      <c r="F1236" t="s">
        <v>150</v>
      </c>
      <c r="G1236" t="s">
        <v>149</v>
      </c>
      <c r="H1236" t="b">
        <v>1</v>
      </c>
      <c r="I1236">
        <v>1E-3</v>
      </c>
      <c r="J1236">
        <v>1E-3</v>
      </c>
      <c r="K1236" t="str">
        <f t="shared" si="57"/>
        <v>&lt;</v>
      </c>
      <c r="L1236">
        <f t="shared" si="58"/>
        <v>1</v>
      </c>
      <c r="M1236">
        <f t="shared" si="59"/>
        <v>1</v>
      </c>
      <c r="N1236" t="s">
        <v>453</v>
      </c>
    </row>
    <row r="1237" spans="1:14">
      <c r="A1237" t="s">
        <v>451</v>
      </c>
      <c r="B1237" t="s">
        <v>452</v>
      </c>
      <c r="C1237" t="s">
        <v>224</v>
      </c>
      <c r="D1237" t="s">
        <v>225</v>
      </c>
      <c r="E1237" s="2">
        <v>44803.415972222225</v>
      </c>
      <c r="F1237" t="s">
        <v>150</v>
      </c>
      <c r="G1237" t="s">
        <v>149</v>
      </c>
      <c r="H1237" t="b">
        <v>1</v>
      </c>
      <c r="I1237">
        <v>1E-3</v>
      </c>
      <c r="J1237">
        <v>1E-3</v>
      </c>
      <c r="K1237" t="str">
        <f t="shared" si="57"/>
        <v>&lt;</v>
      </c>
      <c r="L1237">
        <f t="shared" si="58"/>
        <v>1</v>
      </c>
      <c r="M1237">
        <f t="shared" si="59"/>
        <v>1</v>
      </c>
      <c r="N1237" t="s">
        <v>453</v>
      </c>
    </row>
    <row r="1238" spans="1:14">
      <c r="A1238" t="s">
        <v>451</v>
      </c>
      <c r="B1238" t="s">
        <v>452</v>
      </c>
      <c r="C1238" t="s">
        <v>224</v>
      </c>
      <c r="D1238" t="s">
        <v>225</v>
      </c>
      <c r="E1238" s="2">
        <v>44795.486111111109</v>
      </c>
      <c r="F1238" t="s">
        <v>150</v>
      </c>
      <c r="G1238" t="s">
        <v>149</v>
      </c>
      <c r="H1238" t="b">
        <v>1</v>
      </c>
      <c r="I1238">
        <v>1E-3</v>
      </c>
      <c r="J1238">
        <v>1E-3</v>
      </c>
      <c r="K1238" t="str">
        <f t="shared" si="57"/>
        <v>&lt;</v>
      </c>
      <c r="L1238">
        <f t="shared" si="58"/>
        <v>1</v>
      </c>
      <c r="M1238">
        <f t="shared" si="59"/>
        <v>1</v>
      </c>
      <c r="N1238" t="s">
        <v>453</v>
      </c>
    </row>
    <row r="1239" spans="1:14">
      <c r="A1239" t="s">
        <v>451</v>
      </c>
      <c r="B1239" t="s">
        <v>452</v>
      </c>
      <c r="C1239" t="s">
        <v>224</v>
      </c>
      <c r="D1239" t="s">
        <v>225</v>
      </c>
      <c r="E1239" s="2">
        <v>44624.409722222219</v>
      </c>
      <c r="F1239" t="s">
        <v>150</v>
      </c>
      <c r="G1239" t="s">
        <v>149</v>
      </c>
      <c r="H1239" t="b">
        <v>1</v>
      </c>
      <c r="I1239">
        <v>1E-3</v>
      </c>
      <c r="J1239">
        <v>1E-3</v>
      </c>
      <c r="K1239" t="str">
        <f t="shared" si="57"/>
        <v>&lt;</v>
      </c>
      <c r="L1239">
        <f t="shared" si="58"/>
        <v>1</v>
      </c>
      <c r="M1239">
        <f t="shared" si="59"/>
        <v>1</v>
      </c>
      <c r="N1239" t="s">
        <v>453</v>
      </c>
    </row>
    <row r="1240" spans="1:14">
      <c r="A1240" t="s">
        <v>451</v>
      </c>
      <c r="B1240" t="s">
        <v>452</v>
      </c>
      <c r="C1240" t="s">
        <v>224</v>
      </c>
      <c r="D1240" t="s">
        <v>225</v>
      </c>
      <c r="E1240" s="2">
        <v>44874.364583333336</v>
      </c>
      <c r="F1240" t="s">
        <v>150</v>
      </c>
      <c r="G1240" t="s">
        <v>149</v>
      </c>
      <c r="H1240" t="b">
        <v>1</v>
      </c>
      <c r="I1240">
        <v>1E-3</v>
      </c>
      <c r="J1240">
        <v>1E-3</v>
      </c>
      <c r="K1240" t="str">
        <f t="shared" si="57"/>
        <v>&lt;</v>
      </c>
      <c r="L1240">
        <f t="shared" si="58"/>
        <v>1</v>
      </c>
      <c r="M1240">
        <f t="shared" si="59"/>
        <v>1</v>
      </c>
      <c r="N1240" t="s">
        <v>453</v>
      </c>
    </row>
    <row r="1241" spans="1:14">
      <c r="A1241" t="s">
        <v>451</v>
      </c>
      <c r="B1241" t="s">
        <v>452</v>
      </c>
      <c r="C1241" t="s">
        <v>224</v>
      </c>
      <c r="D1241" t="s">
        <v>225</v>
      </c>
      <c r="E1241" s="2">
        <v>44746.497916666667</v>
      </c>
      <c r="F1241" t="s">
        <v>150</v>
      </c>
      <c r="G1241" t="s">
        <v>149</v>
      </c>
      <c r="H1241" t="b">
        <v>1</v>
      </c>
      <c r="I1241">
        <v>1E-3</v>
      </c>
      <c r="J1241">
        <v>1E-3</v>
      </c>
      <c r="K1241" t="str">
        <f t="shared" si="57"/>
        <v>&lt;</v>
      </c>
      <c r="L1241">
        <f t="shared" si="58"/>
        <v>1</v>
      </c>
      <c r="M1241">
        <f t="shared" si="59"/>
        <v>1</v>
      </c>
      <c r="N1241" t="s">
        <v>453</v>
      </c>
    </row>
    <row r="1242" spans="1:14">
      <c r="A1242" t="s">
        <v>451</v>
      </c>
      <c r="B1242" t="s">
        <v>452</v>
      </c>
      <c r="C1242" t="s">
        <v>224</v>
      </c>
      <c r="D1242" t="s">
        <v>225</v>
      </c>
      <c r="E1242" s="2">
        <v>44600.490277777775</v>
      </c>
      <c r="F1242" t="s">
        <v>150</v>
      </c>
      <c r="G1242" t="s">
        <v>149</v>
      </c>
      <c r="H1242" t="b">
        <v>1</v>
      </c>
      <c r="I1242">
        <v>1E-3</v>
      </c>
      <c r="J1242">
        <v>1E-3</v>
      </c>
      <c r="K1242" t="str">
        <f t="shared" si="57"/>
        <v>&lt;</v>
      </c>
      <c r="L1242">
        <f t="shared" si="58"/>
        <v>1</v>
      </c>
      <c r="M1242">
        <f t="shared" si="59"/>
        <v>1</v>
      </c>
      <c r="N1242" t="s">
        <v>453</v>
      </c>
    </row>
    <row r="1243" spans="1:14">
      <c r="A1243" t="s">
        <v>451</v>
      </c>
      <c r="B1243" t="s">
        <v>452</v>
      </c>
      <c r="C1243" t="s">
        <v>224</v>
      </c>
      <c r="D1243" t="s">
        <v>225</v>
      </c>
      <c r="E1243" s="2">
        <v>44704.445138888892</v>
      </c>
      <c r="F1243" t="s">
        <v>150</v>
      </c>
      <c r="G1243" t="s">
        <v>149</v>
      </c>
      <c r="H1243" t="b">
        <v>1</v>
      </c>
      <c r="I1243">
        <v>1E-3</v>
      </c>
      <c r="J1243">
        <v>1E-3</v>
      </c>
      <c r="K1243" t="str">
        <f t="shared" si="57"/>
        <v>&lt;</v>
      </c>
      <c r="L1243">
        <f t="shared" si="58"/>
        <v>1</v>
      </c>
      <c r="M1243">
        <f t="shared" si="59"/>
        <v>1</v>
      </c>
      <c r="N1243" t="s">
        <v>453</v>
      </c>
    </row>
    <row r="1244" spans="1:14">
      <c r="A1244" t="s">
        <v>451</v>
      </c>
      <c r="B1244" t="s">
        <v>452</v>
      </c>
      <c r="C1244" t="s">
        <v>224</v>
      </c>
      <c r="D1244" t="s">
        <v>225</v>
      </c>
      <c r="E1244" s="2">
        <v>44777.438888888886</v>
      </c>
      <c r="F1244" t="s">
        <v>150</v>
      </c>
      <c r="G1244" t="s">
        <v>149</v>
      </c>
      <c r="H1244" t="b">
        <v>1</v>
      </c>
      <c r="I1244">
        <v>1E-3</v>
      </c>
      <c r="J1244">
        <v>1E-3</v>
      </c>
      <c r="K1244" t="str">
        <f t="shared" si="57"/>
        <v>&lt;</v>
      </c>
      <c r="L1244">
        <f t="shared" si="58"/>
        <v>1</v>
      </c>
      <c r="M1244">
        <f t="shared" si="59"/>
        <v>1</v>
      </c>
      <c r="N1244" t="s">
        <v>453</v>
      </c>
    </row>
    <row r="1245" spans="1:14">
      <c r="A1245" t="s">
        <v>451</v>
      </c>
      <c r="B1245" t="s">
        <v>452</v>
      </c>
      <c r="C1245" t="s">
        <v>224</v>
      </c>
      <c r="D1245" t="s">
        <v>225</v>
      </c>
      <c r="E1245" s="2">
        <v>44690.463194444441</v>
      </c>
      <c r="F1245" t="s">
        <v>150</v>
      </c>
      <c r="G1245" t="s">
        <v>149</v>
      </c>
      <c r="H1245" t="b">
        <v>1</v>
      </c>
      <c r="I1245">
        <v>1E-3</v>
      </c>
      <c r="J1245">
        <v>1E-3</v>
      </c>
      <c r="K1245" t="str">
        <f t="shared" si="57"/>
        <v>&lt;</v>
      </c>
      <c r="L1245">
        <f t="shared" si="58"/>
        <v>1</v>
      </c>
      <c r="M1245">
        <f t="shared" si="59"/>
        <v>1</v>
      </c>
      <c r="N1245" t="s">
        <v>453</v>
      </c>
    </row>
    <row r="1246" spans="1:14">
      <c r="A1246" t="s">
        <v>451</v>
      </c>
      <c r="B1246" t="s">
        <v>452</v>
      </c>
      <c r="C1246" t="s">
        <v>214</v>
      </c>
      <c r="D1246" t="s">
        <v>217</v>
      </c>
      <c r="E1246" s="2">
        <v>44902.507638888892</v>
      </c>
      <c r="F1246" t="s">
        <v>150</v>
      </c>
      <c r="G1246" t="s">
        <v>149</v>
      </c>
      <c r="H1246" t="b">
        <v>1</v>
      </c>
      <c r="I1246">
        <v>1E-3</v>
      </c>
      <c r="J1246">
        <v>1E-3</v>
      </c>
      <c r="K1246" t="str">
        <f t="shared" si="57"/>
        <v>&lt;</v>
      </c>
      <c r="L1246">
        <f t="shared" si="58"/>
        <v>1</v>
      </c>
      <c r="M1246">
        <f t="shared" si="59"/>
        <v>1</v>
      </c>
      <c r="N1246" t="s">
        <v>453</v>
      </c>
    </row>
    <row r="1247" spans="1:14">
      <c r="A1247" t="s">
        <v>451</v>
      </c>
      <c r="B1247" t="s">
        <v>452</v>
      </c>
      <c r="C1247" t="s">
        <v>214</v>
      </c>
      <c r="D1247" t="s">
        <v>217</v>
      </c>
      <c r="E1247" s="2">
        <v>44866.426388888889</v>
      </c>
      <c r="F1247" t="s">
        <v>150</v>
      </c>
      <c r="G1247" t="s">
        <v>149</v>
      </c>
      <c r="H1247" t="b">
        <v>1</v>
      </c>
      <c r="I1247">
        <v>1E-3</v>
      </c>
      <c r="J1247">
        <v>1E-3</v>
      </c>
      <c r="K1247" t="str">
        <f t="shared" si="57"/>
        <v>&lt;</v>
      </c>
      <c r="L1247">
        <f t="shared" si="58"/>
        <v>1</v>
      </c>
      <c r="M1247">
        <f t="shared" si="59"/>
        <v>1</v>
      </c>
      <c r="N1247" t="s">
        <v>453</v>
      </c>
    </row>
    <row r="1248" spans="1:14">
      <c r="A1248" t="s">
        <v>451</v>
      </c>
      <c r="B1248" t="s">
        <v>452</v>
      </c>
      <c r="C1248" t="s">
        <v>214</v>
      </c>
      <c r="D1248" t="s">
        <v>217</v>
      </c>
      <c r="E1248" s="2">
        <v>44820.445138888892</v>
      </c>
      <c r="F1248" t="s">
        <v>150</v>
      </c>
      <c r="G1248" t="s">
        <v>149</v>
      </c>
      <c r="H1248" t="b">
        <v>1</v>
      </c>
      <c r="I1248">
        <v>1E-3</v>
      </c>
      <c r="J1248">
        <v>1E-3</v>
      </c>
      <c r="K1248" t="str">
        <f t="shared" si="57"/>
        <v>&lt;</v>
      </c>
      <c r="L1248">
        <f t="shared" si="58"/>
        <v>1</v>
      </c>
      <c r="M1248">
        <f t="shared" si="59"/>
        <v>1</v>
      </c>
      <c r="N1248" t="s">
        <v>453</v>
      </c>
    </row>
    <row r="1249" spans="1:14">
      <c r="A1249" t="s">
        <v>451</v>
      </c>
      <c r="B1249" t="s">
        <v>452</v>
      </c>
      <c r="C1249" t="s">
        <v>214</v>
      </c>
      <c r="D1249" t="s">
        <v>217</v>
      </c>
      <c r="E1249" s="2">
        <v>44791.559027777781</v>
      </c>
      <c r="F1249" t="s">
        <v>150</v>
      </c>
      <c r="G1249" t="s">
        <v>149</v>
      </c>
      <c r="H1249" t="b">
        <v>1</v>
      </c>
      <c r="I1249">
        <v>1E-3</v>
      </c>
      <c r="J1249">
        <v>1E-3</v>
      </c>
      <c r="K1249" t="str">
        <f t="shared" si="57"/>
        <v>&lt;</v>
      </c>
      <c r="L1249">
        <f t="shared" si="58"/>
        <v>1</v>
      </c>
      <c r="M1249">
        <f t="shared" si="59"/>
        <v>1</v>
      </c>
      <c r="N1249" t="s">
        <v>453</v>
      </c>
    </row>
    <row r="1250" spans="1:14">
      <c r="A1250" t="s">
        <v>451</v>
      </c>
      <c r="B1250" t="s">
        <v>452</v>
      </c>
      <c r="C1250" t="s">
        <v>178</v>
      </c>
      <c r="D1250" t="s">
        <v>185</v>
      </c>
      <c r="E1250" s="2">
        <v>44812.606944444444</v>
      </c>
      <c r="F1250" t="s">
        <v>150</v>
      </c>
      <c r="G1250" t="s">
        <v>149</v>
      </c>
      <c r="H1250" t="b">
        <v>1</v>
      </c>
      <c r="I1250">
        <v>1E-3</v>
      </c>
      <c r="J1250">
        <v>1E-3</v>
      </c>
      <c r="K1250" t="str">
        <f t="shared" si="57"/>
        <v>&lt;</v>
      </c>
      <c r="L1250">
        <f t="shared" si="58"/>
        <v>1</v>
      </c>
      <c r="M1250">
        <f t="shared" si="59"/>
        <v>1</v>
      </c>
      <c r="N1250" t="s">
        <v>453</v>
      </c>
    </row>
    <row r="1251" spans="1:14">
      <c r="A1251" t="s">
        <v>451</v>
      </c>
      <c r="B1251" t="s">
        <v>452</v>
      </c>
      <c r="C1251" t="s">
        <v>178</v>
      </c>
      <c r="D1251" t="s">
        <v>185</v>
      </c>
      <c r="E1251" s="2">
        <v>44902.543749999997</v>
      </c>
      <c r="F1251" t="s">
        <v>150</v>
      </c>
      <c r="G1251" t="s">
        <v>149</v>
      </c>
      <c r="H1251" t="b">
        <v>1</v>
      </c>
      <c r="I1251">
        <v>1E-3</v>
      </c>
      <c r="J1251">
        <v>1E-3</v>
      </c>
      <c r="K1251" t="str">
        <f t="shared" si="57"/>
        <v>&lt;</v>
      </c>
      <c r="L1251">
        <f t="shared" si="58"/>
        <v>1</v>
      </c>
      <c r="M1251">
        <f t="shared" si="59"/>
        <v>1</v>
      </c>
      <c r="N1251" t="s">
        <v>453</v>
      </c>
    </row>
    <row r="1252" spans="1:14">
      <c r="A1252" t="s">
        <v>451</v>
      </c>
      <c r="B1252" t="s">
        <v>452</v>
      </c>
      <c r="C1252" t="s">
        <v>178</v>
      </c>
      <c r="D1252" t="s">
        <v>185</v>
      </c>
      <c r="E1252" s="2">
        <v>44764.463888888888</v>
      </c>
      <c r="F1252" t="s">
        <v>150</v>
      </c>
      <c r="G1252" t="s">
        <v>149</v>
      </c>
      <c r="H1252" t="b">
        <v>1</v>
      </c>
      <c r="I1252">
        <v>1E-3</v>
      </c>
      <c r="J1252">
        <v>1E-3</v>
      </c>
      <c r="K1252" t="str">
        <f t="shared" si="57"/>
        <v>&lt;</v>
      </c>
      <c r="L1252">
        <f t="shared" si="58"/>
        <v>1</v>
      </c>
      <c r="M1252">
        <f t="shared" si="59"/>
        <v>1</v>
      </c>
      <c r="N1252" t="s">
        <v>453</v>
      </c>
    </row>
    <row r="1253" spans="1:14">
      <c r="A1253" t="s">
        <v>451</v>
      </c>
      <c r="B1253" t="s">
        <v>452</v>
      </c>
      <c r="C1253" t="s">
        <v>178</v>
      </c>
      <c r="D1253" t="s">
        <v>185</v>
      </c>
      <c r="E1253" s="2">
        <v>44707.597916666666</v>
      </c>
      <c r="F1253" t="s">
        <v>150</v>
      </c>
      <c r="G1253" t="s">
        <v>149</v>
      </c>
      <c r="H1253" t="b">
        <v>1</v>
      </c>
      <c r="I1253">
        <v>1E-3</v>
      </c>
      <c r="J1253">
        <v>1E-3</v>
      </c>
      <c r="K1253" t="str">
        <f t="shared" si="57"/>
        <v>&lt;</v>
      </c>
      <c r="L1253">
        <f t="shared" si="58"/>
        <v>1</v>
      </c>
      <c r="M1253">
        <f t="shared" si="59"/>
        <v>1</v>
      </c>
      <c r="N1253" t="s">
        <v>453</v>
      </c>
    </row>
    <row r="1254" spans="1:14">
      <c r="A1254" t="s">
        <v>451</v>
      </c>
      <c r="B1254" t="s">
        <v>452</v>
      </c>
      <c r="C1254" t="s">
        <v>178</v>
      </c>
      <c r="D1254" t="s">
        <v>185</v>
      </c>
      <c r="E1254" s="2">
        <v>44608.540972222225</v>
      </c>
      <c r="F1254" t="s">
        <v>150</v>
      </c>
      <c r="G1254" t="s">
        <v>149</v>
      </c>
      <c r="H1254" t="b">
        <v>1</v>
      </c>
      <c r="I1254">
        <v>1E-3</v>
      </c>
      <c r="J1254">
        <v>1E-3</v>
      </c>
      <c r="K1254" t="str">
        <f t="shared" si="57"/>
        <v>&lt;</v>
      </c>
      <c r="L1254">
        <f t="shared" si="58"/>
        <v>1</v>
      </c>
      <c r="M1254">
        <f t="shared" si="59"/>
        <v>1</v>
      </c>
      <c r="N1254" t="s">
        <v>453</v>
      </c>
    </row>
    <row r="1255" spans="1:14">
      <c r="A1255" t="s">
        <v>451</v>
      </c>
      <c r="B1255" t="s">
        <v>452</v>
      </c>
      <c r="C1255" t="s">
        <v>206</v>
      </c>
      <c r="D1255" t="s">
        <v>207</v>
      </c>
      <c r="E1255" s="2">
        <v>44623.508333333331</v>
      </c>
      <c r="F1255" t="s">
        <v>150</v>
      </c>
      <c r="G1255" t="s">
        <v>149</v>
      </c>
      <c r="H1255" t="b">
        <v>1</v>
      </c>
      <c r="I1255">
        <v>1E-3</v>
      </c>
      <c r="J1255">
        <v>1E-3</v>
      </c>
      <c r="K1255" t="str">
        <f t="shared" si="57"/>
        <v>&lt;</v>
      </c>
      <c r="L1255">
        <f t="shared" si="58"/>
        <v>1</v>
      </c>
      <c r="M1255">
        <f t="shared" si="59"/>
        <v>1</v>
      </c>
      <c r="N1255" t="s">
        <v>453</v>
      </c>
    </row>
    <row r="1256" spans="1:14">
      <c r="A1256" t="s">
        <v>451</v>
      </c>
      <c r="B1256" t="s">
        <v>452</v>
      </c>
      <c r="C1256" t="s">
        <v>206</v>
      </c>
      <c r="D1256" t="s">
        <v>207</v>
      </c>
      <c r="E1256" s="2">
        <v>44648.435416666667</v>
      </c>
      <c r="F1256" t="s">
        <v>150</v>
      </c>
      <c r="G1256" t="s">
        <v>149</v>
      </c>
      <c r="H1256" t="b">
        <v>1</v>
      </c>
      <c r="I1256">
        <v>1E-3</v>
      </c>
      <c r="J1256">
        <v>1E-3</v>
      </c>
      <c r="K1256" t="str">
        <f t="shared" si="57"/>
        <v>&lt;</v>
      </c>
      <c r="L1256">
        <f t="shared" si="58"/>
        <v>1</v>
      </c>
      <c r="M1256">
        <f t="shared" si="59"/>
        <v>1</v>
      </c>
      <c r="N1256" t="s">
        <v>453</v>
      </c>
    </row>
    <row r="1257" spans="1:14">
      <c r="A1257" t="s">
        <v>451</v>
      </c>
      <c r="B1257" t="s">
        <v>452</v>
      </c>
      <c r="C1257" t="s">
        <v>206</v>
      </c>
      <c r="D1257" t="s">
        <v>207</v>
      </c>
      <c r="E1257" s="2">
        <v>44889.393055555556</v>
      </c>
      <c r="F1257" t="s">
        <v>150</v>
      </c>
      <c r="G1257" t="s">
        <v>149</v>
      </c>
      <c r="H1257" t="b">
        <v>1</v>
      </c>
      <c r="I1257">
        <v>1E-3</v>
      </c>
      <c r="J1257">
        <v>1E-3</v>
      </c>
      <c r="K1257" t="str">
        <f t="shared" si="57"/>
        <v>&lt;</v>
      </c>
      <c r="L1257">
        <f t="shared" si="58"/>
        <v>1</v>
      </c>
      <c r="M1257">
        <f t="shared" si="59"/>
        <v>1</v>
      </c>
      <c r="N1257" t="s">
        <v>453</v>
      </c>
    </row>
    <row r="1258" spans="1:14">
      <c r="A1258" t="s">
        <v>451</v>
      </c>
      <c r="B1258" t="s">
        <v>452</v>
      </c>
      <c r="C1258" t="s">
        <v>206</v>
      </c>
      <c r="D1258" t="s">
        <v>207</v>
      </c>
      <c r="E1258" s="2">
        <v>44617.513194444444</v>
      </c>
      <c r="F1258" t="s">
        <v>150</v>
      </c>
      <c r="G1258" t="s">
        <v>149</v>
      </c>
      <c r="H1258" t="b">
        <v>1</v>
      </c>
      <c r="I1258">
        <v>1E-3</v>
      </c>
      <c r="J1258">
        <v>1E-3</v>
      </c>
      <c r="K1258" t="str">
        <f t="shared" si="57"/>
        <v>&lt;</v>
      </c>
      <c r="L1258">
        <f t="shared" si="58"/>
        <v>1</v>
      </c>
      <c r="M1258">
        <f t="shared" si="59"/>
        <v>1</v>
      </c>
      <c r="N1258" t="s">
        <v>453</v>
      </c>
    </row>
    <row r="1259" spans="1:14">
      <c r="A1259" t="s">
        <v>451</v>
      </c>
      <c r="B1259" t="s">
        <v>452</v>
      </c>
      <c r="C1259" t="s">
        <v>206</v>
      </c>
      <c r="D1259" t="s">
        <v>207</v>
      </c>
      <c r="E1259" s="2">
        <v>44643.318055555559</v>
      </c>
      <c r="F1259" t="s">
        <v>150</v>
      </c>
      <c r="G1259" t="s">
        <v>149</v>
      </c>
      <c r="H1259" t="b">
        <v>1</v>
      </c>
      <c r="I1259">
        <v>1E-3</v>
      </c>
      <c r="J1259">
        <v>1E-3</v>
      </c>
      <c r="K1259" t="str">
        <f t="shared" si="57"/>
        <v>&lt;</v>
      </c>
      <c r="L1259">
        <f t="shared" si="58"/>
        <v>1</v>
      </c>
      <c r="M1259">
        <f t="shared" si="59"/>
        <v>1</v>
      </c>
      <c r="N1259" t="s">
        <v>453</v>
      </c>
    </row>
    <row r="1260" spans="1:14">
      <c r="A1260" t="s">
        <v>451</v>
      </c>
      <c r="B1260" t="s">
        <v>452</v>
      </c>
      <c r="C1260" t="s">
        <v>206</v>
      </c>
      <c r="D1260" t="s">
        <v>207</v>
      </c>
      <c r="E1260" s="2">
        <v>44690.506249999999</v>
      </c>
      <c r="F1260" t="s">
        <v>150</v>
      </c>
      <c r="G1260" t="s">
        <v>149</v>
      </c>
      <c r="H1260" t="b">
        <v>1</v>
      </c>
      <c r="I1260">
        <v>1E-3</v>
      </c>
      <c r="J1260">
        <v>1E-3</v>
      </c>
      <c r="K1260" t="str">
        <f t="shared" si="57"/>
        <v>&lt;</v>
      </c>
      <c r="L1260">
        <f t="shared" si="58"/>
        <v>1</v>
      </c>
      <c r="M1260">
        <f t="shared" si="59"/>
        <v>1</v>
      </c>
      <c r="N1260" t="s">
        <v>453</v>
      </c>
    </row>
    <row r="1261" spans="1:14">
      <c r="A1261" t="s">
        <v>451</v>
      </c>
      <c r="B1261" t="s">
        <v>452</v>
      </c>
      <c r="C1261" t="s">
        <v>206</v>
      </c>
      <c r="D1261" t="s">
        <v>207</v>
      </c>
      <c r="E1261" s="2">
        <v>44656.548611111109</v>
      </c>
      <c r="F1261" t="s">
        <v>150</v>
      </c>
      <c r="G1261" t="s">
        <v>149</v>
      </c>
      <c r="H1261" t="b">
        <v>1</v>
      </c>
      <c r="I1261">
        <v>1E-3</v>
      </c>
      <c r="J1261">
        <v>1E-3</v>
      </c>
      <c r="K1261" t="str">
        <f t="shared" si="57"/>
        <v>&lt;</v>
      </c>
      <c r="L1261">
        <f t="shared" si="58"/>
        <v>1</v>
      </c>
      <c r="M1261">
        <f t="shared" si="59"/>
        <v>1</v>
      </c>
      <c r="N1261" t="s">
        <v>453</v>
      </c>
    </row>
    <row r="1262" spans="1:14">
      <c r="A1262" t="s">
        <v>451</v>
      </c>
      <c r="B1262" t="s">
        <v>452</v>
      </c>
      <c r="C1262" t="s">
        <v>206</v>
      </c>
      <c r="D1262" t="s">
        <v>207</v>
      </c>
      <c r="E1262" s="2">
        <v>44565.436111111114</v>
      </c>
      <c r="F1262" t="s">
        <v>150</v>
      </c>
      <c r="G1262" t="s">
        <v>149</v>
      </c>
      <c r="H1262" t="b">
        <v>1</v>
      </c>
      <c r="I1262">
        <v>1E-3</v>
      </c>
      <c r="J1262">
        <v>1E-3</v>
      </c>
      <c r="K1262" t="str">
        <f t="shared" si="57"/>
        <v>&lt;</v>
      </c>
      <c r="L1262">
        <f t="shared" si="58"/>
        <v>1</v>
      </c>
      <c r="M1262">
        <f t="shared" si="59"/>
        <v>1</v>
      </c>
      <c r="N1262" t="s">
        <v>453</v>
      </c>
    </row>
    <row r="1263" spans="1:14">
      <c r="A1263" t="s">
        <v>451</v>
      </c>
      <c r="B1263" t="s">
        <v>452</v>
      </c>
      <c r="C1263" t="s">
        <v>206</v>
      </c>
      <c r="D1263" t="s">
        <v>207</v>
      </c>
      <c r="E1263" s="2">
        <v>44571.463888888888</v>
      </c>
      <c r="F1263" t="s">
        <v>150</v>
      </c>
      <c r="G1263" t="s">
        <v>149</v>
      </c>
      <c r="H1263" t="b">
        <v>1</v>
      </c>
      <c r="I1263">
        <v>1E-3</v>
      </c>
      <c r="J1263">
        <v>1E-3</v>
      </c>
      <c r="K1263" t="str">
        <f t="shared" si="57"/>
        <v>&lt;</v>
      </c>
      <c r="L1263">
        <f t="shared" si="58"/>
        <v>1</v>
      </c>
      <c r="M1263">
        <f t="shared" si="59"/>
        <v>1</v>
      </c>
      <c r="N1263" t="s">
        <v>453</v>
      </c>
    </row>
    <row r="1264" spans="1:14">
      <c r="A1264" t="s">
        <v>451</v>
      </c>
      <c r="B1264" t="s">
        <v>452</v>
      </c>
      <c r="C1264" t="s">
        <v>206</v>
      </c>
      <c r="D1264" t="s">
        <v>207</v>
      </c>
      <c r="E1264" s="2">
        <v>44600.467361111114</v>
      </c>
      <c r="F1264" t="s">
        <v>150</v>
      </c>
      <c r="G1264" t="s">
        <v>149</v>
      </c>
      <c r="H1264" t="b">
        <v>1</v>
      </c>
      <c r="I1264">
        <v>1E-3</v>
      </c>
      <c r="J1264">
        <v>1E-3</v>
      </c>
      <c r="K1264" t="str">
        <f t="shared" si="57"/>
        <v>&lt;</v>
      </c>
      <c r="L1264">
        <f t="shared" si="58"/>
        <v>1</v>
      </c>
      <c r="M1264">
        <f t="shared" si="59"/>
        <v>1</v>
      </c>
      <c r="N1264" t="s">
        <v>453</v>
      </c>
    </row>
    <row r="1265" spans="1:14">
      <c r="A1265" t="s">
        <v>451</v>
      </c>
      <c r="B1265" t="s">
        <v>452</v>
      </c>
      <c r="C1265" t="s">
        <v>206</v>
      </c>
      <c r="D1265" t="s">
        <v>207</v>
      </c>
      <c r="E1265" s="2">
        <v>44907.424305555556</v>
      </c>
      <c r="F1265" t="s">
        <v>150</v>
      </c>
      <c r="G1265" t="s">
        <v>149</v>
      </c>
      <c r="H1265" t="b">
        <v>1</v>
      </c>
      <c r="I1265">
        <v>1E-3</v>
      </c>
      <c r="J1265">
        <v>1E-3</v>
      </c>
      <c r="K1265" t="str">
        <f t="shared" si="57"/>
        <v>&lt;</v>
      </c>
      <c r="L1265">
        <f t="shared" si="58"/>
        <v>1</v>
      </c>
      <c r="M1265">
        <f t="shared" si="59"/>
        <v>1</v>
      </c>
      <c r="N1265" t="s">
        <v>453</v>
      </c>
    </row>
    <row r="1266" spans="1:14">
      <c r="A1266" t="s">
        <v>451</v>
      </c>
      <c r="B1266" t="s">
        <v>452</v>
      </c>
      <c r="C1266" t="s">
        <v>206</v>
      </c>
      <c r="D1266" t="s">
        <v>207</v>
      </c>
      <c r="E1266" s="2">
        <v>44606.5625</v>
      </c>
      <c r="F1266" t="s">
        <v>150</v>
      </c>
      <c r="G1266" t="s">
        <v>149</v>
      </c>
      <c r="H1266" t="b">
        <v>1</v>
      </c>
      <c r="I1266">
        <v>1E-3</v>
      </c>
      <c r="J1266">
        <v>1E-3</v>
      </c>
      <c r="K1266" t="str">
        <f t="shared" si="57"/>
        <v>&lt;</v>
      </c>
      <c r="L1266">
        <f t="shared" si="58"/>
        <v>1</v>
      </c>
      <c r="M1266">
        <f t="shared" si="59"/>
        <v>1</v>
      </c>
      <c r="N1266" t="s">
        <v>453</v>
      </c>
    </row>
    <row r="1267" spans="1:14">
      <c r="A1267" t="s">
        <v>451</v>
      </c>
      <c r="B1267" t="s">
        <v>452</v>
      </c>
      <c r="C1267" t="s">
        <v>206</v>
      </c>
      <c r="D1267" t="s">
        <v>207</v>
      </c>
      <c r="E1267" s="2">
        <v>44634.591666666667</v>
      </c>
      <c r="F1267" t="s">
        <v>150</v>
      </c>
      <c r="G1267" t="s">
        <v>149</v>
      </c>
      <c r="H1267" t="b">
        <v>1</v>
      </c>
      <c r="I1267">
        <v>1E-3</v>
      </c>
      <c r="J1267">
        <v>1E-3</v>
      </c>
      <c r="K1267" t="str">
        <f t="shared" si="57"/>
        <v>&lt;</v>
      </c>
      <c r="L1267">
        <f t="shared" si="58"/>
        <v>1</v>
      </c>
      <c r="M1267">
        <f t="shared" si="59"/>
        <v>1</v>
      </c>
      <c r="N1267" t="s">
        <v>453</v>
      </c>
    </row>
    <row r="1268" spans="1:14">
      <c r="A1268" t="s">
        <v>451</v>
      </c>
      <c r="B1268" t="s">
        <v>452</v>
      </c>
      <c r="C1268" t="s">
        <v>206</v>
      </c>
      <c r="D1268" t="s">
        <v>207</v>
      </c>
      <c r="E1268" s="2">
        <v>44901.395833333336</v>
      </c>
      <c r="F1268" t="s">
        <v>150</v>
      </c>
      <c r="G1268" t="s">
        <v>149</v>
      </c>
      <c r="H1268" t="b">
        <v>1</v>
      </c>
      <c r="I1268">
        <v>1E-3</v>
      </c>
      <c r="J1268">
        <v>1E-3</v>
      </c>
      <c r="K1268" t="str">
        <f t="shared" si="57"/>
        <v>&lt;</v>
      </c>
      <c r="L1268">
        <f t="shared" si="58"/>
        <v>1</v>
      </c>
      <c r="M1268">
        <f t="shared" si="59"/>
        <v>1</v>
      </c>
      <c r="N1268" t="s">
        <v>453</v>
      </c>
    </row>
    <row r="1269" spans="1:14">
      <c r="A1269" t="s">
        <v>451</v>
      </c>
      <c r="B1269" t="s">
        <v>452</v>
      </c>
      <c r="C1269" t="s">
        <v>273</v>
      </c>
      <c r="D1269" t="s">
        <v>274</v>
      </c>
      <c r="E1269" s="2">
        <v>44658.365972222222</v>
      </c>
      <c r="F1269" t="s">
        <v>150</v>
      </c>
      <c r="G1269" t="s">
        <v>149</v>
      </c>
      <c r="H1269" t="b">
        <v>1</v>
      </c>
      <c r="I1269">
        <v>1E-3</v>
      </c>
      <c r="J1269">
        <v>1E-3</v>
      </c>
      <c r="K1269" t="str">
        <f t="shared" si="57"/>
        <v>&lt;</v>
      </c>
      <c r="L1269">
        <f t="shared" si="58"/>
        <v>1</v>
      </c>
      <c r="M1269">
        <f t="shared" si="59"/>
        <v>1</v>
      </c>
      <c r="N1269" t="s">
        <v>453</v>
      </c>
    </row>
    <row r="1270" spans="1:14">
      <c r="A1270" t="s">
        <v>451</v>
      </c>
      <c r="B1270" t="s">
        <v>452</v>
      </c>
      <c r="C1270" t="s">
        <v>273</v>
      </c>
      <c r="D1270" t="s">
        <v>274</v>
      </c>
      <c r="E1270" s="2">
        <v>44900.413888888892</v>
      </c>
      <c r="F1270" t="s">
        <v>150</v>
      </c>
      <c r="G1270" t="s">
        <v>149</v>
      </c>
      <c r="H1270" t="b">
        <v>1</v>
      </c>
      <c r="I1270">
        <v>1E-3</v>
      </c>
      <c r="J1270">
        <v>1E-3</v>
      </c>
      <c r="K1270" t="str">
        <f t="shared" si="57"/>
        <v>&lt;</v>
      </c>
      <c r="L1270">
        <f t="shared" si="58"/>
        <v>1</v>
      </c>
      <c r="M1270">
        <f t="shared" si="59"/>
        <v>1</v>
      </c>
      <c r="N1270" t="s">
        <v>453</v>
      </c>
    </row>
    <row r="1271" spans="1:14">
      <c r="A1271" t="s">
        <v>451</v>
      </c>
      <c r="B1271" t="s">
        <v>452</v>
      </c>
      <c r="C1271" t="s">
        <v>273</v>
      </c>
      <c r="D1271" t="s">
        <v>274</v>
      </c>
      <c r="E1271" s="2">
        <v>44841.456250000003</v>
      </c>
      <c r="F1271" t="s">
        <v>150</v>
      </c>
      <c r="G1271" t="s">
        <v>149</v>
      </c>
      <c r="H1271" t="b">
        <v>1</v>
      </c>
      <c r="I1271">
        <v>1E-3</v>
      </c>
      <c r="J1271">
        <v>1E-3</v>
      </c>
      <c r="K1271" t="str">
        <f t="shared" si="57"/>
        <v>&lt;</v>
      </c>
      <c r="L1271">
        <f t="shared" si="58"/>
        <v>1</v>
      </c>
      <c r="M1271">
        <f t="shared" si="59"/>
        <v>1</v>
      </c>
      <c r="N1271" t="s">
        <v>453</v>
      </c>
    </row>
    <row r="1272" spans="1:14">
      <c r="A1272" t="s">
        <v>451</v>
      </c>
      <c r="B1272" t="s">
        <v>452</v>
      </c>
      <c r="C1272" t="s">
        <v>273</v>
      </c>
      <c r="D1272" t="s">
        <v>274</v>
      </c>
      <c r="E1272" s="2">
        <v>44720.416666666664</v>
      </c>
      <c r="F1272" t="s">
        <v>150</v>
      </c>
      <c r="G1272" t="s">
        <v>149</v>
      </c>
      <c r="H1272" t="b">
        <v>1</v>
      </c>
      <c r="I1272">
        <v>1E-3</v>
      </c>
      <c r="J1272">
        <v>1E-3</v>
      </c>
      <c r="K1272" t="str">
        <f t="shared" si="57"/>
        <v>&lt;</v>
      </c>
      <c r="L1272">
        <f t="shared" si="58"/>
        <v>1</v>
      </c>
      <c r="M1272">
        <f t="shared" si="59"/>
        <v>1</v>
      </c>
      <c r="N1272" t="s">
        <v>453</v>
      </c>
    </row>
    <row r="1273" spans="1:14">
      <c r="A1273" t="s">
        <v>451</v>
      </c>
      <c r="B1273" t="s">
        <v>452</v>
      </c>
      <c r="C1273" t="s">
        <v>273</v>
      </c>
      <c r="D1273" t="s">
        <v>274</v>
      </c>
      <c r="E1273" s="2">
        <v>44873.453472222223</v>
      </c>
      <c r="F1273" t="s">
        <v>150</v>
      </c>
      <c r="G1273" t="s">
        <v>149</v>
      </c>
      <c r="H1273" t="b">
        <v>1</v>
      </c>
      <c r="I1273">
        <v>1E-3</v>
      </c>
      <c r="J1273">
        <v>1E-3</v>
      </c>
      <c r="K1273" t="str">
        <f t="shared" si="57"/>
        <v>&lt;</v>
      </c>
      <c r="L1273">
        <f t="shared" si="58"/>
        <v>1</v>
      </c>
      <c r="M1273">
        <f t="shared" si="59"/>
        <v>1</v>
      </c>
      <c r="N1273" t="s">
        <v>453</v>
      </c>
    </row>
    <row r="1274" spans="1:14">
      <c r="A1274" t="s">
        <v>451</v>
      </c>
      <c r="B1274" t="s">
        <v>452</v>
      </c>
      <c r="C1274" t="s">
        <v>273</v>
      </c>
      <c r="D1274" t="s">
        <v>274</v>
      </c>
      <c r="E1274" s="2">
        <v>44777.506249999999</v>
      </c>
      <c r="F1274" t="s">
        <v>150</v>
      </c>
      <c r="G1274" t="s">
        <v>149</v>
      </c>
      <c r="H1274" t="b">
        <v>1</v>
      </c>
      <c r="I1274">
        <v>1E-3</v>
      </c>
      <c r="J1274">
        <v>1E-3</v>
      </c>
      <c r="K1274" t="str">
        <f t="shared" si="57"/>
        <v>&lt;</v>
      </c>
      <c r="L1274">
        <f t="shared" si="58"/>
        <v>1</v>
      </c>
      <c r="M1274">
        <f t="shared" si="59"/>
        <v>1</v>
      </c>
      <c r="N1274" t="s">
        <v>453</v>
      </c>
    </row>
    <row r="1275" spans="1:14">
      <c r="A1275" t="s">
        <v>451</v>
      </c>
      <c r="B1275" t="s">
        <v>452</v>
      </c>
      <c r="C1275" t="s">
        <v>241</v>
      </c>
      <c r="D1275" t="s">
        <v>242</v>
      </c>
      <c r="E1275" s="2">
        <v>44568.670138888891</v>
      </c>
      <c r="F1275" t="s">
        <v>150</v>
      </c>
      <c r="G1275" t="s">
        <v>149</v>
      </c>
      <c r="H1275" t="b">
        <v>1</v>
      </c>
      <c r="I1275">
        <v>1E-3</v>
      </c>
      <c r="J1275">
        <v>1E-3</v>
      </c>
      <c r="K1275" t="str">
        <f t="shared" si="57"/>
        <v>&lt;</v>
      </c>
      <c r="L1275">
        <f t="shared" si="58"/>
        <v>1</v>
      </c>
      <c r="M1275">
        <f t="shared" si="59"/>
        <v>1</v>
      </c>
      <c r="N1275" t="s">
        <v>453</v>
      </c>
    </row>
    <row r="1276" spans="1:14">
      <c r="A1276" t="s">
        <v>451</v>
      </c>
      <c r="B1276" t="s">
        <v>452</v>
      </c>
      <c r="C1276" t="s">
        <v>241</v>
      </c>
      <c r="D1276" t="s">
        <v>242</v>
      </c>
      <c r="E1276" s="2">
        <v>44893.491666666669</v>
      </c>
      <c r="F1276" t="s">
        <v>150</v>
      </c>
      <c r="G1276" t="s">
        <v>149</v>
      </c>
      <c r="H1276" t="b">
        <v>1</v>
      </c>
      <c r="I1276">
        <v>1E-3</v>
      </c>
      <c r="J1276">
        <v>1E-3</v>
      </c>
      <c r="K1276" t="str">
        <f t="shared" si="57"/>
        <v>&lt;</v>
      </c>
      <c r="L1276">
        <f t="shared" si="58"/>
        <v>1</v>
      </c>
      <c r="M1276">
        <f t="shared" si="59"/>
        <v>1</v>
      </c>
      <c r="N1276" t="s">
        <v>453</v>
      </c>
    </row>
    <row r="1277" spans="1:14">
      <c r="A1277" t="s">
        <v>451</v>
      </c>
      <c r="B1277" t="s">
        <v>452</v>
      </c>
      <c r="C1277" t="s">
        <v>241</v>
      </c>
      <c r="D1277" t="s">
        <v>242</v>
      </c>
      <c r="E1277" s="2">
        <v>44740.45416666667</v>
      </c>
      <c r="F1277" t="s">
        <v>150</v>
      </c>
      <c r="G1277" t="s">
        <v>149</v>
      </c>
      <c r="H1277" t="b">
        <v>1</v>
      </c>
      <c r="I1277">
        <v>1E-3</v>
      </c>
      <c r="J1277">
        <v>1E-3</v>
      </c>
      <c r="K1277" t="str">
        <f t="shared" si="57"/>
        <v>&lt;</v>
      </c>
      <c r="L1277">
        <f t="shared" si="58"/>
        <v>1</v>
      </c>
      <c r="M1277">
        <f t="shared" si="59"/>
        <v>1</v>
      </c>
      <c r="N1277" t="s">
        <v>453</v>
      </c>
    </row>
    <row r="1278" spans="1:14">
      <c r="A1278" t="s">
        <v>451</v>
      </c>
      <c r="B1278" t="s">
        <v>452</v>
      </c>
      <c r="C1278" t="s">
        <v>241</v>
      </c>
      <c r="D1278" t="s">
        <v>242</v>
      </c>
      <c r="E1278" s="2">
        <v>44599.734722222223</v>
      </c>
      <c r="F1278" t="s">
        <v>150</v>
      </c>
      <c r="G1278" t="s">
        <v>149</v>
      </c>
      <c r="H1278" t="b">
        <v>1</v>
      </c>
      <c r="I1278">
        <v>1E-3</v>
      </c>
      <c r="J1278">
        <v>1E-3</v>
      </c>
      <c r="K1278" t="str">
        <f t="shared" si="57"/>
        <v>&lt;</v>
      </c>
      <c r="L1278">
        <f t="shared" si="58"/>
        <v>1</v>
      </c>
      <c r="M1278">
        <f t="shared" si="59"/>
        <v>1</v>
      </c>
      <c r="N1278" t="s">
        <v>453</v>
      </c>
    </row>
    <row r="1279" spans="1:14">
      <c r="A1279" t="s">
        <v>451</v>
      </c>
      <c r="B1279" t="s">
        <v>452</v>
      </c>
      <c r="C1279" t="s">
        <v>241</v>
      </c>
      <c r="D1279" t="s">
        <v>242</v>
      </c>
      <c r="E1279" s="2">
        <v>44754.678472222222</v>
      </c>
      <c r="F1279" t="s">
        <v>150</v>
      </c>
      <c r="G1279" t="s">
        <v>149</v>
      </c>
      <c r="H1279" t="b">
        <v>1</v>
      </c>
      <c r="I1279">
        <v>1E-3</v>
      </c>
      <c r="J1279">
        <v>1E-3</v>
      </c>
      <c r="K1279" t="str">
        <f t="shared" si="57"/>
        <v>&lt;</v>
      </c>
      <c r="L1279">
        <f t="shared" si="58"/>
        <v>1</v>
      </c>
      <c r="M1279">
        <f t="shared" si="59"/>
        <v>1</v>
      </c>
      <c r="N1279" t="s">
        <v>453</v>
      </c>
    </row>
    <row r="1280" spans="1:14">
      <c r="A1280" t="s">
        <v>451</v>
      </c>
      <c r="B1280" t="s">
        <v>452</v>
      </c>
      <c r="C1280" t="s">
        <v>241</v>
      </c>
      <c r="D1280" t="s">
        <v>242</v>
      </c>
      <c r="E1280" s="2">
        <v>44872.42083333333</v>
      </c>
      <c r="F1280" t="s">
        <v>150</v>
      </c>
      <c r="G1280" t="s">
        <v>149</v>
      </c>
      <c r="H1280" t="b">
        <v>1</v>
      </c>
      <c r="I1280">
        <v>1E-3</v>
      </c>
      <c r="J1280">
        <v>1E-3</v>
      </c>
      <c r="K1280" t="str">
        <f t="shared" si="57"/>
        <v>&lt;</v>
      </c>
      <c r="L1280">
        <f t="shared" si="58"/>
        <v>1</v>
      </c>
      <c r="M1280">
        <f t="shared" si="59"/>
        <v>1</v>
      </c>
      <c r="N1280" t="s">
        <v>453</v>
      </c>
    </row>
    <row r="1281" spans="1:14">
      <c r="A1281" t="s">
        <v>451</v>
      </c>
      <c r="B1281" t="s">
        <v>452</v>
      </c>
      <c r="C1281" t="s">
        <v>241</v>
      </c>
      <c r="D1281" t="s">
        <v>242</v>
      </c>
      <c r="E1281" s="2">
        <v>44627.521527777775</v>
      </c>
      <c r="F1281" t="s">
        <v>150</v>
      </c>
      <c r="G1281" t="s">
        <v>149</v>
      </c>
      <c r="H1281" t="b">
        <v>1</v>
      </c>
      <c r="I1281">
        <v>1E-3</v>
      </c>
      <c r="J1281">
        <v>1E-3</v>
      </c>
      <c r="K1281" t="str">
        <f t="shared" si="57"/>
        <v>&lt;</v>
      </c>
      <c r="L1281">
        <f t="shared" si="58"/>
        <v>1</v>
      </c>
      <c r="M1281">
        <f t="shared" si="59"/>
        <v>1</v>
      </c>
      <c r="N1281" t="s">
        <v>453</v>
      </c>
    </row>
    <row r="1282" spans="1:14">
      <c r="A1282" t="s">
        <v>451</v>
      </c>
      <c r="B1282" t="s">
        <v>452</v>
      </c>
      <c r="C1282" t="s">
        <v>241</v>
      </c>
      <c r="D1282" t="s">
        <v>242</v>
      </c>
      <c r="E1282" s="2">
        <v>44655.445138888892</v>
      </c>
      <c r="F1282" t="s">
        <v>150</v>
      </c>
      <c r="G1282" t="s">
        <v>149</v>
      </c>
      <c r="H1282" t="b">
        <v>1</v>
      </c>
      <c r="I1282">
        <v>1E-3</v>
      </c>
      <c r="J1282">
        <v>1E-3</v>
      </c>
      <c r="K1282" t="str">
        <f t="shared" si="57"/>
        <v>&lt;</v>
      </c>
      <c r="L1282">
        <f t="shared" si="58"/>
        <v>1</v>
      </c>
      <c r="M1282">
        <f t="shared" si="59"/>
        <v>1</v>
      </c>
      <c r="N1282" t="s">
        <v>453</v>
      </c>
    </row>
    <row r="1283" spans="1:14">
      <c r="A1283" t="s">
        <v>451</v>
      </c>
      <c r="B1283" t="s">
        <v>452</v>
      </c>
      <c r="C1283" t="s">
        <v>241</v>
      </c>
      <c r="D1283" t="s">
        <v>242</v>
      </c>
      <c r="E1283" s="2">
        <v>44623.557638888888</v>
      </c>
      <c r="F1283" t="s">
        <v>150</v>
      </c>
      <c r="G1283" t="s">
        <v>149</v>
      </c>
      <c r="H1283" t="b">
        <v>1</v>
      </c>
      <c r="I1283">
        <v>1E-3</v>
      </c>
      <c r="J1283">
        <v>1E-3</v>
      </c>
      <c r="K1283" t="str">
        <f t="shared" ref="K1283:K1346" si="60">IF(H1283=TRUE,"&lt;","=")</f>
        <v>&lt;</v>
      </c>
      <c r="L1283">
        <f t="shared" ref="L1283:L1346" si="61">I1283*1000</f>
        <v>1</v>
      </c>
      <c r="M1283">
        <f t="shared" ref="M1283:M1346" si="62">J1283*1000</f>
        <v>1</v>
      </c>
      <c r="N1283" t="s">
        <v>453</v>
      </c>
    </row>
    <row r="1284" spans="1:14">
      <c r="A1284" t="s">
        <v>451</v>
      </c>
      <c r="B1284" t="s">
        <v>452</v>
      </c>
      <c r="C1284" t="s">
        <v>241</v>
      </c>
      <c r="D1284" t="s">
        <v>242</v>
      </c>
      <c r="E1284" s="2">
        <v>44833.589583333334</v>
      </c>
      <c r="F1284" t="s">
        <v>150</v>
      </c>
      <c r="G1284" t="s">
        <v>149</v>
      </c>
      <c r="H1284" t="b">
        <v>1</v>
      </c>
      <c r="I1284">
        <v>1E-3</v>
      </c>
      <c r="J1284">
        <v>1E-3</v>
      </c>
      <c r="K1284" t="str">
        <f t="shared" si="60"/>
        <v>&lt;</v>
      </c>
      <c r="L1284">
        <f t="shared" si="61"/>
        <v>1</v>
      </c>
      <c r="M1284">
        <f t="shared" si="62"/>
        <v>1</v>
      </c>
      <c r="N1284" t="s">
        <v>453</v>
      </c>
    </row>
    <row r="1285" spans="1:14">
      <c r="A1285" t="s">
        <v>451</v>
      </c>
      <c r="B1285" t="s">
        <v>452</v>
      </c>
      <c r="C1285" t="s">
        <v>241</v>
      </c>
      <c r="D1285" t="s">
        <v>242</v>
      </c>
      <c r="E1285" s="2">
        <v>44900.446527777778</v>
      </c>
      <c r="F1285" t="s">
        <v>150</v>
      </c>
      <c r="G1285" t="s">
        <v>149</v>
      </c>
      <c r="H1285" t="b">
        <v>1</v>
      </c>
      <c r="I1285">
        <v>1E-3</v>
      </c>
      <c r="J1285">
        <v>1E-3</v>
      </c>
      <c r="K1285" t="str">
        <f t="shared" si="60"/>
        <v>&lt;</v>
      </c>
      <c r="L1285">
        <f t="shared" si="61"/>
        <v>1</v>
      </c>
      <c r="M1285">
        <f t="shared" si="62"/>
        <v>1</v>
      </c>
      <c r="N1285" t="s">
        <v>453</v>
      </c>
    </row>
    <row r="1286" spans="1:14">
      <c r="A1286" t="s">
        <v>451</v>
      </c>
      <c r="B1286" t="s">
        <v>452</v>
      </c>
      <c r="C1286" t="s">
        <v>241</v>
      </c>
      <c r="D1286" t="s">
        <v>242</v>
      </c>
      <c r="E1286" s="2">
        <v>44825.451388888891</v>
      </c>
      <c r="F1286" t="s">
        <v>150</v>
      </c>
      <c r="G1286" t="s">
        <v>149</v>
      </c>
      <c r="H1286" t="b">
        <v>1</v>
      </c>
      <c r="I1286">
        <v>1E-3</v>
      </c>
      <c r="J1286">
        <v>1E-3</v>
      </c>
      <c r="K1286" t="str">
        <f t="shared" si="60"/>
        <v>&lt;</v>
      </c>
      <c r="L1286">
        <f t="shared" si="61"/>
        <v>1</v>
      </c>
      <c r="M1286">
        <f t="shared" si="62"/>
        <v>1</v>
      </c>
      <c r="N1286" t="s">
        <v>453</v>
      </c>
    </row>
    <row r="1287" spans="1:14">
      <c r="A1287" t="s">
        <v>451</v>
      </c>
      <c r="B1287" t="s">
        <v>452</v>
      </c>
      <c r="C1287" t="s">
        <v>241</v>
      </c>
      <c r="D1287" t="s">
        <v>242</v>
      </c>
      <c r="E1287" s="2">
        <v>44907.493055555555</v>
      </c>
      <c r="F1287" t="s">
        <v>150</v>
      </c>
      <c r="G1287" t="s">
        <v>149</v>
      </c>
      <c r="H1287" t="b">
        <v>1</v>
      </c>
      <c r="I1287">
        <v>1E-3</v>
      </c>
      <c r="J1287">
        <v>1E-3</v>
      </c>
      <c r="K1287" t="str">
        <f t="shared" si="60"/>
        <v>&lt;</v>
      </c>
      <c r="L1287">
        <f t="shared" si="61"/>
        <v>1</v>
      </c>
      <c r="M1287">
        <f t="shared" si="62"/>
        <v>1</v>
      </c>
      <c r="N1287" t="s">
        <v>453</v>
      </c>
    </row>
    <row r="1288" spans="1:14">
      <c r="A1288" t="s">
        <v>451</v>
      </c>
      <c r="B1288" t="s">
        <v>452</v>
      </c>
      <c r="C1288" t="s">
        <v>241</v>
      </c>
      <c r="D1288" t="s">
        <v>242</v>
      </c>
      <c r="E1288" s="2">
        <v>44700.657638888886</v>
      </c>
      <c r="F1288" t="s">
        <v>150</v>
      </c>
      <c r="G1288" t="s">
        <v>149</v>
      </c>
      <c r="H1288" t="b">
        <v>1</v>
      </c>
      <c r="I1288">
        <v>1E-3</v>
      </c>
      <c r="J1288">
        <v>1E-3</v>
      </c>
      <c r="K1288" t="str">
        <f t="shared" si="60"/>
        <v>&lt;</v>
      </c>
      <c r="L1288">
        <f t="shared" si="61"/>
        <v>1</v>
      </c>
      <c r="M1288">
        <f t="shared" si="62"/>
        <v>1</v>
      </c>
      <c r="N1288" t="s">
        <v>453</v>
      </c>
    </row>
    <row r="1289" spans="1:14">
      <c r="A1289" t="s">
        <v>451</v>
      </c>
      <c r="B1289" t="s">
        <v>452</v>
      </c>
      <c r="C1289" t="s">
        <v>241</v>
      </c>
      <c r="D1289" t="s">
        <v>242</v>
      </c>
      <c r="E1289" s="2">
        <v>44887.603472222225</v>
      </c>
      <c r="F1289" t="s">
        <v>150</v>
      </c>
      <c r="G1289" t="s">
        <v>149</v>
      </c>
      <c r="H1289" t="b">
        <v>1</v>
      </c>
      <c r="I1289">
        <v>1E-3</v>
      </c>
      <c r="J1289">
        <v>1E-3</v>
      </c>
      <c r="K1289" t="str">
        <f t="shared" si="60"/>
        <v>&lt;</v>
      </c>
      <c r="L1289">
        <f t="shared" si="61"/>
        <v>1</v>
      </c>
      <c r="M1289">
        <f t="shared" si="62"/>
        <v>1</v>
      </c>
      <c r="N1289" t="s">
        <v>453</v>
      </c>
    </row>
    <row r="1290" spans="1:14">
      <c r="A1290" t="s">
        <v>451</v>
      </c>
      <c r="B1290" t="s">
        <v>452</v>
      </c>
      <c r="C1290" t="s">
        <v>241</v>
      </c>
      <c r="D1290" t="s">
        <v>242</v>
      </c>
      <c r="E1290" s="2">
        <v>44865.435416666667</v>
      </c>
      <c r="F1290" t="s">
        <v>150</v>
      </c>
      <c r="G1290" t="s">
        <v>149</v>
      </c>
      <c r="H1290" t="b">
        <v>1</v>
      </c>
      <c r="I1290">
        <v>1E-3</v>
      </c>
      <c r="J1290">
        <v>1E-3</v>
      </c>
      <c r="K1290" t="str">
        <f t="shared" si="60"/>
        <v>&lt;</v>
      </c>
      <c r="L1290">
        <f t="shared" si="61"/>
        <v>1</v>
      </c>
      <c r="M1290">
        <f t="shared" si="62"/>
        <v>1</v>
      </c>
      <c r="N1290" t="s">
        <v>453</v>
      </c>
    </row>
    <row r="1291" spans="1:14">
      <c r="A1291" t="s">
        <v>451</v>
      </c>
      <c r="B1291" t="s">
        <v>452</v>
      </c>
      <c r="C1291" t="s">
        <v>241</v>
      </c>
      <c r="D1291" t="s">
        <v>242</v>
      </c>
      <c r="E1291" s="2">
        <v>44735.383333333331</v>
      </c>
      <c r="F1291" t="s">
        <v>150</v>
      </c>
      <c r="G1291" t="s">
        <v>149</v>
      </c>
      <c r="H1291" t="b">
        <v>1</v>
      </c>
      <c r="I1291">
        <v>1E-3</v>
      </c>
      <c r="J1291">
        <v>1E-3</v>
      </c>
      <c r="K1291" t="str">
        <f t="shared" si="60"/>
        <v>&lt;</v>
      </c>
      <c r="L1291">
        <f t="shared" si="61"/>
        <v>1</v>
      </c>
      <c r="M1291">
        <f t="shared" si="62"/>
        <v>1</v>
      </c>
      <c r="N1291" t="s">
        <v>453</v>
      </c>
    </row>
    <row r="1292" spans="1:14">
      <c r="A1292" t="s">
        <v>451</v>
      </c>
      <c r="B1292" t="s">
        <v>452</v>
      </c>
      <c r="C1292" t="s">
        <v>241</v>
      </c>
      <c r="D1292" t="s">
        <v>242</v>
      </c>
      <c r="E1292" s="2">
        <v>44615.60833333333</v>
      </c>
      <c r="F1292" t="s">
        <v>150</v>
      </c>
      <c r="G1292" t="s">
        <v>149</v>
      </c>
      <c r="H1292" t="b">
        <v>1</v>
      </c>
      <c r="I1292">
        <v>1E-3</v>
      </c>
      <c r="J1292">
        <v>1E-3</v>
      </c>
      <c r="K1292" t="str">
        <f t="shared" si="60"/>
        <v>&lt;</v>
      </c>
      <c r="L1292">
        <f t="shared" si="61"/>
        <v>1</v>
      </c>
      <c r="M1292">
        <f t="shared" si="62"/>
        <v>1</v>
      </c>
      <c r="N1292" t="s">
        <v>453</v>
      </c>
    </row>
    <row r="1293" spans="1:14">
      <c r="A1293" t="s">
        <v>451</v>
      </c>
      <c r="B1293" t="s">
        <v>452</v>
      </c>
      <c r="C1293" t="s">
        <v>241</v>
      </c>
      <c r="D1293" t="s">
        <v>242</v>
      </c>
      <c r="E1293" s="2">
        <v>44783.599305555559</v>
      </c>
      <c r="F1293" t="s">
        <v>150</v>
      </c>
      <c r="G1293" t="s">
        <v>149</v>
      </c>
      <c r="H1293" t="b">
        <v>1</v>
      </c>
      <c r="I1293">
        <v>1E-3</v>
      </c>
      <c r="J1293">
        <v>1E-3</v>
      </c>
      <c r="K1293" t="str">
        <f t="shared" si="60"/>
        <v>&lt;</v>
      </c>
      <c r="L1293">
        <f t="shared" si="61"/>
        <v>1</v>
      </c>
      <c r="M1293">
        <f t="shared" si="62"/>
        <v>1</v>
      </c>
      <c r="N1293" t="s">
        <v>453</v>
      </c>
    </row>
    <row r="1294" spans="1:14">
      <c r="A1294" t="s">
        <v>451</v>
      </c>
      <c r="B1294" t="s">
        <v>452</v>
      </c>
      <c r="C1294" t="s">
        <v>241</v>
      </c>
      <c r="D1294" t="s">
        <v>242</v>
      </c>
      <c r="E1294" s="2">
        <v>44796.461111111108</v>
      </c>
      <c r="F1294" t="s">
        <v>150</v>
      </c>
      <c r="G1294" t="s">
        <v>149</v>
      </c>
      <c r="H1294" t="b">
        <v>1</v>
      </c>
      <c r="I1294">
        <v>1E-3</v>
      </c>
      <c r="J1294">
        <v>1E-3</v>
      </c>
      <c r="K1294" t="str">
        <f t="shared" si="60"/>
        <v>&lt;</v>
      </c>
      <c r="L1294">
        <f t="shared" si="61"/>
        <v>1</v>
      </c>
      <c r="M1294">
        <f t="shared" si="62"/>
        <v>1</v>
      </c>
      <c r="N1294" t="s">
        <v>453</v>
      </c>
    </row>
    <row r="1295" spans="1:14">
      <c r="A1295" t="s">
        <v>451</v>
      </c>
      <c r="B1295" t="s">
        <v>452</v>
      </c>
      <c r="C1295" t="s">
        <v>241</v>
      </c>
      <c r="D1295" t="s">
        <v>242</v>
      </c>
      <c r="E1295" s="2">
        <v>44749.473611111112</v>
      </c>
      <c r="F1295" t="s">
        <v>150</v>
      </c>
      <c r="G1295" t="s">
        <v>149</v>
      </c>
      <c r="H1295" t="b">
        <v>1</v>
      </c>
      <c r="I1295">
        <v>1E-3</v>
      </c>
      <c r="J1295">
        <v>1E-3</v>
      </c>
      <c r="K1295" t="str">
        <f t="shared" si="60"/>
        <v>&lt;</v>
      </c>
      <c r="L1295">
        <f t="shared" si="61"/>
        <v>1</v>
      </c>
      <c r="M1295">
        <f t="shared" si="62"/>
        <v>1</v>
      </c>
      <c r="N1295" t="s">
        <v>453</v>
      </c>
    </row>
    <row r="1296" spans="1:14">
      <c r="A1296" t="s">
        <v>451</v>
      </c>
      <c r="B1296" t="s">
        <v>452</v>
      </c>
      <c r="C1296" t="s">
        <v>241</v>
      </c>
      <c r="D1296" t="s">
        <v>242</v>
      </c>
      <c r="E1296" s="2">
        <v>44593.421527777777</v>
      </c>
      <c r="F1296" t="s">
        <v>150</v>
      </c>
      <c r="G1296" t="s">
        <v>149</v>
      </c>
      <c r="H1296" t="b">
        <v>1</v>
      </c>
      <c r="I1296">
        <v>1E-3</v>
      </c>
      <c r="J1296">
        <v>1E-3</v>
      </c>
      <c r="K1296" t="str">
        <f t="shared" si="60"/>
        <v>&lt;</v>
      </c>
      <c r="L1296">
        <f t="shared" si="61"/>
        <v>1</v>
      </c>
      <c r="M1296">
        <f t="shared" si="62"/>
        <v>1</v>
      </c>
      <c r="N1296" t="s">
        <v>453</v>
      </c>
    </row>
    <row r="1297" spans="1:14">
      <c r="A1297" t="s">
        <v>451</v>
      </c>
      <c r="B1297" t="s">
        <v>452</v>
      </c>
      <c r="C1297" t="s">
        <v>241</v>
      </c>
      <c r="D1297" t="s">
        <v>242</v>
      </c>
      <c r="E1297" s="2">
        <v>44866.423611111109</v>
      </c>
      <c r="F1297" t="s">
        <v>150</v>
      </c>
      <c r="G1297" t="s">
        <v>149</v>
      </c>
      <c r="H1297" t="b">
        <v>1</v>
      </c>
      <c r="I1297">
        <v>1E-3</v>
      </c>
      <c r="J1297">
        <v>1E-3</v>
      </c>
      <c r="K1297" t="str">
        <f t="shared" si="60"/>
        <v>&lt;</v>
      </c>
      <c r="L1297">
        <f t="shared" si="61"/>
        <v>1</v>
      </c>
      <c r="M1297">
        <f t="shared" si="62"/>
        <v>1</v>
      </c>
      <c r="N1297" t="s">
        <v>453</v>
      </c>
    </row>
    <row r="1298" spans="1:14">
      <c r="A1298" t="s">
        <v>451</v>
      </c>
      <c r="B1298" t="s">
        <v>452</v>
      </c>
      <c r="C1298" t="s">
        <v>241</v>
      </c>
      <c r="D1298" t="s">
        <v>242</v>
      </c>
      <c r="E1298" s="2">
        <v>44721.48333333333</v>
      </c>
      <c r="F1298" t="s">
        <v>150</v>
      </c>
      <c r="G1298" t="s">
        <v>149</v>
      </c>
      <c r="H1298" t="b">
        <v>1</v>
      </c>
      <c r="I1298">
        <v>1E-3</v>
      </c>
      <c r="J1298">
        <v>1E-3</v>
      </c>
      <c r="K1298" t="str">
        <f t="shared" si="60"/>
        <v>&lt;</v>
      </c>
      <c r="L1298">
        <f t="shared" si="61"/>
        <v>1</v>
      </c>
      <c r="M1298">
        <f t="shared" si="62"/>
        <v>1</v>
      </c>
      <c r="N1298" t="s">
        <v>453</v>
      </c>
    </row>
    <row r="1299" spans="1:14">
      <c r="A1299" t="s">
        <v>451</v>
      </c>
      <c r="B1299" t="s">
        <v>452</v>
      </c>
      <c r="C1299" t="s">
        <v>241</v>
      </c>
      <c r="D1299" t="s">
        <v>242</v>
      </c>
      <c r="E1299" s="2">
        <v>44883.416666666664</v>
      </c>
      <c r="F1299" t="s">
        <v>150</v>
      </c>
      <c r="G1299" t="s">
        <v>149</v>
      </c>
      <c r="H1299" t="b">
        <v>1</v>
      </c>
      <c r="I1299">
        <v>1E-3</v>
      </c>
      <c r="J1299">
        <v>1E-3</v>
      </c>
      <c r="K1299" t="str">
        <f t="shared" si="60"/>
        <v>&lt;</v>
      </c>
      <c r="L1299">
        <f t="shared" si="61"/>
        <v>1</v>
      </c>
      <c r="M1299">
        <f t="shared" si="62"/>
        <v>1</v>
      </c>
      <c r="N1299" t="s">
        <v>453</v>
      </c>
    </row>
    <row r="1300" spans="1:14">
      <c r="A1300" t="s">
        <v>451</v>
      </c>
      <c r="B1300" t="s">
        <v>452</v>
      </c>
      <c r="C1300" t="s">
        <v>241</v>
      </c>
      <c r="D1300" t="s">
        <v>242</v>
      </c>
      <c r="E1300" s="2">
        <v>44608.400694444441</v>
      </c>
      <c r="F1300" t="s">
        <v>150</v>
      </c>
      <c r="G1300" t="s">
        <v>149</v>
      </c>
      <c r="H1300" t="b">
        <v>1</v>
      </c>
      <c r="I1300">
        <v>1E-3</v>
      </c>
      <c r="J1300">
        <v>1E-3</v>
      </c>
      <c r="K1300" t="str">
        <f t="shared" si="60"/>
        <v>&lt;</v>
      </c>
      <c r="L1300">
        <f t="shared" si="61"/>
        <v>1</v>
      </c>
      <c r="M1300">
        <f t="shared" si="62"/>
        <v>1</v>
      </c>
      <c r="N1300" t="s">
        <v>453</v>
      </c>
    </row>
    <row r="1301" spans="1:14">
      <c r="A1301" t="s">
        <v>451</v>
      </c>
      <c r="B1301" t="s">
        <v>452</v>
      </c>
      <c r="C1301" t="s">
        <v>241</v>
      </c>
      <c r="D1301" t="s">
        <v>242</v>
      </c>
      <c r="E1301" s="2">
        <v>44817.570833333331</v>
      </c>
      <c r="F1301" t="s">
        <v>150</v>
      </c>
      <c r="G1301" t="s">
        <v>149</v>
      </c>
      <c r="H1301" t="b">
        <v>1</v>
      </c>
      <c r="I1301">
        <v>1E-3</v>
      </c>
      <c r="J1301">
        <v>1E-3</v>
      </c>
      <c r="K1301" t="str">
        <f t="shared" si="60"/>
        <v>&lt;</v>
      </c>
      <c r="L1301">
        <f t="shared" si="61"/>
        <v>1</v>
      </c>
      <c r="M1301">
        <f t="shared" si="62"/>
        <v>1</v>
      </c>
      <c r="N1301" t="s">
        <v>453</v>
      </c>
    </row>
    <row r="1302" spans="1:14">
      <c r="A1302" t="s">
        <v>451</v>
      </c>
      <c r="B1302" t="s">
        <v>452</v>
      </c>
      <c r="C1302" t="s">
        <v>241</v>
      </c>
      <c r="D1302" t="s">
        <v>242</v>
      </c>
      <c r="E1302" s="2">
        <v>44634.649305555555</v>
      </c>
      <c r="F1302" t="s">
        <v>150</v>
      </c>
      <c r="G1302" t="s">
        <v>149</v>
      </c>
      <c r="H1302" t="b">
        <v>1</v>
      </c>
      <c r="I1302">
        <v>1E-3</v>
      </c>
      <c r="J1302">
        <v>1E-3</v>
      </c>
      <c r="K1302" t="str">
        <f t="shared" si="60"/>
        <v>&lt;</v>
      </c>
      <c r="L1302">
        <f t="shared" si="61"/>
        <v>1</v>
      </c>
      <c r="M1302">
        <f t="shared" si="62"/>
        <v>1</v>
      </c>
      <c r="N1302" t="s">
        <v>453</v>
      </c>
    </row>
    <row r="1303" spans="1:14">
      <c r="A1303" t="s">
        <v>451</v>
      </c>
      <c r="B1303" t="s">
        <v>452</v>
      </c>
      <c r="C1303" t="s">
        <v>241</v>
      </c>
      <c r="D1303" t="s">
        <v>242</v>
      </c>
      <c r="E1303" s="2">
        <v>44853.497916666667</v>
      </c>
      <c r="F1303" t="s">
        <v>150</v>
      </c>
      <c r="G1303" t="s">
        <v>149</v>
      </c>
      <c r="H1303" t="b">
        <v>1</v>
      </c>
      <c r="I1303">
        <v>1E-3</v>
      </c>
      <c r="J1303">
        <v>1E-3</v>
      </c>
      <c r="K1303" t="str">
        <f t="shared" si="60"/>
        <v>&lt;</v>
      </c>
      <c r="L1303">
        <f t="shared" si="61"/>
        <v>1</v>
      </c>
      <c r="M1303">
        <f t="shared" si="62"/>
        <v>1</v>
      </c>
      <c r="N1303" t="s">
        <v>453</v>
      </c>
    </row>
    <row r="1304" spans="1:14">
      <c r="A1304" t="s">
        <v>451</v>
      </c>
      <c r="B1304" t="s">
        <v>452</v>
      </c>
      <c r="C1304" t="s">
        <v>241</v>
      </c>
      <c r="D1304" t="s">
        <v>242</v>
      </c>
      <c r="E1304" s="2">
        <v>44804.61041666667</v>
      </c>
      <c r="F1304" t="s">
        <v>150</v>
      </c>
      <c r="G1304" t="s">
        <v>149</v>
      </c>
      <c r="H1304" t="b">
        <v>1</v>
      </c>
      <c r="I1304">
        <v>1E-3</v>
      </c>
      <c r="J1304">
        <v>1E-3</v>
      </c>
      <c r="K1304" t="str">
        <f t="shared" si="60"/>
        <v>&lt;</v>
      </c>
      <c r="L1304">
        <f t="shared" si="61"/>
        <v>1</v>
      </c>
      <c r="M1304">
        <f t="shared" si="62"/>
        <v>1</v>
      </c>
      <c r="N1304" t="s">
        <v>453</v>
      </c>
    </row>
    <row r="1305" spans="1:14">
      <c r="A1305" t="s">
        <v>451</v>
      </c>
      <c r="B1305" t="s">
        <v>452</v>
      </c>
      <c r="C1305" t="s">
        <v>241</v>
      </c>
      <c r="D1305" t="s">
        <v>242</v>
      </c>
      <c r="E1305" s="2">
        <v>44845.475694444445</v>
      </c>
      <c r="F1305" t="s">
        <v>150</v>
      </c>
      <c r="G1305" t="s">
        <v>149</v>
      </c>
      <c r="H1305" t="b">
        <v>1</v>
      </c>
      <c r="I1305">
        <v>1E-3</v>
      </c>
      <c r="J1305">
        <v>1E-3</v>
      </c>
      <c r="K1305" t="str">
        <f t="shared" si="60"/>
        <v>&lt;</v>
      </c>
      <c r="L1305">
        <f t="shared" si="61"/>
        <v>1</v>
      </c>
      <c r="M1305">
        <f t="shared" si="62"/>
        <v>1</v>
      </c>
      <c r="N1305" t="s">
        <v>453</v>
      </c>
    </row>
    <row r="1306" spans="1:14">
      <c r="A1306" t="s">
        <v>451</v>
      </c>
      <c r="B1306" t="s">
        <v>452</v>
      </c>
      <c r="C1306" t="s">
        <v>241</v>
      </c>
      <c r="D1306" t="s">
        <v>242</v>
      </c>
      <c r="E1306" s="2">
        <v>44809.62222222222</v>
      </c>
      <c r="F1306" t="s">
        <v>150</v>
      </c>
      <c r="G1306" t="s">
        <v>149</v>
      </c>
      <c r="H1306" t="b">
        <v>1</v>
      </c>
      <c r="I1306">
        <v>1E-3</v>
      </c>
      <c r="J1306">
        <v>1E-3</v>
      </c>
      <c r="K1306" t="str">
        <f t="shared" si="60"/>
        <v>&lt;</v>
      </c>
      <c r="L1306">
        <f t="shared" si="61"/>
        <v>1</v>
      </c>
      <c r="M1306">
        <f t="shared" si="62"/>
        <v>1</v>
      </c>
      <c r="N1306" t="s">
        <v>453</v>
      </c>
    </row>
    <row r="1307" spans="1:14">
      <c r="A1307" t="s">
        <v>451</v>
      </c>
      <c r="B1307" t="s">
        <v>452</v>
      </c>
      <c r="C1307" t="s">
        <v>241</v>
      </c>
      <c r="D1307" t="s">
        <v>242</v>
      </c>
      <c r="E1307" s="2">
        <v>44777.65347222222</v>
      </c>
      <c r="F1307" t="s">
        <v>150</v>
      </c>
      <c r="G1307" t="s">
        <v>149</v>
      </c>
      <c r="H1307" t="b">
        <v>1</v>
      </c>
      <c r="I1307">
        <v>1E-3</v>
      </c>
      <c r="J1307">
        <v>1E-3</v>
      </c>
      <c r="K1307" t="str">
        <f t="shared" si="60"/>
        <v>&lt;</v>
      </c>
      <c r="L1307">
        <f t="shared" si="61"/>
        <v>1</v>
      </c>
      <c r="M1307">
        <f t="shared" si="62"/>
        <v>1</v>
      </c>
      <c r="N1307" t="s">
        <v>453</v>
      </c>
    </row>
    <row r="1308" spans="1:14">
      <c r="A1308" t="s">
        <v>451</v>
      </c>
      <c r="B1308" t="s">
        <v>452</v>
      </c>
      <c r="C1308" t="s">
        <v>241</v>
      </c>
      <c r="D1308" t="s">
        <v>242</v>
      </c>
      <c r="E1308" s="2">
        <v>44788.682638888888</v>
      </c>
      <c r="F1308" t="s">
        <v>150</v>
      </c>
      <c r="G1308" t="s">
        <v>149</v>
      </c>
      <c r="H1308" t="b">
        <v>1</v>
      </c>
      <c r="I1308">
        <v>1E-3</v>
      </c>
      <c r="J1308">
        <v>1E-3</v>
      </c>
      <c r="K1308" t="str">
        <f t="shared" si="60"/>
        <v>&lt;</v>
      </c>
      <c r="L1308">
        <f t="shared" si="61"/>
        <v>1</v>
      </c>
      <c r="M1308">
        <f t="shared" si="62"/>
        <v>1</v>
      </c>
      <c r="N1308" t="s">
        <v>453</v>
      </c>
    </row>
    <row r="1309" spans="1:14">
      <c r="A1309" t="s">
        <v>451</v>
      </c>
      <c r="B1309" t="s">
        <v>452</v>
      </c>
      <c r="C1309" t="s">
        <v>241</v>
      </c>
      <c r="D1309" t="s">
        <v>242</v>
      </c>
      <c r="E1309" s="2">
        <v>44705.705555555556</v>
      </c>
      <c r="F1309" t="s">
        <v>150</v>
      </c>
      <c r="G1309" t="s">
        <v>149</v>
      </c>
      <c r="H1309" t="b">
        <v>1</v>
      </c>
      <c r="I1309">
        <v>1E-3</v>
      </c>
      <c r="J1309">
        <v>1E-3</v>
      </c>
      <c r="K1309" t="str">
        <f t="shared" si="60"/>
        <v>&lt;</v>
      </c>
      <c r="L1309">
        <f t="shared" si="61"/>
        <v>1</v>
      </c>
      <c r="M1309">
        <f t="shared" si="62"/>
        <v>1</v>
      </c>
      <c r="N1309" t="s">
        <v>453</v>
      </c>
    </row>
    <row r="1310" spans="1:14">
      <c r="A1310" t="s">
        <v>451</v>
      </c>
      <c r="B1310" t="s">
        <v>452</v>
      </c>
      <c r="C1310" t="s">
        <v>219</v>
      </c>
      <c r="D1310" t="s">
        <v>222</v>
      </c>
      <c r="E1310" s="2">
        <v>44659.372916666667</v>
      </c>
      <c r="F1310" t="s">
        <v>150</v>
      </c>
      <c r="G1310" t="s">
        <v>149</v>
      </c>
      <c r="H1310" t="b">
        <v>1</v>
      </c>
      <c r="I1310">
        <v>1E-3</v>
      </c>
      <c r="J1310">
        <v>1E-3</v>
      </c>
      <c r="K1310" t="str">
        <f t="shared" si="60"/>
        <v>&lt;</v>
      </c>
      <c r="L1310">
        <f t="shared" si="61"/>
        <v>1</v>
      </c>
      <c r="M1310">
        <f t="shared" si="62"/>
        <v>1</v>
      </c>
      <c r="N1310" t="s">
        <v>453</v>
      </c>
    </row>
    <row r="1311" spans="1:14">
      <c r="A1311" t="s">
        <v>451</v>
      </c>
      <c r="B1311" t="s">
        <v>452</v>
      </c>
      <c r="C1311" t="s">
        <v>187</v>
      </c>
      <c r="D1311" t="s">
        <v>188</v>
      </c>
      <c r="E1311" s="2">
        <v>44586.673611111109</v>
      </c>
      <c r="F1311" t="s">
        <v>150</v>
      </c>
      <c r="G1311" t="s">
        <v>149</v>
      </c>
      <c r="H1311" t="b">
        <v>1</v>
      </c>
      <c r="I1311">
        <v>1E-3</v>
      </c>
      <c r="J1311">
        <v>1E-3</v>
      </c>
      <c r="K1311" t="str">
        <f t="shared" si="60"/>
        <v>&lt;</v>
      </c>
      <c r="L1311">
        <f t="shared" si="61"/>
        <v>1</v>
      </c>
      <c r="M1311">
        <f t="shared" si="62"/>
        <v>1</v>
      </c>
      <c r="N1311" t="s">
        <v>453</v>
      </c>
    </row>
    <row r="1312" spans="1:14">
      <c r="A1312" t="s">
        <v>451</v>
      </c>
      <c r="B1312" t="s">
        <v>452</v>
      </c>
      <c r="C1312" t="s">
        <v>187</v>
      </c>
      <c r="D1312" t="s">
        <v>188</v>
      </c>
      <c r="E1312" s="2">
        <v>44784.526388888888</v>
      </c>
      <c r="F1312" t="s">
        <v>150</v>
      </c>
      <c r="G1312" t="s">
        <v>149</v>
      </c>
      <c r="H1312" t="b">
        <v>1</v>
      </c>
      <c r="I1312">
        <v>1E-3</v>
      </c>
      <c r="J1312">
        <v>1E-3</v>
      </c>
      <c r="K1312" t="str">
        <f t="shared" si="60"/>
        <v>&lt;</v>
      </c>
      <c r="L1312">
        <f t="shared" si="61"/>
        <v>1</v>
      </c>
      <c r="M1312">
        <f t="shared" si="62"/>
        <v>1</v>
      </c>
      <c r="N1312" t="s">
        <v>453</v>
      </c>
    </row>
    <row r="1313" spans="1:14">
      <c r="A1313" t="s">
        <v>451</v>
      </c>
      <c r="B1313" t="s">
        <v>452</v>
      </c>
      <c r="C1313" t="s">
        <v>187</v>
      </c>
      <c r="D1313" t="s">
        <v>188</v>
      </c>
      <c r="E1313" s="2">
        <v>44797.412499999999</v>
      </c>
      <c r="F1313" t="s">
        <v>150</v>
      </c>
      <c r="G1313" t="s">
        <v>149</v>
      </c>
      <c r="H1313" t="b">
        <v>1</v>
      </c>
      <c r="I1313">
        <v>1E-3</v>
      </c>
      <c r="J1313">
        <v>1E-3</v>
      </c>
      <c r="K1313" t="str">
        <f t="shared" si="60"/>
        <v>&lt;</v>
      </c>
      <c r="L1313">
        <f t="shared" si="61"/>
        <v>1</v>
      </c>
      <c r="M1313">
        <f t="shared" si="62"/>
        <v>1</v>
      </c>
      <c r="N1313" t="s">
        <v>453</v>
      </c>
    </row>
    <row r="1314" spans="1:14">
      <c r="A1314" t="s">
        <v>451</v>
      </c>
      <c r="B1314" t="s">
        <v>452</v>
      </c>
      <c r="C1314" t="s">
        <v>187</v>
      </c>
      <c r="D1314" t="s">
        <v>188</v>
      </c>
      <c r="E1314" s="2">
        <v>44754.488194444442</v>
      </c>
      <c r="F1314" t="s">
        <v>150</v>
      </c>
      <c r="G1314" t="s">
        <v>149</v>
      </c>
      <c r="H1314" t="b">
        <v>1</v>
      </c>
      <c r="I1314">
        <v>1E-3</v>
      </c>
      <c r="J1314">
        <v>1E-3</v>
      </c>
      <c r="K1314" t="str">
        <f t="shared" si="60"/>
        <v>&lt;</v>
      </c>
      <c r="L1314">
        <f t="shared" si="61"/>
        <v>1</v>
      </c>
      <c r="M1314">
        <f t="shared" si="62"/>
        <v>1</v>
      </c>
      <c r="N1314" t="s">
        <v>453</v>
      </c>
    </row>
    <row r="1315" spans="1:14">
      <c r="A1315" t="s">
        <v>451</v>
      </c>
      <c r="B1315" t="s">
        <v>452</v>
      </c>
      <c r="C1315" t="s">
        <v>187</v>
      </c>
      <c r="D1315" t="s">
        <v>188</v>
      </c>
      <c r="E1315" s="2">
        <v>44608.374305555553</v>
      </c>
      <c r="F1315" t="s">
        <v>150</v>
      </c>
      <c r="G1315" t="s">
        <v>149</v>
      </c>
      <c r="H1315" t="b">
        <v>1</v>
      </c>
      <c r="I1315">
        <v>1E-3</v>
      </c>
      <c r="J1315">
        <v>1E-3</v>
      </c>
      <c r="K1315" t="str">
        <f t="shared" si="60"/>
        <v>&lt;</v>
      </c>
      <c r="L1315">
        <f t="shared" si="61"/>
        <v>1</v>
      </c>
      <c r="M1315">
        <f t="shared" si="62"/>
        <v>1</v>
      </c>
      <c r="N1315" t="s">
        <v>453</v>
      </c>
    </row>
    <row r="1316" spans="1:14">
      <c r="A1316" t="s">
        <v>451</v>
      </c>
      <c r="B1316" t="s">
        <v>452</v>
      </c>
      <c r="C1316" t="s">
        <v>187</v>
      </c>
      <c r="D1316" t="s">
        <v>188</v>
      </c>
      <c r="E1316" s="2">
        <v>44594.36041666667</v>
      </c>
      <c r="F1316" t="s">
        <v>150</v>
      </c>
      <c r="G1316" t="s">
        <v>149</v>
      </c>
      <c r="H1316" t="b">
        <v>1</v>
      </c>
      <c r="I1316">
        <v>1E-3</v>
      </c>
      <c r="J1316">
        <v>1E-3</v>
      </c>
      <c r="K1316" t="str">
        <f t="shared" si="60"/>
        <v>&lt;</v>
      </c>
      <c r="L1316">
        <f t="shared" si="61"/>
        <v>1</v>
      </c>
      <c r="M1316">
        <f t="shared" si="62"/>
        <v>1</v>
      </c>
      <c r="N1316" t="s">
        <v>453</v>
      </c>
    </row>
    <row r="1317" spans="1:14">
      <c r="A1317" t="s">
        <v>451</v>
      </c>
      <c r="B1317" t="s">
        <v>452</v>
      </c>
      <c r="C1317" t="s">
        <v>364</v>
      </c>
      <c r="D1317" t="s">
        <v>365</v>
      </c>
      <c r="E1317" s="2">
        <v>44848.444444444445</v>
      </c>
      <c r="F1317" t="s">
        <v>150</v>
      </c>
      <c r="G1317" t="s">
        <v>149</v>
      </c>
      <c r="H1317" t="b">
        <v>1</v>
      </c>
      <c r="I1317">
        <v>1E-3</v>
      </c>
      <c r="J1317">
        <v>1E-3</v>
      </c>
      <c r="K1317" t="str">
        <f t="shared" si="60"/>
        <v>&lt;</v>
      </c>
      <c r="L1317">
        <f t="shared" si="61"/>
        <v>1</v>
      </c>
      <c r="M1317">
        <f t="shared" si="62"/>
        <v>1</v>
      </c>
      <c r="N1317" t="s">
        <v>453</v>
      </c>
    </row>
    <row r="1318" spans="1:14">
      <c r="A1318" t="s">
        <v>451</v>
      </c>
      <c r="B1318" t="s">
        <v>452</v>
      </c>
      <c r="C1318" t="s">
        <v>364</v>
      </c>
      <c r="D1318" t="s">
        <v>365</v>
      </c>
      <c r="E1318" s="2">
        <v>44820.404861111114</v>
      </c>
      <c r="F1318" t="s">
        <v>150</v>
      </c>
      <c r="G1318" t="s">
        <v>149</v>
      </c>
      <c r="H1318" t="b">
        <v>1</v>
      </c>
      <c r="I1318">
        <v>1E-3</v>
      </c>
      <c r="J1318">
        <v>1E-3</v>
      </c>
      <c r="K1318" t="str">
        <f t="shared" si="60"/>
        <v>&lt;</v>
      </c>
      <c r="L1318">
        <f t="shared" si="61"/>
        <v>1</v>
      </c>
      <c r="M1318">
        <f t="shared" si="62"/>
        <v>1</v>
      </c>
      <c r="N1318" t="s">
        <v>453</v>
      </c>
    </row>
    <row r="1319" spans="1:14">
      <c r="A1319" t="s">
        <v>451</v>
      </c>
      <c r="B1319" t="s">
        <v>452</v>
      </c>
      <c r="C1319" t="s">
        <v>364</v>
      </c>
      <c r="D1319" t="s">
        <v>365</v>
      </c>
      <c r="E1319" s="2">
        <v>44903.433333333334</v>
      </c>
      <c r="F1319" t="s">
        <v>150</v>
      </c>
      <c r="G1319" t="s">
        <v>149</v>
      </c>
      <c r="H1319" t="b">
        <v>1</v>
      </c>
      <c r="I1319">
        <v>1E-3</v>
      </c>
      <c r="J1319">
        <v>1E-3</v>
      </c>
      <c r="K1319" t="str">
        <f t="shared" si="60"/>
        <v>&lt;</v>
      </c>
      <c r="L1319">
        <f t="shared" si="61"/>
        <v>1</v>
      </c>
      <c r="M1319">
        <f t="shared" si="62"/>
        <v>1</v>
      </c>
      <c r="N1319" t="s">
        <v>453</v>
      </c>
    </row>
    <row r="1320" spans="1:14">
      <c r="A1320" t="s">
        <v>451</v>
      </c>
      <c r="B1320" t="s">
        <v>452</v>
      </c>
      <c r="C1320" t="s">
        <v>364</v>
      </c>
      <c r="D1320" t="s">
        <v>365</v>
      </c>
      <c r="E1320" s="2">
        <v>44771.502083333333</v>
      </c>
      <c r="F1320" t="s">
        <v>150</v>
      </c>
      <c r="G1320" t="s">
        <v>149</v>
      </c>
      <c r="H1320" t="b">
        <v>1</v>
      </c>
      <c r="I1320">
        <v>1E-3</v>
      </c>
      <c r="J1320">
        <v>1E-3</v>
      </c>
      <c r="K1320" t="str">
        <f t="shared" si="60"/>
        <v>&lt;</v>
      </c>
      <c r="L1320">
        <f t="shared" si="61"/>
        <v>1</v>
      </c>
      <c r="M1320">
        <f t="shared" si="62"/>
        <v>1</v>
      </c>
      <c r="N1320" t="s">
        <v>453</v>
      </c>
    </row>
    <row r="1321" spans="1:14">
      <c r="A1321" t="s">
        <v>451</v>
      </c>
      <c r="B1321" t="s">
        <v>452</v>
      </c>
      <c r="C1321" t="s">
        <v>364</v>
      </c>
      <c r="D1321" t="s">
        <v>365</v>
      </c>
      <c r="E1321" s="2">
        <v>44872.463194444441</v>
      </c>
      <c r="F1321" t="s">
        <v>150</v>
      </c>
      <c r="G1321" t="s">
        <v>149</v>
      </c>
      <c r="H1321" t="b">
        <v>1</v>
      </c>
      <c r="I1321">
        <v>1E-3</v>
      </c>
      <c r="J1321">
        <v>1E-3</v>
      </c>
      <c r="K1321" t="str">
        <f t="shared" si="60"/>
        <v>&lt;</v>
      </c>
      <c r="L1321">
        <f t="shared" si="61"/>
        <v>1</v>
      </c>
      <c r="M1321">
        <f t="shared" si="62"/>
        <v>1</v>
      </c>
      <c r="N1321" t="s">
        <v>453</v>
      </c>
    </row>
    <row r="1322" spans="1:14">
      <c r="A1322" t="s">
        <v>451</v>
      </c>
      <c r="B1322" t="s">
        <v>452</v>
      </c>
      <c r="C1322" t="s">
        <v>364</v>
      </c>
      <c r="D1322" t="s">
        <v>365</v>
      </c>
      <c r="E1322" s="2">
        <v>44785.503472222219</v>
      </c>
      <c r="F1322" t="s">
        <v>150</v>
      </c>
      <c r="G1322" t="s">
        <v>149</v>
      </c>
      <c r="H1322" t="b">
        <v>1</v>
      </c>
      <c r="I1322">
        <v>1E-3</v>
      </c>
      <c r="J1322">
        <v>1E-3</v>
      </c>
      <c r="K1322" t="str">
        <f t="shared" si="60"/>
        <v>&lt;</v>
      </c>
      <c r="L1322">
        <f t="shared" si="61"/>
        <v>1</v>
      </c>
      <c r="M1322">
        <f t="shared" si="62"/>
        <v>1</v>
      </c>
      <c r="N1322" t="s">
        <v>453</v>
      </c>
    </row>
    <row r="1323" spans="1:14">
      <c r="A1323" t="s">
        <v>451</v>
      </c>
      <c r="B1323" t="s">
        <v>452</v>
      </c>
      <c r="C1323" t="s">
        <v>203</v>
      </c>
      <c r="D1323" t="s">
        <v>204</v>
      </c>
      <c r="E1323" s="2">
        <v>44900.63958333333</v>
      </c>
      <c r="F1323" t="s">
        <v>150</v>
      </c>
      <c r="G1323" t="s">
        <v>149</v>
      </c>
      <c r="H1323" t="b">
        <v>1</v>
      </c>
      <c r="I1323">
        <v>1E-3</v>
      </c>
      <c r="J1323">
        <v>1E-3</v>
      </c>
      <c r="K1323" t="str">
        <f t="shared" si="60"/>
        <v>&lt;</v>
      </c>
      <c r="L1323">
        <f t="shared" si="61"/>
        <v>1</v>
      </c>
      <c r="M1323">
        <f t="shared" si="62"/>
        <v>1</v>
      </c>
      <c r="N1323" t="s">
        <v>453</v>
      </c>
    </row>
    <row r="1324" spans="1:14">
      <c r="A1324" t="s">
        <v>451</v>
      </c>
      <c r="B1324" t="s">
        <v>452</v>
      </c>
      <c r="C1324" t="s">
        <v>203</v>
      </c>
      <c r="D1324" t="s">
        <v>204</v>
      </c>
      <c r="E1324" s="2">
        <v>44565.534722222219</v>
      </c>
      <c r="F1324" t="s">
        <v>150</v>
      </c>
      <c r="G1324" t="s">
        <v>149</v>
      </c>
      <c r="H1324" t="b">
        <v>1</v>
      </c>
      <c r="I1324">
        <v>1E-3</v>
      </c>
      <c r="J1324">
        <v>1E-3</v>
      </c>
      <c r="K1324" t="str">
        <f t="shared" si="60"/>
        <v>&lt;</v>
      </c>
      <c r="L1324">
        <f t="shared" si="61"/>
        <v>1</v>
      </c>
      <c r="M1324">
        <f t="shared" si="62"/>
        <v>1</v>
      </c>
      <c r="N1324" t="s">
        <v>453</v>
      </c>
    </row>
    <row r="1325" spans="1:14">
      <c r="A1325" t="s">
        <v>451</v>
      </c>
      <c r="B1325" t="s">
        <v>452</v>
      </c>
      <c r="C1325" t="s">
        <v>203</v>
      </c>
      <c r="D1325" t="s">
        <v>204</v>
      </c>
      <c r="E1325" s="2">
        <v>44613.450694444444</v>
      </c>
      <c r="F1325" t="s">
        <v>150</v>
      </c>
      <c r="G1325" t="s">
        <v>149</v>
      </c>
      <c r="H1325" t="b">
        <v>1</v>
      </c>
      <c r="I1325">
        <v>1E-3</v>
      </c>
      <c r="J1325">
        <v>1E-3</v>
      </c>
      <c r="K1325" t="str">
        <f t="shared" si="60"/>
        <v>&lt;</v>
      </c>
      <c r="L1325">
        <f t="shared" si="61"/>
        <v>1</v>
      </c>
      <c r="M1325">
        <f t="shared" si="62"/>
        <v>1</v>
      </c>
      <c r="N1325" t="s">
        <v>453</v>
      </c>
    </row>
    <row r="1326" spans="1:14">
      <c r="A1326" t="s">
        <v>451</v>
      </c>
      <c r="B1326" t="s">
        <v>452</v>
      </c>
      <c r="C1326" t="s">
        <v>203</v>
      </c>
      <c r="D1326" t="s">
        <v>204</v>
      </c>
      <c r="E1326" s="2">
        <v>44571.522222222222</v>
      </c>
      <c r="F1326" t="s">
        <v>150</v>
      </c>
      <c r="G1326" t="s">
        <v>149</v>
      </c>
      <c r="H1326" t="b">
        <v>1</v>
      </c>
      <c r="I1326">
        <v>1E-3</v>
      </c>
      <c r="J1326">
        <v>1E-3</v>
      </c>
      <c r="K1326" t="str">
        <f t="shared" si="60"/>
        <v>&lt;</v>
      </c>
      <c r="L1326">
        <f t="shared" si="61"/>
        <v>1</v>
      </c>
      <c r="M1326">
        <f t="shared" si="62"/>
        <v>1</v>
      </c>
      <c r="N1326" t="s">
        <v>453</v>
      </c>
    </row>
    <row r="1327" spans="1:14">
      <c r="A1327" t="s">
        <v>451</v>
      </c>
      <c r="B1327" t="s">
        <v>452</v>
      </c>
      <c r="C1327" t="s">
        <v>203</v>
      </c>
      <c r="D1327" t="s">
        <v>204</v>
      </c>
      <c r="E1327" s="2">
        <v>44609.512499999997</v>
      </c>
      <c r="F1327" t="s">
        <v>150</v>
      </c>
      <c r="G1327" t="s">
        <v>149</v>
      </c>
      <c r="H1327" t="b">
        <v>1</v>
      </c>
      <c r="I1327">
        <v>1E-3</v>
      </c>
      <c r="J1327">
        <v>1E-3</v>
      </c>
      <c r="K1327" t="str">
        <f t="shared" si="60"/>
        <v>&lt;</v>
      </c>
      <c r="L1327">
        <f t="shared" si="61"/>
        <v>1</v>
      </c>
      <c r="M1327">
        <f t="shared" si="62"/>
        <v>1</v>
      </c>
      <c r="N1327" t="s">
        <v>453</v>
      </c>
    </row>
    <row r="1328" spans="1:14">
      <c r="A1328" t="s">
        <v>451</v>
      </c>
      <c r="B1328" t="s">
        <v>452</v>
      </c>
      <c r="C1328" t="s">
        <v>203</v>
      </c>
      <c r="D1328" t="s">
        <v>204</v>
      </c>
      <c r="E1328" s="2">
        <v>44617.613888888889</v>
      </c>
      <c r="F1328" t="s">
        <v>150</v>
      </c>
      <c r="G1328" t="s">
        <v>149</v>
      </c>
      <c r="H1328" t="b">
        <v>1</v>
      </c>
      <c r="I1328">
        <v>1E-3</v>
      </c>
      <c r="J1328">
        <v>1E-3</v>
      </c>
      <c r="K1328" t="str">
        <f t="shared" si="60"/>
        <v>&lt;</v>
      </c>
      <c r="L1328">
        <f t="shared" si="61"/>
        <v>1</v>
      </c>
      <c r="M1328">
        <f t="shared" si="62"/>
        <v>1</v>
      </c>
      <c r="N1328" t="s">
        <v>453</v>
      </c>
    </row>
    <row r="1329" spans="1:14">
      <c r="A1329" t="s">
        <v>451</v>
      </c>
      <c r="B1329" t="s">
        <v>452</v>
      </c>
      <c r="C1329" t="s">
        <v>203</v>
      </c>
      <c r="D1329" t="s">
        <v>204</v>
      </c>
      <c r="E1329" s="2">
        <v>44579.472916666666</v>
      </c>
      <c r="F1329" t="s">
        <v>150</v>
      </c>
      <c r="G1329" t="s">
        <v>149</v>
      </c>
      <c r="H1329" t="b">
        <v>1</v>
      </c>
      <c r="I1329">
        <v>1E-3</v>
      </c>
      <c r="J1329">
        <v>1E-3</v>
      </c>
      <c r="K1329" t="str">
        <f t="shared" si="60"/>
        <v>&lt;</v>
      </c>
      <c r="L1329">
        <f t="shared" si="61"/>
        <v>1</v>
      </c>
      <c r="M1329">
        <f t="shared" si="62"/>
        <v>1</v>
      </c>
      <c r="N1329" t="s">
        <v>453</v>
      </c>
    </row>
    <row r="1330" spans="1:14">
      <c r="A1330" t="s">
        <v>451</v>
      </c>
      <c r="B1330" t="s">
        <v>452</v>
      </c>
      <c r="C1330" t="s">
        <v>203</v>
      </c>
      <c r="D1330" t="s">
        <v>204</v>
      </c>
      <c r="E1330" s="2">
        <v>44740.595138888886</v>
      </c>
      <c r="F1330" t="s">
        <v>150</v>
      </c>
      <c r="G1330" t="s">
        <v>149</v>
      </c>
      <c r="H1330" t="b">
        <v>1</v>
      </c>
      <c r="I1330">
        <v>1E-3</v>
      </c>
      <c r="J1330">
        <v>1E-3</v>
      </c>
      <c r="K1330" t="str">
        <f t="shared" si="60"/>
        <v>&lt;</v>
      </c>
      <c r="L1330">
        <f t="shared" si="61"/>
        <v>1</v>
      </c>
      <c r="M1330">
        <f t="shared" si="62"/>
        <v>1</v>
      </c>
      <c r="N1330" t="s">
        <v>453</v>
      </c>
    </row>
    <row r="1331" spans="1:14">
      <c r="A1331" t="s">
        <v>451</v>
      </c>
      <c r="B1331" t="s">
        <v>452</v>
      </c>
      <c r="C1331" t="s">
        <v>203</v>
      </c>
      <c r="D1331" t="s">
        <v>204</v>
      </c>
      <c r="E1331" s="2">
        <v>44642.348611111112</v>
      </c>
      <c r="F1331" t="s">
        <v>150</v>
      </c>
      <c r="G1331" t="s">
        <v>149</v>
      </c>
      <c r="H1331" t="b">
        <v>1</v>
      </c>
      <c r="I1331">
        <v>1E-3</v>
      </c>
      <c r="J1331">
        <v>1E-3</v>
      </c>
      <c r="K1331" t="str">
        <f t="shared" si="60"/>
        <v>&lt;</v>
      </c>
      <c r="L1331">
        <f t="shared" si="61"/>
        <v>1</v>
      </c>
      <c r="M1331">
        <f t="shared" si="62"/>
        <v>1</v>
      </c>
      <c r="N1331" t="s">
        <v>453</v>
      </c>
    </row>
    <row r="1332" spans="1:14">
      <c r="A1332" t="s">
        <v>451</v>
      </c>
      <c r="B1332" t="s">
        <v>452</v>
      </c>
      <c r="C1332" t="s">
        <v>203</v>
      </c>
      <c r="D1332" t="s">
        <v>204</v>
      </c>
      <c r="E1332" s="2">
        <v>44596.445138888892</v>
      </c>
      <c r="F1332" t="s">
        <v>150</v>
      </c>
      <c r="G1332" t="s">
        <v>149</v>
      </c>
      <c r="H1332" t="b">
        <v>1</v>
      </c>
      <c r="I1332">
        <v>1E-3</v>
      </c>
      <c r="J1332">
        <v>1E-3</v>
      </c>
      <c r="K1332" t="str">
        <f t="shared" si="60"/>
        <v>&lt;</v>
      </c>
      <c r="L1332">
        <f t="shared" si="61"/>
        <v>1</v>
      </c>
      <c r="M1332">
        <f t="shared" si="62"/>
        <v>1</v>
      </c>
      <c r="N1332" t="s">
        <v>453</v>
      </c>
    </row>
    <row r="1333" spans="1:14">
      <c r="A1333" t="s">
        <v>451</v>
      </c>
      <c r="B1333" t="s">
        <v>452</v>
      </c>
      <c r="C1333" t="s">
        <v>203</v>
      </c>
      <c r="D1333" t="s">
        <v>204</v>
      </c>
      <c r="E1333" s="2">
        <v>44664.489583333336</v>
      </c>
      <c r="F1333" t="s">
        <v>150</v>
      </c>
      <c r="G1333" t="s">
        <v>149</v>
      </c>
      <c r="H1333" t="b">
        <v>1</v>
      </c>
      <c r="I1333">
        <v>1E-3</v>
      </c>
      <c r="J1333">
        <v>1E-3</v>
      </c>
      <c r="K1333" t="str">
        <f t="shared" si="60"/>
        <v>&lt;</v>
      </c>
      <c r="L1333">
        <f t="shared" si="61"/>
        <v>1</v>
      </c>
      <c r="M1333">
        <f t="shared" si="62"/>
        <v>1</v>
      </c>
      <c r="N1333" t="s">
        <v>453</v>
      </c>
    </row>
    <row r="1334" spans="1:14">
      <c r="A1334" t="s">
        <v>451</v>
      </c>
      <c r="B1334" t="s">
        <v>452</v>
      </c>
      <c r="C1334" t="s">
        <v>203</v>
      </c>
      <c r="D1334" t="s">
        <v>204</v>
      </c>
      <c r="E1334" s="2">
        <v>44705.625694444447</v>
      </c>
      <c r="F1334" t="s">
        <v>150</v>
      </c>
      <c r="G1334" t="s">
        <v>149</v>
      </c>
      <c r="H1334" t="b">
        <v>1</v>
      </c>
      <c r="I1334">
        <v>1E-3</v>
      </c>
      <c r="J1334">
        <v>1E-3</v>
      </c>
      <c r="K1334" t="str">
        <f t="shared" si="60"/>
        <v>&lt;</v>
      </c>
      <c r="L1334">
        <f t="shared" si="61"/>
        <v>1</v>
      </c>
      <c r="M1334">
        <f t="shared" si="62"/>
        <v>1</v>
      </c>
      <c r="N1334" t="s">
        <v>453</v>
      </c>
    </row>
    <row r="1335" spans="1:14">
      <c r="A1335" t="s">
        <v>451</v>
      </c>
      <c r="B1335" t="s">
        <v>452</v>
      </c>
      <c r="C1335" t="s">
        <v>203</v>
      </c>
      <c r="D1335" t="s">
        <v>204</v>
      </c>
      <c r="E1335" s="2">
        <v>44907.401388888888</v>
      </c>
      <c r="F1335" t="s">
        <v>150</v>
      </c>
      <c r="G1335" t="s">
        <v>149</v>
      </c>
      <c r="H1335" t="b">
        <v>1</v>
      </c>
      <c r="I1335">
        <v>1E-3</v>
      </c>
      <c r="J1335">
        <v>1E-3</v>
      </c>
      <c r="K1335" t="str">
        <f t="shared" si="60"/>
        <v>&lt;</v>
      </c>
      <c r="L1335">
        <f t="shared" si="61"/>
        <v>1</v>
      </c>
      <c r="M1335">
        <f t="shared" si="62"/>
        <v>1</v>
      </c>
      <c r="N1335" t="s">
        <v>453</v>
      </c>
    </row>
    <row r="1336" spans="1:14">
      <c r="A1336" t="s">
        <v>451</v>
      </c>
      <c r="B1336" t="s">
        <v>452</v>
      </c>
      <c r="C1336" t="s">
        <v>203</v>
      </c>
      <c r="D1336" t="s">
        <v>204</v>
      </c>
      <c r="E1336" s="2">
        <v>44924.443749999999</v>
      </c>
      <c r="F1336" t="s">
        <v>150</v>
      </c>
      <c r="G1336" t="s">
        <v>149</v>
      </c>
      <c r="H1336" t="b">
        <v>1</v>
      </c>
      <c r="I1336">
        <v>1E-3</v>
      </c>
      <c r="J1336">
        <v>1E-3</v>
      </c>
      <c r="K1336" t="str">
        <f t="shared" si="60"/>
        <v>&lt;</v>
      </c>
      <c r="L1336">
        <f t="shared" si="61"/>
        <v>1</v>
      </c>
      <c r="M1336">
        <f t="shared" si="62"/>
        <v>1</v>
      </c>
      <c r="N1336" t="s">
        <v>453</v>
      </c>
    </row>
    <row r="1337" spans="1:14">
      <c r="A1337" t="s">
        <v>451</v>
      </c>
      <c r="B1337" t="s">
        <v>452</v>
      </c>
      <c r="C1337" t="s">
        <v>203</v>
      </c>
      <c r="D1337" t="s">
        <v>204</v>
      </c>
      <c r="E1337" s="2">
        <v>44623.36041666667</v>
      </c>
      <c r="F1337" t="s">
        <v>150</v>
      </c>
      <c r="G1337" t="s">
        <v>149</v>
      </c>
      <c r="H1337" t="b">
        <v>1</v>
      </c>
      <c r="I1337">
        <v>1E-3</v>
      </c>
      <c r="J1337">
        <v>1E-3</v>
      </c>
      <c r="K1337" t="str">
        <f t="shared" si="60"/>
        <v>&lt;</v>
      </c>
      <c r="L1337">
        <f t="shared" si="61"/>
        <v>1</v>
      </c>
      <c r="M1337">
        <f t="shared" si="62"/>
        <v>1</v>
      </c>
      <c r="N1337" t="s">
        <v>453</v>
      </c>
    </row>
    <row r="1338" spans="1:14">
      <c r="A1338" t="s">
        <v>451</v>
      </c>
      <c r="B1338" t="s">
        <v>452</v>
      </c>
      <c r="C1338" t="s">
        <v>203</v>
      </c>
      <c r="D1338" t="s">
        <v>204</v>
      </c>
      <c r="E1338" s="2">
        <v>44585.546527777777</v>
      </c>
      <c r="F1338" t="s">
        <v>150</v>
      </c>
      <c r="G1338" t="s">
        <v>149</v>
      </c>
      <c r="H1338" t="b">
        <v>1</v>
      </c>
      <c r="I1338">
        <v>1E-3</v>
      </c>
      <c r="J1338">
        <v>1E-3</v>
      </c>
      <c r="K1338" t="str">
        <f t="shared" si="60"/>
        <v>&lt;</v>
      </c>
      <c r="L1338">
        <f t="shared" si="61"/>
        <v>1</v>
      </c>
      <c r="M1338">
        <f t="shared" si="62"/>
        <v>1</v>
      </c>
      <c r="N1338" t="s">
        <v>453</v>
      </c>
    </row>
    <row r="1339" spans="1:14">
      <c r="A1339" t="s">
        <v>451</v>
      </c>
      <c r="B1339" t="s">
        <v>452</v>
      </c>
      <c r="C1339" t="s">
        <v>203</v>
      </c>
      <c r="D1339" t="s">
        <v>204</v>
      </c>
      <c r="E1339" s="2">
        <v>44893.478472222225</v>
      </c>
      <c r="F1339" t="s">
        <v>150</v>
      </c>
      <c r="G1339" t="s">
        <v>149</v>
      </c>
      <c r="H1339" t="b">
        <v>1</v>
      </c>
      <c r="I1339">
        <v>1E-3</v>
      </c>
      <c r="J1339">
        <v>1E-3</v>
      </c>
      <c r="K1339" t="str">
        <f t="shared" si="60"/>
        <v>&lt;</v>
      </c>
      <c r="L1339">
        <f t="shared" si="61"/>
        <v>1</v>
      </c>
      <c r="M1339">
        <f t="shared" si="62"/>
        <v>1</v>
      </c>
      <c r="N1339" t="s">
        <v>453</v>
      </c>
    </row>
    <row r="1340" spans="1:14">
      <c r="A1340" t="s">
        <v>451</v>
      </c>
      <c r="B1340" t="s">
        <v>452</v>
      </c>
      <c r="C1340" t="s">
        <v>203</v>
      </c>
      <c r="D1340" t="s">
        <v>204</v>
      </c>
      <c r="E1340" s="2">
        <v>44876.595138888886</v>
      </c>
      <c r="F1340" t="s">
        <v>150</v>
      </c>
      <c r="G1340" t="s">
        <v>149</v>
      </c>
      <c r="H1340" t="b">
        <v>1</v>
      </c>
      <c r="I1340">
        <v>1E-3</v>
      </c>
      <c r="J1340">
        <v>1E-3</v>
      </c>
      <c r="K1340" t="str">
        <f t="shared" si="60"/>
        <v>&lt;</v>
      </c>
      <c r="L1340">
        <f t="shared" si="61"/>
        <v>1</v>
      </c>
      <c r="M1340">
        <f t="shared" si="62"/>
        <v>1</v>
      </c>
      <c r="N1340" t="s">
        <v>453</v>
      </c>
    </row>
    <row r="1341" spans="1:14">
      <c r="A1341" t="s">
        <v>451</v>
      </c>
      <c r="B1341" t="s">
        <v>452</v>
      </c>
      <c r="C1341" t="s">
        <v>203</v>
      </c>
      <c r="D1341" t="s">
        <v>204</v>
      </c>
      <c r="E1341" s="2">
        <v>44636.404166666667</v>
      </c>
      <c r="F1341" t="s">
        <v>150</v>
      </c>
      <c r="G1341" t="s">
        <v>149</v>
      </c>
      <c r="H1341" t="b">
        <v>1</v>
      </c>
      <c r="I1341">
        <v>1E-3</v>
      </c>
      <c r="J1341">
        <v>1E-3</v>
      </c>
      <c r="K1341" t="str">
        <f t="shared" si="60"/>
        <v>&lt;</v>
      </c>
      <c r="L1341">
        <f t="shared" si="61"/>
        <v>1</v>
      </c>
      <c r="M1341">
        <f t="shared" si="62"/>
        <v>1</v>
      </c>
      <c r="N1341" t="s">
        <v>453</v>
      </c>
    </row>
    <row r="1342" spans="1:14">
      <c r="A1342" t="s">
        <v>451</v>
      </c>
      <c r="B1342" t="s">
        <v>452</v>
      </c>
      <c r="C1342" t="s">
        <v>203</v>
      </c>
      <c r="D1342" t="s">
        <v>204</v>
      </c>
      <c r="E1342" s="2">
        <v>44672.481249999997</v>
      </c>
      <c r="F1342" t="s">
        <v>150</v>
      </c>
      <c r="G1342" t="s">
        <v>149</v>
      </c>
      <c r="H1342" t="b">
        <v>1</v>
      </c>
      <c r="I1342">
        <v>1E-3</v>
      </c>
      <c r="J1342">
        <v>1E-3</v>
      </c>
      <c r="K1342" t="str">
        <f t="shared" si="60"/>
        <v>&lt;</v>
      </c>
      <c r="L1342">
        <f t="shared" si="61"/>
        <v>1</v>
      </c>
      <c r="M1342">
        <f t="shared" si="62"/>
        <v>1</v>
      </c>
      <c r="N1342" t="s">
        <v>453</v>
      </c>
    </row>
    <row r="1343" spans="1:14">
      <c r="A1343" t="s">
        <v>451</v>
      </c>
      <c r="B1343" t="s">
        <v>452</v>
      </c>
      <c r="C1343" t="s">
        <v>203</v>
      </c>
      <c r="D1343" t="s">
        <v>204</v>
      </c>
      <c r="E1343" s="2">
        <v>44648.507638888892</v>
      </c>
      <c r="F1343" t="s">
        <v>150</v>
      </c>
      <c r="G1343" t="s">
        <v>149</v>
      </c>
      <c r="H1343" t="b">
        <v>1</v>
      </c>
      <c r="I1343">
        <v>1E-3</v>
      </c>
      <c r="J1343">
        <v>1E-3</v>
      </c>
      <c r="K1343" t="str">
        <f t="shared" si="60"/>
        <v>&lt;</v>
      </c>
      <c r="L1343">
        <f t="shared" si="61"/>
        <v>1</v>
      </c>
      <c r="M1343">
        <f t="shared" si="62"/>
        <v>1</v>
      </c>
      <c r="N1343" t="s">
        <v>453</v>
      </c>
    </row>
    <row r="1344" spans="1:14">
      <c r="A1344" t="s">
        <v>451</v>
      </c>
      <c r="B1344" t="s">
        <v>452</v>
      </c>
      <c r="C1344" t="s">
        <v>263</v>
      </c>
      <c r="D1344" t="s">
        <v>264</v>
      </c>
      <c r="E1344" s="2">
        <v>44783.472916666666</v>
      </c>
      <c r="F1344" t="s">
        <v>150</v>
      </c>
      <c r="G1344" t="s">
        <v>149</v>
      </c>
      <c r="H1344" t="b">
        <v>1</v>
      </c>
      <c r="I1344">
        <v>1E-3</v>
      </c>
      <c r="J1344">
        <v>1E-3</v>
      </c>
      <c r="K1344" t="str">
        <f t="shared" si="60"/>
        <v>&lt;</v>
      </c>
      <c r="L1344">
        <f t="shared" si="61"/>
        <v>1</v>
      </c>
      <c r="M1344">
        <f t="shared" si="62"/>
        <v>1</v>
      </c>
      <c r="N1344" t="s">
        <v>453</v>
      </c>
    </row>
    <row r="1345" spans="1:14">
      <c r="A1345" t="s">
        <v>451</v>
      </c>
      <c r="B1345" t="s">
        <v>452</v>
      </c>
      <c r="C1345" t="s">
        <v>263</v>
      </c>
      <c r="D1345" t="s">
        <v>264</v>
      </c>
      <c r="E1345" s="2">
        <v>44901.430555555555</v>
      </c>
      <c r="F1345" t="s">
        <v>150</v>
      </c>
      <c r="G1345" t="s">
        <v>149</v>
      </c>
      <c r="H1345" t="b">
        <v>1</v>
      </c>
      <c r="I1345">
        <v>1E-3</v>
      </c>
      <c r="J1345">
        <v>1E-3</v>
      </c>
      <c r="K1345" t="str">
        <f t="shared" si="60"/>
        <v>&lt;</v>
      </c>
      <c r="L1345">
        <f t="shared" si="61"/>
        <v>1</v>
      </c>
      <c r="M1345">
        <f t="shared" si="62"/>
        <v>1</v>
      </c>
      <c r="N1345" t="s">
        <v>453</v>
      </c>
    </row>
    <row r="1346" spans="1:14">
      <c r="A1346" t="s">
        <v>451</v>
      </c>
      <c r="B1346" t="s">
        <v>452</v>
      </c>
      <c r="C1346" t="s">
        <v>263</v>
      </c>
      <c r="D1346" t="s">
        <v>264</v>
      </c>
      <c r="E1346" s="2">
        <v>44764.501388888886</v>
      </c>
      <c r="F1346" t="s">
        <v>150</v>
      </c>
      <c r="G1346" t="s">
        <v>149</v>
      </c>
      <c r="H1346" t="b">
        <v>1</v>
      </c>
      <c r="I1346">
        <v>1E-3</v>
      </c>
      <c r="J1346">
        <v>1E-3</v>
      </c>
      <c r="K1346" t="str">
        <f t="shared" si="60"/>
        <v>&lt;</v>
      </c>
      <c r="L1346">
        <f t="shared" si="61"/>
        <v>1</v>
      </c>
      <c r="M1346">
        <f t="shared" si="62"/>
        <v>1</v>
      </c>
      <c r="N1346" t="s">
        <v>453</v>
      </c>
    </row>
    <row r="1347" spans="1:14">
      <c r="A1347" t="s">
        <v>451</v>
      </c>
      <c r="B1347" t="s">
        <v>452</v>
      </c>
      <c r="C1347" t="s">
        <v>263</v>
      </c>
      <c r="D1347" t="s">
        <v>264</v>
      </c>
      <c r="E1347" s="2">
        <v>44720.45208333333</v>
      </c>
      <c r="F1347" t="s">
        <v>150</v>
      </c>
      <c r="G1347" t="s">
        <v>149</v>
      </c>
      <c r="H1347" t="b">
        <v>1</v>
      </c>
      <c r="I1347">
        <v>1E-3</v>
      </c>
      <c r="J1347">
        <v>1E-3</v>
      </c>
      <c r="K1347" t="str">
        <f t="shared" ref="K1347:K1410" si="63">IF(H1347=TRUE,"&lt;","=")</f>
        <v>&lt;</v>
      </c>
      <c r="L1347">
        <f t="shared" ref="L1347:L1410" si="64">I1347*1000</f>
        <v>1</v>
      </c>
      <c r="M1347">
        <f t="shared" ref="M1347:M1410" si="65">J1347*1000</f>
        <v>1</v>
      </c>
      <c r="N1347" t="s">
        <v>453</v>
      </c>
    </row>
    <row r="1348" spans="1:14">
      <c r="A1348" t="s">
        <v>451</v>
      </c>
      <c r="B1348" t="s">
        <v>452</v>
      </c>
      <c r="C1348" t="s">
        <v>263</v>
      </c>
      <c r="D1348" t="s">
        <v>264</v>
      </c>
      <c r="E1348" s="2">
        <v>44866.493750000001</v>
      </c>
      <c r="F1348" t="s">
        <v>150</v>
      </c>
      <c r="G1348" t="s">
        <v>149</v>
      </c>
      <c r="H1348" t="b">
        <v>1</v>
      </c>
      <c r="I1348">
        <v>1E-3</v>
      </c>
      <c r="J1348">
        <v>1E-3</v>
      </c>
      <c r="K1348" t="str">
        <f t="shared" si="63"/>
        <v>&lt;</v>
      </c>
      <c r="L1348">
        <f t="shared" si="64"/>
        <v>1</v>
      </c>
      <c r="M1348">
        <f t="shared" si="65"/>
        <v>1</v>
      </c>
      <c r="N1348" t="s">
        <v>453</v>
      </c>
    </row>
    <row r="1349" spans="1:14">
      <c r="A1349" t="s">
        <v>451</v>
      </c>
      <c r="B1349" t="s">
        <v>452</v>
      </c>
      <c r="C1349" t="s">
        <v>263</v>
      </c>
      <c r="D1349" t="s">
        <v>264</v>
      </c>
      <c r="E1349" s="2">
        <v>44840.498611111114</v>
      </c>
      <c r="F1349" t="s">
        <v>150</v>
      </c>
      <c r="G1349" t="s">
        <v>149</v>
      </c>
      <c r="H1349" t="b">
        <v>1</v>
      </c>
      <c r="I1349">
        <v>1E-3</v>
      </c>
      <c r="J1349">
        <v>1E-3</v>
      </c>
      <c r="K1349" t="str">
        <f t="shared" si="63"/>
        <v>&lt;</v>
      </c>
      <c r="L1349">
        <f t="shared" si="64"/>
        <v>1</v>
      </c>
      <c r="M1349">
        <f t="shared" si="65"/>
        <v>1</v>
      </c>
      <c r="N1349" t="s">
        <v>453</v>
      </c>
    </row>
    <row r="1350" spans="1:14">
      <c r="A1350" t="s">
        <v>451</v>
      </c>
      <c r="B1350" t="s">
        <v>452</v>
      </c>
      <c r="C1350" t="s">
        <v>556</v>
      </c>
      <c r="D1350" t="s">
        <v>557</v>
      </c>
      <c r="E1350" s="2">
        <v>44628.570138888892</v>
      </c>
      <c r="F1350" t="s">
        <v>150</v>
      </c>
      <c r="G1350" t="s">
        <v>149</v>
      </c>
      <c r="H1350" t="b">
        <v>1</v>
      </c>
      <c r="I1350">
        <v>1E-3</v>
      </c>
      <c r="J1350">
        <v>1E-3</v>
      </c>
      <c r="K1350" t="str">
        <f t="shared" si="63"/>
        <v>&lt;</v>
      </c>
      <c r="L1350">
        <f t="shared" si="64"/>
        <v>1</v>
      </c>
      <c r="M1350">
        <f t="shared" si="65"/>
        <v>1</v>
      </c>
      <c r="N1350" t="s">
        <v>453</v>
      </c>
    </row>
    <row r="1351" spans="1:14">
      <c r="A1351" t="s">
        <v>451</v>
      </c>
      <c r="B1351" t="s">
        <v>452</v>
      </c>
      <c r="C1351" t="s">
        <v>556</v>
      </c>
      <c r="D1351" t="s">
        <v>557</v>
      </c>
      <c r="E1351" s="2">
        <v>44613.563888888886</v>
      </c>
      <c r="F1351" t="s">
        <v>150</v>
      </c>
      <c r="G1351" t="s">
        <v>149</v>
      </c>
      <c r="H1351" t="b">
        <v>1</v>
      </c>
      <c r="I1351">
        <v>1E-3</v>
      </c>
      <c r="J1351">
        <v>1E-3</v>
      </c>
      <c r="K1351" t="str">
        <f t="shared" si="63"/>
        <v>&lt;</v>
      </c>
      <c r="L1351">
        <f t="shared" si="64"/>
        <v>1</v>
      </c>
      <c r="M1351">
        <f t="shared" si="65"/>
        <v>1</v>
      </c>
      <c r="N1351" t="s">
        <v>453</v>
      </c>
    </row>
    <row r="1352" spans="1:14">
      <c r="A1352" t="s">
        <v>451</v>
      </c>
      <c r="B1352" t="s">
        <v>452</v>
      </c>
      <c r="C1352" t="s">
        <v>556</v>
      </c>
      <c r="D1352" t="s">
        <v>557</v>
      </c>
      <c r="E1352" s="2">
        <v>44690.563194444447</v>
      </c>
      <c r="F1352" t="s">
        <v>150</v>
      </c>
      <c r="G1352" t="s">
        <v>149</v>
      </c>
      <c r="H1352" t="b">
        <v>1</v>
      </c>
      <c r="I1352">
        <v>1E-3</v>
      </c>
      <c r="J1352">
        <v>1E-3</v>
      </c>
      <c r="K1352" t="str">
        <f t="shared" si="63"/>
        <v>&lt;</v>
      </c>
      <c r="L1352">
        <f t="shared" si="64"/>
        <v>1</v>
      </c>
      <c r="M1352">
        <f t="shared" si="65"/>
        <v>1</v>
      </c>
      <c r="N1352" t="s">
        <v>453</v>
      </c>
    </row>
    <row r="1353" spans="1:14">
      <c r="A1353" t="s">
        <v>451</v>
      </c>
      <c r="B1353" t="s">
        <v>452</v>
      </c>
      <c r="C1353" t="s">
        <v>556</v>
      </c>
      <c r="D1353" t="s">
        <v>557</v>
      </c>
      <c r="E1353" s="2">
        <v>44664.716666666667</v>
      </c>
      <c r="F1353" t="s">
        <v>150</v>
      </c>
      <c r="G1353" t="s">
        <v>149</v>
      </c>
      <c r="H1353" t="b">
        <v>1</v>
      </c>
      <c r="I1353">
        <v>1E-3</v>
      </c>
      <c r="J1353">
        <v>1E-3</v>
      </c>
      <c r="K1353" t="str">
        <f t="shared" si="63"/>
        <v>&lt;</v>
      </c>
      <c r="L1353">
        <f t="shared" si="64"/>
        <v>1</v>
      </c>
      <c r="M1353">
        <f t="shared" si="65"/>
        <v>1</v>
      </c>
      <c r="N1353" t="s">
        <v>453</v>
      </c>
    </row>
    <row r="1354" spans="1:14">
      <c r="A1354" t="s">
        <v>451</v>
      </c>
      <c r="B1354" t="s">
        <v>452</v>
      </c>
      <c r="C1354" t="s">
        <v>235</v>
      </c>
      <c r="D1354" t="s">
        <v>239</v>
      </c>
      <c r="E1354" s="2">
        <v>44896.40625</v>
      </c>
      <c r="F1354" t="s">
        <v>150</v>
      </c>
      <c r="G1354" t="s">
        <v>149</v>
      </c>
      <c r="H1354" t="b">
        <v>1</v>
      </c>
      <c r="I1354">
        <v>1E-3</v>
      </c>
      <c r="J1354">
        <v>1E-3</v>
      </c>
      <c r="K1354" t="str">
        <f t="shared" si="63"/>
        <v>&lt;</v>
      </c>
      <c r="L1354">
        <f t="shared" si="64"/>
        <v>1</v>
      </c>
      <c r="M1354">
        <f t="shared" si="65"/>
        <v>1</v>
      </c>
      <c r="N1354" t="s">
        <v>453</v>
      </c>
    </row>
    <row r="1355" spans="1:14">
      <c r="A1355" t="s">
        <v>451</v>
      </c>
      <c r="B1355" t="s">
        <v>452</v>
      </c>
      <c r="C1355" t="s">
        <v>235</v>
      </c>
      <c r="D1355" t="s">
        <v>239</v>
      </c>
      <c r="E1355" s="2">
        <v>44810.470138888886</v>
      </c>
      <c r="F1355" t="s">
        <v>150</v>
      </c>
      <c r="G1355" t="s">
        <v>149</v>
      </c>
      <c r="H1355" t="b">
        <v>1</v>
      </c>
      <c r="I1355">
        <v>1E-3</v>
      </c>
      <c r="J1355">
        <v>1E-3</v>
      </c>
      <c r="K1355" t="str">
        <f t="shared" si="63"/>
        <v>&lt;</v>
      </c>
      <c r="L1355">
        <f t="shared" si="64"/>
        <v>1</v>
      </c>
      <c r="M1355">
        <f t="shared" si="65"/>
        <v>1</v>
      </c>
      <c r="N1355" t="s">
        <v>453</v>
      </c>
    </row>
    <row r="1356" spans="1:14">
      <c r="A1356" t="s">
        <v>451</v>
      </c>
      <c r="B1356" t="s">
        <v>452</v>
      </c>
      <c r="C1356" t="s">
        <v>255</v>
      </c>
      <c r="D1356" t="s">
        <v>258</v>
      </c>
      <c r="E1356" s="2">
        <v>44894.443055555559</v>
      </c>
      <c r="F1356" t="s">
        <v>150</v>
      </c>
      <c r="G1356" t="s">
        <v>149</v>
      </c>
      <c r="H1356" t="b">
        <v>1</v>
      </c>
      <c r="I1356">
        <v>1E-3</v>
      </c>
      <c r="J1356">
        <v>1E-3</v>
      </c>
      <c r="K1356" t="str">
        <f t="shared" si="63"/>
        <v>&lt;</v>
      </c>
      <c r="L1356">
        <f t="shared" si="64"/>
        <v>1</v>
      </c>
      <c r="M1356">
        <f t="shared" si="65"/>
        <v>1</v>
      </c>
      <c r="N1356" t="s">
        <v>453</v>
      </c>
    </row>
    <row r="1357" spans="1:14">
      <c r="A1357" t="s">
        <v>451</v>
      </c>
      <c r="B1357" t="s">
        <v>452</v>
      </c>
      <c r="C1357" t="s">
        <v>255</v>
      </c>
      <c r="D1357" t="s">
        <v>258</v>
      </c>
      <c r="E1357" s="2">
        <v>44685.408333333333</v>
      </c>
      <c r="F1357" t="s">
        <v>150</v>
      </c>
      <c r="G1357" t="s">
        <v>149</v>
      </c>
      <c r="H1357" t="b">
        <v>1</v>
      </c>
      <c r="I1357">
        <v>1E-3</v>
      </c>
      <c r="J1357">
        <v>1E-3</v>
      </c>
      <c r="K1357" t="str">
        <f t="shared" si="63"/>
        <v>&lt;</v>
      </c>
      <c r="L1357">
        <f t="shared" si="64"/>
        <v>1</v>
      </c>
      <c r="M1357">
        <f t="shared" si="65"/>
        <v>1</v>
      </c>
      <c r="N1357" t="s">
        <v>453</v>
      </c>
    </row>
    <row r="1358" spans="1:14">
      <c r="A1358" t="s">
        <v>451</v>
      </c>
      <c r="B1358" t="s">
        <v>452</v>
      </c>
      <c r="C1358" t="s">
        <v>255</v>
      </c>
      <c r="D1358" t="s">
        <v>258</v>
      </c>
      <c r="E1358" s="2">
        <v>44869.453472222223</v>
      </c>
      <c r="F1358" t="s">
        <v>150</v>
      </c>
      <c r="G1358" t="s">
        <v>149</v>
      </c>
      <c r="H1358" t="b">
        <v>1</v>
      </c>
      <c r="I1358">
        <v>1E-3</v>
      </c>
      <c r="J1358">
        <v>1E-3</v>
      </c>
      <c r="K1358" t="str">
        <f t="shared" si="63"/>
        <v>&lt;</v>
      </c>
      <c r="L1358">
        <f t="shared" si="64"/>
        <v>1</v>
      </c>
      <c r="M1358">
        <f t="shared" si="65"/>
        <v>1</v>
      </c>
      <c r="N1358" t="s">
        <v>453</v>
      </c>
    </row>
    <row r="1359" spans="1:14">
      <c r="A1359" t="s">
        <v>451</v>
      </c>
      <c r="B1359" t="s">
        <v>452</v>
      </c>
      <c r="C1359" t="s">
        <v>255</v>
      </c>
      <c r="D1359" t="s">
        <v>258</v>
      </c>
      <c r="E1359" s="2">
        <v>44750.688194444447</v>
      </c>
      <c r="F1359" t="s">
        <v>150</v>
      </c>
      <c r="G1359" t="s">
        <v>149</v>
      </c>
      <c r="H1359" t="b">
        <v>1</v>
      </c>
      <c r="I1359">
        <v>1E-3</v>
      </c>
      <c r="J1359">
        <v>1E-3</v>
      </c>
      <c r="K1359" t="str">
        <f t="shared" si="63"/>
        <v>&lt;</v>
      </c>
      <c r="L1359">
        <f t="shared" si="64"/>
        <v>1</v>
      </c>
      <c r="M1359">
        <f t="shared" si="65"/>
        <v>1</v>
      </c>
      <c r="N1359" t="s">
        <v>453</v>
      </c>
    </row>
    <row r="1360" spans="1:14">
      <c r="A1360" t="s">
        <v>451</v>
      </c>
      <c r="B1360" t="s">
        <v>452</v>
      </c>
      <c r="C1360" t="s">
        <v>255</v>
      </c>
      <c r="D1360" t="s">
        <v>258</v>
      </c>
      <c r="E1360" s="2">
        <v>44812.544444444444</v>
      </c>
      <c r="F1360" t="s">
        <v>150</v>
      </c>
      <c r="G1360" t="s">
        <v>149</v>
      </c>
      <c r="H1360" t="b">
        <v>1</v>
      </c>
      <c r="I1360">
        <v>1E-3</v>
      </c>
      <c r="J1360">
        <v>1E-3</v>
      </c>
      <c r="K1360" t="str">
        <f t="shared" si="63"/>
        <v>&lt;</v>
      </c>
      <c r="L1360">
        <f t="shared" si="64"/>
        <v>1</v>
      </c>
      <c r="M1360">
        <f t="shared" si="65"/>
        <v>1</v>
      </c>
      <c r="N1360" t="s">
        <v>453</v>
      </c>
    </row>
    <row r="1361" spans="1:14">
      <c r="A1361" t="s">
        <v>451</v>
      </c>
      <c r="B1361" t="s">
        <v>452</v>
      </c>
      <c r="C1361" t="s">
        <v>255</v>
      </c>
      <c r="D1361" t="s">
        <v>258</v>
      </c>
      <c r="E1361" s="2">
        <v>44732.662499999999</v>
      </c>
      <c r="F1361" t="s">
        <v>150</v>
      </c>
      <c r="G1361" t="s">
        <v>149</v>
      </c>
      <c r="H1361" t="b">
        <v>1</v>
      </c>
      <c r="I1361">
        <v>1E-3</v>
      </c>
      <c r="J1361">
        <v>1E-3</v>
      </c>
      <c r="K1361" t="str">
        <f t="shared" si="63"/>
        <v>&lt;</v>
      </c>
      <c r="L1361">
        <f t="shared" si="64"/>
        <v>1</v>
      </c>
      <c r="M1361">
        <f t="shared" si="65"/>
        <v>1</v>
      </c>
      <c r="N1361" t="s">
        <v>453</v>
      </c>
    </row>
    <row r="1362" spans="1:14">
      <c r="A1362" t="s">
        <v>451</v>
      </c>
      <c r="B1362" t="s">
        <v>452</v>
      </c>
      <c r="C1362" t="s">
        <v>255</v>
      </c>
      <c r="D1362" t="s">
        <v>258</v>
      </c>
      <c r="E1362" s="2">
        <v>44795.647916666669</v>
      </c>
      <c r="F1362" t="s">
        <v>150</v>
      </c>
      <c r="G1362" t="s">
        <v>149</v>
      </c>
      <c r="H1362" t="b">
        <v>1</v>
      </c>
      <c r="I1362">
        <v>1E-3</v>
      </c>
      <c r="J1362">
        <v>1E-3</v>
      </c>
      <c r="K1362" t="str">
        <f t="shared" si="63"/>
        <v>&lt;</v>
      </c>
      <c r="L1362">
        <f t="shared" si="64"/>
        <v>1</v>
      </c>
      <c r="M1362">
        <f t="shared" si="65"/>
        <v>1</v>
      </c>
      <c r="N1362" t="s">
        <v>453</v>
      </c>
    </row>
    <row r="1363" spans="1:14">
      <c r="A1363" t="s">
        <v>451</v>
      </c>
      <c r="B1363" t="s">
        <v>452</v>
      </c>
      <c r="C1363" t="s">
        <v>255</v>
      </c>
      <c r="D1363" t="s">
        <v>258</v>
      </c>
      <c r="E1363" s="2">
        <v>44838.626388888886</v>
      </c>
      <c r="F1363" t="s">
        <v>150</v>
      </c>
      <c r="G1363" t="s">
        <v>149</v>
      </c>
      <c r="H1363" t="b">
        <v>1</v>
      </c>
      <c r="I1363">
        <v>1E-3</v>
      </c>
      <c r="J1363">
        <v>1E-3</v>
      </c>
      <c r="K1363" t="str">
        <f t="shared" si="63"/>
        <v>&lt;</v>
      </c>
      <c r="L1363">
        <f t="shared" si="64"/>
        <v>1</v>
      </c>
      <c r="M1363">
        <f t="shared" si="65"/>
        <v>1</v>
      </c>
      <c r="N1363" t="s">
        <v>453</v>
      </c>
    </row>
    <row r="1364" spans="1:14">
      <c r="A1364" t="s">
        <v>451</v>
      </c>
      <c r="B1364" t="s">
        <v>452</v>
      </c>
      <c r="C1364" t="s">
        <v>198</v>
      </c>
      <c r="D1364" t="s">
        <v>201</v>
      </c>
      <c r="E1364" s="2">
        <v>44901.401388888888</v>
      </c>
      <c r="F1364" t="s">
        <v>150</v>
      </c>
      <c r="G1364" t="s">
        <v>149</v>
      </c>
      <c r="H1364" t="b">
        <v>1</v>
      </c>
      <c r="I1364">
        <v>1E-3</v>
      </c>
      <c r="J1364">
        <v>1E-3</v>
      </c>
      <c r="K1364" t="str">
        <f t="shared" si="63"/>
        <v>&lt;</v>
      </c>
      <c r="L1364">
        <f t="shared" si="64"/>
        <v>1</v>
      </c>
      <c r="M1364">
        <f t="shared" si="65"/>
        <v>1</v>
      </c>
      <c r="N1364" t="s">
        <v>453</v>
      </c>
    </row>
    <row r="1365" spans="1:14">
      <c r="A1365" t="s">
        <v>451</v>
      </c>
      <c r="B1365" t="s">
        <v>452</v>
      </c>
      <c r="C1365" t="s">
        <v>198</v>
      </c>
      <c r="D1365" t="s">
        <v>201</v>
      </c>
      <c r="E1365" s="2">
        <v>44671.43472222222</v>
      </c>
      <c r="F1365" t="s">
        <v>150</v>
      </c>
      <c r="G1365" t="s">
        <v>149</v>
      </c>
      <c r="H1365" t="b">
        <v>1</v>
      </c>
      <c r="I1365">
        <v>1E-3</v>
      </c>
      <c r="J1365">
        <v>1E-3</v>
      </c>
      <c r="K1365" t="str">
        <f t="shared" si="63"/>
        <v>&lt;</v>
      </c>
      <c r="L1365">
        <f t="shared" si="64"/>
        <v>1</v>
      </c>
      <c r="M1365">
        <f t="shared" si="65"/>
        <v>1</v>
      </c>
      <c r="N1365" t="s">
        <v>453</v>
      </c>
    </row>
    <row r="1366" spans="1:14">
      <c r="A1366" t="s">
        <v>451</v>
      </c>
      <c r="B1366" t="s">
        <v>452</v>
      </c>
      <c r="C1366" t="s">
        <v>198</v>
      </c>
      <c r="D1366" t="s">
        <v>201</v>
      </c>
      <c r="E1366" s="2">
        <v>44617.512499999997</v>
      </c>
      <c r="F1366" t="s">
        <v>150</v>
      </c>
      <c r="G1366" t="s">
        <v>149</v>
      </c>
      <c r="H1366" t="b">
        <v>1</v>
      </c>
      <c r="I1366">
        <v>1E-3</v>
      </c>
      <c r="J1366">
        <v>1E-3</v>
      </c>
      <c r="K1366" t="str">
        <f t="shared" si="63"/>
        <v>&lt;</v>
      </c>
      <c r="L1366">
        <f t="shared" si="64"/>
        <v>1</v>
      </c>
      <c r="M1366">
        <f t="shared" si="65"/>
        <v>1</v>
      </c>
      <c r="N1366" t="s">
        <v>453</v>
      </c>
    </row>
    <row r="1367" spans="1:14">
      <c r="A1367" t="s">
        <v>451</v>
      </c>
      <c r="B1367" t="s">
        <v>452</v>
      </c>
      <c r="C1367" t="s">
        <v>198</v>
      </c>
      <c r="D1367" t="s">
        <v>201</v>
      </c>
      <c r="E1367" s="2">
        <v>44606.556944444441</v>
      </c>
      <c r="F1367" t="s">
        <v>150</v>
      </c>
      <c r="G1367" t="s">
        <v>149</v>
      </c>
      <c r="H1367" t="b">
        <v>1</v>
      </c>
      <c r="I1367">
        <v>1E-3</v>
      </c>
      <c r="J1367">
        <v>1E-3</v>
      </c>
      <c r="K1367" t="str">
        <f t="shared" si="63"/>
        <v>&lt;</v>
      </c>
      <c r="L1367">
        <f t="shared" si="64"/>
        <v>1</v>
      </c>
      <c r="M1367">
        <f t="shared" si="65"/>
        <v>1</v>
      </c>
      <c r="N1367" t="s">
        <v>453</v>
      </c>
    </row>
    <row r="1368" spans="1:14">
      <c r="A1368" t="s">
        <v>451</v>
      </c>
      <c r="B1368" t="s">
        <v>452</v>
      </c>
      <c r="C1368" t="s">
        <v>198</v>
      </c>
      <c r="D1368" t="s">
        <v>201</v>
      </c>
      <c r="E1368" s="2">
        <v>44657.425000000003</v>
      </c>
      <c r="F1368" t="s">
        <v>150</v>
      </c>
      <c r="G1368" t="s">
        <v>149</v>
      </c>
      <c r="H1368" t="b">
        <v>1</v>
      </c>
      <c r="I1368">
        <v>1E-3</v>
      </c>
      <c r="J1368">
        <v>1E-3</v>
      </c>
      <c r="K1368" t="str">
        <f t="shared" si="63"/>
        <v>&lt;</v>
      </c>
      <c r="L1368">
        <f t="shared" si="64"/>
        <v>1</v>
      </c>
      <c r="M1368">
        <f t="shared" si="65"/>
        <v>1</v>
      </c>
      <c r="N1368" t="s">
        <v>453</v>
      </c>
    </row>
    <row r="1369" spans="1:14">
      <c r="A1369" t="s">
        <v>451</v>
      </c>
      <c r="B1369" t="s">
        <v>452</v>
      </c>
      <c r="C1369" t="s">
        <v>198</v>
      </c>
      <c r="D1369" t="s">
        <v>201</v>
      </c>
      <c r="E1369" s="2">
        <v>44571.459722222222</v>
      </c>
      <c r="F1369" t="s">
        <v>150</v>
      </c>
      <c r="G1369" t="s">
        <v>149</v>
      </c>
      <c r="H1369" t="b">
        <v>1</v>
      </c>
      <c r="I1369">
        <v>1E-3</v>
      </c>
      <c r="J1369">
        <v>1E-3</v>
      </c>
      <c r="K1369" t="str">
        <f t="shared" si="63"/>
        <v>&lt;</v>
      </c>
      <c r="L1369">
        <f t="shared" si="64"/>
        <v>1</v>
      </c>
      <c r="M1369">
        <f t="shared" si="65"/>
        <v>1</v>
      </c>
      <c r="N1369" t="s">
        <v>453</v>
      </c>
    </row>
    <row r="1370" spans="1:14">
      <c r="A1370" t="s">
        <v>451</v>
      </c>
      <c r="B1370" t="s">
        <v>452</v>
      </c>
      <c r="C1370" t="s">
        <v>198</v>
      </c>
      <c r="D1370" t="s">
        <v>201</v>
      </c>
      <c r="E1370" s="2">
        <v>44907.429861111108</v>
      </c>
      <c r="F1370" t="s">
        <v>150</v>
      </c>
      <c r="G1370" t="s">
        <v>149</v>
      </c>
      <c r="H1370" t="b">
        <v>1</v>
      </c>
      <c r="I1370">
        <v>1E-3</v>
      </c>
      <c r="J1370">
        <v>1E-3</v>
      </c>
      <c r="K1370" t="str">
        <f t="shared" si="63"/>
        <v>&lt;</v>
      </c>
      <c r="L1370">
        <f t="shared" si="64"/>
        <v>1</v>
      </c>
      <c r="M1370">
        <f t="shared" si="65"/>
        <v>1</v>
      </c>
      <c r="N1370" t="s">
        <v>453</v>
      </c>
    </row>
    <row r="1371" spans="1:14">
      <c r="A1371" t="s">
        <v>451</v>
      </c>
      <c r="B1371" t="s">
        <v>452</v>
      </c>
      <c r="C1371" t="s">
        <v>198</v>
      </c>
      <c r="D1371" t="s">
        <v>201</v>
      </c>
      <c r="E1371" s="2">
        <v>44648.43472222222</v>
      </c>
      <c r="F1371" t="s">
        <v>150</v>
      </c>
      <c r="G1371" t="s">
        <v>149</v>
      </c>
      <c r="H1371" t="b">
        <v>1</v>
      </c>
      <c r="I1371">
        <v>1E-3</v>
      </c>
      <c r="J1371">
        <v>1E-3</v>
      </c>
      <c r="K1371" t="str">
        <f t="shared" si="63"/>
        <v>&lt;</v>
      </c>
      <c r="L1371">
        <f t="shared" si="64"/>
        <v>1</v>
      </c>
      <c r="M1371">
        <f t="shared" si="65"/>
        <v>1</v>
      </c>
      <c r="N1371" t="s">
        <v>453</v>
      </c>
    </row>
    <row r="1372" spans="1:14">
      <c r="A1372" t="s">
        <v>451</v>
      </c>
      <c r="B1372" t="s">
        <v>452</v>
      </c>
      <c r="C1372" t="s">
        <v>198</v>
      </c>
      <c r="D1372" t="s">
        <v>201</v>
      </c>
      <c r="E1372" s="2">
        <v>44613.546527777777</v>
      </c>
      <c r="F1372" t="s">
        <v>150</v>
      </c>
      <c r="G1372" t="s">
        <v>149</v>
      </c>
      <c r="H1372" t="b">
        <v>1</v>
      </c>
      <c r="I1372">
        <v>1E-3</v>
      </c>
      <c r="J1372">
        <v>1E-3</v>
      </c>
      <c r="K1372" t="str">
        <f t="shared" si="63"/>
        <v>&lt;</v>
      </c>
      <c r="L1372">
        <f t="shared" si="64"/>
        <v>1</v>
      </c>
      <c r="M1372">
        <f t="shared" si="65"/>
        <v>1</v>
      </c>
      <c r="N1372" t="s">
        <v>453</v>
      </c>
    </row>
    <row r="1373" spans="1:14">
      <c r="A1373" t="s">
        <v>451</v>
      </c>
      <c r="B1373" t="s">
        <v>452</v>
      </c>
      <c r="C1373" t="s">
        <v>198</v>
      </c>
      <c r="D1373" t="s">
        <v>201</v>
      </c>
      <c r="E1373" s="2">
        <v>44643.317361111112</v>
      </c>
      <c r="F1373" t="s">
        <v>150</v>
      </c>
      <c r="G1373" t="s">
        <v>149</v>
      </c>
      <c r="H1373" t="b">
        <v>1</v>
      </c>
      <c r="I1373">
        <v>1E-3</v>
      </c>
      <c r="J1373">
        <v>1E-3</v>
      </c>
      <c r="K1373" t="str">
        <f t="shared" si="63"/>
        <v>&lt;</v>
      </c>
      <c r="L1373">
        <f t="shared" si="64"/>
        <v>1</v>
      </c>
      <c r="M1373">
        <f t="shared" si="65"/>
        <v>1</v>
      </c>
      <c r="N1373" t="s">
        <v>453</v>
      </c>
    </row>
    <row r="1374" spans="1:14">
      <c r="A1374" t="s">
        <v>451</v>
      </c>
      <c r="B1374" t="s">
        <v>452</v>
      </c>
      <c r="C1374" t="s">
        <v>198</v>
      </c>
      <c r="D1374" t="s">
        <v>201</v>
      </c>
      <c r="E1374" s="2">
        <v>44623.507638888892</v>
      </c>
      <c r="F1374" t="s">
        <v>150</v>
      </c>
      <c r="G1374" t="s">
        <v>149</v>
      </c>
      <c r="H1374" t="b">
        <v>1</v>
      </c>
      <c r="I1374">
        <v>1E-3</v>
      </c>
      <c r="J1374">
        <v>1E-3</v>
      </c>
      <c r="K1374" t="str">
        <f t="shared" si="63"/>
        <v>&lt;</v>
      </c>
      <c r="L1374">
        <f t="shared" si="64"/>
        <v>1</v>
      </c>
      <c r="M1374">
        <f t="shared" si="65"/>
        <v>1</v>
      </c>
      <c r="N1374" t="s">
        <v>453</v>
      </c>
    </row>
    <row r="1375" spans="1:14">
      <c r="A1375" t="s">
        <v>451</v>
      </c>
      <c r="B1375" t="s">
        <v>452</v>
      </c>
      <c r="C1375" t="s">
        <v>198</v>
      </c>
      <c r="D1375" t="s">
        <v>201</v>
      </c>
      <c r="E1375" s="2">
        <v>44708.421527777777</v>
      </c>
      <c r="F1375" t="s">
        <v>150</v>
      </c>
      <c r="G1375" t="s">
        <v>149</v>
      </c>
      <c r="H1375" t="b">
        <v>1</v>
      </c>
      <c r="I1375">
        <v>1E-3</v>
      </c>
      <c r="J1375">
        <v>1E-3</v>
      </c>
      <c r="K1375" t="str">
        <f t="shared" si="63"/>
        <v>&lt;</v>
      </c>
      <c r="L1375">
        <f t="shared" si="64"/>
        <v>1</v>
      </c>
      <c r="M1375">
        <f t="shared" si="65"/>
        <v>1</v>
      </c>
      <c r="N1375" t="s">
        <v>453</v>
      </c>
    </row>
    <row r="1376" spans="1:14">
      <c r="A1376" t="s">
        <v>451</v>
      </c>
      <c r="B1376" t="s">
        <v>452</v>
      </c>
      <c r="C1376" t="s">
        <v>198</v>
      </c>
      <c r="D1376" t="s">
        <v>201</v>
      </c>
      <c r="E1376" s="2">
        <v>44634.588194444441</v>
      </c>
      <c r="F1376" t="s">
        <v>150</v>
      </c>
      <c r="G1376" t="s">
        <v>149</v>
      </c>
      <c r="H1376" t="b">
        <v>1</v>
      </c>
      <c r="I1376">
        <v>1E-3</v>
      </c>
      <c r="J1376">
        <v>1E-3</v>
      </c>
      <c r="K1376" t="str">
        <f t="shared" si="63"/>
        <v>&lt;</v>
      </c>
      <c r="L1376">
        <f t="shared" si="64"/>
        <v>1</v>
      </c>
      <c r="M1376">
        <f t="shared" si="65"/>
        <v>1</v>
      </c>
      <c r="N1376" t="s">
        <v>453</v>
      </c>
    </row>
    <row r="1377" spans="1:14">
      <c r="A1377" t="s">
        <v>451</v>
      </c>
      <c r="B1377" t="s">
        <v>452</v>
      </c>
      <c r="C1377" t="s">
        <v>198</v>
      </c>
      <c r="D1377" t="s">
        <v>201</v>
      </c>
      <c r="E1377" s="2">
        <v>44740.644444444442</v>
      </c>
      <c r="F1377" t="s">
        <v>150</v>
      </c>
      <c r="G1377" t="s">
        <v>149</v>
      </c>
      <c r="H1377" t="b">
        <v>1</v>
      </c>
      <c r="I1377">
        <v>1E-3</v>
      </c>
      <c r="J1377">
        <v>1E-3</v>
      </c>
      <c r="K1377" t="str">
        <f t="shared" si="63"/>
        <v>&lt;</v>
      </c>
      <c r="L1377">
        <f t="shared" si="64"/>
        <v>1</v>
      </c>
      <c r="M1377">
        <f t="shared" si="65"/>
        <v>1</v>
      </c>
      <c r="N1377" t="s">
        <v>453</v>
      </c>
    </row>
    <row r="1378" spans="1:14">
      <c r="A1378" t="s">
        <v>451</v>
      </c>
      <c r="B1378" t="s">
        <v>452</v>
      </c>
      <c r="C1378" t="s">
        <v>198</v>
      </c>
      <c r="D1378" t="s">
        <v>201</v>
      </c>
      <c r="E1378" s="2">
        <v>44578.466666666667</v>
      </c>
      <c r="F1378" t="s">
        <v>150</v>
      </c>
      <c r="G1378" t="s">
        <v>149</v>
      </c>
      <c r="H1378" t="b">
        <v>1</v>
      </c>
      <c r="I1378">
        <v>1E-3</v>
      </c>
      <c r="J1378">
        <v>1E-3</v>
      </c>
      <c r="K1378" t="str">
        <f t="shared" si="63"/>
        <v>&lt;</v>
      </c>
      <c r="L1378">
        <f t="shared" si="64"/>
        <v>1</v>
      </c>
      <c r="M1378">
        <f t="shared" si="65"/>
        <v>1</v>
      </c>
      <c r="N1378" t="s">
        <v>453</v>
      </c>
    </row>
    <row r="1379" spans="1:14">
      <c r="A1379" t="s">
        <v>451</v>
      </c>
      <c r="B1379" t="s">
        <v>452</v>
      </c>
      <c r="C1379" t="s">
        <v>198</v>
      </c>
      <c r="D1379" t="s">
        <v>201</v>
      </c>
      <c r="E1379" s="2">
        <v>44677.502083333333</v>
      </c>
      <c r="F1379" t="s">
        <v>150</v>
      </c>
      <c r="G1379" t="s">
        <v>149</v>
      </c>
      <c r="H1379" t="b">
        <v>1</v>
      </c>
      <c r="I1379">
        <v>1E-3</v>
      </c>
      <c r="J1379">
        <v>1E-3</v>
      </c>
      <c r="K1379" t="str">
        <f t="shared" si="63"/>
        <v>&lt;</v>
      </c>
      <c r="L1379">
        <f t="shared" si="64"/>
        <v>1</v>
      </c>
      <c r="M1379">
        <f t="shared" si="65"/>
        <v>1</v>
      </c>
      <c r="N1379" t="s">
        <v>453</v>
      </c>
    </row>
    <row r="1380" spans="1:14">
      <c r="A1380" t="s">
        <v>451</v>
      </c>
      <c r="B1380" t="s">
        <v>452</v>
      </c>
      <c r="C1380" t="s">
        <v>198</v>
      </c>
      <c r="D1380" t="s">
        <v>201</v>
      </c>
      <c r="E1380" s="2">
        <v>44565.429861111108</v>
      </c>
      <c r="F1380" t="s">
        <v>150</v>
      </c>
      <c r="G1380" t="s">
        <v>149</v>
      </c>
      <c r="H1380" t="b">
        <v>1</v>
      </c>
      <c r="I1380">
        <v>1E-3</v>
      </c>
      <c r="J1380">
        <v>1E-3</v>
      </c>
      <c r="K1380" t="str">
        <f t="shared" si="63"/>
        <v>&lt;</v>
      </c>
      <c r="L1380">
        <f t="shared" si="64"/>
        <v>1</v>
      </c>
      <c r="M1380">
        <f t="shared" si="65"/>
        <v>1</v>
      </c>
      <c r="N1380" t="s">
        <v>453</v>
      </c>
    </row>
    <row r="1381" spans="1:14">
      <c r="A1381" t="s">
        <v>451</v>
      </c>
      <c r="B1381" t="s">
        <v>452</v>
      </c>
      <c r="C1381" t="s">
        <v>198</v>
      </c>
      <c r="D1381" t="s">
        <v>201</v>
      </c>
      <c r="E1381" s="2">
        <v>44587.556944444441</v>
      </c>
      <c r="F1381" t="s">
        <v>150</v>
      </c>
      <c r="G1381" t="s">
        <v>149</v>
      </c>
      <c r="H1381" t="b">
        <v>1</v>
      </c>
      <c r="I1381">
        <v>1E-3</v>
      </c>
      <c r="J1381">
        <v>1E-3</v>
      </c>
      <c r="K1381" t="str">
        <f t="shared" si="63"/>
        <v>&lt;</v>
      </c>
      <c r="L1381">
        <f t="shared" si="64"/>
        <v>1</v>
      </c>
      <c r="M1381">
        <f t="shared" si="65"/>
        <v>1</v>
      </c>
      <c r="N1381" t="s">
        <v>453</v>
      </c>
    </row>
    <row r="1382" spans="1:14">
      <c r="A1382" t="s">
        <v>451</v>
      </c>
      <c r="B1382" t="s">
        <v>452</v>
      </c>
      <c r="C1382" t="s">
        <v>276</v>
      </c>
      <c r="D1382" t="s">
        <v>277</v>
      </c>
      <c r="E1382" s="2">
        <v>44866.563888888886</v>
      </c>
      <c r="F1382" t="s">
        <v>150</v>
      </c>
      <c r="G1382" t="s">
        <v>149</v>
      </c>
      <c r="H1382" t="b">
        <v>1</v>
      </c>
      <c r="I1382">
        <v>1E-3</v>
      </c>
      <c r="J1382">
        <v>1E-3</v>
      </c>
      <c r="K1382" t="str">
        <f t="shared" si="63"/>
        <v>&lt;</v>
      </c>
      <c r="L1382">
        <f t="shared" si="64"/>
        <v>1</v>
      </c>
      <c r="M1382">
        <f t="shared" si="65"/>
        <v>1</v>
      </c>
      <c r="N1382" t="s">
        <v>453</v>
      </c>
    </row>
    <row r="1383" spans="1:14">
      <c r="A1383" t="s">
        <v>451</v>
      </c>
      <c r="B1383" t="s">
        <v>452</v>
      </c>
      <c r="C1383" t="s">
        <v>276</v>
      </c>
      <c r="D1383" t="s">
        <v>277</v>
      </c>
      <c r="E1383" s="2">
        <v>44656.500694444447</v>
      </c>
      <c r="F1383" t="s">
        <v>150</v>
      </c>
      <c r="G1383" t="s">
        <v>149</v>
      </c>
      <c r="H1383" t="b">
        <v>1</v>
      </c>
      <c r="I1383">
        <v>1E-3</v>
      </c>
      <c r="J1383">
        <v>1E-3</v>
      </c>
      <c r="K1383" t="str">
        <f t="shared" si="63"/>
        <v>&lt;</v>
      </c>
      <c r="L1383">
        <f t="shared" si="64"/>
        <v>1</v>
      </c>
      <c r="M1383">
        <f t="shared" si="65"/>
        <v>1</v>
      </c>
      <c r="N1383" t="s">
        <v>453</v>
      </c>
    </row>
    <row r="1384" spans="1:14">
      <c r="A1384" t="s">
        <v>451</v>
      </c>
      <c r="B1384" t="s">
        <v>452</v>
      </c>
      <c r="C1384" t="s">
        <v>276</v>
      </c>
      <c r="D1384" t="s">
        <v>277</v>
      </c>
      <c r="E1384" s="2">
        <v>44901.580555555556</v>
      </c>
      <c r="F1384" t="s">
        <v>150</v>
      </c>
      <c r="G1384" t="s">
        <v>149</v>
      </c>
      <c r="H1384" t="b">
        <v>1</v>
      </c>
      <c r="I1384">
        <v>1E-3</v>
      </c>
      <c r="J1384">
        <v>1E-3</v>
      </c>
      <c r="K1384" t="str">
        <f t="shared" si="63"/>
        <v>&lt;</v>
      </c>
      <c r="L1384">
        <f t="shared" si="64"/>
        <v>1</v>
      </c>
      <c r="M1384">
        <f t="shared" si="65"/>
        <v>1</v>
      </c>
      <c r="N1384" t="s">
        <v>453</v>
      </c>
    </row>
    <row r="1385" spans="1:14">
      <c r="A1385" t="s">
        <v>451</v>
      </c>
      <c r="B1385" t="s">
        <v>452</v>
      </c>
      <c r="C1385" t="s">
        <v>276</v>
      </c>
      <c r="D1385" t="s">
        <v>277</v>
      </c>
      <c r="E1385" s="2">
        <v>44750.444444444445</v>
      </c>
      <c r="F1385" t="s">
        <v>150</v>
      </c>
      <c r="G1385" t="s">
        <v>149</v>
      </c>
      <c r="H1385" t="b">
        <v>1</v>
      </c>
      <c r="I1385">
        <v>1E-3</v>
      </c>
      <c r="J1385">
        <v>1E-3</v>
      </c>
      <c r="K1385" t="str">
        <f t="shared" si="63"/>
        <v>&lt;</v>
      </c>
      <c r="L1385">
        <f t="shared" si="64"/>
        <v>1</v>
      </c>
      <c r="M1385">
        <f t="shared" si="65"/>
        <v>1</v>
      </c>
      <c r="N1385" t="s">
        <v>453</v>
      </c>
    </row>
    <row r="1386" spans="1:14">
      <c r="A1386" t="s">
        <v>451</v>
      </c>
      <c r="B1386" t="s">
        <v>452</v>
      </c>
      <c r="C1386" t="s">
        <v>276</v>
      </c>
      <c r="D1386" t="s">
        <v>277</v>
      </c>
      <c r="E1386" s="2">
        <v>44806.445138888892</v>
      </c>
      <c r="F1386" t="s">
        <v>150</v>
      </c>
      <c r="G1386" t="s">
        <v>149</v>
      </c>
      <c r="H1386" t="b">
        <v>1</v>
      </c>
      <c r="I1386">
        <v>1E-3</v>
      </c>
      <c r="J1386">
        <v>1E-3</v>
      </c>
      <c r="K1386" t="str">
        <f t="shared" si="63"/>
        <v>&lt;</v>
      </c>
      <c r="L1386">
        <f t="shared" si="64"/>
        <v>1</v>
      </c>
      <c r="M1386">
        <f t="shared" si="65"/>
        <v>1</v>
      </c>
      <c r="N1386" t="s">
        <v>453</v>
      </c>
    </row>
    <row r="1387" spans="1:14">
      <c r="A1387" t="s">
        <v>451</v>
      </c>
      <c r="B1387" t="s">
        <v>452</v>
      </c>
      <c r="C1387" t="s">
        <v>276</v>
      </c>
      <c r="D1387" t="s">
        <v>277</v>
      </c>
      <c r="E1387" s="2">
        <v>44725.513888888891</v>
      </c>
      <c r="F1387" t="s">
        <v>150</v>
      </c>
      <c r="G1387" t="s">
        <v>149</v>
      </c>
      <c r="H1387" t="b">
        <v>1</v>
      </c>
      <c r="I1387">
        <v>1E-3</v>
      </c>
      <c r="J1387">
        <v>1E-3</v>
      </c>
      <c r="K1387" t="str">
        <f t="shared" si="63"/>
        <v>&lt;</v>
      </c>
      <c r="L1387">
        <f t="shared" si="64"/>
        <v>1</v>
      </c>
      <c r="M1387">
        <f t="shared" si="65"/>
        <v>1</v>
      </c>
      <c r="N1387" t="s">
        <v>453</v>
      </c>
    </row>
    <row r="1388" spans="1:14">
      <c r="A1388" t="s">
        <v>451</v>
      </c>
      <c r="B1388" t="s">
        <v>452</v>
      </c>
      <c r="C1388" t="s">
        <v>276</v>
      </c>
      <c r="D1388" t="s">
        <v>277</v>
      </c>
      <c r="E1388" s="2">
        <v>44778.621527777781</v>
      </c>
      <c r="F1388" t="s">
        <v>150</v>
      </c>
      <c r="G1388" t="s">
        <v>149</v>
      </c>
      <c r="H1388" t="b">
        <v>1</v>
      </c>
      <c r="I1388">
        <v>1E-3</v>
      </c>
      <c r="J1388">
        <v>1E-3</v>
      </c>
      <c r="K1388" t="str">
        <f t="shared" si="63"/>
        <v>&lt;</v>
      </c>
      <c r="L1388">
        <f t="shared" si="64"/>
        <v>1</v>
      </c>
      <c r="M1388">
        <f t="shared" si="65"/>
        <v>1</v>
      </c>
      <c r="N1388" t="s">
        <v>453</v>
      </c>
    </row>
    <row r="1389" spans="1:14">
      <c r="A1389" t="s">
        <v>451</v>
      </c>
      <c r="B1389" t="s">
        <v>452</v>
      </c>
      <c r="C1389" t="s">
        <v>276</v>
      </c>
      <c r="D1389" t="s">
        <v>277</v>
      </c>
      <c r="E1389" s="2">
        <v>44846.547222222223</v>
      </c>
      <c r="F1389" t="s">
        <v>150</v>
      </c>
      <c r="G1389" t="s">
        <v>149</v>
      </c>
      <c r="H1389" t="b">
        <v>1</v>
      </c>
      <c r="I1389">
        <v>1E-3</v>
      </c>
      <c r="J1389">
        <v>1E-3</v>
      </c>
      <c r="K1389" t="str">
        <f t="shared" si="63"/>
        <v>&lt;</v>
      </c>
      <c r="L1389">
        <f t="shared" si="64"/>
        <v>1</v>
      </c>
      <c r="M1389">
        <f t="shared" si="65"/>
        <v>1</v>
      </c>
      <c r="N1389" t="s">
        <v>453</v>
      </c>
    </row>
    <row r="1390" spans="1:14">
      <c r="A1390" t="s">
        <v>451</v>
      </c>
      <c r="B1390" t="s">
        <v>452</v>
      </c>
      <c r="C1390" t="s">
        <v>276</v>
      </c>
      <c r="D1390" t="s">
        <v>277</v>
      </c>
      <c r="E1390" s="2">
        <v>44685.549305555556</v>
      </c>
      <c r="F1390" t="s">
        <v>150</v>
      </c>
      <c r="G1390" t="s">
        <v>149</v>
      </c>
      <c r="H1390" t="b">
        <v>1</v>
      </c>
      <c r="I1390">
        <v>1E-3</v>
      </c>
      <c r="J1390">
        <v>1E-3</v>
      </c>
      <c r="K1390" t="str">
        <f t="shared" si="63"/>
        <v>&lt;</v>
      </c>
      <c r="L1390">
        <f t="shared" si="64"/>
        <v>1</v>
      </c>
      <c r="M1390">
        <f t="shared" si="65"/>
        <v>1</v>
      </c>
      <c r="N1390" t="s">
        <v>453</v>
      </c>
    </row>
    <row r="1391" spans="1:14">
      <c r="A1391" t="s">
        <v>451</v>
      </c>
      <c r="B1391" t="s">
        <v>452</v>
      </c>
      <c r="C1391" t="s">
        <v>564</v>
      </c>
      <c r="D1391" t="s">
        <v>565</v>
      </c>
      <c r="E1391" s="2">
        <v>44670.445833333331</v>
      </c>
      <c r="F1391" t="s">
        <v>150</v>
      </c>
      <c r="G1391" t="s">
        <v>149</v>
      </c>
      <c r="H1391" t="b">
        <v>1</v>
      </c>
      <c r="I1391">
        <v>1E-3</v>
      </c>
      <c r="J1391">
        <v>1E-3</v>
      </c>
      <c r="K1391" t="str">
        <f t="shared" si="63"/>
        <v>&lt;</v>
      </c>
      <c r="L1391">
        <f t="shared" si="64"/>
        <v>1</v>
      </c>
      <c r="M1391">
        <f t="shared" si="65"/>
        <v>1</v>
      </c>
      <c r="N1391" t="s">
        <v>453</v>
      </c>
    </row>
    <row r="1392" spans="1:14">
      <c r="A1392" t="s">
        <v>451</v>
      </c>
      <c r="B1392" t="s">
        <v>452</v>
      </c>
      <c r="C1392" t="s">
        <v>564</v>
      </c>
      <c r="D1392" t="s">
        <v>565</v>
      </c>
      <c r="E1392" s="2">
        <v>44622.425694444442</v>
      </c>
      <c r="F1392" t="s">
        <v>150</v>
      </c>
      <c r="G1392" t="s">
        <v>149</v>
      </c>
      <c r="H1392" t="b">
        <v>1</v>
      </c>
      <c r="I1392">
        <v>1E-3</v>
      </c>
      <c r="J1392">
        <v>1E-3</v>
      </c>
      <c r="K1392" t="str">
        <f t="shared" si="63"/>
        <v>&lt;</v>
      </c>
      <c r="L1392">
        <f t="shared" si="64"/>
        <v>1</v>
      </c>
      <c r="M1392">
        <f t="shared" si="65"/>
        <v>1</v>
      </c>
      <c r="N1392" t="s">
        <v>453</v>
      </c>
    </row>
    <row r="1393" spans="1:14">
      <c r="A1393" t="s">
        <v>451</v>
      </c>
      <c r="B1393" t="s">
        <v>452</v>
      </c>
      <c r="C1393" t="s">
        <v>564</v>
      </c>
      <c r="D1393" t="s">
        <v>565</v>
      </c>
      <c r="E1393" s="2">
        <v>44596.452777777777</v>
      </c>
      <c r="F1393" t="s">
        <v>150</v>
      </c>
      <c r="G1393" t="s">
        <v>149</v>
      </c>
      <c r="H1393" t="b">
        <v>1</v>
      </c>
      <c r="I1393">
        <v>1E-3</v>
      </c>
      <c r="J1393">
        <v>1E-3</v>
      </c>
      <c r="K1393" t="str">
        <f t="shared" si="63"/>
        <v>&lt;</v>
      </c>
      <c r="L1393">
        <f t="shared" si="64"/>
        <v>1</v>
      </c>
      <c r="M1393">
        <f t="shared" si="65"/>
        <v>1</v>
      </c>
      <c r="N1393" t="s">
        <v>453</v>
      </c>
    </row>
    <row r="1394" spans="1:14">
      <c r="A1394" t="s">
        <v>451</v>
      </c>
      <c r="B1394" t="s">
        <v>452</v>
      </c>
      <c r="C1394" t="s">
        <v>564</v>
      </c>
      <c r="D1394" t="s">
        <v>565</v>
      </c>
      <c r="E1394" s="2">
        <v>44693.587500000001</v>
      </c>
      <c r="F1394" t="s">
        <v>150</v>
      </c>
      <c r="G1394" t="s">
        <v>149</v>
      </c>
      <c r="H1394" t="b">
        <v>1</v>
      </c>
      <c r="I1394">
        <v>1E-3</v>
      </c>
      <c r="J1394">
        <v>1E-3</v>
      </c>
      <c r="K1394" t="str">
        <f t="shared" si="63"/>
        <v>&lt;</v>
      </c>
      <c r="L1394">
        <f t="shared" si="64"/>
        <v>1</v>
      </c>
      <c r="M1394">
        <f t="shared" si="65"/>
        <v>1</v>
      </c>
      <c r="N1394" t="s">
        <v>453</v>
      </c>
    </row>
    <row r="1395" spans="1:14">
      <c r="A1395" t="s">
        <v>451</v>
      </c>
      <c r="B1395" t="s">
        <v>452</v>
      </c>
      <c r="C1395" t="s">
        <v>288</v>
      </c>
      <c r="D1395" t="s">
        <v>289</v>
      </c>
      <c r="E1395" s="2">
        <v>44686.603472222225</v>
      </c>
      <c r="F1395" t="s">
        <v>150</v>
      </c>
      <c r="G1395" t="s">
        <v>149</v>
      </c>
      <c r="H1395" t="b">
        <v>1</v>
      </c>
      <c r="I1395">
        <v>1E-3</v>
      </c>
      <c r="J1395">
        <v>1E-3</v>
      </c>
      <c r="K1395" t="str">
        <f t="shared" si="63"/>
        <v>&lt;</v>
      </c>
      <c r="L1395">
        <f t="shared" si="64"/>
        <v>1</v>
      </c>
      <c r="M1395">
        <f t="shared" si="65"/>
        <v>1</v>
      </c>
      <c r="N1395" t="s">
        <v>453</v>
      </c>
    </row>
    <row r="1396" spans="1:14">
      <c r="A1396" t="s">
        <v>451</v>
      </c>
      <c r="B1396" t="s">
        <v>452</v>
      </c>
      <c r="C1396" t="s">
        <v>288</v>
      </c>
      <c r="D1396" t="s">
        <v>289</v>
      </c>
      <c r="E1396" s="2">
        <v>44810.630555555559</v>
      </c>
      <c r="F1396" t="s">
        <v>150</v>
      </c>
      <c r="G1396" t="s">
        <v>149</v>
      </c>
      <c r="H1396" t="b">
        <v>1</v>
      </c>
      <c r="I1396">
        <v>1E-3</v>
      </c>
      <c r="J1396">
        <v>1E-3</v>
      </c>
      <c r="K1396" t="str">
        <f t="shared" si="63"/>
        <v>&lt;</v>
      </c>
      <c r="L1396">
        <f t="shared" si="64"/>
        <v>1</v>
      </c>
      <c r="M1396">
        <f t="shared" si="65"/>
        <v>1</v>
      </c>
      <c r="N1396" t="s">
        <v>453</v>
      </c>
    </row>
    <row r="1397" spans="1:14">
      <c r="A1397" t="s">
        <v>451</v>
      </c>
      <c r="B1397" t="s">
        <v>452</v>
      </c>
      <c r="C1397" t="s">
        <v>288</v>
      </c>
      <c r="D1397" t="s">
        <v>289</v>
      </c>
      <c r="E1397" s="2">
        <v>44897.507638888892</v>
      </c>
      <c r="F1397" t="s">
        <v>150</v>
      </c>
      <c r="G1397" t="s">
        <v>149</v>
      </c>
      <c r="H1397" t="b">
        <v>1</v>
      </c>
      <c r="I1397">
        <v>1E-3</v>
      </c>
      <c r="J1397">
        <v>1E-3</v>
      </c>
      <c r="K1397" t="str">
        <f t="shared" si="63"/>
        <v>&lt;</v>
      </c>
      <c r="L1397">
        <f t="shared" si="64"/>
        <v>1</v>
      </c>
      <c r="M1397">
        <f t="shared" si="65"/>
        <v>1</v>
      </c>
      <c r="N1397" t="s">
        <v>453</v>
      </c>
    </row>
    <row r="1398" spans="1:14">
      <c r="A1398" t="s">
        <v>451</v>
      </c>
      <c r="B1398" t="s">
        <v>452</v>
      </c>
      <c r="C1398" t="s">
        <v>288</v>
      </c>
      <c r="D1398" t="s">
        <v>289</v>
      </c>
      <c r="E1398" s="2">
        <v>44774.533333333333</v>
      </c>
      <c r="F1398" t="s">
        <v>150</v>
      </c>
      <c r="G1398" t="s">
        <v>149</v>
      </c>
      <c r="H1398" t="b">
        <v>1</v>
      </c>
      <c r="I1398">
        <v>1E-3</v>
      </c>
      <c r="J1398">
        <v>1E-3</v>
      </c>
      <c r="K1398" t="str">
        <f t="shared" si="63"/>
        <v>&lt;</v>
      </c>
      <c r="L1398">
        <f t="shared" si="64"/>
        <v>1</v>
      </c>
      <c r="M1398">
        <f t="shared" si="65"/>
        <v>1</v>
      </c>
      <c r="N1398" t="s">
        <v>453</v>
      </c>
    </row>
    <row r="1399" spans="1:14">
      <c r="A1399" t="s">
        <v>451</v>
      </c>
      <c r="B1399" t="s">
        <v>452</v>
      </c>
      <c r="C1399" t="s">
        <v>296</v>
      </c>
      <c r="D1399" t="s">
        <v>297</v>
      </c>
      <c r="E1399" s="2">
        <v>44686.415972222225</v>
      </c>
      <c r="F1399" t="s">
        <v>150</v>
      </c>
      <c r="G1399" t="s">
        <v>149</v>
      </c>
      <c r="H1399" t="b">
        <v>1</v>
      </c>
      <c r="I1399">
        <v>1E-3</v>
      </c>
      <c r="J1399">
        <v>1E-3</v>
      </c>
      <c r="K1399" t="str">
        <f t="shared" si="63"/>
        <v>&lt;</v>
      </c>
      <c r="L1399">
        <f t="shared" si="64"/>
        <v>1</v>
      </c>
      <c r="M1399">
        <f t="shared" si="65"/>
        <v>1</v>
      </c>
      <c r="N1399" t="s">
        <v>453</v>
      </c>
    </row>
    <row r="1400" spans="1:14">
      <c r="A1400" t="s">
        <v>451</v>
      </c>
      <c r="B1400" t="s">
        <v>452</v>
      </c>
      <c r="C1400" t="s">
        <v>296</v>
      </c>
      <c r="D1400" t="s">
        <v>297</v>
      </c>
      <c r="E1400" s="2">
        <v>44846.663194444445</v>
      </c>
      <c r="F1400" t="s">
        <v>150</v>
      </c>
      <c r="G1400" t="s">
        <v>149</v>
      </c>
      <c r="H1400" t="b">
        <v>1</v>
      </c>
      <c r="I1400">
        <v>1E-3</v>
      </c>
      <c r="J1400">
        <v>1E-3</v>
      </c>
      <c r="K1400" t="str">
        <f t="shared" si="63"/>
        <v>&lt;</v>
      </c>
      <c r="L1400">
        <f t="shared" si="64"/>
        <v>1</v>
      </c>
      <c r="M1400">
        <f t="shared" si="65"/>
        <v>1</v>
      </c>
      <c r="N1400" t="s">
        <v>453</v>
      </c>
    </row>
    <row r="1401" spans="1:14">
      <c r="A1401" t="s">
        <v>451</v>
      </c>
      <c r="B1401" t="s">
        <v>452</v>
      </c>
      <c r="C1401" t="s">
        <v>296</v>
      </c>
      <c r="D1401" t="s">
        <v>297</v>
      </c>
      <c r="E1401" s="2">
        <v>44896.353472222225</v>
      </c>
      <c r="F1401" t="s">
        <v>150</v>
      </c>
      <c r="G1401" t="s">
        <v>149</v>
      </c>
      <c r="H1401" t="b">
        <v>1</v>
      </c>
      <c r="I1401">
        <v>1E-3</v>
      </c>
      <c r="J1401">
        <v>1E-3</v>
      </c>
      <c r="K1401" t="str">
        <f t="shared" si="63"/>
        <v>&lt;</v>
      </c>
      <c r="L1401">
        <f t="shared" si="64"/>
        <v>1</v>
      </c>
      <c r="M1401">
        <f t="shared" si="65"/>
        <v>1</v>
      </c>
      <c r="N1401" t="s">
        <v>453</v>
      </c>
    </row>
    <row r="1402" spans="1:14">
      <c r="A1402" t="s">
        <v>451</v>
      </c>
      <c r="B1402" t="s">
        <v>452</v>
      </c>
      <c r="C1402" t="s">
        <v>296</v>
      </c>
      <c r="D1402" t="s">
        <v>297</v>
      </c>
      <c r="E1402" s="2">
        <v>44655.621527777781</v>
      </c>
      <c r="F1402" t="s">
        <v>150</v>
      </c>
      <c r="G1402" t="s">
        <v>149</v>
      </c>
      <c r="H1402" t="b">
        <v>1</v>
      </c>
      <c r="I1402">
        <v>1E-3</v>
      </c>
      <c r="J1402">
        <v>1E-3</v>
      </c>
      <c r="K1402" t="str">
        <f t="shared" si="63"/>
        <v>&lt;</v>
      </c>
      <c r="L1402">
        <f t="shared" si="64"/>
        <v>1</v>
      </c>
      <c r="M1402">
        <f t="shared" si="65"/>
        <v>1</v>
      </c>
      <c r="N1402" t="s">
        <v>453</v>
      </c>
    </row>
    <row r="1403" spans="1:14">
      <c r="A1403" t="s">
        <v>451</v>
      </c>
      <c r="B1403" t="s">
        <v>452</v>
      </c>
      <c r="C1403" t="s">
        <v>296</v>
      </c>
      <c r="D1403" t="s">
        <v>297</v>
      </c>
      <c r="E1403" s="2">
        <v>44867.492361111108</v>
      </c>
      <c r="F1403" t="s">
        <v>150</v>
      </c>
      <c r="G1403" t="s">
        <v>149</v>
      </c>
      <c r="H1403" t="b">
        <v>1</v>
      </c>
      <c r="I1403">
        <v>1E-3</v>
      </c>
      <c r="J1403">
        <v>1E-3</v>
      </c>
      <c r="K1403" t="str">
        <f t="shared" si="63"/>
        <v>&lt;</v>
      </c>
      <c r="L1403">
        <f t="shared" si="64"/>
        <v>1</v>
      </c>
      <c r="M1403">
        <f t="shared" si="65"/>
        <v>1</v>
      </c>
      <c r="N1403" t="s">
        <v>453</v>
      </c>
    </row>
    <row r="1404" spans="1:14">
      <c r="A1404" t="s">
        <v>451</v>
      </c>
      <c r="B1404" t="s">
        <v>452</v>
      </c>
      <c r="C1404" t="s">
        <v>296</v>
      </c>
      <c r="D1404" t="s">
        <v>297</v>
      </c>
      <c r="E1404" s="2">
        <v>44809.420138888891</v>
      </c>
      <c r="F1404" t="s">
        <v>150</v>
      </c>
      <c r="G1404" t="s">
        <v>149</v>
      </c>
      <c r="H1404" t="b">
        <v>1</v>
      </c>
      <c r="I1404">
        <v>1E-3</v>
      </c>
      <c r="J1404">
        <v>1E-3</v>
      </c>
      <c r="K1404" t="str">
        <f t="shared" si="63"/>
        <v>&lt;</v>
      </c>
      <c r="L1404">
        <f t="shared" si="64"/>
        <v>1</v>
      </c>
      <c r="M1404">
        <f t="shared" si="65"/>
        <v>1</v>
      </c>
      <c r="N1404" t="s">
        <v>453</v>
      </c>
    </row>
    <row r="1405" spans="1:14">
      <c r="A1405" t="s">
        <v>451</v>
      </c>
      <c r="B1405" t="s">
        <v>452</v>
      </c>
      <c r="C1405" t="s">
        <v>296</v>
      </c>
      <c r="D1405" t="s">
        <v>297</v>
      </c>
      <c r="E1405" s="2">
        <v>44746.501388888886</v>
      </c>
      <c r="F1405" t="s">
        <v>150</v>
      </c>
      <c r="G1405" t="s">
        <v>149</v>
      </c>
      <c r="H1405" t="b">
        <v>1</v>
      </c>
      <c r="I1405">
        <v>1E-3</v>
      </c>
      <c r="J1405">
        <v>1E-3</v>
      </c>
      <c r="K1405" t="str">
        <f t="shared" si="63"/>
        <v>&lt;</v>
      </c>
      <c r="L1405">
        <f t="shared" si="64"/>
        <v>1</v>
      </c>
      <c r="M1405">
        <f t="shared" si="65"/>
        <v>1</v>
      </c>
      <c r="N1405" t="s">
        <v>453</v>
      </c>
    </row>
    <row r="1406" spans="1:14">
      <c r="A1406" t="s">
        <v>451</v>
      </c>
      <c r="B1406" t="s">
        <v>452</v>
      </c>
      <c r="C1406" t="s">
        <v>406</v>
      </c>
      <c r="D1406" t="s">
        <v>407</v>
      </c>
      <c r="E1406" s="2">
        <v>44579.605555555558</v>
      </c>
      <c r="F1406" t="s">
        <v>150</v>
      </c>
      <c r="G1406" t="s">
        <v>149</v>
      </c>
      <c r="H1406" t="b">
        <v>1</v>
      </c>
      <c r="I1406">
        <v>1E-3</v>
      </c>
      <c r="J1406">
        <v>1E-3</v>
      </c>
      <c r="K1406" t="str">
        <f t="shared" si="63"/>
        <v>&lt;</v>
      </c>
      <c r="L1406">
        <f t="shared" si="64"/>
        <v>1</v>
      </c>
      <c r="M1406">
        <f t="shared" si="65"/>
        <v>1</v>
      </c>
      <c r="N1406" t="s">
        <v>453</v>
      </c>
    </row>
    <row r="1407" spans="1:14">
      <c r="A1407" t="s">
        <v>451</v>
      </c>
      <c r="B1407" t="s">
        <v>452</v>
      </c>
      <c r="C1407" t="s">
        <v>406</v>
      </c>
      <c r="D1407" t="s">
        <v>407</v>
      </c>
      <c r="E1407" s="2">
        <v>44636.552777777775</v>
      </c>
      <c r="F1407" t="s">
        <v>150</v>
      </c>
      <c r="G1407" t="s">
        <v>149</v>
      </c>
      <c r="H1407" t="b">
        <v>1</v>
      </c>
      <c r="I1407">
        <v>1E-3</v>
      </c>
      <c r="J1407">
        <v>1E-3</v>
      </c>
      <c r="K1407" t="str">
        <f t="shared" si="63"/>
        <v>&lt;</v>
      </c>
      <c r="L1407">
        <f t="shared" si="64"/>
        <v>1</v>
      </c>
      <c r="M1407">
        <f t="shared" si="65"/>
        <v>1</v>
      </c>
      <c r="N1407" t="s">
        <v>453</v>
      </c>
    </row>
    <row r="1408" spans="1:14">
      <c r="A1408" t="s">
        <v>451</v>
      </c>
      <c r="B1408" t="s">
        <v>452</v>
      </c>
      <c r="C1408" t="s">
        <v>406</v>
      </c>
      <c r="D1408" t="s">
        <v>407</v>
      </c>
      <c r="E1408" s="2">
        <v>44608.481944444444</v>
      </c>
      <c r="F1408" t="s">
        <v>150</v>
      </c>
      <c r="G1408" t="s">
        <v>149</v>
      </c>
      <c r="H1408" t="b">
        <v>1</v>
      </c>
      <c r="I1408">
        <v>1E-3</v>
      </c>
      <c r="J1408">
        <v>1E-3</v>
      </c>
      <c r="K1408" t="str">
        <f t="shared" si="63"/>
        <v>&lt;</v>
      </c>
      <c r="L1408">
        <f t="shared" si="64"/>
        <v>1</v>
      </c>
      <c r="M1408">
        <f t="shared" si="65"/>
        <v>1</v>
      </c>
      <c r="N1408" t="s">
        <v>453</v>
      </c>
    </row>
    <row r="1409" spans="1:14">
      <c r="A1409" t="s">
        <v>451</v>
      </c>
      <c r="B1409" t="s">
        <v>452</v>
      </c>
      <c r="C1409" t="s">
        <v>406</v>
      </c>
      <c r="D1409" t="s">
        <v>407</v>
      </c>
      <c r="E1409" s="2">
        <v>44698.456250000003</v>
      </c>
      <c r="F1409" t="s">
        <v>150</v>
      </c>
      <c r="G1409" t="s">
        <v>149</v>
      </c>
      <c r="H1409" t="b">
        <v>1</v>
      </c>
      <c r="I1409">
        <v>1E-3</v>
      </c>
      <c r="J1409">
        <v>1E-3</v>
      </c>
      <c r="K1409" t="str">
        <f t="shared" si="63"/>
        <v>&lt;</v>
      </c>
      <c r="L1409">
        <f t="shared" si="64"/>
        <v>1</v>
      </c>
      <c r="M1409">
        <f t="shared" si="65"/>
        <v>1</v>
      </c>
      <c r="N1409" t="s">
        <v>453</v>
      </c>
    </row>
    <row r="1410" spans="1:14">
      <c r="A1410" t="s">
        <v>451</v>
      </c>
      <c r="B1410" t="s">
        <v>452</v>
      </c>
      <c r="C1410" t="s">
        <v>579</v>
      </c>
      <c r="D1410" t="s">
        <v>581</v>
      </c>
      <c r="E1410" s="2">
        <v>44875.606249999997</v>
      </c>
      <c r="F1410" t="s">
        <v>150</v>
      </c>
      <c r="G1410" t="s">
        <v>149</v>
      </c>
      <c r="H1410" t="b">
        <v>1</v>
      </c>
      <c r="I1410">
        <v>1E-3</v>
      </c>
      <c r="J1410">
        <v>1E-3</v>
      </c>
      <c r="K1410" t="str">
        <f t="shared" si="63"/>
        <v>&lt;</v>
      </c>
      <c r="L1410">
        <f t="shared" si="64"/>
        <v>1</v>
      </c>
      <c r="M1410">
        <f t="shared" si="65"/>
        <v>1</v>
      </c>
      <c r="N1410" t="s">
        <v>453</v>
      </c>
    </row>
    <row r="1411" spans="1:14">
      <c r="A1411" t="s">
        <v>451</v>
      </c>
      <c r="B1411" t="s">
        <v>452</v>
      </c>
      <c r="C1411" t="s">
        <v>579</v>
      </c>
      <c r="D1411" t="s">
        <v>581</v>
      </c>
      <c r="E1411" s="2">
        <v>44896.394444444442</v>
      </c>
      <c r="F1411" t="s">
        <v>150</v>
      </c>
      <c r="G1411" t="s">
        <v>149</v>
      </c>
      <c r="H1411" t="b">
        <v>1</v>
      </c>
      <c r="I1411">
        <v>1E-3</v>
      </c>
      <c r="J1411">
        <v>1E-3</v>
      </c>
      <c r="K1411" t="str">
        <f t="shared" ref="K1411:K1474" si="66">IF(H1411=TRUE,"&lt;","=")</f>
        <v>&lt;</v>
      </c>
      <c r="L1411">
        <f t="shared" ref="L1411:L1474" si="67">I1411*1000</f>
        <v>1</v>
      </c>
      <c r="M1411">
        <f t="shared" ref="M1411:M1474" si="68">J1411*1000</f>
        <v>1</v>
      </c>
      <c r="N1411" t="s">
        <v>453</v>
      </c>
    </row>
    <row r="1412" spans="1:14">
      <c r="A1412" t="s">
        <v>451</v>
      </c>
      <c r="B1412" t="s">
        <v>452</v>
      </c>
      <c r="C1412" t="s">
        <v>579</v>
      </c>
      <c r="D1412" t="s">
        <v>581</v>
      </c>
      <c r="E1412" s="2">
        <v>44781.624305555553</v>
      </c>
      <c r="F1412" t="s">
        <v>150</v>
      </c>
      <c r="G1412" t="s">
        <v>149</v>
      </c>
      <c r="H1412" t="b">
        <v>1</v>
      </c>
      <c r="I1412">
        <v>1E-3</v>
      </c>
      <c r="J1412">
        <v>1E-3</v>
      </c>
      <c r="K1412" t="str">
        <f t="shared" si="66"/>
        <v>&lt;</v>
      </c>
      <c r="L1412">
        <f t="shared" si="67"/>
        <v>1</v>
      </c>
      <c r="M1412">
        <f t="shared" si="68"/>
        <v>1</v>
      </c>
      <c r="N1412" t="s">
        <v>453</v>
      </c>
    </row>
    <row r="1413" spans="1:14">
      <c r="A1413" t="s">
        <v>451</v>
      </c>
      <c r="B1413" t="s">
        <v>452</v>
      </c>
      <c r="C1413" t="s">
        <v>579</v>
      </c>
      <c r="D1413" t="s">
        <v>581</v>
      </c>
      <c r="E1413" s="2">
        <v>44659.590277777781</v>
      </c>
      <c r="F1413" t="s">
        <v>150</v>
      </c>
      <c r="G1413" t="s">
        <v>149</v>
      </c>
      <c r="H1413" t="b">
        <v>1</v>
      </c>
      <c r="I1413">
        <v>1E-3</v>
      </c>
      <c r="J1413">
        <v>1E-3</v>
      </c>
      <c r="K1413" t="str">
        <f t="shared" si="66"/>
        <v>&lt;</v>
      </c>
      <c r="L1413">
        <f t="shared" si="67"/>
        <v>1</v>
      </c>
      <c r="M1413">
        <f t="shared" si="68"/>
        <v>1</v>
      </c>
      <c r="N1413" t="s">
        <v>453</v>
      </c>
    </row>
    <row r="1414" spans="1:14">
      <c r="A1414" t="s">
        <v>451</v>
      </c>
      <c r="B1414" t="s">
        <v>452</v>
      </c>
      <c r="C1414" t="s">
        <v>579</v>
      </c>
      <c r="D1414" t="s">
        <v>581</v>
      </c>
      <c r="E1414" s="2">
        <v>44692.507638888892</v>
      </c>
      <c r="F1414" t="s">
        <v>150</v>
      </c>
      <c r="G1414" t="s">
        <v>149</v>
      </c>
      <c r="H1414" t="b">
        <v>1</v>
      </c>
      <c r="I1414">
        <v>1E-3</v>
      </c>
      <c r="J1414">
        <v>1E-3</v>
      </c>
      <c r="K1414" t="str">
        <f t="shared" si="66"/>
        <v>&lt;</v>
      </c>
      <c r="L1414">
        <f t="shared" si="67"/>
        <v>1</v>
      </c>
      <c r="M1414">
        <f t="shared" si="68"/>
        <v>1</v>
      </c>
      <c r="N1414" t="s">
        <v>453</v>
      </c>
    </row>
    <row r="1415" spans="1:14">
      <c r="A1415" t="s">
        <v>451</v>
      </c>
      <c r="B1415" t="s">
        <v>452</v>
      </c>
      <c r="C1415" t="s">
        <v>579</v>
      </c>
      <c r="D1415" t="s">
        <v>581</v>
      </c>
      <c r="E1415" s="2">
        <v>44805.612500000003</v>
      </c>
      <c r="F1415" t="s">
        <v>150</v>
      </c>
      <c r="G1415" t="s">
        <v>149</v>
      </c>
      <c r="H1415" t="b">
        <v>1</v>
      </c>
      <c r="I1415">
        <v>1E-3</v>
      </c>
      <c r="J1415">
        <v>1E-3</v>
      </c>
      <c r="K1415" t="str">
        <f t="shared" si="66"/>
        <v>&lt;</v>
      </c>
      <c r="L1415">
        <f t="shared" si="67"/>
        <v>1</v>
      </c>
      <c r="M1415">
        <f t="shared" si="68"/>
        <v>1</v>
      </c>
      <c r="N1415" t="s">
        <v>453</v>
      </c>
    </row>
    <row r="1416" spans="1:14">
      <c r="A1416" t="s">
        <v>451</v>
      </c>
      <c r="B1416" t="s">
        <v>452</v>
      </c>
      <c r="C1416" t="s">
        <v>579</v>
      </c>
      <c r="D1416" t="s">
        <v>581</v>
      </c>
      <c r="E1416" s="2">
        <v>44732.635416666664</v>
      </c>
      <c r="F1416" t="s">
        <v>150</v>
      </c>
      <c r="G1416" t="s">
        <v>149</v>
      </c>
      <c r="H1416" t="b">
        <v>1</v>
      </c>
      <c r="I1416">
        <v>1E-3</v>
      </c>
      <c r="J1416">
        <v>1E-3</v>
      </c>
      <c r="K1416" t="str">
        <f t="shared" si="66"/>
        <v>&lt;</v>
      </c>
      <c r="L1416">
        <f t="shared" si="67"/>
        <v>1</v>
      </c>
      <c r="M1416">
        <f t="shared" si="68"/>
        <v>1</v>
      </c>
      <c r="N1416" t="s">
        <v>453</v>
      </c>
    </row>
    <row r="1417" spans="1:14">
      <c r="A1417" t="s">
        <v>451</v>
      </c>
      <c r="B1417" t="s">
        <v>452</v>
      </c>
      <c r="C1417" t="s">
        <v>579</v>
      </c>
      <c r="D1417" t="s">
        <v>581</v>
      </c>
      <c r="E1417" s="2">
        <v>44844.606944444444</v>
      </c>
      <c r="F1417" t="s">
        <v>150</v>
      </c>
      <c r="G1417" t="s">
        <v>149</v>
      </c>
      <c r="H1417" t="b">
        <v>1</v>
      </c>
      <c r="I1417">
        <v>1E-3</v>
      </c>
      <c r="J1417">
        <v>1E-3</v>
      </c>
      <c r="K1417" t="str">
        <f t="shared" si="66"/>
        <v>&lt;</v>
      </c>
      <c r="L1417">
        <f t="shared" si="67"/>
        <v>1</v>
      </c>
      <c r="M1417">
        <f t="shared" si="68"/>
        <v>1</v>
      </c>
      <c r="N1417" t="s">
        <v>453</v>
      </c>
    </row>
    <row r="1418" spans="1:14">
      <c r="A1418" t="s">
        <v>451</v>
      </c>
      <c r="B1418" t="s">
        <v>452</v>
      </c>
      <c r="C1418" t="s">
        <v>579</v>
      </c>
      <c r="D1418" t="s">
        <v>581</v>
      </c>
      <c r="E1418" s="2">
        <v>44767.438888888886</v>
      </c>
      <c r="F1418" t="s">
        <v>150</v>
      </c>
      <c r="G1418" t="s">
        <v>149</v>
      </c>
      <c r="H1418" t="b">
        <v>1</v>
      </c>
      <c r="I1418">
        <v>1E-3</v>
      </c>
      <c r="J1418">
        <v>1E-3</v>
      </c>
      <c r="K1418" t="str">
        <f t="shared" si="66"/>
        <v>&lt;</v>
      </c>
      <c r="L1418">
        <f t="shared" si="67"/>
        <v>1</v>
      </c>
      <c r="M1418">
        <f t="shared" si="68"/>
        <v>1</v>
      </c>
      <c r="N1418" t="s">
        <v>453</v>
      </c>
    </row>
    <row r="1419" spans="1:14">
      <c r="A1419" t="s">
        <v>451</v>
      </c>
      <c r="B1419" t="s">
        <v>452</v>
      </c>
      <c r="C1419" t="s">
        <v>559</v>
      </c>
      <c r="D1419" t="s">
        <v>560</v>
      </c>
      <c r="E1419" s="2">
        <v>44694.59652777778</v>
      </c>
      <c r="F1419" t="s">
        <v>150</v>
      </c>
      <c r="G1419" t="s">
        <v>149</v>
      </c>
      <c r="H1419" t="b">
        <v>1</v>
      </c>
      <c r="I1419">
        <v>1E-3</v>
      </c>
      <c r="J1419">
        <v>1E-3</v>
      </c>
      <c r="K1419" t="str">
        <f t="shared" si="66"/>
        <v>&lt;</v>
      </c>
      <c r="L1419">
        <f t="shared" si="67"/>
        <v>1</v>
      </c>
      <c r="M1419">
        <f t="shared" si="68"/>
        <v>1</v>
      </c>
      <c r="N1419" t="s">
        <v>453</v>
      </c>
    </row>
    <row r="1420" spans="1:14">
      <c r="A1420" t="s">
        <v>451</v>
      </c>
      <c r="B1420" t="s">
        <v>452</v>
      </c>
      <c r="C1420" t="s">
        <v>559</v>
      </c>
      <c r="D1420" t="s">
        <v>560</v>
      </c>
      <c r="E1420" s="2">
        <v>44600.368055555555</v>
      </c>
      <c r="F1420" t="s">
        <v>150</v>
      </c>
      <c r="G1420" t="s">
        <v>149</v>
      </c>
      <c r="H1420" t="b">
        <v>1</v>
      </c>
      <c r="I1420">
        <v>1E-3</v>
      </c>
      <c r="J1420">
        <v>1E-3</v>
      </c>
      <c r="K1420" t="str">
        <f t="shared" si="66"/>
        <v>&lt;</v>
      </c>
      <c r="L1420">
        <f t="shared" si="67"/>
        <v>1</v>
      </c>
      <c r="M1420">
        <f t="shared" si="68"/>
        <v>1</v>
      </c>
      <c r="N1420" t="s">
        <v>453</v>
      </c>
    </row>
    <row r="1421" spans="1:14">
      <c r="A1421" t="s">
        <v>451</v>
      </c>
      <c r="B1421" t="s">
        <v>452</v>
      </c>
      <c r="C1421" t="s">
        <v>559</v>
      </c>
      <c r="D1421" t="s">
        <v>560</v>
      </c>
      <c r="E1421" s="2">
        <v>44638.595833333333</v>
      </c>
      <c r="F1421" t="s">
        <v>150</v>
      </c>
      <c r="G1421" t="s">
        <v>149</v>
      </c>
      <c r="H1421" t="b">
        <v>1</v>
      </c>
      <c r="I1421">
        <v>1E-3</v>
      </c>
      <c r="J1421">
        <v>1E-3</v>
      </c>
      <c r="K1421" t="str">
        <f t="shared" si="66"/>
        <v>&lt;</v>
      </c>
      <c r="L1421">
        <f t="shared" si="67"/>
        <v>1</v>
      </c>
      <c r="M1421">
        <f t="shared" si="68"/>
        <v>1</v>
      </c>
      <c r="N1421" t="s">
        <v>453</v>
      </c>
    </row>
    <row r="1422" spans="1:14">
      <c r="A1422" t="s">
        <v>451</v>
      </c>
      <c r="B1422" t="s">
        <v>452</v>
      </c>
      <c r="C1422" t="s">
        <v>559</v>
      </c>
      <c r="D1422" t="s">
        <v>560</v>
      </c>
      <c r="E1422" s="2">
        <v>44575.465277777781</v>
      </c>
      <c r="F1422" t="s">
        <v>150</v>
      </c>
      <c r="G1422" t="s">
        <v>149</v>
      </c>
      <c r="H1422" t="b">
        <v>1</v>
      </c>
      <c r="I1422">
        <v>1E-3</v>
      </c>
      <c r="J1422">
        <v>1E-3</v>
      </c>
      <c r="K1422" t="str">
        <f t="shared" si="66"/>
        <v>&lt;</v>
      </c>
      <c r="L1422">
        <f t="shared" si="67"/>
        <v>1</v>
      </c>
      <c r="M1422">
        <f t="shared" si="68"/>
        <v>1</v>
      </c>
      <c r="N1422" t="s">
        <v>453</v>
      </c>
    </row>
    <row r="1423" spans="1:14">
      <c r="A1423" t="s">
        <v>451</v>
      </c>
      <c r="B1423" t="s">
        <v>452</v>
      </c>
      <c r="C1423" t="s">
        <v>559</v>
      </c>
      <c r="D1423" t="s">
        <v>560</v>
      </c>
      <c r="E1423" s="2">
        <v>44672.579861111109</v>
      </c>
      <c r="F1423" t="s">
        <v>150</v>
      </c>
      <c r="G1423" t="s">
        <v>149</v>
      </c>
      <c r="H1423" t="b">
        <v>1</v>
      </c>
      <c r="I1423">
        <v>1E-3</v>
      </c>
      <c r="J1423">
        <v>1E-3</v>
      </c>
      <c r="K1423" t="str">
        <f t="shared" si="66"/>
        <v>&lt;</v>
      </c>
      <c r="L1423">
        <f t="shared" si="67"/>
        <v>1</v>
      </c>
      <c r="M1423">
        <f t="shared" si="68"/>
        <v>1</v>
      </c>
      <c r="N1423" t="s">
        <v>453</v>
      </c>
    </row>
    <row r="1424" spans="1:14">
      <c r="A1424" t="s">
        <v>451</v>
      </c>
      <c r="B1424" t="s">
        <v>452</v>
      </c>
      <c r="C1424" t="s">
        <v>567</v>
      </c>
      <c r="D1424" t="s">
        <v>568</v>
      </c>
      <c r="E1424" s="2">
        <v>44628.34097222222</v>
      </c>
      <c r="F1424" t="s">
        <v>150</v>
      </c>
      <c r="G1424" t="s">
        <v>149</v>
      </c>
      <c r="H1424" t="b">
        <v>1</v>
      </c>
      <c r="I1424">
        <v>1E-3</v>
      </c>
      <c r="J1424">
        <v>1E-3</v>
      </c>
      <c r="K1424" t="str">
        <f t="shared" si="66"/>
        <v>&lt;</v>
      </c>
      <c r="L1424">
        <f t="shared" si="67"/>
        <v>1</v>
      </c>
      <c r="M1424">
        <f t="shared" si="68"/>
        <v>1</v>
      </c>
      <c r="N1424" t="s">
        <v>453</v>
      </c>
    </row>
    <row r="1425" spans="1:14">
      <c r="A1425" t="s">
        <v>451</v>
      </c>
      <c r="B1425" t="s">
        <v>452</v>
      </c>
      <c r="C1425" t="s">
        <v>567</v>
      </c>
      <c r="D1425" t="s">
        <v>568</v>
      </c>
      <c r="E1425" s="2">
        <v>44600.413888888892</v>
      </c>
      <c r="F1425" t="s">
        <v>150</v>
      </c>
      <c r="G1425" t="s">
        <v>149</v>
      </c>
      <c r="H1425" t="b">
        <v>1</v>
      </c>
      <c r="I1425">
        <v>1E-3</v>
      </c>
      <c r="J1425">
        <v>1E-3</v>
      </c>
      <c r="K1425" t="str">
        <f t="shared" si="66"/>
        <v>&lt;</v>
      </c>
      <c r="L1425">
        <f t="shared" si="67"/>
        <v>1</v>
      </c>
      <c r="M1425">
        <f t="shared" si="68"/>
        <v>1</v>
      </c>
      <c r="N1425" t="s">
        <v>453</v>
      </c>
    </row>
    <row r="1426" spans="1:14">
      <c r="A1426" t="s">
        <v>451</v>
      </c>
      <c r="B1426" t="s">
        <v>452</v>
      </c>
      <c r="C1426" t="s">
        <v>567</v>
      </c>
      <c r="D1426" t="s">
        <v>568</v>
      </c>
      <c r="E1426" s="2">
        <v>44672.393055555556</v>
      </c>
      <c r="F1426" t="s">
        <v>150</v>
      </c>
      <c r="G1426" t="s">
        <v>149</v>
      </c>
      <c r="H1426" t="b">
        <v>1</v>
      </c>
      <c r="I1426">
        <v>1E-3</v>
      </c>
      <c r="J1426">
        <v>1E-3</v>
      </c>
      <c r="K1426" t="str">
        <f t="shared" si="66"/>
        <v>&lt;</v>
      </c>
      <c r="L1426">
        <f t="shared" si="67"/>
        <v>1</v>
      </c>
      <c r="M1426">
        <f t="shared" si="68"/>
        <v>1</v>
      </c>
      <c r="N1426" t="s">
        <v>453</v>
      </c>
    </row>
    <row r="1427" spans="1:14">
      <c r="A1427" t="s">
        <v>451</v>
      </c>
      <c r="B1427" t="s">
        <v>452</v>
      </c>
      <c r="C1427" t="s">
        <v>567</v>
      </c>
      <c r="D1427" t="s">
        <v>568</v>
      </c>
      <c r="E1427" s="2">
        <v>44693.414583333331</v>
      </c>
      <c r="F1427" t="s">
        <v>150</v>
      </c>
      <c r="G1427" t="s">
        <v>149</v>
      </c>
      <c r="H1427" t="b">
        <v>1</v>
      </c>
      <c r="I1427">
        <v>1E-3</v>
      </c>
      <c r="J1427">
        <v>1E-3</v>
      </c>
      <c r="K1427" t="str">
        <f t="shared" si="66"/>
        <v>&lt;</v>
      </c>
      <c r="L1427">
        <f t="shared" si="67"/>
        <v>1</v>
      </c>
      <c r="M1427">
        <f t="shared" si="68"/>
        <v>1</v>
      </c>
      <c r="N1427" t="s">
        <v>453</v>
      </c>
    </row>
    <row r="1428" spans="1:14">
      <c r="A1428" t="s">
        <v>451</v>
      </c>
      <c r="B1428" t="s">
        <v>452</v>
      </c>
      <c r="C1428" t="s">
        <v>244</v>
      </c>
      <c r="D1428" t="s">
        <v>245</v>
      </c>
      <c r="E1428" s="2">
        <v>44608.47152777778</v>
      </c>
      <c r="F1428" t="s">
        <v>150</v>
      </c>
      <c r="G1428" t="s">
        <v>149</v>
      </c>
      <c r="H1428" t="b">
        <v>1</v>
      </c>
      <c r="I1428">
        <v>1E-3</v>
      </c>
      <c r="J1428">
        <v>1E-3</v>
      </c>
      <c r="K1428" t="str">
        <f t="shared" si="66"/>
        <v>&lt;</v>
      </c>
      <c r="L1428">
        <f t="shared" si="67"/>
        <v>1</v>
      </c>
      <c r="M1428">
        <f t="shared" si="68"/>
        <v>1</v>
      </c>
      <c r="N1428" t="s">
        <v>453</v>
      </c>
    </row>
    <row r="1429" spans="1:14">
      <c r="A1429" t="s">
        <v>451</v>
      </c>
      <c r="B1429" t="s">
        <v>452</v>
      </c>
      <c r="C1429" t="s">
        <v>244</v>
      </c>
      <c r="D1429" t="s">
        <v>245</v>
      </c>
      <c r="E1429" s="2">
        <v>44628.449305555558</v>
      </c>
      <c r="F1429" t="s">
        <v>150</v>
      </c>
      <c r="G1429" t="s">
        <v>149</v>
      </c>
      <c r="H1429" t="b">
        <v>1</v>
      </c>
      <c r="I1429">
        <v>1E-3</v>
      </c>
      <c r="J1429">
        <v>1E-3</v>
      </c>
      <c r="K1429" t="str">
        <f t="shared" si="66"/>
        <v>&lt;</v>
      </c>
      <c r="L1429">
        <f t="shared" si="67"/>
        <v>1</v>
      </c>
      <c r="M1429">
        <f t="shared" si="68"/>
        <v>1</v>
      </c>
      <c r="N1429" t="s">
        <v>453</v>
      </c>
    </row>
    <row r="1430" spans="1:14">
      <c r="A1430" t="s">
        <v>451</v>
      </c>
      <c r="B1430" t="s">
        <v>452</v>
      </c>
      <c r="C1430" t="s">
        <v>244</v>
      </c>
      <c r="D1430" t="s">
        <v>245</v>
      </c>
      <c r="E1430" s="2">
        <v>44693.458333333336</v>
      </c>
      <c r="F1430" t="s">
        <v>150</v>
      </c>
      <c r="G1430" t="s">
        <v>149</v>
      </c>
      <c r="H1430" t="b">
        <v>1</v>
      </c>
      <c r="I1430">
        <v>1E-3</v>
      </c>
      <c r="J1430">
        <v>1E-3</v>
      </c>
      <c r="K1430" t="str">
        <f t="shared" si="66"/>
        <v>&lt;</v>
      </c>
      <c r="L1430">
        <f t="shared" si="67"/>
        <v>1</v>
      </c>
      <c r="M1430">
        <f t="shared" si="68"/>
        <v>1</v>
      </c>
      <c r="N1430" t="s">
        <v>453</v>
      </c>
    </row>
    <row r="1431" spans="1:14">
      <c r="A1431" t="s">
        <v>451</v>
      </c>
      <c r="B1431" t="s">
        <v>452</v>
      </c>
      <c r="C1431" t="s">
        <v>244</v>
      </c>
      <c r="D1431" t="s">
        <v>245</v>
      </c>
      <c r="E1431" s="2">
        <v>44587.561111111114</v>
      </c>
      <c r="F1431" t="s">
        <v>150</v>
      </c>
      <c r="G1431" t="s">
        <v>149</v>
      </c>
      <c r="H1431" t="b">
        <v>1</v>
      </c>
      <c r="I1431">
        <v>1E-3</v>
      </c>
      <c r="J1431">
        <v>1E-3</v>
      </c>
      <c r="K1431" t="str">
        <f t="shared" si="66"/>
        <v>&lt;</v>
      </c>
      <c r="L1431">
        <f t="shared" si="67"/>
        <v>1</v>
      </c>
      <c r="M1431">
        <f t="shared" si="68"/>
        <v>1</v>
      </c>
      <c r="N1431" t="s">
        <v>453</v>
      </c>
    </row>
    <row r="1432" spans="1:14">
      <c r="A1432" t="s">
        <v>451</v>
      </c>
      <c r="B1432" t="s">
        <v>452</v>
      </c>
      <c r="C1432" t="s">
        <v>573</v>
      </c>
      <c r="D1432" t="s">
        <v>574</v>
      </c>
      <c r="E1432" s="2">
        <v>44592.486111111109</v>
      </c>
      <c r="F1432" t="s">
        <v>150</v>
      </c>
      <c r="G1432" t="s">
        <v>149</v>
      </c>
      <c r="H1432" t="b">
        <v>1</v>
      </c>
      <c r="I1432">
        <v>1E-3</v>
      </c>
      <c r="J1432">
        <v>1E-3</v>
      </c>
      <c r="K1432" t="str">
        <f t="shared" si="66"/>
        <v>&lt;</v>
      </c>
      <c r="L1432">
        <f t="shared" si="67"/>
        <v>1</v>
      </c>
      <c r="M1432">
        <f t="shared" si="68"/>
        <v>1</v>
      </c>
      <c r="N1432" t="s">
        <v>453</v>
      </c>
    </row>
    <row r="1433" spans="1:14">
      <c r="A1433" t="s">
        <v>451</v>
      </c>
      <c r="B1433" t="s">
        <v>452</v>
      </c>
      <c r="C1433" t="s">
        <v>573</v>
      </c>
      <c r="D1433" t="s">
        <v>574</v>
      </c>
      <c r="E1433" s="2">
        <v>44685.504166666666</v>
      </c>
      <c r="F1433" t="s">
        <v>150</v>
      </c>
      <c r="G1433" t="s">
        <v>149</v>
      </c>
      <c r="H1433" t="b">
        <v>1</v>
      </c>
      <c r="I1433">
        <v>1E-3</v>
      </c>
      <c r="J1433">
        <v>1E-3</v>
      </c>
      <c r="K1433" t="str">
        <f t="shared" si="66"/>
        <v>&lt;</v>
      </c>
      <c r="L1433">
        <f t="shared" si="67"/>
        <v>1</v>
      </c>
      <c r="M1433">
        <f t="shared" si="68"/>
        <v>1</v>
      </c>
      <c r="N1433" t="s">
        <v>453</v>
      </c>
    </row>
    <row r="1434" spans="1:14">
      <c r="A1434" t="s">
        <v>451</v>
      </c>
      <c r="B1434" t="s">
        <v>452</v>
      </c>
      <c r="C1434" t="s">
        <v>573</v>
      </c>
      <c r="D1434" t="s">
        <v>574</v>
      </c>
      <c r="E1434" s="2">
        <v>44637.467361111114</v>
      </c>
      <c r="F1434" t="s">
        <v>150</v>
      </c>
      <c r="G1434" t="s">
        <v>149</v>
      </c>
      <c r="H1434" t="b">
        <v>1</v>
      </c>
      <c r="I1434">
        <v>1E-3</v>
      </c>
      <c r="J1434">
        <v>1E-3</v>
      </c>
      <c r="K1434" t="str">
        <f t="shared" si="66"/>
        <v>&lt;</v>
      </c>
      <c r="L1434">
        <f t="shared" si="67"/>
        <v>1</v>
      </c>
      <c r="M1434">
        <f t="shared" si="68"/>
        <v>1</v>
      </c>
      <c r="N1434" t="s">
        <v>453</v>
      </c>
    </row>
    <row r="1435" spans="1:14">
      <c r="A1435" t="s">
        <v>451</v>
      </c>
      <c r="B1435" t="s">
        <v>452</v>
      </c>
      <c r="C1435" t="s">
        <v>573</v>
      </c>
      <c r="D1435" t="s">
        <v>574</v>
      </c>
      <c r="E1435" s="2">
        <v>44670.495833333334</v>
      </c>
      <c r="F1435" t="s">
        <v>150</v>
      </c>
      <c r="G1435" t="s">
        <v>149</v>
      </c>
      <c r="H1435" t="b">
        <v>1</v>
      </c>
      <c r="I1435">
        <v>1E-3</v>
      </c>
      <c r="J1435">
        <v>1E-3</v>
      </c>
      <c r="K1435" t="str">
        <f t="shared" si="66"/>
        <v>&lt;</v>
      </c>
      <c r="L1435">
        <f t="shared" si="67"/>
        <v>1</v>
      </c>
      <c r="M1435">
        <f t="shared" si="68"/>
        <v>1</v>
      </c>
      <c r="N1435" t="s">
        <v>453</v>
      </c>
    </row>
    <row r="1436" spans="1:14">
      <c r="A1436" t="s">
        <v>451</v>
      </c>
      <c r="B1436" t="s">
        <v>452</v>
      </c>
      <c r="C1436" t="s">
        <v>576</v>
      </c>
      <c r="D1436" t="s">
        <v>577</v>
      </c>
      <c r="E1436" s="2">
        <v>44686.56527777778</v>
      </c>
      <c r="F1436" t="s">
        <v>150</v>
      </c>
      <c r="G1436" t="s">
        <v>149</v>
      </c>
      <c r="H1436" t="b">
        <v>1</v>
      </c>
      <c r="I1436">
        <v>1E-3</v>
      </c>
      <c r="J1436">
        <v>1E-3</v>
      </c>
      <c r="K1436" t="str">
        <f t="shared" si="66"/>
        <v>&lt;</v>
      </c>
      <c r="L1436">
        <f t="shared" si="67"/>
        <v>1</v>
      </c>
      <c r="M1436">
        <f t="shared" si="68"/>
        <v>1</v>
      </c>
      <c r="N1436" t="s">
        <v>453</v>
      </c>
    </row>
    <row r="1437" spans="1:14">
      <c r="A1437" t="s">
        <v>451</v>
      </c>
      <c r="B1437" t="s">
        <v>452</v>
      </c>
      <c r="C1437" t="s">
        <v>576</v>
      </c>
      <c r="D1437" t="s">
        <v>577</v>
      </c>
      <c r="E1437" s="2">
        <v>44579.539583333331</v>
      </c>
      <c r="F1437" t="s">
        <v>150</v>
      </c>
      <c r="G1437" t="s">
        <v>149</v>
      </c>
      <c r="H1437" t="b">
        <v>1</v>
      </c>
      <c r="I1437">
        <v>1E-3</v>
      </c>
      <c r="J1437">
        <v>1E-3</v>
      </c>
      <c r="K1437" t="str">
        <f t="shared" si="66"/>
        <v>&lt;</v>
      </c>
      <c r="L1437">
        <f t="shared" si="67"/>
        <v>1</v>
      </c>
      <c r="M1437">
        <f t="shared" si="68"/>
        <v>1</v>
      </c>
      <c r="N1437" t="s">
        <v>453</v>
      </c>
    </row>
    <row r="1438" spans="1:14">
      <c r="A1438" t="s">
        <v>451</v>
      </c>
      <c r="B1438" t="s">
        <v>452</v>
      </c>
      <c r="C1438" t="s">
        <v>576</v>
      </c>
      <c r="D1438" t="s">
        <v>577</v>
      </c>
      <c r="E1438" s="2">
        <v>44631.511111111111</v>
      </c>
      <c r="F1438" t="s">
        <v>150</v>
      </c>
      <c r="G1438" t="s">
        <v>149</v>
      </c>
      <c r="H1438" t="b">
        <v>1</v>
      </c>
      <c r="I1438">
        <v>1E-3</v>
      </c>
      <c r="J1438">
        <v>1E-3</v>
      </c>
      <c r="K1438" t="str">
        <f t="shared" si="66"/>
        <v>&lt;</v>
      </c>
      <c r="L1438">
        <f t="shared" si="67"/>
        <v>1</v>
      </c>
      <c r="M1438">
        <f t="shared" si="68"/>
        <v>1</v>
      </c>
      <c r="N1438" t="s">
        <v>453</v>
      </c>
    </row>
    <row r="1439" spans="1:14">
      <c r="A1439" t="s">
        <v>451</v>
      </c>
      <c r="B1439" t="s">
        <v>452</v>
      </c>
      <c r="C1439" t="s">
        <v>576</v>
      </c>
      <c r="D1439" t="s">
        <v>577</v>
      </c>
      <c r="E1439" s="2">
        <v>44671.662499999999</v>
      </c>
      <c r="F1439" t="s">
        <v>150</v>
      </c>
      <c r="G1439" t="s">
        <v>149</v>
      </c>
      <c r="H1439" t="b">
        <v>1</v>
      </c>
      <c r="I1439">
        <v>1E-3</v>
      </c>
      <c r="J1439">
        <v>1E-3</v>
      </c>
      <c r="K1439" t="str">
        <f t="shared" si="66"/>
        <v>&lt;</v>
      </c>
      <c r="L1439">
        <f t="shared" si="67"/>
        <v>1</v>
      </c>
      <c r="M1439">
        <f t="shared" si="68"/>
        <v>1</v>
      </c>
      <c r="N1439" t="s">
        <v>453</v>
      </c>
    </row>
    <row r="1440" spans="1:14">
      <c r="A1440" t="s">
        <v>451</v>
      </c>
      <c r="B1440" t="s">
        <v>452</v>
      </c>
      <c r="C1440" t="s">
        <v>576</v>
      </c>
      <c r="D1440" t="s">
        <v>577</v>
      </c>
      <c r="E1440" s="2">
        <v>44601.427777777775</v>
      </c>
      <c r="F1440" t="s">
        <v>150</v>
      </c>
      <c r="G1440" t="s">
        <v>149</v>
      </c>
      <c r="H1440" t="b">
        <v>1</v>
      </c>
      <c r="I1440">
        <v>1E-3</v>
      </c>
      <c r="J1440">
        <v>1E-3</v>
      </c>
      <c r="K1440" t="str">
        <f t="shared" si="66"/>
        <v>&lt;</v>
      </c>
      <c r="L1440">
        <f t="shared" si="67"/>
        <v>1</v>
      </c>
      <c r="M1440">
        <f t="shared" si="68"/>
        <v>1</v>
      </c>
      <c r="N1440" t="s">
        <v>453</v>
      </c>
    </row>
    <row r="1441" spans="1:14">
      <c r="A1441" t="s">
        <v>451</v>
      </c>
      <c r="B1441" t="s">
        <v>452</v>
      </c>
      <c r="C1441" t="s">
        <v>310</v>
      </c>
      <c r="D1441" t="s">
        <v>311</v>
      </c>
      <c r="E1441" s="2">
        <v>44622.406944444447</v>
      </c>
      <c r="F1441" t="s">
        <v>150</v>
      </c>
      <c r="G1441" t="s">
        <v>149</v>
      </c>
      <c r="H1441" t="b">
        <v>1</v>
      </c>
      <c r="I1441">
        <v>1E-3</v>
      </c>
      <c r="J1441">
        <v>1E-3</v>
      </c>
      <c r="K1441" t="str">
        <f t="shared" si="66"/>
        <v>&lt;</v>
      </c>
      <c r="L1441">
        <f t="shared" si="67"/>
        <v>1</v>
      </c>
      <c r="M1441">
        <f t="shared" si="68"/>
        <v>1</v>
      </c>
      <c r="N1441" t="s">
        <v>453</v>
      </c>
    </row>
    <row r="1442" spans="1:14">
      <c r="A1442" t="s">
        <v>451</v>
      </c>
      <c r="B1442" t="s">
        <v>452</v>
      </c>
      <c r="C1442" t="s">
        <v>562</v>
      </c>
      <c r="D1442" t="s">
        <v>563</v>
      </c>
      <c r="E1442" s="2">
        <v>44698.470138888886</v>
      </c>
      <c r="F1442" t="s">
        <v>150</v>
      </c>
      <c r="G1442" t="s">
        <v>149</v>
      </c>
      <c r="H1442" t="b">
        <v>1</v>
      </c>
      <c r="I1442">
        <v>1E-3</v>
      </c>
      <c r="J1442">
        <v>1E-3</v>
      </c>
      <c r="K1442" t="str">
        <f t="shared" si="66"/>
        <v>&lt;</v>
      </c>
      <c r="L1442">
        <f t="shared" si="67"/>
        <v>1</v>
      </c>
      <c r="M1442">
        <f t="shared" si="68"/>
        <v>1</v>
      </c>
      <c r="N1442" t="s">
        <v>453</v>
      </c>
    </row>
    <row r="1443" spans="1:14">
      <c r="A1443" t="s">
        <v>451</v>
      </c>
      <c r="B1443" t="s">
        <v>452</v>
      </c>
      <c r="C1443" t="s">
        <v>562</v>
      </c>
      <c r="D1443" t="s">
        <v>563</v>
      </c>
      <c r="E1443" s="2">
        <v>44670.489583333336</v>
      </c>
      <c r="F1443" t="s">
        <v>150</v>
      </c>
      <c r="G1443" t="s">
        <v>149</v>
      </c>
      <c r="H1443" t="b">
        <v>1</v>
      </c>
      <c r="I1443">
        <v>1E-3</v>
      </c>
      <c r="J1443">
        <v>1E-3</v>
      </c>
      <c r="K1443" t="str">
        <f t="shared" si="66"/>
        <v>&lt;</v>
      </c>
      <c r="L1443">
        <f t="shared" si="67"/>
        <v>1</v>
      </c>
      <c r="M1443">
        <f t="shared" si="68"/>
        <v>1</v>
      </c>
      <c r="N1443" t="s">
        <v>453</v>
      </c>
    </row>
    <row r="1444" spans="1:14">
      <c r="A1444" t="s">
        <v>451</v>
      </c>
      <c r="B1444" t="s">
        <v>452</v>
      </c>
      <c r="C1444" t="s">
        <v>562</v>
      </c>
      <c r="D1444" t="s">
        <v>563</v>
      </c>
      <c r="E1444" s="2">
        <v>44635.377083333333</v>
      </c>
      <c r="F1444" t="s">
        <v>150</v>
      </c>
      <c r="G1444" t="s">
        <v>149</v>
      </c>
      <c r="H1444" t="b">
        <v>1</v>
      </c>
      <c r="I1444">
        <v>1E-3</v>
      </c>
      <c r="J1444">
        <v>1E-3</v>
      </c>
      <c r="K1444" t="str">
        <f t="shared" si="66"/>
        <v>&lt;</v>
      </c>
      <c r="L1444">
        <f t="shared" si="67"/>
        <v>1</v>
      </c>
      <c r="M1444">
        <f t="shared" si="68"/>
        <v>1</v>
      </c>
      <c r="N1444" t="s">
        <v>453</v>
      </c>
    </row>
    <row r="1445" spans="1:14">
      <c r="A1445" t="s">
        <v>451</v>
      </c>
      <c r="B1445" t="s">
        <v>452</v>
      </c>
      <c r="C1445" t="s">
        <v>562</v>
      </c>
      <c r="D1445" t="s">
        <v>563</v>
      </c>
      <c r="E1445" s="2">
        <v>44574.377083333333</v>
      </c>
      <c r="F1445" t="s">
        <v>150</v>
      </c>
      <c r="G1445" t="s">
        <v>149</v>
      </c>
      <c r="H1445" t="b">
        <v>1</v>
      </c>
      <c r="I1445">
        <v>1E-3</v>
      </c>
      <c r="J1445">
        <v>1E-3</v>
      </c>
      <c r="K1445" t="str">
        <f t="shared" si="66"/>
        <v>&lt;</v>
      </c>
      <c r="L1445">
        <f t="shared" si="67"/>
        <v>1</v>
      </c>
      <c r="M1445">
        <f t="shared" si="68"/>
        <v>1</v>
      </c>
      <c r="N1445" t="s">
        <v>453</v>
      </c>
    </row>
    <row r="1446" spans="1:14">
      <c r="A1446" t="s">
        <v>451</v>
      </c>
      <c r="B1446" t="s">
        <v>452</v>
      </c>
      <c r="C1446" t="s">
        <v>562</v>
      </c>
      <c r="D1446" t="s">
        <v>563</v>
      </c>
      <c r="E1446" s="2">
        <v>44615.422222222223</v>
      </c>
      <c r="F1446" t="s">
        <v>150</v>
      </c>
      <c r="G1446" t="s">
        <v>149</v>
      </c>
      <c r="H1446" t="b">
        <v>1</v>
      </c>
      <c r="I1446">
        <v>1E-3</v>
      </c>
      <c r="J1446">
        <v>1E-3</v>
      </c>
      <c r="K1446" t="str">
        <f t="shared" si="66"/>
        <v>&lt;</v>
      </c>
      <c r="L1446">
        <f t="shared" si="67"/>
        <v>1</v>
      </c>
      <c r="M1446">
        <f t="shared" si="68"/>
        <v>1</v>
      </c>
      <c r="N1446" t="s">
        <v>453</v>
      </c>
    </row>
    <row r="1447" spans="1:14">
      <c r="A1447" t="s">
        <v>451</v>
      </c>
      <c r="B1447" t="s">
        <v>452</v>
      </c>
      <c r="C1447" t="s">
        <v>583</v>
      </c>
      <c r="D1447" t="s">
        <v>584</v>
      </c>
      <c r="E1447" s="2">
        <v>44781.575694444444</v>
      </c>
      <c r="F1447" t="s">
        <v>150</v>
      </c>
      <c r="G1447" t="s">
        <v>149</v>
      </c>
      <c r="H1447" t="b">
        <v>1</v>
      </c>
      <c r="I1447">
        <v>1E-3</v>
      </c>
      <c r="J1447">
        <v>1E-3</v>
      </c>
      <c r="K1447" t="str">
        <f t="shared" si="66"/>
        <v>&lt;</v>
      </c>
      <c r="L1447">
        <f t="shared" si="67"/>
        <v>1</v>
      </c>
      <c r="M1447">
        <f t="shared" si="68"/>
        <v>1</v>
      </c>
      <c r="N1447" t="s">
        <v>453</v>
      </c>
    </row>
    <row r="1448" spans="1:14">
      <c r="A1448" t="s">
        <v>451</v>
      </c>
      <c r="B1448" t="s">
        <v>452</v>
      </c>
      <c r="C1448" t="s">
        <v>583</v>
      </c>
      <c r="D1448" t="s">
        <v>584</v>
      </c>
      <c r="E1448" s="2">
        <v>44805.626388888886</v>
      </c>
      <c r="F1448" t="s">
        <v>150</v>
      </c>
      <c r="G1448" t="s">
        <v>149</v>
      </c>
      <c r="H1448" t="b">
        <v>1</v>
      </c>
      <c r="I1448">
        <v>1E-3</v>
      </c>
      <c r="J1448">
        <v>1E-3</v>
      </c>
      <c r="K1448" t="str">
        <f t="shared" si="66"/>
        <v>&lt;</v>
      </c>
      <c r="L1448">
        <f t="shared" si="67"/>
        <v>1</v>
      </c>
      <c r="M1448">
        <f t="shared" si="68"/>
        <v>1</v>
      </c>
      <c r="N1448" t="s">
        <v>453</v>
      </c>
    </row>
    <row r="1449" spans="1:14">
      <c r="A1449" t="s">
        <v>451</v>
      </c>
      <c r="B1449" t="s">
        <v>452</v>
      </c>
      <c r="C1449" t="s">
        <v>583</v>
      </c>
      <c r="D1449" t="s">
        <v>584</v>
      </c>
      <c r="E1449" s="2">
        <v>44732.581944444442</v>
      </c>
      <c r="F1449" t="s">
        <v>150</v>
      </c>
      <c r="G1449" t="s">
        <v>149</v>
      </c>
      <c r="H1449" t="b">
        <v>1</v>
      </c>
      <c r="I1449">
        <v>1E-3</v>
      </c>
      <c r="J1449">
        <v>1E-3</v>
      </c>
      <c r="K1449" t="str">
        <f t="shared" si="66"/>
        <v>&lt;</v>
      </c>
      <c r="L1449">
        <f t="shared" si="67"/>
        <v>1</v>
      </c>
      <c r="M1449">
        <f t="shared" si="68"/>
        <v>1</v>
      </c>
      <c r="N1449" t="s">
        <v>453</v>
      </c>
    </row>
    <row r="1450" spans="1:14">
      <c r="A1450" t="s">
        <v>451</v>
      </c>
      <c r="B1450" t="s">
        <v>452</v>
      </c>
      <c r="C1450" t="s">
        <v>583</v>
      </c>
      <c r="D1450" t="s">
        <v>584</v>
      </c>
      <c r="E1450" s="2">
        <v>44692.436111111114</v>
      </c>
      <c r="F1450" t="s">
        <v>150</v>
      </c>
      <c r="G1450" t="s">
        <v>149</v>
      </c>
      <c r="H1450" t="b">
        <v>1</v>
      </c>
      <c r="I1450">
        <v>1E-3</v>
      </c>
      <c r="J1450">
        <v>1E-3</v>
      </c>
      <c r="K1450" t="str">
        <f t="shared" si="66"/>
        <v>&lt;</v>
      </c>
      <c r="L1450">
        <f t="shared" si="67"/>
        <v>1</v>
      </c>
      <c r="M1450">
        <f t="shared" si="68"/>
        <v>1</v>
      </c>
      <c r="N1450" t="s">
        <v>453</v>
      </c>
    </row>
    <row r="1451" spans="1:14">
      <c r="A1451" t="s">
        <v>451</v>
      </c>
      <c r="B1451" t="s">
        <v>452</v>
      </c>
      <c r="C1451" t="s">
        <v>583</v>
      </c>
      <c r="D1451" t="s">
        <v>584</v>
      </c>
      <c r="E1451" s="2">
        <v>44767.481944444444</v>
      </c>
      <c r="F1451" t="s">
        <v>150</v>
      </c>
      <c r="G1451" t="s">
        <v>149</v>
      </c>
      <c r="H1451" t="b">
        <v>1</v>
      </c>
      <c r="I1451">
        <v>1E-3</v>
      </c>
      <c r="J1451">
        <v>1E-3</v>
      </c>
      <c r="K1451" t="str">
        <f t="shared" si="66"/>
        <v>&lt;</v>
      </c>
      <c r="L1451">
        <f t="shared" si="67"/>
        <v>1</v>
      </c>
      <c r="M1451">
        <f t="shared" si="68"/>
        <v>1</v>
      </c>
      <c r="N1451" t="s">
        <v>453</v>
      </c>
    </row>
    <row r="1452" spans="1:14">
      <c r="A1452" t="s">
        <v>451</v>
      </c>
      <c r="B1452" t="s">
        <v>452</v>
      </c>
      <c r="C1452" t="s">
        <v>583</v>
      </c>
      <c r="D1452" t="s">
        <v>584</v>
      </c>
      <c r="E1452" s="2">
        <v>44659.515277777777</v>
      </c>
      <c r="F1452" t="s">
        <v>150</v>
      </c>
      <c r="G1452" t="s">
        <v>149</v>
      </c>
      <c r="H1452" t="b">
        <v>1</v>
      </c>
      <c r="I1452">
        <v>1E-3</v>
      </c>
      <c r="J1452">
        <v>1E-3</v>
      </c>
      <c r="K1452" t="str">
        <f t="shared" si="66"/>
        <v>&lt;</v>
      </c>
      <c r="L1452">
        <f t="shared" si="67"/>
        <v>1</v>
      </c>
      <c r="M1452">
        <f t="shared" si="68"/>
        <v>1</v>
      </c>
      <c r="N1452" t="s">
        <v>453</v>
      </c>
    </row>
    <row r="1453" spans="1:14">
      <c r="A1453" t="s">
        <v>451</v>
      </c>
      <c r="B1453" t="s">
        <v>452</v>
      </c>
      <c r="C1453" t="s">
        <v>178</v>
      </c>
      <c r="D1453" t="s">
        <v>185</v>
      </c>
      <c r="E1453" s="2">
        <v>45224.543055555558</v>
      </c>
      <c r="F1453" t="s">
        <v>150</v>
      </c>
      <c r="G1453" t="s">
        <v>149</v>
      </c>
      <c r="H1453" t="b">
        <v>1</v>
      </c>
      <c r="I1453">
        <v>1E-3</v>
      </c>
      <c r="J1453">
        <v>1E-3</v>
      </c>
      <c r="K1453" t="str">
        <f t="shared" si="66"/>
        <v>&lt;</v>
      </c>
      <c r="L1453">
        <f t="shared" si="67"/>
        <v>1</v>
      </c>
      <c r="M1453">
        <f t="shared" si="68"/>
        <v>1</v>
      </c>
      <c r="N1453" t="s">
        <v>453</v>
      </c>
    </row>
    <row r="1454" spans="1:14">
      <c r="A1454" t="s">
        <v>451</v>
      </c>
      <c r="B1454" t="s">
        <v>452</v>
      </c>
      <c r="C1454" t="s">
        <v>178</v>
      </c>
      <c r="D1454" t="s">
        <v>185</v>
      </c>
      <c r="E1454" s="2">
        <v>44966.547222222223</v>
      </c>
      <c r="F1454" t="s">
        <v>150</v>
      </c>
      <c r="G1454" t="s">
        <v>149</v>
      </c>
      <c r="H1454" t="b">
        <v>1</v>
      </c>
      <c r="I1454">
        <v>1E-3</v>
      </c>
      <c r="J1454">
        <v>1E-3</v>
      </c>
      <c r="K1454" t="str">
        <f t="shared" si="66"/>
        <v>&lt;</v>
      </c>
      <c r="L1454">
        <f t="shared" si="67"/>
        <v>1</v>
      </c>
      <c r="M1454">
        <f t="shared" si="68"/>
        <v>1</v>
      </c>
      <c r="N1454" t="s">
        <v>453</v>
      </c>
    </row>
    <row r="1455" spans="1:14">
      <c r="A1455" t="s">
        <v>451</v>
      </c>
      <c r="B1455" t="s">
        <v>452</v>
      </c>
      <c r="C1455" t="s">
        <v>178</v>
      </c>
      <c r="D1455" t="s">
        <v>185</v>
      </c>
      <c r="E1455" s="2">
        <v>45042.620138888888</v>
      </c>
      <c r="F1455" t="s">
        <v>150</v>
      </c>
      <c r="G1455" t="s">
        <v>149</v>
      </c>
      <c r="H1455" t="b">
        <v>1</v>
      </c>
      <c r="I1455">
        <v>1E-3</v>
      </c>
      <c r="J1455">
        <v>1E-3</v>
      </c>
      <c r="K1455" t="str">
        <f t="shared" si="66"/>
        <v>&lt;</v>
      </c>
      <c r="L1455">
        <f t="shared" si="67"/>
        <v>1</v>
      </c>
      <c r="M1455">
        <f t="shared" si="68"/>
        <v>1</v>
      </c>
      <c r="N1455" t="s">
        <v>453</v>
      </c>
    </row>
    <row r="1456" spans="1:14">
      <c r="A1456" t="s">
        <v>451</v>
      </c>
      <c r="B1456" t="s">
        <v>452</v>
      </c>
      <c r="C1456" t="s">
        <v>178</v>
      </c>
      <c r="D1456" t="s">
        <v>185</v>
      </c>
      <c r="E1456" s="2">
        <v>44958.557638888888</v>
      </c>
      <c r="F1456" t="s">
        <v>150</v>
      </c>
      <c r="G1456" t="s">
        <v>149</v>
      </c>
      <c r="H1456" t="b">
        <v>1</v>
      </c>
      <c r="I1456">
        <v>1E-3</v>
      </c>
      <c r="J1456">
        <v>1E-3</v>
      </c>
      <c r="K1456" t="str">
        <f t="shared" si="66"/>
        <v>&lt;</v>
      </c>
      <c r="L1456">
        <f t="shared" si="67"/>
        <v>1</v>
      </c>
      <c r="M1456">
        <f t="shared" si="68"/>
        <v>1</v>
      </c>
      <c r="N1456" t="s">
        <v>453</v>
      </c>
    </row>
    <row r="1457" spans="1:14">
      <c r="A1457" t="s">
        <v>451</v>
      </c>
      <c r="B1457" t="s">
        <v>452</v>
      </c>
      <c r="C1457" t="s">
        <v>178</v>
      </c>
      <c r="D1457" t="s">
        <v>185</v>
      </c>
      <c r="E1457" s="2">
        <v>44972.554166666669</v>
      </c>
      <c r="F1457" t="s">
        <v>150</v>
      </c>
      <c r="G1457" t="s">
        <v>149</v>
      </c>
      <c r="H1457" t="b">
        <v>1</v>
      </c>
      <c r="I1457">
        <v>1E-3</v>
      </c>
      <c r="J1457">
        <v>1E-3</v>
      </c>
      <c r="K1457" t="str">
        <f t="shared" si="66"/>
        <v>&lt;</v>
      </c>
      <c r="L1457">
        <f t="shared" si="67"/>
        <v>1</v>
      </c>
      <c r="M1457">
        <f t="shared" si="68"/>
        <v>1</v>
      </c>
      <c r="N1457" t="s">
        <v>453</v>
      </c>
    </row>
    <row r="1458" spans="1:14">
      <c r="A1458" t="s">
        <v>451</v>
      </c>
      <c r="B1458" t="s">
        <v>452</v>
      </c>
      <c r="C1458" t="s">
        <v>178</v>
      </c>
      <c r="D1458" t="s">
        <v>185</v>
      </c>
      <c r="E1458" s="2">
        <v>45232.548611111109</v>
      </c>
      <c r="F1458" t="s">
        <v>150</v>
      </c>
      <c r="G1458" t="s">
        <v>149</v>
      </c>
      <c r="H1458" t="b">
        <v>1</v>
      </c>
      <c r="I1458">
        <v>1E-3</v>
      </c>
      <c r="J1458">
        <v>1E-3</v>
      </c>
      <c r="K1458" t="str">
        <f t="shared" si="66"/>
        <v>&lt;</v>
      </c>
      <c r="L1458">
        <f t="shared" si="67"/>
        <v>1</v>
      </c>
      <c r="M1458">
        <f t="shared" si="68"/>
        <v>1</v>
      </c>
      <c r="N1458" t="s">
        <v>453</v>
      </c>
    </row>
    <row r="1459" spans="1:14">
      <c r="A1459" t="s">
        <v>451</v>
      </c>
      <c r="B1459" t="s">
        <v>452</v>
      </c>
      <c r="C1459" t="s">
        <v>178</v>
      </c>
      <c r="D1459" t="s">
        <v>185</v>
      </c>
      <c r="E1459" s="2">
        <v>45133.62222222222</v>
      </c>
      <c r="F1459" t="s">
        <v>150</v>
      </c>
      <c r="G1459" t="s">
        <v>149</v>
      </c>
      <c r="H1459" t="b">
        <v>1</v>
      </c>
      <c r="I1459">
        <v>1E-3</v>
      </c>
      <c r="J1459">
        <v>1E-3</v>
      </c>
      <c r="K1459" t="str">
        <f t="shared" si="66"/>
        <v>&lt;</v>
      </c>
      <c r="L1459">
        <f t="shared" si="67"/>
        <v>1</v>
      </c>
      <c r="M1459">
        <f t="shared" si="68"/>
        <v>1</v>
      </c>
      <c r="N1459" t="s">
        <v>453</v>
      </c>
    </row>
    <row r="1460" spans="1:14">
      <c r="A1460" t="s">
        <v>451</v>
      </c>
      <c r="B1460" t="s">
        <v>452</v>
      </c>
      <c r="C1460" t="s">
        <v>178</v>
      </c>
      <c r="D1460" t="s">
        <v>185</v>
      </c>
      <c r="E1460" s="2">
        <v>45140.6875</v>
      </c>
      <c r="F1460" t="s">
        <v>150</v>
      </c>
      <c r="G1460" t="s">
        <v>149</v>
      </c>
      <c r="H1460" t="b">
        <v>1</v>
      </c>
      <c r="I1460">
        <v>1E-3</v>
      </c>
      <c r="J1460">
        <v>1E-3</v>
      </c>
      <c r="K1460" t="str">
        <f t="shared" si="66"/>
        <v>&lt;</v>
      </c>
      <c r="L1460">
        <f t="shared" si="67"/>
        <v>1</v>
      </c>
      <c r="M1460">
        <f t="shared" si="68"/>
        <v>1</v>
      </c>
      <c r="N1460" t="s">
        <v>453</v>
      </c>
    </row>
    <row r="1461" spans="1:14">
      <c r="A1461" t="s">
        <v>451</v>
      </c>
      <c r="B1461" t="s">
        <v>452</v>
      </c>
      <c r="C1461" t="s">
        <v>178</v>
      </c>
      <c r="D1461" t="s">
        <v>185</v>
      </c>
      <c r="E1461" s="2">
        <v>45063.586805555555</v>
      </c>
      <c r="F1461" t="s">
        <v>150</v>
      </c>
      <c r="G1461" t="s">
        <v>149</v>
      </c>
      <c r="H1461" t="b">
        <v>1</v>
      </c>
      <c r="I1461">
        <v>1E-3</v>
      </c>
      <c r="J1461">
        <v>1E-3</v>
      </c>
      <c r="K1461" t="str">
        <f t="shared" si="66"/>
        <v>&lt;</v>
      </c>
      <c r="L1461">
        <f t="shared" si="67"/>
        <v>1</v>
      </c>
      <c r="M1461">
        <f t="shared" si="68"/>
        <v>1</v>
      </c>
      <c r="N1461" t="s">
        <v>453</v>
      </c>
    </row>
    <row r="1462" spans="1:14">
      <c r="A1462" t="s">
        <v>451</v>
      </c>
      <c r="B1462" t="s">
        <v>452</v>
      </c>
      <c r="C1462" t="s">
        <v>178</v>
      </c>
      <c r="D1462" t="s">
        <v>185</v>
      </c>
      <c r="E1462" s="2">
        <v>45259.532638888886</v>
      </c>
      <c r="F1462" t="s">
        <v>150</v>
      </c>
      <c r="G1462" t="s">
        <v>149</v>
      </c>
      <c r="H1462" t="b">
        <v>1</v>
      </c>
      <c r="I1462">
        <v>1E-3</v>
      </c>
      <c r="J1462">
        <v>1E-3</v>
      </c>
      <c r="K1462" t="str">
        <f t="shared" si="66"/>
        <v>&lt;</v>
      </c>
      <c r="L1462">
        <f t="shared" si="67"/>
        <v>1</v>
      </c>
      <c r="M1462">
        <f t="shared" si="68"/>
        <v>1</v>
      </c>
      <c r="N1462" t="s">
        <v>453</v>
      </c>
    </row>
    <row r="1463" spans="1:14">
      <c r="A1463" t="s">
        <v>451</v>
      </c>
      <c r="B1463" t="s">
        <v>452</v>
      </c>
      <c r="C1463" t="s">
        <v>178</v>
      </c>
      <c r="D1463" t="s">
        <v>185</v>
      </c>
      <c r="E1463" s="2">
        <v>45196.586805555555</v>
      </c>
      <c r="F1463" t="s">
        <v>150</v>
      </c>
      <c r="G1463" t="s">
        <v>149</v>
      </c>
      <c r="H1463" t="b">
        <v>1</v>
      </c>
      <c r="I1463">
        <v>1E-3</v>
      </c>
      <c r="J1463">
        <v>1E-3</v>
      </c>
      <c r="K1463" t="str">
        <f t="shared" si="66"/>
        <v>&lt;</v>
      </c>
      <c r="L1463">
        <f t="shared" si="67"/>
        <v>1</v>
      </c>
      <c r="M1463">
        <f t="shared" si="68"/>
        <v>1</v>
      </c>
      <c r="N1463" t="s">
        <v>453</v>
      </c>
    </row>
    <row r="1464" spans="1:14">
      <c r="A1464" t="s">
        <v>451</v>
      </c>
      <c r="B1464" t="s">
        <v>452</v>
      </c>
      <c r="C1464" t="s">
        <v>178</v>
      </c>
      <c r="D1464" t="s">
        <v>185</v>
      </c>
      <c r="E1464" s="2">
        <v>44952.511805555558</v>
      </c>
      <c r="F1464" t="s">
        <v>150</v>
      </c>
      <c r="G1464" t="s">
        <v>149</v>
      </c>
      <c r="H1464" t="b">
        <v>1</v>
      </c>
      <c r="I1464">
        <v>1E-3</v>
      </c>
      <c r="J1464">
        <v>1E-3</v>
      </c>
      <c r="K1464" t="str">
        <f t="shared" si="66"/>
        <v>&lt;</v>
      </c>
      <c r="L1464">
        <f t="shared" si="67"/>
        <v>1</v>
      </c>
      <c r="M1464">
        <f t="shared" si="68"/>
        <v>1</v>
      </c>
      <c r="N1464" t="s">
        <v>453</v>
      </c>
    </row>
    <row r="1465" spans="1:14">
      <c r="A1465" t="s">
        <v>451</v>
      </c>
      <c r="B1465" t="s">
        <v>452</v>
      </c>
      <c r="C1465" t="s">
        <v>178</v>
      </c>
      <c r="D1465" t="s">
        <v>185</v>
      </c>
      <c r="E1465" s="2">
        <v>45126.540277777778</v>
      </c>
      <c r="F1465" t="s">
        <v>150</v>
      </c>
      <c r="G1465" t="s">
        <v>149</v>
      </c>
      <c r="H1465" t="b">
        <v>1</v>
      </c>
      <c r="I1465">
        <v>1E-3</v>
      </c>
      <c r="J1465">
        <v>1E-3</v>
      </c>
      <c r="K1465" t="str">
        <f t="shared" si="66"/>
        <v>&lt;</v>
      </c>
      <c r="L1465">
        <f t="shared" si="67"/>
        <v>1</v>
      </c>
      <c r="M1465">
        <f t="shared" si="68"/>
        <v>1</v>
      </c>
      <c r="N1465" t="s">
        <v>453</v>
      </c>
    </row>
    <row r="1466" spans="1:14">
      <c r="A1466" t="s">
        <v>451</v>
      </c>
      <c r="B1466" t="s">
        <v>452</v>
      </c>
      <c r="C1466" t="s">
        <v>178</v>
      </c>
      <c r="D1466" t="s">
        <v>185</v>
      </c>
      <c r="E1466" s="2">
        <v>45119.456250000003</v>
      </c>
      <c r="F1466" t="s">
        <v>150</v>
      </c>
      <c r="G1466" t="s">
        <v>149</v>
      </c>
      <c r="H1466" t="b">
        <v>1</v>
      </c>
      <c r="I1466">
        <v>1E-3</v>
      </c>
      <c r="J1466">
        <v>1E-3</v>
      </c>
      <c r="K1466" t="str">
        <f t="shared" si="66"/>
        <v>&lt;</v>
      </c>
      <c r="L1466">
        <f t="shared" si="67"/>
        <v>1</v>
      </c>
      <c r="M1466">
        <f t="shared" si="68"/>
        <v>1</v>
      </c>
      <c r="N1466" t="s">
        <v>453</v>
      </c>
    </row>
    <row r="1467" spans="1:14">
      <c r="A1467" t="s">
        <v>451</v>
      </c>
      <c r="B1467" t="s">
        <v>452</v>
      </c>
      <c r="C1467" t="s">
        <v>178</v>
      </c>
      <c r="D1467" t="s">
        <v>185</v>
      </c>
      <c r="E1467" s="2">
        <v>45168.59097222222</v>
      </c>
      <c r="F1467" t="s">
        <v>150</v>
      </c>
      <c r="G1467" t="s">
        <v>149</v>
      </c>
      <c r="H1467" t="b">
        <v>1</v>
      </c>
      <c r="I1467">
        <v>1E-3</v>
      </c>
      <c r="J1467">
        <v>1E-3</v>
      </c>
      <c r="K1467" t="str">
        <f t="shared" si="66"/>
        <v>&lt;</v>
      </c>
      <c r="L1467">
        <f t="shared" si="67"/>
        <v>1</v>
      </c>
      <c r="M1467">
        <f t="shared" si="68"/>
        <v>1</v>
      </c>
      <c r="N1467" t="s">
        <v>453</v>
      </c>
    </row>
    <row r="1468" spans="1:14">
      <c r="A1468" t="s">
        <v>451</v>
      </c>
      <c r="B1468" t="s">
        <v>452</v>
      </c>
      <c r="C1468" t="s">
        <v>178</v>
      </c>
      <c r="D1468" t="s">
        <v>185</v>
      </c>
      <c r="E1468" s="2">
        <v>45217.577777777777</v>
      </c>
      <c r="F1468" t="s">
        <v>150</v>
      </c>
      <c r="G1468" t="s">
        <v>149</v>
      </c>
      <c r="H1468" t="b">
        <v>1</v>
      </c>
      <c r="I1468">
        <v>1E-3</v>
      </c>
      <c r="J1468">
        <v>1E-3</v>
      </c>
      <c r="K1468" t="str">
        <f t="shared" si="66"/>
        <v>&lt;</v>
      </c>
      <c r="L1468">
        <f t="shared" si="67"/>
        <v>1</v>
      </c>
      <c r="M1468">
        <f t="shared" si="68"/>
        <v>1</v>
      </c>
      <c r="N1468" t="s">
        <v>453</v>
      </c>
    </row>
    <row r="1469" spans="1:14">
      <c r="A1469" t="s">
        <v>451</v>
      </c>
      <c r="B1469" t="s">
        <v>452</v>
      </c>
      <c r="C1469" t="s">
        <v>178</v>
      </c>
      <c r="D1469" t="s">
        <v>185</v>
      </c>
      <c r="E1469" s="2">
        <v>45071.60833333333</v>
      </c>
      <c r="F1469" t="s">
        <v>150</v>
      </c>
      <c r="G1469" t="s">
        <v>149</v>
      </c>
      <c r="H1469" t="b">
        <v>1</v>
      </c>
      <c r="I1469">
        <v>1E-3</v>
      </c>
      <c r="J1469">
        <v>1E-3</v>
      </c>
      <c r="K1469" t="str">
        <f t="shared" si="66"/>
        <v>&lt;</v>
      </c>
      <c r="L1469">
        <f t="shared" si="67"/>
        <v>1</v>
      </c>
      <c r="M1469">
        <f t="shared" si="68"/>
        <v>1</v>
      </c>
      <c r="N1469" t="s">
        <v>453</v>
      </c>
    </row>
    <row r="1470" spans="1:14">
      <c r="A1470" t="s">
        <v>451</v>
      </c>
      <c r="B1470" t="s">
        <v>452</v>
      </c>
      <c r="C1470" t="s">
        <v>178</v>
      </c>
      <c r="D1470" t="s">
        <v>185</v>
      </c>
      <c r="E1470" s="2">
        <v>45238.532638888886</v>
      </c>
      <c r="F1470" t="s">
        <v>150</v>
      </c>
      <c r="G1470" t="s">
        <v>149</v>
      </c>
      <c r="H1470" t="b">
        <v>1</v>
      </c>
      <c r="I1470">
        <v>1E-3</v>
      </c>
      <c r="J1470">
        <v>1E-3</v>
      </c>
      <c r="K1470" t="str">
        <f t="shared" si="66"/>
        <v>&lt;</v>
      </c>
      <c r="L1470">
        <f t="shared" si="67"/>
        <v>1</v>
      </c>
      <c r="M1470">
        <f t="shared" si="68"/>
        <v>1</v>
      </c>
      <c r="N1470" t="s">
        <v>453</v>
      </c>
    </row>
    <row r="1471" spans="1:14">
      <c r="A1471" t="s">
        <v>451</v>
      </c>
      <c r="B1471" t="s">
        <v>452</v>
      </c>
      <c r="C1471" t="s">
        <v>178</v>
      </c>
      <c r="D1471" t="s">
        <v>185</v>
      </c>
      <c r="E1471" s="2">
        <v>45190.543055555558</v>
      </c>
      <c r="F1471" t="s">
        <v>150</v>
      </c>
      <c r="G1471" t="s">
        <v>149</v>
      </c>
      <c r="H1471" t="b">
        <v>1</v>
      </c>
      <c r="I1471">
        <v>1E-3</v>
      </c>
      <c r="J1471">
        <v>1E-3</v>
      </c>
      <c r="K1471" t="str">
        <f t="shared" si="66"/>
        <v>&lt;</v>
      </c>
      <c r="L1471">
        <f t="shared" si="67"/>
        <v>1</v>
      </c>
      <c r="M1471">
        <f t="shared" si="68"/>
        <v>1</v>
      </c>
      <c r="N1471" t="s">
        <v>453</v>
      </c>
    </row>
    <row r="1472" spans="1:14">
      <c r="A1472" t="s">
        <v>451</v>
      </c>
      <c r="B1472" t="s">
        <v>452</v>
      </c>
      <c r="C1472" t="s">
        <v>178</v>
      </c>
      <c r="D1472" t="s">
        <v>185</v>
      </c>
      <c r="E1472" s="2">
        <v>45182.582638888889</v>
      </c>
      <c r="F1472" t="s">
        <v>150</v>
      </c>
      <c r="G1472" t="s">
        <v>149</v>
      </c>
      <c r="H1472" t="b">
        <v>1</v>
      </c>
      <c r="I1472">
        <v>1E-3</v>
      </c>
      <c r="J1472">
        <v>1E-3</v>
      </c>
      <c r="K1472" t="str">
        <f t="shared" si="66"/>
        <v>&lt;</v>
      </c>
      <c r="L1472">
        <f t="shared" si="67"/>
        <v>1</v>
      </c>
      <c r="M1472">
        <f t="shared" si="68"/>
        <v>1</v>
      </c>
      <c r="N1472" t="s">
        <v>453</v>
      </c>
    </row>
    <row r="1473" spans="1:14">
      <c r="A1473" t="s">
        <v>451</v>
      </c>
      <c r="B1473" t="s">
        <v>452</v>
      </c>
      <c r="C1473" t="s">
        <v>241</v>
      </c>
      <c r="D1473" t="s">
        <v>242</v>
      </c>
      <c r="E1473" s="2">
        <v>44986.51458333333</v>
      </c>
      <c r="F1473" t="s">
        <v>150</v>
      </c>
      <c r="G1473" t="s">
        <v>149</v>
      </c>
      <c r="H1473" t="b">
        <v>1</v>
      </c>
      <c r="I1473">
        <v>1E-3</v>
      </c>
      <c r="J1473">
        <v>1E-3</v>
      </c>
      <c r="K1473" t="str">
        <f t="shared" si="66"/>
        <v>&lt;</v>
      </c>
      <c r="L1473">
        <f t="shared" si="67"/>
        <v>1</v>
      </c>
      <c r="M1473">
        <f t="shared" si="68"/>
        <v>1</v>
      </c>
      <c r="N1473" t="s">
        <v>453</v>
      </c>
    </row>
    <row r="1474" spans="1:14">
      <c r="A1474" t="s">
        <v>451</v>
      </c>
      <c r="B1474" t="s">
        <v>452</v>
      </c>
      <c r="C1474" t="s">
        <v>241</v>
      </c>
      <c r="D1474" t="s">
        <v>242</v>
      </c>
      <c r="E1474" s="2">
        <v>45231.474999999999</v>
      </c>
      <c r="F1474" t="s">
        <v>150</v>
      </c>
      <c r="G1474" t="s">
        <v>149</v>
      </c>
      <c r="H1474" t="b">
        <v>1</v>
      </c>
      <c r="I1474">
        <v>1E-3</v>
      </c>
      <c r="J1474">
        <v>1E-3</v>
      </c>
      <c r="K1474" t="str">
        <f t="shared" si="66"/>
        <v>&lt;</v>
      </c>
      <c r="L1474">
        <f t="shared" si="67"/>
        <v>1</v>
      </c>
      <c r="M1474">
        <f t="shared" si="68"/>
        <v>1</v>
      </c>
      <c r="N1474" t="s">
        <v>453</v>
      </c>
    </row>
    <row r="1475" spans="1:14">
      <c r="A1475" t="s">
        <v>451</v>
      </c>
      <c r="B1475" t="s">
        <v>452</v>
      </c>
      <c r="C1475" t="s">
        <v>241</v>
      </c>
      <c r="D1475" t="s">
        <v>242</v>
      </c>
      <c r="E1475" s="2">
        <v>44992.427083333336</v>
      </c>
      <c r="F1475" t="s">
        <v>150</v>
      </c>
      <c r="G1475" t="s">
        <v>149</v>
      </c>
      <c r="H1475" t="b">
        <v>1</v>
      </c>
      <c r="I1475">
        <v>1E-3</v>
      </c>
      <c r="J1475">
        <v>1E-3</v>
      </c>
      <c r="K1475" t="str">
        <f t="shared" ref="K1475:K1538" si="69">IF(H1475=TRUE,"&lt;","=")</f>
        <v>&lt;</v>
      </c>
      <c r="L1475">
        <f t="shared" ref="L1475:L1538" si="70">I1475*1000</f>
        <v>1</v>
      </c>
      <c r="M1475">
        <f t="shared" ref="M1475:M1538" si="71">J1475*1000</f>
        <v>1</v>
      </c>
      <c r="N1475" t="s">
        <v>453</v>
      </c>
    </row>
    <row r="1476" spans="1:14">
      <c r="A1476" t="s">
        <v>451</v>
      </c>
      <c r="B1476" t="s">
        <v>452</v>
      </c>
      <c r="C1476" t="s">
        <v>241</v>
      </c>
      <c r="D1476" t="s">
        <v>242</v>
      </c>
      <c r="E1476" s="2">
        <v>45236.577777777777</v>
      </c>
      <c r="F1476" t="s">
        <v>150</v>
      </c>
      <c r="G1476" t="s">
        <v>149</v>
      </c>
      <c r="H1476" t="b">
        <v>1</v>
      </c>
      <c r="I1476">
        <v>1E-3</v>
      </c>
      <c r="J1476">
        <v>1E-3</v>
      </c>
      <c r="K1476" t="str">
        <f t="shared" si="69"/>
        <v>&lt;</v>
      </c>
      <c r="L1476">
        <f t="shared" si="70"/>
        <v>1</v>
      </c>
      <c r="M1476">
        <f t="shared" si="71"/>
        <v>1</v>
      </c>
      <c r="N1476" t="s">
        <v>453</v>
      </c>
    </row>
    <row r="1477" spans="1:14">
      <c r="A1477" t="s">
        <v>451</v>
      </c>
      <c r="B1477" t="s">
        <v>452</v>
      </c>
      <c r="C1477" t="s">
        <v>241</v>
      </c>
      <c r="D1477" t="s">
        <v>242</v>
      </c>
      <c r="E1477" s="2">
        <v>45190.68472222222</v>
      </c>
      <c r="F1477" t="s">
        <v>150</v>
      </c>
      <c r="G1477" t="s">
        <v>149</v>
      </c>
      <c r="H1477" t="b">
        <v>1</v>
      </c>
      <c r="I1477">
        <v>1E-3</v>
      </c>
      <c r="J1477">
        <v>1E-3</v>
      </c>
      <c r="K1477" t="str">
        <f t="shared" si="69"/>
        <v>&lt;</v>
      </c>
      <c r="L1477">
        <f t="shared" si="70"/>
        <v>1</v>
      </c>
      <c r="M1477">
        <f t="shared" si="71"/>
        <v>1</v>
      </c>
      <c r="N1477" t="s">
        <v>453</v>
      </c>
    </row>
    <row r="1478" spans="1:14">
      <c r="A1478" t="s">
        <v>451</v>
      </c>
      <c r="B1478" t="s">
        <v>452</v>
      </c>
      <c r="C1478" t="s">
        <v>241</v>
      </c>
      <c r="D1478" t="s">
        <v>242</v>
      </c>
      <c r="E1478" s="2">
        <v>45251.51458333333</v>
      </c>
      <c r="F1478" t="s">
        <v>150</v>
      </c>
      <c r="G1478" t="s">
        <v>149</v>
      </c>
      <c r="H1478" t="b">
        <v>1</v>
      </c>
      <c r="I1478">
        <v>1E-3</v>
      </c>
      <c r="J1478">
        <v>1E-3</v>
      </c>
      <c r="K1478" t="str">
        <f t="shared" si="69"/>
        <v>&lt;</v>
      </c>
      <c r="L1478">
        <f t="shared" si="70"/>
        <v>1</v>
      </c>
      <c r="M1478">
        <f t="shared" si="71"/>
        <v>1</v>
      </c>
      <c r="N1478" t="s">
        <v>453</v>
      </c>
    </row>
    <row r="1479" spans="1:14">
      <c r="A1479" t="s">
        <v>451</v>
      </c>
      <c r="B1479" t="s">
        <v>452</v>
      </c>
      <c r="C1479" t="s">
        <v>241</v>
      </c>
      <c r="D1479" t="s">
        <v>242</v>
      </c>
      <c r="E1479" s="2">
        <v>45063.579861111109</v>
      </c>
      <c r="F1479" t="s">
        <v>150</v>
      </c>
      <c r="G1479" t="s">
        <v>149</v>
      </c>
      <c r="H1479" t="b">
        <v>1</v>
      </c>
      <c r="I1479">
        <v>1E-3</v>
      </c>
      <c r="J1479">
        <v>1E-3</v>
      </c>
      <c r="K1479" t="str">
        <f t="shared" si="69"/>
        <v>&lt;</v>
      </c>
      <c r="L1479">
        <f t="shared" si="70"/>
        <v>1</v>
      </c>
      <c r="M1479">
        <f t="shared" si="71"/>
        <v>1</v>
      </c>
      <c r="N1479" t="s">
        <v>453</v>
      </c>
    </row>
    <row r="1480" spans="1:14">
      <c r="A1480" t="s">
        <v>451</v>
      </c>
      <c r="B1480" t="s">
        <v>452</v>
      </c>
      <c r="C1480" t="s">
        <v>241</v>
      </c>
      <c r="D1480" t="s">
        <v>242</v>
      </c>
      <c r="E1480" s="2">
        <v>45266.509722222225</v>
      </c>
      <c r="F1480" t="s">
        <v>150</v>
      </c>
      <c r="G1480" t="s">
        <v>149</v>
      </c>
      <c r="H1480" t="b">
        <v>1</v>
      </c>
      <c r="I1480">
        <v>1E-3</v>
      </c>
      <c r="J1480">
        <v>1E-3</v>
      </c>
      <c r="K1480" t="str">
        <f t="shared" si="69"/>
        <v>&lt;</v>
      </c>
      <c r="L1480">
        <f t="shared" si="70"/>
        <v>1</v>
      </c>
      <c r="M1480">
        <f t="shared" si="71"/>
        <v>1</v>
      </c>
      <c r="N1480" t="s">
        <v>453</v>
      </c>
    </row>
    <row r="1481" spans="1:14">
      <c r="A1481" t="s">
        <v>451</v>
      </c>
      <c r="B1481" t="s">
        <v>452</v>
      </c>
      <c r="C1481" t="s">
        <v>241</v>
      </c>
      <c r="D1481" t="s">
        <v>242</v>
      </c>
      <c r="E1481" s="2">
        <v>45161.694444444445</v>
      </c>
      <c r="F1481" t="s">
        <v>150</v>
      </c>
      <c r="G1481" t="s">
        <v>149</v>
      </c>
      <c r="H1481" t="b">
        <v>1</v>
      </c>
      <c r="I1481">
        <v>1E-3</v>
      </c>
      <c r="J1481">
        <v>1E-3</v>
      </c>
      <c r="K1481" t="str">
        <f t="shared" si="69"/>
        <v>&lt;</v>
      </c>
      <c r="L1481">
        <f t="shared" si="70"/>
        <v>1</v>
      </c>
      <c r="M1481">
        <f t="shared" si="71"/>
        <v>1</v>
      </c>
      <c r="N1481" t="s">
        <v>453</v>
      </c>
    </row>
    <row r="1482" spans="1:14">
      <c r="A1482" t="s">
        <v>451</v>
      </c>
      <c r="B1482" t="s">
        <v>452</v>
      </c>
      <c r="C1482" t="s">
        <v>241</v>
      </c>
      <c r="D1482" t="s">
        <v>242</v>
      </c>
      <c r="E1482" s="2">
        <v>45258.411111111112</v>
      </c>
      <c r="F1482" t="s">
        <v>150</v>
      </c>
      <c r="G1482" t="s">
        <v>149</v>
      </c>
      <c r="H1482" t="b">
        <v>1</v>
      </c>
      <c r="I1482">
        <v>1E-3</v>
      </c>
      <c r="J1482">
        <v>1E-3</v>
      </c>
      <c r="K1482" t="str">
        <f t="shared" si="69"/>
        <v>&lt;</v>
      </c>
      <c r="L1482">
        <f t="shared" si="70"/>
        <v>1</v>
      </c>
      <c r="M1482">
        <f t="shared" si="71"/>
        <v>1</v>
      </c>
      <c r="N1482" t="s">
        <v>453</v>
      </c>
    </row>
    <row r="1483" spans="1:14">
      <c r="A1483" t="s">
        <v>451</v>
      </c>
      <c r="B1483" t="s">
        <v>452</v>
      </c>
      <c r="C1483" t="s">
        <v>241</v>
      </c>
      <c r="D1483" t="s">
        <v>242</v>
      </c>
      <c r="E1483" s="2">
        <v>45216.659722222219</v>
      </c>
      <c r="F1483" t="s">
        <v>150</v>
      </c>
      <c r="G1483" t="s">
        <v>149</v>
      </c>
      <c r="H1483" t="b">
        <v>1</v>
      </c>
      <c r="I1483">
        <v>1E-3</v>
      </c>
      <c r="J1483">
        <v>1E-3</v>
      </c>
      <c r="K1483" t="str">
        <f t="shared" si="69"/>
        <v>&lt;</v>
      </c>
      <c r="L1483">
        <f t="shared" si="70"/>
        <v>1</v>
      </c>
      <c r="M1483">
        <f t="shared" si="71"/>
        <v>1</v>
      </c>
      <c r="N1483" t="s">
        <v>453</v>
      </c>
    </row>
    <row r="1484" spans="1:14">
      <c r="A1484" t="s">
        <v>451</v>
      </c>
      <c r="B1484" t="s">
        <v>452</v>
      </c>
      <c r="C1484" t="s">
        <v>241</v>
      </c>
      <c r="D1484" t="s">
        <v>242</v>
      </c>
      <c r="E1484" s="2">
        <v>44981.438194444447</v>
      </c>
      <c r="F1484" t="s">
        <v>150</v>
      </c>
      <c r="G1484" t="s">
        <v>149</v>
      </c>
      <c r="H1484" t="b">
        <v>1</v>
      </c>
      <c r="I1484">
        <v>1E-3</v>
      </c>
      <c r="J1484">
        <v>1E-3</v>
      </c>
      <c r="K1484" t="str">
        <f t="shared" si="69"/>
        <v>&lt;</v>
      </c>
      <c r="L1484">
        <f t="shared" si="70"/>
        <v>1</v>
      </c>
      <c r="M1484">
        <f t="shared" si="71"/>
        <v>1</v>
      </c>
      <c r="N1484" t="s">
        <v>453</v>
      </c>
    </row>
    <row r="1485" spans="1:14">
      <c r="A1485" t="s">
        <v>451</v>
      </c>
      <c r="B1485" t="s">
        <v>452</v>
      </c>
      <c r="C1485" t="s">
        <v>241</v>
      </c>
      <c r="D1485" t="s">
        <v>242</v>
      </c>
      <c r="E1485" s="2">
        <v>45148.432638888888</v>
      </c>
      <c r="F1485" t="s">
        <v>150</v>
      </c>
      <c r="G1485" t="s">
        <v>149</v>
      </c>
      <c r="H1485" t="b">
        <v>1</v>
      </c>
      <c r="I1485">
        <v>1E-3</v>
      </c>
      <c r="J1485">
        <v>1E-3</v>
      </c>
      <c r="K1485" t="str">
        <f t="shared" si="69"/>
        <v>&lt;</v>
      </c>
      <c r="L1485">
        <f t="shared" si="70"/>
        <v>1</v>
      </c>
      <c r="M1485">
        <f t="shared" si="71"/>
        <v>1</v>
      </c>
      <c r="N1485" t="s">
        <v>453</v>
      </c>
    </row>
    <row r="1486" spans="1:14">
      <c r="A1486" t="s">
        <v>451</v>
      </c>
      <c r="B1486" t="s">
        <v>452</v>
      </c>
      <c r="C1486" t="s">
        <v>241</v>
      </c>
      <c r="D1486" t="s">
        <v>242</v>
      </c>
      <c r="E1486" s="2">
        <v>45196.541666666664</v>
      </c>
      <c r="F1486" t="s">
        <v>150</v>
      </c>
      <c r="G1486" t="s">
        <v>149</v>
      </c>
      <c r="H1486" t="b">
        <v>1</v>
      </c>
      <c r="I1486">
        <v>1E-3</v>
      </c>
      <c r="J1486">
        <v>1E-3</v>
      </c>
      <c r="K1486" t="str">
        <f t="shared" si="69"/>
        <v>&lt;</v>
      </c>
      <c r="L1486">
        <f t="shared" si="70"/>
        <v>1</v>
      </c>
      <c r="M1486">
        <f t="shared" si="71"/>
        <v>1</v>
      </c>
      <c r="N1486" t="s">
        <v>453</v>
      </c>
    </row>
    <row r="1487" spans="1:14">
      <c r="A1487" t="s">
        <v>451</v>
      </c>
      <c r="B1487" t="s">
        <v>452</v>
      </c>
      <c r="C1487" t="s">
        <v>241</v>
      </c>
      <c r="D1487" t="s">
        <v>242</v>
      </c>
      <c r="E1487" s="2">
        <v>45274.515972222223</v>
      </c>
      <c r="F1487" t="s">
        <v>150</v>
      </c>
      <c r="G1487" t="s">
        <v>149</v>
      </c>
      <c r="H1487" t="b">
        <v>1</v>
      </c>
      <c r="I1487">
        <v>1E-3</v>
      </c>
      <c r="J1487">
        <v>1E-3</v>
      </c>
      <c r="K1487" t="str">
        <f t="shared" si="69"/>
        <v>&lt;</v>
      </c>
      <c r="L1487">
        <f t="shared" si="70"/>
        <v>1</v>
      </c>
      <c r="M1487">
        <f t="shared" si="71"/>
        <v>1</v>
      </c>
      <c r="N1487" t="s">
        <v>453</v>
      </c>
    </row>
    <row r="1488" spans="1:14">
      <c r="A1488" t="s">
        <v>451</v>
      </c>
      <c r="B1488" t="s">
        <v>452</v>
      </c>
      <c r="C1488" t="s">
        <v>241</v>
      </c>
      <c r="D1488" t="s">
        <v>242</v>
      </c>
      <c r="E1488" s="2">
        <v>45212.431944444441</v>
      </c>
      <c r="F1488" t="s">
        <v>150</v>
      </c>
      <c r="G1488" t="s">
        <v>149</v>
      </c>
      <c r="H1488" t="b">
        <v>1</v>
      </c>
      <c r="I1488">
        <v>1E-3</v>
      </c>
      <c r="J1488">
        <v>1E-3</v>
      </c>
      <c r="K1488" t="str">
        <f t="shared" si="69"/>
        <v>&lt;</v>
      </c>
      <c r="L1488">
        <f t="shared" si="70"/>
        <v>1</v>
      </c>
      <c r="M1488">
        <f t="shared" si="71"/>
        <v>1</v>
      </c>
      <c r="N1488" t="s">
        <v>453</v>
      </c>
    </row>
    <row r="1489" spans="1:14">
      <c r="A1489" t="s">
        <v>451</v>
      </c>
      <c r="B1489" t="s">
        <v>452</v>
      </c>
      <c r="C1489" t="s">
        <v>241</v>
      </c>
      <c r="D1489" t="s">
        <v>242</v>
      </c>
      <c r="E1489" s="2">
        <v>44952.44027777778</v>
      </c>
      <c r="F1489" t="s">
        <v>150</v>
      </c>
      <c r="G1489" t="s">
        <v>149</v>
      </c>
      <c r="H1489" t="b">
        <v>1</v>
      </c>
      <c r="I1489">
        <v>1E-3</v>
      </c>
      <c r="J1489">
        <v>1E-3</v>
      </c>
      <c r="K1489" t="str">
        <f t="shared" si="69"/>
        <v>&lt;</v>
      </c>
      <c r="L1489">
        <f t="shared" si="70"/>
        <v>1</v>
      </c>
      <c r="M1489">
        <f t="shared" si="71"/>
        <v>1</v>
      </c>
      <c r="N1489" t="s">
        <v>453</v>
      </c>
    </row>
    <row r="1490" spans="1:14">
      <c r="A1490" t="s">
        <v>451</v>
      </c>
      <c r="B1490" t="s">
        <v>452</v>
      </c>
      <c r="C1490" t="s">
        <v>241</v>
      </c>
      <c r="D1490" t="s">
        <v>242</v>
      </c>
      <c r="E1490" s="2">
        <v>45202.676388888889</v>
      </c>
      <c r="F1490" t="s">
        <v>150</v>
      </c>
      <c r="G1490" t="s">
        <v>149</v>
      </c>
      <c r="H1490" t="b">
        <v>1</v>
      </c>
      <c r="I1490">
        <v>1E-3</v>
      </c>
      <c r="J1490">
        <v>1E-3</v>
      </c>
      <c r="K1490" t="str">
        <f t="shared" si="69"/>
        <v>&lt;</v>
      </c>
      <c r="L1490">
        <f t="shared" si="70"/>
        <v>1</v>
      </c>
      <c r="M1490">
        <f t="shared" si="71"/>
        <v>1</v>
      </c>
      <c r="N1490" t="s">
        <v>453</v>
      </c>
    </row>
    <row r="1491" spans="1:14">
      <c r="A1491" t="s">
        <v>451</v>
      </c>
      <c r="B1491" t="s">
        <v>452</v>
      </c>
      <c r="C1491" t="s">
        <v>241</v>
      </c>
      <c r="D1491" t="s">
        <v>242</v>
      </c>
      <c r="E1491" s="2">
        <v>44965.49722222222</v>
      </c>
      <c r="F1491" t="s">
        <v>150</v>
      </c>
      <c r="G1491" t="s">
        <v>149</v>
      </c>
      <c r="H1491" t="b">
        <v>1</v>
      </c>
      <c r="I1491">
        <v>1E-3</v>
      </c>
      <c r="J1491">
        <v>1E-3</v>
      </c>
      <c r="K1491" t="str">
        <f t="shared" si="69"/>
        <v>&lt;</v>
      </c>
      <c r="L1491">
        <f t="shared" si="70"/>
        <v>1</v>
      </c>
      <c r="M1491">
        <f t="shared" si="71"/>
        <v>1</v>
      </c>
      <c r="N1491" t="s">
        <v>453</v>
      </c>
    </row>
    <row r="1492" spans="1:14">
      <c r="A1492" t="s">
        <v>451</v>
      </c>
      <c r="B1492" t="s">
        <v>452</v>
      </c>
      <c r="C1492" t="s">
        <v>241</v>
      </c>
      <c r="D1492" t="s">
        <v>242</v>
      </c>
      <c r="E1492" s="2">
        <v>45103.492361111108</v>
      </c>
      <c r="F1492" t="s">
        <v>150</v>
      </c>
      <c r="G1492" t="s">
        <v>149</v>
      </c>
      <c r="H1492" t="b">
        <v>1</v>
      </c>
      <c r="I1492">
        <v>1E-3</v>
      </c>
      <c r="J1492">
        <v>1E-3</v>
      </c>
      <c r="K1492" t="str">
        <f t="shared" si="69"/>
        <v>&lt;</v>
      </c>
      <c r="L1492">
        <f t="shared" si="70"/>
        <v>1</v>
      </c>
      <c r="M1492">
        <f t="shared" si="71"/>
        <v>1</v>
      </c>
      <c r="N1492" t="s">
        <v>453</v>
      </c>
    </row>
    <row r="1493" spans="1:14">
      <c r="A1493" t="s">
        <v>451</v>
      </c>
      <c r="B1493" t="s">
        <v>452</v>
      </c>
      <c r="C1493" t="s">
        <v>241</v>
      </c>
      <c r="D1493" t="s">
        <v>242</v>
      </c>
      <c r="E1493" s="2">
        <v>45232.57708333333</v>
      </c>
      <c r="F1493" t="s">
        <v>150</v>
      </c>
      <c r="G1493" t="s">
        <v>149</v>
      </c>
      <c r="H1493" t="b">
        <v>1</v>
      </c>
      <c r="I1493">
        <v>1E-3</v>
      </c>
      <c r="J1493">
        <v>1E-3</v>
      </c>
      <c r="K1493" t="str">
        <f t="shared" si="69"/>
        <v>&lt;</v>
      </c>
      <c r="L1493">
        <f t="shared" si="70"/>
        <v>1</v>
      </c>
      <c r="M1493">
        <f t="shared" si="71"/>
        <v>1</v>
      </c>
      <c r="N1493" t="s">
        <v>453</v>
      </c>
    </row>
    <row r="1494" spans="1:14">
      <c r="A1494" t="s">
        <v>451</v>
      </c>
      <c r="B1494" t="s">
        <v>452</v>
      </c>
      <c r="C1494" t="s">
        <v>241</v>
      </c>
      <c r="D1494" t="s">
        <v>242</v>
      </c>
      <c r="E1494" s="2">
        <v>44998.55</v>
      </c>
      <c r="F1494" t="s">
        <v>150</v>
      </c>
      <c r="G1494" t="s">
        <v>149</v>
      </c>
      <c r="H1494" t="b">
        <v>1</v>
      </c>
      <c r="I1494">
        <v>1E-3</v>
      </c>
      <c r="J1494">
        <v>1E-3</v>
      </c>
      <c r="K1494" t="str">
        <f t="shared" si="69"/>
        <v>&lt;</v>
      </c>
      <c r="L1494">
        <f t="shared" si="70"/>
        <v>1</v>
      </c>
      <c r="M1494">
        <f t="shared" si="71"/>
        <v>1</v>
      </c>
      <c r="N1494" t="s">
        <v>453</v>
      </c>
    </row>
    <row r="1495" spans="1:14">
      <c r="A1495" t="s">
        <v>451</v>
      </c>
      <c r="B1495" t="s">
        <v>452</v>
      </c>
      <c r="C1495" t="s">
        <v>241</v>
      </c>
      <c r="D1495" t="s">
        <v>242</v>
      </c>
      <c r="E1495" s="2">
        <v>45224.614583333336</v>
      </c>
      <c r="F1495" t="s">
        <v>150</v>
      </c>
      <c r="G1495" t="s">
        <v>149</v>
      </c>
      <c r="H1495" t="b">
        <v>1</v>
      </c>
      <c r="I1495">
        <v>1E-3</v>
      </c>
      <c r="J1495">
        <v>1E-3</v>
      </c>
      <c r="K1495" t="str">
        <f t="shared" si="69"/>
        <v>&lt;</v>
      </c>
      <c r="L1495">
        <f t="shared" si="70"/>
        <v>1</v>
      </c>
      <c r="M1495">
        <f t="shared" si="71"/>
        <v>1</v>
      </c>
      <c r="N1495" t="s">
        <v>453</v>
      </c>
    </row>
    <row r="1496" spans="1:14">
      <c r="A1496" t="s">
        <v>451</v>
      </c>
      <c r="B1496" t="s">
        <v>452</v>
      </c>
      <c r="C1496" t="s">
        <v>241</v>
      </c>
      <c r="D1496" t="s">
        <v>242</v>
      </c>
      <c r="E1496" s="2">
        <v>44972.421527777777</v>
      </c>
      <c r="F1496" t="s">
        <v>150</v>
      </c>
      <c r="G1496" t="s">
        <v>149</v>
      </c>
      <c r="H1496" t="b">
        <v>1</v>
      </c>
      <c r="I1496">
        <v>1E-3</v>
      </c>
      <c r="J1496">
        <v>1E-3</v>
      </c>
      <c r="K1496" t="str">
        <f t="shared" si="69"/>
        <v>&lt;</v>
      </c>
      <c r="L1496">
        <f t="shared" si="70"/>
        <v>1</v>
      </c>
      <c r="M1496">
        <f t="shared" si="71"/>
        <v>1</v>
      </c>
      <c r="N1496" t="s">
        <v>453</v>
      </c>
    </row>
    <row r="1497" spans="1:14">
      <c r="A1497" t="s">
        <v>451</v>
      </c>
      <c r="B1497" t="s">
        <v>452</v>
      </c>
      <c r="C1497" t="s">
        <v>241</v>
      </c>
      <c r="D1497" t="s">
        <v>242</v>
      </c>
      <c r="E1497" s="2">
        <v>45243.422222222223</v>
      </c>
      <c r="F1497" t="s">
        <v>150</v>
      </c>
      <c r="G1497" t="s">
        <v>149</v>
      </c>
      <c r="H1497" t="b">
        <v>1</v>
      </c>
      <c r="I1497">
        <v>1E-3</v>
      </c>
      <c r="J1497">
        <v>1E-3</v>
      </c>
      <c r="K1497" t="str">
        <f t="shared" si="69"/>
        <v>&lt;</v>
      </c>
      <c r="L1497">
        <f t="shared" si="70"/>
        <v>1</v>
      </c>
      <c r="M1497">
        <f t="shared" si="71"/>
        <v>1</v>
      </c>
      <c r="N1497" t="s">
        <v>453</v>
      </c>
    </row>
    <row r="1498" spans="1:14">
      <c r="A1498" t="s">
        <v>451</v>
      </c>
      <c r="B1498" t="s">
        <v>452</v>
      </c>
      <c r="C1498" t="s">
        <v>241</v>
      </c>
      <c r="D1498" t="s">
        <v>242</v>
      </c>
      <c r="E1498" s="2">
        <v>45167.60833333333</v>
      </c>
      <c r="F1498" t="s">
        <v>150</v>
      </c>
      <c r="G1498" t="s">
        <v>149</v>
      </c>
      <c r="H1498" t="b">
        <v>1</v>
      </c>
      <c r="I1498">
        <v>1E-3</v>
      </c>
      <c r="J1498">
        <v>1E-3</v>
      </c>
      <c r="K1498" t="str">
        <f t="shared" si="69"/>
        <v>&lt;</v>
      </c>
      <c r="L1498">
        <f t="shared" si="70"/>
        <v>1</v>
      </c>
      <c r="M1498">
        <f t="shared" si="71"/>
        <v>1</v>
      </c>
      <c r="N1498" t="s">
        <v>453</v>
      </c>
    </row>
    <row r="1499" spans="1:14">
      <c r="A1499" t="s">
        <v>451</v>
      </c>
      <c r="B1499" t="s">
        <v>452</v>
      </c>
      <c r="C1499" t="s">
        <v>241</v>
      </c>
      <c r="D1499" t="s">
        <v>242</v>
      </c>
      <c r="E1499" s="2">
        <v>45111.60833333333</v>
      </c>
      <c r="F1499" t="s">
        <v>150</v>
      </c>
      <c r="G1499" t="s">
        <v>149</v>
      </c>
      <c r="H1499" t="b">
        <v>1</v>
      </c>
      <c r="I1499">
        <v>1E-3</v>
      </c>
      <c r="J1499">
        <v>1E-3</v>
      </c>
      <c r="K1499" t="str">
        <f t="shared" si="69"/>
        <v>&lt;</v>
      </c>
      <c r="L1499">
        <f t="shared" si="70"/>
        <v>1</v>
      </c>
      <c r="M1499">
        <f t="shared" si="71"/>
        <v>1</v>
      </c>
      <c r="N1499" t="s">
        <v>453</v>
      </c>
    </row>
    <row r="1500" spans="1:14">
      <c r="A1500" t="s">
        <v>451</v>
      </c>
      <c r="B1500" t="s">
        <v>452</v>
      </c>
      <c r="C1500" t="s">
        <v>241</v>
      </c>
      <c r="D1500" t="s">
        <v>242</v>
      </c>
      <c r="E1500" s="2">
        <v>44942.484027777777</v>
      </c>
      <c r="F1500" t="s">
        <v>150</v>
      </c>
      <c r="G1500" t="s">
        <v>149</v>
      </c>
      <c r="H1500" t="b">
        <v>1</v>
      </c>
      <c r="I1500">
        <v>1E-3</v>
      </c>
      <c r="J1500">
        <v>1E-3</v>
      </c>
      <c r="K1500" t="str">
        <f t="shared" si="69"/>
        <v>&lt;</v>
      </c>
      <c r="L1500">
        <f t="shared" si="70"/>
        <v>1</v>
      </c>
      <c r="M1500">
        <f t="shared" si="71"/>
        <v>1</v>
      </c>
      <c r="N1500" t="s">
        <v>453</v>
      </c>
    </row>
    <row r="1501" spans="1:14">
      <c r="A1501" t="s">
        <v>451</v>
      </c>
      <c r="B1501" t="s">
        <v>452</v>
      </c>
      <c r="C1501" t="s">
        <v>241</v>
      </c>
      <c r="D1501" t="s">
        <v>242</v>
      </c>
      <c r="E1501" s="2">
        <v>45140.616666666669</v>
      </c>
      <c r="F1501" t="s">
        <v>150</v>
      </c>
      <c r="G1501" t="s">
        <v>149</v>
      </c>
      <c r="H1501" t="b">
        <v>1</v>
      </c>
      <c r="I1501">
        <v>1E-3</v>
      </c>
      <c r="J1501">
        <v>1E-3</v>
      </c>
      <c r="K1501" t="str">
        <f t="shared" si="69"/>
        <v>&lt;</v>
      </c>
      <c r="L1501">
        <f t="shared" si="70"/>
        <v>1</v>
      </c>
      <c r="M1501">
        <f t="shared" si="71"/>
        <v>1</v>
      </c>
      <c r="N1501" t="s">
        <v>453</v>
      </c>
    </row>
    <row r="1502" spans="1:14">
      <c r="A1502" t="s">
        <v>451</v>
      </c>
      <c r="B1502" t="s">
        <v>452</v>
      </c>
      <c r="C1502" t="s">
        <v>241</v>
      </c>
      <c r="D1502" t="s">
        <v>242</v>
      </c>
      <c r="E1502" s="2">
        <v>45007.574305555558</v>
      </c>
      <c r="F1502" t="s">
        <v>150</v>
      </c>
      <c r="G1502" t="s">
        <v>149</v>
      </c>
      <c r="H1502" t="b">
        <v>1</v>
      </c>
      <c r="I1502">
        <v>1E-3</v>
      </c>
      <c r="J1502">
        <v>1E-3</v>
      </c>
      <c r="K1502" t="str">
        <f t="shared" si="69"/>
        <v>&lt;</v>
      </c>
      <c r="L1502">
        <f t="shared" si="70"/>
        <v>1</v>
      </c>
      <c r="M1502">
        <f t="shared" si="71"/>
        <v>1</v>
      </c>
      <c r="N1502" t="s">
        <v>453</v>
      </c>
    </row>
    <row r="1503" spans="1:14">
      <c r="A1503" t="s">
        <v>451</v>
      </c>
      <c r="B1503" t="s">
        <v>452</v>
      </c>
      <c r="C1503" t="s">
        <v>241</v>
      </c>
      <c r="D1503" t="s">
        <v>242</v>
      </c>
      <c r="E1503" s="2">
        <v>45154.642361111109</v>
      </c>
      <c r="F1503" t="s">
        <v>150</v>
      </c>
      <c r="G1503" t="s">
        <v>149</v>
      </c>
      <c r="H1503" t="b">
        <v>1</v>
      </c>
      <c r="I1503">
        <v>1E-3</v>
      </c>
      <c r="J1503">
        <v>1E-3</v>
      </c>
      <c r="K1503" t="str">
        <f t="shared" si="69"/>
        <v>&lt;</v>
      </c>
      <c r="L1503">
        <f t="shared" si="70"/>
        <v>1</v>
      </c>
      <c r="M1503">
        <f t="shared" si="71"/>
        <v>1</v>
      </c>
      <c r="N1503" t="s">
        <v>453</v>
      </c>
    </row>
    <row r="1504" spans="1:14">
      <c r="A1504" t="s">
        <v>451</v>
      </c>
      <c r="B1504" t="s">
        <v>452</v>
      </c>
      <c r="C1504" t="s">
        <v>241</v>
      </c>
      <c r="D1504" t="s">
        <v>242</v>
      </c>
      <c r="E1504" s="2">
        <v>45056.48333333333</v>
      </c>
      <c r="F1504" t="s">
        <v>150</v>
      </c>
      <c r="G1504" t="s">
        <v>149</v>
      </c>
      <c r="H1504" t="b">
        <v>1</v>
      </c>
      <c r="I1504">
        <v>1E-3</v>
      </c>
      <c r="J1504">
        <v>1E-3</v>
      </c>
      <c r="K1504" t="str">
        <f t="shared" si="69"/>
        <v>&lt;</v>
      </c>
      <c r="L1504">
        <f t="shared" si="70"/>
        <v>1</v>
      </c>
      <c r="M1504">
        <f t="shared" si="71"/>
        <v>1</v>
      </c>
      <c r="N1504" t="s">
        <v>453</v>
      </c>
    </row>
    <row r="1505" spans="1:14">
      <c r="A1505" t="s">
        <v>451</v>
      </c>
      <c r="B1505" t="s">
        <v>452</v>
      </c>
      <c r="C1505" t="s">
        <v>190</v>
      </c>
      <c r="D1505" t="s">
        <v>194</v>
      </c>
      <c r="E1505" s="2">
        <v>45124.62222222222</v>
      </c>
      <c r="F1505" t="s">
        <v>150</v>
      </c>
      <c r="G1505" t="s">
        <v>149</v>
      </c>
      <c r="H1505" t="b">
        <v>1</v>
      </c>
      <c r="I1505">
        <v>1E-3</v>
      </c>
      <c r="J1505">
        <v>1E-3</v>
      </c>
      <c r="K1505" t="str">
        <f t="shared" si="69"/>
        <v>&lt;</v>
      </c>
      <c r="L1505">
        <f t="shared" si="70"/>
        <v>1</v>
      </c>
      <c r="M1505">
        <f t="shared" si="71"/>
        <v>1</v>
      </c>
      <c r="N1505" t="s">
        <v>453</v>
      </c>
    </row>
    <row r="1506" spans="1:14">
      <c r="A1506" t="s">
        <v>451</v>
      </c>
      <c r="B1506" t="s">
        <v>452</v>
      </c>
      <c r="C1506" t="s">
        <v>190</v>
      </c>
      <c r="D1506" t="s">
        <v>194</v>
      </c>
      <c r="E1506" s="2">
        <v>44987.542361111111</v>
      </c>
      <c r="F1506" t="s">
        <v>150</v>
      </c>
      <c r="G1506" t="s">
        <v>149</v>
      </c>
      <c r="H1506" t="b">
        <v>1</v>
      </c>
      <c r="I1506">
        <v>1E-3</v>
      </c>
      <c r="J1506">
        <v>1E-3</v>
      </c>
      <c r="K1506" t="str">
        <f t="shared" si="69"/>
        <v>&lt;</v>
      </c>
      <c r="L1506">
        <f t="shared" si="70"/>
        <v>1</v>
      </c>
      <c r="M1506">
        <f t="shared" si="71"/>
        <v>1</v>
      </c>
      <c r="N1506" t="s">
        <v>453</v>
      </c>
    </row>
    <row r="1507" spans="1:14">
      <c r="A1507" t="s">
        <v>451</v>
      </c>
      <c r="B1507" t="s">
        <v>452</v>
      </c>
      <c r="C1507" t="s">
        <v>190</v>
      </c>
      <c r="D1507" t="s">
        <v>194</v>
      </c>
      <c r="E1507" s="2">
        <v>45152.527777777781</v>
      </c>
      <c r="F1507" t="s">
        <v>150</v>
      </c>
      <c r="G1507" t="s">
        <v>149</v>
      </c>
      <c r="H1507" t="b">
        <v>1</v>
      </c>
      <c r="I1507">
        <v>1E-3</v>
      </c>
      <c r="J1507">
        <v>1E-3</v>
      </c>
      <c r="K1507" t="str">
        <f t="shared" si="69"/>
        <v>&lt;</v>
      </c>
      <c r="L1507">
        <f t="shared" si="70"/>
        <v>1</v>
      </c>
      <c r="M1507">
        <f t="shared" si="71"/>
        <v>1</v>
      </c>
      <c r="N1507" t="s">
        <v>453</v>
      </c>
    </row>
    <row r="1508" spans="1:14">
      <c r="A1508" t="s">
        <v>451</v>
      </c>
      <c r="B1508" t="s">
        <v>452</v>
      </c>
      <c r="C1508" t="s">
        <v>190</v>
      </c>
      <c r="D1508" t="s">
        <v>194</v>
      </c>
      <c r="E1508" s="2">
        <v>45064.630555555559</v>
      </c>
      <c r="F1508" t="s">
        <v>150</v>
      </c>
      <c r="G1508" t="s">
        <v>149</v>
      </c>
      <c r="H1508" t="b">
        <v>1</v>
      </c>
      <c r="I1508">
        <v>1E-3</v>
      </c>
      <c r="J1508">
        <v>1E-3</v>
      </c>
      <c r="K1508" t="str">
        <f t="shared" si="69"/>
        <v>&lt;</v>
      </c>
      <c r="L1508">
        <f t="shared" si="70"/>
        <v>1</v>
      </c>
      <c r="M1508">
        <f t="shared" si="71"/>
        <v>1</v>
      </c>
      <c r="N1508" t="s">
        <v>453</v>
      </c>
    </row>
    <row r="1509" spans="1:14">
      <c r="A1509" t="s">
        <v>451</v>
      </c>
      <c r="B1509" t="s">
        <v>452</v>
      </c>
      <c r="C1509" t="s">
        <v>190</v>
      </c>
      <c r="D1509" t="s">
        <v>194</v>
      </c>
      <c r="E1509" s="2">
        <v>44960.506944444445</v>
      </c>
      <c r="F1509" t="s">
        <v>150</v>
      </c>
      <c r="G1509" t="s">
        <v>149</v>
      </c>
      <c r="H1509" t="b">
        <v>1</v>
      </c>
      <c r="I1509">
        <v>1E-3</v>
      </c>
      <c r="J1509">
        <v>1E-3</v>
      </c>
      <c r="K1509" t="str">
        <f t="shared" si="69"/>
        <v>&lt;</v>
      </c>
      <c r="L1509">
        <f t="shared" si="70"/>
        <v>1</v>
      </c>
      <c r="M1509">
        <f t="shared" si="71"/>
        <v>1</v>
      </c>
      <c r="N1509" t="s">
        <v>453</v>
      </c>
    </row>
    <row r="1510" spans="1:14">
      <c r="A1510" t="s">
        <v>451</v>
      </c>
      <c r="B1510" t="s">
        <v>452</v>
      </c>
      <c r="C1510" t="s">
        <v>190</v>
      </c>
      <c r="D1510" t="s">
        <v>194</v>
      </c>
      <c r="E1510" s="2">
        <v>45035.386805555558</v>
      </c>
      <c r="F1510" t="s">
        <v>150</v>
      </c>
      <c r="G1510" t="s">
        <v>149</v>
      </c>
      <c r="H1510" t="b">
        <v>1</v>
      </c>
      <c r="I1510">
        <v>1E-3</v>
      </c>
      <c r="J1510">
        <v>1E-3</v>
      </c>
      <c r="K1510" t="str">
        <f t="shared" si="69"/>
        <v>&lt;</v>
      </c>
      <c r="L1510">
        <f t="shared" si="70"/>
        <v>1</v>
      </c>
      <c r="M1510">
        <f t="shared" si="71"/>
        <v>1</v>
      </c>
      <c r="N1510" t="s">
        <v>453</v>
      </c>
    </row>
    <row r="1511" spans="1:14">
      <c r="A1511" t="s">
        <v>451</v>
      </c>
      <c r="B1511" t="s">
        <v>452</v>
      </c>
      <c r="C1511" t="s">
        <v>190</v>
      </c>
      <c r="D1511" t="s">
        <v>194</v>
      </c>
      <c r="E1511" s="2">
        <v>44966.434027777781</v>
      </c>
      <c r="F1511" t="s">
        <v>150</v>
      </c>
      <c r="G1511" t="s">
        <v>149</v>
      </c>
      <c r="H1511" t="b">
        <v>1</v>
      </c>
      <c r="I1511">
        <v>1E-3</v>
      </c>
      <c r="J1511">
        <v>1E-3</v>
      </c>
      <c r="K1511" t="str">
        <f t="shared" si="69"/>
        <v>&lt;</v>
      </c>
      <c r="L1511">
        <f t="shared" si="70"/>
        <v>1</v>
      </c>
      <c r="M1511">
        <f t="shared" si="71"/>
        <v>1</v>
      </c>
      <c r="N1511" t="s">
        <v>453</v>
      </c>
    </row>
    <row r="1512" spans="1:14">
      <c r="A1512" t="s">
        <v>451</v>
      </c>
      <c r="B1512" t="s">
        <v>452</v>
      </c>
      <c r="C1512" t="s">
        <v>190</v>
      </c>
      <c r="D1512" t="s">
        <v>194</v>
      </c>
      <c r="E1512" s="2">
        <v>45224.546527777777</v>
      </c>
      <c r="F1512" t="s">
        <v>150</v>
      </c>
      <c r="G1512" t="s">
        <v>149</v>
      </c>
      <c r="H1512" t="b">
        <v>1</v>
      </c>
      <c r="I1512">
        <v>1E-3</v>
      </c>
      <c r="J1512">
        <v>1E-3</v>
      </c>
      <c r="K1512" t="str">
        <f t="shared" si="69"/>
        <v>&lt;</v>
      </c>
      <c r="L1512">
        <f t="shared" si="70"/>
        <v>1</v>
      </c>
      <c r="M1512">
        <f t="shared" si="71"/>
        <v>1</v>
      </c>
      <c r="N1512" t="s">
        <v>453</v>
      </c>
    </row>
    <row r="1513" spans="1:14">
      <c r="A1513" t="s">
        <v>451</v>
      </c>
      <c r="B1513" t="s">
        <v>452</v>
      </c>
      <c r="C1513" t="s">
        <v>190</v>
      </c>
      <c r="D1513" t="s">
        <v>194</v>
      </c>
      <c r="E1513" s="2">
        <v>44943.540972222225</v>
      </c>
      <c r="F1513" t="s">
        <v>150</v>
      </c>
      <c r="G1513" t="s">
        <v>149</v>
      </c>
      <c r="H1513" t="b">
        <v>1</v>
      </c>
      <c r="I1513">
        <v>1E-3</v>
      </c>
      <c r="J1513">
        <v>1E-3</v>
      </c>
      <c r="K1513" t="str">
        <f t="shared" si="69"/>
        <v>&lt;</v>
      </c>
      <c r="L1513">
        <f t="shared" si="70"/>
        <v>1</v>
      </c>
      <c r="M1513">
        <f t="shared" si="71"/>
        <v>1</v>
      </c>
      <c r="N1513" t="s">
        <v>453</v>
      </c>
    </row>
    <row r="1514" spans="1:14">
      <c r="A1514" t="s">
        <v>451</v>
      </c>
      <c r="B1514" t="s">
        <v>452</v>
      </c>
      <c r="C1514" t="s">
        <v>190</v>
      </c>
      <c r="D1514" t="s">
        <v>194</v>
      </c>
      <c r="E1514" s="2">
        <v>45049.536805555559</v>
      </c>
      <c r="F1514" t="s">
        <v>150</v>
      </c>
      <c r="G1514" t="s">
        <v>149</v>
      </c>
      <c r="H1514" t="b">
        <v>1</v>
      </c>
      <c r="I1514">
        <v>1E-3</v>
      </c>
      <c r="J1514">
        <v>1E-3</v>
      </c>
      <c r="K1514" t="str">
        <f t="shared" si="69"/>
        <v>&lt;</v>
      </c>
      <c r="L1514">
        <f t="shared" si="70"/>
        <v>1</v>
      </c>
      <c r="M1514">
        <f t="shared" si="71"/>
        <v>1</v>
      </c>
      <c r="N1514" t="s">
        <v>453</v>
      </c>
    </row>
    <row r="1515" spans="1:14">
      <c r="A1515" t="s">
        <v>451</v>
      </c>
      <c r="B1515" t="s">
        <v>452</v>
      </c>
      <c r="C1515" t="s">
        <v>190</v>
      </c>
      <c r="D1515" t="s">
        <v>194</v>
      </c>
      <c r="E1515" s="2">
        <v>45056.373611111114</v>
      </c>
      <c r="F1515" t="s">
        <v>150</v>
      </c>
      <c r="G1515" t="s">
        <v>149</v>
      </c>
      <c r="H1515" t="b">
        <v>1</v>
      </c>
      <c r="I1515">
        <v>1E-3</v>
      </c>
      <c r="J1515">
        <v>1E-3</v>
      </c>
      <c r="K1515" t="str">
        <f t="shared" si="69"/>
        <v>&lt;</v>
      </c>
      <c r="L1515">
        <f t="shared" si="70"/>
        <v>1</v>
      </c>
      <c r="M1515">
        <f t="shared" si="71"/>
        <v>1</v>
      </c>
      <c r="N1515" t="s">
        <v>453</v>
      </c>
    </row>
    <row r="1516" spans="1:14">
      <c r="A1516" t="s">
        <v>451</v>
      </c>
      <c r="B1516" t="s">
        <v>452</v>
      </c>
      <c r="C1516" t="s">
        <v>190</v>
      </c>
      <c r="D1516" t="s">
        <v>194</v>
      </c>
      <c r="E1516" s="2">
        <v>45189.442361111112</v>
      </c>
      <c r="F1516" t="s">
        <v>150</v>
      </c>
      <c r="G1516" t="s">
        <v>149</v>
      </c>
      <c r="H1516" t="b">
        <v>1</v>
      </c>
      <c r="I1516">
        <v>1E-3</v>
      </c>
      <c r="J1516">
        <v>1E-3</v>
      </c>
      <c r="K1516" t="str">
        <f t="shared" si="69"/>
        <v>&lt;</v>
      </c>
      <c r="L1516">
        <f t="shared" si="70"/>
        <v>1</v>
      </c>
      <c r="M1516">
        <f t="shared" si="71"/>
        <v>1</v>
      </c>
      <c r="N1516" t="s">
        <v>453</v>
      </c>
    </row>
    <row r="1517" spans="1:14">
      <c r="A1517" t="s">
        <v>451</v>
      </c>
      <c r="B1517" t="s">
        <v>452</v>
      </c>
      <c r="C1517" t="s">
        <v>190</v>
      </c>
      <c r="D1517" t="s">
        <v>194</v>
      </c>
      <c r="E1517" s="2">
        <v>45016.59097222222</v>
      </c>
      <c r="F1517" t="s">
        <v>150</v>
      </c>
      <c r="G1517" t="s">
        <v>149</v>
      </c>
      <c r="H1517" t="b">
        <v>1</v>
      </c>
      <c r="I1517">
        <v>1E-3</v>
      </c>
      <c r="J1517">
        <v>1E-3</v>
      </c>
      <c r="K1517" t="str">
        <f t="shared" si="69"/>
        <v>&lt;</v>
      </c>
      <c r="L1517">
        <f t="shared" si="70"/>
        <v>1</v>
      </c>
      <c r="M1517">
        <f t="shared" si="71"/>
        <v>1</v>
      </c>
      <c r="N1517" t="s">
        <v>453</v>
      </c>
    </row>
    <row r="1518" spans="1:14">
      <c r="A1518" t="s">
        <v>451</v>
      </c>
      <c r="B1518" t="s">
        <v>452</v>
      </c>
      <c r="C1518" t="s">
        <v>190</v>
      </c>
      <c r="D1518" t="s">
        <v>194</v>
      </c>
      <c r="E1518" s="2">
        <v>45169.606944444444</v>
      </c>
      <c r="F1518" t="s">
        <v>150</v>
      </c>
      <c r="G1518" t="s">
        <v>149</v>
      </c>
      <c r="H1518" t="b">
        <v>1</v>
      </c>
      <c r="I1518">
        <v>1E-3</v>
      </c>
      <c r="J1518">
        <v>1E-3</v>
      </c>
      <c r="K1518" t="str">
        <f t="shared" si="69"/>
        <v>&lt;</v>
      </c>
      <c r="L1518">
        <f t="shared" si="70"/>
        <v>1</v>
      </c>
      <c r="M1518">
        <f t="shared" si="71"/>
        <v>1</v>
      </c>
      <c r="N1518" t="s">
        <v>453</v>
      </c>
    </row>
    <row r="1519" spans="1:14">
      <c r="A1519" t="s">
        <v>451</v>
      </c>
      <c r="B1519" t="s">
        <v>452</v>
      </c>
      <c r="C1519" t="s">
        <v>190</v>
      </c>
      <c r="D1519" t="s">
        <v>194</v>
      </c>
      <c r="E1519" s="2">
        <v>45134.509027777778</v>
      </c>
      <c r="F1519" t="s">
        <v>150</v>
      </c>
      <c r="G1519" t="s">
        <v>149</v>
      </c>
      <c r="H1519" t="b">
        <v>1</v>
      </c>
      <c r="I1519">
        <v>1E-3</v>
      </c>
      <c r="J1519">
        <v>1E-3</v>
      </c>
      <c r="K1519" t="str">
        <f t="shared" si="69"/>
        <v>&lt;</v>
      </c>
      <c r="L1519">
        <f t="shared" si="70"/>
        <v>1</v>
      </c>
      <c r="M1519">
        <f t="shared" si="71"/>
        <v>1</v>
      </c>
      <c r="N1519" t="s">
        <v>453</v>
      </c>
    </row>
    <row r="1520" spans="1:14">
      <c r="A1520" t="s">
        <v>451</v>
      </c>
      <c r="B1520" t="s">
        <v>452</v>
      </c>
      <c r="C1520" t="s">
        <v>190</v>
      </c>
      <c r="D1520" t="s">
        <v>194</v>
      </c>
      <c r="E1520" s="2">
        <v>45273.446527777778</v>
      </c>
      <c r="F1520" t="s">
        <v>150</v>
      </c>
      <c r="G1520" t="s">
        <v>149</v>
      </c>
      <c r="H1520" t="b">
        <v>1</v>
      </c>
      <c r="I1520">
        <v>1E-3</v>
      </c>
      <c r="J1520">
        <v>1E-3</v>
      </c>
      <c r="K1520" t="str">
        <f t="shared" si="69"/>
        <v>&lt;</v>
      </c>
      <c r="L1520">
        <f t="shared" si="70"/>
        <v>1</v>
      </c>
      <c r="M1520">
        <f t="shared" si="71"/>
        <v>1</v>
      </c>
      <c r="N1520" t="s">
        <v>453</v>
      </c>
    </row>
    <row r="1521" spans="1:14">
      <c r="A1521" t="s">
        <v>451</v>
      </c>
      <c r="B1521" t="s">
        <v>452</v>
      </c>
      <c r="C1521" t="s">
        <v>190</v>
      </c>
      <c r="D1521" t="s">
        <v>194</v>
      </c>
      <c r="E1521" s="2">
        <v>45007.481944444444</v>
      </c>
      <c r="F1521" t="s">
        <v>150</v>
      </c>
      <c r="G1521" t="s">
        <v>149</v>
      </c>
      <c r="H1521" t="b">
        <v>1</v>
      </c>
      <c r="I1521">
        <v>1E-3</v>
      </c>
      <c r="J1521">
        <v>1E-3</v>
      </c>
      <c r="K1521" t="str">
        <f t="shared" si="69"/>
        <v>&lt;</v>
      </c>
      <c r="L1521">
        <f t="shared" si="70"/>
        <v>1</v>
      </c>
      <c r="M1521">
        <f t="shared" si="71"/>
        <v>1</v>
      </c>
      <c r="N1521" t="s">
        <v>453</v>
      </c>
    </row>
    <row r="1522" spans="1:14">
      <c r="A1522" t="s">
        <v>451</v>
      </c>
      <c r="B1522" t="s">
        <v>452</v>
      </c>
      <c r="C1522" t="s">
        <v>190</v>
      </c>
      <c r="D1522" t="s">
        <v>194</v>
      </c>
      <c r="E1522" s="2">
        <v>45173.493750000001</v>
      </c>
      <c r="F1522" t="s">
        <v>150</v>
      </c>
      <c r="G1522" t="s">
        <v>149</v>
      </c>
      <c r="H1522" t="b">
        <v>1</v>
      </c>
      <c r="I1522">
        <v>1E-3</v>
      </c>
      <c r="J1522">
        <v>1E-3</v>
      </c>
      <c r="K1522" t="str">
        <f t="shared" si="69"/>
        <v>&lt;</v>
      </c>
      <c r="L1522">
        <f t="shared" si="70"/>
        <v>1</v>
      </c>
      <c r="M1522">
        <f t="shared" si="71"/>
        <v>1</v>
      </c>
      <c r="N1522" t="s">
        <v>453</v>
      </c>
    </row>
    <row r="1523" spans="1:14">
      <c r="A1523" t="s">
        <v>451</v>
      </c>
      <c r="B1523" t="s">
        <v>452</v>
      </c>
      <c r="C1523" t="s">
        <v>190</v>
      </c>
      <c r="D1523" t="s">
        <v>194</v>
      </c>
      <c r="E1523" s="2">
        <v>45103.489583333336</v>
      </c>
      <c r="F1523" t="s">
        <v>150</v>
      </c>
      <c r="G1523" t="s">
        <v>149</v>
      </c>
      <c r="H1523" t="b">
        <v>1</v>
      </c>
      <c r="I1523">
        <v>1E-3</v>
      </c>
      <c r="J1523">
        <v>1E-3</v>
      </c>
      <c r="K1523" t="str">
        <f t="shared" si="69"/>
        <v>&lt;</v>
      </c>
      <c r="L1523">
        <f t="shared" si="70"/>
        <v>1</v>
      </c>
      <c r="M1523">
        <f t="shared" si="71"/>
        <v>1</v>
      </c>
      <c r="N1523" t="s">
        <v>453</v>
      </c>
    </row>
    <row r="1524" spans="1:14">
      <c r="A1524" t="s">
        <v>451</v>
      </c>
      <c r="B1524" t="s">
        <v>452</v>
      </c>
      <c r="C1524" t="s">
        <v>190</v>
      </c>
      <c r="D1524" t="s">
        <v>194</v>
      </c>
      <c r="E1524" s="2">
        <v>45210.54791666667</v>
      </c>
      <c r="F1524" t="s">
        <v>150</v>
      </c>
      <c r="G1524" t="s">
        <v>149</v>
      </c>
      <c r="H1524" t="b">
        <v>1</v>
      </c>
      <c r="I1524">
        <v>1E-3</v>
      </c>
      <c r="J1524">
        <v>1E-3</v>
      </c>
      <c r="K1524" t="str">
        <f t="shared" si="69"/>
        <v>&lt;</v>
      </c>
      <c r="L1524">
        <f t="shared" si="70"/>
        <v>1</v>
      </c>
      <c r="M1524">
        <f t="shared" si="71"/>
        <v>1</v>
      </c>
      <c r="N1524" t="s">
        <v>453</v>
      </c>
    </row>
    <row r="1525" spans="1:14">
      <c r="A1525" t="s">
        <v>451</v>
      </c>
      <c r="B1525" t="s">
        <v>452</v>
      </c>
      <c r="C1525" t="s">
        <v>190</v>
      </c>
      <c r="D1525" t="s">
        <v>194</v>
      </c>
      <c r="E1525" s="2">
        <v>45127.553472222222</v>
      </c>
      <c r="F1525" t="s">
        <v>150</v>
      </c>
      <c r="G1525" t="s">
        <v>149</v>
      </c>
      <c r="H1525" t="b">
        <v>1</v>
      </c>
      <c r="I1525">
        <v>1E-3</v>
      </c>
      <c r="J1525">
        <v>1E-3</v>
      </c>
      <c r="K1525" t="str">
        <f t="shared" si="69"/>
        <v>&lt;</v>
      </c>
      <c r="L1525">
        <f t="shared" si="70"/>
        <v>1</v>
      </c>
      <c r="M1525">
        <f t="shared" si="71"/>
        <v>1</v>
      </c>
      <c r="N1525" t="s">
        <v>453</v>
      </c>
    </row>
    <row r="1526" spans="1:14">
      <c r="A1526" t="s">
        <v>451</v>
      </c>
      <c r="B1526" t="s">
        <v>452</v>
      </c>
      <c r="C1526" t="s">
        <v>190</v>
      </c>
      <c r="D1526" t="s">
        <v>194</v>
      </c>
      <c r="E1526" s="2">
        <v>45085.570833333331</v>
      </c>
      <c r="F1526" t="s">
        <v>150</v>
      </c>
      <c r="G1526" t="s">
        <v>149</v>
      </c>
      <c r="H1526" t="b">
        <v>1</v>
      </c>
      <c r="I1526">
        <v>1E-3</v>
      </c>
      <c r="J1526">
        <v>1E-3</v>
      </c>
      <c r="K1526" t="str">
        <f t="shared" si="69"/>
        <v>&lt;</v>
      </c>
      <c r="L1526">
        <f t="shared" si="70"/>
        <v>1</v>
      </c>
      <c r="M1526">
        <f t="shared" si="71"/>
        <v>1</v>
      </c>
      <c r="N1526" t="s">
        <v>453</v>
      </c>
    </row>
    <row r="1527" spans="1:14">
      <c r="A1527" t="s">
        <v>451</v>
      </c>
      <c r="B1527" t="s">
        <v>452</v>
      </c>
      <c r="C1527" t="s">
        <v>190</v>
      </c>
      <c r="D1527" t="s">
        <v>194</v>
      </c>
      <c r="E1527" s="2">
        <v>45093.512499999997</v>
      </c>
      <c r="F1527" t="s">
        <v>150</v>
      </c>
      <c r="G1527" t="s">
        <v>149</v>
      </c>
      <c r="H1527" t="b">
        <v>1</v>
      </c>
      <c r="I1527">
        <v>1E-3</v>
      </c>
      <c r="J1527">
        <v>1E-3</v>
      </c>
      <c r="K1527" t="str">
        <f t="shared" si="69"/>
        <v>&lt;</v>
      </c>
      <c r="L1527">
        <f t="shared" si="70"/>
        <v>1</v>
      </c>
      <c r="M1527">
        <f t="shared" si="71"/>
        <v>1</v>
      </c>
      <c r="N1527" t="s">
        <v>453</v>
      </c>
    </row>
    <row r="1528" spans="1:14">
      <c r="A1528" t="s">
        <v>451</v>
      </c>
      <c r="B1528" t="s">
        <v>452</v>
      </c>
      <c r="C1528" t="s">
        <v>190</v>
      </c>
      <c r="D1528" t="s">
        <v>194</v>
      </c>
      <c r="E1528" s="2">
        <v>45232.495833333334</v>
      </c>
      <c r="F1528" t="s">
        <v>150</v>
      </c>
      <c r="G1528" t="s">
        <v>149</v>
      </c>
      <c r="H1528" t="b">
        <v>1</v>
      </c>
      <c r="I1528">
        <v>1E-3</v>
      </c>
      <c r="J1528">
        <v>1E-3</v>
      </c>
      <c r="K1528" t="str">
        <f t="shared" si="69"/>
        <v>&lt;</v>
      </c>
      <c r="L1528">
        <f t="shared" si="70"/>
        <v>1</v>
      </c>
      <c r="M1528">
        <f t="shared" si="71"/>
        <v>1</v>
      </c>
      <c r="N1528" t="s">
        <v>453</v>
      </c>
    </row>
    <row r="1529" spans="1:14">
      <c r="A1529" t="s">
        <v>451</v>
      </c>
      <c r="B1529" t="s">
        <v>452</v>
      </c>
      <c r="C1529" t="s">
        <v>190</v>
      </c>
      <c r="D1529" t="s">
        <v>194</v>
      </c>
      <c r="E1529" s="2">
        <v>45163.510416666664</v>
      </c>
      <c r="F1529" t="s">
        <v>150</v>
      </c>
      <c r="G1529" t="s">
        <v>149</v>
      </c>
      <c r="H1529" t="b">
        <v>1</v>
      </c>
      <c r="I1529">
        <v>1E-3</v>
      </c>
      <c r="J1529">
        <v>1E-3</v>
      </c>
      <c r="K1529" t="str">
        <f t="shared" si="69"/>
        <v>&lt;</v>
      </c>
      <c r="L1529">
        <f t="shared" si="70"/>
        <v>1</v>
      </c>
      <c r="M1529">
        <f t="shared" si="71"/>
        <v>1</v>
      </c>
      <c r="N1529" t="s">
        <v>453</v>
      </c>
    </row>
    <row r="1530" spans="1:14">
      <c r="A1530" t="s">
        <v>451</v>
      </c>
      <c r="B1530" t="s">
        <v>452</v>
      </c>
      <c r="C1530" t="s">
        <v>190</v>
      </c>
      <c r="D1530" t="s">
        <v>194</v>
      </c>
      <c r="E1530" s="2">
        <v>44979.526388888888</v>
      </c>
      <c r="F1530" t="s">
        <v>150</v>
      </c>
      <c r="G1530" t="s">
        <v>149</v>
      </c>
      <c r="H1530" t="b">
        <v>1</v>
      </c>
      <c r="I1530">
        <v>1E-3</v>
      </c>
      <c r="J1530">
        <v>1E-3</v>
      </c>
      <c r="K1530" t="str">
        <f t="shared" si="69"/>
        <v>&lt;</v>
      </c>
      <c r="L1530">
        <f t="shared" si="70"/>
        <v>1</v>
      </c>
      <c r="M1530">
        <f t="shared" si="71"/>
        <v>1</v>
      </c>
      <c r="N1530" t="s">
        <v>453</v>
      </c>
    </row>
    <row r="1531" spans="1:14">
      <c r="A1531" t="s">
        <v>451</v>
      </c>
      <c r="B1531" t="s">
        <v>452</v>
      </c>
      <c r="C1531" t="s">
        <v>190</v>
      </c>
      <c r="D1531" t="s">
        <v>194</v>
      </c>
      <c r="E1531" s="2">
        <v>45110.615277777775</v>
      </c>
      <c r="F1531" t="s">
        <v>150</v>
      </c>
      <c r="G1531" t="s">
        <v>149</v>
      </c>
      <c r="H1531" t="b">
        <v>1</v>
      </c>
      <c r="I1531">
        <v>1E-3</v>
      </c>
      <c r="J1531">
        <v>1E-3</v>
      </c>
      <c r="K1531" t="str">
        <f t="shared" si="69"/>
        <v>&lt;</v>
      </c>
      <c r="L1531">
        <f t="shared" si="70"/>
        <v>1</v>
      </c>
      <c r="M1531">
        <f t="shared" si="71"/>
        <v>1</v>
      </c>
      <c r="N1531" t="s">
        <v>453</v>
      </c>
    </row>
    <row r="1532" spans="1:14">
      <c r="A1532" t="s">
        <v>451</v>
      </c>
      <c r="B1532" t="s">
        <v>452</v>
      </c>
      <c r="C1532" t="s">
        <v>190</v>
      </c>
      <c r="D1532" t="s">
        <v>194</v>
      </c>
      <c r="E1532" s="2">
        <v>45070.46875</v>
      </c>
      <c r="F1532" t="s">
        <v>150</v>
      </c>
      <c r="G1532" t="s">
        <v>149</v>
      </c>
      <c r="H1532" t="b">
        <v>1</v>
      </c>
      <c r="I1532">
        <v>1E-3</v>
      </c>
      <c r="J1532">
        <v>1E-3</v>
      </c>
      <c r="K1532" t="str">
        <f t="shared" si="69"/>
        <v>&lt;</v>
      </c>
      <c r="L1532">
        <f t="shared" si="70"/>
        <v>1</v>
      </c>
      <c r="M1532">
        <f t="shared" si="71"/>
        <v>1</v>
      </c>
      <c r="N1532" t="s">
        <v>453</v>
      </c>
    </row>
    <row r="1533" spans="1:14">
      <c r="A1533" t="s">
        <v>451</v>
      </c>
      <c r="B1533" t="s">
        <v>452</v>
      </c>
      <c r="C1533" t="s">
        <v>190</v>
      </c>
      <c r="D1533" t="s">
        <v>194</v>
      </c>
      <c r="E1533" s="2">
        <v>45238.447916666664</v>
      </c>
      <c r="F1533" t="s">
        <v>150</v>
      </c>
      <c r="G1533" t="s">
        <v>149</v>
      </c>
      <c r="H1533" t="b">
        <v>1</v>
      </c>
      <c r="I1533">
        <v>1E-3</v>
      </c>
      <c r="J1533">
        <v>1E-3</v>
      </c>
      <c r="K1533" t="str">
        <f t="shared" si="69"/>
        <v>&lt;</v>
      </c>
      <c r="L1533">
        <f t="shared" si="70"/>
        <v>1</v>
      </c>
      <c r="M1533">
        <f t="shared" si="71"/>
        <v>1</v>
      </c>
      <c r="N1533" t="s">
        <v>453</v>
      </c>
    </row>
    <row r="1534" spans="1:14">
      <c r="A1534" t="s">
        <v>451</v>
      </c>
      <c r="B1534" t="s">
        <v>452</v>
      </c>
      <c r="C1534" t="s">
        <v>190</v>
      </c>
      <c r="D1534" t="s">
        <v>194</v>
      </c>
      <c r="E1534" s="2">
        <v>44953.560416666667</v>
      </c>
      <c r="F1534" t="s">
        <v>150</v>
      </c>
      <c r="G1534" t="s">
        <v>149</v>
      </c>
      <c r="H1534" t="b">
        <v>1</v>
      </c>
      <c r="I1534">
        <v>1E-3</v>
      </c>
      <c r="J1534">
        <v>1E-3</v>
      </c>
      <c r="K1534" t="str">
        <f t="shared" si="69"/>
        <v>&lt;</v>
      </c>
      <c r="L1534">
        <f t="shared" si="70"/>
        <v>1</v>
      </c>
      <c r="M1534">
        <f t="shared" si="71"/>
        <v>1</v>
      </c>
      <c r="N1534" t="s">
        <v>453</v>
      </c>
    </row>
    <row r="1535" spans="1:14">
      <c r="A1535" t="s">
        <v>451</v>
      </c>
      <c r="B1535" t="s">
        <v>452</v>
      </c>
      <c r="C1535" t="s">
        <v>190</v>
      </c>
      <c r="D1535" t="s">
        <v>194</v>
      </c>
      <c r="E1535" s="2">
        <v>45000.556944444441</v>
      </c>
      <c r="F1535" t="s">
        <v>150</v>
      </c>
      <c r="G1535" t="s">
        <v>149</v>
      </c>
      <c r="H1535" t="b">
        <v>1</v>
      </c>
      <c r="I1535">
        <v>1E-3</v>
      </c>
      <c r="J1535">
        <v>1E-3</v>
      </c>
      <c r="K1535" t="str">
        <f t="shared" si="69"/>
        <v>&lt;</v>
      </c>
      <c r="L1535">
        <f t="shared" si="70"/>
        <v>1</v>
      </c>
      <c r="M1535">
        <f t="shared" si="71"/>
        <v>1</v>
      </c>
      <c r="N1535" t="s">
        <v>453</v>
      </c>
    </row>
    <row r="1536" spans="1:14">
      <c r="A1536" t="s">
        <v>451</v>
      </c>
      <c r="B1536" t="s">
        <v>452</v>
      </c>
      <c r="C1536" t="s">
        <v>190</v>
      </c>
      <c r="D1536" t="s">
        <v>194</v>
      </c>
      <c r="E1536" s="2">
        <v>45140.51458333333</v>
      </c>
      <c r="F1536" t="s">
        <v>150</v>
      </c>
      <c r="G1536" t="s">
        <v>149</v>
      </c>
      <c r="H1536" t="b">
        <v>1</v>
      </c>
      <c r="I1536">
        <v>1E-3</v>
      </c>
      <c r="J1536">
        <v>1E-3</v>
      </c>
      <c r="K1536" t="str">
        <f t="shared" si="69"/>
        <v>&lt;</v>
      </c>
      <c r="L1536">
        <f t="shared" si="70"/>
        <v>1</v>
      </c>
      <c r="M1536">
        <f t="shared" si="71"/>
        <v>1</v>
      </c>
      <c r="N1536" t="s">
        <v>453</v>
      </c>
    </row>
    <row r="1537" spans="1:14">
      <c r="A1537" t="s">
        <v>451</v>
      </c>
      <c r="B1537" t="s">
        <v>452</v>
      </c>
      <c r="C1537" t="s">
        <v>190</v>
      </c>
      <c r="D1537" t="s">
        <v>194</v>
      </c>
      <c r="E1537" s="2">
        <v>45218.518750000003</v>
      </c>
      <c r="F1537" t="s">
        <v>150</v>
      </c>
      <c r="G1537" t="s">
        <v>149</v>
      </c>
      <c r="H1537" t="b">
        <v>1</v>
      </c>
      <c r="I1537">
        <v>1E-3</v>
      </c>
      <c r="J1537">
        <v>1E-3</v>
      </c>
      <c r="K1537" t="str">
        <f t="shared" si="69"/>
        <v>&lt;</v>
      </c>
      <c r="L1537">
        <f t="shared" si="70"/>
        <v>1</v>
      </c>
      <c r="M1537">
        <f t="shared" si="71"/>
        <v>1</v>
      </c>
      <c r="N1537" t="s">
        <v>453</v>
      </c>
    </row>
    <row r="1538" spans="1:14">
      <c r="A1538" t="s">
        <v>451</v>
      </c>
      <c r="B1538" t="s">
        <v>452</v>
      </c>
      <c r="C1538" t="s">
        <v>190</v>
      </c>
      <c r="D1538" t="s">
        <v>194</v>
      </c>
      <c r="E1538" s="2">
        <v>45194.421527777777</v>
      </c>
      <c r="F1538" t="s">
        <v>150</v>
      </c>
      <c r="G1538" t="s">
        <v>149</v>
      </c>
      <c r="H1538" t="b">
        <v>1</v>
      </c>
      <c r="I1538">
        <v>1E-3</v>
      </c>
      <c r="J1538">
        <v>1E-3</v>
      </c>
      <c r="K1538" t="str">
        <f t="shared" si="69"/>
        <v>&lt;</v>
      </c>
      <c r="L1538">
        <f t="shared" si="70"/>
        <v>1</v>
      </c>
      <c r="M1538">
        <f t="shared" si="71"/>
        <v>1</v>
      </c>
      <c r="N1538" t="s">
        <v>453</v>
      </c>
    </row>
    <row r="1539" spans="1:14">
      <c r="A1539" t="s">
        <v>451</v>
      </c>
      <c r="B1539" t="s">
        <v>452</v>
      </c>
      <c r="C1539" t="s">
        <v>190</v>
      </c>
      <c r="D1539" t="s">
        <v>194</v>
      </c>
      <c r="E1539" s="2">
        <v>45259.427083333336</v>
      </c>
      <c r="F1539" t="s">
        <v>150</v>
      </c>
      <c r="G1539" t="s">
        <v>149</v>
      </c>
      <c r="H1539" t="b">
        <v>1</v>
      </c>
      <c r="I1539">
        <v>1E-3</v>
      </c>
      <c r="J1539">
        <v>1E-3</v>
      </c>
      <c r="K1539" t="str">
        <f t="shared" ref="K1539:K1602" si="72">IF(H1539=TRUE,"&lt;","=")</f>
        <v>&lt;</v>
      </c>
      <c r="L1539">
        <f t="shared" ref="L1539:L1602" si="73">I1539*1000</f>
        <v>1</v>
      </c>
      <c r="M1539">
        <f t="shared" ref="M1539:M1602" si="74">J1539*1000</f>
        <v>1</v>
      </c>
      <c r="N1539" t="s">
        <v>453</v>
      </c>
    </row>
    <row r="1540" spans="1:14">
      <c r="A1540" t="s">
        <v>451</v>
      </c>
      <c r="B1540" t="s">
        <v>452</v>
      </c>
      <c r="C1540" t="s">
        <v>190</v>
      </c>
      <c r="D1540" t="s">
        <v>194</v>
      </c>
      <c r="E1540" s="2">
        <v>45149.629166666666</v>
      </c>
      <c r="F1540" t="s">
        <v>150</v>
      </c>
      <c r="G1540" t="s">
        <v>149</v>
      </c>
      <c r="H1540" t="b">
        <v>1</v>
      </c>
      <c r="I1540">
        <v>1E-3</v>
      </c>
      <c r="J1540">
        <v>1E-3</v>
      </c>
      <c r="K1540" t="str">
        <f t="shared" si="72"/>
        <v>&lt;</v>
      </c>
      <c r="L1540">
        <f t="shared" si="73"/>
        <v>1</v>
      </c>
      <c r="M1540">
        <f t="shared" si="74"/>
        <v>1</v>
      </c>
      <c r="N1540" t="s">
        <v>453</v>
      </c>
    </row>
    <row r="1541" spans="1:14">
      <c r="A1541" t="s">
        <v>451</v>
      </c>
      <c r="B1541" t="s">
        <v>452</v>
      </c>
      <c r="C1541" t="s">
        <v>190</v>
      </c>
      <c r="D1541" t="s">
        <v>194</v>
      </c>
      <c r="E1541" s="2">
        <v>45245.39166666667</v>
      </c>
      <c r="F1541" t="s">
        <v>150</v>
      </c>
      <c r="G1541" t="s">
        <v>149</v>
      </c>
      <c r="H1541" t="b">
        <v>1</v>
      </c>
      <c r="I1541">
        <v>1E-3</v>
      </c>
      <c r="J1541">
        <v>1E-3</v>
      </c>
      <c r="K1541" t="str">
        <f t="shared" si="72"/>
        <v>&lt;</v>
      </c>
      <c r="L1541">
        <f t="shared" si="73"/>
        <v>1</v>
      </c>
      <c r="M1541">
        <f t="shared" si="74"/>
        <v>1</v>
      </c>
      <c r="N1541" t="s">
        <v>453</v>
      </c>
    </row>
    <row r="1542" spans="1:14">
      <c r="A1542" t="s">
        <v>451</v>
      </c>
      <c r="B1542" t="s">
        <v>452</v>
      </c>
      <c r="C1542" t="s">
        <v>190</v>
      </c>
      <c r="D1542" t="s">
        <v>194</v>
      </c>
      <c r="E1542" s="2">
        <v>45265.489583333336</v>
      </c>
      <c r="F1542" t="s">
        <v>150</v>
      </c>
      <c r="G1542" t="s">
        <v>149</v>
      </c>
      <c r="H1542" t="b">
        <v>1</v>
      </c>
      <c r="I1542">
        <v>1E-3</v>
      </c>
      <c r="J1542">
        <v>1E-3</v>
      </c>
      <c r="K1542" t="str">
        <f t="shared" si="72"/>
        <v>&lt;</v>
      </c>
      <c r="L1542">
        <f t="shared" si="73"/>
        <v>1</v>
      </c>
      <c r="M1542">
        <f t="shared" si="74"/>
        <v>1</v>
      </c>
      <c r="N1542" t="s">
        <v>453</v>
      </c>
    </row>
    <row r="1543" spans="1:14">
      <c r="A1543" t="s">
        <v>451</v>
      </c>
      <c r="B1543" t="s">
        <v>452</v>
      </c>
      <c r="C1543" t="s">
        <v>214</v>
      </c>
      <c r="D1543" t="s">
        <v>217</v>
      </c>
      <c r="E1543" s="2">
        <v>45187.572916666664</v>
      </c>
      <c r="F1543" t="s">
        <v>150</v>
      </c>
      <c r="G1543" t="s">
        <v>149</v>
      </c>
      <c r="H1543" t="b">
        <v>1</v>
      </c>
      <c r="I1543">
        <v>1E-3</v>
      </c>
      <c r="J1543">
        <v>1E-3</v>
      </c>
      <c r="K1543" t="str">
        <f t="shared" si="72"/>
        <v>&lt;</v>
      </c>
      <c r="L1543">
        <f t="shared" si="73"/>
        <v>1</v>
      </c>
      <c r="M1543">
        <f t="shared" si="74"/>
        <v>1</v>
      </c>
      <c r="N1543" t="s">
        <v>453</v>
      </c>
    </row>
    <row r="1544" spans="1:14">
      <c r="A1544" t="s">
        <v>451</v>
      </c>
      <c r="B1544" t="s">
        <v>452</v>
      </c>
      <c r="C1544" t="s">
        <v>214</v>
      </c>
      <c r="D1544" t="s">
        <v>217</v>
      </c>
      <c r="E1544" s="2">
        <v>45205.526388888888</v>
      </c>
      <c r="F1544" t="s">
        <v>150</v>
      </c>
      <c r="G1544" t="s">
        <v>149</v>
      </c>
      <c r="H1544" t="b">
        <v>1</v>
      </c>
      <c r="I1544">
        <v>1E-3</v>
      </c>
      <c r="J1544">
        <v>1E-3</v>
      </c>
      <c r="K1544" t="str">
        <f t="shared" si="72"/>
        <v>&lt;</v>
      </c>
      <c r="L1544">
        <f t="shared" si="73"/>
        <v>1</v>
      </c>
      <c r="M1544">
        <f t="shared" si="74"/>
        <v>1</v>
      </c>
      <c r="N1544" t="s">
        <v>453</v>
      </c>
    </row>
    <row r="1545" spans="1:14">
      <c r="A1545" t="s">
        <v>451</v>
      </c>
      <c r="B1545" t="s">
        <v>452</v>
      </c>
      <c r="C1545" t="s">
        <v>214</v>
      </c>
      <c r="D1545" t="s">
        <v>217</v>
      </c>
      <c r="E1545" s="2">
        <v>45237.425000000003</v>
      </c>
      <c r="F1545" t="s">
        <v>150</v>
      </c>
      <c r="G1545" t="s">
        <v>149</v>
      </c>
      <c r="H1545" t="b">
        <v>1</v>
      </c>
      <c r="I1545">
        <v>1E-3</v>
      </c>
      <c r="J1545">
        <v>1E-3</v>
      </c>
      <c r="K1545" t="str">
        <f t="shared" si="72"/>
        <v>&lt;</v>
      </c>
      <c r="L1545">
        <f t="shared" si="73"/>
        <v>1</v>
      </c>
      <c r="M1545">
        <f t="shared" si="74"/>
        <v>1</v>
      </c>
      <c r="N1545" t="s">
        <v>453</v>
      </c>
    </row>
    <row r="1546" spans="1:14">
      <c r="A1546" t="s">
        <v>451</v>
      </c>
      <c r="B1546" t="s">
        <v>452</v>
      </c>
      <c r="C1546" t="s">
        <v>224</v>
      </c>
      <c r="D1546" t="s">
        <v>225</v>
      </c>
      <c r="E1546" s="2">
        <v>45057.569444444445</v>
      </c>
      <c r="F1546" t="s">
        <v>150</v>
      </c>
      <c r="G1546" t="s">
        <v>149</v>
      </c>
      <c r="H1546" t="b">
        <v>1</v>
      </c>
      <c r="I1546">
        <v>1E-3</v>
      </c>
      <c r="J1546">
        <v>1E-3</v>
      </c>
      <c r="K1546" t="str">
        <f t="shared" si="72"/>
        <v>&lt;</v>
      </c>
      <c r="L1546">
        <f t="shared" si="73"/>
        <v>1</v>
      </c>
      <c r="M1546">
        <f t="shared" si="74"/>
        <v>1</v>
      </c>
      <c r="N1546" t="s">
        <v>453</v>
      </c>
    </row>
    <row r="1547" spans="1:14">
      <c r="A1547" t="s">
        <v>451</v>
      </c>
      <c r="B1547" t="s">
        <v>452</v>
      </c>
      <c r="C1547" t="s">
        <v>224</v>
      </c>
      <c r="D1547" t="s">
        <v>225</v>
      </c>
      <c r="E1547" s="2">
        <v>44977.388194444444</v>
      </c>
      <c r="F1547" t="s">
        <v>150</v>
      </c>
      <c r="G1547" t="s">
        <v>149</v>
      </c>
      <c r="H1547" t="b">
        <v>1</v>
      </c>
      <c r="I1547">
        <v>1E-3</v>
      </c>
      <c r="J1547">
        <v>1E-3</v>
      </c>
      <c r="K1547" t="str">
        <f t="shared" si="72"/>
        <v>&lt;</v>
      </c>
      <c r="L1547">
        <f t="shared" si="73"/>
        <v>1</v>
      </c>
      <c r="M1547">
        <f t="shared" si="74"/>
        <v>1</v>
      </c>
      <c r="N1547" t="s">
        <v>453</v>
      </c>
    </row>
    <row r="1548" spans="1:14">
      <c r="A1548" t="s">
        <v>451</v>
      </c>
      <c r="B1548" t="s">
        <v>452</v>
      </c>
      <c r="C1548" t="s">
        <v>224</v>
      </c>
      <c r="D1548" t="s">
        <v>225</v>
      </c>
      <c r="E1548" s="2">
        <v>45222.433333333334</v>
      </c>
      <c r="F1548" t="s">
        <v>150</v>
      </c>
      <c r="G1548" t="s">
        <v>149</v>
      </c>
      <c r="H1548" t="b">
        <v>1</v>
      </c>
      <c r="I1548">
        <v>1E-3</v>
      </c>
      <c r="J1548">
        <v>1E-3</v>
      </c>
      <c r="K1548" t="str">
        <f t="shared" si="72"/>
        <v>&lt;</v>
      </c>
      <c r="L1548">
        <f t="shared" si="73"/>
        <v>1</v>
      </c>
      <c r="M1548">
        <f t="shared" si="74"/>
        <v>1</v>
      </c>
      <c r="N1548" t="s">
        <v>453</v>
      </c>
    </row>
    <row r="1549" spans="1:14">
      <c r="A1549" t="s">
        <v>451</v>
      </c>
      <c r="B1549" t="s">
        <v>452</v>
      </c>
      <c r="C1549" t="s">
        <v>224</v>
      </c>
      <c r="D1549" t="s">
        <v>225</v>
      </c>
      <c r="E1549" s="2">
        <v>44952.402083333334</v>
      </c>
      <c r="F1549" t="s">
        <v>150</v>
      </c>
      <c r="G1549" t="s">
        <v>149</v>
      </c>
      <c r="H1549" t="b">
        <v>1</v>
      </c>
      <c r="I1549">
        <v>1E-3</v>
      </c>
      <c r="J1549">
        <v>1E-3</v>
      </c>
      <c r="K1549" t="str">
        <f t="shared" si="72"/>
        <v>&lt;</v>
      </c>
      <c r="L1549">
        <f t="shared" si="73"/>
        <v>1</v>
      </c>
      <c r="M1549">
        <f t="shared" si="74"/>
        <v>1</v>
      </c>
      <c r="N1549" t="s">
        <v>453</v>
      </c>
    </row>
    <row r="1550" spans="1:14">
      <c r="A1550" t="s">
        <v>451</v>
      </c>
      <c r="B1550" t="s">
        <v>452</v>
      </c>
      <c r="C1550" t="s">
        <v>224</v>
      </c>
      <c r="D1550" t="s">
        <v>225</v>
      </c>
      <c r="E1550" s="2">
        <v>45034.568055555559</v>
      </c>
      <c r="F1550" t="s">
        <v>150</v>
      </c>
      <c r="G1550" t="s">
        <v>149</v>
      </c>
      <c r="H1550" t="b">
        <v>1</v>
      </c>
      <c r="I1550">
        <v>1E-3</v>
      </c>
      <c r="J1550">
        <v>1E-3</v>
      </c>
      <c r="K1550" t="str">
        <f t="shared" si="72"/>
        <v>&lt;</v>
      </c>
      <c r="L1550">
        <f t="shared" si="73"/>
        <v>1</v>
      </c>
      <c r="M1550">
        <f t="shared" si="74"/>
        <v>1</v>
      </c>
      <c r="N1550" t="s">
        <v>453</v>
      </c>
    </row>
    <row r="1551" spans="1:14">
      <c r="A1551" t="s">
        <v>451</v>
      </c>
      <c r="B1551" t="s">
        <v>452</v>
      </c>
      <c r="C1551" t="s">
        <v>224</v>
      </c>
      <c r="D1551" t="s">
        <v>225</v>
      </c>
      <c r="E1551" s="2">
        <v>45125.595138888886</v>
      </c>
      <c r="F1551" t="s">
        <v>150</v>
      </c>
      <c r="G1551" t="s">
        <v>149</v>
      </c>
      <c r="H1551" t="b">
        <v>1</v>
      </c>
      <c r="I1551">
        <v>1E-3</v>
      </c>
      <c r="J1551">
        <v>1E-3</v>
      </c>
      <c r="K1551" t="str">
        <f t="shared" si="72"/>
        <v>&lt;</v>
      </c>
      <c r="L1551">
        <f t="shared" si="73"/>
        <v>1</v>
      </c>
      <c r="M1551">
        <f t="shared" si="74"/>
        <v>1</v>
      </c>
      <c r="N1551" t="s">
        <v>453</v>
      </c>
    </row>
    <row r="1552" spans="1:14">
      <c r="A1552" t="s">
        <v>451</v>
      </c>
      <c r="B1552" t="s">
        <v>452</v>
      </c>
      <c r="C1552" t="s">
        <v>224</v>
      </c>
      <c r="D1552" t="s">
        <v>225</v>
      </c>
      <c r="E1552" s="2">
        <v>45180.536805555559</v>
      </c>
      <c r="F1552" t="s">
        <v>150</v>
      </c>
      <c r="G1552" t="s">
        <v>149</v>
      </c>
      <c r="H1552" t="b">
        <v>1</v>
      </c>
      <c r="I1552">
        <v>1E-3</v>
      </c>
      <c r="J1552">
        <v>1E-3</v>
      </c>
      <c r="K1552" t="str">
        <f t="shared" si="72"/>
        <v>&lt;</v>
      </c>
      <c r="L1552">
        <f t="shared" si="73"/>
        <v>1</v>
      </c>
      <c r="M1552">
        <f t="shared" si="74"/>
        <v>1</v>
      </c>
      <c r="N1552" t="s">
        <v>453</v>
      </c>
    </row>
    <row r="1553" spans="1:14">
      <c r="A1553" t="s">
        <v>451</v>
      </c>
      <c r="B1553" t="s">
        <v>452</v>
      </c>
      <c r="C1553" t="s">
        <v>224</v>
      </c>
      <c r="D1553" t="s">
        <v>225</v>
      </c>
      <c r="E1553" s="2">
        <v>45050.42291666667</v>
      </c>
      <c r="F1553" t="s">
        <v>150</v>
      </c>
      <c r="G1553" t="s">
        <v>149</v>
      </c>
      <c r="H1553" t="b">
        <v>1</v>
      </c>
      <c r="I1553">
        <v>1E-3</v>
      </c>
      <c r="J1553">
        <v>1E-3</v>
      </c>
      <c r="K1553" t="str">
        <f t="shared" si="72"/>
        <v>&lt;</v>
      </c>
      <c r="L1553">
        <f t="shared" si="73"/>
        <v>1</v>
      </c>
      <c r="M1553">
        <f t="shared" si="74"/>
        <v>1</v>
      </c>
      <c r="N1553" t="s">
        <v>453</v>
      </c>
    </row>
    <row r="1554" spans="1:14">
      <c r="A1554" t="s">
        <v>451</v>
      </c>
      <c r="B1554" t="s">
        <v>452</v>
      </c>
      <c r="C1554" t="s">
        <v>224</v>
      </c>
      <c r="D1554" t="s">
        <v>225</v>
      </c>
      <c r="E1554" s="2">
        <v>45152.45</v>
      </c>
      <c r="F1554" t="s">
        <v>150</v>
      </c>
      <c r="G1554" t="s">
        <v>149</v>
      </c>
      <c r="H1554" t="b">
        <v>1</v>
      </c>
      <c r="I1554">
        <v>1E-3</v>
      </c>
      <c r="J1554">
        <v>1E-3</v>
      </c>
      <c r="K1554" t="str">
        <f t="shared" si="72"/>
        <v>&lt;</v>
      </c>
      <c r="L1554">
        <f t="shared" si="73"/>
        <v>1</v>
      </c>
      <c r="M1554">
        <f t="shared" si="74"/>
        <v>1</v>
      </c>
      <c r="N1554" t="s">
        <v>453</v>
      </c>
    </row>
    <row r="1555" spans="1:14">
      <c r="A1555" t="s">
        <v>451</v>
      </c>
      <c r="B1555" t="s">
        <v>452</v>
      </c>
      <c r="C1555" t="s">
        <v>224</v>
      </c>
      <c r="D1555" t="s">
        <v>225</v>
      </c>
      <c r="E1555" s="2">
        <v>45238.511805555558</v>
      </c>
      <c r="F1555" t="s">
        <v>150</v>
      </c>
      <c r="G1555" t="s">
        <v>149</v>
      </c>
      <c r="H1555" t="b">
        <v>1</v>
      </c>
      <c r="I1555">
        <v>1E-3</v>
      </c>
      <c r="J1555">
        <v>1E-3</v>
      </c>
      <c r="K1555" t="str">
        <f t="shared" si="72"/>
        <v>&lt;</v>
      </c>
      <c r="L1555">
        <f t="shared" si="73"/>
        <v>1</v>
      </c>
      <c r="M1555">
        <f t="shared" si="74"/>
        <v>1</v>
      </c>
      <c r="N1555" t="s">
        <v>453</v>
      </c>
    </row>
    <row r="1556" spans="1:14">
      <c r="A1556" t="s">
        <v>451</v>
      </c>
      <c r="B1556" t="s">
        <v>452</v>
      </c>
      <c r="C1556" t="s">
        <v>224</v>
      </c>
      <c r="D1556" t="s">
        <v>225</v>
      </c>
      <c r="E1556" s="2">
        <v>45006.381944444445</v>
      </c>
      <c r="F1556" t="s">
        <v>150</v>
      </c>
      <c r="G1556" t="s">
        <v>149</v>
      </c>
      <c r="H1556" t="b">
        <v>1</v>
      </c>
      <c r="I1556">
        <v>1E-3</v>
      </c>
      <c r="J1556">
        <v>1E-3</v>
      </c>
      <c r="K1556" t="str">
        <f t="shared" si="72"/>
        <v>&lt;</v>
      </c>
      <c r="L1556">
        <f t="shared" si="73"/>
        <v>1</v>
      </c>
      <c r="M1556">
        <f t="shared" si="74"/>
        <v>1</v>
      </c>
      <c r="N1556" t="s">
        <v>453</v>
      </c>
    </row>
    <row r="1557" spans="1:14">
      <c r="A1557" t="s">
        <v>451</v>
      </c>
      <c r="B1557" t="s">
        <v>452</v>
      </c>
      <c r="C1557" t="s">
        <v>224</v>
      </c>
      <c r="D1557" t="s">
        <v>225</v>
      </c>
      <c r="E1557" s="2">
        <v>45161.431944444441</v>
      </c>
      <c r="F1557" t="s">
        <v>150</v>
      </c>
      <c r="G1557" t="s">
        <v>149</v>
      </c>
      <c r="H1557" t="b">
        <v>1</v>
      </c>
      <c r="I1557">
        <v>1E-3</v>
      </c>
      <c r="J1557">
        <v>1E-3</v>
      </c>
      <c r="K1557" t="str">
        <f t="shared" si="72"/>
        <v>&lt;</v>
      </c>
      <c r="L1557">
        <f t="shared" si="73"/>
        <v>1</v>
      </c>
      <c r="M1557">
        <f t="shared" si="74"/>
        <v>1</v>
      </c>
      <c r="N1557" t="s">
        <v>453</v>
      </c>
    </row>
    <row r="1558" spans="1:14">
      <c r="A1558" t="s">
        <v>451</v>
      </c>
      <c r="B1558" t="s">
        <v>452</v>
      </c>
      <c r="C1558" t="s">
        <v>224</v>
      </c>
      <c r="D1558" t="s">
        <v>225</v>
      </c>
      <c r="E1558" s="2">
        <v>45252.410416666666</v>
      </c>
      <c r="F1558" t="s">
        <v>150</v>
      </c>
      <c r="G1558" t="s">
        <v>149</v>
      </c>
      <c r="H1558" t="b">
        <v>1</v>
      </c>
      <c r="I1558">
        <v>1E-3</v>
      </c>
      <c r="J1558">
        <v>1E-3</v>
      </c>
      <c r="K1558" t="str">
        <f t="shared" si="72"/>
        <v>&lt;</v>
      </c>
      <c r="L1558">
        <f t="shared" si="73"/>
        <v>1</v>
      </c>
      <c r="M1558">
        <f t="shared" si="74"/>
        <v>1</v>
      </c>
      <c r="N1558" t="s">
        <v>453</v>
      </c>
    </row>
    <row r="1559" spans="1:14">
      <c r="A1559" t="s">
        <v>451</v>
      </c>
      <c r="B1559" t="s">
        <v>452</v>
      </c>
      <c r="C1559" t="s">
        <v>224</v>
      </c>
      <c r="D1559" t="s">
        <v>225</v>
      </c>
      <c r="E1559" s="2">
        <v>45167.438888888886</v>
      </c>
      <c r="F1559" t="s">
        <v>150</v>
      </c>
      <c r="G1559" t="s">
        <v>149</v>
      </c>
      <c r="H1559" t="b">
        <v>1</v>
      </c>
      <c r="I1559">
        <v>1E-3</v>
      </c>
      <c r="J1559">
        <v>1E-3</v>
      </c>
      <c r="K1559" t="str">
        <f t="shared" si="72"/>
        <v>&lt;</v>
      </c>
      <c r="L1559">
        <f t="shared" si="73"/>
        <v>1</v>
      </c>
      <c r="M1559">
        <f t="shared" si="74"/>
        <v>1</v>
      </c>
      <c r="N1559" t="s">
        <v>453</v>
      </c>
    </row>
    <row r="1560" spans="1:14">
      <c r="A1560" t="s">
        <v>451</v>
      </c>
      <c r="B1560" t="s">
        <v>452</v>
      </c>
      <c r="C1560" t="s">
        <v>224</v>
      </c>
      <c r="D1560" t="s">
        <v>225</v>
      </c>
      <c r="E1560" s="2">
        <v>45243.394444444442</v>
      </c>
      <c r="F1560" t="s">
        <v>150</v>
      </c>
      <c r="G1560" t="s">
        <v>149</v>
      </c>
      <c r="H1560" t="b">
        <v>1</v>
      </c>
      <c r="I1560">
        <v>1E-3</v>
      </c>
      <c r="J1560">
        <v>1E-3</v>
      </c>
      <c r="K1560" t="str">
        <f t="shared" si="72"/>
        <v>&lt;</v>
      </c>
      <c r="L1560">
        <f t="shared" si="73"/>
        <v>1</v>
      </c>
      <c r="M1560">
        <f t="shared" si="74"/>
        <v>1</v>
      </c>
      <c r="N1560" t="s">
        <v>453</v>
      </c>
    </row>
    <row r="1561" spans="1:14">
      <c r="A1561" t="s">
        <v>451</v>
      </c>
      <c r="B1561" t="s">
        <v>452</v>
      </c>
      <c r="C1561" t="s">
        <v>224</v>
      </c>
      <c r="D1561" t="s">
        <v>225</v>
      </c>
      <c r="E1561" s="2">
        <v>45040.449305555558</v>
      </c>
      <c r="F1561" t="s">
        <v>150</v>
      </c>
      <c r="G1561" t="s">
        <v>149</v>
      </c>
      <c r="H1561" t="b">
        <v>1</v>
      </c>
      <c r="I1561">
        <v>1E-3</v>
      </c>
      <c r="J1561">
        <v>1E-3</v>
      </c>
      <c r="K1561" t="str">
        <f t="shared" si="72"/>
        <v>&lt;</v>
      </c>
      <c r="L1561">
        <f t="shared" si="73"/>
        <v>1</v>
      </c>
      <c r="M1561">
        <f t="shared" si="74"/>
        <v>1</v>
      </c>
      <c r="N1561" t="s">
        <v>453</v>
      </c>
    </row>
    <row r="1562" spans="1:14">
      <c r="A1562" t="s">
        <v>451</v>
      </c>
      <c r="B1562" t="s">
        <v>452</v>
      </c>
      <c r="C1562" t="s">
        <v>224</v>
      </c>
      <c r="D1562" t="s">
        <v>225</v>
      </c>
      <c r="E1562" s="2">
        <v>45117.5</v>
      </c>
      <c r="F1562" t="s">
        <v>150</v>
      </c>
      <c r="G1562" t="s">
        <v>149</v>
      </c>
      <c r="H1562" t="b">
        <v>1</v>
      </c>
      <c r="I1562">
        <v>1E-3</v>
      </c>
      <c r="J1562">
        <v>1E-3</v>
      </c>
      <c r="K1562" t="str">
        <f t="shared" si="72"/>
        <v>&lt;</v>
      </c>
      <c r="L1562">
        <f t="shared" si="73"/>
        <v>1</v>
      </c>
      <c r="M1562">
        <f t="shared" si="74"/>
        <v>1</v>
      </c>
      <c r="N1562" t="s">
        <v>453</v>
      </c>
    </row>
    <row r="1563" spans="1:14">
      <c r="A1563" t="s">
        <v>451</v>
      </c>
      <c r="B1563" t="s">
        <v>452</v>
      </c>
      <c r="C1563" t="s">
        <v>224</v>
      </c>
      <c r="D1563" t="s">
        <v>225</v>
      </c>
      <c r="E1563" s="2">
        <v>45082.46875</v>
      </c>
      <c r="F1563" t="s">
        <v>150</v>
      </c>
      <c r="G1563" t="s">
        <v>149</v>
      </c>
      <c r="H1563" t="b">
        <v>1</v>
      </c>
      <c r="I1563">
        <v>1E-3</v>
      </c>
      <c r="J1563">
        <v>1E-3</v>
      </c>
      <c r="K1563" t="str">
        <f t="shared" si="72"/>
        <v>&lt;</v>
      </c>
      <c r="L1563">
        <f t="shared" si="73"/>
        <v>1</v>
      </c>
      <c r="M1563">
        <f t="shared" si="74"/>
        <v>1</v>
      </c>
      <c r="N1563" t="s">
        <v>453</v>
      </c>
    </row>
    <row r="1564" spans="1:14">
      <c r="A1564" t="s">
        <v>451</v>
      </c>
      <c r="B1564" t="s">
        <v>452</v>
      </c>
      <c r="C1564" t="s">
        <v>224</v>
      </c>
      <c r="D1564" t="s">
        <v>225</v>
      </c>
      <c r="E1564" s="2">
        <v>44993.400694444441</v>
      </c>
      <c r="F1564" t="s">
        <v>150</v>
      </c>
      <c r="G1564" t="s">
        <v>149</v>
      </c>
      <c r="H1564" t="b">
        <v>1</v>
      </c>
      <c r="I1564">
        <v>1E-3</v>
      </c>
      <c r="J1564">
        <v>1E-3</v>
      </c>
      <c r="K1564" t="str">
        <f t="shared" si="72"/>
        <v>&lt;</v>
      </c>
      <c r="L1564">
        <f t="shared" si="73"/>
        <v>1</v>
      </c>
      <c r="M1564">
        <f t="shared" si="74"/>
        <v>1</v>
      </c>
      <c r="N1564" t="s">
        <v>453</v>
      </c>
    </row>
    <row r="1565" spans="1:14">
      <c r="A1565" t="s">
        <v>451</v>
      </c>
      <c r="B1565" t="s">
        <v>452</v>
      </c>
      <c r="C1565" t="s">
        <v>224</v>
      </c>
      <c r="D1565" t="s">
        <v>225</v>
      </c>
      <c r="E1565" s="2">
        <v>45271.388888888891</v>
      </c>
      <c r="F1565" t="s">
        <v>150</v>
      </c>
      <c r="G1565" t="s">
        <v>149</v>
      </c>
      <c r="H1565" t="b">
        <v>1</v>
      </c>
      <c r="I1565">
        <v>1E-3</v>
      </c>
      <c r="J1565">
        <v>1E-3</v>
      </c>
      <c r="K1565" t="str">
        <f t="shared" si="72"/>
        <v>&lt;</v>
      </c>
      <c r="L1565">
        <f t="shared" si="73"/>
        <v>1</v>
      </c>
      <c r="M1565">
        <f t="shared" si="74"/>
        <v>1</v>
      </c>
      <c r="N1565" t="s">
        <v>453</v>
      </c>
    </row>
    <row r="1566" spans="1:14">
      <c r="A1566" t="s">
        <v>451</v>
      </c>
      <c r="B1566" t="s">
        <v>452</v>
      </c>
      <c r="C1566" t="s">
        <v>224</v>
      </c>
      <c r="D1566" t="s">
        <v>225</v>
      </c>
      <c r="E1566" s="2">
        <v>44988.42291666667</v>
      </c>
      <c r="F1566" t="s">
        <v>150</v>
      </c>
      <c r="G1566" t="s">
        <v>149</v>
      </c>
      <c r="H1566" t="b">
        <v>1</v>
      </c>
      <c r="I1566">
        <v>1E-3</v>
      </c>
      <c r="J1566">
        <v>1E-3</v>
      </c>
      <c r="K1566" t="str">
        <f t="shared" si="72"/>
        <v>&lt;</v>
      </c>
      <c r="L1566">
        <f t="shared" si="73"/>
        <v>1</v>
      </c>
      <c r="M1566">
        <f t="shared" si="74"/>
        <v>1</v>
      </c>
      <c r="N1566" t="s">
        <v>453</v>
      </c>
    </row>
    <row r="1567" spans="1:14">
      <c r="A1567" t="s">
        <v>451</v>
      </c>
      <c r="B1567" t="s">
        <v>452</v>
      </c>
      <c r="C1567" t="s">
        <v>224</v>
      </c>
      <c r="D1567" t="s">
        <v>225</v>
      </c>
      <c r="E1567" s="2">
        <v>44960.387499999997</v>
      </c>
      <c r="F1567" t="s">
        <v>150</v>
      </c>
      <c r="G1567" t="s">
        <v>149</v>
      </c>
      <c r="H1567" t="b">
        <v>1</v>
      </c>
      <c r="I1567">
        <v>1E-3</v>
      </c>
      <c r="J1567">
        <v>1E-3</v>
      </c>
      <c r="K1567" t="str">
        <f t="shared" si="72"/>
        <v>&lt;</v>
      </c>
      <c r="L1567">
        <f t="shared" si="73"/>
        <v>1</v>
      </c>
      <c r="M1567">
        <f t="shared" si="74"/>
        <v>1</v>
      </c>
      <c r="N1567" t="s">
        <v>453</v>
      </c>
    </row>
    <row r="1568" spans="1:14">
      <c r="A1568" t="s">
        <v>451</v>
      </c>
      <c r="B1568" t="s">
        <v>452</v>
      </c>
      <c r="C1568" t="s">
        <v>224</v>
      </c>
      <c r="D1568" t="s">
        <v>225</v>
      </c>
      <c r="E1568" s="2">
        <v>45146.490277777775</v>
      </c>
      <c r="F1568" t="s">
        <v>150</v>
      </c>
      <c r="G1568" t="s">
        <v>149</v>
      </c>
      <c r="H1568" t="b">
        <v>1</v>
      </c>
      <c r="I1568">
        <v>1E-3</v>
      </c>
      <c r="J1568">
        <v>1E-3</v>
      </c>
      <c r="K1568" t="str">
        <f t="shared" si="72"/>
        <v>&lt;</v>
      </c>
      <c r="L1568">
        <f t="shared" si="73"/>
        <v>1</v>
      </c>
      <c r="M1568">
        <f t="shared" si="74"/>
        <v>1</v>
      </c>
      <c r="N1568" t="s">
        <v>453</v>
      </c>
    </row>
    <row r="1569" spans="1:14">
      <c r="A1569" t="s">
        <v>451</v>
      </c>
      <c r="B1569" t="s">
        <v>452</v>
      </c>
      <c r="C1569" t="s">
        <v>224</v>
      </c>
      <c r="D1569" t="s">
        <v>225</v>
      </c>
      <c r="E1569" s="2">
        <v>45113.461111111108</v>
      </c>
      <c r="F1569" t="s">
        <v>150</v>
      </c>
      <c r="G1569" t="s">
        <v>149</v>
      </c>
      <c r="H1569" t="b">
        <v>1</v>
      </c>
      <c r="I1569">
        <v>1E-3</v>
      </c>
      <c r="J1569">
        <v>1E-3</v>
      </c>
      <c r="K1569" t="str">
        <f t="shared" si="72"/>
        <v>&lt;</v>
      </c>
      <c r="L1569">
        <f t="shared" si="73"/>
        <v>1</v>
      </c>
      <c r="M1569">
        <f t="shared" si="74"/>
        <v>1</v>
      </c>
      <c r="N1569" t="s">
        <v>453</v>
      </c>
    </row>
    <row r="1570" spans="1:14">
      <c r="A1570" t="s">
        <v>451</v>
      </c>
      <c r="B1570" t="s">
        <v>452</v>
      </c>
      <c r="C1570" t="s">
        <v>224</v>
      </c>
      <c r="D1570" t="s">
        <v>225</v>
      </c>
      <c r="E1570" s="2">
        <v>45258.4375</v>
      </c>
      <c r="F1570" t="s">
        <v>150</v>
      </c>
      <c r="G1570" t="s">
        <v>149</v>
      </c>
      <c r="H1570" t="b">
        <v>1</v>
      </c>
      <c r="I1570">
        <v>1E-3</v>
      </c>
      <c r="J1570">
        <v>1E-3</v>
      </c>
      <c r="K1570" t="str">
        <f t="shared" si="72"/>
        <v>&lt;</v>
      </c>
      <c r="L1570">
        <f t="shared" si="73"/>
        <v>1</v>
      </c>
      <c r="M1570">
        <f t="shared" si="74"/>
        <v>1</v>
      </c>
      <c r="N1570" t="s">
        <v>453</v>
      </c>
    </row>
    <row r="1571" spans="1:14">
      <c r="A1571" t="s">
        <v>451</v>
      </c>
      <c r="B1571" t="s">
        <v>452</v>
      </c>
      <c r="C1571" t="s">
        <v>224</v>
      </c>
      <c r="D1571" t="s">
        <v>225</v>
      </c>
      <c r="E1571" s="2">
        <v>44964.402083333334</v>
      </c>
      <c r="F1571" t="s">
        <v>150</v>
      </c>
      <c r="G1571" t="s">
        <v>149</v>
      </c>
      <c r="H1571" t="b">
        <v>1</v>
      </c>
      <c r="I1571">
        <v>1E-3</v>
      </c>
      <c r="J1571">
        <v>1E-3</v>
      </c>
      <c r="K1571" t="str">
        <f t="shared" si="72"/>
        <v>&lt;</v>
      </c>
      <c r="L1571">
        <f t="shared" si="73"/>
        <v>1</v>
      </c>
      <c r="M1571">
        <f t="shared" si="74"/>
        <v>1</v>
      </c>
      <c r="N1571" t="s">
        <v>453</v>
      </c>
    </row>
    <row r="1572" spans="1:14">
      <c r="A1572" t="s">
        <v>451</v>
      </c>
      <c r="B1572" t="s">
        <v>452</v>
      </c>
      <c r="C1572" t="s">
        <v>224</v>
      </c>
      <c r="D1572" t="s">
        <v>225</v>
      </c>
      <c r="E1572" s="2">
        <v>45012.43472222222</v>
      </c>
      <c r="F1572" t="s">
        <v>150</v>
      </c>
      <c r="G1572" t="s">
        <v>149</v>
      </c>
      <c r="H1572" t="b">
        <v>1</v>
      </c>
      <c r="I1572">
        <v>1E-3</v>
      </c>
      <c r="J1572">
        <v>1E-3</v>
      </c>
      <c r="K1572" t="str">
        <f t="shared" si="72"/>
        <v>&lt;</v>
      </c>
      <c r="L1572">
        <f t="shared" si="73"/>
        <v>1</v>
      </c>
      <c r="M1572">
        <f t="shared" si="74"/>
        <v>1</v>
      </c>
      <c r="N1572" t="s">
        <v>453</v>
      </c>
    </row>
    <row r="1573" spans="1:14">
      <c r="A1573" t="s">
        <v>451</v>
      </c>
      <c r="B1573" t="s">
        <v>452</v>
      </c>
      <c r="C1573" t="s">
        <v>224</v>
      </c>
      <c r="D1573" t="s">
        <v>225</v>
      </c>
      <c r="E1573" s="2">
        <v>45139.464583333334</v>
      </c>
      <c r="F1573" t="s">
        <v>150</v>
      </c>
      <c r="G1573" t="s">
        <v>149</v>
      </c>
      <c r="H1573" t="b">
        <v>1</v>
      </c>
      <c r="I1573">
        <v>1E-3</v>
      </c>
      <c r="J1573">
        <v>1E-3</v>
      </c>
      <c r="K1573" t="str">
        <f t="shared" si="72"/>
        <v>&lt;</v>
      </c>
      <c r="L1573">
        <f t="shared" si="73"/>
        <v>1</v>
      </c>
      <c r="M1573">
        <f t="shared" si="74"/>
        <v>1</v>
      </c>
      <c r="N1573" t="s">
        <v>453</v>
      </c>
    </row>
    <row r="1574" spans="1:14">
      <c r="A1574" t="s">
        <v>451</v>
      </c>
      <c r="B1574" t="s">
        <v>452</v>
      </c>
      <c r="C1574" t="s">
        <v>224</v>
      </c>
      <c r="D1574" t="s">
        <v>225</v>
      </c>
      <c r="E1574" s="2">
        <v>45215.488194444442</v>
      </c>
      <c r="F1574" t="s">
        <v>150</v>
      </c>
      <c r="G1574" t="s">
        <v>149</v>
      </c>
      <c r="H1574" t="b">
        <v>1</v>
      </c>
      <c r="I1574">
        <v>1E-3</v>
      </c>
      <c r="J1574">
        <v>1E-3</v>
      </c>
      <c r="K1574" t="str">
        <f t="shared" si="72"/>
        <v>&lt;</v>
      </c>
      <c r="L1574">
        <f t="shared" si="73"/>
        <v>1</v>
      </c>
      <c r="M1574">
        <f t="shared" si="74"/>
        <v>1</v>
      </c>
      <c r="N1574" t="s">
        <v>453</v>
      </c>
    </row>
    <row r="1575" spans="1:14">
      <c r="A1575" t="s">
        <v>451</v>
      </c>
      <c r="B1575" t="s">
        <v>452</v>
      </c>
      <c r="C1575" t="s">
        <v>224</v>
      </c>
      <c r="D1575" t="s">
        <v>225</v>
      </c>
      <c r="E1575" s="2">
        <v>44971.522916666669</v>
      </c>
      <c r="F1575" t="s">
        <v>150</v>
      </c>
      <c r="G1575" t="s">
        <v>149</v>
      </c>
      <c r="H1575" t="b">
        <v>1</v>
      </c>
      <c r="I1575">
        <v>1E-3</v>
      </c>
      <c r="J1575">
        <v>1E-3</v>
      </c>
      <c r="K1575" t="str">
        <f t="shared" si="72"/>
        <v>&lt;</v>
      </c>
      <c r="L1575">
        <f t="shared" si="73"/>
        <v>1</v>
      </c>
      <c r="M1575">
        <f t="shared" si="74"/>
        <v>1</v>
      </c>
      <c r="N1575" t="s">
        <v>453</v>
      </c>
    </row>
    <row r="1576" spans="1:14">
      <c r="A1576" t="s">
        <v>451</v>
      </c>
      <c r="B1576" t="s">
        <v>452</v>
      </c>
      <c r="C1576" t="s">
        <v>224</v>
      </c>
      <c r="D1576" t="s">
        <v>225</v>
      </c>
      <c r="E1576" s="2">
        <v>45096.443055555559</v>
      </c>
      <c r="F1576" t="s">
        <v>150</v>
      </c>
      <c r="G1576" t="s">
        <v>149</v>
      </c>
      <c r="H1576" t="b">
        <v>1</v>
      </c>
      <c r="I1576">
        <v>1E-3</v>
      </c>
      <c r="J1576">
        <v>1E-3</v>
      </c>
      <c r="K1576" t="str">
        <f t="shared" si="72"/>
        <v>&lt;</v>
      </c>
      <c r="L1576">
        <f t="shared" si="73"/>
        <v>1</v>
      </c>
      <c r="M1576">
        <f t="shared" si="74"/>
        <v>1</v>
      </c>
      <c r="N1576" t="s">
        <v>453</v>
      </c>
    </row>
    <row r="1577" spans="1:14">
      <c r="A1577" t="s">
        <v>451</v>
      </c>
      <c r="B1577" t="s">
        <v>452</v>
      </c>
      <c r="C1577" t="s">
        <v>224</v>
      </c>
      <c r="D1577" t="s">
        <v>225</v>
      </c>
      <c r="E1577" s="2">
        <v>45069.479861111111</v>
      </c>
      <c r="F1577" t="s">
        <v>150</v>
      </c>
      <c r="G1577" t="s">
        <v>149</v>
      </c>
      <c r="H1577" t="b">
        <v>1</v>
      </c>
      <c r="I1577">
        <v>1E-3</v>
      </c>
      <c r="J1577">
        <v>1E-3</v>
      </c>
      <c r="K1577" t="str">
        <f t="shared" si="72"/>
        <v>&lt;</v>
      </c>
      <c r="L1577">
        <f t="shared" si="73"/>
        <v>1</v>
      </c>
      <c r="M1577">
        <f t="shared" si="74"/>
        <v>1</v>
      </c>
      <c r="N1577" t="s">
        <v>453</v>
      </c>
    </row>
    <row r="1578" spans="1:14">
      <c r="A1578" t="s">
        <v>451</v>
      </c>
      <c r="B1578" t="s">
        <v>452</v>
      </c>
      <c r="C1578" t="s">
        <v>224</v>
      </c>
      <c r="D1578" t="s">
        <v>225</v>
      </c>
      <c r="E1578" s="2">
        <v>45209.458333333336</v>
      </c>
      <c r="F1578" t="s">
        <v>150</v>
      </c>
      <c r="G1578" t="s">
        <v>149</v>
      </c>
      <c r="H1578" t="b">
        <v>1</v>
      </c>
      <c r="I1578">
        <v>1E-3</v>
      </c>
      <c r="J1578">
        <v>1E-3</v>
      </c>
      <c r="K1578" t="str">
        <f t="shared" si="72"/>
        <v>&lt;</v>
      </c>
      <c r="L1578">
        <f t="shared" si="73"/>
        <v>1</v>
      </c>
      <c r="M1578">
        <f t="shared" si="74"/>
        <v>1</v>
      </c>
      <c r="N1578" t="s">
        <v>453</v>
      </c>
    </row>
    <row r="1579" spans="1:14">
      <c r="A1579" t="s">
        <v>451</v>
      </c>
      <c r="B1579" t="s">
        <v>452</v>
      </c>
      <c r="C1579" t="s">
        <v>224</v>
      </c>
      <c r="D1579" t="s">
        <v>225</v>
      </c>
      <c r="E1579" s="2">
        <v>45062.515277777777</v>
      </c>
      <c r="F1579" t="s">
        <v>150</v>
      </c>
      <c r="G1579" t="s">
        <v>149</v>
      </c>
      <c r="H1579" t="b">
        <v>1</v>
      </c>
      <c r="I1579">
        <v>1E-3</v>
      </c>
      <c r="J1579">
        <v>1E-3</v>
      </c>
      <c r="K1579" t="str">
        <f t="shared" si="72"/>
        <v>&lt;</v>
      </c>
      <c r="L1579">
        <f t="shared" si="73"/>
        <v>1</v>
      </c>
      <c r="M1579">
        <f t="shared" si="74"/>
        <v>1</v>
      </c>
      <c r="N1579" t="s">
        <v>453</v>
      </c>
    </row>
    <row r="1580" spans="1:14">
      <c r="A1580" t="s">
        <v>451</v>
      </c>
      <c r="B1580" t="s">
        <v>452</v>
      </c>
      <c r="C1580" t="s">
        <v>224</v>
      </c>
      <c r="D1580" t="s">
        <v>225</v>
      </c>
      <c r="E1580" s="2">
        <v>45090.520833333336</v>
      </c>
      <c r="F1580" t="s">
        <v>150</v>
      </c>
      <c r="G1580" t="s">
        <v>149</v>
      </c>
      <c r="H1580" t="b">
        <v>1</v>
      </c>
      <c r="I1580">
        <v>1E-3</v>
      </c>
      <c r="J1580">
        <v>1E-3</v>
      </c>
      <c r="K1580" t="str">
        <f t="shared" si="72"/>
        <v>&lt;</v>
      </c>
      <c r="L1580">
        <f t="shared" si="73"/>
        <v>1</v>
      </c>
      <c r="M1580">
        <f t="shared" si="74"/>
        <v>1</v>
      </c>
      <c r="N1580" t="s">
        <v>453</v>
      </c>
    </row>
    <row r="1581" spans="1:14">
      <c r="A1581" t="s">
        <v>451</v>
      </c>
      <c r="B1581" t="s">
        <v>452</v>
      </c>
      <c r="C1581" t="s">
        <v>224</v>
      </c>
      <c r="D1581" t="s">
        <v>225</v>
      </c>
      <c r="E1581" s="2">
        <v>44944.429166666669</v>
      </c>
      <c r="F1581" t="s">
        <v>150</v>
      </c>
      <c r="G1581" t="s">
        <v>149</v>
      </c>
      <c r="H1581" t="b">
        <v>1</v>
      </c>
      <c r="I1581">
        <v>1E-3</v>
      </c>
      <c r="J1581">
        <v>1E-3</v>
      </c>
      <c r="K1581" t="str">
        <f t="shared" si="72"/>
        <v>&lt;</v>
      </c>
      <c r="L1581">
        <f t="shared" si="73"/>
        <v>1</v>
      </c>
      <c r="M1581">
        <f t="shared" si="74"/>
        <v>1</v>
      </c>
      <c r="N1581" t="s">
        <v>453</v>
      </c>
    </row>
    <row r="1582" spans="1:14">
      <c r="A1582" t="s">
        <v>451</v>
      </c>
      <c r="B1582" t="s">
        <v>452</v>
      </c>
      <c r="C1582" t="s">
        <v>224</v>
      </c>
      <c r="D1582" t="s">
        <v>225</v>
      </c>
      <c r="E1582" s="2">
        <v>45104.442361111112</v>
      </c>
      <c r="F1582" t="s">
        <v>150</v>
      </c>
      <c r="G1582" t="s">
        <v>149</v>
      </c>
      <c r="H1582" t="b">
        <v>1</v>
      </c>
      <c r="I1582">
        <v>1E-3</v>
      </c>
      <c r="J1582">
        <v>1E-3</v>
      </c>
      <c r="K1582" t="str">
        <f t="shared" si="72"/>
        <v>&lt;</v>
      </c>
      <c r="L1582">
        <f t="shared" si="73"/>
        <v>1</v>
      </c>
      <c r="M1582">
        <f t="shared" si="74"/>
        <v>1</v>
      </c>
      <c r="N1582" t="s">
        <v>453</v>
      </c>
    </row>
    <row r="1583" spans="1:14">
      <c r="A1583" t="s">
        <v>451</v>
      </c>
      <c r="B1583" t="s">
        <v>452</v>
      </c>
      <c r="C1583" t="s">
        <v>224</v>
      </c>
      <c r="D1583" t="s">
        <v>225</v>
      </c>
      <c r="E1583" s="2">
        <v>45266.500694444447</v>
      </c>
      <c r="F1583" t="s">
        <v>150</v>
      </c>
      <c r="G1583" t="s">
        <v>149</v>
      </c>
      <c r="H1583" t="b">
        <v>1</v>
      </c>
      <c r="I1583">
        <v>1E-3</v>
      </c>
      <c r="J1583">
        <v>1E-3</v>
      </c>
      <c r="K1583" t="str">
        <f t="shared" si="72"/>
        <v>&lt;</v>
      </c>
      <c r="L1583">
        <f t="shared" si="73"/>
        <v>1</v>
      </c>
      <c r="M1583">
        <f t="shared" si="74"/>
        <v>1</v>
      </c>
      <c r="N1583" t="s">
        <v>453</v>
      </c>
    </row>
    <row r="1584" spans="1:14">
      <c r="A1584" t="s">
        <v>451</v>
      </c>
      <c r="B1584" t="s">
        <v>452</v>
      </c>
      <c r="C1584" t="s">
        <v>224</v>
      </c>
      <c r="D1584" t="s">
        <v>225</v>
      </c>
      <c r="E1584" s="2">
        <v>45133.40902777778</v>
      </c>
      <c r="F1584" t="s">
        <v>150</v>
      </c>
      <c r="G1584" t="s">
        <v>149</v>
      </c>
      <c r="H1584" t="b">
        <v>1</v>
      </c>
      <c r="I1584">
        <v>1E-3</v>
      </c>
      <c r="J1584">
        <v>1E-3</v>
      </c>
      <c r="K1584" t="str">
        <f t="shared" si="72"/>
        <v>&lt;</v>
      </c>
      <c r="L1584">
        <f t="shared" si="73"/>
        <v>1</v>
      </c>
      <c r="M1584">
        <f t="shared" si="74"/>
        <v>1</v>
      </c>
      <c r="N1584" t="s">
        <v>453</v>
      </c>
    </row>
    <row r="1585" spans="1:14">
      <c r="A1585" t="s">
        <v>451</v>
      </c>
      <c r="B1585" t="s">
        <v>452</v>
      </c>
      <c r="C1585" t="s">
        <v>224</v>
      </c>
      <c r="D1585" t="s">
        <v>225</v>
      </c>
      <c r="E1585" s="2">
        <v>45194.481944444444</v>
      </c>
      <c r="F1585" t="s">
        <v>150</v>
      </c>
      <c r="G1585" t="s">
        <v>149</v>
      </c>
      <c r="H1585" t="b">
        <v>1</v>
      </c>
      <c r="I1585">
        <v>1E-3</v>
      </c>
      <c r="J1585">
        <v>1E-3</v>
      </c>
      <c r="K1585" t="str">
        <f t="shared" si="72"/>
        <v>&lt;</v>
      </c>
      <c r="L1585">
        <f t="shared" si="73"/>
        <v>1</v>
      </c>
      <c r="M1585">
        <f t="shared" si="74"/>
        <v>1</v>
      </c>
      <c r="N1585" t="s">
        <v>453</v>
      </c>
    </row>
    <row r="1586" spans="1:14">
      <c r="A1586" t="s">
        <v>451</v>
      </c>
      <c r="B1586" t="s">
        <v>452</v>
      </c>
      <c r="C1586" t="s">
        <v>224</v>
      </c>
      <c r="D1586" t="s">
        <v>225</v>
      </c>
      <c r="E1586" s="2">
        <v>45231.435416666667</v>
      </c>
      <c r="F1586" t="s">
        <v>150</v>
      </c>
      <c r="G1586" t="s">
        <v>149</v>
      </c>
      <c r="H1586" t="b">
        <v>1</v>
      </c>
      <c r="I1586">
        <v>1E-3</v>
      </c>
      <c r="J1586">
        <v>1E-3</v>
      </c>
      <c r="K1586" t="str">
        <f t="shared" si="72"/>
        <v>&lt;</v>
      </c>
      <c r="L1586">
        <f t="shared" si="73"/>
        <v>1</v>
      </c>
      <c r="M1586">
        <f t="shared" si="74"/>
        <v>1</v>
      </c>
      <c r="N1586" t="s">
        <v>453</v>
      </c>
    </row>
    <row r="1587" spans="1:14">
      <c r="A1587" t="s">
        <v>451</v>
      </c>
      <c r="B1587" t="s">
        <v>452</v>
      </c>
      <c r="C1587" t="s">
        <v>224</v>
      </c>
      <c r="D1587" t="s">
        <v>225</v>
      </c>
      <c r="E1587" s="2">
        <v>45202.523611111108</v>
      </c>
      <c r="F1587" t="s">
        <v>150</v>
      </c>
      <c r="G1587" t="s">
        <v>149</v>
      </c>
      <c r="H1587" t="b">
        <v>1</v>
      </c>
      <c r="I1587">
        <v>1E-3</v>
      </c>
      <c r="J1587">
        <v>1E-3</v>
      </c>
      <c r="K1587" t="str">
        <f t="shared" si="72"/>
        <v>&lt;</v>
      </c>
      <c r="L1587">
        <f t="shared" si="73"/>
        <v>1</v>
      </c>
      <c r="M1587">
        <f t="shared" si="74"/>
        <v>1</v>
      </c>
      <c r="N1587" t="s">
        <v>453</v>
      </c>
    </row>
    <row r="1588" spans="1:14">
      <c r="A1588" t="s">
        <v>451</v>
      </c>
      <c r="B1588" t="s">
        <v>452</v>
      </c>
      <c r="C1588" t="s">
        <v>364</v>
      </c>
      <c r="D1588" t="s">
        <v>365</v>
      </c>
      <c r="E1588" s="2">
        <v>45153.663194444445</v>
      </c>
      <c r="F1588" t="s">
        <v>150</v>
      </c>
      <c r="G1588" t="s">
        <v>149</v>
      </c>
      <c r="H1588" t="b">
        <v>1</v>
      </c>
      <c r="I1588">
        <v>1E-3</v>
      </c>
      <c r="J1588">
        <v>1E-3</v>
      </c>
      <c r="K1588" t="str">
        <f t="shared" si="72"/>
        <v>&lt;</v>
      </c>
      <c r="L1588">
        <f t="shared" si="73"/>
        <v>1</v>
      </c>
      <c r="M1588">
        <f t="shared" si="74"/>
        <v>1</v>
      </c>
      <c r="N1588" t="s">
        <v>453</v>
      </c>
    </row>
    <row r="1589" spans="1:14">
      <c r="A1589" t="s">
        <v>451</v>
      </c>
      <c r="B1589" t="s">
        <v>452</v>
      </c>
      <c r="C1589" t="s">
        <v>364</v>
      </c>
      <c r="D1589" t="s">
        <v>365</v>
      </c>
      <c r="E1589" s="2">
        <v>44966.415972222225</v>
      </c>
      <c r="F1589" t="s">
        <v>150</v>
      </c>
      <c r="G1589" t="s">
        <v>149</v>
      </c>
      <c r="H1589" t="b">
        <v>1</v>
      </c>
      <c r="I1589">
        <v>1E-3</v>
      </c>
      <c r="J1589">
        <v>1E-3</v>
      </c>
      <c r="K1589" t="str">
        <f t="shared" si="72"/>
        <v>&lt;</v>
      </c>
      <c r="L1589">
        <f t="shared" si="73"/>
        <v>1</v>
      </c>
      <c r="M1589">
        <f t="shared" si="74"/>
        <v>1</v>
      </c>
      <c r="N1589" t="s">
        <v>453</v>
      </c>
    </row>
    <row r="1590" spans="1:14">
      <c r="A1590" t="s">
        <v>451</v>
      </c>
      <c r="B1590" t="s">
        <v>452</v>
      </c>
      <c r="C1590" t="s">
        <v>364</v>
      </c>
      <c r="D1590" t="s">
        <v>365</v>
      </c>
      <c r="E1590" s="2">
        <v>44952.427777777775</v>
      </c>
      <c r="F1590" t="s">
        <v>150</v>
      </c>
      <c r="G1590" t="s">
        <v>149</v>
      </c>
      <c r="H1590" t="b">
        <v>1</v>
      </c>
      <c r="I1590">
        <v>1E-3</v>
      </c>
      <c r="J1590">
        <v>1E-3</v>
      </c>
      <c r="K1590" t="str">
        <f t="shared" si="72"/>
        <v>&lt;</v>
      </c>
      <c r="L1590">
        <f t="shared" si="73"/>
        <v>1</v>
      </c>
      <c r="M1590">
        <f t="shared" si="74"/>
        <v>1</v>
      </c>
      <c r="N1590" t="s">
        <v>453</v>
      </c>
    </row>
    <row r="1591" spans="1:14">
      <c r="A1591" t="s">
        <v>451</v>
      </c>
      <c r="B1591" t="s">
        <v>452</v>
      </c>
      <c r="C1591" t="s">
        <v>364</v>
      </c>
      <c r="D1591" t="s">
        <v>365</v>
      </c>
      <c r="E1591" s="2">
        <v>45177.652083333334</v>
      </c>
      <c r="F1591" t="s">
        <v>150</v>
      </c>
      <c r="G1591" t="s">
        <v>149</v>
      </c>
      <c r="H1591" t="b">
        <v>1</v>
      </c>
      <c r="I1591">
        <v>1E-3</v>
      </c>
      <c r="J1591">
        <v>1E-3</v>
      </c>
      <c r="K1591" t="str">
        <f t="shared" si="72"/>
        <v>&lt;</v>
      </c>
      <c r="L1591">
        <f t="shared" si="73"/>
        <v>1</v>
      </c>
      <c r="M1591">
        <f t="shared" si="74"/>
        <v>1</v>
      </c>
      <c r="N1591" t="s">
        <v>453</v>
      </c>
    </row>
    <row r="1592" spans="1:14">
      <c r="A1592" t="s">
        <v>451</v>
      </c>
      <c r="B1592" t="s">
        <v>452</v>
      </c>
      <c r="C1592" t="s">
        <v>364</v>
      </c>
      <c r="D1592" t="s">
        <v>365</v>
      </c>
      <c r="E1592" s="2">
        <v>45117.57708333333</v>
      </c>
      <c r="F1592" t="s">
        <v>150</v>
      </c>
      <c r="G1592" t="s">
        <v>149</v>
      </c>
      <c r="H1592" t="b">
        <v>1</v>
      </c>
      <c r="I1592">
        <v>1E-3</v>
      </c>
      <c r="J1592">
        <v>1E-3</v>
      </c>
      <c r="K1592" t="str">
        <f t="shared" si="72"/>
        <v>&lt;</v>
      </c>
      <c r="L1592">
        <f t="shared" si="73"/>
        <v>1</v>
      </c>
      <c r="M1592">
        <f t="shared" si="74"/>
        <v>1</v>
      </c>
      <c r="N1592" t="s">
        <v>453</v>
      </c>
    </row>
    <row r="1593" spans="1:14">
      <c r="A1593" t="s">
        <v>451</v>
      </c>
      <c r="B1593" t="s">
        <v>452</v>
      </c>
      <c r="C1593" t="s">
        <v>364</v>
      </c>
      <c r="D1593" t="s">
        <v>365</v>
      </c>
      <c r="E1593" s="2">
        <v>45106.525694444441</v>
      </c>
      <c r="F1593" t="s">
        <v>150</v>
      </c>
      <c r="G1593" t="s">
        <v>149</v>
      </c>
      <c r="H1593" t="b">
        <v>1</v>
      </c>
      <c r="I1593">
        <v>1E-3</v>
      </c>
      <c r="J1593">
        <v>1E-3</v>
      </c>
      <c r="K1593" t="str">
        <f t="shared" si="72"/>
        <v>&lt;</v>
      </c>
      <c r="L1593">
        <f t="shared" si="73"/>
        <v>1</v>
      </c>
      <c r="M1593">
        <f t="shared" si="74"/>
        <v>1</v>
      </c>
      <c r="N1593" t="s">
        <v>453</v>
      </c>
    </row>
    <row r="1594" spans="1:14">
      <c r="A1594" t="s">
        <v>451</v>
      </c>
      <c r="B1594" t="s">
        <v>452</v>
      </c>
      <c r="C1594" t="s">
        <v>364</v>
      </c>
      <c r="D1594" t="s">
        <v>365</v>
      </c>
      <c r="E1594" s="2">
        <v>45238.538194444445</v>
      </c>
      <c r="F1594" t="s">
        <v>150</v>
      </c>
      <c r="G1594" t="s">
        <v>149</v>
      </c>
      <c r="H1594" t="b">
        <v>1</v>
      </c>
      <c r="I1594">
        <v>1E-3</v>
      </c>
      <c r="J1594">
        <v>1E-3</v>
      </c>
      <c r="K1594" t="str">
        <f t="shared" si="72"/>
        <v>&lt;</v>
      </c>
      <c r="L1594">
        <f t="shared" si="73"/>
        <v>1</v>
      </c>
      <c r="M1594">
        <f t="shared" si="74"/>
        <v>1</v>
      </c>
      <c r="N1594" t="s">
        <v>453</v>
      </c>
    </row>
    <row r="1595" spans="1:14">
      <c r="A1595" t="s">
        <v>451</v>
      </c>
      <c r="B1595" t="s">
        <v>452</v>
      </c>
      <c r="C1595" t="s">
        <v>364</v>
      </c>
      <c r="D1595" t="s">
        <v>365</v>
      </c>
      <c r="E1595" s="2">
        <v>45204.486805555556</v>
      </c>
      <c r="F1595" t="s">
        <v>150</v>
      </c>
      <c r="G1595" t="s">
        <v>149</v>
      </c>
      <c r="H1595" t="b">
        <v>1</v>
      </c>
      <c r="I1595">
        <v>1E-3</v>
      </c>
      <c r="J1595">
        <v>1E-3</v>
      </c>
      <c r="K1595" t="str">
        <f t="shared" si="72"/>
        <v>&lt;</v>
      </c>
      <c r="L1595">
        <f t="shared" si="73"/>
        <v>1</v>
      </c>
      <c r="M1595">
        <f t="shared" si="74"/>
        <v>1</v>
      </c>
      <c r="N1595" t="s">
        <v>453</v>
      </c>
    </row>
    <row r="1596" spans="1:14">
      <c r="A1596" t="s">
        <v>451</v>
      </c>
      <c r="B1596" t="s">
        <v>452</v>
      </c>
      <c r="C1596" t="s">
        <v>364</v>
      </c>
      <c r="D1596" t="s">
        <v>365</v>
      </c>
      <c r="E1596" s="2">
        <v>45210.509027777778</v>
      </c>
      <c r="F1596" t="s">
        <v>150</v>
      </c>
      <c r="G1596" t="s">
        <v>149</v>
      </c>
      <c r="H1596" t="b">
        <v>1</v>
      </c>
      <c r="I1596">
        <v>1E-3</v>
      </c>
      <c r="J1596">
        <v>1E-3</v>
      </c>
      <c r="K1596" t="str">
        <f t="shared" si="72"/>
        <v>&lt;</v>
      </c>
      <c r="L1596">
        <f t="shared" si="73"/>
        <v>1</v>
      </c>
      <c r="M1596">
        <f t="shared" si="74"/>
        <v>1</v>
      </c>
      <c r="N1596" t="s">
        <v>453</v>
      </c>
    </row>
    <row r="1597" spans="1:14">
      <c r="A1597" t="s">
        <v>451</v>
      </c>
      <c r="B1597" t="s">
        <v>452</v>
      </c>
      <c r="C1597" t="s">
        <v>364</v>
      </c>
      <c r="D1597" t="s">
        <v>365</v>
      </c>
      <c r="E1597" s="2">
        <v>45016.541666666664</v>
      </c>
      <c r="F1597" t="s">
        <v>150</v>
      </c>
      <c r="G1597" t="s">
        <v>149</v>
      </c>
      <c r="H1597" t="b">
        <v>1</v>
      </c>
      <c r="I1597">
        <v>1E-3</v>
      </c>
      <c r="J1597">
        <v>1E-3</v>
      </c>
      <c r="K1597" t="str">
        <f t="shared" si="72"/>
        <v>&lt;</v>
      </c>
      <c r="L1597">
        <f t="shared" si="73"/>
        <v>1</v>
      </c>
      <c r="M1597">
        <f t="shared" si="74"/>
        <v>1</v>
      </c>
      <c r="N1597" t="s">
        <v>453</v>
      </c>
    </row>
    <row r="1598" spans="1:14">
      <c r="A1598" t="s">
        <v>451</v>
      </c>
      <c r="B1598" t="s">
        <v>452</v>
      </c>
      <c r="C1598" t="s">
        <v>364</v>
      </c>
      <c r="D1598" t="s">
        <v>365</v>
      </c>
      <c r="E1598" s="2">
        <v>45271.531944444447</v>
      </c>
      <c r="F1598" t="s">
        <v>150</v>
      </c>
      <c r="G1598" t="s">
        <v>149</v>
      </c>
      <c r="H1598" t="b">
        <v>1</v>
      </c>
      <c r="I1598">
        <v>1E-3</v>
      </c>
      <c r="J1598">
        <v>1E-3</v>
      </c>
      <c r="K1598" t="str">
        <f t="shared" si="72"/>
        <v>&lt;</v>
      </c>
      <c r="L1598">
        <f t="shared" si="73"/>
        <v>1</v>
      </c>
      <c r="M1598">
        <f t="shared" si="74"/>
        <v>1</v>
      </c>
      <c r="N1598" t="s">
        <v>453</v>
      </c>
    </row>
    <row r="1599" spans="1:14">
      <c r="A1599" t="s">
        <v>451</v>
      </c>
      <c r="B1599" t="s">
        <v>452</v>
      </c>
      <c r="C1599" t="s">
        <v>203</v>
      </c>
      <c r="D1599" t="s">
        <v>204</v>
      </c>
      <c r="E1599" s="2">
        <v>45177.525694444441</v>
      </c>
      <c r="F1599" t="s">
        <v>150</v>
      </c>
      <c r="G1599" t="s">
        <v>149</v>
      </c>
      <c r="H1599" t="b">
        <v>1</v>
      </c>
      <c r="I1599">
        <v>1E-3</v>
      </c>
      <c r="J1599">
        <v>1E-3</v>
      </c>
      <c r="K1599" t="str">
        <f t="shared" si="72"/>
        <v>&lt;</v>
      </c>
      <c r="L1599">
        <f t="shared" si="73"/>
        <v>1</v>
      </c>
      <c r="M1599">
        <f t="shared" si="74"/>
        <v>1</v>
      </c>
      <c r="N1599" t="s">
        <v>453</v>
      </c>
    </row>
    <row r="1600" spans="1:14">
      <c r="A1600" t="s">
        <v>451</v>
      </c>
      <c r="B1600" t="s">
        <v>452</v>
      </c>
      <c r="C1600" t="s">
        <v>203</v>
      </c>
      <c r="D1600" t="s">
        <v>204</v>
      </c>
      <c r="E1600" s="2">
        <v>45103.462500000001</v>
      </c>
      <c r="F1600" t="s">
        <v>150</v>
      </c>
      <c r="G1600" t="s">
        <v>149</v>
      </c>
      <c r="H1600" t="b">
        <v>1</v>
      </c>
      <c r="I1600">
        <v>1E-3</v>
      </c>
      <c r="J1600">
        <v>1E-3</v>
      </c>
      <c r="K1600" t="str">
        <f t="shared" si="72"/>
        <v>&lt;</v>
      </c>
      <c r="L1600">
        <f t="shared" si="73"/>
        <v>1</v>
      </c>
      <c r="M1600">
        <f t="shared" si="74"/>
        <v>1</v>
      </c>
      <c r="N1600" t="s">
        <v>453</v>
      </c>
    </row>
    <row r="1601" spans="1:14">
      <c r="A1601" t="s">
        <v>451</v>
      </c>
      <c r="B1601" t="s">
        <v>452</v>
      </c>
      <c r="C1601" t="s">
        <v>203</v>
      </c>
      <c r="D1601" t="s">
        <v>204</v>
      </c>
      <c r="E1601" s="2">
        <v>45005.522222222222</v>
      </c>
      <c r="F1601" t="s">
        <v>150</v>
      </c>
      <c r="G1601" t="s">
        <v>149</v>
      </c>
      <c r="H1601" t="b">
        <v>1</v>
      </c>
      <c r="I1601">
        <v>1E-3</v>
      </c>
      <c r="J1601">
        <v>1E-3</v>
      </c>
      <c r="K1601" t="str">
        <f t="shared" si="72"/>
        <v>&lt;</v>
      </c>
      <c r="L1601">
        <f t="shared" si="73"/>
        <v>1</v>
      </c>
      <c r="M1601">
        <f t="shared" si="74"/>
        <v>1</v>
      </c>
      <c r="N1601" t="s">
        <v>453</v>
      </c>
    </row>
    <row r="1602" spans="1:14">
      <c r="A1602" t="s">
        <v>451</v>
      </c>
      <c r="B1602" t="s">
        <v>452</v>
      </c>
      <c r="C1602" t="s">
        <v>203</v>
      </c>
      <c r="D1602" t="s">
        <v>204</v>
      </c>
      <c r="E1602" s="2">
        <v>45145.540277777778</v>
      </c>
      <c r="F1602" t="s">
        <v>150</v>
      </c>
      <c r="G1602" t="s">
        <v>149</v>
      </c>
      <c r="H1602" t="b">
        <v>1</v>
      </c>
      <c r="I1602">
        <v>1E-3</v>
      </c>
      <c r="J1602">
        <v>1E-3</v>
      </c>
      <c r="K1602" t="str">
        <f t="shared" si="72"/>
        <v>&lt;</v>
      </c>
      <c r="L1602">
        <f t="shared" si="73"/>
        <v>1</v>
      </c>
      <c r="M1602">
        <f t="shared" si="74"/>
        <v>1</v>
      </c>
      <c r="N1602" t="s">
        <v>453</v>
      </c>
    </row>
    <row r="1603" spans="1:14">
      <c r="A1603" t="s">
        <v>451</v>
      </c>
      <c r="B1603" t="s">
        <v>452</v>
      </c>
      <c r="C1603" t="s">
        <v>203</v>
      </c>
      <c r="D1603" t="s">
        <v>204</v>
      </c>
      <c r="E1603" s="2">
        <v>45048.640972222223</v>
      </c>
      <c r="F1603" t="s">
        <v>150</v>
      </c>
      <c r="G1603" t="s">
        <v>149</v>
      </c>
      <c r="H1603" t="b">
        <v>1</v>
      </c>
      <c r="I1603">
        <v>1E-3</v>
      </c>
      <c r="J1603">
        <v>1E-3</v>
      </c>
      <c r="K1603" t="str">
        <f t="shared" ref="K1603:K1666" si="75">IF(H1603=TRUE,"&lt;","=")</f>
        <v>&lt;</v>
      </c>
      <c r="L1603">
        <f t="shared" ref="L1603:L1666" si="76">I1603*1000</f>
        <v>1</v>
      </c>
      <c r="M1603">
        <f t="shared" ref="M1603:M1666" si="77">J1603*1000</f>
        <v>1</v>
      </c>
      <c r="N1603" t="s">
        <v>453</v>
      </c>
    </row>
    <row r="1604" spans="1:14">
      <c r="A1604" t="s">
        <v>451</v>
      </c>
      <c r="B1604" t="s">
        <v>452</v>
      </c>
      <c r="C1604" t="s">
        <v>203</v>
      </c>
      <c r="D1604" t="s">
        <v>204</v>
      </c>
      <c r="E1604" s="2">
        <v>45044.57916666667</v>
      </c>
      <c r="F1604" t="s">
        <v>150</v>
      </c>
      <c r="G1604" t="s">
        <v>149</v>
      </c>
      <c r="H1604" t="b">
        <v>1</v>
      </c>
      <c r="I1604">
        <v>1E-3</v>
      </c>
      <c r="J1604">
        <v>1E-3</v>
      </c>
      <c r="K1604" t="str">
        <f t="shared" si="75"/>
        <v>&lt;</v>
      </c>
      <c r="L1604">
        <f t="shared" si="76"/>
        <v>1</v>
      </c>
      <c r="M1604">
        <f t="shared" si="77"/>
        <v>1</v>
      </c>
      <c r="N1604" t="s">
        <v>453</v>
      </c>
    </row>
    <row r="1605" spans="1:14">
      <c r="A1605" t="s">
        <v>451</v>
      </c>
      <c r="B1605" t="s">
        <v>452</v>
      </c>
      <c r="C1605" t="s">
        <v>203</v>
      </c>
      <c r="D1605" t="s">
        <v>204</v>
      </c>
      <c r="E1605" s="2">
        <v>45037.580555555556</v>
      </c>
      <c r="F1605" t="s">
        <v>150</v>
      </c>
      <c r="G1605" t="s">
        <v>149</v>
      </c>
      <c r="H1605" t="b">
        <v>1</v>
      </c>
      <c r="I1605">
        <v>1E-3</v>
      </c>
      <c r="J1605">
        <v>1E-3</v>
      </c>
      <c r="K1605" t="str">
        <f t="shared" si="75"/>
        <v>&lt;</v>
      </c>
      <c r="L1605">
        <f t="shared" si="76"/>
        <v>1</v>
      </c>
      <c r="M1605">
        <f t="shared" si="77"/>
        <v>1</v>
      </c>
      <c r="N1605" t="s">
        <v>453</v>
      </c>
    </row>
    <row r="1606" spans="1:14">
      <c r="A1606" t="s">
        <v>451</v>
      </c>
      <c r="B1606" t="s">
        <v>452</v>
      </c>
      <c r="C1606" t="s">
        <v>203</v>
      </c>
      <c r="D1606" t="s">
        <v>204</v>
      </c>
      <c r="E1606" s="2">
        <v>45243.478472222225</v>
      </c>
      <c r="F1606" t="s">
        <v>150</v>
      </c>
      <c r="G1606" t="s">
        <v>149</v>
      </c>
      <c r="H1606" t="b">
        <v>1</v>
      </c>
      <c r="I1606">
        <v>1E-3</v>
      </c>
      <c r="J1606">
        <v>1E-3</v>
      </c>
      <c r="K1606" t="str">
        <f t="shared" si="75"/>
        <v>&lt;</v>
      </c>
      <c r="L1606">
        <f t="shared" si="76"/>
        <v>1</v>
      </c>
      <c r="M1606">
        <f t="shared" si="77"/>
        <v>1</v>
      </c>
      <c r="N1606" t="s">
        <v>453</v>
      </c>
    </row>
    <row r="1607" spans="1:14">
      <c r="A1607" t="s">
        <v>451</v>
      </c>
      <c r="B1607" t="s">
        <v>452</v>
      </c>
      <c r="C1607" t="s">
        <v>203</v>
      </c>
      <c r="D1607" t="s">
        <v>204</v>
      </c>
      <c r="E1607" s="2">
        <v>44978.410416666666</v>
      </c>
      <c r="F1607" t="s">
        <v>150</v>
      </c>
      <c r="G1607" t="s">
        <v>149</v>
      </c>
      <c r="H1607" t="b">
        <v>1</v>
      </c>
      <c r="I1607">
        <v>1E-3</v>
      </c>
      <c r="J1607">
        <v>1E-3</v>
      </c>
      <c r="K1607" t="str">
        <f t="shared" si="75"/>
        <v>&lt;</v>
      </c>
      <c r="L1607">
        <f t="shared" si="76"/>
        <v>1</v>
      </c>
      <c r="M1607">
        <f t="shared" si="77"/>
        <v>1</v>
      </c>
      <c r="N1607" t="s">
        <v>453</v>
      </c>
    </row>
    <row r="1608" spans="1:14">
      <c r="A1608" t="s">
        <v>451</v>
      </c>
      <c r="B1608" t="s">
        <v>452</v>
      </c>
      <c r="C1608" t="s">
        <v>203</v>
      </c>
      <c r="D1608" t="s">
        <v>204</v>
      </c>
      <c r="E1608" s="2">
        <v>45239.493750000001</v>
      </c>
      <c r="F1608" t="s">
        <v>150</v>
      </c>
      <c r="G1608" t="s">
        <v>149</v>
      </c>
      <c r="H1608" t="b">
        <v>1</v>
      </c>
      <c r="I1608">
        <v>1E-3</v>
      </c>
      <c r="J1608">
        <v>1E-3</v>
      </c>
      <c r="K1608" t="str">
        <f t="shared" si="75"/>
        <v>&lt;</v>
      </c>
      <c r="L1608">
        <f t="shared" si="76"/>
        <v>1</v>
      </c>
      <c r="M1608">
        <f t="shared" si="77"/>
        <v>1</v>
      </c>
      <c r="N1608" t="s">
        <v>453</v>
      </c>
    </row>
    <row r="1609" spans="1:14">
      <c r="A1609" t="s">
        <v>451</v>
      </c>
      <c r="B1609" t="s">
        <v>452</v>
      </c>
      <c r="C1609" t="s">
        <v>203</v>
      </c>
      <c r="D1609" t="s">
        <v>204</v>
      </c>
      <c r="E1609" s="2">
        <v>45013.50277777778</v>
      </c>
      <c r="F1609" t="s">
        <v>150</v>
      </c>
      <c r="G1609" t="s">
        <v>149</v>
      </c>
      <c r="H1609" t="b">
        <v>1</v>
      </c>
      <c r="I1609">
        <v>1E-3</v>
      </c>
      <c r="J1609">
        <v>1E-3</v>
      </c>
      <c r="K1609" t="str">
        <f t="shared" si="75"/>
        <v>&lt;</v>
      </c>
      <c r="L1609">
        <f t="shared" si="76"/>
        <v>1</v>
      </c>
      <c r="M1609">
        <f t="shared" si="77"/>
        <v>1</v>
      </c>
      <c r="N1609" t="s">
        <v>453</v>
      </c>
    </row>
    <row r="1610" spans="1:14">
      <c r="A1610" t="s">
        <v>451</v>
      </c>
      <c r="B1610" t="s">
        <v>452</v>
      </c>
      <c r="C1610" t="s">
        <v>203</v>
      </c>
      <c r="D1610" t="s">
        <v>204</v>
      </c>
      <c r="E1610" s="2">
        <v>45180.394444444442</v>
      </c>
      <c r="F1610" t="s">
        <v>150</v>
      </c>
      <c r="G1610" t="s">
        <v>149</v>
      </c>
      <c r="H1610" t="b">
        <v>1</v>
      </c>
      <c r="I1610">
        <v>1E-3</v>
      </c>
      <c r="J1610">
        <v>1E-3</v>
      </c>
      <c r="K1610" t="str">
        <f t="shared" si="75"/>
        <v>&lt;</v>
      </c>
      <c r="L1610">
        <f t="shared" si="76"/>
        <v>1</v>
      </c>
      <c r="M1610">
        <f t="shared" si="77"/>
        <v>1</v>
      </c>
      <c r="N1610" t="s">
        <v>453</v>
      </c>
    </row>
    <row r="1611" spans="1:14">
      <c r="A1611" t="s">
        <v>451</v>
      </c>
      <c r="B1611" t="s">
        <v>452</v>
      </c>
      <c r="C1611" t="s">
        <v>203</v>
      </c>
      <c r="D1611" t="s">
        <v>204</v>
      </c>
      <c r="E1611" s="2">
        <v>44960.473611111112</v>
      </c>
      <c r="F1611" t="s">
        <v>150</v>
      </c>
      <c r="G1611" t="s">
        <v>149</v>
      </c>
      <c r="H1611" t="b">
        <v>1</v>
      </c>
      <c r="I1611">
        <v>1E-3</v>
      </c>
      <c r="J1611">
        <v>1E-3</v>
      </c>
      <c r="K1611" t="str">
        <f t="shared" si="75"/>
        <v>&lt;</v>
      </c>
      <c r="L1611">
        <f t="shared" si="76"/>
        <v>1</v>
      </c>
      <c r="M1611">
        <f t="shared" si="77"/>
        <v>1</v>
      </c>
      <c r="N1611" t="s">
        <v>453</v>
      </c>
    </row>
    <row r="1612" spans="1:14">
      <c r="A1612" t="s">
        <v>451</v>
      </c>
      <c r="B1612" t="s">
        <v>452</v>
      </c>
      <c r="C1612" t="s">
        <v>203</v>
      </c>
      <c r="D1612" t="s">
        <v>204</v>
      </c>
      <c r="E1612" s="2">
        <v>45061.414583333331</v>
      </c>
      <c r="F1612" t="s">
        <v>150</v>
      </c>
      <c r="G1612" t="s">
        <v>149</v>
      </c>
      <c r="H1612" t="b">
        <v>1</v>
      </c>
      <c r="I1612">
        <v>1E-3</v>
      </c>
      <c r="J1612">
        <v>1E-3</v>
      </c>
      <c r="K1612" t="str">
        <f t="shared" si="75"/>
        <v>&lt;</v>
      </c>
      <c r="L1612">
        <f t="shared" si="76"/>
        <v>1</v>
      </c>
      <c r="M1612">
        <f t="shared" si="77"/>
        <v>1</v>
      </c>
      <c r="N1612" t="s">
        <v>453</v>
      </c>
    </row>
    <row r="1613" spans="1:14">
      <c r="A1613" t="s">
        <v>451</v>
      </c>
      <c r="B1613" t="s">
        <v>452</v>
      </c>
      <c r="C1613" t="s">
        <v>206</v>
      </c>
      <c r="D1613" t="s">
        <v>207</v>
      </c>
      <c r="E1613" s="2">
        <v>45243.384722222225</v>
      </c>
      <c r="F1613" t="s">
        <v>150</v>
      </c>
      <c r="G1613" t="s">
        <v>149</v>
      </c>
      <c r="H1613" t="b">
        <v>1</v>
      </c>
      <c r="I1613">
        <v>1E-3</v>
      </c>
      <c r="J1613">
        <v>1E-3</v>
      </c>
      <c r="K1613" t="str">
        <f t="shared" si="75"/>
        <v>&lt;</v>
      </c>
      <c r="L1613">
        <f t="shared" si="76"/>
        <v>1</v>
      </c>
      <c r="M1613">
        <f t="shared" si="77"/>
        <v>1</v>
      </c>
      <c r="N1613" t="s">
        <v>453</v>
      </c>
    </row>
    <row r="1614" spans="1:14">
      <c r="A1614" t="s">
        <v>451</v>
      </c>
      <c r="B1614" t="s">
        <v>452</v>
      </c>
      <c r="C1614" t="s">
        <v>206</v>
      </c>
      <c r="D1614" t="s">
        <v>207</v>
      </c>
      <c r="E1614" s="2">
        <v>45250.382638888892</v>
      </c>
      <c r="F1614" t="s">
        <v>150</v>
      </c>
      <c r="G1614" t="s">
        <v>149</v>
      </c>
      <c r="H1614" t="b">
        <v>1</v>
      </c>
      <c r="I1614">
        <v>1E-3</v>
      </c>
      <c r="J1614">
        <v>1E-3</v>
      </c>
      <c r="K1614" t="str">
        <f t="shared" si="75"/>
        <v>&lt;</v>
      </c>
      <c r="L1614">
        <f t="shared" si="76"/>
        <v>1</v>
      </c>
      <c r="M1614">
        <f t="shared" si="77"/>
        <v>1</v>
      </c>
      <c r="N1614" t="s">
        <v>453</v>
      </c>
    </row>
    <row r="1615" spans="1:14">
      <c r="A1615" t="s">
        <v>451</v>
      </c>
      <c r="B1615" t="s">
        <v>452</v>
      </c>
      <c r="C1615" t="s">
        <v>206</v>
      </c>
      <c r="D1615" t="s">
        <v>207</v>
      </c>
      <c r="E1615" s="2">
        <v>45061.34652777778</v>
      </c>
      <c r="F1615" t="s">
        <v>150</v>
      </c>
      <c r="G1615" t="s">
        <v>149</v>
      </c>
      <c r="H1615" t="b">
        <v>1</v>
      </c>
      <c r="I1615">
        <v>1E-3</v>
      </c>
      <c r="J1615">
        <v>1E-3</v>
      </c>
      <c r="K1615" t="str">
        <f t="shared" si="75"/>
        <v>&lt;</v>
      </c>
      <c r="L1615">
        <f t="shared" si="76"/>
        <v>1</v>
      </c>
      <c r="M1615">
        <f t="shared" si="77"/>
        <v>1</v>
      </c>
      <c r="N1615" t="s">
        <v>453</v>
      </c>
    </row>
    <row r="1616" spans="1:14">
      <c r="A1616" t="s">
        <v>451</v>
      </c>
      <c r="B1616" t="s">
        <v>452</v>
      </c>
      <c r="C1616" t="s">
        <v>206</v>
      </c>
      <c r="D1616" t="s">
        <v>207</v>
      </c>
      <c r="E1616" s="2">
        <v>45183.472916666666</v>
      </c>
      <c r="F1616" t="s">
        <v>150</v>
      </c>
      <c r="G1616" t="s">
        <v>149</v>
      </c>
      <c r="H1616" t="b">
        <v>1</v>
      </c>
      <c r="I1616">
        <v>1E-3</v>
      </c>
      <c r="J1616">
        <v>1E-3</v>
      </c>
      <c r="K1616" t="str">
        <f t="shared" si="75"/>
        <v>&lt;</v>
      </c>
      <c r="L1616">
        <f t="shared" si="76"/>
        <v>1</v>
      </c>
      <c r="M1616">
        <f t="shared" si="77"/>
        <v>1</v>
      </c>
      <c r="N1616" t="s">
        <v>453</v>
      </c>
    </row>
    <row r="1617" spans="1:14">
      <c r="A1617" t="s">
        <v>451</v>
      </c>
      <c r="B1617" t="s">
        <v>452</v>
      </c>
      <c r="C1617" t="s">
        <v>206</v>
      </c>
      <c r="D1617" t="s">
        <v>207</v>
      </c>
      <c r="E1617" s="2">
        <v>45048.390972222223</v>
      </c>
      <c r="F1617" t="s">
        <v>150</v>
      </c>
      <c r="G1617" t="s">
        <v>149</v>
      </c>
      <c r="H1617" t="b">
        <v>1</v>
      </c>
      <c r="I1617">
        <v>1E-3</v>
      </c>
      <c r="J1617">
        <v>1E-3</v>
      </c>
      <c r="K1617" t="str">
        <f t="shared" si="75"/>
        <v>&lt;</v>
      </c>
      <c r="L1617">
        <f t="shared" si="76"/>
        <v>1</v>
      </c>
      <c r="M1617">
        <f t="shared" si="77"/>
        <v>1</v>
      </c>
      <c r="N1617" t="s">
        <v>453</v>
      </c>
    </row>
    <row r="1618" spans="1:14">
      <c r="A1618" t="s">
        <v>451</v>
      </c>
      <c r="B1618" t="s">
        <v>452</v>
      </c>
      <c r="C1618" t="s">
        <v>206</v>
      </c>
      <c r="D1618" t="s">
        <v>207</v>
      </c>
      <c r="E1618" s="2">
        <v>45078.532638888886</v>
      </c>
      <c r="F1618" t="s">
        <v>150</v>
      </c>
      <c r="G1618" t="s">
        <v>149</v>
      </c>
      <c r="H1618" t="b">
        <v>1</v>
      </c>
      <c r="I1618">
        <v>1E-3</v>
      </c>
      <c r="J1618">
        <v>1E-3</v>
      </c>
      <c r="K1618" t="str">
        <f t="shared" si="75"/>
        <v>&lt;</v>
      </c>
      <c r="L1618">
        <f t="shared" si="76"/>
        <v>1</v>
      </c>
      <c r="M1618">
        <f t="shared" si="77"/>
        <v>1</v>
      </c>
      <c r="N1618" t="s">
        <v>453</v>
      </c>
    </row>
    <row r="1619" spans="1:14">
      <c r="A1619" t="s">
        <v>451</v>
      </c>
      <c r="B1619" t="s">
        <v>452</v>
      </c>
      <c r="C1619" t="s">
        <v>206</v>
      </c>
      <c r="D1619" t="s">
        <v>207</v>
      </c>
      <c r="E1619" s="2">
        <v>45035.435416666667</v>
      </c>
      <c r="F1619" t="s">
        <v>150</v>
      </c>
      <c r="G1619" t="s">
        <v>149</v>
      </c>
      <c r="H1619" t="b">
        <v>1</v>
      </c>
      <c r="I1619">
        <v>1E-3</v>
      </c>
      <c r="J1619">
        <v>1E-3</v>
      </c>
      <c r="K1619" t="str">
        <f t="shared" si="75"/>
        <v>&lt;</v>
      </c>
      <c r="L1619">
        <f t="shared" si="76"/>
        <v>1</v>
      </c>
      <c r="M1619">
        <f t="shared" si="77"/>
        <v>1</v>
      </c>
      <c r="N1619" t="s">
        <v>453</v>
      </c>
    </row>
    <row r="1620" spans="1:14">
      <c r="A1620" t="s">
        <v>451</v>
      </c>
      <c r="B1620" t="s">
        <v>452</v>
      </c>
      <c r="C1620" t="s">
        <v>206</v>
      </c>
      <c r="D1620" t="s">
        <v>207</v>
      </c>
      <c r="E1620" s="2">
        <v>45155.502083333333</v>
      </c>
      <c r="F1620" t="s">
        <v>150</v>
      </c>
      <c r="G1620" t="s">
        <v>149</v>
      </c>
      <c r="H1620" t="b">
        <v>1</v>
      </c>
      <c r="I1620">
        <v>1E-3</v>
      </c>
      <c r="J1620">
        <v>1E-3</v>
      </c>
      <c r="K1620" t="str">
        <f t="shared" si="75"/>
        <v>&lt;</v>
      </c>
      <c r="L1620">
        <f t="shared" si="76"/>
        <v>1</v>
      </c>
      <c r="M1620">
        <f t="shared" si="77"/>
        <v>1</v>
      </c>
      <c r="N1620" t="s">
        <v>453</v>
      </c>
    </row>
    <row r="1621" spans="1:14">
      <c r="A1621" t="s">
        <v>451</v>
      </c>
      <c r="B1621" t="s">
        <v>452</v>
      </c>
      <c r="C1621" t="s">
        <v>206</v>
      </c>
      <c r="D1621" t="s">
        <v>207</v>
      </c>
      <c r="E1621" s="2">
        <v>45149.552083333336</v>
      </c>
      <c r="F1621" t="s">
        <v>150</v>
      </c>
      <c r="G1621" t="s">
        <v>149</v>
      </c>
      <c r="H1621" t="b">
        <v>1</v>
      </c>
      <c r="I1621">
        <v>1E-3</v>
      </c>
      <c r="J1621">
        <v>1E-3</v>
      </c>
      <c r="K1621" t="str">
        <f t="shared" si="75"/>
        <v>&lt;</v>
      </c>
      <c r="L1621">
        <f t="shared" si="76"/>
        <v>1</v>
      </c>
      <c r="M1621">
        <f t="shared" si="77"/>
        <v>1</v>
      </c>
      <c r="N1621" t="s">
        <v>453</v>
      </c>
    </row>
    <row r="1622" spans="1:14">
      <c r="A1622" t="s">
        <v>451</v>
      </c>
      <c r="B1622" t="s">
        <v>452</v>
      </c>
      <c r="C1622" t="s">
        <v>206</v>
      </c>
      <c r="D1622" t="s">
        <v>207</v>
      </c>
      <c r="E1622" s="2">
        <v>45211.51666666667</v>
      </c>
      <c r="F1622" t="s">
        <v>150</v>
      </c>
      <c r="G1622" t="s">
        <v>149</v>
      </c>
      <c r="H1622" t="b">
        <v>1</v>
      </c>
      <c r="I1622">
        <v>1E-3</v>
      </c>
      <c r="J1622">
        <v>1E-3</v>
      </c>
      <c r="K1622" t="str">
        <f t="shared" si="75"/>
        <v>&lt;</v>
      </c>
      <c r="L1622">
        <f t="shared" si="76"/>
        <v>1</v>
      </c>
      <c r="M1622">
        <f t="shared" si="77"/>
        <v>1</v>
      </c>
      <c r="N1622" t="s">
        <v>453</v>
      </c>
    </row>
    <row r="1623" spans="1:14">
      <c r="A1623" t="s">
        <v>451</v>
      </c>
      <c r="B1623" t="s">
        <v>452</v>
      </c>
      <c r="C1623" t="s">
        <v>206</v>
      </c>
      <c r="D1623" t="s">
        <v>207</v>
      </c>
      <c r="E1623" s="2">
        <v>45195.525694444441</v>
      </c>
      <c r="F1623" t="s">
        <v>150</v>
      </c>
      <c r="G1623" t="s">
        <v>149</v>
      </c>
      <c r="H1623" t="b">
        <v>1</v>
      </c>
      <c r="I1623">
        <v>1E-3</v>
      </c>
      <c r="J1623">
        <v>1E-3</v>
      </c>
      <c r="K1623" t="str">
        <f t="shared" si="75"/>
        <v>&lt;</v>
      </c>
      <c r="L1623">
        <f t="shared" si="76"/>
        <v>1</v>
      </c>
      <c r="M1623">
        <f t="shared" si="77"/>
        <v>1</v>
      </c>
      <c r="N1623" t="s">
        <v>453</v>
      </c>
    </row>
    <row r="1624" spans="1:14">
      <c r="A1624" t="s">
        <v>451</v>
      </c>
      <c r="B1624" t="s">
        <v>452</v>
      </c>
      <c r="C1624" t="s">
        <v>206</v>
      </c>
      <c r="D1624" t="s">
        <v>207</v>
      </c>
      <c r="E1624" s="2">
        <v>45117.442361111112</v>
      </c>
      <c r="F1624" t="s">
        <v>150</v>
      </c>
      <c r="G1624" t="s">
        <v>149</v>
      </c>
      <c r="H1624" t="b">
        <v>1</v>
      </c>
      <c r="I1624">
        <v>1E-3</v>
      </c>
      <c r="J1624">
        <v>1E-3</v>
      </c>
      <c r="K1624" t="str">
        <f t="shared" si="75"/>
        <v>&lt;</v>
      </c>
      <c r="L1624">
        <f t="shared" si="76"/>
        <v>1</v>
      </c>
      <c r="M1624">
        <f t="shared" si="77"/>
        <v>1</v>
      </c>
      <c r="N1624" t="s">
        <v>453</v>
      </c>
    </row>
    <row r="1625" spans="1:14">
      <c r="A1625" t="s">
        <v>451</v>
      </c>
      <c r="B1625" t="s">
        <v>452</v>
      </c>
      <c r="C1625" t="s">
        <v>206</v>
      </c>
      <c r="D1625" t="s">
        <v>207</v>
      </c>
      <c r="E1625" s="2">
        <v>45268.422222222223</v>
      </c>
      <c r="F1625" t="s">
        <v>150</v>
      </c>
      <c r="G1625" t="s">
        <v>149</v>
      </c>
      <c r="H1625" t="b">
        <v>1</v>
      </c>
      <c r="I1625">
        <v>1E-3</v>
      </c>
      <c r="J1625">
        <v>1E-3</v>
      </c>
      <c r="K1625" t="str">
        <f t="shared" si="75"/>
        <v>&lt;</v>
      </c>
      <c r="L1625">
        <f t="shared" si="76"/>
        <v>1</v>
      </c>
      <c r="M1625">
        <f t="shared" si="77"/>
        <v>1</v>
      </c>
      <c r="N1625" t="s">
        <v>453</v>
      </c>
    </row>
    <row r="1626" spans="1:14">
      <c r="A1626" t="s">
        <v>451</v>
      </c>
      <c r="B1626" t="s">
        <v>452</v>
      </c>
      <c r="C1626" t="s">
        <v>206</v>
      </c>
      <c r="D1626" t="s">
        <v>207</v>
      </c>
      <c r="E1626" s="2">
        <v>45089.456250000003</v>
      </c>
      <c r="F1626" t="s">
        <v>150</v>
      </c>
      <c r="G1626" t="s">
        <v>149</v>
      </c>
      <c r="H1626" t="b">
        <v>1</v>
      </c>
      <c r="I1626">
        <v>1E-3</v>
      </c>
      <c r="J1626">
        <v>1E-3</v>
      </c>
      <c r="K1626" t="str">
        <f t="shared" si="75"/>
        <v>&lt;</v>
      </c>
      <c r="L1626">
        <f t="shared" si="76"/>
        <v>1</v>
      </c>
      <c r="M1626">
        <f t="shared" si="77"/>
        <v>1</v>
      </c>
      <c r="N1626" t="s">
        <v>453</v>
      </c>
    </row>
    <row r="1627" spans="1:14">
      <c r="A1627" t="s">
        <v>451</v>
      </c>
      <c r="B1627" t="s">
        <v>452</v>
      </c>
      <c r="C1627" t="s">
        <v>206</v>
      </c>
      <c r="D1627" t="s">
        <v>207</v>
      </c>
      <c r="E1627" s="2">
        <v>45007.399305555555</v>
      </c>
      <c r="F1627" t="s">
        <v>150</v>
      </c>
      <c r="G1627" t="s">
        <v>149</v>
      </c>
      <c r="H1627" t="b">
        <v>1</v>
      </c>
      <c r="I1627">
        <v>1E-3</v>
      </c>
      <c r="J1627">
        <v>1E-3</v>
      </c>
      <c r="K1627" t="str">
        <f t="shared" si="75"/>
        <v>&lt;</v>
      </c>
      <c r="L1627">
        <f t="shared" si="76"/>
        <v>1</v>
      </c>
      <c r="M1627">
        <f t="shared" si="77"/>
        <v>1</v>
      </c>
      <c r="N1627" t="s">
        <v>453</v>
      </c>
    </row>
    <row r="1628" spans="1:14">
      <c r="A1628" t="s">
        <v>451</v>
      </c>
      <c r="B1628" t="s">
        <v>452</v>
      </c>
      <c r="C1628" t="s">
        <v>206</v>
      </c>
      <c r="D1628" t="s">
        <v>207</v>
      </c>
      <c r="E1628" s="2">
        <v>45159.370138888888</v>
      </c>
      <c r="F1628" t="s">
        <v>150</v>
      </c>
      <c r="G1628" t="s">
        <v>149</v>
      </c>
      <c r="H1628" t="b">
        <v>1</v>
      </c>
      <c r="I1628">
        <v>1E-3</v>
      </c>
      <c r="J1628">
        <v>1E-3</v>
      </c>
      <c r="K1628" t="str">
        <f t="shared" si="75"/>
        <v>&lt;</v>
      </c>
      <c r="L1628">
        <f t="shared" si="76"/>
        <v>1</v>
      </c>
      <c r="M1628">
        <f t="shared" si="77"/>
        <v>1</v>
      </c>
      <c r="N1628" t="s">
        <v>453</v>
      </c>
    </row>
    <row r="1629" spans="1:14">
      <c r="A1629" t="s">
        <v>451</v>
      </c>
      <c r="B1629" t="s">
        <v>452</v>
      </c>
      <c r="C1629" t="s">
        <v>206</v>
      </c>
      <c r="D1629" t="s">
        <v>207</v>
      </c>
      <c r="E1629" s="2">
        <v>45085.606944444444</v>
      </c>
      <c r="F1629" t="s">
        <v>150</v>
      </c>
      <c r="G1629" t="s">
        <v>149</v>
      </c>
      <c r="H1629" t="b">
        <v>1</v>
      </c>
      <c r="I1629">
        <v>1E-3</v>
      </c>
      <c r="J1629">
        <v>1E-3</v>
      </c>
      <c r="K1629" t="str">
        <f t="shared" si="75"/>
        <v>&lt;</v>
      </c>
      <c r="L1629">
        <f t="shared" si="76"/>
        <v>1</v>
      </c>
      <c r="M1629">
        <f t="shared" si="77"/>
        <v>1</v>
      </c>
      <c r="N1629" t="s">
        <v>453</v>
      </c>
    </row>
    <row r="1630" spans="1:14">
      <c r="A1630" t="s">
        <v>451</v>
      </c>
      <c r="B1630" t="s">
        <v>452</v>
      </c>
      <c r="C1630" t="s">
        <v>206</v>
      </c>
      <c r="D1630" t="s">
        <v>207</v>
      </c>
      <c r="E1630" s="2">
        <v>45068.447916666664</v>
      </c>
      <c r="F1630" t="s">
        <v>150</v>
      </c>
      <c r="G1630" t="s">
        <v>149</v>
      </c>
      <c r="H1630" t="b">
        <v>1</v>
      </c>
      <c r="I1630">
        <v>1E-3</v>
      </c>
      <c r="J1630">
        <v>1E-3</v>
      </c>
      <c r="K1630" t="str">
        <f t="shared" si="75"/>
        <v>&lt;</v>
      </c>
      <c r="L1630">
        <f t="shared" si="76"/>
        <v>1</v>
      </c>
      <c r="M1630">
        <f t="shared" si="77"/>
        <v>1</v>
      </c>
      <c r="N1630" t="s">
        <v>453</v>
      </c>
    </row>
    <row r="1631" spans="1:14">
      <c r="A1631" t="s">
        <v>451</v>
      </c>
      <c r="B1631" t="s">
        <v>452</v>
      </c>
      <c r="C1631" t="s">
        <v>206</v>
      </c>
      <c r="D1631" t="s">
        <v>207</v>
      </c>
      <c r="E1631" s="2">
        <v>44986.422222222223</v>
      </c>
      <c r="F1631" t="s">
        <v>150</v>
      </c>
      <c r="G1631" t="s">
        <v>149</v>
      </c>
      <c r="H1631" t="b">
        <v>1</v>
      </c>
      <c r="I1631">
        <v>1E-3</v>
      </c>
      <c r="J1631">
        <v>1E-3</v>
      </c>
      <c r="K1631" t="str">
        <f t="shared" si="75"/>
        <v>&lt;</v>
      </c>
      <c r="L1631">
        <f t="shared" si="76"/>
        <v>1</v>
      </c>
      <c r="M1631">
        <f t="shared" si="77"/>
        <v>1</v>
      </c>
      <c r="N1631" t="s">
        <v>453</v>
      </c>
    </row>
    <row r="1632" spans="1:14">
      <c r="A1632" t="s">
        <v>451</v>
      </c>
      <c r="B1632" t="s">
        <v>452</v>
      </c>
      <c r="C1632" t="s">
        <v>206</v>
      </c>
      <c r="D1632" t="s">
        <v>207</v>
      </c>
      <c r="E1632" s="2">
        <v>45055.424305555556</v>
      </c>
      <c r="F1632" t="s">
        <v>150</v>
      </c>
      <c r="G1632" t="s">
        <v>149</v>
      </c>
      <c r="H1632" t="b">
        <v>1</v>
      </c>
      <c r="I1632">
        <v>1E-3</v>
      </c>
      <c r="J1632">
        <v>1E-3</v>
      </c>
      <c r="K1632" t="str">
        <f t="shared" si="75"/>
        <v>&lt;</v>
      </c>
      <c r="L1632">
        <f t="shared" si="76"/>
        <v>1</v>
      </c>
      <c r="M1632">
        <f t="shared" si="77"/>
        <v>1</v>
      </c>
      <c r="N1632" t="s">
        <v>453</v>
      </c>
    </row>
    <row r="1633" spans="1:14">
      <c r="A1633" t="s">
        <v>451</v>
      </c>
      <c r="B1633" t="s">
        <v>452</v>
      </c>
      <c r="C1633" t="s">
        <v>198</v>
      </c>
      <c r="D1633" t="s">
        <v>201</v>
      </c>
      <c r="E1633" s="2">
        <v>45215.459027777775</v>
      </c>
      <c r="F1633" t="s">
        <v>150</v>
      </c>
      <c r="G1633" t="s">
        <v>149</v>
      </c>
      <c r="H1633" t="b">
        <v>1</v>
      </c>
      <c r="I1633">
        <v>1E-3</v>
      </c>
      <c r="J1633">
        <v>1E-3</v>
      </c>
      <c r="K1633" t="str">
        <f t="shared" si="75"/>
        <v>&lt;</v>
      </c>
      <c r="L1633">
        <f t="shared" si="76"/>
        <v>1</v>
      </c>
      <c r="M1633">
        <f t="shared" si="77"/>
        <v>1</v>
      </c>
      <c r="N1633" t="s">
        <v>453</v>
      </c>
    </row>
    <row r="1634" spans="1:14">
      <c r="A1634" t="s">
        <v>451</v>
      </c>
      <c r="B1634" t="s">
        <v>452</v>
      </c>
      <c r="C1634" t="s">
        <v>198</v>
      </c>
      <c r="D1634" t="s">
        <v>201</v>
      </c>
      <c r="E1634" s="2">
        <v>45236.394444444442</v>
      </c>
      <c r="F1634" t="s">
        <v>150</v>
      </c>
      <c r="G1634" t="s">
        <v>149</v>
      </c>
      <c r="H1634" t="b">
        <v>1</v>
      </c>
      <c r="I1634">
        <v>1E-3</v>
      </c>
      <c r="J1634">
        <v>1E-3</v>
      </c>
      <c r="K1634" t="str">
        <f t="shared" si="75"/>
        <v>&lt;</v>
      </c>
      <c r="L1634">
        <f t="shared" si="76"/>
        <v>1</v>
      </c>
      <c r="M1634">
        <f t="shared" si="77"/>
        <v>1</v>
      </c>
      <c r="N1634" t="s">
        <v>453</v>
      </c>
    </row>
    <row r="1635" spans="1:14">
      <c r="A1635" t="s">
        <v>451</v>
      </c>
      <c r="B1635" t="s">
        <v>452</v>
      </c>
      <c r="C1635" t="s">
        <v>198</v>
      </c>
      <c r="D1635" t="s">
        <v>201</v>
      </c>
      <c r="E1635" s="2">
        <v>45085.612500000003</v>
      </c>
      <c r="F1635" t="s">
        <v>150</v>
      </c>
      <c r="G1635" t="s">
        <v>149</v>
      </c>
      <c r="H1635" t="b">
        <v>1</v>
      </c>
      <c r="I1635">
        <v>1E-3</v>
      </c>
      <c r="J1635">
        <v>1E-3</v>
      </c>
      <c r="K1635" t="str">
        <f t="shared" si="75"/>
        <v>&lt;</v>
      </c>
      <c r="L1635">
        <f t="shared" si="76"/>
        <v>1</v>
      </c>
      <c r="M1635">
        <f t="shared" si="77"/>
        <v>1</v>
      </c>
      <c r="N1635" t="s">
        <v>453</v>
      </c>
    </row>
    <row r="1636" spans="1:14">
      <c r="A1636" t="s">
        <v>451</v>
      </c>
      <c r="B1636" t="s">
        <v>452</v>
      </c>
      <c r="C1636" t="s">
        <v>198</v>
      </c>
      <c r="D1636" t="s">
        <v>201</v>
      </c>
      <c r="E1636" s="2">
        <v>45155.506944444445</v>
      </c>
      <c r="F1636" t="s">
        <v>150</v>
      </c>
      <c r="G1636" t="s">
        <v>149</v>
      </c>
      <c r="H1636" t="b">
        <v>1</v>
      </c>
      <c r="I1636">
        <v>1E-3</v>
      </c>
      <c r="J1636">
        <v>1E-3</v>
      </c>
      <c r="K1636" t="str">
        <f t="shared" si="75"/>
        <v>&lt;</v>
      </c>
      <c r="L1636">
        <f t="shared" si="76"/>
        <v>1</v>
      </c>
      <c r="M1636">
        <f t="shared" si="77"/>
        <v>1</v>
      </c>
      <c r="N1636" t="s">
        <v>453</v>
      </c>
    </row>
    <row r="1637" spans="1:14">
      <c r="A1637" t="s">
        <v>451</v>
      </c>
      <c r="B1637" t="s">
        <v>452</v>
      </c>
      <c r="C1637" t="s">
        <v>198</v>
      </c>
      <c r="D1637" t="s">
        <v>201</v>
      </c>
      <c r="E1637" s="2">
        <v>45078.539583333331</v>
      </c>
      <c r="F1637" t="s">
        <v>150</v>
      </c>
      <c r="G1637" t="s">
        <v>149</v>
      </c>
      <c r="H1637" t="b">
        <v>1</v>
      </c>
      <c r="I1637">
        <v>1E-3</v>
      </c>
      <c r="J1637">
        <v>1E-3</v>
      </c>
      <c r="K1637" t="str">
        <f t="shared" si="75"/>
        <v>&lt;</v>
      </c>
      <c r="L1637">
        <f t="shared" si="76"/>
        <v>1</v>
      </c>
      <c r="M1637">
        <f t="shared" si="77"/>
        <v>1</v>
      </c>
      <c r="N1637" t="s">
        <v>453</v>
      </c>
    </row>
    <row r="1638" spans="1:14">
      <c r="A1638" t="s">
        <v>451</v>
      </c>
      <c r="B1638" t="s">
        <v>452</v>
      </c>
      <c r="C1638" t="s">
        <v>198</v>
      </c>
      <c r="D1638" t="s">
        <v>201</v>
      </c>
      <c r="E1638" s="2">
        <v>45062.351388888892</v>
      </c>
      <c r="F1638" t="s">
        <v>150</v>
      </c>
      <c r="G1638" t="s">
        <v>149</v>
      </c>
      <c r="H1638" t="b">
        <v>1</v>
      </c>
      <c r="I1638">
        <v>1E-3</v>
      </c>
      <c r="J1638">
        <v>1E-3</v>
      </c>
      <c r="K1638" t="str">
        <f t="shared" si="75"/>
        <v>&lt;</v>
      </c>
      <c r="L1638">
        <f t="shared" si="76"/>
        <v>1</v>
      </c>
      <c r="M1638">
        <f t="shared" si="77"/>
        <v>1</v>
      </c>
      <c r="N1638" t="s">
        <v>453</v>
      </c>
    </row>
    <row r="1639" spans="1:14">
      <c r="A1639" t="s">
        <v>451</v>
      </c>
      <c r="B1639" t="s">
        <v>452</v>
      </c>
      <c r="C1639" t="s">
        <v>198</v>
      </c>
      <c r="D1639" t="s">
        <v>201</v>
      </c>
      <c r="E1639" s="2">
        <v>45159.375</v>
      </c>
      <c r="F1639" t="s">
        <v>150</v>
      </c>
      <c r="G1639" t="s">
        <v>149</v>
      </c>
      <c r="H1639" t="b">
        <v>1</v>
      </c>
      <c r="I1639">
        <v>1E-3</v>
      </c>
      <c r="J1639">
        <v>1E-3</v>
      </c>
      <c r="K1639" t="str">
        <f t="shared" si="75"/>
        <v>&lt;</v>
      </c>
      <c r="L1639">
        <f t="shared" si="76"/>
        <v>1</v>
      </c>
      <c r="M1639">
        <f t="shared" si="77"/>
        <v>1</v>
      </c>
      <c r="N1639" t="s">
        <v>453</v>
      </c>
    </row>
    <row r="1640" spans="1:14">
      <c r="A1640" t="s">
        <v>451</v>
      </c>
      <c r="B1640" t="s">
        <v>452</v>
      </c>
      <c r="C1640" t="s">
        <v>198</v>
      </c>
      <c r="D1640" t="s">
        <v>201</v>
      </c>
      <c r="E1640" s="2">
        <v>45055.428472222222</v>
      </c>
      <c r="F1640" t="s">
        <v>150</v>
      </c>
      <c r="G1640" t="s">
        <v>149</v>
      </c>
      <c r="H1640" t="b">
        <v>1</v>
      </c>
      <c r="I1640">
        <v>1E-3</v>
      </c>
      <c r="J1640">
        <v>1E-3</v>
      </c>
      <c r="K1640" t="str">
        <f t="shared" si="75"/>
        <v>&lt;</v>
      </c>
      <c r="L1640">
        <f t="shared" si="76"/>
        <v>1</v>
      </c>
      <c r="M1640">
        <f t="shared" si="77"/>
        <v>1</v>
      </c>
      <c r="N1640" t="s">
        <v>453</v>
      </c>
    </row>
    <row r="1641" spans="1:14">
      <c r="A1641" t="s">
        <v>451</v>
      </c>
      <c r="B1641" t="s">
        <v>452</v>
      </c>
      <c r="C1641" t="s">
        <v>198</v>
      </c>
      <c r="D1641" t="s">
        <v>201</v>
      </c>
      <c r="E1641" s="2">
        <v>45043.631944444445</v>
      </c>
      <c r="F1641" t="s">
        <v>150</v>
      </c>
      <c r="G1641" t="s">
        <v>149</v>
      </c>
      <c r="H1641" t="b">
        <v>1</v>
      </c>
      <c r="I1641">
        <v>1E-3</v>
      </c>
      <c r="J1641">
        <v>1E-3</v>
      </c>
      <c r="K1641" t="str">
        <f t="shared" si="75"/>
        <v>&lt;</v>
      </c>
      <c r="L1641">
        <f t="shared" si="76"/>
        <v>1</v>
      </c>
      <c r="M1641">
        <f t="shared" si="77"/>
        <v>1</v>
      </c>
      <c r="N1641" t="s">
        <v>453</v>
      </c>
    </row>
    <row r="1642" spans="1:14">
      <c r="A1642" t="s">
        <v>451</v>
      </c>
      <c r="B1642" t="s">
        <v>452</v>
      </c>
      <c r="C1642" t="s">
        <v>198</v>
      </c>
      <c r="D1642" t="s">
        <v>201</v>
      </c>
      <c r="E1642" s="2">
        <v>45111.503472222219</v>
      </c>
      <c r="F1642" t="s">
        <v>150</v>
      </c>
      <c r="G1642" t="s">
        <v>149</v>
      </c>
      <c r="H1642" t="b">
        <v>1</v>
      </c>
      <c r="I1642">
        <v>1E-3</v>
      </c>
      <c r="J1642">
        <v>1E-3</v>
      </c>
      <c r="K1642" t="str">
        <f t="shared" si="75"/>
        <v>&lt;</v>
      </c>
      <c r="L1642">
        <f t="shared" si="76"/>
        <v>1</v>
      </c>
      <c r="M1642">
        <f t="shared" si="77"/>
        <v>1</v>
      </c>
      <c r="N1642" t="s">
        <v>453</v>
      </c>
    </row>
    <row r="1643" spans="1:14">
      <c r="A1643" t="s">
        <v>451</v>
      </c>
      <c r="B1643" t="s">
        <v>452</v>
      </c>
      <c r="C1643" t="s">
        <v>198</v>
      </c>
      <c r="D1643" t="s">
        <v>201</v>
      </c>
      <c r="E1643" s="2">
        <v>44986.427777777775</v>
      </c>
      <c r="F1643" t="s">
        <v>150</v>
      </c>
      <c r="G1643" t="s">
        <v>149</v>
      </c>
      <c r="H1643" t="b">
        <v>1</v>
      </c>
      <c r="I1643">
        <v>1E-3</v>
      </c>
      <c r="J1643">
        <v>1E-3</v>
      </c>
      <c r="K1643" t="str">
        <f t="shared" si="75"/>
        <v>&lt;</v>
      </c>
      <c r="L1643">
        <f t="shared" si="76"/>
        <v>1</v>
      </c>
      <c r="M1643">
        <f t="shared" si="77"/>
        <v>1</v>
      </c>
      <c r="N1643" t="s">
        <v>453</v>
      </c>
    </row>
    <row r="1644" spans="1:14">
      <c r="A1644" t="s">
        <v>451</v>
      </c>
      <c r="B1644" t="s">
        <v>452</v>
      </c>
      <c r="C1644" t="s">
        <v>198</v>
      </c>
      <c r="D1644" t="s">
        <v>201</v>
      </c>
      <c r="E1644" s="2">
        <v>45048.4</v>
      </c>
      <c r="F1644" t="s">
        <v>150</v>
      </c>
      <c r="G1644" t="s">
        <v>149</v>
      </c>
      <c r="H1644" t="b">
        <v>1</v>
      </c>
      <c r="I1644">
        <v>1E-3</v>
      </c>
      <c r="J1644">
        <v>1E-3</v>
      </c>
      <c r="K1644" t="str">
        <f t="shared" si="75"/>
        <v>&lt;</v>
      </c>
      <c r="L1644">
        <f t="shared" si="76"/>
        <v>1</v>
      </c>
      <c r="M1644">
        <f t="shared" si="77"/>
        <v>1</v>
      </c>
      <c r="N1644" t="s">
        <v>453</v>
      </c>
    </row>
    <row r="1645" spans="1:14">
      <c r="A1645" t="s">
        <v>451</v>
      </c>
      <c r="B1645" t="s">
        <v>452</v>
      </c>
      <c r="C1645" t="s">
        <v>198</v>
      </c>
      <c r="D1645" t="s">
        <v>201</v>
      </c>
      <c r="E1645" s="2">
        <v>45201.472222222219</v>
      </c>
      <c r="F1645" t="s">
        <v>150</v>
      </c>
      <c r="G1645" t="s">
        <v>149</v>
      </c>
      <c r="H1645" t="b">
        <v>1</v>
      </c>
      <c r="I1645">
        <v>1E-3</v>
      </c>
      <c r="J1645">
        <v>1E-3</v>
      </c>
      <c r="K1645" t="str">
        <f t="shared" si="75"/>
        <v>&lt;</v>
      </c>
      <c r="L1645">
        <f t="shared" si="76"/>
        <v>1</v>
      </c>
      <c r="M1645">
        <f t="shared" si="77"/>
        <v>1</v>
      </c>
      <c r="N1645" t="s">
        <v>453</v>
      </c>
    </row>
    <row r="1646" spans="1:14">
      <c r="A1646" t="s">
        <v>451</v>
      </c>
      <c r="B1646" t="s">
        <v>452</v>
      </c>
      <c r="C1646" t="s">
        <v>198</v>
      </c>
      <c r="D1646" t="s">
        <v>201</v>
      </c>
      <c r="E1646" s="2">
        <v>44952.497916666667</v>
      </c>
      <c r="F1646" t="s">
        <v>150</v>
      </c>
      <c r="G1646" t="s">
        <v>149</v>
      </c>
      <c r="H1646" t="b">
        <v>1</v>
      </c>
      <c r="I1646">
        <v>1E-3</v>
      </c>
      <c r="J1646">
        <v>1E-3</v>
      </c>
      <c r="K1646" t="str">
        <f t="shared" si="75"/>
        <v>&lt;</v>
      </c>
      <c r="L1646">
        <f t="shared" si="76"/>
        <v>1</v>
      </c>
      <c r="M1646">
        <f t="shared" si="77"/>
        <v>1</v>
      </c>
      <c r="N1646" t="s">
        <v>453</v>
      </c>
    </row>
    <row r="1647" spans="1:14">
      <c r="A1647" t="s">
        <v>451</v>
      </c>
      <c r="B1647" t="s">
        <v>452</v>
      </c>
      <c r="C1647" t="s">
        <v>198</v>
      </c>
      <c r="D1647" t="s">
        <v>201</v>
      </c>
      <c r="E1647" s="2">
        <v>45231.427777777775</v>
      </c>
      <c r="F1647" t="s">
        <v>150</v>
      </c>
      <c r="G1647" t="s">
        <v>149</v>
      </c>
      <c r="H1647" t="b">
        <v>1</v>
      </c>
      <c r="I1647">
        <v>1E-3</v>
      </c>
      <c r="J1647">
        <v>1E-3</v>
      </c>
      <c r="K1647" t="str">
        <f t="shared" si="75"/>
        <v>&lt;</v>
      </c>
      <c r="L1647">
        <f t="shared" si="76"/>
        <v>1</v>
      </c>
      <c r="M1647">
        <f t="shared" si="77"/>
        <v>1</v>
      </c>
      <c r="N1647" t="s">
        <v>453</v>
      </c>
    </row>
    <row r="1648" spans="1:14">
      <c r="A1648" t="s">
        <v>451</v>
      </c>
      <c r="B1648" t="s">
        <v>452</v>
      </c>
      <c r="C1648" t="s">
        <v>198</v>
      </c>
      <c r="D1648" t="s">
        <v>201</v>
      </c>
      <c r="E1648" s="2">
        <v>45246.431944444441</v>
      </c>
      <c r="F1648" t="s">
        <v>150</v>
      </c>
      <c r="G1648" t="s">
        <v>149</v>
      </c>
      <c r="H1648" t="b">
        <v>1</v>
      </c>
      <c r="I1648">
        <v>1E-3</v>
      </c>
      <c r="J1648">
        <v>1E-3</v>
      </c>
      <c r="K1648" t="str">
        <f t="shared" si="75"/>
        <v>&lt;</v>
      </c>
      <c r="L1648">
        <f t="shared" si="76"/>
        <v>1</v>
      </c>
      <c r="M1648">
        <f t="shared" si="77"/>
        <v>1</v>
      </c>
      <c r="N1648" t="s">
        <v>453</v>
      </c>
    </row>
    <row r="1649" spans="1:14">
      <c r="A1649" t="s">
        <v>451</v>
      </c>
      <c r="B1649" t="s">
        <v>452</v>
      </c>
      <c r="C1649" t="s">
        <v>198</v>
      </c>
      <c r="D1649" t="s">
        <v>201</v>
      </c>
      <c r="E1649" s="2">
        <v>44944.418749999997</v>
      </c>
      <c r="F1649" t="s">
        <v>150</v>
      </c>
      <c r="G1649" t="s">
        <v>149</v>
      </c>
      <c r="H1649" t="b">
        <v>1</v>
      </c>
      <c r="I1649">
        <v>1E-3</v>
      </c>
      <c r="J1649">
        <v>1E-3</v>
      </c>
      <c r="K1649" t="str">
        <f t="shared" si="75"/>
        <v>&lt;</v>
      </c>
      <c r="L1649">
        <f t="shared" si="76"/>
        <v>1</v>
      </c>
      <c r="M1649">
        <f t="shared" si="77"/>
        <v>1</v>
      </c>
      <c r="N1649" t="s">
        <v>453</v>
      </c>
    </row>
    <row r="1650" spans="1:14">
      <c r="A1650" t="s">
        <v>451</v>
      </c>
      <c r="B1650" t="s">
        <v>452</v>
      </c>
      <c r="C1650" t="s">
        <v>198</v>
      </c>
      <c r="D1650" t="s">
        <v>201</v>
      </c>
      <c r="E1650" s="2">
        <v>45068.453472222223</v>
      </c>
      <c r="F1650" t="s">
        <v>150</v>
      </c>
      <c r="G1650" t="s">
        <v>149</v>
      </c>
      <c r="H1650" t="b">
        <v>1</v>
      </c>
      <c r="I1650">
        <v>1E-3</v>
      </c>
      <c r="J1650">
        <v>1E-3</v>
      </c>
      <c r="K1650" t="str">
        <f t="shared" si="75"/>
        <v>&lt;</v>
      </c>
      <c r="L1650">
        <f t="shared" si="76"/>
        <v>1</v>
      </c>
      <c r="M1650">
        <f t="shared" si="77"/>
        <v>1</v>
      </c>
      <c r="N1650" t="s">
        <v>453</v>
      </c>
    </row>
    <row r="1651" spans="1:14">
      <c r="A1651" t="s">
        <v>451</v>
      </c>
      <c r="B1651" t="s">
        <v>452</v>
      </c>
      <c r="C1651" t="s">
        <v>198</v>
      </c>
      <c r="D1651" t="s">
        <v>201</v>
      </c>
      <c r="E1651" s="2">
        <v>45271.397916666669</v>
      </c>
      <c r="F1651" t="s">
        <v>150</v>
      </c>
      <c r="G1651" t="s">
        <v>149</v>
      </c>
      <c r="H1651" t="b">
        <v>1</v>
      </c>
      <c r="I1651">
        <v>1E-3</v>
      </c>
      <c r="J1651">
        <v>1E-3</v>
      </c>
      <c r="K1651" t="str">
        <f t="shared" si="75"/>
        <v>&lt;</v>
      </c>
      <c r="L1651">
        <f t="shared" si="76"/>
        <v>1</v>
      </c>
      <c r="M1651">
        <f t="shared" si="77"/>
        <v>1</v>
      </c>
      <c r="N1651" t="s">
        <v>453</v>
      </c>
    </row>
    <row r="1652" spans="1:14">
      <c r="A1652" t="s">
        <v>451</v>
      </c>
      <c r="B1652" t="s">
        <v>452</v>
      </c>
      <c r="C1652" t="s">
        <v>198</v>
      </c>
      <c r="D1652" t="s">
        <v>201</v>
      </c>
      <c r="E1652" s="2">
        <v>44958.42291666667</v>
      </c>
      <c r="F1652" t="s">
        <v>150</v>
      </c>
      <c r="G1652" t="s">
        <v>149</v>
      </c>
      <c r="H1652" t="b">
        <v>1</v>
      </c>
      <c r="I1652">
        <v>1E-3</v>
      </c>
      <c r="J1652">
        <v>1E-3</v>
      </c>
      <c r="K1652" t="str">
        <f t="shared" si="75"/>
        <v>&lt;</v>
      </c>
      <c r="L1652">
        <f t="shared" si="76"/>
        <v>1</v>
      </c>
      <c r="M1652">
        <f t="shared" si="77"/>
        <v>1</v>
      </c>
      <c r="N1652" t="s">
        <v>453</v>
      </c>
    </row>
    <row r="1653" spans="1:14">
      <c r="A1653" t="s">
        <v>451</v>
      </c>
      <c r="B1653" t="s">
        <v>452</v>
      </c>
      <c r="C1653" t="s">
        <v>198</v>
      </c>
      <c r="D1653" t="s">
        <v>201</v>
      </c>
      <c r="E1653" s="2">
        <v>44971.416666666664</v>
      </c>
      <c r="F1653" t="s">
        <v>150</v>
      </c>
      <c r="G1653" t="s">
        <v>149</v>
      </c>
      <c r="H1653" t="b">
        <v>1</v>
      </c>
      <c r="I1653">
        <v>1E-3</v>
      </c>
      <c r="J1653">
        <v>1E-3</v>
      </c>
      <c r="K1653" t="str">
        <f t="shared" si="75"/>
        <v>&lt;</v>
      </c>
      <c r="L1653">
        <f t="shared" si="76"/>
        <v>1</v>
      </c>
      <c r="M1653">
        <f t="shared" si="77"/>
        <v>1</v>
      </c>
      <c r="N1653" t="s">
        <v>453</v>
      </c>
    </row>
    <row r="1654" spans="1:14">
      <c r="A1654" t="s">
        <v>451</v>
      </c>
      <c r="B1654" t="s">
        <v>452</v>
      </c>
      <c r="C1654" t="s">
        <v>198</v>
      </c>
      <c r="D1654" t="s">
        <v>201</v>
      </c>
      <c r="E1654" s="2">
        <v>45007.40347222222</v>
      </c>
      <c r="F1654" t="s">
        <v>150</v>
      </c>
      <c r="G1654" t="s">
        <v>149</v>
      </c>
      <c r="H1654" t="b">
        <v>1</v>
      </c>
      <c r="I1654">
        <v>1E-3</v>
      </c>
      <c r="J1654">
        <v>1E-3</v>
      </c>
      <c r="K1654" t="str">
        <f t="shared" si="75"/>
        <v>&lt;</v>
      </c>
      <c r="L1654">
        <f t="shared" si="76"/>
        <v>1</v>
      </c>
      <c r="M1654">
        <f t="shared" si="77"/>
        <v>1</v>
      </c>
      <c r="N1654" t="s">
        <v>453</v>
      </c>
    </row>
    <row r="1655" spans="1:14">
      <c r="A1655" t="s">
        <v>451</v>
      </c>
      <c r="B1655" t="s">
        <v>452</v>
      </c>
      <c r="C1655" t="s">
        <v>198</v>
      </c>
      <c r="D1655" t="s">
        <v>201</v>
      </c>
      <c r="E1655" s="2">
        <v>44994.448611111111</v>
      </c>
      <c r="F1655" t="s">
        <v>150</v>
      </c>
      <c r="G1655" t="s">
        <v>149</v>
      </c>
      <c r="H1655" t="b">
        <v>1</v>
      </c>
      <c r="I1655">
        <v>1E-3</v>
      </c>
      <c r="J1655">
        <v>1E-3</v>
      </c>
      <c r="K1655" t="str">
        <f t="shared" si="75"/>
        <v>&lt;</v>
      </c>
      <c r="L1655">
        <f t="shared" si="76"/>
        <v>1</v>
      </c>
      <c r="M1655">
        <f t="shared" si="77"/>
        <v>1</v>
      </c>
      <c r="N1655" t="s">
        <v>453</v>
      </c>
    </row>
    <row r="1656" spans="1:14">
      <c r="A1656" t="s">
        <v>451</v>
      </c>
      <c r="B1656" t="s">
        <v>452</v>
      </c>
      <c r="C1656" t="s">
        <v>198</v>
      </c>
      <c r="D1656" t="s">
        <v>201</v>
      </c>
      <c r="E1656" s="2">
        <v>44965.436111111114</v>
      </c>
      <c r="F1656" t="s">
        <v>150</v>
      </c>
      <c r="G1656" t="s">
        <v>149</v>
      </c>
      <c r="H1656" t="b">
        <v>1</v>
      </c>
      <c r="I1656">
        <v>1E-3</v>
      </c>
      <c r="J1656">
        <v>1E-3</v>
      </c>
      <c r="K1656" t="str">
        <f t="shared" si="75"/>
        <v>&lt;</v>
      </c>
      <c r="L1656">
        <f t="shared" si="76"/>
        <v>1</v>
      </c>
      <c r="M1656">
        <f t="shared" si="77"/>
        <v>1</v>
      </c>
      <c r="N1656" t="s">
        <v>453</v>
      </c>
    </row>
    <row r="1657" spans="1:14">
      <c r="A1657" t="s">
        <v>451</v>
      </c>
      <c r="B1657" t="s">
        <v>452</v>
      </c>
      <c r="C1657" t="s">
        <v>276</v>
      </c>
      <c r="D1657" t="s">
        <v>277</v>
      </c>
      <c r="E1657" s="2">
        <v>44963.615972222222</v>
      </c>
      <c r="F1657" t="s">
        <v>150</v>
      </c>
      <c r="G1657" t="s">
        <v>149</v>
      </c>
      <c r="H1657" t="b">
        <v>1</v>
      </c>
      <c r="I1657">
        <v>1E-3</v>
      </c>
      <c r="J1657">
        <v>1E-3</v>
      </c>
      <c r="K1657" t="str">
        <f t="shared" si="75"/>
        <v>&lt;</v>
      </c>
      <c r="L1657">
        <f t="shared" si="76"/>
        <v>1</v>
      </c>
      <c r="M1657">
        <f t="shared" si="77"/>
        <v>1</v>
      </c>
      <c r="N1657" t="s">
        <v>453</v>
      </c>
    </row>
    <row r="1658" spans="1:14">
      <c r="A1658" t="s">
        <v>451</v>
      </c>
      <c r="B1658" t="s">
        <v>452</v>
      </c>
      <c r="C1658" t="s">
        <v>276</v>
      </c>
      <c r="D1658" t="s">
        <v>277</v>
      </c>
      <c r="E1658" s="2">
        <v>44944.318055555559</v>
      </c>
      <c r="F1658" t="s">
        <v>150</v>
      </c>
      <c r="G1658" t="s">
        <v>149</v>
      </c>
      <c r="H1658" t="b">
        <v>1</v>
      </c>
      <c r="I1658">
        <v>1E-3</v>
      </c>
      <c r="J1658">
        <v>1E-3</v>
      </c>
      <c r="K1658" t="str">
        <f t="shared" si="75"/>
        <v>&lt;</v>
      </c>
      <c r="L1658">
        <f t="shared" si="76"/>
        <v>1</v>
      </c>
      <c r="M1658">
        <f t="shared" si="77"/>
        <v>1</v>
      </c>
      <c r="N1658" t="s">
        <v>453</v>
      </c>
    </row>
    <row r="1659" spans="1:14">
      <c r="A1659" t="s">
        <v>451</v>
      </c>
      <c r="B1659" t="s">
        <v>452</v>
      </c>
      <c r="C1659" t="s">
        <v>276</v>
      </c>
      <c r="D1659" t="s">
        <v>277</v>
      </c>
      <c r="E1659" s="2">
        <v>45258.622916666667</v>
      </c>
      <c r="F1659" t="s">
        <v>150</v>
      </c>
      <c r="G1659" t="s">
        <v>149</v>
      </c>
      <c r="H1659" t="b">
        <v>1</v>
      </c>
      <c r="I1659">
        <v>1E-3</v>
      </c>
      <c r="J1659">
        <v>1E-3</v>
      </c>
      <c r="K1659" t="str">
        <f t="shared" si="75"/>
        <v>&lt;</v>
      </c>
      <c r="L1659">
        <f t="shared" si="76"/>
        <v>1</v>
      </c>
      <c r="M1659">
        <f t="shared" si="77"/>
        <v>1</v>
      </c>
      <c r="N1659" t="s">
        <v>453</v>
      </c>
    </row>
    <row r="1660" spans="1:14">
      <c r="A1660" t="s">
        <v>451</v>
      </c>
      <c r="B1660" t="s">
        <v>452</v>
      </c>
      <c r="C1660" t="s">
        <v>276</v>
      </c>
      <c r="D1660" t="s">
        <v>277</v>
      </c>
      <c r="E1660" s="2">
        <v>45279.570138888892</v>
      </c>
      <c r="F1660" t="s">
        <v>150</v>
      </c>
      <c r="G1660" t="s">
        <v>149</v>
      </c>
      <c r="H1660" t="b">
        <v>1</v>
      </c>
      <c r="I1660">
        <v>1E-3</v>
      </c>
      <c r="J1660">
        <v>1E-3</v>
      </c>
      <c r="K1660" t="str">
        <f t="shared" si="75"/>
        <v>&lt;</v>
      </c>
      <c r="L1660">
        <f t="shared" si="76"/>
        <v>1</v>
      </c>
      <c r="M1660">
        <f t="shared" si="77"/>
        <v>1</v>
      </c>
      <c r="N1660" t="s">
        <v>453</v>
      </c>
    </row>
    <row r="1661" spans="1:14">
      <c r="A1661" t="s">
        <v>451</v>
      </c>
      <c r="B1661" t="s">
        <v>452</v>
      </c>
      <c r="C1661" t="s">
        <v>276</v>
      </c>
      <c r="D1661" t="s">
        <v>277</v>
      </c>
      <c r="E1661" s="2">
        <v>45127.53402777778</v>
      </c>
      <c r="F1661" t="s">
        <v>150</v>
      </c>
      <c r="G1661" t="s">
        <v>149</v>
      </c>
      <c r="H1661" t="b">
        <v>1</v>
      </c>
      <c r="I1661">
        <v>1E-3</v>
      </c>
      <c r="J1661">
        <v>1E-3</v>
      </c>
      <c r="K1661" t="str">
        <f t="shared" si="75"/>
        <v>&lt;</v>
      </c>
      <c r="L1661">
        <f t="shared" si="76"/>
        <v>1</v>
      </c>
      <c r="M1661">
        <f t="shared" si="77"/>
        <v>1</v>
      </c>
      <c r="N1661" t="s">
        <v>453</v>
      </c>
    </row>
    <row r="1662" spans="1:14">
      <c r="A1662" t="s">
        <v>451</v>
      </c>
      <c r="B1662" t="s">
        <v>452</v>
      </c>
      <c r="C1662" t="s">
        <v>276</v>
      </c>
      <c r="D1662" t="s">
        <v>277</v>
      </c>
      <c r="E1662" s="2">
        <v>45153.452777777777</v>
      </c>
      <c r="F1662" t="s">
        <v>150</v>
      </c>
      <c r="G1662" t="s">
        <v>149</v>
      </c>
      <c r="H1662" t="b">
        <v>1</v>
      </c>
      <c r="I1662">
        <v>1E-3</v>
      </c>
      <c r="J1662">
        <v>1E-3</v>
      </c>
      <c r="K1662" t="str">
        <f t="shared" si="75"/>
        <v>&lt;</v>
      </c>
      <c r="L1662">
        <f t="shared" si="76"/>
        <v>1</v>
      </c>
      <c r="M1662">
        <f t="shared" si="77"/>
        <v>1</v>
      </c>
      <c r="N1662" t="s">
        <v>453</v>
      </c>
    </row>
    <row r="1663" spans="1:14">
      <c r="A1663" t="s">
        <v>451</v>
      </c>
      <c r="B1663" t="s">
        <v>452</v>
      </c>
      <c r="C1663" t="s">
        <v>276</v>
      </c>
      <c r="D1663" t="s">
        <v>277</v>
      </c>
      <c r="E1663" s="2">
        <v>45133.540972222225</v>
      </c>
      <c r="F1663" t="s">
        <v>150</v>
      </c>
      <c r="G1663" t="s">
        <v>149</v>
      </c>
      <c r="H1663" t="b">
        <v>1</v>
      </c>
      <c r="I1663">
        <v>1E-3</v>
      </c>
      <c r="J1663">
        <v>1E-3</v>
      </c>
      <c r="K1663" t="str">
        <f t="shared" si="75"/>
        <v>&lt;</v>
      </c>
      <c r="L1663">
        <f t="shared" si="76"/>
        <v>1</v>
      </c>
      <c r="M1663">
        <f t="shared" si="77"/>
        <v>1</v>
      </c>
      <c r="N1663" t="s">
        <v>453</v>
      </c>
    </row>
    <row r="1664" spans="1:14">
      <c r="A1664" t="s">
        <v>451</v>
      </c>
      <c r="B1664" t="s">
        <v>452</v>
      </c>
      <c r="C1664" t="s">
        <v>276</v>
      </c>
      <c r="D1664" t="s">
        <v>277</v>
      </c>
      <c r="E1664" s="2">
        <v>45224.508333333331</v>
      </c>
      <c r="F1664" t="s">
        <v>150</v>
      </c>
      <c r="G1664" t="s">
        <v>149</v>
      </c>
      <c r="H1664" t="b">
        <v>1</v>
      </c>
      <c r="I1664">
        <v>1E-3</v>
      </c>
      <c r="J1664">
        <v>1E-3</v>
      </c>
      <c r="K1664" t="str">
        <f t="shared" si="75"/>
        <v>&lt;</v>
      </c>
      <c r="L1664">
        <f t="shared" si="76"/>
        <v>1</v>
      </c>
      <c r="M1664">
        <f t="shared" si="77"/>
        <v>1</v>
      </c>
      <c r="N1664" t="s">
        <v>453</v>
      </c>
    </row>
    <row r="1665" spans="1:14">
      <c r="A1665" t="s">
        <v>451</v>
      </c>
      <c r="B1665" t="s">
        <v>452</v>
      </c>
      <c r="C1665" t="s">
        <v>276</v>
      </c>
      <c r="D1665" t="s">
        <v>277</v>
      </c>
      <c r="E1665" s="2">
        <v>45187.461111111108</v>
      </c>
      <c r="F1665" t="s">
        <v>150</v>
      </c>
      <c r="G1665" t="s">
        <v>149</v>
      </c>
      <c r="H1665" t="b">
        <v>1</v>
      </c>
      <c r="I1665">
        <v>1E-3</v>
      </c>
      <c r="J1665">
        <v>1E-3</v>
      </c>
      <c r="K1665" t="str">
        <f t="shared" si="75"/>
        <v>&lt;</v>
      </c>
      <c r="L1665">
        <f t="shared" si="76"/>
        <v>1</v>
      </c>
      <c r="M1665">
        <f t="shared" si="77"/>
        <v>1</v>
      </c>
      <c r="N1665" t="s">
        <v>453</v>
      </c>
    </row>
    <row r="1666" spans="1:14">
      <c r="A1666" t="s">
        <v>451</v>
      </c>
      <c r="B1666" t="s">
        <v>452</v>
      </c>
      <c r="C1666" t="s">
        <v>276</v>
      </c>
      <c r="D1666" t="s">
        <v>277</v>
      </c>
      <c r="E1666" s="2">
        <v>45169.538194444445</v>
      </c>
      <c r="F1666" t="s">
        <v>150</v>
      </c>
      <c r="G1666" t="s">
        <v>149</v>
      </c>
      <c r="H1666" t="b">
        <v>1</v>
      </c>
      <c r="I1666">
        <v>1E-3</v>
      </c>
      <c r="J1666">
        <v>1E-3</v>
      </c>
      <c r="K1666" t="str">
        <f t="shared" si="75"/>
        <v>&lt;</v>
      </c>
      <c r="L1666">
        <f t="shared" si="76"/>
        <v>1</v>
      </c>
      <c r="M1666">
        <f t="shared" si="77"/>
        <v>1</v>
      </c>
      <c r="N1666" t="s">
        <v>453</v>
      </c>
    </row>
    <row r="1667" spans="1:14">
      <c r="A1667" t="s">
        <v>451</v>
      </c>
      <c r="B1667" t="s">
        <v>452</v>
      </c>
      <c r="C1667" t="s">
        <v>276</v>
      </c>
      <c r="D1667" t="s">
        <v>277</v>
      </c>
      <c r="E1667" s="2">
        <v>45071.689583333333</v>
      </c>
      <c r="F1667" t="s">
        <v>150</v>
      </c>
      <c r="G1667" t="s">
        <v>149</v>
      </c>
      <c r="H1667" t="b">
        <v>1</v>
      </c>
      <c r="I1667">
        <v>1E-3</v>
      </c>
      <c r="J1667">
        <v>1E-3</v>
      </c>
      <c r="K1667" t="str">
        <f t="shared" ref="K1667:K1730" si="78">IF(H1667=TRUE,"&lt;","=")</f>
        <v>&lt;</v>
      </c>
      <c r="L1667">
        <f t="shared" ref="L1667:L1730" si="79">I1667*1000</f>
        <v>1</v>
      </c>
      <c r="M1667">
        <f t="shared" ref="M1667:M1730" si="80">J1667*1000</f>
        <v>1</v>
      </c>
      <c r="N1667" t="s">
        <v>453</v>
      </c>
    </row>
    <row r="1668" spans="1:14">
      <c r="A1668" t="s">
        <v>451</v>
      </c>
      <c r="B1668" t="s">
        <v>452</v>
      </c>
      <c r="C1668" t="s">
        <v>235</v>
      </c>
      <c r="D1668" t="s">
        <v>239</v>
      </c>
      <c r="E1668" s="2">
        <v>45044.438888888886</v>
      </c>
      <c r="F1668" t="s">
        <v>150</v>
      </c>
      <c r="G1668" t="s">
        <v>149</v>
      </c>
      <c r="H1668" t="b">
        <v>1</v>
      </c>
      <c r="I1668">
        <v>1E-3</v>
      </c>
      <c r="J1668">
        <v>1E-3</v>
      </c>
      <c r="K1668" t="str">
        <f t="shared" si="78"/>
        <v>&lt;</v>
      </c>
      <c r="L1668">
        <f t="shared" si="79"/>
        <v>1</v>
      </c>
      <c r="M1668">
        <f t="shared" si="80"/>
        <v>1</v>
      </c>
      <c r="N1668" t="s">
        <v>453</v>
      </c>
    </row>
    <row r="1669" spans="1:14">
      <c r="A1669" t="s">
        <v>451</v>
      </c>
      <c r="B1669" t="s">
        <v>452</v>
      </c>
      <c r="C1669" t="s">
        <v>235</v>
      </c>
      <c r="D1669" t="s">
        <v>239</v>
      </c>
      <c r="E1669" s="2">
        <v>45086.523611111108</v>
      </c>
      <c r="F1669" t="s">
        <v>150</v>
      </c>
      <c r="G1669" t="s">
        <v>149</v>
      </c>
      <c r="H1669" t="b">
        <v>1</v>
      </c>
      <c r="I1669">
        <v>1E-3</v>
      </c>
      <c r="J1669">
        <v>1E-3</v>
      </c>
      <c r="K1669" t="str">
        <f t="shared" si="78"/>
        <v>&lt;</v>
      </c>
      <c r="L1669">
        <f t="shared" si="79"/>
        <v>1</v>
      </c>
      <c r="M1669">
        <f t="shared" si="80"/>
        <v>1</v>
      </c>
      <c r="N1669" t="s">
        <v>453</v>
      </c>
    </row>
    <row r="1670" spans="1:14">
      <c r="A1670" t="s">
        <v>451</v>
      </c>
      <c r="B1670" t="s">
        <v>452</v>
      </c>
      <c r="C1670" t="s">
        <v>235</v>
      </c>
      <c r="D1670" t="s">
        <v>239</v>
      </c>
      <c r="E1670" s="2">
        <v>45019.45</v>
      </c>
      <c r="F1670" t="s">
        <v>150</v>
      </c>
      <c r="G1670" t="s">
        <v>149</v>
      </c>
      <c r="H1670" t="b">
        <v>1</v>
      </c>
      <c r="I1670">
        <v>1E-3</v>
      </c>
      <c r="J1670">
        <v>1E-3</v>
      </c>
      <c r="K1670" t="str">
        <f t="shared" si="78"/>
        <v>&lt;</v>
      </c>
      <c r="L1670">
        <f t="shared" si="79"/>
        <v>1</v>
      </c>
      <c r="M1670">
        <f t="shared" si="80"/>
        <v>1</v>
      </c>
      <c r="N1670" t="s">
        <v>453</v>
      </c>
    </row>
    <row r="1671" spans="1:14">
      <c r="A1671" t="s">
        <v>451</v>
      </c>
      <c r="B1671" t="s">
        <v>452</v>
      </c>
      <c r="C1671" t="s">
        <v>235</v>
      </c>
      <c r="D1671" t="s">
        <v>239</v>
      </c>
      <c r="E1671" s="2">
        <v>45153.421527777777</v>
      </c>
      <c r="F1671" t="s">
        <v>150</v>
      </c>
      <c r="G1671" t="s">
        <v>149</v>
      </c>
      <c r="H1671" t="b">
        <v>1</v>
      </c>
      <c r="I1671">
        <v>1E-3</v>
      </c>
      <c r="J1671">
        <v>1E-3</v>
      </c>
      <c r="K1671" t="str">
        <f t="shared" si="78"/>
        <v>&lt;</v>
      </c>
      <c r="L1671">
        <f t="shared" si="79"/>
        <v>1</v>
      </c>
      <c r="M1671">
        <f t="shared" si="80"/>
        <v>1</v>
      </c>
      <c r="N1671" t="s">
        <v>453</v>
      </c>
    </row>
    <row r="1672" spans="1:14">
      <c r="A1672" t="s">
        <v>451</v>
      </c>
      <c r="B1672" t="s">
        <v>452</v>
      </c>
      <c r="C1672" t="s">
        <v>273</v>
      </c>
      <c r="D1672" t="s">
        <v>274</v>
      </c>
      <c r="E1672" s="2">
        <v>44959.549305555556</v>
      </c>
      <c r="F1672" t="s">
        <v>150</v>
      </c>
      <c r="G1672" t="s">
        <v>149</v>
      </c>
      <c r="H1672" t="b">
        <v>1</v>
      </c>
      <c r="I1672">
        <v>1E-3</v>
      </c>
      <c r="J1672">
        <v>1E-3</v>
      </c>
      <c r="K1672" t="str">
        <f t="shared" si="78"/>
        <v>&lt;</v>
      </c>
      <c r="L1672">
        <f t="shared" si="79"/>
        <v>1</v>
      </c>
      <c r="M1672">
        <f t="shared" si="80"/>
        <v>1</v>
      </c>
      <c r="N1672" t="s">
        <v>453</v>
      </c>
    </row>
    <row r="1673" spans="1:14">
      <c r="A1673" t="s">
        <v>451</v>
      </c>
      <c r="B1673" t="s">
        <v>452</v>
      </c>
      <c r="C1673" t="s">
        <v>273</v>
      </c>
      <c r="D1673" t="s">
        <v>274</v>
      </c>
      <c r="E1673" s="2">
        <v>45020.48541666667</v>
      </c>
      <c r="F1673" t="s">
        <v>150</v>
      </c>
      <c r="G1673" t="s">
        <v>149</v>
      </c>
      <c r="H1673" t="b">
        <v>1</v>
      </c>
      <c r="I1673">
        <v>1E-3</v>
      </c>
      <c r="J1673">
        <v>1E-3</v>
      </c>
      <c r="K1673" t="str">
        <f t="shared" si="78"/>
        <v>&lt;</v>
      </c>
      <c r="L1673">
        <f t="shared" si="79"/>
        <v>1</v>
      </c>
      <c r="M1673">
        <f t="shared" si="80"/>
        <v>1</v>
      </c>
      <c r="N1673" t="s">
        <v>453</v>
      </c>
    </row>
    <row r="1674" spans="1:14">
      <c r="A1674" t="s">
        <v>451</v>
      </c>
      <c r="B1674" t="s">
        <v>452</v>
      </c>
      <c r="C1674" t="s">
        <v>273</v>
      </c>
      <c r="D1674" t="s">
        <v>274</v>
      </c>
      <c r="E1674" s="2">
        <v>45231.352083333331</v>
      </c>
      <c r="F1674" t="s">
        <v>150</v>
      </c>
      <c r="G1674" t="s">
        <v>149</v>
      </c>
      <c r="H1674" t="b">
        <v>1</v>
      </c>
      <c r="I1674">
        <v>1E-3</v>
      </c>
      <c r="J1674">
        <v>1E-3</v>
      </c>
      <c r="K1674" t="str">
        <f t="shared" si="78"/>
        <v>&lt;</v>
      </c>
      <c r="L1674">
        <f t="shared" si="79"/>
        <v>1</v>
      </c>
      <c r="M1674">
        <f t="shared" si="80"/>
        <v>1</v>
      </c>
      <c r="N1674" t="s">
        <v>453</v>
      </c>
    </row>
    <row r="1675" spans="1:14">
      <c r="A1675" t="s">
        <v>451</v>
      </c>
      <c r="B1675" t="s">
        <v>452</v>
      </c>
      <c r="C1675" t="s">
        <v>273</v>
      </c>
      <c r="D1675" t="s">
        <v>274</v>
      </c>
      <c r="E1675" s="2">
        <v>45208.463888888888</v>
      </c>
      <c r="F1675" t="s">
        <v>150</v>
      </c>
      <c r="G1675" t="s">
        <v>149</v>
      </c>
      <c r="H1675" t="b">
        <v>1</v>
      </c>
      <c r="I1675">
        <v>1E-3</v>
      </c>
      <c r="J1675">
        <v>1E-3</v>
      </c>
      <c r="K1675" t="str">
        <f t="shared" si="78"/>
        <v>&lt;</v>
      </c>
      <c r="L1675">
        <f t="shared" si="79"/>
        <v>1</v>
      </c>
      <c r="M1675">
        <f t="shared" si="80"/>
        <v>1</v>
      </c>
      <c r="N1675" t="s">
        <v>453</v>
      </c>
    </row>
    <row r="1676" spans="1:14">
      <c r="A1676" t="s">
        <v>451</v>
      </c>
      <c r="B1676" t="s">
        <v>452</v>
      </c>
      <c r="C1676" t="s">
        <v>273</v>
      </c>
      <c r="D1676" t="s">
        <v>274</v>
      </c>
      <c r="E1676" s="2">
        <v>45050.4375</v>
      </c>
      <c r="F1676" t="s">
        <v>150</v>
      </c>
      <c r="G1676" t="s">
        <v>149</v>
      </c>
      <c r="H1676" t="b">
        <v>1</v>
      </c>
      <c r="I1676">
        <v>1E-3</v>
      </c>
      <c r="J1676">
        <v>1E-3</v>
      </c>
      <c r="K1676" t="str">
        <f t="shared" si="78"/>
        <v>&lt;</v>
      </c>
      <c r="L1676">
        <f t="shared" si="79"/>
        <v>1</v>
      </c>
      <c r="M1676">
        <f t="shared" si="80"/>
        <v>1</v>
      </c>
      <c r="N1676" t="s">
        <v>453</v>
      </c>
    </row>
    <row r="1677" spans="1:14">
      <c r="A1677" t="s">
        <v>451</v>
      </c>
      <c r="B1677" t="s">
        <v>452</v>
      </c>
      <c r="C1677" t="s">
        <v>273</v>
      </c>
      <c r="D1677" t="s">
        <v>274</v>
      </c>
      <c r="E1677" s="2">
        <v>45147.441666666666</v>
      </c>
      <c r="F1677" t="s">
        <v>150</v>
      </c>
      <c r="G1677" t="s">
        <v>149</v>
      </c>
      <c r="H1677" t="b">
        <v>1</v>
      </c>
      <c r="I1677">
        <v>1E-3</v>
      </c>
      <c r="J1677">
        <v>1E-3</v>
      </c>
      <c r="K1677" t="str">
        <f t="shared" si="78"/>
        <v>&lt;</v>
      </c>
      <c r="L1677">
        <f t="shared" si="79"/>
        <v>1</v>
      </c>
      <c r="M1677">
        <f t="shared" si="80"/>
        <v>1</v>
      </c>
      <c r="N1677" t="s">
        <v>453</v>
      </c>
    </row>
    <row r="1678" spans="1:14">
      <c r="A1678" t="s">
        <v>451</v>
      </c>
      <c r="B1678" t="s">
        <v>452</v>
      </c>
      <c r="C1678" t="s">
        <v>273</v>
      </c>
      <c r="D1678" t="s">
        <v>274</v>
      </c>
      <c r="E1678" s="2">
        <v>45180.54791666667</v>
      </c>
      <c r="F1678" t="s">
        <v>150</v>
      </c>
      <c r="G1678" t="s">
        <v>149</v>
      </c>
      <c r="H1678" t="b">
        <v>1</v>
      </c>
      <c r="I1678">
        <v>1E-3</v>
      </c>
      <c r="J1678">
        <v>1E-3</v>
      </c>
      <c r="K1678" t="str">
        <f t="shared" si="78"/>
        <v>&lt;</v>
      </c>
      <c r="L1678">
        <f t="shared" si="79"/>
        <v>1</v>
      </c>
      <c r="M1678">
        <f t="shared" si="80"/>
        <v>1</v>
      </c>
      <c r="N1678" t="s">
        <v>453</v>
      </c>
    </row>
    <row r="1679" spans="1:14">
      <c r="A1679" t="s">
        <v>451</v>
      </c>
      <c r="B1679" t="s">
        <v>452</v>
      </c>
      <c r="C1679" t="s">
        <v>273</v>
      </c>
      <c r="D1679" t="s">
        <v>274</v>
      </c>
      <c r="E1679" s="2">
        <v>45272.373611111114</v>
      </c>
      <c r="F1679" t="s">
        <v>150</v>
      </c>
      <c r="G1679" t="s">
        <v>149</v>
      </c>
      <c r="H1679" t="b">
        <v>1</v>
      </c>
      <c r="I1679">
        <v>1E-3</v>
      </c>
      <c r="J1679">
        <v>1E-3</v>
      </c>
      <c r="K1679" t="str">
        <f t="shared" si="78"/>
        <v>&lt;</v>
      </c>
      <c r="L1679">
        <f t="shared" si="79"/>
        <v>1</v>
      </c>
      <c r="M1679">
        <f t="shared" si="80"/>
        <v>1</v>
      </c>
      <c r="N1679" t="s">
        <v>453</v>
      </c>
    </row>
    <row r="1680" spans="1:14">
      <c r="A1680" t="s">
        <v>451</v>
      </c>
      <c r="B1680" t="s">
        <v>452</v>
      </c>
      <c r="C1680" t="s">
        <v>273</v>
      </c>
      <c r="D1680" t="s">
        <v>274</v>
      </c>
      <c r="E1680" s="2">
        <v>45113.551388888889</v>
      </c>
      <c r="F1680" t="s">
        <v>150</v>
      </c>
      <c r="G1680" t="s">
        <v>149</v>
      </c>
      <c r="H1680" t="b">
        <v>1</v>
      </c>
      <c r="I1680">
        <v>1E-3</v>
      </c>
      <c r="J1680">
        <v>1E-3</v>
      </c>
      <c r="K1680" t="str">
        <f t="shared" si="78"/>
        <v>&lt;</v>
      </c>
      <c r="L1680">
        <f t="shared" si="79"/>
        <v>1</v>
      </c>
      <c r="M1680">
        <f t="shared" si="80"/>
        <v>1</v>
      </c>
      <c r="N1680" t="s">
        <v>453</v>
      </c>
    </row>
    <row r="1681" spans="1:14">
      <c r="A1681" t="s">
        <v>451</v>
      </c>
      <c r="B1681" t="s">
        <v>452</v>
      </c>
      <c r="C1681" t="s">
        <v>273</v>
      </c>
      <c r="D1681" t="s">
        <v>274</v>
      </c>
      <c r="E1681" s="2">
        <v>44987.490972222222</v>
      </c>
      <c r="F1681" t="s">
        <v>150</v>
      </c>
      <c r="G1681" t="s">
        <v>149</v>
      </c>
      <c r="H1681" t="b">
        <v>1</v>
      </c>
      <c r="I1681">
        <v>1E-3</v>
      </c>
      <c r="J1681">
        <v>1E-3</v>
      </c>
      <c r="K1681" t="str">
        <f t="shared" si="78"/>
        <v>&lt;</v>
      </c>
      <c r="L1681">
        <f t="shared" si="79"/>
        <v>1</v>
      </c>
      <c r="M1681">
        <f t="shared" si="80"/>
        <v>1</v>
      </c>
      <c r="N1681" t="s">
        <v>453</v>
      </c>
    </row>
    <row r="1682" spans="1:14">
      <c r="A1682" t="s">
        <v>451</v>
      </c>
      <c r="B1682" t="s">
        <v>452</v>
      </c>
      <c r="C1682" t="s">
        <v>268</v>
      </c>
      <c r="D1682" t="s">
        <v>271</v>
      </c>
      <c r="E1682" s="2">
        <v>45034.554166666669</v>
      </c>
      <c r="F1682" t="s">
        <v>150</v>
      </c>
      <c r="G1682" t="s">
        <v>149</v>
      </c>
      <c r="H1682" t="b">
        <v>1</v>
      </c>
      <c r="I1682">
        <v>1E-3</v>
      </c>
      <c r="J1682">
        <v>1E-3</v>
      </c>
      <c r="K1682" t="str">
        <f t="shared" si="78"/>
        <v>&lt;</v>
      </c>
      <c r="L1682">
        <f t="shared" si="79"/>
        <v>1</v>
      </c>
      <c r="M1682">
        <f t="shared" si="80"/>
        <v>1</v>
      </c>
      <c r="N1682" t="s">
        <v>453</v>
      </c>
    </row>
    <row r="1683" spans="1:14">
      <c r="A1683" t="s">
        <v>451</v>
      </c>
      <c r="B1683" t="s">
        <v>452</v>
      </c>
      <c r="C1683" t="s">
        <v>268</v>
      </c>
      <c r="D1683" t="s">
        <v>271</v>
      </c>
      <c r="E1683" s="2">
        <v>44952.352777777778</v>
      </c>
      <c r="F1683" t="s">
        <v>150</v>
      </c>
      <c r="G1683" t="s">
        <v>149</v>
      </c>
      <c r="H1683" t="b">
        <v>1</v>
      </c>
      <c r="I1683">
        <v>1E-3</v>
      </c>
      <c r="J1683">
        <v>1E-3</v>
      </c>
      <c r="K1683" t="str">
        <f t="shared" si="78"/>
        <v>&lt;</v>
      </c>
      <c r="L1683">
        <f t="shared" si="79"/>
        <v>1</v>
      </c>
      <c r="M1683">
        <f t="shared" si="80"/>
        <v>1</v>
      </c>
      <c r="N1683" t="s">
        <v>453</v>
      </c>
    </row>
    <row r="1684" spans="1:14">
      <c r="A1684" t="s">
        <v>451</v>
      </c>
      <c r="B1684" t="s">
        <v>452</v>
      </c>
      <c r="C1684" t="s">
        <v>268</v>
      </c>
      <c r="D1684" t="s">
        <v>271</v>
      </c>
      <c r="E1684" s="2">
        <v>45170.413888888892</v>
      </c>
      <c r="F1684" t="s">
        <v>150</v>
      </c>
      <c r="G1684" t="s">
        <v>149</v>
      </c>
      <c r="H1684" t="b">
        <v>1</v>
      </c>
      <c r="I1684">
        <v>1E-3</v>
      </c>
      <c r="J1684">
        <v>1E-3</v>
      </c>
      <c r="K1684" t="str">
        <f t="shared" si="78"/>
        <v>&lt;</v>
      </c>
      <c r="L1684">
        <f t="shared" si="79"/>
        <v>1</v>
      </c>
      <c r="M1684">
        <f t="shared" si="80"/>
        <v>1</v>
      </c>
      <c r="N1684" t="s">
        <v>453</v>
      </c>
    </row>
    <row r="1685" spans="1:14">
      <c r="A1685" t="s">
        <v>451</v>
      </c>
      <c r="B1685" t="s">
        <v>452</v>
      </c>
      <c r="C1685" t="s">
        <v>268</v>
      </c>
      <c r="D1685" t="s">
        <v>271</v>
      </c>
      <c r="E1685" s="2">
        <v>45078.454861111109</v>
      </c>
      <c r="F1685" t="s">
        <v>150</v>
      </c>
      <c r="G1685" t="s">
        <v>149</v>
      </c>
      <c r="H1685" t="b">
        <v>1</v>
      </c>
      <c r="I1685">
        <v>1E-3</v>
      </c>
      <c r="J1685">
        <v>1E-3</v>
      </c>
      <c r="K1685" t="str">
        <f t="shared" si="78"/>
        <v>&lt;</v>
      </c>
      <c r="L1685">
        <f t="shared" si="79"/>
        <v>1</v>
      </c>
      <c r="M1685">
        <f t="shared" si="80"/>
        <v>1</v>
      </c>
      <c r="N1685" t="s">
        <v>453</v>
      </c>
    </row>
    <row r="1686" spans="1:14">
      <c r="A1686" t="s">
        <v>451</v>
      </c>
      <c r="B1686" t="s">
        <v>452</v>
      </c>
      <c r="C1686" t="s">
        <v>268</v>
      </c>
      <c r="D1686" t="s">
        <v>271</v>
      </c>
      <c r="E1686" s="2">
        <v>45021.569444444445</v>
      </c>
      <c r="F1686" t="s">
        <v>150</v>
      </c>
      <c r="G1686" t="s">
        <v>149</v>
      </c>
      <c r="H1686" t="b">
        <v>1</v>
      </c>
      <c r="I1686">
        <v>1E-3</v>
      </c>
      <c r="J1686">
        <v>1E-3</v>
      </c>
      <c r="K1686" t="str">
        <f t="shared" si="78"/>
        <v>&lt;</v>
      </c>
      <c r="L1686">
        <f t="shared" si="79"/>
        <v>1</v>
      </c>
      <c r="M1686">
        <f t="shared" si="80"/>
        <v>1</v>
      </c>
      <c r="N1686" t="s">
        <v>453</v>
      </c>
    </row>
    <row r="1687" spans="1:14">
      <c r="A1687" t="s">
        <v>451</v>
      </c>
      <c r="B1687" t="s">
        <v>452</v>
      </c>
      <c r="C1687" t="s">
        <v>268</v>
      </c>
      <c r="D1687" t="s">
        <v>271</v>
      </c>
      <c r="E1687" s="2">
        <v>45139.424305555556</v>
      </c>
      <c r="F1687" t="s">
        <v>150</v>
      </c>
      <c r="G1687" t="s">
        <v>149</v>
      </c>
      <c r="H1687" t="b">
        <v>1</v>
      </c>
      <c r="I1687">
        <v>1E-3</v>
      </c>
      <c r="J1687">
        <v>1E-3</v>
      </c>
      <c r="K1687" t="str">
        <f t="shared" si="78"/>
        <v>&lt;</v>
      </c>
      <c r="L1687">
        <f t="shared" si="79"/>
        <v>1</v>
      </c>
      <c r="M1687">
        <f t="shared" si="80"/>
        <v>1</v>
      </c>
      <c r="N1687" t="s">
        <v>453</v>
      </c>
    </row>
    <row r="1688" spans="1:14">
      <c r="A1688" t="s">
        <v>451</v>
      </c>
      <c r="B1688" t="s">
        <v>452</v>
      </c>
      <c r="C1688" t="s">
        <v>268</v>
      </c>
      <c r="D1688" t="s">
        <v>271</v>
      </c>
      <c r="E1688" s="2">
        <v>45110.549305555556</v>
      </c>
      <c r="F1688" t="s">
        <v>150</v>
      </c>
      <c r="G1688" t="s">
        <v>149</v>
      </c>
      <c r="H1688" t="b">
        <v>1</v>
      </c>
      <c r="I1688">
        <v>1E-3</v>
      </c>
      <c r="J1688">
        <v>1E-3</v>
      </c>
      <c r="K1688" t="str">
        <f t="shared" si="78"/>
        <v>&lt;</v>
      </c>
      <c r="L1688">
        <f t="shared" si="79"/>
        <v>1</v>
      </c>
      <c r="M1688">
        <f t="shared" si="80"/>
        <v>1</v>
      </c>
      <c r="N1688" t="s">
        <v>453</v>
      </c>
    </row>
    <row r="1689" spans="1:14">
      <c r="A1689" t="s">
        <v>451</v>
      </c>
      <c r="B1689" t="s">
        <v>452</v>
      </c>
      <c r="C1689" t="s">
        <v>268</v>
      </c>
      <c r="D1689" t="s">
        <v>271</v>
      </c>
      <c r="E1689" s="2">
        <v>45050.616666666669</v>
      </c>
      <c r="F1689" t="s">
        <v>150</v>
      </c>
      <c r="G1689" t="s">
        <v>149</v>
      </c>
      <c r="H1689" t="b">
        <v>1</v>
      </c>
      <c r="I1689">
        <v>1E-3</v>
      </c>
      <c r="J1689">
        <v>1E-3</v>
      </c>
      <c r="K1689" t="str">
        <f t="shared" si="78"/>
        <v>&lt;</v>
      </c>
      <c r="L1689">
        <f t="shared" si="79"/>
        <v>1</v>
      </c>
      <c r="M1689">
        <f t="shared" si="80"/>
        <v>1</v>
      </c>
      <c r="N1689" t="s">
        <v>453</v>
      </c>
    </row>
    <row r="1690" spans="1:14">
      <c r="A1690" t="s">
        <v>451</v>
      </c>
      <c r="B1690" t="s">
        <v>452</v>
      </c>
      <c r="C1690" t="s">
        <v>268</v>
      </c>
      <c r="D1690" t="s">
        <v>271</v>
      </c>
      <c r="E1690" s="2">
        <v>45261.421527777777</v>
      </c>
      <c r="F1690" t="s">
        <v>150</v>
      </c>
      <c r="G1690" t="s">
        <v>149</v>
      </c>
      <c r="H1690" t="b">
        <v>1</v>
      </c>
      <c r="I1690">
        <v>1E-3</v>
      </c>
      <c r="J1690">
        <v>1E-3</v>
      </c>
      <c r="K1690" t="str">
        <f t="shared" si="78"/>
        <v>&lt;</v>
      </c>
      <c r="L1690">
        <f t="shared" si="79"/>
        <v>1</v>
      </c>
      <c r="M1690">
        <f t="shared" si="80"/>
        <v>1</v>
      </c>
      <c r="N1690" t="s">
        <v>453</v>
      </c>
    </row>
    <row r="1691" spans="1:14">
      <c r="A1691" t="s">
        <v>451</v>
      </c>
      <c r="B1691" t="s">
        <v>452</v>
      </c>
      <c r="C1691" t="s">
        <v>268</v>
      </c>
      <c r="D1691" t="s">
        <v>271</v>
      </c>
      <c r="E1691" s="2">
        <v>44970.398611111108</v>
      </c>
      <c r="F1691" t="s">
        <v>150</v>
      </c>
      <c r="G1691" t="s">
        <v>149</v>
      </c>
      <c r="H1691" t="b">
        <v>1</v>
      </c>
      <c r="I1691">
        <v>1E-3</v>
      </c>
      <c r="J1691">
        <v>1E-3</v>
      </c>
      <c r="K1691" t="str">
        <f t="shared" si="78"/>
        <v>&lt;</v>
      </c>
      <c r="L1691">
        <f t="shared" si="79"/>
        <v>1</v>
      </c>
      <c r="M1691">
        <f t="shared" si="80"/>
        <v>1</v>
      </c>
      <c r="N1691" t="s">
        <v>453</v>
      </c>
    </row>
    <row r="1692" spans="1:14">
      <c r="A1692" t="s">
        <v>451</v>
      </c>
      <c r="B1692" t="s">
        <v>452</v>
      </c>
      <c r="C1692" t="s">
        <v>268</v>
      </c>
      <c r="D1692" t="s">
        <v>271</v>
      </c>
      <c r="E1692" s="2">
        <v>45203.44027777778</v>
      </c>
      <c r="F1692" t="s">
        <v>150</v>
      </c>
      <c r="G1692" t="s">
        <v>149</v>
      </c>
      <c r="H1692" t="b">
        <v>1</v>
      </c>
      <c r="I1692">
        <v>1E-3</v>
      </c>
      <c r="J1692">
        <v>1E-3</v>
      </c>
      <c r="K1692" t="str">
        <f t="shared" si="78"/>
        <v>&lt;</v>
      </c>
      <c r="L1692">
        <f t="shared" si="79"/>
        <v>1</v>
      </c>
      <c r="M1692">
        <f t="shared" si="80"/>
        <v>1</v>
      </c>
      <c r="N1692" t="s">
        <v>453</v>
      </c>
    </row>
    <row r="1693" spans="1:14">
      <c r="A1693" t="s">
        <v>451</v>
      </c>
      <c r="B1693" t="s">
        <v>452</v>
      </c>
      <c r="C1693" t="s">
        <v>268</v>
      </c>
      <c r="D1693" t="s">
        <v>271</v>
      </c>
      <c r="E1693" s="2">
        <v>44995.484722222223</v>
      </c>
      <c r="F1693" t="s">
        <v>150</v>
      </c>
      <c r="G1693" t="s">
        <v>149</v>
      </c>
      <c r="H1693" t="b">
        <v>1</v>
      </c>
      <c r="I1693">
        <v>1E-3</v>
      </c>
      <c r="J1693">
        <v>1E-3</v>
      </c>
      <c r="K1693" t="str">
        <f t="shared" si="78"/>
        <v>&lt;</v>
      </c>
      <c r="L1693">
        <f t="shared" si="79"/>
        <v>1</v>
      </c>
      <c r="M1693">
        <f t="shared" si="80"/>
        <v>1</v>
      </c>
      <c r="N1693" t="s">
        <v>453</v>
      </c>
    </row>
    <row r="1694" spans="1:14">
      <c r="A1694" t="s">
        <v>451</v>
      </c>
      <c r="B1694" t="s">
        <v>452</v>
      </c>
      <c r="C1694" t="s">
        <v>268</v>
      </c>
      <c r="D1694" t="s">
        <v>271</v>
      </c>
      <c r="E1694" s="2">
        <v>45233.408333333333</v>
      </c>
      <c r="F1694" t="s">
        <v>150</v>
      </c>
      <c r="G1694" t="s">
        <v>149</v>
      </c>
      <c r="H1694" t="b">
        <v>1</v>
      </c>
      <c r="I1694">
        <v>1E-3</v>
      </c>
      <c r="J1694">
        <v>1E-3</v>
      </c>
      <c r="K1694" t="str">
        <f t="shared" si="78"/>
        <v>&lt;</v>
      </c>
      <c r="L1694">
        <f t="shared" si="79"/>
        <v>1</v>
      </c>
      <c r="M1694">
        <f t="shared" si="80"/>
        <v>1</v>
      </c>
      <c r="N1694" t="s">
        <v>453</v>
      </c>
    </row>
    <row r="1695" spans="1:14">
      <c r="A1695" t="s">
        <v>451</v>
      </c>
      <c r="B1695" t="s">
        <v>452</v>
      </c>
      <c r="C1695" t="s">
        <v>288</v>
      </c>
      <c r="D1695" t="s">
        <v>289</v>
      </c>
      <c r="E1695" s="2">
        <v>45139.633333333331</v>
      </c>
      <c r="F1695" t="s">
        <v>150</v>
      </c>
      <c r="G1695" t="s">
        <v>149</v>
      </c>
      <c r="H1695" t="b">
        <v>1</v>
      </c>
      <c r="I1695">
        <v>1E-3</v>
      </c>
      <c r="J1695">
        <v>1E-3</v>
      </c>
      <c r="K1695" t="str">
        <f t="shared" si="78"/>
        <v>&lt;</v>
      </c>
      <c r="L1695">
        <f t="shared" si="79"/>
        <v>1</v>
      </c>
      <c r="M1695">
        <f t="shared" si="80"/>
        <v>1</v>
      </c>
      <c r="N1695" t="s">
        <v>453</v>
      </c>
    </row>
    <row r="1696" spans="1:14">
      <c r="A1696" t="s">
        <v>451</v>
      </c>
      <c r="B1696" t="s">
        <v>452</v>
      </c>
      <c r="C1696" t="s">
        <v>288</v>
      </c>
      <c r="D1696" t="s">
        <v>289</v>
      </c>
      <c r="E1696" s="2">
        <v>45236.543055555558</v>
      </c>
      <c r="F1696" t="s">
        <v>150</v>
      </c>
      <c r="G1696" t="s">
        <v>149</v>
      </c>
      <c r="H1696" t="b">
        <v>1</v>
      </c>
      <c r="I1696">
        <v>1E-3</v>
      </c>
      <c r="J1696">
        <v>1E-3</v>
      </c>
      <c r="K1696" t="str">
        <f t="shared" si="78"/>
        <v>&lt;</v>
      </c>
      <c r="L1696">
        <f t="shared" si="79"/>
        <v>1</v>
      </c>
      <c r="M1696">
        <f t="shared" si="80"/>
        <v>1</v>
      </c>
      <c r="N1696" t="s">
        <v>453</v>
      </c>
    </row>
    <row r="1697" spans="1:14">
      <c r="A1697" t="s">
        <v>451</v>
      </c>
      <c r="B1697" t="s">
        <v>452</v>
      </c>
      <c r="C1697" t="s">
        <v>288</v>
      </c>
      <c r="D1697" t="s">
        <v>289</v>
      </c>
      <c r="E1697" s="2">
        <v>45097.59652777778</v>
      </c>
      <c r="F1697" t="s">
        <v>150</v>
      </c>
      <c r="G1697" t="s">
        <v>149</v>
      </c>
      <c r="H1697" t="b">
        <v>1</v>
      </c>
      <c r="I1697">
        <v>1E-3</v>
      </c>
      <c r="J1697">
        <v>1E-3</v>
      </c>
      <c r="K1697" t="str">
        <f t="shared" si="78"/>
        <v>&lt;</v>
      </c>
      <c r="L1697">
        <f t="shared" si="79"/>
        <v>1</v>
      </c>
      <c r="M1697">
        <f t="shared" si="80"/>
        <v>1</v>
      </c>
      <c r="N1697" t="s">
        <v>453</v>
      </c>
    </row>
    <row r="1698" spans="1:14">
      <c r="A1698" t="s">
        <v>451</v>
      </c>
      <c r="B1698" t="s">
        <v>452</v>
      </c>
      <c r="C1698" t="s">
        <v>288</v>
      </c>
      <c r="D1698" t="s">
        <v>289</v>
      </c>
      <c r="E1698" s="2">
        <v>45203.55972222222</v>
      </c>
      <c r="F1698" t="s">
        <v>150</v>
      </c>
      <c r="G1698" t="s">
        <v>149</v>
      </c>
      <c r="H1698" t="b">
        <v>1</v>
      </c>
      <c r="I1698">
        <v>1E-3</v>
      </c>
      <c r="J1698">
        <v>1E-3</v>
      </c>
      <c r="K1698" t="str">
        <f t="shared" si="78"/>
        <v>&lt;</v>
      </c>
      <c r="L1698">
        <f t="shared" si="79"/>
        <v>1</v>
      </c>
      <c r="M1698">
        <f t="shared" si="80"/>
        <v>1</v>
      </c>
      <c r="N1698" t="s">
        <v>453</v>
      </c>
    </row>
    <row r="1699" spans="1:14">
      <c r="A1699" t="s">
        <v>451</v>
      </c>
      <c r="B1699" t="s">
        <v>452</v>
      </c>
      <c r="C1699" t="s">
        <v>288</v>
      </c>
      <c r="D1699" t="s">
        <v>289</v>
      </c>
      <c r="E1699" s="2">
        <v>44935.459722222222</v>
      </c>
      <c r="F1699" t="s">
        <v>150</v>
      </c>
      <c r="G1699" t="s">
        <v>149</v>
      </c>
      <c r="H1699" t="b">
        <v>1</v>
      </c>
      <c r="I1699">
        <v>1E-3</v>
      </c>
      <c r="J1699">
        <v>1E-3</v>
      </c>
      <c r="K1699" t="str">
        <f t="shared" si="78"/>
        <v>&lt;</v>
      </c>
      <c r="L1699">
        <f t="shared" si="79"/>
        <v>1</v>
      </c>
      <c r="M1699">
        <f t="shared" si="80"/>
        <v>1</v>
      </c>
      <c r="N1699" t="s">
        <v>453</v>
      </c>
    </row>
    <row r="1700" spans="1:14">
      <c r="A1700" t="s">
        <v>451</v>
      </c>
      <c r="B1700" t="s">
        <v>452</v>
      </c>
      <c r="C1700" t="s">
        <v>288</v>
      </c>
      <c r="D1700" t="s">
        <v>289</v>
      </c>
      <c r="E1700" s="2">
        <v>45042.53402777778</v>
      </c>
      <c r="F1700" t="s">
        <v>150</v>
      </c>
      <c r="G1700" t="s">
        <v>149</v>
      </c>
      <c r="H1700" t="b">
        <v>1</v>
      </c>
      <c r="I1700">
        <v>1E-3</v>
      </c>
      <c r="J1700">
        <v>1E-3</v>
      </c>
      <c r="K1700" t="str">
        <f t="shared" si="78"/>
        <v>&lt;</v>
      </c>
      <c r="L1700">
        <f t="shared" si="79"/>
        <v>1</v>
      </c>
      <c r="M1700">
        <f t="shared" si="80"/>
        <v>1</v>
      </c>
      <c r="N1700" t="s">
        <v>453</v>
      </c>
    </row>
    <row r="1701" spans="1:14">
      <c r="A1701" t="s">
        <v>451</v>
      </c>
      <c r="B1701" t="s">
        <v>452</v>
      </c>
      <c r="C1701" t="s">
        <v>187</v>
      </c>
      <c r="D1701" t="s">
        <v>188</v>
      </c>
      <c r="E1701" s="2">
        <v>45070.443749999999</v>
      </c>
      <c r="F1701" t="s">
        <v>150</v>
      </c>
      <c r="G1701" t="s">
        <v>149</v>
      </c>
      <c r="H1701" t="b">
        <v>1</v>
      </c>
      <c r="I1701">
        <v>1E-3</v>
      </c>
      <c r="J1701">
        <v>1E-3</v>
      </c>
      <c r="K1701" t="str">
        <f t="shared" si="78"/>
        <v>&lt;</v>
      </c>
      <c r="L1701">
        <f t="shared" si="79"/>
        <v>1</v>
      </c>
      <c r="M1701">
        <f t="shared" si="80"/>
        <v>1</v>
      </c>
      <c r="N1701" t="s">
        <v>453</v>
      </c>
    </row>
    <row r="1702" spans="1:14">
      <c r="A1702" t="s">
        <v>451</v>
      </c>
      <c r="B1702" t="s">
        <v>452</v>
      </c>
      <c r="C1702" t="s">
        <v>187</v>
      </c>
      <c r="D1702" t="s">
        <v>188</v>
      </c>
      <c r="E1702" s="2">
        <v>45190.508333333331</v>
      </c>
      <c r="F1702" t="s">
        <v>150</v>
      </c>
      <c r="G1702" t="s">
        <v>149</v>
      </c>
      <c r="H1702" t="b">
        <v>1</v>
      </c>
      <c r="I1702">
        <v>1E-3</v>
      </c>
      <c r="J1702">
        <v>1E-3</v>
      </c>
      <c r="K1702" t="str">
        <f t="shared" si="78"/>
        <v>&lt;</v>
      </c>
      <c r="L1702">
        <f t="shared" si="79"/>
        <v>1</v>
      </c>
      <c r="M1702">
        <f t="shared" si="80"/>
        <v>1</v>
      </c>
      <c r="N1702" t="s">
        <v>453</v>
      </c>
    </row>
    <row r="1703" spans="1:14">
      <c r="A1703" t="s">
        <v>451</v>
      </c>
      <c r="B1703" t="s">
        <v>452</v>
      </c>
      <c r="C1703" t="s">
        <v>187</v>
      </c>
      <c r="D1703" t="s">
        <v>188</v>
      </c>
      <c r="E1703" s="2">
        <v>45251.550694444442</v>
      </c>
      <c r="F1703" t="s">
        <v>150</v>
      </c>
      <c r="G1703" t="s">
        <v>149</v>
      </c>
      <c r="H1703" t="b">
        <v>1</v>
      </c>
      <c r="I1703">
        <v>1E-3</v>
      </c>
      <c r="J1703">
        <v>1E-3</v>
      </c>
      <c r="K1703" t="str">
        <f t="shared" si="78"/>
        <v>&lt;</v>
      </c>
      <c r="L1703">
        <f t="shared" si="79"/>
        <v>1</v>
      </c>
      <c r="M1703">
        <f t="shared" si="80"/>
        <v>1</v>
      </c>
      <c r="N1703" t="s">
        <v>453</v>
      </c>
    </row>
    <row r="1704" spans="1:14">
      <c r="A1704" t="s">
        <v>451</v>
      </c>
      <c r="B1704" t="s">
        <v>452</v>
      </c>
      <c r="C1704" t="s">
        <v>187</v>
      </c>
      <c r="D1704" t="s">
        <v>188</v>
      </c>
      <c r="E1704" s="2">
        <v>45238.371527777781</v>
      </c>
      <c r="F1704" t="s">
        <v>150</v>
      </c>
      <c r="G1704" t="s">
        <v>149</v>
      </c>
      <c r="H1704" t="b">
        <v>1</v>
      </c>
      <c r="I1704">
        <v>1E-3</v>
      </c>
      <c r="J1704">
        <v>1E-3</v>
      </c>
      <c r="K1704" t="str">
        <f t="shared" si="78"/>
        <v>&lt;</v>
      </c>
      <c r="L1704">
        <f t="shared" si="79"/>
        <v>1</v>
      </c>
      <c r="M1704">
        <f t="shared" si="80"/>
        <v>1</v>
      </c>
      <c r="N1704" t="s">
        <v>453</v>
      </c>
    </row>
    <row r="1705" spans="1:14">
      <c r="A1705" t="s">
        <v>451</v>
      </c>
      <c r="B1705" t="s">
        <v>452</v>
      </c>
      <c r="C1705" t="s">
        <v>187</v>
      </c>
      <c r="D1705" t="s">
        <v>188</v>
      </c>
      <c r="E1705" s="2">
        <v>45113.524305555555</v>
      </c>
      <c r="F1705" t="s">
        <v>150</v>
      </c>
      <c r="G1705" t="s">
        <v>149</v>
      </c>
      <c r="H1705" t="b">
        <v>1</v>
      </c>
      <c r="I1705">
        <v>1E-3</v>
      </c>
      <c r="J1705">
        <v>1E-3</v>
      </c>
      <c r="K1705" t="str">
        <f t="shared" si="78"/>
        <v>&lt;</v>
      </c>
      <c r="L1705">
        <f t="shared" si="79"/>
        <v>1</v>
      </c>
      <c r="M1705">
        <f t="shared" si="80"/>
        <v>1</v>
      </c>
      <c r="N1705" t="s">
        <v>453</v>
      </c>
    </row>
    <row r="1706" spans="1:14">
      <c r="A1706" t="s">
        <v>451</v>
      </c>
      <c r="B1706" t="s">
        <v>452</v>
      </c>
      <c r="C1706" t="s">
        <v>187</v>
      </c>
      <c r="D1706" t="s">
        <v>188</v>
      </c>
      <c r="E1706" s="2">
        <v>45061.511805555558</v>
      </c>
      <c r="F1706" t="s">
        <v>150</v>
      </c>
      <c r="G1706" t="s">
        <v>149</v>
      </c>
      <c r="H1706" t="b">
        <v>1</v>
      </c>
      <c r="I1706">
        <v>1E-3</v>
      </c>
      <c r="J1706">
        <v>1E-3</v>
      </c>
      <c r="K1706" t="str">
        <f t="shared" si="78"/>
        <v>&lt;</v>
      </c>
      <c r="L1706">
        <f t="shared" si="79"/>
        <v>1</v>
      </c>
      <c r="M1706">
        <f t="shared" si="80"/>
        <v>1</v>
      </c>
      <c r="N1706" t="s">
        <v>453</v>
      </c>
    </row>
    <row r="1707" spans="1:14">
      <c r="A1707" t="s">
        <v>451</v>
      </c>
      <c r="B1707" t="s">
        <v>452</v>
      </c>
      <c r="C1707" t="s">
        <v>187</v>
      </c>
      <c r="D1707" t="s">
        <v>188</v>
      </c>
      <c r="E1707" s="2">
        <v>45049.65902777778</v>
      </c>
      <c r="F1707" t="s">
        <v>150</v>
      </c>
      <c r="G1707" t="s">
        <v>149</v>
      </c>
      <c r="H1707" t="b">
        <v>1</v>
      </c>
      <c r="I1707">
        <v>1E-3</v>
      </c>
      <c r="J1707">
        <v>1E-3</v>
      </c>
      <c r="K1707" t="str">
        <f t="shared" si="78"/>
        <v>&lt;</v>
      </c>
      <c r="L1707">
        <f t="shared" si="79"/>
        <v>1</v>
      </c>
      <c r="M1707">
        <f t="shared" si="80"/>
        <v>1</v>
      </c>
      <c r="N1707" t="s">
        <v>453</v>
      </c>
    </row>
    <row r="1708" spans="1:14">
      <c r="A1708" t="s">
        <v>451</v>
      </c>
      <c r="B1708" t="s">
        <v>452</v>
      </c>
      <c r="C1708" t="s">
        <v>187</v>
      </c>
      <c r="D1708" t="s">
        <v>188</v>
      </c>
      <c r="E1708" s="2">
        <v>45042.51458333333</v>
      </c>
      <c r="F1708" t="s">
        <v>150</v>
      </c>
      <c r="G1708" t="s">
        <v>149</v>
      </c>
      <c r="H1708" t="b">
        <v>1</v>
      </c>
      <c r="I1708">
        <v>1E-3</v>
      </c>
      <c r="J1708">
        <v>1E-3</v>
      </c>
      <c r="K1708" t="str">
        <f t="shared" si="78"/>
        <v>&lt;</v>
      </c>
      <c r="L1708">
        <f t="shared" si="79"/>
        <v>1</v>
      </c>
      <c r="M1708">
        <f t="shared" si="80"/>
        <v>1</v>
      </c>
      <c r="N1708" t="s">
        <v>453</v>
      </c>
    </row>
    <row r="1709" spans="1:14">
      <c r="A1709" t="s">
        <v>451</v>
      </c>
      <c r="B1709" t="s">
        <v>452</v>
      </c>
      <c r="C1709" t="s">
        <v>187</v>
      </c>
      <c r="D1709" t="s">
        <v>188</v>
      </c>
      <c r="E1709" s="2">
        <v>45163.451388888891</v>
      </c>
      <c r="F1709" t="s">
        <v>150</v>
      </c>
      <c r="G1709" t="s">
        <v>149</v>
      </c>
      <c r="H1709" t="b">
        <v>1</v>
      </c>
      <c r="I1709">
        <v>1E-3</v>
      </c>
      <c r="J1709">
        <v>1E-3</v>
      </c>
      <c r="K1709" t="str">
        <f t="shared" si="78"/>
        <v>&lt;</v>
      </c>
      <c r="L1709">
        <f t="shared" si="79"/>
        <v>1</v>
      </c>
      <c r="M1709">
        <f t="shared" si="80"/>
        <v>1</v>
      </c>
      <c r="N1709" t="s">
        <v>453</v>
      </c>
    </row>
    <row r="1710" spans="1:14">
      <c r="A1710" t="s">
        <v>451</v>
      </c>
      <c r="B1710" t="s">
        <v>452</v>
      </c>
      <c r="C1710" t="s">
        <v>187</v>
      </c>
      <c r="D1710" t="s">
        <v>188</v>
      </c>
      <c r="E1710" s="2">
        <v>45224.618750000001</v>
      </c>
      <c r="F1710" t="s">
        <v>150</v>
      </c>
      <c r="G1710" t="s">
        <v>149</v>
      </c>
      <c r="H1710" t="b">
        <v>1</v>
      </c>
      <c r="I1710">
        <v>1E-3</v>
      </c>
      <c r="J1710">
        <v>1E-3</v>
      </c>
      <c r="K1710" t="str">
        <f t="shared" si="78"/>
        <v>&lt;</v>
      </c>
      <c r="L1710">
        <f t="shared" si="79"/>
        <v>1</v>
      </c>
      <c r="M1710">
        <f t="shared" si="80"/>
        <v>1</v>
      </c>
      <c r="N1710" t="s">
        <v>453</v>
      </c>
    </row>
    <row r="1711" spans="1:14">
      <c r="A1711" t="s">
        <v>451</v>
      </c>
      <c r="B1711" t="s">
        <v>452</v>
      </c>
      <c r="C1711" t="s">
        <v>187</v>
      </c>
      <c r="D1711" t="s">
        <v>188</v>
      </c>
      <c r="E1711" s="2">
        <v>45168.423611111109</v>
      </c>
      <c r="F1711" t="s">
        <v>150</v>
      </c>
      <c r="G1711" t="s">
        <v>149</v>
      </c>
      <c r="H1711" t="b">
        <v>1</v>
      </c>
      <c r="I1711">
        <v>1E-3</v>
      </c>
      <c r="J1711">
        <v>1E-3</v>
      </c>
      <c r="K1711" t="str">
        <f t="shared" si="78"/>
        <v>&lt;</v>
      </c>
      <c r="L1711">
        <f t="shared" si="79"/>
        <v>1</v>
      </c>
      <c r="M1711">
        <f t="shared" si="80"/>
        <v>1</v>
      </c>
      <c r="N1711" t="s">
        <v>453</v>
      </c>
    </row>
    <row r="1712" spans="1:14">
      <c r="A1712" t="s">
        <v>451</v>
      </c>
      <c r="B1712" t="s">
        <v>452</v>
      </c>
      <c r="C1712" t="s">
        <v>187</v>
      </c>
      <c r="D1712" t="s">
        <v>188</v>
      </c>
      <c r="E1712" s="2">
        <v>45216.536805555559</v>
      </c>
      <c r="F1712" t="s">
        <v>150</v>
      </c>
      <c r="G1712" t="s">
        <v>149</v>
      </c>
      <c r="H1712" t="b">
        <v>1</v>
      </c>
      <c r="I1712">
        <v>1E-3</v>
      </c>
      <c r="J1712">
        <v>1E-3</v>
      </c>
      <c r="K1712" t="str">
        <f t="shared" si="78"/>
        <v>&lt;</v>
      </c>
      <c r="L1712">
        <f t="shared" si="79"/>
        <v>1</v>
      </c>
      <c r="M1712">
        <f t="shared" si="80"/>
        <v>1</v>
      </c>
      <c r="N1712" t="s">
        <v>453</v>
      </c>
    </row>
    <row r="1713" spans="1:14">
      <c r="A1713" t="s">
        <v>451</v>
      </c>
      <c r="B1713" t="s">
        <v>452</v>
      </c>
      <c r="C1713" t="s">
        <v>187</v>
      </c>
      <c r="D1713" t="s">
        <v>188</v>
      </c>
      <c r="E1713" s="2">
        <v>45273.418749999997</v>
      </c>
      <c r="F1713" t="s">
        <v>150</v>
      </c>
      <c r="G1713" t="s">
        <v>149</v>
      </c>
      <c r="H1713" t="b">
        <v>1</v>
      </c>
      <c r="I1713">
        <v>1E-3</v>
      </c>
      <c r="J1713">
        <v>1E-3</v>
      </c>
      <c r="K1713" t="str">
        <f t="shared" si="78"/>
        <v>&lt;</v>
      </c>
      <c r="L1713">
        <f t="shared" si="79"/>
        <v>1</v>
      </c>
      <c r="M1713">
        <f t="shared" si="80"/>
        <v>1</v>
      </c>
      <c r="N1713" t="s">
        <v>453</v>
      </c>
    </row>
    <row r="1714" spans="1:14">
      <c r="A1714" t="s">
        <v>451</v>
      </c>
      <c r="B1714" t="s">
        <v>452</v>
      </c>
      <c r="C1714" t="s">
        <v>187</v>
      </c>
      <c r="D1714" t="s">
        <v>188</v>
      </c>
      <c r="E1714" s="2">
        <v>44945.408333333333</v>
      </c>
      <c r="F1714" t="s">
        <v>150</v>
      </c>
      <c r="G1714" t="s">
        <v>149</v>
      </c>
      <c r="H1714" t="b">
        <v>1</v>
      </c>
      <c r="I1714">
        <v>1E-3</v>
      </c>
      <c r="J1714">
        <v>1E-3</v>
      </c>
      <c r="K1714" t="str">
        <f t="shared" si="78"/>
        <v>&lt;</v>
      </c>
      <c r="L1714">
        <f t="shared" si="79"/>
        <v>1</v>
      </c>
      <c r="M1714">
        <f t="shared" si="80"/>
        <v>1</v>
      </c>
      <c r="N1714" t="s">
        <v>453</v>
      </c>
    </row>
    <row r="1715" spans="1:14">
      <c r="A1715" t="s">
        <v>451</v>
      </c>
      <c r="B1715" t="s">
        <v>452</v>
      </c>
      <c r="C1715" t="s">
        <v>187</v>
      </c>
      <c r="D1715" t="s">
        <v>188</v>
      </c>
      <c r="E1715" s="2">
        <v>45118.572222222225</v>
      </c>
      <c r="F1715" t="s">
        <v>150</v>
      </c>
      <c r="G1715" t="s">
        <v>149</v>
      </c>
      <c r="H1715" t="b">
        <v>1</v>
      </c>
      <c r="I1715">
        <v>1E-3</v>
      </c>
      <c r="J1715">
        <v>1E-3</v>
      </c>
      <c r="K1715" t="str">
        <f t="shared" si="78"/>
        <v>&lt;</v>
      </c>
      <c r="L1715">
        <f t="shared" si="79"/>
        <v>1</v>
      </c>
      <c r="M1715">
        <f t="shared" si="80"/>
        <v>1</v>
      </c>
      <c r="N1715" t="s">
        <v>453</v>
      </c>
    </row>
    <row r="1716" spans="1:14">
      <c r="A1716" t="s">
        <v>451</v>
      </c>
      <c r="B1716" t="s">
        <v>452</v>
      </c>
      <c r="C1716" t="s">
        <v>187</v>
      </c>
      <c r="D1716" t="s">
        <v>188</v>
      </c>
      <c r="E1716" s="2">
        <v>45057.570138888892</v>
      </c>
      <c r="F1716" t="s">
        <v>150</v>
      </c>
      <c r="G1716" t="s">
        <v>149</v>
      </c>
      <c r="H1716" t="b">
        <v>1</v>
      </c>
      <c r="I1716">
        <v>1E-3</v>
      </c>
      <c r="J1716">
        <v>1E-3</v>
      </c>
      <c r="K1716" t="str">
        <f t="shared" si="78"/>
        <v>&lt;</v>
      </c>
      <c r="L1716">
        <f t="shared" si="79"/>
        <v>1</v>
      </c>
      <c r="M1716">
        <f t="shared" si="80"/>
        <v>1</v>
      </c>
      <c r="N1716" t="s">
        <v>453</v>
      </c>
    </row>
    <row r="1717" spans="1:14">
      <c r="A1717" t="s">
        <v>451</v>
      </c>
      <c r="B1717" t="s">
        <v>452</v>
      </c>
      <c r="C1717" t="s">
        <v>247</v>
      </c>
      <c r="D1717" t="s">
        <v>248</v>
      </c>
      <c r="E1717" s="2">
        <v>45114.63958333333</v>
      </c>
      <c r="F1717" t="s">
        <v>150</v>
      </c>
      <c r="G1717" t="s">
        <v>149</v>
      </c>
      <c r="H1717" t="b">
        <v>1</v>
      </c>
      <c r="I1717">
        <v>1E-3</v>
      </c>
      <c r="J1717">
        <v>1E-3</v>
      </c>
      <c r="K1717" t="str">
        <f t="shared" si="78"/>
        <v>&lt;</v>
      </c>
      <c r="L1717">
        <f t="shared" si="79"/>
        <v>1</v>
      </c>
      <c r="M1717">
        <f t="shared" si="80"/>
        <v>1</v>
      </c>
      <c r="N1717" t="s">
        <v>453</v>
      </c>
    </row>
    <row r="1718" spans="1:14">
      <c r="A1718" t="s">
        <v>451</v>
      </c>
      <c r="B1718" t="s">
        <v>452</v>
      </c>
      <c r="C1718" t="s">
        <v>247</v>
      </c>
      <c r="D1718" t="s">
        <v>248</v>
      </c>
      <c r="E1718" s="2">
        <v>45264.384027777778</v>
      </c>
      <c r="F1718" t="s">
        <v>150</v>
      </c>
      <c r="G1718" t="s">
        <v>149</v>
      </c>
      <c r="H1718" t="b">
        <v>1</v>
      </c>
      <c r="I1718">
        <v>1E-3</v>
      </c>
      <c r="J1718">
        <v>1E-3</v>
      </c>
      <c r="K1718" t="str">
        <f t="shared" si="78"/>
        <v>&lt;</v>
      </c>
      <c r="L1718">
        <f t="shared" si="79"/>
        <v>1</v>
      </c>
      <c r="M1718">
        <f t="shared" si="80"/>
        <v>1</v>
      </c>
      <c r="N1718" t="s">
        <v>453</v>
      </c>
    </row>
    <row r="1719" spans="1:14">
      <c r="A1719" t="s">
        <v>451</v>
      </c>
      <c r="B1719" t="s">
        <v>452</v>
      </c>
      <c r="C1719" t="s">
        <v>247</v>
      </c>
      <c r="D1719" t="s">
        <v>248</v>
      </c>
      <c r="E1719" s="2">
        <v>44952.570833333331</v>
      </c>
      <c r="F1719" t="s">
        <v>150</v>
      </c>
      <c r="G1719" t="s">
        <v>149</v>
      </c>
      <c r="H1719" t="b">
        <v>1</v>
      </c>
      <c r="I1719">
        <v>1E-3</v>
      </c>
      <c r="J1719">
        <v>1E-3</v>
      </c>
      <c r="K1719" t="str">
        <f t="shared" si="78"/>
        <v>&lt;</v>
      </c>
      <c r="L1719">
        <f t="shared" si="79"/>
        <v>1</v>
      </c>
      <c r="M1719">
        <f t="shared" si="80"/>
        <v>1</v>
      </c>
      <c r="N1719" t="s">
        <v>453</v>
      </c>
    </row>
    <row r="1720" spans="1:14">
      <c r="A1720" t="s">
        <v>451</v>
      </c>
      <c r="B1720" t="s">
        <v>452</v>
      </c>
      <c r="C1720" t="s">
        <v>219</v>
      </c>
      <c r="D1720" t="s">
        <v>222</v>
      </c>
      <c r="E1720" s="2">
        <v>45077.519444444442</v>
      </c>
      <c r="F1720" t="s">
        <v>150</v>
      </c>
      <c r="G1720" t="s">
        <v>149</v>
      </c>
      <c r="H1720" t="b">
        <v>1</v>
      </c>
      <c r="I1720">
        <v>1E-3</v>
      </c>
      <c r="J1720">
        <v>1E-3</v>
      </c>
      <c r="K1720" t="str">
        <f t="shared" si="78"/>
        <v>&lt;</v>
      </c>
      <c r="L1720">
        <f t="shared" si="79"/>
        <v>1</v>
      </c>
      <c r="M1720">
        <f t="shared" si="80"/>
        <v>1</v>
      </c>
      <c r="N1720" t="s">
        <v>453</v>
      </c>
    </row>
    <row r="1721" spans="1:14">
      <c r="A1721" t="s">
        <v>451</v>
      </c>
      <c r="B1721" t="s">
        <v>452</v>
      </c>
      <c r="C1721" t="s">
        <v>219</v>
      </c>
      <c r="D1721" t="s">
        <v>222</v>
      </c>
      <c r="E1721" s="2">
        <v>44964.445138888892</v>
      </c>
      <c r="F1721" t="s">
        <v>150</v>
      </c>
      <c r="G1721" t="s">
        <v>149</v>
      </c>
      <c r="H1721" t="b">
        <v>1</v>
      </c>
      <c r="I1721">
        <v>1E-3</v>
      </c>
      <c r="J1721">
        <v>1E-3</v>
      </c>
      <c r="K1721" t="str">
        <f t="shared" si="78"/>
        <v>&lt;</v>
      </c>
      <c r="L1721">
        <f t="shared" si="79"/>
        <v>1</v>
      </c>
      <c r="M1721">
        <f t="shared" si="80"/>
        <v>1</v>
      </c>
      <c r="N1721" t="s">
        <v>453</v>
      </c>
    </row>
    <row r="1722" spans="1:14">
      <c r="A1722" t="s">
        <v>451</v>
      </c>
      <c r="B1722" t="s">
        <v>452</v>
      </c>
      <c r="C1722" t="s">
        <v>296</v>
      </c>
      <c r="D1722" t="s">
        <v>297</v>
      </c>
      <c r="E1722" s="2">
        <v>45202.450694444444</v>
      </c>
      <c r="F1722" t="s">
        <v>150</v>
      </c>
      <c r="G1722" t="s">
        <v>149</v>
      </c>
      <c r="H1722" t="b">
        <v>1</v>
      </c>
      <c r="I1722">
        <v>1E-3</v>
      </c>
      <c r="J1722">
        <v>1E-3</v>
      </c>
      <c r="K1722" t="str">
        <f t="shared" si="78"/>
        <v>&lt;</v>
      </c>
      <c r="L1722">
        <f t="shared" si="79"/>
        <v>1</v>
      </c>
      <c r="M1722">
        <f t="shared" si="80"/>
        <v>1</v>
      </c>
      <c r="N1722" t="s">
        <v>453</v>
      </c>
    </row>
    <row r="1723" spans="1:14">
      <c r="A1723" t="s">
        <v>451</v>
      </c>
      <c r="B1723" t="s">
        <v>452</v>
      </c>
      <c r="C1723" t="s">
        <v>296</v>
      </c>
      <c r="D1723" t="s">
        <v>297</v>
      </c>
      <c r="E1723" s="2">
        <v>45019.433333333334</v>
      </c>
      <c r="F1723" t="s">
        <v>150</v>
      </c>
      <c r="G1723" t="s">
        <v>149</v>
      </c>
      <c r="H1723" t="b">
        <v>1</v>
      </c>
      <c r="I1723">
        <v>1E-3</v>
      </c>
      <c r="J1723">
        <v>1E-3</v>
      </c>
      <c r="K1723" t="str">
        <f t="shared" si="78"/>
        <v>&lt;</v>
      </c>
      <c r="L1723">
        <f t="shared" si="79"/>
        <v>1</v>
      </c>
      <c r="M1723">
        <f t="shared" si="80"/>
        <v>1</v>
      </c>
      <c r="N1723" t="s">
        <v>453</v>
      </c>
    </row>
    <row r="1724" spans="1:14">
      <c r="A1724" t="s">
        <v>451</v>
      </c>
      <c r="B1724" t="s">
        <v>452</v>
      </c>
      <c r="C1724" t="s">
        <v>296</v>
      </c>
      <c r="D1724" t="s">
        <v>297</v>
      </c>
      <c r="E1724" s="2">
        <v>45035.515277777777</v>
      </c>
      <c r="F1724" t="s">
        <v>150</v>
      </c>
      <c r="G1724" t="s">
        <v>149</v>
      </c>
      <c r="H1724" t="b">
        <v>1</v>
      </c>
      <c r="I1724">
        <v>1E-3</v>
      </c>
      <c r="J1724">
        <v>1E-3</v>
      </c>
      <c r="K1724" t="str">
        <f t="shared" si="78"/>
        <v>&lt;</v>
      </c>
      <c r="L1724">
        <f t="shared" si="79"/>
        <v>1</v>
      </c>
      <c r="M1724">
        <f t="shared" si="80"/>
        <v>1</v>
      </c>
      <c r="N1724" t="s">
        <v>453</v>
      </c>
    </row>
    <row r="1725" spans="1:14">
      <c r="A1725" t="s">
        <v>451</v>
      </c>
      <c r="B1725" t="s">
        <v>452</v>
      </c>
      <c r="C1725" t="s">
        <v>296</v>
      </c>
      <c r="D1725" t="s">
        <v>297</v>
      </c>
      <c r="E1725" s="2">
        <v>45048.378472222219</v>
      </c>
      <c r="F1725" t="s">
        <v>150</v>
      </c>
      <c r="G1725" t="s">
        <v>149</v>
      </c>
      <c r="H1725" t="b">
        <v>1</v>
      </c>
      <c r="I1725">
        <v>1E-3</v>
      </c>
      <c r="J1725">
        <v>1E-3</v>
      </c>
      <c r="K1725" t="str">
        <f t="shared" si="78"/>
        <v>&lt;</v>
      </c>
      <c r="L1725">
        <f t="shared" si="79"/>
        <v>1</v>
      </c>
      <c r="M1725">
        <f t="shared" si="80"/>
        <v>1</v>
      </c>
      <c r="N1725" t="s">
        <v>453</v>
      </c>
    </row>
    <row r="1726" spans="1:14">
      <c r="A1726" t="s">
        <v>451</v>
      </c>
      <c r="B1726" t="s">
        <v>452</v>
      </c>
      <c r="C1726" t="s">
        <v>296</v>
      </c>
      <c r="D1726" t="s">
        <v>297</v>
      </c>
      <c r="E1726" s="2">
        <v>45236.436805555553</v>
      </c>
      <c r="F1726" t="s">
        <v>150</v>
      </c>
      <c r="G1726" t="s">
        <v>149</v>
      </c>
      <c r="H1726" t="b">
        <v>1</v>
      </c>
      <c r="I1726">
        <v>1E-3</v>
      </c>
      <c r="J1726">
        <v>1E-3</v>
      </c>
      <c r="K1726" t="str">
        <f t="shared" si="78"/>
        <v>&lt;</v>
      </c>
      <c r="L1726">
        <f t="shared" si="79"/>
        <v>1</v>
      </c>
      <c r="M1726">
        <f t="shared" si="80"/>
        <v>1</v>
      </c>
      <c r="N1726" t="s">
        <v>453</v>
      </c>
    </row>
    <row r="1727" spans="1:14">
      <c r="A1727" t="s">
        <v>451</v>
      </c>
      <c r="B1727" t="s">
        <v>452</v>
      </c>
      <c r="C1727" t="s">
        <v>296</v>
      </c>
      <c r="D1727" t="s">
        <v>297</v>
      </c>
      <c r="E1727" s="2">
        <v>44970.565972222219</v>
      </c>
      <c r="F1727" t="s">
        <v>150</v>
      </c>
      <c r="G1727" t="s">
        <v>149</v>
      </c>
      <c r="H1727" t="b">
        <v>1</v>
      </c>
      <c r="I1727">
        <v>1E-3</v>
      </c>
      <c r="J1727">
        <v>1E-3</v>
      </c>
      <c r="K1727" t="str">
        <f t="shared" si="78"/>
        <v>&lt;</v>
      </c>
      <c r="L1727">
        <f t="shared" si="79"/>
        <v>1</v>
      </c>
      <c r="M1727">
        <f t="shared" si="80"/>
        <v>1</v>
      </c>
      <c r="N1727" t="s">
        <v>453</v>
      </c>
    </row>
    <row r="1728" spans="1:14">
      <c r="A1728" t="s">
        <v>451</v>
      </c>
      <c r="B1728" t="s">
        <v>452</v>
      </c>
      <c r="C1728" t="s">
        <v>296</v>
      </c>
      <c r="D1728" t="s">
        <v>297</v>
      </c>
      <c r="E1728" s="2">
        <v>44987.40625</v>
      </c>
      <c r="F1728" t="s">
        <v>150</v>
      </c>
      <c r="G1728" t="s">
        <v>149</v>
      </c>
      <c r="H1728" t="b">
        <v>1</v>
      </c>
      <c r="I1728">
        <v>1E-3</v>
      </c>
      <c r="J1728">
        <v>1E-3</v>
      </c>
      <c r="K1728" t="str">
        <f t="shared" si="78"/>
        <v>&lt;</v>
      </c>
      <c r="L1728">
        <f t="shared" si="79"/>
        <v>1</v>
      </c>
      <c r="M1728">
        <f t="shared" si="80"/>
        <v>1</v>
      </c>
      <c r="N1728" t="s">
        <v>453</v>
      </c>
    </row>
    <row r="1729" spans="1:14">
      <c r="A1729" t="s">
        <v>451</v>
      </c>
      <c r="B1729" t="s">
        <v>452</v>
      </c>
      <c r="C1729" t="s">
        <v>296</v>
      </c>
      <c r="D1729" t="s">
        <v>297</v>
      </c>
      <c r="E1729" s="2">
        <v>45111.51666666667</v>
      </c>
      <c r="F1729" t="s">
        <v>150</v>
      </c>
      <c r="G1729" t="s">
        <v>149</v>
      </c>
      <c r="H1729" t="b">
        <v>1</v>
      </c>
      <c r="I1729">
        <v>1E-3</v>
      </c>
      <c r="J1729">
        <v>1E-3</v>
      </c>
      <c r="K1729" t="str">
        <f t="shared" si="78"/>
        <v>&lt;</v>
      </c>
      <c r="L1729">
        <f t="shared" si="79"/>
        <v>1</v>
      </c>
      <c r="M1729">
        <f t="shared" si="80"/>
        <v>1</v>
      </c>
      <c r="N1729" t="s">
        <v>453</v>
      </c>
    </row>
    <row r="1730" spans="1:14">
      <c r="A1730" t="s">
        <v>451</v>
      </c>
      <c r="B1730" t="s">
        <v>452</v>
      </c>
      <c r="C1730" t="s">
        <v>296</v>
      </c>
      <c r="D1730" t="s">
        <v>297</v>
      </c>
      <c r="E1730" s="2">
        <v>45211.497916666667</v>
      </c>
      <c r="F1730" t="s">
        <v>150</v>
      </c>
      <c r="G1730" t="s">
        <v>149</v>
      </c>
      <c r="H1730" t="b">
        <v>1</v>
      </c>
      <c r="I1730">
        <v>1E-3</v>
      </c>
      <c r="J1730">
        <v>1E-3</v>
      </c>
      <c r="K1730" t="str">
        <f t="shared" si="78"/>
        <v>&lt;</v>
      </c>
      <c r="L1730">
        <f t="shared" si="79"/>
        <v>1</v>
      </c>
      <c r="M1730">
        <f t="shared" si="80"/>
        <v>1</v>
      </c>
      <c r="N1730" t="s">
        <v>453</v>
      </c>
    </row>
    <row r="1731" spans="1:14">
      <c r="A1731" t="s">
        <v>451</v>
      </c>
      <c r="B1731" t="s">
        <v>452</v>
      </c>
      <c r="C1731" t="s">
        <v>263</v>
      </c>
      <c r="D1731" t="s">
        <v>264</v>
      </c>
      <c r="E1731" s="2">
        <v>45267.568055555559</v>
      </c>
      <c r="F1731" t="s">
        <v>150</v>
      </c>
      <c r="G1731" t="s">
        <v>149</v>
      </c>
      <c r="H1731" t="b">
        <v>1</v>
      </c>
      <c r="I1731">
        <v>1E-3</v>
      </c>
      <c r="J1731">
        <v>1E-3</v>
      </c>
      <c r="K1731" t="str">
        <f t="shared" ref="K1731:K1794" si="81">IF(H1731=TRUE,"&lt;","=")</f>
        <v>&lt;</v>
      </c>
      <c r="L1731">
        <f t="shared" ref="L1731:L1794" si="82">I1731*1000</f>
        <v>1</v>
      </c>
      <c r="M1731">
        <f t="shared" ref="M1731:M1794" si="83">J1731*1000</f>
        <v>1</v>
      </c>
      <c r="N1731" t="s">
        <v>453</v>
      </c>
    </row>
    <row r="1732" spans="1:14">
      <c r="A1732" t="s">
        <v>451</v>
      </c>
      <c r="B1732" t="s">
        <v>452</v>
      </c>
      <c r="C1732" t="s">
        <v>263</v>
      </c>
      <c r="D1732" t="s">
        <v>264</v>
      </c>
      <c r="E1732" s="2">
        <v>45141.64166666667</v>
      </c>
      <c r="F1732" t="s">
        <v>150</v>
      </c>
      <c r="G1732" t="s">
        <v>149</v>
      </c>
      <c r="H1732" t="b">
        <v>1</v>
      </c>
      <c r="I1732">
        <v>1E-3</v>
      </c>
      <c r="J1732">
        <v>1E-3</v>
      </c>
      <c r="K1732" t="str">
        <f t="shared" si="81"/>
        <v>&lt;</v>
      </c>
      <c r="L1732">
        <f t="shared" si="82"/>
        <v>1</v>
      </c>
      <c r="M1732">
        <f t="shared" si="83"/>
        <v>1</v>
      </c>
      <c r="N1732" t="s">
        <v>453</v>
      </c>
    </row>
    <row r="1733" spans="1:14">
      <c r="A1733" t="s">
        <v>451</v>
      </c>
      <c r="B1733" t="s">
        <v>452</v>
      </c>
      <c r="C1733" t="s">
        <v>263</v>
      </c>
      <c r="D1733" t="s">
        <v>264</v>
      </c>
      <c r="E1733" s="2">
        <v>45183.613194444442</v>
      </c>
      <c r="F1733" t="s">
        <v>150</v>
      </c>
      <c r="G1733" t="s">
        <v>149</v>
      </c>
      <c r="H1733" t="b">
        <v>1</v>
      </c>
      <c r="I1733">
        <v>1E-3</v>
      </c>
      <c r="J1733">
        <v>1E-3</v>
      </c>
      <c r="K1733" t="str">
        <f t="shared" si="81"/>
        <v>&lt;</v>
      </c>
      <c r="L1733">
        <f t="shared" si="82"/>
        <v>1</v>
      </c>
      <c r="M1733">
        <f t="shared" si="83"/>
        <v>1</v>
      </c>
      <c r="N1733" t="s">
        <v>453</v>
      </c>
    </row>
    <row r="1734" spans="1:14">
      <c r="A1734" t="s">
        <v>451</v>
      </c>
      <c r="B1734" t="s">
        <v>452</v>
      </c>
      <c r="C1734" t="s">
        <v>263</v>
      </c>
      <c r="D1734" t="s">
        <v>264</v>
      </c>
      <c r="E1734" s="2">
        <v>45260.494444444441</v>
      </c>
      <c r="F1734" t="s">
        <v>150</v>
      </c>
      <c r="G1734" t="s">
        <v>149</v>
      </c>
      <c r="H1734" t="b">
        <v>1</v>
      </c>
      <c r="I1734">
        <v>1E-3</v>
      </c>
      <c r="J1734">
        <v>1E-3</v>
      </c>
      <c r="K1734" t="str">
        <f t="shared" si="81"/>
        <v>&lt;</v>
      </c>
      <c r="L1734">
        <f t="shared" si="82"/>
        <v>1</v>
      </c>
      <c r="M1734">
        <f t="shared" si="83"/>
        <v>1</v>
      </c>
      <c r="N1734" t="s">
        <v>453</v>
      </c>
    </row>
    <row r="1735" spans="1:14">
      <c r="A1735" t="s">
        <v>451</v>
      </c>
      <c r="B1735" t="s">
        <v>452</v>
      </c>
      <c r="C1735" t="s">
        <v>263</v>
      </c>
      <c r="D1735" t="s">
        <v>264</v>
      </c>
      <c r="E1735" s="2">
        <v>44935.566666666666</v>
      </c>
      <c r="F1735" t="s">
        <v>150</v>
      </c>
      <c r="G1735" t="s">
        <v>149</v>
      </c>
      <c r="H1735" t="b">
        <v>1</v>
      </c>
      <c r="I1735">
        <v>1E-3</v>
      </c>
      <c r="J1735">
        <v>1E-3</v>
      </c>
      <c r="K1735" t="str">
        <f t="shared" si="81"/>
        <v>&lt;</v>
      </c>
      <c r="L1735">
        <f t="shared" si="82"/>
        <v>1</v>
      </c>
      <c r="M1735">
        <f t="shared" si="83"/>
        <v>1</v>
      </c>
      <c r="N1735" t="s">
        <v>453</v>
      </c>
    </row>
    <row r="1736" spans="1:14">
      <c r="A1736" t="s">
        <v>451</v>
      </c>
      <c r="B1736" t="s">
        <v>452</v>
      </c>
      <c r="C1736" t="s">
        <v>263</v>
      </c>
      <c r="D1736" t="s">
        <v>264</v>
      </c>
      <c r="E1736" s="2">
        <v>44979.488888888889</v>
      </c>
      <c r="F1736" t="s">
        <v>150</v>
      </c>
      <c r="G1736" t="s">
        <v>149</v>
      </c>
      <c r="H1736" t="b">
        <v>1</v>
      </c>
      <c r="I1736">
        <v>1E-3</v>
      </c>
      <c r="J1736">
        <v>1E-3</v>
      </c>
      <c r="K1736" t="str">
        <f t="shared" si="81"/>
        <v>&lt;</v>
      </c>
      <c r="L1736">
        <f t="shared" si="82"/>
        <v>1</v>
      </c>
      <c r="M1736">
        <f t="shared" si="83"/>
        <v>1</v>
      </c>
      <c r="N1736" t="s">
        <v>453</v>
      </c>
    </row>
    <row r="1737" spans="1:14">
      <c r="A1737" t="s">
        <v>451</v>
      </c>
      <c r="B1737" t="s">
        <v>452</v>
      </c>
      <c r="C1737" t="s">
        <v>263</v>
      </c>
      <c r="D1737" t="s">
        <v>264</v>
      </c>
      <c r="E1737" s="2">
        <v>45215.538194444445</v>
      </c>
      <c r="F1737" t="s">
        <v>150</v>
      </c>
      <c r="G1737" t="s">
        <v>149</v>
      </c>
      <c r="H1737" t="b">
        <v>1</v>
      </c>
      <c r="I1737">
        <v>1E-3</v>
      </c>
      <c r="J1737">
        <v>1E-3</v>
      </c>
      <c r="K1737" t="str">
        <f t="shared" si="81"/>
        <v>&lt;</v>
      </c>
      <c r="L1737">
        <f t="shared" si="82"/>
        <v>1</v>
      </c>
      <c r="M1737">
        <f t="shared" si="83"/>
        <v>1</v>
      </c>
      <c r="N1737" t="s">
        <v>453</v>
      </c>
    </row>
    <row r="1738" spans="1:14">
      <c r="A1738" t="s">
        <v>451</v>
      </c>
      <c r="B1738" t="s">
        <v>452</v>
      </c>
      <c r="C1738" t="s">
        <v>263</v>
      </c>
      <c r="D1738" t="s">
        <v>264</v>
      </c>
      <c r="E1738" s="2">
        <v>45124.518750000003</v>
      </c>
      <c r="F1738" t="s">
        <v>150</v>
      </c>
      <c r="G1738" t="s">
        <v>149</v>
      </c>
      <c r="H1738" t="b">
        <v>1</v>
      </c>
      <c r="I1738">
        <v>1E-3</v>
      </c>
      <c r="J1738">
        <v>1E-3</v>
      </c>
      <c r="K1738" t="str">
        <f t="shared" si="81"/>
        <v>&lt;</v>
      </c>
      <c r="L1738">
        <f t="shared" si="82"/>
        <v>1</v>
      </c>
      <c r="M1738">
        <f t="shared" si="83"/>
        <v>1</v>
      </c>
      <c r="N1738" t="s">
        <v>453</v>
      </c>
    </row>
    <row r="1739" spans="1:14">
      <c r="A1739" t="s">
        <v>451</v>
      </c>
      <c r="B1739" t="s">
        <v>452</v>
      </c>
      <c r="C1739" t="s">
        <v>579</v>
      </c>
      <c r="D1739" t="s">
        <v>581</v>
      </c>
      <c r="E1739" s="2">
        <v>45201.635416666664</v>
      </c>
      <c r="F1739" t="s">
        <v>150</v>
      </c>
      <c r="G1739" t="s">
        <v>149</v>
      </c>
      <c r="H1739" t="b">
        <v>1</v>
      </c>
      <c r="I1739">
        <v>1E-3</v>
      </c>
      <c r="J1739">
        <v>1E-3</v>
      </c>
      <c r="K1739" t="str">
        <f t="shared" si="81"/>
        <v>&lt;</v>
      </c>
      <c r="L1739">
        <f t="shared" si="82"/>
        <v>1</v>
      </c>
      <c r="M1739">
        <f t="shared" si="83"/>
        <v>1</v>
      </c>
      <c r="N1739" t="s">
        <v>453</v>
      </c>
    </row>
    <row r="1740" spans="1:14">
      <c r="A1740" t="s">
        <v>451</v>
      </c>
      <c r="B1740" t="s">
        <v>452</v>
      </c>
      <c r="C1740" t="s">
        <v>579</v>
      </c>
      <c r="D1740" t="s">
        <v>581</v>
      </c>
      <c r="E1740" s="2">
        <v>45237.536805555559</v>
      </c>
      <c r="F1740" t="s">
        <v>150</v>
      </c>
      <c r="G1740" t="s">
        <v>149</v>
      </c>
      <c r="H1740" t="b">
        <v>1</v>
      </c>
      <c r="I1740">
        <v>1E-3</v>
      </c>
      <c r="J1740">
        <v>1E-3</v>
      </c>
      <c r="K1740" t="str">
        <f t="shared" si="81"/>
        <v>&lt;</v>
      </c>
      <c r="L1740">
        <f t="shared" si="82"/>
        <v>1</v>
      </c>
      <c r="M1740">
        <f t="shared" si="83"/>
        <v>1</v>
      </c>
      <c r="N1740" t="s">
        <v>453</v>
      </c>
    </row>
    <row r="1741" spans="1:14">
      <c r="A1741" t="s">
        <v>451</v>
      </c>
      <c r="B1741" t="s">
        <v>452</v>
      </c>
      <c r="C1741" t="s">
        <v>579</v>
      </c>
      <c r="D1741" t="s">
        <v>581</v>
      </c>
      <c r="E1741" s="2">
        <v>45176.76458333333</v>
      </c>
      <c r="F1741" t="s">
        <v>150</v>
      </c>
      <c r="G1741" t="s">
        <v>149</v>
      </c>
      <c r="H1741" t="b">
        <v>1</v>
      </c>
      <c r="I1741">
        <v>1E-3</v>
      </c>
      <c r="J1741">
        <v>1E-3</v>
      </c>
      <c r="K1741" t="str">
        <f t="shared" si="81"/>
        <v>&lt;</v>
      </c>
      <c r="L1741">
        <f t="shared" si="82"/>
        <v>1</v>
      </c>
      <c r="M1741">
        <f t="shared" si="83"/>
        <v>1</v>
      </c>
      <c r="N1741" t="s">
        <v>453</v>
      </c>
    </row>
    <row r="1742" spans="1:14">
      <c r="A1742" t="s">
        <v>451</v>
      </c>
      <c r="B1742" t="s">
        <v>452</v>
      </c>
      <c r="C1742" t="s">
        <v>579</v>
      </c>
      <c r="D1742" t="s">
        <v>581</v>
      </c>
      <c r="E1742" s="2">
        <v>45135.456250000003</v>
      </c>
      <c r="F1742" t="s">
        <v>150</v>
      </c>
      <c r="G1742" t="s">
        <v>149</v>
      </c>
      <c r="H1742" t="b">
        <v>1</v>
      </c>
      <c r="I1742">
        <v>1E-3</v>
      </c>
      <c r="J1742">
        <v>1E-3</v>
      </c>
      <c r="K1742" t="str">
        <f t="shared" si="81"/>
        <v>&lt;</v>
      </c>
      <c r="L1742">
        <f t="shared" si="82"/>
        <v>1</v>
      </c>
      <c r="M1742">
        <f t="shared" si="83"/>
        <v>1</v>
      </c>
      <c r="N1742" t="s">
        <v>453</v>
      </c>
    </row>
    <row r="1743" spans="1:14">
      <c r="A1743" t="s">
        <v>451</v>
      </c>
      <c r="B1743" t="s">
        <v>452</v>
      </c>
      <c r="C1743" t="s">
        <v>579</v>
      </c>
      <c r="D1743" t="s">
        <v>581</v>
      </c>
      <c r="E1743" s="2">
        <v>44964.504166666666</v>
      </c>
      <c r="F1743" t="s">
        <v>150</v>
      </c>
      <c r="G1743" t="s">
        <v>149</v>
      </c>
      <c r="H1743" t="b">
        <v>1</v>
      </c>
      <c r="I1743">
        <v>1E-3</v>
      </c>
      <c r="J1743">
        <v>1E-3</v>
      </c>
      <c r="K1743" t="str">
        <f t="shared" si="81"/>
        <v>&lt;</v>
      </c>
      <c r="L1743">
        <f t="shared" si="82"/>
        <v>1</v>
      </c>
      <c r="M1743">
        <f t="shared" si="83"/>
        <v>1</v>
      </c>
      <c r="N1743" t="s">
        <v>453</v>
      </c>
    </row>
    <row r="1744" spans="1:14">
      <c r="A1744" t="s">
        <v>451</v>
      </c>
      <c r="B1744" t="s">
        <v>452</v>
      </c>
      <c r="C1744" t="s">
        <v>579</v>
      </c>
      <c r="D1744" t="s">
        <v>581</v>
      </c>
      <c r="E1744" s="2">
        <v>45058.435416666667</v>
      </c>
      <c r="F1744" t="s">
        <v>150</v>
      </c>
      <c r="G1744" t="s">
        <v>149</v>
      </c>
      <c r="H1744" t="b">
        <v>1</v>
      </c>
      <c r="I1744">
        <v>1E-3</v>
      </c>
      <c r="J1744">
        <v>1E-3</v>
      </c>
      <c r="K1744" t="str">
        <f t="shared" si="81"/>
        <v>&lt;</v>
      </c>
      <c r="L1744">
        <f t="shared" si="82"/>
        <v>1</v>
      </c>
      <c r="M1744">
        <f t="shared" si="83"/>
        <v>1</v>
      </c>
      <c r="N1744" t="s">
        <v>453</v>
      </c>
    </row>
    <row r="1745" spans="1:14">
      <c r="A1745" t="s">
        <v>451</v>
      </c>
      <c r="B1745" t="s">
        <v>452</v>
      </c>
      <c r="C1745" t="s">
        <v>579</v>
      </c>
      <c r="D1745" t="s">
        <v>581</v>
      </c>
      <c r="E1745" s="2">
        <v>45077.487500000003</v>
      </c>
      <c r="F1745" t="s">
        <v>150</v>
      </c>
      <c r="G1745" t="s">
        <v>149</v>
      </c>
      <c r="H1745" t="b">
        <v>1</v>
      </c>
      <c r="I1745">
        <v>1E-3</v>
      </c>
      <c r="J1745">
        <v>1E-3</v>
      </c>
      <c r="K1745" t="str">
        <f t="shared" si="81"/>
        <v>&lt;</v>
      </c>
      <c r="L1745">
        <f t="shared" si="82"/>
        <v>1</v>
      </c>
      <c r="M1745">
        <f t="shared" si="83"/>
        <v>1</v>
      </c>
      <c r="N1745" t="s">
        <v>453</v>
      </c>
    </row>
    <row r="1746" spans="1:14">
      <c r="A1746" t="s">
        <v>451</v>
      </c>
      <c r="B1746" t="s">
        <v>452</v>
      </c>
      <c r="C1746" t="s">
        <v>579</v>
      </c>
      <c r="D1746" t="s">
        <v>581</v>
      </c>
      <c r="E1746" s="2">
        <v>45085.585416666669</v>
      </c>
      <c r="F1746" t="s">
        <v>150</v>
      </c>
      <c r="G1746" t="s">
        <v>149</v>
      </c>
      <c r="H1746" t="b">
        <v>1</v>
      </c>
      <c r="I1746">
        <v>1E-3</v>
      </c>
      <c r="J1746">
        <v>1E-3</v>
      </c>
      <c r="K1746" t="str">
        <f t="shared" si="81"/>
        <v>&lt;</v>
      </c>
      <c r="L1746">
        <f t="shared" si="82"/>
        <v>1</v>
      </c>
      <c r="M1746">
        <f t="shared" si="83"/>
        <v>1</v>
      </c>
      <c r="N1746" t="s">
        <v>453</v>
      </c>
    </row>
    <row r="1747" spans="1:14">
      <c r="A1747" t="s">
        <v>451</v>
      </c>
      <c r="B1747" t="s">
        <v>452</v>
      </c>
      <c r="C1747" t="s">
        <v>579</v>
      </c>
      <c r="D1747" t="s">
        <v>581</v>
      </c>
      <c r="E1747" s="2">
        <v>45266.413888888892</v>
      </c>
      <c r="F1747" t="s">
        <v>150</v>
      </c>
      <c r="G1747" t="s">
        <v>149</v>
      </c>
      <c r="H1747" t="b">
        <v>1</v>
      </c>
      <c r="I1747">
        <v>1E-3</v>
      </c>
      <c r="J1747">
        <v>1E-3</v>
      </c>
      <c r="K1747" t="str">
        <f t="shared" si="81"/>
        <v>&lt;</v>
      </c>
      <c r="L1747">
        <f t="shared" si="82"/>
        <v>1</v>
      </c>
      <c r="M1747">
        <f t="shared" si="83"/>
        <v>1</v>
      </c>
      <c r="N1747" t="s">
        <v>453</v>
      </c>
    </row>
    <row r="1748" spans="1:14">
      <c r="A1748" t="s">
        <v>451</v>
      </c>
      <c r="B1748" t="s">
        <v>452</v>
      </c>
      <c r="C1748" t="s">
        <v>579</v>
      </c>
      <c r="D1748" t="s">
        <v>581</v>
      </c>
      <c r="E1748" s="2">
        <v>45100.458333333336</v>
      </c>
      <c r="F1748" t="s">
        <v>150</v>
      </c>
      <c r="G1748" t="s">
        <v>149</v>
      </c>
      <c r="H1748" t="b">
        <v>1</v>
      </c>
      <c r="I1748">
        <v>1E-3</v>
      </c>
      <c r="J1748">
        <v>1E-3</v>
      </c>
      <c r="K1748" t="str">
        <f t="shared" si="81"/>
        <v>&lt;</v>
      </c>
      <c r="L1748">
        <f t="shared" si="82"/>
        <v>1</v>
      </c>
      <c r="M1748">
        <f t="shared" si="83"/>
        <v>1</v>
      </c>
      <c r="N1748" t="s">
        <v>453</v>
      </c>
    </row>
    <row r="1749" spans="1:14">
      <c r="A1749" t="s">
        <v>451</v>
      </c>
      <c r="B1749" t="s">
        <v>452</v>
      </c>
      <c r="C1749" t="s">
        <v>579</v>
      </c>
      <c r="D1749" t="s">
        <v>581</v>
      </c>
      <c r="E1749" s="2">
        <v>44943.49722222222</v>
      </c>
      <c r="F1749" t="s">
        <v>150</v>
      </c>
      <c r="G1749" t="s">
        <v>149</v>
      </c>
      <c r="H1749" t="b">
        <v>1</v>
      </c>
      <c r="I1749">
        <v>1E-3</v>
      </c>
      <c r="J1749">
        <v>1E-3</v>
      </c>
      <c r="K1749" t="str">
        <f t="shared" si="81"/>
        <v>&lt;</v>
      </c>
      <c r="L1749">
        <f t="shared" si="82"/>
        <v>1</v>
      </c>
      <c r="M1749">
        <f t="shared" si="83"/>
        <v>1</v>
      </c>
      <c r="N1749" t="s">
        <v>453</v>
      </c>
    </row>
    <row r="1750" spans="1:14">
      <c r="A1750" t="s">
        <v>451</v>
      </c>
      <c r="B1750" t="s">
        <v>452</v>
      </c>
      <c r="C1750" t="s">
        <v>579</v>
      </c>
      <c r="D1750" t="s">
        <v>581</v>
      </c>
      <c r="E1750" s="2">
        <v>45149.578472222223</v>
      </c>
      <c r="F1750" t="s">
        <v>150</v>
      </c>
      <c r="G1750" t="s">
        <v>149</v>
      </c>
      <c r="H1750" t="b">
        <v>1</v>
      </c>
      <c r="I1750">
        <v>1E-3</v>
      </c>
      <c r="J1750">
        <v>1E-3</v>
      </c>
      <c r="K1750" t="str">
        <f t="shared" si="81"/>
        <v>&lt;</v>
      </c>
      <c r="L1750">
        <f t="shared" si="82"/>
        <v>1</v>
      </c>
      <c r="M1750">
        <f t="shared" si="83"/>
        <v>1</v>
      </c>
      <c r="N1750" t="s">
        <v>453</v>
      </c>
    </row>
    <row r="1751" spans="1:14">
      <c r="A1751" t="s">
        <v>451</v>
      </c>
      <c r="B1751" t="s">
        <v>452</v>
      </c>
      <c r="C1751" t="s">
        <v>579</v>
      </c>
      <c r="D1751" t="s">
        <v>581</v>
      </c>
      <c r="E1751" s="2">
        <v>44995.482638888891</v>
      </c>
      <c r="F1751" t="s">
        <v>150</v>
      </c>
      <c r="G1751" t="s">
        <v>149</v>
      </c>
      <c r="H1751" t="b">
        <v>1</v>
      </c>
      <c r="I1751">
        <v>1E-3</v>
      </c>
      <c r="J1751">
        <v>1E-3</v>
      </c>
      <c r="K1751" t="str">
        <f t="shared" si="81"/>
        <v>&lt;</v>
      </c>
      <c r="L1751">
        <f t="shared" si="82"/>
        <v>1</v>
      </c>
      <c r="M1751">
        <f t="shared" si="83"/>
        <v>1</v>
      </c>
      <c r="N1751" t="s">
        <v>453</v>
      </c>
    </row>
    <row r="1752" spans="1:14">
      <c r="A1752" t="s">
        <v>451</v>
      </c>
      <c r="B1752" t="s">
        <v>452</v>
      </c>
      <c r="C1752" t="s">
        <v>583</v>
      </c>
      <c r="D1752" t="s">
        <v>584</v>
      </c>
      <c r="E1752" s="2">
        <v>45237.503472222219</v>
      </c>
      <c r="F1752" t="s">
        <v>150</v>
      </c>
      <c r="G1752" t="s">
        <v>149</v>
      </c>
      <c r="H1752" t="b">
        <v>1</v>
      </c>
      <c r="I1752">
        <v>1E-3</v>
      </c>
      <c r="J1752">
        <v>1E-3</v>
      </c>
      <c r="K1752" t="str">
        <f t="shared" si="81"/>
        <v>&lt;</v>
      </c>
      <c r="L1752">
        <f t="shared" si="82"/>
        <v>1</v>
      </c>
      <c r="M1752">
        <f t="shared" si="83"/>
        <v>1</v>
      </c>
      <c r="N1752" t="s">
        <v>453</v>
      </c>
    </row>
    <row r="1753" spans="1:14">
      <c r="A1753" t="s">
        <v>451</v>
      </c>
      <c r="B1753" t="s">
        <v>452</v>
      </c>
      <c r="C1753" t="s">
        <v>583</v>
      </c>
      <c r="D1753" t="s">
        <v>584</v>
      </c>
      <c r="E1753" s="2">
        <v>44995.444444444445</v>
      </c>
      <c r="F1753" t="s">
        <v>150</v>
      </c>
      <c r="G1753" t="s">
        <v>149</v>
      </c>
      <c r="H1753" t="b">
        <v>1</v>
      </c>
      <c r="I1753">
        <v>1E-3</v>
      </c>
      <c r="J1753">
        <v>1E-3</v>
      </c>
      <c r="K1753" t="str">
        <f t="shared" si="81"/>
        <v>&lt;</v>
      </c>
      <c r="L1753">
        <f t="shared" si="82"/>
        <v>1</v>
      </c>
      <c r="M1753">
        <f t="shared" si="83"/>
        <v>1</v>
      </c>
      <c r="N1753" t="s">
        <v>453</v>
      </c>
    </row>
    <row r="1754" spans="1:14">
      <c r="A1754" t="s">
        <v>451</v>
      </c>
      <c r="B1754" t="s">
        <v>452</v>
      </c>
      <c r="C1754" t="s">
        <v>583</v>
      </c>
      <c r="D1754" t="s">
        <v>584</v>
      </c>
      <c r="E1754" s="2">
        <v>45058.484722222223</v>
      </c>
      <c r="F1754" t="s">
        <v>150</v>
      </c>
      <c r="G1754" t="s">
        <v>149</v>
      </c>
      <c r="H1754" t="b">
        <v>1</v>
      </c>
      <c r="I1754">
        <v>1E-3</v>
      </c>
      <c r="J1754">
        <v>1E-3</v>
      </c>
      <c r="K1754" t="str">
        <f t="shared" si="81"/>
        <v>&lt;</v>
      </c>
      <c r="L1754">
        <f t="shared" si="82"/>
        <v>1</v>
      </c>
      <c r="M1754">
        <f t="shared" si="83"/>
        <v>1</v>
      </c>
      <c r="N1754" t="s">
        <v>453</v>
      </c>
    </row>
    <row r="1755" spans="1:14">
      <c r="A1755" t="s">
        <v>451</v>
      </c>
      <c r="B1755" t="s">
        <v>452</v>
      </c>
      <c r="C1755" t="s">
        <v>583</v>
      </c>
      <c r="D1755" t="s">
        <v>584</v>
      </c>
      <c r="E1755" s="2">
        <v>45077.519444444442</v>
      </c>
      <c r="F1755" t="s">
        <v>150</v>
      </c>
      <c r="G1755" t="s">
        <v>149</v>
      </c>
      <c r="H1755" t="b">
        <v>1</v>
      </c>
      <c r="I1755">
        <v>1E-3</v>
      </c>
      <c r="J1755">
        <v>1E-3</v>
      </c>
      <c r="K1755" t="str">
        <f t="shared" si="81"/>
        <v>&lt;</v>
      </c>
      <c r="L1755">
        <f t="shared" si="82"/>
        <v>1</v>
      </c>
      <c r="M1755">
        <f t="shared" si="83"/>
        <v>1</v>
      </c>
      <c r="N1755" t="s">
        <v>453</v>
      </c>
    </row>
    <row r="1756" spans="1:14">
      <c r="A1756" t="s">
        <v>451</v>
      </c>
      <c r="B1756" t="s">
        <v>452</v>
      </c>
      <c r="C1756" t="s">
        <v>583</v>
      </c>
      <c r="D1756" t="s">
        <v>584</v>
      </c>
      <c r="E1756" s="2">
        <v>45176.70416666667</v>
      </c>
      <c r="F1756" t="s">
        <v>150</v>
      </c>
      <c r="G1756" t="s">
        <v>149</v>
      </c>
      <c r="H1756" t="b">
        <v>1</v>
      </c>
      <c r="I1756">
        <v>1E-3</v>
      </c>
      <c r="J1756">
        <v>1E-3</v>
      </c>
      <c r="K1756" t="str">
        <f t="shared" si="81"/>
        <v>&lt;</v>
      </c>
      <c r="L1756">
        <f t="shared" si="82"/>
        <v>1</v>
      </c>
      <c r="M1756">
        <f t="shared" si="83"/>
        <v>1</v>
      </c>
      <c r="N1756" t="s">
        <v>453</v>
      </c>
    </row>
    <row r="1757" spans="1:14">
      <c r="A1757" t="s">
        <v>451</v>
      </c>
      <c r="B1757" t="s">
        <v>452</v>
      </c>
      <c r="C1757" t="s">
        <v>583</v>
      </c>
      <c r="D1757" t="s">
        <v>584</v>
      </c>
      <c r="E1757" s="2">
        <v>45266.508333333331</v>
      </c>
      <c r="F1757" t="s">
        <v>150</v>
      </c>
      <c r="G1757" t="s">
        <v>149</v>
      </c>
      <c r="H1757" t="b">
        <v>1</v>
      </c>
      <c r="I1757">
        <v>1E-3</v>
      </c>
      <c r="J1757">
        <v>1E-3</v>
      </c>
      <c r="K1757" t="str">
        <f t="shared" si="81"/>
        <v>&lt;</v>
      </c>
      <c r="L1757">
        <f t="shared" si="82"/>
        <v>1</v>
      </c>
      <c r="M1757">
        <f t="shared" si="83"/>
        <v>1</v>
      </c>
      <c r="N1757" t="s">
        <v>453</v>
      </c>
    </row>
    <row r="1758" spans="1:14">
      <c r="A1758" t="s">
        <v>451</v>
      </c>
      <c r="B1758" t="s">
        <v>452</v>
      </c>
      <c r="C1758" t="s">
        <v>583</v>
      </c>
      <c r="D1758" t="s">
        <v>584</v>
      </c>
      <c r="E1758" s="2">
        <v>44943.463888888888</v>
      </c>
      <c r="F1758" t="s">
        <v>150</v>
      </c>
      <c r="G1758" t="s">
        <v>149</v>
      </c>
      <c r="H1758" t="b">
        <v>1</v>
      </c>
      <c r="I1758">
        <v>1E-3</v>
      </c>
      <c r="J1758">
        <v>1E-3</v>
      </c>
      <c r="K1758" t="str">
        <f t="shared" si="81"/>
        <v>&lt;</v>
      </c>
      <c r="L1758">
        <f t="shared" si="82"/>
        <v>1</v>
      </c>
      <c r="M1758">
        <f t="shared" si="83"/>
        <v>1</v>
      </c>
      <c r="N1758" t="s">
        <v>453</v>
      </c>
    </row>
    <row r="1759" spans="1:14">
      <c r="A1759" t="s">
        <v>451</v>
      </c>
      <c r="B1759" t="s">
        <v>452</v>
      </c>
      <c r="C1759" t="s">
        <v>583</v>
      </c>
      <c r="D1759" t="s">
        <v>584</v>
      </c>
      <c r="E1759" s="2">
        <v>45201.517361111109</v>
      </c>
      <c r="F1759" t="s">
        <v>150</v>
      </c>
      <c r="G1759" t="s">
        <v>149</v>
      </c>
      <c r="H1759" t="b">
        <v>1</v>
      </c>
      <c r="I1759">
        <v>1E-3</v>
      </c>
      <c r="J1759">
        <v>1E-3</v>
      </c>
      <c r="K1759" t="str">
        <f t="shared" si="81"/>
        <v>&lt;</v>
      </c>
      <c r="L1759">
        <f t="shared" si="82"/>
        <v>1</v>
      </c>
      <c r="M1759">
        <f t="shared" si="83"/>
        <v>1</v>
      </c>
      <c r="N1759" t="s">
        <v>453</v>
      </c>
    </row>
    <row r="1760" spans="1:14">
      <c r="A1760" t="s">
        <v>451</v>
      </c>
      <c r="B1760" t="s">
        <v>452</v>
      </c>
      <c r="C1760" t="s">
        <v>583</v>
      </c>
      <c r="D1760" t="s">
        <v>584</v>
      </c>
      <c r="E1760" s="2">
        <v>45135.513194444444</v>
      </c>
      <c r="F1760" t="s">
        <v>150</v>
      </c>
      <c r="G1760" t="s">
        <v>149</v>
      </c>
      <c r="H1760" t="b">
        <v>1</v>
      </c>
      <c r="I1760">
        <v>1E-3</v>
      </c>
      <c r="J1760">
        <v>1E-3</v>
      </c>
      <c r="K1760" t="str">
        <f t="shared" si="81"/>
        <v>&lt;</v>
      </c>
      <c r="L1760">
        <f t="shared" si="82"/>
        <v>1</v>
      </c>
      <c r="M1760">
        <f t="shared" si="83"/>
        <v>1</v>
      </c>
      <c r="N1760" t="s">
        <v>453</v>
      </c>
    </row>
    <row r="1761" spans="1:14">
      <c r="A1761" t="s">
        <v>451</v>
      </c>
      <c r="B1761" t="s">
        <v>452</v>
      </c>
      <c r="C1761" t="s">
        <v>583</v>
      </c>
      <c r="D1761" t="s">
        <v>584</v>
      </c>
      <c r="E1761" s="2">
        <v>44964.47152777778</v>
      </c>
      <c r="F1761" t="s">
        <v>150</v>
      </c>
      <c r="G1761" t="s">
        <v>149</v>
      </c>
      <c r="H1761" t="b">
        <v>1</v>
      </c>
      <c r="I1761">
        <v>1E-3</v>
      </c>
      <c r="J1761">
        <v>1E-3</v>
      </c>
      <c r="K1761" t="str">
        <f t="shared" si="81"/>
        <v>&lt;</v>
      </c>
      <c r="L1761">
        <f t="shared" si="82"/>
        <v>1</v>
      </c>
      <c r="M1761">
        <f t="shared" si="83"/>
        <v>1</v>
      </c>
      <c r="N1761" t="s">
        <v>453</v>
      </c>
    </row>
    <row r="1762" spans="1:14">
      <c r="A1762" t="s">
        <v>451</v>
      </c>
      <c r="B1762" t="s">
        <v>452</v>
      </c>
      <c r="C1762" t="s">
        <v>583</v>
      </c>
      <c r="D1762" t="s">
        <v>584</v>
      </c>
      <c r="E1762" s="2">
        <v>45149.511805555558</v>
      </c>
      <c r="F1762" t="s">
        <v>150</v>
      </c>
      <c r="G1762" t="s">
        <v>149</v>
      </c>
      <c r="H1762" t="b">
        <v>1</v>
      </c>
      <c r="I1762">
        <v>1E-3</v>
      </c>
      <c r="J1762">
        <v>1E-3</v>
      </c>
      <c r="K1762" t="str">
        <f t="shared" si="81"/>
        <v>&lt;</v>
      </c>
      <c r="L1762">
        <f t="shared" si="82"/>
        <v>1</v>
      </c>
      <c r="M1762">
        <f t="shared" si="83"/>
        <v>1</v>
      </c>
      <c r="N1762" t="s">
        <v>453</v>
      </c>
    </row>
    <row r="1763" spans="1:14">
      <c r="A1763" t="s">
        <v>451</v>
      </c>
      <c r="B1763" t="s">
        <v>452</v>
      </c>
      <c r="C1763" t="s">
        <v>583</v>
      </c>
      <c r="D1763" t="s">
        <v>584</v>
      </c>
      <c r="E1763" s="2">
        <v>45085.536805555559</v>
      </c>
      <c r="F1763" t="s">
        <v>150</v>
      </c>
      <c r="G1763" t="s">
        <v>149</v>
      </c>
      <c r="H1763" t="b">
        <v>1</v>
      </c>
      <c r="I1763">
        <v>1E-3</v>
      </c>
      <c r="J1763">
        <v>1E-3</v>
      </c>
      <c r="K1763" t="str">
        <f t="shared" si="81"/>
        <v>&lt;</v>
      </c>
      <c r="L1763">
        <f t="shared" si="82"/>
        <v>1</v>
      </c>
      <c r="M1763">
        <f t="shared" si="83"/>
        <v>1</v>
      </c>
      <c r="N1763" t="s">
        <v>453</v>
      </c>
    </row>
    <row r="1764" spans="1:14">
      <c r="A1764" t="s">
        <v>451</v>
      </c>
      <c r="B1764" t="s">
        <v>452</v>
      </c>
      <c r="C1764" t="s">
        <v>323</v>
      </c>
      <c r="D1764" t="s">
        <v>324</v>
      </c>
      <c r="E1764" s="2">
        <v>45264.434027777781</v>
      </c>
      <c r="F1764" t="s">
        <v>150</v>
      </c>
      <c r="G1764" t="s">
        <v>149</v>
      </c>
      <c r="H1764" t="b">
        <v>1</v>
      </c>
      <c r="I1764">
        <v>1E-3</v>
      </c>
      <c r="J1764">
        <v>1E-3</v>
      </c>
      <c r="K1764" t="str">
        <f t="shared" si="81"/>
        <v>&lt;</v>
      </c>
      <c r="L1764">
        <f t="shared" si="82"/>
        <v>1</v>
      </c>
      <c r="M1764">
        <f t="shared" si="83"/>
        <v>1</v>
      </c>
      <c r="N1764" t="s">
        <v>453</v>
      </c>
    </row>
    <row r="1765" spans="1:14">
      <c r="A1765" t="s">
        <v>451</v>
      </c>
      <c r="B1765" t="s">
        <v>452</v>
      </c>
      <c r="C1765" t="s">
        <v>323</v>
      </c>
      <c r="D1765" t="s">
        <v>324</v>
      </c>
      <c r="E1765" s="2">
        <v>44935.402083333334</v>
      </c>
      <c r="F1765" t="s">
        <v>150</v>
      </c>
      <c r="G1765" t="s">
        <v>149</v>
      </c>
      <c r="H1765" t="b">
        <v>1</v>
      </c>
      <c r="I1765">
        <v>1E-3</v>
      </c>
      <c r="J1765">
        <v>1E-3</v>
      </c>
      <c r="K1765" t="str">
        <f t="shared" si="81"/>
        <v>&lt;</v>
      </c>
      <c r="L1765">
        <f t="shared" si="82"/>
        <v>1</v>
      </c>
      <c r="M1765">
        <f t="shared" si="83"/>
        <v>1</v>
      </c>
      <c r="N1765" t="s">
        <v>453</v>
      </c>
    </row>
    <row r="1766" spans="1:14">
      <c r="A1766" t="s">
        <v>451</v>
      </c>
      <c r="B1766" t="s">
        <v>452</v>
      </c>
      <c r="C1766" t="s">
        <v>323</v>
      </c>
      <c r="D1766" t="s">
        <v>324</v>
      </c>
      <c r="E1766" s="2">
        <v>45233.431250000001</v>
      </c>
      <c r="F1766" t="s">
        <v>150</v>
      </c>
      <c r="G1766" t="s">
        <v>149</v>
      </c>
      <c r="H1766" t="b">
        <v>1</v>
      </c>
      <c r="I1766">
        <v>1E-3</v>
      </c>
      <c r="J1766">
        <v>1E-3</v>
      </c>
      <c r="K1766" t="str">
        <f t="shared" si="81"/>
        <v>&lt;</v>
      </c>
      <c r="L1766">
        <f t="shared" si="82"/>
        <v>1</v>
      </c>
      <c r="M1766">
        <f t="shared" si="83"/>
        <v>1</v>
      </c>
      <c r="N1766" t="s">
        <v>453</v>
      </c>
    </row>
    <row r="1767" spans="1:14">
      <c r="A1767" t="s">
        <v>451</v>
      </c>
      <c r="B1767" t="s">
        <v>452</v>
      </c>
      <c r="C1767" t="s">
        <v>255</v>
      </c>
      <c r="D1767" t="s">
        <v>258</v>
      </c>
      <c r="E1767" s="2">
        <v>45110.543055555558</v>
      </c>
      <c r="F1767" t="s">
        <v>150</v>
      </c>
      <c r="G1767" t="s">
        <v>149</v>
      </c>
      <c r="H1767" t="b">
        <v>1</v>
      </c>
      <c r="I1767">
        <v>1E-3</v>
      </c>
      <c r="J1767">
        <v>1E-3</v>
      </c>
      <c r="K1767" t="str">
        <f t="shared" si="81"/>
        <v>&lt;</v>
      </c>
      <c r="L1767">
        <f t="shared" si="82"/>
        <v>1</v>
      </c>
      <c r="M1767">
        <f t="shared" si="83"/>
        <v>1</v>
      </c>
      <c r="N1767" t="s">
        <v>453</v>
      </c>
    </row>
    <row r="1768" spans="1:14">
      <c r="A1768" t="s">
        <v>451</v>
      </c>
      <c r="B1768" t="s">
        <v>452</v>
      </c>
      <c r="C1768" t="s">
        <v>255</v>
      </c>
      <c r="D1768" t="s">
        <v>258</v>
      </c>
      <c r="E1768" s="2">
        <v>44953.385416666664</v>
      </c>
      <c r="F1768" t="s">
        <v>150</v>
      </c>
      <c r="G1768" t="s">
        <v>149</v>
      </c>
      <c r="H1768" t="b">
        <v>1</v>
      </c>
      <c r="I1768">
        <v>1E-3</v>
      </c>
      <c r="J1768">
        <v>1E-3</v>
      </c>
      <c r="K1768" t="str">
        <f t="shared" si="81"/>
        <v>&lt;</v>
      </c>
      <c r="L1768">
        <f t="shared" si="82"/>
        <v>1</v>
      </c>
      <c r="M1768">
        <f t="shared" si="83"/>
        <v>1</v>
      </c>
      <c r="N1768" t="s">
        <v>453</v>
      </c>
    </row>
    <row r="1769" spans="1:14">
      <c r="A1769" t="s">
        <v>451</v>
      </c>
      <c r="B1769" t="s">
        <v>452</v>
      </c>
      <c r="C1769" t="s">
        <v>255</v>
      </c>
      <c r="D1769" t="s">
        <v>258</v>
      </c>
      <c r="E1769" s="2">
        <v>45203.585416666669</v>
      </c>
      <c r="F1769" t="s">
        <v>150</v>
      </c>
      <c r="G1769" t="s">
        <v>149</v>
      </c>
      <c r="H1769" t="b">
        <v>1</v>
      </c>
      <c r="I1769">
        <v>1E-3</v>
      </c>
      <c r="J1769">
        <v>1E-3</v>
      </c>
      <c r="K1769" t="str">
        <f t="shared" si="81"/>
        <v>&lt;</v>
      </c>
      <c r="L1769">
        <f t="shared" si="82"/>
        <v>1</v>
      </c>
      <c r="M1769">
        <f t="shared" si="83"/>
        <v>1</v>
      </c>
      <c r="N1769" t="s">
        <v>453</v>
      </c>
    </row>
    <row r="1770" spans="1:14">
      <c r="A1770" t="s">
        <v>451</v>
      </c>
      <c r="B1770" t="s">
        <v>452</v>
      </c>
      <c r="C1770" t="s">
        <v>255</v>
      </c>
      <c r="D1770" t="s">
        <v>258</v>
      </c>
      <c r="E1770" s="2">
        <v>45266.376388888886</v>
      </c>
      <c r="F1770" t="s">
        <v>150</v>
      </c>
      <c r="G1770" t="s">
        <v>149</v>
      </c>
      <c r="H1770" t="b">
        <v>1</v>
      </c>
      <c r="I1770">
        <v>1E-3</v>
      </c>
      <c r="J1770">
        <v>1E-3</v>
      </c>
      <c r="K1770" t="str">
        <f t="shared" si="81"/>
        <v>&lt;</v>
      </c>
      <c r="L1770">
        <f t="shared" si="82"/>
        <v>1</v>
      </c>
      <c r="M1770">
        <f t="shared" si="83"/>
        <v>1</v>
      </c>
      <c r="N1770" t="s">
        <v>453</v>
      </c>
    </row>
    <row r="1771" spans="1:14">
      <c r="A1771" t="s">
        <v>451</v>
      </c>
      <c r="B1771" t="s">
        <v>452</v>
      </c>
      <c r="C1771" t="s">
        <v>255</v>
      </c>
      <c r="D1771" t="s">
        <v>258</v>
      </c>
      <c r="E1771" s="2">
        <v>45139.463888888888</v>
      </c>
      <c r="F1771" t="s">
        <v>150</v>
      </c>
      <c r="G1771" t="s">
        <v>149</v>
      </c>
      <c r="H1771" t="b">
        <v>1</v>
      </c>
      <c r="I1771">
        <v>1E-3</v>
      </c>
      <c r="J1771">
        <v>1E-3</v>
      </c>
      <c r="K1771" t="str">
        <f t="shared" si="81"/>
        <v>&lt;</v>
      </c>
      <c r="L1771">
        <f t="shared" si="82"/>
        <v>1</v>
      </c>
      <c r="M1771">
        <f t="shared" si="83"/>
        <v>1</v>
      </c>
      <c r="N1771" t="s">
        <v>453</v>
      </c>
    </row>
    <row r="1772" spans="1:14">
      <c r="A1772" t="s">
        <v>451</v>
      </c>
      <c r="B1772" t="s">
        <v>452</v>
      </c>
      <c r="C1772" t="s">
        <v>255</v>
      </c>
      <c r="D1772" t="s">
        <v>258</v>
      </c>
      <c r="E1772" s="2">
        <v>45176.699305555558</v>
      </c>
      <c r="F1772" t="s">
        <v>150</v>
      </c>
      <c r="G1772" t="s">
        <v>149</v>
      </c>
      <c r="H1772" t="b">
        <v>1</v>
      </c>
      <c r="I1772">
        <v>1E-3</v>
      </c>
      <c r="J1772">
        <v>1E-3</v>
      </c>
      <c r="K1772" t="str">
        <f t="shared" si="81"/>
        <v>&lt;</v>
      </c>
      <c r="L1772">
        <f t="shared" si="82"/>
        <v>1</v>
      </c>
      <c r="M1772">
        <f t="shared" si="83"/>
        <v>1</v>
      </c>
      <c r="N1772" t="s">
        <v>453</v>
      </c>
    </row>
    <row r="1773" spans="1:14">
      <c r="A1773" t="s">
        <v>451</v>
      </c>
      <c r="B1773" t="s">
        <v>452</v>
      </c>
      <c r="C1773" t="s">
        <v>255</v>
      </c>
      <c r="D1773" t="s">
        <v>258</v>
      </c>
      <c r="E1773" s="2">
        <v>45076.429166666669</v>
      </c>
      <c r="F1773" t="s">
        <v>150</v>
      </c>
      <c r="G1773" t="s">
        <v>149</v>
      </c>
      <c r="H1773" t="b">
        <v>1</v>
      </c>
      <c r="I1773">
        <v>1E-3</v>
      </c>
      <c r="J1773">
        <v>1E-3</v>
      </c>
      <c r="K1773" t="str">
        <f t="shared" si="81"/>
        <v>&lt;</v>
      </c>
      <c r="L1773">
        <f t="shared" si="82"/>
        <v>1</v>
      </c>
      <c r="M1773">
        <f t="shared" si="83"/>
        <v>1</v>
      </c>
      <c r="N1773" t="s">
        <v>453</v>
      </c>
    </row>
    <row r="1774" spans="1:14">
      <c r="A1774" t="s">
        <v>451</v>
      </c>
      <c r="B1774" t="s">
        <v>452</v>
      </c>
      <c r="C1774" t="s">
        <v>255</v>
      </c>
      <c r="D1774" t="s">
        <v>258</v>
      </c>
      <c r="E1774" s="2">
        <v>45020.652083333334</v>
      </c>
      <c r="F1774" t="s">
        <v>150</v>
      </c>
      <c r="G1774" t="s">
        <v>149</v>
      </c>
      <c r="H1774" t="b">
        <v>1</v>
      </c>
      <c r="I1774">
        <v>1E-3</v>
      </c>
      <c r="J1774">
        <v>1E-3</v>
      </c>
      <c r="K1774" t="str">
        <f t="shared" si="81"/>
        <v>&lt;</v>
      </c>
      <c r="L1774">
        <f t="shared" si="82"/>
        <v>1</v>
      </c>
      <c r="M1774">
        <f t="shared" si="83"/>
        <v>1</v>
      </c>
      <c r="N1774" t="s">
        <v>453</v>
      </c>
    </row>
    <row r="1775" spans="1:14">
      <c r="A1775" t="s">
        <v>451</v>
      </c>
      <c r="B1775" t="s">
        <v>452</v>
      </c>
      <c r="C1775" t="s">
        <v>255</v>
      </c>
      <c r="D1775" t="s">
        <v>258</v>
      </c>
      <c r="E1775" s="2">
        <v>44958.382638888892</v>
      </c>
      <c r="F1775" t="s">
        <v>150</v>
      </c>
      <c r="G1775" t="s">
        <v>149</v>
      </c>
      <c r="H1775" t="b">
        <v>1</v>
      </c>
      <c r="I1775">
        <v>1E-3</v>
      </c>
      <c r="J1775">
        <v>1E-3</v>
      </c>
      <c r="K1775" t="str">
        <f t="shared" si="81"/>
        <v>&lt;</v>
      </c>
      <c r="L1775">
        <f t="shared" si="82"/>
        <v>1</v>
      </c>
      <c r="M1775">
        <f t="shared" si="83"/>
        <v>1</v>
      </c>
      <c r="N1775" t="s">
        <v>453</v>
      </c>
    </row>
    <row r="1776" spans="1:14">
      <c r="A1776" t="s">
        <v>451</v>
      </c>
      <c r="B1776" t="s">
        <v>452</v>
      </c>
      <c r="C1776" t="s">
        <v>255</v>
      </c>
      <c r="D1776" t="s">
        <v>258</v>
      </c>
      <c r="E1776" s="2">
        <v>45229.570138888892</v>
      </c>
      <c r="F1776" t="s">
        <v>150</v>
      </c>
      <c r="G1776" t="s">
        <v>149</v>
      </c>
      <c r="H1776" t="b">
        <v>1</v>
      </c>
      <c r="I1776">
        <v>1E-3</v>
      </c>
      <c r="J1776">
        <v>1E-3</v>
      </c>
      <c r="K1776" t="str">
        <f t="shared" si="81"/>
        <v>&lt;</v>
      </c>
      <c r="L1776">
        <f t="shared" si="82"/>
        <v>1</v>
      </c>
      <c r="M1776">
        <f t="shared" si="83"/>
        <v>1</v>
      </c>
      <c r="N1776" t="s">
        <v>453</v>
      </c>
    </row>
    <row r="1777" spans="1:14">
      <c r="A1777" t="s">
        <v>451</v>
      </c>
      <c r="B1777" t="s">
        <v>452</v>
      </c>
      <c r="C1777" t="s">
        <v>203</v>
      </c>
      <c r="D1777" t="s">
        <v>204</v>
      </c>
      <c r="E1777" s="2">
        <v>45313.402777777781</v>
      </c>
      <c r="F1777" t="s">
        <v>150</v>
      </c>
      <c r="G1777" t="s">
        <v>149</v>
      </c>
      <c r="H1777" t="b">
        <v>1</v>
      </c>
      <c r="I1777">
        <v>1E-3</v>
      </c>
      <c r="J1777">
        <v>1E-3</v>
      </c>
      <c r="K1777" t="str">
        <f t="shared" si="81"/>
        <v>&lt;</v>
      </c>
      <c r="L1777">
        <f t="shared" si="82"/>
        <v>1</v>
      </c>
      <c r="M1777">
        <f t="shared" si="83"/>
        <v>1</v>
      </c>
      <c r="N1777" t="s">
        <v>453</v>
      </c>
    </row>
    <row r="1778" spans="1:14">
      <c r="A1778" t="s">
        <v>451</v>
      </c>
      <c r="B1778" t="s">
        <v>452</v>
      </c>
      <c r="C1778" t="s">
        <v>203</v>
      </c>
      <c r="D1778" t="s">
        <v>204</v>
      </c>
      <c r="E1778" s="2">
        <v>45327.544444444444</v>
      </c>
      <c r="F1778" t="s">
        <v>150</v>
      </c>
      <c r="G1778" t="s">
        <v>149</v>
      </c>
      <c r="H1778" t="b">
        <v>1</v>
      </c>
      <c r="I1778">
        <v>1E-3</v>
      </c>
      <c r="J1778">
        <v>1E-3</v>
      </c>
      <c r="K1778" t="str">
        <f t="shared" si="81"/>
        <v>&lt;</v>
      </c>
      <c r="L1778">
        <f t="shared" si="82"/>
        <v>1</v>
      </c>
      <c r="M1778">
        <f t="shared" si="83"/>
        <v>1</v>
      </c>
      <c r="N1778" t="s">
        <v>453</v>
      </c>
    </row>
    <row r="1779" spans="1:14">
      <c r="A1779" t="s">
        <v>451</v>
      </c>
      <c r="B1779" t="s">
        <v>452</v>
      </c>
      <c r="C1779" t="s">
        <v>203</v>
      </c>
      <c r="D1779" t="s">
        <v>204</v>
      </c>
      <c r="E1779" s="2">
        <v>45302.529166666667</v>
      </c>
      <c r="F1779" t="s">
        <v>150</v>
      </c>
      <c r="G1779" t="s">
        <v>149</v>
      </c>
      <c r="H1779" t="b">
        <v>1</v>
      </c>
      <c r="I1779">
        <v>1E-3</v>
      </c>
      <c r="J1779">
        <v>1E-3</v>
      </c>
      <c r="K1779" t="str">
        <f t="shared" si="81"/>
        <v>&lt;</v>
      </c>
      <c r="L1779">
        <f t="shared" si="82"/>
        <v>1</v>
      </c>
      <c r="M1779">
        <f t="shared" si="83"/>
        <v>1</v>
      </c>
      <c r="N1779" t="s">
        <v>453</v>
      </c>
    </row>
    <row r="1780" spans="1:14">
      <c r="A1780" t="s">
        <v>451</v>
      </c>
      <c r="B1780" t="s">
        <v>452</v>
      </c>
      <c r="C1780" t="s">
        <v>178</v>
      </c>
      <c r="D1780" t="s">
        <v>185</v>
      </c>
      <c r="E1780" s="2">
        <v>45343.693055555559</v>
      </c>
      <c r="F1780" t="s">
        <v>150</v>
      </c>
      <c r="G1780" t="s">
        <v>149</v>
      </c>
      <c r="H1780" t="b">
        <v>1</v>
      </c>
      <c r="I1780">
        <v>1E-3</v>
      </c>
      <c r="J1780">
        <v>1E-3</v>
      </c>
      <c r="K1780" t="str">
        <f t="shared" si="81"/>
        <v>&lt;</v>
      </c>
      <c r="L1780">
        <f t="shared" si="82"/>
        <v>1</v>
      </c>
      <c r="M1780">
        <f t="shared" si="83"/>
        <v>1</v>
      </c>
      <c r="N1780" t="s">
        <v>453</v>
      </c>
    </row>
    <row r="1781" spans="1:14">
      <c r="A1781" t="s">
        <v>451</v>
      </c>
      <c r="B1781" t="s">
        <v>452</v>
      </c>
      <c r="C1781" t="s">
        <v>178</v>
      </c>
      <c r="D1781" t="s">
        <v>185</v>
      </c>
      <c r="E1781" s="2">
        <v>45302.529166666667</v>
      </c>
      <c r="F1781" t="s">
        <v>150</v>
      </c>
      <c r="G1781" t="s">
        <v>149</v>
      </c>
      <c r="H1781" t="b">
        <v>1</v>
      </c>
      <c r="I1781">
        <v>1E-3</v>
      </c>
      <c r="J1781">
        <v>1E-3</v>
      </c>
      <c r="K1781" t="str">
        <f t="shared" si="81"/>
        <v>&lt;</v>
      </c>
      <c r="L1781">
        <f t="shared" si="82"/>
        <v>1</v>
      </c>
      <c r="M1781">
        <f t="shared" si="83"/>
        <v>1</v>
      </c>
      <c r="N1781" t="s">
        <v>453</v>
      </c>
    </row>
    <row r="1782" spans="1:14">
      <c r="A1782" t="s">
        <v>451</v>
      </c>
      <c r="B1782" t="s">
        <v>452</v>
      </c>
      <c r="C1782" t="s">
        <v>178</v>
      </c>
      <c r="D1782" t="s">
        <v>185</v>
      </c>
      <c r="E1782" s="2">
        <v>45357.665972222225</v>
      </c>
      <c r="F1782" t="s">
        <v>150</v>
      </c>
      <c r="G1782" t="s">
        <v>149</v>
      </c>
      <c r="H1782" t="b">
        <v>1</v>
      </c>
      <c r="I1782">
        <v>1E-3</v>
      </c>
      <c r="J1782">
        <v>1E-3</v>
      </c>
      <c r="K1782" t="str">
        <f t="shared" si="81"/>
        <v>&lt;</v>
      </c>
      <c r="L1782">
        <f t="shared" si="82"/>
        <v>1</v>
      </c>
      <c r="M1782">
        <f t="shared" si="83"/>
        <v>1</v>
      </c>
      <c r="N1782" t="s">
        <v>453</v>
      </c>
    </row>
    <row r="1783" spans="1:14">
      <c r="A1783" t="s">
        <v>451</v>
      </c>
      <c r="B1783" t="s">
        <v>452</v>
      </c>
      <c r="C1783" t="s">
        <v>178</v>
      </c>
      <c r="D1783" t="s">
        <v>185</v>
      </c>
      <c r="E1783" s="2">
        <v>45294.5625</v>
      </c>
      <c r="F1783" t="s">
        <v>150</v>
      </c>
      <c r="G1783" t="s">
        <v>149</v>
      </c>
      <c r="H1783" t="b">
        <v>1</v>
      </c>
      <c r="I1783">
        <v>1E-3</v>
      </c>
      <c r="J1783">
        <v>1E-3</v>
      </c>
      <c r="K1783" t="str">
        <f t="shared" si="81"/>
        <v>&lt;</v>
      </c>
      <c r="L1783">
        <f t="shared" si="82"/>
        <v>1</v>
      </c>
      <c r="M1783">
        <f t="shared" si="83"/>
        <v>1</v>
      </c>
      <c r="N1783" t="s">
        <v>453</v>
      </c>
    </row>
    <row r="1784" spans="1:14">
      <c r="A1784" t="s">
        <v>451</v>
      </c>
      <c r="B1784" t="s">
        <v>452</v>
      </c>
      <c r="C1784" t="s">
        <v>178</v>
      </c>
      <c r="D1784" t="s">
        <v>185</v>
      </c>
      <c r="E1784" s="2">
        <v>45338.534722222219</v>
      </c>
      <c r="F1784" t="s">
        <v>150</v>
      </c>
      <c r="G1784" t="s">
        <v>149</v>
      </c>
      <c r="H1784" t="b">
        <v>1</v>
      </c>
      <c r="I1784">
        <v>1E-3</v>
      </c>
      <c r="J1784">
        <v>1E-3</v>
      </c>
      <c r="K1784" t="str">
        <f t="shared" si="81"/>
        <v>&lt;</v>
      </c>
      <c r="L1784">
        <f t="shared" si="82"/>
        <v>1</v>
      </c>
      <c r="M1784">
        <f t="shared" si="83"/>
        <v>1</v>
      </c>
      <c r="N1784" t="s">
        <v>453</v>
      </c>
    </row>
    <row r="1785" spans="1:14">
      <c r="A1785" t="s">
        <v>451</v>
      </c>
      <c r="B1785" t="s">
        <v>452</v>
      </c>
      <c r="C1785" t="s">
        <v>178</v>
      </c>
      <c r="D1785" t="s">
        <v>185</v>
      </c>
      <c r="E1785" s="2">
        <v>45364.545138888891</v>
      </c>
      <c r="F1785" t="s">
        <v>150</v>
      </c>
      <c r="G1785" t="s">
        <v>149</v>
      </c>
      <c r="H1785" t="b">
        <v>1</v>
      </c>
      <c r="I1785">
        <v>1E-3</v>
      </c>
      <c r="J1785">
        <v>1E-3</v>
      </c>
      <c r="K1785" t="str">
        <f t="shared" si="81"/>
        <v>&lt;</v>
      </c>
      <c r="L1785">
        <f t="shared" si="82"/>
        <v>1</v>
      </c>
      <c r="M1785">
        <f t="shared" si="83"/>
        <v>1</v>
      </c>
      <c r="N1785" t="s">
        <v>453</v>
      </c>
    </row>
    <row r="1786" spans="1:14">
      <c r="A1786" t="s">
        <v>451</v>
      </c>
      <c r="B1786" t="s">
        <v>452</v>
      </c>
      <c r="C1786" t="s">
        <v>241</v>
      </c>
      <c r="D1786" t="s">
        <v>242</v>
      </c>
      <c r="E1786" s="2">
        <v>45342.45416666667</v>
      </c>
      <c r="F1786" t="s">
        <v>150</v>
      </c>
      <c r="G1786" t="s">
        <v>149</v>
      </c>
      <c r="H1786" t="b">
        <v>1</v>
      </c>
      <c r="I1786">
        <v>1E-3</v>
      </c>
      <c r="J1786">
        <v>1E-3</v>
      </c>
      <c r="K1786" t="str">
        <f t="shared" si="81"/>
        <v>&lt;</v>
      </c>
      <c r="L1786">
        <f t="shared" si="82"/>
        <v>1</v>
      </c>
      <c r="M1786">
        <f t="shared" si="83"/>
        <v>1</v>
      </c>
      <c r="N1786" t="s">
        <v>453</v>
      </c>
    </row>
    <row r="1787" spans="1:14">
      <c r="A1787" t="s">
        <v>451</v>
      </c>
      <c r="B1787" t="s">
        <v>452</v>
      </c>
      <c r="C1787" t="s">
        <v>241</v>
      </c>
      <c r="D1787" t="s">
        <v>242</v>
      </c>
      <c r="E1787" s="2">
        <v>45336.422222222223</v>
      </c>
      <c r="F1787" t="s">
        <v>150</v>
      </c>
      <c r="G1787" t="s">
        <v>149</v>
      </c>
      <c r="H1787" t="b">
        <v>1</v>
      </c>
      <c r="I1787">
        <v>1E-3</v>
      </c>
      <c r="J1787">
        <v>1E-3</v>
      </c>
      <c r="K1787" t="str">
        <f t="shared" si="81"/>
        <v>&lt;</v>
      </c>
      <c r="L1787">
        <f t="shared" si="82"/>
        <v>1</v>
      </c>
      <c r="M1787">
        <f t="shared" si="83"/>
        <v>1</v>
      </c>
      <c r="N1787" t="s">
        <v>453</v>
      </c>
    </row>
    <row r="1788" spans="1:14">
      <c r="A1788" t="s">
        <v>451</v>
      </c>
      <c r="B1788" t="s">
        <v>452</v>
      </c>
      <c r="C1788" t="s">
        <v>241</v>
      </c>
      <c r="D1788" t="s">
        <v>242</v>
      </c>
      <c r="E1788" s="2">
        <v>45327.455555555556</v>
      </c>
      <c r="F1788" t="s">
        <v>150</v>
      </c>
      <c r="G1788" t="s">
        <v>149</v>
      </c>
      <c r="H1788" t="b">
        <v>1</v>
      </c>
      <c r="I1788">
        <v>1E-3</v>
      </c>
      <c r="J1788">
        <v>1E-3</v>
      </c>
      <c r="K1788" t="str">
        <f t="shared" si="81"/>
        <v>&lt;</v>
      </c>
      <c r="L1788">
        <f t="shared" si="82"/>
        <v>1</v>
      </c>
      <c r="M1788">
        <f t="shared" si="83"/>
        <v>1</v>
      </c>
      <c r="N1788" t="s">
        <v>453</v>
      </c>
    </row>
    <row r="1789" spans="1:14">
      <c r="A1789" t="s">
        <v>451</v>
      </c>
      <c r="B1789" t="s">
        <v>452</v>
      </c>
      <c r="C1789" t="s">
        <v>241</v>
      </c>
      <c r="D1789" t="s">
        <v>242</v>
      </c>
      <c r="E1789" s="2">
        <v>45393.511111111111</v>
      </c>
      <c r="F1789" t="s">
        <v>150</v>
      </c>
      <c r="G1789" t="s">
        <v>149</v>
      </c>
      <c r="H1789" t="b">
        <v>1</v>
      </c>
      <c r="I1789">
        <v>1E-3</v>
      </c>
      <c r="J1789">
        <v>1E-3</v>
      </c>
      <c r="K1789" t="str">
        <f t="shared" si="81"/>
        <v>&lt;</v>
      </c>
      <c r="L1789">
        <f t="shared" si="82"/>
        <v>1</v>
      </c>
      <c r="M1789">
        <f t="shared" si="83"/>
        <v>1</v>
      </c>
      <c r="N1789" t="s">
        <v>453</v>
      </c>
    </row>
    <row r="1790" spans="1:14">
      <c r="A1790" t="s">
        <v>451</v>
      </c>
      <c r="B1790" t="s">
        <v>452</v>
      </c>
      <c r="C1790" t="s">
        <v>241</v>
      </c>
      <c r="D1790" t="s">
        <v>242</v>
      </c>
      <c r="E1790" s="2">
        <v>45293.579861111109</v>
      </c>
      <c r="F1790" t="s">
        <v>150</v>
      </c>
      <c r="G1790" t="s">
        <v>149</v>
      </c>
      <c r="H1790" t="b">
        <v>1</v>
      </c>
      <c r="I1790">
        <v>1E-3</v>
      </c>
      <c r="J1790">
        <v>1E-3</v>
      </c>
      <c r="K1790" t="str">
        <f t="shared" si="81"/>
        <v>&lt;</v>
      </c>
      <c r="L1790">
        <f t="shared" si="82"/>
        <v>1</v>
      </c>
      <c r="M1790">
        <f t="shared" si="83"/>
        <v>1</v>
      </c>
      <c r="N1790" t="s">
        <v>453</v>
      </c>
    </row>
    <row r="1791" spans="1:14">
      <c r="A1791" t="s">
        <v>451</v>
      </c>
      <c r="B1791" t="s">
        <v>452</v>
      </c>
      <c r="C1791" t="s">
        <v>241</v>
      </c>
      <c r="D1791" t="s">
        <v>242</v>
      </c>
      <c r="E1791" s="2">
        <v>45357.446527777778</v>
      </c>
      <c r="F1791" t="s">
        <v>150</v>
      </c>
      <c r="G1791" t="s">
        <v>149</v>
      </c>
      <c r="H1791" t="b">
        <v>1</v>
      </c>
      <c r="I1791">
        <v>1E-3</v>
      </c>
      <c r="J1791">
        <v>1E-3</v>
      </c>
      <c r="K1791" t="str">
        <f t="shared" si="81"/>
        <v>&lt;</v>
      </c>
      <c r="L1791">
        <f t="shared" si="82"/>
        <v>1</v>
      </c>
      <c r="M1791">
        <f t="shared" si="83"/>
        <v>1</v>
      </c>
      <c r="N1791" t="s">
        <v>453</v>
      </c>
    </row>
    <row r="1792" spans="1:14">
      <c r="A1792" t="s">
        <v>451</v>
      </c>
      <c r="B1792" t="s">
        <v>452</v>
      </c>
      <c r="C1792" t="s">
        <v>241</v>
      </c>
      <c r="D1792" t="s">
        <v>242</v>
      </c>
      <c r="E1792" s="2">
        <v>45299.609722222223</v>
      </c>
      <c r="F1792" t="s">
        <v>150</v>
      </c>
      <c r="G1792" t="s">
        <v>149</v>
      </c>
      <c r="H1792" t="b">
        <v>1</v>
      </c>
      <c r="I1792">
        <v>1E-3</v>
      </c>
      <c r="J1792">
        <v>1E-3</v>
      </c>
      <c r="K1792" t="str">
        <f t="shared" si="81"/>
        <v>&lt;</v>
      </c>
      <c r="L1792">
        <f t="shared" si="82"/>
        <v>1</v>
      </c>
      <c r="M1792">
        <f t="shared" si="83"/>
        <v>1</v>
      </c>
      <c r="N1792" t="s">
        <v>453</v>
      </c>
    </row>
    <row r="1793" spans="1:14">
      <c r="A1793" t="s">
        <v>451</v>
      </c>
      <c r="B1793" t="s">
        <v>452</v>
      </c>
      <c r="C1793" t="s">
        <v>241</v>
      </c>
      <c r="D1793" t="s">
        <v>242</v>
      </c>
      <c r="E1793" s="2">
        <v>45371.576388888891</v>
      </c>
      <c r="F1793" t="s">
        <v>150</v>
      </c>
      <c r="G1793" t="s">
        <v>149</v>
      </c>
      <c r="H1793" t="b">
        <v>1</v>
      </c>
      <c r="I1793">
        <v>1E-3</v>
      </c>
      <c r="J1793">
        <v>1E-3</v>
      </c>
      <c r="K1793" t="str">
        <f t="shared" si="81"/>
        <v>&lt;</v>
      </c>
      <c r="L1793">
        <f t="shared" si="82"/>
        <v>1</v>
      </c>
      <c r="M1793">
        <f t="shared" si="83"/>
        <v>1</v>
      </c>
      <c r="N1793" t="s">
        <v>453</v>
      </c>
    </row>
    <row r="1794" spans="1:14">
      <c r="A1794" t="s">
        <v>451</v>
      </c>
      <c r="B1794" t="s">
        <v>452</v>
      </c>
      <c r="C1794" t="s">
        <v>241</v>
      </c>
      <c r="D1794" t="s">
        <v>242</v>
      </c>
      <c r="E1794" s="2">
        <v>45348.388194444444</v>
      </c>
      <c r="F1794" t="s">
        <v>150</v>
      </c>
      <c r="G1794" t="s">
        <v>149</v>
      </c>
      <c r="H1794" t="b">
        <v>1</v>
      </c>
      <c r="I1794">
        <v>1E-3</v>
      </c>
      <c r="J1794">
        <v>1E-3</v>
      </c>
      <c r="K1794" t="str">
        <f t="shared" si="81"/>
        <v>&lt;</v>
      </c>
      <c r="L1794">
        <f t="shared" si="82"/>
        <v>1</v>
      </c>
      <c r="M1794">
        <f t="shared" si="83"/>
        <v>1</v>
      </c>
      <c r="N1794" t="s">
        <v>453</v>
      </c>
    </row>
    <row r="1795" spans="1:14">
      <c r="A1795" t="s">
        <v>451</v>
      </c>
      <c r="B1795" t="s">
        <v>452</v>
      </c>
      <c r="C1795" t="s">
        <v>241</v>
      </c>
      <c r="D1795" t="s">
        <v>242</v>
      </c>
      <c r="E1795" s="2">
        <v>45320.64166666667</v>
      </c>
      <c r="F1795" t="s">
        <v>150</v>
      </c>
      <c r="G1795" t="s">
        <v>149</v>
      </c>
      <c r="H1795" t="b">
        <v>1</v>
      </c>
      <c r="I1795">
        <v>1E-3</v>
      </c>
      <c r="J1795">
        <v>1E-3</v>
      </c>
      <c r="K1795" t="str">
        <f t="shared" ref="K1795:K1853" si="84">IF(H1795=TRUE,"&lt;","=")</f>
        <v>&lt;</v>
      </c>
      <c r="L1795">
        <f t="shared" ref="L1795:L1853" si="85">I1795*1000</f>
        <v>1</v>
      </c>
      <c r="M1795">
        <f t="shared" ref="M1795:M1853" si="86">J1795*1000</f>
        <v>1</v>
      </c>
      <c r="N1795" t="s">
        <v>453</v>
      </c>
    </row>
    <row r="1796" spans="1:14">
      <c r="A1796" t="s">
        <v>451</v>
      </c>
      <c r="B1796" t="s">
        <v>452</v>
      </c>
      <c r="C1796" t="s">
        <v>241</v>
      </c>
      <c r="D1796" t="s">
        <v>242</v>
      </c>
      <c r="E1796" s="2">
        <v>45362.70208333333</v>
      </c>
      <c r="F1796" t="s">
        <v>150</v>
      </c>
      <c r="G1796" t="s">
        <v>149</v>
      </c>
      <c r="H1796" t="b">
        <v>1</v>
      </c>
      <c r="I1796">
        <v>1E-3</v>
      </c>
      <c r="J1796">
        <v>1E-3</v>
      </c>
      <c r="K1796" t="str">
        <f t="shared" si="84"/>
        <v>&lt;</v>
      </c>
      <c r="L1796">
        <f t="shared" si="85"/>
        <v>1</v>
      </c>
      <c r="M1796">
        <f t="shared" si="86"/>
        <v>1</v>
      </c>
      <c r="N1796" t="s">
        <v>453</v>
      </c>
    </row>
    <row r="1797" spans="1:14">
      <c r="A1797" t="s">
        <v>451</v>
      </c>
      <c r="B1797" t="s">
        <v>452</v>
      </c>
      <c r="C1797" t="s">
        <v>241</v>
      </c>
      <c r="D1797" t="s">
        <v>242</v>
      </c>
      <c r="E1797" s="2">
        <v>45391.6</v>
      </c>
      <c r="F1797" t="s">
        <v>150</v>
      </c>
      <c r="G1797" t="s">
        <v>149</v>
      </c>
      <c r="H1797" t="b">
        <v>1</v>
      </c>
      <c r="I1797">
        <v>1E-3</v>
      </c>
      <c r="J1797">
        <v>1E-3</v>
      </c>
      <c r="K1797" t="str">
        <f t="shared" si="84"/>
        <v>&lt;</v>
      </c>
      <c r="L1797">
        <f t="shared" si="85"/>
        <v>1</v>
      </c>
      <c r="M1797">
        <f t="shared" si="86"/>
        <v>1</v>
      </c>
      <c r="N1797" t="s">
        <v>453</v>
      </c>
    </row>
    <row r="1798" spans="1:14">
      <c r="A1798" t="s">
        <v>451</v>
      </c>
      <c r="B1798" t="s">
        <v>452</v>
      </c>
      <c r="C1798" t="s">
        <v>241</v>
      </c>
      <c r="D1798" t="s">
        <v>242</v>
      </c>
      <c r="E1798" s="2">
        <v>45377.502083333333</v>
      </c>
      <c r="F1798" t="s">
        <v>150</v>
      </c>
      <c r="G1798" t="s">
        <v>149</v>
      </c>
      <c r="H1798" t="b">
        <v>1</v>
      </c>
      <c r="I1798">
        <v>1E-3</v>
      </c>
      <c r="J1798">
        <v>1E-3</v>
      </c>
      <c r="K1798" t="str">
        <f t="shared" si="84"/>
        <v>&lt;</v>
      </c>
      <c r="L1798">
        <f t="shared" si="85"/>
        <v>1</v>
      </c>
      <c r="M1798">
        <f t="shared" si="86"/>
        <v>1</v>
      </c>
      <c r="N1798" t="s">
        <v>453</v>
      </c>
    </row>
    <row r="1799" spans="1:14">
      <c r="A1799" t="s">
        <v>451</v>
      </c>
      <c r="B1799" t="s">
        <v>452</v>
      </c>
      <c r="C1799" t="s">
        <v>241</v>
      </c>
      <c r="D1799" t="s">
        <v>242</v>
      </c>
      <c r="E1799" s="2">
        <v>45307.663194444445</v>
      </c>
      <c r="F1799" t="s">
        <v>150</v>
      </c>
      <c r="G1799" t="s">
        <v>149</v>
      </c>
      <c r="H1799" t="b">
        <v>1</v>
      </c>
      <c r="I1799">
        <v>1E-3</v>
      </c>
      <c r="J1799">
        <v>1E-3</v>
      </c>
      <c r="K1799" t="str">
        <f t="shared" si="84"/>
        <v>&lt;</v>
      </c>
      <c r="L1799">
        <f t="shared" si="85"/>
        <v>1</v>
      </c>
      <c r="M1799">
        <f t="shared" si="86"/>
        <v>1</v>
      </c>
      <c r="N1799" t="s">
        <v>453</v>
      </c>
    </row>
    <row r="1800" spans="1:14">
      <c r="A1800" t="s">
        <v>451</v>
      </c>
      <c r="B1800" t="s">
        <v>452</v>
      </c>
      <c r="C1800" t="s">
        <v>241</v>
      </c>
      <c r="D1800" t="s">
        <v>242</v>
      </c>
      <c r="E1800" s="2">
        <v>45313.592361111114</v>
      </c>
      <c r="F1800" t="s">
        <v>150</v>
      </c>
      <c r="G1800" t="s">
        <v>149</v>
      </c>
      <c r="H1800" t="b">
        <v>1</v>
      </c>
      <c r="I1800">
        <v>1E-3</v>
      </c>
      <c r="J1800">
        <v>1E-3</v>
      </c>
      <c r="K1800" t="str">
        <f t="shared" si="84"/>
        <v>&lt;</v>
      </c>
      <c r="L1800">
        <f t="shared" si="85"/>
        <v>1</v>
      </c>
      <c r="M1800">
        <f t="shared" si="86"/>
        <v>1</v>
      </c>
      <c r="N1800" t="s">
        <v>453</v>
      </c>
    </row>
    <row r="1801" spans="1:14">
      <c r="A1801" t="s">
        <v>451</v>
      </c>
      <c r="B1801" t="s">
        <v>452</v>
      </c>
      <c r="C1801" t="s">
        <v>187</v>
      </c>
      <c r="D1801" t="s">
        <v>188</v>
      </c>
      <c r="E1801" s="2">
        <v>45373.54583333333</v>
      </c>
      <c r="F1801" t="s">
        <v>150</v>
      </c>
      <c r="G1801" t="s">
        <v>149</v>
      </c>
      <c r="H1801" t="b">
        <v>1</v>
      </c>
      <c r="I1801">
        <v>1E-3</v>
      </c>
      <c r="J1801">
        <v>1E-3</v>
      </c>
      <c r="K1801" t="str">
        <f t="shared" si="84"/>
        <v>&lt;</v>
      </c>
      <c r="L1801">
        <f t="shared" si="85"/>
        <v>1</v>
      </c>
      <c r="M1801">
        <f t="shared" si="86"/>
        <v>1</v>
      </c>
      <c r="N1801" t="s">
        <v>453</v>
      </c>
    </row>
    <row r="1802" spans="1:14">
      <c r="A1802" t="s">
        <v>451</v>
      </c>
      <c r="B1802" t="s">
        <v>452</v>
      </c>
      <c r="C1802" t="s">
        <v>247</v>
      </c>
      <c r="D1802" t="s">
        <v>248</v>
      </c>
      <c r="E1802" s="2">
        <v>45392.410416666666</v>
      </c>
      <c r="F1802" t="s">
        <v>150</v>
      </c>
      <c r="G1802" t="s">
        <v>149</v>
      </c>
      <c r="H1802" t="b">
        <v>1</v>
      </c>
      <c r="I1802">
        <v>1E-3</v>
      </c>
      <c r="J1802">
        <v>1E-3</v>
      </c>
      <c r="K1802" t="str">
        <f t="shared" si="84"/>
        <v>&lt;</v>
      </c>
      <c r="L1802">
        <f t="shared" si="85"/>
        <v>1</v>
      </c>
      <c r="M1802">
        <f t="shared" si="86"/>
        <v>1</v>
      </c>
      <c r="N1802" t="s">
        <v>453</v>
      </c>
    </row>
    <row r="1803" spans="1:14">
      <c r="A1803" t="s">
        <v>451</v>
      </c>
      <c r="B1803" t="s">
        <v>452</v>
      </c>
      <c r="C1803" t="s">
        <v>273</v>
      </c>
      <c r="D1803" t="s">
        <v>274</v>
      </c>
      <c r="E1803" s="2">
        <v>45324.443749999999</v>
      </c>
      <c r="F1803" t="s">
        <v>150</v>
      </c>
      <c r="G1803" t="s">
        <v>149</v>
      </c>
      <c r="H1803" t="b">
        <v>1</v>
      </c>
      <c r="I1803">
        <v>1E-3</v>
      </c>
      <c r="J1803">
        <v>1E-3</v>
      </c>
      <c r="K1803" t="str">
        <f t="shared" si="84"/>
        <v>&lt;</v>
      </c>
      <c r="L1803">
        <f t="shared" si="85"/>
        <v>1</v>
      </c>
      <c r="M1803">
        <f t="shared" si="86"/>
        <v>1</v>
      </c>
      <c r="N1803" t="s">
        <v>453</v>
      </c>
    </row>
    <row r="1804" spans="1:14">
      <c r="A1804" t="s">
        <v>451</v>
      </c>
      <c r="B1804" t="s">
        <v>452</v>
      </c>
      <c r="C1804" t="s">
        <v>190</v>
      </c>
      <c r="D1804" t="s">
        <v>194</v>
      </c>
      <c r="E1804" s="2">
        <v>45376.472916666666</v>
      </c>
      <c r="F1804" t="s">
        <v>150</v>
      </c>
      <c r="G1804" t="s">
        <v>149</v>
      </c>
      <c r="H1804" t="b">
        <v>1</v>
      </c>
      <c r="I1804">
        <v>1E-3</v>
      </c>
      <c r="J1804">
        <v>1E-3</v>
      </c>
      <c r="K1804" t="str">
        <f t="shared" si="84"/>
        <v>&lt;</v>
      </c>
      <c r="L1804">
        <f t="shared" si="85"/>
        <v>1</v>
      </c>
      <c r="M1804">
        <f t="shared" si="86"/>
        <v>1</v>
      </c>
      <c r="N1804" t="s">
        <v>453</v>
      </c>
    </row>
    <row r="1805" spans="1:14">
      <c r="A1805" t="s">
        <v>451</v>
      </c>
      <c r="B1805" t="s">
        <v>452</v>
      </c>
      <c r="C1805" t="s">
        <v>190</v>
      </c>
      <c r="D1805" t="s">
        <v>194</v>
      </c>
      <c r="E1805" s="2">
        <v>45369.42083333333</v>
      </c>
      <c r="F1805" t="s">
        <v>150</v>
      </c>
      <c r="G1805" t="s">
        <v>149</v>
      </c>
      <c r="H1805" t="b">
        <v>1</v>
      </c>
      <c r="I1805">
        <v>1E-3</v>
      </c>
      <c r="J1805">
        <v>1E-3</v>
      </c>
      <c r="K1805" t="str">
        <f t="shared" si="84"/>
        <v>&lt;</v>
      </c>
      <c r="L1805">
        <f t="shared" si="85"/>
        <v>1</v>
      </c>
      <c r="M1805">
        <f t="shared" si="86"/>
        <v>1</v>
      </c>
      <c r="N1805" t="s">
        <v>453</v>
      </c>
    </row>
    <row r="1806" spans="1:14">
      <c r="A1806" t="s">
        <v>451</v>
      </c>
      <c r="B1806" t="s">
        <v>452</v>
      </c>
      <c r="C1806" t="s">
        <v>190</v>
      </c>
      <c r="D1806" t="s">
        <v>194</v>
      </c>
      <c r="E1806" s="2">
        <v>45366.545138888891</v>
      </c>
      <c r="F1806" t="s">
        <v>150</v>
      </c>
      <c r="G1806" t="s">
        <v>149</v>
      </c>
      <c r="H1806" t="b">
        <v>1</v>
      </c>
      <c r="I1806">
        <v>1E-3</v>
      </c>
      <c r="J1806">
        <v>1E-3</v>
      </c>
      <c r="K1806" t="str">
        <f t="shared" si="84"/>
        <v>&lt;</v>
      </c>
      <c r="L1806">
        <f t="shared" si="85"/>
        <v>1</v>
      </c>
      <c r="M1806">
        <f t="shared" si="86"/>
        <v>1</v>
      </c>
      <c r="N1806" t="s">
        <v>453</v>
      </c>
    </row>
    <row r="1807" spans="1:14">
      <c r="A1807" t="s">
        <v>451</v>
      </c>
      <c r="B1807" t="s">
        <v>452</v>
      </c>
      <c r="C1807" t="s">
        <v>190</v>
      </c>
      <c r="D1807" t="s">
        <v>194</v>
      </c>
      <c r="E1807" s="2">
        <v>45306.55972222222</v>
      </c>
      <c r="F1807" t="s">
        <v>150</v>
      </c>
      <c r="G1807" t="s">
        <v>149</v>
      </c>
      <c r="H1807" t="b">
        <v>1</v>
      </c>
      <c r="I1807">
        <v>1E-3</v>
      </c>
      <c r="J1807">
        <v>1E-3</v>
      </c>
      <c r="K1807" t="str">
        <f t="shared" si="84"/>
        <v>&lt;</v>
      </c>
      <c r="L1807">
        <f t="shared" si="85"/>
        <v>1</v>
      </c>
      <c r="M1807">
        <f t="shared" si="86"/>
        <v>1</v>
      </c>
      <c r="N1807" t="s">
        <v>453</v>
      </c>
    </row>
    <row r="1808" spans="1:14">
      <c r="A1808" t="s">
        <v>451</v>
      </c>
      <c r="B1808" t="s">
        <v>452</v>
      </c>
      <c r="C1808" t="s">
        <v>190</v>
      </c>
      <c r="D1808" t="s">
        <v>194</v>
      </c>
      <c r="E1808" s="2">
        <v>45393.519444444442</v>
      </c>
      <c r="F1808" t="s">
        <v>150</v>
      </c>
      <c r="G1808" t="s">
        <v>149</v>
      </c>
      <c r="H1808" t="b">
        <v>1</v>
      </c>
      <c r="I1808">
        <v>1E-3</v>
      </c>
      <c r="J1808">
        <v>1E-3</v>
      </c>
      <c r="K1808" t="str">
        <f t="shared" si="84"/>
        <v>&lt;</v>
      </c>
      <c r="L1808">
        <f t="shared" si="85"/>
        <v>1</v>
      </c>
      <c r="M1808">
        <f t="shared" si="86"/>
        <v>1</v>
      </c>
      <c r="N1808" t="s">
        <v>453</v>
      </c>
    </row>
    <row r="1809" spans="1:14">
      <c r="A1809" t="s">
        <v>451</v>
      </c>
      <c r="B1809" t="s">
        <v>452</v>
      </c>
      <c r="C1809" t="s">
        <v>190</v>
      </c>
      <c r="D1809" t="s">
        <v>194</v>
      </c>
      <c r="E1809" s="2">
        <v>45313.440972222219</v>
      </c>
      <c r="F1809" t="s">
        <v>150</v>
      </c>
      <c r="G1809" t="s">
        <v>149</v>
      </c>
      <c r="H1809" t="b">
        <v>1</v>
      </c>
      <c r="I1809">
        <v>1E-3</v>
      </c>
      <c r="J1809">
        <v>1E-3</v>
      </c>
      <c r="K1809" t="str">
        <f t="shared" si="84"/>
        <v>&lt;</v>
      </c>
      <c r="L1809">
        <f t="shared" si="85"/>
        <v>1</v>
      </c>
      <c r="M1809">
        <f t="shared" si="86"/>
        <v>1</v>
      </c>
      <c r="N1809" t="s">
        <v>453</v>
      </c>
    </row>
    <row r="1810" spans="1:14">
      <c r="A1810" t="s">
        <v>451</v>
      </c>
      <c r="B1810" t="s">
        <v>452</v>
      </c>
      <c r="C1810" t="s">
        <v>190</v>
      </c>
      <c r="D1810" t="s">
        <v>194</v>
      </c>
      <c r="E1810" s="2">
        <v>45341.491666666669</v>
      </c>
      <c r="F1810" t="s">
        <v>150</v>
      </c>
      <c r="G1810" t="s">
        <v>149</v>
      </c>
      <c r="H1810" t="b">
        <v>1</v>
      </c>
      <c r="I1810">
        <v>1E-3</v>
      </c>
      <c r="J1810">
        <v>1E-3</v>
      </c>
      <c r="K1810" t="str">
        <f t="shared" si="84"/>
        <v>&lt;</v>
      </c>
      <c r="L1810">
        <f t="shared" si="85"/>
        <v>1</v>
      </c>
      <c r="M1810">
        <f t="shared" si="86"/>
        <v>1</v>
      </c>
      <c r="N1810" t="s">
        <v>453</v>
      </c>
    </row>
    <row r="1811" spans="1:14">
      <c r="A1811" t="s">
        <v>451</v>
      </c>
      <c r="B1811" t="s">
        <v>452</v>
      </c>
      <c r="C1811" t="s">
        <v>190</v>
      </c>
      <c r="D1811" t="s">
        <v>194</v>
      </c>
      <c r="E1811" s="2">
        <v>45390.572916666664</v>
      </c>
      <c r="F1811" t="s">
        <v>150</v>
      </c>
      <c r="G1811" t="s">
        <v>149</v>
      </c>
      <c r="H1811" t="b">
        <v>1</v>
      </c>
      <c r="I1811">
        <v>1E-3</v>
      </c>
      <c r="J1811">
        <v>1E-3</v>
      </c>
      <c r="K1811" t="str">
        <f t="shared" si="84"/>
        <v>&lt;</v>
      </c>
      <c r="L1811">
        <f t="shared" si="85"/>
        <v>1</v>
      </c>
      <c r="M1811">
        <f t="shared" si="86"/>
        <v>1</v>
      </c>
      <c r="N1811" t="s">
        <v>453</v>
      </c>
    </row>
    <row r="1812" spans="1:14">
      <c r="A1812" t="s">
        <v>451</v>
      </c>
      <c r="B1812" t="s">
        <v>452</v>
      </c>
      <c r="C1812" t="s">
        <v>190</v>
      </c>
      <c r="D1812" t="s">
        <v>194</v>
      </c>
      <c r="E1812" s="2">
        <v>45338.525694444441</v>
      </c>
      <c r="F1812" t="s">
        <v>150</v>
      </c>
      <c r="G1812" t="s">
        <v>149</v>
      </c>
      <c r="H1812" t="b">
        <v>1</v>
      </c>
      <c r="I1812">
        <v>1E-3</v>
      </c>
      <c r="J1812">
        <v>1E-3</v>
      </c>
      <c r="K1812" t="str">
        <f t="shared" si="84"/>
        <v>&lt;</v>
      </c>
      <c r="L1812">
        <f t="shared" si="85"/>
        <v>1</v>
      </c>
      <c r="M1812">
        <f t="shared" si="86"/>
        <v>1</v>
      </c>
      <c r="N1812" t="s">
        <v>453</v>
      </c>
    </row>
    <row r="1813" spans="1:14">
      <c r="A1813" t="s">
        <v>451</v>
      </c>
      <c r="B1813" t="s">
        <v>452</v>
      </c>
      <c r="C1813" t="s">
        <v>190</v>
      </c>
      <c r="D1813" t="s">
        <v>194</v>
      </c>
      <c r="E1813" s="2">
        <v>45348.474999999999</v>
      </c>
      <c r="F1813" t="s">
        <v>150</v>
      </c>
      <c r="G1813" t="s">
        <v>149</v>
      </c>
      <c r="H1813" t="b">
        <v>1</v>
      </c>
      <c r="I1813">
        <v>1E-3</v>
      </c>
      <c r="J1813">
        <v>1E-3</v>
      </c>
      <c r="K1813" t="str">
        <f t="shared" si="84"/>
        <v>&lt;</v>
      </c>
      <c r="L1813">
        <f t="shared" si="85"/>
        <v>1</v>
      </c>
      <c r="M1813">
        <f t="shared" si="86"/>
        <v>1</v>
      </c>
      <c r="N1813" t="s">
        <v>453</v>
      </c>
    </row>
    <row r="1814" spans="1:14">
      <c r="A1814" t="s">
        <v>451</v>
      </c>
      <c r="B1814" t="s">
        <v>452</v>
      </c>
      <c r="C1814" t="s">
        <v>190</v>
      </c>
      <c r="D1814" t="s">
        <v>194</v>
      </c>
      <c r="E1814" s="2">
        <v>45299.512499999997</v>
      </c>
      <c r="F1814" t="s">
        <v>150</v>
      </c>
      <c r="G1814" t="s">
        <v>149</v>
      </c>
      <c r="H1814" t="b">
        <v>1</v>
      </c>
      <c r="I1814">
        <v>1E-3</v>
      </c>
      <c r="J1814">
        <v>1E-3</v>
      </c>
      <c r="K1814" t="str">
        <f t="shared" si="84"/>
        <v>&lt;</v>
      </c>
      <c r="L1814">
        <f t="shared" si="85"/>
        <v>1</v>
      </c>
      <c r="M1814">
        <f t="shared" si="86"/>
        <v>1</v>
      </c>
      <c r="N1814" t="s">
        <v>453</v>
      </c>
    </row>
    <row r="1815" spans="1:14">
      <c r="A1815" t="s">
        <v>451</v>
      </c>
      <c r="B1815" t="s">
        <v>452</v>
      </c>
      <c r="C1815" t="s">
        <v>190</v>
      </c>
      <c r="D1815" t="s">
        <v>194</v>
      </c>
      <c r="E1815" s="2">
        <v>45320.542361111111</v>
      </c>
      <c r="F1815" t="s">
        <v>150</v>
      </c>
      <c r="G1815" t="s">
        <v>149</v>
      </c>
      <c r="H1815" t="b">
        <v>1</v>
      </c>
      <c r="I1815">
        <v>1E-3</v>
      </c>
      <c r="J1815">
        <v>1E-3</v>
      </c>
      <c r="K1815" t="str">
        <f t="shared" si="84"/>
        <v>&lt;</v>
      </c>
      <c r="L1815">
        <f t="shared" si="85"/>
        <v>1</v>
      </c>
      <c r="M1815">
        <f t="shared" si="86"/>
        <v>1</v>
      </c>
      <c r="N1815" t="s">
        <v>453</v>
      </c>
    </row>
    <row r="1816" spans="1:14">
      <c r="A1816" t="s">
        <v>451</v>
      </c>
      <c r="B1816" t="s">
        <v>452</v>
      </c>
      <c r="C1816" t="s">
        <v>190</v>
      </c>
      <c r="D1816" t="s">
        <v>194</v>
      </c>
      <c r="E1816" s="2">
        <v>45323.5</v>
      </c>
      <c r="F1816" t="s">
        <v>150</v>
      </c>
      <c r="G1816" t="s">
        <v>149</v>
      </c>
      <c r="H1816" t="b">
        <v>1</v>
      </c>
      <c r="I1816">
        <v>1E-3</v>
      </c>
      <c r="J1816">
        <v>1E-3</v>
      </c>
      <c r="K1816" t="str">
        <f t="shared" si="84"/>
        <v>&lt;</v>
      </c>
      <c r="L1816">
        <f t="shared" si="85"/>
        <v>1</v>
      </c>
      <c r="M1816">
        <f t="shared" si="86"/>
        <v>1</v>
      </c>
      <c r="N1816" t="s">
        <v>453</v>
      </c>
    </row>
    <row r="1817" spans="1:14">
      <c r="A1817" t="s">
        <v>451</v>
      </c>
      <c r="B1817" t="s">
        <v>452</v>
      </c>
      <c r="C1817" t="s">
        <v>190</v>
      </c>
      <c r="D1817" t="s">
        <v>194</v>
      </c>
      <c r="E1817" s="2">
        <v>45356.513888888891</v>
      </c>
      <c r="F1817" t="s">
        <v>150</v>
      </c>
      <c r="G1817" t="s">
        <v>149</v>
      </c>
      <c r="H1817" t="b">
        <v>1</v>
      </c>
      <c r="I1817">
        <v>1E-3</v>
      </c>
      <c r="J1817">
        <v>1E-3</v>
      </c>
      <c r="K1817" t="str">
        <f t="shared" si="84"/>
        <v>&lt;</v>
      </c>
      <c r="L1817">
        <f t="shared" si="85"/>
        <v>1</v>
      </c>
      <c r="M1817">
        <f t="shared" si="86"/>
        <v>1</v>
      </c>
      <c r="N1817" t="s">
        <v>453</v>
      </c>
    </row>
    <row r="1818" spans="1:14">
      <c r="A1818" t="s">
        <v>451</v>
      </c>
      <c r="B1818" t="s">
        <v>452</v>
      </c>
      <c r="C1818" t="s">
        <v>206</v>
      </c>
      <c r="D1818" t="s">
        <v>207</v>
      </c>
      <c r="E1818" s="2">
        <v>45307.474999999999</v>
      </c>
      <c r="F1818" t="s">
        <v>150</v>
      </c>
      <c r="G1818" t="s">
        <v>149</v>
      </c>
      <c r="H1818" t="b">
        <v>1</v>
      </c>
      <c r="I1818">
        <v>1E-3</v>
      </c>
      <c r="J1818">
        <v>1E-3</v>
      </c>
      <c r="K1818" t="str">
        <f t="shared" si="84"/>
        <v>&lt;</v>
      </c>
      <c r="L1818">
        <f t="shared" si="85"/>
        <v>1</v>
      </c>
      <c r="M1818">
        <f t="shared" si="86"/>
        <v>1</v>
      </c>
      <c r="N1818" t="s">
        <v>453</v>
      </c>
    </row>
    <row r="1819" spans="1:14">
      <c r="A1819" t="s">
        <v>451</v>
      </c>
      <c r="B1819" t="s">
        <v>452</v>
      </c>
      <c r="C1819" t="s">
        <v>206</v>
      </c>
      <c r="D1819" t="s">
        <v>207</v>
      </c>
      <c r="E1819" s="2">
        <v>45321.415277777778</v>
      </c>
      <c r="F1819" t="s">
        <v>150</v>
      </c>
      <c r="G1819" t="s">
        <v>149</v>
      </c>
      <c r="H1819" t="b">
        <v>1</v>
      </c>
      <c r="I1819">
        <v>1E-3</v>
      </c>
      <c r="J1819">
        <v>1E-3</v>
      </c>
      <c r="K1819" t="str">
        <f t="shared" si="84"/>
        <v>&lt;</v>
      </c>
      <c r="L1819">
        <f t="shared" si="85"/>
        <v>1</v>
      </c>
      <c r="M1819">
        <f t="shared" si="86"/>
        <v>1</v>
      </c>
      <c r="N1819" t="s">
        <v>453</v>
      </c>
    </row>
    <row r="1820" spans="1:14">
      <c r="A1820" t="s">
        <v>451</v>
      </c>
      <c r="B1820" t="s">
        <v>452</v>
      </c>
      <c r="C1820" t="s">
        <v>206</v>
      </c>
      <c r="D1820" t="s">
        <v>207</v>
      </c>
      <c r="E1820" s="2">
        <v>45314.4375</v>
      </c>
      <c r="F1820" t="s">
        <v>150</v>
      </c>
      <c r="G1820" t="s">
        <v>149</v>
      </c>
      <c r="H1820" t="b">
        <v>1</v>
      </c>
      <c r="I1820">
        <v>1E-3</v>
      </c>
      <c r="J1820">
        <v>1E-3</v>
      </c>
      <c r="K1820" t="str">
        <f t="shared" si="84"/>
        <v>&lt;</v>
      </c>
      <c r="L1820">
        <f t="shared" si="85"/>
        <v>1</v>
      </c>
      <c r="M1820">
        <f t="shared" si="86"/>
        <v>1</v>
      </c>
      <c r="N1820" t="s">
        <v>453</v>
      </c>
    </row>
    <row r="1821" spans="1:14">
      <c r="A1821" t="s">
        <v>451</v>
      </c>
      <c r="B1821" t="s">
        <v>452</v>
      </c>
      <c r="C1821" t="s">
        <v>206</v>
      </c>
      <c r="D1821" t="s">
        <v>207</v>
      </c>
      <c r="E1821" s="2">
        <v>45324.411111111112</v>
      </c>
      <c r="F1821" t="s">
        <v>150</v>
      </c>
      <c r="G1821" t="s">
        <v>149</v>
      </c>
      <c r="H1821" t="b">
        <v>1</v>
      </c>
      <c r="I1821">
        <v>1E-3</v>
      </c>
      <c r="J1821">
        <v>1E-3</v>
      </c>
      <c r="K1821" t="str">
        <f t="shared" si="84"/>
        <v>&lt;</v>
      </c>
      <c r="L1821">
        <f t="shared" si="85"/>
        <v>1</v>
      </c>
      <c r="M1821">
        <f t="shared" si="86"/>
        <v>1</v>
      </c>
      <c r="N1821" t="s">
        <v>453</v>
      </c>
    </row>
    <row r="1822" spans="1:14">
      <c r="A1822" t="s">
        <v>451</v>
      </c>
      <c r="B1822" t="s">
        <v>452</v>
      </c>
      <c r="C1822" t="s">
        <v>579</v>
      </c>
      <c r="D1822" t="s">
        <v>581</v>
      </c>
      <c r="E1822" s="2">
        <v>45327.527083333334</v>
      </c>
      <c r="F1822" t="s">
        <v>150</v>
      </c>
      <c r="G1822" t="s">
        <v>149</v>
      </c>
      <c r="H1822" t="b">
        <v>1</v>
      </c>
      <c r="I1822">
        <v>1E-3</v>
      </c>
      <c r="J1822">
        <v>1E-3</v>
      </c>
      <c r="K1822" t="str">
        <f t="shared" si="84"/>
        <v>&lt;</v>
      </c>
      <c r="L1822">
        <f t="shared" si="85"/>
        <v>1</v>
      </c>
      <c r="M1822">
        <f t="shared" si="86"/>
        <v>1</v>
      </c>
      <c r="N1822" t="s">
        <v>453</v>
      </c>
    </row>
    <row r="1823" spans="1:14">
      <c r="A1823" t="s">
        <v>451</v>
      </c>
      <c r="B1823" t="s">
        <v>452</v>
      </c>
      <c r="C1823" t="s">
        <v>579</v>
      </c>
      <c r="D1823" t="s">
        <v>581</v>
      </c>
      <c r="E1823" s="2">
        <v>45384.546527777777</v>
      </c>
      <c r="F1823" t="s">
        <v>150</v>
      </c>
      <c r="G1823" t="s">
        <v>149</v>
      </c>
      <c r="H1823" t="b">
        <v>1</v>
      </c>
      <c r="I1823">
        <v>1E-3</v>
      </c>
      <c r="J1823">
        <v>1E-3</v>
      </c>
      <c r="K1823" t="str">
        <f t="shared" si="84"/>
        <v>&lt;</v>
      </c>
      <c r="L1823">
        <f t="shared" si="85"/>
        <v>1</v>
      </c>
      <c r="M1823">
        <f t="shared" si="86"/>
        <v>1</v>
      </c>
      <c r="N1823" t="s">
        <v>453</v>
      </c>
    </row>
    <row r="1824" spans="1:14">
      <c r="A1824" t="s">
        <v>451</v>
      </c>
      <c r="B1824" t="s">
        <v>452</v>
      </c>
      <c r="C1824" t="s">
        <v>579</v>
      </c>
      <c r="D1824" t="s">
        <v>581</v>
      </c>
      <c r="E1824" s="2">
        <v>45300.415972222225</v>
      </c>
      <c r="F1824" t="s">
        <v>150</v>
      </c>
      <c r="G1824" t="s">
        <v>149</v>
      </c>
      <c r="H1824" t="b">
        <v>1</v>
      </c>
      <c r="I1824">
        <v>1E-3</v>
      </c>
      <c r="J1824">
        <v>1E-3</v>
      </c>
      <c r="K1824" t="str">
        <f t="shared" si="84"/>
        <v>&lt;</v>
      </c>
      <c r="L1824">
        <f t="shared" si="85"/>
        <v>1</v>
      </c>
      <c r="M1824">
        <f t="shared" si="86"/>
        <v>1</v>
      </c>
      <c r="N1824" t="s">
        <v>453</v>
      </c>
    </row>
    <row r="1825" spans="1:14">
      <c r="A1825" t="s">
        <v>451</v>
      </c>
      <c r="B1825" t="s">
        <v>452</v>
      </c>
      <c r="C1825" t="s">
        <v>579</v>
      </c>
      <c r="D1825" t="s">
        <v>581</v>
      </c>
      <c r="E1825" s="2">
        <v>45357.694444444445</v>
      </c>
      <c r="F1825" t="s">
        <v>150</v>
      </c>
      <c r="G1825" t="s">
        <v>149</v>
      </c>
      <c r="H1825" t="b">
        <v>1</v>
      </c>
      <c r="I1825">
        <v>1E-3</v>
      </c>
      <c r="J1825">
        <v>1E-3</v>
      </c>
      <c r="K1825" t="str">
        <f t="shared" si="84"/>
        <v>&lt;</v>
      </c>
      <c r="L1825">
        <f t="shared" si="85"/>
        <v>1</v>
      </c>
      <c r="M1825">
        <f t="shared" si="86"/>
        <v>1</v>
      </c>
      <c r="N1825" t="s">
        <v>453</v>
      </c>
    </row>
    <row r="1826" spans="1:14">
      <c r="A1826" t="s">
        <v>451</v>
      </c>
      <c r="B1826" t="s">
        <v>452</v>
      </c>
      <c r="C1826" t="s">
        <v>224</v>
      </c>
      <c r="D1826" t="s">
        <v>225</v>
      </c>
      <c r="E1826" s="2">
        <v>45302.419444444444</v>
      </c>
      <c r="F1826" t="s">
        <v>150</v>
      </c>
      <c r="G1826" t="s">
        <v>149</v>
      </c>
      <c r="H1826" t="b">
        <v>1</v>
      </c>
      <c r="I1826">
        <v>1E-3</v>
      </c>
      <c r="J1826">
        <v>1E-3</v>
      </c>
      <c r="K1826" t="str">
        <f t="shared" si="84"/>
        <v>&lt;</v>
      </c>
      <c r="L1826">
        <f t="shared" si="85"/>
        <v>1</v>
      </c>
      <c r="M1826">
        <f t="shared" si="86"/>
        <v>1</v>
      </c>
      <c r="N1826" t="s">
        <v>453</v>
      </c>
    </row>
    <row r="1827" spans="1:14">
      <c r="A1827" t="s">
        <v>451</v>
      </c>
      <c r="B1827" t="s">
        <v>452</v>
      </c>
      <c r="C1827" t="s">
        <v>224</v>
      </c>
      <c r="D1827" t="s">
        <v>225</v>
      </c>
      <c r="E1827" s="2">
        <v>45293.393055555556</v>
      </c>
      <c r="F1827" t="s">
        <v>150</v>
      </c>
      <c r="G1827" t="s">
        <v>149</v>
      </c>
      <c r="H1827" t="b">
        <v>1</v>
      </c>
      <c r="I1827">
        <v>1E-3</v>
      </c>
      <c r="J1827">
        <v>1E-3</v>
      </c>
      <c r="K1827" t="str">
        <f t="shared" si="84"/>
        <v>&lt;</v>
      </c>
      <c r="L1827">
        <f t="shared" si="85"/>
        <v>1</v>
      </c>
      <c r="M1827">
        <f t="shared" si="86"/>
        <v>1</v>
      </c>
      <c r="N1827" t="s">
        <v>453</v>
      </c>
    </row>
    <row r="1828" spans="1:14">
      <c r="A1828" t="s">
        <v>451</v>
      </c>
      <c r="B1828" t="s">
        <v>452</v>
      </c>
      <c r="C1828" t="s">
        <v>224</v>
      </c>
      <c r="D1828" t="s">
        <v>225</v>
      </c>
      <c r="E1828" s="2">
        <v>45341.487500000003</v>
      </c>
      <c r="F1828" t="s">
        <v>150</v>
      </c>
      <c r="G1828" t="s">
        <v>149</v>
      </c>
      <c r="H1828" t="b">
        <v>1</v>
      </c>
      <c r="I1828">
        <v>1E-3</v>
      </c>
      <c r="J1828">
        <v>1E-3</v>
      </c>
      <c r="K1828" t="str">
        <f t="shared" si="84"/>
        <v>&lt;</v>
      </c>
      <c r="L1828">
        <f t="shared" si="85"/>
        <v>1</v>
      </c>
      <c r="M1828">
        <f t="shared" si="86"/>
        <v>1</v>
      </c>
      <c r="N1828" t="s">
        <v>453</v>
      </c>
    </row>
    <row r="1829" spans="1:14">
      <c r="A1829" t="s">
        <v>451</v>
      </c>
      <c r="B1829" t="s">
        <v>452</v>
      </c>
      <c r="C1829" t="s">
        <v>224</v>
      </c>
      <c r="D1829" t="s">
        <v>225</v>
      </c>
      <c r="E1829" s="2">
        <v>45323.45</v>
      </c>
      <c r="F1829" t="s">
        <v>150</v>
      </c>
      <c r="G1829" t="s">
        <v>149</v>
      </c>
      <c r="H1829" t="b">
        <v>1</v>
      </c>
      <c r="I1829">
        <v>1E-3</v>
      </c>
      <c r="J1829">
        <v>1E-3</v>
      </c>
      <c r="K1829" t="str">
        <f t="shared" si="84"/>
        <v>&lt;</v>
      </c>
      <c r="L1829">
        <f t="shared" si="85"/>
        <v>1</v>
      </c>
      <c r="M1829">
        <f t="shared" si="86"/>
        <v>1</v>
      </c>
      <c r="N1829" t="s">
        <v>453</v>
      </c>
    </row>
    <row r="1830" spans="1:14">
      <c r="A1830" t="s">
        <v>451</v>
      </c>
      <c r="B1830" t="s">
        <v>452</v>
      </c>
      <c r="C1830" t="s">
        <v>224</v>
      </c>
      <c r="D1830" t="s">
        <v>225</v>
      </c>
      <c r="E1830" s="2">
        <v>45350.416666666664</v>
      </c>
      <c r="F1830" t="s">
        <v>150</v>
      </c>
      <c r="G1830" t="s">
        <v>149</v>
      </c>
      <c r="H1830" t="b">
        <v>1</v>
      </c>
      <c r="I1830">
        <v>1E-3</v>
      </c>
      <c r="J1830">
        <v>1E-3</v>
      </c>
      <c r="K1830" t="str">
        <f t="shared" si="84"/>
        <v>&lt;</v>
      </c>
      <c r="L1830">
        <f t="shared" si="85"/>
        <v>1</v>
      </c>
      <c r="M1830">
        <f t="shared" si="86"/>
        <v>1</v>
      </c>
      <c r="N1830" t="s">
        <v>453</v>
      </c>
    </row>
    <row r="1831" spans="1:14">
      <c r="A1831" t="s">
        <v>451</v>
      </c>
      <c r="B1831" t="s">
        <v>452</v>
      </c>
      <c r="C1831" t="s">
        <v>224</v>
      </c>
      <c r="D1831" t="s">
        <v>225</v>
      </c>
      <c r="E1831" s="2">
        <v>45377.383333333331</v>
      </c>
      <c r="F1831" t="s">
        <v>150</v>
      </c>
      <c r="G1831" t="s">
        <v>149</v>
      </c>
      <c r="H1831" t="b">
        <v>1</v>
      </c>
      <c r="I1831">
        <v>1E-3</v>
      </c>
      <c r="J1831">
        <v>1E-3</v>
      </c>
      <c r="K1831" t="str">
        <f t="shared" si="84"/>
        <v>&lt;</v>
      </c>
      <c r="L1831">
        <f t="shared" si="85"/>
        <v>1</v>
      </c>
      <c r="M1831">
        <f t="shared" si="86"/>
        <v>1</v>
      </c>
      <c r="N1831" t="s">
        <v>453</v>
      </c>
    </row>
    <row r="1832" spans="1:14">
      <c r="A1832" t="s">
        <v>451</v>
      </c>
      <c r="B1832" t="s">
        <v>452</v>
      </c>
      <c r="C1832" t="s">
        <v>224</v>
      </c>
      <c r="D1832" t="s">
        <v>225</v>
      </c>
      <c r="E1832" s="2">
        <v>45334.4375</v>
      </c>
      <c r="F1832" t="s">
        <v>150</v>
      </c>
      <c r="G1832" t="s">
        <v>149</v>
      </c>
      <c r="H1832" t="b">
        <v>1</v>
      </c>
      <c r="I1832">
        <v>1E-3</v>
      </c>
      <c r="J1832">
        <v>1E-3</v>
      </c>
      <c r="K1832" t="str">
        <f t="shared" si="84"/>
        <v>&lt;</v>
      </c>
      <c r="L1832">
        <f t="shared" si="85"/>
        <v>1</v>
      </c>
      <c r="M1832">
        <f t="shared" si="86"/>
        <v>1</v>
      </c>
      <c r="N1832" t="s">
        <v>453</v>
      </c>
    </row>
    <row r="1833" spans="1:14">
      <c r="A1833" t="s">
        <v>451</v>
      </c>
      <c r="B1833" t="s">
        <v>452</v>
      </c>
      <c r="C1833" t="s">
        <v>224</v>
      </c>
      <c r="D1833" t="s">
        <v>225</v>
      </c>
      <c r="E1833" s="2">
        <v>45306.411805555559</v>
      </c>
      <c r="F1833" t="s">
        <v>150</v>
      </c>
      <c r="G1833" t="s">
        <v>149</v>
      </c>
      <c r="H1833" t="b">
        <v>1</v>
      </c>
      <c r="I1833">
        <v>1E-3</v>
      </c>
      <c r="J1833">
        <v>1E-3</v>
      </c>
      <c r="K1833" t="str">
        <f t="shared" si="84"/>
        <v>&lt;</v>
      </c>
      <c r="L1833">
        <f t="shared" si="85"/>
        <v>1</v>
      </c>
      <c r="M1833">
        <f t="shared" si="86"/>
        <v>1</v>
      </c>
      <c r="N1833" t="s">
        <v>453</v>
      </c>
    </row>
    <row r="1834" spans="1:14">
      <c r="A1834" t="s">
        <v>451</v>
      </c>
      <c r="B1834" t="s">
        <v>452</v>
      </c>
      <c r="C1834" t="s">
        <v>224</v>
      </c>
      <c r="D1834" t="s">
        <v>225</v>
      </c>
      <c r="E1834" s="2">
        <v>45362.453472222223</v>
      </c>
      <c r="F1834" t="s">
        <v>150</v>
      </c>
      <c r="G1834" t="s">
        <v>149</v>
      </c>
      <c r="H1834" t="b">
        <v>1</v>
      </c>
      <c r="I1834">
        <v>1E-3</v>
      </c>
      <c r="J1834">
        <v>1E-3</v>
      </c>
      <c r="K1834" t="str">
        <f t="shared" si="84"/>
        <v>&lt;</v>
      </c>
      <c r="L1834">
        <f t="shared" si="85"/>
        <v>1</v>
      </c>
      <c r="M1834">
        <f t="shared" si="86"/>
        <v>1</v>
      </c>
      <c r="N1834" t="s">
        <v>453</v>
      </c>
    </row>
    <row r="1835" spans="1:14">
      <c r="A1835" t="s">
        <v>451</v>
      </c>
      <c r="B1835" t="s">
        <v>452</v>
      </c>
      <c r="C1835" t="s">
        <v>224</v>
      </c>
      <c r="D1835" t="s">
        <v>225</v>
      </c>
      <c r="E1835" s="2">
        <v>45352.417361111111</v>
      </c>
      <c r="F1835" t="s">
        <v>150</v>
      </c>
      <c r="G1835" t="s">
        <v>149</v>
      </c>
      <c r="H1835" t="b">
        <v>1</v>
      </c>
      <c r="I1835">
        <v>1E-3</v>
      </c>
      <c r="J1835">
        <v>1E-3</v>
      </c>
      <c r="K1835" t="str">
        <f t="shared" si="84"/>
        <v>&lt;</v>
      </c>
      <c r="L1835">
        <f t="shared" si="85"/>
        <v>1</v>
      </c>
      <c r="M1835">
        <f t="shared" si="86"/>
        <v>1</v>
      </c>
      <c r="N1835" t="s">
        <v>453</v>
      </c>
    </row>
    <row r="1836" spans="1:14">
      <c r="A1836" t="s">
        <v>451</v>
      </c>
      <c r="B1836" t="s">
        <v>452</v>
      </c>
      <c r="C1836" t="s">
        <v>224</v>
      </c>
      <c r="D1836" t="s">
        <v>225</v>
      </c>
      <c r="E1836" s="2">
        <v>45320.375</v>
      </c>
      <c r="F1836" t="s">
        <v>150</v>
      </c>
      <c r="G1836" t="s">
        <v>149</v>
      </c>
      <c r="H1836" t="b">
        <v>1</v>
      </c>
      <c r="I1836">
        <v>1E-3</v>
      </c>
      <c r="J1836">
        <v>1E-3</v>
      </c>
      <c r="K1836" t="str">
        <f t="shared" si="84"/>
        <v>&lt;</v>
      </c>
      <c r="L1836">
        <f t="shared" si="85"/>
        <v>1</v>
      </c>
      <c r="M1836">
        <f t="shared" si="86"/>
        <v>1</v>
      </c>
      <c r="N1836" t="s">
        <v>453</v>
      </c>
    </row>
    <row r="1837" spans="1:14">
      <c r="A1837" t="s">
        <v>451</v>
      </c>
      <c r="B1837" t="s">
        <v>452</v>
      </c>
      <c r="C1837" t="s">
        <v>214</v>
      </c>
      <c r="D1837" t="s">
        <v>217</v>
      </c>
      <c r="E1837" s="2">
        <v>45307.472222222219</v>
      </c>
      <c r="F1837" t="s">
        <v>150</v>
      </c>
      <c r="G1837" t="s">
        <v>149</v>
      </c>
      <c r="H1837" t="b">
        <v>1</v>
      </c>
      <c r="I1837">
        <v>1E-3</v>
      </c>
      <c r="J1837">
        <v>1E-3</v>
      </c>
      <c r="K1837" t="str">
        <f t="shared" si="84"/>
        <v>&lt;</v>
      </c>
      <c r="L1837">
        <f t="shared" si="85"/>
        <v>1</v>
      </c>
      <c r="M1837">
        <f t="shared" si="86"/>
        <v>1</v>
      </c>
      <c r="N1837" t="s">
        <v>453</v>
      </c>
    </row>
    <row r="1838" spans="1:14">
      <c r="A1838" t="s">
        <v>451</v>
      </c>
      <c r="B1838" t="s">
        <v>452</v>
      </c>
      <c r="C1838" t="s">
        <v>219</v>
      </c>
      <c r="D1838" t="s">
        <v>222</v>
      </c>
      <c r="E1838" s="2">
        <v>45323.486111111109</v>
      </c>
      <c r="F1838" t="s">
        <v>150</v>
      </c>
      <c r="G1838" t="s">
        <v>149</v>
      </c>
      <c r="H1838" t="b">
        <v>1</v>
      </c>
      <c r="I1838">
        <v>1E-3</v>
      </c>
      <c r="J1838">
        <v>1E-3</v>
      </c>
      <c r="K1838" t="str">
        <f t="shared" si="84"/>
        <v>&lt;</v>
      </c>
      <c r="L1838">
        <f t="shared" si="85"/>
        <v>1</v>
      </c>
      <c r="M1838">
        <f t="shared" si="86"/>
        <v>1</v>
      </c>
      <c r="N1838" t="s">
        <v>453</v>
      </c>
    </row>
    <row r="1839" spans="1:14">
      <c r="A1839" t="s">
        <v>451</v>
      </c>
      <c r="B1839" t="s">
        <v>452</v>
      </c>
      <c r="C1839" t="s">
        <v>198</v>
      </c>
      <c r="D1839" t="s">
        <v>201</v>
      </c>
      <c r="E1839" s="2">
        <v>45299.409722222219</v>
      </c>
      <c r="F1839" t="s">
        <v>150</v>
      </c>
      <c r="G1839" t="s">
        <v>149</v>
      </c>
      <c r="H1839" t="b">
        <v>1</v>
      </c>
      <c r="I1839">
        <v>1E-3</v>
      </c>
      <c r="J1839">
        <v>1E-3</v>
      </c>
      <c r="K1839" t="str">
        <f t="shared" si="84"/>
        <v>&lt;</v>
      </c>
      <c r="L1839">
        <f t="shared" si="85"/>
        <v>1</v>
      </c>
      <c r="M1839">
        <f t="shared" si="86"/>
        <v>1</v>
      </c>
      <c r="N1839" t="s">
        <v>453</v>
      </c>
    </row>
    <row r="1840" spans="1:14">
      <c r="A1840" t="s">
        <v>451</v>
      </c>
      <c r="B1840" t="s">
        <v>452</v>
      </c>
      <c r="C1840" t="s">
        <v>198</v>
      </c>
      <c r="D1840" t="s">
        <v>201</v>
      </c>
      <c r="E1840" s="2">
        <v>45313.465277777781</v>
      </c>
      <c r="F1840" t="s">
        <v>150</v>
      </c>
      <c r="G1840" t="s">
        <v>149</v>
      </c>
      <c r="H1840" t="b">
        <v>1</v>
      </c>
      <c r="I1840">
        <v>1E-3</v>
      </c>
      <c r="J1840">
        <v>1E-3</v>
      </c>
      <c r="K1840" t="str">
        <f t="shared" si="84"/>
        <v>&lt;</v>
      </c>
      <c r="L1840">
        <f t="shared" si="85"/>
        <v>1</v>
      </c>
      <c r="M1840">
        <f t="shared" si="86"/>
        <v>1</v>
      </c>
      <c r="N1840" t="s">
        <v>453</v>
      </c>
    </row>
    <row r="1841" spans="1:14">
      <c r="A1841" t="s">
        <v>451</v>
      </c>
      <c r="B1841" t="s">
        <v>452</v>
      </c>
      <c r="C1841" t="s">
        <v>198</v>
      </c>
      <c r="D1841" t="s">
        <v>201</v>
      </c>
      <c r="E1841" s="2">
        <v>45306.411805555559</v>
      </c>
      <c r="F1841" t="s">
        <v>150</v>
      </c>
      <c r="G1841" t="s">
        <v>149</v>
      </c>
      <c r="H1841" t="b">
        <v>1</v>
      </c>
      <c r="I1841">
        <v>1E-3</v>
      </c>
      <c r="J1841">
        <v>1E-3</v>
      </c>
      <c r="K1841" t="str">
        <f t="shared" si="84"/>
        <v>&lt;</v>
      </c>
      <c r="L1841">
        <f t="shared" si="85"/>
        <v>1</v>
      </c>
      <c r="M1841">
        <f t="shared" si="86"/>
        <v>1</v>
      </c>
      <c r="N1841" t="s">
        <v>453</v>
      </c>
    </row>
    <row r="1842" spans="1:14">
      <c r="A1842" t="s">
        <v>451</v>
      </c>
      <c r="B1842" t="s">
        <v>452</v>
      </c>
      <c r="C1842" t="s">
        <v>198</v>
      </c>
      <c r="D1842" t="s">
        <v>201</v>
      </c>
      <c r="E1842" s="2">
        <v>45320.456944444442</v>
      </c>
      <c r="F1842" t="s">
        <v>150</v>
      </c>
      <c r="G1842" t="s">
        <v>149</v>
      </c>
      <c r="H1842" t="b">
        <v>1</v>
      </c>
      <c r="I1842">
        <v>1E-3</v>
      </c>
      <c r="J1842">
        <v>1E-3</v>
      </c>
      <c r="K1842" t="str">
        <f t="shared" si="84"/>
        <v>&lt;</v>
      </c>
      <c r="L1842">
        <f t="shared" si="85"/>
        <v>1</v>
      </c>
      <c r="M1842">
        <f t="shared" si="86"/>
        <v>1</v>
      </c>
      <c r="N1842" t="s">
        <v>453</v>
      </c>
    </row>
    <row r="1843" spans="1:14">
      <c r="A1843" t="s">
        <v>451</v>
      </c>
      <c r="B1843" t="s">
        <v>452</v>
      </c>
      <c r="C1843" t="s">
        <v>296</v>
      </c>
      <c r="D1843" t="s">
        <v>297</v>
      </c>
      <c r="E1843" s="2">
        <v>45356.563194444447</v>
      </c>
      <c r="F1843" t="s">
        <v>150</v>
      </c>
      <c r="G1843" t="s">
        <v>149</v>
      </c>
      <c r="H1843" t="b">
        <v>1</v>
      </c>
      <c r="I1843">
        <v>1E-3</v>
      </c>
      <c r="J1843">
        <v>1E-3</v>
      </c>
      <c r="K1843" t="str">
        <f t="shared" si="84"/>
        <v>&lt;</v>
      </c>
      <c r="L1843">
        <f t="shared" si="85"/>
        <v>1</v>
      </c>
      <c r="M1843">
        <f t="shared" si="86"/>
        <v>1</v>
      </c>
      <c r="N1843" t="s">
        <v>453</v>
      </c>
    </row>
    <row r="1844" spans="1:14">
      <c r="A1844" t="s">
        <v>451</v>
      </c>
      <c r="B1844" t="s">
        <v>452</v>
      </c>
      <c r="C1844" t="s">
        <v>296</v>
      </c>
      <c r="D1844" t="s">
        <v>297</v>
      </c>
      <c r="E1844" s="2">
        <v>45301.428472222222</v>
      </c>
      <c r="F1844" t="s">
        <v>150</v>
      </c>
      <c r="G1844" t="s">
        <v>149</v>
      </c>
      <c r="H1844" t="b">
        <v>1</v>
      </c>
      <c r="I1844">
        <v>1E-3</v>
      </c>
      <c r="J1844">
        <v>1E-3</v>
      </c>
      <c r="K1844" t="str">
        <f t="shared" si="84"/>
        <v>&lt;</v>
      </c>
      <c r="L1844">
        <f t="shared" si="85"/>
        <v>1</v>
      </c>
      <c r="M1844">
        <f t="shared" si="86"/>
        <v>1</v>
      </c>
      <c r="N1844" t="s">
        <v>453</v>
      </c>
    </row>
    <row r="1845" spans="1:14">
      <c r="A1845" t="s">
        <v>451</v>
      </c>
      <c r="B1845" t="s">
        <v>452</v>
      </c>
      <c r="C1845" t="s">
        <v>296</v>
      </c>
      <c r="D1845" t="s">
        <v>297</v>
      </c>
      <c r="E1845" s="2">
        <v>45334.452777777777</v>
      </c>
      <c r="F1845" t="s">
        <v>150</v>
      </c>
      <c r="G1845" t="s">
        <v>149</v>
      </c>
      <c r="H1845" t="b">
        <v>1</v>
      </c>
      <c r="I1845">
        <v>1E-3</v>
      </c>
      <c r="J1845">
        <v>1E-3</v>
      </c>
      <c r="K1845" t="str">
        <f t="shared" si="84"/>
        <v>&lt;</v>
      </c>
      <c r="L1845">
        <f t="shared" si="85"/>
        <v>1</v>
      </c>
      <c r="M1845">
        <f t="shared" si="86"/>
        <v>1</v>
      </c>
      <c r="N1845" t="s">
        <v>453</v>
      </c>
    </row>
    <row r="1846" spans="1:14">
      <c r="A1846" t="s">
        <v>451</v>
      </c>
      <c r="B1846" t="s">
        <v>452</v>
      </c>
      <c r="C1846" t="s">
        <v>268</v>
      </c>
      <c r="D1846" t="s">
        <v>271</v>
      </c>
      <c r="E1846" s="2">
        <v>45324.401388888888</v>
      </c>
      <c r="F1846" t="s">
        <v>150</v>
      </c>
      <c r="G1846" t="s">
        <v>149</v>
      </c>
      <c r="H1846" t="b">
        <v>1</v>
      </c>
      <c r="I1846">
        <v>1E-3</v>
      </c>
      <c r="J1846">
        <v>1E-3</v>
      </c>
      <c r="K1846" t="str">
        <f t="shared" si="84"/>
        <v>&lt;</v>
      </c>
      <c r="L1846">
        <f t="shared" si="85"/>
        <v>1</v>
      </c>
      <c r="M1846">
        <f t="shared" si="86"/>
        <v>1</v>
      </c>
      <c r="N1846" t="s">
        <v>453</v>
      </c>
    </row>
    <row r="1847" spans="1:14">
      <c r="A1847" t="s">
        <v>451</v>
      </c>
      <c r="B1847" t="s">
        <v>452</v>
      </c>
      <c r="C1847" t="s">
        <v>268</v>
      </c>
      <c r="D1847" t="s">
        <v>271</v>
      </c>
      <c r="E1847" s="2">
        <v>45352.370833333334</v>
      </c>
      <c r="F1847" t="s">
        <v>150</v>
      </c>
      <c r="G1847" t="s">
        <v>149</v>
      </c>
      <c r="H1847" t="b">
        <v>1</v>
      </c>
      <c r="I1847">
        <v>1E-3</v>
      </c>
      <c r="J1847">
        <v>1E-3</v>
      </c>
      <c r="K1847" t="str">
        <f t="shared" si="84"/>
        <v>&lt;</v>
      </c>
      <c r="L1847">
        <f t="shared" si="85"/>
        <v>1</v>
      </c>
      <c r="M1847">
        <f t="shared" si="86"/>
        <v>1</v>
      </c>
      <c r="N1847" t="s">
        <v>453</v>
      </c>
    </row>
    <row r="1848" spans="1:14">
      <c r="A1848" t="s">
        <v>451</v>
      </c>
      <c r="B1848" t="s">
        <v>452</v>
      </c>
      <c r="C1848" t="s">
        <v>268</v>
      </c>
      <c r="D1848" t="s">
        <v>271</v>
      </c>
      <c r="E1848" s="2">
        <v>45294.477083333331</v>
      </c>
      <c r="F1848" t="s">
        <v>150</v>
      </c>
      <c r="G1848" t="s">
        <v>149</v>
      </c>
      <c r="H1848" t="b">
        <v>1</v>
      </c>
      <c r="I1848">
        <v>1E-3</v>
      </c>
      <c r="J1848">
        <v>1E-3</v>
      </c>
      <c r="K1848" t="str">
        <f t="shared" si="84"/>
        <v>&lt;</v>
      </c>
      <c r="L1848">
        <f t="shared" si="85"/>
        <v>1</v>
      </c>
      <c r="M1848">
        <f t="shared" si="86"/>
        <v>1</v>
      </c>
      <c r="N1848" t="s">
        <v>453</v>
      </c>
    </row>
    <row r="1849" spans="1:14">
      <c r="A1849" t="s">
        <v>451</v>
      </c>
      <c r="B1849" t="s">
        <v>452</v>
      </c>
      <c r="C1849" t="s">
        <v>288</v>
      </c>
      <c r="D1849" t="s">
        <v>289</v>
      </c>
      <c r="E1849" s="2">
        <v>45313.492361111108</v>
      </c>
      <c r="F1849" t="s">
        <v>150</v>
      </c>
      <c r="G1849" t="s">
        <v>149</v>
      </c>
      <c r="H1849" t="b">
        <v>1</v>
      </c>
      <c r="I1849">
        <v>1E-3</v>
      </c>
      <c r="J1849">
        <v>1E-3</v>
      </c>
      <c r="K1849" t="str">
        <f t="shared" si="84"/>
        <v>&lt;</v>
      </c>
      <c r="L1849">
        <f t="shared" si="85"/>
        <v>1</v>
      </c>
      <c r="M1849">
        <f t="shared" si="86"/>
        <v>1</v>
      </c>
      <c r="N1849" t="s">
        <v>453</v>
      </c>
    </row>
    <row r="1850" spans="1:14">
      <c r="A1850" t="s">
        <v>451</v>
      </c>
      <c r="B1850" t="s">
        <v>452</v>
      </c>
      <c r="C1850" t="s">
        <v>255</v>
      </c>
      <c r="D1850" t="s">
        <v>258</v>
      </c>
      <c r="E1850" s="2">
        <v>45329.347222222219</v>
      </c>
      <c r="F1850" t="s">
        <v>150</v>
      </c>
      <c r="G1850" t="s">
        <v>149</v>
      </c>
      <c r="H1850" t="b">
        <v>1</v>
      </c>
      <c r="I1850">
        <v>1E-3</v>
      </c>
      <c r="J1850">
        <v>1E-3</v>
      </c>
      <c r="K1850" t="str">
        <f t="shared" si="84"/>
        <v>&lt;</v>
      </c>
      <c r="L1850">
        <f t="shared" si="85"/>
        <v>1</v>
      </c>
      <c r="M1850">
        <f t="shared" si="86"/>
        <v>1</v>
      </c>
      <c r="N1850" t="s">
        <v>453</v>
      </c>
    </row>
    <row r="1851" spans="1:14">
      <c r="A1851" t="s">
        <v>451</v>
      </c>
      <c r="B1851" t="s">
        <v>452</v>
      </c>
      <c r="C1851" t="s">
        <v>255</v>
      </c>
      <c r="D1851" t="s">
        <v>258</v>
      </c>
      <c r="E1851" s="2">
        <v>45307.425694444442</v>
      </c>
      <c r="F1851" t="s">
        <v>150</v>
      </c>
      <c r="G1851" t="s">
        <v>149</v>
      </c>
      <c r="H1851" t="b">
        <v>1</v>
      </c>
      <c r="I1851">
        <v>1E-3</v>
      </c>
      <c r="J1851">
        <v>1E-3</v>
      </c>
      <c r="K1851" t="str">
        <f t="shared" si="84"/>
        <v>&lt;</v>
      </c>
      <c r="L1851">
        <f t="shared" si="85"/>
        <v>1</v>
      </c>
      <c r="M1851">
        <f t="shared" si="86"/>
        <v>1</v>
      </c>
      <c r="N1851" t="s">
        <v>453</v>
      </c>
    </row>
    <row r="1852" spans="1:14">
      <c r="A1852" t="s">
        <v>451</v>
      </c>
      <c r="B1852" t="s">
        <v>452</v>
      </c>
      <c r="C1852" t="s">
        <v>255</v>
      </c>
      <c r="D1852" t="s">
        <v>258</v>
      </c>
      <c r="E1852" s="2">
        <v>45356.566666666666</v>
      </c>
      <c r="F1852" t="s">
        <v>150</v>
      </c>
      <c r="G1852" t="s">
        <v>149</v>
      </c>
      <c r="H1852" t="b">
        <v>1</v>
      </c>
      <c r="I1852">
        <v>1E-3</v>
      </c>
      <c r="J1852">
        <v>1E-3</v>
      </c>
      <c r="K1852" t="str">
        <f t="shared" si="84"/>
        <v>&lt;</v>
      </c>
      <c r="L1852">
        <f t="shared" si="85"/>
        <v>1</v>
      </c>
      <c r="M1852">
        <f t="shared" si="86"/>
        <v>1</v>
      </c>
      <c r="N1852" t="s">
        <v>453</v>
      </c>
    </row>
    <row r="1853" spans="1:14">
      <c r="A1853" t="s">
        <v>451</v>
      </c>
      <c r="B1853" t="s">
        <v>452</v>
      </c>
      <c r="C1853" t="s">
        <v>323</v>
      </c>
      <c r="D1853" t="s">
        <v>324</v>
      </c>
      <c r="E1853" s="2">
        <v>45294.625</v>
      </c>
      <c r="F1853" t="s">
        <v>150</v>
      </c>
      <c r="G1853" t="s">
        <v>149</v>
      </c>
      <c r="H1853" t="b">
        <v>1</v>
      </c>
      <c r="I1853">
        <v>1E-3</v>
      </c>
      <c r="J1853">
        <v>1E-3</v>
      </c>
      <c r="K1853" t="str">
        <f t="shared" si="84"/>
        <v>&lt;</v>
      </c>
      <c r="L1853">
        <f t="shared" si="85"/>
        <v>1</v>
      </c>
      <c r="M1853">
        <f t="shared" si="86"/>
        <v>1</v>
      </c>
      <c r="N1853" t="s">
        <v>453</v>
      </c>
    </row>
  </sheetData>
  <autoFilter ref="A1:N1853" xr:uid="{22F69D49-DF9D-413C-A53E-963DE8895797}"/>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29807E-9954-4191-B1F1-A07C6AC8A686}">
  <dimension ref="A1:I58"/>
  <sheetViews>
    <sheetView topLeftCell="C1" workbookViewId="0">
      <selection activeCell="L20" sqref="L20"/>
    </sheetView>
  </sheetViews>
  <sheetFormatPr defaultRowHeight="15"/>
  <cols>
    <col min="1" max="1" width="9.7109375" bestFit="1" customWidth="1"/>
    <col min="2" max="2" width="9" bestFit="1" customWidth="1"/>
    <col min="3" max="3" width="26.7109375" style="32" bestFit="1" customWidth="1"/>
    <col min="4" max="4" width="37.85546875" bestFit="1" customWidth="1"/>
    <col min="5" max="5" width="13.85546875" style="2" bestFit="1" customWidth="1"/>
    <col min="6" max="6" width="12.140625" bestFit="1" customWidth="1"/>
    <col min="7" max="7" width="6.7109375" style="34" bestFit="1" customWidth="1"/>
    <col min="8" max="8" width="10.7109375" bestFit="1" customWidth="1"/>
    <col min="9" max="9" width="8.42578125" bestFit="1" customWidth="1"/>
  </cols>
  <sheetData>
    <row r="1" spans="1:9">
      <c r="A1" t="s">
        <v>445</v>
      </c>
      <c r="B1" t="s">
        <v>446</v>
      </c>
      <c r="C1" s="32" t="s">
        <v>585</v>
      </c>
      <c r="D1" t="s">
        <v>586</v>
      </c>
      <c r="E1" s="2" t="s">
        <v>587</v>
      </c>
      <c r="F1" t="s">
        <v>588</v>
      </c>
      <c r="G1" s="34" t="s">
        <v>589</v>
      </c>
      <c r="H1" t="s">
        <v>447</v>
      </c>
      <c r="I1" t="s">
        <v>590</v>
      </c>
    </row>
    <row r="2" spans="1:9">
      <c r="A2" t="s">
        <v>451</v>
      </c>
      <c r="B2" t="s">
        <v>591</v>
      </c>
      <c r="C2" s="32" t="s">
        <v>592</v>
      </c>
      <c r="D2" t="s">
        <v>593</v>
      </c>
      <c r="E2" s="2">
        <v>42545</v>
      </c>
      <c r="F2" t="s">
        <v>150</v>
      </c>
      <c r="G2" s="34" t="s">
        <v>453</v>
      </c>
      <c r="I2">
        <v>4.3</v>
      </c>
    </row>
    <row r="3" spans="1:9">
      <c r="A3" t="s">
        <v>451</v>
      </c>
      <c r="B3" t="s">
        <v>591</v>
      </c>
      <c r="C3" s="32" t="s">
        <v>594</v>
      </c>
      <c r="D3" t="s">
        <v>595</v>
      </c>
      <c r="E3" s="2">
        <v>42545</v>
      </c>
      <c r="F3" t="s">
        <v>150</v>
      </c>
      <c r="G3" s="34" t="s">
        <v>453</v>
      </c>
      <c r="H3" t="s">
        <v>596</v>
      </c>
      <c r="I3">
        <v>1</v>
      </c>
    </row>
    <row r="4" spans="1:9">
      <c r="A4" t="s">
        <v>451</v>
      </c>
      <c r="B4" t="s">
        <v>591</v>
      </c>
      <c r="C4" s="32" t="s">
        <v>592</v>
      </c>
      <c r="D4" t="s">
        <v>593</v>
      </c>
      <c r="E4" s="2">
        <v>42643</v>
      </c>
      <c r="F4" t="s">
        <v>150</v>
      </c>
      <c r="G4" s="34" t="s">
        <v>453</v>
      </c>
      <c r="I4">
        <v>7</v>
      </c>
    </row>
    <row r="5" spans="1:9">
      <c r="A5" t="s">
        <v>451</v>
      </c>
      <c r="B5" t="s">
        <v>591</v>
      </c>
      <c r="C5" s="32" t="s">
        <v>594</v>
      </c>
      <c r="D5" t="s">
        <v>595</v>
      </c>
      <c r="E5" s="2">
        <v>42649</v>
      </c>
      <c r="F5" t="s">
        <v>150</v>
      </c>
      <c r="G5" s="34" t="s">
        <v>453</v>
      </c>
      <c r="I5">
        <v>3.9</v>
      </c>
    </row>
    <row r="6" spans="1:9">
      <c r="A6" t="s">
        <v>451</v>
      </c>
      <c r="B6" t="s">
        <v>591</v>
      </c>
      <c r="C6" s="32" t="s">
        <v>597</v>
      </c>
      <c r="D6" t="s">
        <v>598</v>
      </c>
      <c r="E6" s="2">
        <v>42649</v>
      </c>
      <c r="F6" t="s">
        <v>150</v>
      </c>
      <c r="G6" s="34" t="s">
        <v>453</v>
      </c>
      <c r="H6" t="s">
        <v>596</v>
      </c>
      <c r="I6">
        <v>1</v>
      </c>
    </row>
    <row r="7" spans="1:9">
      <c r="A7" t="s">
        <v>451</v>
      </c>
      <c r="B7" t="s">
        <v>591</v>
      </c>
      <c r="C7" s="32" t="s">
        <v>594</v>
      </c>
      <c r="D7" t="s">
        <v>595</v>
      </c>
      <c r="E7" s="2">
        <v>43220</v>
      </c>
      <c r="F7" t="s">
        <v>150</v>
      </c>
      <c r="G7" s="34" t="s">
        <v>453</v>
      </c>
      <c r="H7" t="s">
        <v>596</v>
      </c>
      <c r="I7">
        <v>1</v>
      </c>
    </row>
    <row r="8" spans="1:9">
      <c r="A8" t="s">
        <v>451</v>
      </c>
      <c r="B8" t="s">
        <v>591</v>
      </c>
      <c r="C8" s="32" t="s">
        <v>592</v>
      </c>
      <c r="D8" t="s">
        <v>593</v>
      </c>
      <c r="E8" s="2">
        <v>43370</v>
      </c>
      <c r="F8" t="s">
        <v>150</v>
      </c>
      <c r="G8" s="34" t="s">
        <v>453</v>
      </c>
      <c r="H8" t="s">
        <v>596</v>
      </c>
      <c r="I8">
        <v>1</v>
      </c>
    </row>
    <row r="9" spans="1:9">
      <c r="A9" t="s">
        <v>451</v>
      </c>
      <c r="B9" t="s">
        <v>591</v>
      </c>
      <c r="C9" s="32" t="s">
        <v>594</v>
      </c>
      <c r="D9" t="s">
        <v>595</v>
      </c>
      <c r="E9" s="2">
        <v>43370</v>
      </c>
      <c r="F9" t="s">
        <v>150</v>
      </c>
      <c r="G9" s="34" t="s">
        <v>453</v>
      </c>
      <c r="H9" t="s">
        <v>596</v>
      </c>
      <c r="I9">
        <v>1</v>
      </c>
    </row>
    <row r="10" spans="1:9">
      <c r="A10" t="s">
        <v>451</v>
      </c>
      <c r="B10" t="s">
        <v>591</v>
      </c>
      <c r="C10" s="32" t="s">
        <v>597</v>
      </c>
      <c r="D10" t="s">
        <v>598</v>
      </c>
      <c r="E10" s="2">
        <v>43370</v>
      </c>
      <c r="F10" t="s">
        <v>150</v>
      </c>
      <c r="G10" s="34" t="s">
        <v>453</v>
      </c>
      <c r="H10" t="s">
        <v>596</v>
      </c>
      <c r="I10">
        <v>1</v>
      </c>
    </row>
    <row r="11" spans="1:9">
      <c r="A11" t="s">
        <v>451</v>
      </c>
      <c r="B11" t="s">
        <v>591</v>
      </c>
      <c r="C11" s="32" t="s">
        <v>592</v>
      </c>
      <c r="D11" t="s">
        <v>593</v>
      </c>
      <c r="E11" s="2">
        <v>43613</v>
      </c>
      <c r="F11" t="s">
        <v>150</v>
      </c>
      <c r="G11" s="34" t="s">
        <v>453</v>
      </c>
      <c r="H11" t="s">
        <v>596</v>
      </c>
      <c r="I11">
        <v>1</v>
      </c>
    </row>
    <row r="12" spans="1:9">
      <c r="A12" t="s">
        <v>451</v>
      </c>
      <c r="B12" t="s">
        <v>591</v>
      </c>
      <c r="C12" s="32" t="s">
        <v>594</v>
      </c>
      <c r="D12" t="s">
        <v>595</v>
      </c>
      <c r="E12" s="2">
        <v>43613</v>
      </c>
      <c r="F12" t="s">
        <v>150</v>
      </c>
      <c r="G12" s="34" t="s">
        <v>453</v>
      </c>
      <c r="H12" t="s">
        <v>596</v>
      </c>
      <c r="I12">
        <v>1</v>
      </c>
    </row>
    <row r="13" spans="1:9">
      <c r="A13" t="s">
        <v>451</v>
      </c>
      <c r="B13" t="s">
        <v>599</v>
      </c>
      <c r="C13" s="32">
        <v>121157</v>
      </c>
      <c r="D13" t="s">
        <v>600</v>
      </c>
      <c r="E13" s="2">
        <v>42633</v>
      </c>
      <c r="F13" t="s">
        <v>150</v>
      </c>
      <c r="G13" s="34" t="s">
        <v>601</v>
      </c>
      <c r="H13" t="s">
        <v>596</v>
      </c>
      <c r="I13">
        <v>1</v>
      </c>
    </row>
    <row r="14" spans="1:9">
      <c r="A14" t="s">
        <v>451</v>
      </c>
      <c r="B14" t="s">
        <v>599</v>
      </c>
      <c r="C14" s="32">
        <v>204173</v>
      </c>
      <c r="D14" t="s">
        <v>602</v>
      </c>
      <c r="E14" s="2">
        <v>42640</v>
      </c>
      <c r="F14" t="s">
        <v>150</v>
      </c>
      <c r="G14" s="34" t="s">
        <v>601</v>
      </c>
      <c r="H14" t="s">
        <v>596</v>
      </c>
      <c r="I14">
        <v>1</v>
      </c>
    </row>
    <row r="15" spans="1:9">
      <c r="A15" t="s">
        <v>451</v>
      </c>
      <c r="B15" t="s">
        <v>599</v>
      </c>
      <c r="C15" s="32">
        <v>205225</v>
      </c>
      <c r="D15" t="s">
        <v>603</v>
      </c>
      <c r="E15" s="2">
        <v>42640</v>
      </c>
      <c r="F15" t="s">
        <v>150</v>
      </c>
      <c r="G15" s="34" t="s">
        <v>601</v>
      </c>
      <c r="H15" t="s">
        <v>596</v>
      </c>
      <c r="I15">
        <v>1</v>
      </c>
    </row>
    <row r="16" spans="1:9">
      <c r="A16" t="s">
        <v>451</v>
      </c>
      <c r="B16" t="s">
        <v>599</v>
      </c>
      <c r="C16" s="32">
        <v>205148</v>
      </c>
      <c r="D16" t="s">
        <v>604</v>
      </c>
      <c r="E16" s="2">
        <v>42640</v>
      </c>
      <c r="F16" t="s">
        <v>150</v>
      </c>
      <c r="G16" s="34" t="s">
        <v>601</v>
      </c>
      <c r="H16" t="s">
        <v>596</v>
      </c>
      <c r="I16">
        <v>1</v>
      </c>
    </row>
    <row r="17" spans="1:9">
      <c r="A17" t="s">
        <v>451</v>
      </c>
      <c r="B17" t="s">
        <v>599</v>
      </c>
      <c r="C17" s="32">
        <v>204173</v>
      </c>
      <c r="D17" t="s">
        <v>602</v>
      </c>
      <c r="E17" s="2">
        <v>42655</v>
      </c>
      <c r="F17" t="s">
        <v>150</v>
      </c>
      <c r="G17" s="34" t="s">
        <v>601</v>
      </c>
      <c r="I17">
        <v>1.4</v>
      </c>
    </row>
    <row r="18" spans="1:9">
      <c r="A18" t="s">
        <v>451</v>
      </c>
      <c r="B18" t="s">
        <v>599</v>
      </c>
      <c r="C18" s="32">
        <v>121157</v>
      </c>
      <c r="D18" t="s">
        <v>600</v>
      </c>
      <c r="E18" s="2">
        <v>43017</v>
      </c>
      <c r="F18" t="s">
        <v>150</v>
      </c>
      <c r="G18" s="34" t="s">
        <v>601</v>
      </c>
      <c r="I18">
        <v>9</v>
      </c>
    </row>
    <row r="19" spans="1:9">
      <c r="A19" t="s">
        <v>451</v>
      </c>
      <c r="B19" t="s">
        <v>599</v>
      </c>
      <c r="C19" s="32">
        <v>467</v>
      </c>
      <c r="D19" t="s">
        <v>605</v>
      </c>
      <c r="E19" s="2">
        <v>43068</v>
      </c>
      <c r="F19" t="s">
        <v>150</v>
      </c>
      <c r="G19" s="34" t="s">
        <v>601</v>
      </c>
      <c r="I19">
        <v>6.4</v>
      </c>
    </row>
    <row r="20" spans="1:9">
      <c r="A20" t="s">
        <v>451</v>
      </c>
      <c r="B20" t="s">
        <v>599</v>
      </c>
      <c r="C20" s="32">
        <v>467</v>
      </c>
      <c r="D20" t="s">
        <v>605</v>
      </c>
      <c r="E20" s="2">
        <v>43432</v>
      </c>
      <c r="F20" t="s">
        <v>150</v>
      </c>
      <c r="G20" s="34" t="s">
        <v>601</v>
      </c>
      <c r="I20">
        <v>20</v>
      </c>
    </row>
    <row r="21" spans="1:9">
      <c r="A21" t="s">
        <v>451</v>
      </c>
      <c r="B21" t="s">
        <v>599</v>
      </c>
      <c r="C21" s="32">
        <v>204173</v>
      </c>
      <c r="D21" t="s">
        <v>602</v>
      </c>
      <c r="E21" s="2">
        <v>43430</v>
      </c>
      <c r="F21" t="s">
        <v>150</v>
      </c>
      <c r="G21" s="34" t="s">
        <v>601</v>
      </c>
      <c r="H21" t="s">
        <v>596</v>
      </c>
      <c r="I21">
        <v>1</v>
      </c>
    </row>
    <row r="22" spans="1:9">
      <c r="A22" t="s">
        <v>451</v>
      </c>
      <c r="B22" t="s">
        <v>599</v>
      </c>
      <c r="C22" s="32">
        <v>121157</v>
      </c>
      <c r="D22" t="s">
        <v>600</v>
      </c>
      <c r="E22" s="2">
        <v>43444</v>
      </c>
      <c r="F22" t="s">
        <v>150</v>
      </c>
      <c r="G22" s="34" t="s">
        <v>601</v>
      </c>
      <c r="H22" t="s">
        <v>596</v>
      </c>
      <c r="I22">
        <v>1</v>
      </c>
    </row>
    <row r="23" spans="1:9">
      <c r="A23" t="s">
        <v>451</v>
      </c>
      <c r="B23" t="s">
        <v>599</v>
      </c>
      <c r="C23" s="32">
        <v>484907</v>
      </c>
      <c r="D23" t="s">
        <v>606</v>
      </c>
      <c r="E23" s="2">
        <v>43437</v>
      </c>
      <c r="F23" t="s">
        <v>150</v>
      </c>
      <c r="G23" s="34" t="s">
        <v>601</v>
      </c>
      <c r="H23" t="s">
        <v>596</v>
      </c>
      <c r="I23">
        <v>1</v>
      </c>
    </row>
    <row r="24" spans="1:9">
      <c r="A24" t="s">
        <v>451</v>
      </c>
      <c r="B24" t="s">
        <v>599</v>
      </c>
      <c r="C24" s="32">
        <v>205148</v>
      </c>
      <c r="D24" t="s">
        <v>604</v>
      </c>
      <c r="E24" s="2">
        <v>43438</v>
      </c>
      <c r="F24" t="s">
        <v>150</v>
      </c>
      <c r="G24" s="34" t="s">
        <v>601</v>
      </c>
      <c r="H24" t="s">
        <v>596</v>
      </c>
      <c r="I24">
        <v>1</v>
      </c>
    </row>
    <row r="25" spans="1:9">
      <c r="A25" t="s">
        <v>451</v>
      </c>
      <c r="B25" t="s">
        <v>599</v>
      </c>
      <c r="C25" s="32">
        <v>205225</v>
      </c>
      <c r="D25" t="s">
        <v>603</v>
      </c>
      <c r="E25" s="2">
        <v>43439</v>
      </c>
      <c r="F25" t="s">
        <v>150</v>
      </c>
      <c r="G25" s="34" t="s">
        <v>601</v>
      </c>
      <c r="H25" t="s">
        <v>596</v>
      </c>
      <c r="I25">
        <v>1</v>
      </c>
    </row>
    <row r="26" spans="1:9">
      <c r="A26" t="s">
        <v>451</v>
      </c>
      <c r="B26" t="s">
        <v>599</v>
      </c>
      <c r="C26" s="32">
        <v>204173</v>
      </c>
      <c r="D26" t="s">
        <v>602</v>
      </c>
      <c r="E26" s="2">
        <v>43537</v>
      </c>
      <c r="F26" t="s">
        <v>150</v>
      </c>
      <c r="G26" s="34" t="s">
        <v>601</v>
      </c>
      <c r="H26" t="s">
        <v>596</v>
      </c>
      <c r="I26">
        <v>1</v>
      </c>
    </row>
    <row r="27" spans="1:9">
      <c r="A27" t="s">
        <v>451</v>
      </c>
      <c r="B27" t="s">
        <v>599</v>
      </c>
      <c r="C27" s="32">
        <v>205225</v>
      </c>
      <c r="D27" t="s">
        <v>603</v>
      </c>
      <c r="E27" s="2">
        <v>43537</v>
      </c>
      <c r="F27" t="s">
        <v>150</v>
      </c>
      <c r="G27" s="34" t="s">
        <v>601</v>
      </c>
      <c r="H27" t="s">
        <v>596</v>
      </c>
      <c r="I27">
        <v>1</v>
      </c>
    </row>
    <row r="28" spans="1:9">
      <c r="A28" t="s">
        <v>451</v>
      </c>
      <c r="B28" t="s">
        <v>599</v>
      </c>
      <c r="C28" s="32">
        <v>484907</v>
      </c>
      <c r="D28" t="s">
        <v>606</v>
      </c>
      <c r="E28" s="2">
        <v>43532</v>
      </c>
      <c r="F28" t="s">
        <v>150</v>
      </c>
      <c r="G28" s="34" t="s">
        <v>601</v>
      </c>
      <c r="H28" t="s">
        <v>596</v>
      </c>
      <c r="I28">
        <v>1</v>
      </c>
    </row>
    <row r="29" spans="1:9">
      <c r="A29" t="s">
        <v>451</v>
      </c>
      <c r="B29" t="s">
        <v>599</v>
      </c>
      <c r="C29" s="32">
        <v>121157</v>
      </c>
      <c r="D29" t="s">
        <v>600</v>
      </c>
      <c r="E29" s="2">
        <v>43529</v>
      </c>
      <c r="F29" t="s">
        <v>150</v>
      </c>
      <c r="G29" s="34" t="s">
        <v>601</v>
      </c>
      <c r="H29" t="s">
        <v>596</v>
      </c>
      <c r="I29">
        <v>1</v>
      </c>
    </row>
    <row r="30" spans="1:9">
      <c r="A30" t="s">
        <v>451</v>
      </c>
      <c r="B30" t="s">
        <v>599</v>
      </c>
      <c r="C30" s="32">
        <v>467</v>
      </c>
      <c r="D30" t="s">
        <v>605</v>
      </c>
      <c r="E30" s="2">
        <v>43537</v>
      </c>
      <c r="F30" t="s">
        <v>150</v>
      </c>
      <c r="G30" s="34" t="s">
        <v>601</v>
      </c>
      <c r="H30" t="s">
        <v>596</v>
      </c>
      <c r="I30">
        <v>1</v>
      </c>
    </row>
    <row r="31" spans="1:9">
      <c r="A31" t="s">
        <v>451</v>
      </c>
      <c r="B31" t="s">
        <v>599</v>
      </c>
      <c r="C31" s="32">
        <v>467</v>
      </c>
      <c r="D31" t="s">
        <v>605</v>
      </c>
      <c r="E31" s="2">
        <v>43557</v>
      </c>
      <c r="F31" t="s">
        <v>150</v>
      </c>
      <c r="G31" s="34" t="s">
        <v>601</v>
      </c>
      <c r="I31">
        <v>15</v>
      </c>
    </row>
    <row r="32" spans="1:9">
      <c r="A32" t="s">
        <v>451</v>
      </c>
      <c r="B32" t="s">
        <v>599</v>
      </c>
      <c r="C32" s="32">
        <v>484907</v>
      </c>
      <c r="D32" t="s">
        <v>606</v>
      </c>
      <c r="E32" s="2">
        <v>43565</v>
      </c>
      <c r="F32" t="s">
        <v>150</v>
      </c>
      <c r="G32" s="34" t="s">
        <v>601</v>
      </c>
      <c r="I32">
        <v>2</v>
      </c>
    </row>
    <row r="33" spans="1:9">
      <c r="A33" t="s">
        <v>451</v>
      </c>
      <c r="B33" t="s">
        <v>599</v>
      </c>
      <c r="C33" s="32">
        <v>484907</v>
      </c>
      <c r="D33" t="s">
        <v>606</v>
      </c>
      <c r="E33" s="2">
        <v>43599</v>
      </c>
      <c r="F33" t="s">
        <v>150</v>
      </c>
      <c r="G33" s="34" t="s">
        <v>601</v>
      </c>
      <c r="H33" t="s">
        <v>596</v>
      </c>
      <c r="I33">
        <v>1</v>
      </c>
    </row>
    <row r="34" spans="1:9">
      <c r="A34" t="s">
        <v>451</v>
      </c>
      <c r="B34" t="s">
        <v>599</v>
      </c>
      <c r="C34" s="32">
        <v>121157</v>
      </c>
      <c r="D34" t="s">
        <v>600</v>
      </c>
      <c r="E34" s="2">
        <v>43580</v>
      </c>
      <c r="F34" t="s">
        <v>150</v>
      </c>
      <c r="G34" s="34" t="s">
        <v>601</v>
      </c>
      <c r="H34" t="s">
        <v>596</v>
      </c>
      <c r="I34">
        <v>1</v>
      </c>
    </row>
    <row r="35" spans="1:9">
      <c r="A35" t="s">
        <v>451</v>
      </c>
      <c r="B35" t="s">
        <v>599</v>
      </c>
      <c r="C35" s="32">
        <v>205148</v>
      </c>
      <c r="D35" t="s">
        <v>604</v>
      </c>
      <c r="E35" s="2">
        <v>43529</v>
      </c>
      <c r="F35" t="s">
        <v>150</v>
      </c>
      <c r="G35" s="34" t="s">
        <v>601</v>
      </c>
      <c r="H35" t="s">
        <v>596</v>
      </c>
      <c r="I35">
        <v>1</v>
      </c>
    </row>
    <row r="36" spans="1:9">
      <c r="A36" t="s">
        <v>451</v>
      </c>
      <c r="B36" t="s">
        <v>599</v>
      </c>
      <c r="C36" s="32">
        <v>467</v>
      </c>
      <c r="D36" t="s">
        <v>605</v>
      </c>
      <c r="E36" s="2">
        <v>43592</v>
      </c>
      <c r="F36" t="s">
        <v>150</v>
      </c>
      <c r="G36" s="34" t="s">
        <v>601</v>
      </c>
      <c r="I36">
        <v>21</v>
      </c>
    </row>
    <row r="37" spans="1:9">
      <c r="A37" t="s">
        <v>451</v>
      </c>
      <c r="B37" t="s">
        <v>599</v>
      </c>
      <c r="C37" s="32">
        <v>121157</v>
      </c>
      <c r="D37" t="s">
        <v>600</v>
      </c>
      <c r="E37" s="2">
        <v>43612</v>
      </c>
      <c r="F37" t="s">
        <v>150</v>
      </c>
      <c r="G37" s="34" t="s">
        <v>601</v>
      </c>
      <c r="H37" t="s">
        <v>596</v>
      </c>
      <c r="I37">
        <v>1</v>
      </c>
    </row>
    <row r="38" spans="1:9">
      <c r="A38" t="s">
        <v>451</v>
      </c>
      <c r="B38" t="s">
        <v>599</v>
      </c>
      <c r="C38" s="32">
        <v>467</v>
      </c>
      <c r="D38" t="s">
        <v>605</v>
      </c>
      <c r="E38" s="2">
        <v>43627</v>
      </c>
      <c r="F38" t="s">
        <v>150</v>
      </c>
      <c r="G38" s="34" t="s">
        <v>601</v>
      </c>
      <c r="I38">
        <v>11</v>
      </c>
    </row>
    <row r="39" spans="1:9">
      <c r="A39" t="s">
        <v>451</v>
      </c>
      <c r="B39" t="s">
        <v>599</v>
      </c>
      <c r="C39" s="32">
        <v>484907</v>
      </c>
      <c r="D39" t="s">
        <v>606</v>
      </c>
      <c r="E39" s="2">
        <v>43641</v>
      </c>
      <c r="F39" t="s">
        <v>150</v>
      </c>
      <c r="G39" s="34" t="s">
        <v>601</v>
      </c>
      <c r="I39">
        <v>1</v>
      </c>
    </row>
    <row r="40" spans="1:9">
      <c r="A40" t="s">
        <v>451</v>
      </c>
      <c r="B40" t="s">
        <v>599</v>
      </c>
      <c r="C40" s="32">
        <v>121157</v>
      </c>
      <c r="D40" t="s">
        <v>600</v>
      </c>
      <c r="E40" s="2">
        <v>43641</v>
      </c>
      <c r="F40" t="s">
        <v>150</v>
      </c>
      <c r="G40" s="34" t="s">
        <v>601</v>
      </c>
      <c r="H40" t="s">
        <v>596</v>
      </c>
      <c r="I40">
        <v>1</v>
      </c>
    </row>
    <row r="41" spans="1:9">
      <c r="A41" t="s">
        <v>451</v>
      </c>
      <c r="B41" t="s">
        <v>607</v>
      </c>
      <c r="C41" s="32">
        <v>31601</v>
      </c>
      <c r="D41" t="s">
        <v>608</v>
      </c>
      <c r="E41" s="2">
        <v>42675</v>
      </c>
      <c r="F41" t="s">
        <v>150</v>
      </c>
      <c r="G41" s="34" t="s">
        <v>601</v>
      </c>
      <c r="H41" t="s">
        <v>609</v>
      </c>
      <c r="I41">
        <v>1</v>
      </c>
    </row>
    <row r="42" spans="1:9">
      <c r="A42" t="s">
        <v>451</v>
      </c>
      <c r="B42" t="s">
        <v>607</v>
      </c>
      <c r="C42" s="32">
        <v>50319</v>
      </c>
      <c r="D42" t="s">
        <v>610</v>
      </c>
      <c r="E42" s="2">
        <v>42675</v>
      </c>
      <c r="F42" t="s">
        <v>150</v>
      </c>
      <c r="G42" s="34" t="s">
        <v>601</v>
      </c>
      <c r="I42">
        <v>1.2</v>
      </c>
    </row>
    <row r="43" spans="1:9">
      <c r="A43" t="s">
        <v>451</v>
      </c>
      <c r="B43" t="s">
        <v>607</v>
      </c>
      <c r="C43" s="32">
        <v>20003</v>
      </c>
      <c r="D43" t="s">
        <v>611</v>
      </c>
      <c r="E43" s="2">
        <v>42675</v>
      </c>
      <c r="F43" t="s">
        <v>150</v>
      </c>
      <c r="G43" s="34" t="s">
        <v>601</v>
      </c>
      <c r="H43" t="s">
        <v>609</v>
      </c>
      <c r="I43">
        <v>1</v>
      </c>
    </row>
    <row r="44" spans="1:9">
      <c r="A44" t="s">
        <v>451</v>
      </c>
      <c r="B44" t="s">
        <v>607</v>
      </c>
      <c r="C44" s="32">
        <v>20003</v>
      </c>
      <c r="D44" t="s">
        <v>611</v>
      </c>
      <c r="E44" s="2">
        <v>42990</v>
      </c>
      <c r="F44" t="s">
        <v>150</v>
      </c>
      <c r="G44" s="34" t="s">
        <v>601</v>
      </c>
      <c r="H44" t="s">
        <v>609</v>
      </c>
      <c r="I44">
        <v>1</v>
      </c>
    </row>
    <row r="45" spans="1:9">
      <c r="A45" t="s">
        <v>451</v>
      </c>
      <c r="B45" t="s">
        <v>607</v>
      </c>
      <c r="C45" s="32">
        <v>31601</v>
      </c>
      <c r="D45" t="s">
        <v>608</v>
      </c>
      <c r="E45" s="2">
        <v>42990</v>
      </c>
      <c r="F45" t="s">
        <v>150</v>
      </c>
      <c r="G45" s="34" t="s">
        <v>601</v>
      </c>
      <c r="H45" t="s">
        <v>609</v>
      </c>
      <c r="I45">
        <v>1</v>
      </c>
    </row>
    <row r="46" spans="1:9">
      <c r="A46" t="s">
        <v>451</v>
      </c>
      <c r="B46" t="s">
        <v>607</v>
      </c>
      <c r="C46" s="32">
        <v>50319</v>
      </c>
      <c r="D46" t="s">
        <v>610</v>
      </c>
      <c r="E46" s="2">
        <v>42990</v>
      </c>
      <c r="F46" t="s">
        <v>150</v>
      </c>
      <c r="G46" s="34" t="s">
        <v>601</v>
      </c>
      <c r="H46" t="s">
        <v>609</v>
      </c>
      <c r="I46">
        <v>1</v>
      </c>
    </row>
    <row r="47" spans="1:9">
      <c r="A47" t="s">
        <v>451</v>
      </c>
      <c r="B47" t="s">
        <v>607</v>
      </c>
      <c r="C47" s="32">
        <v>20003</v>
      </c>
      <c r="D47" t="s">
        <v>611</v>
      </c>
      <c r="E47" s="2">
        <v>43354</v>
      </c>
      <c r="F47" t="s">
        <v>150</v>
      </c>
      <c r="G47" s="34" t="s">
        <v>601</v>
      </c>
      <c r="H47" t="s">
        <v>609</v>
      </c>
      <c r="I47">
        <v>1</v>
      </c>
    </row>
    <row r="48" spans="1:9">
      <c r="A48" t="s">
        <v>451</v>
      </c>
      <c r="B48" t="s">
        <v>607</v>
      </c>
      <c r="C48" s="32">
        <v>6</v>
      </c>
      <c r="D48" t="s">
        <v>612</v>
      </c>
      <c r="E48" s="2">
        <v>43354</v>
      </c>
      <c r="F48" t="s">
        <v>150</v>
      </c>
      <c r="G48" s="34" t="s">
        <v>601</v>
      </c>
      <c r="I48">
        <v>59</v>
      </c>
    </row>
    <row r="49" spans="1:9">
      <c r="A49" t="s">
        <v>451</v>
      </c>
      <c r="B49" t="s">
        <v>607</v>
      </c>
      <c r="C49" s="32">
        <v>50319</v>
      </c>
      <c r="D49" t="s">
        <v>610</v>
      </c>
      <c r="E49" s="2">
        <v>43354</v>
      </c>
      <c r="F49" t="s">
        <v>150</v>
      </c>
      <c r="G49" s="34" t="s">
        <v>601</v>
      </c>
      <c r="H49" t="s">
        <v>609</v>
      </c>
      <c r="I49">
        <v>1</v>
      </c>
    </row>
    <row r="50" spans="1:9">
      <c r="A50" t="s">
        <v>451</v>
      </c>
      <c r="B50" t="s">
        <v>607</v>
      </c>
      <c r="C50" s="32">
        <v>31601</v>
      </c>
      <c r="D50" t="s">
        <v>608</v>
      </c>
      <c r="E50" s="2">
        <v>43354</v>
      </c>
      <c r="F50" t="s">
        <v>150</v>
      </c>
      <c r="G50" s="34" t="s">
        <v>601</v>
      </c>
      <c r="H50" t="s">
        <v>609</v>
      </c>
      <c r="I50">
        <v>1</v>
      </c>
    </row>
    <row r="51" spans="1:9">
      <c r="A51" t="s">
        <v>451</v>
      </c>
      <c r="B51" t="s">
        <v>607</v>
      </c>
      <c r="C51" s="32">
        <v>20003</v>
      </c>
      <c r="D51" t="s">
        <v>611</v>
      </c>
      <c r="E51" s="2">
        <v>43704</v>
      </c>
      <c r="F51" t="s">
        <v>150</v>
      </c>
      <c r="G51" s="34" t="s">
        <v>601</v>
      </c>
      <c r="H51" t="s">
        <v>609</v>
      </c>
      <c r="I51">
        <v>5</v>
      </c>
    </row>
    <row r="52" spans="1:9">
      <c r="A52" t="s">
        <v>451</v>
      </c>
      <c r="B52" t="s">
        <v>607</v>
      </c>
      <c r="C52" s="32">
        <v>50319</v>
      </c>
      <c r="D52" t="s">
        <v>610</v>
      </c>
      <c r="E52" s="2">
        <v>43704</v>
      </c>
      <c r="F52" t="s">
        <v>150</v>
      </c>
      <c r="G52" s="34" t="s">
        <v>601</v>
      </c>
      <c r="H52" t="s">
        <v>609</v>
      </c>
      <c r="I52">
        <v>5</v>
      </c>
    </row>
    <row r="53" spans="1:9">
      <c r="A53" t="s">
        <v>451</v>
      </c>
      <c r="B53" t="s">
        <v>607</v>
      </c>
      <c r="C53" s="32">
        <v>31601</v>
      </c>
      <c r="D53" t="s">
        <v>608</v>
      </c>
      <c r="E53" s="2">
        <v>43704</v>
      </c>
      <c r="F53" t="s">
        <v>150</v>
      </c>
      <c r="G53" s="34" t="s">
        <v>601</v>
      </c>
      <c r="H53" t="s">
        <v>609</v>
      </c>
      <c r="I53">
        <v>5</v>
      </c>
    </row>
    <row r="54" spans="1:9">
      <c r="A54" t="s">
        <v>451</v>
      </c>
      <c r="B54" t="s">
        <v>607</v>
      </c>
      <c r="C54" s="32">
        <v>6</v>
      </c>
      <c r="D54" t="s">
        <v>612</v>
      </c>
      <c r="E54" s="2">
        <v>43704</v>
      </c>
      <c r="F54" t="s">
        <v>150</v>
      </c>
      <c r="G54" s="34" t="s">
        <v>601</v>
      </c>
      <c r="I54">
        <v>14.85</v>
      </c>
    </row>
    <row r="55" spans="1:9">
      <c r="A55" t="s">
        <v>451</v>
      </c>
      <c r="B55" t="s">
        <v>607</v>
      </c>
      <c r="C55" s="32">
        <v>31601</v>
      </c>
      <c r="D55" t="s">
        <v>608</v>
      </c>
      <c r="E55" s="2">
        <v>43739</v>
      </c>
      <c r="F55" t="s">
        <v>150</v>
      </c>
      <c r="G55" s="34" t="s">
        <v>601</v>
      </c>
      <c r="H55" t="s">
        <v>609</v>
      </c>
      <c r="I55">
        <v>5</v>
      </c>
    </row>
    <row r="56" spans="1:9">
      <c r="A56" t="s">
        <v>451</v>
      </c>
      <c r="B56" t="s">
        <v>607</v>
      </c>
      <c r="C56" s="32">
        <v>50319</v>
      </c>
      <c r="D56" t="s">
        <v>610</v>
      </c>
      <c r="E56" s="2">
        <v>43739</v>
      </c>
      <c r="F56" t="s">
        <v>150</v>
      </c>
      <c r="G56" s="34" t="s">
        <v>601</v>
      </c>
      <c r="H56" t="s">
        <v>609</v>
      </c>
      <c r="I56">
        <v>5</v>
      </c>
    </row>
    <row r="57" spans="1:9">
      <c r="A57" t="s">
        <v>451</v>
      </c>
      <c r="B57" t="s">
        <v>607</v>
      </c>
      <c r="C57" s="32">
        <v>20003</v>
      </c>
      <c r="D57" t="s">
        <v>611</v>
      </c>
      <c r="E57" s="2">
        <v>43739</v>
      </c>
      <c r="F57" t="s">
        <v>150</v>
      </c>
      <c r="G57" s="34" t="s">
        <v>601</v>
      </c>
      <c r="H57" t="s">
        <v>609</v>
      </c>
      <c r="I57">
        <v>5</v>
      </c>
    </row>
    <row r="58" spans="1:9">
      <c r="A58" t="s">
        <v>451</v>
      </c>
      <c r="B58" t="s">
        <v>607</v>
      </c>
      <c r="C58" s="32">
        <v>6</v>
      </c>
      <c r="D58" t="s">
        <v>612</v>
      </c>
      <c r="E58" s="2">
        <v>43739</v>
      </c>
      <c r="F58" t="s">
        <v>150</v>
      </c>
      <c r="G58" s="34" t="s">
        <v>601</v>
      </c>
      <c r="H58" t="s">
        <v>609</v>
      </c>
      <c r="I58">
        <v>5</v>
      </c>
    </row>
  </sheetData>
  <autoFilter ref="A1:I58" xr:uid="{D929807E-9954-4191-B1F1-A07C6AC8A686}"/>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A80DC3-F8A2-4C48-B296-4C3489305141}">
  <dimension ref="A1:O4357"/>
  <sheetViews>
    <sheetView topLeftCell="D1" workbookViewId="0">
      <selection activeCell="O21" sqref="O21"/>
    </sheetView>
  </sheetViews>
  <sheetFormatPr defaultRowHeight="15"/>
  <cols>
    <col min="1" max="1" width="9.7109375" bestFit="1" customWidth="1"/>
    <col min="2" max="2" width="9" bestFit="1" customWidth="1"/>
    <col min="3" max="3" width="10.28515625" bestFit="1" customWidth="1"/>
    <col min="4" max="4" width="96.5703125" bestFit="1" customWidth="1"/>
    <col min="5" max="5" width="10.28515625" style="2" bestFit="1" customWidth="1"/>
    <col min="6" max="6" width="6.85546875" style="33" bestFit="1" customWidth="1"/>
    <col min="7" max="7" width="8.5703125" style="33" bestFit="1" customWidth="1"/>
    <col min="8" max="8" width="12.140625" bestFit="1" customWidth="1"/>
    <col min="9" max="9" width="6.7109375" bestFit="1" customWidth="1"/>
    <col min="10" max="10" width="14.42578125" bestFit="1" customWidth="1"/>
    <col min="11" max="11" width="10.7109375" bestFit="1" customWidth="1"/>
    <col min="12" max="12" width="10.28515625" bestFit="1" customWidth="1"/>
    <col min="13" max="13" width="9.42578125" bestFit="1" customWidth="1"/>
    <col min="14" max="14" width="10.42578125" bestFit="1" customWidth="1"/>
    <col min="15" max="15" width="10.5703125" bestFit="1" customWidth="1"/>
  </cols>
  <sheetData>
    <row r="1" spans="1:15">
      <c r="A1" t="s">
        <v>445</v>
      </c>
      <c r="B1" t="s">
        <v>446</v>
      </c>
      <c r="C1" t="s">
        <v>613</v>
      </c>
      <c r="D1" t="s">
        <v>614</v>
      </c>
      <c r="E1" s="2" t="s">
        <v>615</v>
      </c>
      <c r="F1" s="33" t="s">
        <v>616</v>
      </c>
      <c r="G1" s="33" t="s">
        <v>617</v>
      </c>
      <c r="H1" t="s">
        <v>588</v>
      </c>
      <c r="I1" t="s">
        <v>589</v>
      </c>
      <c r="J1" t="s">
        <v>618</v>
      </c>
      <c r="K1" t="s">
        <v>619</v>
      </c>
      <c r="L1" t="s">
        <v>620</v>
      </c>
      <c r="M1" t="s">
        <v>621</v>
      </c>
      <c r="N1" t="s">
        <v>622</v>
      </c>
      <c r="O1" t="s">
        <v>623</v>
      </c>
    </row>
    <row r="2" spans="1:15">
      <c r="A2" t="s">
        <v>451</v>
      </c>
      <c r="B2" t="s">
        <v>452</v>
      </c>
      <c r="C2" t="s">
        <v>525</v>
      </c>
      <c r="D2" t="s">
        <v>526</v>
      </c>
      <c r="E2" s="2">
        <v>43714.588888888888</v>
      </c>
      <c r="F2" s="33">
        <f t="shared" ref="F2:F65" si="0">YEAR(E2)</f>
        <v>2019</v>
      </c>
      <c r="G2" s="33">
        <f t="shared" ref="G2:G65" si="1">MONTH(E2)</f>
        <v>9</v>
      </c>
      <c r="H2" t="s">
        <v>150</v>
      </c>
      <c r="I2" t="s">
        <v>453</v>
      </c>
      <c r="J2" t="s">
        <v>596</v>
      </c>
      <c r="K2">
        <v>1</v>
      </c>
      <c r="L2">
        <f t="shared" ref="L2:L65" si="2">IF(J2="&lt;",K2/2,K2)</f>
        <v>0.5</v>
      </c>
      <c r="M2">
        <f t="shared" ref="M2:M65" si="3">IF(J2="&lt;",1,0)</f>
        <v>1</v>
      </c>
      <c r="N2" t="b">
        <f t="shared" ref="N2:N65" si="4">IF(J2="&lt;",TRUE,FALSE)</f>
        <v>1</v>
      </c>
      <c r="O2">
        <f>IF(K2&gt;=57,1,0)</f>
        <v>0</v>
      </c>
    </row>
    <row r="3" spans="1:15">
      <c r="A3" t="s">
        <v>451</v>
      </c>
      <c r="B3" t="s">
        <v>452</v>
      </c>
      <c r="C3" t="s">
        <v>525</v>
      </c>
      <c r="D3" t="s">
        <v>526</v>
      </c>
      <c r="E3" s="2">
        <v>43812.415972222225</v>
      </c>
      <c r="F3" s="33">
        <f t="shared" si="0"/>
        <v>2019</v>
      </c>
      <c r="G3" s="33">
        <f t="shared" si="1"/>
        <v>12</v>
      </c>
      <c r="H3" t="s">
        <v>150</v>
      </c>
      <c r="I3" t="s">
        <v>453</v>
      </c>
      <c r="J3" t="s">
        <v>596</v>
      </c>
      <c r="K3">
        <v>1</v>
      </c>
      <c r="L3">
        <f t="shared" si="2"/>
        <v>0.5</v>
      </c>
      <c r="M3">
        <f t="shared" si="3"/>
        <v>1</v>
      </c>
      <c r="N3" t="b">
        <f t="shared" si="4"/>
        <v>1</v>
      </c>
      <c r="O3">
        <f t="shared" ref="O3:O66" si="5">IF(K3&gt;=57,1,0)</f>
        <v>0</v>
      </c>
    </row>
    <row r="4" spans="1:15">
      <c r="A4" t="s">
        <v>451</v>
      </c>
      <c r="B4" t="s">
        <v>452</v>
      </c>
      <c r="C4" t="s">
        <v>190</v>
      </c>
      <c r="D4" t="s">
        <v>194</v>
      </c>
      <c r="E4" s="2">
        <v>41908.565972222219</v>
      </c>
      <c r="F4" s="33">
        <f t="shared" si="0"/>
        <v>2014</v>
      </c>
      <c r="G4" s="33">
        <f t="shared" si="1"/>
        <v>9</v>
      </c>
      <c r="H4" t="s">
        <v>150</v>
      </c>
      <c r="I4" t="s">
        <v>453</v>
      </c>
      <c r="J4" t="s">
        <v>624</v>
      </c>
      <c r="K4">
        <v>3</v>
      </c>
      <c r="L4">
        <f t="shared" si="2"/>
        <v>3</v>
      </c>
      <c r="M4">
        <f t="shared" si="3"/>
        <v>0</v>
      </c>
      <c r="N4" t="b">
        <f t="shared" si="4"/>
        <v>0</v>
      </c>
      <c r="O4">
        <f t="shared" si="5"/>
        <v>0</v>
      </c>
    </row>
    <row r="5" spans="1:15">
      <c r="A5" t="s">
        <v>451</v>
      </c>
      <c r="B5" t="s">
        <v>452</v>
      </c>
      <c r="C5" t="s">
        <v>190</v>
      </c>
      <c r="D5" t="s">
        <v>194</v>
      </c>
      <c r="E5" s="2">
        <v>41911.574305555558</v>
      </c>
      <c r="F5" s="33">
        <f t="shared" si="0"/>
        <v>2014</v>
      </c>
      <c r="G5" s="33">
        <f t="shared" si="1"/>
        <v>9</v>
      </c>
      <c r="H5" t="s">
        <v>150</v>
      </c>
      <c r="I5" t="s">
        <v>453</v>
      </c>
      <c r="J5" t="s">
        <v>624</v>
      </c>
      <c r="K5">
        <v>3</v>
      </c>
      <c r="L5">
        <f t="shared" si="2"/>
        <v>3</v>
      </c>
      <c r="M5">
        <f t="shared" si="3"/>
        <v>0</v>
      </c>
      <c r="N5" t="b">
        <f t="shared" si="4"/>
        <v>0</v>
      </c>
      <c r="O5">
        <f t="shared" si="5"/>
        <v>0</v>
      </c>
    </row>
    <row r="6" spans="1:15">
      <c r="A6" t="s">
        <v>451</v>
      </c>
      <c r="B6" t="s">
        <v>452</v>
      </c>
      <c r="C6" t="s">
        <v>190</v>
      </c>
      <c r="D6" t="s">
        <v>194</v>
      </c>
      <c r="E6" s="2">
        <v>41919.570833333331</v>
      </c>
      <c r="F6" s="33">
        <f t="shared" si="0"/>
        <v>2014</v>
      </c>
      <c r="G6" s="33">
        <f t="shared" si="1"/>
        <v>10</v>
      </c>
      <c r="H6" t="s">
        <v>150</v>
      </c>
      <c r="I6" t="s">
        <v>453</v>
      </c>
      <c r="J6" t="s">
        <v>624</v>
      </c>
      <c r="K6">
        <v>6</v>
      </c>
      <c r="L6">
        <f t="shared" si="2"/>
        <v>6</v>
      </c>
      <c r="M6">
        <f t="shared" si="3"/>
        <v>0</v>
      </c>
      <c r="N6" t="b">
        <f t="shared" si="4"/>
        <v>0</v>
      </c>
      <c r="O6">
        <f t="shared" si="5"/>
        <v>0</v>
      </c>
    </row>
    <row r="7" spans="1:15">
      <c r="A7" t="s">
        <v>451</v>
      </c>
      <c r="B7" t="s">
        <v>452</v>
      </c>
      <c r="C7" t="s">
        <v>190</v>
      </c>
      <c r="D7" t="s">
        <v>194</v>
      </c>
      <c r="E7" s="2">
        <v>41926.446527777778</v>
      </c>
      <c r="F7" s="33">
        <f t="shared" si="0"/>
        <v>2014</v>
      </c>
      <c r="G7" s="33">
        <f t="shared" si="1"/>
        <v>10</v>
      </c>
      <c r="H7" t="s">
        <v>150</v>
      </c>
      <c r="I7" t="s">
        <v>453</v>
      </c>
      <c r="J7" t="s">
        <v>624</v>
      </c>
      <c r="K7">
        <v>4</v>
      </c>
      <c r="L7">
        <f t="shared" si="2"/>
        <v>4</v>
      </c>
      <c r="M7">
        <f t="shared" si="3"/>
        <v>0</v>
      </c>
      <c r="N7" t="b">
        <f t="shared" si="4"/>
        <v>0</v>
      </c>
      <c r="O7">
        <f t="shared" si="5"/>
        <v>0</v>
      </c>
    </row>
    <row r="8" spans="1:15">
      <c r="A8" t="s">
        <v>451</v>
      </c>
      <c r="B8" t="s">
        <v>452</v>
      </c>
      <c r="C8" t="s">
        <v>190</v>
      </c>
      <c r="D8" t="s">
        <v>194</v>
      </c>
      <c r="E8" s="2">
        <v>41927.494444444441</v>
      </c>
      <c r="F8" s="33">
        <f t="shared" si="0"/>
        <v>2014</v>
      </c>
      <c r="G8" s="33">
        <f t="shared" si="1"/>
        <v>10</v>
      </c>
      <c r="H8" t="s">
        <v>150</v>
      </c>
      <c r="I8" t="s">
        <v>453</v>
      </c>
      <c r="J8" t="s">
        <v>624</v>
      </c>
      <c r="K8">
        <v>5</v>
      </c>
      <c r="L8">
        <f t="shared" si="2"/>
        <v>5</v>
      </c>
      <c r="M8">
        <f t="shared" si="3"/>
        <v>0</v>
      </c>
      <c r="N8" t="b">
        <f t="shared" si="4"/>
        <v>0</v>
      </c>
      <c r="O8">
        <f t="shared" si="5"/>
        <v>0</v>
      </c>
    </row>
    <row r="9" spans="1:15">
      <c r="A9" t="s">
        <v>451</v>
      </c>
      <c r="B9" t="s">
        <v>452</v>
      </c>
      <c r="C9" t="s">
        <v>190</v>
      </c>
      <c r="D9" t="s">
        <v>194</v>
      </c>
      <c r="E9" s="2">
        <v>41928.489583333336</v>
      </c>
      <c r="F9" s="33">
        <f t="shared" si="0"/>
        <v>2014</v>
      </c>
      <c r="G9" s="33">
        <f t="shared" si="1"/>
        <v>10</v>
      </c>
      <c r="H9" t="s">
        <v>150</v>
      </c>
      <c r="I9" t="s">
        <v>453</v>
      </c>
      <c r="J9" t="s">
        <v>624</v>
      </c>
      <c r="K9">
        <v>2.5</v>
      </c>
      <c r="L9">
        <f t="shared" si="2"/>
        <v>2.5</v>
      </c>
      <c r="M9">
        <f t="shared" si="3"/>
        <v>0</v>
      </c>
      <c r="N9" t="b">
        <f t="shared" si="4"/>
        <v>0</v>
      </c>
      <c r="O9">
        <f t="shared" si="5"/>
        <v>0</v>
      </c>
    </row>
    <row r="10" spans="1:15">
      <c r="A10" t="s">
        <v>451</v>
      </c>
      <c r="B10" t="s">
        <v>452</v>
      </c>
      <c r="C10" t="s">
        <v>190</v>
      </c>
      <c r="D10" t="s">
        <v>194</v>
      </c>
      <c r="E10" s="2">
        <v>41929.44027777778</v>
      </c>
      <c r="F10" s="33">
        <f t="shared" si="0"/>
        <v>2014</v>
      </c>
      <c r="G10" s="33">
        <f t="shared" si="1"/>
        <v>10</v>
      </c>
      <c r="H10" t="s">
        <v>150</v>
      </c>
      <c r="I10" t="s">
        <v>453</v>
      </c>
      <c r="J10" t="s">
        <v>624</v>
      </c>
      <c r="K10">
        <v>2.5</v>
      </c>
      <c r="L10">
        <f t="shared" si="2"/>
        <v>2.5</v>
      </c>
      <c r="M10">
        <f t="shared" si="3"/>
        <v>0</v>
      </c>
      <c r="N10" t="b">
        <f t="shared" si="4"/>
        <v>0</v>
      </c>
      <c r="O10">
        <f t="shared" si="5"/>
        <v>0</v>
      </c>
    </row>
    <row r="11" spans="1:15">
      <c r="A11" t="s">
        <v>451</v>
      </c>
      <c r="B11" t="s">
        <v>452</v>
      </c>
      <c r="C11" t="s">
        <v>190</v>
      </c>
      <c r="D11" t="s">
        <v>194</v>
      </c>
      <c r="E11" s="2">
        <v>41933.54791666667</v>
      </c>
      <c r="F11" s="33">
        <f t="shared" si="0"/>
        <v>2014</v>
      </c>
      <c r="G11" s="33">
        <f t="shared" si="1"/>
        <v>10</v>
      </c>
      <c r="H11" t="s">
        <v>150</v>
      </c>
      <c r="I11" t="s">
        <v>453</v>
      </c>
      <c r="J11" t="s">
        <v>624</v>
      </c>
      <c r="K11">
        <v>2</v>
      </c>
      <c r="L11">
        <f t="shared" si="2"/>
        <v>2</v>
      </c>
      <c r="M11">
        <f t="shared" si="3"/>
        <v>0</v>
      </c>
      <c r="N11" t="b">
        <f t="shared" si="4"/>
        <v>0</v>
      </c>
      <c r="O11">
        <f t="shared" si="5"/>
        <v>0</v>
      </c>
    </row>
    <row r="12" spans="1:15">
      <c r="A12" t="s">
        <v>451</v>
      </c>
      <c r="B12" t="s">
        <v>452</v>
      </c>
      <c r="C12" t="s">
        <v>190</v>
      </c>
      <c r="D12" t="s">
        <v>194</v>
      </c>
      <c r="E12" s="2">
        <v>41936.522222222222</v>
      </c>
      <c r="F12" s="33">
        <f t="shared" si="0"/>
        <v>2014</v>
      </c>
      <c r="G12" s="33">
        <f t="shared" si="1"/>
        <v>10</v>
      </c>
      <c r="H12" t="s">
        <v>150</v>
      </c>
      <c r="I12" t="s">
        <v>453</v>
      </c>
      <c r="J12" t="s">
        <v>624</v>
      </c>
      <c r="K12">
        <v>1.5</v>
      </c>
      <c r="L12">
        <f t="shared" si="2"/>
        <v>1.5</v>
      </c>
      <c r="M12">
        <f t="shared" si="3"/>
        <v>0</v>
      </c>
      <c r="N12" t="b">
        <f t="shared" si="4"/>
        <v>0</v>
      </c>
      <c r="O12">
        <f t="shared" si="5"/>
        <v>0</v>
      </c>
    </row>
    <row r="13" spans="1:15">
      <c r="A13" t="s">
        <v>451</v>
      </c>
      <c r="B13" t="s">
        <v>452</v>
      </c>
      <c r="C13" t="s">
        <v>190</v>
      </c>
      <c r="D13" t="s">
        <v>194</v>
      </c>
      <c r="E13" s="2">
        <v>41939.488888888889</v>
      </c>
      <c r="F13" s="33">
        <f t="shared" si="0"/>
        <v>2014</v>
      </c>
      <c r="G13" s="33">
        <f t="shared" si="1"/>
        <v>10</v>
      </c>
      <c r="H13" t="s">
        <v>150</v>
      </c>
      <c r="I13" t="s">
        <v>453</v>
      </c>
      <c r="J13" t="s">
        <v>624</v>
      </c>
      <c r="K13">
        <v>2</v>
      </c>
      <c r="L13">
        <f t="shared" si="2"/>
        <v>2</v>
      </c>
      <c r="M13">
        <f t="shared" si="3"/>
        <v>0</v>
      </c>
      <c r="N13" t="b">
        <f t="shared" si="4"/>
        <v>0</v>
      </c>
      <c r="O13">
        <f t="shared" si="5"/>
        <v>0</v>
      </c>
    </row>
    <row r="14" spans="1:15">
      <c r="A14" t="s">
        <v>451</v>
      </c>
      <c r="B14" t="s">
        <v>452</v>
      </c>
      <c r="C14" t="s">
        <v>190</v>
      </c>
      <c r="D14" t="s">
        <v>194</v>
      </c>
      <c r="E14" s="2">
        <v>41940.431250000001</v>
      </c>
      <c r="F14" s="33">
        <f t="shared" si="0"/>
        <v>2014</v>
      </c>
      <c r="G14" s="33">
        <f t="shared" si="1"/>
        <v>10</v>
      </c>
      <c r="H14" t="s">
        <v>150</v>
      </c>
      <c r="I14" t="s">
        <v>453</v>
      </c>
      <c r="J14" t="s">
        <v>624</v>
      </c>
      <c r="K14">
        <v>2</v>
      </c>
      <c r="L14">
        <f t="shared" si="2"/>
        <v>2</v>
      </c>
      <c r="M14">
        <f t="shared" si="3"/>
        <v>0</v>
      </c>
      <c r="N14" t="b">
        <f t="shared" si="4"/>
        <v>0</v>
      </c>
      <c r="O14">
        <f t="shared" si="5"/>
        <v>0</v>
      </c>
    </row>
    <row r="15" spans="1:15">
      <c r="A15" t="s">
        <v>451</v>
      </c>
      <c r="B15" t="s">
        <v>452</v>
      </c>
      <c r="C15" t="s">
        <v>190</v>
      </c>
      <c r="D15" t="s">
        <v>194</v>
      </c>
      <c r="E15" s="2">
        <v>41942.443055555559</v>
      </c>
      <c r="F15" s="33">
        <f t="shared" si="0"/>
        <v>2014</v>
      </c>
      <c r="G15" s="33">
        <f t="shared" si="1"/>
        <v>10</v>
      </c>
      <c r="H15" t="s">
        <v>150</v>
      </c>
      <c r="I15" t="s">
        <v>453</v>
      </c>
      <c r="J15" t="s">
        <v>624</v>
      </c>
      <c r="K15">
        <v>3.5</v>
      </c>
      <c r="L15">
        <f t="shared" si="2"/>
        <v>3.5</v>
      </c>
      <c r="M15">
        <f t="shared" si="3"/>
        <v>0</v>
      </c>
      <c r="N15" t="b">
        <f t="shared" si="4"/>
        <v>0</v>
      </c>
      <c r="O15">
        <f t="shared" si="5"/>
        <v>0</v>
      </c>
    </row>
    <row r="16" spans="1:15">
      <c r="A16" t="s">
        <v>451</v>
      </c>
      <c r="B16" t="s">
        <v>452</v>
      </c>
      <c r="C16" t="s">
        <v>190</v>
      </c>
      <c r="D16" t="s">
        <v>194</v>
      </c>
      <c r="E16" s="2">
        <v>41943.4375</v>
      </c>
      <c r="F16" s="33">
        <f t="shared" si="0"/>
        <v>2014</v>
      </c>
      <c r="G16" s="33">
        <f t="shared" si="1"/>
        <v>10</v>
      </c>
      <c r="H16" t="s">
        <v>150</v>
      </c>
      <c r="I16" t="s">
        <v>453</v>
      </c>
      <c r="J16" t="s">
        <v>624</v>
      </c>
      <c r="K16">
        <v>2</v>
      </c>
      <c r="L16">
        <f t="shared" si="2"/>
        <v>2</v>
      </c>
      <c r="M16">
        <f t="shared" si="3"/>
        <v>0</v>
      </c>
      <c r="N16" t="b">
        <f t="shared" si="4"/>
        <v>0</v>
      </c>
      <c r="O16">
        <f t="shared" si="5"/>
        <v>0</v>
      </c>
    </row>
    <row r="17" spans="1:15">
      <c r="A17" t="s">
        <v>451</v>
      </c>
      <c r="B17" t="s">
        <v>452</v>
      </c>
      <c r="C17" t="s">
        <v>190</v>
      </c>
      <c r="D17" t="s">
        <v>194</v>
      </c>
      <c r="E17" s="2">
        <v>41947.472916666666</v>
      </c>
      <c r="F17" s="33">
        <f t="shared" si="0"/>
        <v>2014</v>
      </c>
      <c r="G17" s="33">
        <f t="shared" si="1"/>
        <v>11</v>
      </c>
      <c r="H17" t="s">
        <v>150</v>
      </c>
      <c r="I17" t="s">
        <v>453</v>
      </c>
      <c r="J17" t="s">
        <v>624</v>
      </c>
      <c r="K17">
        <v>2.5</v>
      </c>
      <c r="L17">
        <f t="shared" si="2"/>
        <v>2.5</v>
      </c>
      <c r="M17">
        <f t="shared" si="3"/>
        <v>0</v>
      </c>
      <c r="N17" t="b">
        <f t="shared" si="4"/>
        <v>0</v>
      </c>
      <c r="O17">
        <f t="shared" si="5"/>
        <v>0</v>
      </c>
    </row>
    <row r="18" spans="1:15">
      <c r="A18" t="s">
        <v>451</v>
      </c>
      <c r="B18" t="s">
        <v>452</v>
      </c>
      <c r="C18" t="s">
        <v>190</v>
      </c>
      <c r="D18" t="s">
        <v>194</v>
      </c>
      <c r="E18" s="2">
        <v>41948.529861111114</v>
      </c>
      <c r="F18" s="33">
        <f t="shared" si="0"/>
        <v>2014</v>
      </c>
      <c r="G18" s="33">
        <f t="shared" si="1"/>
        <v>11</v>
      </c>
      <c r="H18" t="s">
        <v>150</v>
      </c>
      <c r="I18" t="s">
        <v>453</v>
      </c>
      <c r="J18" t="s">
        <v>596</v>
      </c>
      <c r="K18">
        <v>1</v>
      </c>
      <c r="L18">
        <f t="shared" si="2"/>
        <v>0.5</v>
      </c>
      <c r="M18">
        <f t="shared" si="3"/>
        <v>1</v>
      </c>
      <c r="N18" t="b">
        <f t="shared" si="4"/>
        <v>1</v>
      </c>
      <c r="O18">
        <f t="shared" si="5"/>
        <v>0</v>
      </c>
    </row>
    <row r="19" spans="1:15">
      <c r="A19" t="s">
        <v>451</v>
      </c>
      <c r="B19" t="s">
        <v>452</v>
      </c>
      <c r="C19" t="s">
        <v>190</v>
      </c>
      <c r="D19" t="s">
        <v>194</v>
      </c>
      <c r="E19" s="2">
        <v>41949.592361111114</v>
      </c>
      <c r="F19" s="33">
        <f t="shared" si="0"/>
        <v>2014</v>
      </c>
      <c r="G19" s="33">
        <f t="shared" si="1"/>
        <v>11</v>
      </c>
      <c r="H19" t="s">
        <v>150</v>
      </c>
      <c r="I19" t="s">
        <v>453</v>
      </c>
      <c r="J19" t="s">
        <v>596</v>
      </c>
      <c r="K19">
        <v>1</v>
      </c>
      <c r="L19">
        <f t="shared" si="2"/>
        <v>0.5</v>
      </c>
      <c r="M19">
        <f t="shared" si="3"/>
        <v>1</v>
      </c>
      <c r="N19" t="b">
        <f t="shared" si="4"/>
        <v>1</v>
      </c>
      <c r="O19">
        <f t="shared" si="5"/>
        <v>0</v>
      </c>
    </row>
    <row r="20" spans="1:15">
      <c r="A20" t="s">
        <v>451</v>
      </c>
      <c r="B20" t="s">
        <v>452</v>
      </c>
      <c r="C20" t="s">
        <v>190</v>
      </c>
      <c r="D20" t="s">
        <v>194</v>
      </c>
      <c r="E20" s="2">
        <v>41950.401388888888</v>
      </c>
      <c r="F20" s="33">
        <f t="shared" si="0"/>
        <v>2014</v>
      </c>
      <c r="G20" s="33">
        <f t="shared" si="1"/>
        <v>11</v>
      </c>
      <c r="H20" t="s">
        <v>150</v>
      </c>
      <c r="I20" t="s">
        <v>453</v>
      </c>
      <c r="J20" t="s">
        <v>596</v>
      </c>
      <c r="K20">
        <v>1</v>
      </c>
      <c r="L20">
        <f t="shared" si="2"/>
        <v>0.5</v>
      </c>
      <c r="M20">
        <f t="shared" si="3"/>
        <v>1</v>
      </c>
      <c r="N20" t="b">
        <f t="shared" si="4"/>
        <v>1</v>
      </c>
      <c r="O20">
        <f t="shared" si="5"/>
        <v>0</v>
      </c>
    </row>
    <row r="21" spans="1:15">
      <c r="A21" t="s">
        <v>451</v>
      </c>
      <c r="B21" t="s">
        <v>452</v>
      </c>
      <c r="C21" t="s">
        <v>190</v>
      </c>
      <c r="D21" t="s">
        <v>194</v>
      </c>
      <c r="E21" s="2">
        <v>41957.454861111109</v>
      </c>
      <c r="F21" s="33">
        <f t="shared" si="0"/>
        <v>2014</v>
      </c>
      <c r="G21" s="33">
        <f t="shared" si="1"/>
        <v>11</v>
      </c>
      <c r="H21" t="s">
        <v>150</v>
      </c>
      <c r="I21" t="s">
        <v>453</v>
      </c>
      <c r="J21" t="s">
        <v>596</v>
      </c>
      <c r="K21">
        <v>1</v>
      </c>
      <c r="L21">
        <f t="shared" si="2"/>
        <v>0.5</v>
      </c>
      <c r="M21">
        <f t="shared" si="3"/>
        <v>1</v>
      </c>
      <c r="N21" t="b">
        <f t="shared" si="4"/>
        <v>1</v>
      </c>
      <c r="O21">
        <f t="shared" si="5"/>
        <v>0</v>
      </c>
    </row>
    <row r="22" spans="1:15">
      <c r="A22" t="s">
        <v>451</v>
      </c>
      <c r="B22" t="s">
        <v>452</v>
      </c>
      <c r="C22" t="s">
        <v>190</v>
      </c>
      <c r="D22" t="s">
        <v>194</v>
      </c>
      <c r="E22" s="2">
        <v>41962.595833333333</v>
      </c>
      <c r="F22" s="33">
        <f t="shared" si="0"/>
        <v>2014</v>
      </c>
      <c r="G22" s="33">
        <f t="shared" si="1"/>
        <v>11</v>
      </c>
      <c r="H22" t="s">
        <v>150</v>
      </c>
      <c r="I22" t="s">
        <v>453</v>
      </c>
      <c r="J22" t="s">
        <v>624</v>
      </c>
      <c r="K22">
        <v>2</v>
      </c>
      <c r="L22">
        <f t="shared" si="2"/>
        <v>2</v>
      </c>
      <c r="M22">
        <f t="shared" si="3"/>
        <v>0</v>
      </c>
      <c r="N22" t="b">
        <f t="shared" si="4"/>
        <v>0</v>
      </c>
      <c r="O22">
        <f t="shared" si="5"/>
        <v>0</v>
      </c>
    </row>
    <row r="23" spans="1:15">
      <c r="A23" t="s">
        <v>451</v>
      </c>
      <c r="B23" t="s">
        <v>452</v>
      </c>
      <c r="C23" t="s">
        <v>190</v>
      </c>
      <c r="D23" t="s">
        <v>194</v>
      </c>
      <c r="E23" s="2">
        <v>41964.379861111112</v>
      </c>
      <c r="F23" s="33">
        <f t="shared" si="0"/>
        <v>2014</v>
      </c>
      <c r="G23" s="33">
        <f t="shared" si="1"/>
        <v>11</v>
      </c>
      <c r="H23" t="s">
        <v>150</v>
      </c>
      <c r="I23" t="s">
        <v>453</v>
      </c>
      <c r="J23" t="s">
        <v>624</v>
      </c>
      <c r="K23">
        <v>2</v>
      </c>
      <c r="L23">
        <f t="shared" si="2"/>
        <v>2</v>
      </c>
      <c r="M23">
        <f t="shared" si="3"/>
        <v>0</v>
      </c>
      <c r="N23" t="b">
        <f t="shared" si="4"/>
        <v>0</v>
      </c>
      <c r="O23">
        <f t="shared" si="5"/>
        <v>0</v>
      </c>
    </row>
    <row r="24" spans="1:15">
      <c r="A24" t="s">
        <v>451</v>
      </c>
      <c r="B24" t="s">
        <v>452</v>
      </c>
      <c r="C24" t="s">
        <v>190</v>
      </c>
      <c r="D24" t="s">
        <v>194</v>
      </c>
      <c r="E24" s="2">
        <v>41967.540972222225</v>
      </c>
      <c r="F24" s="33">
        <f t="shared" si="0"/>
        <v>2014</v>
      </c>
      <c r="G24" s="33">
        <f t="shared" si="1"/>
        <v>11</v>
      </c>
      <c r="H24" t="s">
        <v>150</v>
      </c>
      <c r="I24" t="s">
        <v>453</v>
      </c>
      <c r="J24" t="s">
        <v>596</v>
      </c>
      <c r="K24">
        <v>1</v>
      </c>
      <c r="L24">
        <f t="shared" si="2"/>
        <v>0.5</v>
      </c>
      <c r="M24">
        <f t="shared" si="3"/>
        <v>1</v>
      </c>
      <c r="N24" t="b">
        <f t="shared" si="4"/>
        <v>1</v>
      </c>
      <c r="O24">
        <f t="shared" si="5"/>
        <v>0</v>
      </c>
    </row>
    <row r="25" spans="1:15">
      <c r="A25" t="s">
        <v>451</v>
      </c>
      <c r="B25" t="s">
        <v>452</v>
      </c>
      <c r="C25" t="s">
        <v>190</v>
      </c>
      <c r="D25" t="s">
        <v>194</v>
      </c>
      <c r="E25" s="2">
        <v>41968.444444444445</v>
      </c>
      <c r="F25" s="33">
        <f t="shared" si="0"/>
        <v>2014</v>
      </c>
      <c r="G25" s="33">
        <f t="shared" si="1"/>
        <v>11</v>
      </c>
      <c r="H25" t="s">
        <v>150</v>
      </c>
      <c r="I25" t="s">
        <v>453</v>
      </c>
      <c r="J25" t="s">
        <v>624</v>
      </c>
      <c r="K25">
        <v>2</v>
      </c>
      <c r="L25">
        <f t="shared" si="2"/>
        <v>2</v>
      </c>
      <c r="M25">
        <f t="shared" si="3"/>
        <v>0</v>
      </c>
      <c r="N25" t="b">
        <f t="shared" si="4"/>
        <v>0</v>
      </c>
      <c r="O25">
        <f t="shared" si="5"/>
        <v>0</v>
      </c>
    </row>
    <row r="26" spans="1:15">
      <c r="A26" t="s">
        <v>451</v>
      </c>
      <c r="B26" t="s">
        <v>452</v>
      </c>
      <c r="C26" t="s">
        <v>190</v>
      </c>
      <c r="D26" t="s">
        <v>194</v>
      </c>
      <c r="E26" s="2">
        <v>41970.564583333333</v>
      </c>
      <c r="F26" s="33">
        <f t="shared" si="0"/>
        <v>2014</v>
      </c>
      <c r="G26" s="33">
        <f t="shared" si="1"/>
        <v>11</v>
      </c>
      <c r="H26" t="s">
        <v>150</v>
      </c>
      <c r="I26" t="s">
        <v>453</v>
      </c>
      <c r="J26" t="s">
        <v>596</v>
      </c>
      <c r="K26">
        <v>1</v>
      </c>
      <c r="L26">
        <f t="shared" si="2"/>
        <v>0.5</v>
      </c>
      <c r="M26">
        <f t="shared" si="3"/>
        <v>1</v>
      </c>
      <c r="N26" t="b">
        <f t="shared" si="4"/>
        <v>1</v>
      </c>
      <c r="O26">
        <f t="shared" si="5"/>
        <v>0</v>
      </c>
    </row>
    <row r="27" spans="1:15">
      <c r="A27" t="s">
        <v>451</v>
      </c>
      <c r="B27" t="s">
        <v>452</v>
      </c>
      <c r="C27" t="s">
        <v>190</v>
      </c>
      <c r="D27" t="s">
        <v>194</v>
      </c>
      <c r="E27" s="2">
        <v>41976.402777777781</v>
      </c>
      <c r="F27" s="33">
        <f t="shared" si="0"/>
        <v>2014</v>
      </c>
      <c r="G27" s="33">
        <f t="shared" si="1"/>
        <v>12</v>
      </c>
      <c r="H27" t="s">
        <v>150</v>
      </c>
      <c r="I27" t="s">
        <v>453</v>
      </c>
      <c r="J27" t="s">
        <v>624</v>
      </c>
      <c r="K27">
        <v>1</v>
      </c>
      <c r="L27">
        <f t="shared" si="2"/>
        <v>1</v>
      </c>
      <c r="M27">
        <f t="shared" si="3"/>
        <v>0</v>
      </c>
      <c r="N27" t="b">
        <f t="shared" si="4"/>
        <v>0</v>
      </c>
      <c r="O27">
        <f t="shared" si="5"/>
        <v>0</v>
      </c>
    </row>
    <row r="28" spans="1:15">
      <c r="A28" t="s">
        <v>451</v>
      </c>
      <c r="B28" t="s">
        <v>452</v>
      </c>
      <c r="C28" t="s">
        <v>190</v>
      </c>
      <c r="D28" t="s">
        <v>194</v>
      </c>
      <c r="E28" s="2">
        <v>41981.453472222223</v>
      </c>
      <c r="F28" s="33">
        <f t="shared" si="0"/>
        <v>2014</v>
      </c>
      <c r="G28" s="33">
        <f t="shared" si="1"/>
        <v>12</v>
      </c>
      <c r="H28" t="s">
        <v>150</v>
      </c>
      <c r="I28" t="s">
        <v>453</v>
      </c>
      <c r="J28" t="s">
        <v>624</v>
      </c>
      <c r="K28">
        <v>1.5</v>
      </c>
      <c r="L28">
        <f t="shared" si="2"/>
        <v>1.5</v>
      </c>
      <c r="M28">
        <f t="shared" si="3"/>
        <v>0</v>
      </c>
      <c r="N28" t="b">
        <f t="shared" si="4"/>
        <v>0</v>
      </c>
      <c r="O28">
        <f t="shared" si="5"/>
        <v>0</v>
      </c>
    </row>
    <row r="29" spans="1:15">
      <c r="A29" t="s">
        <v>451</v>
      </c>
      <c r="B29" t="s">
        <v>452</v>
      </c>
      <c r="C29" t="s">
        <v>190</v>
      </c>
      <c r="D29" t="s">
        <v>194</v>
      </c>
      <c r="E29" s="2">
        <v>41983.479166666664</v>
      </c>
      <c r="F29" s="33">
        <f t="shared" si="0"/>
        <v>2014</v>
      </c>
      <c r="G29" s="33">
        <f t="shared" si="1"/>
        <v>12</v>
      </c>
      <c r="H29" t="s">
        <v>150</v>
      </c>
      <c r="I29" t="s">
        <v>453</v>
      </c>
      <c r="J29" t="s">
        <v>624</v>
      </c>
      <c r="K29">
        <v>1.5</v>
      </c>
      <c r="L29">
        <f t="shared" si="2"/>
        <v>1.5</v>
      </c>
      <c r="M29">
        <f t="shared" si="3"/>
        <v>0</v>
      </c>
      <c r="N29" t="b">
        <f t="shared" si="4"/>
        <v>0</v>
      </c>
      <c r="O29">
        <f t="shared" si="5"/>
        <v>0</v>
      </c>
    </row>
    <row r="30" spans="1:15">
      <c r="A30" t="s">
        <v>451</v>
      </c>
      <c r="B30" t="s">
        <v>452</v>
      </c>
      <c r="C30" t="s">
        <v>190</v>
      </c>
      <c r="D30" t="s">
        <v>194</v>
      </c>
      <c r="E30" s="2">
        <v>41985.447222222225</v>
      </c>
      <c r="F30" s="33">
        <f t="shared" si="0"/>
        <v>2014</v>
      </c>
      <c r="G30" s="33">
        <f t="shared" si="1"/>
        <v>12</v>
      </c>
      <c r="H30" t="s">
        <v>150</v>
      </c>
      <c r="I30" t="s">
        <v>453</v>
      </c>
      <c r="J30" t="s">
        <v>624</v>
      </c>
      <c r="K30">
        <v>4</v>
      </c>
      <c r="L30">
        <f t="shared" si="2"/>
        <v>4</v>
      </c>
      <c r="M30">
        <f t="shared" si="3"/>
        <v>0</v>
      </c>
      <c r="N30" t="b">
        <f t="shared" si="4"/>
        <v>0</v>
      </c>
      <c r="O30">
        <f t="shared" si="5"/>
        <v>0</v>
      </c>
    </row>
    <row r="31" spans="1:15">
      <c r="A31" t="s">
        <v>451</v>
      </c>
      <c r="B31" t="s">
        <v>452</v>
      </c>
      <c r="C31" t="s">
        <v>190</v>
      </c>
      <c r="D31" t="s">
        <v>194</v>
      </c>
      <c r="E31" s="2">
        <v>41988.434027777781</v>
      </c>
      <c r="F31" s="33">
        <f t="shared" si="0"/>
        <v>2014</v>
      </c>
      <c r="G31" s="33">
        <f t="shared" si="1"/>
        <v>12</v>
      </c>
      <c r="H31" t="s">
        <v>150</v>
      </c>
      <c r="I31" t="s">
        <v>453</v>
      </c>
      <c r="J31" t="s">
        <v>596</v>
      </c>
      <c r="K31">
        <v>1</v>
      </c>
      <c r="L31">
        <f t="shared" si="2"/>
        <v>0.5</v>
      </c>
      <c r="M31">
        <f t="shared" si="3"/>
        <v>1</v>
      </c>
      <c r="N31" t="b">
        <f t="shared" si="4"/>
        <v>1</v>
      </c>
      <c r="O31">
        <f t="shared" si="5"/>
        <v>0</v>
      </c>
    </row>
    <row r="32" spans="1:15">
      <c r="A32" t="s">
        <v>451</v>
      </c>
      <c r="B32" t="s">
        <v>452</v>
      </c>
      <c r="C32" t="s">
        <v>190</v>
      </c>
      <c r="D32" t="s">
        <v>194</v>
      </c>
      <c r="E32" s="2">
        <v>41991.46597222222</v>
      </c>
      <c r="F32" s="33">
        <f t="shared" si="0"/>
        <v>2014</v>
      </c>
      <c r="G32" s="33">
        <f t="shared" si="1"/>
        <v>12</v>
      </c>
      <c r="H32" t="s">
        <v>150</v>
      </c>
      <c r="I32" t="s">
        <v>453</v>
      </c>
      <c r="J32" t="s">
        <v>596</v>
      </c>
      <c r="K32">
        <v>1</v>
      </c>
      <c r="L32">
        <f t="shared" si="2"/>
        <v>0.5</v>
      </c>
      <c r="M32">
        <f t="shared" si="3"/>
        <v>1</v>
      </c>
      <c r="N32" t="b">
        <f t="shared" si="4"/>
        <v>1</v>
      </c>
      <c r="O32">
        <f t="shared" si="5"/>
        <v>0</v>
      </c>
    </row>
    <row r="33" spans="1:15">
      <c r="A33" t="s">
        <v>451</v>
      </c>
      <c r="B33" t="s">
        <v>452</v>
      </c>
      <c r="C33" t="s">
        <v>190</v>
      </c>
      <c r="D33" t="s">
        <v>194</v>
      </c>
      <c r="E33" s="2">
        <v>42010.445138888892</v>
      </c>
      <c r="F33" s="33">
        <f t="shared" si="0"/>
        <v>2015</v>
      </c>
      <c r="G33" s="33">
        <f t="shared" si="1"/>
        <v>1</v>
      </c>
      <c r="H33" t="s">
        <v>150</v>
      </c>
      <c r="I33" t="s">
        <v>453</v>
      </c>
      <c r="J33" t="s">
        <v>624</v>
      </c>
      <c r="K33">
        <v>1</v>
      </c>
      <c r="L33">
        <f t="shared" si="2"/>
        <v>1</v>
      </c>
      <c r="M33">
        <f t="shared" si="3"/>
        <v>0</v>
      </c>
      <c r="N33" t="b">
        <f t="shared" si="4"/>
        <v>0</v>
      </c>
      <c r="O33">
        <f t="shared" si="5"/>
        <v>0</v>
      </c>
    </row>
    <row r="34" spans="1:15">
      <c r="A34" t="s">
        <v>451</v>
      </c>
      <c r="B34" t="s">
        <v>452</v>
      </c>
      <c r="C34" t="s">
        <v>190</v>
      </c>
      <c r="D34" t="s">
        <v>194</v>
      </c>
      <c r="E34" s="2">
        <v>42012.429861111108</v>
      </c>
      <c r="F34" s="33">
        <f t="shared" si="0"/>
        <v>2015</v>
      </c>
      <c r="G34" s="33">
        <f t="shared" si="1"/>
        <v>1</v>
      </c>
      <c r="H34" t="s">
        <v>150</v>
      </c>
      <c r="I34" t="s">
        <v>453</v>
      </c>
      <c r="J34" t="s">
        <v>596</v>
      </c>
      <c r="K34">
        <v>1</v>
      </c>
      <c r="L34">
        <f t="shared" si="2"/>
        <v>0.5</v>
      </c>
      <c r="M34">
        <f t="shared" si="3"/>
        <v>1</v>
      </c>
      <c r="N34" t="b">
        <f t="shared" si="4"/>
        <v>1</v>
      </c>
      <c r="O34">
        <f t="shared" si="5"/>
        <v>0</v>
      </c>
    </row>
    <row r="35" spans="1:15">
      <c r="A35" t="s">
        <v>451</v>
      </c>
      <c r="B35" t="s">
        <v>452</v>
      </c>
      <c r="C35" t="s">
        <v>190</v>
      </c>
      <c r="D35" t="s">
        <v>194</v>
      </c>
      <c r="E35" s="2">
        <v>42017.481944444444</v>
      </c>
      <c r="F35" s="33">
        <f t="shared" si="0"/>
        <v>2015</v>
      </c>
      <c r="G35" s="33">
        <f t="shared" si="1"/>
        <v>1</v>
      </c>
      <c r="H35" t="s">
        <v>150</v>
      </c>
      <c r="I35" t="s">
        <v>453</v>
      </c>
      <c r="J35" t="s">
        <v>624</v>
      </c>
      <c r="K35">
        <v>4</v>
      </c>
      <c r="L35">
        <f t="shared" si="2"/>
        <v>4</v>
      </c>
      <c r="M35">
        <f t="shared" si="3"/>
        <v>0</v>
      </c>
      <c r="N35" t="b">
        <f t="shared" si="4"/>
        <v>0</v>
      </c>
      <c r="O35">
        <f t="shared" si="5"/>
        <v>0</v>
      </c>
    </row>
    <row r="36" spans="1:15">
      <c r="A36" t="s">
        <v>451</v>
      </c>
      <c r="B36" t="s">
        <v>452</v>
      </c>
      <c r="C36" t="s">
        <v>190</v>
      </c>
      <c r="D36" t="s">
        <v>194</v>
      </c>
      <c r="E36" s="2">
        <v>42018.584027777775</v>
      </c>
      <c r="F36" s="33">
        <f t="shared" si="0"/>
        <v>2015</v>
      </c>
      <c r="G36" s="33">
        <f t="shared" si="1"/>
        <v>1</v>
      </c>
      <c r="H36" t="s">
        <v>150</v>
      </c>
      <c r="I36" t="s">
        <v>453</v>
      </c>
      <c r="J36" t="s">
        <v>596</v>
      </c>
      <c r="K36">
        <v>1</v>
      </c>
      <c r="L36">
        <f t="shared" si="2"/>
        <v>0.5</v>
      </c>
      <c r="M36">
        <f t="shared" si="3"/>
        <v>1</v>
      </c>
      <c r="N36" t="b">
        <f t="shared" si="4"/>
        <v>1</v>
      </c>
      <c r="O36">
        <f t="shared" si="5"/>
        <v>0</v>
      </c>
    </row>
    <row r="37" spans="1:15">
      <c r="A37" t="s">
        <v>451</v>
      </c>
      <c r="B37" t="s">
        <v>452</v>
      </c>
      <c r="C37" t="s">
        <v>190</v>
      </c>
      <c r="D37" t="s">
        <v>194</v>
      </c>
      <c r="E37" s="2">
        <v>42023.414583333331</v>
      </c>
      <c r="F37" s="33">
        <f t="shared" si="0"/>
        <v>2015</v>
      </c>
      <c r="G37" s="33">
        <f t="shared" si="1"/>
        <v>1</v>
      </c>
      <c r="H37" t="s">
        <v>150</v>
      </c>
      <c r="I37" t="s">
        <v>453</v>
      </c>
      <c r="J37" t="s">
        <v>596</v>
      </c>
      <c r="K37">
        <v>1</v>
      </c>
      <c r="L37">
        <f t="shared" si="2"/>
        <v>0.5</v>
      </c>
      <c r="M37">
        <f t="shared" si="3"/>
        <v>1</v>
      </c>
      <c r="N37" t="b">
        <f t="shared" si="4"/>
        <v>1</v>
      </c>
      <c r="O37">
        <f t="shared" si="5"/>
        <v>0</v>
      </c>
    </row>
    <row r="38" spans="1:15">
      <c r="A38" t="s">
        <v>451</v>
      </c>
      <c r="B38" t="s">
        <v>452</v>
      </c>
      <c r="C38" t="s">
        <v>190</v>
      </c>
      <c r="D38" t="s">
        <v>194</v>
      </c>
      <c r="E38" s="2">
        <v>42030.511805555558</v>
      </c>
      <c r="F38" s="33">
        <f t="shared" si="0"/>
        <v>2015</v>
      </c>
      <c r="G38" s="33">
        <f t="shared" si="1"/>
        <v>1</v>
      </c>
      <c r="H38" t="s">
        <v>150</v>
      </c>
      <c r="I38" t="s">
        <v>453</v>
      </c>
      <c r="J38" t="s">
        <v>596</v>
      </c>
      <c r="K38">
        <v>1</v>
      </c>
      <c r="L38">
        <f t="shared" si="2"/>
        <v>0.5</v>
      </c>
      <c r="M38">
        <f t="shared" si="3"/>
        <v>1</v>
      </c>
      <c r="N38" t="b">
        <f t="shared" si="4"/>
        <v>1</v>
      </c>
      <c r="O38">
        <f t="shared" si="5"/>
        <v>0</v>
      </c>
    </row>
    <row r="39" spans="1:15">
      <c r="A39" t="s">
        <v>451</v>
      </c>
      <c r="B39" t="s">
        <v>452</v>
      </c>
      <c r="C39" t="s">
        <v>190</v>
      </c>
      <c r="D39" t="s">
        <v>194</v>
      </c>
      <c r="E39" s="2">
        <v>42032.584027777775</v>
      </c>
      <c r="F39" s="33">
        <f t="shared" si="0"/>
        <v>2015</v>
      </c>
      <c r="G39" s="33">
        <f t="shared" si="1"/>
        <v>1</v>
      </c>
      <c r="H39" t="s">
        <v>150</v>
      </c>
      <c r="I39" t="s">
        <v>453</v>
      </c>
      <c r="J39" t="s">
        <v>596</v>
      </c>
      <c r="K39">
        <v>1</v>
      </c>
      <c r="L39">
        <f t="shared" si="2"/>
        <v>0.5</v>
      </c>
      <c r="M39">
        <f t="shared" si="3"/>
        <v>1</v>
      </c>
      <c r="N39" t="b">
        <f t="shared" si="4"/>
        <v>1</v>
      </c>
      <c r="O39">
        <f t="shared" si="5"/>
        <v>0</v>
      </c>
    </row>
    <row r="40" spans="1:15">
      <c r="A40" t="s">
        <v>451</v>
      </c>
      <c r="B40" t="s">
        <v>452</v>
      </c>
      <c r="C40" t="s">
        <v>190</v>
      </c>
      <c r="D40" t="s">
        <v>194</v>
      </c>
      <c r="E40" s="2">
        <v>42038.482638888891</v>
      </c>
      <c r="F40" s="33">
        <f t="shared" si="0"/>
        <v>2015</v>
      </c>
      <c r="G40" s="33">
        <f t="shared" si="1"/>
        <v>2</v>
      </c>
      <c r="H40" t="s">
        <v>150</v>
      </c>
      <c r="I40" t="s">
        <v>453</v>
      </c>
      <c r="J40" t="s">
        <v>596</v>
      </c>
      <c r="K40">
        <v>1</v>
      </c>
      <c r="L40">
        <f t="shared" si="2"/>
        <v>0.5</v>
      </c>
      <c r="M40">
        <f t="shared" si="3"/>
        <v>1</v>
      </c>
      <c r="N40" t="b">
        <f t="shared" si="4"/>
        <v>1</v>
      </c>
      <c r="O40">
        <f t="shared" si="5"/>
        <v>0</v>
      </c>
    </row>
    <row r="41" spans="1:15">
      <c r="A41" t="s">
        <v>451</v>
      </c>
      <c r="B41" t="s">
        <v>452</v>
      </c>
      <c r="C41" t="s">
        <v>190</v>
      </c>
      <c r="D41" t="s">
        <v>194</v>
      </c>
      <c r="E41" s="2">
        <v>42040.411111111112</v>
      </c>
      <c r="F41" s="33">
        <f t="shared" si="0"/>
        <v>2015</v>
      </c>
      <c r="G41" s="33">
        <f t="shared" si="1"/>
        <v>2</v>
      </c>
      <c r="H41" t="s">
        <v>150</v>
      </c>
      <c r="I41" t="s">
        <v>453</v>
      </c>
      <c r="J41" t="s">
        <v>596</v>
      </c>
      <c r="K41">
        <v>1</v>
      </c>
      <c r="L41">
        <f t="shared" si="2"/>
        <v>0.5</v>
      </c>
      <c r="M41">
        <f t="shared" si="3"/>
        <v>1</v>
      </c>
      <c r="N41" t="b">
        <f t="shared" si="4"/>
        <v>1</v>
      </c>
      <c r="O41">
        <f t="shared" si="5"/>
        <v>0</v>
      </c>
    </row>
    <row r="42" spans="1:15">
      <c r="A42" t="s">
        <v>451</v>
      </c>
      <c r="B42" t="s">
        <v>452</v>
      </c>
      <c r="C42" t="s">
        <v>190</v>
      </c>
      <c r="D42" t="s">
        <v>194</v>
      </c>
      <c r="E42" s="2">
        <v>42045.40625</v>
      </c>
      <c r="F42" s="33">
        <f t="shared" si="0"/>
        <v>2015</v>
      </c>
      <c r="G42" s="33">
        <f t="shared" si="1"/>
        <v>2</v>
      </c>
      <c r="H42" t="s">
        <v>150</v>
      </c>
      <c r="I42" t="s">
        <v>453</v>
      </c>
      <c r="J42" t="s">
        <v>596</v>
      </c>
      <c r="K42">
        <v>1</v>
      </c>
      <c r="L42">
        <f t="shared" si="2"/>
        <v>0.5</v>
      </c>
      <c r="M42">
        <f t="shared" si="3"/>
        <v>1</v>
      </c>
      <c r="N42" t="b">
        <f t="shared" si="4"/>
        <v>1</v>
      </c>
      <c r="O42">
        <f t="shared" si="5"/>
        <v>0</v>
      </c>
    </row>
    <row r="43" spans="1:15">
      <c r="A43" t="s">
        <v>451</v>
      </c>
      <c r="B43" t="s">
        <v>452</v>
      </c>
      <c r="C43" t="s">
        <v>190</v>
      </c>
      <c r="D43" t="s">
        <v>194</v>
      </c>
      <c r="E43" s="2">
        <v>42047.429861111108</v>
      </c>
      <c r="F43" s="33">
        <f t="shared" si="0"/>
        <v>2015</v>
      </c>
      <c r="G43" s="33">
        <f t="shared" si="1"/>
        <v>2</v>
      </c>
      <c r="H43" t="s">
        <v>150</v>
      </c>
      <c r="I43" t="s">
        <v>453</v>
      </c>
      <c r="J43" t="s">
        <v>596</v>
      </c>
      <c r="K43">
        <v>1</v>
      </c>
      <c r="L43">
        <f t="shared" si="2"/>
        <v>0.5</v>
      </c>
      <c r="M43">
        <f t="shared" si="3"/>
        <v>1</v>
      </c>
      <c r="N43" t="b">
        <f t="shared" si="4"/>
        <v>1</v>
      </c>
      <c r="O43">
        <f t="shared" si="5"/>
        <v>0</v>
      </c>
    </row>
    <row r="44" spans="1:15">
      <c r="A44" t="s">
        <v>451</v>
      </c>
      <c r="B44" t="s">
        <v>452</v>
      </c>
      <c r="C44" t="s">
        <v>190</v>
      </c>
      <c r="D44" t="s">
        <v>194</v>
      </c>
      <c r="E44" s="2">
        <v>42051.416666666664</v>
      </c>
      <c r="F44" s="33">
        <f t="shared" si="0"/>
        <v>2015</v>
      </c>
      <c r="G44" s="33">
        <f t="shared" si="1"/>
        <v>2</v>
      </c>
      <c r="H44" t="s">
        <v>150</v>
      </c>
      <c r="I44" t="s">
        <v>453</v>
      </c>
      <c r="J44" t="s">
        <v>596</v>
      </c>
      <c r="K44">
        <v>1</v>
      </c>
      <c r="L44">
        <f t="shared" si="2"/>
        <v>0.5</v>
      </c>
      <c r="M44">
        <f t="shared" si="3"/>
        <v>1</v>
      </c>
      <c r="N44" t="b">
        <f t="shared" si="4"/>
        <v>1</v>
      </c>
      <c r="O44">
        <f t="shared" si="5"/>
        <v>0</v>
      </c>
    </row>
    <row r="45" spans="1:15">
      <c r="A45" t="s">
        <v>451</v>
      </c>
      <c r="B45" t="s">
        <v>452</v>
      </c>
      <c r="C45" t="s">
        <v>190</v>
      </c>
      <c r="D45" t="s">
        <v>194</v>
      </c>
      <c r="E45" s="2">
        <v>42058.467361111114</v>
      </c>
      <c r="F45" s="33">
        <f t="shared" si="0"/>
        <v>2015</v>
      </c>
      <c r="G45" s="33">
        <f t="shared" si="1"/>
        <v>2</v>
      </c>
      <c r="H45" t="s">
        <v>150</v>
      </c>
      <c r="I45" t="s">
        <v>453</v>
      </c>
      <c r="J45" t="s">
        <v>596</v>
      </c>
      <c r="K45">
        <v>1</v>
      </c>
      <c r="L45">
        <f t="shared" si="2"/>
        <v>0.5</v>
      </c>
      <c r="M45">
        <f t="shared" si="3"/>
        <v>1</v>
      </c>
      <c r="N45" t="b">
        <f t="shared" si="4"/>
        <v>1</v>
      </c>
      <c r="O45">
        <f t="shared" si="5"/>
        <v>0</v>
      </c>
    </row>
    <row r="46" spans="1:15">
      <c r="A46" t="s">
        <v>451</v>
      </c>
      <c r="B46" t="s">
        <v>452</v>
      </c>
      <c r="C46" t="s">
        <v>190</v>
      </c>
      <c r="D46" t="s">
        <v>194</v>
      </c>
      <c r="E46" s="2">
        <v>42060.479166666664</v>
      </c>
      <c r="F46" s="33">
        <f t="shared" si="0"/>
        <v>2015</v>
      </c>
      <c r="G46" s="33">
        <f t="shared" si="1"/>
        <v>2</v>
      </c>
      <c r="H46" t="s">
        <v>150</v>
      </c>
      <c r="I46" t="s">
        <v>453</v>
      </c>
      <c r="J46" t="s">
        <v>596</v>
      </c>
      <c r="K46">
        <v>1</v>
      </c>
      <c r="L46">
        <f t="shared" si="2"/>
        <v>0.5</v>
      </c>
      <c r="M46">
        <f t="shared" si="3"/>
        <v>1</v>
      </c>
      <c r="N46" t="b">
        <f t="shared" si="4"/>
        <v>1</v>
      </c>
      <c r="O46">
        <f t="shared" si="5"/>
        <v>0</v>
      </c>
    </row>
    <row r="47" spans="1:15">
      <c r="A47" t="s">
        <v>451</v>
      </c>
      <c r="B47" t="s">
        <v>452</v>
      </c>
      <c r="C47" t="s">
        <v>190</v>
      </c>
      <c r="D47" t="s">
        <v>194</v>
      </c>
      <c r="E47" s="2">
        <v>42066.445138888892</v>
      </c>
      <c r="F47" s="33">
        <f t="shared" si="0"/>
        <v>2015</v>
      </c>
      <c r="G47" s="33">
        <f t="shared" si="1"/>
        <v>3</v>
      </c>
      <c r="H47" t="s">
        <v>150</v>
      </c>
      <c r="I47" t="s">
        <v>453</v>
      </c>
      <c r="J47" t="s">
        <v>596</v>
      </c>
      <c r="K47">
        <v>1</v>
      </c>
      <c r="L47">
        <f t="shared" si="2"/>
        <v>0.5</v>
      </c>
      <c r="M47">
        <f t="shared" si="3"/>
        <v>1</v>
      </c>
      <c r="N47" t="b">
        <f t="shared" si="4"/>
        <v>1</v>
      </c>
      <c r="O47">
        <f t="shared" si="5"/>
        <v>0</v>
      </c>
    </row>
    <row r="48" spans="1:15">
      <c r="A48" t="s">
        <v>451</v>
      </c>
      <c r="B48" t="s">
        <v>452</v>
      </c>
      <c r="C48" t="s">
        <v>190</v>
      </c>
      <c r="D48" t="s">
        <v>194</v>
      </c>
      <c r="E48" s="2">
        <v>42067.558333333334</v>
      </c>
      <c r="F48" s="33">
        <f t="shared" si="0"/>
        <v>2015</v>
      </c>
      <c r="G48" s="33">
        <f t="shared" si="1"/>
        <v>3</v>
      </c>
      <c r="H48" t="s">
        <v>150</v>
      </c>
      <c r="I48" t="s">
        <v>453</v>
      </c>
      <c r="J48" t="s">
        <v>596</v>
      </c>
      <c r="K48">
        <v>1</v>
      </c>
      <c r="L48">
        <f t="shared" si="2"/>
        <v>0.5</v>
      </c>
      <c r="M48">
        <f t="shared" si="3"/>
        <v>1</v>
      </c>
      <c r="N48" t="b">
        <f t="shared" si="4"/>
        <v>1</v>
      </c>
      <c r="O48">
        <f t="shared" si="5"/>
        <v>0</v>
      </c>
    </row>
    <row r="49" spans="1:15">
      <c r="A49" t="s">
        <v>451</v>
      </c>
      <c r="B49" t="s">
        <v>452</v>
      </c>
      <c r="C49" t="s">
        <v>190</v>
      </c>
      <c r="D49" t="s">
        <v>194</v>
      </c>
      <c r="E49" s="2">
        <v>42075.447916666664</v>
      </c>
      <c r="F49" s="33">
        <f t="shared" si="0"/>
        <v>2015</v>
      </c>
      <c r="G49" s="33">
        <f t="shared" si="1"/>
        <v>3</v>
      </c>
      <c r="H49" t="s">
        <v>150</v>
      </c>
      <c r="I49" t="s">
        <v>453</v>
      </c>
      <c r="J49" t="s">
        <v>596</v>
      </c>
      <c r="K49">
        <v>1</v>
      </c>
      <c r="L49">
        <f t="shared" si="2"/>
        <v>0.5</v>
      </c>
      <c r="M49">
        <f t="shared" si="3"/>
        <v>1</v>
      </c>
      <c r="N49" t="b">
        <f t="shared" si="4"/>
        <v>1</v>
      </c>
      <c r="O49">
        <f t="shared" si="5"/>
        <v>0</v>
      </c>
    </row>
    <row r="50" spans="1:15">
      <c r="A50" t="s">
        <v>451</v>
      </c>
      <c r="B50" t="s">
        <v>452</v>
      </c>
      <c r="C50" t="s">
        <v>190</v>
      </c>
      <c r="D50" t="s">
        <v>194</v>
      </c>
      <c r="E50" s="2">
        <v>42080.595138888886</v>
      </c>
      <c r="F50" s="33">
        <f t="shared" si="0"/>
        <v>2015</v>
      </c>
      <c r="G50" s="33">
        <f t="shared" si="1"/>
        <v>3</v>
      </c>
      <c r="H50" t="s">
        <v>150</v>
      </c>
      <c r="I50" t="s">
        <v>453</v>
      </c>
      <c r="J50" t="s">
        <v>596</v>
      </c>
      <c r="K50">
        <v>1</v>
      </c>
      <c r="L50">
        <f t="shared" si="2"/>
        <v>0.5</v>
      </c>
      <c r="M50">
        <f t="shared" si="3"/>
        <v>1</v>
      </c>
      <c r="N50" t="b">
        <f t="shared" si="4"/>
        <v>1</v>
      </c>
      <c r="O50">
        <f t="shared" si="5"/>
        <v>0</v>
      </c>
    </row>
    <row r="51" spans="1:15">
      <c r="A51" t="s">
        <v>451</v>
      </c>
      <c r="B51" t="s">
        <v>452</v>
      </c>
      <c r="C51" t="s">
        <v>190</v>
      </c>
      <c r="D51" t="s">
        <v>194</v>
      </c>
      <c r="E51" s="2">
        <v>42082.513194444444</v>
      </c>
      <c r="F51" s="33">
        <f t="shared" si="0"/>
        <v>2015</v>
      </c>
      <c r="G51" s="33">
        <f t="shared" si="1"/>
        <v>3</v>
      </c>
      <c r="H51" t="s">
        <v>150</v>
      </c>
      <c r="I51" t="s">
        <v>453</v>
      </c>
      <c r="J51" t="s">
        <v>596</v>
      </c>
      <c r="K51">
        <v>1</v>
      </c>
      <c r="L51">
        <f t="shared" si="2"/>
        <v>0.5</v>
      </c>
      <c r="M51">
        <f t="shared" si="3"/>
        <v>1</v>
      </c>
      <c r="N51" t="b">
        <f t="shared" si="4"/>
        <v>1</v>
      </c>
      <c r="O51">
        <f t="shared" si="5"/>
        <v>0</v>
      </c>
    </row>
    <row r="52" spans="1:15">
      <c r="A52" t="s">
        <v>451</v>
      </c>
      <c r="B52" t="s">
        <v>452</v>
      </c>
      <c r="C52" t="s">
        <v>190</v>
      </c>
      <c r="D52" t="s">
        <v>194</v>
      </c>
      <c r="E52" s="2">
        <v>42090.640277777777</v>
      </c>
      <c r="F52" s="33">
        <f t="shared" si="0"/>
        <v>2015</v>
      </c>
      <c r="G52" s="33">
        <f t="shared" si="1"/>
        <v>3</v>
      </c>
      <c r="H52" t="s">
        <v>150</v>
      </c>
      <c r="I52" t="s">
        <v>453</v>
      </c>
      <c r="J52" t="s">
        <v>596</v>
      </c>
      <c r="K52">
        <v>1</v>
      </c>
      <c r="L52">
        <f t="shared" si="2"/>
        <v>0.5</v>
      </c>
      <c r="M52">
        <f t="shared" si="3"/>
        <v>1</v>
      </c>
      <c r="N52" t="b">
        <f t="shared" si="4"/>
        <v>1</v>
      </c>
      <c r="O52">
        <f t="shared" si="5"/>
        <v>0</v>
      </c>
    </row>
    <row r="53" spans="1:15">
      <c r="A53" t="s">
        <v>451</v>
      </c>
      <c r="B53" t="s">
        <v>452</v>
      </c>
      <c r="C53" t="s">
        <v>190</v>
      </c>
      <c r="D53" t="s">
        <v>194</v>
      </c>
      <c r="E53" s="2">
        <v>42095.618055555555</v>
      </c>
      <c r="F53" s="33">
        <f t="shared" si="0"/>
        <v>2015</v>
      </c>
      <c r="G53" s="33">
        <f t="shared" si="1"/>
        <v>4</v>
      </c>
      <c r="H53" t="s">
        <v>150</v>
      </c>
      <c r="I53" t="s">
        <v>453</v>
      </c>
      <c r="J53" t="s">
        <v>624</v>
      </c>
      <c r="K53">
        <v>1.2</v>
      </c>
      <c r="L53">
        <f t="shared" si="2"/>
        <v>1.2</v>
      </c>
      <c r="M53">
        <f t="shared" si="3"/>
        <v>0</v>
      </c>
      <c r="N53" t="b">
        <f t="shared" si="4"/>
        <v>0</v>
      </c>
      <c r="O53">
        <f t="shared" si="5"/>
        <v>0</v>
      </c>
    </row>
    <row r="54" spans="1:15">
      <c r="A54" t="s">
        <v>451</v>
      </c>
      <c r="B54" t="s">
        <v>452</v>
      </c>
      <c r="C54" t="s">
        <v>190</v>
      </c>
      <c r="D54" t="s">
        <v>194</v>
      </c>
      <c r="E54" s="2">
        <v>42101.464583333334</v>
      </c>
      <c r="F54" s="33">
        <f t="shared" si="0"/>
        <v>2015</v>
      </c>
      <c r="G54" s="33">
        <f t="shared" si="1"/>
        <v>4</v>
      </c>
      <c r="H54" t="s">
        <v>150</v>
      </c>
      <c r="I54" t="s">
        <v>453</v>
      </c>
      <c r="J54" t="s">
        <v>596</v>
      </c>
      <c r="K54">
        <v>1</v>
      </c>
      <c r="L54">
        <f t="shared" si="2"/>
        <v>0.5</v>
      </c>
      <c r="M54">
        <f t="shared" si="3"/>
        <v>1</v>
      </c>
      <c r="N54" t="b">
        <f t="shared" si="4"/>
        <v>1</v>
      </c>
      <c r="O54">
        <f t="shared" si="5"/>
        <v>0</v>
      </c>
    </row>
    <row r="55" spans="1:15">
      <c r="A55" t="s">
        <v>451</v>
      </c>
      <c r="B55" t="s">
        <v>452</v>
      </c>
      <c r="C55" t="s">
        <v>190</v>
      </c>
      <c r="D55" t="s">
        <v>194</v>
      </c>
      <c r="E55" s="2">
        <v>42108.6</v>
      </c>
      <c r="F55" s="33">
        <f t="shared" si="0"/>
        <v>2015</v>
      </c>
      <c r="G55" s="33">
        <f t="shared" si="1"/>
        <v>4</v>
      </c>
      <c r="H55" t="s">
        <v>150</v>
      </c>
      <c r="I55" t="s">
        <v>453</v>
      </c>
      <c r="J55" t="s">
        <v>596</v>
      </c>
      <c r="K55">
        <v>1</v>
      </c>
      <c r="L55">
        <f t="shared" si="2"/>
        <v>0.5</v>
      </c>
      <c r="M55">
        <f t="shared" si="3"/>
        <v>1</v>
      </c>
      <c r="N55" t="b">
        <f t="shared" si="4"/>
        <v>1</v>
      </c>
      <c r="O55">
        <f t="shared" si="5"/>
        <v>0</v>
      </c>
    </row>
    <row r="56" spans="1:15">
      <c r="A56" t="s">
        <v>451</v>
      </c>
      <c r="B56" t="s">
        <v>452</v>
      </c>
      <c r="C56" t="s">
        <v>190</v>
      </c>
      <c r="D56" t="s">
        <v>194</v>
      </c>
      <c r="E56" s="2">
        <v>42109.507638888892</v>
      </c>
      <c r="F56" s="33">
        <f t="shared" si="0"/>
        <v>2015</v>
      </c>
      <c r="G56" s="33">
        <f t="shared" si="1"/>
        <v>4</v>
      </c>
      <c r="H56" t="s">
        <v>150</v>
      </c>
      <c r="I56" t="s">
        <v>453</v>
      </c>
      <c r="J56" t="s">
        <v>596</v>
      </c>
      <c r="K56">
        <v>1</v>
      </c>
      <c r="L56">
        <f t="shared" si="2"/>
        <v>0.5</v>
      </c>
      <c r="M56">
        <f t="shared" si="3"/>
        <v>1</v>
      </c>
      <c r="N56" t="b">
        <f t="shared" si="4"/>
        <v>1</v>
      </c>
      <c r="O56">
        <f t="shared" si="5"/>
        <v>0</v>
      </c>
    </row>
    <row r="57" spans="1:15">
      <c r="A57" t="s">
        <v>451</v>
      </c>
      <c r="B57" t="s">
        <v>452</v>
      </c>
      <c r="C57" t="s">
        <v>190</v>
      </c>
      <c r="D57" t="s">
        <v>194</v>
      </c>
      <c r="E57" s="2">
        <v>42111.469444444447</v>
      </c>
      <c r="F57" s="33">
        <f t="shared" si="0"/>
        <v>2015</v>
      </c>
      <c r="G57" s="33">
        <f t="shared" si="1"/>
        <v>4</v>
      </c>
      <c r="H57" t="s">
        <v>150</v>
      </c>
      <c r="I57" t="s">
        <v>453</v>
      </c>
      <c r="J57" t="s">
        <v>596</v>
      </c>
      <c r="K57">
        <v>1</v>
      </c>
      <c r="L57">
        <f t="shared" si="2"/>
        <v>0.5</v>
      </c>
      <c r="M57">
        <f t="shared" si="3"/>
        <v>1</v>
      </c>
      <c r="N57" t="b">
        <f t="shared" si="4"/>
        <v>1</v>
      </c>
      <c r="O57">
        <f t="shared" si="5"/>
        <v>0</v>
      </c>
    </row>
    <row r="58" spans="1:15">
      <c r="A58" t="s">
        <v>451</v>
      </c>
      <c r="B58" t="s">
        <v>452</v>
      </c>
      <c r="C58" t="s">
        <v>190</v>
      </c>
      <c r="D58" t="s">
        <v>194</v>
      </c>
      <c r="E58" s="2">
        <v>42121.527083333334</v>
      </c>
      <c r="F58" s="33">
        <f t="shared" si="0"/>
        <v>2015</v>
      </c>
      <c r="G58" s="33">
        <f t="shared" si="1"/>
        <v>4</v>
      </c>
      <c r="H58" t="s">
        <v>150</v>
      </c>
      <c r="I58" t="s">
        <v>453</v>
      </c>
      <c r="J58" t="s">
        <v>624</v>
      </c>
      <c r="K58">
        <v>10</v>
      </c>
      <c r="L58">
        <f t="shared" si="2"/>
        <v>10</v>
      </c>
      <c r="M58">
        <f t="shared" si="3"/>
        <v>0</v>
      </c>
      <c r="N58" t="b">
        <f t="shared" si="4"/>
        <v>0</v>
      </c>
      <c r="O58">
        <f t="shared" si="5"/>
        <v>0</v>
      </c>
    </row>
    <row r="59" spans="1:15">
      <c r="A59" t="s">
        <v>451</v>
      </c>
      <c r="B59" t="s">
        <v>452</v>
      </c>
      <c r="C59" t="s">
        <v>190</v>
      </c>
      <c r="D59" t="s">
        <v>194</v>
      </c>
      <c r="E59" s="2">
        <v>42122.447916666664</v>
      </c>
      <c r="F59" s="33">
        <f t="shared" si="0"/>
        <v>2015</v>
      </c>
      <c r="G59" s="33">
        <f t="shared" si="1"/>
        <v>4</v>
      </c>
      <c r="H59" t="s">
        <v>150</v>
      </c>
      <c r="I59" t="s">
        <v>453</v>
      </c>
      <c r="J59" t="s">
        <v>596</v>
      </c>
      <c r="K59">
        <v>1</v>
      </c>
      <c r="L59">
        <f t="shared" si="2"/>
        <v>0.5</v>
      </c>
      <c r="M59">
        <f t="shared" si="3"/>
        <v>1</v>
      </c>
      <c r="N59" t="b">
        <f t="shared" si="4"/>
        <v>1</v>
      </c>
      <c r="O59">
        <f t="shared" si="5"/>
        <v>0</v>
      </c>
    </row>
    <row r="60" spans="1:15">
      <c r="A60" t="s">
        <v>451</v>
      </c>
      <c r="B60" t="s">
        <v>452</v>
      </c>
      <c r="C60" t="s">
        <v>190</v>
      </c>
      <c r="D60" t="s">
        <v>194</v>
      </c>
      <c r="E60" s="2">
        <v>42124.431944444441</v>
      </c>
      <c r="F60" s="33">
        <f t="shared" si="0"/>
        <v>2015</v>
      </c>
      <c r="G60" s="33">
        <f t="shared" si="1"/>
        <v>4</v>
      </c>
      <c r="H60" t="s">
        <v>150</v>
      </c>
      <c r="I60" t="s">
        <v>453</v>
      </c>
      <c r="J60" t="s">
        <v>624</v>
      </c>
      <c r="K60">
        <v>200</v>
      </c>
      <c r="L60">
        <f t="shared" si="2"/>
        <v>200</v>
      </c>
      <c r="M60">
        <f t="shared" si="3"/>
        <v>0</v>
      </c>
      <c r="N60" t="b">
        <f t="shared" si="4"/>
        <v>0</v>
      </c>
      <c r="O60">
        <f t="shared" si="5"/>
        <v>1</v>
      </c>
    </row>
    <row r="61" spans="1:15">
      <c r="A61" t="s">
        <v>451</v>
      </c>
      <c r="B61" t="s">
        <v>452</v>
      </c>
      <c r="C61" t="s">
        <v>190</v>
      </c>
      <c r="D61" t="s">
        <v>194</v>
      </c>
      <c r="E61" s="2">
        <v>42145.564583333333</v>
      </c>
      <c r="F61" s="33">
        <f t="shared" si="0"/>
        <v>2015</v>
      </c>
      <c r="G61" s="33">
        <f t="shared" si="1"/>
        <v>5</v>
      </c>
      <c r="H61" t="s">
        <v>150</v>
      </c>
      <c r="I61" t="s">
        <v>453</v>
      </c>
      <c r="J61" t="s">
        <v>596</v>
      </c>
      <c r="K61">
        <v>1</v>
      </c>
      <c r="L61">
        <f t="shared" si="2"/>
        <v>0.5</v>
      </c>
      <c r="M61">
        <f t="shared" si="3"/>
        <v>1</v>
      </c>
      <c r="N61" t="b">
        <f t="shared" si="4"/>
        <v>1</v>
      </c>
      <c r="O61">
        <f t="shared" si="5"/>
        <v>0</v>
      </c>
    </row>
    <row r="62" spans="1:15">
      <c r="A62" t="s">
        <v>451</v>
      </c>
      <c r="B62" t="s">
        <v>452</v>
      </c>
      <c r="C62" t="s">
        <v>190</v>
      </c>
      <c r="D62" t="s">
        <v>194</v>
      </c>
      <c r="E62" s="2">
        <v>42146.543749999997</v>
      </c>
      <c r="F62" s="33">
        <f t="shared" si="0"/>
        <v>2015</v>
      </c>
      <c r="G62" s="33">
        <f t="shared" si="1"/>
        <v>5</v>
      </c>
      <c r="H62" t="s">
        <v>150</v>
      </c>
      <c r="I62" t="s">
        <v>453</v>
      </c>
      <c r="J62" t="s">
        <v>596</v>
      </c>
      <c r="K62">
        <v>1</v>
      </c>
      <c r="L62">
        <f t="shared" si="2"/>
        <v>0.5</v>
      </c>
      <c r="M62">
        <f t="shared" si="3"/>
        <v>1</v>
      </c>
      <c r="N62" t="b">
        <f t="shared" si="4"/>
        <v>1</v>
      </c>
      <c r="O62">
        <f t="shared" si="5"/>
        <v>0</v>
      </c>
    </row>
    <row r="63" spans="1:15">
      <c r="A63" t="s">
        <v>451</v>
      </c>
      <c r="B63" t="s">
        <v>452</v>
      </c>
      <c r="C63" t="s">
        <v>190</v>
      </c>
      <c r="D63" t="s">
        <v>194</v>
      </c>
      <c r="E63" s="2">
        <v>42153.462500000001</v>
      </c>
      <c r="F63" s="33">
        <f t="shared" si="0"/>
        <v>2015</v>
      </c>
      <c r="G63" s="33">
        <f t="shared" si="1"/>
        <v>5</v>
      </c>
      <c r="H63" t="s">
        <v>150</v>
      </c>
      <c r="I63" t="s">
        <v>453</v>
      </c>
      <c r="J63" t="s">
        <v>624</v>
      </c>
      <c r="K63">
        <v>1.5</v>
      </c>
      <c r="L63">
        <f t="shared" si="2"/>
        <v>1.5</v>
      </c>
      <c r="M63">
        <f t="shared" si="3"/>
        <v>0</v>
      </c>
      <c r="N63" t="b">
        <f t="shared" si="4"/>
        <v>0</v>
      </c>
      <c r="O63">
        <f t="shared" si="5"/>
        <v>0</v>
      </c>
    </row>
    <row r="64" spans="1:15">
      <c r="A64" t="s">
        <v>451</v>
      </c>
      <c r="B64" t="s">
        <v>452</v>
      </c>
      <c r="C64" t="s">
        <v>190</v>
      </c>
      <c r="D64" t="s">
        <v>194</v>
      </c>
      <c r="E64" s="2">
        <v>42157.504166666666</v>
      </c>
      <c r="F64" s="33">
        <f t="shared" si="0"/>
        <v>2015</v>
      </c>
      <c r="G64" s="33">
        <f t="shared" si="1"/>
        <v>6</v>
      </c>
      <c r="H64" t="s">
        <v>150</v>
      </c>
      <c r="I64" t="s">
        <v>453</v>
      </c>
      <c r="J64" t="s">
        <v>596</v>
      </c>
      <c r="K64">
        <v>1</v>
      </c>
      <c r="L64">
        <f t="shared" si="2"/>
        <v>0.5</v>
      </c>
      <c r="M64">
        <f t="shared" si="3"/>
        <v>1</v>
      </c>
      <c r="N64" t="b">
        <f t="shared" si="4"/>
        <v>1</v>
      </c>
      <c r="O64">
        <f t="shared" si="5"/>
        <v>0</v>
      </c>
    </row>
    <row r="65" spans="1:15">
      <c r="A65" t="s">
        <v>451</v>
      </c>
      <c r="B65" t="s">
        <v>452</v>
      </c>
      <c r="C65" t="s">
        <v>190</v>
      </c>
      <c r="D65" t="s">
        <v>194</v>
      </c>
      <c r="E65" s="2">
        <v>42167.520833333336</v>
      </c>
      <c r="F65" s="33">
        <f t="shared" si="0"/>
        <v>2015</v>
      </c>
      <c r="G65" s="33">
        <f t="shared" si="1"/>
        <v>6</v>
      </c>
      <c r="H65" t="s">
        <v>150</v>
      </c>
      <c r="I65" t="s">
        <v>453</v>
      </c>
      <c r="J65" t="s">
        <v>596</v>
      </c>
      <c r="K65">
        <v>1</v>
      </c>
      <c r="L65">
        <f t="shared" si="2"/>
        <v>0.5</v>
      </c>
      <c r="M65">
        <f t="shared" si="3"/>
        <v>1</v>
      </c>
      <c r="N65" t="b">
        <f t="shared" si="4"/>
        <v>1</v>
      </c>
      <c r="O65">
        <f t="shared" si="5"/>
        <v>0</v>
      </c>
    </row>
    <row r="66" spans="1:15">
      <c r="A66" t="s">
        <v>451</v>
      </c>
      <c r="B66" t="s">
        <v>452</v>
      </c>
      <c r="C66" t="s">
        <v>190</v>
      </c>
      <c r="D66" t="s">
        <v>194</v>
      </c>
      <c r="E66" s="2">
        <v>42170.479861111111</v>
      </c>
      <c r="F66" s="33">
        <f t="shared" ref="F66:F129" si="6">YEAR(E66)</f>
        <v>2015</v>
      </c>
      <c r="G66" s="33">
        <f t="shared" ref="G66:G129" si="7">MONTH(E66)</f>
        <v>6</v>
      </c>
      <c r="H66" t="s">
        <v>150</v>
      </c>
      <c r="I66" t="s">
        <v>453</v>
      </c>
      <c r="J66" t="s">
        <v>624</v>
      </c>
      <c r="K66">
        <v>3</v>
      </c>
      <c r="L66">
        <f t="shared" ref="L66:L129" si="8">IF(J66="&lt;",K66/2,K66)</f>
        <v>3</v>
      </c>
      <c r="M66">
        <f t="shared" ref="M66:M129" si="9">IF(J66="&lt;",1,0)</f>
        <v>0</v>
      </c>
      <c r="N66" t="b">
        <f t="shared" ref="N66:N129" si="10">IF(J66="&lt;",TRUE,FALSE)</f>
        <v>0</v>
      </c>
      <c r="O66">
        <f t="shared" si="5"/>
        <v>0</v>
      </c>
    </row>
    <row r="67" spans="1:15">
      <c r="A67" t="s">
        <v>451</v>
      </c>
      <c r="B67" t="s">
        <v>452</v>
      </c>
      <c r="C67" t="s">
        <v>190</v>
      </c>
      <c r="D67" t="s">
        <v>194</v>
      </c>
      <c r="E67" s="2">
        <v>42172.439583333333</v>
      </c>
      <c r="F67" s="33">
        <f t="shared" si="6"/>
        <v>2015</v>
      </c>
      <c r="G67" s="33">
        <f t="shared" si="7"/>
        <v>6</v>
      </c>
      <c r="H67" t="s">
        <v>150</v>
      </c>
      <c r="I67" t="s">
        <v>453</v>
      </c>
      <c r="J67" t="s">
        <v>624</v>
      </c>
      <c r="K67">
        <v>2</v>
      </c>
      <c r="L67">
        <f t="shared" si="8"/>
        <v>2</v>
      </c>
      <c r="M67">
        <f t="shared" si="9"/>
        <v>0</v>
      </c>
      <c r="N67" t="b">
        <f t="shared" si="10"/>
        <v>0</v>
      </c>
      <c r="O67">
        <f t="shared" ref="O67:O130" si="11">IF(K67&gt;=57,1,0)</f>
        <v>0</v>
      </c>
    </row>
    <row r="68" spans="1:15">
      <c r="A68" t="s">
        <v>451</v>
      </c>
      <c r="B68" t="s">
        <v>452</v>
      </c>
      <c r="C68" t="s">
        <v>190</v>
      </c>
      <c r="D68" t="s">
        <v>194</v>
      </c>
      <c r="E68" s="2">
        <v>42173.584027777775</v>
      </c>
      <c r="F68" s="33">
        <f t="shared" si="6"/>
        <v>2015</v>
      </c>
      <c r="G68" s="33">
        <f t="shared" si="7"/>
        <v>6</v>
      </c>
      <c r="H68" t="s">
        <v>150</v>
      </c>
      <c r="I68" t="s">
        <v>453</v>
      </c>
      <c r="J68" t="s">
        <v>624</v>
      </c>
      <c r="K68">
        <v>3.8</v>
      </c>
      <c r="L68">
        <f t="shared" si="8"/>
        <v>3.8</v>
      </c>
      <c r="M68">
        <f t="shared" si="9"/>
        <v>0</v>
      </c>
      <c r="N68" t="b">
        <f t="shared" si="10"/>
        <v>0</v>
      </c>
      <c r="O68">
        <f t="shared" si="11"/>
        <v>0</v>
      </c>
    </row>
    <row r="69" spans="1:15">
      <c r="A69" t="s">
        <v>451</v>
      </c>
      <c r="B69" t="s">
        <v>452</v>
      </c>
      <c r="C69" t="s">
        <v>190</v>
      </c>
      <c r="D69" t="s">
        <v>194</v>
      </c>
      <c r="E69" s="2">
        <v>42177.494444444441</v>
      </c>
      <c r="F69" s="33">
        <f t="shared" si="6"/>
        <v>2015</v>
      </c>
      <c r="G69" s="33">
        <f t="shared" si="7"/>
        <v>6</v>
      </c>
      <c r="H69" t="s">
        <v>150</v>
      </c>
      <c r="I69" t="s">
        <v>453</v>
      </c>
      <c r="J69" t="s">
        <v>624</v>
      </c>
      <c r="K69">
        <v>2.7</v>
      </c>
      <c r="L69">
        <f t="shared" si="8"/>
        <v>2.7</v>
      </c>
      <c r="M69">
        <f t="shared" si="9"/>
        <v>0</v>
      </c>
      <c r="N69" t="b">
        <f t="shared" si="10"/>
        <v>0</v>
      </c>
      <c r="O69">
        <f t="shared" si="11"/>
        <v>0</v>
      </c>
    </row>
    <row r="70" spans="1:15">
      <c r="A70" t="s">
        <v>451</v>
      </c>
      <c r="B70" t="s">
        <v>452</v>
      </c>
      <c r="C70" t="s">
        <v>190</v>
      </c>
      <c r="D70" t="s">
        <v>194</v>
      </c>
      <c r="E70" s="2">
        <v>42178.629861111112</v>
      </c>
      <c r="F70" s="33">
        <f t="shared" si="6"/>
        <v>2015</v>
      </c>
      <c r="G70" s="33">
        <f t="shared" si="7"/>
        <v>6</v>
      </c>
      <c r="H70" t="s">
        <v>150</v>
      </c>
      <c r="I70" t="s">
        <v>453</v>
      </c>
      <c r="J70" t="s">
        <v>624</v>
      </c>
      <c r="K70">
        <v>3</v>
      </c>
      <c r="L70">
        <f t="shared" si="8"/>
        <v>3</v>
      </c>
      <c r="M70">
        <f t="shared" si="9"/>
        <v>0</v>
      </c>
      <c r="N70" t="b">
        <f t="shared" si="10"/>
        <v>0</v>
      </c>
      <c r="O70">
        <f t="shared" si="11"/>
        <v>0</v>
      </c>
    </row>
    <row r="71" spans="1:15">
      <c r="A71" t="s">
        <v>451</v>
      </c>
      <c r="B71" t="s">
        <v>452</v>
      </c>
      <c r="C71" t="s">
        <v>190</v>
      </c>
      <c r="D71" t="s">
        <v>194</v>
      </c>
      <c r="E71" s="2">
        <v>42179.454861111109</v>
      </c>
      <c r="F71" s="33">
        <f t="shared" si="6"/>
        <v>2015</v>
      </c>
      <c r="G71" s="33">
        <f t="shared" si="7"/>
        <v>6</v>
      </c>
      <c r="H71" t="s">
        <v>150</v>
      </c>
      <c r="I71" t="s">
        <v>453</v>
      </c>
      <c r="J71" t="s">
        <v>624</v>
      </c>
      <c r="K71">
        <v>2</v>
      </c>
      <c r="L71">
        <f t="shared" si="8"/>
        <v>2</v>
      </c>
      <c r="M71">
        <f t="shared" si="9"/>
        <v>0</v>
      </c>
      <c r="N71" t="b">
        <f t="shared" si="10"/>
        <v>0</v>
      </c>
      <c r="O71">
        <f t="shared" si="11"/>
        <v>0</v>
      </c>
    </row>
    <row r="72" spans="1:15">
      <c r="A72" t="s">
        <v>451</v>
      </c>
      <c r="B72" t="s">
        <v>452</v>
      </c>
      <c r="C72" t="s">
        <v>190</v>
      </c>
      <c r="D72" t="s">
        <v>194</v>
      </c>
      <c r="E72" s="2">
        <v>42180.479861111111</v>
      </c>
      <c r="F72" s="33">
        <f t="shared" si="6"/>
        <v>2015</v>
      </c>
      <c r="G72" s="33">
        <f t="shared" si="7"/>
        <v>6</v>
      </c>
      <c r="H72" t="s">
        <v>150</v>
      </c>
      <c r="I72" t="s">
        <v>453</v>
      </c>
      <c r="J72" t="s">
        <v>624</v>
      </c>
      <c r="K72">
        <v>2</v>
      </c>
      <c r="L72">
        <f t="shared" si="8"/>
        <v>2</v>
      </c>
      <c r="M72">
        <f t="shared" si="9"/>
        <v>0</v>
      </c>
      <c r="N72" t="b">
        <f t="shared" si="10"/>
        <v>0</v>
      </c>
      <c r="O72">
        <f t="shared" si="11"/>
        <v>0</v>
      </c>
    </row>
    <row r="73" spans="1:15">
      <c r="A73" t="s">
        <v>451</v>
      </c>
      <c r="B73" t="s">
        <v>452</v>
      </c>
      <c r="C73" t="s">
        <v>190</v>
      </c>
      <c r="D73" t="s">
        <v>194</v>
      </c>
      <c r="E73" s="2">
        <v>42181.497916666667</v>
      </c>
      <c r="F73" s="33">
        <f t="shared" si="6"/>
        <v>2015</v>
      </c>
      <c r="G73" s="33">
        <f t="shared" si="7"/>
        <v>6</v>
      </c>
      <c r="H73" t="s">
        <v>150</v>
      </c>
      <c r="I73" t="s">
        <v>453</v>
      </c>
      <c r="J73" t="s">
        <v>624</v>
      </c>
      <c r="K73">
        <v>18</v>
      </c>
      <c r="L73">
        <f t="shared" si="8"/>
        <v>18</v>
      </c>
      <c r="M73">
        <f t="shared" si="9"/>
        <v>0</v>
      </c>
      <c r="N73" t="b">
        <f t="shared" si="10"/>
        <v>0</v>
      </c>
      <c r="O73">
        <f t="shared" si="11"/>
        <v>0</v>
      </c>
    </row>
    <row r="74" spans="1:15">
      <c r="A74" t="s">
        <v>451</v>
      </c>
      <c r="B74" t="s">
        <v>452</v>
      </c>
      <c r="C74" t="s">
        <v>190</v>
      </c>
      <c r="D74" t="s">
        <v>194</v>
      </c>
      <c r="E74" s="2">
        <v>42184.461111111108</v>
      </c>
      <c r="F74" s="33">
        <f t="shared" si="6"/>
        <v>2015</v>
      </c>
      <c r="G74" s="33">
        <f t="shared" si="7"/>
        <v>6</v>
      </c>
      <c r="H74" t="s">
        <v>150</v>
      </c>
      <c r="I74" t="s">
        <v>453</v>
      </c>
      <c r="J74" t="s">
        <v>624</v>
      </c>
      <c r="K74">
        <v>2.7</v>
      </c>
      <c r="L74">
        <f t="shared" si="8"/>
        <v>2.7</v>
      </c>
      <c r="M74">
        <f t="shared" si="9"/>
        <v>0</v>
      </c>
      <c r="N74" t="b">
        <f t="shared" si="10"/>
        <v>0</v>
      </c>
      <c r="O74">
        <f t="shared" si="11"/>
        <v>0</v>
      </c>
    </row>
    <row r="75" spans="1:15">
      <c r="A75" t="s">
        <v>451</v>
      </c>
      <c r="B75" t="s">
        <v>452</v>
      </c>
      <c r="C75" t="s">
        <v>190</v>
      </c>
      <c r="D75" t="s">
        <v>194</v>
      </c>
      <c r="E75" s="2">
        <v>42199.444444444445</v>
      </c>
      <c r="F75" s="33">
        <f t="shared" si="6"/>
        <v>2015</v>
      </c>
      <c r="G75" s="33">
        <f t="shared" si="7"/>
        <v>7</v>
      </c>
      <c r="H75" t="s">
        <v>150</v>
      </c>
      <c r="I75" t="s">
        <v>453</v>
      </c>
      <c r="J75" t="s">
        <v>624</v>
      </c>
      <c r="K75">
        <v>2.7</v>
      </c>
      <c r="L75">
        <f t="shared" si="8"/>
        <v>2.7</v>
      </c>
      <c r="M75">
        <f t="shared" si="9"/>
        <v>0</v>
      </c>
      <c r="N75" t="b">
        <f t="shared" si="10"/>
        <v>0</v>
      </c>
      <c r="O75">
        <f t="shared" si="11"/>
        <v>0</v>
      </c>
    </row>
    <row r="76" spans="1:15">
      <c r="A76" t="s">
        <v>451</v>
      </c>
      <c r="B76" t="s">
        <v>452</v>
      </c>
      <c r="C76" t="s">
        <v>190</v>
      </c>
      <c r="D76" t="s">
        <v>194</v>
      </c>
      <c r="E76" s="2">
        <v>42207.63958333333</v>
      </c>
      <c r="F76" s="33">
        <f t="shared" si="6"/>
        <v>2015</v>
      </c>
      <c r="G76" s="33">
        <f t="shared" si="7"/>
        <v>7</v>
      </c>
      <c r="H76" t="s">
        <v>150</v>
      </c>
      <c r="I76" t="s">
        <v>453</v>
      </c>
      <c r="J76" t="s">
        <v>624</v>
      </c>
      <c r="K76">
        <v>2.6</v>
      </c>
      <c r="L76">
        <f t="shared" si="8"/>
        <v>2.6</v>
      </c>
      <c r="M76">
        <f t="shared" si="9"/>
        <v>0</v>
      </c>
      <c r="N76" t="b">
        <f t="shared" si="10"/>
        <v>0</v>
      </c>
      <c r="O76">
        <f t="shared" si="11"/>
        <v>0</v>
      </c>
    </row>
    <row r="77" spans="1:15">
      <c r="A77" t="s">
        <v>451</v>
      </c>
      <c r="B77" t="s">
        <v>452</v>
      </c>
      <c r="C77" t="s">
        <v>190</v>
      </c>
      <c r="D77" t="s">
        <v>194</v>
      </c>
      <c r="E77" s="2">
        <v>42213.511805555558</v>
      </c>
      <c r="F77" s="33">
        <f t="shared" si="6"/>
        <v>2015</v>
      </c>
      <c r="G77" s="33">
        <f t="shared" si="7"/>
        <v>7</v>
      </c>
      <c r="H77" t="s">
        <v>150</v>
      </c>
      <c r="I77" t="s">
        <v>453</v>
      </c>
      <c r="J77" t="s">
        <v>624</v>
      </c>
      <c r="K77">
        <v>2.2999999999999998</v>
      </c>
      <c r="L77">
        <f t="shared" si="8"/>
        <v>2.2999999999999998</v>
      </c>
      <c r="M77">
        <f t="shared" si="9"/>
        <v>0</v>
      </c>
      <c r="N77" t="b">
        <f t="shared" si="10"/>
        <v>0</v>
      </c>
      <c r="O77">
        <f t="shared" si="11"/>
        <v>0</v>
      </c>
    </row>
    <row r="78" spans="1:15">
      <c r="A78" t="s">
        <v>451</v>
      </c>
      <c r="B78" t="s">
        <v>452</v>
      </c>
      <c r="C78" t="s">
        <v>190</v>
      </c>
      <c r="D78" t="s">
        <v>194</v>
      </c>
      <c r="E78" s="2">
        <v>42226.486111111109</v>
      </c>
      <c r="F78" s="33">
        <f t="shared" si="6"/>
        <v>2015</v>
      </c>
      <c r="G78" s="33">
        <f t="shared" si="7"/>
        <v>8</v>
      </c>
      <c r="H78" t="s">
        <v>150</v>
      </c>
      <c r="I78" t="s">
        <v>453</v>
      </c>
      <c r="J78" t="s">
        <v>624</v>
      </c>
      <c r="K78">
        <v>4</v>
      </c>
      <c r="L78">
        <f t="shared" si="8"/>
        <v>4</v>
      </c>
      <c r="M78">
        <f t="shared" si="9"/>
        <v>0</v>
      </c>
      <c r="N78" t="b">
        <f t="shared" si="10"/>
        <v>0</v>
      </c>
      <c r="O78">
        <f t="shared" si="11"/>
        <v>0</v>
      </c>
    </row>
    <row r="79" spans="1:15">
      <c r="A79" t="s">
        <v>451</v>
      </c>
      <c r="B79" t="s">
        <v>452</v>
      </c>
      <c r="C79" t="s">
        <v>190</v>
      </c>
      <c r="D79" t="s">
        <v>194</v>
      </c>
      <c r="E79" s="2">
        <v>42228.431250000001</v>
      </c>
      <c r="F79" s="33">
        <f t="shared" si="6"/>
        <v>2015</v>
      </c>
      <c r="G79" s="33">
        <f t="shared" si="7"/>
        <v>8</v>
      </c>
      <c r="H79" t="s">
        <v>150</v>
      </c>
      <c r="I79" t="s">
        <v>453</v>
      </c>
      <c r="J79" t="s">
        <v>624</v>
      </c>
      <c r="K79">
        <v>4.4000000000000004</v>
      </c>
      <c r="L79">
        <f t="shared" si="8"/>
        <v>4.4000000000000004</v>
      </c>
      <c r="M79">
        <f t="shared" si="9"/>
        <v>0</v>
      </c>
      <c r="N79" t="b">
        <f t="shared" si="10"/>
        <v>0</v>
      </c>
      <c r="O79">
        <f t="shared" si="11"/>
        <v>0</v>
      </c>
    </row>
    <row r="80" spans="1:15">
      <c r="A80" t="s">
        <v>451</v>
      </c>
      <c r="B80" t="s">
        <v>452</v>
      </c>
      <c r="C80" t="s">
        <v>190</v>
      </c>
      <c r="D80" t="s">
        <v>194</v>
      </c>
      <c r="E80" s="2">
        <v>42236.457638888889</v>
      </c>
      <c r="F80" s="33">
        <f t="shared" si="6"/>
        <v>2015</v>
      </c>
      <c r="G80" s="33">
        <f t="shared" si="7"/>
        <v>8</v>
      </c>
      <c r="H80" t="s">
        <v>150</v>
      </c>
      <c r="I80" t="s">
        <v>453</v>
      </c>
      <c r="J80" t="s">
        <v>624</v>
      </c>
      <c r="K80">
        <v>67</v>
      </c>
      <c r="L80">
        <f t="shared" si="8"/>
        <v>67</v>
      </c>
      <c r="M80">
        <f t="shared" si="9"/>
        <v>0</v>
      </c>
      <c r="N80" t="b">
        <f t="shared" si="10"/>
        <v>0</v>
      </c>
      <c r="O80">
        <f t="shared" si="11"/>
        <v>1</v>
      </c>
    </row>
    <row r="81" spans="1:15">
      <c r="A81" t="s">
        <v>451</v>
      </c>
      <c r="B81" t="s">
        <v>452</v>
      </c>
      <c r="C81" t="s">
        <v>190</v>
      </c>
      <c r="D81" t="s">
        <v>194</v>
      </c>
      <c r="E81" s="2">
        <v>42242.513194444444</v>
      </c>
      <c r="F81" s="33">
        <f t="shared" si="6"/>
        <v>2015</v>
      </c>
      <c r="G81" s="33">
        <f t="shared" si="7"/>
        <v>8</v>
      </c>
      <c r="H81" t="s">
        <v>150</v>
      </c>
      <c r="I81" t="s">
        <v>453</v>
      </c>
      <c r="J81" t="s">
        <v>624</v>
      </c>
      <c r="K81">
        <v>3</v>
      </c>
      <c r="L81">
        <f t="shared" si="8"/>
        <v>3</v>
      </c>
      <c r="M81">
        <f t="shared" si="9"/>
        <v>0</v>
      </c>
      <c r="N81" t="b">
        <f t="shared" si="10"/>
        <v>0</v>
      </c>
      <c r="O81">
        <f t="shared" si="11"/>
        <v>0</v>
      </c>
    </row>
    <row r="82" spans="1:15">
      <c r="A82" t="s">
        <v>451</v>
      </c>
      <c r="B82" t="s">
        <v>452</v>
      </c>
      <c r="C82" t="s">
        <v>190</v>
      </c>
      <c r="D82" t="s">
        <v>194</v>
      </c>
      <c r="E82" s="2">
        <v>42272.40902777778</v>
      </c>
      <c r="F82" s="33">
        <f t="shared" si="6"/>
        <v>2015</v>
      </c>
      <c r="G82" s="33">
        <f t="shared" si="7"/>
        <v>9</v>
      </c>
      <c r="H82" t="s">
        <v>150</v>
      </c>
      <c r="I82" t="s">
        <v>453</v>
      </c>
      <c r="J82" t="s">
        <v>624</v>
      </c>
      <c r="K82">
        <v>29</v>
      </c>
      <c r="L82">
        <f t="shared" si="8"/>
        <v>29</v>
      </c>
      <c r="M82">
        <f t="shared" si="9"/>
        <v>0</v>
      </c>
      <c r="N82" t="b">
        <f t="shared" si="10"/>
        <v>0</v>
      </c>
      <c r="O82">
        <f t="shared" si="11"/>
        <v>0</v>
      </c>
    </row>
    <row r="83" spans="1:15">
      <c r="A83" t="s">
        <v>451</v>
      </c>
      <c r="B83" t="s">
        <v>452</v>
      </c>
      <c r="C83" t="s">
        <v>190</v>
      </c>
      <c r="D83" t="s">
        <v>194</v>
      </c>
      <c r="E83" s="2">
        <v>42275.538194444445</v>
      </c>
      <c r="F83" s="33">
        <f t="shared" si="6"/>
        <v>2015</v>
      </c>
      <c r="G83" s="33">
        <f t="shared" si="7"/>
        <v>9</v>
      </c>
      <c r="H83" t="s">
        <v>150</v>
      </c>
      <c r="I83" t="s">
        <v>453</v>
      </c>
      <c r="J83" t="s">
        <v>624</v>
      </c>
      <c r="K83">
        <v>26</v>
      </c>
      <c r="L83">
        <f t="shared" si="8"/>
        <v>26</v>
      </c>
      <c r="M83">
        <f t="shared" si="9"/>
        <v>0</v>
      </c>
      <c r="N83" t="b">
        <f t="shared" si="10"/>
        <v>0</v>
      </c>
      <c r="O83">
        <f t="shared" si="11"/>
        <v>0</v>
      </c>
    </row>
    <row r="84" spans="1:15">
      <c r="A84" t="s">
        <v>451</v>
      </c>
      <c r="B84" t="s">
        <v>452</v>
      </c>
      <c r="C84" t="s">
        <v>190</v>
      </c>
      <c r="D84" t="s">
        <v>194</v>
      </c>
      <c r="E84" s="2">
        <v>42283.525694444441</v>
      </c>
      <c r="F84" s="33">
        <f t="shared" si="6"/>
        <v>2015</v>
      </c>
      <c r="G84" s="33">
        <f t="shared" si="7"/>
        <v>10</v>
      </c>
      <c r="H84" t="s">
        <v>150</v>
      </c>
      <c r="I84" t="s">
        <v>453</v>
      </c>
      <c r="J84" t="s">
        <v>624</v>
      </c>
      <c r="K84">
        <v>3.2</v>
      </c>
      <c r="L84">
        <f t="shared" si="8"/>
        <v>3.2</v>
      </c>
      <c r="M84">
        <f t="shared" si="9"/>
        <v>0</v>
      </c>
      <c r="N84" t="b">
        <f t="shared" si="10"/>
        <v>0</v>
      </c>
      <c r="O84">
        <f t="shared" si="11"/>
        <v>0</v>
      </c>
    </row>
    <row r="85" spans="1:15">
      <c r="A85" t="s">
        <v>451</v>
      </c>
      <c r="B85" t="s">
        <v>452</v>
      </c>
      <c r="C85" t="s">
        <v>190</v>
      </c>
      <c r="D85" t="s">
        <v>194</v>
      </c>
      <c r="E85" s="2">
        <v>42290.458333333336</v>
      </c>
      <c r="F85" s="33">
        <f t="shared" si="6"/>
        <v>2015</v>
      </c>
      <c r="G85" s="33">
        <f t="shared" si="7"/>
        <v>10</v>
      </c>
      <c r="H85" t="s">
        <v>150</v>
      </c>
      <c r="I85" t="s">
        <v>453</v>
      </c>
      <c r="J85" t="s">
        <v>624</v>
      </c>
      <c r="K85">
        <v>3.6</v>
      </c>
      <c r="L85">
        <f t="shared" si="8"/>
        <v>3.6</v>
      </c>
      <c r="M85">
        <f t="shared" si="9"/>
        <v>0</v>
      </c>
      <c r="N85" t="b">
        <f t="shared" si="10"/>
        <v>0</v>
      </c>
      <c r="O85">
        <f t="shared" si="11"/>
        <v>0</v>
      </c>
    </row>
    <row r="86" spans="1:15">
      <c r="A86" t="s">
        <v>451</v>
      </c>
      <c r="B86" t="s">
        <v>452</v>
      </c>
      <c r="C86" t="s">
        <v>190</v>
      </c>
      <c r="D86" t="s">
        <v>194</v>
      </c>
      <c r="E86" s="2">
        <v>42291.512499999997</v>
      </c>
      <c r="F86" s="33">
        <f t="shared" si="6"/>
        <v>2015</v>
      </c>
      <c r="G86" s="33">
        <f t="shared" si="7"/>
        <v>10</v>
      </c>
      <c r="H86" t="s">
        <v>150</v>
      </c>
      <c r="I86" t="s">
        <v>453</v>
      </c>
      <c r="J86" t="s">
        <v>624</v>
      </c>
      <c r="K86">
        <v>5.6</v>
      </c>
      <c r="L86">
        <f t="shared" si="8"/>
        <v>5.6</v>
      </c>
      <c r="M86">
        <f t="shared" si="9"/>
        <v>0</v>
      </c>
      <c r="N86" t="b">
        <f t="shared" si="10"/>
        <v>0</v>
      </c>
      <c r="O86">
        <f t="shared" si="11"/>
        <v>0</v>
      </c>
    </row>
    <row r="87" spans="1:15">
      <c r="A87" t="s">
        <v>451</v>
      </c>
      <c r="B87" t="s">
        <v>452</v>
      </c>
      <c r="C87" t="s">
        <v>190</v>
      </c>
      <c r="D87" t="s">
        <v>194</v>
      </c>
      <c r="E87" s="2">
        <v>42297.454861111109</v>
      </c>
      <c r="F87" s="33">
        <f t="shared" si="6"/>
        <v>2015</v>
      </c>
      <c r="G87" s="33">
        <f t="shared" si="7"/>
        <v>10</v>
      </c>
      <c r="H87" t="s">
        <v>150</v>
      </c>
      <c r="I87" t="s">
        <v>453</v>
      </c>
      <c r="J87" t="s">
        <v>624</v>
      </c>
      <c r="K87">
        <v>3.7</v>
      </c>
      <c r="L87">
        <f t="shared" si="8"/>
        <v>3.7</v>
      </c>
      <c r="M87">
        <f t="shared" si="9"/>
        <v>0</v>
      </c>
      <c r="N87" t="b">
        <f t="shared" si="10"/>
        <v>0</v>
      </c>
      <c r="O87">
        <f t="shared" si="11"/>
        <v>0</v>
      </c>
    </row>
    <row r="88" spans="1:15">
      <c r="A88" t="s">
        <v>451</v>
      </c>
      <c r="B88" t="s">
        <v>452</v>
      </c>
      <c r="C88" t="s">
        <v>190</v>
      </c>
      <c r="D88" t="s">
        <v>194</v>
      </c>
      <c r="E88" s="2">
        <v>42298.591666666667</v>
      </c>
      <c r="F88" s="33">
        <f t="shared" si="6"/>
        <v>2015</v>
      </c>
      <c r="G88" s="33">
        <f t="shared" si="7"/>
        <v>10</v>
      </c>
      <c r="H88" t="s">
        <v>150</v>
      </c>
      <c r="I88" t="s">
        <v>453</v>
      </c>
      <c r="J88" t="s">
        <v>624</v>
      </c>
      <c r="K88">
        <v>3.9</v>
      </c>
      <c r="L88">
        <f t="shared" si="8"/>
        <v>3.9</v>
      </c>
      <c r="M88">
        <f t="shared" si="9"/>
        <v>0</v>
      </c>
      <c r="N88" t="b">
        <f t="shared" si="10"/>
        <v>0</v>
      </c>
      <c r="O88">
        <f t="shared" si="11"/>
        <v>0</v>
      </c>
    </row>
    <row r="89" spans="1:15">
      <c r="A89" t="s">
        <v>451</v>
      </c>
      <c r="B89" t="s">
        <v>452</v>
      </c>
      <c r="C89" t="s">
        <v>190</v>
      </c>
      <c r="D89" t="s">
        <v>194</v>
      </c>
      <c r="E89" s="2">
        <v>42319.614583333336</v>
      </c>
      <c r="F89" s="33">
        <f t="shared" si="6"/>
        <v>2015</v>
      </c>
      <c r="G89" s="33">
        <f t="shared" si="7"/>
        <v>11</v>
      </c>
      <c r="H89" t="s">
        <v>150</v>
      </c>
      <c r="I89" t="s">
        <v>453</v>
      </c>
      <c r="J89" t="s">
        <v>596</v>
      </c>
      <c r="K89">
        <v>1</v>
      </c>
      <c r="L89">
        <f t="shared" si="8"/>
        <v>0.5</v>
      </c>
      <c r="M89">
        <f t="shared" si="9"/>
        <v>1</v>
      </c>
      <c r="N89" t="b">
        <f t="shared" si="10"/>
        <v>1</v>
      </c>
      <c r="O89">
        <f t="shared" si="11"/>
        <v>0</v>
      </c>
    </row>
    <row r="90" spans="1:15">
      <c r="A90" t="s">
        <v>451</v>
      </c>
      <c r="B90" t="s">
        <v>452</v>
      </c>
      <c r="C90" t="s">
        <v>190</v>
      </c>
      <c r="D90" t="s">
        <v>194</v>
      </c>
      <c r="E90" s="2">
        <v>42331.472916666666</v>
      </c>
      <c r="F90" s="33">
        <f t="shared" si="6"/>
        <v>2015</v>
      </c>
      <c r="G90" s="33">
        <f t="shared" si="7"/>
        <v>11</v>
      </c>
      <c r="H90" t="s">
        <v>150</v>
      </c>
      <c r="I90" t="s">
        <v>453</v>
      </c>
      <c r="J90" t="s">
        <v>596</v>
      </c>
      <c r="K90">
        <v>1</v>
      </c>
      <c r="L90">
        <f t="shared" si="8"/>
        <v>0.5</v>
      </c>
      <c r="M90">
        <f t="shared" si="9"/>
        <v>1</v>
      </c>
      <c r="N90" t="b">
        <f t="shared" si="10"/>
        <v>1</v>
      </c>
      <c r="O90">
        <f t="shared" si="11"/>
        <v>0</v>
      </c>
    </row>
    <row r="91" spans="1:15">
      <c r="A91" t="s">
        <v>451</v>
      </c>
      <c r="B91" t="s">
        <v>452</v>
      </c>
      <c r="C91" t="s">
        <v>190</v>
      </c>
      <c r="D91" t="s">
        <v>194</v>
      </c>
      <c r="E91" s="2">
        <v>42333.482638888891</v>
      </c>
      <c r="F91" s="33">
        <f t="shared" si="6"/>
        <v>2015</v>
      </c>
      <c r="G91" s="33">
        <f t="shared" si="7"/>
        <v>11</v>
      </c>
      <c r="H91" t="s">
        <v>150</v>
      </c>
      <c r="I91" t="s">
        <v>453</v>
      </c>
      <c r="J91" t="s">
        <v>596</v>
      </c>
      <c r="K91">
        <v>1</v>
      </c>
      <c r="L91">
        <f t="shared" si="8"/>
        <v>0.5</v>
      </c>
      <c r="M91">
        <f t="shared" si="9"/>
        <v>1</v>
      </c>
      <c r="N91" t="b">
        <f t="shared" si="10"/>
        <v>1</v>
      </c>
      <c r="O91">
        <f t="shared" si="11"/>
        <v>0</v>
      </c>
    </row>
    <row r="92" spans="1:15">
      <c r="A92" t="s">
        <v>451</v>
      </c>
      <c r="B92" t="s">
        <v>452</v>
      </c>
      <c r="C92" t="s">
        <v>190</v>
      </c>
      <c r="D92" t="s">
        <v>194</v>
      </c>
      <c r="E92" s="2">
        <v>42338.44027777778</v>
      </c>
      <c r="F92" s="33">
        <f t="shared" si="6"/>
        <v>2015</v>
      </c>
      <c r="G92" s="33">
        <f t="shared" si="7"/>
        <v>11</v>
      </c>
      <c r="H92" t="s">
        <v>150</v>
      </c>
      <c r="I92" t="s">
        <v>453</v>
      </c>
      <c r="J92" t="s">
        <v>624</v>
      </c>
      <c r="K92">
        <v>4</v>
      </c>
      <c r="L92">
        <f t="shared" si="8"/>
        <v>4</v>
      </c>
      <c r="M92">
        <f t="shared" si="9"/>
        <v>0</v>
      </c>
      <c r="N92" t="b">
        <f t="shared" si="10"/>
        <v>0</v>
      </c>
      <c r="O92">
        <f t="shared" si="11"/>
        <v>0</v>
      </c>
    </row>
    <row r="93" spans="1:15">
      <c r="A93" t="s">
        <v>451</v>
      </c>
      <c r="B93" t="s">
        <v>452</v>
      </c>
      <c r="C93" t="s">
        <v>190</v>
      </c>
      <c r="D93" t="s">
        <v>194</v>
      </c>
      <c r="E93" s="2">
        <v>42339.409722222219</v>
      </c>
      <c r="F93" s="33">
        <f t="shared" si="6"/>
        <v>2015</v>
      </c>
      <c r="G93" s="33">
        <f t="shared" si="7"/>
        <v>12</v>
      </c>
      <c r="H93" t="s">
        <v>150</v>
      </c>
      <c r="I93" t="s">
        <v>453</v>
      </c>
      <c r="J93" t="s">
        <v>596</v>
      </c>
      <c r="K93">
        <v>1</v>
      </c>
      <c r="L93">
        <f t="shared" si="8"/>
        <v>0.5</v>
      </c>
      <c r="M93">
        <f t="shared" si="9"/>
        <v>1</v>
      </c>
      <c r="N93" t="b">
        <f t="shared" si="10"/>
        <v>1</v>
      </c>
      <c r="O93">
        <f t="shared" si="11"/>
        <v>0</v>
      </c>
    </row>
    <row r="94" spans="1:15">
      <c r="A94" t="s">
        <v>451</v>
      </c>
      <c r="B94" t="s">
        <v>452</v>
      </c>
      <c r="C94" t="s">
        <v>190</v>
      </c>
      <c r="D94" t="s">
        <v>194</v>
      </c>
      <c r="E94" s="2">
        <v>42341.43472222222</v>
      </c>
      <c r="F94" s="33">
        <f t="shared" si="6"/>
        <v>2015</v>
      </c>
      <c r="G94" s="33">
        <f t="shared" si="7"/>
        <v>12</v>
      </c>
      <c r="H94" t="s">
        <v>150</v>
      </c>
      <c r="I94" t="s">
        <v>453</v>
      </c>
      <c r="J94" t="s">
        <v>596</v>
      </c>
      <c r="K94">
        <v>1</v>
      </c>
      <c r="L94">
        <f t="shared" si="8"/>
        <v>0.5</v>
      </c>
      <c r="M94">
        <f t="shared" si="9"/>
        <v>1</v>
      </c>
      <c r="N94" t="b">
        <f t="shared" si="10"/>
        <v>1</v>
      </c>
      <c r="O94">
        <f t="shared" si="11"/>
        <v>0</v>
      </c>
    </row>
    <row r="95" spans="1:15">
      <c r="A95" t="s">
        <v>451</v>
      </c>
      <c r="B95" t="s">
        <v>452</v>
      </c>
      <c r="C95" t="s">
        <v>190</v>
      </c>
      <c r="D95" t="s">
        <v>194</v>
      </c>
      <c r="E95" s="2">
        <v>42342.350694444445</v>
      </c>
      <c r="F95" s="33">
        <f t="shared" si="6"/>
        <v>2015</v>
      </c>
      <c r="G95" s="33">
        <f t="shared" si="7"/>
        <v>12</v>
      </c>
      <c r="H95" t="s">
        <v>150</v>
      </c>
      <c r="I95" t="s">
        <v>453</v>
      </c>
      <c r="J95" t="s">
        <v>596</v>
      </c>
      <c r="K95">
        <v>1</v>
      </c>
      <c r="L95">
        <f t="shared" si="8"/>
        <v>0.5</v>
      </c>
      <c r="M95">
        <f t="shared" si="9"/>
        <v>1</v>
      </c>
      <c r="N95" t="b">
        <f t="shared" si="10"/>
        <v>1</v>
      </c>
      <c r="O95">
        <f t="shared" si="11"/>
        <v>0</v>
      </c>
    </row>
    <row r="96" spans="1:15">
      <c r="A96" t="s">
        <v>451</v>
      </c>
      <c r="B96" t="s">
        <v>452</v>
      </c>
      <c r="C96" t="s">
        <v>190</v>
      </c>
      <c r="D96" t="s">
        <v>194</v>
      </c>
      <c r="E96" s="2">
        <v>42345.554861111108</v>
      </c>
      <c r="F96" s="33">
        <f t="shared" si="6"/>
        <v>2015</v>
      </c>
      <c r="G96" s="33">
        <f t="shared" si="7"/>
        <v>12</v>
      </c>
      <c r="H96" t="s">
        <v>150</v>
      </c>
      <c r="I96" t="s">
        <v>453</v>
      </c>
      <c r="J96" t="s">
        <v>624</v>
      </c>
      <c r="K96">
        <v>4.8</v>
      </c>
      <c r="L96">
        <f t="shared" si="8"/>
        <v>4.8</v>
      </c>
      <c r="M96">
        <f t="shared" si="9"/>
        <v>0</v>
      </c>
      <c r="N96" t="b">
        <f t="shared" si="10"/>
        <v>0</v>
      </c>
      <c r="O96">
        <f t="shared" si="11"/>
        <v>0</v>
      </c>
    </row>
    <row r="97" spans="1:15">
      <c r="A97" t="s">
        <v>451</v>
      </c>
      <c r="B97" t="s">
        <v>452</v>
      </c>
      <c r="C97" t="s">
        <v>190</v>
      </c>
      <c r="D97" t="s">
        <v>194</v>
      </c>
      <c r="E97" s="2">
        <v>42346.521527777775</v>
      </c>
      <c r="F97" s="33">
        <f t="shared" si="6"/>
        <v>2015</v>
      </c>
      <c r="G97" s="33">
        <f t="shared" si="7"/>
        <v>12</v>
      </c>
      <c r="H97" t="s">
        <v>150</v>
      </c>
      <c r="I97" t="s">
        <v>453</v>
      </c>
      <c r="J97" t="s">
        <v>596</v>
      </c>
      <c r="K97">
        <v>1</v>
      </c>
      <c r="L97">
        <f t="shared" si="8"/>
        <v>0.5</v>
      </c>
      <c r="M97">
        <f t="shared" si="9"/>
        <v>1</v>
      </c>
      <c r="N97" t="b">
        <f t="shared" si="10"/>
        <v>1</v>
      </c>
      <c r="O97">
        <f t="shared" si="11"/>
        <v>0</v>
      </c>
    </row>
    <row r="98" spans="1:15">
      <c r="A98" t="s">
        <v>451</v>
      </c>
      <c r="B98" t="s">
        <v>452</v>
      </c>
      <c r="C98" t="s">
        <v>190</v>
      </c>
      <c r="D98" t="s">
        <v>194</v>
      </c>
      <c r="E98" s="2">
        <v>42349.500694444447</v>
      </c>
      <c r="F98" s="33">
        <f t="shared" si="6"/>
        <v>2015</v>
      </c>
      <c r="G98" s="33">
        <f t="shared" si="7"/>
        <v>12</v>
      </c>
      <c r="H98" t="s">
        <v>150</v>
      </c>
      <c r="I98" t="s">
        <v>453</v>
      </c>
      <c r="J98" t="s">
        <v>624</v>
      </c>
      <c r="K98">
        <v>1.4</v>
      </c>
      <c r="L98">
        <f t="shared" si="8"/>
        <v>1.4</v>
      </c>
      <c r="M98">
        <f t="shared" si="9"/>
        <v>0</v>
      </c>
      <c r="N98" t="b">
        <f t="shared" si="10"/>
        <v>0</v>
      </c>
      <c r="O98">
        <f t="shared" si="11"/>
        <v>0</v>
      </c>
    </row>
    <row r="99" spans="1:15">
      <c r="A99" t="s">
        <v>451</v>
      </c>
      <c r="B99" t="s">
        <v>452</v>
      </c>
      <c r="C99" t="s">
        <v>190</v>
      </c>
      <c r="D99" t="s">
        <v>194</v>
      </c>
      <c r="E99" s="2">
        <v>42352.448611111111</v>
      </c>
      <c r="F99" s="33">
        <f t="shared" si="6"/>
        <v>2015</v>
      </c>
      <c r="G99" s="33">
        <f t="shared" si="7"/>
        <v>12</v>
      </c>
      <c r="H99" t="s">
        <v>150</v>
      </c>
      <c r="I99" t="s">
        <v>453</v>
      </c>
      <c r="J99" t="s">
        <v>624</v>
      </c>
      <c r="K99">
        <v>1.8</v>
      </c>
      <c r="L99">
        <f t="shared" si="8"/>
        <v>1.8</v>
      </c>
      <c r="M99">
        <f t="shared" si="9"/>
        <v>0</v>
      </c>
      <c r="N99" t="b">
        <f t="shared" si="10"/>
        <v>0</v>
      </c>
      <c r="O99">
        <f t="shared" si="11"/>
        <v>0</v>
      </c>
    </row>
    <row r="100" spans="1:15">
      <c r="A100" t="s">
        <v>451</v>
      </c>
      <c r="B100" t="s">
        <v>452</v>
      </c>
      <c r="C100" t="s">
        <v>190</v>
      </c>
      <c r="D100" t="s">
        <v>194</v>
      </c>
      <c r="E100" s="2">
        <v>42355.583333333336</v>
      </c>
      <c r="F100" s="33">
        <f t="shared" si="6"/>
        <v>2015</v>
      </c>
      <c r="G100" s="33">
        <f t="shared" si="7"/>
        <v>12</v>
      </c>
      <c r="H100" t="s">
        <v>150</v>
      </c>
      <c r="I100" t="s">
        <v>453</v>
      </c>
      <c r="J100" t="s">
        <v>596</v>
      </c>
      <c r="K100">
        <v>1</v>
      </c>
      <c r="L100">
        <f t="shared" si="8"/>
        <v>0.5</v>
      </c>
      <c r="M100">
        <f t="shared" si="9"/>
        <v>1</v>
      </c>
      <c r="N100" t="b">
        <f t="shared" si="10"/>
        <v>1</v>
      </c>
      <c r="O100">
        <f t="shared" si="11"/>
        <v>0</v>
      </c>
    </row>
    <row r="101" spans="1:15">
      <c r="A101" t="s">
        <v>451</v>
      </c>
      <c r="B101" t="s">
        <v>452</v>
      </c>
      <c r="C101" t="s">
        <v>190</v>
      </c>
      <c r="D101" t="s">
        <v>194</v>
      </c>
      <c r="E101" s="2">
        <v>42383.459027777775</v>
      </c>
      <c r="F101" s="33">
        <f t="shared" si="6"/>
        <v>2016</v>
      </c>
      <c r="G101" s="33">
        <f t="shared" si="7"/>
        <v>1</v>
      </c>
      <c r="H101" t="s">
        <v>150</v>
      </c>
      <c r="I101" t="s">
        <v>453</v>
      </c>
      <c r="J101" t="s">
        <v>596</v>
      </c>
      <c r="K101">
        <v>1</v>
      </c>
      <c r="L101">
        <f t="shared" si="8"/>
        <v>0.5</v>
      </c>
      <c r="M101">
        <f t="shared" si="9"/>
        <v>1</v>
      </c>
      <c r="N101" t="b">
        <f t="shared" si="10"/>
        <v>1</v>
      </c>
      <c r="O101">
        <f t="shared" si="11"/>
        <v>0</v>
      </c>
    </row>
    <row r="102" spans="1:15">
      <c r="A102" t="s">
        <v>451</v>
      </c>
      <c r="B102" t="s">
        <v>452</v>
      </c>
      <c r="C102" t="s">
        <v>190</v>
      </c>
      <c r="D102" t="s">
        <v>194</v>
      </c>
      <c r="E102" s="2">
        <v>42384.490277777775</v>
      </c>
      <c r="F102" s="33">
        <f t="shared" si="6"/>
        <v>2016</v>
      </c>
      <c r="G102" s="33">
        <f t="shared" si="7"/>
        <v>1</v>
      </c>
      <c r="H102" t="s">
        <v>150</v>
      </c>
      <c r="I102" t="s">
        <v>453</v>
      </c>
      <c r="J102" t="s">
        <v>596</v>
      </c>
      <c r="K102">
        <v>1</v>
      </c>
      <c r="L102">
        <f t="shared" si="8"/>
        <v>0.5</v>
      </c>
      <c r="M102">
        <f t="shared" si="9"/>
        <v>1</v>
      </c>
      <c r="N102" t="b">
        <f t="shared" si="10"/>
        <v>1</v>
      </c>
      <c r="O102">
        <f t="shared" si="11"/>
        <v>0</v>
      </c>
    </row>
    <row r="103" spans="1:15">
      <c r="A103" t="s">
        <v>451</v>
      </c>
      <c r="B103" t="s">
        <v>452</v>
      </c>
      <c r="C103" t="s">
        <v>190</v>
      </c>
      <c r="D103" t="s">
        <v>194</v>
      </c>
      <c r="E103" s="2">
        <v>42387.45208333333</v>
      </c>
      <c r="F103" s="33">
        <f t="shared" si="6"/>
        <v>2016</v>
      </c>
      <c r="G103" s="33">
        <f t="shared" si="7"/>
        <v>1</v>
      </c>
      <c r="H103" t="s">
        <v>150</v>
      </c>
      <c r="I103" t="s">
        <v>453</v>
      </c>
      <c r="J103" t="s">
        <v>624</v>
      </c>
      <c r="K103">
        <v>0.9</v>
      </c>
      <c r="L103">
        <f t="shared" si="8"/>
        <v>0.9</v>
      </c>
      <c r="M103">
        <f t="shared" si="9"/>
        <v>0</v>
      </c>
      <c r="N103" t="b">
        <f t="shared" si="10"/>
        <v>0</v>
      </c>
      <c r="O103">
        <f t="shared" si="11"/>
        <v>0</v>
      </c>
    </row>
    <row r="104" spans="1:15">
      <c r="A104" t="s">
        <v>451</v>
      </c>
      <c r="B104" t="s">
        <v>452</v>
      </c>
      <c r="C104" t="s">
        <v>190</v>
      </c>
      <c r="D104" t="s">
        <v>194</v>
      </c>
      <c r="E104" s="2">
        <v>42394.560416666667</v>
      </c>
      <c r="F104" s="33">
        <f t="shared" si="6"/>
        <v>2016</v>
      </c>
      <c r="G104" s="33">
        <f t="shared" si="7"/>
        <v>1</v>
      </c>
      <c r="H104" t="s">
        <v>150</v>
      </c>
      <c r="I104" t="s">
        <v>453</v>
      </c>
      <c r="J104" t="s">
        <v>624</v>
      </c>
      <c r="K104">
        <v>1</v>
      </c>
      <c r="L104">
        <f t="shared" si="8"/>
        <v>1</v>
      </c>
      <c r="M104">
        <f t="shared" si="9"/>
        <v>0</v>
      </c>
      <c r="N104" t="b">
        <f t="shared" si="10"/>
        <v>0</v>
      </c>
      <c r="O104">
        <f t="shared" si="11"/>
        <v>0</v>
      </c>
    </row>
    <row r="105" spans="1:15">
      <c r="A105" t="s">
        <v>451</v>
      </c>
      <c r="B105" t="s">
        <v>452</v>
      </c>
      <c r="C105" t="s">
        <v>190</v>
      </c>
      <c r="D105" t="s">
        <v>194</v>
      </c>
      <c r="E105" s="2">
        <v>42401.597916666666</v>
      </c>
      <c r="F105" s="33">
        <f t="shared" si="6"/>
        <v>2016</v>
      </c>
      <c r="G105" s="33">
        <f t="shared" si="7"/>
        <v>2</v>
      </c>
      <c r="H105" t="s">
        <v>150</v>
      </c>
      <c r="I105" t="s">
        <v>453</v>
      </c>
      <c r="J105" t="s">
        <v>624</v>
      </c>
      <c r="K105">
        <v>1</v>
      </c>
      <c r="L105">
        <f t="shared" si="8"/>
        <v>1</v>
      </c>
      <c r="M105">
        <f t="shared" si="9"/>
        <v>0</v>
      </c>
      <c r="N105" t="b">
        <f t="shared" si="10"/>
        <v>0</v>
      </c>
      <c r="O105">
        <f t="shared" si="11"/>
        <v>0</v>
      </c>
    </row>
    <row r="106" spans="1:15">
      <c r="A106" t="s">
        <v>451</v>
      </c>
      <c r="B106" t="s">
        <v>452</v>
      </c>
      <c r="C106" t="s">
        <v>190</v>
      </c>
      <c r="D106" t="s">
        <v>194</v>
      </c>
      <c r="E106" s="2">
        <v>42402.519444444442</v>
      </c>
      <c r="F106" s="33">
        <f t="shared" si="6"/>
        <v>2016</v>
      </c>
      <c r="G106" s="33">
        <f t="shared" si="7"/>
        <v>2</v>
      </c>
      <c r="H106" t="s">
        <v>150</v>
      </c>
      <c r="I106" t="s">
        <v>453</v>
      </c>
      <c r="J106" t="s">
        <v>624</v>
      </c>
      <c r="K106">
        <v>4.2</v>
      </c>
      <c r="L106">
        <f t="shared" si="8"/>
        <v>4.2</v>
      </c>
      <c r="M106">
        <f t="shared" si="9"/>
        <v>0</v>
      </c>
      <c r="N106" t="b">
        <f t="shared" si="10"/>
        <v>0</v>
      </c>
      <c r="O106">
        <f t="shared" si="11"/>
        <v>0</v>
      </c>
    </row>
    <row r="107" spans="1:15">
      <c r="A107" t="s">
        <v>451</v>
      </c>
      <c r="B107" t="s">
        <v>452</v>
      </c>
      <c r="C107" t="s">
        <v>190</v>
      </c>
      <c r="D107" t="s">
        <v>194</v>
      </c>
      <c r="E107" s="2">
        <v>42403.434027777781</v>
      </c>
      <c r="F107" s="33">
        <f t="shared" si="6"/>
        <v>2016</v>
      </c>
      <c r="G107" s="33">
        <f t="shared" si="7"/>
        <v>2</v>
      </c>
      <c r="H107" t="s">
        <v>150</v>
      </c>
      <c r="I107" t="s">
        <v>453</v>
      </c>
      <c r="J107" t="s">
        <v>624</v>
      </c>
      <c r="K107">
        <v>0.8</v>
      </c>
      <c r="L107">
        <f t="shared" si="8"/>
        <v>0.8</v>
      </c>
      <c r="M107">
        <f t="shared" si="9"/>
        <v>0</v>
      </c>
      <c r="N107" t="b">
        <f t="shared" si="10"/>
        <v>0</v>
      </c>
      <c r="O107">
        <f t="shared" si="11"/>
        <v>0</v>
      </c>
    </row>
    <row r="108" spans="1:15">
      <c r="A108" t="s">
        <v>451</v>
      </c>
      <c r="B108" t="s">
        <v>452</v>
      </c>
      <c r="C108" t="s">
        <v>190</v>
      </c>
      <c r="D108" t="s">
        <v>194</v>
      </c>
      <c r="E108" s="2">
        <v>42405.447222222225</v>
      </c>
      <c r="F108" s="33">
        <f t="shared" si="6"/>
        <v>2016</v>
      </c>
      <c r="G108" s="33">
        <f t="shared" si="7"/>
        <v>2</v>
      </c>
      <c r="H108" t="s">
        <v>150</v>
      </c>
      <c r="I108" t="s">
        <v>453</v>
      </c>
      <c r="J108" t="s">
        <v>624</v>
      </c>
      <c r="K108">
        <v>0.9</v>
      </c>
      <c r="L108">
        <f t="shared" si="8"/>
        <v>0.9</v>
      </c>
      <c r="M108">
        <f t="shared" si="9"/>
        <v>0</v>
      </c>
      <c r="N108" t="b">
        <f t="shared" si="10"/>
        <v>0</v>
      </c>
      <c r="O108">
        <f t="shared" si="11"/>
        <v>0</v>
      </c>
    </row>
    <row r="109" spans="1:15">
      <c r="A109" t="s">
        <v>451</v>
      </c>
      <c r="B109" t="s">
        <v>452</v>
      </c>
      <c r="C109" t="s">
        <v>190</v>
      </c>
      <c r="D109" t="s">
        <v>194</v>
      </c>
      <c r="E109" s="2">
        <v>42461.488888888889</v>
      </c>
      <c r="F109" s="33">
        <f t="shared" si="6"/>
        <v>2016</v>
      </c>
      <c r="G109" s="33">
        <f t="shared" si="7"/>
        <v>4</v>
      </c>
      <c r="H109" t="s">
        <v>150</v>
      </c>
      <c r="I109" t="s">
        <v>453</v>
      </c>
      <c r="J109" t="s">
        <v>596</v>
      </c>
      <c r="K109">
        <v>1</v>
      </c>
      <c r="L109">
        <f t="shared" si="8"/>
        <v>0.5</v>
      </c>
      <c r="M109">
        <f t="shared" si="9"/>
        <v>1</v>
      </c>
      <c r="N109" t="b">
        <f t="shared" si="10"/>
        <v>1</v>
      </c>
      <c r="O109">
        <f t="shared" si="11"/>
        <v>0</v>
      </c>
    </row>
    <row r="110" spans="1:15">
      <c r="A110" t="s">
        <v>451</v>
      </c>
      <c r="B110" t="s">
        <v>452</v>
      </c>
      <c r="C110" t="s">
        <v>190</v>
      </c>
      <c r="D110" t="s">
        <v>194</v>
      </c>
      <c r="E110" s="2">
        <v>42466.630555555559</v>
      </c>
      <c r="F110" s="33">
        <f t="shared" si="6"/>
        <v>2016</v>
      </c>
      <c r="G110" s="33">
        <f t="shared" si="7"/>
        <v>4</v>
      </c>
      <c r="H110" t="s">
        <v>150</v>
      </c>
      <c r="I110" t="s">
        <v>453</v>
      </c>
      <c r="J110" t="s">
        <v>624</v>
      </c>
      <c r="K110">
        <v>1.3</v>
      </c>
      <c r="L110">
        <f t="shared" si="8"/>
        <v>1.3</v>
      </c>
      <c r="M110">
        <f t="shared" si="9"/>
        <v>0</v>
      </c>
      <c r="N110" t="b">
        <f t="shared" si="10"/>
        <v>0</v>
      </c>
      <c r="O110">
        <f t="shared" si="11"/>
        <v>0</v>
      </c>
    </row>
    <row r="111" spans="1:15">
      <c r="A111" t="s">
        <v>451</v>
      </c>
      <c r="B111" t="s">
        <v>452</v>
      </c>
      <c r="C111" t="s">
        <v>190</v>
      </c>
      <c r="D111" t="s">
        <v>194</v>
      </c>
      <c r="E111" s="2">
        <v>42466.670138888891</v>
      </c>
      <c r="F111" s="33">
        <f t="shared" si="6"/>
        <v>2016</v>
      </c>
      <c r="G111" s="33">
        <f t="shared" si="7"/>
        <v>4</v>
      </c>
      <c r="H111" t="s">
        <v>150</v>
      </c>
      <c r="I111" t="s">
        <v>453</v>
      </c>
      <c r="J111" t="s">
        <v>624</v>
      </c>
      <c r="K111">
        <v>1</v>
      </c>
      <c r="L111">
        <f t="shared" si="8"/>
        <v>1</v>
      </c>
      <c r="M111">
        <f t="shared" si="9"/>
        <v>0</v>
      </c>
      <c r="N111" t="b">
        <f t="shared" si="10"/>
        <v>0</v>
      </c>
      <c r="O111">
        <f t="shared" si="11"/>
        <v>0</v>
      </c>
    </row>
    <row r="112" spans="1:15">
      <c r="A112" t="s">
        <v>451</v>
      </c>
      <c r="B112" t="s">
        <v>452</v>
      </c>
      <c r="C112" t="s">
        <v>190</v>
      </c>
      <c r="D112" t="s">
        <v>194</v>
      </c>
      <c r="E112" s="2">
        <v>42467.570833333331</v>
      </c>
      <c r="F112" s="33">
        <f t="shared" si="6"/>
        <v>2016</v>
      </c>
      <c r="G112" s="33">
        <f t="shared" si="7"/>
        <v>4</v>
      </c>
      <c r="H112" t="s">
        <v>150</v>
      </c>
      <c r="I112" t="s">
        <v>453</v>
      </c>
      <c r="J112" t="s">
        <v>596</v>
      </c>
      <c r="K112">
        <v>1</v>
      </c>
      <c r="L112">
        <f t="shared" si="8"/>
        <v>0.5</v>
      </c>
      <c r="M112">
        <f t="shared" si="9"/>
        <v>1</v>
      </c>
      <c r="N112" t="b">
        <f t="shared" si="10"/>
        <v>1</v>
      </c>
      <c r="O112">
        <f t="shared" si="11"/>
        <v>0</v>
      </c>
    </row>
    <row r="113" spans="1:15">
      <c r="A113" t="s">
        <v>451</v>
      </c>
      <c r="B113" t="s">
        <v>452</v>
      </c>
      <c r="C113" t="s">
        <v>190</v>
      </c>
      <c r="D113" t="s">
        <v>194</v>
      </c>
      <c r="E113" s="2">
        <v>42475.524305555555</v>
      </c>
      <c r="F113" s="33">
        <f t="shared" si="6"/>
        <v>2016</v>
      </c>
      <c r="G113" s="33">
        <f t="shared" si="7"/>
        <v>4</v>
      </c>
      <c r="H113" t="s">
        <v>150</v>
      </c>
      <c r="I113" t="s">
        <v>453</v>
      </c>
      <c r="J113" t="s">
        <v>596</v>
      </c>
      <c r="K113">
        <v>1</v>
      </c>
      <c r="L113">
        <f t="shared" si="8"/>
        <v>0.5</v>
      </c>
      <c r="M113">
        <f t="shared" si="9"/>
        <v>1</v>
      </c>
      <c r="N113" t="b">
        <f t="shared" si="10"/>
        <v>1</v>
      </c>
      <c r="O113">
        <f t="shared" si="11"/>
        <v>0</v>
      </c>
    </row>
    <row r="114" spans="1:15">
      <c r="A114" t="s">
        <v>451</v>
      </c>
      <c r="B114" t="s">
        <v>452</v>
      </c>
      <c r="C114" t="s">
        <v>190</v>
      </c>
      <c r="D114" t="s">
        <v>194</v>
      </c>
      <c r="E114" s="2">
        <v>42481.4375</v>
      </c>
      <c r="F114" s="33">
        <f t="shared" si="6"/>
        <v>2016</v>
      </c>
      <c r="G114" s="33">
        <f t="shared" si="7"/>
        <v>4</v>
      </c>
      <c r="H114" t="s">
        <v>150</v>
      </c>
      <c r="I114" t="s">
        <v>453</v>
      </c>
      <c r="J114" t="s">
        <v>596</v>
      </c>
      <c r="K114">
        <v>1</v>
      </c>
      <c r="L114">
        <f t="shared" si="8"/>
        <v>0.5</v>
      </c>
      <c r="M114">
        <f t="shared" si="9"/>
        <v>1</v>
      </c>
      <c r="N114" t="b">
        <f t="shared" si="10"/>
        <v>1</v>
      </c>
      <c r="O114">
        <f t="shared" si="11"/>
        <v>0</v>
      </c>
    </row>
    <row r="115" spans="1:15">
      <c r="A115" t="s">
        <v>451</v>
      </c>
      <c r="B115" t="s">
        <v>452</v>
      </c>
      <c r="C115" t="s">
        <v>190</v>
      </c>
      <c r="D115" t="s">
        <v>194</v>
      </c>
      <c r="E115" s="2">
        <v>42487.481944444444</v>
      </c>
      <c r="F115" s="33">
        <f t="shared" si="6"/>
        <v>2016</v>
      </c>
      <c r="G115" s="33">
        <f t="shared" si="7"/>
        <v>4</v>
      </c>
      <c r="H115" t="s">
        <v>150</v>
      </c>
      <c r="I115" t="s">
        <v>453</v>
      </c>
      <c r="J115" t="s">
        <v>596</v>
      </c>
      <c r="K115">
        <v>1</v>
      </c>
      <c r="L115">
        <f t="shared" si="8"/>
        <v>0.5</v>
      </c>
      <c r="M115">
        <f t="shared" si="9"/>
        <v>1</v>
      </c>
      <c r="N115" t="b">
        <f t="shared" si="10"/>
        <v>1</v>
      </c>
      <c r="O115">
        <f t="shared" si="11"/>
        <v>0</v>
      </c>
    </row>
    <row r="116" spans="1:15">
      <c r="A116" t="s">
        <v>451</v>
      </c>
      <c r="B116" t="s">
        <v>452</v>
      </c>
      <c r="C116" t="s">
        <v>190</v>
      </c>
      <c r="D116" t="s">
        <v>194</v>
      </c>
      <c r="E116" s="2">
        <v>42488.507638888892</v>
      </c>
      <c r="F116" s="33">
        <f t="shared" si="6"/>
        <v>2016</v>
      </c>
      <c r="G116" s="33">
        <f t="shared" si="7"/>
        <v>4</v>
      </c>
      <c r="H116" t="s">
        <v>150</v>
      </c>
      <c r="I116" t="s">
        <v>453</v>
      </c>
      <c r="J116" t="s">
        <v>624</v>
      </c>
      <c r="K116">
        <v>1.7</v>
      </c>
      <c r="L116">
        <f t="shared" si="8"/>
        <v>1.7</v>
      </c>
      <c r="M116">
        <f t="shared" si="9"/>
        <v>0</v>
      </c>
      <c r="N116" t="b">
        <f t="shared" si="10"/>
        <v>0</v>
      </c>
      <c r="O116">
        <f t="shared" si="11"/>
        <v>0</v>
      </c>
    </row>
    <row r="117" spans="1:15">
      <c r="A117" t="s">
        <v>451</v>
      </c>
      <c r="B117" t="s">
        <v>452</v>
      </c>
      <c r="C117" t="s">
        <v>190</v>
      </c>
      <c r="D117" t="s">
        <v>194</v>
      </c>
      <c r="E117" s="2">
        <v>42494.503472222219</v>
      </c>
      <c r="F117" s="33">
        <f t="shared" si="6"/>
        <v>2016</v>
      </c>
      <c r="G117" s="33">
        <f t="shared" si="7"/>
        <v>5</v>
      </c>
      <c r="H117" t="s">
        <v>150</v>
      </c>
      <c r="I117" t="s">
        <v>453</v>
      </c>
      <c r="J117" t="s">
        <v>596</v>
      </c>
      <c r="K117">
        <v>1</v>
      </c>
      <c r="L117">
        <f t="shared" si="8"/>
        <v>0.5</v>
      </c>
      <c r="M117">
        <f t="shared" si="9"/>
        <v>1</v>
      </c>
      <c r="N117" t="b">
        <f t="shared" si="10"/>
        <v>1</v>
      </c>
      <c r="O117">
        <f t="shared" si="11"/>
        <v>0</v>
      </c>
    </row>
    <row r="118" spans="1:15">
      <c r="A118" t="s">
        <v>451</v>
      </c>
      <c r="B118" t="s">
        <v>452</v>
      </c>
      <c r="C118" t="s">
        <v>190</v>
      </c>
      <c r="D118" t="s">
        <v>194</v>
      </c>
      <c r="E118" s="2">
        <v>42500.607638888891</v>
      </c>
      <c r="F118" s="33">
        <f t="shared" si="6"/>
        <v>2016</v>
      </c>
      <c r="G118" s="33">
        <f t="shared" si="7"/>
        <v>5</v>
      </c>
      <c r="H118" t="s">
        <v>150</v>
      </c>
      <c r="I118" t="s">
        <v>453</v>
      </c>
      <c r="J118" t="s">
        <v>596</v>
      </c>
      <c r="K118">
        <v>1</v>
      </c>
      <c r="L118">
        <f t="shared" si="8"/>
        <v>0.5</v>
      </c>
      <c r="M118">
        <f t="shared" si="9"/>
        <v>1</v>
      </c>
      <c r="N118" t="b">
        <f t="shared" si="10"/>
        <v>1</v>
      </c>
      <c r="O118">
        <f t="shared" si="11"/>
        <v>0</v>
      </c>
    </row>
    <row r="119" spans="1:15">
      <c r="A119" t="s">
        <v>451</v>
      </c>
      <c r="B119" t="s">
        <v>452</v>
      </c>
      <c r="C119" t="s">
        <v>190</v>
      </c>
      <c r="D119" t="s">
        <v>194</v>
      </c>
      <c r="E119" s="2">
        <v>42501.606249999997</v>
      </c>
      <c r="F119" s="33">
        <f t="shared" si="6"/>
        <v>2016</v>
      </c>
      <c r="G119" s="33">
        <f t="shared" si="7"/>
        <v>5</v>
      </c>
      <c r="H119" t="s">
        <v>150</v>
      </c>
      <c r="I119" t="s">
        <v>453</v>
      </c>
      <c r="J119" t="s">
        <v>624</v>
      </c>
      <c r="K119">
        <v>4</v>
      </c>
      <c r="L119">
        <f t="shared" si="8"/>
        <v>4</v>
      </c>
      <c r="M119">
        <f t="shared" si="9"/>
        <v>0</v>
      </c>
      <c r="N119" t="b">
        <f t="shared" si="10"/>
        <v>0</v>
      </c>
      <c r="O119">
        <f t="shared" si="11"/>
        <v>0</v>
      </c>
    </row>
    <row r="120" spans="1:15">
      <c r="A120" t="s">
        <v>451</v>
      </c>
      <c r="B120" t="s">
        <v>452</v>
      </c>
      <c r="C120" t="s">
        <v>190</v>
      </c>
      <c r="D120" t="s">
        <v>194</v>
      </c>
      <c r="E120" s="2">
        <v>42514.579861111109</v>
      </c>
      <c r="F120" s="33">
        <f t="shared" si="6"/>
        <v>2016</v>
      </c>
      <c r="G120" s="33">
        <f t="shared" si="7"/>
        <v>5</v>
      </c>
      <c r="H120" t="s">
        <v>150</v>
      </c>
      <c r="I120" t="s">
        <v>453</v>
      </c>
      <c r="J120" t="s">
        <v>624</v>
      </c>
      <c r="K120">
        <v>2.2000000000000002</v>
      </c>
      <c r="L120">
        <f t="shared" si="8"/>
        <v>2.2000000000000002</v>
      </c>
      <c r="M120">
        <f t="shared" si="9"/>
        <v>0</v>
      </c>
      <c r="N120" t="b">
        <f t="shared" si="10"/>
        <v>0</v>
      </c>
      <c r="O120">
        <f t="shared" si="11"/>
        <v>0</v>
      </c>
    </row>
    <row r="121" spans="1:15">
      <c r="A121" t="s">
        <v>451</v>
      </c>
      <c r="B121" t="s">
        <v>452</v>
      </c>
      <c r="C121" t="s">
        <v>190</v>
      </c>
      <c r="D121" t="s">
        <v>194</v>
      </c>
      <c r="E121" s="2">
        <v>42530.606944444444</v>
      </c>
      <c r="F121" s="33">
        <f t="shared" si="6"/>
        <v>2016</v>
      </c>
      <c r="G121" s="33">
        <f t="shared" si="7"/>
        <v>6</v>
      </c>
      <c r="H121" t="s">
        <v>150</v>
      </c>
      <c r="I121" t="s">
        <v>453</v>
      </c>
      <c r="J121" t="s">
        <v>624</v>
      </c>
      <c r="K121">
        <v>3.8</v>
      </c>
      <c r="L121">
        <f t="shared" si="8"/>
        <v>3.8</v>
      </c>
      <c r="M121">
        <f t="shared" si="9"/>
        <v>0</v>
      </c>
      <c r="N121" t="b">
        <f t="shared" si="10"/>
        <v>0</v>
      </c>
      <c r="O121">
        <f t="shared" si="11"/>
        <v>0</v>
      </c>
    </row>
    <row r="122" spans="1:15">
      <c r="A122" t="s">
        <v>451</v>
      </c>
      <c r="B122" t="s">
        <v>452</v>
      </c>
      <c r="C122" t="s">
        <v>190</v>
      </c>
      <c r="D122" t="s">
        <v>194</v>
      </c>
      <c r="E122" s="2">
        <v>42531.604861111111</v>
      </c>
      <c r="F122" s="33">
        <f t="shared" si="6"/>
        <v>2016</v>
      </c>
      <c r="G122" s="33">
        <f t="shared" si="7"/>
        <v>6</v>
      </c>
      <c r="H122" t="s">
        <v>150</v>
      </c>
      <c r="I122" t="s">
        <v>453</v>
      </c>
      <c r="J122" t="s">
        <v>624</v>
      </c>
      <c r="K122">
        <v>4</v>
      </c>
      <c r="L122">
        <f t="shared" si="8"/>
        <v>4</v>
      </c>
      <c r="M122">
        <f t="shared" si="9"/>
        <v>0</v>
      </c>
      <c r="N122" t="b">
        <f t="shared" si="10"/>
        <v>0</v>
      </c>
      <c r="O122">
        <f t="shared" si="11"/>
        <v>0</v>
      </c>
    </row>
    <row r="123" spans="1:15">
      <c r="A123" t="s">
        <v>451</v>
      </c>
      <c r="B123" t="s">
        <v>452</v>
      </c>
      <c r="C123" t="s">
        <v>190</v>
      </c>
      <c r="D123" t="s">
        <v>194</v>
      </c>
      <c r="E123" s="2">
        <v>42541.500694444447</v>
      </c>
      <c r="F123" s="33">
        <f t="shared" si="6"/>
        <v>2016</v>
      </c>
      <c r="G123" s="33">
        <f t="shared" si="7"/>
        <v>6</v>
      </c>
      <c r="H123" t="s">
        <v>150</v>
      </c>
      <c r="I123" t="s">
        <v>453</v>
      </c>
      <c r="J123" t="s">
        <v>596</v>
      </c>
      <c r="K123">
        <v>1</v>
      </c>
      <c r="L123">
        <f t="shared" si="8"/>
        <v>0.5</v>
      </c>
      <c r="M123">
        <f t="shared" si="9"/>
        <v>1</v>
      </c>
      <c r="N123" t="b">
        <f t="shared" si="10"/>
        <v>1</v>
      </c>
      <c r="O123">
        <f t="shared" si="11"/>
        <v>0</v>
      </c>
    </row>
    <row r="124" spans="1:15">
      <c r="A124" t="s">
        <v>451</v>
      </c>
      <c r="B124" t="s">
        <v>452</v>
      </c>
      <c r="C124" t="s">
        <v>190</v>
      </c>
      <c r="D124" t="s">
        <v>194</v>
      </c>
      <c r="E124" s="2">
        <v>42543.475694444445</v>
      </c>
      <c r="F124" s="33">
        <f t="shared" si="6"/>
        <v>2016</v>
      </c>
      <c r="G124" s="33">
        <f t="shared" si="7"/>
        <v>6</v>
      </c>
      <c r="H124" t="s">
        <v>150</v>
      </c>
      <c r="I124" t="s">
        <v>453</v>
      </c>
      <c r="J124" t="s">
        <v>624</v>
      </c>
      <c r="K124">
        <v>2.4</v>
      </c>
      <c r="L124">
        <f t="shared" si="8"/>
        <v>2.4</v>
      </c>
      <c r="M124">
        <f t="shared" si="9"/>
        <v>0</v>
      </c>
      <c r="N124" t="b">
        <f t="shared" si="10"/>
        <v>0</v>
      </c>
      <c r="O124">
        <f t="shared" si="11"/>
        <v>0</v>
      </c>
    </row>
    <row r="125" spans="1:15">
      <c r="A125" t="s">
        <v>451</v>
      </c>
      <c r="B125" t="s">
        <v>452</v>
      </c>
      <c r="C125" t="s">
        <v>190</v>
      </c>
      <c r="D125" t="s">
        <v>194</v>
      </c>
      <c r="E125" s="2">
        <v>42551.462500000001</v>
      </c>
      <c r="F125" s="33">
        <f t="shared" si="6"/>
        <v>2016</v>
      </c>
      <c r="G125" s="33">
        <f t="shared" si="7"/>
        <v>6</v>
      </c>
      <c r="H125" t="s">
        <v>150</v>
      </c>
      <c r="I125" t="s">
        <v>453</v>
      </c>
      <c r="J125" t="s">
        <v>624</v>
      </c>
      <c r="K125">
        <v>5</v>
      </c>
      <c r="L125">
        <f t="shared" si="8"/>
        <v>5</v>
      </c>
      <c r="M125">
        <f t="shared" si="9"/>
        <v>0</v>
      </c>
      <c r="N125" t="b">
        <f t="shared" si="10"/>
        <v>0</v>
      </c>
      <c r="O125">
        <f t="shared" si="11"/>
        <v>0</v>
      </c>
    </row>
    <row r="126" spans="1:15">
      <c r="A126" t="s">
        <v>451</v>
      </c>
      <c r="B126" t="s">
        <v>452</v>
      </c>
      <c r="C126" t="s">
        <v>190</v>
      </c>
      <c r="D126" t="s">
        <v>194</v>
      </c>
      <c r="E126" s="2">
        <v>42556.384027777778</v>
      </c>
      <c r="F126" s="33">
        <f t="shared" si="6"/>
        <v>2016</v>
      </c>
      <c r="G126" s="33">
        <f t="shared" si="7"/>
        <v>7</v>
      </c>
      <c r="H126" t="s">
        <v>150</v>
      </c>
      <c r="I126" t="s">
        <v>453</v>
      </c>
      <c r="J126" t="s">
        <v>624</v>
      </c>
      <c r="K126">
        <v>1.6</v>
      </c>
      <c r="L126">
        <f t="shared" si="8"/>
        <v>1.6</v>
      </c>
      <c r="M126">
        <f t="shared" si="9"/>
        <v>0</v>
      </c>
      <c r="N126" t="b">
        <f t="shared" si="10"/>
        <v>0</v>
      </c>
      <c r="O126">
        <f t="shared" si="11"/>
        <v>0</v>
      </c>
    </row>
    <row r="127" spans="1:15">
      <c r="A127" t="s">
        <v>451</v>
      </c>
      <c r="B127" t="s">
        <v>452</v>
      </c>
      <c r="C127" t="s">
        <v>190</v>
      </c>
      <c r="D127" t="s">
        <v>194</v>
      </c>
      <c r="E127" s="2">
        <v>42557.490972222222</v>
      </c>
      <c r="F127" s="33">
        <f t="shared" si="6"/>
        <v>2016</v>
      </c>
      <c r="G127" s="33">
        <f t="shared" si="7"/>
        <v>7</v>
      </c>
      <c r="H127" t="s">
        <v>150</v>
      </c>
      <c r="I127" t="s">
        <v>453</v>
      </c>
      <c r="J127" t="s">
        <v>624</v>
      </c>
      <c r="K127">
        <v>2.6</v>
      </c>
      <c r="L127">
        <f t="shared" si="8"/>
        <v>2.6</v>
      </c>
      <c r="M127">
        <f t="shared" si="9"/>
        <v>0</v>
      </c>
      <c r="N127" t="b">
        <f t="shared" si="10"/>
        <v>0</v>
      </c>
      <c r="O127">
        <f t="shared" si="11"/>
        <v>0</v>
      </c>
    </row>
    <row r="128" spans="1:15">
      <c r="A128" t="s">
        <v>451</v>
      </c>
      <c r="B128" t="s">
        <v>452</v>
      </c>
      <c r="C128" t="s">
        <v>190</v>
      </c>
      <c r="D128" t="s">
        <v>194</v>
      </c>
      <c r="E128" s="2">
        <v>42559.587500000001</v>
      </c>
      <c r="F128" s="33">
        <f t="shared" si="6"/>
        <v>2016</v>
      </c>
      <c r="G128" s="33">
        <f t="shared" si="7"/>
        <v>7</v>
      </c>
      <c r="H128" t="s">
        <v>150</v>
      </c>
      <c r="I128" t="s">
        <v>453</v>
      </c>
      <c r="J128" t="s">
        <v>624</v>
      </c>
      <c r="K128">
        <v>2.5</v>
      </c>
      <c r="L128">
        <f t="shared" si="8"/>
        <v>2.5</v>
      </c>
      <c r="M128">
        <f t="shared" si="9"/>
        <v>0</v>
      </c>
      <c r="N128" t="b">
        <f t="shared" si="10"/>
        <v>0</v>
      </c>
      <c r="O128">
        <f t="shared" si="11"/>
        <v>0</v>
      </c>
    </row>
    <row r="129" spans="1:15">
      <c r="A129" t="s">
        <v>451</v>
      </c>
      <c r="B129" t="s">
        <v>452</v>
      </c>
      <c r="C129" t="s">
        <v>190</v>
      </c>
      <c r="D129" t="s">
        <v>194</v>
      </c>
      <c r="E129" s="2">
        <v>42562.427777777775</v>
      </c>
      <c r="F129" s="33">
        <f t="shared" si="6"/>
        <v>2016</v>
      </c>
      <c r="G129" s="33">
        <f t="shared" si="7"/>
        <v>7</v>
      </c>
      <c r="H129" t="s">
        <v>150</v>
      </c>
      <c r="I129" t="s">
        <v>453</v>
      </c>
      <c r="J129" t="s">
        <v>624</v>
      </c>
      <c r="K129">
        <v>2.2999999999999998</v>
      </c>
      <c r="L129">
        <f t="shared" si="8"/>
        <v>2.2999999999999998</v>
      </c>
      <c r="M129">
        <f t="shared" si="9"/>
        <v>0</v>
      </c>
      <c r="N129" t="b">
        <f t="shared" si="10"/>
        <v>0</v>
      </c>
      <c r="O129">
        <f t="shared" si="11"/>
        <v>0</v>
      </c>
    </row>
    <row r="130" spans="1:15">
      <c r="A130" t="s">
        <v>451</v>
      </c>
      <c r="B130" t="s">
        <v>452</v>
      </c>
      <c r="C130" t="s">
        <v>190</v>
      </c>
      <c r="D130" t="s">
        <v>194</v>
      </c>
      <c r="E130" s="2">
        <v>42563.463888888888</v>
      </c>
      <c r="F130" s="33">
        <f t="shared" ref="F130:F193" si="12">YEAR(E130)</f>
        <v>2016</v>
      </c>
      <c r="G130" s="33">
        <f t="shared" ref="G130:G193" si="13">MONTH(E130)</f>
        <v>7</v>
      </c>
      <c r="H130" t="s">
        <v>150</v>
      </c>
      <c r="I130" t="s">
        <v>453</v>
      </c>
      <c r="J130" t="s">
        <v>624</v>
      </c>
      <c r="K130">
        <v>2.2999999999999998</v>
      </c>
      <c r="L130">
        <f t="shared" ref="L130:L193" si="14">IF(J130="&lt;",K130/2,K130)</f>
        <v>2.2999999999999998</v>
      </c>
      <c r="M130">
        <f t="shared" ref="M130:M193" si="15">IF(J130="&lt;",1,0)</f>
        <v>0</v>
      </c>
      <c r="N130" t="b">
        <f t="shared" ref="N130:N193" si="16">IF(J130="&lt;",TRUE,FALSE)</f>
        <v>0</v>
      </c>
      <c r="O130">
        <f t="shared" si="11"/>
        <v>0</v>
      </c>
    </row>
    <row r="131" spans="1:15">
      <c r="A131" t="s">
        <v>451</v>
      </c>
      <c r="B131" t="s">
        <v>452</v>
      </c>
      <c r="C131" t="s">
        <v>190</v>
      </c>
      <c r="D131" t="s">
        <v>194</v>
      </c>
      <c r="E131" s="2">
        <v>42569.633333333331</v>
      </c>
      <c r="F131" s="33">
        <f t="shared" si="12"/>
        <v>2016</v>
      </c>
      <c r="G131" s="33">
        <f t="shared" si="13"/>
        <v>7</v>
      </c>
      <c r="H131" t="s">
        <v>150</v>
      </c>
      <c r="I131" t="s">
        <v>453</v>
      </c>
      <c r="J131" t="s">
        <v>596</v>
      </c>
      <c r="K131">
        <v>1</v>
      </c>
      <c r="L131">
        <f t="shared" si="14"/>
        <v>0.5</v>
      </c>
      <c r="M131">
        <f t="shared" si="15"/>
        <v>1</v>
      </c>
      <c r="N131" t="b">
        <f t="shared" si="16"/>
        <v>1</v>
      </c>
      <c r="O131">
        <f t="shared" ref="O131:O194" si="17">IF(K131&gt;=57,1,0)</f>
        <v>0</v>
      </c>
    </row>
    <row r="132" spans="1:15">
      <c r="A132" t="s">
        <v>451</v>
      </c>
      <c r="B132" t="s">
        <v>452</v>
      </c>
      <c r="C132" t="s">
        <v>190</v>
      </c>
      <c r="D132" t="s">
        <v>194</v>
      </c>
      <c r="E132" s="2">
        <v>42571.679166666669</v>
      </c>
      <c r="F132" s="33">
        <f t="shared" si="12"/>
        <v>2016</v>
      </c>
      <c r="G132" s="33">
        <f t="shared" si="13"/>
        <v>7</v>
      </c>
      <c r="H132" t="s">
        <v>150</v>
      </c>
      <c r="I132" t="s">
        <v>453</v>
      </c>
      <c r="J132" t="s">
        <v>596</v>
      </c>
      <c r="K132">
        <v>1</v>
      </c>
      <c r="L132">
        <f t="shared" si="14"/>
        <v>0.5</v>
      </c>
      <c r="M132">
        <f t="shared" si="15"/>
        <v>1</v>
      </c>
      <c r="N132" t="b">
        <f t="shared" si="16"/>
        <v>1</v>
      </c>
      <c r="O132">
        <f t="shared" si="17"/>
        <v>0</v>
      </c>
    </row>
    <row r="133" spans="1:15">
      <c r="A133" t="s">
        <v>451</v>
      </c>
      <c r="B133" t="s">
        <v>452</v>
      </c>
      <c r="C133" t="s">
        <v>190</v>
      </c>
      <c r="D133" t="s">
        <v>194</v>
      </c>
      <c r="E133" s="2">
        <v>42577.509722222225</v>
      </c>
      <c r="F133" s="33">
        <f t="shared" si="12"/>
        <v>2016</v>
      </c>
      <c r="G133" s="33">
        <f t="shared" si="13"/>
        <v>7</v>
      </c>
      <c r="H133" t="s">
        <v>150</v>
      </c>
      <c r="I133" t="s">
        <v>453</v>
      </c>
      <c r="J133" t="s">
        <v>624</v>
      </c>
      <c r="K133">
        <v>16</v>
      </c>
      <c r="L133">
        <f t="shared" si="14"/>
        <v>16</v>
      </c>
      <c r="M133">
        <f t="shared" si="15"/>
        <v>0</v>
      </c>
      <c r="N133" t="b">
        <f t="shared" si="16"/>
        <v>0</v>
      </c>
      <c r="O133">
        <f t="shared" si="17"/>
        <v>0</v>
      </c>
    </row>
    <row r="134" spans="1:15">
      <c r="A134" t="s">
        <v>451</v>
      </c>
      <c r="B134" t="s">
        <v>452</v>
      </c>
      <c r="C134" t="s">
        <v>190</v>
      </c>
      <c r="D134" t="s">
        <v>194</v>
      </c>
      <c r="E134" s="2">
        <v>42579.630555555559</v>
      </c>
      <c r="F134" s="33">
        <f t="shared" si="12"/>
        <v>2016</v>
      </c>
      <c r="G134" s="33">
        <f t="shared" si="13"/>
        <v>7</v>
      </c>
      <c r="H134" t="s">
        <v>150</v>
      </c>
      <c r="I134" t="s">
        <v>453</v>
      </c>
      <c r="J134" t="s">
        <v>596</v>
      </c>
      <c r="K134">
        <v>1</v>
      </c>
      <c r="L134">
        <f t="shared" si="14"/>
        <v>0.5</v>
      </c>
      <c r="M134">
        <f t="shared" si="15"/>
        <v>1</v>
      </c>
      <c r="N134" t="b">
        <f t="shared" si="16"/>
        <v>1</v>
      </c>
      <c r="O134">
        <f t="shared" si="17"/>
        <v>0</v>
      </c>
    </row>
    <row r="135" spans="1:15">
      <c r="A135" t="s">
        <v>451</v>
      </c>
      <c r="B135" t="s">
        <v>452</v>
      </c>
      <c r="C135" t="s">
        <v>190</v>
      </c>
      <c r="D135" t="s">
        <v>194</v>
      </c>
      <c r="E135" s="2">
        <v>42580.402083333334</v>
      </c>
      <c r="F135" s="33">
        <f t="shared" si="12"/>
        <v>2016</v>
      </c>
      <c r="G135" s="33">
        <f t="shared" si="13"/>
        <v>7</v>
      </c>
      <c r="H135" t="s">
        <v>150</v>
      </c>
      <c r="I135" t="s">
        <v>453</v>
      </c>
      <c r="J135" t="s">
        <v>596</v>
      </c>
      <c r="K135">
        <v>1</v>
      </c>
      <c r="L135">
        <f t="shared" si="14"/>
        <v>0.5</v>
      </c>
      <c r="M135">
        <f t="shared" si="15"/>
        <v>1</v>
      </c>
      <c r="N135" t="b">
        <f t="shared" si="16"/>
        <v>1</v>
      </c>
      <c r="O135">
        <f t="shared" si="17"/>
        <v>0</v>
      </c>
    </row>
    <row r="136" spans="1:15">
      <c r="A136" t="s">
        <v>451</v>
      </c>
      <c r="B136" t="s">
        <v>452</v>
      </c>
      <c r="C136" t="s">
        <v>190</v>
      </c>
      <c r="D136" t="s">
        <v>194</v>
      </c>
      <c r="E136" s="2">
        <v>42585.493055555555</v>
      </c>
      <c r="F136" s="33">
        <f t="shared" si="12"/>
        <v>2016</v>
      </c>
      <c r="G136" s="33">
        <f t="shared" si="13"/>
        <v>8</v>
      </c>
      <c r="H136" t="s">
        <v>150</v>
      </c>
      <c r="I136" t="s">
        <v>453</v>
      </c>
      <c r="J136" t="s">
        <v>624</v>
      </c>
      <c r="K136">
        <v>9.4</v>
      </c>
      <c r="L136">
        <f t="shared" si="14"/>
        <v>9.4</v>
      </c>
      <c r="M136">
        <f t="shared" si="15"/>
        <v>0</v>
      </c>
      <c r="N136" t="b">
        <f t="shared" si="16"/>
        <v>0</v>
      </c>
      <c r="O136">
        <f t="shared" si="17"/>
        <v>0</v>
      </c>
    </row>
    <row r="137" spans="1:15">
      <c r="A137" t="s">
        <v>451</v>
      </c>
      <c r="B137" t="s">
        <v>452</v>
      </c>
      <c r="C137" t="s">
        <v>190</v>
      </c>
      <c r="D137" t="s">
        <v>194</v>
      </c>
      <c r="E137" s="2">
        <v>42586.51666666667</v>
      </c>
      <c r="F137" s="33">
        <f t="shared" si="12"/>
        <v>2016</v>
      </c>
      <c r="G137" s="33">
        <f t="shared" si="13"/>
        <v>8</v>
      </c>
      <c r="H137" t="s">
        <v>150</v>
      </c>
      <c r="I137" t="s">
        <v>453</v>
      </c>
      <c r="J137" t="s">
        <v>624</v>
      </c>
      <c r="K137">
        <v>5.7</v>
      </c>
      <c r="L137">
        <f t="shared" si="14"/>
        <v>5.7</v>
      </c>
      <c r="M137">
        <f t="shared" si="15"/>
        <v>0</v>
      </c>
      <c r="N137" t="b">
        <f t="shared" si="16"/>
        <v>0</v>
      </c>
      <c r="O137">
        <f t="shared" si="17"/>
        <v>0</v>
      </c>
    </row>
    <row r="138" spans="1:15">
      <c r="A138" t="s">
        <v>451</v>
      </c>
      <c r="B138" t="s">
        <v>452</v>
      </c>
      <c r="C138" t="s">
        <v>190</v>
      </c>
      <c r="D138" t="s">
        <v>194</v>
      </c>
      <c r="E138" s="2">
        <v>42587.627083333333</v>
      </c>
      <c r="F138" s="33">
        <f t="shared" si="12"/>
        <v>2016</v>
      </c>
      <c r="G138" s="33">
        <f t="shared" si="13"/>
        <v>8</v>
      </c>
      <c r="H138" t="s">
        <v>150</v>
      </c>
      <c r="I138" t="s">
        <v>453</v>
      </c>
      <c r="J138" t="s">
        <v>624</v>
      </c>
      <c r="K138">
        <v>3</v>
      </c>
      <c r="L138">
        <f t="shared" si="14"/>
        <v>3</v>
      </c>
      <c r="M138">
        <f t="shared" si="15"/>
        <v>0</v>
      </c>
      <c r="N138" t="b">
        <f t="shared" si="16"/>
        <v>0</v>
      </c>
      <c r="O138">
        <f t="shared" si="17"/>
        <v>0</v>
      </c>
    </row>
    <row r="139" spans="1:15">
      <c r="A139" t="s">
        <v>451</v>
      </c>
      <c r="B139" t="s">
        <v>452</v>
      </c>
      <c r="C139" t="s">
        <v>190</v>
      </c>
      <c r="D139" t="s">
        <v>194</v>
      </c>
      <c r="E139" s="2">
        <v>42591.495833333334</v>
      </c>
      <c r="F139" s="33">
        <f t="shared" si="12"/>
        <v>2016</v>
      </c>
      <c r="G139" s="33">
        <f t="shared" si="13"/>
        <v>8</v>
      </c>
      <c r="H139" t="s">
        <v>150</v>
      </c>
      <c r="I139" t="s">
        <v>453</v>
      </c>
      <c r="J139" t="s">
        <v>624</v>
      </c>
      <c r="K139">
        <v>3.9</v>
      </c>
      <c r="L139">
        <f t="shared" si="14"/>
        <v>3.9</v>
      </c>
      <c r="M139">
        <f t="shared" si="15"/>
        <v>0</v>
      </c>
      <c r="N139" t="b">
        <f t="shared" si="16"/>
        <v>0</v>
      </c>
      <c r="O139">
        <f t="shared" si="17"/>
        <v>0</v>
      </c>
    </row>
    <row r="140" spans="1:15">
      <c r="A140" t="s">
        <v>451</v>
      </c>
      <c r="B140" t="s">
        <v>452</v>
      </c>
      <c r="C140" t="s">
        <v>190</v>
      </c>
      <c r="D140" t="s">
        <v>194</v>
      </c>
      <c r="E140" s="2">
        <v>42594.646527777775</v>
      </c>
      <c r="F140" s="33">
        <f t="shared" si="12"/>
        <v>2016</v>
      </c>
      <c r="G140" s="33">
        <f t="shared" si="13"/>
        <v>8</v>
      </c>
      <c r="H140" t="s">
        <v>150</v>
      </c>
      <c r="I140" t="s">
        <v>453</v>
      </c>
      <c r="J140" t="s">
        <v>624</v>
      </c>
      <c r="K140">
        <v>4.4000000000000004</v>
      </c>
      <c r="L140">
        <f t="shared" si="14"/>
        <v>4.4000000000000004</v>
      </c>
      <c r="M140">
        <f t="shared" si="15"/>
        <v>0</v>
      </c>
      <c r="N140" t="b">
        <f t="shared" si="16"/>
        <v>0</v>
      </c>
      <c r="O140">
        <f t="shared" si="17"/>
        <v>0</v>
      </c>
    </row>
    <row r="141" spans="1:15">
      <c r="A141" t="s">
        <v>451</v>
      </c>
      <c r="B141" t="s">
        <v>452</v>
      </c>
      <c r="C141" t="s">
        <v>190</v>
      </c>
      <c r="D141" t="s">
        <v>194</v>
      </c>
      <c r="E141" s="2">
        <v>42598.6</v>
      </c>
      <c r="F141" s="33">
        <f t="shared" si="12"/>
        <v>2016</v>
      </c>
      <c r="G141" s="33">
        <f t="shared" si="13"/>
        <v>8</v>
      </c>
      <c r="H141" t="s">
        <v>150</v>
      </c>
      <c r="I141" t="s">
        <v>453</v>
      </c>
      <c r="J141" t="s">
        <v>624</v>
      </c>
      <c r="K141">
        <v>3.7</v>
      </c>
      <c r="L141">
        <f t="shared" si="14"/>
        <v>3.7</v>
      </c>
      <c r="M141">
        <f t="shared" si="15"/>
        <v>0</v>
      </c>
      <c r="N141" t="b">
        <f t="shared" si="16"/>
        <v>0</v>
      </c>
      <c r="O141">
        <f t="shared" si="17"/>
        <v>0</v>
      </c>
    </row>
    <row r="142" spans="1:15">
      <c r="A142" t="s">
        <v>451</v>
      </c>
      <c r="B142" t="s">
        <v>452</v>
      </c>
      <c r="C142" t="s">
        <v>190</v>
      </c>
      <c r="D142" t="s">
        <v>194</v>
      </c>
      <c r="E142" s="2">
        <v>42601.54583333333</v>
      </c>
      <c r="F142" s="33">
        <f t="shared" si="12"/>
        <v>2016</v>
      </c>
      <c r="G142" s="33">
        <f t="shared" si="13"/>
        <v>8</v>
      </c>
      <c r="H142" t="s">
        <v>150</v>
      </c>
      <c r="I142" t="s">
        <v>453</v>
      </c>
      <c r="J142" t="s">
        <v>624</v>
      </c>
      <c r="K142">
        <v>4.4000000000000004</v>
      </c>
      <c r="L142">
        <f t="shared" si="14"/>
        <v>4.4000000000000004</v>
      </c>
      <c r="M142">
        <f t="shared" si="15"/>
        <v>0</v>
      </c>
      <c r="N142" t="b">
        <f t="shared" si="16"/>
        <v>0</v>
      </c>
      <c r="O142">
        <f t="shared" si="17"/>
        <v>0</v>
      </c>
    </row>
    <row r="143" spans="1:15">
      <c r="A143" t="s">
        <v>451</v>
      </c>
      <c r="B143" t="s">
        <v>452</v>
      </c>
      <c r="C143" t="s">
        <v>190</v>
      </c>
      <c r="D143" t="s">
        <v>194</v>
      </c>
      <c r="E143" s="2">
        <v>42606.648611111108</v>
      </c>
      <c r="F143" s="33">
        <f t="shared" si="12"/>
        <v>2016</v>
      </c>
      <c r="G143" s="33">
        <f t="shared" si="13"/>
        <v>8</v>
      </c>
      <c r="H143" t="s">
        <v>150</v>
      </c>
      <c r="I143" t="s">
        <v>453</v>
      </c>
      <c r="J143" t="s">
        <v>624</v>
      </c>
      <c r="K143">
        <v>48</v>
      </c>
      <c r="L143">
        <f t="shared" si="14"/>
        <v>48</v>
      </c>
      <c r="M143">
        <f t="shared" si="15"/>
        <v>0</v>
      </c>
      <c r="N143" t="b">
        <f t="shared" si="16"/>
        <v>0</v>
      </c>
      <c r="O143">
        <f t="shared" si="17"/>
        <v>0</v>
      </c>
    </row>
    <row r="144" spans="1:15">
      <c r="A144" t="s">
        <v>451</v>
      </c>
      <c r="B144" t="s">
        <v>452</v>
      </c>
      <c r="C144" t="s">
        <v>190</v>
      </c>
      <c r="D144" t="s">
        <v>194</v>
      </c>
      <c r="E144" s="2">
        <v>42613.404166666667</v>
      </c>
      <c r="F144" s="33">
        <f t="shared" si="12"/>
        <v>2016</v>
      </c>
      <c r="G144" s="33">
        <f t="shared" si="13"/>
        <v>8</v>
      </c>
      <c r="H144" t="s">
        <v>150</v>
      </c>
      <c r="I144" t="s">
        <v>453</v>
      </c>
      <c r="J144" t="s">
        <v>624</v>
      </c>
      <c r="K144">
        <v>3.5</v>
      </c>
      <c r="L144">
        <f t="shared" si="14"/>
        <v>3.5</v>
      </c>
      <c r="M144">
        <f t="shared" si="15"/>
        <v>0</v>
      </c>
      <c r="N144" t="b">
        <f t="shared" si="16"/>
        <v>0</v>
      </c>
      <c r="O144">
        <f t="shared" si="17"/>
        <v>0</v>
      </c>
    </row>
    <row r="145" spans="1:15">
      <c r="A145" t="s">
        <v>451</v>
      </c>
      <c r="B145" t="s">
        <v>452</v>
      </c>
      <c r="C145" t="s">
        <v>190</v>
      </c>
      <c r="D145" t="s">
        <v>194</v>
      </c>
      <c r="E145" s="2">
        <v>42615.568055555559</v>
      </c>
      <c r="F145" s="33">
        <f t="shared" si="12"/>
        <v>2016</v>
      </c>
      <c r="G145" s="33">
        <f t="shared" si="13"/>
        <v>9</v>
      </c>
      <c r="H145" t="s">
        <v>150</v>
      </c>
      <c r="I145" t="s">
        <v>453</v>
      </c>
      <c r="J145" t="s">
        <v>624</v>
      </c>
      <c r="K145">
        <v>3.4</v>
      </c>
      <c r="L145">
        <f t="shared" si="14"/>
        <v>3.4</v>
      </c>
      <c r="M145">
        <f t="shared" si="15"/>
        <v>0</v>
      </c>
      <c r="N145" t="b">
        <f t="shared" si="16"/>
        <v>0</v>
      </c>
      <c r="O145">
        <f t="shared" si="17"/>
        <v>0</v>
      </c>
    </row>
    <row r="146" spans="1:15">
      <c r="A146" t="s">
        <v>451</v>
      </c>
      <c r="B146" t="s">
        <v>452</v>
      </c>
      <c r="C146" t="s">
        <v>190</v>
      </c>
      <c r="D146" t="s">
        <v>194</v>
      </c>
      <c r="E146" s="2">
        <v>42621.48541666667</v>
      </c>
      <c r="F146" s="33">
        <f t="shared" si="12"/>
        <v>2016</v>
      </c>
      <c r="G146" s="33">
        <f t="shared" si="13"/>
        <v>9</v>
      </c>
      <c r="H146" t="s">
        <v>150</v>
      </c>
      <c r="I146" t="s">
        <v>453</v>
      </c>
      <c r="J146" t="s">
        <v>624</v>
      </c>
      <c r="K146">
        <v>53</v>
      </c>
      <c r="L146">
        <f t="shared" si="14"/>
        <v>53</v>
      </c>
      <c r="M146">
        <f t="shared" si="15"/>
        <v>0</v>
      </c>
      <c r="N146" t="b">
        <f t="shared" si="16"/>
        <v>0</v>
      </c>
      <c r="O146">
        <f t="shared" si="17"/>
        <v>0</v>
      </c>
    </row>
    <row r="147" spans="1:15">
      <c r="A147" t="s">
        <v>451</v>
      </c>
      <c r="B147" t="s">
        <v>452</v>
      </c>
      <c r="C147" t="s">
        <v>190</v>
      </c>
      <c r="D147" t="s">
        <v>194</v>
      </c>
      <c r="E147" s="2">
        <v>42626.60833333333</v>
      </c>
      <c r="F147" s="33">
        <f t="shared" si="12"/>
        <v>2016</v>
      </c>
      <c r="G147" s="33">
        <f t="shared" si="13"/>
        <v>9</v>
      </c>
      <c r="H147" t="s">
        <v>150</v>
      </c>
      <c r="I147" t="s">
        <v>453</v>
      </c>
      <c r="J147" t="s">
        <v>624</v>
      </c>
      <c r="K147">
        <v>5.6</v>
      </c>
      <c r="L147">
        <f t="shared" si="14"/>
        <v>5.6</v>
      </c>
      <c r="M147">
        <f t="shared" si="15"/>
        <v>0</v>
      </c>
      <c r="N147" t="b">
        <f t="shared" si="16"/>
        <v>0</v>
      </c>
      <c r="O147">
        <f t="shared" si="17"/>
        <v>0</v>
      </c>
    </row>
    <row r="148" spans="1:15">
      <c r="A148" t="s">
        <v>451</v>
      </c>
      <c r="B148" t="s">
        <v>452</v>
      </c>
      <c r="C148" t="s">
        <v>190</v>
      </c>
      <c r="D148" t="s">
        <v>194</v>
      </c>
      <c r="E148" s="2">
        <v>42628.611111111109</v>
      </c>
      <c r="F148" s="33">
        <f t="shared" si="12"/>
        <v>2016</v>
      </c>
      <c r="G148" s="33">
        <f t="shared" si="13"/>
        <v>9</v>
      </c>
      <c r="H148" t="s">
        <v>150</v>
      </c>
      <c r="I148" t="s">
        <v>453</v>
      </c>
      <c r="J148" t="s">
        <v>624</v>
      </c>
      <c r="K148">
        <v>5.3</v>
      </c>
      <c r="L148">
        <f t="shared" si="14"/>
        <v>5.3</v>
      </c>
      <c r="M148">
        <f t="shared" si="15"/>
        <v>0</v>
      </c>
      <c r="N148" t="b">
        <f t="shared" si="16"/>
        <v>0</v>
      </c>
      <c r="O148">
        <f t="shared" si="17"/>
        <v>0</v>
      </c>
    </row>
    <row r="149" spans="1:15">
      <c r="A149" t="s">
        <v>451</v>
      </c>
      <c r="B149" t="s">
        <v>452</v>
      </c>
      <c r="C149" t="s">
        <v>190</v>
      </c>
      <c r="D149" t="s">
        <v>194</v>
      </c>
      <c r="E149" s="2">
        <v>42642.643055555556</v>
      </c>
      <c r="F149" s="33">
        <f t="shared" si="12"/>
        <v>2016</v>
      </c>
      <c r="G149" s="33">
        <f t="shared" si="13"/>
        <v>9</v>
      </c>
      <c r="H149" t="s">
        <v>150</v>
      </c>
      <c r="I149" t="s">
        <v>453</v>
      </c>
      <c r="J149" t="s">
        <v>624</v>
      </c>
      <c r="K149">
        <v>4.7</v>
      </c>
      <c r="L149">
        <f t="shared" si="14"/>
        <v>4.7</v>
      </c>
      <c r="M149">
        <f t="shared" si="15"/>
        <v>0</v>
      </c>
      <c r="N149" t="b">
        <f t="shared" si="16"/>
        <v>0</v>
      </c>
      <c r="O149">
        <f t="shared" si="17"/>
        <v>0</v>
      </c>
    </row>
    <row r="150" spans="1:15">
      <c r="A150" t="s">
        <v>451</v>
      </c>
      <c r="B150" t="s">
        <v>452</v>
      </c>
      <c r="C150" t="s">
        <v>190</v>
      </c>
      <c r="D150" t="s">
        <v>194</v>
      </c>
      <c r="E150" s="2">
        <v>42647.481249999997</v>
      </c>
      <c r="F150" s="33">
        <f t="shared" si="12"/>
        <v>2016</v>
      </c>
      <c r="G150" s="33">
        <f t="shared" si="13"/>
        <v>10</v>
      </c>
      <c r="H150" t="s">
        <v>150</v>
      </c>
      <c r="I150" t="s">
        <v>453</v>
      </c>
      <c r="J150" t="s">
        <v>624</v>
      </c>
      <c r="K150">
        <v>5.6</v>
      </c>
      <c r="L150">
        <f t="shared" si="14"/>
        <v>5.6</v>
      </c>
      <c r="M150">
        <f t="shared" si="15"/>
        <v>0</v>
      </c>
      <c r="N150" t="b">
        <f t="shared" si="16"/>
        <v>0</v>
      </c>
      <c r="O150">
        <f t="shared" si="17"/>
        <v>0</v>
      </c>
    </row>
    <row r="151" spans="1:15">
      <c r="A151" t="s">
        <v>451</v>
      </c>
      <c r="B151" t="s">
        <v>452</v>
      </c>
      <c r="C151" t="s">
        <v>190</v>
      </c>
      <c r="D151" t="s">
        <v>194</v>
      </c>
      <c r="E151" s="2">
        <v>42648.436805555553</v>
      </c>
      <c r="F151" s="33">
        <f t="shared" si="12"/>
        <v>2016</v>
      </c>
      <c r="G151" s="33">
        <f t="shared" si="13"/>
        <v>10</v>
      </c>
      <c r="H151" t="s">
        <v>150</v>
      </c>
      <c r="I151" t="s">
        <v>453</v>
      </c>
      <c r="J151" t="s">
        <v>624</v>
      </c>
      <c r="K151">
        <v>5</v>
      </c>
      <c r="L151">
        <f t="shared" si="14"/>
        <v>5</v>
      </c>
      <c r="M151">
        <f t="shared" si="15"/>
        <v>0</v>
      </c>
      <c r="N151" t="b">
        <f t="shared" si="16"/>
        <v>0</v>
      </c>
      <c r="O151">
        <f t="shared" si="17"/>
        <v>0</v>
      </c>
    </row>
    <row r="152" spans="1:15">
      <c r="A152" t="s">
        <v>451</v>
      </c>
      <c r="B152" t="s">
        <v>452</v>
      </c>
      <c r="C152" t="s">
        <v>190</v>
      </c>
      <c r="D152" t="s">
        <v>194</v>
      </c>
      <c r="E152" s="2">
        <v>42650.436805555553</v>
      </c>
      <c r="F152" s="33">
        <f t="shared" si="12"/>
        <v>2016</v>
      </c>
      <c r="G152" s="33">
        <f t="shared" si="13"/>
        <v>10</v>
      </c>
      <c r="H152" t="s">
        <v>150</v>
      </c>
      <c r="I152" t="s">
        <v>453</v>
      </c>
      <c r="J152" t="s">
        <v>624</v>
      </c>
      <c r="K152">
        <v>4.2</v>
      </c>
      <c r="L152">
        <f t="shared" si="14"/>
        <v>4.2</v>
      </c>
      <c r="M152">
        <f t="shared" si="15"/>
        <v>0</v>
      </c>
      <c r="N152" t="b">
        <f t="shared" si="16"/>
        <v>0</v>
      </c>
      <c r="O152">
        <f t="shared" si="17"/>
        <v>0</v>
      </c>
    </row>
    <row r="153" spans="1:15">
      <c r="A153" t="s">
        <v>451</v>
      </c>
      <c r="B153" t="s">
        <v>452</v>
      </c>
      <c r="C153" t="s">
        <v>190</v>
      </c>
      <c r="D153" t="s">
        <v>194</v>
      </c>
      <c r="E153" s="2">
        <v>42656.549305555556</v>
      </c>
      <c r="F153" s="33">
        <f t="shared" si="12"/>
        <v>2016</v>
      </c>
      <c r="G153" s="33">
        <f t="shared" si="13"/>
        <v>10</v>
      </c>
      <c r="H153" t="s">
        <v>150</v>
      </c>
      <c r="I153" t="s">
        <v>453</v>
      </c>
      <c r="J153" t="s">
        <v>624</v>
      </c>
      <c r="K153">
        <v>5</v>
      </c>
      <c r="L153">
        <f t="shared" si="14"/>
        <v>5</v>
      </c>
      <c r="M153">
        <f t="shared" si="15"/>
        <v>0</v>
      </c>
      <c r="N153" t="b">
        <f t="shared" si="16"/>
        <v>0</v>
      </c>
      <c r="O153">
        <f t="shared" si="17"/>
        <v>0</v>
      </c>
    </row>
    <row r="154" spans="1:15">
      <c r="A154" t="s">
        <v>451</v>
      </c>
      <c r="B154" t="s">
        <v>452</v>
      </c>
      <c r="C154" t="s">
        <v>190</v>
      </c>
      <c r="D154" t="s">
        <v>194</v>
      </c>
      <c r="E154" s="2">
        <v>42662.486805555556</v>
      </c>
      <c r="F154" s="33">
        <f t="shared" si="12"/>
        <v>2016</v>
      </c>
      <c r="G154" s="33">
        <f t="shared" si="13"/>
        <v>10</v>
      </c>
      <c r="H154" t="s">
        <v>150</v>
      </c>
      <c r="I154" t="s">
        <v>453</v>
      </c>
      <c r="J154" t="s">
        <v>624</v>
      </c>
      <c r="K154">
        <v>6</v>
      </c>
      <c r="L154">
        <f t="shared" si="14"/>
        <v>6</v>
      </c>
      <c r="M154">
        <f t="shared" si="15"/>
        <v>0</v>
      </c>
      <c r="N154" t="b">
        <f t="shared" si="16"/>
        <v>0</v>
      </c>
      <c r="O154">
        <f t="shared" si="17"/>
        <v>0</v>
      </c>
    </row>
    <row r="155" spans="1:15">
      <c r="A155" t="s">
        <v>451</v>
      </c>
      <c r="B155" t="s">
        <v>452</v>
      </c>
      <c r="C155" t="s">
        <v>190</v>
      </c>
      <c r="D155" t="s">
        <v>194</v>
      </c>
      <c r="E155" s="2">
        <v>42668.497916666667</v>
      </c>
      <c r="F155" s="33">
        <f t="shared" si="12"/>
        <v>2016</v>
      </c>
      <c r="G155" s="33">
        <f t="shared" si="13"/>
        <v>10</v>
      </c>
      <c r="H155" t="s">
        <v>150</v>
      </c>
      <c r="I155" t="s">
        <v>453</v>
      </c>
      <c r="J155" t="s">
        <v>624</v>
      </c>
      <c r="K155">
        <v>4.7</v>
      </c>
      <c r="L155">
        <f t="shared" si="14"/>
        <v>4.7</v>
      </c>
      <c r="M155">
        <f t="shared" si="15"/>
        <v>0</v>
      </c>
      <c r="N155" t="b">
        <f t="shared" si="16"/>
        <v>0</v>
      </c>
      <c r="O155">
        <f t="shared" si="17"/>
        <v>0</v>
      </c>
    </row>
    <row r="156" spans="1:15">
      <c r="A156" t="s">
        <v>451</v>
      </c>
      <c r="B156" t="s">
        <v>452</v>
      </c>
      <c r="C156" t="s">
        <v>190</v>
      </c>
      <c r="D156" t="s">
        <v>194</v>
      </c>
      <c r="E156" s="2">
        <v>42670.606944444444</v>
      </c>
      <c r="F156" s="33">
        <f t="shared" si="12"/>
        <v>2016</v>
      </c>
      <c r="G156" s="33">
        <f t="shared" si="13"/>
        <v>10</v>
      </c>
      <c r="H156" t="s">
        <v>150</v>
      </c>
      <c r="I156" t="s">
        <v>453</v>
      </c>
      <c r="J156" t="s">
        <v>624</v>
      </c>
      <c r="K156">
        <v>5.1000000000000005</v>
      </c>
      <c r="L156">
        <f t="shared" si="14"/>
        <v>5.1000000000000005</v>
      </c>
      <c r="M156">
        <f t="shared" si="15"/>
        <v>0</v>
      </c>
      <c r="N156" t="b">
        <f t="shared" si="16"/>
        <v>0</v>
      </c>
      <c r="O156">
        <f t="shared" si="17"/>
        <v>0</v>
      </c>
    </row>
    <row r="157" spans="1:15">
      <c r="A157" t="s">
        <v>451</v>
      </c>
      <c r="B157" t="s">
        <v>452</v>
      </c>
      <c r="C157" t="s">
        <v>190</v>
      </c>
      <c r="D157" t="s">
        <v>194</v>
      </c>
      <c r="E157" s="2">
        <v>42674.663194444445</v>
      </c>
      <c r="F157" s="33">
        <f t="shared" si="12"/>
        <v>2016</v>
      </c>
      <c r="G157" s="33">
        <f t="shared" si="13"/>
        <v>10</v>
      </c>
      <c r="H157" t="s">
        <v>150</v>
      </c>
      <c r="I157" t="s">
        <v>453</v>
      </c>
      <c r="J157" t="s">
        <v>624</v>
      </c>
      <c r="K157">
        <v>5.3</v>
      </c>
      <c r="L157">
        <f t="shared" si="14"/>
        <v>5.3</v>
      </c>
      <c r="M157">
        <f t="shared" si="15"/>
        <v>0</v>
      </c>
      <c r="N157" t="b">
        <f t="shared" si="16"/>
        <v>0</v>
      </c>
      <c r="O157">
        <f t="shared" si="17"/>
        <v>0</v>
      </c>
    </row>
    <row r="158" spans="1:15">
      <c r="A158" t="s">
        <v>451</v>
      </c>
      <c r="B158" t="s">
        <v>452</v>
      </c>
      <c r="C158" t="s">
        <v>190</v>
      </c>
      <c r="D158" t="s">
        <v>194</v>
      </c>
      <c r="E158" s="2">
        <v>42675.631944444445</v>
      </c>
      <c r="F158" s="33">
        <f t="shared" si="12"/>
        <v>2016</v>
      </c>
      <c r="G158" s="33">
        <f t="shared" si="13"/>
        <v>11</v>
      </c>
      <c r="H158" t="s">
        <v>150</v>
      </c>
      <c r="I158" t="s">
        <v>453</v>
      </c>
      <c r="J158" t="s">
        <v>624</v>
      </c>
      <c r="K158">
        <v>5.3</v>
      </c>
      <c r="L158">
        <f t="shared" si="14"/>
        <v>5.3</v>
      </c>
      <c r="M158">
        <f t="shared" si="15"/>
        <v>0</v>
      </c>
      <c r="N158" t="b">
        <f t="shared" si="16"/>
        <v>0</v>
      </c>
      <c r="O158">
        <f t="shared" si="17"/>
        <v>0</v>
      </c>
    </row>
    <row r="159" spans="1:15">
      <c r="A159" t="s">
        <v>451</v>
      </c>
      <c r="B159" t="s">
        <v>452</v>
      </c>
      <c r="C159" t="s">
        <v>190</v>
      </c>
      <c r="D159" t="s">
        <v>194</v>
      </c>
      <c r="E159" s="2">
        <v>42677.629861111112</v>
      </c>
      <c r="F159" s="33">
        <f t="shared" si="12"/>
        <v>2016</v>
      </c>
      <c r="G159" s="33">
        <f t="shared" si="13"/>
        <v>11</v>
      </c>
      <c r="H159" t="s">
        <v>150</v>
      </c>
      <c r="I159" t="s">
        <v>453</v>
      </c>
      <c r="J159" t="s">
        <v>624</v>
      </c>
      <c r="K159">
        <v>3.4</v>
      </c>
      <c r="L159">
        <f t="shared" si="14"/>
        <v>3.4</v>
      </c>
      <c r="M159">
        <f t="shared" si="15"/>
        <v>0</v>
      </c>
      <c r="N159" t="b">
        <f t="shared" si="16"/>
        <v>0</v>
      </c>
      <c r="O159">
        <f t="shared" si="17"/>
        <v>0</v>
      </c>
    </row>
    <row r="160" spans="1:15">
      <c r="A160" t="s">
        <v>451</v>
      </c>
      <c r="B160" t="s">
        <v>452</v>
      </c>
      <c r="C160" t="s">
        <v>190</v>
      </c>
      <c r="D160" t="s">
        <v>194</v>
      </c>
      <c r="E160" s="2">
        <v>42678.50277777778</v>
      </c>
      <c r="F160" s="33">
        <f t="shared" si="12"/>
        <v>2016</v>
      </c>
      <c r="G160" s="33">
        <f t="shared" si="13"/>
        <v>11</v>
      </c>
      <c r="H160" t="s">
        <v>150</v>
      </c>
      <c r="I160" t="s">
        <v>453</v>
      </c>
      <c r="J160" t="s">
        <v>624</v>
      </c>
      <c r="K160">
        <v>3.3</v>
      </c>
      <c r="L160">
        <f t="shared" si="14"/>
        <v>3.3</v>
      </c>
      <c r="M160">
        <f t="shared" si="15"/>
        <v>0</v>
      </c>
      <c r="N160" t="b">
        <f t="shared" si="16"/>
        <v>0</v>
      </c>
      <c r="O160">
        <f t="shared" si="17"/>
        <v>0</v>
      </c>
    </row>
    <row r="161" spans="1:15">
      <c r="A161" t="s">
        <v>451</v>
      </c>
      <c r="B161" t="s">
        <v>452</v>
      </c>
      <c r="C161" t="s">
        <v>190</v>
      </c>
      <c r="D161" t="s">
        <v>194</v>
      </c>
      <c r="E161" s="2">
        <v>42682.573611111111</v>
      </c>
      <c r="F161" s="33">
        <f t="shared" si="12"/>
        <v>2016</v>
      </c>
      <c r="G161" s="33">
        <f t="shared" si="13"/>
        <v>11</v>
      </c>
      <c r="H161" t="s">
        <v>150</v>
      </c>
      <c r="I161" t="s">
        <v>453</v>
      </c>
      <c r="J161" t="s">
        <v>624</v>
      </c>
      <c r="K161">
        <v>4.2</v>
      </c>
      <c r="L161">
        <f t="shared" si="14"/>
        <v>4.2</v>
      </c>
      <c r="M161">
        <f t="shared" si="15"/>
        <v>0</v>
      </c>
      <c r="N161" t="b">
        <f t="shared" si="16"/>
        <v>0</v>
      </c>
      <c r="O161">
        <f t="shared" si="17"/>
        <v>0</v>
      </c>
    </row>
    <row r="162" spans="1:15">
      <c r="A162" t="s">
        <v>451</v>
      </c>
      <c r="B162" t="s">
        <v>452</v>
      </c>
      <c r="C162" t="s">
        <v>190</v>
      </c>
      <c r="D162" t="s">
        <v>194</v>
      </c>
      <c r="E162" s="2">
        <v>42683.559027777781</v>
      </c>
      <c r="F162" s="33">
        <f t="shared" si="12"/>
        <v>2016</v>
      </c>
      <c r="G162" s="33">
        <f t="shared" si="13"/>
        <v>11</v>
      </c>
      <c r="H162" t="s">
        <v>150</v>
      </c>
      <c r="I162" t="s">
        <v>453</v>
      </c>
      <c r="J162" t="s">
        <v>596</v>
      </c>
      <c r="K162">
        <v>1</v>
      </c>
      <c r="L162">
        <f t="shared" si="14"/>
        <v>0.5</v>
      </c>
      <c r="M162">
        <f t="shared" si="15"/>
        <v>1</v>
      </c>
      <c r="N162" t="b">
        <f t="shared" si="16"/>
        <v>1</v>
      </c>
      <c r="O162">
        <f t="shared" si="17"/>
        <v>0</v>
      </c>
    </row>
    <row r="163" spans="1:15">
      <c r="A163" t="s">
        <v>451</v>
      </c>
      <c r="B163" t="s">
        <v>452</v>
      </c>
      <c r="C163" t="s">
        <v>190</v>
      </c>
      <c r="D163" t="s">
        <v>194</v>
      </c>
      <c r="E163" s="2">
        <v>42684.411111111112</v>
      </c>
      <c r="F163" s="33">
        <f t="shared" si="12"/>
        <v>2016</v>
      </c>
      <c r="G163" s="33">
        <f t="shared" si="13"/>
        <v>11</v>
      </c>
      <c r="H163" t="s">
        <v>150</v>
      </c>
      <c r="I163" t="s">
        <v>453</v>
      </c>
      <c r="J163" t="s">
        <v>596</v>
      </c>
      <c r="K163">
        <v>1</v>
      </c>
      <c r="L163">
        <f t="shared" si="14"/>
        <v>0.5</v>
      </c>
      <c r="M163">
        <f t="shared" si="15"/>
        <v>1</v>
      </c>
      <c r="N163" t="b">
        <f t="shared" si="16"/>
        <v>1</v>
      </c>
      <c r="O163">
        <f t="shared" si="17"/>
        <v>0</v>
      </c>
    </row>
    <row r="164" spans="1:15">
      <c r="A164" t="s">
        <v>451</v>
      </c>
      <c r="B164" t="s">
        <v>452</v>
      </c>
      <c r="C164" t="s">
        <v>190</v>
      </c>
      <c r="D164" t="s">
        <v>194</v>
      </c>
      <c r="E164" s="2">
        <v>42684.415277777778</v>
      </c>
      <c r="F164" s="33">
        <f t="shared" si="12"/>
        <v>2016</v>
      </c>
      <c r="G164" s="33">
        <f t="shared" si="13"/>
        <v>11</v>
      </c>
      <c r="H164" t="s">
        <v>150</v>
      </c>
      <c r="I164" t="s">
        <v>453</v>
      </c>
      <c r="J164" t="s">
        <v>596</v>
      </c>
      <c r="K164">
        <v>1</v>
      </c>
      <c r="L164">
        <f t="shared" si="14"/>
        <v>0.5</v>
      </c>
      <c r="M164">
        <f t="shared" si="15"/>
        <v>1</v>
      </c>
      <c r="N164" t="b">
        <f t="shared" si="16"/>
        <v>1</v>
      </c>
      <c r="O164">
        <f t="shared" si="17"/>
        <v>0</v>
      </c>
    </row>
    <row r="165" spans="1:15">
      <c r="A165" t="s">
        <v>451</v>
      </c>
      <c r="B165" t="s">
        <v>452</v>
      </c>
      <c r="C165" t="s">
        <v>190</v>
      </c>
      <c r="D165" t="s">
        <v>194</v>
      </c>
      <c r="E165" s="2">
        <v>42688.540277777778</v>
      </c>
      <c r="F165" s="33">
        <f t="shared" si="12"/>
        <v>2016</v>
      </c>
      <c r="G165" s="33">
        <f t="shared" si="13"/>
        <v>11</v>
      </c>
      <c r="H165" t="s">
        <v>150</v>
      </c>
      <c r="I165" t="s">
        <v>453</v>
      </c>
      <c r="J165" t="s">
        <v>596</v>
      </c>
      <c r="K165">
        <v>1</v>
      </c>
      <c r="L165">
        <f t="shared" si="14"/>
        <v>0.5</v>
      </c>
      <c r="M165">
        <f t="shared" si="15"/>
        <v>1</v>
      </c>
      <c r="N165" t="b">
        <f t="shared" si="16"/>
        <v>1</v>
      </c>
      <c r="O165">
        <f t="shared" si="17"/>
        <v>0</v>
      </c>
    </row>
    <row r="166" spans="1:15">
      <c r="A166" t="s">
        <v>451</v>
      </c>
      <c r="B166" t="s">
        <v>452</v>
      </c>
      <c r="C166" t="s">
        <v>190</v>
      </c>
      <c r="D166" t="s">
        <v>194</v>
      </c>
      <c r="E166" s="2">
        <v>42689.473611111112</v>
      </c>
      <c r="F166" s="33">
        <f t="shared" si="12"/>
        <v>2016</v>
      </c>
      <c r="G166" s="33">
        <f t="shared" si="13"/>
        <v>11</v>
      </c>
      <c r="H166" t="s">
        <v>150</v>
      </c>
      <c r="I166" t="s">
        <v>453</v>
      </c>
      <c r="J166" t="s">
        <v>596</v>
      </c>
      <c r="K166">
        <v>1</v>
      </c>
      <c r="L166">
        <f t="shared" si="14"/>
        <v>0.5</v>
      </c>
      <c r="M166">
        <f t="shared" si="15"/>
        <v>1</v>
      </c>
      <c r="N166" t="b">
        <f t="shared" si="16"/>
        <v>1</v>
      </c>
      <c r="O166">
        <f t="shared" si="17"/>
        <v>0</v>
      </c>
    </row>
    <row r="167" spans="1:15">
      <c r="A167" t="s">
        <v>451</v>
      </c>
      <c r="B167" t="s">
        <v>452</v>
      </c>
      <c r="C167" t="s">
        <v>190</v>
      </c>
      <c r="D167" t="s">
        <v>194</v>
      </c>
      <c r="E167" s="2">
        <v>42696.417361111111</v>
      </c>
      <c r="F167" s="33">
        <f t="shared" si="12"/>
        <v>2016</v>
      </c>
      <c r="G167" s="33">
        <f t="shared" si="13"/>
        <v>11</v>
      </c>
      <c r="H167" t="s">
        <v>150</v>
      </c>
      <c r="I167" t="s">
        <v>453</v>
      </c>
      <c r="J167" t="s">
        <v>596</v>
      </c>
      <c r="K167">
        <v>1</v>
      </c>
      <c r="L167">
        <f t="shared" si="14"/>
        <v>0.5</v>
      </c>
      <c r="M167">
        <f t="shared" si="15"/>
        <v>1</v>
      </c>
      <c r="N167" t="b">
        <f t="shared" si="16"/>
        <v>1</v>
      </c>
      <c r="O167">
        <f t="shared" si="17"/>
        <v>0</v>
      </c>
    </row>
    <row r="168" spans="1:15">
      <c r="A168" t="s">
        <v>451</v>
      </c>
      <c r="B168" t="s">
        <v>452</v>
      </c>
      <c r="C168" t="s">
        <v>190</v>
      </c>
      <c r="D168" t="s">
        <v>194</v>
      </c>
      <c r="E168" s="2">
        <v>42702.392361111109</v>
      </c>
      <c r="F168" s="33">
        <f t="shared" si="12"/>
        <v>2016</v>
      </c>
      <c r="G168" s="33">
        <f t="shared" si="13"/>
        <v>11</v>
      </c>
      <c r="H168" t="s">
        <v>150</v>
      </c>
      <c r="I168" t="s">
        <v>453</v>
      </c>
      <c r="J168" t="s">
        <v>596</v>
      </c>
      <c r="K168">
        <v>1</v>
      </c>
      <c r="L168">
        <f t="shared" si="14"/>
        <v>0.5</v>
      </c>
      <c r="M168">
        <f t="shared" si="15"/>
        <v>1</v>
      </c>
      <c r="N168" t="b">
        <f t="shared" si="16"/>
        <v>1</v>
      </c>
      <c r="O168">
        <f t="shared" si="17"/>
        <v>0</v>
      </c>
    </row>
    <row r="169" spans="1:15">
      <c r="A169" t="s">
        <v>451</v>
      </c>
      <c r="B169" t="s">
        <v>452</v>
      </c>
      <c r="C169" t="s">
        <v>190</v>
      </c>
      <c r="D169" t="s">
        <v>194</v>
      </c>
      <c r="E169" s="2">
        <v>42713.413194444445</v>
      </c>
      <c r="F169" s="33">
        <f t="shared" si="12"/>
        <v>2016</v>
      </c>
      <c r="G169" s="33">
        <f t="shared" si="13"/>
        <v>12</v>
      </c>
      <c r="H169" t="s">
        <v>150</v>
      </c>
      <c r="I169" t="s">
        <v>453</v>
      </c>
      <c r="J169" t="s">
        <v>624</v>
      </c>
      <c r="K169">
        <v>1.9</v>
      </c>
      <c r="L169">
        <f t="shared" si="14"/>
        <v>1.9</v>
      </c>
      <c r="M169">
        <f t="shared" si="15"/>
        <v>0</v>
      </c>
      <c r="N169" t="b">
        <f t="shared" si="16"/>
        <v>0</v>
      </c>
      <c r="O169">
        <f t="shared" si="17"/>
        <v>0</v>
      </c>
    </row>
    <row r="170" spans="1:15">
      <c r="A170" t="s">
        <v>451</v>
      </c>
      <c r="B170" t="s">
        <v>452</v>
      </c>
      <c r="C170" t="s">
        <v>190</v>
      </c>
      <c r="D170" t="s">
        <v>194</v>
      </c>
      <c r="E170" s="2">
        <v>42717.506944444445</v>
      </c>
      <c r="F170" s="33">
        <f t="shared" si="12"/>
        <v>2016</v>
      </c>
      <c r="G170" s="33">
        <f t="shared" si="13"/>
        <v>12</v>
      </c>
      <c r="H170" t="s">
        <v>150</v>
      </c>
      <c r="I170" t="s">
        <v>453</v>
      </c>
      <c r="J170" t="s">
        <v>624</v>
      </c>
      <c r="K170">
        <v>2.2999999999999998</v>
      </c>
      <c r="L170">
        <f t="shared" si="14"/>
        <v>2.2999999999999998</v>
      </c>
      <c r="M170">
        <f t="shared" si="15"/>
        <v>0</v>
      </c>
      <c r="N170" t="b">
        <f t="shared" si="16"/>
        <v>0</v>
      </c>
      <c r="O170">
        <f t="shared" si="17"/>
        <v>0</v>
      </c>
    </row>
    <row r="171" spans="1:15">
      <c r="A171" t="s">
        <v>451</v>
      </c>
      <c r="B171" t="s">
        <v>452</v>
      </c>
      <c r="C171" t="s">
        <v>190</v>
      </c>
      <c r="D171" t="s">
        <v>194</v>
      </c>
      <c r="E171" s="2">
        <v>42718.424305555556</v>
      </c>
      <c r="F171" s="33">
        <f t="shared" si="12"/>
        <v>2016</v>
      </c>
      <c r="G171" s="33">
        <f t="shared" si="13"/>
        <v>12</v>
      </c>
      <c r="H171" t="s">
        <v>150</v>
      </c>
      <c r="I171" t="s">
        <v>453</v>
      </c>
      <c r="J171" t="s">
        <v>596</v>
      </c>
      <c r="K171">
        <v>1</v>
      </c>
      <c r="L171">
        <f t="shared" si="14"/>
        <v>0.5</v>
      </c>
      <c r="M171">
        <f t="shared" si="15"/>
        <v>1</v>
      </c>
      <c r="N171" t="b">
        <f t="shared" si="16"/>
        <v>1</v>
      </c>
      <c r="O171">
        <f t="shared" si="17"/>
        <v>0</v>
      </c>
    </row>
    <row r="172" spans="1:15">
      <c r="A172" t="s">
        <v>451</v>
      </c>
      <c r="B172" t="s">
        <v>452</v>
      </c>
      <c r="C172" t="s">
        <v>190</v>
      </c>
      <c r="D172" t="s">
        <v>194</v>
      </c>
      <c r="E172" s="2">
        <v>42718.616666666669</v>
      </c>
      <c r="F172" s="33">
        <f t="shared" si="12"/>
        <v>2016</v>
      </c>
      <c r="G172" s="33">
        <f t="shared" si="13"/>
        <v>12</v>
      </c>
      <c r="H172" t="s">
        <v>150</v>
      </c>
      <c r="I172" t="s">
        <v>453</v>
      </c>
      <c r="J172" t="s">
        <v>596</v>
      </c>
      <c r="K172">
        <v>1</v>
      </c>
      <c r="L172">
        <f t="shared" si="14"/>
        <v>0.5</v>
      </c>
      <c r="M172">
        <f t="shared" si="15"/>
        <v>1</v>
      </c>
      <c r="N172" t="b">
        <f t="shared" si="16"/>
        <v>1</v>
      </c>
      <c r="O172">
        <f t="shared" si="17"/>
        <v>0</v>
      </c>
    </row>
    <row r="173" spans="1:15">
      <c r="A173" t="s">
        <v>451</v>
      </c>
      <c r="B173" t="s">
        <v>452</v>
      </c>
      <c r="C173" t="s">
        <v>190</v>
      </c>
      <c r="D173" t="s">
        <v>194</v>
      </c>
      <c r="E173" s="2">
        <v>42719.404166666667</v>
      </c>
      <c r="F173" s="33">
        <f t="shared" si="12"/>
        <v>2016</v>
      </c>
      <c r="G173" s="33">
        <f t="shared" si="13"/>
        <v>12</v>
      </c>
      <c r="H173" t="s">
        <v>150</v>
      </c>
      <c r="I173" t="s">
        <v>453</v>
      </c>
      <c r="J173" t="s">
        <v>596</v>
      </c>
      <c r="K173">
        <v>1</v>
      </c>
      <c r="L173">
        <f t="shared" si="14"/>
        <v>0.5</v>
      </c>
      <c r="M173">
        <f t="shared" si="15"/>
        <v>1</v>
      </c>
      <c r="N173" t="b">
        <f t="shared" si="16"/>
        <v>1</v>
      </c>
      <c r="O173">
        <f t="shared" si="17"/>
        <v>0</v>
      </c>
    </row>
    <row r="174" spans="1:15">
      <c r="A174" t="s">
        <v>451</v>
      </c>
      <c r="B174" t="s">
        <v>452</v>
      </c>
      <c r="C174" t="s">
        <v>190</v>
      </c>
      <c r="D174" t="s">
        <v>194</v>
      </c>
      <c r="E174" s="2">
        <v>42732.423611111109</v>
      </c>
      <c r="F174" s="33">
        <f t="shared" si="12"/>
        <v>2016</v>
      </c>
      <c r="G174" s="33">
        <f t="shared" si="13"/>
        <v>12</v>
      </c>
      <c r="H174" t="s">
        <v>150</v>
      </c>
      <c r="I174" t="s">
        <v>453</v>
      </c>
      <c r="J174" t="s">
        <v>596</v>
      </c>
      <c r="K174">
        <v>1</v>
      </c>
      <c r="L174">
        <f t="shared" si="14"/>
        <v>0.5</v>
      </c>
      <c r="M174">
        <f t="shared" si="15"/>
        <v>1</v>
      </c>
      <c r="N174" t="b">
        <f t="shared" si="16"/>
        <v>1</v>
      </c>
      <c r="O174">
        <f t="shared" si="17"/>
        <v>0</v>
      </c>
    </row>
    <row r="175" spans="1:15">
      <c r="A175" t="s">
        <v>451</v>
      </c>
      <c r="B175" t="s">
        <v>452</v>
      </c>
      <c r="C175" t="s">
        <v>190</v>
      </c>
      <c r="D175" t="s">
        <v>194</v>
      </c>
      <c r="E175" s="2">
        <v>42733.436111111114</v>
      </c>
      <c r="F175" s="33">
        <f t="shared" si="12"/>
        <v>2016</v>
      </c>
      <c r="G175" s="33">
        <f t="shared" si="13"/>
        <v>12</v>
      </c>
      <c r="H175" t="s">
        <v>150</v>
      </c>
      <c r="I175" t="s">
        <v>453</v>
      </c>
      <c r="J175" t="s">
        <v>624</v>
      </c>
      <c r="K175">
        <v>2.2999999999999998</v>
      </c>
      <c r="L175">
        <f t="shared" si="14"/>
        <v>2.2999999999999998</v>
      </c>
      <c r="M175">
        <f t="shared" si="15"/>
        <v>0</v>
      </c>
      <c r="N175" t="b">
        <f t="shared" si="16"/>
        <v>0</v>
      </c>
      <c r="O175">
        <f t="shared" si="17"/>
        <v>0</v>
      </c>
    </row>
    <row r="176" spans="1:15">
      <c r="A176" t="s">
        <v>451</v>
      </c>
      <c r="B176" t="s">
        <v>452</v>
      </c>
      <c r="C176" t="s">
        <v>190</v>
      </c>
      <c r="D176" t="s">
        <v>194</v>
      </c>
      <c r="E176" s="2">
        <v>42744.477083333331</v>
      </c>
      <c r="F176" s="33">
        <f t="shared" si="12"/>
        <v>2017</v>
      </c>
      <c r="G176" s="33">
        <f t="shared" si="13"/>
        <v>1</v>
      </c>
      <c r="H176" t="s">
        <v>150</v>
      </c>
      <c r="I176" t="s">
        <v>453</v>
      </c>
      <c r="J176" t="s">
        <v>596</v>
      </c>
      <c r="K176">
        <v>1</v>
      </c>
      <c r="L176">
        <f t="shared" si="14"/>
        <v>0.5</v>
      </c>
      <c r="M176">
        <f t="shared" si="15"/>
        <v>1</v>
      </c>
      <c r="N176" t="b">
        <f t="shared" si="16"/>
        <v>1</v>
      </c>
      <c r="O176">
        <f t="shared" si="17"/>
        <v>0</v>
      </c>
    </row>
    <row r="177" spans="1:15">
      <c r="A177" t="s">
        <v>451</v>
      </c>
      <c r="B177" t="s">
        <v>452</v>
      </c>
      <c r="C177" t="s">
        <v>190</v>
      </c>
      <c r="D177" t="s">
        <v>194</v>
      </c>
      <c r="E177" s="2">
        <v>42748.475694444445</v>
      </c>
      <c r="F177" s="33">
        <f t="shared" si="12"/>
        <v>2017</v>
      </c>
      <c r="G177" s="33">
        <f t="shared" si="13"/>
        <v>1</v>
      </c>
      <c r="H177" t="s">
        <v>150</v>
      </c>
      <c r="I177" t="s">
        <v>453</v>
      </c>
      <c r="J177" t="s">
        <v>596</v>
      </c>
      <c r="K177">
        <v>1</v>
      </c>
      <c r="L177">
        <f t="shared" si="14"/>
        <v>0.5</v>
      </c>
      <c r="M177">
        <f t="shared" si="15"/>
        <v>1</v>
      </c>
      <c r="N177" t="b">
        <f t="shared" si="16"/>
        <v>1</v>
      </c>
      <c r="O177">
        <f t="shared" si="17"/>
        <v>0</v>
      </c>
    </row>
    <row r="178" spans="1:15">
      <c r="A178" t="s">
        <v>451</v>
      </c>
      <c r="B178" t="s">
        <v>452</v>
      </c>
      <c r="C178" t="s">
        <v>190</v>
      </c>
      <c r="D178" t="s">
        <v>194</v>
      </c>
      <c r="E178" s="2">
        <v>42753.595833333333</v>
      </c>
      <c r="F178" s="33">
        <f t="shared" si="12"/>
        <v>2017</v>
      </c>
      <c r="G178" s="33">
        <f t="shared" si="13"/>
        <v>1</v>
      </c>
      <c r="H178" t="s">
        <v>150</v>
      </c>
      <c r="I178" t="s">
        <v>453</v>
      </c>
      <c r="J178" t="s">
        <v>596</v>
      </c>
      <c r="K178">
        <v>1</v>
      </c>
      <c r="L178">
        <f t="shared" si="14"/>
        <v>0.5</v>
      </c>
      <c r="M178">
        <f t="shared" si="15"/>
        <v>1</v>
      </c>
      <c r="N178" t="b">
        <f t="shared" si="16"/>
        <v>1</v>
      </c>
      <c r="O178">
        <f t="shared" si="17"/>
        <v>0</v>
      </c>
    </row>
    <row r="179" spans="1:15">
      <c r="A179" t="s">
        <v>451</v>
      </c>
      <c r="B179" t="s">
        <v>452</v>
      </c>
      <c r="C179" t="s">
        <v>190</v>
      </c>
      <c r="D179" t="s">
        <v>194</v>
      </c>
      <c r="E179" s="2">
        <v>42754.464583333334</v>
      </c>
      <c r="F179" s="33">
        <f t="shared" si="12"/>
        <v>2017</v>
      </c>
      <c r="G179" s="33">
        <f t="shared" si="13"/>
        <v>1</v>
      </c>
      <c r="H179" t="s">
        <v>150</v>
      </c>
      <c r="I179" t="s">
        <v>453</v>
      </c>
      <c r="J179" t="s">
        <v>624</v>
      </c>
      <c r="K179">
        <v>2</v>
      </c>
      <c r="L179">
        <f t="shared" si="14"/>
        <v>2</v>
      </c>
      <c r="M179">
        <f t="shared" si="15"/>
        <v>0</v>
      </c>
      <c r="N179" t="b">
        <f t="shared" si="16"/>
        <v>0</v>
      </c>
      <c r="O179">
        <f t="shared" si="17"/>
        <v>0</v>
      </c>
    </row>
    <row r="180" spans="1:15">
      <c r="A180" t="s">
        <v>451</v>
      </c>
      <c r="B180" t="s">
        <v>452</v>
      </c>
      <c r="C180" t="s">
        <v>190</v>
      </c>
      <c r="D180" t="s">
        <v>194</v>
      </c>
      <c r="E180" s="2">
        <v>42755.599305555559</v>
      </c>
      <c r="F180" s="33">
        <f t="shared" si="12"/>
        <v>2017</v>
      </c>
      <c r="G180" s="33">
        <f t="shared" si="13"/>
        <v>1</v>
      </c>
      <c r="H180" t="s">
        <v>150</v>
      </c>
      <c r="I180" t="s">
        <v>453</v>
      </c>
      <c r="J180" t="s">
        <v>596</v>
      </c>
      <c r="K180">
        <v>1</v>
      </c>
      <c r="L180">
        <f t="shared" si="14"/>
        <v>0.5</v>
      </c>
      <c r="M180">
        <f t="shared" si="15"/>
        <v>1</v>
      </c>
      <c r="N180" t="b">
        <f t="shared" si="16"/>
        <v>1</v>
      </c>
      <c r="O180">
        <f t="shared" si="17"/>
        <v>0</v>
      </c>
    </row>
    <row r="181" spans="1:15">
      <c r="A181" t="s">
        <v>451</v>
      </c>
      <c r="B181" t="s">
        <v>452</v>
      </c>
      <c r="C181" t="s">
        <v>190</v>
      </c>
      <c r="D181" t="s">
        <v>194</v>
      </c>
      <c r="E181" s="2">
        <v>42755.601388888892</v>
      </c>
      <c r="F181" s="33">
        <f t="shared" si="12"/>
        <v>2017</v>
      </c>
      <c r="G181" s="33">
        <f t="shared" si="13"/>
        <v>1</v>
      </c>
      <c r="H181" t="s">
        <v>150</v>
      </c>
      <c r="I181" t="s">
        <v>453</v>
      </c>
      <c r="J181" t="s">
        <v>596</v>
      </c>
      <c r="K181">
        <v>1</v>
      </c>
      <c r="L181">
        <f t="shared" si="14"/>
        <v>0.5</v>
      </c>
      <c r="M181">
        <f t="shared" si="15"/>
        <v>1</v>
      </c>
      <c r="N181" t="b">
        <f t="shared" si="16"/>
        <v>1</v>
      </c>
      <c r="O181">
        <f t="shared" si="17"/>
        <v>0</v>
      </c>
    </row>
    <row r="182" spans="1:15">
      <c r="A182" t="s">
        <v>451</v>
      </c>
      <c r="B182" t="s">
        <v>452</v>
      </c>
      <c r="C182" t="s">
        <v>190</v>
      </c>
      <c r="D182" t="s">
        <v>194</v>
      </c>
      <c r="E182" s="2">
        <v>42760.587500000001</v>
      </c>
      <c r="F182" s="33">
        <f t="shared" si="12"/>
        <v>2017</v>
      </c>
      <c r="G182" s="33">
        <f t="shared" si="13"/>
        <v>1</v>
      </c>
      <c r="H182" t="s">
        <v>150</v>
      </c>
      <c r="I182" t="s">
        <v>453</v>
      </c>
      <c r="J182" t="s">
        <v>596</v>
      </c>
      <c r="K182">
        <v>1</v>
      </c>
      <c r="L182">
        <f t="shared" si="14"/>
        <v>0.5</v>
      </c>
      <c r="M182">
        <f t="shared" si="15"/>
        <v>1</v>
      </c>
      <c r="N182" t="b">
        <f t="shared" si="16"/>
        <v>1</v>
      </c>
      <c r="O182">
        <f t="shared" si="17"/>
        <v>0</v>
      </c>
    </row>
    <row r="183" spans="1:15">
      <c r="A183" t="s">
        <v>451</v>
      </c>
      <c r="B183" t="s">
        <v>452</v>
      </c>
      <c r="C183" t="s">
        <v>190</v>
      </c>
      <c r="D183" t="s">
        <v>194</v>
      </c>
      <c r="E183" s="2">
        <v>42761.597916666666</v>
      </c>
      <c r="F183" s="33">
        <f t="shared" si="12"/>
        <v>2017</v>
      </c>
      <c r="G183" s="33">
        <f t="shared" si="13"/>
        <v>1</v>
      </c>
      <c r="H183" t="s">
        <v>150</v>
      </c>
      <c r="I183" t="s">
        <v>453</v>
      </c>
      <c r="J183" t="s">
        <v>596</v>
      </c>
      <c r="K183">
        <v>1</v>
      </c>
      <c r="L183">
        <f t="shared" si="14"/>
        <v>0.5</v>
      </c>
      <c r="M183">
        <f t="shared" si="15"/>
        <v>1</v>
      </c>
      <c r="N183" t="b">
        <f t="shared" si="16"/>
        <v>1</v>
      </c>
      <c r="O183">
        <f t="shared" si="17"/>
        <v>0</v>
      </c>
    </row>
    <row r="184" spans="1:15">
      <c r="A184" t="s">
        <v>451</v>
      </c>
      <c r="B184" t="s">
        <v>452</v>
      </c>
      <c r="C184" t="s">
        <v>190</v>
      </c>
      <c r="D184" t="s">
        <v>194</v>
      </c>
      <c r="E184" s="2">
        <v>42768.478472222225</v>
      </c>
      <c r="F184" s="33">
        <f t="shared" si="12"/>
        <v>2017</v>
      </c>
      <c r="G184" s="33">
        <f t="shared" si="13"/>
        <v>2</v>
      </c>
      <c r="H184" t="s">
        <v>150</v>
      </c>
      <c r="I184" t="s">
        <v>453</v>
      </c>
      <c r="J184" t="s">
        <v>596</v>
      </c>
      <c r="K184">
        <v>1</v>
      </c>
      <c r="L184">
        <f t="shared" si="14"/>
        <v>0.5</v>
      </c>
      <c r="M184">
        <f t="shared" si="15"/>
        <v>1</v>
      </c>
      <c r="N184" t="b">
        <f t="shared" si="16"/>
        <v>1</v>
      </c>
      <c r="O184">
        <f t="shared" si="17"/>
        <v>0</v>
      </c>
    </row>
    <row r="185" spans="1:15">
      <c r="A185" t="s">
        <v>451</v>
      </c>
      <c r="B185" t="s">
        <v>452</v>
      </c>
      <c r="C185" t="s">
        <v>190</v>
      </c>
      <c r="D185" t="s">
        <v>194</v>
      </c>
      <c r="E185" s="2">
        <v>42774.630555555559</v>
      </c>
      <c r="F185" s="33">
        <f t="shared" si="12"/>
        <v>2017</v>
      </c>
      <c r="G185" s="33">
        <f t="shared" si="13"/>
        <v>2</v>
      </c>
      <c r="H185" t="s">
        <v>150</v>
      </c>
      <c r="I185" t="s">
        <v>453</v>
      </c>
      <c r="J185" t="s">
        <v>596</v>
      </c>
      <c r="K185">
        <v>1</v>
      </c>
      <c r="L185">
        <f t="shared" si="14"/>
        <v>0.5</v>
      </c>
      <c r="M185">
        <f t="shared" si="15"/>
        <v>1</v>
      </c>
      <c r="N185" t="b">
        <f t="shared" si="16"/>
        <v>1</v>
      </c>
      <c r="O185">
        <f t="shared" si="17"/>
        <v>0</v>
      </c>
    </row>
    <row r="186" spans="1:15">
      <c r="A186" t="s">
        <v>451</v>
      </c>
      <c r="B186" t="s">
        <v>452</v>
      </c>
      <c r="C186" t="s">
        <v>190</v>
      </c>
      <c r="D186" t="s">
        <v>194</v>
      </c>
      <c r="E186" s="2">
        <v>42776.494444444441</v>
      </c>
      <c r="F186" s="33">
        <f t="shared" si="12"/>
        <v>2017</v>
      </c>
      <c r="G186" s="33">
        <f t="shared" si="13"/>
        <v>2</v>
      </c>
      <c r="H186" t="s">
        <v>150</v>
      </c>
      <c r="I186" t="s">
        <v>453</v>
      </c>
      <c r="J186" t="s">
        <v>596</v>
      </c>
      <c r="K186">
        <v>1</v>
      </c>
      <c r="L186">
        <f t="shared" si="14"/>
        <v>0.5</v>
      </c>
      <c r="M186">
        <f t="shared" si="15"/>
        <v>1</v>
      </c>
      <c r="N186" t="b">
        <f t="shared" si="16"/>
        <v>1</v>
      </c>
      <c r="O186">
        <f t="shared" si="17"/>
        <v>0</v>
      </c>
    </row>
    <row r="187" spans="1:15">
      <c r="A187" t="s">
        <v>451</v>
      </c>
      <c r="B187" t="s">
        <v>452</v>
      </c>
      <c r="C187" t="s">
        <v>190</v>
      </c>
      <c r="D187" t="s">
        <v>194</v>
      </c>
      <c r="E187" s="2">
        <v>42779.588888888888</v>
      </c>
      <c r="F187" s="33">
        <f t="shared" si="12"/>
        <v>2017</v>
      </c>
      <c r="G187" s="33">
        <f t="shared" si="13"/>
        <v>2</v>
      </c>
      <c r="H187" t="s">
        <v>150</v>
      </c>
      <c r="I187" t="s">
        <v>453</v>
      </c>
      <c r="J187" t="s">
        <v>596</v>
      </c>
      <c r="K187">
        <v>1</v>
      </c>
      <c r="L187">
        <f t="shared" si="14"/>
        <v>0.5</v>
      </c>
      <c r="M187">
        <f t="shared" si="15"/>
        <v>1</v>
      </c>
      <c r="N187" t="b">
        <f t="shared" si="16"/>
        <v>1</v>
      </c>
      <c r="O187">
        <f t="shared" si="17"/>
        <v>0</v>
      </c>
    </row>
    <row r="188" spans="1:15">
      <c r="A188" t="s">
        <v>451</v>
      </c>
      <c r="B188" t="s">
        <v>452</v>
      </c>
      <c r="C188" t="s">
        <v>190</v>
      </c>
      <c r="D188" t="s">
        <v>194</v>
      </c>
      <c r="E188" s="2">
        <v>42782.614583333336</v>
      </c>
      <c r="F188" s="33">
        <f t="shared" si="12"/>
        <v>2017</v>
      </c>
      <c r="G188" s="33">
        <f t="shared" si="13"/>
        <v>2</v>
      </c>
      <c r="H188" t="s">
        <v>150</v>
      </c>
      <c r="I188" t="s">
        <v>453</v>
      </c>
      <c r="J188" t="s">
        <v>596</v>
      </c>
      <c r="K188">
        <v>1</v>
      </c>
      <c r="L188">
        <f t="shared" si="14"/>
        <v>0.5</v>
      </c>
      <c r="M188">
        <f t="shared" si="15"/>
        <v>1</v>
      </c>
      <c r="N188" t="b">
        <f t="shared" si="16"/>
        <v>1</v>
      </c>
      <c r="O188">
        <f t="shared" si="17"/>
        <v>0</v>
      </c>
    </row>
    <row r="189" spans="1:15">
      <c r="A189" t="s">
        <v>451</v>
      </c>
      <c r="B189" t="s">
        <v>452</v>
      </c>
      <c r="C189" t="s">
        <v>190</v>
      </c>
      <c r="D189" t="s">
        <v>194</v>
      </c>
      <c r="E189" s="2">
        <v>42786.580555555556</v>
      </c>
      <c r="F189" s="33">
        <f t="shared" si="12"/>
        <v>2017</v>
      </c>
      <c r="G189" s="33">
        <f t="shared" si="13"/>
        <v>2</v>
      </c>
      <c r="H189" t="s">
        <v>150</v>
      </c>
      <c r="I189" t="s">
        <v>453</v>
      </c>
      <c r="J189" t="s">
        <v>596</v>
      </c>
      <c r="K189">
        <v>1</v>
      </c>
      <c r="L189">
        <f t="shared" si="14"/>
        <v>0.5</v>
      </c>
      <c r="M189">
        <f t="shared" si="15"/>
        <v>1</v>
      </c>
      <c r="N189" t="b">
        <f t="shared" si="16"/>
        <v>1</v>
      </c>
      <c r="O189">
        <f t="shared" si="17"/>
        <v>0</v>
      </c>
    </row>
    <row r="190" spans="1:15">
      <c r="A190" t="s">
        <v>451</v>
      </c>
      <c r="B190" t="s">
        <v>452</v>
      </c>
      <c r="C190" t="s">
        <v>190</v>
      </c>
      <c r="D190" t="s">
        <v>194</v>
      </c>
      <c r="E190" s="2">
        <v>42796.584722222222</v>
      </c>
      <c r="F190" s="33">
        <f t="shared" si="12"/>
        <v>2017</v>
      </c>
      <c r="G190" s="33">
        <f t="shared" si="13"/>
        <v>3</v>
      </c>
      <c r="H190" t="s">
        <v>150</v>
      </c>
      <c r="I190" t="s">
        <v>453</v>
      </c>
      <c r="J190" t="s">
        <v>596</v>
      </c>
      <c r="K190">
        <v>1</v>
      </c>
      <c r="L190">
        <f t="shared" si="14"/>
        <v>0.5</v>
      </c>
      <c r="M190">
        <f t="shared" si="15"/>
        <v>1</v>
      </c>
      <c r="N190" t="b">
        <f t="shared" si="16"/>
        <v>1</v>
      </c>
      <c r="O190">
        <f t="shared" si="17"/>
        <v>0</v>
      </c>
    </row>
    <row r="191" spans="1:15">
      <c r="A191" t="s">
        <v>451</v>
      </c>
      <c r="B191" t="s">
        <v>452</v>
      </c>
      <c r="C191" t="s">
        <v>190</v>
      </c>
      <c r="D191" t="s">
        <v>194</v>
      </c>
      <c r="E191" s="2">
        <v>42797.382638888892</v>
      </c>
      <c r="F191" s="33">
        <f t="shared" si="12"/>
        <v>2017</v>
      </c>
      <c r="G191" s="33">
        <f t="shared" si="13"/>
        <v>3</v>
      </c>
      <c r="H191" t="s">
        <v>150</v>
      </c>
      <c r="I191" t="s">
        <v>453</v>
      </c>
      <c r="J191" t="s">
        <v>596</v>
      </c>
      <c r="K191">
        <v>1</v>
      </c>
      <c r="L191">
        <f t="shared" si="14"/>
        <v>0.5</v>
      </c>
      <c r="M191">
        <f t="shared" si="15"/>
        <v>1</v>
      </c>
      <c r="N191" t="b">
        <f t="shared" si="16"/>
        <v>1</v>
      </c>
      <c r="O191">
        <f t="shared" si="17"/>
        <v>0</v>
      </c>
    </row>
    <row r="192" spans="1:15">
      <c r="A192" t="s">
        <v>451</v>
      </c>
      <c r="B192" t="s">
        <v>452</v>
      </c>
      <c r="C192" t="s">
        <v>190</v>
      </c>
      <c r="D192" t="s">
        <v>194</v>
      </c>
      <c r="E192" s="2">
        <v>42804.405555555553</v>
      </c>
      <c r="F192" s="33">
        <f t="shared" si="12"/>
        <v>2017</v>
      </c>
      <c r="G192" s="33">
        <f t="shared" si="13"/>
        <v>3</v>
      </c>
      <c r="H192" t="s">
        <v>150</v>
      </c>
      <c r="I192" t="s">
        <v>453</v>
      </c>
      <c r="J192" t="s">
        <v>596</v>
      </c>
      <c r="K192">
        <v>1</v>
      </c>
      <c r="L192">
        <f t="shared" si="14"/>
        <v>0.5</v>
      </c>
      <c r="M192">
        <f t="shared" si="15"/>
        <v>1</v>
      </c>
      <c r="N192" t="b">
        <f t="shared" si="16"/>
        <v>1</v>
      </c>
      <c r="O192">
        <f t="shared" si="17"/>
        <v>0</v>
      </c>
    </row>
    <row r="193" spans="1:15">
      <c r="A193" t="s">
        <v>451</v>
      </c>
      <c r="B193" t="s">
        <v>452</v>
      </c>
      <c r="C193" t="s">
        <v>190</v>
      </c>
      <c r="D193" t="s">
        <v>194</v>
      </c>
      <c r="E193" s="2">
        <v>42815.581944444442</v>
      </c>
      <c r="F193" s="33">
        <f t="shared" si="12"/>
        <v>2017</v>
      </c>
      <c r="G193" s="33">
        <f t="shared" si="13"/>
        <v>3</v>
      </c>
      <c r="H193" t="s">
        <v>150</v>
      </c>
      <c r="I193" t="s">
        <v>453</v>
      </c>
      <c r="J193" t="s">
        <v>596</v>
      </c>
      <c r="K193">
        <v>1</v>
      </c>
      <c r="L193">
        <f t="shared" si="14"/>
        <v>0.5</v>
      </c>
      <c r="M193">
        <f t="shared" si="15"/>
        <v>1</v>
      </c>
      <c r="N193" t="b">
        <f t="shared" si="16"/>
        <v>1</v>
      </c>
      <c r="O193">
        <f t="shared" si="17"/>
        <v>0</v>
      </c>
    </row>
    <row r="194" spans="1:15">
      <c r="A194" t="s">
        <v>451</v>
      </c>
      <c r="B194" t="s">
        <v>452</v>
      </c>
      <c r="C194" t="s">
        <v>190</v>
      </c>
      <c r="D194" t="s">
        <v>194</v>
      </c>
      <c r="E194" s="2">
        <v>42816.439583333333</v>
      </c>
      <c r="F194" s="33">
        <f t="shared" ref="F194:F257" si="18">YEAR(E194)</f>
        <v>2017</v>
      </c>
      <c r="G194" s="33">
        <f t="shared" ref="G194:G257" si="19">MONTH(E194)</f>
        <v>3</v>
      </c>
      <c r="H194" t="s">
        <v>150</v>
      </c>
      <c r="I194" t="s">
        <v>453</v>
      </c>
      <c r="J194" t="s">
        <v>596</v>
      </c>
      <c r="K194">
        <v>1</v>
      </c>
      <c r="L194">
        <f t="shared" ref="L194:L257" si="20">IF(J194="&lt;",K194/2,K194)</f>
        <v>0.5</v>
      </c>
      <c r="M194">
        <f t="shared" ref="M194:M257" si="21">IF(J194="&lt;",1,0)</f>
        <v>1</v>
      </c>
      <c r="N194" t="b">
        <f t="shared" ref="N194:N257" si="22">IF(J194="&lt;",TRUE,FALSE)</f>
        <v>1</v>
      </c>
      <c r="O194">
        <f t="shared" si="17"/>
        <v>0</v>
      </c>
    </row>
    <row r="195" spans="1:15">
      <c r="A195" t="s">
        <v>451</v>
      </c>
      <c r="B195" t="s">
        <v>452</v>
      </c>
      <c r="C195" t="s">
        <v>190</v>
      </c>
      <c r="D195" t="s">
        <v>194</v>
      </c>
      <c r="E195" s="2">
        <v>42817.411111111112</v>
      </c>
      <c r="F195" s="33">
        <f t="shared" si="18"/>
        <v>2017</v>
      </c>
      <c r="G195" s="33">
        <f t="shared" si="19"/>
        <v>3</v>
      </c>
      <c r="H195" t="s">
        <v>150</v>
      </c>
      <c r="I195" t="s">
        <v>453</v>
      </c>
      <c r="J195" t="s">
        <v>596</v>
      </c>
      <c r="K195">
        <v>1</v>
      </c>
      <c r="L195">
        <f t="shared" si="20"/>
        <v>0.5</v>
      </c>
      <c r="M195">
        <f t="shared" si="21"/>
        <v>1</v>
      </c>
      <c r="N195" t="b">
        <f t="shared" si="22"/>
        <v>1</v>
      </c>
      <c r="O195">
        <f t="shared" ref="O195:O258" si="23">IF(K195&gt;=57,1,0)</f>
        <v>0</v>
      </c>
    </row>
    <row r="196" spans="1:15">
      <c r="A196" t="s">
        <v>451</v>
      </c>
      <c r="B196" t="s">
        <v>452</v>
      </c>
      <c r="C196" t="s">
        <v>190</v>
      </c>
      <c r="D196" t="s">
        <v>194</v>
      </c>
      <c r="E196" s="2">
        <v>42828.57916666667</v>
      </c>
      <c r="F196" s="33">
        <f t="shared" si="18"/>
        <v>2017</v>
      </c>
      <c r="G196" s="33">
        <f t="shared" si="19"/>
        <v>4</v>
      </c>
      <c r="H196" t="s">
        <v>150</v>
      </c>
      <c r="I196" t="s">
        <v>453</v>
      </c>
      <c r="J196" t="s">
        <v>596</v>
      </c>
      <c r="K196">
        <v>1</v>
      </c>
      <c r="L196">
        <f t="shared" si="20"/>
        <v>0.5</v>
      </c>
      <c r="M196">
        <f t="shared" si="21"/>
        <v>1</v>
      </c>
      <c r="N196" t="b">
        <f t="shared" si="22"/>
        <v>1</v>
      </c>
      <c r="O196">
        <f t="shared" si="23"/>
        <v>0</v>
      </c>
    </row>
    <row r="197" spans="1:15">
      <c r="A197" t="s">
        <v>451</v>
      </c>
      <c r="B197" t="s">
        <v>452</v>
      </c>
      <c r="C197" t="s">
        <v>190</v>
      </c>
      <c r="D197" t="s">
        <v>194</v>
      </c>
      <c r="E197" s="2">
        <v>42829.383333333331</v>
      </c>
      <c r="F197" s="33">
        <f t="shared" si="18"/>
        <v>2017</v>
      </c>
      <c r="G197" s="33">
        <f t="shared" si="19"/>
        <v>4</v>
      </c>
      <c r="H197" t="s">
        <v>150</v>
      </c>
      <c r="I197" t="s">
        <v>453</v>
      </c>
      <c r="J197" t="s">
        <v>596</v>
      </c>
      <c r="K197">
        <v>1</v>
      </c>
      <c r="L197">
        <f t="shared" si="20"/>
        <v>0.5</v>
      </c>
      <c r="M197">
        <f t="shared" si="21"/>
        <v>1</v>
      </c>
      <c r="N197" t="b">
        <f t="shared" si="22"/>
        <v>1</v>
      </c>
      <c r="O197">
        <f t="shared" si="23"/>
        <v>0</v>
      </c>
    </row>
    <row r="198" spans="1:15">
      <c r="A198" t="s">
        <v>451</v>
      </c>
      <c r="B198" t="s">
        <v>452</v>
      </c>
      <c r="C198" t="s">
        <v>190</v>
      </c>
      <c r="D198" t="s">
        <v>194</v>
      </c>
      <c r="E198" s="2">
        <v>42830.463888888888</v>
      </c>
      <c r="F198" s="33">
        <f t="shared" si="18"/>
        <v>2017</v>
      </c>
      <c r="G198" s="33">
        <f t="shared" si="19"/>
        <v>4</v>
      </c>
      <c r="H198" t="s">
        <v>150</v>
      </c>
      <c r="I198" t="s">
        <v>453</v>
      </c>
      <c r="J198" t="s">
        <v>596</v>
      </c>
      <c r="K198">
        <v>1</v>
      </c>
      <c r="L198">
        <f t="shared" si="20"/>
        <v>0.5</v>
      </c>
      <c r="M198">
        <f t="shared" si="21"/>
        <v>1</v>
      </c>
      <c r="N198" t="b">
        <f t="shared" si="22"/>
        <v>1</v>
      </c>
      <c r="O198">
        <f t="shared" si="23"/>
        <v>0</v>
      </c>
    </row>
    <row r="199" spans="1:15">
      <c r="A199" t="s">
        <v>451</v>
      </c>
      <c r="B199" t="s">
        <v>452</v>
      </c>
      <c r="C199" t="s">
        <v>190</v>
      </c>
      <c r="D199" t="s">
        <v>194</v>
      </c>
      <c r="E199" s="2">
        <v>42843.579861111109</v>
      </c>
      <c r="F199" s="33">
        <f t="shared" si="18"/>
        <v>2017</v>
      </c>
      <c r="G199" s="33">
        <f t="shared" si="19"/>
        <v>4</v>
      </c>
      <c r="H199" t="s">
        <v>150</v>
      </c>
      <c r="I199" t="s">
        <v>453</v>
      </c>
      <c r="J199" t="s">
        <v>624</v>
      </c>
      <c r="K199">
        <v>1.7</v>
      </c>
      <c r="L199">
        <f t="shared" si="20"/>
        <v>1.7</v>
      </c>
      <c r="M199">
        <f t="shared" si="21"/>
        <v>0</v>
      </c>
      <c r="N199" t="b">
        <f t="shared" si="22"/>
        <v>0</v>
      </c>
      <c r="O199">
        <f t="shared" si="23"/>
        <v>0</v>
      </c>
    </row>
    <row r="200" spans="1:15">
      <c r="A200" t="s">
        <v>451</v>
      </c>
      <c r="B200" t="s">
        <v>452</v>
      </c>
      <c r="C200" t="s">
        <v>190</v>
      </c>
      <c r="D200" t="s">
        <v>194</v>
      </c>
      <c r="E200" s="2">
        <v>42849.495833333334</v>
      </c>
      <c r="F200" s="33">
        <f t="shared" si="18"/>
        <v>2017</v>
      </c>
      <c r="G200" s="33">
        <f t="shared" si="19"/>
        <v>4</v>
      </c>
      <c r="H200" t="s">
        <v>150</v>
      </c>
      <c r="I200" t="s">
        <v>453</v>
      </c>
      <c r="J200" t="s">
        <v>596</v>
      </c>
      <c r="K200">
        <v>1</v>
      </c>
      <c r="L200">
        <f t="shared" si="20"/>
        <v>0.5</v>
      </c>
      <c r="M200">
        <f t="shared" si="21"/>
        <v>1</v>
      </c>
      <c r="N200" t="b">
        <f t="shared" si="22"/>
        <v>1</v>
      </c>
      <c r="O200">
        <f t="shared" si="23"/>
        <v>0</v>
      </c>
    </row>
    <row r="201" spans="1:15">
      <c r="A201" t="s">
        <v>451</v>
      </c>
      <c r="B201" t="s">
        <v>452</v>
      </c>
      <c r="C201" t="s">
        <v>190</v>
      </c>
      <c r="D201" t="s">
        <v>194</v>
      </c>
      <c r="E201" s="2">
        <v>42859.51458333333</v>
      </c>
      <c r="F201" s="33">
        <f t="shared" si="18"/>
        <v>2017</v>
      </c>
      <c r="G201" s="33">
        <f t="shared" si="19"/>
        <v>5</v>
      </c>
      <c r="H201" t="s">
        <v>150</v>
      </c>
      <c r="I201" t="s">
        <v>453</v>
      </c>
      <c r="J201" t="s">
        <v>624</v>
      </c>
      <c r="K201">
        <v>2</v>
      </c>
      <c r="L201">
        <f t="shared" si="20"/>
        <v>2</v>
      </c>
      <c r="M201">
        <f t="shared" si="21"/>
        <v>0</v>
      </c>
      <c r="N201" t="b">
        <f t="shared" si="22"/>
        <v>0</v>
      </c>
      <c r="O201">
        <f t="shared" si="23"/>
        <v>0</v>
      </c>
    </row>
    <row r="202" spans="1:15">
      <c r="A202" t="s">
        <v>451</v>
      </c>
      <c r="B202" t="s">
        <v>452</v>
      </c>
      <c r="C202" t="s">
        <v>190</v>
      </c>
      <c r="D202" t="s">
        <v>194</v>
      </c>
      <c r="E202" s="2">
        <v>42860.589583333334</v>
      </c>
      <c r="F202" s="33">
        <f t="shared" si="18"/>
        <v>2017</v>
      </c>
      <c r="G202" s="33">
        <f t="shared" si="19"/>
        <v>5</v>
      </c>
      <c r="H202" t="s">
        <v>150</v>
      </c>
      <c r="I202" t="s">
        <v>453</v>
      </c>
      <c r="J202" t="s">
        <v>596</v>
      </c>
      <c r="K202">
        <v>1</v>
      </c>
      <c r="L202">
        <f t="shared" si="20"/>
        <v>0.5</v>
      </c>
      <c r="M202">
        <f t="shared" si="21"/>
        <v>1</v>
      </c>
      <c r="N202" t="b">
        <f t="shared" si="22"/>
        <v>1</v>
      </c>
      <c r="O202">
        <f t="shared" si="23"/>
        <v>0</v>
      </c>
    </row>
    <row r="203" spans="1:15">
      <c r="A203" t="s">
        <v>451</v>
      </c>
      <c r="B203" t="s">
        <v>452</v>
      </c>
      <c r="C203" t="s">
        <v>190</v>
      </c>
      <c r="D203" t="s">
        <v>194</v>
      </c>
      <c r="E203" s="2">
        <v>42863.65347222222</v>
      </c>
      <c r="F203" s="33">
        <f t="shared" si="18"/>
        <v>2017</v>
      </c>
      <c r="G203" s="33">
        <f t="shared" si="19"/>
        <v>5</v>
      </c>
      <c r="H203" t="s">
        <v>150</v>
      </c>
      <c r="I203" t="s">
        <v>453</v>
      </c>
      <c r="J203" t="s">
        <v>596</v>
      </c>
      <c r="K203">
        <v>1</v>
      </c>
      <c r="L203">
        <f t="shared" si="20"/>
        <v>0.5</v>
      </c>
      <c r="M203">
        <f t="shared" si="21"/>
        <v>1</v>
      </c>
      <c r="N203" t="b">
        <f t="shared" si="22"/>
        <v>1</v>
      </c>
      <c r="O203">
        <f t="shared" si="23"/>
        <v>0</v>
      </c>
    </row>
    <row r="204" spans="1:15">
      <c r="A204" t="s">
        <v>451</v>
      </c>
      <c r="B204" t="s">
        <v>452</v>
      </c>
      <c r="C204" t="s">
        <v>190</v>
      </c>
      <c r="D204" t="s">
        <v>194</v>
      </c>
      <c r="E204" s="2">
        <v>42964.511805555558</v>
      </c>
      <c r="F204" s="33">
        <f t="shared" si="18"/>
        <v>2017</v>
      </c>
      <c r="G204" s="33">
        <f t="shared" si="19"/>
        <v>8</v>
      </c>
      <c r="H204" t="s">
        <v>150</v>
      </c>
      <c r="I204" t="s">
        <v>453</v>
      </c>
      <c r="J204" t="s">
        <v>624</v>
      </c>
      <c r="K204">
        <v>16</v>
      </c>
      <c r="L204">
        <f t="shared" si="20"/>
        <v>16</v>
      </c>
      <c r="M204">
        <f t="shared" si="21"/>
        <v>0</v>
      </c>
      <c r="N204" t="b">
        <f t="shared" si="22"/>
        <v>0</v>
      </c>
      <c r="O204">
        <f t="shared" si="23"/>
        <v>0</v>
      </c>
    </row>
    <row r="205" spans="1:15">
      <c r="A205" t="s">
        <v>451</v>
      </c>
      <c r="B205" t="s">
        <v>452</v>
      </c>
      <c r="C205" t="s">
        <v>190</v>
      </c>
      <c r="D205" t="s">
        <v>194</v>
      </c>
      <c r="E205" s="2">
        <v>42982.668749999997</v>
      </c>
      <c r="F205" s="33">
        <f t="shared" si="18"/>
        <v>2017</v>
      </c>
      <c r="G205" s="33">
        <f t="shared" si="19"/>
        <v>9</v>
      </c>
      <c r="H205" t="s">
        <v>150</v>
      </c>
      <c r="I205" t="s">
        <v>453</v>
      </c>
      <c r="J205" t="s">
        <v>624</v>
      </c>
      <c r="K205">
        <v>3.4</v>
      </c>
      <c r="L205">
        <f t="shared" si="20"/>
        <v>3.4</v>
      </c>
      <c r="M205">
        <f t="shared" si="21"/>
        <v>0</v>
      </c>
      <c r="N205" t="b">
        <f t="shared" si="22"/>
        <v>0</v>
      </c>
      <c r="O205">
        <f t="shared" si="23"/>
        <v>0</v>
      </c>
    </row>
    <row r="206" spans="1:15">
      <c r="A206" t="s">
        <v>451</v>
      </c>
      <c r="B206" t="s">
        <v>452</v>
      </c>
      <c r="C206" t="s">
        <v>190</v>
      </c>
      <c r="D206" t="s">
        <v>194</v>
      </c>
      <c r="E206" s="2">
        <v>43010.54791666667</v>
      </c>
      <c r="F206" s="33">
        <f t="shared" si="18"/>
        <v>2017</v>
      </c>
      <c r="G206" s="33">
        <f t="shared" si="19"/>
        <v>10</v>
      </c>
      <c r="H206" t="s">
        <v>150</v>
      </c>
      <c r="I206" t="s">
        <v>453</v>
      </c>
      <c r="J206" t="s">
        <v>624</v>
      </c>
      <c r="K206">
        <v>6.5</v>
      </c>
      <c r="L206">
        <f t="shared" si="20"/>
        <v>6.5</v>
      </c>
      <c r="M206">
        <f t="shared" si="21"/>
        <v>0</v>
      </c>
      <c r="N206" t="b">
        <f t="shared" si="22"/>
        <v>0</v>
      </c>
      <c r="O206">
        <f t="shared" si="23"/>
        <v>0</v>
      </c>
    </row>
    <row r="207" spans="1:15">
      <c r="A207" t="s">
        <v>451</v>
      </c>
      <c r="B207" t="s">
        <v>452</v>
      </c>
      <c r="C207" t="s">
        <v>190</v>
      </c>
      <c r="D207" t="s">
        <v>194</v>
      </c>
      <c r="E207" s="2">
        <v>43011.583333333336</v>
      </c>
      <c r="F207" s="33">
        <f t="shared" si="18"/>
        <v>2017</v>
      </c>
      <c r="G207" s="33">
        <f t="shared" si="19"/>
        <v>10</v>
      </c>
      <c r="H207" t="s">
        <v>150</v>
      </c>
      <c r="I207" t="s">
        <v>453</v>
      </c>
      <c r="J207" t="s">
        <v>624</v>
      </c>
      <c r="K207">
        <v>3.2</v>
      </c>
      <c r="L207">
        <f t="shared" si="20"/>
        <v>3.2</v>
      </c>
      <c r="M207">
        <f t="shared" si="21"/>
        <v>0</v>
      </c>
      <c r="N207" t="b">
        <f t="shared" si="22"/>
        <v>0</v>
      </c>
      <c r="O207">
        <f t="shared" si="23"/>
        <v>0</v>
      </c>
    </row>
    <row r="208" spans="1:15">
      <c r="A208" t="s">
        <v>451</v>
      </c>
      <c r="B208" t="s">
        <v>452</v>
      </c>
      <c r="C208" t="s">
        <v>190</v>
      </c>
      <c r="D208" t="s">
        <v>194</v>
      </c>
      <c r="E208" s="2">
        <v>43017.581250000003</v>
      </c>
      <c r="F208" s="33">
        <f t="shared" si="18"/>
        <v>2017</v>
      </c>
      <c r="G208" s="33">
        <f t="shared" si="19"/>
        <v>10</v>
      </c>
      <c r="H208" t="s">
        <v>150</v>
      </c>
      <c r="I208" t="s">
        <v>453</v>
      </c>
      <c r="J208" t="s">
        <v>624</v>
      </c>
      <c r="K208">
        <v>2.5</v>
      </c>
      <c r="L208">
        <f t="shared" si="20"/>
        <v>2.5</v>
      </c>
      <c r="M208">
        <f t="shared" si="21"/>
        <v>0</v>
      </c>
      <c r="N208" t="b">
        <f t="shared" si="22"/>
        <v>0</v>
      </c>
      <c r="O208">
        <f t="shared" si="23"/>
        <v>0</v>
      </c>
    </row>
    <row r="209" spans="1:15">
      <c r="A209" t="s">
        <v>451</v>
      </c>
      <c r="B209" t="s">
        <v>452</v>
      </c>
      <c r="C209" t="s">
        <v>190</v>
      </c>
      <c r="D209" t="s">
        <v>194</v>
      </c>
      <c r="E209" s="2">
        <v>43018.43472222222</v>
      </c>
      <c r="F209" s="33">
        <f t="shared" si="18"/>
        <v>2017</v>
      </c>
      <c r="G209" s="33">
        <f t="shared" si="19"/>
        <v>10</v>
      </c>
      <c r="H209" t="s">
        <v>150</v>
      </c>
      <c r="I209" t="s">
        <v>453</v>
      </c>
      <c r="J209" t="s">
        <v>624</v>
      </c>
      <c r="K209">
        <v>2.8</v>
      </c>
      <c r="L209">
        <f t="shared" si="20"/>
        <v>2.8</v>
      </c>
      <c r="M209">
        <f t="shared" si="21"/>
        <v>0</v>
      </c>
      <c r="N209" t="b">
        <f t="shared" si="22"/>
        <v>0</v>
      </c>
      <c r="O209">
        <f t="shared" si="23"/>
        <v>0</v>
      </c>
    </row>
    <row r="210" spans="1:15">
      <c r="A210" t="s">
        <v>451</v>
      </c>
      <c r="B210" t="s">
        <v>452</v>
      </c>
      <c r="C210" t="s">
        <v>190</v>
      </c>
      <c r="D210" t="s">
        <v>194</v>
      </c>
      <c r="E210" s="2">
        <v>43042.563194444447</v>
      </c>
      <c r="F210" s="33">
        <f t="shared" si="18"/>
        <v>2017</v>
      </c>
      <c r="G210" s="33">
        <f t="shared" si="19"/>
        <v>11</v>
      </c>
      <c r="H210" t="s">
        <v>150</v>
      </c>
      <c r="I210" t="s">
        <v>453</v>
      </c>
      <c r="J210" t="s">
        <v>624</v>
      </c>
      <c r="K210">
        <v>1.7</v>
      </c>
      <c r="L210">
        <f t="shared" si="20"/>
        <v>1.7</v>
      </c>
      <c r="M210">
        <f t="shared" si="21"/>
        <v>0</v>
      </c>
      <c r="N210" t="b">
        <f t="shared" si="22"/>
        <v>0</v>
      </c>
      <c r="O210">
        <f t="shared" si="23"/>
        <v>0</v>
      </c>
    </row>
    <row r="211" spans="1:15">
      <c r="A211" t="s">
        <v>451</v>
      </c>
      <c r="B211" t="s">
        <v>452</v>
      </c>
      <c r="C211" t="s">
        <v>190</v>
      </c>
      <c r="D211" t="s">
        <v>194</v>
      </c>
      <c r="E211" s="2">
        <v>43059.420138888891</v>
      </c>
      <c r="F211" s="33">
        <f t="shared" si="18"/>
        <v>2017</v>
      </c>
      <c r="G211" s="33">
        <f t="shared" si="19"/>
        <v>11</v>
      </c>
      <c r="H211" t="s">
        <v>150</v>
      </c>
      <c r="I211" t="s">
        <v>453</v>
      </c>
      <c r="J211" t="s">
        <v>624</v>
      </c>
      <c r="K211">
        <v>2</v>
      </c>
      <c r="L211">
        <f t="shared" si="20"/>
        <v>2</v>
      </c>
      <c r="M211">
        <f t="shared" si="21"/>
        <v>0</v>
      </c>
      <c r="N211" t="b">
        <f t="shared" si="22"/>
        <v>0</v>
      </c>
      <c r="O211">
        <f t="shared" si="23"/>
        <v>0</v>
      </c>
    </row>
    <row r="212" spans="1:15">
      <c r="A212" t="s">
        <v>451</v>
      </c>
      <c r="B212" t="s">
        <v>452</v>
      </c>
      <c r="C212" t="s">
        <v>190</v>
      </c>
      <c r="D212" t="s">
        <v>194</v>
      </c>
      <c r="E212" s="2">
        <v>43061.570138888892</v>
      </c>
      <c r="F212" s="33">
        <f t="shared" si="18"/>
        <v>2017</v>
      </c>
      <c r="G212" s="33">
        <f t="shared" si="19"/>
        <v>11</v>
      </c>
      <c r="H212" t="s">
        <v>150</v>
      </c>
      <c r="I212" t="s">
        <v>453</v>
      </c>
      <c r="J212" t="s">
        <v>624</v>
      </c>
      <c r="K212">
        <v>2.4</v>
      </c>
      <c r="L212">
        <f t="shared" si="20"/>
        <v>2.4</v>
      </c>
      <c r="M212">
        <f t="shared" si="21"/>
        <v>0</v>
      </c>
      <c r="N212" t="b">
        <f t="shared" si="22"/>
        <v>0</v>
      </c>
      <c r="O212">
        <f t="shared" si="23"/>
        <v>0</v>
      </c>
    </row>
    <row r="213" spans="1:15">
      <c r="A213" t="s">
        <v>451</v>
      </c>
      <c r="B213" t="s">
        <v>452</v>
      </c>
      <c r="C213" t="s">
        <v>190</v>
      </c>
      <c r="D213" t="s">
        <v>194</v>
      </c>
      <c r="E213" s="2">
        <v>43074.569444444445</v>
      </c>
      <c r="F213" s="33">
        <f t="shared" si="18"/>
        <v>2017</v>
      </c>
      <c r="G213" s="33">
        <f t="shared" si="19"/>
        <v>12</v>
      </c>
      <c r="H213" t="s">
        <v>150</v>
      </c>
      <c r="I213" t="s">
        <v>453</v>
      </c>
      <c r="J213" t="s">
        <v>624</v>
      </c>
      <c r="K213">
        <v>1</v>
      </c>
      <c r="L213">
        <f t="shared" si="20"/>
        <v>1</v>
      </c>
      <c r="M213">
        <f t="shared" si="21"/>
        <v>0</v>
      </c>
      <c r="N213" t="b">
        <f t="shared" si="22"/>
        <v>0</v>
      </c>
      <c r="O213">
        <f t="shared" si="23"/>
        <v>0</v>
      </c>
    </row>
    <row r="214" spans="1:15">
      <c r="A214" t="s">
        <v>451</v>
      </c>
      <c r="B214" t="s">
        <v>452</v>
      </c>
      <c r="C214" t="s">
        <v>190</v>
      </c>
      <c r="D214" t="s">
        <v>194</v>
      </c>
      <c r="E214" s="2">
        <v>43140.574305555558</v>
      </c>
      <c r="F214" s="33">
        <f t="shared" si="18"/>
        <v>2018</v>
      </c>
      <c r="G214" s="33">
        <f t="shared" si="19"/>
        <v>2</v>
      </c>
      <c r="H214" t="s">
        <v>150</v>
      </c>
      <c r="I214" t="s">
        <v>453</v>
      </c>
      <c r="J214" t="s">
        <v>596</v>
      </c>
      <c r="K214">
        <v>1</v>
      </c>
      <c r="L214">
        <f t="shared" si="20"/>
        <v>0.5</v>
      </c>
      <c r="M214">
        <f t="shared" si="21"/>
        <v>1</v>
      </c>
      <c r="N214" t="b">
        <f t="shared" si="22"/>
        <v>1</v>
      </c>
      <c r="O214">
        <f t="shared" si="23"/>
        <v>0</v>
      </c>
    </row>
    <row r="215" spans="1:15">
      <c r="A215" t="s">
        <v>451</v>
      </c>
      <c r="B215" t="s">
        <v>452</v>
      </c>
      <c r="C215" t="s">
        <v>190</v>
      </c>
      <c r="D215" t="s">
        <v>194</v>
      </c>
      <c r="E215" s="2">
        <v>43145.461805555555</v>
      </c>
      <c r="F215" s="33">
        <f t="shared" si="18"/>
        <v>2018</v>
      </c>
      <c r="G215" s="33">
        <f t="shared" si="19"/>
        <v>2</v>
      </c>
      <c r="H215" t="s">
        <v>150</v>
      </c>
      <c r="I215" t="s">
        <v>453</v>
      </c>
      <c r="J215" t="s">
        <v>596</v>
      </c>
      <c r="K215">
        <v>1</v>
      </c>
      <c r="L215">
        <f t="shared" si="20"/>
        <v>0.5</v>
      </c>
      <c r="M215">
        <f t="shared" si="21"/>
        <v>1</v>
      </c>
      <c r="N215" t="b">
        <f t="shared" si="22"/>
        <v>1</v>
      </c>
      <c r="O215">
        <f t="shared" si="23"/>
        <v>0</v>
      </c>
    </row>
    <row r="216" spans="1:15">
      <c r="A216" t="s">
        <v>451</v>
      </c>
      <c r="B216" t="s">
        <v>452</v>
      </c>
      <c r="C216" t="s">
        <v>190</v>
      </c>
      <c r="D216" t="s">
        <v>194</v>
      </c>
      <c r="E216" s="2">
        <v>43146.416666666664</v>
      </c>
      <c r="F216" s="33">
        <f t="shared" si="18"/>
        <v>2018</v>
      </c>
      <c r="G216" s="33">
        <f t="shared" si="19"/>
        <v>2</v>
      </c>
      <c r="H216" t="s">
        <v>150</v>
      </c>
      <c r="I216" t="s">
        <v>453</v>
      </c>
      <c r="J216" t="s">
        <v>596</v>
      </c>
      <c r="K216">
        <v>1</v>
      </c>
      <c r="L216">
        <f t="shared" si="20"/>
        <v>0.5</v>
      </c>
      <c r="M216">
        <f t="shared" si="21"/>
        <v>1</v>
      </c>
      <c r="N216" t="b">
        <f t="shared" si="22"/>
        <v>1</v>
      </c>
      <c r="O216">
        <f t="shared" si="23"/>
        <v>0</v>
      </c>
    </row>
    <row r="217" spans="1:15">
      <c r="A217" t="s">
        <v>451</v>
      </c>
      <c r="B217" t="s">
        <v>452</v>
      </c>
      <c r="C217" t="s">
        <v>190</v>
      </c>
      <c r="D217" t="s">
        <v>194</v>
      </c>
      <c r="E217" s="2">
        <v>43154.551388888889</v>
      </c>
      <c r="F217" s="33">
        <f t="shared" si="18"/>
        <v>2018</v>
      </c>
      <c r="G217" s="33">
        <f t="shared" si="19"/>
        <v>2</v>
      </c>
      <c r="H217" t="s">
        <v>150</v>
      </c>
      <c r="I217" t="s">
        <v>453</v>
      </c>
      <c r="J217" t="s">
        <v>596</v>
      </c>
      <c r="K217">
        <v>1</v>
      </c>
      <c r="L217">
        <f t="shared" si="20"/>
        <v>0.5</v>
      </c>
      <c r="M217">
        <f t="shared" si="21"/>
        <v>1</v>
      </c>
      <c r="N217" t="b">
        <f t="shared" si="22"/>
        <v>1</v>
      </c>
      <c r="O217">
        <f t="shared" si="23"/>
        <v>0</v>
      </c>
    </row>
    <row r="218" spans="1:15">
      <c r="A218" t="s">
        <v>451</v>
      </c>
      <c r="B218" t="s">
        <v>452</v>
      </c>
      <c r="C218" t="s">
        <v>190</v>
      </c>
      <c r="D218" t="s">
        <v>194</v>
      </c>
      <c r="E218" s="2">
        <v>43171.548611111109</v>
      </c>
      <c r="F218" s="33">
        <f t="shared" si="18"/>
        <v>2018</v>
      </c>
      <c r="G218" s="33">
        <f t="shared" si="19"/>
        <v>3</v>
      </c>
      <c r="H218" t="s">
        <v>150</v>
      </c>
      <c r="I218" t="s">
        <v>453</v>
      </c>
      <c r="J218" t="s">
        <v>596</v>
      </c>
      <c r="K218">
        <v>1</v>
      </c>
      <c r="L218">
        <f t="shared" si="20"/>
        <v>0.5</v>
      </c>
      <c r="M218">
        <f t="shared" si="21"/>
        <v>1</v>
      </c>
      <c r="N218" t="b">
        <f t="shared" si="22"/>
        <v>1</v>
      </c>
      <c r="O218">
        <f t="shared" si="23"/>
        <v>0</v>
      </c>
    </row>
    <row r="219" spans="1:15">
      <c r="A219" t="s">
        <v>451</v>
      </c>
      <c r="B219" t="s">
        <v>452</v>
      </c>
      <c r="C219" t="s">
        <v>190</v>
      </c>
      <c r="D219" t="s">
        <v>194</v>
      </c>
      <c r="E219" s="2">
        <v>43172.511805555558</v>
      </c>
      <c r="F219" s="33">
        <f t="shared" si="18"/>
        <v>2018</v>
      </c>
      <c r="G219" s="33">
        <f t="shared" si="19"/>
        <v>3</v>
      </c>
      <c r="H219" t="s">
        <v>150</v>
      </c>
      <c r="I219" t="s">
        <v>453</v>
      </c>
      <c r="J219" t="s">
        <v>596</v>
      </c>
      <c r="K219">
        <v>1</v>
      </c>
      <c r="L219">
        <f t="shared" si="20"/>
        <v>0.5</v>
      </c>
      <c r="M219">
        <f t="shared" si="21"/>
        <v>1</v>
      </c>
      <c r="N219" t="b">
        <f t="shared" si="22"/>
        <v>1</v>
      </c>
      <c r="O219">
        <f t="shared" si="23"/>
        <v>0</v>
      </c>
    </row>
    <row r="220" spans="1:15">
      <c r="A220" t="s">
        <v>451</v>
      </c>
      <c r="B220" t="s">
        <v>452</v>
      </c>
      <c r="C220" t="s">
        <v>190</v>
      </c>
      <c r="D220" t="s">
        <v>194</v>
      </c>
      <c r="E220" s="2">
        <v>43175.540277777778</v>
      </c>
      <c r="F220" s="33">
        <f t="shared" si="18"/>
        <v>2018</v>
      </c>
      <c r="G220" s="33">
        <f t="shared" si="19"/>
        <v>3</v>
      </c>
      <c r="H220" t="s">
        <v>150</v>
      </c>
      <c r="I220" t="s">
        <v>453</v>
      </c>
      <c r="J220" t="s">
        <v>596</v>
      </c>
      <c r="K220">
        <v>1</v>
      </c>
      <c r="L220">
        <f t="shared" si="20"/>
        <v>0.5</v>
      </c>
      <c r="M220">
        <f t="shared" si="21"/>
        <v>1</v>
      </c>
      <c r="N220" t="b">
        <f t="shared" si="22"/>
        <v>1</v>
      </c>
      <c r="O220">
        <f t="shared" si="23"/>
        <v>0</v>
      </c>
    </row>
    <row r="221" spans="1:15">
      <c r="A221" t="s">
        <v>451</v>
      </c>
      <c r="B221" t="s">
        <v>452</v>
      </c>
      <c r="C221" t="s">
        <v>190</v>
      </c>
      <c r="D221" t="s">
        <v>194</v>
      </c>
      <c r="E221" s="2">
        <v>43180.554166666669</v>
      </c>
      <c r="F221" s="33">
        <f t="shared" si="18"/>
        <v>2018</v>
      </c>
      <c r="G221" s="33">
        <f t="shared" si="19"/>
        <v>3</v>
      </c>
      <c r="H221" t="s">
        <v>150</v>
      </c>
      <c r="I221" t="s">
        <v>453</v>
      </c>
      <c r="J221" t="s">
        <v>596</v>
      </c>
      <c r="K221">
        <v>1</v>
      </c>
      <c r="L221">
        <f t="shared" si="20"/>
        <v>0.5</v>
      </c>
      <c r="M221">
        <f t="shared" si="21"/>
        <v>1</v>
      </c>
      <c r="N221" t="b">
        <f t="shared" si="22"/>
        <v>1</v>
      </c>
      <c r="O221">
        <f t="shared" si="23"/>
        <v>0</v>
      </c>
    </row>
    <row r="222" spans="1:15">
      <c r="A222" t="s">
        <v>451</v>
      </c>
      <c r="B222" t="s">
        <v>452</v>
      </c>
      <c r="C222" t="s">
        <v>190</v>
      </c>
      <c r="D222" t="s">
        <v>194</v>
      </c>
      <c r="E222" s="2">
        <v>43193.422222222223</v>
      </c>
      <c r="F222" s="33">
        <f t="shared" si="18"/>
        <v>2018</v>
      </c>
      <c r="G222" s="33">
        <f t="shared" si="19"/>
        <v>4</v>
      </c>
      <c r="H222" t="s">
        <v>150</v>
      </c>
      <c r="I222" t="s">
        <v>453</v>
      </c>
      <c r="J222" t="s">
        <v>596</v>
      </c>
      <c r="K222">
        <v>1</v>
      </c>
      <c r="L222">
        <f t="shared" si="20"/>
        <v>0.5</v>
      </c>
      <c r="M222">
        <f t="shared" si="21"/>
        <v>1</v>
      </c>
      <c r="N222" t="b">
        <f t="shared" si="22"/>
        <v>1</v>
      </c>
      <c r="O222">
        <f t="shared" si="23"/>
        <v>0</v>
      </c>
    </row>
    <row r="223" spans="1:15">
      <c r="A223" t="s">
        <v>451</v>
      </c>
      <c r="B223" t="s">
        <v>452</v>
      </c>
      <c r="C223" t="s">
        <v>190</v>
      </c>
      <c r="D223" t="s">
        <v>194</v>
      </c>
      <c r="E223" s="2">
        <v>43194.585416666669</v>
      </c>
      <c r="F223" s="33">
        <f t="shared" si="18"/>
        <v>2018</v>
      </c>
      <c r="G223" s="33">
        <f t="shared" si="19"/>
        <v>4</v>
      </c>
      <c r="H223" t="s">
        <v>150</v>
      </c>
      <c r="I223" t="s">
        <v>453</v>
      </c>
      <c r="J223" t="s">
        <v>596</v>
      </c>
      <c r="K223">
        <v>1</v>
      </c>
      <c r="L223">
        <f t="shared" si="20"/>
        <v>0.5</v>
      </c>
      <c r="M223">
        <f t="shared" si="21"/>
        <v>1</v>
      </c>
      <c r="N223" t="b">
        <f t="shared" si="22"/>
        <v>1</v>
      </c>
      <c r="O223">
        <f t="shared" si="23"/>
        <v>0</v>
      </c>
    </row>
    <row r="224" spans="1:15">
      <c r="A224" t="s">
        <v>451</v>
      </c>
      <c r="B224" t="s">
        <v>452</v>
      </c>
      <c r="C224" t="s">
        <v>190</v>
      </c>
      <c r="D224" t="s">
        <v>194</v>
      </c>
      <c r="E224" s="2">
        <v>43199.462500000001</v>
      </c>
      <c r="F224" s="33">
        <f t="shared" si="18"/>
        <v>2018</v>
      </c>
      <c r="G224" s="33">
        <f t="shared" si="19"/>
        <v>4</v>
      </c>
      <c r="H224" t="s">
        <v>150</v>
      </c>
      <c r="I224" t="s">
        <v>453</v>
      </c>
      <c r="J224" t="s">
        <v>596</v>
      </c>
      <c r="K224">
        <v>1</v>
      </c>
      <c r="L224">
        <f t="shared" si="20"/>
        <v>0.5</v>
      </c>
      <c r="M224">
        <f t="shared" si="21"/>
        <v>1</v>
      </c>
      <c r="N224" t="b">
        <f t="shared" si="22"/>
        <v>1</v>
      </c>
      <c r="O224">
        <f t="shared" si="23"/>
        <v>0</v>
      </c>
    </row>
    <row r="225" spans="1:15">
      <c r="A225" t="s">
        <v>451</v>
      </c>
      <c r="B225" t="s">
        <v>452</v>
      </c>
      <c r="C225" t="s">
        <v>190</v>
      </c>
      <c r="D225" t="s">
        <v>194</v>
      </c>
      <c r="E225" s="2">
        <v>43200.637499999997</v>
      </c>
      <c r="F225" s="33">
        <f t="shared" si="18"/>
        <v>2018</v>
      </c>
      <c r="G225" s="33">
        <f t="shared" si="19"/>
        <v>4</v>
      </c>
      <c r="H225" t="s">
        <v>150</v>
      </c>
      <c r="I225" t="s">
        <v>453</v>
      </c>
      <c r="J225" t="s">
        <v>596</v>
      </c>
      <c r="K225">
        <v>1</v>
      </c>
      <c r="L225">
        <f t="shared" si="20"/>
        <v>0.5</v>
      </c>
      <c r="M225">
        <f t="shared" si="21"/>
        <v>1</v>
      </c>
      <c r="N225" t="b">
        <f t="shared" si="22"/>
        <v>1</v>
      </c>
      <c r="O225">
        <f t="shared" si="23"/>
        <v>0</v>
      </c>
    </row>
    <row r="226" spans="1:15">
      <c r="A226" t="s">
        <v>451</v>
      </c>
      <c r="B226" t="s">
        <v>452</v>
      </c>
      <c r="C226" t="s">
        <v>190</v>
      </c>
      <c r="D226" t="s">
        <v>194</v>
      </c>
      <c r="E226" s="2">
        <v>43202.429861111108</v>
      </c>
      <c r="F226" s="33">
        <f t="shared" si="18"/>
        <v>2018</v>
      </c>
      <c r="G226" s="33">
        <f t="shared" si="19"/>
        <v>4</v>
      </c>
      <c r="H226" t="s">
        <v>150</v>
      </c>
      <c r="I226" t="s">
        <v>453</v>
      </c>
      <c r="J226" t="s">
        <v>596</v>
      </c>
      <c r="K226">
        <v>1</v>
      </c>
      <c r="L226">
        <f t="shared" si="20"/>
        <v>0.5</v>
      </c>
      <c r="M226">
        <f t="shared" si="21"/>
        <v>1</v>
      </c>
      <c r="N226" t="b">
        <f t="shared" si="22"/>
        <v>1</v>
      </c>
      <c r="O226">
        <f t="shared" si="23"/>
        <v>0</v>
      </c>
    </row>
    <row r="227" spans="1:15">
      <c r="A227" t="s">
        <v>451</v>
      </c>
      <c r="B227" t="s">
        <v>452</v>
      </c>
      <c r="C227" t="s">
        <v>190</v>
      </c>
      <c r="D227" t="s">
        <v>194</v>
      </c>
      <c r="E227" s="2">
        <v>43203.395833333336</v>
      </c>
      <c r="F227" s="33">
        <f t="shared" si="18"/>
        <v>2018</v>
      </c>
      <c r="G227" s="33">
        <f t="shared" si="19"/>
        <v>4</v>
      </c>
      <c r="H227" t="s">
        <v>150</v>
      </c>
      <c r="I227" t="s">
        <v>453</v>
      </c>
      <c r="J227" t="s">
        <v>596</v>
      </c>
      <c r="K227">
        <v>1</v>
      </c>
      <c r="L227">
        <f t="shared" si="20"/>
        <v>0.5</v>
      </c>
      <c r="M227">
        <f t="shared" si="21"/>
        <v>1</v>
      </c>
      <c r="N227" t="b">
        <f t="shared" si="22"/>
        <v>1</v>
      </c>
      <c r="O227">
        <f t="shared" si="23"/>
        <v>0</v>
      </c>
    </row>
    <row r="228" spans="1:15">
      <c r="A228" t="s">
        <v>451</v>
      </c>
      <c r="B228" t="s">
        <v>452</v>
      </c>
      <c r="C228" t="s">
        <v>190</v>
      </c>
      <c r="D228" t="s">
        <v>194</v>
      </c>
      <c r="E228" s="2">
        <v>43208.634027777778</v>
      </c>
      <c r="F228" s="33">
        <f t="shared" si="18"/>
        <v>2018</v>
      </c>
      <c r="G228" s="33">
        <f t="shared" si="19"/>
        <v>4</v>
      </c>
      <c r="H228" t="s">
        <v>150</v>
      </c>
      <c r="I228" t="s">
        <v>453</v>
      </c>
      <c r="J228" t="s">
        <v>596</v>
      </c>
      <c r="K228">
        <v>1</v>
      </c>
      <c r="L228">
        <f t="shared" si="20"/>
        <v>0.5</v>
      </c>
      <c r="M228">
        <f t="shared" si="21"/>
        <v>1</v>
      </c>
      <c r="N228" t="b">
        <f t="shared" si="22"/>
        <v>1</v>
      </c>
      <c r="O228">
        <f t="shared" si="23"/>
        <v>0</v>
      </c>
    </row>
    <row r="229" spans="1:15">
      <c r="A229" t="s">
        <v>451</v>
      </c>
      <c r="B229" t="s">
        <v>452</v>
      </c>
      <c r="C229" t="s">
        <v>190</v>
      </c>
      <c r="D229" t="s">
        <v>194</v>
      </c>
      <c r="E229" s="2">
        <v>43215.631249999999</v>
      </c>
      <c r="F229" s="33">
        <f t="shared" si="18"/>
        <v>2018</v>
      </c>
      <c r="G229" s="33">
        <f t="shared" si="19"/>
        <v>4</v>
      </c>
      <c r="H229" t="s">
        <v>150</v>
      </c>
      <c r="I229" t="s">
        <v>453</v>
      </c>
      <c r="J229" t="s">
        <v>596</v>
      </c>
      <c r="K229">
        <v>1</v>
      </c>
      <c r="L229">
        <f t="shared" si="20"/>
        <v>0.5</v>
      </c>
      <c r="M229">
        <f t="shared" si="21"/>
        <v>1</v>
      </c>
      <c r="N229" t="b">
        <f t="shared" si="22"/>
        <v>1</v>
      </c>
      <c r="O229">
        <f t="shared" si="23"/>
        <v>0</v>
      </c>
    </row>
    <row r="230" spans="1:15">
      <c r="A230" t="s">
        <v>451</v>
      </c>
      <c r="B230" t="s">
        <v>452</v>
      </c>
      <c r="C230" t="s">
        <v>190</v>
      </c>
      <c r="D230" t="s">
        <v>194</v>
      </c>
      <c r="E230" s="2">
        <v>43222.552777777775</v>
      </c>
      <c r="F230" s="33">
        <f t="shared" si="18"/>
        <v>2018</v>
      </c>
      <c r="G230" s="33">
        <f t="shared" si="19"/>
        <v>5</v>
      </c>
      <c r="H230" t="s">
        <v>150</v>
      </c>
      <c r="I230" t="s">
        <v>453</v>
      </c>
      <c r="J230" t="s">
        <v>596</v>
      </c>
      <c r="K230">
        <v>1</v>
      </c>
      <c r="L230">
        <f t="shared" si="20"/>
        <v>0.5</v>
      </c>
      <c r="M230">
        <f t="shared" si="21"/>
        <v>1</v>
      </c>
      <c r="N230" t="b">
        <f t="shared" si="22"/>
        <v>1</v>
      </c>
      <c r="O230">
        <f t="shared" si="23"/>
        <v>0</v>
      </c>
    </row>
    <row r="231" spans="1:15">
      <c r="A231" t="s">
        <v>451</v>
      </c>
      <c r="B231" t="s">
        <v>452</v>
      </c>
      <c r="C231" t="s">
        <v>190</v>
      </c>
      <c r="D231" t="s">
        <v>194</v>
      </c>
      <c r="E231" s="2">
        <v>43237.511111111111</v>
      </c>
      <c r="F231" s="33">
        <f t="shared" si="18"/>
        <v>2018</v>
      </c>
      <c r="G231" s="33">
        <f t="shared" si="19"/>
        <v>5</v>
      </c>
      <c r="H231" t="s">
        <v>150</v>
      </c>
      <c r="I231" t="s">
        <v>453</v>
      </c>
      <c r="J231" t="s">
        <v>596</v>
      </c>
      <c r="K231">
        <v>1</v>
      </c>
      <c r="L231">
        <f t="shared" si="20"/>
        <v>0.5</v>
      </c>
      <c r="M231">
        <f t="shared" si="21"/>
        <v>1</v>
      </c>
      <c r="N231" t="b">
        <f t="shared" si="22"/>
        <v>1</v>
      </c>
      <c r="O231">
        <f t="shared" si="23"/>
        <v>0</v>
      </c>
    </row>
    <row r="232" spans="1:15">
      <c r="A232" t="s">
        <v>451</v>
      </c>
      <c r="B232" t="s">
        <v>452</v>
      </c>
      <c r="C232" t="s">
        <v>190</v>
      </c>
      <c r="D232" t="s">
        <v>194</v>
      </c>
      <c r="E232" s="2">
        <v>43244.669444444444</v>
      </c>
      <c r="F232" s="33">
        <f t="shared" si="18"/>
        <v>2018</v>
      </c>
      <c r="G232" s="33">
        <f t="shared" si="19"/>
        <v>5</v>
      </c>
      <c r="H232" t="s">
        <v>150</v>
      </c>
      <c r="I232" t="s">
        <v>453</v>
      </c>
      <c r="J232" t="s">
        <v>596</v>
      </c>
      <c r="K232">
        <v>1</v>
      </c>
      <c r="L232">
        <f t="shared" si="20"/>
        <v>0.5</v>
      </c>
      <c r="M232">
        <f t="shared" si="21"/>
        <v>1</v>
      </c>
      <c r="N232" t="b">
        <f t="shared" si="22"/>
        <v>1</v>
      </c>
      <c r="O232">
        <f t="shared" si="23"/>
        <v>0</v>
      </c>
    </row>
    <row r="233" spans="1:15">
      <c r="A233" t="s">
        <v>451</v>
      </c>
      <c r="B233" t="s">
        <v>452</v>
      </c>
      <c r="C233" t="s">
        <v>190</v>
      </c>
      <c r="D233" t="s">
        <v>194</v>
      </c>
      <c r="E233" s="2">
        <v>43257.507638888892</v>
      </c>
      <c r="F233" s="33">
        <f t="shared" si="18"/>
        <v>2018</v>
      </c>
      <c r="G233" s="33">
        <f t="shared" si="19"/>
        <v>6</v>
      </c>
      <c r="H233" t="s">
        <v>150</v>
      </c>
      <c r="I233" t="s">
        <v>453</v>
      </c>
      <c r="J233" t="s">
        <v>596</v>
      </c>
      <c r="K233">
        <v>1</v>
      </c>
      <c r="L233">
        <f t="shared" si="20"/>
        <v>0.5</v>
      </c>
      <c r="M233">
        <f t="shared" si="21"/>
        <v>1</v>
      </c>
      <c r="N233" t="b">
        <f t="shared" si="22"/>
        <v>1</v>
      </c>
      <c r="O233">
        <f t="shared" si="23"/>
        <v>0</v>
      </c>
    </row>
    <row r="234" spans="1:15">
      <c r="A234" t="s">
        <v>451</v>
      </c>
      <c r="B234" t="s">
        <v>452</v>
      </c>
      <c r="C234" t="s">
        <v>190</v>
      </c>
      <c r="D234" t="s">
        <v>194</v>
      </c>
      <c r="E234" s="2">
        <v>43262.540972222225</v>
      </c>
      <c r="F234" s="33">
        <f t="shared" si="18"/>
        <v>2018</v>
      </c>
      <c r="G234" s="33">
        <f t="shared" si="19"/>
        <v>6</v>
      </c>
      <c r="H234" t="s">
        <v>150</v>
      </c>
      <c r="I234" t="s">
        <v>453</v>
      </c>
      <c r="J234" t="s">
        <v>596</v>
      </c>
      <c r="K234">
        <v>1</v>
      </c>
      <c r="L234">
        <f t="shared" si="20"/>
        <v>0.5</v>
      </c>
      <c r="M234">
        <f t="shared" si="21"/>
        <v>1</v>
      </c>
      <c r="N234" t="b">
        <f t="shared" si="22"/>
        <v>1</v>
      </c>
      <c r="O234">
        <f t="shared" si="23"/>
        <v>0</v>
      </c>
    </row>
    <row r="235" spans="1:15">
      <c r="A235" t="s">
        <v>451</v>
      </c>
      <c r="B235" t="s">
        <v>452</v>
      </c>
      <c r="C235" t="s">
        <v>190</v>
      </c>
      <c r="D235" t="s">
        <v>194</v>
      </c>
      <c r="E235" s="2">
        <v>43266.606944444444</v>
      </c>
      <c r="F235" s="33">
        <f t="shared" si="18"/>
        <v>2018</v>
      </c>
      <c r="G235" s="33">
        <f t="shared" si="19"/>
        <v>6</v>
      </c>
      <c r="H235" t="s">
        <v>150</v>
      </c>
      <c r="I235" t="s">
        <v>453</v>
      </c>
      <c r="J235" t="s">
        <v>596</v>
      </c>
      <c r="K235">
        <v>1</v>
      </c>
      <c r="L235">
        <f t="shared" si="20"/>
        <v>0.5</v>
      </c>
      <c r="M235">
        <f t="shared" si="21"/>
        <v>1</v>
      </c>
      <c r="N235" t="b">
        <f t="shared" si="22"/>
        <v>1</v>
      </c>
      <c r="O235">
        <f t="shared" si="23"/>
        <v>0</v>
      </c>
    </row>
    <row r="236" spans="1:15">
      <c r="A236" t="s">
        <v>451</v>
      </c>
      <c r="B236" t="s">
        <v>452</v>
      </c>
      <c r="C236" t="s">
        <v>190</v>
      </c>
      <c r="D236" t="s">
        <v>194</v>
      </c>
      <c r="E236" s="2">
        <v>43277.59652777778</v>
      </c>
      <c r="F236" s="33">
        <f t="shared" si="18"/>
        <v>2018</v>
      </c>
      <c r="G236" s="33">
        <f t="shared" si="19"/>
        <v>6</v>
      </c>
      <c r="H236" t="s">
        <v>150</v>
      </c>
      <c r="I236" t="s">
        <v>453</v>
      </c>
      <c r="J236" t="s">
        <v>596</v>
      </c>
      <c r="K236">
        <v>1</v>
      </c>
      <c r="L236">
        <f t="shared" si="20"/>
        <v>0.5</v>
      </c>
      <c r="M236">
        <f t="shared" si="21"/>
        <v>1</v>
      </c>
      <c r="N236" t="b">
        <f t="shared" si="22"/>
        <v>1</v>
      </c>
      <c r="O236">
        <f t="shared" si="23"/>
        <v>0</v>
      </c>
    </row>
    <row r="237" spans="1:15">
      <c r="A237" t="s">
        <v>451</v>
      </c>
      <c r="B237" t="s">
        <v>452</v>
      </c>
      <c r="C237" t="s">
        <v>190</v>
      </c>
      <c r="D237" t="s">
        <v>194</v>
      </c>
      <c r="E237" s="2">
        <v>43287.486805555556</v>
      </c>
      <c r="F237" s="33">
        <f t="shared" si="18"/>
        <v>2018</v>
      </c>
      <c r="G237" s="33">
        <f t="shared" si="19"/>
        <v>7</v>
      </c>
      <c r="H237" t="s">
        <v>150</v>
      </c>
      <c r="I237" t="s">
        <v>453</v>
      </c>
      <c r="J237" t="s">
        <v>596</v>
      </c>
      <c r="K237">
        <v>1</v>
      </c>
      <c r="L237">
        <f t="shared" si="20"/>
        <v>0.5</v>
      </c>
      <c r="M237">
        <f t="shared" si="21"/>
        <v>1</v>
      </c>
      <c r="N237" t="b">
        <f t="shared" si="22"/>
        <v>1</v>
      </c>
      <c r="O237">
        <f t="shared" si="23"/>
        <v>0</v>
      </c>
    </row>
    <row r="238" spans="1:15">
      <c r="A238" t="s">
        <v>451</v>
      </c>
      <c r="B238" t="s">
        <v>452</v>
      </c>
      <c r="C238" t="s">
        <v>190</v>
      </c>
      <c r="D238" t="s">
        <v>194</v>
      </c>
      <c r="E238" s="2">
        <v>43290.611111111109</v>
      </c>
      <c r="F238" s="33">
        <f t="shared" si="18"/>
        <v>2018</v>
      </c>
      <c r="G238" s="33">
        <f t="shared" si="19"/>
        <v>7</v>
      </c>
      <c r="H238" t="s">
        <v>150</v>
      </c>
      <c r="I238" t="s">
        <v>453</v>
      </c>
      <c r="J238" t="s">
        <v>596</v>
      </c>
      <c r="K238">
        <v>1</v>
      </c>
      <c r="L238">
        <f t="shared" si="20"/>
        <v>0.5</v>
      </c>
      <c r="M238">
        <f t="shared" si="21"/>
        <v>1</v>
      </c>
      <c r="N238" t="b">
        <f t="shared" si="22"/>
        <v>1</v>
      </c>
      <c r="O238">
        <f t="shared" si="23"/>
        <v>0</v>
      </c>
    </row>
    <row r="239" spans="1:15">
      <c r="A239" t="s">
        <v>451</v>
      </c>
      <c r="B239" t="s">
        <v>452</v>
      </c>
      <c r="C239" t="s">
        <v>190</v>
      </c>
      <c r="D239" t="s">
        <v>194</v>
      </c>
      <c r="E239" s="2">
        <v>43292.530555555553</v>
      </c>
      <c r="F239" s="33">
        <f t="shared" si="18"/>
        <v>2018</v>
      </c>
      <c r="G239" s="33">
        <f t="shared" si="19"/>
        <v>7</v>
      </c>
      <c r="H239" t="s">
        <v>150</v>
      </c>
      <c r="I239" t="s">
        <v>453</v>
      </c>
      <c r="J239" t="s">
        <v>596</v>
      </c>
      <c r="K239">
        <v>1</v>
      </c>
      <c r="L239">
        <f t="shared" si="20"/>
        <v>0.5</v>
      </c>
      <c r="M239">
        <f t="shared" si="21"/>
        <v>1</v>
      </c>
      <c r="N239" t="b">
        <f t="shared" si="22"/>
        <v>1</v>
      </c>
      <c r="O239">
        <f t="shared" si="23"/>
        <v>0</v>
      </c>
    </row>
    <row r="240" spans="1:15">
      <c r="A240" t="s">
        <v>451</v>
      </c>
      <c r="B240" t="s">
        <v>452</v>
      </c>
      <c r="C240" t="s">
        <v>190</v>
      </c>
      <c r="D240" t="s">
        <v>194</v>
      </c>
      <c r="E240" s="2">
        <v>43299.512499999997</v>
      </c>
      <c r="F240" s="33">
        <f t="shared" si="18"/>
        <v>2018</v>
      </c>
      <c r="G240" s="33">
        <f t="shared" si="19"/>
        <v>7</v>
      </c>
      <c r="H240" t="s">
        <v>150</v>
      </c>
      <c r="I240" t="s">
        <v>453</v>
      </c>
      <c r="J240" t="s">
        <v>596</v>
      </c>
      <c r="K240">
        <v>1</v>
      </c>
      <c r="L240">
        <f t="shared" si="20"/>
        <v>0.5</v>
      </c>
      <c r="M240">
        <f t="shared" si="21"/>
        <v>1</v>
      </c>
      <c r="N240" t="b">
        <f t="shared" si="22"/>
        <v>1</v>
      </c>
      <c r="O240">
        <f t="shared" si="23"/>
        <v>0</v>
      </c>
    </row>
    <row r="241" spans="1:15">
      <c r="A241" t="s">
        <v>451</v>
      </c>
      <c r="B241" t="s">
        <v>452</v>
      </c>
      <c r="C241" t="s">
        <v>190</v>
      </c>
      <c r="D241" t="s">
        <v>194</v>
      </c>
      <c r="E241" s="2">
        <v>43300.490277777775</v>
      </c>
      <c r="F241" s="33">
        <f t="shared" si="18"/>
        <v>2018</v>
      </c>
      <c r="G241" s="33">
        <f t="shared" si="19"/>
        <v>7</v>
      </c>
      <c r="H241" t="s">
        <v>150</v>
      </c>
      <c r="I241" t="s">
        <v>453</v>
      </c>
      <c r="J241" t="s">
        <v>596</v>
      </c>
      <c r="K241">
        <v>1</v>
      </c>
      <c r="L241">
        <f t="shared" si="20"/>
        <v>0.5</v>
      </c>
      <c r="M241">
        <f t="shared" si="21"/>
        <v>1</v>
      </c>
      <c r="N241" t="b">
        <f t="shared" si="22"/>
        <v>1</v>
      </c>
      <c r="O241">
        <f t="shared" si="23"/>
        <v>0</v>
      </c>
    </row>
    <row r="242" spans="1:15">
      <c r="A242" t="s">
        <v>451</v>
      </c>
      <c r="B242" t="s">
        <v>452</v>
      </c>
      <c r="C242" t="s">
        <v>190</v>
      </c>
      <c r="D242" t="s">
        <v>194</v>
      </c>
      <c r="E242" s="2">
        <v>43307.454861111109</v>
      </c>
      <c r="F242" s="33">
        <f t="shared" si="18"/>
        <v>2018</v>
      </c>
      <c r="G242" s="33">
        <f t="shared" si="19"/>
        <v>7</v>
      </c>
      <c r="H242" t="s">
        <v>150</v>
      </c>
      <c r="I242" t="s">
        <v>453</v>
      </c>
      <c r="J242" t="s">
        <v>596</v>
      </c>
      <c r="K242">
        <v>1</v>
      </c>
      <c r="L242">
        <f t="shared" si="20"/>
        <v>0.5</v>
      </c>
      <c r="M242">
        <f t="shared" si="21"/>
        <v>1</v>
      </c>
      <c r="N242" t="b">
        <f t="shared" si="22"/>
        <v>1</v>
      </c>
      <c r="O242">
        <f t="shared" si="23"/>
        <v>0</v>
      </c>
    </row>
    <row r="243" spans="1:15">
      <c r="A243" t="s">
        <v>451</v>
      </c>
      <c r="B243" t="s">
        <v>452</v>
      </c>
      <c r="C243" t="s">
        <v>190</v>
      </c>
      <c r="D243" t="s">
        <v>194</v>
      </c>
      <c r="E243" s="2">
        <v>43320.555555555555</v>
      </c>
      <c r="F243" s="33">
        <f t="shared" si="18"/>
        <v>2018</v>
      </c>
      <c r="G243" s="33">
        <f t="shared" si="19"/>
        <v>8</v>
      </c>
      <c r="H243" t="s">
        <v>150</v>
      </c>
      <c r="I243" t="s">
        <v>453</v>
      </c>
      <c r="J243" t="s">
        <v>596</v>
      </c>
      <c r="K243">
        <v>1</v>
      </c>
      <c r="L243">
        <f t="shared" si="20"/>
        <v>0.5</v>
      </c>
      <c r="M243">
        <f t="shared" si="21"/>
        <v>1</v>
      </c>
      <c r="N243" t="b">
        <f t="shared" si="22"/>
        <v>1</v>
      </c>
      <c r="O243">
        <f t="shared" si="23"/>
        <v>0</v>
      </c>
    </row>
    <row r="244" spans="1:15">
      <c r="A244" t="s">
        <v>451</v>
      </c>
      <c r="B244" t="s">
        <v>452</v>
      </c>
      <c r="C244" t="s">
        <v>190</v>
      </c>
      <c r="D244" t="s">
        <v>194</v>
      </c>
      <c r="E244" s="2">
        <v>43327.530555555553</v>
      </c>
      <c r="F244" s="33">
        <f t="shared" si="18"/>
        <v>2018</v>
      </c>
      <c r="G244" s="33">
        <f t="shared" si="19"/>
        <v>8</v>
      </c>
      <c r="H244" t="s">
        <v>150</v>
      </c>
      <c r="I244" t="s">
        <v>453</v>
      </c>
      <c r="J244" t="s">
        <v>596</v>
      </c>
      <c r="K244">
        <v>1</v>
      </c>
      <c r="L244">
        <f t="shared" si="20"/>
        <v>0.5</v>
      </c>
      <c r="M244">
        <f t="shared" si="21"/>
        <v>1</v>
      </c>
      <c r="N244" t="b">
        <f t="shared" si="22"/>
        <v>1</v>
      </c>
      <c r="O244">
        <f t="shared" si="23"/>
        <v>0</v>
      </c>
    </row>
    <row r="245" spans="1:15">
      <c r="A245" t="s">
        <v>451</v>
      </c>
      <c r="B245" t="s">
        <v>452</v>
      </c>
      <c r="C245" t="s">
        <v>190</v>
      </c>
      <c r="D245" t="s">
        <v>194</v>
      </c>
      <c r="E245" s="2">
        <v>43329.466666666667</v>
      </c>
      <c r="F245" s="33">
        <f t="shared" si="18"/>
        <v>2018</v>
      </c>
      <c r="G245" s="33">
        <f t="shared" si="19"/>
        <v>8</v>
      </c>
      <c r="H245" t="s">
        <v>150</v>
      </c>
      <c r="I245" t="s">
        <v>453</v>
      </c>
      <c r="J245" t="s">
        <v>596</v>
      </c>
      <c r="K245">
        <v>1</v>
      </c>
      <c r="L245">
        <f t="shared" si="20"/>
        <v>0.5</v>
      </c>
      <c r="M245">
        <f t="shared" si="21"/>
        <v>1</v>
      </c>
      <c r="N245" t="b">
        <f t="shared" si="22"/>
        <v>1</v>
      </c>
      <c r="O245">
        <f t="shared" si="23"/>
        <v>0</v>
      </c>
    </row>
    <row r="246" spans="1:15">
      <c r="A246" t="s">
        <v>451</v>
      </c>
      <c r="B246" t="s">
        <v>452</v>
      </c>
      <c r="C246" t="s">
        <v>190</v>
      </c>
      <c r="D246" t="s">
        <v>194</v>
      </c>
      <c r="E246" s="2">
        <v>43333.48541666667</v>
      </c>
      <c r="F246" s="33">
        <f t="shared" si="18"/>
        <v>2018</v>
      </c>
      <c r="G246" s="33">
        <f t="shared" si="19"/>
        <v>8</v>
      </c>
      <c r="H246" t="s">
        <v>150</v>
      </c>
      <c r="I246" t="s">
        <v>453</v>
      </c>
      <c r="J246" t="s">
        <v>596</v>
      </c>
      <c r="K246">
        <v>1</v>
      </c>
      <c r="L246">
        <f t="shared" si="20"/>
        <v>0.5</v>
      </c>
      <c r="M246">
        <f t="shared" si="21"/>
        <v>1</v>
      </c>
      <c r="N246" t="b">
        <f t="shared" si="22"/>
        <v>1</v>
      </c>
      <c r="O246">
        <f t="shared" si="23"/>
        <v>0</v>
      </c>
    </row>
    <row r="247" spans="1:15">
      <c r="A247" t="s">
        <v>451</v>
      </c>
      <c r="B247" t="s">
        <v>452</v>
      </c>
      <c r="C247" t="s">
        <v>190</v>
      </c>
      <c r="D247" t="s">
        <v>194</v>
      </c>
      <c r="E247" s="2">
        <v>43335.4375</v>
      </c>
      <c r="F247" s="33">
        <f t="shared" si="18"/>
        <v>2018</v>
      </c>
      <c r="G247" s="33">
        <f t="shared" si="19"/>
        <v>8</v>
      </c>
      <c r="H247" t="s">
        <v>150</v>
      </c>
      <c r="I247" t="s">
        <v>453</v>
      </c>
      <c r="J247" t="s">
        <v>596</v>
      </c>
      <c r="K247">
        <v>1</v>
      </c>
      <c r="L247">
        <f t="shared" si="20"/>
        <v>0.5</v>
      </c>
      <c r="M247">
        <f t="shared" si="21"/>
        <v>1</v>
      </c>
      <c r="N247" t="b">
        <f t="shared" si="22"/>
        <v>1</v>
      </c>
      <c r="O247">
        <f t="shared" si="23"/>
        <v>0</v>
      </c>
    </row>
    <row r="248" spans="1:15">
      <c r="A248" t="s">
        <v>451</v>
      </c>
      <c r="B248" t="s">
        <v>452</v>
      </c>
      <c r="C248" t="s">
        <v>190</v>
      </c>
      <c r="D248" t="s">
        <v>194</v>
      </c>
      <c r="E248" s="2">
        <v>43343.56527777778</v>
      </c>
      <c r="F248" s="33">
        <f t="shared" si="18"/>
        <v>2018</v>
      </c>
      <c r="G248" s="33">
        <f t="shared" si="19"/>
        <v>8</v>
      </c>
      <c r="H248" t="s">
        <v>150</v>
      </c>
      <c r="I248" t="s">
        <v>453</v>
      </c>
      <c r="J248" t="s">
        <v>596</v>
      </c>
      <c r="K248">
        <v>1</v>
      </c>
      <c r="L248">
        <f t="shared" si="20"/>
        <v>0.5</v>
      </c>
      <c r="M248">
        <f t="shared" si="21"/>
        <v>1</v>
      </c>
      <c r="N248" t="b">
        <f t="shared" si="22"/>
        <v>1</v>
      </c>
      <c r="O248">
        <f t="shared" si="23"/>
        <v>0</v>
      </c>
    </row>
    <row r="249" spans="1:15">
      <c r="A249" t="s">
        <v>451</v>
      </c>
      <c r="B249" t="s">
        <v>452</v>
      </c>
      <c r="C249" t="s">
        <v>190</v>
      </c>
      <c r="D249" t="s">
        <v>194</v>
      </c>
      <c r="E249" s="2">
        <v>43348.644444444442</v>
      </c>
      <c r="F249" s="33">
        <f t="shared" si="18"/>
        <v>2018</v>
      </c>
      <c r="G249" s="33">
        <f t="shared" si="19"/>
        <v>9</v>
      </c>
      <c r="H249" t="s">
        <v>150</v>
      </c>
      <c r="I249" t="s">
        <v>453</v>
      </c>
      <c r="J249" t="s">
        <v>596</v>
      </c>
      <c r="K249">
        <v>1</v>
      </c>
      <c r="L249">
        <f t="shared" si="20"/>
        <v>0.5</v>
      </c>
      <c r="M249">
        <f t="shared" si="21"/>
        <v>1</v>
      </c>
      <c r="N249" t="b">
        <f t="shared" si="22"/>
        <v>1</v>
      </c>
      <c r="O249">
        <f t="shared" si="23"/>
        <v>0</v>
      </c>
    </row>
    <row r="250" spans="1:15">
      <c r="A250" t="s">
        <v>451</v>
      </c>
      <c r="B250" t="s">
        <v>452</v>
      </c>
      <c r="C250" t="s">
        <v>190</v>
      </c>
      <c r="D250" t="s">
        <v>194</v>
      </c>
      <c r="E250" s="2">
        <v>43349.565972222219</v>
      </c>
      <c r="F250" s="33">
        <f t="shared" si="18"/>
        <v>2018</v>
      </c>
      <c r="G250" s="33">
        <f t="shared" si="19"/>
        <v>9</v>
      </c>
      <c r="H250" t="s">
        <v>150</v>
      </c>
      <c r="I250" t="s">
        <v>453</v>
      </c>
      <c r="J250" t="s">
        <v>596</v>
      </c>
      <c r="K250">
        <v>1</v>
      </c>
      <c r="L250">
        <f t="shared" si="20"/>
        <v>0.5</v>
      </c>
      <c r="M250">
        <f t="shared" si="21"/>
        <v>1</v>
      </c>
      <c r="N250" t="b">
        <f t="shared" si="22"/>
        <v>1</v>
      </c>
      <c r="O250">
        <f t="shared" si="23"/>
        <v>0</v>
      </c>
    </row>
    <row r="251" spans="1:15">
      <c r="A251" t="s">
        <v>451</v>
      </c>
      <c r="B251" t="s">
        <v>452</v>
      </c>
      <c r="C251" t="s">
        <v>190</v>
      </c>
      <c r="D251" t="s">
        <v>194</v>
      </c>
      <c r="E251" s="2">
        <v>43356.50277777778</v>
      </c>
      <c r="F251" s="33">
        <f t="shared" si="18"/>
        <v>2018</v>
      </c>
      <c r="G251" s="33">
        <f t="shared" si="19"/>
        <v>9</v>
      </c>
      <c r="H251" t="s">
        <v>150</v>
      </c>
      <c r="I251" t="s">
        <v>453</v>
      </c>
      <c r="J251" t="s">
        <v>596</v>
      </c>
      <c r="K251">
        <v>1</v>
      </c>
      <c r="L251">
        <f t="shared" si="20"/>
        <v>0.5</v>
      </c>
      <c r="M251">
        <f t="shared" si="21"/>
        <v>1</v>
      </c>
      <c r="N251" t="b">
        <f t="shared" si="22"/>
        <v>1</v>
      </c>
      <c r="O251">
        <f t="shared" si="23"/>
        <v>0</v>
      </c>
    </row>
    <row r="252" spans="1:15">
      <c r="A252" t="s">
        <v>451</v>
      </c>
      <c r="B252" t="s">
        <v>452</v>
      </c>
      <c r="C252" t="s">
        <v>190</v>
      </c>
      <c r="D252" t="s">
        <v>194</v>
      </c>
      <c r="E252" s="2">
        <v>43382.592361111114</v>
      </c>
      <c r="F252" s="33">
        <f t="shared" si="18"/>
        <v>2018</v>
      </c>
      <c r="G252" s="33">
        <f t="shared" si="19"/>
        <v>10</v>
      </c>
      <c r="H252" t="s">
        <v>150</v>
      </c>
      <c r="I252" t="s">
        <v>453</v>
      </c>
      <c r="J252" t="s">
        <v>624</v>
      </c>
      <c r="K252">
        <v>3.8</v>
      </c>
      <c r="L252">
        <f t="shared" si="20"/>
        <v>3.8</v>
      </c>
      <c r="M252">
        <f t="shared" si="21"/>
        <v>0</v>
      </c>
      <c r="N252" t="b">
        <f t="shared" si="22"/>
        <v>0</v>
      </c>
      <c r="O252">
        <f t="shared" si="23"/>
        <v>0</v>
      </c>
    </row>
    <row r="253" spans="1:15">
      <c r="A253" t="s">
        <v>451</v>
      </c>
      <c r="B253" t="s">
        <v>452</v>
      </c>
      <c r="C253" t="s">
        <v>190</v>
      </c>
      <c r="D253" t="s">
        <v>194</v>
      </c>
      <c r="E253" s="2">
        <v>43384.584027777775</v>
      </c>
      <c r="F253" s="33">
        <f t="shared" si="18"/>
        <v>2018</v>
      </c>
      <c r="G253" s="33">
        <f t="shared" si="19"/>
        <v>10</v>
      </c>
      <c r="H253" t="s">
        <v>150</v>
      </c>
      <c r="I253" t="s">
        <v>453</v>
      </c>
      <c r="J253" t="s">
        <v>624</v>
      </c>
      <c r="K253">
        <v>2.9</v>
      </c>
      <c r="L253">
        <f t="shared" si="20"/>
        <v>2.9</v>
      </c>
      <c r="M253">
        <f t="shared" si="21"/>
        <v>0</v>
      </c>
      <c r="N253" t="b">
        <f t="shared" si="22"/>
        <v>0</v>
      </c>
      <c r="O253">
        <f t="shared" si="23"/>
        <v>0</v>
      </c>
    </row>
    <row r="254" spans="1:15">
      <c r="A254" t="s">
        <v>451</v>
      </c>
      <c r="B254" t="s">
        <v>452</v>
      </c>
      <c r="C254" t="s">
        <v>190</v>
      </c>
      <c r="D254" t="s">
        <v>194</v>
      </c>
      <c r="E254" s="2">
        <v>43390.504861111112</v>
      </c>
      <c r="F254" s="33">
        <f t="shared" si="18"/>
        <v>2018</v>
      </c>
      <c r="G254" s="33">
        <f t="shared" si="19"/>
        <v>10</v>
      </c>
      <c r="H254" t="s">
        <v>150</v>
      </c>
      <c r="I254" t="s">
        <v>453</v>
      </c>
      <c r="J254" t="s">
        <v>596</v>
      </c>
      <c r="K254">
        <v>1</v>
      </c>
      <c r="L254">
        <f t="shared" si="20"/>
        <v>0.5</v>
      </c>
      <c r="M254">
        <f t="shared" si="21"/>
        <v>1</v>
      </c>
      <c r="N254" t="b">
        <f t="shared" si="22"/>
        <v>1</v>
      </c>
      <c r="O254">
        <f t="shared" si="23"/>
        <v>0</v>
      </c>
    </row>
    <row r="255" spans="1:15">
      <c r="A255" t="s">
        <v>451</v>
      </c>
      <c r="B255" t="s">
        <v>452</v>
      </c>
      <c r="C255" t="s">
        <v>190</v>
      </c>
      <c r="D255" t="s">
        <v>194</v>
      </c>
      <c r="E255" s="2">
        <v>43397.602083333331</v>
      </c>
      <c r="F255" s="33">
        <f t="shared" si="18"/>
        <v>2018</v>
      </c>
      <c r="G255" s="33">
        <f t="shared" si="19"/>
        <v>10</v>
      </c>
      <c r="H255" t="s">
        <v>150</v>
      </c>
      <c r="I255" t="s">
        <v>453</v>
      </c>
      <c r="J255" t="s">
        <v>596</v>
      </c>
      <c r="K255">
        <v>1</v>
      </c>
      <c r="L255">
        <f t="shared" si="20"/>
        <v>0.5</v>
      </c>
      <c r="M255">
        <f t="shared" si="21"/>
        <v>1</v>
      </c>
      <c r="N255" t="b">
        <f t="shared" si="22"/>
        <v>1</v>
      </c>
      <c r="O255">
        <f t="shared" si="23"/>
        <v>0</v>
      </c>
    </row>
    <row r="256" spans="1:15">
      <c r="A256" t="s">
        <v>451</v>
      </c>
      <c r="B256" t="s">
        <v>452</v>
      </c>
      <c r="C256" t="s">
        <v>190</v>
      </c>
      <c r="D256" t="s">
        <v>194</v>
      </c>
      <c r="E256" s="2">
        <v>43411.47152777778</v>
      </c>
      <c r="F256" s="33">
        <f t="shared" si="18"/>
        <v>2018</v>
      </c>
      <c r="G256" s="33">
        <f t="shared" si="19"/>
        <v>11</v>
      </c>
      <c r="H256" t="s">
        <v>150</v>
      </c>
      <c r="I256" t="s">
        <v>453</v>
      </c>
      <c r="J256" t="s">
        <v>624</v>
      </c>
      <c r="K256">
        <v>2.4</v>
      </c>
      <c r="L256">
        <f t="shared" si="20"/>
        <v>2.4</v>
      </c>
      <c r="M256">
        <f t="shared" si="21"/>
        <v>0</v>
      </c>
      <c r="N256" t="b">
        <f t="shared" si="22"/>
        <v>0</v>
      </c>
      <c r="O256">
        <f t="shared" si="23"/>
        <v>0</v>
      </c>
    </row>
    <row r="257" spans="1:15">
      <c r="A257" t="s">
        <v>451</v>
      </c>
      <c r="B257" t="s">
        <v>452</v>
      </c>
      <c r="C257" t="s">
        <v>190</v>
      </c>
      <c r="D257" t="s">
        <v>194</v>
      </c>
      <c r="E257" s="2">
        <v>43413.548611111109</v>
      </c>
      <c r="F257" s="33">
        <f t="shared" si="18"/>
        <v>2018</v>
      </c>
      <c r="G257" s="33">
        <f t="shared" si="19"/>
        <v>11</v>
      </c>
      <c r="H257" t="s">
        <v>150</v>
      </c>
      <c r="I257" t="s">
        <v>453</v>
      </c>
      <c r="J257" t="s">
        <v>596</v>
      </c>
      <c r="K257">
        <v>1</v>
      </c>
      <c r="L257">
        <f t="shared" si="20"/>
        <v>0.5</v>
      </c>
      <c r="M257">
        <f t="shared" si="21"/>
        <v>1</v>
      </c>
      <c r="N257" t="b">
        <f t="shared" si="22"/>
        <v>1</v>
      </c>
      <c r="O257">
        <f t="shared" si="23"/>
        <v>0</v>
      </c>
    </row>
    <row r="258" spans="1:15">
      <c r="A258" t="s">
        <v>451</v>
      </c>
      <c r="B258" t="s">
        <v>452</v>
      </c>
      <c r="C258" t="s">
        <v>190</v>
      </c>
      <c r="D258" t="s">
        <v>194</v>
      </c>
      <c r="E258" s="2">
        <v>43416.46597222222</v>
      </c>
      <c r="F258" s="33">
        <f t="shared" ref="F258:F321" si="24">YEAR(E258)</f>
        <v>2018</v>
      </c>
      <c r="G258" s="33">
        <f t="shared" ref="G258:G321" si="25">MONTH(E258)</f>
        <v>11</v>
      </c>
      <c r="H258" t="s">
        <v>150</v>
      </c>
      <c r="I258" t="s">
        <v>453</v>
      </c>
      <c r="J258" t="s">
        <v>596</v>
      </c>
      <c r="K258">
        <v>1</v>
      </c>
      <c r="L258">
        <f t="shared" ref="L258:L321" si="26">IF(J258="&lt;",K258/2,K258)</f>
        <v>0.5</v>
      </c>
      <c r="M258">
        <f t="shared" ref="M258:M321" si="27">IF(J258="&lt;",1,0)</f>
        <v>1</v>
      </c>
      <c r="N258" t="b">
        <f t="shared" ref="N258:N321" si="28">IF(J258="&lt;",TRUE,FALSE)</f>
        <v>1</v>
      </c>
      <c r="O258">
        <f t="shared" si="23"/>
        <v>0</v>
      </c>
    </row>
    <row r="259" spans="1:15">
      <c r="A259" t="s">
        <v>451</v>
      </c>
      <c r="B259" t="s">
        <v>452</v>
      </c>
      <c r="C259" t="s">
        <v>190</v>
      </c>
      <c r="D259" t="s">
        <v>194</v>
      </c>
      <c r="E259" s="2">
        <v>43420.561805555553</v>
      </c>
      <c r="F259" s="33">
        <f t="shared" si="24"/>
        <v>2018</v>
      </c>
      <c r="G259" s="33">
        <f t="shared" si="25"/>
        <v>11</v>
      </c>
      <c r="H259" t="s">
        <v>150</v>
      </c>
      <c r="I259" t="s">
        <v>453</v>
      </c>
      <c r="J259" t="s">
        <v>596</v>
      </c>
      <c r="K259">
        <v>1</v>
      </c>
      <c r="L259">
        <f t="shared" si="26"/>
        <v>0.5</v>
      </c>
      <c r="M259">
        <f t="shared" si="27"/>
        <v>1</v>
      </c>
      <c r="N259" t="b">
        <f t="shared" si="28"/>
        <v>1</v>
      </c>
      <c r="O259">
        <f t="shared" ref="O259:O322" si="29">IF(K259&gt;=57,1,0)</f>
        <v>0</v>
      </c>
    </row>
    <row r="260" spans="1:15">
      <c r="A260" t="s">
        <v>451</v>
      </c>
      <c r="B260" t="s">
        <v>452</v>
      </c>
      <c r="C260" t="s">
        <v>190</v>
      </c>
      <c r="D260" t="s">
        <v>194</v>
      </c>
      <c r="E260" s="2">
        <v>43425.538194444445</v>
      </c>
      <c r="F260" s="33">
        <f t="shared" si="24"/>
        <v>2018</v>
      </c>
      <c r="G260" s="33">
        <f t="shared" si="25"/>
        <v>11</v>
      </c>
      <c r="H260" t="s">
        <v>150</v>
      </c>
      <c r="I260" t="s">
        <v>453</v>
      </c>
      <c r="J260" t="s">
        <v>596</v>
      </c>
      <c r="K260">
        <v>1</v>
      </c>
      <c r="L260">
        <f t="shared" si="26"/>
        <v>0.5</v>
      </c>
      <c r="M260">
        <f t="shared" si="27"/>
        <v>1</v>
      </c>
      <c r="N260" t="b">
        <f t="shared" si="28"/>
        <v>1</v>
      </c>
      <c r="O260">
        <f t="shared" si="29"/>
        <v>0</v>
      </c>
    </row>
    <row r="261" spans="1:15">
      <c r="A261" t="s">
        <v>451</v>
      </c>
      <c r="B261" t="s">
        <v>452</v>
      </c>
      <c r="C261" t="s">
        <v>190</v>
      </c>
      <c r="D261" t="s">
        <v>194</v>
      </c>
      <c r="E261" s="2">
        <v>43426.559027777781</v>
      </c>
      <c r="F261" s="33">
        <f t="shared" si="24"/>
        <v>2018</v>
      </c>
      <c r="G261" s="33">
        <f t="shared" si="25"/>
        <v>11</v>
      </c>
      <c r="H261" t="s">
        <v>150</v>
      </c>
      <c r="I261" t="s">
        <v>453</v>
      </c>
      <c r="J261" t="s">
        <v>596</v>
      </c>
      <c r="K261">
        <v>1</v>
      </c>
      <c r="L261">
        <f t="shared" si="26"/>
        <v>0.5</v>
      </c>
      <c r="M261">
        <f t="shared" si="27"/>
        <v>1</v>
      </c>
      <c r="N261" t="b">
        <f t="shared" si="28"/>
        <v>1</v>
      </c>
      <c r="O261">
        <f t="shared" si="29"/>
        <v>0</v>
      </c>
    </row>
    <row r="262" spans="1:15">
      <c r="A262" t="s">
        <v>451</v>
      </c>
      <c r="B262" t="s">
        <v>452</v>
      </c>
      <c r="C262" t="s">
        <v>190</v>
      </c>
      <c r="D262" t="s">
        <v>194</v>
      </c>
      <c r="E262" s="2">
        <v>43427.370138888888</v>
      </c>
      <c r="F262" s="33">
        <f t="shared" si="24"/>
        <v>2018</v>
      </c>
      <c r="G262" s="33">
        <f t="shared" si="25"/>
        <v>11</v>
      </c>
      <c r="H262" t="s">
        <v>150</v>
      </c>
      <c r="I262" t="s">
        <v>453</v>
      </c>
      <c r="J262" t="s">
        <v>596</v>
      </c>
      <c r="K262">
        <v>1</v>
      </c>
      <c r="L262">
        <f t="shared" si="26"/>
        <v>0.5</v>
      </c>
      <c r="M262">
        <f t="shared" si="27"/>
        <v>1</v>
      </c>
      <c r="N262" t="b">
        <f t="shared" si="28"/>
        <v>1</v>
      </c>
      <c r="O262">
        <f t="shared" si="29"/>
        <v>0</v>
      </c>
    </row>
    <row r="263" spans="1:15">
      <c r="A263" t="s">
        <v>451</v>
      </c>
      <c r="B263" t="s">
        <v>452</v>
      </c>
      <c r="C263" t="s">
        <v>190</v>
      </c>
      <c r="D263" t="s">
        <v>194</v>
      </c>
      <c r="E263" s="2">
        <v>43432.56527777778</v>
      </c>
      <c r="F263" s="33">
        <f t="shared" si="24"/>
        <v>2018</v>
      </c>
      <c r="G263" s="33">
        <f t="shared" si="25"/>
        <v>11</v>
      </c>
      <c r="H263" t="s">
        <v>150</v>
      </c>
      <c r="I263" t="s">
        <v>453</v>
      </c>
      <c r="J263" t="s">
        <v>624</v>
      </c>
      <c r="K263">
        <v>1.8</v>
      </c>
      <c r="L263">
        <f t="shared" si="26"/>
        <v>1.8</v>
      </c>
      <c r="M263">
        <f t="shared" si="27"/>
        <v>0</v>
      </c>
      <c r="N263" t="b">
        <f t="shared" si="28"/>
        <v>0</v>
      </c>
      <c r="O263">
        <f t="shared" si="29"/>
        <v>0</v>
      </c>
    </row>
    <row r="264" spans="1:15">
      <c r="A264" t="s">
        <v>451</v>
      </c>
      <c r="B264" t="s">
        <v>452</v>
      </c>
      <c r="C264" t="s">
        <v>190</v>
      </c>
      <c r="D264" t="s">
        <v>194</v>
      </c>
      <c r="E264" s="2">
        <v>43439.470833333333</v>
      </c>
      <c r="F264" s="33">
        <f t="shared" si="24"/>
        <v>2018</v>
      </c>
      <c r="G264" s="33">
        <f t="shared" si="25"/>
        <v>12</v>
      </c>
      <c r="H264" t="s">
        <v>150</v>
      </c>
      <c r="I264" t="s">
        <v>453</v>
      </c>
      <c r="J264" t="s">
        <v>596</v>
      </c>
      <c r="K264">
        <v>1</v>
      </c>
      <c r="L264">
        <f t="shared" si="26"/>
        <v>0.5</v>
      </c>
      <c r="M264">
        <f t="shared" si="27"/>
        <v>1</v>
      </c>
      <c r="N264" t="b">
        <f t="shared" si="28"/>
        <v>1</v>
      </c>
      <c r="O264">
        <f t="shared" si="29"/>
        <v>0</v>
      </c>
    </row>
    <row r="265" spans="1:15">
      <c r="A265" t="s">
        <v>451</v>
      </c>
      <c r="B265" t="s">
        <v>452</v>
      </c>
      <c r="C265" t="s">
        <v>190</v>
      </c>
      <c r="D265" t="s">
        <v>194</v>
      </c>
      <c r="E265" s="2">
        <v>43441.435416666667</v>
      </c>
      <c r="F265" s="33">
        <f t="shared" si="24"/>
        <v>2018</v>
      </c>
      <c r="G265" s="33">
        <f t="shared" si="25"/>
        <v>12</v>
      </c>
      <c r="H265" t="s">
        <v>150</v>
      </c>
      <c r="I265" t="s">
        <v>453</v>
      </c>
      <c r="J265" t="s">
        <v>596</v>
      </c>
      <c r="K265">
        <v>1</v>
      </c>
      <c r="L265">
        <f t="shared" si="26"/>
        <v>0.5</v>
      </c>
      <c r="M265">
        <f t="shared" si="27"/>
        <v>1</v>
      </c>
      <c r="N265" t="b">
        <f t="shared" si="28"/>
        <v>1</v>
      </c>
      <c r="O265">
        <f t="shared" si="29"/>
        <v>0</v>
      </c>
    </row>
    <row r="266" spans="1:15">
      <c r="A266" t="s">
        <v>451</v>
      </c>
      <c r="B266" t="s">
        <v>452</v>
      </c>
      <c r="C266" t="s">
        <v>190</v>
      </c>
      <c r="D266" t="s">
        <v>194</v>
      </c>
      <c r="E266" s="2">
        <v>43444.560416666667</v>
      </c>
      <c r="F266" s="33">
        <f t="shared" si="24"/>
        <v>2018</v>
      </c>
      <c r="G266" s="33">
        <f t="shared" si="25"/>
        <v>12</v>
      </c>
      <c r="H266" t="s">
        <v>150</v>
      </c>
      <c r="I266" t="s">
        <v>453</v>
      </c>
      <c r="J266" t="s">
        <v>596</v>
      </c>
      <c r="K266">
        <v>1</v>
      </c>
      <c r="L266">
        <f t="shared" si="26"/>
        <v>0.5</v>
      </c>
      <c r="M266">
        <f t="shared" si="27"/>
        <v>1</v>
      </c>
      <c r="N266" t="b">
        <f t="shared" si="28"/>
        <v>1</v>
      </c>
      <c r="O266">
        <f t="shared" si="29"/>
        <v>0</v>
      </c>
    </row>
    <row r="267" spans="1:15">
      <c r="A267" t="s">
        <v>451</v>
      </c>
      <c r="B267" t="s">
        <v>452</v>
      </c>
      <c r="C267" t="s">
        <v>190</v>
      </c>
      <c r="D267" t="s">
        <v>194</v>
      </c>
      <c r="E267" s="2">
        <v>43448.506249999999</v>
      </c>
      <c r="F267" s="33">
        <f t="shared" si="24"/>
        <v>2018</v>
      </c>
      <c r="G267" s="33">
        <f t="shared" si="25"/>
        <v>12</v>
      </c>
      <c r="H267" t="s">
        <v>150</v>
      </c>
      <c r="I267" t="s">
        <v>453</v>
      </c>
      <c r="J267" t="s">
        <v>596</v>
      </c>
      <c r="K267">
        <v>1</v>
      </c>
      <c r="L267">
        <f t="shared" si="26"/>
        <v>0.5</v>
      </c>
      <c r="M267">
        <f t="shared" si="27"/>
        <v>1</v>
      </c>
      <c r="N267" t="b">
        <f t="shared" si="28"/>
        <v>1</v>
      </c>
      <c r="O267">
        <f t="shared" si="29"/>
        <v>0</v>
      </c>
    </row>
    <row r="268" spans="1:15">
      <c r="A268" t="s">
        <v>451</v>
      </c>
      <c r="B268" t="s">
        <v>452</v>
      </c>
      <c r="C268" t="s">
        <v>190</v>
      </c>
      <c r="D268" t="s">
        <v>194</v>
      </c>
      <c r="E268" s="2">
        <v>43451.40347222222</v>
      </c>
      <c r="F268" s="33">
        <f t="shared" si="24"/>
        <v>2018</v>
      </c>
      <c r="G268" s="33">
        <f t="shared" si="25"/>
        <v>12</v>
      </c>
      <c r="H268" t="s">
        <v>150</v>
      </c>
      <c r="I268" t="s">
        <v>453</v>
      </c>
      <c r="J268" t="s">
        <v>596</v>
      </c>
      <c r="K268">
        <v>1</v>
      </c>
      <c r="L268">
        <f t="shared" si="26"/>
        <v>0.5</v>
      </c>
      <c r="M268">
        <f t="shared" si="27"/>
        <v>1</v>
      </c>
      <c r="N268" t="b">
        <f t="shared" si="28"/>
        <v>1</v>
      </c>
      <c r="O268">
        <f t="shared" si="29"/>
        <v>0</v>
      </c>
    </row>
    <row r="269" spans="1:15">
      <c r="A269" t="s">
        <v>451</v>
      </c>
      <c r="B269" t="s">
        <v>452</v>
      </c>
      <c r="C269" t="s">
        <v>190</v>
      </c>
      <c r="D269" t="s">
        <v>194</v>
      </c>
      <c r="E269" s="2">
        <v>43472.68472222222</v>
      </c>
      <c r="F269" s="33">
        <f t="shared" si="24"/>
        <v>2019</v>
      </c>
      <c r="G269" s="33">
        <f t="shared" si="25"/>
        <v>1</v>
      </c>
      <c r="H269" t="s">
        <v>150</v>
      </c>
      <c r="I269" t="s">
        <v>453</v>
      </c>
      <c r="J269" t="s">
        <v>596</v>
      </c>
      <c r="K269">
        <v>1</v>
      </c>
      <c r="L269">
        <f t="shared" si="26"/>
        <v>0.5</v>
      </c>
      <c r="M269">
        <f t="shared" si="27"/>
        <v>1</v>
      </c>
      <c r="N269" t="b">
        <f t="shared" si="28"/>
        <v>1</v>
      </c>
      <c r="O269">
        <f t="shared" si="29"/>
        <v>0</v>
      </c>
    </row>
    <row r="270" spans="1:15">
      <c r="A270" t="s">
        <v>451</v>
      </c>
      <c r="B270" t="s">
        <v>452</v>
      </c>
      <c r="C270" t="s">
        <v>190</v>
      </c>
      <c r="D270" t="s">
        <v>194</v>
      </c>
      <c r="E270" s="2">
        <v>43475.374305555553</v>
      </c>
      <c r="F270" s="33">
        <f t="shared" si="24"/>
        <v>2019</v>
      </c>
      <c r="G270" s="33">
        <f t="shared" si="25"/>
        <v>1</v>
      </c>
      <c r="H270" t="s">
        <v>150</v>
      </c>
      <c r="I270" t="s">
        <v>453</v>
      </c>
      <c r="J270" t="s">
        <v>596</v>
      </c>
      <c r="K270">
        <v>1</v>
      </c>
      <c r="L270">
        <f t="shared" si="26"/>
        <v>0.5</v>
      </c>
      <c r="M270">
        <f t="shared" si="27"/>
        <v>1</v>
      </c>
      <c r="N270" t="b">
        <f t="shared" si="28"/>
        <v>1</v>
      </c>
      <c r="O270">
        <f t="shared" si="29"/>
        <v>0</v>
      </c>
    </row>
    <row r="271" spans="1:15">
      <c r="A271" t="s">
        <v>451</v>
      </c>
      <c r="B271" t="s">
        <v>452</v>
      </c>
      <c r="C271" t="s">
        <v>190</v>
      </c>
      <c r="D271" t="s">
        <v>194</v>
      </c>
      <c r="E271" s="2">
        <v>43481.559027777781</v>
      </c>
      <c r="F271" s="33">
        <f t="shared" si="24"/>
        <v>2019</v>
      </c>
      <c r="G271" s="33">
        <f t="shared" si="25"/>
        <v>1</v>
      </c>
      <c r="H271" t="s">
        <v>150</v>
      </c>
      <c r="I271" t="s">
        <v>453</v>
      </c>
      <c r="J271" t="s">
        <v>596</v>
      </c>
      <c r="K271">
        <v>1</v>
      </c>
      <c r="L271">
        <f t="shared" si="26"/>
        <v>0.5</v>
      </c>
      <c r="M271">
        <f t="shared" si="27"/>
        <v>1</v>
      </c>
      <c r="N271" t="b">
        <f t="shared" si="28"/>
        <v>1</v>
      </c>
      <c r="O271">
        <f t="shared" si="29"/>
        <v>0</v>
      </c>
    </row>
    <row r="272" spans="1:15">
      <c r="A272" t="s">
        <v>451</v>
      </c>
      <c r="B272" t="s">
        <v>452</v>
      </c>
      <c r="C272" t="s">
        <v>190</v>
      </c>
      <c r="D272" t="s">
        <v>194</v>
      </c>
      <c r="E272" s="2">
        <v>43482.420138888891</v>
      </c>
      <c r="F272" s="33">
        <f t="shared" si="24"/>
        <v>2019</v>
      </c>
      <c r="G272" s="33">
        <f t="shared" si="25"/>
        <v>1</v>
      </c>
      <c r="H272" t="s">
        <v>150</v>
      </c>
      <c r="I272" t="s">
        <v>453</v>
      </c>
      <c r="J272" t="s">
        <v>624</v>
      </c>
      <c r="K272">
        <v>1.1000000000000001</v>
      </c>
      <c r="L272">
        <f t="shared" si="26"/>
        <v>1.1000000000000001</v>
      </c>
      <c r="M272">
        <f t="shared" si="27"/>
        <v>0</v>
      </c>
      <c r="N272" t="b">
        <f t="shared" si="28"/>
        <v>0</v>
      </c>
      <c r="O272">
        <f t="shared" si="29"/>
        <v>0</v>
      </c>
    </row>
    <row r="273" spans="1:15">
      <c r="A273" t="s">
        <v>451</v>
      </c>
      <c r="B273" t="s">
        <v>452</v>
      </c>
      <c r="C273" t="s">
        <v>190</v>
      </c>
      <c r="D273" t="s">
        <v>194</v>
      </c>
      <c r="E273" s="2">
        <v>43487.458333333336</v>
      </c>
      <c r="F273" s="33">
        <f t="shared" si="24"/>
        <v>2019</v>
      </c>
      <c r="G273" s="33">
        <f t="shared" si="25"/>
        <v>1</v>
      </c>
      <c r="H273" t="s">
        <v>150</v>
      </c>
      <c r="I273" t="s">
        <v>453</v>
      </c>
      <c r="J273" t="s">
        <v>596</v>
      </c>
      <c r="K273">
        <v>1</v>
      </c>
      <c r="L273">
        <f t="shared" si="26"/>
        <v>0.5</v>
      </c>
      <c r="M273">
        <f t="shared" si="27"/>
        <v>1</v>
      </c>
      <c r="N273" t="b">
        <f t="shared" si="28"/>
        <v>1</v>
      </c>
      <c r="O273">
        <f t="shared" si="29"/>
        <v>0</v>
      </c>
    </row>
    <row r="274" spans="1:15">
      <c r="A274" t="s">
        <v>451</v>
      </c>
      <c r="B274" t="s">
        <v>452</v>
      </c>
      <c r="C274" t="s">
        <v>190</v>
      </c>
      <c r="D274" t="s">
        <v>194</v>
      </c>
      <c r="E274" s="2">
        <v>43493.441666666666</v>
      </c>
      <c r="F274" s="33">
        <f t="shared" si="24"/>
        <v>2019</v>
      </c>
      <c r="G274" s="33">
        <f t="shared" si="25"/>
        <v>1</v>
      </c>
      <c r="H274" t="s">
        <v>150</v>
      </c>
      <c r="I274" t="s">
        <v>453</v>
      </c>
      <c r="J274" t="s">
        <v>624</v>
      </c>
      <c r="K274">
        <v>1.4</v>
      </c>
      <c r="L274">
        <f t="shared" si="26"/>
        <v>1.4</v>
      </c>
      <c r="M274">
        <f t="shared" si="27"/>
        <v>0</v>
      </c>
      <c r="N274" t="b">
        <f t="shared" si="28"/>
        <v>0</v>
      </c>
      <c r="O274">
        <f t="shared" si="29"/>
        <v>0</v>
      </c>
    </row>
    <row r="275" spans="1:15">
      <c r="A275" t="s">
        <v>451</v>
      </c>
      <c r="B275" t="s">
        <v>452</v>
      </c>
      <c r="C275" t="s">
        <v>190</v>
      </c>
      <c r="D275" t="s">
        <v>194</v>
      </c>
      <c r="E275" s="2">
        <v>43503.425000000003</v>
      </c>
      <c r="F275" s="33">
        <f t="shared" si="24"/>
        <v>2019</v>
      </c>
      <c r="G275" s="33">
        <f t="shared" si="25"/>
        <v>2</v>
      </c>
      <c r="H275" t="s">
        <v>150</v>
      </c>
      <c r="I275" t="s">
        <v>453</v>
      </c>
      <c r="J275" t="s">
        <v>624</v>
      </c>
      <c r="K275">
        <v>1.7</v>
      </c>
      <c r="L275">
        <f t="shared" si="26"/>
        <v>1.7</v>
      </c>
      <c r="M275">
        <f t="shared" si="27"/>
        <v>0</v>
      </c>
      <c r="N275" t="b">
        <f t="shared" si="28"/>
        <v>0</v>
      </c>
      <c r="O275">
        <f t="shared" si="29"/>
        <v>0</v>
      </c>
    </row>
    <row r="276" spans="1:15">
      <c r="A276" t="s">
        <v>451</v>
      </c>
      <c r="B276" t="s">
        <v>452</v>
      </c>
      <c r="C276" t="s">
        <v>190</v>
      </c>
      <c r="D276" t="s">
        <v>194</v>
      </c>
      <c r="E276" s="2">
        <v>43710.497916666667</v>
      </c>
      <c r="F276" s="33">
        <f t="shared" si="24"/>
        <v>2019</v>
      </c>
      <c r="G276" s="33">
        <f t="shared" si="25"/>
        <v>9</v>
      </c>
      <c r="H276" t="s">
        <v>150</v>
      </c>
      <c r="I276" t="s">
        <v>453</v>
      </c>
      <c r="J276" t="s">
        <v>624</v>
      </c>
      <c r="K276">
        <v>3.1</v>
      </c>
      <c r="L276">
        <f t="shared" si="26"/>
        <v>3.1</v>
      </c>
      <c r="M276">
        <f t="shared" si="27"/>
        <v>0</v>
      </c>
      <c r="N276" t="b">
        <f t="shared" si="28"/>
        <v>0</v>
      </c>
      <c r="O276">
        <f t="shared" si="29"/>
        <v>0</v>
      </c>
    </row>
    <row r="277" spans="1:15">
      <c r="A277" t="s">
        <v>451</v>
      </c>
      <c r="B277" t="s">
        <v>452</v>
      </c>
      <c r="C277" t="s">
        <v>190</v>
      </c>
      <c r="D277" t="s">
        <v>194</v>
      </c>
      <c r="E277" s="2">
        <v>43728.570138888892</v>
      </c>
      <c r="F277" s="33">
        <f t="shared" si="24"/>
        <v>2019</v>
      </c>
      <c r="G277" s="33">
        <f t="shared" si="25"/>
        <v>9</v>
      </c>
      <c r="H277" t="s">
        <v>150</v>
      </c>
      <c r="I277" t="s">
        <v>453</v>
      </c>
      <c r="J277" t="s">
        <v>624</v>
      </c>
      <c r="K277">
        <v>3.2</v>
      </c>
      <c r="L277">
        <f t="shared" si="26"/>
        <v>3.2</v>
      </c>
      <c r="M277">
        <f t="shared" si="27"/>
        <v>0</v>
      </c>
      <c r="N277" t="b">
        <f t="shared" si="28"/>
        <v>0</v>
      </c>
      <c r="O277">
        <f t="shared" si="29"/>
        <v>0</v>
      </c>
    </row>
    <row r="278" spans="1:15">
      <c r="A278" t="s">
        <v>451</v>
      </c>
      <c r="B278" t="s">
        <v>452</v>
      </c>
      <c r="C278" t="s">
        <v>190</v>
      </c>
      <c r="D278" t="s">
        <v>194</v>
      </c>
      <c r="E278" s="2">
        <v>43739.447222222225</v>
      </c>
      <c r="F278" s="33">
        <f t="shared" si="24"/>
        <v>2019</v>
      </c>
      <c r="G278" s="33">
        <f t="shared" si="25"/>
        <v>10</v>
      </c>
      <c r="H278" t="s">
        <v>150</v>
      </c>
      <c r="I278" t="s">
        <v>453</v>
      </c>
      <c r="J278" t="s">
        <v>624</v>
      </c>
      <c r="K278">
        <v>2.8</v>
      </c>
      <c r="L278">
        <f t="shared" si="26"/>
        <v>2.8</v>
      </c>
      <c r="M278">
        <f t="shared" si="27"/>
        <v>0</v>
      </c>
      <c r="N278" t="b">
        <f t="shared" si="28"/>
        <v>0</v>
      </c>
      <c r="O278">
        <f t="shared" si="29"/>
        <v>0</v>
      </c>
    </row>
    <row r="279" spans="1:15">
      <c r="A279" t="s">
        <v>451</v>
      </c>
      <c r="B279" t="s">
        <v>452</v>
      </c>
      <c r="C279" t="s">
        <v>190</v>
      </c>
      <c r="D279" t="s">
        <v>194</v>
      </c>
      <c r="E279" s="2">
        <v>43740.404861111114</v>
      </c>
      <c r="F279" s="33">
        <f t="shared" si="24"/>
        <v>2019</v>
      </c>
      <c r="G279" s="33">
        <f t="shared" si="25"/>
        <v>10</v>
      </c>
      <c r="H279" t="s">
        <v>150</v>
      </c>
      <c r="I279" t="s">
        <v>453</v>
      </c>
      <c r="J279" t="s">
        <v>624</v>
      </c>
      <c r="K279">
        <v>2.8</v>
      </c>
      <c r="L279">
        <f t="shared" si="26"/>
        <v>2.8</v>
      </c>
      <c r="M279">
        <f t="shared" si="27"/>
        <v>0</v>
      </c>
      <c r="N279" t="b">
        <f t="shared" si="28"/>
        <v>0</v>
      </c>
      <c r="O279">
        <f t="shared" si="29"/>
        <v>0</v>
      </c>
    </row>
    <row r="280" spans="1:15">
      <c r="A280" t="s">
        <v>451</v>
      </c>
      <c r="B280" t="s">
        <v>452</v>
      </c>
      <c r="C280" t="s">
        <v>190</v>
      </c>
      <c r="D280" t="s">
        <v>194</v>
      </c>
      <c r="E280" s="2">
        <v>43740.607638888891</v>
      </c>
      <c r="F280" s="33">
        <f t="shared" si="24"/>
        <v>2019</v>
      </c>
      <c r="G280" s="33">
        <f t="shared" si="25"/>
        <v>10</v>
      </c>
      <c r="H280" t="s">
        <v>150</v>
      </c>
      <c r="I280" t="s">
        <v>453</v>
      </c>
      <c r="J280" t="s">
        <v>596</v>
      </c>
      <c r="K280">
        <v>1</v>
      </c>
      <c r="L280">
        <f t="shared" si="26"/>
        <v>0.5</v>
      </c>
      <c r="M280">
        <f t="shared" si="27"/>
        <v>1</v>
      </c>
      <c r="N280" t="b">
        <f t="shared" si="28"/>
        <v>1</v>
      </c>
      <c r="O280">
        <f t="shared" si="29"/>
        <v>0</v>
      </c>
    </row>
    <row r="281" spans="1:15">
      <c r="A281" t="s">
        <v>451</v>
      </c>
      <c r="B281" t="s">
        <v>452</v>
      </c>
      <c r="C281" t="s">
        <v>190</v>
      </c>
      <c r="D281" t="s">
        <v>194</v>
      </c>
      <c r="E281" s="2">
        <v>43746.53402777778</v>
      </c>
      <c r="F281" s="33">
        <f t="shared" si="24"/>
        <v>2019</v>
      </c>
      <c r="G281" s="33">
        <f t="shared" si="25"/>
        <v>10</v>
      </c>
      <c r="H281" t="s">
        <v>150</v>
      </c>
      <c r="I281" t="s">
        <v>453</v>
      </c>
      <c r="J281" t="s">
        <v>596</v>
      </c>
      <c r="K281">
        <v>1</v>
      </c>
      <c r="L281">
        <f t="shared" si="26"/>
        <v>0.5</v>
      </c>
      <c r="M281">
        <f t="shared" si="27"/>
        <v>1</v>
      </c>
      <c r="N281" t="b">
        <f t="shared" si="28"/>
        <v>1</v>
      </c>
      <c r="O281">
        <f t="shared" si="29"/>
        <v>0</v>
      </c>
    </row>
    <row r="282" spans="1:15">
      <c r="A282" t="s">
        <v>451</v>
      </c>
      <c r="B282" t="s">
        <v>452</v>
      </c>
      <c r="C282" t="s">
        <v>190</v>
      </c>
      <c r="D282" t="s">
        <v>194</v>
      </c>
      <c r="E282" s="2">
        <v>43749.478472222225</v>
      </c>
      <c r="F282" s="33">
        <f t="shared" si="24"/>
        <v>2019</v>
      </c>
      <c r="G282" s="33">
        <f t="shared" si="25"/>
        <v>10</v>
      </c>
      <c r="H282" t="s">
        <v>150</v>
      </c>
      <c r="I282" t="s">
        <v>453</v>
      </c>
      <c r="J282" t="s">
        <v>624</v>
      </c>
      <c r="K282">
        <v>1</v>
      </c>
      <c r="L282">
        <f t="shared" si="26"/>
        <v>1</v>
      </c>
      <c r="M282">
        <f t="shared" si="27"/>
        <v>0</v>
      </c>
      <c r="N282" t="b">
        <f t="shared" si="28"/>
        <v>0</v>
      </c>
      <c r="O282">
        <f t="shared" si="29"/>
        <v>0</v>
      </c>
    </row>
    <row r="283" spans="1:15">
      <c r="A283" t="s">
        <v>451</v>
      </c>
      <c r="B283" t="s">
        <v>452</v>
      </c>
      <c r="C283" t="s">
        <v>190</v>
      </c>
      <c r="D283" t="s">
        <v>194</v>
      </c>
      <c r="E283" s="2">
        <v>43752.633333333331</v>
      </c>
      <c r="F283" s="33">
        <f t="shared" si="24"/>
        <v>2019</v>
      </c>
      <c r="G283" s="33">
        <f t="shared" si="25"/>
        <v>10</v>
      </c>
      <c r="H283" t="s">
        <v>150</v>
      </c>
      <c r="I283" t="s">
        <v>453</v>
      </c>
      <c r="J283" t="s">
        <v>596</v>
      </c>
      <c r="K283">
        <v>1</v>
      </c>
      <c r="L283">
        <f t="shared" si="26"/>
        <v>0.5</v>
      </c>
      <c r="M283">
        <f t="shared" si="27"/>
        <v>1</v>
      </c>
      <c r="N283" t="b">
        <f t="shared" si="28"/>
        <v>1</v>
      </c>
      <c r="O283">
        <f t="shared" si="29"/>
        <v>0</v>
      </c>
    </row>
    <row r="284" spans="1:15">
      <c r="A284" t="s">
        <v>451</v>
      </c>
      <c r="B284" t="s">
        <v>452</v>
      </c>
      <c r="C284" t="s">
        <v>190</v>
      </c>
      <c r="D284" t="s">
        <v>194</v>
      </c>
      <c r="E284" s="2">
        <v>43756.522222222222</v>
      </c>
      <c r="F284" s="33">
        <f t="shared" si="24"/>
        <v>2019</v>
      </c>
      <c r="G284" s="33">
        <f t="shared" si="25"/>
        <v>10</v>
      </c>
      <c r="H284" t="s">
        <v>150</v>
      </c>
      <c r="I284" t="s">
        <v>453</v>
      </c>
      <c r="J284" t="s">
        <v>624</v>
      </c>
      <c r="K284">
        <v>1.9</v>
      </c>
      <c r="L284">
        <f t="shared" si="26"/>
        <v>1.9</v>
      </c>
      <c r="M284">
        <f t="shared" si="27"/>
        <v>0</v>
      </c>
      <c r="N284" t="b">
        <f t="shared" si="28"/>
        <v>0</v>
      </c>
      <c r="O284">
        <f t="shared" si="29"/>
        <v>0</v>
      </c>
    </row>
    <row r="285" spans="1:15">
      <c r="A285" t="s">
        <v>451</v>
      </c>
      <c r="B285" t="s">
        <v>452</v>
      </c>
      <c r="C285" t="s">
        <v>190</v>
      </c>
      <c r="D285" t="s">
        <v>194</v>
      </c>
      <c r="E285" s="2">
        <v>43760.512499999997</v>
      </c>
      <c r="F285" s="33">
        <f t="shared" si="24"/>
        <v>2019</v>
      </c>
      <c r="G285" s="33">
        <f t="shared" si="25"/>
        <v>10</v>
      </c>
      <c r="H285" t="s">
        <v>150</v>
      </c>
      <c r="I285" t="s">
        <v>453</v>
      </c>
      <c r="J285" t="s">
        <v>596</v>
      </c>
      <c r="K285">
        <v>1</v>
      </c>
      <c r="L285">
        <f t="shared" si="26"/>
        <v>0.5</v>
      </c>
      <c r="M285">
        <f t="shared" si="27"/>
        <v>1</v>
      </c>
      <c r="N285" t="b">
        <f t="shared" si="28"/>
        <v>1</v>
      </c>
      <c r="O285">
        <f t="shared" si="29"/>
        <v>0</v>
      </c>
    </row>
    <row r="286" spans="1:15">
      <c r="A286" t="s">
        <v>451</v>
      </c>
      <c r="B286" t="s">
        <v>452</v>
      </c>
      <c r="C286" t="s">
        <v>190</v>
      </c>
      <c r="D286" t="s">
        <v>194</v>
      </c>
      <c r="E286" s="2">
        <v>43760.533333333333</v>
      </c>
      <c r="F286" s="33">
        <f t="shared" si="24"/>
        <v>2019</v>
      </c>
      <c r="G286" s="33">
        <f t="shared" si="25"/>
        <v>10</v>
      </c>
      <c r="H286" t="s">
        <v>150</v>
      </c>
      <c r="I286" t="s">
        <v>453</v>
      </c>
      <c r="J286" t="s">
        <v>596</v>
      </c>
      <c r="K286">
        <v>1</v>
      </c>
      <c r="L286">
        <f t="shared" si="26"/>
        <v>0.5</v>
      </c>
      <c r="M286">
        <f t="shared" si="27"/>
        <v>1</v>
      </c>
      <c r="N286" t="b">
        <f t="shared" si="28"/>
        <v>1</v>
      </c>
      <c r="O286">
        <f t="shared" si="29"/>
        <v>0</v>
      </c>
    </row>
    <row r="287" spans="1:15">
      <c r="A287" t="s">
        <v>451</v>
      </c>
      <c r="B287" t="s">
        <v>452</v>
      </c>
      <c r="C287" t="s">
        <v>190</v>
      </c>
      <c r="D287" t="s">
        <v>194</v>
      </c>
      <c r="E287" s="2">
        <v>43767.569444444445</v>
      </c>
      <c r="F287" s="33">
        <f t="shared" si="24"/>
        <v>2019</v>
      </c>
      <c r="G287" s="33">
        <f t="shared" si="25"/>
        <v>10</v>
      </c>
      <c r="H287" t="s">
        <v>150</v>
      </c>
      <c r="I287" t="s">
        <v>453</v>
      </c>
      <c r="J287" t="s">
        <v>596</v>
      </c>
      <c r="K287">
        <v>1</v>
      </c>
      <c r="L287">
        <f t="shared" si="26"/>
        <v>0.5</v>
      </c>
      <c r="M287">
        <f t="shared" si="27"/>
        <v>1</v>
      </c>
      <c r="N287" t="b">
        <f t="shared" si="28"/>
        <v>1</v>
      </c>
      <c r="O287">
        <f t="shared" si="29"/>
        <v>0</v>
      </c>
    </row>
    <row r="288" spans="1:15">
      <c r="A288" t="s">
        <v>451</v>
      </c>
      <c r="B288" t="s">
        <v>452</v>
      </c>
      <c r="C288" t="s">
        <v>190</v>
      </c>
      <c r="D288" t="s">
        <v>194</v>
      </c>
      <c r="E288" s="2">
        <v>43790.509722222225</v>
      </c>
      <c r="F288" s="33">
        <f t="shared" si="24"/>
        <v>2019</v>
      </c>
      <c r="G288" s="33">
        <f t="shared" si="25"/>
        <v>11</v>
      </c>
      <c r="H288" t="s">
        <v>150</v>
      </c>
      <c r="I288" t="s">
        <v>453</v>
      </c>
      <c r="J288" t="s">
        <v>596</v>
      </c>
      <c r="K288">
        <v>1</v>
      </c>
      <c r="L288">
        <f t="shared" si="26"/>
        <v>0.5</v>
      </c>
      <c r="M288">
        <f t="shared" si="27"/>
        <v>1</v>
      </c>
      <c r="N288" t="b">
        <f t="shared" si="28"/>
        <v>1</v>
      </c>
      <c r="O288">
        <f t="shared" si="29"/>
        <v>0</v>
      </c>
    </row>
    <row r="289" spans="1:15">
      <c r="A289" t="s">
        <v>451</v>
      </c>
      <c r="B289" t="s">
        <v>452</v>
      </c>
      <c r="C289" t="s">
        <v>190</v>
      </c>
      <c r="D289" t="s">
        <v>194</v>
      </c>
      <c r="E289" s="2">
        <v>43795.45416666667</v>
      </c>
      <c r="F289" s="33">
        <f t="shared" si="24"/>
        <v>2019</v>
      </c>
      <c r="G289" s="33">
        <f t="shared" si="25"/>
        <v>11</v>
      </c>
      <c r="H289" t="s">
        <v>150</v>
      </c>
      <c r="I289" t="s">
        <v>453</v>
      </c>
      <c r="J289" t="s">
        <v>596</v>
      </c>
      <c r="K289">
        <v>1</v>
      </c>
      <c r="L289">
        <f t="shared" si="26"/>
        <v>0.5</v>
      </c>
      <c r="M289">
        <f t="shared" si="27"/>
        <v>1</v>
      </c>
      <c r="N289" t="b">
        <f t="shared" si="28"/>
        <v>1</v>
      </c>
      <c r="O289">
        <f t="shared" si="29"/>
        <v>0</v>
      </c>
    </row>
    <row r="290" spans="1:15">
      <c r="A290" t="s">
        <v>451</v>
      </c>
      <c r="B290" t="s">
        <v>452</v>
      </c>
      <c r="C290" t="s">
        <v>190</v>
      </c>
      <c r="D290" t="s">
        <v>194</v>
      </c>
      <c r="E290" s="2">
        <v>43801.455555555556</v>
      </c>
      <c r="F290" s="33">
        <f t="shared" si="24"/>
        <v>2019</v>
      </c>
      <c r="G290" s="33">
        <f t="shared" si="25"/>
        <v>12</v>
      </c>
      <c r="H290" t="s">
        <v>150</v>
      </c>
      <c r="I290" t="s">
        <v>453</v>
      </c>
      <c r="J290" t="s">
        <v>596</v>
      </c>
      <c r="K290">
        <v>1</v>
      </c>
      <c r="L290">
        <f t="shared" si="26"/>
        <v>0.5</v>
      </c>
      <c r="M290">
        <f t="shared" si="27"/>
        <v>1</v>
      </c>
      <c r="N290" t="b">
        <f t="shared" si="28"/>
        <v>1</v>
      </c>
      <c r="O290">
        <f t="shared" si="29"/>
        <v>0</v>
      </c>
    </row>
    <row r="291" spans="1:15">
      <c r="A291" t="s">
        <v>451</v>
      </c>
      <c r="B291" t="s">
        <v>452</v>
      </c>
      <c r="C291" t="s">
        <v>190</v>
      </c>
      <c r="D291" t="s">
        <v>194</v>
      </c>
      <c r="E291" s="2">
        <v>43810.477083333331</v>
      </c>
      <c r="F291" s="33">
        <f t="shared" si="24"/>
        <v>2019</v>
      </c>
      <c r="G291" s="33">
        <f t="shared" si="25"/>
        <v>12</v>
      </c>
      <c r="H291" t="s">
        <v>150</v>
      </c>
      <c r="I291" t="s">
        <v>453</v>
      </c>
      <c r="J291" t="s">
        <v>596</v>
      </c>
      <c r="K291">
        <v>1</v>
      </c>
      <c r="L291">
        <f t="shared" si="26"/>
        <v>0.5</v>
      </c>
      <c r="M291">
        <f t="shared" si="27"/>
        <v>1</v>
      </c>
      <c r="N291" t="b">
        <f t="shared" si="28"/>
        <v>1</v>
      </c>
      <c r="O291">
        <f t="shared" si="29"/>
        <v>0</v>
      </c>
    </row>
    <row r="292" spans="1:15">
      <c r="A292" t="s">
        <v>451</v>
      </c>
      <c r="B292" t="s">
        <v>452</v>
      </c>
      <c r="C292" t="s">
        <v>190</v>
      </c>
      <c r="D292" t="s">
        <v>194</v>
      </c>
      <c r="E292" s="2">
        <v>43812.42083333333</v>
      </c>
      <c r="F292" s="33">
        <f t="shared" si="24"/>
        <v>2019</v>
      </c>
      <c r="G292" s="33">
        <f t="shared" si="25"/>
        <v>12</v>
      </c>
      <c r="H292" t="s">
        <v>150</v>
      </c>
      <c r="I292" t="s">
        <v>453</v>
      </c>
      <c r="J292" t="s">
        <v>596</v>
      </c>
      <c r="K292">
        <v>1</v>
      </c>
      <c r="L292">
        <f t="shared" si="26"/>
        <v>0.5</v>
      </c>
      <c r="M292">
        <f t="shared" si="27"/>
        <v>1</v>
      </c>
      <c r="N292" t="b">
        <f t="shared" si="28"/>
        <v>1</v>
      </c>
      <c r="O292">
        <f t="shared" si="29"/>
        <v>0</v>
      </c>
    </row>
    <row r="293" spans="1:15">
      <c r="A293" t="s">
        <v>451</v>
      </c>
      <c r="B293" t="s">
        <v>452</v>
      </c>
      <c r="C293" t="s">
        <v>190</v>
      </c>
      <c r="D293" t="s">
        <v>194</v>
      </c>
      <c r="E293" s="2">
        <v>43839.470833333333</v>
      </c>
      <c r="F293" s="33">
        <f t="shared" si="24"/>
        <v>2020</v>
      </c>
      <c r="G293" s="33">
        <f t="shared" si="25"/>
        <v>1</v>
      </c>
      <c r="H293" t="s">
        <v>150</v>
      </c>
      <c r="I293" t="s">
        <v>453</v>
      </c>
      <c r="J293" t="s">
        <v>596</v>
      </c>
      <c r="K293">
        <v>1</v>
      </c>
      <c r="L293">
        <f t="shared" si="26"/>
        <v>0.5</v>
      </c>
      <c r="M293">
        <f t="shared" si="27"/>
        <v>1</v>
      </c>
      <c r="N293" t="b">
        <f t="shared" si="28"/>
        <v>1</v>
      </c>
      <c r="O293">
        <f t="shared" si="29"/>
        <v>0</v>
      </c>
    </row>
    <row r="294" spans="1:15">
      <c r="A294" t="s">
        <v>451</v>
      </c>
      <c r="B294" t="s">
        <v>452</v>
      </c>
      <c r="C294" t="s">
        <v>190</v>
      </c>
      <c r="D294" t="s">
        <v>194</v>
      </c>
      <c r="E294" s="2">
        <v>43844.472916666666</v>
      </c>
      <c r="F294" s="33">
        <f t="shared" si="24"/>
        <v>2020</v>
      </c>
      <c r="G294" s="33">
        <f t="shared" si="25"/>
        <v>1</v>
      </c>
      <c r="H294" t="s">
        <v>150</v>
      </c>
      <c r="I294" t="s">
        <v>453</v>
      </c>
      <c r="J294" t="s">
        <v>596</v>
      </c>
      <c r="K294">
        <v>1</v>
      </c>
      <c r="L294">
        <f t="shared" si="26"/>
        <v>0.5</v>
      </c>
      <c r="M294">
        <f t="shared" si="27"/>
        <v>1</v>
      </c>
      <c r="N294" t="b">
        <f t="shared" si="28"/>
        <v>1</v>
      </c>
      <c r="O294">
        <f t="shared" si="29"/>
        <v>0</v>
      </c>
    </row>
    <row r="295" spans="1:15">
      <c r="A295" t="s">
        <v>451</v>
      </c>
      <c r="B295" t="s">
        <v>452</v>
      </c>
      <c r="C295" t="s">
        <v>190</v>
      </c>
      <c r="D295" t="s">
        <v>194</v>
      </c>
      <c r="E295" s="2">
        <v>43852.486111111109</v>
      </c>
      <c r="F295" s="33">
        <f t="shared" si="24"/>
        <v>2020</v>
      </c>
      <c r="G295" s="33">
        <f t="shared" si="25"/>
        <v>1</v>
      </c>
      <c r="H295" t="s">
        <v>150</v>
      </c>
      <c r="I295" t="s">
        <v>453</v>
      </c>
      <c r="J295" t="s">
        <v>596</v>
      </c>
      <c r="K295">
        <v>1</v>
      </c>
      <c r="L295">
        <f t="shared" si="26"/>
        <v>0.5</v>
      </c>
      <c r="M295">
        <f t="shared" si="27"/>
        <v>1</v>
      </c>
      <c r="N295" t="b">
        <f t="shared" si="28"/>
        <v>1</v>
      </c>
      <c r="O295">
        <f t="shared" si="29"/>
        <v>0</v>
      </c>
    </row>
    <row r="296" spans="1:15">
      <c r="A296" t="s">
        <v>451</v>
      </c>
      <c r="B296" t="s">
        <v>452</v>
      </c>
      <c r="C296" t="s">
        <v>190</v>
      </c>
      <c r="D296" t="s">
        <v>194</v>
      </c>
      <c r="E296" s="2">
        <v>43857.489583333336</v>
      </c>
      <c r="F296" s="33">
        <f t="shared" si="24"/>
        <v>2020</v>
      </c>
      <c r="G296" s="33">
        <f t="shared" si="25"/>
        <v>1</v>
      </c>
      <c r="H296" t="s">
        <v>150</v>
      </c>
      <c r="I296" t="s">
        <v>453</v>
      </c>
      <c r="J296" t="s">
        <v>596</v>
      </c>
      <c r="K296">
        <v>1</v>
      </c>
      <c r="L296">
        <f t="shared" si="26"/>
        <v>0.5</v>
      </c>
      <c r="M296">
        <f t="shared" si="27"/>
        <v>1</v>
      </c>
      <c r="N296" t="b">
        <f t="shared" si="28"/>
        <v>1</v>
      </c>
      <c r="O296">
        <f t="shared" si="29"/>
        <v>0</v>
      </c>
    </row>
    <row r="297" spans="1:15">
      <c r="A297" t="s">
        <v>451</v>
      </c>
      <c r="B297" t="s">
        <v>452</v>
      </c>
      <c r="C297" t="s">
        <v>190</v>
      </c>
      <c r="D297" t="s">
        <v>194</v>
      </c>
      <c r="E297" s="2">
        <v>43872.510416666664</v>
      </c>
      <c r="F297" s="33">
        <f t="shared" si="24"/>
        <v>2020</v>
      </c>
      <c r="G297" s="33">
        <f t="shared" si="25"/>
        <v>2</v>
      </c>
      <c r="H297" t="s">
        <v>150</v>
      </c>
      <c r="I297" t="s">
        <v>453</v>
      </c>
      <c r="J297" t="s">
        <v>596</v>
      </c>
      <c r="K297">
        <v>1</v>
      </c>
      <c r="L297">
        <f t="shared" si="26"/>
        <v>0.5</v>
      </c>
      <c r="M297">
        <f t="shared" si="27"/>
        <v>1</v>
      </c>
      <c r="N297" t="b">
        <f t="shared" si="28"/>
        <v>1</v>
      </c>
      <c r="O297">
        <f t="shared" si="29"/>
        <v>0</v>
      </c>
    </row>
    <row r="298" spans="1:15">
      <c r="A298" t="s">
        <v>451</v>
      </c>
      <c r="B298" t="s">
        <v>452</v>
      </c>
      <c r="C298" t="s">
        <v>190</v>
      </c>
      <c r="D298" t="s">
        <v>194</v>
      </c>
      <c r="E298" s="2">
        <v>44231.440972222219</v>
      </c>
      <c r="F298" s="33">
        <f t="shared" si="24"/>
        <v>2021</v>
      </c>
      <c r="G298" s="33">
        <f t="shared" si="25"/>
        <v>2</v>
      </c>
      <c r="H298" t="s">
        <v>150</v>
      </c>
      <c r="I298" t="s">
        <v>453</v>
      </c>
      <c r="J298" t="s">
        <v>596</v>
      </c>
      <c r="K298">
        <v>1</v>
      </c>
      <c r="L298">
        <f t="shared" si="26"/>
        <v>0.5</v>
      </c>
      <c r="M298">
        <f t="shared" si="27"/>
        <v>1</v>
      </c>
      <c r="N298" t="b">
        <f t="shared" si="28"/>
        <v>1</v>
      </c>
      <c r="O298">
        <f t="shared" si="29"/>
        <v>0</v>
      </c>
    </row>
    <row r="299" spans="1:15">
      <c r="A299" t="s">
        <v>451</v>
      </c>
      <c r="B299" t="s">
        <v>452</v>
      </c>
      <c r="C299" t="s">
        <v>190</v>
      </c>
      <c r="D299" t="s">
        <v>194</v>
      </c>
      <c r="E299" s="2">
        <v>44236.561805555553</v>
      </c>
      <c r="F299" s="33">
        <f t="shared" si="24"/>
        <v>2021</v>
      </c>
      <c r="G299" s="33">
        <f t="shared" si="25"/>
        <v>2</v>
      </c>
      <c r="H299" t="s">
        <v>150</v>
      </c>
      <c r="I299" t="s">
        <v>453</v>
      </c>
      <c r="J299" t="s">
        <v>596</v>
      </c>
      <c r="K299">
        <v>1</v>
      </c>
      <c r="L299">
        <f t="shared" si="26"/>
        <v>0.5</v>
      </c>
      <c r="M299">
        <f t="shared" si="27"/>
        <v>1</v>
      </c>
      <c r="N299" t="b">
        <f t="shared" si="28"/>
        <v>1</v>
      </c>
      <c r="O299">
        <f t="shared" si="29"/>
        <v>0</v>
      </c>
    </row>
    <row r="300" spans="1:15">
      <c r="A300" t="s">
        <v>451</v>
      </c>
      <c r="B300" t="s">
        <v>452</v>
      </c>
      <c r="C300" t="s">
        <v>190</v>
      </c>
      <c r="D300" t="s">
        <v>194</v>
      </c>
      <c r="E300" s="2">
        <v>44244.46597222222</v>
      </c>
      <c r="F300" s="33">
        <f t="shared" si="24"/>
        <v>2021</v>
      </c>
      <c r="G300" s="33">
        <f t="shared" si="25"/>
        <v>2</v>
      </c>
      <c r="H300" t="s">
        <v>150</v>
      </c>
      <c r="I300" t="s">
        <v>453</v>
      </c>
      <c r="J300" t="s">
        <v>596</v>
      </c>
      <c r="K300">
        <v>1</v>
      </c>
      <c r="L300">
        <f t="shared" si="26"/>
        <v>0.5</v>
      </c>
      <c r="M300">
        <f t="shared" si="27"/>
        <v>1</v>
      </c>
      <c r="N300" t="b">
        <f t="shared" si="28"/>
        <v>1</v>
      </c>
      <c r="O300">
        <f t="shared" si="29"/>
        <v>0</v>
      </c>
    </row>
    <row r="301" spans="1:15">
      <c r="A301" t="s">
        <v>451</v>
      </c>
      <c r="B301" t="s">
        <v>452</v>
      </c>
      <c r="C301" t="s">
        <v>190</v>
      </c>
      <c r="D301" t="s">
        <v>194</v>
      </c>
      <c r="E301" s="2">
        <v>44249.461805555555</v>
      </c>
      <c r="F301" s="33">
        <f t="shared" si="24"/>
        <v>2021</v>
      </c>
      <c r="G301" s="33">
        <f t="shared" si="25"/>
        <v>2</v>
      </c>
      <c r="H301" t="s">
        <v>150</v>
      </c>
      <c r="I301" t="s">
        <v>453</v>
      </c>
      <c r="J301" t="s">
        <v>596</v>
      </c>
      <c r="K301">
        <v>1</v>
      </c>
      <c r="L301">
        <f t="shared" si="26"/>
        <v>0.5</v>
      </c>
      <c r="M301">
        <f t="shared" si="27"/>
        <v>1</v>
      </c>
      <c r="N301" t="b">
        <f t="shared" si="28"/>
        <v>1</v>
      </c>
      <c r="O301">
        <f t="shared" si="29"/>
        <v>0</v>
      </c>
    </row>
    <row r="302" spans="1:15">
      <c r="A302" t="s">
        <v>451</v>
      </c>
      <c r="B302" t="s">
        <v>452</v>
      </c>
      <c r="C302" t="s">
        <v>190</v>
      </c>
      <c r="D302" t="s">
        <v>194</v>
      </c>
      <c r="E302" s="2">
        <v>44256.447222222225</v>
      </c>
      <c r="F302" s="33">
        <f t="shared" si="24"/>
        <v>2021</v>
      </c>
      <c r="G302" s="33">
        <f t="shared" si="25"/>
        <v>3</v>
      </c>
      <c r="H302" t="s">
        <v>150</v>
      </c>
      <c r="I302" t="s">
        <v>453</v>
      </c>
      <c r="J302" t="s">
        <v>596</v>
      </c>
      <c r="K302">
        <v>1</v>
      </c>
      <c r="L302">
        <f t="shared" si="26"/>
        <v>0.5</v>
      </c>
      <c r="M302">
        <f t="shared" si="27"/>
        <v>1</v>
      </c>
      <c r="N302" t="b">
        <f t="shared" si="28"/>
        <v>1</v>
      </c>
      <c r="O302">
        <f t="shared" si="29"/>
        <v>0</v>
      </c>
    </row>
    <row r="303" spans="1:15">
      <c r="A303" t="s">
        <v>451</v>
      </c>
      <c r="B303" t="s">
        <v>452</v>
      </c>
      <c r="C303" t="s">
        <v>190</v>
      </c>
      <c r="D303" t="s">
        <v>194</v>
      </c>
      <c r="E303" s="2">
        <v>44265.574305555558</v>
      </c>
      <c r="F303" s="33">
        <f t="shared" si="24"/>
        <v>2021</v>
      </c>
      <c r="G303" s="33">
        <f t="shared" si="25"/>
        <v>3</v>
      </c>
      <c r="H303" t="s">
        <v>150</v>
      </c>
      <c r="I303" t="s">
        <v>453</v>
      </c>
      <c r="J303" t="s">
        <v>596</v>
      </c>
      <c r="K303">
        <v>1</v>
      </c>
      <c r="L303">
        <f t="shared" si="26"/>
        <v>0.5</v>
      </c>
      <c r="M303">
        <f t="shared" si="27"/>
        <v>1</v>
      </c>
      <c r="N303" t="b">
        <f t="shared" si="28"/>
        <v>1</v>
      </c>
      <c r="O303">
        <f t="shared" si="29"/>
        <v>0</v>
      </c>
    </row>
    <row r="304" spans="1:15">
      <c r="A304" t="s">
        <v>451</v>
      </c>
      <c r="B304" t="s">
        <v>452</v>
      </c>
      <c r="C304" t="s">
        <v>190</v>
      </c>
      <c r="D304" t="s">
        <v>194</v>
      </c>
      <c r="E304" s="2">
        <v>44272.497916666667</v>
      </c>
      <c r="F304" s="33">
        <f t="shared" si="24"/>
        <v>2021</v>
      </c>
      <c r="G304" s="33">
        <f t="shared" si="25"/>
        <v>3</v>
      </c>
      <c r="H304" t="s">
        <v>150</v>
      </c>
      <c r="I304" t="s">
        <v>453</v>
      </c>
      <c r="J304" t="s">
        <v>596</v>
      </c>
      <c r="K304">
        <v>1</v>
      </c>
      <c r="L304">
        <f t="shared" si="26"/>
        <v>0.5</v>
      </c>
      <c r="M304">
        <f t="shared" si="27"/>
        <v>1</v>
      </c>
      <c r="N304" t="b">
        <f t="shared" si="28"/>
        <v>1</v>
      </c>
      <c r="O304">
        <f t="shared" si="29"/>
        <v>0</v>
      </c>
    </row>
    <row r="305" spans="1:15">
      <c r="A305" t="s">
        <v>451</v>
      </c>
      <c r="B305" t="s">
        <v>452</v>
      </c>
      <c r="C305" t="s">
        <v>190</v>
      </c>
      <c r="D305" t="s">
        <v>194</v>
      </c>
      <c r="E305" s="2">
        <v>44277.446527777778</v>
      </c>
      <c r="F305" s="33">
        <f t="shared" si="24"/>
        <v>2021</v>
      </c>
      <c r="G305" s="33">
        <f t="shared" si="25"/>
        <v>3</v>
      </c>
      <c r="H305" t="s">
        <v>150</v>
      </c>
      <c r="I305" t="s">
        <v>453</v>
      </c>
      <c r="J305" t="s">
        <v>624</v>
      </c>
      <c r="K305">
        <v>1.1000000000000001</v>
      </c>
      <c r="L305">
        <f t="shared" si="26"/>
        <v>1.1000000000000001</v>
      </c>
      <c r="M305">
        <f t="shared" si="27"/>
        <v>0</v>
      </c>
      <c r="N305" t="b">
        <f t="shared" si="28"/>
        <v>0</v>
      </c>
      <c r="O305">
        <f t="shared" si="29"/>
        <v>0</v>
      </c>
    </row>
    <row r="306" spans="1:15">
      <c r="A306" t="s">
        <v>451</v>
      </c>
      <c r="B306" t="s">
        <v>452</v>
      </c>
      <c r="C306" t="s">
        <v>190</v>
      </c>
      <c r="D306" t="s">
        <v>194</v>
      </c>
      <c r="E306" s="2">
        <v>44294.540972222225</v>
      </c>
      <c r="F306" s="33">
        <f t="shared" si="24"/>
        <v>2021</v>
      </c>
      <c r="G306" s="33">
        <f t="shared" si="25"/>
        <v>4</v>
      </c>
      <c r="H306" t="s">
        <v>150</v>
      </c>
      <c r="I306" t="s">
        <v>453</v>
      </c>
      <c r="J306" t="s">
        <v>596</v>
      </c>
      <c r="K306">
        <v>1</v>
      </c>
      <c r="L306">
        <f t="shared" si="26"/>
        <v>0.5</v>
      </c>
      <c r="M306">
        <f t="shared" si="27"/>
        <v>1</v>
      </c>
      <c r="N306" t="b">
        <f t="shared" si="28"/>
        <v>1</v>
      </c>
      <c r="O306">
        <f t="shared" si="29"/>
        <v>0</v>
      </c>
    </row>
    <row r="307" spans="1:15">
      <c r="A307" t="s">
        <v>451</v>
      </c>
      <c r="B307" t="s">
        <v>452</v>
      </c>
      <c r="C307" t="s">
        <v>190</v>
      </c>
      <c r="D307" t="s">
        <v>194</v>
      </c>
      <c r="E307" s="2">
        <v>44302.525000000001</v>
      </c>
      <c r="F307" s="33">
        <f t="shared" si="24"/>
        <v>2021</v>
      </c>
      <c r="G307" s="33">
        <f t="shared" si="25"/>
        <v>4</v>
      </c>
      <c r="H307" t="s">
        <v>150</v>
      </c>
      <c r="I307" t="s">
        <v>453</v>
      </c>
      <c r="J307" t="s">
        <v>624</v>
      </c>
      <c r="K307">
        <v>1.8</v>
      </c>
      <c r="L307">
        <f t="shared" si="26"/>
        <v>1.8</v>
      </c>
      <c r="M307">
        <f t="shared" si="27"/>
        <v>0</v>
      </c>
      <c r="N307" t="b">
        <f t="shared" si="28"/>
        <v>0</v>
      </c>
      <c r="O307">
        <f t="shared" si="29"/>
        <v>0</v>
      </c>
    </row>
    <row r="308" spans="1:15">
      <c r="A308" t="s">
        <v>451</v>
      </c>
      <c r="B308" t="s">
        <v>452</v>
      </c>
      <c r="C308" t="s">
        <v>190</v>
      </c>
      <c r="D308" t="s">
        <v>194</v>
      </c>
      <c r="E308" s="2">
        <v>44313.480555555558</v>
      </c>
      <c r="F308" s="33">
        <f t="shared" si="24"/>
        <v>2021</v>
      </c>
      <c r="G308" s="33">
        <f t="shared" si="25"/>
        <v>4</v>
      </c>
      <c r="H308" t="s">
        <v>150</v>
      </c>
      <c r="I308" t="s">
        <v>453</v>
      </c>
      <c r="J308" t="s">
        <v>624</v>
      </c>
      <c r="K308">
        <v>2.6</v>
      </c>
      <c r="L308">
        <f t="shared" si="26"/>
        <v>2.6</v>
      </c>
      <c r="M308">
        <f t="shared" si="27"/>
        <v>0</v>
      </c>
      <c r="N308" t="b">
        <f t="shared" si="28"/>
        <v>0</v>
      </c>
      <c r="O308">
        <f t="shared" si="29"/>
        <v>0</v>
      </c>
    </row>
    <row r="309" spans="1:15">
      <c r="A309" t="s">
        <v>451</v>
      </c>
      <c r="B309" t="s">
        <v>452</v>
      </c>
      <c r="C309" t="s">
        <v>190</v>
      </c>
      <c r="D309" t="s">
        <v>194</v>
      </c>
      <c r="E309" s="2">
        <v>44322.519444444442</v>
      </c>
      <c r="F309" s="33">
        <f t="shared" si="24"/>
        <v>2021</v>
      </c>
      <c r="G309" s="33">
        <f t="shared" si="25"/>
        <v>5</v>
      </c>
      <c r="H309" t="s">
        <v>150</v>
      </c>
      <c r="I309" t="s">
        <v>453</v>
      </c>
      <c r="J309" t="s">
        <v>624</v>
      </c>
      <c r="K309">
        <v>2.1</v>
      </c>
      <c r="L309">
        <f t="shared" si="26"/>
        <v>2.1</v>
      </c>
      <c r="M309">
        <f t="shared" si="27"/>
        <v>0</v>
      </c>
      <c r="N309" t="b">
        <f t="shared" si="28"/>
        <v>0</v>
      </c>
      <c r="O309">
        <f t="shared" si="29"/>
        <v>0</v>
      </c>
    </row>
    <row r="310" spans="1:15">
      <c r="A310" t="s">
        <v>451</v>
      </c>
      <c r="B310" t="s">
        <v>452</v>
      </c>
      <c r="C310" t="s">
        <v>190</v>
      </c>
      <c r="D310" t="s">
        <v>194</v>
      </c>
      <c r="E310" s="2">
        <v>44327.5</v>
      </c>
      <c r="F310" s="33">
        <f t="shared" si="24"/>
        <v>2021</v>
      </c>
      <c r="G310" s="33">
        <f t="shared" si="25"/>
        <v>5</v>
      </c>
      <c r="H310" t="s">
        <v>150</v>
      </c>
      <c r="I310" t="s">
        <v>453</v>
      </c>
      <c r="J310" t="s">
        <v>596</v>
      </c>
      <c r="K310">
        <v>1</v>
      </c>
      <c r="L310">
        <f t="shared" si="26"/>
        <v>0.5</v>
      </c>
      <c r="M310">
        <f t="shared" si="27"/>
        <v>1</v>
      </c>
      <c r="N310" t="b">
        <f t="shared" si="28"/>
        <v>1</v>
      </c>
      <c r="O310">
        <f t="shared" si="29"/>
        <v>0</v>
      </c>
    </row>
    <row r="311" spans="1:15">
      <c r="A311" t="s">
        <v>451</v>
      </c>
      <c r="B311" t="s">
        <v>452</v>
      </c>
      <c r="C311" t="s">
        <v>190</v>
      </c>
      <c r="D311" t="s">
        <v>194</v>
      </c>
      <c r="E311" s="2">
        <v>44336.555555555555</v>
      </c>
      <c r="F311" s="33">
        <f t="shared" si="24"/>
        <v>2021</v>
      </c>
      <c r="G311" s="33">
        <f t="shared" si="25"/>
        <v>5</v>
      </c>
      <c r="H311" t="s">
        <v>150</v>
      </c>
      <c r="I311" t="s">
        <v>453</v>
      </c>
      <c r="J311" t="s">
        <v>624</v>
      </c>
      <c r="K311">
        <v>1.4</v>
      </c>
      <c r="L311">
        <f t="shared" si="26"/>
        <v>1.4</v>
      </c>
      <c r="M311">
        <f t="shared" si="27"/>
        <v>0</v>
      </c>
      <c r="N311" t="b">
        <f t="shared" si="28"/>
        <v>0</v>
      </c>
      <c r="O311">
        <f t="shared" si="29"/>
        <v>0</v>
      </c>
    </row>
    <row r="312" spans="1:15">
      <c r="A312" t="s">
        <v>451</v>
      </c>
      <c r="B312" t="s">
        <v>452</v>
      </c>
      <c r="C312" t="s">
        <v>190</v>
      </c>
      <c r="D312" t="s">
        <v>194</v>
      </c>
      <c r="E312" s="2">
        <v>44340.46597222222</v>
      </c>
      <c r="F312" s="33">
        <f t="shared" si="24"/>
        <v>2021</v>
      </c>
      <c r="G312" s="33">
        <f t="shared" si="25"/>
        <v>5</v>
      </c>
      <c r="H312" t="s">
        <v>150</v>
      </c>
      <c r="I312" t="s">
        <v>453</v>
      </c>
      <c r="J312" t="s">
        <v>624</v>
      </c>
      <c r="K312">
        <v>2.2999999999999998</v>
      </c>
      <c r="L312">
        <f t="shared" si="26"/>
        <v>2.2999999999999998</v>
      </c>
      <c r="M312">
        <f t="shared" si="27"/>
        <v>0</v>
      </c>
      <c r="N312" t="b">
        <f t="shared" si="28"/>
        <v>0</v>
      </c>
      <c r="O312">
        <f t="shared" si="29"/>
        <v>0</v>
      </c>
    </row>
    <row r="313" spans="1:15">
      <c r="A313" t="s">
        <v>451</v>
      </c>
      <c r="B313" t="s">
        <v>452</v>
      </c>
      <c r="C313" t="s">
        <v>190</v>
      </c>
      <c r="D313" t="s">
        <v>194</v>
      </c>
      <c r="E313" s="2">
        <v>44351.527777777781</v>
      </c>
      <c r="F313" s="33">
        <f t="shared" si="24"/>
        <v>2021</v>
      </c>
      <c r="G313" s="33">
        <f t="shared" si="25"/>
        <v>6</v>
      </c>
      <c r="H313" t="s">
        <v>150</v>
      </c>
      <c r="I313" t="s">
        <v>453</v>
      </c>
      <c r="J313" t="s">
        <v>624</v>
      </c>
      <c r="K313">
        <v>1.8</v>
      </c>
      <c r="L313">
        <f t="shared" si="26"/>
        <v>1.8</v>
      </c>
      <c r="M313">
        <f t="shared" si="27"/>
        <v>0</v>
      </c>
      <c r="N313" t="b">
        <f t="shared" si="28"/>
        <v>0</v>
      </c>
      <c r="O313">
        <f t="shared" si="29"/>
        <v>0</v>
      </c>
    </row>
    <row r="314" spans="1:15">
      <c r="A314" t="s">
        <v>451</v>
      </c>
      <c r="B314" t="s">
        <v>452</v>
      </c>
      <c r="C314" t="s">
        <v>190</v>
      </c>
      <c r="D314" t="s">
        <v>194</v>
      </c>
      <c r="E314" s="2">
        <v>44358.572916666664</v>
      </c>
      <c r="F314" s="33">
        <f t="shared" si="24"/>
        <v>2021</v>
      </c>
      <c r="G314" s="33">
        <f t="shared" si="25"/>
        <v>6</v>
      </c>
      <c r="H314" t="s">
        <v>150</v>
      </c>
      <c r="I314" t="s">
        <v>453</v>
      </c>
      <c r="J314" t="s">
        <v>624</v>
      </c>
      <c r="K314">
        <v>4.8999999999999995</v>
      </c>
      <c r="L314">
        <f t="shared" si="26"/>
        <v>4.8999999999999995</v>
      </c>
      <c r="M314">
        <f t="shared" si="27"/>
        <v>0</v>
      </c>
      <c r="N314" t="b">
        <f t="shared" si="28"/>
        <v>0</v>
      </c>
      <c r="O314">
        <f t="shared" si="29"/>
        <v>0</v>
      </c>
    </row>
    <row r="315" spans="1:15">
      <c r="A315" t="s">
        <v>451</v>
      </c>
      <c r="B315" t="s">
        <v>452</v>
      </c>
      <c r="C315" t="s">
        <v>190</v>
      </c>
      <c r="D315" t="s">
        <v>194</v>
      </c>
      <c r="E315" s="2">
        <v>44362.466666666667</v>
      </c>
      <c r="F315" s="33">
        <f t="shared" si="24"/>
        <v>2021</v>
      </c>
      <c r="G315" s="33">
        <f t="shared" si="25"/>
        <v>6</v>
      </c>
      <c r="H315" t="s">
        <v>150</v>
      </c>
      <c r="I315" t="s">
        <v>453</v>
      </c>
      <c r="J315" t="s">
        <v>624</v>
      </c>
      <c r="K315">
        <v>4.5999999999999996</v>
      </c>
      <c r="L315">
        <f t="shared" si="26"/>
        <v>4.5999999999999996</v>
      </c>
      <c r="M315">
        <f t="shared" si="27"/>
        <v>0</v>
      </c>
      <c r="N315" t="b">
        <f t="shared" si="28"/>
        <v>0</v>
      </c>
      <c r="O315">
        <f t="shared" si="29"/>
        <v>0</v>
      </c>
    </row>
    <row r="316" spans="1:15">
      <c r="A316" t="s">
        <v>451</v>
      </c>
      <c r="B316" t="s">
        <v>452</v>
      </c>
      <c r="C316" t="s">
        <v>190</v>
      </c>
      <c r="D316" t="s">
        <v>194</v>
      </c>
      <c r="E316" s="2">
        <v>44369.645833333336</v>
      </c>
      <c r="F316" s="33">
        <f t="shared" si="24"/>
        <v>2021</v>
      </c>
      <c r="G316" s="33">
        <f t="shared" si="25"/>
        <v>6</v>
      </c>
      <c r="H316" t="s">
        <v>150</v>
      </c>
      <c r="I316" t="s">
        <v>453</v>
      </c>
      <c r="J316" t="s">
        <v>624</v>
      </c>
      <c r="K316">
        <v>2.7</v>
      </c>
      <c r="L316">
        <f t="shared" si="26"/>
        <v>2.7</v>
      </c>
      <c r="M316">
        <f t="shared" si="27"/>
        <v>0</v>
      </c>
      <c r="N316" t="b">
        <f t="shared" si="28"/>
        <v>0</v>
      </c>
      <c r="O316">
        <f t="shared" si="29"/>
        <v>0</v>
      </c>
    </row>
    <row r="317" spans="1:15">
      <c r="A317" t="s">
        <v>451</v>
      </c>
      <c r="B317" t="s">
        <v>452</v>
      </c>
      <c r="C317" t="s">
        <v>190</v>
      </c>
      <c r="D317" t="s">
        <v>194</v>
      </c>
      <c r="E317" s="2">
        <v>44378.625</v>
      </c>
      <c r="F317" s="33">
        <f t="shared" si="24"/>
        <v>2021</v>
      </c>
      <c r="G317" s="33">
        <f t="shared" si="25"/>
        <v>7</v>
      </c>
      <c r="H317" t="s">
        <v>150</v>
      </c>
      <c r="I317" t="s">
        <v>453</v>
      </c>
      <c r="J317" t="s">
        <v>624</v>
      </c>
      <c r="K317">
        <v>2.2999999999999998</v>
      </c>
      <c r="L317">
        <f t="shared" si="26"/>
        <v>2.2999999999999998</v>
      </c>
      <c r="M317">
        <f t="shared" si="27"/>
        <v>0</v>
      </c>
      <c r="N317" t="b">
        <f t="shared" si="28"/>
        <v>0</v>
      </c>
      <c r="O317">
        <f t="shared" si="29"/>
        <v>0</v>
      </c>
    </row>
    <row r="318" spans="1:15">
      <c r="A318" t="s">
        <v>451</v>
      </c>
      <c r="B318" t="s">
        <v>452</v>
      </c>
      <c r="C318" t="s">
        <v>190</v>
      </c>
      <c r="D318" t="s">
        <v>194</v>
      </c>
      <c r="E318" s="2">
        <v>44382.463888888888</v>
      </c>
      <c r="F318" s="33">
        <f t="shared" si="24"/>
        <v>2021</v>
      </c>
      <c r="G318" s="33">
        <f t="shared" si="25"/>
        <v>7</v>
      </c>
      <c r="H318" t="s">
        <v>150</v>
      </c>
      <c r="I318" t="s">
        <v>453</v>
      </c>
      <c r="J318" t="s">
        <v>624</v>
      </c>
      <c r="K318">
        <v>4.4000000000000004</v>
      </c>
      <c r="L318">
        <f t="shared" si="26"/>
        <v>4.4000000000000004</v>
      </c>
      <c r="M318">
        <f t="shared" si="27"/>
        <v>0</v>
      </c>
      <c r="N318" t="b">
        <f t="shared" si="28"/>
        <v>0</v>
      </c>
      <c r="O318">
        <f t="shared" si="29"/>
        <v>0</v>
      </c>
    </row>
    <row r="319" spans="1:15">
      <c r="A319" t="s">
        <v>451</v>
      </c>
      <c r="B319" t="s">
        <v>452</v>
      </c>
      <c r="C319" t="s">
        <v>190</v>
      </c>
      <c r="D319" t="s">
        <v>194</v>
      </c>
      <c r="E319" s="2">
        <v>44389.571527777778</v>
      </c>
      <c r="F319" s="33">
        <f t="shared" si="24"/>
        <v>2021</v>
      </c>
      <c r="G319" s="33">
        <f t="shared" si="25"/>
        <v>7</v>
      </c>
      <c r="H319" t="s">
        <v>150</v>
      </c>
      <c r="I319" t="s">
        <v>453</v>
      </c>
      <c r="J319" t="s">
        <v>596</v>
      </c>
      <c r="K319">
        <v>1</v>
      </c>
      <c r="L319">
        <f t="shared" si="26"/>
        <v>0.5</v>
      </c>
      <c r="M319">
        <f t="shared" si="27"/>
        <v>1</v>
      </c>
      <c r="N319" t="b">
        <f t="shared" si="28"/>
        <v>1</v>
      </c>
      <c r="O319">
        <f t="shared" si="29"/>
        <v>0</v>
      </c>
    </row>
    <row r="320" spans="1:15">
      <c r="A320" t="s">
        <v>451</v>
      </c>
      <c r="B320" t="s">
        <v>452</v>
      </c>
      <c r="C320" t="s">
        <v>190</v>
      </c>
      <c r="D320" t="s">
        <v>194</v>
      </c>
      <c r="E320" s="2">
        <v>44400.494444444441</v>
      </c>
      <c r="F320" s="33">
        <f t="shared" si="24"/>
        <v>2021</v>
      </c>
      <c r="G320" s="33">
        <f t="shared" si="25"/>
        <v>7</v>
      </c>
      <c r="H320" t="s">
        <v>150</v>
      </c>
      <c r="I320" t="s">
        <v>453</v>
      </c>
      <c r="J320" t="s">
        <v>624</v>
      </c>
      <c r="K320">
        <v>3.1</v>
      </c>
      <c r="L320">
        <f t="shared" si="26"/>
        <v>3.1</v>
      </c>
      <c r="M320">
        <f t="shared" si="27"/>
        <v>0</v>
      </c>
      <c r="N320" t="b">
        <f t="shared" si="28"/>
        <v>0</v>
      </c>
      <c r="O320">
        <f t="shared" si="29"/>
        <v>0</v>
      </c>
    </row>
    <row r="321" spans="1:15">
      <c r="A321" t="s">
        <v>451</v>
      </c>
      <c r="B321" t="s">
        <v>452</v>
      </c>
      <c r="C321" t="s">
        <v>190</v>
      </c>
      <c r="D321" t="s">
        <v>194</v>
      </c>
      <c r="E321" s="2">
        <v>44403.48333333333</v>
      </c>
      <c r="F321" s="33">
        <f t="shared" si="24"/>
        <v>2021</v>
      </c>
      <c r="G321" s="33">
        <f t="shared" si="25"/>
        <v>7</v>
      </c>
      <c r="H321" t="s">
        <v>150</v>
      </c>
      <c r="I321" t="s">
        <v>453</v>
      </c>
      <c r="J321" t="s">
        <v>624</v>
      </c>
      <c r="K321">
        <v>4.2</v>
      </c>
      <c r="L321">
        <f t="shared" si="26"/>
        <v>4.2</v>
      </c>
      <c r="M321">
        <f t="shared" si="27"/>
        <v>0</v>
      </c>
      <c r="N321" t="b">
        <f t="shared" si="28"/>
        <v>0</v>
      </c>
      <c r="O321">
        <f t="shared" si="29"/>
        <v>0</v>
      </c>
    </row>
    <row r="322" spans="1:15">
      <c r="A322" t="s">
        <v>451</v>
      </c>
      <c r="B322" t="s">
        <v>452</v>
      </c>
      <c r="C322" t="s">
        <v>190</v>
      </c>
      <c r="D322" t="s">
        <v>194</v>
      </c>
      <c r="E322" s="2">
        <v>44412.616666666669</v>
      </c>
      <c r="F322" s="33">
        <f t="shared" ref="F322:F385" si="30">YEAR(E322)</f>
        <v>2021</v>
      </c>
      <c r="G322" s="33">
        <f t="shared" ref="G322:G385" si="31">MONTH(E322)</f>
        <v>8</v>
      </c>
      <c r="H322" t="s">
        <v>150</v>
      </c>
      <c r="I322" t="s">
        <v>453</v>
      </c>
      <c r="J322" t="s">
        <v>624</v>
      </c>
      <c r="K322">
        <v>3</v>
      </c>
      <c r="L322">
        <f t="shared" ref="L322:L385" si="32">IF(J322="&lt;",K322/2,K322)</f>
        <v>3</v>
      </c>
      <c r="M322">
        <f t="shared" ref="M322:M385" si="33">IF(J322="&lt;",1,0)</f>
        <v>0</v>
      </c>
      <c r="N322" t="b">
        <f t="shared" ref="N322:N385" si="34">IF(J322="&lt;",TRUE,FALSE)</f>
        <v>0</v>
      </c>
      <c r="O322">
        <f t="shared" si="29"/>
        <v>0</v>
      </c>
    </row>
    <row r="323" spans="1:15">
      <c r="A323" t="s">
        <v>451</v>
      </c>
      <c r="B323" t="s">
        <v>452</v>
      </c>
      <c r="C323" t="s">
        <v>190</v>
      </c>
      <c r="D323" t="s">
        <v>194</v>
      </c>
      <c r="E323" s="2">
        <v>44419.595138888886</v>
      </c>
      <c r="F323" s="33">
        <f t="shared" si="30"/>
        <v>2021</v>
      </c>
      <c r="G323" s="33">
        <f t="shared" si="31"/>
        <v>8</v>
      </c>
      <c r="H323" t="s">
        <v>150</v>
      </c>
      <c r="I323" t="s">
        <v>453</v>
      </c>
      <c r="J323" t="s">
        <v>624</v>
      </c>
      <c r="K323">
        <v>3.3</v>
      </c>
      <c r="L323">
        <f t="shared" si="32"/>
        <v>3.3</v>
      </c>
      <c r="M323">
        <f t="shared" si="33"/>
        <v>0</v>
      </c>
      <c r="N323" t="b">
        <f t="shared" si="34"/>
        <v>0</v>
      </c>
      <c r="O323">
        <f t="shared" ref="O323:O386" si="35">IF(K323&gt;=57,1,0)</f>
        <v>0</v>
      </c>
    </row>
    <row r="324" spans="1:15">
      <c r="A324" t="s">
        <v>451</v>
      </c>
      <c r="B324" t="s">
        <v>452</v>
      </c>
      <c r="C324" t="s">
        <v>190</v>
      </c>
      <c r="D324" t="s">
        <v>194</v>
      </c>
      <c r="E324" s="2">
        <v>44504.595833333333</v>
      </c>
      <c r="F324" s="33">
        <f t="shared" si="30"/>
        <v>2021</v>
      </c>
      <c r="G324" s="33">
        <f t="shared" si="31"/>
        <v>11</v>
      </c>
      <c r="H324" t="s">
        <v>150</v>
      </c>
      <c r="I324" t="s">
        <v>453</v>
      </c>
      <c r="J324" t="s">
        <v>596</v>
      </c>
      <c r="K324">
        <v>1</v>
      </c>
      <c r="L324">
        <f t="shared" si="32"/>
        <v>0.5</v>
      </c>
      <c r="M324">
        <f t="shared" si="33"/>
        <v>1</v>
      </c>
      <c r="N324" t="b">
        <f t="shared" si="34"/>
        <v>1</v>
      </c>
      <c r="O324">
        <f t="shared" si="35"/>
        <v>0</v>
      </c>
    </row>
    <row r="325" spans="1:15">
      <c r="A325" t="s">
        <v>451</v>
      </c>
      <c r="B325" t="s">
        <v>452</v>
      </c>
      <c r="C325" t="s">
        <v>190</v>
      </c>
      <c r="D325" t="s">
        <v>194</v>
      </c>
      <c r="E325" s="2">
        <v>44509.614583333336</v>
      </c>
      <c r="F325" s="33">
        <f t="shared" si="30"/>
        <v>2021</v>
      </c>
      <c r="G325" s="33">
        <f t="shared" si="31"/>
        <v>11</v>
      </c>
      <c r="H325" t="s">
        <v>150</v>
      </c>
      <c r="I325" t="s">
        <v>453</v>
      </c>
      <c r="J325" t="s">
        <v>596</v>
      </c>
      <c r="K325">
        <v>1</v>
      </c>
      <c r="L325">
        <f t="shared" si="32"/>
        <v>0.5</v>
      </c>
      <c r="M325">
        <f t="shared" si="33"/>
        <v>1</v>
      </c>
      <c r="N325" t="b">
        <f t="shared" si="34"/>
        <v>1</v>
      </c>
      <c r="O325">
        <f t="shared" si="35"/>
        <v>0</v>
      </c>
    </row>
    <row r="326" spans="1:15">
      <c r="A326" t="s">
        <v>451</v>
      </c>
      <c r="B326" t="s">
        <v>452</v>
      </c>
      <c r="C326" t="s">
        <v>190</v>
      </c>
      <c r="D326" t="s">
        <v>194</v>
      </c>
      <c r="E326" s="2">
        <v>44518.445833333331</v>
      </c>
      <c r="F326" s="33">
        <f t="shared" si="30"/>
        <v>2021</v>
      </c>
      <c r="G326" s="33">
        <f t="shared" si="31"/>
        <v>11</v>
      </c>
      <c r="H326" t="s">
        <v>150</v>
      </c>
      <c r="I326" t="s">
        <v>453</v>
      </c>
      <c r="J326" t="s">
        <v>624</v>
      </c>
      <c r="K326">
        <v>1.8</v>
      </c>
      <c r="L326">
        <f t="shared" si="32"/>
        <v>1.8</v>
      </c>
      <c r="M326">
        <f t="shared" si="33"/>
        <v>0</v>
      </c>
      <c r="N326" t="b">
        <f t="shared" si="34"/>
        <v>0</v>
      </c>
      <c r="O326">
        <f t="shared" si="35"/>
        <v>0</v>
      </c>
    </row>
    <row r="327" spans="1:15">
      <c r="A327" t="s">
        <v>451</v>
      </c>
      <c r="B327" t="s">
        <v>452</v>
      </c>
      <c r="C327" t="s">
        <v>190</v>
      </c>
      <c r="D327" t="s">
        <v>194</v>
      </c>
      <c r="E327" s="2">
        <v>44524.452777777777</v>
      </c>
      <c r="F327" s="33">
        <f t="shared" si="30"/>
        <v>2021</v>
      </c>
      <c r="G327" s="33">
        <f t="shared" si="31"/>
        <v>11</v>
      </c>
      <c r="H327" t="s">
        <v>150</v>
      </c>
      <c r="I327" t="s">
        <v>453</v>
      </c>
      <c r="J327" t="s">
        <v>624</v>
      </c>
      <c r="K327">
        <v>1.8</v>
      </c>
      <c r="L327">
        <f t="shared" si="32"/>
        <v>1.8</v>
      </c>
      <c r="M327">
        <f t="shared" si="33"/>
        <v>0</v>
      </c>
      <c r="N327" t="b">
        <f t="shared" si="34"/>
        <v>0</v>
      </c>
      <c r="O327">
        <f t="shared" si="35"/>
        <v>0</v>
      </c>
    </row>
    <row r="328" spans="1:15">
      <c r="A328" t="s">
        <v>451</v>
      </c>
      <c r="B328" t="s">
        <v>452</v>
      </c>
      <c r="C328" t="s">
        <v>190</v>
      </c>
      <c r="D328" t="s">
        <v>194</v>
      </c>
      <c r="E328" s="2">
        <v>44533.479166666664</v>
      </c>
      <c r="F328" s="33">
        <f t="shared" si="30"/>
        <v>2021</v>
      </c>
      <c r="G328" s="33">
        <f t="shared" si="31"/>
        <v>12</v>
      </c>
      <c r="H328" t="s">
        <v>150</v>
      </c>
      <c r="I328" t="s">
        <v>453</v>
      </c>
      <c r="J328" t="s">
        <v>596</v>
      </c>
      <c r="K328">
        <v>1</v>
      </c>
      <c r="L328">
        <f t="shared" si="32"/>
        <v>0.5</v>
      </c>
      <c r="M328">
        <f t="shared" si="33"/>
        <v>1</v>
      </c>
      <c r="N328" t="b">
        <f t="shared" si="34"/>
        <v>1</v>
      </c>
      <c r="O328">
        <f t="shared" si="35"/>
        <v>0</v>
      </c>
    </row>
    <row r="329" spans="1:15">
      <c r="A329" t="s">
        <v>451</v>
      </c>
      <c r="B329" t="s">
        <v>452</v>
      </c>
      <c r="C329" t="s">
        <v>190</v>
      </c>
      <c r="D329" t="s">
        <v>194</v>
      </c>
      <c r="E329" s="2">
        <v>44538.499305555553</v>
      </c>
      <c r="F329" s="33">
        <f t="shared" si="30"/>
        <v>2021</v>
      </c>
      <c r="G329" s="33">
        <f t="shared" si="31"/>
        <v>12</v>
      </c>
      <c r="H329" t="s">
        <v>150</v>
      </c>
      <c r="I329" t="s">
        <v>453</v>
      </c>
      <c r="J329" t="s">
        <v>596</v>
      </c>
      <c r="K329">
        <v>1</v>
      </c>
      <c r="L329">
        <f t="shared" si="32"/>
        <v>0.5</v>
      </c>
      <c r="M329">
        <f t="shared" si="33"/>
        <v>1</v>
      </c>
      <c r="N329" t="b">
        <f t="shared" si="34"/>
        <v>1</v>
      </c>
      <c r="O329">
        <f t="shared" si="35"/>
        <v>0</v>
      </c>
    </row>
    <row r="330" spans="1:15">
      <c r="A330" t="s">
        <v>451</v>
      </c>
      <c r="B330" t="s">
        <v>452</v>
      </c>
      <c r="C330" t="s">
        <v>190</v>
      </c>
      <c r="D330" t="s">
        <v>194</v>
      </c>
      <c r="E330" s="2">
        <v>44547.51458333333</v>
      </c>
      <c r="F330" s="33">
        <f t="shared" si="30"/>
        <v>2021</v>
      </c>
      <c r="G330" s="33">
        <f t="shared" si="31"/>
        <v>12</v>
      </c>
      <c r="H330" t="s">
        <v>150</v>
      </c>
      <c r="I330" t="s">
        <v>453</v>
      </c>
      <c r="J330" t="s">
        <v>624</v>
      </c>
      <c r="K330">
        <v>1.6</v>
      </c>
      <c r="L330">
        <f t="shared" si="32"/>
        <v>1.6</v>
      </c>
      <c r="M330">
        <f t="shared" si="33"/>
        <v>0</v>
      </c>
      <c r="N330" t="b">
        <f t="shared" si="34"/>
        <v>0</v>
      </c>
      <c r="O330">
        <f t="shared" si="35"/>
        <v>0</v>
      </c>
    </row>
    <row r="331" spans="1:15">
      <c r="A331" t="s">
        <v>451</v>
      </c>
      <c r="B331" t="s">
        <v>452</v>
      </c>
      <c r="C331" t="s">
        <v>190</v>
      </c>
      <c r="D331" t="s">
        <v>194</v>
      </c>
      <c r="E331" s="2">
        <v>44568.49722222222</v>
      </c>
      <c r="F331" s="33">
        <f t="shared" si="30"/>
        <v>2022</v>
      </c>
      <c r="G331" s="33">
        <f t="shared" si="31"/>
        <v>1</v>
      </c>
      <c r="H331" t="s">
        <v>150</v>
      </c>
      <c r="I331" t="s">
        <v>453</v>
      </c>
      <c r="J331" t="s">
        <v>596</v>
      </c>
      <c r="K331">
        <v>1</v>
      </c>
      <c r="L331">
        <f t="shared" si="32"/>
        <v>0.5</v>
      </c>
      <c r="M331">
        <f t="shared" si="33"/>
        <v>1</v>
      </c>
      <c r="N331" t="b">
        <f t="shared" si="34"/>
        <v>1</v>
      </c>
      <c r="O331">
        <f t="shared" si="35"/>
        <v>0</v>
      </c>
    </row>
    <row r="332" spans="1:15">
      <c r="A332" t="s">
        <v>451</v>
      </c>
      <c r="B332" t="s">
        <v>452</v>
      </c>
      <c r="C332" t="s">
        <v>190</v>
      </c>
      <c r="D332" t="s">
        <v>194</v>
      </c>
      <c r="E332" s="2">
        <v>44579.481249999997</v>
      </c>
      <c r="F332" s="33">
        <f t="shared" si="30"/>
        <v>2022</v>
      </c>
      <c r="G332" s="33">
        <f t="shared" si="31"/>
        <v>1</v>
      </c>
      <c r="H332" t="s">
        <v>150</v>
      </c>
      <c r="I332" t="s">
        <v>453</v>
      </c>
      <c r="J332" t="s">
        <v>624</v>
      </c>
      <c r="K332">
        <v>0.8</v>
      </c>
      <c r="L332">
        <f t="shared" si="32"/>
        <v>0.8</v>
      </c>
      <c r="M332">
        <f t="shared" si="33"/>
        <v>0</v>
      </c>
      <c r="N332" t="b">
        <f t="shared" si="34"/>
        <v>0</v>
      </c>
      <c r="O332">
        <f t="shared" si="35"/>
        <v>0</v>
      </c>
    </row>
    <row r="333" spans="1:15">
      <c r="A333" t="s">
        <v>451</v>
      </c>
      <c r="B333" t="s">
        <v>452</v>
      </c>
      <c r="C333" t="s">
        <v>190</v>
      </c>
      <c r="D333" t="s">
        <v>194</v>
      </c>
      <c r="E333" s="2">
        <v>44585.486111111109</v>
      </c>
      <c r="F333" s="33">
        <f t="shared" si="30"/>
        <v>2022</v>
      </c>
      <c r="G333" s="33">
        <f t="shared" si="31"/>
        <v>1</v>
      </c>
      <c r="H333" t="s">
        <v>150</v>
      </c>
      <c r="I333" t="s">
        <v>453</v>
      </c>
      <c r="J333" t="s">
        <v>596</v>
      </c>
      <c r="K333">
        <v>1</v>
      </c>
      <c r="L333">
        <f t="shared" si="32"/>
        <v>0.5</v>
      </c>
      <c r="M333">
        <f t="shared" si="33"/>
        <v>1</v>
      </c>
      <c r="N333" t="b">
        <f t="shared" si="34"/>
        <v>1</v>
      </c>
      <c r="O333">
        <f t="shared" si="35"/>
        <v>0</v>
      </c>
    </row>
    <row r="334" spans="1:15">
      <c r="A334" t="s">
        <v>451</v>
      </c>
      <c r="B334" t="s">
        <v>452</v>
      </c>
      <c r="C334" t="s">
        <v>190</v>
      </c>
      <c r="D334" t="s">
        <v>194</v>
      </c>
      <c r="E334" s="2">
        <v>44596.531944444447</v>
      </c>
      <c r="F334" s="33">
        <f t="shared" si="30"/>
        <v>2022</v>
      </c>
      <c r="G334" s="33">
        <f t="shared" si="31"/>
        <v>2</v>
      </c>
      <c r="H334" t="s">
        <v>150</v>
      </c>
      <c r="I334" t="s">
        <v>453</v>
      </c>
      <c r="J334" t="s">
        <v>596</v>
      </c>
      <c r="K334">
        <v>1</v>
      </c>
      <c r="L334">
        <f t="shared" si="32"/>
        <v>0.5</v>
      </c>
      <c r="M334">
        <f t="shared" si="33"/>
        <v>1</v>
      </c>
      <c r="N334" t="b">
        <f t="shared" si="34"/>
        <v>1</v>
      </c>
      <c r="O334">
        <f t="shared" si="35"/>
        <v>0</v>
      </c>
    </row>
    <row r="335" spans="1:15">
      <c r="A335" t="s">
        <v>451</v>
      </c>
      <c r="B335" t="s">
        <v>452</v>
      </c>
      <c r="C335" t="s">
        <v>190</v>
      </c>
      <c r="D335" t="s">
        <v>194</v>
      </c>
      <c r="E335" s="2">
        <v>44600.456944444442</v>
      </c>
      <c r="F335" s="33">
        <f t="shared" si="30"/>
        <v>2022</v>
      </c>
      <c r="G335" s="33">
        <f t="shared" si="31"/>
        <v>2</v>
      </c>
      <c r="H335" t="s">
        <v>150</v>
      </c>
      <c r="I335" t="s">
        <v>453</v>
      </c>
      <c r="J335" t="s">
        <v>596</v>
      </c>
      <c r="K335">
        <v>1</v>
      </c>
      <c r="L335">
        <f t="shared" si="32"/>
        <v>0.5</v>
      </c>
      <c r="M335">
        <f t="shared" si="33"/>
        <v>1</v>
      </c>
      <c r="N335" t="b">
        <f t="shared" si="34"/>
        <v>1</v>
      </c>
      <c r="O335">
        <f t="shared" si="35"/>
        <v>0</v>
      </c>
    </row>
    <row r="336" spans="1:15">
      <c r="A336" t="s">
        <v>451</v>
      </c>
      <c r="B336" t="s">
        <v>452</v>
      </c>
      <c r="C336" t="s">
        <v>190</v>
      </c>
      <c r="D336" t="s">
        <v>194</v>
      </c>
      <c r="E336" s="2">
        <v>44607.493055555555</v>
      </c>
      <c r="F336" s="33">
        <f t="shared" si="30"/>
        <v>2022</v>
      </c>
      <c r="G336" s="33">
        <f t="shared" si="31"/>
        <v>2</v>
      </c>
      <c r="H336" t="s">
        <v>150</v>
      </c>
      <c r="I336" t="s">
        <v>453</v>
      </c>
      <c r="J336" t="s">
        <v>596</v>
      </c>
      <c r="K336">
        <v>1</v>
      </c>
      <c r="L336">
        <f t="shared" si="32"/>
        <v>0.5</v>
      </c>
      <c r="M336">
        <f t="shared" si="33"/>
        <v>1</v>
      </c>
      <c r="N336" t="b">
        <f t="shared" si="34"/>
        <v>1</v>
      </c>
      <c r="O336">
        <f t="shared" si="35"/>
        <v>0</v>
      </c>
    </row>
    <row r="337" spans="1:15">
      <c r="A337" t="s">
        <v>451</v>
      </c>
      <c r="B337" t="s">
        <v>452</v>
      </c>
      <c r="C337" t="s">
        <v>190</v>
      </c>
      <c r="D337" t="s">
        <v>194</v>
      </c>
      <c r="E337" s="2">
        <v>44616.510416666664</v>
      </c>
      <c r="F337" s="33">
        <f t="shared" si="30"/>
        <v>2022</v>
      </c>
      <c r="G337" s="33">
        <f t="shared" si="31"/>
        <v>2</v>
      </c>
      <c r="H337" t="s">
        <v>150</v>
      </c>
      <c r="I337" t="s">
        <v>453</v>
      </c>
      <c r="J337" t="s">
        <v>596</v>
      </c>
      <c r="K337">
        <v>1</v>
      </c>
      <c r="L337">
        <f t="shared" si="32"/>
        <v>0.5</v>
      </c>
      <c r="M337">
        <f t="shared" si="33"/>
        <v>1</v>
      </c>
      <c r="N337" t="b">
        <f t="shared" si="34"/>
        <v>1</v>
      </c>
      <c r="O337">
        <f t="shared" si="35"/>
        <v>0</v>
      </c>
    </row>
    <row r="338" spans="1:15">
      <c r="A338" t="s">
        <v>451</v>
      </c>
      <c r="B338" t="s">
        <v>452</v>
      </c>
      <c r="C338" t="s">
        <v>190</v>
      </c>
      <c r="D338" t="s">
        <v>194</v>
      </c>
      <c r="E338" s="2">
        <v>44623.545138888891</v>
      </c>
      <c r="F338" s="33">
        <f t="shared" si="30"/>
        <v>2022</v>
      </c>
      <c r="G338" s="33">
        <f t="shared" si="31"/>
        <v>3</v>
      </c>
      <c r="H338" t="s">
        <v>150</v>
      </c>
      <c r="I338" t="s">
        <v>453</v>
      </c>
      <c r="J338" t="s">
        <v>596</v>
      </c>
      <c r="K338">
        <v>1</v>
      </c>
      <c r="L338">
        <f t="shared" si="32"/>
        <v>0.5</v>
      </c>
      <c r="M338">
        <f t="shared" si="33"/>
        <v>1</v>
      </c>
      <c r="N338" t="b">
        <f t="shared" si="34"/>
        <v>1</v>
      </c>
      <c r="O338">
        <f t="shared" si="35"/>
        <v>0</v>
      </c>
    </row>
    <row r="339" spans="1:15">
      <c r="A339" t="s">
        <v>451</v>
      </c>
      <c r="B339" t="s">
        <v>452</v>
      </c>
      <c r="C339" t="s">
        <v>190</v>
      </c>
      <c r="D339" t="s">
        <v>194</v>
      </c>
      <c r="E339" s="2">
        <v>44627.569444444445</v>
      </c>
      <c r="F339" s="33">
        <f t="shared" si="30"/>
        <v>2022</v>
      </c>
      <c r="G339" s="33">
        <f t="shared" si="31"/>
        <v>3</v>
      </c>
      <c r="H339" t="s">
        <v>150</v>
      </c>
      <c r="I339" t="s">
        <v>453</v>
      </c>
      <c r="J339" t="s">
        <v>596</v>
      </c>
      <c r="K339">
        <v>1</v>
      </c>
      <c r="L339">
        <f t="shared" si="32"/>
        <v>0.5</v>
      </c>
      <c r="M339">
        <f t="shared" si="33"/>
        <v>1</v>
      </c>
      <c r="N339" t="b">
        <f t="shared" si="34"/>
        <v>1</v>
      </c>
      <c r="O339">
        <f t="shared" si="35"/>
        <v>0</v>
      </c>
    </row>
    <row r="340" spans="1:15">
      <c r="A340" t="s">
        <v>451</v>
      </c>
      <c r="B340" t="s">
        <v>452</v>
      </c>
      <c r="C340" t="s">
        <v>190</v>
      </c>
      <c r="D340" t="s">
        <v>194</v>
      </c>
      <c r="E340" s="2">
        <v>44634.478472222225</v>
      </c>
      <c r="F340" s="33">
        <f t="shared" si="30"/>
        <v>2022</v>
      </c>
      <c r="G340" s="33">
        <f t="shared" si="31"/>
        <v>3</v>
      </c>
      <c r="H340" t="s">
        <v>150</v>
      </c>
      <c r="I340" t="s">
        <v>453</v>
      </c>
      <c r="J340" t="s">
        <v>596</v>
      </c>
      <c r="K340">
        <v>1</v>
      </c>
      <c r="L340">
        <f t="shared" si="32"/>
        <v>0.5</v>
      </c>
      <c r="M340">
        <f t="shared" si="33"/>
        <v>1</v>
      </c>
      <c r="N340" t="b">
        <f t="shared" si="34"/>
        <v>1</v>
      </c>
      <c r="O340">
        <f t="shared" si="35"/>
        <v>0</v>
      </c>
    </row>
    <row r="341" spans="1:15">
      <c r="A341" t="s">
        <v>451</v>
      </c>
      <c r="B341" t="s">
        <v>452</v>
      </c>
      <c r="C341" t="s">
        <v>190</v>
      </c>
      <c r="D341" t="s">
        <v>194</v>
      </c>
      <c r="E341" s="2">
        <v>44644.440972222219</v>
      </c>
      <c r="F341" s="33">
        <f t="shared" si="30"/>
        <v>2022</v>
      </c>
      <c r="G341" s="33">
        <f t="shared" si="31"/>
        <v>3</v>
      </c>
      <c r="H341" t="s">
        <v>150</v>
      </c>
      <c r="I341" t="s">
        <v>453</v>
      </c>
      <c r="J341" t="s">
        <v>596</v>
      </c>
      <c r="K341">
        <v>1</v>
      </c>
      <c r="L341">
        <f t="shared" si="32"/>
        <v>0.5</v>
      </c>
      <c r="M341">
        <f t="shared" si="33"/>
        <v>1</v>
      </c>
      <c r="N341" t="b">
        <f t="shared" si="34"/>
        <v>1</v>
      </c>
      <c r="O341">
        <f t="shared" si="35"/>
        <v>0</v>
      </c>
    </row>
    <row r="342" spans="1:15">
      <c r="A342" t="s">
        <v>451</v>
      </c>
      <c r="B342" t="s">
        <v>452</v>
      </c>
      <c r="C342" t="s">
        <v>190</v>
      </c>
      <c r="D342" t="s">
        <v>194</v>
      </c>
      <c r="E342" s="2">
        <v>44648.501388888886</v>
      </c>
      <c r="F342" s="33">
        <f t="shared" si="30"/>
        <v>2022</v>
      </c>
      <c r="G342" s="33">
        <f t="shared" si="31"/>
        <v>3</v>
      </c>
      <c r="H342" t="s">
        <v>150</v>
      </c>
      <c r="I342" t="s">
        <v>453</v>
      </c>
      <c r="J342" t="s">
        <v>596</v>
      </c>
      <c r="K342">
        <v>1</v>
      </c>
      <c r="L342">
        <f t="shared" si="32"/>
        <v>0.5</v>
      </c>
      <c r="M342">
        <f t="shared" si="33"/>
        <v>1</v>
      </c>
      <c r="N342" t="b">
        <f t="shared" si="34"/>
        <v>1</v>
      </c>
      <c r="O342">
        <f t="shared" si="35"/>
        <v>0</v>
      </c>
    </row>
    <row r="343" spans="1:15">
      <c r="A343" t="s">
        <v>451</v>
      </c>
      <c r="B343" t="s">
        <v>452</v>
      </c>
      <c r="C343" t="s">
        <v>190</v>
      </c>
      <c r="D343" t="s">
        <v>194</v>
      </c>
      <c r="E343" s="2">
        <v>44659.568749999999</v>
      </c>
      <c r="F343" s="33">
        <f t="shared" si="30"/>
        <v>2022</v>
      </c>
      <c r="G343" s="33">
        <f t="shared" si="31"/>
        <v>4</v>
      </c>
      <c r="H343" t="s">
        <v>150</v>
      </c>
      <c r="I343" t="s">
        <v>453</v>
      </c>
      <c r="J343" t="s">
        <v>624</v>
      </c>
      <c r="K343">
        <v>1.4</v>
      </c>
      <c r="L343">
        <f t="shared" si="32"/>
        <v>1.4</v>
      </c>
      <c r="M343">
        <f t="shared" si="33"/>
        <v>0</v>
      </c>
      <c r="N343" t="b">
        <f t="shared" si="34"/>
        <v>0</v>
      </c>
      <c r="O343">
        <f t="shared" si="35"/>
        <v>0</v>
      </c>
    </row>
    <row r="344" spans="1:15">
      <c r="A344" t="s">
        <v>451</v>
      </c>
      <c r="B344" t="s">
        <v>452</v>
      </c>
      <c r="C344" t="s">
        <v>190</v>
      </c>
      <c r="D344" t="s">
        <v>194</v>
      </c>
      <c r="E344" s="2">
        <v>44690.506249999999</v>
      </c>
      <c r="F344" s="33">
        <f t="shared" si="30"/>
        <v>2022</v>
      </c>
      <c r="G344" s="33">
        <f t="shared" si="31"/>
        <v>5</v>
      </c>
      <c r="H344" t="s">
        <v>150</v>
      </c>
      <c r="I344" t="s">
        <v>453</v>
      </c>
      <c r="J344" t="s">
        <v>596</v>
      </c>
      <c r="K344">
        <v>1</v>
      </c>
      <c r="L344">
        <f t="shared" si="32"/>
        <v>0.5</v>
      </c>
      <c r="M344">
        <f t="shared" si="33"/>
        <v>1</v>
      </c>
      <c r="N344" t="b">
        <f t="shared" si="34"/>
        <v>1</v>
      </c>
      <c r="O344">
        <f t="shared" si="35"/>
        <v>0</v>
      </c>
    </row>
    <row r="345" spans="1:15">
      <c r="A345" t="s">
        <v>451</v>
      </c>
      <c r="B345" t="s">
        <v>452</v>
      </c>
      <c r="C345" t="s">
        <v>190</v>
      </c>
      <c r="D345" t="s">
        <v>194</v>
      </c>
      <c r="E345" s="2">
        <v>44706.565972222219</v>
      </c>
      <c r="F345" s="33">
        <f t="shared" si="30"/>
        <v>2022</v>
      </c>
      <c r="G345" s="33">
        <f t="shared" si="31"/>
        <v>5</v>
      </c>
      <c r="H345" t="s">
        <v>150</v>
      </c>
      <c r="I345" t="s">
        <v>453</v>
      </c>
      <c r="J345" t="s">
        <v>624</v>
      </c>
      <c r="K345">
        <v>26</v>
      </c>
      <c r="L345">
        <f t="shared" si="32"/>
        <v>26</v>
      </c>
      <c r="M345">
        <f t="shared" si="33"/>
        <v>0</v>
      </c>
      <c r="N345" t="b">
        <f t="shared" si="34"/>
        <v>0</v>
      </c>
      <c r="O345">
        <f t="shared" si="35"/>
        <v>0</v>
      </c>
    </row>
    <row r="346" spans="1:15">
      <c r="A346" t="s">
        <v>451</v>
      </c>
      <c r="B346" t="s">
        <v>452</v>
      </c>
      <c r="C346" t="s">
        <v>190</v>
      </c>
      <c r="D346" t="s">
        <v>194</v>
      </c>
      <c r="E346" s="2">
        <v>44718.497916666667</v>
      </c>
      <c r="F346" s="33">
        <f t="shared" si="30"/>
        <v>2022</v>
      </c>
      <c r="G346" s="33">
        <f t="shared" si="31"/>
        <v>6</v>
      </c>
      <c r="H346" t="s">
        <v>150</v>
      </c>
      <c r="I346" t="s">
        <v>453</v>
      </c>
      <c r="J346" t="s">
        <v>596</v>
      </c>
      <c r="K346">
        <v>1</v>
      </c>
      <c r="L346">
        <f t="shared" si="32"/>
        <v>0.5</v>
      </c>
      <c r="M346">
        <f t="shared" si="33"/>
        <v>1</v>
      </c>
      <c r="N346" t="b">
        <f t="shared" si="34"/>
        <v>1</v>
      </c>
      <c r="O346">
        <f t="shared" si="35"/>
        <v>0</v>
      </c>
    </row>
    <row r="347" spans="1:15">
      <c r="A347" t="s">
        <v>451</v>
      </c>
      <c r="B347" t="s">
        <v>452</v>
      </c>
      <c r="C347" t="s">
        <v>190</v>
      </c>
      <c r="D347" t="s">
        <v>194</v>
      </c>
      <c r="E347" s="2">
        <v>44729.481249999997</v>
      </c>
      <c r="F347" s="33">
        <f t="shared" si="30"/>
        <v>2022</v>
      </c>
      <c r="G347" s="33">
        <f t="shared" si="31"/>
        <v>6</v>
      </c>
      <c r="H347" t="s">
        <v>150</v>
      </c>
      <c r="I347" t="s">
        <v>453</v>
      </c>
      <c r="J347" t="s">
        <v>624</v>
      </c>
      <c r="K347">
        <v>1.8</v>
      </c>
      <c r="L347">
        <f t="shared" si="32"/>
        <v>1.8</v>
      </c>
      <c r="M347">
        <f t="shared" si="33"/>
        <v>0</v>
      </c>
      <c r="N347" t="b">
        <f t="shared" si="34"/>
        <v>0</v>
      </c>
      <c r="O347">
        <f t="shared" si="35"/>
        <v>0</v>
      </c>
    </row>
    <row r="348" spans="1:15">
      <c r="A348" t="s">
        <v>451</v>
      </c>
      <c r="B348" t="s">
        <v>452</v>
      </c>
      <c r="C348" t="s">
        <v>190</v>
      </c>
      <c r="D348" t="s">
        <v>194</v>
      </c>
      <c r="E348" s="2">
        <v>44734.543749999997</v>
      </c>
      <c r="F348" s="33">
        <f t="shared" si="30"/>
        <v>2022</v>
      </c>
      <c r="G348" s="33">
        <f t="shared" si="31"/>
        <v>6</v>
      </c>
      <c r="H348" t="s">
        <v>150</v>
      </c>
      <c r="I348" t="s">
        <v>453</v>
      </c>
      <c r="J348" t="s">
        <v>596</v>
      </c>
      <c r="K348">
        <v>1</v>
      </c>
      <c r="L348">
        <f t="shared" si="32"/>
        <v>0.5</v>
      </c>
      <c r="M348">
        <f t="shared" si="33"/>
        <v>1</v>
      </c>
      <c r="N348" t="b">
        <f t="shared" si="34"/>
        <v>1</v>
      </c>
      <c r="O348">
        <f t="shared" si="35"/>
        <v>0</v>
      </c>
    </row>
    <row r="349" spans="1:15">
      <c r="A349" t="s">
        <v>451</v>
      </c>
      <c r="B349" t="s">
        <v>452</v>
      </c>
      <c r="C349" t="s">
        <v>190</v>
      </c>
      <c r="D349" t="s">
        <v>194</v>
      </c>
      <c r="E349" s="2">
        <v>44741.532638888886</v>
      </c>
      <c r="F349" s="33">
        <f t="shared" si="30"/>
        <v>2022</v>
      </c>
      <c r="G349" s="33">
        <f t="shared" si="31"/>
        <v>6</v>
      </c>
      <c r="H349" t="s">
        <v>150</v>
      </c>
      <c r="I349" t="s">
        <v>453</v>
      </c>
      <c r="J349" t="s">
        <v>596</v>
      </c>
      <c r="K349">
        <v>1</v>
      </c>
      <c r="L349">
        <f t="shared" si="32"/>
        <v>0.5</v>
      </c>
      <c r="M349">
        <f t="shared" si="33"/>
        <v>1</v>
      </c>
      <c r="N349" t="b">
        <f t="shared" si="34"/>
        <v>1</v>
      </c>
      <c r="O349">
        <f t="shared" si="35"/>
        <v>0</v>
      </c>
    </row>
    <row r="350" spans="1:15">
      <c r="A350" t="s">
        <v>451</v>
      </c>
      <c r="B350" t="s">
        <v>452</v>
      </c>
      <c r="C350" t="s">
        <v>190</v>
      </c>
      <c r="D350" t="s">
        <v>194</v>
      </c>
      <c r="E350" s="2">
        <v>44750.529861111114</v>
      </c>
      <c r="F350" s="33">
        <f t="shared" si="30"/>
        <v>2022</v>
      </c>
      <c r="G350" s="33">
        <f t="shared" si="31"/>
        <v>7</v>
      </c>
      <c r="H350" t="s">
        <v>150</v>
      </c>
      <c r="I350" t="s">
        <v>453</v>
      </c>
      <c r="J350" t="s">
        <v>596</v>
      </c>
      <c r="K350">
        <v>1</v>
      </c>
      <c r="L350">
        <f t="shared" si="32"/>
        <v>0.5</v>
      </c>
      <c r="M350">
        <f t="shared" si="33"/>
        <v>1</v>
      </c>
      <c r="N350" t="b">
        <f t="shared" si="34"/>
        <v>1</v>
      </c>
      <c r="O350">
        <f t="shared" si="35"/>
        <v>0</v>
      </c>
    </row>
    <row r="351" spans="1:15">
      <c r="A351" t="s">
        <v>451</v>
      </c>
      <c r="B351" t="s">
        <v>452</v>
      </c>
      <c r="C351" t="s">
        <v>190</v>
      </c>
      <c r="D351" t="s">
        <v>194</v>
      </c>
      <c r="E351" s="2">
        <v>44757.542361111111</v>
      </c>
      <c r="F351" s="33">
        <f t="shared" si="30"/>
        <v>2022</v>
      </c>
      <c r="G351" s="33">
        <f t="shared" si="31"/>
        <v>7</v>
      </c>
      <c r="H351" t="s">
        <v>150</v>
      </c>
      <c r="I351" t="s">
        <v>453</v>
      </c>
      <c r="J351" t="s">
        <v>596</v>
      </c>
      <c r="K351">
        <v>1</v>
      </c>
      <c r="L351">
        <f t="shared" si="32"/>
        <v>0.5</v>
      </c>
      <c r="M351">
        <f t="shared" si="33"/>
        <v>1</v>
      </c>
      <c r="N351" t="b">
        <f t="shared" si="34"/>
        <v>1</v>
      </c>
      <c r="O351">
        <f t="shared" si="35"/>
        <v>0</v>
      </c>
    </row>
    <row r="352" spans="1:15">
      <c r="A352" t="s">
        <v>451</v>
      </c>
      <c r="B352" t="s">
        <v>452</v>
      </c>
      <c r="C352" t="s">
        <v>190</v>
      </c>
      <c r="D352" t="s">
        <v>194</v>
      </c>
      <c r="E352" s="2">
        <v>44764.498611111114</v>
      </c>
      <c r="F352" s="33">
        <f t="shared" si="30"/>
        <v>2022</v>
      </c>
      <c r="G352" s="33">
        <f t="shared" si="31"/>
        <v>7</v>
      </c>
      <c r="H352" t="s">
        <v>150</v>
      </c>
      <c r="I352" t="s">
        <v>453</v>
      </c>
      <c r="J352" t="s">
        <v>596</v>
      </c>
      <c r="K352">
        <v>1</v>
      </c>
      <c r="L352">
        <f t="shared" si="32"/>
        <v>0.5</v>
      </c>
      <c r="M352">
        <f t="shared" si="33"/>
        <v>1</v>
      </c>
      <c r="N352" t="b">
        <f t="shared" si="34"/>
        <v>1</v>
      </c>
      <c r="O352">
        <f t="shared" si="35"/>
        <v>0</v>
      </c>
    </row>
    <row r="353" spans="1:15">
      <c r="A353" t="s">
        <v>451</v>
      </c>
      <c r="B353" t="s">
        <v>452</v>
      </c>
      <c r="C353" t="s">
        <v>190</v>
      </c>
      <c r="D353" t="s">
        <v>194</v>
      </c>
      <c r="E353" s="2">
        <v>44768.636805555558</v>
      </c>
      <c r="F353" s="33">
        <f t="shared" si="30"/>
        <v>2022</v>
      </c>
      <c r="G353" s="33">
        <f t="shared" si="31"/>
        <v>7</v>
      </c>
      <c r="H353" t="s">
        <v>150</v>
      </c>
      <c r="I353" t="s">
        <v>453</v>
      </c>
      <c r="J353" t="s">
        <v>596</v>
      </c>
      <c r="K353">
        <v>1</v>
      </c>
      <c r="L353">
        <f t="shared" si="32"/>
        <v>0.5</v>
      </c>
      <c r="M353">
        <f t="shared" si="33"/>
        <v>1</v>
      </c>
      <c r="N353" t="b">
        <f t="shared" si="34"/>
        <v>1</v>
      </c>
      <c r="O353">
        <f t="shared" si="35"/>
        <v>0</v>
      </c>
    </row>
    <row r="354" spans="1:15">
      <c r="A354" t="s">
        <v>451</v>
      </c>
      <c r="B354" t="s">
        <v>452</v>
      </c>
      <c r="C354" t="s">
        <v>190</v>
      </c>
      <c r="D354" t="s">
        <v>194</v>
      </c>
      <c r="E354" s="2">
        <v>44778.65</v>
      </c>
      <c r="F354" s="33">
        <f t="shared" si="30"/>
        <v>2022</v>
      </c>
      <c r="G354" s="33">
        <f t="shared" si="31"/>
        <v>8</v>
      </c>
      <c r="H354" t="s">
        <v>150</v>
      </c>
      <c r="I354" t="s">
        <v>453</v>
      </c>
      <c r="J354" t="s">
        <v>596</v>
      </c>
      <c r="K354">
        <v>1</v>
      </c>
      <c r="L354">
        <f t="shared" si="32"/>
        <v>0.5</v>
      </c>
      <c r="M354">
        <f t="shared" si="33"/>
        <v>1</v>
      </c>
      <c r="N354" t="b">
        <f t="shared" si="34"/>
        <v>1</v>
      </c>
      <c r="O354">
        <f t="shared" si="35"/>
        <v>0</v>
      </c>
    </row>
    <row r="355" spans="1:15">
      <c r="A355" t="s">
        <v>451</v>
      </c>
      <c r="B355" t="s">
        <v>452</v>
      </c>
      <c r="C355" t="s">
        <v>190</v>
      </c>
      <c r="D355" t="s">
        <v>194</v>
      </c>
      <c r="E355" s="2">
        <v>44783.522916666669</v>
      </c>
      <c r="F355" s="33">
        <f t="shared" si="30"/>
        <v>2022</v>
      </c>
      <c r="G355" s="33">
        <f t="shared" si="31"/>
        <v>8</v>
      </c>
      <c r="H355" t="s">
        <v>150</v>
      </c>
      <c r="I355" t="s">
        <v>453</v>
      </c>
      <c r="J355" t="s">
        <v>624</v>
      </c>
      <c r="K355">
        <v>4.5999999999999996</v>
      </c>
      <c r="L355">
        <f t="shared" si="32"/>
        <v>4.5999999999999996</v>
      </c>
      <c r="M355">
        <f t="shared" si="33"/>
        <v>0</v>
      </c>
      <c r="N355" t="b">
        <f t="shared" si="34"/>
        <v>0</v>
      </c>
      <c r="O355">
        <f t="shared" si="35"/>
        <v>0</v>
      </c>
    </row>
    <row r="356" spans="1:15">
      <c r="A356" t="s">
        <v>451</v>
      </c>
      <c r="B356" t="s">
        <v>452</v>
      </c>
      <c r="C356" t="s">
        <v>190</v>
      </c>
      <c r="D356" t="s">
        <v>194</v>
      </c>
      <c r="E356" s="2">
        <v>44790.526388888888</v>
      </c>
      <c r="F356" s="33">
        <f t="shared" si="30"/>
        <v>2022</v>
      </c>
      <c r="G356" s="33">
        <f t="shared" si="31"/>
        <v>8</v>
      </c>
      <c r="H356" t="s">
        <v>150</v>
      </c>
      <c r="I356" t="s">
        <v>453</v>
      </c>
      <c r="J356" t="s">
        <v>596</v>
      </c>
      <c r="K356">
        <v>1</v>
      </c>
      <c r="L356">
        <f t="shared" si="32"/>
        <v>0.5</v>
      </c>
      <c r="M356">
        <f t="shared" si="33"/>
        <v>1</v>
      </c>
      <c r="N356" t="b">
        <f t="shared" si="34"/>
        <v>1</v>
      </c>
      <c r="O356">
        <f t="shared" si="35"/>
        <v>0</v>
      </c>
    </row>
    <row r="357" spans="1:15">
      <c r="A357" t="s">
        <v>451</v>
      </c>
      <c r="B357" t="s">
        <v>452</v>
      </c>
      <c r="C357" t="s">
        <v>190</v>
      </c>
      <c r="D357" t="s">
        <v>194</v>
      </c>
      <c r="E357" s="2">
        <v>44795.521527777775</v>
      </c>
      <c r="F357" s="33">
        <f t="shared" si="30"/>
        <v>2022</v>
      </c>
      <c r="G357" s="33">
        <f t="shared" si="31"/>
        <v>8</v>
      </c>
      <c r="H357" t="s">
        <v>150</v>
      </c>
      <c r="I357" t="s">
        <v>453</v>
      </c>
      <c r="J357" t="s">
        <v>596</v>
      </c>
      <c r="K357">
        <v>1</v>
      </c>
      <c r="L357">
        <f t="shared" si="32"/>
        <v>0.5</v>
      </c>
      <c r="M357">
        <f t="shared" si="33"/>
        <v>1</v>
      </c>
      <c r="N357" t="b">
        <f t="shared" si="34"/>
        <v>1</v>
      </c>
      <c r="O357">
        <f t="shared" si="35"/>
        <v>0</v>
      </c>
    </row>
    <row r="358" spans="1:15">
      <c r="A358" t="s">
        <v>451</v>
      </c>
      <c r="B358" t="s">
        <v>452</v>
      </c>
      <c r="C358" t="s">
        <v>190</v>
      </c>
      <c r="D358" t="s">
        <v>194</v>
      </c>
      <c r="E358" s="2">
        <v>44803.572222222225</v>
      </c>
      <c r="F358" s="33">
        <f t="shared" si="30"/>
        <v>2022</v>
      </c>
      <c r="G358" s="33">
        <f t="shared" si="31"/>
        <v>8</v>
      </c>
      <c r="H358" t="s">
        <v>150</v>
      </c>
      <c r="I358" t="s">
        <v>453</v>
      </c>
      <c r="J358" t="s">
        <v>624</v>
      </c>
      <c r="K358">
        <v>4.2</v>
      </c>
      <c r="L358">
        <f t="shared" si="32"/>
        <v>4.2</v>
      </c>
      <c r="M358">
        <f t="shared" si="33"/>
        <v>0</v>
      </c>
      <c r="N358" t="b">
        <f t="shared" si="34"/>
        <v>0</v>
      </c>
      <c r="O358">
        <f t="shared" si="35"/>
        <v>0</v>
      </c>
    </row>
    <row r="359" spans="1:15">
      <c r="A359" t="s">
        <v>451</v>
      </c>
      <c r="B359" t="s">
        <v>452</v>
      </c>
      <c r="C359" t="s">
        <v>190</v>
      </c>
      <c r="D359" t="s">
        <v>194</v>
      </c>
      <c r="E359" s="2">
        <v>44809.595138888886</v>
      </c>
      <c r="F359" s="33">
        <f t="shared" si="30"/>
        <v>2022</v>
      </c>
      <c r="G359" s="33">
        <f t="shared" si="31"/>
        <v>9</v>
      </c>
      <c r="H359" t="s">
        <v>150</v>
      </c>
      <c r="I359" t="s">
        <v>453</v>
      </c>
      <c r="J359" t="s">
        <v>624</v>
      </c>
      <c r="K359">
        <v>3.2</v>
      </c>
      <c r="L359">
        <f t="shared" si="32"/>
        <v>3.2</v>
      </c>
      <c r="M359">
        <f t="shared" si="33"/>
        <v>0</v>
      </c>
      <c r="N359" t="b">
        <f t="shared" si="34"/>
        <v>0</v>
      </c>
      <c r="O359">
        <f t="shared" si="35"/>
        <v>0</v>
      </c>
    </row>
    <row r="360" spans="1:15">
      <c r="A360" t="s">
        <v>451</v>
      </c>
      <c r="B360" t="s">
        <v>452</v>
      </c>
      <c r="C360" t="s">
        <v>190</v>
      </c>
      <c r="D360" t="s">
        <v>194</v>
      </c>
      <c r="E360" s="2">
        <v>44817.536805555559</v>
      </c>
      <c r="F360" s="33">
        <f t="shared" si="30"/>
        <v>2022</v>
      </c>
      <c r="G360" s="33">
        <f t="shared" si="31"/>
        <v>9</v>
      </c>
      <c r="H360" t="s">
        <v>150</v>
      </c>
      <c r="I360" t="s">
        <v>453</v>
      </c>
      <c r="J360" t="s">
        <v>596</v>
      </c>
      <c r="K360">
        <v>1</v>
      </c>
      <c r="L360">
        <f t="shared" si="32"/>
        <v>0.5</v>
      </c>
      <c r="M360">
        <f t="shared" si="33"/>
        <v>1</v>
      </c>
      <c r="N360" t="b">
        <f t="shared" si="34"/>
        <v>1</v>
      </c>
      <c r="O360">
        <f t="shared" si="35"/>
        <v>0</v>
      </c>
    </row>
    <row r="361" spans="1:15">
      <c r="A361" t="s">
        <v>451</v>
      </c>
      <c r="B361" t="s">
        <v>452</v>
      </c>
      <c r="C361" t="s">
        <v>190</v>
      </c>
      <c r="D361" t="s">
        <v>194</v>
      </c>
      <c r="E361" s="2">
        <v>44824.535416666666</v>
      </c>
      <c r="F361" s="33">
        <f t="shared" si="30"/>
        <v>2022</v>
      </c>
      <c r="G361" s="33">
        <f t="shared" si="31"/>
        <v>9</v>
      </c>
      <c r="H361" t="s">
        <v>150</v>
      </c>
      <c r="I361" t="s">
        <v>453</v>
      </c>
      <c r="J361" t="s">
        <v>624</v>
      </c>
      <c r="K361">
        <v>2.8</v>
      </c>
      <c r="L361">
        <f t="shared" si="32"/>
        <v>2.8</v>
      </c>
      <c r="M361">
        <f t="shared" si="33"/>
        <v>0</v>
      </c>
      <c r="N361" t="b">
        <f t="shared" si="34"/>
        <v>0</v>
      </c>
      <c r="O361">
        <f t="shared" si="35"/>
        <v>0</v>
      </c>
    </row>
    <row r="362" spans="1:15">
      <c r="A362" t="s">
        <v>451</v>
      </c>
      <c r="B362" t="s">
        <v>452</v>
      </c>
      <c r="C362" t="s">
        <v>190</v>
      </c>
      <c r="D362" t="s">
        <v>194</v>
      </c>
      <c r="E362" s="2">
        <v>44831.538194444445</v>
      </c>
      <c r="F362" s="33">
        <f t="shared" si="30"/>
        <v>2022</v>
      </c>
      <c r="G362" s="33">
        <f t="shared" si="31"/>
        <v>9</v>
      </c>
      <c r="H362" t="s">
        <v>150</v>
      </c>
      <c r="I362" t="s">
        <v>453</v>
      </c>
      <c r="J362" t="s">
        <v>624</v>
      </c>
      <c r="K362">
        <v>3</v>
      </c>
      <c r="L362">
        <f t="shared" si="32"/>
        <v>3</v>
      </c>
      <c r="M362">
        <f t="shared" si="33"/>
        <v>0</v>
      </c>
      <c r="N362" t="b">
        <f t="shared" si="34"/>
        <v>0</v>
      </c>
      <c r="O362">
        <f t="shared" si="35"/>
        <v>0</v>
      </c>
    </row>
    <row r="363" spans="1:15">
      <c r="A363" t="s">
        <v>451</v>
      </c>
      <c r="B363" t="s">
        <v>452</v>
      </c>
      <c r="C363" t="s">
        <v>190</v>
      </c>
      <c r="D363" t="s">
        <v>194</v>
      </c>
      <c r="E363" s="2">
        <v>44840.536111111112</v>
      </c>
      <c r="F363" s="33">
        <f t="shared" si="30"/>
        <v>2022</v>
      </c>
      <c r="G363" s="33">
        <f t="shared" si="31"/>
        <v>10</v>
      </c>
      <c r="H363" t="s">
        <v>150</v>
      </c>
      <c r="I363" t="s">
        <v>453</v>
      </c>
      <c r="J363" t="s">
        <v>596</v>
      </c>
      <c r="K363">
        <v>1</v>
      </c>
      <c r="L363">
        <f t="shared" si="32"/>
        <v>0.5</v>
      </c>
      <c r="M363">
        <f t="shared" si="33"/>
        <v>1</v>
      </c>
      <c r="N363" t="b">
        <f t="shared" si="34"/>
        <v>1</v>
      </c>
      <c r="O363">
        <f t="shared" si="35"/>
        <v>0</v>
      </c>
    </row>
    <row r="364" spans="1:15">
      <c r="A364" t="s">
        <v>451</v>
      </c>
      <c r="B364" t="s">
        <v>452</v>
      </c>
      <c r="C364" t="s">
        <v>190</v>
      </c>
      <c r="D364" t="s">
        <v>194</v>
      </c>
      <c r="E364" s="2">
        <v>44845.474999999999</v>
      </c>
      <c r="F364" s="33">
        <f t="shared" si="30"/>
        <v>2022</v>
      </c>
      <c r="G364" s="33">
        <f t="shared" si="31"/>
        <v>10</v>
      </c>
      <c r="H364" t="s">
        <v>150</v>
      </c>
      <c r="I364" t="s">
        <v>453</v>
      </c>
      <c r="J364" t="s">
        <v>596</v>
      </c>
      <c r="K364">
        <v>1</v>
      </c>
      <c r="L364">
        <f t="shared" si="32"/>
        <v>0.5</v>
      </c>
      <c r="M364">
        <f t="shared" si="33"/>
        <v>1</v>
      </c>
      <c r="N364" t="b">
        <f t="shared" si="34"/>
        <v>1</v>
      </c>
      <c r="O364">
        <f t="shared" si="35"/>
        <v>0</v>
      </c>
    </row>
    <row r="365" spans="1:15">
      <c r="A365" t="s">
        <v>451</v>
      </c>
      <c r="B365" t="s">
        <v>452</v>
      </c>
      <c r="C365" t="s">
        <v>190</v>
      </c>
      <c r="D365" t="s">
        <v>194</v>
      </c>
      <c r="E365" s="2">
        <v>44853.709027777775</v>
      </c>
      <c r="F365" s="33">
        <f t="shared" si="30"/>
        <v>2022</v>
      </c>
      <c r="G365" s="33">
        <f t="shared" si="31"/>
        <v>10</v>
      </c>
      <c r="H365" t="s">
        <v>150</v>
      </c>
      <c r="I365" t="s">
        <v>453</v>
      </c>
      <c r="J365" t="s">
        <v>596</v>
      </c>
      <c r="K365">
        <v>1</v>
      </c>
      <c r="L365">
        <f t="shared" si="32"/>
        <v>0.5</v>
      </c>
      <c r="M365">
        <f t="shared" si="33"/>
        <v>1</v>
      </c>
      <c r="N365" t="b">
        <f t="shared" si="34"/>
        <v>1</v>
      </c>
      <c r="O365">
        <f t="shared" si="35"/>
        <v>0</v>
      </c>
    </row>
    <row r="366" spans="1:15">
      <c r="A366" t="s">
        <v>451</v>
      </c>
      <c r="B366" t="s">
        <v>452</v>
      </c>
      <c r="C366" t="s">
        <v>190</v>
      </c>
      <c r="D366" t="s">
        <v>194</v>
      </c>
      <c r="E366" s="2">
        <v>44859.534722222219</v>
      </c>
      <c r="F366" s="33">
        <f t="shared" si="30"/>
        <v>2022</v>
      </c>
      <c r="G366" s="33">
        <f t="shared" si="31"/>
        <v>10</v>
      </c>
      <c r="H366" t="s">
        <v>150</v>
      </c>
      <c r="I366" t="s">
        <v>453</v>
      </c>
      <c r="J366" t="s">
        <v>596</v>
      </c>
      <c r="K366">
        <v>1</v>
      </c>
      <c r="L366">
        <f t="shared" si="32"/>
        <v>0.5</v>
      </c>
      <c r="M366">
        <f t="shared" si="33"/>
        <v>1</v>
      </c>
      <c r="N366" t="b">
        <f t="shared" si="34"/>
        <v>1</v>
      </c>
      <c r="O366">
        <f t="shared" si="35"/>
        <v>0</v>
      </c>
    </row>
    <row r="367" spans="1:15">
      <c r="A367" t="s">
        <v>451</v>
      </c>
      <c r="B367" t="s">
        <v>452</v>
      </c>
      <c r="C367" t="s">
        <v>190</v>
      </c>
      <c r="D367" t="s">
        <v>194</v>
      </c>
      <c r="E367" s="2">
        <v>44867.543749999997</v>
      </c>
      <c r="F367" s="33">
        <f t="shared" si="30"/>
        <v>2022</v>
      </c>
      <c r="G367" s="33">
        <f t="shared" si="31"/>
        <v>11</v>
      </c>
      <c r="H367" t="s">
        <v>150</v>
      </c>
      <c r="I367" t="s">
        <v>453</v>
      </c>
      <c r="J367" t="s">
        <v>596</v>
      </c>
      <c r="K367">
        <v>1</v>
      </c>
      <c r="L367">
        <f t="shared" si="32"/>
        <v>0.5</v>
      </c>
      <c r="M367">
        <f t="shared" si="33"/>
        <v>1</v>
      </c>
      <c r="N367" t="b">
        <f t="shared" si="34"/>
        <v>1</v>
      </c>
      <c r="O367">
        <f t="shared" si="35"/>
        <v>0</v>
      </c>
    </row>
    <row r="368" spans="1:15">
      <c r="A368" t="s">
        <v>451</v>
      </c>
      <c r="B368" t="s">
        <v>452</v>
      </c>
      <c r="C368" t="s">
        <v>190</v>
      </c>
      <c r="D368" t="s">
        <v>194</v>
      </c>
      <c r="E368" s="2">
        <v>44872.444444444445</v>
      </c>
      <c r="F368" s="33">
        <f t="shared" si="30"/>
        <v>2022</v>
      </c>
      <c r="G368" s="33">
        <f t="shared" si="31"/>
        <v>11</v>
      </c>
      <c r="H368" t="s">
        <v>150</v>
      </c>
      <c r="I368" t="s">
        <v>453</v>
      </c>
      <c r="J368" t="s">
        <v>596</v>
      </c>
      <c r="K368">
        <v>1</v>
      </c>
      <c r="L368">
        <f t="shared" si="32"/>
        <v>0.5</v>
      </c>
      <c r="M368">
        <f t="shared" si="33"/>
        <v>1</v>
      </c>
      <c r="N368" t="b">
        <f t="shared" si="34"/>
        <v>1</v>
      </c>
      <c r="O368">
        <f t="shared" si="35"/>
        <v>0</v>
      </c>
    </row>
    <row r="369" spans="1:15">
      <c r="A369" t="s">
        <v>451</v>
      </c>
      <c r="B369" t="s">
        <v>452</v>
      </c>
      <c r="C369" t="s">
        <v>190</v>
      </c>
      <c r="D369" t="s">
        <v>194</v>
      </c>
      <c r="E369" s="2">
        <v>44879.527083333334</v>
      </c>
      <c r="F369" s="33">
        <f t="shared" si="30"/>
        <v>2022</v>
      </c>
      <c r="G369" s="33">
        <f t="shared" si="31"/>
        <v>11</v>
      </c>
      <c r="H369" t="s">
        <v>150</v>
      </c>
      <c r="I369" t="s">
        <v>453</v>
      </c>
      <c r="J369" t="s">
        <v>596</v>
      </c>
      <c r="K369">
        <v>1</v>
      </c>
      <c r="L369">
        <f t="shared" si="32"/>
        <v>0.5</v>
      </c>
      <c r="M369">
        <f t="shared" si="33"/>
        <v>1</v>
      </c>
      <c r="N369" t="b">
        <f t="shared" si="34"/>
        <v>1</v>
      </c>
      <c r="O369">
        <f t="shared" si="35"/>
        <v>0</v>
      </c>
    </row>
    <row r="370" spans="1:15">
      <c r="A370" t="s">
        <v>451</v>
      </c>
      <c r="B370" t="s">
        <v>452</v>
      </c>
      <c r="C370" t="s">
        <v>190</v>
      </c>
      <c r="D370" t="s">
        <v>194</v>
      </c>
      <c r="E370" s="2">
        <v>44886.477777777778</v>
      </c>
      <c r="F370" s="33">
        <f t="shared" si="30"/>
        <v>2022</v>
      </c>
      <c r="G370" s="33">
        <f t="shared" si="31"/>
        <v>11</v>
      </c>
      <c r="H370" t="s">
        <v>150</v>
      </c>
      <c r="I370" t="s">
        <v>453</v>
      </c>
      <c r="J370" t="s">
        <v>596</v>
      </c>
      <c r="K370">
        <v>1</v>
      </c>
      <c r="L370">
        <f t="shared" si="32"/>
        <v>0.5</v>
      </c>
      <c r="M370">
        <f t="shared" si="33"/>
        <v>1</v>
      </c>
      <c r="N370" t="b">
        <f t="shared" si="34"/>
        <v>1</v>
      </c>
      <c r="O370">
        <f t="shared" si="35"/>
        <v>0</v>
      </c>
    </row>
    <row r="371" spans="1:15">
      <c r="A371" t="s">
        <v>451</v>
      </c>
      <c r="B371" t="s">
        <v>452</v>
      </c>
      <c r="C371" t="s">
        <v>190</v>
      </c>
      <c r="D371" t="s">
        <v>194</v>
      </c>
      <c r="E371" s="2">
        <v>44897.576388888891</v>
      </c>
      <c r="F371" s="33">
        <f t="shared" si="30"/>
        <v>2022</v>
      </c>
      <c r="G371" s="33">
        <f t="shared" si="31"/>
        <v>12</v>
      </c>
      <c r="H371" t="s">
        <v>150</v>
      </c>
      <c r="I371" t="s">
        <v>453</v>
      </c>
      <c r="J371" t="s">
        <v>596</v>
      </c>
      <c r="K371">
        <v>1</v>
      </c>
      <c r="L371">
        <f t="shared" si="32"/>
        <v>0.5</v>
      </c>
      <c r="M371">
        <f t="shared" si="33"/>
        <v>1</v>
      </c>
      <c r="N371" t="b">
        <f t="shared" si="34"/>
        <v>1</v>
      </c>
      <c r="O371">
        <f t="shared" si="35"/>
        <v>0</v>
      </c>
    </row>
    <row r="372" spans="1:15">
      <c r="A372" t="s">
        <v>451</v>
      </c>
      <c r="B372" t="s">
        <v>452</v>
      </c>
      <c r="C372" t="s">
        <v>190</v>
      </c>
      <c r="D372" t="s">
        <v>194</v>
      </c>
      <c r="E372" s="2">
        <v>44903.468055555553</v>
      </c>
      <c r="F372" s="33">
        <f t="shared" si="30"/>
        <v>2022</v>
      </c>
      <c r="G372" s="33">
        <f t="shared" si="31"/>
        <v>12</v>
      </c>
      <c r="H372" t="s">
        <v>150</v>
      </c>
      <c r="I372" t="s">
        <v>453</v>
      </c>
      <c r="J372" t="s">
        <v>596</v>
      </c>
      <c r="K372">
        <v>1</v>
      </c>
      <c r="L372">
        <f t="shared" si="32"/>
        <v>0.5</v>
      </c>
      <c r="M372">
        <f t="shared" si="33"/>
        <v>1</v>
      </c>
      <c r="N372" t="b">
        <f t="shared" si="34"/>
        <v>1</v>
      </c>
      <c r="O372">
        <f t="shared" si="35"/>
        <v>0</v>
      </c>
    </row>
    <row r="373" spans="1:15">
      <c r="A373" t="s">
        <v>451</v>
      </c>
      <c r="B373" t="s">
        <v>452</v>
      </c>
      <c r="C373" t="s">
        <v>190</v>
      </c>
      <c r="D373" t="s">
        <v>194</v>
      </c>
      <c r="E373" s="2">
        <v>44910.576388888891</v>
      </c>
      <c r="F373" s="33">
        <f t="shared" si="30"/>
        <v>2022</v>
      </c>
      <c r="G373" s="33">
        <f t="shared" si="31"/>
        <v>12</v>
      </c>
      <c r="H373" t="s">
        <v>150</v>
      </c>
      <c r="I373" t="s">
        <v>453</v>
      </c>
      <c r="J373" t="s">
        <v>596</v>
      </c>
      <c r="K373">
        <v>1</v>
      </c>
      <c r="L373">
        <f t="shared" si="32"/>
        <v>0.5</v>
      </c>
      <c r="M373">
        <f t="shared" si="33"/>
        <v>1</v>
      </c>
      <c r="N373" t="b">
        <f t="shared" si="34"/>
        <v>1</v>
      </c>
      <c r="O373">
        <f t="shared" si="35"/>
        <v>0</v>
      </c>
    </row>
    <row r="374" spans="1:15">
      <c r="A374" t="s">
        <v>451</v>
      </c>
      <c r="B374" t="s">
        <v>452</v>
      </c>
      <c r="C374" t="s">
        <v>190</v>
      </c>
      <c r="D374" t="s">
        <v>194</v>
      </c>
      <c r="E374" s="2">
        <v>44943.540972222225</v>
      </c>
      <c r="F374" s="33">
        <f t="shared" si="30"/>
        <v>2023</v>
      </c>
      <c r="G374" s="33">
        <f t="shared" si="31"/>
        <v>1</v>
      </c>
      <c r="H374" t="s">
        <v>150</v>
      </c>
      <c r="I374" t="s">
        <v>453</v>
      </c>
      <c r="J374" t="s">
        <v>596</v>
      </c>
      <c r="K374">
        <v>1</v>
      </c>
      <c r="L374">
        <f t="shared" si="32"/>
        <v>0.5</v>
      </c>
      <c r="M374">
        <f t="shared" si="33"/>
        <v>1</v>
      </c>
      <c r="N374" t="b">
        <f t="shared" si="34"/>
        <v>1</v>
      </c>
      <c r="O374">
        <f t="shared" si="35"/>
        <v>0</v>
      </c>
    </row>
    <row r="375" spans="1:15">
      <c r="A375" t="s">
        <v>451</v>
      </c>
      <c r="B375" t="s">
        <v>452</v>
      </c>
      <c r="C375" t="s">
        <v>190</v>
      </c>
      <c r="D375" t="s">
        <v>194</v>
      </c>
      <c r="E375" s="2">
        <v>44953.560416666667</v>
      </c>
      <c r="F375" s="33">
        <f t="shared" si="30"/>
        <v>2023</v>
      </c>
      <c r="G375" s="33">
        <f t="shared" si="31"/>
        <v>1</v>
      </c>
      <c r="H375" t="s">
        <v>150</v>
      </c>
      <c r="I375" t="s">
        <v>453</v>
      </c>
      <c r="J375" t="s">
        <v>596</v>
      </c>
      <c r="K375">
        <v>1</v>
      </c>
      <c r="L375">
        <f t="shared" si="32"/>
        <v>0.5</v>
      </c>
      <c r="M375">
        <f t="shared" si="33"/>
        <v>1</v>
      </c>
      <c r="N375" t="b">
        <f t="shared" si="34"/>
        <v>1</v>
      </c>
      <c r="O375">
        <f t="shared" si="35"/>
        <v>0</v>
      </c>
    </row>
    <row r="376" spans="1:15">
      <c r="A376" t="s">
        <v>451</v>
      </c>
      <c r="B376" t="s">
        <v>452</v>
      </c>
      <c r="C376" t="s">
        <v>190</v>
      </c>
      <c r="D376" t="s">
        <v>194</v>
      </c>
      <c r="E376" s="2">
        <v>44960.506944444445</v>
      </c>
      <c r="F376" s="33">
        <f t="shared" si="30"/>
        <v>2023</v>
      </c>
      <c r="G376" s="33">
        <f t="shared" si="31"/>
        <v>2</v>
      </c>
      <c r="H376" t="s">
        <v>150</v>
      </c>
      <c r="I376" t="s">
        <v>453</v>
      </c>
      <c r="J376" t="s">
        <v>596</v>
      </c>
      <c r="K376">
        <v>1</v>
      </c>
      <c r="L376">
        <f t="shared" si="32"/>
        <v>0.5</v>
      </c>
      <c r="M376">
        <f t="shared" si="33"/>
        <v>1</v>
      </c>
      <c r="N376" t="b">
        <f t="shared" si="34"/>
        <v>1</v>
      </c>
      <c r="O376">
        <f t="shared" si="35"/>
        <v>0</v>
      </c>
    </row>
    <row r="377" spans="1:15">
      <c r="A377" t="s">
        <v>451</v>
      </c>
      <c r="B377" t="s">
        <v>452</v>
      </c>
      <c r="C377" t="s">
        <v>190</v>
      </c>
      <c r="D377" t="s">
        <v>194</v>
      </c>
      <c r="E377" s="2">
        <v>44966.434027777781</v>
      </c>
      <c r="F377" s="33">
        <f t="shared" si="30"/>
        <v>2023</v>
      </c>
      <c r="G377" s="33">
        <f t="shared" si="31"/>
        <v>2</v>
      </c>
      <c r="H377" t="s">
        <v>150</v>
      </c>
      <c r="I377" t="s">
        <v>453</v>
      </c>
      <c r="J377" t="s">
        <v>596</v>
      </c>
      <c r="K377">
        <v>1</v>
      </c>
      <c r="L377">
        <f t="shared" si="32"/>
        <v>0.5</v>
      </c>
      <c r="M377">
        <f t="shared" si="33"/>
        <v>1</v>
      </c>
      <c r="N377" t="b">
        <f t="shared" si="34"/>
        <v>1</v>
      </c>
      <c r="O377">
        <f t="shared" si="35"/>
        <v>0</v>
      </c>
    </row>
    <row r="378" spans="1:15">
      <c r="A378" t="s">
        <v>451</v>
      </c>
      <c r="B378" t="s">
        <v>452</v>
      </c>
      <c r="C378" t="s">
        <v>190</v>
      </c>
      <c r="D378" t="s">
        <v>194</v>
      </c>
      <c r="E378" s="2">
        <v>44970.368055555555</v>
      </c>
      <c r="F378" s="33">
        <f t="shared" si="30"/>
        <v>2023</v>
      </c>
      <c r="G378" s="33">
        <f t="shared" si="31"/>
        <v>2</v>
      </c>
      <c r="H378" t="s">
        <v>150</v>
      </c>
      <c r="I378" t="s">
        <v>453</v>
      </c>
      <c r="J378" t="s">
        <v>624</v>
      </c>
      <c r="K378">
        <v>3.8</v>
      </c>
      <c r="L378">
        <f t="shared" si="32"/>
        <v>3.8</v>
      </c>
      <c r="M378">
        <f t="shared" si="33"/>
        <v>0</v>
      </c>
      <c r="N378" t="b">
        <f t="shared" si="34"/>
        <v>0</v>
      </c>
      <c r="O378">
        <f t="shared" si="35"/>
        <v>0</v>
      </c>
    </row>
    <row r="379" spans="1:15">
      <c r="A379" t="s">
        <v>451</v>
      </c>
      <c r="B379" t="s">
        <v>452</v>
      </c>
      <c r="C379" t="s">
        <v>190</v>
      </c>
      <c r="D379" t="s">
        <v>194</v>
      </c>
      <c r="E379" s="2">
        <v>44979.526388888888</v>
      </c>
      <c r="F379" s="33">
        <f t="shared" si="30"/>
        <v>2023</v>
      </c>
      <c r="G379" s="33">
        <f t="shared" si="31"/>
        <v>2</v>
      </c>
      <c r="H379" t="s">
        <v>150</v>
      </c>
      <c r="I379" t="s">
        <v>453</v>
      </c>
      <c r="J379" t="s">
        <v>596</v>
      </c>
      <c r="K379">
        <v>1</v>
      </c>
      <c r="L379">
        <f t="shared" si="32"/>
        <v>0.5</v>
      </c>
      <c r="M379">
        <f t="shared" si="33"/>
        <v>1</v>
      </c>
      <c r="N379" t="b">
        <f t="shared" si="34"/>
        <v>1</v>
      </c>
      <c r="O379">
        <f t="shared" si="35"/>
        <v>0</v>
      </c>
    </row>
    <row r="380" spans="1:15">
      <c r="A380" t="s">
        <v>451</v>
      </c>
      <c r="B380" t="s">
        <v>452</v>
      </c>
      <c r="C380" t="s">
        <v>190</v>
      </c>
      <c r="D380" t="s">
        <v>194</v>
      </c>
      <c r="E380" s="2">
        <v>44987.542361111111</v>
      </c>
      <c r="F380" s="33">
        <f t="shared" si="30"/>
        <v>2023</v>
      </c>
      <c r="G380" s="33">
        <f t="shared" si="31"/>
        <v>3</v>
      </c>
      <c r="H380" t="s">
        <v>150</v>
      </c>
      <c r="I380" t="s">
        <v>453</v>
      </c>
      <c r="J380" t="s">
        <v>596</v>
      </c>
      <c r="K380">
        <v>1</v>
      </c>
      <c r="L380">
        <f t="shared" si="32"/>
        <v>0.5</v>
      </c>
      <c r="M380">
        <f t="shared" si="33"/>
        <v>1</v>
      </c>
      <c r="N380" t="b">
        <f t="shared" si="34"/>
        <v>1</v>
      </c>
      <c r="O380">
        <f t="shared" si="35"/>
        <v>0</v>
      </c>
    </row>
    <row r="381" spans="1:15">
      <c r="A381" t="s">
        <v>451</v>
      </c>
      <c r="B381" t="s">
        <v>452</v>
      </c>
      <c r="C381" t="s">
        <v>190</v>
      </c>
      <c r="D381" t="s">
        <v>194</v>
      </c>
      <c r="E381" s="2">
        <v>44992.588888888888</v>
      </c>
      <c r="F381" s="33">
        <f t="shared" si="30"/>
        <v>2023</v>
      </c>
      <c r="G381" s="33">
        <f t="shared" si="31"/>
        <v>3</v>
      </c>
      <c r="H381" t="s">
        <v>150</v>
      </c>
      <c r="I381" t="s">
        <v>453</v>
      </c>
      <c r="J381" t="s">
        <v>624</v>
      </c>
      <c r="K381">
        <v>1.7</v>
      </c>
      <c r="L381">
        <f t="shared" si="32"/>
        <v>1.7</v>
      </c>
      <c r="M381">
        <f t="shared" si="33"/>
        <v>0</v>
      </c>
      <c r="N381" t="b">
        <f t="shared" si="34"/>
        <v>0</v>
      </c>
      <c r="O381">
        <f t="shared" si="35"/>
        <v>0</v>
      </c>
    </row>
    <row r="382" spans="1:15">
      <c r="A382" t="s">
        <v>451</v>
      </c>
      <c r="B382" t="s">
        <v>452</v>
      </c>
      <c r="C382" t="s">
        <v>190</v>
      </c>
      <c r="D382" t="s">
        <v>194</v>
      </c>
      <c r="E382" s="2">
        <v>45000.556944444441</v>
      </c>
      <c r="F382" s="33">
        <f t="shared" si="30"/>
        <v>2023</v>
      </c>
      <c r="G382" s="33">
        <f t="shared" si="31"/>
        <v>3</v>
      </c>
      <c r="H382" t="s">
        <v>150</v>
      </c>
      <c r="I382" t="s">
        <v>453</v>
      </c>
      <c r="J382" t="s">
        <v>596</v>
      </c>
      <c r="K382">
        <v>1</v>
      </c>
      <c r="L382">
        <f t="shared" si="32"/>
        <v>0.5</v>
      </c>
      <c r="M382">
        <f t="shared" si="33"/>
        <v>1</v>
      </c>
      <c r="N382" t="b">
        <f t="shared" si="34"/>
        <v>1</v>
      </c>
      <c r="O382">
        <f t="shared" si="35"/>
        <v>0</v>
      </c>
    </row>
    <row r="383" spans="1:15">
      <c r="A383" t="s">
        <v>451</v>
      </c>
      <c r="B383" t="s">
        <v>452</v>
      </c>
      <c r="C383" t="s">
        <v>190</v>
      </c>
      <c r="D383" t="s">
        <v>194</v>
      </c>
      <c r="E383" s="2">
        <v>45007.481944444444</v>
      </c>
      <c r="F383" s="33">
        <f t="shared" si="30"/>
        <v>2023</v>
      </c>
      <c r="G383" s="33">
        <f t="shared" si="31"/>
        <v>3</v>
      </c>
      <c r="H383" t="s">
        <v>150</v>
      </c>
      <c r="I383" t="s">
        <v>453</v>
      </c>
      <c r="J383" t="s">
        <v>596</v>
      </c>
      <c r="K383">
        <v>1</v>
      </c>
      <c r="L383">
        <f t="shared" si="32"/>
        <v>0.5</v>
      </c>
      <c r="M383">
        <f t="shared" si="33"/>
        <v>1</v>
      </c>
      <c r="N383" t="b">
        <f t="shared" si="34"/>
        <v>1</v>
      </c>
      <c r="O383">
        <f t="shared" si="35"/>
        <v>0</v>
      </c>
    </row>
    <row r="384" spans="1:15">
      <c r="A384" t="s">
        <v>451</v>
      </c>
      <c r="B384" t="s">
        <v>452</v>
      </c>
      <c r="C384" t="s">
        <v>190</v>
      </c>
      <c r="D384" t="s">
        <v>194</v>
      </c>
      <c r="E384" s="2">
        <v>45016.59097222222</v>
      </c>
      <c r="F384" s="33">
        <f t="shared" si="30"/>
        <v>2023</v>
      </c>
      <c r="G384" s="33">
        <f t="shared" si="31"/>
        <v>3</v>
      </c>
      <c r="H384" t="s">
        <v>150</v>
      </c>
      <c r="I384" t="s">
        <v>453</v>
      </c>
      <c r="J384" t="s">
        <v>596</v>
      </c>
      <c r="K384">
        <v>1</v>
      </c>
      <c r="L384">
        <f t="shared" si="32"/>
        <v>0.5</v>
      </c>
      <c r="M384">
        <f t="shared" si="33"/>
        <v>1</v>
      </c>
      <c r="N384" t="b">
        <f t="shared" si="34"/>
        <v>1</v>
      </c>
      <c r="O384">
        <f t="shared" si="35"/>
        <v>0</v>
      </c>
    </row>
    <row r="385" spans="1:15">
      <c r="A385" t="s">
        <v>451</v>
      </c>
      <c r="B385" t="s">
        <v>452</v>
      </c>
      <c r="C385" t="s">
        <v>190</v>
      </c>
      <c r="D385" t="s">
        <v>194</v>
      </c>
      <c r="E385" s="2">
        <v>45035.386805555558</v>
      </c>
      <c r="F385" s="33">
        <f t="shared" si="30"/>
        <v>2023</v>
      </c>
      <c r="G385" s="33">
        <f t="shared" si="31"/>
        <v>4</v>
      </c>
      <c r="H385" t="s">
        <v>150</v>
      </c>
      <c r="I385" t="s">
        <v>453</v>
      </c>
      <c r="J385" t="s">
        <v>596</v>
      </c>
      <c r="K385">
        <v>1</v>
      </c>
      <c r="L385">
        <f t="shared" si="32"/>
        <v>0.5</v>
      </c>
      <c r="M385">
        <f t="shared" si="33"/>
        <v>1</v>
      </c>
      <c r="N385" t="b">
        <f t="shared" si="34"/>
        <v>1</v>
      </c>
      <c r="O385">
        <f t="shared" si="35"/>
        <v>0</v>
      </c>
    </row>
    <row r="386" spans="1:15">
      <c r="A386" t="s">
        <v>451</v>
      </c>
      <c r="B386" t="s">
        <v>452</v>
      </c>
      <c r="C386" t="s">
        <v>190</v>
      </c>
      <c r="D386" t="s">
        <v>194</v>
      </c>
      <c r="E386" s="2">
        <v>45049.536805555559</v>
      </c>
      <c r="F386" s="33">
        <f t="shared" ref="F386:F449" si="36">YEAR(E386)</f>
        <v>2023</v>
      </c>
      <c r="G386" s="33">
        <f t="shared" ref="G386:G449" si="37">MONTH(E386)</f>
        <v>5</v>
      </c>
      <c r="H386" t="s">
        <v>150</v>
      </c>
      <c r="I386" t="s">
        <v>453</v>
      </c>
      <c r="J386" t="s">
        <v>596</v>
      </c>
      <c r="K386">
        <v>1</v>
      </c>
      <c r="L386">
        <f t="shared" ref="L386:L449" si="38">IF(J386="&lt;",K386/2,K386)</f>
        <v>0.5</v>
      </c>
      <c r="M386">
        <f t="shared" ref="M386:M449" si="39">IF(J386="&lt;",1,0)</f>
        <v>1</v>
      </c>
      <c r="N386" t="b">
        <f t="shared" ref="N386:N449" si="40">IF(J386="&lt;",TRUE,FALSE)</f>
        <v>1</v>
      </c>
      <c r="O386">
        <f t="shared" si="35"/>
        <v>0</v>
      </c>
    </row>
    <row r="387" spans="1:15">
      <c r="A387" t="s">
        <v>451</v>
      </c>
      <c r="B387" t="s">
        <v>452</v>
      </c>
      <c r="C387" t="s">
        <v>190</v>
      </c>
      <c r="D387" t="s">
        <v>194</v>
      </c>
      <c r="E387" s="2">
        <v>45056.373611111114</v>
      </c>
      <c r="F387" s="33">
        <f t="shared" si="36"/>
        <v>2023</v>
      </c>
      <c r="G387" s="33">
        <f t="shared" si="37"/>
        <v>5</v>
      </c>
      <c r="H387" t="s">
        <v>150</v>
      </c>
      <c r="I387" t="s">
        <v>453</v>
      </c>
      <c r="J387" t="s">
        <v>596</v>
      </c>
      <c r="K387">
        <v>1</v>
      </c>
      <c r="L387">
        <f t="shared" si="38"/>
        <v>0.5</v>
      </c>
      <c r="M387">
        <f t="shared" si="39"/>
        <v>1</v>
      </c>
      <c r="N387" t="b">
        <f t="shared" si="40"/>
        <v>1</v>
      </c>
      <c r="O387">
        <f t="shared" ref="O387:O450" si="41">IF(K387&gt;=57,1,0)</f>
        <v>0</v>
      </c>
    </row>
    <row r="388" spans="1:15">
      <c r="A388" t="s">
        <v>451</v>
      </c>
      <c r="B388" t="s">
        <v>452</v>
      </c>
      <c r="C388" t="s">
        <v>190</v>
      </c>
      <c r="D388" t="s">
        <v>194</v>
      </c>
      <c r="E388" s="2">
        <v>45064.630555555559</v>
      </c>
      <c r="F388" s="33">
        <f t="shared" si="36"/>
        <v>2023</v>
      </c>
      <c r="G388" s="33">
        <f t="shared" si="37"/>
        <v>5</v>
      </c>
      <c r="H388" t="s">
        <v>150</v>
      </c>
      <c r="I388" t="s">
        <v>453</v>
      </c>
      <c r="J388" t="s">
        <v>596</v>
      </c>
      <c r="K388">
        <v>1</v>
      </c>
      <c r="L388">
        <f t="shared" si="38"/>
        <v>0.5</v>
      </c>
      <c r="M388">
        <f t="shared" si="39"/>
        <v>1</v>
      </c>
      <c r="N388" t="b">
        <f t="shared" si="40"/>
        <v>1</v>
      </c>
      <c r="O388">
        <f t="shared" si="41"/>
        <v>0</v>
      </c>
    </row>
    <row r="389" spans="1:15">
      <c r="A389" t="s">
        <v>451</v>
      </c>
      <c r="B389" t="s">
        <v>452</v>
      </c>
      <c r="C389" t="s">
        <v>190</v>
      </c>
      <c r="D389" t="s">
        <v>194</v>
      </c>
      <c r="E389" s="2">
        <v>45070.46875</v>
      </c>
      <c r="F389" s="33">
        <f t="shared" si="36"/>
        <v>2023</v>
      </c>
      <c r="G389" s="33">
        <f t="shared" si="37"/>
        <v>5</v>
      </c>
      <c r="H389" t="s">
        <v>150</v>
      </c>
      <c r="I389" t="s">
        <v>453</v>
      </c>
      <c r="J389" t="s">
        <v>596</v>
      </c>
      <c r="K389">
        <v>1</v>
      </c>
      <c r="L389">
        <f t="shared" si="38"/>
        <v>0.5</v>
      </c>
      <c r="M389">
        <f t="shared" si="39"/>
        <v>1</v>
      </c>
      <c r="N389" t="b">
        <f t="shared" si="40"/>
        <v>1</v>
      </c>
      <c r="O389">
        <f t="shared" si="41"/>
        <v>0</v>
      </c>
    </row>
    <row r="390" spans="1:15">
      <c r="A390" t="s">
        <v>451</v>
      </c>
      <c r="B390" t="s">
        <v>452</v>
      </c>
      <c r="C390" t="s">
        <v>190</v>
      </c>
      <c r="D390" t="s">
        <v>194</v>
      </c>
      <c r="E390" s="2">
        <v>45085.570833333331</v>
      </c>
      <c r="F390" s="33">
        <f t="shared" si="36"/>
        <v>2023</v>
      </c>
      <c r="G390" s="33">
        <f t="shared" si="37"/>
        <v>6</v>
      </c>
      <c r="H390" t="s">
        <v>150</v>
      </c>
      <c r="I390" t="s">
        <v>453</v>
      </c>
      <c r="J390" t="s">
        <v>596</v>
      </c>
      <c r="K390">
        <v>1</v>
      </c>
      <c r="L390">
        <f t="shared" si="38"/>
        <v>0.5</v>
      </c>
      <c r="M390">
        <f t="shared" si="39"/>
        <v>1</v>
      </c>
      <c r="N390" t="b">
        <f t="shared" si="40"/>
        <v>1</v>
      </c>
      <c r="O390">
        <f t="shared" si="41"/>
        <v>0</v>
      </c>
    </row>
    <row r="391" spans="1:15">
      <c r="A391" t="s">
        <v>451</v>
      </c>
      <c r="B391" t="s">
        <v>452</v>
      </c>
      <c r="C391" t="s">
        <v>190</v>
      </c>
      <c r="D391" t="s">
        <v>194</v>
      </c>
      <c r="E391" s="2">
        <v>45093.512499999997</v>
      </c>
      <c r="F391" s="33">
        <f t="shared" si="36"/>
        <v>2023</v>
      </c>
      <c r="G391" s="33">
        <f t="shared" si="37"/>
        <v>6</v>
      </c>
      <c r="H391" t="s">
        <v>150</v>
      </c>
      <c r="I391" t="s">
        <v>453</v>
      </c>
      <c r="J391" t="s">
        <v>596</v>
      </c>
      <c r="K391">
        <v>1</v>
      </c>
      <c r="L391">
        <f t="shared" si="38"/>
        <v>0.5</v>
      </c>
      <c r="M391">
        <f t="shared" si="39"/>
        <v>1</v>
      </c>
      <c r="N391" t="b">
        <f t="shared" si="40"/>
        <v>1</v>
      </c>
      <c r="O391">
        <f t="shared" si="41"/>
        <v>0</v>
      </c>
    </row>
    <row r="392" spans="1:15">
      <c r="A392" t="s">
        <v>451</v>
      </c>
      <c r="B392" t="s">
        <v>452</v>
      </c>
      <c r="C392" t="s">
        <v>190</v>
      </c>
      <c r="D392" t="s">
        <v>194</v>
      </c>
      <c r="E392" s="2">
        <v>45103.489583333336</v>
      </c>
      <c r="F392" s="33">
        <f t="shared" si="36"/>
        <v>2023</v>
      </c>
      <c r="G392" s="33">
        <f t="shared" si="37"/>
        <v>6</v>
      </c>
      <c r="H392" t="s">
        <v>150</v>
      </c>
      <c r="I392" t="s">
        <v>453</v>
      </c>
      <c r="J392" t="s">
        <v>596</v>
      </c>
      <c r="K392">
        <v>1</v>
      </c>
      <c r="L392">
        <f t="shared" si="38"/>
        <v>0.5</v>
      </c>
      <c r="M392">
        <f t="shared" si="39"/>
        <v>1</v>
      </c>
      <c r="N392" t="b">
        <f t="shared" si="40"/>
        <v>1</v>
      </c>
      <c r="O392">
        <f t="shared" si="41"/>
        <v>0</v>
      </c>
    </row>
    <row r="393" spans="1:15">
      <c r="A393" t="s">
        <v>451</v>
      </c>
      <c r="B393" t="s">
        <v>452</v>
      </c>
      <c r="C393" t="s">
        <v>190</v>
      </c>
      <c r="D393" t="s">
        <v>194</v>
      </c>
      <c r="E393" s="2">
        <v>45110.615277777775</v>
      </c>
      <c r="F393" s="33">
        <f t="shared" si="36"/>
        <v>2023</v>
      </c>
      <c r="G393" s="33">
        <f t="shared" si="37"/>
        <v>7</v>
      </c>
      <c r="H393" t="s">
        <v>150</v>
      </c>
      <c r="I393" t="s">
        <v>453</v>
      </c>
      <c r="J393" t="s">
        <v>596</v>
      </c>
      <c r="K393">
        <v>1</v>
      </c>
      <c r="L393">
        <f t="shared" si="38"/>
        <v>0.5</v>
      </c>
      <c r="M393">
        <f t="shared" si="39"/>
        <v>1</v>
      </c>
      <c r="N393" t="b">
        <f t="shared" si="40"/>
        <v>1</v>
      </c>
      <c r="O393">
        <f t="shared" si="41"/>
        <v>0</v>
      </c>
    </row>
    <row r="394" spans="1:15">
      <c r="A394" t="s">
        <v>451</v>
      </c>
      <c r="B394" t="s">
        <v>452</v>
      </c>
      <c r="C394" t="s">
        <v>190</v>
      </c>
      <c r="D394" t="s">
        <v>194</v>
      </c>
      <c r="E394" s="2">
        <v>45124.62222222222</v>
      </c>
      <c r="F394" s="33">
        <f t="shared" si="36"/>
        <v>2023</v>
      </c>
      <c r="G394" s="33">
        <f t="shared" si="37"/>
        <v>7</v>
      </c>
      <c r="H394" t="s">
        <v>150</v>
      </c>
      <c r="I394" t="s">
        <v>453</v>
      </c>
      <c r="J394" t="s">
        <v>596</v>
      </c>
      <c r="K394">
        <v>1</v>
      </c>
      <c r="L394">
        <f t="shared" si="38"/>
        <v>0.5</v>
      </c>
      <c r="M394">
        <f t="shared" si="39"/>
        <v>1</v>
      </c>
      <c r="N394" t="b">
        <f t="shared" si="40"/>
        <v>1</v>
      </c>
      <c r="O394">
        <f t="shared" si="41"/>
        <v>0</v>
      </c>
    </row>
    <row r="395" spans="1:15">
      <c r="A395" t="s">
        <v>451</v>
      </c>
      <c r="B395" t="s">
        <v>452</v>
      </c>
      <c r="C395" t="s">
        <v>190</v>
      </c>
      <c r="D395" t="s">
        <v>194</v>
      </c>
      <c r="E395" s="2">
        <v>45127.553472222222</v>
      </c>
      <c r="F395" s="33">
        <f t="shared" si="36"/>
        <v>2023</v>
      </c>
      <c r="G395" s="33">
        <f t="shared" si="37"/>
        <v>7</v>
      </c>
      <c r="H395" t="s">
        <v>150</v>
      </c>
      <c r="I395" t="s">
        <v>453</v>
      </c>
      <c r="J395" t="s">
        <v>596</v>
      </c>
      <c r="K395">
        <v>1</v>
      </c>
      <c r="L395">
        <f t="shared" si="38"/>
        <v>0.5</v>
      </c>
      <c r="M395">
        <f t="shared" si="39"/>
        <v>1</v>
      </c>
      <c r="N395" t="b">
        <f t="shared" si="40"/>
        <v>1</v>
      </c>
      <c r="O395">
        <f t="shared" si="41"/>
        <v>0</v>
      </c>
    </row>
    <row r="396" spans="1:15">
      <c r="A396" t="s">
        <v>451</v>
      </c>
      <c r="B396" t="s">
        <v>452</v>
      </c>
      <c r="C396" t="s">
        <v>190</v>
      </c>
      <c r="D396" t="s">
        <v>194</v>
      </c>
      <c r="E396" s="2">
        <v>45134.509027777778</v>
      </c>
      <c r="F396" s="33">
        <f t="shared" si="36"/>
        <v>2023</v>
      </c>
      <c r="G396" s="33">
        <f t="shared" si="37"/>
        <v>7</v>
      </c>
      <c r="H396" t="s">
        <v>150</v>
      </c>
      <c r="I396" t="s">
        <v>453</v>
      </c>
      <c r="J396" t="s">
        <v>596</v>
      </c>
      <c r="K396">
        <v>1</v>
      </c>
      <c r="L396">
        <f t="shared" si="38"/>
        <v>0.5</v>
      </c>
      <c r="M396">
        <f t="shared" si="39"/>
        <v>1</v>
      </c>
      <c r="N396" t="b">
        <f t="shared" si="40"/>
        <v>1</v>
      </c>
      <c r="O396">
        <f t="shared" si="41"/>
        <v>0</v>
      </c>
    </row>
    <row r="397" spans="1:15">
      <c r="A397" t="s">
        <v>451</v>
      </c>
      <c r="B397" t="s">
        <v>452</v>
      </c>
      <c r="C397" t="s">
        <v>190</v>
      </c>
      <c r="D397" t="s">
        <v>194</v>
      </c>
      <c r="E397" s="2">
        <v>45140.51458333333</v>
      </c>
      <c r="F397" s="33">
        <f t="shared" si="36"/>
        <v>2023</v>
      </c>
      <c r="G397" s="33">
        <f t="shared" si="37"/>
        <v>8</v>
      </c>
      <c r="H397" t="s">
        <v>150</v>
      </c>
      <c r="I397" t="s">
        <v>453</v>
      </c>
      <c r="J397" t="s">
        <v>596</v>
      </c>
      <c r="K397">
        <v>1</v>
      </c>
      <c r="L397">
        <f t="shared" si="38"/>
        <v>0.5</v>
      </c>
      <c r="M397">
        <f t="shared" si="39"/>
        <v>1</v>
      </c>
      <c r="N397" t="b">
        <f t="shared" si="40"/>
        <v>1</v>
      </c>
      <c r="O397">
        <f t="shared" si="41"/>
        <v>0</v>
      </c>
    </row>
    <row r="398" spans="1:15">
      <c r="A398" t="s">
        <v>451</v>
      </c>
      <c r="B398" t="s">
        <v>452</v>
      </c>
      <c r="C398" t="s">
        <v>190</v>
      </c>
      <c r="D398" t="s">
        <v>194</v>
      </c>
      <c r="E398" s="2">
        <v>45149.629166666666</v>
      </c>
      <c r="F398" s="33">
        <f t="shared" si="36"/>
        <v>2023</v>
      </c>
      <c r="G398" s="33">
        <f t="shared" si="37"/>
        <v>8</v>
      </c>
      <c r="H398" t="s">
        <v>150</v>
      </c>
      <c r="I398" t="s">
        <v>453</v>
      </c>
      <c r="J398" t="s">
        <v>596</v>
      </c>
      <c r="K398">
        <v>1</v>
      </c>
      <c r="L398">
        <f t="shared" si="38"/>
        <v>0.5</v>
      </c>
      <c r="M398">
        <f t="shared" si="39"/>
        <v>1</v>
      </c>
      <c r="N398" t="b">
        <f t="shared" si="40"/>
        <v>1</v>
      </c>
      <c r="O398">
        <f t="shared" si="41"/>
        <v>0</v>
      </c>
    </row>
    <row r="399" spans="1:15">
      <c r="A399" t="s">
        <v>451</v>
      </c>
      <c r="B399" t="s">
        <v>452</v>
      </c>
      <c r="C399" t="s">
        <v>190</v>
      </c>
      <c r="D399" t="s">
        <v>194</v>
      </c>
      <c r="E399" s="2">
        <v>45152.527777777781</v>
      </c>
      <c r="F399" s="33">
        <f t="shared" si="36"/>
        <v>2023</v>
      </c>
      <c r="G399" s="33">
        <f t="shared" si="37"/>
        <v>8</v>
      </c>
      <c r="H399" t="s">
        <v>150</v>
      </c>
      <c r="I399" t="s">
        <v>453</v>
      </c>
      <c r="J399" t="s">
        <v>596</v>
      </c>
      <c r="K399">
        <v>1</v>
      </c>
      <c r="L399">
        <f t="shared" si="38"/>
        <v>0.5</v>
      </c>
      <c r="M399">
        <f t="shared" si="39"/>
        <v>1</v>
      </c>
      <c r="N399" t="b">
        <f t="shared" si="40"/>
        <v>1</v>
      </c>
      <c r="O399">
        <f t="shared" si="41"/>
        <v>0</v>
      </c>
    </row>
    <row r="400" spans="1:15">
      <c r="A400" t="s">
        <v>451</v>
      </c>
      <c r="B400" t="s">
        <v>452</v>
      </c>
      <c r="C400" t="s">
        <v>190</v>
      </c>
      <c r="D400" t="s">
        <v>194</v>
      </c>
      <c r="E400" s="2">
        <v>45163.510416666664</v>
      </c>
      <c r="F400" s="33">
        <f t="shared" si="36"/>
        <v>2023</v>
      </c>
      <c r="G400" s="33">
        <f t="shared" si="37"/>
        <v>8</v>
      </c>
      <c r="H400" t="s">
        <v>150</v>
      </c>
      <c r="I400" t="s">
        <v>453</v>
      </c>
      <c r="J400" t="s">
        <v>596</v>
      </c>
      <c r="K400">
        <v>1</v>
      </c>
      <c r="L400">
        <f t="shared" si="38"/>
        <v>0.5</v>
      </c>
      <c r="M400">
        <f t="shared" si="39"/>
        <v>1</v>
      </c>
      <c r="N400" t="b">
        <f t="shared" si="40"/>
        <v>1</v>
      </c>
      <c r="O400">
        <f t="shared" si="41"/>
        <v>0</v>
      </c>
    </row>
    <row r="401" spans="1:15">
      <c r="A401" t="s">
        <v>451</v>
      </c>
      <c r="B401" t="s">
        <v>452</v>
      </c>
      <c r="C401" t="s">
        <v>190</v>
      </c>
      <c r="D401" t="s">
        <v>194</v>
      </c>
      <c r="E401" s="2">
        <v>45169.606944444444</v>
      </c>
      <c r="F401" s="33">
        <f t="shared" si="36"/>
        <v>2023</v>
      </c>
      <c r="G401" s="33">
        <f t="shared" si="37"/>
        <v>8</v>
      </c>
      <c r="H401" t="s">
        <v>150</v>
      </c>
      <c r="I401" t="s">
        <v>453</v>
      </c>
      <c r="J401" t="s">
        <v>596</v>
      </c>
      <c r="K401">
        <v>1</v>
      </c>
      <c r="L401">
        <f t="shared" si="38"/>
        <v>0.5</v>
      </c>
      <c r="M401">
        <f t="shared" si="39"/>
        <v>1</v>
      </c>
      <c r="N401" t="b">
        <f t="shared" si="40"/>
        <v>1</v>
      </c>
      <c r="O401">
        <f t="shared" si="41"/>
        <v>0</v>
      </c>
    </row>
    <row r="402" spans="1:15">
      <c r="A402" t="s">
        <v>451</v>
      </c>
      <c r="B402" t="s">
        <v>452</v>
      </c>
      <c r="C402" t="s">
        <v>190</v>
      </c>
      <c r="D402" t="s">
        <v>194</v>
      </c>
      <c r="E402" s="2">
        <v>45173.493750000001</v>
      </c>
      <c r="F402" s="33">
        <f t="shared" si="36"/>
        <v>2023</v>
      </c>
      <c r="G402" s="33">
        <f t="shared" si="37"/>
        <v>9</v>
      </c>
      <c r="H402" t="s">
        <v>150</v>
      </c>
      <c r="I402" t="s">
        <v>453</v>
      </c>
      <c r="J402" t="s">
        <v>596</v>
      </c>
      <c r="K402">
        <v>1</v>
      </c>
      <c r="L402">
        <f t="shared" si="38"/>
        <v>0.5</v>
      </c>
      <c r="M402">
        <f t="shared" si="39"/>
        <v>1</v>
      </c>
      <c r="N402" t="b">
        <f t="shared" si="40"/>
        <v>1</v>
      </c>
      <c r="O402">
        <f t="shared" si="41"/>
        <v>0</v>
      </c>
    </row>
    <row r="403" spans="1:15">
      <c r="A403" t="s">
        <v>451</v>
      </c>
      <c r="B403" t="s">
        <v>452</v>
      </c>
      <c r="C403" t="s">
        <v>190</v>
      </c>
      <c r="D403" t="s">
        <v>194</v>
      </c>
      <c r="E403" s="2">
        <v>45182.415972222225</v>
      </c>
      <c r="F403" s="33">
        <f t="shared" si="36"/>
        <v>2023</v>
      </c>
      <c r="G403" s="33">
        <f t="shared" si="37"/>
        <v>9</v>
      </c>
      <c r="H403" t="s">
        <v>150</v>
      </c>
      <c r="I403" t="s">
        <v>453</v>
      </c>
      <c r="J403" t="s">
        <v>624</v>
      </c>
      <c r="K403">
        <v>1.6</v>
      </c>
      <c r="L403">
        <f t="shared" si="38"/>
        <v>1.6</v>
      </c>
      <c r="M403">
        <f t="shared" si="39"/>
        <v>0</v>
      </c>
      <c r="N403" t="b">
        <f t="shared" si="40"/>
        <v>0</v>
      </c>
      <c r="O403">
        <f t="shared" si="41"/>
        <v>0</v>
      </c>
    </row>
    <row r="404" spans="1:15">
      <c r="A404" t="s">
        <v>451</v>
      </c>
      <c r="B404" t="s">
        <v>452</v>
      </c>
      <c r="C404" t="s">
        <v>190</v>
      </c>
      <c r="D404" t="s">
        <v>194</v>
      </c>
      <c r="E404" s="2">
        <v>45189.442361111112</v>
      </c>
      <c r="F404" s="33">
        <f t="shared" si="36"/>
        <v>2023</v>
      </c>
      <c r="G404" s="33">
        <f t="shared" si="37"/>
        <v>9</v>
      </c>
      <c r="H404" t="s">
        <v>150</v>
      </c>
      <c r="I404" t="s">
        <v>453</v>
      </c>
      <c r="J404" t="s">
        <v>596</v>
      </c>
      <c r="K404">
        <v>1</v>
      </c>
      <c r="L404">
        <f t="shared" si="38"/>
        <v>0.5</v>
      </c>
      <c r="M404">
        <f t="shared" si="39"/>
        <v>1</v>
      </c>
      <c r="N404" t="b">
        <f t="shared" si="40"/>
        <v>1</v>
      </c>
      <c r="O404">
        <f t="shared" si="41"/>
        <v>0</v>
      </c>
    </row>
    <row r="405" spans="1:15">
      <c r="A405" t="s">
        <v>451</v>
      </c>
      <c r="B405" t="s">
        <v>452</v>
      </c>
      <c r="C405" t="s">
        <v>190</v>
      </c>
      <c r="D405" t="s">
        <v>194</v>
      </c>
      <c r="E405" s="2">
        <v>45194.421527777777</v>
      </c>
      <c r="F405" s="33">
        <f t="shared" si="36"/>
        <v>2023</v>
      </c>
      <c r="G405" s="33">
        <f t="shared" si="37"/>
        <v>9</v>
      </c>
      <c r="H405" t="s">
        <v>150</v>
      </c>
      <c r="I405" t="s">
        <v>453</v>
      </c>
      <c r="J405" t="s">
        <v>596</v>
      </c>
      <c r="K405">
        <v>1</v>
      </c>
      <c r="L405">
        <f t="shared" si="38"/>
        <v>0.5</v>
      </c>
      <c r="M405">
        <f t="shared" si="39"/>
        <v>1</v>
      </c>
      <c r="N405" t="b">
        <f t="shared" si="40"/>
        <v>1</v>
      </c>
      <c r="O405">
        <f t="shared" si="41"/>
        <v>0</v>
      </c>
    </row>
    <row r="406" spans="1:15">
      <c r="A406" t="s">
        <v>451</v>
      </c>
      <c r="B406" t="s">
        <v>452</v>
      </c>
      <c r="C406" t="s">
        <v>190</v>
      </c>
      <c r="D406" t="s">
        <v>194</v>
      </c>
      <c r="E406" s="2">
        <v>45203.474305555559</v>
      </c>
      <c r="F406" s="33">
        <f t="shared" si="36"/>
        <v>2023</v>
      </c>
      <c r="G406" s="33">
        <f t="shared" si="37"/>
        <v>10</v>
      </c>
      <c r="H406" t="s">
        <v>150</v>
      </c>
      <c r="I406" t="s">
        <v>453</v>
      </c>
      <c r="J406" t="s">
        <v>624</v>
      </c>
      <c r="K406">
        <v>1.3</v>
      </c>
      <c r="L406">
        <f t="shared" si="38"/>
        <v>1.3</v>
      </c>
      <c r="M406">
        <f t="shared" si="39"/>
        <v>0</v>
      </c>
      <c r="N406" t="b">
        <f t="shared" si="40"/>
        <v>0</v>
      </c>
      <c r="O406">
        <f t="shared" si="41"/>
        <v>0</v>
      </c>
    </row>
    <row r="407" spans="1:15">
      <c r="A407" t="s">
        <v>451</v>
      </c>
      <c r="B407" t="s">
        <v>452</v>
      </c>
      <c r="C407" t="s">
        <v>190</v>
      </c>
      <c r="D407" t="s">
        <v>194</v>
      </c>
      <c r="E407" s="2">
        <v>45210.54791666667</v>
      </c>
      <c r="F407" s="33">
        <f t="shared" si="36"/>
        <v>2023</v>
      </c>
      <c r="G407" s="33">
        <f t="shared" si="37"/>
        <v>10</v>
      </c>
      <c r="H407" t="s">
        <v>150</v>
      </c>
      <c r="I407" t="s">
        <v>453</v>
      </c>
      <c r="J407" t="s">
        <v>596</v>
      </c>
      <c r="K407">
        <v>1</v>
      </c>
      <c r="L407">
        <f t="shared" si="38"/>
        <v>0.5</v>
      </c>
      <c r="M407">
        <f t="shared" si="39"/>
        <v>1</v>
      </c>
      <c r="N407" t="b">
        <f t="shared" si="40"/>
        <v>1</v>
      </c>
      <c r="O407">
        <f t="shared" si="41"/>
        <v>0</v>
      </c>
    </row>
    <row r="408" spans="1:15">
      <c r="A408" t="s">
        <v>451</v>
      </c>
      <c r="B408" t="s">
        <v>452</v>
      </c>
      <c r="C408" t="s">
        <v>190</v>
      </c>
      <c r="D408" t="s">
        <v>194</v>
      </c>
      <c r="E408" s="2">
        <v>45218.518750000003</v>
      </c>
      <c r="F408" s="33">
        <f t="shared" si="36"/>
        <v>2023</v>
      </c>
      <c r="G408" s="33">
        <f t="shared" si="37"/>
        <v>10</v>
      </c>
      <c r="H408" t="s">
        <v>150</v>
      </c>
      <c r="I408" t="s">
        <v>453</v>
      </c>
      <c r="J408" t="s">
        <v>596</v>
      </c>
      <c r="K408">
        <v>1</v>
      </c>
      <c r="L408">
        <f t="shared" si="38"/>
        <v>0.5</v>
      </c>
      <c r="M408">
        <f t="shared" si="39"/>
        <v>1</v>
      </c>
      <c r="N408" t="b">
        <f t="shared" si="40"/>
        <v>1</v>
      </c>
      <c r="O408">
        <f t="shared" si="41"/>
        <v>0</v>
      </c>
    </row>
    <row r="409" spans="1:15">
      <c r="A409" t="s">
        <v>451</v>
      </c>
      <c r="B409" t="s">
        <v>452</v>
      </c>
      <c r="C409" t="s">
        <v>190</v>
      </c>
      <c r="D409" t="s">
        <v>194</v>
      </c>
      <c r="E409" s="2">
        <v>45224.546527777777</v>
      </c>
      <c r="F409" s="33">
        <f t="shared" si="36"/>
        <v>2023</v>
      </c>
      <c r="G409" s="33">
        <f t="shared" si="37"/>
        <v>10</v>
      </c>
      <c r="H409" t="s">
        <v>150</v>
      </c>
      <c r="I409" t="s">
        <v>453</v>
      </c>
      <c r="J409" t="s">
        <v>596</v>
      </c>
      <c r="K409">
        <v>1</v>
      </c>
      <c r="L409">
        <f t="shared" si="38"/>
        <v>0.5</v>
      </c>
      <c r="M409">
        <f t="shared" si="39"/>
        <v>1</v>
      </c>
      <c r="N409" t="b">
        <f t="shared" si="40"/>
        <v>1</v>
      </c>
      <c r="O409">
        <f t="shared" si="41"/>
        <v>0</v>
      </c>
    </row>
    <row r="410" spans="1:15">
      <c r="A410" t="s">
        <v>451</v>
      </c>
      <c r="B410" t="s">
        <v>452</v>
      </c>
      <c r="C410" t="s">
        <v>190</v>
      </c>
      <c r="D410" t="s">
        <v>194</v>
      </c>
      <c r="E410" s="2">
        <v>45232.495833333334</v>
      </c>
      <c r="F410" s="33">
        <f t="shared" si="36"/>
        <v>2023</v>
      </c>
      <c r="G410" s="33">
        <f t="shared" si="37"/>
        <v>11</v>
      </c>
      <c r="H410" t="s">
        <v>150</v>
      </c>
      <c r="I410" t="s">
        <v>453</v>
      </c>
      <c r="J410" t="s">
        <v>596</v>
      </c>
      <c r="K410">
        <v>1</v>
      </c>
      <c r="L410">
        <f t="shared" si="38"/>
        <v>0.5</v>
      </c>
      <c r="M410">
        <f t="shared" si="39"/>
        <v>1</v>
      </c>
      <c r="N410" t="b">
        <f t="shared" si="40"/>
        <v>1</v>
      </c>
      <c r="O410">
        <f t="shared" si="41"/>
        <v>0</v>
      </c>
    </row>
    <row r="411" spans="1:15">
      <c r="A411" t="s">
        <v>451</v>
      </c>
      <c r="B411" t="s">
        <v>452</v>
      </c>
      <c r="C411" t="s">
        <v>190</v>
      </c>
      <c r="D411" t="s">
        <v>194</v>
      </c>
      <c r="E411" s="2">
        <v>45238.447916666664</v>
      </c>
      <c r="F411" s="33">
        <f t="shared" si="36"/>
        <v>2023</v>
      </c>
      <c r="G411" s="33">
        <f t="shared" si="37"/>
        <v>11</v>
      </c>
      <c r="H411" t="s">
        <v>150</v>
      </c>
      <c r="I411" t="s">
        <v>453</v>
      </c>
      <c r="J411" t="s">
        <v>596</v>
      </c>
      <c r="K411">
        <v>1</v>
      </c>
      <c r="L411">
        <f t="shared" si="38"/>
        <v>0.5</v>
      </c>
      <c r="M411">
        <f t="shared" si="39"/>
        <v>1</v>
      </c>
      <c r="N411" t="b">
        <f t="shared" si="40"/>
        <v>1</v>
      </c>
      <c r="O411">
        <f t="shared" si="41"/>
        <v>0</v>
      </c>
    </row>
    <row r="412" spans="1:15">
      <c r="A412" t="s">
        <v>451</v>
      </c>
      <c r="B412" t="s">
        <v>452</v>
      </c>
      <c r="C412" t="s">
        <v>190</v>
      </c>
      <c r="D412" t="s">
        <v>194</v>
      </c>
      <c r="E412" s="2">
        <v>45245.39166666667</v>
      </c>
      <c r="F412" s="33">
        <f t="shared" si="36"/>
        <v>2023</v>
      </c>
      <c r="G412" s="33">
        <f t="shared" si="37"/>
        <v>11</v>
      </c>
      <c r="H412" t="s">
        <v>150</v>
      </c>
      <c r="I412" t="s">
        <v>453</v>
      </c>
      <c r="J412" t="s">
        <v>596</v>
      </c>
      <c r="K412">
        <v>1</v>
      </c>
      <c r="L412">
        <f t="shared" si="38"/>
        <v>0.5</v>
      </c>
      <c r="M412">
        <f t="shared" si="39"/>
        <v>1</v>
      </c>
      <c r="N412" t="b">
        <f t="shared" si="40"/>
        <v>1</v>
      </c>
      <c r="O412">
        <f t="shared" si="41"/>
        <v>0</v>
      </c>
    </row>
    <row r="413" spans="1:15">
      <c r="A413" t="s">
        <v>451</v>
      </c>
      <c r="B413" t="s">
        <v>452</v>
      </c>
      <c r="C413" t="s">
        <v>190</v>
      </c>
      <c r="D413" t="s">
        <v>194</v>
      </c>
      <c r="E413" s="2">
        <v>45253.418055555558</v>
      </c>
      <c r="F413" s="33">
        <f t="shared" si="36"/>
        <v>2023</v>
      </c>
      <c r="G413" s="33">
        <f t="shared" si="37"/>
        <v>11</v>
      </c>
      <c r="H413" t="s">
        <v>150</v>
      </c>
      <c r="I413" t="s">
        <v>453</v>
      </c>
      <c r="J413" t="s">
        <v>624</v>
      </c>
      <c r="K413">
        <v>1.6</v>
      </c>
      <c r="L413">
        <f t="shared" si="38"/>
        <v>1.6</v>
      </c>
      <c r="M413">
        <f t="shared" si="39"/>
        <v>0</v>
      </c>
      <c r="N413" t="b">
        <f t="shared" si="40"/>
        <v>0</v>
      </c>
      <c r="O413">
        <f t="shared" si="41"/>
        <v>0</v>
      </c>
    </row>
    <row r="414" spans="1:15">
      <c r="A414" t="s">
        <v>451</v>
      </c>
      <c r="B414" t="s">
        <v>452</v>
      </c>
      <c r="C414" t="s">
        <v>190</v>
      </c>
      <c r="D414" t="s">
        <v>194</v>
      </c>
      <c r="E414" s="2">
        <v>45259.427083333336</v>
      </c>
      <c r="F414" s="33">
        <f t="shared" si="36"/>
        <v>2023</v>
      </c>
      <c r="G414" s="33">
        <f t="shared" si="37"/>
        <v>11</v>
      </c>
      <c r="H414" t="s">
        <v>150</v>
      </c>
      <c r="I414" t="s">
        <v>453</v>
      </c>
      <c r="J414" t="s">
        <v>596</v>
      </c>
      <c r="K414">
        <v>1</v>
      </c>
      <c r="L414">
        <f t="shared" si="38"/>
        <v>0.5</v>
      </c>
      <c r="M414">
        <f t="shared" si="39"/>
        <v>1</v>
      </c>
      <c r="N414" t="b">
        <f t="shared" si="40"/>
        <v>1</v>
      </c>
      <c r="O414">
        <f t="shared" si="41"/>
        <v>0</v>
      </c>
    </row>
    <row r="415" spans="1:15">
      <c r="A415" t="s">
        <v>451</v>
      </c>
      <c r="B415" t="s">
        <v>452</v>
      </c>
      <c r="C415" t="s">
        <v>190</v>
      </c>
      <c r="D415" t="s">
        <v>194</v>
      </c>
      <c r="E415" s="2">
        <v>45265.489583333336</v>
      </c>
      <c r="F415" s="33">
        <f t="shared" si="36"/>
        <v>2023</v>
      </c>
      <c r="G415" s="33">
        <f t="shared" si="37"/>
        <v>12</v>
      </c>
      <c r="H415" t="s">
        <v>150</v>
      </c>
      <c r="I415" t="s">
        <v>453</v>
      </c>
      <c r="J415" t="s">
        <v>596</v>
      </c>
      <c r="K415">
        <v>1</v>
      </c>
      <c r="L415">
        <f t="shared" si="38"/>
        <v>0.5</v>
      </c>
      <c r="M415">
        <f t="shared" si="39"/>
        <v>1</v>
      </c>
      <c r="N415" t="b">
        <f t="shared" si="40"/>
        <v>1</v>
      </c>
      <c r="O415">
        <f t="shared" si="41"/>
        <v>0</v>
      </c>
    </row>
    <row r="416" spans="1:15">
      <c r="A416" t="s">
        <v>451</v>
      </c>
      <c r="B416" t="s">
        <v>452</v>
      </c>
      <c r="C416" t="s">
        <v>190</v>
      </c>
      <c r="D416" t="s">
        <v>194</v>
      </c>
      <c r="E416" s="2">
        <v>45273.446527777778</v>
      </c>
      <c r="F416" s="33">
        <f t="shared" si="36"/>
        <v>2023</v>
      </c>
      <c r="G416" s="33">
        <f t="shared" si="37"/>
        <v>12</v>
      </c>
      <c r="H416" t="s">
        <v>150</v>
      </c>
      <c r="I416" t="s">
        <v>453</v>
      </c>
      <c r="J416" t="s">
        <v>596</v>
      </c>
      <c r="K416">
        <v>1</v>
      </c>
      <c r="L416">
        <f t="shared" si="38"/>
        <v>0.5</v>
      </c>
      <c r="M416">
        <f t="shared" si="39"/>
        <v>1</v>
      </c>
      <c r="N416" t="b">
        <f t="shared" si="40"/>
        <v>1</v>
      </c>
      <c r="O416">
        <f t="shared" si="41"/>
        <v>0</v>
      </c>
    </row>
    <row r="417" spans="1:15">
      <c r="A417" t="s">
        <v>451</v>
      </c>
      <c r="B417" t="s">
        <v>452</v>
      </c>
      <c r="C417" t="s">
        <v>190</v>
      </c>
      <c r="D417" t="s">
        <v>194</v>
      </c>
      <c r="E417" s="2">
        <v>45299.512499999997</v>
      </c>
      <c r="F417" s="33">
        <f t="shared" si="36"/>
        <v>2024</v>
      </c>
      <c r="G417" s="33">
        <f t="shared" si="37"/>
        <v>1</v>
      </c>
      <c r="H417" t="s">
        <v>150</v>
      </c>
      <c r="I417" t="s">
        <v>453</v>
      </c>
      <c r="J417" t="s">
        <v>596</v>
      </c>
      <c r="K417">
        <v>1</v>
      </c>
      <c r="L417">
        <f t="shared" si="38"/>
        <v>0.5</v>
      </c>
      <c r="M417">
        <f t="shared" si="39"/>
        <v>1</v>
      </c>
      <c r="N417" t="b">
        <f t="shared" si="40"/>
        <v>1</v>
      </c>
      <c r="O417">
        <f t="shared" si="41"/>
        <v>0</v>
      </c>
    </row>
    <row r="418" spans="1:15">
      <c r="A418" t="s">
        <v>451</v>
      </c>
      <c r="B418" t="s">
        <v>452</v>
      </c>
      <c r="C418" t="s">
        <v>190</v>
      </c>
      <c r="D418" t="s">
        <v>194</v>
      </c>
      <c r="E418" s="2">
        <v>45306.55972222222</v>
      </c>
      <c r="F418" s="33">
        <f t="shared" si="36"/>
        <v>2024</v>
      </c>
      <c r="G418" s="33">
        <f t="shared" si="37"/>
        <v>1</v>
      </c>
      <c r="H418" t="s">
        <v>150</v>
      </c>
      <c r="I418" t="s">
        <v>453</v>
      </c>
      <c r="J418" t="s">
        <v>596</v>
      </c>
      <c r="K418">
        <v>1</v>
      </c>
      <c r="L418">
        <f t="shared" si="38"/>
        <v>0.5</v>
      </c>
      <c r="M418">
        <f t="shared" si="39"/>
        <v>1</v>
      </c>
      <c r="N418" t="b">
        <f t="shared" si="40"/>
        <v>1</v>
      </c>
      <c r="O418">
        <f t="shared" si="41"/>
        <v>0</v>
      </c>
    </row>
    <row r="419" spans="1:15">
      <c r="A419" t="s">
        <v>451</v>
      </c>
      <c r="B419" t="s">
        <v>452</v>
      </c>
      <c r="C419" t="s">
        <v>190</v>
      </c>
      <c r="D419" t="s">
        <v>194</v>
      </c>
      <c r="E419" s="2">
        <v>45313.440972222219</v>
      </c>
      <c r="F419" s="33">
        <f t="shared" si="36"/>
        <v>2024</v>
      </c>
      <c r="G419" s="33">
        <f t="shared" si="37"/>
        <v>1</v>
      </c>
      <c r="H419" t="s">
        <v>150</v>
      </c>
      <c r="I419" t="s">
        <v>453</v>
      </c>
      <c r="J419" t="s">
        <v>596</v>
      </c>
      <c r="K419">
        <v>1</v>
      </c>
      <c r="L419">
        <f t="shared" si="38"/>
        <v>0.5</v>
      </c>
      <c r="M419">
        <f t="shared" si="39"/>
        <v>1</v>
      </c>
      <c r="N419" t="b">
        <f t="shared" si="40"/>
        <v>1</v>
      </c>
      <c r="O419">
        <f t="shared" si="41"/>
        <v>0</v>
      </c>
    </row>
    <row r="420" spans="1:15">
      <c r="A420" t="s">
        <v>451</v>
      </c>
      <c r="B420" t="s">
        <v>452</v>
      </c>
      <c r="C420" t="s">
        <v>190</v>
      </c>
      <c r="D420" t="s">
        <v>194</v>
      </c>
      <c r="E420" s="2">
        <v>45320.542361111111</v>
      </c>
      <c r="F420" s="33">
        <f t="shared" si="36"/>
        <v>2024</v>
      </c>
      <c r="G420" s="33">
        <f t="shared" si="37"/>
        <v>1</v>
      </c>
      <c r="H420" t="s">
        <v>150</v>
      </c>
      <c r="I420" t="s">
        <v>453</v>
      </c>
      <c r="J420" t="s">
        <v>596</v>
      </c>
      <c r="K420">
        <v>1</v>
      </c>
      <c r="L420">
        <f t="shared" si="38"/>
        <v>0.5</v>
      </c>
      <c r="M420">
        <f t="shared" si="39"/>
        <v>1</v>
      </c>
      <c r="N420" t="b">
        <f t="shared" si="40"/>
        <v>1</v>
      </c>
      <c r="O420">
        <f t="shared" si="41"/>
        <v>0</v>
      </c>
    </row>
    <row r="421" spans="1:15">
      <c r="A421" t="s">
        <v>451</v>
      </c>
      <c r="B421" t="s">
        <v>452</v>
      </c>
      <c r="C421" t="s">
        <v>190</v>
      </c>
      <c r="D421" t="s">
        <v>194</v>
      </c>
      <c r="E421" s="2">
        <v>45323.5</v>
      </c>
      <c r="F421" s="33">
        <f t="shared" si="36"/>
        <v>2024</v>
      </c>
      <c r="G421" s="33">
        <f t="shared" si="37"/>
        <v>2</v>
      </c>
      <c r="H421" t="s">
        <v>150</v>
      </c>
      <c r="I421" t="s">
        <v>453</v>
      </c>
      <c r="J421" t="s">
        <v>596</v>
      </c>
      <c r="K421">
        <v>1</v>
      </c>
      <c r="L421">
        <f t="shared" si="38"/>
        <v>0.5</v>
      </c>
      <c r="M421">
        <f t="shared" si="39"/>
        <v>1</v>
      </c>
      <c r="N421" t="b">
        <f t="shared" si="40"/>
        <v>1</v>
      </c>
      <c r="O421">
        <f t="shared" si="41"/>
        <v>0</v>
      </c>
    </row>
    <row r="422" spans="1:15">
      <c r="A422" t="s">
        <v>451</v>
      </c>
      <c r="B422" t="s">
        <v>452</v>
      </c>
      <c r="C422" t="s">
        <v>190</v>
      </c>
      <c r="D422" t="s">
        <v>194</v>
      </c>
      <c r="E422" s="2">
        <v>45338.525694444441</v>
      </c>
      <c r="F422" s="33">
        <f t="shared" si="36"/>
        <v>2024</v>
      </c>
      <c r="G422" s="33">
        <f t="shared" si="37"/>
        <v>2</v>
      </c>
      <c r="H422" t="s">
        <v>150</v>
      </c>
      <c r="I422" t="s">
        <v>453</v>
      </c>
      <c r="J422" t="s">
        <v>596</v>
      </c>
      <c r="K422">
        <v>1</v>
      </c>
      <c r="L422">
        <f t="shared" si="38"/>
        <v>0.5</v>
      </c>
      <c r="M422">
        <f t="shared" si="39"/>
        <v>1</v>
      </c>
      <c r="N422" t="b">
        <f t="shared" si="40"/>
        <v>1</v>
      </c>
      <c r="O422">
        <f t="shared" si="41"/>
        <v>0</v>
      </c>
    </row>
    <row r="423" spans="1:15">
      <c r="A423" t="s">
        <v>451</v>
      </c>
      <c r="B423" t="s">
        <v>452</v>
      </c>
      <c r="C423" t="s">
        <v>190</v>
      </c>
      <c r="D423" t="s">
        <v>194</v>
      </c>
      <c r="E423" s="2">
        <v>45341.491666666669</v>
      </c>
      <c r="F423" s="33">
        <f t="shared" si="36"/>
        <v>2024</v>
      </c>
      <c r="G423" s="33">
        <f t="shared" si="37"/>
        <v>2</v>
      </c>
      <c r="H423" t="s">
        <v>150</v>
      </c>
      <c r="I423" t="s">
        <v>453</v>
      </c>
      <c r="J423" t="s">
        <v>596</v>
      </c>
      <c r="K423">
        <v>1</v>
      </c>
      <c r="L423">
        <f t="shared" si="38"/>
        <v>0.5</v>
      </c>
      <c r="M423">
        <f t="shared" si="39"/>
        <v>1</v>
      </c>
      <c r="N423" t="b">
        <f t="shared" si="40"/>
        <v>1</v>
      </c>
      <c r="O423">
        <f t="shared" si="41"/>
        <v>0</v>
      </c>
    </row>
    <row r="424" spans="1:15">
      <c r="A424" t="s">
        <v>451</v>
      </c>
      <c r="B424" t="s">
        <v>452</v>
      </c>
      <c r="C424" t="s">
        <v>190</v>
      </c>
      <c r="D424" t="s">
        <v>194</v>
      </c>
      <c r="E424" s="2">
        <v>45348.474999999999</v>
      </c>
      <c r="F424" s="33">
        <f t="shared" si="36"/>
        <v>2024</v>
      </c>
      <c r="G424" s="33">
        <f t="shared" si="37"/>
        <v>2</v>
      </c>
      <c r="H424" t="s">
        <v>150</v>
      </c>
      <c r="I424" t="s">
        <v>453</v>
      </c>
      <c r="J424" t="s">
        <v>596</v>
      </c>
      <c r="K424">
        <v>1</v>
      </c>
      <c r="L424">
        <f t="shared" si="38"/>
        <v>0.5</v>
      </c>
      <c r="M424">
        <f t="shared" si="39"/>
        <v>1</v>
      </c>
      <c r="N424" t="b">
        <f t="shared" si="40"/>
        <v>1</v>
      </c>
      <c r="O424">
        <f t="shared" si="41"/>
        <v>0</v>
      </c>
    </row>
    <row r="425" spans="1:15">
      <c r="A425" t="s">
        <v>451</v>
      </c>
      <c r="B425" t="s">
        <v>452</v>
      </c>
      <c r="C425" t="s">
        <v>190</v>
      </c>
      <c r="D425" t="s">
        <v>194</v>
      </c>
      <c r="E425" s="2">
        <v>45356.513888888891</v>
      </c>
      <c r="F425" s="33">
        <f t="shared" si="36"/>
        <v>2024</v>
      </c>
      <c r="G425" s="33">
        <f t="shared" si="37"/>
        <v>3</v>
      </c>
      <c r="H425" t="s">
        <v>150</v>
      </c>
      <c r="I425" t="s">
        <v>453</v>
      </c>
      <c r="J425" t="s">
        <v>596</v>
      </c>
      <c r="K425">
        <v>1</v>
      </c>
      <c r="L425">
        <f t="shared" si="38"/>
        <v>0.5</v>
      </c>
      <c r="M425">
        <f t="shared" si="39"/>
        <v>1</v>
      </c>
      <c r="N425" t="b">
        <f t="shared" si="40"/>
        <v>1</v>
      </c>
      <c r="O425">
        <f t="shared" si="41"/>
        <v>0</v>
      </c>
    </row>
    <row r="426" spans="1:15">
      <c r="A426" t="s">
        <v>451</v>
      </c>
      <c r="B426" t="s">
        <v>452</v>
      </c>
      <c r="C426" t="s">
        <v>190</v>
      </c>
      <c r="D426" t="s">
        <v>194</v>
      </c>
      <c r="E426" s="2">
        <v>45366.545138888891</v>
      </c>
      <c r="F426" s="33">
        <f t="shared" si="36"/>
        <v>2024</v>
      </c>
      <c r="G426" s="33">
        <f t="shared" si="37"/>
        <v>3</v>
      </c>
      <c r="H426" t="s">
        <v>150</v>
      </c>
      <c r="I426" t="s">
        <v>453</v>
      </c>
      <c r="J426" t="s">
        <v>596</v>
      </c>
      <c r="K426">
        <v>1</v>
      </c>
      <c r="L426">
        <f t="shared" si="38"/>
        <v>0.5</v>
      </c>
      <c r="M426">
        <f t="shared" si="39"/>
        <v>1</v>
      </c>
      <c r="N426" t="b">
        <f t="shared" si="40"/>
        <v>1</v>
      </c>
      <c r="O426">
        <f t="shared" si="41"/>
        <v>0</v>
      </c>
    </row>
    <row r="427" spans="1:15">
      <c r="A427" t="s">
        <v>451</v>
      </c>
      <c r="B427" t="s">
        <v>452</v>
      </c>
      <c r="C427" t="s">
        <v>190</v>
      </c>
      <c r="D427" t="s">
        <v>194</v>
      </c>
      <c r="E427" s="2">
        <v>45369.42083333333</v>
      </c>
      <c r="F427" s="33">
        <f t="shared" si="36"/>
        <v>2024</v>
      </c>
      <c r="G427" s="33">
        <f t="shared" si="37"/>
        <v>3</v>
      </c>
      <c r="H427" t="s">
        <v>150</v>
      </c>
      <c r="I427" t="s">
        <v>453</v>
      </c>
      <c r="J427" t="s">
        <v>596</v>
      </c>
      <c r="K427">
        <v>1</v>
      </c>
      <c r="L427">
        <f t="shared" si="38"/>
        <v>0.5</v>
      </c>
      <c r="M427">
        <f t="shared" si="39"/>
        <v>1</v>
      </c>
      <c r="N427" t="b">
        <f t="shared" si="40"/>
        <v>1</v>
      </c>
      <c r="O427">
        <f t="shared" si="41"/>
        <v>0</v>
      </c>
    </row>
    <row r="428" spans="1:15">
      <c r="A428" t="s">
        <v>451</v>
      </c>
      <c r="B428" t="s">
        <v>452</v>
      </c>
      <c r="C428" t="s">
        <v>190</v>
      </c>
      <c r="D428" t="s">
        <v>194</v>
      </c>
      <c r="E428" s="2">
        <v>45376.472916666666</v>
      </c>
      <c r="F428" s="33">
        <f t="shared" si="36"/>
        <v>2024</v>
      </c>
      <c r="G428" s="33">
        <f t="shared" si="37"/>
        <v>3</v>
      </c>
      <c r="H428" t="s">
        <v>150</v>
      </c>
      <c r="I428" t="s">
        <v>453</v>
      </c>
      <c r="J428" t="s">
        <v>596</v>
      </c>
      <c r="K428">
        <v>1</v>
      </c>
      <c r="L428">
        <f t="shared" si="38"/>
        <v>0.5</v>
      </c>
      <c r="M428">
        <f t="shared" si="39"/>
        <v>1</v>
      </c>
      <c r="N428" t="b">
        <f t="shared" si="40"/>
        <v>1</v>
      </c>
      <c r="O428">
        <f t="shared" si="41"/>
        <v>0</v>
      </c>
    </row>
    <row r="429" spans="1:15">
      <c r="A429" t="s">
        <v>451</v>
      </c>
      <c r="B429" t="s">
        <v>452</v>
      </c>
      <c r="C429" t="s">
        <v>190</v>
      </c>
      <c r="D429" t="s">
        <v>194</v>
      </c>
      <c r="E429" s="2">
        <v>45390.572916666664</v>
      </c>
      <c r="F429" s="33">
        <f t="shared" si="36"/>
        <v>2024</v>
      </c>
      <c r="G429" s="33">
        <f t="shared" si="37"/>
        <v>4</v>
      </c>
      <c r="H429" t="s">
        <v>150</v>
      </c>
      <c r="I429" t="s">
        <v>453</v>
      </c>
      <c r="J429" t="s">
        <v>596</v>
      </c>
      <c r="K429">
        <v>1</v>
      </c>
      <c r="L429">
        <f t="shared" si="38"/>
        <v>0.5</v>
      </c>
      <c r="M429">
        <f t="shared" si="39"/>
        <v>1</v>
      </c>
      <c r="N429" t="b">
        <f t="shared" si="40"/>
        <v>1</v>
      </c>
      <c r="O429">
        <f t="shared" si="41"/>
        <v>0</v>
      </c>
    </row>
    <row r="430" spans="1:15">
      <c r="A430" t="s">
        <v>451</v>
      </c>
      <c r="B430" t="s">
        <v>452</v>
      </c>
      <c r="C430" t="s">
        <v>190</v>
      </c>
      <c r="D430" t="s">
        <v>194</v>
      </c>
      <c r="E430" s="2">
        <v>45393.519444444442</v>
      </c>
      <c r="F430" s="33">
        <f t="shared" si="36"/>
        <v>2024</v>
      </c>
      <c r="G430" s="33">
        <f t="shared" si="37"/>
        <v>4</v>
      </c>
      <c r="H430" t="s">
        <v>150</v>
      </c>
      <c r="I430" t="s">
        <v>453</v>
      </c>
      <c r="J430" t="s">
        <v>596</v>
      </c>
      <c r="K430">
        <v>1</v>
      </c>
      <c r="L430">
        <f t="shared" si="38"/>
        <v>0.5</v>
      </c>
      <c r="M430">
        <f t="shared" si="39"/>
        <v>1</v>
      </c>
      <c r="N430" t="b">
        <f t="shared" si="40"/>
        <v>1</v>
      </c>
      <c r="O430">
        <f t="shared" si="41"/>
        <v>0</v>
      </c>
    </row>
    <row r="431" spans="1:15">
      <c r="A431" t="s">
        <v>451</v>
      </c>
      <c r="B431" t="s">
        <v>452</v>
      </c>
      <c r="C431" t="s">
        <v>296</v>
      </c>
      <c r="D431" t="s">
        <v>297</v>
      </c>
      <c r="E431" s="2">
        <v>42403.533333333333</v>
      </c>
      <c r="F431" s="33">
        <f t="shared" si="36"/>
        <v>2016</v>
      </c>
      <c r="G431" s="33">
        <f t="shared" si="37"/>
        <v>2</v>
      </c>
      <c r="H431" t="s">
        <v>150</v>
      </c>
      <c r="I431" t="s">
        <v>453</v>
      </c>
      <c r="J431" t="s">
        <v>624</v>
      </c>
      <c r="K431">
        <v>1</v>
      </c>
      <c r="L431">
        <f t="shared" si="38"/>
        <v>1</v>
      </c>
      <c r="M431">
        <f t="shared" si="39"/>
        <v>0</v>
      </c>
      <c r="N431" t="b">
        <f t="shared" si="40"/>
        <v>0</v>
      </c>
      <c r="O431">
        <f t="shared" si="41"/>
        <v>0</v>
      </c>
    </row>
    <row r="432" spans="1:15">
      <c r="A432" t="s">
        <v>451</v>
      </c>
      <c r="B432" t="s">
        <v>452</v>
      </c>
      <c r="C432" t="s">
        <v>296</v>
      </c>
      <c r="D432" t="s">
        <v>297</v>
      </c>
      <c r="E432" s="2">
        <v>42618.663888888892</v>
      </c>
      <c r="F432" s="33">
        <f t="shared" si="36"/>
        <v>2016</v>
      </c>
      <c r="G432" s="33">
        <f t="shared" si="37"/>
        <v>9</v>
      </c>
      <c r="H432" t="s">
        <v>150</v>
      </c>
      <c r="I432" t="s">
        <v>453</v>
      </c>
      <c r="J432" t="s">
        <v>624</v>
      </c>
      <c r="K432">
        <v>30</v>
      </c>
      <c r="L432">
        <f t="shared" si="38"/>
        <v>30</v>
      </c>
      <c r="M432">
        <f t="shared" si="39"/>
        <v>0</v>
      </c>
      <c r="N432" t="b">
        <f t="shared" si="40"/>
        <v>0</v>
      </c>
      <c r="O432">
        <f t="shared" si="41"/>
        <v>0</v>
      </c>
    </row>
    <row r="433" spans="1:15">
      <c r="A433" t="s">
        <v>451</v>
      </c>
      <c r="B433" t="s">
        <v>452</v>
      </c>
      <c r="C433" t="s">
        <v>296</v>
      </c>
      <c r="D433" t="s">
        <v>297</v>
      </c>
      <c r="E433" s="2">
        <v>43020.591666666667</v>
      </c>
      <c r="F433" s="33">
        <f t="shared" si="36"/>
        <v>2017</v>
      </c>
      <c r="G433" s="33">
        <f t="shared" si="37"/>
        <v>10</v>
      </c>
      <c r="H433" t="s">
        <v>150</v>
      </c>
      <c r="I433" t="s">
        <v>453</v>
      </c>
      <c r="J433" t="s">
        <v>624</v>
      </c>
      <c r="K433">
        <v>9.7000000000000011</v>
      </c>
      <c r="L433">
        <f t="shared" si="38"/>
        <v>9.7000000000000011</v>
      </c>
      <c r="M433">
        <f t="shared" si="39"/>
        <v>0</v>
      </c>
      <c r="N433" t="b">
        <f t="shared" si="40"/>
        <v>0</v>
      </c>
      <c r="O433">
        <f t="shared" si="41"/>
        <v>0</v>
      </c>
    </row>
    <row r="434" spans="1:15">
      <c r="A434" t="s">
        <v>451</v>
      </c>
      <c r="B434" t="s">
        <v>452</v>
      </c>
      <c r="C434" t="s">
        <v>296</v>
      </c>
      <c r="D434" t="s">
        <v>297</v>
      </c>
      <c r="E434" s="2">
        <v>43073.601388888892</v>
      </c>
      <c r="F434" s="33">
        <f t="shared" si="36"/>
        <v>2017</v>
      </c>
      <c r="G434" s="33">
        <f t="shared" si="37"/>
        <v>12</v>
      </c>
      <c r="H434" t="s">
        <v>150</v>
      </c>
      <c r="I434" t="s">
        <v>453</v>
      </c>
      <c r="J434" t="s">
        <v>624</v>
      </c>
      <c r="K434">
        <v>1</v>
      </c>
      <c r="L434">
        <f t="shared" si="38"/>
        <v>1</v>
      </c>
      <c r="M434">
        <f t="shared" si="39"/>
        <v>0</v>
      </c>
      <c r="N434" t="b">
        <f t="shared" si="40"/>
        <v>0</v>
      </c>
      <c r="O434">
        <f t="shared" si="41"/>
        <v>0</v>
      </c>
    </row>
    <row r="435" spans="1:15">
      <c r="A435" t="s">
        <v>451</v>
      </c>
      <c r="B435" t="s">
        <v>452</v>
      </c>
      <c r="C435" t="s">
        <v>296</v>
      </c>
      <c r="D435" t="s">
        <v>297</v>
      </c>
      <c r="E435" s="2">
        <v>43083.432638888888</v>
      </c>
      <c r="F435" s="33">
        <f t="shared" si="36"/>
        <v>2017</v>
      </c>
      <c r="G435" s="33">
        <f t="shared" si="37"/>
        <v>12</v>
      </c>
      <c r="H435" t="s">
        <v>150</v>
      </c>
      <c r="I435" t="s">
        <v>453</v>
      </c>
      <c r="J435" t="s">
        <v>596</v>
      </c>
      <c r="K435">
        <v>1</v>
      </c>
      <c r="L435">
        <f t="shared" si="38"/>
        <v>0.5</v>
      </c>
      <c r="M435">
        <f t="shared" si="39"/>
        <v>1</v>
      </c>
      <c r="N435" t="b">
        <f t="shared" si="40"/>
        <v>1</v>
      </c>
      <c r="O435">
        <f t="shared" si="41"/>
        <v>0</v>
      </c>
    </row>
    <row r="436" spans="1:15">
      <c r="A436" t="s">
        <v>451</v>
      </c>
      <c r="B436" t="s">
        <v>452</v>
      </c>
      <c r="C436" t="s">
        <v>296</v>
      </c>
      <c r="D436" t="s">
        <v>297</v>
      </c>
      <c r="E436" s="2">
        <v>43256.523611111108</v>
      </c>
      <c r="F436" s="33">
        <f t="shared" si="36"/>
        <v>2018</v>
      </c>
      <c r="G436" s="33">
        <f t="shared" si="37"/>
        <v>6</v>
      </c>
      <c r="H436" t="s">
        <v>150</v>
      </c>
      <c r="I436" t="s">
        <v>453</v>
      </c>
      <c r="J436" t="s">
        <v>596</v>
      </c>
      <c r="K436">
        <v>1</v>
      </c>
      <c r="L436">
        <f t="shared" si="38"/>
        <v>0.5</v>
      </c>
      <c r="M436">
        <f t="shared" si="39"/>
        <v>1</v>
      </c>
      <c r="N436" t="b">
        <f t="shared" si="40"/>
        <v>1</v>
      </c>
      <c r="O436">
        <f t="shared" si="41"/>
        <v>0</v>
      </c>
    </row>
    <row r="437" spans="1:15">
      <c r="A437" t="s">
        <v>451</v>
      </c>
      <c r="B437" t="s">
        <v>452</v>
      </c>
      <c r="C437" t="s">
        <v>296</v>
      </c>
      <c r="D437" t="s">
        <v>297</v>
      </c>
      <c r="E437" s="2">
        <v>43585.492361111108</v>
      </c>
      <c r="F437" s="33">
        <f t="shared" si="36"/>
        <v>2019</v>
      </c>
      <c r="G437" s="33">
        <f t="shared" si="37"/>
        <v>4</v>
      </c>
      <c r="H437" t="s">
        <v>150</v>
      </c>
      <c r="I437" t="s">
        <v>453</v>
      </c>
      <c r="J437" t="s">
        <v>596</v>
      </c>
      <c r="K437">
        <v>1</v>
      </c>
      <c r="L437">
        <f t="shared" si="38"/>
        <v>0.5</v>
      </c>
      <c r="M437">
        <f t="shared" si="39"/>
        <v>1</v>
      </c>
      <c r="N437" t="b">
        <f t="shared" si="40"/>
        <v>1</v>
      </c>
      <c r="O437">
        <f t="shared" si="41"/>
        <v>0</v>
      </c>
    </row>
    <row r="438" spans="1:15">
      <c r="A438" t="s">
        <v>451</v>
      </c>
      <c r="B438" t="s">
        <v>452</v>
      </c>
      <c r="C438" t="s">
        <v>296</v>
      </c>
      <c r="D438" t="s">
        <v>297</v>
      </c>
      <c r="E438" s="2">
        <v>43748.616666666669</v>
      </c>
      <c r="F438" s="33">
        <f t="shared" si="36"/>
        <v>2019</v>
      </c>
      <c r="G438" s="33">
        <f t="shared" si="37"/>
        <v>10</v>
      </c>
      <c r="H438" t="s">
        <v>150</v>
      </c>
      <c r="I438" t="s">
        <v>453</v>
      </c>
      <c r="J438" t="s">
        <v>596</v>
      </c>
      <c r="K438">
        <v>1</v>
      </c>
      <c r="L438">
        <f t="shared" si="38"/>
        <v>0.5</v>
      </c>
      <c r="M438">
        <f t="shared" si="39"/>
        <v>1</v>
      </c>
      <c r="N438" t="b">
        <f t="shared" si="40"/>
        <v>1</v>
      </c>
      <c r="O438">
        <f t="shared" si="41"/>
        <v>0</v>
      </c>
    </row>
    <row r="439" spans="1:15">
      <c r="A439" t="s">
        <v>451</v>
      </c>
      <c r="B439" t="s">
        <v>452</v>
      </c>
      <c r="C439" t="s">
        <v>296</v>
      </c>
      <c r="D439" t="s">
        <v>297</v>
      </c>
      <c r="E439" s="2">
        <v>43782.529166666667</v>
      </c>
      <c r="F439" s="33">
        <f t="shared" si="36"/>
        <v>2019</v>
      </c>
      <c r="G439" s="33">
        <f t="shared" si="37"/>
        <v>11</v>
      </c>
      <c r="H439" t="s">
        <v>150</v>
      </c>
      <c r="I439" t="s">
        <v>453</v>
      </c>
      <c r="J439" t="s">
        <v>596</v>
      </c>
      <c r="K439">
        <v>1</v>
      </c>
      <c r="L439">
        <f t="shared" si="38"/>
        <v>0.5</v>
      </c>
      <c r="M439">
        <f t="shared" si="39"/>
        <v>1</v>
      </c>
      <c r="N439" t="b">
        <f t="shared" si="40"/>
        <v>1</v>
      </c>
      <c r="O439">
        <f t="shared" si="41"/>
        <v>0</v>
      </c>
    </row>
    <row r="440" spans="1:15">
      <c r="A440" t="s">
        <v>451</v>
      </c>
      <c r="B440" t="s">
        <v>452</v>
      </c>
      <c r="C440" t="s">
        <v>296</v>
      </c>
      <c r="D440" t="s">
        <v>297</v>
      </c>
      <c r="E440" s="2">
        <v>43802.575694444444</v>
      </c>
      <c r="F440" s="33">
        <f t="shared" si="36"/>
        <v>2019</v>
      </c>
      <c r="G440" s="33">
        <f t="shared" si="37"/>
        <v>12</v>
      </c>
      <c r="H440" t="s">
        <v>150</v>
      </c>
      <c r="I440" t="s">
        <v>453</v>
      </c>
      <c r="J440" t="s">
        <v>596</v>
      </c>
      <c r="K440">
        <v>1</v>
      </c>
      <c r="L440">
        <f t="shared" si="38"/>
        <v>0.5</v>
      </c>
      <c r="M440">
        <f t="shared" si="39"/>
        <v>1</v>
      </c>
      <c r="N440" t="b">
        <f t="shared" si="40"/>
        <v>1</v>
      </c>
      <c r="O440">
        <f t="shared" si="41"/>
        <v>0</v>
      </c>
    </row>
    <row r="441" spans="1:15">
      <c r="A441" t="s">
        <v>451</v>
      </c>
      <c r="B441" t="s">
        <v>452</v>
      </c>
      <c r="C441" t="s">
        <v>296</v>
      </c>
      <c r="D441" t="s">
        <v>297</v>
      </c>
      <c r="E441" s="2">
        <v>43809.418055555558</v>
      </c>
      <c r="F441" s="33">
        <f t="shared" si="36"/>
        <v>2019</v>
      </c>
      <c r="G441" s="33">
        <f t="shared" si="37"/>
        <v>12</v>
      </c>
      <c r="H441" t="s">
        <v>150</v>
      </c>
      <c r="I441" t="s">
        <v>453</v>
      </c>
      <c r="J441" t="s">
        <v>596</v>
      </c>
      <c r="K441">
        <v>1</v>
      </c>
      <c r="L441">
        <f t="shared" si="38"/>
        <v>0.5</v>
      </c>
      <c r="M441">
        <f t="shared" si="39"/>
        <v>1</v>
      </c>
      <c r="N441" t="b">
        <f t="shared" si="40"/>
        <v>1</v>
      </c>
      <c r="O441">
        <f t="shared" si="41"/>
        <v>0</v>
      </c>
    </row>
    <row r="442" spans="1:15">
      <c r="A442" t="s">
        <v>451</v>
      </c>
      <c r="B442" t="s">
        <v>452</v>
      </c>
      <c r="C442" t="s">
        <v>296</v>
      </c>
      <c r="D442" t="s">
        <v>297</v>
      </c>
      <c r="E442" s="2">
        <v>43845.38958333333</v>
      </c>
      <c r="F442" s="33">
        <f t="shared" si="36"/>
        <v>2020</v>
      </c>
      <c r="G442" s="33">
        <f t="shared" si="37"/>
        <v>1</v>
      </c>
      <c r="H442" t="s">
        <v>150</v>
      </c>
      <c r="I442" t="s">
        <v>453</v>
      </c>
      <c r="J442" t="s">
        <v>596</v>
      </c>
      <c r="K442">
        <v>1</v>
      </c>
      <c r="L442">
        <f t="shared" si="38"/>
        <v>0.5</v>
      </c>
      <c r="M442">
        <f t="shared" si="39"/>
        <v>1</v>
      </c>
      <c r="N442" t="b">
        <f t="shared" si="40"/>
        <v>1</v>
      </c>
      <c r="O442">
        <f t="shared" si="41"/>
        <v>0</v>
      </c>
    </row>
    <row r="443" spans="1:15">
      <c r="A443" t="s">
        <v>451</v>
      </c>
      <c r="B443" t="s">
        <v>452</v>
      </c>
      <c r="C443" t="s">
        <v>296</v>
      </c>
      <c r="D443" t="s">
        <v>297</v>
      </c>
      <c r="E443" s="2">
        <v>43889.509027777778</v>
      </c>
      <c r="F443" s="33">
        <f t="shared" si="36"/>
        <v>2020</v>
      </c>
      <c r="G443" s="33">
        <f t="shared" si="37"/>
        <v>2</v>
      </c>
      <c r="H443" t="s">
        <v>150</v>
      </c>
      <c r="I443" t="s">
        <v>453</v>
      </c>
      <c r="J443" t="s">
        <v>596</v>
      </c>
      <c r="K443">
        <v>1</v>
      </c>
      <c r="L443">
        <f t="shared" si="38"/>
        <v>0.5</v>
      </c>
      <c r="M443">
        <f t="shared" si="39"/>
        <v>1</v>
      </c>
      <c r="N443" t="b">
        <f t="shared" si="40"/>
        <v>1</v>
      </c>
      <c r="O443">
        <f t="shared" si="41"/>
        <v>0</v>
      </c>
    </row>
    <row r="444" spans="1:15">
      <c r="A444" t="s">
        <v>451</v>
      </c>
      <c r="B444" t="s">
        <v>452</v>
      </c>
      <c r="C444" t="s">
        <v>296</v>
      </c>
      <c r="D444" t="s">
        <v>297</v>
      </c>
      <c r="E444" s="2">
        <v>43903.427083333336</v>
      </c>
      <c r="F444" s="33">
        <f t="shared" si="36"/>
        <v>2020</v>
      </c>
      <c r="G444" s="33">
        <f t="shared" si="37"/>
        <v>3</v>
      </c>
      <c r="H444" t="s">
        <v>150</v>
      </c>
      <c r="I444" t="s">
        <v>453</v>
      </c>
      <c r="J444" t="s">
        <v>596</v>
      </c>
      <c r="K444">
        <v>1</v>
      </c>
      <c r="L444">
        <f t="shared" si="38"/>
        <v>0.5</v>
      </c>
      <c r="M444">
        <f t="shared" si="39"/>
        <v>1</v>
      </c>
      <c r="N444" t="b">
        <f t="shared" si="40"/>
        <v>1</v>
      </c>
      <c r="O444">
        <f t="shared" si="41"/>
        <v>0</v>
      </c>
    </row>
    <row r="445" spans="1:15">
      <c r="A445" t="s">
        <v>451</v>
      </c>
      <c r="B445" t="s">
        <v>452</v>
      </c>
      <c r="C445" t="s">
        <v>296</v>
      </c>
      <c r="D445" t="s">
        <v>297</v>
      </c>
      <c r="E445" s="2">
        <v>44655.621527777781</v>
      </c>
      <c r="F445" s="33">
        <f t="shared" si="36"/>
        <v>2022</v>
      </c>
      <c r="G445" s="33">
        <f t="shared" si="37"/>
        <v>4</v>
      </c>
      <c r="H445" t="s">
        <v>150</v>
      </c>
      <c r="I445" t="s">
        <v>453</v>
      </c>
      <c r="J445" t="s">
        <v>596</v>
      </c>
      <c r="K445">
        <v>1</v>
      </c>
      <c r="L445">
        <f t="shared" si="38"/>
        <v>0.5</v>
      </c>
      <c r="M445">
        <f t="shared" si="39"/>
        <v>1</v>
      </c>
      <c r="N445" t="b">
        <f t="shared" si="40"/>
        <v>1</v>
      </c>
      <c r="O445">
        <f t="shared" si="41"/>
        <v>0</v>
      </c>
    </row>
    <row r="446" spans="1:15">
      <c r="A446" t="s">
        <v>451</v>
      </c>
      <c r="B446" t="s">
        <v>452</v>
      </c>
      <c r="C446" t="s">
        <v>296</v>
      </c>
      <c r="D446" t="s">
        <v>297</v>
      </c>
      <c r="E446" s="2">
        <v>44686.415972222225</v>
      </c>
      <c r="F446" s="33">
        <f t="shared" si="36"/>
        <v>2022</v>
      </c>
      <c r="G446" s="33">
        <f t="shared" si="37"/>
        <v>5</v>
      </c>
      <c r="H446" t="s">
        <v>150</v>
      </c>
      <c r="I446" t="s">
        <v>453</v>
      </c>
      <c r="J446" t="s">
        <v>596</v>
      </c>
      <c r="K446">
        <v>1</v>
      </c>
      <c r="L446">
        <f t="shared" si="38"/>
        <v>0.5</v>
      </c>
      <c r="M446">
        <f t="shared" si="39"/>
        <v>1</v>
      </c>
      <c r="N446" t="b">
        <f t="shared" si="40"/>
        <v>1</v>
      </c>
      <c r="O446">
        <f t="shared" si="41"/>
        <v>0</v>
      </c>
    </row>
    <row r="447" spans="1:15">
      <c r="A447" t="s">
        <v>451</v>
      </c>
      <c r="B447" t="s">
        <v>452</v>
      </c>
      <c r="C447" t="s">
        <v>296</v>
      </c>
      <c r="D447" t="s">
        <v>297</v>
      </c>
      <c r="E447" s="2">
        <v>44720.563888888886</v>
      </c>
      <c r="F447" s="33">
        <f t="shared" si="36"/>
        <v>2022</v>
      </c>
      <c r="G447" s="33">
        <f t="shared" si="37"/>
        <v>6</v>
      </c>
      <c r="H447" t="s">
        <v>150</v>
      </c>
      <c r="I447" t="s">
        <v>453</v>
      </c>
      <c r="J447" t="s">
        <v>624</v>
      </c>
      <c r="K447">
        <v>5.4</v>
      </c>
      <c r="L447">
        <f t="shared" si="38"/>
        <v>5.4</v>
      </c>
      <c r="M447">
        <f t="shared" si="39"/>
        <v>0</v>
      </c>
      <c r="N447" t="b">
        <f t="shared" si="40"/>
        <v>0</v>
      </c>
      <c r="O447">
        <f t="shared" si="41"/>
        <v>0</v>
      </c>
    </row>
    <row r="448" spans="1:15">
      <c r="A448" t="s">
        <v>451</v>
      </c>
      <c r="B448" t="s">
        <v>452</v>
      </c>
      <c r="C448" t="s">
        <v>296</v>
      </c>
      <c r="D448" t="s">
        <v>297</v>
      </c>
      <c r="E448" s="2">
        <v>44746.501388888886</v>
      </c>
      <c r="F448" s="33">
        <f t="shared" si="36"/>
        <v>2022</v>
      </c>
      <c r="G448" s="33">
        <f t="shared" si="37"/>
        <v>7</v>
      </c>
      <c r="H448" t="s">
        <v>150</v>
      </c>
      <c r="I448" t="s">
        <v>453</v>
      </c>
      <c r="J448" t="s">
        <v>596</v>
      </c>
      <c r="K448">
        <v>1</v>
      </c>
      <c r="L448">
        <f t="shared" si="38"/>
        <v>0.5</v>
      </c>
      <c r="M448">
        <f t="shared" si="39"/>
        <v>1</v>
      </c>
      <c r="N448" t="b">
        <f t="shared" si="40"/>
        <v>1</v>
      </c>
      <c r="O448">
        <f t="shared" si="41"/>
        <v>0</v>
      </c>
    </row>
    <row r="449" spans="1:15">
      <c r="A449" t="s">
        <v>451</v>
      </c>
      <c r="B449" t="s">
        <v>452</v>
      </c>
      <c r="C449" t="s">
        <v>296</v>
      </c>
      <c r="D449" t="s">
        <v>297</v>
      </c>
      <c r="E449" s="2">
        <v>44789.548611111109</v>
      </c>
      <c r="F449" s="33">
        <f t="shared" si="36"/>
        <v>2022</v>
      </c>
      <c r="G449" s="33">
        <f t="shared" si="37"/>
        <v>8</v>
      </c>
      <c r="H449" t="s">
        <v>150</v>
      </c>
      <c r="I449" t="s">
        <v>453</v>
      </c>
      <c r="J449" t="s">
        <v>624</v>
      </c>
      <c r="K449">
        <v>8.6</v>
      </c>
      <c r="L449">
        <f t="shared" si="38"/>
        <v>8.6</v>
      </c>
      <c r="M449">
        <f t="shared" si="39"/>
        <v>0</v>
      </c>
      <c r="N449" t="b">
        <f t="shared" si="40"/>
        <v>0</v>
      </c>
      <c r="O449">
        <f t="shared" si="41"/>
        <v>0</v>
      </c>
    </row>
    <row r="450" spans="1:15">
      <c r="A450" t="s">
        <v>451</v>
      </c>
      <c r="B450" t="s">
        <v>452</v>
      </c>
      <c r="C450" t="s">
        <v>296</v>
      </c>
      <c r="D450" t="s">
        <v>297</v>
      </c>
      <c r="E450" s="2">
        <v>44809.420138888891</v>
      </c>
      <c r="F450" s="33">
        <f t="shared" ref="F450:F513" si="42">YEAR(E450)</f>
        <v>2022</v>
      </c>
      <c r="G450" s="33">
        <f t="shared" ref="G450:G513" si="43">MONTH(E450)</f>
        <v>9</v>
      </c>
      <c r="H450" t="s">
        <v>150</v>
      </c>
      <c r="I450" t="s">
        <v>453</v>
      </c>
      <c r="J450" t="s">
        <v>596</v>
      </c>
      <c r="K450">
        <v>1</v>
      </c>
      <c r="L450">
        <f t="shared" ref="L450:L513" si="44">IF(J450="&lt;",K450/2,K450)</f>
        <v>0.5</v>
      </c>
      <c r="M450">
        <f t="shared" ref="M450:M513" si="45">IF(J450="&lt;",1,0)</f>
        <v>1</v>
      </c>
      <c r="N450" t="b">
        <f t="shared" ref="N450:N513" si="46">IF(J450="&lt;",TRUE,FALSE)</f>
        <v>1</v>
      </c>
      <c r="O450">
        <f t="shared" si="41"/>
        <v>0</v>
      </c>
    </row>
    <row r="451" spans="1:15">
      <c r="A451" t="s">
        <v>451</v>
      </c>
      <c r="B451" t="s">
        <v>452</v>
      </c>
      <c r="C451" t="s">
        <v>296</v>
      </c>
      <c r="D451" t="s">
        <v>297</v>
      </c>
      <c r="E451" s="2">
        <v>44846.663194444445</v>
      </c>
      <c r="F451" s="33">
        <f t="shared" si="42"/>
        <v>2022</v>
      </c>
      <c r="G451" s="33">
        <f t="shared" si="43"/>
        <v>10</v>
      </c>
      <c r="H451" t="s">
        <v>150</v>
      </c>
      <c r="I451" t="s">
        <v>453</v>
      </c>
      <c r="J451" t="s">
        <v>596</v>
      </c>
      <c r="K451">
        <v>1</v>
      </c>
      <c r="L451">
        <f t="shared" si="44"/>
        <v>0.5</v>
      </c>
      <c r="M451">
        <f t="shared" si="45"/>
        <v>1</v>
      </c>
      <c r="N451" t="b">
        <f t="shared" si="46"/>
        <v>1</v>
      </c>
      <c r="O451">
        <f t="shared" ref="O451:O514" si="47">IF(K451&gt;=57,1,0)</f>
        <v>0</v>
      </c>
    </row>
    <row r="452" spans="1:15">
      <c r="A452" t="s">
        <v>451</v>
      </c>
      <c r="B452" t="s">
        <v>452</v>
      </c>
      <c r="C452" t="s">
        <v>296</v>
      </c>
      <c r="D452" t="s">
        <v>297</v>
      </c>
      <c r="E452" s="2">
        <v>44867.492361111108</v>
      </c>
      <c r="F452" s="33">
        <f t="shared" si="42"/>
        <v>2022</v>
      </c>
      <c r="G452" s="33">
        <f t="shared" si="43"/>
        <v>11</v>
      </c>
      <c r="H452" t="s">
        <v>150</v>
      </c>
      <c r="I452" t="s">
        <v>453</v>
      </c>
      <c r="J452" t="s">
        <v>596</v>
      </c>
      <c r="K452">
        <v>1</v>
      </c>
      <c r="L452">
        <f t="shared" si="44"/>
        <v>0.5</v>
      </c>
      <c r="M452">
        <f t="shared" si="45"/>
        <v>1</v>
      </c>
      <c r="N452" t="b">
        <f t="shared" si="46"/>
        <v>1</v>
      </c>
      <c r="O452">
        <f t="shared" si="47"/>
        <v>0</v>
      </c>
    </row>
    <row r="453" spans="1:15">
      <c r="A453" t="s">
        <v>451</v>
      </c>
      <c r="B453" t="s">
        <v>452</v>
      </c>
      <c r="C453" t="s">
        <v>296</v>
      </c>
      <c r="D453" t="s">
        <v>297</v>
      </c>
      <c r="E453" s="2">
        <v>44896.353472222225</v>
      </c>
      <c r="F453" s="33">
        <f t="shared" si="42"/>
        <v>2022</v>
      </c>
      <c r="G453" s="33">
        <f t="shared" si="43"/>
        <v>12</v>
      </c>
      <c r="H453" t="s">
        <v>150</v>
      </c>
      <c r="I453" t="s">
        <v>453</v>
      </c>
      <c r="J453" t="s">
        <v>596</v>
      </c>
      <c r="K453">
        <v>1</v>
      </c>
      <c r="L453">
        <f t="shared" si="44"/>
        <v>0.5</v>
      </c>
      <c r="M453">
        <f t="shared" si="45"/>
        <v>1</v>
      </c>
      <c r="N453" t="b">
        <f t="shared" si="46"/>
        <v>1</v>
      </c>
      <c r="O453">
        <f t="shared" si="47"/>
        <v>0</v>
      </c>
    </row>
    <row r="454" spans="1:15">
      <c r="A454" t="s">
        <v>451</v>
      </c>
      <c r="B454" t="s">
        <v>452</v>
      </c>
      <c r="C454" t="s">
        <v>296</v>
      </c>
      <c r="D454" t="s">
        <v>297</v>
      </c>
      <c r="E454" s="2">
        <v>44970.565972222219</v>
      </c>
      <c r="F454" s="33">
        <f t="shared" si="42"/>
        <v>2023</v>
      </c>
      <c r="G454" s="33">
        <f t="shared" si="43"/>
        <v>2</v>
      </c>
      <c r="H454" t="s">
        <v>150</v>
      </c>
      <c r="I454" t="s">
        <v>453</v>
      </c>
      <c r="J454" t="s">
        <v>596</v>
      </c>
      <c r="K454">
        <v>1</v>
      </c>
      <c r="L454">
        <f t="shared" si="44"/>
        <v>0.5</v>
      </c>
      <c r="M454">
        <f t="shared" si="45"/>
        <v>1</v>
      </c>
      <c r="N454" t="b">
        <f t="shared" si="46"/>
        <v>1</v>
      </c>
      <c r="O454">
        <f t="shared" si="47"/>
        <v>0</v>
      </c>
    </row>
    <row r="455" spans="1:15">
      <c r="A455" t="s">
        <v>451</v>
      </c>
      <c r="B455" t="s">
        <v>452</v>
      </c>
      <c r="C455" t="s">
        <v>296</v>
      </c>
      <c r="D455" t="s">
        <v>297</v>
      </c>
      <c r="E455" s="2">
        <v>44987.40625</v>
      </c>
      <c r="F455" s="33">
        <f t="shared" si="42"/>
        <v>2023</v>
      </c>
      <c r="G455" s="33">
        <f t="shared" si="43"/>
        <v>3</v>
      </c>
      <c r="H455" t="s">
        <v>150</v>
      </c>
      <c r="I455" t="s">
        <v>453</v>
      </c>
      <c r="J455" t="s">
        <v>596</v>
      </c>
      <c r="K455">
        <v>1</v>
      </c>
      <c r="L455">
        <f t="shared" si="44"/>
        <v>0.5</v>
      </c>
      <c r="M455">
        <f t="shared" si="45"/>
        <v>1</v>
      </c>
      <c r="N455" t="b">
        <f t="shared" si="46"/>
        <v>1</v>
      </c>
      <c r="O455">
        <f t="shared" si="47"/>
        <v>0</v>
      </c>
    </row>
    <row r="456" spans="1:15">
      <c r="A456" t="s">
        <v>451</v>
      </c>
      <c r="B456" t="s">
        <v>452</v>
      </c>
      <c r="C456" t="s">
        <v>296</v>
      </c>
      <c r="D456" t="s">
        <v>297</v>
      </c>
      <c r="E456" s="2">
        <v>45019.433333333334</v>
      </c>
      <c r="F456" s="33">
        <f t="shared" si="42"/>
        <v>2023</v>
      </c>
      <c r="G456" s="33">
        <f t="shared" si="43"/>
        <v>4</v>
      </c>
      <c r="H456" t="s">
        <v>150</v>
      </c>
      <c r="I456" t="s">
        <v>453</v>
      </c>
      <c r="J456" t="s">
        <v>596</v>
      </c>
      <c r="K456">
        <v>1</v>
      </c>
      <c r="L456">
        <f t="shared" si="44"/>
        <v>0.5</v>
      </c>
      <c r="M456">
        <f t="shared" si="45"/>
        <v>1</v>
      </c>
      <c r="N456" t="b">
        <f t="shared" si="46"/>
        <v>1</v>
      </c>
      <c r="O456">
        <f t="shared" si="47"/>
        <v>0</v>
      </c>
    </row>
    <row r="457" spans="1:15">
      <c r="A457" t="s">
        <v>451</v>
      </c>
      <c r="B457" t="s">
        <v>452</v>
      </c>
      <c r="C457" t="s">
        <v>296</v>
      </c>
      <c r="D457" t="s">
        <v>297</v>
      </c>
      <c r="E457" s="2">
        <v>45035.515277777777</v>
      </c>
      <c r="F457" s="33">
        <f t="shared" si="42"/>
        <v>2023</v>
      </c>
      <c r="G457" s="33">
        <f t="shared" si="43"/>
        <v>4</v>
      </c>
      <c r="H457" t="s">
        <v>150</v>
      </c>
      <c r="I457" t="s">
        <v>453</v>
      </c>
      <c r="J457" t="s">
        <v>596</v>
      </c>
      <c r="K457">
        <v>1</v>
      </c>
      <c r="L457">
        <f t="shared" si="44"/>
        <v>0.5</v>
      </c>
      <c r="M457">
        <f t="shared" si="45"/>
        <v>1</v>
      </c>
      <c r="N457" t="b">
        <f t="shared" si="46"/>
        <v>1</v>
      </c>
      <c r="O457">
        <f t="shared" si="47"/>
        <v>0</v>
      </c>
    </row>
    <row r="458" spans="1:15">
      <c r="A458" t="s">
        <v>451</v>
      </c>
      <c r="B458" t="s">
        <v>452</v>
      </c>
      <c r="C458" t="s">
        <v>296</v>
      </c>
      <c r="D458" t="s">
        <v>297</v>
      </c>
      <c r="E458" s="2">
        <v>45048.378472222219</v>
      </c>
      <c r="F458" s="33">
        <f t="shared" si="42"/>
        <v>2023</v>
      </c>
      <c r="G458" s="33">
        <f t="shared" si="43"/>
        <v>5</v>
      </c>
      <c r="H458" t="s">
        <v>150</v>
      </c>
      <c r="I458" t="s">
        <v>453</v>
      </c>
      <c r="J458" t="s">
        <v>596</v>
      </c>
      <c r="K458">
        <v>1</v>
      </c>
      <c r="L458">
        <f t="shared" si="44"/>
        <v>0.5</v>
      </c>
      <c r="M458">
        <f t="shared" si="45"/>
        <v>1</v>
      </c>
      <c r="N458" t="b">
        <f t="shared" si="46"/>
        <v>1</v>
      </c>
      <c r="O458">
        <f t="shared" si="47"/>
        <v>0</v>
      </c>
    </row>
    <row r="459" spans="1:15">
      <c r="A459" t="s">
        <v>451</v>
      </c>
      <c r="B459" t="s">
        <v>452</v>
      </c>
      <c r="C459" t="s">
        <v>296</v>
      </c>
      <c r="D459" t="s">
        <v>297</v>
      </c>
      <c r="E459" s="2">
        <v>45111.51666666667</v>
      </c>
      <c r="F459" s="33">
        <f t="shared" si="42"/>
        <v>2023</v>
      </c>
      <c r="G459" s="33">
        <f t="shared" si="43"/>
        <v>7</v>
      </c>
      <c r="H459" t="s">
        <v>150</v>
      </c>
      <c r="I459" t="s">
        <v>453</v>
      </c>
      <c r="J459" t="s">
        <v>596</v>
      </c>
      <c r="K459">
        <v>1</v>
      </c>
      <c r="L459">
        <f t="shared" si="44"/>
        <v>0.5</v>
      </c>
      <c r="M459">
        <f t="shared" si="45"/>
        <v>1</v>
      </c>
      <c r="N459" t="b">
        <f t="shared" si="46"/>
        <v>1</v>
      </c>
      <c r="O459">
        <f t="shared" si="47"/>
        <v>0</v>
      </c>
    </row>
    <row r="460" spans="1:15">
      <c r="A460" t="s">
        <v>451</v>
      </c>
      <c r="B460" t="s">
        <v>452</v>
      </c>
      <c r="C460" t="s">
        <v>296</v>
      </c>
      <c r="D460" t="s">
        <v>297</v>
      </c>
      <c r="E460" s="2">
        <v>45180.507638888892</v>
      </c>
      <c r="F460" s="33">
        <f t="shared" si="42"/>
        <v>2023</v>
      </c>
      <c r="G460" s="33">
        <f t="shared" si="43"/>
        <v>9</v>
      </c>
      <c r="H460" t="s">
        <v>150</v>
      </c>
      <c r="I460" t="s">
        <v>453</v>
      </c>
      <c r="J460" t="s">
        <v>624</v>
      </c>
      <c r="K460">
        <v>3.9</v>
      </c>
      <c r="L460">
        <f t="shared" si="44"/>
        <v>3.9</v>
      </c>
      <c r="M460">
        <f t="shared" si="45"/>
        <v>0</v>
      </c>
      <c r="N460" t="b">
        <f t="shared" si="46"/>
        <v>0</v>
      </c>
      <c r="O460">
        <f t="shared" si="47"/>
        <v>0</v>
      </c>
    </row>
    <row r="461" spans="1:15">
      <c r="A461" t="s">
        <v>451</v>
      </c>
      <c r="B461" t="s">
        <v>452</v>
      </c>
      <c r="C461" t="s">
        <v>296</v>
      </c>
      <c r="D461" t="s">
        <v>297</v>
      </c>
      <c r="E461" s="2">
        <v>45202.450694444444</v>
      </c>
      <c r="F461" s="33">
        <f t="shared" si="42"/>
        <v>2023</v>
      </c>
      <c r="G461" s="33">
        <f t="shared" si="43"/>
        <v>10</v>
      </c>
      <c r="H461" t="s">
        <v>150</v>
      </c>
      <c r="I461" t="s">
        <v>453</v>
      </c>
      <c r="J461" t="s">
        <v>596</v>
      </c>
      <c r="K461">
        <v>1</v>
      </c>
      <c r="L461">
        <f t="shared" si="44"/>
        <v>0.5</v>
      </c>
      <c r="M461">
        <f t="shared" si="45"/>
        <v>1</v>
      </c>
      <c r="N461" t="b">
        <f t="shared" si="46"/>
        <v>1</v>
      </c>
      <c r="O461">
        <f t="shared" si="47"/>
        <v>0</v>
      </c>
    </row>
    <row r="462" spans="1:15">
      <c r="A462" t="s">
        <v>451</v>
      </c>
      <c r="B462" t="s">
        <v>452</v>
      </c>
      <c r="C462" t="s">
        <v>296</v>
      </c>
      <c r="D462" t="s">
        <v>297</v>
      </c>
      <c r="E462" s="2">
        <v>45211.497916666667</v>
      </c>
      <c r="F462" s="33">
        <f t="shared" si="42"/>
        <v>2023</v>
      </c>
      <c r="G462" s="33">
        <f t="shared" si="43"/>
        <v>10</v>
      </c>
      <c r="H462" t="s">
        <v>150</v>
      </c>
      <c r="I462" t="s">
        <v>453</v>
      </c>
      <c r="J462" t="s">
        <v>596</v>
      </c>
      <c r="K462">
        <v>1</v>
      </c>
      <c r="L462">
        <f t="shared" si="44"/>
        <v>0.5</v>
      </c>
      <c r="M462">
        <f t="shared" si="45"/>
        <v>1</v>
      </c>
      <c r="N462" t="b">
        <f t="shared" si="46"/>
        <v>1</v>
      </c>
      <c r="O462">
        <f t="shared" si="47"/>
        <v>0</v>
      </c>
    </row>
    <row r="463" spans="1:15">
      <c r="A463" t="s">
        <v>451</v>
      </c>
      <c r="B463" t="s">
        <v>452</v>
      </c>
      <c r="C463" t="s">
        <v>296</v>
      </c>
      <c r="D463" t="s">
        <v>297</v>
      </c>
      <c r="E463" s="2">
        <v>45236.436805555553</v>
      </c>
      <c r="F463" s="33">
        <f t="shared" si="42"/>
        <v>2023</v>
      </c>
      <c r="G463" s="33">
        <f t="shared" si="43"/>
        <v>11</v>
      </c>
      <c r="H463" t="s">
        <v>150</v>
      </c>
      <c r="I463" t="s">
        <v>453</v>
      </c>
      <c r="J463" t="s">
        <v>596</v>
      </c>
      <c r="K463">
        <v>1</v>
      </c>
      <c r="L463">
        <f t="shared" si="44"/>
        <v>0.5</v>
      </c>
      <c r="M463">
        <f t="shared" si="45"/>
        <v>1</v>
      </c>
      <c r="N463" t="b">
        <f t="shared" si="46"/>
        <v>1</v>
      </c>
      <c r="O463">
        <f t="shared" si="47"/>
        <v>0</v>
      </c>
    </row>
    <row r="464" spans="1:15">
      <c r="A464" t="s">
        <v>451</v>
      </c>
      <c r="B464" t="s">
        <v>452</v>
      </c>
      <c r="C464" t="s">
        <v>296</v>
      </c>
      <c r="D464" t="s">
        <v>297</v>
      </c>
      <c r="E464" s="2">
        <v>45261.500694444447</v>
      </c>
      <c r="F464" s="33">
        <f t="shared" si="42"/>
        <v>2023</v>
      </c>
      <c r="G464" s="33">
        <f t="shared" si="43"/>
        <v>12</v>
      </c>
      <c r="H464" t="s">
        <v>150</v>
      </c>
      <c r="I464" t="s">
        <v>453</v>
      </c>
      <c r="J464" t="s">
        <v>624</v>
      </c>
      <c r="K464">
        <v>2</v>
      </c>
      <c r="L464">
        <f t="shared" si="44"/>
        <v>2</v>
      </c>
      <c r="M464">
        <f t="shared" si="45"/>
        <v>0</v>
      </c>
      <c r="N464" t="b">
        <f t="shared" si="46"/>
        <v>0</v>
      </c>
      <c r="O464">
        <f t="shared" si="47"/>
        <v>0</v>
      </c>
    </row>
    <row r="465" spans="1:15">
      <c r="A465" t="s">
        <v>451</v>
      </c>
      <c r="B465" t="s">
        <v>452</v>
      </c>
      <c r="C465" t="s">
        <v>296</v>
      </c>
      <c r="D465" t="s">
        <v>297</v>
      </c>
      <c r="E465" s="2">
        <v>45301.428472222222</v>
      </c>
      <c r="F465" s="33">
        <f t="shared" si="42"/>
        <v>2024</v>
      </c>
      <c r="G465" s="33">
        <f t="shared" si="43"/>
        <v>1</v>
      </c>
      <c r="H465" t="s">
        <v>150</v>
      </c>
      <c r="I465" t="s">
        <v>453</v>
      </c>
      <c r="J465" t="s">
        <v>596</v>
      </c>
      <c r="K465">
        <v>1</v>
      </c>
      <c r="L465">
        <f t="shared" si="44"/>
        <v>0.5</v>
      </c>
      <c r="M465">
        <f t="shared" si="45"/>
        <v>1</v>
      </c>
      <c r="N465" t="b">
        <f t="shared" si="46"/>
        <v>1</v>
      </c>
      <c r="O465">
        <f t="shared" si="47"/>
        <v>0</v>
      </c>
    </row>
    <row r="466" spans="1:15">
      <c r="A466" t="s">
        <v>451</v>
      </c>
      <c r="B466" t="s">
        <v>452</v>
      </c>
      <c r="C466" t="s">
        <v>296</v>
      </c>
      <c r="D466" t="s">
        <v>297</v>
      </c>
      <c r="E466" s="2">
        <v>45334.452777777777</v>
      </c>
      <c r="F466" s="33">
        <f t="shared" si="42"/>
        <v>2024</v>
      </c>
      <c r="G466" s="33">
        <f t="shared" si="43"/>
        <v>2</v>
      </c>
      <c r="H466" t="s">
        <v>150</v>
      </c>
      <c r="I466" t="s">
        <v>453</v>
      </c>
      <c r="J466" t="s">
        <v>596</v>
      </c>
      <c r="K466">
        <v>1</v>
      </c>
      <c r="L466">
        <f t="shared" si="44"/>
        <v>0.5</v>
      </c>
      <c r="M466">
        <f t="shared" si="45"/>
        <v>1</v>
      </c>
      <c r="N466" t="b">
        <f t="shared" si="46"/>
        <v>1</v>
      </c>
      <c r="O466">
        <f t="shared" si="47"/>
        <v>0</v>
      </c>
    </row>
    <row r="467" spans="1:15">
      <c r="A467" t="s">
        <v>451</v>
      </c>
      <c r="B467" t="s">
        <v>452</v>
      </c>
      <c r="C467" t="s">
        <v>296</v>
      </c>
      <c r="D467" t="s">
        <v>297</v>
      </c>
      <c r="E467" s="2">
        <v>45356.563194444447</v>
      </c>
      <c r="F467" s="33">
        <f t="shared" si="42"/>
        <v>2024</v>
      </c>
      <c r="G467" s="33">
        <f t="shared" si="43"/>
        <v>3</v>
      </c>
      <c r="H467" t="s">
        <v>150</v>
      </c>
      <c r="I467" t="s">
        <v>453</v>
      </c>
      <c r="J467" t="s">
        <v>596</v>
      </c>
      <c r="K467">
        <v>1</v>
      </c>
      <c r="L467">
        <f t="shared" si="44"/>
        <v>0.5</v>
      </c>
      <c r="M467">
        <f t="shared" si="45"/>
        <v>1</v>
      </c>
      <c r="N467" t="b">
        <f t="shared" si="46"/>
        <v>1</v>
      </c>
      <c r="O467">
        <f t="shared" si="47"/>
        <v>0</v>
      </c>
    </row>
    <row r="468" spans="1:15">
      <c r="A468" t="s">
        <v>451</v>
      </c>
      <c r="B468" t="s">
        <v>452</v>
      </c>
      <c r="C468" t="s">
        <v>334</v>
      </c>
      <c r="D468" t="s">
        <v>335</v>
      </c>
      <c r="E468" s="2">
        <v>43217.613194444442</v>
      </c>
      <c r="F468" s="33">
        <f t="shared" si="42"/>
        <v>2018</v>
      </c>
      <c r="G468" s="33">
        <f t="shared" si="43"/>
        <v>4</v>
      </c>
      <c r="H468" t="s">
        <v>150</v>
      </c>
      <c r="I468" t="s">
        <v>453</v>
      </c>
      <c r="J468" t="s">
        <v>624</v>
      </c>
      <c r="K468">
        <v>35</v>
      </c>
      <c r="L468">
        <f t="shared" si="44"/>
        <v>35</v>
      </c>
      <c r="M468">
        <f t="shared" si="45"/>
        <v>0</v>
      </c>
      <c r="N468" t="b">
        <f t="shared" si="46"/>
        <v>0</v>
      </c>
      <c r="O468">
        <f t="shared" si="47"/>
        <v>0</v>
      </c>
    </row>
    <row r="469" spans="1:15">
      <c r="A469" t="s">
        <v>451</v>
      </c>
      <c r="B469" t="s">
        <v>452</v>
      </c>
      <c r="C469" t="s">
        <v>334</v>
      </c>
      <c r="D469" t="s">
        <v>335</v>
      </c>
      <c r="E469" s="2">
        <v>43238.638194444444</v>
      </c>
      <c r="F469" s="33">
        <f t="shared" si="42"/>
        <v>2018</v>
      </c>
      <c r="G469" s="33">
        <f t="shared" si="43"/>
        <v>5</v>
      </c>
      <c r="H469" t="s">
        <v>150</v>
      </c>
      <c r="I469" t="s">
        <v>453</v>
      </c>
      <c r="J469" t="s">
        <v>624</v>
      </c>
      <c r="K469">
        <v>30</v>
      </c>
      <c r="L469">
        <f t="shared" si="44"/>
        <v>30</v>
      </c>
      <c r="M469">
        <f t="shared" si="45"/>
        <v>0</v>
      </c>
      <c r="N469" t="b">
        <f t="shared" si="46"/>
        <v>0</v>
      </c>
      <c r="O469">
        <f t="shared" si="47"/>
        <v>0</v>
      </c>
    </row>
    <row r="470" spans="1:15">
      <c r="A470" t="s">
        <v>451</v>
      </c>
      <c r="B470" t="s">
        <v>452</v>
      </c>
      <c r="C470" t="s">
        <v>334</v>
      </c>
      <c r="D470" t="s">
        <v>335</v>
      </c>
      <c r="E470" s="2">
        <v>43259.579861111109</v>
      </c>
      <c r="F470" s="33">
        <f t="shared" si="42"/>
        <v>2018</v>
      </c>
      <c r="G470" s="33">
        <f t="shared" si="43"/>
        <v>6</v>
      </c>
      <c r="H470" t="s">
        <v>150</v>
      </c>
      <c r="I470" t="s">
        <v>453</v>
      </c>
      <c r="J470" t="s">
        <v>624</v>
      </c>
      <c r="K470">
        <v>28</v>
      </c>
      <c r="L470">
        <f t="shared" si="44"/>
        <v>28</v>
      </c>
      <c r="M470">
        <f t="shared" si="45"/>
        <v>0</v>
      </c>
      <c r="N470" t="b">
        <f t="shared" si="46"/>
        <v>0</v>
      </c>
      <c r="O470">
        <f t="shared" si="47"/>
        <v>0</v>
      </c>
    </row>
    <row r="471" spans="1:15">
      <c r="A471" t="s">
        <v>451</v>
      </c>
      <c r="B471" t="s">
        <v>452</v>
      </c>
      <c r="C471" t="s">
        <v>334</v>
      </c>
      <c r="D471" t="s">
        <v>335</v>
      </c>
      <c r="E471" s="2">
        <v>43293.545138888891</v>
      </c>
      <c r="F471" s="33">
        <f t="shared" si="42"/>
        <v>2018</v>
      </c>
      <c r="G471" s="33">
        <f t="shared" si="43"/>
        <v>7</v>
      </c>
      <c r="H471" t="s">
        <v>150</v>
      </c>
      <c r="I471" t="s">
        <v>453</v>
      </c>
      <c r="J471" t="s">
        <v>624</v>
      </c>
      <c r="K471">
        <v>26</v>
      </c>
      <c r="L471">
        <f t="shared" si="44"/>
        <v>26</v>
      </c>
      <c r="M471">
        <f t="shared" si="45"/>
        <v>0</v>
      </c>
      <c r="N471" t="b">
        <f t="shared" si="46"/>
        <v>0</v>
      </c>
      <c r="O471">
        <f t="shared" si="47"/>
        <v>0</v>
      </c>
    </row>
    <row r="472" spans="1:15">
      <c r="A472" t="s">
        <v>451</v>
      </c>
      <c r="B472" t="s">
        <v>452</v>
      </c>
      <c r="C472" t="s">
        <v>334</v>
      </c>
      <c r="D472" t="s">
        <v>335</v>
      </c>
      <c r="E472" s="2">
        <v>43315.62222222222</v>
      </c>
      <c r="F472" s="33">
        <f t="shared" si="42"/>
        <v>2018</v>
      </c>
      <c r="G472" s="33">
        <f t="shared" si="43"/>
        <v>8</v>
      </c>
      <c r="H472" t="s">
        <v>150</v>
      </c>
      <c r="I472" t="s">
        <v>453</v>
      </c>
      <c r="J472" t="s">
        <v>596</v>
      </c>
      <c r="K472">
        <v>1</v>
      </c>
      <c r="L472">
        <f t="shared" si="44"/>
        <v>0.5</v>
      </c>
      <c r="M472">
        <f t="shared" si="45"/>
        <v>1</v>
      </c>
      <c r="N472" t="b">
        <f t="shared" si="46"/>
        <v>1</v>
      </c>
      <c r="O472">
        <f t="shared" si="47"/>
        <v>0</v>
      </c>
    </row>
    <row r="473" spans="1:15">
      <c r="A473" t="s">
        <v>451</v>
      </c>
      <c r="B473" t="s">
        <v>452</v>
      </c>
      <c r="C473" t="s">
        <v>334</v>
      </c>
      <c r="D473" t="s">
        <v>335</v>
      </c>
      <c r="E473" s="2">
        <v>43357.609027777777</v>
      </c>
      <c r="F473" s="33">
        <f t="shared" si="42"/>
        <v>2018</v>
      </c>
      <c r="G473" s="33">
        <f t="shared" si="43"/>
        <v>9</v>
      </c>
      <c r="H473" t="s">
        <v>150</v>
      </c>
      <c r="I473" t="s">
        <v>453</v>
      </c>
      <c r="J473" t="s">
        <v>624</v>
      </c>
      <c r="K473">
        <v>34</v>
      </c>
      <c r="L473">
        <f t="shared" si="44"/>
        <v>34</v>
      </c>
      <c r="M473">
        <f t="shared" si="45"/>
        <v>0</v>
      </c>
      <c r="N473" t="b">
        <f t="shared" si="46"/>
        <v>0</v>
      </c>
      <c r="O473">
        <f t="shared" si="47"/>
        <v>0</v>
      </c>
    </row>
    <row r="474" spans="1:15">
      <c r="A474" t="s">
        <v>451</v>
      </c>
      <c r="B474" t="s">
        <v>452</v>
      </c>
      <c r="C474" t="s">
        <v>334</v>
      </c>
      <c r="D474" t="s">
        <v>335</v>
      </c>
      <c r="E474" s="2">
        <v>43385.563194444447</v>
      </c>
      <c r="F474" s="33">
        <f t="shared" si="42"/>
        <v>2018</v>
      </c>
      <c r="G474" s="33">
        <f t="shared" si="43"/>
        <v>10</v>
      </c>
      <c r="H474" t="s">
        <v>150</v>
      </c>
      <c r="I474" t="s">
        <v>453</v>
      </c>
      <c r="J474" t="s">
        <v>624</v>
      </c>
      <c r="K474">
        <v>42</v>
      </c>
      <c r="L474">
        <f t="shared" si="44"/>
        <v>42</v>
      </c>
      <c r="M474">
        <f t="shared" si="45"/>
        <v>0</v>
      </c>
      <c r="N474" t="b">
        <f t="shared" si="46"/>
        <v>0</v>
      </c>
      <c r="O474">
        <f t="shared" si="47"/>
        <v>0</v>
      </c>
    </row>
    <row r="475" spans="1:15">
      <c r="A475" t="s">
        <v>451</v>
      </c>
      <c r="B475" t="s">
        <v>452</v>
      </c>
      <c r="C475" t="s">
        <v>334</v>
      </c>
      <c r="D475" t="s">
        <v>335</v>
      </c>
      <c r="E475" s="2">
        <v>43427.466666666667</v>
      </c>
      <c r="F475" s="33">
        <f t="shared" si="42"/>
        <v>2018</v>
      </c>
      <c r="G475" s="33">
        <f t="shared" si="43"/>
        <v>11</v>
      </c>
      <c r="H475" t="s">
        <v>150</v>
      </c>
      <c r="I475" t="s">
        <v>453</v>
      </c>
      <c r="J475" t="s">
        <v>624</v>
      </c>
      <c r="K475">
        <v>42</v>
      </c>
      <c r="L475">
        <f t="shared" si="44"/>
        <v>42</v>
      </c>
      <c r="M475">
        <f t="shared" si="45"/>
        <v>0</v>
      </c>
      <c r="N475" t="b">
        <f t="shared" si="46"/>
        <v>0</v>
      </c>
      <c r="O475">
        <f t="shared" si="47"/>
        <v>0</v>
      </c>
    </row>
    <row r="476" spans="1:15">
      <c r="A476" t="s">
        <v>451</v>
      </c>
      <c r="B476" t="s">
        <v>452</v>
      </c>
      <c r="C476" t="s">
        <v>334</v>
      </c>
      <c r="D476" t="s">
        <v>335</v>
      </c>
      <c r="E476" s="2">
        <v>43440.529861111114</v>
      </c>
      <c r="F476" s="33">
        <f t="shared" si="42"/>
        <v>2018</v>
      </c>
      <c r="G476" s="33">
        <f t="shared" si="43"/>
        <v>12</v>
      </c>
      <c r="H476" t="s">
        <v>150</v>
      </c>
      <c r="I476" t="s">
        <v>453</v>
      </c>
      <c r="J476" t="s">
        <v>624</v>
      </c>
      <c r="K476">
        <v>21</v>
      </c>
      <c r="L476">
        <f t="shared" si="44"/>
        <v>21</v>
      </c>
      <c r="M476">
        <f t="shared" si="45"/>
        <v>0</v>
      </c>
      <c r="N476" t="b">
        <f t="shared" si="46"/>
        <v>0</v>
      </c>
      <c r="O476">
        <f t="shared" si="47"/>
        <v>0</v>
      </c>
    </row>
    <row r="477" spans="1:15">
      <c r="A477" t="s">
        <v>451</v>
      </c>
      <c r="B477" t="s">
        <v>452</v>
      </c>
      <c r="C477" t="s">
        <v>334</v>
      </c>
      <c r="D477" t="s">
        <v>335</v>
      </c>
      <c r="E477" s="2">
        <v>43712.446527777778</v>
      </c>
      <c r="F477" s="33">
        <f t="shared" si="42"/>
        <v>2019</v>
      </c>
      <c r="G477" s="33">
        <f t="shared" si="43"/>
        <v>9</v>
      </c>
      <c r="H477" t="s">
        <v>150</v>
      </c>
      <c r="I477" t="s">
        <v>453</v>
      </c>
      <c r="J477" t="s">
        <v>624</v>
      </c>
      <c r="K477">
        <v>100</v>
      </c>
      <c r="L477">
        <f t="shared" si="44"/>
        <v>100</v>
      </c>
      <c r="M477">
        <f t="shared" si="45"/>
        <v>0</v>
      </c>
      <c r="N477" t="b">
        <f t="shared" si="46"/>
        <v>0</v>
      </c>
      <c r="O477">
        <f t="shared" si="47"/>
        <v>1</v>
      </c>
    </row>
    <row r="478" spans="1:15">
      <c r="A478" t="s">
        <v>451</v>
      </c>
      <c r="B478" t="s">
        <v>452</v>
      </c>
      <c r="C478" t="s">
        <v>334</v>
      </c>
      <c r="D478" t="s">
        <v>335</v>
      </c>
      <c r="E478" s="2">
        <v>43717.448611111111</v>
      </c>
      <c r="F478" s="33">
        <f t="shared" si="42"/>
        <v>2019</v>
      </c>
      <c r="G478" s="33">
        <f t="shared" si="43"/>
        <v>9</v>
      </c>
      <c r="H478" t="s">
        <v>150</v>
      </c>
      <c r="I478" t="s">
        <v>453</v>
      </c>
      <c r="J478" t="s">
        <v>624</v>
      </c>
      <c r="K478">
        <v>34</v>
      </c>
      <c r="L478">
        <f t="shared" si="44"/>
        <v>34</v>
      </c>
      <c r="M478">
        <f t="shared" si="45"/>
        <v>0</v>
      </c>
      <c r="N478" t="b">
        <f t="shared" si="46"/>
        <v>0</v>
      </c>
      <c r="O478">
        <f t="shared" si="47"/>
        <v>0</v>
      </c>
    </row>
    <row r="479" spans="1:15">
      <c r="A479" t="s">
        <v>451</v>
      </c>
      <c r="B479" t="s">
        <v>452</v>
      </c>
      <c r="C479" t="s">
        <v>334</v>
      </c>
      <c r="D479" t="s">
        <v>335</v>
      </c>
      <c r="E479" s="2">
        <v>43748.584027777775</v>
      </c>
      <c r="F479" s="33">
        <f t="shared" si="42"/>
        <v>2019</v>
      </c>
      <c r="G479" s="33">
        <f t="shared" si="43"/>
        <v>10</v>
      </c>
      <c r="H479" t="s">
        <v>150</v>
      </c>
      <c r="I479" t="s">
        <v>453</v>
      </c>
      <c r="J479" t="s">
        <v>624</v>
      </c>
      <c r="K479">
        <v>21</v>
      </c>
      <c r="L479">
        <f t="shared" si="44"/>
        <v>21</v>
      </c>
      <c r="M479">
        <f t="shared" si="45"/>
        <v>0</v>
      </c>
      <c r="N479" t="b">
        <f t="shared" si="46"/>
        <v>0</v>
      </c>
      <c r="O479">
        <f t="shared" si="47"/>
        <v>0</v>
      </c>
    </row>
    <row r="480" spans="1:15">
      <c r="A480" t="s">
        <v>451</v>
      </c>
      <c r="B480" t="s">
        <v>452</v>
      </c>
      <c r="C480" t="s">
        <v>334</v>
      </c>
      <c r="D480" t="s">
        <v>335</v>
      </c>
      <c r="E480" s="2">
        <v>43790.431944444441</v>
      </c>
      <c r="F480" s="33">
        <f t="shared" si="42"/>
        <v>2019</v>
      </c>
      <c r="G480" s="33">
        <f t="shared" si="43"/>
        <v>11</v>
      </c>
      <c r="H480" t="s">
        <v>150</v>
      </c>
      <c r="I480" t="s">
        <v>453</v>
      </c>
      <c r="J480" t="s">
        <v>624</v>
      </c>
      <c r="K480">
        <v>9.4</v>
      </c>
      <c r="L480">
        <f t="shared" si="44"/>
        <v>9.4</v>
      </c>
      <c r="M480">
        <f t="shared" si="45"/>
        <v>0</v>
      </c>
      <c r="N480" t="b">
        <f t="shared" si="46"/>
        <v>0</v>
      </c>
      <c r="O480">
        <f t="shared" si="47"/>
        <v>0</v>
      </c>
    </row>
    <row r="481" spans="1:15">
      <c r="A481" t="s">
        <v>451</v>
      </c>
      <c r="B481" t="s">
        <v>452</v>
      </c>
      <c r="C481" t="s">
        <v>279</v>
      </c>
      <c r="D481" t="s">
        <v>280</v>
      </c>
      <c r="E481" s="2">
        <v>43712.436111111114</v>
      </c>
      <c r="F481" s="33">
        <f t="shared" si="42"/>
        <v>2019</v>
      </c>
      <c r="G481" s="33">
        <f t="shared" si="43"/>
        <v>9</v>
      </c>
      <c r="H481" t="s">
        <v>150</v>
      </c>
      <c r="I481" t="s">
        <v>453</v>
      </c>
      <c r="J481" t="s">
        <v>624</v>
      </c>
      <c r="K481">
        <v>50</v>
      </c>
      <c r="L481">
        <f t="shared" si="44"/>
        <v>50</v>
      </c>
      <c r="M481">
        <f t="shared" si="45"/>
        <v>0</v>
      </c>
      <c r="N481" t="b">
        <f t="shared" si="46"/>
        <v>0</v>
      </c>
      <c r="O481">
        <f t="shared" si="47"/>
        <v>0</v>
      </c>
    </row>
    <row r="482" spans="1:15">
      <c r="A482" t="s">
        <v>451</v>
      </c>
      <c r="B482" t="s">
        <v>452</v>
      </c>
      <c r="C482" t="s">
        <v>439</v>
      </c>
      <c r="D482" t="s">
        <v>440</v>
      </c>
      <c r="E482" s="2">
        <v>43713.572916666664</v>
      </c>
      <c r="F482" s="33">
        <f t="shared" si="42"/>
        <v>2019</v>
      </c>
      <c r="G482" s="33">
        <f t="shared" si="43"/>
        <v>9</v>
      </c>
      <c r="H482" t="s">
        <v>150</v>
      </c>
      <c r="I482" t="s">
        <v>453</v>
      </c>
      <c r="J482" t="s">
        <v>624</v>
      </c>
      <c r="K482">
        <v>14</v>
      </c>
      <c r="L482">
        <f t="shared" si="44"/>
        <v>14</v>
      </c>
      <c r="M482">
        <f t="shared" si="45"/>
        <v>0</v>
      </c>
      <c r="N482" t="b">
        <f t="shared" si="46"/>
        <v>0</v>
      </c>
      <c r="O482">
        <f t="shared" si="47"/>
        <v>0</v>
      </c>
    </row>
    <row r="483" spans="1:15">
      <c r="A483" t="s">
        <v>451</v>
      </c>
      <c r="B483" t="s">
        <v>452</v>
      </c>
      <c r="C483" t="s">
        <v>276</v>
      </c>
      <c r="D483" t="s">
        <v>277</v>
      </c>
      <c r="E483" s="2">
        <v>41891.480555555558</v>
      </c>
      <c r="F483" s="33">
        <f t="shared" si="42"/>
        <v>2014</v>
      </c>
      <c r="G483" s="33">
        <f t="shared" si="43"/>
        <v>9</v>
      </c>
      <c r="H483" t="s">
        <v>150</v>
      </c>
      <c r="I483" t="s">
        <v>453</v>
      </c>
      <c r="J483" t="s">
        <v>624</v>
      </c>
      <c r="K483">
        <v>4</v>
      </c>
      <c r="L483">
        <f t="shared" si="44"/>
        <v>4</v>
      </c>
      <c r="M483">
        <f t="shared" si="45"/>
        <v>0</v>
      </c>
      <c r="N483" t="b">
        <f t="shared" si="46"/>
        <v>0</v>
      </c>
      <c r="O483">
        <f t="shared" si="47"/>
        <v>0</v>
      </c>
    </row>
    <row r="484" spans="1:15">
      <c r="A484" t="s">
        <v>451</v>
      </c>
      <c r="B484" t="s">
        <v>452</v>
      </c>
      <c r="C484" t="s">
        <v>276</v>
      </c>
      <c r="D484" t="s">
        <v>277</v>
      </c>
      <c r="E484" s="2">
        <v>41905.705555555556</v>
      </c>
      <c r="F484" s="33">
        <f t="shared" si="42"/>
        <v>2014</v>
      </c>
      <c r="G484" s="33">
        <f t="shared" si="43"/>
        <v>9</v>
      </c>
      <c r="H484" t="s">
        <v>150</v>
      </c>
      <c r="I484" t="s">
        <v>453</v>
      </c>
      <c r="J484" t="s">
        <v>624</v>
      </c>
      <c r="K484">
        <v>3</v>
      </c>
      <c r="L484">
        <f t="shared" si="44"/>
        <v>3</v>
      </c>
      <c r="M484">
        <f t="shared" si="45"/>
        <v>0</v>
      </c>
      <c r="N484" t="b">
        <f t="shared" si="46"/>
        <v>0</v>
      </c>
      <c r="O484">
        <f t="shared" si="47"/>
        <v>0</v>
      </c>
    </row>
    <row r="485" spans="1:15">
      <c r="A485" t="s">
        <v>451</v>
      </c>
      <c r="B485" t="s">
        <v>452</v>
      </c>
      <c r="C485" t="s">
        <v>276</v>
      </c>
      <c r="D485" t="s">
        <v>277</v>
      </c>
      <c r="E485" s="2">
        <v>41908.470138888886</v>
      </c>
      <c r="F485" s="33">
        <f t="shared" si="42"/>
        <v>2014</v>
      </c>
      <c r="G485" s="33">
        <f t="shared" si="43"/>
        <v>9</v>
      </c>
      <c r="H485" t="s">
        <v>150</v>
      </c>
      <c r="I485" t="s">
        <v>453</v>
      </c>
      <c r="J485" t="s">
        <v>624</v>
      </c>
      <c r="K485">
        <v>3</v>
      </c>
      <c r="L485">
        <f t="shared" si="44"/>
        <v>3</v>
      </c>
      <c r="M485">
        <f t="shared" si="45"/>
        <v>0</v>
      </c>
      <c r="N485" t="b">
        <f t="shared" si="46"/>
        <v>0</v>
      </c>
      <c r="O485">
        <f t="shared" si="47"/>
        <v>0</v>
      </c>
    </row>
    <row r="486" spans="1:15">
      <c r="A486" t="s">
        <v>451</v>
      </c>
      <c r="B486" t="s">
        <v>452</v>
      </c>
      <c r="C486" t="s">
        <v>276</v>
      </c>
      <c r="D486" t="s">
        <v>277</v>
      </c>
      <c r="E486" s="2">
        <v>41912.584027777775</v>
      </c>
      <c r="F486" s="33">
        <f t="shared" si="42"/>
        <v>2014</v>
      </c>
      <c r="G486" s="33">
        <f t="shared" si="43"/>
        <v>9</v>
      </c>
      <c r="H486" t="s">
        <v>150</v>
      </c>
      <c r="I486" t="s">
        <v>453</v>
      </c>
      <c r="J486" t="s">
        <v>624</v>
      </c>
      <c r="K486">
        <v>3</v>
      </c>
      <c r="L486">
        <f t="shared" si="44"/>
        <v>3</v>
      </c>
      <c r="M486">
        <f t="shared" si="45"/>
        <v>0</v>
      </c>
      <c r="N486" t="b">
        <f t="shared" si="46"/>
        <v>0</v>
      </c>
      <c r="O486">
        <f t="shared" si="47"/>
        <v>0</v>
      </c>
    </row>
    <row r="487" spans="1:15">
      <c r="A487" t="s">
        <v>451</v>
      </c>
      <c r="B487" t="s">
        <v>452</v>
      </c>
      <c r="C487" t="s">
        <v>276</v>
      </c>
      <c r="D487" t="s">
        <v>277</v>
      </c>
      <c r="E487" s="2">
        <v>41914.4375</v>
      </c>
      <c r="F487" s="33">
        <f t="shared" si="42"/>
        <v>2014</v>
      </c>
      <c r="G487" s="33">
        <f t="shared" si="43"/>
        <v>10</v>
      </c>
      <c r="H487" t="s">
        <v>150</v>
      </c>
      <c r="I487" t="s">
        <v>453</v>
      </c>
      <c r="J487" t="s">
        <v>624</v>
      </c>
      <c r="K487">
        <v>4</v>
      </c>
      <c r="L487">
        <f t="shared" si="44"/>
        <v>4</v>
      </c>
      <c r="M487">
        <f t="shared" si="45"/>
        <v>0</v>
      </c>
      <c r="N487" t="b">
        <f t="shared" si="46"/>
        <v>0</v>
      </c>
      <c r="O487">
        <f t="shared" si="47"/>
        <v>0</v>
      </c>
    </row>
    <row r="488" spans="1:15">
      <c r="A488" t="s">
        <v>451</v>
      </c>
      <c r="B488" t="s">
        <v>452</v>
      </c>
      <c r="C488" t="s">
        <v>276</v>
      </c>
      <c r="D488" t="s">
        <v>277</v>
      </c>
      <c r="E488" s="2">
        <v>41914.452777777777</v>
      </c>
      <c r="F488" s="33">
        <f t="shared" si="42"/>
        <v>2014</v>
      </c>
      <c r="G488" s="33">
        <f t="shared" si="43"/>
        <v>10</v>
      </c>
      <c r="H488" t="s">
        <v>150</v>
      </c>
      <c r="I488" t="s">
        <v>453</v>
      </c>
      <c r="J488" t="s">
        <v>624</v>
      </c>
      <c r="K488">
        <v>4</v>
      </c>
      <c r="L488">
        <f t="shared" si="44"/>
        <v>4</v>
      </c>
      <c r="M488">
        <f t="shared" si="45"/>
        <v>0</v>
      </c>
      <c r="N488" t="b">
        <f t="shared" si="46"/>
        <v>0</v>
      </c>
      <c r="O488">
        <f t="shared" si="47"/>
        <v>0</v>
      </c>
    </row>
    <row r="489" spans="1:15">
      <c r="A489" t="s">
        <v>451</v>
      </c>
      <c r="B489" t="s">
        <v>452</v>
      </c>
      <c r="C489" t="s">
        <v>276</v>
      </c>
      <c r="D489" t="s">
        <v>277</v>
      </c>
      <c r="E489" s="2">
        <v>41918.436805555553</v>
      </c>
      <c r="F489" s="33">
        <f t="shared" si="42"/>
        <v>2014</v>
      </c>
      <c r="G489" s="33">
        <f t="shared" si="43"/>
        <v>10</v>
      </c>
      <c r="H489" t="s">
        <v>150</v>
      </c>
      <c r="I489" t="s">
        <v>453</v>
      </c>
      <c r="J489" t="s">
        <v>624</v>
      </c>
      <c r="K489">
        <v>5</v>
      </c>
      <c r="L489">
        <f t="shared" si="44"/>
        <v>5</v>
      </c>
      <c r="M489">
        <f t="shared" si="45"/>
        <v>0</v>
      </c>
      <c r="N489" t="b">
        <f t="shared" si="46"/>
        <v>0</v>
      </c>
      <c r="O489">
        <f t="shared" si="47"/>
        <v>0</v>
      </c>
    </row>
    <row r="490" spans="1:15">
      <c r="A490" t="s">
        <v>451</v>
      </c>
      <c r="B490" t="s">
        <v>452</v>
      </c>
      <c r="C490" t="s">
        <v>276</v>
      </c>
      <c r="D490" t="s">
        <v>277</v>
      </c>
      <c r="E490" s="2">
        <v>41920.521527777775</v>
      </c>
      <c r="F490" s="33">
        <f t="shared" si="42"/>
        <v>2014</v>
      </c>
      <c r="G490" s="33">
        <f t="shared" si="43"/>
        <v>10</v>
      </c>
      <c r="H490" t="s">
        <v>150</v>
      </c>
      <c r="I490" t="s">
        <v>453</v>
      </c>
      <c r="J490" t="s">
        <v>624</v>
      </c>
      <c r="K490">
        <v>6</v>
      </c>
      <c r="L490">
        <f t="shared" si="44"/>
        <v>6</v>
      </c>
      <c r="M490">
        <f t="shared" si="45"/>
        <v>0</v>
      </c>
      <c r="N490" t="b">
        <f t="shared" si="46"/>
        <v>0</v>
      </c>
      <c r="O490">
        <f t="shared" si="47"/>
        <v>0</v>
      </c>
    </row>
    <row r="491" spans="1:15">
      <c r="A491" t="s">
        <v>451</v>
      </c>
      <c r="B491" t="s">
        <v>452</v>
      </c>
      <c r="C491" t="s">
        <v>276</v>
      </c>
      <c r="D491" t="s">
        <v>277</v>
      </c>
      <c r="E491" s="2">
        <v>41922.663194444445</v>
      </c>
      <c r="F491" s="33">
        <f t="shared" si="42"/>
        <v>2014</v>
      </c>
      <c r="G491" s="33">
        <f t="shared" si="43"/>
        <v>10</v>
      </c>
      <c r="H491" t="s">
        <v>150</v>
      </c>
      <c r="I491" t="s">
        <v>453</v>
      </c>
      <c r="J491" t="s">
        <v>596</v>
      </c>
      <c r="K491">
        <v>1</v>
      </c>
      <c r="L491">
        <f t="shared" si="44"/>
        <v>0.5</v>
      </c>
      <c r="M491">
        <f t="shared" si="45"/>
        <v>1</v>
      </c>
      <c r="N491" t="b">
        <f t="shared" si="46"/>
        <v>1</v>
      </c>
      <c r="O491">
        <f t="shared" si="47"/>
        <v>0</v>
      </c>
    </row>
    <row r="492" spans="1:15">
      <c r="A492" t="s">
        <v>451</v>
      </c>
      <c r="B492" t="s">
        <v>452</v>
      </c>
      <c r="C492" t="s">
        <v>276</v>
      </c>
      <c r="D492" t="s">
        <v>277</v>
      </c>
      <c r="E492" s="2">
        <v>41926.518055555556</v>
      </c>
      <c r="F492" s="33">
        <f t="shared" si="42"/>
        <v>2014</v>
      </c>
      <c r="G492" s="33">
        <f t="shared" si="43"/>
        <v>10</v>
      </c>
      <c r="H492" t="s">
        <v>150</v>
      </c>
      <c r="I492" t="s">
        <v>453</v>
      </c>
      <c r="J492" t="s">
        <v>624</v>
      </c>
      <c r="K492">
        <v>8</v>
      </c>
      <c r="L492">
        <f t="shared" si="44"/>
        <v>8</v>
      </c>
      <c r="M492">
        <f t="shared" si="45"/>
        <v>0</v>
      </c>
      <c r="N492" t="b">
        <f t="shared" si="46"/>
        <v>0</v>
      </c>
      <c r="O492">
        <f t="shared" si="47"/>
        <v>0</v>
      </c>
    </row>
    <row r="493" spans="1:15">
      <c r="A493" t="s">
        <v>451</v>
      </c>
      <c r="B493" t="s">
        <v>452</v>
      </c>
      <c r="C493" t="s">
        <v>276</v>
      </c>
      <c r="D493" t="s">
        <v>277</v>
      </c>
      <c r="E493" s="2">
        <v>41927.573611111111</v>
      </c>
      <c r="F493" s="33">
        <f t="shared" si="42"/>
        <v>2014</v>
      </c>
      <c r="G493" s="33">
        <f t="shared" si="43"/>
        <v>10</v>
      </c>
      <c r="H493" t="s">
        <v>150</v>
      </c>
      <c r="I493" t="s">
        <v>453</v>
      </c>
      <c r="J493" t="s">
        <v>624</v>
      </c>
      <c r="K493">
        <v>4</v>
      </c>
      <c r="L493">
        <f t="shared" si="44"/>
        <v>4</v>
      </c>
      <c r="M493">
        <f t="shared" si="45"/>
        <v>0</v>
      </c>
      <c r="N493" t="b">
        <f t="shared" si="46"/>
        <v>0</v>
      </c>
      <c r="O493">
        <f t="shared" si="47"/>
        <v>0</v>
      </c>
    </row>
    <row r="494" spans="1:15">
      <c r="A494" t="s">
        <v>451</v>
      </c>
      <c r="B494" t="s">
        <v>452</v>
      </c>
      <c r="C494" t="s">
        <v>276</v>
      </c>
      <c r="D494" t="s">
        <v>277</v>
      </c>
      <c r="E494" s="2">
        <v>41928.449999999997</v>
      </c>
      <c r="F494" s="33">
        <f t="shared" si="42"/>
        <v>2014</v>
      </c>
      <c r="G494" s="33">
        <f t="shared" si="43"/>
        <v>10</v>
      </c>
      <c r="H494" t="s">
        <v>150</v>
      </c>
      <c r="I494" t="s">
        <v>453</v>
      </c>
      <c r="J494" t="s">
        <v>624</v>
      </c>
      <c r="K494">
        <v>3.5</v>
      </c>
      <c r="L494">
        <f t="shared" si="44"/>
        <v>3.5</v>
      </c>
      <c r="M494">
        <f t="shared" si="45"/>
        <v>0</v>
      </c>
      <c r="N494" t="b">
        <f t="shared" si="46"/>
        <v>0</v>
      </c>
      <c r="O494">
        <f t="shared" si="47"/>
        <v>0</v>
      </c>
    </row>
    <row r="495" spans="1:15">
      <c r="A495" t="s">
        <v>451</v>
      </c>
      <c r="B495" t="s">
        <v>452</v>
      </c>
      <c r="C495" t="s">
        <v>276</v>
      </c>
      <c r="D495" t="s">
        <v>277</v>
      </c>
      <c r="E495" s="2">
        <v>41932.484027777777</v>
      </c>
      <c r="F495" s="33">
        <f t="shared" si="42"/>
        <v>2014</v>
      </c>
      <c r="G495" s="33">
        <f t="shared" si="43"/>
        <v>10</v>
      </c>
      <c r="H495" t="s">
        <v>150</v>
      </c>
      <c r="I495" t="s">
        <v>453</v>
      </c>
      <c r="J495" t="s">
        <v>596</v>
      </c>
      <c r="K495">
        <v>1</v>
      </c>
      <c r="L495">
        <f t="shared" si="44"/>
        <v>0.5</v>
      </c>
      <c r="M495">
        <f t="shared" si="45"/>
        <v>1</v>
      </c>
      <c r="N495" t="b">
        <f t="shared" si="46"/>
        <v>1</v>
      </c>
      <c r="O495">
        <f t="shared" si="47"/>
        <v>0</v>
      </c>
    </row>
    <row r="496" spans="1:15">
      <c r="A496" t="s">
        <v>451</v>
      </c>
      <c r="B496" t="s">
        <v>452</v>
      </c>
      <c r="C496" t="s">
        <v>276</v>
      </c>
      <c r="D496" t="s">
        <v>277</v>
      </c>
      <c r="E496" s="2">
        <v>41934.430555555555</v>
      </c>
      <c r="F496" s="33">
        <f t="shared" si="42"/>
        <v>2014</v>
      </c>
      <c r="G496" s="33">
        <f t="shared" si="43"/>
        <v>10</v>
      </c>
      <c r="H496" t="s">
        <v>150</v>
      </c>
      <c r="I496" t="s">
        <v>453</v>
      </c>
      <c r="J496" t="s">
        <v>596</v>
      </c>
      <c r="K496">
        <v>1</v>
      </c>
      <c r="L496">
        <f t="shared" si="44"/>
        <v>0.5</v>
      </c>
      <c r="M496">
        <f t="shared" si="45"/>
        <v>1</v>
      </c>
      <c r="N496" t="b">
        <f t="shared" si="46"/>
        <v>1</v>
      </c>
      <c r="O496">
        <f t="shared" si="47"/>
        <v>0</v>
      </c>
    </row>
    <row r="497" spans="1:15">
      <c r="A497" t="s">
        <v>451</v>
      </c>
      <c r="B497" t="s">
        <v>452</v>
      </c>
      <c r="C497" t="s">
        <v>276</v>
      </c>
      <c r="D497" t="s">
        <v>277</v>
      </c>
      <c r="E497" s="2">
        <v>41939.395138888889</v>
      </c>
      <c r="F497" s="33">
        <f t="shared" si="42"/>
        <v>2014</v>
      </c>
      <c r="G497" s="33">
        <f t="shared" si="43"/>
        <v>10</v>
      </c>
      <c r="H497" t="s">
        <v>150</v>
      </c>
      <c r="I497" t="s">
        <v>453</v>
      </c>
      <c r="J497" t="s">
        <v>596</v>
      </c>
      <c r="K497">
        <v>1</v>
      </c>
      <c r="L497">
        <f t="shared" si="44"/>
        <v>0.5</v>
      </c>
      <c r="M497">
        <f t="shared" si="45"/>
        <v>1</v>
      </c>
      <c r="N497" t="b">
        <f t="shared" si="46"/>
        <v>1</v>
      </c>
      <c r="O497">
        <f t="shared" si="47"/>
        <v>0</v>
      </c>
    </row>
    <row r="498" spans="1:15">
      <c r="A498" t="s">
        <v>451</v>
      </c>
      <c r="B498" t="s">
        <v>452</v>
      </c>
      <c r="C498" t="s">
        <v>276</v>
      </c>
      <c r="D498" t="s">
        <v>277</v>
      </c>
      <c r="E498" s="2">
        <v>41941.406944444447</v>
      </c>
      <c r="F498" s="33">
        <f t="shared" si="42"/>
        <v>2014</v>
      </c>
      <c r="G498" s="33">
        <f t="shared" si="43"/>
        <v>10</v>
      </c>
      <c r="H498" t="s">
        <v>150</v>
      </c>
      <c r="I498" t="s">
        <v>453</v>
      </c>
      <c r="J498" t="s">
        <v>596</v>
      </c>
      <c r="K498">
        <v>1</v>
      </c>
      <c r="L498">
        <f t="shared" si="44"/>
        <v>0.5</v>
      </c>
      <c r="M498">
        <f t="shared" si="45"/>
        <v>1</v>
      </c>
      <c r="N498" t="b">
        <f t="shared" si="46"/>
        <v>1</v>
      </c>
      <c r="O498">
        <f t="shared" si="47"/>
        <v>0</v>
      </c>
    </row>
    <row r="499" spans="1:15">
      <c r="A499" t="s">
        <v>451</v>
      </c>
      <c r="B499" t="s">
        <v>452</v>
      </c>
      <c r="C499" t="s">
        <v>276</v>
      </c>
      <c r="D499" t="s">
        <v>277</v>
      </c>
      <c r="E499" s="2">
        <v>41947.478472222225</v>
      </c>
      <c r="F499" s="33">
        <f t="shared" si="42"/>
        <v>2014</v>
      </c>
      <c r="G499" s="33">
        <f t="shared" si="43"/>
        <v>11</v>
      </c>
      <c r="H499" t="s">
        <v>150</v>
      </c>
      <c r="I499" t="s">
        <v>453</v>
      </c>
      <c r="J499" t="s">
        <v>596</v>
      </c>
      <c r="K499">
        <v>1</v>
      </c>
      <c r="L499">
        <f t="shared" si="44"/>
        <v>0.5</v>
      </c>
      <c r="M499">
        <f t="shared" si="45"/>
        <v>1</v>
      </c>
      <c r="N499" t="b">
        <f t="shared" si="46"/>
        <v>1</v>
      </c>
      <c r="O499">
        <f t="shared" si="47"/>
        <v>0</v>
      </c>
    </row>
    <row r="500" spans="1:15">
      <c r="A500" t="s">
        <v>451</v>
      </c>
      <c r="B500" t="s">
        <v>452</v>
      </c>
      <c r="C500" t="s">
        <v>276</v>
      </c>
      <c r="D500" t="s">
        <v>277</v>
      </c>
      <c r="E500" s="2">
        <v>41950.364583333336</v>
      </c>
      <c r="F500" s="33">
        <f t="shared" si="42"/>
        <v>2014</v>
      </c>
      <c r="G500" s="33">
        <f t="shared" si="43"/>
        <v>11</v>
      </c>
      <c r="H500" t="s">
        <v>150</v>
      </c>
      <c r="I500" t="s">
        <v>453</v>
      </c>
      <c r="J500" t="s">
        <v>596</v>
      </c>
      <c r="K500">
        <v>1</v>
      </c>
      <c r="L500">
        <f t="shared" si="44"/>
        <v>0.5</v>
      </c>
      <c r="M500">
        <f t="shared" si="45"/>
        <v>1</v>
      </c>
      <c r="N500" t="b">
        <f t="shared" si="46"/>
        <v>1</v>
      </c>
      <c r="O500">
        <f t="shared" si="47"/>
        <v>0</v>
      </c>
    </row>
    <row r="501" spans="1:15">
      <c r="A501" t="s">
        <v>451</v>
      </c>
      <c r="B501" t="s">
        <v>452</v>
      </c>
      <c r="C501" t="s">
        <v>276</v>
      </c>
      <c r="D501" t="s">
        <v>277</v>
      </c>
      <c r="E501" s="2">
        <v>41953.398611111108</v>
      </c>
      <c r="F501" s="33">
        <f t="shared" si="42"/>
        <v>2014</v>
      </c>
      <c r="G501" s="33">
        <f t="shared" si="43"/>
        <v>11</v>
      </c>
      <c r="H501" t="s">
        <v>150</v>
      </c>
      <c r="I501" t="s">
        <v>453</v>
      </c>
      <c r="J501" t="s">
        <v>596</v>
      </c>
      <c r="K501">
        <v>1</v>
      </c>
      <c r="L501">
        <f t="shared" si="44"/>
        <v>0.5</v>
      </c>
      <c r="M501">
        <f t="shared" si="45"/>
        <v>1</v>
      </c>
      <c r="N501" t="b">
        <f t="shared" si="46"/>
        <v>1</v>
      </c>
      <c r="O501">
        <f t="shared" si="47"/>
        <v>0</v>
      </c>
    </row>
    <row r="502" spans="1:15">
      <c r="A502" t="s">
        <v>451</v>
      </c>
      <c r="B502" t="s">
        <v>452</v>
      </c>
      <c r="C502" t="s">
        <v>276</v>
      </c>
      <c r="D502" t="s">
        <v>277</v>
      </c>
      <c r="E502" s="2">
        <v>41955.513194444444</v>
      </c>
      <c r="F502" s="33">
        <f t="shared" si="42"/>
        <v>2014</v>
      </c>
      <c r="G502" s="33">
        <f t="shared" si="43"/>
        <v>11</v>
      </c>
      <c r="H502" t="s">
        <v>150</v>
      </c>
      <c r="I502" t="s">
        <v>453</v>
      </c>
      <c r="J502" t="s">
        <v>624</v>
      </c>
      <c r="K502">
        <v>5</v>
      </c>
      <c r="L502">
        <f t="shared" si="44"/>
        <v>5</v>
      </c>
      <c r="M502">
        <f t="shared" si="45"/>
        <v>0</v>
      </c>
      <c r="N502" t="b">
        <f t="shared" si="46"/>
        <v>0</v>
      </c>
      <c r="O502">
        <f t="shared" si="47"/>
        <v>0</v>
      </c>
    </row>
    <row r="503" spans="1:15">
      <c r="A503" t="s">
        <v>451</v>
      </c>
      <c r="B503" t="s">
        <v>452</v>
      </c>
      <c r="C503" t="s">
        <v>276</v>
      </c>
      <c r="D503" t="s">
        <v>277</v>
      </c>
      <c r="E503" s="2">
        <v>41962.445833333331</v>
      </c>
      <c r="F503" s="33">
        <f t="shared" si="42"/>
        <v>2014</v>
      </c>
      <c r="G503" s="33">
        <f t="shared" si="43"/>
        <v>11</v>
      </c>
      <c r="H503" t="s">
        <v>150</v>
      </c>
      <c r="I503" t="s">
        <v>453</v>
      </c>
      <c r="J503" t="s">
        <v>624</v>
      </c>
      <c r="K503">
        <v>3</v>
      </c>
      <c r="L503">
        <f t="shared" si="44"/>
        <v>3</v>
      </c>
      <c r="M503">
        <f t="shared" si="45"/>
        <v>0</v>
      </c>
      <c r="N503" t="b">
        <f t="shared" si="46"/>
        <v>0</v>
      </c>
      <c r="O503">
        <f t="shared" si="47"/>
        <v>0</v>
      </c>
    </row>
    <row r="504" spans="1:15">
      <c r="A504" t="s">
        <v>451</v>
      </c>
      <c r="B504" t="s">
        <v>452</v>
      </c>
      <c r="C504" t="s">
        <v>276</v>
      </c>
      <c r="D504" t="s">
        <v>277</v>
      </c>
      <c r="E504" s="2">
        <v>41964.344444444447</v>
      </c>
      <c r="F504" s="33">
        <f t="shared" si="42"/>
        <v>2014</v>
      </c>
      <c r="G504" s="33">
        <f t="shared" si="43"/>
        <v>11</v>
      </c>
      <c r="H504" t="s">
        <v>150</v>
      </c>
      <c r="I504" t="s">
        <v>453</v>
      </c>
      <c r="J504" t="s">
        <v>596</v>
      </c>
      <c r="K504">
        <v>1</v>
      </c>
      <c r="L504">
        <f t="shared" si="44"/>
        <v>0.5</v>
      </c>
      <c r="M504">
        <f t="shared" si="45"/>
        <v>1</v>
      </c>
      <c r="N504" t="b">
        <f t="shared" si="46"/>
        <v>1</v>
      </c>
      <c r="O504">
        <f t="shared" si="47"/>
        <v>0</v>
      </c>
    </row>
    <row r="505" spans="1:15">
      <c r="A505" t="s">
        <v>451</v>
      </c>
      <c r="B505" t="s">
        <v>452</v>
      </c>
      <c r="C505" t="s">
        <v>276</v>
      </c>
      <c r="D505" t="s">
        <v>277</v>
      </c>
      <c r="E505" s="2">
        <v>41968.368055555555</v>
      </c>
      <c r="F505" s="33">
        <f t="shared" si="42"/>
        <v>2014</v>
      </c>
      <c r="G505" s="33">
        <f t="shared" si="43"/>
        <v>11</v>
      </c>
      <c r="H505" t="s">
        <v>150</v>
      </c>
      <c r="I505" t="s">
        <v>453</v>
      </c>
      <c r="J505" t="s">
        <v>596</v>
      </c>
      <c r="K505">
        <v>1</v>
      </c>
      <c r="L505">
        <f t="shared" si="44"/>
        <v>0.5</v>
      </c>
      <c r="M505">
        <f t="shared" si="45"/>
        <v>1</v>
      </c>
      <c r="N505" t="b">
        <f t="shared" si="46"/>
        <v>1</v>
      </c>
      <c r="O505">
        <f t="shared" si="47"/>
        <v>0</v>
      </c>
    </row>
    <row r="506" spans="1:15">
      <c r="A506" t="s">
        <v>451</v>
      </c>
      <c r="B506" t="s">
        <v>452</v>
      </c>
      <c r="C506" t="s">
        <v>276</v>
      </c>
      <c r="D506" t="s">
        <v>277</v>
      </c>
      <c r="E506" s="2">
        <v>41970.43472222222</v>
      </c>
      <c r="F506" s="33">
        <f t="shared" si="42"/>
        <v>2014</v>
      </c>
      <c r="G506" s="33">
        <f t="shared" si="43"/>
        <v>11</v>
      </c>
      <c r="H506" t="s">
        <v>150</v>
      </c>
      <c r="I506" t="s">
        <v>453</v>
      </c>
      <c r="J506" t="s">
        <v>596</v>
      </c>
      <c r="K506">
        <v>1</v>
      </c>
      <c r="L506">
        <f t="shared" si="44"/>
        <v>0.5</v>
      </c>
      <c r="M506">
        <f t="shared" si="45"/>
        <v>1</v>
      </c>
      <c r="N506" t="b">
        <f t="shared" si="46"/>
        <v>1</v>
      </c>
      <c r="O506">
        <f t="shared" si="47"/>
        <v>0</v>
      </c>
    </row>
    <row r="507" spans="1:15">
      <c r="A507" t="s">
        <v>451</v>
      </c>
      <c r="B507" t="s">
        <v>452</v>
      </c>
      <c r="C507" t="s">
        <v>276</v>
      </c>
      <c r="D507" t="s">
        <v>277</v>
      </c>
      <c r="E507" s="2">
        <v>41978.552083333336</v>
      </c>
      <c r="F507" s="33">
        <f t="shared" si="42"/>
        <v>2014</v>
      </c>
      <c r="G507" s="33">
        <f t="shared" si="43"/>
        <v>12</v>
      </c>
      <c r="H507" t="s">
        <v>150</v>
      </c>
      <c r="I507" t="s">
        <v>453</v>
      </c>
      <c r="J507" t="s">
        <v>596</v>
      </c>
      <c r="K507">
        <v>1</v>
      </c>
      <c r="L507">
        <f t="shared" si="44"/>
        <v>0.5</v>
      </c>
      <c r="M507">
        <f t="shared" si="45"/>
        <v>1</v>
      </c>
      <c r="N507" t="b">
        <f t="shared" si="46"/>
        <v>1</v>
      </c>
      <c r="O507">
        <f t="shared" si="47"/>
        <v>0</v>
      </c>
    </row>
    <row r="508" spans="1:15">
      <c r="A508" t="s">
        <v>451</v>
      </c>
      <c r="B508" t="s">
        <v>452</v>
      </c>
      <c r="C508" t="s">
        <v>276</v>
      </c>
      <c r="D508" t="s">
        <v>277</v>
      </c>
      <c r="E508" s="2">
        <v>41981.45416666667</v>
      </c>
      <c r="F508" s="33">
        <f t="shared" si="42"/>
        <v>2014</v>
      </c>
      <c r="G508" s="33">
        <f t="shared" si="43"/>
        <v>12</v>
      </c>
      <c r="H508" t="s">
        <v>150</v>
      </c>
      <c r="I508" t="s">
        <v>453</v>
      </c>
      <c r="J508" t="s">
        <v>596</v>
      </c>
      <c r="K508">
        <v>1</v>
      </c>
      <c r="L508">
        <f t="shared" si="44"/>
        <v>0.5</v>
      </c>
      <c r="M508">
        <f t="shared" si="45"/>
        <v>1</v>
      </c>
      <c r="N508" t="b">
        <f t="shared" si="46"/>
        <v>1</v>
      </c>
      <c r="O508">
        <f t="shared" si="47"/>
        <v>0</v>
      </c>
    </row>
    <row r="509" spans="1:15">
      <c r="A509" t="s">
        <v>451</v>
      </c>
      <c r="B509" t="s">
        <v>452</v>
      </c>
      <c r="C509" t="s">
        <v>276</v>
      </c>
      <c r="D509" t="s">
        <v>277</v>
      </c>
      <c r="E509" s="2">
        <v>41982.352083333331</v>
      </c>
      <c r="F509" s="33">
        <f t="shared" si="42"/>
        <v>2014</v>
      </c>
      <c r="G509" s="33">
        <f t="shared" si="43"/>
        <v>12</v>
      </c>
      <c r="H509" t="s">
        <v>150</v>
      </c>
      <c r="I509" t="s">
        <v>453</v>
      </c>
      <c r="J509" t="s">
        <v>624</v>
      </c>
      <c r="K509">
        <v>1.5</v>
      </c>
      <c r="L509">
        <f t="shared" si="44"/>
        <v>1.5</v>
      </c>
      <c r="M509">
        <f t="shared" si="45"/>
        <v>0</v>
      </c>
      <c r="N509" t="b">
        <f t="shared" si="46"/>
        <v>0</v>
      </c>
      <c r="O509">
        <f t="shared" si="47"/>
        <v>0</v>
      </c>
    </row>
    <row r="510" spans="1:15">
      <c r="A510" t="s">
        <v>451</v>
      </c>
      <c r="B510" t="s">
        <v>452</v>
      </c>
      <c r="C510" t="s">
        <v>276</v>
      </c>
      <c r="D510" t="s">
        <v>277</v>
      </c>
      <c r="E510" s="2">
        <v>41983.602083333331</v>
      </c>
      <c r="F510" s="33">
        <f t="shared" si="42"/>
        <v>2014</v>
      </c>
      <c r="G510" s="33">
        <f t="shared" si="43"/>
        <v>12</v>
      </c>
      <c r="H510" t="s">
        <v>150</v>
      </c>
      <c r="I510" t="s">
        <v>453</v>
      </c>
      <c r="J510" t="s">
        <v>596</v>
      </c>
      <c r="K510">
        <v>1</v>
      </c>
      <c r="L510">
        <f t="shared" si="44"/>
        <v>0.5</v>
      </c>
      <c r="M510">
        <f t="shared" si="45"/>
        <v>1</v>
      </c>
      <c r="N510" t="b">
        <f t="shared" si="46"/>
        <v>1</v>
      </c>
      <c r="O510">
        <f t="shared" si="47"/>
        <v>0</v>
      </c>
    </row>
    <row r="511" spans="1:15">
      <c r="A511" t="s">
        <v>451</v>
      </c>
      <c r="B511" t="s">
        <v>452</v>
      </c>
      <c r="C511" t="s">
        <v>276</v>
      </c>
      <c r="D511" t="s">
        <v>277</v>
      </c>
      <c r="E511" s="2">
        <v>41985.481944444444</v>
      </c>
      <c r="F511" s="33">
        <f t="shared" si="42"/>
        <v>2014</v>
      </c>
      <c r="G511" s="33">
        <f t="shared" si="43"/>
        <v>12</v>
      </c>
      <c r="H511" t="s">
        <v>150</v>
      </c>
      <c r="I511" t="s">
        <v>453</v>
      </c>
      <c r="J511" t="s">
        <v>596</v>
      </c>
      <c r="K511">
        <v>1</v>
      </c>
      <c r="L511">
        <f t="shared" si="44"/>
        <v>0.5</v>
      </c>
      <c r="M511">
        <f t="shared" si="45"/>
        <v>1</v>
      </c>
      <c r="N511" t="b">
        <f t="shared" si="46"/>
        <v>1</v>
      </c>
      <c r="O511">
        <f t="shared" si="47"/>
        <v>0</v>
      </c>
    </row>
    <row r="512" spans="1:15">
      <c r="A512" t="s">
        <v>451</v>
      </c>
      <c r="B512" t="s">
        <v>452</v>
      </c>
      <c r="C512" t="s">
        <v>276</v>
      </c>
      <c r="D512" t="s">
        <v>277</v>
      </c>
      <c r="E512" s="2">
        <v>41988.395833333336</v>
      </c>
      <c r="F512" s="33">
        <f t="shared" si="42"/>
        <v>2014</v>
      </c>
      <c r="G512" s="33">
        <f t="shared" si="43"/>
        <v>12</v>
      </c>
      <c r="H512" t="s">
        <v>150</v>
      </c>
      <c r="I512" t="s">
        <v>453</v>
      </c>
      <c r="J512" t="s">
        <v>596</v>
      </c>
      <c r="K512">
        <v>1</v>
      </c>
      <c r="L512">
        <f t="shared" si="44"/>
        <v>0.5</v>
      </c>
      <c r="M512">
        <f t="shared" si="45"/>
        <v>1</v>
      </c>
      <c r="N512" t="b">
        <f t="shared" si="46"/>
        <v>1</v>
      </c>
      <c r="O512">
        <f t="shared" si="47"/>
        <v>0</v>
      </c>
    </row>
    <row r="513" spans="1:15">
      <c r="A513" t="s">
        <v>451</v>
      </c>
      <c r="B513" t="s">
        <v>452</v>
      </c>
      <c r="C513" t="s">
        <v>276</v>
      </c>
      <c r="D513" t="s">
        <v>277</v>
      </c>
      <c r="E513" s="2">
        <v>41991.394444444442</v>
      </c>
      <c r="F513" s="33">
        <f t="shared" si="42"/>
        <v>2014</v>
      </c>
      <c r="G513" s="33">
        <f t="shared" si="43"/>
        <v>12</v>
      </c>
      <c r="H513" t="s">
        <v>150</v>
      </c>
      <c r="I513" t="s">
        <v>453</v>
      </c>
      <c r="J513" t="s">
        <v>596</v>
      </c>
      <c r="K513">
        <v>1</v>
      </c>
      <c r="L513">
        <f t="shared" si="44"/>
        <v>0.5</v>
      </c>
      <c r="M513">
        <f t="shared" si="45"/>
        <v>1</v>
      </c>
      <c r="N513" t="b">
        <f t="shared" si="46"/>
        <v>1</v>
      </c>
      <c r="O513">
        <f t="shared" si="47"/>
        <v>0</v>
      </c>
    </row>
    <row r="514" spans="1:15">
      <c r="A514" t="s">
        <v>451</v>
      </c>
      <c r="B514" t="s">
        <v>452</v>
      </c>
      <c r="C514" t="s">
        <v>276</v>
      </c>
      <c r="D514" t="s">
        <v>277</v>
      </c>
      <c r="E514" s="2">
        <v>42012.524305555555</v>
      </c>
      <c r="F514" s="33">
        <f t="shared" ref="F514:F577" si="48">YEAR(E514)</f>
        <v>2015</v>
      </c>
      <c r="G514" s="33">
        <f t="shared" ref="G514:G577" si="49">MONTH(E514)</f>
        <v>1</v>
      </c>
      <c r="H514" t="s">
        <v>150</v>
      </c>
      <c r="I514" t="s">
        <v>453</v>
      </c>
      <c r="J514" t="s">
        <v>624</v>
      </c>
      <c r="K514">
        <v>2.5</v>
      </c>
      <c r="L514">
        <f t="shared" ref="L514:L577" si="50">IF(J514="&lt;",K514/2,K514)</f>
        <v>2.5</v>
      </c>
      <c r="M514">
        <f t="shared" ref="M514:M577" si="51">IF(J514="&lt;",1,0)</f>
        <v>0</v>
      </c>
      <c r="N514" t="b">
        <f t="shared" ref="N514:N577" si="52">IF(J514="&lt;",TRUE,FALSE)</f>
        <v>0</v>
      </c>
      <c r="O514">
        <f t="shared" si="47"/>
        <v>0</v>
      </c>
    </row>
    <row r="515" spans="1:15">
      <c r="A515" t="s">
        <v>451</v>
      </c>
      <c r="B515" t="s">
        <v>452</v>
      </c>
      <c r="C515" t="s">
        <v>276</v>
      </c>
      <c r="D515" t="s">
        <v>277</v>
      </c>
      <c r="E515" s="2">
        <v>42016.398611111108</v>
      </c>
      <c r="F515" s="33">
        <f t="shared" si="48"/>
        <v>2015</v>
      </c>
      <c r="G515" s="33">
        <f t="shared" si="49"/>
        <v>1</v>
      </c>
      <c r="H515" t="s">
        <v>150</v>
      </c>
      <c r="I515" t="s">
        <v>453</v>
      </c>
      <c r="J515" t="s">
        <v>596</v>
      </c>
      <c r="K515">
        <v>1</v>
      </c>
      <c r="L515">
        <f t="shared" si="50"/>
        <v>0.5</v>
      </c>
      <c r="M515">
        <f t="shared" si="51"/>
        <v>1</v>
      </c>
      <c r="N515" t="b">
        <f t="shared" si="52"/>
        <v>1</v>
      </c>
      <c r="O515">
        <f t="shared" ref="O515:O578" si="53">IF(K515&gt;=57,1,0)</f>
        <v>0</v>
      </c>
    </row>
    <row r="516" spans="1:15">
      <c r="A516" t="s">
        <v>451</v>
      </c>
      <c r="B516" t="s">
        <v>452</v>
      </c>
      <c r="C516" t="s">
        <v>276</v>
      </c>
      <c r="D516" t="s">
        <v>277</v>
      </c>
      <c r="E516" s="2">
        <v>42018.370138888888</v>
      </c>
      <c r="F516" s="33">
        <f t="shared" si="48"/>
        <v>2015</v>
      </c>
      <c r="G516" s="33">
        <f t="shared" si="49"/>
        <v>1</v>
      </c>
      <c r="H516" t="s">
        <v>150</v>
      </c>
      <c r="I516" t="s">
        <v>453</v>
      </c>
      <c r="J516" t="s">
        <v>596</v>
      </c>
      <c r="K516">
        <v>1</v>
      </c>
      <c r="L516">
        <f t="shared" si="50"/>
        <v>0.5</v>
      </c>
      <c r="M516">
        <f t="shared" si="51"/>
        <v>1</v>
      </c>
      <c r="N516" t="b">
        <f t="shared" si="52"/>
        <v>1</v>
      </c>
      <c r="O516">
        <f t="shared" si="53"/>
        <v>0</v>
      </c>
    </row>
    <row r="517" spans="1:15">
      <c r="A517" t="s">
        <v>451</v>
      </c>
      <c r="B517" t="s">
        <v>452</v>
      </c>
      <c r="C517" t="s">
        <v>276</v>
      </c>
      <c r="D517" t="s">
        <v>277</v>
      </c>
      <c r="E517" s="2">
        <v>42024.482638888891</v>
      </c>
      <c r="F517" s="33">
        <f t="shared" si="48"/>
        <v>2015</v>
      </c>
      <c r="G517" s="33">
        <f t="shared" si="49"/>
        <v>1</v>
      </c>
      <c r="H517" t="s">
        <v>150</v>
      </c>
      <c r="I517" t="s">
        <v>453</v>
      </c>
      <c r="J517" t="s">
        <v>596</v>
      </c>
      <c r="K517">
        <v>1</v>
      </c>
      <c r="L517">
        <f t="shared" si="50"/>
        <v>0.5</v>
      </c>
      <c r="M517">
        <f t="shared" si="51"/>
        <v>1</v>
      </c>
      <c r="N517" t="b">
        <f t="shared" si="52"/>
        <v>1</v>
      </c>
      <c r="O517">
        <f t="shared" si="53"/>
        <v>0</v>
      </c>
    </row>
    <row r="518" spans="1:15">
      <c r="A518" t="s">
        <v>451</v>
      </c>
      <c r="B518" t="s">
        <v>452</v>
      </c>
      <c r="C518" t="s">
        <v>276</v>
      </c>
      <c r="D518" t="s">
        <v>277</v>
      </c>
      <c r="E518" s="2">
        <v>42025.438194444447</v>
      </c>
      <c r="F518" s="33">
        <f t="shared" si="48"/>
        <v>2015</v>
      </c>
      <c r="G518" s="33">
        <f t="shared" si="49"/>
        <v>1</v>
      </c>
      <c r="H518" t="s">
        <v>150</v>
      </c>
      <c r="I518" t="s">
        <v>453</v>
      </c>
      <c r="J518" t="s">
        <v>596</v>
      </c>
      <c r="K518">
        <v>1</v>
      </c>
      <c r="L518">
        <f t="shared" si="50"/>
        <v>0.5</v>
      </c>
      <c r="M518">
        <f t="shared" si="51"/>
        <v>1</v>
      </c>
      <c r="N518" t="b">
        <f t="shared" si="52"/>
        <v>1</v>
      </c>
      <c r="O518">
        <f t="shared" si="53"/>
        <v>0</v>
      </c>
    </row>
    <row r="519" spans="1:15">
      <c r="A519" t="s">
        <v>451</v>
      </c>
      <c r="B519" t="s">
        <v>452</v>
      </c>
      <c r="C519" t="s">
        <v>276</v>
      </c>
      <c r="D519" t="s">
        <v>277</v>
      </c>
      <c r="E519" s="2">
        <v>42030.474305555559</v>
      </c>
      <c r="F519" s="33">
        <f t="shared" si="48"/>
        <v>2015</v>
      </c>
      <c r="G519" s="33">
        <f t="shared" si="49"/>
        <v>1</v>
      </c>
      <c r="H519" t="s">
        <v>150</v>
      </c>
      <c r="I519" t="s">
        <v>453</v>
      </c>
      <c r="J519" t="s">
        <v>596</v>
      </c>
      <c r="K519">
        <v>1</v>
      </c>
      <c r="L519">
        <f t="shared" si="50"/>
        <v>0.5</v>
      </c>
      <c r="M519">
        <f t="shared" si="51"/>
        <v>1</v>
      </c>
      <c r="N519" t="b">
        <f t="shared" si="52"/>
        <v>1</v>
      </c>
      <c r="O519">
        <f t="shared" si="53"/>
        <v>0</v>
      </c>
    </row>
    <row r="520" spans="1:15">
      <c r="A520" t="s">
        <v>451</v>
      </c>
      <c r="B520" t="s">
        <v>452</v>
      </c>
      <c r="C520" t="s">
        <v>276</v>
      </c>
      <c r="D520" t="s">
        <v>277</v>
      </c>
      <c r="E520" s="2">
        <v>42033.533333333333</v>
      </c>
      <c r="F520" s="33">
        <f t="shared" si="48"/>
        <v>2015</v>
      </c>
      <c r="G520" s="33">
        <f t="shared" si="49"/>
        <v>1</v>
      </c>
      <c r="H520" t="s">
        <v>150</v>
      </c>
      <c r="I520" t="s">
        <v>453</v>
      </c>
      <c r="J520" t="s">
        <v>596</v>
      </c>
      <c r="K520">
        <v>1</v>
      </c>
      <c r="L520">
        <f t="shared" si="50"/>
        <v>0.5</v>
      </c>
      <c r="M520">
        <f t="shared" si="51"/>
        <v>1</v>
      </c>
      <c r="N520" t="b">
        <f t="shared" si="52"/>
        <v>1</v>
      </c>
      <c r="O520">
        <f t="shared" si="53"/>
        <v>0</v>
      </c>
    </row>
    <row r="521" spans="1:15">
      <c r="A521" t="s">
        <v>451</v>
      </c>
      <c r="B521" t="s">
        <v>452</v>
      </c>
      <c r="C521" t="s">
        <v>276</v>
      </c>
      <c r="D521" t="s">
        <v>277</v>
      </c>
      <c r="E521" s="2">
        <v>42039.419444444444</v>
      </c>
      <c r="F521" s="33">
        <f t="shared" si="48"/>
        <v>2015</v>
      </c>
      <c r="G521" s="33">
        <f t="shared" si="49"/>
        <v>2</v>
      </c>
      <c r="H521" t="s">
        <v>150</v>
      </c>
      <c r="I521" t="s">
        <v>453</v>
      </c>
      <c r="J521" t="s">
        <v>596</v>
      </c>
      <c r="K521">
        <v>1</v>
      </c>
      <c r="L521">
        <f t="shared" si="50"/>
        <v>0.5</v>
      </c>
      <c r="M521">
        <f t="shared" si="51"/>
        <v>1</v>
      </c>
      <c r="N521" t="b">
        <f t="shared" si="52"/>
        <v>1</v>
      </c>
      <c r="O521">
        <f t="shared" si="53"/>
        <v>0</v>
      </c>
    </row>
    <row r="522" spans="1:15">
      <c r="A522" t="s">
        <v>451</v>
      </c>
      <c r="B522" t="s">
        <v>452</v>
      </c>
      <c r="C522" t="s">
        <v>276</v>
      </c>
      <c r="D522" t="s">
        <v>277</v>
      </c>
      <c r="E522" s="2">
        <v>42044.4</v>
      </c>
      <c r="F522" s="33">
        <f t="shared" si="48"/>
        <v>2015</v>
      </c>
      <c r="G522" s="33">
        <f t="shared" si="49"/>
        <v>2</v>
      </c>
      <c r="H522" t="s">
        <v>150</v>
      </c>
      <c r="I522" t="s">
        <v>453</v>
      </c>
      <c r="J522" t="s">
        <v>596</v>
      </c>
      <c r="K522">
        <v>1</v>
      </c>
      <c r="L522">
        <f t="shared" si="50"/>
        <v>0.5</v>
      </c>
      <c r="M522">
        <f t="shared" si="51"/>
        <v>1</v>
      </c>
      <c r="N522" t="b">
        <f t="shared" si="52"/>
        <v>1</v>
      </c>
      <c r="O522">
        <f t="shared" si="53"/>
        <v>0</v>
      </c>
    </row>
    <row r="523" spans="1:15">
      <c r="A523" t="s">
        <v>451</v>
      </c>
      <c r="B523" t="s">
        <v>452</v>
      </c>
      <c r="C523" t="s">
        <v>276</v>
      </c>
      <c r="D523" t="s">
        <v>277</v>
      </c>
      <c r="E523" s="2">
        <v>42045.400694444441</v>
      </c>
      <c r="F523" s="33">
        <f t="shared" si="48"/>
        <v>2015</v>
      </c>
      <c r="G523" s="33">
        <f t="shared" si="49"/>
        <v>2</v>
      </c>
      <c r="H523" t="s">
        <v>150</v>
      </c>
      <c r="I523" t="s">
        <v>453</v>
      </c>
      <c r="J523" t="s">
        <v>596</v>
      </c>
      <c r="K523">
        <v>1</v>
      </c>
      <c r="L523">
        <f t="shared" si="50"/>
        <v>0.5</v>
      </c>
      <c r="M523">
        <f t="shared" si="51"/>
        <v>1</v>
      </c>
      <c r="N523" t="b">
        <f t="shared" si="52"/>
        <v>1</v>
      </c>
      <c r="O523">
        <f t="shared" si="53"/>
        <v>0</v>
      </c>
    </row>
    <row r="524" spans="1:15">
      <c r="A524" t="s">
        <v>451</v>
      </c>
      <c r="B524" t="s">
        <v>452</v>
      </c>
      <c r="C524" t="s">
        <v>276</v>
      </c>
      <c r="D524" t="s">
        <v>277</v>
      </c>
      <c r="E524" s="2">
        <v>42046.414583333331</v>
      </c>
      <c r="F524" s="33">
        <f t="shared" si="48"/>
        <v>2015</v>
      </c>
      <c r="G524" s="33">
        <f t="shared" si="49"/>
        <v>2</v>
      </c>
      <c r="H524" t="s">
        <v>150</v>
      </c>
      <c r="I524" t="s">
        <v>453</v>
      </c>
      <c r="J524" t="s">
        <v>596</v>
      </c>
      <c r="K524">
        <v>1</v>
      </c>
      <c r="L524">
        <f t="shared" si="50"/>
        <v>0.5</v>
      </c>
      <c r="M524">
        <f t="shared" si="51"/>
        <v>1</v>
      </c>
      <c r="N524" t="b">
        <f t="shared" si="52"/>
        <v>1</v>
      </c>
      <c r="O524">
        <f t="shared" si="53"/>
        <v>0</v>
      </c>
    </row>
    <row r="525" spans="1:15">
      <c r="A525" t="s">
        <v>451</v>
      </c>
      <c r="B525" t="s">
        <v>452</v>
      </c>
      <c r="C525" t="s">
        <v>276</v>
      </c>
      <c r="D525" t="s">
        <v>277</v>
      </c>
      <c r="E525" s="2">
        <v>42051.470833333333</v>
      </c>
      <c r="F525" s="33">
        <f t="shared" si="48"/>
        <v>2015</v>
      </c>
      <c r="G525" s="33">
        <f t="shared" si="49"/>
        <v>2</v>
      </c>
      <c r="H525" t="s">
        <v>150</v>
      </c>
      <c r="I525" t="s">
        <v>453</v>
      </c>
      <c r="J525" t="s">
        <v>596</v>
      </c>
      <c r="K525">
        <v>1</v>
      </c>
      <c r="L525">
        <f t="shared" si="50"/>
        <v>0.5</v>
      </c>
      <c r="M525">
        <f t="shared" si="51"/>
        <v>1</v>
      </c>
      <c r="N525" t="b">
        <f t="shared" si="52"/>
        <v>1</v>
      </c>
      <c r="O525">
        <f t="shared" si="53"/>
        <v>0</v>
      </c>
    </row>
    <row r="526" spans="1:15">
      <c r="A526" t="s">
        <v>451</v>
      </c>
      <c r="B526" t="s">
        <v>452</v>
      </c>
      <c r="C526" t="s">
        <v>276</v>
      </c>
      <c r="D526" t="s">
        <v>277</v>
      </c>
      <c r="E526" s="2">
        <v>42054.42291666667</v>
      </c>
      <c r="F526" s="33">
        <f t="shared" si="48"/>
        <v>2015</v>
      </c>
      <c r="G526" s="33">
        <f t="shared" si="49"/>
        <v>2</v>
      </c>
      <c r="H526" t="s">
        <v>150</v>
      </c>
      <c r="I526" t="s">
        <v>453</v>
      </c>
      <c r="J526" t="s">
        <v>596</v>
      </c>
      <c r="K526">
        <v>1</v>
      </c>
      <c r="L526">
        <f t="shared" si="50"/>
        <v>0.5</v>
      </c>
      <c r="M526">
        <f t="shared" si="51"/>
        <v>1</v>
      </c>
      <c r="N526" t="b">
        <f t="shared" si="52"/>
        <v>1</v>
      </c>
      <c r="O526">
        <f t="shared" si="53"/>
        <v>0</v>
      </c>
    </row>
    <row r="527" spans="1:15">
      <c r="A527" t="s">
        <v>451</v>
      </c>
      <c r="B527" t="s">
        <v>452</v>
      </c>
      <c r="C527" t="s">
        <v>276</v>
      </c>
      <c r="D527" t="s">
        <v>277</v>
      </c>
      <c r="E527" s="2">
        <v>42058.535416666666</v>
      </c>
      <c r="F527" s="33">
        <f t="shared" si="48"/>
        <v>2015</v>
      </c>
      <c r="G527" s="33">
        <f t="shared" si="49"/>
        <v>2</v>
      </c>
      <c r="H527" t="s">
        <v>150</v>
      </c>
      <c r="I527" t="s">
        <v>453</v>
      </c>
      <c r="J527" t="s">
        <v>596</v>
      </c>
      <c r="K527">
        <v>1</v>
      </c>
      <c r="L527">
        <f t="shared" si="50"/>
        <v>0.5</v>
      </c>
      <c r="M527">
        <f t="shared" si="51"/>
        <v>1</v>
      </c>
      <c r="N527" t="b">
        <f t="shared" si="52"/>
        <v>1</v>
      </c>
      <c r="O527">
        <f t="shared" si="53"/>
        <v>0</v>
      </c>
    </row>
    <row r="528" spans="1:15">
      <c r="A528" t="s">
        <v>451</v>
      </c>
      <c r="B528" t="s">
        <v>452</v>
      </c>
      <c r="C528" t="s">
        <v>276</v>
      </c>
      <c r="D528" t="s">
        <v>277</v>
      </c>
      <c r="E528" s="2">
        <v>42060.522222222222</v>
      </c>
      <c r="F528" s="33">
        <f t="shared" si="48"/>
        <v>2015</v>
      </c>
      <c r="G528" s="33">
        <f t="shared" si="49"/>
        <v>2</v>
      </c>
      <c r="H528" t="s">
        <v>150</v>
      </c>
      <c r="I528" t="s">
        <v>453</v>
      </c>
      <c r="J528" t="s">
        <v>596</v>
      </c>
      <c r="K528">
        <v>1</v>
      </c>
      <c r="L528">
        <f t="shared" si="50"/>
        <v>0.5</v>
      </c>
      <c r="M528">
        <f t="shared" si="51"/>
        <v>1</v>
      </c>
      <c r="N528" t="b">
        <f t="shared" si="52"/>
        <v>1</v>
      </c>
      <c r="O528">
        <f t="shared" si="53"/>
        <v>0</v>
      </c>
    </row>
    <row r="529" spans="1:15">
      <c r="A529" t="s">
        <v>451</v>
      </c>
      <c r="B529" t="s">
        <v>452</v>
      </c>
      <c r="C529" t="s">
        <v>276</v>
      </c>
      <c r="D529" t="s">
        <v>277</v>
      </c>
      <c r="E529" s="2">
        <v>42069.53125</v>
      </c>
      <c r="F529" s="33">
        <f t="shared" si="48"/>
        <v>2015</v>
      </c>
      <c r="G529" s="33">
        <f t="shared" si="49"/>
        <v>3</v>
      </c>
      <c r="H529" t="s">
        <v>150</v>
      </c>
      <c r="I529" t="s">
        <v>453</v>
      </c>
      <c r="J529" t="s">
        <v>596</v>
      </c>
      <c r="K529">
        <v>1</v>
      </c>
      <c r="L529">
        <f t="shared" si="50"/>
        <v>0.5</v>
      </c>
      <c r="M529">
        <f t="shared" si="51"/>
        <v>1</v>
      </c>
      <c r="N529" t="b">
        <f t="shared" si="52"/>
        <v>1</v>
      </c>
      <c r="O529">
        <f t="shared" si="53"/>
        <v>0</v>
      </c>
    </row>
    <row r="530" spans="1:15">
      <c r="A530" t="s">
        <v>451</v>
      </c>
      <c r="B530" t="s">
        <v>452</v>
      </c>
      <c r="C530" t="s">
        <v>276</v>
      </c>
      <c r="D530" t="s">
        <v>277</v>
      </c>
      <c r="E530" s="2">
        <v>42073.414583333331</v>
      </c>
      <c r="F530" s="33">
        <f t="shared" si="48"/>
        <v>2015</v>
      </c>
      <c r="G530" s="33">
        <f t="shared" si="49"/>
        <v>3</v>
      </c>
      <c r="H530" t="s">
        <v>150</v>
      </c>
      <c r="I530" t="s">
        <v>453</v>
      </c>
      <c r="J530" t="s">
        <v>596</v>
      </c>
      <c r="K530">
        <v>1</v>
      </c>
      <c r="L530">
        <f t="shared" si="50"/>
        <v>0.5</v>
      </c>
      <c r="M530">
        <f t="shared" si="51"/>
        <v>1</v>
      </c>
      <c r="N530" t="b">
        <f t="shared" si="52"/>
        <v>1</v>
      </c>
      <c r="O530">
        <f t="shared" si="53"/>
        <v>0</v>
      </c>
    </row>
    <row r="531" spans="1:15">
      <c r="A531" t="s">
        <v>451</v>
      </c>
      <c r="B531" t="s">
        <v>452</v>
      </c>
      <c r="C531" t="s">
        <v>276</v>
      </c>
      <c r="D531" t="s">
        <v>277</v>
      </c>
      <c r="E531" s="2">
        <v>42075.522222222222</v>
      </c>
      <c r="F531" s="33">
        <f t="shared" si="48"/>
        <v>2015</v>
      </c>
      <c r="G531" s="33">
        <f t="shared" si="49"/>
        <v>3</v>
      </c>
      <c r="H531" t="s">
        <v>150</v>
      </c>
      <c r="I531" t="s">
        <v>453</v>
      </c>
      <c r="J531" t="s">
        <v>596</v>
      </c>
      <c r="K531">
        <v>1</v>
      </c>
      <c r="L531">
        <f t="shared" si="50"/>
        <v>0.5</v>
      </c>
      <c r="M531">
        <f t="shared" si="51"/>
        <v>1</v>
      </c>
      <c r="N531" t="b">
        <f t="shared" si="52"/>
        <v>1</v>
      </c>
      <c r="O531">
        <f t="shared" si="53"/>
        <v>0</v>
      </c>
    </row>
    <row r="532" spans="1:15">
      <c r="A532" t="s">
        <v>451</v>
      </c>
      <c r="B532" t="s">
        <v>452</v>
      </c>
      <c r="C532" t="s">
        <v>276</v>
      </c>
      <c r="D532" t="s">
        <v>277</v>
      </c>
      <c r="E532" s="2">
        <v>42080.404166666667</v>
      </c>
      <c r="F532" s="33">
        <f t="shared" si="48"/>
        <v>2015</v>
      </c>
      <c r="G532" s="33">
        <f t="shared" si="49"/>
        <v>3</v>
      </c>
      <c r="H532" t="s">
        <v>150</v>
      </c>
      <c r="I532" t="s">
        <v>453</v>
      </c>
      <c r="J532" t="s">
        <v>596</v>
      </c>
      <c r="K532">
        <v>1</v>
      </c>
      <c r="L532">
        <f t="shared" si="50"/>
        <v>0.5</v>
      </c>
      <c r="M532">
        <f t="shared" si="51"/>
        <v>1</v>
      </c>
      <c r="N532" t="b">
        <f t="shared" si="52"/>
        <v>1</v>
      </c>
      <c r="O532">
        <f t="shared" si="53"/>
        <v>0</v>
      </c>
    </row>
    <row r="533" spans="1:15">
      <c r="A533" t="s">
        <v>451</v>
      </c>
      <c r="B533" t="s">
        <v>452</v>
      </c>
      <c r="C533" t="s">
        <v>276</v>
      </c>
      <c r="D533" t="s">
        <v>277</v>
      </c>
      <c r="E533" s="2">
        <v>42082.386805555558</v>
      </c>
      <c r="F533" s="33">
        <f t="shared" si="48"/>
        <v>2015</v>
      </c>
      <c r="G533" s="33">
        <f t="shared" si="49"/>
        <v>3</v>
      </c>
      <c r="H533" t="s">
        <v>150</v>
      </c>
      <c r="I533" t="s">
        <v>453</v>
      </c>
      <c r="J533" t="s">
        <v>596</v>
      </c>
      <c r="K533">
        <v>1</v>
      </c>
      <c r="L533">
        <f t="shared" si="50"/>
        <v>0.5</v>
      </c>
      <c r="M533">
        <f t="shared" si="51"/>
        <v>1</v>
      </c>
      <c r="N533" t="b">
        <f t="shared" si="52"/>
        <v>1</v>
      </c>
      <c r="O533">
        <f t="shared" si="53"/>
        <v>0</v>
      </c>
    </row>
    <row r="534" spans="1:15">
      <c r="A534" t="s">
        <v>451</v>
      </c>
      <c r="B534" t="s">
        <v>452</v>
      </c>
      <c r="C534" t="s">
        <v>276</v>
      </c>
      <c r="D534" t="s">
        <v>277</v>
      </c>
      <c r="E534" s="2">
        <v>42087.47152777778</v>
      </c>
      <c r="F534" s="33">
        <f t="shared" si="48"/>
        <v>2015</v>
      </c>
      <c r="G534" s="33">
        <f t="shared" si="49"/>
        <v>3</v>
      </c>
      <c r="H534" t="s">
        <v>150</v>
      </c>
      <c r="I534" t="s">
        <v>453</v>
      </c>
      <c r="J534" t="s">
        <v>596</v>
      </c>
      <c r="K534">
        <v>1</v>
      </c>
      <c r="L534">
        <f t="shared" si="50"/>
        <v>0.5</v>
      </c>
      <c r="M534">
        <f t="shared" si="51"/>
        <v>1</v>
      </c>
      <c r="N534" t="b">
        <f t="shared" si="52"/>
        <v>1</v>
      </c>
      <c r="O534">
        <f t="shared" si="53"/>
        <v>0</v>
      </c>
    </row>
    <row r="535" spans="1:15">
      <c r="A535" t="s">
        <v>451</v>
      </c>
      <c r="B535" t="s">
        <v>452</v>
      </c>
      <c r="C535" t="s">
        <v>276</v>
      </c>
      <c r="D535" t="s">
        <v>277</v>
      </c>
      <c r="E535" s="2">
        <v>42088.441666666666</v>
      </c>
      <c r="F535" s="33">
        <f t="shared" si="48"/>
        <v>2015</v>
      </c>
      <c r="G535" s="33">
        <f t="shared" si="49"/>
        <v>3</v>
      </c>
      <c r="H535" t="s">
        <v>150</v>
      </c>
      <c r="I535" t="s">
        <v>453</v>
      </c>
      <c r="J535" t="s">
        <v>596</v>
      </c>
      <c r="K535">
        <v>1</v>
      </c>
      <c r="L535">
        <f t="shared" si="50"/>
        <v>0.5</v>
      </c>
      <c r="M535">
        <f t="shared" si="51"/>
        <v>1</v>
      </c>
      <c r="N535" t="b">
        <f t="shared" si="52"/>
        <v>1</v>
      </c>
      <c r="O535">
        <f t="shared" si="53"/>
        <v>0</v>
      </c>
    </row>
    <row r="536" spans="1:15">
      <c r="A536" t="s">
        <v>451</v>
      </c>
      <c r="B536" t="s">
        <v>452</v>
      </c>
      <c r="C536" t="s">
        <v>276</v>
      </c>
      <c r="D536" t="s">
        <v>277</v>
      </c>
      <c r="E536" s="2">
        <v>42094.477083333331</v>
      </c>
      <c r="F536" s="33">
        <f t="shared" si="48"/>
        <v>2015</v>
      </c>
      <c r="G536" s="33">
        <f t="shared" si="49"/>
        <v>3</v>
      </c>
      <c r="H536" t="s">
        <v>150</v>
      </c>
      <c r="I536" t="s">
        <v>453</v>
      </c>
      <c r="J536" t="s">
        <v>596</v>
      </c>
      <c r="K536">
        <v>1</v>
      </c>
      <c r="L536">
        <f t="shared" si="50"/>
        <v>0.5</v>
      </c>
      <c r="M536">
        <f t="shared" si="51"/>
        <v>1</v>
      </c>
      <c r="N536" t="b">
        <f t="shared" si="52"/>
        <v>1</v>
      </c>
      <c r="O536">
        <f t="shared" si="53"/>
        <v>0</v>
      </c>
    </row>
    <row r="537" spans="1:15">
      <c r="A537" t="s">
        <v>451</v>
      </c>
      <c r="B537" t="s">
        <v>452</v>
      </c>
      <c r="C537" t="s">
        <v>276</v>
      </c>
      <c r="D537" t="s">
        <v>277</v>
      </c>
      <c r="E537" s="2">
        <v>42095.474999999999</v>
      </c>
      <c r="F537" s="33">
        <f t="shared" si="48"/>
        <v>2015</v>
      </c>
      <c r="G537" s="33">
        <f t="shared" si="49"/>
        <v>4</v>
      </c>
      <c r="H537" t="s">
        <v>150</v>
      </c>
      <c r="I537" t="s">
        <v>453</v>
      </c>
      <c r="J537" t="s">
        <v>596</v>
      </c>
      <c r="K537">
        <v>1</v>
      </c>
      <c r="L537">
        <f t="shared" si="50"/>
        <v>0.5</v>
      </c>
      <c r="M537">
        <f t="shared" si="51"/>
        <v>1</v>
      </c>
      <c r="N537" t="b">
        <f t="shared" si="52"/>
        <v>1</v>
      </c>
      <c r="O537">
        <f t="shared" si="53"/>
        <v>0</v>
      </c>
    </row>
    <row r="538" spans="1:15">
      <c r="A538" t="s">
        <v>451</v>
      </c>
      <c r="B538" t="s">
        <v>452</v>
      </c>
      <c r="C538" t="s">
        <v>276</v>
      </c>
      <c r="D538" t="s">
        <v>277</v>
      </c>
      <c r="E538" s="2">
        <v>42101.536111111112</v>
      </c>
      <c r="F538" s="33">
        <f t="shared" si="48"/>
        <v>2015</v>
      </c>
      <c r="G538" s="33">
        <f t="shared" si="49"/>
        <v>4</v>
      </c>
      <c r="H538" t="s">
        <v>150</v>
      </c>
      <c r="I538" t="s">
        <v>453</v>
      </c>
      <c r="J538" t="s">
        <v>596</v>
      </c>
      <c r="K538">
        <v>1</v>
      </c>
      <c r="L538">
        <f t="shared" si="50"/>
        <v>0.5</v>
      </c>
      <c r="M538">
        <f t="shared" si="51"/>
        <v>1</v>
      </c>
      <c r="N538" t="b">
        <f t="shared" si="52"/>
        <v>1</v>
      </c>
      <c r="O538">
        <f t="shared" si="53"/>
        <v>0</v>
      </c>
    </row>
    <row r="539" spans="1:15">
      <c r="A539" t="s">
        <v>451</v>
      </c>
      <c r="B539" t="s">
        <v>452</v>
      </c>
      <c r="C539" t="s">
        <v>276</v>
      </c>
      <c r="D539" t="s">
        <v>277</v>
      </c>
      <c r="E539" s="2">
        <v>42103.521527777775</v>
      </c>
      <c r="F539" s="33">
        <f t="shared" si="48"/>
        <v>2015</v>
      </c>
      <c r="G539" s="33">
        <f t="shared" si="49"/>
        <v>4</v>
      </c>
      <c r="H539" t="s">
        <v>150</v>
      </c>
      <c r="I539" t="s">
        <v>453</v>
      </c>
      <c r="J539" t="s">
        <v>596</v>
      </c>
      <c r="K539">
        <v>1</v>
      </c>
      <c r="L539">
        <f t="shared" si="50"/>
        <v>0.5</v>
      </c>
      <c r="M539">
        <f t="shared" si="51"/>
        <v>1</v>
      </c>
      <c r="N539" t="b">
        <f t="shared" si="52"/>
        <v>1</v>
      </c>
      <c r="O539">
        <f t="shared" si="53"/>
        <v>0</v>
      </c>
    </row>
    <row r="540" spans="1:15">
      <c r="A540" t="s">
        <v>451</v>
      </c>
      <c r="B540" t="s">
        <v>452</v>
      </c>
      <c r="C540" t="s">
        <v>276</v>
      </c>
      <c r="D540" t="s">
        <v>277</v>
      </c>
      <c r="E540" s="2">
        <v>42107.584722222222</v>
      </c>
      <c r="F540" s="33">
        <f t="shared" si="48"/>
        <v>2015</v>
      </c>
      <c r="G540" s="33">
        <f t="shared" si="49"/>
        <v>4</v>
      </c>
      <c r="H540" t="s">
        <v>150</v>
      </c>
      <c r="I540" t="s">
        <v>453</v>
      </c>
      <c r="J540" t="s">
        <v>596</v>
      </c>
      <c r="K540">
        <v>1</v>
      </c>
      <c r="L540">
        <f t="shared" si="50"/>
        <v>0.5</v>
      </c>
      <c r="M540">
        <f t="shared" si="51"/>
        <v>1</v>
      </c>
      <c r="N540" t="b">
        <f t="shared" si="52"/>
        <v>1</v>
      </c>
      <c r="O540">
        <f t="shared" si="53"/>
        <v>0</v>
      </c>
    </row>
    <row r="541" spans="1:15">
      <c r="A541" t="s">
        <v>451</v>
      </c>
      <c r="B541" t="s">
        <v>452</v>
      </c>
      <c r="C541" t="s">
        <v>276</v>
      </c>
      <c r="D541" t="s">
        <v>277</v>
      </c>
      <c r="E541" s="2">
        <v>42111.51666666667</v>
      </c>
      <c r="F541" s="33">
        <f t="shared" si="48"/>
        <v>2015</v>
      </c>
      <c r="G541" s="33">
        <f t="shared" si="49"/>
        <v>4</v>
      </c>
      <c r="H541" t="s">
        <v>150</v>
      </c>
      <c r="I541" t="s">
        <v>453</v>
      </c>
      <c r="J541" t="s">
        <v>596</v>
      </c>
      <c r="K541">
        <v>1</v>
      </c>
      <c r="L541">
        <f t="shared" si="50"/>
        <v>0.5</v>
      </c>
      <c r="M541">
        <f t="shared" si="51"/>
        <v>1</v>
      </c>
      <c r="N541" t="b">
        <f t="shared" si="52"/>
        <v>1</v>
      </c>
      <c r="O541">
        <f t="shared" si="53"/>
        <v>0</v>
      </c>
    </row>
    <row r="542" spans="1:15">
      <c r="A542" t="s">
        <v>451</v>
      </c>
      <c r="B542" t="s">
        <v>452</v>
      </c>
      <c r="C542" t="s">
        <v>276</v>
      </c>
      <c r="D542" t="s">
        <v>277</v>
      </c>
      <c r="E542" s="2">
        <v>42122.614583333336</v>
      </c>
      <c r="F542" s="33">
        <f t="shared" si="48"/>
        <v>2015</v>
      </c>
      <c r="G542" s="33">
        <f t="shared" si="49"/>
        <v>4</v>
      </c>
      <c r="H542" t="s">
        <v>150</v>
      </c>
      <c r="I542" t="s">
        <v>453</v>
      </c>
      <c r="J542" t="s">
        <v>624</v>
      </c>
      <c r="K542">
        <v>2.2000000000000002</v>
      </c>
      <c r="L542">
        <f t="shared" si="50"/>
        <v>2.2000000000000002</v>
      </c>
      <c r="M542">
        <f t="shared" si="51"/>
        <v>0</v>
      </c>
      <c r="N542" t="b">
        <f t="shared" si="52"/>
        <v>0</v>
      </c>
      <c r="O542">
        <f t="shared" si="53"/>
        <v>0</v>
      </c>
    </row>
    <row r="543" spans="1:15">
      <c r="A543" t="s">
        <v>451</v>
      </c>
      <c r="B543" t="s">
        <v>452</v>
      </c>
      <c r="C543" t="s">
        <v>276</v>
      </c>
      <c r="D543" t="s">
        <v>277</v>
      </c>
      <c r="E543" s="2">
        <v>42124.394444444442</v>
      </c>
      <c r="F543" s="33">
        <f t="shared" si="48"/>
        <v>2015</v>
      </c>
      <c r="G543" s="33">
        <f t="shared" si="49"/>
        <v>4</v>
      </c>
      <c r="H543" t="s">
        <v>150</v>
      </c>
      <c r="I543" t="s">
        <v>453</v>
      </c>
      <c r="J543" t="s">
        <v>624</v>
      </c>
      <c r="K543">
        <v>11</v>
      </c>
      <c r="L543">
        <f t="shared" si="50"/>
        <v>11</v>
      </c>
      <c r="M543">
        <f t="shared" si="51"/>
        <v>0</v>
      </c>
      <c r="N543" t="b">
        <f t="shared" si="52"/>
        <v>0</v>
      </c>
      <c r="O543">
        <f t="shared" si="53"/>
        <v>0</v>
      </c>
    </row>
    <row r="544" spans="1:15">
      <c r="A544" t="s">
        <v>451</v>
      </c>
      <c r="B544" t="s">
        <v>452</v>
      </c>
      <c r="C544" t="s">
        <v>276</v>
      </c>
      <c r="D544" t="s">
        <v>277</v>
      </c>
      <c r="E544" s="2">
        <v>42132.602083333331</v>
      </c>
      <c r="F544" s="33">
        <f t="shared" si="48"/>
        <v>2015</v>
      </c>
      <c r="G544" s="33">
        <f t="shared" si="49"/>
        <v>5</v>
      </c>
      <c r="H544" t="s">
        <v>150</v>
      </c>
      <c r="I544" t="s">
        <v>453</v>
      </c>
      <c r="J544" t="s">
        <v>596</v>
      </c>
      <c r="K544">
        <v>1</v>
      </c>
      <c r="L544">
        <f t="shared" si="50"/>
        <v>0.5</v>
      </c>
      <c r="M544">
        <f t="shared" si="51"/>
        <v>1</v>
      </c>
      <c r="N544" t="b">
        <f t="shared" si="52"/>
        <v>1</v>
      </c>
      <c r="O544">
        <f t="shared" si="53"/>
        <v>0</v>
      </c>
    </row>
    <row r="545" spans="1:15">
      <c r="A545" t="s">
        <v>451</v>
      </c>
      <c r="B545" t="s">
        <v>452</v>
      </c>
      <c r="C545" t="s">
        <v>276</v>
      </c>
      <c r="D545" t="s">
        <v>277</v>
      </c>
      <c r="E545" s="2">
        <v>42138.440972222219</v>
      </c>
      <c r="F545" s="33">
        <f t="shared" si="48"/>
        <v>2015</v>
      </c>
      <c r="G545" s="33">
        <f t="shared" si="49"/>
        <v>5</v>
      </c>
      <c r="H545" t="s">
        <v>150</v>
      </c>
      <c r="I545" t="s">
        <v>453</v>
      </c>
      <c r="J545" t="s">
        <v>596</v>
      </c>
      <c r="K545">
        <v>1</v>
      </c>
      <c r="L545">
        <f t="shared" si="50"/>
        <v>0.5</v>
      </c>
      <c r="M545">
        <f t="shared" si="51"/>
        <v>1</v>
      </c>
      <c r="N545" t="b">
        <f t="shared" si="52"/>
        <v>1</v>
      </c>
      <c r="O545">
        <f t="shared" si="53"/>
        <v>0</v>
      </c>
    </row>
    <row r="546" spans="1:15">
      <c r="A546" t="s">
        <v>451</v>
      </c>
      <c r="B546" t="s">
        <v>452</v>
      </c>
      <c r="C546" t="s">
        <v>276</v>
      </c>
      <c r="D546" t="s">
        <v>277</v>
      </c>
      <c r="E546" s="2">
        <v>42144.548611111109</v>
      </c>
      <c r="F546" s="33">
        <f t="shared" si="48"/>
        <v>2015</v>
      </c>
      <c r="G546" s="33">
        <f t="shared" si="49"/>
        <v>5</v>
      </c>
      <c r="H546" t="s">
        <v>150</v>
      </c>
      <c r="I546" t="s">
        <v>453</v>
      </c>
      <c r="J546" t="s">
        <v>596</v>
      </c>
      <c r="K546">
        <v>1</v>
      </c>
      <c r="L546">
        <f t="shared" si="50"/>
        <v>0.5</v>
      </c>
      <c r="M546">
        <f t="shared" si="51"/>
        <v>1</v>
      </c>
      <c r="N546" t="b">
        <f t="shared" si="52"/>
        <v>1</v>
      </c>
      <c r="O546">
        <f t="shared" si="53"/>
        <v>0</v>
      </c>
    </row>
    <row r="547" spans="1:15">
      <c r="A547" t="s">
        <v>451</v>
      </c>
      <c r="B547" t="s">
        <v>452</v>
      </c>
      <c r="C547" t="s">
        <v>276</v>
      </c>
      <c r="D547" t="s">
        <v>277</v>
      </c>
      <c r="E547" s="2">
        <v>42145.525694444441</v>
      </c>
      <c r="F547" s="33">
        <f t="shared" si="48"/>
        <v>2015</v>
      </c>
      <c r="G547" s="33">
        <f t="shared" si="49"/>
        <v>5</v>
      </c>
      <c r="H547" t="s">
        <v>150</v>
      </c>
      <c r="I547" t="s">
        <v>453</v>
      </c>
      <c r="J547" t="s">
        <v>624</v>
      </c>
      <c r="K547">
        <v>1.3</v>
      </c>
      <c r="L547">
        <f t="shared" si="50"/>
        <v>1.3</v>
      </c>
      <c r="M547">
        <f t="shared" si="51"/>
        <v>0</v>
      </c>
      <c r="N547" t="b">
        <f t="shared" si="52"/>
        <v>0</v>
      </c>
      <c r="O547">
        <f t="shared" si="53"/>
        <v>0</v>
      </c>
    </row>
    <row r="548" spans="1:15">
      <c r="A548" t="s">
        <v>451</v>
      </c>
      <c r="B548" t="s">
        <v>452</v>
      </c>
      <c r="C548" t="s">
        <v>276</v>
      </c>
      <c r="D548" t="s">
        <v>277</v>
      </c>
      <c r="E548" s="2">
        <v>42146.477777777778</v>
      </c>
      <c r="F548" s="33">
        <f t="shared" si="48"/>
        <v>2015</v>
      </c>
      <c r="G548" s="33">
        <f t="shared" si="49"/>
        <v>5</v>
      </c>
      <c r="H548" t="s">
        <v>150</v>
      </c>
      <c r="I548" t="s">
        <v>453</v>
      </c>
      <c r="J548" t="s">
        <v>596</v>
      </c>
      <c r="K548">
        <v>1</v>
      </c>
      <c r="L548">
        <f t="shared" si="50"/>
        <v>0.5</v>
      </c>
      <c r="M548">
        <f t="shared" si="51"/>
        <v>1</v>
      </c>
      <c r="N548" t="b">
        <f t="shared" si="52"/>
        <v>1</v>
      </c>
      <c r="O548">
        <f t="shared" si="53"/>
        <v>0</v>
      </c>
    </row>
    <row r="549" spans="1:15">
      <c r="A549" t="s">
        <v>451</v>
      </c>
      <c r="B549" t="s">
        <v>452</v>
      </c>
      <c r="C549" t="s">
        <v>276</v>
      </c>
      <c r="D549" t="s">
        <v>277</v>
      </c>
      <c r="E549" s="2">
        <v>42153.575694444444</v>
      </c>
      <c r="F549" s="33">
        <f t="shared" si="48"/>
        <v>2015</v>
      </c>
      <c r="G549" s="33">
        <f t="shared" si="49"/>
        <v>5</v>
      </c>
      <c r="H549" t="s">
        <v>150</v>
      </c>
      <c r="I549" t="s">
        <v>453</v>
      </c>
      <c r="J549" t="s">
        <v>624</v>
      </c>
      <c r="K549">
        <v>78</v>
      </c>
      <c r="L549">
        <f t="shared" si="50"/>
        <v>78</v>
      </c>
      <c r="M549">
        <f t="shared" si="51"/>
        <v>0</v>
      </c>
      <c r="N549" t="b">
        <f t="shared" si="52"/>
        <v>0</v>
      </c>
      <c r="O549">
        <f t="shared" si="53"/>
        <v>1</v>
      </c>
    </row>
    <row r="550" spans="1:15">
      <c r="A550" t="s">
        <v>451</v>
      </c>
      <c r="B550" t="s">
        <v>452</v>
      </c>
      <c r="C550" t="s">
        <v>276</v>
      </c>
      <c r="D550" t="s">
        <v>277</v>
      </c>
      <c r="E550" s="2">
        <v>42156.470138888886</v>
      </c>
      <c r="F550" s="33">
        <f t="shared" si="48"/>
        <v>2015</v>
      </c>
      <c r="G550" s="33">
        <f t="shared" si="49"/>
        <v>6</v>
      </c>
      <c r="H550" t="s">
        <v>150</v>
      </c>
      <c r="I550" t="s">
        <v>453</v>
      </c>
      <c r="J550" t="s">
        <v>624</v>
      </c>
      <c r="K550">
        <v>2</v>
      </c>
      <c r="L550">
        <f t="shared" si="50"/>
        <v>2</v>
      </c>
      <c r="M550">
        <f t="shared" si="51"/>
        <v>0</v>
      </c>
      <c r="N550" t="b">
        <f t="shared" si="52"/>
        <v>0</v>
      </c>
      <c r="O550">
        <f t="shared" si="53"/>
        <v>0</v>
      </c>
    </row>
    <row r="551" spans="1:15">
      <c r="A551" t="s">
        <v>451</v>
      </c>
      <c r="B551" t="s">
        <v>452</v>
      </c>
      <c r="C551" t="s">
        <v>276</v>
      </c>
      <c r="D551" t="s">
        <v>277</v>
      </c>
      <c r="E551" s="2">
        <v>42157.500694444447</v>
      </c>
      <c r="F551" s="33">
        <f t="shared" si="48"/>
        <v>2015</v>
      </c>
      <c r="G551" s="33">
        <f t="shared" si="49"/>
        <v>6</v>
      </c>
      <c r="H551" t="s">
        <v>150</v>
      </c>
      <c r="I551" t="s">
        <v>453</v>
      </c>
      <c r="J551" t="s">
        <v>596</v>
      </c>
      <c r="K551">
        <v>1</v>
      </c>
      <c r="L551">
        <f t="shared" si="50"/>
        <v>0.5</v>
      </c>
      <c r="M551">
        <f t="shared" si="51"/>
        <v>1</v>
      </c>
      <c r="N551" t="b">
        <f t="shared" si="52"/>
        <v>1</v>
      </c>
      <c r="O551">
        <f t="shared" si="53"/>
        <v>0</v>
      </c>
    </row>
    <row r="552" spans="1:15">
      <c r="A552" t="s">
        <v>451</v>
      </c>
      <c r="B552" t="s">
        <v>452</v>
      </c>
      <c r="C552" t="s">
        <v>276</v>
      </c>
      <c r="D552" t="s">
        <v>277</v>
      </c>
      <c r="E552" s="2">
        <v>42167.409722222219</v>
      </c>
      <c r="F552" s="33">
        <f t="shared" si="48"/>
        <v>2015</v>
      </c>
      <c r="G552" s="33">
        <f t="shared" si="49"/>
        <v>6</v>
      </c>
      <c r="H552" t="s">
        <v>150</v>
      </c>
      <c r="I552" t="s">
        <v>453</v>
      </c>
      <c r="J552" t="s">
        <v>596</v>
      </c>
      <c r="K552">
        <v>1</v>
      </c>
      <c r="L552">
        <f t="shared" si="50"/>
        <v>0.5</v>
      </c>
      <c r="M552">
        <f t="shared" si="51"/>
        <v>1</v>
      </c>
      <c r="N552" t="b">
        <f t="shared" si="52"/>
        <v>1</v>
      </c>
      <c r="O552">
        <f t="shared" si="53"/>
        <v>0</v>
      </c>
    </row>
    <row r="553" spans="1:15">
      <c r="A553" t="s">
        <v>451</v>
      </c>
      <c r="B553" t="s">
        <v>452</v>
      </c>
      <c r="C553" t="s">
        <v>276</v>
      </c>
      <c r="D553" t="s">
        <v>277</v>
      </c>
      <c r="E553" s="2">
        <v>42170.443749999999</v>
      </c>
      <c r="F553" s="33">
        <f t="shared" si="48"/>
        <v>2015</v>
      </c>
      <c r="G553" s="33">
        <f t="shared" si="49"/>
        <v>6</v>
      </c>
      <c r="H553" t="s">
        <v>150</v>
      </c>
      <c r="I553" t="s">
        <v>453</v>
      </c>
      <c r="J553" t="s">
        <v>596</v>
      </c>
      <c r="K553">
        <v>1</v>
      </c>
      <c r="L553">
        <f t="shared" si="50"/>
        <v>0.5</v>
      </c>
      <c r="M553">
        <f t="shared" si="51"/>
        <v>1</v>
      </c>
      <c r="N553" t="b">
        <f t="shared" si="52"/>
        <v>1</v>
      </c>
      <c r="O553">
        <f t="shared" si="53"/>
        <v>0</v>
      </c>
    </row>
    <row r="554" spans="1:15">
      <c r="A554" t="s">
        <v>451</v>
      </c>
      <c r="B554" t="s">
        <v>452</v>
      </c>
      <c r="C554" t="s">
        <v>276</v>
      </c>
      <c r="D554" t="s">
        <v>277</v>
      </c>
      <c r="E554" s="2">
        <v>42170.672222222223</v>
      </c>
      <c r="F554" s="33">
        <f t="shared" si="48"/>
        <v>2015</v>
      </c>
      <c r="G554" s="33">
        <f t="shared" si="49"/>
        <v>6</v>
      </c>
      <c r="H554" t="s">
        <v>150</v>
      </c>
      <c r="I554" t="s">
        <v>453</v>
      </c>
      <c r="J554" t="s">
        <v>596</v>
      </c>
      <c r="K554">
        <v>1</v>
      </c>
      <c r="L554">
        <f t="shared" si="50"/>
        <v>0.5</v>
      </c>
      <c r="M554">
        <f t="shared" si="51"/>
        <v>1</v>
      </c>
      <c r="N554" t="b">
        <f t="shared" si="52"/>
        <v>1</v>
      </c>
      <c r="O554">
        <f t="shared" si="53"/>
        <v>0</v>
      </c>
    </row>
    <row r="555" spans="1:15">
      <c r="A555" t="s">
        <v>451</v>
      </c>
      <c r="B555" t="s">
        <v>452</v>
      </c>
      <c r="C555" t="s">
        <v>276</v>
      </c>
      <c r="D555" t="s">
        <v>277</v>
      </c>
      <c r="E555" s="2">
        <v>42172.677083333336</v>
      </c>
      <c r="F555" s="33">
        <f t="shared" si="48"/>
        <v>2015</v>
      </c>
      <c r="G555" s="33">
        <f t="shared" si="49"/>
        <v>6</v>
      </c>
      <c r="H555" t="s">
        <v>150</v>
      </c>
      <c r="I555" t="s">
        <v>453</v>
      </c>
      <c r="J555" t="s">
        <v>596</v>
      </c>
      <c r="K555">
        <v>1</v>
      </c>
      <c r="L555">
        <f t="shared" si="50"/>
        <v>0.5</v>
      </c>
      <c r="M555">
        <f t="shared" si="51"/>
        <v>1</v>
      </c>
      <c r="N555" t="b">
        <f t="shared" si="52"/>
        <v>1</v>
      </c>
      <c r="O555">
        <f t="shared" si="53"/>
        <v>0</v>
      </c>
    </row>
    <row r="556" spans="1:15">
      <c r="A556" t="s">
        <v>451</v>
      </c>
      <c r="B556" t="s">
        <v>452</v>
      </c>
      <c r="C556" t="s">
        <v>276</v>
      </c>
      <c r="D556" t="s">
        <v>277</v>
      </c>
      <c r="E556" s="2">
        <v>42173.560416666667</v>
      </c>
      <c r="F556" s="33">
        <f t="shared" si="48"/>
        <v>2015</v>
      </c>
      <c r="G556" s="33">
        <f t="shared" si="49"/>
        <v>6</v>
      </c>
      <c r="H556" t="s">
        <v>150</v>
      </c>
      <c r="I556" t="s">
        <v>453</v>
      </c>
      <c r="J556" t="s">
        <v>596</v>
      </c>
      <c r="K556">
        <v>1</v>
      </c>
      <c r="L556">
        <f t="shared" si="50"/>
        <v>0.5</v>
      </c>
      <c r="M556">
        <f t="shared" si="51"/>
        <v>1</v>
      </c>
      <c r="N556" t="b">
        <f t="shared" si="52"/>
        <v>1</v>
      </c>
      <c r="O556">
        <f t="shared" si="53"/>
        <v>0</v>
      </c>
    </row>
    <row r="557" spans="1:15">
      <c r="A557" t="s">
        <v>451</v>
      </c>
      <c r="B557" t="s">
        <v>452</v>
      </c>
      <c r="C557" t="s">
        <v>276</v>
      </c>
      <c r="D557" t="s">
        <v>277</v>
      </c>
      <c r="E557" s="2">
        <v>42174.518055555556</v>
      </c>
      <c r="F557" s="33">
        <f t="shared" si="48"/>
        <v>2015</v>
      </c>
      <c r="G557" s="33">
        <f t="shared" si="49"/>
        <v>6</v>
      </c>
      <c r="H557" t="s">
        <v>150</v>
      </c>
      <c r="I557" t="s">
        <v>453</v>
      </c>
      <c r="J557" t="s">
        <v>596</v>
      </c>
      <c r="K557">
        <v>1</v>
      </c>
      <c r="L557">
        <f t="shared" si="50"/>
        <v>0.5</v>
      </c>
      <c r="M557">
        <f t="shared" si="51"/>
        <v>1</v>
      </c>
      <c r="N557" t="b">
        <f t="shared" si="52"/>
        <v>1</v>
      </c>
      <c r="O557">
        <f t="shared" si="53"/>
        <v>0</v>
      </c>
    </row>
    <row r="558" spans="1:15">
      <c r="A558" t="s">
        <v>451</v>
      </c>
      <c r="B558" t="s">
        <v>452</v>
      </c>
      <c r="C558" t="s">
        <v>276</v>
      </c>
      <c r="D558" t="s">
        <v>277</v>
      </c>
      <c r="E558" s="2">
        <v>42177.456250000003</v>
      </c>
      <c r="F558" s="33">
        <f t="shared" si="48"/>
        <v>2015</v>
      </c>
      <c r="G558" s="33">
        <f t="shared" si="49"/>
        <v>6</v>
      </c>
      <c r="H558" t="s">
        <v>150</v>
      </c>
      <c r="I558" t="s">
        <v>453</v>
      </c>
      <c r="J558" t="s">
        <v>596</v>
      </c>
      <c r="K558">
        <v>1</v>
      </c>
      <c r="L558">
        <f t="shared" si="50"/>
        <v>0.5</v>
      </c>
      <c r="M558">
        <f t="shared" si="51"/>
        <v>1</v>
      </c>
      <c r="N558" t="b">
        <f t="shared" si="52"/>
        <v>1</v>
      </c>
      <c r="O558">
        <f t="shared" si="53"/>
        <v>0</v>
      </c>
    </row>
    <row r="559" spans="1:15">
      <c r="A559" t="s">
        <v>451</v>
      </c>
      <c r="B559" t="s">
        <v>452</v>
      </c>
      <c r="C559" t="s">
        <v>276</v>
      </c>
      <c r="D559" t="s">
        <v>277</v>
      </c>
      <c r="E559" s="2">
        <v>42178.589583333334</v>
      </c>
      <c r="F559" s="33">
        <f t="shared" si="48"/>
        <v>2015</v>
      </c>
      <c r="G559" s="33">
        <f t="shared" si="49"/>
        <v>6</v>
      </c>
      <c r="H559" t="s">
        <v>150</v>
      </c>
      <c r="I559" t="s">
        <v>453</v>
      </c>
      <c r="J559" t="s">
        <v>596</v>
      </c>
      <c r="K559">
        <v>1</v>
      </c>
      <c r="L559">
        <f t="shared" si="50"/>
        <v>0.5</v>
      </c>
      <c r="M559">
        <f t="shared" si="51"/>
        <v>1</v>
      </c>
      <c r="N559" t="b">
        <f t="shared" si="52"/>
        <v>1</v>
      </c>
      <c r="O559">
        <f t="shared" si="53"/>
        <v>0</v>
      </c>
    </row>
    <row r="560" spans="1:15">
      <c r="A560" t="s">
        <v>451</v>
      </c>
      <c r="B560" t="s">
        <v>452</v>
      </c>
      <c r="C560" t="s">
        <v>276</v>
      </c>
      <c r="D560" t="s">
        <v>277</v>
      </c>
      <c r="E560" s="2">
        <v>42179.45208333333</v>
      </c>
      <c r="F560" s="33">
        <f t="shared" si="48"/>
        <v>2015</v>
      </c>
      <c r="G560" s="33">
        <f t="shared" si="49"/>
        <v>6</v>
      </c>
      <c r="H560" t="s">
        <v>150</v>
      </c>
      <c r="I560" t="s">
        <v>453</v>
      </c>
      <c r="J560" t="s">
        <v>596</v>
      </c>
      <c r="K560">
        <v>1</v>
      </c>
      <c r="L560">
        <f t="shared" si="50"/>
        <v>0.5</v>
      </c>
      <c r="M560">
        <f t="shared" si="51"/>
        <v>1</v>
      </c>
      <c r="N560" t="b">
        <f t="shared" si="52"/>
        <v>1</v>
      </c>
      <c r="O560">
        <f t="shared" si="53"/>
        <v>0</v>
      </c>
    </row>
    <row r="561" spans="1:15">
      <c r="A561" t="s">
        <v>451</v>
      </c>
      <c r="B561" t="s">
        <v>452</v>
      </c>
      <c r="C561" t="s">
        <v>276</v>
      </c>
      <c r="D561" t="s">
        <v>277</v>
      </c>
      <c r="E561" s="2">
        <v>42186.591666666667</v>
      </c>
      <c r="F561" s="33">
        <f t="shared" si="48"/>
        <v>2015</v>
      </c>
      <c r="G561" s="33">
        <f t="shared" si="49"/>
        <v>7</v>
      </c>
      <c r="H561" t="s">
        <v>150</v>
      </c>
      <c r="I561" t="s">
        <v>453</v>
      </c>
      <c r="J561" t="s">
        <v>624</v>
      </c>
      <c r="K561">
        <v>1.7</v>
      </c>
      <c r="L561">
        <f t="shared" si="50"/>
        <v>1.7</v>
      </c>
      <c r="M561">
        <f t="shared" si="51"/>
        <v>0</v>
      </c>
      <c r="N561" t="b">
        <f t="shared" si="52"/>
        <v>0</v>
      </c>
      <c r="O561">
        <f t="shared" si="53"/>
        <v>0</v>
      </c>
    </row>
    <row r="562" spans="1:15">
      <c r="A562" t="s">
        <v>451</v>
      </c>
      <c r="B562" t="s">
        <v>452</v>
      </c>
      <c r="C562" t="s">
        <v>276</v>
      </c>
      <c r="D562" t="s">
        <v>277</v>
      </c>
      <c r="E562" s="2">
        <v>42195.445833333331</v>
      </c>
      <c r="F562" s="33">
        <f t="shared" si="48"/>
        <v>2015</v>
      </c>
      <c r="G562" s="33">
        <f t="shared" si="49"/>
        <v>7</v>
      </c>
      <c r="H562" t="s">
        <v>150</v>
      </c>
      <c r="I562" t="s">
        <v>453</v>
      </c>
      <c r="J562" t="s">
        <v>624</v>
      </c>
      <c r="K562">
        <v>2.2999999999999998</v>
      </c>
      <c r="L562">
        <f t="shared" si="50"/>
        <v>2.2999999999999998</v>
      </c>
      <c r="M562">
        <f t="shared" si="51"/>
        <v>0</v>
      </c>
      <c r="N562" t="b">
        <f t="shared" si="52"/>
        <v>0</v>
      </c>
      <c r="O562">
        <f t="shared" si="53"/>
        <v>0</v>
      </c>
    </row>
    <row r="563" spans="1:15">
      <c r="A563" t="s">
        <v>451</v>
      </c>
      <c r="B563" t="s">
        <v>452</v>
      </c>
      <c r="C563" t="s">
        <v>276</v>
      </c>
      <c r="D563" t="s">
        <v>277</v>
      </c>
      <c r="E563" s="2">
        <v>42199.463888888888</v>
      </c>
      <c r="F563" s="33">
        <f t="shared" si="48"/>
        <v>2015</v>
      </c>
      <c r="G563" s="33">
        <f t="shared" si="49"/>
        <v>7</v>
      </c>
      <c r="H563" t="s">
        <v>150</v>
      </c>
      <c r="I563" t="s">
        <v>453</v>
      </c>
      <c r="J563" t="s">
        <v>624</v>
      </c>
      <c r="K563">
        <v>2.6</v>
      </c>
      <c r="L563">
        <f t="shared" si="50"/>
        <v>2.6</v>
      </c>
      <c r="M563">
        <f t="shared" si="51"/>
        <v>0</v>
      </c>
      <c r="N563" t="b">
        <f t="shared" si="52"/>
        <v>0</v>
      </c>
      <c r="O563">
        <f t="shared" si="53"/>
        <v>0</v>
      </c>
    </row>
    <row r="564" spans="1:15">
      <c r="A564" t="s">
        <v>451</v>
      </c>
      <c r="B564" t="s">
        <v>452</v>
      </c>
      <c r="C564" t="s">
        <v>276</v>
      </c>
      <c r="D564" t="s">
        <v>277</v>
      </c>
      <c r="E564" s="2">
        <v>42202.595138888886</v>
      </c>
      <c r="F564" s="33">
        <f t="shared" si="48"/>
        <v>2015</v>
      </c>
      <c r="G564" s="33">
        <f t="shared" si="49"/>
        <v>7</v>
      </c>
      <c r="H564" t="s">
        <v>150</v>
      </c>
      <c r="I564" t="s">
        <v>453</v>
      </c>
      <c r="J564" t="s">
        <v>624</v>
      </c>
      <c r="K564">
        <v>2.8</v>
      </c>
      <c r="L564">
        <f t="shared" si="50"/>
        <v>2.8</v>
      </c>
      <c r="M564">
        <f t="shared" si="51"/>
        <v>0</v>
      </c>
      <c r="N564" t="b">
        <f t="shared" si="52"/>
        <v>0</v>
      </c>
      <c r="O564">
        <f t="shared" si="53"/>
        <v>0</v>
      </c>
    </row>
    <row r="565" spans="1:15">
      <c r="A565" t="s">
        <v>451</v>
      </c>
      <c r="B565" t="s">
        <v>452</v>
      </c>
      <c r="C565" t="s">
        <v>276</v>
      </c>
      <c r="D565" t="s">
        <v>277</v>
      </c>
      <c r="E565" s="2">
        <v>42207.598611111112</v>
      </c>
      <c r="F565" s="33">
        <f t="shared" si="48"/>
        <v>2015</v>
      </c>
      <c r="G565" s="33">
        <f t="shared" si="49"/>
        <v>7</v>
      </c>
      <c r="H565" t="s">
        <v>150</v>
      </c>
      <c r="I565" t="s">
        <v>453</v>
      </c>
      <c r="J565" t="s">
        <v>624</v>
      </c>
      <c r="K565">
        <v>2.2000000000000002</v>
      </c>
      <c r="L565">
        <f t="shared" si="50"/>
        <v>2.2000000000000002</v>
      </c>
      <c r="M565">
        <f t="shared" si="51"/>
        <v>0</v>
      </c>
      <c r="N565" t="b">
        <f t="shared" si="52"/>
        <v>0</v>
      </c>
      <c r="O565">
        <f t="shared" si="53"/>
        <v>0</v>
      </c>
    </row>
    <row r="566" spans="1:15">
      <c r="A566" t="s">
        <v>451</v>
      </c>
      <c r="B566" t="s">
        <v>452</v>
      </c>
      <c r="C566" t="s">
        <v>276</v>
      </c>
      <c r="D566" t="s">
        <v>277</v>
      </c>
      <c r="E566" s="2">
        <v>42212.695833333331</v>
      </c>
      <c r="F566" s="33">
        <f t="shared" si="48"/>
        <v>2015</v>
      </c>
      <c r="G566" s="33">
        <f t="shared" si="49"/>
        <v>7</v>
      </c>
      <c r="H566" t="s">
        <v>150</v>
      </c>
      <c r="I566" t="s">
        <v>453</v>
      </c>
      <c r="J566" t="s">
        <v>596</v>
      </c>
      <c r="K566">
        <v>1</v>
      </c>
      <c r="L566">
        <f t="shared" si="50"/>
        <v>0.5</v>
      </c>
      <c r="M566">
        <f t="shared" si="51"/>
        <v>1</v>
      </c>
      <c r="N566" t="b">
        <f t="shared" si="52"/>
        <v>1</v>
      </c>
      <c r="O566">
        <f t="shared" si="53"/>
        <v>0</v>
      </c>
    </row>
    <row r="567" spans="1:15">
      <c r="A567" t="s">
        <v>451</v>
      </c>
      <c r="B567" t="s">
        <v>452</v>
      </c>
      <c r="C567" t="s">
        <v>276</v>
      </c>
      <c r="D567" t="s">
        <v>277</v>
      </c>
      <c r="E567" s="2">
        <v>42214.696527777778</v>
      </c>
      <c r="F567" s="33">
        <f t="shared" si="48"/>
        <v>2015</v>
      </c>
      <c r="G567" s="33">
        <f t="shared" si="49"/>
        <v>7</v>
      </c>
      <c r="H567" t="s">
        <v>150</v>
      </c>
      <c r="I567" t="s">
        <v>453</v>
      </c>
      <c r="J567" t="s">
        <v>624</v>
      </c>
      <c r="K567">
        <v>3</v>
      </c>
      <c r="L567">
        <f t="shared" si="50"/>
        <v>3</v>
      </c>
      <c r="M567">
        <f t="shared" si="51"/>
        <v>0</v>
      </c>
      <c r="N567" t="b">
        <f t="shared" si="52"/>
        <v>0</v>
      </c>
      <c r="O567">
        <f t="shared" si="53"/>
        <v>0</v>
      </c>
    </row>
    <row r="568" spans="1:15">
      <c r="A568" t="s">
        <v>451</v>
      </c>
      <c r="B568" t="s">
        <v>452</v>
      </c>
      <c r="C568" t="s">
        <v>276</v>
      </c>
      <c r="D568" t="s">
        <v>277</v>
      </c>
      <c r="E568" s="2">
        <v>42220.668749999997</v>
      </c>
      <c r="F568" s="33">
        <f t="shared" si="48"/>
        <v>2015</v>
      </c>
      <c r="G568" s="33">
        <f t="shared" si="49"/>
        <v>8</v>
      </c>
      <c r="H568" t="s">
        <v>150</v>
      </c>
      <c r="I568" t="s">
        <v>453</v>
      </c>
      <c r="J568" t="s">
        <v>596</v>
      </c>
      <c r="K568">
        <v>1</v>
      </c>
      <c r="L568">
        <f t="shared" si="50"/>
        <v>0.5</v>
      </c>
      <c r="M568">
        <f t="shared" si="51"/>
        <v>1</v>
      </c>
      <c r="N568" t="b">
        <f t="shared" si="52"/>
        <v>1</v>
      </c>
      <c r="O568">
        <f t="shared" si="53"/>
        <v>0</v>
      </c>
    </row>
    <row r="569" spans="1:15">
      <c r="A569" t="s">
        <v>451</v>
      </c>
      <c r="B569" t="s">
        <v>452</v>
      </c>
      <c r="C569" t="s">
        <v>276</v>
      </c>
      <c r="D569" t="s">
        <v>277</v>
      </c>
      <c r="E569" s="2">
        <v>42229.411805555559</v>
      </c>
      <c r="F569" s="33">
        <f t="shared" si="48"/>
        <v>2015</v>
      </c>
      <c r="G569" s="33">
        <f t="shared" si="49"/>
        <v>8</v>
      </c>
      <c r="H569" t="s">
        <v>150</v>
      </c>
      <c r="I569" t="s">
        <v>453</v>
      </c>
      <c r="J569" t="s">
        <v>624</v>
      </c>
      <c r="K569">
        <v>3</v>
      </c>
      <c r="L569">
        <f t="shared" si="50"/>
        <v>3</v>
      </c>
      <c r="M569">
        <f t="shared" si="51"/>
        <v>0</v>
      </c>
      <c r="N569" t="b">
        <f t="shared" si="52"/>
        <v>0</v>
      </c>
      <c r="O569">
        <f t="shared" si="53"/>
        <v>0</v>
      </c>
    </row>
    <row r="570" spans="1:15">
      <c r="A570" t="s">
        <v>451</v>
      </c>
      <c r="B570" t="s">
        <v>452</v>
      </c>
      <c r="C570" t="s">
        <v>276</v>
      </c>
      <c r="D570" t="s">
        <v>277</v>
      </c>
      <c r="E570" s="2">
        <v>42235.45208333333</v>
      </c>
      <c r="F570" s="33">
        <f t="shared" si="48"/>
        <v>2015</v>
      </c>
      <c r="G570" s="33">
        <f t="shared" si="49"/>
        <v>8</v>
      </c>
      <c r="H570" t="s">
        <v>150</v>
      </c>
      <c r="I570" t="s">
        <v>453</v>
      </c>
      <c r="J570" t="s">
        <v>596</v>
      </c>
      <c r="K570">
        <v>1</v>
      </c>
      <c r="L570">
        <f t="shared" si="50"/>
        <v>0.5</v>
      </c>
      <c r="M570">
        <f t="shared" si="51"/>
        <v>1</v>
      </c>
      <c r="N570" t="b">
        <f t="shared" si="52"/>
        <v>1</v>
      </c>
      <c r="O570">
        <f t="shared" si="53"/>
        <v>0</v>
      </c>
    </row>
    <row r="571" spans="1:15">
      <c r="A571" t="s">
        <v>451</v>
      </c>
      <c r="B571" t="s">
        <v>452</v>
      </c>
      <c r="C571" t="s">
        <v>276</v>
      </c>
      <c r="D571" t="s">
        <v>277</v>
      </c>
      <c r="E571" s="2">
        <v>42236.402083333334</v>
      </c>
      <c r="F571" s="33">
        <f t="shared" si="48"/>
        <v>2015</v>
      </c>
      <c r="G571" s="33">
        <f t="shared" si="49"/>
        <v>8</v>
      </c>
      <c r="H571" t="s">
        <v>150</v>
      </c>
      <c r="I571" t="s">
        <v>453</v>
      </c>
      <c r="J571" t="s">
        <v>624</v>
      </c>
      <c r="K571">
        <v>42</v>
      </c>
      <c r="L571">
        <f t="shared" si="50"/>
        <v>42</v>
      </c>
      <c r="M571">
        <f t="shared" si="51"/>
        <v>0</v>
      </c>
      <c r="N571" t="b">
        <f t="shared" si="52"/>
        <v>0</v>
      </c>
      <c r="O571">
        <f t="shared" si="53"/>
        <v>0</v>
      </c>
    </row>
    <row r="572" spans="1:15">
      <c r="A572" t="s">
        <v>451</v>
      </c>
      <c r="B572" t="s">
        <v>452</v>
      </c>
      <c r="C572" t="s">
        <v>276</v>
      </c>
      <c r="D572" t="s">
        <v>277</v>
      </c>
      <c r="E572" s="2">
        <v>42237.530555555553</v>
      </c>
      <c r="F572" s="33">
        <f t="shared" si="48"/>
        <v>2015</v>
      </c>
      <c r="G572" s="33">
        <f t="shared" si="49"/>
        <v>8</v>
      </c>
      <c r="H572" t="s">
        <v>150</v>
      </c>
      <c r="I572" t="s">
        <v>453</v>
      </c>
      <c r="J572" t="s">
        <v>624</v>
      </c>
      <c r="K572">
        <v>3.4</v>
      </c>
      <c r="L572">
        <f t="shared" si="50"/>
        <v>3.4</v>
      </c>
      <c r="M572">
        <f t="shared" si="51"/>
        <v>0</v>
      </c>
      <c r="N572" t="b">
        <f t="shared" si="52"/>
        <v>0</v>
      </c>
      <c r="O572">
        <f t="shared" si="53"/>
        <v>0</v>
      </c>
    </row>
    <row r="573" spans="1:15">
      <c r="A573" t="s">
        <v>451</v>
      </c>
      <c r="B573" t="s">
        <v>452</v>
      </c>
      <c r="C573" t="s">
        <v>276</v>
      </c>
      <c r="D573" t="s">
        <v>277</v>
      </c>
      <c r="E573" s="2">
        <v>42254.513888888891</v>
      </c>
      <c r="F573" s="33">
        <f t="shared" si="48"/>
        <v>2015</v>
      </c>
      <c r="G573" s="33">
        <f t="shared" si="49"/>
        <v>9</v>
      </c>
      <c r="H573" t="s">
        <v>150</v>
      </c>
      <c r="I573" t="s">
        <v>453</v>
      </c>
      <c r="J573" t="s">
        <v>596</v>
      </c>
      <c r="K573">
        <v>1</v>
      </c>
      <c r="L573">
        <f t="shared" si="50"/>
        <v>0.5</v>
      </c>
      <c r="M573">
        <f t="shared" si="51"/>
        <v>1</v>
      </c>
      <c r="N573" t="b">
        <f t="shared" si="52"/>
        <v>1</v>
      </c>
      <c r="O573">
        <f t="shared" si="53"/>
        <v>0</v>
      </c>
    </row>
    <row r="574" spans="1:15">
      <c r="A574" t="s">
        <v>451</v>
      </c>
      <c r="B574" t="s">
        <v>452</v>
      </c>
      <c r="C574" t="s">
        <v>276</v>
      </c>
      <c r="D574" t="s">
        <v>277</v>
      </c>
      <c r="E574" s="2">
        <v>42278.532638888886</v>
      </c>
      <c r="F574" s="33">
        <f t="shared" si="48"/>
        <v>2015</v>
      </c>
      <c r="G574" s="33">
        <f t="shared" si="49"/>
        <v>10</v>
      </c>
      <c r="H574" t="s">
        <v>150</v>
      </c>
      <c r="I574" t="s">
        <v>453</v>
      </c>
      <c r="J574" t="s">
        <v>624</v>
      </c>
      <c r="K574">
        <v>2.7</v>
      </c>
      <c r="L574">
        <f t="shared" si="50"/>
        <v>2.7</v>
      </c>
      <c r="M574">
        <f t="shared" si="51"/>
        <v>0</v>
      </c>
      <c r="N574" t="b">
        <f t="shared" si="52"/>
        <v>0</v>
      </c>
      <c r="O574">
        <f t="shared" si="53"/>
        <v>0</v>
      </c>
    </row>
    <row r="575" spans="1:15">
      <c r="A575" t="s">
        <v>451</v>
      </c>
      <c r="B575" t="s">
        <v>452</v>
      </c>
      <c r="C575" t="s">
        <v>276</v>
      </c>
      <c r="D575" t="s">
        <v>277</v>
      </c>
      <c r="E575" s="2">
        <v>42297.494444444441</v>
      </c>
      <c r="F575" s="33">
        <f t="shared" si="48"/>
        <v>2015</v>
      </c>
      <c r="G575" s="33">
        <f t="shared" si="49"/>
        <v>10</v>
      </c>
      <c r="H575" t="s">
        <v>150</v>
      </c>
      <c r="I575" t="s">
        <v>453</v>
      </c>
      <c r="J575" t="s">
        <v>596</v>
      </c>
      <c r="K575">
        <v>1</v>
      </c>
      <c r="L575">
        <f t="shared" si="50"/>
        <v>0.5</v>
      </c>
      <c r="M575">
        <f t="shared" si="51"/>
        <v>1</v>
      </c>
      <c r="N575" t="b">
        <f t="shared" si="52"/>
        <v>1</v>
      </c>
      <c r="O575">
        <f t="shared" si="53"/>
        <v>0</v>
      </c>
    </row>
    <row r="576" spans="1:15">
      <c r="A576" t="s">
        <v>451</v>
      </c>
      <c r="B576" t="s">
        <v>452</v>
      </c>
      <c r="C576" t="s">
        <v>276</v>
      </c>
      <c r="D576" t="s">
        <v>277</v>
      </c>
      <c r="E576" s="2">
        <v>42318.575694444444</v>
      </c>
      <c r="F576" s="33">
        <f t="shared" si="48"/>
        <v>2015</v>
      </c>
      <c r="G576" s="33">
        <f t="shared" si="49"/>
        <v>11</v>
      </c>
      <c r="H576" t="s">
        <v>150</v>
      </c>
      <c r="I576" t="s">
        <v>453</v>
      </c>
      <c r="J576" t="s">
        <v>596</v>
      </c>
      <c r="K576">
        <v>1</v>
      </c>
      <c r="L576">
        <f t="shared" si="50"/>
        <v>0.5</v>
      </c>
      <c r="M576">
        <f t="shared" si="51"/>
        <v>1</v>
      </c>
      <c r="N576" t="b">
        <f t="shared" si="52"/>
        <v>1</v>
      </c>
      <c r="O576">
        <f t="shared" si="53"/>
        <v>0</v>
      </c>
    </row>
    <row r="577" spans="1:15">
      <c r="A577" t="s">
        <v>451</v>
      </c>
      <c r="B577" t="s">
        <v>452</v>
      </c>
      <c r="C577" t="s">
        <v>276</v>
      </c>
      <c r="D577" t="s">
        <v>277</v>
      </c>
      <c r="E577" s="2">
        <v>42321.604861111111</v>
      </c>
      <c r="F577" s="33">
        <f t="shared" si="48"/>
        <v>2015</v>
      </c>
      <c r="G577" s="33">
        <f t="shared" si="49"/>
        <v>11</v>
      </c>
      <c r="H577" t="s">
        <v>150</v>
      </c>
      <c r="I577" t="s">
        <v>453</v>
      </c>
      <c r="J577" t="s">
        <v>596</v>
      </c>
      <c r="K577">
        <v>1</v>
      </c>
      <c r="L577">
        <f t="shared" si="50"/>
        <v>0.5</v>
      </c>
      <c r="M577">
        <f t="shared" si="51"/>
        <v>1</v>
      </c>
      <c r="N577" t="b">
        <f t="shared" si="52"/>
        <v>1</v>
      </c>
      <c r="O577">
        <f t="shared" si="53"/>
        <v>0</v>
      </c>
    </row>
    <row r="578" spans="1:15">
      <c r="A578" t="s">
        <v>451</v>
      </c>
      <c r="B578" t="s">
        <v>452</v>
      </c>
      <c r="C578" t="s">
        <v>276</v>
      </c>
      <c r="D578" t="s">
        <v>277</v>
      </c>
      <c r="E578" s="2">
        <v>42331.484027777777</v>
      </c>
      <c r="F578" s="33">
        <f t="shared" ref="F578:F641" si="54">YEAR(E578)</f>
        <v>2015</v>
      </c>
      <c r="G578" s="33">
        <f t="shared" ref="G578:G641" si="55">MONTH(E578)</f>
        <v>11</v>
      </c>
      <c r="H578" t="s">
        <v>150</v>
      </c>
      <c r="I578" t="s">
        <v>453</v>
      </c>
      <c r="J578" t="s">
        <v>596</v>
      </c>
      <c r="K578">
        <v>1</v>
      </c>
      <c r="L578">
        <f t="shared" ref="L578:L641" si="56">IF(J578="&lt;",K578/2,K578)</f>
        <v>0.5</v>
      </c>
      <c r="M578">
        <f t="shared" ref="M578:M641" si="57">IF(J578="&lt;",1,0)</f>
        <v>1</v>
      </c>
      <c r="N578" t="b">
        <f t="shared" ref="N578:N641" si="58">IF(J578="&lt;",TRUE,FALSE)</f>
        <v>1</v>
      </c>
      <c r="O578">
        <f t="shared" si="53"/>
        <v>0</v>
      </c>
    </row>
    <row r="579" spans="1:15">
      <c r="A579" t="s">
        <v>451</v>
      </c>
      <c r="B579" t="s">
        <v>452</v>
      </c>
      <c r="C579" t="s">
        <v>276</v>
      </c>
      <c r="D579" t="s">
        <v>277</v>
      </c>
      <c r="E579" s="2">
        <v>42334.427083333336</v>
      </c>
      <c r="F579" s="33">
        <f t="shared" si="54"/>
        <v>2015</v>
      </c>
      <c r="G579" s="33">
        <f t="shared" si="55"/>
        <v>11</v>
      </c>
      <c r="H579" t="s">
        <v>150</v>
      </c>
      <c r="I579" t="s">
        <v>453</v>
      </c>
      <c r="J579" t="s">
        <v>596</v>
      </c>
      <c r="K579">
        <v>1</v>
      </c>
      <c r="L579">
        <f t="shared" si="56"/>
        <v>0.5</v>
      </c>
      <c r="M579">
        <f t="shared" si="57"/>
        <v>1</v>
      </c>
      <c r="N579" t="b">
        <f t="shared" si="58"/>
        <v>1</v>
      </c>
      <c r="O579">
        <f t="shared" ref="O579:O642" si="59">IF(K579&gt;=57,1,0)</f>
        <v>0</v>
      </c>
    </row>
    <row r="580" spans="1:15">
      <c r="A580" t="s">
        <v>451</v>
      </c>
      <c r="B580" t="s">
        <v>452</v>
      </c>
      <c r="C580" t="s">
        <v>276</v>
      </c>
      <c r="D580" t="s">
        <v>277</v>
      </c>
      <c r="E580" s="2">
        <v>42338.620138888888</v>
      </c>
      <c r="F580" s="33">
        <f t="shared" si="54"/>
        <v>2015</v>
      </c>
      <c r="G580" s="33">
        <f t="shared" si="55"/>
        <v>11</v>
      </c>
      <c r="H580" t="s">
        <v>150</v>
      </c>
      <c r="I580" t="s">
        <v>453</v>
      </c>
      <c r="J580" t="s">
        <v>596</v>
      </c>
      <c r="K580">
        <v>1</v>
      </c>
      <c r="L580">
        <f t="shared" si="56"/>
        <v>0.5</v>
      </c>
      <c r="M580">
        <f t="shared" si="57"/>
        <v>1</v>
      </c>
      <c r="N580" t="b">
        <f t="shared" si="58"/>
        <v>1</v>
      </c>
      <c r="O580">
        <f t="shared" si="59"/>
        <v>0</v>
      </c>
    </row>
    <row r="581" spans="1:15">
      <c r="A581" t="s">
        <v>451</v>
      </c>
      <c r="B581" t="s">
        <v>452</v>
      </c>
      <c r="C581" t="s">
        <v>276</v>
      </c>
      <c r="D581" t="s">
        <v>277</v>
      </c>
      <c r="E581" s="2">
        <v>42340.582638888889</v>
      </c>
      <c r="F581" s="33">
        <f t="shared" si="54"/>
        <v>2015</v>
      </c>
      <c r="G581" s="33">
        <f t="shared" si="55"/>
        <v>12</v>
      </c>
      <c r="H581" t="s">
        <v>150</v>
      </c>
      <c r="I581" t="s">
        <v>453</v>
      </c>
      <c r="J581" t="s">
        <v>596</v>
      </c>
      <c r="K581">
        <v>1</v>
      </c>
      <c r="L581">
        <f t="shared" si="56"/>
        <v>0.5</v>
      </c>
      <c r="M581">
        <f t="shared" si="57"/>
        <v>1</v>
      </c>
      <c r="N581" t="b">
        <f t="shared" si="58"/>
        <v>1</v>
      </c>
      <c r="O581">
        <f t="shared" si="59"/>
        <v>0</v>
      </c>
    </row>
    <row r="582" spans="1:15">
      <c r="A582" t="s">
        <v>451</v>
      </c>
      <c r="B582" t="s">
        <v>452</v>
      </c>
      <c r="C582" t="s">
        <v>276</v>
      </c>
      <c r="D582" t="s">
        <v>277</v>
      </c>
      <c r="E582" s="2">
        <v>42345.469444444447</v>
      </c>
      <c r="F582" s="33">
        <f t="shared" si="54"/>
        <v>2015</v>
      </c>
      <c r="G582" s="33">
        <f t="shared" si="55"/>
        <v>12</v>
      </c>
      <c r="H582" t="s">
        <v>150</v>
      </c>
      <c r="I582" t="s">
        <v>453</v>
      </c>
      <c r="J582" t="s">
        <v>596</v>
      </c>
      <c r="K582">
        <v>1</v>
      </c>
      <c r="L582">
        <f t="shared" si="56"/>
        <v>0.5</v>
      </c>
      <c r="M582">
        <f t="shared" si="57"/>
        <v>1</v>
      </c>
      <c r="N582" t="b">
        <f t="shared" si="58"/>
        <v>1</v>
      </c>
      <c r="O582">
        <f t="shared" si="59"/>
        <v>0</v>
      </c>
    </row>
    <row r="583" spans="1:15">
      <c r="A583" t="s">
        <v>451</v>
      </c>
      <c r="B583" t="s">
        <v>452</v>
      </c>
      <c r="C583" t="s">
        <v>276</v>
      </c>
      <c r="D583" t="s">
        <v>277</v>
      </c>
      <c r="E583" s="2">
        <v>42347.534722222219</v>
      </c>
      <c r="F583" s="33">
        <f t="shared" si="54"/>
        <v>2015</v>
      </c>
      <c r="G583" s="33">
        <f t="shared" si="55"/>
        <v>12</v>
      </c>
      <c r="H583" t="s">
        <v>150</v>
      </c>
      <c r="I583" t="s">
        <v>453</v>
      </c>
      <c r="J583" t="s">
        <v>596</v>
      </c>
      <c r="K583">
        <v>1</v>
      </c>
      <c r="L583">
        <f t="shared" si="56"/>
        <v>0.5</v>
      </c>
      <c r="M583">
        <f t="shared" si="57"/>
        <v>1</v>
      </c>
      <c r="N583" t="b">
        <f t="shared" si="58"/>
        <v>1</v>
      </c>
      <c r="O583">
        <f t="shared" si="59"/>
        <v>0</v>
      </c>
    </row>
    <row r="584" spans="1:15">
      <c r="A584" t="s">
        <v>451</v>
      </c>
      <c r="B584" t="s">
        <v>452</v>
      </c>
      <c r="C584" t="s">
        <v>276</v>
      </c>
      <c r="D584" t="s">
        <v>277</v>
      </c>
      <c r="E584" s="2">
        <v>42348.601388888892</v>
      </c>
      <c r="F584" s="33">
        <f t="shared" si="54"/>
        <v>2015</v>
      </c>
      <c r="G584" s="33">
        <f t="shared" si="55"/>
        <v>12</v>
      </c>
      <c r="H584" t="s">
        <v>150</v>
      </c>
      <c r="I584" t="s">
        <v>453</v>
      </c>
      <c r="J584" t="s">
        <v>596</v>
      </c>
      <c r="K584">
        <v>1</v>
      </c>
      <c r="L584">
        <f t="shared" si="56"/>
        <v>0.5</v>
      </c>
      <c r="M584">
        <f t="shared" si="57"/>
        <v>1</v>
      </c>
      <c r="N584" t="b">
        <f t="shared" si="58"/>
        <v>1</v>
      </c>
      <c r="O584">
        <f t="shared" si="59"/>
        <v>0</v>
      </c>
    </row>
    <row r="585" spans="1:15">
      <c r="A585" t="s">
        <v>451</v>
      </c>
      <c r="B585" t="s">
        <v>452</v>
      </c>
      <c r="C585" t="s">
        <v>276</v>
      </c>
      <c r="D585" t="s">
        <v>277</v>
      </c>
      <c r="E585" s="2">
        <v>42354.439583333333</v>
      </c>
      <c r="F585" s="33">
        <f t="shared" si="54"/>
        <v>2015</v>
      </c>
      <c r="G585" s="33">
        <f t="shared" si="55"/>
        <v>12</v>
      </c>
      <c r="H585" t="s">
        <v>150</v>
      </c>
      <c r="I585" t="s">
        <v>453</v>
      </c>
      <c r="J585" t="s">
        <v>596</v>
      </c>
      <c r="K585">
        <v>1</v>
      </c>
      <c r="L585">
        <f t="shared" si="56"/>
        <v>0.5</v>
      </c>
      <c r="M585">
        <f t="shared" si="57"/>
        <v>1</v>
      </c>
      <c r="N585" t="b">
        <f t="shared" si="58"/>
        <v>1</v>
      </c>
      <c r="O585">
        <f t="shared" si="59"/>
        <v>0</v>
      </c>
    </row>
    <row r="586" spans="1:15">
      <c r="A586" t="s">
        <v>451</v>
      </c>
      <c r="B586" t="s">
        <v>452</v>
      </c>
      <c r="C586" t="s">
        <v>276</v>
      </c>
      <c r="D586" t="s">
        <v>277</v>
      </c>
      <c r="E586" s="2">
        <v>42356.473611111112</v>
      </c>
      <c r="F586" s="33">
        <f t="shared" si="54"/>
        <v>2015</v>
      </c>
      <c r="G586" s="33">
        <f t="shared" si="55"/>
        <v>12</v>
      </c>
      <c r="H586" t="s">
        <v>150</v>
      </c>
      <c r="I586" t="s">
        <v>453</v>
      </c>
      <c r="J586" t="s">
        <v>596</v>
      </c>
      <c r="K586">
        <v>1</v>
      </c>
      <c r="L586">
        <f t="shared" si="56"/>
        <v>0.5</v>
      </c>
      <c r="M586">
        <f t="shared" si="57"/>
        <v>1</v>
      </c>
      <c r="N586" t="b">
        <f t="shared" si="58"/>
        <v>1</v>
      </c>
      <c r="O586">
        <f t="shared" si="59"/>
        <v>0</v>
      </c>
    </row>
    <row r="587" spans="1:15">
      <c r="A587" t="s">
        <v>451</v>
      </c>
      <c r="B587" t="s">
        <v>452</v>
      </c>
      <c r="C587" t="s">
        <v>276</v>
      </c>
      <c r="D587" t="s">
        <v>277</v>
      </c>
      <c r="E587" s="2">
        <v>42381.438194444447</v>
      </c>
      <c r="F587" s="33">
        <f t="shared" si="54"/>
        <v>2016</v>
      </c>
      <c r="G587" s="33">
        <f t="shared" si="55"/>
        <v>1</v>
      </c>
      <c r="H587" t="s">
        <v>150</v>
      </c>
      <c r="I587" t="s">
        <v>453</v>
      </c>
      <c r="J587" t="s">
        <v>596</v>
      </c>
      <c r="K587">
        <v>1</v>
      </c>
      <c r="L587">
        <f t="shared" si="56"/>
        <v>0.5</v>
      </c>
      <c r="M587">
        <f t="shared" si="57"/>
        <v>1</v>
      </c>
      <c r="N587" t="b">
        <f t="shared" si="58"/>
        <v>1</v>
      </c>
      <c r="O587">
        <f t="shared" si="59"/>
        <v>0</v>
      </c>
    </row>
    <row r="588" spans="1:15">
      <c r="A588" t="s">
        <v>451</v>
      </c>
      <c r="B588" t="s">
        <v>452</v>
      </c>
      <c r="C588" t="s">
        <v>276</v>
      </c>
      <c r="D588" t="s">
        <v>277</v>
      </c>
      <c r="E588" s="2">
        <v>42384.558333333334</v>
      </c>
      <c r="F588" s="33">
        <f t="shared" si="54"/>
        <v>2016</v>
      </c>
      <c r="G588" s="33">
        <f t="shared" si="55"/>
        <v>1</v>
      </c>
      <c r="H588" t="s">
        <v>150</v>
      </c>
      <c r="I588" t="s">
        <v>453</v>
      </c>
      <c r="J588" t="s">
        <v>596</v>
      </c>
      <c r="K588">
        <v>1</v>
      </c>
      <c r="L588">
        <f t="shared" si="56"/>
        <v>0.5</v>
      </c>
      <c r="M588">
        <f t="shared" si="57"/>
        <v>1</v>
      </c>
      <c r="N588" t="b">
        <f t="shared" si="58"/>
        <v>1</v>
      </c>
      <c r="O588">
        <f t="shared" si="59"/>
        <v>0</v>
      </c>
    </row>
    <row r="589" spans="1:15">
      <c r="A589" t="s">
        <v>451</v>
      </c>
      <c r="B589" t="s">
        <v>452</v>
      </c>
      <c r="C589" t="s">
        <v>276</v>
      </c>
      <c r="D589" t="s">
        <v>277</v>
      </c>
      <c r="E589" s="2">
        <v>42387.444444444445</v>
      </c>
      <c r="F589" s="33">
        <f t="shared" si="54"/>
        <v>2016</v>
      </c>
      <c r="G589" s="33">
        <f t="shared" si="55"/>
        <v>1</v>
      </c>
      <c r="H589" t="s">
        <v>150</v>
      </c>
      <c r="I589" t="s">
        <v>453</v>
      </c>
      <c r="J589" t="s">
        <v>596</v>
      </c>
      <c r="K589">
        <v>1</v>
      </c>
      <c r="L589">
        <f t="shared" si="56"/>
        <v>0.5</v>
      </c>
      <c r="M589">
        <f t="shared" si="57"/>
        <v>1</v>
      </c>
      <c r="N589" t="b">
        <f t="shared" si="58"/>
        <v>1</v>
      </c>
      <c r="O589">
        <f t="shared" si="59"/>
        <v>0</v>
      </c>
    </row>
    <row r="590" spans="1:15">
      <c r="A590" t="s">
        <v>451</v>
      </c>
      <c r="B590" t="s">
        <v>452</v>
      </c>
      <c r="C590" t="s">
        <v>276</v>
      </c>
      <c r="D590" t="s">
        <v>277</v>
      </c>
      <c r="E590" s="2">
        <v>42388.625</v>
      </c>
      <c r="F590" s="33">
        <f t="shared" si="54"/>
        <v>2016</v>
      </c>
      <c r="G590" s="33">
        <f t="shared" si="55"/>
        <v>1</v>
      </c>
      <c r="H590" t="s">
        <v>150</v>
      </c>
      <c r="I590" t="s">
        <v>453</v>
      </c>
      <c r="J590" t="s">
        <v>596</v>
      </c>
      <c r="K590">
        <v>1</v>
      </c>
      <c r="L590">
        <f t="shared" si="56"/>
        <v>0.5</v>
      </c>
      <c r="M590">
        <f t="shared" si="57"/>
        <v>1</v>
      </c>
      <c r="N590" t="b">
        <f t="shared" si="58"/>
        <v>1</v>
      </c>
      <c r="O590">
        <f t="shared" si="59"/>
        <v>0</v>
      </c>
    </row>
    <row r="591" spans="1:15">
      <c r="A591" t="s">
        <v>451</v>
      </c>
      <c r="B591" t="s">
        <v>452</v>
      </c>
      <c r="C591" t="s">
        <v>276</v>
      </c>
      <c r="D591" t="s">
        <v>277</v>
      </c>
      <c r="E591" s="2">
        <v>42401.46875</v>
      </c>
      <c r="F591" s="33">
        <f t="shared" si="54"/>
        <v>2016</v>
      </c>
      <c r="G591" s="33">
        <f t="shared" si="55"/>
        <v>2</v>
      </c>
      <c r="H591" t="s">
        <v>150</v>
      </c>
      <c r="I591" t="s">
        <v>453</v>
      </c>
      <c r="J591" t="s">
        <v>596</v>
      </c>
      <c r="K591">
        <v>1</v>
      </c>
      <c r="L591">
        <f t="shared" si="56"/>
        <v>0.5</v>
      </c>
      <c r="M591">
        <f t="shared" si="57"/>
        <v>1</v>
      </c>
      <c r="N591" t="b">
        <f t="shared" si="58"/>
        <v>1</v>
      </c>
      <c r="O591">
        <f t="shared" si="59"/>
        <v>0</v>
      </c>
    </row>
    <row r="592" spans="1:15">
      <c r="A592" t="s">
        <v>451</v>
      </c>
      <c r="B592" t="s">
        <v>452</v>
      </c>
      <c r="C592" t="s">
        <v>276</v>
      </c>
      <c r="D592" t="s">
        <v>277</v>
      </c>
      <c r="E592" s="2">
        <v>42408.572916666664</v>
      </c>
      <c r="F592" s="33">
        <f t="shared" si="54"/>
        <v>2016</v>
      </c>
      <c r="G592" s="33">
        <f t="shared" si="55"/>
        <v>2</v>
      </c>
      <c r="H592" t="s">
        <v>150</v>
      </c>
      <c r="I592" t="s">
        <v>453</v>
      </c>
      <c r="J592" t="s">
        <v>596</v>
      </c>
      <c r="K592">
        <v>1</v>
      </c>
      <c r="L592">
        <f t="shared" si="56"/>
        <v>0.5</v>
      </c>
      <c r="M592">
        <f t="shared" si="57"/>
        <v>1</v>
      </c>
      <c r="N592" t="b">
        <f t="shared" si="58"/>
        <v>1</v>
      </c>
      <c r="O592">
        <f t="shared" si="59"/>
        <v>0</v>
      </c>
    </row>
    <row r="593" spans="1:15">
      <c r="A593" t="s">
        <v>451</v>
      </c>
      <c r="B593" t="s">
        <v>452</v>
      </c>
      <c r="C593" t="s">
        <v>276</v>
      </c>
      <c r="D593" t="s">
        <v>277</v>
      </c>
      <c r="E593" s="2">
        <v>42411.538888888892</v>
      </c>
      <c r="F593" s="33">
        <f t="shared" si="54"/>
        <v>2016</v>
      </c>
      <c r="G593" s="33">
        <f t="shared" si="55"/>
        <v>2</v>
      </c>
      <c r="H593" t="s">
        <v>150</v>
      </c>
      <c r="I593" t="s">
        <v>453</v>
      </c>
      <c r="J593" t="s">
        <v>596</v>
      </c>
      <c r="K593">
        <v>1</v>
      </c>
      <c r="L593">
        <f t="shared" si="56"/>
        <v>0.5</v>
      </c>
      <c r="M593">
        <f t="shared" si="57"/>
        <v>1</v>
      </c>
      <c r="N593" t="b">
        <f t="shared" si="58"/>
        <v>1</v>
      </c>
      <c r="O593">
        <f t="shared" si="59"/>
        <v>0</v>
      </c>
    </row>
    <row r="594" spans="1:15">
      <c r="A594" t="s">
        <v>451</v>
      </c>
      <c r="B594" t="s">
        <v>452</v>
      </c>
      <c r="C594" t="s">
        <v>276</v>
      </c>
      <c r="D594" t="s">
        <v>277</v>
      </c>
      <c r="E594" s="2">
        <v>42416.611111111109</v>
      </c>
      <c r="F594" s="33">
        <f t="shared" si="54"/>
        <v>2016</v>
      </c>
      <c r="G594" s="33">
        <f t="shared" si="55"/>
        <v>2</v>
      </c>
      <c r="H594" t="s">
        <v>150</v>
      </c>
      <c r="I594" t="s">
        <v>453</v>
      </c>
      <c r="J594" t="s">
        <v>596</v>
      </c>
      <c r="K594">
        <v>1</v>
      </c>
      <c r="L594">
        <f t="shared" si="56"/>
        <v>0.5</v>
      </c>
      <c r="M594">
        <f t="shared" si="57"/>
        <v>1</v>
      </c>
      <c r="N594" t="b">
        <f t="shared" si="58"/>
        <v>1</v>
      </c>
      <c r="O594">
        <f t="shared" si="59"/>
        <v>0</v>
      </c>
    </row>
    <row r="595" spans="1:15">
      <c r="A595" t="s">
        <v>451</v>
      </c>
      <c r="B595" t="s">
        <v>452</v>
      </c>
      <c r="C595" t="s">
        <v>276</v>
      </c>
      <c r="D595" t="s">
        <v>277</v>
      </c>
      <c r="E595" s="2">
        <v>42419.461805555555</v>
      </c>
      <c r="F595" s="33">
        <f t="shared" si="54"/>
        <v>2016</v>
      </c>
      <c r="G595" s="33">
        <f t="shared" si="55"/>
        <v>2</v>
      </c>
      <c r="H595" t="s">
        <v>150</v>
      </c>
      <c r="I595" t="s">
        <v>453</v>
      </c>
      <c r="J595" t="s">
        <v>624</v>
      </c>
      <c r="K595">
        <v>7</v>
      </c>
      <c r="L595">
        <f t="shared" si="56"/>
        <v>7</v>
      </c>
      <c r="M595">
        <f t="shared" si="57"/>
        <v>0</v>
      </c>
      <c r="N595" t="b">
        <f t="shared" si="58"/>
        <v>0</v>
      </c>
      <c r="O595">
        <f t="shared" si="59"/>
        <v>0</v>
      </c>
    </row>
    <row r="596" spans="1:15">
      <c r="A596" t="s">
        <v>451</v>
      </c>
      <c r="B596" t="s">
        <v>452</v>
      </c>
      <c r="C596" t="s">
        <v>276</v>
      </c>
      <c r="D596" t="s">
        <v>277</v>
      </c>
      <c r="E596" s="2">
        <v>42621.706250000003</v>
      </c>
      <c r="F596" s="33">
        <f t="shared" si="54"/>
        <v>2016</v>
      </c>
      <c r="G596" s="33">
        <f t="shared" si="55"/>
        <v>9</v>
      </c>
      <c r="H596" t="s">
        <v>150</v>
      </c>
      <c r="I596" t="s">
        <v>453</v>
      </c>
      <c r="J596" t="s">
        <v>596</v>
      </c>
      <c r="K596">
        <v>1</v>
      </c>
      <c r="L596">
        <f t="shared" si="56"/>
        <v>0.5</v>
      </c>
      <c r="M596">
        <f t="shared" si="57"/>
        <v>1</v>
      </c>
      <c r="N596" t="b">
        <f t="shared" si="58"/>
        <v>1</v>
      </c>
      <c r="O596">
        <f t="shared" si="59"/>
        <v>0</v>
      </c>
    </row>
    <row r="597" spans="1:15">
      <c r="A597" t="s">
        <v>451</v>
      </c>
      <c r="B597" t="s">
        <v>452</v>
      </c>
      <c r="C597" t="s">
        <v>276</v>
      </c>
      <c r="D597" t="s">
        <v>277</v>
      </c>
      <c r="E597" s="2">
        <v>43010.480555555558</v>
      </c>
      <c r="F597" s="33">
        <f t="shared" si="54"/>
        <v>2017</v>
      </c>
      <c r="G597" s="33">
        <f t="shared" si="55"/>
        <v>10</v>
      </c>
      <c r="H597" t="s">
        <v>150</v>
      </c>
      <c r="I597" t="s">
        <v>453</v>
      </c>
      <c r="J597" t="s">
        <v>624</v>
      </c>
      <c r="K597">
        <v>21</v>
      </c>
      <c r="L597">
        <f t="shared" si="56"/>
        <v>21</v>
      </c>
      <c r="M597">
        <f t="shared" si="57"/>
        <v>0</v>
      </c>
      <c r="N597" t="b">
        <f t="shared" si="58"/>
        <v>0</v>
      </c>
      <c r="O597">
        <f t="shared" si="59"/>
        <v>0</v>
      </c>
    </row>
    <row r="598" spans="1:15">
      <c r="A598" t="s">
        <v>451</v>
      </c>
      <c r="B598" t="s">
        <v>452</v>
      </c>
      <c r="C598" t="s">
        <v>276</v>
      </c>
      <c r="D598" t="s">
        <v>277</v>
      </c>
      <c r="E598" s="2">
        <v>43045.547222222223</v>
      </c>
      <c r="F598" s="33">
        <f t="shared" si="54"/>
        <v>2017</v>
      </c>
      <c r="G598" s="33">
        <f t="shared" si="55"/>
        <v>11</v>
      </c>
      <c r="H598" t="s">
        <v>150</v>
      </c>
      <c r="I598" t="s">
        <v>453</v>
      </c>
      <c r="J598" t="s">
        <v>624</v>
      </c>
      <c r="K598">
        <v>2.4</v>
      </c>
      <c r="L598">
        <f t="shared" si="56"/>
        <v>2.4</v>
      </c>
      <c r="M598">
        <f t="shared" si="57"/>
        <v>0</v>
      </c>
      <c r="N598" t="b">
        <f t="shared" si="58"/>
        <v>0</v>
      </c>
      <c r="O598">
        <f t="shared" si="59"/>
        <v>0</v>
      </c>
    </row>
    <row r="599" spans="1:15">
      <c r="A599" t="s">
        <v>451</v>
      </c>
      <c r="B599" t="s">
        <v>452</v>
      </c>
      <c r="C599" t="s">
        <v>276</v>
      </c>
      <c r="D599" t="s">
        <v>277</v>
      </c>
      <c r="E599" s="2">
        <v>43082.575694444444</v>
      </c>
      <c r="F599" s="33">
        <f t="shared" si="54"/>
        <v>2017</v>
      </c>
      <c r="G599" s="33">
        <f t="shared" si="55"/>
        <v>12</v>
      </c>
      <c r="H599" t="s">
        <v>150</v>
      </c>
      <c r="I599" t="s">
        <v>453</v>
      </c>
      <c r="J599" t="s">
        <v>596</v>
      </c>
      <c r="K599">
        <v>1</v>
      </c>
      <c r="L599">
        <f t="shared" si="56"/>
        <v>0.5</v>
      </c>
      <c r="M599">
        <f t="shared" si="57"/>
        <v>1</v>
      </c>
      <c r="N599" t="b">
        <f t="shared" si="58"/>
        <v>1</v>
      </c>
      <c r="O599">
        <f t="shared" si="59"/>
        <v>0</v>
      </c>
    </row>
    <row r="600" spans="1:15">
      <c r="A600" t="s">
        <v>451</v>
      </c>
      <c r="B600" t="s">
        <v>452</v>
      </c>
      <c r="C600" t="s">
        <v>276</v>
      </c>
      <c r="D600" t="s">
        <v>277</v>
      </c>
      <c r="E600" s="2">
        <v>43265.49722222222</v>
      </c>
      <c r="F600" s="33">
        <f t="shared" si="54"/>
        <v>2018</v>
      </c>
      <c r="G600" s="33">
        <f t="shared" si="55"/>
        <v>6</v>
      </c>
      <c r="H600" t="s">
        <v>150</v>
      </c>
      <c r="I600" t="s">
        <v>453</v>
      </c>
      <c r="J600" t="s">
        <v>596</v>
      </c>
      <c r="K600">
        <v>1</v>
      </c>
      <c r="L600">
        <f t="shared" si="56"/>
        <v>0.5</v>
      </c>
      <c r="M600">
        <f t="shared" si="57"/>
        <v>1</v>
      </c>
      <c r="N600" t="b">
        <f t="shared" si="58"/>
        <v>1</v>
      </c>
      <c r="O600">
        <f t="shared" si="59"/>
        <v>0</v>
      </c>
    </row>
    <row r="601" spans="1:15">
      <c r="A601" t="s">
        <v>451</v>
      </c>
      <c r="B601" t="s">
        <v>452</v>
      </c>
      <c r="C601" t="s">
        <v>276</v>
      </c>
      <c r="D601" t="s">
        <v>277</v>
      </c>
      <c r="E601" s="2">
        <v>43740.461805555555</v>
      </c>
      <c r="F601" s="33">
        <f t="shared" si="54"/>
        <v>2019</v>
      </c>
      <c r="G601" s="33">
        <f t="shared" si="55"/>
        <v>10</v>
      </c>
      <c r="H601" t="s">
        <v>150</v>
      </c>
      <c r="I601" t="s">
        <v>453</v>
      </c>
      <c r="J601" t="s">
        <v>596</v>
      </c>
      <c r="K601">
        <v>1</v>
      </c>
      <c r="L601">
        <f t="shared" si="56"/>
        <v>0.5</v>
      </c>
      <c r="M601">
        <f t="shared" si="57"/>
        <v>1</v>
      </c>
      <c r="N601" t="b">
        <f t="shared" si="58"/>
        <v>1</v>
      </c>
      <c r="O601">
        <f t="shared" si="59"/>
        <v>0</v>
      </c>
    </row>
    <row r="602" spans="1:15">
      <c r="A602" t="s">
        <v>451</v>
      </c>
      <c r="B602" t="s">
        <v>452</v>
      </c>
      <c r="C602" t="s">
        <v>276</v>
      </c>
      <c r="D602" t="s">
        <v>277</v>
      </c>
      <c r="E602" s="2">
        <v>43769.560416666667</v>
      </c>
      <c r="F602" s="33">
        <f t="shared" si="54"/>
        <v>2019</v>
      </c>
      <c r="G602" s="33">
        <f t="shared" si="55"/>
        <v>10</v>
      </c>
      <c r="H602" t="s">
        <v>150</v>
      </c>
      <c r="I602" t="s">
        <v>453</v>
      </c>
      <c r="J602" t="s">
        <v>624</v>
      </c>
      <c r="K602">
        <v>1.2</v>
      </c>
      <c r="L602">
        <f t="shared" si="56"/>
        <v>1.2</v>
      </c>
      <c r="M602">
        <f t="shared" si="57"/>
        <v>0</v>
      </c>
      <c r="N602" t="b">
        <f t="shared" si="58"/>
        <v>0</v>
      </c>
      <c r="O602">
        <f t="shared" si="59"/>
        <v>0</v>
      </c>
    </row>
    <row r="603" spans="1:15">
      <c r="A603" t="s">
        <v>451</v>
      </c>
      <c r="B603" t="s">
        <v>452</v>
      </c>
      <c r="C603" t="s">
        <v>276</v>
      </c>
      <c r="D603" t="s">
        <v>277</v>
      </c>
      <c r="E603" s="2">
        <v>43795.447916666664</v>
      </c>
      <c r="F603" s="33">
        <f t="shared" si="54"/>
        <v>2019</v>
      </c>
      <c r="G603" s="33">
        <f t="shared" si="55"/>
        <v>11</v>
      </c>
      <c r="H603" t="s">
        <v>150</v>
      </c>
      <c r="I603" t="s">
        <v>453</v>
      </c>
      <c r="J603" t="s">
        <v>596</v>
      </c>
      <c r="K603">
        <v>1</v>
      </c>
      <c r="L603">
        <f t="shared" si="56"/>
        <v>0.5</v>
      </c>
      <c r="M603">
        <f t="shared" si="57"/>
        <v>1</v>
      </c>
      <c r="N603" t="b">
        <f t="shared" si="58"/>
        <v>1</v>
      </c>
      <c r="O603">
        <f t="shared" si="59"/>
        <v>0</v>
      </c>
    </row>
    <row r="604" spans="1:15">
      <c r="A604" t="s">
        <v>451</v>
      </c>
      <c r="B604" t="s">
        <v>452</v>
      </c>
      <c r="C604" t="s">
        <v>276</v>
      </c>
      <c r="D604" t="s">
        <v>277</v>
      </c>
      <c r="E604" s="2">
        <v>43798.415277777778</v>
      </c>
      <c r="F604" s="33">
        <f t="shared" si="54"/>
        <v>2019</v>
      </c>
      <c r="G604" s="33">
        <f t="shared" si="55"/>
        <v>11</v>
      </c>
      <c r="H604" t="s">
        <v>150</v>
      </c>
      <c r="I604" t="s">
        <v>453</v>
      </c>
      <c r="J604" t="s">
        <v>596</v>
      </c>
      <c r="K604">
        <v>1</v>
      </c>
      <c r="L604">
        <f t="shared" si="56"/>
        <v>0.5</v>
      </c>
      <c r="M604">
        <f t="shared" si="57"/>
        <v>1</v>
      </c>
      <c r="N604" t="b">
        <f t="shared" si="58"/>
        <v>1</v>
      </c>
      <c r="O604">
        <f t="shared" si="59"/>
        <v>0</v>
      </c>
    </row>
    <row r="605" spans="1:15">
      <c r="A605" t="s">
        <v>451</v>
      </c>
      <c r="B605" t="s">
        <v>452</v>
      </c>
      <c r="C605" t="s">
        <v>276</v>
      </c>
      <c r="D605" t="s">
        <v>277</v>
      </c>
      <c r="E605" s="2">
        <v>43801.587500000001</v>
      </c>
      <c r="F605" s="33">
        <f t="shared" si="54"/>
        <v>2019</v>
      </c>
      <c r="G605" s="33">
        <f t="shared" si="55"/>
        <v>12</v>
      </c>
      <c r="H605" t="s">
        <v>150</v>
      </c>
      <c r="I605" t="s">
        <v>453</v>
      </c>
      <c r="J605" t="s">
        <v>596</v>
      </c>
      <c r="K605">
        <v>1</v>
      </c>
      <c r="L605">
        <f t="shared" si="56"/>
        <v>0.5</v>
      </c>
      <c r="M605">
        <f t="shared" si="57"/>
        <v>1</v>
      </c>
      <c r="N605" t="b">
        <f t="shared" si="58"/>
        <v>1</v>
      </c>
      <c r="O605">
        <f t="shared" si="59"/>
        <v>0</v>
      </c>
    </row>
    <row r="606" spans="1:15">
      <c r="A606" t="s">
        <v>451</v>
      </c>
      <c r="B606" t="s">
        <v>452</v>
      </c>
      <c r="C606" t="s">
        <v>276</v>
      </c>
      <c r="D606" t="s">
        <v>277</v>
      </c>
      <c r="E606" s="2">
        <v>43804.619444444441</v>
      </c>
      <c r="F606" s="33">
        <f t="shared" si="54"/>
        <v>2019</v>
      </c>
      <c r="G606" s="33">
        <f t="shared" si="55"/>
        <v>12</v>
      </c>
      <c r="H606" t="s">
        <v>150</v>
      </c>
      <c r="I606" t="s">
        <v>453</v>
      </c>
      <c r="J606" t="s">
        <v>596</v>
      </c>
      <c r="K606">
        <v>1</v>
      </c>
      <c r="L606">
        <f t="shared" si="56"/>
        <v>0.5</v>
      </c>
      <c r="M606">
        <f t="shared" si="57"/>
        <v>1</v>
      </c>
      <c r="N606" t="b">
        <f t="shared" si="58"/>
        <v>1</v>
      </c>
      <c r="O606">
        <f t="shared" si="59"/>
        <v>0</v>
      </c>
    </row>
    <row r="607" spans="1:15">
      <c r="A607" t="s">
        <v>451</v>
      </c>
      <c r="B607" t="s">
        <v>452</v>
      </c>
      <c r="C607" t="s">
        <v>276</v>
      </c>
      <c r="D607" t="s">
        <v>277</v>
      </c>
      <c r="E607" s="2">
        <v>43816.387499999997</v>
      </c>
      <c r="F607" s="33">
        <f t="shared" si="54"/>
        <v>2019</v>
      </c>
      <c r="G607" s="33">
        <f t="shared" si="55"/>
        <v>12</v>
      </c>
      <c r="H607" t="s">
        <v>150</v>
      </c>
      <c r="I607" t="s">
        <v>453</v>
      </c>
      <c r="J607" t="s">
        <v>596</v>
      </c>
      <c r="K607">
        <v>1</v>
      </c>
      <c r="L607">
        <f t="shared" si="56"/>
        <v>0.5</v>
      </c>
      <c r="M607">
        <f t="shared" si="57"/>
        <v>1</v>
      </c>
      <c r="N607" t="b">
        <f t="shared" si="58"/>
        <v>1</v>
      </c>
      <c r="O607">
        <f t="shared" si="59"/>
        <v>0</v>
      </c>
    </row>
    <row r="608" spans="1:15">
      <c r="A608" t="s">
        <v>451</v>
      </c>
      <c r="B608" t="s">
        <v>452</v>
      </c>
      <c r="C608" t="s">
        <v>276</v>
      </c>
      <c r="D608" t="s">
        <v>277</v>
      </c>
      <c r="E608" s="2">
        <v>43851.613888888889</v>
      </c>
      <c r="F608" s="33">
        <f t="shared" si="54"/>
        <v>2020</v>
      </c>
      <c r="G608" s="33">
        <f t="shared" si="55"/>
        <v>1</v>
      </c>
      <c r="H608" t="s">
        <v>150</v>
      </c>
      <c r="I608" t="s">
        <v>453</v>
      </c>
      <c r="J608" t="s">
        <v>596</v>
      </c>
      <c r="K608">
        <v>1</v>
      </c>
      <c r="L608">
        <f t="shared" si="56"/>
        <v>0.5</v>
      </c>
      <c r="M608">
        <f t="shared" si="57"/>
        <v>1</v>
      </c>
      <c r="N608" t="b">
        <f t="shared" si="58"/>
        <v>1</v>
      </c>
      <c r="O608">
        <f t="shared" si="59"/>
        <v>0</v>
      </c>
    </row>
    <row r="609" spans="1:15">
      <c r="A609" t="s">
        <v>451</v>
      </c>
      <c r="B609" t="s">
        <v>452</v>
      </c>
      <c r="C609" t="s">
        <v>276</v>
      </c>
      <c r="D609" t="s">
        <v>277</v>
      </c>
      <c r="E609" s="2">
        <v>43895.475694444445</v>
      </c>
      <c r="F609" s="33">
        <f t="shared" si="54"/>
        <v>2020</v>
      </c>
      <c r="G609" s="33">
        <f t="shared" si="55"/>
        <v>3</v>
      </c>
      <c r="H609" t="s">
        <v>150</v>
      </c>
      <c r="I609" t="s">
        <v>453</v>
      </c>
      <c r="J609" t="s">
        <v>596</v>
      </c>
      <c r="K609">
        <v>1</v>
      </c>
      <c r="L609">
        <f t="shared" si="56"/>
        <v>0.5</v>
      </c>
      <c r="M609">
        <f t="shared" si="57"/>
        <v>1</v>
      </c>
      <c r="N609" t="b">
        <f t="shared" si="58"/>
        <v>1</v>
      </c>
      <c r="O609">
        <f t="shared" si="59"/>
        <v>0</v>
      </c>
    </row>
    <row r="610" spans="1:15">
      <c r="A610" t="s">
        <v>451</v>
      </c>
      <c r="B610" t="s">
        <v>452</v>
      </c>
      <c r="C610" t="s">
        <v>276</v>
      </c>
      <c r="D610" t="s">
        <v>277</v>
      </c>
      <c r="E610" s="2">
        <v>44656.500694444447</v>
      </c>
      <c r="F610" s="33">
        <f t="shared" si="54"/>
        <v>2022</v>
      </c>
      <c r="G610" s="33">
        <f t="shared" si="55"/>
        <v>4</v>
      </c>
      <c r="H610" t="s">
        <v>150</v>
      </c>
      <c r="I610" t="s">
        <v>453</v>
      </c>
      <c r="J610" t="s">
        <v>596</v>
      </c>
      <c r="K610">
        <v>1</v>
      </c>
      <c r="L610">
        <f t="shared" si="56"/>
        <v>0.5</v>
      </c>
      <c r="M610">
        <f t="shared" si="57"/>
        <v>1</v>
      </c>
      <c r="N610" t="b">
        <f t="shared" si="58"/>
        <v>1</v>
      </c>
      <c r="O610">
        <f t="shared" si="59"/>
        <v>0</v>
      </c>
    </row>
    <row r="611" spans="1:15">
      <c r="A611" t="s">
        <v>451</v>
      </c>
      <c r="B611" t="s">
        <v>452</v>
      </c>
      <c r="C611" t="s">
        <v>276</v>
      </c>
      <c r="D611" t="s">
        <v>277</v>
      </c>
      <c r="E611" s="2">
        <v>44685.549305555556</v>
      </c>
      <c r="F611" s="33">
        <f t="shared" si="54"/>
        <v>2022</v>
      </c>
      <c r="G611" s="33">
        <f t="shared" si="55"/>
        <v>5</v>
      </c>
      <c r="H611" t="s">
        <v>150</v>
      </c>
      <c r="I611" t="s">
        <v>453</v>
      </c>
      <c r="J611" t="s">
        <v>596</v>
      </c>
      <c r="K611">
        <v>1</v>
      </c>
      <c r="L611">
        <f t="shared" si="56"/>
        <v>0.5</v>
      </c>
      <c r="M611">
        <f t="shared" si="57"/>
        <v>1</v>
      </c>
      <c r="N611" t="b">
        <f t="shared" si="58"/>
        <v>1</v>
      </c>
      <c r="O611">
        <f t="shared" si="59"/>
        <v>0</v>
      </c>
    </row>
    <row r="612" spans="1:15">
      <c r="A612" t="s">
        <v>451</v>
      </c>
      <c r="B612" t="s">
        <v>452</v>
      </c>
      <c r="C612" t="s">
        <v>276</v>
      </c>
      <c r="D612" t="s">
        <v>277</v>
      </c>
      <c r="E612" s="2">
        <v>44725.513888888891</v>
      </c>
      <c r="F612" s="33">
        <f t="shared" si="54"/>
        <v>2022</v>
      </c>
      <c r="G612" s="33">
        <f t="shared" si="55"/>
        <v>6</v>
      </c>
      <c r="H612" t="s">
        <v>150</v>
      </c>
      <c r="I612" t="s">
        <v>453</v>
      </c>
      <c r="J612" t="s">
        <v>596</v>
      </c>
      <c r="K612">
        <v>1</v>
      </c>
      <c r="L612">
        <f t="shared" si="56"/>
        <v>0.5</v>
      </c>
      <c r="M612">
        <f t="shared" si="57"/>
        <v>1</v>
      </c>
      <c r="N612" t="b">
        <f t="shared" si="58"/>
        <v>1</v>
      </c>
      <c r="O612">
        <f t="shared" si="59"/>
        <v>0</v>
      </c>
    </row>
    <row r="613" spans="1:15">
      <c r="A613" t="s">
        <v>451</v>
      </c>
      <c r="B613" t="s">
        <v>452</v>
      </c>
      <c r="C613" t="s">
        <v>276</v>
      </c>
      <c r="D613" t="s">
        <v>277</v>
      </c>
      <c r="E613" s="2">
        <v>44750.444444444445</v>
      </c>
      <c r="F613" s="33">
        <f t="shared" si="54"/>
        <v>2022</v>
      </c>
      <c r="G613" s="33">
        <f t="shared" si="55"/>
        <v>7</v>
      </c>
      <c r="H613" t="s">
        <v>150</v>
      </c>
      <c r="I613" t="s">
        <v>453</v>
      </c>
      <c r="J613" t="s">
        <v>596</v>
      </c>
      <c r="K613">
        <v>1</v>
      </c>
      <c r="L613">
        <f t="shared" si="56"/>
        <v>0.5</v>
      </c>
      <c r="M613">
        <f t="shared" si="57"/>
        <v>1</v>
      </c>
      <c r="N613" t="b">
        <f t="shared" si="58"/>
        <v>1</v>
      </c>
      <c r="O613">
        <f t="shared" si="59"/>
        <v>0</v>
      </c>
    </row>
    <row r="614" spans="1:15">
      <c r="A614" t="s">
        <v>451</v>
      </c>
      <c r="B614" t="s">
        <v>452</v>
      </c>
      <c r="C614" t="s">
        <v>276</v>
      </c>
      <c r="D614" t="s">
        <v>277</v>
      </c>
      <c r="E614" s="2">
        <v>44778.621527777781</v>
      </c>
      <c r="F614" s="33">
        <f t="shared" si="54"/>
        <v>2022</v>
      </c>
      <c r="G614" s="33">
        <f t="shared" si="55"/>
        <v>8</v>
      </c>
      <c r="H614" t="s">
        <v>150</v>
      </c>
      <c r="I614" t="s">
        <v>453</v>
      </c>
      <c r="J614" t="s">
        <v>596</v>
      </c>
      <c r="K614">
        <v>1</v>
      </c>
      <c r="L614">
        <f t="shared" si="56"/>
        <v>0.5</v>
      </c>
      <c r="M614">
        <f t="shared" si="57"/>
        <v>1</v>
      </c>
      <c r="N614" t="b">
        <f t="shared" si="58"/>
        <v>1</v>
      </c>
      <c r="O614">
        <f t="shared" si="59"/>
        <v>0</v>
      </c>
    </row>
    <row r="615" spans="1:15">
      <c r="A615" t="s">
        <v>451</v>
      </c>
      <c r="B615" t="s">
        <v>452</v>
      </c>
      <c r="C615" t="s">
        <v>276</v>
      </c>
      <c r="D615" t="s">
        <v>277</v>
      </c>
      <c r="E615" s="2">
        <v>44806.445138888892</v>
      </c>
      <c r="F615" s="33">
        <f t="shared" si="54"/>
        <v>2022</v>
      </c>
      <c r="G615" s="33">
        <f t="shared" si="55"/>
        <v>9</v>
      </c>
      <c r="H615" t="s">
        <v>150</v>
      </c>
      <c r="I615" t="s">
        <v>453</v>
      </c>
      <c r="J615" t="s">
        <v>596</v>
      </c>
      <c r="K615">
        <v>1</v>
      </c>
      <c r="L615">
        <f t="shared" si="56"/>
        <v>0.5</v>
      </c>
      <c r="M615">
        <f t="shared" si="57"/>
        <v>1</v>
      </c>
      <c r="N615" t="b">
        <f t="shared" si="58"/>
        <v>1</v>
      </c>
      <c r="O615">
        <f t="shared" si="59"/>
        <v>0</v>
      </c>
    </row>
    <row r="616" spans="1:15">
      <c r="A616" t="s">
        <v>451</v>
      </c>
      <c r="B616" t="s">
        <v>452</v>
      </c>
      <c r="C616" t="s">
        <v>276</v>
      </c>
      <c r="D616" t="s">
        <v>277</v>
      </c>
      <c r="E616" s="2">
        <v>44846.547222222223</v>
      </c>
      <c r="F616" s="33">
        <f t="shared" si="54"/>
        <v>2022</v>
      </c>
      <c r="G616" s="33">
        <f t="shared" si="55"/>
        <v>10</v>
      </c>
      <c r="H616" t="s">
        <v>150</v>
      </c>
      <c r="I616" t="s">
        <v>453</v>
      </c>
      <c r="J616" t="s">
        <v>596</v>
      </c>
      <c r="K616">
        <v>1</v>
      </c>
      <c r="L616">
        <f t="shared" si="56"/>
        <v>0.5</v>
      </c>
      <c r="M616">
        <f t="shared" si="57"/>
        <v>1</v>
      </c>
      <c r="N616" t="b">
        <f t="shared" si="58"/>
        <v>1</v>
      </c>
      <c r="O616">
        <f t="shared" si="59"/>
        <v>0</v>
      </c>
    </row>
    <row r="617" spans="1:15">
      <c r="A617" t="s">
        <v>451</v>
      </c>
      <c r="B617" t="s">
        <v>452</v>
      </c>
      <c r="C617" t="s">
        <v>276</v>
      </c>
      <c r="D617" t="s">
        <v>277</v>
      </c>
      <c r="E617" s="2">
        <v>44866.563888888886</v>
      </c>
      <c r="F617" s="33">
        <f t="shared" si="54"/>
        <v>2022</v>
      </c>
      <c r="G617" s="33">
        <f t="shared" si="55"/>
        <v>11</v>
      </c>
      <c r="H617" t="s">
        <v>150</v>
      </c>
      <c r="I617" t="s">
        <v>453</v>
      </c>
      <c r="J617" t="s">
        <v>596</v>
      </c>
      <c r="K617">
        <v>1</v>
      </c>
      <c r="L617">
        <f t="shared" si="56"/>
        <v>0.5</v>
      </c>
      <c r="M617">
        <f t="shared" si="57"/>
        <v>1</v>
      </c>
      <c r="N617" t="b">
        <f t="shared" si="58"/>
        <v>1</v>
      </c>
      <c r="O617">
        <f t="shared" si="59"/>
        <v>0</v>
      </c>
    </row>
    <row r="618" spans="1:15">
      <c r="A618" t="s">
        <v>451</v>
      </c>
      <c r="B618" t="s">
        <v>452</v>
      </c>
      <c r="C618" t="s">
        <v>276</v>
      </c>
      <c r="D618" t="s">
        <v>277</v>
      </c>
      <c r="E618" s="2">
        <v>44901.580555555556</v>
      </c>
      <c r="F618" s="33">
        <f t="shared" si="54"/>
        <v>2022</v>
      </c>
      <c r="G618" s="33">
        <f t="shared" si="55"/>
        <v>12</v>
      </c>
      <c r="H618" t="s">
        <v>150</v>
      </c>
      <c r="I618" t="s">
        <v>453</v>
      </c>
      <c r="J618" t="s">
        <v>596</v>
      </c>
      <c r="K618">
        <v>1</v>
      </c>
      <c r="L618">
        <f t="shared" si="56"/>
        <v>0.5</v>
      </c>
      <c r="M618">
        <f t="shared" si="57"/>
        <v>1</v>
      </c>
      <c r="N618" t="b">
        <f t="shared" si="58"/>
        <v>1</v>
      </c>
      <c r="O618">
        <f t="shared" si="59"/>
        <v>0</v>
      </c>
    </row>
    <row r="619" spans="1:15">
      <c r="A619" t="s">
        <v>451</v>
      </c>
      <c r="B619" t="s">
        <v>452</v>
      </c>
      <c r="C619" t="s">
        <v>276</v>
      </c>
      <c r="D619" t="s">
        <v>277</v>
      </c>
      <c r="E619" s="2">
        <v>44944.318055555559</v>
      </c>
      <c r="F619" s="33">
        <f t="shared" si="54"/>
        <v>2023</v>
      </c>
      <c r="G619" s="33">
        <f t="shared" si="55"/>
        <v>1</v>
      </c>
      <c r="H619" t="s">
        <v>150</v>
      </c>
      <c r="I619" t="s">
        <v>453</v>
      </c>
      <c r="J619" t="s">
        <v>596</v>
      </c>
      <c r="K619">
        <v>1</v>
      </c>
      <c r="L619">
        <f t="shared" si="56"/>
        <v>0.5</v>
      </c>
      <c r="M619">
        <f t="shared" si="57"/>
        <v>1</v>
      </c>
      <c r="N619" t="b">
        <f t="shared" si="58"/>
        <v>1</v>
      </c>
      <c r="O619">
        <f t="shared" si="59"/>
        <v>0</v>
      </c>
    </row>
    <row r="620" spans="1:15">
      <c r="A620" t="s">
        <v>451</v>
      </c>
      <c r="B620" t="s">
        <v>452</v>
      </c>
      <c r="C620" t="s">
        <v>276</v>
      </c>
      <c r="D620" t="s">
        <v>277</v>
      </c>
      <c r="E620" s="2">
        <v>44963.615972222222</v>
      </c>
      <c r="F620" s="33">
        <f t="shared" si="54"/>
        <v>2023</v>
      </c>
      <c r="G620" s="33">
        <f t="shared" si="55"/>
        <v>2</v>
      </c>
      <c r="H620" t="s">
        <v>150</v>
      </c>
      <c r="I620" t="s">
        <v>453</v>
      </c>
      <c r="J620" t="s">
        <v>596</v>
      </c>
      <c r="K620">
        <v>1</v>
      </c>
      <c r="L620">
        <f t="shared" si="56"/>
        <v>0.5</v>
      </c>
      <c r="M620">
        <f t="shared" si="57"/>
        <v>1</v>
      </c>
      <c r="N620" t="b">
        <f t="shared" si="58"/>
        <v>1</v>
      </c>
      <c r="O620">
        <f t="shared" si="59"/>
        <v>0</v>
      </c>
    </row>
    <row r="621" spans="1:15">
      <c r="A621" t="s">
        <v>451</v>
      </c>
      <c r="B621" t="s">
        <v>452</v>
      </c>
      <c r="C621" t="s">
        <v>276</v>
      </c>
      <c r="D621" t="s">
        <v>277</v>
      </c>
      <c r="E621" s="2">
        <v>44986.498611111114</v>
      </c>
      <c r="F621" s="33">
        <f t="shared" si="54"/>
        <v>2023</v>
      </c>
      <c r="G621" s="33">
        <f t="shared" si="55"/>
        <v>3</v>
      </c>
      <c r="H621" t="s">
        <v>150</v>
      </c>
      <c r="I621" t="s">
        <v>453</v>
      </c>
      <c r="J621" t="s">
        <v>624</v>
      </c>
      <c r="K621">
        <v>3.5</v>
      </c>
      <c r="L621">
        <f t="shared" si="56"/>
        <v>3.5</v>
      </c>
      <c r="M621">
        <f t="shared" si="57"/>
        <v>0</v>
      </c>
      <c r="N621" t="b">
        <f t="shared" si="58"/>
        <v>0</v>
      </c>
      <c r="O621">
        <f t="shared" si="59"/>
        <v>0</v>
      </c>
    </row>
    <row r="622" spans="1:15">
      <c r="A622" t="s">
        <v>451</v>
      </c>
      <c r="B622" t="s">
        <v>452</v>
      </c>
      <c r="C622" t="s">
        <v>276</v>
      </c>
      <c r="D622" t="s">
        <v>277</v>
      </c>
      <c r="E622" s="2">
        <v>45071.689583333333</v>
      </c>
      <c r="F622" s="33">
        <f t="shared" si="54"/>
        <v>2023</v>
      </c>
      <c r="G622" s="33">
        <f t="shared" si="55"/>
        <v>5</v>
      </c>
      <c r="H622" t="s">
        <v>150</v>
      </c>
      <c r="I622" t="s">
        <v>453</v>
      </c>
      <c r="J622" t="s">
        <v>596</v>
      </c>
      <c r="K622">
        <v>1</v>
      </c>
      <c r="L622">
        <f t="shared" si="56"/>
        <v>0.5</v>
      </c>
      <c r="M622">
        <f t="shared" si="57"/>
        <v>1</v>
      </c>
      <c r="N622" t="b">
        <f t="shared" si="58"/>
        <v>1</v>
      </c>
      <c r="O622">
        <f t="shared" si="59"/>
        <v>0</v>
      </c>
    </row>
    <row r="623" spans="1:15">
      <c r="A623" t="s">
        <v>451</v>
      </c>
      <c r="B623" t="s">
        <v>452</v>
      </c>
      <c r="C623" t="s">
        <v>276</v>
      </c>
      <c r="D623" t="s">
        <v>277</v>
      </c>
      <c r="E623" s="2">
        <v>45127.53402777778</v>
      </c>
      <c r="F623" s="33">
        <f t="shared" si="54"/>
        <v>2023</v>
      </c>
      <c r="G623" s="33">
        <f t="shared" si="55"/>
        <v>7</v>
      </c>
      <c r="H623" t="s">
        <v>150</v>
      </c>
      <c r="I623" t="s">
        <v>453</v>
      </c>
      <c r="J623" t="s">
        <v>596</v>
      </c>
      <c r="K623">
        <v>1</v>
      </c>
      <c r="L623">
        <f t="shared" si="56"/>
        <v>0.5</v>
      </c>
      <c r="M623">
        <f t="shared" si="57"/>
        <v>1</v>
      </c>
      <c r="N623" t="b">
        <f t="shared" si="58"/>
        <v>1</v>
      </c>
      <c r="O623">
        <f t="shared" si="59"/>
        <v>0</v>
      </c>
    </row>
    <row r="624" spans="1:15">
      <c r="A624" t="s">
        <v>451</v>
      </c>
      <c r="B624" t="s">
        <v>452</v>
      </c>
      <c r="C624" t="s">
        <v>276</v>
      </c>
      <c r="D624" t="s">
        <v>277</v>
      </c>
      <c r="E624" s="2">
        <v>45133.540972222225</v>
      </c>
      <c r="F624" s="33">
        <f t="shared" si="54"/>
        <v>2023</v>
      </c>
      <c r="G624" s="33">
        <f t="shared" si="55"/>
        <v>7</v>
      </c>
      <c r="H624" t="s">
        <v>150</v>
      </c>
      <c r="I624" t="s">
        <v>453</v>
      </c>
      <c r="J624" t="s">
        <v>596</v>
      </c>
      <c r="K624">
        <v>1</v>
      </c>
      <c r="L624">
        <f t="shared" si="56"/>
        <v>0.5</v>
      </c>
      <c r="M624">
        <f t="shared" si="57"/>
        <v>1</v>
      </c>
      <c r="N624" t="b">
        <f t="shared" si="58"/>
        <v>1</v>
      </c>
      <c r="O624">
        <f t="shared" si="59"/>
        <v>0</v>
      </c>
    </row>
    <row r="625" spans="1:15">
      <c r="A625" t="s">
        <v>451</v>
      </c>
      <c r="B625" t="s">
        <v>452</v>
      </c>
      <c r="C625" t="s">
        <v>276</v>
      </c>
      <c r="D625" t="s">
        <v>277</v>
      </c>
      <c r="E625" s="2">
        <v>45153.452777777777</v>
      </c>
      <c r="F625" s="33">
        <f t="shared" si="54"/>
        <v>2023</v>
      </c>
      <c r="G625" s="33">
        <f t="shared" si="55"/>
        <v>8</v>
      </c>
      <c r="H625" t="s">
        <v>150</v>
      </c>
      <c r="I625" t="s">
        <v>453</v>
      </c>
      <c r="J625" t="s">
        <v>596</v>
      </c>
      <c r="K625">
        <v>1</v>
      </c>
      <c r="L625">
        <f t="shared" si="56"/>
        <v>0.5</v>
      </c>
      <c r="M625">
        <f t="shared" si="57"/>
        <v>1</v>
      </c>
      <c r="N625" t="b">
        <f t="shared" si="58"/>
        <v>1</v>
      </c>
      <c r="O625">
        <f t="shared" si="59"/>
        <v>0</v>
      </c>
    </row>
    <row r="626" spans="1:15">
      <c r="A626" t="s">
        <v>451</v>
      </c>
      <c r="B626" t="s">
        <v>452</v>
      </c>
      <c r="C626" t="s">
        <v>276</v>
      </c>
      <c r="D626" t="s">
        <v>277</v>
      </c>
      <c r="E626" s="2">
        <v>45169.538194444445</v>
      </c>
      <c r="F626" s="33">
        <f t="shared" si="54"/>
        <v>2023</v>
      </c>
      <c r="G626" s="33">
        <f t="shared" si="55"/>
        <v>8</v>
      </c>
      <c r="H626" t="s">
        <v>150</v>
      </c>
      <c r="I626" t="s">
        <v>453</v>
      </c>
      <c r="J626" t="s">
        <v>596</v>
      </c>
      <c r="K626">
        <v>1</v>
      </c>
      <c r="L626">
        <f t="shared" si="56"/>
        <v>0.5</v>
      </c>
      <c r="M626">
        <f t="shared" si="57"/>
        <v>1</v>
      </c>
      <c r="N626" t="b">
        <f t="shared" si="58"/>
        <v>1</v>
      </c>
      <c r="O626">
        <f t="shared" si="59"/>
        <v>0</v>
      </c>
    </row>
    <row r="627" spans="1:15">
      <c r="A627" t="s">
        <v>451</v>
      </c>
      <c r="B627" t="s">
        <v>452</v>
      </c>
      <c r="C627" t="s">
        <v>276</v>
      </c>
      <c r="D627" t="s">
        <v>277</v>
      </c>
      <c r="E627" s="2">
        <v>45187.461111111108</v>
      </c>
      <c r="F627" s="33">
        <f t="shared" si="54"/>
        <v>2023</v>
      </c>
      <c r="G627" s="33">
        <f t="shared" si="55"/>
        <v>9</v>
      </c>
      <c r="H627" t="s">
        <v>150</v>
      </c>
      <c r="I627" t="s">
        <v>453</v>
      </c>
      <c r="J627" t="s">
        <v>596</v>
      </c>
      <c r="K627">
        <v>1</v>
      </c>
      <c r="L627">
        <f t="shared" si="56"/>
        <v>0.5</v>
      </c>
      <c r="M627">
        <f t="shared" si="57"/>
        <v>1</v>
      </c>
      <c r="N627" t="b">
        <f t="shared" si="58"/>
        <v>1</v>
      </c>
      <c r="O627">
        <f t="shared" si="59"/>
        <v>0</v>
      </c>
    </row>
    <row r="628" spans="1:15">
      <c r="A628" t="s">
        <v>451</v>
      </c>
      <c r="B628" t="s">
        <v>452</v>
      </c>
      <c r="C628" t="s">
        <v>276</v>
      </c>
      <c r="D628" t="s">
        <v>277</v>
      </c>
      <c r="E628" s="2">
        <v>45224.508333333331</v>
      </c>
      <c r="F628" s="33">
        <f t="shared" si="54"/>
        <v>2023</v>
      </c>
      <c r="G628" s="33">
        <f t="shared" si="55"/>
        <v>10</v>
      </c>
      <c r="H628" t="s">
        <v>150</v>
      </c>
      <c r="I628" t="s">
        <v>453</v>
      </c>
      <c r="J628" t="s">
        <v>596</v>
      </c>
      <c r="K628">
        <v>1</v>
      </c>
      <c r="L628">
        <f t="shared" si="56"/>
        <v>0.5</v>
      </c>
      <c r="M628">
        <f t="shared" si="57"/>
        <v>1</v>
      </c>
      <c r="N628" t="b">
        <f t="shared" si="58"/>
        <v>1</v>
      </c>
      <c r="O628">
        <f t="shared" si="59"/>
        <v>0</v>
      </c>
    </row>
    <row r="629" spans="1:15">
      <c r="A629" t="s">
        <v>451</v>
      </c>
      <c r="B629" t="s">
        <v>452</v>
      </c>
      <c r="C629" t="s">
        <v>276</v>
      </c>
      <c r="D629" t="s">
        <v>277</v>
      </c>
      <c r="E629" s="2">
        <v>45258.622916666667</v>
      </c>
      <c r="F629" s="33">
        <f t="shared" si="54"/>
        <v>2023</v>
      </c>
      <c r="G629" s="33">
        <f t="shared" si="55"/>
        <v>11</v>
      </c>
      <c r="H629" t="s">
        <v>150</v>
      </c>
      <c r="I629" t="s">
        <v>453</v>
      </c>
      <c r="J629" t="s">
        <v>596</v>
      </c>
      <c r="K629">
        <v>1</v>
      </c>
      <c r="L629">
        <f t="shared" si="56"/>
        <v>0.5</v>
      </c>
      <c r="M629">
        <f t="shared" si="57"/>
        <v>1</v>
      </c>
      <c r="N629" t="b">
        <f t="shared" si="58"/>
        <v>1</v>
      </c>
      <c r="O629">
        <f t="shared" si="59"/>
        <v>0</v>
      </c>
    </row>
    <row r="630" spans="1:15">
      <c r="A630" t="s">
        <v>451</v>
      </c>
      <c r="B630" t="s">
        <v>452</v>
      </c>
      <c r="C630" t="s">
        <v>276</v>
      </c>
      <c r="D630" t="s">
        <v>277</v>
      </c>
      <c r="E630" s="2">
        <v>45279.570138888892</v>
      </c>
      <c r="F630" s="33">
        <f t="shared" si="54"/>
        <v>2023</v>
      </c>
      <c r="G630" s="33">
        <f t="shared" si="55"/>
        <v>12</v>
      </c>
      <c r="H630" t="s">
        <v>150</v>
      </c>
      <c r="I630" t="s">
        <v>453</v>
      </c>
      <c r="J630" t="s">
        <v>596</v>
      </c>
      <c r="K630">
        <v>1</v>
      </c>
      <c r="L630">
        <f t="shared" si="56"/>
        <v>0.5</v>
      </c>
      <c r="M630">
        <f t="shared" si="57"/>
        <v>1</v>
      </c>
      <c r="N630" t="b">
        <f t="shared" si="58"/>
        <v>1</v>
      </c>
      <c r="O630">
        <f t="shared" si="59"/>
        <v>0</v>
      </c>
    </row>
    <row r="631" spans="1:15">
      <c r="A631" t="s">
        <v>451</v>
      </c>
      <c r="B631" t="s">
        <v>452</v>
      </c>
      <c r="C631" t="s">
        <v>411</v>
      </c>
      <c r="D631" t="s">
        <v>412</v>
      </c>
      <c r="E631" s="2">
        <v>43746.460416666669</v>
      </c>
      <c r="F631" s="33">
        <f t="shared" si="54"/>
        <v>2019</v>
      </c>
      <c r="G631" s="33">
        <f t="shared" si="55"/>
        <v>10</v>
      </c>
      <c r="H631" t="s">
        <v>150</v>
      </c>
      <c r="I631" t="s">
        <v>453</v>
      </c>
      <c r="J631" t="s">
        <v>624</v>
      </c>
      <c r="K631">
        <v>75</v>
      </c>
      <c r="L631">
        <f t="shared" si="56"/>
        <v>75</v>
      </c>
      <c r="M631">
        <f t="shared" si="57"/>
        <v>0</v>
      </c>
      <c r="N631" t="b">
        <f t="shared" si="58"/>
        <v>0</v>
      </c>
      <c r="O631">
        <f t="shared" si="59"/>
        <v>1</v>
      </c>
    </row>
    <row r="632" spans="1:15">
      <c r="A632" t="s">
        <v>451</v>
      </c>
      <c r="B632" t="s">
        <v>452</v>
      </c>
      <c r="C632" t="s">
        <v>411</v>
      </c>
      <c r="D632" t="s">
        <v>412</v>
      </c>
      <c r="E632" s="2">
        <v>43773.611111111109</v>
      </c>
      <c r="F632" s="33">
        <f t="shared" si="54"/>
        <v>2019</v>
      </c>
      <c r="G632" s="33">
        <f t="shared" si="55"/>
        <v>11</v>
      </c>
      <c r="H632" t="s">
        <v>150</v>
      </c>
      <c r="I632" t="s">
        <v>453</v>
      </c>
      <c r="J632" t="s">
        <v>624</v>
      </c>
      <c r="K632">
        <v>55</v>
      </c>
      <c r="L632">
        <f t="shared" si="56"/>
        <v>55</v>
      </c>
      <c r="M632">
        <f t="shared" si="57"/>
        <v>0</v>
      </c>
      <c r="N632" t="b">
        <f t="shared" si="58"/>
        <v>0</v>
      </c>
      <c r="O632">
        <f t="shared" si="59"/>
        <v>0</v>
      </c>
    </row>
    <row r="633" spans="1:15">
      <c r="A633" t="s">
        <v>451</v>
      </c>
      <c r="B633" t="s">
        <v>452</v>
      </c>
      <c r="C633" t="s">
        <v>517</v>
      </c>
      <c r="D633" t="s">
        <v>518</v>
      </c>
      <c r="E633" s="2">
        <v>43714.400000000001</v>
      </c>
      <c r="F633" s="33">
        <f t="shared" si="54"/>
        <v>2019</v>
      </c>
      <c r="G633" s="33">
        <f t="shared" si="55"/>
        <v>9</v>
      </c>
      <c r="H633" t="s">
        <v>150</v>
      </c>
      <c r="I633" t="s">
        <v>453</v>
      </c>
      <c r="J633" t="s">
        <v>596</v>
      </c>
      <c r="K633">
        <v>1</v>
      </c>
      <c r="L633">
        <f t="shared" si="56"/>
        <v>0.5</v>
      </c>
      <c r="M633">
        <f t="shared" si="57"/>
        <v>1</v>
      </c>
      <c r="N633" t="b">
        <f t="shared" si="58"/>
        <v>1</v>
      </c>
      <c r="O633">
        <f t="shared" si="59"/>
        <v>0</v>
      </c>
    </row>
    <row r="634" spans="1:15">
      <c r="A634" t="s">
        <v>451</v>
      </c>
      <c r="B634" t="s">
        <v>452</v>
      </c>
      <c r="C634" t="s">
        <v>429</v>
      </c>
      <c r="D634" t="s">
        <v>430</v>
      </c>
      <c r="E634" s="2">
        <v>43721.571527777778</v>
      </c>
      <c r="F634" s="33">
        <f t="shared" si="54"/>
        <v>2019</v>
      </c>
      <c r="G634" s="33">
        <f t="shared" si="55"/>
        <v>9</v>
      </c>
      <c r="H634" t="s">
        <v>150</v>
      </c>
      <c r="I634" t="s">
        <v>453</v>
      </c>
      <c r="J634" t="s">
        <v>624</v>
      </c>
      <c r="K634">
        <v>18</v>
      </c>
      <c r="L634">
        <f t="shared" si="56"/>
        <v>18</v>
      </c>
      <c r="M634">
        <f t="shared" si="57"/>
        <v>0</v>
      </c>
      <c r="N634" t="b">
        <f t="shared" si="58"/>
        <v>0</v>
      </c>
      <c r="O634">
        <f t="shared" si="59"/>
        <v>0</v>
      </c>
    </row>
    <row r="635" spans="1:15">
      <c r="A635" t="s">
        <v>451</v>
      </c>
      <c r="B635" t="s">
        <v>452</v>
      </c>
      <c r="C635" t="s">
        <v>486</v>
      </c>
      <c r="D635" t="s">
        <v>487</v>
      </c>
      <c r="E635" s="2">
        <v>43732.520833333336</v>
      </c>
      <c r="F635" s="33">
        <f t="shared" si="54"/>
        <v>2019</v>
      </c>
      <c r="G635" s="33">
        <f t="shared" si="55"/>
        <v>9</v>
      </c>
      <c r="H635" t="s">
        <v>150</v>
      </c>
      <c r="I635" t="s">
        <v>453</v>
      </c>
      <c r="J635" t="s">
        <v>596</v>
      </c>
      <c r="K635">
        <v>1</v>
      </c>
      <c r="L635">
        <f t="shared" si="56"/>
        <v>0.5</v>
      </c>
      <c r="M635">
        <f t="shared" si="57"/>
        <v>1</v>
      </c>
      <c r="N635" t="b">
        <f t="shared" si="58"/>
        <v>1</v>
      </c>
      <c r="O635">
        <f t="shared" si="59"/>
        <v>0</v>
      </c>
    </row>
    <row r="636" spans="1:15">
      <c r="A636" t="s">
        <v>451</v>
      </c>
      <c r="B636" t="s">
        <v>452</v>
      </c>
      <c r="C636" t="s">
        <v>548</v>
      </c>
      <c r="D636" t="s">
        <v>549</v>
      </c>
      <c r="E636" s="2">
        <v>43711.503472222219</v>
      </c>
      <c r="F636" s="33">
        <f t="shared" si="54"/>
        <v>2019</v>
      </c>
      <c r="G636" s="33">
        <f t="shared" si="55"/>
        <v>9</v>
      </c>
      <c r="H636" t="s">
        <v>150</v>
      </c>
      <c r="I636" t="s">
        <v>453</v>
      </c>
      <c r="J636" t="s">
        <v>596</v>
      </c>
      <c r="K636">
        <v>1</v>
      </c>
      <c r="L636">
        <f t="shared" si="56"/>
        <v>0.5</v>
      </c>
      <c r="M636">
        <f t="shared" si="57"/>
        <v>1</v>
      </c>
      <c r="N636" t="b">
        <f t="shared" si="58"/>
        <v>1</v>
      </c>
      <c r="O636">
        <f t="shared" si="59"/>
        <v>0</v>
      </c>
    </row>
    <row r="637" spans="1:15">
      <c r="A637" t="s">
        <v>451</v>
      </c>
      <c r="B637" t="s">
        <v>452</v>
      </c>
      <c r="C637" t="s">
        <v>480</v>
      </c>
      <c r="D637" t="s">
        <v>481</v>
      </c>
      <c r="E637" s="2">
        <v>43721.375</v>
      </c>
      <c r="F637" s="33">
        <f t="shared" si="54"/>
        <v>2019</v>
      </c>
      <c r="G637" s="33">
        <f t="shared" si="55"/>
        <v>9</v>
      </c>
      <c r="H637" t="s">
        <v>150</v>
      </c>
      <c r="I637" t="s">
        <v>453</v>
      </c>
      <c r="J637" t="s">
        <v>596</v>
      </c>
      <c r="K637">
        <v>1</v>
      </c>
      <c r="L637">
        <f t="shared" si="56"/>
        <v>0.5</v>
      </c>
      <c r="M637">
        <f t="shared" si="57"/>
        <v>1</v>
      </c>
      <c r="N637" t="b">
        <f t="shared" si="58"/>
        <v>1</v>
      </c>
      <c r="O637">
        <f t="shared" si="59"/>
        <v>0</v>
      </c>
    </row>
    <row r="638" spans="1:15">
      <c r="A638" t="s">
        <v>451</v>
      </c>
      <c r="B638" t="s">
        <v>452</v>
      </c>
      <c r="C638" t="s">
        <v>514</v>
      </c>
      <c r="D638" t="s">
        <v>515</v>
      </c>
      <c r="E638" s="2">
        <v>43717.491666666669</v>
      </c>
      <c r="F638" s="33">
        <f t="shared" si="54"/>
        <v>2019</v>
      </c>
      <c r="G638" s="33">
        <f t="shared" si="55"/>
        <v>9</v>
      </c>
      <c r="H638" t="s">
        <v>150</v>
      </c>
      <c r="I638" t="s">
        <v>453</v>
      </c>
      <c r="J638" t="s">
        <v>596</v>
      </c>
      <c r="K638">
        <v>1</v>
      </c>
      <c r="L638">
        <f t="shared" si="56"/>
        <v>0.5</v>
      </c>
      <c r="M638">
        <f t="shared" si="57"/>
        <v>1</v>
      </c>
      <c r="N638" t="b">
        <f t="shared" si="58"/>
        <v>1</v>
      </c>
      <c r="O638">
        <f t="shared" si="59"/>
        <v>0</v>
      </c>
    </row>
    <row r="639" spans="1:15">
      <c r="A639" t="s">
        <v>451</v>
      </c>
      <c r="B639" t="s">
        <v>452</v>
      </c>
      <c r="C639" t="s">
        <v>268</v>
      </c>
      <c r="D639" t="s">
        <v>271</v>
      </c>
      <c r="E639" s="2">
        <v>42405.422222222223</v>
      </c>
      <c r="F639" s="33">
        <f t="shared" si="54"/>
        <v>2016</v>
      </c>
      <c r="G639" s="33">
        <f t="shared" si="55"/>
        <v>2</v>
      </c>
      <c r="H639" t="s">
        <v>150</v>
      </c>
      <c r="I639" t="s">
        <v>453</v>
      </c>
      <c r="J639" t="s">
        <v>624</v>
      </c>
      <c r="K639">
        <v>1</v>
      </c>
      <c r="L639">
        <f t="shared" si="56"/>
        <v>1</v>
      </c>
      <c r="M639">
        <f t="shared" si="57"/>
        <v>0</v>
      </c>
      <c r="N639" t="b">
        <f t="shared" si="58"/>
        <v>0</v>
      </c>
      <c r="O639">
        <f t="shared" si="59"/>
        <v>0</v>
      </c>
    </row>
    <row r="640" spans="1:15">
      <c r="A640" t="s">
        <v>451</v>
      </c>
      <c r="B640" t="s">
        <v>452</v>
      </c>
      <c r="C640" t="s">
        <v>268</v>
      </c>
      <c r="D640" t="s">
        <v>271</v>
      </c>
      <c r="E640" s="2">
        <v>42628.489583333336</v>
      </c>
      <c r="F640" s="33">
        <f t="shared" si="54"/>
        <v>2016</v>
      </c>
      <c r="G640" s="33">
        <f t="shared" si="55"/>
        <v>9</v>
      </c>
      <c r="H640" t="s">
        <v>150</v>
      </c>
      <c r="I640" t="s">
        <v>453</v>
      </c>
      <c r="J640" t="s">
        <v>596</v>
      </c>
      <c r="K640">
        <v>1</v>
      </c>
      <c r="L640">
        <f t="shared" si="56"/>
        <v>0.5</v>
      </c>
      <c r="M640">
        <f t="shared" si="57"/>
        <v>1</v>
      </c>
      <c r="N640" t="b">
        <f t="shared" si="58"/>
        <v>1</v>
      </c>
      <c r="O640">
        <f t="shared" si="59"/>
        <v>0</v>
      </c>
    </row>
    <row r="641" spans="1:15">
      <c r="A641" t="s">
        <v>451</v>
      </c>
      <c r="B641" t="s">
        <v>452</v>
      </c>
      <c r="C641" t="s">
        <v>268</v>
      </c>
      <c r="D641" t="s">
        <v>271</v>
      </c>
      <c r="E641" s="2">
        <v>42688.494444444441</v>
      </c>
      <c r="F641" s="33">
        <f t="shared" si="54"/>
        <v>2016</v>
      </c>
      <c r="G641" s="33">
        <f t="shared" si="55"/>
        <v>11</v>
      </c>
      <c r="H641" t="s">
        <v>150</v>
      </c>
      <c r="I641" t="s">
        <v>453</v>
      </c>
      <c r="J641" t="s">
        <v>596</v>
      </c>
      <c r="K641">
        <v>1</v>
      </c>
      <c r="L641">
        <f t="shared" si="56"/>
        <v>0.5</v>
      </c>
      <c r="M641">
        <f t="shared" si="57"/>
        <v>1</v>
      </c>
      <c r="N641" t="b">
        <f t="shared" si="58"/>
        <v>1</v>
      </c>
      <c r="O641">
        <f t="shared" si="59"/>
        <v>0</v>
      </c>
    </row>
    <row r="642" spans="1:15">
      <c r="A642" t="s">
        <v>451</v>
      </c>
      <c r="B642" t="s">
        <v>452</v>
      </c>
      <c r="C642" t="s">
        <v>268</v>
      </c>
      <c r="D642" t="s">
        <v>271</v>
      </c>
      <c r="E642" s="2">
        <v>43021.589583333334</v>
      </c>
      <c r="F642" s="33">
        <f t="shared" ref="F642:F705" si="60">YEAR(E642)</f>
        <v>2017</v>
      </c>
      <c r="G642" s="33">
        <f t="shared" ref="G642:G705" si="61">MONTH(E642)</f>
        <v>10</v>
      </c>
      <c r="H642" t="s">
        <v>150</v>
      </c>
      <c r="I642" t="s">
        <v>453</v>
      </c>
      <c r="J642" t="s">
        <v>624</v>
      </c>
      <c r="K642">
        <v>3.2</v>
      </c>
      <c r="L642">
        <f t="shared" ref="L642:L705" si="62">IF(J642="&lt;",K642/2,K642)</f>
        <v>3.2</v>
      </c>
      <c r="M642">
        <f t="shared" ref="M642:M705" si="63">IF(J642="&lt;",1,0)</f>
        <v>0</v>
      </c>
      <c r="N642" t="b">
        <f t="shared" ref="N642:N705" si="64">IF(J642="&lt;",TRUE,FALSE)</f>
        <v>0</v>
      </c>
      <c r="O642">
        <f t="shared" si="59"/>
        <v>0</v>
      </c>
    </row>
    <row r="643" spans="1:15">
      <c r="A643" t="s">
        <v>451</v>
      </c>
      <c r="B643" t="s">
        <v>452</v>
      </c>
      <c r="C643" t="s">
        <v>268</v>
      </c>
      <c r="D643" t="s">
        <v>271</v>
      </c>
      <c r="E643" s="2">
        <v>43048.436111111114</v>
      </c>
      <c r="F643" s="33">
        <f t="shared" si="60"/>
        <v>2017</v>
      </c>
      <c r="G643" s="33">
        <f t="shared" si="61"/>
        <v>11</v>
      </c>
      <c r="H643" t="s">
        <v>150</v>
      </c>
      <c r="I643" t="s">
        <v>453</v>
      </c>
      <c r="J643" t="s">
        <v>624</v>
      </c>
      <c r="K643">
        <v>2.8</v>
      </c>
      <c r="L643">
        <f t="shared" si="62"/>
        <v>2.8</v>
      </c>
      <c r="M643">
        <f t="shared" si="63"/>
        <v>0</v>
      </c>
      <c r="N643" t="b">
        <f t="shared" si="64"/>
        <v>0</v>
      </c>
      <c r="O643">
        <f t="shared" ref="O643:O706" si="65">IF(K643&gt;=57,1,0)</f>
        <v>0</v>
      </c>
    </row>
    <row r="644" spans="1:15">
      <c r="A644" t="s">
        <v>451</v>
      </c>
      <c r="B644" t="s">
        <v>452</v>
      </c>
      <c r="C644" t="s">
        <v>268</v>
      </c>
      <c r="D644" t="s">
        <v>271</v>
      </c>
      <c r="E644" s="2">
        <v>43069.440972222219</v>
      </c>
      <c r="F644" s="33">
        <f t="shared" si="60"/>
        <v>2017</v>
      </c>
      <c r="G644" s="33">
        <f t="shared" si="61"/>
        <v>11</v>
      </c>
      <c r="H644" t="s">
        <v>150</v>
      </c>
      <c r="I644" t="s">
        <v>453</v>
      </c>
      <c r="J644" t="s">
        <v>596</v>
      </c>
      <c r="K644">
        <v>1</v>
      </c>
      <c r="L644">
        <f t="shared" si="62"/>
        <v>0.5</v>
      </c>
      <c r="M644">
        <f t="shared" si="63"/>
        <v>1</v>
      </c>
      <c r="N644" t="b">
        <f t="shared" si="64"/>
        <v>1</v>
      </c>
      <c r="O644">
        <f t="shared" si="65"/>
        <v>0</v>
      </c>
    </row>
    <row r="645" spans="1:15">
      <c r="A645" t="s">
        <v>451</v>
      </c>
      <c r="B645" t="s">
        <v>452</v>
      </c>
      <c r="C645" t="s">
        <v>268</v>
      </c>
      <c r="D645" t="s">
        <v>271</v>
      </c>
      <c r="E645" s="2">
        <v>43252.595138888886</v>
      </c>
      <c r="F645" s="33">
        <f t="shared" si="60"/>
        <v>2018</v>
      </c>
      <c r="G645" s="33">
        <f t="shared" si="61"/>
        <v>6</v>
      </c>
      <c r="H645" t="s">
        <v>150</v>
      </c>
      <c r="I645" t="s">
        <v>453</v>
      </c>
      <c r="J645" t="s">
        <v>596</v>
      </c>
      <c r="K645">
        <v>1</v>
      </c>
      <c r="L645">
        <f t="shared" si="62"/>
        <v>0.5</v>
      </c>
      <c r="M645">
        <f t="shared" si="63"/>
        <v>1</v>
      </c>
      <c r="N645" t="b">
        <f t="shared" si="64"/>
        <v>1</v>
      </c>
      <c r="O645">
        <f t="shared" si="65"/>
        <v>0</v>
      </c>
    </row>
    <row r="646" spans="1:15">
      <c r="A646" t="s">
        <v>451</v>
      </c>
      <c r="B646" t="s">
        <v>452</v>
      </c>
      <c r="C646" t="s">
        <v>268</v>
      </c>
      <c r="D646" t="s">
        <v>271</v>
      </c>
      <c r="E646" s="2">
        <v>43567.484027777777</v>
      </c>
      <c r="F646" s="33">
        <f t="shared" si="60"/>
        <v>2019</v>
      </c>
      <c r="G646" s="33">
        <f t="shared" si="61"/>
        <v>4</v>
      </c>
      <c r="H646" t="s">
        <v>150</v>
      </c>
      <c r="I646" t="s">
        <v>453</v>
      </c>
      <c r="J646" t="s">
        <v>596</v>
      </c>
      <c r="K646">
        <v>1</v>
      </c>
      <c r="L646">
        <f t="shared" si="62"/>
        <v>0.5</v>
      </c>
      <c r="M646">
        <f t="shared" si="63"/>
        <v>1</v>
      </c>
      <c r="N646" t="b">
        <f t="shared" si="64"/>
        <v>1</v>
      </c>
      <c r="O646">
        <f t="shared" si="65"/>
        <v>0</v>
      </c>
    </row>
    <row r="647" spans="1:15">
      <c r="A647" t="s">
        <v>451</v>
      </c>
      <c r="B647" t="s">
        <v>452</v>
      </c>
      <c r="C647" t="s">
        <v>268</v>
      </c>
      <c r="D647" t="s">
        <v>271</v>
      </c>
      <c r="E647" s="2">
        <v>43769.408333333333</v>
      </c>
      <c r="F647" s="33">
        <f t="shared" si="60"/>
        <v>2019</v>
      </c>
      <c r="G647" s="33">
        <f t="shared" si="61"/>
        <v>10</v>
      </c>
      <c r="H647" t="s">
        <v>150</v>
      </c>
      <c r="I647" t="s">
        <v>453</v>
      </c>
      <c r="J647" t="s">
        <v>596</v>
      </c>
      <c r="K647">
        <v>1</v>
      </c>
      <c r="L647">
        <f t="shared" si="62"/>
        <v>0.5</v>
      </c>
      <c r="M647">
        <f t="shared" si="63"/>
        <v>1</v>
      </c>
      <c r="N647" t="b">
        <f t="shared" si="64"/>
        <v>1</v>
      </c>
      <c r="O647">
        <f t="shared" si="65"/>
        <v>0</v>
      </c>
    </row>
    <row r="648" spans="1:15">
      <c r="A648" t="s">
        <v>451</v>
      </c>
      <c r="B648" t="s">
        <v>452</v>
      </c>
      <c r="C648" t="s">
        <v>268</v>
      </c>
      <c r="D648" t="s">
        <v>271</v>
      </c>
      <c r="E648" s="2">
        <v>43783.550694444442</v>
      </c>
      <c r="F648" s="33">
        <f t="shared" si="60"/>
        <v>2019</v>
      </c>
      <c r="G648" s="33">
        <f t="shared" si="61"/>
        <v>11</v>
      </c>
      <c r="H648" t="s">
        <v>150</v>
      </c>
      <c r="I648" t="s">
        <v>453</v>
      </c>
      <c r="J648" t="s">
        <v>596</v>
      </c>
      <c r="K648">
        <v>1</v>
      </c>
      <c r="L648">
        <f t="shared" si="62"/>
        <v>0.5</v>
      </c>
      <c r="M648">
        <f t="shared" si="63"/>
        <v>1</v>
      </c>
      <c r="N648" t="b">
        <f t="shared" si="64"/>
        <v>1</v>
      </c>
      <c r="O648">
        <f t="shared" si="65"/>
        <v>0</v>
      </c>
    </row>
    <row r="649" spans="1:15">
      <c r="A649" t="s">
        <v>451</v>
      </c>
      <c r="B649" t="s">
        <v>452</v>
      </c>
      <c r="C649" t="s">
        <v>268</v>
      </c>
      <c r="D649" t="s">
        <v>271</v>
      </c>
      <c r="E649" s="2">
        <v>43803.50277777778</v>
      </c>
      <c r="F649" s="33">
        <f t="shared" si="60"/>
        <v>2019</v>
      </c>
      <c r="G649" s="33">
        <f t="shared" si="61"/>
        <v>12</v>
      </c>
      <c r="H649" t="s">
        <v>150</v>
      </c>
      <c r="I649" t="s">
        <v>453</v>
      </c>
      <c r="J649" t="s">
        <v>596</v>
      </c>
      <c r="K649">
        <v>1</v>
      </c>
      <c r="L649">
        <f t="shared" si="62"/>
        <v>0.5</v>
      </c>
      <c r="M649">
        <f t="shared" si="63"/>
        <v>1</v>
      </c>
      <c r="N649" t="b">
        <f t="shared" si="64"/>
        <v>1</v>
      </c>
      <c r="O649">
        <f t="shared" si="65"/>
        <v>0</v>
      </c>
    </row>
    <row r="650" spans="1:15">
      <c r="A650" t="s">
        <v>451</v>
      </c>
      <c r="B650" t="s">
        <v>452</v>
      </c>
      <c r="C650" t="s">
        <v>268</v>
      </c>
      <c r="D650" t="s">
        <v>271</v>
      </c>
      <c r="E650" s="2">
        <v>43808.45208333333</v>
      </c>
      <c r="F650" s="33">
        <f t="shared" si="60"/>
        <v>2019</v>
      </c>
      <c r="G650" s="33">
        <f t="shared" si="61"/>
        <v>12</v>
      </c>
      <c r="H650" t="s">
        <v>150</v>
      </c>
      <c r="I650" t="s">
        <v>453</v>
      </c>
      <c r="J650" t="s">
        <v>596</v>
      </c>
      <c r="K650">
        <v>1</v>
      </c>
      <c r="L650">
        <f t="shared" si="62"/>
        <v>0.5</v>
      </c>
      <c r="M650">
        <f t="shared" si="63"/>
        <v>1</v>
      </c>
      <c r="N650" t="b">
        <f t="shared" si="64"/>
        <v>1</v>
      </c>
      <c r="O650">
        <f t="shared" si="65"/>
        <v>0</v>
      </c>
    </row>
    <row r="651" spans="1:15">
      <c r="A651" t="s">
        <v>451</v>
      </c>
      <c r="B651" t="s">
        <v>452</v>
      </c>
      <c r="C651" t="s">
        <v>268</v>
      </c>
      <c r="D651" t="s">
        <v>271</v>
      </c>
      <c r="E651" s="2">
        <v>43836.474305555559</v>
      </c>
      <c r="F651" s="33">
        <f t="shared" si="60"/>
        <v>2020</v>
      </c>
      <c r="G651" s="33">
        <f t="shared" si="61"/>
        <v>1</v>
      </c>
      <c r="H651" t="s">
        <v>150</v>
      </c>
      <c r="I651" t="s">
        <v>453</v>
      </c>
      <c r="J651" t="s">
        <v>596</v>
      </c>
      <c r="K651">
        <v>1</v>
      </c>
      <c r="L651">
        <f t="shared" si="62"/>
        <v>0.5</v>
      </c>
      <c r="M651">
        <f t="shared" si="63"/>
        <v>1</v>
      </c>
      <c r="N651" t="b">
        <f t="shared" si="64"/>
        <v>1</v>
      </c>
      <c r="O651">
        <f t="shared" si="65"/>
        <v>0</v>
      </c>
    </row>
    <row r="652" spans="1:15">
      <c r="A652" t="s">
        <v>451</v>
      </c>
      <c r="B652" t="s">
        <v>452</v>
      </c>
      <c r="C652" t="s">
        <v>268</v>
      </c>
      <c r="D652" t="s">
        <v>271</v>
      </c>
      <c r="E652" s="2">
        <v>43866.478472222225</v>
      </c>
      <c r="F652" s="33">
        <f t="shared" si="60"/>
        <v>2020</v>
      </c>
      <c r="G652" s="33">
        <f t="shared" si="61"/>
        <v>2</v>
      </c>
      <c r="H652" t="s">
        <v>150</v>
      </c>
      <c r="I652" t="s">
        <v>453</v>
      </c>
      <c r="J652" t="s">
        <v>624</v>
      </c>
      <c r="K652">
        <v>1.2</v>
      </c>
      <c r="L652">
        <f t="shared" si="62"/>
        <v>1.2</v>
      </c>
      <c r="M652">
        <f t="shared" si="63"/>
        <v>0</v>
      </c>
      <c r="N652" t="b">
        <f t="shared" si="64"/>
        <v>0</v>
      </c>
      <c r="O652">
        <f t="shared" si="65"/>
        <v>0</v>
      </c>
    </row>
    <row r="653" spans="1:15">
      <c r="A653" t="s">
        <v>451</v>
      </c>
      <c r="B653" t="s">
        <v>452</v>
      </c>
      <c r="C653" t="s">
        <v>268</v>
      </c>
      <c r="D653" t="s">
        <v>271</v>
      </c>
      <c r="E653" s="2">
        <v>43894.445833333331</v>
      </c>
      <c r="F653" s="33">
        <f t="shared" si="60"/>
        <v>2020</v>
      </c>
      <c r="G653" s="33">
        <f t="shared" si="61"/>
        <v>3</v>
      </c>
      <c r="H653" t="s">
        <v>150</v>
      </c>
      <c r="I653" t="s">
        <v>453</v>
      </c>
      <c r="J653" t="s">
        <v>596</v>
      </c>
      <c r="K653">
        <v>1</v>
      </c>
      <c r="L653">
        <f t="shared" si="62"/>
        <v>0.5</v>
      </c>
      <c r="M653">
        <f t="shared" si="63"/>
        <v>1</v>
      </c>
      <c r="N653" t="b">
        <f t="shared" si="64"/>
        <v>1</v>
      </c>
      <c r="O653">
        <f t="shared" si="65"/>
        <v>0</v>
      </c>
    </row>
    <row r="654" spans="1:15">
      <c r="A654" t="s">
        <v>451</v>
      </c>
      <c r="B654" t="s">
        <v>452</v>
      </c>
      <c r="C654" t="s">
        <v>268</v>
      </c>
      <c r="D654" t="s">
        <v>271</v>
      </c>
      <c r="E654" s="2">
        <v>44664.48541666667</v>
      </c>
      <c r="F654" s="33">
        <f t="shared" si="60"/>
        <v>2022</v>
      </c>
      <c r="G654" s="33">
        <f t="shared" si="61"/>
        <v>4</v>
      </c>
      <c r="H654" t="s">
        <v>150</v>
      </c>
      <c r="I654" t="s">
        <v>453</v>
      </c>
      <c r="J654" t="s">
        <v>596</v>
      </c>
      <c r="K654">
        <v>1</v>
      </c>
      <c r="L654">
        <f t="shared" si="62"/>
        <v>0.5</v>
      </c>
      <c r="M654">
        <f t="shared" si="63"/>
        <v>1</v>
      </c>
      <c r="N654" t="b">
        <f t="shared" si="64"/>
        <v>1</v>
      </c>
      <c r="O654">
        <f t="shared" si="65"/>
        <v>0</v>
      </c>
    </row>
    <row r="655" spans="1:15">
      <c r="A655" t="s">
        <v>451</v>
      </c>
      <c r="B655" t="s">
        <v>452</v>
      </c>
      <c r="C655" t="s">
        <v>268</v>
      </c>
      <c r="D655" t="s">
        <v>271</v>
      </c>
      <c r="E655" s="2">
        <v>44693.481249999997</v>
      </c>
      <c r="F655" s="33">
        <f t="shared" si="60"/>
        <v>2022</v>
      </c>
      <c r="G655" s="33">
        <f t="shared" si="61"/>
        <v>5</v>
      </c>
      <c r="H655" t="s">
        <v>150</v>
      </c>
      <c r="I655" t="s">
        <v>453</v>
      </c>
      <c r="J655" t="s">
        <v>596</v>
      </c>
      <c r="K655">
        <v>1</v>
      </c>
      <c r="L655">
        <f t="shared" si="62"/>
        <v>0.5</v>
      </c>
      <c r="M655">
        <f t="shared" si="63"/>
        <v>1</v>
      </c>
      <c r="N655" t="b">
        <f t="shared" si="64"/>
        <v>1</v>
      </c>
      <c r="O655">
        <f t="shared" si="65"/>
        <v>0</v>
      </c>
    </row>
    <row r="656" spans="1:15">
      <c r="A656" t="s">
        <v>451</v>
      </c>
      <c r="B656" t="s">
        <v>452</v>
      </c>
      <c r="C656" t="s">
        <v>268</v>
      </c>
      <c r="D656" t="s">
        <v>271</v>
      </c>
      <c r="E656" s="2">
        <v>44718.45</v>
      </c>
      <c r="F656" s="33">
        <f t="shared" si="60"/>
        <v>2022</v>
      </c>
      <c r="G656" s="33">
        <f t="shared" si="61"/>
        <v>6</v>
      </c>
      <c r="H656" t="s">
        <v>150</v>
      </c>
      <c r="I656" t="s">
        <v>453</v>
      </c>
      <c r="J656" t="s">
        <v>596</v>
      </c>
      <c r="K656">
        <v>1</v>
      </c>
      <c r="L656">
        <f t="shared" si="62"/>
        <v>0.5</v>
      </c>
      <c r="M656">
        <f t="shared" si="63"/>
        <v>1</v>
      </c>
      <c r="N656" t="b">
        <f t="shared" si="64"/>
        <v>1</v>
      </c>
      <c r="O656">
        <f t="shared" si="65"/>
        <v>0</v>
      </c>
    </row>
    <row r="657" spans="1:15">
      <c r="A657" t="s">
        <v>451</v>
      </c>
      <c r="B657" t="s">
        <v>452</v>
      </c>
      <c r="C657" t="s">
        <v>268</v>
      </c>
      <c r="D657" t="s">
        <v>271</v>
      </c>
      <c r="E657" s="2">
        <v>44743.45</v>
      </c>
      <c r="F657" s="33">
        <f t="shared" si="60"/>
        <v>2022</v>
      </c>
      <c r="G657" s="33">
        <f t="shared" si="61"/>
        <v>7</v>
      </c>
      <c r="H657" t="s">
        <v>150</v>
      </c>
      <c r="I657" t="s">
        <v>453</v>
      </c>
      <c r="J657" t="s">
        <v>596</v>
      </c>
      <c r="K657">
        <v>1</v>
      </c>
      <c r="L657">
        <f t="shared" si="62"/>
        <v>0.5</v>
      </c>
      <c r="M657">
        <f t="shared" si="63"/>
        <v>1</v>
      </c>
      <c r="N657" t="b">
        <f t="shared" si="64"/>
        <v>1</v>
      </c>
      <c r="O657">
        <f t="shared" si="65"/>
        <v>0</v>
      </c>
    </row>
    <row r="658" spans="1:15">
      <c r="A658" t="s">
        <v>451</v>
      </c>
      <c r="B658" t="s">
        <v>452</v>
      </c>
      <c r="C658" t="s">
        <v>268</v>
      </c>
      <c r="D658" t="s">
        <v>271</v>
      </c>
      <c r="E658" s="2">
        <v>44784.541666666664</v>
      </c>
      <c r="F658" s="33">
        <f t="shared" si="60"/>
        <v>2022</v>
      </c>
      <c r="G658" s="33">
        <f t="shared" si="61"/>
        <v>8</v>
      </c>
      <c r="H658" t="s">
        <v>150</v>
      </c>
      <c r="I658" t="s">
        <v>453</v>
      </c>
      <c r="J658" t="s">
        <v>624</v>
      </c>
      <c r="K658">
        <v>9.5</v>
      </c>
      <c r="L658">
        <f t="shared" si="62"/>
        <v>9.5</v>
      </c>
      <c r="M658">
        <f t="shared" si="63"/>
        <v>0</v>
      </c>
      <c r="N658" t="b">
        <f t="shared" si="64"/>
        <v>0</v>
      </c>
      <c r="O658">
        <f t="shared" si="65"/>
        <v>0</v>
      </c>
    </row>
    <row r="659" spans="1:15">
      <c r="A659" t="s">
        <v>451</v>
      </c>
      <c r="B659" t="s">
        <v>452</v>
      </c>
      <c r="C659" t="s">
        <v>268</v>
      </c>
      <c r="D659" t="s">
        <v>271</v>
      </c>
      <c r="E659" s="2">
        <v>44805.461805555555</v>
      </c>
      <c r="F659" s="33">
        <f t="shared" si="60"/>
        <v>2022</v>
      </c>
      <c r="G659" s="33">
        <f t="shared" si="61"/>
        <v>9</v>
      </c>
      <c r="H659" t="s">
        <v>150</v>
      </c>
      <c r="I659" t="s">
        <v>453</v>
      </c>
      <c r="J659" t="s">
        <v>596</v>
      </c>
      <c r="K659">
        <v>1</v>
      </c>
      <c r="L659">
        <f t="shared" si="62"/>
        <v>0.5</v>
      </c>
      <c r="M659">
        <f t="shared" si="63"/>
        <v>1</v>
      </c>
      <c r="N659" t="b">
        <f t="shared" si="64"/>
        <v>1</v>
      </c>
      <c r="O659">
        <f t="shared" si="65"/>
        <v>0</v>
      </c>
    </row>
    <row r="660" spans="1:15">
      <c r="A660" t="s">
        <v>451</v>
      </c>
      <c r="B660" t="s">
        <v>452</v>
      </c>
      <c r="C660" t="s">
        <v>268</v>
      </c>
      <c r="D660" t="s">
        <v>271</v>
      </c>
      <c r="E660" s="2">
        <v>44838.42083333333</v>
      </c>
      <c r="F660" s="33">
        <f t="shared" si="60"/>
        <v>2022</v>
      </c>
      <c r="G660" s="33">
        <f t="shared" si="61"/>
        <v>10</v>
      </c>
      <c r="H660" t="s">
        <v>150</v>
      </c>
      <c r="I660" t="s">
        <v>453</v>
      </c>
      <c r="J660" t="s">
        <v>596</v>
      </c>
      <c r="K660">
        <v>1</v>
      </c>
      <c r="L660">
        <f t="shared" si="62"/>
        <v>0.5</v>
      </c>
      <c r="M660">
        <f t="shared" si="63"/>
        <v>1</v>
      </c>
      <c r="N660" t="b">
        <f t="shared" si="64"/>
        <v>1</v>
      </c>
      <c r="O660">
        <f t="shared" si="65"/>
        <v>0</v>
      </c>
    </row>
    <row r="661" spans="1:15">
      <c r="A661" t="s">
        <v>451</v>
      </c>
      <c r="B661" t="s">
        <v>452</v>
      </c>
      <c r="C661" t="s">
        <v>268</v>
      </c>
      <c r="D661" t="s">
        <v>271</v>
      </c>
      <c r="E661" s="2">
        <v>44866.386805555558</v>
      </c>
      <c r="F661" s="33">
        <f t="shared" si="60"/>
        <v>2022</v>
      </c>
      <c r="G661" s="33">
        <f t="shared" si="61"/>
        <v>11</v>
      </c>
      <c r="H661" t="s">
        <v>150</v>
      </c>
      <c r="I661" t="s">
        <v>453</v>
      </c>
      <c r="J661" t="s">
        <v>596</v>
      </c>
      <c r="K661">
        <v>1</v>
      </c>
      <c r="L661">
        <f t="shared" si="62"/>
        <v>0.5</v>
      </c>
      <c r="M661">
        <f t="shared" si="63"/>
        <v>1</v>
      </c>
      <c r="N661" t="b">
        <f t="shared" si="64"/>
        <v>1</v>
      </c>
      <c r="O661">
        <f t="shared" si="65"/>
        <v>0</v>
      </c>
    </row>
    <row r="662" spans="1:15">
      <c r="A662" t="s">
        <v>451</v>
      </c>
      <c r="B662" t="s">
        <v>452</v>
      </c>
      <c r="C662" t="s">
        <v>268</v>
      </c>
      <c r="D662" t="s">
        <v>271</v>
      </c>
      <c r="E662" s="2">
        <v>44896.421527777777</v>
      </c>
      <c r="F662" s="33">
        <f t="shared" si="60"/>
        <v>2022</v>
      </c>
      <c r="G662" s="33">
        <f t="shared" si="61"/>
        <v>12</v>
      </c>
      <c r="H662" t="s">
        <v>150</v>
      </c>
      <c r="I662" t="s">
        <v>453</v>
      </c>
      <c r="J662" t="s">
        <v>596</v>
      </c>
      <c r="K662">
        <v>1</v>
      </c>
      <c r="L662">
        <f t="shared" si="62"/>
        <v>0.5</v>
      </c>
      <c r="M662">
        <f t="shared" si="63"/>
        <v>1</v>
      </c>
      <c r="N662" t="b">
        <f t="shared" si="64"/>
        <v>1</v>
      </c>
      <c r="O662">
        <f t="shared" si="65"/>
        <v>0</v>
      </c>
    </row>
    <row r="663" spans="1:15">
      <c r="A663" t="s">
        <v>451</v>
      </c>
      <c r="B663" t="s">
        <v>452</v>
      </c>
      <c r="C663" t="s">
        <v>268</v>
      </c>
      <c r="D663" t="s">
        <v>271</v>
      </c>
      <c r="E663" s="2">
        <v>44952.352777777778</v>
      </c>
      <c r="F663" s="33">
        <f t="shared" si="60"/>
        <v>2023</v>
      </c>
      <c r="G663" s="33">
        <f t="shared" si="61"/>
        <v>1</v>
      </c>
      <c r="H663" t="s">
        <v>150</v>
      </c>
      <c r="I663" t="s">
        <v>453</v>
      </c>
      <c r="J663" t="s">
        <v>596</v>
      </c>
      <c r="K663">
        <v>1</v>
      </c>
      <c r="L663">
        <f t="shared" si="62"/>
        <v>0.5</v>
      </c>
      <c r="M663">
        <f t="shared" si="63"/>
        <v>1</v>
      </c>
      <c r="N663" t="b">
        <f t="shared" si="64"/>
        <v>1</v>
      </c>
      <c r="O663">
        <f t="shared" si="65"/>
        <v>0</v>
      </c>
    </row>
    <row r="664" spans="1:15">
      <c r="A664" t="s">
        <v>451</v>
      </c>
      <c r="B664" t="s">
        <v>452</v>
      </c>
      <c r="C664" t="s">
        <v>268</v>
      </c>
      <c r="D664" t="s">
        <v>271</v>
      </c>
      <c r="E664" s="2">
        <v>44970.398611111108</v>
      </c>
      <c r="F664" s="33">
        <f t="shared" si="60"/>
        <v>2023</v>
      </c>
      <c r="G664" s="33">
        <f t="shared" si="61"/>
        <v>2</v>
      </c>
      <c r="H664" t="s">
        <v>150</v>
      </c>
      <c r="I664" t="s">
        <v>453</v>
      </c>
      <c r="J664" t="s">
        <v>596</v>
      </c>
      <c r="K664">
        <v>1</v>
      </c>
      <c r="L664">
        <f t="shared" si="62"/>
        <v>0.5</v>
      </c>
      <c r="M664">
        <f t="shared" si="63"/>
        <v>1</v>
      </c>
      <c r="N664" t="b">
        <f t="shared" si="64"/>
        <v>1</v>
      </c>
      <c r="O664">
        <f t="shared" si="65"/>
        <v>0</v>
      </c>
    </row>
    <row r="665" spans="1:15">
      <c r="A665" t="s">
        <v>451</v>
      </c>
      <c r="B665" t="s">
        <v>452</v>
      </c>
      <c r="C665" t="s">
        <v>268</v>
      </c>
      <c r="D665" t="s">
        <v>271</v>
      </c>
      <c r="E665" s="2">
        <v>44995.484722222223</v>
      </c>
      <c r="F665" s="33">
        <f t="shared" si="60"/>
        <v>2023</v>
      </c>
      <c r="G665" s="33">
        <f t="shared" si="61"/>
        <v>3</v>
      </c>
      <c r="H665" t="s">
        <v>150</v>
      </c>
      <c r="I665" t="s">
        <v>453</v>
      </c>
      <c r="J665" t="s">
        <v>596</v>
      </c>
      <c r="K665">
        <v>1</v>
      </c>
      <c r="L665">
        <f t="shared" si="62"/>
        <v>0.5</v>
      </c>
      <c r="M665">
        <f t="shared" si="63"/>
        <v>1</v>
      </c>
      <c r="N665" t="b">
        <f t="shared" si="64"/>
        <v>1</v>
      </c>
      <c r="O665">
        <f t="shared" si="65"/>
        <v>0</v>
      </c>
    </row>
    <row r="666" spans="1:15">
      <c r="A666" t="s">
        <v>451</v>
      </c>
      <c r="B666" t="s">
        <v>452</v>
      </c>
      <c r="C666" t="s">
        <v>268</v>
      </c>
      <c r="D666" t="s">
        <v>271</v>
      </c>
      <c r="E666" s="2">
        <v>45021.569444444445</v>
      </c>
      <c r="F666" s="33">
        <f t="shared" si="60"/>
        <v>2023</v>
      </c>
      <c r="G666" s="33">
        <f t="shared" si="61"/>
        <v>4</v>
      </c>
      <c r="H666" t="s">
        <v>150</v>
      </c>
      <c r="I666" t="s">
        <v>453</v>
      </c>
      <c r="J666" t="s">
        <v>596</v>
      </c>
      <c r="K666">
        <v>1</v>
      </c>
      <c r="L666">
        <f t="shared" si="62"/>
        <v>0.5</v>
      </c>
      <c r="M666">
        <f t="shared" si="63"/>
        <v>1</v>
      </c>
      <c r="N666" t="b">
        <f t="shared" si="64"/>
        <v>1</v>
      </c>
      <c r="O666">
        <f t="shared" si="65"/>
        <v>0</v>
      </c>
    </row>
    <row r="667" spans="1:15">
      <c r="A667" t="s">
        <v>451</v>
      </c>
      <c r="B667" t="s">
        <v>452</v>
      </c>
      <c r="C667" t="s">
        <v>268</v>
      </c>
      <c r="D667" t="s">
        <v>271</v>
      </c>
      <c r="E667" s="2">
        <v>45034.554166666669</v>
      </c>
      <c r="F667" s="33">
        <f t="shared" si="60"/>
        <v>2023</v>
      </c>
      <c r="G667" s="33">
        <f t="shared" si="61"/>
        <v>4</v>
      </c>
      <c r="H667" t="s">
        <v>150</v>
      </c>
      <c r="I667" t="s">
        <v>453</v>
      </c>
      <c r="J667" t="s">
        <v>596</v>
      </c>
      <c r="K667">
        <v>1</v>
      </c>
      <c r="L667">
        <f t="shared" si="62"/>
        <v>0.5</v>
      </c>
      <c r="M667">
        <f t="shared" si="63"/>
        <v>1</v>
      </c>
      <c r="N667" t="b">
        <f t="shared" si="64"/>
        <v>1</v>
      </c>
      <c r="O667">
        <f t="shared" si="65"/>
        <v>0</v>
      </c>
    </row>
    <row r="668" spans="1:15">
      <c r="A668" t="s">
        <v>451</v>
      </c>
      <c r="B668" t="s">
        <v>452</v>
      </c>
      <c r="C668" t="s">
        <v>268</v>
      </c>
      <c r="D668" t="s">
        <v>271</v>
      </c>
      <c r="E668" s="2">
        <v>45050.616666666669</v>
      </c>
      <c r="F668" s="33">
        <f t="shared" si="60"/>
        <v>2023</v>
      </c>
      <c r="G668" s="33">
        <f t="shared" si="61"/>
        <v>5</v>
      </c>
      <c r="H668" t="s">
        <v>150</v>
      </c>
      <c r="I668" t="s">
        <v>453</v>
      </c>
      <c r="J668" t="s">
        <v>596</v>
      </c>
      <c r="K668">
        <v>1</v>
      </c>
      <c r="L668">
        <f t="shared" si="62"/>
        <v>0.5</v>
      </c>
      <c r="M668">
        <f t="shared" si="63"/>
        <v>1</v>
      </c>
      <c r="N668" t="b">
        <f t="shared" si="64"/>
        <v>1</v>
      </c>
      <c r="O668">
        <f t="shared" si="65"/>
        <v>0</v>
      </c>
    </row>
    <row r="669" spans="1:15">
      <c r="A669" t="s">
        <v>451</v>
      </c>
      <c r="B669" t="s">
        <v>452</v>
      </c>
      <c r="C669" t="s">
        <v>268</v>
      </c>
      <c r="D669" t="s">
        <v>271</v>
      </c>
      <c r="E669" s="2">
        <v>45078.454861111109</v>
      </c>
      <c r="F669" s="33">
        <f t="shared" si="60"/>
        <v>2023</v>
      </c>
      <c r="G669" s="33">
        <f t="shared" si="61"/>
        <v>6</v>
      </c>
      <c r="H669" t="s">
        <v>150</v>
      </c>
      <c r="I669" t="s">
        <v>453</v>
      </c>
      <c r="J669" t="s">
        <v>596</v>
      </c>
      <c r="K669">
        <v>1</v>
      </c>
      <c r="L669">
        <f t="shared" si="62"/>
        <v>0.5</v>
      </c>
      <c r="M669">
        <f t="shared" si="63"/>
        <v>1</v>
      </c>
      <c r="N669" t="b">
        <f t="shared" si="64"/>
        <v>1</v>
      </c>
      <c r="O669">
        <f t="shared" si="65"/>
        <v>0</v>
      </c>
    </row>
    <row r="670" spans="1:15">
      <c r="A670" t="s">
        <v>451</v>
      </c>
      <c r="B670" t="s">
        <v>452</v>
      </c>
      <c r="C670" t="s">
        <v>268</v>
      </c>
      <c r="D670" t="s">
        <v>271</v>
      </c>
      <c r="E670" s="2">
        <v>45110.549305555556</v>
      </c>
      <c r="F670" s="33">
        <f t="shared" si="60"/>
        <v>2023</v>
      </c>
      <c r="G670" s="33">
        <f t="shared" si="61"/>
        <v>7</v>
      </c>
      <c r="H670" t="s">
        <v>150</v>
      </c>
      <c r="I670" t="s">
        <v>453</v>
      </c>
      <c r="J670" t="s">
        <v>596</v>
      </c>
      <c r="K670">
        <v>1</v>
      </c>
      <c r="L670">
        <f t="shared" si="62"/>
        <v>0.5</v>
      </c>
      <c r="M670">
        <f t="shared" si="63"/>
        <v>1</v>
      </c>
      <c r="N670" t="b">
        <f t="shared" si="64"/>
        <v>1</v>
      </c>
      <c r="O670">
        <f t="shared" si="65"/>
        <v>0</v>
      </c>
    </row>
    <row r="671" spans="1:15">
      <c r="A671" t="s">
        <v>451</v>
      </c>
      <c r="B671" t="s">
        <v>452</v>
      </c>
      <c r="C671" t="s">
        <v>268</v>
      </c>
      <c r="D671" t="s">
        <v>271</v>
      </c>
      <c r="E671" s="2">
        <v>45139.424305555556</v>
      </c>
      <c r="F671" s="33">
        <f t="shared" si="60"/>
        <v>2023</v>
      </c>
      <c r="G671" s="33">
        <f t="shared" si="61"/>
        <v>8</v>
      </c>
      <c r="H671" t="s">
        <v>150</v>
      </c>
      <c r="I671" t="s">
        <v>453</v>
      </c>
      <c r="J671" t="s">
        <v>596</v>
      </c>
      <c r="K671">
        <v>1</v>
      </c>
      <c r="L671">
        <f t="shared" si="62"/>
        <v>0.5</v>
      </c>
      <c r="M671">
        <f t="shared" si="63"/>
        <v>1</v>
      </c>
      <c r="N671" t="b">
        <f t="shared" si="64"/>
        <v>1</v>
      </c>
      <c r="O671">
        <f t="shared" si="65"/>
        <v>0</v>
      </c>
    </row>
    <row r="672" spans="1:15">
      <c r="A672" t="s">
        <v>451</v>
      </c>
      <c r="B672" t="s">
        <v>452</v>
      </c>
      <c r="C672" t="s">
        <v>268</v>
      </c>
      <c r="D672" t="s">
        <v>271</v>
      </c>
      <c r="E672" s="2">
        <v>45170.413888888892</v>
      </c>
      <c r="F672" s="33">
        <f t="shared" si="60"/>
        <v>2023</v>
      </c>
      <c r="G672" s="33">
        <f t="shared" si="61"/>
        <v>9</v>
      </c>
      <c r="H672" t="s">
        <v>150</v>
      </c>
      <c r="I672" t="s">
        <v>453</v>
      </c>
      <c r="J672" t="s">
        <v>596</v>
      </c>
      <c r="K672">
        <v>1</v>
      </c>
      <c r="L672">
        <f t="shared" si="62"/>
        <v>0.5</v>
      </c>
      <c r="M672">
        <f t="shared" si="63"/>
        <v>1</v>
      </c>
      <c r="N672" t="b">
        <f t="shared" si="64"/>
        <v>1</v>
      </c>
      <c r="O672">
        <f t="shared" si="65"/>
        <v>0</v>
      </c>
    </row>
    <row r="673" spans="1:15">
      <c r="A673" t="s">
        <v>451</v>
      </c>
      <c r="B673" t="s">
        <v>452</v>
      </c>
      <c r="C673" t="s">
        <v>268</v>
      </c>
      <c r="D673" t="s">
        <v>271</v>
      </c>
      <c r="E673" s="2">
        <v>45203.44027777778</v>
      </c>
      <c r="F673" s="33">
        <f t="shared" si="60"/>
        <v>2023</v>
      </c>
      <c r="G673" s="33">
        <f t="shared" si="61"/>
        <v>10</v>
      </c>
      <c r="H673" t="s">
        <v>150</v>
      </c>
      <c r="I673" t="s">
        <v>453</v>
      </c>
      <c r="J673" t="s">
        <v>596</v>
      </c>
      <c r="K673">
        <v>1</v>
      </c>
      <c r="L673">
        <f t="shared" si="62"/>
        <v>0.5</v>
      </c>
      <c r="M673">
        <f t="shared" si="63"/>
        <v>1</v>
      </c>
      <c r="N673" t="b">
        <f t="shared" si="64"/>
        <v>1</v>
      </c>
      <c r="O673">
        <f t="shared" si="65"/>
        <v>0</v>
      </c>
    </row>
    <row r="674" spans="1:15">
      <c r="A674" t="s">
        <v>451</v>
      </c>
      <c r="B674" t="s">
        <v>452</v>
      </c>
      <c r="C674" t="s">
        <v>268</v>
      </c>
      <c r="D674" t="s">
        <v>271</v>
      </c>
      <c r="E674" s="2">
        <v>45233.408333333333</v>
      </c>
      <c r="F674" s="33">
        <f t="shared" si="60"/>
        <v>2023</v>
      </c>
      <c r="G674" s="33">
        <f t="shared" si="61"/>
        <v>11</v>
      </c>
      <c r="H674" t="s">
        <v>150</v>
      </c>
      <c r="I674" t="s">
        <v>453</v>
      </c>
      <c r="J674" t="s">
        <v>596</v>
      </c>
      <c r="K674">
        <v>1</v>
      </c>
      <c r="L674">
        <f t="shared" si="62"/>
        <v>0.5</v>
      </c>
      <c r="M674">
        <f t="shared" si="63"/>
        <v>1</v>
      </c>
      <c r="N674" t="b">
        <f t="shared" si="64"/>
        <v>1</v>
      </c>
      <c r="O674">
        <f t="shared" si="65"/>
        <v>0</v>
      </c>
    </row>
    <row r="675" spans="1:15">
      <c r="A675" t="s">
        <v>451</v>
      </c>
      <c r="B675" t="s">
        <v>452</v>
      </c>
      <c r="C675" t="s">
        <v>268</v>
      </c>
      <c r="D675" t="s">
        <v>271</v>
      </c>
      <c r="E675" s="2">
        <v>45261.421527777777</v>
      </c>
      <c r="F675" s="33">
        <f t="shared" si="60"/>
        <v>2023</v>
      </c>
      <c r="G675" s="33">
        <f t="shared" si="61"/>
        <v>12</v>
      </c>
      <c r="H675" t="s">
        <v>150</v>
      </c>
      <c r="I675" t="s">
        <v>453</v>
      </c>
      <c r="J675" t="s">
        <v>596</v>
      </c>
      <c r="K675">
        <v>1</v>
      </c>
      <c r="L675">
        <f t="shared" si="62"/>
        <v>0.5</v>
      </c>
      <c r="M675">
        <f t="shared" si="63"/>
        <v>1</v>
      </c>
      <c r="N675" t="b">
        <f t="shared" si="64"/>
        <v>1</v>
      </c>
      <c r="O675">
        <f t="shared" si="65"/>
        <v>0</v>
      </c>
    </row>
    <row r="676" spans="1:15">
      <c r="A676" t="s">
        <v>451</v>
      </c>
      <c r="B676" t="s">
        <v>452</v>
      </c>
      <c r="C676" t="s">
        <v>268</v>
      </c>
      <c r="D676" t="s">
        <v>271</v>
      </c>
      <c r="E676" s="2">
        <v>45294.477083333331</v>
      </c>
      <c r="F676" s="33">
        <f t="shared" si="60"/>
        <v>2024</v>
      </c>
      <c r="G676" s="33">
        <f t="shared" si="61"/>
        <v>1</v>
      </c>
      <c r="H676" t="s">
        <v>150</v>
      </c>
      <c r="I676" t="s">
        <v>453</v>
      </c>
      <c r="J676" t="s">
        <v>596</v>
      </c>
      <c r="K676">
        <v>1</v>
      </c>
      <c r="L676">
        <f t="shared" si="62"/>
        <v>0.5</v>
      </c>
      <c r="M676">
        <f t="shared" si="63"/>
        <v>1</v>
      </c>
      <c r="N676" t="b">
        <f t="shared" si="64"/>
        <v>1</v>
      </c>
      <c r="O676">
        <f t="shared" si="65"/>
        <v>0</v>
      </c>
    </row>
    <row r="677" spans="1:15">
      <c r="A677" t="s">
        <v>451</v>
      </c>
      <c r="B677" t="s">
        <v>452</v>
      </c>
      <c r="C677" t="s">
        <v>268</v>
      </c>
      <c r="D677" t="s">
        <v>271</v>
      </c>
      <c r="E677" s="2">
        <v>45324.401388888888</v>
      </c>
      <c r="F677" s="33">
        <f t="shared" si="60"/>
        <v>2024</v>
      </c>
      <c r="G677" s="33">
        <f t="shared" si="61"/>
        <v>2</v>
      </c>
      <c r="H677" t="s">
        <v>150</v>
      </c>
      <c r="I677" t="s">
        <v>453</v>
      </c>
      <c r="J677" t="s">
        <v>596</v>
      </c>
      <c r="K677">
        <v>1</v>
      </c>
      <c r="L677">
        <f t="shared" si="62"/>
        <v>0.5</v>
      </c>
      <c r="M677">
        <f t="shared" si="63"/>
        <v>1</v>
      </c>
      <c r="N677" t="b">
        <f t="shared" si="64"/>
        <v>1</v>
      </c>
      <c r="O677">
        <f t="shared" si="65"/>
        <v>0</v>
      </c>
    </row>
    <row r="678" spans="1:15">
      <c r="A678" t="s">
        <v>451</v>
      </c>
      <c r="B678" t="s">
        <v>452</v>
      </c>
      <c r="C678" t="s">
        <v>268</v>
      </c>
      <c r="D678" t="s">
        <v>271</v>
      </c>
      <c r="E678" s="2">
        <v>45352.370833333334</v>
      </c>
      <c r="F678" s="33">
        <f t="shared" si="60"/>
        <v>2024</v>
      </c>
      <c r="G678" s="33">
        <f t="shared" si="61"/>
        <v>3</v>
      </c>
      <c r="H678" t="s">
        <v>150</v>
      </c>
      <c r="I678" t="s">
        <v>453</v>
      </c>
      <c r="J678" t="s">
        <v>596</v>
      </c>
      <c r="K678">
        <v>1</v>
      </c>
      <c r="L678">
        <f t="shared" si="62"/>
        <v>0.5</v>
      </c>
      <c r="M678">
        <f t="shared" si="63"/>
        <v>1</v>
      </c>
      <c r="N678" t="b">
        <f t="shared" si="64"/>
        <v>1</v>
      </c>
      <c r="O678">
        <f t="shared" si="65"/>
        <v>0</v>
      </c>
    </row>
    <row r="679" spans="1:15">
      <c r="A679" t="s">
        <v>451</v>
      </c>
      <c r="B679" t="s">
        <v>452</v>
      </c>
      <c r="C679" t="s">
        <v>536</v>
      </c>
      <c r="D679" t="s">
        <v>537</v>
      </c>
      <c r="E679" s="2">
        <v>43713.443055555559</v>
      </c>
      <c r="F679" s="33">
        <f t="shared" si="60"/>
        <v>2019</v>
      </c>
      <c r="G679" s="33">
        <f t="shared" si="61"/>
        <v>9</v>
      </c>
      <c r="H679" t="s">
        <v>150</v>
      </c>
      <c r="I679" t="s">
        <v>453</v>
      </c>
      <c r="J679" t="s">
        <v>596</v>
      </c>
      <c r="K679">
        <v>1</v>
      </c>
      <c r="L679">
        <f t="shared" si="62"/>
        <v>0.5</v>
      </c>
      <c r="M679">
        <f t="shared" si="63"/>
        <v>1</v>
      </c>
      <c r="N679" t="b">
        <f t="shared" si="64"/>
        <v>1</v>
      </c>
      <c r="O679">
        <f t="shared" si="65"/>
        <v>0</v>
      </c>
    </row>
    <row r="680" spans="1:15">
      <c r="A680" t="s">
        <v>451</v>
      </c>
      <c r="B680" t="s">
        <v>452</v>
      </c>
      <c r="C680" t="s">
        <v>545</v>
      </c>
      <c r="D680" t="s">
        <v>546</v>
      </c>
      <c r="E680" s="2">
        <v>43718.481249999997</v>
      </c>
      <c r="F680" s="33">
        <f t="shared" si="60"/>
        <v>2019</v>
      </c>
      <c r="G680" s="33">
        <f t="shared" si="61"/>
        <v>9</v>
      </c>
      <c r="H680" t="s">
        <v>150</v>
      </c>
      <c r="I680" t="s">
        <v>453</v>
      </c>
      <c r="J680" t="s">
        <v>596</v>
      </c>
      <c r="K680">
        <v>1</v>
      </c>
      <c r="L680">
        <f t="shared" si="62"/>
        <v>0.5</v>
      </c>
      <c r="M680">
        <f t="shared" si="63"/>
        <v>1</v>
      </c>
      <c r="N680" t="b">
        <f t="shared" si="64"/>
        <v>1</v>
      </c>
      <c r="O680">
        <f t="shared" si="65"/>
        <v>0</v>
      </c>
    </row>
    <row r="681" spans="1:15">
      <c r="A681" t="s">
        <v>451</v>
      </c>
      <c r="B681" t="s">
        <v>452</v>
      </c>
      <c r="C681" t="s">
        <v>299</v>
      </c>
      <c r="D681" t="s">
        <v>300</v>
      </c>
      <c r="E681" s="2">
        <v>43711.487500000003</v>
      </c>
      <c r="F681" s="33">
        <f t="shared" si="60"/>
        <v>2019</v>
      </c>
      <c r="G681" s="33">
        <f t="shared" si="61"/>
        <v>9</v>
      </c>
      <c r="H681" t="s">
        <v>150</v>
      </c>
      <c r="I681" t="s">
        <v>453</v>
      </c>
      <c r="J681" t="s">
        <v>624</v>
      </c>
      <c r="K681">
        <v>5.4</v>
      </c>
      <c r="L681">
        <f t="shared" si="62"/>
        <v>5.4</v>
      </c>
      <c r="M681">
        <f t="shared" si="63"/>
        <v>0</v>
      </c>
      <c r="N681" t="b">
        <f t="shared" si="64"/>
        <v>0</v>
      </c>
      <c r="O681">
        <f t="shared" si="65"/>
        <v>0</v>
      </c>
    </row>
    <row r="682" spans="1:15">
      <c r="A682" t="s">
        <v>451</v>
      </c>
      <c r="B682" t="s">
        <v>452</v>
      </c>
      <c r="C682" t="s">
        <v>520</v>
      </c>
      <c r="D682" t="s">
        <v>521</v>
      </c>
      <c r="E682" s="2">
        <v>43725.625694444447</v>
      </c>
      <c r="F682" s="33">
        <f t="shared" si="60"/>
        <v>2019</v>
      </c>
      <c r="G682" s="33">
        <f t="shared" si="61"/>
        <v>9</v>
      </c>
      <c r="H682" t="s">
        <v>150</v>
      </c>
      <c r="I682" t="s">
        <v>453</v>
      </c>
      <c r="J682" t="s">
        <v>596</v>
      </c>
      <c r="K682">
        <v>1</v>
      </c>
      <c r="L682">
        <f t="shared" si="62"/>
        <v>0.5</v>
      </c>
      <c r="M682">
        <f t="shared" si="63"/>
        <v>1</v>
      </c>
      <c r="N682" t="b">
        <f t="shared" si="64"/>
        <v>1</v>
      </c>
      <c r="O682">
        <f t="shared" si="65"/>
        <v>0</v>
      </c>
    </row>
    <row r="683" spans="1:15">
      <c r="A683" t="s">
        <v>451</v>
      </c>
      <c r="B683" t="s">
        <v>452</v>
      </c>
      <c r="C683" t="s">
        <v>263</v>
      </c>
      <c r="D683" t="s">
        <v>264</v>
      </c>
      <c r="E683" s="2">
        <v>43244.663194444445</v>
      </c>
      <c r="F683" s="33">
        <f t="shared" si="60"/>
        <v>2018</v>
      </c>
      <c r="G683" s="33">
        <f t="shared" si="61"/>
        <v>5</v>
      </c>
      <c r="H683" t="s">
        <v>150</v>
      </c>
      <c r="I683" t="s">
        <v>453</v>
      </c>
      <c r="J683" t="s">
        <v>596</v>
      </c>
      <c r="K683">
        <v>1</v>
      </c>
      <c r="L683">
        <f t="shared" si="62"/>
        <v>0.5</v>
      </c>
      <c r="M683">
        <f t="shared" si="63"/>
        <v>1</v>
      </c>
      <c r="N683" t="b">
        <f t="shared" si="64"/>
        <v>1</v>
      </c>
      <c r="O683">
        <f t="shared" si="65"/>
        <v>0</v>
      </c>
    </row>
    <row r="684" spans="1:15">
      <c r="A684" t="s">
        <v>451</v>
      </c>
      <c r="B684" t="s">
        <v>452</v>
      </c>
      <c r="C684" t="s">
        <v>263</v>
      </c>
      <c r="D684" t="s">
        <v>264</v>
      </c>
      <c r="E684" s="2">
        <v>43264.630555555559</v>
      </c>
      <c r="F684" s="33">
        <f t="shared" si="60"/>
        <v>2018</v>
      </c>
      <c r="G684" s="33">
        <f t="shared" si="61"/>
        <v>6</v>
      </c>
      <c r="H684" t="s">
        <v>150</v>
      </c>
      <c r="I684" t="s">
        <v>453</v>
      </c>
      <c r="J684" t="s">
        <v>596</v>
      </c>
      <c r="K684">
        <v>1</v>
      </c>
      <c r="L684">
        <f t="shared" si="62"/>
        <v>0.5</v>
      </c>
      <c r="M684">
        <f t="shared" si="63"/>
        <v>1</v>
      </c>
      <c r="N684" t="b">
        <f t="shared" si="64"/>
        <v>1</v>
      </c>
      <c r="O684">
        <f t="shared" si="65"/>
        <v>0</v>
      </c>
    </row>
    <row r="685" spans="1:15">
      <c r="A685" t="s">
        <v>451</v>
      </c>
      <c r="B685" t="s">
        <v>452</v>
      </c>
      <c r="C685" t="s">
        <v>263</v>
      </c>
      <c r="D685" t="s">
        <v>264</v>
      </c>
      <c r="E685" s="2">
        <v>43286.581944444442</v>
      </c>
      <c r="F685" s="33">
        <f t="shared" si="60"/>
        <v>2018</v>
      </c>
      <c r="G685" s="33">
        <f t="shared" si="61"/>
        <v>7</v>
      </c>
      <c r="H685" t="s">
        <v>150</v>
      </c>
      <c r="I685" t="s">
        <v>453</v>
      </c>
      <c r="J685" t="s">
        <v>596</v>
      </c>
      <c r="K685">
        <v>1</v>
      </c>
      <c r="L685">
        <f t="shared" si="62"/>
        <v>0.5</v>
      </c>
      <c r="M685">
        <f t="shared" si="63"/>
        <v>1</v>
      </c>
      <c r="N685" t="b">
        <f t="shared" si="64"/>
        <v>1</v>
      </c>
      <c r="O685">
        <f t="shared" si="65"/>
        <v>0</v>
      </c>
    </row>
    <row r="686" spans="1:15">
      <c r="A686" t="s">
        <v>451</v>
      </c>
      <c r="B686" t="s">
        <v>452</v>
      </c>
      <c r="C686" t="s">
        <v>263</v>
      </c>
      <c r="D686" t="s">
        <v>264</v>
      </c>
      <c r="E686" s="2">
        <v>43313.65902777778</v>
      </c>
      <c r="F686" s="33">
        <f t="shared" si="60"/>
        <v>2018</v>
      </c>
      <c r="G686" s="33">
        <f t="shared" si="61"/>
        <v>8</v>
      </c>
      <c r="H686" t="s">
        <v>150</v>
      </c>
      <c r="I686" t="s">
        <v>453</v>
      </c>
      <c r="J686" t="s">
        <v>596</v>
      </c>
      <c r="K686">
        <v>1</v>
      </c>
      <c r="L686">
        <f t="shared" si="62"/>
        <v>0.5</v>
      </c>
      <c r="M686">
        <f t="shared" si="63"/>
        <v>1</v>
      </c>
      <c r="N686" t="b">
        <f t="shared" si="64"/>
        <v>1</v>
      </c>
      <c r="O686">
        <f t="shared" si="65"/>
        <v>0</v>
      </c>
    </row>
    <row r="687" spans="1:15">
      <c r="A687" t="s">
        <v>451</v>
      </c>
      <c r="B687" t="s">
        <v>452</v>
      </c>
      <c r="C687" t="s">
        <v>263</v>
      </c>
      <c r="D687" t="s">
        <v>264</v>
      </c>
      <c r="E687" s="2">
        <v>43355.602777777778</v>
      </c>
      <c r="F687" s="33">
        <f t="shared" si="60"/>
        <v>2018</v>
      </c>
      <c r="G687" s="33">
        <f t="shared" si="61"/>
        <v>9</v>
      </c>
      <c r="H687" t="s">
        <v>150</v>
      </c>
      <c r="I687" t="s">
        <v>453</v>
      </c>
      <c r="J687" t="s">
        <v>596</v>
      </c>
      <c r="K687">
        <v>1</v>
      </c>
      <c r="L687">
        <f t="shared" si="62"/>
        <v>0.5</v>
      </c>
      <c r="M687">
        <f t="shared" si="63"/>
        <v>1</v>
      </c>
      <c r="N687" t="b">
        <f t="shared" si="64"/>
        <v>1</v>
      </c>
      <c r="O687">
        <f t="shared" si="65"/>
        <v>0</v>
      </c>
    </row>
    <row r="688" spans="1:15">
      <c r="A688" t="s">
        <v>451</v>
      </c>
      <c r="B688" t="s">
        <v>452</v>
      </c>
      <c r="C688" t="s">
        <v>263</v>
      </c>
      <c r="D688" t="s">
        <v>264</v>
      </c>
      <c r="E688" s="2">
        <v>43389.625694444447</v>
      </c>
      <c r="F688" s="33">
        <f t="shared" si="60"/>
        <v>2018</v>
      </c>
      <c r="G688" s="33">
        <f t="shared" si="61"/>
        <v>10</v>
      </c>
      <c r="H688" t="s">
        <v>150</v>
      </c>
      <c r="I688" t="s">
        <v>453</v>
      </c>
      <c r="J688" t="s">
        <v>596</v>
      </c>
      <c r="K688">
        <v>1</v>
      </c>
      <c r="L688">
        <f t="shared" si="62"/>
        <v>0.5</v>
      </c>
      <c r="M688">
        <f t="shared" si="63"/>
        <v>1</v>
      </c>
      <c r="N688" t="b">
        <f t="shared" si="64"/>
        <v>1</v>
      </c>
      <c r="O688">
        <f t="shared" si="65"/>
        <v>0</v>
      </c>
    </row>
    <row r="689" spans="1:15">
      <c r="A689" t="s">
        <v>451</v>
      </c>
      <c r="B689" t="s">
        <v>452</v>
      </c>
      <c r="C689" t="s">
        <v>263</v>
      </c>
      <c r="D689" t="s">
        <v>264</v>
      </c>
      <c r="E689" s="2">
        <v>43405.40625</v>
      </c>
      <c r="F689" s="33">
        <f t="shared" si="60"/>
        <v>2018</v>
      </c>
      <c r="G689" s="33">
        <f t="shared" si="61"/>
        <v>11</v>
      </c>
      <c r="H689" t="s">
        <v>150</v>
      </c>
      <c r="I689" t="s">
        <v>453</v>
      </c>
      <c r="J689" t="s">
        <v>624</v>
      </c>
      <c r="K689">
        <v>11</v>
      </c>
      <c r="L689">
        <f t="shared" si="62"/>
        <v>11</v>
      </c>
      <c r="M689">
        <f t="shared" si="63"/>
        <v>0</v>
      </c>
      <c r="N689" t="b">
        <f t="shared" si="64"/>
        <v>0</v>
      </c>
      <c r="O689">
        <f t="shared" si="65"/>
        <v>0</v>
      </c>
    </row>
    <row r="690" spans="1:15">
      <c r="A690" t="s">
        <v>451</v>
      </c>
      <c r="B690" t="s">
        <v>452</v>
      </c>
      <c r="C690" t="s">
        <v>263</v>
      </c>
      <c r="D690" t="s">
        <v>264</v>
      </c>
      <c r="E690" s="2">
        <v>43445.512499999997</v>
      </c>
      <c r="F690" s="33">
        <f t="shared" si="60"/>
        <v>2018</v>
      </c>
      <c r="G690" s="33">
        <f t="shared" si="61"/>
        <v>12</v>
      </c>
      <c r="H690" t="s">
        <v>150</v>
      </c>
      <c r="I690" t="s">
        <v>453</v>
      </c>
      <c r="J690" t="s">
        <v>596</v>
      </c>
      <c r="K690">
        <v>1</v>
      </c>
      <c r="L690">
        <f t="shared" si="62"/>
        <v>0.5</v>
      </c>
      <c r="M690">
        <f t="shared" si="63"/>
        <v>1</v>
      </c>
      <c r="N690" t="b">
        <f t="shared" si="64"/>
        <v>1</v>
      </c>
      <c r="O690">
        <f t="shared" si="65"/>
        <v>0</v>
      </c>
    </row>
    <row r="691" spans="1:15">
      <c r="A691" t="s">
        <v>451</v>
      </c>
      <c r="B691" t="s">
        <v>452</v>
      </c>
      <c r="C691" t="s">
        <v>263</v>
      </c>
      <c r="D691" t="s">
        <v>264</v>
      </c>
      <c r="E691" s="2">
        <v>43472.454861111109</v>
      </c>
      <c r="F691" s="33">
        <f t="shared" si="60"/>
        <v>2019</v>
      </c>
      <c r="G691" s="33">
        <f t="shared" si="61"/>
        <v>1</v>
      </c>
      <c r="H691" t="s">
        <v>150</v>
      </c>
      <c r="I691" t="s">
        <v>453</v>
      </c>
      <c r="J691" t="s">
        <v>624</v>
      </c>
      <c r="K691">
        <v>4.5</v>
      </c>
      <c r="L691">
        <f t="shared" si="62"/>
        <v>4.5</v>
      </c>
      <c r="M691">
        <f t="shared" si="63"/>
        <v>0</v>
      </c>
      <c r="N691" t="b">
        <f t="shared" si="64"/>
        <v>0</v>
      </c>
      <c r="O691">
        <f t="shared" si="65"/>
        <v>0</v>
      </c>
    </row>
    <row r="692" spans="1:15">
      <c r="A692" t="s">
        <v>451</v>
      </c>
      <c r="B692" t="s">
        <v>452</v>
      </c>
      <c r="C692" t="s">
        <v>263</v>
      </c>
      <c r="D692" t="s">
        <v>264</v>
      </c>
      <c r="E692" s="2">
        <v>43756.658333333333</v>
      </c>
      <c r="F692" s="33">
        <f t="shared" si="60"/>
        <v>2019</v>
      </c>
      <c r="G692" s="33">
        <f t="shared" si="61"/>
        <v>10</v>
      </c>
      <c r="H692" t="s">
        <v>150</v>
      </c>
      <c r="I692" t="s">
        <v>453</v>
      </c>
      <c r="J692" t="s">
        <v>596</v>
      </c>
      <c r="K692">
        <v>1</v>
      </c>
      <c r="L692">
        <f t="shared" si="62"/>
        <v>0.5</v>
      </c>
      <c r="M692">
        <f t="shared" si="63"/>
        <v>1</v>
      </c>
      <c r="N692" t="b">
        <f t="shared" si="64"/>
        <v>1</v>
      </c>
      <c r="O692">
        <f t="shared" si="65"/>
        <v>0</v>
      </c>
    </row>
    <row r="693" spans="1:15">
      <c r="A693" t="s">
        <v>451</v>
      </c>
      <c r="B693" t="s">
        <v>452</v>
      </c>
      <c r="C693" t="s">
        <v>263</v>
      </c>
      <c r="D693" t="s">
        <v>264</v>
      </c>
      <c r="E693" s="2">
        <v>43762.620138888888</v>
      </c>
      <c r="F693" s="33">
        <f t="shared" si="60"/>
        <v>2019</v>
      </c>
      <c r="G693" s="33">
        <f t="shared" si="61"/>
        <v>10</v>
      </c>
      <c r="H693" t="s">
        <v>150</v>
      </c>
      <c r="I693" t="s">
        <v>453</v>
      </c>
      <c r="J693" t="s">
        <v>624</v>
      </c>
      <c r="K693">
        <v>3</v>
      </c>
      <c r="L693">
        <f t="shared" si="62"/>
        <v>3</v>
      </c>
      <c r="M693">
        <f t="shared" si="63"/>
        <v>0</v>
      </c>
      <c r="N693" t="b">
        <f t="shared" si="64"/>
        <v>0</v>
      </c>
      <c r="O693">
        <f t="shared" si="65"/>
        <v>0</v>
      </c>
    </row>
    <row r="694" spans="1:15">
      <c r="A694" t="s">
        <v>451</v>
      </c>
      <c r="B694" t="s">
        <v>452</v>
      </c>
      <c r="C694" t="s">
        <v>263</v>
      </c>
      <c r="D694" t="s">
        <v>264</v>
      </c>
      <c r="E694" s="2">
        <v>43791.537499999999</v>
      </c>
      <c r="F694" s="33">
        <f t="shared" si="60"/>
        <v>2019</v>
      </c>
      <c r="G694" s="33">
        <f t="shared" si="61"/>
        <v>11</v>
      </c>
      <c r="H694" t="s">
        <v>150</v>
      </c>
      <c r="I694" t="s">
        <v>453</v>
      </c>
      <c r="J694" t="s">
        <v>596</v>
      </c>
      <c r="K694">
        <v>1</v>
      </c>
      <c r="L694">
        <f t="shared" si="62"/>
        <v>0.5</v>
      </c>
      <c r="M694">
        <f t="shared" si="63"/>
        <v>1</v>
      </c>
      <c r="N694" t="b">
        <f t="shared" si="64"/>
        <v>1</v>
      </c>
      <c r="O694">
        <f t="shared" si="65"/>
        <v>0</v>
      </c>
    </row>
    <row r="695" spans="1:15">
      <c r="A695" t="s">
        <v>451</v>
      </c>
      <c r="B695" t="s">
        <v>452</v>
      </c>
      <c r="C695" t="s">
        <v>263</v>
      </c>
      <c r="D695" t="s">
        <v>264</v>
      </c>
      <c r="E695" s="2">
        <v>43836.419444444444</v>
      </c>
      <c r="F695" s="33">
        <f t="shared" si="60"/>
        <v>2020</v>
      </c>
      <c r="G695" s="33">
        <f t="shared" si="61"/>
        <v>1</v>
      </c>
      <c r="H695" t="s">
        <v>150</v>
      </c>
      <c r="I695" t="s">
        <v>453</v>
      </c>
      <c r="J695" t="s">
        <v>624</v>
      </c>
      <c r="K695">
        <v>2.9</v>
      </c>
      <c r="L695">
        <f t="shared" si="62"/>
        <v>2.9</v>
      </c>
      <c r="M695">
        <f t="shared" si="63"/>
        <v>0</v>
      </c>
      <c r="N695" t="b">
        <f t="shared" si="64"/>
        <v>0</v>
      </c>
      <c r="O695">
        <f t="shared" si="65"/>
        <v>0</v>
      </c>
    </row>
    <row r="696" spans="1:15">
      <c r="A696" t="s">
        <v>451</v>
      </c>
      <c r="B696" t="s">
        <v>452</v>
      </c>
      <c r="C696" t="s">
        <v>263</v>
      </c>
      <c r="D696" t="s">
        <v>264</v>
      </c>
      <c r="E696" s="2">
        <v>44658.676388888889</v>
      </c>
      <c r="F696" s="33">
        <f t="shared" si="60"/>
        <v>2022</v>
      </c>
      <c r="G696" s="33">
        <f t="shared" si="61"/>
        <v>4</v>
      </c>
      <c r="H696" t="s">
        <v>150</v>
      </c>
      <c r="I696" t="s">
        <v>453</v>
      </c>
      <c r="J696" t="s">
        <v>624</v>
      </c>
      <c r="K696">
        <v>3.7</v>
      </c>
      <c r="L696">
        <f t="shared" si="62"/>
        <v>3.7</v>
      </c>
      <c r="M696">
        <f t="shared" si="63"/>
        <v>0</v>
      </c>
      <c r="N696" t="b">
        <f t="shared" si="64"/>
        <v>0</v>
      </c>
      <c r="O696">
        <f t="shared" si="65"/>
        <v>0</v>
      </c>
    </row>
    <row r="697" spans="1:15">
      <c r="A697" t="s">
        <v>451</v>
      </c>
      <c r="B697" t="s">
        <v>452</v>
      </c>
      <c r="C697" t="s">
        <v>263</v>
      </c>
      <c r="D697" t="s">
        <v>264</v>
      </c>
      <c r="E697" s="2">
        <v>44686.637499999997</v>
      </c>
      <c r="F697" s="33">
        <f t="shared" si="60"/>
        <v>2022</v>
      </c>
      <c r="G697" s="33">
        <f t="shared" si="61"/>
        <v>5</v>
      </c>
      <c r="H697" t="s">
        <v>150</v>
      </c>
      <c r="I697" t="s">
        <v>453</v>
      </c>
      <c r="J697" t="s">
        <v>624</v>
      </c>
      <c r="K697">
        <v>4.5</v>
      </c>
      <c r="L697">
        <f t="shared" si="62"/>
        <v>4.5</v>
      </c>
      <c r="M697">
        <f t="shared" si="63"/>
        <v>0</v>
      </c>
      <c r="N697" t="b">
        <f t="shared" si="64"/>
        <v>0</v>
      </c>
      <c r="O697">
        <f t="shared" si="65"/>
        <v>0</v>
      </c>
    </row>
    <row r="698" spans="1:15">
      <c r="A698" t="s">
        <v>451</v>
      </c>
      <c r="B698" t="s">
        <v>452</v>
      </c>
      <c r="C698" t="s">
        <v>263</v>
      </c>
      <c r="D698" t="s">
        <v>264</v>
      </c>
      <c r="E698" s="2">
        <v>44720.45208333333</v>
      </c>
      <c r="F698" s="33">
        <f t="shared" si="60"/>
        <v>2022</v>
      </c>
      <c r="G698" s="33">
        <f t="shared" si="61"/>
        <v>6</v>
      </c>
      <c r="H698" t="s">
        <v>150</v>
      </c>
      <c r="I698" t="s">
        <v>453</v>
      </c>
      <c r="J698" t="s">
        <v>596</v>
      </c>
      <c r="K698">
        <v>1</v>
      </c>
      <c r="L698">
        <f t="shared" si="62"/>
        <v>0.5</v>
      </c>
      <c r="M698">
        <f t="shared" si="63"/>
        <v>1</v>
      </c>
      <c r="N698" t="b">
        <f t="shared" si="64"/>
        <v>1</v>
      </c>
      <c r="O698">
        <f t="shared" si="65"/>
        <v>0</v>
      </c>
    </row>
    <row r="699" spans="1:15">
      <c r="A699" t="s">
        <v>451</v>
      </c>
      <c r="B699" t="s">
        <v>452</v>
      </c>
      <c r="C699" t="s">
        <v>263</v>
      </c>
      <c r="D699" t="s">
        <v>264</v>
      </c>
      <c r="E699" s="2">
        <v>44764.501388888886</v>
      </c>
      <c r="F699" s="33">
        <f t="shared" si="60"/>
        <v>2022</v>
      </c>
      <c r="G699" s="33">
        <f t="shared" si="61"/>
        <v>7</v>
      </c>
      <c r="H699" t="s">
        <v>150</v>
      </c>
      <c r="I699" t="s">
        <v>453</v>
      </c>
      <c r="J699" t="s">
        <v>596</v>
      </c>
      <c r="K699">
        <v>1</v>
      </c>
      <c r="L699">
        <f t="shared" si="62"/>
        <v>0.5</v>
      </c>
      <c r="M699">
        <f t="shared" si="63"/>
        <v>1</v>
      </c>
      <c r="N699" t="b">
        <f t="shared" si="64"/>
        <v>1</v>
      </c>
      <c r="O699">
        <f t="shared" si="65"/>
        <v>0</v>
      </c>
    </row>
    <row r="700" spans="1:15">
      <c r="A700" t="s">
        <v>451</v>
      </c>
      <c r="B700" t="s">
        <v>452</v>
      </c>
      <c r="C700" t="s">
        <v>263</v>
      </c>
      <c r="D700" t="s">
        <v>264</v>
      </c>
      <c r="E700" s="2">
        <v>44783.472916666666</v>
      </c>
      <c r="F700" s="33">
        <f t="shared" si="60"/>
        <v>2022</v>
      </c>
      <c r="G700" s="33">
        <f t="shared" si="61"/>
        <v>8</v>
      </c>
      <c r="H700" t="s">
        <v>150</v>
      </c>
      <c r="I700" t="s">
        <v>453</v>
      </c>
      <c r="J700" t="s">
        <v>596</v>
      </c>
      <c r="K700">
        <v>1</v>
      </c>
      <c r="L700">
        <f t="shared" si="62"/>
        <v>0.5</v>
      </c>
      <c r="M700">
        <f t="shared" si="63"/>
        <v>1</v>
      </c>
      <c r="N700" t="b">
        <f t="shared" si="64"/>
        <v>1</v>
      </c>
      <c r="O700">
        <f t="shared" si="65"/>
        <v>0</v>
      </c>
    </row>
    <row r="701" spans="1:15">
      <c r="A701" t="s">
        <v>451</v>
      </c>
      <c r="B701" t="s">
        <v>452</v>
      </c>
      <c r="C701" t="s">
        <v>263</v>
      </c>
      <c r="D701" t="s">
        <v>264</v>
      </c>
      <c r="E701" s="2">
        <v>44809.46597222222</v>
      </c>
      <c r="F701" s="33">
        <f t="shared" si="60"/>
        <v>2022</v>
      </c>
      <c r="G701" s="33">
        <f t="shared" si="61"/>
        <v>9</v>
      </c>
      <c r="H701" t="s">
        <v>150</v>
      </c>
      <c r="I701" t="s">
        <v>453</v>
      </c>
      <c r="J701" t="s">
        <v>624</v>
      </c>
      <c r="K701">
        <v>10</v>
      </c>
      <c r="L701">
        <f t="shared" si="62"/>
        <v>10</v>
      </c>
      <c r="M701">
        <f t="shared" si="63"/>
        <v>0</v>
      </c>
      <c r="N701" t="b">
        <f t="shared" si="64"/>
        <v>0</v>
      </c>
      <c r="O701">
        <f t="shared" si="65"/>
        <v>0</v>
      </c>
    </row>
    <row r="702" spans="1:15">
      <c r="A702" t="s">
        <v>451</v>
      </c>
      <c r="B702" t="s">
        <v>452</v>
      </c>
      <c r="C702" t="s">
        <v>263</v>
      </c>
      <c r="D702" t="s">
        <v>264</v>
      </c>
      <c r="E702" s="2">
        <v>44840.498611111114</v>
      </c>
      <c r="F702" s="33">
        <f t="shared" si="60"/>
        <v>2022</v>
      </c>
      <c r="G702" s="33">
        <f t="shared" si="61"/>
        <v>10</v>
      </c>
      <c r="H702" t="s">
        <v>150</v>
      </c>
      <c r="I702" t="s">
        <v>453</v>
      </c>
      <c r="J702" t="s">
        <v>596</v>
      </c>
      <c r="K702">
        <v>1</v>
      </c>
      <c r="L702">
        <f t="shared" si="62"/>
        <v>0.5</v>
      </c>
      <c r="M702">
        <f t="shared" si="63"/>
        <v>1</v>
      </c>
      <c r="N702" t="b">
        <f t="shared" si="64"/>
        <v>1</v>
      </c>
      <c r="O702">
        <f t="shared" si="65"/>
        <v>0</v>
      </c>
    </row>
    <row r="703" spans="1:15">
      <c r="A703" t="s">
        <v>451</v>
      </c>
      <c r="B703" t="s">
        <v>452</v>
      </c>
      <c r="C703" t="s">
        <v>263</v>
      </c>
      <c r="D703" t="s">
        <v>264</v>
      </c>
      <c r="E703" s="2">
        <v>44866.493750000001</v>
      </c>
      <c r="F703" s="33">
        <f t="shared" si="60"/>
        <v>2022</v>
      </c>
      <c r="G703" s="33">
        <f t="shared" si="61"/>
        <v>11</v>
      </c>
      <c r="H703" t="s">
        <v>150</v>
      </c>
      <c r="I703" t="s">
        <v>453</v>
      </c>
      <c r="J703" t="s">
        <v>596</v>
      </c>
      <c r="K703">
        <v>1</v>
      </c>
      <c r="L703">
        <f t="shared" si="62"/>
        <v>0.5</v>
      </c>
      <c r="M703">
        <f t="shared" si="63"/>
        <v>1</v>
      </c>
      <c r="N703" t="b">
        <f t="shared" si="64"/>
        <v>1</v>
      </c>
      <c r="O703">
        <f t="shared" si="65"/>
        <v>0</v>
      </c>
    </row>
    <row r="704" spans="1:15">
      <c r="A704" t="s">
        <v>451</v>
      </c>
      <c r="B704" t="s">
        <v>452</v>
      </c>
      <c r="C704" t="s">
        <v>263</v>
      </c>
      <c r="D704" t="s">
        <v>264</v>
      </c>
      <c r="E704" s="2">
        <v>44901.430555555555</v>
      </c>
      <c r="F704" s="33">
        <f t="shared" si="60"/>
        <v>2022</v>
      </c>
      <c r="G704" s="33">
        <f t="shared" si="61"/>
        <v>12</v>
      </c>
      <c r="H704" t="s">
        <v>150</v>
      </c>
      <c r="I704" t="s">
        <v>453</v>
      </c>
      <c r="J704" t="s">
        <v>596</v>
      </c>
      <c r="K704">
        <v>1</v>
      </c>
      <c r="L704">
        <f t="shared" si="62"/>
        <v>0.5</v>
      </c>
      <c r="M704">
        <f t="shared" si="63"/>
        <v>1</v>
      </c>
      <c r="N704" t="b">
        <f t="shared" si="64"/>
        <v>1</v>
      </c>
      <c r="O704">
        <f t="shared" si="65"/>
        <v>0</v>
      </c>
    </row>
    <row r="705" spans="1:15">
      <c r="A705" t="s">
        <v>451</v>
      </c>
      <c r="B705" t="s">
        <v>452</v>
      </c>
      <c r="C705" t="s">
        <v>263</v>
      </c>
      <c r="D705" t="s">
        <v>264</v>
      </c>
      <c r="E705" s="2">
        <v>44935.566666666666</v>
      </c>
      <c r="F705" s="33">
        <f t="shared" si="60"/>
        <v>2023</v>
      </c>
      <c r="G705" s="33">
        <f t="shared" si="61"/>
        <v>1</v>
      </c>
      <c r="H705" t="s">
        <v>150</v>
      </c>
      <c r="I705" t="s">
        <v>453</v>
      </c>
      <c r="J705" t="s">
        <v>596</v>
      </c>
      <c r="K705">
        <v>1</v>
      </c>
      <c r="L705">
        <f t="shared" si="62"/>
        <v>0.5</v>
      </c>
      <c r="M705">
        <f t="shared" si="63"/>
        <v>1</v>
      </c>
      <c r="N705" t="b">
        <f t="shared" si="64"/>
        <v>1</v>
      </c>
      <c r="O705">
        <f t="shared" si="65"/>
        <v>0</v>
      </c>
    </row>
    <row r="706" spans="1:15">
      <c r="A706" t="s">
        <v>451</v>
      </c>
      <c r="B706" t="s">
        <v>452</v>
      </c>
      <c r="C706" t="s">
        <v>263</v>
      </c>
      <c r="D706" t="s">
        <v>264</v>
      </c>
      <c r="E706" s="2">
        <v>44979.488888888889</v>
      </c>
      <c r="F706" s="33">
        <f t="shared" ref="F706:F769" si="66">YEAR(E706)</f>
        <v>2023</v>
      </c>
      <c r="G706" s="33">
        <f t="shared" ref="G706:G769" si="67">MONTH(E706)</f>
        <v>2</v>
      </c>
      <c r="H706" t="s">
        <v>150</v>
      </c>
      <c r="I706" t="s">
        <v>453</v>
      </c>
      <c r="J706" t="s">
        <v>596</v>
      </c>
      <c r="K706">
        <v>1</v>
      </c>
      <c r="L706">
        <f t="shared" ref="L706:L769" si="68">IF(J706="&lt;",K706/2,K706)</f>
        <v>0.5</v>
      </c>
      <c r="M706">
        <f t="shared" ref="M706:M769" si="69">IF(J706="&lt;",1,0)</f>
        <v>1</v>
      </c>
      <c r="N706" t="b">
        <f t="shared" ref="N706:N769" si="70">IF(J706="&lt;",TRUE,FALSE)</f>
        <v>1</v>
      </c>
      <c r="O706">
        <f t="shared" si="65"/>
        <v>0</v>
      </c>
    </row>
    <row r="707" spans="1:15">
      <c r="A707" t="s">
        <v>451</v>
      </c>
      <c r="B707" t="s">
        <v>452</v>
      </c>
      <c r="C707" t="s">
        <v>263</v>
      </c>
      <c r="D707" t="s">
        <v>264</v>
      </c>
      <c r="E707" s="2">
        <v>44994.429166666669</v>
      </c>
      <c r="F707" s="33">
        <f t="shared" si="66"/>
        <v>2023</v>
      </c>
      <c r="G707" s="33">
        <f t="shared" si="67"/>
        <v>3</v>
      </c>
      <c r="H707" t="s">
        <v>150</v>
      </c>
      <c r="I707" t="s">
        <v>453</v>
      </c>
      <c r="J707" t="s">
        <v>624</v>
      </c>
      <c r="K707">
        <v>3.1</v>
      </c>
      <c r="L707">
        <f t="shared" si="68"/>
        <v>3.1</v>
      </c>
      <c r="M707">
        <f t="shared" si="69"/>
        <v>0</v>
      </c>
      <c r="N707" t="b">
        <f t="shared" si="70"/>
        <v>0</v>
      </c>
      <c r="O707">
        <f t="shared" ref="O707:O770" si="71">IF(K707&gt;=57,1,0)</f>
        <v>0</v>
      </c>
    </row>
    <row r="708" spans="1:15">
      <c r="A708" t="s">
        <v>451</v>
      </c>
      <c r="B708" t="s">
        <v>452</v>
      </c>
      <c r="C708" t="s">
        <v>263</v>
      </c>
      <c r="D708" t="s">
        <v>264</v>
      </c>
      <c r="E708" s="2">
        <v>45124.518750000003</v>
      </c>
      <c r="F708" s="33">
        <f t="shared" si="66"/>
        <v>2023</v>
      </c>
      <c r="G708" s="33">
        <f t="shared" si="67"/>
        <v>7</v>
      </c>
      <c r="H708" t="s">
        <v>150</v>
      </c>
      <c r="I708" t="s">
        <v>453</v>
      </c>
      <c r="J708" t="s">
        <v>596</v>
      </c>
      <c r="K708">
        <v>1</v>
      </c>
      <c r="L708">
        <f t="shared" si="68"/>
        <v>0.5</v>
      </c>
      <c r="M708">
        <f t="shared" si="69"/>
        <v>1</v>
      </c>
      <c r="N708" t="b">
        <f t="shared" si="70"/>
        <v>1</v>
      </c>
      <c r="O708">
        <f t="shared" si="71"/>
        <v>0</v>
      </c>
    </row>
    <row r="709" spans="1:15">
      <c r="A709" t="s">
        <v>451</v>
      </c>
      <c r="B709" t="s">
        <v>452</v>
      </c>
      <c r="C709" t="s">
        <v>263</v>
      </c>
      <c r="D709" t="s">
        <v>264</v>
      </c>
      <c r="E709" s="2">
        <v>45141.64166666667</v>
      </c>
      <c r="F709" s="33">
        <f t="shared" si="66"/>
        <v>2023</v>
      </c>
      <c r="G709" s="33">
        <f t="shared" si="67"/>
        <v>8</v>
      </c>
      <c r="H709" t="s">
        <v>150</v>
      </c>
      <c r="I709" t="s">
        <v>453</v>
      </c>
      <c r="J709" t="s">
        <v>596</v>
      </c>
      <c r="K709">
        <v>1</v>
      </c>
      <c r="L709">
        <f t="shared" si="68"/>
        <v>0.5</v>
      </c>
      <c r="M709">
        <f t="shared" si="69"/>
        <v>1</v>
      </c>
      <c r="N709" t="b">
        <f t="shared" si="70"/>
        <v>1</v>
      </c>
      <c r="O709">
        <f t="shared" si="71"/>
        <v>0</v>
      </c>
    </row>
    <row r="710" spans="1:15">
      <c r="A710" t="s">
        <v>451</v>
      </c>
      <c r="B710" t="s">
        <v>452</v>
      </c>
      <c r="C710" t="s">
        <v>263</v>
      </c>
      <c r="D710" t="s">
        <v>264</v>
      </c>
      <c r="E710" s="2">
        <v>45177.720138888886</v>
      </c>
      <c r="F710" s="33">
        <f t="shared" si="66"/>
        <v>2023</v>
      </c>
      <c r="G710" s="33">
        <f t="shared" si="67"/>
        <v>9</v>
      </c>
      <c r="H710" t="s">
        <v>150</v>
      </c>
      <c r="I710" t="s">
        <v>453</v>
      </c>
      <c r="J710" t="s">
        <v>624</v>
      </c>
      <c r="K710">
        <v>7.6</v>
      </c>
      <c r="L710">
        <f t="shared" si="68"/>
        <v>7.6</v>
      </c>
      <c r="M710">
        <f t="shared" si="69"/>
        <v>0</v>
      </c>
      <c r="N710" t="b">
        <f t="shared" si="70"/>
        <v>0</v>
      </c>
      <c r="O710">
        <f t="shared" si="71"/>
        <v>0</v>
      </c>
    </row>
    <row r="711" spans="1:15">
      <c r="A711" t="s">
        <v>451</v>
      </c>
      <c r="B711" t="s">
        <v>452</v>
      </c>
      <c r="C711" t="s">
        <v>263</v>
      </c>
      <c r="D711" t="s">
        <v>264</v>
      </c>
      <c r="E711" s="2">
        <v>45183.613194444442</v>
      </c>
      <c r="F711" s="33">
        <f t="shared" si="66"/>
        <v>2023</v>
      </c>
      <c r="G711" s="33">
        <f t="shared" si="67"/>
        <v>9</v>
      </c>
      <c r="H711" t="s">
        <v>150</v>
      </c>
      <c r="I711" t="s">
        <v>453</v>
      </c>
      <c r="J711" t="s">
        <v>596</v>
      </c>
      <c r="K711">
        <v>1</v>
      </c>
      <c r="L711">
        <f t="shared" si="68"/>
        <v>0.5</v>
      </c>
      <c r="M711">
        <f t="shared" si="69"/>
        <v>1</v>
      </c>
      <c r="N711" t="b">
        <f t="shared" si="70"/>
        <v>1</v>
      </c>
      <c r="O711">
        <f t="shared" si="71"/>
        <v>0</v>
      </c>
    </row>
    <row r="712" spans="1:15">
      <c r="A712" t="s">
        <v>451</v>
      </c>
      <c r="B712" t="s">
        <v>452</v>
      </c>
      <c r="C712" t="s">
        <v>263</v>
      </c>
      <c r="D712" t="s">
        <v>264</v>
      </c>
      <c r="E712" s="2">
        <v>45215.538194444445</v>
      </c>
      <c r="F712" s="33">
        <f t="shared" si="66"/>
        <v>2023</v>
      </c>
      <c r="G712" s="33">
        <f t="shared" si="67"/>
        <v>10</v>
      </c>
      <c r="H712" t="s">
        <v>150</v>
      </c>
      <c r="I712" t="s">
        <v>453</v>
      </c>
      <c r="J712" t="s">
        <v>596</v>
      </c>
      <c r="K712">
        <v>1</v>
      </c>
      <c r="L712">
        <f t="shared" si="68"/>
        <v>0.5</v>
      </c>
      <c r="M712">
        <f t="shared" si="69"/>
        <v>1</v>
      </c>
      <c r="N712" t="b">
        <f t="shared" si="70"/>
        <v>1</v>
      </c>
      <c r="O712">
        <f t="shared" si="71"/>
        <v>0</v>
      </c>
    </row>
    <row r="713" spans="1:15">
      <c r="A713" t="s">
        <v>451</v>
      </c>
      <c r="B713" t="s">
        <v>452</v>
      </c>
      <c r="C713" t="s">
        <v>263</v>
      </c>
      <c r="D713" t="s">
        <v>264</v>
      </c>
      <c r="E713" s="2">
        <v>45260.494444444441</v>
      </c>
      <c r="F713" s="33">
        <f t="shared" si="66"/>
        <v>2023</v>
      </c>
      <c r="G713" s="33">
        <f t="shared" si="67"/>
        <v>11</v>
      </c>
      <c r="H713" t="s">
        <v>150</v>
      </c>
      <c r="I713" t="s">
        <v>453</v>
      </c>
      <c r="J713" t="s">
        <v>596</v>
      </c>
      <c r="K713">
        <v>1</v>
      </c>
      <c r="L713">
        <f t="shared" si="68"/>
        <v>0.5</v>
      </c>
      <c r="M713">
        <f t="shared" si="69"/>
        <v>1</v>
      </c>
      <c r="N713" t="b">
        <f t="shared" si="70"/>
        <v>1</v>
      </c>
      <c r="O713">
        <f t="shared" si="71"/>
        <v>0</v>
      </c>
    </row>
    <row r="714" spans="1:15">
      <c r="A714" t="s">
        <v>451</v>
      </c>
      <c r="B714" t="s">
        <v>452</v>
      </c>
      <c r="C714" t="s">
        <v>263</v>
      </c>
      <c r="D714" t="s">
        <v>264</v>
      </c>
      <c r="E714" s="2">
        <v>45267.568055555559</v>
      </c>
      <c r="F714" s="33">
        <f t="shared" si="66"/>
        <v>2023</v>
      </c>
      <c r="G714" s="33">
        <f t="shared" si="67"/>
        <v>12</v>
      </c>
      <c r="H714" t="s">
        <v>150</v>
      </c>
      <c r="I714" t="s">
        <v>453</v>
      </c>
      <c r="J714" t="s">
        <v>596</v>
      </c>
      <c r="K714">
        <v>1</v>
      </c>
      <c r="L714">
        <f t="shared" si="68"/>
        <v>0.5</v>
      </c>
      <c r="M714">
        <f t="shared" si="69"/>
        <v>1</v>
      </c>
      <c r="N714" t="b">
        <f t="shared" si="70"/>
        <v>1</v>
      </c>
      <c r="O714">
        <f t="shared" si="71"/>
        <v>0</v>
      </c>
    </row>
    <row r="715" spans="1:15">
      <c r="A715" t="s">
        <v>451</v>
      </c>
      <c r="B715" t="s">
        <v>452</v>
      </c>
      <c r="C715" t="s">
        <v>263</v>
      </c>
      <c r="D715" t="s">
        <v>264</v>
      </c>
      <c r="E715" s="2">
        <v>45309.618055555555</v>
      </c>
      <c r="F715" s="33">
        <f t="shared" si="66"/>
        <v>2024</v>
      </c>
      <c r="G715" s="33">
        <f t="shared" si="67"/>
        <v>1</v>
      </c>
      <c r="H715" t="s">
        <v>150</v>
      </c>
      <c r="I715" t="s">
        <v>453</v>
      </c>
      <c r="J715" t="s">
        <v>624</v>
      </c>
      <c r="K715">
        <v>2.9</v>
      </c>
      <c r="L715">
        <f t="shared" si="68"/>
        <v>2.9</v>
      </c>
      <c r="M715">
        <f t="shared" si="69"/>
        <v>0</v>
      </c>
      <c r="N715" t="b">
        <f t="shared" si="70"/>
        <v>0</v>
      </c>
      <c r="O715">
        <f t="shared" si="71"/>
        <v>0</v>
      </c>
    </row>
    <row r="716" spans="1:15">
      <c r="A716" t="s">
        <v>451</v>
      </c>
      <c r="B716" t="s">
        <v>452</v>
      </c>
      <c r="C716" t="s">
        <v>241</v>
      </c>
      <c r="D716" t="s">
        <v>242</v>
      </c>
      <c r="E716" s="2">
        <v>41897.605555555558</v>
      </c>
      <c r="F716" s="33">
        <f t="shared" si="66"/>
        <v>2014</v>
      </c>
      <c r="G716" s="33">
        <f t="shared" si="67"/>
        <v>9</v>
      </c>
      <c r="H716" t="s">
        <v>150</v>
      </c>
      <c r="I716" t="s">
        <v>453</v>
      </c>
      <c r="J716" t="s">
        <v>596</v>
      </c>
      <c r="K716">
        <v>1</v>
      </c>
      <c r="L716">
        <f t="shared" si="68"/>
        <v>0.5</v>
      </c>
      <c r="M716">
        <f t="shared" si="69"/>
        <v>1</v>
      </c>
      <c r="N716" t="b">
        <f t="shared" si="70"/>
        <v>1</v>
      </c>
      <c r="O716">
        <f t="shared" si="71"/>
        <v>0</v>
      </c>
    </row>
    <row r="717" spans="1:15">
      <c r="A717" t="s">
        <v>451</v>
      </c>
      <c r="B717" t="s">
        <v>452</v>
      </c>
      <c r="C717" t="s">
        <v>241</v>
      </c>
      <c r="D717" t="s">
        <v>242</v>
      </c>
      <c r="E717" s="2">
        <v>41905.677777777775</v>
      </c>
      <c r="F717" s="33">
        <f t="shared" si="66"/>
        <v>2014</v>
      </c>
      <c r="G717" s="33">
        <f t="shared" si="67"/>
        <v>9</v>
      </c>
      <c r="H717" t="s">
        <v>150</v>
      </c>
      <c r="I717" t="s">
        <v>453</v>
      </c>
      <c r="J717" t="s">
        <v>596</v>
      </c>
      <c r="K717">
        <v>1</v>
      </c>
      <c r="L717">
        <f t="shared" si="68"/>
        <v>0.5</v>
      </c>
      <c r="M717">
        <f t="shared" si="69"/>
        <v>1</v>
      </c>
      <c r="N717" t="b">
        <f t="shared" si="70"/>
        <v>1</v>
      </c>
      <c r="O717">
        <f t="shared" si="71"/>
        <v>0</v>
      </c>
    </row>
    <row r="718" spans="1:15">
      <c r="A718" t="s">
        <v>451</v>
      </c>
      <c r="B718" t="s">
        <v>452</v>
      </c>
      <c r="C718" t="s">
        <v>241</v>
      </c>
      <c r="D718" t="s">
        <v>242</v>
      </c>
      <c r="E718" s="2">
        <v>41912.442361111112</v>
      </c>
      <c r="F718" s="33">
        <f t="shared" si="66"/>
        <v>2014</v>
      </c>
      <c r="G718" s="33">
        <f t="shared" si="67"/>
        <v>9</v>
      </c>
      <c r="H718" t="s">
        <v>150</v>
      </c>
      <c r="I718" t="s">
        <v>453</v>
      </c>
      <c r="J718" t="s">
        <v>624</v>
      </c>
      <c r="K718">
        <v>5</v>
      </c>
      <c r="L718">
        <f t="shared" si="68"/>
        <v>5</v>
      </c>
      <c r="M718">
        <f t="shared" si="69"/>
        <v>0</v>
      </c>
      <c r="N718" t="b">
        <f t="shared" si="70"/>
        <v>0</v>
      </c>
      <c r="O718">
        <f t="shared" si="71"/>
        <v>0</v>
      </c>
    </row>
    <row r="719" spans="1:15">
      <c r="A719" t="s">
        <v>451</v>
      </c>
      <c r="B719" t="s">
        <v>452</v>
      </c>
      <c r="C719" t="s">
        <v>241</v>
      </c>
      <c r="D719" t="s">
        <v>242</v>
      </c>
      <c r="E719" s="2">
        <v>41913.476388888892</v>
      </c>
      <c r="F719" s="33">
        <f t="shared" si="66"/>
        <v>2014</v>
      </c>
      <c r="G719" s="33">
        <f t="shared" si="67"/>
        <v>10</v>
      </c>
      <c r="H719" t="s">
        <v>150</v>
      </c>
      <c r="I719" t="s">
        <v>453</v>
      </c>
      <c r="J719" t="s">
        <v>624</v>
      </c>
      <c r="K719">
        <v>6</v>
      </c>
      <c r="L719">
        <f t="shared" si="68"/>
        <v>6</v>
      </c>
      <c r="M719">
        <f t="shared" si="69"/>
        <v>0</v>
      </c>
      <c r="N719" t="b">
        <f t="shared" si="70"/>
        <v>0</v>
      </c>
      <c r="O719">
        <f t="shared" si="71"/>
        <v>0</v>
      </c>
    </row>
    <row r="720" spans="1:15">
      <c r="A720" t="s">
        <v>451</v>
      </c>
      <c r="B720" t="s">
        <v>452</v>
      </c>
      <c r="C720" t="s">
        <v>241</v>
      </c>
      <c r="D720" t="s">
        <v>242</v>
      </c>
      <c r="E720" s="2">
        <v>41918.607638888891</v>
      </c>
      <c r="F720" s="33">
        <f t="shared" si="66"/>
        <v>2014</v>
      </c>
      <c r="G720" s="33">
        <f t="shared" si="67"/>
        <v>10</v>
      </c>
      <c r="H720" t="s">
        <v>150</v>
      </c>
      <c r="I720" t="s">
        <v>453</v>
      </c>
      <c r="J720" t="s">
        <v>624</v>
      </c>
      <c r="K720">
        <v>7</v>
      </c>
      <c r="L720">
        <f t="shared" si="68"/>
        <v>7</v>
      </c>
      <c r="M720">
        <f t="shared" si="69"/>
        <v>0</v>
      </c>
      <c r="N720" t="b">
        <f t="shared" si="70"/>
        <v>0</v>
      </c>
      <c r="O720">
        <f t="shared" si="71"/>
        <v>0</v>
      </c>
    </row>
    <row r="721" spans="1:15">
      <c r="A721" t="s">
        <v>451</v>
      </c>
      <c r="B721" t="s">
        <v>452</v>
      </c>
      <c r="C721" t="s">
        <v>241</v>
      </c>
      <c r="D721" t="s">
        <v>242</v>
      </c>
      <c r="E721" s="2">
        <v>41920.473611111112</v>
      </c>
      <c r="F721" s="33">
        <f t="shared" si="66"/>
        <v>2014</v>
      </c>
      <c r="G721" s="33">
        <f t="shared" si="67"/>
        <v>10</v>
      </c>
      <c r="H721" t="s">
        <v>150</v>
      </c>
      <c r="I721" t="s">
        <v>453</v>
      </c>
      <c r="J721" t="s">
        <v>624</v>
      </c>
      <c r="K721">
        <v>6</v>
      </c>
      <c r="L721">
        <f t="shared" si="68"/>
        <v>6</v>
      </c>
      <c r="M721">
        <f t="shared" si="69"/>
        <v>0</v>
      </c>
      <c r="N721" t="b">
        <f t="shared" si="70"/>
        <v>0</v>
      </c>
      <c r="O721">
        <f t="shared" si="71"/>
        <v>0</v>
      </c>
    </row>
    <row r="722" spans="1:15">
      <c r="A722" t="s">
        <v>451</v>
      </c>
      <c r="B722" t="s">
        <v>452</v>
      </c>
      <c r="C722" t="s">
        <v>241</v>
      </c>
      <c r="D722" t="s">
        <v>242</v>
      </c>
      <c r="E722" s="2">
        <v>41926.563194444447</v>
      </c>
      <c r="F722" s="33">
        <f t="shared" si="66"/>
        <v>2014</v>
      </c>
      <c r="G722" s="33">
        <f t="shared" si="67"/>
        <v>10</v>
      </c>
      <c r="H722" t="s">
        <v>150</v>
      </c>
      <c r="I722" t="s">
        <v>453</v>
      </c>
      <c r="J722" t="s">
        <v>624</v>
      </c>
      <c r="K722">
        <v>3</v>
      </c>
      <c r="L722">
        <f t="shared" si="68"/>
        <v>3</v>
      </c>
      <c r="M722">
        <f t="shared" si="69"/>
        <v>0</v>
      </c>
      <c r="N722" t="b">
        <f t="shared" si="70"/>
        <v>0</v>
      </c>
      <c r="O722">
        <f t="shared" si="71"/>
        <v>0</v>
      </c>
    </row>
    <row r="723" spans="1:15">
      <c r="A723" t="s">
        <v>451</v>
      </c>
      <c r="B723" t="s">
        <v>452</v>
      </c>
      <c r="C723" t="s">
        <v>241</v>
      </c>
      <c r="D723" t="s">
        <v>242</v>
      </c>
      <c r="E723" s="2">
        <v>41928.635416666664</v>
      </c>
      <c r="F723" s="33">
        <f t="shared" si="66"/>
        <v>2014</v>
      </c>
      <c r="G723" s="33">
        <f t="shared" si="67"/>
        <v>10</v>
      </c>
      <c r="H723" t="s">
        <v>150</v>
      </c>
      <c r="I723" t="s">
        <v>453</v>
      </c>
      <c r="J723" t="s">
        <v>596</v>
      </c>
      <c r="K723">
        <v>1</v>
      </c>
      <c r="L723">
        <f t="shared" si="68"/>
        <v>0.5</v>
      </c>
      <c r="M723">
        <f t="shared" si="69"/>
        <v>1</v>
      </c>
      <c r="N723" t="b">
        <f t="shared" si="70"/>
        <v>1</v>
      </c>
      <c r="O723">
        <f t="shared" si="71"/>
        <v>0</v>
      </c>
    </row>
    <row r="724" spans="1:15">
      <c r="A724" t="s">
        <v>451</v>
      </c>
      <c r="B724" t="s">
        <v>452</v>
      </c>
      <c r="C724" t="s">
        <v>241</v>
      </c>
      <c r="D724" t="s">
        <v>242</v>
      </c>
      <c r="E724" s="2">
        <v>41932.611805555556</v>
      </c>
      <c r="F724" s="33">
        <f t="shared" si="66"/>
        <v>2014</v>
      </c>
      <c r="G724" s="33">
        <f t="shared" si="67"/>
        <v>10</v>
      </c>
      <c r="H724" t="s">
        <v>150</v>
      </c>
      <c r="I724" t="s">
        <v>453</v>
      </c>
      <c r="J724" t="s">
        <v>596</v>
      </c>
      <c r="K724">
        <v>1</v>
      </c>
      <c r="L724">
        <f t="shared" si="68"/>
        <v>0.5</v>
      </c>
      <c r="M724">
        <f t="shared" si="69"/>
        <v>1</v>
      </c>
      <c r="N724" t="b">
        <f t="shared" si="70"/>
        <v>1</v>
      </c>
      <c r="O724">
        <f t="shared" si="71"/>
        <v>0</v>
      </c>
    </row>
    <row r="725" spans="1:15">
      <c r="A725" t="s">
        <v>451</v>
      </c>
      <c r="B725" t="s">
        <v>452</v>
      </c>
      <c r="C725" t="s">
        <v>241</v>
      </c>
      <c r="D725" t="s">
        <v>242</v>
      </c>
      <c r="E725" s="2">
        <v>41936.592361111114</v>
      </c>
      <c r="F725" s="33">
        <f t="shared" si="66"/>
        <v>2014</v>
      </c>
      <c r="G725" s="33">
        <f t="shared" si="67"/>
        <v>10</v>
      </c>
      <c r="H725" t="s">
        <v>150</v>
      </c>
      <c r="I725" t="s">
        <v>453</v>
      </c>
      <c r="J725" t="s">
        <v>596</v>
      </c>
      <c r="K725">
        <v>1</v>
      </c>
      <c r="L725">
        <f t="shared" si="68"/>
        <v>0.5</v>
      </c>
      <c r="M725">
        <f t="shared" si="69"/>
        <v>1</v>
      </c>
      <c r="N725" t="b">
        <f t="shared" si="70"/>
        <v>1</v>
      </c>
      <c r="O725">
        <f t="shared" si="71"/>
        <v>0</v>
      </c>
    </row>
    <row r="726" spans="1:15">
      <c r="A726" t="s">
        <v>451</v>
      </c>
      <c r="B726" t="s">
        <v>452</v>
      </c>
      <c r="C726" t="s">
        <v>241</v>
      </c>
      <c r="D726" t="s">
        <v>242</v>
      </c>
      <c r="E726" s="2">
        <v>41939.476388888892</v>
      </c>
      <c r="F726" s="33">
        <f t="shared" si="66"/>
        <v>2014</v>
      </c>
      <c r="G726" s="33">
        <f t="shared" si="67"/>
        <v>10</v>
      </c>
      <c r="H726" t="s">
        <v>150</v>
      </c>
      <c r="I726" t="s">
        <v>453</v>
      </c>
      <c r="J726" t="s">
        <v>596</v>
      </c>
      <c r="K726">
        <v>1</v>
      </c>
      <c r="L726">
        <f t="shared" si="68"/>
        <v>0.5</v>
      </c>
      <c r="M726">
        <f t="shared" si="69"/>
        <v>1</v>
      </c>
      <c r="N726" t="b">
        <f t="shared" si="70"/>
        <v>1</v>
      </c>
      <c r="O726">
        <f t="shared" si="71"/>
        <v>0</v>
      </c>
    </row>
    <row r="727" spans="1:15">
      <c r="A727" t="s">
        <v>451</v>
      </c>
      <c r="B727" t="s">
        <v>452</v>
      </c>
      <c r="C727" t="s">
        <v>241</v>
      </c>
      <c r="D727" t="s">
        <v>242</v>
      </c>
      <c r="E727" s="2">
        <v>41941.489583333336</v>
      </c>
      <c r="F727" s="33">
        <f t="shared" si="66"/>
        <v>2014</v>
      </c>
      <c r="G727" s="33">
        <f t="shared" si="67"/>
        <v>10</v>
      </c>
      <c r="H727" t="s">
        <v>150</v>
      </c>
      <c r="I727" t="s">
        <v>453</v>
      </c>
      <c r="J727" t="s">
        <v>596</v>
      </c>
      <c r="K727">
        <v>1</v>
      </c>
      <c r="L727">
        <f t="shared" si="68"/>
        <v>0.5</v>
      </c>
      <c r="M727">
        <f t="shared" si="69"/>
        <v>1</v>
      </c>
      <c r="N727" t="b">
        <f t="shared" si="70"/>
        <v>1</v>
      </c>
      <c r="O727">
        <f t="shared" si="71"/>
        <v>0</v>
      </c>
    </row>
    <row r="728" spans="1:15">
      <c r="A728" t="s">
        <v>451</v>
      </c>
      <c r="B728" t="s">
        <v>452</v>
      </c>
      <c r="C728" t="s">
        <v>241</v>
      </c>
      <c r="D728" t="s">
        <v>242</v>
      </c>
      <c r="E728" s="2">
        <v>41946.640972222223</v>
      </c>
      <c r="F728" s="33">
        <f t="shared" si="66"/>
        <v>2014</v>
      </c>
      <c r="G728" s="33">
        <f t="shared" si="67"/>
        <v>11</v>
      </c>
      <c r="H728" t="s">
        <v>150</v>
      </c>
      <c r="I728" t="s">
        <v>453</v>
      </c>
      <c r="J728" t="s">
        <v>596</v>
      </c>
      <c r="K728">
        <v>1</v>
      </c>
      <c r="L728">
        <f t="shared" si="68"/>
        <v>0.5</v>
      </c>
      <c r="M728">
        <f t="shared" si="69"/>
        <v>1</v>
      </c>
      <c r="N728" t="b">
        <f t="shared" si="70"/>
        <v>1</v>
      </c>
      <c r="O728">
        <f t="shared" si="71"/>
        <v>0</v>
      </c>
    </row>
    <row r="729" spans="1:15">
      <c r="A729" t="s">
        <v>451</v>
      </c>
      <c r="B729" t="s">
        <v>452</v>
      </c>
      <c r="C729" t="s">
        <v>241</v>
      </c>
      <c r="D729" t="s">
        <v>242</v>
      </c>
      <c r="E729" s="2">
        <v>41948.489583333336</v>
      </c>
      <c r="F729" s="33">
        <f t="shared" si="66"/>
        <v>2014</v>
      </c>
      <c r="G729" s="33">
        <f t="shared" si="67"/>
        <v>11</v>
      </c>
      <c r="H729" t="s">
        <v>150</v>
      </c>
      <c r="I729" t="s">
        <v>453</v>
      </c>
      <c r="J729" t="s">
        <v>596</v>
      </c>
      <c r="K729">
        <v>1</v>
      </c>
      <c r="L729">
        <f t="shared" si="68"/>
        <v>0.5</v>
      </c>
      <c r="M729">
        <f t="shared" si="69"/>
        <v>1</v>
      </c>
      <c r="N729" t="b">
        <f t="shared" si="70"/>
        <v>1</v>
      </c>
      <c r="O729">
        <f t="shared" si="71"/>
        <v>0</v>
      </c>
    </row>
    <row r="730" spans="1:15">
      <c r="A730" t="s">
        <v>451</v>
      </c>
      <c r="B730" t="s">
        <v>452</v>
      </c>
      <c r="C730" t="s">
        <v>241</v>
      </c>
      <c r="D730" t="s">
        <v>242</v>
      </c>
      <c r="E730" s="2">
        <v>41953.461111111108</v>
      </c>
      <c r="F730" s="33">
        <f t="shared" si="66"/>
        <v>2014</v>
      </c>
      <c r="G730" s="33">
        <f t="shared" si="67"/>
        <v>11</v>
      </c>
      <c r="H730" t="s">
        <v>150</v>
      </c>
      <c r="I730" t="s">
        <v>453</v>
      </c>
      <c r="J730" t="s">
        <v>596</v>
      </c>
      <c r="K730">
        <v>1</v>
      </c>
      <c r="L730">
        <f t="shared" si="68"/>
        <v>0.5</v>
      </c>
      <c r="M730">
        <f t="shared" si="69"/>
        <v>1</v>
      </c>
      <c r="N730" t="b">
        <f t="shared" si="70"/>
        <v>1</v>
      </c>
      <c r="O730">
        <f t="shared" si="71"/>
        <v>0</v>
      </c>
    </row>
    <row r="731" spans="1:15">
      <c r="A731" t="s">
        <v>451</v>
      </c>
      <c r="B731" t="s">
        <v>452</v>
      </c>
      <c r="C731" t="s">
        <v>241</v>
      </c>
      <c r="D731" t="s">
        <v>242</v>
      </c>
      <c r="E731" s="2">
        <v>41955.59097222222</v>
      </c>
      <c r="F731" s="33">
        <f t="shared" si="66"/>
        <v>2014</v>
      </c>
      <c r="G731" s="33">
        <f t="shared" si="67"/>
        <v>11</v>
      </c>
      <c r="H731" t="s">
        <v>150</v>
      </c>
      <c r="I731" t="s">
        <v>453</v>
      </c>
      <c r="J731" t="s">
        <v>596</v>
      </c>
      <c r="K731">
        <v>1</v>
      </c>
      <c r="L731">
        <f t="shared" si="68"/>
        <v>0.5</v>
      </c>
      <c r="M731">
        <f t="shared" si="69"/>
        <v>1</v>
      </c>
      <c r="N731" t="b">
        <f t="shared" si="70"/>
        <v>1</v>
      </c>
      <c r="O731">
        <f t="shared" si="71"/>
        <v>0</v>
      </c>
    </row>
    <row r="732" spans="1:15">
      <c r="A732" t="s">
        <v>451</v>
      </c>
      <c r="B732" t="s">
        <v>452</v>
      </c>
      <c r="C732" t="s">
        <v>241</v>
      </c>
      <c r="D732" t="s">
        <v>242</v>
      </c>
      <c r="E732" s="2">
        <v>41960.443749999999</v>
      </c>
      <c r="F732" s="33">
        <f t="shared" si="66"/>
        <v>2014</v>
      </c>
      <c r="G732" s="33">
        <f t="shared" si="67"/>
        <v>11</v>
      </c>
      <c r="H732" t="s">
        <v>150</v>
      </c>
      <c r="I732" t="s">
        <v>453</v>
      </c>
      <c r="J732" t="s">
        <v>596</v>
      </c>
      <c r="K732">
        <v>1</v>
      </c>
      <c r="L732">
        <f t="shared" si="68"/>
        <v>0.5</v>
      </c>
      <c r="M732">
        <f t="shared" si="69"/>
        <v>1</v>
      </c>
      <c r="N732" t="b">
        <f t="shared" si="70"/>
        <v>1</v>
      </c>
      <c r="O732">
        <f t="shared" si="71"/>
        <v>0</v>
      </c>
    </row>
    <row r="733" spans="1:15">
      <c r="A733" t="s">
        <v>451</v>
      </c>
      <c r="B733" t="s">
        <v>452</v>
      </c>
      <c r="C733" t="s">
        <v>241</v>
      </c>
      <c r="D733" t="s">
        <v>242</v>
      </c>
      <c r="E733" s="2">
        <v>41963.540277777778</v>
      </c>
      <c r="F733" s="33">
        <f t="shared" si="66"/>
        <v>2014</v>
      </c>
      <c r="G733" s="33">
        <f t="shared" si="67"/>
        <v>11</v>
      </c>
      <c r="H733" t="s">
        <v>150</v>
      </c>
      <c r="I733" t="s">
        <v>453</v>
      </c>
      <c r="J733" t="s">
        <v>596</v>
      </c>
      <c r="K733">
        <v>1</v>
      </c>
      <c r="L733">
        <f t="shared" si="68"/>
        <v>0.5</v>
      </c>
      <c r="M733">
        <f t="shared" si="69"/>
        <v>1</v>
      </c>
      <c r="N733" t="b">
        <f t="shared" si="70"/>
        <v>1</v>
      </c>
      <c r="O733">
        <f t="shared" si="71"/>
        <v>0</v>
      </c>
    </row>
    <row r="734" spans="1:15">
      <c r="A734" t="s">
        <v>451</v>
      </c>
      <c r="B734" t="s">
        <v>452</v>
      </c>
      <c r="C734" t="s">
        <v>241</v>
      </c>
      <c r="D734" t="s">
        <v>242</v>
      </c>
      <c r="E734" s="2">
        <v>41967.632638888892</v>
      </c>
      <c r="F734" s="33">
        <f t="shared" si="66"/>
        <v>2014</v>
      </c>
      <c r="G734" s="33">
        <f t="shared" si="67"/>
        <v>11</v>
      </c>
      <c r="H734" t="s">
        <v>150</v>
      </c>
      <c r="I734" t="s">
        <v>453</v>
      </c>
      <c r="J734" t="s">
        <v>596</v>
      </c>
      <c r="K734">
        <v>1</v>
      </c>
      <c r="L734">
        <f t="shared" si="68"/>
        <v>0.5</v>
      </c>
      <c r="M734">
        <f t="shared" si="69"/>
        <v>1</v>
      </c>
      <c r="N734" t="b">
        <f t="shared" si="70"/>
        <v>1</v>
      </c>
      <c r="O734">
        <f t="shared" si="71"/>
        <v>0</v>
      </c>
    </row>
    <row r="735" spans="1:15">
      <c r="A735" t="s">
        <v>451</v>
      </c>
      <c r="B735" t="s">
        <v>452</v>
      </c>
      <c r="C735" t="s">
        <v>241</v>
      </c>
      <c r="D735" t="s">
        <v>242</v>
      </c>
      <c r="E735" s="2">
        <v>41967.636805555558</v>
      </c>
      <c r="F735" s="33">
        <f t="shared" si="66"/>
        <v>2014</v>
      </c>
      <c r="G735" s="33">
        <f t="shared" si="67"/>
        <v>11</v>
      </c>
      <c r="H735" t="s">
        <v>150</v>
      </c>
      <c r="I735" t="s">
        <v>453</v>
      </c>
      <c r="J735" t="s">
        <v>596</v>
      </c>
      <c r="K735">
        <v>1</v>
      </c>
      <c r="L735">
        <f t="shared" si="68"/>
        <v>0.5</v>
      </c>
      <c r="M735">
        <f t="shared" si="69"/>
        <v>1</v>
      </c>
      <c r="N735" t="b">
        <f t="shared" si="70"/>
        <v>1</v>
      </c>
      <c r="O735">
        <f t="shared" si="71"/>
        <v>0</v>
      </c>
    </row>
    <row r="736" spans="1:15">
      <c r="A736" t="s">
        <v>451</v>
      </c>
      <c r="B736" t="s">
        <v>452</v>
      </c>
      <c r="C736" t="s">
        <v>241</v>
      </c>
      <c r="D736" t="s">
        <v>242</v>
      </c>
      <c r="E736" s="2">
        <v>41969.46875</v>
      </c>
      <c r="F736" s="33">
        <f t="shared" si="66"/>
        <v>2014</v>
      </c>
      <c r="G736" s="33">
        <f t="shared" si="67"/>
        <v>11</v>
      </c>
      <c r="H736" t="s">
        <v>150</v>
      </c>
      <c r="I736" t="s">
        <v>453</v>
      </c>
      <c r="J736" t="s">
        <v>596</v>
      </c>
      <c r="K736">
        <v>1</v>
      </c>
      <c r="L736">
        <f t="shared" si="68"/>
        <v>0.5</v>
      </c>
      <c r="M736">
        <f t="shared" si="69"/>
        <v>1</v>
      </c>
      <c r="N736" t="b">
        <f t="shared" si="70"/>
        <v>1</v>
      </c>
      <c r="O736">
        <f t="shared" si="71"/>
        <v>0</v>
      </c>
    </row>
    <row r="737" spans="1:15">
      <c r="A737" t="s">
        <v>451</v>
      </c>
      <c r="B737" t="s">
        <v>452</v>
      </c>
      <c r="C737" t="s">
        <v>241</v>
      </c>
      <c r="D737" t="s">
        <v>242</v>
      </c>
      <c r="E737" s="2">
        <v>41975.584027777775</v>
      </c>
      <c r="F737" s="33">
        <f t="shared" si="66"/>
        <v>2014</v>
      </c>
      <c r="G737" s="33">
        <f t="shared" si="67"/>
        <v>12</v>
      </c>
      <c r="H737" t="s">
        <v>150</v>
      </c>
      <c r="I737" t="s">
        <v>453</v>
      </c>
      <c r="J737" t="s">
        <v>596</v>
      </c>
      <c r="K737">
        <v>1</v>
      </c>
      <c r="L737">
        <f t="shared" si="68"/>
        <v>0.5</v>
      </c>
      <c r="M737">
        <f t="shared" si="69"/>
        <v>1</v>
      </c>
      <c r="N737" t="b">
        <f t="shared" si="70"/>
        <v>1</v>
      </c>
      <c r="O737">
        <f t="shared" si="71"/>
        <v>0</v>
      </c>
    </row>
    <row r="738" spans="1:15">
      <c r="A738" t="s">
        <v>451</v>
      </c>
      <c r="B738" t="s">
        <v>452</v>
      </c>
      <c r="C738" t="s">
        <v>241</v>
      </c>
      <c r="D738" t="s">
        <v>242</v>
      </c>
      <c r="E738" s="2">
        <v>41976.602083333331</v>
      </c>
      <c r="F738" s="33">
        <f t="shared" si="66"/>
        <v>2014</v>
      </c>
      <c r="G738" s="33">
        <f t="shared" si="67"/>
        <v>12</v>
      </c>
      <c r="H738" t="s">
        <v>150</v>
      </c>
      <c r="I738" t="s">
        <v>453</v>
      </c>
      <c r="J738" t="s">
        <v>624</v>
      </c>
      <c r="K738">
        <v>2.5</v>
      </c>
      <c r="L738">
        <f t="shared" si="68"/>
        <v>2.5</v>
      </c>
      <c r="M738">
        <f t="shared" si="69"/>
        <v>0</v>
      </c>
      <c r="N738" t="b">
        <f t="shared" si="70"/>
        <v>0</v>
      </c>
      <c r="O738">
        <f t="shared" si="71"/>
        <v>0</v>
      </c>
    </row>
    <row r="739" spans="1:15">
      <c r="A739" t="s">
        <v>451</v>
      </c>
      <c r="B739" t="s">
        <v>452</v>
      </c>
      <c r="C739" t="s">
        <v>241</v>
      </c>
      <c r="D739" t="s">
        <v>242</v>
      </c>
      <c r="E739" s="2">
        <v>41981.561805555553</v>
      </c>
      <c r="F739" s="33">
        <f t="shared" si="66"/>
        <v>2014</v>
      </c>
      <c r="G739" s="33">
        <f t="shared" si="67"/>
        <v>12</v>
      </c>
      <c r="H739" t="s">
        <v>150</v>
      </c>
      <c r="I739" t="s">
        <v>453</v>
      </c>
      <c r="J739" t="s">
        <v>596</v>
      </c>
      <c r="K739">
        <v>1</v>
      </c>
      <c r="L739">
        <f t="shared" si="68"/>
        <v>0.5</v>
      </c>
      <c r="M739">
        <f t="shared" si="69"/>
        <v>1</v>
      </c>
      <c r="N739" t="b">
        <f t="shared" si="70"/>
        <v>1</v>
      </c>
      <c r="O739">
        <f t="shared" si="71"/>
        <v>0</v>
      </c>
    </row>
    <row r="740" spans="1:15">
      <c r="A740" t="s">
        <v>451</v>
      </c>
      <c r="B740" t="s">
        <v>452</v>
      </c>
      <c r="C740" t="s">
        <v>241</v>
      </c>
      <c r="D740" t="s">
        <v>242</v>
      </c>
      <c r="E740" s="2">
        <v>41983.495833333334</v>
      </c>
      <c r="F740" s="33">
        <f t="shared" si="66"/>
        <v>2014</v>
      </c>
      <c r="G740" s="33">
        <f t="shared" si="67"/>
        <v>12</v>
      </c>
      <c r="H740" t="s">
        <v>150</v>
      </c>
      <c r="I740" t="s">
        <v>453</v>
      </c>
      <c r="J740" t="s">
        <v>596</v>
      </c>
      <c r="K740">
        <v>1</v>
      </c>
      <c r="L740">
        <f t="shared" si="68"/>
        <v>0.5</v>
      </c>
      <c r="M740">
        <f t="shared" si="69"/>
        <v>1</v>
      </c>
      <c r="N740" t="b">
        <f t="shared" si="70"/>
        <v>1</v>
      </c>
      <c r="O740">
        <f t="shared" si="71"/>
        <v>0</v>
      </c>
    </row>
    <row r="741" spans="1:15">
      <c r="A741" t="s">
        <v>451</v>
      </c>
      <c r="B741" t="s">
        <v>452</v>
      </c>
      <c r="C741" t="s">
        <v>241</v>
      </c>
      <c r="D741" t="s">
        <v>242</v>
      </c>
      <c r="E741" s="2">
        <v>41988.454861111109</v>
      </c>
      <c r="F741" s="33">
        <f t="shared" si="66"/>
        <v>2014</v>
      </c>
      <c r="G741" s="33">
        <f t="shared" si="67"/>
        <v>12</v>
      </c>
      <c r="H741" t="s">
        <v>150</v>
      </c>
      <c r="I741" t="s">
        <v>453</v>
      </c>
      <c r="J741" t="s">
        <v>596</v>
      </c>
      <c r="K741">
        <v>1</v>
      </c>
      <c r="L741">
        <f t="shared" si="68"/>
        <v>0.5</v>
      </c>
      <c r="M741">
        <f t="shared" si="69"/>
        <v>1</v>
      </c>
      <c r="N741" t="b">
        <f t="shared" si="70"/>
        <v>1</v>
      </c>
      <c r="O741">
        <f t="shared" si="71"/>
        <v>0</v>
      </c>
    </row>
    <row r="742" spans="1:15">
      <c r="A742" t="s">
        <v>451</v>
      </c>
      <c r="B742" t="s">
        <v>452</v>
      </c>
      <c r="C742" t="s">
        <v>241</v>
      </c>
      <c r="D742" t="s">
        <v>242</v>
      </c>
      <c r="E742" s="2">
        <v>41990.470138888886</v>
      </c>
      <c r="F742" s="33">
        <f t="shared" si="66"/>
        <v>2014</v>
      </c>
      <c r="G742" s="33">
        <f t="shared" si="67"/>
        <v>12</v>
      </c>
      <c r="H742" t="s">
        <v>150</v>
      </c>
      <c r="I742" t="s">
        <v>453</v>
      </c>
      <c r="J742" t="s">
        <v>596</v>
      </c>
      <c r="K742">
        <v>1</v>
      </c>
      <c r="L742">
        <f t="shared" si="68"/>
        <v>0.5</v>
      </c>
      <c r="M742">
        <f t="shared" si="69"/>
        <v>1</v>
      </c>
      <c r="N742" t="b">
        <f t="shared" si="70"/>
        <v>1</v>
      </c>
      <c r="O742">
        <f t="shared" si="71"/>
        <v>0</v>
      </c>
    </row>
    <row r="743" spans="1:15">
      <c r="A743" t="s">
        <v>451</v>
      </c>
      <c r="B743" t="s">
        <v>452</v>
      </c>
      <c r="C743" t="s">
        <v>241</v>
      </c>
      <c r="D743" t="s">
        <v>242</v>
      </c>
      <c r="E743" s="2">
        <v>41995.484722222223</v>
      </c>
      <c r="F743" s="33">
        <f t="shared" si="66"/>
        <v>2014</v>
      </c>
      <c r="G743" s="33">
        <f t="shared" si="67"/>
        <v>12</v>
      </c>
      <c r="H743" t="s">
        <v>150</v>
      </c>
      <c r="I743" t="s">
        <v>453</v>
      </c>
      <c r="J743" t="s">
        <v>596</v>
      </c>
      <c r="K743">
        <v>1</v>
      </c>
      <c r="L743">
        <f t="shared" si="68"/>
        <v>0.5</v>
      </c>
      <c r="M743">
        <f t="shared" si="69"/>
        <v>1</v>
      </c>
      <c r="N743" t="b">
        <f t="shared" si="70"/>
        <v>1</v>
      </c>
      <c r="O743">
        <f t="shared" si="71"/>
        <v>0</v>
      </c>
    </row>
    <row r="744" spans="1:15">
      <c r="A744" t="s">
        <v>451</v>
      </c>
      <c r="B744" t="s">
        <v>452</v>
      </c>
      <c r="C744" t="s">
        <v>241</v>
      </c>
      <c r="D744" t="s">
        <v>242</v>
      </c>
      <c r="E744" s="2">
        <v>42010.545138888891</v>
      </c>
      <c r="F744" s="33">
        <f t="shared" si="66"/>
        <v>2015</v>
      </c>
      <c r="G744" s="33">
        <f t="shared" si="67"/>
        <v>1</v>
      </c>
      <c r="H744" t="s">
        <v>150</v>
      </c>
      <c r="I744" t="s">
        <v>453</v>
      </c>
      <c r="J744" t="s">
        <v>596</v>
      </c>
      <c r="K744">
        <v>1</v>
      </c>
      <c r="L744">
        <f t="shared" si="68"/>
        <v>0.5</v>
      </c>
      <c r="M744">
        <f t="shared" si="69"/>
        <v>1</v>
      </c>
      <c r="N744" t="b">
        <f t="shared" si="70"/>
        <v>1</v>
      </c>
      <c r="O744">
        <f t="shared" si="71"/>
        <v>0</v>
      </c>
    </row>
    <row r="745" spans="1:15">
      <c r="A745" t="s">
        <v>451</v>
      </c>
      <c r="B745" t="s">
        <v>452</v>
      </c>
      <c r="C745" t="s">
        <v>241</v>
      </c>
      <c r="D745" t="s">
        <v>242</v>
      </c>
      <c r="E745" s="2">
        <v>42011.508333333331</v>
      </c>
      <c r="F745" s="33">
        <f t="shared" si="66"/>
        <v>2015</v>
      </c>
      <c r="G745" s="33">
        <f t="shared" si="67"/>
        <v>1</v>
      </c>
      <c r="H745" t="s">
        <v>150</v>
      </c>
      <c r="I745" t="s">
        <v>453</v>
      </c>
      <c r="J745" t="s">
        <v>596</v>
      </c>
      <c r="K745">
        <v>1</v>
      </c>
      <c r="L745">
        <f t="shared" si="68"/>
        <v>0.5</v>
      </c>
      <c r="M745">
        <f t="shared" si="69"/>
        <v>1</v>
      </c>
      <c r="N745" t="b">
        <f t="shared" si="70"/>
        <v>1</v>
      </c>
      <c r="O745">
        <f t="shared" si="71"/>
        <v>0</v>
      </c>
    </row>
    <row r="746" spans="1:15">
      <c r="A746" t="s">
        <v>451</v>
      </c>
      <c r="B746" t="s">
        <v>452</v>
      </c>
      <c r="C746" t="s">
        <v>241</v>
      </c>
      <c r="D746" t="s">
        <v>242</v>
      </c>
      <c r="E746" s="2">
        <v>42016.415972222225</v>
      </c>
      <c r="F746" s="33">
        <f t="shared" si="66"/>
        <v>2015</v>
      </c>
      <c r="G746" s="33">
        <f t="shared" si="67"/>
        <v>1</v>
      </c>
      <c r="H746" t="s">
        <v>150</v>
      </c>
      <c r="I746" t="s">
        <v>453</v>
      </c>
      <c r="J746" t="s">
        <v>596</v>
      </c>
      <c r="K746">
        <v>1</v>
      </c>
      <c r="L746">
        <f t="shared" si="68"/>
        <v>0.5</v>
      </c>
      <c r="M746">
        <f t="shared" si="69"/>
        <v>1</v>
      </c>
      <c r="N746" t="b">
        <f t="shared" si="70"/>
        <v>1</v>
      </c>
      <c r="O746">
        <f t="shared" si="71"/>
        <v>0</v>
      </c>
    </row>
    <row r="747" spans="1:15">
      <c r="A747" t="s">
        <v>451</v>
      </c>
      <c r="B747" t="s">
        <v>452</v>
      </c>
      <c r="C747" t="s">
        <v>241</v>
      </c>
      <c r="D747" t="s">
        <v>242</v>
      </c>
      <c r="E747" s="2">
        <v>42018.607638888891</v>
      </c>
      <c r="F747" s="33">
        <f t="shared" si="66"/>
        <v>2015</v>
      </c>
      <c r="G747" s="33">
        <f t="shared" si="67"/>
        <v>1</v>
      </c>
      <c r="H747" t="s">
        <v>150</v>
      </c>
      <c r="I747" t="s">
        <v>453</v>
      </c>
      <c r="J747" t="s">
        <v>596</v>
      </c>
      <c r="K747">
        <v>1</v>
      </c>
      <c r="L747">
        <f t="shared" si="68"/>
        <v>0.5</v>
      </c>
      <c r="M747">
        <f t="shared" si="69"/>
        <v>1</v>
      </c>
      <c r="N747" t="b">
        <f t="shared" si="70"/>
        <v>1</v>
      </c>
      <c r="O747">
        <f t="shared" si="71"/>
        <v>0</v>
      </c>
    </row>
    <row r="748" spans="1:15">
      <c r="A748" t="s">
        <v>451</v>
      </c>
      <c r="B748" t="s">
        <v>452</v>
      </c>
      <c r="C748" t="s">
        <v>241</v>
      </c>
      <c r="D748" t="s">
        <v>242</v>
      </c>
      <c r="E748" s="2">
        <v>42024.511111111111</v>
      </c>
      <c r="F748" s="33">
        <f t="shared" si="66"/>
        <v>2015</v>
      </c>
      <c r="G748" s="33">
        <f t="shared" si="67"/>
        <v>1</v>
      </c>
      <c r="H748" t="s">
        <v>150</v>
      </c>
      <c r="I748" t="s">
        <v>453</v>
      </c>
      <c r="J748" t="s">
        <v>596</v>
      </c>
      <c r="K748">
        <v>1</v>
      </c>
      <c r="L748">
        <f t="shared" si="68"/>
        <v>0.5</v>
      </c>
      <c r="M748">
        <f t="shared" si="69"/>
        <v>1</v>
      </c>
      <c r="N748" t="b">
        <f t="shared" si="70"/>
        <v>1</v>
      </c>
      <c r="O748">
        <f t="shared" si="71"/>
        <v>0</v>
      </c>
    </row>
    <row r="749" spans="1:15">
      <c r="A749" t="s">
        <v>451</v>
      </c>
      <c r="B749" t="s">
        <v>452</v>
      </c>
      <c r="C749" t="s">
        <v>241</v>
      </c>
      <c r="D749" t="s">
        <v>242</v>
      </c>
      <c r="E749" s="2">
        <v>42026.611805555556</v>
      </c>
      <c r="F749" s="33">
        <f t="shared" si="66"/>
        <v>2015</v>
      </c>
      <c r="G749" s="33">
        <f t="shared" si="67"/>
        <v>1</v>
      </c>
      <c r="H749" t="s">
        <v>150</v>
      </c>
      <c r="I749" t="s">
        <v>453</v>
      </c>
      <c r="J749" t="s">
        <v>596</v>
      </c>
      <c r="K749">
        <v>1</v>
      </c>
      <c r="L749">
        <f t="shared" si="68"/>
        <v>0.5</v>
      </c>
      <c r="M749">
        <f t="shared" si="69"/>
        <v>1</v>
      </c>
      <c r="N749" t="b">
        <f t="shared" si="70"/>
        <v>1</v>
      </c>
      <c r="O749">
        <f t="shared" si="71"/>
        <v>0</v>
      </c>
    </row>
    <row r="750" spans="1:15">
      <c r="A750" t="s">
        <v>451</v>
      </c>
      <c r="B750" t="s">
        <v>452</v>
      </c>
      <c r="C750" t="s">
        <v>241</v>
      </c>
      <c r="D750" t="s">
        <v>242</v>
      </c>
      <c r="E750" s="2">
        <v>42031.533333333333</v>
      </c>
      <c r="F750" s="33">
        <f t="shared" si="66"/>
        <v>2015</v>
      </c>
      <c r="G750" s="33">
        <f t="shared" si="67"/>
        <v>1</v>
      </c>
      <c r="H750" t="s">
        <v>150</v>
      </c>
      <c r="I750" t="s">
        <v>453</v>
      </c>
      <c r="J750" t="s">
        <v>596</v>
      </c>
      <c r="K750">
        <v>1</v>
      </c>
      <c r="L750">
        <f t="shared" si="68"/>
        <v>0.5</v>
      </c>
      <c r="M750">
        <f t="shared" si="69"/>
        <v>1</v>
      </c>
      <c r="N750" t="b">
        <f t="shared" si="70"/>
        <v>1</v>
      </c>
      <c r="O750">
        <f t="shared" si="71"/>
        <v>0</v>
      </c>
    </row>
    <row r="751" spans="1:15">
      <c r="A751" t="s">
        <v>451</v>
      </c>
      <c r="B751" t="s">
        <v>452</v>
      </c>
      <c r="C751" t="s">
        <v>241</v>
      </c>
      <c r="D751" t="s">
        <v>242</v>
      </c>
      <c r="E751" s="2">
        <v>42037.626388888886</v>
      </c>
      <c r="F751" s="33">
        <f t="shared" si="66"/>
        <v>2015</v>
      </c>
      <c r="G751" s="33">
        <f t="shared" si="67"/>
        <v>2</v>
      </c>
      <c r="H751" t="s">
        <v>150</v>
      </c>
      <c r="I751" t="s">
        <v>453</v>
      </c>
      <c r="J751" t="s">
        <v>596</v>
      </c>
      <c r="K751">
        <v>1</v>
      </c>
      <c r="L751">
        <f t="shared" si="68"/>
        <v>0.5</v>
      </c>
      <c r="M751">
        <f t="shared" si="69"/>
        <v>1</v>
      </c>
      <c r="N751" t="b">
        <f t="shared" si="70"/>
        <v>1</v>
      </c>
      <c r="O751">
        <f t="shared" si="71"/>
        <v>0</v>
      </c>
    </row>
    <row r="752" spans="1:15">
      <c r="A752" t="s">
        <v>451</v>
      </c>
      <c r="B752" t="s">
        <v>452</v>
      </c>
      <c r="C752" t="s">
        <v>241</v>
      </c>
      <c r="D752" t="s">
        <v>242</v>
      </c>
      <c r="E752" s="2">
        <v>42040.488888888889</v>
      </c>
      <c r="F752" s="33">
        <f t="shared" si="66"/>
        <v>2015</v>
      </c>
      <c r="G752" s="33">
        <f t="shared" si="67"/>
        <v>2</v>
      </c>
      <c r="H752" t="s">
        <v>150</v>
      </c>
      <c r="I752" t="s">
        <v>453</v>
      </c>
      <c r="J752" t="s">
        <v>596</v>
      </c>
      <c r="K752">
        <v>1</v>
      </c>
      <c r="L752">
        <f t="shared" si="68"/>
        <v>0.5</v>
      </c>
      <c r="M752">
        <f t="shared" si="69"/>
        <v>1</v>
      </c>
      <c r="N752" t="b">
        <f t="shared" si="70"/>
        <v>1</v>
      </c>
      <c r="O752">
        <f t="shared" si="71"/>
        <v>0</v>
      </c>
    </row>
    <row r="753" spans="1:15">
      <c r="A753" t="s">
        <v>451</v>
      </c>
      <c r="B753" t="s">
        <v>452</v>
      </c>
      <c r="C753" t="s">
        <v>241</v>
      </c>
      <c r="D753" t="s">
        <v>242</v>
      </c>
      <c r="E753" s="2">
        <v>42044.631944444445</v>
      </c>
      <c r="F753" s="33">
        <f t="shared" si="66"/>
        <v>2015</v>
      </c>
      <c r="G753" s="33">
        <f t="shared" si="67"/>
        <v>2</v>
      </c>
      <c r="H753" t="s">
        <v>150</v>
      </c>
      <c r="I753" t="s">
        <v>453</v>
      </c>
      <c r="J753" t="s">
        <v>596</v>
      </c>
      <c r="K753">
        <v>1</v>
      </c>
      <c r="L753">
        <f t="shared" si="68"/>
        <v>0.5</v>
      </c>
      <c r="M753">
        <f t="shared" si="69"/>
        <v>1</v>
      </c>
      <c r="N753" t="b">
        <f t="shared" si="70"/>
        <v>1</v>
      </c>
      <c r="O753">
        <f t="shared" si="71"/>
        <v>0</v>
      </c>
    </row>
    <row r="754" spans="1:15">
      <c r="A754" t="s">
        <v>451</v>
      </c>
      <c r="B754" t="s">
        <v>452</v>
      </c>
      <c r="C754" t="s">
        <v>241</v>
      </c>
      <c r="D754" t="s">
        <v>242</v>
      </c>
      <c r="E754" s="2">
        <v>42048.51666666667</v>
      </c>
      <c r="F754" s="33">
        <f t="shared" si="66"/>
        <v>2015</v>
      </c>
      <c r="G754" s="33">
        <f t="shared" si="67"/>
        <v>2</v>
      </c>
      <c r="H754" t="s">
        <v>150</v>
      </c>
      <c r="I754" t="s">
        <v>453</v>
      </c>
      <c r="J754" t="s">
        <v>596</v>
      </c>
      <c r="K754">
        <v>1</v>
      </c>
      <c r="L754">
        <f t="shared" si="68"/>
        <v>0.5</v>
      </c>
      <c r="M754">
        <f t="shared" si="69"/>
        <v>1</v>
      </c>
      <c r="N754" t="b">
        <f t="shared" si="70"/>
        <v>1</v>
      </c>
      <c r="O754">
        <f t="shared" si="71"/>
        <v>0</v>
      </c>
    </row>
    <row r="755" spans="1:15">
      <c r="A755" t="s">
        <v>451</v>
      </c>
      <c r="B755" t="s">
        <v>452</v>
      </c>
      <c r="C755" t="s">
        <v>241</v>
      </c>
      <c r="D755" t="s">
        <v>242</v>
      </c>
      <c r="E755" s="2">
        <v>42051.543749999997</v>
      </c>
      <c r="F755" s="33">
        <f t="shared" si="66"/>
        <v>2015</v>
      </c>
      <c r="G755" s="33">
        <f t="shared" si="67"/>
        <v>2</v>
      </c>
      <c r="H755" t="s">
        <v>150</v>
      </c>
      <c r="I755" t="s">
        <v>453</v>
      </c>
      <c r="J755" t="s">
        <v>596</v>
      </c>
      <c r="K755">
        <v>1</v>
      </c>
      <c r="L755">
        <f t="shared" si="68"/>
        <v>0.5</v>
      </c>
      <c r="M755">
        <f t="shared" si="69"/>
        <v>1</v>
      </c>
      <c r="N755" t="b">
        <f t="shared" si="70"/>
        <v>1</v>
      </c>
      <c r="O755">
        <f t="shared" si="71"/>
        <v>0</v>
      </c>
    </row>
    <row r="756" spans="1:15">
      <c r="A756" t="s">
        <v>451</v>
      </c>
      <c r="B756" t="s">
        <v>452</v>
      </c>
      <c r="C756" t="s">
        <v>241</v>
      </c>
      <c r="D756" t="s">
        <v>242</v>
      </c>
      <c r="E756" s="2">
        <v>42054.436111111114</v>
      </c>
      <c r="F756" s="33">
        <f t="shared" si="66"/>
        <v>2015</v>
      </c>
      <c r="G756" s="33">
        <f t="shared" si="67"/>
        <v>2</v>
      </c>
      <c r="H756" t="s">
        <v>150</v>
      </c>
      <c r="I756" t="s">
        <v>453</v>
      </c>
      <c r="J756" t="s">
        <v>596</v>
      </c>
      <c r="K756">
        <v>1</v>
      </c>
      <c r="L756">
        <f t="shared" si="68"/>
        <v>0.5</v>
      </c>
      <c r="M756">
        <f t="shared" si="69"/>
        <v>1</v>
      </c>
      <c r="N756" t="b">
        <f t="shared" si="70"/>
        <v>1</v>
      </c>
      <c r="O756">
        <f t="shared" si="71"/>
        <v>0</v>
      </c>
    </row>
    <row r="757" spans="1:15">
      <c r="A757" t="s">
        <v>451</v>
      </c>
      <c r="B757" t="s">
        <v>452</v>
      </c>
      <c r="C757" t="s">
        <v>241</v>
      </c>
      <c r="D757" t="s">
        <v>242</v>
      </c>
      <c r="E757" s="2">
        <v>42059.484027777777</v>
      </c>
      <c r="F757" s="33">
        <f t="shared" si="66"/>
        <v>2015</v>
      </c>
      <c r="G757" s="33">
        <f t="shared" si="67"/>
        <v>2</v>
      </c>
      <c r="H757" t="s">
        <v>150</v>
      </c>
      <c r="I757" t="s">
        <v>453</v>
      </c>
      <c r="J757" t="s">
        <v>596</v>
      </c>
      <c r="K757">
        <v>1</v>
      </c>
      <c r="L757">
        <f t="shared" si="68"/>
        <v>0.5</v>
      </c>
      <c r="M757">
        <f t="shared" si="69"/>
        <v>1</v>
      </c>
      <c r="N757" t="b">
        <f t="shared" si="70"/>
        <v>1</v>
      </c>
      <c r="O757">
        <f t="shared" si="71"/>
        <v>0</v>
      </c>
    </row>
    <row r="758" spans="1:15">
      <c r="A758" t="s">
        <v>451</v>
      </c>
      <c r="B758" t="s">
        <v>452</v>
      </c>
      <c r="C758" t="s">
        <v>241</v>
      </c>
      <c r="D758" t="s">
        <v>242</v>
      </c>
      <c r="E758" s="2">
        <v>42060.51666666667</v>
      </c>
      <c r="F758" s="33">
        <f t="shared" si="66"/>
        <v>2015</v>
      </c>
      <c r="G758" s="33">
        <f t="shared" si="67"/>
        <v>2</v>
      </c>
      <c r="H758" t="s">
        <v>150</v>
      </c>
      <c r="I758" t="s">
        <v>453</v>
      </c>
      <c r="J758" t="s">
        <v>596</v>
      </c>
      <c r="K758">
        <v>1</v>
      </c>
      <c r="L758">
        <f t="shared" si="68"/>
        <v>0.5</v>
      </c>
      <c r="M758">
        <f t="shared" si="69"/>
        <v>1</v>
      </c>
      <c r="N758" t="b">
        <f t="shared" si="70"/>
        <v>1</v>
      </c>
      <c r="O758">
        <f t="shared" si="71"/>
        <v>0</v>
      </c>
    </row>
    <row r="759" spans="1:15">
      <c r="A759" t="s">
        <v>451</v>
      </c>
      <c r="B759" t="s">
        <v>452</v>
      </c>
      <c r="C759" t="s">
        <v>241</v>
      </c>
      <c r="D759" t="s">
        <v>242</v>
      </c>
      <c r="E759" s="2">
        <v>42065.590277777781</v>
      </c>
      <c r="F759" s="33">
        <f t="shared" si="66"/>
        <v>2015</v>
      </c>
      <c r="G759" s="33">
        <f t="shared" si="67"/>
        <v>3</v>
      </c>
      <c r="H759" t="s">
        <v>150</v>
      </c>
      <c r="I759" t="s">
        <v>453</v>
      </c>
      <c r="J759" t="s">
        <v>596</v>
      </c>
      <c r="K759">
        <v>1</v>
      </c>
      <c r="L759">
        <f t="shared" si="68"/>
        <v>0.5</v>
      </c>
      <c r="M759">
        <f t="shared" si="69"/>
        <v>1</v>
      </c>
      <c r="N759" t="b">
        <f t="shared" si="70"/>
        <v>1</v>
      </c>
      <c r="O759">
        <f t="shared" si="71"/>
        <v>0</v>
      </c>
    </row>
    <row r="760" spans="1:15">
      <c r="A760" t="s">
        <v>451</v>
      </c>
      <c r="B760" t="s">
        <v>452</v>
      </c>
      <c r="C760" t="s">
        <v>241</v>
      </c>
      <c r="D760" t="s">
        <v>242</v>
      </c>
      <c r="E760" s="2">
        <v>42073.552083333336</v>
      </c>
      <c r="F760" s="33">
        <f t="shared" si="66"/>
        <v>2015</v>
      </c>
      <c r="G760" s="33">
        <f t="shared" si="67"/>
        <v>3</v>
      </c>
      <c r="H760" t="s">
        <v>150</v>
      </c>
      <c r="I760" t="s">
        <v>453</v>
      </c>
      <c r="J760" t="s">
        <v>596</v>
      </c>
      <c r="K760">
        <v>1</v>
      </c>
      <c r="L760">
        <f t="shared" si="68"/>
        <v>0.5</v>
      </c>
      <c r="M760">
        <f t="shared" si="69"/>
        <v>1</v>
      </c>
      <c r="N760" t="b">
        <f t="shared" si="70"/>
        <v>1</v>
      </c>
      <c r="O760">
        <f t="shared" si="71"/>
        <v>0</v>
      </c>
    </row>
    <row r="761" spans="1:15">
      <c r="A761" t="s">
        <v>451</v>
      </c>
      <c r="B761" t="s">
        <v>452</v>
      </c>
      <c r="C761" t="s">
        <v>241</v>
      </c>
      <c r="D761" t="s">
        <v>242</v>
      </c>
      <c r="E761" s="2">
        <v>42074.620833333334</v>
      </c>
      <c r="F761" s="33">
        <f t="shared" si="66"/>
        <v>2015</v>
      </c>
      <c r="G761" s="33">
        <f t="shared" si="67"/>
        <v>3</v>
      </c>
      <c r="H761" t="s">
        <v>150</v>
      </c>
      <c r="I761" t="s">
        <v>453</v>
      </c>
      <c r="J761" t="s">
        <v>596</v>
      </c>
      <c r="K761">
        <v>1</v>
      </c>
      <c r="L761">
        <f t="shared" si="68"/>
        <v>0.5</v>
      </c>
      <c r="M761">
        <f t="shared" si="69"/>
        <v>1</v>
      </c>
      <c r="N761" t="b">
        <f t="shared" si="70"/>
        <v>1</v>
      </c>
      <c r="O761">
        <f t="shared" si="71"/>
        <v>0</v>
      </c>
    </row>
    <row r="762" spans="1:15">
      <c r="A762" t="s">
        <v>451</v>
      </c>
      <c r="B762" t="s">
        <v>452</v>
      </c>
      <c r="C762" t="s">
        <v>241</v>
      </c>
      <c r="D762" t="s">
        <v>242</v>
      </c>
      <c r="E762" s="2">
        <v>42080.457638888889</v>
      </c>
      <c r="F762" s="33">
        <f t="shared" si="66"/>
        <v>2015</v>
      </c>
      <c r="G762" s="33">
        <f t="shared" si="67"/>
        <v>3</v>
      </c>
      <c r="H762" t="s">
        <v>150</v>
      </c>
      <c r="I762" t="s">
        <v>453</v>
      </c>
      <c r="J762" t="s">
        <v>596</v>
      </c>
      <c r="K762">
        <v>1</v>
      </c>
      <c r="L762">
        <f t="shared" si="68"/>
        <v>0.5</v>
      </c>
      <c r="M762">
        <f t="shared" si="69"/>
        <v>1</v>
      </c>
      <c r="N762" t="b">
        <f t="shared" si="70"/>
        <v>1</v>
      </c>
      <c r="O762">
        <f t="shared" si="71"/>
        <v>0</v>
      </c>
    </row>
    <row r="763" spans="1:15">
      <c r="A763" t="s">
        <v>451</v>
      </c>
      <c r="B763" t="s">
        <v>452</v>
      </c>
      <c r="C763" t="s">
        <v>241</v>
      </c>
      <c r="D763" t="s">
        <v>242</v>
      </c>
      <c r="E763" s="2">
        <v>42081.410416666666</v>
      </c>
      <c r="F763" s="33">
        <f t="shared" si="66"/>
        <v>2015</v>
      </c>
      <c r="G763" s="33">
        <f t="shared" si="67"/>
        <v>3</v>
      </c>
      <c r="H763" t="s">
        <v>150</v>
      </c>
      <c r="I763" t="s">
        <v>453</v>
      </c>
      <c r="J763" t="s">
        <v>596</v>
      </c>
      <c r="K763">
        <v>1</v>
      </c>
      <c r="L763">
        <f t="shared" si="68"/>
        <v>0.5</v>
      </c>
      <c r="M763">
        <f t="shared" si="69"/>
        <v>1</v>
      </c>
      <c r="N763" t="b">
        <f t="shared" si="70"/>
        <v>1</v>
      </c>
      <c r="O763">
        <f t="shared" si="71"/>
        <v>0</v>
      </c>
    </row>
    <row r="764" spans="1:15">
      <c r="A764" t="s">
        <v>451</v>
      </c>
      <c r="B764" t="s">
        <v>452</v>
      </c>
      <c r="C764" t="s">
        <v>241</v>
      </c>
      <c r="D764" t="s">
        <v>242</v>
      </c>
      <c r="E764" s="2">
        <v>42086.611111111109</v>
      </c>
      <c r="F764" s="33">
        <f t="shared" si="66"/>
        <v>2015</v>
      </c>
      <c r="G764" s="33">
        <f t="shared" si="67"/>
        <v>3</v>
      </c>
      <c r="H764" t="s">
        <v>150</v>
      </c>
      <c r="I764" t="s">
        <v>453</v>
      </c>
      <c r="J764" t="s">
        <v>596</v>
      </c>
      <c r="K764">
        <v>1</v>
      </c>
      <c r="L764">
        <f t="shared" si="68"/>
        <v>0.5</v>
      </c>
      <c r="M764">
        <f t="shared" si="69"/>
        <v>1</v>
      </c>
      <c r="N764" t="b">
        <f t="shared" si="70"/>
        <v>1</v>
      </c>
      <c r="O764">
        <f t="shared" si="71"/>
        <v>0</v>
      </c>
    </row>
    <row r="765" spans="1:15">
      <c r="A765" t="s">
        <v>451</v>
      </c>
      <c r="B765" t="s">
        <v>452</v>
      </c>
      <c r="C765" t="s">
        <v>241</v>
      </c>
      <c r="D765" t="s">
        <v>242</v>
      </c>
      <c r="E765" s="2">
        <v>42088.46875</v>
      </c>
      <c r="F765" s="33">
        <f t="shared" si="66"/>
        <v>2015</v>
      </c>
      <c r="G765" s="33">
        <f t="shared" si="67"/>
        <v>3</v>
      </c>
      <c r="H765" t="s">
        <v>150</v>
      </c>
      <c r="I765" t="s">
        <v>453</v>
      </c>
      <c r="J765" t="s">
        <v>624</v>
      </c>
      <c r="K765">
        <v>2.7</v>
      </c>
      <c r="L765">
        <f t="shared" si="68"/>
        <v>2.7</v>
      </c>
      <c r="M765">
        <f t="shared" si="69"/>
        <v>0</v>
      </c>
      <c r="N765" t="b">
        <f t="shared" si="70"/>
        <v>0</v>
      </c>
      <c r="O765">
        <f t="shared" si="71"/>
        <v>0</v>
      </c>
    </row>
    <row r="766" spans="1:15">
      <c r="A766" t="s">
        <v>451</v>
      </c>
      <c r="B766" t="s">
        <v>452</v>
      </c>
      <c r="C766" t="s">
        <v>241</v>
      </c>
      <c r="D766" t="s">
        <v>242</v>
      </c>
      <c r="E766" s="2">
        <v>42094.620138888888</v>
      </c>
      <c r="F766" s="33">
        <f t="shared" si="66"/>
        <v>2015</v>
      </c>
      <c r="G766" s="33">
        <f t="shared" si="67"/>
        <v>3</v>
      </c>
      <c r="H766" t="s">
        <v>150</v>
      </c>
      <c r="I766" t="s">
        <v>453</v>
      </c>
      <c r="J766" t="s">
        <v>596</v>
      </c>
      <c r="K766">
        <v>1</v>
      </c>
      <c r="L766">
        <f t="shared" si="68"/>
        <v>0.5</v>
      </c>
      <c r="M766">
        <f t="shared" si="69"/>
        <v>1</v>
      </c>
      <c r="N766" t="b">
        <f t="shared" si="70"/>
        <v>1</v>
      </c>
      <c r="O766">
        <f t="shared" si="71"/>
        <v>0</v>
      </c>
    </row>
    <row r="767" spans="1:15">
      <c r="A767" t="s">
        <v>451</v>
      </c>
      <c r="B767" t="s">
        <v>452</v>
      </c>
      <c r="C767" t="s">
        <v>241</v>
      </c>
      <c r="D767" t="s">
        <v>242</v>
      </c>
      <c r="E767" s="2">
        <v>42095.690972222219</v>
      </c>
      <c r="F767" s="33">
        <f t="shared" si="66"/>
        <v>2015</v>
      </c>
      <c r="G767" s="33">
        <f t="shared" si="67"/>
        <v>4</v>
      </c>
      <c r="H767" t="s">
        <v>150</v>
      </c>
      <c r="I767" t="s">
        <v>453</v>
      </c>
      <c r="J767" t="s">
        <v>596</v>
      </c>
      <c r="K767">
        <v>1</v>
      </c>
      <c r="L767">
        <f t="shared" si="68"/>
        <v>0.5</v>
      </c>
      <c r="M767">
        <f t="shared" si="69"/>
        <v>1</v>
      </c>
      <c r="N767" t="b">
        <f t="shared" si="70"/>
        <v>1</v>
      </c>
      <c r="O767">
        <f t="shared" si="71"/>
        <v>0</v>
      </c>
    </row>
    <row r="768" spans="1:15">
      <c r="A768" t="s">
        <v>451</v>
      </c>
      <c r="B768" t="s">
        <v>452</v>
      </c>
      <c r="C768" t="s">
        <v>241</v>
      </c>
      <c r="D768" t="s">
        <v>242</v>
      </c>
      <c r="E768" s="2">
        <v>42101.536805555559</v>
      </c>
      <c r="F768" s="33">
        <f t="shared" si="66"/>
        <v>2015</v>
      </c>
      <c r="G768" s="33">
        <f t="shared" si="67"/>
        <v>4</v>
      </c>
      <c r="H768" t="s">
        <v>150</v>
      </c>
      <c r="I768" t="s">
        <v>453</v>
      </c>
      <c r="J768" t="s">
        <v>596</v>
      </c>
      <c r="K768">
        <v>1</v>
      </c>
      <c r="L768">
        <f t="shared" si="68"/>
        <v>0.5</v>
      </c>
      <c r="M768">
        <f t="shared" si="69"/>
        <v>1</v>
      </c>
      <c r="N768" t="b">
        <f t="shared" si="70"/>
        <v>1</v>
      </c>
      <c r="O768">
        <f t="shared" si="71"/>
        <v>0</v>
      </c>
    </row>
    <row r="769" spans="1:15">
      <c r="A769" t="s">
        <v>451</v>
      </c>
      <c r="B769" t="s">
        <v>452</v>
      </c>
      <c r="C769" t="s">
        <v>241</v>
      </c>
      <c r="D769" t="s">
        <v>242</v>
      </c>
      <c r="E769" s="2">
        <v>42103.503472222219</v>
      </c>
      <c r="F769" s="33">
        <f t="shared" si="66"/>
        <v>2015</v>
      </c>
      <c r="G769" s="33">
        <f t="shared" si="67"/>
        <v>4</v>
      </c>
      <c r="H769" t="s">
        <v>150</v>
      </c>
      <c r="I769" t="s">
        <v>453</v>
      </c>
      <c r="J769" t="s">
        <v>596</v>
      </c>
      <c r="K769">
        <v>1</v>
      </c>
      <c r="L769">
        <f t="shared" si="68"/>
        <v>0.5</v>
      </c>
      <c r="M769">
        <f t="shared" si="69"/>
        <v>1</v>
      </c>
      <c r="N769" t="b">
        <f t="shared" si="70"/>
        <v>1</v>
      </c>
      <c r="O769">
        <f t="shared" si="71"/>
        <v>0</v>
      </c>
    </row>
    <row r="770" spans="1:15">
      <c r="A770" t="s">
        <v>451</v>
      </c>
      <c r="B770" t="s">
        <v>452</v>
      </c>
      <c r="C770" t="s">
        <v>241</v>
      </c>
      <c r="D770" t="s">
        <v>242</v>
      </c>
      <c r="E770" s="2">
        <v>42107.630555555559</v>
      </c>
      <c r="F770" s="33">
        <f t="shared" ref="F770:F833" si="72">YEAR(E770)</f>
        <v>2015</v>
      </c>
      <c r="G770" s="33">
        <f t="shared" ref="G770:G833" si="73">MONTH(E770)</f>
        <v>4</v>
      </c>
      <c r="H770" t="s">
        <v>150</v>
      </c>
      <c r="I770" t="s">
        <v>453</v>
      </c>
      <c r="J770" t="s">
        <v>596</v>
      </c>
      <c r="K770">
        <v>1</v>
      </c>
      <c r="L770">
        <f t="shared" ref="L770:L833" si="74">IF(J770="&lt;",K770/2,K770)</f>
        <v>0.5</v>
      </c>
      <c r="M770">
        <f t="shared" ref="M770:M833" si="75">IF(J770="&lt;",1,0)</f>
        <v>1</v>
      </c>
      <c r="N770" t="b">
        <f t="shared" ref="N770:N833" si="76">IF(J770="&lt;",TRUE,FALSE)</f>
        <v>1</v>
      </c>
      <c r="O770">
        <f t="shared" si="71"/>
        <v>0</v>
      </c>
    </row>
    <row r="771" spans="1:15">
      <c r="A771" t="s">
        <v>451</v>
      </c>
      <c r="B771" t="s">
        <v>452</v>
      </c>
      <c r="C771" t="s">
        <v>241</v>
      </c>
      <c r="D771" t="s">
        <v>242</v>
      </c>
      <c r="E771" s="2">
        <v>42111.605555555558</v>
      </c>
      <c r="F771" s="33">
        <f t="shared" si="72"/>
        <v>2015</v>
      </c>
      <c r="G771" s="33">
        <f t="shared" si="73"/>
        <v>4</v>
      </c>
      <c r="H771" t="s">
        <v>150</v>
      </c>
      <c r="I771" t="s">
        <v>453</v>
      </c>
      <c r="J771" t="s">
        <v>596</v>
      </c>
      <c r="K771">
        <v>1</v>
      </c>
      <c r="L771">
        <f t="shared" si="74"/>
        <v>0.5</v>
      </c>
      <c r="M771">
        <f t="shared" si="75"/>
        <v>1</v>
      </c>
      <c r="N771" t="b">
        <f t="shared" si="76"/>
        <v>1</v>
      </c>
      <c r="O771">
        <f t="shared" ref="O771:O834" si="77">IF(K771&gt;=57,1,0)</f>
        <v>0</v>
      </c>
    </row>
    <row r="772" spans="1:15">
      <c r="A772" t="s">
        <v>451</v>
      </c>
      <c r="B772" t="s">
        <v>452</v>
      </c>
      <c r="C772" t="s">
        <v>241</v>
      </c>
      <c r="D772" t="s">
        <v>242</v>
      </c>
      <c r="E772" s="2">
        <v>42115.46597222222</v>
      </c>
      <c r="F772" s="33">
        <f t="shared" si="72"/>
        <v>2015</v>
      </c>
      <c r="G772" s="33">
        <f t="shared" si="73"/>
        <v>4</v>
      </c>
      <c r="H772" t="s">
        <v>150</v>
      </c>
      <c r="I772" t="s">
        <v>453</v>
      </c>
      <c r="J772" t="s">
        <v>596</v>
      </c>
      <c r="K772">
        <v>1</v>
      </c>
      <c r="L772">
        <f t="shared" si="74"/>
        <v>0.5</v>
      </c>
      <c r="M772">
        <f t="shared" si="75"/>
        <v>1</v>
      </c>
      <c r="N772" t="b">
        <f t="shared" si="76"/>
        <v>1</v>
      </c>
      <c r="O772">
        <f t="shared" si="77"/>
        <v>0</v>
      </c>
    </row>
    <row r="773" spans="1:15">
      <c r="A773" t="s">
        <v>451</v>
      </c>
      <c r="B773" t="s">
        <v>452</v>
      </c>
      <c r="C773" t="s">
        <v>241</v>
      </c>
      <c r="D773" t="s">
        <v>242</v>
      </c>
      <c r="E773" s="2">
        <v>42122.56527777778</v>
      </c>
      <c r="F773" s="33">
        <f t="shared" si="72"/>
        <v>2015</v>
      </c>
      <c r="G773" s="33">
        <f t="shared" si="73"/>
        <v>4</v>
      </c>
      <c r="H773" t="s">
        <v>150</v>
      </c>
      <c r="I773" t="s">
        <v>453</v>
      </c>
      <c r="J773" t="s">
        <v>624</v>
      </c>
      <c r="K773">
        <v>4</v>
      </c>
      <c r="L773">
        <f t="shared" si="74"/>
        <v>4</v>
      </c>
      <c r="M773">
        <f t="shared" si="75"/>
        <v>0</v>
      </c>
      <c r="N773" t="b">
        <f t="shared" si="76"/>
        <v>0</v>
      </c>
      <c r="O773">
        <f t="shared" si="77"/>
        <v>0</v>
      </c>
    </row>
    <row r="774" spans="1:15">
      <c r="A774" t="s">
        <v>451</v>
      </c>
      <c r="B774" t="s">
        <v>452</v>
      </c>
      <c r="C774" t="s">
        <v>241</v>
      </c>
      <c r="D774" t="s">
        <v>242</v>
      </c>
      <c r="E774" s="2">
        <v>42123.538888888892</v>
      </c>
      <c r="F774" s="33">
        <f t="shared" si="72"/>
        <v>2015</v>
      </c>
      <c r="G774" s="33">
        <f t="shared" si="73"/>
        <v>4</v>
      </c>
      <c r="H774" t="s">
        <v>150</v>
      </c>
      <c r="I774" t="s">
        <v>453</v>
      </c>
      <c r="J774" t="s">
        <v>596</v>
      </c>
      <c r="K774">
        <v>1</v>
      </c>
      <c r="L774">
        <f t="shared" si="74"/>
        <v>0.5</v>
      </c>
      <c r="M774">
        <f t="shared" si="75"/>
        <v>1</v>
      </c>
      <c r="N774" t="b">
        <f t="shared" si="76"/>
        <v>1</v>
      </c>
      <c r="O774">
        <f t="shared" si="77"/>
        <v>0</v>
      </c>
    </row>
    <row r="775" spans="1:15">
      <c r="A775" t="s">
        <v>451</v>
      </c>
      <c r="B775" t="s">
        <v>452</v>
      </c>
      <c r="C775" t="s">
        <v>241</v>
      </c>
      <c r="D775" t="s">
        <v>242</v>
      </c>
      <c r="E775" s="2">
        <v>42130.693055555559</v>
      </c>
      <c r="F775" s="33">
        <f t="shared" si="72"/>
        <v>2015</v>
      </c>
      <c r="G775" s="33">
        <f t="shared" si="73"/>
        <v>5</v>
      </c>
      <c r="H775" t="s">
        <v>150</v>
      </c>
      <c r="I775" t="s">
        <v>453</v>
      </c>
      <c r="J775" t="s">
        <v>596</v>
      </c>
      <c r="K775">
        <v>1</v>
      </c>
      <c r="L775">
        <f t="shared" si="74"/>
        <v>0.5</v>
      </c>
      <c r="M775">
        <f t="shared" si="75"/>
        <v>1</v>
      </c>
      <c r="N775" t="b">
        <f t="shared" si="76"/>
        <v>1</v>
      </c>
      <c r="O775">
        <f t="shared" si="77"/>
        <v>0</v>
      </c>
    </row>
    <row r="776" spans="1:15">
      <c r="A776" t="s">
        <v>451</v>
      </c>
      <c r="B776" t="s">
        <v>452</v>
      </c>
      <c r="C776" t="s">
        <v>241</v>
      </c>
      <c r="D776" t="s">
        <v>242</v>
      </c>
      <c r="E776" s="2">
        <v>42131.594444444447</v>
      </c>
      <c r="F776" s="33">
        <f t="shared" si="72"/>
        <v>2015</v>
      </c>
      <c r="G776" s="33">
        <f t="shared" si="73"/>
        <v>5</v>
      </c>
      <c r="H776" t="s">
        <v>150</v>
      </c>
      <c r="I776" t="s">
        <v>453</v>
      </c>
      <c r="J776" t="s">
        <v>596</v>
      </c>
      <c r="K776">
        <v>1</v>
      </c>
      <c r="L776">
        <f t="shared" si="74"/>
        <v>0.5</v>
      </c>
      <c r="M776">
        <f t="shared" si="75"/>
        <v>1</v>
      </c>
      <c r="N776" t="b">
        <f t="shared" si="76"/>
        <v>1</v>
      </c>
      <c r="O776">
        <f t="shared" si="77"/>
        <v>0</v>
      </c>
    </row>
    <row r="777" spans="1:15">
      <c r="A777" t="s">
        <v>451</v>
      </c>
      <c r="B777" t="s">
        <v>452</v>
      </c>
      <c r="C777" t="s">
        <v>241</v>
      </c>
      <c r="D777" t="s">
        <v>242</v>
      </c>
      <c r="E777" s="2">
        <v>42135.523611111108</v>
      </c>
      <c r="F777" s="33">
        <f t="shared" si="72"/>
        <v>2015</v>
      </c>
      <c r="G777" s="33">
        <f t="shared" si="73"/>
        <v>5</v>
      </c>
      <c r="H777" t="s">
        <v>150</v>
      </c>
      <c r="I777" t="s">
        <v>453</v>
      </c>
      <c r="J777" t="s">
        <v>596</v>
      </c>
      <c r="K777">
        <v>1</v>
      </c>
      <c r="L777">
        <f t="shared" si="74"/>
        <v>0.5</v>
      </c>
      <c r="M777">
        <f t="shared" si="75"/>
        <v>1</v>
      </c>
      <c r="N777" t="b">
        <f t="shared" si="76"/>
        <v>1</v>
      </c>
      <c r="O777">
        <f t="shared" si="77"/>
        <v>0</v>
      </c>
    </row>
    <row r="778" spans="1:15">
      <c r="A778" t="s">
        <v>451</v>
      </c>
      <c r="B778" t="s">
        <v>452</v>
      </c>
      <c r="C778" t="s">
        <v>241</v>
      </c>
      <c r="D778" t="s">
        <v>242</v>
      </c>
      <c r="E778" s="2">
        <v>42137.490972222222</v>
      </c>
      <c r="F778" s="33">
        <f t="shared" si="72"/>
        <v>2015</v>
      </c>
      <c r="G778" s="33">
        <f t="shared" si="73"/>
        <v>5</v>
      </c>
      <c r="H778" t="s">
        <v>150</v>
      </c>
      <c r="I778" t="s">
        <v>453</v>
      </c>
      <c r="J778" t="s">
        <v>596</v>
      </c>
      <c r="K778">
        <v>1</v>
      </c>
      <c r="L778">
        <f t="shared" si="74"/>
        <v>0.5</v>
      </c>
      <c r="M778">
        <f t="shared" si="75"/>
        <v>1</v>
      </c>
      <c r="N778" t="b">
        <f t="shared" si="76"/>
        <v>1</v>
      </c>
      <c r="O778">
        <f t="shared" si="77"/>
        <v>0</v>
      </c>
    </row>
    <row r="779" spans="1:15">
      <c r="A779" t="s">
        <v>451</v>
      </c>
      <c r="B779" t="s">
        <v>452</v>
      </c>
      <c r="C779" t="s">
        <v>241</v>
      </c>
      <c r="D779" t="s">
        <v>242</v>
      </c>
      <c r="E779" s="2">
        <v>42145.477777777778</v>
      </c>
      <c r="F779" s="33">
        <f t="shared" si="72"/>
        <v>2015</v>
      </c>
      <c r="G779" s="33">
        <f t="shared" si="73"/>
        <v>5</v>
      </c>
      <c r="H779" t="s">
        <v>150</v>
      </c>
      <c r="I779" t="s">
        <v>453</v>
      </c>
      <c r="J779" t="s">
        <v>596</v>
      </c>
      <c r="K779">
        <v>1</v>
      </c>
      <c r="L779">
        <f t="shared" si="74"/>
        <v>0.5</v>
      </c>
      <c r="M779">
        <f t="shared" si="75"/>
        <v>1</v>
      </c>
      <c r="N779" t="b">
        <f t="shared" si="76"/>
        <v>1</v>
      </c>
      <c r="O779">
        <f t="shared" si="77"/>
        <v>0</v>
      </c>
    </row>
    <row r="780" spans="1:15">
      <c r="A780" t="s">
        <v>451</v>
      </c>
      <c r="B780" t="s">
        <v>452</v>
      </c>
      <c r="C780" t="s">
        <v>241</v>
      </c>
      <c r="D780" t="s">
        <v>242</v>
      </c>
      <c r="E780" s="2">
        <v>42150.480555555558</v>
      </c>
      <c r="F780" s="33">
        <f t="shared" si="72"/>
        <v>2015</v>
      </c>
      <c r="G780" s="33">
        <f t="shared" si="73"/>
        <v>5</v>
      </c>
      <c r="H780" t="s">
        <v>150</v>
      </c>
      <c r="I780" t="s">
        <v>453</v>
      </c>
      <c r="J780" t="s">
        <v>596</v>
      </c>
      <c r="K780">
        <v>1</v>
      </c>
      <c r="L780">
        <f t="shared" si="74"/>
        <v>0.5</v>
      </c>
      <c r="M780">
        <f t="shared" si="75"/>
        <v>1</v>
      </c>
      <c r="N780" t="b">
        <f t="shared" si="76"/>
        <v>1</v>
      </c>
      <c r="O780">
        <f t="shared" si="77"/>
        <v>0</v>
      </c>
    </row>
    <row r="781" spans="1:15">
      <c r="A781" t="s">
        <v>451</v>
      </c>
      <c r="B781" t="s">
        <v>452</v>
      </c>
      <c r="C781" t="s">
        <v>241</v>
      </c>
      <c r="D781" t="s">
        <v>242</v>
      </c>
      <c r="E781" s="2">
        <v>42153.609027777777</v>
      </c>
      <c r="F781" s="33">
        <f t="shared" si="72"/>
        <v>2015</v>
      </c>
      <c r="G781" s="33">
        <f t="shared" si="73"/>
        <v>5</v>
      </c>
      <c r="H781" t="s">
        <v>150</v>
      </c>
      <c r="I781" t="s">
        <v>453</v>
      </c>
      <c r="J781" t="s">
        <v>596</v>
      </c>
      <c r="K781">
        <v>1</v>
      </c>
      <c r="L781">
        <f t="shared" si="74"/>
        <v>0.5</v>
      </c>
      <c r="M781">
        <f t="shared" si="75"/>
        <v>1</v>
      </c>
      <c r="N781" t="b">
        <f t="shared" si="76"/>
        <v>1</v>
      </c>
      <c r="O781">
        <f t="shared" si="77"/>
        <v>0</v>
      </c>
    </row>
    <row r="782" spans="1:15">
      <c r="A782" t="s">
        <v>451</v>
      </c>
      <c r="B782" t="s">
        <v>452</v>
      </c>
      <c r="C782" t="s">
        <v>241</v>
      </c>
      <c r="D782" t="s">
        <v>242</v>
      </c>
      <c r="E782" s="2">
        <v>42156.634722222225</v>
      </c>
      <c r="F782" s="33">
        <f t="shared" si="72"/>
        <v>2015</v>
      </c>
      <c r="G782" s="33">
        <f t="shared" si="73"/>
        <v>6</v>
      </c>
      <c r="H782" t="s">
        <v>150</v>
      </c>
      <c r="I782" t="s">
        <v>453</v>
      </c>
      <c r="J782" t="s">
        <v>596</v>
      </c>
      <c r="K782">
        <v>1</v>
      </c>
      <c r="L782">
        <f t="shared" si="74"/>
        <v>0.5</v>
      </c>
      <c r="M782">
        <f t="shared" si="75"/>
        <v>1</v>
      </c>
      <c r="N782" t="b">
        <f t="shared" si="76"/>
        <v>1</v>
      </c>
      <c r="O782">
        <f t="shared" si="77"/>
        <v>0</v>
      </c>
    </row>
    <row r="783" spans="1:15">
      <c r="A783" t="s">
        <v>451</v>
      </c>
      <c r="B783" t="s">
        <v>452</v>
      </c>
      <c r="C783" t="s">
        <v>241</v>
      </c>
      <c r="D783" t="s">
        <v>242</v>
      </c>
      <c r="E783" s="2">
        <v>42164.541666666664</v>
      </c>
      <c r="F783" s="33">
        <f t="shared" si="72"/>
        <v>2015</v>
      </c>
      <c r="G783" s="33">
        <f t="shared" si="73"/>
        <v>6</v>
      </c>
      <c r="H783" t="s">
        <v>150</v>
      </c>
      <c r="I783" t="s">
        <v>453</v>
      </c>
      <c r="J783" t="s">
        <v>596</v>
      </c>
      <c r="K783">
        <v>1</v>
      </c>
      <c r="L783">
        <f t="shared" si="74"/>
        <v>0.5</v>
      </c>
      <c r="M783">
        <f t="shared" si="75"/>
        <v>1</v>
      </c>
      <c r="N783" t="b">
        <f t="shared" si="76"/>
        <v>1</v>
      </c>
      <c r="O783">
        <f t="shared" si="77"/>
        <v>0</v>
      </c>
    </row>
    <row r="784" spans="1:15">
      <c r="A784" t="s">
        <v>451</v>
      </c>
      <c r="B784" t="s">
        <v>452</v>
      </c>
      <c r="C784" t="s">
        <v>241</v>
      </c>
      <c r="D784" t="s">
        <v>242</v>
      </c>
      <c r="E784" s="2">
        <v>42172.495138888888</v>
      </c>
      <c r="F784" s="33">
        <f t="shared" si="72"/>
        <v>2015</v>
      </c>
      <c r="G784" s="33">
        <f t="shared" si="73"/>
        <v>6</v>
      </c>
      <c r="H784" t="s">
        <v>150</v>
      </c>
      <c r="I784" t="s">
        <v>453</v>
      </c>
      <c r="J784" t="s">
        <v>624</v>
      </c>
      <c r="K784">
        <v>4.5</v>
      </c>
      <c r="L784">
        <f t="shared" si="74"/>
        <v>4.5</v>
      </c>
      <c r="M784">
        <f t="shared" si="75"/>
        <v>0</v>
      </c>
      <c r="N784" t="b">
        <f t="shared" si="76"/>
        <v>0</v>
      </c>
      <c r="O784">
        <f t="shared" si="77"/>
        <v>0</v>
      </c>
    </row>
    <row r="785" spans="1:15">
      <c r="A785" t="s">
        <v>451</v>
      </c>
      <c r="B785" t="s">
        <v>452</v>
      </c>
      <c r="C785" t="s">
        <v>241</v>
      </c>
      <c r="D785" t="s">
        <v>242</v>
      </c>
      <c r="E785" s="2">
        <v>42177.679166666669</v>
      </c>
      <c r="F785" s="33">
        <f t="shared" si="72"/>
        <v>2015</v>
      </c>
      <c r="G785" s="33">
        <f t="shared" si="73"/>
        <v>6</v>
      </c>
      <c r="H785" t="s">
        <v>150</v>
      </c>
      <c r="I785" t="s">
        <v>453</v>
      </c>
      <c r="J785" t="s">
        <v>624</v>
      </c>
      <c r="K785">
        <v>4.5</v>
      </c>
      <c r="L785">
        <f t="shared" si="74"/>
        <v>4.5</v>
      </c>
      <c r="M785">
        <f t="shared" si="75"/>
        <v>0</v>
      </c>
      <c r="N785" t="b">
        <f t="shared" si="76"/>
        <v>0</v>
      </c>
      <c r="O785">
        <f t="shared" si="77"/>
        <v>0</v>
      </c>
    </row>
    <row r="786" spans="1:15">
      <c r="A786" t="s">
        <v>451</v>
      </c>
      <c r="B786" t="s">
        <v>452</v>
      </c>
      <c r="C786" t="s">
        <v>241</v>
      </c>
      <c r="D786" t="s">
        <v>242</v>
      </c>
      <c r="E786" s="2">
        <v>42179.613194444442</v>
      </c>
      <c r="F786" s="33">
        <f t="shared" si="72"/>
        <v>2015</v>
      </c>
      <c r="G786" s="33">
        <f t="shared" si="73"/>
        <v>6</v>
      </c>
      <c r="H786" t="s">
        <v>150</v>
      </c>
      <c r="I786" t="s">
        <v>453</v>
      </c>
      <c r="J786" t="s">
        <v>624</v>
      </c>
      <c r="K786">
        <v>4.1000000000000005</v>
      </c>
      <c r="L786">
        <f t="shared" si="74"/>
        <v>4.1000000000000005</v>
      </c>
      <c r="M786">
        <f t="shared" si="75"/>
        <v>0</v>
      </c>
      <c r="N786" t="b">
        <f t="shared" si="76"/>
        <v>0</v>
      </c>
      <c r="O786">
        <f t="shared" si="77"/>
        <v>0</v>
      </c>
    </row>
    <row r="787" spans="1:15">
      <c r="A787" t="s">
        <v>451</v>
      </c>
      <c r="B787" t="s">
        <v>452</v>
      </c>
      <c r="C787" t="s">
        <v>241</v>
      </c>
      <c r="D787" t="s">
        <v>242</v>
      </c>
      <c r="E787" s="2">
        <v>42185.724999999999</v>
      </c>
      <c r="F787" s="33">
        <f t="shared" si="72"/>
        <v>2015</v>
      </c>
      <c r="G787" s="33">
        <f t="shared" si="73"/>
        <v>6</v>
      </c>
      <c r="H787" t="s">
        <v>150</v>
      </c>
      <c r="I787" t="s">
        <v>453</v>
      </c>
      <c r="J787" t="s">
        <v>624</v>
      </c>
      <c r="K787">
        <v>4.7</v>
      </c>
      <c r="L787">
        <f t="shared" si="74"/>
        <v>4.7</v>
      </c>
      <c r="M787">
        <f t="shared" si="75"/>
        <v>0</v>
      </c>
      <c r="N787" t="b">
        <f t="shared" si="76"/>
        <v>0</v>
      </c>
      <c r="O787">
        <f t="shared" si="77"/>
        <v>0</v>
      </c>
    </row>
    <row r="788" spans="1:15">
      <c r="A788" t="s">
        <v>451</v>
      </c>
      <c r="B788" t="s">
        <v>452</v>
      </c>
      <c r="C788" t="s">
        <v>241</v>
      </c>
      <c r="D788" t="s">
        <v>242</v>
      </c>
      <c r="E788" s="2">
        <v>42192.533333333333</v>
      </c>
      <c r="F788" s="33">
        <f t="shared" si="72"/>
        <v>2015</v>
      </c>
      <c r="G788" s="33">
        <f t="shared" si="73"/>
        <v>7</v>
      </c>
      <c r="H788" t="s">
        <v>150</v>
      </c>
      <c r="I788" t="s">
        <v>453</v>
      </c>
      <c r="J788" t="s">
        <v>624</v>
      </c>
      <c r="K788">
        <v>5.5</v>
      </c>
      <c r="L788">
        <f t="shared" si="74"/>
        <v>5.5</v>
      </c>
      <c r="M788">
        <f t="shared" si="75"/>
        <v>0</v>
      </c>
      <c r="N788" t="b">
        <f t="shared" si="76"/>
        <v>0</v>
      </c>
      <c r="O788">
        <f t="shared" si="77"/>
        <v>0</v>
      </c>
    </row>
    <row r="789" spans="1:15">
      <c r="A789" t="s">
        <v>451</v>
      </c>
      <c r="B789" t="s">
        <v>452</v>
      </c>
      <c r="C789" t="s">
        <v>241</v>
      </c>
      <c r="D789" t="s">
        <v>242</v>
      </c>
      <c r="E789" s="2">
        <v>42199.472916666666</v>
      </c>
      <c r="F789" s="33">
        <f t="shared" si="72"/>
        <v>2015</v>
      </c>
      <c r="G789" s="33">
        <f t="shared" si="73"/>
        <v>7</v>
      </c>
      <c r="H789" t="s">
        <v>150</v>
      </c>
      <c r="I789" t="s">
        <v>453</v>
      </c>
      <c r="J789" t="s">
        <v>624</v>
      </c>
      <c r="K789">
        <v>5.6</v>
      </c>
      <c r="L789">
        <f t="shared" si="74"/>
        <v>5.6</v>
      </c>
      <c r="M789">
        <f t="shared" si="75"/>
        <v>0</v>
      </c>
      <c r="N789" t="b">
        <f t="shared" si="76"/>
        <v>0</v>
      </c>
      <c r="O789">
        <f t="shared" si="77"/>
        <v>0</v>
      </c>
    </row>
    <row r="790" spans="1:15">
      <c r="A790" t="s">
        <v>451</v>
      </c>
      <c r="B790" t="s">
        <v>452</v>
      </c>
      <c r="C790" t="s">
        <v>241</v>
      </c>
      <c r="D790" t="s">
        <v>242</v>
      </c>
      <c r="E790" s="2">
        <v>42202.473611111112</v>
      </c>
      <c r="F790" s="33">
        <f t="shared" si="72"/>
        <v>2015</v>
      </c>
      <c r="G790" s="33">
        <f t="shared" si="73"/>
        <v>7</v>
      </c>
      <c r="H790" t="s">
        <v>150</v>
      </c>
      <c r="I790" t="s">
        <v>453</v>
      </c>
      <c r="J790" t="s">
        <v>624</v>
      </c>
      <c r="K790">
        <v>4.5</v>
      </c>
      <c r="L790">
        <f t="shared" si="74"/>
        <v>4.5</v>
      </c>
      <c r="M790">
        <f t="shared" si="75"/>
        <v>0</v>
      </c>
      <c r="N790" t="b">
        <f t="shared" si="76"/>
        <v>0</v>
      </c>
      <c r="O790">
        <f t="shared" si="77"/>
        <v>0</v>
      </c>
    </row>
    <row r="791" spans="1:15">
      <c r="A791" t="s">
        <v>451</v>
      </c>
      <c r="B791" t="s">
        <v>452</v>
      </c>
      <c r="C791" t="s">
        <v>241</v>
      </c>
      <c r="D791" t="s">
        <v>242</v>
      </c>
      <c r="E791" s="2">
        <v>42206.555555555555</v>
      </c>
      <c r="F791" s="33">
        <f t="shared" si="72"/>
        <v>2015</v>
      </c>
      <c r="G791" s="33">
        <f t="shared" si="73"/>
        <v>7</v>
      </c>
      <c r="H791" t="s">
        <v>150</v>
      </c>
      <c r="I791" t="s">
        <v>453</v>
      </c>
      <c r="J791" t="s">
        <v>624</v>
      </c>
      <c r="K791">
        <v>5.3</v>
      </c>
      <c r="L791">
        <f t="shared" si="74"/>
        <v>5.3</v>
      </c>
      <c r="M791">
        <f t="shared" si="75"/>
        <v>0</v>
      </c>
      <c r="N791" t="b">
        <f t="shared" si="76"/>
        <v>0</v>
      </c>
      <c r="O791">
        <f t="shared" si="77"/>
        <v>0</v>
      </c>
    </row>
    <row r="792" spans="1:15">
      <c r="A792" t="s">
        <v>451</v>
      </c>
      <c r="B792" t="s">
        <v>452</v>
      </c>
      <c r="C792" t="s">
        <v>241</v>
      </c>
      <c r="D792" t="s">
        <v>242</v>
      </c>
      <c r="E792" s="2">
        <v>42208.540277777778</v>
      </c>
      <c r="F792" s="33">
        <f t="shared" si="72"/>
        <v>2015</v>
      </c>
      <c r="G792" s="33">
        <f t="shared" si="73"/>
        <v>7</v>
      </c>
      <c r="H792" t="s">
        <v>150</v>
      </c>
      <c r="I792" t="s">
        <v>453</v>
      </c>
      <c r="J792" t="s">
        <v>624</v>
      </c>
      <c r="K792">
        <v>4.5</v>
      </c>
      <c r="L792">
        <f t="shared" si="74"/>
        <v>4.5</v>
      </c>
      <c r="M792">
        <f t="shared" si="75"/>
        <v>0</v>
      </c>
      <c r="N792" t="b">
        <f t="shared" si="76"/>
        <v>0</v>
      </c>
      <c r="O792">
        <f t="shared" si="77"/>
        <v>0</v>
      </c>
    </row>
    <row r="793" spans="1:15">
      <c r="A793" t="s">
        <v>451</v>
      </c>
      <c r="B793" t="s">
        <v>452</v>
      </c>
      <c r="C793" t="s">
        <v>241</v>
      </c>
      <c r="D793" t="s">
        <v>242</v>
      </c>
      <c r="E793" s="2">
        <v>42212.527777777781</v>
      </c>
      <c r="F793" s="33">
        <f t="shared" si="72"/>
        <v>2015</v>
      </c>
      <c r="G793" s="33">
        <f t="shared" si="73"/>
        <v>7</v>
      </c>
      <c r="H793" t="s">
        <v>150</v>
      </c>
      <c r="I793" t="s">
        <v>453</v>
      </c>
      <c r="J793" t="s">
        <v>596</v>
      </c>
      <c r="K793">
        <v>1</v>
      </c>
      <c r="L793">
        <f t="shared" si="74"/>
        <v>0.5</v>
      </c>
      <c r="M793">
        <f t="shared" si="75"/>
        <v>1</v>
      </c>
      <c r="N793" t="b">
        <f t="shared" si="76"/>
        <v>1</v>
      </c>
      <c r="O793">
        <f t="shared" si="77"/>
        <v>0</v>
      </c>
    </row>
    <row r="794" spans="1:15">
      <c r="A794" t="s">
        <v>451</v>
      </c>
      <c r="B794" t="s">
        <v>452</v>
      </c>
      <c r="C794" t="s">
        <v>241</v>
      </c>
      <c r="D794" t="s">
        <v>242</v>
      </c>
      <c r="E794" s="2">
        <v>42214.565972222219</v>
      </c>
      <c r="F794" s="33">
        <f t="shared" si="72"/>
        <v>2015</v>
      </c>
      <c r="G794" s="33">
        <f t="shared" si="73"/>
        <v>7</v>
      </c>
      <c r="H794" t="s">
        <v>150</v>
      </c>
      <c r="I794" t="s">
        <v>453</v>
      </c>
      <c r="J794" t="s">
        <v>624</v>
      </c>
      <c r="K794">
        <v>9.7000000000000011</v>
      </c>
      <c r="L794">
        <f t="shared" si="74"/>
        <v>9.7000000000000011</v>
      </c>
      <c r="M794">
        <f t="shared" si="75"/>
        <v>0</v>
      </c>
      <c r="N794" t="b">
        <f t="shared" si="76"/>
        <v>0</v>
      </c>
      <c r="O794">
        <f t="shared" si="77"/>
        <v>0</v>
      </c>
    </row>
    <row r="795" spans="1:15">
      <c r="A795" t="s">
        <v>451</v>
      </c>
      <c r="B795" t="s">
        <v>452</v>
      </c>
      <c r="C795" t="s">
        <v>241</v>
      </c>
      <c r="D795" t="s">
        <v>242</v>
      </c>
      <c r="E795" s="2">
        <v>42219.716666666667</v>
      </c>
      <c r="F795" s="33">
        <f t="shared" si="72"/>
        <v>2015</v>
      </c>
      <c r="G795" s="33">
        <f t="shared" si="73"/>
        <v>8</v>
      </c>
      <c r="H795" t="s">
        <v>150</v>
      </c>
      <c r="I795" t="s">
        <v>453</v>
      </c>
      <c r="J795" t="s">
        <v>596</v>
      </c>
      <c r="K795">
        <v>1</v>
      </c>
      <c r="L795">
        <f t="shared" si="74"/>
        <v>0.5</v>
      </c>
      <c r="M795">
        <f t="shared" si="75"/>
        <v>1</v>
      </c>
      <c r="N795" t="b">
        <f t="shared" si="76"/>
        <v>1</v>
      </c>
      <c r="O795">
        <f t="shared" si="77"/>
        <v>0</v>
      </c>
    </row>
    <row r="796" spans="1:15">
      <c r="A796" t="s">
        <v>451</v>
      </c>
      <c r="B796" t="s">
        <v>452</v>
      </c>
      <c r="C796" t="s">
        <v>241</v>
      </c>
      <c r="D796" t="s">
        <v>242</v>
      </c>
      <c r="E796" s="2">
        <v>42221.706250000003</v>
      </c>
      <c r="F796" s="33">
        <f t="shared" si="72"/>
        <v>2015</v>
      </c>
      <c r="G796" s="33">
        <f t="shared" si="73"/>
        <v>8</v>
      </c>
      <c r="H796" t="s">
        <v>150</v>
      </c>
      <c r="I796" t="s">
        <v>453</v>
      </c>
      <c r="J796" t="s">
        <v>596</v>
      </c>
      <c r="K796">
        <v>1</v>
      </c>
      <c r="L796">
        <f t="shared" si="74"/>
        <v>0.5</v>
      </c>
      <c r="M796">
        <f t="shared" si="75"/>
        <v>1</v>
      </c>
      <c r="N796" t="b">
        <f t="shared" si="76"/>
        <v>1</v>
      </c>
      <c r="O796">
        <f t="shared" si="77"/>
        <v>0</v>
      </c>
    </row>
    <row r="797" spans="1:15">
      <c r="A797" t="s">
        <v>451</v>
      </c>
      <c r="B797" t="s">
        <v>452</v>
      </c>
      <c r="C797" t="s">
        <v>241</v>
      </c>
      <c r="D797" t="s">
        <v>242</v>
      </c>
      <c r="E797" s="2">
        <v>42223.526388888888</v>
      </c>
      <c r="F797" s="33">
        <f t="shared" si="72"/>
        <v>2015</v>
      </c>
      <c r="G797" s="33">
        <f t="shared" si="73"/>
        <v>8</v>
      </c>
      <c r="H797" t="s">
        <v>150</v>
      </c>
      <c r="I797" t="s">
        <v>453</v>
      </c>
      <c r="J797" t="s">
        <v>596</v>
      </c>
      <c r="K797">
        <v>1</v>
      </c>
      <c r="L797">
        <f t="shared" si="74"/>
        <v>0.5</v>
      </c>
      <c r="M797">
        <f t="shared" si="75"/>
        <v>1</v>
      </c>
      <c r="N797" t="b">
        <f t="shared" si="76"/>
        <v>1</v>
      </c>
      <c r="O797">
        <f t="shared" si="77"/>
        <v>0</v>
      </c>
    </row>
    <row r="798" spans="1:15">
      <c r="A798" t="s">
        <v>451</v>
      </c>
      <c r="B798" t="s">
        <v>452</v>
      </c>
      <c r="C798" t="s">
        <v>241</v>
      </c>
      <c r="D798" t="s">
        <v>242</v>
      </c>
      <c r="E798" s="2">
        <v>42226.731249999997</v>
      </c>
      <c r="F798" s="33">
        <f t="shared" si="72"/>
        <v>2015</v>
      </c>
      <c r="G798" s="33">
        <f t="shared" si="73"/>
        <v>8</v>
      </c>
      <c r="H798" t="s">
        <v>150</v>
      </c>
      <c r="I798" t="s">
        <v>453</v>
      </c>
      <c r="J798" t="s">
        <v>596</v>
      </c>
      <c r="K798">
        <v>1</v>
      </c>
      <c r="L798">
        <f t="shared" si="74"/>
        <v>0.5</v>
      </c>
      <c r="M798">
        <f t="shared" si="75"/>
        <v>1</v>
      </c>
      <c r="N798" t="b">
        <f t="shared" si="76"/>
        <v>1</v>
      </c>
      <c r="O798">
        <f t="shared" si="77"/>
        <v>0</v>
      </c>
    </row>
    <row r="799" spans="1:15">
      <c r="A799" t="s">
        <v>451</v>
      </c>
      <c r="B799" t="s">
        <v>452</v>
      </c>
      <c r="C799" t="s">
        <v>241</v>
      </c>
      <c r="D799" t="s">
        <v>242</v>
      </c>
      <c r="E799" s="2">
        <v>42230.633333333331</v>
      </c>
      <c r="F799" s="33">
        <f t="shared" si="72"/>
        <v>2015</v>
      </c>
      <c r="G799" s="33">
        <f t="shared" si="73"/>
        <v>8</v>
      </c>
      <c r="H799" t="s">
        <v>150</v>
      </c>
      <c r="I799" t="s">
        <v>453</v>
      </c>
      <c r="J799" t="s">
        <v>624</v>
      </c>
      <c r="K799">
        <v>7</v>
      </c>
      <c r="L799">
        <f t="shared" si="74"/>
        <v>7</v>
      </c>
      <c r="M799">
        <f t="shared" si="75"/>
        <v>0</v>
      </c>
      <c r="N799" t="b">
        <f t="shared" si="76"/>
        <v>0</v>
      </c>
      <c r="O799">
        <f t="shared" si="77"/>
        <v>0</v>
      </c>
    </row>
    <row r="800" spans="1:15">
      <c r="A800" t="s">
        <v>451</v>
      </c>
      <c r="B800" t="s">
        <v>452</v>
      </c>
      <c r="C800" t="s">
        <v>241</v>
      </c>
      <c r="D800" t="s">
        <v>242</v>
      </c>
      <c r="E800" s="2">
        <v>42233.692361111112</v>
      </c>
      <c r="F800" s="33">
        <f t="shared" si="72"/>
        <v>2015</v>
      </c>
      <c r="G800" s="33">
        <f t="shared" si="73"/>
        <v>8</v>
      </c>
      <c r="H800" t="s">
        <v>150</v>
      </c>
      <c r="I800" t="s">
        <v>453</v>
      </c>
      <c r="J800" t="s">
        <v>596</v>
      </c>
      <c r="K800">
        <v>1</v>
      </c>
      <c r="L800">
        <f t="shared" si="74"/>
        <v>0.5</v>
      </c>
      <c r="M800">
        <f t="shared" si="75"/>
        <v>1</v>
      </c>
      <c r="N800" t="b">
        <f t="shared" si="76"/>
        <v>1</v>
      </c>
      <c r="O800">
        <f t="shared" si="77"/>
        <v>0</v>
      </c>
    </row>
    <row r="801" spans="1:15">
      <c r="A801" t="s">
        <v>451</v>
      </c>
      <c r="B801" t="s">
        <v>452</v>
      </c>
      <c r="C801" t="s">
        <v>241</v>
      </c>
      <c r="D801" t="s">
        <v>242</v>
      </c>
      <c r="E801" s="2">
        <v>42237.45</v>
      </c>
      <c r="F801" s="33">
        <f t="shared" si="72"/>
        <v>2015</v>
      </c>
      <c r="G801" s="33">
        <f t="shared" si="73"/>
        <v>8</v>
      </c>
      <c r="H801" t="s">
        <v>150</v>
      </c>
      <c r="I801" t="s">
        <v>453</v>
      </c>
      <c r="J801" t="s">
        <v>596</v>
      </c>
      <c r="K801">
        <v>1</v>
      </c>
      <c r="L801">
        <f t="shared" si="74"/>
        <v>0.5</v>
      </c>
      <c r="M801">
        <f t="shared" si="75"/>
        <v>1</v>
      </c>
      <c r="N801" t="b">
        <f t="shared" si="76"/>
        <v>1</v>
      </c>
      <c r="O801">
        <f t="shared" si="77"/>
        <v>0</v>
      </c>
    </row>
    <row r="802" spans="1:15">
      <c r="A802" t="s">
        <v>451</v>
      </c>
      <c r="B802" t="s">
        <v>452</v>
      </c>
      <c r="C802" t="s">
        <v>241</v>
      </c>
      <c r="D802" t="s">
        <v>242</v>
      </c>
      <c r="E802" s="2">
        <v>42241.561111111114</v>
      </c>
      <c r="F802" s="33">
        <f t="shared" si="72"/>
        <v>2015</v>
      </c>
      <c r="G802" s="33">
        <f t="shared" si="73"/>
        <v>8</v>
      </c>
      <c r="H802" t="s">
        <v>150</v>
      </c>
      <c r="I802" t="s">
        <v>453</v>
      </c>
      <c r="J802" t="s">
        <v>596</v>
      </c>
      <c r="K802">
        <v>1</v>
      </c>
      <c r="L802">
        <f t="shared" si="74"/>
        <v>0.5</v>
      </c>
      <c r="M802">
        <f t="shared" si="75"/>
        <v>1</v>
      </c>
      <c r="N802" t="b">
        <f t="shared" si="76"/>
        <v>1</v>
      </c>
      <c r="O802">
        <f t="shared" si="77"/>
        <v>0</v>
      </c>
    </row>
    <row r="803" spans="1:15">
      <c r="A803" t="s">
        <v>451</v>
      </c>
      <c r="B803" t="s">
        <v>452</v>
      </c>
      <c r="C803" t="s">
        <v>241</v>
      </c>
      <c r="D803" t="s">
        <v>242</v>
      </c>
      <c r="E803" s="2">
        <v>42248.54583333333</v>
      </c>
      <c r="F803" s="33">
        <f t="shared" si="72"/>
        <v>2015</v>
      </c>
      <c r="G803" s="33">
        <f t="shared" si="73"/>
        <v>9</v>
      </c>
      <c r="H803" t="s">
        <v>150</v>
      </c>
      <c r="I803" t="s">
        <v>453</v>
      </c>
      <c r="J803" t="s">
        <v>596</v>
      </c>
      <c r="K803">
        <v>1</v>
      </c>
      <c r="L803">
        <f t="shared" si="74"/>
        <v>0.5</v>
      </c>
      <c r="M803">
        <f t="shared" si="75"/>
        <v>1</v>
      </c>
      <c r="N803" t="b">
        <f t="shared" si="76"/>
        <v>1</v>
      </c>
      <c r="O803">
        <f t="shared" si="77"/>
        <v>0</v>
      </c>
    </row>
    <row r="804" spans="1:15">
      <c r="A804" t="s">
        <v>451</v>
      </c>
      <c r="B804" t="s">
        <v>452</v>
      </c>
      <c r="C804" t="s">
        <v>241</v>
      </c>
      <c r="D804" t="s">
        <v>242</v>
      </c>
      <c r="E804" s="2">
        <v>42249.772916666669</v>
      </c>
      <c r="F804" s="33">
        <f t="shared" si="72"/>
        <v>2015</v>
      </c>
      <c r="G804" s="33">
        <f t="shared" si="73"/>
        <v>9</v>
      </c>
      <c r="H804" t="s">
        <v>150</v>
      </c>
      <c r="I804" t="s">
        <v>453</v>
      </c>
      <c r="J804" t="s">
        <v>596</v>
      </c>
      <c r="K804">
        <v>1</v>
      </c>
      <c r="L804">
        <f t="shared" si="74"/>
        <v>0.5</v>
      </c>
      <c r="M804">
        <f t="shared" si="75"/>
        <v>1</v>
      </c>
      <c r="N804" t="b">
        <f t="shared" si="76"/>
        <v>1</v>
      </c>
      <c r="O804">
        <f t="shared" si="77"/>
        <v>0</v>
      </c>
    </row>
    <row r="805" spans="1:15">
      <c r="A805" t="s">
        <v>451</v>
      </c>
      <c r="B805" t="s">
        <v>452</v>
      </c>
      <c r="C805" t="s">
        <v>241</v>
      </c>
      <c r="D805" t="s">
        <v>242</v>
      </c>
      <c r="E805" s="2">
        <v>42251.620138888888</v>
      </c>
      <c r="F805" s="33">
        <f t="shared" si="72"/>
        <v>2015</v>
      </c>
      <c r="G805" s="33">
        <f t="shared" si="73"/>
        <v>9</v>
      </c>
      <c r="H805" t="s">
        <v>150</v>
      </c>
      <c r="I805" t="s">
        <v>453</v>
      </c>
      <c r="J805" t="s">
        <v>596</v>
      </c>
      <c r="K805">
        <v>1</v>
      </c>
      <c r="L805">
        <f t="shared" si="74"/>
        <v>0.5</v>
      </c>
      <c r="M805">
        <f t="shared" si="75"/>
        <v>1</v>
      </c>
      <c r="N805" t="b">
        <f t="shared" si="76"/>
        <v>1</v>
      </c>
      <c r="O805">
        <f t="shared" si="77"/>
        <v>0</v>
      </c>
    </row>
    <row r="806" spans="1:15">
      <c r="A806" t="s">
        <v>451</v>
      </c>
      <c r="B806" t="s">
        <v>452</v>
      </c>
      <c r="C806" t="s">
        <v>241</v>
      </c>
      <c r="D806" t="s">
        <v>242</v>
      </c>
      <c r="E806" s="2">
        <v>42254.477777777778</v>
      </c>
      <c r="F806" s="33">
        <f t="shared" si="72"/>
        <v>2015</v>
      </c>
      <c r="G806" s="33">
        <f t="shared" si="73"/>
        <v>9</v>
      </c>
      <c r="H806" t="s">
        <v>150</v>
      </c>
      <c r="I806" t="s">
        <v>453</v>
      </c>
      <c r="J806" t="s">
        <v>624</v>
      </c>
      <c r="K806">
        <v>29</v>
      </c>
      <c r="L806">
        <f t="shared" si="74"/>
        <v>29</v>
      </c>
      <c r="M806">
        <f t="shared" si="75"/>
        <v>0</v>
      </c>
      <c r="N806" t="b">
        <f t="shared" si="76"/>
        <v>0</v>
      </c>
      <c r="O806">
        <f t="shared" si="77"/>
        <v>0</v>
      </c>
    </row>
    <row r="807" spans="1:15">
      <c r="A807" t="s">
        <v>451</v>
      </c>
      <c r="B807" t="s">
        <v>452</v>
      </c>
      <c r="C807" t="s">
        <v>241</v>
      </c>
      <c r="D807" t="s">
        <v>242</v>
      </c>
      <c r="E807" s="2">
        <v>42258.538194444445</v>
      </c>
      <c r="F807" s="33">
        <f t="shared" si="72"/>
        <v>2015</v>
      </c>
      <c r="G807" s="33">
        <f t="shared" si="73"/>
        <v>9</v>
      </c>
      <c r="H807" t="s">
        <v>150</v>
      </c>
      <c r="I807" t="s">
        <v>453</v>
      </c>
      <c r="J807" t="s">
        <v>596</v>
      </c>
      <c r="K807">
        <v>1</v>
      </c>
      <c r="L807">
        <f t="shared" si="74"/>
        <v>0.5</v>
      </c>
      <c r="M807">
        <f t="shared" si="75"/>
        <v>1</v>
      </c>
      <c r="N807" t="b">
        <f t="shared" si="76"/>
        <v>1</v>
      </c>
      <c r="O807">
        <f t="shared" si="77"/>
        <v>0</v>
      </c>
    </row>
    <row r="808" spans="1:15">
      <c r="A808" t="s">
        <v>451</v>
      </c>
      <c r="B808" t="s">
        <v>452</v>
      </c>
      <c r="C808" t="s">
        <v>241</v>
      </c>
      <c r="D808" t="s">
        <v>242</v>
      </c>
      <c r="E808" s="2">
        <v>42263.519444444442</v>
      </c>
      <c r="F808" s="33">
        <f t="shared" si="72"/>
        <v>2015</v>
      </c>
      <c r="G808" s="33">
        <f t="shared" si="73"/>
        <v>9</v>
      </c>
      <c r="H808" t="s">
        <v>150</v>
      </c>
      <c r="I808" t="s">
        <v>453</v>
      </c>
      <c r="J808" t="s">
        <v>596</v>
      </c>
      <c r="K808">
        <v>1</v>
      </c>
      <c r="L808">
        <f t="shared" si="74"/>
        <v>0.5</v>
      </c>
      <c r="M808">
        <f t="shared" si="75"/>
        <v>1</v>
      </c>
      <c r="N808" t="b">
        <f t="shared" si="76"/>
        <v>1</v>
      </c>
      <c r="O808">
        <f t="shared" si="77"/>
        <v>0</v>
      </c>
    </row>
    <row r="809" spans="1:15">
      <c r="A809" t="s">
        <v>451</v>
      </c>
      <c r="B809" t="s">
        <v>452</v>
      </c>
      <c r="C809" t="s">
        <v>241</v>
      </c>
      <c r="D809" t="s">
        <v>242</v>
      </c>
      <c r="E809" s="2">
        <v>42268.539583333331</v>
      </c>
      <c r="F809" s="33">
        <f t="shared" si="72"/>
        <v>2015</v>
      </c>
      <c r="G809" s="33">
        <f t="shared" si="73"/>
        <v>9</v>
      </c>
      <c r="H809" t="s">
        <v>150</v>
      </c>
      <c r="I809" t="s">
        <v>453</v>
      </c>
      <c r="J809" t="s">
        <v>624</v>
      </c>
      <c r="K809">
        <v>13</v>
      </c>
      <c r="L809">
        <f t="shared" si="74"/>
        <v>13</v>
      </c>
      <c r="M809">
        <f t="shared" si="75"/>
        <v>0</v>
      </c>
      <c r="N809" t="b">
        <f t="shared" si="76"/>
        <v>0</v>
      </c>
      <c r="O809">
        <f t="shared" si="77"/>
        <v>0</v>
      </c>
    </row>
    <row r="810" spans="1:15">
      <c r="A810" t="s">
        <v>451</v>
      </c>
      <c r="B810" t="s">
        <v>452</v>
      </c>
      <c r="C810" t="s">
        <v>241</v>
      </c>
      <c r="D810" t="s">
        <v>242</v>
      </c>
      <c r="E810" s="2">
        <v>42272.498611111114</v>
      </c>
      <c r="F810" s="33">
        <f t="shared" si="72"/>
        <v>2015</v>
      </c>
      <c r="G810" s="33">
        <f t="shared" si="73"/>
        <v>9</v>
      </c>
      <c r="H810" t="s">
        <v>150</v>
      </c>
      <c r="I810" t="s">
        <v>453</v>
      </c>
      <c r="J810" t="s">
        <v>596</v>
      </c>
      <c r="K810">
        <v>1</v>
      </c>
      <c r="L810">
        <f t="shared" si="74"/>
        <v>0.5</v>
      </c>
      <c r="M810">
        <f t="shared" si="75"/>
        <v>1</v>
      </c>
      <c r="N810" t="b">
        <f t="shared" si="76"/>
        <v>1</v>
      </c>
      <c r="O810">
        <f t="shared" si="77"/>
        <v>0</v>
      </c>
    </row>
    <row r="811" spans="1:15">
      <c r="A811" t="s">
        <v>451</v>
      </c>
      <c r="B811" t="s">
        <v>452</v>
      </c>
      <c r="C811" t="s">
        <v>241</v>
      </c>
      <c r="D811" t="s">
        <v>242</v>
      </c>
      <c r="E811" s="2">
        <v>42277.505555555559</v>
      </c>
      <c r="F811" s="33">
        <f t="shared" si="72"/>
        <v>2015</v>
      </c>
      <c r="G811" s="33">
        <f t="shared" si="73"/>
        <v>9</v>
      </c>
      <c r="H811" t="s">
        <v>150</v>
      </c>
      <c r="I811" t="s">
        <v>453</v>
      </c>
      <c r="J811" t="s">
        <v>624</v>
      </c>
      <c r="K811">
        <v>5</v>
      </c>
      <c r="L811">
        <f t="shared" si="74"/>
        <v>5</v>
      </c>
      <c r="M811">
        <f t="shared" si="75"/>
        <v>0</v>
      </c>
      <c r="N811" t="b">
        <f t="shared" si="76"/>
        <v>0</v>
      </c>
      <c r="O811">
        <f t="shared" si="77"/>
        <v>0</v>
      </c>
    </row>
    <row r="812" spans="1:15">
      <c r="A812" t="s">
        <v>451</v>
      </c>
      <c r="B812" t="s">
        <v>452</v>
      </c>
      <c r="C812" t="s">
        <v>241</v>
      </c>
      <c r="D812" t="s">
        <v>242</v>
      </c>
      <c r="E812" s="2">
        <v>42279.525694444441</v>
      </c>
      <c r="F812" s="33">
        <f t="shared" si="72"/>
        <v>2015</v>
      </c>
      <c r="G812" s="33">
        <f t="shared" si="73"/>
        <v>10</v>
      </c>
      <c r="H812" t="s">
        <v>150</v>
      </c>
      <c r="I812" t="s">
        <v>453</v>
      </c>
      <c r="J812" t="s">
        <v>624</v>
      </c>
      <c r="K812">
        <v>6.4</v>
      </c>
      <c r="L812">
        <f t="shared" si="74"/>
        <v>6.4</v>
      </c>
      <c r="M812">
        <f t="shared" si="75"/>
        <v>0</v>
      </c>
      <c r="N812" t="b">
        <f t="shared" si="76"/>
        <v>0</v>
      </c>
      <c r="O812">
        <f t="shared" si="77"/>
        <v>0</v>
      </c>
    </row>
    <row r="813" spans="1:15">
      <c r="A813" t="s">
        <v>451</v>
      </c>
      <c r="B813" t="s">
        <v>452</v>
      </c>
      <c r="C813" t="s">
        <v>241</v>
      </c>
      <c r="D813" t="s">
        <v>242</v>
      </c>
      <c r="E813" s="2">
        <v>42283.62777777778</v>
      </c>
      <c r="F813" s="33">
        <f t="shared" si="72"/>
        <v>2015</v>
      </c>
      <c r="G813" s="33">
        <f t="shared" si="73"/>
        <v>10</v>
      </c>
      <c r="H813" t="s">
        <v>150</v>
      </c>
      <c r="I813" t="s">
        <v>453</v>
      </c>
      <c r="J813" t="s">
        <v>624</v>
      </c>
      <c r="K813">
        <v>6.3</v>
      </c>
      <c r="L813">
        <f t="shared" si="74"/>
        <v>6.3</v>
      </c>
      <c r="M813">
        <f t="shared" si="75"/>
        <v>0</v>
      </c>
      <c r="N813" t="b">
        <f t="shared" si="76"/>
        <v>0</v>
      </c>
      <c r="O813">
        <f t="shared" si="77"/>
        <v>0</v>
      </c>
    </row>
    <row r="814" spans="1:15">
      <c r="A814" t="s">
        <v>451</v>
      </c>
      <c r="B814" t="s">
        <v>452</v>
      </c>
      <c r="C814" t="s">
        <v>241</v>
      </c>
      <c r="D814" t="s">
        <v>242</v>
      </c>
      <c r="E814" s="2">
        <v>42285.675694444442</v>
      </c>
      <c r="F814" s="33">
        <f t="shared" si="72"/>
        <v>2015</v>
      </c>
      <c r="G814" s="33">
        <f t="shared" si="73"/>
        <v>10</v>
      </c>
      <c r="H814" t="s">
        <v>150</v>
      </c>
      <c r="I814" t="s">
        <v>453</v>
      </c>
      <c r="J814" t="s">
        <v>596</v>
      </c>
      <c r="K814">
        <v>1</v>
      </c>
      <c r="L814">
        <f t="shared" si="74"/>
        <v>0.5</v>
      </c>
      <c r="M814">
        <f t="shared" si="75"/>
        <v>1</v>
      </c>
      <c r="N814" t="b">
        <f t="shared" si="76"/>
        <v>1</v>
      </c>
      <c r="O814">
        <f t="shared" si="77"/>
        <v>0</v>
      </c>
    </row>
    <row r="815" spans="1:15">
      <c r="A815" t="s">
        <v>451</v>
      </c>
      <c r="B815" t="s">
        <v>452</v>
      </c>
      <c r="C815" t="s">
        <v>241</v>
      </c>
      <c r="D815" t="s">
        <v>242</v>
      </c>
      <c r="E815" s="2">
        <v>42293.693749999999</v>
      </c>
      <c r="F815" s="33">
        <f t="shared" si="72"/>
        <v>2015</v>
      </c>
      <c r="G815" s="33">
        <f t="shared" si="73"/>
        <v>10</v>
      </c>
      <c r="H815" t="s">
        <v>150</v>
      </c>
      <c r="I815" t="s">
        <v>453</v>
      </c>
      <c r="J815" t="s">
        <v>624</v>
      </c>
      <c r="K815">
        <v>3.8</v>
      </c>
      <c r="L815">
        <f t="shared" si="74"/>
        <v>3.8</v>
      </c>
      <c r="M815">
        <f t="shared" si="75"/>
        <v>0</v>
      </c>
      <c r="N815" t="b">
        <f t="shared" si="76"/>
        <v>0</v>
      </c>
      <c r="O815">
        <f t="shared" si="77"/>
        <v>0</v>
      </c>
    </row>
    <row r="816" spans="1:15">
      <c r="A816" t="s">
        <v>451</v>
      </c>
      <c r="B816" t="s">
        <v>452</v>
      </c>
      <c r="C816" t="s">
        <v>241</v>
      </c>
      <c r="D816" t="s">
        <v>242</v>
      </c>
      <c r="E816" s="2">
        <v>42298.711805555555</v>
      </c>
      <c r="F816" s="33">
        <f t="shared" si="72"/>
        <v>2015</v>
      </c>
      <c r="G816" s="33">
        <f t="shared" si="73"/>
        <v>10</v>
      </c>
      <c r="H816" t="s">
        <v>150</v>
      </c>
      <c r="I816" t="s">
        <v>453</v>
      </c>
      <c r="J816" t="s">
        <v>624</v>
      </c>
      <c r="K816">
        <v>4.7</v>
      </c>
      <c r="L816">
        <f t="shared" si="74"/>
        <v>4.7</v>
      </c>
      <c r="M816">
        <f t="shared" si="75"/>
        <v>0</v>
      </c>
      <c r="N816" t="b">
        <f t="shared" si="76"/>
        <v>0</v>
      </c>
      <c r="O816">
        <f t="shared" si="77"/>
        <v>0</v>
      </c>
    </row>
    <row r="817" spans="1:15">
      <c r="A817" t="s">
        <v>451</v>
      </c>
      <c r="B817" t="s">
        <v>452</v>
      </c>
      <c r="C817" t="s">
        <v>241</v>
      </c>
      <c r="D817" t="s">
        <v>242</v>
      </c>
      <c r="E817" s="2">
        <v>42304.542361111111</v>
      </c>
      <c r="F817" s="33">
        <f t="shared" si="72"/>
        <v>2015</v>
      </c>
      <c r="G817" s="33">
        <f t="shared" si="73"/>
        <v>10</v>
      </c>
      <c r="H817" t="s">
        <v>150</v>
      </c>
      <c r="I817" t="s">
        <v>453</v>
      </c>
      <c r="J817" t="s">
        <v>596</v>
      </c>
      <c r="K817">
        <v>1</v>
      </c>
      <c r="L817">
        <f t="shared" si="74"/>
        <v>0.5</v>
      </c>
      <c r="M817">
        <f t="shared" si="75"/>
        <v>1</v>
      </c>
      <c r="N817" t="b">
        <f t="shared" si="76"/>
        <v>1</v>
      </c>
      <c r="O817">
        <f t="shared" si="77"/>
        <v>0</v>
      </c>
    </row>
    <row r="818" spans="1:15">
      <c r="A818" t="s">
        <v>451</v>
      </c>
      <c r="B818" t="s">
        <v>452</v>
      </c>
      <c r="C818" t="s">
        <v>241</v>
      </c>
      <c r="D818" t="s">
        <v>242</v>
      </c>
      <c r="E818" s="2">
        <v>42306.54791666667</v>
      </c>
      <c r="F818" s="33">
        <f t="shared" si="72"/>
        <v>2015</v>
      </c>
      <c r="G818" s="33">
        <f t="shared" si="73"/>
        <v>10</v>
      </c>
      <c r="H818" t="s">
        <v>150</v>
      </c>
      <c r="I818" t="s">
        <v>453</v>
      </c>
      <c r="J818" t="s">
        <v>624</v>
      </c>
      <c r="K818">
        <v>7</v>
      </c>
      <c r="L818">
        <f t="shared" si="74"/>
        <v>7</v>
      </c>
      <c r="M818">
        <f t="shared" si="75"/>
        <v>0</v>
      </c>
      <c r="N818" t="b">
        <f t="shared" si="76"/>
        <v>0</v>
      </c>
      <c r="O818">
        <f t="shared" si="77"/>
        <v>0</v>
      </c>
    </row>
    <row r="819" spans="1:15">
      <c r="A819" t="s">
        <v>451</v>
      </c>
      <c r="B819" t="s">
        <v>452</v>
      </c>
      <c r="C819" t="s">
        <v>241</v>
      </c>
      <c r="D819" t="s">
        <v>242</v>
      </c>
      <c r="E819" s="2">
        <v>42312.622916666667</v>
      </c>
      <c r="F819" s="33">
        <f t="shared" si="72"/>
        <v>2015</v>
      </c>
      <c r="G819" s="33">
        <f t="shared" si="73"/>
        <v>11</v>
      </c>
      <c r="H819" t="s">
        <v>150</v>
      </c>
      <c r="I819" t="s">
        <v>453</v>
      </c>
      <c r="J819" t="s">
        <v>596</v>
      </c>
      <c r="K819">
        <v>1</v>
      </c>
      <c r="L819">
        <f t="shared" si="74"/>
        <v>0.5</v>
      </c>
      <c r="M819">
        <f t="shared" si="75"/>
        <v>1</v>
      </c>
      <c r="N819" t="b">
        <f t="shared" si="76"/>
        <v>1</v>
      </c>
      <c r="O819">
        <f t="shared" si="77"/>
        <v>0</v>
      </c>
    </row>
    <row r="820" spans="1:15">
      <c r="A820" t="s">
        <v>451</v>
      </c>
      <c r="B820" t="s">
        <v>452</v>
      </c>
      <c r="C820" t="s">
        <v>241</v>
      </c>
      <c r="D820" t="s">
        <v>242</v>
      </c>
      <c r="E820" s="2">
        <v>42318.618750000001</v>
      </c>
      <c r="F820" s="33">
        <f t="shared" si="72"/>
        <v>2015</v>
      </c>
      <c r="G820" s="33">
        <f t="shared" si="73"/>
        <v>11</v>
      </c>
      <c r="H820" t="s">
        <v>150</v>
      </c>
      <c r="I820" t="s">
        <v>453</v>
      </c>
      <c r="J820" t="s">
        <v>596</v>
      </c>
      <c r="K820">
        <v>1</v>
      </c>
      <c r="L820">
        <f t="shared" si="74"/>
        <v>0.5</v>
      </c>
      <c r="M820">
        <f t="shared" si="75"/>
        <v>1</v>
      </c>
      <c r="N820" t="b">
        <f t="shared" si="76"/>
        <v>1</v>
      </c>
      <c r="O820">
        <f t="shared" si="77"/>
        <v>0</v>
      </c>
    </row>
    <row r="821" spans="1:15">
      <c r="A821" t="s">
        <v>451</v>
      </c>
      <c r="B821" t="s">
        <v>452</v>
      </c>
      <c r="C821" t="s">
        <v>241</v>
      </c>
      <c r="D821" t="s">
        <v>242</v>
      </c>
      <c r="E821" s="2">
        <v>42320.443749999999</v>
      </c>
      <c r="F821" s="33">
        <f t="shared" si="72"/>
        <v>2015</v>
      </c>
      <c r="G821" s="33">
        <f t="shared" si="73"/>
        <v>11</v>
      </c>
      <c r="H821" t="s">
        <v>150</v>
      </c>
      <c r="I821" t="s">
        <v>453</v>
      </c>
      <c r="J821" t="s">
        <v>596</v>
      </c>
      <c r="K821">
        <v>1</v>
      </c>
      <c r="L821">
        <f t="shared" si="74"/>
        <v>0.5</v>
      </c>
      <c r="M821">
        <f t="shared" si="75"/>
        <v>1</v>
      </c>
      <c r="N821" t="b">
        <f t="shared" si="76"/>
        <v>1</v>
      </c>
      <c r="O821">
        <f t="shared" si="77"/>
        <v>0</v>
      </c>
    </row>
    <row r="822" spans="1:15">
      <c r="A822" t="s">
        <v>451</v>
      </c>
      <c r="B822" t="s">
        <v>452</v>
      </c>
      <c r="C822" t="s">
        <v>241</v>
      </c>
      <c r="D822" t="s">
        <v>242</v>
      </c>
      <c r="E822" s="2">
        <v>42325.650694444441</v>
      </c>
      <c r="F822" s="33">
        <f t="shared" si="72"/>
        <v>2015</v>
      </c>
      <c r="G822" s="33">
        <f t="shared" si="73"/>
        <v>11</v>
      </c>
      <c r="H822" t="s">
        <v>150</v>
      </c>
      <c r="I822" t="s">
        <v>453</v>
      </c>
      <c r="J822" t="s">
        <v>596</v>
      </c>
      <c r="K822">
        <v>1</v>
      </c>
      <c r="L822">
        <f t="shared" si="74"/>
        <v>0.5</v>
      </c>
      <c r="M822">
        <f t="shared" si="75"/>
        <v>1</v>
      </c>
      <c r="N822" t="b">
        <f t="shared" si="76"/>
        <v>1</v>
      </c>
      <c r="O822">
        <f t="shared" si="77"/>
        <v>0</v>
      </c>
    </row>
    <row r="823" spans="1:15">
      <c r="A823" t="s">
        <v>451</v>
      </c>
      <c r="B823" t="s">
        <v>452</v>
      </c>
      <c r="C823" t="s">
        <v>241</v>
      </c>
      <c r="D823" t="s">
        <v>242</v>
      </c>
      <c r="E823" s="2">
        <v>42327.600694444445</v>
      </c>
      <c r="F823" s="33">
        <f t="shared" si="72"/>
        <v>2015</v>
      </c>
      <c r="G823" s="33">
        <f t="shared" si="73"/>
        <v>11</v>
      </c>
      <c r="H823" t="s">
        <v>150</v>
      </c>
      <c r="I823" t="s">
        <v>453</v>
      </c>
      <c r="J823" t="s">
        <v>596</v>
      </c>
      <c r="K823">
        <v>1</v>
      </c>
      <c r="L823">
        <f t="shared" si="74"/>
        <v>0.5</v>
      </c>
      <c r="M823">
        <f t="shared" si="75"/>
        <v>1</v>
      </c>
      <c r="N823" t="b">
        <f t="shared" si="76"/>
        <v>1</v>
      </c>
      <c r="O823">
        <f t="shared" si="77"/>
        <v>0</v>
      </c>
    </row>
    <row r="824" spans="1:15">
      <c r="A824" t="s">
        <v>451</v>
      </c>
      <c r="B824" t="s">
        <v>452</v>
      </c>
      <c r="C824" t="s">
        <v>241</v>
      </c>
      <c r="D824" t="s">
        <v>242</v>
      </c>
      <c r="E824" s="2">
        <v>42331.461111111108</v>
      </c>
      <c r="F824" s="33">
        <f t="shared" si="72"/>
        <v>2015</v>
      </c>
      <c r="G824" s="33">
        <f t="shared" si="73"/>
        <v>11</v>
      </c>
      <c r="H824" t="s">
        <v>150</v>
      </c>
      <c r="I824" t="s">
        <v>453</v>
      </c>
      <c r="J824" t="s">
        <v>596</v>
      </c>
      <c r="K824">
        <v>1</v>
      </c>
      <c r="L824">
        <f t="shared" si="74"/>
        <v>0.5</v>
      </c>
      <c r="M824">
        <f t="shared" si="75"/>
        <v>1</v>
      </c>
      <c r="N824" t="b">
        <f t="shared" si="76"/>
        <v>1</v>
      </c>
      <c r="O824">
        <f t="shared" si="77"/>
        <v>0</v>
      </c>
    </row>
    <row r="825" spans="1:15">
      <c r="A825" t="s">
        <v>451</v>
      </c>
      <c r="B825" t="s">
        <v>452</v>
      </c>
      <c r="C825" t="s">
        <v>241</v>
      </c>
      <c r="D825" t="s">
        <v>242</v>
      </c>
      <c r="E825" s="2">
        <v>42333.644444444442</v>
      </c>
      <c r="F825" s="33">
        <f t="shared" si="72"/>
        <v>2015</v>
      </c>
      <c r="G825" s="33">
        <f t="shared" si="73"/>
        <v>11</v>
      </c>
      <c r="H825" t="s">
        <v>150</v>
      </c>
      <c r="I825" t="s">
        <v>453</v>
      </c>
      <c r="J825" t="s">
        <v>596</v>
      </c>
      <c r="K825">
        <v>1</v>
      </c>
      <c r="L825">
        <f t="shared" si="74"/>
        <v>0.5</v>
      </c>
      <c r="M825">
        <f t="shared" si="75"/>
        <v>1</v>
      </c>
      <c r="N825" t="b">
        <f t="shared" si="76"/>
        <v>1</v>
      </c>
      <c r="O825">
        <f t="shared" si="77"/>
        <v>0</v>
      </c>
    </row>
    <row r="826" spans="1:15">
      <c r="A826" t="s">
        <v>451</v>
      </c>
      <c r="B826" t="s">
        <v>452</v>
      </c>
      <c r="C826" t="s">
        <v>241</v>
      </c>
      <c r="D826" t="s">
        <v>242</v>
      </c>
      <c r="E826" s="2">
        <v>42340.518750000003</v>
      </c>
      <c r="F826" s="33">
        <f t="shared" si="72"/>
        <v>2015</v>
      </c>
      <c r="G826" s="33">
        <f t="shared" si="73"/>
        <v>12</v>
      </c>
      <c r="H826" t="s">
        <v>150</v>
      </c>
      <c r="I826" t="s">
        <v>453</v>
      </c>
      <c r="J826" t="s">
        <v>596</v>
      </c>
      <c r="K826">
        <v>1</v>
      </c>
      <c r="L826">
        <f t="shared" si="74"/>
        <v>0.5</v>
      </c>
      <c r="M826">
        <f t="shared" si="75"/>
        <v>1</v>
      </c>
      <c r="N826" t="b">
        <f t="shared" si="76"/>
        <v>1</v>
      </c>
      <c r="O826">
        <f t="shared" si="77"/>
        <v>0</v>
      </c>
    </row>
    <row r="827" spans="1:15">
      <c r="A827" t="s">
        <v>451</v>
      </c>
      <c r="B827" t="s">
        <v>452</v>
      </c>
      <c r="C827" t="s">
        <v>241</v>
      </c>
      <c r="D827" t="s">
        <v>242</v>
      </c>
      <c r="E827" s="2">
        <v>42341.495138888888</v>
      </c>
      <c r="F827" s="33">
        <f t="shared" si="72"/>
        <v>2015</v>
      </c>
      <c r="G827" s="33">
        <f t="shared" si="73"/>
        <v>12</v>
      </c>
      <c r="H827" t="s">
        <v>150</v>
      </c>
      <c r="I827" t="s">
        <v>453</v>
      </c>
      <c r="J827" t="s">
        <v>596</v>
      </c>
      <c r="K827">
        <v>1</v>
      </c>
      <c r="L827">
        <f t="shared" si="74"/>
        <v>0.5</v>
      </c>
      <c r="M827">
        <f t="shared" si="75"/>
        <v>1</v>
      </c>
      <c r="N827" t="b">
        <f t="shared" si="76"/>
        <v>1</v>
      </c>
      <c r="O827">
        <f t="shared" si="77"/>
        <v>0</v>
      </c>
    </row>
    <row r="828" spans="1:15">
      <c r="A828" t="s">
        <v>451</v>
      </c>
      <c r="B828" t="s">
        <v>452</v>
      </c>
      <c r="C828" t="s">
        <v>241</v>
      </c>
      <c r="D828" t="s">
        <v>242</v>
      </c>
      <c r="E828" s="2">
        <v>42345.49722222222</v>
      </c>
      <c r="F828" s="33">
        <f t="shared" si="72"/>
        <v>2015</v>
      </c>
      <c r="G828" s="33">
        <f t="shared" si="73"/>
        <v>12</v>
      </c>
      <c r="H828" t="s">
        <v>150</v>
      </c>
      <c r="I828" t="s">
        <v>453</v>
      </c>
      <c r="J828" t="s">
        <v>596</v>
      </c>
      <c r="K828">
        <v>1</v>
      </c>
      <c r="L828">
        <f t="shared" si="74"/>
        <v>0.5</v>
      </c>
      <c r="M828">
        <f t="shared" si="75"/>
        <v>1</v>
      </c>
      <c r="N828" t="b">
        <f t="shared" si="76"/>
        <v>1</v>
      </c>
      <c r="O828">
        <f t="shared" si="77"/>
        <v>0</v>
      </c>
    </row>
    <row r="829" spans="1:15">
      <c r="A829" t="s">
        <v>451</v>
      </c>
      <c r="B829" t="s">
        <v>452</v>
      </c>
      <c r="C829" t="s">
        <v>241</v>
      </c>
      <c r="D829" t="s">
        <v>242</v>
      </c>
      <c r="E829" s="2">
        <v>42348.605555555558</v>
      </c>
      <c r="F829" s="33">
        <f t="shared" si="72"/>
        <v>2015</v>
      </c>
      <c r="G829" s="33">
        <f t="shared" si="73"/>
        <v>12</v>
      </c>
      <c r="H829" t="s">
        <v>150</v>
      </c>
      <c r="I829" t="s">
        <v>453</v>
      </c>
      <c r="J829" t="s">
        <v>596</v>
      </c>
      <c r="K829">
        <v>1</v>
      </c>
      <c r="L829">
        <f t="shared" si="74"/>
        <v>0.5</v>
      </c>
      <c r="M829">
        <f t="shared" si="75"/>
        <v>1</v>
      </c>
      <c r="N829" t="b">
        <f t="shared" si="76"/>
        <v>1</v>
      </c>
      <c r="O829">
        <f t="shared" si="77"/>
        <v>0</v>
      </c>
    </row>
    <row r="830" spans="1:15">
      <c r="A830" t="s">
        <v>451</v>
      </c>
      <c r="B830" t="s">
        <v>452</v>
      </c>
      <c r="C830" t="s">
        <v>241</v>
      </c>
      <c r="D830" t="s">
        <v>242</v>
      </c>
      <c r="E830" s="2">
        <v>42352.578472222223</v>
      </c>
      <c r="F830" s="33">
        <f t="shared" si="72"/>
        <v>2015</v>
      </c>
      <c r="G830" s="33">
        <f t="shared" si="73"/>
        <v>12</v>
      </c>
      <c r="H830" t="s">
        <v>150</v>
      </c>
      <c r="I830" t="s">
        <v>453</v>
      </c>
      <c r="J830" t="s">
        <v>596</v>
      </c>
      <c r="K830">
        <v>1</v>
      </c>
      <c r="L830">
        <f t="shared" si="74"/>
        <v>0.5</v>
      </c>
      <c r="M830">
        <f t="shared" si="75"/>
        <v>1</v>
      </c>
      <c r="N830" t="b">
        <f t="shared" si="76"/>
        <v>1</v>
      </c>
      <c r="O830">
        <f t="shared" si="77"/>
        <v>0</v>
      </c>
    </row>
    <row r="831" spans="1:15">
      <c r="A831" t="s">
        <v>451</v>
      </c>
      <c r="B831" t="s">
        <v>452</v>
      </c>
      <c r="C831" t="s">
        <v>241</v>
      </c>
      <c r="D831" t="s">
        <v>242</v>
      </c>
      <c r="E831" s="2">
        <v>42374.612500000003</v>
      </c>
      <c r="F831" s="33">
        <f t="shared" si="72"/>
        <v>2016</v>
      </c>
      <c r="G831" s="33">
        <f t="shared" si="73"/>
        <v>1</v>
      </c>
      <c r="H831" t="s">
        <v>150</v>
      </c>
      <c r="I831" t="s">
        <v>453</v>
      </c>
      <c r="J831" t="s">
        <v>596</v>
      </c>
      <c r="K831">
        <v>1</v>
      </c>
      <c r="L831">
        <f t="shared" si="74"/>
        <v>0.5</v>
      </c>
      <c r="M831">
        <f t="shared" si="75"/>
        <v>1</v>
      </c>
      <c r="N831" t="b">
        <f t="shared" si="76"/>
        <v>1</v>
      </c>
      <c r="O831">
        <f t="shared" si="77"/>
        <v>0</v>
      </c>
    </row>
    <row r="832" spans="1:15">
      <c r="A832" t="s">
        <v>451</v>
      </c>
      <c r="B832" t="s">
        <v>452</v>
      </c>
      <c r="C832" t="s">
        <v>241</v>
      </c>
      <c r="D832" t="s">
        <v>242</v>
      </c>
      <c r="E832" s="2">
        <v>42376.625694444447</v>
      </c>
      <c r="F832" s="33">
        <f t="shared" si="72"/>
        <v>2016</v>
      </c>
      <c r="G832" s="33">
        <f t="shared" si="73"/>
        <v>1</v>
      </c>
      <c r="H832" t="s">
        <v>150</v>
      </c>
      <c r="I832" t="s">
        <v>453</v>
      </c>
      <c r="J832" t="s">
        <v>596</v>
      </c>
      <c r="K832">
        <v>1</v>
      </c>
      <c r="L832">
        <f t="shared" si="74"/>
        <v>0.5</v>
      </c>
      <c r="M832">
        <f t="shared" si="75"/>
        <v>1</v>
      </c>
      <c r="N832" t="b">
        <f t="shared" si="76"/>
        <v>1</v>
      </c>
      <c r="O832">
        <f t="shared" si="77"/>
        <v>0</v>
      </c>
    </row>
    <row r="833" spans="1:15">
      <c r="A833" t="s">
        <v>451</v>
      </c>
      <c r="B833" t="s">
        <v>452</v>
      </c>
      <c r="C833" t="s">
        <v>241</v>
      </c>
      <c r="D833" t="s">
        <v>242</v>
      </c>
      <c r="E833" s="2">
        <v>42380.5625</v>
      </c>
      <c r="F833" s="33">
        <f t="shared" si="72"/>
        <v>2016</v>
      </c>
      <c r="G833" s="33">
        <f t="shared" si="73"/>
        <v>1</v>
      </c>
      <c r="H833" t="s">
        <v>150</v>
      </c>
      <c r="I833" t="s">
        <v>453</v>
      </c>
      <c r="J833" t="s">
        <v>596</v>
      </c>
      <c r="K833">
        <v>1</v>
      </c>
      <c r="L833">
        <f t="shared" si="74"/>
        <v>0.5</v>
      </c>
      <c r="M833">
        <f t="shared" si="75"/>
        <v>1</v>
      </c>
      <c r="N833" t="b">
        <f t="shared" si="76"/>
        <v>1</v>
      </c>
      <c r="O833">
        <f t="shared" si="77"/>
        <v>0</v>
      </c>
    </row>
    <row r="834" spans="1:15">
      <c r="A834" t="s">
        <v>451</v>
      </c>
      <c r="B834" t="s">
        <v>452</v>
      </c>
      <c r="C834" t="s">
        <v>241</v>
      </c>
      <c r="D834" t="s">
        <v>242</v>
      </c>
      <c r="E834" s="2">
        <v>42384.673611111109</v>
      </c>
      <c r="F834" s="33">
        <f t="shared" ref="F834:F897" si="78">YEAR(E834)</f>
        <v>2016</v>
      </c>
      <c r="G834" s="33">
        <f t="shared" ref="G834:G897" si="79">MONTH(E834)</f>
        <v>1</v>
      </c>
      <c r="H834" t="s">
        <v>150</v>
      </c>
      <c r="I834" t="s">
        <v>453</v>
      </c>
      <c r="J834" t="s">
        <v>596</v>
      </c>
      <c r="K834">
        <v>1</v>
      </c>
      <c r="L834">
        <f t="shared" ref="L834:L897" si="80">IF(J834="&lt;",K834/2,K834)</f>
        <v>0.5</v>
      </c>
      <c r="M834">
        <f t="shared" ref="M834:M897" si="81">IF(J834="&lt;",1,0)</f>
        <v>1</v>
      </c>
      <c r="N834" t="b">
        <f t="shared" ref="N834:N897" si="82">IF(J834="&lt;",TRUE,FALSE)</f>
        <v>1</v>
      </c>
      <c r="O834">
        <f t="shared" si="77"/>
        <v>0</v>
      </c>
    </row>
    <row r="835" spans="1:15">
      <c r="A835" t="s">
        <v>451</v>
      </c>
      <c r="B835" t="s">
        <v>452</v>
      </c>
      <c r="C835" t="s">
        <v>241</v>
      </c>
      <c r="D835" t="s">
        <v>242</v>
      </c>
      <c r="E835" s="2">
        <v>42389.606944444444</v>
      </c>
      <c r="F835" s="33">
        <f t="shared" si="78"/>
        <v>2016</v>
      </c>
      <c r="G835" s="33">
        <f t="shared" si="79"/>
        <v>1</v>
      </c>
      <c r="H835" t="s">
        <v>150</v>
      </c>
      <c r="I835" t="s">
        <v>453</v>
      </c>
      <c r="J835" t="s">
        <v>624</v>
      </c>
      <c r="K835">
        <v>1.5</v>
      </c>
      <c r="L835">
        <f t="shared" si="80"/>
        <v>1.5</v>
      </c>
      <c r="M835">
        <f t="shared" si="81"/>
        <v>0</v>
      </c>
      <c r="N835" t="b">
        <f t="shared" si="82"/>
        <v>0</v>
      </c>
      <c r="O835">
        <f t="shared" ref="O835:O898" si="83">IF(K835&gt;=57,1,0)</f>
        <v>0</v>
      </c>
    </row>
    <row r="836" spans="1:15">
      <c r="A836" t="s">
        <v>451</v>
      </c>
      <c r="B836" t="s">
        <v>452</v>
      </c>
      <c r="C836" t="s">
        <v>241</v>
      </c>
      <c r="D836" t="s">
        <v>242</v>
      </c>
      <c r="E836" s="2">
        <v>42394.667361111111</v>
      </c>
      <c r="F836" s="33">
        <f t="shared" si="78"/>
        <v>2016</v>
      </c>
      <c r="G836" s="33">
        <f t="shared" si="79"/>
        <v>1</v>
      </c>
      <c r="H836" t="s">
        <v>150</v>
      </c>
      <c r="I836" t="s">
        <v>453</v>
      </c>
      <c r="J836" t="s">
        <v>624</v>
      </c>
      <c r="K836">
        <v>1.5</v>
      </c>
      <c r="L836">
        <f t="shared" si="80"/>
        <v>1.5</v>
      </c>
      <c r="M836">
        <f t="shared" si="81"/>
        <v>0</v>
      </c>
      <c r="N836" t="b">
        <f t="shared" si="82"/>
        <v>0</v>
      </c>
      <c r="O836">
        <f t="shared" si="83"/>
        <v>0</v>
      </c>
    </row>
    <row r="837" spans="1:15">
      <c r="A837" t="s">
        <v>451</v>
      </c>
      <c r="B837" t="s">
        <v>452</v>
      </c>
      <c r="C837" t="s">
        <v>241</v>
      </c>
      <c r="D837" t="s">
        <v>242</v>
      </c>
      <c r="E837" s="2">
        <v>42398.522222222222</v>
      </c>
      <c r="F837" s="33">
        <f t="shared" si="78"/>
        <v>2016</v>
      </c>
      <c r="G837" s="33">
        <f t="shared" si="79"/>
        <v>1</v>
      </c>
      <c r="H837" t="s">
        <v>150</v>
      </c>
      <c r="I837" t="s">
        <v>453</v>
      </c>
      <c r="J837" t="s">
        <v>596</v>
      </c>
      <c r="K837">
        <v>1</v>
      </c>
      <c r="L837">
        <f t="shared" si="80"/>
        <v>0.5</v>
      </c>
      <c r="M837">
        <f t="shared" si="81"/>
        <v>1</v>
      </c>
      <c r="N837" t="b">
        <f t="shared" si="82"/>
        <v>1</v>
      </c>
      <c r="O837">
        <f t="shared" si="83"/>
        <v>0</v>
      </c>
    </row>
    <row r="838" spans="1:15">
      <c r="A838" t="s">
        <v>451</v>
      </c>
      <c r="B838" t="s">
        <v>452</v>
      </c>
      <c r="C838" t="s">
        <v>241</v>
      </c>
      <c r="D838" t="s">
        <v>242</v>
      </c>
      <c r="E838" s="2">
        <v>42402.522916666669</v>
      </c>
      <c r="F838" s="33">
        <f t="shared" si="78"/>
        <v>2016</v>
      </c>
      <c r="G838" s="33">
        <f t="shared" si="79"/>
        <v>2</v>
      </c>
      <c r="H838" t="s">
        <v>150</v>
      </c>
      <c r="I838" t="s">
        <v>453</v>
      </c>
      <c r="J838" t="s">
        <v>624</v>
      </c>
      <c r="K838">
        <v>1</v>
      </c>
      <c r="L838">
        <f t="shared" si="80"/>
        <v>1</v>
      </c>
      <c r="M838">
        <f t="shared" si="81"/>
        <v>0</v>
      </c>
      <c r="N838" t="b">
        <f t="shared" si="82"/>
        <v>0</v>
      </c>
      <c r="O838">
        <f t="shared" si="83"/>
        <v>0</v>
      </c>
    </row>
    <row r="839" spans="1:15">
      <c r="A839" t="s">
        <v>451</v>
      </c>
      <c r="B839" t="s">
        <v>452</v>
      </c>
      <c r="C839" t="s">
        <v>241</v>
      </c>
      <c r="D839" t="s">
        <v>242</v>
      </c>
      <c r="E839" s="2">
        <v>42465.710416666669</v>
      </c>
      <c r="F839" s="33">
        <f t="shared" si="78"/>
        <v>2016</v>
      </c>
      <c r="G839" s="33">
        <f t="shared" si="79"/>
        <v>4</v>
      </c>
      <c r="H839" t="s">
        <v>150</v>
      </c>
      <c r="I839" t="s">
        <v>453</v>
      </c>
      <c r="J839" t="s">
        <v>596</v>
      </c>
      <c r="K839">
        <v>1</v>
      </c>
      <c r="L839">
        <f t="shared" si="80"/>
        <v>0.5</v>
      </c>
      <c r="M839">
        <f t="shared" si="81"/>
        <v>1</v>
      </c>
      <c r="N839" t="b">
        <f t="shared" si="82"/>
        <v>1</v>
      </c>
      <c r="O839">
        <f t="shared" si="83"/>
        <v>0</v>
      </c>
    </row>
    <row r="840" spans="1:15">
      <c r="A840" t="s">
        <v>451</v>
      </c>
      <c r="B840" t="s">
        <v>452</v>
      </c>
      <c r="C840" t="s">
        <v>241</v>
      </c>
      <c r="D840" t="s">
        <v>242</v>
      </c>
      <c r="E840" s="2">
        <v>42468.522916666669</v>
      </c>
      <c r="F840" s="33">
        <f t="shared" si="78"/>
        <v>2016</v>
      </c>
      <c r="G840" s="33">
        <f t="shared" si="79"/>
        <v>4</v>
      </c>
      <c r="H840" t="s">
        <v>150</v>
      </c>
      <c r="I840" t="s">
        <v>453</v>
      </c>
      <c r="J840" t="s">
        <v>624</v>
      </c>
      <c r="K840">
        <v>9.7000000000000011</v>
      </c>
      <c r="L840">
        <f t="shared" si="80"/>
        <v>9.7000000000000011</v>
      </c>
      <c r="M840">
        <f t="shared" si="81"/>
        <v>0</v>
      </c>
      <c r="N840" t="b">
        <f t="shared" si="82"/>
        <v>0</v>
      </c>
      <c r="O840">
        <f t="shared" si="83"/>
        <v>0</v>
      </c>
    </row>
    <row r="841" spans="1:15">
      <c r="A841" t="s">
        <v>451</v>
      </c>
      <c r="B841" t="s">
        <v>452</v>
      </c>
      <c r="C841" t="s">
        <v>241</v>
      </c>
      <c r="D841" t="s">
        <v>242</v>
      </c>
      <c r="E841" s="2">
        <v>42471.647916666669</v>
      </c>
      <c r="F841" s="33">
        <f t="shared" si="78"/>
        <v>2016</v>
      </c>
      <c r="G841" s="33">
        <f t="shared" si="79"/>
        <v>4</v>
      </c>
      <c r="H841" t="s">
        <v>150</v>
      </c>
      <c r="I841" t="s">
        <v>453</v>
      </c>
      <c r="J841" t="s">
        <v>596</v>
      </c>
      <c r="K841">
        <v>1</v>
      </c>
      <c r="L841">
        <f t="shared" si="80"/>
        <v>0.5</v>
      </c>
      <c r="M841">
        <f t="shared" si="81"/>
        <v>1</v>
      </c>
      <c r="N841" t="b">
        <f t="shared" si="82"/>
        <v>1</v>
      </c>
      <c r="O841">
        <f t="shared" si="83"/>
        <v>0</v>
      </c>
    </row>
    <row r="842" spans="1:15">
      <c r="A842" t="s">
        <v>451</v>
      </c>
      <c r="B842" t="s">
        <v>452</v>
      </c>
      <c r="C842" t="s">
        <v>241</v>
      </c>
      <c r="D842" t="s">
        <v>242</v>
      </c>
      <c r="E842" s="2">
        <v>42473.522222222222</v>
      </c>
      <c r="F842" s="33">
        <f t="shared" si="78"/>
        <v>2016</v>
      </c>
      <c r="G842" s="33">
        <f t="shared" si="79"/>
        <v>4</v>
      </c>
      <c r="H842" t="s">
        <v>150</v>
      </c>
      <c r="I842" t="s">
        <v>453</v>
      </c>
      <c r="J842" t="s">
        <v>624</v>
      </c>
      <c r="K842">
        <v>4</v>
      </c>
      <c r="L842">
        <f t="shared" si="80"/>
        <v>4</v>
      </c>
      <c r="M842">
        <f t="shared" si="81"/>
        <v>0</v>
      </c>
      <c r="N842" t="b">
        <f t="shared" si="82"/>
        <v>0</v>
      </c>
      <c r="O842">
        <f t="shared" si="83"/>
        <v>0</v>
      </c>
    </row>
    <row r="843" spans="1:15">
      <c r="A843" t="s">
        <v>451</v>
      </c>
      <c r="B843" t="s">
        <v>452</v>
      </c>
      <c r="C843" t="s">
        <v>241</v>
      </c>
      <c r="D843" t="s">
        <v>242</v>
      </c>
      <c r="E843" s="2">
        <v>42478.504166666666</v>
      </c>
      <c r="F843" s="33">
        <f t="shared" si="78"/>
        <v>2016</v>
      </c>
      <c r="G843" s="33">
        <f t="shared" si="79"/>
        <v>4</v>
      </c>
      <c r="H843" t="s">
        <v>150</v>
      </c>
      <c r="I843" t="s">
        <v>453</v>
      </c>
      <c r="J843" t="s">
        <v>596</v>
      </c>
      <c r="K843">
        <v>1</v>
      </c>
      <c r="L843">
        <f t="shared" si="80"/>
        <v>0.5</v>
      </c>
      <c r="M843">
        <f t="shared" si="81"/>
        <v>1</v>
      </c>
      <c r="N843" t="b">
        <f t="shared" si="82"/>
        <v>1</v>
      </c>
      <c r="O843">
        <f t="shared" si="83"/>
        <v>0</v>
      </c>
    </row>
    <row r="844" spans="1:15">
      <c r="A844" t="s">
        <v>451</v>
      </c>
      <c r="B844" t="s">
        <v>452</v>
      </c>
      <c r="C844" t="s">
        <v>241</v>
      </c>
      <c r="D844" t="s">
        <v>242</v>
      </c>
      <c r="E844" s="2">
        <v>42480.652777777781</v>
      </c>
      <c r="F844" s="33">
        <f t="shared" si="78"/>
        <v>2016</v>
      </c>
      <c r="G844" s="33">
        <f t="shared" si="79"/>
        <v>4</v>
      </c>
      <c r="H844" t="s">
        <v>150</v>
      </c>
      <c r="I844" t="s">
        <v>453</v>
      </c>
      <c r="J844" t="s">
        <v>596</v>
      </c>
      <c r="K844">
        <v>1</v>
      </c>
      <c r="L844">
        <f t="shared" si="80"/>
        <v>0.5</v>
      </c>
      <c r="M844">
        <f t="shared" si="81"/>
        <v>1</v>
      </c>
      <c r="N844" t="b">
        <f t="shared" si="82"/>
        <v>1</v>
      </c>
      <c r="O844">
        <f t="shared" si="83"/>
        <v>0</v>
      </c>
    </row>
    <row r="845" spans="1:15">
      <c r="A845" t="s">
        <v>451</v>
      </c>
      <c r="B845" t="s">
        <v>452</v>
      </c>
      <c r="C845" t="s">
        <v>241</v>
      </c>
      <c r="D845" t="s">
        <v>242</v>
      </c>
      <c r="E845" s="2">
        <v>42487.538194444445</v>
      </c>
      <c r="F845" s="33">
        <f t="shared" si="78"/>
        <v>2016</v>
      </c>
      <c r="G845" s="33">
        <f t="shared" si="79"/>
        <v>4</v>
      </c>
      <c r="H845" t="s">
        <v>150</v>
      </c>
      <c r="I845" t="s">
        <v>453</v>
      </c>
      <c r="J845" t="s">
        <v>624</v>
      </c>
      <c r="K845">
        <v>3.9</v>
      </c>
      <c r="L845">
        <f t="shared" si="80"/>
        <v>3.9</v>
      </c>
      <c r="M845">
        <f t="shared" si="81"/>
        <v>0</v>
      </c>
      <c r="N845" t="b">
        <f t="shared" si="82"/>
        <v>0</v>
      </c>
      <c r="O845">
        <f t="shared" si="83"/>
        <v>0</v>
      </c>
    </row>
    <row r="846" spans="1:15">
      <c r="A846" t="s">
        <v>451</v>
      </c>
      <c r="B846" t="s">
        <v>452</v>
      </c>
      <c r="C846" t="s">
        <v>241</v>
      </c>
      <c r="D846" t="s">
        <v>242</v>
      </c>
      <c r="E846" s="2">
        <v>42495.698611111111</v>
      </c>
      <c r="F846" s="33">
        <f t="shared" si="78"/>
        <v>2016</v>
      </c>
      <c r="G846" s="33">
        <f t="shared" si="79"/>
        <v>5</v>
      </c>
      <c r="H846" t="s">
        <v>150</v>
      </c>
      <c r="I846" t="s">
        <v>453</v>
      </c>
      <c r="J846" t="s">
        <v>624</v>
      </c>
      <c r="K846">
        <v>4.2</v>
      </c>
      <c r="L846">
        <f t="shared" si="80"/>
        <v>4.2</v>
      </c>
      <c r="M846">
        <f t="shared" si="81"/>
        <v>0</v>
      </c>
      <c r="N846" t="b">
        <f t="shared" si="82"/>
        <v>0</v>
      </c>
      <c r="O846">
        <f t="shared" si="83"/>
        <v>0</v>
      </c>
    </row>
    <row r="847" spans="1:15">
      <c r="A847" t="s">
        <v>451</v>
      </c>
      <c r="B847" t="s">
        <v>452</v>
      </c>
      <c r="C847" t="s">
        <v>241</v>
      </c>
      <c r="D847" t="s">
        <v>242</v>
      </c>
      <c r="E847" s="2">
        <v>42503.609722222223</v>
      </c>
      <c r="F847" s="33">
        <f t="shared" si="78"/>
        <v>2016</v>
      </c>
      <c r="G847" s="33">
        <f t="shared" si="79"/>
        <v>5</v>
      </c>
      <c r="H847" t="s">
        <v>150</v>
      </c>
      <c r="I847" t="s">
        <v>453</v>
      </c>
      <c r="J847" t="s">
        <v>596</v>
      </c>
      <c r="K847">
        <v>1</v>
      </c>
      <c r="L847">
        <f t="shared" si="80"/>
        <v>0.5</v>
      </c>
      <c r="M847">
        <f t="shared" si="81"/>
        <v>1</v>
      </c>
      <c r="N847" t="b">
        <f t="shared" si="82"/>
        <v>1</v>
      </c>
      <c r="O847">
        <f t="shared" si="83"/>
        <v>0</v>
      </c>
    </row>
    <row r="848" spans="1:15">
      <c r="A848" t="s">
        <v>451</v>
      </c>
      <c r="B848" t="s">
        <v>452</v>
      </c>
      <c r="C848" t="s">
        <v>241</v>
      </c>
      <c r="D848" t="s">
        <v>242</v>
      </c>
      <c r="E848" s="2">
        <v>42507.635416666664</v>
      </c>
      <c r="F848" s="33">
        <f t="shared" si="78"/>
        <v>2016</v>
      </c>
      <c r="G848" s="33">
        <f t="shared" si="79"/>
        <v>5</v>
      </c>
      <c r="H848" t="s">
        <v>150</v>
      </c>
      <c r="I848" t="s">
        <v>453</v>
      </c>
      <c r="J848" t="s">
        <v>596</v>
      </c>
      <c r="K848">
        <v>1</v>
      </c>
      <c r="L848">
        <f t="shared" si="80"/>
        <v>0.5</v>
      </c>
      <c r="M848">
        <f t="shared" si="81"/>
        <v>1</v>
      </c>
      <c r="N848" t="b">
        <f t="shared" si="82"/>
        <v>1</v>
      </c>
      <c r="O848">
        <f t="shared" si="83"/>
        <v>0</v>
      </c>
    </row>
    <row r="849" spans="1:15">
      <c r="A849" t="s">
        <v>451</v>
      </c>
      <c r="B849" t="s">
        <v>452</v>
      </c>
      <c r="C849" t="s">
        <v>241</v>
      </c>
      <c r="D849" t="s">
        <v>242</v>
      </c>
      <c r="E849" s="2">
        <v>42508.551388888889</v>
      </c>
      <c r="F849" s="33">
        <f t="shared" si="78"/>
        <v>2016</v>
      </c>
      <c r="G849" s="33">
        <f t="shared" si="79"/>
        <v>5</v>
      </c>
      <c r="H849" t="s">
        <v>150</v>
      </c>
      <c r="I849" t="s">
        <v>453</v>
      </c>
      <c r="J849" t="s">
        <v>624</v>
      </c>
      <c r="K849">
        <v>6.8999999999999995</v>
      </c>
      <c r="L849">
        <f t="shared" si="80"/>
        <v>6.8999999999999995</v>
      </c>
      <c r="M849">
        <f t="shared" si="81"/>
        <v>0</v>
      </c>
      <c r="N849" t="b">
        <f t="shared" si="82"/>
        <v>0</v>
      </c>
      <c r="O849">
        <f t="shared" si="83"/>
        <v>0</v>
      </c>
    </row>
    <row r="850" spans="1:15">
      <c r="A850" t="s">
        <v>451</v>
      </c>
      <c r="B850" t="s">
        <v>452</v>
      </c>
      <c r="C850" t="s">
        <v>241</v>
      </c>
      <c r="D850" t="s">
        <v>242</v>
      </c>
      <c r="E850" s="2">
        <v>42513.654861111114</v>
      </c>
      <c r="F850" s="33">
        <f t="shared" si="78"/>
        <v>2016</v>
      </c>
      <c r="G850" s="33">
        <f t="shared" si="79"/>
        <v>5</v>
      </c>
      <c r="H850" t="s">
        <v>150</v>
      </c>
      <c r="I850" t="s">
        <v>453</v>
      </c>
      <c r="J850" t="s">
        <v>624</v>
      </c>
      <c r="K850">
        <v>7.5</v>
      </c>
      <c r="L850">
        <f t="shared" si="80"/>
        <v>7.5</v>
      </c>
      <c r="M850">
        <f t="shared" si="81"/>
        <v>0</v>
      </c>
      <c r="N850" t="b">
        <f t="shared" si="82"/>
        <v>0</v>
      </c>
      <c r="O850">
        <f t="shared" si="83"/>
        <v>0</v>
      </c>
    </row>
    <row r="851" spans="1:15">
      <c r="A851" t="s">
        <v>451</v>
      </c>
      <c r="B851" t="s">
        <v>452</v>
      </c>
      <c r="C851" t="s">
        <v>241</v>
      </c>
      <c r="D851" t="s">
        <v>242</v>
      </c>
      <c r="E851" s="2">
        <v>42516.683333333334</v>
      </c>
      <c r="F851" s="33">
        <f t="shared" si="78"/>
        <v>2016</v>
      </c>
      <c r="G851" s="33">
        <f t="shared" si="79"/>
        <v>5</v>
      </c>
      <c r="H851" t="s">
        <v>150</v>
      </c>
      <c r="I851" t="s">
        <v>453</v>
      </c>
      <c r="J851" t="s">
        <v>624</v>
      </c>
      <c r="K851">
        <v>6.4</v>
      </c>
      <c r="L851">
        <f t="shared" si="80"/>
        <v>6.4</v>
      </c>
      <c r="M851">
        <f t="shared" si="81"/>
        <v>0</v>
      </c>
      <c r="N851" t="b">
        <f t="shared" si="82"/>
        <v>0</v>
      </c>
      <c r="O851">
        <f t="shared" si="83"/>
        <v>0</v>
      </c>
    </row>
    <row r="852" spans="1:15">
      <c r="A852" t="s">
        <v>451</v>
      </c>
      <c r="B852" t="s">
        <v>452</v>
      </c>
      <c r="C852" t="s">
        <v>241</v>
      </c>
      <c r="D852" t="s">
        <v>242</v>
      </c>
      <c r="E852" s="2">
        <v>42521.711111111108</v>
      </c>
      <c r="F852" s="33">
        <f t="shared" si="78"/>
        <v>2016</v>
      </c>
      <c r="G852" s="33">
        <f t="shared" si="79"/>
        <v>5</v>
      </c>
      <c r="H852" t="s">
        <v>150</v>
      </c>
      <c r="I852" t="s">
        <v>453</v>
      </c>
      <c r="J852" t="s">
        <v>624</v>
      </c>
      <c r="K852">
        <v>6.5</v>
      </c>
      <c r="L852">
        <f t="shared" si="80"/>
        <v>6.5</v>
      </c>
      <c r="M852">
        <f t="shared" si="81"/>
        <v>0</v>
      </c>
      <c r="N852" t="b">
        <f t="shared" si="82"/>
        <v>0</v>
      </c>
      <c r="O852">
        <f t="shared" si="83"/>
        <v>0</v>
      </c>
    </row>
    <row r="853" spans="1:15">
      <c r="A853" t="s">
        <v>451</v>
      </c>
      <c r="B853" t="s">
        <v>452</v>
      </c>
      <c r="C853" t="s">
        <v>241</v>
      </c>
      <c r="D853" t="s">
        <v>242</v>
      </c>
      <c r="E853" s="2">
        <v>42524.529166666667</v>
      </c>
      <c r="F853" s="33">
        <f t="shared" si="78"/>
        <v>2016</v>
      </c>
      <c r="G853" s="33">
        <f t="shared" si="79"/>
        <v>6</v>
      </c>
      <c r="H853" t="s">
        <v>150</v>
      </c>
      <c r="I853" t="s">
        <v>453</v>
      </c>
      <c r="J853" t="s">
        <v>624</v>
      </c>
      <c r="K853">
        <v>7.6</v>
      </c>
      <c r="L853">
        <f t="shared" si="80"/>
        <v>7.6</v>
      </c>
      <c r="M853">
        <f t="shared" si="81"/>
        <v>0</v>
      </c>
      <c r="N853" t="b">
        <f t="shared" si="82"/>
        <v>0</v>
      </c>
      <c r="O853">
        <f t="shared" si="83"/>
        <v>0</v>
      </c>
    </row>
    <row r="854" spans="1:15">
      <c r="A854" t="s">
        <v>451</v>
      </c>
      <c r="B854" t="s">
        <v>452</v>
      </c>
      <c r="C854" t="s">
        <v>241</v>
      </c>
      <c r="D854" t="s">
        <v>242</v>
      </c>
      <c r="E854" s="2">
        <v>42527.557638888888</v>
      </c>
      <c r="F854" s="33">
        <f t="shared" si="78"/>
        <v>2016</v>
      </c>
      <c r="G854" s="33">
        <f t="shared" si="79"/>
        <v>6</v>
      </c>
      <c r="H854" t="s">
        <v>150</v>
      </c>
      <c r="I854" t="s">
        <v>453</v>
      </c>
      <c r="J854" t="s">
        <v>624</v>
      </c>
      <c r="K854">
        <v>110</v>
      </c>
      <c r="L854">
        <f t="shared" si="80"/>
        <v>110</v>
      </c>
      <c r="M854">
        <f t="shared" si="81"/>
        <v>0</v>
      </c>
      <c r="N854" t="b">
        <f t="shared" si="82"/>
        <v>0</v>
      </c>
      <c r="O854">
        <f t="shared" si="83"/>
        <v>1</v>
      </c>
    </row>
    <row r="855" spans="1:15">
      <c r="A855" t="s">
        <v>451</v>
      </c>
      <c r="B855" t="s">
        <v>452</v>
      </c>
      <c r="C855" t="s">
        <v>241</v>
      </c>
      <c r="D855" t="s">
        <v>242</v>
      </c>
      <c r="E855" s="2">
        <v>42535.551388888889</v>
      </c>
      <c r="F855" s="33">
        <f t="shared" si="78"/>
        <v>2016</v>
      </c>
      <c r="G855" s="33">
        <f t="shared" si="79"/>
        <v>6</v>
      </c>
      <c r="H855" t="s">
        <v>150</v>
      </c>
      <c r="I855" t="s">
        <v>453</v>
      </c>
      <c r="J855" t="s">
        <v>596</v>
      </c>
      <c r="K855">
        <v>1</v>
      </c>
      <c r="L855">
        <f t="shared" si="80"/>
        <v>0.5</v>
      </c>
      <c r="M855">
        <f t="shared" si="81"/>
        <v>1</v>
      </c>
      <c r="N855" t="b">
        <f t="shared" si="82"/>
        <v>1</v>
      </c>
      <c r="O855">
        <f t="shared" si="83"/>
        <v>0</v>
      </c>
    </row>
    <row r="856" spans="1:15">
      <c r="A856" t="s">
        <v>451</v>
      </c>
      <c r="B856" t="s">
        <v>452</v>
      </c>
      <c r="C856" t="s">
        <v>241</v>
      </c>
      <c r="D856" t="s">
        <v>242</v>
      </c>
      <c r="E856" s="2">
        <v>42537.597222222219</v>
      </c>
      <c r="F856" s="33">
        <f t="shared" si="78"/>
        <v>2016</v>
      </c>
      <c r="G856" s="33">
        <f t="shared" si="79"/>
        <v>6</v>
      </c>
      <c r="H856" t="s">
        <v>150</v>
      </c>
      <c r="I856" t="s">
        <v>453</v>
      </c>
      <c r="J856" t="s">
        <v>596</v>
      </c>
      <c r="K856">
        <v>1</v>
      </c>
      <c r="L856">
        <f t="shared" si="80"/>
        <v>0.5</v>
      </c>
      <c r="M856">
        <f t="shared" si="81"/>
        <v>1</v>
      </c>
      <c r="N856" t="b">
        <f t="shared" si="82"/>
        <v>1</v>
      </c>
      <c r="O856">
        <f t="shared" si="83"/>
        <v>0</v>
      </c>
    </row>
    <row r="857" spans="1:15">
      <c r="A857" t="s">
        <v>451</v>
      </c>
      <c r="B857" t="s">
        <v>452</v>
      </c>
      <c r="C857" t="s">
        <v>241</v>
      </c>
      <c r="D857" t="s">
        <v>242</v>
      </c>
      <c r="E857" s="2">
        <v>42543.602777777778</v>
      </c>
      <c r="F857" s="33">
        <f t="shared" si="78"/>
        <v>2016</v>
      </c>
      <c r="G857" s="33">
        <f t="shared" si="79"/>
        <v>6</v>
      </c>
      <c r="H857" t="s">
        <v>150</v>
      </c>
      <c r="I857" t="s">
        <v>453</v>
      </c>
      <c r="J857" t="s">
        <v>624</v>
      </c>
      <c r="K857">
        <v>6.8</v>
      </c>
      <c r="L857">
        <f t="shared" si="80"/>
        <v>6.8</v>
      </c>
      <c r="M857">
        <f t="shared" si="81"/>
        <v>0</v>
      </c>
      <c r="N857" t="b">
        <f t="shared" si="82"/>
        <v>0</v>
      </c>
      <c r="O857">
        <f t="shared" si="83"/>
        <v>0</v>
      </c>
    </row>
    <row r="858" spans="1:15">
      <c r="A858" t="s">
        <v>451</v>
      </c>
      <c r="B858" t="s">
        <v>452</v>
      </c>
      <c r="C858" t="s">
        <v>241</v>
      </c>
      <c r="D858" t="s">
        <v>242</v>
      </c>
      <c r="E858" s="2">
        <v>42544.67291666667</v>
      </c>
      <c r="F858" s="33">
        <f t="shared" si="78"/>
        <v>2016</v>
      </c>
      <c r="G858" s="33">
        <f t="shared" si="79"/>
        <v>6</v>
      </c>
      <c r="H858" t="s">
        <v>150</v>
      </c>
      <c r="I858" t="s">
        <v>453</v>
      </c>
      <c r="J858" t="s">
        <v>624</v>
      </c>
      <c r="K858">
        <v>7</v>
      </c>
      <c r="L858">
        <f t="shared" si="80"/>
        <v>7</v>
      </c>
      <c r="M858">
        <f t="shared" si="81"/>
        <v>0</v>
      </c>
      <c r="N858" t="b">
        <f t="shared" si="82"/>
        <v>0</v>
      </c>
      <c r="O858">
        <f t="shared" si="83"/>
        <v>0</v>
      </c>
    </row>
    <row r="859" spans="1:15">
      <c r="A859" t="s">
        <v>451</v>
      </c>
      <c r="B859" t="s">
        <v>452</v>
      </c>
      <c r="C859" t="s">
        <v>241</v>
      </c>
      <c r="D859" t="s">
        <v>242</v>
      </c>
      <c r="E859" s="2">
        <v>42548.50277777778</v>
      </c>
      <c r="F859" s="33">
        <f t="shared" si="78"/>
        <v>2016</v>
      </c>
      <c r="G859" s="33">
        <f t="shared" si="79"/>
        <v>6</v>
      </c>
      <c r="H859" t="s">
        <v>150</v>
      </c>
      <c r="I859" t="s">
        <v>453</v>
      </c>
      <c r="J859" t="s">
        <v>596</v>
      </c>
      <c r="K859">
        <v>1</v>
      </c>
      <c r="L859">
        <f t="shared" si="80"/>
        <v>0.5</v>
      </c>
      <c r="M859">
        <f t="shared" si="81"/>
        <v>1</v>
      </c>
      <c r="N859" t="b">
        <f t="shared" si="82"/>
        <v>1</v>
      </c>
      <c r="O859">
        <f t="shared" si="83"/>
        <v>0</v>
      </c>
    </row>
    <row r="860" spans="1:15">
      <c r="A860" t="s">
        <v>451</v>
      </c>
      <c r="B860" t="s">
        <v>452</v>
      </c>
      <c r="C860" t="s">
        <v>241</v>
      </c>
      <c r="D860" t="s">
        <v>242</v>
      </c>
      <c r="E860" s="2">
        <v>42550.493055555555</v>
      </c>
      <c r="F860" s="33">
        <f t="shared" si="78"/>
        <v>2016</v>
      </c>
      <c r="G860" s="33">
        <f t="shared" si="79"/>
        <v>6</v>
      </c>
      <c r="H860" t="s">
        <v>150</v>
      </c>
      <c r="I860" t="s">
        <v>453</v>
      </c>
      <c r="J860" t="s">
        <v>596</v>
      </c>
      <c r="K860">
        <v>1</v>
      </c>
      <c r="L860">
        <f t="shared" si="80"/>
        <v>0.5</v>
      </c>
      <c r="M860">
        <f t="shared" si="81"/>
        <v>1</v>
      </c>
      <c r="N860" t="b">
        <f t="shared" si="82"/>
        <v>1</v>
      </c>
      <c r="O860">
        <f t="shared" si="83"/>
        <v>0</v>
      </c>
    </row>
    <row r="861" spans="1:15">
      <c r="A861" t="s">
        <v>451</v>
      </c>
      <c r="B861" t="s">
        <v>452</v>
      </c>
      <c r="C861" t="s">
        <v>241</v>
      </c>
      <c r="D861" t="s">
        <v>242</v>
      </c>
      <c r="E861" s="2">
        <v>42555.679861111108</v>
      </c>
      <c r="F861" s="33">
        <f t="shared" si="78"/>
        <v>2016</v>
      </c>
      <c r="G861" s="33">
        <f t="shared" si="79"/>
        <v>7</v>
      </c>
      <c r="H861" t="s">
        <v>150</v>
      </c>
      <c r="I861" t="s">
        <v>453</v>
      </c>
      <c r="J861" t="s">
        <v>596</v>
      </c>
      <c r="K861">
        <v>1</v>
      </c>
      <c r="L861">
        <f t="shared" si="80"/>
        <v>0.5</v>
      </c>
      <c r="M861">
        <f t="shared" si="81"/>
        <v>1</v>
      </c>
      <c r="N861" t="b">
        <f t="shared" si="82"/>
        <v>1</v>
      </c>
      <c r="O861">
        <f t="shared" si="83"/>
        <v>0</v>
      </c>
    </row>
    <row r="862" spans="1:15">
      <c r="A862" t="s">
        <v>451</v>
      </c>
      <c r="B862" t="s">
        <v>452</v>
      </c>
      <c r="C862" t="s">
        <v>241</v>
      </c>
      <c r="D862" t="s">
        <v>242</v>
      </c>
      <c r="E862" s="2">
        <v>42557.636805555558</v>
      </c>
      <c r="F862" s="33">
        <f t="shared" si="78"/>
        <v>2016</v>
      </c>
      <c r="G862" s="33">
        <f t="shared" si="79"/>
        <v>7</v>
      </c>
      <c r="H862" t="s">
        <v>150</v>
      </c>
      <c r="I862" t="s">
        <v>453</v>
      </c>
      <c r="J862" t="s">
        <v>596</v>
      </c>
      <c r="K862">
        <v>1</v>
      </c>
      <c r="L862">
        <f t="shared" si="80"/>
        <v>0.5</v>
      </c>
      <c r="M862">
        <f t="shared" si="81"/>
        <v>1</v>
      </c>
      <c r="N862" t="b">
        <f t="shared" si="82"/>
        <v>1</v>
      </c>
      <c r="O862">
        <f t="shared" si="83"/>
        <v>0</v>
      </c>
    </row>
    <row r="863" spans="1:15">
      <c r="A863" t="s">
        <v>451</v>
      </c>
      <c r="B863" t="s">
        <v>452</v>
      </c>
      <c r="C863" t="s">
        <v>241</v>
      </c>
      <c r="D863" t="s">
        <v>242</v>
      </c>
      <c r="E863" s="2">
        <v>42562.647916666669</v>
      </c>
      <c r="F863" s="33">
        <f t="shared" si="78"/>
        <v>2016</v>
      </c>
      <c r="G863" s="33">
        <f t="shared" si="79"/>
        <v>7</v>
      </c>
      <c r="H863" t="s">
        <v>150</v>
      </c>
      <c r="I863" t="s">
        <v>453</v>
      </c>
      <c r="J863" t="s">
        <v>596</v>
      </c>
      <c r="K863">
        <v>1</v>
      </c>
      <c r="L863">
        <f t="shared" si="80"/>
        <v>0.5</v>
      </c>
      <c r="M863">
        <f t="shared" si="81"/>
        <v>1</v>
      </c>
      <c r="N863" t="b">
        <f t="shared" si="82"/>
        <v>1</v>
      </c>
      <c r="O863">
        <f t="shared" si="83"/>
        <v>0</v>
      </c>
    </row>
    <row r="864" spans="1:15">
      <c r="A864" t="s">
        <v>451</v>
      </c>
      <c r="B864" t="s">
        <v>452</v>
      </c>
      <c r="C864" t="s">
        <v>241</v>
      </c>
      <c r="D864" t="s">
        <v>242</v>
      </c>
      <c r="E864" s="2">
        <v>42565.565972222219</v>
      </c>
      <c r="F864" s="33">
        <f t="shared" si="78"/>
        <v>2016</v>
      </c>
      <c r="G864" s="33">
        <f t="shared" si="79"/>
        <v>7</v>
      </c>
      <c r="H864" t="s">
        <v>150</v>
      </c>
      <c r="I864" t="s">
        <v>453</v>
      </c>
      <c r="J864" t="s">
        <v>596</v>
      </c>
      <c r="K864">
        <v>1</v>
      </c>
      <c r="L864">
        <f t="shared" si="80"/>
        <v>0.5</v>
      </c>
      <c r="M864">
        <f t="shared" si="81"/>
        <v>1</v>
      </c>
      <c r="N864" t="b">
        <f t="shared" si="82"/>
        <v>1</v>
      </c>
      <c r="O864">
        <f t="shared" si="83"/>
        <v>0</v>
      </c>
    </row>
    <row r="865" spans="1:15">
      <c r="A865" t="s">
        <v>451</v>
      </c>
      <c r="B865" t="s">
        <v>452</v>
      </c>
      <c r="C865" t="s">
        <v>241</v>
      </c>
      <c r="D865" t="s">
        <v>242</v>
      </c>
      <c r="E865" s="2">
        <v>42569.532638888886</v>
      </c>
      <c r="F865" s="33">
        <f t="shared" si="78"/>
        <v>2016</v>
      </c>
      <c r="G865" s="33">
        <f t="shared" si="79"/>
        <v>7</v>
      </c>
      <c r="H865" t="s">
        <v>150</v>
      </c>
      <c r="I865" t="s">
        <v>453</v>
      </c>
      <c r="J865" t="s">
        <v>596</v>
      </c>
      <c r="K865">
        <v>1</v>
      </c>
      <c r="L865">
        <f t="shared" si="80"/>
        <v>0.5</v>
      </c>
      <c r="M865">
        <f t="shared" si="81"/>
        <v>1</v>
      </c>
      <c r="N865" t="b">
        <f t="shared" si="82"/>
        <v>1</v>
      </c>
      <c r="O865">
        <f t="shared" si="83"/>
        <v>0</v>
      </c>
    </row>
    <row r="866" spans="1:15">
      <c r="A866" t="s">
        <v>451</v>
      </c>
      <c r="B866" t="s">
        <v>452</v>
      </c>
      <c r="C866" t="s">
        <v>241</v>
      </c>
      <c r="D866" t="s">
        <v>242</v>
      </c>
      <c r="E866" s="2">
        <v>42576.486805555556</v>
      </c>
      <c r="F866" s="33">
        <f t="shared" si="78"/>
        <v>2016</v>
      </c>
      <c r="G866" s="33">
        <f t="shared" si="79"/>
        <v>7</v>
      </c>
      <c r="H866" t="s">
        <v>150</v>
      </c>
      <c r="I866" t="s">
        <v>453</v>
      </c>
      <c r="J866" t="s">
        <v>596</v>
      </c>
      <c r="K866">
        <v>1</v>
      </c>
      <c r="L866">
        <f t="shared" si="80"/>
        <v>0.5</v>
      </c>
      <c r="M866">
        <f t="shared" si="81"/>
        <v>1</v>
      </c>
      <c r="N866" t="b">
        <f t="shared" si="82"/>
        <v>1</v>
      </c>
      <c r="O866">
        <f t="shared" si="83"/>
        <v>0</v>
      </c>
    </row>
    <row r="867" spans="1:15">
      <c r="A867" t="s">
        <v>451</v>
      </c>
      <c r="B867" t="s">
        <v>452</v>
      </c>
      <c r="C867" t="s">
        <v>241</v>
      </c>
      <c r="D867" t="s">
        <v>242</v>
      </c>
      <c r="E867" s="2">
        <v>42579.601388888892</v>
      </c>
      <c r="F867" s="33">
        <f t="shared" si="78"/>
        <v>2016</v>
      </c>
      <c r="G867" s="33">
        <f t="shared" si="79"/>
        <v>7</v>
      </c>
      <c r="H867" t="s">
        <v>150</v>
      </c>
      <c r="I867" t="s">
        <v>453</v>
      </c>
      <c r="J867" t="s">
        <v>624</v>
      </c>
      <c r="K867">
        <v>12</v>
      </c>
      <c r="L867">
        <f t="shared" si="80"/>
        <v>12</v>
      </c>
      <c r="M867">
        <f t="shared" si="81"/>
        <v>0</v>
      </c>
      <c r="N867" t="b">
        <f t="shared" si="82"/>
        <v>0</v>
      </c>
      <c r="O867">
        <f t="shared" si="83"/>
        <v>0</v>
      </c>
    </row>
    <row r="868" spans="1:15">
      <c r="A868" t="s">
        <v>451</v>
      </c>
      <c r="B868" t="s">
        <v>452</v>
      </c>
      <c r="C868" t="s">
        <v>241</v>
      </c>
      <c r="D868" t="s">
        <v>242</v>
      </c>
      <c r="E868" s="2">
        <v>42580.64166666667</v>
      </c>
      <c r="F868" s="33">
        <f t="shared" si="78"/>
        <v>2016</v>
      </c>
      <c r="G868" s="33">
        <f t="shared" si="79"/>
        <v>7</v>
      </c>
      <c r="H868" t="s">
        <v>150</v>
      </c>
      <c r="I868" t="s">
        <v>453</v>
      </c>
      <c r="J868" t="s">
        <v>624</v>
      </c>
      <c r="K868">
        <v>8.8000000000000007</v>
      </c>
      <c r="L868">
        <f t="shared" si="80"/>
        <v>8.8000000000000007</v>
      </c>
      <c r="M868">
        <f t="shared" si="81"/>
        <v>0</v>
      </c>
      <c r="N868" t="b">
        <f t="shared" si="82"/>
        <v>0</v>
      </c>
      <c r="O868">
        <f t="shared" si="83"/>
        <v>0</v>
      </c>
    </row>
    <row r="869" spans="1:15">
      <c r="A869" t="s">
        <v>451</v>
      </c>
      <c r="B869" t="s">
        <v>452</v>
      </c>
      <c r="C869" t="s">
        <v>241</v>
      </c>
      <c r="D869" t="s">
        <v>242</v>
      </c>
      <c r="E869" s="2">
        <v>42583.620833333334</v>
      </c>
      <c r="F869" s="33">
        <f t="shared" si="78"/>
        <v>2016</v>
      </c>
      <c r="G869" s="33">
        <f t="shared" si="79"/>
        <v>8</v>
      </c>
      <c r="H869" t="s">
        <v>150</v>
      </c>
      <c r="I869" t="s">
        <v>453</v>
      </c>
      <c r="J869" t="s">
        <v>596</v>
      </c>
      <c r="K869">
        <v>1</v>
      </c>
      <c r="L869">
        <f t="shared" si="80"/>
        <v>0.5</v>
      </c>
      <c r="M869">
        <f t="shared" si="81"/>
        <v>1</v>
      </c>
      <c r="N869" t="b">
        <f t="shared" si="82"/>
        <v>1</v>
      </c>
      <c r="O869">
        <f t="shared" si="83"/>
        <v>0</v>
      </c>
    </row>
    <row r="870" spans="1:15">
      <c r="A870" t="s">
        <v>451</v>
      </c>
      <c r="B870" t="s">
        <v>452</v>
      </c>
      <c r="C870" t="s">
        <v>241</v>
      </c>
      <c r="D870" t="s">
        <v>242</v>
      </c>
      <c r="E870" s="2">
        <v>42590.667361111111</v>
      </c>
      <c r="F870" s="33">
        <f t="shared" si="78"/>
        <v>2016</v>
      </c>
      <c r="G870" s="33">
        <f t="shared" si="79"/>
        <v>8</v>
      </c>
      <c r="H870" t="s">
        <v>150</v>
      </c>
      <c r="I870" t="s">
        <v>453</v>
      </c>
      <c r="J870" t="s">
        <v>596</v>
      </c>
      <c r="K870">
        <v>1</v>
      </c>
      <c r="L870">
        <f t="shared" si="80"/>
        <v>0.5</v>
      </c>
      <c r="M870">
        <f t="shared" si="81"/>
        <v>1</v>
      </c>
      <c r="N870" t="b">
        <f t="shared" si="82"/>
        <v>1</v>
      </c>
      <c r="O870">
        <f t="shared" si="83"/>
        <v>0</v>
      </c>
    </row>
    <row r="871" spans="1:15">
      <c r="A871" t="s">
        <v>451</v>
      </c>
      <c r="B871" t="s">
        <v>452</v>
      </c>
      <c r="C871" t="s">
        <v>241</v>
      </c>
      <c r="D871" t="s">
        <v>242</v>
      </c>
      <c r="E871" s="2">
        <v>42593.522222222222</v>
      </c>
      <c r="F871" s="33">
        <f t="shared" si="78"/>
        <v>2016</v>
      </c>
      <c r="G871" s="33">
        <f t="shared" si="79"/>
        <v>8</v>
      </c>
      <c r="H871" t="s">
        <v>150</v>
      </c>
      <c r="I871" t="s">
        <v>453</v>
      </c>
      <c r="J871" t="s">
        <v>596</v>
      </c>
      <c r="K871">
        <v>1</v>
      </c>
      <c r="L871">
        <f t="shared" si="80"/>
        <v>0.5</v>
      </c>
      <c r="M871">
        <f t="shared" si="81"/>
        <v>1</v>
      </c>
      <c r="N871" t="b">
        <f t="shared" si="82"/>
        <v>1</v>
      </c>
      <c r="O871">
        <f t="shared" si="83"/>
        <v>0</v>
      </c>
    </row>
    <row r="872" spans="1:15">
      <c r="A872" t="s">
        <v>451</v>
      </c>
      <c r="B872" t="s">
        <v>452</v>
      </c>
      <c r="C872" t="s">
        <v>241</v>
      </c>
      <c r="D872" t="s">
        <v>242</v>
      </c>
      <c r="E872" s="2">
        <v>42597.496527777781</v>
      </c>
      <c r="F872" s="33">
        <f t="shared" si="78"/>
        <v>2016</v>
      </c>
      <c r="G872" s="33">
        <f t="shared" si="79"/>
        <v>8</v>
      </c>
      <c r="H872" t="s">
        <v>150</v>
      </c>
      <c r="I872" t="s">
        <v>453</v>
      </c>
      <c r="J872" t="s">
        <v>596</v>
      </c>
      <c r="K872">
        <v>1</v>
      </c>
      <c r="L872">
        <f t="shared" si="80"/>
        <v>0.5</v>
      </c>
      <c r="M872">
        <f t="shared" si="81"/>
        <v>1</v>
      </c>
      <c r="N872" t="b">
        <f t="shared" si="82"/>
        <v>1</v>
      </c>
      <c r="O872">
        <f t="shared" si="83"/>
        <v>0</v>
      </c>
    </row>
    <row r="873" spans="1:15">
      <c r="A873" t="s">
        <v>451</v>
      </c>
      <c r="B873" t="s">
        <v>452</v>
      </c>
      <c r="C873" t="s">
        <v>241</v>
      </c>
      <c r="D873" t="s">
        <v>242</v>
      </c>
      <c r="E873" s="2">
        <v>42605.593055555553</v>
      </c>
      <c r="F873" s="33">
        <f t="shared" si="78"/>
        <v>2016</v>
      </c>
      <c r="G873" s="33">
        <f t="shared" si="79"/>
        <v>8</v>
      </c>
      <c r="H873" t="s">
        <v>150</v>
      </c>
      <c r="I873" t="s">
        <v>453</v>
      </c>
      <c r="J873" t="s">
        <v>624</v>
      </c>
      <c r="K873">
        <v>17</v>
      </c>
      <c r="L873">
        <f t="shared" si="80"/>
        <v>17</v>
      </c>
      <c r="M873">
        <f t="shared" si="81"/>
        <v>0</v>
      </c>
      <c r="N873" t="b">
        <f t="shared" si="82"/>
        <v>0</v>
      </c>
      <c r="O873">
        <f t="shared" si="83"/>
        <v>0</v>
      </c>
    </row>
    <row r="874" spans="1:15">
      <c r="A874" t="s">
        <v>451</v>
      </c>
      <c r="B874" t="s">
        <v>452</v>
      </c>
      <c r="C874" t="s">
        <v>241</v>
      </c>
      <c r="D874" t="s">
        <v>242</v>
      </c>
      <c r="E874" s="2">
        <v>42607.612500000003</v>
      </c>
      <c r="F874" s="33">
        <f t="shared" si="78"/>
        <v>2016</v>
      </c>
      <c r="G874" s="33">
        <f t="shared" si="79"/>
        <v>8</v>
      </c>
      <c r="H874" t="s">
        <v>150</v>
      </c>
      <c r="I874" t="s">
        <v>453</v>
      </c>
      <c r="J874" t="s">
        <v>596</v>
      </c>
      <c r="K874">
        <v>1</v>
      </c>
      <c r="L874">
        <f t="shared" si="80"/>
        <v>0.5</v>
      </c>
      <c r="M874">
        <f t="shared" si="81"/>
        <v>1</v>
      </c>
      <c r="N874" t="b">
        <f t="shared" si="82"/>
        <v>1</v>
      </c>
      <c r="O874">
        <f t="shared" si="83"/>
        <v>0</v>
      </c>
    </row>
    <row r="875" spans="1:15">
      <c r="A875" t="s">
        <v>451</v>
      </c>
      <c r="B875" t="s">
        <v>452</v>
      </c>
      <c r="C875" t="s">
        <v>241</v>
      </c>
      <c r="D875" t="s">
        <v>242</v>
      </c>
      <c r="E875" s="2">
        <v>42612.703472222223</v>
      </c>
      <c r="F875" s="33">
        <f t="shared" si="78"/>
        <v>2016</v>
      </c>
      <c r="G875" s="33">
        <f t="shared" si="79"/>
        <v>8</v>
      </c>
      <c r="H875" t="s">
        <v>150</v>
      </c>
      <c r="I875" t="s">
        <v>453</v>
      </c>
      <c r="J875" t="s">
        <v>596</v>
      </c>
      <c r="K875">
        <v>1</v>
      </c>
      <c r="L875">
        <f t="shared" si="80"/>
        <v>0.5</v>
      </c>
      <c r="M875">
        <f t="shared" si="81"/>
        <v>1</v>
      </c>
      <c r="N875" t="b">
        <f t="shared" si="82"/>
        <v>1</v>
      </c>
      <c r="O875">
        <f t="shared" si="83"/>
        <v>0</v>
      </c>
    </row>
    <row r="876" spans="1:15">
      <c r="A876" t="s">
        <v>451</v>
      </c>
      <c r="B876" t="s">
        <v>452</v>
      </c>
      <c r="C876" t="s">
        <v>241</v>
      </c>
      <c r="D876" t="s">
        <v>242</v>
      </c>
      <c r="E876" s="2">
        <v>42615.63958333333</v>
      </c>
      <c r="F876" s="33">
        <f t="shared" si="78"/>
        <v>2016</v>
      </c>
      <c r="G876" s="33">
        <f t="shared" si="79"/>
        <v>9</v>
      </c>
      <c r="H876" t="s">
        <v>150</v>
      </c>
      <c r="I876" t="s">
        <v>453</v>
      </c>
      <c r="J876" t="s">
        <v>596</v>
      </c>
      <c r="K876">
        <v>1</v>
      </c>
      <c r="L876">
        <f t="shared" si="80"/>
        <v>0.5</v>
      </c>
      <c r="M876">
        <f t="shared" si="81"/>
        <v>1</v>
      </c>
      <c r="N876" t="b">
        <f t="shared" si="82"/>
        <v>1</v>
      </c>
      <c r="O876">
        <f t="shared" si="83"/>
        <v>0</v>
      </c>
    </row>
    <row r="877" spans="1:15">
      <c r="A877" t="s">
        <v>451</v>
      </c>
      <c r="B877" t="s">
        <v>452</v>
      </c>
      <c r="C877" t="s">
        <v>241</v>
      </c>
      <c r="D877" t="s">
        <v>242</v>
      </c>
      <c r="E877" s="2">
        <v>42620.711805555555</v>
      </c>
      <c r="F877" s="33">
        <f t="shared" si="78"/>
        <v>2016</v>
      </c>
      <c r="G877" s="33">
        <f t="shared" si="79"/>
        <v>9</v>
      </c>
      <c r="H877" t="s">
        <v>150</v>
      </c>
      <c r="I877" t="s">
        <v>453</v>
      </c>
      <c r="J877" t="s">
        <v>596</v>
      </c>
      <c r="K877">
        <v>1</v>
      </c>
      <c r="L877">
        <f t="shared" si="80"/>
        <v>0.5</v>
      </c>
      <c r="M877">
        <f t="shared" si="81"/>
        <v>1</v>
      </c>
      <c r="N877" t="b">
        <f t="shared" si="82"/>
        <v>1</v>
      </c>
      <c r="O877">
        <f t="shared" si="83"/>
        <v>0</v>
      </c>
    </row>
    <row r="878" spans="1:15">
      <c r="A878" t="s">
        <v>451</v>
      </c>
      <c r="B878" t="s">
        <v>452</v>
      </c>
      <c r="C878" t="s">
        <v>241</v>
      </c>
      <c r="D878" t="s">
        <v>242</v>
      </c>
      <c r="E878" s="2">
        <v>42621.465277777781</v>
      </c>
      <c r="F878" s="33">
        <f t="shared" si="78"/>
        <v>2016</v>
      </c>
      <c r="G878" s="33">
        <f t="shared" si="79"/>
        <v>9</v>
      </c>
      <c r="H878" t="s">
        <v>150</v>
      </c>
      <c r="I878" t="s">
        <v>453</v>
      </c>
      <c r="J878" t="s">
        <v>596</v>
      </c>
      <c r="K878">
        <v>1</v>
      </c>
      <c r="L878">
        <f t="shared" si="80"/>
        <v>0.5</v>
      </c>
      <c r="M878">
        <f t="shared" si="81"/>
        <v>1</v>
      </c>
      <c r="N878" t="b">
        <f t="shared" si="82"/>
        <v>1</v>
      </c>
      <c r="O878">
        <f t="shared" si="83"/>
        <v>0</v>
      </c>
    </row>
    <row r="879" spans="1:15">
      <c r="A879" t="s">
        <v>451</v>
      </c>
      <c r="B879" t="s">
        <v>452</v>
      </c>
      <c r="C879" t="s">
        <v>241</v>
      </c>
      <c r="D879" t="s">
        <v>242</v>
      </c>
      <c r="E879" s="2">
        <v>42626.53125</v>
      </c>
      <c r="F879" s="33">
        <f t="shared" si="78"/>
        <v>2016</v>
      </c>
      <c r="G879" s="33">
        <f t="shared" si="79"/>
        <v>9</v>
      </c>
      <c r="H879" t="s">
        <v>150</v>
      </c>
      <c r="I879" t="s">
        <v>453</v>
      </c>
      <c r="J879" t="s">
        <v>596</v>
      </c>
      <c r="K879">
        <v>1</v>
      </c>
      <c r="L879">
        <f t="shared" si="80"/>
        <v>0.5</v>
      </c>
      <c r="M879">
        <f t="shared" si="81"/>
        <v>1</v>
      </c>
      <c r="N879" t="b">
        <f t="shared" si="82"/>
        <v>1</v>
      </c>
      <c r="O879">
        <f t="shared" si="83"/>
        <v>0</v>
      </c>
    </row>
    <row r="880" spans="1:15">
      <c r="A880" t="s">
        <v>451</v>
      </c>
      <c r="B880" t="s">
        <v>452</v>
      </c>
      <c r="C880" t="s">
        <v>241</v>
      </c>
      <c r="D880" t="s">
        <v>242</v>
      </c>
      <c r="E880" s="2">
        <v>42629.469444444447</v>
      </c>
      <c r="F880" s="33">
        <f t="shared" si="78"/>
        <v>2016</v>
      </c>
      <c r="G880" s="33">
        <f t="shared" si="79"/>
        <v>9</v>
      </c>
      <c r="H880" t="s">
        <v>150</v>
      </c>
      <c r="I880" t="s">
        <v>453</v>
      </c>
      <c r="J880" t="s">
        <v>624</v>
      </c>
      <c r="K880">
        <v>65</v>
      </c>
      <c r="L880">
        <f t="shared" si="80"/>
        <v>65</v>
      </c>
      <c r="M880">
        <f t="shared" si="81"/>
        <v>0</v>
      </c>
      <c r="N880" t="b">
        <f t="shared" si="82"/>
        <v>0</v>
      </c>
      <c r="O880">
        <f t="shared" si="83"/>
        <v>1</v>
      </c>
    </row>
    <row r="881" spans="1:15">
      <c r="A881" t="s">
        <v>451</v>
      </c>
      <c r="B881" t="s">
        <v>452</v>
      </c>
      <c r="C881" t="s">
        <v>241</v>
      </c>
      <c r="D881" t="s">
        <v>242</v>
      </c>
      <c r="E881" s="2">
        <v>42632.509722222225</v>
      </c>
      <c r="F881" s="33">
        <f t="shared" si="78"/>
        <v>2016</v>
      </c>
      <c r="G881" s="33">
        <f t="shared" si="79"/>
        <v>9</v>
      </c>
      <c r="H881" t="s">
        <v>150</v>
      </c>
      <c r="I881" t="s">
        <v>453</v>
      </c>
      <c r="J881" t="s">
        <v>596</v>
      </c>
      <c r="K881">
        <v>1</v>
      </c>
      <c r="L881">
        <f t="shared" si="80"/>
        <v>0.5</v>
      </c>
      <c r="M881">
        <f t="shared" si="81"/>
        <v>1</v>
      </c>
      <c r="N881" t="b">
        <f t="shared" si="82"/>
        <v>1</v>
      </c>
      <c r="O881">
        <f t="shared" si="83"/>
        <v>0</v>
      </c>
    </row>
    <row r="882" spans="1:15">
      <c r="A882" t="s">
        <v>451</v>
      </c>
      <c r="B882" t="s">
        <v>452</v>
      </c>
      <c r="C882" t="s">
        <v>241</v>
      </c>
      <c r="D882" t="s">
        <v>242</v>
      </c>
      <c r="E882" s="2">
        <v>42635.634722222225</v>
      </c>
      <c r="F882" s="33">
        <f t="shared" si="78"/>
        <v>2016</v>
      </c>
      <c r="G882" s="33">
        <f t="shared" si="79"/>
        <v>9</v>
      </c>
      <c r="H882" t="s">
        <v>150</v>
      </c>
      <c r="I882" t="s">
        <v>453</v>
      </c>
      <c r="J882" t="s">
        <v>624</v>
      </c>
      <c r="K882">
        <v>10</v>
      </c>
      <c r="L882">
        <f t="shared" si="80"/>
        <v>10</v>
      </c>
      <c r="M882">
        <f t="shared" si="81"/>
        <v>0</v>
      </c>
      <c r="N882" t="b">
        <f t="shared" si="82"/>
        <v>0</v>
      </c>
      <c r="O882">
        <f t="shared" si="83"/>
        <v>0</v>
      </c>
    </row>
    <row r="883" spans="1:15">
      <c r="A883" t="s">
        <v>451</v>
      </c>
      <c r="B883" t="s">
        <v>452</v>
      </c>
      <c r="C883" t="s">
        <v>241</v>
      </c>
      <c r="D883" t="s">
        <v>242</v>
      </c>
      <c r="E883" s="2">
        <v>42640.626388888886</v>
      </c>
      <c r="F883" s="33">
        <f t="shared" si="78"/>
        <v>2016</v>
      </c>
      <c r="G883" s="33">
        <f t="shared" si="79"/>
        <v>9</v>
      </c>
      <c r="H883" t="s">
        <v>150</v>
      </c>
      <c r="I883" t="s">
        <v>453</v>
      </c>
      <c r="J883" t="s">
        <v>624</v>
      </c>
      <c r="K883">
        <v>9.2999999999999989</v>
      </c>
      <c r="L883">
        <f t="shared" si="80"/>
        <v>9.2999999999999989</v>
      </c>
      <c r="M883">
        <f t="shared" si="81"/>
        <v>0</v>
      </c>
      <c r="N883" t="b">
        <f t="shared" si="82"/>
        <v>0</v>
      </c>
      <c r="O883">
        <f t="shared" si="83"/>
        <v>0</v>
      </c>
    </row>
    <row r="884" spans="1:15">
      <c r="A884" t="s">
        <v>451</v>
      </c>
      <c r="B884" t="s">
        <v>452</v>
      </c>
      <c r="C884" t="s">
        <v>241</v>
      </c>
      <c r="D884" t="s">
        <v>242</v>
      </c>
      <c r="E884" s="2">
        <v>42642.505555555559</v>
      </c>
      <c r="F884" s="33">
        <f t="shared" si="78"/>
        <v>2016</v>
      </c>
      <c r="G884" s="33">
        <f t="shared" si="79"/>
        <v>9</v>
      </c>
      <c r="H884" t="s">
        <v>150</v>
      </c>
      <c r="I884" t="s">
        <v>453</v>
      </c>
      <c r="J884" t="s">
        <v>624</v>
      </c>
      <c r="K884">
        <v>8</v>
      </c>
      <c r="L884">
        <f t="shared" si="80"/>
        <v>8</v>
      </c>
      <c r="M884">
        <f t="shared" si="81"/>
        <v>0</v>
      </c>
      <c r="N884" t="b">
        <f t="shared" si="82"/>
        <v>0</v>
      </c>
      <c r="O884">
        <f t="shared" si="83"/>
        <v>0</v>
      </c>
    </row>
    <row r="885" spans="1:15">
      <c r="A885" t="s">
        <v>451</v>
      </c>
      <c r="B885" t="s">
        <v>452</v>
      </c>
      <c r="C885" t="s">
        <v>241</v>
      </c>
      <c r="D885" t="s">
        <v>242</v>
      </c>
      <c r="E885" s="2">
        <v>42647.68472222222</v>
      </c>
      <c r="F885" s="33">
        <f t="shared" si="78"/>
        <v>2016</v>
      </c>
      <c r="G885" s="33">
        <f t="shared" si="79"/>
        <v>10</v>
      </c>
      <c r="H885" t="s">
        <v>150</v>
      </c>
      <c r="I885" t="s">
        <v>453</v>
      </c>
      <c r="J885" t="s">
        <v>596</v>
      </c>
      <c r="K885">
        <v>1</v>
      </c>
      <c r="L885">
        <f t="shared" si="80"/>
        <v>0.5</v>
      </c>
      <c r="M885">
        <f t="shared" si="81"/>
        <v>1</v>
      </c>
      <c r="N885" t="b">
        <f t="shared" si="82"/>
        <v>1</v>
      </c>
      <c r="O885">
        <f t="shared" si="83"/>
        <v>0</v>
      </c>
    </row>
    <row r="886" spans="1:15">
      <c r="A886" t="s">
        <v>451</v>
      </c>
      <c r="B886" t="s">
        <v>452</v>
      </c>
      <c r="C886" t="s">
        <v>241</v>
      </c>
      <c r="D886" t="s">
        <v>242</v>
      </c>
      <c r="E886" s="2">
        <v>42649.592361111114</v>
      </c>
      <c r="F886" s="33">
        <f t="shared" si="78"/>
        <v>2016</v>
      </c>
      <c r="G886" s="33">
        <f t="shared" si="79"/>
        <v>10</v>
      </c>
      <c r="H886" t="s">
        <v>150</v>
      </c>
      <c r="I886" t="s">
        <v>453</v>
      </c>
      <c r="J886" t="s">
        <v>624</v>
      </c>
      <c r="K886">
        <v>5.8999999999999995</v>
      </c>
      <c r="L886">
        <f t="shared" si="80"/>
        <v>5.8999999999999995</v>
      </c>
      <c r="M886">
        <f t="shared" si="81"/>
        <v>0</v>
      </c>
      <c r="N886" t="b">
        <f t="shared" si="82"/>
        <v>0</v>
      </c>
      <c r="O886">
        <f t="shared" si="83"/>
        <v>0</v>
      </c>
    </row>
    <row r="887" spans="1:15">
      <c r="A887" t="s">
        <v>451</v>
      </c>
      <c r="B887" t="s">
        <v>452</v>
      </c>
      <c r="C887" t="s">
        <v>241</v>
      </c>
      <c r="D887" t="s">
        <v>242</v>
      </c>
      <c r="E887" s="2">
        <v>42655.61041666667</v>
      </c>
      <c r="F887" s="33">
        <f t="shared" si="78"/>
        <v>2016</v>
      </c>
      <c r="G887" s="33">
        <f t="shared" si="79"/>
        <v>10</v>
      </c>
      <c r="H887" t="s">
        <v>150</v>
      </c>
      <c r="I887" t="s">
        <v>453</v>
      </c>
      <c r="J887" t="s">
        <v>624</v>
      </c>
      <c r="K887">
        <v>8.9</v>
      </c>
      <c r="L887">
        <f t="shared" si="80"/>
        <v>8.9</v>
      </c>
      <c r="M887">
        <f t="shared" si="81"/>
        <v>0</v>
      </c>
      <c r="N887" t="b">
        <f t="shared" si="82"/>
        <v>0</v>
      </c>
      <c r="O887">
        <f t="shared" si="83"/>
        <v>0</v>
      </c>
    </row>
    <row r="888" spans="1:15">
      <c r="A888" t="s">
        <v>451</v>
      </c>
      <c r="B888" t="s">
        <v>452</v>
      </c>
      <c r="C888" t="s">
        <v>241</v>
      </c>
      <c r="D888" t="s">
        <v>242</v>
      </c>
      <c r="E888" s="2">
        <v>42663.643750000003</v>
      </c>
      <c r="F888" s="33">
        <f t="shared" si="78"/>
        <v>2016</v>
      </c>
      <c r="G888" s="33">
        <f t="shared" si="79"/>
        <v>10</v>
      </c>
      <c r="H888" t="s">
        <v>150</v>
      </c>
      <c r="I888" t="s">
        <v>453</v>
      </c>
      <c r="J888" t="s">
        <v>624</v>
      </c>
      <c r="K888">
        <v>4.1000000000000005</v>
      </c>
      <c r="L888">
        <f t="shared" si="80"/>
        <v>4.1000000000000005</v>
      </c>
      <c r="M888">
        <f t="shared" si="81"/>
        <v>0</v>
      </c>
      <c r="N888" t="b">
        <f t="shared" si="82"/>
        <v>0</v>
      </c>
      <c r="O888">
        <f t="shared" si="83"/>
        <v>0</v>
      </c>
    </row>
    <row r="889" spans="1:15">
      <c r="A889" t="s">
        <v>451</v>
      </c>
      <c r="B889" t="s">
        <v>452</v>
      </c>
      <c r="C889" t="s">
        <v>241</v>
      </c>
      <c r="D889" t="s">
        <v>242</v>
      </c>
      <c r="E889" s="2">
        <v>42676.69027777778</v>
      </c>
      <c r="F889" s="33">
        <f t="shared" si="78"/>
        <v>2016</v>
      </c>
      <c r="G889" s="33">
        <f t="shared" si="79"/>
        <v>11</v>
      </c>
      <c r="H889" t="s">
        <v>150</v>
      </c>
      <c r="I889" t="s">
        <v>453</v>
      </c>
      <c r="J889" t="s">
        <v>596</v>
      </c>
      <c r="K889">
        <v>1</v>
      </c>
      <c r="L889">
        <f t="shared" si="80"/>
        <v>0.5</v>
      </c>
      <c r="M889">
        <f t="shared" si="81"/>
        <v>1</v>
      </c>
      <c r="N889" t="b">
        <f t="shared" si="82"/>
        <v>1</v>
      </c>
      <c r="O889">
        <f t="shared" si="83"/>
        <v>0</v>
      </c>
    </row>
    <row r="890" spans="1:15">
      <c r="A890" t="s">
        <v>451</v>
      </c>
      <c r="B890" t="s">
        <v>452</v>
      </c>
      <c r="C890" t="s">
        <v>241</v>
      </c>
      <c r="D890" t="s">
        <v>242</v>
      </c>
      <c r="E890" s="2">
        <v>42677.518750000003</v>
      </c>
      <c r="F890" s="33">
        <f t="shared" si="78"/>
        <v>2016</v>
      </c>
      <c r="G890" s="33">
        <f t="shared" si="79"/>
        <v>11</v>
      </c>
      <c r="H890" t="s">
        <v>150</v>
      </c>
      <c r="I890" t="s">
        <v>453</v>
      </c>
      <c r="J890" t="s">
        <v>624</v>
      </c>
      <c r="K890">
        <v>4.7</v>
      </c>
      <c r="L890">
        <f t="shared" si="80"/>
        <v>4.7</v>
      </c>
      <c r="M890">
        <f t="shared" si="81"/>
        <v>0</v>
      </c>
      <c r="N890" t="b">
        <f t="shared" si="82"/>
        <v>0</v>
      </c>
      <c r="O890">
        <f t="shared" si="83"/>
        <v>0</v>
      </c>
    </row>
    <row r="891" spans="1:15">
      <c r="A891" t="s">
        <v>451</v>
      </c>
      <c r="B891" t="s">
        <v>452</v>
      </c>
      <c r="C891" t="s">
        <v>241</v>
      </c>
      <c r="D891" t="s">
        <v>242</v>
      </c>
      <c r="E891" s="2">
        <v>42682.563194444447</v>
      </c>
      <c r="F891" s="33">
        <f t="shared" si="78"/>
        <v>2016</v>
      </c>
      <c r="G891" s="33">
        <f t="shared" si="79"/>
        <v>11</v>
      </c>
      <c r="H891" t="s">
        <v>150</v>
      </c>
      <c r="I891" t="s">
        <v>453</v>
      </c>
      <c r="J891" t="s">
        <v>624</v>
      </c>
      <c r="K891">
        <v>6.8999999999999995</v>
      </c>
      <c r="L891">
        <f t="shared" si="80"/>
        <v>6.8999999999999995</v>
      </c>
      <c r="M891">
        <f t="shared" si="81"/>
        <v>0</v>
      </c>
      <c r="N891" t="b">
        <f t="shared" si="82"/>
        <v>0</v>
      </c>
      <c r="O891">
        <f t="shared" si="83"/>
        <v>0</v>
      </c>
    </row>
    <row r="892" spans="1:15">
      <c r="A892" t="s">
        <v>451</v>
      </c>
      <c r="B892" t="s">
        <v>452</v>
      </c>
      <c r="C892" t="s">
        <v>241</v>
      </c>
      <c r="D892" t="s">
        <v>242</v>
      </c>
      <c r="E892" s="2">
        <v>42684.520833333336</v>
      </c>
      <c r="F892" s="33">
        <f t="shared" si="78"/>
        <v>2016</v>
      </c>
      <c r="G892" s="33">
        <f t="shared" si="79"/>
        <v>11</v>
      </c>
      <c r="H892" t="s">
        <v>150</v>
      </c>
      <c r="I892" t="s">
        <v>453</v>
      </c>
      <c r="J892" t="s">
        <v>596</v>
      </c>
      <c r="K892">
        <v>1</v>
      </c>
      <c r="L892">
        <f t="shared" si="80"/>
        <v>0.5</v>
      </c>
      <c r="M892">
        <f t="shared" si="81"/>
        <v>1</v>
      </c>
      <c r="N892" t="b">
        <f t="shared" si="82"/>
        <v>1</v>
      </c>
      <c r="O892">
        <f t="shared" si="83"/>
        <v>0</v>
      </c>
    </row>
    <row r="893" spans="1:15">
      <c r="A893" t="s">
        <v>451</v>
      </c>
      <c r="B893" t="s">
        <v>452</v>
      </c>
      <c r="C893" t="s">
        <v>241</v>
      </c>
      <c r="D893" t="s">
        <v>242</v>
      </c>
      <c r="E893" s="2">
        <v>42690.552777777775</v>
      </c>
      <c r="F893" s="33">
        <f t="shared" si="78"/>
        <v>2016</v>
      </c>
      <c r="G893" s="33">
        <f t="shared" si="79"/>
        <v>11</v>
      </c>
      <c r="H893" t="s">
        <v>150</v>
      </c>
      <c r="I893" t="s">
        <v>453</v>
      </c>
      <c r="J893" t="s">
        <v>596</v>
      </c>
      <c r="K893">
        <v>1</v>
      </c>
      <c r="L893">
        <f t="shared" si="80"/>
        <v>0.5</v>
      </c>
      <c r="M893">
        <f t="shared" si="81"/>
        <v>1</v>
      </c>
      <c r="N893" t="b">
        <f t="shared" si="82"/>
        <v>1</v>
      </c>
      <c r="O893">
        <f t="shared" si="83"/>
        <v>0</v>
      </c>
    </row>
    <row r="894" spans="1:15">
      <c r="A894" t="s">
        <v>451</v>
      </c>
      <c r="B894" t="s">
        <v>452</v>
      </c>
      <c r="C894" t="s">
        <v>241</v>
      </c>
      <c r="D894" t="s">
        <v>242</v>
      </c>
      <c r="E894" s="2">
        <v>42696.503472222219</v>
      </c>
      <c r="F894" s="33">
        <f t="shared" si="78"/>
        <v>2016</v>
      </c>
      <c r="G894" s="33">
        <f t="shared" si="79"/>
        <v>11</v>
      </c>
      <c r="H894" t="s">
        <v>150</v>
      </c>
      <c r="I894" t="s">
        <v>453</v>
      </c>
      <c r="J894" t="s">
        <v>596</v>
      </c>
      <c r="K894">
        <v>1</v>
      </c>
      <c r="L894">
        <f t="shared" si="80"/>
        <v>0.5</v>
      </c>
      <c r="M894">
        <f t="shared" si="81"/>
        <v>1</v>
      </c>
      <c r="N894" t="b">
        <f t="shared" si="82"/>
        <v>1</v>
      </c>
      <c r="O894">
        <f t="shared" si="83"/>
        <v>0</v>
      </c>
    </row>
    <row r="895" spans="1:15">
      <c r="A895" t="s">
        <v>451</v>
      </c>
      <c r="B895" t="s">
        <v>452</v>
      </c>
      <c r="C895" t="s">
        <v>241</v>
      </c>
      <c r="D895" t="s">
        <v>242</v>
      </c>
      <c r="E895" s="2">
        <v>42699.429861111108</v>
      </c>
      <c r="F895" s="33">
        <f t="shared" si="78"/>
        <v>2016</v>
      </c>
      <c r="G895" s="33">
        <f t="shared" si="79"/>
        <v>11</v>
      </c>
      <c r="H895" t="s">
        <v>150</v>
      </c>
      <c r="I895" t="s">
        <v>453</v>
      </c>
      <c r="J895" t="s">
        <v>596</v>
      </c>
      <c r="K895">
        <v>1</v>
      </c>
      <c r="L895">
        <f t="shared" si="80"/>
        <v>0.5</v>
      </c>
      <c r="M895">
        <f t="shared" si="81"/>
        <v>1</v>
      </c>
      <c r="N895" t="b">
        <f t="shared" si="82"/>
        <v>1</v>
      </c>
      <c r="O895">
        <f t="shared" si="83"/>
        <v>0</v>
      </c>
    </row>
    <row r="896" spans="1:15">
      <c r="A896" t="s">
        <v>451</v>
      </c>
      <c r="B896" t="s">
        <v>452</v>
      </c>
      <c r="C896" t="s">
        <v>241</v>
      </c>
      <c r="D896" t="s">
        <v>242</v>
      </c>
      <c r="E896" s="2">
        <v>42702.430555555555</v>
      </c>
      <c r="F896" s="33">
        <f t="shared" si="78"/>
        <v>2016</v>
      </c>
      <c r="G896" s="33">
        <f t="shared" si="79"/>
        <v>11</v>
      </c>
      <c r="H896" t="s">
        <v>150</v>
      </c>
      <c r="I896" t="s">
        <v>453</v>
      </c>
      <c r="J896" t="s">
        <v>596</v>
      </c>
      <c r="K896">
        <v>1</v>
      </c>
      <c r="L896">
        <f t="shared" si="80"/>
        <v>0.5</v>
      </c>
      <c r="M896">
        <f t="shared" si="81"/>
        <v>1</v>
      </c>
      <c r="N896" t="b">
        <f t="shared" si="82"/>
        <v>1</v>
      </c>
      <c r="O896">
        <f t="shared" si="83"/>
        <v>0</v>
      </c>
    </row>
    <row r="897" spans="1:15">
      <c r="A897" t="s">
        <v>451</v>
      </c>
      <c r="B897" t="s">
        <v>452</v>
      </c>
      <c r="C897" t="s">
        <v>241</v>
      </c>
      <c r="D897" t="s">
        <v>242</v>
      </c>
      <c r="E897" s="2">
        <v>42703.690972222219</v>
      </c>
      <c r="F897" s="33">
        <f t="shared" si="78"/>
        <v>2016</v>
      </c>
      <c r="G897" s="33">
        <f t="shared" si="79"/>
        <v>11</v>
      </c>
      <c r="H897" t="s">
        <v>150</v>
      </c>
      <c r="I897" t="s">
        <v>453</v>
      </c>
      <c r="J897" t="s">
        <v>596</v>
      </c>
      <c r="K897">
        <v>1</v>
      </c>
      <c r="L897">
        <f t="shared" si="80"/>
        <v>0.5</v>
      </c>
      <c r="M897">
        <f t="shared" si="81"/>
        <v>1</v>
      </c>
      <c r="N897" t="b">
        <f t="shared" si="82"/>
        <v>1</v>
      </c>
      <c r="O897">
        <f t="shared" si="83"/>
        <v>0</v>
      </c>
    </row>
    <row r="898" spans="1:15">
      <c r="A898" t="s">
        <v>451</v>
      </c>
      <c r="B898" t="s">
        <v>452</v>
      </c>
      <c r="C898" t="s">
        <v>241</v>
      </c>
      <c r="D898" t="s">
        <v>242</v>
      </c>
      <c r="E898" s="2">
        <v>42716.426388888889</v>
      </c>
      <c r="F898" s="33">
        <f t="shared" ref="F898:F961" si="84">YEAR(E898)</f>
        <v>2016</v>
      </c>
      <c r="G898" s="33">
        <f t="shared" ref="G898:G961" si="85">MONTH(E898)</f>
        <v>12</v>
      </c>
      <c r="H898" t="s">
        <v>150</v>
      </c>
      <c r="I898" t="s">
        <v>453</v>
      </c>
      <c r="J898" t="s">
        <v>596</v>
      </c>
      <c r="K898">
        <v>1</v>
      </c>
      <c r="L898">
        <f t="shared" ref="L898:L961" si="86">IF(J898="&lt;",K898/2,K898)</f>
        <v>0.5</v>
      </c>
      <c r="M898">
        <f t="shared" ref="M898:M961" si="87">IF(J898="&lt;",1,0)</f>
        <v>1</v>
      </c>
      <c r="N898" t="b">
        <f t="shared" ref="N898:N961" si="88">IF(J898="&lt;",TRUE,FALSE)</f>
        <v>1</v>
      </c>
      <c r="O898">
        <f t="shared" si="83"/>
        <v>0</v>
      </c>
    </row>
    <row r="899" spans="1:15">
      <c r="A899" t="s">
        <v>451</v>
      </c>
      <c r="B899" t="s">
        <v>452</v>
      </c>
      <c r="C899" t="s">
        <v>241</v>
      </c>
      <c r="D899" t="s">
        <v>242</v>
      </c>
      <c r="E899" s="2">
        <v>42740.478472222225</v>
      </c>
      <c r="F899" s="33">
        <f t="shared" si="84"/>
        <v>2017</v>
      </c>
      <c r="G899" s="33">
        <f t="shared" si="85"/>
        <v>1</v>
      </c>
      <c r="H899" t="s">
        <v>150</v>
      </c>
      <c r="I899" t="s">
        <v>453</v>
      </c>
      <c r="J899" t="s">
        <v>596</v>
      </c>
      <c r="K899">
        <v>1</v>
      </c>
      <c r="L899">
        <f t="shared" si="86"/>
        <v>0.5</v>
      </c>
      <c r="M899">
        <f t="shared" si="87"/>
        <v>1</v>
      </c>
      <c r="N899" t="b">
        <f t="shared" si="88"/>
        <v>1</v>
      </c>
      <c r="O899">
        <f t="shared" ref="O899:O962" si="89">IF(K899&gt;=57,1,0)</f>
        <v>0</v>
      </c>
    </row>
    <row r="900" spans="1:15">
      <c r="A900" t="s">
        <v>451</v>
      </c>
      <c r="B900" t="s">
        <v>452</v>
      </c>
      <c r="C900" t="s">
        <v>241</v>
      </c>
      <c r="D900" t="s">
        <v>242</v>
      </c>
      <c r="E900" s="2">
        <v>42745.65347222222</v>
      </c>
      <c r="F900" s="33">
        <f t="shared" si="84"/>
        <v>2017</v>
      </c>
      <c r="G900" s="33">
        <f t="shared" si="85"/>
        <v>1</v>
      </c>
      <c r="H900" t="s">
        <v>150</v>
      </c>
      <c r="I900" t="s">
        <v>453</v>
      </c>
      <c r="J900" t="s">
        <v>596</v>
      </c>
      <c r="K900">
        <v>1</v>
      </c>
      <c r="L900">
        <f t="shared" si="86"/>
        <v>0.5</v>
      </c>
      <c r="M900">
        <f t="shared" si="87"/>
        <v>1</v>
      </c>
      <c r="N900" t="b">
        <f t="shared" si="88"/>
        <v>1</v>
      </c>
      <c r="O900">
        <f t="shared" si="89"/>
        <v>0</v>
      </c>
    </row>
    <row r="901" spans="1:15">
      <c r="A901" t="s">
        <v>451</v>
      </c>
      <c r="B901" t="s">
        <v>452</v>
      </c>
      <c r="C901" t="s">
        <v>241</v>
      </c>
      <c r="D901" t="s">
        <v>242</v>
      </c>
      <c r="E901" s="2">
        <v>42748.600694444445</v>
      </c>
      <c r="F901" s="33">
        <f t="shared" si="84"/>
        <v>2017</v>
      </c>
      <c r="G901" s="33">
        <f t="shared" si="85"/>
        <v>1</v>
      </c>
      <c r="H901" t="s">
        <v>150</v>
      </c>
      <c r="I901" t="s">
        <v>453</v>
      </c>
      <c r="J901" t="s">
        <v>596</v>
      </c>
      <c r="K901">
        <v>1</v>
      </c>
      <c r="L901">
        <f t="shared" si="86"/>
        <v>0.5</v>
      </c>
      <c r="M901">
        <f t="shared" si="87"/>
        <v>1</v>
      </c>
      <c r="N901" t="b">
        <f t="shared" si="88"/>
        <v>1</v>
      </c>
      <c r="O901">
        <f t="shared" si="89"/>
        <v>0</v>
      </c>
    </row>
    <row r="902" spans="1:15">
      <c r="A902" t="s">
        <v>451</v>
      </c>
      <c r="B902" t="s">
        <v>452</v>
      </c>
      <c r="C902" t="s">
        <v>241</v>
      </c>
      <c r="D902" t="s">
        <v>242</v>
      </c>
      <c r="E902" s="2">
        <v>42752.62777777778</v>
      </c>
      <c r="F902" s="33">
        <f t="shared" si="84"/>
        <v>2017</v>
      </c>
      <c r="G902" s="33">
        <f t="shared" si="85"/>
        <v>1</v>
      </c>
      <c r="H902" t="s">
        <v>150</v>
      </c>
      <c r="I902" t="s">
        <v>453</v>
      </c>
      <c r="J902" t="s">
        <v>596</v>
      </c>
      <c r="K902">
        <v>1</v>
      </c>
      <c r="L902">
        <f t="shared" si="86"/>
        <v>0.5</v>
      </c>
      <c r="M902">
        <f t="shared" si="87"/>
        <v>1</v>
      </c>
      <c r="N902" t="b">
        <f t="shared" si="88"/>
        <v>1</v>
      </c>
      <c r="O902">
        <f t="shared" si="89"/>
        <v>0</v>
      </c>
    </row>
    <row r="903" spans="1:15">
      <c r="A903" t="s">
        <v>451</v>
      </c>
      <c r="B903" t="s">
        <v>452</v>
      </c>
      <c r="C903" t="s">
        <v>241</v>
      </c>
      <c r="D903" t="s">
        <v>242</v>
      </c>
      <c r="E903" s="2">
        <v>42754.557638888888</v>
      </c>
      <c r="F903" s="33">
        <f t="shared" si="84"/>
        <v>2017</v>
      </c>
      <c r="G903" s="33">
        <f t="shared" si="85"/>
        <v>1</v>
      </c>
      <c r="H903" t="s">
        <v>150</v>
      </c>
      <c r="I903" t="s">
        <v>453</v>
      </c>
      <c r="J903" t="s">
        <v>596</v>
      </c>
      <c r="K903">
        <v>1</v>
      </c>
      <c r="L903">
        <f t="shared" si="86"/>
        <v>0.5</v>
      </c>
      <c r="M903">
        <f t="shared" si="87"/>
        <v>1</v>
      </c>
      <c r="N903" t="b">
        <f t="shared" si="88"/>
        <v>1</v>
      </c>
      <c r="O903">
        <f t="shared" si="89"/>
        <v>0</v>
      </c>
    </row>
    <row r="904" spans="1:15">
      <c r="A904" t="s">
        <v>451</v>
      </c>
      <c r="B904" t="s">
        <v>452</v>
      </c>
      <c r="C904" t="s">
        <v>241</v>
      </c>
      <c r="D904" t="s">
        <v>242</v>
      </c>
      <c r="E904" s="2">
        <v>42760.512499999997</v>
      </c>
      <c r="F904" s="33">
        <f t="shared" si="84"/>
        <v>2017</v>
      </c>
      <c r="G904" s="33">
        <f t="shared" si="85"/>
        <v>1</v>
      </c>
      <c r="H904" t="s">
        <v>150</v>
      </c>
      <c r="I904" t="s">
        <v>453</v>
      </c>
      <c r="J904" t="s">
        <v>596</v>
      </c>
      <c r="K904">
        <v>1</v>
      </c>
      <c r="L904">
        <f t="shared" si="86"/>
        <v>0.5</v>
      </c>
      <c r="M904">
        <f t="shared" si="87"/>
        <v>1</v>
      </c>
      <c r="N904" t="b">
        <f t="shared" si="88"/>
        <v>1</v>
      </c>
      <c r="O904">
        <f t="shared" si="89"/>
        <v>0</v>
      </c>
    </row>
    <row r="905" spans="1:15">
      <c r="A905" t="s">
        <v>451</v>
      </c>
      <c r="B905" t="s">
        <v>452</v>
      </c>
      <c r="C905" t="s">
        <v>241</v>
      </c>
      <c r="D905" t="s">
        <v>242</v>
      </c>
      <c r="E905" s="2">
        <v>42762.433333333334</v>
      </c>
      <c r="F905" s="33">
        <f t="shared" si="84"/>
        <v>2017</v>
      </c>
      <c r="G905" s="33">
        <f t="shared" si="85"/>
        <v>1</v>
      </c>
      <c r="H905" t="s">
        <v>150</v>
      </c>
      <c r="I905" t="s">
        <v>453</v>
      </c>
      <c r="J905" t="s">
        <v>596</v>
      </c>
      <c r="K905">
        <v>1</v>
      </c>
      <c r="L905">
        <f t="shared" si="86"/>
        <v>0.5</v>
      </c>
      <c r="M905">
        <f t="shared" si="87"/>
        <v>1</v>
      </c>
      <c r="N905" t="b">
        <f t="shared" si="88"/>
        <v>1</v>
      </c>
      <c r="O905">
        <f t="shared" si="89"/>
        <v>0</v>
      </c>
    </row>
    <row r="906" spans="1:15">
      <c r="A906" t="s">
        <v>451</v>
      </c>
      <c r="B906" t="s">
        <v>452</v>
      </c>
      <c r="C906" t="s">
        <v>241</v>
      </c>
      <c r="D906" t="s">
        <v>242</v>
      </c>
      <c r="E906" s="2">
        <v>42765.424305555556</v>
      </c>
      <c r="F906" s="33">
        <f t="shared" si="84"/>
        <v>2017</v>
      </c>
      <c r="G906" s="33">
        <f t="shared" si="85"/>
        <v>1</v>
      </c>
      <c r="H906" t="s">
        <v>150</v>
      </c>
      <c r="I906" t="s">
        <v>453</v>
      </c>
      <c r="J906" t="s">
        <v>624</v>
      </c>
      <c r="K906">
        <v>2.9</v>
      </c>
      <c r="L906">
        <f t="shared" si="86"/>
        <v>2.9</v>
      </c>
      <c r="M906">
        <f t="shared" si="87"/>
        <v>0</v>
      </c>
      <c r="N906" t="b">
        <f t="shared" si="88"/>
        <v>0</v>
      </c>
      <c r="O906">
        <f t="shared" si="89"/>
        <v>0</v>
      </c>
    </row>
    <row r="907" spans="1:15">
      <c r="A907" t="s">
        <v>451</v>
      </c>
      <c r="B907" t="s">
        <v>452</v>
      </c>
      <c r="C907" t="s">
        <v>241</v>
      </c>
      <c r="D907" t="s">
        <v>242</v>
      </c>
      <c r="E907" s="2">
        <v>42769.638194444444</v>
      </c>
      <c r="F907" s="33">
        <f t="shared" si="84"/>
        <v>2017</v>
      </c>
      <c r="G907" s="33">
        <f t="shared" si="85"/>
        <v>2</v>
      </c>
      <c r="H907" t="s">
        <v>150</v>
      </c>
      <c r="I907" t="s">
        <v>453</v>
      </c>
      <c r="J907" t="s">
        <v>596</v>
      </c>
      <c r="K907">
        <v>1</v>
      </c>
      <c r="L907">
        <f t="shared" si="86"/>
        <v>0.5</v>
      </c>
      <c r="M907">
        <f t="shared" si="87"/>
        <v>1</v>
      </c>
      <c r="N907" t="b">
        <f t="shared" si="88"/>
        <v>1</v>
      </c>
      <c r="O907">
        <f t="shared" si="89"/>
        <v>0</v>
      </c>
    </row>
    <row r="908" spans="1:15">
      <c r="A908" t="s">
        <v>451</v>
      </c>
      <c r="B908" t="s">
        <v>452</v>
      </c>
      <c r="C908" t="s">
        <v>241</v>
      </c>
      <c r="D908" t="s">
        <v>242</v>
      </c>
      <c r="E908" s="2">
        <v>42774.513888888891</v>
      </c>
      <c r="F908" s="33">
        <f t="shared" si="84"/>
        <v>2017</v>
      </c>
      <c r="G908" s="33">
        <f t="shared" si="85"/>
        <v>2</v>
      </c>
      <c r="H908" t="s">
        <v>150</v>
      </c>
      <c r="I908" t="s">
        <v>453</v>
      </c>
      <c r="J908" t="s">
        <v>596</v>
      </c>
      <c r="K908">
        <v>1</v>
      </c>
      <c r="L908">
        <f t="shared" si="86"/>
        <v>0.5</v>
      </c>
      <c r="M908">
        <f t="shared" si="87"/>
        <v>1</v>
      </c>
      <c r="N908" t="b">
        <f t="shared" si="88"/>
        <v>1</v>
      </c>
      <c r="O908">
        <f t="shared" si="89"/>
        <v>0</v>
      </c>
    </row>
    <row r="909" spans="1:15">
      <c r="A909" t="s">
        <v>451</v>
      </c>
      <c r="B909" t="s">
        <v>452</v>
      </c>
      <c r="C909" t="s">
        <v>241</v>
      </c>
      <c r="D909" t="s">
        <v>242</v>
      </c>
      <c r="E909" s="2">
        <v>42776.640972222223</v>
      </c>
      <c r="F909" s="33">
        <f t="shared" si="84"/>
        <v>2017</v>
      </c>
      <c r="G909" s="33">
        <f t="shared" si="85"/>
        <v>2</v>
      </c>
      <c r="H909" t="s">
        <v>150</v>
      </c>
      <c r="I909" t="s">
        <v>453</v>
      </c>
      <c r="J909" t="s">
        <v>596</v>
      </c>
      <c r="K909">
        <v>1</v>
      </c>
      <c r="L909">
        <f t="shared" si="86"/>
        <v>0.5</v>
      </c>
      <c r="M909">
        <f t="shared" si="87"/>
        <v>1</v>
      </c>
      <c r="N909" t="b">
        <f t="shared" si="88"/>
        <v>1</v>
      </c>
      <c r="O909">
        <f t="shared" si="89"/>
        <v>0</v>
      </c>
    </row>
    <row r="910" spans="1:15">
      <c r="A910" t="s">
        <v>451</v>
      </c>
      <c r="B910" t="s">
        <v>452</v>
      </c>
      <c r="C910" t="s">
        <v>241</v>
      </c>
      <c r="D910" t="s">
        <v>242</v>
      </c>
      <c r="E910" s="2">
        <v>42779.677083333336</v>
      </c>
      <c r="F910" s="33">
        <f t="shared" si="84"/>
        <v>2017</v>
      </c>
      <c r="G910" s="33">
        <f t="shared" si="85"/>
        <v>2</v>
      </c>
      <c r="H910" t="s">
        <v>150</v>
      </c>
      <c r="I910" t="s">
        <v>453</v>
      </c>
      <c r="J910" t="s">
        <v>596</v>
      </c>
      <c r="K910">
        <v>1</v>
      </c>
      <c r="L910">
        <f t="shared" si="86"/>
        <v>0.5</v>
      </c>
      <c r="M910">
        <f t="shared" si="87"/>
        <v>1</v>
      </c>
      <c r="N910" t="b">
        <f t="shared" si="88"/>
        <v>1</v>
      </c>
      <c r="O910">
        <f t="shared" si="89"/>
        <v>0</v>
      </c>
    </row>
    <row r="911" spans="1:15">
      <c r="A911" t="s">
        <v>451</v>
      </c>
      <c r="B911" t="s">
        <v>452</v>
      </c>
      <c r="C911" t="s">
        <v>241</v>
      </c>
      <c r="D911" t="s">
        <v>242</v>
      </c>
      <c r="E911" s="2">
        <v>42782.637499999997</v>
      </c>
      <c r="F911" s="33">
        <f t="shared" si="84"/>
        <v>2017</v>
      </c>
      <c r="G911" s="33">
        <f t="shared" si="85"/>
        <v>2</v>
      </c>
      <c r="H911" t="s">
        <v>150</v>
      </c>
      <c r="I911" t="s">
        <v>453</v>
      </c>
      <c r="J911" t="s">
        <v>596</v>
      </c>
      <c r="K911">
        <v>1</v>
      </c>
      <c r="L911">
        <f t="shared" si="86"/>
        <v>0.5</v>
      </c>
      <c r="M911">
        <f t="shared" si="87"/>
        <v>1</v>
      </c>
      <c r="N911" t="b">
        <f t="shared" si="88"/>
        <v>1</v>
      </c>
      <c r="O911">
        <f t="shared" si="89"/>
        <v>0</v>
      </c>
    </row>
    <row r="912" spans="1:15">
      <c r="A912" t="s">
        <v>451</v>
      </c>
      <c r="B912" t="s">
        <v>452</v>
      </c>
      <c r="C912" t="s">
        <v>241</v>
      </c>
      <c r="D912" t="s">
        <v>242</v>
      </c>
      <c r="E912" s="2">
        <v>42787.744444444441</v>
      </c>
      <c r="F912" s="33">
        <f t="shared" si="84"/>
        <v>2017</v>
      </c>
      <c r="G912" s="33">
        <f t="shared" si="85"/>
        <v>2</v>
      </c>
      <c r="H912" t="s">
        <v>150</v>
      </c>
      <c r="I912" t="s">
        <v>453</v>
      </c>
      <c r="J912" t="s">
        <v>596</v>
      </c>
      <c r="K912">
        <v>1</v>
      </c>
      <c r="L912">
        <f t="shared" si="86"/>
        <v>0.5</v>
      </c>
      <c r="M912">
        <f t="shared" si="87"/>
        <v>1</v>
      </c>
      <c r="N912" t="b">
        <f t="shared" si="88"/>
        <v>1</v>
      </c>
      <c r="O912">
        <f t="shared" si="89"/>
        <v>0</v>
      </c>
    </row>
    <row r="913" spans="1:15">
      <c r="A913" t="s">
        <v>451</v>
      </c>
      <c r="B913" t="s">
        <v>452</v>
      </c>
      <c r="C913" t="s">
        <v>241</v>
      </c>
      <c r="D913" t="s">
        <v>242</v>
      </c>
      <c r="E913" s="2">
        <v>42789.708333333336</v>
      </c>
      <c r="F913" s="33">
        <f t="shared" si="84"/>
        <v>2017</v>
      </c>
      <c r="G913" s="33">
        <f t="shared" si="85"/>
        <v>2</v>
      </c>
      <c r="H913" t="s">
        <v>150</v>
      </c>
      <c r="I913" t="s">
        <v>453</v>
      </c>
      <c r="J913" t="s">
        <v>596</v>
      </c>
      <c r="K913">
        <v>1</v>
      </c>
      <c r="L913">
        <f t="shared" si="86"/>
        <v>0.5</v>
      </c>
      <c r="M913">
        <f t="shared" si="87"/>
        <v>1</v>
      </c>
      <c r="N913" t="b">
        <f t="shared" si="88"/>
        <v>1</v>
      </c>
      <c r="O913">
        <f t="shared" si="89"/>
        <v>0</v>
      </c>
    </row>
    <row r="914" spans="1:15">
      <c r="A914" t="s">
        <v>451</v>
      </c>
      <c r="B914" t="s">
        <v>452</v>
      </c>
      <c r="C914" t="s">
        <v>241</v>
      </c>
      <c r="D914" t="s">
        <v>242</v>
      </c>
      <c r="E914" s="2">
        <v>42802.511111111111</v>
      </c>
      <c r="F914" s="33">
        <f t="shared" si="84"/>
        <v>2017</v>
      </c>
      <c r="G914" s="33">
        <f t="shared" si="85"/>
        <v>3</v>
      </c>
      <c r="H914" t="s">
        <v>150</v>
      </c>
      <c r="I914" t="s">
        <v>453</v>
      </c>
      <c r="J914" t="s">
        <v>596</v>
      </c>
      <c r="K914">
        <v>1</v>
      </c>
      <c r="L914">
        <f t="shared" si="86"/>
        <v>0.5</v>
      </c>
      <c r="M914">
        <f t="shared" si="87"/>
        <v>1</v>
      </c>
      <c r="N914" t="b">
        <f t="shared" si="88"/>
        <v>1</v>
      </c>
      <c r="O914">
        <f t="shared" si="89"/>
        <v>0</v>
      </c>
    </row>
    <row r="915" spans="1:15">
      <c r="A915" t="s">
        <v>451</v>
      </c>
      <c r="B915" t="s">
        <v>452</v>
      </c>
      <c r="C915" t="s">
        <v>241</v>
      </c>
      <c r="D915" t="s">
        <v>242</v>
      </c>
      <c r="E915" s="2">
        <v>42804.55972222222</v>
      </c>
      <c r="F915" s="33">
        <f t="shared" si="84"/>
        <v>2017</v>
      </c>
      <c r="G915" s="33">
        <f t="shared" si="85"/>
        <v>3</v>
      </c>
      <c r="H915" t="s">
        <v>150</v>
      </c>
      <c r="I915" t="s">
        <v>453</v>
      </c>
      <c r="J915" t="s">
        <v>596</v>
      </c>
      <c r="K915">
        <v>1</v>
      </c>
      <c r="L915">
        <f t="shared" si="86"/>
        <v>0.5</v>
      </c>
      <c r="M915">
        <f t="shared" si="87"/>
        <v>1</v>
      </c>
      <c r="N915" t="b">
        <f t="shared" si="88"/>
        <v>1</v>
      </c>
      <c r="O915">
        <f t="shared" si="89"/>
        <v>0</v>
      </c>
    </row>
    <row r="916" spans="1:15">
      <c r="A916" t="s">
        <v>451</v>
      </c>
      <c r="B916" t="s">
        <v>452</v>
      </c>
      <c r="C916" t="s">
        <v>241</v>
      </c>
      <c r="D916" t="s">
        <v>242</v>
      </c>
      <c r="E916" s="2">
        <v>42807.505555555559</v>
      </c>
      <c r="F916" s="33">
        <f t="shared" si="84"/>
        <v>2017</v>
      </c>
      <c r="G916" s="33">
        <f t="shared" si="85"/>
        <v>3</v>
      </c>
      <c r="H916" t="s">
        <v>150</v>
      </c>
      <c r="I916" t="s">
        <v>453</v>
      </c>
      <c r="J916" t="s">
        <v>596</v>
      </c>
      <c r="K916">
        <v>1</v>
      </c>
      <c r="L916">
        <f t="shared" si="86"/>
        <v>0.5</v>
      </c>
      <c r="M916">
        <f t="shared" si="87"/>
        <v>1</v>
      </c>
      <c r="N916" t="b">
        <f t="shared" si="88"/>
        <v>1</v>
      </c>
      <c r="O916">
        <f t="shared" si="89"/>
        <v>0</v>
      </c>
    </row>
    <row r="917" spans="1:15">
      <c r="A917" t="s">
        <v>451</v>
      </c>
      <c r="B917" t="s">
        <v>452</v>
      </c>
      <c r="C917" t="s">
        <v>241</v>
      </c>
      <c r="D917" t="s">
        <v>242</v>
      </c>
      <c r="E917" s="2">
        <v>42821.640972222223</v>
      </c>
      <c r="F917" s="33">
        <f t="shared" si="84"/>
        <v>2017</v>
      </c>
      <c r="G917" s="33">
        <f t="shared" si="85"/>
        <v>3</v>
      </c>
      <c r="H917" t="s">
        <v>150</v>
      </c>
      <c r="I917" t="s">
        <v>453</v>
      </c>
      <c r="J917" t="s">
        <v>596</v>
      </c>
      <c r="K917">
        <v>1</v>
      </c>
      <c r="L917">
        <f t="shared" si="86"/>
        <v>0.5</v>
      </c>
      <c r="M917">
        <f t="shared" si="87"/>
        <v>1</v>
      </c>
      <c r="N917" t="b">
        <f t="shared" si="88"/>
        <v>1</v>
      </c>
      <c r="O917">
        <f t="shared" si="89"/>
        <v>0</v>
      </c>
    </row>
    <row r="918" spans="1:15">
      <c r="A918" t="s">
        <v>451</v>
      </c>
      <c r="B918" t="s">
        <v>452</v>
      </c>
      <c r="C918" t="s">
        <v>241</v>
      </c>
      <c r="D918" t="s">
        <v>242</v>
      </c>
      <c r="E918" s="2">
        <v>42824.507638888892</v>
      </c>
      <c r="F918" s="33">
        <f t="shared" si="84"/>
        <v>2017</v>
      </c>
      <c r="G918" s="33">
        <f t="shared" si="85"/>
        <v>3</v>
      </c>
      <c r="H918" t="s">
        <v>150</v>
      </c>
      <c r="I918" t="s">
        <v>453</v>
      </c>
      <c r="J918" t="s">
        <v>596</v>
      </c>
      <c r="K918">
        <v>1</v>
      </c>
      <c r="L918">
        <f t="shared" si="86"/>
        <v>0.5</v>
      </c>
      <c r="M918">
        <f t="shared" si="87"/>
        <v>1</v>
      </c>
      <c r="N918" t="b">
        <f t="shared" si="88"/>
        <v>1</v>
      </c>
      <c r="O918">
        <f t="shared" si="89"/>
        <v>0</v>
      </c>
    </row>
    <row r="919" spans="1:15">
      <c r="A919" t="s">
        <v>451</v>
      </c>
      <c r="B919" t="s">
        <v>452</v>
      </c>
      <c r="C919" t="s">
        <v>241</v>
      </c>
      <c r="D919" t="s">
        <v>242</v>
      </c>
      <c r="E919" s="2">
        <v>42829.570833333331</v>
      </c>
      <c r="F919" s="33">
        <f t="shared" si="84"/>
        <v>2017</v>
      </c>
      <c r="G919" s="33">
        <f t="shared" si="85"/>
        <v>4</v>
      </c>
      <c r="H919" t="s">
        <v>150</v>
      </c>
      <c r="I919" t="s">
        <v>453</v>
      </c>
      <c r="J919" t="s">
        <v>596</v>
      </c>
      <c r="K919">
        <v>1</v>
      </c>
      <c r="L919">
        <f t="shared" si="86"/>
        <v>0.5</v>
      </c>
      <c r="M919">
        <f t="shared" si="87"/>
        <v>1</v>
      </c>
      <c r="N919" t="b">
        <f t="shared" si="88"/>
        <v>1</v>
      </c>
      <c r="O919">
        <f t="shared" si="89"/>
        <v>0</v>
      </c>
    </row>
    <row r="920" spans="1:15">
      <c r="A920" t="s">
        <v>451</v>
      </c>
      <c r="B920" t="s">
        <v>452</v>
      </c>
      <c r="C920" t="s">
        <v>241</v>
      </c>
      <c r="D920" t="s">
        <v>242</v>
      </c>
      <c r="E920" s="2">
        <v>42835.686111111114</v>
      </c>
      <c r="F920" s="33">
        <f t="shared" si="84"/>
        <v>2017</v>
      </c>
      <c r="G920" s="33">
        <f t="shared" si="85"/>
        <v>4</v>
      </c>
      <c r="H920" t="s">
        <v>150</v>
      </c>
      <c r="I920" t="s">
        <v>453</v>
      </c>
      <c r="J920" t="s">
        <v>596</v>
      </c>
      <c r="K920">
        <v>1</v>
      </c>
      <c r="L920">
        <f t="shared" si="86"/>
        <v>0.5</v>
      </c>
      <c r="M920">
        <f t="shared" si="87"/>
        <v>1</v>
      </c>
      <c r="N920" t="b">
        <f t="shared" si="88"/>
        <v>1</v>
      </c>
      <c r="O920">
        <f t="shared" si="89"/>
        <v>0</v>
      </c>
    </row>
    <row r="921" spans="1:15">
      <c r="A921" t="s">
        <v>451</v>
      </c>
      <c r="B921" t="s">
        <v>452</v>
      </c>
      <c r="C921" t="s">
        <v>241</v>
      </c>
      <c r="D921" t="s">
        <v>242</v>
      </c>
      <c r="E921" s="2">
        <v>42844.588194444441</v>
      </c>
      <c r="F921" s="33">
        <f t="shared" si="84"/>
        <v>2017</v>
      </c>
      <c r="G921" s="33">
        <f t="shared" si="85"/>
        <v>4</v>
      </c>
      <c r="H921" t="s">
        <v>150</v>
      </c>
      <c r="I921" t="s">
        <v>453</v>
      </c>
      <c r="J921" t="s">
        <v>596</v>
      </c>
      <c r="K921">
        <v>1</v>
      </c>
      <c r="L921">
        <f t="shared" si="86"/>
        <v>0.5</v>
      </c>
      <c r="M921">
        <f t="shared" si="87"/>
        <v>1</v>
      </c>
      <c r="N921" t="b">
        <f t="shared" si="88"/>
        <v>1</v>
      </c>
      <c r="O921">
        <f t="shared" si="89"/>
        <v>0</v>
      </c>
    </row>
    <row r="922" spans="1:15">
      <c r="A922" t="s">
        <v>451</v>
      </c>
      <c r="B922" t="s">
        <v>452</v>
      </c>
      <c r="C922" t="s">
        <v>241</v>
      </c>
      <c r="D922" t="s">
        <v>242</v>
      </c>
      <c r="E922" s="2">
        <v>42845.590277777781</v>
      </c>
      <c r="F922" s="33">
        <f t="shared" si="84"/>
        <v>2017</v>
      </c>
      <c r="G922" s="33">
        <f t="shared" si="85"/>
        <v>4</v>
      </c>
      <c r="H922" t="s">
        <v>150</v>
      </c>
      <c r="I922" t="s">
        <v>453</v>
      </c>
      <c r="J922" t="s">
        <v>596</v>
      </c>
      <c r="K922">
        <v>1</v>
      </c>
      <c r="L922">
        <f t="shared" si="86"/>
        <v>0.5</v>
      </c>
      <c r="M922">
        <f t="shared" si="87"/>
        <v>1</v>
      </c>
      <c r="N922" t="b">
        <f t="shared" si="88"/>
        <v>1</v>
      </c>
      <c r="O922">
        <f t="shared" si="89"/>
        <v>0</v>
      </c>
    </row>
    <row r="923" spans="1:15">
      <c r="A923" t="s">
        <v>451</v>
      </c>
      <c r="B923" t="s">
        <v>452</v>
      </c>
      <c r="C923" t="s">
        <v>241</v>
      </c>
      <c r="D923" t="s">
        <v>242</v>
      </c>
      <c r="E923" s="2">
        <v>42849.504861111112</v>
      </c>
      <c r="F923" s="33">
        <f t="shared" si="84"/>
        <v>2017</v>
      </c>
      <c r="G923" s="33">
        <f t="shared" si="85"/>
        <v>4</v>
      </c>
      <c r="H923" t="s">
        <v>150</v>
      </c>
      <c r="I923" t="s">
        <v>453</v>
      </c>
      <c r="J923" t="s">
        <v>624</v>
      </c>
      <c r="K923">
        <v>5.4</v>
      </c>
      <c r="L923">
        <f t="shared" si="86"/>
        <v>5.4</v>
      </c>
      <c r="M923">
        <f t="shared" si="87"/>
        <v>0</v>
      </c>
      <c r="N923" t="b">
        <f t="shared" si="88"/>
        <v>0</v>
      </c>
      <c r="O923">
        <f t="shared" si="89"/>
        <v>0</v>
      </c>
    </row>
    <row r="924" spans="1:15">
      <c r="A924" t="s">
        <v>451</v>
      </c>
      <c r="B924" t="s">
        <v>452</v>
      </c>
      <c r="C924" t="s">
        <v>241</v>
      </c>
      <c r="D924" t="s">
        <v>242</v>
      </c>
      <c r="E924" s="2">
        <v>42852.459722222222</v>
      </c>
      <c r="F924" s="33">
        <f t="shared" si="84"/>
        <v>2017</v>
      </c>
      <c r="G924" s="33">
        <f t="shared" si="85"/>
        <v>4</v>
      </c>
      <c r="H924" t="s">
        <v>150</v>
      </c>
      <c r="I924" t="s">
        <v>453</v>
      </c>
      <c r="J924" t="s">
        <v>624</v>
      </c>
      <c r="K924">
        <v>6.2</v>
      </c>
      <c r="L924">
        <f t="shared" si="86"/>
        <v>6.2</v>
      </c>
      <c r="M924">
        <f t="shared" si="87"/>
        <v>0</v>
      </c>
      <c r="N924" t="b">
        <f t="shared" si="88"/>
        <v>0</v>
      </c>
      <c r="O924">
        <f t="shared" si="89"/>
        <v>0</v>
      </c>
    </row>
    <row r="925" spans="1:15">
      <c r="A925" t="s">
        <v>451</v>
      </c>
      <c r="B925" t="s">
        <v>452</v>
      </c>
      <c r="C925" t="s">
        <v>241</v>
      </c>
      <c r="D925" t="s">
        <v>242</v>
      </c>
      <c r="E925" s="2">
        <v>42858.451388888891</v>
      </c>
      <c r="F925" s="33">
        <f t="shared" si="84"/>
        <v>2017</v>
      </c>
      <c r="G925" s="33">
        <f t="shared" si="85"/>
        <v>5</v>
      </c>
      <c r="H925" t="s">
        <v>150</v>
      </c>
      <c r="I925" t="s">
        <v>453</v>
      </c>
      <c r="J925" t="s">
        <v>624</v>
      </c>
      <c r="K925">
        <v>5.2</v>
      </c>
      <c r="L925">
        <f t="shared" si="86"/>
        <v>5.2</v>
      </c>
      <c r="M925">
        <f t="shared" si="87"/>
        <v>0</v>
      </c>
      <c r="N925" t="b">
        <f t="shared" si="88"/>
        <v>0</v>
      </c>
      <c r="O925">
        <f t="shared" si="89"/>
        <v>0</v>
      </c>
    </row>
    <row r="926" spans="1:15">
      <c r="A926" t="s">
        <v>451</v>
      </c>
      <c r="B926" t="s">
        <v>452</v>
      </c>
      <c r="C926" t="s">
        <v>241</v>
      </c>
      <c r="D926" t="s">
        <v>242</v>
      </c>
      <c r="E926" s="2">
        <v>43070.447916666664</v>
      </c>
      <c r="F926" s="33">
        <f t="shared" si="84"/>
        <v>2017</v>
      </c>
      <c r="G926" s="33">
        <f t="shared" si="85"/>
        <v>12</v>
      </c>
      <c r="H926" t="s">
        <v>150</v>
      </c>
      <c r="I926" t="s">
        <v>453</v>
      </c>
      <c r="J926" t="s">
        <v>596</v>
      </c>
      <c r="K926">
        <v>1</v>
      </c>
      <c r="L926">
        <f t="shared" si="86"/>
        <v>0.5</v>
      </c>
      <c r="M926">
        <f t="shared" si="87"/>
        <v>1</v>
      </c>
      <c r="N926" t="b">
        <f t="shared" si="88"/>
        <v>1</v>
      </c>
      <c r="O926">
        <f t="shared" si="89"/>
        <v>0</v>
      </c>
    </row>
    <row r="927" spans="1:15">
      <c r="A927" t="s">
        <v>451</v>
      </c>
      <c r="B927" t="s">
        <v>452</v>
      </c>
      <c r="C927" t="s">
        <v>241</v>
      </c>
      <c r="D927" t="s">
        <v>242</v>
      </c>
      <c r="E927" s="2">
        <v>43137.555555555555</v>
      </c>
      <c r="F927" s="33">
        <f t="shared" si="84"/>
        <v>2018</v>
      </c>
      <c r="G927" s="33">
        <f t="shared" si="85"/>
        <v>2</v>
      </c>
      <c r="H927" t="s">
        <v>150</v>
      </c>
      <c r="I927" t="s">
        <v>453</v>
      </c>
      <c r="J927" t="s">
        <v>596</v>
      </c>
      <c r="K927">
        <v>1</v>
      </c>
      <c r="L927">
        <f t="shared" si="86"/>
        <v>0.5</v>
      </c>
      <c r="M927">
        <f t="shared" si="87"/>
        <v>1</v>
      </c>
      <c r="N927" t="b">
        <f t="shared" si="88"/>
        <v>1</v>
      </c>
      <c r="O927">
        <f t="shared" si="89"/>
        <v>0</v>
      </c>
    </row>
    <row r="928" spans="1:15">
      <c r="A928" t="s">
        <v>451</v>
      </c>
      <c r="B928" t="s">
        <v>452</v>
      </c>
      <c r="C928" t="s">
        <v>241</v>
      </c>
      <c r="D928" t="s">
        <v>242</v>
      </c>
      <c r="E928" s="2">
        <v>43140.551388888889</v>
      </c>
      <c r="F928" s="33">
        <f t="shared" si="84"/>
        <v>2018</v>
      </c>
      <c r="G928" s="33">
        <f t="shared" si="85"/>
        <v>2</v>
      </c>
      <c r="H928" t="s">
        <v>150</v>
      </c>
      <c r="I928" t="s">
        <v>453</v>
      </c>
      <c r="J928" t="s">
        <v>596</v>
      </c>
      <c r="K928">
        <v>1</v>
      </c>
      <c r="L928">
        <f t="shared" si="86"/>
        <v>0.5</v>
      </c>
      <c r="M928">
        <f t="shared" si="87"/>
        <v>1</v>
      </c>
      <c r="N928" t="b">
        <f t="shared" si="88"/>
        <v>1</v>
      </c>
      <c r="O928">
        <f t="shared" si="89"/>
        <v>0</v>
      </c>
    </row>
    <row r="929" spans="1:15">
      <c r="A929" t="s">
        <v>451</v>
      </c>
      <c r="B929" t="s">
        <v>452</v>
      </c>
      <c r="C929" t="s">
        <v>241</v>
      </c>
      <c r="D929" t="s">
        <v>242</v>
      </c>
      <c r="E929" s="2">
        <v>43143.571527777778</v>
      </c>
      <c r="F929" s="33">
        <f t="shared" si="84"/>
        <v>2018</v>
      </c>
      <c r="G929" s="33">
        <f t="shared" si="85"/>
        <v>2</v>
      </c>
      <c r="H929" t="s">
        <v>150</v>
      </c>
      <c r="I929" t="s">
        <v>453</v>
      </c>
      <c r="J929" t="s">
        <v>596</v>
      </c>
      <c r="K929">
        <v>1</v>
      </c>
      <c r="L929">
        <f t="shared" si="86"/>
        <v>0.5</v>
      </c>
      <c r="M929">
        <f t="shared" si="87"/>
        <v>1</v>
      </c>
      <c r="N929" t="b">
        <f t="shared" si="88"/>
        <v>1</v>
      </c>
      <c r="O929">
        <f t="shared" si="89"/>
        <v>0</v>
      </c>
    </row>
    <row r="930" spans="1:15">
      <c r="A930" t="s">
        <v>451</v>
      </c>
      <c r="B930" t="s">
        <v>452</v>
      </c>
      <c r="C930" t="s">
        <v>241</v>
      </c>
      <c r="D930" t="s">
        <v>242</v>
      </c>
      <c r="E930" s="2">
        <v>43147.618750000001</v>
      </c>
      <c r="F930" s="33">
        <f t="shared" si="84"/>
        <v>2018</v>
      </c>
      <c r="G930" s="33">
        <f t="shared" si="85"/>
        <v>2</v>
      </c>
      <c r="H930" t="s">
        <v>150</v>
      </c>
      <c r="I930" t="s">
        <v>453</v>
      </c>
      <c r="J930" t="s">
        <v>596</v>
      </c>
      <c r="K930">
        <v>1</v>
      </c>
      <c r="L930">
        <f t="shared" si="86"/>
        <v>0.5</v>
      </c>
      <c r="M930">
        <f t="shared" si="87"/>
        <v>1</v>
      </c>
      <c r="N930" t="b">
        <f t="shared" si="88"/>
        <v>1</v>
      </c>
      <c r="O930">
        <f t="shared" si="89"/>
        <v>0</v>
      </c>
    </row>
    <row r="931" spans="1:15">
      <c r="A931" t="s">
        <v>451</v>
      </c>
      <c r="B931" t="s">
        <v>452</v>
      </c>
      <c r="C931" t="s">
        <v>241</v>
      </c>
      <c r="D931" t="s">
        <v>242</v>
      </c>
      <c r="E931" s="2">
        <v>43150.515972222223</v>
      </c>
      <c r="F931" s="33">
        <f t="shared" si="84"/>
        <v>2018</v>
      </c>
      <c r="G931" s="33">
        <f t="shared" si="85"/>
        <v>2</v>
      </c>
      <c r="H931" t="s">
        <v>150</v>
      </c>
      <c r="I931" t="s">
        <v>453</v>
      </c>
      <c r="J931" t="s">
        <v>596</v>
      </c>
      <c r="K931">
        <v>1</v>
      </c>
      <c r="L931">
        <f t="shared" si="86"/>
        <v>0.5</v>
      </c>
      <c r="M931">
        <f t="shared" si="87"/>
        <v>1</v>
      </c>
      <c r="N931" t="b">
        <f t="shared" si="88"/>
        <v>1</v>
      </c>
      <c r="O931">
        <f t="shared" si="89"/>
        <v>0</v>
      </c>
    </row>
    <row r="932" spans="1:15">
      <c r="A932" t="s">
        <v>451</v>
      </c>
      <c r="B932" t="s">
        <v>452</v>
      </c>
      <c r="C932" t="s">
        <v>241</v>
      </c>
      <c r="D932" t="s">
        <v>242</v>
      </c>
      <c r="E932" s="2">
        <v>43154.424305555556</v>
      </c>
      <c r="F932" s="33">
        <f t="shared" si="84"/>
        <v>2018</v>
      </c>
      <c r="G932" s="33">
        <f t="shared" si="85"/>
        <v>2</v>
      </c>
      <c r="H932" t="s">
        <v>150</v>
      </c>
      <c r="I932" t="s">
        <v>453</v>
      </c>
      <c r="J932" t="s">
        <v>596</v>
      </c>
      <c r="K932">
        <v>1</v>
      </c>
      <c r="L932">
        <f t="shared" si="86"/>
        <v>0.5</v>
      </c>
      <c r="M932">
        <f t="shared" si="87"/>
        <v>1</v>
      </c>
      <c r="N932" t="b">
        <f t="shared" si="88"/>
        <v>1</v>
      </c>
      <c r="O932">
        <f t="shared" si="89"/>
        <v>0</v>
      </c>
    </row>
    <row r="933" spans="1:15">
      <c r="A933" t="s">
        <v>451</v>
      </c>
      <c r="B933" t="s">
        <v>452</v>
      </c>
      <c r="C933" t="s">
        <v>241</v>
      </c>
      <c r="D933" t="s">
        <v>242</v>
      </c>
      <c r="E933" s="2">
        <v>43157.519444444442</v>
      </c>
      <c r="F933" s="33">
        <f t="shared" si="84"/>
        <v>2018</v>
      </c>
      <c r="G933" s="33">
        <f t="shared" si="85"/>
        <v>2</v>
      </c>
      <c r="H933" t="s">
        <v>150</v>
      </c>
      <c r="I933" t="s">
        <v>453</v>
      </c>
      <c r="J933" t="s">
        <v>624</v>
      </c>
      <c r="K933">
        <v>1.6</v>
      </c>
      <c r="L933">
        <f t="shared" si="86"/>
        <v>1.6</v>
      </c>
      <c r="M933">
        <f t="shared" si="87"/>
        <v>0</v>
      </c>
      <c r="N933" t="b">
        <f t="shared" si="88"/>
        <v>0</v>
      </c>
      <c r="O933">
        <f t="shared" si="89"/>
        <v>0</v>
      </c>
    </row>
    <row r="934" spans="1:15">
      <c r="A934" t="s">
        <v>451</v>
      </c>
      <c r="B934" t="s">
        <v>452</v>
      </c>
      <c r="C934" t="s">
        <v>241</v>
      </c>
      <c r="D934" t="s">
        <v>242</v>
      </c>
      <c r="E934" s="2">
        <v>43165.630555555559</v>
      </c>
      <c r="F934" s="33">
        <f t="shared" si="84"/>
        <v>2018</v>
      </c>
      <c r="G934" s="33">
        <f t="shared" si="85"/>
        <v>3</v>
      </c>
      <c r="H934" t="s">
        <v>150</v>
      </c>
      <c r="I934" t="s">
        <v>453</v>
      </c>
      <c r="J934" t="s">
        <v>596</v>
      </c>
      <c r="K934">
        <v>1</v>
      </c>
      <c r="L934">
        <f t="shared" si="86"/>
        <v>0.5</v>
      </c>
      <c r="M934">
        <f t="shared" si="87"/>
        <v>1</v>
      </c>
      <c r="N934" t="b">
        <f t="shared" si="88"/>
        <v>1</v>
      </c>
      <c r="O934">
        <f t="shared" si="89"/>
        <v>0</v>
      </c>
    </row>
    <row r="935" spans="1:15">
      <c r="A935" t="s">
        <v>451</v>
      </c>
      <c r="B935" t="s">
        <v>452</v>
      </c>
      <c r="C935" t="s">
        <v>241</v>
      </c>
      <c r="D935" t="s">
        <v>242</v>
      </c>
      <c r="E935" s="2">
        <v>43171.477083333331</v>
      </c>
      <c r="F935" s="33">
        <f t="shared" si="84"/>
        <v>2018</v>
      </c>
      <c r="G935" s="33">
        <f t="shared" si="85"/>
        <v>3</v>
      </c>
      <c r="H935" t="s">
        <v>150</v>
      </c>
      <c r="I935" t="s">
        <v>453</v>
      </c>
      <c r="J935" t="s">
        <v>596</v>
      </c>
      <c r="K935">
        <v>1</v>
      </c>
      <c r="L935">
        <f t="shared" si="86"/>
        <v>0.5</v>
      </c>
      <c r="M935">
        <f t="shared" si="87"/>
        <v>1</v>
      </c>
      <c r="N935" t="b">
        <f t="shared" si="88"/>
        <v>1</v>
      </c>
      <c r="O935">
        <f t="shared" si="89"/>
        <v>0</v>
      </c>
    </row>
    <row r="936" spans="1:15">
      <c r="A936" t="s">
        <v>451</v>
      </c>
      <c r="B936" t="s">
        <v>452</v>
      </c>
      <c r="C936" t="s">
        <v>241</v>
      </c>
      <c r="D936" t="s">
        <v>242</v>
      </c>
      <c r="E936" s="2">
        <v>43180.492361111108</v>
      </c>
      <c r="F936" s="33">
        <f t="shared" si="84"/>
        <v>2018</v>
      </c>
      <c r="G936" s="33">
        <f t="shared" si="85"/>
        <v>3</v>
      </c>
      <c r="H936" t="s">
        <v>150</v>
      </c>
      <c r="I936" t="s">
        <v>453</v>
      </c>
      <c r="J936" t="s">
        <v>596</v>
      </c>
      <c r="K936">
        <v>1</v>
      </c>
      <c r="L936">
        <f t="shared" si="86"/>
        <v>0.5</v>
      </c>
      <c r="M936">
        <f t="shared" si="87"/>
        <v>1</v>
      </c>
      <c r="N936" t="b">
        <f t="shared" si="88"/>
        <v>1</v>
      </c>
      <c r="O936">
        <f t="shared" si="89"/>
        <v>0</v>
      </c>
    </row>
    <row r="937" spans="1:15">
      <c r="A937" t="s">
        <v>451</v>
      </c>
      <c r="B937" t="s">
        <v>452</v>
      </c>
      <c r="C937" t="s">
        <v>241</v>
      </c>
      <c r="D937" t="s">
        <v>242</v>
      </c>
      <c r="E937" s="2">
        <v>43180.650694444441</v>
      </c>
      <c r="F937" s="33">
        <f t="shared" si="84"/>
        <v>2018</v>
      </c>
      <c r="G937" s="33">
        <f t="shared" si="85"/>
        <v>3</v>
      </c>
      <c r="H937" t="s">
        <v>150</v>
      </c>
      <c r="I937" t="s">
        <v>453</v>
      </c>
      <c r="J937" t="s">
        <v>596</v>
      </c>
      <c r="K937">
        <v>1</v>
      </c>
      <c r="L937">
        <f t="shared" si="86"/>
        <v>0.5</v>
      </c>
      <c r="M937">
        <f t="shared" si="87"/>
        <v>1</v>
      </c>
      <c r="N937" t="b">
        <f t="shared" si="88"/>
        <v>1</v>
      </c>
      <c r="O937">
        <f t="shared" si="89"/>
        <v>0</v>
      </c>
    </row>
    <row r="938" spans="1:15">
      <c r="A938" t="s">
        <v>451</v>
      </c>
      <c r="B938" t="s">
        <v>452</v>
      </c>
      <c r="C938" t="s">
        <v>241</v>
      </c>
      <c r="D938" t="s">
        <v>242</v>
      </c>
      <c r="E938" s="2">
        <v>43186.493750000001</v>
      </c>
      <c r="F938" s="33">
        <f t="shared" si="84"/>
        <v>2018</v>
      </c>
      <c r="G938" s="33">
        <f t="shared" si="85"/>
        <v>3</v>
      </c>
      <c r="H938" t="s">
        <v>150</v>
      </c>
      <c r="I938" t="s">
        <v>453</v>
      </c>
      <c r="J938" t="s">
        <v>596</v>
      </c>
      <c r="K938">
        <v>1</v>
      </c>
      <c r="L938">
        <f t="shared" si="86"/>
        <v>0.5</v>
      </c>
      <c r="M938">
        <f t="shared" si="87"/>
        <v>1</v>
      </c>
      <c r="N938" t="b">
        <f t="shared" si="88"/>
        <v>1</v>
      </c>
      <c r="O938">
        <f t="shared" si="89"/>
        <v>0</v>
      </c>
    </row>
    <row r="939" spans="1:15">
      <c r="A939" t="s">
        <v>451</v>
      </c>
      <c r="B939" t="s">
        <v>452</v>
      </c>
      <c r="C939" t="s">
        <v>241</v>
      </c>
      <c r="D939" t="s">
        <v>242</v>
      </c>
      <c r="E939" s="2">
        <v>43187.691666666666</v>
      </c>
      <c r="F939" s="33">
        <f t="shared" si="84"/>
        <v>2018</v>
      </c>
      <c r="G939" s="33">
        <f t="shared" si="85"/>
        <v>3</v>
      </c>
      <c r="H939" t="s">
        <v>150</v>
      </c>
      <c r="I939" t="s">
        <v>453</v>
      </c>
      <c r="J939" t="s">
        <v>596</v>
      </c>
      <c r="K939">
        <v>1</v>
      </c>
      <c r="L939">
        <f t="shared" si="86"/>
        <v>0.5</v>
      </c>
      <c r="M939">
        <f t="shared" si="87"/>
        <v>1</v>
      </c>
      <c r="N939" t="b">
        <f t="shared" si="88"/>
        <v>1</v>
      </c>
      <c r="O939">
        <f t="shared" si="89"/>
        <v>0</v>
      </c>
    </row>
    <row r="940" spans="1:15">
      <c r="A940" t="s">
        <v>451</v>
      </c>
      <c r="B940" t="s">
        <v>452</v>
      </c>
      <c r="C940" t="s">
        <v>241</v>
      </c>
      <c r="D940" t="s">
        <v>242</v>
      </c>
      <c r="E940" s="2">
        <v>43196.65902777778</v>
      </c>
      <c r="F940" s="33">
        <f t="shared" si="84"/>
        <v>2018</v>
      </c>
      <c r="G940" s="33">
        <f t="shared" si="85"/>
        <v>4</v>
      </c>
      <c r="H940" t="s">
        <v>150</v>
      </c>
      <c r="I940" t="s">
        <v>453</v>
      </c>
      <c r="J940" t="s">
        <v>596</v>
      </c>
      <c r="K940">
        <v>1</v>
      </c>
      <c r="L940">
        <f t="shared" si="86"/>
        <v>0.5</v>
      </c>
      <c r="M940">
        <f t="shared" si="87"/>
        <v>1</v>
      </c>
      <c r="N940" t="b">
        <f t="shared" si="88"/>
        <v>1</v>
      </c>
      <c r="O940">
        <f t="shared" si="89"/>
        <v>0</v>
      </c>
    </row>
    <row r="941" spans="1:15">
      <c r="A941" t="s">
        <v>451</v>
      </c>
      <c r="B941" t="s">
        <v>452</v>
      </c>
      <c r="C941" t="s">
        <v>241</v>
      </c>
      <c r="D941" t="s">
        <v>242</v>
      </c>
      <c r="E941" s="2">
        <v>43201.490972222222</v>
      </c>
      <c r="F941" s="33">
        <f t="shared" si="84"/>
        <v>2018</v>
      </c>
      <c r="G941" s="33">
        <f t="shared" si="85"/>
        <v>4</v>
      </c>
      <c r="H941" t="s">
        <v>150</v>
      </c>
      <c r="I941" t="s">
        <v>453</v>
      </c>
      <c r="J941" t="s">
        <v>624</v>
      </c>
      <c r="K941">
        <v>8.3000000000000007</v>
      </c>
      <c r="L941">
        <f t="shared" si="86"/>
        <v>8.3000000000000007</v>
      </c>
      <c r="M941">
        <f t="shared" si="87"/>
        <v>0</v>
      </c>
      <c r="N941" t="b">
        <f t="shared" si="88"/>
        <v>0</v>
      </c>
      <c r="O941">
        <f t="shared" si="89"/>
        <v>0</v>
      </c>
    </row>
    <row r="942" spans="1:15">
      <c r="A942" t="s">
        <v>451</v>
      </c>
      <c r="B942" t="s">
        <v>452</v>
      </c>
      <c r="C942" t="s">
        <v>241</v>
      </c>
      <c r="D942" t="s">
        <v>242</v>
      </c>
      <c r="E942" s="2">
        <v>43203.523611111108</v>
      </c>
      <c r="F942" s="33">
        <f t="shared" si="84"/>
        <v>2018</v>
      </c>
      <c r="G942" s="33">
        <f t="shared" si="85"/>
        <v>4</v>
      </c>
      <c r="H942" t="s">
        <v>150</v>
      </c>
      <c r="I942" t="s">
        <v>453</v>
      </c>
      <c r="J942" t="s">
        <v>596</v>
      </c>
      <c r="K942">
        <v>1</v>
      </c>
      <c r="L942">
        <f t="shared" si="86"/>
        <v>0.5</v>
      </c>
      <c r="M942">
        <f t="shared" si="87"/>
        <v>1</v>
      </c>
      <c r="N942" t="b">
        <f t="shared" si="88"/>
        <v>1</v>
      </c>
      <c r="O942">
        <f t="shared" si="89"/>
        <v>0</v>
      </c>
    </row>
    <row r="943" spans="1:15">
      <c r="A943" t="s">
        <v>451</v>
      </c>
      <c r="B943" t="s">
        <v>452</v>
      </c>
      <c r="C943" t="s">
        <v>241</v>
      </c>
      <c r="D943" t="s">
        <v>242</v>
      </c>
      <c r="E943" s="2">
        <v>43210.602083333331</v>
      </c>
      <c r="F943" s="33">
        <f t="shared" si="84"/>
        <v>2018</v>
      </c>
      <c r="G943" s="33">
        <f t="shared" si="85"/>
        <v>4</v>
      </c>
      <c r="H943" t="s">
        <v>150</v>
      </c>
      <c r="I943" t="s">
        <v>453</v>
      </c>
      <c r="J943" t="s">
        <v>596</v>
      </c>
      <c r="K943">
        <v>1</v>
      </c>
      <c r="L943">
        <f t="shared" si="86"/>
        <v>0.5</v>
      </c>
      <c r="M943">
        <f t="shared" si="87"/>
        <v>1</v>
      </c>
      <c r="N943" t="b">
        <f t="shared" si="88"/>
        <v>1</v>
      </c>
      <c r="O943">
        <f t="shared" si="89"/>
        <v>0</v>
      </c>
    </row>
    <row r="944" spans="1:15">
      <c r="A944" t="s">
        <v>451</v>
      </c>
      <c r="B944" t="s">
        <v>452</v>
      </c>
      <c r="C944" t="s">
        <v>241</v>
      </c>
      <c r="D944" t="s">
        <v>242</v>
      </c>
      <c r="E944" s="2">
        <v>43213.599305555559</v>
      </c>
      <c r="F944" s="33">
        <f t="shared" si="84"/>
        <v>2018</v>
      </c>
      <c r="G944" s="33">
        <f t="shared" si="85"/>
        <v>4</v>
      </c>
      <c r="H944" t="s">
        <v>150</v>
      </c>
      <c r="I944" t="s">
        <v>453</v>
      </c>
      <c r="J944" t="s">
        <v>596</v>
      </c>
      <c r="K944">
        <v>1</v>
      </c>
      <c r="L944">
        <f t="shared" si="86"/>
        <v>0.5</v>
      </c>
      <c r="M944">
        <f t="shared" si="87"/>
        <v>1</v>
      </c>
      <c r="N944" t="b">
        <f t="shared" si="88"/>
        <v>1</v>
      </c>
      <c r="O944">
        <f t="shared" si="89"/>
        <v>0</v>
      </c>
    </row>
    <row r="945" spans="1:15">
      <c r="A945" t="s">
        <v>451</v>
      </c>
      <c r="B945" t="s">
        <v>452</v>
      </c>
      <c r="C945" t="s">
        <v>241</v>
      </c>
      <c r="D945" t="s">
        <v>242</v>
      </c>
      <c r="E945" s="2">
        <v>43216.525694444441</v>
      </c>
      <c r="F945" s="33">
        <f t="shared" si="84"/>
        <v>2018</v>
      </c>
      <c r="G945" s="33">
        <f t="shared" si="85"/>
        <v>4</v>
      </c>
      <c r="H945" t="s">
        <v>150</v>
      </c>
      <c r="I945" t="s">
        <v>453</v>
      </c>
      <c r="J945" t="s">
        <v>596</v>
      </c>
      <c r="K945">
        <v>1</v>
      </c>
      <c r="L945">
        <f t="shared" si="86"/>
        <v>0.5</v>
      </c>
      <c r="M945">
        <f t="shared" si="87"/>
        <v>1</v>
      </c>
      <c r="N945" t="b">
        <f t="shared" si="88"/>
        <v>1</v>
      </c>
      <c r="O945">
        <f t="shared" si="89"/>
        <v>0</v>
      </c>
    </row>
    <row r="946" spans="1:15">
      <c r="A946" t="s">
        <v>451</v>
      </c>
      <c r="B946" t="s">
        <v>452</v>
      </c>
      <c r="C946" t="s">
        <v>241</v>
      </c>
      <c r="D946" t="s">
        <v>242</v>
      </c>
      <c r="E946" s="2">
        <v>43222.606249999997</v>
      </c>
      <c r="F946" s="33">
        <f t="shared" si="84"/>
        <v>2018</v>
      </c>
      <c r="G946" s="33">
        <f t="shared" si="85"/>
        <v>5</v>
      </c>
      <c r="H946" t="s">
        <v>150</v>
      </c>
      <c r="I946" t="s">
        <v>453</v>
      </c>
      <c r="J946" t="s">
        <v>596</v>
      </c>
      <c r="K946">
        <v>1</v>
      </c>
      <c r="L946">
        <f t="shared" si="86"/>
        <v>0.5</v>
      </c>
      <c r="M946">
        <f t="shared" si="87"/>
        <v>1</v>
      </c>
      <c r="N946" t="b">
        <f t="shared" si="88"/>
        <v>1</v>
      </c>
      <c r="O946">
        <f t="shared" si="89"/>
        <v>0</v>
      </c>
    </row>
    <row r="947" spans="1:15">
      <c r="A947" t="s">
        <v>451</v>
      </c>
      <c r="B947" t="s">
        <v>452</v>
      </c>
      <c r="C947" t="s">
        <v>241</v>
      </c>
      <c r="D947" t="s">
        <v>242</v>
      </c>
      <c r="E947" s="2">
        <v>43229.542361111111</v>
      </c>
      <c r="F947" s="33">
        <f t="shared" si="84"/>
        <v>2018</v>
      </c>
      <c r="G947" s="33">
        <f t="shared" si="85"/>
        <v>5</v>
      </c>
      <c r="H947" t="s">
        <v>150</v>
      </c>
      <c r="I947" t="s">
        <v>453</v>
      </c>
      <c r="J947" t="s">
        <v>596</v>
      </c>
      <c r="K947">
        <v>1</v>
      </c>
      <c r="L947">
        <f t="shared" si="86"/>
        <v>0.5</v>
      </c>
      <c r="M947">
        <f t="shared" si="87"/>
        <v>1</v>
      </c>
      <c r="N947" t="b">
        <f t="shared" si="88"/>
        <v>1</v>
      </c>
      <c r="O947">
        <f t="shared" si="89"/>
        <v>0</v>
      </c>
    </row>
    <row r="948" spans="1:15">
      <c r="A948" t="s">
        <v>451</v>
      </c>
      <c r="B948" t="s">
        <v>452</v>
      </c>
      <c r="C948" t="s">
        <v>241</v>
      </c>
      <c r="D948" t="s">
        <v>242</v>
      </c>
      <c r="E948" s="2">
        <v>43236.556250000001</v>
      </c>
      <c r="F948" s="33">
        <f t="shared" si="84"/>
        <v>2018</v>
      </c>
      <c r="G948" s="33">
        <f t="shared" si="85"/>
        <v>5</v>
      </c>
      <c r="H948" t="s">
        <v>150</v>
      </c>
      <c r="I948" t="s">
        <v>453</v>
      </c>
      <c r="J948" t="s">
        <v>596</v>
      </c>
      <c r="K948">
        <v>1</v>
      </c>
      <c r="L948">
        <f t="shared" si="86"/>
        <v>0.5</v>
      </c>
      <c r="M948">
        <f t="shared" si="87"/>
        <v>1</v>
      </c>
      <c r="N948" t="b">
        <f t="shared" si="88"/>
        <v>1</v>
      </c>
      <c r="O948">
        <f t="shared" si="89"/>
        <v>0</v>
      </c>
    </row>
    <row r="949" spans="1:15">
      <c r="A949" t="s">
        <v>451</v>
      </c>
      <c r="B949" t="s">
        <v>452</v>
      </c>
      <c r="C949" t="s">
        <v>241</v>
      </c>
      <c r="D949" t="s">
        <v>242</v>
      </c>
      <c r="E949" s="2">
        <v>43237.513194444444</v>
      </c>
      <c r="F949" s="33">
        <f t="shared" si="84"/>
        <v>2018</v>
      </c>
      <c r="G949" s="33">
        <f t="shared" si="85"/>
        <v>5</v>
      </c>
      <c r="H949" t="s">
        <v>150</v>
      </c>
      <c r="I949" t="s">
        <v>453</v>
      </c>
      <c r="J949" t="s">
        <v>596</v>
      </c>
      <c r="K949">
        <v>1</v>
      </c>
      <c r="L949">
        <f t="shared" si="86"/>
        <v>0.5</v>
      </c>
      <c r="M949">
        <f t="shared" si="87"/>
        <v>1</v>
      </c>
      <c r="N949" t="b">
        <f t="shared" si="88"/>
        <v>1</v>
      </c>
      <c r="O949">
        <f t="shared" si="89"/>
        <v>0</v>
      </c>
    </row>
    <row r="950" spans="1:15">
      <c r="A950" t="s">
        <v>451</v>
      </c>
      <c r="B950" t="s">
        <v>452</v>
      </c>
      <c r="C950" t="s">
        <v>241</v>
      </c>
      <c r="D950" t="s">
        <v>242</v>
      </c>
      <c r="E950" s="2">
        <v>43242.509722222225</v>
      </c>
      <c r="F950" s="33">
        <f t="shared" si="84"/>
        <v>2018</v>
      </c>
      <c r="G950" s="33">
        <f t="shared" si="85"/>
        <v>5</v>
      </c>
      <c r="H950" t="s">
        <v>150</v>
      </c>
      <c r="I950" t="s">
        <v>453</v>
      </c>
      <c r="J950" t="s">
        <v>596</v>
      </c>
      <c r="K950">
        <v>1</v>
      </c>
      <c r="L950">
        <f t="shared" si="86"/>
        <v>0.5</v>
      </c>
      <c r="M950">
        <f t="shared" si="87"/>
        <v>1</v>
      </c>
      <c r="N950" t="b">
        <f t="shared" si="88"/>
        <v>1</v>
      </c>
      <c r="O950">
        <f t="shared" si="89"/>
        <v>0</v>
      </c>
    </row>
    <row r="951" spans="1:15">
      <c r="A951" t="s">
        <v>451</v>
      </c>
      <c r="B951" t="s">
        <v>452</v>
      </c>
      <c r="C951" t="s">
        <v>241</v>
      </c>
      <c r="D951" t="s">
        <v>242</v>
      </c>
      <c r="E951" s="2">
        <v>43244.644444444442</v>
      </c>
      <c r="F951" s="33">
        <f t="shared" si="84"/>
        <v>2018</v>
      </c>
      <c r="G951" s="33">
        <f t="shared" si="85"/>
        <v>5</v>
      </c>
      <c r="H951" t="s">
        <v>150</v>
      </c>
      <c r="I951" t="s">
        <v>453</v>
      </c>
      <c r="J951" t="s">
        <v>596</v>
      </c>
      <c r="K951">
        <v>1</v>
      </c>
      <c r="L951">
        <f t="shared" si="86"/>
        <v>0.5</v>
      </c>
      <c r="M951">
        <f t="shared" si="87"/>
        <v>1</v>
      </c>
      <c r="N951" t="b">
        <f t="shared" si="88"/>
        <v>1</v>
      </c>
      <c r="O951">
        <f t="shared" si="89"/>
        <v>0</v>
      </c>
    </row>
    <row r="952" spans="1:15">
      <c r="A952" t="s">
        <v>451</v>
      </c>
      <c r="B952" t="s">
        <v>452</v>
      </c>
      <c r="C952" t="s">
        <v>241</v>
      </c>
      <c r="D952" t="s">
        <v>242</v>
      </c>
      <c r="E952" s="2">
        <v>43250.507638888892</v>
      </c>
      <c r="F952" s="33">
        <f t="shared" si="84"/>
        <v>2018</v>
      </c>
      <c r="G952" s="33">
        <f t="shared" si="85"/>
        <v>5</v>
      </c>
      <c r="H952" t="s">
        <v>150</v>
      </c>
      <c r="I952" t="s">
        <v>453</v>
      </c>
      <c r="J952" t="s">
        <v>596</v>
      </c>
      <c r="K952">
        <v>1</v>
      </c>
      <c r="L952">
        <f t="shared" si="86"/>
        <v>0.5</v>
      </c>
      <c r="M952">
        <f t="shared" si="87"/>
        <v>1</v>
      </c>
      <c r="N952" t="b">
        <f t="shared" si="88"/>
        <v>1</v>
      </c>
      <c r="O952">
        <f t="shared" si="89"/>
        <v>0</v>
      </c>
    </row>
    <row r="953" spans="1:15">
      <c r="A953" t="s">
        <v>451</v>
      </c>
      <c r="B953" t="s">
        <v>452</v>
      </c>
      <c r="C953" t="s">
        <v>241</v>
      </c>
      <c r="D953" t="s">
        <v>242</v>
      </c>
      <c r="E953" s="2">
        <v>43258.617361111108</v>
      </c>
      <c r="F953" s="33">
        <f t="shared" si="84"/>
        <v>2018</v>
      </c>
      <c r="G953" s="33">
        <f t="shared" si="85"/>
        <v>6</v>
      </c>
      <c r="H953" t="s">
        <v>150</v>
      </c>
      <c r="I953" t="s">
        <v>453</v>
      </c>
      <c r="J953" t="s">
        <v>596</v>
      </c>
      <c r="K953">
        <v>1</v>
      </c>
      <c r="L953">
        <f t="shared" si="86"/>
        <v>0.5</v>
      </c>
      <c r="M953">
        <f t="shared" si="87"/>
        <v>1</v>
      </c>
      <c r="N953" t="b">
        <f t="shared" si="88"/>
        <v>1</v>
      </c>
      <c r="O953">
        <f t="shared" si="89"/>
        <v>0</v>
      </c>
    </row>
    <row r="954" spans="1:15">
      <c r="A954" t="s">
        <v>451</v>
      </c>
      <c r="B954" t="s">
        <v>452</v>
      </c>
      <c r="C954" t="s">
        <v>241</v>
      </c>
      <c r="D954" t="s">
        <v>242</v>
      </c>
      <c r="E954" s="2">
        <v>43263.661805555559</v>
      </c>
      <c r="F954" s="33">
        <f t="shared" si="84"/>
        <v>2018</v>
      </c>
      <c r="G954" s="33">
        <f t="shared" si="85"/>
        <v>6</v>
      </c>
      <c r="H954" t="s">
        <v>150</v>
      </c>
      <c r="I954" t="s">
        <v>453</v>
      </c>
      <c r="J954" t="s">
        <v>596</v>
      </c>
      <c r="K954">
        <v>1</v>
      </c>
      <c r="L954">
        <f t="shared" si="86"/>
        <v>0.5</v>
      </c>
      <c r="M954">
        <f t="shared" si="87"/>
        <v>1</v>
      </c>
      <c r="N954" t="b">
        <f t="shared" si="88"/>
        <v>1</v>
      </c>
      <c r="O954">
        <f t="shared" si="89"/>
        <v>0</v>
      </c>
    </row>
    <row r="955" spans="1:15">
      <c r="A955" t="s">
        <v>451</v>
      </c>
      <c r="B955" t="s">
        <v>452</v>
      </c>
      <c r="C955" t="s">
        <v>241</v>
      </c>
      <c r="D955" t="s">
        <v>242</v>
      </c>
      <c r="E955" s="2">
        <v>43269.629861111112</v>
      </c>
      <c r="F955" s="33">
        <f t="shared" si="84"/>
        <v>2018</v>
      </c>
      <c r="G955" s="33">
        <f t="shared" si="85"/>
        <v>6</v>
      </c>
      <c r="H955" t="s">
        <v>150</v>
      </c>
      <c r="I955" t="s">
        <v>453</v>
      </c>
      <c r="J955" t="s">
        <v>596</v>
      </c>
      <c r="K955">
        <v>1</v>
      </c>
      <c r="L955">
        <f t="shared" si="86"/>
        <v>0.5</v>
      </c>
      <c r="M955">
        <f t="shared" si="87"/>
        <v>1</v>
      </c>
      <c r="N955" t="b">
        <f t="shared" si="88"/>
        <v>1</v>
      </c>
      <c r="O955">
        <f t="shared" si="89"/>
        <v>0</v>
      </c>
    </row>
    <row r="956" spans="1:15">
      <c r="A956" t="s">
        <v>451</v>
      </c>
      <c r="B956" t="s">
        <v>452</v>
      </c>
      <c r="C956" t="s">
        <v>241</v>
      </c>
      <c r="D956" t="s">
        <v>242</v>
      </c>
      <c r="E956" s="2">
        <v>43271.484027777777</v>
      </c>
      <c r="F956" s="33">
        <f t="shared" si="84"/>
        <v>2018</v>
      </c>
      <c r="G956" s="33">
        <f t="shared" si="85"/>
        <v>6</v>
      </c>
      <c r="H956" t="s">
        <v>150</v>
      </c>
      <c r="I956" t="s">
        <v>453</v>
      </c>
      <c r="J956" t="s">
        <v>596</v>
      </c>
      <c r="K956">
        <v>1</v>
      </c>
      <c r="L956">
        <f t="shared" si="86"/>
        <v>0.5</v>
      </c>
      <c r="M956">
        <f t="shared" si="87"/>
        <v>1</v>
      </c>
      <c r="N956" t="b">
        <f t="shared" si="88"/>
        <v>1</v>
      </c>
      <c r="O956">
        <f t="shared" si="89"/>
        <v>0</v>
      </c>
    </row>
    <row r="957" spans="1:15">
      <c r="A957" t="s">
        <v>451</v>
      </c>
      <c r="B957" t="s">
        <v>452</v>
      </c>
      <c r="C957" t="s">
        <v>241</v>
      </c>
      <c r="D957" t="s">
        <v>242</v>
      </c>
      <c r="E957" s="2">
        <v>43273.479166666664</v>
      </c>
      <c r="F957" s="33">
        <f t="shared" si="84"/>
        <v>2018</v>
      </c>
      <c r="G957" s="33">
        <f t="shared" si="85"/>
        <v>6</v>
      </c>
      <c r="H957" t="s">
        <v>150</v>
      </c>
      <c r="I957" t="s">
        <v>453</v>
      </c>
      <c r="J957" t="s">
        <v>596</v>
      </c>
      <c r="K957">
        <v>1</v>
      </c>
      <c r="L957">
        <f t="shared" si="86"/>
        <v>0.5</v>
      </c>
      <c r="M957">
        <f t="shared" si="87"/>
        <v>1</v>
      </c>
      <c r="N957" t="b">
        <f t="shared" si="88"/>
        <v>1</v>
      </c>
      <c r="O957">
        <f t="shared" si="89"/>
        <v>0</v>
      </c>
    </row>
    <row r="958" spans="1:15">
      <c r="A958" t="s">
        <v>451</v>
      </c>
      <c r="B958" t="s">
        <v>452</v>
      </c>
      <c r="C958" t="s">
        <v>241</v>
      </c>
      <c r="D958" t="s">
        <v>242</v>
      </c>
      <c r="E958" s="2">
        <v>43276.618750000001</v>
      </c>
      <c r="F958" s="33">
        <f t="shared" si="84"/>
        <v>2018</v>
      </c>
      <c r="G958" s="33">
        <f t="shared" si="85"/>
        <v>6</v>
      </c>
      <c r="H958" t="s">
        <v>150</v>
      </c>
      <c r="I958" t="s">
        <v>453</v>
      </c>
      <c r="J958" t="s">
        <v>596</v>
      </c>
      <c r="K958">
        <v>1</v>
      </c>
      <c r="L958">
        <f t="shared" si="86"/>
        <v>0.5</v>
      </c>
      <c r="M958">
        <f t="shared" si="87"/>
        <v>1</v>
      </c>
      <c r="N958" t="b">
        <f t="shared" si="88"/>
        <v>1</v>
      </c>
      <c r="O958">
        <f t="shared" si="89"/>
        <v>0</v>
      </c>
    </row>
    <row r="959" spans="1:15">
      <c r="A959" t="s">
        <v>451</v>
      </c>
      <c r="B959" t="s">
        <v>452</v>
      </c>
      <c r="C959" t="s">
        <v>241</v>
      </c>
      <c r="D959" t="s">
        <v>242</v>
      </c>
      <c r="E959" s="2">
        <v>43279.59652777778</v>
      </c>
      <c r="F959" s="33">
        <f t="shared" si="84"/>
        <v>2018</v>
      </c>
      <c r="G959" s="33">
        <f t="shared" si="85"/>
        <v>6</v>
      </c>
      <c r="H959" t="s">
        <v>150</v>
      </c>
      <c r="I959" t="s">
        <v>453</v>
      </c>
      <c r="J959" t="s">
        <v>596</v>
      </c>
      <c r="K959">
        <v>1</v>
      </c>
      <c r="L959">
        <f t="shared" si="86"/>
        <v>0.5</v>
      </c>
      <c r="M959">
        <f t="shared" si="87"/>
        <v>1</v>
      </c>
      <c r="N959" t="b">
        <f t="shared" si="88"/>
        <v>1</v>
      </c>
      <c r="O959">
        <f t="shared" si="89"/>
        <v>0</v>
      </c>
    </row>
    <row r="960" spans="1:15">
      <c r="A960" t="s">
        <v>451</v>
      </c>
      <c r="B960" t="s">
        <v>452</v>
      </c>
      <c r="C960" t="s">
        <v>241</v>
      </c>
      <c r="D960" t="s">
        <v>242</v>
      </c>
      <c r="E960" s="2">
        <v>43286.557638888888</v>
      </c>
      <c r="F960" s="33">
        <f t="shared" si="84"/>
        <v>2018</v>
      </c>
      <c r="G960" s="33">
        <f t="shared" si="85"/>
        <v>7</v>
      </c>
      <c r="H960" t="s">
        <v>150</v>
      </c>
      <c r="I960" t="s">
        <v>453</v>
      </c>
      <c r="J960" t="s">
        <v>596</v>
      </c>
      <c r="K960">
        <v>1</v>
      </c>
      <c r="L960">
        <f t="shared" si="86"/>
        <v>0.5</v>
      </c>
      <c r="M960">
        <f t="shared" si="87"/>
        <v>1</v>
      </c>
      <c r="N960" t="b">
        <f t="shared" si="88"/>
        <v>1</v>
      </c>
      <c r="O960">
        <f t="shared" si="89"/>
        <v>0</v>
      </c>
    </row>
    <row r="961" spans="1:15">
      <c r="A961" t="s">
        <v>451</v>
      </c>
      <c r="B961" t="s">
        <v>452</v>
      </c>
      <c r="C961" t="s">
        <v>241</v>
      </c>
      <c r="D961" t="s">
        <v>242</v>
      </c>
      <c r="E961" s="2">
        <v>43286.558333333334</v>
      </c>
      <c r="F961" s="33">
        <f t="shared" si="84"/>
        <v>2018</v>
      </c>
      <c r="G961" s="33">
        <f t="shared" si="85"/>
        <v>7</v>
      </c>
      <c r="H961" t="s">
        <v>150</v>
      </c>
      <c r="I961" t="s">
        <v>453</v>
      </c>
      <c r="J961" t="s">
        <v>596</v>
      </c>
      <c r="K961">
        <v>1</v>
      </c>
      <c r="L961">
        <f t="shared" si="86"/>
        <v>0.5</v>
      </c>
      <c r="M961">
        <f t="shared" si="87"/>
        <v>1</v>
      </c>
      <c r="N961" t="b">
        <f t="shared" si="88"/>
        <v>1</v>
      </c>
      <c r="O961">
        <f t="shared" si="89"/>
        <v>0</v>
      </c>
    </row>
    <row r="962" spans="1:15">
      <c r="A962" t="s">
        <v>451</v>
      </c>
      <c r="B962" t="s">
        <v>452</v>
      </c>
      <c r="C962" t="s">
        <v>241</v>
      </c>
      <c r="D962" t="s">
        <v>242</v>
      </c>
      <c r="E962" s="2">
        <v>43291.444444444445</v>
      </c>
      <c r="F962" s="33">
        <f t="shared" ref="F962:F1025" si="90">YEAR(E962)</f>
        <v>2018</v>
      </c>
      <c r="G962" s="33">
        <f t="shared" ref="G962:G1025" si="91">MONTH(E962)</f>
        <v>7</v>
      </c>
      <c r="H962" t="s">
        <v>150</v>
      </c>
      <c r="I962" t="s">
        <v>453</v>
      </c>
      <c r="J962" t="s">
        <v>596</v>
      </c>
      <c r="K962">
        <v>1</v>
      </c>
      <c r="L962">
        <f t="shared" ref="L962:L1025" si="92">IF(J962="&lt;",K962/2,K962)</f>
        <v>0.5</v>
      </c>
      <c r="M962">
        <f t="shared" ref="M962:M1025" si="93">IF(J962="&lt;",1,0)</f>
        <v>1</v>
      </c>
      <c r="N962" t="b">
        <f t="shared" ref="N962:N1025" si="94">IF(J962="&lt;",TRUE,FALSE)</f>
        <v>1</v>
      </c>
      <c r="O962">
        <f t="shared" si="89"/>
        <v>0</v>
      </c>
    </row>
    <row r="963" spans="1:15">
      <c r="A963" t="s">
        <v>451</v>
      </c>
      <c r="B963" t="s">
        <v>452</v>
      </c>
      <c r="C963" t="s">
        <v>241</v>
      </c>
      <c r="D963" t="s">
        <v>242</v>
      </c>
      <c r="E963" s="2">
        <v>43307.45416666667</v>
      </c>
      <c r="F963" s="33">
        <f t="shared" si="90"/>
        <v>2018</v>
      </c>
      <c r="G963" s="33">
        <f t="shared" si="91"/>
        <v>7</v>
      </c>
      <c r="H963" t="s">
        <v>150</v>
      </c>
      <c r="I963" t="s">
        <v>453</v>
      </c>
      <c r="J963" t="s">
        <v>624</v>
      </c>
      <c r="K963">
        <v>83</v>
      </c>
      <c r="L963">
        <f t="shared" si="92"/>
        <v>83</v>
      </c>
      <c r="M963">
        <f t="shared" si="93"/>
        <v>0</v>
      </c>
      <c r="N963" t="b">
        <f t="shared" si="94"/>
        <v>0</v>
      </c>
      <c r="O963">
        <f t="shared" ref="O963:O1026" si="95">IF(K963&gt;=57,1,0)</f>
        <v>1</v>
      </c>
    </row>
    <row r="964" spans="1:15">
      <c r="A964" t="s">
        <v>451</v>
      </c>
      <c r="B964" t="s">
        <v>452</v>
      </c>
      <c r="C964" t="s">
        <v>241</v>
      </c>
      <c r="D964" t="s">
        <v>242</v>
      </c>
      <c r="E964" s="2">
        <v>43313.576388888891</v>
      </c>
      <c r="F964" s="33">
        <f t="shared" si="90"/>
        <v>2018</v>
      </c>
      <c r="G964" s="33">
        <f t="shared" si="91"/>
        <v>8</v>
      </c>
      <c r="H964" t="s">
        <v>150</v>
      </c>
      <c r="I964" t="s">
        <v>453</v>
      </c>
      <c r="J964" t="s">
        <v>596</v>
      </c>
      <c r="K964">
        <v>1</v>
      </c>
      <c r="L964">
        <f t="shared" si="92"/>
        <v>0.5</v>
      </c>
      <c r="M964">
        <f t="shared" si="93"/>
        <v>1</v>
      </c>
      <c r="N964" t="b">
        <f t="shared" si="94"/>
        <v>1</v>
      </c>
      <c r="O964">
        <f t="shared" si="95"/>
        <v>0</v>
      </c>
    </row>
    <row r="965" spans="1:15">
      <c r="A965" t="s">
        <v>451</v>
      </c>
      <c r="B965" t="s">
        <v>452</v>
      </c>
      <c r="C965" t="s">
        <v>241</v>
      </c>
      <c r="D965" t="s">
        <v>242</v>
      </c>
      <c r="E965" s="2">
        <v>43318.499305555553</v>
      </c>
      <c r="F965" s="33">
        <f t="shared" si="90"/>
        <v>2018</v>
      </c>
      <c r="G965" s="33">
        <f t="shared" si="91"/>
        <v>8</v>
      </c>
      <c r="H965" t="s">
        <v>150</v>
      </c>
      <c r="I965" t="s">
        <v>453</v>
      </c>
      <c r="J965" t="s">
        <v>596</v>
      </c>
      <c r="K965">
        <v>1</v>
      </c>
      <c r="L965">
        <f t="shared" si="92"/>
        <v>0.5</v>
      </c>
      <c r="M965">
        <f t="shared" si="93"/>
        <v>1</v>
      </c>
      <c r="N965" t="b">
        <f t="shared" si="94"/>
        <v>1</v>
      </c>
      <c r="O965">
        <f t="shared" si="95"/>
        <v>0</v>
      </c>
    </row>
    <row r="966" spans="1:15">
      <c r="A966" t="s">
        <v>451</v>
      </c>
      <c r="B966" t="s">
        <v>452</v>
      </c>
      <c r="C966" t="s">
        <v>241</v>
      </c>
      <c r="D966" t="s">
        <v>242</v>
      </c>
      <c r="E966" s="2">
        <v>43322.456944444442</v>
      </c>
      <c r="F966" s="33">
        <f t="shared" si="90"/>
        <v>2018</v>
      </c>
      <c r="G966" s="33">
        <f t="shared" si="91"/>
        <v>8</v>
      </c>
      <c r="H966" t="s">
        <v>150</v>
      </c>
      <c r="I966" t="s">
        <v>453</v>
      </c>
      <c r="J966" t="s">
        <v>596</v>
      </c>
      <c r="K966">
        <v>1</v>
      </c>
      <c r="L966">
        <f t="shared" si="92"/>
        <v>0.5</v>
      </c>
      <c r="M966">
        <f t="shared" si="93"/>
        <v>1</v>
      </c>
      <c r="N966" t="b">
        <f t="shared" si="94"/>
        <v>1</v>
      </c>
      <c r="O966">
        <f t="shared" si="95"/>
        <v>0</v>
      </c>
    </row>
    <row r="967" spans="1:15">
      <c r="A967" t="s">
        <v>451</v>
      </c>
      <c r="B967" t="s">
        <v>452</v>
      </c>
      <c r="C967" t="s">
        <v>241</v>
      </c>
      <c r="D967" t="s">
        <v>242</v>
      </c>
      <c r="E967" s="2">
        <v>43327.477777777778</v>
      </c>
      <c r="F967" s="33">
        <f t="shared" si="90"/>
        <v>2018</v>
      </c>
      <c r="G967" s="33">
        <f t="shared" si="91"/>
        <v>8</v>
      </c>
      <c r="H967" t="s">
        <v>150</v>
      </c>
      <c r="I967" t="s">
        <v>453</v>
      </c>
      <c r="J967" t="s">
        <v>596</v>
      </c>
      <c r="K967">
        <v>1</v>
      </c>
      <c r="L967">
        <f t="shared" si="92"/>
        <v>0.5</v>
      </c>
      <c r="M967">
        <f t="shared" si="93"/>
        <v>1</v>
      </c>
      <c r="N967" t="b">
        <f t="shared" si="94"/>
        <v>1</v>
      </c>
      <c r="O967">
        <f t="shared" si="95"/>
        <v>0</v>
      </c>
    </row>
    <row r="968" spans="1:15">
      <c r="A968" t="s">
        <v>451</v>
      </c>
      <c r="B968" t="s">
        <v>452</v>
      </c>
      <c r="C968" t="s">
        <v>241</v>
      </c>
      <c r="D968" t="s">
        <v>242</v>
      </c>
      <c r="E968" s="2">
        <v>43335.601388888892</v>
      </c>
      <c r="F968" s="33">
        <f t="shared" si="90"/>
        <v>2018</v>
      </c>
      <c r="G968" s="33">
        <f t="shared" si="91"/>
        <v>8</v>
      </c>
      <c r="H968" t="s">
        <v>150</v>
      </c>
      <c r="I968" t="s">
        <v>453</v>
      </c>
      <c r="J968" t="s">
        <v>596</v>
      </c>
      <c r="K968">
        <v>1</v>
      </c>
      <c r="L968">
        <f t="shared" si="92"/>
        <v>0.5</v>
      </c>
      <c r="M968">
        <f t="shared" si="93"/>
        <v>1</v>
      </c>
      <c r="N968" t="b">
        <f t="shared" si="94"/>
        <v>1</v>
      </c>
      <c r="O968">
        <f t="shared" si="95"/>
        <v>0</v>
      </c>
    </row>
    <row r="969" spans="1:15">
      <c r="A969" t="s">
        <v>451</v>
      </c>
      <c r="B969" t="s">
        <v>452</v>
      </c>
      <c r="C969" t="s">
        <v>241</v>
      </c>
      <c r="D969" t="s">
        <v>242</v>
      </c>
      <c r="E969" s="2">
        <v>43342.509722222225</v>
      </c>
      <c r="F969" s="33">
        <f t="shared" si="90"/>
        <v>2018</v>
      </c>
      <c r="G969" s="33">
        <f t="shared" si="91"/>
        <v>8</v>
      </c>
      <c r="H969" t="s">
        <v>150</v>
      </c>
      <c r="I969" t="s">
        <v>453</v>
      </c>
      <c r="J969" t="s">
        <v>596</v>
      </c>
      <c r="K969">
        <v>1</v>
      </c>
      <c r="L969">
        <f t="shared" si="92"/>
        <v>0.5</v>
      </c>
      <c r="M969">
        <f t="shared" si="93"/>
        <v>1</v>
      </c>
      <c r="N969" t="b">
        <f t="shared" si="94"/>
        <v>1</v>
      </c>
      <c r="O969">
        <f t="shared" si="95"/>
        <v>0</v>
      </c>
    </row>
    <row r="970" spans="1:15">
      <c r="A970" t="s">
        <v>451</v>
      </c>
      <c r="B970" t="s">
        <v>452</v>
      </c>
      <c r="C970" t="s">
        <v>241</v>
      </c>
      <c r="D970" t="s">
        <v>242</v>
      </c>
      <c r="E970" s="2">
        <v>43347.584722222222</v>
      </c>
      <c r="F970" s="33">
        <f t="shared" si="90"/>
        <v>2018</v>
      </c>
      <c r="G970" s="33">
        <f t="shared" si="91"/>
        <v>9</v>
      </c>
      <c r="H970" t="s">
        <v>150</v>
      </c>
      <c r="I970" t="s">
        <v>453</v>
      </c>
      <c r="J970" t="s">
        <v>596</v>
      </c>
      <c r="K970">
        <v>1</v>
      </c>
      <c r="L970">
        <f t="shared" si="92"/>
        <v>0.5</v>
      </c>
      <c r="M970">
        <f t="shared" si="93"/>
        <v>1</v>
      </c>
      <c r="N970" t="b">
        <f t="shared" si="94"/>
        <v>1</v>
      </c>
      <c r="O970">
        <f t="shared" si="95"/>
        <v>0</v>
      </c>
    </row>
    <row r="971" spans="1:15">
      <c r="A971" t="s">
        <v>451</v>
      </c>
      <c r="B971" t="s">
        <v>452</v>
      </c>
      <c r="C971" t="s">
        <v>241</v>
      </c>
      <c r="D971" t="s">
        <v>242</v>
      </c>
      <c r="E971" s="2">
        <v>43349.59652777778</v>
      </c>
      <c r="F971" s="33">
        <f t="shared" si="90"/>
        <v>2018</v>
      </c>
      <c r="G971" s="33">
        <f t="shared" si="91"/>
        <v>9</v>
      </c>
      <c r="H971" t="s">
        <v>150</v>
      </c>
      <c r="I971" t="s">
        <v>453</v>
      </c>
      <c r="J971" t="s">
        <v>596</v>
      </c>
      <c r="K971">
        <v>1</v>
      </c>
      <c r="L971">
        <f t="shared" si="92"/>
        <v>0.5</v>
      </c>
      <c r="M971">
        <f t="shared" si="93"/>
        <v>1</v>
      </c>
      <c r="N971" t="b">
        <f t="shared" si="94"/>
        <v>1</v>
      </c>
      <c r="O971">
        <f t="shared" si="95"/>
        <v>0</v>
      </c>
    </row>
    <row r="972" spans="1:15">
      <c r="A972" t="s">
        <v>451</v>
      </c>
      <c r="B972" t="s">
        <v>452</v>
      </c>
      <c r="C972" t="s">
        <v>241</v>
      </c>
      <c r="D972" t="s">
        <v>242</v>
      </c>
      <c r="E972" s="2">
        <v>43353.624305555553</v>
      </c>
      <c r="F972" s="33">
        <f t="shared" si="90"/>
        <v>2018</v>
      </c>
      <c r="G972" s="33">
        <f t="shared" si="91"/>
        <v>9</v>
      </c>
      <c r="H972" t="s">
        <v>150</v>
      </c>
      <c r="I972" t="s">
        <v>453</v>
      </c>
      <c r="J972" t="s">
        <v>596</v>
      </c>
      <c r="K972">
        <v>1</v>
      </c>
      <c r="L972">
        <f t="shared" si="92"/>
        <v>0.5</v>
      </c>
      <c r="M972">
        <f t="shared" si="93"/>
        <v>1</v>
      </c>
      <c r="N972" t="b">
        <f t="shared" si="94"/>
        <v>1</v>
      </c>
      <c r="O972">
        <f t="shared" si="95"/>
        <v>0</v>
      </c>
    </row>
    <row r="973" spans="1:15">
      <c r="A973" t="s">
        <v>451</v>
      </c>
      <c r="B973" t="s">
        <v>452</v>
      </c>
      <c r="C973" t="s">
        <v>241</v>
      </c>
      <c r="D973" t="s">
        <v>242</v>
      </c>
      <c r="E973" s="2">
        <v>43357.520138888889</v>
      </c>
      <c r="F973" s="33">
        <f t="shared" si="90"/>
        <v>2018</v>
      </c>
      <c r="G973" s="33">
        <f t="shared" si="91"/>
        <v>9</v>
      </c>
      <c r="H973" t="s">
        <v>150</v>
      </c>
      <c r="I973" t="s">
        <v>453</v>
      </c>
      <c r="J973" t="s">
        <v>596</v>
      </c>
      <c r="K973">
        <v>1</v>
      </c>
      <c r="L973">
        <f t="shared" si="92"/>
        <v>0.5</v>
      </c>
      <c r="M973">
        <f t="shared" si="93"/>
        <v>1</v>
      </c>
      <c r="N973" t="b">
        <f t="shared" si="94"/>
        <v>1</v>
      </c>
      <c r="O973">
        <f t="shared" si="95"/>
        <v>0</v>
      </c>
    </row>
    <row r="974" spans="1:15">
      <c r="A974" t="s">
        <v>451</v>
      </c>
      <c r="B974" t="s">
        <v>452</v>
      </c>
      <c r="C974" t="s">
        <v>241</v>
      </c>
      <c r="D974" t="s">
        <v>242</v>
      </c>
      <c r="E974" s="2">
        <v>43363.633333333331</v>
      </c>
      <c r="F974" s="33">
        <f t="shared" si="90"/>
        <v>2018</v>
      </c>
      <c r="G974" s="33">
        <f t="shared" si="91"/>
        <v>9</v>
      </c>
      <c r="H974" t="s">
        <v>150</v>
      </c>
      <c r="I974" t="s">
        <v>453</v>
      </c>
      <c r="J974" t="s">
        <v>596</v>
      </c>
      <c r="K974">
        <v>1</v>
      </c>
      <c r="L974">
        <f t="shared" si="92"/>
        <v>0.5</v>
      </c>
      <c r="M974">
        <f t="shared" si="93"/>
        <v>1</v>
      </c>
      <c r="N974" t="b">
        <f t="shared" si="94"/>
        <v>1</v>
      </c>
      <c r="O974">
        <f t="shared" si="95"/>
        <v>0</v>
      </c>
    </row>
    <row r="975" spans="1:15">
      <c r="A975" t="s">
        <v>451</v>
      </c>
      <c r="B975" t="s">
        <v>452</v>
      </c>
      <c r="C975" t="s">
        <v>241</v>
      </c>
      <c r="D975" t="s">
        <v>242</v>
      </c>
      <c r="E975" s="2">
        <v>43368.682638888888</v>
      </c>
      <c r="F975" s="33">
        <f t="shared" si="90"/>
        <v>2018</v>
      </c>
      <c r="G975" s="33">
        <f t="shared" si="91"/>
        <v>9</v>
      </c>
      <c r="H975" t="s">
        <v>150</v>
      </c>
      <c r="I975" t="s">
        <v>453</v>
      </c>
      <c r="J975" t="s">
        <v>596</v>
      </c>
      <c r="K975">
        <v>1</v>
      </c>
      <c r="L975">
        <f t="shared" si="92"/>
        <v>0.5</v>
      </c>
      <c r="M975">
        <f t="shared" si="93"/>
        <v>1</v>
      </c>
      <c r="N975" t="b">
        <f t="shared" si="94"/>
        <v>1</v>
      </c>
      <c r="O975">
        <f t="shared" si="95"/>
        <v>0</v>
      </c>
    </row>
    <row r="976" spans="1:15">
      <c r="A976" t="s">
        <v>451</v>
      </c>
      <c r="B976" t="s">
        <v>452</v>
      </c>
      <c r="C976" t="s">
        <v>241</v>
      </c>
      <c r="D976" t="s">
        <v>242</v>
      </c>
      <c r="E976" s="2">
        <v>43370.522222222222</v>
      </c>
      <c r="F976" s="33">
        <f t="shared" si="90"/>
        <v>2018</v>
      </c>
      <c r="G976" s="33">
        <f t="shared" si="91"/>
        <v>9</v>
      </c>
      <c r="H976" t="s">
        <v>150</v>
      </c>
      <c r="I976" t="s">
        <v>453</v>
      </c>
      <c r="J976" t="s">
        <v>596</v>
      </c>
      <c r="K976">
        <v>1</v>
      </c>
      <c r="L976">
        <f t="shared" si="92"/>
        <v>0.5</v>
      </c>
      <c r="M976">
        <f t="shared" si="93"/>
        <v>1</v>
      </c>
      <c r="N976" t="b">
        <f t="shared" si="94"/>
        <v>1</v>
      </c>
      <c r="O976">
        <f t="shared" si="95"/>
        <v>0</v>
      </c>
    </row>
    <row r="977" spans="1:15">
      <c r="A977" t="s">
        <v>451</v>
      </c>
      <c r="B977" t="s">
        <v>452</v>
      </c>
      <c r="C977" t="s">
        <v>241</v>
      </c>
      <c r="D977" t="s">
        <v>242</v>
      </c>
      <c r="E977" s="2">
        <v>43374.511805555558</v>
      </c>
      <c r="F977" s="33">
        <f t="shared" si="90"/>
        <v>2018</v>
      </c>
      <c r="G977" s="33">
        <f t="shared" si="91"/>
        <v>10</v>
      </c>
      <c r="H977" t="s">
        <v>150</v>
      </c>
      <c r="I977" t="s">
        <v>453</v>
      </c>
      <c r="J977" t="s">
        <v>596</v>
      </c>
      <c r="K977">
        <v>1</v>
      </c>
      <c r="L977">
        <f t="shared" si="92"/>
        <v>0.5</v>
      </c>
      <c r="M977">
        <f t="shared" si="93"/>
        <v>1</v>
      </c>
      <c r="N977" t="b">
        <f t="shared" si="94"/>
        <v>1</v>
      </c>
      <c r="O977">
        <f t="shared" si="95"/>
        <v>0</v>
      </c>
    </row>
    <row r="978" spans="1:15">
      <c r="A978" t="s">
        <v>451</v>
      </c>
      <c r="B978" t="s">
        <v>452</v>
      </c>
      <c r="C978" t="s">
        <v>241</v>
      </c>
      <c r="D978" t="s">
        <v>242</v>
      </c>
      <c r="E978" s="2">
        <v>43378.62222222222</v>
      </c>
      <c r="F978" s="33">
        <f t="shared" si="90"/>
        <v>2018</v>
      </c>
      <c r="G978" s="33">
        <f t="shared" si="91"/>
        <v>10</v>
      </c>
      <c r="H978" t="s">
        <v>150</v>
      </c>
      <c r="I978" t="s">
        <v>453</v>
      </c>
      <c r="J978" t="s">
        <v>624</v>
      </c>
      <c r="K978">
        <v>5</v>
      </c>
      <c r="L978">
        <f t="shared" si="92"/>
        <v>5</v>
      </c>
      <c r="M978">
        <f t="shared" si="93"/>
        <v>0</v>
      </c>
      <c r="N978" t="b">
        <f t="shared" si="94"/>
        <v>0</v>
      </c>
      <c r="O978">
        <f t="shared" si="95"/>
        <v>0</v>
      </c>
    </row>
    <row r="979" spans="1:15">
      <c r="A979" t="s">
        <v>451</v>
      </c>
      <c r="B979" t="s">
        <v>452</v>
      </c>
      <c r="C979" t="s">
        <v>241</v>
      </c>
      <c r="D979" t="s">
        <v>242</v>
      </c>
      <c r="E979" s="2">
        <v>43382.584722222222</v>
      </c>
      <c r="F979" s="33">
        <f t="shared" si="90"/>
        <v>2018</v>
      </c>
      <c r="G979" s="33">
        <f t="shared" si="91"/>
        <v>10</v>
      </c>
      <c r="H979" t="s">
        <v>150</v>
      </c>
      <c r="I979" t="s">
        <v>453</v>
      </c>
      <c r="J979" t="s">
        <v>596</v>
      </c>
      <c r="K979">
        <v>1</v>
      </c>
      <c r="L979">
        <f t="shared" si="92"/>
        <v>0.5</v>
      </c>
      <c r="M979">
        <f t="shared" si="93"/>
        <v>1</v>
      </c>
      <c r="N979" t="b">
        <f t="shared" si="94"/>
        <v>1</v>
      </c>
      <c r="O979">
        <f t="shared" si="95"/>
        <v>0</v>
      </c>
    </row>
    <row r="980" spans="1:15">
      <c r="A980" t="s">
        <v>451</v>
      </c>
      <c r="B980" t="s">
        <v>452</v>
      </c>
      <c r="C980" t="s">
        <v>241</v>
      </c>
      <c r="D980" t="s">
        <v>242</v>
      </c>
      <c r="E980" s="2">
        <v>43384.491666666669</v>
      </c>
      <c r="F980" s="33">
        <f t="shared" si="90"/>
        <v>2018</v>
      </c>
      <c r="G980" s="33">
        <f t="shared" si="91"/>
        <v>10</v>
      </c>
      <c r="H980" t="s">
        <v>150</v>
      </c>
      <c r="I980" t="s">
        <v>453</v>
      </c>
      <c r="J980" t="s">
        <v>624</v>
      </c>
      <c r="K980">
        <v>6</v>
      </c>
      <c r="L980">
        <f t="shared" si="92"/>
        <v>6</v>
      </c>
      <c r="M980">
        <f t="shared" si="93"/>
        <v>0</v>
      </c>
      <c r="N980" t="b">
        <f t="shared" si="94"/>
        <v>0</v>
      </c>
      <c r="O980">
        <f t="shared" si="95"/>
        <v>0</v>
      </c>
    </row>
    <row r="981" spans="1:15">
      <c r="A981" t="s">
        <v>451</v>
      </c>
      <c r="B981" t="s">
        <v>452</v>
      </c>
      <c r="C981" t="s">
        <v>241</v>
      </c>
      <c r="D981" t="s">
        <v>242</v>
      </c>
      <c r="E981" s="2">
        <v>43389.500694444447</v>
      </c>
      <c r="F981" s="33">
        <f t="shared" si="90"/>
        <v>2018</v>
      </c>
      <c r="G981" s="33">
        <f t="shared" si="91"/>
        <v>10</v>
      </c>
      <c r="H981" t="s">
        <v>150</v>
      </c>
      <c r="I981" t="s">
        <v>453</v>
      </c>
      <c r="J981" t="s">
        <v>596</v>
      </c>
      <c r="K981">
        <v>1</v>
      </c>
      <c r="L981">
        <f t="shared" si="92"/>
        <v>0.5</v>
      </c>
      <c r="M981">
        <f t="shared" si="93"/>
        <v>1</v>
      </c>
      <c r="N981" t="b">
        <f t="shared" si="94"/>
        <v>1</v>
      </c>
      <c r="O981">
        <f t="shared" si="95"/>
        <v>0</v>
      </c>
    </row>
    <row r="982" spans="1:15">
      <c r="A982" t="s">
        <v>451</v>
      </c>
      <c r="B982" t="s">
        <v>452</v>
      </c>
      <c r="C982" t="s">
        <v>241</v>
      </c>
      <c r="D982" t="s">
        <v>242</v>
      </c>
      <c r="E982" s="2">
        <v>43391.640972222223</v>
      </c>
      <c r="F982" s="33">
        <f t="shared" si="90"/>
        <v>2018</v>
      </c>
      <c r="G982" s="33">
        <f t="shared" si="91"/>
        <v>10</v>
      </c>
      <c r="H982" t="s">
        <v>150</v>
      </c>
      <c r="I982" t="s">
        <v>453</v>
      </c>
      <c r="J982" t="s">
        <v>596</v>
      </c>
      <c r="K982">
        <v>1</v>
      </c>
      <c r="L982">
        <f t="shared" si="92"/>
        <v>0.5</v>
      </c>
      <c r="M982">
        <f t="shared" si="93"/>
        <v>1</v>
      </c>
      <c r="N982" t="b">
        <f t="shared" si="94"/>
        <v>1</v>
      </c>
      <c r="O982">
        <f t="shared" si="95"/>
        <v>0</v>
      </c>
    </row>
    <row r="983" spans="1:15">
      <c r="A983" t="s">
        <v>451</v>
      </c>
      <c r="B983" t="s">
        <v>452</v>
      </c>
      <c r="C983" t="s">
        <v>241</v>
      </c>
      <c r="D983" t="s">
        <v>242</v>
      </c>
      <c r="E983" s="2">
        <v>43395.694444444445</v>
      </c>
      <c r="F983" s="33">
        <f t="shared" si="90"/>
        <v>2018</v>
      </c>
      <c r="G983" s="33">
        <f t="shared" si="91"/>
        <v>10</v>
      </c>
      <c r="H983" t="s">
        <v>150</v>
      </c>
      <c r="I983" t="s">
        <v>453</v>
      </c>
      <c r="J983" t="s">
        <v>596</v>
      </c>
      <c r="K983">
        <v>1</v>
      </c>
      <c r="L983">
        <f t="shared" si="92"/>
        <v>0.5</v>
      </c>
      <c r="M983">
        <f t="shared" si="93"/>
        <v>1</v>
      </c>
      <c r="N983" t="b">
        <f t="shared" si="94"/>
        <v>1</v>
      </c>
      <c r="O983">
        <f t="shared" si="95"/>
        <v>0</v>
      </c>
    </row>
    <row r="984" spans="1:15">
      <c r="A984" t="s">
        <v>451</v>
      </c>
      <c r="B984" t="s">
        <v>452</v>
      </c>
      <c r="C984" t="s">
        <v>241</v>
      </c>
      <c r="D984" t="s">
        <v>242</v>
      </c>
      <c r="E984" s="2">
        <v>43398.620833333334</v>
      </c>
      <c r="F984" s="33">
        <f t="shared" si="90"/>
        <v>2018</v>
      </c>
      <c r="G984" s="33">
        <f t="shared" si="91"/>
        <v>10</v>
      </c>
      <c r="H984" t="s">
        <v>150</v>
      </c>
      <c r="I984" t="s">
        <v>453</v>
      </c>
      <c r="J984" t="s">
        <v>624</v>
      </c>
      <c r="K984">
        <v>4</v>
      </c>
      <c r="L984">
        <f t="shared" si="92"/>
        <v>4</v>
      </c>
      <c r="M984">
        <f t="shared" si="93"/>
        <v>0</v>
      </c>
      <c r="N984" t="b">
        <f t="shared" si="94"/>
        <v>0</v>
      </c>
      <c r="O984">
        <f t="shared" si="95"/>
        <v>0</v>
      </c>
    </row>
    <row r="985" spans="1:15">
      <c r="A985" t="s">
        <v>451</v>
      </c>
      <c r="B985" t="s">
        <v>452</v>
      </c>
      <c r="C985" t="s">
        <v>241</v>
      </c>
      <c r="D985" t="s">
        <v>242</v>
      </c>
      <c r="E985" s="2">
        <v>43404.654861111114</v>
      </c>
      <c r="F985" s="33">
        <f t="shared" si="90"/>
        <v>2018</v>
      </c>
      <c r="G985" s="33">
        <f t="shared" si="91"/>
        <v>10</v>
      </c>
      <c r="H985" t="s">
        <v>150</v>
      </c>
      <c r="I985" t="s">
        <v>453</v>
      </c>
      <c r="J985" t="s">
        <v>624</v>
      </c>
      <c r="K985">
        <v>5</v>
      </c>
      <c r="L985">
        <f t="shared" si="92"/>
        <v>5</v>
      </c>
      <c r="M985">
        <f t="shared" si="93"/>
        <v>0</v>
      </c>
      <c r="N985" t="b">
        <f t="shared" si="94"/>
        <v>0</v>
      </c>
      <c r="O985">
        <f t="shared" si="95"/>
        <v>0</v>
      </c>
    </row>
    <row r="986" spans="1:15">
      <c r="A986" t="s">
        <v>451</v>
      </c>
      <c r="B986" t="s">
        <v>452</v>
      </c>
      <c r="C986" t="s">
        <v>241</v>
      </c>
      <c r="D986" t="s">
        <v>242</v>
      </c>
      <c r="E986" s="2">
        <v>43409.67291666667</v>
      </c>
      <c r="F986" s="33">
        <f t="shared" si="90"/>
        <v>2018</v>
      </c>
      <c r="G986" s="33">
        <f t="shared" si="91"/>
        <v>11</v>
      </c>
      <c r="H986" t="s">
        <v>150</v>
      </c>
      <c r="I986" t="s">
        <v>453</v>
      </c>
      <c r="J986" t="s">
        <v>624</v>
      </c>
      <c r="K986">
        <v>15</v>
      </c>
      <c r="L986">
        <f t="shared" si="92"/>
        <v>15</v>
      </c>
      <c r="M986">
        <f t="shared" si="93"/>
        <v>0</v>
      </c>
      <c r="N986" t="b">
        <f t="shared" si="94"/>
        <v>0</v>
      </c>
      <c r="O986">
        <f t="shared" si="95"/>
        <v>0</v>
      </c>
    </row>
    <row r="987" spans="1:15">
      <c r="A987" t="s">
        <v>451</v>
      </c>
      <c r="B987" t="s">
        <v>452</v>
      </c>
      <c r="C987" t="s">
        <v>241</v>
      </c>
      <c r="D987" t="s">
        <v>242</v>
      </c>
      <c r="E987" s="2">
        <v>43412.554861111108</v>
      </c>
      <c r="F987" s="33">
        <f t="shared" si="90"/>
        <v>2018</v>
      </c>
      <c r="G987" s="33">
        <f t="shared" si="91"/>
        <v>11</v>
      </c>
      <c r="H987" t="s">
        <v>150</v>
      </c>
      <c r="I987" t="s">
        <v>453</v>
      </c>
      <c r="J987" t="s">
        <v>624</v>
      </c>
      <c r="K987">
        <v>5.5</v>
      </c>
      <c r="L987">
        <f t="shared" si="92"/>
        <v>5.5</v>
      </c>
      <c r="M987">
        <f t="shared" si="93"/>
        <v>0</v>
      </c>
      <c r="N987" t="b">
        <f t="shared" si="94"/>
        <v>0</v>
      </c>
      <c r="O987">
        <f t="shared" si="95"/>
        <v>0</v>
      </c>
    </row>
    <row r="988" spans="1:15">
      <c r="A988" t="s">
        <v>451</v>
      </c>
      <c r="B988" t="s">
        <v>452</v>
      </c>
      <c r="C988" t="s">
        <v>241</v>
      </c>
      <c r="D988" t="s">
        <v>242</v>
      </c>
      <c r="E988" s="2">
        <v>43416.556250000001</v>
      </c>
      <c r="F988" s="33">
        <f t="shared" si="90"/>
        <v>2018</v>
      </c>
      <c r="G988" s="33">
        <f t="shared" si="91"/>
        <v>11</v>
      </c>
      <c r="H988" t="s">
        <v>150</v>
      </c>
      <c r="I988" t="s">
        <v>453</v>
      </c>
      <c r="J988" t="s">
        <v>596</v>
      </c>
      <c r="K988">
        <v>1</v>
      </c>
      <c r="L988">
        <f t="shared" si="92"/>
        <v>0.5</v>
      </c>
      <c r="M988">
        <f t="shared" si="93"/>
        <v>1</v>
      </c>
      <c r="N988" t="b">
        <f t="shared" si="94"/>
        <v>1</v>
      </c>
      <c r="O988">
        <f t="shared" si="95"/>
        <v>0</v>
      </c>
    </row>
    <row r="989" spans="1:15">
      <c r="A989" t="s">
        <v>451</v>
      </c>
      <c r="B989" t="s">
        <v>452</v>
      </c>
      <c r="C989" t="s">
        <v>241</v>
      </c>
      <c r="D989" t="s">
        <v>242</v>
      </c>
      <c r="E989" s="2">
        <v>43420.65</v>
      </c>
      <c r="F989" s="33">
        <f t="shared" si="90"/>
        <v>2018</v>
      </c>
      <c r="G989" s="33">
        <f t="shared" si="91"/>
        <v>11</v>
      </c>
      <c r="H989" t="s">
        <v>150</v>
      </c>
      <c r="I989" t="s">
        <v>453</v>
      </c>
      <c r="J989" t="s">
        <v>596</v>
      </c>
      <c r="K989">
        <v>1</v>
      </c>
      <c r="L989">
        <f t="shared" si="92"/>
        <v>0.5</v>
      </c>
      <c r="M989">
        <f t="shared" si="93"/>
        <v>1</v>
      </c>
      <c r="N989" t="b">
        <f t="shared" si="94"/>
        <v>1</v>
      </c>
      <c r="O989">
        <f t="shared" si="95"/>
        <v>0</v>
      </c>
    </row>
    <row r="990" spans="1:15">
      <c r="A990" t="s">
        <v>451</v>
      </c>
      <c r="B990" t="s">
        <v>452</v>
      </c>
      <c r="C990" t="s">
        <v>241</v>
      </c>
      <c r="D990" t="s">
        <v>242</v>
      </c>
      <c r="E990" s="2">
        <v>43425.570833333331</v>
      </c>
      <c r="F990" s="33">
        <f t="shared" si="90"/>
        <v>2018</v>
      </c>
      <c r="G990" s="33">
        <f t="shared" si="91"/>
        <v>11</v>
      </c>
      <c r="H990" t="s">
        <v>150</v>
      </c>
      <c r="I990" t="s">
        <v>453</v>
      </c>
      <c r="J990" t="s">
        <v>596</v>
      </c>
      <c r="K990">
        <v>1</v>
      </c>
      <c r="L990">
        <f t="shared" si="92"/>
        <v>0.5</v>
      </c>
      <c r="M990">
        <f t="shared" si="93"/>
        <v>1</v>
      </c>
      <c r="N990" t="b">
        <f t="shared" si="94"/>
        <v>1</v>
      </c>
      <c r="O990">
        <f t="shared" si="95"/>
        <v>0</v>
      </c>
    </row>
    <row r="991" spans="1:15">
      <c r="A991" t="s">
        <v>451</v>
      </c>
      <c r="B991" t="s">
        <v>452</v>
      </c>
      <c r="C991" t="s">
        <v>241</v>
      </c>
      <c r="D991" t="s">
        <v>242</v>
      </c>
      <c r="E991" s="2">
        <v>43427.512499999997</v>
      </c>
      <c r="F991" s="33">
        <f t="shared" si="90"/>
        <v>2018</v>
      </c>
      <c r="G991" s="33">
        <f t="shared" si="91"/>
        <v>11</v>
      </c>
      <c r="H991" t="s">
        <v>150</v>
      </c>
      <c r="I991" t="s">
        <v>453</v>
      </c>
      <c r="J991" t="s">
        <v>596</v>
      </c>
      <c r="K991">
        <v>1</v>
      </c>
      <c r="L991">
        <f t="shared" si="92"/>
        <v>0.5</v>
      </c>
      <c r="M991">
        <f t="shared" si="93"/>
        <v>1</v>
      </c>
      <c r="N991" t="b">
        <f t="shared" si="94"/>
        <v>1</v>
      </c>
      <c r="O991">
        <f t="shared" si="95"/>
        <v>0</v>
      </c>
    </row>
    <row r="992" spans="1:15">
      <c r="A992" t="s">
        <v>451</v>
      </c>
      <c r="B992" t="s">
        <v>452</v>
      </c>
      <c r="C992" t="s">
        <v>241</v>
      </c>
      <c r="D992" t="s">
        <v>242</v>
      </c>
      <c r="E992" s="2">
        <v>43432.425000000003</v>
      </c>
      <c r="F992" s="33">
        <f t="shared" si="90"/>
        <v>2018</v>
      </c>
      <c r="G992" s="33">
        <f t="shared" si="91"/>
        <v>11</v>
      </c>
      <c r="H992" t="s">
        <v>150</v>
      </c>
      <c r="I992" t="s">
        <v>453</v>
      </c>
      <c r="J992" t="s">
        <v>596</v>
      </c>
      <c r="K992">
        <v>1</v>
      </c>
      <c r="L992">
        <f t="shared" si="92"/>
        <v>0.5</v>
      </c>
      <c r="M992">
        <f t="shared" si="93"/>
        <v>1</v>
      </c>
      <c r="N992" t="b">
        <f t="shared" si="94"/>
        <v>1</v>
      </c>
      <c r="O992">
        <f t="shared" si="95"/>
        <v>0</v>
      </c>
    </row>
    <row r="993" spans="1:15">
      <c r="A993" t="s">
        <v>451</v>
      </c>
      <c r="B993" t="s">
        <v>452</v>
      </c>
      <c r="C993" t="s">
        <v>241</v>
      </c>
      <c r="D993" t="s">
        <v>242</v>
      </c>
      <c r="E993" s="2">
        <v>43433.465277777781</v>
      </c>
      <c r="F993" s="33">
        <f t="shared" si="90"/>
        <v>2018</v>
      </c>
      <c r="G993" s="33">
        <f t="shared" si="91"/>
        <v>11</v>
      </c>
      <c r="H993" t="s">
        <v>150</v>
      </c>
      <c r="I993" t="s">
        <v>453</v>
      </c>
      <c r="J993" t="s">
        <v>596</v>
      </c>
      <c r="K993">
        <v>1</v>
      </c>
      <c r="L993">
        <f t="shared" si="92"/>
        <v>0.5</v>
      </c>
      <c r="M993">
        <f t="shared" si="93"/>
        <v>1</v>
      </c>
      <c r="N993" t="b">
        <f t="shared" si="94"/>
        <v>1</v>
      </c>
      <c r="O993">
        <f t="shared" si="95"/>
        <v>0</v>
      </c>
    </row>
    <row r="994" spans="1:15">
      <c r="A994" t="s">
        <v>451</v>
      </c>
      <c r="B994" t="s">
        <v>452</v>
      </c>
      <c r="C994" t="s">
        <v>241</v>
      </c>
      <c r="D994" t="s">
        <v>242</v>
      </c>
      <c r="E994" s="2">
        <v>43439.474305555559</v>
      </c>
      <c r="F994" s="33">
        <f t="shared" si="90"/>
        <v>2018</v>
      </c>
      <c r="G994" s="33">
        <f t="shared" si="91"/>
        <v>12</v>
      </c>
      <c r="H994" t="s">
        <v>150</v>
      </c>
      <c r="I994" t="s">
        <v>453</v>
      </c>
      <c r="J994" t="s">
        <v>596</v>
      </c>
      <c r="K994">
        <v>1</v>
      </c>
      <c r="L994">
        <f t="shared" si="92"/>
        <v>0.5</v>
      </c>
      <c r="M994">
        <f t="shared" si="93"/>
        <v>1</v>
      </c>
      <c r="N994" t="b">
        <f t="shared" si="94"/>
        <v>1</v>
      </c>
      <c r="O994">
        <f t="shared" si="95"/>
        <v>0</v>
      </c>
    </row>
    <row r="995" spans="1:15">
      <c r="A995" t="s">
        <v>451</v>
      </c>
      <c r="B995" t="s">
        <v>452</v>
      </c>
      <c r="C995" t="s">
        <v>241</v>
      </c>
      <c r="D995" t="s">
        <v>242</v>
      </c>
      <c r="E995" s="2">
        <v>43441.570833333331</v>
      </c>
      <c r="F995" s="33">
        <f t="shared" si="90"/>
        <v>2018</v>
      </c>
      <c r="G995" s="33">
        <f t="shared" si="91"/>
        <v>12</v>
      </c>
      <c r="H995" t="s">
        <v>150</v>
      </c>
      <c r="I995" t="s">
        <v>453</v>
      </c>
      <c r="J995" t="s">
        <v>596</v>
      </c>
      <c r="K995">
        <v>1</v>
      </c>
      <c r="L995">
        <f t="shared" si="92"/>
        <v>0.5</v>
      </c>
      <c r="M995">
        <f t="shared" si="93"/>
        <v>1</v>
      </c>
      <c r="N995" t="b">
        <f t="shared" si="94"/>
        <v>1</v>
      </c>
      <c r="O995">
        <f t="shared" si="95"/>
        <v>0</v>
      </c>
    </row>
    <row r="996" spans="1:15">
      <c r="A996" t="s">
        <v>451</v>
      </c>
      <c r="B996" t="s">
        <v>452</v>
      </c>
      <c r="C996" t="s">
        <v>241</v>
      </c>
      <c r="D996" t="s">
        <v>242</v>
      </c>
      <c r="E996" s="2">
        <v>43452.574999999997</v>
      </c>
      <c r="F996" s="33">
        <f t="shared" si="90"/>
        <v>2018</v>
      </c>
      <c r="G996" s="33">
        <f t="shared" si="91"/>
        <v>12</v>
      </c>
      <c r="H996" t="s">
        <v>150</v>
      </c>
      <c r="I996" t="s">
        <v>453</v>
      </c>
      <c r="J996" t="s">
        <v>596</v>
      </c>
      <c r="K996">
        <v>1</v>
      </c>
      <c r="L996">
        <f t="shared" si="92"/>
        <v>0.5</v>
      </c>
      <c r="M996">
        <f t="shared" si="93"/>
        <v>1</v>
      </c>
      <c r="N996" t="b">
        <f t="shared" si="94"/>
        <v>1</v>
      </c>
      <c r="O996">
        <f t="shared" si="95"/>
        <v>0</v>
      </c>
    </row>
    <row r="997" spans="1:15">
      <c r="A997" t="s">
        <v>451</v>
      </c>
      <c r="B997" t="s">
        <v>452</v>
      </c>
      <c r="C997" t="s">
        <v>241</v>
      </c>
      <c r="D997" t="s">
        <v>242</v>
      </c>
      <c r="E997" s="2">
        <v>43467.474305555559</v>
      </c>
      <c r="F997" s="33">
        <f t="shared" si="90"/>
        <v>2019</v>
      </c>
      <c r="G997" s="33">
        <f t="shared" si="91"/>
        <v>1</v>
      </c>
      <c r="H997" t="s">
        <v>150</v>
      </c>
      <c r="I997" t="s">
        <v>453</v>
      </c>
      <c r="J997" t="s">
        <v>596</v>
      </c>
      <c r="K997">
        <v>1</v>
      </c>
      <c r="L997">
        <f t="shared" si="92"/>
        <v>0.5</v>
      </c>
      <c r="M997">
        <f t="shared" si="93"/>
        <v>1</v>
      </c>
      <c r="N997" t="b">
        <f t="shared" si="94"/>
        <v>1</v>
      </c>
      <c r="O997">
        <f t="shared" si="95"/>
        <v>0</v>
      </c>
    </row>
    <row r="998" spans="1:15">
      <c r="A998" t="s">
        <v>451</v>
      </c>
      <c r="B998" t="s">
        <v>452</v>
      </c>
      <c r="C998" t="s">
        <v>241</v>
      </c>
      <c r="D998" t="s">
        <v>242</v>
      </c>
      <c r="E998" s="2">
        <v>43474.568749999999</v>
      </c>
      <c r="F998" s="33">
        <f t="shared" si="90"/>
        <v>2019</v>
      </c>
      <c r="G998" s="33">
        <f t="shared" si="91"/>
        <v>1</v>
      </c>
      <c r="H998" t="s">
        <v>150</v>
      </c>
      <c r="I998" t="s">
        <v>453</v>
      </c>
      <c r="J998" t="s">
        <v>596</v>
      </c>
      <c r="K998">
        <v>1</v>
      </c>
      <c r="L998">
        <f t="shared" si="92"/>
        <v>0.5</v>
      </c>
      <c r="M998">
        <f t="shared" si="93"/>
        <v>1</v>
      </c>
      <c r="N998" t="b">
        <f t="shared" si="94"/>
        <v>1</v>
      </c>
      <c r="O998">
        <f t="shared" si="95"/>
        <v>0</v>
      </c>
    </row>
    <row r="999" spans="1:15">
      <c r="A999" t="s">
        <v>451</v>
      </c>
      <c r="B999" t="s">
        <v>452</v>
      </c>
      <c r="C999" t="s">
        <v>241</v>
      </c>
      <c r="D999" t="s">
        <v>242</v>
      </c>
      <c r="E999" s="2">
        <v>43475.529861111114</v>
      </c>
      <c r="F999" s="33">
        <f t="shared" si="90"/>
        <v>2019</v>
      </c>
      <c r="G999" s="33">
        <f t="shared" si="91"/>
        <v>1</v>
      </c>
      <c r="H999" t="s">
        <v>150</v>
      </c>
      <c r="I999" t="s">
        <v>453</v>
      </c>
      <c r="J999" t="s">
        <v>624</v>
      </c>
      <c r="K999">
        <v>3.7</v>
      </c>
      <c r="L999">
        <f t="shared" si="92"/>
        <v>3.7</v>
      </c>
      <c r="M999">
        <f t="shared" si="93"/>
        <v>0</v>
      </c>
      <c r="N999" t="b">
        <f t="shared" si="94"/>
        <v>0</v>
      </c>
      <c r="O999">
        <f t="shared" si="95"/>
        <v>0</v>
      </c>
    </row>
    <row r="1000" spans="1:15">
      <c r="A1000" t="s">
        <v>451</v>
      </c>
      <c r="B1000" t="s">
        <v>452</v>
      </c>
      <c r="C1000" t="s">
        <v>241</v>
      </c>
      <c r="D1000" t="s">
        <v>242</v>
      </c>
      <c r="E1000" s="2">
        <v>43479.634722222225</v>
      </c>
      <c r="F1000" s="33">
        <f t="shared" si="90"/>
        <v>2019</v>
      </c>
      <c r="G1000" s="33">
        <f t="shared" si="91"/>
        <v>1</v>
      </c>
      <c r="H1000" t="s">
        <v>150</v>
      </c>
      <c r="I1000" t="s">
        <v>453</v>
      </c>
      <c r="J1000" t="s">
        <v>624</v>
      </c>
      <c r="K1000">
        <v>2.9</v>
      </c>
      <c r="L1000">
        <f t="shared" si="92"/>
        <v>2.9</v>
      </c>
      <c r="M1000">
        <f t="shared" si="93"/>
        <v>0</v>
      </c>
      <c r="N1000" t="b">
        <f t="shared" si="94"/>
        <v>0</v>
      </c>
      <c r="O1000">
        <f t="shared" si="95"/>
        <v>0</v>
      </c>
    </row>
    <row r="1001" spans="1:15">
      <c r="A1001" t="s">
        <v>451</v>
      </c>
      <c r="B1001" t="s">
        <v>452</v>
      </c>
      <c r="C1001" t="s">
        <v>241</v>
      </c>
      <c r="D1001" t="s">
        <v>242</v>
      </c>
      <c r="E1001" s="2">
        <v>43482.506249999999</v>
      </c>
      <c r="F1001" s="33">
        <f t="shared" si="90"/>
        <v>2019</v>
      </c>
      <c r="G1001" s="33">
        <f t="shared" si="91"/>
        <v>1</v>
      </c>
      <c r="H1001" t="s">
        <v>150</v>
      </c>
      <c r="I1001" t="s">
        <v>453</v>
      </c>
      <c r="J1001" t="s">
        <v>624</v>
      </c>
      <c r="K1001">
        <v>3.3</v>
      </c>
      <c r="L1001">
        <f t="shared" si="92"/>
        <v>3.3</v>
      </c>
      <c r="M1001">
        <f t="shared" si="93"/>
        <v>0</v>
      </c>
      <c r="N1001" t="b">
        <f t="shared" si="94"/>
        <v>0</v>
      </c>
      <c r="O1001">
        <f t="shared" si="95"/>
        <v>0</v>
      </c>
    </row>
    <row r="1002" spans="1:15">
      <c r="A1002" t="s">
        <v>451</v>
      </c>
      <c r="B1002" t="s">
        <v>452</v>
      </c>
      <c r="C1002" t="s">
        <v>241</v>
      </c>
      <c r="D1002" t="s">
        <v>242</v>
      </c>
      <c r="E1002" s="2">
        <v>43486.527777777781</v>
      </c>
      <c r="F1002" s="33">
        <f t="shared" si="90"/>
        <v>2019</v>
      </c>
      <c r="G1002" s="33">
        <f t="shared" si="91"/>
        <v>1</v>
      </c>
      <c r="H1002" t="s">
        <v>150</v>
      </c>
      <c r="I1002" t="s">
        <v>453</v>
      </c>
      <c r="J1002" t="s">
        <v>624</v>
      </c>
      <c r="K1002">
        <v>3.7</v>
      </c>
      <c r="L1002">
        <f t="shared" si="92"/>
        <v>3.7</v>
      </c>
      <c r="M1002">
        <f t="shared" si="93"/>
        <v>0</v>
      </c>
      <c r="N1002" t="b">
        <f t="shared" si="94"/>
        <v>0</v>
      </c>
      <c r="O1002">
        <f t="shared" si="95"/>
        <v>0</v>
      </c>
    </row>
    <row r="1003" spans="1:15">
      <c r="A1003" t="s">
        <v>451</v>
      </c>
      <c r="B1003" t="s">
        <v>452</v>
      </c>
      <c r="C1003" t="s">
        <v>241</v>
      </c>
      <c r="D1003" t="s">
        <v>242</v>
      </c>
      <c r="E1003" s="2">
        <v>43495.436805555553</v>
      </c>
      <c r="F1003" s="33">
        <f t="shared" si="90"/>
        <v>2019</v>
      </c>
      <c r="G1003" s="33">
        <f t="shared" si="91"/>
        <v>1</v>
      </c>
      <c r="H1003" t="s">
        <v>150</v>
      </c>
      <c r="I1003" t="s">
        <v>453</v>
      </c>
      <c r="J1003" t="s">
        <v>596</v>
      </c>
      <c r="K1003">
        <v>1</v>
      </c>
      <c r="L1003">
        <f t="shared" si="92"/>
        <v>0.5</v>
      </c>
      <c r="M1003">
        <f t="shared" si="93"/>
        <v>1</v>
      </c>
      <c r="N1003" t="b">
        <f t="shared" si="94"/>
        <v>1</v>
      </c>
      <c r="O1003">
        <f t="shared" si="95"/>
        <v>0</v>
      </c>
    </row>
    <row r="1004" spans="1:15">
      <c r="A1004" t="s">
        <v>451</v>
      </c>
      <c r="B1004" t="s">
        <v>452</v>
      </c>
      <c r="C1004" t="s">
        <v>241</v>
      </c>
      <c r="D1004" t="s">
        <v>242</v>
      </c>
      <c r="E1004" s="2">
        <v>43502.589583333334</v>
      </c>
      <c r="F1004" s="33">
        <f t="shared" si="90"/>
        <v>2019</v>
      </c>
      <c r="G1004" s="33">
        <f t="shared" si="91"/>
        <v>2</v>
      </c>
      <c r="H1004" t="s">
        <v>150</v>
      </c>
      <c r="I1004" t="s">
        <v>453</v>
      </c>
      <c r="J1004" t="s">
        <v>596</v>
      </c>
      <c r="K1004">
        <v>1</v>
      </c>
      <c r="L1004">
        <f t="shared" si="92"/>
        <v>0.5</v>
      </c>
      <c r="M1004">
        <f t="shared" si="93"/>
        <v>1</v>
      </c>
      <c r="N1004" t="b">
        <f t="shared" si="94"/>
        <v>1</v>
      </c>
      <c r="O1004">
        <f t="shared" si="95"/>
        <v>0</v>
      </c>
    </row>
    <row r="1005" spans="1:15">
      <c r="A1005" t="s">
        <v>451</v>
      </c>
      <c r="B1005" t="s">
        <v>452</v>
      </c>
      <c r="C1005" t="s">
        <v>241</v>
      </c>
      <c r="D1005" t="s">
        <v>242</v>
      </c>
      <c r="E1005" s="2">
        <v>43557.537499999999</v>
      </c>
      <c r="F1005" s="33">
        <f t="shared" si="90"/>
        <v>2019</v>
      </c>
      <c r="G1005" s="33">
        <f t="shared" si="91"/>
        <v>4</v>
      </c>
      <c r="H1005" t="s">
        <v>150</v>
      </c>
      <c r="I1005" t="s">
        <v>453</v>
      </c>
      <c r="J1005" t="s">
        <v>596</v>
      </c>
      <c r="K1005">
        <v>1</v>
      </c>
      <c r="L1005">
        <f t="shared" si="92"/>
        <v>0.5</v>
      </c>
      <c r="M1005">
        <f t="shared" si="93"/>
        <v>1</v>
      </c>
      <c r="N1005" t="b">
        <f t="shared" si="94"/>
        <v>1</v>
      </c>
      <c r="O1005">
        <f t="shared" si="95"/>
        <v>0</v>
      </c>
    </row>
    <row r="1006" spans="1:15">
      <c r="A1006" t="s">
        <v>451</v>
      </c>
      <c r="B1006" t="s">
        <v>452</v>
      </c>
      <c r="C1006" t="s">
        <v>241</v>
      </c>
      <c r="D1006" t="s">
        <v>242</v>
      </c>
      <c r="E1006" s="2">
        <v>43705.603472222225</v>
      </c>
      <c r="F1006" s="33">
        <f t="shared" si="90"/>
        <v>2019</v>
      </c>
      <c r="G1006" s="33">
        <f t="shared" si="91"/>
        <v>8</v>
      </c>
      <c r="H1006" t="s">
        <v>150</v>
      </c>
      <c r="I1006" t="s">
        <v>453</v>
      </c>
      <c r="J1006" t="s">
        <v>624</v>
      </c>
      <c r="K1006">
        <v>3.5</v>
      </c>
      <c r="L1006">
        <f t="shared" si="92"/>
        <v>3.5</v>
      </c>
      <c r="M1006">
        <f t="shared" si="93"/>
        <v>0</v>
      </c>
      <c r="N1006" t="b">
        <f t="shared" si="94"/>
        <v>0</v>
      </c>
      <c r="O1006">
        <f t="shared" si="95"/>
        <v>0</v>
      </c>
    </row>
    <row r="1007" spans="1:15">
      <c r="A1007" t="s">
        <v>451</v>
      </c>
      <c r="B1007" t="s">
        <v>452</v>
      </c>
      <c r="C1007" t="s">
        <v>241</v>
      </c>
      <c r="D1007" t="s">
        <v>242</v>
      </c>
      <c r="E1007" s="2">
        <v>43706.65347222222</v>
      </c>
      <c r="F1007" s="33">
        <f t="shared" si="90"/>
        <v>2019</v>
      </c>
      <c r="G1007" s="33">
        <f t="shared" si="91"/>
        <v>8</v>
      </c>
      <c r="H1007" t="s">
        <v>150</v>
      </c>
      <c r="I1007" t="s">
        <v>453</v>
      </c>
      <c r="J1007" t="s">
        <v>596</v>
      </c>
      <c r="K1007">
        <v>1</v>
      </c>
      <c r="L1007">
        <f t="shared" si="92"/>
        <v>0.5</v>
      </c>
      <c r="M1007">
        <f t="shared" si="93"/>
        <v>1</v>
      </c>
      <c r="N1007" t="b">
        <f t="shared" si="94"/>
        <v>1</v>
      </c>
      <c r="O1007">
        <f t="shared" si="95"/>
        <v>0</v>
      </c>
    </row>
    <row r="1008" spans="1:15">
      <c r="A1008" t="s">
        <v>451</v>
      </c>
      <c r="B1008" t="s">
        <v>452</v>
      </c>
      <c r="C1008" t="s">
        <v>241</v>
      </c>
      <c r="D1008" t="s">
        <v>242</v>
      </c>
      <c r="E1008" s="2">
        <v>43713.724305555559</v>
      </c>
      <c r="F1008" s="33">
        <f t="shared" si="90"/>
        <v>2019</v>
      </c>
      <c r="G1008" s="33">
        <f t="shared" si="91"/>
        <v>9</v>
      </c>
      <c r="H1008" t="s">
        <v>150</v>
      </c>
      <c r="I1008" t="s">
        <v>453</v>
      </c>
      <c r="J1008" t="s">
        <v>596</v>
      </c>
      <c r="K1008">
        <v>1</v>
      </c>
      <c r="L1008">
        <f t="shared" si="92"/>
        <v>0.5</v>
      </c>
      <c r="M1008">
        <f t="shared" si="93"/>
        <v>1</v>
      </c>
      <c r="N1008" t="b">
        <f t="shared" si="94"/>
        <v>1</v>
      </c>
      <c r="O1008">
        <f t="shared" si="95"/>
        <v>0</v>
      </c>
    </row>
    <row r="1009" spans="1:15">
      <c r="A1009" t="s">
        <v>451</v>
      </c>
      <c r="B1009" t="s">
        <v>452</v>
      </c>
      <c r="C1009" t="s">
        <v>241</v>
      </c>
      <c r="D1009" t="s">
        <v>242</v>
      </c>
      <c r="E1009" s="2">
        <v>43721.690972222219</v>
      </c>
      <c r="F1009" s="33">
        <f t="shared" si="90"/>
        <v>2019</v>
      </c>
      <c r="G1009" s="33">
        <f t="shared" si="91"/>
        <v>9</v>
      </c>
      <c r="H1009" t="s">
        <v>150</v>
      </c>
      <c r="I1009" t="s">
        <v>453</v>
      </c>
      <c r="J1009" t="s">
        <v>596</v>
      </c>
      <c r="K1009">
        <v>1</v>
      </c>
      <c r="L1009">
        <f t="shared" si="92"/>
        <v>0.5</v>
      </c>
      <c r="M1009">
        <f t="shared" si="93"/>
        <v>1</v>
      </c>
      <c r="N1009" t="b">
        <f t="shared" si="94"/>
        <v>1</v>
      </c>
      <c r="O1009">
        <f t="shared" si="95"/>
        <v>0</v>
      </c>
    </row>
    <row r="1010" spans="1:15">
      <c r="A1010" t="s">
        <v>451</v>
      </c>
      <c r="B1010" t="s">
        <v>452</v>
      </c>
      <c r="C1010" t="s">
        <v>241</v>
      </c>
      <c r="D1010" t="s">
        <v>242</v>
      </c>
      <c r="E1010" s="2">
        <v>43724.499305555553</v>
      </c>
      <c r="F1010" s="33">
        <f t="shared" si="90"/>
        <v>2019</v>
      </c>
      <c r="G1010" s="33">
        <f t="shared" si="91"/>
        <v>9</v>
      </c>
      <c r="H1010" t="s">
        <v>150</v>
      </c>
      <c r="I1010" t="s">
        <v>453</v>
      </c>
      <c r="J1010" t="s">
        <v>624</v>
      </c>
      <c r="K1010">
        <v>4.5999999999999996</v>
      </c>
      <c r="L1010">
        <f t="shared" si="92"/>
        <v>4.5999999999999996</v>
      </c>
      <c r="M1010">
        <f t="shared" si="93"/>
        <v>0</v>
      </c>
      <c r="N1010" t="b">
        <f t="shared" si="94"/>
        <v>0</v>
      </c>
      <c r="O1010">
        <f t="shared" si="95"/>
        <v>0</v>
      </c>
    </row>
    <row r="1011" spans="1:15">
      <c r="A1011" t="s">
        <v>451</v>
      </c>
      <c r="B1011" t="s">
        <v>452</v>
      </c>
      <c r="C1011" t="s">
        <v>241</v>
      </c>
      <c r="D1011" t="s">
        <v>242</v>
      </c>
      <c r="E1011" s="2">
        <v>43735.486111111109</v>
      </c>
      <c r="F1011" s="33">
        <f t="shared" si="90"/>
        <v>2019</v>
      </c>
      <c r="G1011" s="33">
        <f t="shared" si="91"/>
        <v>9</v>
      </c>
      <c r="H1011" t="s">
        <v>150</v>
      </c>
      <c r="I1011" t="s">
        <v>453</v>
      </c>
      <c r="J1011" t="s">
        <v>596</v>
      </c>
      <c r="K1011">
        <v>1</v>
      </c>
      <c r="L1011">
        <f t="shared" si="92"/>
        <v>0.5</v>
      </c>
      <c r="M1011">
        <f t="shared" si="93"/>
        <v>1</v>
      </c>
      <c r="N1011" t="b">
        <f t="shared" si="94"/>
        <v>1</v>
      </c>
      <c r="O1011">
        <f t="shared" si="95"/>
        <v>0</v>
      </c>
    </row>
    <row r="1012" spans="1:15">
      <c r="A1012" t="s">
        <v>451</v>
      </c>
      <c r="B1012" t="s">
        <v>452</v>
      </c>
      <c r="C1012" t="s">
        <v>241</v>
      </c>
      <c r="D1012" t="s">
        <v>242</v>
      </c>
      <c r="E1012" s="2">
        <v>43739.697916666664</v>
      </c>
      <c r="F1012" s="33">
        <f t="shared" si="90"/>
        <v>2019</v>
      </c>
      <c r="G1012" s="33">
        <f t="shared" si="91"/>
        <v>10</v>
      </c>
      <c r="H1012" t="s">
        <v>150</v>
      </c>
      <c r="I1012" t="s">
        <v>453</v>
      </c>
      <c r="J1012" t="s">
        <v>596</v>
      </c>
      <c r="K1012">
        <v>1</v>
      </c>
      <c r="L1012">
        <f t="shared" si="92"/>
        <v>0.5</v>
      </c>
      <c r="M1012">
        <f t="shared" si="93"/>
        <v>1</v>
      </c>
      <c r="N1012" t="b">
        <f t="shared" si="94"/>
        <v>1</v>
      </c>
      <c r="O1012">
        <f t="shared" si="95"/>
        <v>0</v>
      </c>
    </row>
    <row r="1013" spans="1:15">
      <c r="A1013" t="s">
        <v>451</v>
      </c>
      <c r="B1013" t="s">
        <v>452</v>
      </c>
      <c r="C1013" t="s">
        <v>241</v>
      </c>
      <c r="D1013" t="s">
        <v>242</v>
      </c>
      <c r="E1013" s="2">
        <v>43739.708333333336</v>
      </c>
      <c r="F1013" s="33">
        <f t="shared" si="90"/>
        <v>2019</v>
      </c>
      <c r="G1013" s="33">
        <f t="shared" si="91"/>
        <v>10</v>
      </c>
      <c r="H1013" t="s">
        <v>150</v>
      </c>
      <c r="I1013" t="s">
        <v>453</v>
      </c>
      <c r="J1013" t="s">
        <v>596</v>
      </c>
      <c r="K1013">
        <v>1</v>
      </c>
      <c r="L1013">
        <f t="shared" si="92"/>
        <v>0.5</v>
      </c>
      <c r="M1013">
        <f t="shared" si="93"/>
        <v>1</v>
      </c>
      <c r="N1013" t="b">
        <f t="shared" si="94"/>
        <v>1</v>
      </c>
      <c r="O1013">
        <f t="shared" si="95"/>
        <v>0</v>
      </c>
    </row>
    <row r="1014" spans="1:15">
      <c r="A1014" t="s">
        <v>451</v>
      </c>
      <c r="B1014" t="s">
        <v>452</v>
      </c>
      <c r="C1014" t="s">
        <v>241</v>
      </c>
      <c r="D1014" t="s">
        <v>242</v>
      </c>
      <c r="E1014" s="2">
        <v>43742.520833333336</v>
      </c>
      <c r="F1014" s="33">
        <f t="shared" si="90"/>
        <v>2019</v>
      </c>
      <c r="G1014" s="33">
        <f t="shared" si="91"/>
        <v>10</v>
      </c>
      <c r="H1014" t="s">
        <v>150</v>
      </c>
      <c r="I1014" t="s">
        <v>453</v>
      </c>
      <c r="J1014" t="s">
        <v>596</v>
      </c>
      <c r="K1014">
        <v>1</v>
      </c>
      <c r="L1014">
        <f t="shared" si="92"/>
        <v>0.5</v>
      </c>
      <c r="M1014">
        <f t="shared" si="93"/>
        <v>1</v>
      </c>
      <c r="N1014" t="b">
        <f t="shared" si="94"/>
        <v>1</v>
      </c>
      <c r="O1014">
        <f t="shared" si="95"/>
        <v>0</v>
      </c>
    </row>
    <row r="1015" spans="1:15">
      <c r="A1015" t="s">
        <v>451</v>
      </c>
      <c r="B1015" t="s">
        <v>452</v>
      </c>
      <c r="C1015" t="s">
        <v>241</v>
      </c>
      <c r="D1015" t="s">
        <v>242</v>
      </c>
      <c r="E1015" s="2">
        <v>43745.643750000003</v>
      </c>
      <c r="F1015" s="33">
        <f t="shared" si="90"/>
        <v>2019</v>
      </c>
      <c r="G1015" s="33">
        <f t="shared" si="91"/>
        <v>10</v>
      </c>
      <c r="H1015" t="s">
        <v>150</v>
      </c>
      <c r="I1015" t="s">
        <v>453</v>
      </c>
      <c r="J1015" t="s">
        <v>624</v>
      </c>
      <c r="K1015">
        <v>1.3</v>
      </c>
      <c r="L1015">
        <f t="shared" si="92"/>
        <v>1.3</v>
      </c>
      <c r="M1015">
        <f t="shared" si="93"/>
        <v>0</v>
      </c>
      <c r="N1015" t="b">
        <f t="shared" si="94"/>
        <v>0</v>
      </c>
      <c r="O1015">
        <f t="shared" si="95"/>
        <v>0</v>
      </c>
    </row>
    <row r="1016" spans="1:15">
      <c r="A1016" t="s">
        <v>451</v>
      </c>
      <c r="B1016" t="s">
        <v>452</v>
      </c>
      <c r="C1016" t="s">
        <v>241</v>
      </c>
      <c r="D1016" t="s">
        <v>242</v>
      </c>
      <c r="E1016" s="2">
        <v>43748.504861111112</v>
      </c>
      <c r="F1016" s="33">
        <f t="shared" si="90"/>
        <v>2019</v>
      </c>
      <c r="G1016" s="33">
        <f t="shared" si="91"/>
        <v>10</v>
      </c>
      <c r="H1016" t="s">
        <v>150</v>
      </c>
      <c r="I1016" t="s">
        <v>453</v>
      </c>
      <c r="J1016" t="s">
        <v>596</v>
      </c>
      <c r="K1016">
        <v>1</v>
      </c>
      <c r="L1016">
        <f t="shared" si="92"/>
        <v>0.5</v>
      </c>
      <c r="M1016">
        <f t="shared" si="93"/>
        <v>1</v>
      </c>
      <c r="N1016" t="b">
        <f t="shared" si="94"/>
        <v>1</v>
      </c>
      <c r="O1016">
        <f t="shared" si="95"/>
        <v>0</v>
      </c>
    </row>
    <row r="1017" spans="1:15">
      <c r="A1017" t="s">
        <v>451</v>
      </c>
      <c r="B1017" t="s">
        <v>452</v>
      </c>
      <c r="C1017" t="s">
        <v>241</v>
      </c>
      <c r="D1017" t="s">
        <v>242</v>
      </c>
      <c r="E1017" s="2">
        <v>43752.487500000003</v>
      </c>
      <c r="F1017" s="33">
        <f t="shared" si="90"/>
        <v>2019</v>
      </c>
      <c r="G1017" s="33">
        <f t="shared" si="91"/>
        <v>10</v>
      </c>
      <c r="H1017" t="s">
        <v>150</v>
      </c>
      <c r="I1017" t="s">
        <v>453</v>
      </c>
      <c r="J1017" t="s">
        <v>596</v>
      </c>
      <c r="K1017">
        <v>1</v>
      </c>
      <c r="L1017">
        <f t="shared" si="92"/>
        <v>0.5</v>
      </c>
      <c r="M1017">
        <f t="shared" si="93"/>
        <v>1</v>
      </c>
      <c r="N1017" t="b">
        <f t="shared" si="94"/>
        <v>1</v>
      </c>
      <c r="O1017">
        <f t="shared" si="95"/>
        <v>0</v>
      </c>
    </row>
    <row r="1018" spans="1:15">
      <c r="A1018" t="s">
        <v>451</v>
      </c>
      <c r="B1018" t="s">
        <v>452</v>
      </c>
      <c r="C1018" t="s">
        <v>241</v>
      </c>
      <c r="D1018" t="s">
        <v>242</v>
      </c>
      <c r="E1018" s="2">
        <v>43755.70416666667</v>
      </c>
      <c r="F1018" s="33">
        <f t="shared" si="90"/>
        <v>2019</v>
      </c>
      <c r="G1018" s="33">
        <f t="shared" si="91"/>
        <v>10</v>
      </c>
      <c r="H1018" t="s">
        <v>150</v>
      </c>
      <c r="I1018" t="s">
        <v>453</v>
      </c>
      <c r="J1018" t="s">
        <v>596</v>
      </c>
      <c r="K1018">
        <v>1</v>
      </c>
      <c r="L1018">
        <f t="shared" si="92"/>
        <v>0.5</v>
      </c>
      <c r="M1018">
        <f t="shared" si="93"/>
        <v>1</v>
      </c>
      <c r="N1018" t="b">
        <f t="shared" si="94"/>
        <v>1</v>
      </c>
      <c r="O1018">
        <f t="shared" si="95"/>
        <v>0</v>
      </c>
    </row>
    <row r="1019" spans="1:15">
      <c r="A1019" t="s">
        <v>451</v>
      </c>
      <c r="B1019" t="s">
        <v>452</v>
      </c>
      <c r="C1019" t="s">
        <v>241</v>
      </c>
      <c r="D1019" t="s">
        <v>242</v>
      </c>
      <c r="E1019" s="2">
        <v>43759.518750000003</v>
      </c>
      <c r="F1019" s="33">
        <f t="shared" si="90"/>
        <v>2019</v>
      </c>
      <c r="G1019" s="33">
        <f t="shared" si="91"/>
        <v>10</v>
      </c>
      <c r="H1019" t="s">
        <v>150</v>
      </c>
      <c r="I1019" t="s">
        <v>453</v>
      </c>
      <c r="J1019" t="s">
        <v>596</v>
      </c>
      <c r="K1019">
        <v>1</v>
      </c>
      <c r="L1019">
        <f t="shared" si="92"/>
        <v>0.5</v>
      </c>
      <c r="M1019">
        <f t="shared" si="93"/>
        <v>1</v>
      </c>
      <c r="N1019" t="b">
        <f t="shared" si="94"/>
        <v>1</v>
      </c>
      <c r="O1019">
        <f t="shared" si="95"/>
        <v>0</v>
      </c>
    </row>
    <row r="1020" spans="1:15">
      <c r="A1020" t="s">
        <v>451</v>
      </c>
      <c r="B1020" t="s">
        <v>452</v>
      </c>
      <c r="C1020" t="s">
        <v>241</v>
      </c>
      <c r="D1020" t="s">
        <v>242</v>
      </c>
      <c r="E1020" s="2">
        <v>43762.469444444447</v>
      </c>
      <c r="F1020" s="33">
        <f t="shared" si="90"/>
        <v>2019</v>
      </c>
      <c r="G1020" s="33">
        <f t="shared" si="91"/>
        <v>10</v>
      </c>
      <c r="H1020" t="s">
        <v>150</v>
      </c>
      <c r="I1020" t="s">
        <v>453</v>
      </c>
      <c r="J1020" t="s">
        <v>596</v>
      </c>
      <c r="K1020">
        <v>1</v>
      </c>
      <c r="L1020">
        <f t="shared" si="92"/>
        <v>0.5</v>
      </c>
      <c r="M1020">
        <f t="shared" si="93"/>
        <v>1</v>
      </c>
      <c r="N1020" t="b">
        <f t="shared" si="94"/>
        <v>1</v>
      </c>
      <c r="O1020">
        <f t="shared" si="95"/>
        <v>0</v>
      </c>
    </row>
    <row r="1021" spans="1:15">
      <c r="A1021" t="s">
        <v>451</v>
      </c>
      <c r="B1021" t="s">
        <v>452</v>
      </c>
      <c r="C1021" t="s">
        <v>241</v>
      </c>
      <c r="D1021" t="s">
        <v>242</v>
      </c>
      <c r="E1021" s="2">
        <v>43767.400694444441</v>
      </c>
      <c r="F1021" s="33">
        <f t="shared" si="90"/>
        <v>2019</v>
      </c>
      <c r="G1021" s="33">
        <f t="shared" si="91"/>
        <v>10</v>
      </c>
      <c r="H1021" t="s">
        <v>150</v>
      </c>
      <c r="I1021" t="s">
        <v>453</v>
      </c>
      <c r="J1021" t="s">
        <v>624</v>
      </c>
      <c r="K1021">
        <v>2.2000000000000002</v>
      </c>
      <c r="L1021">
        <f t="shared" si="92"/>
        <v>2.2000000000000002</v>
      </c>
      <c r="M1021">
        <f t="shared" si="93"/>
        <v>0</v>
      </c>
      <c r="N1021" t="b">
        <f t="shared" si="94"/>
        <v>0</v>
      </c>
      <c r="O1021">
        <f t="shared" si="95"/>
        <v>0</v>
      </c>
    </row>
    <row r="1022" spans="1:15">
      <c r="A1022" t="s">
        <v>451</v>
      </c>
      <c r="B1022" t="s">
        <v>452</v>
      </c>
      <c r="C1022" t="s">
        <v>241</v>
      </c>
      <c r="D1022" t="s">
        <v>242</v>
      </c>
      <c r="E1022" s="2">
        <v>43769.499305555553</v>
      </c>
      <c r="F1022" s="33">
        <f t="shared" si="90"/>
        <v>2019</v>
      </c>
      <c r="G1022" s="33">
        <f t="shared" si="91"/>
        <v>10</v>
      </c>
      <c r="H1022" t="s">
        <v>150</v>
      </c>
      <c r="I1022" t="s">
        <v>453</v>
      </c>
      <c r="J1022" t="s">
        <v>596</v>
      </c>
      <c r="K1022">
        <v>1</v>
      </c>
      <c r="L1022">
        <f t="shared" si="92"/>
        <v>0.5</v>
      </c>
      <c r="M1022">
        <f t="shared" si="93"/>
        <v>1</v>
      </c>
      <c r="N1022" t="b">
        <f t="shared" si="94"/>
        <v>1</v>
      </c>
      <c r="O1022">
        <f t="shared" si="95"/>
        <v>0</v>
      </c>
    </row>
    <row r="1023" spans="1:15">
      <c r="A1023" t="s">
        <v>451</v>
      </c>
      <c r="B1023" t="s">
        <v>452</v>
      </c>
      <c r="C1023" t="s">
        <v>241</v>
      </c>
      <c r="D1023" t="s">
        <v>242</v>
      </c>
      <c r="E1023" s="2">
        <v>43780.518055555556</v>
      </c>
      <c r="F1023" s="33">
        <f t="shared" si="90"/>
        <v>2019</v>
      </c>
      <c r="G1023" s="33">
        <f t="shared" si="91"/>
        <v>11</v>
      </c>
      <c r="H1023" t="s">
        <v>150</v>
      </c>
      <c r="I1023" t="s">
        <v>453</v>
      </c>
      <c r="J1023" t="s">
        <v>596</v>
      </c>
      <c r="K1023">
        <v>1</v>
      </c>
      <c r="L1023">
        <f t="shared" si="92"/>
        <v>0.5</v>
      </c>
      <c r="M1023">
        <f t="shared" si="93"/>
        <v>1</v>
      </c>
      <c r="N1023" t="b">
        <f t="shared" si="94"/>
        <v>1</v>
      </c>
      <c r="O1023">
        <f t="shared" si="95"/>
        <v>0</v>
      </c>
    </row>
    <row r="1024" spans="1:15">
      <c r="A1024" t="s">
        <v>451</v>
      </c>
      <c r="B1024" t="s">
        <v>452</v>
      </c>
      <c r="C1024" t="s">
        <v>241</v>
      </c>
      <c r="D1024" t="s">
        <v>242</v>
      </c>
      <c r="E1024" s="2">
        <v>43790.394444444442</v>
      </c>
      <c r="F1024" s="33">
        <f t="shared" si="90"/>
        <v>2019</v>
      </c>
      <c r="G1024" s="33">
        <f t="shared" si="91"/>
        <v>11</v>
      </c>
      <c r="H1024" t="s">
        <v>150</v>
      </c>
      <c r="I1024" t="s">
        <v>453</v>
      </c>
      <c r="J1024" t="s">
        <v>596</v>
      </c>
      <c r="K1024">
        <v>1</v>
      </c>
      <c r="L1024">
        <f t="shared" si="92"/>
        <v>0.5</v>
      </c>
      <c r="M1024">
        <f t="shared" si="93"/>
        <v>1</v>
      </c>
      <c r="N1024" t="b">
        <f t="shared" si="94"/>
        <v>1</v>
      </c>
      <c r="O1024">
        <f t="shared" si="95"/>
        <v>0</v>
      </c>
    </row>
    <row r="1025" spans="1:15">
      <c r="A1025" t="s">
        <v>451</v>
      </c>
      <c r="B1025" t="s">
        <v>452</v>
      </c>
      <c r="C1025" t="s">
        <v>241</v>
      </c>
      <c r="D1025" t="s">
        <v>242</v>
      </c>
      <c r="E1025" s="2">
        <v>43794.421527777777</v>
      </c>
      <c r="F1025" s="33">
        <f t="shared" si="90"/>
        <v>2019</v>
      </c>
      <c r="G1025" s="33">
        <f t="shared" si="91"/>
        <v>11</v>
      </c>
      <c r="H1025" t="s">
        <v>150</v>
      </c>
      <c r="I1025" t="s">
        <v>453</v>
      </c>
      <c r="J1025" t="s">
        <v>596</v>
      </c>
      <c r="K1025">
        <v>1</v>
      </c>
      <c r="L1025">
        <f t="shared" si="92"/>
        <v>0.5</v>
      </c>
      <c r="M1025">
        <f t="shared" si="93"/>
        <v>1</v>
      </c>
      <c r="N1025" t="b">
        <f t="shared" si="94"/>
        <v>1</v>
      </c>
      <c r="O1025">
        <f t="shared" si="95"/>
        <v>0</v>
      </c>
    </row>
    <row r="1026" spans="1:15">
      <c r="A1026" t="s">
        <v>451</v>
      </c>
      <c r="B1026" t="s">
        <v>452</v>
      </c>
      <c r="C1026" t="s">
        <v>241</v>
      </c>
      <c r="D1026" t="s">
        <v>242</v>
      </c>
      <c r="E1026" s="2">
        <v>43801.548611111109</v>
      </c>
      <c r="F1026" s="33">
        <f t="shared" ref="F1026:F1089" si="96">YEAR(E1026)</f>
        <v>2019</v>
      </c>
      <c r="G1026" s="33">
        <f t="shared" ref="G1026:G1089" si="97">MONTH(E1026)</f>
        <v>12</v>
      </c>
      <c r="H1026" t="s">
        <v>150</v>
      </c>
      <c r="I1026" t="s">
        <v>453</v>
      </c>
      <c r="J1026" t="s">
        <v>596</v>
      </c>
      <c r="K1026">
        <v>1</v>
      </c>
      <c r="L1026">
        <f t="shared" ref="L1026:L1089" si="98">IF(J1026="&lt;",K1026/2,K1026)</f>
        <v>0.5</v>
      </c>
      <c r="M1026">
        <f t="shared" ref="M1026:M1089" si="99">IF(J1026="&lt;",1,0)</f>
        <v>1</v>
      </c>
      <c r="N1026" t="b">
        <f t="shared" ref="N1026:N1089" si="100">IF(J1026="&lt;",TRUE,FALSE)</f>
        <v>1</v>
      </c>
      <c r="O1026">
        <f t="shared" si="95"/>
        <v>0</v>
      </c>
    </row>
    <row r="1027" spans="1:15">
      <c r="A1027" t="s">
        <v>451</v>
      </c>
      <c r="B1027" t="s">
        <v>452</v>
      </c>
      <c r="C1027" t="s">
        <v>241</v>
      </c>
      <c r="D1027" t="s">
        <v>242</v>
      </c>
      <c r="E1027" s="2">
        <v>43812.38958333333</v>
      </c>
      <c r="F1027" s="33">
        <f t="shared" si="96"/>
        <v>2019</v>
      </c>
      <c r="G1027" s="33">
        <f t="shared" si="97"/>
        <v>12</v>
      </c>
      <c r="H1027" t="s">
        <v>150</v>
      </c>
      <c r="I1027" t="s">
        <v>453</v>
      </c>
      <c r="J1027" t="s">
        <v>596</v>
      </c>
      <c r="K1027">
        <v>1</v>
      </c>
      <c r="L1027">
        <f t="shared" si="98"/>
        <v>0.5</v>
      </c>
      <c r="M1027">
        <f t="shared" si="99"/>
        <v>1</v>
      </c>
      <c r="N1027" t="b">
        <f t="shared" si="100"/>
        <v>1</v>
      </c>
      <c r="O1027">
        <f t="shared" ref="O1027:O1090" si="101">IF(K1027&gt;=57,1,0)</f>
        <v>0</v>
      </c>
    </row>
    <row r="1028" spans="1:15">
      <c r="A1028" t="s">
        <v>451</v>
      </c>
      <c r="B1028" t="s">
        <v>452</v>
      </c>
      <c r="C1028" t="s">
        <v>241</v>
      </c>
      <c r="D1028" t="s">
        <v>242</v>
      </c>
      <c r="E1028" s="2">
        <v>43817.470833333333</v>
      </c>
      <c r="F1028" s="33">
        <f t="shared" si="96"/>
        <v>2019</v>
      </c>
      <c r="G1028" s="33">
        <f t="shared" si="97"/>
        <v>12</v>
      </c>
      <c r="H1028" t="s">
        <v>150</v>
      </c>
      <c r="I1028" t="s">
        <v>453</v>
      </c>
      <c r="J1028" t="s">
        <v>596</v>
      </c>
      <c r="K1028">
        <v>1</v>
      </c>
      <c r="L1028">
        <f t="shared" si="98"/>
        <v>0.5</v>
      </c>
      <c r="M1028">
        <f t="shared" si="99"/>
        <v>1</v>
      </c>
      <c r="N1028" t="b">
        <f t="shared" si="100"/>
        <v>1</v>
      </c>
      <c r="O1028">
        <f t="shared" si="101"/>
        <v>0</v>
      </c>
    </row>
    <row r="1029" spans="1:15">
      <c r="A1029" t="s">
        <v>451</v>
      </c>
      <c r="B1029" t="s">
        <v>452</v>
      </c>
      <c r="C1029" t="s">
        <v>241</v>
      </c>
      <c r="D1029" t="s">
        <v>242</v>
      </c>
      <c r="E1029" s="2">
        <v>43837.396527777775</v>
      </c>
      <c r="F1029" s="33">
        <f t="shared" si="96"/>
        <v>2020</v>
      </c>
      <c r="G1029" s="33">
        <f t="shared" si="97"/>
        <v>1</v>
      </c>
      <c r="H1029" t="s">
        <v>150</v>
      </c>
      <c r="I1029" t="s">
        <v>453</v>
      </c>
      <c r="J1029" t="s">
        <v>596</v>
      </c>
      <c r="K1029">
        <v>1</v>
      </c>
      <c r="L1029">
        <f t="shared" si="98"/>
        <v>0.5</v>
      </c>
      <c r="M1029">
        <f t="shared" si="99"/>
        <v>1</v>
      </c>
      <c r="N1029" t="b">
        <f t="shared" si="100"/>
        <v>1</v>
      </c>
      <c r="O1029">
        <f t="shared" si="101"/>
        <v>0</v>
      </c>
    </row>
    <row r="1030" spans="1:15">
      <c r="A1030" t="s">
        <v>451</v>
      </c>
      <c r="B1030" t="s">
        <v>452</v>
      </c>
      <c r="C1030" t="s">
        <v>241</v>
      </c>
      <c r="D1030" t="s">
        <v>242</v>
      </c>
      <c r="E1030" s="2">
        <v>43843.494444444441</v>
      </c>
      <c r="F1030" s="33">
        <f t="shared" si="96"/>
        <v>2020</v>
      </c>
      <c r="G1030" s="33">
        <f t="shared" si="97"/>
        <v>1</v>
      </c>
      <c r="H1030" t="s">
        <v>150</v>
      </c>
      <c r="I1030" t="s">
        <v>453</v>
      </c>
      <c r="J1030" t="s">
        <v>596</v>
      </c>
      <c r="K1030">
        <v>1</v>
      </c>
      <c r="L1030">
        <f t="shared" si="98"/>
        <v>0.5</v>
      </c>
      <c r="M1030">
        <f t="shared" si="99"/>
        <v>1</v>
      </c>
      <c r="N1030" t="b">
        <f t="shared" si="100"/>
        <v>1</v>
      </c>
      <c r="O1030">
        <f t="shared" si="101"/>
        <v>0</v>
      </c>
    </row>
    <row r="1031" spans="1:15">
      <c r="A1031" t="s">
        <v>451</v>
      </c>
      <c r="B1031" t="s">
        <v>452</v>
      </c>
      <c r="C1031" t="s">
        <v>241</v>
      </c>
      <c r="D1031" t="s">
        <v>242</v>
      </c>
      <c r="E1031" s="2">
        <v>43850.473611111112</v>
      </c>
      <c r="F1031" s="33">
        <f t="shared" si="96"/>
        <v>2020</v>
      </c>
      <c r="G1031" s="33">
        <f t="shared" si="97"/>
        <v>1</v>
      </c>
      <c r="H1031" t="s">
        <v>150</v>
      </c>
      <c r="I1031" t="s">
        <v>453</v>
      </c>
      <c r="J1031" t="s">
        <v>596</v>
      </c>
      <c r="K1031">
        <v>1</v>
      </c>
      <c r="L1031">
        <f t="shared" si="98"/>
        <v>0.5</v>
      </c>
      <c r="M1031">
        <f t="shared" si="99"/>
        <v>1</v>
      </c>
      <c r="N1031" t="b">
        <f t="shared" si="100"/>
        <v>1</v>
      </c>
      <c r="O1031">
        <f t="shared" si="101"/>
        <v>0</v>
      </c>
    </row>
    <row r="1032" spans="1:15">
      <c r="A1032" t="s">
        <v>451</v>
      </c>
      <c r="B1032" t="s">
        <v>452</v>
      </c>
      <c r="C1032" t="s">
        <v>241</v>
      </c>
      <c r="D1032" t="s">
        <v>242</v>
      </c>
      <c r="E1032" s="2">
        <v>43857.506944444445</v>
      </c>
      <c r="F1032" s="33">
        <f t="shared" si="96"/>
        <v>2020</v>
      </c>
      <c r="G1032" s="33">
        <f t="shared" si="97"/>
        <v>1</v>
      </c>
      <c r="H1032" t="s">
        <v>150</v>
      </c>
      <c r="I1032" t="s">
        <v>453</v>
      </c>
      <c r="J1032" t="s">
        <v>624</v>
      </c>
      <c r="K1032">
        <v>3.2</v>
      </c>
      <c r="L1032">
        <f t="shared" si="98"/>
        <v>3.2</v>
      </c>
      <c r="M1032">
        <f t="shared" si="99"/>
        <v>0</v>
      </c>
      <c r="N1032" t="b">
        <f t="shared" si="100"/>
        <v>0</v>
      </c>
      <c r="O1032">
        <f t="shared" si="101"/>
        <v>0</v>
      </c>
    </row>
    <row r="1033" spans="1:15">
      <c r="A1033" t="s">
        <v>451</v>
      </c>
      <c r="B1033" t="s">
        <v>452</v>
      </c>
      <c r="C1033" t="s">
        <v>241</v>
      </c>
      <c r="D1033" t="s">
        <v>242</v>
      </c>
      <c r="E1033" s="2">
        <v>43865.633333333331</v>
      </c>
      <c r="F1033" s="33">
        <f t="shared" si="96"/>
        <v>2020</v>
      </c>
      <c r="G1033" s="33">
        <f t="shared" si="97"/>
        <v>2</v>
      </c>
      <c r="H1033" t="s">
        <v>150</v>
      </c>
      <c r="I1033" t="s">
        <v>453</v>
      </c>
      <c r="J1033" t="s">
        <v>596</v>
      </c>
      <c r="K1033">
        <v>1</v>
      </c>
      <c r="L1033">
        <f t="shared" si="98"/>
        <v>0.5</v>
      </c>
      <c r="M1033">
        <f t="shared" si="99"/>
        <v>1</v>
      </c>
      <c r="N1033" t="b">
        <f t="shared" si="100"/>
        <v>1</v>
      </c>
      <c r="O1033">
        <f t="shared" si="101"/>
        <v>0</v>
      </c>
    </row>
    <row r="1034" spans="1:15">
      <c r="A1034" t="s">
        <v>451</v>
      </c>
      <c r="B1034" t="s">
        <v>452</v>
      </c>
      <c r="C1034" t="s">
        <v>241</v>
      </c>
      <c r="D1034" t="s">
        <v>242</v>
      </c>
      <c r="E1034" s="2">
        <v>43871.30972222222</v>
      </c>
      <c r="F1034" s="33">
        <f t="shared" si="96"/>
        <v>2020</v>
      </c>
      <c r="G1034" s="33">
        <f t="shared" si="97"/>
        <v>2</v>
      </c>
      <c r="H1034" t="s">
        <v>150</v>
      </c>
      <c r="I1034" t="s">
        <v>453</v>
      </c>
      <c r="J1034" t="s">
        <v>596</v>
      </c>
      <c r="K1034">
        <v>1</v>
      </c>
      <c r="L1034">
        <f t="shared" si="98"/>
        <v>0.5</v>
      </c>
      <c r="M1034">
        <f t="shared" si="99"/>
        <v>1</v>
      </c>
      <c r="N1034" t="b">
        <f t="shared" si="100"/>
        <v>1</v>
      </c>
      <c r="O1034">
        <f t="shared" si="101"/>
        <v>0</v>
      </c>
    </row>
    <row r="1035" spans="1:15">
      <c r="A1035" t="s">
        <v>451</v>
      </c>
      <c r="B1035" t="s">
        <v>452</v>
      </c>
      <c r="C1035" t="s">
        <v>241</v>
      </c>
      <c r="D1035" t="s">
        <v>242</v>
      </c>
      <c r="E1035" s="2">
        <v>43885.57916666667</v>
      </c>
      <c r="F1035" s="33">
        <f t="shared" si="96"/>
        <v>2020</v>
      </c>
      <c r="G1035" s="33">
        <f t="shared" si="97"/>
        <v>2</v>
      </c>
      <c r="H1035" t="s">
        <v>150</v>
      </c>
      <c r="I1035" t="s">
        <v>453</v>
      </c>
      <c r="J1035" t="s">
        <v>596</v>
      </c>
      <c r="K1035">
        <v>1</v>
      </c>
      <c r="L1035">
        <f t="shared" si="98"/>
        <v>0.5</v>
      </c>
      <c r="M1035">
        <f t="shared" si="99"/>
        <v>1</v>
      </c>
      <c r="N1035" t="b">
        <f t="shared" si="100"/>
        <v>1</v>
      </c>
      <c r="O1035">
        <f t="shared" si="101"/>
        <v>0</v>
      </c>
    </row>
    <row r="1036" spans="1:15">
      <c r="A1036" t="s">
        <v>451</v>
      </c>
      <c r="B1036" t="s">
        <v>452</v>
      </c>
      <c r="C1036" t="s">
        <v>241</v>
      </c>
      <c r="D1036" t="s">
        <v>242</v>
      </c>
      <c r="E1036" s="2">
        <v>44229.473611111112</v>
      </c>
      <c r="F1036" s="33">
        <f t="shared" si="96"/>
        <v>2021</v>
      </c>
      <c r="G1036" s="33">
        <f t="shared" si="97"/>
        <v>2</v>
      </c>
      <c r="H1036" t="s">
        <v>150</v>
      </c>
      <c r="I1036" t="s">
        <v>453</v>
      </c>
      <c r="J1036" t="s">
        <v>624</v>
      </c>
      <c r="K1036">
        <v>1</v>
      </c>
      <c r="L1036">
        <f t="shared" si="98"/>
        <v>1</v>
      </c>
      <c r="M1036">
        <f t="shared" si="99"/>
        <v>0</v>
      </c>
      <c r="N1036" t="b">
        <f t="shared" si="100"/>
        <v>0</v>
      </c>
      <c r="O1036">
        <f t="shared" si="101"/>
        <v>0</v>
      </c>
    </row>
    <row r="1037" spans="1:15">
      <c r="A1037" t="s">
        <v>451</v>
      </c>
      <c r="B1037" t="s">
        <v>452</v>
      </c>
      <c r="C1037" t="s">
        <v>241</v>
      </c>
      <c r="D1037" t="s">
        <v>242</v>
      </c>
      <c r="E1037" s="2">
        <v>44243.519444444442</v>
      </c>
      <c r="F1037" s="33">
        <f t="shared" si="96"/>
        <v>2021</v>
      </c>
      <c r="G1037" s="33">
        <f t="shared" si="97"/>
        <v>2</v>
      </c>
      <c r="H1037" t="s">
        <v>150</v>
      </c>
      <c r="I1037" t="s">
        <v>453</v>
      </c>
      <c r="J1037" t="s">
        <v>596</v>
      </c>
      <c r="K1037">
        <v>1</v>
      </c>
      <c r="L1037">
        <f t="shared" si="98"/>
        <v>0.5</v>
      </c>
      <c r="M1037">
        <f t="shared" si="99"/>
        <v>1</v>
      </c>
      <c r="N1037" t="b">
        <f t="shared" si="100"/>
        <v>1</v>
      </c>
      <c r="O1037">
        <f t="shared" si="101"/>
        <v>0</v>
      </c>
    </row>
    <row r="1038" spans="1:15">
      <c r="A1038" t="s">
        <v>451</v>
      </c>
      <c r="B1038" t="s">
        <v>452</v>
      </c>
      <c r="C1038" t="s">
        <v>241</v>
      </c>
      <c r="D1038" t="s">
        <v>242</v>
      </c>
      <c r="E1038" s="2">
        <v>44249.568749999999</v>
      </c>
      <c r="F1038" s="33">
        <f t="shared" si="96"/>
        <v>2021</v>
      </c>
      <c r="G1038" s="33">
        <f t="shared" si="97"/>
        <v>2</v>
      </c>
      <c r="H1038" t="s">
        <v>150</v>
      </c>
      <c r="I1038" t="s">
        <v>453</v>
      </c>
      <c r="J1038" t="s">
        <v>624</v>
      </c>
      <c r="K1038">
        <v>0.9</v>
      </c>
      <c r="L1038">
        <f t="shared" si="98"/>
        <v>0.9</v>
      </c>
      <c r="M1038">
        <f t="shared" si="99"/>
        <v>0</v>
      </c>
      <c r="N1038" t="b">
        <f t="shared" si="100"/>
        <v>0</v>
      </c>
      <c r="O1038">
        <f t="shared" si="101"/>
        <v>0</v>
      </c>
    </row>
    <row r="1039" spans="1:15">
      <c r="A1039" t="s">
        <v>451</v>
      </c>
      <c r="B1039" t="s">
        <v>452</v>
      </c>
      <c r="C1039" t="s">
        <v>241</v>
      </c>
      <c r="D1039" t="s">
        <v>242</v>
      </c>
      <c r="E1039" s="2">
        <v>44260.531944444447</v>
      </c>
      <c r="F1039" s="33">
        <f t="shared" si="96"/>
        <v>2021</v>
      </c>
      <c r="G1039" s="33">
        <f t="shared" si="97"/>
        <v>3</v>
      </c>
      <c r="H1039" t="s">
        <v>150</v>
      </c>
      <c r="I1039" t="s">
        <v>453</v>
      </c>
      <c r="J1039" t="s">
        <v>596</v>
      </c>
      <c r="K1039">
        <v>1</v>
      </c>
      <c r="L1039">
        <f t="shared" si="98"/>
        <v>0.5</v>
      </c>
      <c r="M1039">
        <f t="shared" si="99"/>
        <v>1</v>
      </c>
      <c r="N1039" t="b">
        <f t="shared" si="100"/>
        <v>1</v>
      </c>
      <c r="O1039">
        <f t="shared" si="101"/>
        <v>0</v>
      </c>
    </row>
    <row r="1040" spans="1:15">
      <c r="A1040" t="s">
        <v>451</v>
      </c>
      <c r="B1040" t="s">
        <v>452</v>
      </c>
      <c r="C1040" t="s">
        <v>241</v>
      </c>
      <c r="D1040" t="s">
        <v>242</v>
      </c>
      <c r="E1040" s="2">
        <v>44264.529166666667</v>
      </c>
      <c r="F1040" s="33">
        <f t="shared" si="96"/>
        <v>2021</v>
      </c>
      <c r="G1040" s="33">
        <f t="shared" si="97"/>
        <v>3</v>
      </c>
      <c r="H1040" t="s">
        <v>150</v>
      </c>
      <c r="I1040" t="s">
        <v>453</v>
      </c>
      <c r="J1040" t="s">
        <v>624</v>
      </c>
      <c r="K1040">
        <v>2.6</v>
      </c>
      <c r="L1040">
        <f t="shared" si="98"/>
        <v>2.6</v>
      </c>
      <c r="M1040">
        <f t="shared" si="99"/>
        <v>0</v>
      </c>
      <c r="N1040" t="b">
        <f t="shared" si="100"/>
        <v>0</v>
      </c>
      <c r="O1040">
        <f t="shared" si="101"/>
        <v>0</v>
      </c>
    </row>
    <row r="1041" spans="1:15">
      <c r="A1041" t="s">
        <v>451</v>
      </c>
      <c r="B1041" t="s">
        <v>452</v>
      </c>
      <c r="C1041" t="s">
        <v>241</v>
      </c>
      <c r="D1041" t="s">
        <v>242</v>
      </c>
      <c r="E1041" s="2">
        <v>44272.494444444441</v>
      </c>
      <c r="F1041" s="33">
        <f t="shared" si="96"/>
        <v>2021</v>
      </c>
      <c r="G1041" s="33">
        <f t="shared" si="97"/>
        <v>3</v>
      </c>
      <c r="H1041" t="s">
        <v>150</v>
      </c>
      <c r="I1041" t="s">
        <v>453</v>
      </c>
      <c r="J1041" t="s">
        <v>596</v>
      </c>
      <c r="K1041">
        <v>1</v>
      </c>
      <c r="L1041">
        <f t="shared" si="98"/>
        <v>0.5</v>
      </c>
      <c r="M1041">
        <f t="shared" si="99"/>
        <v>1</v>
      </c>
      <c r="N1041" t="b">
        <f t="shared" si="100"/>
        <v>1</v>
      </c>
      <c r="O1041">
        <f t="shared" si="101"/>
        <v>0</v>
      </c>
    </row>
    <row r="1042" spans="1:15">
      <c r="A1042" t="s">
        <v>451</v>
      </c>
      <c r="B1042" t="s">
        <v>452</v>
      </c>
      <c r="C1042" t="s">
        <v>241</v>
      </c>
      <c r="D1042" t="s">
        <v>242</v>
      </c>
      <c r="E1042" s="2">
        <v>44277.421527777777</v>
      </c>
      <c r="F1042" s="33">
        <f t="shared" si="96"/>
        <v>2021</v>
      </c>
      <c r="G1042" s="33">
        <f t="shared" si="97"/>
        <v>3</v>
      </c>
      <c r="H1042" t="s">
        <v>150</v>
      </c>
      <c r="I1042" t="s">
        <v>453</v>
      </c>
      <c r="J1042" t="s">
        <v>596</v>
      </c>
      <c r="K1042">
        <v>1</v>
      </c>
      <c r="L1042">
        <f t="shared" si="98"/>
        <v>0.5</v>
      </c>
      <c r="M1042">
        <f t="shared" si="99"/>
        <v>1</v>
      </c>
      <c r="N1042" t="b">
        <f t="shared" si="100"/>
        <v>1</v>
      </c>
      <c r="O1042">
        <f t="shared" si="101"/>
        <v>0</v>
      </c>
    </row>
    <row r="1043" spans="1:15">
      <c r="A1043" t="s">
        <v>451</v>
      </c>
      <c r="B1043" t="s">
        <v>452</v>
      </c>
      <c r="C1043" t="s">
        <v>241</v>
      </c>
      <c r="D1043" t="s">
        <v>242</v>
      </c>
      <c r="E1043" s="2">
        <v>44294.522916666669</v>
      </c>
      <c r="F1043" s="33">
        <f t="shared" si="96"/>
        <v>2021</v>
      </c>
      <c r="G1043" s="33">
        <f t="shared" si="97"/>
        <v>4</v>
      </c>
      <c r="H1043" t="s">
        <v>150</v>
      </c>
      <c r="I1043" t="s">
        <v>453</v>
      </c>
      <c r="J1043" t="s">
        <v>624</v>
      </c>
      <c r="K1043">
        <v>2.8</v>
      </c>
      <c r="L1043">
        <f t="shared" si="98"/>
        <v>2.8</v>
      </c>
      <c r="M1043">
        <f t="shared" si="99"/>
        <v>0</v>
      </c>
      <c r="N1043" t="b">
        <f t="shared" si="100"/>
        <v>0</v>
      </c>
      <c r="O1043">
        <f t="shared" si="101"/>
        <v>0</v>
      </c>
    </row>
    <row r="1044" spans="1:15">
      <c r="A1044" t="s">
        <v>451</v>
      </c>
      <c r="B1044" t="s">
        <v>452</v>
      </c>
      <c r="C1044" t="s">
        <v>241</v>
      </c>
      <c r="D1044" t="s">
        <v>242</v>
      </c>
      <c r="E1044" s="2">
        <v>44299.561111111114</v>
      </c>
      <c r="F1044" s="33">
        <f t="shared" si="96"/>
        <v>2021</v>
      </c>
      <c r="G1044" s="33">
        <f t="shared" si="97"/>
        <v>4</v>
      </c>
      <c r="H1044" t="s">
        <v>150</v>
      </c>
      <c r="I1044" t="s">
        <v>453</v>
      </c>
      <c r="J1044" t="s">
        <v>624</v>
      </c>
      <c r="K1044">
        <v>3</v>
      </c>
      <c r="L1044">
        <f t="shared" si="98"/>
        <v>3</v>
      </c>
      <c r="M1044">
        <f t="shared" si="99"/>
        <v>0</v>
      </c>
      <c r="N1044" t="b">
        <f t="shared" si="100"/>
        <v>0</v>
      </c>
      <c r="O1044">
        <f t="shared" si="101"/>
        <v>0</v>
      </c>
    </row>
    <row r="1045" spans="1:15">
      <c r="A1045" t="s">
        <v>451</v>
      </c>
      <c r="B1045" t="s">
        <v>452</v>
      </c>
      <c r="C1045" t="s">
        <v>241</v>
      </c>
      <c r="D1045" t="s">
        <v>242</v>
      </c>
      <c r="E1045" s="2">
        <v>44306.520833333336</v>
      </c>
      <c r="F1045" s="33">
        <f t="shared" si="96"/>
        <v>2021</v>
      </c>
      <c r="G1045" s="33">
        <f t="shared" si="97"/>
        <v>4</v>
      </c>
      <c r="H1045" t="s">
        <v>150</v>
      </c>
      <c r="I1045" t="s">
        <v>453</v>
      </c>
      <c r="J1045" t="s">
        <v>624</v>
      </c>
      <c r="K1045">
        <v>3.3</v>
      </c>
      <c r="L1045">
        <f t="shared" si="98"/>
        <v>3.3</v>
      </c>
      <c r="M1045">
        <f t="shared" si="99"/>
        <v>0</v>
      </c>
      <c r="N1045" t="b">
        <f t="shared" si="100"/>
        <v>0</v>
      </c>
      <c r="O1045">
        <f t="shared" si="101"/>
        <v>0</v>
      </c>
    </row>
    <row r="1046" spans="1:15">
      <c r="A1046" t="s">
        <v>451</v>
      </c>
      <c r="B1046" t="s">
        <v>452</v>
      </c>
      <c r="C1046" t="s">
        <v>241</v>
      </c>
      <c r="D1046" t="s">
        <v>242</v>
      </c>
      <c r="E1046" s="2">
        <v>44313.51666666667</v>
      </c>
      <c r="F1046" s="33">
        <f t="shared" si="96"/>
        <v>2021</v>
      </c>
      <c r="G1046" s="33">
        <f t="shared" si="97"/>
        <v>4</v>
      </c>
      <c r="H1046" t="s">
        <v>150</v>
      </c>
      <c r="I1046" t="s">
        <v>453</v>
      </c>
      <c r="J1046" t="s">
        <v>624</v>
      </c>
      <c r="K1046">
        <v>4.4000000000000004</v>
      </c>
      <c r="L1046">
        <f t="shared" si="98"/>
        <v>4.4000000000000004</v>
      </c>
      <c r="M1046">
        <f t="shared" si="99"/>
        <v>0</v>
      </c>
      <c r="N1046" t="b">
        <f t="shared" si="100"/>
        <v>0</v>
      </c>
      <c r="O1046">
        <f t="shared" si="101"/>
        <v>0</v>
      </c>
    </row>
    <row r="1047" spans="1:15">
      <c r="A1047" t="s">
        <v>451</v>
      </c>
      <c r="B1047" t="s">
        <v>452</v>
      </c>
      <c r="C1047" t="s">
        <v>241</v>
      </c>
      <c r="D1047" t="s">
        <v>242</v>
      </c>
      <c r="E1047" s="2">
        <v>44321.500694444447</v>
      </c>
      <c r="F1047" s="33">
        <f t="shared" si="96"/>
        <v>2021</v>
      </c>
      <c r="G1047" s="33">
        <f t="shared" si="97"/>
        <v>5</v>
      </c>
      <c r="H1047" t="s">
        <v>150</v>
      </c>
      <c r="I1047" t="s">
        <v>453</v>
      </c>
      <c r="J1047" t="s">
        <v>624</v>
      </c>
      <c r="K1047">
        <v>3.3</v>
      </c>
      <c r="L1047">
        <f t="shared" si="98"/>
        <v>3.3</v>
      </c>
      <c r="M1047">
        <f t="shared" si="99"/>
        <v>0</v>
      </c>
      <c r="N1047" t="b">
        <f t="shared" si="100"/>
        <v>0</v>
      </c>
      <c r="O1047">
        <f t="shared" si="101"/>
        <v>0</v>
      </c>
    </row>
    <row r="1048" spans="1:15">
      <c r="A1048" t="s">
        <v>451</v>
      </c>
      <c r="B1048" t="s">
        <v>452</v>
      </c>
      <c r="C1048" t="s">
        <v>241</v>
      </c>
      <c r="D1048" t="s">
        <v>242</v>
      </c>
      <c r="E1048" s="2">
        <v>44328.523611111108</v>
      </c>
      <c r="F1048" s="33">
        <f t="shared" si="96"/>
        <v>2021</v>
      </c>
      <c r="G1048" s="33">
        <f t="shared" si="97"/>
        <v>5</v>
      </c>
      <c r="H1048" t="s">
        <v>150</v>
      </c>
      <c r="I1048" t="s">
        <v>453</v>
      </c>
      <c r="J1048" t="s">
        <v>624</v>
      </c>
      <c r="K1048">
        <v>5.4</v>
      </c>
      <c r="L1048">
        <f t="shared" si="98"/>
        <v>5.4</v>
      </c>
      <c r="M1048">
        <f t="shared" si="99"/>
        <v>0</v>
      </c>
      <c r="N1048" t="b">
        <f t="shared" si="100"/>
        <v>0</v>
      </c>
      <c r="O1048">
        <f t="shared" si="101"/>
        <v>0</v>
      </c>
    </row>
    <row r="1049" spans="1:15">
      <c r="A1049" t="s">
        <v>451</v>
      </c>
      <c r="B1049" t="s">
        <v>452</v>
      </c>
      <c r="C1049" t="s">
        <v>241</v>
      </c>
      <c r="D1049" t="s">
        <v>242</v>
      </c>
      <c r="E1049" s="2">
        <v>44341.40625</v>
      </c>
      <c r="F1049" s="33">
        <f t="shared" si="96"/>
        <v>2021</v>
      </c>
      <c r="G1049" s="33">
        <f t="shared" si="97"/>
        <v>5</v>
      </c>
      <c r="H1049" t="s">
        <v>150</v>
      </c>
      <c r="I1049" t="s">
        <v>453</v>
      </c>
      <c r="J1049" t="s">
        <v>596</v>
      </c>
      <c r="K1049">
        <v>1</v>
      </c>
      <c r="L1049">
        <f t="shared" si="98"/>
        <v>0.5</v>
      </c>
      <c r="M1049">
        <f t="shared" si="99"/>
        <v>1</v>
      </c>
      <c r="N1049" t="b">
        <f t="shared" si="100"/>
        <v>1</v>
      </c>
      <c r="O1049">
        <f t="shared" si="101"/>
        <v>0</v>
      </c>
    </row>
    <row r="1050" spans="1:15">
      <c r="A1050" t="s">
        <v>451</v>
      </c>
      <c r="B1050" t="s">
        <v>452</v>
      </c>
      <c r="C1050" t="s">
        <v>241</v>
      </c>
      <c r="D1050" t="s">
        <v>242</v>
      </c>
      <c r="E1050" s="2">
        <v>44348.6</v>
      </c>
      <c r="F1050" s="33">
        <f t="shared" si="96"/>
        <v>2021</v>
      </c>
      <c r="G1050" s="33">
        <f t="shared" si="97"/>
        <v>6</v>
      </c>
      <c r="H1050" t="s">
        <v>150</v>
      </c>
      <c r="I1050" t="s">
        <v>453</v>
      </c>
      <c r="J1050" t="s">
        <v>596</v>
      </c>
      <c r="K1050">
        <v>1</v>
      </c>
      <c r="L1050">
        <f t="shared" si="98"/>
        <v>0.5</v>
      </c>
      <c r="M1050">
        <f t="shared" si="99"/>
        <v>1</v>
      </c>
      <c r="N1050" t="b">
        <f t="shared" si="100"/>
        <v>1</v>
      </c>
      <c r="O1050">
        <f t="shared" si="101"/>
        <v>0</v>
      </c>
    </row>
    <row r="1051" spans="1:15">
      <c r="A1051" t="s">
        <v>451</v>
      </c>
      <c r="B1051" t="s">
        <v>452</v>
      </c>
      <c r="C1051" t="s">
        <v>241</v>
      </c>
      <c r="D1051" t="s">
        <v>242</v>
      </c>
      <c r="E1051" s="2">
        <v>44354.677777777775</v>
      </c>
      <c r="F1051" s="33">
        <f t="shared" si="96"/>
        <v>2021</v>
      </c>
      <c r="G1051" s="33">
        <f t="shared" si="97"/>
        <v>6</v>
      </c>
      <c r="H1051" t="s">
        <v>150</v>
      </c>
      <c r="I1051" t="s">
        <v>453</v>
      </c>
      <c r="J1051" t="s">
        <v>596</v>
      </c>
      <c r="K1051">
        <v>1</v>
      </c>
      <c r="L1051">
        <f t="shared" si="98"/>
        <v>0.5</v>
      </c>
      <c r="M1051">
        <f t="shared" si="99"/>
        <v>1</v>
      </c>
      <c r="N1051" t="b">
        <f t="shared" si="100"/>
        <v>1</v>
      </c>
      <c r="O1051">
        <f t="shared" si="101"/>
        <v>0</v>
      </c>
    </row>
    <row r="1052" spans="1:15">
      <c r="A1052" t="s">
        <v>451</v>
      </c>
      <c r="B1052" t="s">
        <v>452</v>
      </c>
      <c r="C1052" t="s">
        <v>241</v>
      </c>
      <c r="D1052" t="s">
        <v>242</v>
      </c>
      <c r="E1052" s="2">
        <v>44369.416666666664</v>
      </c>
      <c r="F1052" s="33">
        <f t="shared" si="96"/>
        <v>2021</v>
      </c>
      <c r="G1052" s="33">
        <f t="shared" si="97"/>
        <v>6</v>
      </c>
      <c r="H1052" t="s">
        <v>150</v>
      </c>
      <c r="I1052" t="s">
        <v>453</v>
      </c>
      <c r="J1052" t="s">
        <v>624</v>
      </c>
      <c r="K1052">
        <v>4.4000000000000004</v>
      </c>
      <c r="L1052">
        <f t="shared" si="98"/>
        <v>4.4000000000000004</v>
      </c>
      <c r="M1052">
        <f t="shared" si="99"/>
        <v>0</v>
      </c>
      <c r="N1052" t="b">
        <f t="shared" si="100"/>
        <v>0</v>
      </c>
      <c r="O1052">
        <f t="shared" si="101"/>
        <v>0</v>
      </c>
    </row>
    <row r="1053" spans="1:15">
      <c r="A1053" t="s">
        <v>451</v>
      </c>
      <c r="B1053" t="s">
        <v>452</v>
      </c>
      <c r="C1053" t="s">
        <v>241</v>
      </c>
      <c r="D1053" t="s">
        <v>242</v>
      </c>
      <c r="E1053" s="2">
        <v>44378.538194444445</v>
      </c>
      <c r="F1053" s="33">
        <f t="shared" si="96"/>
        <v>2021</v>
      </c>
      <c r="G1053" s="33">
        <f t="shared" si="97"/>
        <v>7</v>
      </c>
      <c r="H1053" t="s">
        <v>150</v>
      </c>
      <c r="I1053" t="s">
        <v>453</v>
      </c>
      <c r="J1053" t="s">
        <v>596</v>
      </c>
      <c r="K1053">
        <v>1</v>
      </c>
      <c r="L1053">
        <f t="shared" si="98"/>
        <v>0.5</v>
      </c>
      <c r="M1053">
        <f t="shared" si="99"/>
        <v>1</v>
      </c>
      <c r="N1053" t="b">
        <f t="shared" si="100"/>
        <v>1</v>
      </c>
      <c r="O1053">
        <f t="shared" si="101"/>
        <v>0</v>
      </c>
    </row>
    <row r="1054" spans="1:15">
      <c r="A1054" t="s">
        <v>451</v>
      </c>
      <c r="B1054" t="s">
        <v>452</v>
      </c>
      <c r="C1054" t="s">
        <v>241</v>
      </c>
      <c r="D1054" t="s">
        <v>242</v>
      </c>
      <c r="E1054" s="2">
        <v>44390.576388888891</v>
      </c>
      <c r="F1054" s="33">
        <f t="shared" si="96"/>
        <v>2021</v>
      </c>
      <c r="G1054" s="33">
        <f t="shared" si="97"/>
        <v>7</v>
      </c>
      <c r="H1054" t="s">
        <v>150</v>
      </c>
      <c r="I1054" t="s">
        <v>453</v>
      </c>
      <c r="J1054" t="s">
        <v>596</v>
      </c>
      <c r="K1054">
        <v>1</v>
      </c>
      <c r="L1054">
        <f t="shared" si="98"/>
        <v>0.5</v>
      </c>
      <c r="M1054">
        <f t="shared" si="99"/>
        <v>1</v>
      </c>
      <c r="N1054" t="b">
        <f t="shared" si="100"/>
        <v>1</v>
      </c>
      <c r="O1054">
        <f t="shared" si="101"/>
        <v>0</v>
      </c>
    </row>
    <row r="1055" spans="1:15">
      <c r="A1055" t="s">
        <v>451</v>
      </c>
      <c r="B1055" t="s">
        <v>452</v>
      </c>
      <c r="C1055" t="s">
        <v>241</v>
      </c>
      <c r="D1055" t="s">
        <v>242</v>
      </c>
      <c r="E1055" s="2">
        <v>44396.476388888892</v>
      </c>
      <c r="F1055" s="33">
        <f t="shared" si="96"/>
        <v>2021</v>
      </c>
      <c r="G1055" s="33">
        <f t="shared" si="97"/>
        <v>7</v>
      </c>
      <c r="H1055" t="s">
        <v>150</v>
      </c>
      <c r="I1055" t="s">
        <v>453</v>
      </c>
      <c r="J1055" t="s">
        <v>596</v>
      </c>
      <c r="K1055">
        <v>1</v>
      </c>
      <c r="L1055">
        <f t="shared" si="98"/>
        <v>0.5</v>
      </c>
      <c r="M1055">
        <f t="shared" si="99"/>
        <v>1</v>
      </c>
      <c r="N1055" t="b">
        <f t="shared" si="100"/>
        <v>1</v>
      </c>
      <c r="O1055">
        <f t="shared" si="101"/>
        <v>0</v>
      </c>
    </row>
    <row r="1056" spans="1:15">
      <c r="A1056" t="s">
        <v>451</v>
      </c>
      <c r="B1056" t="s">
        <v>452</v>
      </c>
      <c r="C1056" t="s">
        <v>241</v>
      </c>
      <c r="D1056" t="s">
        <v>242</v>
      </c>
      <c r="E1056" s="2">
        <v>44403.569444444445</v>
      </c>
      <c r="F1056" s="33">
        <f t="shared" si="96"/>
        <v>2021</v>
      </c>
      <c r="G1056" s="33">
        <f t="shared" si="97"/>
        <v>7</v>
      </c>
      <c r="H1056" t="s">
        <v>150</v>
      </c>
      <c r="I1056" t="s">
        <v>453</v>
      </c>
      <c r="J1056" t="s">
        <v>624</v>
      </c>
      <c r="K1056">
        <v>6</v>
      </c>
      <c r="L1056">
        <f t="shared" si="98"/>
        <v>6</v>
      </c>
      <c r="M1056">
        <f t="shared" si="99"/>
        <v>0</v>
      </c>
      <c r="N1056" t="b">
        <f t="shared" si="100"/>
        <v>0</v>
      </c>
      <c r="O1056">
        <f t="shared" si="101"/>
        <v>0</v>
      </c>
    </row>
    <row r="1057" spans="1:15">
      <c r="A1057" t="s">
        <v>451</v>
      </c>
      <c r="B1057" t="s">
        <v>452</v>
      </c>
      <c r="C1057" t="s">
        <v>241</v>
      </c>
      <c r="D1057" t="s">
        <v>242</v>
      </c>
      <c r="E1057" s="2">
        <v>44414.518750000003</v>
      </c>
      <c r="F1057" s="33">
        <f t="shared" si="96"/>
        <v>2021</v>
      </c>
      <c r="G1057" s="33">
        <f t="shared" si="97"/>
        <v>8</v>
      </c>
      <c r="H1057" t="s">
        <v>150</v>
      </c>
      <c r="I1057" t="s">
        <v>453</v>
      </c>
      <c r="J1057" t="s">
        <v>624</v>
      </c>
      <c r="K1057">
        <v>5</v>
      </c>
      <c r="L1057">
        <f t="shared" si="98"/>
        <v>5</v>
      </c>
      <c r="M1057">
        <f t="shared" si="99"/>
        <v>0</v>
      </c>
      <c r="N1057" t="b">
        <f t="shared" si="100"/>
        <v>0</v>
      </c>
      <c r="O1057">
        <f t="shared" si="101"/>
        <v>0</v>
      </c>
    </row>
    <row r="1058" spans="1:15">
      <c r="A1058" t="s">
        <v>451</v>
      </c>
      <c r="B1058" t="s">
        <v>452</v>
      </c>
      <c r="C1058" t="s">
        <v>241</v>
      </c>
      <c r="D1058" t="s">
        <v>242</v>
      </c>
      <c r="E1058" s="2">
        <v>44502.490972222222</v>
      </c>
      <c r="F1058" s="33">
        <f t="shared" si="96"/>
        <v>2021</v>
      </c>
      <c r="G1058" s="33">
        <f t="shared" si="97"/>
        <v>11</v>
      </c>
      <c r="H1058" t="s">
        <v>150</v>
      </c>
      <c r="I1058" t="s">
        <v>453</v>
      </c>
      <c r="J1058" t="s">
        <v>596</v>
      </c>
      <c r="K1058">
        <v>1</v>
      </c>
      <c r="L1058">
        <f t="shared" si="98"/>
        <v>0.5</v>
      </c>
      <c r="M1058">
        <f t="shared" si="99"/>
        <v>1</v>
      </c>
      <c r="N1058" t="b">
        <f t="shared" si="100"/>
        <v>1</v>
      </c>
      <c r="O1058">
        <f t="shared" si="101"/>
        <v>0</v>
      </c>
    </row>
    <row r="1059" spans="1:15">
      <c r="A1059" t="s">
        <v>451</v>
      </c>
      <c r="B1059" t="s">
        <v>452</v>
      </c>
      <c r="C1059" t="s">
        <v>241</v>
      </c>
      <c r="D1059" t="s">
        <v>242</v>
      </c>
      <c r="E1059" s="2">
        <v>44515.502083333333</v>
      </c>
      <c r="F1059" s="33">
        <f t="shared" si="96"/>
        <v>2021</v>
      </c>
      <c r="G1059" s="33">
        <f t="shared" si="97"/>
        <v>11</v>
      </c>
      <c r="H1059" t="s">
        <v>150</v>
      </c>
      <c r="I1059" t="s">
        <v>453</v>
      </c>
      <c r="J1059" t="s">
        <v>596</v>
      </c>
      <c r="K1059">
        <v>1</v>
      </c>
      <c r="L1059">
        <f t="shared" si="98"/>
        <v>0.5</v>
      </c>
      <c r="M1059">
        <f t="shared" si="99"/>
        <v>1</v>
      </c>
      <c r="N1059" t="b">
        <f t="shared" si="100"/>
        <v>1</v>
      </c>
      <c r="O1059">
        <f t="shared" si="101"/>
        <v>0</v>
      </c>
    </row>
    <row r="1060" spans="1:15">
      <c r="A1060" t="s">
        <v>451</v>
      </c>
      <c r="B1060" t="s">
        <v>452</v>
      </c>
      <c r="C1060" t="s">
        <v>241</v>
      </c>
      <c r="D1060" t="s">
        <v>242</v>
      </c>
      <c r="E1060" s="2">
        <v>44524.661805555559</v>
      </c>
      <c r="F1060" s="33">
        <f t="shared" si="96"/>
        <v>2021</v>
      </c>
      <c r="G1060" s="33">
        <f t="shared" si="97"/>
        <v>11</v>
      </c>
      <c r="H1060" t="s">
        <v>150</v>
      </c>
      <c r="I1060" t="s">
        <v>453</v>
      </c>
      <c r="J1060" t="s">
        <v>596</v>
      </c>
      <c r="K1060">
        <v>1</v>
      </c>
      <c r="L1060">
        <f t="shared" si="98"/>
        <v>0.5</v>
      </c>
      <c r="M1060">
        <f t="shared" si="99"/>
        <v>1</v>
      </c>
      <c r="N1060" t="b">
        <f t="shared" si="100"/>
        <v>1</v>
      </c>
      <c r="O1060">
        <f t="shared" si="101"/>
        <v>0</v>
      </c>
    </row>
    <row r="1061" spans="1:15">
      <c r="A1061" t="s">
        <v>451</v>
      </c>
      <c r="B1061" t="s">
        <v>452</v>
      </c>
      <c r="C1061" t="s">
        <v>241</v>
      </c>
      <c r="D1061" t="s">
        <v>242</v>
      </c>
      <c r="E1061" s="2">
        <v>44531.63958333333</v>
      </c>
      <c r="F1061" s="33">
        <f t="shared" si="96"/>
        <v>2021</v>
      </c>
      <c r="G1061" s="33">
        <f t="shared" si="97"/>
        <v>12</v>
      </c>
      <c r="H1061" t="s">
        <v>150</v>
      </c>
      <c r="I1061" t="s">
        <v>453</v>
      </c>
      <c r="J1061" t="s">
        <v>596</v>
      </c>
      <c r="K1061">
        <v>1</v>
      </c>
      <c r="L1061">
        <f t="shared" si="98"/>
        <v>0.5</v>
      </c>
      <c r="M1061">
        <f t="shared" si="99"/>
        <v>1</v>
      </c>
      <c r="N1061" t="b">
        <f t="shared" si="100"/>
        <v>1</v>
      </c>
      <c r="O1061">
        <f t="shared" si="101"/>
        <v>0</v>
      </c>
    </row>
    <row r="1062" spans="1:15">
      <c r="A1062" t="s">
        <v>451</v>
      </c>
      <c r="B1062" t="s">
        <v>452</v>
      </c>
      <c r="C1062" t="s">
        <v>241</v>
      </c>
      <c r="D1062" t="s">
        <v>242</v>
      </c>
      <c r="E1062" s="2">
        <v>44550.527083333334</v>
      </c>
      <c r="F1062" s="33">
        <f t="shared" si="96"/>
        <v>2021</v>
      </c>
      <c r="G1062" s="33">
        <f t="shared" si="97"/>
        <v>12</v>
      </c>
      <c r="H1062" t="s">
        <v>150</v>
      </c>
      <c r="I1062" t="s">
        <v>453</v>
      </c>
      <c r="J1062" t="s">
        <v>596</v>
      </c>
      <c r="K1062">
        <v>1</v>
      </c>
      <c r="L1062">
        <f t="shared" si="98"/>
        <v>0.5</v>
      </c>
      <c r="M1062">
        <f t="shared" si="99"/>
        <v>1</v>
      </c>
      <c r="N1062" t="b">
        <f t="shared" si="100"/>
        <v>1</v>
      </c>
      <c r="O1062">
        <f t="shared" si="101"/>
        <v>0</v>
      </c>
    </row>
    <row r="1063" spans="1:15">
      <c r="A1063" t="s">
        <v>451</v>
      </c>
      <c r="B1063" t="s">
        <v>452</v>
      </c>
      <c r="C1063" t="s">
        <v>241</v>
      </c>
      <c r="D1063" t="s">
        <v>242</v>
      </c>
      <c r="E1063" s="2">
        <v>44568.670138888891</v>
      </c>
      <c r="F1063" s="33">
        <f t="shared" si="96"/>
        <v>2022</v>
      </c>
      <c r="G1063" s="33">
        <f t="shared" si="97"/>
        <v>1</v>
      </c>
      <c r="H1063" t="s">
        <v>150</v>
      </c>
      <c r="I1063" t="s">
        <v>453</v>
      </c>
      <c r="J1063" t="s">
        <v>596</v>
      </c>
      <c r="K1063">
        <v>1</v>
      </c>
      <c r="L1063">
        <f t="shared" si="98"/>
        <v>0.5</v>
      </c>
      <c r="M1063">
        <f t="shared" si="99"/>
        <v>1</v>
      </c>
      <c r="N1063" t="b">
        <f t="shared" si="100"/>
        <v>1</v>
      </c>
      <c r="O1063">
        <f t="shared" si="101"/>
        <v>0</v>
      </c>
    </row>
    <row r="1064" spans="1:15">
      <c r="A1064" t="s">
        <v>451</v>
      </c>
      <c r="B1064" t="s">
        <v>452</v>
      </c>
      <c r="C1064" t="s">
        <v>241</v>
      </c>
      <c r="D1064" t="s">
        <v>242</v>
      </c>
      <c r="E1064" s="2">
        <v>44579.474305555559</v>
      </c>
      <c r="F1064" s="33">
        <f t="shared" si="96"/>
        <v>2022</v>
      </c>
      <c r="G1064" s="33">
        <f t="shared" si="97"/>
        <v>1</v>
      </c>
      <c r="H1064" t="s">
        <v>150</v>
      </c>
      <c r="I1064" t="s">
        <v>453</v>
      </c>
      <c r="J1064" t="s">
        <v>624</v>
      </c>
      <c r="K1064">
        <v>2</v>
      </c>
      <c r="L1064">
        <f t="shared" si="98"/>
        <v>2</v>
      </c>
      <c r="M1064">
        <f t="shared" si="99"/>
        <v>0</v>
      </c>
      <c r="N1064" t="b">
        <f t="shared" si="100"/>
        <v>0</v>
      </c>
      <c r="O1064">
        <f t="shared" si="101"/>
        <v>0</v>
      </c>
    </row>
    <row r="1065" spans="1:15">
      <c r="A1065" t="s">
        <v>451</v>
      </c>
      <c r="B1065" t="s">
        <v>452</v>
      </c>
      <c r="C1065" t="s">
        <v>241</v>
      </c>
      <c r="D1065" t="s">
        <v>242</v>
      </c>
      <c r="E1065" s="2">
        <v>44588.444444444445</v>
      </c>
      <c r="F1065" s="33">
        <f t="shared" si="96"/>
        <v>2022</v>
      </c>
      <c r="G1065" s="33">
        <f t="shared" si="97"/>
        <v>1</v>
      </c>
      <c r="H1065" t="s">
        <v>150</v>
      </c>
      <c r="I1065" t="s">
        <v>453</v>
      </c>
      <c r="J1065" t="s">
        <v>624</v>
      </c>
      <c r="K1065">
        <v>2.4</v>
      </c>
      <c r="L1065">
        <f t="shared" si="98"/>
        <v>2.4</v>
      </c>
      <c r="M1065">
        <f t="shared" si="99"/>
        <v>0</v>
      </c>
      <c r="N1065" t="b">
        <f t="shared" si="100"/>
        <v>0</v>
      </c>
      <c r="O1065">
        <f t="shared" si="101"/>
        <v>0</v>
      </c>
    </row>
    <row r="1066" spans="1:15">
      <c r="A1066" t="s">
        <v>451</v>
      </c>
      <c r="B1066" t="s">
        <v>452</v>
      </c>
      <c r="C1066" t="s">
        <v>241</v>
      </c>
      <c r="D1066" t="s">
        <v>242</v>
      </c>
      <c r="E1066" s="2">
        <v>44593.421527777777</v>
      </c>
      <c r="F1066" s="33">
        <f t="shared" si="96"/>
        <v>2022</v>
      </c>
      <c r="G1066" s="33">
        <f t="shared" si="97"/>
        <v>2</v>
      </c>
      <c r="H1066" t="s">
        <v>150</v>
      </c>
      <c r="I1066" t="s">
        <v>453</v>
      </c>
      <c r="J1066" t="s">
        <v>596</v>
      </c>
      <c r="K1066">
        <v>1</v>
      </c>
      <c r="L1066">
        <f t="shared" si="98"/>
        <v>0.5</v>
      </c>
      <c r="M1066">
        <f t="shared" si="99"/>
        <v>1</v>
      </c>
      <c r="N1066" t="b">
        <f t="shared" si="100"/>
        <v>1</v>
      </c>
      <c r="O1066">
        <f t="shared" si="101"/>
        <v>0</v>
      </c>
    </row>
    <row r="1067" spans="1:15">
      <c r="A1067" t="s">
        <v>451</v>
      </c>
      <c r="B1067" t="s">
        <v>452</v>
      </c>
      <c r="C1067" t="s">
        <v>241</v>
      </c>
      <c r="D1067" t="s">
        <v>242</v>
      </c>
      <c r="E1067" s="2">
        <v>44599.734722222223</v>
      </c>
      <c r="F1067" s="33">
        <f t="shared" si="96"/>
        <v>2022</v>
      </c>
      <c r="G1067" s="33">
        <f t="shared" si="97"/>
        <v>2</v>
      </c>
      <c r="H1067" t="s">
        <v>150</v>
      </c>
      <c r="I1067" t="s">
        <v>453</v>
      </c>
      <c r="J1067" t="s">
        <v>596</v>
      </c>
      <c r="K1067">
        <v>1</v>
      </c>
      <c r="L1067">
        <f t="shared" si="98"/>
        <v>0.5</v>
      </c>
      <c r="M1067">
        <f t="shared" si="99"/>
        <v>1</v>
      </c>
      <c r="N1067" t="b">
        <f t="shared" si="100"/>
        <v>1</v>
      </c>
      <c r="O1067">
        <f t="shared" si="101"/>
        <v>0</v>
      </c>
    </row>
    <row r="1068" spans="1:15">
      <c r="A1068" t="s">
        <v>451</v>
      </c>
      <c r="B1068" t="s">
        <v>452</v>
      </c>
      <c r="C1068" t="s">
        <v>241</v>
      </c>
      <c r="D1068" t="s">
        <v>242</v>
      </c>
      <c r="E1068" s="2">
        <v>44608.400694444441</v>
      </c>
      <c r="F1068" s="33">
        <f t="shared" si="96"/>
        <v>2022</v>
      </c>
      <c r="G1068" s="33">
        <f t="shared" si="97"/>
        <v>2</v>
      </c>
      <c r="H1068" t="s">
        <v>150</v>
      </c>
      <c r="I1068" t="s">
        <v>453</v>
      </c>
      <c r="J1068" t="s">
        <v>596</v>
      </c>
      <c r="K1068">
        <v>1</v>
      </c>
      <c r="L1068">
        <f t="shared" si="98"/>
        <v>0.5</v>
      </c>
      <c r="M1068">
        <f t="shared" si="99"/>
        <v>1</v>
      </c>
      <c r="N1068" t="b">
        <f t="shared" si="100"/>
        <v>1</v>
      </c>
      <c r="O1068">
        <f t="shared" si="101"/>
        <v>0</v>
      </c>
    </row>
    <row r="1069" spans="1:15">
      <c r="A1069" t="s">
        <v>451</v>
      </c>
      <c r="B1069" t="s">
        <v>452</v>
      </c>
      <c r="C1069" t="s">
        <v>241</v>
      </c>
      <c r="D1069" t="s">
        <v>242</v>
      </c>
      <c r="E1069" s="2">
        <v>44615.60833333333</v>
      </c>
      <c r="F1069" s="33">
        <f t="shared" si="96"/>
        <v>2022</v>
      </c>
      <c r="G1069" s="33">
        <f t="shared" si="97"/>
        <v>2</v>
      </c>
      <c r="H1069" t="s">
        <v>150</v>
      </c>
      <c r="I1069" t="s">
        <v>453</v>
      </c>
      <c r="J1069" t="s">
        <v>596</v>
      </c>
      <c r="K1069">
        <v>1</v>
      </c>
      <c r="L1069">
        <f t="shared" si="98"/>
        <v>0.5</v>
      </c>
      <c r="M1069">
        <f t="shared" si="99"/>
        <v>1</v>
      </c>
      <c r="N1069" t="b">
        <f t="shared" si="100"/>
        <v>1</v>
      </c>
      <c r="O1069">
        <f t="shared" si="101"/>
        <v>0</v>
      </c>
    </row>
    <row r="1070" spans="1:15">
      <c r="A1070" t="s">
        <v>451</v>
      </c>
      <c r="B1070" t="s">
        <v>452</v>
      </c>
      <c r="C1070" t="s">
        <v>241</v>
      </c>
      <c r="D1070" t="s">
        <v>242</v>
      </c>
      <c r="E1070" s="2">
        <v>44623.557638888888</v>
      </c>
      <c r="F1070" s="33">
        <f t="shared" si="96"/>
        <v>2022</v>
      </c>
      <c r="G1070" s="33">
        <f t="shared" si="97"/>
        <v>3</v>
      </c>
      <c r="H1070" t="s">
        <v>150</v>
      </c>
      <c r="I1070" t="s">
        <v>453</v>
      </c>
      <c r="J1070" t="s">
        <v>596</v>
      </c>
      <c r="K1070">
        <v>1</v>
      </c>
      <c r="L1070">
        <f t="shared" si="98"/>
        <v>0.5</v>
      </c>
      <c r="M1070">
        <f t="shared" si="99"/>
        <v>1</v>
      </c>
      <c r="N1070" t="b">
        <f t="shared" si="100"/>
        <v>1</v>
      </c>
      <c r="O1070">
        <f t="shared" si="101"/>
        <v>0</v>
      </c>
    </row>
    <row r="1071" spans="1:15">
      <c r="A1071" t="s">
        <v>451</v>
      </c>
      <c r="B1071" t="s">
        <v>452</v>
      </c>
      <c r="C1071" t="s">
        <v>241</v>
      </c>
      <c r="D1071" t="s">
        <v>242</v>
      </c>
      <c r="E1071" s="2">
        <v>44627.521527777775</v>
      </c>
      <c r="F1071" s="33">
        <f t="shared" si="96"/>
        <v>2022</v>
      </c>
      <c r="G1071" s="33">
        <f t="shared" si="97"/>
        <v>3</v>
      </c>
      <c r="H1071" t="s">
        <v>150</v>
      </c>
      <c r="I1071" t="s">
        <v>453</v>
      </c>
      <c r="J1071" t="s">
        <v>596</v>
      </c>
      <c r="K1071">
        <v>1</v>
      </c>
      <c r="L1071">
        <f t="shared" si="98"/>
        <v>0.5</v>
      </c>
      <c r="M1071">
        <f t="shared" si="99"/>
        <v>1</v>
      </c>
      <c r="N1071" t="b">
        <f t="shared" si="100"/>
        <v>1</v>
      </c>
      <c r="O1071">
        <f t="shared" si="101"/>
        <v>0</v>
      </c>
    </row>
    <row r="1072" spans="1:15">
      <c r="A1072" t="s">
        <v>451</v>
      </c>
      <c r="B1072" t="s">
        <v>452</v>
      </c>
      <c r="C1072" t="s">
        <v>241</v>
      </c>
      <c r="D1072" t="s">
        <v>242</v>
      </c>
      <c r="E1072" s="2">
        <v>44634.649305555555</v>
      </c>
      <c r="F1072" s="33">
        <f t="shared" si="96"/>
        <v>2022</v>
      </c>
      <c r="G1072" s="33">
        <f t="shared" si="97"/>
        <v>3</v>
      </c>
      <c r="H1072" t="s">
        <v>150</v>
      </c>
      <c r="I1072" t="s">
        <v>453</v>
      </c>
      <c r="J1072" t="s">
        <v>596</v>
      </c>
      <c r="K1072">
        <v>1</v>
      </c>
      <c r="L1072">
        <f t="shared" si="98"/>
        <v>0.5</v>
      </c>
      <c r="M1072">
        <f t="shared" si="99"/>
        <v>1</v>
      </c>
      <c r="N1072" t="b">
        <f t="shared" si="100"/>
        <v>1</v>
      </c>
      <c r="O1072">
        <f t="shared" si="101"/>
        <v>0</v>
      </c>
    </row>
    <row r="1073" spans="1:15">
      <c r="A1073" t="s">
        <v>451</v>
      </c>
      <c r="B1073" t="s">
        <v>452</v>
      </c>
      <c r="C1073" t="s">
        <v>241</v>
      </c>
      <c r="D1073" t="s">
        <v>242</v>
      </c>
      <c r="E1073" s="2">
        <v>44655.445138888892</v>
      </c>
      <c r="F1073" s="33">
        <f t="shared" si="96"/>
        <v>2022</v>
      </c>
      <c r="G1073" s="33">
        <f t="shared" si="97"/>
        <v>4</v>
      </c>
      <c r="H1073" t="s">
        <v>150</v>
      </c>
      <c r="I1073" t="s">
        <v>453</v>
      </c>
      <c r="J1073" t="s">
        <v>596</v>
      </c>
      <c r="K1073">
        <v>1</v>
      </c>
      <c r="L1073">
        <f t="shared" si="98"/>
        <v>0.5</v>
      </c>
      <c r="M1073">
        <f t="shared" si="99"/>
        <v>1</v>
      </c>
      <c r="N1073" t="b">
        <f t="shared" si="100"/>
        <v>1</v>
      </c>
      <c r="O1073">
        <f t="shared" si="101"/>
        <v>0</v>
      </c>
    </row>
    <row r="1074" spans="1:15">
      <c r="A1074" t="s">
        <v>451</v>
      </c>
      <c r="B1074" t="s">
        <v>452</v>
      </c>
      <c r="C1074" t="s">
        <v>241</v>
      </c>
      <c r="D1074" t="s">
        <v>242</v>
      </c>
      <c r="E1074" s="2">
        <v>44686.607638888891</v>
      </c>
      <c r="F1074" s="33">
        <f t="shared" si="96"/>
        <v>2022</v>
      </c>
      <c r="G1074" s="33">
        <f t="shared" si="97"/>
        <v>5</v>
      </c>
      <c r="H1074" t="s">
        <v>150</v>
      </c>
      <c r="I1074" t="s">
        <v>453</v>
      </c>
      <c r="J1074" t="s">
        <v>624</v>
      </c>
      <c r="K1074">
        <v>3.3</v>
      </c>
      <c r="L1074">
        <f t="shared" si="98"/>
        <v>3.3</v>
      </c>
      <c r="M1074">
        <f t="shared" si="99"/>
        <v>0</v>
      </c>
      <c r="N1074" t="b">
        <f t="shared" si="100"/>
        <v>0</v>
      </c>
      <c r="O1074">
        <f t="shared" si="101"/>
        <v>0</v>
      </c>
    </row>
    <row r="1075" spans="1:15">
      <c r="A1075" t="s">
        <v>451</v>
      </c>
      <c r="B1075" t="s">
        <v>452</v>
      </c>
      <c r="C1075" t="s">
        <v>241</v>
      </c>
      <c r="D1075" t="s">
        <v>242</v>
      </c>
      <c r="E1075" s="2">
        <v>44700.657638888886</v>
      </c>
      <c r="F1075" s="33">
        <f t="shared" si="96"/>
        <v>2022</v>
      </c>
      <c r="G1075" s="33">
        <f t="shared" si="97"/>
        <v>5</v>
      </c>
      <c r="H1075" t="s">
        <v>150</v>
      </c>
      <c r="I1075" t="s">
        <v>453</v>
      </c>
      <c r="J1075" t="s">
        <v>596</v>
      </c>
      <c r="K1075">
        <v>1</v>
      </c>
      <c r="L1075">
        <f t="shared" si="98"/>
        <v>0.5</v>
      </c>
      <c r="M1075">
        <f t="shared" si="99"/>
        <v>1</v>
      </c>
      <c r="N1075" t="b">
        <f t="shared" si="100"/>
        <v>1</v>
      </c>
      <c r="O1075">
        <f t="shared" si="101"/>
        <v>0</v>
      </c>
    </row>
    <row r="1076" spans="1:15">
      <c r="A1076" t="s">
        <v>451</v>
      </c>
      <c r="B1076" t="s">
        <v>452</v>
      </c>
      <c r="C1076" t="s">
        <v>241</v>
      </c>
      <c r="D1076" t="s">
        <v>242</v>
      </c>
      <c r="E1076" s="2">
        <v>44705.705555555556</v>
      </c>
      <c r="F1076" s="33">
        <f t="shared" si="96"/>
        <v>2022</v>
      </c>
      <c r="G1076" s="33">
        <f t="shared" si="97"/>
        <v>5</v>
      </c>
      <c r="H1076" t="s">
        <v>150</v>
      </c>
      <c r="I1076" t="s">
        <v>453</v>
      </c>
      <c r="J1076" t="s">
        <v>596</v>
      </c>
      <c r="K1076">
        <v>1</v>
      </c>
      <c r="L1076">
        <f t="shared" si="98"/>
        <v>0.5</v>
      </c>
      <c r="M1076">
        <f t="shared" si="99"/>
        <v>1</v>
      </c>
      <c r="N1076" t="b">
        <f t="shared" si="100"/>
        <v>1</v>
      </c>
      <c r="O1076">
        <f t="shared" si="101"/>
        <v>0</v>
      </c>
    </row>
    <row r="1077" spans="1:15">
      <c r="A1077" t="s">
        <v>451</v>
      </c>
      <c r="B1077" t="s">
        <v>452</v>
      </c>
      <c r="C1077" t="s">
        <v>241</v>
      </c>
      <c r="D1077" t="s">
        <v>242</v>
      </c>
      <c r="E1077" s="2">
        <v>44721.48333333333</v>
      </c>
      <c r="F1077" s="33">
        <f t="shared" si="96"/>
        <v>2022</v>
      </c>
      <c r="G1077" s="33">
        <f t="shared" si="97"/>
        <v>6</v>
      </c>
      <c r="H1077" t="s">
        <v>150</v>
      </c>
      <c r="I1077" t="s">
        <v>453</v>
      </c>
      <c r="J1077" t="s">
        <v>596</v>
      </c>
      <c r="K1077">
        <v>1</v>
      </c>
      <c r="L1077">
        <f t="shared" si="98"/>
        <v>0.5</v>
      </c>
      <c r="M1077">
        <f t="shared" si="99"/>
        <v>1</v>
      </c>
      <c r="N1077" t="b">
        <f t="shared" si="100"/>
        <v>1</v>
      </c>
      <c r="O1077">
        <f t="shared" si="101"/>
        <v>0</v>
      </c>
    </row>
    <row r="1078" spans="1:15">
      <c r="A1078" t="s">
        <v>451</v>
      </c>
      <c r="B1078" t="s">
        <v>452</v>
      </c>
      <c r="C1078" t="s">
        <v>241</v>
      </c>
      <c r="D1078" t="s">
        <v>242</v>
      </c>
      <c r="E1078" s="2">
        <v>44735.383333333331</v>
      </c>
      <c r="F1078" s="33">
        <f t="shared" si="96"/>
        <v>2022</v>
      </c>
      <c r="G1078" s="33">
        <f t="shared" si="97"/>
        <v>6</v>
      </c>
      <c r="H1078" t="s">
        <v>150</v>
      </c>
      <c r="I1078" t="s">
        <v>453</v>
      </c>
      <c r="J1078" t="s">
        <v>596</v>
      </c>
      <c r="K1078">
        <v>1</v>
      </c>
      <c r="L1078">
        <f t="shared" si="98"/>
        <v>0.5</v>
      </c>
      <c r="M1078">
        <f t="shared" si="99"/>
        <v>1</v>
      </c>
      <c r="N1078" t="b">
        <f t="shared" si="100"/>
        <v>1</v>
      </c>
      <c r="O1078">
        <f t="shared" si="101"/>
        <v>0</v>
      </c>
    </row>
    <row r="1079" spans="1:15">
      <c r="A1079" t="s">
        <v>451</v>
      </c>
      <c r="B1079" t="s">
        <v>452</v>
      </c>
      <c r="C1079" t="s">
        <v>241</v>
      </c>
      <c r="D1079" t="s">
        <v>242</v>
      </c>
      <c r="E1079" s="2">
        <v>44740.45416666667</v>
      </c>
      <c r="F1079" s="33">
        <f t="shared" si="96"/>
        <v>2022</v>
      </c>
      <c r="G1079" s="33">
        <f t="shared" si="97"/>
        <v>6</v>
      </c>
      <c r="H1079" t="s">
        <v>150</v>
      </c>
      <c r="I1079" t="s">
        <v>453</v>
      </c>
      <c r="J1079" t="s">
        <v>596</v>
      </c>
      <c r="K1079">
        <v>1</v>
      </c>
      <c r="L1079">
        <f t="shared" si="98"/>
        <v>0.5</v>
      </c>
      <c r="M1079">
        <f t="shared" si="99"/>
        <v>1</v>
      </c>
      <c r="N1079" t="b">
        <f t="shared" si="100"/>
        <v>1</v>
      </c>
      <c r="O1079">
        <f t="shared" si="101"/>
        <v>0</v>
      </c>
    </row>
    <row r="1080" spans="1:15">
      <c r="A1080" t="s">
        <v>451</v>
      </c>
      <c r="B1080" t="s">
        <v>452</v>
      </c>
      <c r="C1080" t="s">
        <v>241</v>
      </c>
      <c r="D1080" t="s">
        <v>242</v>
      </c>
      <c r="E1080" s="2">
        <v>44749.473611111112</v>
      </c>
      <c r="F1080" s="33">
        <f t="shared" si="96"/>
        <v>2022</v>
      </c>
      <c r="G1080" s="33">
        <f t="shared" si="97"/>
        <v>7</v>
      </c>
      <c r="H1080" t="s">
        <v>150</v>
      </c>
      <c r="I1080" t="s">
        <v>453</v>
      </c>
      <c r="J1080" t="s">
        <v>596</v>
      </c>
      <c r="K1080">
        <v>1</v>
      </c>
      <c r="L1080">
        <f t="shared" si="98"/>
        <v>0.5</v>
      </c>
      <c r="M1080">
        <f t="shared" si="99"/>
        <v>1</v>
      </c>
      <c r="N1080" t="b">
        <f t="shared" si="100"/>
        <v>1</v>
      </c>
      <c r="O1080">
        <f t="shared" si="101"/>
        <v>0</v>
      </c>
    </row>
    <row r="1081" spans="1:15">
      <c r="A1081" t="s">
        <v>451</v>
      </c>
      <c r="B1081" t="s">
        <v>452</v>
      </c>
      <c r="C1081" t="s">
        <v>241</v>
      </c>
      <c r="D1081" t="s">
        <v>242</v>
      </c>
      <c r="E1081" s="2">
        <v>44754.678472222222</v>
      </c>
      <c r="F1081" s="33">
        <f t="shared" si="96"/>
        <v>2022</v>
      </c>
      <c r="G1081" s="33">
        <f t="shared" si="97"/>
        <v>7</v>
      </c>
      <c r="H1081" t="s">
        <v>150</v>
      </c>
      <c r="I1081" t="s">
        <v>453</v>
      </c>
      <c r="J1081" t="s">
        <v>596</v>
      </c>
      <c r="K1081">
        <v>1</v>
      </c>
      <c r="L1081">
        <f t="shared" si="98"/>
        <v>0.5</v>
      </c>
      <c r="M1081">
        <f t="shared" si="99"/>
        <v>1</v>
      </c>
      <c r="N1081" t="b">
        <f t="shared" si="100"/>
        <v>1</v>
      </c>
      <c r="O1081">
        <f t="shared" si="101"/>
        <v>0</v>
      </c>
    </row>
    <row r="1082" spans="1:15">
      <c r="A1082" t="s">
        <v>451</v>
      </c>
      <c r="B1082" t="s">
        <v>452</v>
      </c>
      <c r="C1082" t="s">
        <v>241</v>
      </c>
      <c r="D1082" t="s">
        <v>242</v>
      </c>
      <c r="E1082" s="2">
        <v>44768.466666666667</v>
      </c>
      <c r="F1082" s="33">
        <f t="shared" si="96"/>
        <v>2022</v>
      </c>
      <c r="G1082" s="33">
        <f t="shared" si="97"/>
        <v>7</v>
      </c>
      <c r="H1082" t="s">
        <v>150</v>
      </c>
      <c r="I1082" t="s">
        <v>453</v>
      </c>
      <c r="J1082" t="s">
        <v>624</v>
      </c>
      <c r="K1082">
        <v>6.5</v>
      </c>
      <c r="L1082">
        <f t="shared" si="98"/>
        <v>6.5</v>
      </c>
      <c r="M1082">
        <f t="shared" si="99"/>
        <v>0</v>
      </c>
      <c r="N1082" t="b">
        <f t="shared" si="100"/>
        <v>0</v>
      </c>
      <c r="O1082">
        <f t="shared" si="101"/>
        <v>0</v>
      </c>
    </row>
    <row r="1083" spans="1:15">
      <c r="A1083" t="s">
        <v>451</v>
      </c>
      <c r="B1083" t="s">
        <v>452</v>
      </c>
      <c r="C1083" t="s">
        <v>241</v>
      </c>
      <c r="D1083" t="s">
        <v>242</v>
      </c>
      <c r="E1083" s="2">
        <v>44777.65347222222</v>
      </c>
      <c r="F1083" s="33">
        <f t="shared" si="96"/>
        <v>2022</v>
      </c>
      <c r="G1083" s="33">
        <f t="shared" si="97"/>
        <v>8</v>
      </c>
      <c r="H1083" t="s">
        <v>150</v>
      </c>
      <c r="I1083" t="s">
        <v>453</v>
      </c>
      <c r="J1083" t="s">
        <v>596</v>
      </c>
      <c r="K1083">
        <v>1</v>
      </c>
      <c r="L1083">
        <f t="shared" si="98"/>
        <v>0.5</v>
      </c>
      <c r="M1083">
        <f t="shared" si="99"/>
        <v>1</v>
      </c>
      <c r="N1083" t="b">
        <f t="shared" si="100"/>
        <v>1</v>
      </c>
      <c r="O1083">
        <f t="shared" si="101"/>
        <v>0</v>
      </c>
    </row>
    <row r="1084" spans="1:15">
      <c r="A1084" t="s">
        <v>451</v>
      </c>
      <c r="B1084" t="s">
        <v>452</v>
      </c>
      <c r="C1084" t="s">
        <v>241</v>
      </c>
      <c r="D1084" t="s">
        <v>242</v>
      </c>
      <c r="E1084" s="2">
        <v>44783.599305555559</v>
      </c>
      <c r="F1084" s="33">
        <f t="shared" si="96"/>
        <v>2022</v>
      </c>
      <c r="G1084" s="33">
        <f t="shared" si="97"/>
        <v>8</v>
      </c>
      <c r="H1084" t="s">
        <v>150</v>
      </c>
      <c r="I1084" t="s">
        <v>453</v>
      </c>
      <c r="J1084" t="s">
        <v>596</v>
      </c>
      <c r="K1084">
        <v>1</v>
      </c>
      <c r="L1084">
        <f t="shared" si="98"/>
        <v>0.5</v>
      </c>
      <c r="M1084">
        <f t="shared" si="99"/>
        <v>1</v>
      </c>
      <c r="N1084" t="b">
        <f t="shared" si="100"/>
        <v>1</v>
      </c>
      <c r="O1084">
        <f t="shared" si="101"/>
        <v>0</v>
      </c>
    </row>
    <row r="1085" spans="1:15">
      <c r="A1085" t="s">
        <v>451</v>
      </c>
      <c r="B1085" t="s">
        <v>452</v>
      </c>
      <c r="C1085" t="s">
        <v>241</v>
      </c>
      <c r="D1085" t="s">
        <v>242</v>
      </c>
      <c r="E1085" s="2">
        <v>44788.682638888888</v>
      </c>
      <c r="F1085" s="33">
        <f t="shared" si="96"/>
        <v>2022</v>
      </c>
      <c r="G1085" s="33">
        <f t="shared" si="97"/>
        <v>8</v>
      </c>
      <c r="H1085" t="s">
        <v>150</v>
      </c>
      <c r="I1085" t="s">
        <v>453</v>
      </c>
      <c r="J1085" t="s">
        <v>596</v>
      </c>
      <c r="K1085">
        <v>1</v>
      </c>
      <c r="L1085">
        <f t="shared" si="98"/>
        <v>0.5</v>
      </c>
      <c r="M1085">
        <f t="shared" si="99"/>
        <v>1</v>
      </c>
      <c r="N1085" t="b">
        <f t="shared" si="100"/>
        <v>1</v>
      </c>
      <c r="O1085">
        <f t="shared" si="101"/>
        <v>0</v>
      </c>
    </row>
    <row r="1086" spans="1:15">
      <c r="A1086" t="s">
        <v>451</v>
      </c>
      <c r="B1086" t="s">
        <v>452</v>
      </c>
      <c r="C1086" t="s">
        <v>241</v>
      </c>
      <c r="D1086" t="s">
        <v>242</v>
      </c>
      <c r="E1086" s="2">
        <v>44796.461111111108</v>
      </c>
      <c r="F1086" s="33">
        <f t="shared" si="96"/>
        <v>2022</v>
      </c>
      <c r="G1086" s="33">
        <f t="shared" si="97"/>
        <v>8</v>
      </c>
      <c r="H1086" t="s">
        <v>150</v>
      </c>
      <c r="I1086" t="s">
        <v>453</v>
      </c>
      <c r="J1086" t="s">
        <v>596</v>
      </c>
      <c r="K1086">
        <v>1</v>
      </c>
      <c r="L1086">
        <f t="shared" si="98"/>
        <v>0.5</v>
      </c>
      <c r="M1086">
        <f t="shared" si="99"/>
        <v>1</v>
      </c>
      <c r="N1086" t="b">
        <f t="shared" si="100"/>
        <v>1</v>
      </c>
      <c r="O1086">
        <f t="shared" si="101"/>
        <v>0</v>
      </c>
    </row>
    <row r="1087" spans="1:15">
      <c r="A1087" t="s">
        <v>451</v>
      </c>
      <c r="B1087" t="s">
        <v>452</v>
      </c>
      <c r="C1087" t="s">
        <v>241</v>
      </c>
      <c r="D1087" t="s">
        <v>242</v>
      </c>
      <c r="E1087" s="2">
        <v>44804.61041666667</v>
      </c>
      <c r="F1087" s="33">
        <f t="shared" si="96"/>
        <v>2022</v>
      </c>
      <c r="G1087" s="33">
        <f t="shared" si="97"/>
        <v>8</v>
      </c>
      <c r="H1087" t="s">
        <v>150</v>
      </c>
      <c r="I1087" t="s">
        <v>453</v>
      </c>
      <c r="J1087" t="s">
        <v>596</v>
      </c>
      <c r="K1087">
        <v>1</v>
      </c>
      <c r="L1087">
        <f t="shared" si="98"/>
        <v>0.5</v>
      </c>
      <c r="M1087">
        <f t="shared" si="99"/>
        <v>1</v>
      </c>
      <c r="N1087" t="b">
        <f t="shared" si="100"/>
        <v>1</v>
      </c>
      <c r="O1087">
        <f t="shared" si="101"/>
        <v>0</v>
      </c>
    </row>
    <row r="1088" spans="1:15">
      <c r="A1088" t="s">
        <v>451</v>
      </c>
      <c r="B1088" t="s">
        <v>452</v>
      </c>
      <c r="C1088" t="s">
        <v>241</v>
      </c>
      <c r="D1088" t="s">
        <v>242</v>
      </c>
      <c r="E1088" s="2">
        <v>44809.62222222222</v>
      </c>
      <c r="F1088" s="33">
        <f t="shared" si="96"/>
        <v>2022</v>
      </c>
      <c r="G1088" s="33">
        <f t="shared" si="97"/>
        <v>9</v>
      </c>
      <c r="H1088" t="s">
        <v>150</v>
      </c>
      <c r="I1088" t="s">
        <v>453</v>
      </c>
      <c r="J1088" t="s">
        <v>596</v>
      </c>
      <c r="K1088">
        <v>1</v>
      </c>
      <c r="L1088">
        <f t="shared" si="98"/>
        <v>0.5</v>
      </c>
      <c r="M1088">
        <f t="shared" si="99"/>
        <v>1</v>
      </c>
      <c r="N1088" t="b">
        <f t="shared" si="100"/>
        <v>1</v>
      </c>
      <c r="O1088">
        <f t="shared" si="101"/>
        <v>0</v>
      </c>
    </row>
    <row r="1089" spans="1:15">
      <c r="A1089" t="s">
        <v>451</v>
      </c>
      <c r="B1089" t="s">
        <v>452</v>
      </c>
      <c r="C1089" t="s">
        <v>241</v>
      </c>
      <c r="D1089" t="s">
        <v>242</v>
      </c>
      <c r="E1089" s="2">
        <v>44817.570833333331</v>
      </c>
      <c r="F1089" s="33">
        <f t="shared" si="96"/>
        <v>2022</v>
      </c>
      <c r="G1089" s="33">
        <f t="shared" si="97"/>
        <v>9</v>
      </c>
      <c r="H1089" t="s">
        <v>150</v>
      </c>
      <c r="I1089" t="s">
        <v>453</v>
      </c>
      <c r="J1089" t="s">
        <v>596</v>
      </c>
      <c r="K1089">
        <v>1</v>
      </c>
      <c r="L1089">
        <f t="shared" si="98"/>
        <v>0.5</v>
      </c>
      <c r="M1089">
        <f t="shared" si="99"/>
        <v>1</v>
      </c>
      <c r="N1089" t="b">
        <f t="shared" si="100"/>
        <v>1</v>
      </c>
      <c r="O1089">
        <f t="shared" si="101"/>
        <v>0</v>
      </c>
    </row>
    <row r="1090" spans="1:15">
      <c r="A1090" t="s">
        <v>451</v>
      </c>
      <c r="B1090" t="s">
        <v>452</v>
      </c>
      <c r="C1090" t="s">
        <v>241</v>
      </c>
      <c r="D1090" t="s">
        <v>242</v>
      </c>
      <c r="E1090" s="2">
        <v>44825.451388888891</v>
      </c>
      <c r="F1090" s="33">
        <f t="shared" ref="F1090:F1153" si="102">YEAR(E1090)</f>
        <v>2022</v>
      </c>
      <c r="G1090" s="33">
        <f t="shared" ref="G1090:G1153" si="103">MONTH(E1090)</f>
        <v>9</v>
      </c>
      <c r="H1090" t="s">
        <v>150</v>
      </c>
      <c r="I1090" t="s">
        <v>453</v>
      </c>
      <c r="J1090" t="s">
        <v>596</v>
      </c>
      <c r="K1090">
        <v>1</v>
      </c>
      <c r="L1090">
        <f t="shared" ref="L1090:L1153" si="104">IF(J1090="&lt;",K1090/2,K1090)</f>
        <v>0.5</v>
      </c>
      <c r="M1090">
        <f t="shared" ref="M1090:M1153" si="105">IF(J1090="&lt;",1,0)</f>
        <v>1</v>
      </c>
      <c r="N1090" t="b">
        <f t="shared" ref="N1090:N1153" si="106">IF(J1090="&lt;",TRUE,FALSE)</f>
        <v>1</v>
      </c>
      <c r="O1090">
        <f t="shared" si="101"/>
        <v>0</v>
      </c>
    </row>
    <row r="1091" spans="1:15">
      <c r="A1091" t="s">
        <v>451</v>
      </c>
      <c r="B1091" t="s">
        <v>452</v>
      </c>
      <c r="C1091" t="s">
        <v>241</v>
      </c>
      <c r="D1091" t="s">
        <v>242</v>
      </c>
      <c r="E1091" s="2">
        <v>44833.589583333334</v>
      </c>
      <c r="F1091" s="33">
        <f t="shared" si="102"/>
        <v>2022</v>
      </c>
      <c r="G1091" s="33">
        <f t="shared" si="103"/>
        <v>9</v>
      </c>
      <c r="H1091" t="s">
        <v>150</v>
      </c>
      <c r="I1091" t="s">
        <v>453</v>
      </c>
      <c r="J1091" t="s">
        <v>596</v>
      </c>
      <c r="K1091">
        <v>1</v>
      </c>
      <c r="L1091">
        <f t="shared" si="104"/>
        <v>0.5</v>
      </c>
      <c r="M1091">
        <f t="shared" si="105"/>
        <v>1</v>
      </c>
      <c r="N1091" t="b">
        <f t="shared" si="106"/>
        <v>1</v>
      </c>
      <c r="O1091">
        <f t="shared" ref="O1091:O1154" si="107">IF(K1091&gt;=57,1,0)</f>
        <v>0</v>
      </c>
    </row>
    <row r="1092" spans="1:15">
      <c r="A1092" t="s">
        <v>451</v>
      </c>
      <c r="B1092" t="s">
        <v>452</v>
      </c>
      <c r="C1092" t="s">
        <v>241</v>
      </c>
      <c r="D1092" t="s">
        <v>242</v>
      </c>
      <c r="E1092" s="2">
        <v>44838.600694444445</v>
      </c>
      <c r="F1092" s="33">
        <f t="shared" si="102"/>
        <v>2022</v>
      </c>
      <c r="G1092" s="33">
        <f t="shared" si="103"/>
        <v>10</v>
      </c>
      <c r="H1092" t="s">
        <v>150</v>
      </c>
      <c r="I1092" t="s">
        <v>453</v>
      </c>
      <c r="J1092" t="s">
        <v>624</v>
      </c>
      <c r="K1092">
        <v>7.2</v>
      </c>
      <c r="L1092">
        <f t="shared" si="104"/>
        <v>7.2</v>
      </c>
      <c r="M1092">
        <f t="shared" si="105"/>
        <v>0</v>
      </c>
      <c r="N1092" t="b">
        <f t="shared" si="106"/>
        <v>0</v>
      </c>
      <c r="O1092">
        <f t="shared" si="107"/>
        <v>0</v>
      </c>
    </row>
    <row r="1093" spans="1:15">
      <c r="A1093" t="s">
        <v>451</v>
      </c>
      <c r="B1093" t="s">
        <v>452</v>
      </c>
      <c r="C1093" t="s">
        <v>241</v>
      </c>
      <c r="D1093" t="s">
        <v>242</v>
      </c>
      <c r="E1093" s="2">
        <v>44845.475694444445</v>
      </c>
      <c r="F1093" s="33">
        <f t="shared" si="102"/>
        <v>2022</v>
      </c>
      <c r="G1093" s="33">
        <f t="shared" si="103"/>
        <v>10</v>
      </c>
      <c r="H1093" t="s">
        <v>150</v>
      </c>
      <c r="I1093" t="s">
        <v>453</v>
      </c>
      <c r="J1093" t="s">
        <v>596</v>
      </c>
      <c r="K1093">
        <v>1</v>
      </c>
      <c r="L1093">
        <f t="shared" si="104"/>
        <v>0.5</v>
      </c>
      <c r="M1093">
        <f t="shared" si="105"/>
        <v>1</v>
      </c>
      <c r="N1093" t="b">
        <f t="shared" si="106"/>
        <v>1</v>
      </c>
      <c r="O1093">
        <f t="shared" si="107"/>
        <v>0</v>
      </c>
    </row>
    <row r="1094" spans="1:15">
      <c r="A1094" t="s">
        <v>451</v>
      </c>
      <c r="B1094" t="s">
        <v>452</v>
      </c>
      <c r="C1094" t="s">
        <v>241</v>
      </c>
      <c r="D1094" t="s">
        <v>242</v>
      </c>
      <c r="E1094" s="2">
        <v>44853.497916666667</v>
      </c>
      <c r="F1094" s="33">
        <f t="shared" si="102"/>
        <v>2022</v>
      </c>
      <c r="G1094" s="33">
        <f t="shared" si="103"/>
        <v>10</v>
      </c>
      <c r="H1094" t="s">
        <v>150</v>
      </c>
      <c r="I1094" t="s">
        <v>453</v>
      </c>
      <c r="J1094" t="s">
        <v>596</v>
      </c>
      <c r="K1094">
        <v>1</v>
      </c>
      <c r="L1094">
        <f t="shared" si="104"/>
        <v>0.5</v>
      </c>
      <c r="M1094">
        <f t="shared" si="105"/>
        <v>1</v>
      </c>
      <c r="N1094" t="b">
        <f t="shared" si="106"/>
        <v>1</v>
      </c>
      <c r="O1094">
        <f t="shared" si="107"/>
        <v>0</v>
      </c>
    </row>
    <row r="1095" spans="1:15">
      <c r="A1095" t="s">
        <v>451</v>
      </c>
      <c r="B1095" t="s">
        <v>452</v>
      </c>
      <c r="C1095" t="s">
        <v>241</v>
      </c>
      <c r="D1095" t="s">
        <v>242</v>
      </c>
      <c r="E1095" s="2">
        <v>44865.435416666667</v>
      </c>
      <c r="F1095" s="33">
        <f t="shared" si="102"/>
        <v>2022</v>
      </c>
      <c r="G1095" s="33">
        <f t="shared" si="103"/>
        <v>10</v>
      </c>
      <c r="H1095" t="s">
        <v>150</v>
      </c>
      <c r="I1095" t="s">
        <v>453</v>
      </c>
      <c r="J1095" t="s">
        <v>596</v>
      </c>
      <c r="K1095">
        <v>1</v>
      </c>
      <c r="L1095">
        <f t="shared" si="104"/>
        <v>0.5</v>
      </c>
      <c r="M1095">
        <f t="shared" si="105"/>
        <v>1</v>
      </c>
      <c r="N1095" t="b">
        <f t="shared" si="106"/>
        <v>1</v>
      </c>
      <c r="O1095">
        <f t="shared" si="107"/>
        <v>0</v>
      </c>
    </row>
    <row r="1096" spans="1:15">
      <c r="A1096" t="s">
        <v>451</v>
      </c>
      <c r="B1096" t="s">
        <v>452</v>
      </c>
      <c r="C1096" t="s">
        <v>241</v>
      </c>
      <c r="D1096" t="s">
        <v>242</v>
      </c>
      <c r="E1096" s="2">
        <v>44866.423611111109</v>
      </c>
      <c r="F1096" s="33">
        <f t="shared" si="102"/>
        <v>2022</v>
      </c>
      <c r="G1096" s="33">
        <f t="shared" si="103"/>
        <v>11</v>
      </c>
      <c r="H1096" t="s">
        <v>150</v>
      </c>
      <c r="I1096" t="s">
        <v>453</v>
      </c>
      <c r="J1096" t="s">
        <v>596</v>
      </c>
      <c r="K1096">
        <v>1</v>
      </c>
      <c r="L1096">
        <f t="shared" si="104"/>
        <v>0.5</v>
      </c>
      <c r="M1096">
        <f t="shared" si="105"/>
        <v>1</v>
      </c>
      <c r="N1096" t="b">
        <f t="shared" si="106"/>
        <v>1</v>
      </c>
      <c r="O1096">
        <f t="shared" si="107"/>
        <v>0</v>
      </c>
    </row>
    <row r="1097" spans="1:15">
      <c r="A1097" t="s">
        <v>451</v>
      </c>
      <c r="B1097" t="s">
        <v>452</v>
      </c>
      <c r="C1097" t="s">
        <v>241</v>
      </c>
      <c r="D1097" t="s">
        <v>242</v>
      </c>
      <c r="E1097" s="2">
        <v>44872.42083333333</v>
      </c>
      <c r="F1097" s="33">
        <f t="shared" si="102"/>
        <v>2022</v>
      </c>
      <c r="G1097" s="33">
        <f t="shared" si="103"/>
        <v>11</v>
      </c>
      <c r="H1097" t="s">
        <v>150</v>
      </c>
      <c r="I1097" t="s">
        <v>453</v>
      </c>
      <c r="J1097" t="s">
        <v>596</v>
      </c>
      <c r="K1097">
        <v>1</v>
      </c>
      <c r="L1097">
        <f t="shared" si="104"/>
        <v>0.5</v>
      </c>
      <c r="M1097">
        <f t="shared" si="105"/>
        <v>1</v>
      </c>
      <c r="N1097" t="b">
        <f t="shared" si="106"/>
        <v>1</v>
      </c>
      <c r="O1097">
        <f t="shared" si="107"/>
        <v>0</v>
      </c>
    </row>
    <row r="1098" spans="1:15">
      <c r="A1098" t="s">
        <v>451</v>
      </c>
      <c r="B1098" t="s">
        <v>452</v>
      </c>
      <c r="C1098" t="s">
        <v>241</v>
      </c>
      <c r="D1098" t="s">
        <v>242</v>
      </c>
      <c r="E1098" s="2">
        <v>44883.416666666664</v>
      </c>
      <c r="F1098" s="33">
        <f t="shared" si="102"/>
        <v>2022</v>
      </c>
      <c r="G1098" s="33">
        <f t="shared" si="103"/>
        <v>11</v>
      </c>
      <c r="H1098" t="s">
        <v>150</v>
      </c>
      <c r="I1098" t="s">
        <v>453</v>
      </c>
      <c r="J1098" t="s">
        <v>596</v>
      </c>
      <c r="K1098">
        <v>1</v>
      </c>
      <c r="L1098">
        <f t="shared" si="104"/>
        <v>0.5</v>
      </c>
      <c r="M1098">
        <f t="shared" si="105"/>
        <v>1</v>
      </c>
      <c r="N1098" t="b">
        <f t="shared" si="106"/>
        <v>1</v>
      </c>
      <c r="O1098">
        <f t="shared" si="107"/>
        <v>0</v>
      </c>
    </row>
    <row r="1099" spans="1:15">
      <c r="A1099" t="s">
        <v>451</v>
      </c>
      <c r="B1099" t="s">
        <v>452</v>
      </c>
      <c r="C1099" t="s">
        <v>241</v>
      </c>
      <c r="D1099" t="s">
        <v>242</v>
      </c>
      <c r="E1099" s="2">
        <v>44887.603472222225</v>
      </c>
      <c r="F1099" s="33">
        <f t="shared" si="102"/>
        <v>2022</v>
      </c>
      <c r="G1099" s="33">
        <f t="shared" si="103"/>
        <v>11</v>
      </c>
      <c r="H1099" t="s">
        <v>150</v>
      </c>
      <c r="I1099" t="s">
        <v>453</v>
      </c>
      <c r="J1099" t="s">
        <v>596</v>
      </c>
      <c r="K1099">
        <v>1</v>
      </c>
      <c r="L1099">
        <f t="shared" si="104"/>
        <v>0.5</v>
      </c>
      <c r="M1099">
        <f t="shared" si="105"/>
        <v>1</v>
      </c>
      <c r="N1099" t="b">
        <f t="shared" si="106"/>
        <v>1</v>
      </c>
      <c r="O1099">
        <f t="shared" si="107"/>
        <v>0</v>
      </c>
    </row>
    <row r="1100" spans="1:15">
      <c r="A1100" t="s">
        <v>451</v>
      </c>
      <c r="B1100" t="s">
        <v>452</v>
      </c>
      <c r="C1100" t="s">
        <v>241</v>
      </c>
      <c r="D1100" t="s">
        <v>242</v>
      </c>
      <c r="E1100" s="2">
        <v>44893.491666666669</v>
      </c>
      <c r="F1100" s="33">
        <f t="shared" si="102"/>
        <v>2022</v>
      </c>
      <c r="G1100" s="33">
        <f t="shared" si="103"/>
        <v>11</v>
      </c>
      <c r="H1100" t="s">
        <v>150</v>
      </c>
      <c r="I1100" t="s">
        <v>453</v>
      </c>
      <c r="J1100" t="s">
        <v>596</v>
      </c>
      <c r="K1100">
        <v>1</v>
      </c>
      <c r="L1100">
        <f t="shared" si="104"/>
        <v>0.5</v>
      </c>
      <c r="M1100">
        <f t="shared" si="105"/>
        <v>1</v>
      </c>
      <c r="N1100" t="b">
        <f t="shared" si="106"/>
        <v>1</v>
      </c>
      <c r="O1100">
        <f t="shared" si="107"/>
        <v>0</v>
      </c>
    </row>
    <row r="1101" spans="1:15">
      <c r="A1101" t="s">
        <v>451</v>
      </c>
      <c r="B1101" t="s">
        <v>452</v>
      </c>
      <c r="C1101" t="s">
        <v>241</v>
      </c>
      <c r="D1101" t="s">
        <v>242</v>
      </c>
      <c r="E1101" s="2">
        <v>44900.446527777778</v>
      </c>
      <c r="F1101" s="33">
        <f t="shared" si="102"/>
        <v>2022</v>
      </c>
      <c r="G1101" s="33">
        <f t="shared" si="103"/>
        <v>12</v>
      </c>
      <c r="H1101" t="s">
        <v>150</v>
      </c>
      <c r="I1101" t="s">
        <v>453</v>
      </c>
      <c r="J1101" t="s">
        <v>596</v>
      </c>
      <c r="K1101">
        <v>1</v>
      </c>
      <c r="L1101">
        <f t="shared" si="104"/>
        <v>0.5</v>
      </c>
      <c r="M1101">
        <f t="shared" si="105"/>
        <v>1</v>
      </c>
      <c r="N1101" t="b">
        <f t="shared" si="106"/>
        <v>1</v>
      </c>
      <c r="O1101">
        <f t="shared" si="107"/>
        <v>0</v>
      </c>
    </row>
    <row r="1102" spans="1:15">
      <c r="A1102" t="s">
        <v>451</v>
      </c>
      <c r="B1102" t="s">
        <v>452</v>
      </c>
      <c r="C1102" t="s">
        <v>241</v>
      </c>
      <c r="D1102" t="s">
        <v>242</v>
      </c>
      <c r="E1102" s="2">
        <v>44907.493055555555</v>
      </c>
      <c r="F1102" s="33">
        <f t="shared" si="102"/>
        <v>2022</v>
      </c>
      <c r="G1102" s="33">
        <f t="shared" si="103"/>
        <v>12</v>
      </c>
      <c r="H1102" t="s">
        <v>150</v>
      </c>
      <c r="I1102" t="s">
        <v>453</v>
      </c>
      <c r="J1102" t="s">
        <v>596</v>
      </c>
      <c r="K1102">
        <v>1</v>
      </c>
      <c r="L1102">
        <f t="shared" si="104"/>
        <v>0.5</v>
      </c>
      <c r="M1102">
        <f t="shared" si="105"/>
        <v>1</v>
      </c>
      <c r="N1102" t="b">
        <f t="shared" si="106"/>
        <v>1</v>
      </c>
      <c r="O1102">
        <f t="shared" si="107"/>
        <v>0</v>
      </c>
    </row>
    <row r="1103" spans="1:15">
      <c r="A1103" t="s">
        <v>451</v>
      </c>
      <c r="B1103" t="s">
        <v>452</v>
      </c>
      <c r="C1103" t="s">
        <v>241</v>
      </c>
      <c r="D1103" t="s">
        <v>242</v>
      </c>
      <c r="E1103" s="2">
        <v>44942.484027777777</v>
      </c>
      <c r="F1103" s="33">
        <f t="shared" si="102"/>
        <v>2023</v>
      </c>
      <c r="G1103" s="33">
        <f t="shared" si="103"/>
        <v>1</v>
      </c>
      <c r="H1103" t="s">
        <v>150</v>
      </c>
      <c r="I1103" t="s">
        <v>453</v>
      </c>
      <c r="J1103" t="s">
        <v>596</v>
      </c>
      <c r="K1103">
        <v>1</v>
      </c>
      <c r="L1103">
        <f t="shared" si="104"/>
        <v>0.5</v>
      </c>
      <c r="M1103">
        <f t="shared" si="105"/>
        <v>1</v>
      </c>
      <c r="N1103" t="b">
        <f t="shared" si="106"/>
        <v>1</v>
      </c>
      <c r="O1103">
        <f t="shared" si="107"/>
        <v>0</v>
      </c>
    </row>
    <row r="1104" spans="1:15">
      <c r="A1104" t="s">
        <v>451</v>
      </c>
      <c r="B1104" t="s">
        <v>452</v>
      </c>
      <c r="C1104" t="s">
        <v>241</v>
      </c>
      <c r="D1104" t="s">
        <v>242</v>
      </c>
      <c r="E1104" s="2">
        <v>44952.44027777778</v>
      </c>
      <c r="F1104" s="33">
        <f t="shared" si="102"/>
        <v>2023</v>
      </c>
      <c r="G1104" s="33">
        <f t="shared" si="103"/>
        <v>1</v>
      </c>
      <c r="H1104" t="s">
        <v>150</v>
      </c>
      <c r="I1104" t="s">
        <v>453</v>
      </c>
      <c r="J1104" t="s">
        <v>596</v>
      </c>
      <c r="K1104">
        <v>1</v>
      </c>
      <c r="L1104">
        <f t="shared" si="104"/>
        <v>0.5</v>
      </c>
      <c r="M1104">
        <f t="shared" si="105"/>
        <v>1</v>
      </c>
      <c r="N1104" t="b">
        <f t="shared" si="106"/>
        <v>1</v>
      </c>
      <c r="O1104">
        <f t="shared" si="107"/>
        <v>0</v>
      </c>
    </row>
    <row r="1105" spans="1:15">
      <c r="A1105" t="s">
        <v>451</v>
      </c>
      <c r="B1105" t="s">
        <v>452</v>
      </c>
      <c r="C1105" t="s">
        <v>241</v>
      </c>
      <c r="D1105" t="s">
        <v>242</v>
      </c>
      <c r="E1105" s="2">
        <v>44965.49722222222</v>
      </c>
      <c r="F1105" s="33">
        <f t="shared" si="102"/>
        <v>2023</v>
      </c>
      <c r="G1105" s="33">
        <f t="shared" si="103"/>
        <v>2</v>
      </c>
      <c r="H1105" t="s">
        <v>150</v>
      </c>
      <c r="I1105" t="s">
        <v>453</v>
      </c>
      <c r="J1105" t="s">
        <v>596</v>
      </c>
      <c r="K1105">
        <v>1</v>
      </c>
      <c r="L1105">
        <f t="shared" si="104"/>
        <v>0.5</v>
      </c>
      <c r="M1105">
        <f t="shared" si="105"/>
        <v>1</v>
      </c>
      <c r="N1105" t="b">
        <f t="shared" si="106"/>
        <v>1</v>
      </c>
      <c r="O1105">
        <f t="shared" si="107"/>
        <v>0</v>
      </c>
    </row>
    <row r="1106" spans="1:15">
      <c r="A1106" t="s">
        <v>451</v>
      </c>
      <c r="B1106" t="s">
        <v>452</v>
      </c>
      <c r="C1106" t="s">
        <v>241</v>
      </c>
      <c r="D1106" t="s">
        <v>242</v>
      </c>
      <c r="E1106" s="2">
        <v>44972.421527777777</v>
      </c>
      <c r="F1106" s="33">
        <f t="shared" si="102"/>
        <v>2023</v>
      </c>
      <c r="G1106" s="33">
        <f t="shared" si="103"/>
        <v>2</v>
      </c>
      <c r="H1106" t="s">
        <v>150</v>
      </c>
      <c r="I1106" t="s">
        <v>453</v>
      </c>
      <c r="J1106" t="s">
        <v>596</v>
      </c>
      <c r="K1106">
        <v>1</v>
      </c>
      <c r="L1106">
        <f t="shared" si="104"/>
        <v>0.5</v>
      </c>
      <c r="M1106">
        <f t="shared" si="105"/>
        <v>1</v>
      </c>
      <c r="N1106" t="b">
        <f t="shared" si="106"/>
        <v>1</v>
      </c>
      <c r="O1106">
        <f t="shared" si="107"/>
        <v>0</v>
      </c>
    </row>
    <row r="1107" spans="1:15">
      <c r="A1107" t="s">
        <v>451</v>
      </c>
      <c r="B1107" t="s">
        <v>452</v>
      </c>
      <c r="C1107" t="s">
        <v>241</v>
      </c>
      <c r="D1107" t="s">
        <v>242</v>
      </c>
      <c r="E1107" s="2">
        <v>44981.438194444447</v>
      </c>
      <c r="F1107" s="33">
        <f t="shared" si="102"/>
        <v>2023</v>
      </c>
      <c r="G1107" s="33">
        <f t="shared" si="103"/>
        <v>2</v>
      </c>
      <c r="H1107" t="s">
        <v>150</v>
      </c>
      <c r="I1107" t="s">
        <v>453</v>
      </c>
      <c r="J1107" t="s">
        <v>596</v>
      </c>
      <c r="K1107">
        <v>1</v>
      </c>
      <c r="L1107">
        <f t="shared" si="104"/>
        <v>0.5</v>
      </c>
      <c r="M1107">
        <f t="shared" si="105"/>
        <v>1</v>
      </c>
      <c r="N1107" t="b">
        <f t="shared" si="106"/>
        <v>1</v>
      </c>
      <c r="O1107">
        <f t="shared" si="107"/>
        <v>0</v>
      </c>
    </row>
    <row r="1108" spans="1:15">
      <c r="A1108" t="s">
        <v>451</v>
      </c>
      <c r="B1108" t="s">
        <v>452</v>
      </c>
      <c r="C1108" t="s">
        <v>241</v>
      </c>
      <c r="D1108" t="s">
        <v>242</v>
      </c>
      <c r="E1108" s="2">
        <v>44986.51458333333</v>
      </c>
      <c r="F1108" s="33">
        <f t="shared" si="102"/>
        <v>2023</v>
      </c>
      <c r="G1108" s="33">
        <f t="shared" si="103"/>
        <v>3</v>
      </c>
      <c r="H1108" t="s">
        <v>150</v>
      </c>
      <c r="I1108" t="s">
        <v>453</v>
      </c>
      <c r="J1108" t="s">
        <v>596</v>
      </c>
      <c r="K1108">
        <v>1</v>
      </c>
      <c r="L1108">
        <f t="shared" si="104"/>
        <v>0.5</v>
      </c>
      <c r="M1108">
        <f t="shared" si="105"/>
        <v>1</v>
      </c>
      <c r="N1108" t="b">
        <f t="shared" si="106"/>
        <v>1</v>
      </c>
      <c r="O1108">
        <f t="shared" si="107"/>
        <v>0</v>
      </c>
    </row>
    <row r="1109" spans="1:15">
      <c r="A1109" t="s">
        <v>451</v>
      </c>
      <c r="B1109" t="s">
        <v>452</v>
      </c>
      <c r="C1109" t="s">
        <v>241</v>
      </c>
      <c r="D1109" t="s">
        <v>242</v>
      </c>
      <c r="E1109" s="2">
        <v>44992.427083333336</v>
      </c>
      <c r="F1109" s="33">
        <f t="shared" si="102"/>
        <v>2023</v>
      </c>
      <c r="G1109" s="33">
        <f t="shared" si="103"/>
        <v>3</v>
      </c>
      <c r="H1109" t="s">
        <v>150</v>
      </c>
      <c r="I1109" t="s">
        <v>453</v>
      </c>
      <c r="J1109" t="s">
        <v>596</v>
      </c>
      <c r="K1109">
        <v>1</v>
      </c>
      <c r="L1109">
        <f t="shared" si="104"/>
        <v>0.5</v>
      </c>
      <c r="M1109">
        <f t="shared" si="105"/>
        <v>1</v>
      </c>
      <c r="N1109" t="b">
        <f t="shared" si="106"/>
        <v>1</v>
      </c>
      <c r="O1109">
        <f t="shared" si="107"/>
        <v>0</v>
      </c>
    </row>
    <row r="1110" spans="1:15">
      <c r="A1110" t="s">
        <v>451</v>
      </c>
      <c r="B1110" t="s">
        <v>452</v>
      </c>
      <c r="C1110" t="s">
        <v>241</v>
      </c>
      <c r="D1110" t="s">
        <v>242</v>
      </c>
      <c r="E1110" s="2">
        <v>44998.55</v>
      </c>
      <c r="F1110" s="33">
        <f t="shared" si="102"/>
        <v>2023</v>
      </c>
      <c r="G1110" s="33">
        <f t="shared" si="103"/>
        <v>3</v>
      </c>
      <c r="H1110" t="s">
        <v>150</v>
      </c>
      <c r="I1110" t="s">
        <v>453</v>
      </c>
      <c r="J1110" t="s">
        <v>596</v>
      </c>
      <c r="K1110">
        <v>1</v>
      </c>
      <c r="L1110">
        <f t="shared" si="104"/>
        <v>0.5</v>
      </c>
      <c r="M1110">
        <f t="shared" si="105"/>
        <v>1</v>
      </c>
      <c r="N1110" t="b">
        <f t="shared" si="106"/>
        <v>1</v>
      </c>
      <c r="O1110">
        <f t="shared" si="107"/>
        <v>0</v>
      </c>
    </row>
    <row r="1111" spans="1:15">
      <c r="A1111" t="s">
        <v>451</v>
      </c>
      <c r="B1111" t="s">
        <v>452</v>
      </c>
      <c r="C1111" t="s">
        <v>241</v>
      </c>
      <c r="D1111" t="s">
        <v>242</v>
      </c>
      <c r="E1111" s="2">
        <v>45007.574305555558</v>
      </c>
      <c r="F1111" s="33">
        <f t="shared" si="102"/>
        <v>2023</v>
      </c>
      <c r="G1111" s="33">
        <f t="shared" si="103"/>
        <v>3</v>
      </c>
      <c r="H1111" t="s">
        <v>150</v>
      </c>
      <c r="I1111" t="s">
        <v>453</v>
      </c>
      <c r="J1111" t="s">
        <v>596</v>
      </c>
      <c r="K1111">
        <v>1</v>
      </c>
      <c r="L1111">
        <f t="shared" si="104"/>
        <v>0.5</v>
      </c>
      <c r="M1111">
        <f t="shared" si="105"/>
        <v>1</v>
      </c>
      <c r="N1111" t="b">
        <f t="shared" si="106"/>
        <v>1</v>
      </c>
      <c r="O1111">
        <f t="shared" si="107"/>
        <v>0</v>
      </c>
    </row>
    <row r="1112" spans="1:15">
      <c r="A1112" t="s">
        <v>451</v>
      </c>
      <c r="B1112" t="s">
        <v>452</v>
      </c>
      <c r="C1112" t="s">
        <v>241</v>
      </c>
      <c r="D1112" t="s">
        <v>242</v>
      </c>
      <c r="E1112" s="2">
        <v>45056.48333333333</v>
      </c>
      <c r="F1112" s="33">
        <f t="shared" si="102"/>
        <v>2023</v>
      </c>
      <c r="G1112" s="33">
        <f t="shared" si="103"/>
        <v>5</v>
      </c>
      <c r="H1112" t="s">
        <v>150</v>
      </c>
      <c r="I1112" t="s">
        <v>453</v>
      </c>
      <c r="J1112" t="s">
        <v>596</v>
      </c>
      <c r="K1112">
        <v>1</v>
      </c>
      <c r="L1112">
        <f t="shared" si="104"/>
        <v>0.5</v>
      </c>
      <c r="M1112">
        <f t="shared" si="105"/>
        <v>1</v>
      </c>
      <c r="N1112" t="b">
        <f t="shared" si="106"/>
        <v>1</v>
      </c>
      <c r="O1112">
        <f t="shared" si="107"/>
        <v>0</v>
      </c>
    </row>
    <row r="1113" spans="1:15">
      <c r="A1113" t="s">
        <v>451</v>
      </c>
      <c r="B1113" t="s">
        <v>452</v>
      </c>
      <c r="C1113" t="s">
        <v>241</v>
      </c>
      <c r="D1113" t="s">
        <v>242</v>
      </c>
      <c r="E1113" s="2">
        <v>45063.579861111109</v>
      </c>
      <c r="F1113" s="33">
        <f t="shared" si="102"/>
        <v>2023</v>
      </c>
      <c r="G1113" s="33">
        <f t="shared" si="103"/>
        <v>5</v>
      </c>
      <c r="H1113" t="s">
        <v>150</v>
      </c>
      <c r="I1113" t="s">
        <v>453</v>
      </c>
      <c r="J1113" t="s">
        <v>596</v>
      </c>
      <c r="K1113">
        <v>1</v>
      </c>
      <c r="L1113">
        <f t="shared" si="104"/>
        <v>0.5</v>
      </c>
      <c r="M1113">
        <f t="shared" si="105"/>
        <v>1</v>
      </c>
      <c r="N1113" t="b">
        <f t="shared" si="106"/>
        <v>1</v>
      </c>
      <c r="O1113">
        <f t="shared" si="107"/>
        <v>0</v>
      </c>
    </row>
    <row r="1114" spans="1:15">
      <c r="A1114" t="s">
        <v>451</v>
      </c>
      <c r="B1114" t="s">
        <v>452</v>
      </c>
      <c r="C1114" t="s">
        <v>241</v>
      </c>
      <c r="D1114" t="s">
        <v>242</v>
      </c>
      <c r="E1114" s="2">
        <v>45082.566666666666</v>
      </c>
      <c r="F1114" s="33">
        <f t="shared" si="102"/>
        <v>2023</v>
      </c>
      <c r="G1114" s="33">
        <f t="shared" si="103"/>
        <v>6</v>
      </c>
      <c r="H1114" t="s">
        <v>150</v>
      </c>
      <c r="I1114" t="s">
        <v>453</v>
      </c>
      <c r="J1114" t="s">
        <v>624</v>
      </c>
      <c r="K1114">
        <v>3.3</v>
      </c>
      <c r="L1114">
        <f t="shared" si="104"/>
        <v>3.3</v>
      </c>
      <c r="M1114">
        <f t="shared" si="105"/>
        <v>0</v>
      </c>
      <c r="N1114" t="b">
        <f t="shared" si="106"/>
        <v>0</v>
      </c>
      <c r="O1114">
        <f t="shared" si="107"/>
        <v>0</v>
      </c>
    </row>
    <row r="1115" spans="1:15">
      <c r="A1115" t="s">
        <v>451</v>
      </c>
      <c r="B1115" t="s">
        <v>452</v>
      </c>
      <c r="C1115" t="s">
        <v>241</v>
      </c>
      <c r="D1115" t="s">
        <v>242</v>
      </c>
      <c r="E1115" s="2">
        <v>45103.492361111108</v>
      </c>
      <c r="F1115" s="33">
        <f t="shared" si="102"/>
        <v>2023</v>
      </c>
      <c r="G1115" s="33">
        <f t="shared" si="103"/>
        <v>6</v>
      </c>
      <c r="H1115" t="s">
        <v>150</v>
      </c>
      <c r="I1115" t="s">
        <v>453</v>
      </c>
      <c r="J1115" t="s">
        <v>596</v>
      </c>
      <c r="K1115">
        <v>1</v>
      </c>
      <c r="L1115">
        <f t="shared" si="104"/>
        <v>0.5</v>
      </c>
      <c r="M1115">
        <f t="shared" si="105"/>
        <v>1</v>
      </c>
      <c r="N1115" t="b">
        <f t="shared" si="106"/>
        <v>1</v>
      </c>
      <c r="O1115">
        <f t="shared" si="107"/>
        <v>0</v>
      </c>
    </row>
    <row r="1116" spans="1:15">
      <c r="A1116" t="s">
        <v>451</v>
      </c>
      <c r="B1116" t="s">
        <v>452</v>
      </c>
      <c r="C1116" t="s">
        <v>241</v>
      </c>
      <c r="D1116" t="s">
        <v>242</v>
      </c>
      <c r="E1116" s="2">
        <v>45111.60833333333</v>
      </c>
      <c r="F1116" s="33">
        <f t="shared" si="102"/>
        <v>2023</v>
      </c>
      <c r="G1116" s="33">
        <f t="shared" si="103"/>
        <v>7</v>
      </c>
      <c r="H1116" t="s">
        <v>150</v>
      </c>
      <c r="I1116" t="s">
        <v>453</v>
      </c>
      <c r="J1116" t="s">
        <v>596</v>
      </c>
      <c r="K1116">
        <v>1</v>
      </c>
      <c r="L1116">
        <f t="shared" si="104"/>
        <v>0.5</v>
      </c>
      <c r="M1116">
        <f t="shared" si="105"/>
        <v>1</v>
      </c>
      <c r="N1116" t="b">
        <f t="shared" si="106"/>
        <v>1</v>
      </c>
      <c r="O1116">
        <f t="shared" si="107"/>
        <v>0</v>
      </c>
    </row>
    <row r="1117" spans="1:15">
      <c r="A1117" t="s">
        <v>451</v>
      </c>
      <c r="B1117" t="s">
        <v>452</v>
      </c>
      <c r="C1117" t="s">
        <v>241</v>
      </c>
      <c r="D1117" t="s">
        <v>242</v>
      </c>
      <c r="E1117" s="2">
        <v>45140.616666666669</v>
      </c>
      <c r="F1117" s="33">
        <f t="shared" si="102"/>
        <v>2023</v>
      </c>
      <c r="G1117" s="33">
        <f t="shared" si="103"/>
        <v>8</v>
      </c>
      <c r="H1117" t="s">
        <v>150</v>
      </c>
      <c r="I1117" t="s">
        <v>453</v>
      </c>
      <c r="J1117" t="s">
        <v>596</v>
      </c>
      <c r="K1117">
        <v>1</v>
      </c>
      <c r="L1117">
        <f t="shared" si="104"/>
        <v>0.5</v>
      </c>
      <c r="M1117">
        <f t="shared" si="105"/>
        <v>1</v>
      </c>
      <c r="N1117" t="b">
        <f t="shared" si="106"/>
        <v>1</v>
      </c>
      <c r="O1117">
        <f t="shared" si="107"/>
        <v>0</v>
      </c>
    </row>
    <row r="1118" spans="1:15">
      <c r="A1118" t="s">
        <v>451</v>
      </c>
      <c r="B1118" t="s">
        <v>452</v>
      </c>
      <c r="C1118" t="s">
        <v>241</v>
      </c>
      <c r="D1118" t="s">
        <v>242</v>
      </c>
      <c r="E1118" s="2">
        <v>45148.432638888888</v>
      </c>
      <c r="F1118" s="33">
        <f t="shared" si="102"/>
        <v>2023</v>
      </c>
      <c r="G1118" s="33">
        <f t="shared" si="103"/>
        <v>8</v>
      </c>
      <c r="H1118" t="s">
        <v>150</v>
      </c>
      <c r="I1118" t="s">
        <v>453</v>
      </c>
      <c r="J1118" t="s">
        <v>596</v>
      </c>
      <c r="K1118">
        <v>1</v>
      </c>
      <c r="L1118">
        <f t="shared" si="104"/>
        <v>0.5</v>
      </c>
      <c r="M1118">
        <f t="shared" si="105"/>
        <v>1</v>
      </c>
      <c r="N1118" t="b">
        <f t="shared" si="106"/>
        <v>1</v>
      </c>
      <c r="O1118">
        <f t="shared" si="107"/>
        <v>0</v>
      </c>
    </row>
    <row r="1119" spans="1:15">
      <c r="A1119" t="s">
        <v>451</v>
      </c>
      <c r="B1119" t="s">
        <v>452</v>
      </c>
      <c r="C1119" t="s">
        <v>241</v>
      </c>
      <c r="D1119" t="s">
        <v>242</v>
      </c>
      <c r="E1119" s="2">
        <v>45154.642361111109</v>
      </c>
      <c r="F1119" s="33">
        <f t="shared" si="102"/>
        <v>2023</v>
      </c>
      <c r="G1119" s="33">
        <f t="shared" si="103"/>
        <v>8</v>
      </c>
      <c r="H1119" t="s">
        <v>150</v>
      </c>
      <c r="I1119" t="s">
        <v>453</v>
      </c>
      <c r="J1119" t="s">
        <v>596</v>
      </c>
      <c r="K1119">
        <v>1</v>
      </c>
      <c r="L1119">
        <f t="shared" si="104"/>
        <v>0.5</v>
      </c>
      <c r="M1119">
        <f t="shared" si="105"/>
        <v>1</v>
      </c>
      <c r="N1119" t="b">
        <f t="shared" si="106"/>
        <v>1</v>
      </c>
      <c r="O1119">
        <f t="shared" si="107"/>
        <v>0</v>
      </c>
    </row>
    <row r="1120" spans="1:15">
      <c r="A1120" t="s">
        <v>451</v>
      </c>
      <c r="B1120" t="s">
        <v>452</v>
      </c>
      <c r="C1120" t="s">
        <v>241</v>
      </c>
      <c r="D1120" t="s">
        <v>242</v>
      </c>
      <c r="E1120" s="2">
        <v>45161.694444444445</v>
      </c>
      <c r="F1120" s="33">
        <f t="shared" si="102"/>
        <v>2023</v>
      </c>
      <c r="G1120" s="33">
        <f t="shared" si="103"/>
        <v>8</v>
      </c>
      <c r="H1120" t="s">
        <v>150</v>
      </c>
      <c r="I1120" t="s">
        <v>453</v>
      </c>
      <c r="J1120" t="s">
        <v>596</v>
      </c>
      <c r="K1120">
        <v>1</v>
      </c>
      <c r="L1120">
        <f t="shared" si="104"/>
        <v>0.5</v>
      </c>
      <c r="M1120">
        <f t="shared" si="105"/>
        <v>1</v>
      </c>
      <c r="N1120" t="b">
        <f t="shared" si="106"/>
        <v>1</v>
      </c>
      <c r="O1120">
        <f t="shared" si="107"/>
        <v>0</v>
      </c>
    </row>
    <row r="1121" spans="1:15">
      <c r="A1121" t="s">
        <v>451</v>
      </c>
      <c r="B1121" t="s">
        <v>452</v>
      </c>
      <c r="C1121" t="s">
        <v>241</v>
      </c>
      <c r="D1121" t="s">
        <v>242</v>
      </c>
      <c r="E1121" s="2">
        <v>45167.60833333333</v>
      </c>
      <c r="F1121" s="33">
        <f t="shared" si="102"/>
        <v>2023</v>
      </c>
      <c r="G1121" s="33">
        <f t="shared" si="103"/>
        <v>8</v>
      </c>
      <c r="H1121" t="s">
        <v>150</v>
      </c>
      <c r="I1121" t="s">
        <v>453</v>
      </c>
      <c r="J1121" t="s">
        <v>596</v>
      </c>
      <c r="K1121">
        <v>1</v>
      </c>
      <c r="L1121">
        <f t="shared" si="104"/>
        <v>0.5</v>
      </c>
      <c r="M1121">
        <f t="shared" si="105"/>
        <v>1</v>
      </c>
      <c r="N1121" t="b">
        <f t="shared" si="106"/>
        <v>1</v>
      </c>
      <c r="O1121">
        <f t="shared" si="107"/>
        <v>0</v>
      </c>
    </row>
    <row r="1122" spans="1:15">
      <c r="A1122" t="s">
        <v>451</v>
      </c>
      <c r="B1122" t="s">
        <v>452</v>
      </c>
      <c r="C1122" t="s">
        <v>241</v>
      </c>
      <c r="D1122" t="s">
        <v>242</v>
      </c>
      <c r="E1122" s="2">
        <v>45175.577777777777</v>
      </c>
      <c r="F1122" s="33">
        <f t="shared" si="102"/>
        <v>2023</v>
      </c>
      <c r="G1122" s="33">
        <f t="shared" si="103"/>
        <v>9</v>
      </c>
      <c r="H1122" t="s">
        <v>150</v>
      </c>
      <c r="I1122" t="s">
        <v>453</v>
      </c>
      <c r="J1122" t="s">
        <v>624</v>
      </c>
      <c r="K1122">
        <v>3.9</v>
      </c>
      <c r="L1122">
        <f t="shared" si="104"/>
        <v>3.9</v>
      </c>
      <c r="M1122">
        <f t="shared" si="105"/>
        <v>0</v>
      </c>
      <c r="N1122" t="b">
        <f t="shared" si="106"/>
        <v>0</v>
      </c>
      <c r="O1122">
        <f t="shared" si="107"/>
        <v>0</v>
      </c>
    </row>
    <row r="1123" spans="1:15">
      <c r="A1123" t="s">
        <v>451</v>
      </c>
      <c r="B1123" t="s">
        <v>452</v>
      </c>
      <c r="C1123" t="s">
        <v>241</v>
      </c>
      <c r="D1123" t="s">
        <v>242</v>
      </c>
      <c r="E1123" s="2">
        <v>45180.541666666664</v>
      </c>
      <c r="F1123" s="33">
        <f t="shared" si="102"/>
        <v>2023</v>
      </c>
      <c r="G1123" s="33">
        <f t="shared" si="103"/>
        <v>9</v>
      </c>
      <c r="H1123" t="s">
        <v>150</v>
      </c>
      <c r="I1123" t="s">
        <v>453</v>
      </c>
      <c r="J1123" t="s">
        <v>624</v>
      </c>
      <c r="K1123">
        <v>3.9</v>
      </c>
      <c r="L1123">
        <f t="shared" si="104"/>
        <v>3.9</v>
      </c>
      <c r="M1123">
        <f t="shared" si="105"/>
        <v>0</v>
      </c>
      <c r="N1123" t="b">
        <f t="shared" si="106"/>
        <v>0</v>
      </c>
      <c r="O1123">
        <f t="shared" si="107"/>
        <v>0</v>
      </c>
    </row>
    <row r="1124" spans="1:15">
      <c r="A1124" t="s">
        <v>451</v>
      </c>
      <c r="B1124" t="s">
        <v>452</v>
      </c>
      <c r="C1124" t="s">
        <v>241</v>
      </c>
      <c r="D1124" t="s">
        <v>242</v>
      </c>
      <c r="E1124" s="2">
        <v>45190.68472222222</v>
      </c>
      <c r="F1124" s="33">
        <f t="shared" si="102"/>
        <v>2023</v>
      </c>
      <c r="G1124" s="33">
        <f t="shared" si="103"/>
        <v>9</v>
      </c>
      <c r="H1124" t="s">
        <v>150</v>
      </c>
      <c r="I1124" t="s">
        <v>453</v>
      </c>
      <c r="J1124" t="s">
        <v>596</v>
      </c>
      <c r="K1124">
        <v>1</v>
      </c>
      <c r="L1124">
        <f t="shared" si="104"/>
        <v>0.5</v>
      </c>
      <c r="M1124">
        <f t="shared" si="105"/>
        <v>1</v>
      </c>
      <c r="N1124" t="b">
        <f t="shared" si="106"/>
        <v>1</v>
      </c>
      <c r="O1124">
        <f t="shared" si="107"/>
        <v>0</v>
      </c>
    </row>
    <row r="1125" spans="1:15">
      <c r="A1125" t="s">
        <v>451</v>
      </c>
      <c r="B1125" t="s">
        <v>452</v>
      </c>
      <c r="C1125" t="s">
        <v>241</v>
      </c>
      <c r="D1125" t="s">
        <v>242</v>
      </c>
      <c r="E1125" s="2">
        <v>45196.541666666664</v>
      </c>
      <c r="F1125" s="33">
        <f t="shared" si="102"/>
        <v>2023</v>
      </c>
      <c r="G1125" s="33">
        <f t="shared" si="103"/>
        <v>9</v>
      </c>
      <c r="H1125" t="s">
        <v>150</v>
      </c>
      <c r="I1125" t="s">
        <v>453</v>
      </c>
      <c r="J1125" t="s">
        <v>596</v>
      </c>
      <c r="K1125">
        <v>1</v>
      </c>
      <c r="L1125">
        <f t="shared" si="104"/>
        <v>0.5</v>
      </c>
      <c r="M1125">
        <f t="shared" si="105"/>
        <v>1</v>
      </c>
      <c r="N1125" t="b">
        <f t="shared" si="106"/>
        <v>1</v>
      </c>
      <c r="O1125">
        <f t="shared" si="107"/>
        <v>0</v>
      </c>
    </row>
    <row r="1126" spans="1:15">
      <c r="A1126" t="s">
        <v>451</v>
      </c>
      <c r="B1126" t="s">
        <v>452</v>
      </c>
      <c r="C1126" t="s">
        <v>241</v>
      </c>
      <c r="D1126" t="s">
        <v>242</v>
      </c>
      <c r="E1126" s="2">
        <v>45202.676388888889</v>
      </c>
      <c r="F1126" s="33">
        <f t="shared" si="102"/>
        <v>2023</v>
      </c>
      <c r="G1126" s="33">
        <f t="shared" si="103"/>
        <v>10</v>
      </c>
      <c r="H1126" t="s">
        <v>150</v>
      </c>
      <c r="I1126" t="s">
        <v>453</v>
      </c>
      <c r="J1126" t="s">
        <v>596</v>
      </c>
      <c r="K1126">
        <v>1</v>
      </c>
      <c r="L1126">
        <f t="shared" si="104"/>
        <v>0.5</v>
      </c>
      <c r="M1126">
        <f t="shared" si="105"/>
        <v>1</v>
      </c>
      <c r="N1126" t="b">
        <f t="shared" si="106"/>
        <v>1</v>
      </c>
      <c r="O1126">
        <f t="shared" si="107"/>
        <v>0</v>
      </c>
    </row>
    <row r="1127" spans="1:15">
      <c r="A1127" t="s">
        <v>451</v>
      </c>
      <c r="B1127" t="s">
        <v>452</v>
      </c>
      <c r="C1127" t="s">
        <v>241</v>
      </c>
      <c r="D1127" t="s">
        <v>242</v>
      </c>
      <c r="E1127" s="2">
        <v>45212.431944444441</v>
      </c>
      <c r="F1127" s="33">
        <f t="shared" si="102"/>
        <v>2023</v>
      </c>
      <c r="G1127" s="33">
        <f t="shared" si="103"/>
        <v>10</v>
      </c>
      <c r="H1127" t="s">
        <v>150</v>
      </c>
      <c r="I1127" t="s">
        <v>453</v>
      </c>
      <c r="J1127" t="s">
        <v>596</v>
      </c>
      <c r="K1127">
        <v>1</v>
      </c>
      <c r="L1127">
        <f t="shared" si="104"/>
        <v>0.5</v>
      </c>
      <c r="M1127">
        <f t="shared" si="105"/>
        <v>1</v>
      </c>
      <c r="N1127" t="b">
        <f t="shared" si="106"/>
        <v>1</v>
      </c>
      <c r="O1127">
        <f t="shared" si="107"/>
        <v>0</v>
      </c>
    </row>
    <row r="1128" spans="1:15">
      <c r="A1128" t="s">
        <v>451</v>
      </c>
      <c r="B1128" t="s">
        <v>452</v>
      </c>
      <c r="C1128" t="s">
        <v>241</v>
      </c>
      <c r="D1128" t="s">
        <v>242</v>
      </c>
      <c r="E1128" s="2">
        <v>45216.659722222219</v>
      </c>
      <c r="F1128" s="33">
        <f t="shared" si="102"/>
        <v>2023</v>
      </c>
      <c r="G1128" s="33">
        <f t="shared" si="103"/>
        <v>10</v>
      </c>
      <c r="H1128" t="s">
        <v>150</v>
      </c>
      <c r="I1128" t="s">
        <v>453</v>
      </c>
      <c r="J1128" t="s">
        <v>596</v>
      </c>
      <c r="K1128">
        <v>1</v>
      </c>
      <c r="L1128">
        <f t="shared" si="104"/>
        <v>0.5</v>
      </c>
      <c r="M1128">
        <f t="shared" si="105"/>
        <v>1</v>
      </c>
      <c r="N1128" t="b">
        <f t="shared" si="106"/>
        <v>1</v>
      </c>
      <c r="O1128">
        <f t="shared" si="107"/>
        <v>0</v>
      </c>
    </row>
    <row r="1129" spans="1:15">
      <c r="A1129" t="s">
        <v>451</v>
      </c>
      <c r="B1129" t="s">
        <v>452</v>
      </c>
      <c r="C1129" t="s">
        <v>241</v>
      </c>
      <c r="D1129" t="s">
        <v>242</v>
      </c>
      <c r="E1129" s="2">
        <v>45224.614583333336</v>
      </c>
      <c r="F1129" s="33">
        <f t="shared" si="102"/>
        <v>2023</v>
      </c>
      <c r="G1129" s="33">
        <f t="shared" si="103"/>
        <v>10</v>
      </c>
      <c r="H1129" t="s">
        <v>150</v>
      </c>
      <c r="I1129" t="s">
        <v>453</v>
      </c>
      <c r="J1129" t="s">
        <v>596</v>
      </c>
      <c r="K1129">
        <v>1</v>
      </c>
      <c r="L1129">
        <f t="shared" si="104"/>
        <v>0.5</v>
      </c>
      <c r="M1129">
        <f t="shared" si="105"/>
        <v>1</v>
      </c>
      <c r="N1129" t="b">
        <f t="shared" si="106"/>
        <v>1</v>
      </c>
      <c r="O1129">
        <f t="shared" si="107"/>
        <v>0</v>
      </c>
    </row>
    <row r="1130" spans="1:15">
      <c r="A1130" t="s">
        <v>451</v>
      </c>
      <c r="B1130" t="s">
        <v>452</v>
      </c>
      <c r="C1130" t="s">
        <v>241</v>
      </c>
      <c r="D1130" t="s">
        <v>242</v>
      </c>
      <c r="E1130" s="2">
        <v>45231.474999999999</v>
      </c>
      <c r="F1130" s="33">
        <f t="shared" si="102"/>
        <v>2023</v>
      </c>
      <c r="G1130" s="33">
        <f t="shared" si="103"/>
        <v>11</v>
      </c>
      <c r="H1130" t="s">
        <v>150</v>
      </c>
      <c r="I1130" t="s">
        <v>453</v>
      </c>
      <c r="J1130" t="s">
        <v>596</v>
      </c>
      <c r="K1130">
        <v>1</v>
      </c>
      <c r="L1130">
        <f t="shared" si="104"/>
        <v>0.5</v>
      </c>
      <c r="M1130">
        <f t="shared" si="105"/>
        <v>1</v>
      </c>
      <c r="N1130" t="b">
        <f t="shared" si="106"/>
        <v>1</v>
      </c>
      <c r="O1130">
        <f t="shared" si="107"/>
        <v>0</v>
      </c>
    </row>
    <row r="1131" spans="1:15">
      <c r="A1131" t="s">
        <v>451</v>
      </c>
      <c r="B1131" t="s">
        <v>452</v>
      </c>
      <c r="C1131" t="s">
        <v>241</v>
      </c>
      <c r="D1131" t="s">
        <v>242</v>
      </c>
      <c r="E1131" s="2">
        <v>45232.57708333333</v>
      </c>
      <c r="F1131" s="33">
        <f t="shared" si="102"/>
        <v>2023</v>
      </c>
      <c r="G1131" s="33">
        <f t="shared" si="103"/>
        <v>11</v>
      </c>
      <c r="H1131" t="s">
        <v>150</v>
      </c>
      <c r="I1131" t="s">
        <v>453</v>
      </c>
      <c r="J1131" t="s">
        <v>596</v>
      </c>
      <c r="K1131">
        <v>1</v>
      </c>
      <c r="L1131">
        <f t="shared" si="104"/>
        <v>0.5</v>
      </c>
      <c r="M1131">
        <f t="shared" si="105"/>
        <v>1</v>
      </c>
      <c r="N1131" t="b">
        <f t="shared" si="106"/>
        <v>1</v>
      </c>
      <c r="O1131">
        <f t="shared" si="107"/>
        <v>0</v>
      </c>
    </row>
    <row r="1132" spans="1:15">
      <c r="A1132" t="s">
        <v>451</v>
      </c>
      <c r="B1132" t="s">
        <v>452</v>
      </c>
      <c r="C1132" t="s">
        <v>241</v>
      </c>
      <c r="D1132" t="s">
        <v>242</v>
      </c>
      <c r="E1132" s="2">
        <v>45236.577777777777</v>
      </c>
      <c r="F1132" s="33">
        <f t="shared" si="102"/>
        <v>2023</v>
      </c>
      <c r="G1132" s="33">
        <f t="shared" si="103"/>
        <v>11</v>
      </c>
      <c r="H1132" t="s">
        <v>150</v>
      </c>
      <c r="I1132" t="s">
        <v>453</v>
      </c>
      <c r="J1132" t="s">
        <v>596</v>
      </c>
      <c r="K1132">
        <v>1</v>
      </c>
      <c r="L1132">
        <f t="shared" si="104"/>
        <v>0.5</v>
      </c>
      <c r="M1132">
        <f t="shared" si="105"/>
        <v>1</v>
      </c>
      <c r="N1132" t="b">
        <f t="shared" si="106"/>
        <v>1</v>
      </c>
      <c r="O1132">
        <f t="shared" si="107"/>
        <v>0</v>
      </c>
    </row>
    <row r="1133" spans="1:15">
      <c r="A1133" t="s">
        <v>451</v>
      </c>
      <c r="B1133" t="s">
        <v>452</v>
      </c>
      <c r="C1133" t="s">
        <v>241</v>
      </c>
      <c r="D1133" t="s">
        <v>242</v>
      </c>
      <c r="E1133" s="2">
        <v>45243.422222222223</v>
      </c>
      <c r="F1133" s="33">
        <f t="shared" si="102"/>
        <v>2023</v>
      </c>
      <c r="G1133" s="33">
        <f t="shared" si="103"/>
        <v>11</v>
      </c>
      <c r="H1133" t="s">
        <v>150</v>
      </c>
      <c r="I1133" t="s">
        <v>453</v>
      </c>
      <c r="J1133" t="s">
        <v>596</v>
      </c>
      <c r="K1133">
        <v>1</v>
      </c>
      <c r="L1133">
        <f t="shared" si="104"/>
        <v>0.5</v>
      </c>
      <c r="M1133">
        <f t="shared" si="105"/>
        <v>1</v>
      </c>
      <c r="N1133" t="b">
        <f t="shared" si="106"/>
        <v>1</v>
      </c>
      <c r="O1133">
        <f t="shared" si="107"/>
        <v>0</v>
      </c>
    </row>
    <row r="1134" spans="1:15">
      <c r="A1134" t="s">
        <v>451</v>
      </c>
      <c r="B1134" t="s">
        <v>452</v>
      </c>
      <c r="C1134" t="s">
        <v>241</v>
      </c>
      <c r="D1134" t="s">
        <v>242</v>
      </c>
      <c r="E1134" s="2">
        <v>45251.51458333333</v>
      </c>
      <c r="F1134" s="33">
        <f t="shared" si="102"/>
        <v>2023</v>
      </c>
      <c r="G1134" s="33">
        <f t="shared" si="103"/>
        <v>11</v>
      </c>
      <c r="H1134" t="s">
        <v>150</v>
      </c>
      <c r="I1134" t="s">
        <v>453</v>
      </c>
      <c r="J1134" t="s">
        <v>596</v>
      </c>
      <c r="K1134">
        <v>1</v>
      </c>
      <c r="L1134">
        <f t="shared" si="104"/>
        <v>0.5</v>
      </c>
      <c r="M1134">
        <f t="shared" si="105"/>
        <v>1</v>
      </c>
      <c r="N1134" t="b">
        <f t="shared" si="106"/>
        <v>1</v>
      </c>
      <c r="O1134">
        <f t="shared" si="107"/>
        <v>0</v>
      </c>
    </row>
    <row r="1135" spans="1:15">
      <c r="A1135" t="s">
        <v>451</v>
      </c>
      <c r="B1135" t="s">
        <v>452</v>
      </c>
      <c r="C1135" t="s">
        <v>241</v>
      </c>
      <c r="D1135" t="s">
        <v>242</v>
      </c>
      <c r="E1135" s="2">
        <v>45258.411111111112</v>
      </c>
      <c r="F1135" s="33">
        <f t="shared" si="102"/>
        <v>2023</v>
      </c>
      <c r="G1135" s="33">
        <f t="shared" si="103"/>
        <v>11</v>
      </c>
      <c r="H1135" t="s">
        <v>150</v>
      </c>
      <c r="I1135" t="s">
        <v>453</v>
      </c>
      <c r="J1135" t="s">
        <v>596</v>
      </c>
      <c r="K1135">
        <v>1</v>
      </c>
      <c r="L1135">
        <f t="shared" si="104"/>
        <v>0.5</v>
      </c>
      <c r="M1135">
        <f t="shared" si="105"/>
        <v>1</v>
      </c>
      <c r="N1135" t="b">
        <f t="shared" si="106"/>
        <v>1</v>
      </c>
      <c r="O1135">
        <f t="shared" si="107"/>
        <v>0</v>
      </c>
    </row>
    <row r="1136" spans="1:15">
      <c r="A1136" t="s">
        <v>451</v>
      </c>
      <c r="B1136" t="s">
        <v>452</v>
      </c>
      <c r="C1136" t="s">
        <v>241</v>
      </c>
      <c r="D1136" t="s">
        <v>242</v>
      </c>
      <c r="E1136" s="2">
        <v>45266.509722222225</v>
      </c>
      <c r="F1136" s="33">
        <f t="shared" si="102"/>
        <v>2023</v>
      </c>
      <c r="G1136" s="33">
        <f t="shared" si="103"/>
        <v>12</v>
      </c>
      <c r="H1136" t="s">
        <v>150</v>
      </c>
      <c r="I1136" t="s">
        <v>453</v>
      </c>
      <c r="J1136" t="s">
        <v>596</v>
      </c>
      <c r="K1136">
        <v>1</v>
      </c>
      <c r="L1136">
        <f t="shared" si="104"/>
        <v>0.5</v>
      </c>
      <c r="M1136">
        <f t="shared" si="105"/>
        <v>1</v>
      </c>
      <c r="N1136" t="b">
        <f t="shared" si="106"/>
        <v>1</v>
      </c>
      <c r="O1136">
        <f t="shared" si="107"/>
        <v>0</v>
      </c>
    </row>
    <row r="1137" spans="1:15">
      <c r="A1137" t="s">
        <v>451</v>
      </c>
      <c r="B1137" t="s">
        <v>452</v>
      </c>
      <c r="C1137" t="s">
        <v>241</v>
      </c>
      <c r="D1137" t="s">
        <v>242</v>
      </c>
      <c r="E1137" s="2">
        <v>45274.515972222223</v>
      </c>
      <c r="F1137" s="33">
        <f t="shared" si="102"/>
        <v>2023</v>
      </c>
      <c r="G1137" s="33">
        <f t="shared" si="103"/>
        <v>12</v>
      </c>
      <c r="H1137" t="s">
        <v>150</v>
      </c>
      <c r="I1137" t="s">
        <v>453</v>
      </c>
      <c r="J1137" t="s">
        <v>596</v>
      </c>
      <c r="K1137">
        <v>1</v>
      </c>
      <c r="L1137">
        <f t="shared" si="104"/>
        <v>0.5</v>
      </c>
      <c r="M1137">
        <f t="shared" si="105"/>
        <v>1</v>
      </c>
      <c r="N1137" t="b">
        <f t="shared" si="106"/>
        <v>1</v>
      </c>
      <c r="O1137">
        <f t="shared" si="107"/>
        <v>0</v>
      </c>
    </row>
    <row r="1138" spans="1:15">
      <c r="A1138" t="s">
        <v>451</v>
      </c>
      <c r="B1138" t="s">
        <v>452</v>
      </c>
      <c r="C1138" t="s">
        <v>241</v>
      </c>
      <c r="D1138" t="s">
        <v>242</v>
      </c>
      <c r="E1138" s="2">
        <v>45293.579861111109</v>
      </c>
      <c r="F1138" s="33">
        <f t="shared" si="102"/>
        <v>2024</v>
      </c>
      <c r="G1138" s="33">
        <f t="shared" si="103"/>
        <v>1</v>
      </c>
      <c r="H1138" t="s">
        <v>150</v>
      </c>
      <c r="I1138" t="s">
        <v>453</v>
      </c>
      <c r="J1138" t="s">
        <v>596</v>
      </c>
      <c r="K1138">
        <v>1</v>
      </c>
      <c r="L1138">
        <f t="shared" si="104"/>
        <v>0.5</v>
      </c>
      <c r="M1138">
        <f t="shared" si="105"/>
        <v>1</v>
      </c>
      <c r="N1138" t="b">
        <f t="shared" si="106"/>
        <v>1</v>
      </c>
      <c r="O1138">
        <f t="shared" si="107"/>
        <v>0</v>
      </c>
    </row>
    <row r="1139" spans="1:15">
      <c r="A1139" t="s">
        <v>451</v>
      </c>
      <c r="B1139" t="s">
        <v>452</v>
      </c>
      <c r="C1139" t="s">
        <v>241</v>
      </c>
      <c r="D1139" t="s">
        <v>242</v>
      </c>
      <c r="E1139" s="2">
        <v>45299.609722222223</v>
      </c>
      <c r="F1139" s="33">
        <f t="shared" si="102"/>
        <v>2024</v>
      </c>
      <c r="G1139" s="33">
        <f t="shared" si="103"/>
        <v>1</v>
      </c>
      <c r="H1139" t="s">
        <v>150</v>
      </c>
      <c r="I1139" t="s">
        <v>453</v>
      </c>
      <c r="J1139" t="s">
        <v>596</v>
      </c>
      <c r="K1139">
        <v>1</v>
      </c>
      <c r="L1139">
        <f t="shared" si="104"/>
        <v>0.5</v>
      </c>
      <c r="M1139">
        <f t="shared" si="105"/>
        <v>1</v>
      </c>
      <c r="N1139" t="b">
        <f t="shared" si="106"/>
        <v>1</v>
      </c>
      <c r="O1139">
        <f t="shared" si="107"/>
        <v>0</v>
      </c>
    </row>
    <row r="1140" spans="1:15">
      <c r="A1140" t="s">
        <v>451</v>
      </c>
      <c r="B1140" t="s">
        <v>452</v>
      </c>
      <c r="C1140" t="s">
        <v>241</v>
      </c>
      <c r="D1140" t="s">
        <v>242</v>
      </c>
      <c r="E1140" s="2">
        <v>45307.663194444445</v>
      </c>
      <c r="F1140" s="33">
        <f t="shared" si="102"/>
        <v>2024</v>
      </c>
      <c r="G1140" s="33">
        <f t="shared" si="103"/>
        <v>1</v>
      </c>
      <c r="H1140" t="s">
        <v>150</v>
      </c>
      <c r="I1140" t="s">
        <v>453</v>
      </c>
      <c r="J1140" t="s">
        <v>596</v>
      </c>
      <c r="K1140">
        <v>1</v>
      </c>
      <c r="L1140">
        <f t="shared" si="104"/>
        <v>0.5</v>
      </c>
      <c r="M1140">
        <f t="shared" si="105"/>
        <v>1</v>
      </c>
      <c r="N1140" t="b">
        <f t="shared" si="106"/>
        <v>1</v>
      </c>
      <c r="O1140">
        <f t="shared" si="107"/>
        <v>0</v>
      </c>
    </row>
    <row r="1141" spans="1:15">
      <c r="A1141" t="s">
        <v>451</v>
      </c>
      <c r="B1141" t="s">
        <v>452</v>
      </c>
      <c r="C1141" t="s">
        <v>241</v>
      </c>
      <c r="D1141" t="s">
        <v>242</v>
      </c>
      <c r="E1141" s="2">
        <v>45313.592361111114</v>
      </c>
      <c r="F1141" s="33">
        <f t="shared" si="102"/>
        <v>2024</v>
      </c>
      <c r="G1141" s="33">
        <f t="shared" si="103"/>
        <v>1</v>
      </c>
      <c r="H1141" t="s">
        <v>150</v>
      </c>
      <c r="I1141" t="s">
        <v>453</v>
      </c>
      <c r="J1141" t="s">
        <v>596</v>
      </c>
      <c r="K1141">
        <v>1</v>
      </c>
      <c r="L1141">
        <f t="shared" si="104"/>
        <v>0.5</v>
      </c>
      <c r="M1141">
        <f t="shared" si="105"/>
        <v>1</v>
      </c>
      <c r="N1141" t="b">
        <f t="shared" si="106"/>
        <v>1</v>
      </c>
      <c r="O1141">
        <f t="shared" si="107"/>
        <v>0</v>
      </c>
    </row>
    <row r="1142" spans="1:15">
      <c r="A1142" t="s">
        <v>451</v>
      </c>
      <c r="B1142" t="s">
        <v>452</v>
      </c>
      <c r="C1142" t="s">
        <v>241</v>
      </c>
      <c r="D1142" t="s">
        <v>242</v>
      </c>
      <c r="E1142" s="2">
        <v>45320.64166666667</v>
      </c>
      <c r="F1142" s="33">
        <f t="shared" si="102"/>
        <v>2024</v>
      </c>
      <c r="G1142" s="33">
        <f t="shared" si="103"/>
        <v>1</v>
      </c>
      <c r="H1142" t="s">
        <v>150</v>
      </c>
      <c r="I1142" t="s">
        <v>453</v>
      </c>
      <c r="J1142" t="s">
        <v>596</v>
      </c>
      <c r="K1142">
        <v>1</v>
      </c>
      <c r="L1142">
        <f t="shared" si="104"/>
        <v>0.5</v>
      </c>
      <c r="M1142">
        <f t="shared" si="105"/>
        <v>1</v>
      </c>
      <c r="N1142" t="b">
        <f t="shared" si="106"/>
        <v>1</v>
      </c>
      <c r="O1142">
        <f t="shared" si="107"/>
        <v>0</v>
      </c>
    </row>
    <row r="1143" spans="1:15">
      <c r="A1143" t="s">
        <v>451</v>
      </c>
      <c r="B1143" t="s">
        <v>452</v>
      </c>
      <c r="C1143" t="s">
        <v>241</v>
      </c>
      <c r="D1143" t="s">
        <v>242</v>
      </c>
      <c r="E1143" s="2">
        <v>45327.455555555556</v>
      </c>
      <c r="F1143" s="33">
        <f t="shared" si="102"/>
        <v>2024</v>
      </c>
      <c r="G1143" s="33">
        <f t="shared" si="103"/>
        <v>2</v>
      </c>
      <c r="H1143" t="s">
        <v>150</v>
      </c>
      <c r="I1143" t="s">
        <v>453</v>
      </c>
      <c r="J1143" t="s">
        <v>596</v>
      </c>
      <c r="K1143">
        <v>1</v>
      </c>
      <c r="L1143">
        <f t="shared" si="104"/>
        <v>0.5</v>
      </c>
      <c r="M1143">
        <f t="shared" si="105"/>
        <v>1</v>
      </c>
      <c r="N1143" t="b">
        <f t="shared" si="106"/>
        <v>1</v>
      </c>
      <c r="O1143">
        <f t="shared" si="107"/>
        <v>0</v>
      </c>
    </row>
    <row r="1144" spans="1:15">
      <c r="A1144" t="s">
        <v>451</v>
      </c>
      <c r="B1144" t="s">
        <v>452</v>
      </c>
      <c r="C1144" t="s">
        <v>241</v>
      </c>
      <c r="D1144" t="s">
        <v>242</v>
      </c>
      <c r="E1144" s="2">
        <v>45336.422222222223</v>
      </c>
      <c r="F1144" s="33">
        <f t="shared" si="102"/>
        <v>2024</v>
      </c>
      <c r="G1144" s="33">
        <f t="shared" si="103"/>
        <v>2</v>
      </c>
      <c r="H1144" t="s">
        <v>150</v>
      </c>
      <c r="I1144" t="s">
        <v>453</v>
      </c>
      <c r="J1144" t="s">
        <v>596</v>
      </c>
      <c r="K1144">
        <v>1</v>
      </c>
      <c r="L1144">
        <f t="shared" si="104"/>
        <v>0.5</v>
      </c>
      <c r="M1144">
        <f t="shared" si="105"/>
        <v>1</v>
      </c>
      <c r="N1144" t="b">
        <f t="shared" si="106"/>
        <v>1</v>
      </c>
      <c r="O1144">
        <f t="shared" si="107"/>
        <v>0</v>
      </c>
    </row>
    <row r="1145" spans="1:15">
      <c r="A1145" t="s">
        <v>451</v>
      </c>
      <c r="B1145" t="s">
        <v>452</v>
      </c>
      <c r="C1145" t="s">
        <v>241</v>
      </c>
      <c r="D1145" t="s">
        <v>242</v>
      </c>
      <c r="E1145" s="2">
        <v>45342.45416666667</v>
      </c>
      <c r="F1145" s="33">
        <f t="shared" si="102"/>
        <v>2024</v>
      </c>
      <c r="G1145" s="33">
        <f t="shared" si="103"/>
        <v>2</v>
      </c>
      <c r="H1145" t="s">
        <v>150</v>
      </c>
      <c r="I1145" t="s">
        <v>453</v>
      </c>
      <c r="J1145" t="s">
        <v>596</v>
      </c>
      <c r="K1145">
        <v>1</v>
      </c>
      <c r="L1145">
        <f t="shared" si="104"/>
        <v>0.5</v>
      </c>
      <c r="M1145">
        <f t="shared" si="105"/>
        <v>1</v>
      </c>
      <c r="N1145" t="b">
        <f t="shared" si="106"/>
        <v>1</v>
      </c>
      <c r="O1145">
        <f t="shared" si="107"/>
        <v>0</v>
      </c>
    </row>
    <row r="1146" spans="1:15">
      <c r="A1146" t="s">
        <v>451</v>
      </c>
      <c r="B1146" t="s">
        <v>452</v>
      </c>
      <c r="C1146" t="s">
        <v>241</v>
      </c>
      <c r="D1146" t="s">
        <v>242</v>
      </c>
      <c r="E1146" s="2">
        <v>45348.388194444444</v>
      </c>
      <c r="F1146" s="33">
        <f t="shared" si="102"/>
        <v>2024</v>
      </c>
      <c r="G1146" s="33">
        <f t="shared" si="103"/>
        <v>2</v>
      </c>
      <c r="H1146" t="s">
        <v>150</v>
      </c>
      <c r="I1146" t="s">
        <v>453</v>
      </c>
      <c r="J1146" t="s">
        <v>596</v>
      </c>
      <c r="K1146">
        <v>1</v>
      </c>
      <c r="L1146">
        <f t="shared" si="104"/>
        <v>0.5</v>
      </c>
      <c r="M1146">
        <f t="shared" si="105"/>
        <v>1</v>
      </c>
      <c r="N1146" t="b">
        <f t="shared" si="106"/>
        <v>1</v>
      </c>
      <c r="O1146">
        <f t="shared" si="107"/>
        <v>0</v>
      </c>
    </row>
    <row r="1147" spans="1:15">
      <c r="A1147" t="s">
        <v>451</v>
      </c>
      <c r="B1147" t="s">
        <v>452</v>
      </c>
      <c r="C1147" t="s">
        <v>241</v>
      </c>
      <c r="D1147" t="s">
        <v>242</v>
      </c>
      <c r="E1147" s="2">
        <v>45357.446527777778</v>
      </c>
      <c r="F1147" s="33">
        <f t="shared" si="102"/>
        <v>2024</v>
      </c>
      <c r="G1147" s="33">
        <f t="shared" si="103"/>
        <v>3</v>
      </c>
      <c r="H1147" t="s">
        <v>150</v>
      </c>
      <c r="I1147" t="s">
        <v>453</v>
      </c>
      <c r="J1147" t="s">
        <v>596</v>
      </c>
      <c r="K1147">
        <v>1</v>
      </c>
      <c r="L1147">
        <f t="shared" si="104"/>
        <v>0.5</v>
      </c>
      <c r="M1147">
        <f t="shared" si="105"/>
        <v>1</v>
      </c>
      <c r="N1147" t="b">
        <f t="shared" si="106"/>
        <v>1</v>
      </c>
      <c r="O1147">
        <f t="shared" si="107"/>
        <v>0</v>
      </c>
    </row>
    <row r="1148" spans="1:15">
      <c r="A1148" t="s">
        <v>451</v>
      </c>
      <c r="B1148" t="s">
        <v>452</v>
      </c>
      <c r="C1148" t="s">
        <v>241</v>
      </c>
      <c r="D1148" t="s">
        <v>242</v>
      </c>
      <c r="E1148" s="2">
        <v>45362.70208333333</v>
      </c>
      <c r="F1148" s="33">
        <f t="shared" si="102"/>
        <v>2024</v>
      </c>
      <c r="G1148" s="33">
        <f t="shared" si="103"/>
        <v>3</v>
      </c>
      <c r="H1148" t="s">
        <v>150</v>
      </c>
      <c r="I1148" t="s">
        <v>453</v>
      </c>
      <c r="J1148" t="s">
        <v>596</v>
      </c>
      <c r="K1148">
        <v>1</v>
      </c>
      <c r="L1148">
        <f t="shared" si="104"/>
        <v>0.5</v>
      </c>
      <c r="M1148">
        <f t="shared" si="105"/>
        <v>1</v>
      </c>
      <c r="N1148" t="b">
        <f t="shared" si="106"/>
        <v>1</v>
      </c>
      <c r="O1148">
        <f t="shared" si="107"/>
        <v>0</v>
      </c>
    </row>
    <row r="1149" spans="1:15">
      <c r="A1149" t="s">
        <v>451</v>
      </c>
      <c r="B1149" t="s">
        <v>452</v>
      </c>
      <c r="C1149" t="s">
        <v>241</v>
      </c>
      <c r="D1149" t="s">
        <v>242</v>
      </c>
      <c r="E1149" s="2">
        <v>45371.576388888891</v>
      </c>
      <c r="F1149" s="33">
        <f t="shared" si="102"/>
        <v>2024</v>
      </c>
      <c r="G1149" s="33">
        <f t="shared" si="103"/>
        <v>3</v>
      </c>
      <c r="H1149" t="s">
        <v>150</v>
      </c>
      <c r="I1149" t="s">
        <v>453</v>
      </c>
      <c r="J1149" t="s">
        <v>596</v>
      </c>
      <c r="K1149">
        <v>1</v>
      </c>
      <c r="L1149">
        <f t="shared" si="104"/>
        <v>0.5</v>
      </c>
      <c r="M1149">
        <f t="shared" si="105"/>
        <v>1</v>
      </c>
      <c r="N1149" t="b">
        <f t="shared" si="106"/>
        <v>1</v>
      </c>
      <c r="O1149">
        <f t="shared" si="107"/>
        <v>0</v>
      </c>
    </row>
    <row r="1150" spans="1:15">
      <c r="A1150" t="s">
        <v>451</v>
      </c>
      <c r="B1150" t="s">
        <v>452</v>
      </c>
      <c r="C1150" t="s">
        <v>241</v>
      </c>
      <c r="D1150" t="s">
        <v>242</v>
      </c>
      <c r="E1150" s="2">
        <v>45377.502083333333</v>
      </c>
      <c r="F1150" s="33">
        <f t="shared" si="102"/>
        <v>2024</v>
      </c>
      <c r="G1150" s="33">
        <f t="shared" si="103"/>
        <v>3</v>
      </c>
      <c r="H1150" t="s">
        <v>150</v>
      </c>
      <c r="I1150" t="s">
        <v>453</v>
      </c>
      <c r="J1150" t="s">
        <v>596</v>
      </c>
      <c r="K1150">
        <v>1</v>
      </c>
      <c r="L1150">
        <f t="shared" si="104"/>
        <v>0.5</v>
      </c>
      <c r="M1150">
        <f t="shared" si="105"/>
        <v>1</v>
      </c>
      <c r="N1150" t="b">
        <f t="shared" si="106"/>
        <v>1</v>
      </c>
      <c r="O1150">
        <f t="shared" si="107"/>
        <v>0</v>
      </c>
    </row>
    <row r="1151" spans="1:15">
      <c r="A1151" t="s">
        <v>451</v>
      </c>
      <c r="B1151" t="s">
        <v>452</v>
      </c>
      <c r="C1151" t="s">
        <v>241</v>
      </c>
      <c r="D1151" t="s">
        <v>242</v>
      </c>
      <c r="E1151" s="2">
        <v>45391.6</v>
      </c>
      <c r="F1151" s="33">
        <f t="shared" si="102"/>
        <v>2024</v>
      </c>
      <c r="G1151" s="33">
        <f t="shared" si="103"/>
        <v>4</v>
      </c>
      <c r="H1151" t="s">
        <v>150</v>
      </c>
      <c r="I1151" t="s">
        <v>453</v>
      </c>
      <c r="J1151" t="s">
        <v>596</v>
      </c>
      <c r="K1151">
        <v>1</v>
      </c>
      <c r="L1151">
        <f t="shared" si="104"/>
        <v>0.5</v>
      </c>
      <c r="M1151">
        <f t="shared" si="105"/>
        <v>1</v>
      </c>
      <c r="N1151" t="b">
        <f t="shared" si="106"/>
        <v>1</v>
      </c>
      <c r="O1151">
        <f t="shared" si="107"/>
        <v>0</v>
      </c>
    </row>
    <row r="1152" spans="1:15">
      <c r="A1152" t="s">
        <v>451</v>
      </c>
      <c r="B1152" t="s">
        <v>452</v>
      </c>
      <c r="C1152" t="s">
        <v>241</v>
      </c>
      <c r="D1152" t="s">
        <v>242</v>
      </c>
      <c r="E1152" s="2">
        <v>45393.511111111111</v>
      </c>
      <c r="F1152" s="33">
        <f t="shared" si="102"/>
        <v>2024</v>
      </c>
      <c r="G1152" s="33">
        <f t="shared" si="103"/>
        <v>4</v>
      </c>
      <c r="H1152" t="s">
        <v>150</v>
      </c>
      <c r="I1152" t="s">
        <v>453</v>
      </c>
      <c r="J1152" t="s">
        <v>596</v>
      </c>
      <c r="K1152">
        <v>1</v>
      </c>
      <c r="L1152">
        <f t="shared" si="104"/>
        <v>0.5</v>
      </c>
      <c r="M1152">
        <f t="shared" si="105"/>
        <v>1</v>
      </c>
      <c r="N1152" t="b">
        <f t="shared" si="106"/>
        <v>1</v>
      </c>
      <c r="O1152">
        <f t="shared" si="107"/>
        <v>0</v>
      </c>
    </row>
    <row r="1153" spans="1:15">
      <c r="A1153" t="s">
        <v>451</v>
      </c>
      <c r="B1153" t="s">
        <v>452</v>
      </c>
      <c r="C1153" t="s">
        <v>315</v>
      </c>
      <c r="D1153" t="s">
        <v>316</v>
      </c>
      <c r="E1153" s="2">
        <v>43761.458333333336</v>
      </c>
      <c r="F1153" s="33">
        <f t="shared" si="102"/>
        <v>2019</v>
      </c>
      <c r="G1153" s="33">
        <f t="shared" si="103"/>
        <v>10</v>
      </c>
      <c r="H1153" t="s">
        <v>150</v>
      </c>
      <c r="I1153" t="s">
        <v>453</v>
      </c>
      <c r="J1153" t="s">
        <v>624</v>
      </c>
      <c r="K1153">
        <v>34</v>
      </c>
      <c r="L1153">
        <f t="shared" si="104"/>
        <v>34</v>
      </c>
      <c r="M1153">
        <f t="shared" si="105"/>
        <v>0</v>
      </c>
      <c r="N1153" t="b">
        <f t="shared" si="106"/>
        <v>0</v>
      </c>
      <c r="O1153">
        <f t="shared" si="107"/>
        <v>0</v>
      </c>
    </row>
    <row r="1154" spans="1:15">
      <c r="A1154" t="s">
        <v>451</v>
      </c>
      <c r="B1154" t="s">
        <v>452</v>
      </c>
      <c r="C1154" t="s">
        <v>371</v>
      </c>
      <c r="D1154" t="s">
        <v>372</v>
      </c>
      <c r="E1154" s="2">
        <v>43755.543055555558</v>
      </c>
      <c r="F1154" s="33">
        <f t="shared" ref="F1154:F1216" si="108">YEAR(E1154)</f>
        <v>2019</v>
      </c>
      <c r="G1154" s="33">
        <f t="shared" ref="G1154:G1216" si="109">MONTH(E1154)</f>
        <v>10</v>
      </c>
      <c r="H1154" t="s">
        <v>150</v>
      </c>
      <c r="I1154" t="s">
        <v>453</v>
      </c>
      <c r="J1154" t="s">
        <v>624</v>
      </c>
      <c r="K1154">
        <v>9.6</v>
      </c>
      <c r="L1154">
        <f t="shared" ref="L1154:L1216" si="110">IF(J1154="&lt;",K1154/2,K1154)</f>
        <v>9.6</v>
      </c>
      <c r="M1154">
        <f t="shared" ref="M1154:M1216" si="111">IF(J1154="&lt;",1,0)</f>
        <v>0</v>
      </c>
      <c r="N1154" t="b">
        <f t="shared" ref="N1154:N1216" si="112">IF(J1154="&lt;",TRUE,FALSE)</f>
        <v>0</v>
      </c>
      <c r="O1154">
        <f t="shared" si="107"/>
        <v>0</v>
      </c>
    </row>
    <row r="1155" spans="1:15">
      <c r="A1155" t="s">
        <v>451</v>
      </c>
      <c r="B1155" t="s">
        <v>452</v>
      </c>
      <c r="C1155" t="s">
        <v>398</v>
      </c>
      <c r="D1155" t="s">
        <v>399</v>
      </c>
      <c r="E1155" s="2">
        <v>42411.629166666666</v>
      </c>
      <c r="F1155" s="33">
        <f t="shared" si="108"/>
        <v>2016</v>
      </c>
      <c r="G1155" s="33">
        <f t="shared" si="109"/>
        <v>2</v>
      </c>
      <c r="H1155" t="s">
        <v>150</v>
      </c>
      <c r="I1155" t="s">
        <v>453</v>
      </c>
      <c r="J1155" t="s">
        <v>624</v>
      </c>
      <c r="K1155">
        <v>26</v>
      </c>
      <c r="L1155">
        <f t="shared" si="110"/>
        <v>26</v>
      </c>
      <c r="M1155">
        <f t="shared" si="111"/>
        <v>0</v>
      </c>
      <c r="N1155" t="b">
        <f t="shared" si="112"/>
        <v>0</v>
      </c>
      <c r="O1155">
        <f t="shared" ref="O1155:O1218" si="113">IF(K1155&gt;=57,1,0)</f>
        <v>0</v>
      </c>
    </row>
    <row r="1156" spans="1:15">
      <c r="A1156" t="s">
        <v>451</v>
      </c>
      <c r="B1156" t="s">
        <v>452</v>
      </c>
      <c r="C1156" t="s">
        <v>398</v>
      </c>
      <c r="D1156" t="s">
        <v>399</v>
      </c>
      <c r="E1156" s="2">
        <v>42640.481249999997</v>
      </c>
      <c r="F1156" s="33">
        <f t="shared" si="108"/>
        <v>2016</v>
      </c>
      <c r="G1156" s="33">
        <f t="shared" si="109"/>
        <v>9</v>
      </c>
      <c r="H1156" t="s">
        <v>150</v>
      </c>
      <c r="I1156" t="s">
        <v>453</v>
      </c>
      <c r="J1156" t="s">
        <v>624</v>
      </c>
      <c r="K1156">
        <v>61</v>
      </c>
      <c r="L1156">
        <f t="shared" si="110"/>
        <v>61</v>
      </c>
      <c r="M1156">
        <f t="shared" si="111"/>
        <v>0</v>
      </c>
      <c r="N1156" t="b">
        <f t="shared" si="112"/>
        <v>0</v>
      </c>
      <c r="O1156">
        <f t="shared" si="113"/>
        <v>1</v>
      </c>
    </row>
    <row r="1157" spans="1:15">
      <c r="A1157" t="s">
        <v>451</v>
      </c>
      <c r="B1157" t="s">
        <v>452</v>
      </c>
      <c r="C1157" t="s">
        <v>477</v>
      </c>
      <c r="D1157" t="s">
        <v>478</v>
      </c>
      <c r="E1157" s="2">
        <v>43769.436111111114</v>
      </c>
      <c r="F1157" s="33">
        <f t="shared" si="108"/>
        <v>2019</v>
      </c>
      <c r="G1157" s="33">
        <f t="shared" si="109"/>
        <v>10</v>
      </c>
      <c r="H1157" t="s">
        <v>150</v>
      </c>
      <c r="I1157" t="s">
        <v>453</v>
      </c>
      <c r="J1157" t="s">
        <v>596</v>
      </c>
      <c r="K1157">
        <v>1</v>
      </c>
      <c r="L1157">
        <f t="shared" si="110"/>
        <v>0.5</v>
      </c>
      <c r="M1157">
        <f t="shared" si="111"/>
        <v>1</v>
      </c>
      <c r="N1157" t="b">
        <f t="shared" si="112"/>
        <v>1</v>
      </c>
      <c r="O1157">
        <f t="shared" si="113"/>
        <v>0</v>
      </c>
    </row>
    <row r="1158" spans="1:15">
      <c r="A1158" t="s">
        <v>451</v>
      </c>
      <c r="B1158" t="s">
        <v>452</v>
      </c>
      <c r="C1158" t="s">
        <v>366</v>
      </c>
      <c r="D1158" t="s">
        <v>369</v>
      </c>
      <c r="E1158" s="2">
        <v>43811.598611111112</v>
      </c>
      <c r="F1158" s="33">
        <f t="shared" si="108"/>
        <v>2019</v>
      </c>
      <c r="G1158" s="33">
        <f t="shared" si="109"/>
        <v>12</v>
      </c>
      <c r="H1158" t="s">
        <v>150</v>
      </c>
      <c r="I1158" t="s">
        <v>453</v>
      </c>
      <c r="J1158" t="s">
        <v>624</v>
      </c>
      <c r="K1158">
        <v>3.7</v>
      </c>
      <c r="L1158">
        <f t="shared" si="110"/>
        <v>3.7</v>
      </c>
      <c r="M1158">
        <f t="shared" si="111"/>
        <v>0</v>
      </c>
      <c r="N1158" t="b">
        <f t="shared" si="112"/>
        <v>0</v>
      </c>
      <c r="O1158">
        <f t="shared" si="113"/>
        <v>0</v>
      </c>
    </row>
    <row r="1159" spans="1:15">
      <c r="A1159" t="s">
        <v>451</v>
      </c>
      <c r="B1159" t="s">
        <v>452</v>
      </c>
      <c r="C1159" t="s">
        <v>366</v>
      </c>
      <c r="D1159" t="s">
        <v>369</v>
      </c>
      <c r="E1159" s="2">
        <v>43903.384722222225</v>
      </c>
      <c r="F1159" s="33">
        <f t="shared" si="108"/>
        <v>2020</v>
      </c>
      <c r="G1159" s="33">
        <f t="shared" si="109"/>
        <v>3</v>
      </c>
      <c r="H1159" t="s">
        <v>150</v>
      </c>
      <c r="I1159" t="s">
        <v>453</v>
      </c>
      <c r="J1159" t="s">
        <v>624</v>
      </c>
      <c r="K1159">
        <v>5.1000000000000005</v>
      </c>
      <c r="L1159">
        <f t="shared" si="110"/>
        <v>5.1000000000000005</v>
      </c>
      <c r="M1159">
        <f t="shared" si="111"/>
        <v>0</v>
      </c>
      <c r="N1159" t="b">
        <f t="shared" si="112"/>
        <v>0</v>
      </c>
      <c r="O1159">
        <f t="shared" si="113"/>
        <v>0</v>
      </c>
    </row>
    <row r="1160" spans="1:15">
      <c r="A1160" t="s">
        <v>451</v>
      </c>
      <c r="B1160" t="s">
        <v>452</v>
      </c>
      <c r="C1160" t="s">
        <v>461</v>
      </c>
      <c r="D1160" t="s">
        <v>462</v>
      </c>
      <c r="E1160" s="2">
        <v>43769.469444444447</v>
      </c>
      <c r="F1160" s="33">
        <f t="shared" si="108"/>
        <v>2019</v>
      </c>
      <c r="G1160" s="33">
        <f t="shared" si="109"/>
        <v>10</v>
      </c>
      <c r="H1160" t="s">
        <v>150</v>
      </c>
      <c r="I1160" t="s">
        <v>453</v>
      </c>
      <c r="J1160" t="s">
        <v>596</v>
      </c>
      <c r="K1160">
        <v>1</v>
      </c>
      <c r="L1160">
        <f t="shared" si="110"/>
        <v>0.5</v>
      </c>
      <c r="M1160">
        <f t="shared" si="111"/>
        <v>1</v>
      </c>
      <c r="N1160" t="b">
        <f t="shared" si="112"/>
        <v>1</v>
      </c>
      <c r="O1160">
        <f t="shared" si="113"/>
        <v>0</v>
      </c>
    </row>
    <row r="1161" spans="1:15">
      <c r="A1161" t="s">
        <v>451</v>
      </c>
      <c r="B1161" t="s">
        <v>452</v>
      </c>
      <c r="C1161" t="s">
        <v>331</v>
      </c>
      <c r="D1161" t="s">
        <v>332</v>
      </c>
      <c r="E1161" s="2">
        <v>43710.57708333333</v>
      </c>
      <c r="F1161" s="33">
        <f t="shared" si="108"/>
        <v>2019</v>
      </c>
      <c r="G1161" s="33">
        <f t="shared" si="109"/>
        <v>9</v>
      </c>
      <c r="H1161" t="s">
        <v>150</v>
      </c>
      <c r="I1161" t="s">
        <v>453</v>
      </c>
      <c r="J1161" t="s">
        <v>624</v>
      </c>
      <c r="K1161">
        <v>14</v>
      </c>
      <c r="L1161">
        <f t="shared" si="110"/>
        <v>14</v>
      </c>
      <c r="M1161">
        <f t="shared" si="111"/>
        <v>0</v>
      </c>
      <c r="N1161" t="b">
        <f t="shared" si="112"/>
        <v>0</v>
      </c>
      <c r="O1161">
        <f t="shared" si="113"/>
        <v>0</v>
      </c>
    </row>
    <row r="1162" spans="1:15">
      <c r="A1162" t="s">
        <v>451</v>
      </c>
      <c r="B1162" t="s">
        <v>452</v>
      </c>
      <c r="C1162" t="s">
        <v>393</v>
      </c>
      <c r="D1162" t="s">
        <v>394</v>
      </c>
      <c r="E1162" s="2">
        <v>43728.451388888891</v>
      </c>
      <c r="F1162" s="33">
        <f t="shared" si="108"/>
        <v>2019</v>
      </c>
      <c r="G1162" s="33">
        <f t="shared" si="109"/>
        <v>9</v>
      </c>
      <c r="H1162" t="s">
        <v>150</v>
      </c>
      <c r="I1162" t="s">
        <v>453</v>
      </c>
      <c r="J1162" t="s">
        <v>624</v>
      </c>
      <c r="K1162">
        <v>9</v>
      </c>
      <c r="L1162">
        <f t="shared" si="110"/>
        <v>9</v>
      </c>
      <c r="M1162">
        <f t="shared" si="111"/>
        <v>0</v>
      </c>
      <c r="N1162" t="b">
        <f t="shared" si="112"/>
        <v>0</v>
      </c>
      <c r="O1162">
        <f t="shared" si="113"/>
        <v>0</v>
      </c>
    </row>
    <row r="1163" spans="1:15">
      <c r="A1163" t="s">
        <v>451</v>
      </c>
      <c r="B1163" t="s">
        <v>452</v>
      </c>
      <c r="C1163" t="s">
        <v>508</v>
      </c>
      <c r="D1163" t="s">
        <v>509</v>
      </c>
      <c r="E1163" s="2">
        <v>43588.522222222222</v>
      </c>
      <c r="F1163" s="33">
        <f t="shared" si="108"/>
        <v>2019</v>
      </c>
      <c r="G1163" s="33">
        <f t="shared" si="109"/>
        <v>5</v>
      </c>
      <c r="H1163" t="s">
        <v>150</v>
      </c>
      <c r="I1163" t="s">
        <v>453</v>
      </c>
      <c r="J1163" t="s">
        <v>596</v>
      </c>
      <c r="K1163">
        <v>1</v>
      </c>
      <c r="L1163">
        <f t="shared" si="110"/>
        <v>0.5</v>
      </c>
      <c r="M1163">
        <f t="shared" si="111"/>
        <v>1</v>
      </c>
      <c r="N1163" t="b">
        <f t="shared" si="112"/>
        <v>1</v>
      </c>
      <c r="O1163">
        <f t="shared" si="113"/>
        <v>0</v>
      </c>
    </row>
    <row r="1164" spans="1:15">
      <c r="A1164" t="s">
        <v>451</v>
      </c>
      <c r="B1164" t="s">
        <v>452</v>
      </c>
      <c r="C1164" t="s">
        <v>423</v>
      </c>
      <c r="D1164" t="s">
        <v>424</v>
      </c>
      <c r="E1164" s="2">
        <v>43852.593055555553</v>
      </c>
      <c r="F1164" s="33">
        <f t="shared" si="108"/>
        <v>2020</v>
      </c>
      <c r="G1164" s="33">
        <f t="shared" si="109"/>
        <v>1</v>
      </c>
      <c r="H1164" t="s">
        <v>150</v>
      </c>
      <c r="I1164" t="s">
        <v>453</v>
      </c>
      <c r="J1164" t="s">
        <v>624</v>
      </c>
      <c r="K1164">
        <v>1.7</v>
      </c>
      <c r="L1164">
        <f t="shared" si="110"/>
        <v>1.7</v>
      </c>
      <c r="M1164">
        <f t="shared" si="111"/>
        <v>0</v>
      </c>
      <c r="N1164" t="b">
        <f t="shared" si="112"/>
        <v>0</v>
      </c>
      <c r="O1164">
        <f t="shared" si="113"/>
        <v>0</v>
      </c>
    </row>
    <row r="1165" spans="1:15">
      <c r="A1165" t="s">
        <v>451</v>
      </c>
      <c r="B1165" t="s">
        <v>452</v>
      </c>
      <c r="C1165" t="s">
        <v>235</v>
      </c>
      <c r="D1165" t="s">
        <v>239</v>
      </c>
      <c r="E1165" s="2">
        <v>42408.355555555558</v>
      </c>
      <c r="F1165" s="33">
        <f t="shared" si="108"/>
        <v>2016</v>
      </c>
      <c r="G1165" s="33">
        <f t="shared" si="109"/>
        <v>2</v>
      </c>
      <c r="H1165" t="s">
        <v>150</v>
      </c>
      <c r="I1165" t="s">
        <v>453</v>
      </c>
      <c r="J1165" t="s">
        <v>624</v>
      </c>
      <c r="K1165">
        <v>12</v>
      </c>
      <c r="L1165">
        <f t="shared" si="110"/>
        <v>12</v>
      </c>
      <c r="M1165">
        <f t="shared" si="111"/>
        <v>0</v>
      </c>
      <c r="N1165" t="b">
        <f t="shared" si="112"/>
        <v>0</v>
      </c>
      <c r="O1165">
        <f t="shared" si="113"/>
        <v>0</v>
      </c>
    </row>
    <row r="1166" spans="1:15">
      <c r="A1166" t="s">
        <v>451</v>
      </c>
      <c r="B1166" t="s">
        <v>452</v>
      </c>
      <c r="C1166" t="s">
        <v>235</v>
      </c>
      <c r="D1166" t="s">
        <v>239</v>
      </c>
      <c r="E1166" s="2">
        <v>42640.665972222225</v>
      </c>
      <c r="F1166" s="33">
        <f t="shared" si="108"/>
        <v>2016</v>
      </c>
      <c r="G1166" s="33">
        <f t="shared" si="109"/>
        <v>9</v>
      </c>
      <c r="H1166" t="s">
        <v>150</v>
      </c>
      <c r="I1166" t="s">
        <v>453</v>
      </c>
      <c r="J1166" t="s">
        <v>624</v>
      </c>
      <c r="K1166">
        <v>62</v>
      </c>
      <c r="L1166">
        <f t="shared" si="110"/>
        <v>62</v>
      </c>
      <c r="M1166">
        <f t="shared" si="111"/>
        <v>0</v>
      </c>
      <c r="N1166" t="b">
        <f t="shared" si="112"/>
        <v>0</v>
      </c>
      <c r="O1166">
        <f t="shared" si="113"/>
        <v>1</v>
      </c>
    </row>
    <row r="1167" spans="1:15">
      <c r="A1167" t="s">
        <v>451</v>
      </c>
      <c r="B1167" t="s">
        <v>452</v>
      </c>
      <c r="C1167" t="s">
        <v>235</v>
      </c>
      <c r="D1167" t="s">
        <v>239</v>
      </c>
      <c r="E1167" s="2">
        <v>42887.619444444441</v>
      </c>
      <c r="F1167" s="33">
        <f t="shared" si="108"/>
        <v>2017</v>
      </c>
      <c r="G1167" s="33">
        <f t="shared" si="109"/>
        <v>6</v>
      </c>
      <c r="H1167" t="s">
        <v>150</v>
      </c>
      <c r="I1167" t="s">
        <v>453</v>
      </c>
      <c r="J1167" t="s">
        <v>624</v>
      </c>
      <c r="K1167">
        <v>54</v>
      </c>
      <c r="L1167">
        <f t="shared" si="110"/>
        <v>54</v>
      </c>
      <c r="M1167">
        <f t="shared" si="111"/>
        <v>0</v>
      </c>
      <c r="N1167" t="b">
        <f t="shared" si="112"/>
        <v>0</v>
      </c>
      <c r="O1167">
        <f t="shared" si="113"/>
        <v>0</v>
      </c>
    </row>
    <row r="1168" spans="1:15">
      <c r="A1168" t="s">
        <v>451</v>
      </c>
      <c r="B1168" t="s">
        <v>452</v>
      </c>
      <c r="C1168" t="s">
        <v>235</v>
      </c>
      <c r="D1168" t="s">
        <v>239</v>
      </c>
      <c r="E1168" s="2">
        <v>43074.416666666664</v>
      </c>
      <c r="F1168" s="33">
        <f t="shared" si="108"/>
        <v>2017</v>
      </c>
      <c r="G1168" s="33">
        <f t="shared" si="109"/>
        <v>12</v>
      </c>
      <c r="H1168" t="s">
        <v>150</v>
      </c>
      <c r="I1168" t="s">
        <v>453</v>
      </c>
      <c r="J1168" t="s">
        <v>624</v>
      </c>
      <c r="K1168">
        <v>69</v>
      </c>
      <c r="L1168">
        <f t="shared" si="110"/>
        <v>69</v>
      </c>
      <c r="M1168">
        <f t="shared" si="111"/>
        <v>0</v>
      </c>
      <c r="N1168" t="b">
        <f t="shared" si="112"/>
        <v>0</v>
      </c>
      <c r="O1168">
        <f t="shared" si="113"/>
        <v>1</v>
      </c>
    </row>
    <row r="1169" spans="1:15">
      <c r="A1169" t="s">
        <v>451</v>
      </c>
      <c r="B1169" t="s">
        <v>452</v>
      </c>
      <c r="C1169" t="s">
        <v>235</v>
      </c>
      <c r="D1169" t="s">
        <v>239</v>
      </c>
      <c r="E1169" s="2">
        <v>43215.555555555555</v>
      </c>
      <c r="F1169" s="33">
        <f t="shared" si="108"/>
        <v>2018</v>
      </c>
      <c r="G1169" s="33">
        <f t="shared" si="109"/>
        <v>4</v>
      </c>
      <c r="H1169" t="s">
        <v>150</v>
      </c>
      <c r="I1169" t="s">
        <v>453</v>
      </c>
      <c r="J1169" t="s">
        <v>596</v>
      </c>
      <c r="K1169">
        <v>1</v>
      </c>
      <c r="L1169">
        <f t="shared" si="110"/>
        <v>0.5</v>
      </c>
      <c r="M1169">
        <f t="shared" si="111"/>
        <v>1</v>
      </c>
      <c r="N1169" t="b">
        <f t="shared" si="112"/>
        <v>1</v>
      </c>
      <c r="O1169">
        <f t="shared" si="113"/>
        <v>0</v>
      </c>
    </row>
    <row r="1170" spans="1:15">
      <c r="A1170" t="s">
        <v>451</v>
      </c>
      <c r="B1170" t="s">
        <v>452</v>
      </c>
      <c r="C1170" t="s">
        <v>235</v>
      </c>
      <c r="D1170" t="s">
        <v>239</v>
      </c>
      <c r="E1170" s="2">
        <v>43229.554861111108</v>
      </c>
      <c r="F1170" s="33">
        <f t="shared" si="108"/>
        <v>2018</v>
      </c>
      <c r="G1170" s="33">
        <f t="shared" si="109"/>
        <v>5</v>
      </c>
      <c r="H1170" t="s">
        <v>150</v>
      </c>
      <c r="I1170" t="s">
        <v>453</v>
      </c>
      <c r="J1170" t="s">
        <v>624</v>
      </c>
      <c r="K1170">
        <v>74</v>
      </c>
      <c r="L1170">
        <f t="shared" si="110"/>
        <v>74</v>
      </c>
      <c r="M1170">
        <f t="shared" si="111"/>
        <v>0</v>
      </c>
      <c r="N1170" t="b">
        <f t="shared" si="112"/>
        <v>0</v>
      </c>
      <c r="O1170">
        <f t="shared" si="113"/>
        <v>1</v>
      </c>
    </row>
    <row r="1171" spans="1:15">
      <c r="A1171" t="s">
        <v>451</v>
      </c>
      <c r="B1171" t="s">
        <v>452</v>
      </c>
      <c r="C1171" t="s">
        <v>235</v>
      </c>
      <c r="D1171" t="s">
        <v>239</v>
      </c>
      <c r="E1171" s="2">
        <v>43259.704861111109</v>
      </c>
      <c r="F1171" s="33">
        <f t="shared" si="108"/>
        <v>2018</v>
      </c>
      <c r="G1171" s="33">
        <f t="shared" si="109"/>
        <v>6</v>
      </c>
      <c r="H1171" t="s">
        <v>150</v>
      </c>
      <c r="I1171" t="s">
        <v>453</v>
      </c>
      <c r="J1171" t="s">
        <v>624</v>
      </c>
      <c r="K1171">
        <v>69</v>
      </c>
      <c r="L1171">
        <f t="shared" si="110"/>
        <v>69</v>
      </c>
      <c r="M1171">
        <f t="shared" si="111"/>
        <v>0</v>
      </c>
      <c r="N1171" t="b">
        <f t="shared" si="112"/>
        <v>0</v>
      </c>
      <c r="O1171">
        <f t="shared" si="113"/>
        <v>1</v>
      </c>
    </row>
    <row r="1172" spans="1:15">
      <c r="A1172" t="s">
        <v>451</v>
      </c>
      <c r="B1172" t="s">
        <v>452</v>
      </c>
      <c r="C1172" t="s">
        <v>235</v>
      </c>
      <c r="D1172" t="s">
        <v>239</v>
      </c>
      <c r="E1172" s="2">
        <v>43284.65</v>
      </c>
      <c r="F1172" s="33">
        <f t="shared" si="108"/>
        <v>2018</v>
      </c>
      <c r="G1172" s="33">
        <f t="shared" si="109"/>
        <v>7</v>
      </c>
      <c r="H1172" t="s">
        <v>150</v>
      </c>
      <c r="I1172" t="s">
        <v>453</v>
      </c>
      <c r="J1172" t="s">
        <v>624</v>
      </c>
      <c r="K1172">
        <v>67</v>
      </c>
      <c r="L1172">
        <f t="shared" si="110"/>
        <v>67</v>
      </c>
      <c r="M1172">
        <f t="shared" si="111"/>
        <v>0</v>
      </c>
      <c r="N1172" t="b">
        <f t="shared" si="112"/>
        <v>0</v>
      </c>
      <c r="O1172">
        <f t="shared" si="113"/>
        <v>1</v>
      </c>
    </row>
    <row r="1173" spans="1:15">
      <c r="A1173" t="s">
        <v>451</v>
      </c>
      <c r="B1173" t="s">
        <v>452</v>
      </c>
      <c r="C1173" t="s">
        <v>235</v>
      </c>
      <c r="D1173" t="s">
        <v>239</v>
      </c>
      <c r="E1173" s="2">
        <v>43322.473611111112</v>
      </c>
      <c r="F1173" s="33">
        <f t="shared" si="108"/>
        <v>2018</v>
      </c>
      <c r="G1173" s="33">
        <f t="shared" si="109"/>
        <v>8</v>
      </c>
      <c r="H1173" t="s">
        <v>150</v>
      </c>
      <c r="I1173" t="s">
        <v>453</v>
      </c>
      <c r="J1173" t="s">
        <v>596</v>
      </c>
      <c r="K1173">
        <v>1</v>
      </c>
      <c r="L1173">
        <f t="shared" si="110"/>
        <v>0.5</v>
      </c>
      <c r="M1173">
        <f t="shared" si="111"/>
        <v>1</v>
      </c>
      <c r="N1173" t="b">
        <f t="shared" si="112"/>
        <v>1</v>
      </c>
      <c r="O1173">
        <f t="shared" si="113"/>
        <v>0</v>
      </c>
    </row>
    <row r="1174" spans="1:15">
      <c r="A1174" t="s">
        <v>451</v>
      </c>
      <c r="B1174" t="s">
        <v>452</v>
      </c>
      <c r="C1174" t="s">
        <v>235</v>
      </c>
      <c r="D1174" t="s">
        <v>239</v>
      </c>
      <c r="E1174" s="2">
        <v>43350.675694444442</v>
      </c>
      <c r="F1174" s="33">
        <f t="shared" si="108"/>
        <v>2018</v>
      </c>
      <c r="G1174" s="33">
        <f t="shared" si="109"/>
        <v>9</v>
      </c>
      <c r="H1174" t="s">
        <v>150</v>
      </c>
      <c r="I1174" t="s">
        <v>453</v>
      </c>
      <c r="J1174" t="s">
        <v>596</v>
      </c>
      <c r="K1174">
        <v>1</v>
      </c>
      <c r="L1174">
        <f t="shared" si="110"/>
        <v>0.5</v>
      </c>
      <c r="M1174">
        <f t="shared" si="111"/>
        <v>1</v>
      </c>
      <c r="N1174" t="b">
        <f t="shared" si="112"/>
        <v>1</v>
      </c>
      <c r="O1174">
        <f t="shared" si="113"/>
        <v>0</v>
      </c>
    </row>
    <row r="1175" spans="1:15">
      <c r="A1175" t="s">
        <v>451</v>
      </c>
      <c r="B1175" t="s">
        <v>452</v>
      </c>
      <c r="C1175" t="s">
        <v>235</v>
      </c>
      <c r="D1175" t="s">
        <v>239</v>
      </c>
      <c r="E1175" s="2">
        <v>43375.630555555559</v>
      </c>
      <c r="F1175" s="33">
        <f t="shared" si="108"/>
        <v>2018</v>
      </c>
      <c r="G1175" s="33">
        <f t="shared" si="109"/>
        <v>10</v>
      </c>
      <c r="H1175" t="s">
        <v>150</v>
      </c>
      <c r="I1175" t="s">
        <v>453</v>
      </c>
      <c r="J1175" t="s">
        <v>624</v>
      </c>
      <c r="K1175">
        <v>59</v>
      </c>
      <c r="L1175">
        <f t="shared" si="110"/>
        <v>59</v>
      </c>
      <c r="M1175">
        <f t="shared" si="111"/>
        <v>0</v>
      </c>
      <c r="N1175" t="b">
        <f t="shared" si="112"/>
        <v>0</v>
      </c>
      <c r="O1175">
        <f t="shared" si="113"/>
        <v>1</v>
      </c>
    </row>
    <row r="1176" spans="1:15">
      <c r="A1176" t="s">
        <v>451</v>
      </c>
      <c r="B1176" t="s">
        <v>452</v>
      </c>
      <c r="C1176" t="s">
        <v>235</v>
      </c>
      <c r="D1176" t="s">
        <v>239</v>
      </c>
      <c r="E1176" s="2">
        <v>43405.468055555553</v>
      </c>
      <c r="F1176" s="33">
        <f t="shared" si="108"/>
        <v>2018</v>
      </c>
      <c r="G1176" s="33">
        <f t="shared" si="109"/>
        <v>11</v>
      </c>
      <c r="H1176" t="s">
        <v>150</v>
      </c>
      <c r="I1176" t="s">
        <v>453</v>
      </c>
      <c r="J1176" t="s">
        <v>624</v>
      </c>
      <c r="K1176">
        <v>53</v>
      </c>
      <c r="L1176">
        <f t="shared" si="110"/>
        <v>53</v>
      </c>
      <c r="M1176">
        <f t="shared" si="111"/>
        <v>0</v>
      </c>
      <c r="N1176" t="b">
        <f t="shared" si="112"/>
        <v>0</v>
      </c>
      <c r="O1176">
        <f t="shared" si="113"/>
        <v>0</v>
      </c>
    </row>
    <row r="1177" spans="1:15">
      <c r="A1177" t="s">
        <v>451</v>
      </c>
      <c r="B1177" t="s">
        <v>452</v>
      </c>
      <c r="C1177" t="s">
        <v>235</v>
      </c>
      <c r="D1177" t="s">
        <v>239</v>
      </c>
      <c r="E1177" s="2">
        <v>43439.51666666667</v>
      </c>
      <c r="F1177" s="33">
        <f t="shared" si="108"/>
        <v>2018</v>
      </c>
      <c r="G1177" s="33">
        <f t="shared" si="109"/>
        <v>12</v>
      </c>
      <c r="H1177" t="s">
        <v>150</v>
      </c>
      <c r="I1177" t="s">
        <v>453</v>
      </c>
      <c r="J1177" t="s">
        <v>624</v>
      </c>
      <c r="K1177">
        <v>35</v>
      </c>
      <c r="L1177">
        <f t="shared" si="110"/>
        <v>35</v>
      </c>
      <c r="M1177">
        <f t="shared" si="111"/>
        <v>0</v>
      </c>
      <c r="N1177" t="b">
        <f t="shared" si="112"/>
        <v>0</v>
      </c>
      <c r="O1177">
        <f t="shared" si="113"/>
        <v>0</v>
      </c>
    </row>
    <row r="1178" spans="1:15">
      <c r="A1178" t="s">
        <v>451</v>
      </c>
      <c r="B1178" t="s">
        <v>452</v>
      </c>
      <c r="C1178" t="s">
        <v>235</v>
      </c>
      <c r="D1178" t="s">
        <v>239</v>
      </c>
      <c r="E1178" s="2">
        <v>43475.479166666664</v>
      </c>
      <c r="F1178" s="33">
        <f t="shared" si="108"/>
        <v>2019</v>
      </c>
      <c r="G1178" s="33">
        <f t="shared" si="109"/>
        <v>1</v>
      </c>
      <c r="H1178" t="s">
        <v>150</v>
      </c>
      <c r="I1178" t="s">
        <v>453</v>
      </c>
      <c r="J1178" t="s">
        <v>624</v>
      </c>
      <c r="K1178">
        <v>47</v>
      </c>
      <c r="L1178">
        <f t="shared" si="110"/>
        <v>47</v>
      </c>
      <c r="M1178">
        <f t="shared" si="111"/>
        <v>0</v>
      </c>
      <c r="N1178" t="b">
        <f t="shared" si="112"/>
        <v>0</v>
      </c>
      <c r="O1178">
        <f t="shared" si="113"/>
        <v>0</v>
      </c>
    </row>
    <row r="1179" spans="1:15">
      <c r="A1179" t="s">
        <v>451</v>
      </c>
      <c r="B1179" t="s">
        <v>452</v>
      </c>
      <c r="C1179" t="s">
        <v>235</v>
      </c>
      <c r="D1179" t="s">
        <v>239</v>
      </c>
      <c r="E1179" s="2">
        <v>43714.405555555553</v>
      </c>
      <c r="F1179" s="33">
        <f t="shared" si="108"/>
        <v>2019</v>
      </c>
      <c r="G1179" s="33">
        <f t="shared" si="109"/>
        <v>9</v>
      </c>
      <c r="H1179" t="s">
        <v>150</v>
      </c>
      <c r="I1179" t="s">
        <v>453</v>
      </c>
      <c r="J1179" t="s">
        <v>624</v>
      </c>
      <c r="K1179">
        <v>72</v>
      </c>
      <c r="L1179">
        <f t="shared" si="110"/>
        <v>72</v>
      </c>
      <c r="M1179">
        <f t="shared" si="111"/>
        <v>0</v>
      </c>
      <c r="N1179" t="b">
        <f t="shared" si="112"/>
        <v>0</v>
      </c>
      <c r="O1179">
        <f t="shared" si="113"/>
        <v>1</v>
      </c>
    </row>
    <row r="1180" spans="1:15">
      <c r="A1180" t="s">
        <v>451</v>
      </c>
      <c r="B1180" t="s">
        <v>452</v>
      </c>
      <c r="C1180" t="s">
        <v>235</v>
      </c>
      <c r="D1180" t="s">
        <v>239</v>
      </c>
      <c r="E1180" s="2">
        <v>43769.466666666667</v>
      </c>
      <c r="F1180" s="33">
        <f t="shared" si="108"/>
        <v>2019</v>
      </c>
      <c r="G1180" s="33">
        <f t="shared" si="109"/>
        <v>10</v>
      </c>
      <c r="H1180" t="s">
        <v>150</v>
      </c>
      <c r="I1180" t="s">
        <v>453</v>
      </c>
      <c r="J1180" t="s">
        <v>624</v>
      </c>
      <c r="K1180">
        <v>52</v>
      </c>
      <c r="L1180">
        <f t="shared" si="110"/>
        <v>52</v>
      </c>
      <c r="M1180">
        <f t="shared" si="111"/>
        <v>0</v>
      </c>
      <c r="N1180" t="b">
        <f t="shared" si="112"/>
        <v>0</v>
      </c>
      <c r="O1180">
        <f t="shared" si="113"/>
        <v>0</v>
      </c>
    </row>
    <row r="1181" spans="1:15">
      <c r="A1181" t="s">
        <v>451</v>
      </c>
      <c r="B1181" t="s">
        <v>452</v>
      </c>
      <c r="C1181" t="s">
        <v>235</v>
      </c>
      <c r="D1181" t="s">
        <v>239</v>
      </c>
      <c r="E1181" s="2">
        <v>43808.552777777775</v>
      </c>
      <c r="F1181" s="33">
        <f t="shared" si="108"/>
        <v>2019</v>
      </c>
      <c r="G1181" s="33">
        <f t="shared" si="109"/>
        <v>12</v>
      </c>
      <c r="H1181" t="s">
        <v>150</v>
      </c>
      <c r="I1181" t="s">
        <v>453</v>
      </c>
      <c r="J1181" t="s">
        <v>624</v>
      </c>
      <c r="K1181">
        <v>18</v>
      </c>
      <c r="L1181">
        <f t="shared" si="110"/>
        <v>18</v>
      </c>
      <c r="M1181">
        <f t="shared" si="111"/>
        <v>0</v>
      </c>
      <c r="N1181" t="b">
        <f t="shared" si="112"/>
        <v>0</v>
      </c>
      <c r="O1181">
        <f t="shared" si="113"/>
        <v>0</v>
      </c>
    </row>
    <row r="1182" spans="1:15">
      <c r="A1182" t="s">
        <v>451</v>
      </c>
      <c r="B1182" t="s">
        <v>452</v>
      </c>
      <c r="C1182" t="s">
        <v>235</v>
      </c>
      <c r="D1182" t="s">
        <v>239</v>
      </c>
      <c r="E1182" s="2">
        <v>43815.55972222222</v>
      </c>
      <c r="F1182" s="33">
        <f t="shared" si="108"/>
        <v>2019</v>
      </c>
      <c r="G1182" s="33">
        <f t="shared" si="109"/>
        <v>12</v>
      </c>
      <c r="H1182" t="s">
        <v>150</v>
      </c>
      <c r="I1182" t="s">
        <v>453</v>
      </c>
      <c r="J1182" t="s">
        <v>624</v>
      </c>
      <c r="K1182">
        <v>35</v>
      </c>
      <c r="L1182">
        <f t="shared" si="110"/>
        <v>35</v>
      </c>
      <c r="M1182">
        <f t="shared" si="111"/>
        <v>0</v>
      </c>
      <c r="N1182" t="b">
        <f t="shared" si="112"/>
        <v>0</v>
      </c>
      <c r="O1182">
        <f t="shared" si="113"/>
        <v>0</v>
      </c>
    </row>
    <row r="1183" spans="1:15">
      <c r="A1183" t="s">
        <v>451</v>
      </c>
      <c r="B1183" t="s">
        <v>452</v>
      </c>
      <c r="C1183" t="s">
        <v>235</v>
      </c>
      <c r="D1183" t="s">
        <v>239</v>
      </c>
      <c r="E1183" s="2">
        <v>43847.445833333331</v>
      </c>
      <c r="F1183" s="33">
        <f t="shared" si="108"/>
        <v>2020</v>
      </c>
      <c r="G1183" s="33">
        <f t="shared" si="109"/>
        <v>1</v>
      </c>
      <c r="H1183" t="s">
        <v>150</v>
      </c>
      <c r="I1183" t="s">
        <v>453</v>
      </c>
      <c r="J1183" t="s">
        <v>624</v>
      </c>
      <c r="K1183">
        <v>36</v>
      </c>
      <c r="L1183">
        <f t="shared" si="110"/>
        <v>36</v>
      </c>
      <c r="M1183">
        <f t="shared" si="111"/>
        <v>0</v>
      </c>
      <c r="N1183" t="b">
        <f t="shared" si="112"/>
        <v>0</v>
      </c>
      <c r="O1183">
        <f t="shared" si="113"/>
        <v>0</v>
      </c>
    </row>
    <row r="1184" spans="1:15">
      <c r="A1184" t="s">
        <v>451</v>
      </c>
      <c r="B1184" t="s">
        <v>452</v>
      </c>
      <c r="C1184" t="s">
        <v>235</v>
      </c>
      <c r="D1184" t="s">
        <v>239</v>
      </c>
      <c r="E1184" s="2">
        <v>43875.559027777781</v>
      </c>
      <c r="F1184" s="33">
        <f t="shared" si="108"/>
        <v>2020</v>
      </c>
      <c r="G1184" s="33">
        <f t="shared" si="109"/>
        <v>2</v>
      </c>
      <c r="H1184" t="s">
        <v>150</v>
      </c>
      <c r="I1184" t="s">
        <v>453</v>
      </c>
      <c r="J1184" t="s">
        <v>624</v>
      </c>
      <c r="K1184">
        <v>11</v>
      </c>
      <c r="L1184">
        <f t="shared" si="110"/>
        <v>11</v>
      </c>
      <c r="M1184">
        <f t="shared" si="111"/>
        <v>0</v>
      </c>
      <c r="N1184" t="b">
        <f t="shared" si="112"/>
        <v>0</v>
      </c>
      <c r="O1184">
        <f t="shared" si="113"/>
        <v>0</v>
      </c>
    </row>
    <row r="1185" spans="1:15">
      <c r="A1185" t="s">
        <v>451</v>
      </c>
      <c r="B1185" t="s">
        <v>452</v>
      </c>
      <c r="C1185" t="s">
        <v>235</v>
      </c>
      <c r="D1185" t="s">
        <v>239</v>
      </c>
      <c r="E1185" s="2">
        <v>43896.48333333333</v>
      </c>
      <c r="F1185" s="33">
        <f t="shared" si="108"/>
        <v>2020</v>
      </c>
      <c r="G1185" s="33">
        <f t="shared" si="109"/>
        <v>3</v>
      </c>
      <c r="H1185" t="s">
        <v>150</v>
      </c>
      <c r="I1185" t="s">
        <v>453</v>
      </c>
      <c r="J1185" t="s">
        <v>624</v>
      </c>
      <c r="K1185">
        <v>26</v>
      </c>
      <c r="L1185">
        <f t="shared" si="110"/>
        <v>26</v>
      </c>
      <c r="M1185">
        <f t="shared" si="111"/>
        <v>0</v>
      </c>
      <c r="N1185" t="b">
        <f t="shared" si="112"/>
        <v>0</v>
      </c>
      <c r="O1185">
        <f t="shared" si="113"/>
        <v>0</v>
      </c>
    </row>
    <row r="1186" spans="1:15">
      <c r="A1186" t="s">
        <v>451</v>
      </c>
      <c r="B1186" t="s">
        <v>452</v>
      </c>
      <c r="C1186" t="s">
        <v>235</v>
      </c>
      <c r="D1186" t="s">
        <v>239</v>
      </c>
      <c r="E1186" s="2">
        <v>44663.370138888888</v>
      </c>
      <c r="F1186" s="33">
        <f t="shared" si="108"/>
        <v>2022</v>
      </c>
      <c r="G1186" s="33">
        <f t="shared" si="109"/>
        <v>4</v>
      </c>
      <c r="H1186" t="s">
        <v>150</v>
      </c>
      <c r="I1186" t="s">
        <v>453</v>
      </c>
      <c r="J1186" t="s">
        <v>624</v>
      </c>
      <c r="K1186">
        <v>42</v>
      </c>
      <c r="L1186">
        <f t="shared" si="110"/>
        <v>42</v>
      </c>
      <c r="M1186">
        <f t="shared" si="111"/>
        <v>0</v>
      </c>
      <c r="N1186" t="b">
        <f t="shared" si="112"/>
        <v>0</v>
      </c>
      <c r="O1186">
        <f t="shared" si="113"/>
        <v>0</v>
      </c>
    </row>
    <row r="1187" spans="1:15">
      <c r="A1187" t="s">
        <v>451</v>
      </c>
      <c r="B1187" t="s">
        <v>452</v>
      </c>
      <c r="C1187" t="s">
        <v>235</v>
      </c>
      <c r="D1187" t="s">
        <v>239</v>
      </c>
      <c r="E1187" s="2">
        <v>44694.527777777781</v>
      </c>
      <c r="F1187" s="33">
        <f t="shared" si="108"/>
        <v>2022</v>
      </c>
      <c r="G1187" s="33">
        <f t="shared" si="109"/>
        <v>5</v>
      </c>
      <c r="H1187" t="s">
        <v>150</v>
      </c>
      <c r="I1187" t="s">
        <v>453</v>
      </c>
      <c r="J1187" t="s">
        <v>624</v>
      </c>
      <c r="K1187">
        <v>42</v>
      </c>
      <c r="L1187">
        <f t="shared" si="110"/>
        <v>42</v>
      </c>
      <c r="M1187">
        <f t="shared" si="111"/>
        <v>0</v>
      </c>
      <c r="N1187" t="b">
        <f t="shared" si="112"/>
        <v>0</v>
      </c>
      <c r="O1187">
        <f t="shared" si="113"/>
        <v>0</v>
      </c>
    </row>
    <row r="1188" spans="1:15">
      <c r="A1188" t="s">
        <v>451</v>
      </c>
      <c r="B1188" t="s">
        <v>452</v>
      </c>
      <c r="C1188" t="s">
        <v>235</v>
      </c>
      <c r="D1188" t="s">
        <v>239</v>
      </c>
      <c r="E1188" s="2">
        <v>44727.506944444445</v>
      </c>
      <c r="F1188" s="33">
        <f t="shared" si="108"/>
        <v>2022</v>
      </c>
      <c r="G1188" s="33">
        <f t="shared" si="109"/>
        <v>6</v>
      </c>
      <c r="H1188" t="s">
        <v>150</v>
      </c>
      <c r="I1188" t="s">
        <v>453</v>
      </c>
      <c r="J1188" t="s">
        <v>624</v>
      </c>
      <c r="K1188">
        <v>29</v>
      </c>
      <c r="L1188">
        <f t="shared" si="110"/>
        <v>29</v>
      </c>
      <c r="M1188">
        <f t="shared" si="111"/>
        <v>0</v>
      </c>
      <c r="N1188" t="b">
        <f t="shared" si="112"/>
        <v>0</v>
      </c>
      <c r="O1188">
        <f t="shared" si="113"/>
        <v>0</v>
      </c>
    </row>
    <row r="1189" spans="1:15">
      <c r="A1189" t="s">
        <v>451</v>
      </c>
      <c r="B1189" t="s">
        <v>452</v>
      </c>
      <c r="C1189" t="s">
        <v>235</v>
      </c>
      <c r="D1189" t="s">
        <v>239</v>
      </c>
      <c r="E1189" s="2">
        <v>44749.462500000001</v>
      </c>
      <c r="F1189" s="33">
        <f t="shared" si="108"/>
        <v>2022</v>
      </c>
      <c r="G1189" s="33">
        <f t="shared" si="109"/>
        <v>7</v>
      </c>
      <c r="H1189" t="s">
        <v>150</v>
      </c>
      <c r="I1189" t="s">
        <v>453</v>
      </c>
      <c r="J1189" t="s">
        <v>624</v>
      </c>
      <c r="K1189">
        <v>37</v>
      </c>
      <c r="L1189">
        <f t="shared" si="110"/>
        <v>37</v>
      </c>
      <c r="M1189">
        <f t="shared" si="111"/>
        <v>0</v>
      </c>
      <c r="N1189" t="b">
        <f t="shared" si="112"/>
        <v>0</v>
      </c>
      <c r="O1189">
        <f t="shared" si="113"/>
        <v>0</v>
      </c>
    </row>
    <row r="1190" spans="1:15">
      <c r="A1190" t="s">
        <v>451</v>
      </c>
      <c r="B1190" t="s">
        <v>452</v>
      </c>
      <c r="C1190" t="s">
        <v>235</v>
      </c>
      <c r="D1190" t="s">
        <v>239</v>
      </c>
      <c r="E1190" s="2">
        <v>44777.595138888886</v>
      </c>
      <c r="F1190" s="33">
        <f t="shared" si="108"/>
        <v>2022</v>
      </c>
      <c r="G1190" s="33">
        <f t="shared" si="109"/>
        <v>8</v>
      </c>
      <c r="H1190" t="s">
        <v>150</v>
      </c>
      <c r="I1190" t="s">
        <v>453</v>
      </c>
      <c r="J1190" t="s">
        <v>624</v>
      </c>
      <c r="K1190">
        <v>51</v>
      </c>
      <c r="L1190">
        <f t="shared" si="110"/>
        <v>51</v>
      </c>
      <c r="M1190">
        <f t="shared" si="111"/>
        <v>0</v>
      </c>
      <c r="N1190" t="b">
        <f t="shared" si="112"/>
        <v>0</v>
      </c>
      <c r="O1190">
        <f t="shared" si="113"/>
        <v>0</v>
      </c>
    </row>
    <row r="1191" spans="1:15">
      <c r="A1191" t="s">
        <v>451</v>
      </c>
      <c r="B1191" t="s">
        <v>452</v>
      </c>
      <c r="C1191" t="s">
        <v>235</v>
      </c>
      <c r="D1191" t="s">
        <v>239</v>
      </c>
      <c r="E1191" s="2">
        <v>44810.470138888886</v>
      </c>
      <c r="F1191" s="33">
        <f t="shared" si="108"/>
        <v>2022</v>
      </c>
      <c r="G1191" s="33">
        <f t="shared" si="109"/>
        <v>9</v>
      </c>
      <c r="H1191" t="s">
        <v>150</v>
      </c>
      <c r="I1191" t="s">
        <v>453</v>
      </c>
      <c r="J1191" t="s">
        <v>596</v>
      </c>
      <c r="K1191">
        <v>1</v>
      </c>
      <c r="L1191">
        <f t="shared" si="110"/>
        <v>0.5</v>
      </c>
      <c r="M1191">
        <f t="shared" si="111"/>
        <v>1</v>
      </c>
      <c r="N1191" t="b">
        <f t="shared" si="112"/>
        <v>1</v>
      </c>
      <c r="O1191">
        <f t="shared" si="113"/>
        <v>0</v>
      </c>
    </row>
    <row r="1192" spans="1:15">
      <c r="A1192" t="s">
        <v>451</v>
      </c>
      <c r="B1192" t="s">
        <v>452</v>
      </c>
      <c r="C1192" t="s">
        <v>235</v>
      </c>
      <c r="D1192" t="s">
        <v>239</v>
      </c>
      <c r="E1192" s="2">
        <v>44838.40625</v>
      </c>
      <c r="F1192" s="33">
        <f t="shared" si="108"/>
        <v>2022</v>
      </c>
      <c r="G1192" s="33">
        <f t="shared" si="109"/>
        <v>10</v>
      </c>
      <c r="H1192" t="s">
        <v>150</v>
      </c>
      <c r="I1192" t="s">
        <v>453</v>
      </c>
      <c r="J1192" t="s">
        <v>624</v>
      </c>
      <c r="K1192">
        <v>61</v>
      </c>
      <c r="L1192">
        <f t="shared" si="110"/>
        <v>61</v>
      </c>
      <c r="M1192">
        <f t="shared" si="111"/>
        <v>0</v>
      </c>
      <c r="N1192" t="b">
        <f t="shared" si="112"/>
        <v>0</v>
      </c>
      <c r="O1192">
        <f t="shared" si="113"/>
        <v>1</v>
      </c>
    </row>
    <row r="1193" spans="1:15">
      <c r="A1193" t="s">
        <v>451</v>
      </c>
      <c r="B1193" t="s">
        <v>452</v>
      </c>
      <c r="C1193" t="s">
        <v>235</v>
      </c>
      <c r="D1193" t="s">
        <v>239</v>
      </c>
      <c r="E1193" s="2">
        <v>44867.40347222222</v>
      </c>
      <c r="F1193" s="33">
        <f t="shared" si="108"/>
        <v>2022</v>
      </c>
      <c r="G1193" s="33">
        <f t="shared" si="109"/>
        <v>11</v>
      </c>
      <c r="H1193" t="s">
        <v>150</v>
      </c>
      <c r="I1193" t="s">
        <v>453</v>
      </c>
      <c r="J1193" t="s">
        <v>624</v>
      </c>
      <c r="K1193">
        <v>19</v>
      </c>
      <c r="L1193">
        <f t="shared" si="110"/>
        <v>19</v>
      </c>
      <c r="M1193">
        <f t="shared" si="111"/>
        <v>0</v>
      </c>
      <c r="N1193" t="b">
        <f t="shared" si="112"/>
        <v>0</v>
      </c>
      <c r="O1193">
        <f t="shared" si="113"/>
        <v>0</v>
      </c>
    </row>
    <row r="1194" spans="1:15">
      <c r="A1194" t="s">
        <v>451</v>
      </c>
      <c r="B1194" t="s">
        <v>452</v>
      </c>
      <c r="C1194" t="s">
        <v>235</v>
      </c>
      <c r="D1194" t="s">
        <v>239</v>
      </c>
      <c r="E1194" s="2">
        <v>44896.40625</v>
      </c>
      <c r="F1194" s="33">
        <f t="shared" si="108"/>
        <v>2022</v>
      </c>
      <c r="G1194" s="33">
        <f t="shared" si="109"/>
        <v>12</v>
      </c>
      <c r="H1194" t="s">
        <v>150</v>
      </c>
      <c r="I1194" t="s">
        <v>453</v>
      </c>
      <c r="J1194" t="s">
        <v>596</v>
      </c>
      <c r="K1194">
        <v>1</v>
      </c>
      <c r="L1194">
        <f t="shared" si="110"/>
        <v>0.5</v>
      </c>
      <c r="M1194">
        <f t="shared" si="111"/>
        <v>1</v>
      </c>
      <c r="N1194" t="b">
        <f t="shared" si="112"/>
        <v>1</v>
      </c>
      <c r="O1194">
        <f t="shared" si="113"/>
        <v>0</v>
      </c>
    </row>
    <row r="1195" spans="1:15">
      <c r="A1195" t="s">
        <v>451</v>
      </c>
      <c r="B1195" t="s">
        <v>452</v>
      </c>
      <c r="C1195" t="s">
        <v>235</v>
      </c>
      <c r="D1195" t="s">
        <v>239</v>
      </c>
      <c r="E1195" s="2">
        <v>44935.498611111114</v>
      </c>
      <c r="F1195" s="33">
        <f t="shared" si="108"/>
        <v>2023</v>
      </c>
      <c r="G1195" s="33">
        <f t="shared" si="109"/>
        <v>1</v>
      </c>
      <c r="H1195" t="s">
        <v>150</v>
      </c>
      <c r="I1195" t="s">
        <v>453</v>
      </c>
      <c r="J1195" t="s">
        <v>624</v>
      </c>
      <c r="K1195">
        <v>15</v>
      </c>
      <c r="L1195">
        <f t="shared" si="110"/>
        <v>15</v>
      </c>
      <c r="M1195">
        <f t="shared" si="111"/>
        <v>0</v>
      </c>
      <c r="N1195" t="b">
        <f t="shared" si="112"/>
        <v>0</v>
      </c>
      <c r="O1195">
        <f t="shared" si="113"/>
        <v>0</v>
      </c>
    </row>
    <row r="1196" spans="1:15">
      <c r="A1196" t="s">
        <v>451</v>
      </c>
      <c r="B1196" t="s">
        <v>452</v>
      </c>
      <c r="C1196" t="s">
        <v>235</v>
      </c>
      <c r="D1196" t="s">
        <v>239</v>
      </c>
      <c r="E1196" s="2">
        <v>44958.534722222219</v>
      </c>
      <c r="F1196" s="33">
        <f t="shared" si="108"/>
        <v>2023</v>
      </c>
      <c r="G1196" s="33">
        <f t="shared" si="109"/>
        <v>2</v>
      </c>
      <c r="H1196" t="s">
        <v>150</v>
      </c>
      <c r="I1196" t="s">
        <v>453</v>
      </c>
      <c r="J1196" t="s">
        <v>624</v>
      </c>
      <c r="K1196">
        <v>150</v>
      </c>
      <c r="L1196">
        <f t="shared" si="110"/>
        <v>150</v>
      </c>
      <c r="M1196">
        <f t="shared" si="111"/>
        <v>0</v>
      </c>
      <c r="N1196" t="b">
        <f t="shared" si="112"/>
        <v>0</v>
      </c>
      <c r="O1196">
        <f t="shared" si="113"/>
        <v>1</v>
      </c>
    </row>
    <row r="1197" spans="1:15">
      <c r="A1197" t="s">
        <v>451</v>
      </c>
      <c r="B1197" t="s">
        <v>452</v>
      </c>
      <c r="C1197" t="s">
        <v>235</v>
      </c>
      <c r="D1197" t="s">
        <v>239</v>
      </c>
      <c r="E1197" s="2">
        <v>44988.582638888889</v>
      </c>
      <c r="F1197" s="33">
        <f t="shared" si="108"/>
        <v>2023</v>
      </c>
      <c r="G1197" s="33">
        <f t="shared" si="109"/>
        <v>3</v>
      </c>
      <c r="H1197" t="s">
        <v>150</v>
      </c>
      <c r="I1197" t="s">
        <v>453</v>
      </c>
      <c r="J1197" t="s">
        <v>624</v>
      </c>
      <c r="K1197">
        <v>61</v>
      </c>
      <c r="L1197">
        <f t="shared" si="110"/>
        <v>61</v>
      </c>
      <c r="M1197">
        <f t="shared" si="111"/>
        <v>0</v>
      </c>
      <c r="N1197" t="b">
        <f t="shared" si="112"/>
        <v>0</v>
      </c>
      <c r="O1197">
        <f t="shared" si="113"/>
        <v>1</v>
      </c>
    </row>
    <row r="1198" spans="1:15">
      <c r="A1198" t="s">
        <v>451</v>
      </c>
      <c r="B1198" t="s">
        <v>452</v>
      </c>
      <c r="C1198" t="s">
        <v>235</v>
      </c>
      <c r="D1198" t="s">
        <v>239</v>
      </c>
      <c r="E1198" s="2">
        <v>45019.45</v>
      </c>
      <c r="F1198" s="33">
        <f t="shared" si="108"/>
        <v>2023</v>
      </c>
      <c r="G1198" s="33">
        <f t="shared" si="109"/>
        <v>4</v>
      </c>
      <c r="H1198" t="s">
        <v>150</v>
      </c>
      <c r="I1198" t="s">
        <v>453</v>
      </c>
      <c r="J1198" t="s">
        <v>596</v>
      </c>
      <c r="K1198">
        <v>1</v>
      </c>
      <c r="L1198">
        <f t="shared" si="110"/>
        <v>0.5</v>
      </c>
      <c r="M1198">
        <f t="shared" si="111"/>
        <v>1</v>
      </c>
      <c r="N1198" t="b">
        <f t="shared" si="112"/>
        <v>1</v>
      </c>
      <c r="O1198">
        <f t="shared" si="113"/>
        <v>0</v>
      </c>
    </row>
    <row r="1199" spans="1:15">
      <c r="A1199" t="s">
        <v>451</v>
      </c>
      <c r="B1199" t="s">
        <v>452</v>
      </c>
      <c r="C1199" t="s">
        <v>235</v>
      </c>
      <c r="D1199" t="s">
        <v>239</v>
      </c>
      <c r="E1199" s="2">
        <v>45044.438888888886</v>
      </c>
      <c r="F1199" s="33">
        <f t="shared" si="108"/>
        <v>2023</v>
      </c>
      <c r="G1199" s="33">
        <f t="shared" si="109"/>
        <v>4</v>
      </c>
      <c r="H1199" t="s">
        <v>150</v>
      </c>
      <c r="I1199" t="s">
        <v>453</v>
      </c>
      <c r="J1199" t="s">
        <v>596</v>
      </c>
      <c r="K1199">
        <v>1</v>
      </c>
      <c r="L1199">
        <f t="shared" si="110"/>
        <v>0.5</v>
      </c>
      <c r="M1199">
        <f t="shared" si="111"/>
        <v>1</v>
      </c>
      <c r="N1199" t="b">
        <f t="shared" si="112"/>
        <v>1</v>
      </c>
      <c r="O1199">
        <f t="shared" si="113"/>
        <v>0</v>
      </c>
    </row>
    <row r="1200" spans="1:15">
      <c r="A1200" t="s">
        <v>451</v>
      </c>
      <c r="B1200" t="s">
        <v>452</v>
      </c>
      <c r="C1200" t="s">
        <v>235</v>
      </c>
      <c r="D1200" t="s">
        <v>239</v>
      </c>
      <c r="E1200" s="2">
        <v>45057.447916666664</v>
      </c>
      <c r="F1200" s="33">
        <f t="shared" si="108"/>
        <v>2023</v>
      </c>
      <c r="G1200" s="33">
        <f t="shared" si="109"/>
        <v>5</v>
      </c>
      <c r="H1200" t="s">
        <v>150</v>
      </c>
      <c r="I1200" t="s">
        <v>453</v>
      </c>
      <c r="J1200" t="s">
        <v>624</v>
      </c>
      <c r="K1200">
        <v>29</v>
      </c>
      <c r="L1200">
        <f t="shared" si="110"/>
        <v>29</v>
      </c>
      <c r="M1200">
        <f t="shared" si="111"/>
        <v>0</v>
      </c>
      <c r="N1200" t="b">
        <f t="shared" si="112"/>
        <v>0</v>
      </c>
      <c r="O1200">
        <f t="shared" si="113"/>
        <v>0</v>
      </c>
    </row>
    <row r="1201" spans="1:15">
      <c r="A1201" t="s">
        <v>451</v>
      </c>
      <c r="B1201" t="s">
        <v>452</v>
      </c>
      <c r="C1201" t="s">
        <v>235</v>
      </c>
      <c r="D1201" t="s">
        <v>239</v>
      </c>
      <c r="E1201" s="2">
        <v>45086.523611111108</v>
      </c>
      <c r="F1201" s="33">
        <f t="shared" si="108"/>
        <v>2023</v>
      </c>
      <c r="G1201" s="33">
        <f t="shared" si="109"/>
        <v>6</v>
      </c>
      <c r="H1201" t="s">
        <v>150</v>
      </c>
      <c r="I1201" t="s">
        <v>453</v>
      </c>
      <c r="J1201" t="s">
        <v>596</v>
      </c>
      <c r="K1201">
        <v>1</v>
      </c>
      <c r="L1201">
        <f t="shared" si="110"/>
        <v>0.5</v>
      </c>
      <c r="M1201">
        <f t="shared" si="111"/>
        <v>1</v>
      </c>
      <c r="N1201" t="b">
        <f t="shared" si="112"/>
        <v>1</v>
      </c>
      <c r="O1201">
        <f t="shared" si="113"/>
        <v>0</v>
      </c>
    </row>
    <row r="1202" spans="1:15">
      <c r="A1202" t="s">
        <v>451</v>
      </c>
      <c r="B1202" t="s">
        <v>452</v>
      </c>
      <c r="C1202" t="s">
        <v>235</v>
      </c>
      <c r="D1202" t="s">
        <v>239</v>
      </c>
      <c r="E1202" s="2">
        <v>45114.53402777778</v>
      </c>
      <c r="F1202" s="33">
        <f t="shared" si="108"/>
        <v>2023</v>
      </c>
      <c r="G1202" s="33">
        <f t="shared" si="109"/>
        <v>7</v>
      </c>
      <c r="H1202" t="s">
        <v>150</v>
      </c>
      <c r="I1202" t="s">
        <v>453</v>
      </c>
      <c r="J1202" t="s">
        <v>624</v>
      </c>
      <c r="K1202">
        <v>50</v>
      </c>
      <c r="L1202">
        <f t="shared" si="110"/>
        <v>50</v>
      </c>
      <c r="M1202">
        <f t="shared" si="111"/>
        <v>0</v>
      </c>
      <c r="N1202" t="b">
        <f t="shared" si="112"/>
        <v>0</v>
      </c>
      <c r="O1202">
        <f t="shared" si="113"/>
        <v>0</v>
      </c>
    </row>
    <row r="1203" spans="1:15">
      <c r="A1203" t="s">
        <v>451</v>
      </c>
      <c r="B1203" t="s">
        <v>452</v>
      </c>
      <c r="C1203" t="s">
        <v>235</v>
      </c>
      <c r="D1203" t="s">
        <v>239</v>
      </c>
      <c r="E1203" s="2">
        <v>45153.421527777777</v>
      </c>
      <c r="F1203" s="33">
        <f t="shared" si="108"/>
        <v>2023</v>
      </c>
      <c r="G1203" s="33">
        <f t="shared" si="109"/>
        <v>8</v>
      </c>
      <c r="H1203" t="s">
        <v>150</v>
      </c>
      <c r="I1203" t="s">
        <v>453</v>
      </c>
      <c r="J1203" t="s">
        <v>596</v>
      </c>
      <c r="K1203">
        <v>1</v>
      </c>
      <c r="L1203">
        <f t="shared" si="110"/>
        <v>0.5</v>
      </c>
      <c r="M1203">
        <f t="shared" si="111"/>
        <v>1</v>
      </c>
      <c r="N1203" t="b">
        <f t="shared" si="112"/>
        <v>1</v>
      </c>
      <c r="O1203">
        <f t="shared" si="113"/>
        <v>0</v>
      </c>
    </row>
    <row r="1204" spans="1:15">
      <c r="A1204" t="s">
        <v>451</v>
      </c>
      <c r="B1204" t="s">
        <v>452</v>
      </c>
      <c r="C1204" t="s">
        <v>235</v>
      </c>
      <c r="D1204" t="s">
        <v>239</v>
      </c>
      <c r="E1204" s="2">
        <v>45194.429861111108</v>
      </c>
      <c r="F1204" s="33">
        <f t="shared" si="108"/>
        <v>2023</v>
      </c>
      <c r="G1204" s="33">
        <f t="shared" si="109"/>
        <v>9</v>
      </c>
      <c r="H1204" t="s">
        <v>150</v>
      </c>
      <c r="I1204" t="s">
        <v>453</v>
      </c>
      <c r="J1204" t="s">
        <v>624</v>
      </c>
      <c r="K1204">
        <v>110</v>
      </c>
      <c r="L1204">
        <f t="shared" si="110"/>
        <v>110</v>
      </c>
      <c r="M1204">
        <f t="shared" si="111"/>
        <v>0</v>
      </c>
      <c r="N1204" t="b">
        <f t="shared" si="112"/>
        <v>0</v>
      </c>
      <c r="O1204">
        <f t="shared" si="113"/>
        <v>1</v>
      </c>
    </row>
    <row r="1205" spans="1:15">
      <c r="A1205" t="s">
        <v>451</v>
      </c>
      <c r="B1205" t="s">
        <v>452</v>
      </c>
      <c r="C1205" t="s">
        <v>235</v>
      </c>
      <c r="D1205" t="s">
        <v>239</v>
      </c>
      <c r="E1205" s="2">
        <v>45210.409722222219</v>
      </c>
      <c r="F1205" s="33">
        <f t="shared" si="108"/>
        <v>2023</v>
      </c>
      <c r="G1205" s="33">
        <f t="shared" si="109"/>
        <v>10</v>
      </c>
      <c r="H1205" t="s">
        <v>150</v>
      </c>
      <c r="I1205" t="s">
        <v>453</v>
      </c>
      <c r="J1205" t="s">
        <v>624</v>
      </c>
      <c r="K1205">
        <v>73</v>
      </c>
      <c r="L1205">
        <f t="shared" si="110"/>
        <v>73</v>
      </c>
      <c r="M1205">
        <f t="shared" si="111"/>
        <v>0</v>
      </c>
      <c r="N1205" t="b">
        <f t="shared" si="112"/>
        <v>0</v>
      </c>
      <c r="O1205">
        <f t="shared" si="113"/>
        <v>1</v>
      </c>
    </row>
    <row r="1206" spans="1:15">
      <c r="A1206" t="s">
        <v>451</v>
      </c>
      <c r="B1206" t="s">
        <v>452</v>
      </c>
      <c r="C1206" t="s">
        <v>235</v>
      </c>
      <c r="D1206" t="s">
        <v>239</v>
      </c>
      <c r="E1206" s="2">
        <v>45233.509722222225</v>
      </c>
      <c r="F1206" s="33">
        <f t="shared" si="108"/>
        <v>2023</v>
      </c>
      <c r="G1206" s="33">
        <f t="shared" si="109"/>
        <v>11</v>
      </c>
      <c r="H1206" t="s">
        <v>150</v>
      </c>
      <c r="I1206" t="s">
        <v>453</v>
      </c>
      <c r="J1206" t="s">
        <v>624</v>
      </c>
      <c r="K1206">
        <v>30</v>
      </c>
      <c r="L1206">
        <f t="shared" si="110"/>
        <v>30</v>
      </c>
      <c r="M1206">
        <f t="shared" si="111"/>
        <v>0</v>
      </c>
      <c r="N1206" t="b">
        <f t="shared" si="112"/>
        <v>0</v>
      </c>
      <c r="O1206">
        <f t="shared" si="113"/>
        <v>0</v>
      </c>
    </row>
    <row r="1207" spans="1:15">
      <c r="A1207" t="s">
        <v>451</v>
      </c>
      <c r="B1207" t="s">
        <v>452</v>
      </c>
      <c r="C1207" t="s">
        <v>235</v>
      </c>
      <c r="D1207" t="s">
        <v>239</v>
      </c>
      <c r="E1207" s="2">
        <v>45267.368055555555</v>
      </c>
      <c r="F1207" s="33">
        <f t="shared" si="108"/>
        <v>2023</v>
      </c>
      <c r="G1207" s="33">
        <f t="shared" si="109"/>
        <v>12</v>
      </c>
      <c r="H1207" t="s">
        <v>150</v>
      </c>
      <c r="I1207" t="s">
        <v>453</v>
      </c>
      <c r="J1207" t="s">
        <v>624</v>
      </c>
      <c r="K1207">
        <v>34</v>
      </c>
      <c r="L1207">
        <f t="shared" si="110"/>
        <v>34</v>
      </c>
      <c r="M1207">
        <f t="shared" si="111"/>
        <v>0</v>
      </c>
      <c r="N1207" t="b">
        <f t="shared" si="112"/>
        <v>0</v>
      </c>
      <c r="O1207">
        <f t="shared" si="113"/>
        <v>0</v>
      </c>
    </row>
    <row r="1208" spans="1:15">
      <c r="A1208" t="s">
        <v>451</v>
      </c>
      <c r="B1208" t="s">
        <v>452</v>
      </c>
      <c r="C1208" t="s">
        <v>235</v>
      </c>
      <c r="D1208" t="s">
        <v>239</v>
      </c>
      <c r="E1208" s="2">
        <v>45299.495833333334</v>
      </c>
      <c r="F1208" s="33">
        <f t="shared" si="108"/>
        <v>2024</v>
      </c>
      <c r="G1208" s="33">
        <f t="shared" si="109"/>
        <v>1</v>
      </c>
      <c r="H1208" t="s">
        <v>150</v>
      </c>
      <c r="I1208" t="s">
        <v>453</v>
      </c>
      <c r="J1208" t="s">
        <v>624</v>
      </c>
      <c r="K1208">
        <v>25</v>
      </c>
      <c r="L1208">
        <f t="shared" si="110"/>
        <v>25</v>
      </c>
      <c r="M1208">
        <f t="shared" si="111"/>
        <v>0</v>
      </c>
      <c r="N1208" t="b">
        <f t="shared" si="112"/>
        <v>0</v>
      </c>
      <c r="O1208">
        <f t="shared" si="113"/>
        <v>0</v>
      </c>
    </row>
    <row r="1209" spans="1:15">
      <c r="A1209" t="s">
        <v>451</v>
      </c>
      <c r="B1209" t="s">
        <v>452</v>
      </c>
      <c r="C1209" t="s">
        <v>235</v>
      </c>
      <c r="D1209" t="s">
        <v>239</v>
      </c>
      <c r="E1209" s="2">
        <v>45324.499305555553</v>
      </c>
      <c r="F1209" s="33">
        <f t="shared" si="108"/>
        <v>2024</v>
      </c>
      <c r="G1209" s="33">
        <f t="shared" si="109"/>
        <v>2</v>
      </c>
      <c r="H1209" t="s">
        <v>150</v>
      </c>
      <c r="I1209" t="s">
        <v>453</v>
      </c>
      <c r="J1209" t="s">
        <v>624</v>
      </c>
      <c r="K1209">
        <v>73</v>
      </c>
      <c r="L1209">
        <f t="shared" si="110"/>
        <v>73</v>
      </c>
      <c r="M1209">
        <f t="shared" si="111"/>
        <v>0</v>
      </c>
      <c r="N1209" t="b">
        <f t="shared" si="112"/>
        <v>0</v>
      </c>
      <c r="O1209">
        <f t="shared" si="113"/>
        <v>1</v>
      </c>
    </row>
    <row r="1210" spans="1:15">
      <c r="A1210" t="s">
        <v>451</v>
      </c>
      <c r="B1210" t="s">
        <v>452</v>
      </c>
      <c r="C1210" t="s">
        <v>235</v>
      </c>
      <c r="D1210" t="s">
        <v>239</v>
      </c>
      <c r="E1210" s="2">
        <v>45355.447916666664</v>
      </c>
      <c r="F1210" s="33">
        <f t="shared" si="108"/>
        <v>2024</v>
      </c>
      <c r="G1210" s="33">
        <f t="shared" si="109"/>
        <v>3</v>
      </c>
      <c r="H1210" t="s">
        <v>150</v>
      </c>
      <c r="I1210" t="s">
        <v>453</v>
      </c>
      <c r="J1210" t="s">
        <v>624</v>
      </c>
      <c r="K1210">
        <v>15</v>
      </c>
      <c r="L1210">
        <f t="shared" si="110"/>
        <v>15</v>
      </c>
      <c r="M1210">
        <f t="shared" si="111"/>
        <v>0</v>
      </c>
      <c r="N1210" t="b">
        <f t="shared" si="112"/>
        <v>0</v>
      </c>
      <c r="O1210">
        <f t="shared" si="113"/>
        <v>0</v>
      </c>
    </row>
    <row r="1211" spans="1:15">
      <c r="A1211" t="s">
        <v>451</v>
      </c>
      <c r="B1211" t="s">
        <v>452</v>
      </c>
      <c r="C1211" t="s">
        <v>336</v>
      </c>
      <c r="D1211" t="s">
        <v>337</v>
      </c>
      <c r="E1211" s="2">
        <v>43728.50277777778</v>
      </c>
      <c r="F1211" s="33">
        <f t="shared" si="108"/>
        <v>2019</v>
      </c>
      <c r="G1211" s="33">
        <f t="shared" si="109"/>
        <v>9</v>
      </c>
      <c r="H1211" t="s">
        <v>150</v>
      </c>
      <c r="I1211" t="s">
        <v>453</v>
      </c>
      <c r="J1211" t="s">
        <v>624</v>
      </c>
      <c r="K1211">
        <v>6</v>
      </c>
      <c r="L1211">
        <f t="shared" si="110"/>
        <v>6</v>
      </c>
      <c r="M1211">
        <f t="shared" si="111"/>
        <v>0</v>
      </c>
      <c r="N1211" t="b">
        <f t="shared" si="112"/>
        <v>0</v>
      </c>
      <c r="O1211">
        <f t="shared" si="113"/>
        <v>0</v>
      </c>
    </row>
    <row r="1212" spans="1:15">
      <c r="A1212" t="s">
        <v>451</v>
      </c>
      <c r="B1212" t="s">
        <v>452</v>
      </c>
      <c r="C1212" t="s">
        <v>341</v>
      </c>
      <c r="D1212" t="s">
        <v>342</v>
      </c>
      <c r="E1212" s="2">
        <v>43711.543749999997</v>
      </c>
      <c r="F1212" s="33">
        <f t="shared" si="108"/>
        <v>2019</v>
      </c>
      <c r="G1212" s="33">
        <f t="shared" si="109"/>
        <v>9</v>
      </c>
      <c r="H1212" t="s">
        <v>150</v>
      </c>
      <c r="I1212" t="s">
        <v>453</v>
      </c>
      <c r="J1212" t="s">
        <v>624</v>
      </c>
      <c r="K1212">
        <v>9</v>
      </c>
      <c r="L1212">
        <f t="shared" si="110"/>
        <v>9</v>
      </c>
      <c r="M1212">
        <f t="shared" si="111"/>
        <v>0</v>
      </c>
      <c r="N1212" t="b">
        <f t="shared" si="112"/>
        <v>0</v>
      </c>
      <c r="O1212">
        <f t="shared" si="113"/>
        <v>0</v>
      </c>
    </row>
    <row r="1213" spans="1:15">
      <c r="A1213" t="s">
        <v>451</v>
      </c>
      <c r="B1213" t="s">
        <v>452</v>
      </c>
      <c r="C1213" t="s">
        <v>474</v>
      </c>
      <c r="D1213" t="s">
        <v>475</v>
      </c>
      <c r="E1213" s="2">
        <v>43738.571527777778</v>
      </c>
      <c r="F1213" s="33">
        <f t="shared" si="108"/>
        <v>2019</v>
      </c>
      <c r="G1213" s="33">
        <f t="shared" si="109"/>
        <v>9</v>
      </c>
      <c r="H1213" t="s">
        <v>150</v>
      </c>
      <c r="I1213" t="s">
        <v>453</v>
      </c>
      <c r="J1213" t="s">
        <v>596</v>
      </c>
      <c r="K1213">
        <v>1</v>
      </c>
      <c r="L1213">
        <f t="shared" si="110"/>
        <v>0.5</v>
      </c>
      <c r="M1213">
        <f t="shared" si="111"/>
        <v>1</v>
      </c>
      <c r="N1213" t="b">
        <f t="shared" si="112"/>
        <v>1</v>
      </c>
      <c r="O1213">
        <f t="shared" si="113"/>
        <v>0</v>
      </c>
    </row>
    <row r="1214" spans="1:15">
      <c r="A1214" t="s">
        <v>451</v>
      </c>
      <c r="B1214" t="s">
        <v>452</v>
      </c>
      <c r="C1214" t="s">
        <v>553</v>
      </c>
      <c r="D1214" t="s">
        <v>554</v>
      </c>
      <c r="E1214" s="2">
        <v>43718.600694444445</v>
      </c>
      <c r="F1214" s="33">
        <f t="shared" si="108"/>
        <v>2019</v>
      </c>
      <c r="G1214" s="33">
        <f t="shared" si="109"/>
        <v>9</v>
      </c>
      <c r="H1214" t="s">
        <v>150</v>
      </c>
      <c r="I1214" t="s">
        <v>453</v>
      </c>
      <c r="J1214" t="s">
        <v>596</v>
      </c>
      <c r="K1214">
        <v>1</v>
      </c>
      <c r="L1214">
        <f t="shared" si="110"/>
        <v>0.5</v>
      </c>
      <c r="M1214">
        <f t="shared" si="111"/>
        <v>1</v>
      </c>
      <c r="N1214" t="b">
        <f t="shared" si="112"/>
        <v>1</v>
      </c>
      <c r="O1214">
        <f t="shared" si="113"/>
        <v>0</v>
      </c>
    </row>
    <row r="1215" spans="1:15">
      <c r="A1215" t="s">
        <v>451</v>
      </c>
      <c r="B1215" t="s">
        <v>452</v>
      </c>
      <c r="C1215" t="s">
        <v>400</v>
      </c>
      <c r="D1215" t="s">
        <v>401</v>
      </c>
      <c r="E1215" s="2">
        <v>43718.583333333336</v>
      </c>
      <c r="F1215" s="33">
        <f t="shared" si="108"/>
        <v>2019</v>
      </c>
      <c r="G1215" s="33">
        <f t="shared" si="109"/>
        <v>9</v>
      </c>
      <c r="H1215" t="s">
        <v>150</v>
      </c>
      <c r="I1215" t="s">
        <v>453</v>
      </c>
      <c r="J1215" t="s">
        <v>624</v>
      </c>
      <c r="K1215">
        <v>14</v>
      </c>
      <c r="L1215">
        <f t="shared" si="110"/>
        <v>14</v>
      </c>
      <c r="M1215">
        <f t="shared" si="111"/>
        <v>0</v>
      </c>
      <c r="N1215" t="b">
        <f t="shared" si="112"/>
        <v>0</v>
      </c>
      <c r="O1215">
        <f t="shared" si="113"/>
        <v>0</v>
      </c>
    </row>
    <row r="1216" spans="1:15">
      <c r="A1216" t="s">
        <v>451</v>
      </c>
      <c r="B1216" t="s">
        <v>452</v>
      </c>
      <c r="C1216" t="s">
        <v>466</v>
      </c>
      <c r="D1216" t="s">
        <v>467</v>
      </c>
      <c r="E1216" s="2">
        <v>43738.597916666666</v>
      </c>
      <c r="F1216" s="33">
        <f t="shared" si="108"/>
        <v>2019</v>
      </c>
      <c r="G1216" s="33">
        <f t="shared" si="109"/>
        <v>9</v>
      </c>
      <c r="H1216" t="s">
        <v>150</v>
      </c>
      <c r="I1216" t="s">
        <v>453</v>
      </c>
      <c r="J1216" t="s">
        <v>596</v>
      </c>
      <c r="K1216">
        <v>1</v>
      </c>
      <c r="L1216">
        <f t="shared" si="110"/>
        <v>0.5</v>
      </c>
      <c r="M1216">
        <f t="shared" si="111"/>
        <v>1</v>
      </c>
      <c r="N1216" t="b">
        <f t="shared" si="112"/>
        <v>1</v>
      </c>
      <c r="O1216">
        <f t="shared" si="113"/>
        <v>0</v>
      </c>
    </row>
    <row r="1217" spans="1:15">
      <c r="A1217" t="s">
        <v>451</v>
      </c>
      <c r="B1217" t="s">
        <v>452</v>
      </c>
      <c r="C1217" t="s">
        <v>417</v>
      </c>
      <c r="D1217" t="s">
        <v>418</v>
      </c>
      <c r="E1217" s="2">
        <v>43712.442361111112</v>
      </c>
      <c r="F1217" s="33">
        <f t="shared" ref="F1217:F1280" si="114">YEAR(E1217)</f>
        <v>2019</v>
      </c>
      <c r="G1217" s="33">
        <f t="shared" ref="G1217:G1280" si="115">MONTH(E1217)</f>
        <v>9</v>
      </c>
      <c r="H1217" t="s">
        <v>150</v>
      </c>
      <c r="I1217" t="s">
        <v>453</v>
      </c>
      <c r="J1217" t="s">
        <v>624</v>
      </c>
      <c r="K1217">
        <v>39</v>
      </c>
      <c r="L1217">
        <f t="shared" ref="L1217:L1280" si="116">IF(J1217="&lt;",K1217/2,K1217)</f>
        <v>39</v>
      </c>
      <c r="M1217">
        <f t="shared" ref="M1217:M1280" si="117">IF(J1217="&lt;",1,0)</f>
        <v>0</v>
      </c>
      <c r="N1217" t="b">
        <f t="shared" ref="N1217:N1280" si="118">IF(J1217="&lt;",TRUE,FALSE)</f>
        <v>0</v>
      </c>
      <c r="O1217">
        <f t="shared" si="113"/>
        <v>0</v>
      </c>
    </row>
    <row r="1218" spans="1:15">
      <c r="A1218" t="s">
        <v>451</v>
      </c>
      <c r="B1218" t="s">
        <v>452</v>
      </c>
      <c r="C1218" t="s">
        <v>214</v>
      </c>
      <c r="D1218" t="s">
        <v>217</v>
      </c>
      <c r="E1218" s="2">
        <v>42415.490277777775</v>
      </c>
      <c r="F1218" s="33">
        <f t="shared" si="114"/>
        <v>2016</v>
      </c>
      <c r="G1218" s="33">
        <f t="shared" si="115"/>
        <v>2</v>
      </c>
      <c r="H1218" t="s">
        <v>150</v>
      </c>
      <c r="I1218" t="s">
        <v>453</v>
      </c>
      <c r="J1218" t="s">
        <v>624</v>
      </c>
      <c r="K1218">
        <v>12</v>
      </c>
      <c r="L1218">
        <f t="shared" si="116"/>
        <v>12</v>
      </c>
      <c r="M1218">
        <f t="shared" si="117"/>
        <v>0</v>
      </c>
      <c r="N1218" t="b">
        <f t="shared" si="118"/>
        <v>0</v>
      </c>
      <c r="O1218">
        <f t="shared" si="113"/>
        <v>0</v>
      </c>
    </row>
    <row r="1219" spans="1:15">
      <c r="A1219" t="s">
        <v>451</v>
      </c>
      <c r="B1219" t="s">
        <v>452</v>
      </c>
      <c r="C1219" t="s">
        <v>214</v>
      </c>
      <c r="D1219" t="s">
        <v>217</v>
      </c>
      <c r="E1219" s="2">
        <v>42661.658333333333</v>
      </c>
      <c r="F1219" s="33">
        <f t="shared" si="114"/>
        <v>2016</v>
      </c>
      <c r="G1219" s="33">
        <f t="shared" si="115"/>
        <v>10</v>
      </c>
      <c r="H1219" t="s">
        <v>150</v>
      </c>
      <c r="I1219" t="s">
        <v>453</v>
      </c>
      <c r="J1219" t="s">
        <v>624</v>
      </c>
      <c r="K1219">
        <v>22</v>
      </c>
      <c r="L1219">
        <f t="shared" si="116"/>
        <v>22</v>
      </c>
      <c r="M1219">
        <f t="shared" si="117"/>
        <v>0</v>
      </c>
      <c r="N1219" t="b">
        <f t="shared" si="118"/>
        <v>0</v>
      </c>
      <c r="O1219">
        <f t="shared" ref="O1219:O1282" si="119">IF(K1219&gt;=57,1,0)</f>
        <v>0</v>
      </c>
    </row>
    <row r="1220" spans="1:15">
      <c r="A1220" t="s">
        <v>451</v>
      </c>
      <c r="B1220" t="s">
        <v>452</v>
      </c>
      <c r="C1220" t="s">
        <v>214</v>
      </c>
      <c r="D1220" t="s">
        <v>217</v>
      </c>
      <c r="E1220" s="2">
        <v>43049.405555555553</v>
      </c>
      <c r="F1220" s="33">
        <f t="shared" si="114"/>
        <v>2017</v>
      </c>
      <c r="G1220" s="33">
        <f t="shared" si="115"/>
        <v>11</v>
      </c>
      <c r="H1220" t="s">
        <v>150</v>
      </c>
      <c r="I1220" t="s">
        <v>453</v>
      </c>
      <c r="J1220" t="s">
        <v>624</v>
      </c>
      <c r="K1220">
        <v>8</v>
      </c>
      <c r="L1220">
        <f t="shared" si="116"/>
        <v>8</v>
      </c>
      <c r="M1220">
        <f t="shared" si="117"/>
        <v>0</v>
      </c>
      <c r="N1220" t="b">
        <f t="shared" si="118"/>
        <v>0</v>
      </c>
      <c r="O1220">
        <f t="shared" si="119"/>
        <v>0</v>
      </c>
    </row>
    <row r="1221" spans="1:15">
      <c r="A1221" t="s">
        <v>451</v>
      </c>
      <c r="B1221" t="s">
        <v>452</v>
      </c>
      <c r="C1221" t="s">
        <v>214</v>
      </c>
      <c r="D1221" t="s">
        <v>217</v>
      </c>
      <c r="E1221" s="2">
        <v>43076.484722222223</v>
      </c>
      <c r="F1221" s="33">
        <f t="shared" si="114"/>
        <v>2017</v>
      </c>
      <c r="G1221" s="33">
        <f t="shared" si="115"/>
        <v>12</v>
      </c>
      <c r="H1221" t="s">
        <v>150</v>
      </c>
      <c r="I1221" t="s">
        <v>453</v>
      </c>
      <c r="J1221" t="s">
        <v>596</v>
      </c>
      <c r="K1221">
        <v>1</v>
      </c>
      <c r="L1221">
        <f t="shared" si="116"/>
        <v>0.5</v>
      </c>
      <c r="M1221">
        <f t="shared" si="117"/>
        <v>1</v>
      </c>
      <c r="N1221" t="b">
        <f t="shared" si="118"/>
        <v>1</v>
      </c>
      <c r="O1221">
        <f t="shared" si="119"/>
        <v>0</v>
      </c>
    </row>
    <row r="1222" spans="1:15">
      <c r="A1222" t="s">
        <v>451</v>
      </c>
      <c r="B1222" t="s">
        <v>452</v>
      </c>
      <c r="C1222" t="s">
        <v>214</v>
      </c>
      <c r="D1222" t="s">
        <v>217</v>
      </c>
      <c r="E1222" s="2">
        <v>43258.729166666664</v>
      </c>
      <c r="F1222" s="33">
        <f t="shared" si="114"/>
        <v>2018</v>
      </c>
      <c r="G1222" s="33">
        <f t="shared" si="115"/>
        <v>6</v>
      </c>
      <c r="H1222" t="s">
        <v>150</v>
      </c>
      <c r="I1222" t="s">
        <v>453</v>
      </c>
      <c r="J1222" t="s">
        <v>624</v>
      </c>
      <c r="K1222">
        <v>23</v>
      </c>
      <c r="L1222">
        <f t="shared" si="116"/>
        <v>23</v>
      </c>
      <c r="M1222">
        <f t="shared" si="117"/>
        <v>0</v>
      </c>
      <c r="N1222" t="b">
        <f t="shared" si="118"/>
        <v>0</v>
      </c>
      <c r="O1222">
        <f t="shared" si="119"/>
        <v>0</v>
      </c>
    </row>
    <row r="1223" spans="1:15">
      <c r="A1223" t="s">
        <v>451</v>
      </c>
      <c r="B1223" t="s">
        <v>452</v>
      </c>
      <c r="C1223" t="s">
        <v>214</v>
      </c>
      <c r="D1223" t="s">
        <v>217</v>
      </c>
      <c r="E1223" s="2">
        <v>43558.674305555556</v>
      </c>
      <c r="F1223" s="33">
        <f t="shared" si="114"/>
        <v>2019</v>
      </c>
      <c r="G1223" s="33">
        <f t="shared" si="115"/>
        <v>4</v>
      </c>
      <c r="H1223" t="s">
        <v>150</v>
      </c>
      <c r="I1223" t="s">
        <v>453</v>
      </c>
      <c r="J1223" t="s">
        <v>624</v>
      </c>
      <c r="K1223">
        <v>11</v>
      </c>
      <c r="L1223">
        <f t="shared" si="116"/>
        <v>11</v>
      </c>
      <c r="M1223">
        <f t="shared" si="117"/>
        <v>0</v>
      </c>
      <c r="N1223" t="b">
        <f t="shared" si="118"/>
        <v>0</v>
      </c>
      <c r="O1223">
        <f t="shared" si="119"/>
        <v>0</v>
      </c>
    </row>
    <row r="1224" spans="1:15">
      <c r="A1224" t="s">
        <v>451</v>
      </c>
      <c r="B1224" t="s">
        <v>452</v>
      </c>
      <c r="C1224" t="s">
        <v>214</v>
      </c>
      <c r="D1224" t="s">
        <v>217</v>
      </c>
      <c r="E1224" s="2">
        <v>43717.575694444444</v>
      </c>
      <c r="F1224" s="33">
        <f t="shared" si="114"/>
        <v>2019</v>
      </c>
      <c r="G1224" s="33">
        <f t="shared" si="115"/>
        <v>9</v>
      </c>
      <c r="H1224" t="s">
        <v>150</v>
      </c>
      <c r="I1224" t="s">
        <v>453</v>
      </c>
      <c r="J1224" t="s">
        <v>624</v>
      </c>
      <c r="K1224">
        <v>14</v>
      </c>
      <c r="L1224">
        <f t="shared" si="116"/>
        <v>14</v>
      </c>
      <c r="M1224">
        <f t="shared" si="117"/>
        <v>0</v>
      </c>
      <c r="N1224" t="b">
        <f t="shared" si="118"/>
        <v>0</v>
      </c>
      <c r="O1224">
        <f t="shared" si="119"/>
        <v>0</v>
      </c>
    </row>
    <row r="1225" spans="1:15">
      <c r="A1225" t="s">
        <v>451</v>
      </c>
      <c r="B1225" t="s">
        <v>452</v>
      </c>
      <c r="C1225" t="s">
        <v>214</v>
      </c>
      <c r="D1225" t="s">
        <v>217</v>
      </c>
      <c r="E1225" s="2">
        <v>43761.600694444445</v>
      </c>
      <c r="F1225" s="33">
        <f t="shared" si="114"/>
        <v>2019</v>
      </c>
      <c r="G1225" s="33">
        <f t="shared" si="115"/>
        <v>10</v>
      </c>
      <c r="H1225" t="s">
        <v>150</v>
      </c>
      <c r="I1225" t="s">
        <v>453</v>
      </c>
      <c r="J1225" t="s">
        <v>624</v>
      </c>
      <c r="K1225">
        <v>12</v>
      </c>
      <c r="L1225">
        <f t="shared" si="116"/>
        <v>12</v>
      </c>
      <c r="M1225">
        <f t="shared" si="117"/>
        <v>0</v>
      </c>
      <c r="N1225" t="b">
        <f t="shared" si="118"/>
        <v>0</v>
      </c>
      <c r="O1225">
        <f t="shared" si="119"/>
        <v>0</v>
      </c>
    </row>
    <row r="1226" spans="1:15">
      <c r="A1226" t="s">
        <v>451</v>
      </c>
      <c r="B1226" t="s">
        <v>452</v>
      </c>
      <c r="C1226" t="s">
        <v>214</v>
      </c>
      <c r="D1226" t="s">
        <v>217</v>
      </c>
      <c r="E1226" s="2">
        <v>43782.620833333334</v>
      </c>
      <c r="F1226" s="33">
        <f t="shared" si="114"/>
        <v>2019</v>
      </c>
      <c r="G1226" s="33">
        <f t="shared" si="115"/>
        <v>11</v>
      </c>
      <c r="H1226" t="s">
        <v>150</v>
      </c>
      <c r="I1226" t="s">
        <v>453</v>
      </c>
      <c r="J1226" t="s">
        <v>624</v>
      </c>
      <c r="K1226">
        <v>5</v>
      </c>
      <c r="L1226">
        <f t="shared" si="116"/>
        <v>5</v>
      </c>
      <c r="M1226">
        <f t="shared" si="117"/>
        <v>0</v>
      </c>
      <c r="N1226" t="b">
        <f t="shared" si="118"/>
        <v>0</v>
      </c>
      <c r="O1226">
        <f t="shared" si="119"/>
        <v>0</v>
      </c>
    </row>
    <row r="1227" spans="1:15">
      <c r="A1227" t="s">
        <v>451</v>
      </c>
      <c r="B1227" t="s">
        <v>452</v>
      </c>
      <c r="C1227" t="s">
        <v>214</v>
      </c>
      <c r="D1227" t="s">
        <v>217</v>
      </c>
      <c r="E1227" s="2">
        <v>43817.674305555556</v>
      </c>
      <c r="F1227" s="33">
        <f t="shared" si="114"/>
        <v>2019</v>
      </c>
      <c r="G1227" s="33">
        <f t="shared" si="115"/>
        <v>12</v>
      </c>
      <c r="H1227" t="s">
        <v>150</v>
      </c>
      <c r="I1227" t="s">
        <v>453</v>
      </c>
      <c r="J1227" t="s">
        <v>596</v>
      </c>
      <c r="K1227">
        <v>1</v>
      </c>
      <c r="L1227">
        <f t="shared" si="116"/>
        <v>0.5</v>
      </c>
      <c r="M1227">
        <f t="shared" si="117"/>
        <v>1</v>
      </c>
      <c r="N1227" t="b">
        <f t="shared" si="118"/>
        <v>1</v>
      </c>
      <c r="O1227">
        <f t="shared" si="119"/>
        <v>0</v>
      </c>
    </row>
    <row r="1228" spans="1:15">
      <c r="A1228" t="s">
        <v>451</v>
      </c>
      <c r="B1228" t="s">
        <v>452</v>
      </c>
      <c r="C1228" t="s">
        <v>214</v>
      </c>
      <c r="D1228" t="s">
        <v>217</v>
      </c>
      <c r="E1228" s="2">
        <v>43836.413194444445</v>
      </c>
      <c r="F1228" s="33">
        <f t="shared" si="114"/>
        <v>2020</v>
      </c>
      <c r="G1228" s="33">
        <f t="shared" si="115"/>
        <v>1</v>
      </c>
      <c r="H1228" t="s">
        <v>150</v>
      </c>
      <c r="I1228" t="s">
        <v>453</v>
      </c>
      <c r="J1228" t="s">
        <v>624</v>
      </c>
      <c r="K1228">
        <v>13</v>
      </c>
      <c r="L1228">
        <f t="shared" si="116"/>
        <v>13</v>
      </c>
      <c r="M1228">
        <f t="shared" si="117"/>
        <v>0</v>
      </c>
      <c r="N1228" t="b">
        <f t="shared" si="118"/>
        <v>0</v>
      </c>
      <c r="O1228">
        <f t="shared" si="119"/>
        <v>0</v>
      </c>
    </row>
    <row r="1229" spans="1:15">
      <c r="A1229" t="s">
        <v>451</v>
      </c>
      <c r="B1229" t="s">
        <v>452</v>
      </c>
      <c r="C1229" t="s">
        <v>214</v>
      </c>
      <c r="D1229" t="s">
        <v>217</v>
      </c>
      <c r="E1229" s="2">
        <v>43872.46875</v>
      </c>
      <c r="F1229" s="33">
        <f t="shared" si="114"/>
        <v>2020</v>
      </c>
      <c r="G1229" s="33">
        <f t="shared" si="115"/>
        <v>2</v>
      </c>
      <c r="H1229" t="s">
        <v>150</v>
      </c>
      <c r="I1229" t="s">
        <v>453</v>
      </c>
      <c r="J1229" t="s">
        <v>624</v>
      </c>
      <c r="K1229">
        <v>4.4000000000000004</v>
      </c>
      <c r="L1229">
        <f t="shared" si="116"/>
        <v>4.4000000000000004</v>
      </c>
      <c r="M1229">
        <f t="shared" si="117"/>
        <v>0</v>
      </c>
      <c r="N1229" t="b">
        <f t="shared" si="118"/>
        <v>0</v>
      </c>
      <c r="O1229">
        <f t="shared" si="119"/>
        <v>0</v>
      </c>
    </row>
    <row r="1230" spans="1:15">
      <c r="A1230" t="s">
        <v>451</v>
      </c>
      <c r="B1230" t="s">
        <v>452</v>
      </c>
      <c r="C1230" t="s">
        <v>214</v>
      </c>
      <c r="D1230" t="s">
        <v>217</v>
      </c>
      <c r="E1230" s="2">
        <v>43900.428472222222</v>
      </c>
      <c r="F1230" s="33">
        <f t="shared" si="114"/>
        <v>2020</v>
      </c>
      <c r="G1230" s="33">
        <f t="shared" si="115"/>
        <v>3</v>
      </c>
      <c r="H1230" t="s">
        <v>150</v>
      </c>
      <c r="I1230" t="s">
        <v>453</v>
      </c>
      <c r="J1230" t="s">
        <v>596</v>
      </c>
      <c r="K1230">
        <v>1</v>
      </c>
      <c r="L1230">
        <f t="shared" si="116"/>
        <v>0.5</v>
      </c>
      <c r="M1230">
        <f t="shared" si="117"/>
        <v>1</v>
      </c>
      <c r="N1230" t="b">
        <f t="shared" si="118"/>
        <v>1</v>
      </c>
      <c r="O1230">
        <f t="shared" si="119"/>
        <v>0</v>
      </c>
    </row>
    <row r="1231" spans="1:15">
      <c r="A1231" t="s">
        <v>451</v>
      </c>
      <c r="B1231" t="s">
        <v>452</v>
      </c>
      <c r="C1231" t="s">
        <v>214</v>
      </c>
      <c r="D1231" t="s">
        <v>217</v>
      </c>
      <c r="E1231" s="2">
        <v>44676.661111111112</v>
      </c>
      <c r="F1231" s="33">
        <f t="shared" si="114"/>
        <v>2022</v>
      </c>
      <c r="G1231" s="33">
        <f t="shared" si="115"/>
        <v>4</v>
      </c>
      <c r="H1231" t="s">
        <v>150</v>
      </c>
      <c r="I1231" t="s">
        <v>453</v>
      </c>
      <c r="J1231" t="s">
        <v>624</v>
      </c>
      <c r="K1231">
        <v>15</v>
      </c>
      <c r="L1231">
        <f t="shared" si="116"/>
        <v>15</v>
      </c>
      <c r="M1231">
        <f t="shared" si="117"/>
        <v>0</v>
      </c>
      <c r="N1231" t="b">
        <f t="shared" si="118"/>
        <v>0</v>
      </c>
      <c r="O1231">
        <f t="shared" si="119"/>
        <v>0</v>
      </c>
    </row>
    <row r="1232" spans="1:15">
      <c r="A1232" t="s">
        <v>451</v>
      </c>
      <c r="B1232" t="s">
        <v>452</v>
      </c>
      <c r="C1232" t="s">
        <v>214</v>
      </c>
      <c r="D1232" t="s">
        <v>217</v>
      </c>
      <c r="E1232" s="2">
        <v>44690.463888888888</v>
      </c>
      <c r="F1232" s="33">
        <f t="shared" si="114"/>
        <v>2022</v>
      </c>
      <c r="G1232" s="33">
        <f t="shared" si="115"/>
        <v>5</v>
      </c>
      <c r="H1232" t="s">
        <v>150</v>
      </c>
      <c r="I1232" t="s">
        <v>453</v>
      </c>
      <c r="J1232" t="s">
        <v>624</v>
      </c>
      <c r="K1232">
        <v>21</v>
      </c>
      <c r="L1232">
        <f t="shared" si="116"/>
        <v>21</v>
      </c>
      <c r="M1232">
        <f t="shared" si="117"/>
        <v>0</v>
      </c>
      <c r="N1232" t="b">
        <f t="shared" si="118"/>
        <v>0</v>
      </c>
      <c r="O1232">
        <f t="shared" si="119"/>
        <v>0</v>
      </c>
    </row>
    <row r="1233" spans="1:15">
      <c r="A1233" t="s">
        <v>451</v>
      </c>
      <c r="B1233" t="s">
        <v>452</v>
      </c>
      <c r="C1233" t="s">
        <v>214</v>
      </c>
      <c r="D1233" t="s">
        <v>217</v>
      </c>
      <c r="E1233" s="2">
        <v>44728.40625</v>
      </c>
      <c r="F1233" s="33">
        <f t="shared" si="114"/>
        <v>2022</v>
      </c>
      <c r="G1233" s="33">
        <f t="shared" si="115"/>
        <v>6</v>
      </c>
      <c r="H1233" t="s">
        <v>150</v>
      </c>
      <c r="I1233" t="s">
        <v>453</v>
      </c>
      <c r="J1233" t="s">
        <v>624</v>
      </c>
      <c r="K1233">
        <v>18</v>
      </c>
      <c r="L1233">
        <f t="shared" si="116"/>
        <v>18</v>
      </c>
      <c r="M1233">
        <f t="shared" si="117"/>
        <v>0</v>
      </c>
      <c r="N1233" t="b">
        <f t="shared" si="118"/>
        <v>0</v>
      </c>
      <c r="O1233">
        <f t="shared" si="119"/>
        <v>0</v>
      </c>
    </row>
    <row r="1234" spans="1:15">
      <c r="A1234" t="s">
        <v>451</v>
      </c>
      <c r="B1234" t="s">
        <v>452</v>
      </c>
      <c r="C1234" t="s">
        <v>214</v>
      </c>
      <c r="D1234" t="s">
        <v>217</v>
      </c>
      <c r="E1234" s="2">
        <v>44746.701388888891</v>
      </c>
      <c r="F1234" s="33">
        <f t="shared" si="114"/>
        <v>2022</v>
      </c>
      <c r="G1234" s="33">
        <f t="shared" si="115"/>
        <v>7</v>
      </c>
      <c r="H1234" t="s">
        <v>150</v>
      </c>
      <c r="I1234" t="s">
        <v>453</v>
      </c>
      <c r="J1234" t="s">
        <v>624</v>
      </c>
      <c r="K1234">
        <v>15</v>
      </c>
      <c r="L1234">
        <f t="shared" si="116"/>
        <v>15</v>
      </c>
      <c r="M1234">
        <f t="shared" si="117"/>
        <v>0</v>
      </c>
      <c r="N1234" t="b">
        <f t="shared" si="118"/>
        <v>0</v>
      </c>
      <c r="O1234">
        <f t="shared" si="119"/>
        <v>0</v>
      </c>
    </row>
    <row r="1235" spans="1:15">
      <c r="A1235" t="s">
        <v>451</v>
      </c>
      <c r="B1235" t="s">
        <v>452</v>
      </c>
      <c r="C1235" t="s">
        <v>214</v>
      </c>
      <c r="D1235" t="s">
        <v>217</v>
      </c>
      <c r="E1235" s="2">
        <v>44791.559027777781</v>
      </c>
      <c r="F1235" s="33">
        <f t="shared" si="114"/>
        <v>2022</v>
      </c>
      <c r="G1235" s="33">
        <f t="shared" si="115"/>
        <v>8</v>
      </c>
      <c r="H1235" t="s">
        <v>150</v>
      </c>
      <c r="I1235" t="s">
        <v>453</v>
      </c>
      <c r="J1235" t="s">
        <v>596</v>
      </c>
      <c r="K1235">
        <v>1</v>
      </c>
      <c r="L1235">
        <f t="shared" si="116"/>
        <v>0.5</v>
      </c>
      <c r="M1235">
        <f t="shared" si="117"/>
        <v>1</v>
      </c>
      <c r="N1235" t="b">
        <f t="shared" si="118"/>
        <v>1</v>
      </c>
      <c r="O1235">
        <f t="shared" si="119"/>
        <v>0</v>
      </c>
    </row>
    <row r="1236" spans="1:15">
      <c r="A1236" t="s">
        <v>451</v>
      </c>
      <c r="B1236" t="s">
        <v>452</v>
      </c>
      <c r="C1236" t="s">
        <v>214</v>
      </c>
      <c r="D1236" t="s">
        <v>217</v>
      </c>
      <c r="E1236" s="2">
        <v>44820.445138888892</v>
      </c>
      <c r="F1236" s="33">
        <f t="shared" si="114"/>
        <v>2022</v>
      </c>
      <c r="G1236" s="33">
        <f t="shared" si="115"/>
        <v>9</v>
      </c>
      <c r="H1236" t="s">
        <v>150</v>
      </c>
      <c r="I1236" t="s">
        <v>453</v>
      </c>
      <c r="J1236" t="s">
        <v>596</v>
      </c>
      <c r="K1236">
        <v>1</v>
      </c>
      <c r="L1236">
        <f t="shared" si="116"/>
        <v>0.5</v>
      </c>
      <c r="M1236">
        <f t="shared" si="117"/>
        <v>1</v>
      </c>
      <c r="N1236" t="b">
        <f t="shared" si="118"/>
        <v>1</v>
      </c>
      <c r="O1236">
        <f t="shared" si="119"/>
        <v>0</v>
      </c>
    </row>
    <row r="1237" spans="1:15">
      <c r="A1237" t="s">
        <v>451</v>
      </c>
      <c r="B1237" t="s">
        <v>452</v>
      </c>
      <c r="C1237" t="s">
        <v>214</v>
      </c>
      <c r="D1237" t="s">
        <v>217</v>
      </c>
      <c r="E1237" s="2">
        <v>44845.433333333334</v>
      </c>
      <c r="F1237" s="33">
        <f t="shared" si="114"/>
        <v>2022</v>
      </c>
      <c r="G1237" s="33">
        <f t="shared" si="115"/>
        <v>10</v>
      </c>
      <c r="H1237" t="s">
        <v>150</v>
      </c>
      <c r="I1237" t="s">
        <v>453</v>
      </c>
      <c r="J1237" t="s">
        <v>624</v>
      </c>
      <c r="K1237">
        <v>9.9</v>
      </c>
      <c r="L1237">
        <f t="shared" si="116"/>
        <v>9.9</v>
      </c>
      <c r="M1237">
        <f t="shared" si="117"/>
        <v>0</v>
      </c>
      <c r="N1237" t="b">
        <f t="shared" si="118"/>
        <v>0</v>
      </c>
      <c r="O1237">
        <f t="shared" si="119"/>
        <v>0</v>
      </c>
    </row>
    <row r="1238" spans="1:15">
      <c r="A1238" t="s">
        <v>451</v>
      </c>
      <c r="B1238" t="s">
        <v>452</v>
      </c>
      <c r="C1238" t="s">
        <v>214</v>
      </c>
      <c r="D1238" t="s">
        <v>217</v>
      </c>
      <c r="E1238" s="2">
        <v>44866.426388888889</v>
      </c>
      <c r="F1238" s="33">
        <f t="shared" si="114"/>
        <v>2022</v>
      </c>
      <c r="G1238" s="33">
        <f t="shared" si="115"/>
        <v>11</v>
      </c>
      <c r="H1238" t="s">
        <v>150</v>
      </c>
      <c r="I1238" t="s">
        <v>453</v>
      </c>
      <c r="J1238" t="s">
        <v>596</v>
      </c>
      <c r="K1238">
        <v>1</v>
      </c>
      <c r="L1238">
        <f t="shared" si="116"/>
        <v>0.5</v>
      </c>
      <c r="M1238">
        <f t="shared" si="117"/>
        <v>1</v>
      </c>
      <c r="N1238" t="b">
        <f t="shared" si="118"/>
        <v>1</v>
      </c>
      <c r="O1238">
        <f t="shared" si="119"/>
        <v>0</v>
      </c>
    </row>
    <row r="1239" spans="1:15">
      <c r="A1239" t="s">
        <v>451</v>
      </c>
      <c r="B1239" t="s">
        <v>452</v>
      </c>
      <c r="C1239" t="s">
        <v>214</v>
      </c>
      <c r="D1239" t="s">
        <v>217</v>
      </c>
      <c r="E1239" s="2">
        <v>44902.507638888892</v>
      </c>
      <c r="F1239" s="33">
        <f t="shared" si="114"/>
        <v>2022</v>
      </c>
      <c r="G1239" s="33">
        <f t="shared" si="115"/>
        <v>12</v>
      </c>
      <c r="H1239" t="s">
        <v>150</v>
      </c>
      <c r="I1239" t="s">
        <v>453</v>
      </c>
      <c r="J1239" t="s">
        <v>596</v>
      </c>
      <c r="K1239">
        <v>1</v>
      </c>
      <c r="L1239">
        <f t="shared" si="116"/>
        <v>0.5</v>
      </c>
      <c r="M1239">
        <f t="shared" si="117"/>
        <v>1</v>
      </c>
      <c r="N1239" t="b">
        <f t="shared" si="118"/>
        <v>1</v>
      </c>
      <c r="O1239">
        <f t="shared" si="119"/>
        <v>0</v>
      </c>
    </row>
    <row r="1240" spans="1:15">
      <c r="A1240" t="s">
        <v>451</v>
      </c>
      <c r="B1240" t="s">
        <v>452</v>
      </c>
      <c r="C1240" t="s">
        <v>214</v>
      </c>
      <c r="D1240" t="s">
        <v>217</v>
      </c>
      <c r="E1240" s="2">
        <v>44952.378472222219</v>
      </c>
      <c r="F1240" s="33">
        <f t="shared" si="114"/>
        <v>2023</v>
      </c>
      <c r="G1240" s="33">
        <f t="shared" si="115"/>
        <v>1</v>
      </c>
      <c r="H1240" t="s">
        <v>150</v>
      </c>
      <c r="I1240" t="s">
        <v>453</v>
      </c>
      <c r="J1240" t="s">
        <v>624</v>
      </c>
      <c r="K1240">
        <v>9.5</v>
      </c>
      <c r="L1240">
        <f t="shared" si="116"/>
        <v>9.5</v>
      </c>
      <c r="M1240">
        <f t="shared" si="117"/>
        <v>0</v>
      </c>
      <c r="N1240" t="b">
        <f t="shared" si="118"/>
        <v>0</v>
      </c>
      <c r="O1240">
        <f t="shared" si="119"/>
        <v>0</v>
      </c>
    </row>
    <row r="1241" spans="1:15">
      <c r="A1241" t="s">
        <v>451</v>
      </c>
      <c r="B1241" t="s">
        <v>452</v>
      </c>
      <c r="C1241" t="s">
        <v>214</v>
      </c>
      <c r="D1241" t="s">
        <v>217</v>
      </c>
      <c r="E1241" s="2">
        <v>44972.544444444444</v>
      </c>
      <c r="F1241" s="33">
        <f t="shared" si="114"/>
        <v>2023</v>
      </c>
      <c r="G1241" s="33">
        <f t="shared" si="115"/>
        <v>2</v>
      </c>
      <c r="H1241" t="s">
        <v>150</v>
      </c>
      <c r="I1241" t="s">
        <v>453</v>
      </c>
      <c r="J1241" t="s">
        <v>624</v>
      </c>
      <c r="K1241">
        <v>15</v>
      </c>
      <c r="L1241">
        <f t="shared" si="116"/>
        <v>15</v>
      </c>
      <c r="M1241">
        <f t="shared" si="117"/>
        <v>0</v>
      </c>
      <c r="N1241" t="b">
        <f t="shared" si="118"/>
        <v>0</v>
      </c>
      <c r="O1241">
        <f t="shared" si="119"/>
        <v>0</v>
      </c>
    </row>
    <row r="1242" spans="1:15">
      <c r="A1242" t="s">
        <v>451</v>
      </c>
      <c r="B1242" t="s">
        <v>452</v>
      </c>
      <c r="C1242" t="s">
        <v>214</v>
      </c>
      <c r="D1242" t="s">
        <v>217</v>
      </c>
      <c r="E1242" s="2">
        <v>44993.581944444442</v>
      </c>
      <c r="F1242" s="33">
        <f t="shared" si="114"/>
        <v>2023</v>
      </c>
      <c r="G1242" s="33">
        <f t="shared" si="115"/>
        <v>3</v>
      </c>
      <c r="H1242" t="s">
        <v>150</v>
      </c>
      <c r="I1242" t="s">
        <v>453</v>
      </c>
      <c r="J1242" t="s">
        <v>624</v>
      </c>
      <c r="K1242">
        <v>17</v>
      </c>
      <c r="L1242">
        <f t="shared" si="116"/>
        <v>17</v>
      </c>
      <c r="M1242">
        <f t="shared" si="117"/>
        <v>0</v>
      </c>
      <c r="N1242" t="b">
        <f t="shared" si="118"/>
        <v>0</v>
      </c>
      <c r="O1242">
        <f t="shared" si="119"/>
        <v>0</v>
      </c>
    </row>
    <row r="1243" spans="1:15">
      <c r="A1243" t="s">
        <v>451</v>
      </c>
      <c r="B1243" t="s">
        <v>452</v>
      </c>
      <c r="C1243" t="s">
        <v>214</v>
      </c>
      <c r="D1243" t="s">
        <v>217</v>
      </c>
      <c r="E1243" s="2">
        <v>45019.563194444447</v>
      </c>
      <c r="F1243" s="33">
        <f t="shared" si="114"/>
        <v>2023</v>
      </c>
      <c r="G1243" s="33">
        <f t="shared" si="115"/>
        <v>4</v>
      </c>
      <c r="H1243" t="s">
        <v>150</v>
      </c>
      <c r="I1243" t="s">
        <v>453</v>
      </c>
      <c r="J1243" t="s">
        <v>624</v>
      </c>
      <c r="K1243">
        <v>9.5</v>
      </c>
      <c r="L1243">
        <f t="shared" si="116"/>
        <v>9.5</v>
      </c>
      <c r="M1243">
        <f t="shared" si="117"/>
        <v>0</v>
      </c>
      <c r="N1243" t="b">
        <f t="shared" si="118"/>
        <v>0</v>
      </c>
      <c r="O1243">
        <f t="shared" si="119"/>
        <v>0</v>
      </c>
    </row>
    <row r="1244" spans="1:15">
      <c r="A1244" t="s">
        <v>451</v>
      </c>
      <c r="B1244" t="s">
        <v>452</v>
      </c>
      <c r="C1244" t="s">
        <v>214</v>
      </c>
      <c r="D1244" t="s">
        <v>217</v>
      </c>
      <c r="E1244" s="2">
        <v>45034.53125</v>
      </c>
      <c r="F1244" s="33">
        <f t="shared" si="114"/>
        <v>2023</v>
      </c>
      <c r="G1244" s="33">
        <f t="shared" si="115"/>
        <v>4</v>
      </c>
      <c r="H1244" t="s">
        <v>150</v>
      </c>
      <c r="I1244" t="s">
        <v>453</v>
      </c>
      <c r="J1244" t="s">
        <v>624</v>
      </c>
      <c r="K1244">
        <v>8.4</v>
      </c>
      <c r="L1244">
        <f t="shared" si="116"/>
        <v>8.4</v>
      </c>
      <c r="M1244">
        <f t="shared" si="117"/>
        <v>0</v>
      </c>
      <c r="N1244" t="b">
        <f t="shared" si="118"/>
        <v>0</v>
      </c>
      <c r="O1244">
        <f t="shared" si="119"/>
        <v>0</v>
      </c>
    </row>
    <row r="1245" spans="1:15">
      <c r="A1245" t="s">
        <v>451</v>
      </c>
      <c r="B1245" t="s">
        <v>452</v>
      </c>
      <c r="C1245" t="s">
        <v>214</v>
      </c>
      <c r="D1245" t="s">
        <v>217</v>
      </c>
      <c r="E1245" s="2">
        <v>45048.512499999997</v>
      </c>
      <c r="F1245" s="33">
        <f t="shared" si="114"/>
        <v>2023</v>
      </c>
      <c r="G1245" s="33">
        <f t="shared" si="115"/>
        <v>5</v>
      </c>
      <c r="H1245" t="s">
        <v>150</v>
      </c>
      <c r="I1245" t="s">
        <v>453</v>
      </c>
      <c r="J1245" t="s">
        <v>624</v>
      </c>
      <c r="K1245">
        <v>11</v>
      </c>
      <c r="L1245">
        <f t="shared" si="116"/>
        <v>11</v>
      </c>
      <c r="M1245">
        <f t="shared" si="117"/>
        <v>0</v>
      </c>
      <c r="N1245" t="b">
        <f t="shared" si="118"/>
        <v>0</v>
      </c>
      <c r="O1245">
        <f t="shared" si="119"/>
        <v>0</v>
      </c>
    </row>
    <row r="1246" spans="1:15">
      <c r="A1246" t="s">
        <v>451</v>
      </c>
      <c r="B1246" t="s">
        <v>452</v>
      </c>
      <c r="C1246" t="s">
        <v>214</v>
      </c>
      <c r="D1246" t="s">
        <v>217</v>
      </c>
      <c r="E1246" s="2">
        <v>45085.525000000001</v>
      </c>
      <c r="F1246" s="33">
        <f t="shared" si="114"/>
        <v>2023</v>
      </c>
      <c r="G1246" s="33">
        <f t="shared" si="115"/>
        <v>6</v>
      </c>
      <c r="H1246" t="s">
        <v>150</v>
      </c>
      <c r="I1246" t="s">
        <v>453</v>
      </c>
      <c r="J1246" t="s">
        <v>624</v>
      </c>
      <c r="K1246">
        <v>24</v>
      </c>
      <c r="L1246">
        <f t="shared" si="116"/>
        <v>24</v>
      </c>
      <c r="M1246">
        <f t="shared" si="117"/>
        <v>0</v>
      </c>
      <c r="N1246" t="b">
        <f t="shared" si="118"/>
        <v>0</v>
      </c>
      <c r="O1246">
        <f t="shared" si="119"/>
        <v>0</v>
      </c>
    </row>
    <row r="1247" spans="1:15">
      <c r="A1247" t="s">
        <v>451</v>
      </c>
      <c r="B1247" t="s">
        <v>452</v>
      </c>
      <c r="C1247" t="s">
        <v>214</v>
      </c>
      <c r="D1247" t="s">
        <v>217</v>
      </c>
      <c r="E1247" s="2">
        <v>45187.572916666664</v>
      </c>
      <c r="F1247" s="33">
        <f t="shared" si="114"/>
        <v>2023</v>
      </c>
      <c r="G1247" s="33">
        <f t="shared" si="115"/>
        <v>9</v>
      </c>
      <c r="H1247" t="s">
        <v>150</v>
      </c>
      <c r="I1247" t="s">
        <v>453</v>
      </c>
      <c r="J1247" t="s">
        <v>596</v>
      </c>
      <c r="K1247">
        <v>1</v>
      </c>
      <c r="L1247">
        <f t="shared" si="116"/>
        <v>0.5</v>
      </c>
      <c r="M1247">
        <f t="shared" si="117"/>
        <v>1</v>
      </c>
      <c r="N1247" t="b">
        <f t="shared" si="118"/>
        <v>1</v>
      </c>
      <c r="O1247">
        <f t="shared" si="119"/>
        <v>0</v>
      </c>
    </row>
    <row r="1248" spans="1:15">
      <c r="A1248" t="s">
        <v>451</v>
      </c>
      <c r="B1248" t="s">
        <v>452</v>
      </c>
      <c r="C1248" t="s">
        <v>214</v>
      </c>
      <c r="D1248" t="s">
        <v>217</v>
      </c>
      <c r="E1248" s="2">
        <v>45205.526388888888</v>
      </c>
      <c r="F1248" s="33">
        <f t="shared" si="114"/>
        <v>2023</v>
      </c>
      <c r="G1248" s="33">
        <f t="shared" si="115"/>
        <v>10</v>
      </c>
      <c r="H1248" t="s">
        <v>150</v>
      </c>
      <c r="I1248" t="s">
        <v>453</v>
      </c>
      <c r="J1248" t="s">
        <v>596</v>
      </c>
      <c r="K1248">
        <v>1</v>
      </c>
      <c r="L1248">
        <f t="shared" si="116"/>
        <v>0.5</v>
      </c>
      <c r="M1248">
        <f t="shared" si="117"/>
        <v>1</v>
      </c>
      <c r="N1248" t="b">
        <f t="shared" si="118"/>
        <v>1</v>
      </c>
      <c r="O1248">
        <f t="shared" si="119"/>
        <v>0</v>
      </c>
    </row>
    <row r="1249" spans="1:15">
      <c r="A1249" t="s">
        <v>451</v>
      </c>
      <c r="B1249" t="s">
        <v>452</v>
      </c>
      <c r="C1249" t="s">
        <v>214</v>
      </c>
      <c r="D1249" t="s">
        <v>217</v>
      </c>
      <c r="E1249" s="2">
        <v>45237.425000000003</v>
      </c>
      <c r="F1249" s="33">
        <f t="shared" si="114"/>
        <v>2023</v>
      </c>
      <c r="G1249" s="33">
        <f t="shared" si="115"/>
        <v>11</v>
      </c>
      <c r="H1249" t="s">
        <v>150</v>
      </c>
      <c r="I1249" t="s">
        <v>453</v>
      </c>
      <c r="J1249" t="s">
        <v>596</v>
      </c>
      <c r="K1249">
        <v>1</v>
      </c>
      <c r="L1249">
        <f t="shared" si="116"/>
        <v>0.5</v>
      </c>
      <c r="M1249">
        <f t="shared" si="117"/>
        <v>1</v>
      </c>
      <c r="N1249" t="b">
        <f t="shared" si="118"/>
        <v>1</v>
      </c>
      <c r="O1249">
        <f t="shared" si="119"/>
        <v>0</v>
      </c>
    </row>
    <row r="1250" spans="1:15">
      <c r="A1250" t="s">
        <v>451</v>
      </c>
      <c r="B1250" t="s">
        <v>452</v>
      </c>
      <c r="C1250" t="s">
        <v>214</v>
      </c>
      <c r="D1250" t="s">
        <v>217</v>
      </c>
      <c r="E1250" s="2">
        <v>45273.444444444445</v>
      </c>
      <c r="F1250" s="33">
        <f t="shared" si="114"/>
        <v>2023</v>
      </c>
      <c r="G1250" s="33">
        <f t="shared" si="115"/>
        <v>12</v>
      </c>
      <c r="H1250" t="s">
        <v>150</v>
      </c>
      <c r="I1250" t="s">
        <v>453</v>
      </c>
      <c r="J1250" t="s">
        <v>624</v>
      </c>
      <c r="K1250">
        <v>5.8999999999999995</v>
      </c>
      <c r="L1250">
        <f t="shared" si="116"/>
        <v>5.8999999999999995</v>
      </c>
      <c r="M1250">
        <f t="shared" si="117"/>
        <v>0</v>
      </c>
      <c r="N1250" t="b">
        <f t="shared" si="118"/>
        <v>0</v>
      </c>
      <c r="O1250">
        <f t="shared" si="119"/>
        <v>0</v>
      </c>
    </row>
    <row r="1251" spans="1:15">
      <c r="A1251" t="s">
        <v>451</v>
      </c>
      <c r="B1251" t="s">
        <v>452</v>
      </c>
      <c r="C1251" t="s">
        <v>214</v>
      </c>
      <c r="D1251" t="s">
        <v>217</v>
      </c>
      <c r="E1251" s="2">
        <v>45307.472222222219</v>
      </c>
      <c r="F1251" s="33">
        <f t="shared" si="114"/>
        <v>2024</v>
      </c>
      <c r="G1251" s="33">
        <f t="shared" si="115"/>
        <v>1</v>
      </c>
      <c r="H1251" t="s">
        <v>150</v>
      </c>
      <c r="I1251" t="s">
        <v>453</v>
      </c>
      <c r="J1251" t="s">
        <v>596</v>
      </c>
      <c r="K1251">
        <v>1</v>
      </c>
      <c r="L1251">
        <f t="shared" si="116"/>
        <v>0.5</v>
      </c>
      <c r="M1251">
        <f t="shared" si="117"/>
        <v>1</v>
      </c>
      <c r="N1251" t="b">
        <f t="shared" si="118"/>
        <v>1</v>
      </c>
      <c r="O1251">
        <f t="shared" si="119"/>
        <v>0</v>
      </c>
    </row>
    <row r="1252" spans="1:15">
      <c r="A1252" t="s">
        <v>451</v>
      </c>
      <c r="B1252" t="s">
        <v>452</v>
      </c>
      <c r="C1252" t="s">
        <v>214</v>
      </c>
      <c r="D1252" t="s">
        <v>217</v>
      </c>
      <c r="E1252" s="2">
        <v>45330.480555555558</v>
      </c>
      <c r="F1252" s="33">
        <f t="shared" si="114"/>
        <v>2024</v>
      </c>
      <c r="G1252" s="33">
        <f t="shared" si="115"/>
        <v>2</v>
      </c>
      <c r="H1252" t="s">
        <v>150</v>
      </c>
      <c r="I1252" t="s">
        <v>453</v>
      </c>
      <c r="J1252" t="s">
        <v>624</v>
      </c>
      <c r="K1252">
        <v>9.9</v>
      </c>
      <c r="L1252">
        <f t="shared" si="116"/>
        <v>9.9</v>
      </c>
      <c r="M1252">
        <f t="shared" si="117"/>
        <v>0</v>
      </c>
      <c r="N1252" t="b">
        <f t="shared" si="118"/>
        <v>0</v>
      </c>
      <c r="O1252">
        <f t="shared" si="119"/>
        <v>0</v>
      </c>
    </row>
    <row r="1253" spans="1:15">
      <c r="A1253" t="s">
        <v>451</v>
      </c>
      <c r="B1253" t="s">
        <v>452</v>
      </c>
      <c r="C1253" t="s">
        <v>214</v>
      </c>
      <c r="D1253" t="s">
        <v>217</v>
      </c>
      <c r="E1253" s="2">
        <v>45364.338194444441</v>
      </c>
      <c r="F1253" s="33">
        <f t="shared" si="114"/>
        <v>2024</v>
      </c>
      <c r="G1253" s="33">
        <f t="shared" si="115"/>
        <v>3</v>
      </c>
      <c r="H1253" t="s">
        <v>150</v>
      </c>
      <c r="I1253" t="s">
        <v>453</v>
      </c>
      <c r="J1253" t="s">
        <v>624</v>
      </c>
      <c r="K1253">
        <v>20</v>
      </c>
      <c r="L1253">
        <f t="shared" si="116"/>
        <v>20</v>
      </c>
      <c r="M1253">
        <f t="shared" si="117"/>
        <v>0</v>
      </c>
      <c r="N1253" t="b">
        <f t="shared" si="118"/>
        <v>0</v>
      </c>
      <c r="O1253">
        <f t="shared" si="119"/>
        <v>0</v>
      </c>
    </row>
    <row r="1254" spans="1:15">
      <c r="A1254" t="s">
        <v>451</v>
      </c>
      <c r="B1254" t="s">
        <v>452</v>
      </c>
      <c r="C1254" t="s">
        <v>339</v>
      </c>
      <c r="D1254" t="s">
        <v>340</v>
      </c>
      <c r="E1254" s="2">
        <v>43717.629166666666</v>
      </c>
      <c r="F1254" s="33">
        <f t="shared" si="114"/>
        <v>2019</v>
      </c>
      <c r="G1254" s="33">
        <f t="shared" si="115"/>
        <v>9</v>
      </c>
      <c r="H1254" t="s">
        <v>150</v>
      </c>
      <c r="I1254" t="s">
        <v>453</v>
      </c>
      <c r="J1254" t="s">
        <v>624</v>
      </c>
      <c r="K1254">
        <v>26</v>
      </c>
      <c r="L1254">
        <f t="shared" si="116"/>
        <v>26</v>
      </c>
      <c r="M1254">
        <f t="shared" si="117"/>
        <v>0</v>
      </c>
      <c r="N1254" t="b">
        <f t="shared" si="118"/>
        <v>0</v>
      </c>
      <c r="O1254">
        <f t="shared" si="119"/>
        <v>0</v>
      </c>
    </row>
    <row r="1255" spans="1:15">
      <c r="A1255" t="s">
        <v>451</v>
      </c>
      <c r="B1255" t="s">
        <v>452</v>
      </c>
      <c r="C1255" t="s">
        <v>285</v>
      </c>
      <c r="D1255" t="s">
        <v>286</v>
      </c>
      <c r="E1255" s="2">
        <v>43710.636805555558</v>
      </c>
      <c r="F1255" s="33">
        <f t="shared" si="114"/>
        <v>2019</v>
      </c>
      <c r="G1255" s="33">
        <f t="shared" si="115"/>
        <v>9</v>
      </c>
      <c r="H1255" t="s">
        <v>150</v>
      </c>
      <c r="I1255" t="s">
        <v>453</v>
      </c>
      <c r="J1255" t="s">
        <v>624</v>
      </c>
      <c r="K1255">
        <v>100</v>
      </c>
      <c r="L1255">
        <f t="shared" si="116"/>
        <v>100</v>
      </c>
      <c r="M1255">
        <f t="shared" si="117"/>
        <v>0</v>
      </c>
      <c r="N1255" t="b">
        <f t="shared" si="118"/>
        <v>0</v>
      </c>
      <c r="O1255">
        <f t="shared" si="119"/>
        <v>1</v>
      </c>
    </row>
    <row r="1256" spans="1:15">
      <c r="A1256" t="s">
        <v>451</v>
      </c>
      <c r="B1256" t="s">
        <v>452</v>
      </c>
      <c r="C1256" t="s">
        <v>436</v>
      </c>
      <c r="D1256" t="s">
        <v>437</v>
      </c>
      <c r="E1256" s="2">
        <v>43727.655555555553</v>
      </c>
      <c r="F1256" s="33">
        <f t="shared" si="114"/>
        <v>2019</v>
      </c>
      <c r="G1256" s="33">
        <f t="shared" si="115"/>
        <v>9</v>
      </c>
      <c r="H1256" t="s">
        <v>150</v>
      </c>
      <c r="I1256" t="s">
        <v>453</v>
      </c>
      <c r="J1256" t="s">
        <v>596</v>
      </c>
      <c r="K1256">
        <v>1</v>
      </c>
      <c r="L1256">
        <f t="shared" si="116"/>
        <v>0.5</v>
      </c>
      <c r="M1256">
        <f t="shared" si="117"/>
        <v>1</v>
      </c>
      <c r="N1256" t="b">
        <f t="shared" si="118"/>
        <v>1</v>
      </c>
      <c r="O1256">
        <f t="shared" si="119"/>
        <v>0</v>
      </c>
    </row>
    <row r="1257" spans="1:15">
      <c r="A1257" t="s">
        <v>451</v>
      </c>
      <c r="B1257" t="s">
        <v>452</v>
      </c>
      <c r="C1257" t="s">
        <v>436</v>
      </c>
      <c r="D1257" t="s">
        <v>437</v>
      </c>
      <c r="E1257" s="2">
        <v>43763.486805555556</v>
      </c>
      <c r="F1257" s="33">
        <f t="shared" si="114"/>
        <v>2019</v>
      </c>
      <c r="G1257" s="33">
        <f t="shared" si="115"/>
        <v>10</v>
      </c>
      <c r="H1257" t="s">
        <v>150</v>
      </c>
      <c r="I1257" t="s">
        <v>453</v>
      </c>
      <c r="J1257" t="s">
        <v>624</v>
      </c>
      <c r="K1257">
        <v>26</v>
      </c>
      <c r="L1257">
        <f t="shared" si="116"/>
        <v>26</v>
      </c>
      <c r="M1257">
        <f t="shared" si="117"/>
        <v>0</v>
      </c>
      <c r="N1257" t="b">
        <f t="shared" si="118"/>
        <v>0</v>
      </c>
      <c r="O1257">
        <f t="shared" si="119"/>
        <v>0</v>
      </c>
    </row>
    <row r="1258" spans="1:15">
      <c r="A1258" t="s">
        <v>451</v>
      </c>
      <c r="B1258" t="s">
        <v>452</v>
      </c>
      <c r="C1258" t="s">
        <v>288</v>
      </c>
      <c r="D1258" t="s">
        <v>289</v>
      </c>
      <c r="E1258" s="2">
        <v>43020.561805555553</v>
      </c>
      <c r="F1258" s="33">
        <f t="shared" si="114"/>
        <v>2017</v>
      </c>
      <c r="G1258" s="33">
        <f t="shared" si="115"/>
        <v>10</v>
      </c>
      <c r="H1258" t="s">
        <v>150</v>
      </c>
      <c r="I1258" t="s">
        <v>453</v>
      </c>
      <c r="J1258" t="s">
        <v>624</v>
      </c>
      <c r="K1258">
        <v>13</v>
      </c>
      <c r="L1258">
        <f t="shared" si="116"/>
        <v>13</v>
      </c>
      <c r="M1258">
        <f t="shared" si="117"/>
        <v>0</v>
      </c>
      <c r="N1258" t="b">
        <f t="shared" si="118"/>
        <v>0</v>
      </c>
      <c r="O1258">
        <f t="shared" si="119"/>
        <v>0</v>
      </c>
    </row>
    <row r="1259" spans="1:15">
      <c r="A1259" t="s">
        <v>451</v>
      </c>
      <c r="B1259" t="s">
        <v>452</v>
      </c>
      <c r="C1259" t="s">
        <v>288</v>
      </c>
      <c r="D1259" t="s">
        <v>289</v>
      </c>
      <c r="E1259" s="2">
        <v>43041.558333333334</v>
      </c>
      <c r="F1259" s="33">
        <f t="shared" si="114"/>
        <v>2017</v>
      </c>
      <c r="G1259" s="33">
        <f t="shared" si="115"/>
        <v>11</v>
      </c>
      <c r="H1259" t="s">
        <v>150</v>
      </c>
      <c r="I1259" t="s">
        <v>453</v>
      </c>
      <c r="J1259" t="s">
        <v>624</v>
      </c>
      <c r="K1259">
        <v>34</v>
      </c>
      <c r="L1259">
        <f t="shared" si="116"/>
        <v>34</v>
      </c>
      <c r="M1259">
        <f t="shared" si="117"/>
        <v>0</v>
      </c>
      <c r="N1259" t="b">
        <f t="shared" si="118"/>
        <v>0</v>
      </c>
      <c r="O1259">
        <f t="shared" si="119"/>
        <v>0</v>
      </c>
    </row>
    <row r="1260" spans="1:15">
      <c r="A1260" t="s">
        <v>451</v>
      </c>
      <c r="B1260" t="s">
        <v>452</v>
      </c>
      <c r="C1260" t="s">
        <v>288</v>
      </c>
      <c r="D1260" t="s">
        <v>289</v>
      </c>
      <c r="E1260" s="2">
        <v>43073.466666666667</v>
      </c>
      <c r="F1260" s="33">
        <f t="shared" si="114"/>
        <v>2017</v>
      </c>
      <c r="G1260" s="33">
        <f t="shared" si="115"/>
        <v>12</v>
      </c>
      <c r="H1260" t="s">
        <v>150</v>
      </c>
      <c r="I1260" t="s">
        <v>453</v>
      </c>
      <c r="J1260" t="s">
        <v>624</v>
      </c>
      <c r="K1260">
        <v>28</v>
      </c>
      <c r="L1260">
        <f t="shared" si="116"/>
        <v>28</v>
      </c>
      <c r="M1260">
        <f t="shared" si="117"/>
        <v>0</v>
      </c>
      <c r="N1260" t="b">
        <f t="shared" si="118"/>
        <v>0</v>
      </c>
      <c r="O1260">
        <f t="shared" si="119"/>
        <v>0</v>
      </c>
    </row>
    <row r="1261" spans="1:15">
      <c r="A1261" t="s">
        <v>451</v>
      </c>
      <c r="B1261" t="s">
        <v>452</v>
      </c>
      <c r="C1261" t="s">
        <v>288</v>
      </c>
      <c r="D1261" t="s">
        <v>289</v>
      </c>
      <c r="E1261" s="2">
        <v>43325.468055555553</v>
      </c>
      <c r="F1261" s="33">
        <f t="shared" si="114"/>
        <v>2018</v>
      </c>
      <c r="G1261" s="33">
        <f t="shared" si="115"/>
        <v>8</v>
      </c>
      <c r="H1261" t="s">
        <v>150</v>
      </c>
      <c r="I1261" t="s">
        <v>453</v>
      </c>
      <c r="J1261" t="s">
        <v>596</v>
      </c>
      <c r="K1261">
        <v>1</v>
      </c>
      <c r="L1261">
        <f t="shared" si="116"/>
        <v>0.5</v>
      </c>
      <c r="M1261">
        <f t="shared" si="117"/>
        <v>1</v>
      </c>
      <c r="N1261" t="b">
        <f t="shared" si="118"/>
        <v>1</v>
      </c>
      <c r="O1261">
        <f t="shared" si="119"/>
        <v>0</v>
      </c>
    </row>
    <row r="1262" spans="1:15">
      <c r="A1262" t="s">
        <v>451</v>
      </c>
      <c r="B1262" t="s">
        <v>452</v>
      </c>
      <c r="C1262" t="s">
        <v>288</v>
      </c>
      <c r="D1262" t="s">
        <v>289</v>
      </c>
      <c r="E1262" s="2">
        <v>43578.497916666667</v>
      </c>
      <c r="F1262" s="33">
        <f t="shared" si="114"/>
        <v>2019</v>
      </c>
      <c r="G1262" s="33">
        <f t="shared" si="115"/>
        <v>4</v>
      </c>
      <c r="H1262" t="s">
        <v>150</v>
      </c>
      <c r="I1262" t="s">
        <v>453</v>
      </c>
      <c r="J1262" t="s">
        <v>624</v>
      </c>
      <c r="K1262">
        <v>49</v>
      </c>
      <c r="L1262">
        <f t="shared" si="116"/>
        <v>49</v>
      </c>
      <c r="M1262">
        <f t="shared" si="117"/>
        <v>0</v>
      </c>
      <c r="N1262" t="b">
        <f t="shared" si="118"/>
        <v>0</v>
      </c>
      <c r="O1262">
        <f t="shared" si="119"/>
        <v>0</v>
      </c>
    </row>
    <row r="1263" spans="1:15">
      <c r="A1263" t="s">
        <v>451</v>
      </c>
      <c r="B1263" t="s">
        <v>452</v>
      </c>
      <c r="C1263" t="s">
        <v>288</v>
      </c>
      <c r="D1263" t="s">
        <v>289</v>
      </c>
      <c r="E1263" s="2">
        <v>43728.629166666666</v>
      </c>
      <c r="F1263" s="33">
        <f t="shared" si="114"/>
        <v>2019</v>
      </c>
      <c r="G1263" s="33">
        <f t="shared" si="115"/>
        <v>9</v>
      </c>
      <c r="H1263" t="s">
        <v>150</v>
      </c>
      <c r="I1263" t="s">
        <v>453</v>
      </c>
      <c r="J1263" t="s">
        <v>624</v>
      </c>
      <c r="K1263">
        <v>14</v>
      </c>
      <c r="L1263">
        <f t="shared" si="116"/>
        <v>14</v>
      </c>
      <c r="M1263">
        <f t="shared" si="117"/>
        <v>0</v>
      </c>
      <c r="N1263" t="b">
        <f t="shared" si="118"/>
        <v>0</v>
      </c>
      <c r="O1263">
        <f t="shared" si="119"/>
        <v>0</v>
      </c>
    </row>
    <row r="1264" spans="1:15">
      <c r="A1264" t="s">
        <v>451</v>
      </c>
      <c r="B1264" t="s">
        <v>452</v>
      </c>
      <c r="C1264" t="s">
        <v>288</v>
      </c>
      <c r="D1264" t="s">
        <v>289</v>
      </c>
      <c r="E1264" s="2">
        <v>43748.582638888889</v>
      </c>
      <c r="F1264" s="33">
        <f t="shared" si="114"/>
        <v>2019</v>
      </c>
      <c r="G1264" s="33">
        <f t="shared" si="115"/>
        <v>10</v>
      </c>
      <c r="H1264" t="s">
        <v>150</v>
      </c>
      <c r="I1264" t="s">
        <v>453</v>
      </c>
      <c r="J1264" t="s">
        <v>596</v>
      </c>
      <c r="K1264">
        <v>1</v>
      </c>
      <c r="L1264">
        <f t="shared" si="116"/>
        <v>0.5</v>
      </c>
      <c r="M1264">
        <f t="shared" si="117"/>
        <v>1</v>
      </c>
      <c r="N1264" t="b">
        <f t="shared" si="118"/>
        <v>1</v>
      </c>
      <c r="O1264">
        <f t="shared" si="119"/>
        <v>0</v>
      </c>
    </row>
    <row r="1265" spans="1:15">
      <c r="A1265" t="s">
        <v>451</v>
      </c>
      <c r="B1265" t="s">
        <v>452</v>
      </c>
      <c r="C1265" t="s">
        <v>288</v>
      </c>
      <c r="D1265" t="s">
        <v>289</v>
      </c>
      <c r="E1265" s="2">
        <v>43783.622916666667</v>
      </c>
      <c r="F1265" s="33">
        <f t="shared" si="114"/>
        <v>2019</v>
      </c>
      <c r="G1265" s="33">
        <f t="shared" si="115"/>
        <v>11</v>
      </c>
      <c r="H1265" t="s">
        <v>150</v>
      </c>
      <c r="I1265" t="s">
        <v>453</v>
      </c>
      <c r="J1265" t="s">
        <v>624</v>
      </c>
      <c r="K1265">
        <v>8.5</v>
      </c>
      <c r="L1265">
        <f t="shared" si="116"/>
        <v>8.5</v>
      </c>
      <c r="M1265">
        <f t="shared" si="117"/>
        <v>0</v>
      </c>
      <c r="N1265" t="b">
        <f t="shared" si="118"/>
        <v>0</v>
      </c>
      <c r="O1265">
        <f t="shared" si="119"/>
        <v>0</v>
      </c>
    </row>
    <row r="1266" spans="1:15">
      <c r="A1266" t="s">
        <v>451</v>
      </c>
      <c r="B1266" t="s">
        <v>452</v>
      </c>
      <c r="C1266" t="s">
        <v>288</v>
      </c>
      <c r="D1266" t="s">
        <v>289</v>
      </c>
      <c r="E1266" s="2">
        <v>43795.572916666664</v>
      </c>
      <c r="F1266" s="33">
        <f t="shared" si="114"/>
        <v>2019</v>
      </c>
      <c r="G1266" s="33">
        <f t="shared" si="115"/>
        <v>11</v>
      </c>
      <c r="H1266" t="s">
        <v>150</v>
      </c>
      <c r="I1266" t="s">
        <v>453</v>
      </c>
      <c r="J1266" t="s">
        <v>624</v>
      </c>
      <c r="K1266">
        <v>18</v>
      </c>
      <c r="L1266">
        <f t="shared" si="116"/>
        <v>18</v>
      </c>
      <c r="M1266">
        <f t="shared" si="117"/>
        <v>0</v>
      </c>
      <c r="N1266" t="b">
        <f t="shared" si="118"/>
        <v>0</v>
      </c>
      <c r="O1266">
        <f t="shared" si="119"/>
        <v>0</v>
      </c>
    </row>
    <row r="1267" spans="1:15">
      <c r="A1267" t="s">
        <v>451</v>
      </c>
      <c r="B1267" t="s">
        <v>452</v>
      </c>
      <c r="C1267" t="s">
        <v>288</v>
      </c>
      <c r="D1267" t="s">
        <v>289</v>
      </c>
      <c r="E1267" s="2">
        <v>43817.573611111111</v>
      </c>
      <c r="F1267" s="33">
        <f t="shared" si="114"/>
        <v>2019</v>
      </c>
      <c r="G1267" s="33">
        <f t="shared" si="115"/>
        <v>12</v>
      </c>
      <c r="H1267" t="s">
        <v>150</v>
      </c>
      <c r="I1267" t="s">
        <v>453</v>
      </c>
      <c r="J1267" t="s">
        <v>624</v>
      </c>
      <c r="K1267">
        <v>8.6</v>
      </c>
      <c r="L1267">
        <f t="shared" si="116"/>
        <v>8.6</v>
      </c>
      <c r="M1267">
        <f t="shared" si="117"/>
        <v>0</v>
      </c>
      <c r="N1267" t="b">
        <f t="shared" si="118"/>
        <v>0</v>
      </c>
      <c r="O1267">
        <f t="shared" si="119"/>
        <v>0</v>
      </c>
    </row>
    <row r="1268" spans="1:15">
      <c r="A1268" t="s">
        <v>451</v>
      </c>
      <c r="B1268" t="s">
        <v>452</v>
      </c>
      <c r="C1268" t="s">
        <v>288</v>
      </c>
      <c r="D1268" t="s">
        <v>289</v>
      </c>
      <c r="E1268" s="2">
        <v>43840.511805555558</v>
      </c>
      <c r="F1268" s="33">
        <f t="shared" si="114"/>
        <v>2020</v>
      </c>
      <c r="G1268" s="33">
        <f t="shared" si="115"/>
        <v>1</v>
      </c>
      <c r="H1268" t="s">
        <v>150</v>
      </c>
      <c r="I1268" t="s">
        <v>453</v>
      </c>
      <c r="J1268" t="s">
        <v>624</v>
      </c>
      <c r="K1268">
        <v>12</v>
      </c>
      <c r="L1268">
        <f t="shared" si="116"/>
        <v>12</v>
      </c>
      <c r="M1268">
        <f t="shared" si="117"/>
        <v>0</v>
      </c>
      <c r="N1268" t="b">
        <f t="shared" si="118"/>
        <v>0</v>
      </c>
      <c r="O1268">
        <f t="shared" si="119"/>
        <v>0</v>
      </c>
    </row>
    <row r="1269" spans="1:15">
      <c r="A1269" t="s">
        <v>451</v>
      </c>
      <c r="B1269" t="s">
        <v>452</v>
      </c>
      <c r="C1269" t="s">
        <v>288</v>
      </c>
      <c r="D1269" t="s">
        <v>289</v>
      </c>
      <c r="E1269" s="2">
        <v>43865.56527777778</v>
      </c>
      <c r="F1269" s="33">
        <f t="shared" si="114"/>
        <v>2020</v>
      </c>
      <c r="G1269" s="33">
        <f t="shared" si="115"/>
        <v>2</v>
      </c>
      <c r="H1269" t="s">
        <v>150</v>
      </c>
      <c r="I1269" t="s">
        <v>453</v>
      </c>
      <c r="J1269" t="s">
        <v>624</v>
      </c>
      <c r="K1269">
        <v>19</v>
      </c>
      <c r="L1269">
        <f t="shared" si="116"/>
        <v>19</v>
      </c>
      <c r="M1269">
        <f t="shared" si="117"/>
        <v>0</v>
      </c>
      <c r="N1269" t="b">
        <f t="shared" si="118"/>
        <v>0</v>
      </c>
      <c r="O1269">
        <f t="shared" si="119"/>
        <v>0</v>
      </c>
    </row>
    <row r="1270" spans="1:15">
      <c r="A1270" t="s">
        <v>451</v>
      </c>
      <c r="B1270" t="s">
        <v>452</v>
      </c>
      <c r="C1270" t="s">
        <v>288</v>
      </c>
      <c r="D1270" t="s">
        <v>289</v>
      </c>
      <c r="E1270" s="2">
        <v>44652.640972222223</v>
      </c>
      <c r="F1270" s="33">
        <f t="shared" si="114"/>
        <v>2022</v>
      </c>
      <c r="G1270" s="33">
        <f t="shared" si="115"/>
        <v>4</v>
      </c>
      <c r="H1270" t="s">
        <v>150</v>
      </c>
      <c r="I1270" t="s">
        <v>453</v>
      </c>
      <c r="J1270" t="s">
        <v>624</v>
      </c>
      <c r="K1270">
        <v>31</v>
      </c>
      <c r="L1270">
        <f t="shared" si="116"/>
        <v>31</v>
      </c>
      <c r="M1270">
        <f t="shared" si="117"/>
        <v>0</v>
      </c>
      <c r="N1270" t="b">
        <f t="shared" si="118"/>
        <v>0</v>
      </c>
      <c r="O1270">
        <f t="shared" si="119"/>
        <v>0</v>
      </c>
    </row>
    <row r="1271" spans="1:15">
      <c r="A1271" t="s">
        <v>451</v>
      </c>
      <c r="B1271" t="s">
        <v>452</v>
      </c>
      <c r="C1271" t="s">
        <v>288</v>
      </c>
      <c r="D1271" t="s">
        <v>289</v>
      </c>
      <c r="E1271" s="2">
        <v>44686.603472222225</v>
      </c>
      <c r="F1271" s="33">
        <f t="shared" si="114"/>
        <v>2022</v>
      </c>
      <c r="G1271" s="33">
        <f t="shared" si="115"/>
        <v>5</v>
      </c>
      <c r="H1271" t="s">
        <v>150</v>
      </c>
      <c r="I1271" t="s">
        <v>453</v>
      </c>
      <c r="J1271" t="s">
        <v>596</v>
      </c>
      <c r="K1271">
        <v>1</v>
      </c>
      <c r="L1271">
        <f t="shared" si="116"/>
        <v>0.5</v>
      </c>
      <c r="M1271">
        <f t="shared" si="117"/>
        <v>1</v>
      </c>
      <c r="N1271" t="b">
        <f t="shared" si="118"/>
        <v>1</v>
      </c>
      <c r="O1271">
        <f t="shared" si="119"/>
        <v>0</v>
      </c>
    </row>
    <row r="1272" spans="1:15">
      <c r="A1272" t="s">
        <v>451</v>
      </c>
      <c r="B1272" t="s">
        <v>452</v>
      </c>
      <c r="C1272" t="s">
        <v>288</v>
      </c>
      <c r="D1272" t="s">
        <v>289</v>
      </c>
      <c r="E1272" s="2">
        <v>44718.500694444447</v>
      </c>
      <c r="F1272" s="33">
        <f t="shared" si="114"/>
        <v>2022</v>
      </c>
      <c r="G1272" s="33">
        <f t="shared" si="115"/>
        <v>6</v>
      </c>
      <c r="H1272" t="s">
        <v>150</v>
      </c>
      <c r="I1272" t="s">
        <v>453</v>
      </c>
      <c r="J1272" t="s">
        <v>624</v>
      </c>
      <c r="K1272">
        <v>27</v>
      </c>
      <c r="L1272">
        <f t="shared" si="116"/>
        <v>27</v>
      </c>
      <c r="M1272">
        <f t="shared" si="117"/>
        <v>0</v>
      </c>
      <c r="N1272" t="b">
        <f t="shared" si="118"/>
        <v>0</v>
      </c>
      <c r="O1272">
        <f t="shared" si="119"/>
        <v>0</v>
      </c>
    </row>
    <row r="1273" spans="1:15">
      <c r="A1273" t="s">
        <v>451</v>
      </c>
      <c r="B1273" t="s">
        <v>452</v>
      </c>
      <c r="C1273" t="s">
        <v>288</v>
      </c>
      <c r="D1273" t="s">
        <v>289</v>
      </c>
      <c r="E1273" s="2">
        <v>44748.711805555555</v>
      </c>
      <c r="F1273" s="33">
        <f t="shared" si="114"/>
        <v>2022</v>
      </c>
      <c r="G1273" s="33">
        <f t="shared" si="115"/>
        <v>7</v>
      </c>
      <c r="H1273" t="s">
        <v>150</v>
      </c>
      <c r="I1273" t="s">
        <v>453</v>
      </c>
      <c r="J1273" t="s">
        <v>624</v>
      </c>
      <c r="K1273">
        <v>25</v>
      </c>
      <c r="L1273">
        <f t="shared" si="116"/>
        <v>25</v>
      </c>
      <c r="M1273">
        <f t="shared" si="117"/>
        <v>0</v>
      </c>
      <c r="N1273" t="b">
        <f t="shared" si="118"/>
        <v>0</v>
      </c>
      <c r="O1273">
        <f t="shared" si="119"/>
        <v>0</v>
      </c>
    </row>
    <row r="1274" spans="1:15">
      <c r="A1274" t="s">
        <v>451</v>
      </c>
      <c r="B1274" t="s">
        <v>452</v>
      </c>
      <c r="C1274" t="s">
        <v>288</v>
      </c>
      <c r="D1274" t="s">
        <v>289</v>
      </c>
      <c r="E1274" s="2">
        <v>44774.533333333333</v>
      </c>
      <c r="F1274" s="33">
        <f t="shared" si="114"/>
        <v>2022</v>
      </c>
      <c r="G1274" s="33">
        <f t="shared" si="115"/>
        <v>8</v>
      </c>
      <c r="H1274" t="s">
        <v>150</v>
      </c>
      <c r="I1274" t="s">
        <v>453</v>
      </c>
      <c r="J1274" t="s">
        <v>596</v>
      </c>
      <c r="K1274">
        <v>1</v>
      </c>
      <c r="L1274">
        <f t="shared" si="116"/>
        <v>0.5</v>
      </c>
      <c r="M1274">
        <f t="shared" si="117"/>
        <v>1</v>
      </c>
      <c r="N1274" t="b">
        <f t="shared" si="118"/>
        <v>1</v>
      </c>
      <c r="O1274">
        <f t="shared" si="119"/>
        <v>0</v>
      </c>
    </row>
    <row r="1275" spans="1:15">
      <c r="A1275" t="s">
        <v>451</v>
      </c>
      <c r="B1275" t="s">
        <v>452</v>
      </c>
      <c r="C1275" t="s">
        <v>288</v>
      </c>
      <c r="D1275" t="s">
        <v>289</v>
      </c>
      <c r="E1275" s="2">
        <v>44810.630555555559</v>
      </c>
      <c r="F1275" s="33">
        <f t="shared" si="114"/>
        <v>2022</v>
      </c>
      <c r="G1275" s="33">
        <f t="shared" si="115"/>
        <v>9</v>
      </c>
      <c r="H1275" t="s">
        <v>150</v>
      </c>
      <c r="I1275" t="s">
        <v>453</v>
      </c>
      <c r="J1275" t="s">
        <v>596</v>
      </c>
      <c r="K1275">
        <v>1</v>
      </c>
      <c r="L1275">
        <f t="shared" si="116"/>
        <v>0.5</v>
      </c>
      <c r="M1275">
        <f t="shared" si="117"/>
        <v>1</v>
      </c>
      <c r="N1275" t="b">
        <f t="shared" si="118"/>
        <v>1</v>
      </c>
      <c r="O1275">
        <f t="shared" si="119"/>
        <v>0</v>
      </c>
    </row>
    <row r="1276" spans="1:15">
      <c r="A1276" t="s">
        <v>451</v>
      </c>
      <c r="B1276" t="s">
        <v>452</v>
      </c>
      <c r="C1276" t="s">
        <v>288</v>
      </c>
      <c r="D1276" t="s">
        <v>289</v>
      </c>
      <c r="E1276" s="2">
        <v>44838.529861111114</v>
      </c>
      <c r="F1276" s="33">
        <f t="shared" si="114"/>
        <v>2022</v>
      </c>
      <c r="G1276" s="33">
        <f t="shared" si="115"/>
        <v>10</v>
      </c>
      <c r="H1276" t="s">
        <v>150</v>
      </c>
      <c r="I1276" t="s">
        <v>453</v>
      </c>
      <c r="J1276" t="s">
        <v>624</v>
      </c>
      <c r="K1276">
        <v>24</v>
      </c>
      <c r="L1276">
        <f t="shared" si="116"/>
        <v>24</v>
      </c>
      <c r="M1276">
        <f t="shared" si="117"/>
        <v>0</v>
      </c>
      <c r="N1276" t="b">
        <f t="shared" si="118"/>
        <v>0</v>
      </c>
      <c r="O1276">
        <f t="shared" si="119"/>
        <v>0</v>
      </c>
    </row>
    <row r="1277" spans="1:15">
      <c r="A1277" t="s">
        <v>451</v>
      </c>
      <c r="B1277" t="s">
        <v>452</v>
      </c>
      <c r="C1277" t="s">
        <v>288</v>
      </c>
      <c r="D1277" t="s">
        <v>289</v>
      </c>
      <c r="E1277" s="2">
        <v>44876.506944444445</v>
      </c>
      <c r="F1277" s="33">
        <f t="shared" si="114"/>
        <v>2022</v>
      </c>
      <c r="G1277" s="33">
        <f t="shared" si="115"/>
        <v>11</v>
      </c>
      <c r="H1277" t="s">
        <v>150</v>
      </c>
      <c r="I1277" t="s">
        <v>453</v>
      </c>
      <c r="J1277" t="s">
        <v>624</v>
      </c>
      <c r="K1277">
        <v>21</v>
      </c>
      <c r="L1277">
        <f t="shared" si="116"/>
        <v>21</v>
      </c>
      <c r="M1277">
        <f t="shared" si="117"/>
        <v>0</v>
      </c>
      <c r="N1277" t="b">
        <f t="shared" si="118"/>
        <v>0</v>
      </c>
      <c r="O1277">
        <f t="shared" si="119"/>
        <v>0</v>
      </c>
    </row>
    <row r="1278" spans="1:15">
      <c r="A1278" t="s">
        <v>451</v>
      </c>
      <c r="B1278" t="s">
        <v>452</v>
      </c>
      <c r="C1278" t="s">
        <v>288</v>
      </c>
      <c r="D1278" t="s">
        <v>289</v>
      </c>
      <c r="E1278" s="2">
        <v>44897.507638888892</v>
      </c>
      <c r="F1278" s="33">
        <f t="shared" si="114"/>
        <v>2022</v>
      </c>
      <c r="G1278" s="33">
        <f t="shared" si="115"/>
        <v>12</v>
      </c>
      <c r="H1278" t="s">
        <v>150</v>
      </c>
      <c r="I1278" t="s">
        <v>453</v>
      </c>
      <c r="J1278" t="s">
        <v>596</v>
      </c>
      <c r="K1278">
        <v>1</v>
      </c>
      <c r="L1278">
        <f t="shared" si="116"/>
        <v>0.5</v>
      </c>
      <c r="M1278">
        <f t="shared" si="117"/>
        <v>1</v>
      </c>
      <c r="N1278" t="b">
        <f t="shared" si="118"/>
        <v>1</v>
      </c>
      <c r="O1278">
        <f t="shared" si="119"/>
        <v>0</v>
      </c>
    </row>
    <row r="1279" spans="1:15">
      <c r="A1279" t="s">
        <v>451</v>
      </c>
      <c r="B1279" t="s">
        <v>452</v>
      </c>
      <c r="C1279" t="s">
        <v>288</v>
      </c>
      <c r="D1279" t="s">
        <v>289</v>
      </c>
      <c r="E1279" s="2">
        <v>44935.459722222222</v>
      </c>
      <c r="F1279" s="33">
        <f t="shared" si="114"/>
        <v>2023</v>
      </c>
      <c r="G1279" s="33">
        <f t="shared" si="115"/>
        <v>1</v>
      </c>
      <c r="H1279" t="s">
        <v>150</v>
      </c>
      <c r="I1279" t="s">
        <v>453</v>
      </c>
      <c r="J1279" t="s">
        <v>596</v>
      </c>
      <c r="K1279">
        <v>1</v>
      </c>
      <c r="L1279">
        <f t="shared" si="116"/>
        <v>0.5</v>
      </c>
      <c r="M1279">
        <f t="shared" si="117"/>
        <v>1</v>
      </c>
      <c r="N1279" t="b">
        <f t="shared" si="118"/>
        <v>1</v>
      </c>
      <c r="O1279">
        <f t="shared" si="119"/>
        <v>0</v>
      </c>
    </row>
    <row r="1280" spans="1:15">
      <c r="A1280" t="s">
        <v>451</v>
      </c>
      <c r="B1280" t="s">
        <v>452</v>
      </c>
      <c r="C1280" t="s">
        <v>288</v>
      </c>
      <c r="D1280" t="s">
        <v>289</v>
      </c>
      <c r="E1280" s="2">
        <v>44963.506944444445</v>
      </c>
      <c r="F1280" s="33">
        <f t="shared" si="114"/>
        <v>2023</v>
      </c>
      <c r="G1280" s="33">
        <f t="shared" si="115"/>
        <v>2</v>
      </c>
      <c r="H1280" t="s">
        <v>150</v>
      </c>
      <c r="I1280" t="s">
        <v>453</v>
      </c>
      <c r="J1280" t="s">
        <v>624</v>
      </c>
      <c r="K1280">
        <v>41</v>
      </c>
      <c r="L1280">
        <f t="shared" si="116"/>
        <v>41</v>
      </c>
      <c r="M1280">
        <f t="shared" si="117"/>
        <v>0</v>
      </c>
      <c r="N1280" t="b">
        <f t="shared" si="118"/>
        <v>0</v>
      </c>
      <c r="O1280">
        <f t="shared" si="119"/>
        <v>0</v>
      </c>
    </row>
    <row r="1281" spans="1:15">
      <c r="A1281" t="s">
        <v>451</v>
      </c>
      <c r="B1281" t="s">
        <v>452</v>
      </c>
      <c r="C1281" t="s">
        <v>288</v>
      </c>
      <c r="D1281" t="s">
        <v>289</v>
      </c>
      <c r="E1281" s="2">
        <v>44986.541666666664</v>
      </c>
      <c r="F1281" s="33">
        <f t="shared" ref="F1281:F1344" si="120">YEAR(E1281)</f>
        <v>2023</v>
      </c>
      <c r="G1281" s="33">
        <f t="shared" ref="G1281:G1344" si="121">MONTH(E1281)</f>
        <v>3</v>
      </c>
      <c r="H1281" t="s">
        <v>150</v>
      </c>
      <c r="I1281" t="s">
        <v>453</v>
      </c>
      <c r="J1281" t="s">
        <v>624</v>
      </c>
      <c r="K1281">
        <v>39</v>
      </c>
      <c r="L1281">
        <f t="shared" ref="L1281:L1344" si="122">IF(J1281="&lt;",K1281/2,K1281)</f>
        <v>39</v>
      </c>
      <c r="M1281">
        <f t="shared" ref="M1281:M1344" si="123">IF(J1281="&lt;",1,0)</f>
        <v>0</v>
      </c>
      <c r="N1281" t="b">
        <f t="shared" ref="N1281:N1344" si="124">IF(J1281="&lt;",TRUE,FALSE)</f>
        <v>0</v>
      </c>
      <c r="O1281">
        <f t="shared" si="119"/>
        <v>0</v>
      </c>
    </row>
    <row r="1282" spans="1:15">
      <c r="A1282" t="s">
        <v>451</v>
      </c>
      <c r="B1282" t="s">
        <v>452</v>
      </c>
      <c r="C1282" t="s">
        <v>288</v>
      </c>
      <c r="D1282" t="s">
        <v>289</v>
      </c>
      <c r="E1282" s="2">
        <v>45042.53402777778</v>
      </c>
      <c r="F1282" s="33">
        <f t="shared" si="120"/>
        <v>2023</v>
      </c>
      <c r="G1282" s="33">
        <f t="shared" si="121"/>
        <v>4</v>
      </c>
      <c r="H1282" t="s">
        <v>150</v>
      </c>
      <c r="I1282" t="s">
        <v>453</v>
      </c>
      <c r="J1282" t="s">
        <v>596</v>
      </c>
      <c r="K1282">
        <v>1</v>
      </c>
      <c r="L1282">
        <f t="shared" si="122"/>
        <v>0.5</v>
      </c>
      <c r="M1282">
        <f t="shared" si="123"/>
        <v>1</v>
      </c>
      <c r="N1282" t="b">
        <f t="shared" si="124"/>
        <v>1</v>
      </c>
      <c r="O1282">
        <f t="shared" si="119"/>
        <v>0</v>
      </c>
    </row>
    <row r="1283" spans="1:15">
      <c r="A1283" t="s">
        <v>451</v>
      </c>
      <c r="B1283" t="s">
        <v>452</v>
      </c>
      <c r="C1283" t="s">
        <v>288</v>
      </c>
      <c r="D1283" t="s">
        <v>289</v>
      </c>
      <c r="E1283" s="2">
        <v>45097.59652777778</v>
      </c>
      <c r="F1283" s="33">
        <f t="shared" si="120"/>
        <v>2023</v>
      </c>
      <c r="G1283" s="33">
        <f t="shared" si="121"/>
        <v>6</v>
      </c>
      <c r="H1283" t="s">
        <v>150</v>
      </c>
      <c r="I1283" t="s">
        <v>453</v>
      </c>
      <c r="J1283" t="s">
        <v>596</v>
      </c>
      <c r="K1283">
        <v>1</v>
      </c>
      <c r="L1283">
        <f t="shared" si="122"/>
        <v>0.5</v>
      </c>
      <c r="M1283">
        <f t="shared" si="123"/>
        <v>1</v>
      </c>
      <c r="N1283" t="b">
        <f t="shared" si="124"/>
        <v>1</v>
      </c>
      <c r="O1283">
        <f t="shared" ref="O1283:O1346" si="125">IF(K1283&gt;=57,1,0)</f>
        <v>0</v>
      </c>
    </row>
    <row r="1284" spans="1:15">
      <c r="A1284" t="s">
        <v>451</v>
      </c>
      <c r="B1284" t="s">
        <v>452</v>
      </c>
      <c r="C1284" t="s">
        <v>288</v>
      </c>
      <c r="D1284" t="s">
        <v>289</v>
      </c>
      <c r="E1284" s="2">
        <v>45114.648611111108</v>
      </c>
      <c r="F1284" s="33">
        <f t="shared" si="120"/>
        <v>2023</v>
      </c>
      <c r="G1284" s="33">
        <f t="shared" si="121"/>
        <v>7</v>
      </c>
      <c r="H1284" t="s">
        <v>150</v>
      </c>
      <c r="I1284" t="s">
        <v>453</v>
      </c>
      <c r="J1284" t="s">
        <v>624</v>
      </c>
      <c r="K1284">
        <v>37</v>
      </c>
      <c r="L1284">
        <f t="shared" si="122"/>
        <v>37</v>
      </c>
      <c r="M1284">
        <f t="shared" si="123"/>
        <v>0</v>
      </c>
      <c r="N1284" t="b">
        <f t="shared" si="124"/>
        <v>0</v>
      </c>
      <c r="O1284">
        <f t="shared" si="125"/>
        <v>0</v>
      </c>
    </row>
    <row r="1285" spans="1:15">
      <c r="A1285" t="s">
        <v>451</v>
      </c>
      <c r="B1285" t="s">
        <v>452</v>
      </c>
      <c r="C1285" t="s">
        <v>288</v>
      </c>
      <c r="D1285" t="s">
        <v>289</v>
      </c>
      <c r="E1285" s="2">
        <v>45139.633333333331</v>
      </c>
      <c r="F1285" s="33">
        <f t="shared" si="120"/>
        <v>2023</v>
      </c>
      <c r="G1285" s="33">
        <f t="shared" si="121"/>
        <v>8</v>
      </c>
      <c r="H1285" t="s">
        <v>150</v>
      </c>
      <c r="I1285" t="s">
        <v>453</v>
      </c>
      <c r="J1285" t="s">
        <v>596</v>
      </c>
      <c r="K1285">
        <v>1</v>
      </c>
      <c r="L1285">
        <f t="shared" si="122"/>
        <v>0.5</v>
      </c>
      <c r="M1285">
        <f t="shared" si="123"/>
        <v>1</v>
      </c>
      <c r="N1285" t="b">
        <f t="shared" si="124"/>
        <v>1</v>
      </c>
      <c r="O1285">
        <f t="shared" si="125"/>
        <v>0</v>
      </c>
    </row>
    <row r="1286" spans="1:15">
      <c r="A1286" t="s">
        <v>451</v>
      </c>
      <c r="B1286" t="s">
        <v>452</v>
      </c>
      <c r="C1286" t="s">
        <v>288</v>
      </c>
      <c r="D1286" t="s">
        <v>289</v>
      </c>
      <c r="E1286" s="2">
        <v>45174.582638888889</v>
      </c>
      <c r="F1286" s="33">
        <f t="shared" si="120"/>
        <v>2023</v>
      </c>
      <c r="G1286" s="33">
        <f t="shared" si="121"/>
        <v>9</v>
      </c>
      <c r="H1286" t="s">
        <v>150</v>
      </c>
      <c r="I1286" t="s">
        <v>453</v>
      </c>
      <c r="J1286" t="s">
        <v>624</v>
      </c>
      <c r="K1286">
        <v>45</v>
      </c>
      <c r="L1286">
        <f t="shared" si="122"/>
        <v>45</v>
      </c>
      <c r="M1286">
        <f t="shared" si="123"/>
        <v>0</v>
      </c>
      <c r="N1286" t="b">
        <f t="shared" si="124"/>
        <v>0</v>
      </c>
      <c r="O1286">
        <f t="shared" si="125"/>
        <v>0</v>
      </c>
    </row>
    <row r="1287" spans="1:15">
      <c r="A1287" t="s">
        <v>451</v>
      </c>
      <c r="B1287" t="s">
        <v>452</v>
      </c>
      <c r="C1287" t="s">
        <v>288</v>
      </c>
      <c r="D1287" t="s">
        <v>289</v>
      </c>
      <c r="E1287" s="2">
        <v>45203.55972222222</v>
      </c>
      <c r="F1287" s="33">
        <f t="shared" si="120"/>
        <v>2023</v>
      </c>
      <c r="G1287" s="33">
        <f t="shared" si="121"/>
        <v>10</v>
      </c>
      <c r="H1287" t="s">
        <v>150</v>
      </c>
      <c r="I1287" t="s">
        <v>453</v>
      </c>
      <c r="J1287" t="s">
        <v>596</v>
      </c>
      <c r="K1287">
        <v>1</v>
      </c>
      <c r="L1287">
        <f t="shared" si="122"/>
        <v>0.5</v>
      </c>
      <c r="M1287">
        <f t="shared" si="123"/>
        <v>1</v>
      </c>
      <c r="N1287" t="b">
        <f t="shared" si="124"/>
        <v>1</v>
      </c>
      <c r="O1287">
        <f t="shared" si="125"/>
        <v>0</v>
      </c>
    </row>
    <row r="1288" spans="1:15">
      <c r="A1288" t="s">
        <v>451</v>
      </c>
      <c r="B1288" t="s">
        <v>452</v>
      </c>
      <c r="C1288" t="s">
        <v>288</v>
      </c>
      <c r="D1288" t="s">
        <v>289</v>
      </c>
      <c r="E1288" s="2">
        <v>45236.543055555558</v>
      </c>
      <c r="F1288" s="33">
        <f t="shared" si="120"/>
        <v>2023</v>
      </c>
      <c r="G1288" s="33">
        <f t="shared" si="121"/>
        <v>11</v>
      </c>
      <c r="H1288" t="s">
        <v>150</v>
      </c>
      <c r="I1288" t="s">
        <v>453</v>
      </c>
      <c r="J1288" t="s">
        <v>596</v>
      </c>
      <c r="K1288">
        <v>1</v>
      </c>
      <c r="L1288">
        <f t="shared" si="122"/>
        <v>0.5</v>
      </c>
      <c r="M1288">
        <f t="shared" si="123"/>
        <v>1</v>
      </c>
      <c r="N1288" t="b">
        <f t="shared" si="124"/>
        <v>1</v>
      </c>
      <c r="O1288">
        <f t="shared" si="125"/>
        <v>0</v>
      </c>
    </row>
    <row r="1289" spans="1:15">
      <c r="A1289" t="s">
        <v>451</v>
      </c>
      <c r="B1289" t="s">
        <v>452</v>
      </c>
      <c r="C1289" t="s">
        <v>288</v>
      </c>
      <c r="D1289" t="s">
        <v>289</v>
      </c>
      <c r="E1289" s="2">
        <v>45266.506249999999</v>
      </c>
      <c r="F1289" s="33">
        <f t="shared" si="120"/>
        <v>2023</v>
      </c>
      <c r="G1289" s="33">
        <f t="shared" si="121"/>
        <v>12</v>
      </c>
      <c r="H1289" t="s">
        <v>150</v>
      </c>
      <c r="I1289" t="s">
        <v>453</v>
      </c>
      <c r="J1289" t="s">
        <v>624</v>
      </c>
      <c r="K1289">
        <v>8.6999999999999993</v>
      </c>
      <c r="L1289">
        <f t="shared" si="122"/>
        <v>8.6999999999999993</v>
      </c>
      <c r="M1289">
        <f t="shared" si="123"/>
        <v>0</v>
      </c>
      <c r="N1289" t="b">
        <f t="shared" si="124"/>
        <v>0</v>
      </c>
      <c r="O1289">
        <f t="shared" si="125"/>
        <v>0</v>
      </c>
    </row>
    <row r="1290" spans="1:15">
      <c r="A1290" t="s">
        <v>451</v>
      </c>
      <c r="B1290" t="s">
        <v>452</v>
      </c>
      <c r="C1290" t="s">
        <v>288</v>
      </c>
      <c r="D1290" t="s">
        <v>289</v>
      </c>
      <c r="E1290" s="2">
        <v>45313.492361111108</v>
      </c>
      <c r="F1290" s="33">
        <f t="shared" si="120"/>
        <v>2024</v>
      </c>
      <c r="G1290" s="33">
        <f t="shared" si="121"/>
        <v>1</v>
      </c>
      <c r="H1290" t="s">
        <v>150</v>
      </c>
      <c r="I1290" t="s">
        <v>453</v>
      </c>
      <c r="J1290" t="s">
        <v>596</v>
      </c>
      <c r="K1290">
        <v>1</v>
      </c>
      <c r="L1290">
        <f t="shared" si="122"/>
        <v>0.5</v>
      </c>
      <c r="M1290">
        <f t="shared" si="123"/>
        <v>1</v>
      </c>
      <c r="N1290" t="b">
        <f t="shared" si="124"/>
        <v>1</v>
      </c>
      <c r="O1290">
        <f t="shared" si="125"/>
        <v>0</v>
      </c>
    </row>
    <row r="1291" spans="1:15">
      <c r="A1291" t="s">
        <v>451</v>
      </c>
      <c r="B1291" t="s">
        <v>452</v>
      </c>
      <c r="C1291" t="s">
        <v>408</v>
      </c>
      <c r="D1291" t="s">
        <v>409</v>
      </c>
      <c r="E1291" s="2">
        <v>43711.532638888886</v>
      </c>
      <c r="F1291" s="33">
        <f t="shared" si="120"/>
        <v>2019</v>
      </c>
      <c r="G1291" s="33">
        <f t="shared" si="121"/>
        <v>9</v>
      </c>
      <c r="H1291" t="s">
        <v>150</v>
      </c>
      <c r="I1291" t="s">
        <v>453</v>
      </c>
      <c r="J1291" t="s">
        <v>624</v>
      </c>
      <c r="K1291">
        <v>9.1999999999999993</v>
      </c>
      <c r="L1291">
        <f t="shared" si="122"/>
        <v>9.1999999999999993</v>
      </c>
      <c r="M1291">
        <f t="shared" si="123"/>
        <v>0</v>
      </c>
      <c r="N1291" t="b">
        <f t="shared" si="124"/>
        <v>0</v>
      </c>
      <c r="O1291">
        <f t="shared" si="125"/>
        <v>0</v>
      </c>
    </row>
    <row r="1292" spans="1:15">
      <c r="A1292" t="s">
        <v>451</v>
      </c>
      <c r="B1292" t="s">
        <v>452</v>
      </c>
      <c r="C1292" t="s">
        <v>494</v>
      </c>
      <c r="D1292" t="s">
        <v>495</v>
      </c>
      <c r="E1292" s="2">
        <v>43714.628472222219</v>
      </c>
      <c r="F1292" s="33">
        <f t="shared" si="120"/>
        <v>2019</v>
      </c>
      <c r="G1292" s="33">
        <f t="shared" si="121"/>
        <v>9</v>
      </c>
      <c r="H1292" t="s">
        <v>150</v>
      </c>
      <c r="I1292" t="s">
        <v>453</v>
      </c>
      <c r="J1292" t="s">
        <v>596</v>
      </c>
      <c r="K1292">
        <v>1</v>
      </c>
      <c r="L1292">
        <f t="shared" si="122"/>
        <v>0.5</v>
      </c>
      <c r="M1292">
        <f t="shared" si="123"/>
        <v>1</v>
      </c>
      <c r="N1292" t="b">
        <f t="shared" si="124"/>
        <v>1</v>
      </c>
      <c r="O1292">
        <f t="shared" si="125"/>
        <v>0</v>
      </c>
    </row>
    <row r="1293" spans="1:15">
      <c r="A1293" t="s">
        <v>451</v>
      </c>
      <c r="B1293" t="s">
        <v>452</v>
      </c>
      <c r="C1293" t="s">
        <v>505</v>
      </c>
      <c r="D1293" t="s">
        <v>506</v>
      </c>
      <c r="E1293" s="2">
        <v>43711.570833333331</v>
      </c>
      <c r="F1293" s="33">
        <f t="shared" si="120"/>
        <v>2019</v>
      </c>
      <c r="G1293" s="33">
        <f t="shared" si="121"/>
        <v>9</v>
      </c>
      <c r="H1293" t="s">
        <v>150</v>
      </c>
      <c r="I1293" t="s">
        <v>453</v>
      </c>
      <c r="J1293" t="s">
        <v>596</v>
      </c>
      <c r="K1293">
        <v>1</v>
      </c>
      <c r="L1293">
        <f t="shared" si="122"/>
        <v>0.5</v>
      </c>
      <c r="M1293">
        <f t="shared" si="123"/>
        <v>1</v>
      </c>
      <c r="N1293" t="b">
        <f t="shared" si="124"/>
        <v>1</v>
      </c>
      <c r="O1293">
        <f t="shared" si="125"/>
        <v>0</v>
      </c>
    </row>
    <row r="1294" spans="1:15">
      <c r="A1294" t="s">
        <v>451</v>
      </c>
      <c r="B1294" t="s">
        <v>452</v>
      </c>
      <c r="C1294" t="s">
        <v>505</v>
      </c>
      <c r="D1294" t="s">
        <v>506</v>
      </c>
      <c r="E1294" s="2">
        <v>43732.629166666666</v>
      </c>
      <c r="F1294" s="33">
        <f t="shared" si="120"/>
        <v>2019</v>
      </c>
      <c r="G1294" s="33">
        <f t="shared" si="121"/>
        <v>9</v>
      </c>
      <c r="H1294" t="s">
        <v>150</v>
      </c>
      <c r="I1294" t="s">
        <v>453</v>
      </c>
      <c r="J1294" t="s">
        <v>596</v>
      </c>
      <c r="K1294">
        <v>1</v>
      </c>
      <c r="L1294">
        <f t="shared" si="122"/>
        <v>0.5</v>
      </c>
      <c r="M1294">
        <f t="shared" si="123"/>
        <v>1</v>
      </c>
      <c r="N1294" t="b">
        <f t="shared" si="124"/>
        <v>1</v>
      </c>
      <c r="O1294">
        <f t="shared" si="125"/>
        <v>0</v>
      </c>
    </row>
    <row r="1295" spans="1:15">
      <c r="A1295" t="s">
        <v>451</v>
      </c>
      <c r="B1295" t="s">
        <v>452</v>
      </c>
      <c r="C1295" t="s">
        <v>531</v>
      </c>
      <c r="D1295" t="s">
        <v>532</v>
      </c>
      <c r="E1295" s="2">
        <v>43721.461111111108</v>
      </c>
      <c r="F1295" s="33">
        <f t="shared" si="120"/>
        <v>2019</v>
      </c>
      <c r="G1295" s="33">
        <f t="shared" si="121"/>
        <v>9</v>
      </c>
      <c r="H1295" t="s">
        <v>150</v>
      </c>
      <c r="I1295" t="s">
        <v>453</v>
      </c>
      <c r="J1295" t="s">
        <v>596</v>
      </c>
      <c r="K1295">
        <v>1</v>
      </c>
      <c r="L1295">
        <f t="shared" si="122"/>
        <v>0.5</v>
      </c>
      <c r="M1295">
        <f t="shared" si="123"/>
        <v>1</v>
      </c>
      <c r="N1295" t="b">
        <f t="shared" si="124"/>
        <v>1</v>
      </c>
      <c r="O1295">
        <f t="shared" si="125"/>
        <v>0</v>
      </c>
    </row>
    <row r="1296" spans="1:15">
      <c r="A1296" t="s">
        <v>451</v>
      </c>
      <c r="B1296" t="s">
        <v>452</v>
      </c>
      <c r="C1296" t="s">
        <v>511</v>
      </c>
      <c r="D1296" t="s">
        <v>512</v>
      </c>
      <c r="E1296" s="2">
        <v>43719.679861111108</v>
      </c>
      <c r="F1296" s="33">
        <f t="shared" si="120"/>
        <v>2019</v>
      </c>
      <c r="G1296" s="33">
        <f t="shared" si="121"/>
        <v>9</v>
      </c>
      <c r="H1296" t="s">
        <v>150</v>
      </c>
      <c r="I1296" t="s">
        <v>453</v>
      </c>
      <c r="J1296" t="s">
        <v>596</v>
      </c>
      <c r="K1296">
        <v>1</v>
      </c>
      <c r="L1296">
        <f t="shared" si="122"/>
        <v>0.5</v>
      </c>
      <c r="M1296">
        <f t="shared" si="123"/>
        <v>1</v>
      </c>
      <c r="N1296" t="b">
        <f t="shared" si="124"/>
        <v>1</v>
      </c>
      <c r="O1296">
        <f t="shared" si="125"/>
        <v>0</v>
      </c>
    </row>
    <row r="1297" spans="1:15">
      <c r="A1297" t="s">
        <v>451</v>
      </c>
      <c r="B1297" t="s">
        <v>452</v>
      </c>
      <c r="C1297" t="s">
        <v>528</v>
      </c>
      <c r="D1297" t="s">
        <v>529</v>
      </c>
      <c r="E1297" s="2">
        <v>43733.548611111109</v>
      </c>
      <c r="F1297" s="33">
        <f t="shared" si="120"/>
        <v>2019</v>
      </c>
      <c r="G1297" s="33">
        <f t="shared" si="121"/>
        <v>9</v>
      </c>
      <c r="H1297" t="s">
        <v>150</v>
      </c>
      <c r="I1297" t="s">
        <v>453</v>
      </c>
      <c r="J1297" t="s">
        <v>596</v>
      </c>
      <c r="K1297">
        <v>1</v>
      </c>
      <c r="L1297">
        <f t="shared" si="122"/>
        <v>0.5</v>
      </c>
      <c r="M1297">
        <f t="shared" si="123"/>
        <v>1</v>
      </c>
      <c r="N1297" t="b">
        <f t="shared" si="124"/>
        <v>1</v>
      </c>
      <c r="O1297">
        <f t="shared" si="125"/>
        <v>0</v>
      </c>
    </row>
    <row r="1298" spans="1:15">
      <c r="A1298" t="s">
        <v>451</v>
      </c>
      <c r="B1298" t="s">
        <v>452</v>
      </c>
      <c r="C1298" t="s">
        <v>539</v>
      </c>
      <c r="D1298" t="s">
        <v>540</v>
      </c>
      <c r="E1298" s="2">
        <v>43717.638888888891</v>
      </c>
      <c r="F1298" s="33">
        <f t="shared" si="120"/>
        <v>2019</v>
      </c>
      <c r="G1298" s="33">
        <f t="shared" si="121"/>
        <v>9</v>
      </c>
      <c r="H1298" t="s">
        <v>150</v>
      </c>
      <c r="I1298" t="s">
        <v>453</v>
      </c>
      <c r="J1298" t="s">
        <v>596</v>
      </c>
      <c r="K1298">
        <v>1</v>
      </c>
      <c r="L1298">
        <f t="shared" si="122"/>
        <v>0.5</v>
      </c>
      <c r="M1298">
        <f t="shared" si="123"/>
        <v>1</v>
      </c>
      <c r="N1298" t="b">
        <f t="shared" si="124"/>
        <v>1</v>
      </c>
      <c r="O1298">
        <f t="shared" si="125"/>
        <v>0</v>
      </c>
    </row>
    <row r="1299" spans="1:15">
      <c r="A1299" t="s">
        <v>451</v>
      </c>
      <c r="B1299" t="s">
        <v>452</v>
      </c>
      <c r="C1299" t="s">
        <v>483</v>
      </c>
      <c r="D1299" t="s">
        <v>484</v>
      </c>
      <c r="E1299" s="2">
        <v>43731.654861111114</v>
      </c>
      <c r="F1299" s="33">
        <f t="shared" si="120"/>
        <v>2019</v>
      </c>
      <c r="G1299" s="33">
        <f t="shared" si="121"/>
        <v>9</v>
      </c>
      <c r="H1299" t="s">
        <v>150</v>
      </c>
      <c r="I1299" t="s">
        <v>453</v>
      </c>
      <c r="J1299" t="s">
        <v>596</v>
      </c>
      <c r="K1299">
        <v>1</v>
      </c>
      <c r="L1299">
        <f t="shared" si="122"/>
        <v>0.5</v>
      </c>
      <c r="M1299">
        <f t="shared" si="123"/>
        <v>1</v>
      </c>
      <c r="N1299" t="b">
        <f t="shared" si="124"/>
        <v>1</v>
      </c>
      <c r="O1299">
        <f t="shared" si="125"/>
        <v>0</v>
      </c>
    </row>
    <row r="1300" spans="1:15">
      <c r="A1300" t="s">
        <v>451</v>
      </c>
      <c r="B1300" t="s">
        <v>452</v>
      </c>
      <c r="C1300" t="s">
        <v>483</v>
      </c>
      <c r="D1300" t="s">
        <v>484</v>
      </c>
      <c r="E1300" s="2">
        <v>43783.569444444445</v>
      </c>
      <c r="F1300" s="33">
        <f t="shared" si="120"/>
        <v>2019</v>
      </c>
      <c r="G1300" s="33">
        <f t="shared" si="121"/>
        <v>11</v>
      </c>
      <c r="H1300" t="s">
        <v>150</v>
      </c>
      <c r="I1300" t="s">
        <v>453</v>
      </c>
      <c r="J1300" t="s">
        <v>596</v>
      </c>
      <c r="K1300">
        <v>1</v>
      </c>
      <c r="L1300">
        <f t="shared" si="122"/>
        <v>0.5</v>
      </c>
      <c r="M1300">
        <f t="shared" si="123"/>
        <v>1</v>
      </c>
      <c r="N1300" t="b">
        <f t="shared" si="124"/>
        <v>1</v>
      </c>
      <c r="O1300">
        <f t="shared" si="125"/>
        <v>0</v>
      </c>
    </row>
    <row r="1301" spans="1:15">
      <c r="A1301" t="s">
        <v>451</v>
      </c>
      <c r="B1301" t="s">
        <v>452</v>
      </c>
      <c r="C1301" t="s">
        <v>533</v>
      </c>
      <c r="D1301" t="s">
        <v>534</v>
      </c>
      <c r="E1301" s="2">
        <v>43712.500694444447</v>
      </c>
      <c r="F1301" s="33">
        <f t="shared" si="120"/>
        <v>2019</v>
      </c>
      <c r="G1301" s="33">
        <f t="shared" si="121"/>
        <v>9</v>
      </c>
      <c r="H1301" t="s">
        <v>150</v>
      </c>
      <c r="I1301" t="s">
        <v>453</v>
      </c>
      <c r="J1301" t="s">
        <v>596</v>
      </c>
      <c r="K1301">
        <v>1</v>
      </c>
      <c r="L1301">
        <f t="shared" si="122"/>
        <v>0.5</v>
      </c>
      <c r="M1301">
        <f t="shared" si="123"/>
        <v>1</v>
      </c>
      <c r="N1301" t="b">
        <f t="shared" si="124"/>
        <v>1</v>
      </c>
      <c r="O1301">
        <f t="shared" si="125"/>
        <v>0</v>
      </c>
    </row>
    <row r="1302" spans="1:15">
      <c r="A1302" t="s">
        <v>451</v>
      </c>
      <c r="B1302" t="s">
        <v>452</v>
      </c>
      <c r="C1302" t="s">
        <v>255</v>
      </c>
      <c r="D1302" t="s">
        <v>258</v>
      </c>
      <c r="E1302" s="2">
        <v>42635.474999999999</v>
      </c>
      <c r="F1302" s="33">
        <f t="shared" si="120"/>
        <v>2016</v>
      </c>
      <c r="G1302" s="33">
        <f t="shared" si="121"/>
        <v>9</v>
      </c>
      <c r="H1302" t="s">
        <v>150</v>
      </c>
      <c r="I1302" t="s">
        <v>453</v>
      </c>
      <c r="J1302" t="s">
        <v>596</v>
      </c>
      <c r="K1302">
        <v>1</v>
      </c>
      <c r="L1302">
        <f t="shared" si="122"/>
        <v>0.5</v>
      </c>
      <c r="M1302">
        <f t="shared" si="123"/>
        <v>1</v>
      </c>
      <c r="N1302" t="b">
        <f t="shared" si="124"/>
        <v>1</v>
      </c>
      <c r="O1302">
        <f t="shared" si="125"/>
        <v>0</v>
      </c>
    </row>
    <row r="1303" spans="1:15">
      <c r="A1303" t="s">
        <v>451</v>
      </c>
      <c r="B1303" t="s">
        <v>452</v>
      </c>
      <c r="C1303" t="s">
        <v>255</v>
      </c>
      <c r="D1303" t="s">
        <v>258</v>
      </c>
      <c r="E1303" s="2">
        <v>42970.630555555559</v>
      </c>
      <c r="F1303" s="33">
        <f t="shared" si="120"/>
        <v>2017</v>
      </c>
      <c r="G1303" s="33">
        <f t="shared" si="121"/>
        <v>8</v>
      </c>
      <c r="H1303" t="s">
        <v>150</v>
      </c>
      <c r="I1303" t="s">
        <v>453</v>
      </c>
      <c r="J1303" t="s">
        <v>596</v>
      </c>
      <c r="K1303">
        <v>1</v>
      </c>
      <c r="L1303">
        <f t="shared" si="122"/>
        <v>0.5</v>
      </c>
      <c r="M1303">
        <f t="shared" si="123"/>
        <v>1</v>
      </c>
      <c r="N1303" t="b">
        <f t="shared" si="124"/>
        <v>1</v>
      </c>
      <c r="O1303">
        <f t="shared" si="125"/>
        <v>0</v>
      </c>
    </row>
    <row r="1304" spans="1:15">
      <c r="A1304" t="s">
        <v>451</v>
      </c>
      <c r="B1304" t="s">
        <v>452</v>
      </c>
      <c r="C1304" t="s">
        <v>255</v>
      </c>
      <c r="D1304" t="s">
        <v>258</v>
      </c>
      <c r="E1304" s="2">
        <v>43083.631249999999</v>
      </c>
      <c r="F1304" s="33">
        <f t="shared" si="120"/>
        <v>2017</v>
      </c>
      <c r="G1304" s="33">
        <f t="shared" si="121"/>
        <v>12</v>
      </c>
      <c r="H1304" t="s">
        <v>150</v>
      </c>
      <c r="I1304" t="s">
        <v>453</v>
      </c>
      <c r="J1304" t="s">
        <v>596</v>
      </c>
      <c r="K1304">
        <v>1</v>
      </c>
      <c r="L1304">
        <f t="shared" si="122"/>
        <v>0.5</v>
      </c>
      <c r="M1304">
        <f t="shared" si="123"/>
        <v>1</v>
      </c>
      <c r="N1304" t="b">
        <f t="shared" si="124"/>
        <v>1</v>
      </c>
      <c r="O1304">
        <f t="shared" si="125"/>
        <v>0</v>
      </c>
    </row>
    <row r="1305" spans="1:15">
      <c r="A1305" t="s">
        <v>451</v>
      </c>
      <c r="B1305" t="s">
        <v>452</v>
      </c>
      <c r="C1305" t="s">
        <v>255</v>
      </c>
      <c r="D1305" t="s">
        <v>258</v>
      </c>
      <c r="E1305" s="2">
        <v>43259.398611111108</v>
      </c>
      <c r="F1305" s="33">
        <f t="shared" si="120"/>
        <v>2018</v>
      </c>
      <c r="G1305" s="33">
        <f t="shared" si="121"/>
        <v>6</v>
      </c>
      <c r="H1305" t="s">
        <v>150</v>
      </c>
      <c r="I1305" t="s">
        <v>453</v>
      </c>
      <c r="J1305" t="s">
        <v>596</v>
      </c>
      <c r="K1305">
        <v>1</v>
      </c>
      <c r="L1305">
        <f t="shared" si="122"/>
        <v>0.5</v>
      </c>
      <c r="M1305">
        <f t="shared" si="123"/>
        <v>1</v>
      </c>
      <c r="N1305" t="b">
        <f t="shared" si="124"/>
        <v>1</v>
      </c>
      <c r="O1305">
        <f t="shared" si="125"/>
        <v>0</v>
      </c>
    </row>
    <row r="1306" spans="1:15">
      <c r="A1306" t="s">
        <v>451</v>
      </c>
      <c r="B1306" t="s">
        <v>452</v>
      </c>
      <c r="C1306" t="s">
        <v>255</v>
      </c>
      <c r="D1306" t="s">
        <v>258</v>
      </c>
      <c r="E1306" s="2">
        <v>43586.565972222219</v>
      </c>
      <c r="F1306" s="33">
        <f t="shared" si="120"/>
        <v>2019</v>
      </c>
      <c r="G1306" s="33">
        <f t="shared" si="121"/>
        <v>5</v>
      </c>
      <c r="H1306" t="s">
        <v>150</v>
      </c>
      <c r="I1306" t="s">
        <v>453</v>
      </c>
      <c r="J1306" t="s">
        <v>596</v>
      </c>
      <c r="K1306">
        <v>1</v>
      </c>
      <c r="L1306">
        <f t="shared" si="122"/>
        <v>0.5</v>
      </c>
      <c r="M1306">
        <f t="shared" si="123"/>
        <v>1</v>
      </c>
      <c r="N1306" t="b">
        <f t="shared" si="124"/>
        <v>1</v>
      </c>
      <c r="O1306">
        <f t="shared" si="125"/>
        <v>0</v>
      </c>
    </row>
    <row r="1307" spans="1:15">
      <c r="A1307" t="s">
        <v>451</v>
      </c>
      <c r="B1307" t="s">
        <v>452</v>
      </c>
      <c r="C1307" t="s">
        <v>255</v>
      </c>
      <c r="D1307" t="s">
        <v>258</v>
      </c>
      <c r="E1307" s="2">
        <v>43712.652777777781</v>
      </c>
      <c r="F1307" s="33">
        <f t="shared" si="120"/>
        <v>2019</v>
      </c>
      <c r="G1307" s="33">
        <f t="shared" si="121"/>
        <v>9</v>
      </c>
      <c r="H1307" t="s">
        <v>150</v>
      </c>
      <c r="I1307" t="s">
        <v>453</v>
      </c>
      <c r="J1307" t="s">
        <v>596</v>
      </c>
      <c r="K1307">
        <v>1</v>
      </c>
      <c r="L1307">
        <f t="shared" si="122"/>
        <v>0.5</v>
      </c>
      <c r="M1307">
        <f t="shared" si="123"/>
        <v>1</v>
      </c>
      <c r="N1307" t="b">
        <f t="shared" si="124"/>
        <v>1</v>
      </c>
      <c r="O1307">
        <f t="shared" si="125"/>
        <v>0</v>
      </c>
    </row>
    <row r="1308" spans="1:15">
      <c r="A1308" t="s">
        <v>451</v>
      </c>
      <c r="B1308" t="s">
        <v>452</v>
      </c>
      <c r="C1308" t="s">
        <v>255</v>
      </c>
      <c r="D1308" t="s">
        <v>258</v>
      </c>
      <c r="E1308" s="2">
        <v>43768.529166666667</v>
      </c>
      <c r="F1308" s="33">
        <f t="shared" si="120"/>
        <v>2019</v>
      </c>
      <c r="G1308" s="33">
        <f t="shared" si="121"/>
        <v>10</v>
      </c>
      <c r="H1308" t="s">
        <v>150</v>
      </c>
      <c r="I1308" t="s">
        <v>453</v>
      </c>
      <c r="J1308" t="s">
        <v>596</v>
      </c>
      <c r="K1308">
        <v>1</v>
      </c>
      <c r="L1308">
        <f t="shared" si="122"/>
        <v>0.5</v>
      </c>
      <c r="M1308">
        <f t="shared" si="123"/>
        <v>1</v>
      </c>
      <c r="N1308" t="b">
        <f t="shared" si="124"/>
        <v>1</v>
      </c>
      <c r="O1308">
        <f t="shared" si="125"/>
        <v>0</v>
      </c>
    </row>
    <row r="1309" spans="1:15">
      <c r="A1309" t="s">
        <v>451</v>
      </c>
      <c r="B1309" t="s">
        <v>452</v>
      </c>
      <c r="C1309" t="s">
        <v>255</v>
      </c>
      <c r="D1309" t="s">
        <v>258</v>
      </c>
      <c r="E1309" s="2">
        <v>43782.359027777777</v>
      </c>
      <c r="F1309" s="33">
        <f t="shared" si="120"/>
        <v>2019</v>
      </c>
      <c r="G1309" s="33">
        <f t="shared" si="121"/>
        <v>11</v>
      </c>
      <c r="H1309" t="s">
        <v>150</v>
      </c>
      <c r="I1309" t="s">
        <v>453</v>
      </c>
      <c r="J1309" t="s">
        <v>596</v>
      </c>
      <c r="K1309">
        <v>1</v>
      </c>
      <c r="L1309">
        <f t="shared" si="122"/>
        <v>0.5</v>
      </c>
      <c r="M1309">
        <f t="shared" si="123"/>
        <v>1</v>
      </c>
      <c r="N1309" t="b">
        <f t="shared" si="124"/>
        <v>1</v>
      </c>
      <c r="O1309">
        <f t="shared" si="125"/>
        <v>0</v>
      </c>
    </row>
    <row r="1310" spans="1:15">
      <c r="A1310" t="s">
        <v>451</v>
      </c>
      <c r="B1310" t="s">
        <v>452</v>
      </c>
      <c r="C1310" t="s">
        <v>255</v>
      </c>
      <c r="D1310" t="s">
        <v>258</v>
      </c>
      <c r="E1310" s="2">
        <v>43803.470833333333</v>
      </c>
      <c r="F1310" s="33">
        <f t="shared" si="120"/>
        <v>2019</v>
      </c>
      <c r="G1310" s="33">
        <f t="shared" si="121"/>
        <v>12</v>
      </c>
      <c r="H1310" t="s">
        <v>150</v>
      </c>
      <c r="I1310" t="s">
        <v>453</v>
      </c>
      <c r="J1310" t="s">
        <v>596</v>
      </c>
      <c r="K1310">
        <v>1</v>
      </c>
      <c r="L1310">
        <f t="shared" si="122"/>
        <v>0.5</v>
      </c>
      <c r="M1310">
        <f t="shared" si="123"/>
        <v>1</v>
      </c>
      <c r="N1310" t="b">
        <f t="shared" si="124"/>
        <v>1</v>
      </c>
      <c r="O1310">
        <f t="shared" si="125"/>
        <v>0</v>
      </c>
    </row>
    <row r="1311" spans="1:15">
      <c r="A1311" t="s">
        <v>451</v>
      </c>
      <c r="B1311" t="s">
        <v>452</v>
      </c>
      <c r="C1311" t="s">
        <v>255</v>
      </c>
      <c r="D1311" t="s">
        <v>258</v>
      </c>
      <c r="E1311" s="2">
        <v>43860.436805555553</v>
      </c>
      <c r="F1311" s="33">
        <f t="shared" si="120"/>
        <v>2020</v>
      </c>
      <c r="G1311" s="33">
        <f t="shared" si="121"/>
        <v>1</v>
      </c>
      <c r="H1311" t="s">
        <v>150</v>
      </c>
      <c r="I1311" t="s">
        <v>453</v>
      </c>
      <c r="J1311" t="s">
        <v>596</v>
      </c>
      <c r="K1311">
        <v>1</v>
      </c>
      <c r="L1311">
        <f t="shared" si="122"/>
        <v>0.5</v>
      </c>
      <c r="M1311">
        <f t="shared" si="123"/>
        <v>1</v>
      </c>
      <c r="N1311" t="b">
        <f t="shared" si="124"/>
        <v>1</v>
      </c>
      <c r="O1311">
        <f t="shared" si="125"/>
        <v>0</v>
      </c>
    </row>
    <row r="1312" spans="1:15">
      <c r="A1312" t="s">
        <v>451</v>
      </c>
      <c r="B1312" t="s">
        <v>452</v>
      </c>
      <c r="C1312" t="s">
        <v>255</v>
      </c>
      <c r="D1312" t="s">
        <v>258</v>
      </c>
      <c r="E1312" s="2">
        <v>43868.449305555558</v>
      </c>
      <c r="F1312" s="33">
        <f t="shared" si="120"/>
        <v>2020</v>
      </c>
      <c r="G1312" s="33">
        <f t="shared" si="121"/>
        <v>2</v>
      </c>
      <c r="H1312" t="s">
        <v>150</v>
      </c>
      <c r="I1312" t="s">
        <v>453</v>
      </c>
      <c r="J1312" t="s">
        <v>596</v>
      </c>
      <c r="K1312">
        <v>1</v>
      </c>
      <c r="L1312">
        <f t="shared" si="122"/>
        <v>0.5</v>
      </c>
      <c r="M1312">
        <f t="shared" si="123"/>
        <v>1</v>
      </c>
      <c r="N1312" t="b">
        <f t="shared" si="124"/>
        <v>1</v>
      </c>
      <c r="O1312">
        <f t="shared" si="125"/>
        <v>0</v>
      </c>
    </row>
    <row r="1313" spans="1:15">
      <c r="A1313" t="s">
        <v>451</v>
      </c>
      <c r="B1313" t="s">
        <v>452</v>
      </c>
      <c r="C1313" t="s">
        <v>255</v>
      </c>
      <c r="D1313" t="s">
        <v>258</v>
      </c>
      <c r="E1313" s="2">
        <v>43892.357638888891</v>
      </c>
      <c r="F1313" s="33">
        <f t="shared" si="120"/>
        <v>2020</v>
      </c>
      <c r="G1313" s="33">
        <f t="shared" si="121"/>
        <v>3</v>
      </c>
      <c r="H1313" t="s">
        <v>150</v>
      </c>
      <c r="I1313" t="s">
        <v>453</v>
      </c>
      <c r="J1313" t="s">
        <v>596</v>
      </c>
      <c r="K1313">
        <v>1</v>
      </c>
      <c r="L1313">
        <f t="shared" si="122"/>
        <v>0.5</v>
      </c>
      <c r="M1313">
        <f t="shared" si="123"/>
        <v>1</v>
      </c>
      <c r="N1313" t="b">
        <f t="shared" si="124"/>
        <v>1</v>
      </c>
      <c r="O1313">
        <f t="shared" si="125"/>
        <v>0</v>
      </c>
    </row>
    <row r="1314" spans="1:15">
      <c r="A1314" t="s">
        <v>451</v>
      </c>
      <c r="B1314" t="s">
        <v>452</v>
      </c>
      <c r="C1314" t="s">
        <v>255</v>
      </c>
      <c r="D1314" t="s">
        <v>258</v>
      </c>
      <c r="E1314" s="2">
        <v>44685.408333333333</v>
      </c>
      <c r="F1314" s="33">
        <f t="shared" si="120"/>
        <v>2022</v>
      </c>
      <c r="G1314" s="33">
        <f t="shared" si="121"/>
        <v>5</v>
      </c>
      <c r="H1314" t="s">
        <v>150</v>
      </c>
      <c r="I1314" t="s">
        <v>453</v>
      </c>
      <c r="J1314" t="s">
        <v>596</v>
      </c>
      <c r="K1314">
        <v>1</v>
      </c>
      <c r="L1314">
        <f t="shared" si="122"/>
        <v>0.5</v>
      </c>
      <c r="M1314">
        <f t="shared" si="123"/>
        <v>1</v>
      </c>
      <c r="N1314" t="b">
        <f t="shared" si="124"/>
        <v>1</v>
      </c>
      <c r="O1314">
        <f t="shared" si="125"/>
        <v>0</v>
      </c>
    </row>
    <row r="1315" spans="1:15">
      <c r="A1315" t="s">
        <v>451</v>
      </c>
      <c r="B1315" t="s">
        <v>452</v>
      </c>
      <c r="C1315" t="s">
        <v>255</v>
      </c>
      <c r="D1315" t="s">
        <v>258</v>
      </c>
      <c r="E1315" s="2">
        <v>44732.662499999999</v>
      </c>
      <c r="F1315" s="33">
        <f t="shared" si="120"/>
        <v>2022</v>
      </c>
      <c r="G1315" s="33">
        <f t="shared" si="121"/>
        <v>6</v>
      </c>
      <c r="H1315" t="s">
        <v>150</v>
      </c>
      <c r="I1315" t="s">
        <v>453</v>
      </c>
      <c r="J1315" t="s">
        <v>596</v>
      </c>
      <c r="K1315">
        <v>1</v>
      </c>
      <c r="L1315">
        <f t="shared" si="122"/>
        <v>0.5</v>
      </c>
      <c r="M1315">
        <f t="shared" si="123"/>
        <v>1</v>
      </c>
      <c r="N1315" t="b">
        <f t="shared" si="124"/>
        <v>1</v>
      </c>
      <c r="O1315">
        <f t="shared" si="125"/>
        <v>0</v>
      </c>
    </row>
    <row r="1316" spans="1:15">
      <c r="A1316" t="s">
        <v>451</v>
      </c>
      <c r="B1316" t="s">
        <v>452</v>
      </c>
      <c r="C1316" t="s">
        <v>255</v>
      </c>
      <c r="D1316" t="s">
        <v>258</v>
      </c>
      <c r="E1316" s="2">
        <v>44750.688194444447</v>
      </c>
      <c r="F1316" s="33">
        <f t="shared" si="120"/>
        <v>2022</v>
      </c>
      <c r="G1316" s="33">
        <f t="shared" si="121"/>
        <v>7</v>
      </c>
      <c r="H1316" t="s">
        <v>150</v>
      </c>
      <c r="I1316" t="s">
        <v>453</v>
      </c>
      <c r="J1316" t="s">
        <v>596</v>
      </c>
      <c r="K1316">
        <v>1</v>
      </c>
      <c r="L1316">
        <f t="shared" si="122"/>
        <v>0.5</v>
      </c>
      <c r="M1316">
        <f t="shared" si="123"/>
        <v>1</v>
      </c>
      <c r="N1316" t="b">
        <f t="shared" si="124"/>
        <v>1</v>
      </c>
      <c r="O1316">
        <f t="shared" si="125"/>
        <v>0</v>
      </c>
    </row>
    <row r="1317" spans="1:15">
      <c r="A1317" t="s">
        <v>451</v>
      </c>
      <c r="B1317" t="s">
        <v>452</v>
      </c>
      <c r="C1317" t="s">
        <v>255</v>
      </c>
      <c r="D1317" t="s">
        <v>258</v>
      </c>
      <c r="E1317" s="2">
        <v>44795.647916666669</v>
      </c>
      <c r="F1317" s="33">
        <f t="shared" si="120"/>
        <v>2022</v>
      </c>
      <c r="G1317" s="33">
        <f t="shared" si="121"/>
        <v>8</v>
      </c>
      <c r="H1317" t="s">
        <v>150</v>
      </c>
      <c r="I1317" t="s">
        <v>453</v>
      </c>
      <c r="J1317" t="s">
        <v>596</v>
      </c>
      <c r="K1317">
        <v>1</v>
      </c>
      <c r="L1317">
        <f t="shared" si="122"/>
        <v>0.5</v>
      </c>
      <c r="M1317">
        <f t="shared" si="123"/>
        <v>1</v>
      </c>
      <c r="N1317" t="b">
        <f t="shared" si="124"/>
        <v>1</v>
      </c>
      <c r="O1317">
        <f t="shared" si="125"/>
        <v>0</v>
      </c>
    </row>
    <row r="1318" spans="1:15">
      <c r="A1318" t="s">
        <v>451</v>
      </c>
      <c r="B1318" t="s">
        <v>452</v>
      </c>
      <c r="C1318" t="s">
        <v>255</v>
      </c>
      <c r="D1318" t="s">
        <v>258</v>
      </c>
      <c r="E1318" s="2">
        <v>44812.544444444444</v>
      </c>
      <c r="F1318" s="33">
        <f t="shared" si="120"/>
        <v>2022</v>
      </c>
      <c r="G1318" s="33">
        <f t="shared" si="121"/>
        <v>9</v>
      </c>
      <c r="H1318" t="s">
        <v>150</v>
      </c>
      <c r="I1318" t="s">
        <v>453</v>
      </c>
      <c r="J1318" t="s">
        <v>596</v>
      </c>
      <c r="K1318">
        <v>1</v>
      </c>
      <c r="L1318">
        <f t="shared" si="122"/>
        <v>0.5</v>
      </c>
      <c r="M1318">
        <f t="shared" si="123"/>
        <v>1</v>
      </c>
      <c r="N1318" t="b">
        <f t="shared" si="124"/>
        <v>1</v>
      </c>
      <c r="O1318">
        <f t="shared" si="125"/>
        <v>0</v>
      </c>
    </row>
    <row r="1319" spans="1:15">
      <c r="A1319" t="s">
        <v>451</v>
      </c>
      <c r="B1319" t="s">
        <v>452</v>
      </c>
      <c r="C1319" t="s">
        <v>255</v>
      </c>
      <c r="D1319" t="s">
        <v>258</v>
      </c>
      <c r="E1319" s="2">
        <v>44838.626388888886</v>
      </c>
      <c r="F1319" s="33">
        <f t="shared" si="120"/>
        <v>2022</v>
      </c>
      <c r="G1319" s="33">
        <f t="shared" si="121"/>
        <v>10</v>
      </c>
      <c r="H1319" t="s">
        <v>150</v>
      </c>
      <c r="I1319" t="s">
        <v>453</v>
      </c>
      <c r="J1319" t="s">
        <v>596</v>
      </c>
      <c r="K1319">
        <v>1</v>
      </c>
      <c r="L1319">
        <f t="shared" si="122"/>
        <v>0.5</v>
      </c>
      <c r="M1319">
        <f t="shared" si="123"/>
        <v>1</v>
      </c>
      <c r="N1319" t="b">
        <f t="shared" si="124"/>
        <v>1</v>
      </c>
      <c r="O1319">
        <f t="shared" si="125"/>
        <v>0</v>
      </c>
    </row>
    <row r="1320" spans="1:15">
      <c r="A1320" t="s">
        <v>451</v>
      </c>
      <c r="B1320" t="s">
        <v>452</v>
      </c>
      <c r="C1320" t="s">
        <v>255</v>
      </c>
      <c r="D1320" t="s">
        <v>258</v>
      </c>
      <c r="E1320" s="2">
        <v>44869.453472222223</v>
      </c>
      <c r="F1320" s="33">
        <f t="shared" si="120"/>
        <v>2022</v>
      </c>
      <c r="G1320" s="33">
        <f t="shared" si="121"/>
        <v>11</v>
      </c>
      <c r="H1320" t="s">
        <v>150</v>
      </c>
      <c r="I1320" t="s">
        <v>453</v>
      </c>
      <c r="J1320" t="s">
        <v>596</v>
      </c>
      <c r="K1320">
        <v>1</v>
      </c>
      <c r="L1320">
        <f t="shared" si="122"/>
        <v>0.5</v>
      </c>
      <c r="M1320">
        <f t="shared" si="123"/>
        <v>1</v>
      </c>
      <c r="N1320" t="b">
        <f t="shared" si="124"/>
        <v>1</v>
      </c>
      <c r="O1320">
        <f t="shared" si="125"/>
        <v>0</v>
      </c>
    </row>
    <row r="1321" spans="1:15">
      <c r="A1321" t="s">
        <v>451</v>
      </c>
      <c r="B1321" t="s">
        <v>452</v>
      </c>
      <c r="C1321" t="s">
        <v>255</v>
      </c>
      <c r="D1321" t="s">
        <v>258</v>
      </c>
      <c r="E1321" s="2">
        <v>44894.443055555559</v>
      </c>
      <c r="F1321" s="33">
        <f t="shared" si="120"/>
        <v>2022</v>
      </c>
      <c r="G1321" s="33">
        <f t="shared" si="121"/>
        <v>11</v>
      </c>
      <c r="H1321" t="s">
        <v>150</v>
      </c>
      <c r="I1321" t="s">
        <v>453</v>
      </c>
      <c r="J1321" t="s">
        <v>596</v>
      </c>
      <c r="K1321">
        <v>1</v>
      </c>
      <c r="L1321">
        <f t="shared" si="122"/>
        <v>0.5</v>
      </c>
      <c r="M1321">
        <f t="shared" si="123"/>
        <v>1</v>
      </c>
      <c r="N1321" t="b">
        <f t="shared" si="124"/>
        <v>1</v>
      </c>
      <c r="O1321">
        <f t="shared" si="125"/>
        <v>0</v>
      </c>
    </row>
    <row r="1322" spans="1:15">
      <c r="A1322" t="s">
        <v>451</v>
      </c>
      <c r="B1322" t="s">
        <v>452</v>
      </c>
      <c r="C1322" t="s">
        <v>255</v>
      </c>
      <c r="D1322" t="s">
        <v>258</v>
      </c>
      <c r="E1322" s="2">
        <v>44953.385416666664</v>
      </c>
      <c r="F1322" s="33">
        <f t="shared" si="120"/>
        <v>2023</v>
      </c>
      <c r="G1322" s="33">
        <f t="shared" si="121"/>
        <v>1</v>
      </c>
      <c r="H1322" t="s">
        <v>150</v>
      </c>
      <c r="I1322" t="s">
        <v>453</v>
      </c>
      <c r="J1322" t="s">
        <v>596</v>
      </c>
      <c r="K1322">
        <v>1</v>
      </c>
      <c r="L1322">
        <f t="shared" si="122"/>
        <v>0.5</v>
      </c>
      <c r="M1322">
        <f t="shared" si="123"/>
        <v>1</v>
      </c>
      <c r="N1322" t="b">
        <f t="shared" si="124"/>
        <v>1</v>
      </c>
      <c r="O1322">
        <f t="shared" si="125"/>
        <v>0</v>
      </c>
    </row>
    <row r="1323" spans="1:15">
      <c r="A1323" t="s">
        <v>451</v>
      </c>
      <c r="B1323" t="s">
        <v>452</v>
      </c>
      <c r="C1323" t="s">
        <v>255</v>
      </c>
      <c r="D1323" t="s">
        <v>258</v>
      </c>
      <c r="E1323" s="2">
        <v>44958.382638888892</v>
      </c>
      <c r="F1323" s="33">
        <f t="shared" si="120"/>
        <v>2023</v>
      </c>
      <c r="G1323" s="33">
        <f t="shared" si="121"/>
        <v>2</v>
      </c>
      <c r="H1323" t="s">
        <v>150</v>
      </c>
      <c r="I1323" t="s">
        <v>453</v>
      </c>
      <c r="J1323" t="s">
        <v>596</v>
      </c>
      <c r="K1323">
        <v>1</v>
      </c>
      <c r="L1323">
        <f t="shared" si="122"/>
        <v>0.5</v>
      </c>
      <c r="M1323">
        <f t="shared" si="123"/>
        <v>1</v>
      </c>
      <c r="N1323" t="b">
        <f t="shared" si="124"/>
        <v>1</v>
      </c>
      <c r="O1323">
        <f t="shared" si="125"/>
        <v>0</v>
      </c>
    </row>
    <row r="1324" spans="1:15">
      <c r="A1324" t="s">
        <v>451</v>
      </c>
      <c r="B1324" t="s">
        <v>452</v>
      </c>
      <c r="C1324" t="s">
        <v>255</v>
      </c>
      <c r="D1324" t="s">
        <v>258</v>
      </c>
      <c r="E1324" s="2">
        <v>44986.427777777775</v>
      </c>
      <c r="F1324" s="33">
        <f t="shared" si="120"/>
        <v>2023</v>
      </c>
      <c r="G1324" s="33">
        <f t="shared" si="121"/>
        <v>3</v>
      </c>
      <c r="H1324" t="s">
        <v>150</v>
      </c>
      <c r="I1324" t="s">
        <v>453</v>
      </c>
      <c r="J1324" t="s">
        <v>624</v>
      </c>
      <c r="K1324">
        <v>20</v>
      </c>
      <c r="L1324">
        <f t="shared" si="122"/>
        <v>20</v>
      </c>
      <c r="M1324">
        <f t="shared" si="123"/>
        <v>0</v>
      </c>
      <c r="N1324" t="b">
        <f t="shared" si="124"/>
        <v>0</v>
      </c>
      <c r="O1324">
        <f t="shared" si="125"/>
        <v>0</v>
      </c>
    </row>
    <row r="1325" spans="1:15">
      <c r="A1325" t="s">
        <v>451</v>
      </c>
      <c r="B1325" t="s">
        <v>452</v>
      </c>
      <c r="C1325" t="s">
        <v>255</v>
      </c>
      <c r="D1325" t="s">
        <v>258</v>
      </c>
      <c r="E1325" s="2">
        <v>45020.652083333334</v>
      </c>
      <c r="F1325" s="33">
        <f t="shared" si="120"/>
        <v>2023</v>
      </c>
      <c r="G1325" s="33">
        <f t="shared" si="121"/>
        <v>4</v>
      </c>
      <c r="H1325" t="s">
        <v>150</v>
      </c>
      <c r="I1325" t="s">
        <v>453</v>
      </c>
      <c r="J1325" t="s">
        <v>596</v>
      </c>
      <c r="K1325">
        <v>1</v>
      </c>
      <c r="L1325">
        <f t="shared" si="122"/>
        <v>0.5</v>
      </c>
      <c r="M1325">
        <f t="shared" si="123"/>
        <v>1</v>
      </c>
      <c r="N1325" t="b">
        <f t="shared" si="124"/>
        <v>1</v>
      </c>
      <c r="O1325">
        <f t="shared" si="125"/>
        <v>0</v>
      </c>
    </row>
    <row r="1326" spans="1:15">
      <c r="A1326" t="s">
        <v>451</v>
      </c>
      <c r="B1326" t="s">
        <v>452</v>
      </c>
      <c r="C1326" t="s">
        <v>255</v>
      </c>
      <c r="D1326" t="s">
        <v>258</v>
      </c>
      <c r="E1326" s="2">
        <v>45076.429166666669</v>
      </c>
      <c r="F1326" s="33">
        <f t="shared" si="120"/>
        <v>2023</v>
      </c>
      <c r="G1326" s="33">
        <f t="shared" si="121"/>
        <v>5</v>
      </c>
      <c r="H1326" t="s">
        <v>150</v>
      </c>
      <c r="I1326" t="s">
        <v>453</v>
      </c>
      <c r="J1326" t="s">
        <v>596</v>
      </c>
      <c r="K1326">
        <v>1</v>
      </c>
      <c r="L1326">
        <f t="shared" si="122"/>
        <v>0.5</v>
      </c>
      <c r="M1326">
        <f t="shared" si="123"/>
        <v>1</v>
      </c>
      <c r="N1326" t="b">
        <f t="shared" si="124"/>
        <v>1</v>
      </c>
      <c r="O1326">
        <f t="shared" si="125"/>
        <v>0</v>
      </c>
    </row>
    <row r="1327" spans="1:15">
      <c r="A1327" t="s">
        <v>451</v>
      </c>
      <c r="B1327" t="s">
        <v>452</v>
      </c>
      <c r="C1327" t="s">
        <v>255</v>
      </c>
      <c r="D1327" t="s">
        <v>258</v>
      </c>
      <c r="E1327" s="2">
        <v>45110.543055555558</v>
      </c>
      <c r="F1327" s="33">
        <f t="shared" si="120"/>
        <v>2023</v>
      </c>
      <c r="G1327" s="33">
        <f t="shared" si="121"/>
        <v>7</v>
      </c>
      <c r="H1327" t="s">
        <v>150</v>
      </c>
      <c r="I1327" t="s">
        <v>453</v>
      </c>
      <c r="J1327" t="s">
        <v>596</v>
      </c>
      <c r="K1327">
        <v>1</v>
      </c>
      <c r="L1327">
        <f t="shared" si="122"/>
        <v>0.5</v>
      </c>
      <c r="M1327">
        <f t="shared" si="123"/>
        <v>1</v>
      </c>
      <c r="N1327" t="b">
        <f t="shared" si="124"/>
        <v>1</v>
      </c>
      <c r="O1327">
        <f t="shared" si="125"/>
        <v>0</v>
      </c>
    </row>
    <row r="1328" spans="1:15">
      <c r="A1328" t="s">
        <v>451</v>
      </c>
      <c r="B1328" t="s">
        <v>452</v>
      </c>
      <c r="C1328" t="s">
        <v>255</v>
      </c>
      <c r="D1328" t="s">
        <v>258</v>
      </c>
      <c r="E1328" s="2">
        <v>45139.463888888888</v>
      </c>
      <c r="F1328" s="33">
        <f t="shared" si="120"/>
        <v>2023</v>
      </c>
      <c r="G1328" s="33">
        <f t="shared" si="121"/>
        <v>8</v>
      </c>
      <c r="H1328" t="s">
        <v>150</v>
      </c>
      <c r="I1328" t="s">
        <v>453</v>
      </c>
      <c r="J1328" t="s">
        <v>596</v>
      </c>
      <c r="K1328">
        <v>1</v>
      </c>
      <c r="L1328">
        <f t="shared" si="122"/>
        <v>0.5</v>
      </c>
      <c r="M1328">
        <f t="shared" si="123"/>
        <v>1</v>
      </c>
      <c r="N1328" t="b">
        <f t="shared" si="124"/>
        <v>1</v>
      </c>
      <c r="O1328">
        <f t="shared" si="125"/>
        <v>0</v>
      </c>
    </row>
    <row r="1329" spans="1:15">
      <c r="A1329" t="s">
        <v>451</v>
      </c>
      <c r="B1329" t="s">
        <v>452</v>
      </c>
      <c r="C1329" t="s">
        <v>255</v>
      </c>
      <c r="D1329" t="s">
        <v>258</v>
      </c>
      <c r="E1329" s="2">
        <v>45176.699305555558</v>
      </c>
      <c r="F1329" s="33">
        <f t="shared" si="120"/>
        <v>2023</v>
      </c>
      <c r="G1329" s="33">
        <f t="shared" si="121"/>
        <v>9</v>
      </c>
      <c r="H1329" t="s">
        <v>150</v>
      </c>
      <c r="I1329" t="s">
        <v>453</v>
      </c>
      <c r="J1329" t="s">
        <v>596</v>
      </c>
      <c r="K1329">
        <v>1</v>
      </c>
      <c r="L1329">
        <f t="shared" si="122"/>
        <v>0.5</v>
      </c>
      <c r="M1329">
        <f t="shared" si="123"/>
        <v>1</v>
      </c>
      <c r="N1329" t="b">
        <f t="shared" si="124"/>
        <v>1</v>
      </c>
      <c r="O1329">
        <f t="shared" si="125"/>
        <v>0</v>
      </c>
    </row>
    <row r="1330" spans="1:15">
      <c r="A1330" t="s">
        <v>451</v>
      </c>
      <c r="B1330" t="s">
        <v>452</v>
      </c>
      <c r="C1330" t="s">
        <v>255</v>
      </c>
      <c r="D1330" t="s">
        <v>258</v>
      </c>
      <c r="E1330" s="2">
        <v>45203.585416666669</v>
      </c>
      <c r="F1330" s="33">
        <f t="shared" si="120"/>
        <v>2023</v>
      </c>
      <c r="G1330" s="33">
        <f t="shared" si="121"/>
        <v>10</v>
      </c>
      <c r="H1330" t="s">
        <v>150</v>
      </c>
      <c r="I1330" t="s">
        <v>453</v>
      </c>
      <c r="J1330" t="s">
        <v>596</v>
      </c>
      <c r="K1330">
        <v>1</v>
      </c>
      <c r="L1330">
        <f t="shared" si="122"/>
        <v>0.5</v>
      </c>
      <c r="M1330">
        <f t="shared" si="123"/>
        <v>1</v>
      </c>
      <c r="N1330" t="b">
        <f t="shared" si="124"/>
        <v>1</v>
      </c>
      <c r="O1330">
        <f t="shared" si="125"/>
        <v>0</v>
      </c>
    </row>
    <row r="1331" spans="1:15">
      <c r="A1331" t="s">
        <v>451</v>
      </c>
      <c r="B1331" t="s">
        <v>452</v>
      </c>
      <c r="C1331" t="s">
        <v>255</v>
      </c>
      <c r="D1331" t="s">
        <v>258</v>
      </c>
      <c r="E1331" s="2">
        <v>45229.570138888892</v>
      </c>
      <c r="F1331" s="33">
        <f t="shared" si="120"/>
        <v>2023</v>
      </c>
      <c r="G1331" s="33">
        <f t="shared" si="121"/>
        <v>10</v>
      </c>
      <c r="H1331" t="s">
        <v>150</v>
      </c>
      <c r="I1331" t="s">
        <v>453</v>
      </c>
      <c r="J1331" t="s">
        <v>596</v>
      </c>
      <c r="K1331">
        <v>1</v>
      </c>
      <c r="L1331">
        <f t="shared" si="122"/>
        <v>0.5</v>
      </c>
      <c r="M1331">
        <f t="shared" si="123"/>
        <v>1</v>
      </c>
      <c r="N1331" t="b">
        <f t="shared" si="124"/>
        <v>1</v>
      </c>
      <c r="O1331">
        <f t="shared" si="125"/>
        <v>0</v>
      </c>
    </row>
    <row r="1332" spans="1:15">
      <c r="A1332" t="s">
        <v>451</v>
      </c>
      <c r="B1332" t="s">
        <v>452</v>
      </c>
      <c r="C1332" t="s">
        <v>255</v>
      </c>
      <c r="D1332" t="s">
        <v>258</v>
      </c>
      <c r="E1332" s="2">
        <v>45266.376388888886</v>
      </c>
      <c r="F1332" s="33">
        <f t="shared" si="120"/>
        <v>2023</v>
      </c>
      <c r="G1332" s="33">
        <f t="shared" si="121"/>
        <v>12</v>
      </c>
      <c r="H1332" t="s">
        <v>150</v>
      </c>
      <c r="I1332" t="s">
        <v>453</v>
      </c>
      <c r="J1332" t="s">
        <v>596</v>
      </c>
      <c r="K1332">
        <v>1</v>
      </c>
      <c r="L1332">
        <f t="shared" si="122"/>
        <v>0.5</v>
      </c>
      <c r="M1332">
        <f t="shared" si="123"/>
        <v>1</v>
      </c>
      <c r="N1332" t="b">
        <f t="shared" si="124"/>
        <v>1</v>
      </c>
      <c r="O1332">
        <f t="shared" si="125"/>
        <v>0</v>
      </c>
    </row>
    <row r="1333" spans="1:15">
      <c r="A1333" t="s">
        <v>451</v>
      </c>
      <c r="B1333" t="s">
        <v>452</v>
      </c>
      <c r="C1333" t="s">
        <v>255</v>
      </c>
      <c r="D1333" t="s">
        <v>258</v>
      </c>
      <c r="E1333" s="2">
        <v>45307.425694444442</v>
      </c>
      <c r="F1333" s="33">
        <f t="shared" si="120"/>
        <v>2024</v>
      </c>
      <c r="G1333" s="33">
        <f t="shared" si="121"/>
        <v>1</v>
      </c>
      <c r="H1333" t="s">
        <v>150</v>
      </c>
      <c r="I1333" t="s">
        <v>453</v>
      </c>
      <c r="J1333" t="s">
        <v>596</v>
      </c>
      <c r="K1333">
        <v>1</v>
      </c>
      <c r="L1333">
        <f t="shared" si="122"/>
        <v>0.5</v>
      </c>
      <c r="M1333">
        <f t="shared" si="123"/>
        <v>1</v>
      </c>
      <c r="N1333" t="b">
        <f t="shared" si="124"/>
        <v>1</v>
      </c>
      <c r="O1333">
        <f t="shared" si="125"/>
        <v>0</v>
      </c>
    </row>
    <row r="1334" spans="1:15">
      <c r="A1334" t="s">
        <v>451</v>
      </c>
      <c r="B1334" t="s">
        <v>452</v>
      </c>
      <c r="C1334" t="s">
        <v>255</v>
      </c>
      <c r="D1334" t="s">
        <v>258</v>
      </c>
      <c r="E1334" s="2">
        <v>45329.347222222219</v>
      </c>
      <c r="F1334" s="33">
        <f t="shared" si="120"/>
        <v>2024</v>
      </c>
      <c r="G1334" s="33">
        <f t="shared" si="121"/>
        <v>2</v>
      </c>
      <c r="H1334" t="s">
        <v>150</v>
      </c>
      <c r="I1334" t="s">
        <v>453</v>
      </c>
      <c r="J1334" t="s">
        <v>596</v>
      </c>
      <c r="K1334">
        <v>1</v>
      </c>
      <c r="L1334">
        <f t="shared" si="122"/>
        <v>0.5</v>
      </c>
      <c r="M1334">
        <f t="shared" si="123"/>
        <v>1</v>
      </c>
      <c r="N1334" t="b">
        <f t="shared" si="124"/>
        <v>1</v>
      </c>
      <c r="O1334">
        <f t="shared" si="125"/>
        <v>0</v>
      </c>
    </row>
    <row r="1335" spans="1:15">
      <c r="A1335" t="s">
        <v>451</v>
      </c>
      <c r="B1335" t="s">
        <v>452</v>
      </c>
      <c r="C1335" t="s">
        <v>255</v>
      </c>
      <c r="D1335" t="s">
        <v>258</v>
      </c>
      <c r="E1335" s="2">
        <v>45356.566666666666</v>
      </c>
      <c r="F1335" s="33">
        <f t="shared" si="120"/>
        <v>2024</v>
      </c>
      <c r="G1335" s="33">
        <f t="shared" si="121"/>
        <v>3</v>
      </c>
      <c r="H1335" t="s">
        <v>150</v>
      </c>
      <c r="I1335" t="s">
        <v>453</v>
      </c>
      <c r="J1335" t="s">
        <v>596</v>
      </c>
      <c r="K1335">
        <v>1</v>
      </c>
      <c r="L1335">
        <f t="shared" si="122"/>
        <v>0.5</v>
      </c>
      <c r="M1335">
        <f t="shared" si="123"/>
        <v>1</v>
      </c>
      <c r="N1335" t="b">
        <f t="shared" si="124"/>
        <v>1</v>
      </c>
      <c r="O1335">
        <f t="shared" si="125"/>
        <v>0</v>
      </c>
    </row>
    <row r="1336" spans="1:15">
      <c r="A1336" t="s">
        <v>451</v>
      </c>
      <c r="B1336" t="s">
        <v>452</v>
      </c>
      <c r="C1336" t="s">
        <v>542</v>
      </c>
      <c r="D1336" t="s">
        <v>543</v>
      </c>
      <c r="E1336" s="2">
        <v>43713.507638888892</v>
      </c>
      <c r="F1336" s="33">
        <f t="shared" si="120"/>
        <v>2019</v>
      </c>
      <c r="G1336" s="33">
        <f t="shared" si="121"/>
        <v>9</v>
      </c>
      <c r="H1336" t="s">
        <v>150</v>
      </c>
      <c r="I1336" t="s">
        <v>453</v>
      </c>
      <c r="J1336" t="s">
        <v>596</v>
      </c>
      <c r="K1336">
        <v>1</v>
      </c>
      <c r="L1336">
        <f t="shared" si="122"/>
        <v>0.5</v>
      </c>
      <c r="M1336">
        <f t="shared" si="123"/>
        <v>1</v>
      </c>
      <c r="N1336" t="b">
        <f t="shared" si="124"/>
        <v>1</v>
      </c>
      <c r="O1336">
        <f t="shared" si="125"/>
        <v>0</v>
      </c>
    </row>
    <row r="1337" spans="1:15">
      <c r="A1337" t="s">
        <v>451</v>
      </c>
      <c r="B1337" t="s">
        <v>452</v>
      </c>
      <c r="C1337" t="s">
        <v>318</v>
      </c>
      <c r="D1337" t="s">
        <v>321</v>
      </c>
      <c r="E1337" s="2">
        <v>42416.538888888892</v>
      </c>
      <c r="F1337" s="33">
        <f t="shared" si="120"/>
        <v>2016</v>
      </c>
      <c r="G1337" s="33">
        <f t="shared" si="121"/>
        <v>2</v>
      </c>
      <c r="H1337" t="s">
        <v>150</v>
      </c>
      <c r="I1337" t="s">
        <v>453</v>
      </c>
      <c r="J1337" t="s">
        <v>596</v>
      </c>
      <c r="K1337">
        <v>1</v>
      </c>
      <c r="L1337">
        <f t="shared" si="122"/>
        <v>0.5</v>
      </c>
      <c r="M1337">
        <f t="shared" si="123"/>
        <v>1</v>
      </c>
      <c r="N1337" t="b">
        <f t="shared" si="124"/>
        <v>1</v>
      </c>
      <c r="O1337">
        <f t="shared" si="125"/>
        <v>0</v>
      </c>
    </row>
    <row r="1338" spans="1:15">
      <c r="A1338" t="s">
        <v>451</v>
      </c>
      <c r="B1338" t="s">
        <v>452</v>
      </c>
      <c r="C1338" t="s">
        <v>318</v>
      </c>
      <c r="D1338" t="s">
        <v>321</v>
      </c>
      <c r="E1338" s="2">
        <v>42621.627083333333</v>
      </c>
      <c r="F1338" s="33">
        <f t="shared" si="120"/>
        <v>2016</v>
      </c>
      <c r="G1338" s="33">
        <f t="shared" si="121"/>
        <v>9</v>
      </c>
      <c r="H1338" t="s">
        <v>150</v>
      </c>
      <c r="I1338" t="s">
        <v>453</v>
      </c>
      <c r="J1338" t="s">
        <v>596</v>
      </c>
      <c r="K1338">
        <v>1</v>
      </c>
      <c r="L1338">
        <f t="shared" si="122"/>
        <v>0.5</v>
      </c>
      <c r="M1338">
        <f t="shared" si="123"/>
        <v>1</v>
      </c>
      <c r="N1338" t="b">
        <f t="shared" si="124"/>
        <v>1</v>
      </c>
      <c r="O1338">
        <f t="shared" si="125"/>
        <v>0</v>
      </c>
    </row>
    <row r="1339" spans="1:15">
      <c r="A1339" t="s">
        <v>451</v>
      </c>
      <c r="B1339" t="s">
        <v>452</v>
      </c>
      <c r="C1339" t="s">
        <v>318</v>
      </c>
      <c r="D1339" t="s">
        <v>321</v>
      </c>
      <c r="E1339" s="2">
        <v>43048.506944444445</v>
      </c>
      <c r="F1339" s="33">
        <f t="shared" si="120"/>
        <v>2017</v>
      </c>
      <c r="G1339" s="33">
        <f t="shared" si="121"/>
        <v>11</v>
      </c>
      <c r="H1339" t="s">
        <v>150</v>
      </c>
      <c r="I1339" t="s">
        <v>453</v>
      </c>
      <c r="J1339" t="s">
        <v>624</v>
      </c>
      <c r="K1339">
        <v>1</v>
      </c>
      <c r="L1339">
        <f t="shared" si="122"/>
        <v>1</v>
      </c>
      <c r="M1339">
        <f t="shared" si="123"/>
        <v>0</v>
      </c>
      <c r="N1339" t="b">
        <f t="shared" si="124"/>
        <v>0</v>
      </c>
      <c r="O1339">
        <f t="shared" si="125"/>
        <v>0</v>
      </c>
    </row>
    <row r="1340" spans="1:15">
      <c r="A1340" t="s">
        <v>451</v>
      </c>
      <c r="B1340" t="s">
        <v>452</v>
      </c>
      <c r="C1340" t="s">
        <v>318</v>
      </c>
      <c r="D1340" t="s">
        <v>321</v>
      </c>
      <c r="E1340" s="2">
        <v>43048.509027777778</v>
      </c>
      <c r="F1340" s="33">
        <f t="shared" si="120"/>
        <v>2017</v>
      </c>
      <c r="G1340" s="33">
        <f t="shared" si="121"/>
        <v>11</v>
      </c>
      <c r="H1340" t="s">
        <v>150</v>
      </c>
      <c r="I1340" t="s">
        <v>453</v>
      </c>
      <c r="J1340" t="s">
        <v>596</v>
      </c>
      <c r="K1340">
        <v>1</v>
      </c>
      <c r="L1340">
        <f t="shared" si="122"/>
        <v>0.5</v>
      </c>
      <c r="M1340">
        <f t="shared" si="123"/>
        <v>1</v>
      </c>
      <c r="N1340" t="b">
        <f t="shared" si="124"/>
        <v>1</v>
      </c>
      <c r="O1340">
        <f t="shared" si="125"/>
        <v>0</v>
      </c>
    </row>
    <row r="1341" spans="1:15">
      <c r="A1341" t="s">
        <v>451</v>
      </c>
      <c r="B1341" t="s">
        <v>452</v>
      </c>
      <c r="C1341" t="s">
        <v>318</v>
      </c>
      <c r="D1341" t="s">
        <v>321</v>
      </c>
      <c r="E1341" s="2">
        <v>43074.486111111109</v>
      </c>
      <c r="F1341" s="33">
        <f t="shared" si="120"/>
        <v>2017</v>
      </c>
      <c r="G1341" s="33">
        <f t="shared" si="121"/>
        <v>12</v>
      </c>
      <c r="H1341" t="s">
        <v>150</v>
      </c>
      <c r="I1341" t="s">
        <v>453</v>
      </c>
      <c r="J1341" t="s">
        <v>596</v>
      </c>
      <c r="K1341">
        <v>1</v>
      </c>
      <c r="L1341">
        <f t="shared" si="122"/>
        <v>0.5</v>
      </c>
      <c r="M1341">
        <f t="shared" si="123"/>
        <v>1</v>
      </c>
      <c r="N1341" t="b">
        <f t="shared" si="124"/>
        <v>1</v>
      </c>
      <c r="O1341">
        <f t="shared" si="125"/>
        <v>0</v>
      </c>
    </row>
    <row r="1342" spans="1:15">
      <c r="A1342" t="s">
        <v>451</v>
      </c>
      <c r="B1342" t="s">
        <v>452</v>
      </c>
      <c r="C1342" t="s">
        <v>318</v>
      </c>
      <c r="D1342" t="s">
        <v>321</v>
      </c>
      <c r="E1342" s="2">
        <v>43290.661805555559</v>
      </c>
      <c r="F1342" s="33">
        <f t="shared" si="120"/>
        <v>2018</v>
      </c>
      <c r="G1342" s="33">
        <f t="shared" si="121"/>
        <v>7</v>
      </c>
      <c r="H1342" t="s">
        <v>150</v>
      </c>
      <c r="I1342" t="s">
        <v>453</v>
      </c>
      <c r="J1342" t="s">
        <v>596</v>
      </c>
      <c r="K1342">
        <v>1</v>
      </c>
      <c r="L1342">
        <f t="shared" si="122"/>
        <v>0.5</v>
      </c>
      <c r="M1342">
        <f t="shared" si="123"/>
        <v>1</v>
      </c>
      <c r="N1342" t="b">
        <f t="shared" si="124"/>
        <v>1</v>
      </c>
      <c r="O1342">
        <f t="shared" si="125"/>
        <v>0</v>
      </c>
    </row>
    <row r="1343" spans="1:15">
      <c r="A1343" t="s">
        <v>451</v>
      </c>
      <c r="B1343" t="s">
        <v>452</v>
      </c>
      <c r="C1343" t="s">
        <v>318</v>
      </c>
      <c r="D1343" t="s">
        <v>321</v>
      </c>
      <c r="E1343" s="2">
        <v>43572.677777777775</v>
      </c>
      <c r="F1343" s="33">
        <f t="shared" si="120"/>
        <v>2019</v>
      </c>
      <c r="G1343" s="33">
        <f t="shared" si="121"/>
        <v>4</v>
      </c>
      <c r="H1343" t="s">
        <v>150</v>
      </c>
      <c r="I1343" t="s">
        <v>453</v>
      </c>
      <c r="J1343" t="s">
        <v>596</v>
      </c>
      <c r="K1343">
        <v>1</v>
      </c>
      <c r="L1343">
        <f t="shared" si="122"/>
        <v>0.5</v>
      </c>
      <c r="M1343">
        <f t="shared" si="123"/>
        <v>1</v>
      </c>
      <c r="N1343" t="b">
        <f t="shared" si="124"/>
        <v>1</v>
      </c>
      <c r="O1343">
        <f t="shared" si="125"/>
        <v>0</v>
      </c>
    </row>
    <row r="1344" spans="1:15">
      <c r="A1344" t="s">
        <v>451</v>
      </c>
      <c r="B1344" t="s">
        <v>452</v>
      </c>
      <c r="C1344" t="s">
        <v>318</v>
      </c>
      <c r="D1344" t="s">
        <v>321</v>
      </c>
      <c r="E1344" s="2">
        <v>43759.588194444441</v>
      </c>
      <c r="F1344" s="33">
        <f t="shared" si="120"/>
        <v>2019</v>
      </c>
      <c r="G1344" s="33">
        <f t="shared" si="121"/>
        <v>10</v>
      </c>
      <c r="H1344" t="s">
        <v>150</v>
      </c>
      <c r="I1344" t="s">
        <v>453</v>
      </c>
      <c r="J1344" t="s">
        <v>596</v>
      </c>
      <c r="K1344">
        <v>1</v>
      </c>
      <c r="L1344">
        <f t="shared" si="122"/>
        <v>0.5</v>
      </c>
      <c r="M1344">
        <f t="shared" si="123"/>
        <v>1</v>
      </c>
      <c r="N1344" t="b">
        <f t="shared" si="124"/>
        <v>1</v>
      </c>
      <c r="O1344">
        <f t="shared" si="125"/>
        <v>0</v>
      </c>
    </row>
    <row r="1345" spans="1:15">
      <c r="A1345" t="s">
        <v>451</v>
      </c>
      <c r="B1345" t="s">
        <v>452</v>
      </c>
      <c r="C1345" t="s">
        <v>318</v>
      </c>
      <c r="D1345" t="s">
        <v>321</v>
      </c>
      <c r="E1345" s="2">
        <v>43782.529861111114</v>
      </c>
      <c r="F1345" s="33">
        <f t="shared" ref="F1345:F1408" si="126">YEAR(E1345)</f>
        <v>2019</v>
      </c>
      <c r="G1345" s="33">
        <f t="shared" ref="G1345:G1408" si="127">MONTH(E1345)</f>
        <v>11</v>
      </c>
      <c r="H1345" t="s">
        <v>150</v>
      </c>
      <c r="I1345" t="s">
        <v>453</v>
      </c>
      <c r="J1345" t="s">
        <v>596</v>
      </c>
      <c r="K1345">
        <v>1</v>
      </c>
      <c r="L1345">
        <f t="shared" ref="L1345:L1408" si="128">IF(J1345="&lt;",K1345/2,K1345)</f>
        <v>0.5</v>
      </c>
      <c r="M1345">
        <f t="shared" ref="M1345:M1408" si="129">IF(J1345="&lt;",1,0)</f>
        <v>1</v>
      </c>
      <c r="N1345" t="b">
        <f t="shared" ref="N1345:N1408" si="130">IF(J1345="&lt;",TRUE,FALSE)</f>
        <v>1</v>
      </c>
      <c r="O1345">
        <f t="shared" si="125"/>
        <v>0</v>
      </c>
    </row>
    <row r="1346" spans="1:15">
      <c r="A1346" t="s">
        <v>451</v>
      </c>
      <c r="B1346" t="s">
        <v>452</v>
      </c>
      <c r="C1346" t="s">
        <v>318</v>
      </c>
      <c r="D1346" t="s">
        <v>321</v>
      </c>
      <c r="E1346" s="2">
        <v>43808.542361111111</v>
      </c>
      <c r="F1346" s="33">
        <f t="shared" si="126"/>
        <v>2019</v>
      </c>
      <c r="G1346" s="33">
        <f t="shared" si="127"/>
        <v>12</v>
      </c>
      <c r="H1346" t="s">
        <v>150</v>
      </c>
      <c r="I1346" t="s">
        <v>453</v>
      </c>
      <c r="J1346" t="s">
        <v>596</v>
      </c>
      <c r="K1346">
        <v>1</v>
      </c>
      <c r="L1346">
        <f t="shared" si="128"/>
        <v>0.5</v>
      </c>
      <c r="M1346">
        <f t="shared" si="129"/>
        <v>1</v>
      </c>
      <c r="N1346" t="b">
        <f t="shared" si="130"/>
        <v>1</v>
      </c>
      <c r="O1346">
        <f t="shared" si="125"/>
        <v>0</v>
      </c>
    </row>
    <row r="1347" spans="1:15">
      <c r="A1347" t="s">
        <v>451</v>
      </c>
      <c r="B1347" t="s">
        <v>452</v>
      </c>
      <c r="C1347" t="s">
        <v>318</v>
      </c>
      <c r="D1347" t="s">
        <v>321</v>
      </c>
      <c r="E1347" s="2">
        <v>43837.463194444441</v>
      </c>
      <c r="F1347" s="33">
        <f t="shared" si="126"/>
        <v>2020</v>
      </c>
      <c r="G1347" s="33">
        <f t="shared" si="127"/>
        <v>1</v>
      </c>
      <c r="H1347" t="s">
        <v>150</v>
      </c>
      <c r="I1347" t="s">
        <v>453</v>
      </c>
      <c r="J1347" t="s">
        <v>596</v>
      </c>
      <c r="K1347">
        <v>1</v>
      </c>
      <c r="L1347">
        <f t="shared" si="128"/>
        <v>0.5</v>
      </c>
      <c r="M1347">
        <f t="shared" si="129"/>
        <v>1</v>
      </c>
      <c r="N1347" t="b">
        <f t="shared" si="130"/>
        <v>1</v>
      </c>
      <c r="O1347">
        <f t="shared" ref="O1347:O1410" si="131">IF(K1347&gt;=57,1,0)</f>
        <v>0</v>
      </c>
    </row>
    <row r="1348" spans="1:15">
      <c r="A1348" t="s">
        <v>451</v>
      </c>
      <c r="B1348" t="s">
        <v>452</v>
      </c>
      <c r="C1348" t="s">
        <v>318</v>
      </c>
      <c r="D1348" t="s">
        <v>321</v>
      </c>
      <c r="E1348" s="2">
        <v>43868.509027777778</v>
      </c>
      <c r="F1348" s="33">
        <f t="shared" si="126"/>
        <v>2020</v>
      </c>
      <c r="G1348" s="33">
        <f t="shared" si="127"/>
        <v>2</v>
      </c>
      <c r="H1348" t="s">
        <v>150</v>
      </c>
      <c r="I1348" t="s">
        <v>453</v>
      </c>
      <c r="J1348" t="s">
        <v>596</v>
      </c>
      <c r="K1348">
        <v>1</v>
      </c>
      <c r="L1348">
        <f t="shared" si="128"/>
        <v>0.5</v>
      </c>
      <c r="M1348">
        <f t="shared" si="129"/>
        <v>1</v>
      </c>
      <c r="N1348" t="b">
        <f t="shared" si="130"/>
        <v>1</v>
      </c>
      <c r="O1348">
        <f t="shared" si="131"/>
        <v>0</v>
      </c>
    </row>
    <row r="1349" spans="1:15">
      <c r="A1349" t="s">
        <v>451</v>
      </c>
      <c r="B1349" t="s">
        <v>452</v>
      </c>
      <c r="C1349" t="s">
        <v>318</v>
      </c>
      <c r="D1349" t="s">
        <v>321</v>
      </c>
      <c r="E1349" s="2">
        <v>43900.534722222219</v>
      </c>
      <c r="F1349" s="33">
        <f t="shared" si="126"/>
        <v>2020</v>
      </c>
      <c r="G1349" s="33">
        <f t="shared" si="127"/>
        <v>3</v>
      </c>
      <c r="H1349" t="s">
        <v>150</v>
      </c>
      <c r="I1349" t="s">
        <v>453</v>
      </c>
      <c r="J1349" t="s">
        <v>596</v>
      </c>
      <c r="K1349">
        <v>1</v>
      </c>
      <c r="L1349">
        <f t="shared" si="128"/>
        <v>0.5</v>
      </c>
      <c r="M1349">
        <f t="shared" si="129"/>
        <v>1</v>
      </c>
      <c r="N1349" t="b">
        <f t="shared" si="130"/>
        <v>1</v>
      </c>
      <c r="O1349">
        <f t="shared" si="131"/>
        <v>0</v>
      </c>
    </row>
    <row r="1350" spans="1:15">
      <c r="A1350" t="s">
        <v>451</v>
      </c>
      <c r="B1350" t="s">
        <v>452</v>
      </c>
      <c r="C1350" t="s">
        <v>523</v>
      </c>
      <c r="D1350" t="s">
        <v>524</v>
      </c>
      <c r="E1350" s="2">
        <v>43731.520833333336</v>
      </c>
      <c r="F1350" s="33">
        <f t="shared" si="126"/>
        <v>2019</v>
      </c>
      <c r="G1350" s="33">
        <f t="shared" si="127"/>
        <v>9</v>
      </c>
      <c r="H1350" t="s">
        <v>150</v>
      </c>
      <c r="I1350" t="s">
        <v>453</v>
      </c>
      <c r="J1350" t="s">
        <v>596</v>
      </c>
      <c r="K1350">
        <v>1</v>
      </c>
      <c r="L1350">
        <f t="shared" si="128"/>
        <v>0.5</v>
      </c>
      <c r="M1350">
        <f t="shared" si="129"/>
        <v>1</v>
      </c>
      <c r="N1350" t="b">
        <f t="shared" si="130"/>
        <v>1</v>
      </c>
      <c r="O1350">
        <f t="shared" si="131"/>
        <v>0</v>
      </c>
    </row>
    <row r="1351" spans="1:15">
      <c r="A1351" t="s">
        <v>451</v>
      </c>
      <c r="B1351" t="s">
        <v>452</v>
      </c>
      <c r="C1351" t="s">
        <v>551</v>
      </c>
      <c r="D1351" t="s">
        <v>552</v>
      </c>
      <c r="E1351" s="2">
        <v>43713.724305555559</v>
      </c>
      <c r="F1351" s="33">
        <f t="shared" si="126"/>
        <v>2019</v>
      </c>
      <c r="G1351" s="33">
        <f t="shared" si="127"/>
        <v>9</v>
      </c>
      <c r="H1351" t="s">
        <v>150</v>
      </c>
      <c r="I1351" t="s">
        <v>453</v>
      </c>
      <c r="J1351" t="s">
        <v>596</v>
      </c>
      <c r="K1351">
        <v>1</v>
      </c>
      <c r="L1351">
        <f t="shared" si="128"/>
        <v>0.5</v>
      </c>
      <c r="M1351">
        <f t="shared" si="129"/>
        <v>1</v>
      </c>
      <c r="N1351" t="b">
        <f t="shared" si="130"/>
        <v>1</v>
      </c>
      <c r="O1351">
        <f t="shared" si="131"/>
        <v>0</v>
      </c>
    </row>
    <row r="1352" spans="1:15">
      <c r="A1352" t="s">
        <v>451</v>
      </c>
      <c r="B1352" t="s">
        <v>452</v>
      </c>
      <c r="C1352" t="s">
        <v>489</v>
      </c>
      <c r="D1352" t="s">
        <v>490</v>
      </c>
      <c r="E1352" s="2">
        <v>43714.546527777777</v>
      </c>
      <c r="F1352" s="33">
        <f t="shared" si="126"/>
        <v>2019</v>
      </c>
      <c r="G1352" s="33">
        <f t="shared" si="127"/>
        <v>9</v>
      </c>
      <c r="H1352" t="s">
        <v>150</v>
      </c>
      <c r="I1352" t="s">
        <v>453</v>
      </c>
      <c r="J1352" t="s">
        <v>596</v>
      </c>
      <c r="K1352">
        <v>1</v>
      </c>
      <c r="L1352">
        <f t="shared" si="128"/>
        <v>0.5</v>
      </c>
      <c r="M1352">
        <f t="shared" si="129"/>
        <v>1</v>
      </c>
      <c r="N1352" t="b">
        <f t="shared" si="130"/>
        <v>1</v>
      </c>
      <c r="O1352">
        <f t="shared" si="131"/>
        <v>0</v>
      </c>
    </row>
    <row r="1353" spans="1:15">
      <c r="A1353" t="s">
        <v>451</v>
      </c>
      <c r="B1353" t="s">
        <v>452</v>
      </c>
      <c r="C1353" t="s">
        <v>374</v>
      </c>
      <c r="D1353" t="s">
        <v>375</v>
      </c>
      <c r="E1353" s="2">
        <v>43588.590277777781</v>
      </c>
      <c r="F1353" s="33">
        <f t="shared" si="126"/>
        <v>2019</v>
      </c>
      <c r="G1353" s="33">
        <f t="shared" si="127"/>
        <v>5</v>
      </c>
      <c r="H1353" t="s">
        <v>150</v>
      </c>
      <c r="I1353" t="s">
        <v>453</v>
      </c>
      <c r="J1353" t="s">
        <v>624</v>
      </c>
      <c r="K1353">
        <v>2.6</v>
      </c>
      <c r="L1353">
        <f t="shared" si="128"/>
        <v>2.6</v>
      </c>
      <c r="M1353">
        <f t="shared" si="129"/>
        <v>0</v>
      </c>
      <c r="N1353" t="b">
        <f t="shared" si="130"/>
        <v>0</v>
      </c>
      <c r="O1353">
        <f t="shared" si="131"/>
        <v>0</v>
      </c>
    </row>
    <row r="1354" spans="1:15">
      <c r="A1354" t="s">
        <v>451</v>
      </c>
      <c r="B1354" t="s">
        <v>452</v>
      </c>
      <c r="C1354" t="s">
        <v>206</v>
      </c>
      <c r="D1354" t="s">
        <v>207</v>
      </c>
      <c r="E1354" s="2">
        <v>42465.622916666667</v>
      </c>
      <c r="F1354" s="33">
        <f t="shared" si="126"/>
        <v>2016</v>
      </c>
      <c r="G1354" s="33">
        <f t="shared" si="127"/>
        <v>4</v>
      </c>
      <c r="H1354" t="s">
        <v>150</v>
      </c>
      <c r="I1354" t="s">
        <v>453</v>
      </c>
      <c r="J1354" t="s">
        <v>624</v>
      </c>
      <c r="K1354">
        <v>25</v>
      </c>
      <c r="L1354">
        <f t="shared" si="128"/>
        <v>25</v>
      </c>
      <c r="M1354">
        <f t="shared" si="129"/>
        <v>0</v>
      </c>
      <c r="N1354" t="b">
        <f t="shared" si="130"/>
        <v>0</v>
      </c>
      <c r="O1354">
        <f t="shared" si="131"/>
        <v>0</v>
      </c>
    </row>
    <row r="1355" spans="1:15">
      <c r="A1355" t="s">
        <v>451</v>
      </c>
      <c r="B1355" t="s">
        <v>452</v>
      </c>
      <c r="C1355" t="s">
        <v>206</v>
      </c>
      <c r="D1355" t="s">
        <v>207</v>
      </c>
      <c r="E1355" s="2">
        <v>42467.463888888888</v>
      </c>
      <c r="F1355" s="33">
        <f t="shared" si="126"/>
        <v>2016</v>
      </c>
      <c r="G1355" s="33">
        <f t="shared" si="127"/>
        <v>4</v>
      </c>
      <c r="H1355" t="s">
        <v>150</v>
      </c>
      <c r="I1355" t="s">
        <v>453</v>
      </c>
      <c r="J1355" t="s">
        <v>624</v>
      </c>
      <c r="K1355">
        <v>79</v>
      </c>
      <c r="L1355">
        <f t="shared" si="128"/>
        <v>79</v>
      </c>
      <c r="M1355">
        <f t="shared" si="129"/>
        <v>0</v>
      </c>
      <c r="N1355" t="b">
        <f t="shared" si="130"/>
        <v>0</v>
      </c>
      <c r="O1355">
        <f t="shared" si="131"/>
        <v>1</v>
      </c>
    </row>
    <row r="1356" spans="1:15">
      <c r="A1356" t="s">
        <v>451</v>
      </c>
      <c r="B1356" t="s">
        <v>452</v>
      </c>
      <c r="C1356" t="s">
        <v>206</v>
      </c>
      <c r="D1356" t="s">
        <v>207</v>
      </c>
      <c r="E1356" s="2">
        <v>42472.426388888889</v>
      </c>
      <c r="F1356" s="33">
        <f t="shared" si="126"/>
        <v>2016</v>
      </c>
      <c r="G1356" s="33">
        <f t="shared" si="127"/>
        <v>4</v>
      </c>
      <c r="H1356" t="s">
        <v>150</v>
      </c>
      <c r="I1356" t="s">
        <v>453</v>
      </c>
      <c r="J1356" t="s">
        <v>624</v>
      </c>
      <c r="K1356">
        <v>40</v>
      </c>
      <c r="L1356">
        <f t="shared" si="128"/>
        <v>40</v>
      </c>
      <c r="M1356">
        <f t="shared" si="129"/>
        <v>0</v>
      </c>
      <c r="N1356" t="b">
        <f t="shared" si="130"/>
        <v>0</v>
      </c>
      <c r="O1356">
        <f t="shared" si="131"/>
        <v>0</v>
      </c>
    </row>
    <row r="1357" spans="1:15">
      <c r="A1357" t="s">
        <v>451</v>
      </c>
      <c r="B1357" t="s">
        <v>452</v>
      </c>
      <c r="C1357" t="s">
        <v>206</v>
      </c>
      <c r="D1357" t="s">
        <v>207</v>
      </c>
      <c r="E1357" s="2">
        <v>42474.631249999999</v>
      </c>
      <c r="F1357" s="33">
        <f t="shared" si="126"/>
        <v>2016</v>
      </c>
      <c r="G1357" s="33">
        <f t="shared" si="127"/>
        <v>4</v>
      </c>
      <c r="H1357" t="s">
        <v>150</v>
      </c>
      <c r="I1357" t="s">
        <v>453</v>
      </c>
      <c r="J1357" t="s">
        <v>624</v>
      </c>
      <c r="K1357">
        <v>32</v>
      </c>
      <c r="L1357">
        <f t="shared" si="128"/>
        <v>32</v>
      </c>
      <c r="M1357">
        <f t="shared" si="129"/>
        <v>0</v>
      </c>
      <c r="N1357" t="b">
        <f t="shared" si="130"/>
        <v>0</v>
      </c>
      <c r="O1357">
        <f t="shared" si="131"/>
        <v>0</v>
      </c>
    </row>
    <row r="1358" spans="1:15">
      <c r="A1358" t="s">
        <v>451</v>
      </c>
      <c r="B1358" t="s">
        <v>452</v>
      </c>
      <c r="C1358" t="s">
        <v>206</v>
      </c>
      <c r="D1358" t="s">
        <v>207</v>
      </c>
      <c r="E1358" s="2">
        <v>42479.708333333336</v>
      </c>
      <c r="F1358" s="33">
        <f t="shared" si="126"/>
        <v>2016</v>
      </c>
      <c r="G1358" s="33">
        <f t="shared" si="127"/>
        <v>4</v>
      </c>
      <c r="H1358" t="s">
        <v>150</v>
      </c>
      <c r="I1358" t="s">
        <v>453</v>
      </c>
      <c r="J1358" t="s">
        <v>624</v>
      </c>
      <c r="K1358">
        <v>29</v>
      </c>
      <c r="L1358">
        <f t="shared" si="128"/>
        <v>29</v>
      </c>
      <c r="M1358">
        <f t="shared" si="129"/>
        <v>0</v>
      </c>
      <c r="N1358" t="b">
        <f t="shared" si="130"/>
        <v>0</v>
      </c>
      <c r="O1358">
        <f t="shared" si="131"/>
        <v>0</v>
      </c>
    </row>
    <row r="1359" spans="1:15">
      <c r="A1359" t="s">
        <v>451</v>
      </c>
      <c r="B1359" t="s">
        <v>452</v>
      </c>
      <c r="C1359" t="s">
        <v>206</v>
      </c>
      <c r="D1359" t="s">
        <v>207</v>
      </c>
      <c r="E1359" s="2">
        <v>42480.460416666669</v>
      </c>
      <c r="F1359" s="33">
        <f t="shared" si="126"/>
        <v>2016</v>
      </c>
      <c r="G1359" s="33">
        <f t="shared" si="127"/>
        <v>4</v>
      </c>
      <c r="H1359" t="s">
        <v>150</v>
      </c>
      <c r="I1359" t="s">
        <v>453</v>
      </c>
      <c r="J1359" t="s">
        <v>624</v>
      </c>
      <c r="K1359">
        <v>30</v>
      </c>
      <c r="L1359">
        <f t="shared" si="128"/>
        <v>30</v>
      </c>
      <c r="M1359">
        <f t="shared" si="129"/>
        <v>0</v>
      </c>
      <c r="N1359" t="b">
        <f t="shared" si="130"/>
        <v>0</v>
      </c>
      <c r="O1359">
        <f t="shared" si="131"/>
        <v>0</v>
      </c>
    </row>
    <row r="1360" spans="1:15">
      <c r="A1360" t="s">
        <v>451</v>
      </c>
      <c r="B1360" t="s">
        <v>452</v>
      </c>
      <c r="C1360" t="s">
        <v>206</v>
      </c>
      <c r="D1360" t="s">
        <v>207</v>
      </c>
      <c r="E1360" s="2">
        <v>42486.370138888888</v>
      </c>
      <c r="F1360" s="33">
        <f t="shared" si="126"/>
        <v>2016</v>
      </c>
      <c r="G1360" s="33">
        <f t="shared" si="127"/>
        <v>4</v>
      </c>
      <c r="H1360" t="s">
        <v>150</v>
      </c>
      <c r="I1360" t="s">
        <v>453</v>
      </c>
      <c r="J1360" t="s">
        <v>624</v>
      </c>
      <c r="K1360">
        <v>46</v>
      </c>
      <c r="L1360">
        <f t="shared" si="128"/>
        <v>46</v>
      </c>
      <c r="M1360">
        <f t="shared" si="129"/>
        <v>0</v>
      </c>
      <c r="N1360" t="b">
        <f t="shared" si="130"/>
        <v>0</v>
      </c>
      <c r="O1360">
        <f t="shared" si="131"/>
        <v>0</v>
      </c>
    </row>
    <row r="1361" spans="1:15">
      <c r="A1361" t="s">
        <v>451</v>
      </c>
      <c r="B1361" t="s">
        <v>452</v>
      </c>
      <c r="C1361" t="s">
        <v>206</v>
      </c>
      <c r="D1361" t="s">
        <v>207</v>
      </c>
      <c r="E1361" s="2">
        <v>42488.418055555558</v>
      </c>
      <c r="F1361" s="33">
        <f t="shared" si="126"/>
        <v>2016</v>
      </c>
      <c r="G1361" s="33">
        <f t="shared" si="127"/>
        <v>4</v>
      </c>
      <c r="H1361" t="s">
        <v>150</v>
      </c>
      <c r="I1361" t="s">
        <v>453</v>
      </c>
      <c r="J1361" t="s">
        <v>624</v>
      </c>
      <c r="K1361">
        <v>34</v>
      </c>
      <c r="L1361">
        <f t="shared" si="128"/>
        <v>34</v>
      </c>
      <c r="M1361">
        <f t="shared" si="129"/>
        <v>0</v>
      </c>
      <c r="N1361" t="b">
        <f t="shared" si="130"/>
        <v>0</v>
      </c>
      <c r="O1361">
        <f t="shared" si="131"/>
        <v>0</v>
      </c>
    </row>
    <row r="1362" spans="1:15">
      <c r="A1362" t="s">
        <v>451</v>
      </c>
      <c r="B1362" t="s">
        <v>452</v>
      </c>
      <c r="C1362" t="s">
        <v>206</v>
      </c>
      <c r="D1362" t="s">
        <v>207</v>
      </c>
      <c r="E1362" s="2">
        <v>42488.491666666669</v>
      </c>
      <c r="F1362" s="33">
        <f t="shared" si="126"/>
        <v>2016</v>
      </c>
      <c r="G1362" s="33">
        <f t="shared" si="127"/>
        <v>4</v>
      </c>
      <c r="H1362" t="s">
        <v>150</v>
      </c>
      <c r="I1362" t="s">
        <v>453</v>
      </c>
      <c r="J1362" t="s">
        <v>624</v>
      </c>
      <c r="K1362">
        <v>36</v>
      </c>
      <c r="L1362">
        <f t="shared" si="128"/>
        <v>36</v>
      </c>
      <c r="M1362">
        <f t="shared" si="129"/>
        <v>0</v>
      </c>
      <c r="N1362" t="b">
        <f t="shared" si="130"/>
        <v>0</v>
      </c>
      <c r="O1362">
        <f t="shared" si="131"/>
        <v>0</v>
      </c>
    </row>
    <row r="1363" spans="1:15">
      <c r="A1363" t="s">
        <v>451</v>
      </c>
      <c r="B1363" t="s">
        <v>452</v>
      </c>
      <c r="C1363" t="s">
        <v>206</v>
      </c>
      <c r="D1363" t="s">
        <v>207</v>
      </c>
      <c r="E1363" s="2">
        <v>42494.571527777778</v>
      </c>
      <c r="F1363" s="33">
        <f t="shared" si="126"/>
        <v>2016</v>
      </c>
      <c r="G1363" s="33">
        <f t="shared" si="127"/>
        <v>5</v>
      </c>
      <c r="H1363" t="s">
        <v>150</v>
      </c>
      <c r="I1363" t="s">
        <v>453</v>
      </c>
      <c r="J1363" t="s">
        <v>624</v>
      </c>
      <c r="K1363">
        <v>41</v>
      </c>
      <c r="L1363">
        <f t="shared" si="128"/>
        <v>41</v>
      </c>
      <c r="M1363">
        <f t="shared" si="129"/>
        <v>0</v>
      </c>
      <c r="N1363" t="b">
        <f t="shared" si="130"/>
        <v>0</v>
      </c>
      <c r="O1363">
        <f t="shared" si="131"/>
        <v>0</v>
      </c>
    </row>
    <row r="1364" spans="1:15">
      <c r="A1364" t="s">
        <v>451</v>
      </c>
      <c r="B1364" t="s">
        <v>452</v>
      </c>
      <c r="C1364" t="s">
        <v>206</v>
      </c>
      <c r="D1364" t="s">
        <v>207</v>
      </c>
      <c r="E1364" s="2">
        <v>42495.49722222222</v>
      </c>
      <c r="F1364" s="33">
        <f t="shared" si="126"/>
        <v>2016</v>
      </c>
      <c r="G1364" s="33">
        <f t="shared" si="127"/>
        <v>5</v>
      </c>
      <c r="H1364" t="s">
        <v>150</v>
      </c>
      <c r="I1364" t="s">
        <v>453</v>
      </c>
      <c r="J1364" t="s">
        <v>624</v>
      </c>
      <c r="K1364">
        <v>38</v>
      </c>
      <c r="L1364">
        <f t="shared" si="128"/>
        <v>38</v>
      </c>
      <c r="M1364">
        <f t="shared" si="129"/>
        <v>0</v>
      </c>
      <c r="N1364" t="b">
        <f t="shared" si="130"/>
        <v>0</v>
      </c>
      <c r="O1364">
        <f t="shared" si="131"/>
        <v>0</v>
      </c>
    </row>
    <row r="1365" spans="1:15">
      <c r="A1365" t="s">
        <v>451</v>
      </c>
      <c r="B1365" t="s">
        <v>452</v>
      </c>
      <c r="C1365" t="s">
        <v>206</v>
      </c>
      <c r="D1365" t="s">
        <v>207</v>
      </c>
      <c r="E1365" s="2">
        <v>42502.431250000001</v>
      </c>
      <c r="F1365" s="33">
        <f t="shared" si="126"/>
        <v>2016</v>
      </c>
      <c r="G1365" s="33">
        <f t="shared" si="127"/>
        <v>5</v>
      </c>
      <c r="H1365" t="s">
        <v>150</v>
      </c>
      <c r="I1365" t="s">
        <v>453</v>
      </c>
      <c r="J1365" t="s">
        <v>624</v>
      </c>
      <c r="K1365">
        <v>41</v>
      </c>
      <c r="L1365">
        <f t="shared" si="128"/>
        <v>41</v>
      </c>
      <c r="M1365">
        <f t="shared" si="129"/>
        <v>0</v>
      </c>
      <c r="N1365" t="b">
        <f t="shared" si="130"/>
        <v>0</v>
      </c>
      <c r="O1365">
        <f t="shared" si="131"/>
        <v>0</v>
      </c>
    </row>
    <row r="1366" spans="1:15">
      <c r="A1366" t="s">
        <v>451</v>
      </c>
      <c r="B1366" t="s">
        <v>452</v>
      </c>
      <c r="C1366" t="s">
        <v>206</v>
      </c>
      <c r="D1366" t="s">
        <v>207</v>
      </c>
      <c r="E1366" s="2">
        <v>42507.536805555559</v>
      </c>
      <c r="F1366" s="33">
        <f t="shared" si="126"/>
        <v>2016</v>
      </c>
      <c r="G1366" s="33">
        <f t="shared" si="127"/>
        <v>5</v>
      </c>
      <c r="H1366" t="s">
        <v>150</v>
      </c>
      <c r="I1366" t="s">
        <v>453</v>
      </c>
      <c r="J1366" t="s">
        <v>624</v>
      </c>
      <c r="K1366">
        <v>57</v>
      </c>
      <c r="L1366">
        <f t="shared" si="128"/>
        <v>57</v>
      </c>
      <c r="M1366">
        <f t="shared" si="129"/>
        <v>0</v>
      </c>
      <c r="N1366" t="b">
        <f t="shared" si="130"/>
        <v>0</v>
      </c>
      <c r="O1366">
        <f t="shared" si="131"/>
        <v>1</v>
      </c>
    </row>
    <row r="1367" spans="1:15">
      <c r="A1367" t="s">
        <v>451</v>
      </c>
      <c r="B1367" t="s">
        <v>452</v>
      </c>
      <c r="C1367" t="s">
        <v>206</v>
      </c>
      <c r="D1367" t="s">
        <v>207</v>
      </c>
      <c r="E1367" s="2">
        <v>42508.638194444444</v>
      </c>
      <c r="F1367" s="33">
        <f t="shared" si="126"/>
        <v>2016</v>
      </c>
      <c r="G1367" s="33">
        <f t="shared" si="127"/>
        <v>5</v>
      </c>
      <c r="H1367" t="s">
        <v>150</v>
      </c>
      <c r="I1367" t="s">
        <v>453</v>
      </c>
      <c r="J1367" t="s">
        <v>624</v>
      </c>
      <c r="K1367">
        <v>52</v>
      </c>
      <c r="L1367">
        <f t="shared" si="128"/>
        <v>52</v>
      </c>
      <c r="M1367">
        <f t="shared" si="129"/>
        <v>0</v>
      </c>
      <c r="N1367" t="b">
        <f t="shared" si="130"/>
        <v>0</v>
      </c>
      <c r="O1367">
        <f t="shared" si="131"/>
        <v>0</v>
      </c>
    </row>
    <row r="1368" spans="1:15">
      <c r="A1368" t="s">
        <v>451</v>
      </c>
      <c r="B1368" t="s">
        <v>452</v>
      </c>
      <c r="C1368" t="s">
        <v>206</v>
      </c>
      <c r="D1368" t="s">
        <v>207</v>
      </c>
      <c r="E1368" s="2">
        <v>42514.409722222219</v>
      </c>
      <c r="F1368" s="33">
        <f t="shared" si="126"/>
        <v>2016</v>
      </c>
      <c r="G1368" s="33">
        <f t="shared" si="127"/>
        <v>5</v>
      </c>
      <c r="H1368" t="s">
        <v>150</v>
      </c>
      <c r="I1368" t="s">
        <v>453</v>
      </c>
      <c r="J1368" t="s">
        <v>624</v>
      </c>
      <c r="K1368">
        <v>46</v>
      </c>
      <c r="L1368">
        <f t="shared" si="128"/>
        <v>46</v>
      </c>
      <c r="M1368">
        <f t="shared" si="129"/>
        <v>0</v>
      </c>
      <c r="N1368" t="b">
        <f t="shared" si="130"/>
        <v>0</v>
      </c>
      <c r="O1368">
        <f t="shared" si="131"/>
        <v>0</v>
      </c>
    </row>
    <row r="1369" spans="1:15">
      <c r="A1369" t="s">
        <v>451</v>
      </c>
      <c r="B1369" t="s">
        <v>452</v>
      </c>
      <c r="C1369" t="s">
        <v>206</v>
      </c>
      <c r="D1369" t="s">
        <v>207</v>
      </c>
      <c r="E1369" s="2">
        <v>42515.441666666666</v>
      </c>
      <c r="F1369" s="33">
        <f t="shared" si="126"/>
        <v>2016</v>
      </c>
      <c r="G1369" s="33">
        <f t="shared" si="127"/>
        <v>5</v>
      </c>
      <c r="H1369" t="s">
        <v>150</v>
      </c>
      <c r="I1369" t="s">
        <v>453</v>
      </c>
      <c r="J1369" t="s">
        <v>624</v>
      </c>
      <c r="K1369">
        <v>45</v>
      </c>
      <c r="L1369">
        <f t="shared" si="128"/>
        <v>45</v>
      </c>
      <c r="M1369">
        <f t="shared" si="129"/>
        <v>0</v>
      </c>
      <c r="N1369" t="b">
        <f t="shared" si="130"/>
        <v>0</v>
      </c>
      <c r="O1369">
        <f t="shared" si="131"/>
        <v>0</v>
      </c>
    </row>
    <row r="1370" spans="1:15">
      <c r="A1370" t="s">
        <v>451</v>
      </c>
      <c r="B1370" t="s">
        <v>452</v>
      </c>
      <c r="C1370" t="s">
        <v>206</v>
      </c>
      <c r="D1370" t="s">
        <v>207</v>
      </c>
      <c r="E1370" s="2">
        <v>42521.648611111108</v>
      </c>
      <c r="F1370" s="33">
        <f t="shared" si="126"/>
        <v>2016</v>
      </c>
      <c r="G1370" s="33">
        <f t="shared" si="127"/>
        <v>5</v>
      </c>
      <c r="H1370" t="s">
        <v>150</v>
      </c>
      <c r="I1370" t="s">
        <v>453</v>
      </c>
      <c r="J1370" t="s">
        <v>624</v>
      </c>
      <c r="K1370">
        <v>75</v>
      </c>
      <c r="L1370">
        <f t="shared" si="128"/>
        <v>75</v>
      </c>
      <c r="M1370">
        <f t="shared" si="129"/>
        <v>0</v>
      </c>
      <c r="N1370" t="b">
        <f t="shared" si="130"/>
        <v>0</v>
      </c>
      <c r="O1370">
        <f t="shared" si="131"/>
        <v>1</v>
      </c>
    </row>
    <row r="1371" spans="1:15">
      <c r="A1371" t="s">
        <v>451</v>
      </c>
      <c r="B1371" t="s">
        <v>452</v>
      </c>
      <c r="C1371" t="s">
        <v>206</v>
      </c>
      <c r="D1371" t="s">
        <v>207</v>
      </c>
      <c r="E1371" s="2">
        <v>42522.601388888892</v>
      </c>
      <c r="F1371" s="33">
        <f t="shared" si="126"/>
        <v>2016</v>
      </c>
      <c r="G1371" s="33">
        <f t="shared" si="127"/>
        <v>6</v>
      </c>
      <c r="H1371" t="s">
        <v>150</v>
      </c>
      <c r="I1371" t="s">
        <v>453</v>
      </c>
      <c r="J1371" t="s">
        <v>624</v>
      </c>
      <c r="K1371">
        <v>52</v>
      </c>
      <c r="L1371">
        <f t="shared" si="128"/>
        <v>52</v>
      </c>
      <c r="M1371">
        <f t="shared" si="129"/>
        <v>0</v>
      </c>
      <c r="N1371" t="b">
        <f t="shared" si="130"/>
        <v>0</v>
      </c>
      <c r="O1371">
        <f t="shared" si="131"/>
        <v>0</v>
      </c>
    </row>
    <row r="1372" spans="1:15">
      <c r="A1372" t="s">
        <v>451</v>
      </c>
      <c r="B1372" t="s">
        <v>452</v>
      </c>
      <c r="C1372" t="s">
        <v>206</v>
      </c>
      <c r="D1372" t="s">
        <v>207</v>
      </c>
      <c r="E1372" s="2">
        <v>42528.334722222222</v>
      </c>
      <c r="F1372" s="33">
        <f t="shared" si="126"/>
        <v>2016</v>
      </c>
      <c r="G1372" s="33">
        <f t="shared" si="127"/>
        <v>6</v>
      </c>
      <c r="H1372" t="s">
        <v>150</v>
      </c>
      <c r="I1372" t="s">
        <v>453</v>
      </c>
      <c r="J1372" t="s">
        <v>624</v>
      </c>
      <c r="K1372">
        <v>52</v>
      </c>
      <c r="L1372">
        <f t="shared" si="128"/>
        <v>52</v>
      </c>
      <c r="M1372">
        <f t="shared" si="129"/>
        <v>0</v>
      </c>
      <c r="N1372" t="b">
        <f t="shared" si="130"/>
        <v>0</v>
      </c>
      <c r="O1372">
        <f t="shared" si="131"/>
        <v>0</v>
      </c>
    </row>
    <row r="1373" spans="1:15">
      <c r="A1373" t="s">
        <v>451</v>
      </c>
      <c r="B1373" t="s">
        <v>452</v>
      </c>
      <c r="C1373" t="s">
        <v>206</v>
      </c>
      <c r="D1373" t="s">
        <v>207</v>
      </c>
      <c r="E1373" s="2">
        <v>42535.520138888889</v>
      </c>
      <c r="F1373" s="33">
        <f t="shared" si="126"/>
        <v>2016</v>
      </c>
      <c r="G1373" s="33">
        <f t="shared" si="127"/>
        <v>6</v>
      </c>
      <c r="H1373" t="s">
        <v>150</v>
      </c>
      <c r="I1373" t="s">
        <v>453</v>
      </c>
      <c r="J1373" t="s">
        <v>624</v>
      </c>
      <c r="K1373">
        <v>41</v>
      </c>
      <c r="L1373">
        <f t="shared" si="128"/>
        <v>41</v>
      </c>
      <c r="M1373">
        <f t="shared" si="129"/>
        <v>0</v>
      </c>
      <c r="N1373" t="b">
        <f t="shared" si="130"/>
        <v>0</v>
      </c>
      <c r="O1373">
        <f t="shared" si="131"/>
        <v>0</v>
      </c>
    </row>
    <row r="1374" spans="1:15">
      <c r="A1374" t="s">
        <v>451</v>
      </c>
      <c r="B1374" t="s">
        <v>452</v>
      </c>
      <c r="C1374" t="s">
        <v>206</v>
      </c>
      <c r="D1374" t="s">
        <v>207</v>
      </c>
      <c r="E1374" s="2">
        <v>42556.606249999997</v>
      </c>
      <c r="F1374" s="33">
        <f t="shared" si="126"/>
        <v>2016</v>
      </c>
      <c r="G1374" s="33">
        <f t="shared" si="127"/>
        <v>7</v>
      </c>
      <c r="H1374" t="s">
        <v>150</v>
      </c>
      <c r="I1374" t="s">
        <v>453</v>
      </c>
      <c r="J1374" t="s">
        <v>624</v>
      </c>
      <c r="K1374">
        <v>41</v>
      </c>
      <c r="L1374">
        <f t="shared" si="128"/>
        <v>41</v>
      </c>
      <c r="M1374">
        <f t="shared" si="129"/>
        <v>0</v>
      </c>
      <c r="N1374" t="b">
        <f t="shared" si="130"/>
        <v>0</v>
      </c>
      <c r="O1374">
        <f t="shared" si="131"/>
        <v>0</v>
      </c>
    </row>
    <row r="1375" spans="1:15">
      <c r="A1375" t="s">
        <v>451</v>
      </c>
      <c r="B1375" t="s">
        <v>452</v>
      </c>
      <c r="C1375" t="s">
        <v>206</v>
      </c>
      <c r="D1375" t="s">
        <v>207</v>
      </c>
      <c r="E1375" s="2">
        <v>42557.46875</v>
      </c>
      <c r="F1375" s="33">
        <f t="shared" si="126"/>
        <v>2016</v>
      </c>
      <c r="G1375" s="33">
        <f t="shared" si="127"/>
        <v>7</v>
      </c>
      <c r="H1375" t="s">
        <v>150</v>
      </c>
      <c r="I1375" t="s">
        <v>453</v>
      </c>
      <c r="J1375" t="s">
        <v>624</v>
      </c>
      <c r="K1375">
        <v>44</v>
      </c>
      <c r="L1375">
        <f t="shared" si="128"/>
        <v>44</v>
      </c>
      <c r="M1375">
        <f t="shared" si="129"/>
        <v>0</v>
      </c>
      <c r="N1375" t="b">
        <f t="shared" si="130"/>
        <v>0</v>
      </c>
      <c r="O1375">
        <f t="shared" si="131"/>
        <v>0</v>
      </c>
    </row>
    <row r="1376" spans="1:15">
      <c r="A1376" t="s">
        <v>451</v>
      </c>
      <c r="B1376" t="s">
        <v>452</v>
      </c>
      <c r="C1376" t="s">
        <v>206</v>
      </c>
      <c r="D1376" t="s">
        <v>207</v>
      </c>
      <c r="E1376" s="2">
        <v>42562.609027777777</v>
      </c>
      <c r="F1376" s="33">
        <f t="shared" si="126"/>
        <v>2016</v>
      </c>
      <c r="G1376" s="33">
        <f t="shared" si="127"/>
        <v>7</v>
      </c>
      <c r="H1376" t="s">
        <v>150</v>
      </c>
      <c r="I1376" t="s">
        <v>453</v>
      </c>
      <c r="J1376" t="s">
        <v>596</v>
      </c>
      <c r="K1376">
        <v>1</v>
      </c>
      <c r="L1376">
        <f t="shared" si="128"/>
        <v>0.5</v>
      </c>
      <c r="M1376">
        <f t="shared" si="129"/>
        <v>1</v>
      </c>
      <c r="N1376" t="b">
        <f t="shared" si="130"/>
        <v>1</v>
      </c>
      <c r="O1376">
        <f t="shared" si="131"/>
        <v>0</v>
      </c>
    </row>
    <row r="1377" spans="1:15">
      <c r="A1377" t="s">
        <v>451</v>
      </c>
      <c r="B1377" t="s">
        <v>452</v>
      </c>
      <c r="C1377" t="s">
        <v>206</v>
      </c>
      <c r="D1377" t="s">
        <v>207</v>
      </c>
      <c r="E1377" s="2">
        <v>42565.634722222225</v>
      </c>
      <c r="F1377" s="33">
        <f t="shared" si="126"/>
        <v>2016</v>
      </c>
      <c r="G1377" s="33">
        <f t="shared" si="127"/>
        <v>7</v>
      </c>
      <c r="H1377" t="s">
        <v>150</v>
      </c>
      <c r="I1377" t="s">
        <v>453</v>
      </c>
      <c r="J1377" t="s">
        <v>624</v>
      </c>
      <c r="K1377">
        <v>41</v>
      </c>
      <c r="L1377">
        <f t="shared" si="128"/>
        <v>41</v>
      </c>
      <c r="M1377">
        <f t="shared" si="129"/>
        <v>0</v>
      </c>
      <c r="N1377" t="b">
        <f t="shared" si="130"/>
        <v>0</v>
      </c>
      <c r="O1377">
        <f t="shared" si="131"/>
        <v>0</v>
      </c>
    </row>
    <row r="1378" spans="1:15">
      <c r="A1378" t="s">
        <v>451</v>
      </c>
      <c r="B1378" t="s">
        <v>452</v>
      </c>
      <c r="C1378" t="s">
        <v>206</v>
      </c>
      <c r="D1378" t="s">
        <v>207</v>
      </c>
      <c r="E1378" s="2">
        <v>42584.655555555553</v>
      </c>
      <c r="F1378" s="33">
        <f t="shared" si="126"/>
        <v>2016</v>
      </c>
      <c r="G1378" s="33">
        <f t="shared" si="127"/>
        <v>8</v>
      </c>
      <c r="H1378" t="s">
        <v>150</v>
      </c>
      <c r="I1378" t="s">
        <v>453</v>
      </c>
      <c r="J1378" t="s">
        <v>624</v>
      </c>
      <c r="K1378">
        <v>53</v>
      </c>
      <c r="L1378">
        <f t="shared" si="128"/>
        <v>53</v>
      </c>
      <c r="M1378">
        <f t="shared" si="129"/>
        <v>0</v>
      </c>
      <c r="N1378" t="b">
        <f t="shared" si="130"/>
        <v>0</v>
      </c>
      <c r="O1378">
        <f t="shared" si="131"/>
        <v>0</v>
      </c>
    </row>
    <row r="1379" spans="1:15">
      <c r="A1379" t="s">
        <v>451</v>
      </c>
      <c r="B1379" t="s">
        <v>452</v>
      </c>
      <c r="C1379" t="s">
        <v>206</v>
      </c>
      <c r="D1379" t="s">
        <v>207</v>
      </c>
      <c r="E1379" s="2">
        <v>42586.498611111114</v>
      </c>
      <c r="F1379" s="33">
        <f t="shared" si="126"/>
        <v>2016</v>
      </c>
      <c r="G1379" s="33">
        <f t="shared" si="127"/>
        <v>8</v>
      </c>
      <c r="H1379" t="s">
        <v>150</v>
      </c>
      <c r="I1379" t="s">
        <v>453</v>
      </c>
      <c r="J1379" t="s">
        <v>624</v>
      </c>
      <c r="K1379">
        <v>82</v>
      </c>
      <c r="L1379">
        <f t="shared" si="128"/>
        <v>82</v>
      </c>
      <c r="M1379">
        <f t="shared" si="129"/>
        <v>0</v>
      </c>
      <c r="N1379" t="b">
        <f t="shared" si="130"/>
        <v>0</v>
      </c>
      <c r="O1379">
        <f t="shared" si="131"/>
        <v>1</v>
      </c>
    </row>
    <row r="1380" spans="1:15">
      <c r="A1380" t="s">
        <v>451</v>
      </c>
      <c r="B1380" t="s">
        <v>452</v>
      </c>
      <c r="C1380" t="s">
        <v>206</v>
      </c>
      <c r="D1380" t="s">
        <v>207</v>
      </c>
      <c r="E1380" s="2">
        <v>42591.40625</v>
      </c>
      <c r="F1380" s="33">
        <f t="shared" si="126"/>
        <v>2016</v>
      </c>
      <c r="G1380" s="33">
        <f t="shared" si="127"/>
        <v>8</v>
      </c>
      <c r="H1380" t="s">
        <v>150</v>
      </c>
      <c r="I1380" t="s">
        <v>453</v>
      </c>
      <c r="J1380" t="s">
        <v>624</v>
      </c>
      <c r="K1380">
        <v>46</v>
      </c>
      <c r="L1380">
        <f t="shared" si="128"/>
        <v>46</v>
      </c>
      <c r="M1380">
        <f t="shared" si="129"/>
        <v>0</v>
      </c>
      <c r="N1380" t="b">
        <f t="shared" si="130"/>
        <v>0</v>
      </c>
      <c r="O1380">
        <f t="shared" si="131"/>
        <v>0</v>
      </c>
    </row>
    <row r="1381" spans="1:15">
      <c r="A1381" t="s">
        <v>451</v>
      </c>
      <c r="B1381" t="s">
        <v>452</v>
      </c>
      <c r="C1381" t="s">
        <v>206</v>
      </c>
      <c r="D1381" t="s">
        <v>207</v>
      </c>
      <c r="E1381" s="2">
        <v>42598.527083333334</v>
      </c>
      <c r="F1381" s="33">
        <f t="shared" si="126"/>
        <v>2016</v>
      </c>
      <c r="G1381" s="33">
        <f t="shared" si="127"/>
        <v>8</v>
      </c>
      <c r="H1381" t="s">
        <v>150</v>
      </c>
      <c r="I1381" t="s">
        <v>453</v>
      </c>
      <c r="J1381" t="s">
        <v>624</v>
      </c>
      <c r="K1381">
        <v>48</v>
      </c>
      <c r="L1381">
        <f t="shared" si="128"/>
        <v>48</v>
      </c>
      <c r="M1381">
        <f t="shared" si="129"/>
        <v>0</v>
      </c>
      <c r="N1381" t="b">
        <f t="shared" si="130"/>
        <v>0</v>
      </c>
      <c r="O1381">
        <f t="shared" si="131"/>
        <v>0</v>
      </c>
    </row>
    <row r="1382" spans="1:15">
      <c r="A1382" t="s">
        <v>451</v>
      </c>
      <c r="B1382" t="s">
        <v>452</v>
      </c>
      <c r="C1382" t="s">
        <v>206</v>
      </c>
      <c r="D1382" t="s">
        <v>207</v>
      </c>
      <c r="E1382" s="2">
        <v>42600.57708333333</v>
      </c>
      <c r="F1382" s="33">
        <f t="shared" si="126"/>
        <v>2016</v>
      </c>
      <c r="G1382" s="33">
        <f t="shared" si="127"/>
        <v>8</v>
      </c>
      <c r="H1382" t="s">
        <v>150</v>
      </c>
      <c r="I1382" t="s">
        <v>453</v>
      </c>
      <c r="J1382" t="s">
        <v>624</v>
      </c>
      <c r="K1382">
        <v>57</v>
      </c>
      <c r="L1382">
        <f t="shared" si="128"/>
        <v>57</v>
      </c>
      <c r="M1382">
        <f t="shared" si="129"/>
        <v>0</v>
      </c>
      <c r="N1382" t="b">
        <f t="shared" si="130"/>
        <v>0</v>
      </c>
      <c r="O1382">
        <f t="shared" si="131"/>
        <v>1</v>
      </c>
    </row>
    <row r="1383" spans="1:15">
      <c r="A1383" t="s">
        <v>451</v>
      </c>
      <c r="B1383" t="s">
        <v>452</v>
      </c>
      <c r="C1383" t="s">
        <v>206</v>
      </c>
      <c r="D1383" t="s">
        <v>207</v>
      </c>
      <c r="E1383" s="2">
        <v>42606.402083333334</v>
      </c>
      <c r="F1383" s="33">
        <f t="shared" si="126"/>
        <v>2016</v>
      </c>
      <c r="G1383" s="33">
        <f t="shared" si="127"/>
        <v>8</v>
      </c>
      <c r="H1383" t="s">
        <v>150</v>
      </c>
      <c r="I1383" t="s">
        <v>453</v>
      </c>
      <c r="J1383" t="s">
        <v>624</v>
      </c>
      <c r="K1383">
        <v>10</v>
      </c>
      <c r="L1383">
        <f t="shared" si="128"/>
        <v>10</v>
      </c>
      <c r="M1383">
        <f t="shared" si="129"/>
        <v>0</v>
      </c>
      <c r="N1383" t="b">
        <f t="shared" si="130"/>
        <v>0</v>
      </c>
      <c r="O1383">
        <f t="shared" si="131"/>
        <v>0</v>
      </c>
    </row>
    <row r="1384" spans="1:15">
      <c r="A1384" t="s">
        <v>451</v>
      </c>
      <c r="B1384" t="s">
        <v>452</v>
      </c>
      <c r="C1384" t="s">
        <v>206</v>
      </c>
      <c r="D1384" t="s">
        <v>207</v>
      </c>
      <c r="E1384" s="2">
        <v>42607.668749999997</v>
      </c>
      <c r="F1384" s="33">
        <f t="shared" si="126"/>
        <v>2016</v>
      </c>
      <c r="G1384" s="33">
        <f t="shared" si="127"/>
        <v>8</v>
      </c>
      <c r="H1384" t="s">
        <v>150</v>
      </c>
      <c r="I1384" t="s">
        <v>453</v>
      </c>
      <c r="J1384" t="s">
        <v>624</v>
      </c>
      <c r="K1384">
        <v>51</v>
      </c>
      <c r="L1384">
        <f t="shared" si="128"/>
        <v>51</v>
      </c>
      <c r="M1384">
        <f t="shared" si="129"/>
        <v>0</v>
      </c>
      <c r="N1384" t="b">
        <f t="shared" si="130"/>
        <v>0</v>
      </c>
      <c r="O1384">
        <f t="shared" si="131"/>
        <v>0</v>
      </c>
    </row>
    <row r="1385" spans="1:15">
      <c r="A1385" t="s">
        <v>451</v>
      </c>
      <c r="B1385" t="s">
        <v>452</v>
      </c>
      <c r="C1385" t="s">
        <v>206</v>
      </c>
      <c r="D1385" t="s">
        <v>207</v>
      </c>
      <c r="E1385" s="2">
        <v>42612.580555555556</v>
      </c>
      <c r="F1385" s="33">
        <f t="shared" si="126"/>
        <v>2016</v>
      </c>
      <c r="G1385" s="33">
        <f t="shared" si="127"/>
        <v>8</v>
      </c>
      <c r="H1385" t="s">
        <v>150</v>
      </c>
      <c r="I1385" t="s">
        <v>453</v>
      </c>
      <c r="J1385" t="s">
        <v>624</v>
      </c>
      <c r="K1385">
        <v>55</v>
      </c>
      <c r="L1385">
        <f t="shared" si="128"/>
        <v>55</v>
      </c>
      <c r="M1385">
        <f t="shared" si="129"/>
        <v>0</v>
      </c>
      <c r="N1385" t="b">
        <f t="shared" si="130"/>
        <v>0</v>
      </c>
      <c r="O1385">
        <f t="shared" si="131"/>
        <v>0</v>
      </c>
    </row>
    <row r="1386" spans="1:15">
      <c r="A1386" t="s">
        <v>451</v>
      </c>
      <c r="B1386" t="s">
        <v>452</v>
      </c>
      <c r="C1386" t="s">
        <v>206</v>
      </c>
      <c r="D1386" t="s">
        <v>207</v>
      </c>
      <c r="E1386" s="2">
        <v>42618.48541666667</v>
      </c>
      <c r="F1386" s="33">
        <f t="shared" si="126"/>
        <v>2016</v>
      </c>
      <c r="G1386" s="33">
        <f t="shared" si="127"/>
        <v>9</v>
      </c>
      <c r="H1386" t="s">
        <v>150</v>
      </c>
      <c r="I1386" t="s">
        <v>453</v>
      </c>
      <c r="J1386" t="s">
        <v>596</v>
      </c>
      <c r="K1386">
        <v>1</v>
      </c>
      <c r="L1386">
        <f t="shared" si="128"/>
        <v>0.5</v>
      </c>
      <c r="M1386">
        <f t="shared" si="129"/>
        <v>1</v>
      </c>
      <c r="N1386" t="b">
        <f t="shared" si="130"/>
        <v>1</v>
      </c>
      <c r="O1386">
        <f t="shared" si="131"/>
        <v>0</v>
      </c>
    </row>
    <row r="1387" spans="1:15">
      <c r="A1387" t="s">
        <v>451</v>
      </c>
      <c r="B1387" t="s">
        <v>452</v>
      </c>
      <c r="C1387" t="s">
        <v>206</v>
      </c>
      <c r="D1387" t="s">
        <v>207</v>
      </c>
      <c r="E1387" s="2">
        <v>42627.538194444445</v>
      </c>
      <c r="F1387" s="33">
        <f t="shared" si="126"/>
        <v>2016</v>
      </c>
      <c r="G1387" s="33">
        <f t="shared" si="127"/>
        <v>9</v>
      </c>
      <c r="H1387" t="s">
        <v>150</v>
      </c>
      <c r="I1387" t="s">
        <v>453</v>
      </c>
      <c r="J1387" t="s">
        <v>624</v>
      </c>
      <c r="K1387">
        <v>50</v>
      </c>
      <c r="L1387">
        <f t="shared" si="128"/>
        <v>50</v>
      </c>
      <c r="M1387">
        <f t="shared" si="129"/>
        <v>0</v>
      </c>
      <c r="N1387" t="b">
        <f t="shared" si="130"/>
        <v>0</v>
      </c>
      <c r="O1387">
        <f t="shared" si="131"/>
        <v>0</v>
      </c>
    </row>
    <row r="1388" spans="1:15">
      <c r="A1388" t="s">
        <v>451</v>
      </c>
      <c r="B1388" t="s">
        <v>452</v>
      </c>
      <c r="C1388" t="s">
        <v>206</v>
      </c>
      <c r="D1388" t="s">
        <v>207</v>
      </c>
      <c r="E1388" s="2">
        <v>42628.443055555559</v>
      </c>
      <c r="F1388" s="33">
        <f t="shared" si="126"/>
        <v>2016</v>
      </c>
      <c r="G1388" s="33">
        <f t="shared" si="127"/>
        <v>9</v>
      </c>
      <c r="H1388" t="s">
        <v>150</v>
      </c>
      <c r="I1388" t="s">
        <v>453</v>
      </c>
      <c r="J1388" t="s">
        <v>624</v>
      </c>
      <c r="K1388">
        <v>61</v>
      </c>
      <c r="L1388">
        <f t="shared" si="128"/>
        <v>61</v>
      </c>
      <c r="M1388">
        <f t="shared" si="129"/>
        <v>0</v>
      </c>
      <c r="N1388" t="b">
        <f t="shared" si="130"/>
        <v>0</v>
      </c>
      <c r="O1388">
        <f t="shared" si="131"/>
        <v>1</v>
      </c>
    </row>
    <row r="1389" spans="1:15">
      <c r="A1389" t="s">
        <v>451</v>
      </c>
      <c r="B1389" t="s">
        <v>452</v>
      </c>
      <c r="C1389" t="s">
        <v>206</v>
      </c>
      <c r="D1389" t="s">
        <v>207</v>
      </c>
      <c r="E1389" s="2">
        <v>42633.587500000001</v>
      </c>
      <c r="F1389" s="33">
        <f t="shared" si="126"/>
        <v>2016</v>
      </c>
      <c r="G1389" s="33">
        <f t="shared" si="127"/>
        <v>9</v>
      </c>
      <c r="H1389" t="s">
        <v>150</v>
      </c>
      <c r="I1389" t="s">
        <v>453</v>
      </c>
      <c r="J1389" t="s">
        <v>624</v>
      </c>
      <c r="K1389">
        <v>68</v>
      </c>
      <c r="L1389">
        <f t="shared" si="128"/>
        <v>68</v>
      </c>
      <c r="M1389">
        <f t="shared" si="129"/>
        <v>0</v>
      </c>
      <c r="N1389" t="b">
        <f t="shared" si="130"/>
        <v>0</v>
      </c>
      <c r="O1389">
        <f t="shared" si="131"/>
        <v>1</v>
      </c>
    </row>
    <row r="1390" spans="1:15">
      <c r="A1390" t="s">
        <v>451</v>
      </c>
      <c r="B1390" t="s">
        <v>452</v>
      </c>
      <c r="C1390" t="s">
        <v>206</v>
      </c>
      <c r="D1390" t="s">
        <v>207</v>
      </c>
      <c r="E1390" s="2">
        <v>42639.363194444442</v>
      </c>
      <c r="F1390" s="33">
        <f t="shared" si="126"/>
        <v>2016</v>
      </c>
      <c r="G1390" s="33">
        <f t="shared" si="127"/>
        <v>9</v>
      </c>
      <c r="H1390" t="s">
        <v>150</v>
      </c>
      <c r="I1390" t="s">
        <v>453</v>
      </c>
      <c r="J1390" t="s">
        <v>624</v>
      </c>
      <c r="K1390">
        <v>71</v>
      </c>
      <c r="L1390">
        <f t="shared" si="128"/>
        <v>71</v>
      </c>
      <c r="M1390">
        <f t="shared" si="129"/>
        <v>0</v>
      </c>
      <c r="N1390" t="b">
        <f t="shared" si="130"/>
        <v>0</v>
      </c>
      <c r="O1390">
        <f t="shared" si="131"/>
        <v>1</v>
      </c>
    </row>
    <row r="1391" spans="1:15">
      <c r="A1391" t="s">
        <v>451</v>
      </c>
      <c r="B1391" t="s">
        <v>452</v>
      </c>
      <c r="C1391" t="s">
        <v>206</v>
      </c>
      <c r="D1391" t="s">
        <v>207</v>
      </c>
      <c r="E1391" s="2">
        <v>42647.590277777781</v>
      </c>
      <c r="F1391" s="33">
        <f t="shared" si="126"/>
        <v>2016</v>
      </c>
      <c r="G1391" s="33">
        <f t="shared" si="127"/>
        <v>10</v>
      </c>
      <c r="H1391" t="s">
        <v>150</v>
      </c>
      <c r="I1391" t="s">
        <v>453</v>
      </c>
      <c r="J1391" t="s">
        <v>624</v>
      </c>
      <c r="K1391">
        <v>72</v>
      </c>
      <c r="L1391">
        <f t="shared" si="128"/>
        <v>72</v>
      </c>
      <c r="M1391">
        <f t="shared" si="129"/>
        <v>0</v>
      </c>
      <c r="N1391" t="b">
        <f t="shared" si="130"/>
        <v>0</v>
      </c>
      <c r="O1391">
        <f t="shared" si="131"/>
        <v>1</v>
      </c>
    </row>
    <row r="1392" spans="1:15">
      <c r="A1392" t="s">
        <v>451</v>
      </c>
      <c r="B1392" t="s">
        <v>452</v>
      </c>
      <c r="C1392" t="s">
        <v>206</v>
      </c>
      <c r="D1392" t="s">
        <v>207</v>
      </c>
      <c r="E1392" s="2">
        <v>42649.431944444441</v>
      </c>
      <c r="F1392" s="33">
        <f t="shared" si="126"/>
        <v>2016</v>
      </c>
      <c r="G1392" s="33">
        <f t="shared" si="127"/>
        <v>10</v>
      </c>
      <c r="H1392" t="s">
        <v>150</v>
      </c>
      <c r="I1392" t="s">
        <v>453</v>
      </c>
      <c r="J1392" t="s">
        <v>624</v>
      </c>
      <c r="K1392">
        <v>62</v>
      </c>
      <c r="L1392">
        <f t="shared" si="128"/>
        <v>62</v>
      </c>
      <c r="M1392">
        <f t="shared" si="129"/>
        <v>0</v>
      </c>
      <c r="N1392" t="b">
        <f t="shared" si="130"/>
        <v>0</v>
      </c>
      <c r="O1392">
        <f t="shared" si="131"/>
        <v>1</v>
      </c>
    </row>
    <row r="1393" spans="1:15">
      <c r="A1393" t="s">
        <v>451</v>
      </c>
      <c r="B1393" t="s">
        <v>452</v>
      </c>
      <c r="C1393" t="s">
        <v>206</v>
      </c>
      <c r="D1393" t="s">
        <v>207</v>
      </c>
      <c r="E1393" s="2">
        <v>42654.701388888891</v>
      </c>
      <c r="F1393" s="33">
        <f t="shared" si="126"/>
        <v>2016</v>
      </c>
      <c r="G1393" s="33">
        <f t="shared" si="127"/>
        <v>10</v>
      </c>
      <c r="H1393" t="s">
        <v>150</v>
      </c>
      <c r="I1393" t="s">
        <v>453</v>
      </c>
      <c r="J1393" t="s">
        <v>624</v>
      </c>
      <c r="K1393">
        <v>54</v>
      </c>
      <c r="L1393">
        <f t="shared" si="128"/>
        <v>54</v>
      </c>
      <c r="M1393">
        <f t="shared" si="129"/>
        <v>0</v>
      </c>
      <c r="N1393" t="b">
        <f t="shared" si="130"/>
        <v>0</v>
      </c>
      <c r="O1393">
        <f t="shared" si="131"/>
        <v>0</v>
      </c>
    </row>
    <row r="1394" spans="1:15">
      <c r="A1394" t="s">
        <v>451</v>
      </c>
      <c r="B1394" t="s">
        <v>452</v>
      </c>
      <c r="C1394" t="s">
        <v>206</v>
      </c>
      <c r="D1394" t="s">
        <v>207</v>
      </c>
      <c r="E1394" s="2">
        <v>42660.375</v>
      </c>
      <c r="F1394" s="33">
        <f t="shared" si="126"/>
        <v>2016</v>
      </c>
      <c r="G1394" s="33">
        <f t="shared" si="127"/>
        <v>10</v>
      </c>
      <c r="H1394" t="s">
        <v>150</v>
      </c>
      <c r="I1394" t="s">
        <v>453</v>
      </c>
      <c r="J1394" t="s">
        <v>624</v>
      </c>
      <c r="K1394">
        <v>68</v>
      </c>
      <c r="L1394">
        <f t="shared" si="128"/>
        <v>68</v>
      </c>
      <c r="M1394">
        <f t="shared" si="129"/>
        <v>0</v>
      </c>
      <c r="N1394" t="b">
        <f t="shared" si="130"/>
        <v>0</v>
      </c>
      <c r="O1394">
        <f t="shared" si="131"/>
        <v>1</v>
      </c>
    </row>
    <row r="1395" spans="1:15">
      <c r="A1395" t="s">
        <v>451</v>
      </c>
      <c r="B1395" t="s">
        <v>452</v>
      </c>
      <c r="C1395" t="s">
        <v>206</v>
      </c>
      <c r="D1395" t="s">
        <v>207</v>
      </c>
      <c r="E1395" s="2">
        <v>42663.634722222225</v>
      </c>
      <c r="F1395" s="33">
        <f t="shared" si="126"/>
        <v>2016</v>
      </c>
      <c r="G1395" s="33">
        <f t="shared" si="127"/>
        <v>10</v>
      </c>
      <c r="H1395" t="s">
        <v>150</v>
      </c>
      <c r="I1395" t="s">
        <v>453</v>
      </c>
      <c r="J1395" t="s">
        <v>624</v>
      </c>
      <c r="K1395">
        <v>62</v>
      </c>
      <c r="L1395">
        <f t="shared" si="128"/>
        <v>62</v>
      </c>
      <c r="M1395">
        <f t="shared" si="129"/>
        <v>0</v>
      </c>
      <c r="N1395" t="b">
        <f t="shared" si="130"/>
        <v>0</v>
      </c>
      <c r="O1395">
        <f t="shared" si="131"/>
        <v>1</v>
      </c>
    </row>
    <row r="1396" spans="1:15">
      <c r="A1396" t="s">
        <v>451</v>
      </c>
      <c r="B1396" t="s">
        <v>452</v>
      </c>
      <c r="C1396" t="s">
        <v>206</v>
      </c>
      <c r="D1396" t="s">
        <v>207</v>
      </c>
      <c r="E1396" s="2">
        <v>42670.380555555559</v>
      </c>
      <c r="F1396" s="33">
        <f t="shared" si="126"/>
        <v>2016</v>
      </c>
      <c r="G1396" s="33">
        <f t="shared" si="127"/>
        <v>10</v>
      </c>
      <c r="H1396" t="s">
        <v>150</v>
      </c>
      <c r="I1396" t="s">
        <v>453</v>
      </c>
      <c r="J1396" t="s">
        <v>624</v>
      </c>
      <c r="K1396">
        <v>75</v>
      </c>
      <c r="L1396">
        <f t="shared" si="128"/>
        <v>75</v>
      </c>
      <c r="M1396">
        <f t="shared" si="129"/>
        <v>0</v>
      </c>
      <c r="N1396" t="b">
        <f t="shared" si="130"/>
        <v>0</v>
      </c>
      <c r="O1396">
        <f t="shared" si="131"/>
        <v>1</v>
      </c>
    </row>
    <row r="1397" spans="1:15">
      <c r="A1397" t="s">
        <v>451</v>
      </c>
      <c r="B1397" t="s">
        <v>452</v>
      </c>
      <c r="C1397" t="s">
        <v>206</v>
      </c>
      <c r="D1397" t="s">
        <v>207</v>
      </c>
      <c r="E1397" s="2">
        <v>42677.503472222219</v>
      </c>
      <c r="F1397" s="33">
        <f t="shared" si="126"/>
        <v>2016</v>
      </c>
      <c r="G1397" s="33">
        <f t="shared" si="127"/>
        <v>11</v>
      </c>
      <c r="H1397" t="s">
        <v>150</v>
      </c>
      <c r="I1397" t="s">
        <v>453</v>
      </c>
      <c r="J1397" t="s">
        <v>624</v>
      </c>
      <c r="K1397">
        <v>62</v>
      </c>
      <c r="L1397">
        <f t="shared" si="128"/>
        <v>62</v>
      </c>
      <c r="M1397">
        <f t="shared" si="129"/>
        <v>0</v>
      </c>
      <c r="N1397" t="b">
        <f t="shared" si="130"/>
        <v>0</v>
      </c>
      <c r="O1397">
        <f t="shared" si="131"/>
        <v>1</v>
      </c>
    </row>
    <row r="1398" spans="1:15">
      <c r="A1398" t="s">
        <v>451</v>
      </c>
      <c r="B1398" t="s">
        <v>452</v>
      </c>
      <c r="C1398" t="s">
        <v>206</v>
      </c>
      <c r="D1398" t="s">
        <v>207</v>
      </c>
      <c r="E1398" s="2">
        <v>42681.473611111112</v>
      </c>
      <c r="F1398" s="33">
        <f t="shared" si="126"/>
        <v>2016</v>
      </c>
      <c r="G1398" s="33">
        <f t="shared" si="127"/>
        <v>11</v>
      </c>
      <c r="H1398" t="s">
        <v>150</v>
      </c>
      <c r="I1398" t="s">
        <v>453</v>
      </c>
      <c r="J1398" t="s">
        <v>624</v>
      </c>
      <c r="K1398">
        <v>92</v>
      </c>
      <c r="L1398">
        <f t="shared" si="128"/>
        <v>92</v>
      </c>
      <c r="M1398">
        <f t="shared" si="129"/>
        <v>0</v>
      </c>
      <c r="N1398" t="b">
        <f t="shared" si="130"/>
        <v>0</v>
      </c>
      <c r="O1398">
        <f t="shared" si="131"/>
        <v>1</v>
      </c>
    </row>
    <row r="1399" spans="1:15">
      <c r="A1399" t="s">
        <v>451</v>
      </c>
      <c r="B1399" t="s">
        <v>452</v>
      </c>
      <c r="C1399" t="s">
        <v>206</v>
      </c>
      <c r="D1399" t="s">
        <v>207</v>
      </c>
      <c r="E1399" s="2">
        <v>42681.50277777778</v>
      </c>
      <c r="F1399" s="33">
        <f t="shared" si="126"/>
        <v>2016</v>
      </c>
      <c r="G1399" s="33">
        <f t="shared" si="127"/>
        <v>11</v>
      </c>
      <c r="H1399" t="s">
        <v>150</v>
      </c>
      <c r="I1399" t="s">
        <v>453</v>
      </c>
      <c r="J1399" t="s">
        <v>596</v>
      </c>
      <c r="K1399">
        <v>1</v>
      </c>
      <c r="L1399">
        <f t="shared" si="128"/>
        <v>0.5</v>
      </c>
      <c r="M1399">
        <f t="shared" si="129"/>
        <v>1</v>
      </c>
      <c r="N1399" t="b">
        <f t="shared" si="130"/>
        <v>1</v>
      </c>
      <c r="O1399">
        <f t="shared" si="131"/>
        <v>0</v>
      </c>
    </row>
    <row r="1400" spans="1:15">
      <c r="A1400" t="s">
        <v>451</v>
      </c>
      <c r="B1400" t="s">
        <v>452</v>
      </c>
      <c r="C1400" t="s">
        <v>206</v>
      </c>
      <c r="D1400" t="s">
        <v>207</v>
      </c>
      <c r="E1400" s="2">
        <v>42683.469444444447</v>
      </c>
      <c r="F1400" s="33">
        <f t="shared" si="126"/>
        <v>2016</v>
      </c>
      <c r="G1400" s="33">
        <f t="shared" si="127"/>
        <v>11</v>
      </c>
      <c r="H1400" t="s">
        <v>150</v>
      </c>
      <c r="I1400" t="s">
        <v>453</v>
      </c>
      <c r="J1400" t="s">
        <v>624</v>
      </c>
      <c r="K1400">
        <v>96</v>
      </c>
      <c r="L1400">
        <f t="shared" si="128"/>
        <v>96</v>
      </c>
      <c r="M1400">
        <f t="shared" si="129"/>
        <v>0</v>
      </c>
      <c r="N1400" t="b">
        <f t="shared" si="130"/>
        <v>0</v>
      </c>
      <c r="O1400">
        <f t="shared" si="131"/>
        <v>1</v>
      </c>
    </row>
    <row r="1401" spans="1:15">
      <c r="A1401" t="s">
        <v>451</v>
      </c>
      <c r="B1401" t="s">
        <v>452</v>
      </c>
      <c r="C1401" t="s">
        <v>206</v>
      </c>
      <c r="D1401" t="s">
        <v>207</v>
      </c>
      <c r="E1401" s="2">
        <v>42683.470138888886</v>
      </c>
      <c r="F1401" s="33">
        <f t="shared" si="126"/>
        <v>2016</v>
      </c>
      <c r="G1401" s="33">
        <f t="shared" si="127"/>
        <v>11</v>
      </c>
      <c r="H1401" t="s">
        <v>150</v>
      </c>
      <c r="I1401" t="s">
        <v>453</v>
      </c>
      <c r="J1401" t="s">
        <v>624</v>
      </c>
      <c r="K1401">
        <v>76</v>
      </c>
      <c r="L1401">
        <f t="shared" si="128"/>
        <v>76</v>
      </c>
      <c r="M1401">
        <f t="shared" si="129"/>
        <v>0</v>
      </c>
      <c r="N1401" t="b">
        <f t="shared" si="130"/>
        <v>0</v>
      </c>
      <c r="O1401">
        <f t="shared" si="131"/>
        <v>1</v>
      </c>
    </row>
    <row r="1402" spans="1:15">
      <c r="A1402" t="s">
        <v>451</v>
      </c>
      <c r="B1402" t="s">
        <v>452</v>
      </c>
      <c r="C1402" t="s">
        <v>206</v>
      </c>
      <c r="D1402" t="s">
        <v>207</v>
      </c>
      <c r="E1402" s="2">
        <v>42688.436805555553</v>
      </c>
      <c r="F1402" s="33">
        <f t="shared" si="126"/>
        <v>2016</v>
      </c>
      <c r="G1402" s="33">
        <f t="shared" si="127"/>
        <v>11</v>
      </c>
      <c r="H1402" t="s">
        <v>150</v>
      </c>
      <c r="I1402" t="s">
        <v>453</v>
      </c>
      <c r="J1402" t="s">
        <v>596</v>
      </c>
      <c r="K1402">
        <v>1</v>
      </c>
      <c r="L1402">
        <f t="shared" si="128"/>
        <v>0.5</v>
      </c>
      <c r="M1402">
        <f t="shared" si="129"/>
        <v>1</v>
      </c>
      <c r="N1402" t="b">
        <f t="shared" si="130"/>
        <v>1</v>
      </c>
      <c r="O1402">
        <f t="shared" si="131"/>
        <v>0</v>
      </c>
    </row>
    <row r="1403" spans="1:15">
      <c r="A1403" t="s">
        <v>451</v>
      </c>
      <c r="B1403" t="s">
        <v>452</v>
      </c>
      <c r="C1403" t="s">
        <v>206</v>
      </c>
      <c r="D1403" t="s">
        <v>207</v>
      </c>
      <c r="E1403" s="2">
        <v>42692.661805555559</v>
      </c>
      <c r="F1403" s="33">
        <f t="shared" si="126"/>
        <v>2016</v>
      </c>
      <c r="G1403" s="33">
        <f t="shared" si="127"/>
        <v>11</v>
      </c>
      <c r="H1403" t="s">
        <v>150</v>
      </c>
      <c r="I1403" t="s">
        <v>453</v>
      </c>
      <c r="J1403" t="s">
        <v>596</v>
      </c>
      <c r="K1403">
        <v>1</v>
      </c>
      <c r="L1403">
        <f t="shared" si="128"/>
        <v>0.5</v>
      </c>
      <c r="M1403">
        <f t="shared" si="129"/>
        <v>1</v>
      </c>
      <c r="N1403" t="b">
        <f t="shared" si="130"/>
        <v>1</v>
      </c>
      <c r="O1403">
        <f t="shared" si="131"/>
        <v>0</v>
      </c>
    </row>
    <row r="1404" spans="1:15">
      <c r="A1404" t="s">
        <v>451</v>
      </c>
      <c r="B1404" t="s">
        <v>452</v>
      </c>
      <c r="C1404" t="s">
        <v>206</v>
      </c>
      <c r="D1404" t="s">
        <v>207</v>
      </c>
      <c r="E1404" s="2">
        <v>42695.558333333334</v>
      </c>
      <c r="F1404" s="33">
        <f t="shared" si="126"/>
        <v>2016</v>
      </c>
      <c r="G1404" s="33">
        <f t="shared" si="127"/>
        <v>11</v>
      </c>
      <c r="H1404" t="s">
        <v>150</v>
      </c>
      <c r="I1404" t="s">
        <v>453</v>
      </c>
      <c r="J1404" t="s">
        <v>624</v>
      </c>
      <c r="K1404">
        <v>100</v>
      </c>
      <c r="L1404">
        <f t="shared" si="128"/>
        <v>100</v>
      </c>
      <c r="M1404">
        <f t="shared" si="129"/>
        <v>0</v>
      </c>
      <c r="N1404" t="b">
        <f t="shared" si="130"/>
        <v>0</v>
      </c>
      <c r="O1404">
        <f t="shared" si="131"/>
        <v>1</v>
      </c>
    </row>
    <row r="1405" spans="1:15">
      <c r="A1405" t="s">
        <v>451</v>
      </c>
      <c r="B1405" t="s">
        <v>452</v>
      </c>
      <c r="C1405" t="s">
        <v>206</v>
      </c>
      <c r="D1405" t="s">
        <v>207</v>
      </c>
      <c r="E1405" s="2">
        <v>42698.636805555558</v>
      </c>
      <c r="F1405" s="33">
        <f t="shared" si="126"/>
        <v>2016</v>
      </c>
      <c r="G1405" s="33">
        <f t="shared" si="127"/>
        <v>11</v>
      </c>
      <c r="H1405" t="s">
        <v>150</v>
      </c>
      <c r="I1405" t="s">
        <v>453</v>
      </c>
      <c r="J1405" t="s">
        <v>624</v>
      </c>
      <c r="K1405">
        <v>36</v>
      </c>
      <c r="L1405">
        <f t="shared" si="128"/>
        <v>36</v>
      </c>
      <c r="M1405">
        <f t="shared" si="129"/>
        <v>0</v>
      </c>
      <c r="N1405" t="b">
        <f t="shared" si="130"/>
        <v>0</v>
      </c>
      <c r="O1405">
        <f t="shared" si="131"/>
        <v>0</v>
      </c>
    </row>
    <row r="1406" spans="1:15">
      <c r="A1406" t="s">
        <v>451</v>
      </c>
      <c r="B1406" t="s">
        <v>452</v>
      </c>
      <c r="C1406" t="s">
        <v>206</v>
      </c>
      <c r="D1406" t="s">
        <v>207</v>
      </c>
      <c r="E1406" s="2">
        <v>42709.363888888889</v>
      </c>
      <c r="F1406" s="33">
        <f t="shared" si="126"/>
        <v>2016</v>
      </c>
      <c r="G1406" s="33">
        <f t="shared" si="127"/>
        <v>12</v>
      </c>
      <c r="H1406" t="s">
        <v>150</v>
      </c>
      <c r="I1406" t="s">
        <v>453</v>
      </c>
      <c r="J1406" t="s">
        <v>624</v>
      </c>
      <c r="K1406">
        <v>38</v>
      </c>
      <c r="L1406">
        <f t="shared" si="128"/>
        <v>38</v>
      </c>
      <c r="M1406">
        <f t="shared" si="129"/>
        <v>0</v>
      </c>
      <c r="N1406" t="b">
        <f t="shared" si="130"/>
        <v>0</v>
      </c>
      <c r="O1406">
        <f t="shared" si="131"/>
        <v>0</v>
      </c>
    </row>
    <row r="1407" spans="1:15">
      <c r="A1407" t="s">
        <v>451</v>
      </c>
      <c r="B1407" t="s">
        <v>452</v>
      </c>
      <c r="C1407" t="s">
        <v>206</v>
      </c>
      <c r="D1407" t="s">
        <v>207</v>
      </c>
      <c r="E1407" s="2">
        <v>42712.500694444447</v>
      </c>
      <c r="F1407" s="33">
        <f t="shared" si="126"/>
        <v>2016</v>
      </c>
      <c r="G1407" s="33">
        <f t="shared" si="127"/>
        <v>12</v>
      </c>
      <c r="H1407" t="s">
        <v>150</v>
      </c>
      <c r="I1407" t="s">
        <v>453</v>
      </c>
      <c r="J1407" t="s">
        <v>624</v>
      </c>
      <c r="K1407">
        <v>45</v>
      </c>
      <c r="L1407">
        <f t="shared" si="128"/>
        <v>45</v>
      </c>
      <c r="M1407">
        <f t="shared" si="129"/>
        <v>0</v>
      </c>
      <c r="N1407" t="b">
        <f t="shared" si="130"/>
        <v>0</v>
      </c>
      <c r="O1407">
        <f t="shared" si="131"/>
        <v>0</v>
      </c>
    </row>
    <row r="1408" spans="1:15">
      <c r="A1408" t="s">
        <v>451</v>
      </c>
      <c r="B1408" t="s">
        <v>452</v>
      </c>
      <c r="C1408" t="s">
        <v>206</v>
      </c>
      <c r="D1408" t="s">
        <v>207</v>
      </c>
      <c r="E1408" s="2">
        <v>42716.396527777775</v>
      </c>
      <c r="F1408" s="33">
        <f t="shared" si="126"/>
        <v>2016</v>
      </c>
      <c r="G1408" s="33">
        <f t="shared" si="127"/>
        <v>12</v>
      </c>
      <c r="H1408" t="s">
        <v>150</v>
      </c>
      <c r="I1408" t="s">
        <v>453</v>
      </c>
      <c r="J1408" t="s">
        <v>624</v>
      </c>
      <c r="K1408">
        <v>42</v>
      </c>
      <c r="L1408">
        <f t="shared" si="128"/>
        <v>42</v>
      </c>
      <c r="M1408">
        <f t="shared" si="129"/>
        <v>0</v>
      </c>
      <c r="N1408" t="b">
        <f t="shared" si="130"/>
        <v>0</v>
      </c>
      <c r="O1408">
        <f t="shared" si="131"/>
        <v>0</v>
      </c>
    </row>
    <row r="1409" spans="1:15">
      <c r="A1409" t="s">
        <v>451</v>
      </c>
      <c r="B1409" t="s">
        <v>452</v>
      </c>
      <c r="C1409" t="s">
        <v>206</v>
      </c>
      <c r="D1409" t="s">
        <v>207</v>
      </c>
      <c r="E1409" s="2">
        <v>42719.645138888889</v>
      </c>
      <c r="F1409" s="33">
        <f t="shared" ref="F1409:F1472" si="132">YEAR(E1409)</f>
        <v>2016</v>
      </c>
      <c r="G1409" s="33">
        <f t="shared" ref="G1409:G1472" si="133">MONTH(E1409)</f>
        <v>12</v>
      </c>
      <c r="H1409" t="s">
        <v>150</v>
      </c>
      <c r="I1409" t="s">
        <v>453</v>
      </c>
      <c r="J1409" t="s">
        <v>624</v>
      </c>
      <c r="K1409">
        <v>26</v>
      </c>
      <c r="L1409">
        <f t="shared" ref="L1409:L1472" si="134">IF(J1409="&lt;",K1409/2,K1409)</f>
        <v>26</v>
      </c>
      <c r="M1409">
        <f t="shared" ref="M1409:M1472" si="135">IF(J1409="&lt;",1,0)</f>
        <v>0</v>
      </c>
      <c r="N1409" t="b">
        <f t="shared" ref="N1409:N1472" si="136">IF(J1409="&lt;",TRUE,FALSE)</f>
        <v>0</v>
      </c>
      <c r="O1409">
        <f t="shared" si="131"/>
        <v>0</v>
      </c>
    </row>
    <row r="1410" spans="1:15">
      <c r="A1410" t="s">
        <v>451</v>
      </c>
      <c r="B1410" t="s">
        <v>452</v>
      </c>
      <c r="C1410" t="s">
        <v>206</v>
      </c>
      <c r="D1410" t="s">
        <v>207</v>
      </c>
      <c r="E1410" s="2">
        <v>42745.457638888889</v>
      </c>
      <c r="F1410" s="33">
        <f t="shared" si="132"/>
        <v>2017</v>
      </c>
      <c r="G1410" s="33">
        <f t="shared" si="133"/>
        <v>1</v>
      </c>
      <c r="H1410" t="s">
        <v>150</v>
      </c>
      <c r="I1410" t="s">
        <v>453</v>
      </c>
      <c r="J1410" t="s">
        <v>624</v>
      </c>
      <c r="K1410">
        <v>31</v>
      </c>
      <c r="L1410">
        <f t="shared" si="134"/>
        <v>31</v>
      </c>
      <c r="M1410">
        <f t="shared" si="135"/>
        <v>0</v>
      </c>
      <c r="N1410" t="b">
        <f t="shared" si="136"/>
        <v>0</v>
      </c>
      <c r="O1410">
        <f t="shared" si="131"/>
        <v>0</v>
      </c>
    </row>
    <row r="1411" spans="1:15">
      <c r="A1411" t="s">
        <v>451</v>
      </c>
      <c r="B1411" t="s">
        <v>452</v>
      </c>
      <c r="C1411" t="s">
        <v>206</v>
      </c>
      <c r="D1411" t="s">
        <v>207</v>
      </c>
      <c r="E1411" s="2">
        <v>42747.544444444444</v>
      </c>
      <c r="F1411" s="33">
        <f t="shared" si="132"/>
        <v>2017</v>
      </c>
      <c r="G1411" s="33">
        <f t="shared" si="133"/>
        <v>1</v>
      </c>
      <c r="H1411" t="s">
        <v>150</v>
      </c>
      <c r="I1411" t="s">
        <v>453</v>
      </c>
      <c r="J1411" t="s">
        <v>624</v>
      </c>
      <c r="K1411">
        <v>35</v>
      </c>
      <c r="L1411">
        <f t="shared" si="134"/>
        <v>35</v>
      </c>
      <c r="M1411">
        <f t="shared" si="135"/>
        <v>0</v>
      </c>
      <c r="N1411" t="b">
        <f t="shared" si="136"/>
        <v>0</v>
      </c>
      <c r="O1411">
        <f t="shared" ref="O1411:O1474" si="137">IF(K1411&gt;=57,1,0)</f>
        <v>0</v>
      </c>
    </row>
    <row r="1412" spans="1:15">
      <c r="A1412" t="s">
        <v>451</v>
      </c>
      <c r="B1412" t="s">
        <v>452</v>
      </c>
      <c r="C1412" t="s">
        <v>206</v>
      </c>
      <c r="D1412" t="s">
        <v>207</v>
      </c>
      <c r="E1412" s="2">
        <v>42752.409722222219</v>
      </c>
      <c r="F1412" s="33">
        <f t="shared" si="132"/>
        <v>2017</v>
      </c>
      <c r="G1412" s="33">
        <f t="shared" si="133"/>
        <v>1</v>
      </c>
      <c r="H1412" t="s">
        <v>150</v>
      </c>
      <c r="I1412" t="s">
        <v>453</v>
      </c>
      <c r="J1412" t="s">
        <v>624</v>
      </c>
      <c r="K1412">
        <v>23</v>
      </c>
      <c r="L1412">
        <f t="shared" si="134"/>
        <v>23</v>
      </c>
      <c r="M1412">
        <f t="shared" si="135"/>
        <v>0</v>
      </c>
      <c r="N1412" t="b">
        <f t="shared" si="136"/>
        <v>0</v>
      </c>
      <c r="O1412">
        <f t="shared" si="137"/>
        <v>0</v>
      </c>
    </row>
    <row r="1413" spans="1:15">
      <c r="A1413" t="s">
        <v>451</v>
      </c>
      <c r="B1413" t="s">
        <v>452</v>
      </c>
      <c r="C1413" t="s">
        <v>206</v>
      </c>
      <c r="D1413" t="s">
        <v>207</v>
      </c>
      <c r="E1413" s="2">
        <v>42753.348611111112</v>
      </c>
      <c r="F1413" s="33">
        <f t="shared" si="132"/>
        <v>2017</v>
      </c>
      <c r="G1413" s="33">
        <f t="shared" si="133"/>
        <v>1</v>
      </c>
      <c r="H1413" t="s">
        <v>150</v>
      </c>
      <c r="I1413" t="s">
        <v>453</v>
      </c>
      <c r="J1413" t="s">
        <v>624</v>
      </c>
      <c r="K1413">
        <v>19</v>
      </c>
      <c r="L1413">
        <f t="shared" si="134"/>
        <v>19</v>
      </c>
      <c r="M1413">
        <f t="shared" si="135"/>
        <v>0</v>
      </c>
      <c r="N1413" t="b">
        <f t="shared" si="136"/>
        <v>0</v>
      </c>
      <c r="O1413">
        <f t="shared" si="137"/>
        <v>0</v>
      </c>
    </row>
    <row r="1414" spans="1:15">
      <c r="A1414" t="s">
        <v>451</v>
      </c>
      <c r="B1414" t="s">
        <v>452</v>
      </c>
      <c r="C1414" t="s">
        <v>206</v>
      </c>
      <c r="D1414" t="s">
        <v>207</v>
      </c>
      <c r="E1414" s="2">
        <v>42754.529166666667</v>
      </c>
      <c r="F1414" s="33">
        <f t="shared" si="132"/>
        <v>2017</v>
      </c>
      <c r="G1414" s="33">
        <f t="shared" si="133"/>
        <v>1</v>
      </c>
      <c r="H1414" t="s">
        <v>150</v>
      </c>
      <c r="I1414" t="s">
        <v>453</v>
      </c>
      <c r="J1414" t="s">
        <v>624</v>
      </c>
      <c r="K1414">
        <v>19</v>
      </c>
      <c r="L1414">
        <f t="shared" si="134"/>
        <v>19</v>
      </c>
      <c r="M1414">
        <f t="shared" si="135"/>
        <v>0</v>
      </c>
      <c r="N1414" t="b">
        <f t="shared" si="136"/>
        <v>0</v>
      </c>
      <c r="O1414">
        <f t="shared" si="137"/>
        <v>0</v>
      </c>
    </row>
    <row r="1415" spans="1:15">
      <c r="A1415" t="s">
        <v>451</v>
      </c>
      <c r="B1415" t="s">
        <v>452</v>
      </c>
      <c r="C1415" t="s">
        <v>206</v>
      </c>
      <c r="D1415" t="s">
        <v>207</v>
      </c>
      <c r="E1415" s="2">
        <v>42759.35</v>
      </c>
      <c r="F1415" s="33">
        <f t="shared" si="132"/>
        <v>2017</v>
      </c>
      <c r="G1415" s="33">
        <f t="shared" si="133"/>
        <v>1</v>
      </c>
      <c r="H1415" t="s">
        <v>150</v>
      </c>
      <c r="I1415" t="s">
        <v>453</v>
      </c>
      <c r="J1415" t="s">
        <v>624</v>
      </c>
      <c r="K1415">
        <v>17</v>
      </c>
      <c r="L1415">
        <f t="shared" si="134"/>
        <v>17</v>
      </c>
      <c r="M1415">
        <f t="shared" si="135"/>
        <v>0</v>
      </c>
      <c r="N1415" t="b">
        <f t="shared" si="136"/>
        <v>0</v>
      </c>
      <c r="O1415">
        <f t="shared" si="137"/>
        <v>0</v>
      </c>
    </row>
    <row r="1416" spans="1:15">
      <c r="A1416" t="s">
        <v>451</v>
      </c>
      <c r="B1416" t="s">
        <v>452</v>
      </c>
      <c r="C1416" t="s">
        <v>206</v>
      </c>
      <c r="D1416" t="s">
        <v>207</v>
      </c>
      <c r="E1416" s="2">
        <v>42761.386111111111</v>
      </c>
      <c r="F1416" s="33">
        <f t="shared" si="132"/>
        <v>2017</v>
      </c>
      <c r="G1416" s="33">
        <f t="shared" si="133"/>
        <v>1</v>
      </c>
      <c r="H1416" t="s">
        <v>150</v>
      </c>
      <c r="I1416" t="s">
        <v>453</v>
      </c>
      <c r="J1416" t="s">
        <v>624</v>
      </c>
      <c r="K1416">
        <v>20</v>
      </c>
      <c r="L1416">
        <f t="shared" si="134"/>
        <v>20</v>
      </c>
      <c r="M1416">
        <f t="shared" si="135"/>
        <v>0</v>
      </c>
      <c r="N1416" t="b">
        <f t="shared" si="136"/>
        <v>0</v>
      </c>
      <c r="O1416">
        <f t="shared" si="137"/>
        <v>0</v>
      </c>
    </row>
    <row r="1417" spans="1:15">
      <c r="A1417" t="s">
        <v>451</v>
      </c>
      <c r="B1417" t="s">
        <v>452</v>
      </c>
      <c r="C1417" t="s">
        <v>206</v>
      </c>
      <c r="D1417" t="s">
        <v>207</v>
      </c>
      <c r="E1417" s="2">
        <v>42765.640972222223</v>
      </c>
      <c r="F1417" s="33">
        <f t="shared" si="132"/>
        <v>2017</v>
      </c>
      <c r="G1417" s="33">
        <f t="shared" si="133"/>
        <v>1</v>
      </c>
      <c r="H1417" t="s">
        <v>150</v>
      </c>
      <c r="I1417" t="s">
        <v>453</v>
      </c>
      <c r="J1417" t="s">
        <v>624</v>
      </c>
      <c r="K1417">
        <v>32</v>
      </c>
      <c r="L1417">
        <f t="shared" si="134"/>
        <v>32</v>
      </c>
      <c r="M1417">
        <f t="shared" si="135"/>
        <v>0</v>
      </c>
      <c r="N1417" t="b">
        <f t="shared" si="136"/>
        <v>0</v>
      </c>
      <c r="O1417">
        <f t="shared" si="137"/>
        <v>0</v>
      </c>
    </row>
    <row r="1418" spans="1:15">
      <c r="A1418" t="s">
        <v>451</v>
      </c>
      <c r="B1418" t="s">
        <v>452</v>
      </c>
      <c r="C1418" t="s">
        <v>206</v>
      </c>
      <c r="D1418" t="s">
        <v>207</v>
      </c>
      <c r="E1418" s="2">
        <v>42768.594444444447</v>
      </c>
      <c r="F1418" s="33">
        <f t="shared" si="132"/>
        <v>2017</v>
      </c>
      <c r="G1418" s="33">
        <f t="shared" si="133"/>
        <v>2</v>
      </c>
      <c r="H1418" t="s">
        <v>150</v>
      </c>
      <c r="I1418" t="s">
        <v>453</v>
      </c>
      <c r="J1418" t="s">
        <v>624</v>
      </c>
      <c r="K1418">
        <v>21</v>
      </c>
      <c r="L1418">
        <f t="shared" si="134"/>
        <v>21</v>
      </c>
      <c r="M1418">
        <f t="shared" si="135"/>
        <v>0</v>
      </c>
      <c r="N1418" t="b">
        <f t="shared" si="136"/>
        <v>0</v>
      </c>
      <c r="O1418">
        <f t="shared" si="137"/>
        <v>0</v>
      </c>
    </row>
    <row r="1419" spans="1:15">
      <c r="A1419" t="s">
        <v>451</v>
      </c>
      <c r="B1419" t="s">
        <v>452</v>
      </c>
      <c r="C1419" t="s">
        <v>206</v>
      </c>
      <c r="D1419" t="s">
        <v>207</v>
      </c>
      <c r="E1419" s="2">
        <v>42772.429166666669</v>
      </c>
      <c r="F1419" s="33">
        <f t="shared" si="132"/>
        <v>2017</v>
      </c>
      <c r="G1419" s="33">
        <f t="shared" si="133"/>
        <v>2</v>
      </c>
      <c r="H1419" t="s">
        <v>150</v>
      </c>
      <c r="I1419" t="s">
        <v>453</v>
      </c>
      <c r="J1419" t="s">
        <v>624</v>
      </c>
      <c r="K1419">
        <v>15</v>
      </c>
      <c r="L1419">
        <f t="shared" si="134"/>
        <v>15</v>
      </c>
      <c r="M1419">
        <f t="shared" si="135"/>
        <v>0</v>
      </c>
      <c r="N1419" t="b">
        <f t="shared" si="136"/>
        <v>0</v>
      </c>
      <c r="O1419">
        <f t="shared" si="137"/>
        <v>0</v>
      </c>
    </row>
    <row r="1420" spans="1:15">
      <c r="A1420" t="s">
        <v>451</v>
      </c>
      <c r="B1420" t="s">
        <v>452</v>
      </c>
      <c r="C1420" t="s">
        <v>206</v>
      </c>
      <c r="D1420" t="s">
        <v>207</v>
      </c>
      <c r="E1420" s="2">
        <v>42776.397916666669</v>
      </c>
      <c r="F1420" s="33">
        <f t="shared" si="132"/>
        <v>2017</v>
      </c>
      <c r="G1420" s="33">
        <f t="shared" si="133"/>
        <v>2</v>
      </c>
      <c r="H1420" t="s">
        <v>150</v>
      </c>
      <c r="I1420" t="s">
        <v>453</v>
      </c>
      <c r="J1420" t="s">
        <v>624</v>
      </c>
      <c r="K1420">
        <v>23</v>
      </c>
      <c r="L1420">
        <f t="shared" si="134"/>
        <v>23</v>
      </c>
      <c r="M1420">
        <f t="shared" si="135"/>
        <v>0</v>
      </c>
      <c r="N1420" t="b">
        <f t="shared" si="136"/>
        <v>0</v>
      </c>
      <c r="O1420">
        <f t="shared" si="137"/>
        <v>0</v>
      </c>
    </row>
    <row r="1421" spans="1:15">
      <c r="A1421" t="s">
        <v>451</v>
      </c>
      <c r="B1421" t="s">
        <v>452</v>
      </c>
      <c r="C1421" t="s">
        <v>206</v>
      </c>
      <c r="D1421" t="s">
        <v>207</v>
      </c>
      <c r="E1421" s="2">
        <v>42779.573611111111</v>
      </c>
      <c r="F1421" s="33">
        <f t="shared" si="132"/>
        <v>2017</v>
      </c>
      <c r="G1421" s="33">
        <f t="shared" si="133"/>
        <v>2</v>
      </c>
      <c r="H1421" t="s">
        <v>150</v>
      </c>
      <c r="I1421" t="s">
        <v>453</v>
      </c>
      <c r="J1421" t="s">
        <v>624</v>
      </c>
      <c r="K1421">
        <v>19</v>
      </c>
      <c r="L1421">
        <f t="shared" si="134"/>
        <v>19</v>
      </c>
      <c r="M1421">
        <f t="shared" si="135"/>
        <v>0</v>
      </c>
      <c r="N1421" t="b">
        <f t="shared" si="136"/>
        <v>0</v>
      </c>
      <c r="O1421">
        <f t="shared" si="137"/>
        <v>0</v>
      </c>
    </row>
    <row r="1422" spans="1:15">
      <c r="A1422" t="s">
        <v>451</v>
      </c>
      <c r="B1422" t="s">
        <v>452</v>
      </c>
      <c r="C1422" t="s">
        <v>206</v>
      </c>
      <c r="D1422" t="s">
        <v>207</v>
      </c>
      <c r="E1422" s="2">
        <v>42782.404166666667</v>
      </c>
      <c r="F1422" s="33">
        <f t="shared" si="132"/>
        <v>2017</v>
      </c>
      <c r="G1422" s="33">
        <f t="shared" si="133"/>
        <v>2</v>
      </c>
      <c r="H1422" t="s">
        <v>150</v>
      </c>
      <c r="I1422" t="s">
        <v>453</v>
      </c>
      <c r="J1422" t="s">
        <v>624</v>
      </c>
      <c r="K1422">
        <v>23</v>
      </c>
      <c r="L1422">
        <f t="shared" si="134"/>
        <v>23</v>
      </c>
      <c r="M1422">
        <f t="shared" si="135"/>
        <v>0</v>
      </c>
      <c r="N1422" t="b">
        <f t="shared" si="136"/>
        <v>0</v>
      </c>
      <c r="O1422">
        <f t="shared" si="137"/>
        <v>0</v>
      </c>
    </row>
    <row r="1423" spans="1:15">
      <c r="A1423" t="s">
        <v>451</v>
      </c>
      <c r="B1423" t="s">
        <v>452</v>
      </c>
      <c r="C1423" t="s">
        <v>206</v>
      </c>
      <c r="D1423" t="s">
        <v>207</v>
      </c>
      <c r="E1423" s="2">
        <v>42787.394444444442</v>
      </c>
      <c r="F1423" s="33">
        <f t="shared" si="132"/>
        <v>2017</v>
      </c>
      <c r="G1423" s="33">
        <f t="shared" si="133"/>
        <v>2</v>
      </c>
      <c r="H1423" t="s">
        <v>150</v>
      </c>
      <c r="I1423" t="s">
        <v>453</v>
      </c>
      <c r="J1423" t="s">
        <v>624</v>
      </c>
      <c r="K1423">
        <v>23</v>
      </c>
      <c r="L1423">
        <f t="shared" si="134"/>
        <v>23</v>
      </c>
      <c r="M1423">
        <f t="shared" si="135"/>
        <v>0</v>
      </c>
      <c r="N1423" t="b">
        <f t="shared" si="136"/>
        <v>0</v>
      </c>
      <c r="O1423">
        <f t="shared" si="137"/>
        <v>0</v>
      </c>
    </row>
    <row r="1424" spans="1:15">
      <c r="A1424" t="s">
        <v>451</v>
      </c>
      <c r="B1424" t="s">
        <v>452</v>
      </c>
      <c r="C1424" t="s">
        <v>206</v>
      </c>
      <c r="D1424" t="s">
        <v>207</v>
      </c>
      <c r="E1424" s="2">
        <v>42789.445833333331</v>
      </c>
      <c r="F1424" s="33">
        <f t="shared" si="132"/>
        <v>2017</v>
      </c>
      <c r="G1424" s="33">
        <f t="shared" si="133"/>
        <v>2</v>
      </c>
      <c r="H1424" t="s">
        <v>150</v>
      </c>
      <c r="I1424" t="s">
        <v>453</v>
      </c>
      <c r="J1424" t="s">
        <v>624</v>
      </c>
      <c r="K1424">
        <v>23</v>
      </c>
      <c r="L1424">
        <f t="shared" si="134"/>
        <v>23</v>
      </c>
      <c r="M1424">
        <f t="shared" si="135"/>
        <v>0</v>
      </c>
      <c r="N1424" t="b">
        <f t="shared" si="136"/>
        <v>0</v>
      </c>
      <c r="O1424">
        <f t="shared" si="137"/>
        <v>0</v>
      </c>
    </row>
    <row r="1425" spans="1:15">
      <c r="A1425" t="s">
        <v>451</v>
      </c>
      <c r="B1425" t="s">
        <v>452</v>
      </c>
      <c r="C1425" t="s">
        <v>206</v>
      </c>
      <c r="D1425" t="s">
        <v>207</v>
      </c>
      <c r="E1425" s="2">
        <v>42793.399305555555</v>
      </c>
      <c r="F1425" s="33">
        <f t="shared" si="132"/>
        <v>2017</v>
      </c>
      <c r="G1425" s="33">
        <f t="shared" si="133"/>
        <v>2</v>
      </c>
      <c r="H1425" t="s">
        <v>150</v>
      </c>
      <c r="I1425" t="s">
        <v>453</v>
      </c>
      <c r="J1425" t="s">
        <v>624</v>
      </c>
      <c r="K1425">
        <v>27</v>
      </c>
      <c r="L1425">
        <f t="shared" si="134"/>
        <v>27</v>
      </c>
      <c r="M1425">
        <f t="shared" si="135"/>
        <v>0</v>
      </c>
      <c r="N1425" t="b">
        <f t="shared" si="136"/>
        <v>0</v>
      </c>
      <c r="O1425">
        <f t="shared" si="137"/>
        <v>0</v>
      </c>
    </row>
    <row r="1426" spans="1:15">
      <c r="A1426" t="s">
        <v>451</v>
      </c>
      <c r="B1426" t="s">
        <v>452</v>
      </c>
      <c r="C1426" t="s">
        <v>206</v>
      </c>
      <c r="D1426" t="s">
        <v>207</v>
      </c>
      <c r="E1426" s="2">
        <v>42795.561111111114</v>
      </c>
      <c r="F1426" s="33">
        <f t="shared" si="132"/>
        <v>2017</v>
      </c>
      <c r="G1426" s="33">
        <f t="shared" si="133"/>
        <v>3</v>
      </c>
      <c r="H1426" t="s">
        <v>150</v>
      </c>
      <c r="I1426" t="s">
        <v>453</v>
      </c>
      <c r="J1426" t="s">
        <v>624</v>
      </c>
      <c r="K1426">
        <v>27</v>
      </c>
      <c r="L1426">
        <f t="shared" si="134"/>
        <v>27</v>
      </c>
      <c r="M1426">
        <f t="shared" si="135"/>
        <v>0</v>
      </c>
      <c r="N1426" t="b">
        <f t="shared" si="136"/>
        <v>0</v>
      </c>
      <c r="O1426">
        <f t="shared" si="137"/>
        <v>0</v>
      </c>
    </row>
    <row r="1427" spans="1:15">
      <c r="A1427" t="s">
        <v>451</v>
      </c>
      <c r="B1427" t="s">
        <v>452</v>
      </c>
      <c r="C1427" t="s">
        <v>206</v>
      </c>
      <c r="D1427" t="s">
        <v>207</v>
      </c>
      <c r="E1427" s="2">
        <v>42800.569444444445</v>
      </c>
      <c r="F1427" s="33">
        <f t="shared" si="132"/>
        <v>2017</v>
      </c>
      <c r="G1427" s="33">
        <f t="shared" si="133"/>
        <v>3</v>
      </c>
      <c r="H1427" t="s">
        <v>150</v>
      </c>
      <c r="I1427" t="s">
        <v>453</v>
      </c>
      <c r="J1427" t="s">
        <v>624</v>
      </c>
      <c r="K1427">
        <v>15</v>
      </c>
      <c r="L1427">
        <f t="shared" si="134"/>
        <v>15</v>
      </c>
      <c r="M1427">
        <f t="shared" si="135"/>
        <v>0</v>
      </c>
      <c r="N1427" t="b">
        <f t="shared" si="136"/>
        <v>0</v>
      </c>
      <c r="O1427">
        <f t="shared" si="137"/>
        <v>0</v>
      </c>
    </row>
    <row r="1428" spans="1:15">
      <c r="A1428" t="s">
        <v>451</v>
      </c>
      <c r="B1428" t="s">
        <v>452</v>
      </c>
      <c r="C1428" t="s">
        <v>206</v>
      </c>
      <c r="D1428" t="s">
        <v>207</v>
      </c>
      <c r="E1428" s="2">
        <v>42803.343055555553</v>
      </c>
      <c r="F1428" s="33">
        <f t="shared" si="132"/>
        <v>2017</v>
      </c>
      <c r="G1428" s="33">
        <f t="shared" si="133"/>
        <v>3</v>
      </c>
      <c r="H1428" t="s">
        <v>150</v>
      </c>
      <c r="I1428" t="s">
        <v>453</v>
      </c>
      <c r="J1428" t="s">
        <v>624</v>
      </c>
      <c r="K1428">
        <v>15</v>
      </c>
      <c r="L1428">
        <f t="shared" si="134"/>
        <v>15</v>
      </c>
      <c r="M1428">
        <f t="shared" si="135"/>
        <v>0</v>
      </c>
      <c r="N1428" t="b">
        <f t="shared" si="136"/>
        <v>0</v>
      </c>
      <c r="O1428">
        <f t="shared" si="137"/>
        <v>0</v>
      </c>
    </row>
    <row r="1429" spans="1:15">
      <c r="A1429" t="s">
        <v>451</v>
      </c>
      <c r="B1429" t="s">
        <v>452</v>
      </c>
      <c r="C1429" t="s">
        <v>206</v>
      </c>
      <c r="D1429" t="s">
        <v>207</v>
      </c>
      <c r="E1429" s="2">
        <v>42809.586805555555</v>
      </c>
      <c r="F1429" s="33">
        <f t="shared" si="132"/>
        <v>2017</v>
      </c>
      <c r="G1429" s="33">
        <f t="shared" si="133"/>
        <v>3</v>
      </c>
      <c r="H1429" t="s">
        <v>150</v>
      </c>
      <c r="I1429" t="s">
        <v>453</v>
      </c>
      <c r="J1429" t="s">
        <v>624</v>
      </c>
      <c r="K1429">
        <v>20</v>
      </c>
      <c r="L1429">
        <f t="shared" si="134"/>
        <v>20</v>
      </c>
      <c r="M1429">
        <f t="shared" si="135"/>
        <v>0</v>
      </c>
      <c r="N1429" t="b">
        <f t="shared" si="136"/>
        <v>0</v>
      </c>
      <c r="O1429">
        <f t="shared" si="137"/>
        <v>0</v>
      </c>
    </row>
    <row r="1430" spans="1:15">
      <c r="A1430" t="s">
        <v>451</v>
      </c>
      <c r="B1430" t="s">
        <v>452</v>
      </c>
      <c r="C1430" t="s">
        <v>206</v>
      </c>
      <c r="D1430" t="s">
        <v>207</v>
      </c>
      <c r="E1430" s="2">
        <v>42811.615972222222</v>
      </c>
      <c r="F1430" s="33">
        <f t="shared" si="132"/>
        <v>2017</v>
      </c>
      <c r="G1430" s="33">
        <f t="shared" si="133"/>
        <v>3</v>
      </c>
      <c r="H1430" t="s">
        <v>150</v>
      </c>
      <c r="I1430" t="s">
        <v>453</v>
      </c>
      <c r="J1430" t="s">
        <v>624</v>
      </c>
      <c r="K1430">
        <v>25</v>
      </c>
      <c r="L1430">
        <f t="shared" si="134"/>
        <v>25</v>
      </c>
      <c r="M1430">
        <f t="shared" si="135"/>
        <v>0</v>
      </c>
      <c r="N1430" t="b">
        <f t="shared" si="136"/>
        <v>0</v>
      </c>
      <c r="O1430">
        <f t="shared" si="137"/>
        <v>0</v>
      </c>
    </row>
    <row r="1431" spans="1:15">
      <c r="A1431" t="s">
        <v>451</v>
      </c>
      <c r="B1431" t="s">
        <v>452</v>
      </c>
      <c r="C1431" t="s">
        <v>206</v>
      </c>
      <c r="D1431" t="s">
        <v>207</v>
      </c>
      <c r="E1431" s="2">
        <v>42814.339583333334</v>
      </c>
      <c r="F1431" s="33">
        <f t="shared" si="132"/>
        <v>2017</v>
      </c>
      <c r="G1431" s="33">
        <f t="shared" si="133"/>
        <v>3</v>
      </c>
      <c r="H1431" t="s">
        <v>150</v>
      </c>
      <c r="I1431" t="s">
        <v>453</v>
      </c>
      <c r="J1431" t="s">
        <v>624</v>
      </c>
      <c r="K1431">
        <v>28</v>
      </c>
      <c r="L1431">
        <f t="shared" si="134"/>
        <v>28</v>
      </c>
      <c r="M1431">
        <f t="shared" si="135"/>
        <v>0</v>
      </c>
      <c r="N1431" t="b">
        <f t="shared" si="136"/>
        <v>0</v>
      </c>
      <c r="O1431">
        <f t="shared" si="137"/>
        <v>0</v>
      </c>
    </row>
    <row r="1432" spans="1:15">
      <c r="A1432" t="s">
        <v>451</v>
      </c>
      <c r="B1432" t="s">
        <v>452</v>
      </c>
      <c r="C1432" t="s">
        <v>206</v>
      </c>
      <c r="D1432" t="s">
        <v>207</v>
      </c>
      <c r="E1432" s="2">
        <v>42817.507638888892</v>
      </c>
      <c r="F1432" s="33">
        <f t="shared" si="132"/>
        <v>2017</v>
      </c>
      <c r="G1432" s="33">
        <f t="shared" si="133"/>
        <v>3</v>
      </c>
      <c r="H1432" t="s">
        <v>150</v>
      </c>
      <c r="I1432" t="s">
        <v>453</v>
      </c>
      <c r="J1432" t="s">
        <v>624</v>
      </c>
      <c r="K1432">
        <v>26</v>
      </c>
      <c r="L1432">
        <f t="shared" si="134"/>
        <v>26</v>
      </c>
      <c r="M1432">
        <f t="shared" si="135"/>
        <v>0</v>
      </c>
      <c r="N1432" t="b">
        <f t="shared" si="136"/>
        <v>0</v>
      </c>
      <c r="O1432">
        <f t="shared" si="137"/>
        <v>0</v>
      </c>
    </row>
    <row r="1433" spans="1:15">
      <c r="A1433" t="s">
        <v>451</v>
      </c>
      <c r="B1433" t="s">
        <v>452</v>
      </c>
      <c r="C1433" t="s">
        <v>206</v>
      </c>
      <c r="D1433" t="s">
        <v>207</v>
      </c>
      <c r="E1433" s="2">
        <v>42821.634722222225</v>
      </c>
      <c r="F1433" s="33">
        <f t="shared" si="132"/>
        <v>2017</v>
      </c>
      <c r="G1433" s="33">
        <f t="shared" si="133"/>
        <v>3</v>
      </c>
      <c r="H1433" t="s">
        <v>150</v>
      </c>
      <c r="I1433" t="s">
        <v>453</v>
      </c>
      <c r="J1433" t="s">
        <v>624</v>
      </c>
      <c r="K1433">
        <v>30</v>
      </c>
      <c r="L1433">
        <f t="shared" si="134"/>
        <v>30</v>
      </c>
      <c r="M1433">
        <f t="shared" si="135"/>
        <v>0</v>
      </c>
      <c r="N1433" t="b">
        <f t="shared" si="136"/>
        <v>0</v>
      </c>
      <c r="O1433">
        <f t="shared" si="137"/>
        <v>0</v>
      </c>
    </row>
    <row r="1434" spans="1:15">
      <c r="A1434" t="s">
        <v>451</v>
      </c>
      <c r="B1434" t="s">
        <v>452</v>
      </c>
      <c r="C1434" t="s">
        <v>206</v>
      </c>
      <c r="D1434" t="s">
        <v>207</v>
      </c>
      <c r="E1434" s="2">
        <v>42828.695138888892</v>
      </c>
      <c r="F1434" s="33">
        <f t="shared" si="132"/>
        <v>2017</v>
      </c>
      <c r="G1434" s="33">
        <f t="shared" si="133"/>
        <v>4</v>
      </c>
      <c r="H1434" t="s">
        <v>150</v>
      </c>
      <c r="I1434" t="s">
        <v>453</v>
      </c>
      <c r="J1434" t="s">
        <v>624</v>
      </c>
      <c r="K1434">
        <v>31</v>
      </c>
      <c r="L1434">
        <f t="shared" si="134"/>
        <v>31</v>
      </c>
      <c r="M1434">
        <f t="shared" si="135"/>
        <v>0</v>
      </c>
      <c r="N1434" t="b">
        <f t="shared" si="136"/>
        <v>0</v>
      </c>
      <c r="O1434">
        <f t="shared" si="137"/>
        <v>0</v>
      </c>
    </row>
    <row r="1435" spans="1:15">
      <c r="A1435" t="s">
        <v>451</v>
      </c>
      <c r="B1435" t="s">
        <v>452</v>
      </c>
      <c r="C1435" t="s">
        <v>206</v>
      </c>
      <c r="D1435" t="s">
        <v>207</v>
      </c>
      <c r="E1435" s="2">
        <v>42831.621527777781</v>
      </c>
      <c r="F1435" s="33">
        <f t="shared" si="132"/>
        <v>2017</v>
      </c>
      <c r="G1435" s="33">
        <f t="shared" si="133"/>
        <v>4</v>
      </c>
      <c r="H1435" t="s">
        <v>150</v>
      </c>
      <c r="I1435" t="s">
        <v>453</v>
      </c>
      <c r="J1435" t="s">
        <v>624</v>
      </c>
      <c r="K1435">
        <v>33</v>
      </c>
      <c r="L1435">
        <f t="shared" si="134"/>
        <v>33</v>
      </c>
      <c r="M1435">
        <f t="shared" si="135"/>
        <v>0</v>
      </c>
      <c r="N1435" t="b">
        <f t="shared" si="136"/>
        <v>0</v>
      </c>
      <c r="O1435">
        <f t="shared" si="137"/>
        <v>0</v>
      </c>
    </row>
    <row r="1436" spans="1:15">
      <c r="A1436" t="s">
        <v>451</v>
      </c>
      <c r="B1436" t="s">
        <v>452</v>
      </c>
      <c r="C1436" t="s">
        <v>206</v>
      </c>
      <c r="D1436" t="s">
        <v>207</v>
      </c>
      <c r="E1436" s="2">
        <v>42837.459027777775</v>
      </c>
      <c r="F1436" s="33">
        <f t="shared" si="132"/>
        <v>2017</v>
      </c>
      <c r="G1436" s="33">
        <f t="shared" si="133"/>
        <v>4</v>
      </c>
      <c r="H1436" t="s">
        <v>150</v>
      </c>
      <c r="I1436" t="s">
        <v>453</v>
      </c>
      <c r="J1436" t="s">
        <v>624</v>
      </c>
      <c r="K1436">
        <v>39</v>
      </c>
      <c r="L1436">
        <f t="shared" si="134"/>
        <v>39</v>
      </c>
      <c r="M1436">
        <f t="shared" si="135"/>
        <v>0</v>
      </c>
      <c r="N1436" t="b">
        <f t="shared" si="136"/>
        <v>0</v>
      </c>
      <c r="O1436">
        <f t="shared" si="137"/>
        <v>0</v>
      </c>
    </row>
    <row r="1437" spans="1:15">
      <c r="A1437" t="s">
        <v>451</v>
      </c>
      <c r="B1437" t="s">
        <v>452</v>
      </c>
      <c r="C1437" t="s">
        <v>206</v>
      </c>
      <c r="D1437" t="s">
        <v>207</v>
      </c>
      <c r="E1437" s="2">
        <v>42845.48333333333</v>
      </c>
      <c r="F1437" s="33">
        <f t="shared" si="132"/>
        <v>2017</v>
      </c>
      <c r="G1437" s="33">
        <f t="shared" si="133"/>
        <v>4</v>
      </c>
      <c r="H1437" t="s">
        <v>150</v>
      </c>
      <c r="I1437" t="s">
        <v>453</v>
      </c>
      <c r="J1437" t="s">
        <v>624</v>
      </c>
      <c r="K1437">
        <v>50</v>
      </c>
      <c r="L1437">
        <f t="shared" si="134"/>
        <v>50</v>
      </c>
      <c r="M1437">
        <f t="shared" si="135"/>
        <v>0</v>
      </c>
      <c r="N1437" t="b">
        <f t="shared" si="136"/>
        <v>0</v>
      </c>
      <c r="O1437">
        <f t="shared" si="137"/>
        <v>0</v>
      </c>
    </row>
    <row r="1438" spans="1:15">
      <c r="A1438" t="s">
        <v>451</v>
      </c>
      <c r="B1438" t="s">
        <v>452</v>
      </c>
      <c r="C1438" t="s">
        <v>206</v>
      </c>
      <c r="D1438" t="s">
        <v>207</v>
      </c>
      <c r="E1438" s="2">
        <v>42850.393055555556</v>
      </c>
      <c r="F1438" s="33">
        <f t="shared" si="132"/>
        <v>2017</v>
      </c>
      <c r="G1438" s="33">
        <f t="shared" si="133"/>
        <v>4</v>
      </c>
      <c r="H1438" t="s">
        <v>150</v>
      </c>
      <c r="I1438" t="s">
        <v>453</v>
      </c>
      <c r="J1438" t="s">
        <v>624</v>
      </c>
      <c r="K1438">
        <v>50</v>
      </c>
      <c r="L1438">
        <f t="shared" si="134"/>
        <v>50</v>
      </c>
      <c r="M1438">
        <f t="shared" si="135"/>
        <v>0</v>
      </c>
      <c r="N1438" t="b">
        <f t="shared" si="136"/>
        <v>0</v>
      </c>
      <c r="O1438">
        <f t="shared" si="137"/>
        <v>0</v>
      </c>
    </row>
    <row r="1439" spans="1:15">
      <c r="A1439" t="s">
        <v>451</v>
      </c>
      <c r="B1439" t="s">
        <v>452</v>
      </c>
      <c r="C1439" t="s">
        <v>206</v>
      </c>
      <c r="D1439" t="s">
        <v>207</v>
      </c>
      <c r="E1439" s="2">
        <v>42852.388194444444</v>
      </c>
      <c r="F1439" s="33">
        <f t="shared" si="132"/>
        <v>2017</v>
      </c>
      <c r="G1439" s="33">
        <f t="shared" si="133"/>
        <v>4</v>
      </c>
      <c r="H1439" t="s">
        <v>150</v>
      </c>
      <c r="I1439" t="s">
        <v>453</v>
      </c>
      <c r="J1439" t="s">
        <v>624</v>
      </c>
      <c r="K1439">
        <v>49</v>
      </c>
      <c r="L1439">
        <f t="shared" si="134"/>
        <v>49</v>
      </c>
      <c r="M1439">
        <f t="shared" si="135"/>
        <v>0</v>
      </c>
      <c r="N1439" t="b">
        <f t="shared" si="136"/>
        <v>0</v>
      </c>
      <c r="O1439">
        <f t="shared" si="137"/>
        <v>0</v>
      </c>
    </row>
    <row r="1440" spans="1:15">
      <c r="A1440" t="s">
        <v>451</v>
      </c>
      <c r="B1440" t="s">
        <v>452</v>
      </c>
      <c r="C1440" t="s">
        <v>206</v>
      </c>
      <c r="D1440" t="s">
        <v>207</v>
      </c>
      <c r="E1440" s="2">
        <v>42857.484027777777</v>
      </c>
      <c r="F1440" s="33">
        <f t="shared" si="132"/>
        <v>2017</v>
      </c>
      <c r="G1440" s="33">
        <f t="shared" si="133"/>
        <v>5</v>
      </c>
      <c r="H1440" t="s">
        <v>150</v>
      </c>
      <c r="I1440" t="s">
        <v>453</v>
      </c>
      <c r="J1440" t="s">
        <v>624</v>
      </c>
      <c r="K1440">
        <v>52</v>
      </c>
      <c r="L1440">
        <f t="shared" si="134"/>
        <v>52</v>
      </c>
      <c r="M1440">
        <f t="shared" si="135"/>
        <v>0</v>
      </c>
      <c r="N1440" t="b">
        <f t="shared" si="136"/>
        <v>0</v>
      </c>
      <c r="O1440">
        <f t="shared" si="137"/>
        <v>0</v>
      </c>
    </row>
    <row r="1441" spans="1:15">
      <c r="A1441" t="s">
        <v>451</v>
      </c>
      <c r="B1441" t="s">
        <v>452</v>
      </c>
      <c r="C1441" t="s">
        <v>206</v>
      </c>
      <c r="D1441" t="s">
        <v>207</v>
      </c>
      <c r="E1441" s="2">
        <v>42859.665277777778</v>
      </c>
      <c r="F1441" s="33">
        <f t="shared" si="132"/>
        <v>2017</v>
      </c>
      <c r="G1441" s="33">
        <f t="shared" si="133"/>
        <v>5</v>
      </c>
      <c r="H1441" t="s">
        <v>150</v>
      </c>
      <c r="I1441" t="s">
        <v>453</v>
      </c>
      <c r="J1441" t="s">
        <v>624</v>
      </c>
      <c r="K1441">
        <v>53</v>
      </c>
      <c r="L1441">
        <f t="shared" si="134"/>
        <v>53</v>
      </c>
      <c r="M1441">
        <f t="shared" si="135"/>
        <v>0</v>
      </c>
      <c r="N1441" t="b">
        <f t="shared" si="136"/>
        <v>0</v>
      </c>
      <c r="O1441">
        <f t="shared" si="137"/>
        <v>0</v>
      </c>
    </row>
    <row r="1442" spans="1:15">
      <c r="A1442" t="s">
        <v>451</v>
      </c>
      <c r="B1442" t="s">
        <v>452</v>
      </c>
      <c r="C1442" t="s">
        <v>206</v>
      </c>
      <c r="D1442" t="s">
        <v>207</v>
      </c>
      <c r="E1442" s="2">
        <v>42864.393055555556</v>
      </c>
      <c r="F1442" s="33">
        <f t="shared" si="132"/>
        <v>2017</v>
      </c>
      <c r="G1442" s="33">
        <f t="shared" si="133"/>
        <v>5</v>
      </c>
      <c r="H1442" t="s">
        <v>150</v>
      </c>
      <c r="I1442" t="s">
        <v>453</v>
      </c>
      <c r="J1442" t="s">
        <v>624</v>
      </c>
      <c r="K1442">
        <v>53</v>
      </c>
      <c r="L1442">
        <f t="shared" si="134"/>
        <v>53</v>
      </c>
      <c r="M1442">
        <f t="shared" si="135"/>
        <v>0</v>
      </c>
      <c r="N1442" t="b">
        <f t="shared" si="136"/>
        <v>0</v>
      </c>
      <c r="O1442">
        <f t="shared" si="137"/>
        <v>0</v>
      </c>
    </row>
    <row r="1443" spans="1:15">
      <c r="A1443" t="s">
        <v>451</v>
      </c>
      <c r="B1443" t="s">
        <v>452</v>
      </c>
      <c r="C1443" t="s">
        <v>206</v>
      </c>
      <c r="D1443" t="s">
        <v>207</v>
      </c>
      <c r="E1443" s="2">
        <v>42886.630555555559</v>
      </c>
      <c r="F1443" s="33">
        <f t="shared" si="132"/>
        <v>2017</v>
      </c>
      <c r="G1443" s="33">
        <f t="shared" si="133"/>
        <v>5</v>
      </c>
      <c r="H1443" t="s">
        <v>150</v>
      </c>
      <c r="I1443" t="s">
        <v>453</v>
      </c>
      <c r="J1443" t="s">
        <v>624</v>
      </c>
      <c r="K1443">
        <v>32</v>
      </c>
      <c r="L1443">
        <f t="shared" si="134"/>
        <v>32</v>
      </c>
      <c r="M1443">
        <f t="shared" si="135"/>
        <v>0</v>
      </c>
      <c r="N1443" t="b">
        <f t="shared" si="136"/>
        <v>0</v>
      </c>
      <c r="O1443">
        <f t="shared" si="137"/>
        <v>0</v>
      </c>
    </row>
    <row r="1444" spans="1:15">
      <c r="A1444" t="s">
        <v>451</v>
      </c>
      <c r="B1444" t="s">
        <v>452</v>
      </c>
      <c r="C1444" t="s">
        <v>206</v>
      </c>
      <c r="D1444" t="s">
        <v>207</v>
      </c>
      <c r="E1444" s="2">
        <v>42970.597222222219</v>
      </c>
      <c r="F1444" s="33">
        <f t="shared" si="132"/>
        <v>2017</v>
      </c>
      <c r="G1444" s="33">
        <f t="shared" si="133"/>
        <v>8</v>
      </c>
      <c r="H1444" t="s">
        <v>150</v>
      </c>
      <c r="I1444" t="s">
        <v>453</v>
      </c>
      <c r="J1444" t="s">
        <v>624</v>
      </c>
      <c r="K1444">
        <v>36</v>
      </c>
      <c r="L1444">
        <f t="shared" si="134"/>
        <v>36</v>
      </c>
      <c r="M1444">
        <f t="shared" si="135"/>
        <v>0</v>
      </c>
      <c r="N1444" t="b">
        <f t="shared" si="136"/>
        <v>0</v>
      </c>
      <c r="O1444">
        <f t="shared" si="137"/>
        <v>0</v>
      </c>
    </row>
    <row r="1445" spans="1:15">
      <c r="A1445" t="s">
        <v>451</v>
      </c>
      <c r="B1445" t="s">
        <v>452</v>
      </c>
      <c r="C1445" t="s">
        <v>206</v>
      </c>
      <c r="D1445" t="s">
        <v>207</v>
      </c>
      <c r="E1445" s="2">
        <v>43074.590277777781</v>
      </c>
      <c r="F1445" s="33">
        <f t="shared" si="132"/>
        <v>2017</v>
      </c>
      <c r="G1445" s="33">
        <f t="shared" si="133"/>
        <v>12</v>
      </c>
      <c r="H1445" t="s">
        <v>150</v>
      </c>
      <c r="I1445" t="s">
        <v>453</v>
      </c>
      <c r="J1445" t="s">
        <v>624</v>
      </c>
      <c r="K1445">
        <v>51</v>
      </c>
      <c r="L1445">
        <f t="shared" si="134"/>
        <v>51</v>
      </c>
      <c r="M1445">
        <f t="shared" si="135"/>
        <v>0</v>
      </c>
      <c r="N1445" t="b">
        <f t="shared" si="136"/>
        <v>0</v>
      </c>
      <c r="O1445">
        <f t="shared" si="137"/>
        <v>0</v>
      </c>
    </row>
    <row r="1446" spans="1:15">
      <c r="A1446" t="s">
        <v>451</v>
      </c>
      <c r="B1446" t="s">
        <v>452</v>
      </c>
      <c r="C1446" t="s">
        <v>206</v>
      </c>
      <c r="D1446" t="s">
        <v>207</v>
      </c>
      <c r="E1446" s="2">
        <v>43136.587500000001</v>
      </c>
      <c r="F1446" s="33">
        <f t="shared" si="132"/>
        <v>2018</v>
      </c>
      <c r="G1446" s="33">
        <f t="shared" si="133"/>
        <v>2</v>
      </c>
      <c r="H1446" t="s">
        <v>150</v>
      </c>
      <c r="I1446" t="s">
        <v>453</v>
      </c>
      <c r="J1446" t="s">
        <v>624</v>
      </c>
      <c r="K1446">
        <v>18</v>
      </c>
      <c r="L1446">
        <f t="shared" si="134"/>
        <v>18</v>
      </c>
      <c r="M1446">
        <f t="shared" si="135"/>
        <v>0</v>
      </c>
      <c r="N1446" t="b">
        <f t="shared" si="136"/>
        <v>0</v>
      </c>
      <c r="O1446">
        <f t="shared" si="137"/>
        <v>0</v>
      </c>
    </row>
    <row r="1447" spans="1:15">
      <c r="A1447" t="s">
        <v>451</v>
      </c>
      <c r="B1447" t="s">
        <v>452</v>
      </c>
      <c r="C1447" t="s">
        <v>206</v>
      </c>
      <c r="D1447" t="s">
        <v>207</v>
      </c>
      <c r="E1447" s="2">
        <v>43139.37222222222</v>
      </c>
      <c r="F1447" s="33">
        <f t="shared" si="132"/>
        <v>2018</v>
      </c>
      <c r="G1447" s="33">
        <f t="shared" si="133"/>
        <v>2</v>
      </c>
      <c r="H1447" t="s">
        <v>150</v>
      </c>
      <c r="I1447" t="s">
        <v>453</v>
      </c>
      <c r="J1447" t="s">
        <v>624</v>
      </c>
      <c r="K1447">
        <v>16</v>
      </c>
      <c r="L1447">
        <f t="shared" si="134"/>
        <v>16</v>
      </c>
      <c r="M1447">
        <f t="shared" si="135"/>
        <v>0</v>
      </c>
      <c r="N1447" t="b">
        <f t="shared" si="136"/>
        <v>0</v>
      </c>
      <c r="O1447">
        <f t="shared" si="137"/>
        <v>0</v>
      </c>
    </row>
    <row r="1448" spans="1:15">
      <c r="A1448" t="s">
        <v>451</v>
      </c>
      <c r="B1448" t="s">
        <v>452</v>
      </c>
      <c r="C1448" t="s">
        <v>206</v>
      </c>
      <c r="D1448" t="s">
        <v>207</v>
      </c>
      <c r="E1448" s="2">
        <v>43144.566666666666</v>
      </c>
      <c r="F1448" s="33">
        <f t="shared" si="132"/>
        <v>2018</v>
      </c>
      <c r="G1448" s="33">
        <f t="shared" si="133"/>
        <v>2</v>
      </c>
      <c r="H1448" t="s">
        <v>150</v>
      </c>
      <c r="I1448" t="s">
        <v>453</v>
      </c>
      <c r="J1448" t="s">
        <v>624</v>
      </c>
      <c r="K1448">
        <v>22</v>
      </c>
      <c r="L1448">
        <f t="shared" si="134"/>
        <v>22</v>
      </c>
      <c r="M1448">
        <f t="shared" si="135"/>
        <v>0</v>
      </c>
      <c r="N1448" t="b">
        <f t="shared" si="136"/>
        <v>0</v>
      </c>
      <c r="O1448">
        <f t="shared" si="137"/>
        <v>0</v>
      </c>
    </row>
    <row r="1449" spans="1:15">
      <c r="A1449" t="s">
        <v>451</v>
      </c>
      <c r="B1449" t="s">
        <v>452</v>
      </c>
      <c r="C1449" t="s">
        <v>206</v>
      </c>
      <c r="D1449" t="s">
        <v>207</v>
      </c>
      <c r="E1449" s="2">
        <v>43146.37777777778</v>
      </c>
      <c r="F1449" s="33">
        <f t="shared" si="132"/>
        <v>2018</v>
      </c>
      <c r="G1449" s="33">
        <f t="shared" si="133"/>
        <v>2</v>
      </c>
      <c r="H1449" t="s">
        <v>150</v>
      </c>
      <c r="I1449" t="s">
        <v>453</v>
      </c>
      <c r="J1449" t="s">
        <v>624</v>
      </c>
      <c r="K1449">
        <v>20</v>
      </c>
      <c r="L1449">
        <f t="shared" si="134"/>
        <v>20</v>
      </c>
      <c r="M1449">
        <f t="shared" si="135"/>
        <v>0</v>
      </c>
      <c r="N1449" t="b">
        <f t="shared" si="136"/>
        <v>0</v>
      </c>
      <c r="O1449">
        <f t="shared" si="137"/>
        <v>0</v>
      </c>
    </row>
    <row r="1450" spans="1:15">
      <c r="A1450" t="s">
        <v>451</v>
      </c>
      <c r="B1450" t="s">
        <v>452</v>
      </c>
      <c r="C1450" t="s">
        <v>206</v>
      </c>
      <c r="D1450" t="s">
        <v>207</v>
      </c>
      <c r="E1450" s="2">
        <v>43150.370138888888</v>
      </c>
      <c r="F1450" s="33">
        <f t="shared" si="132"/>
        <v>2018</v>
      </c>
      <c r="G1450" s="33">
        <f t="shared" si="133"/>
        <v>2</v>
      </c>
      <c r="H1450" t="s">
        <v>150</v>
      </c>
      <c r="I1450" t="s">
        <v>453</v>
      </c>
      <c r="J1450" t="s">
        <v>624</v>
      </c>
      <c r="K1450">
        <v>22</v>
      </c>
      <c r="L1450">
        <f t="shared" si="134"/>
        <v>22</v>
      </c>
      <c r="M1450">
        <f t="shared" si="135"/>
        <v>0</v>
      </c>
      <c r="N1450" t="b">
        <f t="shared" si="136"/>
        <v>0</v>
      </c>
      <c r="O1450">
        <f t="shared" si="137"/>
        <v>0</v>
      </c>
    </row>
    <row r="1451" spans="1:15">
      <c r="A1451" t="s">
        <v>451</v>
      </c>
      <c r="B1451" t="s">
        <v>452</v>
      </c>
      <c r="C1451" t="s">
        <v>206</v>
      </c>
      <c r="D1451" t="s">
        <v>207</v>
      </c>
      <c r="E1451" s="2">
        <v>43153.376388888886</v>
      </c>
      <c r="F1451" s="33">
        <f t="shared" si="132"/>
        <v>2018</v>
      </c>
      <c r="G1451" s="33">
        <f t="shared" si="133"/>
        <v>2</v>
      </c>
      <c r="H1451" t="s">
        <v>150</v>
      </c>
      <c r="I1451" t="s">
        <v>453</v>
      </c>
      <c r="J1451" t="s">
        <v>624</v>
      </c>
      <c r="K1451">
        <v>18</v>
      </c>
      <c r="L1451">
        <f t="shared" si="134"/>
        <v>18</v>
      </c>
      <c r="M1451">
        <f t="shared" si="135"/>
        <v>0</v>
      </c>
      <c r="N1451" t="b">
        <f t="shared" si="136"/>
        <v>0</v>
      </c>
      <c r="O1451">
        <f t="shared" si="137"/>
        <v>0</v>
      </c>
    </row>
    <row r="1452" spans="1:15">
      <c r="A1452" t="s">
        <v>451</v>
      </c>
      <c r="B1452" t="s">
        <v>452</v>
      </c>
      <c r="C1452" t="s">
        <v>206</v>
      </c>
      <c r="D1452" t="s">
        <v>207</v>
      </c>
      <c r="E1452" s="2">
        <v>43157.554166666669</v>
      </c>
      <c r="F1452" s="33">
        <f t="shared" si="132"/>
        <v>2018</v>
      </c>
      <c r="G1452" s="33">
        <f t="shared" si="133"/>
        <v>2</v>
      </c>
      <c r="H1452" t="s">
        <v>150</v>
      </c>
      <c r="I1452" t="s">
        <v>453</v>
      </c>
      <c r="J1452" t="s">
        <v>624</v>
      </c>
      <c r="K1452">
        <v>4.7</v>
      </c>
      <c r="L1452">
        <f t="shared" si="134"/>
        <v>4.7</v>
      </c>
      <c r="M1452">
        <f t="shared" si="135"/>
        <v>0</v>
      </c>
      <c r="N1452" t="b">
        <f t="shared" si="136"/>
        <v>0</v>
      </c>
      <c r="O1452">
        <f t="shared" si="137"/>
        <v>0</v>
      </c>
    </row>
    <row r="1453" spans="1:15">
      <c r="A1453" t="s">
        <v>451</v>
      </c>
      <c r="B1453" t="s">
        <v>452</v>
      </c>
      <c r="C1453" t="s">
        <v>206</v>
      </c>
      <c r="D1453" t="s">
        <v>207</v>
      </c>
      <c r="E1453" s="2">
        <v>43201.444444444445</v>
      </c>
      <c r="F1453" s="33">
        <f t="shared" si="132"/>
        <v>2018</v>
      </c>
      <c r="G1453" s="33">
        <f t="shared" si="133"/>
        <v>4</v>
      </c>
      <c r="H1453" t="s">
        <v>150</v>
      </c>
      <c r="I1453" t="s">
        <v>453</v>
      </c>
      <c r="J1453" t="s">
        <v>596</v>
      </c>
      <c r="K1453">
        <v>1</v>
      </c>
      <c r="L1453">
        <f t="shared" si="134"/>
        <v>0.5</v>
      </c>
      <c r="M1453">
        <f t="shared" si="135"/>
        <v>1</v>
      </c>
      <c r="N1453" t="b">
        <f t="shared" si="136"/>
        <v>1</v>
      </c>
      <c r="O1453">
        <f t="shared" si="137"/>
        <v>0</v>
      </c>
    </row>
    <row r="1454" spans="1:15">
      <c r="A1454" t="s">
        <v>451</v>
      </c>
      <c r="B1454" t="s">
        <v>452</v>
      </c>
      <c r="C1454" t="s">
        <v>206</v>
      </c>
      <c r="D1454" t="s">
        <v>207</v>
      </c>
      <c r="E1454" s="2">
        <v>43202.381249999999</v>
      </c>
      <c r="F1454" s="33">
        <f t="shared" si="132"/>
        <v>2018</v>
      </c>
      <c r="G1454" s="33">
        <f t="shared" si="133"/>
        <v>4</v>
      </c>
      <c r="H1454" t="s">
        <v>150</v>
      </c>
      <c r="I1454" t="s">
        <v>453</v>
      </c>
      <c r="J1454" t="s">
        <v>596</v>
      </c>
      <c r="K1454">
        <v>1</v>
      </c>
      <c r="L1454">
        <f t="shared" si="134"/>
        <v>0.5</v>
      </c>
      <c r="M1454">
        <f t="shared" si="135"/>
        <v>1</v>
      </c>
      <c r="N1454" t="b">
        <f t="shared" si="136"/>
        <v>1</v>
      </c>
      <c r="O1454">
        <f t="shared" si="137"/>
        <v>0</v>
      </c>
    </row>
    <row r="1455" spans="1:15">
      <c r="A1455" t="s">
        <v>451</v>
      </c>
      <c r="B1455" t="s">
        <v>452</v>
      </c>
      <c r="C1455" t="s">
        <v>206</v>
      </c>
      <c r="D1455" t="s">
        <v>207</v>
      </c>
      <c r="E1455" s="2">
        <v>43209.586111111108</v>
      </c>
      <c r="F1455" s="33">
        <f t="shared" si="132"/>
        <v>2018</v>
      </c>
      <c r="G1455" s="33">
        <f t="shared" si="133"/>
        <v>4</v>
      </c>
      <c r="H1455" t="s">
        <v>150</v>
      </c>
      <c r="I1455" t="s">
        <v>453</v>
      </c>
      <c r="J1455" t="s">
        <v>596</v>
      </c>
      <c r="K1455">
        <v>1</v>
      </c>
      <c r="L1455">
        <f t="shared" si="134"/>
        <v>0.5</v>
      </c>
      <c r="M1455">
        <f t="shared" si="135"/>
        <v>1</v>
      </c>
      <c r="N1455" t="b">
        <f t="shared" si="136"/>
        <v>1</v>
      </c>
      <c r="O1455">
        <f t="shared" si="137"/>
        <v>0</v>
      </c>
    </row>
    <row r="1456" spans="1:15">
      <c r="A1456" t="s">
        <v>451</v>
      </c>
      <c r="B1456" t="s">
        <v>452</v>
      </c>
      <c r="C1456" t="s">
        <v>206</v>
      </c>
      <c r="D1456" t="s">
        <v>207</v>
      </c>
      <c r="E1456" s="2">
        <v>43215.579861111109</v>
      </c>
      <c r="F1456" s="33">
        <f t="shared" si="132"/>
        <v>2018</v>
      </c>
      <c r="G1456" s="33">
        <f t="shared" si="133"/>
        <v>4</v>
      </c>
      <c r="H1456" t="s">
        <v>150</v>
      </c>
      <c r="I1456" t="s">
        <v>453</v>
      </c>
      <c r="J1456" t="s">
        <v>624</v>
      </c>
      <c r="K1456">
        <v>20</v>
      </c>
      <c r="L1456">
        <f t="shared" si="134"/>
        <v>20</v>
      </c>
      <c r="M1456">
        <f t="shared" si="135"/>
        <v>0</v>
      </c>
      <c r="N1456" t="b">
        <f t="shared" si="136"/>
        <v>0</v>
      </c>
      <c r="O1456">
        <f t="shared" si="137"/>
        <v>0</v>
      </c>
    </row>
    <row r="1457" spans="1:15">
      <c r="A1457" t="s">
        <v>451</v>
      </c>
      <c r="B1457" t="s">
        <v>452</v>
      </c>
      <c r="C1457" t="s">
        <v>206</v>
      </c>
      <c r="D1457" t="s">
        <v>207</v>
      </c>
      <c r="E1457" s="2">
        <v>43216.495833333334</v>
      </c>
      <c r="F1457" s="33">
        <f t="shared" si="132"/>
        <v>2018</v>
      </c>
      <c r="G1457" s="33">
        <f t="shared" si="133"/>
        <v>4</v>
      </c>
      <c r="H1457" t="s">
        <v>150</v>
      </c>
      <c r="I1457" t="s">
        <v>453</v>
      </c>
      <c r="J1457" t="s">
        <v>624</v>
      </c>
      <c r="K1457">
        <v>20</v>
      </c>
      <c r="L1457">
        <f t="shared" si="134"/>
        <v>20</v>
      </c>
      <c r="M1457">
        <f t="shared" si="135"/>
        <v>0</v>
      </c>
      <c r="N1457" t="b">
        <f t="shared" si="136"/>
        <v>0</v>
      </c>
      <c r="O1457">
        <f t="shared" si="137"/>
        <v>0</v>
      </c>
    </row>
    <row r="1458" spans="1:15">
      <c r="A1458" t="s">
        <v>451</v>
      </c>
      <c r="B1458" t="s">
        <v>452</v>
      </c>
      <c r="C1458" t="s">
        <v>206</v>
      </c>
      <c r="D1458" t="s">
        <v>207</v>
      </c>
      <c r="E1458" s="2">
        <v>43221.563194444447</v>
      </c>
      <c r="F1458" s="33">
        <f t="shared" si="132"/>
        <v>2018</v>
      </c>
      <c r="G1458" s="33">
        <f t="shared" si="133"/>
        <v>5</v>
      </c>
      <c r="H1458" t="s">
        <v>150</v>
      </c>
      <c r="I1458" t="s">
        <v>453</v>
      </c>
      <c r="J1458" t="s">
        <v>596</v>
      </c>
      <c r="K1458">
        <v>1</v>
      </c>
      <c r="L1458">
        <f t="shared" si="134"/>
        <v>0.5</v>
      </c>
      <c r="M1458">
        <f t="shared" si="135"/>
        <v>1</v>
      </c>
      <c r="N1458" t="b">
        <f t="shared" si="136"/>
        <v>1</v>
      </c>
      <c r="O1458">
        <f t="shared" si="137"/>
        <v>0</v>
      </c>
    </row>
    <row r="1459" spans="1:15">
      <c r="A1459" t="s">
        <v>451</v>
      </c>
      <c r="B1459" t="s">
        <v>452</v>
      </c>
      <c r="C1459" t="s">
        <v>206</v>
      </c>
      <c r="D1459" t="s">
        <v>207</v>
      </c>
      <c r="E1459" s="2">
        <v>43228.582638888889</v>
      </c>
      <c r="F1459" s="33">
        <f t="shared" si="132"/>
        <v>2018</v>
      </c>
      <c r="G1459" s="33">
        <f t="shared" si="133"/>
        <v>5</v>
      </c>
      <c r="H1459" t="s">
        <v>150</v>
      </c>
      <c r="I1459" t="s">
        <v>453</v>
      </c>
      <c r="J1459" t="s">
        <v>624</v>
      </c>
      <c r="K1459">
        <v>22</v>
      </c>
      <c r="L1459">
        <f t="shared" si="134"/>
        <v>22</v>
      </c>
      <c r="M1459">
        <f t="shared" si="135"/>
        <v>0</v>
      </c>
      <c r="N1459" t="b">
        <f t="shared" si="136"/>
        <v>0</v>
      </c>
      <c r="O1459">
        <f t="shared" si="137"/>
        <v>0</v>
      </c>
    </row>
    <row r="1460" spans="1:15">
      <c r="A1460" t="s">
        <v>451</v>
      </c>
      <c r="B1460" t="s">
        <v>452</v>
      </c>
      <c r="C1460" t="s">
        <v>206</v>
      </c>
      <c r="D1460" t="s">
        <v>207</v>
      </c>
      <c r="E1460" s="2">
        <v>43230.379166666666</v>
      </c>
      <c r="F1460" s="33">
        <f t="shared" si="132"/>
        <v>2018</v>
      </c>
      <c r="G1460" s="33">
        <f t="shared" si="133"/>
        <v>5</v>
      </c>
      <c r="H1460" t="s">
        <v>150</v>
      </c>
      <c r="I1460" t="s">
        <v>453</v>
      </c>
      <c r="J1460" t="s">
        <v>624</v>
      </c>
      <c r="K1460">
        <v>22</v>
      </c>
      <c r="L1460">
        <f t="shared" si="134"/>
        <v>22</v>
      </c>
      <c r="M1460">
        <f t="shared" si="135"/>
        <v>0</v>
      </c>
      <c r="N1460" t="b">
        <f t="shared" si="136"/>
        <v>0</v>
      </c>
      <c r="O1460">
        <f t="shared" si="137"/>
        <v>0</v>
      </c>
    </row>
    <row r="1461" spans="1:15">
      <c r="A1461" t="s">
        <v>451</v>
      </c>
      <c r="B1461" t="s">
        <v>452</v>
      </c>
      <c r="C1461" t="s">
        <v>206</v>
      </c>
      <c r="D1461" t="s">
        <v>207</v>
      </c>
      <c r="E1461" s="2">
        <v>43236.388888888891</v>
      </c>
      <c r="F1461" s="33">
        <f t="shared" si="132"/>
        <v>2018</v>
      </c>
      <c r="G1461" s="33">
        <f t="shared" si="133"/>
        <v>5</v>
      </c>
      <c r="H1461" t="s">
        <v>150</v>
      </c>
      <c r="I1461" t="s">
        <v>453</v>
      </c>
      <c r="J1461" t="s">
        <v>624</v>
      </c>
      <c r="K1461">
        <v>34</v>
      </c>
      <c r="L1461">
        <f t="shared" si="134"/>
        <v>34</v>
      </c>
      <c r="M1461">
        <f t="shared" si="135"/>
        <v>0</v>
      </c>
      <c r="N1461" t="b">
        <f t="shared" si="136"/>
        <v>0</v>
      </c>
      <c r="O1461">
        <f t="shared" si="137"/>
        <v>0</v>
      </c>
    </row>
    <row r="1462" spans="1:15">
      <c r="A1462" t="s">
        <v>451</v>
      </c>
      <c r="B1462" t="s">
        <v>452</v>
      </c>
      <c r="C1462" t="s">
        <v>206</v>
      </c>
      <c r="D1462" t="s">
        <v>207</v>
      </c>
      <c r="E1462" s="2">
        <v>43237.564583333333</v>
      </c>
      <c r="F1462" s="33">
        <f t="shared" si="132"/>
        <v>2018</v>
      </c>
      <c r="G1462" s="33">
        <f t="shared" si="133"/>
        <v>5</v>
      </c>
      <c r="H1462" t="s">
        <v>150</v>
      </c>
      <c r="I1462" t="s">
        <v>453</v>
      </c>
      <c r="J1462" t="s">
        <v>624</v>
      </c>
      <c r="K1462">
        <v>35</v>
      </c>
      <c r="L1462">
        <f t="shared" si="134"/>
        <v>35</v>
      </c>
      <c r="M1462">
        <f t="shared" si="135"/>
        <v>0</v>
      </c>
      <c r="N1462" t="b">
        <f t="shared" si="136"/>
        <v>0</v>
      </c>
      <c r="O1462">
        <f t="shared" si="137"/>
        <v>0</v>
      </c>
    </row>
    <row r="1463" spans="1:15">
      <c r="A1463" t="s">
        <v>451</v>
      </c>
      <c r="B1463" t="s">
        <v>452</v>
      </c>
      <c r="C1463" t="s">
        <v>206</v>
      </c>
      <c r="D1463" t="s">
        <v>207</v>
      </c>
      <c r="E1463" s="2">
        <v>43243.585416666669</v>
      </c>
      <c r="F1463" s="33">
        <f t="shared" si="132"/>
        <v>2018</v>
      </c>
      <c r="G1463" s="33">
        <f t="shared" si="133"/>
        <v>5</v>
      </c>
      <c r="H1463" t="s">
        <v>150</v>
      </c>
      <c r="I1463" t="s">
        <v>453</v>
      </c>
      <c r="J1463" t="s">
        <v>624</v>
      </c>
      <c r="K1463">
        <v>20</v>
      </c>
      <c r="L1463">
        <f t="shared" si="134"/>
        <v>20</v>
      </c>
      <c r="M1463">
        <f t="shared" si="135"/>
        <v>0</v>
      </c>
      <c r="N1463" t="b">
        <f t="shared" si="136"/>
        <v>0</v>
      </c>
      <c r="O1463">
        <f t="shared" si="137"/>
        <v>0</v>
      </c>
    </row>
    <row r="1464" spans="1:15">
      <c r="A1464" t="s">
        <v>451</v>
      </c>
      <c r="B1464" t="s">
        <v>452</v>
      </c>
      <c r="C1464" t="s">
        <v>206</v>
      </c>
      <c r="D1464" t="s">
        <v>207</v>
      </c>
      <c r="E1464" s="2">
        <v>43244.606944444444</v>
      </c>
      <c r="F1464" s="33">
        <f t="shared" si="132"/>
        <v>2018</v>
      </c>
      <c r="G1464" s="33">
        <f t="shared" si="133"/>
        <v>5</v>
      </c>
      <c r="H1464" t="s">
        <v>150</v>
      </c>
      <c r="I1464" t="s">
        <v>453</v>
      </c>
      <c r="J1464" t="s">
        <v>624</v>
      </c>
      <c r="K1464">
        <v>27</v>
      </c>
      <c r="L1464">
        <f t="shared" si="134"/>
        <v>27</v>
      </c>
      <c r="M1464">
        <f t="shared" si="135"/>
        <v>0</v>
      </c>
      <c r="N1464" t="b">
        <f t="shared" si="136"/>
        <v>0</v>
      </c>
      <c r="O1464">
        <f t="shared" si="137"/>
        <v>0</v>
      </c>
    </row>
    <row r="1465" spans="1:15">
      <c r="A1465" t="s">
        <v>451</v>
      </c>
      <c r="B1465" t="s">
        <v>452</v>
      </c>
      <c r="C1465" t="s">
        <v>206</v>
      </c>
      <c r="D1465" t="s">
        <v>207</v>
      </c>
      <c r="E1465" s="2">
        <v>43249.500694444447</v>
      </c>
      <c r="F1465" s="33">
        <f t="shared" si="132"/>
        <v>2018</v>
      </c>
      <c r="G1465" s="33">
        <f t="shared" si="133"/>
        <v>5</v>
      </c>
      <c r="H1465" t="s">
        <v>150</v>
      </c>
      <c r="I1465" t="s">
        <v>453</v>
      </c>
      <c r="J1465" t="s">
        <v>624</v>
      </c>
      <c r="K1465">
        <v>38</v>
      </c>
      <c r="L1465">
        <f t="shared" si="134"/>
        <v>38</v>
      </c>
      <c r="M1465">
        <f t="shared" si="135"/>
        <v>0</v>
      </c>
      <c r="N1465" t="b">
        <f t="shared" si="136"/>
        <v>0</v>
      </c>
      <c r="O1465">
        <f t="shared" si="137"/>
        <v>0</v>
      </c>
    </row>
    <row r="1466" spans="1:15">
      <c r="A1466" t="s">
        <v>451</v>
      </c>
      <c r="B1466" t="s">
        <v>452</v>
      </c>
      <c r="C1466" t="s">
        <v>206</v>
      </c>
      <c r="D1466" t="s">
        <v>207</v>
      </c>
      <c r="E1466" s="2">
        <v>43255.595833333333</v>
      </c>
      <c r="F1466" s="33">
        <f t="shared" si="132"/>
        <v>2018</v>
      </c>
      <c r="G1466" s="33">
        <f t="shared" si="133"/>
        <v>6</v>
      </c>
      <c r="H1466" t="s">
        <v>150</v>
      </c>
      <c r="I1466" t="s">
        <v>453</v>
      </c>
      <c r="J1466" t="s">
        <v>596</v>
      </c>
      <c r="K1466">
        <v>1</v>
      </c>
      <c r="L1466">
        <f t="shared" si="134"/>
        <v>0.5</v>
      </c>
      <c r="M1466">
        <f t="shared" si="135"/>
        <v>1</v>
      </c>
      <c r="N1466" t="b">
        <f t="shared" si="136"/>
        <v>1</v>
      </c>
      <c r="O1466">
        <f t="shared" si="137"/>
        <v>0</v>
      </c>
    </row>
    <row r="1467" spans="1:15">
      <c r="A1467" t="s">
        <v>451</v>
      </c>
      <c r="B1467" t="s">
        <v>452</v>
      </c>
      <c r="C1467" t="s">
        <v>206</v>
      </c>
      <c r="D1467" t="s">
        <v>207</v>
      </c>
      <c r="E1467" s="2">
        <v>43258.458333333336</v>
      </c>
      <c r="F1467" s="33">
        <f t="shared" si="132"/>
        <v>2018</v>
      </c>
      <c r="G1467" s="33">
        <f t="shared" si="133"/>
        <v>6</v>
      </c>
      <c r="H1467" t="s">
        <v>150</v>
      </c>
      <c r="I1467" t="s">
        <v>453</v>
      </c>
      <c r="J1467" t="s">
        <v>624</v>
      </c>
      <c r="K1467">
        <v>27</v>
      </c>
      <c r="L1467">
        <f t="shared" si="134"/>
        <v>27</v>
      </c>
      <c r="M1467">
        <f t="shared" si="135"/>
        <v>0</v>
      </c>
      <c r="N1467" t="b">
        <f t="shared" si="136"/>
        <v>0</v>
      </c>
      <c r="O1467">
        <f t="shared" si="137"/>
        <v>0</v>
      </c>
    </row>
    <row r="1468" spans="1:15">
      <c r="A1468" t="s">
        <v>451</v>
      </c>
      <c r="B1468" t="s">
        <v>452</v>
      </c>
      <c r="C1468" t="s">
        <v>206</v>
      </c>
      <c r="D1468" t="s">
        <v>207</v>
      </c>
      <c r="E1468" s="2">
        <v>43264.55</v>
      </c>
      <c r="F1468" s="33">
        <f t="shared" si="132"/>
        <v>2018</v>
      </c>
      <c r="G1468" s="33">
        <f t="shared" si="133"/>
        <v>6</v>
      </c>
      <c r="H1468" t="s">
        <v>150</v>
      </c>
      <c r="I1468" t="s">
        <v>453</v>
      </c>
      <c r="J1468" t="s">
        <v>624</v>
      </c>
      <c r="K1468">
        <v>34</v>
      </c>
      <c r="L1468">
        <f t="shared" si="134"/>
        <v>34</v>
      </c>
      <c r="M1468">
        <f t="shared" si="135"/>
        <v>0</v>
      </c>
      <c r="N1468" t="b">
        <f t="shared" si="136"/>
        <v>0</v>
      </c>
      <c r="O1468">
        <f t="shared" si="137"/>
        <v>0</v>
      </c>
    </row>
    <row r="1469" spans="1:15">
      <c r="A1469" t="s">
        <v>451</v>
      </c>
      <c r="B1469" t="s">
        <v>452</v>
      </c>
      <c r="C1469" t="s">
        <v>206</v>
      </c>
      <c r="D1469" t="s">
        <v>207</v>
      </c>
      <c r="E1469" s="2">
        <v>43269.409722222219</v>
      </c>
      <c r="F1469" s="33">
        <f t="shared" si="132"/>
        <v>2018</v>
      </c>
      <c r="G1469" s="33">
        <f t="shared" si="133"/>
        <v>6</v>
      </c>
      <c r="H1469" t="s">
        <v>150</v>
      </c>
      <c r="I1469" t="s">
        <v>453</v>
      </c>
      <c r="J1469" t="s">
        <v>624</v>
      </c>
      <c r="K1469">
        <v>37</v>
      </c>
      <c r="L1469">
        <f t="shared" si="134"/>
        <v>37</v>
      </c>
      <c r="M1469">
        <f t="shared" si="135"/>
        <v>0</v>
      </c>
      <c r="N1469" t="b">
        <f t="shared" si="136"/>
        <v>0</v>
      </c>
      <c r="O1469">
        <f t="shared" si="137"/>
        <v>0</v>
      </c>
    </row>
    <row r="1470" spans="1:15">
      <c r="A1470" t="s">
        <v>451</v>
      </c>
      <c r="B1470" t="s">
        <v>452</v>
      </c>
      <c r="C1470" t="s">
        <v>206</v>
      </c>
      <c r="D1470" t="s">
        <v>207</v>
      </c>
      <c r="E1470" s="2">
        <v>43272.615277777775</v>
      </c>
      <c r="F1470" s="33">
        <f t="shared" si="132"/>
        <v>2018</v>
      </c>
      <c r="G1470" s="33">
        <f t="shared" si="133"/>
        <v>6</v>
      </c>
      <c r="H1470" t="s">
        <v>150</v>
      </c>
      <c r="I1470" t="s">
        <v>453</v>
      </c>
      <c r="J1470" t="s">
        <v>624</v>
      </c>
      <c r="K1470">
        <v>33</v>
      </c>
      <c r="L1470">
        <f t="shared" si="134"/>
        <v>33</v>
      </c>
      <c r="M1470">
        <f t="shared" si="135"/>
        <v>0</v>
      </c>
      <c r="N1470" t="b">
        <f t="shared" si="136"/>
        <v>0</v>
      </c>
      <c r="O1470">
        <f t="shared" si="137"/>
        <v>0</v>
      </c>
    </row>
    <row r="1471" spans="1:15">
      <c r="A1471" t="s">
        <v>451</v>
      </c>
      <c r="B1471" t="s">
        <v>452</v>
      </c>
      <c r="C1471" t="s">
        <v>206</v>
      </c>
      <c r="D1471" t="s">
        <v>207</v>
      </c>
      <c r="E1471" s="2">
        <v>43278.61041666667</v>
      </c>
      <c r="F1471" s="33">
        <f t="shared" si="132"/>
        <v>2018</v>
      </c>
      <c r="G1471" s="33">
        <f t="shared" si="133"/>
        <v>6</v>
      </c>
      <c r="H1471" t="s">
        <v>150</v>
      </c>
      <c r="I1471" t="s">
        <v>453</v>
      </c>
      <c r="J1471" t="s">
        <v>624</v>
      </c>
      <c r="K1471">
        <v>33</v>
      </c>
      <c r="L1471">
        <f t="shared" si="134"/>
        <v>33</v>
      </c>
      <c r="M1471">
        <f t="shared" si="135"/>
        <v>0</v>
      </c>
      <c r="N1471" t="b">
        <f t="shared" si="136"/>
        <v>0</v>
      </c>
      <c r="O1471">
        <f t="shared" si="137"/>
        <v>0</v>
      </c>
    </row>
    <row r="1472" spans="1:15">
      <c r="A1472" t="s">
        <v>451</v>
      </c>
      <c r="B1472" t="s">
        <v>452</v>
      </c>
      <c r="C1472" t="s">
        <v>206</v>
      </c>
      <c r="D1472" t="s">
        <v>207</v>
      </c>
      <c r="E1472" s="2">
        <v>43286.529166666667</v>
      </c>
      <c r="F1472" s="33">
        <f t="shared" si="132"/>
        <v>2018</v>
      </c>
      <c r="G1472" s="33">
        <f t="shared" si="133"/>
        <v>7</v>
      </c>
      <c r="H1472" t="s">
        <v>150</v>
      </c>
      <c r="I1472" t="s">
        <v>453</v>
      </c>
      <c r="J1472" t="s">
        <v>624</v>
      </c>
      <c r="K1472">
        <v>25</v>
      </c>
      <c r="L1472">
        <f t="shared" si="134"/>
        <v>25</v>
      </c>
      <c r="M1472">
        <f t="shared" si="135"/>
        <v>0</v>
      </c>
      <c r="N1472" t="b">
        <f t="shared" si="136"/>
        <v>0</v>
      </c>
      <c r="O1472">
        <f t="shared" si="137"/>
        <v>0</v>
      </c>
    </row>
    <row r="1473" spans="1:15">
      <c r="A1473" t="s">
        <v>451</v>
      </c>
      <c r="B1473" t="s">
        <v>452</v>
      </c>
      <c r="C1473" t="s">
        <v>206</v>
      </c>
      <c r="D1473" t="s">
        <v>207</v>
      </c>
      <c r="E1473" s="2">
        <v>43291.534722222219</v>
      </c>
      <c r="F1473" s="33">
        <f t="shared" ref="F1473:F1536" si="138">YEAR(E1473)</f>
        <v>2018</v>
      </c>
      <c r="G1473" s="33">
        <f t="shared" ref="G1473:G1536" si="139">MONTH(E1473)</f>
        <v>7</v>
      </c>
      <c r="H1473" t="s">
        <v>150</v>
      </c>
      <c r="I1473" t="s">
        <v>453</v>
      </c>
      <c r="J1473" t="s">
        <v>624</v>
      </c>
      <c r="K1473">
        <v>34</v>
      </c>
      <c r="L1473">
        <f t="shared" ref="L1473:L1536" si="140">IF(J1473="&lt;",K1473/2,K1473)</f>
        <v>34</v>
      </c>
      <c r="M1473">
        <f t="shared" ref="M1473:M1536" si="141">IF(J1473="&lt;",1,0)</f>
        <v>0</v>
      </c>
      <c r="N1473" t="b">
        <f t="shared" ref="N1473:N1536" si="142">IF(J1473="&lt;",TRUE,FALSE)</f>
        <v>0</v>
      </c>
      <c r="O1473">
        <f t="shared" si="137"/>
        <v>0</v>
      </c>
    </row>
    <row r="1474" spans="1:15">
      <c r="A1474" t="s">
        <v>451</v>
      </c>
      <c r="B1474" t="s">
        <v>452</v>
      </c>
      <c r="C1474" t="s">
        <v>206</v>
      </c>
      <c r="D1474" t="s">
        <v>207</v>
      </c>
      <c r="E1474" s="2">
        <v>43293.624305555553</v>
      </c>
      <c r="F1474" s="33">
        <f t="shared" si="138"/>
        <v>2018</v>
      </c>
      <c r="G1474" s="33">
        <f t="shared" si="139"/>
        <v>7</v>
      </c>
      <c r="H1474" t="s">
        <v>150</v>
      </c>
      <c r="I1474" t="s">
        <v>453</v>
      </c>
      <c r="J1474" t="s">
        <v>624</v>
      </c>
      <c r="K1474">
        <v>46</v>
      </c>
      <c r="L1474">
        <f t="shared" si="140"/>
        <v>46</v>
      </c>
      <c r="M1474">
        <f t="shared" si="141"/>
        <v>0</v>
      </c>
      <c r="N1474" t="b">
        <f t="shared" si="142"/>
        <v>0</v>
      </c>
      <c r="O1474">
        <f t="shared" si="137"/>
        <v>0</v>
      </c>
    </row>
    <row r="1475" spans="1:15">
      <c r="A1475" t="s">
        <v>451</v>
      </c>
      <c r="B1475" t="s">
        <v>452</v>
      </c>
      <c r="C1475" t="s">
        <v>206</v>
      </c>
      <c r="D1475" t="s">
        <v>207</v>
      </c>
      <c r="E1475" s="2">
        <v>43299.513888888891</v>
      </c>
      <c r="F1475" s="33">
        <f t="shared" si="138"/>
        <v>2018</v>
      </c>
      <c r="G1475" s="33">
        <f t="shared" si="139"/>
        <v>7</v>
      </c>
      <c r="H1475" t="s">
        <v>150</v>
      </c>
      <c r="I1475" t="s">
        <v>453</v>
      </c>
      <c r="J1475" t="s">
        <v>624</v>
      </c>
      <c r="K1475">
        <v>41</v>
      </c>
      <c r="L1475">
        <f t="shared" si="140"/>
        <v>41</v>
      </c>
      <c r="M1475">
        <f t="shared" si="141"/>
        <v>0</v>
      </c>
      <c r="N1475" t="b">
        <f t="shared" si="142"/>
        <v>0</v>
      </c>
      <c r="O1475">
        <f t="shared" ref="O1475:O1538" si="143">IF(K1475&gt;=57,1,0)</f>
        <v>0</v>
      </c>
    </row>
    <row r="1476" spans="1:15">
      <c r="A1476" t="s">
        <v>451</v>
      </c>
      <c r="B1476" t="s">
        <v>452</v>
      </c>
      <c r="C1476" t="s">
        <v>206</v>
      </c>
      <c r="D1476" t="s">
        <v>207</v>
      </c>
      <c r="E1476" s="2">
        <v>43300.625694444447</v>
      </c>
      <c r="F1476" s="33">
        <f t="shared" si="138"/>
        <v>2018</v>
      </c>
      <c r="G1476" s="33">
        <f t="shared" si="139"/>
        <v>7</v>
      </c>
      <c r="H1476" t="s">
        <v>150</v>
      </c>
      <c r="I1476" t="s">
        <v>453</v>
      </c>
      <c r="J1476" t="s">
        <v>624</v>
      </c>
      <c r="K1476">
        <v>38</v>
      </c>
      <c r="L1476">
        <f t="shared" si="140"/>
        <v>38</v>
      </c>
      <c r="M1476">
        <f t="shared" si="141"/>
        <v>0</v>
      </c>
      <c r="N1476" t="b">
        <f t="shared" si="142"/>
        <v>0</v>
      </c>
      <c r="O1476">
        <f t="shared" si="143"/>
        <v>0</v>
      </c>
    </row>
    <row r="1477" spans="1:15">
      <c r="A1477" t="s">
        <v>451</v>
      </c>
      <c r="B1477" t="s">
        <v>452</v>
      </c>
      <c r="C1477" t="s">
        <v>206</v>
      </c>
      <c r="D1477" t="s">
        <v>207</v>
      </c>
      <c r="E1477" s="2">
        <v>43304.590277777781</v>
      </c>
      <c r="F1477" s="33">
        <f t="shared" si="138"/>
        <v>2018</v>
      </c>
      <c r="G1477" s="33">
        <f t="shared" si="139"/>
        <v>7</v>
      </c>
      <c r="H1477" t="s">
        <v>150</v>
      </c>
      <c r="I1477" t="s">
        <v>453</v>
      </c>
      <c r="J1477" t="s">
        <v>596</v>
      </c>
      <c r="K1477">
        <v>1</v>
      </c>
      <c r="L1477">
        <f t="shared" si="140"/>
        <v>0.5</v>
      </c>
      <c r="M1477">
        <f t="shared" si="141"/>
        <v>1</v>
      </c>
      <c r="N1477" t="b">
        <f t="shared" si="142"/>
        <v>1</v>
      </c>
      <c r="O1477">
        <f t="shared" si="143"/>
        <v>0</v>
      </c>
    </row>
    <row r="1478" spans="1:15">
      <c r="A1478" t="s">
        <v>451</v>
      </c>
      <c r="B1478" t="s">
        <v>452</v>
      </c>
      <c r="C1478" t="s">
        <v>206</v>
      </c>
      <c r="D1478" t="s">
        <v>207</v>
      </c>
      <c r="E1478" s="2">
        <v>43314.527777777781</v>
      </c>
      <c r="F1478" s="33">
        <f t="shared" si="138"/>
        <v>2018</v>
      </c>
      <c r="G1478" s="33">
        <f t="shared" si="139"/>
        <v>8</v>
      </c>
      <c r="H1478" t="s">
        <v>150</v>
      </c>
      <c r="I1478" t="s">
        <v>453</v>
      </c>
      <c r="J1478" t="s">
        <v>624</v>
      </c>
      <c r="K1478">
        <v>38</v>
      </c>
      <c r="L1478">
        <f t="shared" si="140"/>
        <v>38</v>
      </c>
      <c r="M1478">
        <f t="shared" si="141"/>
        <v>0</v>
      </c>
      <c r="N1478" t="b">
        <f t="shared" si="142"/>
        <v>0</v>
      </c>
      <c r="O1478">
        <f t="shared" si="143"/>
        <v>0</v>
      </c>
    </row>
    <row r="1479" spans="1:15">
      <c r="A1479" t="s">
        <v>451</v>
      </c>
      <c r="B1479" t="s">
        <v>452</v>
      </c>
      <c r="C1479" t="s">
        <v>206</v>
      </c>
      <c r="D1479" t="s">
        <v>207</v>
      </c>
      <c r="E1479" s="2">
        <v>43318.484027777777</v>
      </c>
      <c r="F1479" s="33">
        <f t="shared" si="138"/>
        <v>2018</v>
      </c>
      <c r="G1479" s="33">
        <f t="shared" si="139"/>
        <v>8</v>
      </c>
      <c r="H1479" t="s">
        <v>150</v>
      </c>
      <c r="I1479" t="s">
        <v>453</v>
      </c>
      <c r="J1479" t="s">
        <v>596</v>
      </c>
      <c r="K1479">
        <v>1</v>
      </c>
      <c r="L1479">
        <f t="shared" si="140"/>
        <v>0.5</v>
      </c>
      <c r="M1479">
        <f t="shared" si="141"/>
        <v>1</v>
      </c>
      <c r="N1479" t="b">
        <f t="shared" si="142"/>
        <v>1</v>
      </c>
      <c r="O1479">
        <f t="shared" si="143"/>
        <v>0</v>
      </c>
    </row>
    <row r="1480" spans="1:15">
      <c r="A1480" t="s">
        <v>451</v>
      </c>
      <c r="B1480" t="s">
        <v>452</v>
      </c>
      <c r="C1480" t="s">
        <v>206</v>
      </c>
      <c r="D1480" t="s">
        <v>207</v>
      </c>
      <c r="E1480" s="2">
        <v>43321.53125</v>
      </c>
      <c r="F1480" s="33">
        <f t="shared" si="138"/>
        <v>2018</v>
      </c>
      <c r="G1480" s="33">
        <f t="shared" si="139"/>
        <v>8</v>
      </c>
      <c r="H1480" t="s">
        <v>150</v>
      </c>
      <c r="I1480" t="s">
        <v>453</v>
      </c>
      <c r="J1480" t="s">
        <v>596</v>
      </c>
      <c r="K1480">
        <v>1</v>
      </c>
      <c r="L1480">
        <f t="shared" si="140"/>
        <v>0.5</v>
      </c>
      <c r="M1480">
        <f t="shared" si="141"/>
        <v>1</v>
      </c>
      <c r="N1480" t="b">
        <f t="shared" si="142"/>
        <v>1</v>
      </c>
      <c r="O1480">
        <f t="shared" si="143"/>
        <v>0</v>
      </c>
    </row>
    <row r="1481" spans="1:15">
      <c r="A1481" t="s">
        <v>451</v>
      </c>
      <c r="B1481" t="s">
        <v>452</v>
      </c>
      <c r="C1481" t="s">
        <v>206</v>
      </c>
      <c r="D1481" t="s">
        <v>207</v>
      </c>
      <c r="E1481" s="2">
        <v>43326.599305555559</v>
      </c>
      <c r="F1481" s="33">
        <f t="shared" si="138"/>
        <v>2018</v>
      </c>
      <c r="G1481" s="33">
        <f t="shared" si="139"/>
        <v>8</v>
      </c>
      <c r="H1481" t="s">
        <v>150</v>
      </c>
      <c r="I1481" t="s">
        <v>453</v>
      </c>
      <c r="J1481" t="s">
        <v>596</v>
      </c>
      <c r="K1481">
        <v>1</v>
      </c>
      <c r="L1481">
        <f t="shared" si="140"/>
        <v>0.5</v>
      </c>
      <c r="M1481">
        <f t="shared" si="141"/>
        <v>1</v>
      </c>
      <c r="N1481" t="b">
        <f t="shared" si="142"/>
        <v>1</v>
      </c>
      <c r="O1481">
        <f t="shared" si="143"/>
        <v>0</v>
      </c>
    </row>
    <row r="1482" spans="1:15">
      <c r="A1482" t="s">
        <v>451</v>
      </c>
      <c r="B1482" t="s">
        <v>452</v>
      </c>
      <c r="C1482" t="s">
        <v>206</v>
      </c>
      <c r="D1482" t="s">
        <v>207</v>
      </c>
      <c r="E1482" s="2">
        <v>43328.614583333336</v>
      </c>
      <c r="F1482" s="33">
        <f t="shared" si="138"/>
        <v>2018</v>
      </c>
      <c r="G1482" s="33">
        <f t="shared" si="139"/>
        <v>8</v>
      </c>
      <c r="H1482" t="s">
        <v>150</v>
      </c>
      <c r="I1482" t="s">
        <v>453</v>
      </c>
      <c r="J1482" t="s">
        <v>596</v>
      </c>
      <c r="K1482">
        <v>1</v>
      </c>
      <c r="L1482">
        <f t="shared" si="140"/>
        <v>0.5</v>
      </c>
      <c r="M1482">
        <f t="shared" si="141"/>
        <v>1</v>
      </c>
      <c r="N1482" t="b">
        <f t="shared" si="142"/>
        <v>1</v>
      </c>
      <c r="O1482">
        <f t="shared" si="143"/>
        <v>0</v>
      </c>
    </row>
    <row r="1483" spans="1:15">
      <c r="A1483" t="s">
        <v>451</v>
      </c>
      <c r="B1483" t="s">
        <v>452</v>
      </c>
      <c r="C1483" t="s">
        <v>206</v>
      </c>
      <c r="D1483" t="s">
        <v>207</v>
      </c>
      <c r="E1483" s="2">
        <v>43333.430555555555</v>
      </c>
      <c r="F1483" s="33">
        <f t="shared" si="138"/>
        <v>2018</v>
      </c>
      <c r="G1483" s="33">
        <f t="shared" si="139"/>
        <v>8</v>
      </c>
      <c r="H1483" t="s">
        <v>150</v>
      </c>
      <c r="I1483" t="s">
        <v>453</v>
      </c>
      <c r="J1483" t="s">
        <v>596</v>
      </c>
      <c r="K1483">
        <v>1</v>
      </c>
      <c r="L1483">
        <f t="shared" si="140"/>
        <v>0.5</v>
      </c>
      <c r="M1483">
        <f t="shared" si="141"/>
        <v>1</v>
      </c>
      <c r="N1483" t="b">
        <f t="shared" si="142"/>
        <v>1</v>
      </c>
      <c r="O1483">
        <f t="shared" si="143"/>
        <v>0</v>
      </c>
    </row>
    <row r="1484" spans="1:15">
      <c r="A1484" t="s">
        <v>451</v>
      </c>
      <c r="B1484" t="s">
        <v>452</v>
      </c>
      <c r="C1484" t="s">
        <v>206</v>
      </c>
      <c r="D1484" t="s">
        <v>207</v>
      </c>
      <c r="E1484" s="2">
        <v>43335.411805555559</v>
      </c>
      <c r="F1484" s="33">
        <f t="shared" si="138"/>
        <v>2018</v>
      </c>
      <c r="G1484" s="33">
        <f t="shared" si="139"/>
        <v>8</v>
      </c>
      <c r="H1484" t="s">
        <v>150</v>
      </c>
      <c r="I1484" t="s">
        <v>453</v>
      </c>
      <c r="J1484" t="s">
        <v>624</v>
      </c>
      <c r="K1484">
        <v>48</v>
      </c>
      <c r="L1484">
        <f t="shared" si="140"/>
        <v>48</v>
      </c>
      <c r="M1484">
        <f t="shared" si="141"/>
        <v>0</v>
      </c>
      <c r="N1484" t="b">
        <f t="shared" si="142"/>
        <v>0</v>
      </c>
      <c r="O1484">
        <f t="shared" si="143"/>
        <v>0</v>
      </c>
    </row>
    <row r="1485" spans="1:15">
      <c r="A1485" t="s">
        <v>451</v>
      </c>
      <c r="B1485" t="s">
        <v>452</v>
      </c>
      <c r="C1485" t="s">
        <v>206</v>
      </c>
      <c r="D1485" t="s">
        <v>207</v>
      </c>
      <c r="E1485" s="2">
        <v>43342.454861111109</v>
      </c>
      <c r="F1485" s="33">
        <f t="shared" si="138"/>
        <v>2018</v>
      </c>
      <c r="G1485" s="33">
        <f t="shared" si="139"/>
        <v>8</v>
      </c>
      <c r="H1485" t="s">
        <v>150</v>
      </c>
      <c r="I1485" t="s">
        <v>453</v>
      </c>
      <c r="J1485" t="s">
        <v>624</v>
      </c>
      <c r="K1485">
        <v>50</v>
      </c>
      <c r="L1485">
        <f t="shared" si="140"/>
        <v>50</v>
      </c>
      <c r="M1485">
        <f t="shared" si="141"/>
        <v>0</v>
      </c>
      <c r="N1485" t="b">
        <f t="shared" si="142"/>
        <v>0</v>
      </c>
      <c r="O1485">
        <f t="shared" si="143"/>
        <v>0</v>
      </c>
    </row>
    <row r="1486" spans="1:15">
      <c r="A1486" t="s">
        <v>451</v>
      </c>
      <c r="B1486" t="s">
        <v>452</v>
      </c>
      <c r="C1486" t="s">
        <v>206</v>
      </c>
      <c r="D1486" t="s">
        <v>207</v>
      </c>
      <c r="E1486" s="2">
        <v>43346.417361111111</v>
      </c>
      <c r="F1486" s="33">
        <f t="shared" si="138"/>
        <v>2018</v>
      </c>
      <c r="G1486" s="33">
        <f t="shared" si="139"/>
        <v>9</v>
      </c>
      <c r="H1486" t="s">
        <v>150</v>
      </c>
      <c r="I1486" t="s">
        <v>453</v>
      </c>
      <c r="J1486" t="s">
        <v>596</v>
      </c>
      <c r="K1486">
        <v>1</v>
      </c>
      <c r="L1486">
        <f t="shared" si="140"/>
        <v>0.5</v>
      </c>
      <c r="M1486">
        <f t="shared" si="141"/>
        <v>1</v>
      </c>
      <c r="N1486" t="b">
        <f t="shared" si="142"/>
        <v>1</v>
      </c>
      <c r="O1486">
        <f t="shared" si="143"/>
        <v>0</v>
      </c>
    </row>
    <row r="1487" spans="1:15">
      <c r="A1487" t="s">
        <v>451</v>
      </c>
      <c r="B1487" t="s">
        <v>452</v>
      </c>
      <c r="C1487" t="s">
        <v>206</v>
      </c>
      <c r="D1487" t="s">
        <v>207</v>
      </c>
      <c r="E1487" s="2">
        <v>43349.629166666666</v>
      </c>
      <c r="F1487" s="33">
        <f t="shared" si="138"/>
        <v>2018</v>
      </c>
      <c r="G1487" s="33">
        <f t="shared" si="139"/>
        <v>9</v>
      </c>
      <c r="H1487" t="s">
        <v>150</v>
      </c>
      <c r="I1487" t="s">
        <v>453</v>
      </c>
      <c r="J1487" t="s">
        <v>624</v>
      </c>
      <c r="K1487">
        <v>45</v>
      </c>
      <c r="L1487">
        <f t="shared" si="140"/>
        <v>45</v>
      </c>
      <c r="M1487">
        <f t="shared" si="141"/>
        <v>0</v>
      </c>
      <c r="N1487" t="b">
        <f t="shared" si="142"/>
        <v>0</v>
      </c>
      <c r="O1487">
        <f t="shared" si="143"/>
        <v>0</v>
      </c>
    </row>
    <row r="1488" spans="1:15">
      <c r="A1488" t="s">
        <v>451</v>
      </c>
      <c r="B1488" t="s">
        <v>452</v>
      </c>
      <c r="C1488" t="s">
        <v>206</v>
      </c>
      <c r="D1488" t="s">
        <v>207</v>
      </c>
      <c r="E1488" s="2">
        <v>43353.411111111112</v>
      </c>
      <c r="F1488" s="33">
        <f t="shared" si="138"/>
        <v>2018</v>
      </c>
      <c r="G1488" s="33">
        <f t="shared" si="139"/>
        <v>9</v>
      </c>
      <c r="H1488" t="s">
        <v>150</v>
      </c>
      <c r="I1488" t="s">
        <v>453</v>
      </c>
      <c r="J1488" t="s">
        <v>624</v>
      </c>
      <c r="K1488">
        <v>40</v>
      </c>
      <c r="L1488">
        <f t="shared" si="140"/>
        <v>40</v>
      </c>
      <c r="M1488">
        <f t="shared" si="141"/>
        <v>0</v>
      </c>
      <c r="N1488" t="b">
        <f t="shared" si="142"/>
        <v>0</v>
      </c>
      <c r="O1488">
        <f t="shared" si="143"/>
        <v>0</v>
      </c>
    </row>
    <row r="1489" spans="1:15">
      <c r="A1489" t="s">
        <v>451</v>
      </c>
      <c r="B1489" t="s">
        <v>452</v>
      </c>
      <c r="C1489" t="s">
        <v>206</v>
      </c>
      <c r="D1489" t="s">
        <v>207</v>
      </c>
      <c r="E1489" s="2">
        <v>43356.45208333333</v>
      </c>
      <c r="F1489" s="33">
        <f t="shared" si="138"/>
        <v>2018</v>
      </c>
      <c r="G1489" s="33">
        <f t="shared" si="139"/>
        <v>9</v>
      </c>
      <c r="H1489" t="s">
        <v>150</v>
      </c>
      <c r="I1489" t="s">
        <v>453</v>
      </c>
      <c r="J1489" t="s">
        <v>624</v>
      </c>
      <c r="K1489">
        <v>38</v>
      </c>
      <c r="L1489">
        <f t="shared" si="140"/>
        <v>38</v>
      </c>
      <c r="M1489">
        <f t="shared" si="141"/>
        <v>0</v>
      </c>
      <c r="N1489" t="b">
        <f t="shared" si="142"/>
        <v>0</v>
      </c>
      <c r="O1489">
        <f t="shared" si="143"/>
        <v>0</v>
      </c>
    </row>
    <row r="1490" spans="1:15">
      <c r="A1490" t="s">
        <v>451</v>
      </c>
      <c r="B1490" t="s">
        <v>452</v>
      </c>
      <c r="C1490" t="s">
        <v>206</v>
      </c>
      <c r="D1490" t="s">
        <v>207</v>
      </c>
      <c r="E1490" s="2">
        <v>43361.618055555555</v>
      </c>
      <c r="F1490" s="33">
        <f t="shared" si="138"/>
        <v>2018</v>
      </c>
      <c r="G1490" s="33">
        <f t="shared" si="139"/>
        <v>9</v>
      </c>
      <c r="H1490" t="s">
        <v>150</v>
      </c>
      <c r="I1490" t="s">
        <v>453</v>
      </c>
      <c r="J1490" t="s">
        <v>624</v>
      </c>
      <c r="K1490">
        <v>37</v>
      </c>
      <c r="L1490">
        <f t="shared" si="140"/>
        <v>37</v>
      </c>
      <c r="M1490">
        <f t="shared" si="141"/>
        <v>0</v>
      </c>
      <c r="N1490" t="b">
        <f t="shared" si="142"/>
        <v>0</v>
      </c>
      <c r="O1490">
        <f t="shared" si="143"/>
        <v>0</v>
      </c>
    </row>
    <row r="1491" spans="1:15">
      <c r="A1491" t="s">
        <v>451</v>
      </c>
      <c r="B1491" t="s">
        <v>452</v>
      </c>
      <c r="C1491" t="s">
        <v>206</v>
      </c>
      <c r="D1491" t="s">
        <v>207</v>
      </c>
      <c r="E1491" s="2">
        <v>43363.630555555559</v>
      </c>
      <c r="F1491" s="33">
        <f t="shared" si="138"/>
        <v>2018</v>
      </c>
      <c r="G1491" s="33">
        <f t="shared" si="139"/>
        <v>9</v>
      </c>
      <c r="H1491" t="s">
        <v>150</v>
      </c>
      <c r="I1491" t="s">
        <v>453</v>
      </c>
      <c r="J1491" t="s">
        <v>624</v>
      </c>
      <c r="K1491">
        <v>40</v>
      </c>
      <c r="L1491">
        <f t="shared" si="140"/>
        <v>40</v>
      </c>
      <c r="M1491">
        <f t="shared" si="141"/>
        <v>0</v>
      </c>
      <c r="N1491" t="b">
        <f t="shared" si="142"/>
        <v>0</v>
      </c>
      <c r="O1491">
        <f t="shared" si="143"/>
        <v>0</v>
      </c>
    </row>
    <row r="1492" spans="1:15">
      <c r="A1492" t="s">
        <v>451</v>
      </c>
      <c r="B1492" t="s">
        <v>452</v>
      </c>
      <c r="C1492" t="s">
        <v>206</v>
      </c>
      <c r="D1492" t="s">
        <v>207</v>
      </c>
      <c r="E1492" s="2">
        <v>43371.698611111111</v>
      </c>
      <c r="F1492" s="33">
        <f t="shared" si="138"/>
        <v>2018</v>
      </c>
      <c r="G1492" s="33">
        <f t="shared" si="139"/>
        <v>9</v>
      </c>
      <c r="H1492" t="s">
        <v>150</v>
      </c>
      <c r="I1492" t="s">
        <v>453</v>
      </c>
      <c r="J1492" t="s">
        <v>624</v>
      </c>
      <c r="K1492">
        <v>56</v>
      </c>
      <c r="L1492">
        <f t="shared" si="140"/>
        <v>56</v>
      </c>
      <c r="M1492">
        <f t="shared" si="141"/>
        <v>0</v>
      </c>
      <c r="N1492" t="b">
        <f t="shared" si="142"/>
        <v>0</v>
      </c>
      <c r="O1492">
        <f t="shared" si="143"/>
        <v>0</v>
      </c>
    </row>
    <row r="1493" spans="1:15">
      <c r="A1493" t="s">
        <v>451</v>
      </c>
      <c r="B1493" t="s">
        <v>452</v>
      </c>
      <c r="C1493" t="s">
        <v>206</v>
      </c>
      <c r="D1493" t="s">
        <v>207</v>
      </c>
      <c r="E1493" s="2">
        <v>43376.518750000003</v>
      </c>
      <c r="F1493" s="33">
        <f t="shared" si="138"/>
        <v>2018</v>
      </c>
      <c r="G1493" s="33">
        <f t="shared" si="139"/>
        <v>10</v>
      </c>
      <c r="H1493" t="s">
        <v>150</v>
      </c>
      <c r="I1493" t="s">
        <v>453</v>
      </c>
      <c r="J1493" t="s">
        <v>624</v>
      </c>
      <c r="K1493">
        <v>63</v>
      </c>
      <c r="L1493">
        <f t="shared" si="140"/>
        <v>63</v>
      </c>
      <c r="M1493">
        <f t="shared" si="141"/>
        <v>0</v>
      </c>
      <c r="N1493" t="b">
        <f t="shared" si="142"/>
        <v>0</v>
      </c>
      <c r="O1493">
        <f t="shared" si="143"/>
        <v>1</v>
      </c>
    </row>
    <row r="1494" spans="1:15">
      <c r="A1494" t="s">
        <v>451</v>
      </c>
      <c r="B1494" t="s">
        <v>452</v>
      </c>
      <c r="C1494" t="s">
        <v>206</v>
      </c>
      <c r="D1494" t="s">
        <v>207</v>
      </c>
      <c r="E1494" s="2">
        <v>43377.478472222225</v>
      </c>
      <c r="F1494" s="33">
        <f t="shared" si="138"/>
        <v>2018</v>
      </c>
      <c r="G1494" s="33">
        <f t="shared" si="139"/>
        <v>10</v>
      </c>
      <c r="H1494" t="s">
        <v>150</v>
      </c>
      <c r="I1494" t="s">
        <v>453</v>
      </c>
      <c r="J1494" t="s">
        <v>624</v>
      </c>
      <c r="K1494">
        <v>67</v>
      </c>
      <c r="L1494">
        <f t="shared" si="140"/>
        <v>67</v>
      </c>
      <c r="M1494">
        <f t="shared" si="141"/>
        <v>0</v>
      </c>
      <c r="N1494" t="b">
        <f t="shared" si="142"/>
        <v>0</v>
      </c>
      <c r="O1494">
        <f t="shared" si="143"/>
        <v>1</v>
      </c>
    </row>
    <row r="1495" spans="1:15">
      <c r="A1495" t="s">
        <v>451</v>
      </c>
      <c r="B1495" t="s">
        <v>452</v>
      </c>
      <c r="C1495" t="s">
        <v>206</v>
      </c>
      <c r="D1495" t="s">
        <v>207</v>
      </c>
      <c r="E1495" s="2">
        <v>43381.560416666667</v>
      </c>
      <c r="F1495" s="33">
        <f t="shared" si="138"/>
        <v>2018</v>
      </c>
      <c r="G1495" s="33">
        <f t="shared" si="139"/>
        <v>10</v>
      </c>
      <c r="H1495" t="s">
        <v>150</v>
      </c>
      <c r="I1495" t="s">
        <v>453</v>
      </c>
      <c r="J1495" t="s">
        <v>624</v>
      </c>
      <c r="K1495">
        <v>58</v>
      </c>
      <c r="L1495">
        <f t="shared" si="140"/>
        <v>58</v>
      </c>
      <c r="M1495">
        <f t="shared" si="141"/>
        <v>0</v>
      </c>
      <c r="N1495" t="b">
        <f t="shared" si="142"/>
        <v>0</v>
      </c>
      <c r="O1495">
        <f t="shared" si="143"/>
        <v>1</v>
      </c>
    </row>
    <row r="1496" spans="1:15">
      <c r="A1496" t="s">
        <v>451</v>
      </c>
      <c r="B1496" t="s">
        <v>452</v>
      </c>
      <c r="C1496" t="s">
        <v>206</v>
      </c>
      <c r="D1496" t="s">
        <v>207</v>
      </c>
      <c r="E1496" s="2">
        <v>43388.617361111108</v>
      </c>
      <c r="F1496" s="33">
        <f t="shared" si="138"/>
        <v>2018</v>
      </c>
      <c r="G1496" s="33">
        <f t="shared" si="139"/>
        <v>10</v>
      </c>
      <c r="H1496" t="s">
        <v>150</v>
      </c>
      <c r="I1496" t="s">
        <v>453</v>
      </c>
      <c r="J1496" t="s">
        <v>624</v>
      </c>
      <c r="K1496">
        <v>40</v>
      </c>
      <c r="L1496">
        <f t="shared" si="140"/>
        <v>40</v>
      </c>
      <c r="M1496">
        <f t="shared" si="141"/>
        <v>0</v>
      </c>
      <c r="N1496" t="b">
        <f t="shared" si="142"/>
        <v>0</v>
      </c>
      <c r="O1496">
        <f t="shared" si="143"/>
        <v>0</v>
      </c>
    </row>
    <row r="1497" spans="1:15">
      <c r="A1497" t="s">
        <v>451</v>
      </c>
      <c r="B1497" t="s">
        <v>452</v>
      </c>
      <c r="C1497" t="s">
        <v>206</v>
      </c>
      <c r="D1497" t="s">
        <v>207</v>
      </c>
      <c r="E1497" s="2">
        <v>43391.396527777775</v>
      </c>
      <c r="F1497" s="33">
        <f t="shared" si="138"/>
        <v>2018</v>
      </c>
      <c r="G1497" s="33">
        <f t="shared" si="139"/>
        <v>10</v>
      </c>
      <c r="H1497" t="s">
        <v>150</v>
      </c>
      <c r="I1497" t="s">
        <v>453</v>
      </c>
      <c r="J1497" t="s">
        <v>624</v>
      </c>
      <c r="K1497">
        <v>60</v>
      </c>
      <c r="L1497">
        <f t="shared" si="140"/>
        <v>60</v>
      </c>
      <c r="M1497">
        <f t="shared" si="141"/>
        <v>0</v>
      </c>
      <c r="N1497" t="b">
        <f t="shared" si="142"/>
        <v>0</v>
      </c>
      <c r="O1497">
        <f t="shared" si="143"/>
        <v>1</v>
      </c>
    </row>
    <row r="1498" spans="1:15">
      <c r="A1498" t="s">
        <v>451</v>
      </c>
      <c r="B1498" t="s">
        <v>452</v>
      </c>
      <c r="C1498" t="s">
        <v>206</v>
      </c>
      <c r="D1498" t="s">
        <v>207</v>
      </c>
      <c r="E1498" s="2">
        <v>43395.456944444442</v>
      </c>
      <c r="F1498" s="33">
        <f t="shared" si="138"/>
        <v>2018</v>
      </c>
      <c r="G1498" s="33">
        <f t="shared" si="139"/>
        <v>10</v>
      </c>
      <c r="H1498" t="s">
        <v>150</v>
      </c>
      <c r="I1498" t="s">
        <v>453</v>
      </c>
      <c r="J1498" t="s">
        <v>624</v>
      </c>
      <c r="K1498">
        <v>62</v>
      </c>
      <c r="L1498">
        <f t="shared" si="140"/>
        <v>62</v>
      </c>
      <c r="M1498">
        <f t="shared" si="141"/>
        <v>0</v>
      </c>
      <c r="N1498" t="b">
        <f t="shared" si="142"/>
        <v>0</v>
      </c>
      <c r="O1498">
        <f t="shared" si="143"/>
        <v>1</v>
      </c>
    </row>
    <row r="1499" spans="1:15">
      <c r="A1499" t="s">
        <v>451</v>
      </c>
      <c r="B1499" t="s">
        <v>452</v>
      </c>
      <c r="C1499" t="s">
        <v>206</v>
      </c>
      <c r="D1499" t="s">
        <v>207</v>
      </c>
      <c r="E1499" s="2">
        <v>43398.413888888892</v>
      </c>
      <c r="F1499" s="33">
        <f t="shared" si="138"/>
        <v>2018</v>
      </c>
      <c r="G1499" s="33">
        <f t="shared" si="139"/>
        <v>10</v>
      </c>
      <c r="H1499" t="s">
        <v>150</v>
      </c>
      <c r="I1499" t="s">
        <v>453</v>
      </c>
      <c r="J1499" t="s">
        <v>624</v>
      </c>
      <c r="K1499">
        <v>59</v>
      </c>
      <c r="L1499">
        <f t="shared" si="140"/>
        <v>59</v>
      </c>
      <c r="M1499">
        <f t="shared" si="141"/>
        <v>0</v>
      </c>
      <c r="N1499" t="b">
        <f t="shared" si="142"/>
        <v>0</v>
      </c>
      <c r="O1499">
        <f t="shared" si="143"/>
        <v>1</v>
      </c>
    </row>
    <row r="1500" spans="1:15">
      <c r="A1500" t="s">
        <v>451</v>
      </c>
      <c r="B1500" t="s">
        <v>452</v>
      </c>
      <c r="C1500" t="s">
        <v>206</v>
      </c>
      <c r="D1500" t="s">
        <v>207</v>
      </c>
      <c r="E1500" s="2">
        <v>43402.524305555555</v>
      </c>
      <c r="F1500" s="33">
        <f t="shared" si="138"/>
        <v>2018</v>
      </c>
      <c r="G1500" s="33">
        <f t="shared" si="139"/>
        <v>10</v>
      </c>
      <c r="H1500" t="s">
        <v>150</v>
      </c>
      <c r="I1500" t="s">
        <v>453</v>
      </c>
      <c r="J1500" t="s">
        <v>624</v>
      </c>
      <c r="K1500">
        <v>85</v>
      </c>
      <c r="L1500">
        <f t="shared" si="140"/>
        <v>85</v>
      </c>
      <c r="M1500">
        <f t="shared" si="141"/>
        <v>0</v>
      </c>
      <c r="N1500" t="b">
        <f t="shared" si="142"/>
        <v>0</v>
      </c>
      <c r="O1500">
        <f t="shared" si="143"/>
        <v>1</v>
      </c>
    </row>
    <row r="1501" spans="1:15">
      <c r="A1501" t="s">
        <v>451</v>
      </c>
      <c r="B1501" t="s">
        <v>452</v>
      </c>
      <c r="C1501" t="s">
        <v>206</v>
      </c>
      <c r="D1501" t="s">
        <v>207</v>
      </c>
      <c r="E1501" s="2">
        <v>43409.43472222222</v>
      </c>
      <c r="F1501" s="33">
        <f t="shared" si="138"/>
        <v>2018</v>
      </c>
      <c r="G1501" s="33">
        <f t="shared" si="139"/>
        <v>11</v>
      </c>
      <c r="H1501" t="s">
        <v>150</v>
      </c>
      <c r="I1501" t="s">
        <v>453</v>
      </c>
      <c r="J1501" t="s">
        <v>624</v>
      </c>
      <c r="K1501">
        <v>54</v>
      </c>
      <c r="L1501">
        <f t="shared" si="140"/>
        <v>54</v>
      </c>
      <c r="M1501">
        <f t="shared" si="141"/>
        <v>0</v>
      </c>
      <c r="N1501" t="b">
        <f t="shared" si="142"/>
        <v>0</v>
      </c>
      <c r="O1501">
        <f t="shared" si="143"/>
        <v>0</v>
      </c>
    </row>
    <row r="1502" spans="1:15">
      <c r="A1502" t="s">
        <v>451</v>
      </c>
      <c r="B1502" t="s">
        <v>452</v>
      </c>
      <c r="C1502" t="s">
        <v>206</v>
      </c>
      <c r="D1502" t="s">
        <v>207</v>
      </c>
      <c r="E1502" s="2">
        <v>43413.323611111111</v>
      </c>
      <c r="F1502" s="33">
        <f t="shared" si="138"/>
        <v>2018</v>
      </c>
      <c r="G1502" s="33">
        <f t="shared" si="139"/>
        <v>11</v>
      </c>
      <c r="H1502" t="s">
        <v>150</v>
      </c>
      <c r="I1502" t="s">
        <v>453</v>
      </c>
      <c r="J1502" t="s">
        <v>624</v>
      </c>
      <c r="K1502">
        <v>60</v>
      </c>
      <c r="L1502">
        <f t="shared" si="140"/>
        <v>60</v>
      </c>
      <c r="M1502">
        <f t="shared" si="141"/>
        <v>0</v>
      </c>
      <c r="N1502" t="b">
        <f t="shared" si="142"/>
        <v>0</v>
      </c>
      <c r="O1502">
        <f t="shared" si="143"/>
        <v>1</v>
      </c>
    </row>
    <row r="1503" spans="1:15">
      <c r="A1503" t="s">
        <v>451</v>
      </c>
      <c r="B1503" t="s">
        <v>452</v>
      </c>
      <c r="C1503" t="s">
        <v>206</v>
      </c>
      <c r="D1503" t="s">
        <v>207</v>
      </c>
      <c r="E1503" s="2">
        <v>43418.337500000001</v>
      </c>
      <c r="F1503" s="33">
        <f t="shared" si="138"/>
        <v>2018</v>
      </c>
      <c r="G1503" s="33">
        <f t="shared" si="139"/>
        <v>11</v>
      </c>
      <c r="H1503" t="s">
        <v>150</v>
      </c>
      <c r="I1503" t="s">
        <v>453</v>
      </c>
      <c r="J1503" t="s">
        <v>624</v>
      </c>
      <c r="K1503">
        <v>58</v>
      </c>
      <c r="L1503">
        <f t="shared" si="140"/>
        <v>58</v>
      </c>
      <c r="M1503">
        <f t="shared" si="141"/>
        <v>0</v>
      </c>
      <c r="N1503" t="b">
        <f t="shared" si="142"/>
        <v>0</v>
      </c>
      <c r="O1503">
        <f t="shared" si="143"/>
        <v>1</v>
      </c>
    </row>
    <row r="1504" spans="1:15">
      <c r="A1504" t="s">
        <v>451</v>
      </c>
      <c r="B1504" t="s">
        <v>452</v>
      </c>
      <c r="C1504" t="s">
        <v>206</v>
      </c>
      <c r="D1504" t="s">
        <v>207</v>
      </c>
      <c r="E1504" s="2">
        <v>43420.37777777778</v>
      </c>
      <c r="F1504" s="33">
        <f t="shared" si="138"/>
        <v>2018</v>
      </c>
      <c r="G1504" s="33">
        <f t="shared" si="139"/>
        <v>11</v>
      </c>
      <c r="H1504" t="s">
        <v>150</v>
      </c>
      <c r="I1504" t="s">
        <v>453</v>
      </c>
      <c r="J1504" t="s">
        <v>624</v>
      </c>
      <c r="K1504">
        <v>56</v>
      </c>
      <c r="L1504">
        <f t="shared" si="140"/>
        <v>56</v>
      </c>
      <c r="M1504">
        <f t="shared" si="141"/>
        <v>0</v>
      </c>
      <c r="N1504" t="b">
        <f t="shared" si="142"/>
        <v>0</v>
      </c>
      <c r="O1504">
        <f t="shared" si="143"/>
        <v>0</v>
      </c>
    </row>
    <row r="1505" spans="1:15">
      <c r="A1505" t="s">
        <v>451</v>
      </c>
      <c r="B1505" t="s">
        <v>452</v>
      </c>
      <c r="C1505" t="s">
        <v>206</v>
      </c>
      <c r="D1505" t="s">
        <v>207</v>
      </c>
      <c r="E1505" s="2">
        <v>43423.568749999999</v>
      </c>
      <c r="F1505" s="33">
        <f t="shared" si="138"/>
        <v>2018</v>
      </c>
      <c r="G1505" s="33">
        <f t="shared" si="139"/>
        <v>11</v>
      </c>
      <c r="H1505" t="s">
        <v>150</v>
      </c>
      <c r="I1505" t="s">
        <v>453</v>
      </c>
      <c r="J1505" t="s">
        <v>624</v>
      </c>
      <c r="K1505">
        <v>60</v>
      </c>
      <c r="L1505">
        <f t="shared" si="140"/>
        <v>60</v>
      </c>
      <c r="M1505">
        <f t="shared" si="141"/>
        <v>0</v>
      </c>
      <c r="N1505" t="b">
        <f t="shared" si="142"/>
        <v>0</v>
      </c>
      <c r="O1505">
        <f t="shared" si="143"/>
        <v>1</v>
      </c>
    </row>
    <row r="1506" spans="1:15">
      <c r="A1506" t="s">
        <v>451</v>
      </c>
      <c r="B1506" t="s">
        <v>452</v>
      </c>
      <c r="C1506" t="s">
        <v>206</v>
      </c>
      <c r="D1506" t="s">
        <v>207</v>
      </c>
      <c r="E1506" s="2">
        <v>43426.451388888891</v>
      </c>
      <c r="F1506" s="33">
        <f t="shared" si="138"/>
        <v>2018</v>
      </c>
      <c r="G1506" s="33">
        <f t="shared" si="139"/>
        <v>11</v>
      </c>
      <c r="H1506" t="s">
        <v>150</v>
      </c>
      <c r="I1506" t="s">
        <v>453</v>
      </c>
      <c r="J1506" t="s">
        <v>624</v>
      </c>
      <c r="K1506">
        <v>63</v>
      </c>
      <c r="L1506">
        <f t="shared" si="140"/>
        <v>63</v>
      </c>
      <c r="M1506">
        <f t="shared" si="141"/>
        <v>0</v>
      </c>
      <c r="N1506" t="b">
        <f t="shared" si="142"/>
        <v>0</v>
      </c>
      <c r="O1506">
        <f t="shared" si="143"/>
        <v>1</v>
      </c>
    </row>
    <row r="1507" spans="1:15">
      <c r="A1507" t="s">
        <v>451</v>
      </c>
      <c r="B1507" t="s">
        <v>452</v>
      </c>
      <c r="C1507" t="s">
        <v>206</v>
      </c>
      <c r="D1507" t="s">
        <v>207</v>
      </c>
      <c r="E1507" s="2">
        <v>43432.511805555558</v>
      </c>
      <c r="F1507" s="33">
        <f t="shared" si="138"/>
        <v>2018</v>
      </c>
      <c r="G1507" s="33">
        <f t="shared" si="139"/>
        <v>11</v>
      </c>
      <c r="H1507" t="s">
        <v>150</v>
      </c>
      <c r="I1507" t="s">
        <v>453</v>
      </c>
      <c r="J1507" t="s">
        <v>624</v>
      </c>
      <c r="K1507">
        <v>56</v>
      </c>
      <c r="L1507">
        <f t="shared" si="140"/>
        <v>56</v>
      </c>
      <c r="M1507">
        <f t="shared" si="141"/>
        <v>0</v>
      </c>
      <c r="N1507" t="b">
        <f t="shared" si="142"/>
        <v>0</v>
      </c>
      <c r="O1507">
        <f t="shared" si="143"/>
        <v>0</v>
      </c>
    </row>
    <row r="1508" spans="1:15">
      <c r="A1508" t="s">
        <v>451</v>
      </c>
      <c r="B1508" t="s">
        <v>452</v>
      </c>
      <c r="C1508" t="s">
        <v>206</v>
      </c>
      <c r="D1508" t="s">
        <v>207</v>
      </c>
      <c r="E1508" s="2">
        <v>43433.554166666669</v>
      </c>
      <c r="F1508" s="33">
        <f t="shared" si="138"/>
        <v>2018</v>
      </c>
      <c r="G1508" s="33">
        <f t="shared" si="139"/>
        <v>11</v>
      </c>
      <c r="H1508" t="s">
        <v>150</v>
      </c>
      <c r="I1508" t="s">
        <v>453</v>
      </c>
      <c r="J1508" t="s">
        <v>624</v>
      </c>
      <c r="K1508">
        <v>54</v>
      </c>
      <c r="L1508">
        <f t="shared" si="140"/>
        <v>54</v>
      </c>
      <c r="M1508">
        <f t="shared" si="141"/>
        <v>0</v>
      </c>
      <c r="N1508" t="b">
        <f t="shared" si="142"/>
        <v>0</v>
      </c>
      <c r="O1508">
        <f t="shared" si="143"/>
        <v>0</v>
      </c>
    </row>
    <row r="1509" spans="1:15">
      <c r="A1509" t="s">
        <v>451</v>
      </c>
      <c r="B1509" t="s">
        <v>452</v>
      </c>
      <c r="C1509" t="s">
        <v>206</v>
      </c>
      <c r="D1509" t="s">
        <v>207</v>
      </c>
      <c r="E1509" s="2">
        <v>43440.363194444442</v>
      </c>
      <c r="F1509" s="33">
        <f t="shared" si="138"/>
        <v>2018</v>
      </c>
      <c r="G1509" s="33">
        <f t="shared" si="139"/>
        <v>12</v>
      </c>
      <c r="H1509" t="s">
        <v>150</v>
      </c>
      <c r="I1509" t="s">
        <v>453</v>
      </c>
      <c r="J1509" t="s">
        <v>624</v>
      </c>
      <c r="K1509">
        <v>66</v>
      </c>
      <c r="L1509">
        <f t="shared" si="140"/>
        <v>66</v>
      </c>
      <c r="M1509">
        <f t="shared" si="141"/>
        <v>0</v>
      </c>
      <c r="N1509" t="b">
        <f t="shared" si="142"/>
        <v>0</v>
      </c>
      <c r="O1509">
        <f t="shared" si="143"/>
        <v>1</v>
      </c>
    </row>
    <row r="1510" spans="1:15">
      <c r="A1510" t="s">
        <v>451</v>
      </c>
      <c r="B1510" t="s">
        <v>452</v>
      </c>
      <c r="C1510" t="s">
        <v>206</v>
      </c>
      <c r="D1510" t="s">
        <v>207</v>
      </c>
      <c r="E1510" s="2">
        <v>43444.373611111114</v>
      </c>
      <c r="F1510" s="33">
        <f t="shared" si="138"/>
        <v>2018</v>
      </c>
      <c r="G1510" s="33">
        <f t="shared" si="139"/>
        <v>12</v>
      </c>
      <c r="H1510" t="s">
        <v>150</v>
      </c>
      <c r="I1510" t="s">
        <v>453</v>
      </c>
      <c r="J1510" t="s">
        <v>624</v>
      </c>
      <c r="K1510">
        <v>54</v>
      </c>
      <c r="L1510">
        <f t="shared" si="140"/>
        <v>54</v>
      </c>
      <c r="M1510">
        <f t="shared" si="141"/>
        <v>0</v>
      </c>
      <c r="N1510" t="b">
        <f t="shared" si="142"/>
        <v>0</v>
      </c>
      <c r="O1510">
        <f t="shared" si="143"/>
        <v>0</v>
      </c>
    </row>
    <row r="1511" spans="1:15">
      <c r="A1511" t="s">
        <v>451</v>
      </c>
      <c r="B1511" t="s">
        <v>452</v>
      </c>
      <c r="C1511" t="s">
        <v>206</v>
      </c>
      <c r="D1511" t="s">
        <v>207</v>
      </c>
      <c r="E1511" s="2">
        <v>43473.577777777777</v>
      </c>
      <c r="F1511" s="33">
        <f t="shared" si="138"/>
        <v>2019</v>
      </c>
      <c r="G1511" s="33">
        <f t="shared" si="139"/>
        <v>1</v>
      </c>
      <c r="H1511" t="s">
        <v>150</v>
      </c>
      <c r="I1511" t="s">
        <v>453</v>
      </c>
      <c r="J1511" t="s">
        <v>624</v>
      </c>
      <c r="K1511">
        <v>36</v>
      </c>
      <c r="L1511">
        <f t="shared" si="140"/>
        <v>36</v>
      </c>
      <c r="M1511">
        <f t="shared" si="141"/>
        <v>0</v>
      </c>
      <c r="N1511" t="b">
        <f t="shared" si="142"/>
        <v>0</v>
      </c>
      <c r="O1511">
        <f t="shared" si="143"/>
        <v>0</v>
      </c>
    </row>
    <row r="1512" spans="1:15">
      <c r="A1512" t="s">
        <v>451</v>
      </c>
      <c r="B1512" t="s">
        <v>452</v>
      </c>
      <c r="C1512" t="s">
        <v>206</v>
      </c>
      <c r="D1512" t="s">
        <v>207</v>
      </c>
      <c r="E1512" s="2">
        <v>43475.540972222225</v>
      </c>
      <c r="F1512" s="33">
        <f t="shared" si="138"/>
        <v>2019</v>
      </c>
      <c r="G1512" s="33">
        <f t="shared" si="139"/>
        <v>1</v>
      </c>
      <c r="H1512" t="s">
        <v>150</v>
      </c>
      <c r="I1512" t="s">
        <v>453</v>
      </c>
      <c r="J1512" t="s">
        <v>624</v>
      </c>
      <c r="K1512">
        <v>39</v>
      </c>
      <c r="L1512">
        <f t="shared" si="140"/>
        <v>39</v>
      </c>
      <c r="M1512">
        <f t="shared" si="141"/>
        <v>0</v>
      </c>
      <c r="N1512" t="b">
        <f t="shared" si="142"/>
        <v>0</v>
      </c>
      <c r="O1512">
        <f t="shared" si="143"/>
        <v>0</v>
      </c>
    </row>
    <row r="1513" spans="1:15">
      <c r="A1513" t="s">
        <v>451</v>
      </c>
      <c r="B1513" t="s">
        <v>452</v>
      </c>
      <c r="C1513" t="s">
        <v>206</v>
      </c>
      <c r="D1513" t="s">
        <v>207</v>
      </c>
      <c r="E1513" s="2">
        <v>43482.381249999999</v>
      </c>
      <c r="F1513" s="33">
        <f t="shared" si="138"/>
        <v>2019</v>
      </c>
      <c r="G1513" s="33">
        <f t="shared" si="139"/>
        <v>1</v>
      </c>
      <c r="H1513" t="s">
        <v>150</v>
      </c>
      <c r="I1513" t="s">
        <v>453</v>
      </c>
      <c r="J1513" t="s">
        <v>624</v>
      </c>
      <c r="K1513">
        <v>53</v>
      </c>
      <c r="L1513">
        <f t="shared" si="140"/>
        <v>53</v>
      </c>
      <c r="M1513">
        <f t="shared" si="141"/>
        <v>0</v>
      </c>
      <c r="N1513" t="b">
        <f t="shared" si="142"/>
        <v>0</v>
      </c>
      <c r="O1513">
        <f t="shared" si="143"/>
        <v>0</v>
      </c>
    </row>
    <row r="1514" spans="1:15">
      <c r="A1514" t="s">
        <v>451</v>
      </c>
      <c r="B1514" t="s">
        <v>452</v>
      </c>
      <c r="C1514" t="s">
        <v>206</v>
      </c>
      <c r="D1514" t="s">
        <v>207</v>
      </c>
      <c r="E1514" s="2">
        <v>43486.467361111114</v>
      </c>
      <c r="F1514" s="33">
        <f t="shared" si="138"/>
        <v>2019</v>
      </c>
      <c r="G1514" s="33">
        <f t="shared" si="139"/>
        <v>1</v>
      </c>
      <c r="H1514" t="s">
        <v>150</v>
      </c>
      <c r="I1514" t="s">
        <v>453</v>
      </c>
      <c r="J1514" t="s">
        <v>624</v>
      </c>
      <c r="K1514">
        <v>50</v>
      </c>
      <c r="L1514">
        <f t="shared" si="140"/>
        <v>50</v>
      </c>
      <c r="M1514">
        <f t="shared" si="141"/>
        <v>0</v>
      </c>
      <c r="N1514" t="b">
        <f t="shared" si="142"/>
        <v>0</v>
      </c>
      <c r="O1514">
        <f t="shared" si="143"/>
        <v>0</v>
      </c>
    </row>
    <row r="1515" spans="1:15">
      <c r="A1515" t="s">
        <v>451</v>
      </c>
      <c r="B1515" t="s">
        <v>452</v>
      </c>
      <c r="C1515" t="s">
        <v>206</v>
      </c>
      <c r="D1515" t="s">
        <v>207</v>
      </c>
      <c r="E1515" s="2">
        <v>43490.36041666667</v>
      </c>
      <c r="F1515" s="33">
        <f t="shared" si="138"/>
        <v>2019</v>
      </c>
      <c r="G1515" s="33">
        <f t="shared" si="139"/>
        <v>1</v>
      </c>
      <c r="H1515" t="s">
        <v>150</v>
      </c>
      <c r="I1515" t="s">
        <v>453</v>
      </c>
      <c r="J1515" t="s">
        <v>596</v>
      </c>
      <c r="K1515">
        <v>1</v>
      </c>
      <c r="L1515">
        <f t="shared" si="140"/>
        <v>0.5</v>
      </c>
      <c r="M1515">
        <f t="shared" si="141"/>
        <v>1</v>
      </c>
      <c r="N1515" t="b">
        <f t="shared" si="142"/>
        <v>1</v>
      </c>
      <c r="O1515">
        <f t="shared" si="143"/>
        <v>0</v>
      </c>
    </row>
    <row r="1516" spans="1:15">
      <c r="A1516" t="s">
        <v>451</v>
      </c>
      <c r="B1516" t="s">
        <v>452</v>
      </c>
      <c r="C1516" t="s">
        <v>206</v>
      </c>
      <c r="D1516" t="s">
        <v>207</v>
      </c>
      <c r="E1516" s="2">
        <v>43494.347222222219</v>
      </c>
      <c r="F1516" s="33">
        <f t="shared" si="138"/>
        <v>2019</v>
      </c>
      <c r="G1516" s="33">
        <f t="shared" si="139"/>
        <v>1</v>
      </c>
      <c r="H1516" t="s">
        <v>150</v>
      </c>
      <c r="I1516" t="s">
        <v>453</v>
      </c>
      <c r="J1516" t="s">
        <v>624</v>
      </c>
      <c r="K1516">
        <v>52</v>
      </c>
      <c r="L1516">
        <f t="shared" si="140"/>
        <v>52</v>
      </c>
      <c r="M1516">
        <f t="shared" si="141"/>
        <v>0</v>
      </c>
      <c r="N1516" t="b">
        <f t="shared" si="142"/>
        <v>0</v>
      </c>
      <c r="O1516">
        <f t="shared" si="143"/>
        <v>0</v>
      </c>
    </row>
    <row r="1517" spans="1:15">
      <c r="A1517" t="s">
        <v>451</v>
      </c>
      <c r="B1517" t="s">
        <v>452</v>
      </c>
      <c r="C1517" t="s">
        <v>206</v>
      </c>
      <c r="D1517" t="s">
        <v>207</v>
      </c>
      <c r="E1517" s="2">
        <v>43500.48333333333</v>
      </c>
      <c r="F1517" s="33">
        <f t="shared" si="138"/>
        <v>2019</v>
      </c>
      <c r="G1517" s="33">
        <f t="shared" si="139"/>
        <v>2</v>
      </c>
      <c r="H1517" t="s">
        <v>150</v>
      </c>
      <c r="I1517" t="s">
        <v>453</v>
      </c>
      <c r="J1517" t="s">
        <v>624</v>
      </c>
      <c r="K1517">
        <v>45</v>
      </c>
      <c r="L1517">
        <f t="shared" si="140"/>
        <v>45</v>
      </c>
      <c r="M1517">
        <f t="shared" si="141"/>
        <v>0</v>
      </c>
      <c r="N1517" t="b">
        <f t="shared" si="142"/>
        <v>0</v>
      </c>
      <c r="O1517">
        <f t="shared" si="143"/>
        <v>0</v>
      </c>
    </row>
    <row r="1518" spans="1:15">
      <c r="A1518" t="s">
        <v>451</v>
      </c>
      <c r="B1518" t="s">
        <v>452</v>
      </c>
      <c r="C1518" t="s">
        <v>206</v>
      </c>
      <c r="D1518" t="s">
        <v>207</v>
      </c>
      <c r="E1518" s="2">
        <v>43503.356249999997</v>
      </c>
      <c r="F1518" s="33">
        <f t="shared" si="138"/>
        <v>2019</v>
      </c>
      <c r="G1518" s="33">
        <f t="shared" si="139"/>
        <v>2</v>
      </c>
      <c r="H1518" t="s">
        <v>150</v>
      </c>
      <c r="I1518" t="s">
        <v>453</v>
      </c>
      <c r="J1518" t="s">
        <v>624</v>
      </c>
      <c r="K1518">
        <v>74</v>
      </c>
      <c r="L1518">
        <f t="shared" si="140"/>
        <v>74</v>
      </c>
      <c r="M1518">
        <f t="shared" si="141"/>
        <v>0</v>
      </c>
      <c r="N1518" t="b">
        <f t="shared" si="142"/>
        <v>0</v>
      </c>
      <c r="O1518">
        <f t="shared" si="143"/>
        <v>1</v>
      </c>
    </row>
    <row r="1519" spans="1:15">
      <c r="A1519" t="s">
        <v>451</v>
      </c>
      <c r="B1519" t="s">
        <v>452</v>
      </c>
      <c r="C1519" t="s">
        <v>206</v>
      </c>
      <c r="D1519" t="s">
        <v>207</v>
      </c>
      <c r="E1519" s="2">
        <v>43586.352083333331</v>
      </c>
      <c r="F1519" s="33">
        <f t="shared" si="138"/>
        <v>2019</v>
      </c>
      <c r="G1519" s="33">
        <f t="shared" si="139"/>
        <v>5</v>
      </c>
      <c r="H1519" t="s">
        <v>150</v>
      </c>
      <c r="I1519" t="s">
        <v>453</v>
      </c>
      <c r="J1519" t="s">
        <v>624</v>
      </c>
      <c r="K1519">
        <v>45</v>
      </c>
      <c r="L1519">
        <f t="shared" si="140"/>
        <v>45</v>
      </c>
      <c r="M1519">
        <f t="shared" si="141"/>
        <v>0</v>
      </c>
      <c r="N1519" t="b">
        <f t="shared" si="142"/>
        <v>0</v>
      </c>
      <c r="O1519">
        <f t="shared" si="143"/>
        <v>0</v>
      </c>
    </row>
    <row r="1520" spans="1:15">
      <c r="A1520" t="s">
        <v>451</v>
      </c>
      <c r="B1520" t="s">
        <v>452</v>
      </c>
      <c r="C1520" t="s">
        <v>206</v>
      </c>
      <c r="D1520" t="s">
        <v>207</v>
      </c>
      <c r="E1520" s="2">
        <v>43704.626388888886</v>
      </c>
      <c r="F1520" s="33">
        <f t="shared" si="138"/>
        <v>2019</v>
      </c>
      <c r="G1520" s="33">
        <f t="shared" si="139"/>
        <v>8</v>
      </c>
      <c r="H1520" t="s">
        <v>150</v>
      </c>
      <c r="I1520" t="s">
        <v>453</v>
      </c>
      <c r="J1520" t="s">
        <v>624</v>
      </c>
      <c r="K1520">
        <v>65</v>
      </c>
      <c r="L1520">
        <f t="shared" si="140"/>
        <v>65</v>
      </c>
      <c r="M1520">
        <f t="shared" si="141"/>
        <v>0</v>
      </c>
      <c r="N1520" t="b">
        <f t="shared" si="142"/>
        <v>0</v>
      </c>
      <c r="O1520">
        <f t="shared" si="143"/>
        <v>1</v>
      </c>
    </row>
    <row r="1521" spans="1:15">
      <c r="A1521" t="s">
        <v>451</v>
      </c>
      <c r="B1521" t="s">
        <v>452</v>
      </c>
      <c r="C1521" t="s">
        <v>206</v>
      </c>
      <c r="D1521" t="s">
        <v>207</v>
      </c>
      <c r="E1521" s="2">
        <v>43706.632638888892</v>
      </c>
      <c r="F1521" s="33">
        <f t="shared" si="138"/>
        <v>2019</v>
      </c>
      <c r="G1521" s="33">
        <f t="shared" si="139"/>
        <v>8</v>
      </c>
      <c r="H1521" t="s">
        <v>150</v>
      </c>
      <c r="I1521" t="s">
        <v>453</v>
      </c>
      <c r="J1521" t="s">
        <v>624</v>
      </c>
      <c r="K1521">
        <v>83</v>
      </c>
      <c r="L1521">
        <f t="shared" si="140"/>
        <v>83</v>
      </c>
      <c r="M1521">
        <f t="shared" si="141"/>
        <v>0</v>
      </c>
      <c r="N1521" t="b">
        <f t="shared" si="142"/>
        <v>0</v>
      </c>
      <c r="O1521">
        <f t="shared" si="143"/>
        <v>1</v>
      </c>
    </row>
    <row r="1522" spans="1:15">
      <c r="A1522" t="s">
        <v>451</v>
      </c>
      <c r="B1522" t="s">
        <v>452</v>
      </c>
      <c r="C1522" t="s">
        <v>206</v>
      </c>
      <c r="D1522" t="s">
        <v>207</v>
      </c>
      <c r="E1522" s="2">
        <v>43781.57916666667</v>
      </c>
      <c r="F1522" s="33">
        <f t="shared" si="138"/>
        <v>2019</v>
      </c>
      <c r="G1522" s="33">
        <f t="shared" si="139"/>
        <v>11</v>
      </c>
      <c r="H1522" t="s">
        <v>150</v>
      </c>
      <c r="I1522" t="s">
        <v>453</v>
      </c>
      <c r="J1522" t="s">
        <v>624</v>
      </c>
      <c r="K1522">
        <v>16</v>
      </c>
      <c r="L1522">
        <f t="shared" si="140"/>
        <v>16</v>
      </c>
      <c r="M1522">
        <f t="shared" si="141"/>
        <v>0</v>
      </c>
      <c r="N1522" t="b">
        <f t="shared" si="142"/>
        <v>0</v>
      </c>
      <c r="O1522">
        <f t="shared" si="143"/>
        <v>0</v>
      </c>
    </row>
    <row r="1523" spans="1:15">
      <c r="A1523" t="s">
        <v>451</v>
      </c>
      <c r="B1523" t="s">
        <v>452</v>
      </c>
      <c r="C1523" t="s">
        <v>206</v>
      </c>
      <c r="D1523" t="s">
        <v>207</v>
      </c>
      <c r="E1523" s="2">
        <v>43791.367361111108</v>
      </c>
      <c r="F1523" s="33">
        <f t="shared" si="138"/>
        <v>2019</v>
      </c>
      <c r="G1523" s="33">
        <f t="shared" si="139"/>
        <v>11</v>
      </c>
      <c r="H1523" t="s">
        <v>150</v>
      </c>
      <c r="I1523" t="s">
        <v>453</v>
      </c>
      <c r="J1523" t="s">
        <v>596</v>
      </c>
      <c r="K1523">
        <v>1</v>
      </c>
      <c r="L1523">
        <f t="shared" si="140"/>
        <v>0.5</v>
      </c>
      <c r="M1523">
        <f t="shared" si="141"/>
        <v>1</v>
      </c>
      <c r="N1523" t="b">
        <f t="shared" si="142"/>
        <v>1</v>
      </c>
      <c r="O1523">
        <f t="shared" si="143"/>
        <v>0</v>
      </c>
    </row>
    <row r="1524" spans="1:15">
      <c r="A1524" t="s">
        <v>451</v>
      </c>
      <c r="B1524" t="s">
        <v>452</v>
      </c>
      <c r="C1524" t="s">
        <v>206</v>
      </c>
      <c r="D1524" t="s">
        <v>207</v>
      </c>
      <c r="E1524" s="2">
        <v>43798.488888888889</v>
      </c>
      <c r="F1524" s="33">
        <f t="shared" si="138"/>
        <v>2019</v>
      </c>
      <c r="G1524" s="33">
        <f t="shared" si="139"/>
        <v>11</v>
      </c>
      <c r="H1524" t="s">
        <v>150</v>
      </c>
      <c r="I1524" t="s">
        <v>453</v>
      </c>
      <c r="J1524" t="s">
        <v>596</v>
      </c>
      <c r="K1524">
        <v>1</v>
      </c>
      <c r="L1524">
        <f t="shared" si="140"/>
        <v>0.5</v>
      </c>
      <c r="M1524">
        <f t="shared" si="141"/>
        <v>1</v>
      </c>
      <c r="N1524" t="b">
        <f t="shared" si="142"/>
        <v>1</v>
      </c>
      <c r="O1524">
        <f t="shared" si="143"/>
        <v>0</v>
      </c>
    </row>
    <row r="1525" spans="1:15">
      <c r="A1525" t="s">
        <v>451</v>
      </c>
      <c r="B1525" t="s">
        <v>452</v>
      </c>
      <c r="C1525" t="s">
        <v>206</v>
      </c>
      <c r="D1525" t="s">
        <v>207</v>
      </c>
      <c r="E1525" s="2">
        <v>43801.488194444442</v>
      </c>
      <c r="F1525" s="33">
        <f t="shared" si="138"/>
        <v>2019</v>
      </c>
      <c r="G1525" s="33">
        <f t="shared" si="139"/>
        <v>12</v>
      </c>
      <c r="H1525" t="s">
        <v>150</v>
      </c>
      <c r="I1525" t="s">
        <v>453</v>
      </c>
      <c r="J1525" t="s">
        <v>624</v>
      </c>
      <c r="K1525">
        <v>16</v>
      </c>
      <c r="L1525">
        <f t="shared" si="140"/>
        <v>16</v>
      </c>
      <c r="M1525">
        <f t="shared" si="141"/>
        <v>0</v>
      </c>
      <c r="N1525" t="b">
        <f t="shared" si="142"/>
        <v>0</v>
      </c>
      <c r="O1525">
        <f t="shared" si="143"/>
        <v>0</v>
      </c>
    </row>
    <row r="1526" spans="1:15">
      <c r="A1526" t="s">
        <v>451</v>
      </c>
      <c r="B1526" t="s">
        <v>452</v>
      </c>
      <c r="C1526" t="s">
        <v>206</v>
      </c>
      <c r="D1526" t="s">
        <v>207</v>
      </c>
      <c r="E1526" s="2">
        <v>43809.541666666664</v>
      </c>
      <c r="F1526" s="33">
        <f t="shared" si="138"/>
        <v>2019</v>
      </c>
      <c r="G1526" s="33">
        <f t="shared" si="139"/>
        <v>12</v>
      </c>
      <c r="H1526" t="s">
        <v>150</v>
      </c>
      <c r="I1526" t="s">
        <v>453</v>
      </c>
      <c r="J1526" t="s">
        <v>596</v>
      </c>
      <c r="K1526">
        <v>1</v>
      </c>
      <c r="L1526">
        <f t="shared" si="140"/>
        <v>0.5</v>
      </c>
      <c r="M1526">
        <f t="shared" si="141"/>
        <v>1</v>
      </c>
      <c r="N1526" t="b">
        <f t="shared" si="142"/>
        <v>1</v>
      </c>
      <c r="O1526">
        <f t="shared" si="143"/>
        <v>0</v>
      </c>
    </row>
    <row r="1527" spans="1:15">
      <c r="A1527" t="s">
        <v>451</v>
      </c>
      <c r="B1527" t="s">
        <v>452</v>
      </c>
      <c r="C1527" t="s">
        <v>206</v>
      </c>
      <c r="D1527" t="s">
        <v>207</v>
      </c>
      <c r="E1527" s="2">
        <v>43840.509027777778</v>
      </c>
      <c r="F1527" s="33">
        <f t="shared" si="138"/>
        <v>2020</v>
      </c>
      <c r="G1527" s="33">
        <f t="shared" si="139"/>
        <v>1</v>
      </c>
      <c r="H1527" t="s">
        <v>150</v>
      </c>
      <c r="I1527" t="s">
        <v>453</v>
      </c>
      <c r="J1527" t="s">
        <v>624</v>
      </c>
      <c r="K1527">
        <v>15</v>
      </c>
      <c r="L1527">
        <f t="shared" si="140"/>
        <v>15</v>
      </c>
      <c r="M1527">
        <f t="shared" si="141"/>
        <v>0</v>
      </c>
      <c r="N1527" t="b">
        <f t="shared" si="142"/>
        <v>0</v>
      </c>
      <c r="O1527">
        <f t="shared" si="143"/>
        <v>0</v>
      </c>
    </row>
    <row r="1528" spans="1:15">
      <c r="A1528" t="s">
        <v>451</v>
      </c>
      <c r="B1528" t="s">
        <v>452</v>
      </c>
      <c r="C1528" t="s">
        <v>206</v>
      </c>
      <c r="D1528" t="s">
        <v>207</v>
      </c>
      <c r="E1528" s="2">
        <v>43843.518750000003</v>
      </c>
      <c r="F1528" s="33">
        <f t="shared" si="138"/>
        <v>2020</v>
      </c>
      <c r="G1528" s="33">
        <f t="shared" si="139"/>
        <v>1</v>
      </c>
      <c r="H1528" t="s">
        <v>150</v>
      </c>
      <c r="I1528" t="s">
        <v>453</v>
      </c>
      <c r="J1528" t="s">
        <v>624</v>
      </c>
      <c r="K1528">
        <v>11</v>
      </c>
      <c r="L1528">
        <f t="shared" si="140"/>
        <v>11</v>
      </c>
      <c r="M1528">
        <f t="shared" si="141"/>
        <v>0</v>
      </c>
      <c r="N1528" t="b">
        <f t="shared" si="142"/>
        <v>0</v>
      </c>
      <c r="O1528">
        <f t="shared" si="143"/>
        <v>0</v>
      </c>
    </row>
    <row r="1529" spans="1:15">
      <c r="A1529" t="s">
        <v>451</v>
      </c>
      <c r="B1529" t="s">
        <v>452</v>
      </c>
      <c r="C1529" t="s">
        <v>206</v>
      </c>
      <c r="D1529" t="s">
        <v>207</v>
      </c>
      <c r="E1529" s="2">
        <v>43850.353472222225</v>
      </c>
      <c r="F1529" s="33">
        <f t="shared" si="138"/>
        <v>2020</v>
      </c>
      <c r="G1529" s="33">
        <f t="shared" si="139"/>
        <v>1</v>
      </c>
      <c r="H1529" t="s">
        <v>150</v>
      </c>
      <c r="I1529" t="s">
        <v>453</v>
      </c>
      <c r="J1529" t="s">
        <v>624</v>
      </c>
      <c r="K1529">
        <v>6.3</v>
      </c>
      <c r="L1529">
        <f t="shared" si="140"/>
        <v>6.3</v>
      </c>
      <c r="M1529">
        <f t="shared" si="141"/>
        <v>0</v>
      </c>
      <c r="N1529" t="b">
        <f t="shared" si="142"/>
        <v>0</v>
      </c>
      <c r="O1529">
        <f t="shared" si="143"/>
        <v>0</v>
      </c>
    </row>
    <row r="1530" spans="1:15">
      <c r="A1530" t="s">
        <v>451</v>
      </c>
      <c r="B1530" t="s">
        <v>452</v>
      </c>
      <c r="C1530" t="s">
        <v>206</v>
      </c>
      <c r="D1530" t="s">
        <v>207</v>
      </c>
      <c r="E1530" s="2">
        <v>43859.70416666667</v>
      </c>
      <c r="F1530" s="33">
        <f t="shared" si="138"/>
        <v>2020</v>
      </c>
      <c r="G1530" s="33">
        <f t="shared" si="139"/>
        <v>1</v>
      </c>
      <c r="H1530" t="s">
        <v>150</v>
      </c>
      <c r="I1530" t="s">
        <v>453</v>
      </c>
      <c r="J1530" t="s">
        <v>624</v>
      </c>
      <c r="K1530">
        <v>14</v>
      </c>
      <c r="L1530">
        <f t="shared" si="140"/>
        <v>14</v>
      </c>
      <c r="M1530">
        <f t="shared" si="141"/>
        <v>0</v>
      </c>
      <c r="N1530" t="b">
        <f t="shared" si="142"/>
        <v>0</v>
      </c>
      <c r="O1530">
        <f t="shared" si="143"/>
        <v>0</v>
      </c>
    </row>
    <row r="1531" spans="1:15">
      <c r="A1531" t="s">
        <v>451</v>
      </c>
      <c r="B1531" t="s">
        <v>452</v>
      </c>
      <c r="C1531" t="s">
        <v>206</v>
      </c>
      <c r="D1531" t="s">
        <v>207</v>
      </c>
      <c r="E1531" s="2">
        <v>43874.618750000001</v>
      </c>
      <c r="F1531" s="33">
        <f t="shared" si="138"/>
        <v>2020</v>
      </c>
      <c r="G1531" s="33">
        <f t="shared" si="139"/>
        <v>2</v>
      </c>
      <c r="H1531" t="s">
        <v>150</v>
      </c>
      <c r="I1531" t="s">
        <v>453</v>
      </c>
      <c r="J1531" t="s">
        <v>624</v>
      </c>
      <c r="K1531">
        <v>19</v>
      </c>
      <c r="L1531">
        <f t="shared" si="140"/>
        <v>19</v>
      </c>
      <c r="M1531">
        <f t="shared" si="141"/>
        <v>0</v>
      </c>
      <c r="N1531" t="b">
        <f t="shared" si="142"/>
        <v>0</v>
      </c>
      <c r="O1531">
        <f t="shared" si="143"/>
        <v>0</v>
      </c>
    </row>
    <row r="1532" spans="1:15">
      <c r="A1532" t="s">
        <v>451</v>
      </c>
      <c r="B1532" t="s">
        <v>452</v>
      </c>
      <c r="C1532" t="s">
        <v>206</v>
      </c>
      <c r="D1532" t="s">
        <v>207</v>
      </c>
      <c r="E1532" s="2">
        <v>43881.511111111111</v>
      </c>
      <c r="F1532" s="33">
        <f t="shared" si="138"/>
        <v>2020</v>
      </c>
      <c r="G1532" s="33">
        <f t="shared" si="139"/>
        <v>2</v>
      </c>
      <c r="H1532" t="s">
        <v>150</v>
      </c>
      <c r="I1532" t="s">
        <v>453</v>
      </c>
      <c r="J1532" t="s">
        <v>624</v>
      </c>
      <c r="K1532">
        <v>7.6</v>
      </c>
      <c r="L1532">
        <f t="shared" si="140"/>
        <v>7.6</v>
      </c>
      <c r="M1532">
        <f t="shared" si="141"/>
        <v>0</v>
      </c>
      <c r="N1532" t="b">
        <f t="shared" si="142"/>
        <v>0</v>
      </c>
      <c r="O1532">
        <f t="shared" si="143"/>
        <v>0</v>
      </c>
    </row>
    <row r="1533" spans="1:15">
      <c r="A1533" t="s">
        <v>451</v>
      </c>
      <c r="B1533" t="s">
        <v>452</v>
      </c>
      <c r="C1533" t="s">
        <v>206</v>
      </c>
      <c r="D1533" t="s">
        <v>207</v>
      </c>
      <c r="E1533" s="2">
        <v>43885.543055555558</v>
      </c>
      <c r="F1533" s="33">
        <f t="shared" si="138"/>
        <v>2020</v>
      </c>
      <c r="G1533" s="33">
        <f t="shared" si="139"/>
        <v>2</v>
      </c>
      <c r="H1533" t="s">
        <v>150</v>
      </c>
      <c r="I1533" t="s">
        <v>453</v>
      </c>
      <c r="J1533" t="s">
        <v>624</v>
      </c>
      <c r="K1533">
        <v>11</v>
      </c>
      <c r="L1533">
        <f t="shared" si="140"/>
        <v>11</v>
      </c>
      <c r="M1533">
        <f t="shared" si="141"/>
        <v>0</v>
      </c>
      <c r="N1533" t="b">
        <f t="shared" si="142"/>
        <v>0</v>
      </c>
      <c r="O1533">
        <f t="shared" si="143"/>
        <v>0</v>
      </c>
    </row>
    <row r="1534" spans="1:15">
      <c r="A1534" t="s">
        <v>451</v>
      </c>
      <c r="B1534" t="s">
        <v>452</v>
      </c>
      <c r="C1534" t="s">
        <v>206</v>
      </c>
      <c r="D1534" t="s">
        <v>207</v>
      </c>
      <c r="E1534" s="2">
        <v>43887.452777777777</v>
      </c>
      <c r="F1534" s="33">
        <f t="shared" si="138"/>
        <v>2020</v>
      </c>
      <c r="G1534" s="33">
        <f t="shared" si="139"/>
        <v>2</v>
      </c>
      <c r="H1534" t="s">
        <v>150</v>
      </c>
      <c r="I1534" t="s">
        <v>453</v>
      </c>
      <c r="J1534" t="s">
        <v>624</v>
      </c>
      <c r="K1534">
        <v>12</v>
      </c>
      <c r="L1534">
        <f t="shared" si="140"/>
        <v>12</v>
      </c>
      <c r="M1534">
        <f t="shared" si="141"/>
        <v>0</v>
      </c>
      <c r="N1534" t="b">
        <f t="shared" si="142"/>
        <v>0</v>
      </c>
      <c r="O1534">
        <f t="shared" si="143"/>
        <v>0</v>
      </c>
    </row>
    <row r="1535" spans="1:15">
      <c r="A1535" t="s">
        <v>451</v>
      </c>
      <c r="B1535" t="s">
        <v>452</v>
      </c>
      <c r="C1535" t="s">
        <v>206</v>
      </c>
      <c r="D1535" t="s">
        <v>207</v>
      </c>
      <c r="E1535" s="2">
        <v>43888.637499999997</v>
      </c>
      <c r="F1535" s="33">
        <f t="shared" si="138"/>
        <v>2020</v>
      </c>
      <c r="G1535" s="33">
        <f t="shared" si="139"/>
        <v>2</v>
      </c>
      <c r="H1535" t="s">
        <v>150</v>
      </c>
      <c r="I1535" t="s">
        <v>453</v>
      </c>
      <c r="J1535" t="s">
        <v>624</v>
      </c>
      <c r="K1535">
        <v>13</v>
      </c>
      <c r="L1535">
        <f t="shared" si="140"/>
        <v>13</v>
      </c>
      <c r="M1535">
        <f t="shared" si="141"/>
        <v>0</v>
      </c>
      <c r="N1535" t="b">
        <f t="shared" si="142"/>
        <v>0</v>
      </c>
      <c r="O1535">
        <f t="shared" si="143"/>
        <v>0</v>
      </c>
    </row>
    <row r="1536" spans="1:15">
      <c r="A1536" t="s">
        <v>451</v>
      </c>
      <c r="B1536" t="s">
        <v>452</v>
      </c>
      <c r="C1536" t="s">
        <v>206</v>
      </c>
      <c r="D1536" t="s">
        <v>207</v>
      </c>
      <c r="E1536" s="2">
        <v>43893.561805555553</v>
      </c>
      <c r="F1536" s="33">
        <f t="shared" si="138"/>
        <v>2020</v>
      </c>
      <c r="G1536" s="33">
        <f t="shared" si="139"/>
        <v>3</v>
      </c>
      <c r="H1536" t="s">
        <v>150</v>
      </c>
      <c r="I1536" t="s">
        <v>453</v>
      </c>
      <c r="J1536" t="s">
        <v>624</v>
      </c>
      <c r="K1536">
        <v>8.1</v>
      </c>
      <c r="L1536">
        <f t="shared" si="140"/>
        <v>8.1</v>
      </c>
      <c r="M1536">
        <f t="shared" si="141"/>
        <v>0</v>
      </c>
      <c r="N1536" t="b">
        <f t="shared" si="142"/>
        <v>0</v>
      </c>
      <c r="O1536">
        <f t="shared" si="143"/>
        <v>0</v>
      </c>
    </row>
    <row r="1537" spans="1:15">
      <c r="A1537" t="s">
        <v>451</v>
      </c>
      <c r="B1537" t="s">
        <v>452</v>
      </c>
      <c r="C1537" t="s">
        <v>206</v>
      </c>
      <c r="D1537" t="s">
        <v>207</v>
      </c>
      <c r="E1537" s="2">
        <v>43902.634722222225</v>
      </c>
      <c r="F1537" s="33">
        <f t="shared" ref="F1537:F1600" si="144">YEAR(E1537)</f>
        <v>2020</v>
      </c>
      <c r="G1537" s="33">
        <f t="shared" ref="G1537:G1600" si="145">MONTH(E1537)</f>
        <v>3</v>
      </c>
      <c r="H1537" t="s">
        <v>150</v>
      </c>
      <c r="I1537" t="s">
        <v>453</v>
      </c>
      <c r="J1537" t="s">
        <v>624</v>
      </c>
      <c r="K1537">
        <v>20</v>
      </c>
      <c r="L1537">
        <f t="shared" ref="L1537:L1600" si="146">IF(J1537="&lt;",K1537/2,K1537)</f>
        <v>20</v>
      </c>
      <c r="M1537">
        <f t="shared" ref="M1537:M1600" si="147">IF(J1537="&lt;",1,0)</f>
        <v>0</v>
      </c>
      <c r="N1537" t="b">
        <f t="shared" ref="N1537:N1600" si="148">IF(J1537="&lt;",TRUE,FALSE)</f>
        <v>0</v>
      </c>
      <c r="O1537">
        <f t="shared" si="143"/>
        <v>0</v>
      </c>
    </row>
    <row r="1538" spans="1:15">
      <c r="A1538" t="s">
        <v>451</v>
      </c>
      <c r="B1538" t="s">
        <v>452</v>
      </c>
      <c r="C1538" t="s">
        <v>206</v>
      </c>
      <c r="D1538" t="s">
        <v>207</v>
      </c>
      <c r="E1538" s="2">
        <v>43906.420138888891</v>
      </c>
      <c r="F1538" s="33">
        <f t="shared" si="144"/>
        <v>2020</v>
      </c>
      <c r="G1538" s="33">
        <f t="shared" si="145"/>
        <v>3</v>
      </c>
      <c r="H1538" t="s">
        <v>150</v>
      </c>
      <c r="I1538" t="s">
        <v>453</v>
      </c>
      <c r="J1538" t="s">
        <v>624</v>
      </c>
      <c r="K1538">
        <v>18</v>
      </c>
      <c r="L1538">
        <f t="shared" si="146"/>
        <v>18</v>
      </c>
      <c r="M1538">
        <f t="shared" si="147"/>
        <v>0</v>
      </c>
      <c r="N1538" t="b">
        <f t="shared" si="148"/>
        <v>0</v>
      </c>
      <c r="O1538">
        <f t="shared" si="143"/>
        <v>0</v>
      </c>
    </row>
    <row r="1539" spans="1:15">
      <c r="A1539" t="s">
        <v>451</v>
      </c>
      <c r="B1539" t="s">
        <v>452</v>
      </c>
      <c r="C1539" t="s">
        <v>206</v>
      </c>
      <c r="D1539" t="s">
        <v>207</v>
      </c>
      <c r="E1539" s="2">
        <v>44239.468055555553</v>
      </c>
      <c r="F1539" s="33">
        <f t="shared" si="144"/>
        <v>2021</v>
      </c>
      <c r="G1539" s="33">
        <f t="shared" si="145"/>
        <v>2</v>
      </c>
      <c r="H1539" t="s">
        <v>150</v>
      </c>
      <c r="I1539" t="s">
        <v>453</v>
      </c>
      <c r="J1539" t="s">
        <v>624</v>
      </c>
      <c r="K1539">
        <v>9.5</v>
      </c>
      <c r="L1539">
        <f t="shared" si="146"/>
        <v>9.5</v>
      </c>
      <c r="M1539">
        <f t="shared" si="147"/>
        <v>0</v>
      </c>
      <c r="N1539" t="b">
        <f t="shared" si="148"/>
        <v>0</v>
      </c>
      <c r="O1539">
        <f t="shared" ref="O1539:O1602" si="149">IF(K1539&gt;=57,1,0)</f>
        <v>0</v>
      </c>
    </row>
    <row r="1540" spans="1:15">
      <c r="A1540" t="s">
        <v>451</v>
      </c>
      <c r="B1540" t="s">
        <v>452</v>
      </c>
      <c r="C1540" t="s">
        <v>206</v>
      </c>
      <c r="D1540" t="s">
        <v>207</v>
      </c>
      <c r="E1540" s="2">
        <v>44244.484722222223</v>
      </c>
      <c r="F1540" s="33">
        <f t="shared" si="144"/>
        <v>2021</v>
      </c>
      <c r="G1540" s="33">
        <f t="shared" si="145"/>
        <v>2</v>
      </c>
      <c r="H1540" t="s">
        <v>150</v>
      </c>
      <c r="I1540" t="s">
        <v>453</v>
      </c>
      <c r="J1540" t="s">
        <v>596</v>
      </c>
      <c r="K1540">
        <v>1</v>
      </c>
      <c r="L1540">
        <f t="shared" si="146"/>
        <v>0.5</v>
      </c>
      <c r="M1540">
        <f t="shared" si="147"/>
        <v>1</v>
      </c>
      <c r="N1540" t="b">
        <f t="shared" si="148"/>
        <v>1</v>
      </c>
      <c r="O1540">
        <f t="shared" si="149"/>
        <v>0</v>
      </c>
    </row>
    <row r="1541" spans="1:15">
      <c r="A1541" t="s">
        <v>451</v>
      </c>
      <c r="B1541" t="s">
        <v>452</v>
      </c>
      <c r="C1541" t="s">
        <v>206</v>
      </c>
      <c r="D1541" t="s">
        <v>207</v>
      </c>
      <c r="E1541" s="2">
        <v>44252.594444444447</v>
      </c>
      <c r="F1541" s="33">
        <f t="shared" si="144"/>
        <v>2021</v>
      </c>
      <c r="G1541" s="33">
        <f t="shared" si="145"/>
        <v>2</v>
      </c>
      <c r="H1541" t="s">
        <v>150</v>
      </c>
      <c r="I1541" t="s">
        <v>453</v>
      </c>
      <c r="J1541" t="s">
        <v>624</v>
      </c>
      <c r="K1541">
        <v>14</v>
      </c>
      <c r="L1541">
        <f t="shared" si="146"/>
        <v>14</v>
      </c>
      <c r="M1541">
        <f t="shared" si="147"/>
        <v>0</v>
      </c>
      <c r="N1541" t="b">
        <f t="shared" si="148"/>
        <v>0</v>
      </c>
      <c r="O1541">
        <f t="shared" si="149"/>
        <v>0</v>
      </c>
    </row>
    <row r="1542" spans="1:15">
      <c r="A1542" t="s">
        <v>451</v>
      </c>
      <c r="B1542" t="s">
        <v>452</v>
      </c>
      <c r="C1542" t="s">
        <v>206</v>
      </c>
      <c r="D1542" t="s">
        <v>207</v>
      </c>
      <c r="E1542" s="2">
        <v>44266.345138888886</v>
      </c>
      <c r="F1542" s="33">
        <f t="shared" si="144"/>
        <v>2021</v>
      </c>
      <c r="G1542" s="33">
        <f t="shared" si="145"/>
        <v>3</v>
      </c>
      <c r="H1542" t="s">
        <v>150</v>
      </c>
      <c r="I1542" t="s">
        <v>453</v>
      </c>
      <c r="J1542" t="s">
        <v>624</v>
      </c>
      <c r="K1542">
        <v>18</v>
      </c>
      <c r="L1542">
        <f t="shared" si="146"/>
        <v>18</v>
      </c>
      <c r="M1542">
        <f t="shared" si="147"/>
        <v>0</v>
      </c>
      <c r="N1542" t="b">
        <f t="shared" si="148"/>
        <v>0</v>
      </c>
      <c r="O1542">
        <f t="shared" si="149"/>
        <v>0</v>
      </c>
    </row>
    <row r="1543" spans="1:15">
      <c r="A1543" t="s">
        <v>451</v>
      </c>
      <c r="B1543" t="s">
        <v>452</v>
      </c>
      <c r="C1543" t="s">
        <v>206</v>
      </c>
      <c r="D1543" t="s">
        <v>207</v>
      </c>
      <c r="E1543" s="2">
        <v>44271.321527777778</v>
      </c>
      <c r="F1543" s="33">
        <f t="shared" si="144"/>
        <v>2021</v>
      </c>
      <c r="G1543" s="33">
        <f t="shared" si="145"/>
        <v>3</v>
      </c>
      <c r="H1543" t="s">
        <v>150</v>
      </c>
      <c r="I1543" t="s">
        <v>453</v>
      </c>
      <c r="J1543" t="s">
        <v>624</v>
      </c>
      <c r="K1543">
        <v>18</v>
      </c>
      <c r="L1543">
        <f t="shared" si="146"/>
        <v>18</v>
      </c>
      <c r="M1543">
        <f t="shared" si="147"/>
        <v>0</v>
      </c>
      <c r="N1543" t="b">
        <f t="shared" si="148"/>
        <v>0</v>
      </c>
      <c r="O1543">
        <f t="shared" si="149"/>
        <v>0</v>
      </c>
    </row>
    <row r="1544" spans="1:15">
      <c r="A1544" t="s">
        <v>451</v>
      </c>
      <c r="B1544" t="s">
        <v>452</v>
      </c>
      <c r="C1544" t="s">
        <v>206</v>
      </c>
      <c r="D1544" t="s">
        <v>207</v>
      </c>
      <c r="E1544" s="2">
        <v>44278.3125</v>
      </c>
      <c r="F1544" s="33">
        <f t="shared" si="144"/>
        <v>2021</v>
      </c>
      <c r="G1544" s="33">
        <f t="shared" si="145"/>
        <v>3</v>
      </c>
      <c r="H1544" t="s">
        <v>150</v>
      </c>
      <c r="I1544" t="s">
        <v>453</v>
      </c>
      <c r="J1544" t="s">
        <v>624</v>
      </c>
      <c r="K1544">
        <v>24</v>
      </c>
      <c r="L1544">
        <f t="shared" si="146"/>
        <v>24</v>
      </c>
      <c r="M1544">
        <f t="shared" si="147"/>
        <v>0</v>
      </c>
      <c r="N1544" t="b">
        <f t="shared" si="148"/>
        <v>0</v>
      </c>
      <c r="O1544">
        <f t="shared" si="149"/>
        <v>0</v>
      </c>
    </row>
    <row r="1545" spans="1:15">
      <c r="A1545" t="s">
        <v>451</v>
      </c>
      <c r="B1545" t="s">
        <v>452</v>
      </c>
      <c r="C1545" t="s">
        <v>206</v>
      </c>
      <c r="D1545" t="s">
        <v>207</v>
      </c>
      <c r="E1545" s="2">
        <v>44292.510416666664</v>
      </c>
      <c r="F1545" s="33">
        <f t="shared" si="144"/>
        <v>2021</v>
      </c>
      <c r="G1545" s="33">
        <f t="shared" si="145"/>
        <v>4</v>
      </c>
      <c r="H1545" t="s">
        <v>150</v>
      </c>
      <c r="I1545" t="s">
        <v>453</v>
      </c>
      <c r="J1545" t="s">
        <v>624</v>
      </c>
      <c r="K1545">
        <v>33</v>
      </c>
      <c r="L1545">
        <f t="shared" si="146"/>
        <v>33</v>
      </c>
      <c r="M1545">
        <f t="shared" si="147"/>
        <v>0</v>
      </c>
      <c r="N1545" t="b">
        <f t="shared" si="148"/>
        <v>0</v>
      </c>
      <c r="O1545">
        <f t="shared" si="149"/>
        <v>0</v>
      </c>
    </row>
    <row r="1546" spans="1:15">
      <c r="A1546" t="s">
        <v>451</v>
      </c>
      <c r="B1546" t="s">
        <v>452</v>
      </c>
      <c r="C1546" t="s">
        <v>206</v>
      </c>
      <c r="D1546" t="s">
        <v>207</v>
      </c>
      <c r="E1546" s="2">
        <v>44300.374305555553</v>
      </c>
      <c r="F1546" s="33">
        <f t="shared" si="144"/>
        <v>2021</v>
      </c>
      <c r="G1546" s="33">
        <f t="shared" si="145"/>
        <v>4</v>
      </c>
      <c r="H1546" t="s">
        <v>150</v>
      </c>
      <c r="I1546" t="s">
        <v>453</v>
      </c>
      <c r="J1546" t="s">
        <v>624</v>
      </c>
      <c r="K1546">
        <v>36</v>
      </c>
      <c r="L1546">
        <f t="shared" si="146"/>
        <v>36</v>
      </c>
      <c r="M1546">
        <f t="shared" si="147"/>
        <v>0</v>
      </c>
      <c r="N1546" t="b">
        <f t="shared" si="148"/>
        <v>0</v>
      </c>
      <c r="O1546">
        <f t="shared" si="149"/>
        <v>0</v>
      </c>
    </row>
    <row r="1547" spans="1:15">
      <c r="A1547" t="s">
        <v>451</v>
      </c>
      <c r="B1547" t="s">
        <v>452</v>
      </c>
      <c r="C1547" t="s">
        <v>206</v>
      </c>
      <c r="D1547" t="s">
        <v>207</v>
      </c>
      <c r="E1547" s="2">
        <v>44307.37222222222</v>
      </c>
      <c r="F1547" s="33">
        <f t="shared" si="144"/>
        <v>2021</v>
      </c>
      <c r="G1547" s="33">
        <f t="shared" si="145"/>
        <v>4</v>
      </c>
      <c r="H1547" t="s">
        <v>150</v>
      </c>
      <c r="I1547" t="s">
        <v>453</v>
      </c>
      <c r="J1547" t="s">
        <v>624</v>
      </c>
      <c r="K1547">
        <v>36</v>
      </c>
      <c r="L1547">
        <f t="shared" si="146"/>
        <v>36</v>
      </c>
      <c r="M1547">
        <f t="shared" si="147"/>
        <v>0</v>
      </c>
      <c r="N1547" t="b">
        <f t="shared" si="148"/>
        <v>0</v>
      </c>
      <c r="O1547">
        <f t="shared" si="149"/>
        <v>0</v>
      </c>
    </row>
    <row r="1548" spans="1:15">
      <c r="A1548" t="s">
        <v>451</v>
      </c>
      <c r="B1548" t="s">
        <v>452</v>
      </c>
      <c r="C1548" t="s">
        <v>206</v>
      </c>
      <c r="D1548" t="s">
        <v>207</v>
      </c>
      <c r="E1548" s="2">
        <v>44312.522916666669</v>
      </c>
      <c r="F1548" s="33">
        <f t="shared" si="144"/>
        <v>2021</v>
      </c>
      <c r="G1548" s="33">
        <f t="shared" si="145"/>
        <v>4</v>
      </c>
      <c r="H1548" t="s">
        <v>150</v>
      </c>
      <c r="I1548" t="s">
        <v>453</v>
      </c>
      <c r="J1548" t="s">
        <v>624</v>
      </c>
      <c r="K1548">
        <v>39</v>
      </c>
      <c r="L1548">
        <f t="shared" si="146"/>
        <v>39</v>
      </c>
      <c r="M1548">
        <f t="shared" si="147"/>
        <v>0</v>
      </c>
      <c r="N1548" t="b">
        <f t="shared" si="148"/>
        <v>0</v>
      </c>
      <c r="O1548">
        <f t="shared" si="149"/>
        <v>0</v>
      </c>
    </row>
    <row r="1549" spans="1:15">
      <c r="A1549" t="s">
        <v>451</v>
      </c>
      <c r="B1549" t="s">
        <v>452</v>
      </c>
      <c r="C1549" t="s">
        <v>206</v>
      </c>
      <c r="D1549" t="s">
        <v>207</v>
      </c>
      <c r="E1549" s="2">
        <v>44320.473611111112</v>
      </c>
      <c r="F1549" s="33">
        <f t="shared" si="144"/>
        <v>2021</v>
      </c>
      <c r="G1549" s="33">
        <f t="shared" si="145"/>
        <v>5</v>
      </c>
      <c r="H1549" t="s">
        <v>150</v>
      </c>
      <c r="I1549" t="s">
        <v>453</v>
      </c>
      <c r="J1549" t="s">
        <v>624</v>
      </c>
      <c r="K1549">
        <v>34</v>
      </c>
      <c r="L1549">
        <f t="shared" si="146"/>
        <v>34</v>
      </c>
      <c r="M1549">
        <f t="shared" si="147"/>
        <v>0</v>
      </c>
      <c r="N1549" t="b">
        <f t="shared" si="148"/>
        <v>0</v>
      </c>
      <c r="O1549">
        <f t="shared" si="149"/>
        <v>0</v>
      </c>
    </row>
    <row r="1550" spans="1:15">
      <c r="A1550" t="s">
        <v>451</v>
      </c>
      <c r="B1550" t="s">
        <v>452</v>
      </c>
      <c r="C1550" t="s">
        <v>206</v>
      </c>
      <c r="D1550" t="s">
        <v>207</v>
      </c>
      <c r="E1550" s="2">
        <v>44326.481249999997</v>
      </c>
      <c r="F1550" s="33">
        <f t="shared" si="144"/>
        <v>2021</v>
      </c>
      <c r="G1550" s="33">
        <f t="shared" si="145"/>
        <v>5</v>
      </c>
      <c r="H1550" t="s">
        <v>150</v>
      </c>
      <c r="I1550" t="s">
        <v>453</v>
      </c>
      <c r="J1550" t="s">
        <v>624</v>
      </c>
      <c r="K1550">
        <v>24</v>
      </c>
      <c r="L1550">
        <f t="shared" si="146"/>
        <v>24</v>
      </c>
      <c r="M1550">
        <f t="shared" si="147"/>
        <v>0</v>
      </c>
      <c r="N1550" t="b">
        <f t="shared" si="148"/>
        <v>0</v>
      </c>
      <c r="O1550">
        <f t="shared" si="149"/>
        <v>0</v>
      </c>
    </row>
    <row r="1551" spans="1:15">
      <c r="A1551" t="s">
        <v>451</v>
      </c>
      <c r="B1551" t="s">
        <v>452</v>
      </c>
      <c r="C1551" t="s">
        <v>206</v>
      </c>
      <c r="D1551" t="s">
        <v>207</v>
      </c>
      <c r="E1551" s="2">
        <v>44333.551388888889</v>
      </c>
      <c r="F1551" s="33">
        <f t="shared" si="144"/>
        <v>2021</v>
      </c>
      <c r="G1551" s="33">
        <f t="shared" si="145"/>
        <v>5</v>
      </c>
      <c r="H1551" t="s">
        <v>150</v>
      </c>
      <c r="I1551" t="s">
        <v>453</v>
      </c>
      <c r="J1551" t="s">
        <v>624</v>
      </c>
      <c r="K1551">
        <v>22</v>
      </c>
      <c r="L1551">
        <f t="shared" si="146"/>
        <v>22</v>
      </c>
      <c r="M1551">
        <f t="shared" si="147"/>
        <v>0</v>
      </c>
      <c r="N1551" t="b">
        <f t="shared" si="148"/>
        <v>0</v>
      </c>
      <c r="O1551">
        <f t="shared" si="149"/>
        <v>0</v>
      </c>
    </row>
    <row r="1552" spans="1:15">
      <c r="A1552" t="s">
        <v>451</v>
      </c>
      <c r="B1552" t="s">
        <v>452</v>
      </c>
      <c r="C1552" t="s">
        <v>206</v>
      </c>
      <c r="D1552" t="s">
        <v>207</v>
      </c>
      <c r="E1552" s="2">
        <v>44340.494444444441</v>
      </c>
      <c r="F1552" s="33">
        <f t="shared" si="144"/>
        <v>2021</v>
      </c>
      <c r="G1552" s="33">
        <f t="shared" si="145"/>
        <v>5</v>
      </c>
      <c r="H1552" t="s">
        <v>150</v>
      </c>
      <c r="I1552" t="s">
        <v>453</v>
      </c>
      <c r="J1552" t="s">
        <v>596</v>
      </c>
      <c r="K1552">
        <v>1</v>
      </c>
      <c r="L1552">
        <f t="shared" si="146"/>
        <v>0.5</v>
      </c>
      <c r="M1552">
        <f t="shared" si="147"/>
        <v>1</v>
      </c>
      <c r="N1552" t="b">
        <f t="shared" si="148"/>
        <v>1</v>
      </c>
      <c r="O1552">
        <f t="shared" si="149"/>
        <v>0</v>
      </c>
    </row>
    <row r="1553" spans="1:15">
      <c r="A1553" t="s">
        <v>451</v>
      </c>
      <c r="B1553" t="s">
        <v>452</v>
      </c>
      <c r="C1553" t="s">
        <v>206</v>
      </c>
      <c r="D1553" t="s">
        <v>207</v>
      </c>
      <c r="E1553" s="2">
        <v>44348.442361111112</v>
      </c>
      <c r="F1553" s="33">
        <f t="shared" si="144"/>
        <v>2021</v>
      </c>
      <c r="G1553" s="33">
        <f t="shared" si="145"/>
        <v>6</v>
      </c>
      <c r="H1553" t="s">
        <v>150</v>
      </c>
      <c r="I1553" t="s">
        <v>453</v>
      </c>
      <c r="J1553" t="s">
        <v>624</v>
      </c>
      <c r="K1553">
        <v>19</v>
      </c>
      <c r="L1553">
        <f t="shared" si="146"/>
        <v>19</v>
      </c>
      <c r="M1553">
        <f t="shared" si="147"/>
        <v>0</v>
      </c>
      <c r="N1553" t="b">
        <f t="shared" si="148"/>
        <v>0</v>
      </c>
      <c r="O1553">
        <f t="shared" si="149"/>
        <v>0</v>
      </c>
    </row>
    <row r="1554" spans="1:15">
      <c r="A1554" t="s">
        <v>451</v>
      </c>
      <c r="B1554" t="s">
        <v>452</v>
      </c>
      <c r="C1554" t="s">
        <v>206</v>
      </c>
      <c r="D1554" t="s">
        <v>207</v>
      </c>
      <c r="E1554" s="2">
        <v>44354.546527777777</v>
      </c>
      <c r="F1554" s="33">
        <f t="shared" si="144"/>
        <v>2021</v>
      </c>
      <c r="G1554" s="33">
        <f t="shared" si="145"/>
        <v>6</v>
      </c>
      <c r="H1554" t="s">
        <v>150</v>
      </c>
      <c r="I1554" t="s">
        <v>453</v>
      </c>
      <c r="J1554" t="s">
        <v>624</v>
      </c>
      <c r="K1554">
        <v>27</v>
      </c>
      <c r="L1554">
        <f t="shared" si="146"/>
        <v>27</v>
      </c>
      <c r="M1554">
        <f t="shared" si="147"/>
        <v>0</v>
      </c>
      <c r="N1554" t="b">
        <f t="shared" si="148"/>
        <v>0</v>
      </c>
      <c r="O1554">
        <f t="shared" si="149"/>
        <v>0</v>
      </c>
    </row>
    <row r="1555" spans="1:15">
      <c r="A1555" t="s">
        <v>451</v>
      </c>
      <c r="B1555" t="s">
        <v>452</v>
      </c>
      <c r="C1555" t="s">
        <v>206</v>
      </c>
      <c r="D1555" t="s">
        <v>207</v>
      </c>
      <c r="E1555" s="2">
        <v>44362.442361111112</v>
      </c>
      <c r="F1555" s="33">
        <f t="shared" si="144"/>
        <v>2021</v>
      </c>
      <c r="G1555" s="33">
        <f t="shared" si="145"/>
        <v>6</v>
      </c>
      <c r="H1555" t="s">
        <v>150</v>
      </c>
      <c r="I1555" t="s">
        <v>453</v>
      </c>
      <c r="J1555" t="s">
        <v>624</v>
      </c>
      <c r="K1555">
        <v>30</v>
      </c>
      <c r="L1555">
        <f t="shared" si="146"/>
        <v>30</v>
      </c>
      <c r="M1555">
        <f t="shared" si="147"/>
        <v>0</v>
      </c>
      <c r="N1555" t="b">
        <f t="shared" si="148"/>
        <v>0</v>
      </c>
      <c r="O1555">
        <f t="shared" si="149"/>
        <v>0</v>
      </c>
    </row>
    <row r="1556" spans="1:15">
      <c r="A1556" t="s">
        <v>451</v>
      </c>
      <c r="B1556" t="s">
        <v>452</v>
      </c>
      <c r="C1556" t="s">
        <v>206</v>
      </c>
      <c r="D1556" t="s">
        <v>207</v>
      </c>
      <c r="E1556" s="2">
        <v>44369.476388888892</v>
      </c>
      <c r="F1556" s="33">
        <f t="shared" si="144"/>
        <v>2021</v>
      </c>
      <c r="G1556" s="33">
        <f t="shared" si="145"/>
        <v>6</v>
      </c>
      <c r="H1556" t="s">
        <v>150</v>
      </c>
      <c r="I1556" t="s">
        <v>453</v>
      </c>
      <c r="J1556" t="s">
        <v>596</v>
      </c>
      <c r="K1556">
        <v>1</v>
      </c>
      <c r="L1556">
        <f t="shared" si="146"/>
        <v>0.5</v>
      </c>
      <c r="M1556">
        <f t="shared" si="147"/>
        <v>1</v>
      </c>
      <c r="N1556" t="b">
        <f t="shared" si="148"/>
        <v>1</v>
      </c>
      <c r="O1556">
        <f t="shared" si="149"/>
        <v>0</v>
      </c>
    </row>
    <row r="1557" spans="1:15">
      <c r="A1557" t="s">
        <v>451</v>
      </c>
      <c r="B1557" t="s">
        <v>452</v>
      </c>
      <c r="C1557" t="s">
        <v>206</v>
      </c>
      <c r="D1557" t="s">
        <v>207</v>
      </c>
      <c r="E1557" s="2">
        <v>44379.544444444444</v>
      </c>
      <c r="F1557" s="33">
        <f t="shared" si="144"/>
        <v>2021</v>
      </c>
      <c r="G1557" s="33">
        <f t="shared" si="145"/>
        <v>7</v>
      </c>
      <c r="H1557" t="s">
        <v>150</v>
      </c>
      <c r="I1557" t="s">
        <v>453</v>
      </c>
      <c r="J1557" t="s">
        <v>624</v>
      </c>
      <c r="K1557">
        <v>21</v>
      </c>
      <c r="L1557">
        <f t="shared" si="146"/>
        <v>21</v>
      </c>
      <c r="M1557">
        <f t="shared" si="147"/>
        <v>0</v>
      </c>
      <c r="N1557" t="b">
        <f t="shared" si="148"/>
        <v>0</v>
      </c>
      <c r="O1557">
        <f t="shared" si="149"/>
        <v>0</v>
      </c>
    </row>
    <row r="1558" spans="1:15">
      <c r="A1558" t="s">
        <v>451</v>
      </c>
      <c r="B1558" t="s">
        <v>452</v>
      </c>
      <c r="C1558" t="s">
        <v>206</v>
      </c>
      <c r="D1558" t="s">
        <v>207</v>
      </c>
      <c r="E1558" s="2">
        <v>44384.546527777777</v>
      </c>
      <c r="F1558" s="33">
        <f t="shared" si="144"/>
        <v>2021</v>
      </c>
      <c r="G1558" s="33">
        <f t="shared" si="145"/>
        <v>7</v>
      </c>
      <c r="H1558" t="s">
        <v>150</v>
      </c>
      <c r="I1558" t="s">
        <v>453</v>
      </c>
      <c r="J1558" t="s">
        <v>624</v>
      </c>
      <c r="K1558">
        <v>30</v>
      </c>
      <c r="L1558">
        <f t="shared" si="146"/>
        <v>30</v>
      </c>
      <c r="M1558">
        <f t="shared" si="147"/>
        <v>0</v>
      </c>
      <c r="N1558" t="b">
        <f t="shared" si="148"/>
        <v>0</v>
      </c>
      <c r="O1558">
        <f t="shared" si="149"/>
        <v>0</v>
      </c>
    </row>
    <row r="1559" spans="1:15">
      <c r="A1559" t="s">
        <v>451</v>
      </c>
      <c r="B1559" t="s">
        <v>452</v>
      </c>
      <c r="C1559" t="s">
        <v>206</v>
      </c>
      <c r="D1559" t="s">
        <v>207</v>
      </c>
      <c r="E1559" s="2">
        <v>44398.375</v>
      </c>
      <c r="F1559" s="33">
        <f t="shared" si="144"/>
        <v>2021</v>
      </c>
      <c r="G1559" s="33">
        <f t="shared" si="145"/>
        <v>7</v>
      </c>
      <c r="H1559" t="s">
        <v>150</v>
      </c>
      <c r="I1559" t="s">
        <v>453</v>
      </c>
      <c r="J1559" t="s">
        <v>624</v>
      </c>
      <c r="K1559">
        <v>33</v>
      </c>
      <c r="L1559">
        <f t="shared" si="146"/>
        <v>33</v>
      </c>
      <c r="M1559">
        <f t="shared" si="147"/>
        <v>0</v>
      </c>
      <c r="N1559" t="b">
        <f t="shared" si="148"/>
        <v>0</v>
      </c>
      <c r="O1559">
        <f t="shared" si="149"/>
        <v>0</v>
      </c>
    </row>
    <row r="1560" spans="1:15">
      <c r="A1560" t="s">
        <v>451</v>
      </c>
      <c r="B1560" t="s">
        <v>452</v>
      </c>
      <c r="C1560" t="s">
        <v>206</v>
      </c>
      <c r="D1560" t="s">
        <v>207</v>
      </c>
      <c r="E1560" s="2">
        <v>44405.442361111112</v>
      </c>
      <c r="F1560" s="33">
        <f t="shared" si="144"/>
        <v>2021</v>
      </c>
      <c r="G1560" s="33">
        <f t="shared" si="145"/>
        <v>7</v>
      </c>
      <c r="H1560" t="s">
        <v>150</v>
      </c>
      <c r="I1560" t="s">
        <v>453</v>
      </c>
      <c r="J1560" t="s">
        <v>596</v>
      </c>
      <c r="K1560">
        <v>1</v>
      </c>
      <c r="L1560">
        <f t="shared" si="146"/>
        <v>0.5</v>
      </c>
      <c r="M1560">
        <f t="shared" si="147"/>
        <v>1</v>
      </c>
      <c r="N1560" t="b">
        <f t="shared" si="148"/>
        <v>1</v>
      </c>
      <c r="O1560">
        <f t="shared" si="149"/>
        <v>0</v>
      </c>
    </row>
    <row r="1561" spans="1:15">
      <c r="A1561" t="s">
        <v>451</v>
      </c>
      <c r="B1561" t="s">
        <v>452</v>
      </c>
      <c r="C1561" t="s">
        <v>206</v>
      </c>
      <c r="D1561" t="s">
        <v>207</v>
      </c>
      <c r="E1561" s="2">
        <v>44411.361805555556</v>
      </c>
      <c r="F1561" s="33">
        <f t="shared" si="144"/>
        <v>2021</v>
      </c>
      <c r="G1561" s="33">
        <f t="shared" si="145"/>
        <v>8</v>
      </c>
      <c r="H1561" t="s">
        <v>150</v>
      </c>
      <c r="I1561" t="s">
        <v>453</v>
      </c>
      <c r="J1561" t="s">
        <v>624</v>
      </c>
      <c r="K1561">
        <v>43</v>
      </c>
      <c r="L1561">
        <f t="shared" si="146"/>
        <v>43</v>
      </c>
      <c r="M1561">
        <f t="shared" si="147"/>
        <v>0</v>
      </c>
      <c r="N1561" t="b">
        <f t="shared" si="148"/>
        <v>0</v>
      </c>
      <c r="O1561">
        <f t="shared" si="149"/>
        <v>0</v>
      </c>
    </row>
    <row r="1562" spans="1:15">
      <c r="A1562" t="s">
        <v>451</v>
      </c>
      <c r="B1562" t="s">
        <v>452</v>
      </c>
      <c r="C1562" t="s">
        <v>206</v>
      </c>
      <c r="D1562" t="s">
        <v>207</v>
      </c>
      <c r="E1562" s="2">
        <v>44420.527083333334</v>
      </c>
      <c r="F1562" s="33">
        <f t="shared" si="144"/>
        <v>2021</v>
      </c>
      <c r="G1562" s="33">
        <f t="shared" si="145"/>
        <v>8</v>
      </c>
      <c r="H1562" t="s">
        <v>150</v>
      </c>
      <c r="I1562" t="s">
        <v>453</v>
      </c>
      <c r="J1562" t="s">
        <v>624</v>
      </c>
      <c r="K1562">
        <v>42</v>
      </c>
      <c r="L1562">
        <f t="shared" si="146"/>
        <v>42</v>
      </c>
      <c r="M1562">
        <f t="shared" si="147"/>
        <v>0</v>
      </c>
      <c r="N1562" t="b">
        <f t="shared" si="148"/>
        <v>0</v>
      </c>
      <c r="O1562">
        <f t="shared" si="149"/>
        <v>0</v>
      </c>
    </row>
    <row r="1563" spans="1:15">
      <c r="A1563" t="s">
        <v>451</v>
      </c>
      <c r="B1563" t="s">
        <v>452</v>
      </c>
      <c r="C1563" t="s">
        <v>206</v>
      </c>
      <c r="D1563" t="s">
        <v>207</v>
      </c>
      <c r="E1563" s="2">
        <v>44505.477777777778</v>
      </c>
      <c r="F1563" s="33">
        <f t="shared" si="144"/>
        <v>2021</v>
      </c>
      <c r="G1563" s="33">
        <f t="shared" si="145"/>
        <v>11</v>
      </c>
      <c r="H1563" t="s">
        <v>150</v>
      </c>
      <c r="I1563" t="s">
        <v>453</v>
      </c>
      <c r="J1563" t="s">
        <v>624</v>
      </c>
      <c r="K1563">
        <v>49</v>
      </c>
      <c r="L1563">
        <f t="shared" si="146"/>
        <v>49</v>
      </c>
      <c r="M1563">
        <f t="shared" si="147"/>
        <v>0</v>
      </c>
      <c r="N1563" t="b">
        <f t="shared" si="148"/>
        <v>0</v>
      </c>
      <c r="O1563">
        <f t="shared" si="149"/>
        <v>0</v>
      </c>
    </row>
    <row r="1564" spans="1:15">
      <c r="A1564" t="s">
        <v>451</v>
      </c>
      <c r="B1564" t="s">
        <v>452</v>
      </c>
      <c r="C1564" t="s">
        <v>206</v>
      </c>
      <c r="D1564" t="s">
        <v>207</v>
      </c>
      <c r="E1564" s="2">
        <v>44515.439583333333</v>
      </c>
      <c r="F1564" s="33">
        <f t="shared" si="144"/>
        <v>2021</v>
      </c>
      <c r="G1564" s="33">
        <f t="shared" si="145"/>
        <v>11</v>
      </c>
      <c r="H1564" t="s">
        <v>150</v>
      </c>
      <c r="I1564" t="s">
        <v>453</v>
      </c>
      <c r="J1564" t="s">
        <v>624</v>
      </c>
      <c r="K1564">
        <v>51</v>
      </c>
      <c r="L1564">
        <f t="shared" si="146"/>
        <v>51</v>
      </c>
      <c r="M1564">
        <f t="shared" si="147"/>
        <v>0</v>
      </c>
      <c r="N1564" t="b">
        <f t="shared" si="148"/>
        <v>0</v>
      </c>
      <c r="O1564">
        <f t="shared" si="149"/>
        <v>0</v>
      </c>
    </row>
    <row r="1565" spans="1:15">
      <c r="A1565" t="s">
        <v>451</v>
      </c>
      <c r="B1565" t="s">
        <v>452</v>
      </c>
      <c r="C1565" t="s">
        <v>206</v>
      </c>
      <c r="D1565" t="s">
        <v>207</v>
      </c>
      <c r="E1565" s="2">
        <v>44522.489583333336</v>
      </c>
      <c r="F1565" s="33">
        <f t="shared" si="144"/>
        <v>2021</v>
      </c>
      <c r="G1565" s="33">
        <f t="shared" si="145"/>
        <v>11</v>
      </c>
      <c r="H1565" t="s">
        <v>150</v>
      </c>
      <c r="I1565" t="s">
        <v>453</v>
      </c>
      <c r="J1565" t="s">
        <v>624</v>
      </c>
      <c r="K1565">
        <v>58</v>
      </c>
      <c r="L1565">
        <f t="shared" si="146"/>
        <v>58</v>
      </c>
      <c r="M1565">
        <f t="shared" si="147"/>
        <v>0</v>
      </c>
      <c r="N1565" t="b">
        <f t="shared" si="148"/>
        <v>0</v>
      </c>
      <c r="O1565">
        <f t="shared" si="149"/>
        <v>1</v>
      </c>
    </row>
    <row r="1566" spans="1:15">
      <c r="A1566" t="s">
        <v>451</v>
      </c>
      <c r="B1566" t="s">
        <v>452</v>
      </c>
      <c r="C1566" t="s">
        <v>206</v>
      </c>
      <c r="D1566" t="s">
        <v>207</v>
      </c>
      <c r="E1566" s="2">
        <v>44533.468055555553</v>
      </c>
      <c r="F1566" s="33">
        <f t="shared" si="144"/>
        <v>2021</v>
      </c>
      <c r="G1566" s="33">
        <f t="shared" si="145"/>
        <v>12</v>
      </c>
      <c r="H1566" t="s">
        <v>150</v>
      </c>
      <c r="I1566" t="s">
        <v>453</v>
      </c>
      <c r="J1566" t="s">
        <v>624</v>
      </c>
      <c r="K1566">
        <v>54</v>
      </c>
      <c r="L1566">
        <f t="shared" si="146"/>
        <v>54</v>
      </c>
      <c r="M1566">
        <f t="shared" si="147"/>
        <v>0</v>
      </c>
      <c r="N1566" t="b">
        <f t="shared" si="148"/>
        <v>0</v>
      </c>
      <c r="O1566">
        <f t="shared" si="149"/>
        <v>0</v>
      </c>
    </row>
    <row r="1567" spans="1:15">
      <c r="A1567" t="s">
        <v>451</v>
      </c>
      <c r="B1567" t="s">
        <v>452</v>
      </c>
      <c r="C1567" t="s">
        <v>206</v>
      </c>
      <c r="D1567" t="s">
        <v>207</v>
      </c>
      <c r="E1567" s="2">
        <v>44538.408333333333</v>
      </c>
      <c r="F1567" s="33">
        <f t="shared" si="144"/>
        <v>2021</v>
      </c>
      <c r="G1567" s="33">
        <f t="shared" si="145"/>
        <v>12</v>
      </c>
      <c r="H1567" t="s">
        <v>150</v>
      </c>
      <c r="I1567" t="s">
        <v>453</v>
      </c>
      <c r="J1567" t="s">
        <v>624</v>
      </c>
      <c r="K1567">
        <v>45</v>
      </c>
      <c r="L1567">
        <f t="shared" si="146"/>
        <v>45</v>
      </c>
      <c r="M1567">
        <f t="shared" si="147"/>
        <v>0</v>
      </c>
      <c r="N1567" t="b">
        <f t="shared" si="148"/>
        <v>0</v>
      </c>
      <c r="O1567">
        <f t="shared" si="149"/>
        <v>0</v>
      </c>
    </row>
    <row r="1568" spans="1:15">
      <c r="A1568" t="s">
        <v>451</v>
      </c>
      <c r="B1568" t="s">
        <v>452</v>
      </c>
      <c r="C1568" t="s">
        <v>206</v>
      </c>
      <c r="D1568" t="s">
        <v>207</v>
      </c>
      <c r="E1568" s="2">
        <v>44543.443749999999</v>
      </c>
      <c r="F1568" s="33">
        <f t="shared" si="144"/>
        <v>2021</v>
      </c>
      <c r="G1568" s="33">
        <f t="shared" si="145"/>
        <v>12</v>
      </c>
      <c r="H1568" t="s">
        <v>150</v>
      </c>
      <c r="I1568" t="s">
        <v>453</v>
      </c>
      <c r="J1568" t="s">
        <v>596</v>
      </c>
      <c r="K1568">
        <v>1</v>
      </c>
      <c r="L1568">
        <f t="shared" si="146"/>
        <v>0.5</v>
      </c>
      <c r="M1568">
        <f t="shared" si="147"/>
        <v>1</v>
      </c>
      <c r="N1568" t="b">
        <f t="shared" si="148"/>
        <v>1</v>
      </c>
      <c r="O1568">
        <f t="shared" si="149"/>
        <v>0</v>
      </c>
    </row>
    <row r="1569" spans="1:15">
      <c r="A1569" t="s">
        <v>451</v>
      </c>
      <c r="B1569" t="s">
        <v>452</v>
      </c>
      <c r="C1569" t="s">
        <v>206</v>
      </c>
      <c r="D1569" t="s">
        <v>207</v>
      </c>
      <c r="E1569" s="2">
        <v>44565.436111111114</v>
      </c>
      <c r="F1569" s="33">
        <f t="shared" si="144"/>
        <v>2022</v>
      </c>
      <c r="G1569" s="33">
        <f t="shared" si="145"/>
        <v>1</v>
      </c>
      <c r="H1569" t="s">
        <v>150</v>
      </c>
      <c r="I1569" t="s">
        <v>453</v>
      </c>
      <c r="J1569" t="s">
        <v>596</v>
      </c>
      <c r="K1569">
        <v>1</v>
      </c>
      <c r="L1569">
        <f t="shared" si="146"/>
        <v>0.5</v>
      </c>
      <c r="M1569">
        <f t="shared" si="147"/>
        <v>1</v>
      </c>
      <c r="N1569" t="b">
        <f t="shared" si="148"/>
        <v>1</v>
      </c>
      <c r="O1569">
        <f t="shared" si="149"/>
        <v>0</v>
      </c>
    </row>
    <row r="1570" spans="1:15">
      <c r="A1570" t="s">
        <v>451</v>
      </c>
      <c r="B1570" t="s">
        <v>452</v>
      </c>
      <c r="C1570" t="s">
        <v>206</v>
      </c>
      <c r="D1570" t="s">
        <v>207</v>
      </c>
      <c r="E1570" s="2">
        <v>44571.463888888888</v>
      </c>
      <c r="F1570" s="33">
        <f t="shared" si="144"/>
        <v>2022</v>
      </c>
      <c r="G1570" s="33">
        <f t="shared" si="145"/>
        <v>1</v>
      </c>
      <c r="H1570" t="s">
        <v>150</v>
      </c>
      <c r="I1570" t="s">
        <v>453</v>
      </c>
      <c r="J1570" t="s">
        <v>596</v>
      </c>
      <c r="K1570">
        <v>1</v>
      </c>
      <c r="L1570">
        <f t="shared" si="146"/>
        <v>0.5</v>
      </c>
      <c r="M1570">
        <f t="shared" si="147"/>
        <v>1</v>
      </c>
      <c r="N1570" t="b">
        <f t="shared" si="148"/>
        <v>1</v>
      </c>
      <c r="O1570">
        <f t="shared" si="149"/>
        <v>0</v>
      </c>
    </row>
    <row r="1571" spans="1:15">
      <c r="A1571" t="s">
        <v>451</v>
      </c>
      <c r="B1571" t="s">
        <v>452</v>
      </c>
      <c r="C1571" t="s">
        <v>206</v>
      </c>
      <c r="D1571" t="s">
        <v>207</v>
      </c>
      <c r="E1571" s="2">
        <v>44579.45208333333</v>
      </c>
      <c r="F1571" s="33">
        <f t="shared" si="144"/>
        <v>2022</v>
      </c>
      <c r="G1571" s="33">
        <f t="shared" si="145"/>
        <v>1</v>
      </c>
      <c r="H1571" t="s">
        <v>150</v>
      </c>
      <c r="I1571" t="s">
        <v>453</v>
      </c>
      <c r="J1571" t="s">
        <v>624</v>
      </c>
      <c r="K1571">
        <v>22</v>
      </c>
      <c r="L1571">
        <f t="shared" si="146"/>
        <v>22</v>
      </c>
      <c r="M1571">
        <f t="shared" si="147"/>
        <v>0</v>
      </c>
      <c r="N1571" t="b">
        <f t="shared" si="148"/>
        <v>0</v>
      </c>
      <c r="O1571">
        <f t="shared" si="149"/>
        <v>0</v>
      </c>
    </row>
    <row r="1572" spans="1:15">
      <c r="A1572" t="s">
        <v>451</v>
      </c>
      <c r="B1572" t="s">
        <v>452</v>
      </c>
      <c r="C1572" t="s">
        <v>206</v>
      </c>
      <c r="D1572" t="s">
        <v>207</v>
      </c>
      <c r="E1572" s="2">
        <v>44587.560416666667</v>
      </c>
      <c r="F1572" s="33">
        <f t="shared" si="144"/>
        <v>2022</v>
      </c>
      <c r="G1572" s="33">
        <f t="shared" si="145"/>
        <v>1</v>
      </c>
      <c r="H1572" t="s">
        <v>150</v>
      </c>
      <c r="I1572" t="s">
        <v>453</v>
      </c>
      <c r="J1572" t="s">
        <v>624</v>
      </c>
      <c r="K1572">
        <v>30</v>
      </c>
      <c r="L1572">
        <f t="shared" si="146"/>
        <v>30</v>
      </c>
      <c r="M1572">
        <f t="shared" si="147"/>
        <v>0</v>
      </c>
      <c r="N1572" t="b">
        <f t="shared" si="148"/>
        <v>0</v>
      </c>
      <c r="O1572">
        <f t="shared" si="149"/>
        <v>0</v>
      </c>
    </row>
    <row r="1573" spans="1:15">
      <c r="A1573" t="s">
        <v>451</v>
      </c>
      <c r="B1573" t="s">
        <v>452</v>
      </c>
      <c r="C1573" t="s">
        <v>206</v>
      </c>
      <c r="D1573" t="s">
        <v>207</v>
      </c>
      <c r="E1573" s="2">
        <v>44600.467361111114</v>
      </c>
      <c r="F1573" s="33">
        <f t="shared" si="144"/>
        <v>2022</v>
      </c>
      <c r="G1573" s="33">
        <f t="shared" si="145"/>
        <v>2</v>
      </c>
      <c r="H1573" t="s">
        <v>150</v>
      </c>
      <c r="I1573" t="s">
        <v>453</v>
      </c>
      <c r="J1573" t="s">
        <v>596</v>
      </c>
      <c r="K1573">
        <v>1</v>
      </c>
      <c r="L1573">
        <f t="shared" si="146"/>
        <v>0.5</v>
      </c>
      <c r="M1573">
        <f t="shared" si="147"/>
        <v>1</v>
      </c>
      <c r="N1573" t="b">
        <f t="shared" si="148"/>
        <v>1</v>
      </c>
      <c r="O1573">
        <f t="shared" si="149"/>
        <v>0</v>
      </c>
    </row>
    <row r="1574" spans="1:15">
      <c r="A1574" t="s">
        <v>451</v>
      </c>
      <c r="B1574" t="s">
        <v>452</v>
      </c>
      <c r="C1574" t="s">
        <v>206</v>
      </c>
      <c r="D1574" t="s">
        <v>207</v>
      </c>
      <c r="E1574" s="2">
        <v>44606.5625</v>
      </c>
      <c r="F1574" s="33">
        <f t="shared" si="144"/>
        <v>2022</v>
      </c>
      <c r="G1574" s="33">
        <f t="shared" si="145"/>
        <v>2</v>
      </c>
      <c r="H1574" t="s">
        <v>150</v>
      </c>
      <c r="I1574" t="s">
        <v>453</v>
      </c>
      <c r="J1574" t="s">
        <v>596</v>
      </c>
      <c r="K1574">
        <v>1</v>
      </c>
      <c r="L1574">
        <f t="shared" si="146"/>
        <v>0.5</v>
      </c>
      <c r="M1574">
        <f t="shared" si="147"/>
        <v>1</v>
      </c>
      <c r="N1574" t="b">
        <f t="shared" si="148"/>
        <v>1</v>
      </c>
      <c r="O1574">
        <f t="shared" si="149"/>
        <v>0</v>
      </c>
    </row>
    <row r="1575" spans="1:15">
      <c r="A1575" t="s">
        <v>451</v>
      </c>
      <c r="B1575" t="s">
        <v>452</v>
      </c>
      <c r="C1575" t="s">
        <v>206</v>
      </c>
      <c r="D1575" t="s">
        <v>207</v>
      </c>
      <c r="E1575" s="2">
        <v>44613.551388888889</v>
      </c>
      <c r="F1575" s="33">
        <f t="shared" si="144"/>
        <v>2022</v>
      </c>
      <c r="G1575" s="33">
        <f t="shared" si="145"/>
        <v>2</v>
      </c>
      <c r="H1575" t="s">
        <v>150</v>
      </c>
      <c r="I1575" t="s">
        <v>453</v>
      </c>
      <c r="J1575" t="s">
        <v>624</v>
      </c>
      <c r="K1575">
        <v>13</v>
      </c>
      <c r="L1575">
        <f t="shared" si="146"/>
        <v>13</v>
      </c>
      <c r="M1575">
        <f t="shared" si="147"/>
        <v>0</v>
      </c>
      <c r="N1575" t="b">
        <f t="shared" si="148"/>
        <v>0</v>
      </c>
      <c r="O1575">
        <f t="shared" si="149"/>
        <v>0</v>
      </c>
    </row>
    <row r="1576" spans="1:15">
      <c r="A1576" t="s">
        <v>451</v>
      </c>
      <c r="B1576" t="s">
        <v>452</v>
      </c>
      <c r="C1576" t="s">
        <v>206</v>
      </c>
      <c r="D1576" t="s">
        <v>207</v>
      </c>
      <c r="E1576" s="2">
        <v>44617.513194444444</v>
      </c>
      <c r="F1576" s="33">
        <f t="shared" si="144"/>
        <v>2022</v>
      </c>
      <c r="G1576" s="33">
        <f t="shared" si="145"/>
        <v>2</v>
      </c>
      <c r="H1576" t="s">
        <v>150</v>
      </c>
      <c r="I1576" t="s">
        <v>453</v>
      </c>
      <c r="J1576" t="s">
        <v>596</v>
      </c>
      <c r="K1576">
        <v>1</v>
      </c>
      <c r="L1576">
        <f t="shared" si="146"/>
        <v>0.5</v>
      </c>
      <c r="M1576">
        <f t="shared" si="147"/>
        <v>1</v>
      </c>
      <c r="N1576" t="b">
        <f t="shared" si="148"/>
        <v>1</v>
      </c>
      <c r="O1576">
        <f t="shared" si="149"/>
        <v>0</v>
      </c>
    </row>
    <row r="1577" spans="1:15">
      <c r="A1577" t="s">
        <v>451</v>
      </c>
      <c r="B1577" t="s">
        <v>452</v>
      </c>
      <c r="C1577" t="s">
        <v>206</v>
      </c>
      <c r="D1577" t="s">
        <v>207</v>
      </c>
      <c r="E1577" s="2">
        <v>44623.508333333331</v>
      </c>
      <c r="F1577" s="33">
        <f t="shared" si="144"/>
        <v>2022</v>
      </c>
      <c r="G1577" s="33">
        <f t="shared" si="145"/>
        <v>3</v>
      </c>
      <c r="H1577" t="s">
        <v>150</v>
      </c>
      <c r="I1577" t="s">
        <v>453</v>
      </c>
      <c r="J1577" t="s">
        <v>596</v>
      </c>
      <c r="K1577">
        <v>1</v>
      </c>
      <c r="L1577">
        <f t="shared" si="146"/>
        <v>0.5</v>
      </c>
      <c r="M1577">
        <f t="shared" si="147"/>
        <v>1</v>
      </c>
      <c r="N1577" t="b">
        <f t="shared" si="148"/>
        <v>1</v>
      </c>
      <c r="O1577">
        <f t="shared" si="149"/>
        <v>0</v>
      </c>
    </row>
    <row r="1578" spans="1:15">
      <c r="A1578" t="s">
        <v>451</v>
      </c>
      <c r="B1578" t="s">
        <v>452</v>
      </c>
      <c r="C1578" t="s">
        <v>206</v>
      </c>
      <c r="D1578" t="s">
        <v>207</v>
      </c>
      <c r="E1578" s="2">
        <v>44627.436111111114</v>
      </c>
      <c r="F1578" s="33">
        <f t="shared" si="144"/>
        <v>2022</v>
      </c>
      <c r="G1578" s="33">
        <f t="shared" si="145"/>
        <v>3</v>
      </c>
      <c r="H1578" t="s">
        <v>150</v>
      </c>
      <c r="I1578" t="s">
        <v>453</v>
      </c>
      <c r="J1578" t="s">
        <v>624</v>
      </c>
      <c r="K1578">
        <v>15</v>
      </c>
      <c r="L1578">
        <f t="shared" si="146"/>
        <v>15</v>
      </c>
      <c r="M1578">
        <f t="shared" si="147"/>
        <v>0</v>
      </c>
      <c r="N1578" t="b">
        <f t="shared" si="148"/>
        <v>0</v>
      </c>
      <c r="O1578">
        <f t="shared" si="149"/>
        <v>0</v>
      </c>
    </row>
    <row r="1579" spans="1:15">
      <c r="A1579" t="s">
        <v>451</v>
      </c>
      <c r="B1579" t="s">
        <v>452</v>
      </c>
      <c r="C1579" t="s">
        <v>206</v>
      </c>
      <c r="D1579" t="s">
        <v>207</v>
      </c>
      <c r="E1579" s="2">
        <v>44634.591666666667</v>
      </c>
      <c r="F1579" s="33">
        <f t="shared" si="144"/>
        <v>2022</v>
      </c>
      <c r="G1579" s="33">
        <f t="shared" si="145"/>
        <v>3</v>
      </c>
      <c r="H1579" t="s">
        <v>150</v>
      </c>
      <c r="I1579" t="s">
        <v>453</v>
      </c>
      <c r="J1579" t="s">
        <v>596</v>
      </c>
      <c r="K1579">
        <v>1</v>
      </c>
      <c r="L1579">
        <f t="shared" si="146"/>
        <v>0.5</v>
      </c>
      <c r="M1579">
        <f t="shared" si="147"/>
        <v>1</v>
      </c>
      <c r="N1579" t="b">
        <f t="shared" si="148"/>
        <v>1</v>
      </c>
      <c r="O1579">
        <f t="shared" si="149"/>
        <v>0</v>
      </c>
    </row>
    <row r="1580" spans="1:15">
      <c r="A1580" t="s">
        <v>451</v>
      </c>
      <c r="B1580" t="s">
        <v>452</v>
      </c>
      <c r="C1580" t="s">
        <v>206</v>
      </c>
      <c r="D1580" t="s">
        <v>207</v>
      </c>
      <c r="E1580" s="2">
        <v>44643.318055555559</v>
      </c>
      <c r="F1580" s="33">
        <f t="shared" si="144"/>
        <v>2022</v>
      </c>
      <c r="G1580" s="33">
        <f t="shared" si="145"/>
        <v>3</v>
      </c>
      <c r="H1580" t="s">
        <v>150</v>
      </c>
      <c r="I1580" t="s">
        <v>453</v>
      </c>
      <c r="J1580" t="s">
        <v>596</v>
      </c>
      <c r="K1580">
        <v>1</v>
      </c>
      <c r="L1580">
        <f t="shared" si="146"/>
        <v>0.5</v>
      </c>
      <c r="M1580">
        <f t="shared" si="147"/>
        <v>1</v>
      </c>
      <c r="N1580" t="b">
        <f t="shared" si="148"/>
        <v>1</v>
      </c>
      <c r="O1580">
        <f t="shared" si="149"/>
        <v>0</v>
      </c>
    </row>
    <row r="1581" spans="1:15">
      <c r="A1581" t="s">
        <v>451</v>
      </c>
      <c r="B1581" t="s">
        <v>452</v>
      </c>
      <c r="C1581" t="s">
        <v>206</v>
      </c>
      <c r="D1581" t="s">
        <v>207</v>
      </c>
      <c r="E1581" s="2">
        <v>44648.435416666667</v>
      </c>
      <c r="F1581" s="33">
        <f t="shared" si="144"/>
        <v>2022</v>
      </c>
      <c r="G1581" s="33">
        <f t="shared" si="145"/>
        <v>3</v>
      </c>
      <c r="H1581" t="s">
        <v>150</v>
      </c>
      <c r="I1581" t="s">
        <v>453</v>
      </c>
      <c r="J1581" t="s">
        <v>596</v>
      </c>
      <c r="K1581">
        <v>1</v>
      </c>
      <c r="L1581">
        <f t="shared" si="146"/>
        <v>0.5</v>
      </c>
      <c r="M1581">
        <f t="shared" si="147"/>
        <v>1</v>
      </c>
      <c r="N1581" t="b">
        <f t="shared" si="148"/>
        <v>1</v>
      </c>
      <c r="O1581">
        <f t="shared" si="149"/>
        <v>0</v>
      </c>
    </row>
    <row r="1582" spans="1:15">
      <c r="A1582" t="s">
        <v>451</v>
      </c>
      <c r="B1582" t="s">
        <v>452</v>
      </c>
      <c r="C1582" t="s">
        <v>206</v>
      </c>
      <c r="D1582" t="s">
        <v>207</v>
      </c>
      <c r="E1582" s="2">
        <v>44656.548611111109</v>
      </c>
      <c r="F1582" s="33">
        <f t="shared" si="144"/>
        <v>2022</v>
      </c>
      <c r="G1582" s="33">
        <f t="shared" si="145"/>
        <v>4</v>
      </c>
      <c r="H1582" t="s">
        <v>150</v>
      </c>
      <c r="I1582" t="s">
        <v>453</v>
      </c>
      <c r="J1582" t="s">
        <v>596</v>
      </c>
      <c r="K1582">
        <v>1</v>
      </c>
      <c r="L1582">
        <f t="shared" si="146"/>
        <v>0.5</v>
      </c>
      <c r="M1582">
        <f t="shared" si="147"/>
        <v>1</v>
      </c>
      <c r="N1582" t="b">
        <f t="shared" si="148"/>
        <v>1</v>
      </c>
      <c r="O1582">
        <f t="shared" si="149"/>
        <v>0</v>
      </c>
    </row>
    <row r="1583" spans="1:15">
      <c r="A1583" t="s">
        <v>451</v>
      </c>
      <c r="B1583" t="s">
        <v>452</v>
      </c>
      <c r="C1583" t="s">
        <v>206</v>
      </c>
      <c r="D1583" t="s">
        <v>207</v>
      </c>
      <c r="E1583" s="2">
        <v>44663.429861111108</v>
      </c>
      <c r="F1583" s="33">
        <f t="shared" si="144"/>
        <v>2022</v>
      </c>
      <c r="G1583" s="33">
        <f t="shared" si="145"/>
        <v>4</v>
      </c>
      <c r="H1583" t="s">
        <v>150</v>
      </c>
      <c r="I1583" t="s">
        <v>453</v>
      </c>
      <c r="J1583" t="s">
        <v>624</v>
      </c>
      <c r="K1583">
        <v>27</v>
      </c>
      <c r="L1583">
        <f t="shared" si="146"/>
        <v>27</v>
      </c>
      <c r="M1583">
        <f t="shared" si="147"/>
        <v>0</v>
      </c>
      <c r="N1583" t="b">
        <f t="shared" si="148"/>
        <v>0</v>
      </c>
      <c r="O1583">
        <f t="shared" si="149"/>
        <v>0</v>
      </c>
    </row>
    <row r="1584" spans="1:15">
      <c r="A1584" t="s">
        <v>451</v>
      </c>
      <c r="B1584" t="s">
        <v>452</v>
      </c>
      <c r="C1584" t="s">
        <v>206</v>
      </c>
      <c r="D1584" t="s">
        <v>207</v>
      </c>
      <c r="E1584" s="2">
        <v>44672.518055555556</v>
      </c>
      <c r="F1584" s="33">
        <f t="shared" si="144"/>
        <v>2022</v>
      </c>
      <c r="G1584" s="33">
        <f t="shared" si="145"/>
        <v>4</v>
      </c>
      <c r="H1584" t="s">
        <v>150</v>
      </c>
      <c r="I1584" t="s">
        <v>453</v>
      </c>
      <c r="J1584" t="s">
        <v>624</v>
      </c>
      <c r="K1584">
        <v>31</v>
      </c>
      <c r="L1584">
        <f t="shared" si="146"/>
        <v>31</v>
      </c>
      <c r="M1584">
        <f t="shared" si="147"/>
        <v>0</v>
      </c>
      <c r="N1584" t="b">
        <f t="shared" si="148"/>
        <v>0</v>
      </c>
      <c r="O1584">
        <f t="shared" si="149"/>
        <v>0</v>
      </c>
    </row>
    <row r="1585" spans="1:15">
      <c r="A1585" t="s">
        <v>451</v>
      </c>
      <c r="B1585" t="s">
        <v>452</v>
      </c>
      <c r="C1585" t="s">
        <v>206</v>
      </c>
      <c r="D1585" t="s">
        <v>207</v>
      </c>
      <c r="E1585" s="2">
        <v>44677.50277777778</v>
      </c>
      <c r="F1585" s="33">
        <f t="shared" si="144"/>
        <v>2022</v>
      </c>
      <c r="G1585" s="33">
        <f t="shared" si="145"/>
        <v>4</v>
      </c>
      <c r="H1585" t="s">
        <v>150</v>
      </c>
      <c r="I1585" t="s">
        <v>453</v>
      </c>
      <c r="J1585" t="s">
        <v>624</v>
      </c>
      <c r="K1585">
        <v>37</v>
      </c>
      <c r="L1585">
        <f t="shared" si="146"/>
        <v>37</v>
      </c>
      <c r="M1585">
        <f t="shared" si="147"/>
        <v>0</v>
      </c>
      <c r="N1585" t="b">
        <f t="shared" si="148"/>
        <v>0</v>
      </c>
      <c r="O1585">
        <f t="shared" si="149"/>
        <v>0</v>
      </c>
    </row>
    <row r="1586" spans="1:15">
      <c r="A1586" t="s">
        <v>451</v>
      </c>
      <c r="B1586" t="s">
        <v>452</v>
      </c>
      <c r="C1586" t="s">
        <v>206</v>
      </c>
      <c r="D1586" t="s">
        <v>207</v>
      </c>
      <c r="E1586" s="2">
        <v>44684.479166666664</v>
      </c>
      <c r="F1586" s="33">
        <f t="shared" si="144"/>
        <v>2022</v>
      </c>
      <c r="G1586" s="33">
        <f t="shared" si="145"/>
        <v>5</v>
      </c>
      <c r="H1586" t="s">
        <v>150</v>
      </c>
      <c r="I1586" t="s">
        <v>453</v>
      </c>
      <c r="J1586" t="s">
        <v>624</v>
      </c>
      <c r="K1586">
        <v>42</v>
      </c>
      <c r="L1586">
        <f t="shared" si="146"/>
        <v>42</v>
      </c>
      <c r="M1586">
        <f t="shared" si="147"/>
        <v>0</v>
      </c>
      <c r="N1586" t="b">
        <f t="shared" si="148"/>
        <v>0</v>
      </c>
      <c r="O1586">
        <f t="shared" si="149"/>
        <v>0</v>
      </c>
    </row>
    <row r="1587" spans="1:15">
      <c r="A1587" t="s">
        <v>451</v>
      </c>
      <c r="B1587" t="s">
        <v>452</v>
      </c>
      <c r="C1587" t="s">
        <v>206</v>
      </c>
      <c r="D1587" t="s">
        <v>207</v>
      </c>
      <c r="E1587" s="2">
        <v>44690.506249999999</v>
      </c>
      <c r="F1587" s="33">
        <f t="shared" si="144"/>
        <v>2022</v>
      </c>
      <c r="G1587" s="33">
        <f t="shared" si="145"/>
        <v>5</v>
      </c>
      <c r="H1587" t="s">
        <v>150</v>
      </c>
      <c r="I1587" t="s">
        <v>453</v>
      </c>
      <c r="J1587" t="s">
        <v>596</v>
      </c>
      <c r="K1587">
        <v>1</v>
      </c>
      <c r="L1587">
        <f t="shared" si="146"/>
        <v>0.5</v>
      </c>
      <c r="M1587">
        <f t="shared" si="147"/>
        <v>1</v>
      </c>
      <c r="N1587" t="b">
        <f t="shared" si="148"/>
        <v>1</v>
      </c>
      <c r="O1587">
        <f t="shared" si="149"/>
        <v>0</v>
      </c>
    </row>
    <row r="1588" spans="1:15">
      <c r="A1588" t="s">
        <v>451</v>
      </c>
      <c r="B1588" t="s">
        <v>452</v>
      </c>
      <c r="C1588" t="s">
        <v>206</v>
      </c>
      <c r="D1588" t="s">
        <v>207</v>
      </c>
      <c r="E1588" s="2">
        <v>44698.563888888886</v>
      </c>
      <c r="F1588" s="33">
        <f t="shared" si="144"/>
        <v>2022</v>
      </c>
      <c r="G1588" s="33">
        <f t="shared" si="145"/>
        <v>5</v>
      </c>
      <c r="H1588" t="s">
        <v>150</v>
      </c>
      <c r="I1588" t="s">
        <v>453</v>
      </c>
      <c r="J1588" t="s">
        <v>624</v>
      </c>
      <c r="K1588">
        <v>33</v>
      </c>
      <c r="L1588">
        <f t="shared" si="146"/>
        <v>33</v>
      </c>
      <c r="M1588">
        <f t="shared" si="147"/>
        <v>0</v>
      </c>
      <c r="N1588" t="b">
        <f t="shared" si="148"/>
        <v>0</v>
      </c>
      <c r="O1588">
        <f t="shared" si="149"/>
        <v>0</v>
      </c>
    </row>
    <row r="1589" spans="1:15">
      <c r="A1589" t="s">
        <v>451</v>
      </c>
      <c r="B1589" t="s">
        <v>452</v>
      </c>
      <c r="C1589" t="s">
        <v>206</v>
      </c>
      <c r="D1589" t="s">
        <v>207</v>
      </c>
      <c r="E1589" s="2">
        <v>44708.421527777777</v>
      </c>
      <c r="F1589" s="33">
        <f t="shared" si="144"/>
        <v>2022</v>
      </c>
      <c r="G1589" s="33">
        <f t="shared" si="145"/>
        <v>5</v>
      </c>
      <c r="H1589" t="s">
        <v>150</v>
      </c>
      <c r="I1589" t="s">
        <v>453</v>
      </c>
      <c r="J1589" t="s">
        <v>624</v>
      </c>
      <c r="K1589">
        <v>26</v>
      </c>
      <c r="L1589">
        <f t="shared" si="146"/>
        <v>26</v>
      </c>
      <c r="M1589">
        <f t="shared" si="147"/>
        <v>0</v>
      </c>
      <c r="N1589" t="b">
        <f t="shared" si="148"/>
        <v>0</v>
      </c>
      <c r="O1589">
        <f t="shared" si="149"/>
        <v>0</v>
      </c>
    </row>
    <row r="1590" spans="1:15">
      <c r="A1590" t="s">
        <v>451</v>
      </c>
      <c r="B1590" t="s">
        <v>452</v>
      </c>
      <c r="C1590" t="s">
        <v>206</v>
      </c>
      <c r="D1590" t="s">
        <v>207</v>
      </c>
      <c r="E1590" s="2">
        <v>44719.566666666666</v>
      </c>
      <c r="F1590" s="33">
        <f t="shared" si="144"/>
        <v>2022</v>
      </c>
      <c r="G1590" s="33">
        <f t="shared" si="145"/>
        <v>6</v>
      </c>
      <c r="H1590" t="s">
        <v>150</v>
      </c>
      <c r="I1590" t="s">
        <v>453</v>
      </c>
      <c r="J1590" t="s">
        <v>624</v>
      </c>
      <c r="K1590">
        <v>34</v>
      </c>
      <c r="L1590">
        <f t="shared" si="146"/>
        <v>34</v>
      </c>
      <c r="M1590">
        <f t="shared" si="147"/>
        <v>0</v>
      </c>
      <c r="N1590" t="b">
        <f t="shared" si="148"/>
        <v>0</v>
      </c>
      <c r="O1590">
        <f t="shared" si="149"/>
        <v>0</v>
      </c>
    </row>
    <row r="1591" spans="1:15">
      <c r="A1591" t="s">
        <v>451</v>
      </c>
      <c r="B1591" t="s">
        <v>452</v>
      </c>
      <c r="C1591" t="s">
        <v>206</v>
      </c>
      <c r="D1591" t="s">
        <v>207</v>
      </c>
      <c r="E1591" s="2">
        <v>44726.651388888888</v>
      </c>
      <c r="F1591" s="33">
        <f t="shared" si="144"/>
        <v>2022</v>
      </c>
      <c r="G1591" s="33">
        <f t="shared" si="145"/>
        <v>6</v>
      </c>
      <c r="H1591" t="s">
        <v>150</v>
      </c>
      <c r="I1591" t="s">
        <v>453</v>
      </c>
      <c r="J1591" t="s">
        <v>624</v>
      </c>
      <c r="K1591">
        <v>42</v>
      </c>
      <c r="L1591">
        <f t="shared" si="146"/>
        <v>42</v>
      </c>
      <c r="M1591">
        <f t="shared" si="147"/>
        <v>0</v>
      </c>
      <c r="N1591" t="b">
        <f t="shared" si="148"/>
        <v>0</v>
      </c>
      <c r="O1591">
        <f t="shared" si="149"/>
        <v>0</v>
      </c>
    </row>
    <row r="1592" spans="1:15">
      <c r="A1592" t="s">
        <v>451</v>
      </c>
      <c r="B1592" t="s">
        <v>452</v>
      </c>
      <c r="C1592" t="s">
        <v>206</v>
      </c>
      <c r="D1592" t="s">
        <v>207</v>
      </c>
      <c r="E1592" s="2">
        <v>44733.693055555559</v>
      </c>
      <c r="F1592" s="33">
        <f t="shared" si="144"/>
        <v>2022</v>
      </c>
      <c r="G1592" s="33">
        <f t="shared" si="145"/>
        <v>6</v>
      </c>
      <c r="H1592" t="s">
        <v>150</v>
      </c>
      <c r="I1592" t="s">
        <v>453</v>
      </c>
      <c r="J1592" t="s">
        <v>624</v>
      </c>
      <c r="K1592">
        <v>28</v>
      </c>
      <c r="L1592">
        <f t="shared" si="146"/>
        <v>28</v>
      </c>
      <c r="M1592">
        <f t="shared" si="147"/>
        <v>0</v>
      </c>
      <c r="N1592" t="b">
        <f t="shared" si="148"/>
        <v>0</v>
      </c>
      <c r="O1592">
        <f t="shared" si="149"/>
        <v>0</v>
      </c>
    </row>
    <row r="1593" spans="1:15">
      <c r="A1593" t="s">
        <v>451</v>
      </c>
      <c r="B1593" t="s">
        <v>452</v>
      </c>
      <c r="C1593" t="s">
        <v>206</v>
      </c>
      <c r="D1593" t="s">
        <v>207</v>
      </c>
      <c r="E1593" s="2">
        <v>44740.649305555555</v>
      </c>
      <c r="F1593" s="33">
        <f t="shared" si="144"/>
        <v>2022</v>
      </c>
      <c r="G1593" s="33">
        <f t="shared" si="145"/>
        <v>6</v>
      </c>
      <c r="H1593" t="s">
        <v>150</v>
      </c>
      <c r="I1593" t="s">
        <v>453</v>
      </c>
      <c r="J1593" t="s">
        <v>624</v>
      </c>
      <c r="K1593">
        <v>34</v>
      </c>
      <c r="L1593">
        <f t="shared" si="146"/>
        <v>34</v>
      </c>
      <c r="M1593">
        <f t="shared" si="147"/>
        <v>0</v>
      </c>
      <c r="N1593" t="b">
        <f t="shared" si="148"/>
        <v>0</v>
      </c>
      <c r="O1593">
        <f t="shared" si="149"/>
        <v>0</v>
      </c>
    </row>
    <row r="1594" spans="1:15">
      <c r="A1594" t="s">
        <v>451</v>
      </c>
      <c r="B1594" t="s">
        <v>452</v>
      </c>
      <c r="C1594" t="s">
        <v>206</v>
      </c>
      <c r="D1594" t="s">
        <v>207</v>
      </c>
      <c r="E1594" s="2">
        <v>44746.364583333336</v>
      </c>
      <c r="F1594" s="33">
        <f t="shared" si="144"/>
        <v>2022</v>
      </c>
      <c r="G1594" s="33">
        <f t="shared" si="145"/>
        <v>7</v>
      </c>
      <c r="H1594" t="s">
        <v>150</v>
      </c>
      <c r="I1594" t="s">
        <v>453</v>
      </c>
      <c r="J1594" t="s">
        <v>624</v>
      </c>
      <c r="K1594">
        <v>35</v>
      </c>
      <c r="L1594">
        <f t="shared" si="146"/>
        <v>35</v>
      </c>
      <c r="M1594">
        <f t="shared" si="147"/>
        <v>0</v>
      </c>
      <c r="N1594" t="b">
        <f t="shared" si="148"/>
        <v>0</v>
      </c>
      <c r="O1594">
        <f t="shared" si="149"/>
        <v>0</v>
      </c>
    </row>
    <row r="1595" spans="1:15">
      <c r="A1595" t="s">
        <v>451</v>
      </c>
      <c r="B1595" t="s">
        <v>452</v>
      </c>
      <c r="C1595" t="s">
        <v>206</v>
      </c>
      <c r="D1595" t="s">
        <v>207</v>
      </c>
      <c r="E1595" s="2">
        <v>44757.401388888888</v>
      </c>
      <c r="F1595" s="33">
        <f t="shared" si="144"/>
        <v>2022</v>
      </c>
      <c r="G1595" s="33">
        <f t="shared" si="145"/>
        <v>7</v>
      </c>
      <c r="H1595" t="s">
        <v>150</v>
      </c>
      <c r="I1595" t="s">
        <v>453</v>
      </c>
      <c r="J1595" t="s">
        <v>624</v>
      </c>
      <c r="K1595">
        <v>40</v>
      </c>
      <c r="L1595">
        <f t="shared" si="146"/>
        <v>40</v>
      </c>
      <c r="M1595">
        <f t="shared" si="147"/>
        <v>0</v>
      </c>
      <c r="N1595" t="b">
        <f t="shared" si="148"/>
        <v>0</v>
      </c>
      <c r="O1595">
        <f t="shared" si="149"/>
        <v>0</v>
      </c>
    </row>
    <row r="1596" spans="1:15">
      <c r="A1596" t="s">
        <v>451</v>
      </c>
      <c r="B1596" t="s">
        <v>452</v>
      </c>
      <c r="C1596" t="s">
        <v>206</v>
      </c>
      <c r="D1596" t="s">
        <v>207</v>
      </c>
      <c r="E1596" s="2">
        <v>44760.40902777778</v>
      </c>
      <c r="F1596" s="33">
        <f t="shared" si="144"/>
        <v>2022</v>
      </c>
      <c r="G1596" s="33">
        <f t="shared" si="145"/>
        <v>7</v>
      </c>
      <c r="H1596" t="s">
        <v>150</v>
      </c>
      <c r="I1596" t="s">
        <v>453</v>
      </c>
      <c r="J1596" t="s">
        <v>624</v>
      </c>
      <c r="K1596">
        <v>30</v>
      </c>
      <c r="L1596">
        <f t="shared" si="146"/>
        <v>30</v>
      </c>
      <c r="M1596">
        <f t="shared" si="147"/>
        <v>0</v>
      </c>
      <c r="N1596" t="b">
        <f t="shared" si="148"/>
        <v>0</v>
      </c>
      <c r="O1596">
        <f t="shared" si="149"/>
        <v>0</v>
      </c>
    </row>
    <row r="1597" spans="1:15">
      <c r="A1597" t="s">
        <v>451</v>
      </c>
      <c r="B1597" t="s">
        <v>452</v>
      </c>
      <c r="C1597" t="s">
        <v>206</v>
      </c>
      <c r="D1597" t="s">
        <v>207</v>
      </c>
      <c r="E1597" s="2">
        <v>44767.538194444445</v>
      </c>
      <c r="F1597" s="33">
        <f t="shared" si="144"/>
        <v>2022</v>
      </c>
      <c r="G1597" s="33">
        <f t="shared" si="145"/>
        <v>7</v>
      </c>
      <c r="H1597" t="s">
        <v>150</v>
      </c>
      <c r="I1597" t="s">
        <v>453</v>
      </c>
      <c r="J1597" t="s">
        <v>624</v>
      </c>
      <c r="K1597">
        <v>37</v>
      </c>
      <c r="L1597">
        <f t="shared" si="146"/>
        <v>37</v>
      </c>
      <c r="M1597">
        <f t="shared" si="147"/>
        <v>0</v>
      </c>
      <c r="N1597" t="b">
        <f t="shared" si="148"/>
        <v>0</v>
      </c>
      <c r="O1597">
        <f t="shared" si="149"/>
        <v>0</v>
      </c>
    </row>
    <row r="1598" spans="1:15">
      <c r="A1598" t="s">
        <v>451</v>
      </c>
      <c r="B1598" t="s">
        <v>452</v>
      </c>
      <c r="C1598" t="s">
        <v>206</v>
      </c>
      <c r="D1598" t="s">
        <v>207</v>
      </c>
      <c r="E1598" s="2">
        <v>44777.538194444445</v>
      </c>
      <c r="F1598" s="33">
        <f t="shared" si="144"/>
        <v>2022</v>
      </c>
      <c r="G1598" s="33">
        <f t="shared" si="145"/>
        <v>8</v>
      </c>
      <c r="H1598" t="s">
        <v>150</v>
      </c>
      <c r="I1598" t="s">
        <v>453</v>
      </c>
      <c r="J1598" t="s">
        <v>624</v>
      </c>
      <c r="K1598">
        <v>47</v>
      </c>
      <c r="L1598">
        <f t="shared" si="146"/>
        <v>47</v>
      </c>
      <c r="M1598">
        <f t="shared" si="147"/>
        <v>0</v>
      </c>
      <c r="N1598" t="b">
        <f t="shared" si="148"/>
        <v>0</v>
      </c>
      <c r="O1598">
        <f t="shared" si="149"/>
        <v>0</v>
      </c>
    </row>
    <row r="1599" spans="1:15">
      <c r="A1599" t="s">
        <v>451</v>
      </c>
      <c r="B1599" t="s">
        <v>452</v>
      </c>
      <c r="C1599" t="s">
        <v>206</v>
      </c>
      <c r="D1599" t="s">
        <v>207</v>
      </c>
      <c r="E1599" s="2">
        <v>44788.626388888886</v>
      </c>
      <c r="F1599" s="33">
        <f t="shared" si="144"/>
        <v>2022</v>
      </c>
      <c r="G1599" s="33">
        <f t="shared" si="145"/>
        <v>8</v>
      </c>
      <c r="H1599" t="s">
        <v>150</v>
      </c>
      <c r="I1599" t="s">
        <v>453</v>
      </c>
      <c r="J1599" t="s">
        <v>624</v>
      </c>
      <c r="K1599">
        <v>46</v>
      </c>
      <c r="L1599">
        <f t="shared" si="146"/>
        <v>46</v>
      </c>
      <c r="M1599">
        <f t="shared" si="147"/>
        <v>0</v>
      </c>
      <c r="N1599" t="b">
        <f t="shared" si="148"/>
        <v>0</v>
      </c>
      <c r="O1599">
        <f t="shared" si="149"/>
        <v>0</v>
      </c>
    </row>
    <row r="1600" spans="1:15">
      <c r="A1600" t="s">
        <v>451</v>
      </c>
      <c r="B1600" t="s">
        <v>452</v>
      </c>
      <c r="C1600" t="s">
        <v>206</v>
      </c>
      <c r="D1600" t="s">
        <v>207</v>
      </c>
      <c r="E1600" s="2">
        <v>44797.359722222223</v>
      </c>
      <c r="F1600" s="33">
        <f t="shared" si="144"/>
        <v>2022</v>
      </c>
      <c r="G1600" s="33">
        <f t="shared" si="145"/>
        <v>8</v>
      </c>
      <c r="H1600" t="s">
        <v>150</v>
      </c>
      <c r="I1600" t="s">
        <v>453</v>
      </c>
      <c r="J1600" t="s">
        <v>624</v>
      </c>
      <c r="K1600">
        <v>44</v>
      </c>
      <c r="L1600">
        <f t="shared" si="146"/>
        <v>44</v>
      </c>
      <c r="M1600">
        <f t="shared" si="147"/>
        <v>0</v>
      </c>
      <c r="N1600" t="b">
        <f t="shared" si="148"/>
        <v>0</v>
      </c>
      <c r="O1600">
        <f t="shared" si="149"/>
        <v>0</v>
      </c>
    </row>
    <row r="1601" spans="1:15">
      <c r="A1601" t="s">
        <v>451</v>
      </c>
      <c r="B1601" t="s">
        <v>452</v>
      </c>
      <c r="C1601" t="s">
        <v>206</v>
      </c>
      <c r="D1601" t="s">
        <v>207</v>
      </c>
      <c r="E1601" s="2">
        <v>44803.424305555556</v>
      </c>
      <c r="F1601" s="33">
        <f t="shared" ref="F1601:F1664" si="150">YEAR(E1601)</f>
        <v>2022</v>
      </c>
      <c r="G1601" s="33">
        <f t="shared" ref="G1601:G1664" si="151">MONTH(E1601)</f>
        <v>8</v>
      </c>
      <c r="H1601" t="s">
        <v>150</v>
      </c>
      <c r="I1601" t="s">
        <v>453</v>
      </c>
      <c r="J1601" t="s">
        <v>624</v>
      </c>
      <c r="K1601">
        <v>41</v>
      </c>
      <c r="L1601">
        <f t="shared" ref="L1601:L1664" si="152">IF(J1601="&lt;",K1601/2,K1601)</f>
        <v>41</v>
      </c>
      <c r="M1601">
        <f t="shared" ref="M1601:M1664" si="153">IF(J1601="&lt;",1,0)</f>
        <v>0</v>
      </c>
      <c r="N1601" t="b">
        <f t="shared" ref="N1601:N1664" si="154">IF(J1601="&lt;",TRUE,FALSE)</f>
        <v>0</v>
      </c>
      <c r="O1601">
        <f t="shared" si="149"/>
        <v>0</v>
      </c>
    </row>
    <row r="1602" spans="1:15">
      <c r="A1602" t="s">
        <v>451</v>
      </c>
      <c r="B1602" t="s">
        <v>452</v>
      </c>
      <c r="C1602" t="s">
        <v>206</v>
      </c>
      <c r="D1602" t="s">
        <v>207</v>
      </c>
      <c r="E1602" s="2">
        <v>44809.470138888886</v>
      </c>
      <c r="F1602" s="33">
        <f t="shared" si="150"/>
        <v>2022</v>
      </c>
      <c r="G1602" s="33">
        <f t="shared" si="151"/>
        <v>9</v>
      </c>
      <c r="H1602" t="s">
        <v>150</v>
      </c>
      <c r="I1602" t="s">
        <v>453</v>
      </c>
      <c r="J1602" t="s">
        <v>624</v>
      </c>
      <c r="K1602">
        <v>49</v>
      </c>
      <c r="L1602">
        <f t="shared" si="152"/>
        <v>49</v>
      </c>
      <c r="M1602">
        <f t="shared" si="153"/>
        <v>0</v>
      </c>
      <c r="N1602" t="b">
        <f t="shared" si="154"/>
        <v>0</v>
      </c>
      <c r="O1602">
        <f t="shared" si="149"/>
        <v>0</v>
      </c>
    </row>
    <row r="1603" spans="1:15">
      <c r="A1603" t="s">
        <v>451</v>
      </c>
      <c r="B1603" t="s">
        <v>452</v>
      </c>
      <c r="C1603" t="s">
        <v>206</v>
      </c>
      <c r="D1603" t="s">
        <v>207</v>
      </c>
      <c r="E1603" s="2">
        <v>44819.49722222222</v>
      </c>
      <c r="F1603" s="33">
        <f t="shared" si="150"/>
        <v>2022</v>
      </c>
      <c r="G1603" s="33">
        <f t="shared" si="151"/>
        <v>9</v>
      </c>
      <c r="H1603" t="s">
        <v>150</v>
      </c>
      <c r="I1603" t="s">
        <v>453</v>
      </c>
      <c r="J1603" t="s">
        <v>624</v>
      </c>
      <c r="K1603">
        <v>53</v>
      </c>
      <c r="L1603">
        <f t="shared" si="152"/>
        <v>53</v>
      </c>
      <c r="M1603">
        <f t="shared" si="153"/>
        <v>0</v>
      </c>
      <c r="N1603" t="b">
        <f t="shared" si="154"/>
        <v>0</v>
      </c>
      <c r="O1603">
        <f t="shared" ref="O1603:O1666" si="155">IF(K1603&gt;=57,1,0)</f>
        <v>0</v>
      </c>
    </row>
    <row r="1604" spans="1:15">
      <c r="A1604" t="s">
        <v>451</v>
      </c>
      <c r="B1604" t="s">
        <v>452</v>
      </c>
      <c r="C1604" t="s">
        <v>206</v>
      </c>
      <c r="D1604" t="s">
        <v>207</v>
      </c>
      <c r="E1604" s="2">
        <v>44827.5</v>
      </c>
      <c r="F1604" s="33">
        <f t="shared" si="150"/>
        <v>2022</v>
      </c>
      <c r="G1604" s="33">
        <f t="shared" si="151"/>
        <v>9</v>
      </c>
      <c r="H1604" t="s">
        <v>150</v>
      </c>
      <c r="I1604" t="s">
        <v>453</v>
      </c>
      <c r="J1604" t="s">
        <v>624</v>
      </c>
      <c r="K1604">
        <v>82</v>
      </c>
      <c r="L1604">
        <f t="shared" si="152"/>
        <v>82</v>
      </c>
      <c r="M1604">
        <f t="shared" si="153"/>
        <v>0</v>
      </c>
      <c r="N1604" t="b">
        <f t="shared" si="154"/>
        <v>0</v>
      </c>
      <c r="O1604">
        <f t="shared" si="155"/>
        <v>1</v>
      </c>
    </row>
    <row r="1605" spans="1:15">
      <c r="A1605" t="s">
        <v>451</v>
      </c>
      <c r="B1605" t="s">
        <v>452</v>
      </c>
      <c r="C1605" t="s">
        <v>206</v>
      </c>
      <c r="D1605" t="s">
        <v>207</v>
      </c>
      <c r="E1605" s="2">
        <v>44830.463194444441</v>
      </c>
      <c r="F1605" s="33">
        <f t="shared" si="150"/>
        <v>2022</v>
      </c>
      <c r="G1605" s="33">
        <f t="shared" si="151"/>
        <v>9</v>
      </c>
      <c r="H1605" t="s">
        <v>150</v>
      </c>
      <c r="I1605" t="s">
        <v>453</v>
      </c>
      <c r="J1605" t="s">
        <v>624</v>
      </c>
      <c r="K1605">
        <v>50</v>
      </c>
      <c r="L1605">
        <f t="shared" si="152"/>
        <v>50</v>
      </c>
      <c r="M1605">
        <f t="shared" si="153"/>
        <v>0</v>
      </c>
      <c r="N1605" t="b">
        <f t="shared" si="154"/>
        <v>0</v>
      </c>
      <c r="O1605">
        <f t="shared" si="155"/>
        <v>0</v>
      </c>
    </row>
    <row r="1606" spans="1:15">
      <c r="A1606" t="s">
        <v>451</v>
      </c>
      <c r="B1606" t="s">
        <v>452</v>
      </c>
      <c r="C1606" t="s">
        <v>206</v>
      </c>
      <c r="D1606" t="s">
        <v>207</v>
      </c>
      <c r="E1606" s="2">
        <v>44840.382638888892</v>
      </c>
      <c r="F1606" s="33">
        <f t="shared" si="150"/>
        <v>2022</v>
      </c>
      <c r="G1606" s="33">
        <f t="shared" si="151"/>
        <v>10</v>
      </c>
      <c r="H1606" t="s">
        <v>150</v>
      </c>
      <c r="I1606" t="s">
        <v>453</v>
      </c>
      <c r="J1606" t="s">
        <v>624</v>
      </c>
      <c r="K1606">
        <v>51</v>
      </c>
      <c r="L1606">
        <f t="shared" si="152"/>
        <v>51</v>
      </c>
      <c r="M1606">
        <f t="shared" si="153"/>
        <v>0</v>
      </c>
      <c r="N1606" t="b">
        <f t="shared" si="154"/>
        <v>0</v>
      </c>
      <c r="O1606">
        <f t="shared" si="155"/>
        <v>0</v>
      </c>
    </row>
    <row r="1607" spans="1:15">
      <c r="A1607" t="s">
        <v>451</v>
      </c>
      <c r="B1607" t="s">
        <v>452</v>
      </c>
      <c r="C1607" t="s">
        <v>206</v>
      </c>
      <c r="D1607" t="s">
        <v>207</v>
      </c>
      <c r="E1607" s="2">
        <v>44852.410416666666</v>
      </c>
      <c r="F1607" s="33">
        <f t="shared" si="150"/>
        <v>2022</v>
      </c>
      <c r="G1607" s="33">
        <f t="shared" si="151"/>
        <v>10</v>
      </c>
      <c r="H1607" t="s">
        <v>150</v>
      </c>
      <c r="I1607" t="s">
        <v>453</v>
      </c>
      <c r="J1607" t="s">
        <v>624</v>
      </c>
      <c r="K1607">
        <v>44</v>
      </c>
      <c r="L1607">
        <f t="shared" si="152"/>
        <v>44</v>
      </c>
      <c r="M1607">
        <f t="shared" si="153"/>
        <v>0</v>
      </c>
      <c r="N1607" t="b">
        <f t="shared" si="154"/>
        <v>0</v>
      </c>
      <c r="O1607">
        <f t="shared" si="155"/>
        <v>0</v>
      </c>
    </row>
    <row r="1608" spans="1:15">
      <c r="A1608" t="s">
        <v>451</v>
      </c>
      <c r="B1608" t="s">
        <v>452</v>
      </c>
      <c r="C1608" t="s">
        <v>206</v>
      </c>
      <c r="D1608" t="s">
        <v>207</v>
      </c>
      <c r="E1608" s="2">
        <v>44861.636805555558</v>
      </c>
      <c r="F1608" s="33">
        <f t="shared" si="150"/>
        <v>2022</v>
      </c>
      <c r="G1608" s="33">
        <f t="shared" si="151"/>
        <v>10</v>
      </c>
      <c r="H1608" t="s">
        <v>150</v>
      </c>
      <c r="I1608" t="s">
        <v>453</v>
      </c>
      <c r="J1608" t="s">
        <v>624</v>
      </c>
      <c r="K1608">
        <v>53</v>
      </c>
      <c r="L1608">
        <f t="shared" si="152"/>
        <v>53</v>
      </c>
      <c r="M1608">
        <f t="shared" si="153"/>
        <v>0</v>
      </c>
      <c r="N1608" t="b">
        <f t="shared" si="154"/>
        <v>0</v>
      </c>
      <c r="O1608">
        <f t="shared" si="155"/>
        <v>0</v>
      </c>
    </row>
    <row r="1609" spans="1:15">
      <c r="A1609" t="s">
        <v>451</v>
      </c>
      <c r="B1609" t="s">
        <v>452</v>
      </c>
      <c r="C1609" t="s">
        <v>206</v>
      </c>
      <c r="D1609" t="s">
        <v>207</v>
      </c>
      <c r="E1609" s="2">
        <v>44867.411111111112</v>
      </c>
      <c r="F1609" s="33">
        <f t="shared" si="150"/>
        <v>2022</v>
      </c>
      <c r="G1609" s="33">
        <f t="shared" si="151"/>
        <v>11</v>
      </c>
      <c r="H1609" t="s">
        <v>150</v>
      </c>
      <c r="I1609" t="s">
        <v>453</v>
      </c>
      <c r="J1609" t="s">
        <v>624</v>
      </c>
      <c r="K1609">
        <v>37</v>
      </c>
      <c r="L1609">
        <f t="shared" si="152"/>
        <v>37</v>
      </c>
      <c r="M1609">
        <f t="shared" si="153"/>
        <v>0</v>
      </c>
      <c r="N1609" t="b">
        <f t="shared" si="154"/>
        <v>0</v>
      </c>
      <c r="O1609">
        <f t="shared" si="155"/>
        <v>0</v>
      </c>
    </row>
    <row r="1610" spans="1:15">
      <c r="A1610" t="s">
        <v>451</v>
      </c>
      <c r="B1610" t="s">
        <v>452</v>
      </c>
      <c r="C1610" t="s">
        <v>206</v>
      </c>
      <c r="D1610" t="s">
        <v>207</v>
      </c>
      <c r="E1610" s="2">
        <v>44872.397222222222</v>
      </c>
      <c r="F1610" s="33">
        <f t="shared" si="150"/>
        <v>2022</v>
      </c>
      <c r="G1610" s="33">
        <f t="shared" si="151"/>
        <v>11</v>
      </c>
      <c r="H1610" t="s">
        <v>150</v>
      </c>
      <c r="I1610" t="s">
        <v>453</v>
      </c>
      <c r="J1610" t="s">
        <v>624</v>
      </c>
      <c r="K1610">
        <v>37</v>
      </c>
      <c r="L1610">
        <f t="shared" si="152"/>
        <v>37</v>
      </c>
      <c r="M1610">
        <f t="shared" si="153"/>
        <v>0</v>
      </c>
      <c r="N1610" t="b">
        <f t="shared" si="154"/>
        <v>0</v>
      </c>
      <c r="O1610">
        <f t="shared" si="155"/>
        <v>0</v>
      </c>
    </row>
    <row r="1611" spans="1:15">
      <c r="A1611" t="s">
        <v>451</v>
      </c>
      <c r="B1611" t="s">
        <v>452</v>
      </c>
      <c r="C1611" t="s">
        <v>206</v>
      </c>
      <c r="D1611" t="s">
        <v>207</v>
      </c>
      <c r="E1611" s="2">
        <v>44879.457638888889</v>
      </c>
      <c r="F1611" s="33">
        <f t="shared" si="150"/>
        <v>2022</v>
      </c>
      <c r="G1611" s="33">
        <f t="shared" si="151"/>
        <v>11</v>
      </c>
      <c r="H1611" t="s">
        <v>150</v>
      </c>
      <c r="I1611" t="s">
        <v>453</v>
      </c>
      <c r="J1611" t="s">
        <v>624</v>
      </c>
      <c r="K1611">
        <v>27</v>
      </c>
      <c r="L1611">
        <f t="shared" si="152"/>
        <v>27</v>
      </c>
      <c r="M1611">
        <f t="shared" si="153"/>
        <v>0</v>
      </c>
      <c r="N1611" t="b">
        <f t="shared" si="154"/>
        <v>0</v>
      </c>
      <c r="O1611">
        <f t="shared" si="155"/>
        <v>0</v>
      </c>
    </row>
    <row r="1612" spans="1:15">
      <c r="A1612" t="s">
        <v>451</v>
      </c>
      <c r="B1612" t="s">
        <v>452</v>
      </c>
      <c r="C1612" t="s">
        <v>206</v>
      </c>
      <c r="D1612" t="s">
        <v>207</v>
      </c>
      <c r="E1612" s="2">
        <v>44889.393055555556</v>
      </c>
      <c r="F1612" s="33">
        <f t="shared" si="150"/>
        <v>2022</v>
      </c>
      <c r="G1612" s="33">
        <f t="shared" si="151"/>
        <v>11</v>
      </c>
      <c r="H1612" t="s">
        <v>150</v>
      </c>
      <c r="I1612" t="s">
        <v>453</v>
      </c>
      <c r="J1612" t="s">
        <v>596</v>
      </c>
      <c r="K1612">
        <v>1</v>
      </c>
      <c r="L1612">
        <f t="shared" si="152"/>
        <v>0.5</v>
      </c>
      <c r="M1612">
        <f t="shared" si="153"/>
        <v>1</v>
      </c>
      <c r="N1612" t="b">
        <f t="shared" si="154"/>
        <v>1</v>
      </c>
      <c r="O1612">
        <f t="shared" si="155"/>
        <v>0</v>
      </c>
    </row>
    <row r="1613" spans="1:15">
      <c r="A1613" t="s">
        <v>451</v>
      </c>
      <c r="B1613" t="s">
        <v>452</v>
      </c>
      <c r="C1613" t="s">
        <v>206</v>
      </c>
      <c r="D1613" t="s">
        <v>207</v>
      </c>
      <c r="E1613" s="2">
        <v>44901.395833333336</v>
      </c>
      <c r="F1613" s="33">
        <f t="shared" si="150"/>
        <v>2022</v>
      </c>
      <c r="G1613" s="33">
        <f t="shared" si="151"/>
        <v>12</v>
      </c>
      <c r="H1613" t="s">
        <v>150</v>
      </c>
      <c r="I1613" t="s">
        <v>453</v>
      </c>
      <c r="J1613" t="s">
        <v>596</v>
      </c>
      <c r="K1613">
        <v>1</v>
      </c>
      <c r="L1613">
        <f t="shared" si="152"/>
        <v>0.5</v>
      </c>
      <c r="M1613">
        <f t="shared" si="153"/>
        <v>1</v>
      </c>
      <c r="N1613" t="b">
        <f t="shared" si="154"/>
        <v>1</v>
      </c>
      <c r="O1613">
        <f t="shared" si="155"/>
        <v>0</v>
      </c>
    </row>
    <row r="1614" spans="1:15">
      <c r="A1614" t="s">
        <v>451</v>
      </c>
      <c r="B1614" t="s">
        <v>452</v>
      </c>
      <c r="C1614" t="s">
        <v>206</v>
      </c>
      <c r="D1614" t="s">
        <v>207</v>
      </c>
      <c r="E1614" s="2">
        <v>44907.424305555556</v>
      </c>
      <c r="F1614" s="33">
        <f t="shared" si="150"/>
        <v>2022</v>
      </c>
      <c r="G1614" s="33">
        <f t="shared" si="151"/>
        <v>12</v>
      </c>
      <c r="H1614" t="s">
        <v>150</v>
      </c>
      <c r="I1614" t="s">
        <v>453</v>
      </c>
      <c r="J1614" t="s">
        <v>596</v>
      </c>
      <c r="K1614">
        <v>1</v>
      </c>
      <c r="L1614">
        <f t="shared" si="152"/>
        <v>0.5</v>
      </c>
      <c r="M1614">
        <f t="shared" si="153"/>
        <v>1</v>
      </c>
      <c r="N1614" t="b">
        <f t="shared" si="154"/>
        <v>1</v>
      </c>
      <c r="O1614">
        <f t="shared" si="155"/>
        <v>0</v>
      </c>
    </row>
    <row r="1615" spans="1:15">
      <c r="A1615" t="s">
        <v>451</v>
      </c>
      <c r="B1615" t="s">
        <v>452</v>
      </c>
      <c r="C1615" t="s">
        <v>206</v>
      </c>
      <c r="D1615" t="s">
        <v>207</v>
      </c>
      <c r="E1615" s="2">
        <v>44944.411805555559</v>
      </c>
      <c r="F1615" s="33">
        <f t="shared" si="150"/>
        <v>2023</v>
      </c>
      <c r="G1615" s="33">
        <f t="shared" si="151"/>
        <v>1</v>
      </c>
      <c r="H1615" t="s">
        <v>150</v>
      </c>
      <c r="I1615" t="s">
        <v>453</v>
      </c>
      <c r="J1615" t="s">
        <v>624</v>
      </c>
      <c r="K1615">
        <v>7.3</v>
      </c>
      <c r="L1615">
        <f t="shared" si="152"/>
        <v>7.3</v>
      </c>
      <c r="M1615">
        <f t="shared" si="153"/>
        <v>0</v>
      </c>
      <c r="N1615" t="b">
        <f t="shared" si="154"/>
        <v>0</v>
      </c>
      <c r="O1615">
        <f t="shared" si="155"/>
        <v>0</v>
      </c>
    </row>
    <row r="1616" spans="1:15">
      <c r="A1616" t="s">
        <v>451</v>
      </c>
      <c r="B1616" t="s">
        <v>452</v>
      </c>
      <c r="C1616" t="s">
        <v>206</v>
      </c>
      <c r="D1616" t="s">
        <v>207</v>
      </c>
      <c r="E1616" s="2">
        <v>44952.495138888888</v>
      </c>
      <c r="F1616" s="33">
        <f t="shared" si="150"/>
        <v>2023</v>
      </c>
      <c r="G1616" s="33">
        <f t="shared" si="151"/>
        <v>1</v>
      </c>
      <c r="H1616" t="s">
        <v>150</v>
      </c>
      <c r="I1616" t="s">
        <v>453</v>
      </c>
      <c r="J1616" t="s">
        <v>624</v>
      </c>
      <c r="K1616">
        <v>14</v>
      </c>
      <c r="L1616">
        <f t="shared" si="152"/>
        <v>14</v>
      </c>
      <c r="M1616">
        <f t="shared" si="153"/>
        <v>0</v>
      </c>
      <c r="N1616" t="b">
        <f t="shared" si="154"/>
        <v>0</v>
      </c>
      <c r="O1616">
        <f t="shared" si="155"/>
        <v>0</v>
      </c>
    </row>
    <row r="1617" spans="1:15">
      <c r="A1617" t="s">
        <v>451</v>
      </c>
      <c r="B1617" t="s">
        <v>452</v>
      </c>
      <c r="C1617" t="s">
        <v>206</v>
      </c>
      <c r="D1617" t="s">
        <v>207</v>
      </c>
      <c r="E1617" s="2">
        <v>44958.416666666664</v>
      </c>
      <c r="F1617" s="33">
        <f t="shared" si="150"/>
        <v>2023</v>
      </c>
      <c r="G1617" s="33">
        <f t="shared" si="151"/>
        <v>2</v>
      </c>
      <c r="H1617" t="s">
        <v>150</v>
      </c>
      <c r="I1617" t="s">
        <v>453</v>
      </c>
      <c r="J1617" t="s">
        <v>624</v>
      </c>
      <c r="K1617">
        <v>20</v>
      </c>
      <c r="L1617">
        <f t="shared" si="152"/>
        <v>20</v>
      </c>
      <c r="M1617">
        <f t="shared" si="153"/>
        <v>0</v>
      </c>
      <c r="N1617" t="b">
        <f t="shared" si="154"/>
        <v>0</v>
      </c>
      <c r="O1617">
        <f t="shared" si="155"/>
        <v>0</v>
      </c>
    </row>
    <row r="1618" spans="1:15">
      <c r="A1618" t="s">
        <v>451</v>
      </c>
      <c r="B1618" t="s">
        <v>452</v>
      </c>
      <c r="C1618" t="s">
        <v>206</v>
      </c>
      <c r="D1618" t="s">
        <v>207</v>
      </c>
      <c r="E1618" s="2">
        <v>44965.431944444441</v>
      </c>
      <c r="F1618" s="33">
        <f t="shared" si="150"/>
        <v>2023</v>
      </c>
      <c r="G1618" s="33">
        <f t="shared" si="151"/>
        <v>2</v>
      </c>
      <c r="H1618" t="s">
        <v>150</v>
      </c>
      <c r="I1618" t="s">
        <v>453</v>
      </c>
      <c r="J1618" t="s">
        <v>624</v>
      </c>
      <c r="K1618">
        <v>27</v>
      </c>
      <c r="L1618">
        <f t="shared" si="152"/>
        <v>27</v>
      </c>
      <c r="M1618">
        <f t="shared" si="153"/>
        <v>0</v>
      </c>
      <c r="N1618" t="b">
        <f t="shared" si="154"/>
        <v>0</v>
      </c>
      <c r="O1618">
        <f t="shared" si="155"/>
        <v>0</v>
      </c>
    </row>
    <row r="1619" spans="1:15">
      <c r="A1619" t="s">
        <v>451</v>
      </c>
      <c r="B1619" t="s">
        <v>452</v>
      </c>
      <c r="C1619" t="s">
        <v>206</v>
      </c>
      <c r="D1619" t="s">
        <v>207</v>
      </c>
      <c r="E1619" s="2">
        <v>44971.411805555559</v>
      </c>
      <c r="F1619" s="33">
        <f t="shared" si="150"/>
        <v>2023</v>
      </c>
      <c r="G1619" s="33">
        <f t="shared" si="151"/>
        <v>2</v>
      </c>
      <c r="H1619" t="s">
        <v>150</v>
      </c>
      <c r="I1619" t="s">
        <v>453</v>
      </c>
      <c r="J1619" t="s">
        <v>624</v>
      </c>
      <c r="K1619">
        <v>33</v>
      </c>
      <c r="L1619">
        <f t="shared" si="152"/>
        <v>33</v>
      </c>
      <c r="M1619">
        <f t="shared" si="153"/>
        <v>0</v>
      </c>
      <c r="N1619" t="b">
        <f t="shared" si="154"/>
        <v>0</v>
      </c>
      <c r="O1619">
        <f t="shared" si="155"/>
        <v>0</v>
      </c>
    </row>
    <row r="1620" spans="1:15">
      <c r="A1620" t="s">
        <v>451</v>
      </c>
      <c r="B1620" t="s">
        <v>452</v>
      </c>
      <c r="C1620" t="s">
        <v>206</v>
      </c>
      <c r="D1620" t="s">
        <v>207</v>
      </c>
      <c r="E1620" s="2">
        <v>44977.418749999997</v>
      </c>
      <c r="F1620" s="33">
        <f t="shared" si="150"/>
        <v>2023</v>
      </c>
      <c r="G1620" s="33">
        <f t="shared" si="151"/>
        <v>2</v>
      </c>
      <c r="H1620" t="s">
        <v>150</v>
      </c>
      <c r="I1620" t="s">
        <v>453</v>
      </c>
      <c r="J1620" t="s">
        <v>624</v>
      </c>
      <c r="K1620">
        <v>36</v>
      </c>
      <c r="L1620">
        <f t="shared" si="152"/>
        <v>36</v>
      </c>
      <c r="M1620">
        <f t="shared" si="153"/>
        <v>0</v>
      </c>
      <c r="N1620" t="b">
        <f t="shared" si="154"/>
        <v>0</v>
      </c>
      <c r="O1620">
        <f t="shared" si="155"/>
        <v>0</v>
      </c>
    </row>
    <row r="1621" spans="1:15">
      <c r="A1621" t="s">
        <v>451</v>
      </c>
      <c r="B1621" t="s">
        <v>452</v>
      </c>
      <c r="C1621" t="s">
        <v>206</v>
      </c>
      <c r="D1621" t="s">
        <v>207</v>
      </c>
      <c r="E1621" s="2">
        <v>44986.422222222223</v>
      </c>
      <c r="F1621" s="33">
        <f t="shared" si="150"/>
        <v>2023</v>
      </c>
      <c r="G1621" s="33">
        <f t="shared" si="151"/>
        <v>3</v>
      </c>
      <c r="H1621" t="s">
        <v>150</v>
      </c>
      <c r="I1621" t="s">
        <v>453</v>
      </c>
      <c r="J1621" t="s">
        <v>596</v>
      </c>
      <c r="K1621">
        <v>1</v>
      </c>
      <c r="L1621">
        <f t="shared" si="152"/>
        <v>0.5</v>
      </c>
      <c r="M1621">
        <f t="shared" si="153"/>
        <v>1</v>
      </c>
      <c r="N1621" t="b">
        <f t="shared" si="154"/>
        <v>1</v>
      </c>
      <c r="O1621">
        <f t="shared" si="155"/>
        <v>0</v>
      </c>
    </row>
    <row r="1622" spans="1:15">
      <c r="A1622" t="s">
        <v>451</v>
      </c>
      <c r="B1622" t="s">
        <v>452</v>
      </c>
      <c r="C1622" t="s">
        <v>206</v>
      </c>
      <c r="D1622" t="s">
        <v>207</v>
      </c>
      <c r="E1622" s="2">
        <v>44994.444444444445</v>
      </c>
      <c r="F1622" s="33">
        <f t="shared" si="150"/>
        <v>2023</v>
      </c>
      <c r="G1622" s="33">
        <f t="shared" si="151"/>
        <v>3</v>
      </c>
      <c r="H1622" t="s">
        <v>150</v>
      </c>
      <c r="I1622" t="s">
        <v>453</v>
      </c>
      <c r="J1622" t="s">
        <v>624</v>
      </c>
      <c r="K1622">
        <v>41</v>
      </c>
      <c r="L1622">
        <f t="shared" si="152"/>
        <v>41</v>
      </c>
      <c r="M1622">
        <f t="shared" si="153"/>
        <v>0</v>
      </c>
      <c r="N1622" t="b">
        <f t="shared" si="154"/>
        <v>0</v>
      </c>
      <c r="O1622">
        <f t="shared" si="155"/>
        <v>0</v>
      </c>
    </row>
    <row r="1623" spans="1:15">
      <c r="A1623" t="s">
        <v>451</v>
      </c>
      <c r="B1623" t="s">
        <v>452</v>
      </c>
      <c r="C1623" t="s">
        <v>206</v>
      </c>
      <c r="D1623" t="s">
        <v>207</v>
      </c>
      <c r="E1623" s="2">
        <v>44998.376388888886</v>
      </c>
      <c r="F1623" s="33">
        <f t="shared" si="150"/>
        <v>2023</v>
      </c>
      <c r="G1623" s="33">
        <f t="shared" si="151"/>
        <v>3</v>
      </c>
      <c r="H1623" t="s">
        <v>150</v>
      </c>
      <c r="I1623" t="s">
        <v>453</v>
      </c>
      <c r="J1623" t="s">
        <v>624</v>
      </c>
      <c r="K1623">
        <v>9</v>
      </c>
      <c r="L1623">
        <f t="shared" si="152"/>
        <v>9</v>
      </c>
      <c r="M1623">
        <f t="shared" si="153"/>
        <v>0</v>
      </c>
      <c r="N1623" t="b">
        <f t="shared" si="154"/>
        <v>0</v>
      </c>
      <c r="O1623">
        <f t="shared" si="155"/>
        <v>0</v>
      </c>
    </row>
    <row r="1624" spans="1:15">
      <c r="A1624" t="s">
        <v>451</v>
      </c>
      <c r="B1624" t="s">
        <v>452</v>
      </c>
      <c r="C1624" t="s">
        <v>206</v>
      </c>
      <c r="D1624" t="s">
        <v>207</v>
      </c>
      <c r="E1624" s="2">
        <v>45007.399305555555</v>
      </c>
      <c r="F1624" s="33">
        <f t="shared" si="150"/>
        <v>2023</v>
      </c>
      <c r="G1624" s="33">
        <f t="shared" si="151"/>
        <v>3</v>
      </c>
      <c r="H1624" t="s">
        <v>150</v>
      </c>
      <c r="I1624" t="s">
        <v>453</v>
      </c>
      <c r="J1624" t="s">
        <v>596</v>
      </c>
      <c r="K1624">
        <v>1</v>
      </c>
      <c r="L1624">
        <f t="shared" si="152"/>
        <v>0.5</v>
      </c>
      <c r="M1624">
        <f t="shared" si="153"/>
        <v>1</v>
      </c>
      <c r="N1624" t="b">
        <f t="shared" si="154"/>
        <v>1</v>
      </c>
      <c r="O1624">
        <f t="shared" si="155"/>
        <v>0</v>
      </c>
    </row>
    <row r="1625" spans="1:15">
      <c r="A1625" t="s">
        <v>451</v>
      </c>
      <c r="B1625" t="s">
        <v>452</v>
      </c>
      <c r="C1625" t="s">
        <v>206</v>
      </c>
      <c r="D1625" t="s">
        <v>207</v>
      </c>
      <c r="E1625" s="2">
        <v>45035.435416666667</v>
      </c>
      <c r="F1625" s="33">
        <f t="shared" si="150"/>
        <v>2023</v>
      </c>
      <c r="G1625" s="33">
        <f t="shared" si="151"/>
        <v>4</v>
      </c>
      <c r="H1625" t="s">
        <v>150</v>
      </c>
      <c r="I1625" t="s">
        <v>453</v>
      </c>
      <c r="J1625" t="s">
        <v>596</v>
      </c>
      <c r="K1625">
        <v>1</v>
      </c>
      <c r="L1625">
        <f t="shared" si="152"/>
        <v>0.5</v>
      </c>
      <c r="M1625">
        <f t="shared" si="153"/>
        <v>1</v>
      </c>
      <c r="N1625" t="b">
        <f t="shared" si="154"/>
        <v>1</v>
      </c>
      <c r="O1625">
        <f t="shared" si="155"/>
        <v>0</v>
      </c>
    </row>
    <row r="1626" spans="1:15">
      <c r="A1626" t="s">
        <v>451</v>
      </c>
      <c r="B1626" t="s">
        <v>452</v>
      </c>
      <c r="C1626" t="s">
        <v>206</v>
      </c>
      <c r="D1626" t="s">
        <v>207</v>
      </c>
      <c r="E1626" s="2">
        <v>45043.640277777777</v>
      </c>
      <c r="F1626" s="33">
        <f t="shared" si="150"/>
        <v>2023</v>
      </c>
      <c r="G1626" s="33">
        <f t="shared" si="151"/>
        <v>4</v>
      </c>
      <c r="H1626" t="s">
        <v>150</v>
      </c>
      <c r="I1626" t="s">
        <v>453</v>
      </c>
      <c r="J1626" t="s">
        <v>624</v>
      </c>
      <c r="K1626">
        <v>19</v>
      </c>
      <c r="L1626">
        <f t="shared" si="152"/>
        <v>19</v>
      </c>
      <c r="M1626">
        <f t="shared" si="153"/>
        <v>0</v>
      </c>
      <c r="N1626" t="b">
        <f t="shared" si="154"/>
        <v>0</v>
      </c>
      <c r="O1626">
        <f t="shared" si="155"/>
        <v>0</v>
      </c>
    </row>
    <row r="1627" spans="1:15">
      <c r="A1627" t="s">
        <v>451</v>
      </c>
      <c r="B1627" t="s">
        <v>452</v>
      </c>
      <c r="C1627" t="s">
        <v>206</v>
      </c>
      <c r="D1627" t="s">
        <v>207</v>
      </c>
      <c r="E1627" s="2">
        <v>45048.390972222223</v>
      </c>
      <c r="F1627" s="33">
        <f t="shared" si="150"/>
        <v>2023</v>
      </c>
      <c r="G1627" s="33">
        <f t="shared" si="151"/>
        <v>5</v>
      </c>
      <c r="H1627" t="s">
        <v>150</v>
      </c>
      <c r="I1627" t="s">
        <v>453</v>
      </c>
      <c r="J1627" t="s">
        <v>596</v>
      </c>
      <c r="K1627">
        <v>1</v>
      </c>
      <c r="L1627">
        <f t="shared" si="152"/>
        <v>0.5</v>
      </c>
      <c r="M1627">
        <f t="shared" si="153"/>
        <v>1</v>
      </c>
      <c r="N1627" t="b">
        <f t="shared" si="154"/>
        <v>1</v>
      </c>
      <c r="O1627">
        <f t="shared" si="155"/>
        <v>0</v>
      </c>
    </row>
    <row r="1628" spans="1:15">
      <c r="A1628" t="s">
        <v>451</v>
      </c>
      <c r="B1628" t="s">
        <v>452</v>
      </c>
      <c r="C1628" t="s">
        <v>206</v>
      </c>
      <c r="D1628" t="s">
        <v>207</v>
      </c>
      <c r="E1628" s="2">
        <v>45055.424305555556</v>
      </c>
      <c r="F1628" s="33">
        <f t="shared" si="150"/>
        <v>2023</v>
      </c>
      <c r="G1628" s="33">
        <f t="shared" si="151"/>
        <v>5</v>
      </c>
      <c r="H1628" t="s">
        <v>150</v>
      </c>
      <c r="I1628" t="s">
        <v>453</v>
      </c>
      <c r="J1628" t="s">
        <v>596</v>
      </c>
      <c r="K1628">
        <v>1</v>
      </c>
      <c r="L1628">
        <f t="shared" si="152"/>
        <v>0.5</v>
      </c>
      <c r="M1628">
        <f t="shared" si="153"/>
        <v>1</v>
      </c>
      <c r="N1628" t="b">
        <f t="shared" si="154"/>
        <v>1</v>
      </c>
      <c r="O1628">
        <f t="shared" si="155"/>
        <v>0</v>
      </c>
    </row>
    <row r="1629" spans="1:15">
      <c r="A1629" t="s">
        <v>451</v>
      </c>
      <c r="B1629" t="s">
        <v>452</v>
      </c>
      <c r="C1629" t="s">
        <v>206</v>
      </c>
      <c r="D1629" t="s">
        <v>207</v>
      </c>
      <c r="E1629" s="2">
        <v>45061.34652777778</v>
      </c>
      <c r="F1629" s="33">
        <f t="shared" si="150"/>
        <v>2023</v>
      </c>
      <c r="G1629" s="33">
        <f t="shared" si="151"/>
        <v>5</v>
      </c>
      <c r="H1629" t="s">
        <v>150</v>
      </c>
      <c r="I1629" t="s">
        <v>453</v>
      </c>
      <c r="J1629" t="s">
        <v>596</v>
      </c>
      <c r="K1629">
        <v>1</v>
      </c>
      <c r="L1629">
        <f t="shared" si="152"/>
        <v>0.5</v>
      </c>
      <c r="M1629">
        <f t="shared" si="153"/>
        <v>1</v>
      </c>
      <c r="N1629" t="b">
        <f t="shared" si="154"/>
        <v>1</v>
      </c>
      <c r="O1629">
        <f t="shared" si="155"/>
        <v>0</v>
      </c>
    </row>
    <row r="1630" spans="1:15">
      <c r="A1630" t="s">
        <v>451</v>
      </c>
      <c r="B1630" t="s">
        <v>452</v>
      </c>
      <c r="C1630" t="s">
        <v>206</v>
      </c>
      <c r="D1630" t="s">
        <v>207</v>
      </c>
      <c r="E1630" s="2">
        <v>45068.447916666664</v>
      </c>
      <c r="F1630" s="33">
        <f t="shared" si="150"/>
        <v>2023</v>
      </c>
      <c r="G1630" s="33">
        <f t="shared" si="151"/>
        <v>5</v>
      </c>
      <c r="H1630" t="s">
        <v>150</v>
      </c>
      <c r="I1630" t="s">
        <v>453</v>
      </c>
      <c r="J1630" t="s">
        <v>596</v>
      </c>
      <c r="K1630">
        <v>1</v>
      </c>
      <c r="L1630">
        <f t="shared" si="152"/>
        <v>0.5</v>
      </c>
      <c r="M1630">
        <f t="shared" si="153"/>
        <v>1</v>
      </c>
      <c r="N1630" t="b">
        <f t="shared" si="154"/>
        <v>1</v>
      </c>
      <c r="O1630">
        <f t="shared" si="155"/>
        <v>0</v>
      </c>
    </row>
    <row r="1631" spans="1:15">
      <c r="A1631" t="s">
        <v>451</v>
      </c>
      <c r="B1631" t="s">
        <v>452</v>
      </c>
      <c r="C1631" t="s">
        <v>206</v>
      </c>
      <c r="D1631" t="s">
        <v>207</v>
      </c>
      <c r="E1631" s="2">
        <v>45078.532638888886</v>
      </c>
      <c r="F1631" s="33">
        <f t="shared" si="150"/>
        <v>2023</v>
      </c>
      <c r="G1631" s="33">
        <f t="shared" si="151"/>
        <v>6</v>
      </c>
      <c r="H1631" t="s">
        <v>150</v>
      </c>
      <c r="I1631" t="s">
        <v>453</v>
      </c>
      <c r="J1631" t="s">
        <v>596</v>
      </c>
      <c r="K1631">
        <v>1</v>
      </c>
      <c r="L1631">
        <f t="shared" si="152"/>
        <v>0.5</v>
      </c>
      <c r="M1631">
        <f t="shared" si="153"/>
        <v>1</v>
      </c>
      <c r="N1631" t="b">
        <f t="shared" si="154"/>
        <v>1</v>
      </c>
      <c r="O1631">
        <f t="shared" si="155"/>
        <v>0</v>
      </c>
    </row>
    <row r="1632" spans="1:15">
      <c r="A1632" t="s">
        <v>451</v>
      </c>
      <c r="B1632" t="s">
        <v>452</v>
      </c>
      <c r="C1632" t="s">
        <v>206</v>
      </c>
      <c r="D1632" t="s">
        <v>207</v>
      </c>
      <c r="E1632" s="2">
        <v>45085.606944444444</v>
      </c>
      <c r="F1632" s="33">
        <f t="shared" si="150"/>
        <v>2023</v>
      </c>
      <c r="G1632" s="33">
        <f t="shared" si="151"/>
        <v>6</v>
      </c>
      <c r="H1632" t="s">
        <v>150</v>
      </c>
      <c r="I1632" t="s">
        <v>453</v>
      </c>
      <c r="J1632" t="s">
        <v>596</v>
      </c>
      <c r="K1632">
        <v>1</v>
      </c>
      <c r="L1632">
        <f t="shared" si="152"/>
        <v>0.5</v>
      </c>
      <c r="M1632">
        <f t="shared" si="153"/>
        <v>1</v>
      </c>
      <c r="N1632" t="b">
        <f t="shared" si="154"/>
        <v>1</v>
      </c>
      <c r="O1632">
        <f t="shared" si="155"/>
        <v>0</v>
      </c>
    </row>
    <row r="1633" spans="1:15">
      <c r="A1633" t="s">
        <v>451</v>
      </c>
      <c r="B1633" t="s">
        <v>452</v>
      </c>
      <c r="C1633" t="s">
        <v>206</v>
      </c>
      <c r="D1633" t="s">
        <v>207</v>
      </c>
      <c r="E1633" s="2">
        <v>45089.456250000003</v>
      </c>
      <c r="F1633" s="33">
        <f t="shared" si="150"/>
        <v>2023</v>
      </c>
      <c r="G1633" s="33">
        <f t="shared" si="151"/>
        <v>6</v>
      </c>
      <c r="H1633" t="s">
        <v>150</v>
      </c>
      <c r="I1633" t="s">
        <v>453</v>
      </c>
      <c r="J1633" t="s">
        <v>596</v>
      </c>
      <c r="K1633">
        <v>1</v>
      </c>
      <c r="L1633">
        <f t="shared" si="152"/>
        <v>0.5</v>
      </c>
      <c r="M1633">
        <f t="shared" si="153"/>
        <v>1</v>
      </c>
      <c r="N1633" t="b">
        <f t="shared" si="154"/>
        <v>1</v>
      </c>
      <c r="O1633">
        <f t="shared" si="155"/>
        <v>0</v>
      </c>
    </row>
    <row r="1634" spans="1:15">
      <c r="A1634" t="s">
        <v>451</v>
      </c>
      <c r="B1634" t="s">
        <v>452</v>
      </c>
      <c r="C1634" t="s">
        <v>206</v>
      </c>
      <c r="D1634" t="s">
        <v>207</v>
      </c>
      <c r="E1634" s="2">
        <v>45096.461805555555</v>
      </c>
      <c r="F1634" s="33">
        <f t="shared" si="150"/>
        <v>2023</v>
      </c>
      <c r="G1634" s="33">
        <f t="shared" si="151"/>
        <v>6</v>
      </c>
      <c r="H1634" t="s">
        <v>150</v>
      </c>
      <c r="I1634" t="s">
        <v>453</v>
      </c>
      <c r="J1634" t="s">
        <v>624</v>
      </c>
      <c r="K1634">
        <v>40</v>
      </c>
      <c r="L1634">
        <f t="shared" si="152"/>
        <v>40</v>
      </c>
      <c r="M1634">
        <f t="shared" si="153"/>
        <v>0</v>
      </c>
      <c r="N1634" t="b">
        <f t="shared" si="154"/>
        <v>0</v>
      </c>
      <c r="O1634">
        <f t="shared" si="155"/>
        <v>0</v>
      </c>
    </row>
    <row r="1635" spans="1:15">
      <c r="A1635" t="s">
        <v>451</v>
      </c>
      <c r="B1635" t="s">
        <v>452</v>
      </c>
      <c r="C1635" t="s">
        <v>206</v>
      </c>
      <c r="D1635" t="s">
        <v>207</v>
      </c>
      <c r="E1635" s="2">
        <v>45106.679861111108</v>
      </c>
      <c r="F1635" s="33">
        <f t="shared" si="150"/>
        <v>2023</v>
      </c>
      <c r="G1635" s="33">
        <f t="shared" si="151"/>
        <v>6</v>
      </c>
      <c r="H1635" t="s">
        <v>150</v>
      </c>
      <c r="I1635" t="s">
        <v>453</v>
      </c>
      <c r="J1635" t="s">
        <v>624</v>
      </c>
      <c r="K1635">
        <v>34</v>
      </c>
      <c r="L1635">
        <f t="shared" si="152"/>
        <v>34</v>
      </c>
      <c r="M1635">
        <f t="shared" si="153"/>
        <v>0</v>
      </c>
      <c r="N1635" t="b">
        <f t="shared" si="154"/>
        <v>0</v>
      </c>
      <c r="O1635">
        <f t="shared" si="155"/>
        <v>0</v>
      </c>
    </row>
    <row r="1636" spans="1:15">
      <c r="A1636" t="s">
        <v>451</v>
      </c>
      <c r="B1636" t="s">
        <v>452</v>
      </c>
      <c r="C1636" t="s">
        <v>206</v>
      </c>
      <c r="D1636" t="s">
        <v>207</v>
      </c>
      <c r="E1636" s="2">
        <v>45111.495833333334</v>
      </c>
      <c r="F1636" s="33">
        <f t="shared" si="150"/>
        <v>2023</v>
      </c>
      <c r="G1636" s="33">
        <f t="shared" si="151"/>
        <v>7</v>
      </c>
      <c r="H1636" t="s">
        <v>150</v>
      </c>
      <c r="I1636" t="s">
        <v>453</v>
      </c>
      <c r="J1636" t="s">
        <v>624</v>
      </c>
      <c r="K1636">
        <v>30</v>
      </c>
      <c r="L1636">
        <f t="shared" si="152"/>
        <v>30</v>
      </c>
      <c r="M1636">
        <f t="shared" si="153"/>
        <v>0</v>
      </c>
      <c r="N1636" t="b">
        <f t="shared" si="154"/>
        <v>0</v>
      </c>
      <c r="O1636">
        <f t="shared" si="155"/>
        <v>0</v>
      </c>
    </row>
    <row r="1637" spans="1:15">
      <c r="A1637" t="s">
        <v>451</v>
      </c>
      <c r="B1637" t="s">
        <v>452</v>
      </c>
      <c r="C1637" t="s">
        <v>206</v>
      </c>
      <c r="D1637" t="s">
        <v>207</v>
      </c>
      <c r="E1637" s="2">
        <v>45117.442361111112</v>
      </c>
      <c r="F1637" s="33">
        <f t="shared" si="150"/>
        <v>2023</v>
      </c>
      <c r="G1637" s="33">
        <f t="shared" si="151"/>
        <v>7</v>
      </c>
      <c r="H1637" t="s">
        <v>150</v>
      </c>
      <c r="I1637" t="s">
        <v>453</v>
      </c>
      <c r="J1637" t="s">
        <v>596</v>
      </c>
      <c r="K1637">
        <v>1</v>
      </c>
      <c r="L1637">
        <f t="shared" si="152"/>
        <v>0.5</v>
      </c>
      <c r="M1637">
        <f t="shared" si="153"/>
        <v>1</v>
      </c>
      <c r="N1637" t="b">
        <f t="shared" si="154"/>
        <v>1</v>
      </c>
      <c r="O1637">
        <f t="shared" si="155"/>
        <v>0</v>
      </c>
    </row>
    <row r="1638" spans="1:15">
      <c r="A1638" t="s">
        <v>451</v>
      </c>
      <c r="B1638" t="s">
        <v>452</v>
      </c>
      <c r="C1638" t="s">
        <v>206</v>
      </c>
      <c r="D1638" t="s">
        <v>207</v>
      </c>
      <c r="E1638" s="2">
        <v>45124.551388888889</v>
      </c>
      <c r="F1638" s="33">
        <f t="shared" si="150"/>
        <v>2023</v>
      </c>
      <c r="G1638" s="33">
        <f t="shared" si="151"/>
        <v>7</v>
      </c>
      <c r="H1638" t="s">
        <v>150</v>
      </c>
      <c r="I1638" t="s">
        <v>453</v>
      </c>
      <c r="J1638" t="s">
        <v>624</v>
      </c>
      <c r="K1638">
        <v>32</v>
      </c>
      <c r="L1638">
        <f t="shared" si="152"/>
        <v>32</v>
      </c>
      <c r="M1638">
        <f t="shared" si="153"/>
        <v>0</v>
      </c>
      <c r="N1638" t="b">
        <f t="shared" si="154"/>
        <v>0</v>
      </c>
      <c r="O1638">
        <f t="shared" si="155"/>
        <v>0</v>
      </c>
    </row>
    <row r="1639" spans="1:15">
      <c r="A1639" t="s">
        <v>451</v>
      </c>
      <c r="B1639" t="s">
        <v>452</v>
      </c>
      <c r="C1639" t="s">
        <v>206</v>
      </c>
      <c r="D1639" t="s">
        <v>207</v>
      </c>
      <c r="E1639" s="2">
        <v>45132.53402777778</v>
      </c>
      <c r="F1639" s="33">
        <f t="shared" si="150"/>
        <v>2023</v>
      </c>
      <c r="G1639" s="33">
        <f t="shared" si="151"/>
        <v>7</v>
      </c>
      <c r="H1639" t="s">
        <v>150</v>
      </c>
      <c r="I1639" t="s">
        <v>453</v>
      </c>
      <c r="J1639" t="s">
        <v>624</v>
      </c>
      <c r="K1639">
        <v>28</v>
      </c>
      <c r="L1639">
        <f t="shared" si="152"/>
        <v>28</v>
      </c>
      <c r="M1639">
        <f t="shared" si="153"/>
        <v>0</v>
      </c>
      <c r="N1639" t="b">
        <f t="shared" si="154"/>
        <v>0</v>
      </c>
      <c r="O1639">
        <f t="shared" si="155"/>
        <v>0</v>
      </c>
    </row>
    <row r="1640" spans="1:15">
      <c r="A1640" t="s">
        <v>451</v>
      </c>
      <c r="B1640" t="s">
        <v>452</v>
      </c>
      <c r="C1640" t="s">
        <v>206</v>
      </c>
      <c r="D1640" t="s">
        <v>207</v>
      </c>
      <c r="E1640" s="2">
        <v>45141.533333333333</v>
      </c>
      <c r="F1640" s="33">
        <f t="shared" si="150"/>
        <v>2023</v>
      </c>
      <c r="G1640" s="33">
        <f t="shared" si="151"/>
        <v>8</v>
      </c>
      <c r="H1640" t="s">
        <v>150</v>
      </c>
      <c r="I1640" t="s">
        <v>453</v>
      </c>
      <c r="J1640" t="s">
        <v>624</v>
      </c>
      <c r="K1640">
        <v>34</v>
      </c>
      <c r="L1640">
        <f t="shared" si="152"/>
        <v>34</v>
      </c>
      <c r="M1640">
        <f t="shared" si="153"/>
        <v>0</v>
      </c>
      <c r="N1640" t="b">
        <f t="shared" si="154"/>
        <v>0</v>
      </c>
      <c r="O1640">
        <f t="shared" si="155"/>
        <v>0</v>
      </c>
    </row>
    <row r="1641" spans="1:15">
      <c r="A1641" t="s">
        <v>451</v>
      </c>
      <c r="B1641" t="s">
        <v>452</v>
      </c>
      <c r="C1641" t="s">
        <v>206</v>
      </c>
      <c r="D1641" t="s">
        <v>207</v>
      </c>
      <c r="E1641" s="2">
        <v>45149.552083333336</v>
      </c>
      <c r="F1641" s="33">
        <f t="shared" si="150"/>
        <v>2023</v>
      </c>
      <c r="G1641" s="33">
        <f t="shared" si="151"/>
        <v>8</v>
      </c>
      <c r="H1641" t="s">
        <v>150</v>
      </c>
      <c r="I1641" t="s">
        <v>453</v>
      </c>
      <c r="J1641" t="s">
        <v>596</v>
      </c>
      <c r="K1641">
        <v>1</v>
      </c>
      <c r="L1641">
        <f t="shared" si="152"/>
        <v>0.5</v>
      </c>
      <c r="M1641">
        <f t="shared" si="153"/>
        <v>1</v>
      </c>
      <c r="N1641" t="b">
        <f t="shared" si="154"/>
        <v>1</v>
      </c>
      <c r="O1641">
        <f t="shared" si="155"/>
        <v>0</v>
      </c>
    </row>
    <row r="1642" spans="1:15">
      <c r="A1642" t="s">
        <v>451</v>
      </c>
      <c r="B1642" t="s">
        <v>452</v>
      </c>
      <c r="C1642" t="s">
        <v>206</v>
      </c>
      <c r="D1642" t="s">
        <v>207</v>
      </c>
      <c r="E1642" s="2">
        <v>45155.502083333333</v>
      </c>
      <c r="F1642" s="33">
        <f t="shared" si="150"/>
        <v>2023</v>
      </c>
      <c r="G1642" s="33">
        <f t="shared" si="151"/>
        <v>8</v>
      </c>
      <c r="H1642" t="s">
        <v>150</v>
      </c>
      <c r="I1642" t="s">
        <v>453</v>
      </c>
      <c r="J1642" t="s">
        <v>596</v>
      </c>
      <c r="K1642">
        <v>1</v>
      </c>
      <c r="L1642">
        <f t="shared" si="152"/>
        <v>0.5</v>
      </c>
      <c r="M1642">
        <f t="shared" si="153"/>
        <v>1</v>
      </c>
      <c r="N1642" t="b">
        <f t="shared" si="154"/>
        <v>1</v>
      </c>
      <c r="O1642">
        <f t="shared" si="155"/>
        <v>0</v>
      </c>
    </row>
    <row r="1643" spans="1:15">
      <c r="A1643" t="s">
        <v>451</v>
      </c>
      <c r="B1643" t="s">
        <v>452</v>
      </c>
      <c r="C1643" t="s">
        <v>206</v>
      </c>
      <c r="D1643" t="s">
        <v>207</v>
      </c>
      <c r="E1643" s="2">
        <v>45159.370138888888</v>
      </c>
      <c r="F1643" s="33">
        <f t="shared" si="150"/>
        <v>2023</v>
      </c>
      <c r="G1643" s="33">
        <f t="shared" si="151"/>
        <v>8</v>
      </c>
      <c r="H1643" t="s">
        <v>150</v>
      </c>
      <c r="I1643" t="s">
        <v>453</v>
      </c>
      <c r="J1643" t="s">
        <v>596</v>
      </c>
      <c r="K1643">
        <v>1</v>
      </c>
      <c r="L1643">
        <f t="shared" si="152"/>
        <v>0.5</v>
      </c>
      <c r="M1643">
        <f t="shared" si="153"/>
        <v>1</v>
      </c>
      <c r="N1643" t="b">
        <f t="shared" si="154"/>
        <v>1</v>
      </c>
      <c r="O1643">
        <f t="shared" si="155"/>
        <v>0</v>
      </c>
    </row>
    <row r="1644" spans="1:15">
      <c r="A1644" t="s">
        <v>451</v>
      </c>
      <c r="B1644" t="s">
        <v>452</v>
      </c>
      <c r="C1644" t="s">
        <v>206</v>
      </c>
      <c r="D1644" t="s">
        <v>207</v>
      </c>
      <c r="E1644" s="2">
        <v>45174.361111111109</v>
      </c>
      <c r="F1644" s="33">
        <f t="shared" si="150"/>
        <v>2023</v>
      </c>
      <c r="G1644" s="33">
        <f t="shared" si="151"/>
        <v>9</v>
      </c>
      <c r="H1644" t="s">
        <v>150</v>
      </c>
      <c r="I1644" t="s">
        <v>453</v>
      </c>
      <c r="J1644" t="s">
        <v>624</v>
      </c>
      <c r="K1644">
        <v>41</v>
      </c>
      <c r="L1644">
        <f t="shared" si="152"/>
        <v>41</v>
      </c>
      <c r="M1644">
        <f t="shared" si="153"/>
        <v>0</v>
      </c>
      <c r="N1644" t="b">
        <f t="shared" si="154"/>
        <v>0</v>
      </c>
      <c r="O1644">
        <f t="shared" si="155"/>
        <v>0</v>
      </c>
    </row>
    <row r="1645" spans="1:15">
      <c r="A1645" t="s">
        <v>451</v>
      </c>
      <c r="B1645" t="s">
        <v>452</v>
      </c>
      <c r="C1645" t="s">
        <v>206</v>
      </c>
      <c r="D1645" t="s">
        <v>207</v>
      </c>
      <c r="E1645" s="2">
        <v>45183.472916666666</v>
      </c>
      <c r="F1645" s="33">
        <f t="shared" si="150"/>
        <v>2023</v>
      </c>
      <c r="G1645" s="33">
        <f t="shared" si="151"/>
        <v>9</v>
      </c>
      <c r="H1645" t="s">
        <v>150</v>
      </c>
      <c r="I1645" t="s">
        <v>453</v>
      </c>
      <c r="J1645" t="s">
        <v>596</v>
      </c>
      <c r="K1645">
        <v>1</v>
      </c>
      <c r="L1645">
        <f t="shared" si="152"/>
        <v>0.5</v>
      </c>
      <c r="M1645">
        <f t="shared" si="153"/>
        <v>1</v>
      </c>
      <c r="N1645" t="b">
        <f t="shared" si="154"/>
        <v>1</v>
      </c>
      <c r="O1645">
        <f t="shared" si="155"/>
        <v>0</v>
      </c>
    </row>
    <row r="1646" spans="1:15">
      <c r="A1646" t="s">
        <v>451</v>
      </c>
      <c r="B1646" t="s">
        <v>452</v>
      </c>
      <c r="C1646" t="s">
        <v>206</v>
      </c>
      <c r="D1646" t="s">
        <v>207</v>
      </c>
      <c r="E1646" s="2">
        <v>45187.473611111112</v>
      </c>
      <c r="F1646" s="33">
        <f t="shared" si="150"/>
        <v>2023</v>
      </c>
      <c r="G1646" s="33">
        <f t="shared" si="151"/>
        <v>9</v>
      </c>
      <c r="H1646" t="s">
        <v>150</v>
      </c>
      <c r="I1646" t="s">
        <v>453</v>
      </c>
      <c r="J1646" t="s">
        <v>624</v>
      </c>
      <c r="K1646">
        <v>30</v>
      </c>
      <c r="L1646">
        <f t="shared" si="152"/>
        <v>30</v>
      </c>
      <c r="M1646">
        <f t="shared" si="153"/>
        <v>0</v>
      </c>
      <c r="N1646" t="b">
        <f t="shared" si="154"/>
        <v>0</v>
      </c>
      <c r="O1646">
        <f t="shared" si="155"/>
        <v>0</v>
      </c>
    </row>
    <row r="1647" spans="1:15">
      <c r="A1647" t="s">
        <v>451</v>
      </c>
      <c r="B1647" t="s">
        <v>452</v>
      </c>
      <c r="C1647" t="s">
        <v>206</v>
      </c>
      <c r="D1647" t="s">
        <v>207</v>
      </c>
      <c r="E1647" s="2">
        <v>45195.525694444441</v>
      </c>
      <c r="F1647" s="33">
        <f t="shared" si="150"/>
        <v>2023</v>
      </c>
      <c r="G1647" s="33">
        <f t="shared" si="151"/>
        <v>9</v>
      </c>
      <c r="H1647" t="s">
        <v>150</v>
      </c>
      <c r="I1647" t="s">
        <v>453</v>
      </c>
      <c r="J1647" t="s">
        <v>596</v>
      </c>
      <c r="K1647">
        <v>1</v>
      </c>
      <c r="L1647">
        <f t="shared" si="152"/>
        <v>0.5</v>
      </c>
      <c r="M1647">
        <f t="shared" si="153"/>
        <v>1</v>
      </c>
      <c r="N1647" t="b">
        <f t="shared" si="154"/>
        <v>1</v>
      </c>
      <c r="O1647">
        <f t="shared" si="155"/>
        <v>0</v>
      </c>
    </row>
    <row r="1648" spans="1:15">
      <c r="A1648" t="s">
        <v>451</v>
      </c>
      <c r="B1648" t="s">
        <v>452</v>
      </c>
      <c r="C1648" t="s">
        <v>206</v>
      </c>
      <c r="D1648" t="s">
        <v>207</v>
      </c>
      <c r="E1648" s="2">
        <v>45209.470833333333</v>
      </c>
      <c r="F1648" s="33">
        <f t="shared" si="150"/>
        <v>2023</v>
      </c>
      <c r="G1648" s="33">
        <f t="shared" si="151"/>
        <v>10</v>
      </c>
      <c r="H1648" t="s">
        <v>150</v>
      </c>
      <c r="I1648" t="s">
        <v>453</v>
      </c>
      <c r="J1648" t="s">
        <v>624</v>
      </c>
      <c r="K1648">
        <v>49</v>
      </c>
      <c r="L1648">
        <f t="shared" si="152"/>
        <v>49</v>
      </c>
      <c r="M1648">
        <f t="shared" si="153"/>
        <v>0</v>
      </c>
      <c r="N1648" t="b">
        <f t="shared" si="154"/>
        <v>0</v>
      </c>
      <c r="O1648">
        <f t="shared" si="155"/>
        <v>0</v>
      </c>
    </row>
    <row r="1649" spans="1:15">
      <c r="A1649" t="s">
        <v>451</v>
      </c>
      <c r="B1649" t="s">
        <v>452</v>
      </c>
      <c r="C1649" t="s">
        <v>206</v>
      </c>
      <c r="D1649" t="s">
        <v>207</v>
      </c>
      <c r="E1649" s="2">
        <v>45211.51666666667</v>
      </c>
      <c r="F1649" s="33">
        <f t="shared" si="150"/>
        <v>2023</v>
      </c>
      <c r="G1649" s="33">
        <f t="shared" si="151"/>
        <v>10</v>
      </c>
      <c r="H1649" t="s">
        <v>150</v>
      </c>
      <c r="I1649" t="s">
        <v>453</v>
      </c>
      <c r="J1649" t="s">
        <v>596</v>
      </c>
      <c r="K1649">
        <v>1</v>
      </c>
      <c r="L1649">
        <f t="shared" si="152"/>
        <v>0.5</v>
      </c>
      <c r="M1649">
        <f t="shared" si="153"/>
        <v>1</v>
      </c>
      <c r="N1649" t="b">
        <f t="shared" si="154"/>
        <v>1</v>
      </c>
      <c r="O1649">
        <f t="shared" si="155"/>
        <v>0</v>
      </c>
    </row>
    <row r="1650" spans="1:15">
      <c r="A1650" t="s">
        <v>451</v>
      </c>
      <c r="B1650" t="s">
        <v>452</v>
      </c>
      <c r="C1650" t="s">
        <v>206</v>
      </c>
      <c r="D1650" t="s">
        <v>207</v>
      </c>
      <c r="E1650" s="2">
        <v>45215.525000000001</v>
      </c>
      <c r="F1650" s="33">
        <f t="shared" si="150"/>
        <v>2023</v>
      </c>
      <c r="G1650" s="33">
        <f t="shared" si="151"/>
        <v>10</v>
      </c>
      <c r="H1650" t="s">
        <v>150</v>
      </c>
      <c r="I1650" t="s">
        <v>453</v>
      </c>
      <c r="J1650" t="s">
        <v>624</v>
      </c>
      <c r="K1650">
        <v>41</v>
      </c>
      <c r="L1650">
        <f t="shared" si="152"/>
        <v>41</v>
      </c>
      <c r="M1650">
        <f t="shared" si="153"/>
        <v>0</v>
      </c>
      <c r="N1650" t="b">
        <f t="shared" si="154"/>
        <v>0</v>
      </c>
      <c r="O1650">
        <f t="shared" si="155"/>
        <v>0</v>
      </c>
    </row>
    <row r="1651" spans="1:15">
      <c r="A1651" t="s">
        <v>451</v>
      </c>
      <c r="B1651" t="s">
        <v>452</v>
      </c>
      <c r="C1651" t="s">
        <v>206</v>
      </c>
      <c r="D1651" t="s">
        <v>207</v>
      </c>
      <c r="E1651" s="2">
        <v>45215.525694444441</v>
      </c>
      <c r="F1651" s="33">
        <f t="shared" si="150"/>
        <v>2023</v>
      </c>
      <c r="G1651" s="33">
        <f t="shared" si="151"/>
        <v>10</v>
      </c>
      <c r="H1651" t="s">
        <v>150</v>
      </c>
      <c r="I1651" t="s">
        <v>453</v>
      </c>
      <c r="J1651" t="s">
        <v>624</v>
      </c>
      <c r="K1651">
        <v>38</v>
      </c>
      <c r="L1651">
        <f t="shared" si="152"/>
        <v>38</v>
      </c>
      <c r="M1651">
        <f t="shared" si="153"/>
        <v>0</v>
      </c>
      <c r="N1651" t="b">
        <f t="shared" si="154"/>
        <v>0</v>
      </c>
      <c r="O1651">
        <f t="shared" si="155"/>
        <v>0</v>
      </c>
    </row>
    <row r="1652" spans="1:15">
      <c r="A1652" t="s">
        <v>451</v>
      </c>
      <c r="B1652" t="s">
        <v>452</v>
      </c>
      <c r="C1652" t="s">
        <v>206</v>
      </c>
      <c r="D1652" t="s">
        <v>207</v>
      </c>
      <c r="E1652" s="2">
        <v>45233.505555555559</v>
      </c>
      <c r="F1652" s="33">
        <f t="shared" si="150"/>
        <v>2023</v>
      </c>
      <c r="G1652" s="33">
        <f t="shared" si="151"/>
        <v>11</v>
      </c>
      <c r="H1652" t="s">
        <v>150</v>
      </c>
      <c r="I1652" t="s">
        <v>453</v>
      </c>
      <c r="J1652" t="s">
        <v>624</v>
      </c>
      <c r="K1652">
        <v>21</v>
      </c>
      <c r="L1652">
        <f t="shared" si="152"/>
        <v>21</v>
      </c>
      <c r="M1652">
        <f t="shared" si="153"/>
        <v>0</v>
      </c>
      <c r="N1652" t="b">
        <f t="shared" si="154"/>
        <v>0</v>
      </c>
      <c r="O1652">
        <f t="shared" si="155"/>
        <v>0</v>
      </c>
    </row>
    <row r="1653" spans="1:15">
      <c r="A1653" t="s">
        <v>451</v>
      </c>
      <c r="B1653" t="s">
        <v>452</v>
      </c>
      <c r="C1653" t="s">
        <v>206</v>
      </c>
      <c r="D1653" t="s">
        <v>207</v>
      </c>
      <c r="E1653" s="2">
        <v>45236.539583333331</v>
      </c>
      <c r="F1653" s="33">
        <f t="shared" si="150"/>
        <v>2023</v>
      </c>
      <c r="G1653" s="33">
        <f t="shared" si="151"/>
        <v>11</v>
      </c>
      <c r="H1653" t="s">
        <v>150</v>
      </c>
      <c r="I1653" t="s">
        <v>453</v>
      </c>
      <c r="J1653" t="s">
        <v>624</v>
      </c>
      <c r="K1653">
        <v>13</v>
      </c>
      <c r="L1653">
        <f t="shared" si="152"/>
        <v>13</v>
      </c>
      <c r="M1653">
        <f t="shared" si="153"/>
        <v>0</v>
      </c>
      <c r="N1653" t="b">
        <f t="shared" si="154"/>
        <v>0</v>
      </c>
      <c r="O1653">
        <f t="shared" si="155"/>
        <v>0</v>
      </c>
    </row>
    <row r="1654" spans="1:15">
      <c r="A1654" t="s">
        <v>451</v>
      </c>
      <c r="B1654" t="s">
        <v>452</v>
      </c>
      <c r="C1654" t="s">
        <v>206</v>
      </c>
      <c r="D1654" t="s">
        <v>207</v>
      </c>
      <c r="E1654" s="2">
        <v>45243.384722222225</v>
      </c>
      <c r="F1654" s="33">
        <f t="shared" si="150"/>
        <v>2023</v>
      </c>
      <c r="G1654" s="33">
        <f t="shared" si="151"/>
        <v>11</v>
      </c>
      <c r="H1654" t="s">
        <v>150</v>
      </c>
      <c r="I1654" t="s">
        <v>453</v>
      </c>
      <c r="J1654" t="s">
        <v>596</v>
      </c>
      <c r="K1654">
        <v>1</v>
      </c>
      <c r="L1654">
        <f t="shared" si="152"/>
        <v>0.5</v>
      </c>
      <c r="M1654">
        <f t="shared" si="153"/>
        <v>1</v>
      </c>
      <c r="N1654" t="b">
        <f t="shared" si="154"/>
        <v>1</v>
      </c>
      <c r="O1654">
        <f t="shared" si="155"/>
        <v>0</v>
      </c>
    </row>
    <row r="1655" spans="1:15">
      <c r="A1655" t="s">
        <v>451</v>
      </c>
      <c r="B1655" t="s">
        <v>452</v>
      </c>
      <c r="C1655" t="s">
        <v>206</v>
      </c>
      <c r="D1655" t="s">
        <v>207</v>
      </c>
      <c r="E1655" s="2">
        <v>45250.382638888892</v>
      </c>
      <c r="F1655" s="33">
        <f t="shared" si="150"/>
        <v>2023</v>
      </c>
      <c r="G1655" s="33">
        <f t="shared" si="151"/>
        <v>11</v>
      </c>
      <c r="H1655" t="s">
        <v>150</v>
      </c>
      <c r="I1655" t="s">
        <v>453</v>
      </c>
      <c r="J1655" t="s">
        <v>596</v>
      </c>
      <c r="K1655">
        <v>1</v>
      </c>
      <c r="L1655">
        <f t="shared" si="152"/>
        <v>0.5</v>
      </c>
      <c r="M1655">
        <f t="shared" si="153"/>
        <v>1</v>
      </c>
      <c r="N1655" t="b">
        <f t="shared" si="154"/>
        <v>1</v>
      </c>
      <c r="O1655">
        <f t="shared" si="155"/>
        <v>0</v>
      </c>
    </row>
    <row r="1656" spans="1:15">
      <c r="A1656" t="s">
        <v>451</v>
      </c>
      <c r="B1656" t="s">
        <v>452</v>
      </c>
      <c r="C1656" t="s">
        <v>206</v>
      </c>
      <c r="D1656" t="s">
        <v>207</v>
      </c>
      <c r="E1656" s="2">
        <v>45257.379166666666</v>
      </c>
      <c r="F1656" s="33">
        <f t="shared" si="150"/>
        <v>2023</v>
      </c>
      <c r="G1656" s="33">
        <f t="shared" si="151"/>
        <v>11</v>
      </c>
      <c r="H1656" t="s">
        <v>150</v>
      </c>
      <c r="I1656" t="s">
        <v>453</v>
      </c>
      <c r="J1656" t="s">
        <v>624</v>
      </c>
      <c r="K1656">
        <v>29</v>
      </c>
      <c r="L1656">
        <f t="shared" si="152"/>
        <v>29</v>
      </c>
      <c r="M1656">
        <f t="shared" si="153"/>
        <v>0</v>
      </c>
      <c r="N1656" t="b">
        <f t="shared" si="154"/>
        <v>0</v>
      </c>
      <c r="O1656">
        <f t="shared" si="155"/>
        <v>0</v>
      </c>
    </row>
    <row r="1657" spans="1:15">
      <c r="A1657" t="s">
        <v>451</v>
      </c>
      <c r="B1657" t="s">
        <v>452</v>
      </c>
      <c r="C1657" t="s">
        <v>206</v>
      </c>
      <c r="D1657" t="s">
        <v>207</v>
      </c>
      <c r="E1657" s="2">
        <v>45268.422222222223</v>
      </c>
      <c r="F1657" s="33">
        <f t="shared" si="150"/>
        <v>2023</v>
      </c>
      <c r="G1657" s="33">
        <f t="shared" si="151"/>
        <v>12</v>
      </c>
      <c r="H1657" t="s">
        <v>150</v>
      </c>
      <c r="I1657" t="s">
        <v>453</v>
      </c>
      <c r="J1657" t="s">
        <v>596</v>
      </c>
      <c r="K1657">
        <v>1</v>
      </c>
      <c r="L1657">
        <f t="shared" si="152"/>
        <v>0.5</v>
      </c>
      <c r="M1657">
        <f t="shared" si="153"/>
        <v>1</v>
      </c>
      <c r="N1657" t="b">
        <f t="shared" si="154"/>
        <v>1</v>
      </c>
      <c r="O1657">
        <f t="shared" si="155"/>
        <v>0</v>
      </c>
    </row>
    <row r="1658" spans="1:15">
      <c r="A1658" t="s">
        <v>451</v>
      </c>
      <c r="B1658" t="s">
        <v>452</v>
      </c>
      <c r="C1658" t="s">
        <v>206</v>
      </c>
      <c r="D1658" t="s">
        <v>207</v>
      </c>
      <c r="E1658" s="2">
        <v>45271.359722222223</v>
      </c>
      <c r="F1658" s="33">
        <f t="shared" si="150"/>
        <v>2023</v>
      </c>
      <c r="G1658" s="33">
        <f t="shared" si="151"/>
        <v>12</v>
      </c>
      <c r="H1658" t="s">
        <v>150</v>
      </c>
      <c r="I1658" t="s">
        <v>453</v>
      </c>
      <c r="J1658" t="s">
        <v>624</v>
      </c>
      <c r="K1658">
        <v>9.1999999999999993</v>
      </c>
      <c r="L1658">
        <f t="shared" si="152"/>
        <v>9.1999999999999993</v>
      </c>
      <c r="M1658">
        <f t="shared" si="153"/>
        <v>0</v>
      </c>
      <c r="N1658" t="b">
        <f t="shared" si="154"/>
        <v>0</v>
      </c>
      <c r="O1658">
        <f t="shared" si="155"/>
        <v>0</v>
      </c>
    </row>
    <row r="1659" spans="1:15">
      <c r="A1659" t="s">
        <v>451</v>
      </c>
      <c r="B1659" t="s">
        <v>452</v>
      </c>
      <c r="C1659" t="s">
        <v>206</v>
      </c>
      <c r="D1659" t="s">
        <v>207</v>
      </c>
      <c r="E1659" s="2">
        <v>45307.474999999999</v>
      </c>
      <c r="F1659" s="33">
        <f t="shared" si="150"/>
        <v>2024</v>
      </c>
      <c r="G1659" s="33">
        <f t="shared" si="151"/>
        <v>1</v>
      </c>
      <c r="H1659" t="s">
        <v>150</v>
      </c>
      <c r="I1659" t="s">
        <v>453</v>
      </c>
      <c r="J1659" t="s">
        <v>596</v>
      </c>
      <c r="K1659">
        <v>1</v>
      </c>
      <c r="L1659">
        <f t="shared" si="152"/>
        <v>0.5</v>
      </c>
      <c r="M1659">
        <f t="shared" si="153"/>
        <v>1</v>
      </c>
      <c r="N1659" t="b">
        <f t="shared" si="154"/>
        <v>1</v>
      </c>
      <c r="O1659">
        <f t="shared" si="155"/>
        <v>0</v>
      </c>
    </row>
    <row r="1660" spans="1:15">
      <c r="A1660" t="s">
        <v>451</v>
      </c>
      <c r="B1660" t="s">
        <v>452</v>
      </c>
      <c r="C1660" t="s">
        <v>206</v>
      </c>
      <c r="D1660" t="s">
        <v>207</v>
      </c>
      <c r="E1660" s="2">
        <v>45314.4375</v>
      </c>
      <c r="F1660" s="33">
        <f t="shared" si="150"/>
        <v>2024</v>
      </c>
      <c r="G1660" s="33">
        <f t="shared" si="151"/>
        <v>1</v>
      </c>
      <c r="H1660" t="s">
        <v>150</v>
      </c>
      <c r="I1660" t="s">
        <v>453</v>
      </c>
      <c r="J1660" t="s">
        <v>596</v>
      </c>
      <c r="K1660">
        <v>1</v>
      </c>
      <c r="L1660">
        <f t="shared" si="152"/>
        <v>0.5</v>
      </c>
      <c r="M1660">
        <f t="shared" si="153"/>
        <v>1</v>
      </c>
      <c r="N1660" t="b">
        <f t="shared" si="154"/>
        <v>1</v>
      </c>
      <c r="O1660">
        <f t="shared" si="155"/>
        <v>0</v>
      </c>
    </row>
    <row r="1661" spans="1:15">
      <c r="A1661" t="s">
        <v>451</v>
      </c>
      <c r="B1661" t="s">
        <v>452</v>
      </c>
      <c r="C1661" t="s">
        <v>206</v>
      </c>
      <c r="D1661" t="s">
        <v>207</v>
      </c>
      <c r="E1661" s="2">
        <v>45321.415277777778</v>
      </c>
      <c r="F1661" s="33">
        <f t="shared" si="150"/>
        <v>2024</v>
      </c>
      <c r="G1661" s="33">
        <f t="shared" si="151"/>
        <v>1</v>
      </c>
      <c r="H1661" t="s">
        <v>150</v>
      </c>
      <c r="I1661" t="s">
        <v>453</v>
      </c>
      <c r="J1661" t="s">
        <v>596</v>
      </c>
      <c r="K1661">
        <v>1</v>
      </c>
      <c r="L1661">
        <f t="shared" si="152"/>
        <v>0.5</v>
      </c>
      <c r="M1661">
        <f t="shared" si="153"/>
        <v>1</v>
      </c>
      <c r="N1661" t="b">
        <f t="shared" si="154"/>
        <v>1</v>
      </c>
      <c r="O1661">
        <f t="shared" si="155"/>
        <v>0</v>
      </c>
    </row>
    <row r="1662" spans="1:15">
      <c r="A1662" t="s">
        <v>451</v>
      </c>
      <c r="B1662" t="s">
        <v>452</v>
      </c>
      <c r="C1662" t="s">
        <v>206</v>
      </c>
      <c r="D1662" t="s">
        <v>207</v>
      </c>
      <c r="E1662" s="2">
        <v>45324.411111111112</v>
      </c>
      <c r="F1662" s="33">
        <f t="shared" si="150"/>
        <v>2024</v>
      </c>
      <c r="G1662" s="33">
        <f t="shared" si="151"/>
        <v>2</v>
      </c>
      <c r="H1662" t="s">
        <v>150</v>
      </c>
      <c r="I1662" t="s">
        <v>453</v>
      </c>
      <c r="J1662" t="s">
        <v>596</v>
      </c>
      <c r="K1662">
        <v>1</v>
      </c>
      <c r="L1662">
        <f t="shared" si="152"/>
        <v>0.5</v>
      </c>
      <c r="M1662">
        <f t="shared" si="153"/>
        <v>1</v>
      </c>
      <c r="N1662" t="b">
        <f t="shared" si="154"/>
        <v>1</v>
      </c>
      <c r="O1662">
        <f t="shared" si="155"/>
        <v>0</v>
      </c>
    </row>
    <row r="1663" spans="1:15">
      <c r="A1663" t="s">
        <v>451</v>
      </c>
      <c r="B1663" t="s">
        <v>452</v>
      </c>
      <c r="C1663" t="s">
        <v>206</v>
      </c>
      <c r="D1663" t="s">
        <v>207</v>
      </c>
      <c r="E1663" s="2">
        <v>45349.48333333333</v>
      </c>
      <c r="F1663" s="33">
        <f t="shared" si="150"/>
        <v>2024</v>
      </c>
      <c r="G1663" s="33">
        <f t="shared" si="151"/>
        <v>2</v>
      </c>
      <c r="H1663" t="s">
        <v>150</v>
      </c>
      <c r="I1663" t="s">
        <v>453</v>
      </c>
      <c r="J1663" t="s">
        <v>624</v>
      </c>
      <c r="K1663">
        <v>8.1</v>
      </c>
      <c r="L1663">
        <f t="shared" si="152"/>
        <v>8.1</v>
      </c>
      <c r="M1663">
        <f t="shared" si="153"/>
        <v>0</v>
      </c>
      <c r="N1663" t="b">
        <f t="shared" si="154"/>
        <v>0</v>
      </c>
      <c r="O1663">
        <f t="shared" si="155"/>
        <v>0</v>
      </c>
    </row>
    <row r="1664" spans="1:15">
      <c r="A1664" t="s">
        <v>451</v>
      </c>
      <c r="B1664" t="s">
        <v>452</v>
      </c>
      <c r="C1664" t="s">
        <v>206</v>
      </c>
      <c r="D1664" t="s">
        <v>207</v>
      </c>
      <c r="E1664" s="2">
        <v>45352.495833333334</v>
      </c>
      <c r="F1664" s="33">
        <f t="shared" si="150"/>
        <v>2024</v>
      </c>
      <c r="G1664" s="33">
        <f t="shared" si="151"/>
        <v>3</v>
      </c>
      <c r="H1664" t="s">
        <v>150</v>
      </c>
      <c r="I1664" t="s">
        <v>453</v>
      </c>
      <c r="J1664" t="s">
        <v>624</v>
      </c>
      <c r="K1664">
        <v>12</v>
      </c>
      <c r="L1664">
        <f t="shared" si="152"/>
        <v>12</v>
      </c>
      <c r="M1664">
        <f t="shared" si="153"/>
        <v>0</v>
      </c>
      <c r="N1664" t="b">
        <f t="shared" si="154"/>
        <v>0</v>
      </c>
      <c r="O1664">
        <f t="shared" si="155"/>
        <v>0</v>
      </c>
    </row>
    <row r="1665" spans="1:15">
      <c r="A1665" t="s">
        <v>451</v>
      </c>
      <c r="B1665" t="s">
        <v>452</v>
      </c>
      <c r="C1665" t="s">
        <v>206</v>
      </c>
      <c r="D1665" t="s">
        <v>207</v>
      </c>
      <c r="E1665" s="2">
        <v>45369.417361111111</v>
      </c>
      <c r="F1665" s="33">
        <f t="shared" ref="F1665:F1728" si="156">YEAR(E1665)</f>
        <v>2024</v>
      </c>
      <c r="G1665" s="33">
        <f t="shared" ref="G1665:G1728" si="157">MONTH(E1665)</f>
        <v>3</v>
      </c>
      <c r="H1665" t="s">
        <v>150</v>
      </c>
      <c r="I1665" t="s">
        <v>453</v>
      </c>
      <c r="J1665" t="s">
        <v>624</v>
      </c>
      <c r="K1665">
        <v>15</v>
      </c>
      <c r="L1665">
        <f t="shared" ref="L1665:L1728" si="158">IF(J1665="&lt;",K1665/2,K1665)</f>
        <v>15</v>
      </c>
      <c r="M1665">
        <f t="shared" ref="M1665:M1728" si="159">IF(J1665="&lt;",1,0)</f>
        <v>0</v>
      </c>
      <c r="N1665" t="b">
        <f t="shared" ref="N1665:N1728" si="160">IF(J1665="&lt;",TRUE,FALSE)</f>
        <v>0</v>
      </c>
      <c r="O1665">
        <f t="shared" si="155"/>
        <v>0</v>
      </c>
    </row>
    <row r="1666" spans="1:15">
      <c r="A1666" t="s">
        <v>451</v>
      </c>
      <c r="B1666" t="s">
        <v>452</v>
      </c>
      <c r="C1666" t="s">
        <v>206</v>
      </c>
      <c r="D1666" t="s">
        <v>207</v>
      </c>
      <c r="E1666" s="2">
        <v>45372.395138888889</v>
      </c>
      <c r="F1666" s="33">
        <f t="shared" si="156"/>
        <v>2024</v>
      </c>
      <c r="G1666" s="33">
        <f t="shared" si="157"/>
        <v>3</v>
      </c>
      <c r="H1666" t="s">
        <v>150</v>
      </c>
      <c r="I1666" t="s">
        <v>453</v>
      </c>
      <c r="J1666" t="s">
        <v>624</v>
      </c>
      <c r="K1666">
        <v>20</v>
      </c>
      <c r="L1666">
        <f t="shared" si="158"/>
        <v>20</v>
      </c>
      <c r="M1666">
        <f t="shared" si="159"/>
        <v>0</v>
      </c>
      <c r="N1666" t="b">
        <f t="shared" si="160"/>
        <v>0</v>
      </c>
      <c r="O1666">
        <f t="shared" si="155"/>
        <v>0</v>
      </c>
    </row>
    <row r="1667" spans="1:15">
      <c r="A1667" t="s">
        <v>451</v>
      </c>
      <c r="B1667" t="s">
        <v>452</v>
      </c>
      <c r="C1667" t="s">
        <v>206</v>
      </c>
      <c r="D1667" t="s">
        <v>207</v>
      </c>
      <c r="E1667" s="2">
        <v>45377.417361111111</v>
      </c>
      <c r="F1667" s="33">
        <f t="shared" si="156"/>
        <v>2024</v>
      </c>
      <c r="G1667" s="33">
        <f t="shared" si="157"/>
        <v>3</v>
      </c>
      <c r="H1667" t="s">
        <v>150</v>
      </c>
      <c r="I1667" t="s">
        <v>453</v>
      </c>
      <c r="J1667" t="s">
        <v>624</v>
      </c>
      <c r="K1667">
        <v>25</v>
      </c>
      <c r="L1667">
        <f t="shared" si="158"/>
        <v>25</v>
      </c>
      <c r="M1667">
        <f t="shared" si="159"/>
        <v>0</v>
      </c>
      <c r="N1667" t="b">
        <f t="shared" si="160"/>
        <v>0</v>
      </c>
      <c r="O1667">
        <f t="shared" ref="O1667:O1730" si="161">IF(K1667&gt;=57,1,0)</f>
        <v>0</v>
      </c>
    </row>
    <row r="1668" spans="1:15">
      <c r="A1668" t="s">
        <v>451</v>
      </c>
      <c r="B1668" t="s">
        <v>452</v>
      </c>
      <c r="C1668" t="s">
        <v>310</v>
      </c>
      <c r="D1668" t="s">
        <v>311</v>
      </c>
      <c r="E1668" s="2">
        <v>44286.606249999997</v>
      </c>
      <c r="F1668" s="33">
        <f t="shared" si="156"/>
        <v>2021</v>
      </c>
      <c r="G1668" s="33">
        <f t="shared" si="157"/>
        <v>3</v>
      </c>
      <c r="H1668" t="s">
        <v>150</v>
      </c>
      <c r="I1668" t="s">
        <v>453</v>
      </c>
      <c r="J1668" t="s">
        <v>624</v>
      </c>
      <c r="K1668">
        <v>200</v>
      </c>
      <c r="L1668">
        <f t="shared" si="158"/>
        <v>200</v>
      </c>
      <c r="M1668">
        <f t="shared" si="159"/>
        <v>0</v>
      </c>
      <c r="N1668" t="b">
        <f t="shared" si="160"/>
        <v>0</v>
      </c>
      <c r="O1668">
        <f t="shared" si="161"/>
        <v>1</v>
      </c>
    </row>
    <row r="1669" spans="1:15">
      <c r="A1669" t="s">
        <v>451</v>
      </c>
      <c r="B1669" t="s">
        <v>452</v>
      </c>
      <c r="C1669" t="s">
        <v>310</v>
      </c>
      <c r="D1669" t="s">
        <v>311</v>
      </c>
      <c r="E1669" s="2">
        <v>44292.388888888891</v>
      </c>
      <c r="F1669" s="33">
        <f t="shared" si="156"/>
        <v>2021</v>
      </c>
      <c r="G1669" s="33">
        <f t="shared" si="157"/>
        <v>4</v>
      </c>
      <c r="H1669" t="s">
        <v>150</v>
      </c>
      <c r="I1669" t="s">
        <v>453</v>
      </c>
      <c r="J1669" t="s">
        <v>624</v>
      </c>
      <c r="K1669">
        <v>130</v>
      </c>
      <c r="L1669">
        <f t="shared" si="158"/>
        <v>130</v>
      </c>
      <c r="M1669">
        <f t="shared" si="159"/>
        <v>0</v>
      </c>
      <c r="N1669" t="b">
        <f t="shared" si="160"/>
        <v>0</v>
      </c>
      <c r="O1669">
        <f t="shared" si="161"/>
        <v>1</v>
      </c>
    </row>
    <row r="1670" spans="1:15">
      <c r="A1670" t="s">
        <v>451</v>
      </c>
      <c r="B1670" t="s">
        <v>452</v>
      </c>
      <c r="C1670" t="s">
        <v>310</v>
      </c>
      <c r="D1670" t="s">
        <v>311</v>
      </c>
      <c r="E1670" s="2">
        <v>44320.347222222219</v>
      </c>
      <c r="F1670" s="33">
        <f t="shared" si="156"/>
        <v>2021</v>
      </c>
      <c r="G1670" s="33">
        <f t="shared" si="157"/>
        <v>5</v>
      </c>
      <c r="H1670" t="s">
        <v>150</v>
      </c>
      <c r="I1670" t="s">
        <v>453</v>
      </c>
      <c r="J1670" t="s">
        <v>624</v>
      </c>
      <c r="K1670">
        <v>130</v>
      </c>
      <c r="L1670">
        <f t="shared" si="158"/>
        <v>130</v>
      </c>
      <c r="M1670">
        <f t="shared" si="159"/>
        <v>0</v>
      </c>
      <c r="N1670" t="b">
        <f t="shared" si="160"/>
        <v>0</v>
      </c>
      <c r="O1670">
        <f t="shared" si="161"/>
        <v>1</v>
      </c>
    </row>
    <row r="1671" spans="1:15">
      <c r="A1671" t="s">
        <v>451</v>
      </c>
      <c r="B1671" t="s">
        <v>452</v>
      </c>
      <c r="C1671" t="s">
        <v>310</v>
      </c>
      <c r="D1671" t="s">
        <v>311</v>
      </c>
      <c r="E1671" s="2">
        <v>44384.451388888891</v>
      </c>
      <c r="F1671" s="33">
        <f t="shared" si="156"/>
        <v>2021</v>
      </c>
      <c r="G1671" s="33">
        <f t="shared" si="157"/>
        <v>7</v>
      </c>
      <c r="H1671" t="s">
        <v>150</v>
      </c>
      <c r="I1671" t="s">
        <v>453</v>
      </c>
      <c r="J1671" t="s">
        <v>624</v>
      </c>
      <c r="K1671">
        <v>160</v>
      </c>
      <c r="L1671">
        <f t="shared" si="158"/>
        <v>160</v>
      </c>
      <c r="M1671">
        <f t="shared" si="159"/>
        <v>0</v>
      </c>
      <c r="N1671" t="b">
        <f t="shared" si="160"/>
        <v>0</v>
      </c>
      <c r="O1671">
        <f t="shared" si="161"/>
        <v>1</v>
      </c>
    </row>
    <row r="1672" spans="1:15">
      <c r="A1672" t="s">
        <v>451</v>
      </c>
      <c r="B1672" t="s">
        <v>452</v>
      </c>
      <c r="C1672" t="s">
        <v>310</v>
      </c>
      <c r="D1672" t="s">
        <v>311</v>
      </c>
      <c r="E1672" s="2">
        <v>44413.367361111108</v>
      </c>
      <c r="F1672" s="33">
        <f t="shared" si="156"/>
        <v>2021</v>
      </c>
      <c r="G1672" s="33">
        <f t="shared" si="157"/>
        <v>8</v>
      </c>
      <c r="H1672" t="s">
        <v>150</v>
      </c>
      <c r="I1672" t="s">
        <v>453</v>
      </c>
      <c r="J1672" t="s">
        <v>624</v>
      </c>
      <c r="K1672">
        <v>130</v>
      </c>
      <c r="L1672">
        <f t="shared" si="158"/>
        <v>130</v>
      </c>
      <c r="M1672">
        <f t="shared" si="159"/>
        <v>0</v>
      </c>
      <c r="N1672" t="b">
        <f t="shared" si="160"/>
        <v>0</v>
      </c>
      <c r="O1672">
        <f t="shared" si="161"/>
        <v>1</v>
      </c>
    </row>
    <row r="1673" spans="1:15">
      <c r="A1673" t="s">
        <v>451</v>
      </c>
      <c r="B1673" t="s">
        <v>452</v>
      </c>
      <c r="C1673" t="s">
        <v>310</v>
      </c>
      <c r="D1673" t="s">
        <v>311</v>
      </c>
      <c r="E1673" s="2">
        <v>44525.466666666667</v>
      </c>
      <c r="F1673" s="33">
        <f t="shared" si="156"/>
        <v>2021</v>
      </c>
      <c r="G1673" s="33">
        <f t="shared" si="157"/>
        <v>11</v>
      </c>
      <c r="H1673" t="s">
        <v>150</v>
      </c>
      <c r="I1673" t="s">
        <v>453</v>
      </c>
      <c r="J1673" t="s">
        <v>624</v>
      </c>
      <c r="K1673">
        <v>220</v>
      </c>
      <c r="L1673">
        <f t="shared" si="158"/>
        <v>220</v>
      </c>
      <c r="M1673">
        <f t="shared" si="159"/>
        <v>0</v>
      </c>
      <c r="N1673" t="b">
        <f t="shared" si="160"/>
        <v>0</v>
      </c>
      <c r="O1673">
        <f t="shared" si="161"/>
        <v>1</v>
      </c>
    </row>
    <row r="1674" spans="1:15">
      <c r="A1674" t="s">
        <v>451</v>
      </c>
      <c r="B1674" t="s">
        <v>452</v>
      </c>
      <c r="C1674" t="s">
        <v>310</v>
      </c>
      <c r="D1674" t="s">
        <v>311</v>
      </c>
      <c r="E1674" s="2">
        <v>44540.385416666664</v>
      </c>
      <c r="F1674" s="33">
        <f t="shared" si="156"/>
        <v>2021</v>
      </c>
      <c r="G1674" s="33">
        <f t="shared" si="157"/>
        <v>12</v>
      </c>
      <c r="H1674" t="s">
        <v>150</v>
      </c>
      <c r="I1674" t="s">
        <v>453</v>
      </c>
      <c r="J1674" t="s">
        <v>624</v>
      </c>
      <c r="K1674">
        <v>94</v>
      </c>
      <c r="L1674">
        <f t="shared" si="158"/>
        <v>94</v>
      </c>
      <c r="M1674">
        <f t="shared" si="159"/>
        <v>0</v>
      </c>
      <c r="N1674" t="b">
        <f t="shared" si="160"/>
        <v>0</v>
      </c>
      <c r="O1674">
        <f t="shared" si="161"/>
        <v>1</v>
      </c>
    </row>
    <row r="1675" spans="1:15">
      <c r="A1675" t="s">
        <v>451</v>
      </c>
      <c r="B1675" t="s">
        <v>452</v>
      </c>
      <c r="C1675" t="s">
        <v>310</v>
      </c>
      <c r="D1675" t="s">
        <v>311</v>
      </c>
      <c r="E1675" s="2">
        <v>44599.484722222223</v>
      </c>
      <c r="F1675" s="33">
        <f t="shared" si="156"/>
        <v>2022</v>
      </c>
      <c r="G1675" s="33">
        <f t="shared" si="157"/>
        <v>2</v>
      </c>
      <c r="H1675" t="s">
        <v>150</v>
      </c>
      <c r="I1675" t="s">
        <v>453</v>
      </c>
      <c r="J1675" t="s">
        <v>624</v>
      </c>
      <c r="K1675">
        <v>190</v>
      </c>
      <c r="L1675">
        <f t="shared" si="158"/>
        <v>190</v>
      </c>
      <c r="M1675">
        <f t="shared" si="159"/>
        <v>0</v>
      </c>
      <c r="N1675" t="b">
        <f t="shared" si="160"/>
        <v>0</v>
      </c>
      <c r="O1675">
        <f t="shared" si="161"/>
        <v>1</v>
      </c>
    </row>
    <row r="1676" spans="1:15">
      <c r="A1676" t="s">
        <v>451</v>
      </c>
      <c r="B1676" t="s">
        <v>452</v>
      </c>
      <c r="C1676" t="s">
        <v>310</v>
      </c>
      <c r="D1676" t="s">
        <v>311</v>
      </c>
      <c r="E1676" s="2">
        <v>44622.406944444447</v>
      </c>
      <c r="F1676" s="33">
        <f t="shared" si="156"/>
        <v>2022</v>
      </c>
      <c r="G1676" s="33">
        <f t="shared" si="157"/>
        <v>3</v>
      </c>
      <c r="H1676" t="s">
        <v>150</v>
      </c>
      <c r="I1676" t="s">
        <v>453</v>
      </c>
      <c r="J1676" t="s">
        <v>596</v>
      </c>
      <c r="K1676">
        <v>1</v>
      </c>
      <c r="L1676">
        <f t="shared" si="158"/>
        <v>0.5</v>
      </c>
      <c r="M1676">
        <f t="shared" si="159"/>
        <v>1</v>
      </c>
      <c r="N1676" t="b">
        <f t="shared" si="160"/>
        <v>1</v>
      </c>
      <c r="O1676">
        <f t="shared" si="161"/>
        <v>0</v>
      </c>
    </row>
    <row r="1677" spans="1:15">
      <c r="A1677" t="s">
        <v>451</v>
      </c>
      <c r="B1677" t="s">
        <v>452</v>
      </c>
      <c r="C1677" t="s">
        <v>310</v>
      </c>
      <c r="D1677" t="s">
        <v>311</v>
      </c>
      <c r="E1677" s="2">
        <v>44635.515972222223</v>
      </c>
      <c r="F1677" s="33">
        <f t="shared" si="156"/>
        <v>2022</v>
      </c>
      <c r="G1677" s="33">
        <f t="shared" si="157"/>
        <v>3</v>
      </c>
      <c r="H1677" t="s">
        <v>150</v>
      </c>
      <c r="I1677" t="s">
        <v>453</v>
      </c>
      <c r="J1677" t="s">
        <v>624</v>
      </c>
      <c r="K1677">
        <v>210</v>
      </c>
      <c r="L1677">
        <f t="shared" si="158"/>
        <v>210</v>
      </c>
      <c r="M1677">
        <f t="shared" si="159"/>
        <v>0</v>
      </c>
      <c r="N1677" t="b">
        <f t="shared" si="160"/>
        <v>0</v>
      </c>
      <c r="O1677">
        <f t="shared" si="161"/>
        <v>1</v>
      </c>
    </row>
    <row r="1678" spans="1:15">
      <c r="A1678" t="s">
        <v>451</v>
      </c>
      <c r="B1678" t="s">
        <v>452</v>
      </c>
      <c r="C1678" t="s">
        <v>310</v>
      </c>
      <c r="D1678" t="s">
        <v>311</v>
      </c>
      <c r="E1678" s="2">
        <v>44670.535416666666</v>
      </c>
      <c r="F1678" s="33">
        <f t="shared" si="156"/>
        <v>2022</v>
      </c>
      <c r="G1678" s="33">
        <f t="shared" si="157"/>
        <v>4</v>
      </c>
      <c r="H1678" t="s">
        <v>150</v>
      </c>
      <c r="I1678" t="s">
        <v>453</v>
      </c>
      <c r="J1678" t="s">
        <v>624</v>
      </c>
      <c r="K1678">
        <v>200</v>
      </c>
      <c r="L1678">
        <f t="shared" si="158"/>
        <v>200</v>
      </c>
      <c r="M1678">
        <f t="shared" si="159"/>
        <v>0</v>
      </c>
      <c r="N1678" t="b">
        <f t="shared" si="160"/>
        <v>0</v>
      </c>
      <c r="O1678">
        <f t="shared" si="161"/>
        <v>1</v>
      </c>
    </row>
    <row r="1679" spans="1:15">
      <c r="A1679" t="s">
        <v>451</v>
      </c>
      <c r="B1679" t="s">
        <v>452</v>
      </c>
      <c r="C1679" t="s">
        <v>310</v>
      </c>
      <c r="D1679" t="s">
        <v>311</v>
      </c>
      <c r="E1679" s="2">
        <v>44691.668055555558</v>
      </c>
      <c r="F1679" s="33">
        <f t="shared" si="156"/>
        <v>2022</v>
      </c>
      <c r="G1679" s="33">
        <f t="shared" si="157"/>
        <v>5</v>
      </c>
      <c r="H1679" t="s">
        <v>150</v>
      </c>
      <c r="I1679" t="s">
        <v>453</v>
      </c>
      <c r="J1679" t="s">
        <v>624</v>
      </c>
      <c r="K1679">
        <v>220</v>
      </c>
      <c r="L1679">
        <f t="shared" si="158"/>
        <v>220</v>
      </c>
      <c r="M1679">
        <f t="shared" si="159"/>
        <v>0</v>
      </c>
      <c r="N1679" t="b">
        <f t="shared" si="160"/>
        <v>0</v>
      </c>
      <c r="O1679">
        <f t="shared" si="161"/>
        <v>1</v>
      </c>
    </row>
    <row r="1680" spans="1:15">
      <c r="A1680" t="s">
        <v>451</v>
      </c>
      <c r="B1680" t="s">
        <v>452</v>
      </c>
      <c r="C1680" t="s">
        <v>198</v>
      </c>
      <c r="D1680" t="s">
        <v>201</v>
      </c>
      <c r="E1680" s="2">
        <v>42465.630555555559</v>
      </c>
      <c r="F1680" s="33">
        <f t="shared" si="156"/>
        <v>2016</v>
      </c>
      <c r="G1680" s="33">
        <f t="shared" si="157"/>
        <v>4</v>
      </c>
      <c r="H1680" t="s">
        <v>150</v>
      </c>
      <c r="I1680" t="s">
        <v>453</v>
      </c>
      <c r="J1680" t="s">
        <v>624</v>
      </c>
      <c r="K1680">
        <v>53</v>
      </c>
      <c r="L1680">
        <f t="shared" si="158"/>
        <v>53</v>
      </c>
      <c r="M1680">
        <f t="shared" si="159"/>
        <v>0</v>
      </c>
      <c r="N1680" t="b">
        <f t="shared" si="160"/>
        <v>0</v>
      </c>
      <c r="O1680">
        <f t="shared" si="161"/>
        <v>0</v>
      </c>
    </row>
    <row r="1681" spans="1:15">
      <c r="A1681" t="s">
        <v>451</v>
      </c>
      <c r="B1681" t="s">
        <v>452</v>
      </c>
      <c r="C1681" t="s">
        <v>198</v>
      </c>
      <c r="D1681" t="s">
        <v>201</v>
      </c>
      <c r="E1681" s="2">
        <v>42467.456944444442</v>
      </c>
      <c r="F1681" s="33">
        <f t="shared" si="156"/>
        <v>2016</v>
      </c>
      <c r="G1681" s="33">
        <f t="shared" si="157"/>
        <v>4</v>
      </c>
      <c r="H1681" t="s">
        <v>150</v>
      </c>
      <c r="I1681" t="s">
        <v>453</v>
      </c>
      <c r="J1681" t="s">
        <v>624</v>
      </c>
      <c r="K1681">
        <v>57</v>
      </c>
      <c r="L1681">
        <f t="shared" si="158"/>
        <v>57</v>
      </c>
      <c r="M1681">
        <f t="shared" si="159"/>
        <v>0</v>
      </c>
      <c r="N1681" t="b">
        <f t="shared" si="160"/>
        <v>0</v>
      </c>
      <c r="O1681">
        <f t="shared" si="161"/>
        <v>1</v>
      </c>
    </row>
    <row r="1682" spans="1:15">
      <c r="A1682" t="s">
        <v>451</v>
      </c>
      <c r="B1682" t="s">
        <v>452</v>
      </c>
      <c r="C1682" t="s">
        <v>198</v>
      </c>
      <c r="D1682" t="s">
        <v>201</v>
      </c>
      <c r="E1682" s="2">
        <v>42472.429861111108</v>
      </c>
      <c r="F1682" s="33">
        <f t="shared" si="156"/>
        <v>2016</v>
      </c>
      <c r="G1682" s="33">
        <f t="shared" si="157"/>
        <v>4</v>
      </c>
      <c r="H1682" t="s">
        <v>150</v>
      </c>
      <c r="I1682" t="s">
        <v>453</v>
      </c>
      <c r="J1682" t="s">
        <v>624</v>
      </c>
      <c r="K1682">
        <v>58</v>
      </c>
      <c r="L1682">
        <f t="shared" si="158"/>
        <v>58</v>
      </c>
      <c r="M1682">
        <f t="shared" si="159"/>
        <v>0</v>
      </c>
      <c r="N1682" t="b">
        <f t="shared" si="160"/>
        <v>0</v>
      </c>
      <c r="O1682">
        <f t="shared" si="161"/>
        <v>1</v>
      </c>
    </row>
    <row r="1683" spans="1:15">
      <c r="A1683" t="s">
        <v>451</v>
      </c>
      <c r="B1683" t="s">
        <v>452</v>
      </c>
      <c r="C1683" t="s">
        <v>198</v>
      </c>
      <c r="D1683" t="s">
        <v>201</v>
      </c>
      <c r="E1683" s="2">
        <v>42474.622916666667</v>
      </c>
      <c r="F1683" s="33">
        <f t="shared" si="156"/>
        <v>2016</v>
      </c>
      <c r="G1683" s="33">
        <f t="shared" si="157"/>
        <v>4</v>
      </c>
      <c r="H1683" t="s">
        <v>150</v>
      </c>
      <c r="I1683" t="s">
        <v>453</v>
      </c>
      <c r="J1683" t="s">
        <v>624</v>
      </c>
      <c r="K1683">
        <v>44</v>
      </c>
      <c r="L1683">
        <f t="shared" si="158"/>
        <v>44</v>
      </c>
      <c r="M1683">
        <f t="shared" si="159"/>
        <v>0</v>
      </c>
      <c r="N1683" t="b">
        <f t="shared" si="160"/>
        <v>0</v>
      </c>
      <c r="O1683">
        <f t="shared" si="161"/>
        <v>0</v>
      </c>
    </row>
    <row r="1684" spans="1:15">
      <c r="A1684" t="s">
        <v>451</v>
      </c>
      <c r="B1684" t="s">
        <v>452</v>
      </c>
      <c r="C1684" t="s">
        <v>198</v>
      </c>
      <c r="D1684" t="s">
        <v>201</v>
      </c>
      <c r="E1684" s="2">
        <v>42479.70208333333</v>
      </c>
      <c r="F1684" s="33">
        <f t="shared" si="156"/>
        <v>2016</v>
      </c>
      <c r="G1684" s="33">
        <f t="shared" si="157"/>
        <v>4</v>
      </c>
      <c r="H1684" t="s">
        <v>150</v>
      </c>
      <c r="I1684" t="s">
        <v>453</v>
      </c>
      <c r="J1684" t="s">
        <v>624</v>
      </c>
      <c r="K1684">
        <v>53</v>
      </c>
      <c r="L1684">
        <f t="shared" si="158"/>
        <v>53</v>
      </c>
      <c r="M1684">
        <f t="shared" si="159"/>
        <v>0</v>
      </c>
      <c r="N1684" t="b">
        <f t="shared" si="160"/>
        <v>0</v>
      </c>
      <c r="O1684">
        <f t="shared" si="161"/>
        <v>0</v>
      </c>
    </row>
    <row r="1685" spans="1:15">
      <c r="A1685" t="s">
        <v>451</v>
      </c>
      <c r="B1685" t="s">
        <v>452</v>
      </c>
      <c r="C1685" t="s">
        <v>198</v>
      </c>
      <c r="D1685" t="s">
        <v>201</v>
      </c>
      <c r="E1685" s="2">
        <v>42480.453472222223</v>
      </c>
      <c r="F1685" s="33">
        <f t="shared" si="156"/>
        <v>2016</v>
      </c>
      <c r="G1685" s="33">
        <f t="shared" si="157"/>
        <v>4</v>
      </c>
      <c r="H1685" t="s">
        <v>150</v>
      </c>
      <c r="I1685" t="s">
        <v>453</v>
      </c>
      <c r="J1685" t="s">
        <v>624</v>
      </c>
      <c r="K1685">
        <v>42</v>
      </c>
      <c r="L1685">
        <f t="shared" si="158"/>
        <v>42</v>
      </c>
      <c r="M1685">
        <f t="shared" si="159"/>
        <v>0</v>
      </c>
      <c r="N1685" t="b">
        <f t="shared" si="160"/>
        <v>0</v>
      </c>
      <c r="O1685">
        <f t="shared" si="161"/>
        <v>0</v>
      </c>
    </row>
    <row r="1686" spans="1:15">
      <c r="A1686" t="s">
        <v>451</v>
      </c>
      <c r="B1686" t="s">
        <v>452</v>
      </c>
      <c r="C1686" t="s">
        <v>198</v>
      </c>
      <c r="D1686" t="s">
        <v>201</v>
      </c>
      <c r="E1686" s="2">
        <v>42486.361805555556</v>
      </c>
      <c r="F1686" s="33">
        <f t="shared" si="156"/>
        <v>2016</v>
      </c>
      <c r="G1686" s="33">
        <f t="shared" si="157"/>
        <v>4</v>
      </c>
      <c r="H1686" t="s">
        <v>150</v>
      </c>
      <c r="I1686" t="s">
        <v>453</v>
      </c>
      <c r="J1686" t="s">
        <v>624</v>
      </c>
      <c r="K1686">
        <v>140</v>
      </c>
      <c r="L1686">
        <f t="shared" si="158"/>
        <v>140</v>
      </c>
      <c r="M1686">
        <f t="shared" si="159"/>
        <v>0</v>
      </c>
      <c r="N1686" t="b">
        <f t="shared" si="160"/>
        <v>0</v>
      </c>
      <c r="O1686">
        <f t="shared" si="161"/>
        <v>1</v>
      </c>
    </row>
    <row r="1687" spans="1:15">
      <c r="A1687" t="s">
        <v>451</v>
      </c>
      <c r="B1687" t="s">
        <v>452</v>
      </c>
      <c r="C1687" t="s">
        <v>198</v>
      </c>
      <c r="D1687" t="s">
        <v>201</v>
      </c>
      <c r="E1687" s="2">
        <v>42488.411111111112</v>
      </c>
      <c r="F1687" s="33">
        <f t="shared" si="156"/>
        <v>2016</v>
      </c>
      <c r="G1687" s="33">
        <f t="shared" si="157"/>
        <v>4</v>
      </c>
      <c r="H1687" t="s">
        <v>150</v>
      </c>
      <c r="I1687" t="s">
        <v>453</v>
      </c>
      <c r="J1687" t="s">
        <v>624</v>
      </c>
      <c r="K1687">
        <v>49</v>
      </c>
      <c r="L1687">
        <f t="shared" si="158"/>
        <v>49</v>
      </c>
      <c r="M1687">
        <f t="shared" si="159"/>
        <v>0</v>
      </c>
      <c r="N1687" t="b">
        <f t="shared" si="160"/>
        <v>0</v>
      </c>
      <c r="O1687">
        <f t="shared" si="161"/>
        <v>0</v>
      </c>
    </row>
    <row r="1688" spans="1:15">
      <c r="A1688" t="s">
        <v>451</v>
      </c>
      <c r="B1688" t="s">
        <v>452</v>
      </c>
      <c r="C1688" t="s">
        <v>198</v>
      </c>
      <c r="D1688" t="s">
        <v>201</v>
      </c>
      <c r="E1688" s="2">
        <v>42488.490972222222</v>
      </c>
      <c r="F1688" s="33">
        <f t="shared" si="156"/>
        <v>2016</v>
      </c>
      <c r="G1688" s="33">
        <f t="shared" si="157"/>
        <v>4</v>
      </c>
      <c r="H1688" t="s">
        <v>150</v>
      </c>
      <c r="I1688" t="s">
        <v>453</v>
      </c>
      <c r="J1688" t="s">
        <v>624</v>
      </c>
      <c r="K1688">
        <v>48</v>
      </c>
      <c r="L1688">
        <f t="shared" si="158"/>
        <v>48</v>
      </c>
      <c r="M1688">
        <f t="shared" si="159"/>
        <v>0</v>
      </c>
      <c r="N1688" t="b">
        <f t="shared" si="160"/>
        <v>0</v>
      </c>
      <c r="O1688">
        <f t="shared" si="161"/>
        <v>0</v>
      </c>
    </row>
    <row r="1689" spans="1:15">
      <c r="A1689" t="s">
        <v>451</v>
      </c>
      <c r="B1689" t="s">
        <v>452</v>
      </c>
      <c r="C1689" t="s">
        <v>198</v>
      </c>
      <c r="D1689" t="s">
        <v>201</v>
      </c>
      <c r="E1689" s="2">
        <v>42494.54791666667</v>
      </c>
      <c r="F1689" s="33">
        <f t="shared" si="156"/>
        <v>2016</v>
      </c>
      <c r="G1689" s="33">
        <f t="shared" si="157"/>
        <v>5</v>
      </c>
      <c r="H1689" t="s">
        <v>150</v>
      </c>
      <c r="I1689" t="s">
        <v>453</v>
      </c>
      <c r="J1689" t="s">
        <v>624</v>
      </c>
      <c r="K1689">
        <v>69</v>
      </c>
      <c r="L1689">
        <f t="shared" si="158"/>
        <v>69</v>
      </c>
      <c r="M1689">
        <f t="shared" si="159"/>
        <v>0</v>
      </c>
      <c r="N1689" t="b">
        <f t="shared" si="160"/>
        <v>0</v>
      </c>
      <c r="O1689">
        <f t="shared" si="161"/>
        <v>1</v>
      </c>
    </row>
    <row r="1690" spans="1:15">
      <c r="A1690" t="s">
        <v>451</v>
      </c>
      <c r="B1690" t="s">
        <v>452</v>
      </c>
      <c r="C1690" t="s">
        <v>198</v>
      </c>
      <c r="D1690" t="s">
        <v>201</v>
      </c>
      <c r="E1690" s="2">
        <v>42495.487500000003</v>
      </c>
      <c r="F1690" s="33">
        <f t="shared" si="156"/>
        <v>2016</v>
      </c>
      <c r="G1690" s="33">
        <f t="shared" si="157"/>
        <v>5</v>
      </c>
      <c r="H1690" t="s">
        <v>150</v>
      </c>
      <c r="I1690" t="s">
        <v>453</v>
      </c>
      <c r="J1690" t="s">
        <v>624</v>
      </c>
      <c r="K1690">
        <v>72</v>
      </c>
      <c r="L1690">
        <f t="shared" si="158"/>
        <v>72</v>
      </c>
      <c r="M1690">
        <f t="shared" si="159"/>
        <v>0</v>
      </c>
      <c r="N1690" t="b">
        <f t="shared" si="160"/>
        <v>0</v>
      </c>
      <c r="O1690">
        <f t="shared" si="161"/>
        <v>1</v>
      </c>
    </row>
    <row r="1691" spans="1:15">
      <c r="A1691" t="s">
        <v>451</v>
      </c>
      <c r="B1691" t="s">
        <v>452</v>
      </c>
      <c r="C1691" t="s">
        <v>198</v>
      </c>
      <c r="D1691" t="s">
        <v>201</v>
      </c>
      <c r="E1691" s="2">
        <v>42502.42291666667</v>
      </c>
      <c r="F1691" s="33">
        <f t="shared" si="156"/>
        <v>2016</v>
      </c>
      <c r="G1691" s="33">
        <f t="shared" si="157"/>
        <v>5</v>
      </c>
      <c r="H1691" t="s">
        <v>150</v>
      </c>
      <c r="I1691" t="s">
        <v>453</v>
      </c>
      <c r="J1691" t="s">
        <v>624</v>
      </c>
      <c r="K1691">
        <v>69</v>
      </c>
      <c r="L1691">
        <f t="shared" si="158"/>
        <v>69</v>
      </c>
      <c r="M1691">
        <f t="shared" si="159"/>
        <v>0</v>
      </c>
      <c r="N1691" t="b">
        <f t="shared" si="160"/>
        <v>0</v>
      </c>
      <c r="O1691">
        <f t="shared" si="161"/>
        <v>1</v>
      </c>
    </row>
    <row r="1692" spans="1:15">
      <c r="A1692" t="s">
        <v>451</v>
      </c>
      <c r="B1692" t="s">
        <v>452</v>
      </c>
      <c r="C1692" t="s">
        <v>198</v>
      </c>
      <c r="D1692" t="s">
        <v>201</v>
      </c>
      <c r="E1692" s="2">
        <v>42507.540972222225</v>
      </c>
      <c r="F1692" s="33">
        <f t="shared" si="156"/>
        <v>2016</v>
      </c>
      <c r="G1692" s="33">
        <f t="shared" si="157"/>
        <v>5</v>
      </c>
      <c r="H1692" t="s">
        <v>150</v>
      </c>
      <c r="I1692" t="s">
        <v>453</v>
      </c>
      <c r="J1692" t="s">
        <v>624</v>
      </c>
      <c r="K1692">
        <v>62</v>
      </c>
      <c r="L1692">
        <f t="shared" si="158"/>
        <v>62</v>
      </c>
      <c r="M1692">
        <f t="shared" si="159"/>
        <v>0</v>
      </c>
      <c r="N1692" t="b">
        <f t="shared" si="160"/>
        <v>0</v>
      </c>
      <c r="O1692">
        <f t="shared" si="161"/>
        <v>1</v>
      </c>
    </row>
    <row r="1693" spans="1:15">
      <c r="A1693" t="s">
        <v>451</v>
      </c>
      <c r="B1693" t="s">
        <v>452</v>
      </c>
      <c r="C1693" t="s">
        <v>198</v>
      </c>
      <c r="D1693" t="s">
        <v>201</v>
      </c>
      <c r="E1693" s="2">
        <v>42508.631249999999</v>
      </c>
      <c r="F1693" s="33">
        <f t="shared" si="156"/>
        <v>2016</v>
      </c>
      <c r="G1693" s="33">
        <f t="shared" si="157"/>
        <v>5</v>
      </c>
      <c r="H1693" t="s">
        <v>150</v>
      </c>
      <c r="I1693" t="s">
        <v>453</v>
      </c>
      <c r="J1693" t="s">
        <v>624</v>
      </c>
      <c r="K1693">
        <v>70</v>
      </c>
      <c r="L1693">
        <f t="shared" si="158"/>
        <v>70</v>
      </c>
      <c r="M1693">
        <f t="shared" si="159"/>
        <v>0</v>
      </c>
      <c r="N1693" t="b">
        <f t="shared" si="160"/>
        <v>0</v>
      </c>
      <c r="O1693">
        <f t="shared" si="161"/>
        <v>1</v>
      </c>
    </row>
    <row r="1694" spans="1:15">
      <c r="A1694" t="s">
        <v>451</v>
      </c>
      <c r="B1694" t="s">
        <v>452</v>
      </c>
      <c r="C1694" t="s">
        <v>198</v>
      </c>
      <c r="D1694" t="s">
        <v>201</v>
      </c>
      <c r="E1694" s="2">
        <v>42514.402083333334</v>
      </c>
      <c r="F1694" s="33">
        <f t="shared" si="156"/>
        <v>2016</v>
      </c>
      <c r="G1694" s="33">
        <f t="shared" si="157"/>
        <v>5</v>
      </c>
      <c r="H1694" t="s">
        <v>150</v>
      </c>
      <c r="I1694" t="s">
        <v>453</v>
      </c>
      <c r="J1694" t="s">
        <v>624</v>
      </c>
      <c r="K1694">
        <v>73</v>
      </c>
      <c r="L1694">
        <f t="shared" si="158"/>
        <v>73</v>
      </c>
      <c r="M1694">
        <f t="shared" si="159"/>
        <v>0</v>
      </c>
      <c r="N1694" t="b">
        <f t="shared" si="160"/>
        <v>0</v>
      </c>
      <c r="O1694">
        <f t="shared" si="161"/>
        <v>1</v>
      </c>
    </row>
    <row r="1695" spans="1:15">
      <c r="A1695" t="s">
        <v>451</v>
      </c>
      <c r="B1695" t="s">
        <v>452</v>
      </c>
      <c r="C1695" t="s">
        <v>198</v>
      </c>
      <c r="D1695" t="s">
        <v>201</v>
      </c>
      <c r="E1695" s="2">
        <v>42515.433333333334</v>
      </c>
      <c r="F1695" s="33">
        <f t="shared" si="156"/>
        <v>2016</v>
      </c>
      <c r="G1695" s="33">
        <f t="shared" si="157"/>
        <v>5</v>
      </c>
      <c r="H1695" t="s">
        <v>150</v>
      </c>
      <c r="I1695" t="s">
        <v>453</v>
      </c>
      <c r="J1695" t="s">
        <v>624</v>
      </c>
      <c r="K1695">
        <v>73</v>
      </c>
      <c r="L1695">
        <f t="shared" si="158"/>
        <v>73</v>
      </c>
      <c r="M1695">
        <f t="shared" si="159"/>
        <v>0</v>
      </c>
      <c r="N1695" t="b">
        <f t="shared" si="160"/>
        <v>0</v>
      </c>
      <c r="O1695">
        <f t="shared" si="161"/>
        <v>1</v>
      </c>
    </row>
    <row r="1696" spans="1:15">
      <c r="A1696" t="s">
        <v>451</v>
      </c>
      <c r="B1696" t="s">
        <v>452</v>
      </c>
      <c r="C1696" t="s">
        <v>198</v>
      </c>
      <c r="D1696" t="s">
        <v>201</v>
      </c>
      <c r="E1696" s="2">
        <v>42521.647222222222</v>
      </c>
      <c r="F1696" s="33">
        <f t="shared" si="156"/>
        <v>2016</v>
      </c>
      <c r="G1696" s="33">
        <f t="shared" si="157"/>
        <v>5</v>
      </c>
      <c r="H1696" t="s">
        <v>150</v>
      </c>
      <c r="I1696" t="s">
        <v>453</v>
      </c>
      <c r="J1696" t="s">
        <v>624</v>
      </c>
      <c r="K1696">
        <v>47</v>
      </c>
      <c r="L1696">
        <f t="shared" si="158"/>
        <v>47</v>
      </c>
      <c r="M1696">
        <f t="shared" si="159"/>
        <v>0</v>
      </c>
      <c r="N1696" t="b">
        <f t="shared" si="160"/>
        <v>0</v>
      </c>
      <c r="O1696">
        <f t="shared" si="161"/>
        <v>0</v>
      </c>
    </row>
    <row r="1697" spans="1:15">
      <c r="A1697" t="s">
        <v>451</v>
      </c>
      <c r="B1697" t="s">
        <v>452</v>
      </c>
      <c r="C1697" t="s">
        <v>198</v>
      </c>
      <c r="D1697" t="s">
        <v>201</v>
      </c>
      <c r="E1697" s="2">
        <v>42522.605555555558</v>
      </c>
      <c r="F1697" s="33">
        <f t="shared" si="156"/>
        <v>2016</v>
      </c>
      <c r="G1697" s="33">
        <f t="shared" si="157"/>
        <v>6</v>
      </c>
      <c r="H1697" t="s">
        <v>150</v>
      </c>
      <c r="I1697" t="s">
        <v>453</v>
      </c>
      <c r="J1697" t="s">
        <v>624</v>
      </c>
      <c r="K1697">
        <v>75</v>
      </c>
      <c r="L1697">
        <f t="shared" si="158"/>
        <v>75</v>
      </c>
      <c r="M1697">
        <f t="shared" si="159"/>
        <v>0</v>
      </c>
      <c r="N1697" t="b">
        <f t="shared" si="160"/>
        <v>0</v>
      </c>
      <c r="O1697">
        <f t="shared" si="161"/>
        <v>1</v>
      </c>
    </row>
    <row r="1698" spans="1:15">
      <c r="A1698" t="s">
        <v>451</v>
      </c>
      <c r="B1698" t="s">
        <v>452</v>
      </c>
      <c r="C1698" t="s">
        <v>198</v>
      </c>
      <c r="D1698" t="s">
        <v>201</v>
      </c>
      <c r="E1698" s="2">
        <v>42528.342361111114</v>
      </c>
      <c r="F1698" s="33">
        <f t="shared" si="156"/>
        <v>2016</v>
      </c>
      <c r="G1698" s="33">
        <f t="shared" si="157"/>
        <v>6</v>
      </c>
      <c r="H1698" t="s">
        <v>150</v>
      </c>
      <c r="I1698" t="s">
        <v>453</v>
      </c>
      <c r="J1698" t="s">
        <v>624</v>
      </c>
      <c r="K1698">
        <v>68</v>
      </c>
      <c r="L1698">
        <f t="shared" si="158"/>
        <v>68</v>
      </c>
      <c r="M1698">
        <f t="shared" si="159"/>
        <v>0</v>
      </c>
      <c r="N1698" t="b">
        <f t="shared" si="160"/>
        <v>0</v>
      </c>
      <c r="O1698">
        <f t="shared" si="161"/>
        <v>1</v>
      </c>
    </row>
    <row r="1699" spans="1:15">
      <c r="A1699" t="s">
        <v>451</v>
      </c>
      <c r="B1699" t="s">
        <v>452</v>
      </c>
      <c r="C1699" t="s">
        <v>198</v>
      </c>
      <c r="D1699" t="s">
        <v>201</v>
      </c>
      <c r="E1699" s="2">
        <v>42535.510416666664</v>
      </c>
      <c r="F1699" s="33">
        <f t="shared" si="156"/>
        <v>2016</v>
      </c>
      <c r="G1699" s="33">
        <f t="shared" si="157"/>
        <v>6</v>
      </c>
      <c r="H1699" t="s">
        <v>150</v>
      </c>
      <c r="I1699" t="s">
        <v>453</v>
      </c>
      <c r="J1699" t="s">
        <v>624</v>
      </c>
      <c r="K1699">
        <v>60</v>
      </c>
      <c r="L1699">
        <f t="shared" si="158"/>
        <v>60</v>
      </c>
      <c r="M1699">
        <f t="shared" si="159"/>
        <v>0</v>
      </c>
      <c r="N1699" t="b">
        <f t="shared" si="160"/>
        <v>0</v>
      </c>
      <c r="O1699">
        <f t="shared" si="161"/>
        <v>1</v>
      </c>
    </row>
    <row r="1700" spans="1:15">
      <c r="A1700" t="s">
        <v>451</v>
      </c>
      <c r="B1700" t="s">
        <v>452</v>
      </c>
      <c r="C1700" t="s">
        <v>198</v>
      </c>
      <c r="D1700" t="s">
        <v>201</v>
      </c>
      <c r="E1700" s="2">
        <v>42549.613888888889</v>
      </c>
      <c r="F1700" s="33">
        <f t="shared" si="156"/>
        <v>2016</v>
      </c>
      <c r="G1700" s="33">
        <f t="shared" si="157"/>
        <v>6</v>
      </c>
      <c r="H1700" t="s">
        <v>150</v>
      </c>
      <c r="I1700" t="s">
        <v>453</v>
      </c>
      <c r="J1700" t="s">
        <v>624</v>
      </c>
      <c r="K1700">
        <v>63</v>
      </c>
      <c r="L1700">
        <f t="shared" si="158"/>
        <v>63</v>
      </c>
      <c r="M1700">
        <f t="shared" si="159"/>
        <v>0</v>
      </c>
      <c r="N1700" t="b">
        <f t="shared" si="160"/>
        <v>0</v>
      </c>
      <c r="O1700">
        <f t="shared" si="161"/>
        <v>1</v>
      </c>
    </row>
    <row r="1701" spans="1:15">
      <c r="A1701" t="s">
        <v>451</v>
      </c>
      <c r="B1701" t="s">
        <v>452</v>
      </c>
      <c r="C1701" t="s">
        <v>198</v>
      </c>
      <c r="D1701" t="s">
        <v>201</v>
      </c>
      <c r="E1701" s="2">
        <v>42556.588888888888</v>
      </c>
      <c r="F1701" s="33">
        <f t="shared" si="156"/>
        <v>2016</v>
      </c>
      <c r="G1701" s="33">
        <f t="shared" si="157"/>
        <v>7</v>
      </c>
      <c r="H1701" t="s">
        <v>150</v>
      </c>
      <c r="I1701" t="s">
        <v>453</v>
      </c>
      <c r="J1701" t="s">
        <v>624</v>
      </c>
      <c r="K1701">
        <v>68</v>
      </c>
      <c r="L1701">
        <f t="shared" si="158"/>
        <v>68</v>
      </c>
      <c r="M1701">
        <f t="shared" si="159"/>
        <v>0</v>
      </c>
      <c r="N1701" t="b">
        <f t="shared" si="160"/>
        <v>0</v>
      </c>
      <c r="O1701">
        <f t="shared" si="161"/>
        <v>1</v>
      </c>
    </row>
    <row r="1702" spans="1:15">
      <c r="A1702" t="s">
        <v>451</v>
      </c>
      <c r="B1702" t="s">
        <v>452</v>
      </c>
      <c r="C1702" t="s">
        <v>198</v>
      </c>
      <c r="D1702" t="s">
        <v>201</v>
      </c>
      <c r="E1702" s="2">
        <v>42557.472222222219</v>
      </c>
      <c r="F1702" s="33">
        <f t="shared" si="156"/>
        <v>2016</v>
      </c>
      <c r="G1702" s="33">
        <f t="shared" si="157"/>
        <v>7</v>
      </c>
      <c r="H1702" t="s">
        <v>150</v>
      </c>
      <c r="I1702" t="s">
        <v>453</v>
      </c>
      <c r="J1702" t="s">
        <v>624</v>
      </c>
      <c r="K1702">
        <v>73</v>
      </c>
      <c r="L1702">
        <f t="shared" si="158"/>
        <v>73</v>
      </c>
      <c r="M1702">
        <f t="shared" si="159"/>
        <v>0</v>
      </c>
      <c r="N1702" t="b">
        <f t="shared" si="160"/>
        <v>0</v>
      </c>
      <c r="O1702">
        <f t="shared" si="161"/>
        <v>1</v>
      </c>
    </row>
    <row r="1703" spans="1:15">
      <c r="A1703" t="s">
        <v>451</v>
      </c>
      <c r="B1703" t="s">
        <v>452</v>
      </c>
      <c r="C1703" t="s">
        <v>198</v>
      </c>
      <c r="D1703" t="s">
        <v>201</v>
      </c>
      <c r="E1703" s="2">
        <v>42562.6</v>
      </c>
      <c r="F1703" s="33">
        <f t="shared" si="156"/>
        <v>2016</v>
      </c>
      <c r="G1703" s="33">
        <f t="shared" si="157"/>
        <v>7</v>
      </c>
      <c r="H1703" t="s">
        <v>150</v>
      </c>
      <c r="I1703" t="s">
        <v>453</v>
      </c>
      <c r="J1703" t="s">
        <v>596</v>
      </c>
      <c r="K1703">
        <v>1</v>
      </c>
      <c r="L1703">
        <f t="shared" si="158"/>
        <v>0.5</v>
      </c>
      <c r="M1703">
        <f t="shared" si="159"/>
        <v>1</v>
      </c>
      <c r="N1703" t="b">
        <f t="shared" si="160"/>
        <v>1</v>
      </c>
      <c r="O1703">
        <f t="shared" si="161"/>
        <v>0</v>
      </c>
    </row>
    <row r="1704" spans="1:15">
      <c r="A1704" t="s">
        <v>451</v>
      </c>
      <c r="B1704" t="s">
        <v>452</v>
      </c>
      <c r="C1704" t="s">
        <v>198</v>
      </c>
      <c r="D1704" t="s">
        <v>201</v>
      </c>
      <c r="E1704" s="2">
        <v>42565.62777777778</v>
      </c>
      <c r="F1704" s="33">
        <f t="shared" si="156"/>
        <v>2016</v>
      </c>
      <c r="G1704" s="33">
        <f t="shared" si="157"/>
        <v>7</v>
      </c>
      <c r="H1704" t="s">
        <v>150</v>
      </c>
      <c r="I1704" t="s">
        <v>453</v>
      </c>
      <c r="J1704" t="s">
        <v>624</v>
      </c>
      <c r="K1704">
        <v>87</v>
      </c>
      <c r="L1704">
        <f t="shared" si="158"/>
        <v>87</v>
      </c>
      <c r="M1704">
        <f t="shared" si="159"/>
        <v>0</v>
      </c>
      <c r="N1704" t="b">
        <f t="shared" si="160"/>
        <v>0</v>
      </c>
      <c r="O1704">
        <f t="shared" si="161"/>
        <v>1</v>
      </c>
    </row>
    <row r="1705" spans="1:15">
      <c r="A1705" t="s">
        <v>451</v>
      </c>
      <c r="B1705" t="s">
        <v>452</v>
      </c>
      <c r="C1705" t="s">
        <v>198</v>
      </c>
      <c r="D1705" t="s">
        <v>201</v>
      </c>
      <c r="E1705" s="2">
        <v>42570.658333333333</v>
      </c>
      <c r="F1705" s="33">
        <f t="shared" si="156"/>
        <v>2016</v>
      </c>
      <c r="G1705" s="33">
        <f t="shared" si="157"/>
        <v>7</v>
      </c>
      <c r="H1705" t="s">
        <v>150</v>
      </c>
      <c r="I1705" t="s">
        <v>453</v>
      </c>
      <c r="J1705" t="s">
        <v>624</v>
      </c>
      <c r="K1705">
        <v>79</v>
      </c>
      <c r="L1705">
        <f t="shared" si="158"/>
        <v>79</v>
      </c>
      <c r="M1705">
        <f t="shared" si="159"/>
        <v>0</v>
      </c>
      <c r="N1705" t="b">
        <f t="shared" si="160"/>
        <v>0</v>
      </c>
      <c r="O1705">
        <f t="shared" si="161"/>
        <v>1</v>
      </c>
    </row>
    <row r="1706" spans="1:15">
      <c r="A1706" t="s">
        <v>451</v>
      </c>
      <c r="B1706" t="s">
        <v>452</v>
      </c>
      <c r="C1706" t="s">
        <v>198</v>
      </c>
      <c r="D1706" t="s">
        <v>201</v>
      </c>
      <c r="E1706" s="2">
        <v>42584.447916666664</v>
      </c>
      <c r="F1706" s="33">
        <f t="shared" si="156"/>
        <v>2016</v>
      </c>
      <c r="G1706" s="33">
        <f t="shared" si="157"/>
        <v>8</v>
      </c>
      <c r="H1706" t="s">
        <v>150</v>
      </c>
      <c r="I1706" t="s">
        <v>453</v>
      </c>
      <c r="J1706" t="s">
        <v>624</v>
      </c>
      <c r="K1706">
        <v>110</v>
      </c>
      <c r="L1706">
        <f t="shared" si="158"/>
        <v>110</v>
      </c>
      <c r="M1706">
        <f t="shared" si="159"/>
        <v>0</v>
      </c>
      <c r="N1706" t="b">
        <f t="shared" si="160"/>
        <v>0</v>
      </c>
      <c r="O1706">
        <f t="shared" si="161"/>
        <v>1</v>
      </c>
    </row>
    <row r="1707" spans="1:15">
      <c r="A1707" t="s">
        <v>451</v>
      </c>
      <c r="B1707" t="s">
        <v>452</v>
      </c>
      <c r="C1707" t="s">
        <v>198</v>
      </c>
      <c r="D1707" t="s">
        <v>201</v>
      </c>
      <c r="E1707" s="2">
        <v>42586.499305555553</v>
      </c>
      <c r="F1707" s="33">
        <f t="shared" si="156"/>
        <v>2016</v>
      </c>
      <c r="G1707" s="33">
        <f t="shared" si="157"/>
        <v>8</v>
      </c>
      <c r="H1707" t="s">
        <v>150</v>
      </c>
      <c r="I1707" t="s">
        <v>453</v>
      </c>
      <c r="J1707" t="s">
        <v>624</v>
      </c>
      <c r="K1707">
        <v>62</v>
      </c>
      <c r="L1707">
        <f t="shared" si="158"/>
        <v>62</v>
      </c>
      <c r="M1707">
        <f t="shared" si="159"/>
        <v>0</v>
      </c>
      <c r="N1707" t="b">
        <f t="shared" si="160"/>
        <v>0</v>
      </c>
      <c r="O1707">
        <f t="shared" si="161"/>
        <v>1</v>
      </c>
    </row>
    <row r="1708" spans="1:15">
      <c r="A1708" t="s">
        <v>451</v>
      </c>
      <c r="B1708" t="s">
        <v>452</v>
      </c>
      <c r="C1708" t="s">
        <v>198</v>
      </c>
      <c r="D1708" t="s">
        <v>201</v>
      </c>
      <c r="E1708" s="2">
        <v>42591.397916666669</v>
      </c>
      <c r="F1708" s="33">
        <f t="shared" si="156"/>
        <v>2016</v>
      </c>
      <c r="G1708" s="33">
        <f t="shared" si="157"/>
        <v>8</v>
      </c>
      <c r="H1708" t="s">
        <v>150</v>
      </c>
      <c r="I1708" t="s">
        <v>453</v>
      </c>
      <c r="J1708" t="s">
        <v>624</v>
      </c>
      <c r="K1708">
        <v>75</v>
      </c>
      <c r="L1708">
        <f t="shared" si="158"/>
        <v>75</v>
      </c>
      <c r="M1708">
        <f t="shared" si="159"/>
        <v>0</v>
      </c>
      <c r="N1708" t="b">
        <f t="shared" si="160"/>
        <v>0</v>
      </c>
      <c r="O1708">
        <f t="shared" si="161"/>
        <v>1</v>
      </c>
    </row>
    <row r="1709" spans="1:15">
      <c r="A1709" t="s">
        <v>451</v>
      </c>
      <c r="B1709" t="s">
        <v>452</v>
      </c>
      <c r="C1709" t="s">
        <v>198</v>
      </c>
      <c r="D1709" t="s">
        <v>201</v>
      </c>
      <c r="E1709" s="2">
        <v>42598.520138888889</v>
      </c>
      <c r="F1709" s="33">
        <f t="shared" si="156"/>
        <v>2016</v>
      </c>
      <c r="G1709" s="33">
        <f t="shared" si="157"/>
        <v>8</v>
      </c>
      <c r="H1709" t="s">
        <v>150</v>
      </c>
      <c r="I1709" t="s">
        <v>453</v>
      </c>
      <c r="J1709" t="s">
        <v>624</v>
      </c>
      <c r="K1709">
        <v>84</v>
      </c>
      <c r="L1709">
        <f t="shared" si="158"/>
        <v>84</v>
      </c>
      <c r="M1709">
        <f t="shared" si="159"/>
        <v>0</v>
      </c>
      <c r="N1709" t="b">
        <f t="shared" si="160"/>
        <v>0</v>
      </c>
      <c r="O1709">
        <f t="shared" si="161"/>
        <v>1</v>
      </c>
    </row>
    <row r="1710" spans="1:15">
      <c r="A1710" t="s">
        <v>451</v>
      </c>
      <c r="B1710" t="s">
        <v>452</v>
      </c>
      <c r="C1710" t="s">
        <v>198</v>
      </c>
      <c r="D1710" t="s">
        <v>201</v>
      </c>
      <c r="E1710" s="2">
        <v>42600.568749999999</v>
      </c>
      <c r="F1710" s="33">
        <f t="shared" si="156"/>
        <v>2016</v>
      </c>
      <c r="G1710" s="33">
        <f t="shared" si="157"/>
        <v>8</v>
      </c>
      <c r="H1710" t="s">
        <v>150</v>
      </c>
      <c r="I1710" t="s">
        <v>453</v>
      </c>
      <c r="J1710" t="s">
        <v>624</v>
      </c>
      <c r="K1710">
        <v>77</v>
      </c>
      <c r="L1710">
        <f t="shared" si="158"/>
        <v>77</v>
      </c>
      <c r="M1710">
        <f t="shared" si="159"/>
        <v>0</v>
      </c>
      <c r="N1710" t="b">
        <f t="shared" si="160"/>
        <v>0</v>
      </c>
      <c r="O1710">
        <f t="shared" si="161"/>
        <v>1</v>
      </c>
    </row>
    <row r="1711" spans="1:15">
      <c r="A1711" t="s">
        <v>451</v>
      </c>
      <c r="B1711" t="s">
        <v>452</v>
      </c>
      <c r="C1711" t="s">
        <v>198</v>
      </c>
      <c r="D1711" t="s">
        <v>201</v>
      </c>
      <c r="E1711" s="2">
        <v>42606.39166666667</v>
      </c>
      <c r="F1711" s="33">
        <f t="shared" si="156"/>
        <v>2016</v>
      </c>
      <c r="G1711" s="33">
        <f t="shared" si="157"/>
        <v>8</v>
      </c>
      <c r="H1711" t="s">
        <v>150</v>
      </c>
      <c r="I1711" t="s">
        <v>453</v>
      </c>
      <c r="J1711" t="s">
        <v>624</v>
      </c>
      <c r="K1711">
        <v>17</v>
      </c>
      <c r="L1711">
        <f t="shared" si="158"/>
        <v>17</v>
      </c>
      <c r="M1711">
        <f t="shared" si="159"/>
        <v>0</v>
      </c>
      <c r="N1711" t="b">
        <f t="shared" si="160"/>
        <v>0</v>
      </c>
      <c r="O1711">
        <f t="shared" si="161"/>
        <v>0</v>
      </c>
    </row>
    <row r="1712" spans="1:15">
      <c r="A1712" t="s">
        <v>451</v>
      </c>
      <c r="B1712" t="s">
        <v>452</v>
      </c>
      <c r="C1712" t="s">
        <v>198</v>
      </c>
      <c r="D1712" t="s">
        <v>201</v>
      </c>
      <c r="E1712" s="2">
        <v>42607.67291666667</v>
      </c>
      <c r="F1712" s="33">
        <f t="shared" si="156"/>
        <v>2016</v>
      </c>
      <c r="G1712" s="33">
        <f t="shared" si="157"/>
        <v>8</v>
      </c>
      <c r="H1712" t="s">
        <v>150</v>
      </c>
      <c r="I1712" t="s">
        <v>453</v>
      </c>
      <c r="J1712" t="s">
        <v>624</v>
      </c>
      <c r="K1712">
        <v>83</v>
      </c>
      <c r="L1712">
        <f t="shared" si="158"/>
        <v>83</v>
      </c>
      <c r="M1712">
        <f t="shared" si="159"/>
        <v>0</v>
      </c>
      <c r="N1712" t="b">
        <f t="shared" si="160"/>
        <v>0</v>
      </c>
      <c r="O1712">
        <f t="shared" si="161"/>
        <v>1</v>
      </c>
    </row>
    <row r="1713" spans="1:15">
      <c r="A1713" t="s">
        <v>451</v>
      </c>
      <c r="B1713" t="s">
        <v>452</v>
      </c>
      <c r="C1713" t="s">
        <v>198</v>
      </c>
      <c r="D1713" t="s">
        <v>201</v>
      </c>
      <c r="E1713" s="2">
        <v>42612.584027777775</v>
      </c>
      <c r="F1713" s="33">
        <f t="shared" si="156"/>
        <v>2016</v>
      </c>
      <c r="G1713" s="33">
        <f t="shared" si="157"/>
        <v>8</v>
      </c>
      <c r="H1713" t="s">
        <v>150</v>
      </c>
      <c r="I1713" t="s">
        <v>453</v>
      </c>
      <c r="J1713" t="s">
        <v>624</v>
      </c>
      <c r="K1713">
        <v>80</v>
      </c>
      <c r="L1713">
        <f t="shared" si="158"/>
        <v>80</v>
      </c>
      <c r="M1713">
        <f t="shared" si="159"/>
        <v>0</v>
      </c>
      <c r="N1713" t="b">
        <f t="shared" si="160"/>
        <v>0</v>
      </c>
      <c r="O1713">
        <f t="shared" si="161"/>
        <v>1</v>
      </c>
    </row>
    <row r="1714" spans="1:15">
      <c r="A1714" t="s">
        <v>451</v>
      </c>
      <c r="B1714" t="s">
        <v>452</v>
      </c>
      <c r="C1714" t="s">
        <v>198</v>
      </c>
      <c r="D1714" t="s">
        <v>201</v>
      </c>
      <c r="E1714" s="2">
        <v>42614.37222222222</v>
      </c>
      <c r="F1714" s="33">
        <f t="shared" si="156"/>
        <v>2016</v>
      </c>
      <c r="G1714" s="33">
        <f t="shared" si="157"/>
        <v>9</v>
      </c>
      <c r="H1714" t="s">
        <v>150</v>
      </c>
      <c r="I1714" t="s">
        <v>453</v>
      </c>
      <c r="J1714" t="s">
        <v>624</v>
      </c>
      <c r="K1714">
        <v>62</v>
      </c>
      <c r="L1714">
        <f t="shared" si="158"/>
        <v>62</v>
      </c>
      <c r="M1714">
        <f t="shared" si="159"/>
        <v>0</v>
      </c>
      <c r="N1714" t="b">
        <f t="shared" si="160"/>
        <v>0</v>
      </c>
      <c r="O1714">
        <f t="shared" si="161"/>
        <v>1</v>
      </c>
    </row>
    <row r="1715" spans="1:15">
      <c r="A1715" t="s">
        <v>451</v>
      </c>
      <c r="B1715" t="s">
        <v>452</v>
      </c>
      <c r="C1715" t="s">
        <v>198</v>
      </c>
      <c r="D1715" t="s">
        <v>201</v>
      </c>
      <c r="E1715" s="2">
        <v>42618.484722222223</v>
      </c>
      <c r="F1715" s="33">
        <f t="shared" si="156"/>
        <v>2016</v>
      </c>
      <c r="G1715" s="33">
        <f t="shared" si="157"/>
        <v>9</v>
      </c>
      <c r="H1715" t="s">
        <v>150</v>
      </c>
      <c r="I1715" t="s">
        <v>453</v>
      </c>
      <c r="J1715" t="s">
        <v>624</v>
      </c>
      <c r="K1715">
        <v>73</v>
      </c>
      <c r="L1715">
        <f t="shared" si="158"/>
        <v>73</v>
      </c>
      <c r="M1715">
        <f t="shared" si="159"/>
        <v>0</v>
      </c>
      <c r="N1715" t="b">
        <f t="shared" si="160"/>
        <v>0</v>
      </c>
      <c r="O1715">
        <f t="shared" si="161"/>
        <v>1</v>
      </c>
    </row>
    <row r="1716" spans="1:15">
      <c r="A1716" t="s">
        <v>451</v>
      </c>
      <c r="B1716" t="s">
        <v>452</v>
      </c>
      <c r="C1716" t="s">
        <v>198</v>
      </c>
      <c r="D1716" t="s">
        <v>201</v>
      </c>
      <c r="E1716" s="2">
        <v>42627.529166666667</v>
      </c>
      <c r="F1716" s="33">
        <f t="shared" si="156"/>
        <v>2016</v>
      </c>
      <c r="G1716" s="33">
        <f t="shared" si="157"/>
        <v>9</v>
      </c>
      <c r="H1716" t="s">
        <v>150</v>
      </c>
      <c r="I1716" t="s">
        <v>453</v>
      </c>
      <c r="J1716" t="s">
        <v>624</v>
      </c>
      <c r="K1716">
        <v>89</v>
      </c>
      <c r="L1716">
        <f t="shared" si="158"/>
        <v>89</v>
      </c>
      <c r="M1716">
        <f t="shared" si="159"/>
        <v>0</v>
      </c>
      <c r="N1716" t="b">
        <f t="shared" si="160"/>
        <v>0</v>
      </c>
      <c r="O1716">
        <f t="shared" si="161"/>
        <v>1</v>
      </c>
    </row>
    <row r="1717" spans="1:15">
      <c r="A1717" t="s">
        <v>451</v>
      </c>
      <c r="B1717" t="s">
        <v>452</v>
      </c>
      <c r="C1717" t="s">
        <v>198</v>
      </c>
      <c r="D1717" t="s">
        <v>201</v>
      </c>
      <c r="E1717" s="2">
        <v>42628.441666666666</v>
      </c>
      <c r="F1717" s="33">
        <f t="shared" si="156"/>
        <v>2016</v>
      </c>
      <c r="G1717" s="33">
        <f t="shared" si="157"/>
        <v>9</v>
      </c>
      <c r="H1717" t="s">
        <v>150</v>
      </c>
      <c r="I1717" t="s">
        <v>453</v>
      </c>
      <c r="J1717" t="s">
        <v>624</v>
      </c>
      <c r="K1717">
        <v>100</v>
      </c>
      <c r="L1717">
        <f t="shared" si="158"/>
        <v>100</v>
      </c>
      <c r="M1717">
        <f t="shared" si="159"/>
        <v>0</v>
      </c>
      <c r="N1717" t="b">
        <f t="shared" si="160"/>
        <v>0</v>
      </c>
      <c r="O1717">
        <f t="shared" si="161"/>
        <v>1</v>
      </c>
    </row>
    <row r="1718" spans="1:15">
      <c r="A1718" t="s">
        <v>451</v>
      </c>
      <c r="B1718" t="s">
        <v>452</v>
      </c>
      <c r="C1718" t="s">
        <v>198</v>
      </c>
      <c r="D1718" t="s">
        <v>201</v>
      </c>
      <c r="E1718" s="2">
        <v>42633.579861111109</v>
      </c>
      <c r="F1718" s="33">
        <f t="shared" si="156"/>
        <v>2016</v>
      </c>
      <c r="G1718" s="33">
        <f t="shared" si="157"/>
        <v>9</v>
      </c>
      <c r="H1718" t="s">
        <v>150</v>
      </c>
      <c r="I1718" t="s">
        <v>453</v>
      </c>
      <c r="J1718" t="s">
        <v>624</v>
      </c>
      <c r="K1718">
        <v>77</v>
      </c>
      <c r="L1718">
        <f t="shared" si="158"/>
        <v>77</v>
      </c>
      <c r="M1718">
        <f t="shared" si="159"/>
        <v>0</v>
      </c>
      <c r="N1718" t="b">
        <f t="shared" si="160"/>
        <v>0</v>
      </c>
      <c r="O1718">
        <f t="shared" si="161"/>
        <v>1</v>
      </c>
    </row>
    <row r="1719" spans="1:15">
      <c r="A1719" t="s">
        <v>451</v>
      </c>
      <c r="B1719" t="s">
        <v>452</v>
      </c>
      <c r="C1719" t="s">
        <v>198</v>
      </c>
      <c r="D1719" t="s">
        <v>201</v>
      </c>
      <c r="E1719" s="2">
        <v>42639.354861111111</v>
      </c>
      <c r="F1719" s="33">
        <f t="shared" si="156"/>
        <v>2016</v>
      </c>
      <c r="G1719" s="33">
        <f t="shared" si="157"/>
        <v>9</v>
      </c>
      <c r="H1719" t="s">
        <v>150</v>
      </c>
      <c r="I1719" t="s">
        <v>453</v>
      </c>
      <c r="J1719" t="s">
        <v>624</v>
      </c>
      <c r="K1719">
        <v>68</v>
      </c>
      <c r="L1719">
        <f t="shared" si="158"/>
        <v>68</v>
      </c>
      <c r="M1719">
        <f t="shared" si="159"/>
        <v>0</v>
      </c>
      <c r="N1719" t="b">
        <f t="shared" si="160"/>
        <v>0</v>
      </c>
      <c r="O1719">
        <f t="shared" si="161"/>
        <v>1</v>
      </c>
    </row>
    <row r="1720" spans="1:15">
      <c r="A1720" t="s">
        <v>451</v>
      </c>
      <c r="B1720" t="s">
        <v>452</v>
      </c>
      <c r="C1720" t="s">
        <v>198</v>
      </c>
      <c r="D1720" t="s">
        <v>201</v>
      </c>
      <c r="E1720" s="2">
        <v>42647.572916666664</v>
      </c>
      <c r="F1720" s="33">
        <f t="shared" si="156"/>
        <v>2016</v>
      </c>
      <c r="G1720" s="33">
        <f t="shared" si="157"/>
        <v>10</v>
      </c>
      <c r="H1720" t="s">
        <v>150</v>
      </c>
      <c r="I1720" t="s">
        <v>453</v>
      </c>
      <c r="J1720" t="s">
        <v>624</v>
      </c>
      <c r="K1720">
        <v>93</v>
      </c>
      <c r="L1720">
        <f t="shared" si="158"/>
        <v>93</v>
      </c>
      <c r="M1720">
        <f t="shared" si="159"/>
        <v>0</v>
      </c>
      <c r="N1720" t="b">
        <f t="shared" si="160"/>
        <v>0</v>
      </c>
      <c r="O1720">
        <f t="shared" si="161"/>
        <v>1</v>
      </c>
    </row>
    <row r="1721" spans="1:15">
      <c r="A1721" t="s">
        <v>451</v>
      </c>
      <c r="B1721" t="s">
        <v>452</v>
      </c>
      <c r="C1721" t="s">
        <v>198</v>
      </c>
      <c r="D1721" t="s">
        <v>201</v>
      </c>
      <c r="E1721" s="2">
        <v>42649.431944444441</v>
      </c>
      <c r="F1721" s="33">
        <f t="shared" si="156"/>
        <v>2016</v>
      </c>
      <c r="G1721" s="33">
        <f t="shared" si="157"/>
        <v>10</v>
      </c>
      <c r="H1721" t="s">
        <v>150</v>
      </c>
      <c r="I1721" t="s">
        <v>453</v>
      </c>
      <c r="J1721" t="s">
        <v>624</v>
      </c>
      <c r="K1721">
        <v>88</v>
      </c>
      <c r="L1721">
        <f t="shared" si="158"/>
        <v>88</v>
      </c>
      <c r="M1721">
        <f t="shared" si="159"/>
        <v>0</v>
      </c>
      <c r="N1721" t="b">
        <f t="shared" si="160"/>
        <v>0</v>
      </c>
      <c r="O1721">
        <f t="shared" si="161"/>
        <v>1</v>
      </c>
    </row>
    <row r="1722" spans="1:15">
      <c r="A1722" t="s">
        <v>451</v>
      </c>
      <c r="B1722" t="s">
        <v>452</v>
      </c>
      <c r="C1722" t="s">
        <v>198</v>
      </c>
      <c r="D1722" t="s">
        <v>201</v>
      </c>
      <c r="E1722" s="2">
        <v>42654.701388888891</v>
      </c>
      <c r="F1722" s="33">
        <f t="shared" si="156"/>
        <v>2016</v>
      </c>
      <c r="G1722" s="33">
        <f t="shared" si="157"/>
        <v>10</v>
      </c>
      <c r="H1722" t="s">
        <v>150</v>
      </c>
      <c r="I1722" t="s">
        <v>453</v>
      </c>
      <c r="J1722" t="s">
        <v>624</v>
      </c>
      <c r="K1722">
        <v>99</v>
      </c>
      <c r="L1722">
        <f t="shared" si="158"/>
        <v>99</v>
      </c>
      <c r="M1722">
        <f t="shared" si="159"/>
        <v>0</v>
      </c>
      <c r="N1722" t="b">
        <f t="shared" si="160"/>
        <v>0</v>
      </c>
      <c r="O1722">
        <f t="shared" si="161"/>
        <v>1</v>
      </c>
    </row>
    <row r="1723" spans="1:15">
      <c r="A1723" t="s">
        <v>451</v>
      </c>
      <c r="B1723" t="s">
        <v>452</v>
      </c>
      <c r="C1723" t="s">
        <v>198</v>
      </c>
      <c r="D1723" t="s">
        <v>201</v>
      </c>
      <c r="E1723" s="2">
        <v>42660.363194444442</v>
      </c>
      <c r="F1723" s="33">
        <f t="shared" si="156"/>
        <v>2016</v>
      </c>
      <c r="G1723" s="33">
        <f t="shared" si="157"/>
        <v>10</v>
      </c>
      <c r="H1723" t="s">
        <v>150</v>
      </c>
      <c r="I1723" t="s">
        <v>453</v>
      </c>
      <c r="J1723" t="s">
        <v>624</v>
      </c>
      <c r="K1723">
        <v>100</v>
      </c>
      <c r="L1723">
        <f t="shared" si="158"/>
        <v>100</v>
      </c>
      <c r="M1723">
        <f t="shared" si="159"/>
        <v>0</v>
      </c>
      <c r="N1723" t="b">
        <f t="shared" si="160"/>
        <v>0</v>
      </c>
      <c r="O1723">
        <f t="shared" si="161"/>
        <v>1</v>
      </c>
    </row>
    <row r="1724" spans="1:15">
      <c r="A1724" t="s">
        <v>451</v>
      </c>
      <c r="B1724" t="s">
        <v>452</v>
      </c>
      <c r="C1724" t="s">
        <v>198</v>
      </c>
      <c r="D1724" t="s">
        <v>201</v>
      </c>
      <c r="E1724" s="2">
        <v>42663.626388888886</v>
      </c>
      <c r="F1724" s="33">
        <f t="shared" si="156"/>
        <v>2016</v>
      </c>
      <c r="G1724" s="33">
        <f t="shared" si="157"/>
        <v>10</v>
      </c>
      <c r="H1724" t="s">
        <v>150</v>
      </c>
      <c r="I1724" t="s">
        <v>453</v>
      </c>
      <c r="J1724" t="s">
        <v>624</v>
      </c>
      <c r="K1724">
        <v>96</v>
      </c>
      <c r="L1724">
        <f t="shared" si="158"/>
        <v>96</v>
      </c>
      <c r="M1724">
        <f t="shared" si="159"/>
        <v>0</v>
      </c>
      <c r="N1724" t="b">
        <f t="shared" si="160"/>
        <v>0</v>
      </c>
      <c r="O1724">
        <f t="shared" si="161"/>
        <v>1</v>
      </c>
    </row>
    <row r="1725" spans="1:15">
      <c r="A1725" t="s">
        <v>451</v>
      </c>
      <c r="B1725" t="s">
        <v>452</v>
      </c>
      <c r="C1725" t="s">
        <v>198</v>
      </c>
      <c r="D1725" t="s">
        <v>201</v>
      </c>
      <c r="E1725" s="2">
        <v>42670.384722222225</v>
      </c>
      <c r="F1725" s="33">
        <f t="shared" si="156"/>
        <v>2016</v>
      </c>
      <c r="G1725" s="33">
        <f t="shared" si="157"/>
        <v>10</v>
      </c>
      <c r="H1725" t="s">
        <v>150</v>
      </c>
      <c r="I1725" t="s">
        <v>453</v>
      </c>
      <c r="J1725" t="s">
        <v>624</v>
      </c>
      <c r="K1725">
        <v>49</v>
      </c>
      <c r="L1725">
        <f t="shared" si="158"/>
        <v>49</v>
      </c>
      <c r="M1725">
        <f t="shared" si="159"/>
        <v>0</v>
      </c>
      <c r="N1725" t="b">
        <f t="shared" si="160"/>
        <v>0</v>
      </c>
      <c r="O1725">
        <f t="shared" si="161"/>
        <v>0</v>
      </c>
    </row>
    <row r="1726" spans="1:15">
      <c r="A1726" t="s">
        <v>451</v>
      </c>
      <c r="B1726" t="s">
        <v>452</v>
      </c>
      <c r="C1726" t="s">
        <v>198</v>
      </c>
      <c r="D1726" t="s">
        <v>201</v>
      </c>
      <c r="E1726" s="2">
        <v>42677.492361111108</v>
      </c>
      <c r="F1726" s="33">
        <f t="shared" si="156"/>
        <v>2016</v>
      </c>
      <c r="G1726" s="33">
        <f t="shared" si="157"/>
        <v>11</v>
      </c>
      <c r="H1726" t="s">
        <v>150</v>
      </c>
      <c r="I1726" t="s">
        <v>453</v>
      </c>
      <c r="J1726" t="s">
        <v>624</v>
      </c>
      <c r="K1726">
        <v>76</v>
      </c>
      <c r="L1726">
        <f t="shared" si="158"/>
        <v>76</v>
      </c>
      <c r="M1726">
        <f t="shared" si="159"/>
        <v>0</v>
      </c>
      <c r="N1726" t="b">
        <f t="shared" si="160"/>
        <v>0</v>
      </c>
      <c r="O1726">
        <f t="shared" si="161"/>
        <v>1</v>
      </c>
    </row>
    <row r="1727" spans="1:15">
      <c r="A1727" t="s">
        <v>451</v>
      </c>
      <c r="B1727" t="s">
        <v>452</v>
      </c>
      <c r="C1727" t="s">
        <v>198</v>
      </c>
      <c r="D1727" t="s">
        <v>201</v>
      </c>
      <c r="E1727" s="2">
        <v>42681.467361111114</v>
      </c>
      <c r="F1727" s="33">
        <f t="shared" si="156"/>
        <v>2016</v>
      </c>
      <c r="G1727" s="33">
        <f t="shared" si="157"/>
        <v>11</v>
      </c>
      <c r="H1727" t="s">
        <v>150</v>
      </c>
      <c r="I1727" t="s">
        <v>453</v>
      </c>
      <c r="J1727" t="s">
        <v>624</v>
      </c>
      <c r="K1727">
        <v>77</v>
      </c>
      <c r="L1727">
        <f t="shared" si="158"/>
        <v>77</v>
      </c>
      <c r="M1727">
        <f t="shared" si="159"/>
        <v>0</v>
      </c>
      <c r="N1727" t="b">
        <f t="shared" si="160"/>
        <v>0</v>
      </c>
      <c r="O1727">
        <f t="shared" si="161"/>
        <v>1</v>
      </c>
    </row>
    <row r="1728" spans="1:15">
      <c r="A1728" t="s">
        <v>451</v>
      </c>
      <c r="B1728" t="s">
        <v>452</v>
      </c>
      <c r="C1728" t="s">
        <v>198</v>
      </c>
      <c r="D1728" t="s">
        <v>201</v>
      </c>
      <c r="E1728" s="2">
        <v>42683.470833333333</v>
      </c>
      <c r="F1728" s="33">
        <f t="shared" si="156"/>
        <v>2016</v>
      </c>
      <c r="G1728" s="33">
        <f t="shared" si="157"/>
        <v>11</v>
      </c>
      <c r="H1728" t="s">
        <v>150</v>
      </c>
      <c r="I1728" t="s">
        <v>453</v>
      </c>
      <c r="J1728" t="s">
        <v>596</v>
      </c>
      <c r="K1728">
        <v>1</v>
      </c>
      <c r="L1728">
        <f t="shared" si="158"/>
        <v>0.5</v>
      </c>
      <c r="M1728">
        <f t="shared" si="159"/>
        <v>1</v>
      </c>
      <c r="N1728" t="b">
        <f t="shared" si="160"/>
        <v>1</v>
      </c>
      <c r="O1728">
        <f t="shared" si="161"/>
        <v>0</v>
      </c>
    </row>
    <row r="1729" spans="1:15">
      <c r="A1729" t="s">
        <v>451</v>
      </c>
      <c r="B1729" t="s">
        <v>452</v>
      </c>
      <c r="C1729" t="s">
        <v>198</v>
      </c>
      <c r="D1729" t="s">
        <v>201</v>
      </c>
      <c r="E1729" s="2">
        <v>42688.426388888889</v>
      </c>
      <c r="F1729" s="33">
        <f t="shared" ref="F1729:F1792" si="162">YEAR(E1729)</f>
        <v>2016</v>
      </c>
      <c r="G1729" s="33">
        <f t="shared" ref="G1729:G1792" si="163">MONTH(E1729)</f>
        <v>11</v>
      </c>
      <c r="H1729" t="s">
        <v>150</v>
      </c>
      <c r="I1729" t="s">
        <v>453</v>
      </c>
      <c r="J1729" t="s">
        <v>596</v>
      </c>
      <c r="K1729">
        <v>1</v>
      </c>
      <c r="L1729">
        <f t="shared" ref="L1729:L1792" si="164">IF(J1729="&lt;",K1729/2,K1729)</f>
        <v>0.5</v>
      </c>
      <c r="M1729">
        <f t="shared" ref="M1729:M1792" si="165">IF(J1729="&lt;",1,0)</f>
        <v>1</v>
      </c>
      <c r="N1729" t="b">
        <f t="shared" ref="N1729:N1792" si="166">IF(J1729="&lt;",TRUE,FALSE)</f>
        <v>1</v>
      </c>
      <c r="O1729">
        <f t="shared" si="161"/>
        <v>0</v>
      </c>
    </row>
    <row r="1730" spans="1:15">
      <c r="A1730" t="s">
        <v>451</v>
      </c>
      <c r="B1730" t="s">
        <v>452</v>
      </c>
      <c r="C1730" t="s">
        <v>198</v>
      </c>
      <c r="D1730" t="s">
        <v>201</v>
      </c>
      <c r="E1730" s="2">
        <v>42692.651388888888</v>
      </c>
      <c r="F1730" s="33">
        <f t="shared" si="162"/>
        <v>2016</v>
      </c>
      <c r="G1730" s="33">
        <f t="shared" si="163"/>
        <v>11</v>
      </c>
      <c r="H1730" t="s">
        <v>150</v>
      </c>
      <c r="I1730" t="s">
        <v>453</v>
      </c>
      <c r="J1730" t="s">
        <v>624</v>
      </c>
      <c r="K1730">
        <v>110</v>
      </c>
      <c r="L1730">
        <f t="shared" si="164"/>
        <v>110</v>
      </c>
      <c r="M1730">
        <f t="shared" si="165"/>
        <v>0</v>
      </c>
      <c r="N1730" t="b">
        <f t="shared" si="166"/>
        <v>0</v>
      </c>
      <c r="O1730">
        <f t="shared" si="161"/>
        <v>1</v>
      </c>
    </row>
    <row r="1731" spans="1:15">
      <c r="A1731" t="s">
        <v>451</v>
      </c>
      <c r="B1731" t="s">
        <v>452</v>
      </c>
      <c r="C1731" t="s">
        <v>198</v>
      </c>
      <c r="D1731" t="s">
        <v>201</v>
      </c>
      <c r="E1731" s="2">
        <v>42695.558333333334</v>
      </c>
      <c r="F1731" s="33">
        <f t="shared" si="162"/>
        <v>2016</v>
      </c>
      <c r="G1731" s="33">
        <f t="shared" si="163"/>
        <v>11</v>
      </c>
      <c r="H1731" t="s">
        <v>150</v>
      </c>
      <c r="I1731" t="s">
        <v>453</v>
      </c>
      <c r="J1731" t="s">
        <v>596</v>
      </c>
      <c r="K1731">
        <v>1</v>
      </c>
      <c r="L1731">
        <f t="shared" si="164"/>
        <v>0.5</v>
      </c>
      <c r="M1731">
        <f t="shared" si="165"/>
        <v>1</v>
      </c>
      <c r="N1731" t="b">
        <f t="shared" si="166"/>
        <v>1</v>
      </c>
      <c r="O1731">
        <f t="shared" ref="O1731:O1794" si="167">IF(K1731&gt;=57,1,0)</f>
        <v>0</v>
      </c>
    </row>
    <row r="1732" spans="1:15">
      <c r="A1732" t="s">
        <v>451</v>
      </c>
      <c r="B1732" t="s">
        <v>452</v>
      </c>
      <c r="C1732" t="s">
        <v>198</v>
      </c>
      <c r="D1732" t="s">
        <v>201</v>
      </c>
      <c r="E1732" s="2">
        <v>42698.600694444445</v>
      </c>
      <c r="F1732" s="33">
        <f t="shared" si="162"/>
        <v>2016</v>
      </c>
      <c r="G1732" s="33">
        <f t="shared" si="163"/>
        <v>11</v>
      </c>
      <c r="H1732" t="s">
        <v>150</v>
      </c>
      <c r="I1732" t="s">
        <v>453</v>
      </c>
      <c r="J1732" t="s">
        <v>624</v>
      </c>
      <c r="K1732">
        <v>56</v>
      </c>
      <c r="L1732">
        <f t="shared" si="164"/>
        <v>56</v>
      </c>
      <c r="M1732">
        <f t="shared" si="165"/>
        <v>0</v>
      </c>
      <c r="N1732" t="b">
        <f t="shared" si="166"/>
        <v>0</v>
      </c>
      <c r="O1732">
        <f t="shared" si="167"/>
        <v>0</v>
      </c>
    </row>
    <row r="1733" spans="1:15">
      <c r="A1733" t="s">
        <v>451</v>
      </c>
      <c r="B1733" t="s">
        <v>452</v>
      </c>
      <c r="C1733" t="s">
        <v>198</v>
      </c>
      <c r="D1733" t="s">
        <v>201</v>
      </c>
      <c r="E1733" s="2">
        <v>42703.441666666666</v>
      </c>
      <c r="F1733" s="33">
        <f t="shared" si="162"/>
        <v>2016</v>
      </c>
      <c r="G1733" s="33">
        <f t="shared" si="163"/>
        <v>11</v>
      </c>
      <c r="H1733" t="s">
        <v>150</v>
      </c>
      <c r="I1733" t="s">
        <v>453</v>
      </c>
      <c r="J1733" t="s">
        <v>624</v>
      </c>
      <c r="K1733">
        <v>63</v>
      </c>
      <c r="L1733">
        <f t="shared" si="164"/>
        <v>63</v>
      </c>
      <c r="M1733">
        <f t="shared" si="165"/>
        <v>0</v>
      </c>
      <c r="N1733" t="b">
        <f t="shared" si="166"/>
        <v>0</v>
      </c>
      <c r="O1733">
        <f t="shared" si="167"/>
        <v>1</v>
      </c>
    </row>
    <row r="1734" spans="1:15">
      <c r="A1734" t="s">
        <v>451</v>
      </c>
      <c r="B1734" t="s">
        <v>452</v>
      </c>
      <c r="C1734" t="s">
        <v>198</v>
      </c>
      <c r="D1734" t="s">
        <v>201</v>
      </c>
      <c r="E1734" s="2">
        <v>42709.357638888891</v>
      </c>
      <c r="F1734" s="33">
        <f t="shared" si="162"/>
        <v>2016</v>
      </c>
      <c r="G1734" s="33">
        <f t="shared" si="163"/>
        <v>12</v>
      </c>
      <c r="H1734" t="s">
        <v>150</v>
      </c>
      <c r="I1734" t="s">
        <v>453</v>
      </c>
      <c r="J1734" t="s">
        <v>624</v>
      </c>
      <c r="K1734">
        <v>100</v>
      </c>
      <c r="L1734">
        <f t="shared" si="164"/>
        <v>100</v>
      </c>
      <c r="M1734">
        <f t="shared" si="165"/>
        <v>0</v>
      </c>
      <c r="N1734" t="b">
        <f t="shared" si="166"/>
        <v>0</v>
      </c>
      <c r="O1734">
        <f t="shared" si="167"/>
        <v>1</v>
      </c>
    </row>
    <row r="1735" spans="1:15">
      <c r="A1735" t="s">
        <v>451</v>
      </c>
      <c r="B1735" t="s">
        <v>452</v>
      </c>
      <c r="C1735" t="s">
        <v>198</v>
      </c>
      <c r="D1735" t="s">
        <v>201</v>
      </c>
      <c r="E1735" s="2">
        <v>42712.432638888888</v>
      </c>
      <c r="F1735" s="33">
        <f t="shared" si="162"/>
        <v>2016</v>
      </c>
      <c r="G1735" s="33">
        <f t="shared" si="163"/>
        <v>12</v>
      </c>
      <c r="H1735" t="s">
        <v>150</v>
      </c>
      <c r="I1735" t="s">
        <v>453</v>
      </c>
      <c r="J1735" t="s">
        <v>624</v>
      </c>
      <c r="K1735">
        <v>79</v>
      </c>
      <c r="L1735">
        <f t="shared" si="164"/>
        <v>79</v>
      </c>
      <c r="M1735">
        <f t="shared" si="165"/>
        <v>0</v>
      </c>
      <c r="N1735" t="b">
        <f t="shared" si="166"/>
        <v>0</v>
      </c>
      <c r="O1735">
        <f t="shared" si="167"/>
        <v>1</v>
      </c>
    </row>
    <row r="1736" spans="1:15">
      <c r="A1736" t="s">
        <v>451</v>
      </c>
      <c r="B1736" t="s">
        <v>452</v>
      </c>
      <c r="C1736" t="s">
        <v>198</v>
      </c>
      <c r="D1736" t="s">
        <v>201</v>
      </c>
      <c r="E1736" s="2">
        <v>42716.388194444444</v>
      </c>
      <c r="F1736" s="33">
        <f t="shared" si="162"/>
        <v>2016</v>
      </c>
      <c r="G1736" s="33">
        <f t="shared" si="163"/>
        <v>12</v>
      </c>
      <c r="H1736" t="s">
        <v>150</v>
      </c>
      <c r="I1736" t="s">
        <v>453</v>
      </c>
      <c r="J1736" t="s">
        <v>624</v>
      </c>
      <c r="K1736">
        <v>57</v>
      </c>
      <c r="L1736">
        <f t="shared" si="164"/>
        <v>57</v>
      </c>
      <c r="M1736">
        <f t="shared" si="165"/>
        <v>0</v>
      </c>
      <c r="N1736" t="b">
        <f t="shared" si="166"/>
        <v>0</v>
      </c>
      <c r="O1736">
        <f t="shared" si="167"/>
        <v>1</v>
      </c>
    </row>
    <row r="1737" spans="1:15">
      <c r="A1737" t="s">
        <v>451</v>
      </c>
      <c r="B1737" t="s">
        <v>452</v>
      </c>
      <c r="C1737" t="s">
        <v>198</v>
      </c>
      <c r="D1737" t="s">
        <v>201</v>
      </c>
      <c r="E1737" s="2">
        <v>42719.644444444442</v>
      </c>
      <c r="F1737" s="33">
        <f t="shared" si="162"/>
        <v>2016</v>
      </c>
      <c r="G1737" s="33">
        <f t="shared" si="163"/>
        <v>12</v>
      </c>
      <c r="H1737" t="s">
        <v>150</v>
      </c>
      <c r="I1737" t="s">
        <v>453</v>
      </c>
      <c r="J1737" t="s">
        <v>624</v>
      </c>
      <c r="K1737">
        <v>50</v>
      </c>
      <c r="L1737">
        <f t="shared" si="164"/>
        <v>50</v>
      </c>
      <c r="M1737">
        <f t="shared" si="165"/>
        <v>0</v>
      </c>
      <c r="N1737" t="b">
        <f t="shared" si="166"/>
        <v>0</v>
      </c>
      <c r="O1737">
        <f t="shared" si="167"/>
        <v>0</v>
      </c>
    </row>
    <row r="1738" spans="1:15">
      <c r="A1738" t="s">
        <v>451</v>
      </c>
      <c r="B1738" t="s">
        <v>452</v>
      </c>
      <c r="C1738" t="s">
        <v>198</v>
      </c>
      <c r="D1738" t="s">
        <v>201</v>
      </c>
      <c r="E1738" s="2">
        <v>42745.456250000003</v>
      </c>
      <c r="F1738" s="33">
        <f t="shared" si="162"/>
        <v>2017</v>
      </c>
      <c r="G1738" s="33">
        <f t="shared" si="163"/>
        <v>1</v>
      </c>
      <c r="H1738" t="s">
        <v>150</v>
      </c>
      <c r="I1738" t="s">
        <v>453</v>
      </c>
      <c r="J1738" t="s">
        <v>624</v>
      </c>
      <c r="K1738">
        <v>53</v>
      </c>
      <c r="L1738">
        <f t="shared" si="164"/>
        <v>53</v>
      </c>
      <c r="M1738">
        <f t="shared" si="165"/>
        <v>0</v>
      </c>
      <c r="N1738" t="b">
        <f t="shared" si="166"/>
        <v>0</v>
      </c>
      <c r="O1738">
        <f t="shared" si="167"/>
        <v>0</v>
      </c>
    </row>
    <row r="1739" spans="1:15">
      <c r="A1739" t="s">
        <v>451</v>
      </c>
      <c r="B1739" t="s">
        <v>452</v>
      </c>
      <c r="C1739" t="s">
        <v>198</v>
      </c>
      <c r="D1739" t="s">
        <v>201</v>
      </c>
      <c r="E1739" s="2">
        <v>42747.537499999999</v>
      </c>
      <c r="F1739" s="33">
        <f t="shared" si="162"/>
        <v>2017</v>
      </c>
      <c r="G1739" s="33">
        <f t="shared" si="163"/>
        <v>1</v>
      </c>
      <c r="H1739" t="s">
        <v>150</v>
      </c>
      <c r="I1739" t="s">
        <v>453</v>
      </c>
      <c r="J1739" t="s">
        <v>624</v>
      </c>
      <c r="K1739">
        <v>62</v>
      </c>
      <c r="L1739">
        <f t="shared" si="164"/>
        <v>62</v>
      </c>
      <c r="M1739">
        <f t="shared" si="165"/>
        <v>0</v>
      </c>
      <c r="N1739" t="b">
        <f t="shared" si="166"/>
        <v>0</v>
      </c>
      <c r="O1739">
        <f t="shared" si="167"/>
        <v>1</v>
      </c>
    </row>
    <row r="1740" spans="1:15">
      <c r="A1740" t="s">
        <v>451</v>
      </c>
      <c r="B1740" t="s">
        <v>452</v>
      </c>
      <c r="C1740" t="s">
        <v>198</v>
      </c>
      <c r="D1740" t="s">
        <v>201</v>
      </c>
      <c r="E1740" s="2">
        <v>42752.397916666669</v>
      </c>
      <c r="F1740" s="33">
        <f t="shared" si="162"/>
        <v>2017</v>
      </c>
      <c r="G1740" s="33">
        <f t="shared" si="163"/>
        <v>1</v>
      </c>
      <c r="H1740" t="s">
        <v>150</v>
      </c>
      <c r="I1740" t="s">
        <v>453</v>
      </c>
      <c r="J1740" t="s">
        <v>624</v>
      </c>
      <c r="K1740">
        <v>36</v>
      </c>
      <c r="L1740">
        <f t="shared" si="164"/>
        <v>36</v>
      </c>
      <c r="M1740">
        <f t="shared" si="165"/>
        <v>0</v>
      </c>
      <c r="N1740" t="b">
        <f t="shared" si="166"/>
        <v>0</v>
      </c>
      <c r="O1740">
        <f t="shared" si="167"/>
        <v>0</v>
      </c>
    </row>
    <row r="1741" spans="1:15">
      <c r="A1741" t="s">
        <v>451</v>
      </c>
      <c r="B1741" t="s">
        <v>452</v>
      </c>
      <c r="C1741" t="s">
        <v>198</v>
      </c>
      <c r="D1741" t="s">
        <v>201</v>
      </c>
      <c r="E1741" s="2">
        <v>42758.493055555555</v>
      </c>
      <c r="F1741" s="33">
        <f t="shared" si="162"/>
        <v>2017</v>
      </c>
      <c r="G1741" s="33">
        <f t="shared" si="163"/>
        <v>1</v>
      </c>
      <c r="H1741" t="s">
        <v>150</v>
      </c>
      <c r="I1741" t="s">
        <v>453</v>
      </c>
      <c r="J1741" t="s">
        <v>624</v>
      </c>
      <c r="K1741">
        <v>37</v>
      </c>
      <c r="L1741">
        <f t="shared" si="164"/>
        <v>37</v>
      </c>
      <c r="M1741">
        <f t="shared" si="165"/>
        <v>0</v>
      </c>
      <c r="N1741" t="b">
        <f t="shared" si="166"/>
        <v>0</v>
      </c>
      <c r="O1741">
        <f t="shared" si="167"/>
        <v>0</v>
      </c>
    </row>
    <row r="1742" spans="1:15">
      <c r="A1742" t="s">
        <v>451</v>
      </c>
      <c r="B1742" t="s">
        <v>452</v>
      </c>
      <c r="C1742" t="s">
        <v>198</v>
      </c>
      <c r="D1742" t="s">
        <v>201</v>
      </c>
      <c r="E1742" s="2">
        <v>42759.354166666664</v>
      </c>
      <c r="F1742" s="33">
        <f t="shared" si="162"/>
        <v>2017</v>
      </c>
      <c r="G1742" s="33">
        <f t="shared" si="163"/>
        <v>1</v>
      </c>
      <c r="H1742" t="s">
        <v>150</v>
      </c>
      <c r="I1742" t="s">
        <v>453</v>
      </c>
      <c r="J1742" t="s">
        <v>624</v>
      </c>
      <c r="K1742">
        <v>43</v>
      </c>
      <c r="L1742">
        <f t="shared" si="164"/>
        <v>43</v>
      </c>
      <c r="M1742">
        <f t="shared" si="165"/>
        <v>0</v>
      </c>
      <c r="N1742" t="b">
        <f t="shared" si="166"/>
        <v>0</v>
      </c>
      <c r="O1742">
        <f t="shared" si="167"/>
        <v>0</v>
      </c>
    </row>
    <row r="1743" spans="1:15">
      <c r="A1743" t="s">
        <v>451</v>
      </c>
      <c r="B1743" t="s">
        <v>452</v>
      </c>
      <c r="C1743" t="s">
        <v>198</v>
      </c>
      <c r="D1743" t="s">
        <v>201</v>
      </c>
      <c r="E1743" s="2">
        <v>42761.385416666664</v>
      </c>
      <c r="F1743" s="33">
        <f t="shared" si="162"/>
        <v>2017</v>
      </c>
      <c r="G1743" s="33">
        <f t="shared" si="163"/>
        <v>1</v>
      </c>
      <c r="H1743" t="s">
        <v>150</v>
      </c>
      <c r="I1743" t="s">
        <v>453</v>
      </c>
      <c r="J1743" t="s">
        <v>624</v>
      </c>
      <c r="K1743">
        <v>56</v>
      </c>
      <c r="L1743">
        <f t="shared" si="164"/>
        <v>56</v>
      </c>
      <c r="M1743">
        <f t="shared" si="165"/>
        <v>0</v>
      </c>
      <c r="N1743" t="b">
        <f t="shared" si="166"/>
        <v>0</v>
      </c>
      <c r="O1743">
        <f t="shared" si="167"/>
        <v>0</v>
      </c>
    </row>
    <row r="1744" spans="1:15">
      <c r="A1744" t="s">
        <v>451</v>
      </c>
      <c r="B1744" t="s">
        <v>452</v>
      </c>
      <c r="C1744" t="s">
        <v>198</v>
      </c>
      <c r="D1744" t="s">
        <v>201</v>
      </c>
      <c r="E1744" s="2">
        <v>42765.631944444445</v>
      </c>
      <c r="F1744" s="33">
        <f t="shared" si="162"/>
        <v>2017</v>
      </c>
      <c r="G1744" s="33">
        <f t="shared" si="163"/>
        <v>1</v>
      </c>
      <c r="H1744" t="s">
        <v>150</v>
      </c>
      <c r="I1744" t="s">
        <v>453</v>
      </c>
      <c r="J1744" t="s">
        <v>624</v>
      </c>
      <c r="K1744">
        <v>110</v>
      </c>
      <c r="L1744">
        <f t="shared" si="164"/>
        <v>110</v>
      </c>
      <c r="M1744">
        <f t="shared" si="165"/>
        <v>0</v>
      </c>
      <c r="N1744" t="b">
        <f t="shared" si="166"/>
        <v>0</v>
      </c>
      <c r="O1744">
        <f t="shared" si="167"/>
        <v>1</v>
      </c>
    </row>
    <row r="1745" spans="1:15">
      <c r="A1745" t="s">
        <v>451</v>
      </c>
      <c r="B1745" t="s">
        <v>452</v>
      </c>
      <c r="C1745" t="s">
        <v>198</v>
      </c>
      <c r="D1745" t="s">
        <v>201</v>
      </c>
      <c r="E1745" s="2">
        <v>42768.580555555556</v>
      </c>
      <c r="F1745" s="33">
        <f t="shared" si="162"/>
        <v>2017</v>
      </c>
      <c r="G1745" s="33">
        <f t="shared" si="163"/>
        <v>2</v>
      </c>
      <c r="H1745" t="s">
        <v>150</v>
      </c>
      <c r="I1745" t="s">
        <v>453</v>
      </c>
      <c r="J1745" t="s">
        <v>624</v>
      </c>
      <c r="K1745">
        <v>34</v>
      </c>
      <c r="L1745">
        <f t="shared" si="164"/>
        <v>34</v>
      </c>
      <c r="M1745">
        <f t="shared" si="165"/>
        <v>0</v>
      </c>
      <c r="N1745" t="b">
        <f t="shared" si="166"/>
        <v>0</v>
      </c>
      <c r="O1745">
        <f t="shared" si="167"/>
        <v>0</v>
      </c>
    </row>
    <row r="1746" spans="1:15">
      <c r="A1746" t="s">
        <v>451</v>
      </c>
      <c r="B1746" t="s">
        <v>452</v>
      </c>
      <c r="C1746" t="s">
        <v>198</v>
      </c>
      <c r="D1746" t="s">
        <v>201</v>
      </c>
      <c r="E1746" s="2">
        <v>42772.421527777777</v>
      </c>
      <c r="F1746" s="33">
        <f t="shared" si="162"/>
        <v>2017</v>
      </c>
      <c r="G1746" s="33">
        <f t="shared" si="163"/>
        <v>2</v>
      </c>
      <c r="H1746" t="s">
        <v>150</v>
      </c>
      <c r="I1746" t="s">
        <v>453</v>
      </c>
      <c r="J1746" t="s">
        <v>624</v>
      </c>
      <c r="K1746">
        <v>43</v>
      </c>
      <c r="L1746">
        <f t="shared" si="164"/>
        <v>43</v>
      </c>
      <c r="M1746">
        <f t="shared" si="165"/>
        <v>0</v>
      </c>
      <c r="N1746" t="b">
        <f t="shared" si="166"/>
        <v>0</v>
      </c>
      <c r="O1746">
        <f t="shared" si="167"/>
        <v>0</v>
      </c>
    </row>
    <row r="1747" spans="1:15">
      <c r="A1747" t="s">
        <v>451</v>
      </c>
      <c r="B1747" t="s">
        <v>452</v>
      </c>
      <c r="C1747" t="s">
        <v>198</v>
      </c>
      <c r="D1747" t="s">
        <v>201</v>
      </c>
      <c r="E1747" s="2">
        <v>42775.63958333333</v>
      </c>
      <c r="F1747" s="33">
        <f t="shared" si="162"/>
        <v>2017</v>
      </c>
      <c r="G1747" s="33">
        <f t="shared" si="163"/>
        <v>2</v>
      </c>
      <c r="H1747" t="s">
        <v>150</v>
      </c>
      <c r="I1747" t="s">
        <v>453</v>
      </c>
      <c r="J1747" t="s">
        <v>624</v>
      </c>
      <c r="K1747">
        <v>38</v>
      </c>
      <c r="L1747">
        <f t="shared" si="164"/>
        <v>38</v>
      </c>
      <c r="M1747">
        <f t="shared" si="165"/>
        <v>0</v>
      </c>
      <c r="N1747" t="b">
        <f t="shared" si="166"/>
        <v>0</v>
      </c>
      <c r="O1747">
        <f t="shared" si="167"/>
        <v>0</v>
      </c>
    </row>
    <row r="1748" spans="1:15">
      <c r="A1748" t="s">
        <v>451</v>
      </c>
      <c r="B1748" t="s">
        <v>452</v>
      </c>
      <c r="C1748" t="s">
        <v>198</v>
      </c>
      <c r="D1748" t="s">
        <v>201</v>
      </c>
      <c r="E1748" s="2">
        <v>42776.401388888888</v>
      </c>
      <c r="F1748" s="33">
        <f t="shared" si="162"/>
        <v>2017</v>
      </c>
      <c r="G1748" s="33">
        <f t="shared" si="163"/>
        <v>2</v>
      </c>
      <c r="H1748" t="s">
        <v>150</v>
      </c>
      <c r="I1748" t="s">
        <v>453</v>
      </c>
      <c r="J1748" t="s">
        <v>624</v>
      </c>
      <c r="K1748">
        <v>35</v>
      </c>
      <c r="L1748">
        <f t="shared" si="164"/>
        <v>35</v>
      </c>
      <c r="M1748">
        <f t="shared" si="165"/>
        <v>0</v>
      </c>
      <c r="N1748" t="b">
        <f t="shared" si="166"/>
        <v>0</v>
      </c>
      <c r="O1748">
        <f t="shared" si="167"/>
        <v>0</v>
      </c>
    </row>
    <row r="1749" spans="1:15">
      <c r="A1749" t="s">
        <v>451</v>
      </c>
      <c r="B1749" t="s">
        <v>452</v>
      </c>
      <c r="C1749" t="s">
        <v>198</v>
      </c>
      <c r="D1749" t="s">
        <v>201</v>
      </c>
      <c r="E1749" s="2">
        <v>42779.573611111111</v>
      </c>
      <c r="F1749" s="33">
        <f t="shared" si="162"/>
        <v>2017</v>
      </c>
      <c r="G1749" s="33">
        <f t="shared" si="163"/>
        <v>2</v>
      </c>
      <c r="H1749" t="s">
        <v>150</v>
      </c>
      <c r="I1749" t="s">
        <v>453</v>
      </c>
      <c r="J1749" t="s">
        <v>624</v>
      </c>
      <c r="K1749">
        <v>42</v>
      </c>
      <c r="L1749">
        <f t="shared" si="164"/>
        <v>42</v>
      </c>
      <c r="M1749">
        <f t="shared" si="165"/>
        <v>0</v>
      </c>
      <c r="N1749" t="b">
        <f t="shared" si="166"/>
        <v>0</v>
      </c>
      <c r="O1749">
        <f t="shared" si="167"/>
        <v>0</v>
      </c>
    </row>
    <row r="1750" spans="1:15">
      <c r="A1750" t="s">
        <v>451</v>
      </c>
      <c r="B1750" t="s">
        <v>452</v>
      </c>
      <c r="C1750" t="s">
        <v>198</v>
      </c>
      <c r="D1750" t="s">
        <v>201</v>
      </c>
      <c r="E1750" s="2">
        <v>42782.412499999999</v>
      </c>
      <c r="F1750" s="33">
        <f t="shared" si="162"/>
        <v>2017</v>
      </c>
      <c r="G1750" s="33">
        <f t="shared" si="163"/>
        <v>2</v>
      </c>
      <c r="H1750" t="s">
        <v>150</v>
      </c>
      <c r="I1750" t="s">
        <v>453</v>
      </c>
      <c r="J1750" t="s">
        <v>624</v>
      </c>
      <c r="K1750">
        <v>47</v>
      </c>
      <c r="L1750">
        <f t="shared" si="164"/>
        <v>47</v>
      </c>
      <c r="M1750">
        <f t="shared" si="165"/>
        <v>0</v>
      </c>
      <c r="N1750" t="b">
        <f t="shared" si="166"/>
        <v>0</v>
      </c>
      <c r="O1750">
        <f t="shared" si="167"/>
        <v>0</v>
      </c>
    </row>
    <row r="1751" spans="1:15">
      <c r="A1751" t="s">
        <v>451</v>
      </c>
      <c r="B1751" t="s">
        <v>452</v>
      </c>
      <c r="C1751" t="s">
        <v>198</v>
      </c>
      <c r="D1751" t="s">
        <v>201</v>
      </c>
      <c r="E1751" s="2">
        <v>42787.395138888889</v>
      </c>
      <c r="F1751" s="33">
        <f t="shared" si="162"/>
        <v>2017</v>
      </c>
      <c r="G1751" s="33">
        <f t="shared" si="163"/>
        <v>2</v>
      </c>
      <c r="H1751" t="s">
        <v>150</v>
      </c>
      <c r="I1751" t="s">
        <v>453</v>
      </c>
      <c r="J1751" t="s">
        <v>624</v>
      </c>
      <c r="K1751">
        <v>55</v>
      </c>
      <c r="L1751">
        <f t="shared" si="164"/>
        <v>55</v>
      </c>
      <c r="M1751">
        <f t="shared" si="165"/>
        <v>0</v>
      </c>
      <c r="N1751" t="b">
        <f t="shared" si="166"/>
        <v>0</v>
      </c>
      <c r="O1751">
        <f t="shared" si="167"/>
        <v>0</v>
      </c>
    </row>
    <row r="1752" spans="1:15">
      <c r="A1752" t="s">
        <v>451</v>
      </c>
      <c r="B1752" t="s">
        <v>452</v>
      </c>
      <c r="C1752" t="s">
        <v>198</v>
      </c>
      <c r="D1752" t="s">
        <v>201</v>
      </c>
      <c r="E1752" s="2">
        <v>42789.438888888886</v>
      </c>
      <c r="F1752" s="33">
        <f t="shared" si="162"/>
        <v>2017</v>
      </c>
      <c r="G1752" s="33">
        <f t="shared" si="163"/>
        <v>2</v>
      </c>
      <c r="H1752" t="s">
        <v>150</v>
      </c>
      <c r="I1752" t="s">
        <v>453</v>
      </c>
      <c r="J1752" t="s">
        <v>624</v>
      </c>
      <c r="K1752">
        <v>50</v>
      </c>
      <c r="L1752">
        <f t="shared" si="164"/>
        <v>50</v>
      </c>
      <c r="M1752">
        <f t="shared" si="165"/>
        <v>0</v>
      </c>
      <c r="N1752" t="b">
        <f t="shared" si="166"/>
        <v>0</v>
      </c>
      <c r="O1752">
        <f t="shared" si="167"/>
        <v>0</v>
      </c>
    </row>
    <row r="1753" spans="1:15">
      <c r="A1753" t="s">
        <v>451</v>
      </c>
      <c r="B1753" t="s">
        <v>452</v>
      </c>
      <c r="C1753" t="s">
        <v>198</v>
      </c>
      <c r="D1753" t="s">
        <v>201</v>
      </c>
      <c r="E1753" s="2">
        <v>42793.399305555555</v>
      </c>
      <c r="F1753" s="33">
        <f t="shared" si="162"/>
        <v>2017</v>
      </c>
      <c r="G1753" s="33">
        <f t="shared" si="163"/>
        <v>2</v>
      </c>
      <c r="H1753" t="s">
        <v>150</v>
      </c>
      <c r="I1753" t="s">
        <v>453</v>
      </c>
      <c r="J1753" t="s">
        <v>624</v>
      </c>
      <c r="K1753">
        <v>52</v>
      </c>
      <c r="L1753">
        <f t="shared" si="164"/>
        <v>52</v>
      </c>
      <c r="M1753">
        <f t="shared" si="165"/>
        <v>0</v>
      </c>
      <c r="N1753" t="b">
        <f t="shared" si="166"/>
        <v>0</v>
      </c>
      <c r="O1753">
        <f t="shared" si="167"/>
        <v>0</v>
      </c>
    </row>
    <row r="1754" spans="1:15">
      <c r="A1754" t="s">
        <v>451</v>
      </c>
      <c r="B1754" t="s">
        <v>452</v>
      </c>
      <c r="C1754" t="s">
        <v>198</v>
      </c>
      <c r="D1754" t="s">
        <v>201</v>
      </c>
      <c r="E1754" s="2">
        <v>42795.566666666666</v>
      </c>
      <c r="F1754" s="33">
        <f t="shared" si="162"/>
        <v>2017</v>
      </c>
      <c r="G1754" s="33">
        <f t="shared" si="163"/>
        <v>3</v>
      </c>
      <c r="H1754" t="s">
        <v>150</v>
      </c>
      <c r="I1754" t="s">
        <v>453</v>
      </c>
      <c r="J1754" t="s">
        <v>624</v>
      </c>
      <c r="K1754">
        <v>47</v>
      </c>
      <c r="L1754">
        <f t="shared" si="164"/>
        <v>47</v>
      </c>
      <c r="M1754">
        <f t="shared" si="165"/>
        <v>0</v>
      </c>
      <c r="N1754" t="b">
        <f t="shared" si="166"/>
        <v>0</v>
      </c>
      <c r="O1754">
        <f t="shared" si="167"/>
        <v>0</v>
      </c>
    </row>
    <row r="1755" spans="1:15">
      <c r="A1755" t="s">
        <v>451</v>
      </c>
      <c r="B1755" t="s">
        <v>452</v>
      </c>
      <c r="C1755" t="s">
        <v>198</v>
      </c>
      <c r="D1755" t="s">
        <v>201</v>
      </c>
      <c r="E1755" s="2">
        <v>42800.566666666666</v>
      </c>
      <c r="F1755" s="33">
        <f t="shared" si="162"/>
        <v>2017</v>
      </c>
      <c r="G1755" s="33">
        <f t="shared" si="163"/>
        <v>3</v>
      </c>
      <c r="H1755" t="s">
        <v>150</v>
      </c>
      <c r="I1755" t="s">
        <v>453</v>
      </c>
      <c r="J1755" t="s">
        <v>624</v>
      </c>
      <c r="K1755">
        <v>53</v>
      </c>
      <c r="L1755">
        <f t="shared" si="164"/>
        <v>53</v>
      </c>
      <c r="M1755">
        <f t="shared" si="165"/>
        <v>0</v>
      </c>
      <c r="N1755" t="b">
        <f t="shared" si="166"/>
        <v>0</v>
      </c>
      <c r="O1755">
        <f t="shared" si="167"/>
        <v>0</v>
      </c>
    </row>
    <row r="1756" spans="1:15">
      <c r="A1756" t="s">
        <v>451</v>
      </c>
      <c r="B1756" t="s">
        <v>452</v>
      </c>
      <c r="C1756" t="s">
        <v>198</v>
      </c>
      <c r="D1756" t="s">
        <v>201</v>
      </c>
      <c r="E1756" s="2">
        <v>42803.34652777778</v>
      </c>
      <c r="F1756" s="33">
        <f t="shared" si="162"/>
        <v>2017</v>
      </c>
      <c r="G1756" s="33">
        <f t="shared" si="163"/>
        <v>3</v>
      </c>
      <c r="H1756" t="s">
        <v>150</v>
      </c>
      <c r="I1756" t="s">
        <v>453</v>
      </c>
      <c r="J1756" t="s">
        <v>624</v>
      </c>
      <c r="K1756">
        <v>49</v>
      </c>
      <c r="L1756">
        <f t="shared" si="164"/>
        <v>49</v>
      </c>
      <c r="M1756">
        <f t="shared" si="165"/>
        <v>0</v>
      </c>
      <c r="N1756" t="b">
        <f t="shared" si="166"/>
        <v>0</v>
      </c>
      <c r="O1756">
        <f t="shared" si="167"/>
        <v>0</v>
      </c>
    </row>
    <row r="1757" spans="1:15">
      <c r="A1757" t="s">
        <v>451</v>
      </c>
      <c r="B1757" t="s">
        <v>452</v>
      </c>
      <c r="C1757" t="s">
        <v>198</v>
      </c>
      <c r="D1757" t="s">
        <v>201</v>
      </c>
      <c r="E1757" s="2">
        <v>42809.584027777775</v>
      </c>
      <c r="F1757" s="33">
        <f t="shared" si="162"/>
        <v>2017</v>
      </c>
      <c r="G1757" s="33">
        <f t="shared" si="163"/>
        <v>3</v>
      </c>
      <c r="H1757" t="s">
        <v>150</v>
      </c>
      <c r="I1757" t="s">
        <v>453</v>
      </c>
      <c r="J1757" t="s">
        <v>624</v>
      </c>
      <c r="K1757">
        <v>59</v>
      </c>
      <c r="L1757">
        <f t="shared" si="164"/>
        <v>59</v>
      </c>
      <c r="M1757">
        <f t="shared" si="165"/>
        <v>0</v>
      </c>
      <c r="N1757" t="b">
        <f t="shared" si="166"/>
        <v>0</v>
      </c>
      <c r="O1757">
        <f t="shared" si="167"/>
        <v>1</v>
      </c>
    </row>
    <row r="1758" spans="1:15">
      <c r="A1758" t="s">
        <v>451</v>
      </c>
      <c r="B1758" t="s">
        <v>452</v>
      </c>
      <c r="C1758" t="s">
        <v>198</v>
      </c>
      <c r="D1758" t="s">
        <v>201</v>
      </c>
      <c r="E1758" s="2">
        <v>42811.611805555556</v>
      </c>
      <c r="F1758" s="33">
        <f t="shared" si="162"/>
        <v>2017</v>
      </c>
      <c r="G1758" s="33">
        <f t="shared" si="163"/>
        <v>3</v>
      </c>
      <c r="H1758" t="s">
        <v>150</v>
      </c>
      <c r="I1758" t="s">
        <v>453</v>
      </c>
      <c r="J1758" t="s">
        <v>624</v>
      </c>
      <c r="K1758">
        <v>52</v>
      </c>
      <c r="L1758">
        <f t="shared" si="164"/>
        <v>52</v>
      </c>
      <c r="M1758">
        <f t="shared" si="165"/>
        <v>0</v>
      </c>
      <c r="N1758" t="b">
        <f t="shared" si="166"/>
        <v>0</v>
      </c>
      <c r="O1758">
        <f t="shared" si="167"/>
        <v>0</v>
      </c>
    </row>
    <row r="1759" spans="1:15">
      <c r="A1759" t="s">
        <v>451</v>
      </c>
      <c r="B1759" t="s">
        <v>452</v>
      </c>
      <c r="C1759" t="s">
        <v>198</v>
      </c>
      <c r="D1759" t="s">
        <v>201</v>
      </c>
      <c r="E1759" s="2">
        <v>42814.34097222222</v>
      </c>
      <c r="F1759" s="33">
        <f t="shared" si="162"/>
        <v>2017</v>
      </c>
      <c r="G1759" s="33">
        <f t="shared" si="163"/>
        <v>3</v>
      </c>
      <c r="H1759" t="s">
        <v>150</v>
      </c>
      <c r="I1759" t="s">
        <v>453</v>
      </c>
      <c r="J1759" t="s">
        <v>624</v>
      </c>
      <c r="K1759">
        <v>49</v>
      </c>
      <c r="L1759">
        <f t="shared" si="164"/>
        <v>49</v>
      </c>
      <c r="M1759">
        <f t="shared" si="165"/>
        <v>0</v>
      </c>
      <c r="N1759" t="b">
        <f t="shared" si="166"/>
        <v>0</v>
      </c>
      <c r="O1759">
        <f t="shared" si="167"/>
        <v>0</v>
      </c>
    </row>
    <row r="1760" spans="1:15">
      <c r="A1760" t="s">
        <v>451</v>
      </c>
      <c r="B1760" t="s">
        <v>452</v>
      </c>
      <c r="C1760" t="s">
        <v>198</v>
      </c>
      <c r="D1760" t="s">
        <v>201</v>
      </c>
      <c r="E1760" s="2">
        <v>42817.509027777778</v>
      </c>
      <c r="F1760" s="33">
        <f t="shared" si="162"/>
        <v>2017</v>
      </c>
      <c r="G1760" s="33">
        <f t="shared" si="163"/>
        <v>3</v>
      </c>
      <c r="H1760" t="s">
        <v>150</v>
      </c>
      <c r="I1760" t="s">
        <v>453</v>
      </c>
      <c r="J1760" t="s">
        <v>624</v>
      </c>
      <c r="K1760">
        <v>52</v>
      </c>
      <c r="L1760">
        <f t="shared" si="164"/>
        <v>52</v>
      </c>
      <c r="M1760">
        <f t="shared" si="165"/>
        <v>0</v>
      </c>
      <c r="N1760" t="b">
        <f t="shared" si="166"/>
        <v>0</v>
      </c>
      <c r="O1760">
        <f t="shared" si="167"/>
        <v>0</v>
      </c>
    </row>
    <row r="1761" spans="1:15">
      <c r="A1761" t="s">
        <v>451</v>
      </c>
      <c r="B1761" t="s">
        <v>452</v>
      </c>
      <c r="C1761" t="s">
        <v>198</v>
      </c>
      <c r="D1761" t="s">
        <v>201</v>
      </c>
      <c r="E1761" s="2">
        <v>42821.634722222225</v>
      </c>
      <c r="F1761" s="33">
        <f t="shared" si="162"/>
        <v>2017</v>
      </c>
      <c r="G1761" s="33">
        <f t="shared" si="163"/>
        <v>3</v>
      </c>
      <c r="H1761" t="s">
        <v>150</v>
      </c>
      <c r="I1761" t="s">
        <v>453</v>
      </c>
      <c r="J1761" t="s">
        <v>624</v>
      </c>
      <c r="K1761">
        <v>39</v>
      </c>
      <c r="L1761">
        <f t="shared" si="164"/>
        <v>39</v>
      </c>
      <c r="M1761">
        <f t="shared" si="165"/>
        <v>0</v>
      </c>
      <c r="N1761" t="b">
        <f t="shared" si="166"/>
        <v>0</v>
      </c>
      <c r="O1761">
        <f t="shared" si="167"/>
        <v>0</v>
      </c>
    </row>
    <row r="1762" spans="1:15">
      <c r="A1762" t="s">
        <v>451</v>
      </c>
      <c r="B1762" t="s">
        <v>452</v>
      </c>
      <c r="C1762" t="s">
        <v>198</v>
      </c>
      <c r="D1762" t="s">
        <v>201</v>
      </c>
      <c r="E1762" s="2">
        <v>42825.679166666669</v>
      </c>
      <c r="F1762" s="33">
        <f t="shared" si="162"/>
        <v>2017</v>
      </c>
      <c r="G1762" s="33">
        <f t="shared" si="163"/>
        <v>3</v>
      </c>
      <c r="H1762" t="s">
        <v>150</v>
      </c>
      <c r="I1762" t="s">
        <v>453</v>
      </c>
      <c r="J1762" t="s">
        <v>624</v>
      </c>
      <c r="K1762">
        <v>51</v>
      </c>
      <c r="L1762">
        <f t="shared" si="164"/>
        <v>51</v>
      </c>
      <c r="M1762">
        <f t="shared" si="165"/>
        <v>0</v>
      </c>
      <c r="N1762" t="b">
        <f t="shared" si="166"/>
        <v>0</v>
      </c>
      <c r="O1762">
        <f t="shared" si="167"/>
        <v>0</v>
      </c>
    </row>
    <row r="1763" spans="1:15">
      <c r="A1763" t="s">
        <v>451</v>
      </c>
      <c r="B1763" t="s">
        <v>452</v>
      </c>
      <c r="C1763" t="s">
        <v>198</v>
      </c>
      <c r="D1763" t="s">
        <v>201</v>
      </c>
      <c r="E1763" s="2">
        <v>42828.681944444441</v>
      </c>
      <c r="F1763" s="33">
        <f t="shared" si="162"/>
        <v>2017</v>
      </c>
      <c r="G1763" s="33">
        <f t="shared" si="163"/>
        <v>4</v>
      </c>
      <c r="H1763" t="s">
        <v>150</v>
      </c>
      <c r="I1763" t="s">
        <v>453</v>
      </c>
      <c r="J1763" t="s">
        <v>624</v>
      </c>
      <c r="K1763">
        <v>46</v>
      </c>
      <c r="L1763">
        <f t="shared" si="164"/>
        <v>46</v>
      </c>
      <c r="M1763">
        <f t="shared" si="165"/>
        <v>0</v>
      </c>
      <c r="N1763" t="b">
        <f t="shared" si="166"/>
        <v>0</v>
      </c>
      <c r="O1763">
        <f t="shared" si="167"/>
        <v>0</v>
      </c>
    </row>
    <row r="1764" spans="1:15">
      <c r="A1764" t="s">
        <v>451</v>
      </c>
      <c r="B1764" t="s">
        <v>452</v>
      </c>
      <c r="C1764" t="s">
        <v>198</v>
      </c>
      <c r="D1764" t="s">
        <v>201</v>
      </c>
      <c r="E1764" s="2">
        <v>42831.615972222222</v>
      </c>
      <c r="F1764" s="33">
        <f t="shared" si="162"/>
        <v>2017</v>
      </c>
      <c r="G1764" s="33">
        <f t="shared" si="163"/>
        <v>4</v>
      </c>
      <c r="H1764" t="s">
        <v>150</v>
      </c>
      <c r="I1764" t="s">
        <v>453</v>
      </c>
      <c r="J1764" t="s">
        <v>624</v>
      </c>
      <c r="K1764">
        <v>66</v>
      </c>
      <c r="L1764">
        <f t="shared" si="164"/>
        <v>66</v>
      </c>
      <c r="M1764">
        <f t="shared" si="165"/>
        <v>0</v>
      </c>
      <c r="N1764" t="b">
        <f t="shared" si="166"/>
        <v>0</v>
      </c>
      <c r="O1764">
        <f t="shared" si="167"/>
        <v>1</v>
      </c>
    </row>
    <row r="1765" spans="1:15">
      <c r="A1765" t="s">
        <v>451</v>
      </c>
      <c r="B1765" t="s">
        <v>452</v>
      </c>
      <c r="C1765" t="s">
        <v>198</v>
      </c>
      <c r="D1765" t="s">
        <v>201</v>
      </c>
      <c r="E1765" s="2">
        <v>42837.459722222222</v>
      </c>
      <c r="F1765" s="33">
        <f t="shared" si="162"/>
        <v>2017</v>
      </c>
      <c r="G1765" s="33">
        <f t="shared" si="163"/>
        <v>4</v>
      </c>
      <c r="H1765" t="s">
        <v>150</v>
      </c>
      <c r="I1765" t="s">
        <v>453</v>
      </c>
      <c r="J1765" t="s">
        <v>624</v>
      </c>
      <c r="K1765">
        <v>79</v>
      </c>
      <c r="L1765">
        <f t="shared" si="164"/>
        <v>79</v>
      </c>
      <c r="M1765">
        <f t="shared" si="165"/>
        <v>0</v>
      </c>
      <c r="N1765" t="b">
        <f t="shared" si="166"/>
        <v>0</v>
      </c>
      <c r="O1765">
        <f t="shared" si="167"/>
        <v>1</v>
      </c>
    </row>
    <row r="1766" spans="1:15">
      <c r="A1766" t="s">
        <v>451</v>
      </c>
      <c r="B1766" t="s">
        <v>452</v>
      </c>
      <c r="C1766" t="s">
        <v>198</v>
      </c>
      <c r="D1766" t="s">
        <v>201</v>
      </c>
      <c r="E1766" s="2">
        <v>42845.455555555556</v>
      </c>
      <c r="F1766" s="33">
        <f t="shared" si="162"/>
        <v>2017</v>
      </c>
      <c r="G1766" s="33">
        <f t="shared" si="163"/>
        <v>4</v>
      </c>
      <c r="H1766" t="s">
        <v>150</v>
      </c>
      <c r="I1766" t="s">
        <v>453</v>
      </c>
      <c r="J1766" t="s">
        <v>624</v>
      </c>
      <c r="K1766">
        <v>68</v>
      </c>
      <c r="L1766">
        <f t="shared" si="164"/>
        <v>68</v>
      </c>
      <c r="M1766">
        <f t="shared" si="165"/>
        <v>0</v>
      </c>
      <c r="N1766" t="b">
        <f t="shared" si="166"/>
        <v>0</v>
      </c>
      <c r="O1766">
        <f t="shared" si="167"/>
        <v>1</v>
      </c>
    </row>
    <row r="1767" spans="1:15">
      <c r="A1767" t="s">
        <v>451</v>
      </c>
      <c r="B1767" t="s">
        <v>452</v>
      </c>
      <c r="C1767" t="s">
        <v>198</v>
      </c>
      <c r="D1767" t="s">
        <v>201</v>
      </c>
      <c r="E1767" s="2">
        <v>42850.385416666664</v>
      </c>
      <c r="F1767" s="33">
        <f t="shared" si="162"/>
        <v>2017</v>
      </c>
      <c r="G1767" s="33">
        <f t="shared" si="163"/>
        <v>4</v>
      </c>
      <c r="H1767" t="s">
        <v>150</v>
      </c>
      <c r="I1767" t="s">
        <v>453</v>
      </c>
      <c r="J1767" t="s">
        <v>624</v>
      </c>
      <c r="K1767">
        <v>67</v>
      </c>
      <c r="L1767">
        <f t="shared" si="164"/>
        <v>67</v>
      </c>
      <c r="M1767">
        <f t="shared" si="165"/>
        <v>0</v>
      </c>
      <c r="N1767" t="b">
        <f t="shared" si="166"/>
        <v>0</v>
      </c>
      <c r="O1767">
        <f t="shared" si="167"/>
        <v>1</v>
      </c>
    </row>
    <row r="1768" spans="1:15">
      <c r="A1768" t="s">
        <v>451</v>
      </c>
      <c r="B1768" t="s">
        <v>452</v>
      </c>
      <c r="C1768" t="s">
        <v>198</v>
      </c>
      <c r="D1768" t="s">
        <v>201</v>
      </c>
      <c r="E1768" s="2">
        <v>42852.392361111109</v>
      </c>
      <c r="F1768" s="33">
        <f t="shared" si="162"/>
        <v>2017</v>
      </c>
      <c r="G1768" s="33">
        <f t="shared" si="163"/>
        <v>4</v>
      </c>
      <c r="H1768" t="s">
        <v>150</v>
      </c>
      <c r="I1768" t="s">
        <v>453</v>
      </c>
      <c r="J1768" t="s">
        <v>624</v>
      </c>
      <c r="K1768">
        <v>59</v>
      </c>
      <c r="L1768">
        <f t="shared" si="164"/>
        <v>59</v>
      </c>
      <c r="M1768">
        <f t="shared" si="165"/>
        <v>0</v>
      </c>
      <c r="N1768" t="b">
        <f t="shared" si="166"/>
        <v>0</v>
      </c>
      <c r="O1768">
        <f t="shared" si="167"/>
        <v>1</v>
      </c>
    </row>
    <row r="1769" spans="1:15">
      <c r="A1769" t="s">
        <v>451</v>
      </c>
      <c r="B1769" t="s">
        <v>452</v>
      </c>
      <c r="C1769" t="s">
        <v>198</v>
      </c>
      <c r="D1769" t="s">
        <v>201</v>
      </c>
      <c r="E1769" s="2">
        <v>42857.486111111109</v>
      </c>
      <c r="F1769" s="33">
        <f t="shared" si="162"/>
        <v>2017</v>
      </c>
      <c r="G1769" s="33">
        <f t="shared" si="163"/>
        <v>5</v>
      </c>
      <c r="H1769" t="s">
        <v>150</v>
      </c>
      <c r="I1769" t="s">
        <v>453</v>
      </c>
      <c r="J1769" t="s">
        <v>624</v>
      </c>
      <c r="K1769">
        <v>65</v>
      </c>
      <c r="L1769">
        <f t="shared" si="164"/>
        <v>65</v>
      </c>
      <c r="M1769">
        <f t="shared" si="165"/>
        <v>0</v>
      </c>
      <c r="N1769" t="b">
        <f t="shared" si="166"/>
        <v>0</v>
      </c>
      <c r="O1769">
        <f t="shared" si="167"/>
        <v>1</v>
      </c>
    </row>
    <row r="1770" spans="1:15">
      <c r="A1770" t="s">
        <v>451</v>
      </c>
      <c r="B1770" t="s">
        <v>452</v>
      </c>
      <c r="C1770" t="s">
        <v>198</v>
      </c>
      <c r="D1770" t="s">
        <v>201</v>
      </c>
      <c r="E1770" s="2">
        <v>42859.665277777778</v>
      </c>
      <c r="F1770" s="33">
        <f t="shared" si="162"/>
        <v>2017</v>
      </c>
      <c r="G1770" s="33">
        <f t="shared" si="163"/>
        <v>5</v>
      </c>
      <c r="H1770" t="s">
        <v>150</v>
      </c>
      <c r="I1770" t="s">
        <v>453</v>
      </c>
      <c r="J1770" t="s">
        <v>624</v>
      </c>
      <c r="K1770">
        <v>86</v>
      </c>
      <c r="L1770">
        <f t="shared" si="164"/>
        <v>86</v>
      </c>
      <c r="M1770">
        <f t="shared" si="165"/>
        <v>0</v>
      </c>
      <c r="N1770" t="b">
        <f t="shared" si="166"/>
        <v>0</v>
      </c>
      <c r="O1770">
        <f t="shared" si="167"/>
        <v>1</v>
      </c>
    </row>
    <row r="1771" spans="1:15">
      <c r="A1771" t="s">
        <v>451</v>
      </c>
      <c r="B1771" t="s">
        <v>452</v>
      </c>
      <c r="C1771" t="s">
        <v>198</v>
      </c>
      <c r="D1771" t="s">
        <v>201</v>
      </c>
      <c r="E1771" s="2">
        <v>42864.385416666664</v>
      </c>
      <c r="F1771" s="33">
        <f t="shared" si="162"/>
        <v>2017</v>
      </c>
      <c r="G1771" s="33">
        <f t="shared" si="163"/>
        <v>5</v>
      </c>
      <c r="H1771" t="s">
        <v>150</v>
      </c>
      <c r="I1771" t="s">
        <v>453</v>
      </c>
      <c r="J1771" t="s">
        <v>624</v>
      </c>
      <c r="K1771">
        <v>67</v>
      </c>
      <c r="L1771">
        <f t="shared" si="164"/>
        <v>67</v>
      </c>
      <c r="M1771">
        <f t="shared" si="165"/>
        <v>0</v>
      </c>
      <c r="N1771" t="b">
        <f t="shared" si="166"/>
        <v>0</v>
      </c>
      <c r="O1771">
        <f t="shared" si="167"/>
        <v>1</v>
      </c>
    </row>
    <row r="1772" spans="1:15">
      <c r="A1772" t="s">
        <v>451</v>
      </c>
      <c r="B1772" t="s">
        <v>452</v>
      </c>
      <c r="C1772" t="s">
        <v>198</v>
      </c>
      <c r="D1772" t="s">
        <v>201</v>
      </c>
      <c r="E1772" s="2">
        <v>43136.573611111111</v>
      </c>
      <c r="F1772" s="33">
        <f t="shared" si="162"/>
        <v>2018</v>
      </c>
      <c r="G1772" s="33">
        <f t="shared" si="163"/>
        <v>2</v>
      </c>
      <c r="H1772" t="s">
        <v>150</v>
      </c>
      <c r="I1772" t="s">
        <v>453</v>
      </c>
      <c r="J1772" t="s">
        <v>624</v>
      </c>
      <c r="K1772">
        <v>32</v>
      </c>
      <c r="L1772">
        <f t="shared" si="164"/>
        <v>32</v>
      </c>
      <c r="M1772">
        <f t="shared" si="165"/>
        <v>0</v>
      </c>
      <c r="N1772" t="b">
        <f t="shared" si="166"/>
        <v>0</v>
      </c>
      <c r="O1772">
        <f t="shared" si="167"/>
        <v>0</v>
      </c>
    </row>
    <row r="1773" spans="1:15">
      <c r="A1773" t="s">
        <v>451</v>
      </c>
      <c r="B1773" t="s">
        <v>452</v>
      </c>
      <c r="C1773" t="s">
        <v>198</v>
      </c>
      <c r="D1773" t="s">
        <v>201</v>
      </c>
      <c r="E1773" s="2">
        <v>43144.559027777781</v>
      </c>
      <c r="F1773" s="33">
        <f t="shared" si="162"/>
        <v>2018</v>
      </c>
      <c r="G1773" s="33">
        <f t="shared" si="163"/>
        <v>2</v>
      </c>
      <c r="H1773" t="s">
        <v>150</v>
      </c>
      <c r="I1773" t="s">
        <v>453</v>
      </c>
      <c r="J1773" t="s">
        <v>624</v>
      </c>
      <c r="K1773">
        <v>36</v>
      </c>
      <c r="L1773">
        <f t="shared" si="164"/>
        <v>36</v>
      </c>
      <c r="M1773">
        <f t="shared" si="165"/>
        <v>0</v>
      </c>
      <c r="N1773" t="b">
        <f t="shared" si="166"/>
        <v>0</v>
      </c>
      <c r="O1773">
        <f t="shared" si="167"/>
        <v>0</v>
      </c>
    </row>
    <row r="1774" spans="1:15">
      <c r="A1774" t="s">
        <v>451</v>
      </c>
      <c r="B1774" t="s">
        <v>452</v>
      </c>
      <c r="C1774" t="s">
        <v>198</v>
      </c>
      <c r="D1774" t="s">
        <v>201</v>
      </c>
      <c r="E1774" s="2">
        <v>43146.370138888888</v>
      </c>
      <c r="F1774" s="33">
        <f t="shared" si="162"/>
        <v>2018</v>
      </c>
      <c r="G1774" s="33">
        <f t="shared" si="163"/>
        <v>2</v>
      </c>
      <c r="H1774" t="s">
        <v>150</v>
      </c>
      <c r="I1774" t="s">
        <v>453</v>
      </c>
      <c r="J1774" t="s">
        <v>624</v>
      </c>
      <c r="K1774">
        <v>38</v>
      </c>
      <c r="L1774">
        <f t="shared" si="164"/>
        <v>38</v>
      </c>
      <c r="M1774">
        <f t="shared" si="165"/>
        <v>0</v>
      </c>
      <c r="N1774" t="b">
        <f t="shared" si="166"/>
        <v>0</v>
      </c>
      <c r="O1774">
        <f t="shared" si="167"/>
        <v>0</v>
      </c>
    </row>
    <row r="1775" spans="1:15">
      <c r="A1775" t="s">
        <v>451</v>
      </c>
      <c r="B1775" t="s">
        <v>452</v>
      </c>
      <c r="C1775" t="s">
        <v>198</v>
      </c>
      <c r="D1775" t="s">
        <v>201</v>
      </c>
      <c r="E1775" s="2">
        <v>43150.375</v>
      </c>
      <c r="F1775" s="33">
        <f t="shared" si="162"/>
        <v>2018</v>
      </c>
      <c r="G1775" s="33">
        <f t="shared" si="163"/>
        <v>2</v>
      </c>
      <c r="H1775" t="s">
        <v>150</v>
      </c>
      <c r="I1775" t="s">
        <v>453</v>
      </c>
      <c r="J1775" t="s">
        <v>624</v>
      </c>
      <c r="K1775">
        <v>33</v>
      </c>
      <c r="L1775">
        <f t="shared" si="164"/>
        <v>33</v>
      </c>
      <c r="M1775">
        <f t="shared" si="165"/>
        <v>0</v>
      </c>
      <c r="N1775" t="b">
        <f t="shared" si="166"/>
        <v>0</v>
      </c>
      <c r="O1775">
        <f t="shared" si="167"/>
        <v>0</v>
      </c>
    </row>
    <row r="1776" spans="1:15">
      <c r="A1776" t="s">
        <v>451</v>
      </c>
      <c r="B1776" t="s">
        <v>452</v>
      </c>
      <c r="C1776" t="s">
        <v>198</v>
      </c>
      <c r="D1776" t="s">
        <v>201</v>
      </c>
      <c r="E1776" s="2">
        <v>43153.380555555559</v>
      </c>
      <c r="F1776" s="33">
        <f t="shared" si="162"/>
        <v>2018</v>
      </c>
      <c r="G1776" s="33">
        <f t="shared" si="163"/>
        <v>2</v>
      </c>
      <c r="H1776" t="s">
        <v>150</v>
      </c>
      <c r="I1776" t="s">
        <v>453</v>
      </c>
      <c r="J1776" t="s">
        <v>624</v>
      </c>
      <c r="K1776">
        <v>32</v>
      </c>
      <c r="L1776">
        <f t="shared" si="164"/>
        <v>32</v>
      </c>
      <c r="M1776">
        <f t="shared" si="165"/>
        <v>0</v>
      </c>
      <c r="N1776" t="b">
        <f t="shared" si="166"/>
        <v>0</v>
      </c>
      <c r="O1776">
        <f t="shared" si="167"/>
        <v>0</v>
      </c>
    </row>
    <row r="1777" spans="1:15">
      <c r="A1777" t="s">
        <v>451</v>
      </c>
      <c r="B1777" t="s">
        <v>452</v>
      </c>
      <c r="C1777" t="s">
        <v>198</v>
      </c>
      <c r="D1777" t="s">
        <v>201</v>
      </c>
      <c r="E1777" s="2">
        <v>43157.567361111112</v>
      </c>
      <c r="F1777" s="33">
        <f t="shared" si="162"/>
        <v>2018</v>
      </c>
      <c r="G1777" s="33">
        <f t="shared" si="163"/>
        <v>2</v>
      </c>
      <c r="H1777" t="s">
        <v>150</v>
      </c>
      <c r="I1777" t="s">
        <v>453</v>
      </c>
      <c r="J1777" t="s">
        <v>624</v>
      </c>
      <c r="K1777">
        <v>30</v>
      </c>
      <c r="L1777">
        <f t="shared" si="164"/>
        <v>30</v>
      </c>
      <c r="M1777">
        <f t="shared" si="165"/>
        <v>0</v>
      </c>
      <c r="N1777" t="b">
        <f t="shared" si="166"/>
        <v>0</v>
      </c>
      <c r="O1777">
        <f t="shared" si="167"/>
        <v>0</v>
      </c>
    </row>
    <row r="1778" spans="1:15">
      <c r="A1778" t="s">
        <v>451</v>
      </c>
      <c r="B1778" t="s">
        <v>452</v>
      </c>
      <c r="C1778" t="s">
        <v>198</v>
      </c>
      <c r="D1778" t="s">
        <v>201</v>
      </c>
      <c r="E1778" s="2">
        <v>43201.447222222225</v>
      </c>
      <c r="F1778" s="33">
        <f t="shared" si="162"/>
        <v>2018</v>
      </c>
      <c r="G1778" s="33">
        <f t="shared" si="163"/>
        <v>4</v>
      </c>
      <c r="H1778" t="s">
        <v>150</v>
      </c>
      <c r="I1778" t="s">
        <v>453</v>
      </c>
      <c r="J1778" t="s">
        <v>624</v>
      </c>
      <c r="K1778">
        <v>13</v>
      </c>
      <c r="L1778">
        <f t="shared" si="164"/>
        <v>13</v>
      </c>
      <c r="M1778">
        <f t="shared" si="165"/>
        <v>0</v>
      </c>
      <c r="N1778" t="b">
        <f t="shared" si="166"/>
        <v>0</v>
      </c>
      <c r="O1778">
        <f t="shared" si="167"/>
        <v>0</v>
      </c>
    </row>
    <row r="1779" spans="1:15">
      <c r="A1779" t="s">
        <v>451</v>
      </c>
      <c r="B1779" t="s">
        <v>452</v>
      </c>
      <c r="C1779" t="s">
        <v>198</v>
      </c>
      <c r="D1779" t="s">
        <v>201</v>
      </c>
      <c r="E1779" s="2">
        <v>43202.380555555559</v>
      </c>
      <c r="F1779" s="33">
        <f t="shared" si="162"/>
        <v>2018</v>
      </c>
      <c r="G1779" s="33">
        <f t="shared" si="163"/>
        <v>4</v>
      </c>
      <c r="H1779" t="s">
        <v>150</v>
      </c>
      <c r="I1779" t="s">
        <v>453</v>
      </c>
      <c r="J1779" t="s">
        <v>624</v>
      </c>
      <c r="K1779">
        <v>15</v>
      </c>
      <c r="L1779">
        <f t="shared" si="164"/>
        <v>15</v>
      </c>
      <c r="M1779">
        <f t="shared" si="165"/>
        <v>0</v>
      </c>
      <c r="N1779" t="b">
        <f t="shared" si="166"/>
        <v>0</v>
      </c>
      <c r="O1779">
        <f t="shared" si="167"/>
        <v>0</v>
      </c>
    </row>
    <row r="1780" spans="1:15">
      <c r="A1780" t="s">
        <v>451</v>
      </c>
      <c r="B1780" t="s">
        <v>452</v>
      </c>
      <c r="C1780" t="s">
        <v>198</v>
      </c>
      <c r="D1780" t="s">
        <v>201</v>
      </c>
      <c r="E1780" s="2">
        <v>43209.586805555555</v>
      </c>
      <c r="F1780" s="33">
        <f t="shared" si="162"/>
        <v>2018</v>
      </c>
      <c r="G1780" s="33">
        <f t="shared" si="163"/>
        <v>4</v>
      </c>
      <c r="H1780" t="s">
        <v>150</v>
      </c>
      <c r="I1780" t="s">
        <v>453</v>
      </c>
      <c r="J1780" t="s">
        <v>624</v>
      </c>
      <c r="K1780">
        <v>33</v>
      </c>
      <c r="L1780">
        <f t="shared" si="164"/>
        <v>33</v>
      </c>
      <c r="M1780">
        <f t="shared" si="165"/>
        <v>0</v>
      </c>
      <c r="N1780" t="b">
        <f t="shared" si="166"/>
        <v>0</v>
      </c>
      <c r="O1780">
        <f t="shared" si="167"/>
        <v>0</v>
      </c>
    </row>
    <row r="1781" spans="1:15">
      <c r="A1781" t="s">
        <v>451</v>
      </c>
      <c r="B1781" t="s">
        <v>452</v>
      </c>
      <c r="C1781" t="s">
        <v>198</v>
      </c>
      <c r="D1781" t="s">
        <v>201</v>
      </c>
      <c r="E1781" s="2">
        <v>43214.678472222222</v>
      </c>
      <c r="F1781" s="33">
        <f t="shared" si="162"/>
        <v>2018</v>
      </c>
      <c r="G1781" s="33">
        <f t="shared" si="163"/>
        <v>4</v>
      </c>
      <c r="H1781" t="s">
        <v>150</v>
      </c>
      <c r="I1781" t="s">
        <v>453</v>
      </c>
      <c r="J1781" t="s">
        <v>624</v>
      </c>
      <c r="K1781">
        <v>43</v>
      </c>
      <c r="L1781">
        <f t="shared" si="164"/>
        <v>43</v>
      </c>
      <c r="M1781">
        <f t="shared" si="165"/>
        <v>0</v>
      </c>
      <c r="N1781" t="b">
        <f t="shared" si="166"/>
        <v>0</v>
      </c>
      <c r="O1781">
        <f t="shared" si="167"/>
        <v>0</v>
      </c>
    </row>
    <row r="1782" spans="1:15">
      <c r="A1782" t="s">
        <v>451</v>
      </c>
      <c r="B1782" t="s">
        <v>452</v>
      </c>
      <c r="C1782" t="s">
        <v>198</v>
      </c>
      <c r="D1782" t="s">
        <v>201</v>
      </c>
      <c r="E1782" s="2">
        <v>43216.499305555553</v>
      </c>
      <c r="F1782" s="33">
        <f t="shared" si="162"/>
        <v>2018</v>
      </c>
      <c r="G1782" s="33">
        <f t="shared" si="163"/>
        <v>4</v>
      </c>
      <c r="H1782" t="s">
        <v>150</v>
      </c>
      <c r="I1782" t="s">
        <v>453</v>
      </c>
      <c r="J1782" t="s">
        <v>624</v>
      </c>
      <c r="K1782">
        <v>33</v>
      </c>
      <c r="L1782">
        <f t="shared" si="164"/>
        <v>33</v>
      </c>
      <c r="M1782">
        <f t="shared" si="165"/>
        <v>0</v>
      </c>
      <c r="N1782" t="b">
        <f t="shared" si="166"/>
        <v>0</v>
      </c>
      <c r="O1782">
        <f t="shared" si="167"/>
        <v>0</v>
      </c>
    </row>
    <row r="1783" spans="1:15">
      <c r="A1783" t="s">
        <v>451</v>
      </c>
      <c r="B1783" t="s">
        <v>452</v>
      </c>
      <c r="C1783" t="s">
        <v>198</v>
      </c>
      <c r="D1783" t="s">
        <v>201</v>
      </c>
      <c r="E1783" s="2">
        <v>43221.55</v>
      </c>
      <c r="F1783" s="33">
        <f t="shared" si="162"/>
        <v>2018</v>
      </c>
      <c r="G1783" s="33">
        <f t="shared" si="163"/>
        <v>5</v>
      </c>
      <c r="H1783" t="s">
        <v>150</v>
      </c>
      <c r="I1783" t="s">
        <v>453</v>
      </c>
      <c r="J1783" t="s">
        <v>624</v>
      </c>
      <c r="K1783">
        <v>29</v>
      </c>
      <c r="L1783">
        <f t="shared" si="164"/>
        <v>29</v>
      </c>
      <c r="M1783">
        <f t="shared" si="165"/>
        <v>0</v>
      </c>
      <c r="N1783" t="b">
        <f t="shared" si="166"/>
        <v>0</v>
      </c>
      <c r="O1783">
        <f t="shared" si="167"/>
        <v>0</v>
      </c>
    </row>
    <row r="1784" spans="1:15">
      <c r="A1784" t="s">
        <v>451</v>
      </c>
      <c r="B1784" t="s">
        <v>452</v>
      </c>
      <c r="C1784" t="s">
        <v>198</v>
      </c>
      <c r="D1784" t="s">
        <v>201</v>
      </c>
      <c r="E1784" s="2">
        <v>43228.574999999997</v>
      </c>
      <c r="F1784" s="33">
        <f t="shared" si="162"/>
        <v>2018</v>
      </c>
      <c r="G1784" s="33">
        <f t="shared" si="163"/>
        <v>5</v>
      </c>
      <c r="H1784" t="s">
        <v>150</v>
      </c>
      <c r="I1784" t="s">
        <v>453</v>
      </c>
      <c r="J1784" t="s">
        <v>624</v>
      </c>
      <c r="K1784">
        <v>47</v>
      </c>
      <c r="L1784">
        <f t="shared" si="164"/>
        <v>47</v>
      </c>
      <c r="M1784">
        <f t="shared" si="165"/>
        <v>0</v>
      </c>
      <c r="N1784" t="b">
        <f t="shared" si="166"/>
        <v>0</v>
      </c>
      <c r="O1784">
        <f t="shared" si="167"/>
        <v>0</v>
      </c>
    </row>
    <row r="1785" spans="1:15">
      <c r="A1785" t="s">
        <v>451</v>
      </c>
      <c r="B1785" t="s">
        <v>452</v>
      </c>
      <c r="C1785" t="s">
        <v>198</v>
      </c>
      <c r="D1785" t="s">
        <v>201</v>
      </c>
      <c r="E1785" s="2">
        <v>43230.379861111112</v>
      </c>
      <c r="F1785" s="33">
        <f t="shared" si="162"/>
        <v>2018</v>
      </c>
      <c r="G1785" s="33">
        <f t="shared" si="163"/>
        <v>5</v>
      </c>
      <c r="H1785" t="s">
        <v>150</v>
      </c>
      <c r="I1785" t="s">
        <v>453</v>
      </c>
      <c r="J1785" t="s">
        <v>624</v>
      </c>
      <c r="K1785">
        <v>56</v>
      </c>
      <c r="L1785">
        <f t="shared" si="164"/>
        <v>56</v>
      </c>
      <c r="M1785">
        <f t="shared" si="165"/>
        <v>0</v>
      </c>
      <c r="N1785" t="b">
        <f t="shared" si="166"/>
        <v>0</v>
      </c>
      <c r="O1785">
        <f t="shared" si="167"/>
        <v>0</v>
      </c>
    </row>
    <row r="1786" spans="1:15">
      <c r="A1786" t="s">
        <v>451</v>
      </c>
      <c r="B1786" t="s">
        <v>452</v>
      </c>
      <c r="C1786" t="s">
        <v>198</v>
      </c>
      <c r="D1786" t="s">
        <v>201</v>
      </c>
      <c r="E1786" s="2">
        <v>43236.388194444444</v>
      </c>
      <c r="F1786" s="33">
        <f t="shared" si="162"/>
        <v>2018</v>
      </c>
      <c r="G1786" s="33">
        <f t="shared" si="163"/>
        <v>5</v>
      </c>
      <c r="H1786" t="s">
        <v>150</v>
      </c>
      <c r="I1786" t="s">
        <v>453</v>
      </c>
      <c r="J1786" t="s">
        <v>624</v>
      </c>
      <c r="K1786">
        <v>43</v>
      </c>
      <c r="L1786">
        <f t="shared" si="164"/>
        <v>43</v>
      </c>
      <c r="M1786">
        <f t="shared" si="165"/>
        <v>0</v>
      </c>
      <c r="N1786" t="b">
        <f t="shared" si="166"/>
        <v>0</v>
      </c>
      <c r="O1786">
        <f t="shared" si="167"/>
        <v>0</v>
      </c>
    </row>
    <row r="1787" spans="1:15">
      <c r="A1787" t="s">
        <v>451</v>
      </c>
      <c r="B1787" t="s">
        <v>452</v>
      </c>
      <c r="C1787" t="s">
        <v>198</v>
      </c>
      <c r="D1787" t="s">
        <v>201</v>
      </c>
      <c r="E1787" s="2">
        <v>43237.557638888888</v>
      </c>
      <c r="F1787" s="33">
        <f t="shared" si="162"/>
        <v>2018</v>
      </c>
      <c r="G1787" s="33">
        <f t="shared" si="163"/>
        <v>5</v>
      </c>
      <c r="H1787" t="s">
        <v>150</v>
      </c>
      <c r="I1787" t="s">
        <v>453</v>
      </c>
      <c r="J1787" t="s">
        <v>624</v>
      </c>
      <c r="K1787">
        <v>49</v>
      </c>
      <c r="L1787">
        <f t="shared" si="164"/>
        <v>49</v>
      </c>
      <c r="M1787">
        <f t="shared" si="165"/>
        <v>0</v>
      </c>
      <c r="N1787" t="b">
        <f t="shared" si="166"/>
        <v>0</v>
      </c>
      <c r="O1787">
        <f t="shared" si="167"/>
        <v>0</v>
      </c>
    </row>
    <row r="1788" spans="1:15">
      <c r="A1788" t="s">
        <v>451</v>
      </c>
      <c r="B1788" t="s">
        <v>452</v>
      </c>
      <c r="C1788" t="s">
        <v>198</v>
      </c>
      <c r="D1788" t="s">
        <v>201</v>
      </c>
      <c r="E1788" s="2">
        <v>43243.574305555558</v>
      </c>
      <c r="F1788" s="33">
        <f t="shared" si="162"/>
        <v>2018</v>
      </c>
      <c r="G1788" s="33">
        <f t="shared" si="163"/>
        <v>5</v>
      </c>
      <c r="H1788" t="s">
        <v>150</v>
      </c>
      <c r="I1788" t="s">
        <v>453</v>
      </c>
      <c r="J1788" t="s">
        <v>624</v>
      </c>
      <c r="K1788">
        <v>43</v>
      </c>
      <c r="L1788">
        <f t="shared" si="164"/>
        <v>43</v>
      </c>
      <c r="M1788">
        <f t="shared" si="165"/>
        <v>0</v>
      </c>
      <c r="N1788" t="b">
        <f t="shared" si="166"/>
        <v>0</v>
      </c>
      <c r="O1788">
        <f t="shared" si="167"/>
        <v>0</v>
      </c>
    </row>
    <row r="1789" spans="1:15">
      <c r="A1789" t="s">
        <v>451</v>
      </c>
      <c r="B1789" t="s">
        <v>452</v>
      </c>
      <c r="C1789" t="s">
        <v>198</v>
      </c>
      <c r="D1789" t="s">
        <v>201</v>
      </c>
      <c r="E1789" s="2">
        <v>43244.612500000003</v>
      </c>
      <c r="F1789" s="33">
        <f t="shared" si="162"/>
        <v>2018</v>
      </c>
      <c r="G1789" s="33">
        <f t="shared" si="163"/>
        <v>5</v>
      </c>
      <c r="H1789" t="s">
        <v>150</v>
      </c>
      <c r="I1789" t="s">
        <v>453</v>
      </c>
      <c r="J1789" t="s">
        <v>596</v>
      </c>
      <c r="K1789">
        <v>1</v>
      </c>
      <c r="L1789">
        <f t="shared" si="164"/>
        <v>0.5</v>
      </c>
      <c r="M1789">
        <f t="shared" si="165"/>
        <v>1</v>
      </c>
      <c r="N1789" t="b">
        <f t="shared" si="166"/>
        <v>1</v>
      </c>
      <c r="O1789">
        <f t="shared" si="167"/>
        <v>0</v>
      </c>
    </row>
    <row r="1790" spans="1:15">
      <c r="A1790" t="s">
        <v>451</v>
      </c>
      <c r="B1790" t="s">
        <v>452</v>
      </c>
      <c r="C1790" t="s">
        <v>198</v>
      </c>
      <c r="D1790" t="s">
        <v>201</v>
      </c>
      <c r="E1790" s="2">
        <v>43249.492361111108</v>
      </c>
      <c r="F1790" s="33">
        <f t="shared" si="162"/>
        <v>2018</v>
      </c>
      <c r="G1790" s="33">
        <f t="shared" si="163"/>
        <v>5</v>
      </c>
      <c r="H1790" t="s">
        <v>150</v>
      </c>
      <c r="I1790" t="s">
        <v>453</v>
      </c>
      <c r="J1790" t="s">
        <v>624</v>
      </c>
      <c r="K1790">
        <v>48</v>
      </c>
      <c r="L1790">
        <f t="shared" si="164"/>
        <v>48</v>
      </c>
      <c r="M1790">
        <f t="shared" si="165"/>
        <v>0</v>
      </c>
      <c r="N1790" t="b">
        <f t="shared" si="166"/>
        <v>0</v>
      </c>
      <c r="O1790">
        <f t="shared" si="167"/>
        <v>0</v>
      </c>
    </row>
    <row r="1791" spans="1:15">
      <c r="A1791" t="s">
        <v>451</v>
      </c>
      <c r="B1791" t="s">
        <v>452</v>
      </c>
      <c r="C1791" t="s">
        <v>198</v>
      </c>
      <c r="D1791" t="s">
        <v>201</v>
      </c>
      <c r="E1791" s="2">
        <v>43255.6</v>
      </c>
      <c r="F1791" s="33">
        <f t="shared" si="162"/>
        <v>2018</v>
      </c>
      <c r="G1791" s="33">
        <f t="shared" si="163"/>
        <v>6</v>
      </c>
      <c r="H1791" t="s">
        <v>150</v>
      </c>
      <c r="I1791" t="s">
        <v>453</v>
      </c>
      <c r="J1791" t="s">
        <v>624</v>
      </c>
      <c r="K1791">
        <v>38</v>
      </c>
      <c r="L1791">
        <f t="shared" si="164"/>
        <v>38</v>
      </c>
      <c r="M1791">
        <f t="shared" si="165"/>
        <v>0</v>
      </c>
      <c r="N1791" t="b">
        <f t="shared" si="166"/>
        <v>0</v>
      </c>
      <c r="O1791">
        <f t="shared" si="167"/>
        <v>0</v>
      </c>
    </row>
    <row r="1792" spans="1:15">
      <c r="A1792" t="s">
        <v>451</v>
      </c>
      <c r="B1792" t="s">
        <v>452</v>
      </c>
      <c r="C1792" t="s">
        <v>198</v>
      </c>
      <c r="D1792" t="s">
        <v>201</v>
      </c>
      <c r="E1792" s="2">
        <v>43258.461111111108</v>
      </c>
      <c r="F1792" s="33">
        <f t="shared" si="162"/>
        <v>2018</v>
      </c>
      <c r="G1792" s="33">
        <f t="shared" si="163"/>
        <v>6</v>
      </c>
      <c r="H1792" t="s">
        <v>150</v>
      </c>
      <c r="I1792" t="s">
        <v>453</v>
      </c>
      <c r="J1792" t="s">
        <v>624</v>
      </c>
      <c r="K1792">
        <v>49</v>
      </c>
      <c r="L1792">
        <f t="shared" si="164"/>
        <v>49</v>
      </c>
      <c r="M1792">
        <f t="shared" si="165"/>
        <v>0</v>
      </c>
      <c r="N1792" t="b">
        <f t="shared" si="166"/>
        <v>0</v>
      </c>
      <c r="O1792">
        <f t="shared" si="167"/>
        <v>0</v>
      </c>
    </row>
    <row r="1793" spans="1:15">
      <c r="A1793" t="s">
        <v>451</v>
      </c>
      <c r="B1793" t="s">
        <v>452</v>
      </c>
      <c r="C1793" t="s">
        <v>198</v>
      </c>
      <c r="D1793" t="s">
        <v>201</v>
      </c>
      <c r="E1793" s="2">
        <v>43264.542361111111</v>
      </c>
      <c r="F1793" s="33">
        <f t="shared" ref="F1793:F1856" si="168">YEAR(E1793)</f>
        <v>2018</v>
      </c>
      <c r="G1793" s="33">
        <f t="shared" ref="G1793:G1856" si="169">MONTH(E1793)</f>
        <v>6</v>
      </c>
      <c r="H1793" t="s">
        <v>150</v>
      </c>
      <c r="I1793" t="s">
        <v>453</v>
      </c>
      <c r="J1793" t="s">
        <v>624</v>
      </c>
      <c r="K1793">
        <v>61</v>
      </c>
      <c r="L1793">
        <f t="shared" ref="L1793:L1856" si="170">IF(J1793="&lt;",K1793/2,K1793)</f>
        <v>61</v>
      </c>
      <c r="M1793">
        <f t="shared" ref="M1793:M1856" si="171">IF(J1793="&lt;",1,0)</f>
        <v>0</v>
      </c>
      <c r="N1793" t="b">
        <f t="shared" ref="N1793:N1856" si="172">IF(J1793="&lt;",TRUE,FALSE)</f>
        <v>0</v>
      </c>
      <c r="O1793">
        <f t="shared" si="167"/>
        <v>1</v>
      </c>
    </row>
    <row r="1794" spans="1:15">
      <c r="A1794" t="s">
        <v>451</v>
      </c>
      <c r="B1794" t="s">
        <v>452</v>
      </c>
      <c r="C1794" t="s">
        <v>198</v>
      </c>
      <c r="D1794" t="s">
        <v>201</v>
      </c>
      <c r="E1794" s="2">
        <v>43269.4</v>
      </c>
      <c r="F1794" s="33">
        <f t="shared" si="168"/>
        <v>2018</v>
      </c>
      <c r="G1794" s="33">
        <f t="shared" si="169"/>
        <v>6</v>
      </c>
      <c r="H1794" t="s">
        <v>150</v>
      </c>
      <c r="I1794" t="s">
        <v>453</v>
      </c>
      <c r="J1794" t="s">
        <v>624</v>
      </c>
      <c r="K1794">
        <v>55</v>
      </c>
      <c r="L1794">
        <f t="shared" si="170"/>
        <v>55</v>
      </c>
      <c r="M1794">
        <f t="shared" si="171"/>
        <v>0</v>
      </c>
      <c r="N1794" t="b">
        <f t="shared" si="172"/>
        <v>0</v>
      </c>
      <c r="O1794">
        <f t="shared" si="167"/>
        <v>0</v>
      </c>
    </row>
    <row r="1795" spans="1:15">
      <c r="A1795" t="s">
        <v>451</v>
      </c>
      <c r="B1795" t="s">
        <v>452</v>
      </c>
      <c r="C1795" t="s">
        <v>198</v>
      </c>
      <c r="D1795" t="s">
        <v>201</v>
      </c>
      <c r="E1795" s="2">
        <v>43272.607638888891</v>
      </c>
      <c r="F1795" s="33">
        <f t="shared" si="168"/>
        <v>2018</v>
      </c>
      <c r="G1795" s="33">
        <f t="shared" si="169"/>
        <v>6</v>
      </c>
      <c r="H1795" t="s">
        <v>150</v>
      </c>
      <c r="I1795" t="s">
        <v>453</v>
      </c>
      <c r="J1795" t="s">
        <v>624</v>
      </c>
      <c r="K1795">
        <v>53</v>
      </c>
      <c r="L1795">
        <f t="shared" si="170"/>
        <v>53</v>
      </c>
      <c r="M1795">
        <f t="shared" si="171"/>
        <v>0</v>
      </c>
      <c r="N1795" t="b">
        <f t="shared" si="172"/>
        <v>0</v>
      </c>
      <c r="O1795">
        <f t="shared" ref="O1795:O1858" si="173">IF(K1795&gt;=57,1,0)</f>
        <v>0</v>
      </c>
    </row>
    <row r="1796" spans="1:15">
      <c r="A1796" t="s">
        <v>451</v>
      </c>
      <c r="B1796" t="s">
        <v>452</v>
      </c>
      <c r="C1796" t="s">
        <v>198</v>
      </c>
      <c r="D1796" t="s">
        <v>201</v>
      </c>
      <c r="E1796" s="2">
        <v>43278.611805555556</v>
      </c>
      <c r="F1796" s="33">
        <f t="shared" si="168"/>
        <v>2018</v>
      </c>
      <c r="G1796" s="33">
        <f t="shared" si="169"/>
        <v>6</v>
      </c>
      <c r="H1796" t="s">
        <v>150</v>
      </c>
      <c r="I1796" t="s">
        <v>453</v>
      </c>
      <c r="J1796" t="s">
        <v>624</v>
      </c>
      <c r="K1796">
        <v>49</v>
      </c>
      <c r="L1796">
        <f t="shared" si="170"/>
        <v>49</v>
      </c>
      <c r="M1796">
        <f t="shared" si="171"/>
        <v>0</v>
      </c>
      <c r="N1796" t="b">
        <f t="shared" si="172"/>
        <v>0</v>
      </c>
      <c r="O1796">
        <f t="shared" si="173"/>
        <v>0</v>
      </c>
    </row>
    <row r="1797" spans="1:15">
      <c r="A1797" t="s">
        <v>451</v>
      </c>
      <c r="B1797" t="s">
        <v>452</v>
      </c>
      <c r="C1797" t="s">
        <v>198</v>
      </c>
      <c r="D1797" t="s">
        <v>201</v>
      </c>
      <c r="E1797" s="2">
        <v>43286.534722222219</v>
      </c>
      <c r="F1797" s="33">
        <f t="shared" si="168"/>
        <v>2018</v>
      </c>
      <c r="G1797" s="33">
        <f t="shared" si="169"/>
        <v>7</v>
      </c>
      <c r="H1797" t="s">
        <v>150</v>
      </c>
      <c r="I1797" t="s">
        <v>453</v>
      </c>
      <c r="J1797" t="s">
        <v>624</v>
      </c>
      <c r="K1797">
        <v>54</v>
      </c>
      <c r="L1797">
        <f t="shared" si="170"/>
        <v>54</v>
      </c>
      <c r="M1797">
        <f t="shared" si="171"/>
        <v>0</v>
      </c>
      <c r="N1797" t="b">
        <f t="shared" si="172"/>
        <v>0</v>
      </c>
      <c r="O1797">
        <f t="shared" si="173"/>
        <v>0</v>
      </c>
    </row>
    <row r="1798" spans="1:15">
      <c r="A1798" t="s">
        <v>451</v>
      </c>
      <c r="B1798" t="s">
        <v>452</v>
      </c>
      <c r="C1798" t="s">
        <v>198</v>
      </c>
      <c r="D1798" t="s">
        <v>201</v>
      </c>
      <c r="E1798" s="2">
        <v>43291.539583333331</v>
      </c>
      <c r="F1798" s="33">
        <f t="shared" si="168"/>
        <v>2018</v>
      </c>
      <c r="G1798" s="33">
        <f t="shared" si="169"/>
        <v>7</v>
      </c>
      <c r="H1798" t="s">
        <v>150</v>
      </c>
      <c r="I1798" t="s">
        <v>453</v>
      </c>
      <c r="J1798" t="s">
        <v>624</v>
      </c>
      <c r="K1798">
        <v>56</v>
      </c>
      <c r="L1798">
        <f t="shared" si="170"/>
        <v>56</v>
      </c>
      <c r="M1798">
        <f t="shared" si="171"/>
        <v>0</v>
      </c>
      <c r="N1798" t="b">
        <f t="shared" si="172"/>
        <v>0</v>
      </c>
      <c r="O1798">
        <f t="shared" si="173"/>
        <v>0</v>
      </c>
    </row>
    <row r="1799" spans="1:15">
      <c r="A1799" t="s">
        <v>451</v>
      </c>
      <c r="B1799" t="s">
        <v>452</v>
      </c>
      <c r="C1799" t="s">
        <v>198</v>
      </c>
      <c r="D1799" t="s">
        <v>201</v>
      </c>
      <c r="E1799" s="2">
        <v>43293.629166666666</v>
      </c>
      <c r="F1799" s="33">
        <f t="shared" si="168"/>
        <v>2018</v>
      </c>
      <c r="G1799" s="33">
        <f t="shared" si="169"/>
        <v>7</v>
      </c>
      <c r="H1799" t="s">
        <v>150</v>
      </c>
      <c r="I1799" t="s">
        <v>453</v>
      </c>
      <c r="J1799" t="s">
        <v>624</v>
      </c>
      <c r="K1799">
        <v>93</v>
      </c>
      <c r="L1799">
        <f t="shared" si="170"/>
        <v>93</v>
      </c>
      <c r="M1799">
        <f t="shared" si="171"/>
        <v>0</v>
      </c>
      <c r="N1799" t="b">
        <f t="shared" si="172"/>
        <v>0</v>
      </c>
      <c r="O1799">
        <f t="shared" si="173"/>
        <v>1</v>
      </c>
    </row>
    <row r="1800" spans="1:15">
      <c r="A1800" t="s">
        <v>451</v>
      </c>
      <c r="B1800" t="s">
        <v>452</v>
      </c>
      <c r="C1800" t="s">
        <v>198</v>
      </c>
      <c r="D1800" t="s">
        <v>201</v>
      </c>
      <c r="E1800" s="2">
        <v>43299.515277777777</v>
      </c>
      <c r="F1800" s="33">
        <f t="shared" si="168"/>
        <v>2018</v>
      </c>
      <c r="G1800" s="33">
        <f t="shared" si="169"/>
        <v>7</v>
      </c>
      <c r="H1800" t="s">
        <v>150</v>
      </c>
      <c r="I1800" t="s">
        <v>453</v>
      </c>
      <c r="J1800" t="s">
        <v>624</v>
      </c>
      <c r="K1800">
        <v>60</v>
      </c>
      <c r="L1800">
        <f t="shared" si="170"/>
        <v>60</v>
      </c>
      <c r="M1800">
        <f t="shared" si="171"/>
        <v>0</v>
      </c>
      <c r="N1800" t="b">
        <f t="shared" si="172"/>
        <v>0</v>
      </c>
      <c r="O1800">
        <f t="shared" si="173"/>
        <v>1</v>
      </c>
    </row>
    <row r="1801" spans="1:15">
      <c r="A1801" t="s">
        <v>451</v>
      </c>
      <c r="B1801" t="s">
        <v>452</v>
      </c>
      <c r="C1801" t="s">
        <v>198</v>
      </c>
      <c r="D1801" t="s">
        <v>201</v>
      </c>
      <c r="E1801" s="2">
        <v>43300.632638888892</v>
      </c>
      <c r="F1801" s="33">
        <f t="shared" si="168"/>
        <v>2018</v>
      </c>
      <c r="G1801" s="33">
        <f t="shared" si="169"/>
        <v>7</v>
      </c>
      <c r="H1801" t="s">
        <v>150</v>
      </c>
      <c r="I1801" t="s">
        <v>453</v>
      </c>
      <c r="J1801" t="s">
        <v>624</v>
      </c>
      <c r="K1801">
        <v>56</v>
      </c>
      <c r="L1801">
        <f t="shared" si="170"/>
        <v>56</v>
      </c>
      <c r="M1801">
        <f t="shared" si="171"/>
        <v>0</v>
      </c>
      <c r="N1801" t="b">
        <f t="shared" si="172"/>
        <v>0</v>
      </c>
      <c r="O1801">
        <f t="shared" si="173"/>
        <v>0</v>
      </c>
    </row>
    <row r="1802" spans="1:15">
      <c r="A1802" t="s">
        <v>451</v>
      </c>
      <c r="B1802" t="s">
        <v>452</v>
      </c>
      <c r="C1802" t="s">
        <v>198</v>
      </c>
      <c r="D1802" t="s">
        <v>201</v>
      </c>
      <c r="E1802" s="2">
        <v>43304.655555555553</v>
      </c>
      <c r="F1802" s="33">
        <f t="shared" si="168"/>
        <v>2018</v>
      </c>
      <c r="G1802" s="33">
        <f t="shared" si="169"/>
        <v>7</v>
      </c>
      <c r="H1802" t="s">
        <v>150</v>
      </c>
      <c r="I1802" t="s">
        <v>453</v>
      </c>
      <c r="J1802" t="s">
        <v>624</v>
      </c>
      <c r="K1802">
        <v>50</v>
      </c>
      <c r="L1802">
        <f t="shared" si="170"/>
        <v>50</v>
      </c>
      <c r="M1802">
        <f t="shared" si="171"/>
        <v>0</v>
      </c>
      <c r="N1802" t="b">
        <f t="shared" si="172"/>
        <v>0</v>
      </c>
      <c r="O1802">
        <f t="shared" si="173"/>
        <v>0</v>
      </c>
    </row>
    <row r="1803" spans="1:15">
      <c r="A1803" t="s">
        <v>451</v>
      </c>
      <c r="B1803" t="s">
        <v>452</v>
      </c>
      <c r="C1803" t="s">
        <v>198</v>
      </c>
      <c r="D1803" t="s">
        <v>201</v>
      </c>
      <c r="E1803" s="2">
        <v>43314.517361111109</v>
      </c>
      <c r="F1803" s="33">
        <f t="shared" si="168"/>
        <v>2018</v>
      </c>
      <c r="G1803" s="33">
        <f t="shared" si="169"/>
        <v>8</v>
      </c>
      <c r="H1803" t="s">
        <v>150</v>
      </c>
      <c r="I1803" t="s">
        <v>453</v>
      </c>
      <c r="J1803" t="s">
        <v>624</v>
      </c>
      <c r="K1803">
        <v>61</v>
      </c>
      <c r="L1803">
        <f t="shared" si="170"/>
        <v>61</v>
      </c>
      <c r="M1803">
        <f t="shared" si="171"/>
        <v>0</v>
      </c>
      <c r="N1803" t="b">
        <f t="shared" si="172"/>
        <v>0</v>
      </c>
      <c r="O1803">
        <f t="shared" si="173"/>
        <v>1</v>
      </c>
    </row>
    <row r="1804" spans="1:15">
      <c r="A1804" t="s">
        <v>451</v>
      </c>
      <c r="B1804" t="s">
        <v>452</v>
      </c>
      <c r="C1804" t="s">
        <v>198</v>
      </c>
      <c r="D1804" t="s">
        <v>201</v>
      </c>
      <c r="E1804" s="2">
        <v>43318.474305555559</v>
      </c>
      <c r="F1804" s="33">
        <f t="shared" si="168"/>
        <v>2018</v>
      </c>
      <c r="G1804" s="33">
        <f t="shared" si="169"/>
        <v>8</v>
      </c>
      <c r="H1804" t="s">
        <v>150</v>
      </c>
      <c r="I1804" t="s">
        <v>453</v>
      </c>
      <c r="J1804" t="s">
        <v>624</v>
      </c>
      <c r="K1804">
        <v>43</v>
      </c>
      <c r="L1804">
        <f t="shared" si="170"/>
        <v>43</v>
      </c>
      <c r="M1804">
        <f t="shared" si="171"/>
        <v>0</v>
      </c>
      <c r="N1804" t="b">
        <f t="shared" si="172"/>
        <v>0</v>
      </c>
      <c r="O1804">
        <f t="shared" si="173"/>
        <v>0</v>
      </c>
    </row>
    <row r="1805" spans="1:15">
      <c r="A1805" t="s">
        <v>451</v>
      </c>
      <c r="B1805" t="s">
        <v>452</v>
      </c>
      <c r="C1805" t="s">
        <v>198</v>
      </c>
      <c r="D1805" t="s">
        <v>201</v>
      </c>
      <c r="E1805" s="2">
        <v>43321.517361111109</v>
      </c>
      <c r="F1805" s="33">
        <f t="shared" si="168"/>
        <v>2018</v>
      </c>
      <c r="G1805" s="33">
        <f t="shared" si="169"/>
        <v>8</v>
      </c>
      <c r="H1805" t="s">
        <v>150</v>
      </c>
      <c r="I1805" t="s">
        <v>453</v>
      </c>
      <c r="J1805" t="s">
        <v>624</v>
      </c>
      <c r="K1805">
        <v>66</v>
      </c>
      <c r="L1805">
        <f t="shared" si="170"/>
        <v>66</v>
      </c>
      <c r="M1805">
        <f t="shared" si="171"/>
        <v>0</v>
      </c>
      <c r="N1805" t="b">
        <f t="shared" si="172"/>
        <v>0</v>
      </c>
      <c r="O1805">
        <f t="shared" si="173"/>
        <v>1</v>
      </c>
    </row>
    <row r="1806" spans="1:15">
      <c r="A1806" t="s">
        <v>451</v>
      </c>
      <c r="B1806" t="s">
        <v>452</v>
      </c>
      <c r="C1806" t="s">
        <v>198</v>
      </c>
      <c r="D1806" t="s">
        <v>201</v>
      </c>
      <c r="E1806" s="2">
        <v>43326.604166666664</v>
      </c>
      <c r="F1806" s="33">
        <f t="shared" si="168"/>
        <v>2018</v>
      </c>
      <c r="G1806" s="33">
        <f t="shared" si="169"/>
        <v>8</v>
      </c>
      <c r="H1806" t="s">
        <v>150</v>
      </c>
      <c r="I1806" t="s">
        <v>453</v>
      </c>
      <c r="J1806" t="s">
        <v>624</v>
      </c>
      <c r="K1806">
        <v>46</v>
      </c>
      <c r="L1806">
        <f t="shared" si="170"/>
        <v>46</v>
      </c>
      <c r="M1806">
        <f t="shared" si="171"/>
        <v>0</v>
      </c>
      <c r="N1806" t="b">
        <f t="shared" si="172"/>
        <v>0</v>
      </c>
      <c r="O1806">
        <f t="shared" si="173"/>
        <v>0</v>
      </c>
    </row>
    <row r="1807" spans="1:15">
      <c r="A1807" t="s">
        <v>451</v>
      </c>
      <c r="B1807" t="s">
        <v>452</v>
      </c>
      <c r="C1807" t="s">
        <v>198</v>
      </c>
      <c r="D1807" t="s">
        <v>201</v>
      </c>
      <c r="E1807" s="2">
        <v>43328.605555555558</v>
      </c>
      <c r="F1807" s="33">
        <f t="shared" si="168"/>
        <v>2018</v>
      </c>
      <c r="G1807" s="33">
        <f t="shared" si="169"/>
        <v>8</v>
      </c>
      <c r="H1807" t="s">
        <v>150</v>
      </c>
      <c r="I1807" t="s">
        <v>453</v>
      </c>
      <c r="J1807" t="s">
        <v>624</v>
      </c>
      <c r="K1807">
        <v>43</v>
      </c>
      <c r="L1807">
        <f t="shared" si="170"/>
        <v>43</v>
      </c>
      <c r="M1807">
        <f t="shared" si="171"/>
        <v>0</v>
      </c>
      <c r="N1807" t="b">
        <f t="shared" si="172"/>
        <v>0</v>
      </c>
      <c r="O1807">
        <f t="shared" si="173"/>
        <v>0</v>
      </c>
    </row>
    <row r="1808" spans="1:15">
      <c r="A1808" t="s">
        <v>451</v>
      </c>
      <c r="B1808" t="s">
        <v>452</v>
      </c>
      <c r="C1808" t="s">
        <v>198</v>
      </c>
      <c r="D1808" t="s">
        <v>201</v>
      </c>
      <c r="E1808" s="2">
        <v>43333.431944444441</v>
      </c>
      <c r="F1808" s="33">
        <f t="shared" si="168"/>
        <v>2018</v>
      </c>
      <c r="G1808" s="33">
        <f t="shared" si="169"/>
        <v>8</v>
      </c>
      <c r="H1808" t="s">
        <v>150</v>
      </c>
      <c r="I1808" t="s">
        <v>453</v>
      </c>
      <c r="J1808" t="s">
        <v>596</v>
      </c>
      <c r="K1808">
        <v>1</v>
      </c>
      <c r="L1808">
        <f t="shared" si="170"/>
        <v>0.5</v>
      </c>
      <c r="M1808">
        <f t="shared" si="171"/>
        <v>1</v>
      </c>
      <c r="N1808" t="b">
        <f t="shared" si="172"/>
        <v>1</v>
      </c>
      <c r="O1808">
        <f t="shared" si="173"/>
        <v>0</v>
      </c>
    </row>
    <row r="1809" spans="1:15">
      <c r="A1809" t="s">
        <v>451</v>
      </c>
      <c r="B1809" t="s">
        <v>452</v>
      </c>
      <c r="C1809" t="s">
        <v>198</v>
      </c>
      <c r="D1809" t="s">
        <v>201</v>
      </c>
      <c r="E1809" s="2">
        <v>43335.404166666667</v>
      </c>
      <c r="F1809" s="33">
        <f t="shared" si="168"/>
        <v>2018</v>
      </c>
      <c r="G1809" s="33">
        <f t="shared" si="169"/>
        <v>8</v>
      </c>
      <c r="H1809" t="s">
        <v>150</v>
      </c>
      <c r="I1809" t="s">
        <v>453</v>
      </c>
      <c r="J1809" t="s">
        <v>624</v>
      </c>
      <c r="K1809">
        <v>63</v>
      </c>
      <c r="L1809">
        <f t="shared" si="170"/>
        <v>63</v>
      </c>
      <c r="M1809">
        <f t="shared" si="171"/>
        <v>0</v>
      </c>
      <c r="N1809" t="b">
        <f t="shared" si="172"/>
        <v>0</v>
      </c>
      <c r="O1809">
        <f t="shared" si="173"/>
        <v>1</v>
      </c>
    </row>
    <row r="1810" spans="1:15">
      <c r="A1810" t="s">
        <v>451</v>
      </c>
      <c r="B1810" t="s">
        <v>452</v>
      </c>
      <c r="C1810" t="s">
        <v>198</v>
      </c>
      <c r="D1810" t="s">
        <v>201</v>
      </c>
      <c r="E1810" s="2">
        <v>43342.447916666664</v>
      </c>
      <c r="F1810" s="33">
        <f t="shared" si="168"/>
        <v>2018</v>
      </c>
      <c r="G1810" s="33">
        <f t="shared" si="169"/>
        <v>8</v>
      </c>
      <c r="H1810" t="s">
        <v>150</v>
      </c>
      <c r="I1810" t="s">
        <v>453</v>
      </c>
      <c r="J1810" t="s">
        <v>596</v>
      </c>
      <c r="K1810">
        <v>1</v>
      </c>
      <c r="L1810">
        <f t="shared" si="170"/>
        <v>0.5</v>
      </c>
      <c r="M1810">
        <f t="shared" si="171"/>
        <v>1</v>
      </c>
      <c r="N1810" t="b">
        <f t="shared" si="172"/>
        <v>1</v>
      </c>
      <c r="O1810">
        <f t="shared" si="173"/>
        <v>0</v>
      </c>
    </row>
    <row r="1811" spans="1:15">
      <c r="A1811" t="s">
        <v>451</v>
      </c>
      <c r="B1811" t="s">
        <v>452</v>
      </c>
      <c r="C1811" t="s">
        <v>198</v>
      </c>
      <c r="D1811" t="s">
        <v>201</v>
      </c>
      <c r="E1811" s="2">
        <v>43346.42291666667</v>
      </c>
      <c r="F1811" s="33">
        <f t="shared" si="168"/>
        <v>2018</v>
      </c>
      <c r="G1811" s="33">
        <f t="shared" si="169"/>
        <v>9</v>
      </c>
      <c r="H1811" t="s">
        <v>150</v>
      </c>
      <c r="I1811" t="s">
        <v>453</v>
      </c>
      <c r="J1811" t="s">
        <v>596</v>
      </c>
      <c r="K1811">
        <v>1</v>
      </c>
      <c r="L1811">
        <f t="shared" si="170"/>
        <v>0.5</v>
      </c>
      <c r="M1811">
        <f t="shared" si="171"/>
        <v>1</v>
      </c>
      <c r="N1811" t="b">
        <f t="shared" si="172"/>
        <v>1</v>
      </c>
      <c r="O1811">
        <f t="shared" si="173"/>
        <v>0</v>
      </c>
    </row>
    <row r="1812" spans="1:15">
      <c r="A1812" t="s">
        <v>451</v>
      </c>
      <c r="B1812" t="s">
        <v>452</v>
      </c>
      <c r="C1812" t="s">
        <v>198</v>
      </c>
      <c r="D1812" t="s">
        <v>201</v>
      </c>
      <c r="E1812" s="2">
        <v>43349.628472222219</v>
      </c>
      <c r="F1812" s="33">
        <f t="shared" si="168"/>
        <v>2018</v>
      </c>
      <c r="G1812" s="33">
        <f t="shared" si="169"/>
        <v>9</v>
      </c>
      <c r="H1812" t="s">
        <v>150</v>
      </c>
      <c r="I1812" t="s">
        <v>453</v>
      </c>
      <c r="J1812" t="s">
        <v>624</v>
      </c>
      <c r="K1812">
        <v>54</v>
      </c>
      <c r="L1812">
        <f t="shared" si="170"/>
        <v>54</v>
      </c>
      <c r="M1812">
        <f t="shared" si="171"/>
        <v>0</v>
      </c>
      <c r="N1812" t="b">
        <f t="shared" si="172"/>
        <v>0</v>
      </c>
      <c r="O1812">
        <f t="shared" si="173"/>
        <v>0</v>
      </c>
    </row>
    <row r="1813" spans="1:15">
      <c r="A1813" t="s">
        <v>451</v>
      </c>
      <c r="B1813" t="s">
        <v>452</v>
      </c>
      <c r="C1813" t="s">
        <v>198</v>
      </c>
      <c r="D1813" t="s">
        <v>201</v>
      </c>
      <c r="E1813" s="2">
        <v>43353.401388888888</v>
      </c>
      <c r="F1813" s="33">
        <f t="shared" si="168"/>
        <v>2018</v>
      </c>
      <c r="G1813" s="33">
        <f t="shared" si="169"/>
        <v>9</v>
      </c>
      <c r="H1813" t="s">
        <v>150</v>
      </c>
      <c r="I1813" t="s">
        <v>453</v>
      </c>
      <c r="J1813" t="s">
        <v>624</v>
      </c>
      <c r="K1813">
        <v>55</v>
      </c>
      <c r="L1813">
        <f t="shared" si="170"/>
        <v>55</v>
      </c>
      <c r="M1813">
        <f t="shared" si="171"/>
        <v>0</v>
      </c>
      <c r="N1813" t="b">
        <f t="shared" si="172"/>
        <v>0</v>
      </c>
      <c r="O1813">
        <f t="shared" si="173"/>
        <v>0</v>
      </c>
    </row>
    <row r="1814" spans="1:15">
      <c r="A1814" t="s">
        <v>451</v>
      </c>
      <c r="B1814" t="s">
        <v>452</v>
      </c>
      <c r="C1814" t="s">
        <v>198</v>
      </c>
      <c r="D1814" t="s">
        <v>201</v>
      </c>
      <c r="E1814" s="2">
        <v>43356.443055555559</v>
      </c>
      <c r="F1814" s="33">
        <f t="shared" si="168"/>
        <v>2018</v>
      </c>
      <c r="G1814" s="33">
        <f t="shared" si="169"/>
        <v>9</v>
      </c>
      <c r="H1814" t="s">
        <v>150</v>
      </c>
      <c r="I1814" t="s">
        <v>453</v>
      </c>
      <c r="J1814" t="s">
        <v>624</v>
      </c>
      <c r="K1814">
        <v>55</v>
      </c>
      <c r="L1814">
        <f t="shared" si="170"/>
        <v>55</v>
      </c>
      <c r="M1814">
        <f t="shared" si="171"/>
        <v>0</v>
      </c>
      <c r="N1814" t="b">
        <f t="shared" si="172"/>
        <v>0</v>
      </c>
      <c r="O1814">
        <f t="shared" si="173"/>
        <v>0</v>
      </c>
    </row>
    <row r="1815" spans="1:15">
      <c r="A1815" t="s">
        <v>451</v>
      </c>
      <c r="B1815" t="s">
        <v>452</v>
      </c>
      <c r="C1815" t="s">
        <v>198</v>
      </c>
      <c r="D1815" t="s">
        <v>201</v>
      </c>
      <c r="E1815" s="2">
        <v>43361.61041666667</v>
      </c>
      <c r="F1815" s="33">
        <f t="shared" si="168"/>
        <v>2018</v>
      </c>
      <c r="G1815" s="33">
        <f t="shared" si="169"/>
        <v>9</v>
      </c>
      <c r="H1815" t="s">
        <v>150</v>
      </c>
      <c r="I1815" t="s">
        <v>453</v>
      </c>
      <c r="J1815" t="s">
        <v>624</v>
      </c>
      <c r="K1815">
        <v>51</v>
      </c>
      <c r="L1815">
        <f t="shared" si="170"/>
        <v>51</v>
      </c>
      <c r="M1815">
        <f t="shared" si="171"/>
        <v>0</v>
      </c>
      <c r="N1815" t="b">
        <f t="shared" si="172"/>
        <v>0</v>
      </c>
      <c r="O1815">
        <f t="shared" si="173"/>
        <v>0</v>
      </c>
    </row>
    <row r="1816" spans="1:15">
      <c r="A1816" t="s">
        <v>451</v>
      </c>
      <c r="B1816" t="s">
        <v>452</v>
      </c>
      <c r="C1816" t="s">
        <v>198</v>
      </c>
      <c r="D1816" t="s">
        <v>201</v>
      </c>
      <c r="E1816" s="2">
        <v>43363.602777777778</v>
      </c>
      <c r="F1816" s="33">
        <f t="shared" si="168"/>
        <v>2018</v>
      </c>
      <c r="G1816" s="33">
        <f t="shared" si="169"/>
        <v>9</v>
      </c>
      <c r="H1816" t="s">
        <v>150</v>
      </c>
      <c r="I1816" t="s">
        <v>453</v>
      </c>
      <c r="J1816" t="s">
        <v>624</v>
      </c>
      <c r="K1816">
        <v>61</v>
      </c>
      <c r="L1816">
        <f t="shared" si="170"/>
        <v>61</v>
      </c>
      <c r="M1816">
        <f t="shared" si="171"/>
        <v>0</v>
      </c>
      <c r="N1816" t="b">
        <f t="shared" si="172"/>
        <v>0</v>
      </c>
      <c r="O1816">
        <f t="shared" si="173"/>
        <v>1</v>
      </c>
    </row>
    <row r="1817" spans="1:15">
      <c r="A1817" t="s">
        <v>451</v>
      </c>
      <c r="B1817" t="s">
        <v>452</v>
      </c>
      <c r="C1817" t="s">
        <v>198</v>
      </c>
      <c r="D1817" t="s">
        <v>201</v>
      </c>
      <c r="E1817" s="2">
        <v>43371.693055555559</v>
      </c>
      <c r="F1817" s="33">
        <f t="shared" si="168"/>
        <v>2018</v>
      </c>
      <c r="G1817" s="33">
        <f t="shared" si="169"/>
        <v>9</v>
      </c>
      <c r="H1817" t="s">
        <v>150</v>
      </c>
      <c r="I1817" t="s">
        <v>453</v>
      </c>
      <c r="J1817" t="s">
        <v>624</v>
      </c>
      <c r="K1817">
        <v>68</v>
      </c>
      <c r="L1817">
        <f t="shared" si="170"/>
        <v>68</v>
      </c>
      <c r="M1817">
        <f t="shared" si="171"/>
        <v>0</v>
      </c>
      <c r="N1817" t="b">
        <f t="shared" si="172"/>
        <v>0</v>
      </c>
      <c r="O1817">
        <f t="shared" si="173"/>
        <v>1</v>
      </c>
    </row>
    <row r="1818" spans="1:15">
      <c r="A1818" t="s">
        <v>451</v>
      </c>
      <c r="B1818" t="s">
        <v>452</v>
      </c>
      <c r="C1818" t="s">
        <v>198</v>
      </c>
      <c r="D1818" t="s">
        <v>201</v>
      </c>
      <c r="E1818" s="2">
        <v>43377.482638888891</v>
      </c>
      <c r="F1818" s="33">
        <f t="shared" si="168"/>
        <v>2018</v>
      </c>
      <c r="G1818" s="33">
        <f t="shared" si="169"/>
        <v>10</v>
      </c>
      <c r="H1818" t="s">
        <v>150</v>
      </c>
      <c r="I1818" t="s">
        <v>453</v>
      </c>
      <c r="J1818" t="s">
        <v>624</v>
      </c>
      <c r="K1818">
        <v>74</v>
      </c>
      <c r="L1818">
        <f t="shared" si="170"/>
        <v>74</v>
      </c>
      <c r="M1818">
        <f t="shared" si="171"/>
        <v>0</v>
      </c>
      <c r="N1818" t="b">
        <f t="shared" si="172"/>
        <v>0</v>
      </c>
      <c r="O1818">
        <f t="shared" si="173"/>
        <v>1</v>
      </c>
    </row>
    <row r="1819" spans="1:15">
      <c r="A1819" t="s">
        <v>451</v>
      </c>
      <c r="B1819" t="s">
        <v>452</v>
      </c>
      <c r="C1819" t="s">
        <v>198</v>
      </c>
      <c r="D1819" t="s">
        <v>201</v>
      </c>
      <c r="E1819" s="2">
        <v>43381.552083333336</v>
      </c>
      <c r="F1819" s="33">
        <f t="shared" si="168"/>
        <v>2018</v>
      </c>
      <c r="G1819" s="33">
        <f t="shared" si="169"/>
        <v>10</v>
      </c>
      <c r="H1819" t="s">
        <v>150</v>
      </c>
      <c r="I1819" t="s">
        <v>453</v>
      </c>
      <c r="J1819" t="s">
        <v>624</v>
      </c>
      <c r="K1819">
        <v>71</v>
      </c>
      <c r="L1819">
        <f t="shared" si="170"/>
        <v>71</v>
      </c>
      <c r="M1819">
        <f t="shared" si="171"/>
        <v>0</v>
      </c>
      <c r="N1819" t="b">
        <f t="shared" si="172"/>
        <v>0</v>
      </c>
      <c r="O1819">
        <f t="shared" si="173"/>
        <v>1</v>
      </c>
    </row>
    <row r="1820" spans="1:15">
      <c r="A1820" t="s">
        <v>451</v>
      </c>
      <c r="B1820" t="s">
        <v>452</v>
      </c>
      <c r="C1820" t="s">
        <v>198</v>
      </c>
      <c r="D1820" t="s">
        <v>201</v>
      </c>
      <c r="E1820" s="2">
        <v>43388.606944444444</v>
      </c>
      <c r="F1820" s="33">
        <f t="shared" si="168"/>
        <v>2018</v>
      </c>
      <c r="G1820" s="33">
        <f t="shared" si="169"/>
        <v>10</v>
      </c>
      <c r="H1820" t="s">
        <v>150</v>
      </c>
      <c r="I1820" t="s">
        <v>453</v>
      </c>
      <c r="J1820" t="s">
        <v>624</v>
      </c>
      <c r="K1820">
        <v>77</v>
      </c>
      <c r="L1820">
        <f t="shared" si="170"/>
        <v>77</v>
      </c>
      <c r="M1820">
        <f t="shared" si="171"/>
        <v>0</v>
      </c>
      <c r="N1820" t="b">
        <f t="shared" si="172"/>
        <v>0</v>
      </c>
      <c r="O1820">
        <f t="shared" si="173"/>
        <v>1</v>
      </c>
    </row>
    <row r="1821" spans="1:15">
      <c r="A1821" t="s">
        <v>451</v>
      </c>
      <c r="B1821" t="s">
        <v>452</v>
      </c>
      <c r="C1821" t="s">
        <v>198</v>
      </c>
      <c r="D1821" t="s">
        <v>201</v>
      </c>
      <c r="E1821" s="2">
        <v>43391.387499999997</v>
      </c>
      <c r="F1821" s="33">
        <f t="shared" si="168"/>
        <v>2018</v>
      </c>
      <c r="G1821" s="33">
        <f t="shared" si="169"/>
        <v>10</v>
      </c>
      <c r="H1821" t="s">
        <v>150</v>
      </c>
      <c r="I1821" t="s">
        <v>453</v>
      </c>
      <c r="J1821" t="s">
        <v>596</v>
      </c>
      <c r="K1821">
        <v>1</v>
      </c>
      <c r="L1821">
        <f t="shared" si="170"/>
        <v>0.5</v>
      </c>
      <c r="M1821">
        <f t="shared" si="171"/>
        <v>1</v>
      </c>
      <c r="N1821" t="b">
        <f t="shared" si="172"/>
        <v>1</v>
      </c>
      <c r="O1821">
        <f t="shared" si="173"/>
        <v>0</v>
      </c>
    </row>
    <row r="1822" spans="1:15">
      <c r="A1822" t="s">
        <v>451</v>
      </c>
      <c r="B1822" t="s">
        <v>452</v>
      </c>
      <c r="C1822" t="s">
        <v>198</v>
      </c>
      <c r="D1822" t="s">
        <v>201</v>
      </c>
      <c r="E1822" s="2">
        <v>43395.448611111111</v>
      </c>
      <c r="F1822" s="33">
        <f t="shared" si="168"/>
        <v>2018</v>
      </c>
      <c r="G1822" s="33">
        <f t="shared" si="169"/>
        <v>10</v>
      </c>
      <c r="H1822" t="s">
        <v>150</v>
      </c>
      <c r="I1822" t="s">
        <v>453</v>
      </c>
      <c r="J1822" t="s">
        <v>624</v>
      </c>
      <c r="K1822">
        <v>57</v>
      </c>
      <c r="L1822">
        <f t="shared" si="170"/>
        <v>57</v>
      </c>
      <c r="M1822">
        <f t="shared" si="171"/>
        <v>0</v>
      </c>
      <c r="N1822" t="b">
        <f t="shared" si="172"/>
        <v>0</v>
      </c>
      <c r="O1822">
        <f t="shared" si="173"/>
        <v>1</v>
      </c>
    </row>
    <row r="1823" spans="1:15">
      <c r="A1823" t="s">
        <v>451</v>
      </c>
      <c r="B1823" t="s">
        <v>452</v>
      </c>
      <c r="C1823" t="s">
        <v>198</v>
      </c>
      <c r="D1823" t="s">
        <v>201</v>
      </c>
      <c r="E1823" s="2">
        <v>43398.413194444445</v>
      </c>
      <c r="F1823" s="33">
        <f t="shared" si="168"/>
        <v>2018</v>
      </c>
      <c r="G1823" s="33">
        <f t="shared" si="169"/>
        <v>10</v>
      </c>
      <c r="H1823" t="s">
        <v>150</v>
      </c>
      <c r="I1823" t="s">
        <v>453</v>
      </c>
      <c r="J1823" t="s">
        <v>624</v>
      </c>
      <c r="K1823">
        <v>68</v>
      </c>
      <c r="L1823">
        <f t="shared" si="170"/>
        <v>68</v>
      </c>
      <c r="M1823">
        <f t="shared" si="171"/>
        <v>0</v>
      </c>
      <c r="N1823" t="b">
        <f t="shared" si="172"/>
        <v>0</v>
      </c>
      <c r="O1823">
        <f t="shared" si="173"/>
        <v>1</v>
      </c>
    </row>
    <row r="1824" spans="1:15">
      <c r="A1824" t="s">
        <v>451</v>
      </c>
      <c r="B1824" t="s">
        <v>452</v>
      </c>
      <c r="C1824" t="s">
        <v>198</v>
      </c>
      <c r="D1824" t="s">
        <v>201</v>
      </c>
      <c r="E1824" s="2">
        <v>43402.508333333331</v>
      </c>
      <c r="F1824" s="33">
        <f t="shared" si="168"/>
        <v>2018</v>
      </c>
      <c r="G1824" s="33">
        <f t="shared" si="169"/>
        <v>10</v>
      </c>
      <c r="H1824" t="s">
        <v>150</v>
      </c>
      <c r="I1824" t="s">
        <v>453</v>
      </c>
      <c r="J1824" t="s">
        <v>624</v>
      </c>
      <c r="K1824">
        <v>79</v>
      </c>
      <c r="L1824">
        <f t="shared" si="170"/>
        <v>79</v>
      </c>
      <c r="M1824">
        <f t="shared" si="171"/>
        <v>0</v>
      </c>
      <c r="N1824" t="b">
        <f t="shared" si="172"/>
        <v>0</v>
      </c>
      <c r="O1824">
        <f t="shared" si="173"/>
        <v>1</v>
      </c>
    </row>
    <row r="1825" spans="1:15">
      <c r="A1825" t="s">
        <v>451</v>
      </c>
      <c r="B1825" t="s">
        <v>452</v>
      </c>
      <c r="C1825" t="s">
        <v>198</v>
      </c>
      <c r="D1825" t="s">
        <v>201</v>
      </c>
      <c r="E1825" s="2">
        <v>43406.484722222223</v>
      </c>
      <c r="F1825" s="33">
        <f t="shared" si="168"/>
        <v>2018</v>
      </c>
      <c r="G1825" s="33">
        <f t="shared" si="169"/>
        <v>11</v>
      </c>
      <c r="H1825" t="s">
        <v>150</v>
      </c>
      <c r="I1825" t="s">
        <v>453</v>
      </c>
      <c r="J1825" t="s">
        <v>624</v>
      </c>
      <c r="K1825">
        <v>82</v>
      </c>
      <c r="L1825">
        <f t="shared" si="170"/>
        <v>82</v>
      </c>
      <c r="M1825">
        <f t="shared" si="171"/>
        <v>0</v>
      </c>
      <c r="N1825" t="b">
        <f t="shared" si="172"/>
        <v>0</v>
      </c>
      <c r="O1825">
        <f t="shared" si="173"/>
        <v>1</v>
      </c>
    </row>
    <row r="1826" spans="1:15">
      <c r="A1826" t="s">
        <v>451</v>
      </c>
      <c r="B1826" t="s">
        <v>452</v>
      </c>
      <c r="C1826" t="s">
        <v>198</v>
      </c>
      <c r="D1826" t="s">
        <v>201</v>
      </c>
      <c r="E1826" s="2">
        <v>43409.427083333336</v>
      </c>
      <c r="F1826" s="33">
        <f t="shared" si="168"/>
        <v>2018</v>
      </c>
      <c r="G1826" s="33">
        <f t="shared" si="169"/>
        <v>11</v>
      </c>
      <c r="H1826" t="s">
        <v>150</v>
      </c>
      <c r="I1826" t="s">
        <v>453</v>
      </c>
      <c r="J1826" t="s">
        <v>624</v>
      </c>
      <c r="K1826">
        <v>59</v>
      </c>
      <c r="L1826">
        <f t="shared" si="170"/>
        <v>59</v>
      </c>
      <c r="M1826">
        <f t="shared" si="171"/>
        <v>0</v>
      </c>
      <c r="N1826" t="b">
        <f t="shared" si="172"/>
        <v>0</v>
      </c>
      <c r="O1826">
        <f t="shared" si="173"/>
        <v>1</v>
      </c>
    </row>
    <row r="1827" spans="1:15">
      <c r="A1827" t="s">
        <v>451</v>
      </c>
      <c r="B1827" t="s">
        <v>452</v>
      </c>
      <c r="C1827" t="s">
        <v>198</v>
      </c>
      <c r="D1827" t="s">
        <v>201</v>
      </c>
      <c r="E1827" s="2">
        <v>43413.324305555558</v>
      </c>
      <c r="F1827" s="33">
        <f t="shared" si="168"/>
        <v>2018</v>
      </c>
      <c r="G1827" s="33">
        <f t="shared" si="169"/>
        <v>11</v>
      </c>
      <c r="H1827" t="s">
        <v>150</v>
      </c>
      <c r="I1827" t="s">
        <v>453</v>
      </c>
      <c r="J1827" t="s">
        <v>624</v>
      </c>
      <c r="K1827">
        <v>62</v>
      </c>
      <c r="L1827">
        <f t="shared" si="170"/>
        <v>62</v>
      </c>
      <c r="M1827">
        <f t="shared" si="171"/>
        <v>0</v>
      </c>
      <c r="N1827" t="b">
        <f t="shared" si="172"/>
        <v>0</v>
      </c>
      <c r="O1827">
        <f t="shared" si="173"/>
        <v>1</v>
      </c>
    </row>
    <row r="1828" spans="1:15">
      <c r="A1828" t="s">
        <v>451</v>
      </c>
      <c r="B1828" t="s">
        <v>452</v>
      </c>
      <c r="C1828" t="s">
        <v>198</v>
      </c>
      <c r="D1828" t="s">
        <v>201</v>
      </c>
      <c r="E1828" s="2">
        <v>43418.327777777777</v>
      </c>
      <c r="F1828" s="33">
        <f t="shared" si="168"/>
        <v>2018</v>
      </c>
      <c r="G1828" s="33">
        <f t="shared" si="169"/>
        <v>11</v>
      </c>
      <c r="H1828" t="s">
        <v>150</v>
      </c>
      <c r="I1828" t="s">
        <v>453</v>
      </c>
      <c r="J1828" t="s">
        <v>624</v>
      </c>
      <c r="K1828">
        <v>71</v>
      </c>
      <c r="L1828">
        <f t="shared" si="170"/>
        <v>71</v>
      </c>
      <c r="M1828">
        <f t="shared" si="171"/>
        <v>0</v>
      </c>
      <c r="N1828" t="b">
        <f t="shared" si="172"/>
        <v>0</v>
      </c>
      <c r="O1828">
        <f t="shared" si="173"/>
        <v>1</v>
      </c>
    </row>
    <row r="1829" spans="1:15">
      <c r="A1829" t="s">
        <v>451</v>
      </c>
      <c r="B1829" t="s">
        <v>452</v>
      </c>
      <c r="C1829" t="s">
        <v>198</v>
      </c>
      <c r="D1829" t="s">
        <v>201</v>
      </c>
      <c r="E1829" s="2">
        <v>43420.369444444441</v>
      </c>
      <c r="F1829" s="33">
        <f t="shared" si="168"/>
        <v>2018</v>
      </c>
      <c r="G1829" s="33">
        <f t="shared" si="169"/>
        <v>11</v>
      </c>
      <c r="H1829" t="s">
        <v>150</v>
      </c>
      <c r="I1829" t="s">
        <v>453</v>
      </c>
      <c r="J1829" t="s">
        <v>624</v>
      </c>
      <c r="K1829">
        <v>70</v>
      </c>
      <c r="L1829">
        <f t="shared" si="170"/>
        <v>70</v>
      </c>
      <c r="M1829">
        <f t="shared" si="171"/>
        <v>0</v>
      </c>
      <c r="N1829" t="b">
        <f t="shared" si="172"/>
        <v>0</v>
      </c>
      <c r="O1829">
        <f t="shared" si="173"/>
        <v>1</v>
      </c>
    </row>
    <row r="1830" spans="1:15">
      <c r="A1830" t="s">
        <v>451</v>
      </c>
      <c r="B1830" t="s">
        <v>452</v>
      </c>
      <c r="C1830" t="s">
        <v>198</v>
      </c>
      <c r="D1830" t="s">
        <v>201</v>
      </c>
      <c r="E1830" s="2">
        <v>43423.55972222222</v>
      </c>
      <c r="F1830" s="33">
        <f t="shared" si="168"/>
        <v>2018</v>
      </c>
      <c r="G1830" s="33">
        <f t="shared" si="169"/>
        <v>11</v>
      </c>
      <c r="H1830" t="s">
        <v>150</v>
      </c>
      <c r="I1830" t="s">
        <v>453</v>
      </c>
      <c r="J1830" t="s">
        <v>624</v>
      </c>
      <c r="K1830">
        <v>65</v>
      </c>
      <c r="L1830">
        <f t="shared" si="170"/>
        <v>65</v>
      </c>
      <c r="M1830">
        <f t="shared" si="171"/>
        <v>0</v>
      </c>
      <c r="N1830" t="b">
        <f t="shared" si="172"/>
        <v>0</v>
      </c>
      <c r="O1830">
        <f t="shared" si="173"/>
        <v>1</v>
      </c>
    </row>
    <row r="1831" spans="1:15">
      <c r="A1831" t="s">
        <v>451</v>
      </c>
      <c r="B1831" t="s">
        <v>452</v>
      </c>
      <c r="C1831" t="s">
        <v>198</v>
      </c>
      <c r="D1831" t="s">
        <v>201</v>
      </c>
      <c r="E1831" s="2">
        <v>43426.445138888892</v>
      </c>
      <c r="F1831" s="33">
        <f t="shared" si="168"/>
        <v>2018</v>
      </c>
      <c r="G1831" s="33">
        <f t="shared" si="169"/>
        <v>11</v>
      </c>
      <c r="H1831" t="s">
        <v>150</v>
      </c>
      <c r="I1831" t="s">
        <v>453</v>
      </c>
      <c r="J1831" t="s">
        <v>624</v>
      </c>
      <c r="K1831">
        <v>66</v>
      </c>
      <c r="L1831">
        <f t="shared" si="170"/>
        <v>66</v>
      </c>
      <c r="M1831">
        <f t="shared" si="171"/>
        <v>0</v>
      </c>
      <c r="N1831" t="b">
        <f t="shared" si="172"/>
        <v>0</v>
      </c>
      <c r="O1831">
        <f t="shared" si="173"/>
        <v>1</v>
      </c>
    </row>
    <row r="1832" spans="1:15">
      <c r="A1832" t="s">
        <v>451</v>
      </c>
      <c r="B1832" t="s">
        <v>452</v>
      </c>
      <c r="C1832" t="s">
        <v>198</v>
      </c>
      <c r="D1832" t="s">
        <v>201</v>
      </c>
      <c r="E1832" s="2">
        <v>43433.544444444444</v>
      </c>
      <c r="F1832" s="33">
        <f t="shared" si="168"/>
        <v>2018</v>
      </c>
      <c r="G1832" s="33">
        <f t="shared" si="169"/>
        <v>11</v>
      </c>
      <c r="H1832" t="s">
        <v>150</v>
      </c>
      <c r="I1832" t="s">
        <v>453</v>
      </c>
      <c r="J1832" t="s">
        <v>624</v>
      </c>
      <c r="K1832">
        <v>82</v>
      </c>
      <c r="L1832">
        <f t="shared" si="170"/>
        <v>82</v>
      </c>
      <c r="M1832">
        <f t="shared" si="171"/>
        <v>0</v>
      </c>
      <c r="N1832" t="b">
        <f t="shared" si="172"/>
        <v>0</v>
      </c>
      <c r="O1832">
        <f t="shared" si="173"/>
        <v>1</v>
      </c>
    </row>
    <row r="1833" spans="1:15">
      <c r="A1833" t="s">
        <v>451</v>
      </c>
      <c r="B1833" t="s">
        <v>452</v>
      </c>
      <c r="C1833" t="s">
        <v>198</v>
      </c>
      <c r="D1833" t="s">
        <v>201</v>
      </c>
      <c r="E1833" s="2">
        <v>43444.377083333333</v>
      </c>
      <c r="F1833" s="33">
        <f t="shared" si="168"/>
        <v>2018</v>
      </c>
      <c r="G1833" s="33">
        <f t="shared" si="169"/>
        <v>12</v>
      </c>
      <c r="H1833" t="s">
        <v>150</v>
      </c>
      <c r="I1833" t="s">
        <v>453</v>
      </c>
      <c r="J1833" t="s">
        <v>624</v>
      </c>
      <c r="K1833">
        <v>65</v>
      </c>
      <c r="L1833">
        <f t="shared" si="170"/>
        <v>65</v>
      </c>
      <c r="M1833">
        <f t="shared" si="171"/>
        <v>0</v>
      </c>
      <c r="N1833" t="b">
        <f t="shared" si="172"/>
        <v>0</v>
      </c>
      <c r="O1833">
        <f t="shared" si="173"/>
        <v>1</v>
      </c>
    </row>
    <row r="1834" spans="1:15">
      <c r="A1834" t="s">
        <v>451</v>
      </c>
      <c r="B1834" t="s">
        <v>452</v>
      </c>
      <c r="C1834" t="s">
        <v>198</v>
      </c>
      <c r="D1834" t="s">
        <v>201</v>
      </c>
      <c r="E1834" s="2">
        <v>43468.460416666669</v>
      </c>
      <c r="F1834" s="33">
        <f t="shared" si="168"/>
        <v>2019</v>
      </c>
      <c r="G1834" s="33">
        <f t="shared" si="169"/>
        <v>1</v>
      </c>
      <c r="H1834" t="s">
        <v>150</v>
      </c>
      <c r="I1834" t="s">
        <v>453</v>
      </c>
      <c r="J1834" t="s">
        <v>624</v>
      </c>
      <c r="K1834">
        <v>63</v>
      </c>
      <c r="L1834">
        <f t="shared" si="170"/>
        <v>63</v>
      </c>
      <c r="M1834">
        <f t="shared" si="171"/>
        <v>0</v>
      </c>
      <c r="N1834" t="b">
        <f t="shared" si="172"/>
        <v>0</v>
      </c>
      <c r="O1834">
        <f t="shared" si="173"/>
        <v>1</v>
      </c>
    </row>
    <row r="1835" spans="1:15">
      <c r="A1835" t="s">
        <v>451</v>
      </c>
      <c r="B1835" t="s">
        <v>452</v>
      </c>
      <c r="C1835" t="s">
        <v>198</v>
      </c>
      <c r="D1835" t="s">
        <v>201</v>
      </c>
      <c r="E1835" s="2">
        <v>43473.570833333331</v>
      </c>
      <c r="F1835" s="33">
        <f t="shared" si="168"/>
        <v>2019</v>
      </c>
      <c r="G1835" s="33">
        <f t="shared" si="169"/>
        <v>1</v>
      </c>
      <c r="H1835" t="s">
        <v>150</v>
      </c>
      <c r="I1835" t="s">
        <v>453</v>
      </c>
      <c r="J1835" t="s">
        <v>624</v>
      </c>
      <c r="K1835">
        <v>64</v>
      </c>
      <c r="L1835">
        <f t="shared" si="170"/>
        <v>64</v>
      </c>
      <c r="M1835">
        <f t="shared" si="171"/>
        <v>0</v>
      </c>
      <c r="N1835" t="b">
        <f t="shared" si="172"/>
        <v>0</v>
      </c>
      <c r="O1835">
        <f t="shared" si="173"/>
        <v>1</v>
      </c>
    </row>
    <row r="1836" spans="1:15">
      <c r="A1836" t="s">
        <v>451</v>
      </c>
      <c r="B1836" t="s">
        <v>452</v>
      </c>
      <c r="C1836" t="s">
        <v>198</v>
      </c>
      <c r="D1836" t="s">
        <v>201</v>
      </c>
      <c r="E1836" s="2">
        <v>43475.53402777778</v>
      </c>
      <c r="F1836" s="33">
        <f t="shared" si="168"/>
        <v>2019</v>
      </c>
      <c r="G1836" s="33">
        <f t="shared" si="169"/>
        <v>1</v>
      </c>
      <c r="H1836" t="s">
        <v>150</v>
      </c>
      <c r="I1836" t="s">
        <v>453</v>
      </c>
      <c r="J1836" t="s">
        <v>624</v>
      </c>
      <c r="K1836">
        <v>67</v>
      </c>
      <c r="L1836">
        <f t="shared" si="170"/>
        <v>67</v>
      </c>
      <c r="M1836">
        <f t="shared" si="171"/>
        <v>0</v>
      </c>
      <c r="N1836" t="b">
        <f t="shared" si="172"/>
        <v>0</v>
      </c>
      <c r="O1836">
        <f t="shared" si="173"/>
        <v>1</v>
      </c>
    </row>
    <row r="1837" spans="1:15">
      <c r="A1837" t="s">
        <v>451</v>
      </c>
      <c r="B1837" t="s">
        <v>452</v>
      </c>
      <c r="C1837" t="s">
        <v>198</v>
      </c>
      <c r="D1837" t="s">
        <v>201</v>
      </c>
      <c r="E1837" s="2">
        <v>43482.372916666667</v>
      </c>
      <c r="F1837" s="33">
        <f t="shared" si="168"/>
        <v>2019</v>
      </c>
      <c r="G1837" s="33">
        <f t="shared" si="169"/>
        <v>1</v>
      </c>
      <c r="H1837" t="s">
        <v>150</v>
      </c>
      <c r="I1837" t="s">
        <v>453</v>
      </c>
      <c r="J1837" t="s">
        <v>596</v>
      </c>
      <c r="K1837">
        <v>1</v>
      </c>
      <c r="L1837">
        <f t="shared" si="170"/>
        <v>0.5</v>
      </c>
      <c r="M1837">
        <f t="shared" si="171"/>
        <v>1</v>
      </c>
      <c r="N1837" t="b">
        <f t="shared" si="172"/>
        <v>1</v>
      </c>
      <c r="O1837">
        <f t="shared" si="173"/>
        <v>0</v>
      </c>
    </row>
    <row r="1838" spans="1:15">
      <c r="A1838" t="s">
        <v>451</v>
      </c>
      <c r="B1838" t="s">
        <v>452</v>
      </c>
      <c r="C1838" t="s">
        <v>198</v>
      </c>
      <c r="D1838" t="s">
        <v>201</v>
      </c>
      <c r="E1838" s="2">
        <v>43486.470833333333</v>
      </c>
      <c r="F1838" s="33">
        <f t="shared" si="168"/>
        <v>2019</v>
      </c>
      <c r="G1838" s="33">
        <f t="shared" si="169"/>
        <v>1</v>
      </c>
      <c r="H1838" t="s">
        <v>150</v>
      </c>
      <c r="I1838" t="s">
        <v>453</v>
      </c>
      <c r="J1838" t="s">
        <v>624</v>
      </c>
      <c r="K1838">
        <v>61</v>
      </c>
      <c r="L1838">
        <f t="shared" si="170"/>
        <v>61</v>
      </c>
      <c r="M1838">
        <f t="shared" si="171"/>
        <v>0</v>
      </c>
      <c r="N1838" t="b">
        <f t="shared" si="172"/>
        <v>0</v>
      </c>
      <c r="O1838">
        <f t="shared" si="173"/>
        <v>1</v>
      </c>
    </row>
    <row r="1839" spans="1:15">
      <c r="A1839" t="s">
        <v>451</v>
      </c>
      <c r="B1839" t="s">
        <v>452</v>
      </c>
      <c r="C1839" t="s">
        <v>198</v>
      </c>
      <c r="D1839" t="s">
        <v>201</v>
      </c>
      <c r="E1839" s="2">
        <v>43490.361111111109</v>
      </c>
      <c r="F1839" s="33">
        <f t="shared" si="168"/>
        <v>2019</v>
      </c>
      <c r="G1839" s="33">
        <f t="shared" si="169"/>
        <v>1</v>
      </c>
      <c r="H1839" t="s">
        <v>150</v>
      </c>
      <c r="I1839" t="s">
        <v>453</v>
      </c>
      <c r="J1839" t="s">
        <v>624</v>
      </c>
      <c r="K1839">
        <v>60</v>
      </c>
      <c r="L1839">
        <f t="shared" si="170"/>
        <v>60</v>
      </c>
      <c r="M1839">
        <f t="shared" si="171"/>
        <v>0</v>
      </c>
      <c r="N1839" t="b">
        <f t="shared" si="172"/>
        <v>0</v>
      </c>
      <c r="O1839">
        <f t="shared" si="173"/>
        <v>1</v>
      </c>
    </row>
    <row r="1840" spans="1:15">
      <c r="A1840" t="s">
        <v>451</v>
      </c>
      <c r="B1840" t="s">
        <v>452</v>
      </c>
      <c r="C1840" t="s">
        <v>198</v>
      </c>
      <c r="D1840" t="s">
        <v>201</v>
      </c>
      <c r="E1840" s="2">
        <v>43494.339583333334</v>
      </c>
      <c r="F1840" s="33">
        <f t="shared" si="168"/>
        <v>2019</v>
      </c>
      <c r="G1840" s="33">
        <f t="shared" si="169"/>
        <v>1</v>
      </c>
      <c r="H1840" t="s">
        <v>150</v>
      </c>
      <c r="I1840" t="s">
        <v>453</v>
      </c>
      <c r="J1840" t="s">
        <v>624</v>
      </c>
      <c r="K1840">
        <v>110</v>
      </c>
      <c r="L1840">
        <f t="shared" si="170"/>
        <v>110</v>
      </c>
      <c r="M1840">
        <f t="shared" si="171"/>
        <v>0</v>
      </c>
      <c r="N1840" t="b">
        <f t="shared" si="172"/>
        <v>0</v>
      </c>
      <c r="O1840">
        <f t="shared" si="173"/>
        <v>1</v>
      </c>
    </row>
    <row r="1841" spans="1:15">
      <c r="A1841" t="s">
        <v>451</v>
      </c>
      <c r="B1841" t="s">
        <v>452</v>
      </c>
      <c r="C1841" t="s">
        <v>198</v>
      </c>
      <c r="D1841" t="s">
        <v>201</v>
      </c>
      <c r="E1841" s="2">
        <v>43500.472222222219</v>
      </c>
      <c r="F1841" s="33">
        <f t="shared" si="168"/>
        <v>2019</v>
      </c>
      <c r="G1841" s="33">
        <f t="shared" si="169"/>
        <v>2</v>
      </c>
      <c r="H1841" t="s">
        <v>150</v>
      </c>
      <c r="I1841" t="s">
        <v>453</v>
      </c>
      <c r="J1841" t="s">
        <v>624</v>
      </c>
      <c r="K1841">
        <v>60</v>
      </c>
      <c r="L1841">
        <f t="shared" si="170"/>
        <v>60</v>
      </c>
      <c r="M1841">
        <f t="shared" si="171"/>
        <v>0</v>
      </c>
      <c r="N1841" t="b">
        <f t="shared" si="172"/>
        <v>0</v>
      </c>
      <c r="O1841">
        <f t="shared" si="173"/>
        <v>1</v>
      </c>
    </row>
    <row r="1842" spans="1:15">
      <c r="A1842" t="s">
        <v>451</v>
      </c>
      <c r="B1842" t="s">
        <v>452</v>
      </c>
      <c r="C1842" t="s">
        <v>198</v>
      </c>
      <c r="D1842" t="s">
        <v>201</v>
      </c>
      <c r="E1842" s="2">
        <v>43503.365972222222</v>
      </c>
      <c r="F1842" s="33">
        <f t="shared" si="168"/>
        <v>2019</v>
      </c>
      <c r="G1842" s="33">
        <f t="shared" si="169"/>
        <v>2</v>
      </c>
      <c r="H1842" t="s">
        <v>150</v>
      </c>
      <c r="I1842" t="s">
        <v>453</v>
      </c>
      <c r="J1842" t="s">
        <v>624</v>
      </c>
      <c r="K1842">
        <v>62</v>
      </c>
      <c r="L1842">
        <f t="shared" si="170"/>
        <v>62</v>
      </c>
      <c r="M1842">
        <f t="shared" si="171"/>
        <v>0</v>
      </c>
      <c r="N1842" t="b">
        <f t="shared" si="172"/>
        <v>0</v>
      </c>
      <c r="O1842">
        <f t="shared" si="173"/>
        <v>1</v>
      </c>
    </row>
    <row r="1843" spans="1:15">
      <c r="A1843" t="s">
        <v>451</v>
      </c>
      <c r="B1843" t="s">
        <v>452</v>
      </c>
      <c r="C1843" t="s">
        <v>198</v>
      </c>
      <c r="D1843" t="s">
        <v>201</v>
      </c>
      <c r="E1843" s="2">
        <v>43704.62777777778</v>
      </c>
      <c r="F1843" s="33">
        <f t="shared" si="168"/>
        <v>2019</v>
      </c>
      <c r="G1843" s="33">
        <f t="shared" si="169"/>
        <v>8</v>
      </c>
      <c r="H1843" t="s">
        <v>150</v>
      </c>
      <c r="I1843" t="s">
        <v>453</v>
      </c>
      <c r="J1843" t="s">
        <v>624</v>
      </c>
      <c r="K1843">
        <v>100</v>
      </c>
      <c r="L1843">
        <f t="shared" si="170"/>
        <v>100</v>
      </c>
      <c r="M1843">
        <f t="shared" si="171"/>
        <v>0</v>
      </c>
      <c r="N1843" t="b">
        <f t="shared" si="172"/>
        <v>0</v>
      </c>
      <c r="O1843">
        <f t="shared" si="173"/>
        <v>1</v>
      </c>
    </row>
    <row r="1844" spans="1:15">
      <c r="A1844" t="s">
        <v>451</v>
      </c>
      <c r="B1844" t="s">
        <v>452</v>
      </c>
      <c r="C1844" t="s">
        <v>198</v>
      </c>
      <c r="D1844" t="s">
        <v>201</v>
      </c>
      <c r="E1844" s="2">
        <v>43706.634722222225</v>
      </c>
      <c r="F1844" s="33">
        <f t="shared" si="168"/>
        <v>2019</v>
      </c>
      <c r="G1844" s="33">
        <f t="shared" si="169"/>
        <v>8</v>
      </c>
      <c r="H1844" t="s">
        <v>150</v>
      </c>
      <c r="I1844" t="s">
        <v>453</v>
      </c>
      <c r="J1844" t="s">
        <v>624</v>
      </c>
      <c r="K1844">
        <v>100</v>
      </c>
      <c r="L1844">
        <f t="shared" si="170"/>
        <v>100</v>
      </c>
      <c r="M1844">
        <f t="shared" si="171"/>
        <v>0</v>
      </c>
      <c r="N1844" t="b">
        <f t="shared" si="172"/>
        <v>0</v>
      </c>
      <c r="O1844">
        <f t="shared" si="173"/>
        <v>1</v>
      </c>
    </row>
    <row r="1845" spans="1:15">
      <c r="A1845" t="s">
        <v>451</v>
      </c>
      <c r="B1845" t="s">
        <v>452</v>
      </c>
      <c r="C1845" t="s">
        <v>198</v>
      </c>
      <c r="D1845" t="s">
        <v>201</v>
      </c>
      <c r="E1845" s="2">
        <v>43781.579861111109</v>
      </c>
      <c r="F1845" s="33">
        <f t="shared" si="168"/>
        <v>2019</v>
      </c>
      <c r="G1845" s="33">
        <f t="shared" si="169"/>
        <v>11</v>
      </c>
      <c r="H1845" t="s">
        <v>150</v>
      </c>
      <c r="I1845" t="s">
        <v>453</v>
      </c>
      <c r="J1845" t="s">
        <v>624</v>
      </c>
      <c r="K1845">
        <v>63</v>
      </c>
      <c r="L1845">
        <f t="shared" si="170"/>
        <v>63</v>
      </c>
      <c r="M1845">
        <f t="shared" si="171"/>
        <v>0</v>
      </c>
      <c r="N1845" t="b">
        <f t="shared" si="172"/>
        <v>0</v>
      </c>
      <c r="O1845">
        <f t="shared" si="173"/>
        <v>1</v>
      </c>
    </row>
    <row r="1846" spans="1:15">
      <c r="A1846" t="s">
        <v>451</v>
      </c>
      <c r="B1846" t="s">
        <v>452</v>
      </c>
      <c r="C1846" t="s">
        <v>198</v>
      </c>
      <c r="D1846" t="s">
        <v>201</v>
      </c>
      <c r="E1846" s="2">
        <v>43791.368055555555</v>
      </c>
      <c r="F1846" s="33">
        <f t="shared" si="168"/>
        <v>2019</v>
      </c>
      <c r="G1846" s="33">
        <f t="shared" si="169"/>
        <v>11</v>
      </c>
      <c r="H1846" t="s">
        <v>150</v>
      </c>
      <c r="I1846" t="s">
        <v>453</v>
      </c>
      <c r="J1846" t="s">
        <v>596</v>
      </c>
      <c r="K1846">
        <v>1</v>
      </c>
      <c r="L1846">
        <f t="shared" si="170"/>
        <v>0.5</v>
      </c>
      <c r="M1846">
        <f t="shared" si="171"/>
        <v>1</v>
      </c>
      <c r="N1846" t="b">
        <f t="shared" si="172"/>
        <v>1</v>
      </c>
      <c r="O1846">
        <f t="shared" si="173"/>
        <v>0</v>
      </c>
    </row>
    <row r="1847" spans="1:15">
      <c r="A1847" t="s">
        <v>451</v>
      </c>
      <c r="B1847" t="s">
        <v>452</v>
      </c>
      <c r="C1847" t="s">
        <v>198</v>
      </c>
      <c r="D1847" t="s">
        <v>201</v>
      </c>
      <c r="E1847" s="2">
        <v>43798.472222222219</v>
      </c>
      <c r="F1847" s="33">
        <f t="shared" si="168"/>
        <v>2019</v>
      </c>
      <c r="G1847" s="33">
        <f t="shared" si="169"/>
        <v>11</v>
      </c>
      <c r="H1847" t="s">
        <v>150</v>
      </c>
      <c r="I1847" t="s">
        <v>453</v>
      </c>
      <c r="J1847" t="s">
        <v>596</v>
      </c>
      <c r="K1847">
        <v>1</v>
      </c>
      <c r="L1847">
        <f t="shared" si="170"/>
        <v>0.5</v>
      </c>
      <c r="M1847">
        <f t="shared" si="171"/>
        <v>1</v>
      </c>
      <c r="N1847" t="b">
        <f t="shared" si="172"/>
        <v>1</v>
      </c>
      <c r="O1847">
        <f t="shared" si="173"/>
        <v>0</v>
      </c>
    </row>
    <row r="1848" spans="1:15">
      <c r="A1848" t="s">
        <v>451</v>
      </c>
      <c r="B1848" t="s">
        <v>452</v>
      </c>
      <c r="C1848" t="s">
        <v>198</v>
      </c>
      <c r="D1848" t="s">
        <v>201</v>
      </c>
      <c r="E1848" s="2">
        <v>43801.497916666667</v>
      </c>
      <c r="F1848" s="33">
        <f t="shared" si="168"/>
        <v>2019</v>
      </c>
      <c r="G1848" s="33">
        <f t="shared" si="169"/>
        <v>12</v>
      </c>
      <c r="H1848" t="s">
        <v>150</v>
      </c>
      <c r="I1848" t="s">
        <v>453</v>
      </c>
      <c r="J1848" t="s">
        <v>596</v>
      </c>
      <c r="K1848">
        <v>1</v>
      </c>
      <c r="L1848">
        <f t="shared" si="170"/>
        <v>0.5</v>
      </c>
      <c r="M1848">
        <f t="shared" si="171"/>
        <v>1</v>
      </c>
      <c r="N1848" t="b">
        <f t="shared" si="172"/>
        <v>1</v>
      </c>
      <c r="O1848">
        <f t="shared" si="173"/>
        <v>0</v>
      </c>
    </row>
    <row r="1849" spans="1:15">
      <c r="A1849" t="s">
        <v>451</v>
      </c>
      <c r="B1849" t="s">
        <v>452</v>
      </c>
      <c r="C1849" t="s">
        <v>198</v>
      </c>
      <c r="D1849" t="s">
        <v>201</v>
      </c>
      <c r="E1849" s="2">
        <v>43809.532638888886</v>
      </c>
      <c r="F1849" s="33">
        <f t="shared" si="168"/>
        <v>2019</v>
      </c>
      <c r="G1849" s="33">
        <f t="shared" si="169"/>
        <v>12</v>
      </c>
      <c r="H1849" t="s">
        <v>150</v>
      </c>
      <c r="I1849" t="s">
        <v>453</v>
      </c>
      <c r="J1849" t="s">
        <v>624</v>
      </c>
      <c r="K1849">
        <v>50</v>
      </c>
      <c r="L1849">
        <f t="shared" si="170"/>
        <v>50</v>
      </c>
      <c r="M1849">
        <f t="shared" si="171"/>
        <v>0</v>
      </c>
      <c r="N1849" t="b">
        <f t="shared" si="172"/>
        <v>0</v>
      </c>
      <c r="O1849">
        <f t="shared" si="173"/>
        <v>0</v>
      </c>
    </row>
    <row r="1850" spans="1:15">
      <c r="A1850" t="s">
        <v>451</v>
      </c>
      <c r="B1850" t="s">
        <v>452</v>
      </c>
      <c r="C1850" t="s">
        <v>198</v>
      </c>
      <c r="D1850" t="s">
        <v>201</v>
      </c>
      <c r="E1850" s="2">
        <v>43840.491666666669</v>
      </c>
      <c r="F1850" s="33">
        <f t="shared" si="168"/>
        <v>2020</v>
      </c>
      <c r="G1850" s="33">
        <f t="shared" si="169"/>
        <v>1</v>
      </c>
      <c r="H1850" t="s">
        <v>150</v>
      </c>
      <c r="I1850" t="s">
        <v>453</v>
      </c>
      <c r="J1850" t="s">
        <v>596</v>
      </c>
      <c r="K1850">
        <v>1</v>
      </c>
      <c r="L1850">
        <f t="shared" si="170"/>
        <v>0.5</v>
      </c>
      <c r="M1850">
        <f t="shared" si="171"/>
        <v>1</v>
      </c>
      <c r="N1850" t="b">
        <f t="shared" si="172"/>
        <v>1</v>
      </c>
      <c r="O1850">
        <f t="shared" si="173"/>
        <v>0</v>
      </c>
    </row>
    <row r="1851" spans="1:15">
      <c r="A1851" t="s">
        <v>451</v>
      </c>
      <c r="B1851" t="s">
        <v>452</v>
      </c>
      <c r="C1851" t="s">
        <v>198</v>
      </c>
      <c r="D1851" t="s">
        <v>201</v>
      </c>
      <c r="E1851" s="2">
        <v>43843.525000000001</v>
      </c>
      <c r="F1851" s="33">
        <f t="shared" si="168"/>
        <v>2020</v>
      </c>
      <c r="G1851" s="33">
        <f t="shared" si="169"/>
        <v>1</v>
      </c>
      <c r="H1851" t="s">
        <v>150</v>
      </c>
      <c r="I1851" t="s">
        <v>453</v>
      </c>
      <c r="J1851" t="s">
        <v>624</v>
      </c>
      <c r="K1851">
        <v>37</v>
      </c>
      <c r="L1851">
        <f t="shared" si="170"/>
        <v>37</v>
      </c>
      <c r="M1851">
        <f t="shared" si="171"/>
        <v>0</v>
      </c>
      <c r="N1851" t="b">
        <f t="shared" si="172"/>
        <v>0</v>
      </c>
      <c r="O1851">
        <f t="shared" si="173"/>
        <v>0</v>
      </c>
    </row>
    <row r="1852" spans="1:15">
      <c r="A1852" t="s">
        <v>451</v>
      </c>
      <c r="B1852" t="s">
        <v>452</v>
      </c>
      <c r="C1852" t="s">
        <v>198</v>
      </c>
      <c r="D1852" t="s">
        <v>201</v>
      </c>
      <c r="E1852" s="2">
        <v>43850.355555555558</v>
      </c>
      <c r="F1852" s="33">
        <f t="shared" si="168"/>
        <v>2020</v>
      </c>
      <c r="G1852" s="33">
        <f t="shared" si="169"/>
        <v>1</v>
      </c>
      <c r="H1852" t="s">
        <v>150</v>
      </c>
      <c r="I1852" t="s">
        <v>453</v>
      </c>
      <c r="J1852" t="s">
        <v>596</v>
      </c>
      <c r="K1852">
        <v>1</v>
      </c>
      <c r="L1852">
        <f t="shared" si="170"/>
        <v>0.5</v>
      </c>
      <c r="M1852">
        <f t="shared" si="171"/>
        <v>1</v>
      </c>
      <c r="N1852" t="b">
        <f t="shared" si="172"/>
        <v>1</v>
      </c>
      <c r="O1852">
        <f t="shared" si="173"/>
        <v>0</v>
      </c>
    </row>
    <row r="1853" spans="1:15">
      <c r="A1853" t="s">
        <v>451</v>
      </c>
      <c r="B1853" t="s">
        <v>452</v>
      </c>
      <c r="C1853" t="s">
        <v>198</v>
      </c>
      <c r="D1853" t="s">
        <v>201</v>
      </c>
      <c r="E1853" s="2">
        <v>43859.529166666667</v>
      </c>
      <c r="F1853" s="33">
        <f t="shared" si="168"/>
        <v>2020</v>
      </c>
      <c r="G1853" s="33">
        <f t="shared" si="169"/>
        <v>1</v>
      </c>
      <c r="H1853" t="s">
        <v>150</v>
      </c>
      <c r="I1853" t="s">
        <v>453</v>
      </c>
      <c r="J1853" t="s">
        <v>596</v>
      </c>
      <c r="K1853">
        <v>1</v>
      </c>
      <c r="L1853">
        <f t="shared" si="170"/>
        <v>0.5</v>
      </c>
      <c r="M1853">
        <f t="shared" si="171"/>
        <v>1</v>
      </c>
      <c r="N1853" t="b">
        <f t="shared" si="172"/>
        <v>1</v>
      </c>
      <c r="O1853">
        <f t="shared" si="173"/>
        <v>0</v>
      </c>
    </row>
    <row r="1854" spans="1:15">
      <c r="A1854" t="s">
        <v>451</v>
      </c>
      <c r="B1854" t="s">
        <v>452</v>
      </c>
      <c r="C1854" t="s">
        <v>198</v>
      </c>
      <c r="D1854" t="s">
        <v>201</v>
      </c>
      <c r="E1854" s="2">
        <v>43874.619444444441</v>
      </c>
      <c r="F1854" s="33">
        <f t="shared" si="168"/>
        <v>2020</v>
      </c>
      <c r="G1854" s="33">
        <f t="shared" si="169"/>
        <v>2</v>
      </c>
      <c r="H1854" t="s">
        <v>150</v>
      </c>
      <c r="I1854" t="s">
        <v>453</v>
      </c>
      <c r="J1854" t="s">
        <v>624</v>
      </c>
      <c r="K1854">
        <v>35</v>
      </c>
      <c r="L1854">
        <f t="shared" si="170"/>
        <v>35</v>
      </c>
      <c r="M1854">
        <f t="shared" si="171"/>
        <v>0</v>
      </c>
      <c r="N1854" t="b">
        <f t="shared" si="172"/>
        <v>0</v>
      </c>
      <c r="O1854">
        <f t="shared" si="173"/>
        <v>0</v>
      </c>
    </row>
    <row r="1855" spans="1:15">
      <c r="A1855" t="s">
        <v>451</v>
      </c>
      <c r="B1855" t="s">
        <v>452</v>
      </c>
      <c r="C1855" t="s">
        <v>198</v>
      </c>
      <c r="D1855" t="s">
        <v>201</v>
      </c>
      <c r="E1855" s="2">
        <v>43881.506249999999</v>
      </c>
      <c r="F1855" s="33">
        <f t="shared" si="168"/>
        <v>2020</v>
      </c>
      <c r="G1855" s="33">
        <f t="shared" si="169"/>
        <v>2</v>
      </c>
      <c r="H1855" t="s">
        <v>150</v>
      </c>
      <c r="I1855" t="s">
        <v>453</v>
      </c>
      <c r="J1855" t="s">
        <v>596</v>
      </c>
      <c r="K1855">
        <v>1</v>
      </c>
      <c r="L1855">
        <f t="shared" si="170"/>
        <v>0.5</v>
      </c>
      <c r="M1855">
        <f t="shared" si="171"/>
        <v>1</v>
      </c>
      <c r="N1855" t="b">
        <f t="shared" si="172"/>
        <v>1</v>
      </c>
      <c r="O1855">
        <f t="shared" si="173"/>
        <v>0</v>
      </c>
    </row>
    <row r="1856" spans="1:15">
      <c r="A1856" t="s">
        <v>451</v>
      </c>
      <c r="B1856" t="s">
        <v>452</v>
      </c>
      <c r="C1856" t="s">
        <v>198</v>
      </c>
      <c r="D1856" t="s">
        <v>201</v>
      </c>
      <c r="E1856" s="2">
        <v>43885.543749999997</v>
      </c>
      <c r="F1856" s="33">
        <f t="shared" si="168"/>
        <v>2020</v>
      </c>
      <c r="G1856" s="33">
        <f t="shared" si="169"/>
        <v>2</v>
      </c>
      <c r="H1856" t="s">
        <v>150</v>
      </c>
      <c r="I1856" t="s">
        <v>453</v>
      </c>
      <c r="J1856" t="s">
        <v>596</v>
      </c>
      <c r="K1856">
        <v>1</v>
      </c>
      <c r="L1856">
        <f t="shared" si="170"/>
        <v>0.5</v>
      </c>
      <c r="M1856">
        <f t="shared" si="171"/>
        <v>1</v>
      </c>
      <c r="N1856" t="b">
        <f t="shared" si="172"/>
        <v>1</v>
      </c>
      <c r="O1856">
        <f t="shared" si="173"/>
        <v>0</v>
      </c>
    </row>
    <row r="1857" spans="1:15">
      <c r="A1857" t="s">
        <v>451</v>
      </c>
      <c r="B1857" t="s">
        <v>452</v>
      </c>
      <c r="C1857" t="s">
        <v>198</v>
      </c>
      <c r="D1857" t="s">
        <v>201</v>
      </c>
      <c r="E1857" s="2">
        <v>43888.649305555555</v>
      </c>
      <c r="F1857" s="33">
        <f t="shared" ref="F1857:F1920" si="174">YEAR(E1857)</f>
        <v>2020</v>
      </c>
      <c r="G1857" s="33">
        <f t="shared" ref="G1857:G1920" si="175">MONTH(E1857)</f>
        <v>2</v>
      </c>
      <c r="H1857" t="s">
        <v>150</v>
      </c>
      <c r="I1857" t="s">
        <v>453</v>
      </c>
      <c r="J1857" t="s">
        <v>596</v>
      </c>
      <c r="K1857">
        <v>1</v>
      </c>
      <c r="L1857">
        <f t="shared" ref="L1857:L1920" si="176">IF(J1857="&lt;",K1857/2,K1857)</f>
        <v>0.5</v>
      </c>
      <c r="M1857">
        <f t="shared" ref="M1857:M1920" si="177">IF(J1857="&lt;",1,0)</f>
        <v>1</v>
      </c>
      <c r="N1857" t="b">
        <f t="shared" ref="N1857:N1920" si="178">IF(J1857="&lt;",TRUE,FALSE)</f>
        <v>1</v>
      </c>
      <c r="O1857">
        <f t="shared" si="173"/>
        <v>0</v>
      </c>
    </row>
    <row r="1858" spans="1:15">
      <c r="A1858" t="s">
        <v>451</v>
      </c>
      <c r="B1858" t="s">
        <v>452</v>
      </c>
      <c r="C1858" t="s">
        <v>198</v>
      </c>
      <c r="D1858" t="s">
        <v>201</v>
      </c>
      <c r="E1858" s="2">
        <v>43902.631249999999</v>
      </c>
      <c r="F1858" s="33">
        <f t="shared" si="174"/>
        <v>2020</v>
      </c>
      <c r="G1858" s="33">
        <f t="shared" si="175"/>
        <v>3</v>
      </c>
      <c r="H1858" t="s">
        <v>150</v>
      </c>
      <c r="I1858" t="s">
        <v>453</v>
      </c>
      <c r="J1858" t="s">
        <v>596</v>
      </c>
      <c r="K1858">
        <v>1</v>
      </c>
      <c r="L1858">
        <f t="shared" si="176"/>
        <v>0.5</v>
      </c>
      <c r="M1858">
        <f t="shared" si="177"/>
        <v>1</v>
      </c>
      <c r="N1858" t="b">
        <f t="shared" si="178"/>
        <v>1</v>
      </c>
      <c r="O1858">
        <f t="shared" si="173"/>
        <v>0</v>
      </c>
    </row>
    <row r="1859" spans="1:15">
      <c r="A1859" t="s">
        <v>451</v>
      </c>
      <c r="B1859" t="s">
        <v>452</v>
      </c>
      <c r="C1859" t="s">
        <v>198</v>
      </c>
      <c r="D1859" t="s">
        <v>201</v>
      </c>
      <c r="E1859" s="2">
        <v>43906.415277777778</v>
      </c>
      <c r="F1859" s="33">
        <f t="shared" si="174"/>
        <v>2020</v>
      </c>
      <c r="G1859" s="33">
        <f t="shared" si="175"/>
        <v>3</v>
      </c>
      <c r="H1859" t="s">
        <v>150</v>
      </c>
      <c r="I1859" t="s">
        <v>453</v>
      </c>
      <c r="J1859" t="s">
        <v>624</v>
      </c>
      <c r="K1859">
        <v>32</v>
      </c>
      <c r="L1859">
        <f t="shared" si="176"/>
        <v>32</v>
      </c>
      <c r="M1859">
        <f t="shared" si="177"/>
        <v>0</v>
      </c>
      <c r="N1859" t="b">
        <f t="shared" si="178"/>
        <v>0</v>
      </c>
      <c r="O1859">
        <f t="shared" ref="O1859:O1922" si="179">IF(K1859&gt;=57,1,0)</f>
        <v>0</v>
      </c>
    </row>
    <row r="1860" spans="1:15">
      <c r="A1860" t="s">
        <v>451</v>
      </c>
      <c r="B1860" t="s">
        <v>452</v>
      </c>
      <c r="C1860" t="s">
        <v>198</v>
      </c>
      <c r="D1860" t="s">
        <v>201</v>
      </c>
      <c r="E1860" s="2">
        <v>44229.353472222225</v>
      </c>
      <c r="F1860" s="33">
        <f t="shared" si="174"/>
        <v>2021</v>
      </c>
      <c r="G1860" s="33">
        <f t="shared" si="175"/>
        <v>2</v>
      </c>
      <c r="H1860" t="s">
        <v>150</v>
      </c>
      <c r="I1860" t="s">
        <v>453</v>
      </c>
      <c r="J1860" t="s">
        <v>596</v>
      </c>
      <c r="K1860">
        <v>1</v>
      </c>
      <c r="L1860">
        <f t="shared" si="176"/>
        <v>0.5</v>
      </c>
      <c r="M1860">
        <f t="shared" si="177"/>
        <v>1</v>
      </c>
      <c r="N1860" t="b">
        <f t="shared" si="178"/>
        <v>1</v>
      </c>
      <c r="O1860">
        <f t="shared" si="179"/>
        <v>0</v>
      </c>
    </row>
    <row r="1861" spans="1:15">
      <c r="A1861" t="s">
        <v>451</v>
      </c>
      <c r="B1861" t="s">
        <v>452</v>
      </c>
      <c r="C1861" t="s">
        <v>198</v>
      </c>
      <c r="D1861" t="s">
        <v>201</v>
      </c>
      <c r="E1861" s="2">
        <v>44239.462500000001</v>
      </c>
      <c r="F1861" s="33">
        <f t="shared" si="174"/>
        <v>2021</v>
      </c>
      <c r="G1861" s="33">
        <f t="shared" si="175"/>
        <v>2</v>
      </c>
      <c r="H1861" t="s">
        <v>150</v>
      </c>
      <c r="I1861" t="s">
        <v>453</v>
      </c>
      <c r="J1861" t="s">
        <v>624</v>
      </c>
      <c r="K1861">
        <v>16</v>
      </c>
      <c r="L1861">
        <f t="shared" si="176"/>
        <v>16</v>
      </c>
      <c r="M1861">
        <f t="shared" si="177"/>
        <v>0</v>
      </c>
      <c r="N1861" t="b">
        <f t="shared" si="178"/>
        <v>0</v>
      </c>
      <c r="O1861">
        <f t="shared" si="179"/>
        <v>0</v>
      </c>
    </row>
    <row r="1862" spans="1:15">
      <c r="A1862" t="s">
        <v>451</v>
      </c>
      <c r="B1862" t="s">
        <v>452</v>
      </c>
      <c r="C1862" t="s">
        <v>198</v>
      </c>
      <c r="D1862" t="s">
        <v>201</v>
      </c>
      <c r="E1862" s="2">
        <v>44244.480555555558</v>
      </c>
      <c r="F1862" s="33">
        <f t="shared" si="174"/>
        <v>2021</v>
      </c>
      <c r="G1862" s="33">
        <f t="shared" si="175"/>
        <v>2</v>
      </c>
      <c r="H1862" t="s">
        <v>150</v>
      </c>
      <c r="I1862" t="s">
        <v>453</v>
      </c>
      <c r="J1862" t="s">
        <v>596</v>
      </c>
      <c r="K1862">
        <v>1</v>
      </c>
      <c r="L1862">
        <f t="shared" si="176"/>
        <v>0.5</v>
      </c>
      <c r="M1862">
        <f t="shared" si="177"/>
        <v>1</v>
      </c>
      <c r="N1862" t="b">
        <f t="shared" si="178"/>
        <v>1</v>
      </c>
      <c r="O1862">
        <f t="shared" si="179"/>
        <v>0</v>
      </c>
    </row>
    <row r="1863" spans="1:15">
      <c r="A1863" t="s">
        <v>451</v>
      </c>
      <c r="B1863" t="s">
        <v>452</v>
      </c>
      <c r="C1863" t="s">
        <v>198</v>
      </c>
      <c r="D1863" t="s">
        <v>201</v>
      </c>
      <c r="E1863" s="2">
        <v>44252.59097222222</v>
      </c>
      <c r="F1863" s="33">
        <f t="shared" si="174"/>
        <v>2021</v>
      </c>
      <c r="G1863" s="33">
        <f t="shared" si="175"/>
        <v>2</v>
      </c>
      <c r="H1863" t="s">
        <v>150</v>
      </c>
      <c r="I1863" t="s">
        <v>453</v>
      </c>
      <c r="J1863" t="s">
        <v>596</v>
      </c>
      <c r="K1863">
        <v>1</v>
      </c>
      <c r="L1863">
        <f t="shared" si="176"/>
        <v>0.5</v>
      </c>
      <c r="M1863">
        <f t="shared" si="177"/>
        <v>1</v>
      </c>
      <c r="N1863" t="b">
        <f t="shared" si="178"/>
        <v>1</v>
      </c>
      <c r="O1863">
        <f t="shared" si="179"/>
        <v>0</v>
      </c>
    </row>
    <row r="1864" spans="1:15">
      <c r="A1864" t="s">
        <v>451</v>
      </c>
      <c r="B1864" t="s">
        <v>452</v>
      </c>
      <c r="C1864" t="s">
        <v>198</v>
      </c>
      <c r="D1864" t="s">
        <v>201</v>
      </c>
      <c r="E1864" s="2">
        <v>44266.345833333333</v>
      </c>
      <c r="F1864" s="33">
        <f t="shared" si="174"/>
        <v>2021</v>
      </c>
      <c r="G1864" s="33">
        <f t="shared" si="175"/>
        <v>3</v>
      </c>
      <c r="H1864" t="s">
        <v>150</v>
      </c>
      <c r="I1864" t="s">
        <v>453</v>
      </c>
      <c r="J1864" t="s">
        <v>596</v>
      </c>
      <c r="K1864">
        <v>1</v>
      </c>
      <c r="L1864">
        <f t="shared" si="176"/>
        <v>0.5</v>
      </c>
      <c r="M1864">
        <f t="shared" si="177"/>
        <v>1</v>
      </c>
      <c r="N1864" t="b">
        <f t="shared" si="178"/>
        <v>1</v>
      </c>
      <c r="O1864">
        <f t="shared" si="179"/>
        <v>0</v>
      </c>
    </row>
    <row r="1865" spans="1:15">
      <c r="A1865" t="s">
        <v>451</v>
      </c>
      <c r="B1865" t="s">
        <v>452</v>
      </c>
      <c r="C1865" t="s">
        <v>198</v>
      </c>
      <c r="D1865" t="s">
        <v>201</v>
      </c>
      <c r="E1865" s="2">
        <v>44271.322916666664</v>
      </c>
      <c r="F1865" s="33">
        <f t="shared" si="174"/>
        <v>2021</v>
      </c>
      <c r="G1865" s="33">
        <f t="shared" si="175"/>
        <v>3</v>
      </c>
      <c r="H1865" t="s">
        <v>150</v>
      </c>
      <c r="I1865" t="s">
        <v>453</v>
      </c>
      <c r="J1865" t="s">
        <v>596</v>
      </c>
      <c r="K1865">
        <v>1</v>
      </c>
      <c r="L1865">
        <f t="shared" si="176"/>
        <v>0.5</v>
      </c>
      <c r="M1865">
        <f t="shared" si="177"/>
        <v>1</v>
      </c>
      <c r="N1865" t="b">
        <f t="shared" si="178"/>
        <v>1</v>
      </c>
      <c r="O1865">
        <f t="shared" si="179"/>
        <v>0</v>
      </c>
    </row>
    <row r="1866" spans="1:15">
      <c r="A1866" t="s">
        <v>451</v>
      </c>
      <c r="B1866" t="s">
        <v>452</v>
      </c>
      <c r="C1866" t="s">
        <v>198</v>
      </c>
      <c r="D1866" t="s">
        <v>201</v>
      </c>
      <c r="E1866" s="2">
        <v>44278.308333333334</v>
      </c>
      <c r="F1866" s="33">
        <f t="shared" si="174"/>
        <v>2021</v>
      </c>
      <c r="G1866" s="33">
        <f t="shared" si="175"/>
        <v>3</v>
      </c>
      <c r="H1866" t="s">
        <v>150</v>
      </c>
      <c r="I1866" t="s">
        <v>453</v>
      </c>
      <c r="J1866" t="s">
        <v>624</v>
      </c>
      <c r="K1866">
        <v>40</v>
      </c>
      <c r="L1866">
        <f t="shared" si="176"/>
        <v>40</v>
      </c>
      <c r="M1866">
        <f t="shared" si="177"/>
        <v>0</v>
      </c>
      <c r="N1866" t="b">
        <f t="shared" si="178"/>
        <v>0</v>
      </c>
      <c r="O1866">
        <f t="shared" si="179"/>
        <v>0</v>
      </c>
    </row>
    <row r="1867" spans="1:15">
      <c r="A1867" t="s">
        <v>451</v>
      </c>
      <c r="B1867" t="s">
        <v>452</v>
      </c>
      <c r="C1867" t="s">
        <v>198</v>
      </c>
      <c r="D1867" t="s">
        <v>201</v>
      </c>
      <c r="E1867" s="2">
        <v>44292.504861111112</v>
      </c>
      <c r="F1867" s="33">
        <f t="shared" si="174"/>
        <v>2021</v>
      </c>
      <c r="G1867" s="33">
        <f t="shared" si="175"/>
        <v>4</v>
      </c>
      <c r="H1867" t="s">
        <v>150</v>
      </c>
      <c r="I1867" t="s">
        <v>453</v>
      </c>
      <c r="J1867" t="s">
        <v>596</v>
      </c>
      <c r="K1867">
        <v>1</v>
      </c>
      <c r="L1867">
        <f t="shared" si="176"/>
        <v>0.5</v>
      </c>
      <c r="M1867">
        <f t="shared" si="177"/>
        <v>1</v>
      </c>
      <c r="N1867" t="b">
        <f t="shared" si="178"/>
        <v>1</v>
      </c>
      <c r="O1867">
        <f t="shared" si="179"/>
        <v>0</v>
      </c>
    </row>
    <row r="1868" spans="1:15">
      <c r="A1868" t="s">
        <v>451</v>
      </c>
      <c r="B1868" t="s">
        <v>452</v>
      </c>
      <c r="C1868" t="s">
        <v>198</v>
      </c>
      <c r="D1868" t="s">
        <v>201</v>
      </c>
      <c r="E1868" s="2">
        <v>44300.381944444445</v>
      </c>
      <c r="F1868" s="33">
        <f t="shared" si="174"/>
        <v>2021</v>
      </c>
      <c r="G1868" s="33">
        <f t="shared" si="175"/>
        <v>4</v>
      </c>
      <c r="H1868" t="s">
        <v>150</v>
      </c>
      <c r="I1868" t="s">
        <v>453</v>
      </c>
      <c r="J1868" t="s">
        <v>596</v>
      </c>
      <c r="K1868">
        <v>1</v>
      </c>
      <c r="L1868">
        <f t="shared" si="176"/>
        <v>0.5</v>
      </c>
      <c r="M1868">
        <f t="shared" si="177"/>
        <v>1</v>
      </c>
      <c r="N1868" t="b">
        <f t="shared" si="178"/>
        <v>1</v>
      </c>
      <c r="O1868">
        <f t="shared" si="179"/>
        <v>0</v>
      </c>
    </row>
    <row r="1869" spans="1:15">
      <c r="A1869" t="s">
        <v>451</v>
      </c>
      <c r="B1869" t="s">
        <v>452</v>
      </c>
      <c r="C1869" t="s">
        <v>198</v>
      </c>
      <c r="D1869" t="s">
        <v>201</v>
      </c>
      <c r="E1869" s="2">
        <v>44307.361111111109</v>
      </c>
      <c r="F1869" s="33">
        <f t="shared" si="174"/>
        <v>2021</v>
      </c>
      <c r="G1869" s="33">
        <f t="shared" si="175"/>
        <v>4</v>
      </c>
      <c r="H1869" t="s">
        <v>150</v>
      </c>
      <c r="I1869" t="s">
        <v>453</v>
      </c>
      <c r="J1869" t="s">
        <v>624</v>
      </c>
      <c r="K1869">
        <v>45</v>
      </c>
      <c r="L1869">
        <f t="shared" si="176"/>
        <v>45</v>
      </c>
      <c r="M1869">
        <f t="shared" si="177"/>
        <v>0</v>
      </c>
      <c r="N1869" t="b">
        <f t="shared" si="178"/>
        <v>0</v>
      </c>
      <c r="O1869">
        <f t="shared" si="179"/>
        <v>0</v>
      </c>
    </row>
    <row r="1870" spans="1:15">
      <c r="A1870" t="s">
        <v>451</v>
      </c>
      <c r="B1870" t="s">
        <v>452</v>
      </c>
      <c r="C1870" t="s">
        <v>198</v>
      </c>
      <c r="D1870" t="s">
        <v>201</v>
      </c>
      <c r="E1870" s="2">
        <v>44312.515972222223</v>
      </c>
      <c r="F1870" s="33">
        <f t="shared" si="174"/>
        <v>2021</v>
      </c>
      <c r="G1870" s="33">
        <f t="shared" si="175"/>
        <v>4</v>
      </c>
      <c r="H1870" t="s">
        <v>150</v>
      </c>
      <c r="I1870" t="s">
        <v>453</v>
      </c>
      <c r="J1870" t="s">
        <v>596</v>
      </c>
      <c r="K1870">
        <v>1</v>
      </c>
      <c r="L1870">
        <f t="shared" si="176"/>
        <v>0.5</v>
      </c>
      <c r="M1870">
        <f t="shared" si="177"/>
        <v>1</v>
      </c>
      <c r="N1870" t="b">
        <f t="shared" si="178"/>
        <v>1</v>
      </c>
      <c r="O1870">
        <f t="shared" si="179"/>
        <v>0</v>
      </c>
    </row>
    <row r="1871" spans="1:15">
      <c r="A1871" t="s">
        <v>451</v>
      </c>
      <c r="B1871" t="s">
        <v>452</v>
      </c>
      <c r="C1871" t="s">
        <v>198</v>
      </c>
      <c r="D1871" t="s">
        <v>201</v>
      </c>
      <c r="E1871" s="2">
        <v>44320.469444444447</v>
      </c>
      <c r="F1871" s="33">
        <f t="shared" si="174"/>
        <v>2021</v>
      </c>
      <c r="G1871" s="33">
        <f t="shared" si="175"/>
        <v>5</v>
      </c>
      <c r="H1871" t="s">
        <v>150</v>
      </c>
      <c r="I1871" t="s">
        <v>453</v>
      </c>
      <c r="J1871" t="s">
        <v>624</v>
      </c>
      <c r="K1871">
        <v>49</v>
      </c>
      <c r="L1871">
        <f t="shared" si="176"/>
        <v>49</v>
      </c>
      <c r="M1871">
        <f t="shared" si="177"/>
        <v>0</v>
      </c>
      <c r="N1871" t="b">
        <f t="shared" si="178"/>
        <v>0</v>
      </c>
      <c r="O1871">
        <f t="shared" si="179"/>
        <v>0</v>
      </c>
    </row>
    <row r="1872" spans="1:15">
      <c r="A1872" t="s">
        <v>451</v>
      </c>
      <c r="B1872" t="s">
        <v>452</v>
      </c>
      <c r="C1872" t="s">
        <v>198</v>
      </c>
      <c r="D1872" t="s">
        <v>201</v>
      </c>
      <c r="E1872" s="2">
        <v>44326.487500000003</v>
      </c>
      <c r="F1872" s="33">
        <f t="shared" si="174"/>
        <v>2021</v>
      </c>
      <c r="G1872" s="33">
        <f t="shared" si="175"/>
        <v>5</v>
      </c>
      <c r="H1872" t="s">
        <v>150</v>
      </c>
      <c r="I1872" t="s">
        <v>453</v>
      </c>
      <c r="J1872" t="s">
        <v>596</v>
      </c>
      <c r="K1872">
        <v>1</v>
      </c>
      <c r="L1872">
        <f t="shared" si="176"/>
        <v>0.5</v>
      </c>
      <c r="M1872">
        <f t="shared" si="177"/>
        <v>1</v>
      </c>
      <c r="N1872" t="b">
        <f t="shared" si="178"/>
        <v>1</v>
      </c>
      <c r="O1872">
        <f t="shared" si="179"/>
        <v>0</v>
      </c>
    </row>
    <row r="1873" spans="1:15">
      <c r="A1873" t="s">
        <v>451</v>
      </c>
      <c r="B1873" t="s">
        <v>452</v>
      </c>
      <c r="C1873" t="s">
        <v>198</v>
      </c>
      <c r="D1873" t="s">
        <v>201</v>
      </c>
      <c r="E1873" s="2">
        <v>44333.543055555558</v>
      </c>
      <c r="F1873" s="33">
        <f t="shared" si="174"/>
        <v>2021</v>
      </c>
      <c r="G1873" s="33">
        <f t="shared" si="175"/>
        <v>5</v>
      </c>
      <c r="H1873" t="s">
        <v>150</v>
      </c>
      <c r="I1873" t="s">
        <v>453</v>
      </c>
      <c r="J1873" t="s">
        <v>624</v>
      </c>
      <c r="K1873">
        <v>34</v>
      </c>
      <c r="L1873">
        <f t="shared" si="176"/>
        <v>34</v>
      </c>
      <c r="M1873">
        <f t="shared" si="177"/>
        <v>0</v>
      </c>
      <c r="N1873" t="b">
        <f t="shared" si="178"/>
        <v>0</v>
      </c>
      <c r="O1873">
        <f t="shared" si="179"/>
        <v>0</v>
      </c>
    </row>
    <row r="1874" spans="1:15">
      <c r="A1874" t="s">
        <v>451</v>
      </c>
      <c r="B1874" t="s">
        <v>452</v>
      </c>
      <c r="C1874" t="s">
        <v>198</v>
      </c>
      <c r="D1874" t="s">
        <v>201</v>
      </c>
      <c r="E1874" s="2">
        <v>44340.495138888888</v>
      </c>
      <c r="F1874" s="33">
        <f t="shared" si="174"/>
        <v>2021</v>
      </c>
      <c r="G1874" s="33">
        <f t="shared" si="175"/>
        <v>5</v>
      </c>
      <c r="H1874" t="s">
        <v>150</v>
      </c>
      <c r="I1874" t="s">
        <v>453</v>
      </c>
      <c r="J1874" t="s">
        <v>596</v>
      </c>
      <c r="K1874">
        <v>1</v>
      </c>
      <c r="L1874">
        <f t="shared" si="176"/>
        <v>0.5</v>
      </c>
      <c r="M1874">
        <f t="shared" si="177"/>
        <v>1</v>
      </c>
      <c r="N1874" t="b">
        <f t="shared" si="178"/>
        <v>1</v>
      </c>
      <c r="O1874">
        <f t="shared" si="179"/>
        <v>0</v>
      </c>
    </row>
    <row r="1875" spans="1:15">
      <c r="A1875" t="s">
        <v>451</v>
      </c>
      <c r="B1875" t="s">
        <v>452</v>
      </c>
      <c r="C1875" t="s">
        <v>198</v>
      </c>
      <c r="D1875" t="s">
        <v>201</v>
      </c>
      <c r="E1875" s="2">
        <v>44348.436805555553</v>
      </c>
      <c r="F1875" s="33">
        <f t="shared" si="174"/>
        <v>2021</v>
      </c>
      <c r="G1875" s="33">
        <f t="shared" si="175"/>
        <v>6</v>
      </c>
      <c r="H1875" t="s">
        <v>150</v>
      </c>
      <c r="I1875" t="s">
        <v>453</v>
      </c>
      <c r="J1875" t="s">
        <v>624</v>
      </c>
      <c r="K1875">
        <v>39</v>
      </c>
      <c r="L1875">
        <f t="shared" si="176"/>
        <v>39</v>
      </c>
      <c r="M1875">
        <f t="shared" si="177"/>
        <v>0</v>
      </c>
      <c r="N1875" t="b">
        <f t="shared" si="178"/>
        <v>0</v>
      </c>
      <c r="O1875">
        <f t="shared" si="179"/>
        <v>0</v>
      </c>
    </row>
    <row r="1876" spans="1:15">
      <c r="A1876" t="s">
        <v>451</v>
      </c>
      <c r="B1876" t="s">
        <v>452</v>
      </c>
      <c r="C1876" t="s">
        <v>198</v>
      </c>
      <c r="D1876" t="s">
        <v>201</v>
      </c>
      <c r="E1876" s="2">
        <v>44354.538888888892</v>
      </c>
      <c r="F1876" s="33">
        <f t="shared" si="174"/>
        <v>2021</v>
      </c>
      <c r="G1876" s="33">
        <f t="shared" si="175"/>
        <v>6</v>
      </c>
      <c r="H1876" t="s">
        <v>150</v>
      </c>
      <c r="I1876" t="s">
        <v>453</v>
      </c>
      <c r="J1876" t="s">
        <v>624</v>
      </c>
      <c r="K1876">
        <v>43</v>
      </c>
      <c r="L1876">
        <f t="shared" si="176"/>
        <v>43</v>
      </c>
      <c r="M1876">
        <f t="shared" si="177"/>
        <v>0</v>
      </c>
      <c r="N1876" t="b">
        <f t="shared" si="178"/>
        <v>0</v>
      </c>
      <c r="O1876">
        <f t="shared" si="179"/>
        <v>0</v>
      </c>
    </row>
    <row r="1877" spans="1:15">
      <c r="A1877" t="s">
        <v>451</v>
      </c>
      <c r="B1877" t="s">
        <v>452</v>
      </c>
      <c r="C1877" t="s">
        <v>198</v>
      </c>
      <c r="D1877" t="s">
        <v>201</v>
      </c>
      <c r="E1877" s="2">
        <v>44362.43472222222</v>
      </c>
      <c r="F1877" s="33">
        <f t="shared" si="174"/>
        <v>2021</v>
      </c>
      <c r="G1877" s="33">
        <f t="shared" si="175"/>
        <v>6</v>
      </c>
      <c r="H1877" t="s">
        <v>150</v>
      </c>
      <c r="I1877" t="s">
        <v>453</v>
      </c>
      <c r="J1877" t="s">
        <v>596</v>
      </c>
      <c r="K1877">
        <v>1</v>
      </c>
      <c r="L1877">
        <f t="shared" si="176"/>
        <v>0.5</v>
      </c>
      <c r="M1877">
        <f t="shared" si="177"/>
        <v>1</v>
      </c>
      <c r="N1877" t="b">
        <f t="shared" si="178"/>
        <v>1</v>
      </c>
      <c r="O1877">
        <f t="shared" si="179"/>
        <v>0</v>
      </c>
    </row>
    <row r="1878" spans="1:15">
      <c r="A1878" t="s">
        <v>451</v>
      </c>
      <c r="B1878" t="s">
        <v>452</v>
      </c>
      <c r="C1878" t="s">
        <v>198</v>
      </c>
      <c r="D1878" t="s">
        <v>201</v>
      </c>
      <c r="E1878" s="2">
        <v>44369.479166666664</v>
      </c>
      <c r="F1878" s="33">
        <f t="shared" si="174"/>
        <v>2021</v>
      </c>
      <c r="G1878" s="33">
        <f t="shared" si="175"/>
        <v>6</v>
      </c>
      <c r="H1878" t="s">
        <v>150</v>
      </c>
      <c r="I1878" t="s">
        <v>453</v>
      </c>
      <c r="J1878" t="s">
        <v>596</v>
      </c>
      <c r="K1878">
        <v>1</v>
      </c>
      <c r="L1878">
        <f t="shared" si="176"/>
        <v>0.5</v>
      </c>
      <c r="M1878">
        <f t="shared" si="177"/>
        <v>1</v>
      </c>
      <c r="N1878" t="b">
        <f t="shared" si="178"/>
        <v>1</v>
      </c>
      <c r="O1878">
        <f t="shared" si="179"/>
        <v>0</v>
      </c>
    </row>
    <row r="1879" spans="1:15">
      <c r="A1879" t="s">
        <v>451</v>
      </c>
      <c r="B1879" t="s">
        <v>452</v>
      </c>
      <c r="C1879" t="s">
        <v>198</v>
      </c>
      <c r="D1879" t="s">
        <v>201</v>
      </c>
      <c r="E1879" s="2">
        <v>44379.523611111108</v>
      </c>
      <c r="F1879" s="33">
        <f t="shared" si="174"/>
        <v>2021</v>
      </c>
      <c r="G1879" s="33">
        <f t="shared" si="175"/>
        <v>7</v>
      </c>
      <c r="H1879" t="s">
        <v>150</v>
      </c>
      <c r="I1879" t="s">
        <v>453</v>
      </c>
      <c r="J1879" t="s">
        <v>624</v>
      </c>
      <c r="K1879">
        <v>45</v>
      </c>
      <c r="L1879">
        <f t="shared" si="176"/>
        <v>45</v>
      </c>
      <c r="M1879">
        <f t="shared" si="177"/>
        <v>0</v>
      </c>
      <c r="N1879" t="b">
        <f t="shared" si="178"/>
        <v>0</v>
      </c>
      <c r="O1879">
        <f t="shared" si="179"/>
        <v>0</v>
      </c>
    </row>
    <row r="1880" spans="1:15">
      <c r="A1880" t="s">
        <v>451</v>
      </c>
      <c r="B1880" t="s">
        <v>452</v>
      </c>
      <c r="C1880" t="s">
        <v>198</v>
      </c>
      <c r="D1880" t="s">
        <v>201</v>
      </c>
      <c r="E1880" s="2">
        <v>44384.550694444442</v>
      </c>
      <c r="F1880" s="33">
        <f t="shared" si="174"/>
        <v>2021</v>
      </c>
      <c r="G1880" s="33">
        <f t="shared" si="175"/>
        <v>7</v>
      </c>
      <c r="H1880" t="s">
        <v>150</v>
      </c>
      <c r="I1880" t="s">
        <v>453</v>
      </c>
      <c r="J1880" t="s">
        <v>596</v>
      </c>
      <c r="K1880">
        <v>1</v>
      </c>
      <c r="L1880">
        <f t="shared" si="176"/>
        <v>0.5</v>
      </c>
      <c r="M1880">
        <f t="shared" si="177"/>
        <v>1</v>
      </c>
      <c r="N1880" t="b">
        <f t="shared" si="178"/>
        <v>1</v>
      </c>
      <c r="O1880">
        <f t="shared" si="179"/>
        <v>0</v>
      </c>
    </row>
    <row r="1881" spans="1:15">
      <c r="A1881" t="s">
        <v>451</v>
      </c>
      <c r="B1881" t="s">
        <v>452</v>
      </c>
      <c r="C1881" t="s">
        <v>198</v>
      </c>
      <c r="D1881" t="s">
        <v>201</v>
      </c>
      <c r="E1881" s="2">
        <v>44389.484722222223</v>
      </c>
      <c r="F1881" s="33">
        <f t="shared" si="174"/>
        <v>2021</v>
      </c>
      <c r="G1881" s="33">
        <f t="shared" si="175"/>
        <v>7</v>
      </c>
      <c r="H1881" t="s">
        <v>150</v>
      </c>
      <c r="I1881" t="s">
        <v>453</v>
      </c>
      <c r="J1881" t="s">
        <v>624</v>
      </c>
      <c r="K1881">
        <v>46</v>
      </c>
      <c r="L1881">
        <f t="shared" si="176"/>
        <v>46</v>
      </c>
      <c r="M1881">
        <f t="shared" si="177"/>
        <v>0</v>
      </c>
      <c r="N1881" t="b">
        <f t="shared" si="178"/>
        <v>0</v>
      </c>
      <c r="O1881">
        <f t="shared" si="179"/>
        <v>0</v>
      </c>
    </row>
    <row r="1882" spans="1:15">
      <c r="A1882" t="s">
        <v>451</v>
      </c>
      <c r="B1882" t="s">
        <v>452</v>
      </c>
      <c r="C1882" t="s">
        <v>198</v>
      </c>
      <c r="D1882" t="s">
        <v>201</v>
      </c>
      <c r="E1882" s="2">
        <v>44396.408333333333</v>
      </c>
      <c r="F1882" s="33">
        <f t="shared" si="174"/>
        <v>2021</v>
      </c>
      <c r="G1882" s="33">
        <f t="shared" si="175"/>
        <v>7</v>
      </c>
      <c r="H1882" t="s">
        <v>150</v>
      </c>
      <c r="I1882" t="s">
        <v>453</v>
      </c>
      <c r="J1882" t="s">
        <v>624</v>
      </c>
      <c r="K1882">
        <v>49</v>
      </c>
      <c r="L1882">
        <f t="shared" si="176"/>
        <v>49</v>
      </c>
      <c r="M1882">
        <f t="shared" si="177"/>
        <v>0</v>
      </c>
      <c r="N1882" t="b">
        <f t="shared" si="178"/>
        <v>0</v>
      </c>
      <c r="O1882">
        <f t="shared" si="179"/>
        <v>0</v>
      </c>
    </row>
    <row r="1883" spans="1:15">
      <c r="A1883" t="s">
        <v>451</v>
      </c>
      <c r="B1883" t="s">
        <v>452</v>
      </c>
      <c r="C1883" t="s">
        <v>198</v>
      </c>
      <c r="D1883" t="s">
        <v>201</v>
      </c>
      <c r="E1883" s="2">
        <v>44405.4375</v>
      </c>
      <c r="F1883" s="33">
        <f t="shared" si="174"/>
        <v>2021</v>
      </c>
      <c r="G1883" s="33">
        <f t="shared" si="175"/>
        <v>7</v>
      </c>
      <c r="H1883" t="s">
        <v>150</v>
      </c>
      <c r="I1883" t="s">
        <v>453</v>
      </c>
      <c r="J1883" t="s">
        <v>624</v>
      </c>
      <c r="K1883">
        <v>66</v>
      </c>
      <c r="L1883">
        <f t="shared" si="176"/>
        <v>66</v>
      </c>
      <c r="M1883">
        <f t="shared" si="177"/>
        <v>0</v>
      </c>
      <c r="N1883" t="b">
        <f t="shared" si="178"/>
        <v>0</v>
      </c>
      <c r="O1883">
        <f t="shared" si="179"/>
        <v>1</v>
      </c>
    </row>
    <row r="1884" spans="1:15">
      <c r="A1884" t="s">
        <v>451</v>
      </c>
      <c r="B1884" t="s">
        <v>452</v>
      </c>
      <c r="C1884" t="s">
        <v>198</v>
      </c>
      <c r="D1884" t="s">
        <v>201</v>
      </c>
      <c r="E1884" s="2">
        <v>44411.370138888888</v>
      </c>
      <c r="F1884" s="33">
        <f t="shared" si="174"/>
        <v>2021</v>
      </c>
      <c r="G1884" s="33">
        <f t="shared" si="175"/>
        <v>8</v>
      </c>
      <c r="H1884" t="s">
        <v>150</v>
      </c>
      <c r="I1884" t="s">
        <v>453</v>
      </c>
      <c r="J1884" t="s">
        <v>624</v>
      </c>
      <c r="K1884">
        <v>59</v>
      </c>
      <c r="L1884">
        <f t="shared" si="176"/>
        <v>59</v>
      </c>
      <c r="M1884">
        <f t="shared" si="177"/>
        <v>0</v>
      </c>
      <c r="N1884" t="b">
        <f t="shared" si="178"/>
        <v>0</v>
      </c>
      <c r="O1884">
        <f t="shared" si="179"/>
        <v>1</v>
      </c>
    </row>
    <row r="1885" spans="1:15">
      <c r="A1885" t="s">
        <v>451</v>
      </c>
      <c r="B1885" t="s">
        <v>452</v>
      </c>
      <c r="C1885" t="s">
        <v>198</v>
      </c>
      <c r="D1885" t="s">
        <v>201</v>
      </c>
      <c r="E1885" s="2">
        <v>44505.469444444447</v>
      </c>
      <c r="F1885" s="33">
        <f t="shared" si="174"/>
        <v>2021</v>
      </c>
      <c r="G1885" s="33">
        <f t="shared" si="175"/>
        <v>11</v>
      </c>
      <c r="H1885" t="s">
        <v>150</v>
      </c>
      <c r="I1885" t="s">
        <v>453</v>
      </c>
      <c r="J1885" t="s">
        <v>624</v>
      </c>
      <c r="K1885">
        <v>61</v>
      </c>
      <c r="L1885">
        <f t="shared" si="176"/>
        <v>61</v>
      </c>
      <c r="M1885">
        <f t="shared" si="177"/>
        <v>0</v>
      </c>
      <c r="N1885" t="b">
        <f t="shared" si="178"/>
        <v>0</v>
      </c>
      <c r="O1885">
        <f t="shared" si="179"/>
        <v>1</v>
      </c>
    </row>
    <row r="1886" spans="1:15">
      <c r="A1886" t="s">
        <v>451</v>
      </c>
      <c r="B1886" t="s">
        <v>452</v>
      </c>
      <c r="C1886" t="s">
        <v>198</v>
      </c>
      <c r="D1886" t="s">
        <v>201</v>
      </c>
      <c r="E1886" s="2">
        <v>44515.43472222222</v>
      </c>
      <c r="F1886" s="33">
        <f t="shared" si="174"/>
        <v>2021</v>
      </c>
      <c r="G1886" s="33">
        <f t="shared" si="175"/>
        <v>11</v>
      </c>
      <c r="H1886" t="s">
        <v>150</v>
      </c>
      <c r="I1886" t="s">
        <v>453</v>
      </c>
      <c r="J1886" t="s">
        <v>624</v>
      </c>
      <c r="K1886">
        <v>72</v>
      </c>
      <c r="L1886">
        <f t="shared" si="176"/>
        <v>72</v>
      </c>
      <c r="M1886">
        <f t="shared" si="177"/>
        <v>0</v>
      </c>
      <c r="N1886" t="b">
        <f t="shared" si="178"/>
        <v>0</v>
      </c>
      <c r="O1886">
        <f t="shared" si="179"/>
        <v>1</v>
      </c>
    </row>
    <row r="1887" spans="1:15">
      <c r="A1887" t="s">
        <v>451</v>
      </c>
      <c r="B1887" t="s">
        <v>452</v>
      </c>
      <c r="C1887" t="s">
        <v>198</v>
      </c>
      <c r="D1887" t="s">
        <v>201</v>
      </c>
      <c r="E1887" s="2">
        <v>44522.484722222223</v>
      </c>
      <c r="F1887" s="33">
        <f t="shared" si="174"/>
        <v>2021</v>
      </c>
      <c r="G1887" s="33">
        <f t="shared" si="175"/>
        <v>11</v>
      </c>
      <c r="H1887" t="s">
        <v>150</v>
      </c>
      <c r="I1887" t="s">
        <v>453</v>
      </c>
      <c r="J1887" t="s">
        <v>624</v>
      </c>
      <c r="K1887">
        <v>68</v>
      </c>
      <c r="L1887">
        <f t="shared" si="176"/>
        <v>68</v>
      </c>
      <c r="M1887">
        <f t="shared" si="177"/>
        <v>0</v>
      </c>
      <c r="N1887" t="b">
        <f t="shared" si="178"/>
        <v>0</v>
      </c>
      <c r="O1887">
        <f t="shared" si="179"/>
        <v>1</v>
      </c>
    </row>
    <row r="1888" spans="1:15">
      <c r="A1888" t="s">
        <v>451</v>
      </c>
      <c r="B1888" t="s">
        <v>452</v>
      </c>
      <c r="C1888" t="s">
        <v>198</v>
      </c>
      <c r="D1888" t="s">
        <v>201</v>
      </c>
      <c r="E1888" s="2">
        <v>44533.464583333334</v>
      </c>
      <c r="F1888" s="33">
        <f t="shared" si="174"/>
        <v>2021</v>
      </c>
      <c r="G1888" s="33">
        <f t="shared" si="175"/>
        <v>12</v>
      </c>
      <c r="H1888" t="s">
        <v>150</v>
      </c>
      <c r="I1888" t="s">
        <v>453</v>
      </c>
      <c r="J1888" t="s">
        <v>596</v>
      </c>
      <c r="K1888">
        <v>1</v>
      </c>
      <c r="L1888">
        <f t="shared" si="176"/>
        <v>0.5</v>
      </c>
      <c r="M1888">
        <f t="shared" si="177"/>
        <v>1</v>
      </c>
      <c r="N1888" t="b">
        <f t="shared" si="178"/>
        <v>1</v>
      </c>
      <c r="O1888">
        <f t="shared" si="179"/>
        <v>0</v>
      </c>
    </row>
    <row r="1889" spans="1:15">
      <c r="A1889" t="s">
        <v>451</v>
      </c>
      <c r="B1889" t="s">
        <v>452</v>
      </c>
      <c r="C1889" t="s">
        <v>198</v>
      </c>
      <c r="D1889" t="s">
        <v>201</v>
      </c>
      <c r="E1889" s="2">
        <v>44538.411805555559</v>
      </c>
      <c r="F1889" s="33">
        <f t="shared" si="174"/>
        <v>2021</v>
      </c>
      <c r="G1889" s="33">
        <f t="shared" si="175"/>
        <v>12</v>
      </c>
      <c r="H1889" t="s">
        <v>150</v>
      </c>
      <c r="I1889" t="s">
        <v>453</v>
      </c>
      <c r="J1889" t="s">
        <v>596</v>
      </c>
      <c r="K1889">
        <v>1</v>
      </c>
      <c r="L1889">
        <f t="shared" si="176"/>
        <v>0.5</v>
      </c>
      <c r="M1889">
        <f t="shared" si="177"/>
        <v>1</v>
      </c>
      <c r="N1889" t="b">
        <f t="shared" si="178"/>
        <v>1</v>
      </c>
      <c r="O1889">
        <f t="shared" si="179"/>
        <v>0</v>
      </c>
    </row>
    <row r="1890" spans="1:15">
      <c r="A1890" t="s">
        <v>451</v>
      </c>
      <c r="B1890" t="s">
        <v>452</v>
      </c>
      <c r="C1890" t="s">
        <v>198</v>
      </c>
      <c r="D1890" t="s">
        <v>201</v>
      </c>
      <c r="E1890" s="2">
        <v>44543.44027777778</v>
      </c>
      <c r="F1890" s="33">
        <f t="shared" si="174"/>
        <v>2021</v>
      </c>
      <c r="G1890" s="33">
        <f t="shared" si="175"/>
        <v>12</v>
      </c>
      <c r="H1890" t="s">
        <v>150</v>
      </c>
      <c r="I1890" t="s">
        <v>453</v>
      </c>
      <c r="J1890" t="s">
        <v>624</v>
      </c>
      <c r="K1890">
        <v>48</v>
      </c>
      <c r="L1890">
        <f t="shared" si="176"/>
        <v>48</v>
      </c>
      <c r="M1890">
        <f t="shared" si="177"/>
        <v>0</v>
      </c>
      <c r="N1890" t="b">
        <f t="shared" si="178"/>
        <v>0</v>
      </c>
      <c r="O1890">
        <f t="shared" si="179"/>
        <v>0</v>
      </c>
    </row>
    <row r="1891" spans="1:15">
      <c r="A1891" t="s">
        <v>451</v>
      </c>
      <c r="B1891" t="s">
        <v>452</v>
      </c>
      <c r="C1891" t="s">
        <v>198</v>
      </c>
      <c r="D1891" t="s">
        <v>201</v>
      </c>
      <c r="E1891" s="2">
        <v>44565.429861111108</v>
      </c>
      <c r="F1891" s="33">
        <f t="shared" si="174"/>
        <v>2022</v>
      </c>
      <c r="G1891" s="33">
        <f t="shared" si="175"/>
        <v>1</v>
      </c>
      <c r="H1891" t="s">
        <v>150</v>
      </c>
      <c r="I1891" t="s">
        <v>453</v>
      </c>
      <c r="J1891" t="s">
        <v>596</v>
      </c>
      <c r="K1891">
        <v>1</v>
      </c>
      <c r="L1891">
        <f t="shared" si="176"/>
        <v>0.5</v>
      </c>
      <c r="M1891">
        <f t="shared" si="177"/>
        <v>1</v>
      </c>
      <c r="N1891" t="b">
        <f t="shared" si="178"/>
        <v>1</v>
      </c>
      <c r="O1891">
        <f t="shared" si="179"/>
        <v>0</v>
      </c>
    </row>
    <row r="1892" spans="1:15">
      <c r="A1892" t="s">
        <v>451</v>
      </c>
      <c r="B1892" t="s">
        <v>452</v>
      </c>
      <c r="C1892" t="s">
        <v>198</v>
      </c>
      <c r="D1892" t="s">
        <v>201</v>
      </c>
      <c r="E1892" s="2">
        <v>44571.459722222222</v>
      </c>
      <c r="F1892" s="33">
        <f t="shared" si="174"/>
        <v>2022</v>
      </c>
      <c r="G1892" s="33">
        <f t="shared" si="175"/>
        <v>1</v>
      </c>
      <c r="H1892" t="s">
        <v>150</v>
      </c>
      <c r="I1892" t="s">
        <v>453</v>
      </c>
      <c r="J1892" t="s">
        <v>596</v>
      </c>
      <c r="K1892">
        <v>1</v>
      </c>
      <c r="L1892">
        <f t="shared" si="176"/>
        <v>0.5</v>
      </c>
      <c r="M1892">
        <f t="shared" si="177"/>
        <v>1</v>
      </c>
      <c r="N1892" t="b">
        <f t="shared" si="178"/>
        <v>1</v>
      </c>
      <c r="O1892">
        <f t="shared" si="179"/>
        <v>0</v>
      </c>
    </row>
    <row r="1893" spans="1:15">
      <c r="A1893" t="s">
        <v>451</v>
      </c>
      <c r="B1893" t="s">
        <v>452</v>
      </c>
      <c r="C1893" t="s">
        <v>198</v>
      </c>
      <c r="D1893" t="s">
        <v>201</v>
      </c>
      <c r="E1893" s="2">
        <v>44578.466666666667</v>
      </c>
      <c r="F1893" s="33">
        <f t="shared" si="174"/>
        <v>2022</v>
      </c>
      <c r="G1893" s="33">
        <f t="shared" si="175"/>
        <v>1</v>
      </c>
      <c r="H1893" t="s">
        <v>150</v>
      </c>
      <c r="I1893" t="s">
        <v>453</v>
      </c>
      <c r="J1893" t="s">
        <v>596</v>
      </c>
      <c r="K1893">
        <v>1</v>
      </c>
      <c r="L1893">
        <f t="shared" si="176"/>
        <v>0.5</v>
      </c>
      <c r="M1893">
        <f t="shared" si="177"/>
        <v>1</v>
      </c>
      <c r="N1893" t="b">
        <f t="shared" si="178"/>
        <v>1</v>
      </c>
      <c r="O1893">
        <f t="shared" si="179"/>
        <v>0</v>
      </c>
    </row>
    <row r="1894" spans="1:15">
      <c r="A1894" t="s">
        <v>451</v>
      </c>
      <c r="B1894" t="s">
        <v>452</v>
      </c>
      <c r="C1894" t="s">
        <v>198</v>
      </c>
      <c r="D1894" t="s">
        <v>201</v>
      </c>
      <c r="E1894" s="2">
        <v>44587.556944444441</v>
      </c>
      <c r="F1894" s="33">
        <f t="shared" si="174"/>
        <v>2022</v>
      </c>
      <c r="G1894" s="33">
        <f t="shared" si="175"/>
        <v>1</v>
      </c>
      <c r="H1894" t="s">
        <v>150</v>
      </c>
      <c r="I1894" t="s">
        <v>453</v>
      </c>
      <c r="J1894" t="s">
        <v>596</v>
      </c>
      <c r="K1894">
        <v>1</v>
      </c>
      <c r="L1894">
        <f t="shared" si="176"/>
        <v>0.5</v>
      </c>
      <c r="M1894">
        <f t="shared" si="177"/>
        <v>1</v>
      </c>
      <c r="N1894" t="b">
        <f t="shared" si="178"/>
        <v>1</v>
      </c>
      <c r="O1894">
        <f t="shared" si="179"/>
        <v>0</v>
      </c>
    </row>
    <row r="1895" spans="1:15">
      <c r="A1895" t="s">
        <v>451</v>
      </c>
      <c r="B1895" t="s">
        <v>452</v>
      </c>
      <c r="C1895" t="s">
        <v>198</v>
      </c>
      <c r="D1895" t="s">
        <v>201</v>
      </c>
      <c r="E1895" s="2">
        <v>44600.476388888892</v>
      </c>
      <c r="F1895" s="33">
        <f t="shared" si="174"/>
        <v>2022</v>
      </c>
      <c r="G1895" s="33">
        <f t="shared" si="175"/>
        <v>2</v>
      </c>
      <c r="H1895" t="s">
        <v>150</v>
      </c>
      <c r="I1895" t="s">
        <v>453</v>
      </c>
      <c r="J1895" t="s">
        <v>624</v>
      </c>
      <c r="K1895">
        <v>40</v>
      </c>
      <c r="L1895">
        <f t="shared" si="176"/>
        <v>40</v>
      </c>
      <c r="M1895">
        <f t="shared" si="177"/>
        <v>0</v>
      </c>
      <c r="N1895" t="b">
        <f t="shared" si="178"/>
        <v>0</v>
      </c>
      <c r="O1895">
        <f t="shared" si="179"/>
        <v>0</v>
      </c>
    </row>
    <row r="1896" spans="1:15">
      <c r="A1896" t="s">
        <v>451</v>
      </c>
      <c r="B1896" t="s">
        <v>452</v>
      </c>
      <c r="C1896" t="s">
        <v>198</v>
      </c>
      <c r="D1896" t="s">
        <v>201</v>
      </c>
      <c r="E1896" s="2">
        <v>44606.556944444441</v>
      </c>
      <c r="F1896" s="33">
        <f t="shared" si="174"/>
        <v>2022</v>
      </c>
      <c r="G1896" s="33">
        <f t="shared" si="175"/>
        <v>2</v>
      </c>
      <c r="H1896" t="s">
        <v>150</v>
      </c>
      <c r="I1896" t="s">
        <v>453</v>
      </c>
      <c r="J1896" t="s">
        <v>596</v>
      </c>
      <c r="K1896">
        <v>1</v>
      </c>
      <c r="L1896">
        <f t="shared" si="176"/>
        <v>0.5</v>
      </c>
      <c r="M1896">
        <f t="shared" si="177"/>
        <v>1</v>
      </c>
      <c r="N1896" t="b">
        <f t="shared" si="178"/>
        <v>1</v>
      </c>
      <c r="O1896">
        <f t="shared" si="179"/>
        <v>0</v>
      </c>
    </row>
    <row r="1897" spans="1:15">
      <c r="A1897" t="s">
        <v>451</v>
      </c>
      <c r="B1897" t="s">
        <v>452</v>
      </c>
      <c r="C1897" t="s">
        <v>198</v>
      </c>
      <c r="D1897" t="s">
        <v>201</v>
      </c>
      <c r="E1897" s="2">
        <v>44613.546527777777</v>
      </c>
      <c r="F1897" s="33">
        <f t="shared" si="174"/>
        <v>2022</v>
      </c>
      <c r="G1897" s="33">
        <f t="shared" si="175"/>
        <v>2</v>
      </c>
      <c r="H1897" t="s">
        <v>150</v>
      </c>
      <c r="I1897" t="s">
        <v>453</v>
      </c>
      <c r="J1897" t="s">
        <v>596</v>
      </c>
      <c r="K1897">
        <v>1</v>
      </c>
      <c r="L1897">
        <f t="shared" si="176"/>
        <v>0.5</v>
      </c>
      <c r="M1897">
        <f t="shared" si="177"/>
        <v>1</v>
      </c>
      <c r="N1897" t="b">
        <f t="shared" si="178"/>
        <v>1</v>
      </c>
      <c r="O1897">
        <f t="shared" si="179"/>
        <v>0</v>
      </c>
    </row>
    <row r="1898" spans="1:15">
      <c r="A1898" t="s">
        <v>451</v>
      </c>
      <c r="B1898" t="s">
        <v>452</v>
      </c>
      <c r="C1898" t="s">
        <v>198</v>
      </c>
      <c r="D1898" t="s">
        <v>201</v>
      </c>
      <c r="E1898" s="2">
        <v>44617.512499999997</v>
      </c>
      <c r="F1898" s="33">
        <f t="shared" si="174"/>
        <v>2022</v>
      </c>
      <c r="G1898" s="33">
        <f t="shared" si="175"/>
        <v>2</v>
      </c>
      <c r="H1898" t="s">
        <v>150</v>
      </c>
      <c r="I1898" t="s">
        <v>453</v>
      </c>
      <c r="J1898" t="s">
        <v>596</v>
      </c>
      <c r="K1898">
        <v>1</v>
      </c>
      <c r="L1898">
        <f t="shared" si="176"/>
        <v>0.5</v>
      </c>
      <c r="M1898">
        <f t="shared" si="177"/>
        <v>1</v>
      </c>
      <c r="N1898" t="b">
        <f t="shared" si="178"/>
        <v>1</v>
      </c>
      <c r="O1898">
        <f t="shared" si="179"/>
        <v>0</v>
      </c>
    </row>
    <row r="1899" spans="1:15">
      <c r="A1899" t="s">
        <v>451</v>
      </c>
      <c r="B1899" t="s">
        <v>452</v>
      </c>
      <c r="C1899" t="s">
        <v>198</v>
      </c>
      <c r="D1899" t="s">
        <v>201</v>
      </c>
      <c r="E1899" s="2">
        <v>44623.507638888892</v>
      </c>
      <c r="F1899" s="33">
        <f t="shared" si="174"/>
        <v>2022</v>
      </c>
      <c r="G1899" s="33">
        <f t="shared" si="175"/>
        <v>3</v>
      </c>
      <c r="H1899" t="s">
        <v>150</v>
      </c>
      <c r="I1899" t="s">
        <v>453</v>
      </c>
      <c r="J1899" t="s">
        <v>596</v>
      </c>
      <c r="K1899">
        <v>1</v>
      </c>
      <c r="L1899">
        <f t="shared" si="176"/>
        <v>0.5</v>
      </c>
      <c r="M1899">
        <f t="shared" si="177"/>
        <v>1</v>
      </c>
      <c r="N1899" t="b">
        <f t="shared" si="178"/>
        <v>1</v>
      </c>
      <c r="O1899">
        <f t="shared" si="179"/>
        <v>0</v>
      </c>
    </row>
    <row r="1900" spans="1:15">
      <c r="A1900" t="s">
        <v>451</v>
      </c>
      <c r="B1900" t="s">
        <v>452</v>
      </c>
      <c r="C1900" t="s">
        <v>198</v>
      </c>
      <c r="D1900" t="s">
        <v>201</v>
      </c>
      <c r="E1900" s="2">
        <v>44627.436111111114</v>
      </c>
      <c r="F1900" s="33">
        <f t="shared" si="174"/>
        <v>2022</v>
      </c>
      <c r="G1900" s="33">
        <f t="shared" si="175"/>
        <v>3</v>
      </c>
      <c r="H1900" t="s">
        <v>150</v>
      </c>
      <c r="I1900" t="s">
        <v>453</v>
      </c>
      <c r="J1900" t="s">
        <v>624</v>
      </c>
      <c r="K1900">
        <v>26</v>
      </c>
      <c r="L1900">
        <f t="shared" si="176"/>
        <v>26</v>
      </c>
      <c r="M1900">
        <f t="shared" si="177"/>
        <v>0</v>
      </c>
      <c r="N1900" t="b">
        <f t="shared" si="178"/>
        <v>0</v>
      </c>
      <c r="O1900">
        <f t="shared" si="179"/>
        <v>0</v>
      </c>
    </row>
    <row r="1901" spans="1:15">
      <c r="A1901" t="s">
        <v>451</v>
      </c>
      <c r="B1901" t="s">
        <v>452</v>
      </c>
      <c r="C1901" t="s">
        <v>198</v>
      </c>
      <c r="D1901" t="s">
        <v>201</v>
      </c>
      <c r="E1901" s="2">
        <v>44634.588194444441</v>
      </c>
      <c r="F1901" s="33">
        <f t="shared" si="174"/>
        <v>2022</v>
      </c>
      <c r="G1901" s="33">
        <f t="shared" si="175"/>
        <v>3</v>
      </c>
      <c r="H1901" t="s">
        <v>150</v>
      </c>
      <c r="I1901" t="s">
        <v>453</v>
      </c>
      <c r="J1901" t="s">
        <v>596</v>
      </c>
      <c r="K1901">
        <v>1</v>
      </c>
      <c r="L1901">
        <f t="shared" si="176"/>
        <v>0.5</v>
      </c>
      <c r="M1901">
        <f t="shared" si="177"/>
        <v>1</v>
      </c>
      <c r="N1901" t="b">
        <f t="shared" si="178"/>
        <v>1</v>
      </c>
      <c r="O1901">
        <f t="shared" si="179"/>
        <v>0</v>
      </c>
    </row>
    <row r="1902" spans="1:15">
      <c r="A1902" t="s">
        <v>451</v>
      </c>
      <c r="B1902" t="s">
        <v>452</v>
      </c>
      <c r="C1902" t="s">
        <v>198</v>
      </c>
      <c r="D1902" t="s">
        <v>201</v>
      </c>
      <c r="E1902" s="2">
        <v>44643.317361111112</v>
      </c>
      <c r="F1902" s="33">
        <f t="shared" si="174"/>
        <v>2022</v>
      </c>
      <c r="G1902" s="33">
        <f t="shared" si="175"/>
        <v>3</v>
      </c>
      <c r="H1902" t="s">
        <v>150</v>
      </c>
      <c r="I1902" t="s">
        <v>453</v>
      </c>
      <c r="J1902" t="s">
        <v>596</v>
      </c>
      <c r="K1902">
        <v>1</v>
      </c>
      <c r="L1902">
        <f t="shared" si="176"/>
        <v>0.5</v>
      </c>
      <c r="M1902">
        <f t="shared" si="177"/>
        <v>1</v>
      </c>
      <c r="N1902" t="b">
        <f t="shared" si="178"/>
        <v>1</v>
      </c>
      <c r="O1902">
        <f t="shared" si="179"/>
        <v>0</v>
      </c>
    </row>
    <row r="1903" spans="1:15">
      <c r="A1903" t="s">
        <v>451</v>
      </c>
      <c r="B1903" t="s">
        <v>452</v>
      </c>
      <c r="C1903" t="s">
        <v>198</v>
      </c>
      <c r="D1903" t="s">
        <v>201</v>
      </c>
      <c r="E1903" s="2">
        <v>44648.43472222222</v>
      </c>
      <c r="F1903" s="33">
        <f t="shared" si="174"/>
        <v>2022</v>
      </c>
      <c r="G1903" s="33">
        <f t="shared" si="175"/>
        <v>3</v>
      </c>
      <c r="H1903" t="s">
        <v>150</v>
      </c>
      <c r="I1903" t="s">
        <v>453</v>
      </c>
      <c r="J1903" t="s">
        <v>596</v>
      </c>
      <c r="K1903">
        <v>1</v>
      </c>
      <c r="L1903">
        <f t="shared" si="176"/>
        <v>0.5</v>
      </c>
      <c r="M1903">
        <f t="shared" si="177"/>
        <v>1</v>
      </c>
      <c r="N1903" t="b">
        <f t="shared" si="178"/>
        <v>1</v>
      </c>
      <c r="O1903">
        <f t="shared" si="179"/>
        <v>0</v>
      </c>
    </row>
    <row r="1904" spans="1:15">
      <c r="A1904" t="s">
        <v>451</v>
      </c>
      <c r="B1904" t="s">
        <v>452</v>
      </c>
      <c r="C1904" t="s">
        <v>198</v>
      </c>
      <c r="D1904" t="s">
        <v>201</v>
      </c>
      <c r="E1904" s="2">
        <v>44657.425000000003</v>
      </c>
      <c r="F1904" s="33">
        <f t="shared" si="174"/>
        <v>2022</v>
      </c>
      <c r="G1904" s="33">
        <f t="shared" si="175"/>
        <v>4</v>
      </c>
      <c r="H1904" t="s">
        <v>150</v>
      </c>
      <c r="I1904" t="s">
        <v>453</v>
      </c>
      <c r="J1904" t="s">
        <v>596</v>
      </c>
      <c r="K1904">
        <v>1</v>
      </c>
      <c r="L1904">
        <f t="shared" si="176"/>
        <v>0.5</v>
      </c>
      <c r="M1904">
        <f t="shared" si="177"/>
        <v>1</v>
      </c>
      <c r="N1904" t="b">
        <f t="shared" si="178"/>
        <v>1</v>
      </c>
      <c r="O1904">
        <f t="shared" si="179"/>
        <v>0</v>
      </c>
    </row>
    <row r="1905" spans="1:15">
      <c r="A1905" t="s">
        <v>451</v>
      </c>
      <c r="B1905" t="s">
        <v>452</v>
      </c>
      <c r="C1905" t="s">
        <v>198</v>
      </c>
      <c r="D1905" t="s">
        <v>201</v>
      </c>
      <c r="E1905" s="2">
        <v>44662.371527777781</v>
      </c>
      <c r="F1905" s="33">
        <f t="shared" si="174"/>
        <v>2022</v>
      </c>
      <c r="G1905" s="33">
        <f t="shared" si="175"/>
        <v>4</v>
      </c>
      <c r="H1905" t="s">
        <v>150</v>
      </c>
      <c r="I1905" t="s">
        <v>453</v>
      </c>
      <c r="J1905" t="s">
        <v>624</v>
      </c>
      <c r="K1905">
        <v>39</v>
      </c>
      <c r="L1905">
        <f t="shared" si="176"/>
        <v>39</v>
      </c>
      <c r="M1905">
        <f t="shared" si="177"/>
        <v>0</v>
      </c>
      <c r="N1905" t="b">
        <f t="shared" si="178"/>
        <v>0</v>
      </c>
      <c r="O1905">
        <f t="shared" si="179"/>
        <v>0</v>
      </c>
    </row>
    <row r="1906" spans="1:15">
      <c r="A1906" t="s">
        <v>451</v>
      </c>
      <c r="B1906" t="s">
        <v>452</v>
      </c>
      <c r="C1906" t="s">
        <v>198</v>
      </c>
      <c r="D1906" t="s">
        <v>201</v>
      </c>
      <c r="E1906" s="2">
        <v>44671.43472222222</v>
      </c>
      <c r="F1906" s="33">
        <f t="shared" si="174"/>
        <v>2022</v>
      </c>
      <c r="G1906" s="33">
        <f t="shared" si="175"/>
        <v>4</v>
      </c>
      <c r="H1906" t="s">
        <v>150</v>
      </c>
      <c r="I1906" t="s">
        <v>453</v>
      </c>
      <c r="J1906" t="s">
        <v>596</v>
      </c>
      <c r="K1906">
        <v>1</v>
      </c>
      <c r="L1906">
        <f t="shared" si="176"/>
        <v>0.5</v>
      </c>
      <c r="M1906">
        <f t="shared" si="177"/>
        <v>1</v>
      </c>
      <c r="N1906" t="b">
        <f t="shared" si="178"/>
        <v>1</v>
      </c>
      <c r="O1906">
        <f t="shared" si="179"/>
        <v>0</v>
      </c>
    </row>
    <row r="1907" spans="1:15">
      <c r="A1907" t="s">
        <v>451</v>
      </c>
      <c r="B1907" t="s">
        <v>452</v>
      </c>
      <c r="C1907" t="s">
        <v>198</v>
      </c>
      <c r="D1907" t="s">
        <v>201</v>
      </c>
      <c r="E1907" s="2">
        <v>44677.502083333333</v>
      </c>
      <c r="F1907" s="33">
        <f t="shared" si="174"/>
        <v>2022</v>
      </c>
      <c r="G1907" s="33">
        <f t="shared" si="175"/>
        <v>4</v>
      </c>
      <c r="H1907" t="s">
        <v>150</v>
      </c>
      <c r="I1907" t="s">
        <v>453</v>
      </c>
      <c r="J1907" t="s">
        <v>596</v>
      </c>
      <c r="K1907">
        <v>1</v>
      </c>
      <c r="L1907">
        <f t="shared" si="176"/>
        <v>0.5</v>
      </c>
      <c r="M1907">
        <f t="shared" si="177"/>
        <v>1</v>
      </c>
      <c r="N1907" t="b">
        <f t="shared" si="178"/>
        <v>1</v>
      </c>
      <c r="O1907">
        <f t="shared" si="179"/>
        <v>0</v>
      </c>
    </row>
    <row r="1908" spans="1:15">
      <c r="A1908" t="s">
        <v>451</v>
      </c>
      <c r="B1908" t="s">
        <v>452</v>
      </c>
      <c r="C1908" t="s">
        <v>198</v>
      </c>
      <c r="D1908" t="s">
        <v>201</v>
      </c>
      <c r="E1908" s="2">
        <v>44684.486805555556</v>
      </c>
      <c r="F1908" s="33">
        <f t="shared" si="174"/>
        <v>2022</v>
      </c>
      <c r="G1908" s="33">
        <f t="shared" si="175"/>
        <v>5</v>
      </c>
      <c r="H1908" t="s">
        <v>150</v>
      </c>
      <c r="I1908" t="s">
        <v>453</v>
      </c>
      <c r="J1908" t="s">
        <v>624</v>
      </c>
      <c r="K1908">
        <v>51</v>
      </c>
      <c r="L1908">
        <f t="shared" si="176"/>
        <v>51</v>
      </c>
      <c r="M1908">
        <f t="shared" si="177"/>
        <v>0</v>
      </c>
      <c r="N1908" t="b">
        <f t="shared" si="178"/>
        <v>0</v>
      </c>
      <c r="O1908">
        <f t="shared" si="179"/>
        <v>0</v>
      </c>
    </row>
    <row r="1909" spans="1:15">
      <c r="A1909" t="s">
        <v>451</v>
      </c>
      <c r="B1909" t="s">
        <v>452</v>
      </c>
      <c r="C1909" t="s">
        <v>198</v>
      </c>
      <c r="D1909" t="s">
        <v>201</v>
      </c>
      <c r="E1909" s="2">
        <v>44690.507638888892</v>
      </c>
      <c r="F1909" s="33">
        <f t="shared" si="174"/>
        <v>2022</v>
      </c>
      <c r="G1909" s="33">
        <f t="shared" si="175"/>
        <v>5</v>
      </c>
      <c r="H1909" t="s">
        <v>150</v>
      </c>
      <c r="I1909" t="s">
        <v>453</v>
      </c>
      <c r="J1909" t="s">
        <v>624</v>
      </c>
      <c r="K1909">
        <v>57</v>
      </c>
      <c r="L1909">
        <f t="shared" si="176"/>
        <v>57</v>
      </c>
      <c r="M1909">
        <f t="shared" si="177"/>
        <v>0</v>
      </c>
      <c r="N1909" t="b">
        <f t="shared" si="178"/>
        <v>0</v>
      </c>
      <c r="O1909">
        <f t="shared" si="179"/>
        <v>1</v>
      </c>
    </row>
    <row r="1910" spans="1:15">
      <c r="A1910" t="s">
        <v>451</v>
      </c>
      <c r="B1910" t="s">
        <v>452</v>
      </c>
      <c r="C1910" t="s">
        <v>198</v>
      </c>
      <c r="D1910" t="s">
        <v>201</v>
      </c>
      <c r="E1910" s="2">
        <v>44698.563888888886</v>
      </c>
      <c r="F1910" s="33">
        <f t="shared" si="174"/>
        <v>2022</v>
      </c>
      <c r="G1910" s="33">
        <f t="shared" si="175"/>
        <v>5</v>
      </c>
      <c r="H1910" t="s">
        <v>150</v>
      </c>
      <c r="I1910" t="s">
        <v>453</v>
      </c>
      <c r="J1910" t="s">
        <v>624</v>
      </c>
      <c r="K1910">
        <v>31</v>
      </c>
      <c r="L1910">
        <f t="shared" si="176"/>
        <v>31</v>
      </c>
      <c r="M1910">
        <f t="shared" si="177"/>
        <v>0</v>
      </c>
      <c r="N1910" t="b">
        <f t="shared" si="178"/>
        <v>0</v>
      </c>
      <c r="O1910">
        <f t="shared" si="179"/>
        <v>0</v>
      </c>
    </row>
    <row r="1911" spans="1:15">
      <c r="A1911" t="s">
        <v>451</v>
      </c>
      <c r="B1911" t="s">
        <v>452</v>
      </c>
      <c r="C1911" t="s">
        <v>198</v>
      </c>
      <c r="D1911" t="s">
        <v>201</v>
      </c>
      <c r="E1911" s="2">
        <v>44708.421527777777</v>
      </c>
      <c r="F1911" s="33">
        <f t="shared" si="174"/>
        <v>2022</v>
      </c>
      <c r="G1911" s="33">
        <f t="shared" si="175"/>
        <v>5</v>
      </c>
      <c r="H1911" t="s">
        <v>150</v>
      </c>
      <c r="I1911" t="s">
        <v>453</v>
      </c>
      <c r="J1911" t="s">
        <v>596</v>
      </c>
      <c r="K1911">
        <v>1</v>
      </c>
      <c r="L1911">
        <f t="shared" si="176"/>
        <v>0.5</v>
      </c>
      <c r="M1911">
        <f t="shared" si="177"/>
        <v>1</v>
      </c>
      <c r="N1911" t="b">
        <f t="shared" si="178"/>
        <v>1</v>
      </c>
      <c r="O1911">
        <f t="shared" si="179"/>
        <v>0</v>
      </c>
    </row>
    <row r="1912" spans="1:15">
      <c r="A1912" t="s">
        <v>451</v>
      </c>
      <c r="B1912" t="s">
        <v>452</v>
      </c>
      <c r="C1912" t="s">
        <v>198</v>
      </c>
      <c r="D1912" t="s">
        <v>201</v>
      </c>
      <c r="E1912" s="2">
        <v>44719.559027777781</v>
      </c>
      <c r="F1912" s="33">
        <f t="shared" si="174"/>
        <v>2022</v>
      </c>
      <c r="G1912" s="33">
        <f t="shared" si="175"/>
        <v>6</v>
      </c>
      <c r="H1912" t="s">
        <v>150</v>
      </c>
      <c r="I1912" t="s">
        <v>453</v>
      </c>
      <c r="J1912" t="s">
        <v>624</v>
      </c>
      <c r="K1912">
        <v>58</v>
      </c>
      <c r="L1912">
        <f t="shared" si="176"/>
        <v>58</v>
      </c>
      <c r="M1912">
        <f t="shared" si="177"/>
        <v>0</v>
      </c>
      <c r="N1912" t="b">
        <f t="shared" si="178"/>
        <v>0</v>
      </c>
      <c r="O1912">
        <f t="shared" si="179"/>
        <v>1</v>
      </c>
    </row>
    <row r="1913" spans="1:15">
      <c r="A1913" t="s">
        <v>451</v>
      </c>
      <c r="B1913" t="s">
        <v>452</v>
      </c>
      <c r="C1913" t="s">
        <v>198</v>
      </c>
      <c r="D1913" t="s">
        <v>201</v>
      </c>
      <c r="E1913" s="2">
        <v>44726.646527777775</v>
      </c>
      <c r="F1913" s="33">
        <f t="shared" si="174"/>
        <v>2022</v>
      </c>
      <c r="G1913" s="33">
        <f t="shared" si="175"/>
        <v>6</v>
      </c>
      <c r="H1913" t="s">
        <v>150</v>
      </c>
      <c r="I1913" t="s">
        <v>453</v>
      </c>
      <c r="J1913" t="s">
        <v>624</v>
      </c>
      <c r="K1913">
        <v>54</v>
      </c>
      <c r="L1913">
        <f t="shared" si="176"/>
        <v>54</v>
      </c>
      <c r="M1913">
        <f t="shared" si="177"/>
        <v>0</v>
      </c>
      <c r="N1913" t="b">
        <f t="shared" si="178"/>
        <v>0</v>
      </c>
      <c r="O1913">
        <f t="shared" si="179"/>
        <v>0</v>
      </c>
    </row>
    <row r="1914" spans="1:15">
      <c r="A1914" t="s">
        <v>451</v>
      </c>
      <c r="B1914" t="s">
        <v>452</v>
      </c>
      <c r="C1914" t="s">
        <v>198</v>
      </c>
      <c r="D1914" t="s">
        <v>201</v>
      </c>
      <c r="E1914" s="2">
        <v>44733.682638888888</v>
      </c>
      <c r="F1914" s="33">
        <f t="shared" si="174"/>
        <v>2022</v>
      </c>
      <c r="G1914" s="33">
        <f t="shared" si="175"/>
        <v>6</v>
      </c>
      <c r="H1914" t="s">
        <v>150</v>
      </c>
      <c r="I1914" t="s">
        <v>453</v>
      </c>
      <c r="J1914" t="s">
        <v>624</v>
      </c>
      <c r="K1914">
        <v>47</v>
      </c>
      <c r="L1914">
        <f t="shared" si="176"/>
        <v>47</v>
      </c>
      <c r="M1914">
        <f t="shared" si="177"/>
        <v>0</v>
      </c>
      <c r="N1914" t="b">
        <f t="shared" si="178"/>
        <v>0</v>
      </c>
      <c r="O1914">
        <f t="shared" si="179"/>
        <v>0</v>
      </c>
    </row>
    <row r="1915" spans="1:15">
      <c r="A1915" t="s">
        <v>451</v>
      </c>
      <c r="B1915" t="s">
        <v>452</v>
      </c>
      <c r="C1915" t="s">
        <v>198</v>
      </c>
      <c r="D1915" t="s">
        <v>201</v>
      </c>
      <c r="E1915" s="2">
        <v>44740.644444444442</v>
      </c>
      <c r="F1915" s="33">
        <f t="shared" si="174"/>
        <v>2022</v>
      </c>
      <c r="G1915" s="33">
        <f t="shared" si="175"/>
        <v>6</v>
      </c>
      <c r="H1915" t="s">
        <v>150</v>
      </c>
      <c r="I1915" t="s">
        <v>453</v>
      </c>
      <c r="J1915" t="s">
        <v>596</v>
      </c>
      <c r="K1915">
        <v>1</v>
      </c>
      <c r="L1915">
        <f t="shared" si="176"/>
        <v>0.5</v>
      </c>
      <c r="M1915">
        <f t="shared" si="177"/>
        <v>1</v>
      </c>
      <c r="N1915" t="b">
        <f t="shared" si="178"/>
        <v>1</v>
      </c>
      <c r="O1915">
        <f t="shared" si="179"/>
        <v>0</v>
      </c>
    </row>
    <row r="1916" spans="1:15">
      <c r="A1916" t="s">
        <v>451</v>
      </c>
      <c r="B1916" t="s">
        <v>452</v>
      </c>
      <c r="C1916" t="s">
        <v>198</v>
      </c>
      <c r="D1916" t="s">
        <v>201</v>
      </c>
      <c r="E1916" s="2">
        <v>44746.354861111111</v>
      </c>
      <c r="F1916" s="33">
        <f t="shared" si="174"/>
        <v>2022</v>
      </c>
      <c r="G1916" s="33">
        <f t="shared" si="175"/>
        <v>7</v>
      </c>
      <c r="H1916" t="s">
        <v>150</v>
      </c>
      <c r="I1916" t="s">
        <v>453</v>
      </c>
      <c r="J1916" t="s">
        <v>624</v>
      </c>
      <c r="K1916">
        <v>41</v>
      </c>
      <c r="L1916">
        <f t="shared" si="176"/>
        <v>41</v>
      </c>
      <c r="M1916">
        <f t="shared" si="177"/>
        <v>0</v>
      </c>
      <c r="N1916" t="b">
        <f t="shared" si="178"/>
        <v>0</v>
      </c>
      <c r="O1916">
        <f t="shared" si="179"/>
        <v>0</v>
      </c>
    </row>
    <row r="1917" spans="1:15">
      <c r="A1917" t="s">
        <v>451</v>
      </c>
      <c r="B1917" t="s">
        <v>452</v>
      </c>
      <c r="C1917" t="s">
        <v>198</v>
      </c>
      <c r="D1917" t="s">
        <v>201</v>
      </c>
      <c r="E1917" s="2">
        <v>44757.402083333334</v>
      </c>
      <c r="F1917" s="33">
        <f t="shared" si="174"/>
        <v>2022</v>
      </c>
      <c r="G1917" s="33">
        <f t="shared" si="175"/>
        <v>7</v>
      </c>
      <c r="H1917" t="s">
        <v>150</v>
      </c>
      <c r="I1917" t="s">
        <v>453</v>
      </c>
      <c r="J1917" t="s">
        <v>624</v>
      </c>
      <c r="K1917">
        <v>67</v>
      </c>
      <c r="L1917">
        <f t="shared" si="176"/>
        <v>67</v>
      </c>
      <c r="M1917">
        <f t="shared" si="177"/>
        <v>0</v>
      </c>
      <c r="N1917" t="b">
        <f t="shared" si="178"/>
        <v>0</v>
      </c>
      <c r="O1917">
        <f t="shared" si="179"/>
        <v>1</v>
      </c>
    </row>
    <row r="1918" spans="1:15">
      <c r="A1918" t="s">
        <v>451</v>
      </c>
      <c r="B1918" t="s">
        <v>452</v>
      </c>
      <c r="C1918" t="s">
        <v>198</v>
      </c>
      <c r="D1918" t="s">
        <v>201</v>
      </c>
      <c r="E1918" s="2">
        <v>44760.409722222219</v>
      </c>
      <c r="F1918" s="33">
        <f t="shared" si="174"/>
        <v>2022</v>
      </c>
      <c r="G1918" s="33">
        <f t="shared" si="175"/>
        <v>7</v>
      </c>
      <c r="H1918" t="s">
        <v>150</v>
      </c>
      <c r="I1918" t="s">
        <v>453</v>
      </c>
      <c r="J1918" t="s">
        <v>624</v>
      </c>
      <c r="K1918">
        <v>74</v>
      </c>
      <c r="L1918">
        <f t="shared" si="176"/>
        <v>74</v>
      </c>
      <c r="M1918">
        <f t="shared" si="177"/>
        <v>0</v>
      </c>
      <c r="N1918" t="b">
        <f t="shared" si="178"/>
        <v>0</v>
      </c>
      <c r="O1918">
        <f t="shared" si="179"/>
        <v>1</v>
      </c>
    </row>
    <row r="1919" spans="1:15">
      <c r="A1919" t="s">
        <v>451</v>
      </c>
      <c r="B1919" t="s">
        <v>452</v>
      </c>
      <c r="C1919" t="s">
        <v>198</v>
      </c>
      <c r="D1919" t="s">
        <v>201</v>
      </c>
      <c r="E1919" s="2">
        <v>44767.533333333333</v>
      </c>
      <c r="F1919" s="33">
        <f t="shared" si="174"/>
        <v>2022</v>
      </c>
      <c r="G1919" s="33">
        <f t="shared" si="175"/>
        <v>7</v>
      </c>
      <c r="H1919" t="s">
        <v>150</v>
      </c>
      <c r="I1919" t="s">
        <v>453</v>
      </c>
      <c r="J1919" t="s">
        <v>624</v>
      </c>
      <c r="K1919">
        <v>73</v>
      </c>
      <c r="L1919">
        <f t="shared" si="176"/>
        <v>73</v>
      </c>
      <c r="M1919">
        <f t="shared" si="177"/>
        <v>0</v>
      </c>
      <c r="N1919" t="b">
        <f t="shared" si="178"/>
        <v>0</v>
      </c>
      <c r="O1919">
        <f t="shared" si="179"/>
        <v>1</v>
      </c>
    </row>
    <row r="1920" spans="1:15">
      <c r="A1920" t="s">
        <v>451</v>
      </c>
      <c r="B1920" t="s">
        <v>452</v>
      </c>
      <c r="C1920" t="s">
        <v>198</v>
      </c>
      <c r="D1920" t="s">
        <v>201</v>
      </c>
      <c r="E1920" s="2">
        <v>44777.530555555553</v>
      </c>
      <c r="F1920" s="33">
        <f t="shared" si="174"/>
        <v>2022</v>
      </c>
      <c r="G1920" s="33">
        <f t="shared" si="175"/>
        <v>8</v>
      </c>
      <c r="H1920" t="s">
        <v>150</v>
      </c>
      <c r="I1920" t="s">
        <v>453</v>
      </c>
      <c r="J1920" t="s">
        <v>624</v>
      </c>
      <c r="K1920">
        <v>60</v>
      </c>
      <c r="L1920">
        <f t="shared" si="176"/>
        <v>60</v>
      </c>
      <c r="M1920">
        <f t="shared" si="177"/>
        <v>0</v>
      </c>
      <c r="N1920" t="b">
        <f t="shared" si="178"/>
        <v>0</v>
      </c>
      <c r="O1920">
        <f t="shared" si="179"/>
        <v>1</v>
      </c>
    </row>
    <row r="1921" spans="1:15">
      <c r="A1921" t="s">
        <v>451</v>
      </c>
      <c r="B1921" t="s">
        <v>452</v>
      </c>
      <c r="C1921" t="s">
        <v>198</v>
      </c>
      <c r="D1921" t="s">
        <v>201</v>
      </c>
      <c r="E1921" s="2">
        <v>44781.509027777778</v>
      </c>
      <c r="F1921" s="33">
        <f t="shared" ref="F1921:F1984" si="180">YEAR(E1921)</f>
        <v>2022</v>
      </c>
      <c r="G1921" s="33">
        <f t="shared" ref="G1921:G1984" si="181">MONTH(E1921)</f>
        <v>8</v>
      </c>
      <c r="H1921" t="s">
        <v>150</v>
      </c>
      <c r="I1921" t="s">
        <v>453</v>
      </c>
      <c r="J1921" t="s">
        <v>624</v>
      </c>
      <c r="K1921">
        <v>69</v>
      </c>
      <c r="L1921">
        <f t="shared" ref="L1921:L1984" si="182">IF(J1921="&lt;",K1921/2,K1921)</f>
        <v>69</v>
      </c>
      <c r="M1921">
        <f t="shared" ref="M1921:M1984" si="183">IF(J1921="&lt;",1,0)</f>
        <v>0</v>
      </c>
      <c r="N1921" t="b">
        <f t="shared" ref="N1921:N1984" si="184">IF(J1921="&lt;",TRUE,FALSE)</f>
        <v>0</v>
      </c>
      <c r="O1921">
        <f t="shared" si="179"/>
        <v>1</v>
      </c>
    </row>
    <row r="1922" spans="1:15">
      <c r="A1922" t="s">
        <v>451</v>
      </c>
      <c r="B1922" t="s">
        <v>452</v>
      </c>
      <c r="C1922" t="s">
        <v>198</v>
      </c>
      <c r="D1922" t="s">
        <v>201</v>
      </c>
      <c r="E1922" s="2">
        <v>44788.621527777781</v>
      </c>
      <c r="F1922" s="33">
        <f t="shared" si="180"/>
        <v>2022</v>
      </c>
      <c r="G1922" s="33">
        <f t="shared" si="181"/>
        <v>8</v>
      </c>
      <c r="H1922" t="s">
        <v>150</v>
      </c>
      <c r="I1922" t="s">
        <v>453</v>
      </c>
      <c r="J1922" t="s">
        <v>624</v>
      </c>
      <c r="K1922">
        <v>65</v>
      </c>
      <c r="L1922">
        <f t="shared" si="182"/>
        <v>65</v>
      </c>
      <c r="M1922">
        <f t="shared" si="183"/>
        <v>0</v>
      </c>
      <c r="N1922" t="b">
        <f t="shared" si="184"/>
        <v>0</v>
      </c>
      <c r="O1922">
        <f t="shared" si="179"/>
        <v>1</v>
      </c>
    </row>
    <row r="1923" spans="1:15">
      <c r="A1923" t="s">
        <v>451</v>
      </c>
      <c r="B1923" t="s">
        <v>452</v>
      </c>
      <c r="C1923" t="s">
        <v>198</v>
      </c>
      <c r="D1923" t="s">
        <v>201</v>
      </c>
      <c r="E1923" s="2">
        <v>44797.359027777777</v>
      </c>
      <c r="F1923" s="33">
        <f t="shared" si="180"/>
        <v>2022</v>
      </c>
      <c r="G1923" s="33">
        <f t="shared" si="181"/>
        <v>8</v>
      </c>
      <c r="H1923" t="s">
        <v>150</v>
      </c>
      <c r="I1923" t="s">
        <v>453</v>
      </c>
      <c r="J1923" t="s">
        <v>624</v>
      </c>
      <c r="K1923">
        <v>70</v>
      </c>
      <c r="L1923">
        <f t="shared" si="182"/>
        <v>70</v>
      </c>
      <c r="M1923">
        <f t="shared" si="183"/>
        <v>0</v>
      </c>
      <c r="N1923" t="b">
        <f t="shared" si="184"/>
        <v>0</v>
      </c>
      <c r="O1923">
        <f t="shared" ref="O1923:O1986" si="185">IF(K1923&gt;=57,1,0)</f>
        <v>1</v>
      </c>
    </row>
    <row r="1924" spans="1:15">
      <c r="A1924" t="s">
        <v>451</v>
      </c>
      <c r="B1924" t="s">
        <v>452</v>
      </c>
      <c r="C1924" t="s">
        <v>198</v>
      </c>
      <c r="D1924" t="s">
        <v>201</v>
      </c>
      <c r="E1924" s="2">
        <v>44803.423611111109</v>
      </c>
      <c r="F1924" s="33">
        <f t="shared" si="180"/>
        <v>2022</v>
      </c>
      <c r="G1924" s="33">
        <f t="shared" si="181"/>
        <v>8</v>
      </c>
      <c r="H1924" t="s">
        <v>150</v>
      </c>
      <c r="I1924" t="s">
        <v>453</v>
      </c>
      <c r="J1924" t="s">
        <v>624</v>
      </c>
      <c r="K1924">
        <v>71</v>
      </c>
      <c r="L1924">
        <f t="shared" si="182"/>
        <v>71</v>
      </c>
      <c r="M1924">
        <f t="shared" si="183"/>
        <v>0</v>
      </c>
      <c r="N1924" t="b">
        <f t="shared" si="184"/>
        <v>0</v>
      </c>
      <c r="O1924">
        <f t="shared" si="185"/>
        <v>1</v>
      </c>
    </row>
    <row r="1925" spans="1:15">
      <c r="A1925" t="s">
        <v>451</v>
      </c>
      <c r="B1925" t="s">
        <v>452</v>
      </c>
      <c r="C1925" t="s">
        <v>198</v>
      </c>
      <c r="D1925" t="s">
        <v>201</v>
      </c>
      <c r="E1925" s="2">
        <v>44809.469444444447</v>
      </c>
      <c r="F1925" s="33">
        <f t="shared" si="180"/>
        <v>2022</v>
      </c>
      <c r="G1925" s="33">
        <f t="shared" si="181"/>
        <v>9</v>
      </c>
      <c r="H1925" t="s">
        <v>150</v>
      </c>
      <c r="I1925" t="s">
        <v>453</v>
      </c>
      <c r="J1925" t="s">
        <v>624</v>
      </c>
      <c r="K1925">
        <v>69</v>
      </c>
      <c r="L1925">
        <f t="shared" si="182"/>
        <v>69</v>
      </c>
      <c r="M1925">
        <f t="shared" si="183"/>
        <v>0</v>
      </c>
      <c r="N1925" t="b">
        <f t="shared" si="184"/>
        <v>0</v>
      </c>
      <c r="O1925">
        <f t="shared" si="185"/>
        <v>1</v>
      </c>
    </row>
    <row r="1926" spans="1:15">
      <c r="A1926" t="s">
        <v>451</v>
      </c>
      <c r="B1926" t="s">
        <v>452</v>
      </c>
      <c r="C1926" t="s">
        <v>198</v>
      </c>
      <c r="D1926" t="s">
        <v>201</v>
      </c>
      <c r="E1926" s="2">
        <v>44819.490277777775</v>
      </c>
      <c r="F1926" s="33">
        <f t="shared" si="180"/>
        <v>2022</v>
      </c>
      <c r="G1926" s="33">
        <f t="shared" si="181"/>
        <v>9</v>
      </c>
      <c r="H1926" t="s">
        <v>150</v>
      </c>
      <c r="I1926" t="s">
        <v>453</v>
      </c>
      <c r="J1926" t="s">
        <v>624</v>
      </c>
      <c r="K1926">
        <v>59</v>
      </c>
      <c r="L1926">
        <f t="shared" si="182"/>
        <v>59</v>
      </c>
      <c r="M1926">
        <f t="shared" si="183"/>
        <v>0</v>
      </c>
      <c r="N1926" t="b">
        <f t="shared" si="184"/>
        <v>0</v>
      </c>
      <c r="O1926">
        <f t="shared" si="185"/>
        <v>1</v>
      </c>
    </row>
    <row r="1927" spans="1:15">
      <c r="A1927" t="s">
        <v>451</v>
      </c>
      <c r="B1927" t="s">
        <v>452</v>
      </c>
      <c r="C1927" t="s">
        <v>198</v>
      </c>
      <c r="D1927" t="s">
        <v>201</v>
      </c>
      <c r="E1927" s="2">
        <v>44827.495833333334</v>
      </c>
      <c r="F1927" s="33">
        <f t="shared" si="180"/>
        <v>2022</v>
      </c>
      <c r="G1927" s="33">
        <f t="shared" si="181"/>
        <v>9</v>
      </c>
      <c r="H1927" t="s">
        <v>150</v>
      </c>
      <c r="I1927" t="s">
        <v>453</v>
      </c>
      <c r="J1927" t="s">
        <v>624</v>
      </c>
      <c r="K1927">
        <v>78</v>
      </c>
      <c r="L1927">
        <f t="shared" si="182"/>
        <v>78</v>
      </c>
      <c r="M1927">
        <f t="shared" si="183"/>
        <v>0</v>
      </c>
      <c r="N1927" t="b">
        <f t="shared" si="184"/>
        <v>0</v>
      </c>
      <c r="O1927">
        <f t="shared" si="185"/>
        <v>1</v>
      </c>
    </row>
    <row r="1928" spans="1:15">
      <c r="A1928" t="s">
        <v>451</v>
      </c>
      <c r="B1928" t="s">
        <v>452</v>
      </c>
      <c r="C1928" t="s">
        <v>198</v>
      </c>
      <c r="D1928" t="s">
        <v>201</v>
      </c>
      <c r="E1928" s="2">
        <v>44830.463888888888</v>
      </c>
      <c r="F1928" s="33">
        <f t="shared" si="180"/>
        <v>2022</v>
      </c>
      <c r="G1928" s="33">
        <f t="shared" si="181"/>
        <v>9</v>
      </c>
      <c r="H1928" t="s">
        <v>150</v>
      </c>
      <c r="I1928" t="s">
        <v>453</v>
      </c>
      <c r="J1928" t="s">
        <v>624</v>
      </c>
      <c r="K1928">
        <v>76</v>
      </c>
      <c r="L1928">
        <f t="shared" si="182"/>
        <v>76</v>
      </c>
      <c r="M1928">
        <f t="shared" si="183"/>
        <v>0</v>
      </c>
      <c r="N1928" t="b">
        <f t="shared" si="184"/>
        <v>0</v>
      </c>
      <c r="O1928">
        <f t="shared" si="185"/>
        <v>1</v>
      </c>
    </row>
    <row r="1929" spans="1:15">
      <c r="A1929" t="s">
        <v>451</v>
      </c>
      <c r="B1929" t="s">
        <v>452</v>
      </c>
      <c r="C1929" t="s">
        <v>198</v>
      </c>
      <c r="D1929" t="s">
        <v>201</v>
      </c>
      <c r="E1929" s="2">
        <v>44840.381944444445</v>
      </c>
      <c r="F1929" s="33">
        <f t="shared" si="180"/>
        <v>2022</v>
      </c>
      <c r="G1929" s="33">
        <f t="shared" si="181"/>
        <v>10</v>
      </c>
      <c r="H1929" t="s">
        <v>150</v>
      </c>
      <c r="I1929" t="s">
        <v>453</v>
      </c>
      <c r="J1929" t="s">
        <v>624</v>
      </c>
      <c r="K1929">
        <v>71</v>
      </c>
      <c r="L1929">
        <f t="shared" si="182"/>
        <v>71</v>
      </c>
      <c r="M1929">
        <f t="shared" si="183"/>
        <v>0</v>
      </c>
      <c r="N1929" t="b">
        <f t="shared" si="184"/>
        <v>0</v>
      </c>
      <c r="O1929">
        <f t="shared" si="185"/>
        <v>1</v>
      </c>
    </row>
    <row r="1930" spans="1:15">
      <c r="A1930" t="s">
        <v>451</v>
      </c>
      <c r="B1930" t="s">
        <v>452</v>
      </c>
      <c r="C1930" t="s">
        <v>198</v>
      </c>
      <c r="D1930" t="s">
        <v>201</v>
      </c>
      <c r="E1930" s="2">
        <v>44852.409722222219</v>
      </c>
      <c r="F1930" s="33">
        <f t="shared" si="180"/>
        <v>2022</v>
      </c>
      <c r="G1930" s="33">
        <f t="shared" si="181"/>
        <v>10</v>
      </c>
      <c r="H1930" t="s">
        <v>150</v>
      </c>
      <c r="I1930" t="s">
        <v>453</v>
      </c>
      <c r="J1930" t="s">
        <v>624</v>
      </c>
      <c r="K1930">
        <v>61</v>
      </c>
      <c r="L1930">
        <f t="shared" si="182"/>
        <v>61</v>
      </c>
      <c r="M1930">
        <f t="shared" si="183"/>
        <v>0</v>
      </c>
      <c r="N1930" t="b">
        <f t="shared" si="184"/>
        <v>0</v>
      </c>
      <c r="O1930">
        <f t="shared" si="185"/>
        <v>1</v>
      </c>
    </row>
    <row r="1931" spans="1:15">
      <c r="A1931" t="s">
        <v>451</v>
      </c>
      <c r="B1931" t="s">
        <v>452</v>
      </c>
      <c r="C1931" t="s">
        <v>198</v>
      </c>
      <c r="D1931" t="s">
        <v>201</v>
      </c>
      <c r="E1931" s="2">
        <v>44861.636805555558</v>
      </c>
      <c r="F1931" s="33">
        <f t="shared" si="180"/>
        <v>2022</v>
      </c>
      <c r="G1931" s="33">
        <f t="shared" si="181"/>
        <v>10</v>
      </c>
      <c r="H1931" t="s">
        <v>150</v>
      </c>
      <c r="I1931" t="s">
        <v>453</v>
      </c>
      <c r="J1931" t="s">
        <v>624</v>
      </c>
      <c r="K1931">
        <v>36</v>
      </c>
      <c r="L1931">
        <f t="shared" si="182"/>
        <v>36</v>
      </c>
      <c r="M1931">
        <f t="shared" si="183"/>
        <v>0</v>
      </c>
      <c r="N1931" t="b">
        <f t="shared" si="184"/>
        <v>0</v>
      </c>
      <c r="O1931">
        <f t="shared" si="185"/>
        <v>0</v>
      </c>
    </row>
    <row r="1932" spans="1:15">
      <c r="A1932" t="s">
        <v>451</v>
      </c>
      <c r="B1932" t="s">
        <v>452</v>
      </c>
      <c r="C1932" t="s">
        <v>198</v>
      </c>
      <c r="D1932" t="s">
        <v>201</v>
      </c>
      <c r="E1932" s="2">
        <v>44867.410416666666</v>
      </c>
      <c r="F1932" s="33">
        <f t="shared" si="180"/>
        <v>2022</v>
      </c>
      <c r="G1932" s="33">
        <f t="shared" si="181"/>
        <v>11</v>
      </c>
      <c r="H1932" t="s">
        <v>150</v>
      </c>
      <c r="I1932" t="s">
        <v>453</v>
      </c>
      <c r="J1932" t="s">
        <v>624</v>
      </c>
      <c r="K1932">
        <v>59</v>
      </c>
      <c r="L1932">
        <f t="shared" si="182"/>
        <v>59</v>
      </c>
      <c r="M1932">
        <f t="shared" si="183"/>
        <v>0</v>
      </c>
      <c r="N1932" t="b">
        <f t="shared" si="184"/>
        <v>0</v>
      </c>
      <c r="O1932">
        <f t="shared" si="185"/>
        <v>1</v>
      </c>
    </row>
    <row r="1933" spans="1:15">
      <c r="A1933" t="s">
        <v>451</v>
      </c>
      <c r="B1933" t="s">
        <v>452</v>
      </c>
      <c r="C1933" t="s">
        <v>198</v>
      </c>
      <c r="D1933" t="s">
        <v>201</v>
      </c>
      <c r="E1933" s="2">
        <v>44872.397222222222</v>
      </c>
      <c r="F1933" s="33">
        <f t="shared" si="180"/>
        <v>2022</v>
      </c>
      <c r="G1933" s="33">
        <f t="shared" si="181"/>
        <v>11</v>
      </c>
      <c r="H1933" t="s">
        <v>150</v>
      </c>
      <c r="I1933" t="s">
        <v>453</v>
      </c>
      <c r="J1933" t="s">
        <v>624</v>
      </c>
      <c r="K1933">
        <v>35</v>
      </c>
      <c r="L1933">
        <f t="shared" si="182"/>
        <v>35</v>
      </c>
      <c r="M1933">
        <f t="shared" si="183"/>
        <v>0</v>
      </c>
      <c r="N1933" t="b">
        <f t="shared" si="184"/>
        <v>0</v>
      </c>
      <c r="O1933">
        <f t="shared" si="185"/>
        <v>0</v>
      </c>
    </row>
    <row r="1934" spans="1:15">
      <c r="A1934" t="s">
        <v>451</v>
      </c>
      <c r="B1934" t="s">
        <v>452</v>
      </c>
      <c r="C1934" t="s">
        <v>198</v>
      </c>
      <c r="D1934" t="s">
        <v>201</v>
      </c>
      <c r="E1934" s="2">
        <v>44879.458333333336</v>
      </c>
      <c r="F1934" s="33">
        <f t="shared" si="180"/>
        <v>2022</v>
      </c>
      <c r="G1934" s="33">
        <f t="shared" si="181"/>
        <v>11</v>
      </c>
      <c r="H1934" t="s">
        <v>150</v>
      </c>
      <c r="I1934" t="s">
        <v>453</v>
      </c>
      <c r="J1934" t="s">
        <v>624</v>
      </c>
      <c r="K1934">
        <v>37</v>
      </c>
      <c r="L1934">
        <f t="shared" si="182"/>
        <v>37</v>
      </c>
      <c r="M1934">
        <f t="shared" si="183"/>
        <v>0</v>
      </c>
      <c r="N1934" t="b">
        <f t="shared" si="184"/>
        <v>0</v>
      </c>
      <c r="O1934">
        <f t="shared" si="185"/>
        <v>0</v>
      </c>
    </row>
    <row r="1935" spans="1:15">
      <c r="A1935" t="s">
        <v>451</v>
      </c>
      <c r="B1935" t="s">
        <v>452</v>
      </c>
      <c r="C1935" t="s">
        <v>198</v>
      </c>
      <c r="D1935" t="s">
        <v>201</v>
      </c>
      <c r="E1935" s="2">
        <v>44889.397916666669</v>
      </c>
      <c r="F1935" s="33">
        <f t="shared" si="180"/>
        <v>2022</v>
      </c>
      <c r="G1935" s="33">
        <f t="shared" si="181"/>
        <v>11</v>
      </c>
      <c r="H1935" t="s">
        <v>150</v>
      </c>
      <c r="I1935" t="s">
        <v>453</v>
      </c>
      <c r="J1935" t="s">
        <v>624</v>
      </c>
      <c r="K1935">
        <v>24</v>
      </c>
      <c r="L1935">
        <f t="shared" si="182"/>
        <v>24</v>
      </c>
      <c r="M1935">
        <f t="shared" si="183"/>
        <v>0</v>
      </c>
      <c r="N1935" t="b">
        <f t="shared" si="184"/>
        <v>0</v>
      </c>
      <c r="O1935">
        <f t="shared" si="185"/>
        <v>0</v>
      </c>
    </row>
    <row r="1936" spans="1:15">
      <c r="A1936" t="s">
        <v>451</v>
      </c>
      <c r="B1936" t="s">
        <v>452</v>
      </c>
      <c r="C1936" t="s">
        <v>198</v>
      </c>
      <c r="D1936" t="s">
        <v>201</v>
      </c>
      <c r="E1936" s="2">
        <v>44901.401388888888</v>
      </c>
      <c r="F1936" s="33">
        <f t="shared" si="180"/>
        <v>2022</v>
      </c>
      <c r="G1936" s="33">
        <f t="shared" si="181"/>
        <v>12</v>
      </c>
      <c r="H1936" t="s">
        <v>150</v>
      </c>
      <c r="I1936" t="s">
        <v>453</v>
      </c>
      <c r="J1936" t="s">
        <v>596</v>
      </c>
      <c r="K1936">
        <v>1</v>
      </c>
      <c r="L1936">
        <f t="shared" si="182"/>
        <v>0.5</v>
      </c>
      <c r="M1936">
        <f t="shared" si="183"/>
        <v>1</v>
      </c>
      <c r="N1936" t="b">
        <f t="shared" si="184"/>
        <v>1</v>
      </c>
      <c r="O1936">
        <f t="shared" si="185"/>
        <v>0</v>
      </c>
    </row>
    <row r="1937" spans="1:15">
      <c r="A1937" t="s">
        <v>451</v>
      </c>
      <c r="B1937" t="s">
        <v>452</v>
      </c>
      <c r="C1937" t="s">
        <v>198</v>
      </c>
      <c r="D1937" t="s">
        <v>201</v>
      </c>
      <c r="E1937" s="2">
        <v>44907.429861111108</v>
      </c>
      <c r="F1937" s="33">
        <f t="shared" si="180"/>
        <v>2022</v>
      </c>
      <c r="G1937" s="33">
        <f t="shared" si="181"/>
        <v>12</v>
      </c>
      <c r="H1937" t="s">
        <v>150</v>
      </c>
      <c r="I1937" t="s">
        <v>453</v>
      </c>
      <c r="J1937" t="s">
        <v>596</v>
      </c>
      <c r="K1937">
        <v>1</v>
      </c>
      <c r="L1937">
        <f t="shared" si="182"/>
        <v>0.5</v>
      </c>
      <c r="M1937">
        <f t="shared" si="183"/>
        <v>1</v>
      </c>
      <c r="N1937" t="b">
        <f t="shared" si="184"/>
        <v>1</v>
      </c>
      <c r="O1937">
        <f t="shared" si="185"/>
        <v>0</v>
      </c>
    </row>
    <row r="1938" spans="1:15">
      <c r="A1938" t="s">
        <v>451</v>
      </c>
      <c r="B1938" t="s">
        <v>452</v>
      </c>
      <c r="C1938" t="s">
        <v>198</v>
      </c>
      <c r="D1938" t="s">
        <v>201</v>
      </c>
      <c r="E1938" s="2">
        <v>44944.418749999997</v>
      </c>
      <c r="F1938" s="33">
        <f t="shared" si="180"/>
        <v>2023</v>
      </c>
      <c r="G1938" s="33">
        <f t="shared" si="181"/>
        <v>1</v>
      </c>
      <c r="H1938" t="s">
        <v>150</v>
      </c>
      <c r="I1938" t="s">
        <v>453</v>
      </c>
      <c r="J1938" t="s">
        <v>596</v>
      </c>
      <c r="K1938">
        <v>1</v>
      </c>
      <c r="L1938">
        <f t="shared" si="182"/>
        <v>0.5</v>
      </c>
      <c r="M1938">
        <f t="shared" si="183"/>
        <v>1</v>
      </c>
      <c r="N1938" t="b">
        <f t="shared" si="184"/>
        <v>1</v>
      </c>
      <c r="O1938">
        <f t="shared" si="185"/>
        <v>0</v>
      </c>
    </row>
    <row r="1939" spans="1:15">
      <c r="A1939" t="s">
        <v>451</v>
      </c>
      <c r="B1939" t="s">
        <v>452</v>
      </c>
      <c r="C1939" t="s">
        <v>198</v>
      </c>
      <c r="D1939" t="s">
        <v>201</v>
      </c>
      <c r="E1939" s="2">
        <v>44952.497916666667</v>
      </c>
      <c r="F1939" s="33">
        <f t="shared" si="180"/>
        <v>2023</v>
      </c>
      <c r="G1939" s="33">
        <f t="shared" si="181"/>
        <v>1</v>
      </c>
      <c r="H1939" t="s">
        <v>150</v>
      </c>
      <c r="I1939" t="s">
        <v>453</v>
      </c>
      <c r="J1939" t="s">
        <v>596</v>
      </c>
      <c r="K1939">
        <v>1</v>
      </c>
      <c r="L1939">
        <f t="shared" si="182"/>
        <v>0.5</v>
      </c>
      <c r="M1939">
        <f t="shared" si="183"/>
        <v>1</v>
      </c>
      <c r="N1939" t="b">
        <f t="shared" si="184"/>
        <v>1</v>
      </c>
      <c r="O1939">
        <f t="shared" si="185"/>
        <v>0</v>
      </c>
    </row>
    <row r="1940" spans="1:15">
      <c r="A1940" t="s">
        <v>451</v>
      </c>
      <c r="B1940" t="s">
        <v>452</v>
      </c>
      <c r="C1940" t="s">
        <v>198</v>
      </c>
      <c r="D1940" t="s">
        <v>201</v>
      </c>
      <c r="E1940" s="2">
        <v>44958.42291666667</v>
      </c>
      <c r="F1940" s="33">
        <f t="shared" si="180"/>
        <v>2023</v>
      </c>
      <c r="G1940" s="33">
        <f t="shared" si="181"/>
        <v>2</v>
      </c>
      <c r="H1940" t="s">
        <v>150</v>
      </c>
      <c r="I1940" t="s">
        <v>453</v>
      </c>
      <c r="J1940" t="s">
        <v>596</v>
      </c>
      <c r="K1940">
        <v>1</v>
      </c>
      <c r="L1940">
        <f t="shared" si="182"/>
        <v>0.5</v>
      </c>
      <c r="M1940">
        <f t="shared" si="183"/>
        <v>1</v>
      </c>
      <c r="N1940" t="b">
        <f t="shared" si="184"/>
        <v>1</v>
      </c>
      <c r="O1940">
        <f t="shared" si="185"/>
        <v>0</v>
      </c>
    </row>
    <row r="1941" spans="1:15">
      <c r="A1941" t="s">
        <v>451</v>
      </c>
      <c r="B1941" t="s">
        <v>452</v>
      </c>
      <c r="C1941" t="s">
        <v>198</v>
      </c>
      <c r="D1941" t="s">
        <v>201</v>
      </c>
      <c r="E1941" s="2">
        <v>44965.436111111114</v>
      </c>
      <c r="F1941" s="33">
        <f t="shared" si="180"/>
        <v>2023</v>
      </c>
      <c r="G1941" s="33">
        <f t="shared" si="181"/>
        <v>2</v>
      </c>
      <c r="H1941" t="s">
        <v>150</v>
      </c>
      <c r="I1941" t="s">
        <v>453</v>
      </c>
      <c r="J1941" t="s">
        <v>596</v>
      </c>
      <c r="K1941">
        <v>1</v>
      </c>
      <c r="L1941">
        <f t="shared" si="182"/>
        <v>0.5</v>
      </c>
      <c r="M1941">
        <f t="shared" si="183"/>
        <v>1</v>
      </c>
      <c r="N1941" t="b">
        <f t="shared" si="184"/>
        <v>1</v>
      </c>
      <c r="O1941">
        <f t="shared" si="185"/>
        <v>0</v>
      </c>
    </row>
    <row r="1942" spans="1:15">
      <c r="A1942" t="s">
        <v>451</v>
      </c>
      <c r="B1942" t="s">
        <v>452</v>
      </c>
      <c r="C1942" t="s">
        <v>198</v>
      </c>
      <c r="D1942" t="s">
        <v>201</v>
      </c>
      <c r="E1942" s="2">
        <v>44971.416666666664</v>
      </c>
      <c r="F1942" s="33">
        <f t="shared" si="180"/>
        <v>2023</v>
      </c>
      <c r="G1942" s="33">
        <f t="shared" si="181"/>
        <v>2</v>
      </c>
      <c r="H1942" t="s">
        <v>150</v>
      </c>
      <c r="I1942" t="s">
        <v>453</v>
      </c>
      <c r="J1942" t="s">
        <v>596</v>
      </c>
      <c r="K1942">
        <v>1</v>
      </c>
      <c r="L1942">
        <f t="shared" si="182"/>
        <v>0.5</v>
      </c>
      <c r="M1942">
        <f t="shared" si="183"/>
        <v>1</v>
      </c>
      <c r="N1942" t="b">
        <f t="shared" si="184"/>
        <v>1</v>
      </c>
      <c r="O1942">
        <f t="shared" si="185"/>
        <v>0</v>
      </c>
    </row>
    <row r="1943" spans="1:15">
      <c r="A1943" t="s">
        <v>451</v>
      </c>
      <c r="B1943" t="s">
        <v>452</v>
      </c>
      <c r="C1943" t="s">
        <v>198</v>
      </c>
      <c r="D1943" t="s">
        <v>201</v>
      </c>
      <c r="E1943" s="2">
        <v>44977.423611111109</v>
      </c>
      <c r="F1943" s="33">
        <f t="shared" si="180"/>
        <v>2023</v>
      </c>
      <c r="G1943" s="33">
        <f t="shared" si="181"/>
        <v>2</v>
      </c>
      <c r="H1943" t="s">
        <v>150</v>
      </c>
      <c r="I1943" t="s">
        <v>453</v>
      </c>
      <c r="J1943" t="s">
        <v>624</v>
      </c>
      <c r="K1943">
        <v>63</v>
      </c>
      <c r="L1943">
        <f t="shared" si="182"/>
        <v>63</v>
      </c>
      <c r="M1943">
        <f t="shared" si="183"/>
        <v>0</v>
      </c>
      <c r="N1943" t="b">
        <f t="shared" si="184"/>
        <v>0</v>
      </c>
      <c r="O1943">
        <f t="shared" si="185"/>
        <v>1</v>
      </c>
    </row>
    <row r="1944" spans="1:15">
      <c r="A1944" t="s">
        <v>451</v>
      </c>
      <c r="B1944" t="s">
        <v>452</v>
      </c>
      <c r="C1944" t="s">
        <v>198</v>
      </c>
      <c r="D1944" t="s">
        <v>201</v>
      </c>
      <c r="E1944" s="2">
        <v>44986.427777777775</v>
      </c>
      <c r="F1944" s="33">
        <f t="shared" si="180"/>
        <v>2023</v>
      </c>
      <c r="G1944" s="33">
        <f t="shared" si="181"/>
        <v>3</v>
      </c>
      <c r="H1944" t="s">
        <v>150</v>
      </c>
      <c r="I1944" t="s">
        <v>453</v>
      </c>
      <c r="J1944" t="s">
        <v>596</v>
      </c>
      <c r="K1944">
        <v>1</v>
      </c>
      <c r="L1944">
        <f t="shared" si="182"/>
        <v>0.5</v>
      </c>
      <c r="M1944">
        <f t="shared" si="183"/>
        <v>1</v>
      </c>
      <c r="N1944" t="b">
        <f t="shared" si="184"/>
        <v>1</v>
      </c>
      <c r="O1944">
        <f t="shared" si="185"/>
        <v>0</v>
      </c>
    </row>
    <row r="1945" spans="1:15">
      <c r="A1945" t="s">
        <v>451</v>
      </c>
      <c r="B1945" t="s">
        <v>452</v>
      </c>
      <c r="C1945" t="s">
        <v>198</v>
      </c>
      <c r="D1945" t="s">
        <v>201</v>
      </c>
      <c r="E1945" s="2">
        <v>44994.448611111111</v>
      </c>
      <c r="F1945" s="33">
        <f t="shared" si="180"/>
        <v>2023</v>
      </c>
      <c r="G1945" s="33">
        <f t="shared" si="181"/>
        <v>3</v>
      </c>
      <c r="H1945" t="s">
        <v>150</v>
      </c>
      <c r="I1945" t="s">
        <v>453</v>
      </c>
      <c r="J1945" t="s">
        <v>596</v>
      </c>
      <c r="K1945">
        <v>1</v>
      </c>
      <c r="L1945">
        <f t="shared" si="182"/>
        <v>0.5</v>
      </c>
      <c r="M1945">
        <f t="shared" si="183"/>
        <v>1</v>
      </c>
      <c r="N1945" t="b">
        <f t="shared" si="184"/>
        <v>1</v>
      </c>
      <c r="O1945">
        <f t="shared" si="185"/>
        <v>0</v>
      </c>
    </row>
    <row r="1946" spans="1:15">
      <c r="A1946" t="s">
        <v>451</v>
      </c>
      <c r="B1946" t="s">
        <v>452</v>
      </c>
      <c r="C1946" t="s">
        <v>198</v>
      </c>
      <c r="D1946" t="s">
        <v>201</v>
      </c>
      <c r="E1946" s="2">
        <v>44998.381249999999</v>
      </c>
      <c r="F1946" s="33">
        <f t="shared" si="180"/>
        <v>2023</v>
      </c>
      <c r="G1946" s="33">
        <f t="shared" si="181"/>
        <v>3</v>
      </c>
      <c r="H1946" t="s">
        <v>150</v>
      </c>
      <c r="I1946" t="s">
        <v>453</v>
      </c>
      <c r="J1946" t="s">
        <v>624</v>
      </c>
      <c r="K1946">
        <v>18</v>
      </c>
      <c r="L1946">
        <f t="shared" si="182"/>
        <v>18</v>
      </c>
      <c r="M1946">
        <f t="shared" si="183"/>
        <v>0</v>
      </c>
      <c r="N1946" t="b">
        <f t="shared" si="184"/>
        <v>0</v>
      </c>
      <c r="O1946">
        <f t="shared" si="185"/>
        <v>0</v>
      </c>
    </row>
    <row r="1947" spans="1:15">
      <c r="A1947" t="s">
        <v>451</v>
      </c>
      <c r="B1947" t="s">
        <v>452</v>
      </c>
      <c r="C1947" t="s">
        <v>198</v>
      </c>
      <c r="D1947" t="s">
        <v>201</v>
      </c>
      <c r="E1947" s="2">
        <v>45007.40347222222</v>
      </c>
      <c r="F1947" s="33">
        <f t="shared" si="180"/>
        <v>2023</v>
      </c>
      <c r="G1947" s="33">
        <f t="shared" si="181"/>
        <v>3</v>
      </c>
      <c r="H1947" t="s">
        <v>150</v>
      </c>
      <c r="I1947" t="s">
        <v>453</v>
      </c>
      <c r="J1947" t="s">
        <v>596</v>
      </c>
      <c r="K1947">
        <v>1</v>
      </c>
      <c r="L1947">
        <f t="shared" si="182"/>
        <v>0.5</v>
      </c>
      <c r="M1947">
        <f t="shared" si="183"/>
        <v>1</v>
      </c>
      <c r="N1947" t="b">
        <f t="shared" si="184"/>
        <v>1</v>
      </c>
      <c r="O1947">
        <f t="shared" si="185"/>
        <v>0</v>
      </c>
    </row>
    <row r="1948" spans="1:15">
      <c r="A1948" t="s">
        <v>451</v>
      </c>
      <c r="B1948" t="s">
        <v>452</v>
      </c>
      <c r="C1948" t="s">
        <v>198</v>
      </c>
      <c r="D1948" t="s">
        <v>201</v>
      </c>
      <c r="E1948" s="2">
        <v>45043.631944444445</v>
      </c>
      <c r="F1948" s="33">
        <f t="shared" si="180"/>
        <v>2023</v>
      </c>
      <c r="G1948" s="33">
        <f t="shared" si="181"/>
        <v>4</v>
      </c>
      <c r="H1948" t="s">
        <v>150</v>
      </c>
      <c r="I1948" t="s">
        <v>453</v>
      </c>
      <c r="J1948" t="s">
        <v>596</v>
      </c>
      <c r="K1948">
        <v>1</v>
      </c>
      <c r="L1948">
        <f t="shared" si="182"/>
        <v>0.5</v>
      </c>
      <c r="M1948">
        <f t="shared" si="183"/>
        <v>1</v>
      </c>
      <c r="N1948" t="b">
        <f t="shared" si="184"/>
        <v>1</v>
      </c>
      <c r="O1948">
        <f t="shared" si="185"/>
        <v>0</v>
      </c>
    </row>
    <row r="1949" spans="1:15">
      <c r="A1949" t="s">
        <v>451</v>
      </c>
      <c r="B1949" t="s">
        <v>452</v>
      </c>
      <c r="C1949" t="s">
        <v>198</v>
      </c>
      <c r="D1949" t="s">
        <v>201</v>
      </c>
      <c r="E1949" s="2">
        <v>45048.4</v>
      </c>
      <c r="F1949" s="33">
        <f t="shared" si="180"/>
        <v>2023</v>
      </c>
      <c r="G1949" s="33">
        <f t="shared" si="181"/>
        <v>5</v>
      </c>
      <c r="H1949" t="s">
        <v>150</v>
      </c>
      <c r="I1949" t="s">
        <v>453</v>
      </c>
      <c r="J1949" t="s">
        <v>596</v>
      </c>
      <c r="K1949">
        <v>1</v>
      </c>
      <c r="L1949">
        <f t="shared" si="182"/>
        <v>0.5</v>
      </c>
      <c r="M1949">
        <f t="shared" si="183"/>
        <v>1</v>
      </c>
      <c r="N1949" t="b">
        <f t="shared" si="184"/>
        <v>1</v>
      </c>
      <c r="O1949">
        <f t="shared" si="185"/>
        <v>0</v>
      </c>
    </row>
    <row r="1950" spans="1:15">
      <c r="A1950" t="s">
        <v>451</v>
      </c>
      <c r="B1950" t="s">
        <v>452</v>
      </c>
      <c r="C1950" t="s">
        <v>198</v>
      </c>
      <c r="D1950" t="s">
        <v>201</v>
      </c>
      <c r="E1950" s="2">
        <v>45055.428472222222</v>
      </c>
      <c r="F1950" s="33">
        <f t="shared" si="180"/>
        <v>2023</v>
      </c>
      <c r="G1950" s="33">
        <f t="shared" si="181"/>
        <v>5</v>
      </c>
      <c r="H1950" t="s">
        <v>150</v>
      </c>
      <c r="I1950" t="s">
        <v>453</v>
      </c>
      <c r="J1950" t="s">
        <v>596</v>
      </c>
      <c r="K1950">
        <v>1</v>
      </c>
      <c r="L1950">
        <f t="shared" si="182"/>
        <v>0.5</v>
      </c>
      <c r="M1950">
        <f t="shared" si="183"/>
        <v>1</v>
      </c>
      <c r="N1950" t="b">
        <f t="shared" si="184"/>
        <v>1</v>
      </c>
      <c r="O1950">
        <f t="shared" si="185"/>
        <v>0</v>
      </c>
    </row>
    <row r="1951" spans="1:15">
      <c r="A1951" t="s">
        <v>451</v>
      </c>
      <c r="B1951" t="s">
        <v>452</v>
      </c>
      <c r="C1951" t="s">
        <v>198</v>
      </c>
      <c r="D1951" t="s">
        <v>201</v>
      </c>
      <c r="E1951" s="2">
        <v>45062.351388888892</v>
      </c>
      <c r="F1951" s="33">
        <f t="shared" si="180"/>
        <v>2023</v>
      </c>
      <c r="G1951" s="33">
        <f t="shared" si="181"/>
        <v>5</v>
      </c>
      <c r="H1951" t="s">
        <v>150</v>
      </c>
      <c r="I1951" t="s">
        <v>453</v>
      </c>
      <c r="J1951" t="s">
        <v>596</v>
      </c>
      <c r="K1951">
        <v>1</v>
      </c>
      <c r="L1951">
        <f t="shared" si="182"/>
        <v>0.5</v>
      </c>
      <c r="M1951">
        <f t="shared" si="183"/>
        <v>1</v>
      </c>
      <c r="N1951" t="b">
        <f t="shared" si="184"/>
        <v>1</v>
      </c>
      <c r="O1951">
        <f t="shared" si="185"/>
        <v>0</v>
      </c>
    </row>
    <row r="1952" spans="1:15">
      <c r="A1952" t="s">
        <v>451</v>
      </c>
      <c r="B1952" t="s">
        <v>452</v>
      </c>
      <c r="C1952" t="s">
        <v>198</v>
      </c>
      <c r="D1952" t="s">
        <v>201</v>
      </c>
      <c r="E1952" s="2">
        <v>45068.453472222223</v>
      </c>
      <c r="F1952" s="33">
        <f t="shared" si="180"/>
        <v>2023</v>
      </c>
      <c r="G1952" s="33">
        <f t="shared" si="181"/>
        <v>5</v>
      </c>
      <c r="H1952" t="s">
        <v>150</v>
      </c>
      <c r="I1952" t="s">
        <v>453</v>
      </c>
      <c r="J1952" t="s">
        <v>596</v>
      </c>
      <c r="K1952">
        <v>1</v>
      </c>
      <c r="L1952">
        <f t="shared" si="182"/>
        <v>0.5</v>
      </c>
      <c r="M1952">
        <f t="shared" si="183"/>
        <v>1</v>
      </c>
      <c r="N1952" t="b">
        <f t="shared" si="184"/>
        <v>1</v>
      </c>
      <c r="O1952">
        <f t="shared" si="185"/>
        <v>0</v>
      </c>
    </row>
    <row r="1953" spans="1:15">
      <c r="A1953" t="s">
        <v>451</v>
      </c>
      <c r="B1953" t="s">
        <v>452</v>
      </c>
      <c r="C1953" t="s">
        <v>198</v>
      </c>
      <c r="D1953" t="s">
        <v>201</v>
      </c>
      <c r="E1953" s="2">
        <v>45078.539583333331</v>
      </c>
      <c r="F1953" s="33">
        <f t="shared" si="180"/>
        <v>2023</v>
      </c>
      <c r="G1953" s="33">
        <f t="shared" si="181"/>
        <v>6</v>
      </c>
      <c r="H1953" t="s">
        <v>150</v>
      </c>
      <c r="I1953" t="s">
        <v>453</v>
      </c>
      <c r="J1953" t="s">
        <v>596</v>
      </c>
      <c r="K1953">
        <v>1</v>
      </c>
      <c r="L1953">
        <f t="shared" si="182"/>
        <v>0.5</v>
      </c>
      <c r="M1953">
        <f t="shared" si="183"/>
        <v>1</v>
      </c>
      <c r="N1953" t="b">
        <f t="shared" si="184"/>
        <v>1</v>
      </c>
      <c r="O1953">
        <f t="shared" si="185"/>
        <v>0</v>
      </c>
    </row>
    <row r="1954" spans="1:15">
      <c r="A1954" t="s">
        <v>451</v>
      </c>
      <c r="B1954" t="s">
        <v>452</v>
      </c>
      <c r="C1954" t="s">
        <v>198</v>
      </c>
      <c r="D1954" t="s">
        <v>201</v>
      </c>
      <c r="E1954" s="2">
        <v>45085.612500000003</v>
      </c>
      <c r="F1954" s="33">
        <f t="shared" si="180"/>
        <v>2023</v>
      </c>
      <c r="G1954" s="33">
        <f t="shared" si="181"/>
        <v>6</v>
      </c>
      <c r="H1954" t="s">
        <v>150</v>
      </c>
      <c r="I1954" t="s">
        <v>453</v>
      </c>
      <c r="J1954" t="s">
        <v>596</v>
      </c>
      <c r="K1954">
        <v>1</v>
      </c>
      <c r="L1954">
        <f t="shared" si="182"/>
        <v>0.5</v>
      </c>
      <c r="M1954">
        <f t="shared" si="183"/>
        <v>1</v>
      </c>
      <c r="N1954" t="b">
        <f t="shared" si="184"/>
        <v>1</v>
      </c>
      <c r="O1954">
        <f t="shared" si="185"/>
        <v>0</v>
      </c>
    </row>
    <row r="1955" spans="1:15">
      <c r="A1955" t="s">
        <v>451</v>
      </c>
      <c r="B1955" t="s">
        <v>452</v>
      </c>
      <c r="C1955" t="s">
        <v>198</v>
      </c>
      <c r="D1955" t="s">
        <v>201</v>
      </c>
      <c r="E1955" s="2">
        <v>45103.491666666669</v>
      </c>
      <c r="F1955" s="33">
        <f t="shared" si="180"/>
        <v>2023</v>
      </c>
      <c r="G1955" s="33">
        <f t="shared" si="181"/>
        <v>6</v>
      </c>
      <c r="H1955" t="s">
        <v>150</v>
      </c>
      <c r="I1955" t="s">
        <v>453</v>
      </c>
      <c r="J1955" t="s">
        <v>624</v>
      </c>
      <c r="K1955">
        <v>44</v>
      </c>
      <c r="L1955">
        <f t="shared" si="182"/>
        <v>44</v>
      </c>
      <c r="M1955">
        <f t="shared" si="183"/>
        <v>0</v>
      </c>
      <c r="N1955" t="b">
        <f t="shared" si="184"/>
        <v>0</v>
      </c>
      <c r="O1955">
        <f t="shared" si="185"/>
        <v>0</v>
      </c>
    </row>
    <row r="1956" spans="1:15">
      <c r="A1956" t="s">
        <v>451</v>
      </c>
      <c r="B1956" t="s">
        <v>452</v>
      </c>
      <c r="C1956" t="s">
        <v>198</v>
      </c>
      <c r="D1956" t="s">
        <v>201</v>
      </c>
      <c r="E1956" s="2">
        <v>45111.503472222219</v>
      </c>
      <c r="F1956" s="33">
        <f t="shared" si="180"/>
        <v>2023</v>
      </c>
      <c r="G1956" s="33">
        <f t="shared" si="181"/>
        <v>7</v>
      </c>
      <c r="H1956" t="s">
        <v>150</v>
      </c>
      <c r="I1956" t="s">
        <v>453</v>
      </c>
      <c r="J1956" t="s">
        <v>596</v>
      </c>
      <c r="K1956">
        <v>1</v>
      </c>
      <c r="L1956">
        <f t="shared" si="182"/>
        <v>0.5</v>
      </c>
      <c r="M1956">
        <f t="shared" si="183"/>
        <v>1</v>
      </c>
      <c r="N1956" t="b">
        <f t="shared" si="184"/>
        <v>1</v>
      </c>
      <c r="O1956">
        <f t="shared" si="185"/>
        <v>0</v>
      </c>
    </row>
    <row r="1957" spans="1:15">
      <c r="A1957" t="s">
        <v>451</v>
      </c>
      <c r="B1957" t="s">
        <v>452</v>
      </c>
      <c r="C1957" t="s">
        <v>198</v>
      </c>
      <c r="D1957" t="s">
        <v>201</v>
      </c>
      <c r="E1957" s="2">
        <v>45124.558333333334</v>
      </c>
      <c r="F1957" s="33">
        <f t="shared" si="180"/>
        <v>2023</v>
      </c>
      <c r="G1957" s="33">
        <f t="shared" si="181"/>
        <v>7</v>
      </c>
      <c r="H1957" t="s">
        <v>150</v>
      </c>
      <c r="I1957" t="s">
        <v>453</v>
      </c>
      <c r="J1957" t="s">
        <v>624</v>
      </c>
      <c r="K1957">
        <v>46</v>
      </c>
      <c r="L1957">
        <f t="shared" si="182"/>
        <v>46</v>
      </c>
      <c r="M1957">
        <f t="shared" si="183"/>
        <v>0</v>
      </c>
      <c r="N1957" t="b">
        <f t="shared" si="184"/>
        <v>0</v>
      </c>
      <c r="O1957">
        <f t="shared" si="185"/>
        <v>0</v>
      </c>
    </row>
    <row r="1958" spans="1:15">
      <c r="A1958" t="s">
        <v>451</v>
      </c>
      <c r="B1958" t="s">
        <v>452</v>
      </c>
      <c r="C1958" t="s">
        <v>198</v>
      </c>
      <c r="D1958" t="s">
        <v>201</v>
      </c>
      <c r="E1958" s="2">
        <v>45124.560416666667</v>
      </c>
      <c r="F1958" s="33">
        <f t="shared" si="180"/>
        <v>2023</v>
      </c>
      <c r="G1958" s="33">
        <f t="shared" si="181"/>
        <v>7</v>
      </c>
      <c r="H1958" t="s">
        <v>150</v>
      </c>
      <c r="I1958" t="s">
        <v>453</v>
      </c>
      <c r="J1958" t="s">
        <v>624</v>
      </c>
      <c r="K1958">
        <v>46</v>
      </c>
      <c r="L1958">
        <f t="shared" si="182"/>
        <v>46</v>
      </c>
      <c r="M1958">
        <f t="shared" si="183"/>
        <v>0</v>
      </c>
      <c r="N1958" t="b">
        <f t="shared" si="184"/>
        <v>0</v>
      </c>
      <c r="O1958">
        <f t="shared" si="185"/>
        <v>0</v>
      </c>
    </row>
    <row r="1959" spans="1:15">
      <c r="A1959" t="s">
        <v>451</v>
      </c>
      <c r="B1959" t="s">
        <v>452</v>
      </c>
      <c r="C1959" t="s">
        <v>198</v>
      </c>
      <c r="D1959" t="s">
        <v>201</v>
      </c>
      <c r="E1959" s="2">
        <v>45132.527083333334</v>
      </c>
      <c r="F1959" s="33">
        <f t="shared" si="180"/>
        <v>2023</v>
      </c>
      <c r="G1959" s="33">
        <f t="shared" si="181"/>
        <v>7</v>
      </c>
      <c r="H1959" t="s">
        <v>150</v>
      </c>
      <c r="I1959" t="s">
        <v>453</v>
      </c>
      <c r="J1959" t="s">
        <v>624</v>
      </c>
      <c r="K1959">
        <v>52</v>
      </c>
      <c r="L1959">
        <f t="shared" si="182"/>
        <v>52</v>
      </c>
      <c r="M1959">
        <f t="shared" si="183"/>
        <v>0</v>
      </c>
      <c r="N1959" t="b">
        <f t="shared" si="184"/>
        <v>0</v>
      </c>
      <c r="O1959">
        <f t="shared" si="185"/>
        <v>0</v>
      </c>
    </row>
    <row r="1960" spans="1:15">
      <c r="A1960" t="s">
        <v>451</v>
      </c>
      <c r="B1960" t="s">
        <v>452</v>
      </c>
      <c r="C1960" t="s">
        <v>198</v>
      </c>
      <c r="D1960" t="s">
        <v>201</v>
      </c>
      <c r="E1960" s="2">
        <v>45141.519444444442</v>
      </c>
      <c r="F1960" s="33">
        <f t="shared" si="180"/>
        <v>2023</v>
      </c>
      <c r="G1960" s="33">
        <f t="shared" si="181"/>
        <v>8</v>
      </c>
      <c r="H1960" t="s">
        <v>150</v>
      </c>
      <c r="I1960" t="s">
        <v>453</v>
      </c>
      <c r="J1960" t="s">
        <v>624</v>
      </c>
      <c r="K1960">
        <v>47</v>
      </c>
      <c r="L1960">
        <f t="shared" si="182"/>
        <v>47</v>
      </c>
      <c r="M1960">
        <f t="shared" si="183"/>
        <v>0</v>
      </c>
      <c r="N1960" t="b">
        <f t="shared" si="184"/>
        <v>0</v>
      </c>
      <c r="O1960">
        <f t="shared" si="185"/>
        <v>0</v>
      </c>
    </row>
    <row r="1961" spans="1:15">
      <c r="A1961" t="s">
        <v>451</v>
      </c>
      <c r="B1961" t="s">
        <v>452</v>
      </c>
      <c r="C1961" t="s">
        <v>198</v>
      </c>
      <c r="D1961" t="s">
        <v>201</v>
      </c>
      <c r="E1961" s="2">
        <v>45149.543749999997</v>
      </c>
      <c r="F1961" s="33">
        <f t="shared" si="180"/>
        <v>2023</v>
      </c>
      <c r="G1961" s="33">
        <f t="shared" si="181"/>
        <v>8</v>
      </c>
      <c r="H1961" t="s">
        <v>150</v>
      </c>
      <c r="I1961" t="s">
        <v>453</v>
      </c>
      <c r="J1961" t="s">
        <v>624</v>
      </c>
      <c r="K1961">
        <v>59</v>
      </c>
      <c r="L1961">
        <f t="shared" si="182"/>
        <v>59</v>
      </c>
      <c r="M1961">
        <f t="shared" si="183"/>
        <v>0</v>
      </c>
      <c r="N1961" t="b">
        <f t="shared" si="184"/>
        <v>0</v>
      </c>
      <c r="O1961">
        <f t="shared" si="185"/>
        <v>1</v>
      </c>
    </row>
    <row r="1962" spans="1:15">
      <c r="A1962" t="s">
        <v>451</v>
      </c>
      <c r="B1962" t="s">
        <v>452</v>
      </c>
      <c r="C1962" t="s">
        <v>198</v>
      </c>
      <c r="D1962" t="s">
        <v>201</v>
      </c>
      <c r="E1962" s="2">
        <v>45155.506944444445</v>
      </c>
      <c r="F1962" s="33">
        <f t="shared" si="180"/>
        <v>2023</v>
      </c>
      <c r="G1962" s="33">
        <f t="shared" si="181"/>
        <v>8</v>
      </c>
      <c r="H1962" t="s">
        <v>150</v>
      </c>
      <c r="I1962" t="s">
        <v>453</v>
      </c>
      <c r="J1962" t="s">
        <v>596</v>
      </c>
      <c r="K1962">
        <v>1</v>
      </c>
      <c r="L1962">
        <f t="shared" si="182"/>
        <v>0.5</v>
      </c>
      <c r="M1962">
        <f t="shared" si="183"/>
        <v>1</v>
      </c>
      <c r="N1962" t="b">
        <f t="shared" si="184"/>
        <v>1</v>
      </c>
      <c r="O1962">
        <f t="shared" si="185"/>
        <v>0</v>
      </c>
    </row>
    <row r="1963" spans="1:15">
      <c r="A1963" t="s">
        <v>451</v>
      </c>
      <c r="B1963" t="s">
        <v>452</v>
      </c>
      <c r="C1963" t="s">
        <v>198</v>
      </c>
      <c r="D1963" t="s">
        <v>201</v>
      </c>
      <c r="E1963" s="2">
        <v>45159.375</v>
      </c>
      <c r="F1963" s="33">
        <f t="shared" si="180"/>
        <v>2023</v>
      </c>
      <c r="G1963" s="33">
        <f t="shared" si="181"/>
        <v>8</v>
      </c>
      <c r="H1963" t="s">
        <v>150</v>
      </c>
      <c r="I1963" t="s">
        <v>453</v>
      </c>
      <c r="J1963" t="s">
        <v>596</v>
      </c>
      <c r="K1963">
        <v>1</v>
      </c>
      <c r="L1963">
        <f t="shared" si="182"/>
        <v>0.5</v>
      </c>
      <c r="M1963">
        <f t="shared" si="183"/>
        <v>1</v>
      </c>
      <c r="N1963" t="b">
        <f t="shared" si="184"/>
        <v>1</v>
      </c>
      <c r="O1963">
        <f t="shared" si="185"/>
        <v>0</v>
      </c>
    </row>
    <row r="1964" spans="1:15">
      <c r="A1964" t="s">
        <v>451</v>
      </c>
      <c r="B1964" t="s">
        <v>452</v>
      </c>
      <c r="C1964" t="s">
        <v>198</v>
      </c>
      <c r="D1964" t="s">
        <v>201</v>
      </c>
      <c r="E1964" s="2">
        <v>45174.368750000001</v>
      </c>
      <c r="F1964" s="33">
        <f t="shared" si="180"/>
        <v>2023</v>
      </c>
      <c r="G1964" s="33">
        <f t="shared" si="181"/>
        <v>9</v>
      </c>
      <c r="H1964" t="s">
        <v>150</v>
      </c>
      <c r="I1964" t="s">
        <v>453</v>
      </c>
      <c r="J1964" t="s">
        <v>624</v>
      </c>
      <c r="K1964">
        <v>62</v>
      </c>
      <c r="L1964">
        <f t="shared" si="182"/>
        <v>62</v>
      </c>
      <c r="M1964">
        <f t="shared" si="183"/>
        <v>0</v>
      </c>
      <c r="N1964" t="b">
        <f t="shared" si="184"/>
        <v>0</v>
      </c>
      <c r="O1964">
        <f t="shared" si="185"/>
        <v>1</v>
      </c>
    </row>
    <row r="1965" spans="1:15">
      <c r="A1965" t="s">
        <v>451</v>
      </c>
      <c r="B1965" t="s">
        <v>452</v>
      </c>
      <c r="C1965" t="s">
        <v>198</v>
      </c>
      <c r="D1965" t="s">
        <v>201</v>
      </c>
      <c r="E1965" s="2">
        <v>45183.477777777778</v>
      </c>
      <c r="F1965" s="33">
        <f t="shared" si="180"/>
        <v>2023</v>
      </c>
      <c r="G1965" s="33">
        <f t="shared" si="181"/>
        <v>9</v>
      </c>
      <c r="H1965" t="s">
        <v>150</v>
      </c>
      <c r="I1965" t="s">
        <v>453</v>
      </c>
      <c r="J1965" t="s">
        <v>624</v>
      </c>
      <c r="K1965">
        <v>50</v>
      </c>
      <c r="L1965">
        <f t="shared" si="182"/>
        <v>50</v>
      </c>
      <c r="M1965">
        <f t="shared" si="183"/>
        <v>0</v>
      </c>
      <c r="N1965" t="b">
        <f t="shared" si="184"/>
        <v>0</v>
      </c>
      <c r="O1965">
        <f t="shared" si="185"/>
        <v>0</v>
      </c>
    </row>
    <row r="1966" spans="1:15">
      <c r="A1966" t="s">
        <v>451</v>
      </c>
      <c r="B1966" t="s">
        <v>452</v>
      </c>
      <c r="C1966" t="s">
        <v>198</v>
      </c>
      <c r="D1966" t="s">
        <v>201</v>
      </c>
      <c r="E1966" s="2">
        <v>45187.478472222225</v>
      </c>
      <c r="F1966" s="33">
        <f t="shared" si="180"/>
        <v>2023</v>
      </c>
      <c r="G1966" s="33">
        <f t="shared" si="181"/>
        <v>9</v>
      </c>
      <c r="H1966" t="s">
        <v>150</v>
      </c>
      <c r="I1966" t="s">
        <v>453</v>
      </c>
      <c r="J1966" t="s">
        <v>624</v>
      </c>
      <c r="K1966">
        <v>37</v>
      </c>
      <c r="L1966">
        <f t="shared" si="182"/>
        <v>37</v>
      </c>
      <c r="M1966">
        <f t="shared" si="183"/>
        <v>0</v>
      </c>
      <c r="N1966" t="b">
        <f t="shared" si="184"/>
        <v>0</v>
      </c>
      <c r="O1966">
        <f t="shared" si="185"/>
        <v>0</v>
      </c>
    </row>
    <row r="1967" spans="1:15">
      <c r="A1967" t="s">
        <v>451</v>
      </c>
      <c r="B1967" t="s">
        <v>452</v>
      </c>
      <c r="C1967" t="s">
        <v>198</v>
      </c>
      <c r="D1967" t="s">
        <v>201</v>
      </c>
      <c r="E1967" s="2">
        <v>45195.554861111108</v>
      </c>
      <c r="F1967" s="33">
        <f t="shared" si="180"/>
        <v>2023</v>
      </c>
      <c r="G1967" s="33">
        <f t="shared" si="181"/>
        <v>9</v>
      </c>
      <c r="H1967" t="s">
        <v>150</v>
      </c>
      <c r="I1967" t="s">
        <v>453</v>
      </c>
      <c r="J1967" t="s">
        <v>624</v>
      </c>
      <c r="K1967">
        <v>40</v>
      </c>
      <c r="L1967">
        <f t="shared" si="182"/>
        <v>40</v>
      </c>
      <c r="M1967">
        <f t="shared" si="183"/>
        <v>0</v>
      </c>
      <c r="N1967" t="b">
        <f t="shared" si="184"/>
        <v>0</v>
      </c>
      <c r="O1967">
        <f t="shared" si="185"/>
        <v>0</v>
      </c>
    </row>
    <row r="1968" spans="1:15">
      <c r="A1968" t="s">
        <v>451</v>
      </c>
      <c r="B1968" t="s">
        <v>452</v>
      </c>
      <c r="C1968" t="s">
        <v>198</v>
      </c>
      <c r="D1968" t="s">
        <v>201</v>
      </c>
      <c r="E1968" s="2">
        <v>45201.472222222219</v>
      </c>
      <c r="F1968" s="33">
        <f t="shared" si="180"/>
        <v>2023</v>
      </c>
      <c r="G1968" s="33">
        <f t="shared" si="181"/>
        <v>10</v>
      </c>
      <c r="H1968" t="s">
        <v>150</v>
      </c>
      <c r="I1968" t="s">
        <v>453</v>
      </c>
      <c r="J1968" t="s">
        <v>596</v>
      </c>
      <c r="K1968">
        <v>1</v>
      </c>
      <c r="L1968">
        <f t="shared" si="182"/>
        <v>0.5</v>
      </c>
      <c r="M1968">
        <f t="shared" si="183"/>
        <v>1</v>
      </c>
      <c r="N1968" t="b">
        <f t="shared" si="184"/>
        <v>1</v>
      </c>
      <c r="O1968">
        <f t="shared" si="185"/>
        <v>0</v>
      </c>
    </row>
    <row r="1969" spans="1:15">
      <c r="A1969" t="s">
        <v>451</v>
      </c>
      <c r="B1969" t="s">
        <v>452</v>
      </c>
      <c r="C1969" t="s">
        <v>198</v>
      </c>
      <c r="D1969" t="s">
        <v>201</v>
      </c>
      <c r="E1969" s="2">
        <v>45208.433333333334</v>
      </c>
      <c r="F1969" s="33">
        <f t="shared" si="180"/>
        <v>2023</v>
      </c>
      <c r="G1969" s="33">
        <f t="shared" si="181"/>
        <v>10</v>
      </c>
      <c r="H1969" t="s">
        <v>150</v>
      </c>
      <c r="I1969" t="s">
        <v>453</v>
      </c>
      <c r="J1969" t="s">
        <v>624</v>
      </c>
      <c r="K1969">
        <v>54</v>
      </c>
      <c r="L1969">
        <f t="shared" si="182"/>
        <v>54</v>
      </c>
      <c r="M1969">
        <f t="shared" si="183"/>
        <v>0</v>
      </c>
      <c r="N1969" t="b">
        <f t="shared" si="184"/>
        <v>0</v>
      </c>
      <c r="O1969">
        <f t="shared" si="185"/>
        <v>0</v>
      </c>
    </row>
    <row r="1970" spans="1:15">
      <c r="A1970" t="s">
        <v>451</v>
      </c>
      <c r="B1970" t="s">
        <v>452</v>
      </c>
      <c r="C1970" t="s">
        <v>198</v>
      </c>
      <c r="D1970" t="s">
        <v>201</v>
      </c>
      <c r="E1970" s="2">
        <v>45215.459027777775</v>
      </c>
      <c r="F1970" s="33">
        <f t="shared" si="180"/>
        <v>2023</v>
      </c>
      <c r="G1970" s="33">
        <f t="shared" si="181"/>
        <v>10</v>
      </c>
      <c r="H1970" t="s">
        <v>150</v>
      </c>
      <c r="I1970" t="s">
        <v>453</v>
      </c>
      <c r="J1970" t="s">
        <v>596</v>
      </c>
      <c r="K1970">
        <v>1</v>
      </c>
      <c r="L1970">
        <f t="shared" si="182"/>
        <v>0.5</v>
      </c>
      <c r="M1970">
        <f t="shared" si="183"/>
        <v>1</v>
      </c>
      <c r="N1970" t="b">
        <f t="shared" si="184"/>
        <v>1</v>
      </c>
      <c r="O1970">
        <f t="shared" si="185"/>
        <v>0</v>
      </c>
    </row>
    <row r="1971" spans="1:15">
      <c r="A1971" t="s">
        <v>451</v>
      </c>
      <c r="B1971" t="s">
        <v>452</v>
      </c>
      <c r="C1971" t="s">
        <v>198</v>
      </c>
      <c r="D1971" t="s">
        <v>201</v>
      </c>
      <c r="E1971" s="2">
        <v>45222.59375</v>
      </c>
      <c r="F1971" s="33">
        <f t="shared" si="180"/>
        <v>2023</v>
      </c>
      <c r="G1971" s="33">
        <f t="shared" si="181"/>
        <v>10</v>
      </c>
      <c r="H1971" t="s">
        <v>150</v>
      </c>
      <c r="I1971" t="s">
        <v>453</v>
      </c>
      <c r="J1971" t="s">
        <v>624</v>
      </c>
      <c r="K1971">
        <v>11</v>
      </c>
      <c r="L1971">
        <f t="shared" si="182"/>
        <v>11</v>
      </c>
      <c r="M1971">
        <f t="shared" si="183"/>
        <v>0</v>
      </c>
      <c r="N1971" t="b">
        <f t="shared" si="184"/>
        <v>0</v>
      </c>
      <c r="O1971">
        <f t="shared" si="185"/>
        <v>0</v>
      </c>
    </row>
    <row r="1972" spans="1:15">
      <c r="A1972" t="s">
        <v>451</v>
      </c>
      <c r="B1972" t="s">
        <v>452</v>
      </c>
      <c r="C1972" t="s">
        <v>198</v>
      </c>
      <c r="D1972" t="s">
        <v>201</v>
      </c>
      <c r="E1972" s="2">
        <v>45231.427777777775</v>
      </c>
      <c r="F1972" s="33">
        <f t="shared" si="180"/>
        <v>2023</v>
      </c>
      <c r="G1972" s="33">
        <f t="shared" si="181"/>
        <v>11</v>
      </c>
      <c r="H1972" t="s">
        <v>150</v>
      </c>
      <c r="I1972" t="s">
        <v>453</v>
      </c>
      <c r="J1972" t="s">
        <v>596</v>
      </c>
      <c r="K1972">
        <v>1</v>
      </c>
      <c r="L1972">
        <f t="shared" si="182"/>
        <v>0.5</v>
      </c>
      <c r="M1972">
        <f t="shared" si="183"/>
        <v>1</v>
      </c>
      <c r="N1972" t="b">
        <f t="shared" si="184"/>
        <v>1</v>
      </c>
      <c r="O1972">
        <f t="shared" si="185"/>
        <v>0</v>
      </c>
    </row>
    <row r="1973" spans="1:15">
      <c r="A1973" t="s">
        <v>451</v>
      </c>
      <c r="B1973" t="s">
        <v>452</v>
      </c>
      <c r="C1973" t="s">
        <v>198</v>
      </c>
      <c r="D1973" t="s">
        <v>201</v>
      </c>
      <c r="E1973" s="2">
        <v>45236.394444444442</v>
      </c>
      <c r="F1973" s="33">
        <f t="shared" si="180"/>
        <v>2023</v>
      </c>
      <c r="G1973" s="33">
        <f t="shared" si="181"/>
        <v>11</v>
      </c>
      <c r="H1973" t="s">
        <v>150</v>
      </c>
      <c r="I1973" t="s">
        <v>453</v>
      </c>
      <c r="J1973" t="s">
        <v>596</v>
      </c>
      <c r="K1973">
        <v>1</v>
      </c>
      <c r="L1973">
        <f t="shared" si="182"/>
        <v>0.5</v>
      </c>
      <c r="M1973">
        <f t="shared" si="183"/>
        <v>1</v>
      </c>
      <c r="N1973" t="b">
        <f t="shared" si="184"/>
        <v>1</v>
      </c>
      <c r="O1973">
        <f t="shared" si="185"/>
        <v>0</v>
      </c>
    </row>
    <row r="1974" spans="1:15">
      <c r="A1974" t="s">
        <v>451</v>
      </c>
      <c r="B1974" t="s">
        <v>452</v>
      </c>
      <c r="C1974" t="s">
        <v>198</v>
      </c>
      <c r="D1974" t="s">
        <v>201</v>
      </c>
      <c r="E1974" s="2">
        <v>45243.452777777777</v>
      </c>
      <c r="F1974" s="33">
        <f t="shared" si="180"/>
        <v>2023</v>
      </c>
      <c r="G1974" s="33">
        <f t="shared" si="181"/>
        <v>11</v>
      </c>
      <c r="H1974" t="s">
        <v>150</v>
      </c>
      <c r="I1974" t="s">
        <v>453</v>
      </c>
      <c r="J1974" t="s">
        <v>624</v>
      </c>
      <c r="K1974">
        <v>56</v>
      </c>
      <c r="L1974">
        <f t="shared" si="182"/>
        <v>56</v>
      </c>
      <c r="M1974">
        <f t="shared" si="183"/>
        <v>0</v>
      </c>
      <c r="N1974" t="b">
        <f t="shared" si="184"/>
        <v>0</v>
      </c>
      <c r="O1974">
        <f t="shared" si="185"/>
        <v>0</v>
      </c>
    </row>
    <row r="1975" spans="1:15">
      <c r="A1975" t="s">
        <v>451</v>
      </c>
      <c r="B1975" t="s">
        <v>452</v>
      </c>
      <c r="C1975" t="s">
        <v>198</v>
      </c>
      <c r="D1975" t="s">
        <v>201</v>
      </c>
      <c r="E1975" s="2">
        <v>45246.431944444441</v>
      </c>
      <c r="F1975" s="33">
        <f t="shared" si="180"/>
        <v>2023</v>
      </c>
      <c r="G1975" s="33">
        <f t="shared" si="181"/>
        <v>11</v>
      </c>
      <c r="H1975" t="s">
        <v>150</v>
      </c>
      <c r="I1975" t="s">
        <v>453</v>
      </c>
      <c r="J1975" t="s">
        <v>596</v>
      </c>
      <c r="K1975">
        <v>1</v>
      </c>
      <c r="L1975">
        <f t="shared" si="182"/>
        <v>0.5</v>
      </c>
      <c r="M1975">
        <f t="shared" si="183"/>
        <v>1</v>
      </c>
      <c r="N1975" t="b">
        <f t="shared" si="184"/>
        <v>1</v>
      </c>
      <c r="O1975">
        <f t="shared" si="185"/>
        <v>0</v>
      </c>
    </row>
    <row r="1976" spans="1:15">
      <c r="A1976" t="s">
        <v>451</v>
      </c>
      <c r="B1976" t="s">
        <v>452</v>
      </c>
      <c r="C1976" t="s">
        <v>198</v>
      </c>
      <c r="D1976" t="s">
        <v>201</v>
      </c>
      <c r="E1976" s="2">
        <v>45257.395138888889</v>
      </c>
      <c r="F1976" s="33">
        <f t="shared" si="180"/>
        <v>2023</v>
      </c>
      <c r="G1976" s="33">
        <f t="shared" si="181"/>
        <v>11</v>
      </c>
      <c r="H1976" t="s">
        <v>150</v>
      </c>
      <c r="I1976" t="s">
        <v>453</v>
      </c>
      <c r="J1976" t="s">
        <v>624</v>
      </c>
      <c r="K1976">
        <v>61</v>
      </c>
      <c r="L1976">
        <f t="shared" si="182"/>
        <v>61</v>
      </c>
      <c r="M1976">
        <f t="shared" si="183"/>
        <v>0</v>
      </c>
      <c r="N1976" t="b">
        <f t="shared" si="184"/>
        <v>0</v>
      </c>
      <c r="O1976">
        <f t="shared" si="185"/>
        <v>1</v>
      </c>
    </row>
    <row r="1977" spans="1:15">
      <c r="A1977" t="s">
        <v>451</v>
      </c>
      <c r="B1977" t="s">
        <v>452</v>
      </c>
      <c r="C1977" t="s">
        <v>198</v>
      </c>
      <c r="D1977" t="s">
        <v>201</v>
      </c>
      <c r="E1977" s="2">
        <v>45265.406944444447</v>
      </c>
      <c r="F1977" s="33">
        <f t="shared" si="180"/>
        <v>2023</v>
      </c>
      <c r="G1977" s="33">
        <f t="shared" si="181"/>
        <v>12</v>
      </c>
      <c r="H1977" t="s">
        <v>150</v>
      </c>
      <c r="I1977" t="s">
        <v>453</v>
      </c>
      <c r="J1977" t="s">
        <v>624</v>
      </c>
      <c r="K1977">
        <v>36</v>
      </c>
      <c r="L1977">
        <f t="shared" si="182"/>
        <v>36</v>
      </c>
      <c r="M1977">
        <f t="shared" si="183"/>
        <v>0</v>
      </c>
      <c r="N1977" t="b">
        <f t="shared" si="184"/>
        <v>0</v>
      </c>
      <c r="O1977">
        <f t="shared" si="185"/>
        <v>0</v>
      </c>
    </row>
    <row r="1978" spans="1:15">
      <c r="A1978" t="s">
        <v>451</v>
      </c>
      <c r="B1978" t="s">
        <v>452</v>
      </c>
      <c r="C1978" t="s">
        <v>198</v>
      </c>
      <c r="D1978" t="s">
        <v>201</v>
      </c>
      <c r="E1978" s="2">
        <v>45271.397916666669</v>
      </c>
      <c r="F1978" s="33">
        <f t="shared" si="180"/>
        <v>2023</v>
      </c>
      <c r="G1978" s="33">
        <f t="shared" si="181"/>
        <v>12</v>
      </c>
      <c r="H1978" t="s">
        <v>150</v>
      </c>
      <c r="I1978" t="s">
        <v>453</v>
      </c>
      <c r="J1978" t="s">
        <v>596</v>
      </c>
      <c r="K1978">
        <v>1</v>
      </c>
      <c r="L1978">
        <f t="shared" si="182"/>
        <v>0.5</v>
      </c>
      <c r="M1978">
        <f t="shared" si="183"/>
        <v>1</v>
      </c>
      <c r="N1978" t="b">
        <f t="shared" si="184"/>
        <v>1</v>
      </c>
      <c r="O1978">
        <f t="shared" si="185"/>
        <v>0</v>
      </c>
    </row>
    <row r="1979" spans="1:15">
      <c r="A1979" t="s">
        <v>451</v>
      </c>
      <c r="B1979" t="s">
        <v>452</v>
      </c>
      <c r="C1979" t="s">
        <v>198</v>
      </c>
      <c r="D1979" t="s">
        <v>201</v>
      </c>
      <c r="E1979" s="2">
        <v>45294.399305555555</v>
      </c>
      <c r="F1979" s="33">
        <f t="shared" si="180"/>
        <v>2024</v>
      </c>
      <c r="G1979" s="33">
        <f t="shared" si="181"/>
        <v>1</v>
      </c>
      <c r="H1979" t="s">
        <v>150</v>
      </c>
      <c r="I1979" t="s">
        <v>453</v>
      </c>
      <c r="J1979" t="s">
        <v>624</v>
      </c>
      <c r="K1979">
        <v>12</v>
      </c>
      <c r="L1979">
        <f t="shared" si="182"/>
        <v>12</v>
      </c>
      <c r="M1979">
        <f t="shared" si="183"/>
        <v>0</v>
      </c>
      <c r="N1979" t="b">
        <f t="shared" si="184"/>
        <v>0</v>
      </c>
      <c r="O1979">
        <f t="shared" si="185"/>
        <v>0</v>
      </c>
    </row>
    <row r="1980" spans="1:15">
      <c r="A1980" t="s">
        <v>451</v>
      </c>
      <c r="B1980" t="s">
        <v>452</v>
      </c>
      <c r="C1980" t="s">
        <v>198</v>
      </c>
      <c r="D1980" t="s">
        <v>201</v>
      </c>
      <c r="E1980" s="2">
        <v>45299.409722222219</v>
      </c>
      <c r="F1980" s="33">
        <f t="shared" si="180"/>
        <v>2024</v>
      </c>
      <c r="G1980" s="33">
        <f t="shared" si="181"/>
        <v>1</v>
      </c>
      <c r="H1980" t="s">
        <v>150</v>
      </c>
      <c r="I1980" t="s">
        <v>453</v>
      </c>
      <c r="J1980" t="s">
        <v>596</v>
      </c>
      <c r="K1980">
        <v>1</v>
      </c>
      <c r="L1980">
        <f t="shared" si="182"/>
        <v>0.5</v>
      </c>
      <c r="M1980">
        <f t="shared" si="183"/>
        <v>1</v>
      </c>
      <c r="N1980" t="b">
        <f t="shared" si="184"/>
        <v>1</v>
      </c>
      <c r="O1980">
        <f t="shared" si="185"/>
        <v>0</v>
      </c>
    </row>
    <row r="1981" spans="1:15">
      <c r="A1981" t="s">
        <v>451</v>
      </c>
      <c r="B1981" t="s">
        <v>452</v>
      </c>
      <c r="C1981" t="s">
        <v>198</v>
      </c>
      <c r="D1981" t="s">
        <v>201</v>
      </c>
      <c r="E1981" s="2">
        <v>45306.411805555559</v>
      </c>
      <c r="F1981" s="33">
        <f t="shared" si="180"/>
        <v>2024</v>
      </c>
      <c r="G1981" s="33">
        <f t="shared" si="181"/>
        <v>1</v>
      </c>
      <c r="H1981" t="s">
        <v>150</v>
      </c>
      <c r="I1981" t="s">
        <v>453</v>
      </c>
      <c r="J1981" t="s">
        <v>596</v>
      </c>
      <c r="K1981">
        <v>1</v>
      </c>
      <c r="L1981">
        <f t="shared" si="182"/>
        <v>0.5</v>
      </c>
      <c r="M1981">
        <f t="shared" si="183"/>
        <v>1</v>
      </c>
      <c r="N1981" t="b">
        <f t="shared" si="184"/>
        <v>1</v>
      </c>
      <c r="O1981">
        <f t="shared" si="185"/>
        <v>0</v>
      </c>
    </row>
    <row r="1982" spans="1:15">
      <c r="A1982" t="s">
        <v>451</v>
      </c>
      <c r="B1982" t="s">
        <v>452</v>
      </c>
      <c r="C1982" t="s">
        <v>198</v>
      </c>
      <c r="D1982" t="s">
        <v>201</v>
      </c>
      <c r="E1982" s="2">
        <v>45313.465277777781</v>
      </c>
      <c r="F1982" s="33">
        <f t="shared" si="180"/>
        <v>2024</v>
      </c>
      <c r="G1982" s="33">
        <f t="shared" si="181"/>
        <v>1</v>
      </c>
      <c r="H1982" t="s">
        <v>150</v>
      </c>
      <c r="I1982" t="s">
        <v>453</v>
      </c>
      <c r="J1982" t="s">
        <v>596</v>
      </c>
      <c r="K1982">
        <v>1</v>
      </c>
      <c r="L1982">
        <f t="shared" si="182"/>
        <v>0.5</v>
      </c>
      <c r="M1982">
        <f t="shared" si="183"/>
        <v>1</v>
      </c>
      <c r="N1982" t="b">
        <f t="shared" si="184"/>
        <v>1</v>
      </c>
      <c r="O1982">
        <f t="shared" si="185"/>
        <v>0</v>
      </c>
    </row>
    <row r="1983" spans="1:15">
      <c r="A1983" t="s">
        <v>451</v>
      </c>
      <c r="B1983" t="s">
        <v>452</v>
      </c>
      <c r="C1983" t="s">
        <v>198</v>
      </c>
      <c r="D1983" t="s">
        <v>201</v>
      </c>
      <c r="E1983" s="2">
        <v>45320.456944444442</v>
      </c>
      <c r="F1983" s="33">
        <f t="shared" si="180"/>
        <v>2024</v>
      </c>
      <c r="G1983" s="33">
        <f t="shared" si="181"/>
        <v>1</v>
      </c>
      <c r="H1983" t="s">
        <v>150</v>
      </c>
      <c r="I1983" t="s">
        <v>453</v>
      </c>
      <c r="J1983" t="s">
        <v>596</v>
      </c>
      <c r="K1983">
        <v>1</v>
      </c>
      <c r="L1983">
        <f t="shared" si="182"/>
        <v>0.5</v>
      </c>
      <c r="M1983">
        <f t="shared" si="183"/>
        <v>1</v>
      </c>
      <c r="N1983" t="b">
        <f t="shared" si="184"/>
        <v>1</v>
      </c>
      <c r="O1983">
        <f t="shared" si="185"/>
        <v>0</v>
      </c>
    </row>
    <row r="1984" spans="1:15">
      <c r="A1984" t="s">
        <v>451</v>
      </c>
      <c r="B1984" t="s">
        <v>452</v>
      </c>
      <c r="C1984" t="s">
        <v>198</v>
      </c>
      <c r="D1984" t="s">
        <v>201</v>
      </c>
      <c r="E1984" s="2">
        <v>45343.420138888891</v>
      </c>
      <c r="F1984" s="33">
        <f t="shared" si="180"/>
        <v>2024</v>
      </c>
      <c r="G1984" s="33">
        <f t="shared" si="181"/>
        <v>2</v>
      </c>
      <c r="H1984" t="s">
        <v>150</v>
      </c>
      <c r="I1984" t="s">
        <v>453</v>
      </c>
      <c r="J1984" t="s">
        <v>624</v>
      </c>
      <c r="K1984">
        <v>19</v>
      </c>
      <c r="L1984">
        <f t="shared" si="182"/>
        <v>19</v>
      </c>
      <c r="M1984">
        <f t="shared" si="183"/>
        <v>0</v>
      </c>
      <c r="N1984" t="b">
        <f t="shared" si="184"/>
        <v>0</v>
      </c>
      <c r="O1984">
        <f t="shared" si="185"/>
        <v>0</v>
      </c>
    </row>
    <row r="1985" spans="1:15">
      <c r="A1985" t="s">
        <v>451</v>
      </c>
      <c r="B1985" t="s">
        <v>452</v>
      </c>
      <c r="C1985" t="s">
        <v>198</v>
      </c>
      <c r="D1985" t="s">
        <v>201</v>
      </c>
      <c r="E1985" s="2">
        <v>45348.46597222222</v>
      </c>
      <c r="F1985" s="33">
        <f t="shared" ref="F1985:F2048" si="186">YEAR(E1985)</f>
        <v>2024</v>
      </c>
      <c r="G1985" s="33">
        <f t="shared" ref="G1985:G2048" si="187">MONTH(E1985)</f>
        <v>2</v>
      </c>
      <c r="H1985" t="s">
        <v>150</v>
      </c>
      <c r="I1985" t="s">
        <v>453</v>
      </c>
      <c r="J1985" t="s">
        <v>624</v>
      </c>
      <c r="K1985">
        <v>22</v>
      </c>
      <c r="L1985">
        <f t="shared" ref="L1985:L2048" si="188">IF(J1985="&lt;",K1985/2,K1985)</f>
        <v>22</v>
      </c>
      <c r="M1985">
        <f t="shared" ref="M1985:M2048" si="189">IF(J1985="&lt;",1,0)</f>
        <v>0</v>
      </c>
      <c r="N1985" t="b">
        <f t="shared" ref="N1985:N2048" si="190">IF(J1985="&lt;",TRUE,FALSE)</f>
        <v>0</v>
      </c>
      <c r="O1985">
        <f t="shared" si="185"/>
        <v>0</v>
      </c>
    </row>
    <row r="1986" spans="1:15">
      <c r="A1986" t="s">
        <v>451</v>
      </c>
      <c r="B1986" t="s">
        <v>452</v>
      </c>
      <c r="C1986" t="s">
        <v>312</v>
      </c>
      <c r="D1986" t="s">
        <v>313</v>
      </c>
      <c r="E1986" s="2">
        <v>43713.48541666667</v>
      </c>
      <c r="F1986" s="33">
        <f t="shared" si="186"/>
        <v>2019</v>
      </c>
      <c r="G1986" s="33">
        <f t="shared" si="187"/>
        <v>9</v>
      </c>
      <c r="H1986" t="s">
        <v>150</v>
      </c>
      <c r="I1986" t="s">
        <v>453</v>
      </c>
      <c r="J1986" t="s">
        <v>624</v>
      </c>
      <c r="K1986">
        <v>43</v>
      </c>
      <c r="L1986">
        <f t="shared" si="188"/>
        <v>43</v>
      </c>
      <c r="M1986">
        <f t="shared" si="189"/>
        <v>0</v>
      </c>
      <c r="N1986" t="b">
        <f t="shared" si="190"/>
        <v>0</v>
      </c>
      <c r="O1986">
        <f t="shared" si="185"/>
        <v>0</v>
      </c>
    </row>
    <row r="1987" spans="1:15">
      <c r="A1987" t="s">
        <v>451</v>
      </c>
      <c r="B1987" t="s">
        <v>452</v>
      </c>
      <c r="C1987" t="s">
        <v>491</v>
      </c>
      <c r="D1987" t="s">
        <v>492</v>
      </c>
      <c r="E1987" s="2">
        <v>43712.597916666666</v>
      </c>
      <c r="F1987" s="33">
        <f t="shared" si="186"/>
        <v>2019</v>
      </c>
      <c r="G1987" s="33">
        <f t="shared" si="187"/>
        <v>9</v>
      </c>
      <c r="H1987" t="s">
        <v>150</v>
      </c>
      <c r="I1987" t="s">
        <v>453</v>
      </c>
      <c r="J1987" t="s">
        <v>596</v>
      </c>
      <c r="K1987">
        <v>1</v>
      </c>
      <c r="L1987">
        <f t="shared" si="188"/>
        <v>0.5</v>
      </c>
      <c r="M1987">
        <f t="shared" si="189"/>
        <v>1</v>
      </c>
      <c r="N1987" t="b">
        <f t="shared" si="190"/>
        <v>1</v>
      </c>
      <c r="O1987">
        <f t="shared" ref="O1987:O2050" si="191">IF(K1987&gt;=57,1,0)</f>
        <v>0</v>
      </c>
    </row>
    <row r="1988" spans="1:15">
      <c r="A1988" t="s">
        <v>451</v>
      </c>
      <c r="B1988" t="s">
        <v>452</v>
      </c>
      <c r="C1988" t="s">
        <v>376</v>
      </c>
      <c r="D1988" t="s">
        <v>377</v>
      </c>
      <c r="E1988" s="2">
        <v>43710.690972222219</v>
      </c>
      <c r="F1988" s="33">
        <f t="shared" si="186"/>
        <v>2019</v>
      </c>
      <c r="G1988" s="33">
        <f t="shared" si="187"/>
        <v>9</v>
      </c>
      <c r="H1988" t="s">
        <v>150</v>
      </c>
      <c r="I1988" t="s">
        <v>453</v>
      </c>
      <c r="J1988" t="s">
        <v>624</v>
      </c>
      <c r="K1988">
        <v>16</v>
      </c>
      <c r="L1988">
        <f t="shared" si="188"/>
        <v>16</v>
      </c>
      <c r="M1988">
        <f t="shared" si="189"/>
        <v>0</v>
      </c>
      <c r="N1988" t="b">
        <f t="shared" si="190"/>
        <v>0</v>
      </c>
      <c r="O1988">
        <f t="shared" si="191"/>
        <v>0</v>
      </c>
    </row>
    <row r="1989" spans="1:15">
      <c r="A1989" t="s">
        <v>451</v>
      </c>
      <c r="B1989" t="s">
        <v>452</v>
      </c>
      <c r="C1989" t="s">
        <v>224</v>
      </c>
      <c r="D1989" t="s">
        <v>225</v>
      </c>
      <c r="E1989" s="2">
        <v>42468.555555555555</v>
      </c>
      <c r="F1989" s="33">
        <f t="shared" si="186"/>
        <v>2016</v>
      </c>
      <c r="G1989" s="33">
        <f t="shared" si="187"/>
        <v>4</v>
      </c>
      <c r="H1989" t="s">
        <v>150</v>
      </c>
      <c r="I1989" t="s">
        <v>453</v>
      </c>
      <c r="J1989" t="s">
        <v>596</v>
      </c>
      <c r="K1989">
        <v>1</v>
      </c>
      <c r="L1989">
        <f t="shared" si="188"/>
        <v>0.5</v>
      </c>
      <c r="M1989">
        <f t="shared" si="189"/>
        <v>1</v>
      </c>
      <c r="N1989" t="b">
        <f t="shared" si="190"/>
        <v>1</v>
      </c>
      <c r="O1989">
        <f t="shared" si="191"/>
        <v>0</v>
      </c>
    </row>
    <row r="1990" spans="1:15">
      <c r="A1990" t="s">
        <v>451</v>
      </c>
      <c r="B1990" t="s">
        <v>452</v>
      </c>
      <c r="C1990" t="s">
        <v>224</v>
      </c>
      <c r="D1990" t="s">
        <v>225</v>
      </c>
      <c r="E1990" s="2">
        <v>42472.522916666669</v>
      </c>
      <c r="F1990" s="33">
        <f t="shared" si="186"/>
        <v>2016</v>
      </c>
      <c r="G1990" s="33">
        <f t="shared" si="187"/>
        <v>4</v>
      </c>
      <c r="H1990" t="s">
        <v>150</v>
      </c>
      <c r="I1990" t="s">
        <v>453</v>
      </c>
      <c r="J1990" t="s">
        <v>624</v>
      </c>
      <c r="K1990">
        <v>4.2</v>
      </c>
      <c r="L1990">
        <f t="shared" si="188"/>
        <v>4.2</v>
      </c>
      <c r="M1990">
        <f t="shared" si="189"/>
        <v>0</v>
      </c>
      <c r="N1990" t="b">
        <f t="shared" si="190"/>
        <v>0</v>
      </c>
      <c r="O1990">
        <f t="shared" si="191"/>
        <v>0</v>
      </c>
    </row>
    <row r="1991" spans="1:15">
      <c r="A1991" t="s">
        <v>451</v>
      </c>
      <c r="B1991" t="s">
        <v>452</v>
      </c>
      <c r="C1991" t="s">
        <v>224</v>
      </c>
      <c r="D1991" t="s">
        <v>225</v>
      </c>
      <c r="E1991" s="2">
        <v>42478.463194444441</v>
      </c>
      <c r="F1991" s="33">
        <f t="shared" si="186"/>
        <v>2016</v>
      </c>
      <c r="G1991" s="33">
        <f t="shared" si="187"/>
        <v>4</v>
      </c>
      <c r="H1991" t="s">
        <v>150</v>
      </c>
      <c r="I1991" t="s">
        <v>453</v>
      </c>
      <c r="J1991" t="s">
        <v>624</v>
      </c>
      <c r="K1991">
        <v>3.2</v>
      </c>
      <c r="L1991">
        <f t="shared" si="188"/>
        <v>3.2</v>
      </c>
      <c r="M1991">
        <f t="shared" si="189"/>
        <v>0</v>
      </c>
      <c r="N1991" t="b">
        <f t="shared" si="190"/>
        <v>0</v>
      </c>
      <c r="O1991">
        <f t="shared" si="191"/>
        <v>0</v>
      </c>
    </row>
    <row r="1992" spans="1:15">
      <c r="A1992" t="s">
        <v>451</v>
      </c>
      <c r="B1992" t="s">
        <v>452</v>
      </c>
      <c r="C1992" t="s">
        <v>224</v>
      </c>
      <c r="D1992" t="s">
        <v>225</v>
      </c>
      <c r="E1992" s="2">
        <v>42481.568749999999</v>
      </c>
      <c r="F1992" s="33">
        <f t="shared" si="186"/>
        <v>2016</v>
      </c>
      <c r="G1992" s="33">
        <f t="shared" si="187"/>
        <v>4</v>
      </c>
      <c r="H1992" t="s">
        <v>150</v>
      </c>
      <c r="I1992" t="s">
        <v>453</v>
      </c>
      <c r="J1992" t="s">
        <v>596</v>
      </c>
      <c r="K1992">
        <v>1</v>
      </c>
      <c r="L1992">
        <f t="shared" si="188"/>
        <v>0.5</v>
      </c>
      <c r="M1992">
        <f t="shared" si="189"/>
        <v>1</v>
      </c>
      <c r="N1992" t="b">
        <f t="shared" si="190"/>
        <v>1</v>
      </c>
      <c r="O1992">
        <f t="shared" si="191"/>
        <v>0</v>
      </c>
    </row>
    <row r="1993" spans="1:15">
      <c r="A1993" t="s">
        <v>451</v>
      </c>
      <c r="B1993" t="s">
        <v>452</v>
      </c>
      <c r="C1993" t="s">
        <v>224</v>
      </c>
      <c r="D1993" t="s">
        <v>225</v>
      </c>
      <c r="E1993" s="2">
        <v>42485.521527777775</v>
      </c>
      <c r="F1993" s="33">
        <f t="shared" si="186"/>
        <v>2016</v>
      </c>
      <c r="G1993" s="33">
        <f t="shared" si="187"/>
        <v>4</v>
      </c>
      <c r="H1993" t="s">
        <v>150</v>
      </c>
      <c r="I1993" t="s">
        <v>453</v>
      </c>
      <c r="J1993" t="s">
        <v>596</v>
      </c>
      <c r="K1993">
        <v>1</v>
      </c>
      <c r="L1993">
        <f t="shared" si="188"/>
        <v>0.5</v>
      </c>
      <c r="M1993">
        <f t="shared" si="189"/>
        <v>1</v>
      </c>
      <c r="N1993" t="b">
        <f t="shared" si="190"/>
        <v>1</v>
      </c>
      <c r="O1993">
        <f t="shared" si="191"/>
        <v>0</v>
      </c>
    </row>
    <row r="1994" spans="1:15">
      <c r="A1994" t="s">
        <v>451</v>
      </c>
      <c r="B1994" t="s">
        <v>452</v>
      </c>
      <c r="C1994" t="s">
        <v>224</v>
      </c>
      <c r="D1994" t="s">
        <v>225</v>
      </c>
      <c r="E1994" s="2">
        <v>42488.46875</v>
      </c>
      <c r="F1994" s="33">
        <f t="shared" si="186"/>
        <v>2016</v>
      </c>
      <c r="G1994" s="33">
        <f t="shared" si="187"/>
        <v>4</v>
      </c>
      <c r="H1994" t="s">
        <v>150</v>
      </c>
      <c r="I1994" t="s">
        <v>453</v>
      </c>
      <c r="J1994" t="s">
        <v>596</v>
      </c>
      <c r="K1994">
        <v>1</v>
      </c>
      <c r="L1994">
        <f t="shared" si="188"/>
        <v>0.5</v>
      </c>
      <c r="M1994">
        <f t="shared" si="189"/>
        <v>1</v>
      </c>
      <c r="N1994" t="b">
        <f t="shared" si="190"/>
        <v>1</v>
      </c>
      <c r="O1994">
        <f t="shared" si="191"/>
        <v>0</v>
      </c>
    </row>
    <row r="1995" spans="1:15">
      <c r="A1995" t="s">
        <v>451</v>
      </c>
      <c r="B1995" t="s">
        <v>452</v>
      </c>
      <c r="C1995" t="s">
        <v>224</v>
      </c>
      <c r="D1995" t="s">
        <v>225</v>
      </c>
      <c r="E1995" s="2">
        <v>42492.624305555553</v>
      </c>
      <c r="F1995" s="33">
        <f t="shared" si="186"/>
        <v>2016</v>
      </c>
      <c r="G1995" s="33">
        <f t="shared" si="187"/>
        <v>5</v>
      </c>
      <c r="H1995" t="s">
        <v>150</v>
      </c>
      <c r="I1995" t="s">
        <v>453</v>
      </c>
      <c r="J1995" t="s">
        <v>596</v>
      </c>
      <c r="K1995">
        <v>1</v>
      </c>
      <c r="L1995">
        <f t="shared" si="188"/>
        <v>0.5</v>
      </c>
      <c r="M1995">
        <f t="shared" si="189"/>
        <v>1</v>
      </c>
      <c r="N1995" t="b">
        <f t="shared" si="190"/>
        <v>1</v>
      </c>
      <c r="O1995">
        <f t="shared" si="191"/>
        <v>0</v>
      </c>
    </row>
    <row r="1996" spans="1:15">
      <c r="A1996" t="s">
        <v>451</v>
      </c>
      <c r="B1996" t="s">
        <v>452</v>
      </c>
      <c r="C1996" t="s">
        <v>224</v>
      </c>
      <c r="D1996" t="s">
        <v>225</v>
      </c>
      <c r="E1996" s="2">
        <v>42496.450694444444</v>
      </c>
      <c r="F1996" s="33">
        <f t="shared" si="186"/>
        <v>2016</v>
      </c>
      <c r="G1996" s="33">
        <f t="shared" si="187"/>
        <v>5</v>
      </c>
      <c r="H1996" t="s">
        <v>150</v>
      </c>
      <c r="I1996" t="s">
        <v>453</v>
      </c>
      <c r="J1996" t="s">
        <v>596</v>
      </c>
      <c r="K1996">
        <v>1</v>
      </c>
      <c r="L1996">
        <f t="shared" si="188"/>
        <v>0.5</v>
      </c>
      <c r="M1996">
        <f t="shared" si="189"/>
        <v>1</v>
      </c>
      <c r="N1996" t="b">
        <f t="shared" si="190"/>
        <v>1</v>
      </c>
      <c r="O1996">
        <f t="shared" si="191"/>
        <v>0</v>
      </c>
    </row>
    <row r="1997" spans="1:15">
      <c r="A1997" t="s">
        <v>451</v>
      </c>
      <c r="B1997" t="s">
        <v>452</v>
      </c>
      <c r="C1997" t="s">
        <v>224</v>
      </c>
      <c r="D1997" t="s">
        <v>225</v>
      </c>
      <c r="E1997" s="2">
        <v>42499.513194444444</v>
      </c>
      <c r="F1997" s="33">
        <f t="shared" si="186"/>
        <v>2016</v>
      </c>
      <c r="G1997" s="33">
        <f t="shared" si="187"/>
        <v>5</v>
      </c>
      <c r="H1997" t="s">
        <v>150</v>
      </c>
      <c r="I1997" t="s">
        <v>453</v>
      </c>
      <c r="J1997" t="s">
        <v>596</v>
      </c>
      <c r="K1997">
        <v>1</v>
      </c>
      <c r="L1997">
        <f t="shared" si="188"/>
        <v>0.5</v>
      </c>
      <c r="M1997">
        <f t="shared" si="189"/>
        <v>1</v>
      </c>
      <c r="N1997" t="b">
        <f t="shared" si="190"/>
        <v>1</v>
      </c>
      <c r="O1997">
        <f t="shared" si="191"/>
        <v>0</v>
      </c>
    </row>
    <row r="1998" spans="1:15">
      <c r="A1998" t="s">
        <v>451</v>
      </c>
      <c r="B1998" t="s">
        <v>452</v>
      </c>
      <c r="C1998" t="s">
        <v>224</v>
      </c>
      <c r="D1998" t="s">
        <v>225</v>
      </c>
      <c r="E1998" s="2">
        <v>42503.428472222222</v>
      </c>
      <c r="F1998" s="33">
        <f t="shared" si="186"/>
        <v>2016</v>
      </c>
      <c r="G1998" s="33">
        <f t="shared" si="187"/>
        <v>5</v>
      </c>
      <c r="H1998" t="s">
        <v>150</v>
      </c>
      <c r="I1998" t="s">
        <v>453</v>
      </c>
      <c r="J1998" t="s">
        <v>596</v>
      </c>
      <c r="K1998">
        <v>1</v>
      </c>
      <c r="L1998">
        <f t="shared" si="188"/>
        <v>0.5</v>
      </c>
      <c r="M1998">
        <f t="shared" si="189"/>
        <v>1</v>
      </c>
      <c r="N1998" t="b">
        <f t="shared" si="190"/>
        <v>1</v>
      </c>
      <c r="O1998">
        <f t="shared" si="191"/>
        <v>0</v>
      </c>
    </row>
    <row r="1999" spans="1:15">
      <c r="A1999" t="s">
        <v>451</v>
      </c>
      <c r="B1999" t="s">
        <v>452</v>
      </c>
      <c r="C1999" t="s">
        <v>224</v>
      </c>
      <c r="D1999" t="s">
        <v>225</v>
      </c>
      <c r="E1999" s="2">
        <v>42507.540277777778</v>
      </c>
      <c r="F1999" s="33">
        <f t="shared" si="186"/>
        <v>2016</v>
      </c>
      <c r="G1999" s="33">
        <f t="shared" si="187"/>
        <v>5</v>
      </c>
      <c r="H1999" t="s">
        <v>150</v>
      </c>
      <c r="I1999" t="s">
        <v>453</v>
      </c>
      <c r="J1999" t="s">
        <v>596</v>
      </c>
      <c r="K1999">
        <v>1</v>
      </c>
      <c r="L1999">
        <f t="shared" si="188"/>
        <v>0.5</v>
      </c>
      <c r="M1999">
        <f t="shared" si="189"/>
        <v>1</v>
      </c>
      <c r="N1999" t="b">
        <f t="shared" si="190"/>
        <v>1</v>
      </c>
      <c r="O1999">
        <f t="shared" si="191"/>
        <v>0</v>
      </c>
    </row>
    <row r="2000" spans="1:15">
      <c r="A2000" t="s">
        <v>451</v>
      </c>
      <c r="B2000" t="s">
        <v>452</v>
      </c>
      <c r="C2000" t="s">
        <v>224</v>
      </c>
      <c r="D2000" t="s">
        <v>225</v>
      </c>
      <c r="E2000" s="2">
        <v>42508.513194444444</v>
      </c>
      <c r="F2000" s="33">
        <f t="shared" si="186"/>
        <v>2016</v>
      </c>
      <c r="G2000" s="33">
        <f t="shared" si="187"/>
        <v>5</v>
      </c>
      <c r="H2000" t="s">
        <v>150</v>
      </c>
      <c r="I2000" t="s">
        <v>453</v>
      </c>
      <c r="J2000" t="s">
        <v>596</v>
      </c>
      <c r="K2000">
        <v>1</v>
      </c>
      <c r="L2000">
        <f t="shared" si="188"/>
        <v>0.5</v>
      </c>
      <c r="M2000">
        <f t="shared" si="189"/>
        <v>1</v>
      </c>
      <c r="N2000" t="b">
        <f t="shared" si="190"/>
        <v>1</v>
      </c>
      <c r="O2000">
        <f t="shared" si="191"/>
        <v>0</v>
      </c>
    </row>
    <row r="2001" spans="1:15">
      <c r="A2001" t="s">
        <v>451</v>
      </c>
      <c r="B2001" t="s">
        <v>452</v>
      </c>
      <c r="C2001" t="s">
        <v>224</v>
      </c>
      <c r="D2001" t="s">
        <v>225</v>
      </c>
      <c r="E2001" s="2">
        <v>42510.444444444445</v>
      </c>
      <c r="F2001" s="33">
        <f t="shared" si="186"/>
        <v>2016</v>
      </c>
      <c r="G2001" s="33">
        <f t="shared" si="187"/>
        <v>5</v>
      </c>
      <c r="H2001" t="s">
        <v>150</v>
      </c>
      <c r="I2001" t="s">
        <v>453</v>
      </c>
      <c r="J2001" t="s">
        <v>624</v>
      </c>
      <c r="K2001">
        <v>6</v>
      </c>
      <c r="L2001">
        <f t="shared" si="188"/>
        <v>6</v>
      </c>
      <c r="M2001">
        <f t="shared" si="189"/>
        <v>0</v>
      </c>
      <c r="N2001" t="b">
        <f t="shared" si="190"/>
        <v>0</v>
      </c>
      <c r="O2001">
        <f t="shared" si="191"/>
        <v>0</v>
      </c>
    </row>
    <row r="2002" spans="1:15">
      <c r="A2002" t="s">
        <v>451</v>
      </c>
      <c r="B2002" t="s">
        <v>452</v>
      </c>
      <c r="C2002" t="s">
        <v>224</v>
      </c>
      <c r="D2002" t="s">
        <v>225</v>
      </c>
      <c r="E2002" s="2">
        <v>42513.460416666669</v>
      </c>
      <c r="F2002" s="33">
        <f t="shared" si="186"/>
        <v>2016</v>
      </c>
      <c r="G2002" s="33">
        <f t="shared" si="187"/>
        <v>5</v>
      </c>
      <c r="H2002" t="s">
        <v>150</v>
      </c>
      <c r="I2002" t="s">
        <v>453</v>
      </c>
      <c r="J2002" t="s">
        <v>624</v>
      </c>
      <c r="K2002">
        <v>7</v>
      </c>
      <c r="L2002">
        <f t="shared" si="188"/>
        <v>7</v>
      </c>
      <c r="M2002">
        <f t="shared" si="189"/>
        <v>0</v>
      </c>
      <c r="N2002" t="b">
        <f t="shared" si="190"/>
        <v>0</v>
      </c>
      <c r="O2002">
        <f t="shared" si="191"/>
        <v>0</v>
      </c>
    </row>
    <row r="2003" spans="1:15">
      <c r="A2003" t="s">
        <v>451</v>
      </c>
      <c r="B2003" t="s">
        <v>452</v>
      </c>
      <c r="C2003" t="s">
        <v>224</v>
      </c>
      <c r="D2003" t="s">
        <v>225</v>
      </c>
      <c r="E2003" s="2">
        <v>42515.452777777777</v>
      </c>
      <c r="F2003" s="33">
        <f t="shared" si="186"/>
        <v>2016</v>
      </c>
      <c r="G2003" s="33">
        <f t="shared" si="187"/>
        <v>5</v>
      </c>
      <c r="H2003" t="s">
        <v>150</v>
      </c>
      <c r="I2003" t="s">
        <v>453</v>
      </c>
      <c r="J2003" t="s">
        <v>596</v>
      </c>
      <c r="K2003">
        <v>1</v>
      </c>
      <c r="L2003">
        <f t="shared" si="188"/>
        <v>0.5</v>
      </c>
      <c r="M2003">
        <f t="shared" si="189"/>
        <v>1</v>
      </c>
      <c r="N2003" t="b">
        <f t="shared" si="190"/>
        <v>1</v>
      </c>
      <c r="O2003">
        <f t="shared" si="191"/>
        <v>0</v>
      </c>
    </row>
    <row r="2004" spans="1:15">
      <c r="A2004" t="s">
        <v>451</v>
      </c>
      <c r="B2004" t="s">
        <v>452</v>
      </c>
      <c r="C2004" t="s">
        <v>224</v>
      </c>
      <c r="D2004" t="s">
        <v>225</v>
      </c>
      <c r="E2004" s="2">
        <v>42526.594444444447</v>
      </c>
      <c r="F2004" s="33">
        <f t="shared" si="186"/>
        <v>2016</v>
      </c>
      <c r="G2004" s="33">
        <f t="shared" si="187"/>
        <v>6</v>
      </c>
      <c r="H2004" t="s">
        <v>150</v>
      </c>
      <c r="I2004" t="s">
        <v>453</v>
      </c>
      <c r="J2004" t="s">
        <v>596</v>
      </c>
      <c r="K2004">
        <v>1</v>
      </c>
      <c r="L2004">
        <f t="shared" si="188"/>
        <v>0.5</v>
      </c>
      <c r="M2004">
        <f t="shared" si="189"/>
        <v>1</v>
      </c>
      <c r="N2004" t="b">
        <f t="shared" si="190"/>
        <v>1</v>
      </c>
      <c r="O2004">
        <f t="shared" si="191"/>
        <v>0</v>
      </c>
    </row>
    <row r="2005" spans="1:15">
      <c r="A2005" t="s">
        <v>451</v>
      </c>
      <c r="B2005" t="s">
        <v>452</v>
      </c>
      <c r="C2005" t="s">
        <v>224</v>
      </c>
      <c r="D2005" t="s">
        <v>225</v>
      </c>
      <c r="E2005" s="2">
        <v>42527.634027777778</v>
      </c>
      <c r="F2005" s="33">
        <f t="shared" si="186"/>
        <v>2016</v>
      </c>
      <c r="G2005" s="33">
        <f t="shared" si="187"/>
        <v>6</v>
      </c>
      <c r="H2005" t="s">
        <v>150</v>
      </c>
      <c r="I2005" t="s">
        <v>453</v>
      </c>
      <c r="J2005" t="s">
        <v>596</v>
      </c>
      <c r="K2005">
        <v>1</v>
      </c>
      <c r="L2005">
        <f t="shared" si="188"/>
        <v>0.5</v>
      </c>
      <c r="M2005">
        <f t="shared" si="189"/>
        <v>1</v>
      </c>
      <c r="N2005" t="b">
        <f t="shared" si="190"/>
        <v>1</v>
      </c>
      <c r="O2005">
        <f t="shared" si="191"/>
        <v>0</v>
      </c>
    </row>
    <row r="2006" spans="1:15">
      <c r="A2006" t="s">
        <v>451</v>
      </c>
      <c r="B2006" t="s">
        <v>452</v>
      </c>
      <c r="C2006" t="s">
        <v>224</v>
      </c>
      <c r="D2006" t="s">
        <v>225</v>
      </c>
      <c r="E2006" s="2">
        <v>42530.618750000001</v>
      </c>
      <c r="F2006" s="33">
        <f t="shared" si="186"/>
        <v>2016</v>
      </c>
      <c r="G2006" s="33">
        <f t="shared" si="187"/>
        <v>6</v>
      </c>
      <c r="H2006" t="s">
        <v>150</v>
      </c>
      <c r="I2006" t="s">
        <v>453</v>
      </c>
      <c r="J2006" t="s">
        <v>596</v>
      </c>
      <c r="K2006">
        <v>1</v>
      </c>
      <c r="L2006">
        <f t="shared" si="188"/>
        <v>0.5</v>
      </c>
      <c r="M2006">
        <f t="shared" si="189"/>
        <v>1</v>
      </c>
      <c r="N2006" t="b">
        <f t="shared" si="190"/>
        <v>1</v>
      </c>
      <c r="O2006">
        <f t="shared" si="191"/>
        <v>0</v>
      </c>
    </row>
    <row r="2007" spans="1:15">
      <c r="A2007" t="s">
        <v>451</v>
      </c>
      <c r="B2007" t="s">
        <v>452</v>
      </c>
      <c r="C2007" t="s">
        <v>224</v>
      </c>
      <c r="D2007" t="s">
        <v>225</v>
      </c>
      <c r="E2007" s="2">
        <v>42534.638194444444</v>
      </c>
      <c r="F2007" s="33">
        <f t="shared" si="186"/>
        <v>2016</v>
      </c>
      <c r="G2007" s="33">
        <f t="shared" si="187"/>
        <v>6</v>
      </c>
      <c r="H2007" t="s">
        <v>150</v>
      </c>
      <c r="I2007" t="s">
        <v>453</v>
      </c>
      <c r="J2007" t="s">
        <v>596</v>
      </c>
      <c r="K2007">
        <v>1</v>
      </c>
      <c r="L2007">
        <f t="shared" si="188"/>
        <v>0.5</v>
      </c>
      <c r="M2007">
        <f t="shared" si="189"/>
        <v>1</v>
      </c>
      <c r="N2007" t="b">
        <f t="shared" si="190"/>
        <v>1</v>
      </c>
      <c r="O2007">
        <f t="shared" si="191"/>
        <v>0</v>
      </c>
    </row>
    <row r="2008" spans="1:15">
      <c r="A2008" t="s">
        <v>451</v>
      </c>
      <c r="B2008" t="s">
        <v>452</v>
      </c>
      <c r="C2008" t="s">
        <v>224</v>
      </c>
      <c r="D2008" t="s">
        <v>225</v>
      </c>
      <c r="E2008" s="2">
        <v>42543.474999999999</v>
      </c>
      <c r="F2008" s="33">
        <f t="shared" si="186"/>
        <v>2016</v>
      </c>
      <c r="G2008" s="33">
        <f t="shared" si="187"/>
        <v>6</v>
      </c>
      <c r="H2008" t="s">
        <v>150</v>
      </c>
      <c r="I2008" t="s">
        <v>453</v>
      </c>
      <c r="J2008" t="s">
        <v>596</v>
      </c>
      <c r="K2008">
        <v>1</v>
      </c>
      <c r="L2008">
        <f t="shared" si="188"/>
        <v>0.5</v>
      </c>
      <c r="M2008">
        <f t="shared" si="189"/>
        <v>1</v>
      </c>
      <c r="N2008" t="b">
        <f t="shared" si="190"/>
        <v>1</v>
      </c>
      <c r="O2008">
        <f t="shared" si="191"/>
        <v>0</v>
      </c>
    </row>
    <row r="2009" spans="1:15">
      <c r="A2009" t="s">
        <v>451</v>
      </c>
      <c r="B2009" t="s">
        <v>452</v>
      </c>
      <c r="C2009" t="s">
        <v>224</v>
      </c>
      <c r="D2009" t="s">
        <v>225</v>
      </c>
      <c r="E2009" s="2">
        <v>42544.463194444441</v>
      </c>
      <c r="F2009" s="33">
        <f t="shared" si="186"/>
        <v>2016</v>
      </c>
      <c r="G2009" s="33">
        <f t="shared" si="187"/>
        <v>6</v>
      </c>
      <c r="H2009" t="s">
        <v>150</v>
      </c>
      <c r="I2009" t="s">
        <v>453</v>
      </c>
      <c r="J2009" t="s">
        <v>596</v>
      </c>
      <c r="K2009">
        <v>1</v>
      </c>
      <c r="L2009">
        <f t="shared" si="188"/>
        <v>0.5</v>
      </c>
      <c r="M2009">
        <f t="shared" si="189"/>
        <v>1</v>
      </c>
      <c r="N2009" t="b">
        <f t="shared" si="190"/>
        <v>1</v>
      </c>
      <c r="O2009">
        <f t="shared" si="191"/>
        <v>0</v>
      </c>
    </row>
    <row r="2010" spans="1:15">
      <c r="A2010" t="s">
        <v>451</v>
      </c>
      <c r="B2010" t="s">
        <v>452</v>
      </c>
      <c r="C2010" t="s">
        <v>224</v>
      </c>
      <c r="D2010" t="s">
        <v>225</v>
      </c>
      <c r="E2010" s="2">
        <v>42549.44027777778</v>
      </c>
      <c r="F2010" s="33">
        <f t="shared" si="186"/>
        <v>2016</v>
      </c>
      <c r="G2010" s="33">
        <f t="shared" si="187"/>
        <v>6</v>
      </c>
      <c r="H2010" t="s">
        <v>150</v>
      </c>
      <c r="I2010" t="s">
        <v>453</v>
      </c>
      <c r="J2010" t="s">
        <v>596</v>
      </c>
      <c r="K2010">
        <v>1</v>
      </c>
      <c r="L2010">
        <f t="shared" si="188"/>
        <v>0.5</v>
      </c>
      <c r="M2010">
        <f t="shared" si="189"/>
        <v>1</v>
      </c>
      <c r="N2010" t="b">
        <f t="shared" si="190"/>
        <v>1</v>
      </c>
      <c r="O2010">
        <f t="shared" si="191"/>
        <v>0</v>
      </c>
    </row>
    <row r="2011" spans="1:15">
      <c r="A2011" t="s">
        <v>451</v>
      </c>
      <c r="B2011" t="s">
        <v>452</v>
      </c>
      <c r="C2011" t="s">
        <v>224</v>
      </c>
      <c r="D2011" t="s">
        <v>225</v>
      </c>
      <c r="E2011" s="2">
        <v>42550.450694444444</v>
      </c>
      <c r="F2011" s="33">
        <f t="shared" si="186"/>
        <v>2016</v>
      </c>
      <c r="G2011" s="33">
        <f t="shared" si="187"/>
        <v>6</v>
      </c>
      <c r="H2011" t="s">
        <v>150</v>
      </c>
      <c r="I2011" t="s">
        <v>453</v>
      </c>
      <c r="J2011" t="s">
        <v>596</v>
      </c>
      <c r="K2011">
        <v>1</v>
      </c>
      <c r="L2011">
        <f t="shared" si="188"/>
        <v>0.5</v>
      </c>
      <c r="M2011">
        <f t="shared" si="189"/>
        <v>1</v>
      </c>
      <c r="N2011" t="b">
        <f t="shared" si="190"/>
        <v>1</v>
      </c>
      <c r="O2011">
        <f t="shared" si="191"/>
        <v>0</v>
      </c>
    </row>
    <row r="2012" spans="1:15">
      <c r="A2012" t="s">
        <v>451</v>
      </c>
      <c r="B2012" t="s">
        <v>452</v>
      </c>
      <c r="C2012" t="s">
        <v>224</v>
      </c>
      <c r="D2012" t="s">
        <v>225</v>
      </c>
      <c r="E2012" s="2">
        <v>42552.425694444442</v>
      </c>
      <c r="F2012" s="33">
        <f t="shared" si="186"/>
        <v>2016</v>
      </c>
      <c r="G2012" s="33">
        <f t="shared" si="187"/>
        <v>7</v>
      </c>
      <c r="H2012" t="s">
        <v>150</v>
      </c>
      <c r="I2012" t="s">
        <v>453</v>
      </c>
      <c r="J2012" t="s">
        <v>596</v>
      </c>
      <c r="K2012">
        <v>1</v>
      </c>
      <c r="L2012">
        <f t="shared" si="188"/>
        <v>0.5</v>
      </c>
      <c r="M2012">
        <f t="shared" si="189"/>
        <v>1</v>
      </c>
      <c r="N2012" t="b">
        <f t="shared" si="190"/>
        <v>1</v>
      </c>
      <c r="O2012">
        <f t="shared" si="191"/>
        <v>0</v>
      </c>
    </row>
    <row r="2013" spans="1:15">
      <c r="A2013" t="s">
        <v>451</v>
      </c>
      <c r="B2013" t="s">
        <v>452</v>
      </c>
      <c r="C2013" t="s">
        <v>224</v>
      </c>
      <c r="D2013" t="s">
        <v>225</v>
      </c>
      <c r="E2013" s="2">
        <v>42559.54583333333</v>
      </c>
      <c r="F2013" s="33">
        <f t="shared" si="186"/>
        <v>2016</v>
      </c>
      <c r="G2013" s="33">
        <f t="shared" si="187"/>
        <v>7</v>
      </c>
      <c r="H2013" t="s">
        <v>150</v>
      </c>
      <c r="I2013" t="s">
        <v>453</v>
      </c>
      <c r="J2013" t="s">
        <v>596</v>
      </c>
      <c r="K2013">
        <v>1</v>
      </c>
      <c r="L2013">
        <f t="shared" si="188"/>
        <v>0.5</v>
      </c>
      <c r="M2013">
        <f t="shared" si="189"/>
        <v>1</v>
      </c>
      <c r="N2013" t="b">
        <f t="shared" si="190"/>
        <v>1</v>
      </c>
      <c r="O2013">
        <f t="shared" si="191"/>
        <v>0</v>
      </c>
    </row>
    <row r="2014" spans="1:15">
      <c r="A2014" t="s">
        <v>451</v>
      </c>
      <c r="B2014" t="s">
        <v>452</v>
      </c>
      <c r="C2014" t="s">
        <v>224</v>
      </c>
      <c r="D2014" t="s">
        <v>225</v>
      </c>
      <c r="E2014" s="2">
        <v>42562.447916666664</v>
      </c>
      <c r="F2014" s="33">
        <f t="shared" si="186"/>
        <v>2016</v>
      </c>
      <c r="G2014" s="33">
        <f t="shared" si="187"/>
        <v>7</v>
      </c>
      <c r="H2014" t="s">
        <v>150</v>
      </c>
      <c r="I2014" t="s">
        <v>453</v>
      </c>
      <c r="J2014" t="s">
        <v>596</v>
      </c>
      <c r="K2014">
        <v>1</v>
      </c>
      <c r="L2014">
        <f t="shared" si="188"/>
        <v>0.5</v>
      </c>
      <c r="M2014">
        <f t="shared" si="189"/>
        <v>1</v>
      </c>
      <c r="N2014" t="b">
        <f t="shared" si="190"/>
        <v>1</v>
      </c>
      <c r="O2014">
        <f t="shared" si="191"/>
        <v>0</v>
      </c>
    </row>
    <row r="2015" spans="1:15">
      <c r="A2015" t="s">
        <v>451</v>
      </c>
      <c r="B2015" t="s">
        <v>452</v>
      </c>
      <c r="C2015" t="s">
        <v>224</v>
      </c>
      <c r="D2015" t="s">
        <v>225</v>
      </c>
      <c r="E2015" s="2">
        <v>42564.434027777781</v>
      </c>
      <c r="F2015" s="33">
        <f t="shared" si="186"/>
        <v>2016</v>
      </c>
      <c r="G2015" s="33">
        <f t="shared" si="187"/>
        <v>7</v>
      </c>
      <c r="H2015" t="s">
        <v>150</v>
      </c>
      <c r="I2015" t="s">
        <v>453</v>
      </c>
      <c r="J2015" t="s">
        <v>596</v>
      </c>
      <c r="K2015">
        <v>1</v>
      </c>
      <c r="L2015">
        <f t="shared" si="188"/>
        <v>0.5</v>
      </c>
      <c r="M2015">
        <f t="shared" si="189"/>
        <v>1</v>
      </c>
      <c r="N2015" t="b">
        <f t="shared" si="190"/>
        <v>1</v>
      </c>
      <c r="O2015">
        <f t="shared" si="191"/>
        <v>0</v>
      </c>
    </row>
    <row r="2016" spans="1:15">
      <c r="A2016" t="s">
        <v>451</v>
      </c>
      <c r="B2016" t="s">
        <v>452</v>
      </c>
      <c r="C2016" t="s">
        <v>224</v>
      </c>
      <c r="D2016" t="s">
        <v>225</v>
      </c>
      <c r="E2016" s="2">
        <v>42569.614583333336</v>
      </c>
      <c r="F2016" s="33">
        <f t="shared" si="186"/>
        <v>2016</v>
      </c>
      <c r="G2016" s="33">
        <f t="shared" si="187"/>
        <v>7</v>
      </c>
      <c r="H2016" t="s">
        <v>150</v>
      </c>
      <c r="I2016" t="s">
        <v>453</v>
      </c>
      <c r="J2016" t="s">
        <v>596</v>
      </c>
      <c r="K2016">
        <v>1</v>
      </c>
      <c r="L2016">
        <f t="shared" si="188"/>
        <v>0.5</v>
      </c>
      <c r="M2016">
        <f t="shared" si="189"/>
        <v>1</v>
      </c>
      <c r="N2016" t="b">
        <f t="shared" si="190"/>
        <v>1</v>
      </c>
      <c r="O2016">
        <f t="shared" si="191"/>
        <v>0</v>
      </c>
    </row>
    <row r="2017" spans="1:15">
      <c r="A2017" t="s">
        <v>451</v>
      </c>
      <c r="B2017" t="s">
        <v>452</v>
      </c>
      <c r="C2017" t="s">
        <v>224</v>
      </c>
      <c r="D2017" t="s">
        <v>225</v>
      </c>
      <c r="E2017" s="2">
        <v>42571.4375</v>
      </c>
      <c r="F2017" s="33">
        <f t="shared" si="186"/>
        <v>2016</v>
      </c>
      <c r="G2017" s="33">
        <f t="shared" si="187"/>
        <v>7</v>
      </c>
      <c r="H2017" t="s">
        <v>150</v>
      </c>
      <c r="I2017" t="s">
        <v>453</v>
      </c>
      <c r="J2017" t="s">
        <v>596</v>
      </c>
      <c r="K2017">
        <v>1</v>
      </c>
      <c r="L2017">
        <f t="shared" si="188"/>
        <v>0.5</v>
      </c>
      <c r="M2017">
        <f t="shared" si="189"/>
        <v>1</v>
      </c>
      <c r="N2017" t="b">
        <f t="shared" si="190"/>
        <v>1</v>
      </c>
      <c r="O2017">
        <f t="shared" si="191"/>
        <v>0</v>
      </c>
    </row>
    <row r="2018" spans="1:15">
      <c r="A2018" t="s">
        <v>451</v>
      </c>
      <c r="B2018" t="s">
        <v>452</v>
      </c>
      <c r="C2018" t="s">
        <v>224</v>
      </c>
      <c r="D2018" t="s">
        <v>225</v>
      </c>
      <c r="E2018" s="2">
        <v>42578.52847222222</v>
      </c>
      <c r="F2018" s="33">
        <f t="shared" si="186"/>
        <v>2016</v>
      </c>
      <c r="G2018" s="33">
        <f t="shared" si="187"/>
        <v>7</v>
      </c>
      <c r="H2018" t="s">
        <v>150</v>
      </c>
      <c r="I2018" t="s">
        <v>453</v>
      </c>
      <c r="J2018" t="s">
        <v>624</v>
      </c>
      <c r="K2018">
        <v>11</v>
      </c>
      <c r="L2018">
        <f t="shared" si="188"/>
        <v>11</v>
      </c>
      <c r="M2018">
        <f t="shared" si="189"/>
        <v>0</v>
      </c>
      <c r="N2018" t="b">
        <f t="shared" si="190"/>
        <v>0</v>
      </c>
      <c r="O2018">
        <f t="shared" si="191"/>
        <v>0</v>
      </c>
    </row>
    <row r="2019" spans="1:15">
      <c r="A2019" t="s">
        <v>451</v>
      </c>
      <c r="B2019" t="s">
        <v>452</v>
      </c>
      <c r="C2019" t="s">
        <v>224</v>
      </c>
      <c r="D2019" t="s">
        <v>225</v>
      </c>
      <c r="E2019" s="2">
        <v>42579.520138888889</v>
      </c>
      <c r="F2019" s="33">
        <f t="shared" si="186"/>
        <v>2016</v>
      </c>
      <c r="G2019" s="33">
        <f t="shared" si="187"/>
        <v>7</v>
      </c>
      <c r="H2019" t="s">
        <v>150</v>
      </c>
      <c r="I2019" t="s">
        <v>453</v>
      </c>
      <c r="J2019" t="s">
        <v>596</v>
      </c>
      <c r="K2019">
        <v>1</v>
      </c>
      <c r="L2019">
        <f t="shared" si="188"/>
        <v>0.5</v>
      </c>
      <c r="M2019">
        <f t="shared" si="189"/>
        <v>1</v>
      </c>
      <c r="N2019" t="b">
        <f t="shared" si="190"/>
        <v>1</v>
      </c>
      <c r="O2019">
        <f t="shared" si="191"/>
        <v>0</v>
      </c>
    </row>
    <row r="2020" spans="1:15">
      <c r="A2020" t="s">
        <v>451</v>
      </c>
      <c r="B2020" t="s">
        <v>452</v>
      </c>
      <c r="C2020" t="s">
        <v>224</v>
      </c>
      <c r="D2020" t="s">
        <v>225</v>
      </c>
      <c r="E2020" s="2">
        <v>42585.540277777778</v>
      </c>
      <c r="F2020" s="33">
        <f t="shared" si="186"/>
        <v>2016</v>
      </c>
      <c r="G2020" s="33">
        <f t="shared" si="187"/>
        <v>8</v>
      </c>
      <c r="H2020" t="s">
        <v>150</v>
      </c>
      <c r="I2020" t="s">
        <v>453</v>
      </c>
      <c r="J2020" t="s">
        <v>596</v>
      </c>
      <c r="K2020">
        <v>1</v>
      </c>
      <c r="L2020">
        <f t="shared" si="188"/>
        <v>0.5</v>
      </c>
      <c r="M2020">
        <f t="shared" si="189"/>
        <v>1</v>
      </c>
      <c r="N2020" t="b">
        <f t="shared" si="190"/>
        <v>1</v>
      </c>
      <c r="O2020">
        <f t="shared" si="191"/>
        <v>0</v>
      </c>
    </row>
    <row r="2021" spans="1:15">
      <c r="A2021" t="s">
        <v>451</v>
      </c>
      <c r="B2021" t="s">
        <v>452</v>
      </c>
      <c r="C2021" t="s">
        <v>224</v>
      </c>
      <c r="D2021" t="s">
        <v>225</v>
      </c>
      <c r="E2021" s="2">
        <v>42590.504166666666</v>
      </c>
      <c r="F2021" s="33">
        <f t="shared" si="186"/>
        <v>2016</v>
      </c>
      <c r="G2021" s="33">
        <f t="shared" si="187"/>
        <v>8</v>
      </c>
      <c r="H2021" t="s">
        <v>150</v>
      </c>
      <c r="I2021" t="s">
        <v>453</v>
      </c>
      <c r="J2021" t="s">
        <v>624</v>
      </c>
      <c r="K2021">
        <v>14</v>
      </c>
      <c r="L2021">
        <f t="shared" si="188"/>
        <v>14</v>
      </c>
      <c r="M2021">
        <f t="shared" si="189"/>
        <v>0</v>
      </c>
      <c r="N2021" t="b">
        <f t="shared" si="190"/>
        <v>0</v>
      </c>
      <c r="O2021">
        <f t="shared" si="191"/>
        <v>0</v>
      </c>
    </row>
    <row r="2022" spans="1:15">
      <c r="A2022" t="s">
        <v>451</v>
      </c>
      <c r="B2022" t="s">
        <v>452</v>
      </c>
      <c r="C2022" t="s">
        <v>224</v>
      </c>
      <c r="D2022" t="s">
        <v>225</v>
      </c>
      <c r="E2022" s="2">
        <v>42594.464583333334</v>
      </c>
      <c r="F2022" s="33">
        <f t="shared" si="186"/>
        <v>2016</v>
      </c>
      <c r="G2022" s="33">
        <f t="shared" si="187"/>
        <v>8</v>
      </c>
      <c r="H2022" t="s">
        <v>150</v>
      </c>
      <c r="I2022" t="s">
        <v>453</v>
      </c>
      <c r="J2022" t="s">
        <v>624</v>
      </c>
      <c r="K2022">
        <v>12</v>
      </c>
      <c r="L2022">
        <f t="shared" si="188"/>
        <v>12</v>
      </c>
      <c r="M2022">
        <f t="shared" si="189"/>
        <v>0</v>
      </c>
      <c r="N2022" t="b">
        <f t="shared" si="190"/>
        <v>0</v>
      </c>
      <c r="O2022">
        <f t="shared" si="191"/>
        <v>0</v>
      </c>
    </row>
    <row r="2023" spans="1:15">
      <c r="A2023" t="s">
        <v>451</v>
      </c>
      <c r="B2023" t="s">
        <v>452</v>
      </c>
      <c r="C2023" t="s">
        <v>224</v>
      </c>
      <c r="D2023" t="s">
        <v>225</v>
      </c>
      <c r="E2023" s="2">
        <v>42597.512499999997</v>
      </c>
      <c r="F2023" s="33">
        <f t="shared" si="186"/>
        <v>2016</v>
      </c>
      <c r="G2023" s="33">
        <f t="shared" si="187"/>
        <v>8</v>
      </c>
      <c r="H2023" t="s">
        <v>150</v>
      </c>
      <c r="I2023" t="s">
        <v>453</v>
      </c>
      <c r="J2023" t="s">
        <v>624</v>
      </c>
      <c r="K2023">
        <v>14</v>
      </c>
      <c r="L2023">
        <f t="shared" si="188"/>
        <v>14</v>
      </c>
      <c r="M2023">
        <f t="shared" si="189"/>
        <v>0</v>
      </c>
      <c r="N2023" t="b">
        <f t="shared" si="190"/>
        <v>0</v>
      </c>
      <c r="O2023">
        <f t="shared" si="191"/>
        <v>0</v>
      </c>
    </row>
    <row r="2024" spans="1:15">
      <c r="A2024" t="s">
        <v>451</v>
      </c>
      <c r="B2024" t="s">
        <v>452</v>
      </c>
      <c r="C2024" t="s">
        <v>224</v>
      </c>
      <c r="D2024" t="s">
        <v>225</v>
      </c>
      <c r="E2024" s="2">
        <v>42600.513888888891</v>
      </c>
      <c r="F2024" s="33">
        <f t="shared" si="186"/>
        <v>2016</v>
      </c>
      <c r="G2024" s="33">
        <f t="shared" si="187"/>
        <v>8</v>
      </c>
      <c r="H2024" t="s">
        <v>150</v>
      </c>
      <c r="I2024" t="s">
        <v>453</v>
      </c>
      <c r="J2024" t="s">
        <v>624</v>
      </c>
      <c r="K2024">
        <v>14</v>
      </c>
      <c r="L2024">
        <f t="shared" si="188"/>
        <v>14</v>
      </c>
      <c r="M2024">
        <f t="shared" si="189"/>
        <v>0</v>
      </c>
      <c r="N2024" t="b">
        <f t="shared" si="190"/>
        <v>0</v>
      </c>
      <c r="O2024">
        <f t="shared" si="191"/>
        <v>0</v>
      </c>
    </row>
    <row r="2025" spans="1:15">
      <c r="A2025" t="s">
        <v>451</v>
      </c>
      <c r="B2025" t="s">
        <v>452</v>
      </c>
      <c r="C2025" t="s">
        <v>224</v>
      </c>
      <c r="D2025" t="s">
        <v>225</v>
      </c>
      <c r="E2025" s="2">
        <v>42604.565972222219</v>
      </c>
      <c r="F2025" s="33">
        <f t="shared" si="186"/>
        <v>2016</v>
      </c>
      <c r="G2025" s="33">
        <f t="shared" si="187"/>
        <v>8</v>
      </c>
      <c r="H2025" t="s">
        <v>150</v>
      </c>
      <c r="I2025" t="s">
        <v>453</v>
      </c>
      <c r="J2025" t="s">
        <v>624</v>
      </c>
      <c r="K2025">
        <v>11</v>
      </c>
      <c r="L2025">
        <f t="shared" si="188"/>
        <v>11</v>
      </c>
      <c r="M2025">
        <f t="shared" si="189"/>
        <v>0</v>
      </c>
      <c r="N2025" t="b">
        <f t="shared" si="190"/>
        <v>0</v>
      </c>
      <c r="O2025">
        <f t="shared" si="191"/>
        <v>0</v>
      </c>
    </row>
    <row r="2026" spans="1:15">
      <c r="A2026" t="s">
        <v>451</v>
      </c>
      <c r="B2026" t="s">
        <v>452</v>
      </c>
      <c r="C2026" t="s">
        <v>224</v>
      </c>
      <c r="D2026" t="s">
        <v>225</v>
      </c>
      <c r="E2026" s="2">
        <v>42607.507638888892</v>
      </c>
      <c r="F2026" s="33">
        <f t="shared" si="186"/>
        <v>2016</v>
      </c>
      <c r="G2026" s="33">
        <f t="shared" si="187"/>
        <v>8</v>
      </c>
      <c r="H2026" t="s">
        <v>150</v>
      </c>
      <c r="I2026" t="s">
        <v>453</v>
      </c>
      <c r="J2026" t="s">
        <v>624</v>
      </c>
      <c r="K2026">
        <v>17</v>
      </c>
      <c r="L2026">
        <f t="shared" si="188"/>
        <v>17</v>
      </c>
      <c r="M2026">
        <f t="shared" si="189"/>
        <v>0</v>
      </c>
      <c r="N2026" t="b">
        <f t="shared" si="190"/>
        <v>0</v>
      </c>
      <c r="O2026">
        <f t="shared" si="191"/>
        <v>0</v>
      </c>
    </row>
    <row r="2027" spans="1:15">
      <c r="A2027" t="s">
        <v>451</v>
      </c>
      <c r="B2027" t="s">
        <v>452</v>
      </c>
      <c r="C2027" t="s">
        <v>224</v>
      </c>
      <c r="D2027" t="s">
        <v>225</v>
      </c>
      <c r="E2027" s="2">
        <v>42612.469444444447</v>
      </c>
      <c r="F2027" s="33">
        <f t="shared" si="186"/>
        <v>2016</v>
      </c>
      <c r="G2027" s="33">
        <f t="shared" si="187"/>
        <v>8</v>
      </c>
      <c r="H2027" t="s">
        <v>150</v>
      </c>
      <c r="I2027" t="s">
        <v>453</v>
      </c>
      <c r="J2027" t="s">
        <v>596</v>
      </c>
      <c r="K2027">
        <v>1</v>
      </c>
      <c r="L2027">
        <f t="shared" si="188"/>
        <v>0.5</v>
      </c>
      <c r="M2027">
        <f t="shared" si="189"/>
        <v>1</v>
      </c>
      <c r="N2027" t="b">
        <f t="shared" si="190"/>
        <v>1</v>
      </c>
      <c r="O2027">
        <f t="shared" si="191"/>
        <v>0</v>
      </c>
    </row>
    <row r="2028" spans="1:15">
      <c r="A2028" t="s">
        <v>451</v>
      </c>
      <c r="B2028" t="s">
        <v>452</v>
      </c>
      <c r="C2028" t="s">
        <v>224</v>
      </c>
      <c r="D2028" t="s">
        <v>225</v>
      </c>
      <c r="E2028" s="2">
        <v>42614.628472222219</v>
      </c>
      <c r="F2028" s="33">
        <f t="shared" si="186"/>
        <v>2016</v>
      </c>
      <c r="G2028" s="33">
        <f t="shared" si="187"/>
        <v>9</v>
      </c>
      <c r="H2028" t="s">
        <v>150</v>
      </c>
      <c r="I2028" t="s">
        <v>453</v>
      </c>
      <c r="J2028" t="s">
        <v>596</v>
      </c>
      <c r="K2028">
        <v>1</v>
      </c>
      <c r="L2028">
        <f t="shared" si="188"/>
        <v>0.5</v>
      </c>
      <c r="M2028">
        <f t="shared" si="189"/>
        <v>1</v>
      </c>
      <c r="N2028" t="b">
        <f t="shared" si="190"/>
        <v>1</v>
      </c>
      <c r="O2028">
        <f t="shared" si="191"/>
        <v>0</v>
      </c>
    </row>
    <row r="2029" spans="1:15">
      <c r="A2029" t="s">
        <v>451</v>
      </c>
      <c r="B2029" t="s">
        <v>452</v>
      </c>
      <c r="C2029" t="s">
        <v>224</v>
      </c>
      <c r="D2029" t="s">
        <v>225</v>
      </c>
      <c r="E2029" s="2">
        <v>42619.486805555556</v>
      </c>
      <c r="F2029" s="33">
        <f t="shared" si="186"/>
        <v>2016</v>
      </c>
      <c r="G2029" s="33">
        <f t="shared" si="187"/>
        <v>9</v>
      </c>
      <c r="H2029" t="s">
        <v>150</v>
      </c>
      <c r="I2029" t="s">
        <v>453</v>
      </c>
      <c r="J2029" t="s">
        <v>624</v>
      </c>
      <c r="K2029">
        <v>14</v>
      </c>
      <c r="L2029">
        <f t="shared" si="188"/>
        <v>14</v>
      </c>
      <c r="M2029">
        <f t="shared" si="189"/>
        <v>0</v>
      </c>
      <c r="N2029" t="b">
        <f t="shared" si="190"/>
        <v>0</v>
      </c>
      <c r="O2029">
        <f t="shared" si="191"/>
        <v>0</v>
      </c>
    </row>
    <row r="2030" spans="1:15">
      <c r="A2030" t="s">
        <v>451</v>
      </c>
      <c r="B2030" t="s">
        <v>452</v>
      </c>
      <c r="C2030" t="s">
        <v>224</v>
      </c>
      <c r="D2030" t="s">
        <v>225</v>
      </c>
      <c r="E2030" s="2">
        <v>42622.481944444444</v>
      </c>
      <c r="F2030" s="33">
        <f t="shared" si="186"/>
        <v>2016</v>
      </c>
      <c r="G2030" s="33">
        <f t="shared" si="187"/>
        <v>9</v>
      </c>
      <c r="H2030" t="s">
        <v>150</v>
      </c>
      <c r="I2030" t="s">
        <v>453</v>
      </c>
      <c r="J2030" t="s">
        <v>624</v>
      </c>
      <c r="K2030">
        <v>15</v>
      </c>
      <c r="L2030">
        <f t="shared" si="188"/>
        <v>15</v>
      </c>
      <c r="M2030">
        <f t="shared" si="189"/>
        <v>0</v>
      </c>
      <c r="N2030" t="b">
        <f t="shared" si="190"/>
        <v>0</v>
      </c>
      <c r="O2030">
        <f t="shared" si="191"/>
        <v>0</v>
      </c>
    </row>
    <row r="2031" spans="1:15">
      <c r="A2031" t="s">
        <v>451</v>
      </c>
      <c r="B2031" t="s">
        <v>452</v>
      </c>
      <c r="C2031" t="s">
        <v>224</v>
      </c>
      <c r="D2031" t="s">
        <v>225</v>
      </c>
      <c r="E2031" s="2">
        <v>42628.523611111108</v>
      </c>
      <c r="F2031" s="33">
        <f t="shared" si="186"/>
        <v>2016</v>
      </c>
      <c r="G2031" s="33">
        <f t="shared" si="187"/>
        <v>9</v>
      </c>
      <c r="H2031" t="s">
        <v>150</v>
      </c>
      <c r="I2031" t="s">
        <v>453</v>
      </c>
      <c r="J2031" t="s">
        <v>596</v>
      </c>
      <c r="K2031">
        <v>1</v>
      </c>
      <c r="L2031">
        <f t="shared" si="188"/>
        <v>0.5</v>
      </c>
      <c r="M2031">
        <f t="shared" si="189"/>
        <v>1</v>
      </c>
      <c r="N2031" t="b">
        <f t="shared" si="190"/>
        <v>1</v>
      </c>
      <c r="O2031">
        <f t="shared" si="191"/>
        <v>0</v>
      </c>
    </row>
    <row r="2032" spans="1:15">
      <c r="A2032" t="s">
        <v>451</v>
      </c>
      <c r="B2032" t="s">
        <v>452</v>
      </c>
      <c r="C2032" t="s">
        <v>224</v>
      </c>
      <c r="D2032" t="s">
        <v>225</v>
      </c>
      <c r="E2032" s="2">
        <v>42633.466666666667</v>
      </c>
      <c r="F2032" s="33">
        <f t="shared" si="186"/>
        <v>2016</v>
      </c>
      <c r="G2032" s="33">
        <f t="shared" si="187"/>
        <v>9</v>
      </c>
      <c r="H2032" t="s">
        <v>150</v>
      </c>
      <c r="I2032" t="s">
        <v>453</v>
      </c>
      <c r="J2032" t="s">
        <v>624</v>
      </c>
      <c r="K2032">
        <v>12</v>
      </c>
      <c r="L2032">
        <f t="shared" si="188"/>
        <v>12</v>
      </c>
      <c r="M2032">
        <f t="shared" si="189"/>
        <v>0</v>
      </c>
      <c r="N2032" t="b">
        <f t="shared" si="190"/>
        <v>0</v>
      </c>
      <c r="O2032">
        <f t="shared" si="191"/>
        <v>0</v>
      </c>
    </row>
    <row r="2033" spans="1:15">
      <c r="A2033" t="s">
        <v>451</v>
      </c>
      <c r="B2033" t="s">
        <v>452</v>
      </c>
      <c r="C2033" t="s">
        <v>224</v>
      </c>
      <c r="D2033" t="s">
        <v>225</v>
      </c>
      <c r="E2033" s="2">
        <v>42635.555555555555</v>
      </c>
      <c r="F2033" s="33">
        <f t="shared" si="186"/>
        <v>2016</v>
      </c>
      <c r="G2033" s="33">
        <f t="shared" si="187"/>
        <v>9</v>
      </c>
      <c r="H2033" t="s">
        <v>150</v>
      </c>
      <c r="I2033" t="s">
        <v>453</v>
      </c>
      <c r="J2033" t="s">
        <v>624</v>
      </c>
      <c r="K2033">
        <v>16</v>
      </c>
      <c r="L2033">
        <f t="shared" si="188"/>
        <v>16</v>
      </c>
      <c r="M2033">
        <f t="shared" si="189"/>
        <v>0</v>
      </c>
      <c r="N2033" t="b">
        <f t="shared" si="190"/>
        <v>0</v>
      </c>
      <c r="O2033">
        <f t="shared" si="191"/>
        <v>0</v>
      </c>
    </row>
    <row r="2034" spans="1:15">
      <c r="A2034" t="s">
        <v>451</v>
      </c>
      <c r="B2034" t="s">
        <v>452</v>
      </c>
      <c r="C2034" t="s">
        <v>224</v>
      </c>
      <c r="D2034" t="s">
        <v>225</v>
      </c>
      <c r="E2034" s="2">
        <v>42642.448611111111</v>
      </c>
      <c r="F2034" s="33">
        <f t="shared" si="186"/>
        <v>2016</v>
      </c>
      <c r="G2034" s="33">
        <f t="shared" si="187"/>
        <v>9</v>
      </c>
      <c r="H2034" t="s">
        <v>150</v>
      </c>
      <c r="I2034" t="s">
        <v>453</v>
      </c>
      <c r="J2034" t="s">
        <v>624</v>
      </c>
      <c r="K2034">
        <v>13</v>
      </c>
      <c r="L2034">
        <f t="shared" si="188"/>
        <v>13</v>
      </c>
      <c r="M2034">
        <f t="shared" si="189"/>
        <v>0</v>
      </c>
      <c r="N2034" t="b">
        <f t="shared" si="190"/>
        <v>0</v>
      </c>
      <c r="O2034">
        <f t="shared" si="191"/>
        <v>0</v>
      </c>
    </row>
    <row r="2035" spans="1:15">
      <c r="A2035" t="s">
        <v>451</v>
      </c>
      <c r="B2035" t="s">
        <v>452</v>
      </c>
      <c r="C2035" t="s">
        <v>224</v>
      </c>
      <c r="D2035" t="s">
        <v>225</v>
      </c>
      <c r="E2035" s="2">
        <v>42643.46875</v>
      </c>
      <c r="F2035" s="33">
        <f t="shared" si="186"/>
        <v>2016</v>
      </c>
      <c r="G2035" s="33">
        <f t="shared" si="187"/>
        <v>9</v>
      </c>
      <c r="H2035" t="s">
        <v>150</v>
      </c>
      <c r="I2035" t="s">
        <v>453</v>
      </c>
      <c r="J2035" t="s">
        <v>624</v>
      </c>
      <c r="K2035">
        <v>13</v>
      </c>
      <c r="L2035">
        <f t="shared" si="188"/>
        <v>13</v>
      </c>
      <c r="M2035">
        <f t="shared" si="189"/>
        <v>0</v>
      </c>
      <c r="N2035" t="b">
        <f t="shared" si="190"/>
        <v>0</v>
      </c>
      <c r="O2035">
        <f t="shared" si="191"/>
        <v>0</v>
      </c>
    </row>
    <row r="2036" spans="1:15">
      <c r="A2036" t="s">
        <v>451</v>
      </c>
      <c r="B2036" t="s">
        <v>452</v>
      </c>
      <c r="C2036" t="s">
        <v>224</v>
      </c>
      <c r="D2036" t="s">
        <v>225</v>
      </c>
      <c r="E2036" s="2">
        <v>42646.559027777781</v>
      </c>
      <c r="F2036" s="33">
        <f t="shared" si="186"/>
        <v>2016</v>
      </c>
      <c r="G2036" s="33">
        <f t="shared" si="187"/>
        <v>10</v>
      </c>
      <c r="H2036" t="s">
        <v>150</v>
      </c>
      <c r="I2036" t="s">
        <v>453</v>
      </c>
      <c r="J2036" t="s">
        <v>624</v>
      </c>
      <c r="K2036">
        <v>11</v>
      </c>
      <c r="L2036">
        <f t="shared" si="188"/>
        <v>11</v>
      </c>
      <c r="M2036">
        <f t="shared" si="189"/>
        <v>0</v>
      </c>
      <c r="N2036" t="b">
        <f t="shared" si="190"/>
        <v>0</v>
      </c>
      <c r="O2036">
        <f t="shared" si="191"/>
        <v>0</v>
      </c>
    </row>
    <row r="2037" spans="1:15">
      <c r="A2037" t="s">
        <v>451</v>
      </c>
      <c r="B2037" t="s">
        <v>452</v>
      </c>
      <c r="C2037" t="s">
        <v>224</v>
      </c>
      <c r="D2037" t="s">
        <v>225</v>
      </c>
      <c r="E2037" s="2">
        <v>42653.470138888886</v>
      </c>
      <c r="F2037" s="33">
        <f t="shared" si="186"/>
        <v>2016</v>
      </c>
      <c r="G2037" s="33">
        <f t="shared" si="187"/>
        <v>10</v>
      </c>
      <c r="H2037" t="s">
        <v>150</v>
      </c>
      <c r="I2037" t="s">
        <v>453</v>
      </c>
      <c r="J2037" t="s">
        <v>624</v>
      </c>
      <c r="K2037">
        <v>17</v>
      </c>
      <c r="L2037">
        <f t="shared" si="188"/>
        <v>17</v>
      </c>
      <c r="M2037">
        <f t="shared" si="189"/>
        <v>0</v>
      </c>
      <c r="N2037" t="b">
        <f t="shared" si="190"/>
        <v>0</v>
      </c>
      <c r="O2037">
        <f t="shared" si="191"/>
        <v>0</v>
      </c>
    </row>
    <row r="2038" spans="1:15">
      <c r="A2038" t="s">
        <v>451</v>
      </c>
      <c r="B2038" t="s">
        <v>452</v>
      </c>
      <c r="C2038" t="s">
        <v>224</v>
      </c>
      <c r="D2038" t="s">
        <v>225</v>
      </c>
      <c r="E2038" s="2">
        <v>42656.604861111111</v>
      </c>
      <c r="F2038" s="33">
        <f t="shared" si="186"/>
        <v>2016</v>
      </c>
      <c r="G2038" s="33">
        <f t="shared" si="187"/>
        <v>10</v>
      </c>
      <c r="H2038" t="s">
        <v>150</v>
      </c>
      <c r="I2038" t="s">
        <v>453</v>
      </c>
      <c r="J2038" t="s">
        <v>624</v>
      </c>
      <c r="K2038">
        <v>17</v>
      </c>
      <c r="L2038">
        <f t="shared" si="188"/>
        <v>17</v>
      </c>
      <c r="M2038">
        <f t="shared" si="189"/>
        <v>0</v>
      </c>
      <c r="N2038" t="b">
        <f t="shared" si="190"/>
        <v>0</v>
      </c>
      <c r="O2038">
        <f t="shared" si="191"/>
        <v>0</v>
      </c>
    </row>
    <row r="2039" spans="1:15">
      <c r="A2039" t="s">
        <v>451</v>
      </c>
      <c r="B2039" t="s">
        <v>452</v>
      </c>
      <c r="C2039" t="s">
        <v>224</v>
      </c>
      <c r="D2039" t="s">
        <v>225</v>
      </c>
      <c r="E2039" s="2">
        <v>42657.451388888891</v>
      </c>
      <c r="F2039" s="33">
        <f t="shared" si="186"/>
        <v>2016</v>
      </c>
      <c r="G2039" s="33">
        <f t="shared" si="187"/>
        <v>10</v>
      </c>
      <c r="H2039" t="s">
        <v>150</v>
      </c>
      <c r="I2039" t="s">
        <v>453</v>
      </c>
      <c r="J2039" t="s">
        <v>624</v>
      </c>
      <c r="K2039">
        <v>12</v>
      </c>
      <c r="L2039">
        <f t="shared" si="188"/>
        <v>12</v>
      </c>
      <c r="M2039">
        <f t="shared" si="189"/>
        <v>0</v>
      </c>
      <c r="N2039" t="b">
        <f t="shared" si="190"/>
        <v>0</v>
      </c>
      <c r="O2039">
        <f t="shared" si="191"/>
        <v>0</v>
      </c>
    </row>
    <row r="2040" spans="1:15">
      <c r="A2040" t="s">
        <v>451</v>
      </c>
      <c r="B2040" t="s">
        <v>452</v>
      </c>
      <c r="C2040" t="s">
        <v>224</v>
      </c>
      <c r="D2040" t="s">
        <v>225</v>
      </c>
      <c r="E2040" s="2">
        <v>42660.575694444444</v>
      </c>
      <c r="F2040" s="33">
        <f t="shared" si="186"/>
        <v>2016</v>
      </c>
      <c r="G2040" s="33">
        <f t="shared" si="187"/>
        <v>10</v>
      </c>
      <c r="H2040" t="s">
        <v>150</v>
      </c>
      <c r="I2040" t="s">
        <v>453</v>
      </c>
      <c r="J2040" t="s">
        <v>624</v>
      </c>
      <c r="K2040">
        <v>15</v>
      </c>
      <c r="L2040">
        <f t="shared" si="188"/>
        <v>15</v>
      </c>
      <c r="M2040">
        <f t="shared" si="189"/>
        <v>0</v>
      </c>
      <c r="N2040" t="b">
        <f t="shared" si="190"/>
        <v>0</v>
      </c>
      <c r="O2040">
        <f t="shared" si="191"/>
        <v>0</v>
      </c>
    </row>
    <row r="2041" spans="1:15">
      <c r="A2041" t="s">
        <v>451</v>
      </c>
      <c r="B2041" t="s">
        <v>452</v>
      </c>
      <c r="C2041" t="s">
        <v>224</v>
      </c>
      <c r="D2041" t="s">
        <v>225</v>
      </c>
      <c r="E2041" s="2">
        <v>42662.573611111111</v>
      </c>
      <c r="F2041" s="33">
        <f t="shared" si="186"/>
        <v>2016</v>
      </c>
      <c r="G2041" s="33">
        <f t="shared" si="187"/>
        <v>10</v>
      </c>
      <c r="H2041" t="s">
        <v>150</v>
      </c>
      <c r="I2041" t="s">
        <v>453</v>
      </c>
      <c r="J2041" t="s">
        <v>624</v>
      </c>
      <c r="K2041">
        <v>19</v>
      </c>
      <c r="L2041">
        <f t="shared" si="188"/>
        <v>19</v>
      </c>
      <c r="M2041">
        <f t="shared" si="189"/>
        <v>0</v>
      </c>
      <c r="N2041" t="b">
        <f t="shared" si="190"/>
        <v>0</v>
      </c>
      <c r="O2041">
        <f t="shared" si="191"/>
        <v>0</v>
      </c>
    </row>
    <row r="2042" spans="1:15">
      <c r="A2042" t="s">
        <v>451</v>
      </c>
      <c r="B2042" t="s">
        <v>452</v>
      </c>
      <c r="C2042" t="s">
        <v>224</v>
      </c>
      <c r="D2042" t="s">
        <v>225</v>
      </c>
      <c r="E2042" s="2">
        <v>42667.628472222219</v>
      </c>
      <c r="F2042" s="33">
        <f t="shared" si="186"/>
        <v>2016</v>
      </c>
      <c r="G2042" s="33">
        <f t="shared" si="187"/>
        <v>10</v>
      </c>
      <c r="H2042" t="s">
        <v>150</v>
      </c>
      <c r="I2042" t="s">
        <v>453</v>
      </c>
      <c r="J2042" t="s">
        <v>624</v>
      </c>
      <c r="K2042">
        <v>8</v>
      </c>
      <c r="L2042">
        <f t="shared" si="188"/>
        <v>8</v>
      </c>
      <c r="M2042">
        <f t="shared" si="189"/>
        <v>0</v>
      </c>
      <c r="N2042" t="b">
        <f t="shared" si="190"/>
        <v>0</v>
      </c>
      <c r="O2042">
        <f t="shared" si="191"/>
        <v>0</v>
      </c>
    </row>
    <row r="2043" spans="1:15">
      <c r="A2043" t="s">
        <v>451</v>
      </c>
      <c r="B2043" t="s">
        <v>452</v>
      </c>
      <c r="C2043" t="s">
        <v>224</v>
      </c>
      <c r="D2043" t="s">
        <v>225</v>
      </c>
      <c r="E2043" s="2">
        <v>42670.605555555558</v>
      </c>
      <c r="F2043" s="33">
        <f t="shared" si="186"/>
        <v>2016</v>
      </c>
      <c r="G2043" s="33">
        <f t="shared" si="187"/>
        <v>10</v>
      </c>
      <c r="H2043" t="s">
        <v>150</v>
      </c>
      <c r="I2043" t="s">
        <v>453</v>
      </c>
      <c r="J2043" t="s">
        <v>624</v>
      </c>
      <c r="K2043">
        <v>8.4</v>
      </c>
      <c r="L2043">
        <f t="shared" si="188"/>
        <v>8.4</v>
      </c>
      <c r="M2043">
        <f t="shared" si="189"/>
        <v>0</v>
      </c>
      <c r="N2043" t="b">
        <f t="shared" si="190"/>
        <v>0</v>
      </c>
      <c r="O2043">
        <f t="shared" si="191"/>
        <v>0</v>
      </c>
    </row>
    <row r="2044" spans="1:15">
      <c r="A2044" t="s">
        <v>451</v>
      </c>
      <c r="B2044" t="s">
        <v>452</v>
      </c>
      <c r="C2044" t="s">
        <v>224</v>
      </c>
      <c r="D2044" t="s">
        <v>225</v>
      </c>
      <c r="E2044" s="2">
        <v>42674.616666666669</v>
      </c>
      <c r="F2044" s="33">
        <f t="shared" si="186"/>
        <v>2016</v>
      </c>
      <c r="G2044" s="33">
        <f t="shared" si="187"/>
        <v>10</v>
      </c>
      <c r="H2044" t="s">
        <v>150</v>
      </c>
      <c r="I2044" t="s">
        <v>453</v>
      </c>
      <c r="J2044" t="s">
        <v>624</v>
      </c>
      <c r="K2044">
        <v>10</v>
      </c>
      <c r="L2044">
        <f t="shared" si="188"/>
        <v>10</v>
      </c>
      <c r="M2044">
        <f t="shared" si="189"/>
        <v>0</v>
      </c>
      <c r="N2044" t="b">
        <f t="shared" si="190"/>
        <v>0</v>
      </c>
      <c r="O2044">
        <f t="shared" si="191"/>
        <v>0</v>
      </c>
    </row>
    <row r="2045" spans="1:15">
      <c r="A2045" t="s">
        <v>451</v>
      </c>
      <c r="B2045" t="s">
        <v>452</v>
      </c>
      <c r="C2045" t="s">
        <v>224</v>
      </c>
      <c r="D2045" t="s">
        <v>225</v>
      </c>
      <c r="E2045" s="2">
        <v>42676.458333333336</v>
      </c>
      <c r="F2045" s="33">
        <f t="shared" si="186"/>
        <v>2016</v>
      </c>
      <c r="G2045" s="33">
        <f t="shared" si="187"/>
        <v>11</v>
      </c>
      <c r="H2045" t="s">
        <v>150</v>
      </c>
      <c r="I2045" t="s">
        <v>453</v>
      </c>
      <c r="J2045" t="s">
        <v>624</v>
      </c>
      <c r="K2045">
        <v>9.4</v>
      </c>
      <c r="L2045">
        <f t="shared" si="188"/>
        <v>9.4</v>
      </c>
      <c r="M2045">
        <f t="shared" si="189"/>
        <v>0</v>
      </c>
      <c r="N2045" t="b">
        <f t="shared" si="190"/>
        <v>0</v>
      </c>
      <c r="O2045">
        <f t="shared" si="191"/>
        <v>0</v>
      </c>
    </row>
    <row r="2046" spans="1:15">
      <c r="A2046" t="s">
        <v>451</v>
      </c>
      <c r="B2046" t="s">
        <v>452</v>
      </c>
      <c r="C2046" t="s">
        <v>224</v>
      </c>
      <c r="D2046" t="s">
        <v>225</v>
      </c>
      <c r="E2046" s="2">
        <v>42677.413194444445</v>
      </c>
      <c r="F2046" s="33">
        <f t="shared" si="186"/>
        <v>2016</v>
      </c>
      <c r="G2046" s="33">
        <f t="shared" si="187"/>
        <v>11</v>
      </c>
      <c r="H2046" t="s">
        <v>150</v>
      </c>
      <c r="I2046" t="s">
        <v>453</v>
      </c>
      <c r="J2046" t="s">
        <v>596</v>
      </c>
      <c r="K2046">
        <v>1</v>
      </c>
      <c r="L2046">
        <f t="shared" si="188"/>
        <v>0.5</v>
      </c>
      <c r="M2046">
        <f t="shared" si="189"/>
        <v>1</v>
      </c>
      <c r="N2046" t="b">
        <f t="shared" si="190"/>
        <v>1</v>
      </c>
      <c r="O2046">
        <f t="shared" si="191"/>
        <v>0</v>
      </c>
    </row>
    <row r="2047" spans="1:15">
      <c r="A2047" t="s">
        <v>451</v>
      </c>
      <c r="B2047" t="s">
        <v>452</v>
      </c>
      <c r="C2047" t="s">
        <v>224</v>
      </c>
      <c r="D2047" t="s">
        <v>225</v>
      </c>
      <c r="E2047" s="2">
        <v>42682.488194444442</v>
      </c>
      <c r="F2047" s="33">
        <f t="shared" si="186"/>
        <v>2016</v>
      </c>
      <c r="G2047" s="33">
        <f t="shared" si="187"/>
        <v>11</v>
      </c>
      <c r="H2047" t="s">
        <v>150</v>
      </c>
      <c r="I2047" t="s">
        <v>453</v>
      </c>
      <c r="J2047" t="s">
        <v>624</v>
      </c>
      <c r="K2047">
        <v>12</v>
      </c>
      <c r="L2047">
        <f t="shared" si="188"/>
        <v>12</v>
      </c>
      <c r="M2047">
        <f t="shared" si="189"/>
        <v>0</v>
      </c>
      <c r="N2047" t="b">
        <f t="shared" si="190"/>
        <v>0</v>
      </c>
      <c r="O2047">
        <f t="shared" si="191"/>
        <v>0</v>
      </c>
    </row>
    <row r="2048" spans="1:15">
      <c r="A2048" t="s">
        <v>451</v>
      </c>
      <c r="B2048" t="s">
        <v>452</v>
      </c>
      <c r="C2048" t="s">
        <v>224</v>
      </c>
      <c r="D2048" t="s">
        <v>225</v>
      </c>
      <c r="E2048" s="2">
        <v>42684.474305555559</v>
      </c>
      <c r="F2048" s="33">
        <f t="shared" si="186"/>
        <v>2016</v>
      </c>
      <c r="G2048" s="33">
        <f t="shared" si="187"/>
        <v>11</v>
      </c>
      <c r="H2048" t="s">
        <v>150</v>
      </c>
      <c r="I2048" t="s">
        <v>453</v>
      </c>
      <c r="J2048" t="s">
        <v>624</v>
      </c>
      <c r="K2048">
        <v>12</v>
      </c>
      <c r="L2048">
        <f t="shared" si="188"/>
        <v>12</v>
      </c>
      <c r="M2048">
        <f t="shared" si="189"/>
        <v>0</v>
      </c>
      <c r="N2048" t="b">
        <f t="shared" si="190"/>
        <v>0</v>
      </c>
      <c r="O2048">
        <f t="shared" si="191"/>
        <v>0</v>
      </c>
    </row>
    <row r="2049" spans="1:15">
      <c r="A2049" t="s">
        <v>451</v>
      </c>
      <c r="B2049" t="s">
        <v>452</v>
      </c>
      <c r="C2049" t="s">
        <v>224</v>
      </c>
      <c r="D2049" t="s">
        <v>225</v>
      </c>
      <c r="E2049" s="2">
        <v>42689.481249999997</v>
      </c>
      <c r="F2049" s="33">
        <f t="shared" ref="F2049:F2112" si="192">YEAR(E2049)</f>
        <v>2016</v>
      </c>
      <c r="G2049" s="33">
        <f t="shared" ref="G2049:G2112" si="193">MONTH(E2049)</f>
        <v>11</v>
      </c>
      <c r="H2049" t="s">
        <v>150</v>
      </c>
      <c r="I2049" t="s">
        <v>453</v>
      </c>
      <c r="J2049" t="s">
        <v>596</v>
      </c>
      <c r="K2049">
        <v>1</v>
      </c>
      <c r="L2049">
        <f t="shared" ref="L2049:L2112" si="194">IF(J2049="&lt;",K2049/2,K2049)</f>
        <v>0.5</v>
      </c>
      <c r="M2049">
        <f t="shared" ref="M2049:M2112" si="195">IF(J2049="&lt;",1,0)</f>
        <v>1</v>
      </c>
      <c r="N2049" t="b">
        <f t="shared" ref="N2049:N2112" si="196">IF(J2049="&lt;",TRUE,FALSE)</f>
        <v>1</v>
      </c>
      <c r="O2049">
        <f t="shared" si="191"/>
        <v>0</v>
      </c>
    </row>
    <row r="2050" spans="1:15">
      <c r="A2050" t="s">
        <v>451</v>
      </c>
      <c r="B2050" t="s">
        <v>452</v>
      </c>
      <c r="C2050" t="s">
        <v>224</v>
      </c>
      <c r="D2050" t="s">
        <v>225</v>
      </c>
      <c r="E2050" s="2">
        <v>42691.429166666669</v>
      </c>
      <c r="F2050" s="33">
        <f t="shared" si="192"/>
        <v>2016</v>
      </c>
      <c r="G2050" s="33">
        <f t="shared" si="193"/>
        <v>11</v>
      </c>
      <c r="H2050" t="s">
        <v>150</v>
      </c>
      <c r="I2050" t="s">
        <v>453</v>
      </c>
      <c r="J2050" t="s">
        <v>596</v>
      </c>
      <c r="K2050">
        <v>1</v>
      </c>
      <c r="L2050">
        <f t="shared" si="194"/>
        <v>0.5</v>
      </c>
      <c r="M2050">
        <f t="shared" si="195"/>
        <v>1</v>
      </c>
      <c r="N2050" t="b">
        <f t="shared" si="196"/>
        <v>1</v>
      </c>
      <c r="O2050">
        <f t="shared" si="191"/>
        <v>0</v>
      </c>
    </row>
    <row r="2051" spans="1:15">
      <c r="A2051" t="s">
        <v>451</v>
      </c>
      <c r="B2051" t="s">
        <v>452</v>
      </c>
      <c r="C2051" t="s">
        <v>224</v>
      </c>
      <c r="D2051" t="s">
        <v>225</v>
      </c>
      <c r="E2051" s="2">
        <v>42697.411111111112</v>
      </c>
      <c r="F2051" s="33">
        <f t="shared" si="192"/>
        <v>2016</v>
      </c>
      <c r="G2051" s="33">
        <f t="shared" si="193"/>
        <v>11</v>
      </c>
      <c r="H2051" t="s">
        <v>150</v>
      </c>
      <c r="I2051" t="s">
        <v>453</v>
      </c>
      <c r="J2051" t="s">
        <v>596</v>
      </c>
      <c r="K2051">
        <v>1</v>
      </c>
      <c r="L2051">
        <f t="shared" si="194"/>
        <v>0.5</v>
      </c>
      <c r="M2051">
        <f t="shared" si="195"/>
        <v>1</v>
      </c>
      <c r="N2051" t="b">
        <f t="shared" si="196"/>
        <v>1</v>
      </c>
      <c r="O2051">
        <f t="shared" ref="O2051:O2114" si="197">IF(K2051&gt;=57,1,0)</f>
        <v>0</v>
      </c>
    </row>
    <row r="2052" spans="1:15">
      <c r="A2052" t="s">
        <v>451</v>
      </c>
      <c r="B2052" t="s">
        <v>452</v>
      </c>
      <c r="C2052" t="s">
        <v>224</v>
      </c>
      <c r="D2052" t="s">
        <v>225</v>
      </c>
      <c r="E2052" s="2">
        <v>42699.410416666666</v>
      </c>
      <c r="F2052" s="33">
        <f t="shared" si="192"/>
        <v>2016</v>
      </c>
      <c r="G2052" s="33">
        <f t="shared" si="193"/>
        <v>11</v>
      </c>
      <c r="H2052" t="s">
        <v>150</v>
      </c>
      <c r="I2052" t="s">
        <v>453</v>
      </c>
      <c r="J2052" t="s">
        <v>624</v>
      </c>
      <c r="K2052">
        <v>2.7</v>
      </c>
      <c r="L2052">
        <f t="shared" si="194"/>
        <v>2.7</v>
      </c>
      <c r="M2052">
        <f t="shared" si="195"/>
        <v>0</v>
      </c>
      <c r="N2052" t="b">
        <f t="shared" si="196"/>
        <v>0</v>
      </c>
      <c r="O2052">
        <f t="shared" si="197"/>
        <v>0</v>
      </c>
    </row>
    <row r="2053" spans="1:15">
      <c r="A2053" t="s">
        <v>451</v>
      </c>
      <c r="B2053" t="s">
        <v>452</v>
      </c>
      <c r="C2053" t="s">
        <v>224</v>
      </c>
      <c r="D2053" t="s">
        <v>225</v>
      </c>
      <c r="E2053" s="2">
        <v>42709.566666666666</v>
      </c>
      <c r="F2053" s="33">
        <f t="shared" si="192"/>
        <v>2016</v>
      </c>
      <c r="G2053" s="33">
        <f t="shared" si="193"/>
        <v>12</v>
      </c>
      <c r="H2053" t="s">
        <v>150</v>
      </c>
      <c r="I2053" t="s">
        <v>453</v>
      </c>
      <c r="J2053" t="s">
        <v>624</v>
      </c>
      <c r="K2053">
        <v>4.7</v>
      </c>
      <c r="L2053">
        <f t="shared" si="194"/>
        <v>4.7</v>
      </c>
      <c r="M2053">
        <f t="shared" si="195"/>
        <v>0</v>
      </c>
      <c r="N2053" t="b">
        <f t="shared" si="196"/>
        <v>0</v>
      </c>
      <c r="O2053">
        <f t="shared" si="197"/>
        <v>0</v>
      </c>
    </row>
    <row r="2054" spans="1:15">
      <c r="A2054" t="s">
        <v>451</v>
      </c>
      <c r="B2054" t="s">
        <v>452</v>
      </c>
      <c r="C2054" t="s">
        <v>224</v>
      </c>
      <c r="D2054" t="s">
        <v>225</v>
      </c>
      <c r="E2054" s="2">
        <v>42713.390277777777</v>
      </c>
      <c r="F2054" s="33">
        <f t="shared" si="192"/>
        <v>2016</v>
      </c>
      <c r="G2054" s="33">
        <f t="shared" si="193"/>
        <v>12</v>
      </c>
      <c r="H2054" t="s">
        <v>150</v>
      </c>
      <c r="I2054" t="s">
        <v>453</v>
      </c>
      <c r="J2054" t="s">
        <v>624</v>
      </c>
      <c r="K2054">
        <v>4.8</v>
      </c>
      <c r="L2054">
        <f t="shared" si="194"/>
        <v>4.8</v>
      </c>
      <c r="M2054">
        <f t="shared" si="195"/>
        <v>0</v>
      </c>
      <c r="N2054" t="b">
        <f t="shared" si="196"/>
        <v>0</v>
      </c>
      <c r="O2054">
        <f t="shared" si="197"/>
        <v>0</v>
      </c>
    </row>
    <row r="2055" spans="1:15">
      <c r="A2055" t="s">
        <v>451</v>
      </c>
      <c r="B2055" t="s">
        <v>452</v>
      </c>
      <c r="C2055" t="s">
        <v>224</v>
      </c>
      <c r="D2055" t="s">
        <v>225</v>
      </c>
      <c r="E2055" s="2">
        <v>42718.545138888891</v>
      </c>
      <c r="F2055" s="33">
        <f t="shared" si="192"/>
        <v>2016</v>
      </c>
      <c r="G2055" s="33">
        <f t="shared" si="193"/>
        <v>12</v>
      </c>
      <c r="H2055" t="s">
        <v>150</v>
      </c>
      <c r="I2055" t="s">
        <v>453</v>
      </c>
      <c r="J2055" t="s">
        <v>624</v>
      </c>
      <c r="K2055">
        <v>3.4</v>
      </c>
      <c r="L2055">
        <f t="shared" si="194"/>
        <v>3.4</v>
      </c>
      <c r="M2055">
        <f t="shared" si="195"/>
        <v>0</v>
      </c>
      <c r="N2055" t="b">
        <f t="shared" si="196"/>
        <v>0</v>
      </c>
      <c r="O2055">
        <f t="shared" si="197"/>
        <v>0</v>
      </c>
    </row>
    <row r="2056" spans="1:15">
      <c r="A2056" t="s">
        <v>451</v>
      </c>
      <c r="B2056" t="s">
        <v>452</v>
      </c>
      <c r="C2056" t="s">
        <v>224</v>
      </c>
      <c r="D2056" t="s">
        <v>225</v>
      </c>
      <c r="E2056" s="2">
        <v>42719.392361111109</v>
      </c>
      <c r="F2056" s="33">
        <f t="shared" si="192"/>
        <v>2016</v>
      </c>
      <c r="G2056" s="33">
        <f t="shared" si="193"/>
        <v>12</v>
      </c>
      <c r="H2056" t="s">
        <v>150</v>
      </c>
      <c r="I2056" t="s">
        <v>453</v>
      </c>
      <c r="J2056" t="s">
        <v>624</v>
      </c>
      <c r="K2056">
        <v>3.5</v>
      </c>
      <c r="L2056">
        <f t="shared" si="194"/>
        <v>3.5</v>
      </c>
      <c r="M2056">
        <f t="shared" si="195"/>
        <v>0</v>
      </c>
      <c r="N2056" t="b">
        <f t="shared" si="196"/>
        <v>0</v>
      </c>
      <c r="O2056">
        <f t="shared" si="197"/>
        <v>0</v>
      </c>
    </row>
    <row r="2057" spans="1:15">
      <c r="A2057" t="s">
        <v>451</v>
      </c>
      <c r="B2057" t="s">
        <v>452</v>
      </c>
      <c r="C2057" t="s">
        <v>224</v>
      </c>
      <c r="D2057" t="s">
        <v>225</v>
      </c>
      <c r="E2057" s="2">
        <v>42741.506249999999</v>
      </c>
      <c r="F2057" s="33">
        <f t="shared" si="192"/>
        <v>2017</v>
      </c>
      <c r="G2057" s="33">
        <f t="shared" si="193"/>
        <v>1</v>
      </c>
      <c r="H2057" t="s">
        <v>150</v>
      </c>
      <c r="I2057" t="s">
        <v>453</v>
      </c>
      <c r="J2057" t="s">
        <v>596</v>
      </c>
      <c r="K2057">
        <v>1</v>
      </c>
      <c r="L2057">
        <f t="shared" si="194"/>
        <v>0.5</v>
      </c>
      <c r="M2057">
        <f t="shared" si="195"/>
        <v>1</v>
      </c>
      <c r="N2057" t="b">
        <f t="shared" si="196"/>
        <v>1</v>
      </c>
      <c r="O2057">
        <f t="shared" si="197"/>
        <v>0</v>
      </c>
    </row>
    <row r="2058" spans="1:15">
      <c r="A2058" t="s">
        <v>451</v>
      </c>
      <c r="B2058" t="s">
        <v>452</v>
      </c>
      <c r="C2058" t="s">
        <v>224</v>
      </c>
      <c r="D2058" t="s">
        <v>225</v>
      </c>
      <c r="E2058" s="2">
        <v>42748.415277777778</v>
      </c>
      <c r="F2058" s="33">
        <f t="shared" si="192"/>
        <v>2017</v>
      </c>
      <c r="G2058" s="33">
        <f t="shared" si="193"/>
        <v>1</v>
      </c>
      <c r="H2058" t="s">
        <v>150</v>
      </c>
      <c r="I2058" t="s">
        <v>453</v>
      </c>
      <c r="J2058" t="s">
        <v>596</v>
      </c>
      <c r="K2058">
        <v>1</v>
      </c>
      <c r="L2058">
        <f t="shared" si="194"/>
        <v>0.5</v>
      </c>
      <c r="M2058">
        <f t="shared" si="195"/>
        <v>1</v>
      </c>
      <c r="N2058" t="b">
        <f t="shared" si="196"/>
        <v>1</v>
      </c>
      <c r="O2058">
        <f t="shared" si="197"/>
        <v>0</v>
      </c>
    </row>
    <row r="2059" spans="1:15">
      <c r="A2059" t="s">
        <v>451</v>
      </c>
      <c r="B2059" t="s">
        <v>452</v>
      </c>
      <c r="C2059" t="s">
        <v>224</v>
      </c>
      <c r="D2059" t="s">
        <v>225</v>
      </c>
      <c r="E2059" s="2">
        <v>42753.479861111111</v>
      </c>
      <c r="F2059" s="33">
        <f t="shared" si="192"/>
        <v>2017</v>
      </c>
      <c r="G2059" s="33">
        <f t="shared" si="193"/>
        <v>1</v>
      </c>
      <c r="H2059" t="s">
        <v>150</v>
      </c>
      <c r="I2059" t="s">
        <v>453</v>
      </c>
      <c r="J2059" t="s">
        <v>596</v>
      </c>
      <c r="K2059">
        <v>1</v>
      </c>
      <c r="L2059">
        <f t="shared" si="194"/>
        <v>0.5</v>
      </c>
      <c r="M2059">
        <f t="shared" si="195"/>
        <v>1</v>
      </c>
      <c r="N2059" t="b">
        <f t="shared" si="196"/>
        <v>1</v>
      </c>
      <c r="O2059">
        <f t="shared" si="197"/>
        <v>0</v>
      </c>
    </row>
    <row r="2060" spans="1:15">
      <c r="A2060" t="s">
        <v>451</v>
      </c>
      <c r="B2060" t="s">
        <v>452</v>
      </c>
      <c r="C2060" t="s">
        <v>224</v>
      </c>
      <c r="D2060" t="s">
        <v>225</v>
      </c>
      <c r="E2060" s="2">
        <v>42754.46597222222</v>
      </c>
      <c r="F2060" s="33">
        <f t="shared" si="192"/>
        <v>2017</v>
      </c>
      <c r="G2060" s="33">
        <f t="shared" si="193"/>
        <v>1</v>
      </c>
      <c r="H2060" t="s">
        <v>150</v>
      </c>
      <c r="I2060" t="s">
        <v>453</v>
      </c>
      <c r="J2060" t="s">
        <v>596</v>
      </c>
      <c r="K2060">
        <v>1</v>
      </c>
      <c r="L2060">
        <f t="shared" si="194"/>
        <v>0.5</v>
      </c>
      <c r="M2060">
        <f t="shared" si="195"/>
        <v>1</v>
      </c>
      <c r="N2060" t="b">
        <f t="shared" si="196"/>
        <v>1</v>
      </c>
      <c r="O2060">
        <f t="shared" si="197"/>
        <v>0</v>
      </c>
    </row>
    <row r="2061" spans="1:15">
      <c r="A2061" t="s">
        <v>451</v>
      </c>
      <c r="B2061" t="s">
        <v>452</v>
      </c>
      <c r="C2061" t="s">
        <v>224</v>
      </c>
      <c r="D2061" t="s">
        <v>225</v>
      </c>
      <c r="E2061" s="2">
        <v>42759.4375</v>
      </c>
      <c r="F2061" s="33">
        <f t="shared" si="192"/>
        <v>2017</v>
      </c>
      <c r="G2061" s="33">
        <f t="shared" si="193"/>
        <v>1</v>
      </c>
      <c r="H2061" t="s">
        <v>150</v>
      </c>
      <c r="I2061" t="s">
        <v>453</v>
      </c>
      <c r="J2061" t="s">
        <v>596</v>
      </c>
      <c r="K2061">
        <v>1</v>
      </c>
      <c r="L2061">
        <f t="shared" si="194"/>
        <v>0.5</v>
      </c>
      <c r="M2061">
        <f t="shared" si="195"/>
        <v>1</v>
      </c>
      <c r="N2061" t="b">
        <f t="shared" si="196"/>
        <v>1</v>
      </c>
      <c r="O2061">
        <f t="shared" si="197"/>
        <v>0</v>
      </c>
    </row>
    <row r="2062" spans="1:15">
      <c r="A2062" t="s">
        <v>451</v>
      </c>
      <c r="B2062" t="s">
        <v>452</v>
      </c>
      <c r="C2062" t="s">
        <v>224</v>
      </c>
      <c r="D2062" t="s">
        <v>225</v>
      </c>
      <c r="E2062" s="2">
        <v>42761.432638888888</v>
      </c>
      <c r="F2062" s="33">
        <f t="shared" si="192"/>
        <v>2017</v>
      </c>
      <c r="G2062" s="33">
        <f t="shared" si="193"/>
        <v>1</v>
      </c>
      <c r="H2062" t="s">
        <v>150</v>
      </c>
      <c r="I2062" t="s">
        <v>453</v>
      </c>
      <c r="J2062" t="s">
        <v>596</v>
      </c>
      <c r="K2062">
        <v>1</v>
      </c>
      <c r="L2062">
        <f t="shared" si="194"/>
        <v>0.5</v>
      </c>
      <c r="M2062">
        <f t="shared" si="195"/>
        <v>1</v>
      </c>
      <c r="N2062" t="b">
        <f t="shared" si="196"/>
        <v>1</v>
      </c>
      <c r="O2062">
        <f t="shared" si="197"/>
        <v>0</v>
      </c>
    </row>
    <row r="2063" spans="1:15">
      <c r="A2063" t="s">
        <v>451</v>
      </c>
      <c r="B2063" t="s">
        <v>452</v>
      </c>
      <c r="C2063" t="s">
        <v>224</v>
      </c>
      <c r="D2063" t="s">
        <v>225</v>
      </c>
      <c r="E2063" s="2">
        <v>42765.429166666669</v>
      </c>
      <c r="F2063" s="33">
        <f t="shared" si="192"/>
        <v>2017</v>
      </c>
      <c r="G2063" s="33">
        <f t="shared" si="193"/>
        <v>1</v>
      </c>
      <c r="H2063" t="s">
        <v>150</v>
      </c>
      <c r="I2063" t="s">
        <v>453</v>
      </c>
      <c r="J2063" t="s">
        <v>596</v>
      </c>
      <c r="K2063">
        <v>1</v>
      </c>
      <c r="L2063">
        <f t="shared" si="194"/>
        <v>0.5</v>
      </c>
      <c r="M2063">
        <f t="shared" si="195"/>
        <v>1</v>
      </c>
      <c r="N2063" t="b">
        <f t="shared" si="196"/>
        <v>1</v>
      </c>
      <c r="O2063">
        <f t="shared" si="197"/>
        <v>0</v>
      </c>
    </row>
    <row r="2064" spans="1:15">
      <c r="A2064" t="s">
        <v>451</v>
      </c>
      <c r="B2064" t="s">
        <v>452</v>
      </c>
      <c r="C2064" t="s">
        <v>224</v>
      </c>
      <c r="D2064" t="s">
        <v>225</v>
      </c>
      <c r="E2064" s="2">
        <v>42769.445833333331</v>
      </c>
      <c r="F2064" s="33">
        <f t="shared" si="192"/>
        <v>2017</v>
      </c>
      <c r="G2064" s="33">
        <f t="shared" si="193"/>
        <v>2</v>
      </c>
      <c r="H2064" t="s">
        <v>150</v>
      </c>
      <c r="I2064" t="s">
        <v>453</v>
      </c>
      <c r="J2064" t="s">
        <v>596</v>
      </c>
      <c r="K2064">
        <v>1</v>
      </c>
      <c r="L2064">
        <f t="shared" si="194"/>
        <v>0.5</v>
      </c>
      <c r="M2064">
        <f t="shared" si="195"/>
        <v>1</v>
      </c>
      <c r="N2064" t="b">
        <f t="shared" si="196"/>
        <v>1</v>
      </c>
      <c r="O2064">
        <f t="shared" si="197"/>
        <v>0</v>
      </c>
    </row>
    <row r="2065" spans="1:15">
      <c r="A2065" t="s">
        <v>451</v>
      </c>
      <c r="B2065" t="s">
        <v>452</v>
      </c>
      <c r="C2065" t="s">
        <v>224</v>
      </c>
      <c r="D2065" t="s">
        <v>225</v>
      </c>
      <c r="E2065" s="2">
        <v>42772.461111111108</v>
      </c>
      <c r="F2065" s="33">
        <f t="shared" si="192"/>
        <v>2017</v>
      </c>
      <c r="G2065" s="33">
        <f t="shared" si="193"/>
        <v>2</v>
      </c>
      <c r="H2065" t="s">
        <v>150</v>
      </c>
      <c r="I2065" t="s">
        <v>453</v>
      </c>
      <c r="J2065" t="s">
        <v>596</v>
      </c>
      <c r="K2065">
        <v>1</v>
      </c>
      <c r="L2065">
        <f t="shared" si="194"/>
        <v>0.5</v>
      </c>
      <c r="M2065">
        <f t="shared" si="195"/>
        <v>1</v>
      </c>
      <c r="N2065" t="b">
        <f t="shared" si="196"/>
        <v>1</v>
      </c>
      <c r="O2065">
        <f t="shared" si="197"/>
        <v>0</v>
      </c>
    </row>
    <row r="2066" spans="1:15">
      <c r="A2066" t="s">
        <v>451</v>
      </c>
      <c r="B2066" t="s">
        <v>452</v>
      </c>
      <c r="C2066" t="s">
        <v>224</v>
      </c>
      <c r="D2066" t="s">
        <v>225</v>
      </c>
      <c r="E2066" s="2">
        <v>42776.457638888889</v>
      </c>
      <c r="F2066" s="33">
        <f t="shared" si="192"/>
        <v>2017</v>
      </c>
      <c r="G2066" s="33">
        <f t="shared" si="193"/>
        <v>2</v>
      </c>
      <c r="H2066" t="s">
        <v>150</v>
      </c>
      <c r="I2066" t="s">
        <v>453</v>
      </c>
      <c r="J2066" t="s">
        <v>596</v>
      </c>
      <c r="K2066">
        <v>1</v>
      </c>
      <c r="L2066">
        <f t="shared" si="194"/>
        <v>0.5</v>
      </c>
      <c r="M2066">
        <f t="shared" si="195"/>
        <v>1</v>
      </c>
      <c r="N2066" t="b">
        <f t="shared" si="196"/>
        <v>1</v>
      </c>
      <c r="O2066">
        <f t="shared" si="197"/>
        <v>0</v>
      </c>
    </row>
    <row r="2067" spans="1:15">
      <c r="A2067" t="s">
        <v>451</v>
      </c>
      <c r="B2067" t="s">
        <v>452</v>
      </c>
      <c r="C2067" t="s">
        <v>224</v>
      </c>
      <c r="D2067" t="s">
        <v>225</v>
      </c>
      <c r="E2067" s="2">
        <v>42780.417361111111</v>
      </c>
      <c r="F2067" s="33">
        <f t="shared" si="192"/>
        <v>2017</v>
      </c>
      <c r="G2067" s="33">
        <f t="shared" si="193"/>
        <v>2</v>
      </c>
      <c r="H2067" t="s">
        <v>150</v>
      </c>
      <c r="I2067" t="s">
        <v>453</v>
      </c>
      <c r="J2067" t="s">
        <v>596</v>
      </c>
      <c r="K2067">
        <v>1</v>
      </c>
      <c r="L2067">
        <f t="shared" si="194"/>
        <v>0.5</v>
      </c>
      <c r="M2067">
        <f t="shared" si="195"/>
        <v>1</v>
      </c>
      <c r="N2067" t="b">
        <f t="shared" si="196"/>
        <v>1</v>
      </c>
      <c r="O2067">
        <f t="shared" si="197"/>
        <v>0</v>
      </c>
    </row>
    <row r="2068" spans="1:15">
      <c r="A2068" t="s">
        <v>451</v>
      </c>
      <c r="B2068" t="s">
        <v>452</v>
      </c>
      <c r="C2068" t="s">
        <v>224</v>
      </c>
      <c r="D2068" t="s">
        <v>225</v>
      </c>
      <c r="E2068" s="2">
        <v>42782.40902777778</v>
      </c>
      <c r="F2068" s="33">
        <f t="shared" si="192"/>
        <v>2017</v>
      </c>
      <c r="G2068" s="33">
        <f t="shared" si="193"/>
        <v>2</v>
      </c>
      <c r="H2068" t="s">
        <v>150</v>
      </c>
      <c r="I2068" t="s">
        <v>453</v>
      </c>
      <c r="J2068" t="s">
        <v>596</v>
      </c>
      <c r="K2068">
        <v>1</v>
      </c>
      <c r="L2068">
        <f t="shared" si="194"/>
        <v>0.5</v>
      </c>
      <c r="M2068">
        <f t="shared" si="195"/>
        <v>1</v>
      </c>
      <c r="N2068" t="b">
        <f t="shared" si="196"/>
        <v>1</v>
      </c>
      <c r="O2068">
        <f t="shared" si="197"/>
        <v>0</v>
      </c>
    </row>
    <row r="2069" spans="1:15">
      <c r="A2069" t="s">
        <v>451</v>
      </c>
      <c r="B2069" t="s">
        <v>452</v>
      </c>
      <c r="C2069" t="s">
        <v>224</v>
      </c>
      <c r="D2069" t="s">
        <v>225</v>
      </c>
      <c r="E2069" s="2">
        <v>42787.527777777781</v>
      </c>
      <c r="F2069" s="33">
        <f t="shared" si="192"/>
        <v>2017</v>
      </c>
      <c r="G2069" s="33">
        <f t="shared" si="193"/>
        <v>2</v>
      </c>
      <c r="H2069" t="s">
        <v>150</v>
      </c>
      <c r="I2069" t="s">
        <v>453</v>
      </c>
      <c r="J2069" t="s">
        <v>596</v>
      </c>
      <c r="K2069">
        <v>1</v>
      </c>
      <c r="L2069">
        <f t="shared" si="194"/>
        <v>0.5</v>
      </c>
      <c r="M2069">
        <f t="shared" si="195"/>
        <v>1</v>
      </c>
      <c r="N2069" t="b">
        <f t="shared" si="196"/>
        <v>1</v>
      </c>
      <c r="O2069">
        <f t="shared" si="197"/>
        <v>0</v>
      </c>
    </row>
    <row r="2070" spans="1:15">
      <c r="A2070" t="s">
        <v>451</v>
      </c>
      <c r="B2070" t="s">
        <v>452</v>
      </c>
      <c r="C2070" t="s">
        <v>224</v>
      </c>
      <c r="D2070" t="s">
        <v>225</v>
      </c>
      <c r="E2070" s="2">
        <v>42790.392361111109</v>
      </c>
      <c r="F2070" s="33">
        <f t="shared" si="192"/>
        <v>2017</v>
      </c>
      <c r="G2070" s="33">
        <f t="shared" si="193"/>
        <v>2</v>
      </c>
      <c r="H2070" t="s">
        <v>150</v>
      </c>
      <c r="I2070" t="s">
        <v>453</v>
      </c>
      <c r="J2070" t="s">
        <v>596</v>
      </c>
      <c r="K2070">
        <v>1</v>
      </c>
      <c r="L2070">
        <f t="shared" si="194"/>
        <v>0.5</v>
      </c>
      <c r="M2070">
        <f t="shared" si="195"/>
        <v>1</v>
      </c>
      <c r="N2070" t="b">
        <f t="shared" si="196"/>
        <v>1</v>
      </c>
      <c r="O2070">
        <f t="shared" si="197"/>
        <v>0</v>
      </c>
    </row>
    <row r="2071" spans="1:15">
      <c r="A2071" t="s">
        <v>451</v>
      </c>
      <c r="B2071" t="s">
        <v>452</v>
      </c>
      <c r="C2071" t="s">
        <v>224</v>
      </c>
      <c r="D2071" t="s">
        <v>225</v>
      </c>
      <c r="E2071" s="2">
        <v>42793.383333333331</v>
      </c>
      <c r="F2071" s="33">
        <f t="shared" si="192"/>
        <v>2017</v>
      </c>
      <c r="G2071" s="33">
        <f t="shared" si="193"/>
        <v>2</v>
      </c>
      <c r="H2071" t="s">
        <v>150</v>
      </c>
      <c r="I2071" t="s">
        <v>453</v>
      </c>
      <c r="J2071" t="s">
        <v>596</v>
      </c>
      <c r="K2071">
        <v>1</v>
      </c>
      <c r="L2071">
        <f t="shared" si="194"/>
        <v>0.5</v>
      </c>
      <c r="M2071">
        <f t="shared" si="195"/>
        <v>1</v>
      </c>
      <c r="N2071" t="b">
        <f t="shared" si="196"/>
        <v>1</v>
      </c>
      <c r="O2071">
        <f t="shared" si="197"/>
        <v>0</v>
      </c>
    </row>
    <row r="2072" spans="1:15">
      <c r="A2072" t="s">
        <v>451</v>
      </c>
      <c r="B2072" t="s">
        <v>452</v>
      </c>
      <c r="C2072" t="s">
        <v>224</v>
      </c>
      <c r="D2072" t="s">
        <v>225</v>
      </c>
      <c r="E2072" s="2">
        <v>42796.474999999999</v>
      </c>
      <c r="F2072" s="33">
        <f t="shared" si="192"/>
        <v>2017</v>
      </c>
      <c r="G2072" s="33">
        <f t="shared" si="193"/>
        <v>3</v>
      </c>
      <c r="H2072" t="s">
        <v>150</v>
      </c>
      <c r="I2072" t="s">
        <v>453</v>
      </c>
      <c r="J2072" t="s">
        <v>596</v>
      </c>
      <c r="K2072">
        <v>1</v>
      </c>
      <c r="L2072">
        <f t="shared" si="194"/>
        <v>0.5</v>
      </c>
      <c r="M2072">
        <f t="shared" si="195"/>
        <v>1</v>
      </c>
      <c r="N2072" t="b">
        <f t="shared" si="196"/>
        <v>1</v>
      </c>
      <c r="O2072">
        <f t="shared" si="197"/>
        <v>0</v>
      </c>
    </row>
    <row r="2073" spans="1:15">
      <c r="A2073" t="s">
        <v>451</v>
      </c>
      <c r="B2073" t="s">
        <v>452</v>
      </c>
      <c r="C2073" t="s">
        <v>224</v>
      </c>
      <c r="D2073" t="s">
        <v>225</v>
      </c>
      <c r="E2073" s="2">
        <v>42800.584027777775</v>
      </c>
      <c r="F2073" s="33">
        <f t="shared" si="192"/>
        <v>2017</v>
      </c>
      <c r="G2073" s="33">
        <f t="shared" si="193"/>
        <v>3</v>
      </c>
      <c r="H2073" t="s">
        <v>150</v>
      </c>
      <c r="I2073" t="s">
        <v>453</v>
      </c>
      <c r="J2073" t="s">
        <v>596</v>
      </c>
      <c r="K2073">
        <v>1</v>
      </c>
      <c r="L2073">
        <f t="shared" si="194"/>
        <v>0.5</v>
      </c>
      <c r="M2073">
        <f t="shared" si="195"/>
        <v>1</v>
      </c>
      <c r="N2073" t="b">
        <f t="shared" si="196"/>
        <v>1</v>
      </c>
      <c r="O2073">
        <f t="shared" si="197"/>
        <v>0</v>
      </c>
    </row>
    <row r="2074" spans="1:15">
      <c r="A2074" t="s">
        <v>451</v>
      </c>
      <c r="B2074" t="s">
        <v>452</v>
      </c>
      <c r="C2074" t="s">
        <v>224</v>
      </c>
      <c r="D2074" t="s">
        <v>225</v>
      </c>
      <c r="E2074" s="2">
        <v>42804.386805555558</v>
      </c>
      <c r="F2074" s="33">
        <f t="shared" si="192"/>
        <v>2017</v>
      </c>
      <c r="G2074" s="33">
        <f t="shared" si="193"/>
        <v>3</v>
      </c>
      <c r="H2074" t="s">
        <v>150</v>
      </c>
      <c r="I2074" t="s">
        <v>453</v>
      </c>
      <c r="J2074" t="s">
        <v>596</v>
      </c>
      <c r="K2074">
        <v>1</v>
      </c>
      <c r="L2074">
        <f t="shared" si="194"/>
        <v>0.5</v>
      </c>
      <c r="M2074">
        <f t="shared" si="195"/>
        <v>1</v>
      </c>
      <c r="N2074" t="b">
        <f t="shared" si="196"/>
        <v>1</v>
      </c>
      <c r="O2074">
        <f t="shared" si="197"/>
        <v>0</v>
      </c>
    </row>
    <row r="2075" spans="1:15">
      <c r="A2075" t="s">
        <v>451</v>
      </c>
      <c r="B2075" t="s">
        <v>452</v>
      </c>
      <c r="C2075" t="s">
        <v>224</v>
      </c>
      <c r="D2075" t="s">
        <v>225</v>
      </c>
      <c r="E2075" s="2">
        <v>42808.424305555556</v>
      </c>
      <c r="F2075" s="33">
        <f t="shared" si="192"/>
        <v>2017</v>
      </c>
      <c r="G2075" s="33">
        <f t="shared" si="193"/>
        <v>3</v>
      </c>
      <c r="H2075" t="s">
        <v>150</v>
      </c>
      <c r="I2075" t="s">
        <v>453</v>
      </c>
      <c r="J2075" t="s">
        <v>596</v>
      </c>
      <c r="K2075">
        <v>1</v>
      </c>
      <c r="L2075">
        <f t="shared" si="194"/>
        <v>0.5</v>
      </c>
      <c r="M2075">
        <f t="shared" si="195"/>
        <v>1</v>
      </c>
      <c r="N2075" t="b">
        <f t="shared" si="196"/>
        <v>1</v>
      </c>
      <c r="O2075">
        <f t="shared" si="197"/>
        <v>0</v>
      </c>
    </row>
    <row r="2076" spans="1:15">
      <c r="A2076" t="s">
        <v>451</v>
      </c>
      <c r="B2076" t="s">
        <v>452</v>
      </c>
      <c r="C2076" t="s">
        <v>224</v>
      </c>
      <c r="D2076" t="s">
        <v>225</v>
      </c>
      <c r="E2076" s="2">
        <v>42810.449305555558</v>
      </c>
      <c r="F2076" s="33">
        <f t="shared" si="192"/>
        <v>2017</v>
      </c>
      <c r="G2076" s="33">
        <f t="shared" si="193"/>
        <v>3</v>
      </c>
      <c r="H2076" t="s">
        <v>150</v>
      </c>
      <c r="I2076" t="s">
        <v>453</v>
      </c>
      <c r="J2076" t="s">
        <v>596</v>
      </c>
      <c r="K2076">
        <v>1</v>
      </c>
      <c r="L2076">
        <f t="shared" si="194"/>
        <v>0.5</v>
      </c>
      <c r="M2076">
        <f t="shared" si="195"/>
        <v>1</v>
      </c>
      <c r="N2076" t="b">
        <f t="shared" si="196"/>
        <v>1</v>
      </c>
      <c r="O2076">
        <f t="shared" si="197"/>
        <v>0</v>
      </c>
    </row>
    <row r="2077" spans="1:15">
      <c r="A2077" t="s">
        <v>451</v>
      </c>
      <c r="B2077" t="s">
        <v>452</v>
      </c>
      <c r="C2077" t="s">
        <v>224</v>
      </c>
      <c r="D2077" t="s">
        <v>225</v>
      </c>
      <c r="E2077" s="2">
        <v>42815.419444444444</v>
      </c>
      <c r="F2077" s="33">
        <f t="shared" si="192"/>
        <v>2017</v>
      </c>
      <c r="G2077" s="33">
        <f t="shared" si="193"/>
        <v>3</v>
      </c>
      <c r="H2077" t="s">
        <v>150</v>
      </c>
      <c r="I2077" t="s">
        <v>453</v>
      </c>
      <c r="J2077" t="s">
        <v>596</v>
      </c>
      <c r="K2077">
        <v>1</v>
      </c>
      <c r="L2077">
        <f t="shared" si="194"/>
        <v>0.5</v>
      </c>
      <c r="M2077">
        <f t="shared" si="195"/>
        <v>1</v>
      </c>
      <c r="N2077" t="b">
        <f t="shared" si="196"/>
        <v>1</v>
      </c>
      <c r="O2077">
        <f t="shared" si="197"/>
        <v>0</v>
      </c>
    </row>
    <row r="2078" spans="1:15">
      <c r="A2078" t="s">
        <v>451</v>
      </c>
      <c r="B2078" t="s">
        <v>452</v>
      </c>
      <c r="C2078" t="s">
        <v>224</v>
      </c>
      <c r="D2078" t="s">
        <v>225</v>
      </c>
      <c r="E2078" s="2">
        <v>42817.42083333333</v>
      </c>
      <c r="F2078" s="33">
        <f t="shared" si="192"/>
        <v>2017</v>
      </c>
      <c r="G2078" s="33">
        <f t="shared" si="193"/>
        <v>3</v>
      </c>
      <c r="H2078" t="s">
        <v>150</v>
      </c>
      <c r="I2078" t="s">
        <v>453</v>
      </c>
      <c r="J2078" t="s">
        <v>596</v>
      </c>
      <c r="K2078">
        <v>1</v>
      </c>
      <c r="L2078">
        <f t="shared" si="194"/>
        <v>0.5</v>
      </c>
      <c r="M2078">
        <f t="shared" si="195"/>
        <v>1</v>
      </c>
      <c r="N2078" t="b">
        <f t="shared" si="196"/>
        <v>1</v>
      </c>
      <c r="O2078">
        <f t="shared" si="197"/>
        <v>0</v>
      </c>
    </row>
    <row r="2079" spans="1:15">
      <c r="A2079" t="s">
        <v>451</v>
      </c>
      <c r="B2079" t="s">
        <v>452</v>
      </c>
      <c r="C2079" t="s">
        <v>224</v>
      </c>
      <c r="D2079" t="s">
        <v>225</v>
      </c>
      <c r="E2079" s="2">
        <v>42822.436111111114</v>
      </c>
      <c r="F2079" s="33">
        <f t="shared" si="192"/>
        <v>2017</v>
      </c>
      <c r="G2079" s="33">
        <f t="shared" si="193"/>
        <v>3</v>
      </c>
      <c r="H2079" t="s">
        <v>150</v>
      </c>
      <c r="I2079" t="s">
        <v>453</v>
      </c>
      <c r="J2079" t="s">
        <v>596</v>
      </c>
      <c r="K2079">
        <v>1</v>
      </c>
      <c r="L2079">
        <f t="shared" si="194"/>
        <v>0.5</v>
      </c>
      <c r="M2079">
        <f t="shared" si="195"/>
        <v>1</v>
      </c>
      <c r="N2079" t="b">
        <f t="shared" si="196"/>
        <v>1</v>
      </c>
      <c r="O2079">
        <f t="shared" si="197"/>
        <v>0</v>
      </c>
    </row>
    <row r="2080" spans="1:15">
      <c r="A2080" t="s">
        <v>451</v>
      </c>
      <c r="B2080" t="s">
        <v>452</v>
      </c>
      <c r="C2080" t="s">
        <v>224</v>
      </c>
      <c r="D2080" t="s">
        <v>225</v>
      </c>
      <c r="E2080" s="2">
        <v>42823.422222222223</v>
      </c>
      <c r="F2080" s="33">
        <f t="shared" si="192"/>
        <v>2017</v>
      </c>
      <c r="G2080" s="33">
        <f t="shared" si="193"/>
        <v>3</v>
      </c>
      <c r="H2080" t="s">
        <v>150</v>
      </c>
      <c r="I2080" t="s">
        <v>453</v>
      </c>
      <c r="J2080" t="s">
        <v>596</v>
      </c>
      <c r="K2080">
        <v>1</v>
      </c>
      <c r="L2080">
        <f t="shared" si="194"/>
        <v>0.5</v>
      </c>
      <c r="M2080">
        <f t="shared" si="195"/>
        <v>1</v>
      </c>
      <c r="N2080" t="b">
        <f t="shared" si="196"/>
        <v>1</v>
      </c>
      <c r="O2080">
        <f t="shared" si="197"/>
        <v>0</v>
      </c>
    </row>
    <row r="2081" spans="1:15">
      <c r="A2081" t="s">
        <v>451</v>
      </c>
      <c r="B2081" t="s">
        <v>452</v>
      </c>
      <c r="C2081" t="s">
        <v>224</v>
      </c>
      <c r="D2081" t="s">
        <v>225</v>
      </c>
      <c r="E2081" s="2">
        <v>42829.602777777778</v>
      </c>
      <c r="F2081" s="33">
        <f t="shared" si="192"/>
        <v>2017</v>
      </c>
      <c r="G2081" s="33">
        <f t="shared" si="193"/>
        <v>4</v>
      </c>
      <c r="H2081" t="s">
        <v>150</v>
      </c>
      <c r="I2081" t="s">
        <v>453</v>
      </c>
      <c r="J2081" t="s">
        <v>596</v>
      </c>
      <c r="K2081">
        <v>1</v>
      </c>
      <c r="L2081">
        <f t="shared" si="194"/>
        <v>0.5</v>
      </c>
      <c r="M2081">
        <f t="shared" si="195"/>
        <v>1</v>
      </c>
      <c r="N2081" t="b">
        <f t="shared" si="196"/>
        <v>1</v>
      </c>
      <c r="O2081">
        <f t="shared" si="197"/>
        <v>0</v>
      </c>
    </row>
    <row r="2082" spans="1:15">
      <c r="A2082" t="s">
        <v>451</v>
      </c>
      <c r="B2082" t="s">
        <v>452</v>
      </c>
      <c r="C2082" t="s">
        <v>224</v>
      </c>
      <c r="D2082" t="s">
        <v>225</v>
      </c>
      <c r="E2082" s="2">
        <v>42832.54791666667</v>
      </c>
      <c r="F2082" s="33">
        <f t="shared" si="192"/>
        <v>2017</v>
      </c>
      <c r="G2082" s="33">
        <f t="shared" si="193"/>
        <v>4</v>
      </c>
      <c r="H2082" t="s">
        <v>150</v>
      </c>
      <c r="I2082" t="s">
        <v>453</v>
      </c>
      <c r="J2082" t="s">
        <v>596</v>
      </c>
      <c r="K2082">
        <v>1</v>
      </c>
      <c r="L2082">
        <f t="shared" si="194"/>
        <v>0.5</v>
      </c>
      <c r="M2082">
        <f t="shared" si="195"/>
        <v>1</v>
      </c>
      <c r="N2082" t="b">
        <f t="shared" si="196"/>
        <v>1</v>
      </c>
      <c r="O2082">
        <f t="shared" si="197"/>
        <v>0</v>
      </c>
    </row>
    <row r="2083" spans="1:15">
      <c r="A2083" t="s">
        <v>451</v>
      </c>
      <c r="B2083" t="s">
        <v>452</v>
      </c>
      <c r="C2083" t="s">
        <v>224</v>
      </c>
      <c r="D2083" t="s">
        <v>225</v>
      </c>
      <c r="E2083" s="2">
        <v>42835.536805555559</v>
      </c>
      <c r="F2083" s="33">
        <f t="shared" si="192"/>
        <v>2017</v>
      </c>
      <c r="G2083" s="33">
        <f t="shared" si="193"/>
        <v>4</v>
      </c>
      <c r="H2083" t="s">
        <v>150</v>
      </c>
      <c r="I2083" t="s">
        <v>453</v>
      </c>
      <c r="J2083" t="s">
        <v>596</v>
      </c>
      <c r="K2083">
        <v>1</v>
      </c>
      <c r="L2083">
        <f t="shared" si="194"/>
        <v>0.5</v>
      </c>
      <c r="M2083">
        <f t="shared" si="195"/>
        <v>1</v>
      </c>
      <c r="N2083" t="b">
        <f t="shared" si="196"/>
        <v>1</v>
      </c>
      <c r="O2083">
        <f t="shared" si="197"/>
        <v>0</v>
      </c>
    </row>
    <row r="2084" spans="1:15">
      <c r="A2084" t="s">
        <v>451</v>
      </c>
      <c r="B2084" t="s">
        <v>452</v>
      </c>
      <c r="C2084" t="s">
        <v>224</v>
      </c>
      <c r="D2084" t="s">
        <v>225</v>
      </c>
      <c r="E2084" s="2">
        <v>42837.464583333334</v>
      </c>
      <c r="F2084" s="33">
        <f t="shared" si="192"/>
        <v>2017</v>
      </c>
      <c r="G2084" s="33">
        <f t="shared" si="193"/>
        <v>4</v>
      </c>
      <c r="H2084" t="s">
        <v>150</v>
      </c>
      <c r="I2084" t="s">
        <v>453</v>
      </c>
      <c r="J2084" t="s">
        <v>596</v>
      </c>
      <c r="K2084">
        <v>1</v>
      </c>
      <c r="L2084">
        <f t="shared" si="194"/>
        <v>0.5</v>
      </c>
      <c r="M2084">
        <f t="shared" si="195"/>
        <v>1</v>
      </c>
      <c r="N2084" t="b">
        <f t="shared" si="196"/>
        <v>1</v>
      </c>
      <c r="O2084">
        <f t="shared" si="197"/>
        <v>0</v>
      </c>
    </row>
    <row r="2085" spans="1:15">
      <c r="A2085" t="s">
        <v>451</v>
      </c>
      <c r="B2085" t="s">
        <v>452</v>
      </c>
      <c r="C2085" t="s">
        <v>224</v>
      </c>
      <c r="D2085" t="s">
        <v>225</v>
      </c>
      <c r="E2085" s="2">
        <v>42844.490972222222</v>
      </c>
      <c r="F2085" s="33">
        <f t="shared" si="192"/>
        <v>2017</v>
      </c>
      <c r="G2085" s="33">
        <f t="shared" si="193"/>
        <v>4</v>
      </c>
      <c r="H2085" t="s">
        <v>150</v>
      </c>
      <c r="I2085" t="s">
        <v>453</v>
      </c>
      <c r="J2085" t="s">
        <v>596</v>
      </c>
      <c r="K2085">
        <v>1</v>
      </c>
      <c r="L2085">
        <f t="shared" si="194"/>
        <v>0.5</v>
      </c>
      <c r="M2085">
        <f t="shared" si="195"/>
        <v>1</v>
      </c>
      <c r="N2085" t="b">
        <f t="shared" si="196"/>
        <v>1</v>
      </c>
      <c r="O2085">
        <f t="shared" si="197"/>
        <v>0</v>
      </c>
    </row>
    <row r="2086" spans="1:15">
      <c r="A2086" t="s">
        <v>451</v>
      </c>
      <c r="B2086" t="s">
        <v>452</v>
      </c>
      <c r="C2086" t="s">
        <v>224</v>
      </c>
      <c r="D2086" t="s">
        <v>225</v>
      </c>
      <c r="E2086" s="2">
        <v>42846.46597222222</v>
      </c>
      <c r="F2086" s="33">
        <f t="shared" si="192"/>
        <v>2017</v>
      </c>
      <c r="G2086" s="33">
        <f t="shared" si="193"/>
        <v>4</v>
      </c>
      <c r="H2086" t="s">
        <v>150</v>
      </c>
      <c r="I2086" t="s">
        <v>453</v>
      </c>
      <c r="J2086" t="s">
        <v>624</v>
      </c>
      <c r="K2086">
        <v>4.8999999999999995</v>
      </c>
      <c r="L2086">
        <f t="shared" si="194"/>
        <v>4.8999999999999995</v>
      </c>
      <c r="M2086">
        <f t="shared" si="195"/>
        <v>0</v>
      </c>
      <c r="N2086" t="b">
        <f t="shared" si="196"/>
        <v>0</v>
      </c>
      <c r="O2086">
        <f t="shared" si="197"/>
        <v>0</v>
      </c>
    </row>
    <row r="2087" spans="1:15">
      <c r="A2087" t="s">
        <v>451</v>
      </c>
      <c r="B2087" t="s">
        <v>452</v>
      </c>
      <c r="C2087" t="s">
        <v>224</v>
      </c>
      <c r="D2087" t="s">
        <v>225</v>
      </c>
      <c r="E2087" s="2">
        <v>42851.479166666664</v>
      </c>
      <c r="F2087" s="33">
        <f t="shared" si="192"/>
        <v>2017</v>
      </c>
      <c r="G2087" s="33">
        <f t="shared" si="193"/>
        <v>4</v>
      </c>
      <c r="H2087" t="s">
        <v>150</v>
      </c>
      <c r="I2087" t="s">
        <v>453</v>
      </c>
      <c r="J2087" t="s">
        <v>624</v>
      </c>
      <c r="K2087">
        <v>6.3</v>
      </c>
      <c r="L2087">
        <f t="shared" si="194"/>
        <v>6.3</v>
      </c>
      <c r="M2087">
        <f t="shared" si="195"/>
        <v>0</v>
      </c>
      <c r="N2087" t="b">
        <f t="shared" si="196"/>
        <v>0</v>
      </c>
      <c r="O2087">
        <f t="shared" si="197"/>
        <v>0</v>
      </c>
    </row>
    <row r="2088" spans="1:15">
      <c r="A2088" t="s">
        <v>451</v>
      </c>
      <c r="B2088" t="s">
        <v>452</v>
      </c>
      <c r="C2088" t="s">
        <v>224</v>
      </c>
      <c r="D2088" t="s">
        <v>225</v>
      </c>
      <c r="E2088" s="2">
        <v>42852.580555555556</v>
      </c>
      <c r="F2088" s="33">
        <f t="shared" si="192"/>
        <v>2017</v>
      </c>
      <c r="G2088" s="33">
        <f t="shared" si="193"/>
        <v>4</v>
      </c>
      <c r="H2088" t="s">
        <v>150</v>
      </c>
      <c r="I2088" t="s">
        <v>453</v>
      </c>
      <c r="J2088" t="s">
        <v>596</v>
      </c>
      <c r="K2088">
        <v>1</v>
      </c>
      <c r="L2088">
        <f t="shared" si="194"/>
        <v>0.5</v>
      </c>
      <c r="M2088">
        <f t="shared" si="195"/>
        <v>1</v>
      </c>
      <c r="N2088" t="b">
        <f t="shared" si="196"/>
        <v>1</v>
      </c>
      <c r="O2088">
        <f t="shared" si="197"/>
        <v>0</v>
      </c>
    </row>
    <row r="2089" spans="1:15">
      <c r="A2089" t="s">
        <v>451</v>
      </c>
      <c r="B2089" t="s">
        <v>452</v>
      </c>
      <c r="C2089" t="s">
        <v>224</v>
      </c>
      <c r="D2089" t="s">
        <v>225</v>
      </c>
      <c r="E2089" s="2">
        <v>42858.438888888886</v>
      </c>
      <c r="F2089" s="33">
        <f t="shared" si="192"/>
        <v>2017</v>
      </c>
      <c r="G2089" s="33">
        <f t="shared" si="193"/>
        <v>5</v>
      </c>
      <c r="H2089" t="s">
        <v>150</v>
      </c>
      <c r="I2089" t="s">
        <v>453</v>
      </c>
      <c r="J2089" t="s">
        <v>596</v>
      </c>
      <c r="K2089">
        <v>1</v>
      </c>
      <c r="L2089">
        <f t="shared" si="194"/>
        <v>0.5</v>
      </c>
      <c r="M2089">
        <f t="shared" si="195"/>
        <v>1</v>
      </c>
      <c r="N2089" t="b">
        <f t="shared" si="196"/>
        <v>1</v>
      </c>
      <c r="O2089">
        <f t="shared" si="197"/>
        <v>0</v>
      </c>
    </row>
    <row r="2090" spans="1:15">
      <c r="A2090" t="s">
        <v>451</v>
      </c>
      <c r="B2090" t="s">
        <v>452</v>
      </c>
      <c r="C2090" t="s">
        <v>224</v>
      </c>
      <c r="D2090" t="s">
        <v>225</v>
      </c>
      <c r="E2090" s="2">
        <v>42859.449305555558</v>
      </c>
      <c r="F2090" s="33">
        <f t="shared" si="192"/>
        <v>2017</v>
      </c>
      <c r="G2090" s="33">
        <f t="shared" si="193"/>
        <v>5</v>
      </c>
      <c r="H2090" t="s">
        <v>150</v>
      </c>
      <c r="I2090" t="s">
        <v>453</v>
      </c>
      <c r="J2090" t="s">
        <v>596</v>
      </c>
      <c r="K2090">
        <v>1</v>
      </c>
      <c r="L2090">
        <f t="shared" si="194"/>
        <v>0.5</v>
      </c>
      <c r="M2090">
        <f t="shared" si="195"/>
        <v>1</v>
      </c>
      <c r="N2090" t="b">
        <f t="shared" si="196"/>
        <v>1</v>
      </c>
      <c r="O2090">
        <f t="shared" si="197"/>
        <v>0</v>
      </c>
    </row>
    <row r="2091" spans="1:15">
      <c r="A2091" t="s">
        <v>451</v>
      </c>
      <c r="B2091" t="s">
        <v>452</v>
      </c>
      <c r="C2091" t="s">
        <v>224</v>
      </c>
      <c r="D2091" t="s">
        <v>225</v>
      </c>
      <c r="E2091" s="2">
        <v>43019.511111111111</v>
      </c>
      <c r="F2091" s="33">
        <f t="shared" si="192"/>
        <v>2017</v>
      </c>
      <c r="G2091" s="33">
        <f t="shared" si="193"/>
        <v>10</v>
      </c>
      <c r="H2091" t="s">
        <v>150</v>
      </c>
      <c r="I2091" t="s">
        <v>453</v>
      </c>
      <c r="J2091" t="s">
        <v>624</v>
      </c>
      <c r="K2091">
        <v>4.1000000000000005</v>
      </c>
      <c r="L2091">
        <f t="shared" si="194"/>
        <v>4.1000000000000005</v>
      </c>
      <c r="M2091">
        <f t="shared" si="195"/>
        <v>0</v>
      </c>
      <c r="N2091" t="b">
        <f t="shared" si="196"/>
        <v>0</v>
      </c>
      <c r="O2091">
        <f t="shared" si="197"/>
        <v>0</v>
      </c>
    </row>
    <row r="2092" spans="1:15">
      <c r="A2092" t="s">
        <v>451</v>
      </c>
      <c r="B2092" t="s">
        <v>452</v>
      </c>
      <c r="C2092" t="s">
        <v>224</v>
      </c>
      <c r="D2092" t="s">
        <v>225</v>
      </c>
      <c r="E2092" s="2">
        <v>43074.522916666669</v>
      </c>
      <c r="F2092" s="33">
        <f t="shared" si="192"/>
        <v>2017</v>
      </c>
      <c r="G2092" s="33">
        <f t="shared" si="193"/>
        <v>12</v>
      </c>
      <c r="H2092" t="s">
        <v>150</v>
      </c>
      <c r="I2092" t="s">
        <v>453</v>
      </c>
      <c r="J2092" t="s">
        <v>624</v>
      </c>
      <c r="K2092">
        <v>3.5</v>
      </c>
      <c r="L2092">
        <f t="shared" si="194"/>
        <v>3.5</v>
      </c>
      <c r="M2092">
        <f t="shared" si="195"/>
        <v>0</v>
      </c>
      <c r="N2092" t="b">
        <f t="shared" si="196"/>
        <v>0</v>
      </c>
      <c r="O2092">
        <f t="shared" si="197"/>
        <v>0</v>
      </c>
    </row>
    <row r="2093" spans="1:15">
      <c r="A2093" t="s">
        <v>451</v>
      </c>
      <c r="B2093" t="s">
        <v>452</v>
      </c>
      <c r="C2093" t="s">
        <v>224</v>
      </c>
      <c r="D2093" t="s">
        <v>225</v>
      </c>
      <c r="E2093" s="2">
        <v>43137.484027777777</v>
      </c>
      <c r="F2093" s="33">
        <f t="shared" si="192"/>
        <v>2018</v>
      </c>
      <c r="G2093" s="33">
        <f t="shared" si="193"/>
        <v>2</v>
      </c>
      <c r="H2093" t="s">
        <v>150</v>
      </c>
      <c r="I2093" t="s">
        <v>453</v>
      </c>
      <c r="J2093" t="s">
        <v>596</v>
      </c>
      <c r="K2093">
        <v>1</v>
      </c>
      <c r="L2093">
        <f t="shared" si="194"/>
        <v>0.5</v>
      </c>
      <c r="M2093">
        <f t="shared" si="195"/>
        <v>1</v>
      </c>
      <c r="N2093" t="b">
        <f t="shared" si="196"/>
        <v>1</v>
      </c>
      <c r="O2093">
        <f t="shared" si="197"/>
        <v>0</v>
      </c>
    </row>
    <row r="2094" spans="1:15">
      <c r="A2094" t="s">
        <v>451</v>
      </c>
      <c r="B2094" t="s">
        <v>452</v>
      </c>
      <c r="C2094" t="s">
        <v>224</v>
      </c>
      <c r="D2094" t="s">
        <v>225</v>
      </c>
      <c r="E2094" s="2">
        <v>43140.440972222219</v>
      </c>
      <c r="F2094" s="33">
        <f t="shared" si="192"/>
        <v>2018</v>
      </c>
      <c r="G2094" s="33">
        <f t="shared" si="193"/>
        <v>2</v>
      </c>
      <c r="H2094" t="s">
        <v>150</v>
      </c>
      <c r="I2094" t="s">
        <v>453</v>
      </c>
      <c r="J2094" t="s">
        <v>596</v>
      </c>
      <c r="K2094">
        <v>1</v>
      </c>
      <c r="L2094">
        <f t="shared" si="194"/>
        <v>0.5</v>
      </c>
      <c r="M2094">
        <f t="shared" si="195"/>
        <v>1</v>
      </c>
      <c r="N2094" t="b">
        <f t="shared" si="196"/>
        <v>1</v>
      </c>
      <c r="O2094">
        <f t="shared" si="197"/>
        <v>0</v>
      </c>
    </row>
    <row r="2095" spans="1:15">
      <c r="A2095" t="s">
        <v>451</v>
      </c>
      <c r="B2095" t="s">
        <v>452</v>
      </c>
      <c r="C2095" t="s">
        <v>224</v>
      </c>
      <c r="D2095" t="s">
        <v>225</v>
      </c>
      <c r="E2095" s="2">
        <v>43145.368750000001</v>
      </c>
      <c r="F2095" s="33">
        <f t="shared" si="192"/>
        <v>2018</v>
      </c>
      <c r="G2095" s="33">
        <f t="shared" si="193"/>
        <v>2</v>
      </c>
      <c r="H2095" t="s">
        <v>150</v>
      </c>
      <c r="I2095" t="s">
        <v>453</v>
      </c>
      <c r="J2095" t="s">
        <v>596</v>
      </c>
      <c r="K2095">
        <v>1</v>
      </c>
      <c r="L2095">
        <f t="shared" si="194"/>
        <v>0.5</v>
      </c>
      <c r="M2095">
        <f t="shared" si="195"/>
        <v>1</v>
      </c>
      <c r="N2095" t="b">
        <f t="shared" si="196"/>
        <v>1</v>
      </c>
      <c r="O2095">
        <f t="shared" si="197"/>
        <v>0</v>
      </c>
    </row>
    <row r="2096" spans="1:15">
      <c r="A2096" t="s">
        <v>451</v>
      </c>
      <c r="B2096" t="s">
        <v>452</v>
      </c>
      <c r="C2096" t="s">
        <v>224</v>
      </c>
      <c r="D2096" t="s">
        <v>225</v>
      </c>
      <c r="E2096" s="2">
        <v>43147.465277777781</v>
      </c>
      <c r="F2096" s="33">
        <f t="shared" si="192"/>
        <v>2018</v>
      </c>
      <c r="G2096" s="33">
        <f t="shared" si="193"/>
        <v>2</v>
      </c>
      <c r="H2096" t="s">
        <v>150</v>
      </c>
      <c r="I2096" t="s">
        <v>453</v>
      </c>
      <c r="J2096" t="s">
        <v>596</v>
      </c>
      <c r="K2096">
        <v>1</v>
      </c>
      <c r="L2096">
        <f t="shared" si="194"/>
        <v>0.5</v>
      </c>
      <c r="M2096">
        <f t="shared" si="195"/>
        <v>1</v>
      </c>
      <c r="N2096" t="b">
        <f t="shared" si="196"/>
        <v>1</v>
      </c>
      <c r="O2096">
        <f t="shared" si="197"/>
        <v>0</v>
      </c>
    </row>
    <row r="2097" spans="1:15">
      <c r="A2097" t="s">
        <v>451</v>
      </c>
      <c r="B2097" t="s">
        <v>452</v>
      </c>
      <c r="C2097" t="s">
        <v>224</v>
      </c>
      <c r="D2097" t="s">
        <v>225</v>
      </c>
      <c r="E2097" s="2">
        <v>43150.397916666669</v>
      </c>
      <c r="F2097" s="33">
        <f t="shared" si="192"/>
        <v>2018</v>
      </c>
      <c r="G2097" s="33">
        <f t="shared" si="193"/>
        <v>2</v>
      </c>
      <c r="H2097" t="s">
        <v>150</v>
      </c>
      <c r="I2097" t="s">
        <v>453</v>
      </c>
      <c r="J2097" t="s">
        <v>596</v>
      </c>
      <c r="K2097">
        <v>1</v>
      </c>
      <c r="L2097">
        <f t="shared" si="194"/>
        <v>0.5</v>
      </c>
      <c r="M2097">
        <f t="shared" si="195"/>
        <v>1</v>
      </c>
      <c r="N2097" t="b">
        <f t="shared" si="196"/>
        <v>1</v>
      </c>
      <c r="O2097">
        <f t="shared" si="197"/>
        <v>0</v>
      </c>
    </row>
    <row r="2098" spans="1:15">
      <c r="A2098" t="s">
        <v>451</v>
      </c>
      <c r="B2098" t="s">
        <v>452</v>
      </c>
      <c r="C2098" t="s">
        <v>224</v>
      </c>
      <c r="D2098" t="s">
        <v>225</v>
      </c>
      <c r="E2098" s="2">
        <v>43153.443055555559</v>
      </c>
      <c r="F2098" s="33">
        <f t="shared" si="192"/>
        <v>2018</v>
      </c>
      <c r="G2098" s="33">
        <f t="shared" si="193"/>
        <v>2</v>
      </c>
      <c r="H2098" t="s">
        <v>150</v>
      </c>
      <c r="I2098" t="s">
        <v>453</v>
      </c>
      <c r="J2098" t="s">
        <v>596</v>
      </c>
      <c r="K2098">
        <v>1</v>
      </c>
      <c r="L2098">
        <f t="shared" si="194"/>
        <v>0.5</v>
      </c>
      <c r="M2098">
        <f t="shared" si="195"/>
        <v>1</v>
      </c>
      <c r="N2098" t="b">
        <f t="shared" si="196"/>
        <v>1</v>
      </c>
      <c r="O2098">
        <f t="shared" si="197"/>
        <v>0</v>
      </c>
    </row>
    <row r="2099" spans="1:15">
      <c r="A2099" t="s">
        <v>451</v>
      </c>
      <c r="B2099" t="s">
        <v>452</v>
      </c>
      <c r="C2099" t="s">
        <v>224</v>
      </c>
      <c r="D2099" t="s">
        <v>225</v>
      </c>
      <c r="E2099" s="2">
        <v>43157.42291666667</v>
      </c>
      <c r="F2099" s="33">
        <f t="shared" si="192"/>
        <v>2018</v>
      </c>
      <c r="G2099" s="33">
        <f t="shared" si="193"/>
        <v>2</v>
      </c>
      <c r="H2099" t="s">
        <v>150</v>
      </c>
      <c r="I2099" t="s">
        <v>453</v>
      </c>
      <c r="J2099" t="s">
        <v>624</v>
      </c>
      <c r="K2099">
        <v>6.4</v>
      </c>
      <c r="L2099">
        <f t="shared" si="194"/>
        <v>6.4</v>
      </c>
      <c r="M2099">
        <f t="shared" si="195"/>
        <v>0</v>
      </c>
      <c r="N2099" t="b">
        <f t="shared" si="196"/>
        <v>0</v>
      </c>
      <c r="O2099">
        <f t="shared" si="197"/>
        <v>0</v>
      </c>
    </row>
    <row r="2100" spans="1:15">
      <c r="A2100" t="s">
        <v>451</v>
      </c>
      <c r="B2100" t="s">
        <v>452</v>
      </c>
      <c r="C2100" t="s">
        <v>224</v>
      </c>
      <c r="D2100" t="s">
        <v>225</v>
      </c>
      <c r="E2100" s="2">
        <v>43166.477777777778</v>
      </c>
      <c r="F2100" s="33">
        <f t="shared" si="192"/>
        <v>2018</v>
      </c>
      <c r="G2100" s="33">
        <f t="shared" si="193"/>
        <v>3</v>
      </c>
      <c r="H2100" t="s">
        <v>150</v>
      </c>
      <c r="I2100" t="s">
        <v>453</v>
      </c>
      <c r="J2100" t="s">
        <v>596</v>
      </c>
      <c r="K2100">
        <v>1</v>
      </c>
      <c r="L2100">
        <f t="shared" si="194"/>
        <v>0.5</v>
      </c>
      <c r="M2100">
        <f t="shared" si="195"/>
        <v>1</v>
      </c>
      <c r="N2100" t="b">
        <f t="shared" si="196"/>
        <v>1</v>
      </c>
      <c r="O2100">
        <f t="shared" si="197"/>
        <v>0</v>
      </c>
    </row>
    <row r="2101" spans="1:15">
      <c r="A2101" t="s">
        <v>451</v>
      </c>
      <c r="B2101" t="s">
        <v>452</v>
      </c>
      <c r="C2101" t="s">
        <v>224</v>
      </c>
      <c r="D2101" t="s">
        <v>225</v>
      </c>
      <c r="E2101" s="2">
        <v>43168.405555555553</v>
      </c>
      <c r="F2101" s="33">
        <f t="shared" si="192"/>
        <v>2018</v>
      </c>
      <c r="G2101" s="33">
        <f t="shared" si="193"/>
        <v>3</v>
      </c>
      <c r="H2101" t="s">
        <v>150</v>
      </c>
      <c r="I2101" t="s">
        <v>453</v>
      </c>
      <c r="J2101" t="s">
        <v>596</v>
      </c>
      <c r="K2101">
        <v>1</v>
      </c>
      <c r="L2101">
        <f t="shared" si="194"/>
        <v>0.5</v>
      </c>
      <c r="M2101">
        <f t="shared" si="195"/>
        <v>1</v>
      </c>
      <c r="N2101" t="b">
        <f t="shared" si="196"/>
        <v>1</v>
      </c>
      <c r="O2101">
        <f t="shared" si="197"/>
        <v>0</v>
      </c>
    </row>
    <row r="2102" spans="1:15">
      <c r="A2102" t="s">
        <v>451</v>
      </c>
      <c r="B2102" t="s">
        <v>452</v>
      </c>
      <c r="C2102" t="s">
        <v>224</v>
      </c>
      <c r="D2102" t="s">
        <v>225</v>
      </c>
      <c r="E2102" s="2">
        <v>43173.479861111111</v>
      </c>
      <c r="F2102" s="33">
        <f t="shared" si="192"/>
        <v>2018</v>
      </c>
      <c r="G2102" s="33">
        <f t="shared" si="193"/>
        <v>3</v>
      </c>
      <c r="H2102" t="s">
        <v>150</v>
      </c>
      <c r="I2102" t="s">
        <v>453</v>
      </c>
      <c r="J2102" t="s">
        <v>596</v>
      </c>
      <c r="K2102">
        <v>1</v>
      </c>
      <c r="L2102">
        <f t="shared" si="194"/>
        <v>0.5</v>
      </c>
      <c r="M2102">
        <f t="shared" si="195"/>
        <v>1</v>
      </c>
      <c r="N2102" t="b">
        <f t="shared" si="196"/>
        <v>1</v>
      </c>
      <c r="O2102">
        <f t="shared" si="197"/>
        <v>0</v>
      </c>
    </row>
    <row r="2103" spans="1:15">
      <c r="A2103" t="s">
        <v>451</v>
      </c>
      <c r="B2103" t="s">
        <v>452</v>
      </c>
      <c r="C2103" t="s">
        <v>224</v>
      </c>
      <c r="D2103" t="s">
        <v>225</v>
      </c>
      <c r="E2103" s="2">
        <v>43174.531944444447</v>
      </c>
      <c r="F2103" s="33">
        <f t="shared" si="192"/>
        <v>2018</v>
      </c>
      <c r="G2103" s="33">
        <f t="shared" si="193"/>
        <v>3</v>
      </c>
      <c r="H2103" t="s">
        <v>150</v>
      </c>
      <c r="I2103" t="s">
        <v>453</v>
      </c>
      <c r="J2103" t="s">
        <v>596</v>
      </c>
      <c r="K2103">
        <v>1</v>
      </c>
      <c r="L2103">
        <f t="shared" si="194"/>
        <v>0.5</v>
      </c>
      <c r="M2103">
        <f t="shared" si="195"/>
        <v>1</v>
      </c>
      <c r="N2103" t="b">
        <f t="shared" si="196"/>
        <v>1</v>
      </c>
      <c r="O2103">
        <f t="shared" si="197"/>
        <v>0</v>
      </c>
    </row>
    <row r="2104" spans="1:15">
      <c r="A2104" t="s">
        <v>451</v>
      </c>
      <c r="B2104" t="s">
        <v>452</v>
      </c>
      <c r="C2104" t="s">
        <v>224</v>
      </c>
      <c r="D2104" t="s">
        <v>225</v>
      </c>
      <c r="E2104" s="2">
        <v>43178.429166666669</v>
      </c>
      <c r="F2104" s="33">
        <f t="shared" si="192"/>
        <v>2018</v>
      </c>
      <c r="G2104" s="33">
        <f t="shared" si="193"/>
        <v>3</v>
      </c>
      <c r="H2104" t="s">
        <v>150</v>
      </c>
      <c r="I2104" t="s">
        <v>453</v>
      </c>
      <c r="J2104" t="s">
        <v>596</v>
      </c>
      <c r="K2104">
        <v>1</v>
      </c>
      <c r="L2104">
        <f t="shared" si="194"/>
        <v>0.5</v>
      </c>
      <c r="M2104">
        <f t="shared" si="195"/>
        <v>1</v>
      </c>
      <c r="N2104" t="b">
        <f t="shared" si="196"/>
        <v>1</v>
      </c>
      <c r="O2104">
        <f t="shared" si="197"/>
        <v>0</v>
      </c>
    </row>
    <row r="2105" spans="1:15">
      <c r="A2105" t="s">
        <v>451</v>
      </c>
      <c r="B2105" t="s">
        <v>452</v>
      </c>
      <c r="C2105" t="s">
        <v>224</v>
      </c>
      <c r="D2105" t="s">
        <v>225</v>
      </c>
      <c r="E2105" s="2">
        <v>43182.370833333334</v>
      </c>
      <c r="F2105" s="33">
        <f t="shared" si="192"/>
        <v>2018</v>
      </c>
      <c r="G2105" s="33">
        <f t="shared" si="193"/>
        <v>3</v>
      </c>
      <c r="H2105" t="s">
        <v>150</v>
      </c>
      <c r="I2105" t="s">
        <v>453</v>
      </c>
      <c r="J2105" t="s">
        <v>596</v>
      </c>
      <c r="K2105">
        <v>1</v>
      </c>
      <c r="L2105">
        <f t="shared" si="194"/>
        <v>0.5</v>
      </c>
      <c r="M2105">
        <f t="shared" si="195"/>
        <v>1</v>
      </c>
      <c r="N2105" t="b">
        <f t="shared" si="196"/>
        <v>1</v>
      </c>
      <c r="O2105">
        <f t="shared" si="197"/>
        <v>0</v>
      </c>
    </row>
    <row r="2106" spans="1:15">
      <c r="A2106" t="s">
        <v>451</v>
      </c>
      <c r="B2106" t="s">
        <v>452</v>
      </c>
      <c r="C2106" t="s">
        <v>224</v>
      </c>
      <c r="D2106" t="s">
        <v>225</v>
      </c>
      <c r="E2106" s="2">
        <v>43185.484722222223</v>
      </c>
      <c r="F2106" s="33">
        <f t="shared" si="192"/>
        <v>2018</v>
      </c>
      <c r="G2106" s="33">
        <f t="shared" si="193"/>
        <v>3</v>
      </c>
      <c r="H2106" t="s">
        <v>150</v>
      </c>
      <c r="I2106" t="s">
        <v>453</v>
      </c>
      <c r="J2106" t="s">
        <v>596</v>
      </c>
      <c r="K2106">
        <v>1</v>
      </c>
      <c r="L2106">
        <f t="shared" si="194"/>
        <v>0.5</v>
      </c>
      <c r="M2106">
        <f t="shared" si="195"/>
        <v>1</v>
      </c>
      <c r="N2106" t="b">
        <f t="shared" si="196"/>
        <v>1</v>
      </c>
      <c r="O2106">
        <f t="shared" si="197"/>
        <v>0</v>
      </c>
    </row>
    <row r="2107" spans="1:15">
      <c r="A2107" t="s">
        <v>451</v>
      </c>
      <c r="B2107" t="s">
        <v>452</v>
      </c>
      <c r="C2107" t="s">
        <v>224</v>
      </c>
      <c r="D2107" t="s">
        <v>225</v>
      </c>
      <c r="E2107" s="2">
        <v>43187.457638888889</v>
      </c>
      <c r="F2107" s="33">
        <f t="shared" si="192"/>
        <v>2018</v>
      </c>
      <c r="G2107" s="33">
        <f t="shared" si="193"/>
        <v>3</v>
      </c>
      <c r="H2107" t="s">
        <v>150</v>
      </c>
      <c r="I2107" t="s">
        <v>453</v>
      </c>
      <c r="J2107" t="s">
        <v>596</v>
      </c>
      <c r="K2107">
        <v>1</v>
      </c>
      <c r="L2107">
        <f t="shared" si="194"/>
        <v>0.5</v>
      </c>
      <c r="M2107">
        <f t="shared" si="195"/>
        <v>1</v>
      </c>
      <c r="N2107" t="b">
        <f t="shared" si="196"/>
        <v>1</v>
      </c>
      <c r="O2107">
        <f t="shared" si="197"/>
        <v>0</v>
      </c>
    </row>
    <row r="2108" spans="1:15">
      <c r="A2108" t="s">
        <v>451</v>
      </c>
      <c r="B2108" t="s">
        <v>452</v>
      </c>
      <c r="C2108" t="s">
        <v>224</v>
      </c>
      <c r="D2108" t="s">
        <v>225</v>
      </c>
      <c r="E2108" s="2">
        <v>43194.476388888892</v>
      </c>
      <c r="F2108" s="33">
        <f t="shared" si="192"/>
        <v>2018</v>
      </c>
      <c r="G2108" s="33">
        <f t="shared" si="193"/>
        <v>4</v>
      </c>
      <c r="H2108" t="s">
        <v>150</v>
      </c>
      <c r="I2108" t="s">
        <v>453</v>
      </c>
      <c r="J2108" t="s">
        <v>596</v>
      </c>
      <c r="K2108">
        <v>1</v>
      </c>
      <c r="L2108">
        <f t="shared" si="194"/>
        <v>0.5</v>
      </c>
      <c r="M2108">
        <f t="shared" si="195"/>
        <v>1</v>
      </c>
      <c r="N2108" t="b">
        <f t="shared" si="196"/>
        <v>1</v>
      </c>
      <c r="O2108">
        <f t="shared" si="197"/>
        <v>0</v>
      </c>
    </row>
    <row r="2109" spans="1:15">
      <c r="A2109" t="s">
        <v>451</v>
      </c>
      <c r="B2109" t="s">
        <v>452</v>
      </c>
      <c r="C2109" t="s">
        <v>224</v>
      </c>
      <c r="D2109" t="s">
        <v>225</v>
      </c>
      <c r="E2109" s="2">
        <v>43196.572916666664</v>
      </c>
      <c r="F2109" s="33">
        <f t="shared" si="192"/>
        <v>2018</v>
      </c>
      <c r="G2109" s="33">
        <f t="shared" si="193"/>
        <v>4</v>
      </c>
      <c r="H2109" t="s">
        <v>150</v>
      </c>
      <c r="I2109" t="s">
        <v>453</v>
      </c>
      <c r="J2109" t="s">
        <v>596</v>
      </c>
      <c r="K2109">
        <v>1</v>
      </c>
      <c r="L2109">
        <f t="shared" si="194"/>
        <v>0.5</v>
      </c>
      <c r="M2109">
        <f t="shared" si="195"/>
        <v>1</v>
      </c>
      <c r="N2109" t="b">
        <f t="shared" si="196"/>
        <v>1</v>
      </c>
      <c r="O2109">
        <f t="shared" si="197"/>
        <v>0</v>
      </c>
    </row>
    <row r="2110" spans="1:15">
      <c r="A2110" t="s">
        <v>451</v>
      </c>
      <c r="B2110" t="s">
        <v>452</v>
      </c>
      <c r="C2110" t="s">
        <v>224</v>
      </c>
      <c r="D2110" t="s">
        <v>225</v>
      </c>
      <c r="E2110" s="2">
        <v>43200.601388888892</v>
      </c>
      <c r="F2110" s="33">
        <f t="shared" si="192"/>
        <v>2018</v>
      </c>
      <c r="G2110" s="33">
        <f t="shared" si="193"/>
        <v>4</v>
      </c>
      <c r="H2110" t="s">
        <v>150</v>
      </c>
      <c r="I2110" t="s">
        <v>453</v>
      </c>
      <c r="J2110" t="s">
        <v>596</v>
      </c>
      <c r="K2110">
        <v>1</v>
      </c>
      <c r="L2110">
        <f t="shared" si="194"/>
        <v>0.5</v>
      </c>
      <c r="M2110">
        <f t="shared" si="195"/>
        <v>1</v>
      </c>
      <c r="N2110" t="b">
        <f t="shared" si="196"/>
        <v>1</v>
      </c>
      <c r="O2110">
        <f t="shared" si="197"/>
        <v>0</v>
      </c>
    </row>
    <row r="2111" spans="1:15">
      <c r="A2111" t="s">
        <v>451</v>
      </c>
      <c r="B2111" t="s">
        <v>452</v>
      </c>
      <c r="C2111" t="s">
        <v>224</v>
      </c>
      <c r="D2111" t="s">
        <v>225</v>
      </c>
      <c r="E2111" s="2">
        <v>43202.441666666666</v>
      </c>
      <c r="F2111" s="33">
        <f t="shared" si="192"/>
        <v>2018</v>
      </c>
      <c r="G2111" s="33">
        <f t="shared" si="193"/>
        <v>4</v>
      </c>
      <c r="H2111" t="s">
        <v>150</v>
      </c>
      <c r="I2111" t="s">
        <v>453</v>
      </c>
      <c r="J2111" t="s">
        <v>596</v>
      </c>
      <c r="K2111">
        <v>1</v>
      </c>
      <c r="L2111">
        <f t="shared" si="194"/>
        <v>0.5</v>
      </c>
      <c r="M2111">
        <f t="shared" si="195"/>
        <v>1</v>
      </c>
      <c r="N2111" t="b">
        <f t="shared" si="196"/>
        <v>1</v>
      </c>
      <c r="O2111">
        <f t="shared" si="197"/>
        <v>0</v>
      </c>
    </row>
    <row r="2112" spans="1:15">
      <c r="A2112" t="s">
        <v>451</v>
      </c>
      <c r="B2112" t="s">
        <v>452</v>
      </c>
      <c r="C2112" t="s">
        <v>224</v>
      </c>
      <c r="D2112" t="s">
        <v>225</v>
      </c>
      <c r="E2112" s="2">
        <v>43206.570138888892</v>
      </c>
      <c r="F2112" s="33">
        <f t="shared" si="192"/>
        <v>2018</v>
      </c>
      <c r="G2112" s="33">
        <f t="shared" si="193"/>
        <v>4</v>
      </c>
      <c r="H2112" t="s">
        <v>150</v>
      </c>
      <c r="I2112" t="s">
        <v>453</v>
      </c>
      <c r="J2112" t="s">
        <v>596</v>
      </c>
      <c r="K2112">
        <v>1</v>
      </c>
      <c r="L2112">
        <f t="shared" si="194"/>
        <v>0.5</v>
      </c>
      <c r="M2112">
        <f t="shared" si="195"/>
        <v>1</v>
      </c>
      <c r="N2112" t="b">
        <f t="shared" si="196"/>
        <v>1</v>
      </c>
      <c r="O2112">
        <f t="shared" si="197"/>
        <v>0</v>
      </c>
    </row>
    <row r="2113" spans="1:15">
      <c r="A2113" t="s">
        <v>451</v>
      </c>
      <c r="B2113" t="s">
        <v>452</v>
      </c>
      <c r="C2113" t="s">
        <v>224</v>
      </c>
      <c r="D2113" t="s">
        <v>225</v>
      </c>
      <c r="E2113" s="2">
        <v>43210.486111111109</v>
      </c>
      <c r="F2113" s="33">
        <f t="shared" ref="F2113:F2176" si="198">YEAR(E2113)</f>
        <v>2018</v>
      </c>
      <c r="G2113" s="33">
        <f t="shared" ref="G2113:G2176" si="199">MONTH(E2113)</f>
        <v>4</v>
      </c>
      <c r="H2113" t="s">
        <v>150</v>
      </c>
      <c r="I2113" t="s">
        <v>453</v>
      </c>
      <c r="J2113" t="s">
        <v>596</v>
      </c>
      <c r="K2113">
        <v>1</v>
      </c>
      <c r="L2113">
        <f t="shared" ref="L2113:L2176" si="200">IF(J2113="&lt;",K2113/2,K2113)</f>
        <v>0.5</v>
      </c>
      <c r="M2113">
        <f t="shared" ref="M2113:M2176" si="201">IF(J2113="&lt;",1,0)</f>
        <v>1</v>
      </c>
      <c r="N2113" t="b">
        <f t="shared" ref="N2113:N2176" si="202">IF(J2113="&lt;",TRUE,FALSE)</f>
        <v>1</v>
      </c>
      <c r="O2113">
        <f t="shared" si="197"/>
        <v>0</v>
      </c>
    </row>
    <row r="2114" spans="1:15">
      <c r="A2114" t="s">
        <v>451</v>
      </c>
      <c r="B2114" t="s">
        <v>452</v>
      </c>
      <c r="C2114" t="s">
        <v>224</v>
      </c>
      <c r="D2114" t="s">
        <v>225</v>
      </c>
      <c r="E2114" s="2">
        <v>43214.425694444442</v>
      </c>
      <c r="F2114" s="33">
        <f t="shared" si="198"/>
        <v>2018</v>
      </c>
      <c r="G2114" s="33">
        <f t="shared" si="199"/>
        <v>4</v>
      </c>
      <c r="H2114" t="s">
        <v>150</v>
      </c>
      <c r="I2114" t="s">
        <v>453</v>
      </c>
      <c r="J2114" t="s">
        <v>596</v>
      </c>
      <c r="K2114">
        <v>1</v>
      </c>
      <c r="L2114">
        <f t="shared" si="200"/>
        <v>0.5</v>
      </c>
      <c r="M2114">
        <f t="shared" si="201"/>
        <v>1</v>
      </c>
      <c r="N2114" t="b">
        <f t="shared" si="202"/>
        <v>1</v>
      </c>
      <c r="O2114">
        <f t="shared" si="197"/>
        <v>0</v>
      </c>
    </row>
    <row r="2115" spans="1:15">
      <c r="A2115" t="s">
        <v>451</v>
      </c>
      <c r="B2115" t="s">
        <v>452</v>
      </c>
      <c r="C2115" t="s">
        <v>224</v>
      </c>
      <c r="D2115" t="s">
        <v>225</v>
      </c>
      <c r="E2115" s="2">
        <v>43217.433333333334</v>
      </c>
      <c r="F2115" s="33">
        <f t="shared" si="198"/>
        <v>2018</v>
      </c>
      <c r="G2115" s="33">
        <f t="shared" si="199"/>
        <v>4</v>
      </c>
      <c r="H2115" t="s">
        <v>150</v>
      </c>
      <c r="I2115" t="s">
        <v>453</v>
      </c>
      <c r="J2115" t="s">
        <v>596</v>
      </c>
      <c r="K2115">
        <v>1</v>
      </c>
      <c r="L2115">
        <f t="shared" si="200"/>
        <v>0.5</v>
      </c>
      <c r="M2115">
        <f t="shared" si="201"/>
        <v>1</v>
      </c>
      <c r="N2115" t="b">
        <f t="shared" si="202"/>
        <v>1</v>
      </c>
      <c r="O2115">
        <f t="shared" ref="O2115:O2178" si="203">IF(K2115&gt;=57,1,0)</f>
        <v>0</v>
      </c>
    </row>
    <row r="2116" spans="1:15">
      <c r="A2116" t="s">
        <v>451</v>
      </c>
      <c r="B2116" t="s">
        <v>452</v>
      </c>
      <c r="C2116" t="s">
        <v>224</v>
      </c>
      <c r="D2116" t="s">
        <v>225</v>
      </c>
      <c r="E2116" s="2">
        <v>43221.611805555556</v>
      </c>
      <c r="F2116" s="33">
        <f t="shared" si="198"/>
        <v>2018</v>
      </c>
      <c r="G2116" s="33">
        <f t="shared" si="199"/>
        <v>5</v>
      </c>
      <c r="H2116" t="s">
        <v>150</v>
      </c>
      <c r="I2116" t="s">
        <v>453</v>
      </c>
      <c r="J2116" t="s">
        <v>596</v>
      </c>
      <c r="K2116">
        <v>1</v>
      </c>
      <c r="L2116">
        <f t="shared" si="200"/>
        <v>0.5</v>
      </c>
      <c r="M2116">
        <f t="shared" si="201"/>
        <v>1</v>
      </c>
      <c r="N2116" t="b">
        <f t="shared" si="202"/>
        <v>1</v>
      </c>
      <c r="O2116">
        <f t="shared" si="203"/>
        <v>0</v>
      </c>
    </row>
    <row r="2117" spans="1:15">
      <c r="A2117" t="s">
        <v>451</v>
      </c>
      <c r="B2117" t="s">
        <v>452</v>
      </c>
      <c r="C2117" t="s">
        <v>224</v>
      </c>
      <c r="D2117" t="s">
        <v>225</v>
      </c>
      <c r="E2117" s="2">
        <v>43224.48541666667</v>
      </c>
      <c r="F2117" s="33">
        <f t="shared" si="198"/>
        <v>2018</v>
      </c>
      <c r="G2117" s="33">
        <f t="shared" si="199"/>
        <v>5</v>
      </c>
      <c r="H2117" t="s">
        <v>150</v>
      </c>
      <c r="I2117" t="s">
        <v>453</v>
      </c>
      <c r="J2117" t="s">
        <v>596</v>
      </c>
      <c r="K2117">
        <v>1</v>
      </c>
      <c r="L2117">
        <f t="shared" si="200"/>
        <v>0.5</v>
      </c>
      <c r="M2117">
        <f t="shared" si="201"/>
        <v>1</v>
      </c>
      <c r="N2117" t="b">
        <f t="shared" si="202"/>
        <v>1</v>
      </c>
      <c r="O2117">
        <f t="shared" si="203"/>
        <v>0</v>
      </c>
    </row>
    <row r="2118" spans="1:15">
      <c r="A2118" t="s">
        <v>451</v>
      </c>
      <c r="B2118" t="s">
        <v>452</v>
      </c>
      <c r="C2118" t="s">
        <v>224</v>
      </c>
      <c r="D2118" t="s">
        <v>225</v>
      </c>
      <c r="E2118" s="2">
        <v>43236.515972222223</v>
      </c>
      <c r="F2118" s="33">
        <f t="shared" si="198"/>
        <v>2018</v>
      </c>
      <c r="G2118" s="33">
        <f t="shared" si="199"/>
        <v>5</v>
      </c>
      <c r="H2118" t="s">
        <v>150</v>
      </c>
      <c r="I2118" t="s">
        <v>453</v>
      </c>
      <c r="J2118" t="s">
        <v>596</v>
      </c>
      <c r="K2118">
        <v>1</v>
      </c>
      <c r="L2118">
        <f t="shared" si="200"/>
        <v>0.5</v>
      </c>
      <c r="M2118">
        <f t="shared" si="201"/>
        <v>1</v>
      </c>
      <c r="N2118" t="b">
        <f t="shared" si="202"/>
        <v>1</v>
      </c>
      <c r="O2118">
        <f t="shared" si="203"/>
        <v>0</v>
      </c>
    </row>
    <row r="2119" spans="1:15">
      <c r="A2119" t="s">
        <v>451</v>
      </c>
      <c r="B2119" t="s">
        <v>452</v>
      </c>
      <c r="C2119" t="s">
        <v>224</v>
      </c>
      <c r="D2119" t="s">
        <v>225</v>
      </c>
      <c r="E2119" s="2">
        <v>43237.52847222222</v>
      </c>
      <c r="F2119" s="33">
        <f t="shared" si="198"/>
        <v>2018</v>
      </c>
      <c r="G2119" s="33">
        <f t="shared" si="199"/>
        <v>5</v>
      </c>
      <c r="H2119" t="s">
        <v>150</v>
      </c>
      <c r="I2119" t="s">
        <v>453</v>
      </c>
      <c r="J2119" t="s">
        <v>596</v>
      </c>
      <c r="K2119">
        <v>1</v>
      </c>
      <c r="L2119">
        <f t="shared" si="200"/>
        <v>0.5</v>
      </c>
      <c r="M2119">
        <f t="shared" si="201"/>
        <v>1</v>
      </c>
      <c r="N2119" t="b">
        <f t="shared" si="202"/>
        <v>1</v>
      </c>
      <c r="O2119">
        <f t="shared" si="203"/>
        <v>0</v>
      </c>
    </row>
    <row r="2120" spans="1:15">
      <c r="A2120" t="s">
        <v>451</v>
      </c>
      <c r="B2120" t="s">
        <v>452</v>
      </c>
      <c r="C2120" t="s">
        <v>224</v>
      </c>
      <c r="D2120" t="s">
        <v>225</v>
      </c>
      <c r="E2120" s="2">
        <v>43241.523611111108</v>
      </c>
      <c r="F2120" s="33">
        <f t="shared" si="198"/>
        <v>2018</v>
      </c>
      <c r="G2120" s="33">
        <f t="shared" si="199"/>
        <v>5</v>
      </c>
      <c r="H2120" t="s">
        <v>150</v>
      </c>
      <c r="I2120" t="s">
        <v>453</v>
      </c>
      <c r="J2120" t="s">
        <v>596</v>
      </c>
      <c r="K2120">
        <v>1</v>
      </c>
      <c r="L2120">
        <f t="shared" si="200"/>
        <v>0.5</v>
      </c>
      <c r="M2120">
        <f t="shared" si="201"/>
        <v>1</v>
      </c>
      <c r="N2120" t="b">
        <f t="shared" si="202"/>
        <v>1</v>
      </c>
      <c r="O2120">
        <f t="shared" si="203"/>
        <v>0</v>
      </c>
    </row>
    <row r="2121" spans="1:15">
      <c r="A2121" t="s">
        <v>451</v>
      </c>
      <c r="B2121" t="s">
        <v>452</v>
      </c>
      <c r="C2121" t="s">
        <v>224</v>
      </c>
      <c r="D2121" t="s">
        <v>225</v>
      </c>
      <c r="E2121" s="2">
        <v>43244.454861111109</v>
      </c>
      <c r="F2121" s="33">
        <f t="shared" si="198"/>
        <v>2018</v>
      </c>
      <c r="G2121" s="33">
        <f t="shared" si="199"/>
        <v>5</v>
      </c>
      <c r="H2121" t="s">
        <v>150</v>
      </c>
      <c r="I2121" t="s">
        <v>453</v>
      </c>
      <c r="J2121" t="s">
        <v>596</v>
      </c>
      <c r="K2121">
        <v>1</v>
      </c>
      <c r="L2121">
        <f t="shared" si="200"/>
        <v>0.5</v>
      </c>
      <c r="M2121">
        <f t="shared" si="201"/>
        <v>1</v>
      </c>
      <c r="N2121" t="b">
        <f t="shared" si="202"/>
        <v>1</v>
      </c>
      <c r="O2121">
        <f t="shared" si="203"/>
        <v>0</v>
      </c>
    </row>
    <row r="2122" spans="1:15">
      <c r="A2122" t="s">
        <v>451</v>
      </c>
      <c r="B2122" t="s">
        <v>452</v>
      </c>
      <c r="C2122" t="s">
        <v>224</v>
      </c>
      <c r="D2122" t="s">
        <v>225</v>
      </c>
      <c r="E2122" s="2">
        <v>43249.511111111111</v>
      </c>
      <c r="F2122" s="33">
        <f t="shared" si="198"/>
        <v>2018</v>
      </c>
      <c r="G2122" s="33">
        <f t="shared" si="199"/>
        <v>5</v>
      </c>
      <c r="H2122" t="s">
        <v>150</v>
      </c>
      <c r="I2122" t="s">
        <v>453</v>
      </c>
      <c r="J2122" t="s">
        <v>596</v>
      </c>
      <c r="K2122">
        <v>1</v>
      </c>
      <c r="L2122">
        <f t="shared" si="200"/>
        <v>0.5</v>
      </c>
      <c r="M2122">
        <f t="shared" si="201"/>
        <v>1</v>
      </c>
      <c r="N2122" t="b">
        <f t="shared" si="202"/>
        <v>1</v>
      </c>
      <c r="O2122">
        <f t="shared" si="203"/>
        <v>0</v>
      </c>
    </row>
    <row r="2123" spans="1:15">
      <c r="A2123" t="s">
        <v>451</v>
      </c>
      <c r="B2123" t="s">
        <v>452</v>
      </c>
      <c r="C2123" t="s">
        <v>224</v>
      </c>
      <c r="D2123" t="s">
        <v>225</v>
      </c>
      <c r="E2123" s="2">
        <v>43257.515972222223</v>
      </c>
      <c r="F2123" s="33">
        <f t="shared" si="198"/>
        <v>2018</v>
      </c>
      <c r="G2123" s="33">
        <f t="shared" si="199"/>
        <v>6</v>
      </c>
      <c r="H2123" t="s">
        <v>150</v>
      </c>
      <c r="I2123" t="s">
        <v>453</v>
      </c>
      <c r="J2123" t="s">
        <v>596</v>
      </c>
      <c r="K2123">
        <v>1</v>
      </c>
      <c r="L2123">
        <f t="shared" si="200"/>
        <v>0.5</v>
      </c>
      <c r="M2123">
        <f t="shared" si="201"/>
        <v>1</v>
      </c>
      <c r="N2123" t="b">
        <f t="shared" si="202"/>
        <v>1</v>
      </c>
      <c r="O2123">
        <f t="shared" si="203"/>
        <v>0</v>
      </c>
    </row>
    <row r="2124" spans="1:15">
      <c r="A2124" t="s">
        <v>451</v>
      </c>
      <c r="B2124" t="s">
        <v>452</v>
      </c>
      <c r="C2124" t="s">
        <v>224</v>
      </c>
      <c r="D2124" t="s">
        <v>225</v>
      </c>
      <c r="E2124" s="2">
        <v>43263.415972222225</v>
      </c>
      <c r="F2124" s="33">
        <f t="shared" si="198"/>
        <v>2018</v>
      </c>
      <c r="G2124" s="33">
        <f t="shared" si="199"/>
        <v>6</v>
      </c>
      <c r="H2124" t="s">
        <v>150</v>
      </c>
      <c r="I2124" t="s">
        <v>453</v>
      </c>
      <c r="J2124" t="s">
        <v>596</v>
      </c>
      <c r="K2124">
        <v>1</v>
      </c>
      <c r="L2124">
        <f t="shared" si="200"/>
        <v>0.5</v>
      </c>
      <c r="M2124">
        <f t="shared" si="201"/>
        <v>1</v>
      </c>
      <c r="N2124" t="b">
        <f t="shared" si="202"/>
        <v>1</v>
      </c>
      <c r="O2124">
        <f t="shared" si="203"/>
        <v>0</v>
      </c>
    </row>
    <row r="2125" spans="1:15">
      <c r="A2125" t="s">
        <v>451</v>
      </c>
      <c r="B2125" t="s">
        <v>452</v>
      </c>
      <c r="C2125" t="s">
        <v>224</v>
      </c>
      <c r="D2125" t="s">
        <v>225</v>
      </c>
      <c r="E2125" s="2">
        <v>43264.579861111109</v>
      </c>
      <c r="F2125" s="33">
        <f t="shared" si="198"/>
        <v>2018</v>
      </c>
      <c r="G2125" s="33">
        <f t="shared" si="199"/>
        <v>6</v>
      </c>
      <c r="H2125" t="s">
        <v>150</v>
      </c>
      <c r="I2125" t="s">
        <v>453</v>
      </c>
      <c r="J2125" t="s">
        <v>596</v>
      </c>
      <c r="K2125">
        <v>1</v>
      </c>
      <c r="L2125">
        <f t="shared" si="200"/>
        <v>0.5</v>
      </c>
      <c r="M2125">
        <f t="shared" si="201"/>
        <v>1</v>
      </c>
      <c r="N2125" t="b">
        <f t="shared" si="202"/>
        <v>1</v>
      </c>
      <c r="O2125">
        <f t="shared" si="203"/>
        <v>0</v>
      </c>
    </row>
    <row r="2126" spans="1:15">
      <c r="A2126" t="s">
        <v>451</v>
      </c>
      <c r="B2126" t="s">
        <v>452</v>
      </c>
      <c r="C2126" t="s">
        <v>224</v>
      </c>
      <c r="D2126" t="s">
        <v>225</v>
      </c>
      <c r="E2126" s="2">
        <v>43265.459722222222</v>
      </c>
      <c r="F2126" s="33">
        <f t="shared" si="198"/>
        <v>2018</v>
      </c>
      <c r="G2126" s="33">
        <f t="shared" si="199"/>
        <v>6</v>
      </c>
      <c r="H2126" t="s">
        <v>150</v>
      </c>
      <c r="I2126" t="s">
        <v>453</v>
      </c>
      <c r="J2126" t="s">
        <v>596</v>
      </c>
      <c r="K2126">
        <v>1</v>
      </c>
      <c r="L2126">
        <f t="shared" si="200"/>
        <v>0.5</v>
      </c>
      <c r="M2126">
        <f t="shared" si="201"/>
        <v>1</v>
      </c>
      <c r="N2126" t="b">
        <f t="shared" si="202"/>
        <v>1</v>
      </c>
      <c r="O2126">
        <f t="shared" si="203"/>
        <v>0</v>
      </c>
    </row>
    <row r="2127" spans="1:15">
      <c r="A2127" t="s">
        <v>451</v>
      </c>
      <c r="B2127" t="s">
        <v>452</v>
      </c>
      <c r="C2127" t="s">
        <v>224</v>
      </c>
      <c r="D2127" t="s">
        <v>225</v>
      </c>
      <c r="E2127" s="2">
        <v>43270.48541666667</v>
      </c>
      <c r="F2127" s="33">
        <f t="shared" si="198"/>
        <v>2018</v>
      </c>
      <c r="G2127" s="33">
        <f t="shared" si="199"/>
        <v>6</v>
      </c>
      <c r="H2127" t="s">
        <v>150</v>
      </c>
      <c r="I2127" t="s">
        <v>453</v>
      </c>
      <c r="J2127" t="s">
        <v>596</v>
      </c>
      <c r="K2127">
        <v>1</v>
      </c>
      <c r="L2127">
        <f t="shared" si="200"/>
        <v>0.5</v>
      </c>
      <c r="M2127">
        <f t="shared" si="201"/>
        <v>1</v>
      </c>
      <c r="N2127" t="b">
        <f t="shared" si="202"/>
        <v>1</v>
      </c>
      <c r="O2127">
        <f t="shared" si="203"/>
        <v>0</v>
      </c>
    </row>
    <row r="2128" spans="1:15">
      <c r="A2128" t="s">
        <v>451</v>
      </c>
      <c r="B2128" t="s">
        <v>452</v>
      </c>
      <c r="C2128" t="s">
        <v>224</v>
      </c>
      <c r="D2128" t="s">
        <v>225</v>
      </c>
      <c r="E2128" s="2">
        <v>43273.454861111109</v>
      </c>
      <c r="F2128" s="33">
        <f t="shared" si="198"/>
        <v>2018</v>
      </c>
      <c r="G2128" s="33">
        <f t="shared" si="199"/>
        <v>6</v>
      </c>
      <c r="H2128" t="s">
        <v>150</v>
      </c>
      <c r="I2128" t="s">
        <v>453</v>
      </c>
      <c r="J2128" t="s">
        <v>596</v>
      </c>
      <c r="K2128">
        <v>1</v>
      </c>
      <c r="L2128">
        <f t="shared" si="200"/>
        <v>0.5</v>
      </c>
      <c r="M2128">
        <f t="shared" si="201"/>
        <v>1</v>
      </c>
      <c r="N2128" t="b">
        <f t="shared" si="202"/>
        <v>1</v>
      </c>
      <c r="O2128">
        <f t="shared" si="203"/>
        <v>0</v>
      </c>
    </row>
    <row r="2129" spans="1:15">
      <c r="A2129" t="s">
        <v>451</v>
      </c>
      <c r="B2129" t="s">
        <v>452</v>
      </c>
      <c r="C2129" t="s">
        <v>224</v>
      </c>
      <c r="D2129" t="s">
        <v>225</v>
      </c>
      <c r="E2129" s="2">
        <v>43276.467361111114</v>
      </c>
      <c r="F2129" s="33">
        <f t="shared" si="198"/>
        <v>2018</v>
      </c>
      <c r="G2129" s="33">
        <f t="shared" si="199"/>
        <v>6</v>
      </c>
      <c r="H2129" t="s">
        <v>150</v>
      </c>
      <c r="I2129" t="s">
        <v>453</v>
      </c>
      <c r="J2129" t="s">
        <v>596</v>
      </c>
      <c r="K2129">
        <v>1</v>
      </c>
      <c r="L2129">
        <f t="shared" si="200"/>
        <v>0.5</v>
      </c>
      <c r="M2129">
        <f t="shared" si="201"/>
        <v>1</v>
      </c>
      <c r="N2129" t="b">
        <f t="shared" si="202"/>
        <v>1</v>
      </c>
      <c r="O2129">
        <f t="shared" si="203"/>
        <v>0</v>
      </c>
    </row>
    <row r="2130" spans="1:15">
      <c r="A2130" t="s">
        <v>451</v>
      </c>
      <c r="B2130" t="s">
        <v>452</v>
      </c>
      <c r="C2130" t="s">
        <v>224</v>
      </c>
      <c r="D2130" t="s">
        <v>225</v>
      </c>
      <c r="E2130" s="2">
        <v>43279.484027777777</v>
      </c>
      <c r="F2130" s="33">
        <f t="shared" si="198"/>
        <v>2018</v>
      </c>
      <c r="G2130" s="33">
        <f t="shared" si="199"/>
        <v>6</v>
      </c>
      <c r="H2130" t="s">
        <v>150</v>
      </c>
      <c r="I2130" t="s">
        <v>453</v>
      </c>
      <c r="J2130" t="s">
        <v>596</v>
      </c>
      <c r="K2130">
        <v>1</v>
      </c>
      <c r="L2130">
        <f t="shared" si="200"/>
        <v>0.5</v>
      </c>
      <c r="M2130">
        <f t="shared" si="201"/>
        <v>1</v>
      </c>
      <c r="N2130" t="b">
        <f t="shared" si="202"/>
        <v>1</v>
      </c>
      <c r="O2130">
        <f t="shared" si="203"/>
        <v>0</v>
      </c>
    </row>
    <row r="2131" spans="1:15">
      <c r="A2131" t="s">
        <v>451</v>
      </c>
      <c r="B2131" t="s">
        <v>452</v>
      </c>
      <c r="C2131" t="s">
        <v>224</v>
      </c>
      <c r="D2131" t="s">
        <v>225</v>
      </c>
      <c r="E2131" s="2">
        <v>43284.574999999997</v>
      </c>
      <c r="F2131" s="33">
        <f t="shared" si="198"/>
        <v>2018</v>
      </c>
      <c r="G2131" s="33">
        <f t="shared" si="199"/>
        <v>7</v>
      </c>
      <c r="H2131" t="s">
        <v>150</v>
      </c>
      <c r="I2131" t="s">
        <v>453</v>
      </c>
      <c r="J2131" t="s">
        <v>596</v>
      </c>
      <c r="K2131">
        <v>1</v>
      </c>
      <c r="L2131">
        <f t="shared" si="200"/>
        <v>0.5</v>
      </c>
      <c r="M2131">
        <f t="shared" si="201"/>
        <v>1</v>
      </c>
      <c r="N2131" t="b">
        <f t="shared" si="202"/>
        <v>1</v>
      </c>
      <c r="O2131">
        <f t="shared" si="203"/>
        <v>0</v>
      </c>
    </row>
    <row r="2132" spans="1:15">
      <c r="A2132" t="s">
        <v>451</v>
      </c>
      <c r="B2132" t="s">
        <v>452</v>
      </c>
      <c r="C2132" t="s">
        <v>224</v>
      </c>
      <c r="D2132" t="s">
        <v>225</v>
      </c>
      <c r="E2132" s="2">
        <v>43287.481944444444</v>
      </c>
      <c r="F2132" s="33">
        <f t="shared" si="198"/>
        <v>2018</v>
      </c>
      <c r="G2132" s="33">
        <f t="shared" si="199"/>
        <v>7</v>
      </c>
      <c r="H2132" t="s">
        <v>150</v>
      </c>
      <c r="I2132" t="s">
        <v>453</v>
      </c>
      <c r="J2132" t="s">
        <v>596</v>
      </c>
      <c r="K2132">
        <v>1</v>
      </c>
      <c r="L2132">
        <f t="shared" si="200"/>
        <v>0.5</v>
      </c>
      <c r="M2132">
        <f t="shared" si="201"/>
        <v>1</v>
      </c>
      <c r="N2132" t="b">
        <f t="shared" si="202"/>
        <v>1</v>
      </c>
      <c r="O2132">
        <f t="shared" si="203"/>
        <v>0</v>
      </c>
    </row>
    <row r="2133" spans="1:15">
      <c r="A2133" t="s">
        <v>451</v>
      </c>
      <c r="B2133" t="s">
        <v>452</v>
      </c>
      <c r="C2133" t="s">
        <v>224</v>
      </c>
      <c r="D2133" t="s">
        <v>225</v>
      </c>
      <c r="E2133" s="2">
        <v>43292.543055555558</v>
      </c>
      <c r="F2133" s="33">
        <f t="shared" si="198"/>
        <v>2018</v>
      </c>
      <c r="G2133" s="33">
        <f t="shared" si="199"/>
        <v>7</v>
      </c>
      <c r="H2133" t="s">
        <v>150</v>
      </c>
      <c r="I2133" t="s">
        <v>453</v>
      </c>
      <c r="J2133" t="s">
        <v>624</v>
      </c>
      <c r="K2133">
        <v>12</v>
      </c>
      <c r="L2133">
        <f t="shared" si="200"/>
        <v>12</v>
      </c>
      <c r="M2133">
        <f t="shared" si="201"/>
        <v>0</v>
      </c>
      <c r="N2133" t="b">
        <f t="shared" si="202"/>
        <v>0</v>
      </c>
      <c r="O2133">
        <f t="shared" si="203"/>
        <v>0</v>
      </c>
    </row>
    <row r="2134" spans="1:15">
      <c r="A2134" t="s">
        <v>451</v>
      </c>
      <c r="B2134" t="s">
        <v>452</v>
      </c>
      <c r="C2134" t="s">
        <v>224</v>
      </c>
      <c r="D2134" t="s">
        <v>225</v>
      </c>
      <c r="E2134" s="2">
        <v>43293.480555555558</v>
      </c>
      <c r="F2134" s="33">
        <f t="shared" si="198"/>
        <v>2018</v>
      </c>
      <c r="G2134" s="33">
        <f t="shared" si="199"/>
        <v>7</v>
      </c>
      <c r="H2134" t="s">
        <v>150</v>
      </c>
      <c r="I2134" t="s">
        <v>453</v>
      </c>
      <c r="J2134" t="s">
        <v>596</v>
      </c>
      <c r="K2134">
        <v>1</v>
      </c>
      <c r="L2134">
        <f t="shared" si="200"/>
        <v>0.5</v>
      </c>
      <c r="M2134">
        <f t="shared" si="201"/>
        <v>1</v>
      </c>
      <c r="N2134" t="b">
        <f t="shared" si="202"/>
        <v>1</v>
      </c>
      <c r="O2134">
        <f t="shared" si="203"/>
        <v>0</v>
      </c>
    </row>
    <row r="2135" spans="1:15">
      <c r="A2135" t="s">
        <v>451</v>
      </c>
      <c r="B2135" t="s">
        <v>452</v>
      </c>
      <c r="C2135" t="s">
        <v>224</v>
      </c>
      <c r="D2135" t="s">
        <v>225</v>
      </c>
      <c r="E2135" s="2">
        <v>43299.474305555559</v>
      </c>
      <c r="F2135" s="33">
        <f t="shared" si="198"/>
        <v>2018</v>
      </c>
      <c r="G2135" s="33">
        <f t="shared" si="199"/>
        <v>7</v>
      </c>
      <c r="H2135" t="s">
        <v>150</v>
      </c>
      <c r="I2135" t="s">
        <v>453</v>
      </c>
      <c r="J2135" t="s">
        <v>596</v>
      </c>
      <c r="K2135">
        <v>1</v>
      </c>
      <c r="L2135">
        <f t="shared" si="200"/>
        <v>0.5</v>
      </c>
      <c r="M2135">
        <f t="shared" si="201"/>
        <v>1</v>
      </c>
      <c r="N2135" t="b">
        <f t="shared" si="202"/>
        <v>1</v>
      </c>
      <c r="O2135">
        <f t="shared" si="203"/>
        <v>0</v>
      </c>
    </row>
    <row r="2136" spans="1:15">
      <c r="A2136" t="s">
        <v>451</v>
      </c>
      <c r="B2136" t="s">
        <v>452</v>
      </c>
      <c r="C2136" t="s">
        <v>224</v>
      </c>
      <c r="D2136" t="s">
        <v>225</v>
      </c>
      <c r="E2136" s="2">
        <v>43300.486111111109</v>
      </c>
      <c r="F2136" s="33">
        <f t="shared" si="198"/>
        <v>2018</v>
      </c>
      <c r="G2136" s="33">
        <f t="shared" si="199"/>
        <v>7</v>
      </c>
      <c r="H2136" t="s">
        <v>150</v>
      </c>
      <c r="I2136" t="s">
        <v>453</v>
      </c>
      <c r="J2136" t="s">
        <v>596</v>
      </c>
      <c r="K2136">
        <v>1</v>
      </c>
      <c r="L2136">
        <f t="shared" si="200"/>
        <v>0.5</v>
      </c>
      <c r="M2136">
        <f t="shared" si="201"/>
        <v>1</v>
      </c>
      <c r="N2136" t="b">
        <f t="shared" si="202"/>
        <v>1</v>
      </c>
      <c r="O2136">
        <f t="shared" si="203"/>
        <v>0</v>
      </c>
    </row>
    <row r="2137" spans="1:15">
      <c r="A2137" t="s">
        <v>451</v>
      </c>
      <c r="B2137" t="s">
        <v>452</v>
      </c>
      <c r="C2137" t="s">
        <v>224</v>
      </c>
      <c r="D2137" t="s">
        <v>225</v>
      </c>
      <c r="E2137" s="2">
        <v>43306.443055555559</v>
      </c>
      <c r="F2137" s="33">
        <f t="shared" si="198"/>
        <v>2018</v>
      </c>
      <c r="G2137" s="33">
        <f t="shared" si="199"/>
        <v>7</v>
      </c>
      <c r="H2137" t="s">
        <v>150</v>
      </c>
      <c r="I2137" t="s">
        <v>453</v>
      </c>
      <c r="J2137" t="s">
        <v>596</v>
      </c>
      <c r="K2137">
        <v>1</v>
      </c>
      <c r="L2137">
        <f t="shared" si="200"/>
        <v>0.5</v>
      </c>
      <c r="M2137">
        <f t="shared" si="201"/>
        <v>1</v>
      </c>
      <c r="N2137" t="b">
        <f t="shared" si="202"/>
        <v>1</v>
      </c>
      <c r="O2137">
        <f t="shared" si="203"/>
        <v>0</v>
      </c>
    </row>
    <row r="2138" spans="1:15">
      <c r="A2138" t="s">
        <v>451</v>
      </c>
      <c r="B2138" t="s">
        <v>452</v>
      </c>
      <c r="C2138" t="s">
        <v>224</v>
      </c>
      <c r="D2138" t="s">
        <v>225</v>
      </c>
      <c r="E2138" s="2">
        <v>43307.469444444447</v>
      </c>
      <c r="F2138" s="33">
        <f t="shared" si="198"/>
        <v>2018</v>
      </c>
      <c r="G2138" s="33">
        <f t="shared" si="199"/>
        <v>7</v>
      </c>
      <c r="H2138" t="s">
        <v>150</v>
      </c>
      <c r="I2138" t="s">
        <v>453</v>
      </c>
      <c r="J2138" t="s">
        <v>596</v>
      </c>
      <c r="K2138">
        <v>1</v>
      </c>
      <c r="L2138">
        <f t="shared" si="200"/>
        <v>0.5</v>
      </c>
      <c r="M2138">
        <f t="shared" si="201"/>
        <v>1</v>
      </c>
      <c r="N2138" t="b">
        <f t="shared" si="202"/>
        <v>1</v>
      </c>
      <c r="O2138">
        <f t="shared" si="203"/>
        <v>0</v>
      </c>
    </row>
    <row r="2139" spans="1:15">
      <c r="A2139" t="s">
        <v>451</v>
      </c>
      <c r="B2139" t="s">
        <v>452</v>
      </c>
      <c r="C2139" t="s">
        <v>224</v>
      </c>
      <c r="D2139" t="s">
        <v>225</v>
      </c>
      <c r="E2139" s="2">
        <v>43314.547222222223</v>
      </c>
      <c r="F2139" s="33">
        <f t="shared" si="198"/>
        <v>2018</v>
      </c>
      <c r="G2139" s="33">
        <f t="shared" si="199"/>
        <v>8</v>
      </c>
      <c r="H2139" t="s">
        <v>150</v>
      </c>
      <c r="I2139" t="s">
        <v>453</v>
      </c>
      <c r="J2139" t="s">
        <v>596</v>
      </c>
      <c r="K2139">
        <v>1</v>
      </c>
      <c r="L2139">
        <f t="shared" si="200"/>
        <v>0.5</v>
      </c>
      <c r="M2139">
        <f t="shared" si="201"/>
        <v>1</v>
      </c>
      <c r="N2139" t="b">
        <f t="shared" si="202"/>
        <v>1</v>
      </c>
      <c r="O2139">
        <f t="shared" si="203"/>
        <v>0</v>
      </c>
    </row>
    <row r="2140" spans="1:15">
      <c r="A2140" t="s">
        <v>451</v>
      </c>
      <c r="B2140" t="s">
        <v>452</v>
      </c>
      <c r="C2140" t="s">
        <v>224</v>
      </c>
      <c r="D2140" t="s">
        <v>225</v>
      </c>
      <c r="E2140" s="2">
        <v>43319.617361111108</v>
      </c>
      <c r="F2140" s="33">
        <f t="shared" si="198"/>
        <v>2018</v>
      </c>
      <c r="G2140" s="33">
        <f t="shared" si="199"/>
        <v>8</v>
      </c>
      <c r="H2140" t="s">
        <v>150</v>
      </c>
      <c r="I2140" t="s">
        <v>453</v>
      </c>
      <c r="J2140" t="s">
        <v>596</v>
      </c>
      <c r="K2140">
        <v>1</v>
      </c>
      <c r="L2140">
        <f t="shared" si="200"/>
        <v>0.5</v>
      </c>
      <c r="M2140">
        <f t="shared" si="201"/>
        <v>1</v>
      </c>
      <c r="N2140" t="b">
        <f t="shared" si="202"/>
        <v>1</v>
      </c>
      <c r="O2140">
        <f t="shared" si="203"/>
        <v>0</v>
      </c>
    </row>
    <row r="2141" spans="1:15">
      <c r="A2141" t="s">
        <v>451</v>
      </c>
      <c r="B2141" t="s">
        <v>452</v>
      </c>
      <c r="C2141" t="s">
        <v>224</v>
      </c>
      <c r="D2141" t="s">
        <v>225</v>
      </c>
      <c r="E2141" s="2">
        <v>43322.538888888892</v>
      </c>
      <c r="F2141" s="33">
        <f t="shared" si="198"/>
        <v>2018</v>
      </c>
      <c r="G2141" s="33">
        <f t="shared" si="199"/>
        <v>8</v>
      </c>
      <c r="H2141" t="s">
        <v>150</v>
      </c>
      <c r="I2141" t="s">
        <v>453</v>
      </c>
      <c r="J2141" t="s">
        <v>596</v>
      </c>
      <c r="K2141">
        <v>1</v>
      </c>
      <c r="L2141">
        <f t="shared" si="200"/>
        <v>0.5</v>
      </c>
      <c r="M2141">
        <f t="shared" si="201"/>
        <v>1</v>
      </c>
      <c r="N2141" t="b">
        <f t="shared" si="202"/>
        <v>1</v>
      </c>
      <c r="O2141">
        <f t="shared" si="203"/>
        <v>0</v>
      </c>
    </row>
    <row r="2142" spans="1:15">
      <c r="A2142" t="s">
        <v>451</v>
      </c>
      <c r="B2142" t="s">
        <v>452</v>
      </c>
      <c r="C2142" t="s">
        <v>224</v>
      </c>
      <c r="D2142" t="s">
        <v>225</v>
      </c>
      <c r="E2142" s="2">
        <v>43325.597222222219</v>
      </c>
      <c r="F2142" s="33">
        <f t="shared" si="198"/>
        <v>2018</v>
      </c>
      <c r="G2142" s="33">
        <f t="shared" si="199"/>
        <v>8</v>
      </c>
      <c r="H2142" t="s">
        <v>150</v>
      </c>
      <c r="I2142" t="s">
        <v>453</v>
      </c>
      <c r="J2142" t="s">
        <v>596</v>
      </c>
      <c r="K2142">
        <v>1</v>
      </c>
      <c r="L2142">
        <f t="shared" si="200"/>
        <v>0.5</v>
      </c>
      <c r="M2142">
        <f t="shared" si="201"/>
        <v>1</v>
      </c>
      <c r="N2142" t="b">
        <f t="shared" si="202"/>
        <v>1</v>
      </c>
      <c r="O2142">
        <f t="shared" si="203"/>
        <v>0</v>
      </c>
    </row>
    <row r="2143" spans="1:15">
      <c r="A2143" t="s">
        <v>451</v>
      </c>
      <c r="B2143" t="s">
        <v>452</v>
      </c>
      <c r="C2143" t="s">
        <v>224</v>
      </c>
      <c r="D2143" t="s">
        <v>225</v>
      </c>
      <c r="E2143" s="2">
        <v>43328.634722222225</v>
      </c>
      <c r="F2143" s="33">
        <f t="shared" si="198"/>
        <v>2018</v>
      </c>
      <c r="G2143" s="33">
        <f t="shared" si="199"/>
        <v>8</v>
      </c>
      <c r="H2143" t="s">
        <v>150</v>
      </c>
      <c r="I2143" t="s">
        <v>453</v>
      </c>
      <c r="J2143" t="s">
        <v>596</v>
      </c>
      <c r="K2143">
        <v>1</v>
      </c>
      <c r="L2143">
        <f t="shared" si="200"/>
        <v>0.5</v>
      </c>
      <c r="M2143">
        <f t="shared" si="201"/>
        <v>1</v>
      </c>
      <c r="N2143" t="b">
        <f t="shared" si="202"/>
        <v>1</v>
      </c>
      <c r="O2143">
        <f t="shared" si="203"/>
        <v>0</v>
      </c>
    </row>
    <row r="2144" spans="1:15">
      <c r="A2144" t="s">
        <v>451</v>
      </c>
      <c r="B2144" t="s">
        <v>452</v>
      </c>
      <c r="C2144" t="s">
        <v>224</v>
      </c>
      <c r="D2144" t="s">
        <v>225</v>
      </c>
      <c r="E2144" s="2">
        <v>43334.446527777778</v>
      </c>
      <c r="F2144" s="33">
        <f t="shared" si="198"/>
        <v>2018</v>
      </c>
      <c r="G2144" s="33">
        <f t="shared" si="199"/>
        <v>8</v>
      </c>
      <c r="H2144" t="s">
        <v>150</v>
      </c>
      <c r="I2144" t="s">
        <v>453</v>
      </c>
      <c r="J2144" t="s">
        <v>596</v>
      </c>
      <c r="K2144">
        <v>1</v>
      </c>
      <c r="L2144">
        <f t="shared" si="200"/>
        <v>0.5</v>
      </c>
      <c r="M2144">
        <f t="shared" si="201"/>
        <v>1</v>
      </c>
      <c r="N2144" t="b">
        <f t="shared" si="202"/>
        <v>1</v>
      </c>
      <c r="O2144">
        <f t="shared" si="203"/>
        <v>0</v>
      </c>
    </row>
    <row r="2145" spans="1:15">
      <c r="A2145" t="s">
        <v>451</v>
      </c>
      <c r="B2145" t="s">
        <v>452</v>
      </c>
      <c r="C2145" t="s">
        <v>224</v>
      </c>
      <c r="D2145" t="s">
        <v>225</v>
      </c>
      <c r="E2145" s="2">
        <v>43336.418749999997</v>
      </c>
      <c r="F2145" s="33">
        <f t="shared" si="198"/>
        <v>2018</v>
      </c>
      <c r="G2145" s="33">
        <f t="shared" si="199"/>
        <v>8</v>
      </c>
      <c r="H2145" t="s">
        <v>150</v>
      </c>
      <c r="I2145" t="s">
        <v>453</v>
      </c>
      <c r="J2145" t="s">
        <v>596</v>
      </c>
      <c r="K2145">
        <v>1</v>
      </c>
      <c r="L2145">
        <f t="shared" si="200"/>
        <v>0.5</v>
      </c>
      <c r="M2145">
        <f t="shared" si="201"/>
        <v>1</v>
      </c>
      <c r="N2145" t="b">
        <f t="shared" si="202"/>
        <v>1</v>
      </c>
      <c r="O2145">
        <f t="shared" si="203"/>
        <v>0</v>
      </c>
    </row>
    <row r="2146" spans="1:15">
      <c r="A2146" t="s">
        <v>451</v>
      </c>
      <c r="B2146" t="s">
        <v>452</v>
      </c>
      <c r="C2146" t="s">
        <v>224</v>
      </c>
      <c r="D2146" t="s">
        <v>225</v>
      </c>
      <c r="E2146" s="2">
        <v>43340.584722222222</v>
      </c>
      <c r="F2146" s="33">
        <f t="shared" si="198"/>
        <v>2018</v>
      </c>
      <c r="G2146" s="33">
        <f t="shared" si="199"/>
        <v>8</v>
      </c>
      <c r="H2146" t="s">
        <v>150</v>
      </c>
      <c r="I2146" t="s">
        <v>453</v>
      </c>
      <c r="J2146" t="s">
        <v>596</v>
      </c>
      <c r="K2146">
        <v>1</v>
      </c>
      <c r="L2146">
        <f t="shared" si="200"/>
        <v>0.5</v>
      </c>
      <c r="M2146">
        <f t="shared" si="201"/>
        <v>1</v>
      </c>
      <c r="N2146" t="b">
        <f t="shared" si="202"/>
        <v>1</v>
      </c>
      <c r="O2146">
        <f t="shared" si="203"/>
        <v>0</v>
      </c>
    </row>
    <row r="2147" spans="1:15">
      <c r="A2147" t="s">
        <v>451</v>
      </c>
      <c r="B2147" t="s">
        <v>452</v>
      </c>
      <c r="C2147" t="s">
        <v>224</v>
      </c>
      <c r="D2147" t="s">
        <v>225</v>
      </c>
      <c r="E2147" s="2">
        <v>43342.449305555558</v>
      </c>
      <c r="F2147" s="33">
        <f t="shared" si="198"/>
        <v>2018</v>
      </c>
      <c r="G2147" s="33">
        <f t="shared" si="199"/>
        <v>8</v>
      </c>
      <c r="H2147" t="s">
        <v>150</v>
      </c>
      <c r="I2147" t="s">
        <v>453</v>
      </c>
      <c r="J2147" t="s">
        <v>596</v>
      </c>
      <c r="K2147">
        <v>1</v>
      </c>
      <c r="L2147">
        <f t="shared" si="200"/>
        <v>0.5</v>
      </c>
      <c r="M2147">
        <f t="shared" si="201"/>
        <v>1</v>
      </c>
      <c r="N2147" t="b">
        <f t="shared" si="202"/>
        <v>1</v>
      </c>
      <c r="O2147">
        <f t="shared" si="203"/>
        <v>0</v>
      </c>
    </row>
    <row r="2148" spans="1:15">
      <c r="A2148" t="s">
        <v>451</v>
      </c>
      <c r="B2148" t="s">
        <v>452</v>
      </c>
      <c r="C2148" t="s">
        <v>224</v>
      </c>
      <c r="D2148" t="s">
        <v>225</v>
      </c>
      <c r="E2148" s="2">
        <v>43347.499305555553</v>
      </c>
      <c r="F2148" s="33">
        <f t="shared" si="198"/>
        <v>2018</v>
      </c>
      <c r="G2148" s="33">
        <f t="shared" si="199"/>
        <v>9</v>
      </c>
      <c r="H2148" t="s">
        <v>150</v>
      </c>
      <c r="I2148" t="s">
        <v>453</v>
      </c>
      <c r="J2148" t="s">
        <v>596</v>
      </c>
      <c r="K2148">
        <v>1</v>
      </c>
      <c r="L2148">
        <f t="shared" si="200"/>
        <v>0.5</v>
      </c>
      <c r="M2148">
        <f t="shared" si="201"/>
        <v>1</v>
      </c>
      <c r="N2148" t="b">
        <f t="shared" si="202"/>
        <v>1</v>
      </c>
      <c r="O2148">
        <f t="shared" si="203"/>
        <v>0</v>
      </c>
    </row>
    <row r="2149" spans="1:15">
      <c r="A2149" t="s">
        <v>451</v>
      </c>
      <c r="B2149" t="s">
        <v>452</v>
      </c>
      <c r="C2149" t="s">
        <v>224</v>
      </c>
      <c r="D2149" t="s">
        <v>225</v>
      </c>
      <c r="E2149" s="2">
        <v>43350.466666666667</v>
      </c>
      <c r="F2149" s="33">
        <f t="shared" si="198"/>
        <v>2018</v>
      </c>
      <c r="G2149" s="33">
        <f t="shared" si="199"/>
        <v>9</v>
      </c>
      <c r="H2149" t="s">
        <v>150</v>
      </c>
      <c r="I2149" t="s">
        <v>453</v>
      </c>
      <c r="J2149" t="s">
        <v>596</v>
      </c>
      <c r="K2149">
        <v>1</v>
      </c>
      <c r="L2149">
        <f t="shared" si="200"/>
        <v>0.5</v>
      </c>
      <c r="M2149">
        <f t="shared" si="201"/>
        <v>1</v>
      </c>
      <c r="N2149" t="b">
        <f t="shared" si="202"/>
        <v>1</v>
      </c>
      <c r="O2149">
        <f t="shared" si="203"/>
        <v>0</v>
      </c>
    </row>
    <row r="2150" spans="1:15">
      <c r="A2150" t="s">
        <v>451</v>
      </c>
      <c r="B2150" t="s">
        <v>452</v>
      </c>
      <c r="C2150" t="s">
        <v>224</v>
      </c>
      <c r="D2150" t="s">
        <v>225</v>
      </c>
      <c r="E2150" s="2">
        <v>43355.536805555559</v>
      </c>
      <c r="F2150" s="33">
        <f t="shared" si="198"/>
        <v>2018</v>
      </c>
      <c r="G2150" s="33">
        <f t="shared" si="199"/>
        <v>9</v>
      </c>
      <c r="H2150" t="s">
        <v>150</v>
      </c>
      <c r="I2150" t="s">
        <v>453</v>
      </c>
      <c r="J2150" t="s">
        <v>596</v>
      </c>
      <c r="K2150">
        <v>1</v>
      </c>
      <c r="L2150">
        <f t="shared" si="200"/>
        <v>0.5</v>
      </c>
      <c r="M2150">
        <f t="shared" si="201"/>
        <v>1</v>
      </c>
      <c r="N2150" t="b">
        <f t="shared" si="202"/>
        <v>1</v>
      </c>
      <c r="O2150">
        <f t="shared" si="203"/>
        <v>0</v>
      </c>
    </row>
    <row r="2151" spans="1:15">
      <c r="A2151" t="s">
        <v>451</v>
      </c>
      <c r="B2151" t="s">
        <v>452</v>
      </c>
      <c r="C2151" t="s">
        <v>224</v>
      </c>
      <c r="D2151" t="s">
        <v>225</v>
      </c>
      <c r="E2151" s="2">
        <v>43356.531944444447</v>
      </c>
      <c r="F2151" s="33">
        <f t="shared" si="198"/>
        <v>2018</v>
      </c>
      <c r="G2151" s="33">
        <f t="shared" si="199"/>
        <v>9</v>
      </c>
      <c r="H2151" t="s">
        <v>150</v>
      </c>
      <c r="I2151" t="s">
        <v>453</v>
      </c>
      <c r="J2151" t="s">
        <v>596</v>
      </c>
      <c r="K2151">
        <v>1</v>
      </c>
      <c r="L2151">
        <f t="shared" si="200"/>
        <v>0.5</v>
      </c>
      <c r="M2151">
        <f t="shared" si="201"/>
        <v>1</v>
      </c>
      <c r="N2151" t="b">
        <f t="shared" si="202"/>
        <v>1</v>
      </c>
      <c r="O2151">
        <f t="shared" si="203"/>
        <v>0</v>
      </c>
    </row>
    <row r="2152" spans="1:15">
      <c r="A2152" t="s">
        <v>451</v>
      </c>
      <c r="B2152" t="s">
        <v>452</v>
      </c>
      <c r="C2152" t="s">
        <v>224</v>
      </c>
      <c r="D2152" t="s">
        <v>225</v>
      </c>
      <c r="E2152" s="2">
        <v>43362.515277777777</v>
      </c>
      <c r="F2152" s="33">
        <f t="shared" si="198"/>
        <v>2018</v>
      </c>
      <c r="G2152" s="33">
        <f t="shared" si="199"/>
        <v>9</v>
      </c>
      <c r="H2152" t="s">
        <v>150</v>
      </c>
      <c r="I2152" t="s">
        <v>453</v>
      </c>
      <c r="J2152" t="s">
        <v>596</v>
      </c>
      <c r="K2152">
        <v>1</v>
      </c>
      <c r="L2152">
        <f t="shared" si="200"/>
        <v>0.5</v>
      </c>
      <c r="M2152">
        <f t="shared" si="201"/>
        <v>1</v>
      </c>
      <c r="N2152" t="b">
        <f t="shared" si="202"/>
        <v>1</v>
      </c>
      <c r="O2152">
        <f t="shared" si="203"/>
        <v>0</v>
      </c>
    </row>
    <row r="2153" spans="1:15">
      <c r="A2153" t="s">
        <v>451</v>
      </c>
      <c r="B2153" t="s">
        <v>452</v>
      </c>
      <c r="C2153" t="s">
        <v>224</v>
      </c>
      <c r="D2153" t="s">
        <v>225</v>
      </c>
      <c r="E2153" s="2">
        <v>43364.513888888891</v>
      </c>
      <c r="F2153" s="33">
        <f t="shared" si="198"/>
        <v>2018</v>
      </c>
      <c r="G2153" s="33">
        <f t="shared" si="199"/>
        <v>9</v>
      </c>
      <c r="H2153" t="s">
        <v>150</v>
      </c>
      <c r="I2153" t="s">
        <v>453</v>
      </c>
      <c r="J2153" t="s">
        <v>596</v>
      </c>
      <c r="K2153">
        <v>1</v>
      </c>
      <c r="L2153">
        <f t="shared" si="200"/>
        <v>0.5</v>
      </c>
      <c r="M2153">
        <f t="shared" si="201"/>
        <v>1</v>
      </c>
      <c r="N2153" t="b">
        <f t="shared" si="202"/>
        <v>1</v>
      </c>
      <c r="O2153">
        <f t="shared" si="203"/>
        <v>0</v>
      </c>
    </row>
    <row r="2154" spans="1:15">
      <c r="A2154" t="s">
        <v>451</v>
      </c>
      <c r="B2154" t="s">
        <v>452</v>
      </c>
      <c r="C2154" t="s">
        <v>224</v>
      </c>
      <c r="D2154" t="s">
        <v>225</v>
      </c>
      <c r="E2154" s="2">
        <v>43369.545138888891</v>
      </c>
      <c r="F2154" s="33">
        <f t="shared" si="198"/>
        <v>2018</v>
      </c>
      <c r="G2154" s="33">
        <f t="shared" si="199"/>
        <v>9</v>
      </c>
      <c r="H2154" t="s">
        <v>150</v>
      </c>
      <c r="I2154" t="s">
        <v>453</v>
      </c>
      <c r="J2154" t="s">
        <v>596</v>
      </c>
      <c r="K2154">
        <v>1</v>
      </c>
      <c r="L2154">
        <f t="shared" si="200"/>
        <v>0.5</v>
      </c>
      <c r="M2154">
        <f t="shared" si="201"/>
        <v>1</v>
      </c>
      <c r="N2154" t="b">
        <f t="shared" si="202"/>
        <v>1</v>
      </c>
      <c r="O2154">
        <f t="shared" si="203"/>
        <v>0</v>
      </c>
    </row>
    <row r="2155" spans="1:15">
      <c r="A2155" t="s">
        <v>451</v>
      </c>
      <c r="B2155" t="s">
        <v>452</v>
      </c>
      <c r="C2155" t="s">
        <v>224</v>
      </c>
      <c r="D2155" t="s">
        <v>225</v>
      </c>
      <c r="E2155" s="2">
        <v>43370.523611111108</v>
      </c>
      <c r="F2155" s="33">
        <f t="shared" si="198"/>
        <v>2018</v>
      </c>
      <c r="G2155" s="33">
        <f t="shared" si="199"/>
        <v>9</v>
      </c>
      <c r="H2155" t="s">
        <v>150</v>
      </c>
      <c r="I2155" t="s">
        <v>453</v>
      </c>
      <c r="J2155" t="s">
        <v>596</v>
      </c>
      <c r="K2155">
        <v>1</v>
      </c>
      <c r="L2155">
        <f t="shared" si="200"/>
        <v>0.5</v>
      </c>
      <c r="M2155">
        <f t="shared" si="201"/>
        <v>1</v>
      </c>
      <c r="N2155" t="b">
        <f t="shared" si="202"/>
        <v>1</v>
      </c>
      <c r="O2155">
        <f t="shared" si="203"/>
        <v>0</v>
      </c>
    </row>
    <row r="2156" spans="1:15">
      <c r="A2156" t="s">
        <v>451</v>
      </c>
      <c r="B2156" t="s">
        <v>452</v>
      </c>
      <c r="C2156" t="s">
        <v>224</v>
      </c>
      <c r="D2156" t="s">
        <v>225</v>
      </c>
      <c r="E2156" s="2">
        <v>43376.529166666667</v>
      </c>
      <c r="F2156" s="33">
        <f t="shared" si="198"/>
        <v>2018</v>
      </c>
      <c r="G2156" s="33">
        <f t="shared" si="199"/>
        <v>10</v>
      </c>
      <c r="H2156" t="s">
        <v>150</v>
      </c>
      <c r="I2156" t="s">
        <v>453</v>
      </c>
      <c r="J2156" t="s">
        <v>624</v>
      </c>
      <c r="K2156">
        <v>22</v>
      </c>
      <c r="L2156">
        <f t="shared" si="200"/>
        <v>22</v>
      </c>
      <c r="M2156">
        <f t="shared" si="201"/>
        <v>0</v>
      </c>
      <c r="N2156" t="b">
        <f t="shared" si="202"/>
        <v>0</v>
      </c>
      <c r="O2156">
        <f t="shared" si="203"/>
        <v>0</v>
      </c>
    </row>
    <row r="2157" spans="1:15">
      <c r="A2157" t="s">
        <v>451</v>
      </c>
      <c r="B2157" t="s">
        <v>452</v>
      </c>
      <c r="C2157" t="s">
        <v>224</v>
      </c>
      <c r="D2157" t="s">
        <v>225</v>
      </c>
      <c r="E2157" s="2">
        <v>43378.515277777777</v>
      </c>
      <c r="F2157" s="33">
        <f t="shared" si="198"/>
        <v>2018</v>
      </c>
      <c r="G2157" s="33">
        <f t="shared" si="199"/>
        <v>10</v>
      </c>
      <c r="H2157" t="s">
        <v>150</v>
      </c>
      <c r="I2157" t="s">
        <v>453</v>
      </c>
      <c r="J2157" t="s">
        <v>624</v>
      </c>
      <c r="K2157">
        <v>20</v>
      </c>
      <c r="L2157">
        <f t="shared" si="200"/>
        <v>20</v>
      </c>
      <c r="M2157">
        <f t="shared" si="201"/>
        <v>0</v>
      </c>
      <c r="N2157" t="b">
        <f t="shared" si="202"/>
        <v>0</v>
      </c>
      <c r="O2157">
        <f t="shared" si="203"/>
        <v>0</v>
      </c>
    </row>
    <row r="2158" spans="1:15">
      <c r="A2158" t="s">
        <v>451</v>
      </c>
      <c r="B2158" t="s">
        <v>452</v>
      </c>
      <c r="C2158" t="s">
        <v>224</v>
      </c>
      <c r="D2158" t="s">
        <v>225</v>
      </c>
      <c r="E2158" s="2">
        <v>43381.504861111112</v>
      </c>
      <c r="F2158" s="33">
        <f t="shared" si="198"/>
        <v>2018</v>
      </c>
      <c r="G2158" s="33">
        <f t="shared" si="199"/>
        <v>10</v>
      </c>
      <c r="H2158" t="s">
        <v>150</v>
      </c>
      <c r="I2158" t="s">
        <v>453</v>
      </c>
      <c r="J2158" t="s">
        <v>624</v>
      </c>
      <c r="K2158">
        <v>26</v>
      </c>
      <c r="L2158">
        <f t="shared" si="200"/>
        <v>26</v>
      </c>
      <c r="M2158">
        <f t="shared" si="201"/>
        <v>0</v>
      </c>
      <c r="N2158" t="b">
        <f t="shared" si="202"/>
        <v>0</v>
      </c>
      <c r="O2158">
        <f t="shared" si="203"/>
        <v>0</v>
      </c>
    </row>
    <row r="2159" spans="1:15">
      <c r="A2159" t="s">
        <v>451</v>
      </c>
      <c r="B2159" t="s">
        <v>452</v>
      </c>
      <c r="C2159" t="s">
        <v>224</v>
      </c>
      <c r="D2159" t="s">
        <v>225</v>
      </c>
      <c r="E2159" s="2">
        <v>43384.597916666666</v>
      </c>
      <c r="F2159" s="33">
        <f t="shared" si="198"/>
        <v>2018</v>
      </c>
      <c r="G2159" s="33">
        <f t="shared" si="199"/>
        <v>10</v>
      </c>
      <c r="H2159" t="s">
        <v>150</v>
      </c>
      <c r="I2159" t="s">
        <v>453</v>
      </c>
      <c r="J2159" t="s">
        <v>624</v>
      </c>
      <c r="K2159">
        <v>18</v>
      </c>
      <c r="L2159">
        <f t="shared" si="200"/>
        <v>18</v>
      </c>
      <c r="M2159">
        <f t="shared" si="201"/>
        <v>0</v>
      </c>
      <c r="N2159" t="b">
        <f t="shared" si="202"/>
        <v>0</v>
      </c>
      <c r="O2159">
        <f t="shared" si="203"/>
        <v>0</v>
      </c>
    </row>
    <row r="2160" spans="1:15">
      <c r="A2160" t="s">
        <v>451</v>
      </c>
      <c r="B2160" t="s">
        <v>452</v>
      </c>
      <c r="C2160" t="s">
        <v>224</v>
      </c>
      <c r="D2160" t="s">
        <v>225</v>
      </c>
      <c r="E2160" s="2">
        <v>43388.44027777778</v>
      </c>
      <c r="F2160" s="33">
        <f t="shared" si="198"/>
        <v>2018</v>
      </c>
      <c r="G2160" s="33">
        <f t="shared" si="199"/>
        <v>10</v>
      </c>
      <c r="H2160" t="s">
        <v>150</v>
      </c>
      <c r="I2160" t="s">
        <v>453</v>
      </c>
      <c r="J2160" t="s">
        <v>624</v>
      </c>
      <c r="K2160">
        <v>18</v>
      </c>
      <c r="L2160">
        <f t="shared" si="200"/>
        <v>18</v>
      </c>
      <c r="M2160">
        <f t="shared" si="201"/>
        <v>0</v>
      </c>
      <c r="N2160" t="b">
        <f t="shared" si="202"/>
        <v>0</v>
      </c>
      <c r="O2160">
        <f t="shared" si="203"/>
        <v>0</v>
      </c>
    </row>
    <row r="2161" spans="1:15">
      <c r="A2161" t="s">
        <v>451</v>
      </c>
      <c r="B2161" t="s">
        <v>452</v>
      </c>
      <c r="C2161" t="s">
        <v>224</v>
      </c>
      <c r="D2161" t="s">
        <v>225</v>
      </c>
      <c r="E2161" s="2">
        <v>43391.48541666667</v>
      </c>
      <c r="F2161" s="33">
        <f t="shared" si="198"/>
        <v>2018</v>
      </c>
      <c r="G2161" s="33">
        <f t="shared" si="199"/>
        <v>10</v>
      </c>
      <c r="H2161" t="s">
        <v>150</v>
      </c>
      <c r="I2161" t="s">
        <v>453</v>
      </c>
      <c r="J2161" t="s">
        <v>624</v>
      </c>
      <c r="K2161">
        <v>13</v>
      </c>
      <c r="L2161">
        <f t="shared" si="200"/>
        <v>13</v>
      </c>
      <c r="M2161">
        <f t="shared" si="201"/>
        <v>0</v>
      </c>
      <c r="N2161" t="b">
        <f t="shared" si="202"/>
        <v>0</v>
      </c>
      <c r="O2161">
        <f t="shared" si="203"/>
        <v>0</v>
      </c>
    </row>
    <row r="2162" spans="1:15">
      <c r="A2162" t="s">
        <v>451</v>
      </c>
      <c r="B2162" t="s">
        <v>452</v>
      </c>
      <c r="C2162" t="s">
        <v>224</v>
      </c>
      <c r="D2162" t="s">
        <v>225</v>
      </c>
      <c r="E2162" s="2">
        <v>43396.45</v>
      </c>
      <c r="F2162" s="33">
        <f t="shared" si="198"/>
        <v>2018</v>
      </c>
      <c r="G2162" s="33">
        <f t="shared" si="199"/>
        <v>10</v>
      </c>
      <c r="H2162" t="s">
        <v>150</v>
      </c>
      <c r="I2162" t="s">
        <v>453</v>
      </c>
      <c r="J2162" t="s">
        <v>624</v>
      </c>
      <c r="K2162">
        <v>19</v>
      </c>
      <c r="L2162">
        <f t="shared" si="200"/>
        <v>19</v>
      </c>
      <c r="M2162">
        <f t="shared" si="201"/>
        <v>0</v>
      </c>
      <c r="N2162" t="b">
        <f t="shared" si="202"/>
        <v>0</v>
      </c>
      <c r="O2162">
        <f t="shared" si="203"/>
        <v>0</v>
      </c>
    </row>
    <row r="2163" spans="1:15">
      <c r="A2163" t="s">
        <v>451</v>
      </c>
      <c r="B2163" t="s">
        <v>452</v>
      </c>
      <c r="C2163" t="s">
        <v>224</v>
      </c>
      <c r="D2163" t="s">
        <v>225</v>
      </c>
      <c r="E2163" s="2">
        <v>43398.45</v>
      </c>
      <c r="F2163" s="33">
        <f t="shared" si="198"/>
        <v>2018</v>
      </c>
      <c r="G2163" s="33">
        <f t="shared" si="199"/>
        <v>10</v>
      </c>
      <c r="H2163" t="s">
        <v>150</v>
      </c>
      <c r="I2163" t="s">
        <v>453</v>
      </c>
      <c r="J2163" t="s">
        <v>624</v>
      </c>
      <c r="K2163">
        <v>16</v>
      </c>
      <c r="L2163">
        <f t="shared" si="200"/>
        <v>16</v>
      </c>
      <c r="M2163">
        <f t="shared" si="201"/>
        <v>0</v>
      </c>
      <c r="N2163" t="b">
        <f t="shared" si="202"/>
        <v>0</v>
      </c>
      <c r="O2163">
        <f t="shared" si="203"/>
        <v>0</v>
      </c>
    </row>
    <row r="2164" spans="1:15">
      <c r="A2164" t="s">
        <v>451</v>
      </c>
      <c r="B2164" t="s">
        <v>452</v>
      </c>
      <c r="C2164" t="s">
        <v>224</v>
      </c>
      <c r="D2164" t="s">
        <v>225</v>
      </c>
      <c r="E2164" s="2">
        <v>43402.412499999999</v>
      </c>
      <c r="F2164" s="33">
        <f t="shared" si="198"/>
        <v>2018</v>
      </c>
      <c r="G2164" s="33">
        <f t="shared" si="199"/>
        <v>10</v>
      </c>
      <c r="H2164" t="s">
        <v>150</v>
      </c>
      <c r="I2164" t="s">
        <v>453</v>
      </c>
      <c r="J2164" t="s">
        <v>624</v>
      </c>
      <c r="K2164">
        <v>22</v>
      </c>
      <c r="L2164">
        <f t="shared" si="200"/>
        <v>22</v>
      </c>
      <c r="M2164">
        <f t="shared" si="201"/>
        <v>0</v>
      </c>
      <c r="N2164" t="b">
        <f t="shared" si="202"/>
        <v>0</v>
      </c>
      <c r="O2164">
        <f t="shared" si="203"/>
        <v>0</v>
      </c>
    </row>
    <row r="2165" spans="1:15">
      <c r="A2165" t="s">
        <v>451</v>
      </c>
      <c r="B2165" t="s">
        <v>452</v>
      </c>
      <c r="C2165" t="s">
        <v>224</v>
      </c>
      <c r="D2165" t="s">
        <v>225</v>
      </c>
      <c r="E2165" s="2">
        <v>43406.413194444445</v>
      </c>
      <c r="F2165" s="33">
        <f t="shared" si="198"/>
        <v>2018</v>
      </c>
      <c r="G2165" s="33">
        <f t="shared" si="199"/>
        <v>11</v>
      </c>
      <c r="H2165" t="s">
        <v>150</v>
      </c>
      <c r="I2165" t="s">
        <v>453</v>
      </c>
      <c r="J2165" t="s">
        <v>624</v>
      </c>
      <c r="K2165">
        <v>21</v>
      </c>
      <c r="L2165">
        <f t="shared" si="200"/>
        <v>21</v>
      </c>
      <c r="M2165">
        <f t="shared" si="201"/>
        <v>0</v>
      </c>
      <c r="N2165" t="b">
        <f t="shared" si="202"/>
        <v>0</v>
      </c>
      <c r="O2165">
        <f t="shared" si="203"/>
        <v>0</v>
      </c>
    </row>
    <row r="2166" spans="1:15">
      <c r="A2166" t="s">
        <v>451</v>
      </c>
      <c r="B2166" t="s">
        <v>452</v>
      </c>
      <c r="C2166" t="s">
        <v>224</v>
      </c>
      <c r="D2166" t="s">
        <v>225</v>
      </c>
      <c r="E2166" s="2">
        <v>43409.587500000001</v>
      </c>
      <c r="F2166" s="33">
        <f t="shared" si="198"/>
        <v>2018</v>
      </c>
      <c r="G2166" s="33">
        <f t="shared" si="199"/>
        <v>11</v>
      </c>
      <c r="H2166" t="s">
        <v>150</v>
      </c>
      <c r="I2166" t="s">
        <v>453</v>
      </c>
      <c r="J2166" t="s">
        <v>624</v>
      </c>
      <c r="K2166">
        <v>25</v>
      </c>
      <c r="L2166">
        <f t="shared" si="200"/>
        <v>25</v>
      </c>
      <c r="M2166">
        <f t="shared" si="201"/>
        <v>0</v>
      </c>
      <c r="N2166" t="b">
        <f t="shared" si="202"/>
        <v>0</v>
      </c>
      <c r="O2166">
        <f t="shared" si="203"/>
        <v>0</v>
      </c>
    </row>
    <row r="2167" spans="1:15">
      <c r="A2167" t="s">
        <v>451</v>
      </c>
      <c r="B2167" t="s">
        <v>452</v>
      </c>
      <c r="C2167" t="s">
        <v>224</v>
      </c>
      <c r="D2167" t="s">
        <v>225</v>
      </c>
      <c r="E2167" s="2">
        <v>43412.46875</v>
      </c>
      <c r="F2167" s="33">
        <f t="shared" si="198"/>
        <v>2018</v>
      </c>
      <c r="G2167" s="33">
        <f t="shared" si="199"/>
        <v>11</v>
      </c>
      <c r="H2167" t="s">
        <v>150</v>
      </c>
      <c r="I2167" t="s">
        <v>453</v>
      </c>
      <c r="J2167" t="s">
        <v>624</v>
      </c>
      <c r="K2167">
        <v>14</v>
      </c>
      <c r="L2167">
        <f t="shared" si="200"/>
        <v>14</v>
      </c>
      <c r="M2167">
        <f t="shared" si="201"/>
        <v>0</v>
      </c>
      <c r="N2167" t="b">
        <f t="shared" si="202"/>
        <v>0</v>
      </c>
      <c r="O2167">
        <f t="shared" si="203"/>
        <v>0</v>
      </c>
    </row>
    <row r="2168" spans="1:15">
      <c r="A2168" t="s">
        <v>451</v>
      </c>
      <c r="B2168" t="s">
        <v>452</v>
      </c>
      <c r="C2168" t="s">
        <v>224</v>
      </c>
      <c r="D2168" t="s">
        <v>225</v>
      </c>
      <c r="E2168" s="2">
        <v>43418.563888888886</v>
      </c>
      <c r="F2168" s="33">
        <f t="shared" si="198"/>
        <v>2018</v>
      </c>
      <c r="G2168" s="33">
        <f t="shared" si="199"/>
        <v>11</v>
      </c>
      <c r="H2168" t="s">
        <v>150</v>
      </c>
      <c r="I2168" t="s">
        <v>453</v>
      </c>
      <c r="J2168" t="s">
        <v>624</v>
      </c>
      <c r="K2168">
        <v>12</v>
      </c>
      <c r="L2168">
        <f t="shared" si="200"/>
        <v>12</v>
      </c>
      <c r="M2168">
        <f t="shared" si="201"/>
        <v>0</v>
      </c>
      <c r="N2168" t="b">
        <f t="shared" si="202"/>
        <v>0</v>
      </c>
      <c r="O2168">
        <f t="shared" si="203"/>
        <v>0</v>
      </c>
    </row>
    <row r="2169" spans="1:15">
      <c r="A2169" t="s">
        <v>451</v>
      </c>
      <c r="B2169" t="s">
        <v>452</v>
      </c>
      <c r="C2169" t="s">
        <v>224</v>
      </c>
      <c r="D2169" t="s">
        <v>225</v>
      </c>
      <c r="E2169" s="2">
        <v>43419.511805555558</v>
      </c>
      <c r="F2169" s="33">
        <f t="shared" si="198"/>
        <v>2018</v>
      </c>
      <c r="G2169" s="33">
        <f t="shared" si="199"/>
        <v>11</v>
      </c>
      <c r="H2169" t="s">
        <v>150</v>
      </c>
      <c r="I2169" t="s">
        <v>453</v>
      </c>
      <c r="J2169" t="s">
        <v>624</v>
      </c>
      <c r="K2169">
        <v>11</v>
      </c>
      <c r="L2169">
        <f t="shared" si="200"/>
        <v>11</v>
      </c>
      <c r="M2169">
        <f t="shared" si="201"/>
        <v>0</v>
      </c>
      <c r="N2169" t="b">
        <f t="shared" si="202"/>
        <v>0</v>
      </c>
      <c r="O2169">
        <f t="shared" si="203"/>
        <v>0</v>
      </c>
    </row>
    <row r="2170" spans="1:15">
      <c r="A2170" t="s">
        <v>451</v>
      </c>
      <c r="B2170" t="s">
        <v>452</v>
      </c>
      <c r="C2170" t="s">
        <v>224</v>
      </c>
      <c r="D2170" t="s">
        <v>225</v>
      </c>
      <c r="E2170" s="2">
        <v>43425.418749999997</v>
      </c>
      <c r="F2170" s="33">
        <f t="shared" si="198"/>
        <v>2018</v>
      </c>
      <c r="G2170" s="33">
        <f t="shared" si="199"/>
        <v>11</v>
      </c>
      <c r="H2170" t="s">
        <v>150</v>
      </c>
      <c r="I2170" t="s">
        <v>453</v>
      </c>
      <c r="J2170" t="s">
        <v>624</v>
      </c>
      <c r="K2170">
        <v>12</v>
      </c>
      <c r="L2170">
        <f t="shared" si="200"/>
        <v>12</v>
      </c>
      <c r="M2170">
        <f t="shared" si="201"/>
        <v>0</v>
      </c>
      <c r="N2170" t="b">
        <f t="shared" si="202"/>
        <v>0</v>
      </c>
      <c r="O2170">
        <f t="shared" si="203"/>
        <v>0</v>
      </c>
    </row>
    <row r="2171" spans="1:15">
      <c r="A2171" t="s">
        <v>451</v>
      </c>
      <c r="B2171" t="s">
        <v>452</v>
      </c>
      <c r="C2171" t="s">
        <v>224</v>
      </c>
      <c r="D2171" t="s">
        <v>225</v>
      </c>
      <c r="E2171" s="2">
        <v>43426.423611111109</v>
      </c>
      <c r="F2171" s="33">
        <f t="shared" si="198"/>
        <v>2018</v>
      </c>
      <c r="G2171" s="33">
        <f t="shared" si="199"/>
        <v>11</v>
      </c>
      <c r="H2171" t="s">
        <v>150</v>
      </c>
      <c r="I2171" t="s">
        <v>453</v>
      </c>
      <c r="J2171" t="s">
        <v>624</v>
      </c>
      <c r="K2171">
        <v>13</v>
      </c>
      <c r="L2171">
        <f t="shared" si="200"/>
        <v>13</v>
      </c>
      <c r="M2171">
        <f t="shared" si="201"/>
        <v>0</v>
      </c>
      <c r="N2171" t="b">
        <f t="shared" si="202"/>
        <v>0</v>
      </c>
      <c r="O2171">
        <f t="shared" si="203"/>
        <v>0</v>
      </c>
    </row>
    <row r="2172" spans="1:15">
      <c r="A2172" t="s">
        <v>451</v>
      </c>
      <c r="B2172" t="s">
        <v>452</v>
      </c>
      <c r="C2172" t="s">
        <v>224</v>
      </c>
      <c r="D2172" t="s">
        <v>225</v>
      </c>
      <c r="E2172" s="2">
        <v>43434.445138888892</v>
      </c>
      <c r="F2172" s="33">
        <f t="shared" si="198"/>
        <v>2018</v>
      </c>
      <c r="G2172" s="33">
        <f t="shared" si="199"/>
        <v>11</v>
      </c>
      <c r="H2172" t="s">
        <v>150</v>
      </c>
      <c r="I2172" t="s">
        <v>453</v>
      </c>
      <c r="J2172" t="s">
        <v>596</v>
      </c>
      <c r="K2172">
        <v>1</v>
      </c>
      <c r="L2172">
        <f t="shared" si="200"/>
        <v>0.5</v>
      </c>
      <c r="M2172">
        <f t="shared" si="201"/>
        <v>1</v>
      </c>
      <c r="N2172" t="b">
        <f t="shared" si="202"/>
        <v>1</v>
      </c>
      <c r="O2172">
        <f t="shared" si="203"/>
        <v>0</v>
      </c>
    </row>
    <row r="2173" spans="1:15">
      <c r="A2173" t="s">
        <v>451</v>
      </c>
      <c r="B2173" t="s">
        <v>452</v>
      </c>
      <c r="C2173" t="s">
        <v>224</v>
      </c>
      <c r="D2173" t="s">
        <v>225</v>
      </c>
      <c r="E2173" s="2">
        <v>43438.432638888888</v>
      </c>
      <c r="F2173" s="33">
        <f t="shared" si="198"/>
        <v>2018</v>
      </c>
      <c r="G2173" s="33">
        <f t="shared" si="199"/>
        <v>12</v>
      </c>
      <c r="H2173" t="s">
        <v>150</v>
      </c>
      <c r="I2173" t="s">
        <v>453</v>
      </c>
      <c r="J2173" t="s">
        <v>596</v>
      </c>
      <c r="K2173">
        <v>1</v>
      </c>
      <c r="L2173">
        <f t="shared" si="200"/>
        <v>0.5</v>
      </c>
      <c r="M2173">
        <f t="shared" si="201"/>
        <v>1</v>
      </c>
      <c r="N2173" t="b">
        <f t="shared" si="202"/>
        <v>1</v>
      </c>
      <c r="O2173">
        <f t="shared" si="203"/>
        <v>0</v>
      </c>
    </row>
    <row r="2174" spans="1:15">
      <c r="A2174" t="s">
        <v>451</v>
      </c>
      <c r="B2174" t="s">
        <v>452</v>
      </c>
      <c r="C2174" t="s">
        <v>224</v>
      </c>
      <c r="D2174" t="s">
        <v>225</v>
      </c>
      <c r="E2174" s="2">
        <v>43441.406944444447</v>
      </c>
      <c r="F2174" s="33">
        <f t="shared" si="198"/>
        <v>2018</v>
      </c>
      <c r="G2174" s="33">
        <f t="shared" si="199"/>
        <v>12</v>
      </c>
      <c r="H2174" t="s">
        <v>150</v>
      </c>
      <c r="I2174" t="s">
        <v>453</v>
      </c>
      <c r="J2174" t="s">
        <v>596</v>
      </c>
      <c r="K2174">
        <v>1</v>
      </c>
      <c r="L2174">
        <f t="shared" si="200"/>
        <v>0.5</v>
      </c>
      <c r="M2174">
        <f t="shared" si="201"/>
        <v>1</v>
      </c>
      <c r="N2174" t="b">
        <f t="shared" si="202"/>
        <v>1</v>
      </c>
      <c r="O2174">
        <f t="shared" si="203"/>
        <v>0</v>
      </c>
    </row>
    <row r="2175" spans="1:15">
      <c r="A2175" t="s">
        <v>451</v>
      </c>
      <c r="B2175" t="s">
        <v>452</v>
      </c>
      <c r="C2175" t="s">
        <v>224</v>
      </c>
      <c r="D2175" t="s">
        <v>225</v>
      </c>
      <c r="E2175" s="2">
        <v>43445.48333333333</v>
      </c>
      <c r="F2175" s="33">
        <f t="shared" si="198"/>
        <v>2018</v>
      </c>
      <c r="G2175" s="33">
        <f t="shared" si="199"/>
        <v>12</v>
      </c>
      <c r="H2175" t="s">
        <v>150</v>
      </c>
      <c r="I2175" t="s">
        <v>453</v>
      </c>
      <c r="J2175" t="s">
        <v>596</v>
      </c>
      <c r="K2175">
        <v>1</v>
      </c>
      <c r="L2175">
        <f t="shared" si="200"/>
        <v>0.5</v>
      </c>
      <c r="M2175">
        <f t="shared" si="201"/>
        <v>1</v>
      </c>
      <c r="N2175" t="b">
        <f t="shared" si="202"/>
        <v>1</v>
      </c>
      <c r="O2175">
        <f t="shared" si="203"/>
        <v>0</v>
      </c>
    </row>
    <row r="2176" spans="1:15">
      <c r="A2176" t="s">
        <v>451</v>
      </c>
      <c r="B2176" t="s">
        <v>452</v>
      </c>
      <c r="C2176" t="s">
        <v>224</v>
      </c>
      <c r="D2176" t="s">
        <v>225</v>
      </c>
      <c r="E2176" s="2">
        <v>43447.434027777781</v>
      </c>
      <c r="F2176" s="33">
        <f t="shared" si="198"/>
        <v>2018</v>
      </c>
      <c r="G2176" s="33">
        <f t="shared" si="199"/>
        <v>12</v>
      </c>
      <c r="H2176" t="s">
        <v>150</v>
      </c>
      <c r="I2176" t="s">
        <v>453</v>
      </c>
      <c r="J2176" t="s">
        <v>596</v>
      </c>
      <c r="K2176">
        <v>1</v>
      </c>
      <c r="L2176">
        <f t="shared" si="200"/>
        <v>0.5</v>
      </c>
      <c r="M2176">
        <f t="shared" si="201"/>
        <v>1</v>
      </c>
      <c r="N2176" t="b">
        <f t="shared" si="202"/>
        <v>1</v>
      </c>
      <c r="O2176">
        <f t="shared" si="203"/>
        <v>0</v>
      </c>
    </row>
    <row r="2177" spans="1:15">
      <c r="A2177" t="s">
        <v>451</v>
      </c>
      <c r="B2177" t="s">
        <v>452</v>
      </c>
      <c r="C2177" t="s">
        <v>224</v>
      </c>
      <c r="D2177" t="s">
        <v>225</v>
      </c>
      <c r="E2177" s="2">
        <v>43451.394444444442</v>
      </c>
      <c r="F2177" s="33">
        <f t="shared" ref="F2177:F2240" si="204">YEAR(E2177)</f>
        <v>2018</v>
      </c>
      <c r="G2177" s="33">
        <f t="shared" ref="G2177:G2240" si="205">MONTH(E2177)</f>
        <v>12</v>
      </c>
      <c r="H2177" t="s">
        <v>150</v>
      </c>
      <c r="I2177" t="s">
        <v>453</v>
      </c>
      <c r="J2177" t="s">
        <v>624</v>
      </c>
      <c r="K2177">
        <v>4.5999999999999996</v>
      </c>
      <c r="L2177">
        <f t="shared" ref="L2177:L2240" si="206">IF(J2177="&lt;",K2177/2,K2177)</f>
        <v>4.5999999999999996</v>
      </c>
      <c r="M2177">
        <f t="shared" ref="M2177:M2240" si="207">IF(J2177="&lt;",1,0)</f>
        <v>0</v>
      </c>
      <c r="N2177" t="b">
        <f t="shared" ref="N2177:N2240" si="208">IF(J2177="&lt;",TRUE,FALSE)</f>
        <v>0</v>
      </c>
      <c r="O2177">
        <f t="shared" si="203"/>
        <v>0</v>
      </c>
    </row>
    <row r="2178" spans="1:15">
      <c r="A2178" t="s">
        <v>451</v>
      </c>
      <c r="B2178" t="s">
        <v>452</v>
      </c>
      <c r="C2178" t="s">
        <v>224</v>
      </c>
      <c r="D2178" t="s">
        <v>225</v>
      </c>
      <c r="E2178" s="2">
        <v>43468.524305555555</v>
      </c>
      <c r="F2178" s="33">
        <f t="shared" si="204"/>
        <v>2019</v>
      </c>
      <c r="G2178" s="33">
        <f t="shared" si="205"/>
        <v>1</v>
      </c>
      <c r="H2178" t="s">
        <v>150</v>
      </c>
      <c r="I2178" t="s">
        <v>453</v>
      </c>
      <c r="J2178" t="s">
        <v>596</v>
      </c>
      <c r="K2178">
        <v>1</v>
      </c>
      <c r="L2178">
        <f t="shared" si="206"/>
        <v>0.5</v>
      </c>
      <c r="M2178">
        <f t="shared" si="207"/>
        <v>1</v>
      </c>
      <c r="N2178" t="b">
        <f t="shared" si="208"/>
        <v>1</v>
      </c>
      <c r="O2178">
        <f t="shared" si="203"/>
        <v>0</v>
      </c>
    </row>
    <row r="2179" spans="1:15">
      <c r="A2179" t="s">
        <v>451</v>
      </c>
      <c r="B2179" t="s">
        <v>452</v>
      </c>
      <c r="C2179" t="s">
        <v>224</v>
      </c>
      <c r="D2179" t="s">
        <v>225</v>
      </c>
      <c r="E2179" s="2">
        <v>43473.529861111114</v>
      </c>
      <c r="F2179" s="33">
        <f t="shared" si="204"/>
        <v>2019</v>
      </c>
      <c r="G2179" s="33">
        <f t="shared" si="205"/>
        <v>1</v>
      </c>
      <c r="H2179" t="s">
        <v>150</v>
      </c>
      <c r="I2179" t="s">
        <v>453</v>
      </c>
      <c r="J2179" t="s">
        <v>624</v>
      </c>
      <c r="K2179">
        <v>4.3</v>
      </c>
      <c r="L2179">
        <f t="shared" si="206"/>
        <v>4.3</v>
      </c>
      <c r="M2179">
        <f t="shared" si="207"/>
        <v>0</v>
      </c>
      <c r="N2179" t="b">
        <f t="shared" si="208"/>
        <v>0</v>
      </c>
      <c r="O2179">
        <f t="shared" ref="O2179:O2242" si="209">IF(K2179&gt;=57,1,0)</f>
        <v>0</v>
      </c>
    </row>
    <row r="2180" spans="1:15">
      <c r="A2180" t="s">
        <v>451</v>
      </c>
      <c r="B2180" t="s">
        <v>452</v>
      </c>
      <c r="C2180" t="s">
        <v>224</v>
      </c>
      <c r="D2180" t="s">
        <v>225</v>
      </c>
      <c r="E2180" s="2">
        <v>43476.427083333336</v>
      </c>
      <c r="F2180" s="33">
        <f t="shared" si="204"/>
        <v>2019</v>
      </c>
      <c r="G2180" s="33">
        <f t="shared" si="205"/>
        <v>1</v>
      </c>
      <c r="H2180" t="s">
        <v>150</v>
      </c>
      <c r="I2180" t="s">
        <v>453</v>
      </c>
      <c r="J2180" t="s">
        <v>596</v>
      </c>
      <c r="K2180">
        <v>1</v>
      </c>
      <c r="L2180">
        <f t="shared" si="206"/>
        <v>0.5</v>
      </c>
      <c r="M2180">
        <f t="shared" si="207"/>
        <v>1</v>
      </c>
      <c r="N2180" t="b">
        <f t="shared" si="208"/>
        <v>1</v>
      </c>
      <c r="O2180">
        <f t="shared" si="209"/>
        <v>0</v>
      </c>
    </row>
    <row r="2181" spans="1:15">
      <c r="A2181" t="s">
        <v>451</v>
      </c>
      <c r="B2181" t="s">
        <v>452</v>
      </c>
      <c r="C2181" t="s">
        <v>224</v>
      </c>
      <c r="D2181" t="s">
        <v>225</v>
      </c>
      <c r="E2181" s="2">
        <v>43480.493055555555</v>
      </c>
      <c r="F2181" s="33">
        <f t="shared" si="204"/>
        <v>2019</v>
      </c>
      <c r="G2181" s="33">
        <f t="shared" si="205"/>
        <v>1</v>
      </c>
      <c r="H2181" t="s">
        <v>150</v>
      </c>
      <c r="I2181" t="s">
        <v>453</v>
      </c>
      <c r="J2181" t="s">
        <v>624</v>
      </c>
      <c r="K2181">
        <v>4.1000000000000005</v>
      </c>
      <c r="L2181">
        <f t="shared" si="206"/>
        <v>4.1000000000000005</v>
      </c>
      <c r="M2181">
        <f t="shared" si="207"/>
        <v>0</v>
      </c>
      <c r="N2181" t="b">
        <f t="shared" si="208"/>
        <v>0</v>
      </c>
      <c r="O2181">
        <f t="shared" si="209"/>
        <v>0</v>
      </c>
    </row>
    <row r="2182" spans="1:15">
      <c r="A2182" t="s">
        <v>451</v>
      </c>
      <c r="B2182" t="s">
        <v>452</v>
      </c>
      <c r="C2182" t="s">
        <v>224</v>
      </c>
      <c r="D2182" t="s">
        <v>225</v>
      </c>
      <c r="E2182" s="2">
        <v>43486.4375</v>
      </c>
      <c r="F2182" s="33">
        <f t="shared" si="204"/>
        <v>2019</v>
      </c>
      <c r="G2182" s="33">
        <f t="shared" si="205"/>
        <v>1</v>
      </c>
      <c r="H2182" t="s">
        <v>150</v>
      </c>
      <c r="I2182" t="s">
        <v>453</v>
      </c>
      <c r="J2182" t="s">
        <v>596</v>
      </c>
      <c r="K2182">
        <v>1</v>
      </c>
      <c r="L2182">
        <f t="shared" si="206"/>
        <v>0.5</v>
      </c>
      <c r="M2182">
        <f t="shared" si="207"/>
        <v>1</v>
      </c>
      <c r="N2182" t="b">
        <f t="shared" si="208"/>
        <v>1</v>
      </c>
      <c r="O2182">
        <f t="shared" si="209"/>
        <v>0</v>
      </c>
    </row>
    <row r="2183" spans="1:15">
      <c r="A2183" t="s">
        <v>451</v>
      </c>
      <c r="B2183" t="s">
        <v>452</v>
      </c>
      <c r="C2183" t="s">
        <v>224</v>
      </c>
      <c r="D2183" t="s">
        <v>225</v>
      </c>
      <c r="E2183" s="2">
        <v>43490.420138888891</v>
      </c>
      <c r="F2183" s="33">
        <f t="shared" si="204"/>
        <v>2019</v>
      </c>
      <c r="G2183" s="33">
        <f t="shared" si="205"/>
        <v>1</v>
      </c>
      <c r="H2183" t="s">
        <v>150</v>
      </c>
      <c r="I2183" t="s">
        <v>453</v>
      </c>
      <c r="J2183" t="s">
        <v>624</v>
      </c>
      <c r="K2183">
        <v>4</v>
      </c>
      <c r="L2183">
        <f t="shared" si="206"/>
        <v>4</v>
      </c>
      <c r="M2183">
        <f t="shared" si="207"/>
        <v>0</v>
      </c>
      <c r="N2183" t="b">
        <f t="shared" si="208"/>
        <v>0</v>
      </c>
      <c r="O2183">
        <f t="shared" si="209"/>
        <v>0</v>
      </c>
    </row>
    <row r="2184" spans="1:15">
      <c r="A2184" t="s">
        <v>451</v>
      </c>
      <c r="B2184" t="s">
        <v>452</v>
      </c>
      <c r="C2184" t="s">
        <v>224</v>
      </c>
      <c r="D2184" t="s">
        <v>225</v>
      </c>
      <c r="E2184" s="2">
        <v>43494.506944444445</v>
      </c>
      <c r="F2184" s="33">
        <f t="shared" si="204"/>
        <v>2019</v>
      </c>
      <c r="G2184" s="33">
        <f t="shared" si="205"/>
        <v>1</v>
      </c>
      <c r="H2184" t="s">
        <v>150</v>
      </c>
      <c r="I2184" t="s">
        <v>453</v>
      </c>
      <c r="J2184" t="s">
        <v>624</v>
      </c>
      <c r="K2184">
        <v>3.9</v>
      </c>
      <c r="L2184">
        <f t="shared" si="206"/>
        <v>3.9</v>
      </c>
      <c r="M2184">
        <f t="shared" si="207"/>
        <v>0</v>
      </c>
      <c r="N2184" t="b">
        <f t="shared" si="208"/>
        <v>0</v>
      </c>
      <c r="O2184">
        <f t="shared" si="209"/>
        <v>0</v>
      </c>
    </row>
    <row r="2185" spans="1:15">
      <c r="A2185" t="s">
        <v>451</v>
      </c>
      <c r="B2185" t="s">
        <v>452</v>
      </c>
      <c r="C2185" t="s">
        <v>224</v>
      </c>
      <c r="D2185" t="s">
        <v>225</v>
      </c>
      <c r="E2185" s="2">
        <v>43558.497916666667</v>
      </c>
      <c r="F2185" s="33">
        <f t="shared" si="204"/>
        <v>2019</v>
      </c>
      <c r="G2185" s="33">
        <f t="shared" si="205"/>
        <v>4</v>
      </c>
      <c r="H2185" t="s">
        <v>150</v>
      </c>
      <c r="I2185" t="s">
        <v>453</v>
      </c>
      <c r="J2185" t="s">
        <v>596</v>
      </c>
      <c r="K2185">
        <v>1</v>
      </c>
      <c r="L2185">
        <f t="shared" si="206"/>
        <v>0.5</v>
      </c>
      <c r="M2185">
        <f t="shared" si="207"/>
        <v>1</v>
      </c>
      <c r="N2185" t="b">
        <f t="shared" si="208"/>
        <v>1</v>
      </c>
      <c r="O2185">
        <f t="shared" si="209"/>
        <v>0</v>
      </c>
    </row>
    <row r="2186" spans="1:15">
      <c r="A2186" t="s">
        <v>451</v>
      </c>
      <c r="B2186" t="s">
        <v>452</v>
      </c>
      <c r="C2186" t="s">
        <v>224</v>
      </c>
      <c r="D2186" t="s">
        <v>225</v>
      </c>
      <c r="E2186" s="2">
        <v>43586.564583333333</v>
      </c>
      <c r="F2186" s="33">
        <f t="shared" si="204"/>
        <v>2019</v>
      </c>
      <c r="G2186" s="33">
        <f t="shared" si="205"/>
        <v>5</v>
      </c>
      <c r="H2186" t="s">
        <v>150</v>
      </c>
      <c r="I2186" t="s">
        <v>453</v>
      </c>
      <c r="J2186" t="s">
        <v>624</v>
      </c>
      <c r="K2186">
        <v>3.8</v>
      </c>
      <c r="L2186">
        <f t="shared" si="206"/>
        <v>3.8</v>
      </c>
      <c r="M2186">
        <f t="shared" si="207"/>
        <v>0</v>
      </c>
      <c r="N2186" t="b">
        <f t="shared" si="208"/>
        <v>0</v>
      </c>
      <c r="O2186">
        <f t="shared" si="209"/>
        <v>0</v>
      </c>
    </row>
    <row r="2187" spans="1:15">
      <c r="A2187" t="s">
        <v>451</v>
      </c>
      <c r="B2187" t="s">
        <v>452</v>
      </c>
      <c r="C2187" t="s">
        <v>224</v>
      </c>
      <c r="D2187" t="s">
        <v>225</v>
      </c>
      <c r="E2187" s="2">
        <v>43705.523611111108</v>
      </c>
      <c r="F2187" s="33">
        <f t="shared" si="204"/>
        <v>2019</v>
      </c>
      <c r="G2187" s="33">
        <f t="shared" si="205"/>
        <v>8</v>
      </c>
      <c r="H2187" t="s">
        <v>150</v>
      </c>
      <c r="I2187" t="s">
        <v>453</v>
      </c>
      <c r="J2187" t="s">
        <v>624</v>
      </c>
      <c r="K2187">
        <v>10</v>
      </c>
      <c r="L2187">
        <f t="shared" si="206"/>
        <v>10</v>
      </c>
      <c r="M2187">
        <f t="shared" si="207"/>
        <v>0</v>
      </c>
      <c r="N2187" t="b">
        <f t="shared" si="208"/>
        <v>0</v>
      </c>
      <c r="O2187">
        <f t="shared" si="209"/>
        <v>0</v>
      </c>
    </row>
    <row r="2188" spans="1:15">
      <c r="A2188" t="s">
        <v>451</v>
      </c>
      <c r="B2188" t="s">
        <v>452</v>
      </c>
      <c r="C2188" t="s">
        <v>224</v>
      </c>
      <c r="D2188" t="s">
        <v>225</v>
      </c>
      <c r="E2188" s="2">
        <v>43706.484722222223</v>
      </c>
      <c r="F2188" s="33">
        <f t="shared" si="204"/>
        <v>2019</v>
      </c>
      <c r="G2188" s="33">
        <f t="shared" si="205"/>
        <v>8</v>
      </c>
      <c r="H2188" t="s">
        <v>150</v>
      </c>
      <c r="I2188" t="s">
        <v>453</v>
      </c>
      <c r="J2188" t="s">
        <v>624</v>
      </c>
      <c r="K2188">
        <v>9.7000000000000011</v>
      </c>
      <c r="L2188">
        <f t="shared" si="206"/>
        <v>9.7000000000000011</v>
      </c>
      <c r="M2188">
        <f t="shared" si="207"/>
        <v>0</v>
      </c>
      <c r="N2188" t="b">
        <f t="shared" si="208"/>
        <v>0</v>
      </c>
      <c r="O2188">
        <f t="shared" si="209"/>
        <v>0</v>
      </c>
    </row>
    <row r="2189" spans="1:15">
      <c r="A2189" t="s">
        <v>451</v>
      </c>
      <c r="B2189" t="s">
        <v>452</v>
      </c>
      <c r="C2189" t="s">
        <v>224</v>
      </c>
      <c r="D2189" t="s">
        <v>225</v>
      </c>
      <c r="E2189" s="2">
        <v>43712.461111111108</v>
      </c>
      <c r="F2189" s="33">
        <f t="shared" si="204"/>
        <v>2019</v>
      </c>
      <c r="G2189" s="33">
        <f t="shared" si="205"/>
        <v>9</v>
      </c>
      <c r="H2189" t="s">
        <v>150</v>
      </c>
      <c r="I2189" t="s">
        <v>453</v>
      </c>
      <c r="J2189" t="s">
        <v>624</v>
      </c>
      <c r="K2189">
        <v>9.2999999999999989</v>
      </c>
      <c r="L2189">
        <f t="shared" si="206"/>
        <v>9.2999999999999989</v>
      </c>
      <c r="M2189">
        <f t="shared" si="207"/>
        <v>0</v>
      </c>
      <c r="N2189" t="b">
        <f t="shared" si="208"/>
        <v>0</v>
      </c>
      <c r="O2189">
        <f t="shared" si="209"/>
        <v>0</v>
      </c>
    </row>
    <row r="2190" spans="1:15">
      <c r="A2190" t="s">
        <v>451</v>
      </c>
      <c r="B2190" t="s">
        <v>452</v>
      </c>
      <c r="C2190" t="s">
        <v>224</v>
      </c>
      <c r="D2190" t="s">
        <v>225</v>
      </c>
      <c r="E2190" s="2">
        <v>43714.458333333336</v>
      </c>
      <c r="F2190" s="33">
        <f t="shared" si="204"/>
        <v>2019</v>
      </c>
      <c r="G2190" s="33">
        <f t="shared" si="205"/>
        <v>9</v>
      </c>
      <c r="H2190" t="s">
        <v>150</v>
      </c>
      <c r="I2190" t="s">
        <v>453</v>
      </c>
      <c r="J2190" t="s">
        <v>624</v>
      </c>
      <c r="K2190">
        <v>11</v>
      </c>
      <c r="L2190">
        <f t="shared" si="206"/>
        <v>11</v>
      </c>
      <c r="M2190">
        <f t="shared" si="207"/>
        <v>0</v>
      </c>
      <c r="N2190" t="b">
        <f t="shared" si="208"/>
        <v>0</v>
      </c>
      <c r="O2190">
        <f t="shared" si="209"/>
        <v>0</v>
      </c>
    </row>
    <row r="2191" spans="1:15">
      <c r="A2191" t="s">
        <v>451</v>
      </c>
      <c r="B2191" t="s">
        <v>452</v>
      </c>
      <c r="C2191" t="s">
        <v>224</v>
      </c>
      <c r="D2191" t="s">
        <v>225</v>
      </c>
      <c r="E2191" s="2">
        <v>43719.479166666664</v>
      </c>
      <c r="F2191" s="33">
        <f t="shared" si="204"/>
        <v>2019</v>
      </c>
      <c r="G2191" s="33">
        <f t="shared" si="205"/>
        <v>9</v>
      </c>
      <c r="H2191" t="s">
        <v>150</v>
      </c>
      <c r="I2191" t="s">
        <v>453</v>
      </c>
      <c r="J2191" t="s">
        <v>624</v>
      </c>
      <c r="K2191">
        <v>8.9</v>
      </c>
      <c r="L2191">
        <f t="shared" si="206"/>
        <v>8.9</v>
      </c>
      <c r="M2191">
        <f t="shared" si="207"/>
        <v>0</v>
      </c>
      <c r="N2191" t="b">
        <f t="shared" si="208"/>
        <v>0</v>
      </c>
      <c r="O2191">
        <f t="shared" si="209"/>
        <v>0</v>
      </c>
    </row>
    <row r="2192" spans="1:15">
      <c r="A2192" t="s">
        <v>451</v>
      </c>
      <c r="B2192" t="s">
        <v>452</v>
      </c>
      <c r="C2192" t="s">
        <v>224</v>
      </c>
      <c r="D2192" t="s">
        <v>225</v>
      </c>
      <c r="E2192" s="2">
        <v>43721.479166666664</v>
      </c>
      <c r="F2192" s="33">
        <f t="shared" si="204"/>
        <v>2019</v>
      </c>
      <c r="G2192" s="33">
        <f t="shared" si="205"/>
        <v>9</v>
      </c>
      <c r="H2192" t="s">
        <v>150</v>
      </c>
      <c r="I2192" t="s">
        <v>453</v>
      </c>
      <c r="J2192" t="s">
        <v>596</v>
      </c>
      <c r="K2192">
        <v>1</v>
      </c>
      <c r="L2192">
        <f t="shared" si="206"/>
        <v>0.5</v>
      </c>
      <c r="M2192">
        <f t="shared" si="207"/>
        <v>1</v>
      </c>
      <c r="N2192" t="b">
        <f t="shared" si="208"/>
        <v>1</v>
      </c>
      <c r="O2192">
        <f t="shared" si="209"/>
        <v>0</v>
      </c>
    </row>
    <row r="2193" spans="1:15">
      <c r="A2193" t="s">
        <v>451</v>
      </c>
      <c r="B2193" t="s">
        <v>452</v>
      </c>
      <c r="C2193" t="s">
        <v>224</v>
      </c>
      <c r="D2193" t="s">
        <v>225</v>
      </c>
      <c r="E2193" s="2">
        <v>43724.451388888891</v>
      </c>
      <c r="F2193" s="33">
        <f t="shared" si="204"/>
        <v>2019</v>
      </c>
      <c r="G2193" s="33">
        <f t="shared" si="205"/>
        <v>9</v>
      </c>
      <c r="H2193" t="s">
        <v>150</v>
      </c>
      <c r="I2193" t="s">
        <v>453</v>
      </c>
      <c r="J2193" t="s">
        <v>624</v>
      </c>
      <c r="K2193">
        <v>12</v>
      </c>
      <c r="L2193">
        <f t="shared" si="206"/>
        <v>12</v>
      </c>
      <c r="M2193">
        <f t="shared" si="207"/>
        <v>0</v>
      </c>
      <c r="N2193" t="b">
        <f t="shared" si="208"/>
        <v>0</v>
      </c>
      <c r="O2193">
        <f t="shared" si="209"/>
        <v>0</v>
      </c>
    </row>
    <row r="2194" spans="1:15">
      <c r="A2194" t="s">
        <v>451</v>
      </c>
      <c r="B2194" t="s">
        <v>452</v>
      </c>
      <c r="C2194" t="s">
        <v>224</v>
      </c>
      <c r="D2194" t="s">
        <v>225</v>
      </c>
      <c r="E2194" s="2">
        <v>43734.532638888886</v>
      </c>
      <c r="F2194" s="33">
        <f t="shared" si="204"/>
        <v>2019</v>
      </c>
      <c r="G2194" s="33">
        <f t="shared" si="205"/>
        <v>9</v>
      </c>
      <c r="H2194" t="s">
        <v>150</v>
      </c>
      <c r="I2194" t="s">
        <v>453</v>
      </c>
      <c r="J2194" t="s">
        <v>624</v>
      </c>
      <c r="K2194">
        <v>15</v>
      </c>
      <c r="L2194">
        <f t="shared" si="206"/>
        <v>15</v>
      </c>
      <c r="M2194">
        <f t="shared" si="207"/>
        <v>0</v>
      </c>
      <c r="N2194" t="b">
        <f t="shared" si="208"/>
        <v>0</v>
      </c>
      <c r="O2194">
        <f t="shared" si="209"/>
        <v>0</v>
      </c>
    </row>
    <row r="2195" spans="1:15">
      <c r="A2195" t="s">
        <v>451</v>
      </c>
      <c r="B2195" t="s">
        <v>452</v>
      </c>
      <c r="C2195" t="s">
        <v>224</v>
      </c>
      <c r="D2195" t="s">
        <v>225</v>
      </c>
      <c r="E2195" s="2">
        <v>43745.488888888889</v>
      </c>
      <c r="F2195" s="33">
        <f t="shared" si="204"/>
        <v>2019</v>
      </c>
      <c r="G2195" s="33">
        <f t="shared" si="205"/>
        <v>10</v>
      </c>
      <c r="H2195" t="s">
        <v>150</v>
      </c>
      <c r="I2195" t="s">
        <v>453</v>
      </c>
      <c r="J2195" t="s">
        <v>624</v>
      </c>
      <c r="K2195">
        <v>4.1000000000000005</v>
      </c>
      <c r="L2195">
        <f t="shared" si="206"/>
        <v>4.1000000000000005</v>
      </c>
      <c r="M2195">
        <f t="shared" si="207"/>
        <v>0</v>
      </c>
      <c r="N2195" t="b">
        <f t="shared" si="208"/>
        <v>0</v>
      </c>
      <c r="O2195">
        <f t="shared" si="209"/>
        <v>0</v>
      </c>
    </row>
    <row r="2196" spans="1:15">
      <c r="A2196" t="s">
        <v>451</v>
      </c>
      <c r="B2196" t="s">
        <v>452</v>
      </c>
      <c r="C2196" t="s">
        <v>224</v>
      </c>
      <c r="D2196" t="s">
        <v>225</v>
      </c>
      <c r="E2196" s="2">
        <v>43754.480555555558</v>
      </c>
      <c r="F2196" s="33">
        <f t="shared" si="204"/>
        <v>2019</v>
      </c>
      <c r="G2196" s="33">
        <f t="shared" si="205"/>
        <v>10</v>
      </c>
      <c r="H2196" t="s">
        <v>150</v>
      </c>
      <c r="I2196" t="s">
        <v>453</v>
      </c>
      <c r="J2196" t="s">
        <v>624</v>
      </c>
      <c r="K2196">
        <v>5.1000000000000005</v>
      </c>
      <c r="L2196">
        <f t="shared" si="206"/>
        <v>5.1000000000000005</v>
      </c>
      <c r="M2196">
        <f t="shared" si="207"/>
        <v>0</v>
      </c>
      <c r="N2196" t="b">
        <f t="shared" si="208"/>
        <v>0</v>
      </c>
      <c r="O2196">
        <f t="shared" si="209"/>
        <v>0</v>
      </c>
    </row>
    <row r="2197" spans="1:15">
      <c r="A2197" t="s">
        <v>451</v>
      </c>
      <c r="B2197" t="s">
        <v>452</v>
      </c>
      <c r="C2197" t="s">
        <v>224</v>
      </c>
      <c r="D2197" t="s">
        <v>225</v>
      </c>
      <c r="E2197" s="2">
        <v>43756.536805555559</v>
      </c>
      <c r="F2197" s="33">
        <f t="shared" si="204"/>
        <v>2019</v>
      </c>
      <c r="G2197" s="33">
        <f t="shared" si="205"/>
        <v>10</v>
      </c>
      <c r="H2197" t="s">
        <v>150</v>
      </c>
      <c r="I2197" t="s">
        <v>453</v>
      </c>
      <c r="J2197" t="s">
        <v>596</v>
      </c>
      <c r="K2197">
        <v>1</v>
      </c>
      <c r="L2197">
        <f t="shared" si="206"/>
        <v>0.5</v>
      </c>
      <c r="M2197">
        <f t="shared" si="207"/>
        <v>1</v>
      </c>
      <c r="N2197" t="b">
        <f t="shared" si="208"/>
        <v>1</v>
      </c>
      <c r="O2197">
        <f t="shared" si="209"/>
        <v>0</v>
      </c>
    </row>
    <row r="2198" spans="1:15">
      <c r="A2198" t="s">
        <v>451</v>
      </c>
      <c r="B2198" t="s">
        <v>452</v>
      </c>
      <c r="C2198" t="s">
        <v>224</v>
      </c>
      <c r="D2198" t="s">
        <v>225</v>
      </c>
      <c r="E2198" s="2">
        <v>43761.524305555555</v>
      </c>
      <c r="F2198" s="33">
        <f t="shared" si="204"/>
        <v>2019</v>
      </c>
      <c r="G2198" s="33">
        <f t="shared" si="205"/>
        <v>10</v>
      </c>
      <c r="H2198" t="s">
        <v>150</v>
      </c>
      <c r="I2198" t="s">
        <v>453</v>
      </c>
      <c r="J2198" t="s">
        <v>624</v>
      </c>
      <c r="K2198">
        <v>2.7</v>
      </c>
      <c r="L2198">
        <f t="shared" si="206"/>
        <v>2.7</v>
      </c>
      <c r="M2198">
        <f t="shared" si="207"/>
        <v>0</v>
      </c>
      <c r="N2198" t="b">
        <f t="shared" si="208"/>
        <v>0</v>
      </c>
      <c r="O2198">
        <f t="shared" si="209"/>
        <v>0</v>
      </c>
    </row>
    <row r="2199" spans="1:15">
      <c r="A2199" t="s">
        <v>451</v>
      </c>
      <c r="B2199" t="s">
        <v>452</v>
      </c>
      <c r="C2199" t="s">
        <v>224</v>
      </c>
      <c r="D2199" t="s">
        <v>225</v>
      </c>
      <c r="E2199" s="2">
        <v>43763.529166666667</v>
      </c>
      <c r="F2199" s="33">
        <f t="shared" si="204"/>
        <v>2019</v>
      </c>
      <c r="G2199" s="33">
        <f t="shared" si="205"/>
        <v>10</v>
      </c>
      <c r="H2199" t="s">
        <v>150</v>
      </c>
      <c r="I2199" t="s">
        <v>453</v>
      </c>
      <c r="J2199" t="s">
        <v>624</v>
      </c>
      <c r="K2199">
        <v>3.8</v>
      </c>
      <c r="L2199">
        <f t="shared" si="206"/>
        <v>3.8</v>
      </c>
      <c r="M2199">
        <f t="shared" si="207"/>
        <v>0</v>
      </c>
      <c r="N2199" t="b">
        <f t="shared" si="208"/>
        <v>0</v>
      </c>
      <c r="O2199">
        <f t="shared" si="209"/>
        <v>0</v>
      </c>
    </row>
    <row r="2200" spans="1:15">
      <c r="A2200" t="s">
        <v>451</v>
      </c>
      <c r="B2200" t="s">
        <v>452</v>
      </c>
      <c r="C2200" t="s">
        <v>224</v>
      </c>
      <c r="D2200" t="s">
        <v>225</v>
      </c>
      <c r="E2200" s="2">
        <v>43767.458333333336</v>
      </c>
      <c r="F2200" s="33">
        <f t="shared" si="204"/>
        <v>2019</v>
      </c>
      <c r="G2200" s="33">
        <f t="shared" si="205"/>
        <v>10</v>
      </c>
      <c r="H2200" t="s">
        <v>150</v>
      </c>
      <c r="I2200" t="s">
        <v>453</v>
      </c>
      <c r="J2200" t="s">
        <v>596</v>
      </c>
      <c r="K2200">
        <v>1</v>
      </c>
      <c r="L2200">
        <f t="shared" si="206"/>
        <v>0.5</v>
      </c>
      <c r="M2200">
        <f t="shared" si="207"/>
        <v>1</v>
      </c>
      <c r="N2200" t="b">
        <f t="shared" si="208"/>
        <v>1</v>
      </c>
      <c r="O2200">
        <f t="shared" si="209"/>
        <v>0</v>
      </c>
    </row>
    <row r="2201" spans="1:15">
      <c r="A2201" t="s">
        <v>451</v>
      </c>
      <c r="B2201" t="s">
        <v>452</v>
      </c>
      <c r="C2201" t="s">
        <v>224</v>
      </c>
      <c r="D2201" t="s">
        <v>225</v>
      </c>
      <c r="E2201" s="2">
        <v>43784.413888888892</v>
      </c>
      <c r="F2201" s="33">
        <f t="shared" si="204"/>
        <v>2019</v>
      </c>
      <c r="G2201" s="33">
        <f t="shared" si="205"/>
        <v>11</v>
      </c>
      <c r="H2201" t="s">
        <v>150</v>
      </c>
      <c r="I2201" t="s">
        <v>453</v>
      </c>
      <c r="J2201" t="s">
        <v>624</v>
      </c>
      <c r="K2201">
        <v>2.2999999999999998</v>
      </c>
      <c r="L2201">
        <f t="shared" si="206"/>
        <v>2.2999999999999998</v>
      </c>
      <c r="M2201">
        <f t="shared" si="207"/>
        <v>0</v>
      </c>
      <c r="N2201" t="b">
        <f t="shared" si="208"/>
        <v>0</v>
      </c>
      <c r="O2201">
        <f t="shared" si="209"/>
        <v>0</v>
      </c>
    </row>
    <row r="2202" spans="1:15">
      <c r="A2202" t="s">
        <v>451</v>
      </c>
      <c r="B2202" t="s">
        <v>452</v>
      </c>
      <c r="C2202" t="s">
        <v>224</v>
      </c>
      <c r="D2202" t="s">
        <v>225</v>
      </c>
      <c r="E2202" s="2">
        <v>43787.480555555558</v>
      </c>
      <c r="F2202" s="33">
        <f t="shared" si="204"/>
        <v>2019</v>
      </c>
      <c r="G2202" s="33">
        <f t="shared" si="205"/>
        <v>11</v>
      </c>
      <c r="H2202" t="s">
        <v>150</v>
      </c>
      <c r="I2202" t="s">
        <v>453</v>
      </c>
      <c r="J2202" t="s">
        <v>624</v>
      </c>
      <c r="K2202">
        <v>2.2000000000000002</v>
      </c>
      <c r="L2202">
        <f t="shared" si="206"/>
        <v>2.2000000000000002</v>
      </c>
      <c r="M2202">
        <f t="shared" si="207"/>
        <v>0</v>
      </c>
      <c r="N2202" t="b">
        <f t="shared" si="208"/>
        <v>0</v>
      </c>
      <c r="O2202">
        <f t="shared" si="209"/>
        <v>0</v>
      </c>
    </row>
    <row r="2203" spans="1:15">
      <c r="A2203" t="s">
        <v>451</v>
      </c>
      <c r="B2203" t="s">
        <v>452</v>
      </c>
      <c r="C2203" t="s">
        <v>224</v>
      </c>
      <c r="D2203" t="s">
        <v>225</v>
      </c>
      <c r="E2203" s="2">
        <v>43790.436805555553</v>
      </c>
      <c r="F2203" s="33">
        <f t="shared" si="204"/>
        <v>2019</v>
      </c>
      <c r="G2203" s="33">
        <f t="shared" si="205"/>
        <v>11</v>
      </c>
      <c r="H2203" t="s">
        <v>150</v>
      </c>
      <c r="I2203" t="s">
        <v>453</v>
      </c>
      <c r="J2203" t="s">
        <v>596</v>
      </c>
      <c r="K2203">
        <v>1</v>
      </c>
      <c r="L2203">
        <f t="shared" si="206"/>
        <v>0.5</v>
      </c>
      <c r="M2203">
        <f t="shared" si="207"/>
        <v>1</v>
      </c>
      <c r="N2203" t="b">
        <f t="shared" si="208"/>
        <v>1</v>
      </c>
      <c r="O2203">
        <f t="shared" si="209"/>
        <v>0</v>
      </c>
    </row>
    <row r="2204" spans="1:15">
      <c r="A2204" t="s">
        <v>451</v>
      </c>
      <c r="B2204" t="s">
        <v>452</v>
      </c>
      <c r="C2204" t="s">
        <v>224</v>
      </c>
      <c r="D2204" t="s">
        <v>225</v>
      </c>
      <c r="E2204" s="2">
        <v>43796.472222222219</v>
      </c>
      <c r="F2204" s="33">
        <f t="shared" si="204"/>
        <v>2019</v>
      </c>
      <c r="G2204" s="33">
        <f t="shared" si="205"/>
        <v>11</v>
      </c>
      <c r="H2204" t="s">
        <v>150</v>
      </c>
      <c r="I2204" t="s">
        <v>453</v>
      </c>
      <c r="J2204" t="s">
        <v>596</v>
      </c>
      <c r="K2204">
        <v>1</v>
      </c>
      <c r="L2204">
        <f t="shared" si="206"/>
        <v>0.5</v>
      </c>
      <c r="M2204">
        <f t="shared" si="207"/>
        <v>1</v>
      </c>
      <c r="N2204" t="b">
        <f t="shared" si="208"/>
        <v>1</v>
      </c>
      <c r="O2204">
        <f t="shared" si="209"/>
        <v>0</v>
      </c>
    </row>
    <row r="2205" spans="1:15">
      <c r="A2205" t="s">
        <v>451</v>
      </c>
      <c r="B2205" t="s">
        <v>452</v>
      </c>
      <c r="C2205" t="s">
        <v>224</v>
      </c>
      <c r="D2205" t="s">
        <v>225</v>
      </c>
      <c r="E2205" s="2">
        <v>43797.444444444445</v>
      </c>
      <c r="F2205" s="33">
        <f t="shared" si="204"/>
        <v>2019</v>
      </c>
      <c r="G2205" s="33">
        <f t="shared" si="205"/>
        <v>11</v>
      </c>
      <c r="H2205" t="s">
        <v>150</v>
      </c>
      <c r="I2205" t="s">
        <v>453</v>
      </c>
      <c r="J2205" t="s">
        <v>596</v>
      </c>
      <c r="K2205">
        <v>1</v>
      </c>
      <c r="L2205">
        <f t="shared" si="206"/>
        <v>0.5</v>
      </c>
      <c r="M2205">
        <f t="shared" si="207"/>
        <v>1</v>
      </c>
      <c r="N2205" t="b">
        <f t="shared" si="208"/>
        <v>1</v>
      </c>
      <c r="O2205">
        <f t="shared" si="209"/>
        <v>0</v>
      </c>
    </row>
    <row r="2206" spans="1:15">
      <c r="A2206" t="s">
        <v>451</v>
      </c>
      <c r="B2206" t="s">
        <v>452</v>
      </c>
      <c r="C2206" t="s">
        <v>224</v>
      </c>
      <c r="D2206" t="s">
        <v>225</v>
      </c>
      <c r="E2206" s="2">
        <v>43798.419444444444</v>
      </c>
      <c r="F2206" s="33">
        <f t="shared" si="204"/>
        <v>2019</v>
      </c>
      <c r="G2206" s="33">
        <f t="shared" si="205"/>
        <v>11</v>
      </c>
      <c r="H2206" t="s">
        <v>150</v>
      </c>
      <c r="I2206" t="s">
        <v>453</v>
      </c>
      <c r="J2206" t="s">
        <v>596</v>
      </c>
      <c r="K2206">
        <v>1</v>
      </c>
      <c r="L2206">
        <f t="shared" si="206"/>
        <v>0.5</v>
      </c>
      <c r="M2206">
        <f t="shared" si="207"/>
        <v>1</v>
      </c>
      <c r="N2206" t="b">
        <f t="shared" si="208"/>
        <v>1</v>
      </c>
      <c r="O2206">
        <f t="shared" si="209"/>
        <v>0</v>
      </c>
    </row>
    <row r="2207" spans="1:15">
      <c r="A2207" t="s">
        <v>451</v>
      </c>
      <c r="B2207" t="s">
        <v>452</v>
      </c>
      <c r="C2207" t="s">
        <v>224</v>
      </c>
      <c r="D2207" t="s">
        <v>225</v>
      </c>
      <c r="E2207" s="2">
        <v>43802.511111111111</v>
      </c>
      <c r="F2207" s="33">
        <f t="shared" si="204"/>
        <v>2019</v>
      </c>
      <c r="G2207" s="33">
        <f t="shared" si="205"/>
        <v>12</v>
      </c>
      <c r="H2207" t="s">
        <v>150</v>
      </c>
      <c r="I2207" t="s">
        <v>453</v>
      </c>
      <c r="J2207" t="s">
        <v>596</v>
      </c>
      <c r="K2207">
        <v>1</v>
      </c>
      <c r="L2207">
        <f t="shared" si="206"/>
        <v>0.5</v>
      </c>
      <c r="M2207">
        <f t="shared" si="207"/>
        <v>1</v>
      </c>
      <c r="N2207" t="b">
        <f t="shared" si="208"/>
        <v>1</v>
      </c>
      <c r="O2207">
        <f t="shared" si="209"/>
        <v>0</v>
      </c>
    </row>
    <row r="2208" spans="1:15">
      <c r="A2208" t="s">
        <v>451</v>
      </c>
      <c r="B2208" t="s">
        <v>452</v>
      </c>
      <c r="C2208" t="s">
        <v>224</v>
      </c>
      <c r="D2208" t="s">
        <v>225</v>
      </c>
      <c r="E2208" s="2">
        <v>43805.433333333334</v>
      </c>
      <c r="F2208" s="33">
        <f t="shared" si="204"/>
        <v>2019</v>
      </c>
      <c r="G2208" s="33">
        <f t="shared" si="205"/>
        <v>12</v>
      </c>
      <c r="H2208" t="s">
        <v>150</v>
      </c>
      <c r="I2208" t="s">
        <v>453</v>
      </c>
      <c r="J2208" t="s">
        <v>596</v>
      </c>
      <c r="K2208">
        <v>1</v>
      </c>
      <c r="L2208">
        <f t="shared" si="206"/>
        <v>0.5</v>
      </c>
      <c r="M2208">
        <f t="shared" si="207"/>
        <v>1</v>
      </c>
      <c r="N2208" t="b">
        <f t="shared" si="208"/>
        <v>1</v>
      </c>
      <c r="O2208">
        <f t="shared" si="209"/>
        <v>0</v>
      </c>
    </row>
    <row r="2209" spans="1:15">
      <c r="A2209" t="s">
        <v>451</v>
      </c>
      <c r="B2209" t="s">
        <v>452</v>
      </c>
      <c r="C2209" t="s">
        <v>224</v>
      </c>
      <c r="D2209" t="s">
        <v>225</v>
      </c>
      <c r="E2209" s="2">
        <v>43808.413888888892</v>
      </c>
      <c r="F2209" s="33">
        <f t="shared" si="204"/>
        <v>2019</v>
      </c>
      <c r="G2209" s="33">
        <f t="shared" si="205"/>
        <v>12</v>
      </c>
      <c r="H2209" t="s">
        <v>150</v>
      </c>
      <c r="I2209" t="s">
        <v>453</v>
      </c>
      <c r="J2209" t="s">
        <v>596</v>
      </c>
      <c r="K2209">
        <v>1</v>
      </c>
      <c r="L2209">
        <f t="shared" si="206"/>
        <v>0.5</v>
      </c>
      <c r="M2209">
        <f t="shared" si="207"/>
        <v>1</v>
      </c>
      <c r="N2209" t="b">
        <f t="shared" si="208"/>
        <v>1</v>
      </c>
      <c r="O2209">
        <f t="shared" si="209"/>
        <v>0</v>
      </c>
    </row>
    <row r="2210" spans="1:15">
      <c r="A2210" t="s">
        <v>451</v>
      </c>
      <c r="B2210" t="s">
        <v>452</v>
      </c>
      <c r="C2210" t="s">
        <v>224</v>
      </c>
      <c r="D2210" t="s">
        <v>225</v>
      </c>
      <c r="E2210" s="2">
        <v>43812.400694444441</v>
      </c>
      <c r="F2210" s="33">
        <f t="shared" si="204"/>
        <v>2019</v>
      </c>
      <c r="G2210" s="33">
        <f t="shared" si="205"/>
        <v>12</v>
      </c>
      <c r="H2210" t="s">
        <v>150</v>
      </c>
      <c r="I2210" t="s">
        <v>453</v>
      </c>
      <c r="J2210" t="s">
        <v>596</v>
      </c>
      <c r="K2210">
        <v>1</v>
      </c>
      <c r="L2210">
        <f t="shared" si="206"/>
        <v>0.5</v>
      </c>
      <c r="M2210">
        <f t="shared" si="207"/>
        <v>1</v>
      </c>
      <c r="N2210" t="b">
        <f t="shared" si="208"/>
        <v>1</v>
      </c>
      <c r="O2210">
        <f t="shared" si="209"/>
        <v>0</v>
      </c>
    </row>
    <row r="2211" spans="1:15">
      <c r="A2211" t="s">
        <v>451</v>
      </c>
      <c r="B2211" t="s">
        <v>452</v>
      </c>
      <c r="C2211" t="s">
        <v>224</v>
      </c>
      <c r="D2211" t="s">
        <v>225</v>
      </c>
      <c r="E2211" s="2">
        <v>43816.381944444445</v>
      </c>
      <c r="F2211" s="33">
        <f t="shared" si="204"/>
        <v>2019</v>
      </c>
      <c r="G2211" s="33">
        <f t="shared" si="205"/>
        <v>12</v>
      </c>
      <c r="H2211" t="s">
        <v>150</v>
      </c>
      <c r="I2211" t="s">
        <v>453</v>
      </c>
      <c r="J2211" t="s">
        <v>596</v>
      </c>
      <c r="K2211">
        <v>1</v>
      </c>
      <c r="L2211">
        <f t="shared" si="206"/>
        <v>0.5</v>
      </c>
      <c r="M2211">
        <f t="shared" si="207"/>
        <v>1</v>
      </c>
      <c r="N2211" t="b">
        <f t="shared" si="208"/>
        <v>1</v>
      </c>
      <c r="O2211">
        <f t="shared" si="209"/>
        <v>0</v>
      </c>
    </row>
    <row r="2212" spans="1:15">
      <c r="A2212" t="s">
        <v>451</v>
      </c>
      <c r="B2212" t="s">
        <v>452</v>
      </c>
      <c r="C2212" t="s">
        <v>224</v>
      </c>
      <c r="D2212" t="s">
        <v>225</v>
      </c>
      <c r="E2212" s="2">
        <v>43818.413194444445</v>
      </c>
      <c r="F2212" s="33">
        <f t="shared" si="204"/>
        <v>2019</v>
      </c>
      <c r="G2212" s="33">
        <f t="shared" si="205"/>
        <v>12</v>
      </c>
      <c r="H2212" t="s">
        <v>150</v>
      </c>
      <c r="I2212" t="s">
        <v>453</v>
      </c>
      <c r="J2212" t="s">
        <v>596</v>
      </c>
      <c r="K2212">
        <v>1</v>
      </c>
      <c r="L2212">
        <f t="shared" si="206"/>
        <v>0.5</v>
      </c>
      <c r="M2212">
        <f t="shared" si="207"/>
        <v>1</v>
      </c>
      <c r="N2212" t="b">
        <f t="shared" si="208"/>
        <v>1</v>
      </c>
      <c r="O2212">
        <f t="shared" si="209"/>
        <v>0</v>
      </c>
    </row>
    <row r="2213" spans="1:15">
      <c r="A2213" t="s">
        <v>451</v>
      </c>
      <c r="B2213" t="s">
        <v>452</v>
      </c>
      <c r="C2213" t="s">
        <v>224</v>
      </c>
      <c r="D2213" t="s">
        <v>225</v>
      </c>
      <c r="E2213" s="2">
        <v>43836.447222222225</v>
      </c>
      <c r="F2213" s="33">
        <f t="shared" si="204"/>
        <v>2020</v>
      </c>
      <c r="G2213" s="33">
        <f t="shared" si="205"/>
        <v>1</v>
      </c>
      <c r="H2213" t="s">
        <v>150</v>
      </c>
      <c r="I2213" t="s">
        <v>453</v>
      </c>
      <c r="J2213" t="s">
        <v>596</v>
      </c>
      <c r="K2213">
        <v>1</v>
      </c>
      <c r="L2213">
        <f t="shared" si="206"/>
        <v>0.5</v>
      </c>
      <c r="M2213">
        <f t="shared" si="207"/>
        <v>1</v>
      </c>
      <c r="N2213" t="b">
        <f t="shared" si="208"/>
        <v>1</v>
      </c>
      <c r="O2213">
        <f t="shared" si="209"/>
        <v>0</v>
      </c>
    </row>
    <row r="2214" spans="1:15">
      <c r="A2214" t="s">
        <v>451</v>
      </c>
      <c r="B2214" t="s">
        <v>452</v>
      </c>
      <c r="C2214" t="s">
        <v>224</v>
      </c>
      <c r="D2214" t="s">
        <v>225</v>
      </c>
      <c r="E2214" s="2">
        <v>43839.415277777778</v>
      </c>
      <c r="F2214" s="33">
        <f t="shared" si="204"/>
        <v>2020</v>
      </c>
      <c r="G2214" s="33">
        <f t="shared" si="205"/>
        <v>1</v>
      </c>
      <c r="H2214" t="s">
        <v>150</v>
      </c>
      <c r="I2214" t="s">
        <v>453</v>
      </c>
      <c r="J2214" t="s">
        <v>596</v>
      </c>
      <c r="K2214">
        <v>1</v>
      </c>
      <c r="L2214">
        <f t="shared" si="206"/>
        <v>0.5</v>
      </c>
      <c r="M2214">
        <f t="shared" si="207"/>
        <v>1</v>
      </c>
      <c r="N2214" t="b">
        <f t="shared" si="208"/>
        <v>1</v>
      </c>
      <c r="O2214">
        <f t="shared" si="209"/>
        <v>0</v>
      </c>
    </row>
    <row r="2215" spans="1:15">
      <c r="A2215" t="s">
        <v>451</v>
      </c>
      <c r="B2215" t="s">
        <v>452</v>
      </c>
      <c r="C2215" t="s">
        <v>224</v>
      </c>
      <c r="D2215" t="s">
        <v>225</v>
      </c>
      <c r="E2215" s="2">
        <v>43845.509722222225</v>
      </c>
      <c r="F2215" s="33">
        <f t="shared" si="204"/>
        <v>2020</v>
      </c>
      <c r="G2215" s="33">
        <f t="shared" si="205"/>
        <v>1</v>
      </c>
      <c r="H2215" t="s">
        <v>150</v>
      </c>
      <c r="I2215" t="s">
        <v>453</v>
      </c>
      <c r="J2215" t="s">
        <v>624</v>
      </c>
      <c r="K2215">
        <v>3</v>
      </c>
      <c r="L2215">
        <f t="shared" si="206"/>
        <v>3</v>
      </c>
      <c r="M2215">
        <f t="shared" si="207"/>
        <v>0</v>
      </c>
      <c r="N2215" t="b">
        <f t="shared" si="208"/>
        <v>0</v>
      </c>
      <c r="O2215">
        <f t="shared" si="209"/>
        <v>0</v>
      </c>
    </row>
    <row r="2216" spans="1:15">
      <c r="A2216" t="s">
        <v>451</v>
      </c>
      <c r="B2216" t="s">
        <v>452</v>
      </c>
      <c r="C2216" t="s">
        <v>224</v>
      </c>
      <c r="D2216" t="s">
        <v>225</v>
      </c>
      <c r="E2216" s="2">
        <v>43847.411111111112</v>
      </c>
      <c r="F2216" s="33">
        <f t="shared" si="204"/>
        <v>2020</v>
      </c>
      <c r="G2216" s="33">
        <f t="shared" si="205"/>
        <v>1</v>
      </c>
      <c r="H2216" t="s">
        <v>150</v>
      </c>
      <c r="I2216" t="s">
        <v>453</v>
      </c>
      <c r="J2216" t="s">
        <v>624</v>
      </c>
      <c r="K2216">
        <v>2.6</v>
      </c>
      <c r="L2216">
        <f t="shared" si="206"/>
        <v>2.6</v>
      </c>
      <c r="M2216">
        <f t="shared" si="207"/>
        <v>0</v>
      </c>
      <c r="N2216" t="b">
        <f t="shared" si="208"/>
        <v>0</v>
      </c>
      <c r="O2216">
        <f t="shared" si="209"/>
        <v>0</v>
      </c>
    </row>
    <row r="2217" spans="1:15">
      <c r="A2217" t="s">
        <v>451</v>
      </c>
      <c r="B2217" t="s">
        <v>452</v>
      </c>
      <c r="C2217" t="s">
        <v>224</v>
      </c>
      <c r="D2217" t="s">
        <v>225</v>
      </c>
      <c r="E2217" s="2">
        <v>43850.510416666664</v>
      </c>
      <c r="F2217" s="33">
        <f t="shared" si="204"/>
        <v>2020</v>
      </c>
      <c r="G2217" s="33">
        <f t="shared" si="205"/>
        <v>1</v>
      </c>
      <c r="H2217" t="s">
        <v>150</v>
      </c>
      <c r="I2217" t="s">
        <v>453</v>
      </c>
      <c r="J2217" t="s">
        <v>596</v>
      </c>
      <c r="K2217">
        <v>1</v>
      </c>
      <c r="L2217">
        <f t="shared" si="206"/>
        <v>0.5</v>
      </c>
      <c r="M2217">
        <f t="shared" si="207"/>
        <v>1</v>
      </c>
      <c r="N2217" t="b">
        <f t="shared" si="208"/>
        <v>1</v>
      </c>
      <c r="O2217">
        <f t="shared" si="209"/>
        <v>0</v>
      </c>
    </row>
    <row r="2218" spans="1:15">
      <c r="A2218" t="s">
        <v>451</v>
      </c>
      <c r="B2218" t="s">
        <v>452</v>
      </c>
      <c r="C2218" t="s">
        <v>224</v>
      </c>
      <c r="D2218" t="s">
        <v>225</v>
      </c>
      <c r="E2218" s="2">
        <v>43852.429166666669</v>
      </c>
      <c r="F2218" s="33">
        <f t="shared" si="204"/>
        <v>2020</v>
      </c>
      <c r="G2218" s="33">
        <f t="shared" si="205"/>
        <v>1</v>
      </c>
      <c r="H2218" t="s">
        <v>150</v>
      </c>
      <c r="I2218" t="s">
        <v>453</v>
      </c>
      <c r="J2218" t="s">
        <v>624</v>
      </c>
      <c r="K2218">
        <v>1.5</v>
      </c>
      <c r="L2218">
        <f t="shared" si="206"/>
        <v>1.5</v>
      </c>
      <c r="M2218">
        <f t="shared" si="207"/>
        <v>0</v>
      </c>
      <c r="N2218" t="b">
        <f t="shared" si="208"/>
        <v>0</v>
      </c>
      <c r="O2218">
        <f t="shared" si="209"/>
        <v>0</v>
      </c>
    </row>
    <row r="2219" spans="1:15">
      <c r="A2219" t="s">
        <v>451</v>
      </c>
      <c r="B2219" t="s">
        <v>452</v>
      </c>
      <c r="C2219" t="s">
        <v>224</v>
      </c>
      <c r="D2219" t="s">
        <v>225</v>
      </c>
      <c r="E2219" s="2">
        <v>43853.392361111109</v>
      </c>
      <c r="F2219" s="33">
        <f t="shared" si="204"/>
        <v>2020</v>
      </c>
      <c r="G2219" s="33">
        <f t="shared" si="205"/>
        <v>1</v>
      </c>
      <c r="H2219" t="s">
        <v>150</v>
      </c>
      <c r="I2219" t="s">
        <v>453</v>
      </c>
      <c r="J2219" t="s">
        <v>624</v>
      </c>
      <c r="K2219">
        <v>2.2999999999999998</v>
      </c>
      <c r="L2219">
        <f t="shared" si="206"/>
        <v>2.2999999999999998</v>
      </c>
      <c r="M2219">
        <f t="shared" si="207"/>
        <v>0</v>
      </c>
      <c r="N2219" t="b">
        <f t="shared" si="208"/>
        <v>0</v>
      </c>
      <c r="O2219">
        <f t="shared" si="209"/>
        <v>0</v>
      </c>
    </row>
    <row r="2220" spans="1:15">
      <c r="A2220" t="s">
        <v>451</v>
      </c>
      <c r="B2220" t="s">
        <v>452</v>
      </c>
      <c r="C2220" t="s">
        <v>224</v>
      </c>
      <c r="D2220" t="s">
        <v>225</v>
      </c>
      <c r="E2220" s="2">
        <v>43857.467361111114</v>
      </c>
      <c r="F2220" s="33">
        <f t="shared" si="204"/>
        <v>2020</v>
      </c>
      <c r="G2220" s="33">
        <f t="shared" si="205"/>
        <v>1</v>
      </c>
      <c r="H2220" t="s">
        <v>150</v>
      </c>
      <c r="I2220" t="s">
        <v>453</v>
      </c>
      <c r="J2220" t="s">
        <v>596</v>
      </c>
      <c r="K2220">
        <v>1</v>
      </c>
      <c r="L2220">
        <f t="shared" si="206"/>
        <v>0.5</v>
      </c>
      <c r="M2220">
        <f t="shared" si="207"/>
        <v>1</v>
      </c>
      <c r="N2220" t="b">
        <f t="shared" si="208"/>
        <v>1</v>
      </c>
      <c r="O2220">
        <f t="shared" si="209"/>
        <v>0</v>
      </c>
    </row>
    <row r="2221" spans="1:15">
      <c r="A2221" t="s">
        <v>451</v>
      </c>
      <c r="B2221" t="s">
        <v>452</v>
      </c>
      <c r="C2221" t="s">
        <v>224</v>
      </c>
      <c r="D2221" t="s">
        <v>225</v>
      </c>
      <c r="E2221" s="2">
        <v>43860.386805555558</v>
      </c>
      <c r="F2221" s="33">
        <f t="shared" si="204"/>
        <v>2020</v>
      </c>
      <c r="G2221" s="33">
        <f t="shared" si="205"/>
        <v>1</v>
      </c>
      <c r="H2221" t="s">
        <v>150</v>
      </c>
      <c r="I2221" t="s">
        <v>453</v>
      </c>
      <c r="J2221" t="s">
        <v>596</v>
      </c>
      <c r="K2221">
        <v>1</v>
      </c>
      <c r="L2221">
        <f t="shared" si="206"/>
        <v>0.5</v>
      </c>
      <c r="M2221">
        <f t="shared" si="207"/>
        <v>1</v>
      </c>
      <c r="N2221" t="b">
        <f t="shared" si="208"/>
        <v>1</v>
      </c>
      <c r="O2221">
        <f t="shared" si="209"/>
        <v>0</v>
      </c>
    </row>
    <row r="2222" spans="1:15">
      <c r="A2222" t="s">
        <v>451</v>
      </c>
      <c r="B2222" t="s">
        <v>452</v>
      </c>
      <c r="C2222" t="s">
        <v>224</v>
      </c>
      <c r="D2222" t="s">
        <v>225</v>
      </c>
      <c r="E2222" s="2">
        <v>43872.489583333336</v>
      </c>
      <c r="F2222" s="33">
        <f t="shared" si="204"/>
        <v>2020</v>
      </c>
      <c r="G2222" s="33">
        <f t="shared" si="205"/>
        <v>2</v>
      </c>
      <c r="H2222" t="s">
        <v>150</v>
      </c>
      <c r="I2222" t="s">
        <v>453</v>
      </c>
      <c r="J2222" t="s">
        <v>596</v>
      </c>
      <c r="K2222">
        <v>1</v>
      </c>
      <c r="L2222">
        <f t="shared" si="206"/>
        <v>0.5</v>
      </c>
      <c r="M2222">
        <f t="shared" si="207"/>
        <v>1</v>
      </c>
      <c r="N2222" t="b">
        <f t="shared" si="208"/>
        <v>1</v>
      </c>
      <c r="O2222">
        <f t="shared" si="209"/>
        <v>0</v>
      </c>
    </row>
    <row r="2223" spans="1:15">
      <c r="A2223" t="s">
        <v>451</v>
      </c>
      <c r="B2223" t="s">
        <v>452</v>
      </c>
      <c r="C2223" t="s">
        <v>224</v>
      </c>
      <c r="D2223" t="s">
        <v>225</v>
      </c>
      <c r="E2223" s="2">
        <v>43880.477777777778</v>
      </c>
      <c r="F2223" s="33">
        <f t="shared" si="204"/>
        <v>2020</v>
      </c>
      <c r="G2223" s="33">
        <f t="shared" si="205"/>
        <v>2</v>
      </c>
      <c r="H2223" t="s">
        <v>150</v>
      </c>
      <c r="I2223" t="s">
        <v>453</v>
      </c>
      <c r="J2223" t="s">
        <v>596</v>
      </c>
      <c r="K2223">
        <v>1</v>
      </c>
      <c r="L2223">
        <f t="shared" si="206"/>
        <v>0.5</v>
      </c>
      <c r="M2223">
        <f t="shared" si="207"/>
        <v>1</v>
      </c>
      <c r="N2223" t="b">
        <f t="shared" si="208"/>
        <v>1</v>
      </c>
      <c r="O2223">
        <f t="shared" si="209"/>
        <v>0</v>
      </c>
    </row>
    <row r="2224" spans="1:15">
      <c r="A2224" t="s">
        <v>451</v>
      </c>
      <c r="B2224" t="s">
        <v>452</v>
      </c>
      <c r="C2224" t="s">
        <v>224</v>
      </c>
      <c r="D2224" t="s">
        <v>225</v>
      </c>
      <c r="E2224" s="2">
        <v>43881.390972222223</v>
      </c>
      <c r="F2224" s="33">
        <f t="shared" si="204"/>
        <v>2020</v>
      </c>
      <c r="G2224" s="33">
        <f t="shared" si="205"/>
        <v>2</v>
      </c>
      <c r="H2224" t="s">
        <v>150</v>
      </c>
      <c r="I2224" t="s">
        <v>453</v>
      </c>
      <c r="J2224" t="s">
        <v>596</v>
      </c>
      <c r="K2224">
        <v>1</v>
      </c>
      <c r="L2224">
        <f t="shared" si="206"/>
        <v>0.5</v>
      </c>
      <c r="M2224">
        <f t="shared" si="207"/>
        <v>1</v>
      </c>
      <c r="N2224" t="b">
        <f t="shared" si="208"/>
        <v>1</v>
      </c>
      <c r="O2224">
        <f t="shared" si="209"/>
        <v>0</v>
      </c>
    </row>
    <row r="2225" spans="1:15">
      <c r="A2225" t="s">
        <v>451</v>
      </c>
      <c r="B2225" t="s">
        <v>452</v>
      </c>
      <c r="C2225" t="s">
        <v>224</v>
      </c>
      <c r="D2225" t="s">
        <v>225</v>
      </c>
      <c r="E2225" s="2">
        <v>43885.457638888889</v>
      </c>
      <c r="F2225" s="33">
        <f t="shared" si="204"/>
        <v>2020</v>
      </c>
      <c r="G2225" s="33">
        <f t="shared" si="205"/>
        <v>2</v>
      </c>
      <c r="H2225" t="s">
        <v>150</v>
      </c>
      <c r="I2225" t="s">
        <v>453</v>
      </c>
      <c r="J2225" t="s">
        <v>624</v>
      </c>
      <c r="K2225">
        <v>3</v>
      </c>
      <c r="L2225">
        <f t="shared" si="206"/>
        <v>3</v>
      </c>
      <c r="M2225">
        <f t="shared" si="207"/>
        <v>0</v>
      </c>
      <c r="N2225" t="b">
        <f t="shared" si="208"/>
        <v>0</v>
      </c>
      <c r="O2225">
        <f t="shared" si="209"/>
        <v>0</v>
      </c>
    </row>
    <row r="2226" spans="1:15">
      <c r="A2226" t="s">
        <v>451</v>
      </c>
      <c r="B2226" t="s">
        <v>452</v>
      </c>
      <c r="C2226" t="s">
        <v>224</v>
      </c>
      <c r="D2226" t="s">
        <v>225</v>
      </c>
      <c r="E2226" s="2">
        <v>43888.405555555553</v>
      </c>
      <c r="F2226" s="33">
        <f t="shared" si="204"/>
        <v>2020</v>
      </c>
      <c r="G2226" s="33">
        <f t="shared" si="205"/>
        <v>2</v>
      </c>
      <c r="H2226" t="s">
        <v>150</v>
      </c>
      <c r="I2226" t="s">
        <v>453</v>
      </c>
      <c r="J2226" t="s">
        <v>596</v>
      </c>
      <c r="K2226">
        <v>1</v>
      </c>
      <c r="L2226">
        <f t="shared" si="206"/>
        <v>0.5</v>
      </c>
      <c r="M2226">
        <f t="shared" si="207"/>
        <v>1</v>
      </c>
      <c r="N2226" t="b">
        <f t="shared" si="208"/>
        <v>1</v>
      </c>
      <c r="O2226">
        <f t="shared" si="209"/>
        <v>0</v>
      </c>
    </row>
    <row r="2227" spans="1:15">
      <c r="A2227" t="s">
        <v>451</v>
      </c>
      <c r="B2227" t="s">
        <v>452</v>
      </c>
      <c r="C2227" t="s">
        <v>224</v>
      </c>
      <c r="D2227" t="s">
        <v>225</v>
      </c>
      <c r="E2227" s="2">
        <v>44230.373611111114</v>
      </c>
      <c r="F2227" s="33">
        <f t="shared" si="204"/>
        <v>2021</v>
      </c>
      <c r="G2227" s="33">
        <f t="shared" si="205"/>
        <v>2</v>
      </c>
      <c r="H2227" t="s">
        <v>150</v>
      </c>
      <c r="I2227" t="s">
        <v>453</v>
      </c>
      <c r="J2227" t="s">
        <v>596</v>
      </c>
      <c r="K2227">
        <v>1</v>
      </c>
      <c r="L2227">
        <f t="shared" si="206"/>
        <v>0.5</v>
      </c>
      <c r="M2227">
        <f t="shared" si="207"/>
        <v>1</v>
      </c>
      <c r="N2227" t="b">
        <f t="shared" si="208"/>
        <v>1</v>
      </c>
      <c r="O2227">
        <f t="shared" si="209"/>
        <v>0</v>
      </c>
    </row>
    <row r="2228" spans="1:15">
      <c r="A2228" t="s">
        <v>451</v>
      </c>
      <c r="B2228" t="s">
        <v>452</v>
      </c>
      <c r="C2228" t="s">
        <v>224</v>
      </c>
      <c r="D2228" t="s">
        <v>225</v>
      </c>
      <c r="E2228" s="2">
        <v>44237.386805555558</v>
      </c>
      <c r="F2228" s="33">
        <f t="shared" si="204"/>
        <v>2021</v>
      </c>
      <c r="G2228" s="33">
        <f t="shared" si="205"/>
        <v>2</v>
      </c>
      <c r="H2228" t="s">
        <v>150</v>
      </c>
      <c r="I2228" t="s">
        <v>453</v>
      </c>
      <c r="J2228" t="s">
        <v>596</v>
      </c>
      <c r="K2228">
        <v>1</v>
      </c>
      <c r="L2228">
        <f t="shared" si="206"/>
        <v>0.5</v>
      </c>
      <c r="M2228">
        <f t="shared" si="207"/>
        <v>1</v>
      </c>
      <c r="N2228" t="b">
        <f t="shared" si="208"/>
        <v>1</v>
      </c>
      <c r="O2228">
        <f t="shared" si="209"/>
        <v>0</v>
      </c>
    </row>
    <row r="2229" spans="1:15">
      <c r="A2229" t="s">
        <v>451</v>
      </c>
      <c r="B2229" t="s">
        <v>452</v>
      </c>
      <c r="C2229" t="s">
        <v>224</v>
      </c>
      <c r="D2229" t="s">
        <v>225</v>
      </c>
      <c r="E2229" s="2">
        <v>44244.356249999997</v>
      </c>
      <c r="F2229" s="33">
        <f t="shared" si="204"/>
        <v>2021</v>
      </c>
      <c r="G2229" s="33">
        <f t="shared" si="205"/>
        <v>2</v>
      </c>
      <c r="H2229" t="s">
        <v>150</v>
      </c>
      <c r="I2229" t="s">
        <v>453</v>
      </c>
      <c r="J2229" t="s">
        <v>596</v>
      </c>
      <c r="K2229">
        <v>1</v>
      </c>
      <c r="L2229">
        <f t="shared" si="206"/>
        <v>0.5</v>
      </c>
      <c r="M2229">
        <f t="shared" si="207"/>
        <v>1</v>
      </c>
      <c r="N2229" t="b">
        <f t="shared" si="208"/>
        <v>1</v>
      </c>
      <c r="O2229">
        <f t="shared" si="209"/>
        <v>0</v>
      </c>
    </row>
    <row r="2230" spans="1:15">
      <c r="A2230" t="s">
        <v>451</v>
      </c>
      <c r="B2230" t="s">
        <v>452</v>
      </c>
      <c r="C2230" t="s">
        <v>224</v>
      </c>
      <c r="D2230" t="s">
        <v>225</v>
      </c>
      <c r="E2230" s="2">
        <v>44251.40902777778</v>
      </c>
      <c r="F2230" s="33">
        <f t="shared" si="204"/>
        <v>2021</v>
      </c>
      <c r="G2230" s="33">
        <f t="shared" si="205"/>
        <v>2</v>
      </c>
      <c r="H2230" t="s">
        <v>150</v>
      </c>
      <c r="I2230" t="s">
        <v>453</v>
      </c>
      <c r="J2230" t="s">
        <v>596</v>
      </c>
      <c r="K2230">
        <v>1</v>
      </c>
      <c r="L2230">
        <f t="shared" si="206"/>
        <v>0.5</v>
      </c>
      <c r="M2230">
        <f t="shared" si="207"/>
        <v>1</v>
      </c>
      <c r="N2230" t="b">
        <f t="shared" si="208"/>
        <v>1</v>
      </c>
      <c r="O2230">
        <f t="shared" si="209"/>
        <v>0</v>
      </c>
    </row>
    <row r="2231" spans="1:15">
      <c r="A2231" t="s">
        <v>451</v>
      </c>
      <c r="B2231" t="s">
        <v>452</v>
      </c>
      <c r="C2231" t="s">
        <v>224</v>
      </c>
      <c r="D2231" t="s">
        <v>225</v>
      </c>
      <c r="E2231" s="2">
        <v>44258.5</v>
      </c>
      <c r="F2231" s="33">
        <f t="shared" si="204"/>
        <v>2021</v>
      </c>
      <c r="G2231" s="33">
        <f t="shared" si="205"/>
        <v>3</v>
      </c>
      <c r="H2231" t="s">
        <v>150</v>
      </c>
      <c r="I2231" t="s">
        <v>453</v>
      </c>
      <c r="J2231" t="s">
        <v>596</v>
      </c>
      <c r="K2231">
        <v>1</v>
      </c>
      <c r="L2231">
        <f t="shared" si="206"/>
        <v>0.5</v>
      </c>
      <c r="M2231">
        <f t="shared" si="207"/>
        <v>1</v>
      </c>
      <c r="N2231" t="b">
        <f t="shared" si="208"/>
        <v>1</v>
      </c>
      <c r="O2231">
        <f t="shared" si="209"/>
        <v>0</v>
      </c>
    </row>
    <row r="2232" spans="1:15">
      <c r="A2232" t="s">
        <v>451</v>
      </c>
      <c r="B2232" t="s">
        <v>452</v>
      </c>
      <c r="C2232" t="s">
        <v>224</v>
      </c>
      <c r="D2232" t="s">
        <v>225</v>
      </c>
      <c r="E2232" s="2">
        <v>44265.428472222222</v>
      </c>
      <c r="F2232" s="33">
        <f t="shared" si="204"/>
        <v>2021</v>
      </c>
      <c r="G2232" s="33">
        <f t="shared" si="205"/>
        <v>3</v>
      </c>
      <c r="H2232" t="s">
        <v>150</v>
      </c>
      <c r="I2232" t="s">
        <v>453</v>
      </c>
      <c r="J2232" t="s">
        <v>596</v>
      </c>
      <c r="K2232">
        <v>1</v>
      </c>
      <c r="L2232">
        <f t="shared" si="206"/>
        <v>0.5</v>
      </c>
      <c r="M2232">
        <f t="shared" si="207"/>
        <v>1</v>
      </c>
      <c r="N2232" t="b">
        <f t="shared" si="208"/>
        <v>1</v>
      </c>
      <c r="O2232">
        <f t="shared" si="209"/>
        <v>0</v>
      </c>
    </row>
    <row r="2233" spans="1:15">
      <c r="A2233" t="s">
        <v>451</v>
      </c>
      <c r="B2233" t="s">
        <v>452</v>
      </c>
      <c r="C2233" t="s">
        <v>224</v>
      </c>
      <c r="D2233" t="s">
        <v>225</v>
      </c>
      <c r="E2233" s="2">
        <v>44274.396527777775</v>
      </c>
      <c r="F2233" s="33">
        <f t="shared" si="204"/>
        <v>2021</v>
      </c>
      <c r="G2233" s="33">
        <f t="shared" si="205"/>
        <v>3</v>
      </c>
      <c r="H2233" t="s">
        <v>150</v>
      </c>
      <c r="I2233" t="s">
        <v>453</v>
      </c>
      <c r="J2233" t="s">
        <v>596</v>
      </c>
      <c r="K2233">
        <v>1</v>
      </c>
      <c r="L2233">
        <f t="shared" si="206"/>
        <v>0.5</v>
      </c>
      <c r="M2233">
        <f t="shared" si="207"/>
        <v>1</v>
      </c>
      <c r="N2233" t="b">
        <f t="shared" si="208"/>
        <v>1</v>
      </c>
      <c r="O2233">
        <f t="shared" si="209"/>
        <v>0</v>
      </c>
    </row>
    <row r="2234" spans="1:15">
      <c r="A2234" t="s">
        <v>451</v>
      </c>
      <c r="B2234" t="s">
        <v>452</v>
      </c>
      <c r="C2234" t="s">
        <v>224</v>
      </c>
      <c r="D2234" t="s">
        <v>225</v>
      </c>
      <c r="E2234" s="2">
        <v>44277.473611111112</v>
      </c>
      <c r="F2234" s="33">
        <f t="shared" si="204"/>
        <v>2021</v>
      </c>
      <c r="G2234" s="33">
        <f t="shared" si="205"/>
        <v>3</v>
      </c>
      <c r="H2234" t="s">
        <v>150</v>
      </c>
      <c r="I2234" t="s">
        <v>453</v>
      </c>
      <c r="J2234" t="s">
        <v>596</v>
      </c>
      <c r="K2234">
        <v>1</v>
      </c>
      <c r="L2234">
        <f t="shared" si="206"/>
        <v>0.5</v>
      </c>
      <c r="M2234">
        <f t="shared" si="207"/>
        <v>1</v>
      </c>
      <c r="N2234" t="b">
        <f t="shared" si="208"/>
        <v>1</v>
      </c>
      <c r="O2234">
        <f t="shared" si="209"/>
        <v>0</v>
      </c>
    </row>
    <row r="2235" spans="1:15">
      <c r="A2235" t="s">
        <v>451</v>
      </c>
      <c r="B2235" t="s">
        <v>452</v>
      </c>
      <c r="C2235" t="s">
        <v>224</v>
      </c>
      <c r="D2235" t="s">
        <v>225</v>
      </c>
      <c r="E2235" s="2">
        <v>44292.484027777777</v>
      </c>
      <c r="F2235" s="33">
        <f t="shared" si="204"/>
        <v>2021</v>
      </c>
      <c r="G2235" s="33">
        <f t="shared" si="205"/>
        <v>4</v>
      </c>
      <c r="H2235" t="s">
        <v>150</v>
      </c>
      <c r="I2235" t="s">
        <v>453</v>
      </c>
      <c r="J2235" t="s">
        <v>596</v>
      </c>
      <c r="K2235">
        <v>1</v>
      </c>
      <c r="L2235">
        <f t="shared" si="206"/>
        <v>0.5</v>
      </c>
      <c r="M2235">
        <f t="shared" si="207"/>
        <v>1</v>
      </c>
      <c r="N2235" t="b">
        <f t="shared" si="208"/>
        <v>1</v>
      </c>
      <c r="O2235">
        <f t="shared" si="209"/>
        <v>0</v>
      </c>
    </row>
    <row r="2236" spans="1:15">
      <c r="A2236" t="s">
        <v>451</v>
      </c>
      <c r="B2236" t="s">
        <v>452</v>
      </c>
      <c r="C2236" t="s">
        <v>224</v>
      </c>
      <c r="D2236" t="s">
        <v>225</v>
      </c>
      <c r="E2236" s="2">
        <v>44298.422222222223</v>
      </c>
      <c r="F2236" s="33">
        <f t="shared" si="204"/>
        <v>2021</v>
      </c>
      <c r="G2236" s="33">
        <f t="shared" si="205"/>
        <v>4</v>
      </c>
      <c r="H2236" t="s">
        <v>150</v>
      </c>
      <c r="I2236" t="s">
        <v>453</v>
      </c>
      <c r="J2236" t="s">
        <v>596</v>
      </c>
      <c r="K2236">
        <v>1</v>
      </c>
      <c r="L2236">
        <f t="shared" si="206"/>
        <v>0.5</v>
      </c>
      <c r="M2236">
        <f t="shared" si="207"/>
        <v>1</v>
      </c>
      <c r="N2236" t="b">
        <f t="shared" si="208"/>
        <v>1</v>
      </c>
      <c r="O2236">
        <f t="shared" si="209"/>
        <v>0</v>
      </c>
    </row>
    <row r="2237" spans="1:15">
      <c r="A2237" t="s">
        <v>451</v>
      </c>
      <c r="B2237" t="s">
        <v>452</v>
      </c>
      <c r="C2237" t="s">
        <v>224</v>
      </c>
      <c r="D2237" t="s">
        <v>225</v>
      </c>
      <c r="E2237" s="2">
        <v>44307.501388888886</v>
      </c>
      <c r="F2237" s="33">
        <f t="shared" si="204"/>
        <v>2021</v>
      </c>
      <c r="G2237" s="33">
        <f t="shared" si="205"/>
        <v>4</v>
      </c>
      <c r="H2237" t="s">
        <v>150</v>
      </c>
      <c r="I2237" t="s">
        <v>453</v>
      </c>
      <c r="J2237" t="s">
        <v>624</v>
      </c>
      <c r="K2237">
        <v>4.2</v>
      </c>
      <c r="L2237">
        <f t="shared" si="206"/>
        <v>4.2</v>
      </c>
      <c r="M2237">
        <f t="shared" si="207"/>
        <v>0</v>
      </c>
      <c r="N2237" t="b">
        <f t="shared" si="208"/>
        <v>0</v>
      </c>
      <c r="O2237">
        <f t="shared" si="209"/>
        <v>0</v>
      </c>
    </row>
    <row r="2238" spans="1:15">
      <c r="A2238" t="s">
        <v>451</v>
      </c>
      <c r="B2238" t="s">
        <v>452</v>
      </c>
      <c r="C2238" t="s">
        <v>224</v>
      </c>
      <c r="D2238" t="s">
        <v>225</v>
      </c>
      <c r="E2238" s="2">
        <v>44314.422222222223</v>
      </c>
      <c r="F2238" s="33">
        <f t="shared" si="204"/>
        <v>2021</v>
      </c>
      <c r="G2238" s="33">
        <f t="shared" si="205"/>
        <v>4</v>
      </c>
      <c r="H2238" t="s">
        <v>150</v>
      </c>
      <c r="I2238" t="s">
        <v>453</v>
      </c>
      <c r="J2238" t="s">
        <v>624</v>
      </c>
      <c r="K2238">
        <v>4.8999999999999995</v>
      </c>
      <c r="L2238">
        <f t="shared" si="206"/>
        <v>4.8999999999999995</v>
      </c>
      <c r="M2238">
        <f t="shared" si="207"/>
        <v>0</v>
      </c>
      <c r="N2238" t="b">
        <f t="shared" si="208"/>
        <v>0</v>
      </c>
      <c r="O2238">
        <f t="shared" si="209"/>
        <v>0</v>
      </c>
    </row>
    <row r="2239" spans="1:15">
      <c r="A2239" t="s">
        <v>451</v>
      </c>
      <c r="B2239" t="s">
        <v>452</v>
      </c>
      <c r="C2239" t="s">
        <v>224</v>
      </c>
      <c r="D2239" t="s">
        <v>225</v>
      </c>
      <c r="E2239" s="2">
        <v>44322.480555555558</v>
      </c>
      <c r="F2239" s="33">
        <f t="shared" si="204"/>
        <v>2021</v>
      </c>
      <c r="G2239" s="33">
        <f t="shared" si="205"/>
        <v>5</v>
      </c>
      <c r="H2239" t="s">
        <v>150</v>
      </c>
      <c r="I2239" t="s">
        <v>453</v>
      </c>
      <c r="J2239" t="s">
        <v>624</v>
      </c>
      <c r="K2239">
        <v>5.2</v>
      </c>
      <c r="L2239">
        <f t="shared" si="206"/>
        <v>5.2</v>
      </c>
      <c r="M2239">
        <f t="shared" si="207"/>
        <v>0</v>
      </c>
      <c r="N2239" t="b">
        <f t="shared" si="208"/>
        <v>0</v>
      </c>
      <c r="O2239">
        <f t="shared" si="209"/>
        <v>0</v>
      </c>
    </row>
    <row r="2240" spans="1:15">
      <c r="A2240" t="s">
        <v>451</v>
      </c>
      <c r="B2240" t="s">
        <v>452</v>
      </c>
      <c r="C2240" t="s">
        <v>224</v>
      </c>
      <c r="D2240" t="s">
        <v>225</v>
      </c>
      <c r="E2240" s="2">
        <v>44328.4375</v>
      </c>
      <c r="F2240" s="33">
        <f t="shared" si="204"/>
        <v>2021</v>
      </c>
      <c r="G2240" s="33">
        <f t="shared" si="205"/>
        <v>5</v>
      </c>
      <c r="H2240" t="s">
        <v>150</v>
      </c>
      <c r="I2240" t="s">
        <v>453</v>
      </c>
      <c r="J2240" t="s">
        <v>596</v>
      </c>
      <c r="K2240">
        <v>1</v>
      </c>
      <c r="L2240">
        <f t="shared" si="206"/>
        <v>0.5</v>
      </c>
      <c r="M2240">
        <f t="shared" si="207"/>
        <v>1</v>
      </c>
      <c r="N2240" t="b">
        <f t="shared" si="208"/>
        <v>1</v>
      </c>
      <c r="O2240">
        <f t="shared" si="209"/>
        <v>0</v>
      </c>
    </row>
    <row r="2241" spans="1:15">
      <c r="A2241" t="s">
        <v>451</v>
      </c>
      <c r="B2241" t="s">
        <v>452</v>
      </c>
      <c r="C2241" t="s">
        <v>224</v>
      </c>
      <c r="D2241" t="s">
        <v>225</v>
      </c>
      <c r="E2241" s="2">
        <v>44335.425000000003</v>
      </c>
      <c r="F2241" s="33">
        <f t="shared" ref="F2241:F2304" si="210">YEAR(E2241)</f>
        <v>2021</v>
      </c>
      <c r="G2241" s="33">
        <f t="shared" ref="G2241:G2304" si="211">MONTH(E2241)</f>
        <v>5</v>
      </c>
      <c r="H2241" t="s">
        <v>150</v>
      </c>
      <c r="I2241" t="s">
        <v>453</v>
      </c>
      <c r="J2241" t="s">
        <v>596</v>
      </c>
      <c r="K2241">
        <v>1</v>
      </c>
      <c r="L2241">
        <f t="shared" ref="L2241:L2304" si="212">IF(J2241="&lt;",K2241/2,K2241)</f>
        <v>0.5</v>
      </c>
      <c r="M2241">
        <f t="shared" ref="M2241:M2304" si="213">IF(J2241="&lt;",1,0)</f>
        <v>1</v>
      </c>
      <c r="N2241" t="b">
        <f t="shared" ref="N2241:N2304" si="214">IF(J2241="&lt;",TRUE,FALSE)</f>
        <v>1</v>
      </c>
      <c r="O2241">
        <f t="shared" si="209"/>
        <v>0</v>
      </c>
    </row>
    <row r="2242" spans="1:15">
      <c r="A2242" t="s">
        <v>451</v>
      </c>
      <c r="B2242" t="s">
        <v>452</v>
      </c>
      <c r="C2242" t="s">
        <v>224</v>
      </c>
      <c r="D2242" t="s">
        <v>225</v>
      </c>
      <c r="E2242" s="2">
        <v>44343.469444444447</v>
      </c>
      <c r="F2242" s="33">
        <f t="shared" si="210"/>
        <v>2021</v>
      </c>
      <c r="G2242" s="33">
        <f t="shared" si="211"/>
        <v>5</v>
      </c>
      <c r="H2242" t="s">
        <v>150</v>
      </c>
      <c r="I2242" t="s">
        <v>453</v>
      </c>
      <c r="J2242" t="s">
        <v>596</v>
      </c>
      <c r="K2242">
        <v>1</v>
      </c>
      <c r="L2242">
        <f t="shared" si="212"/>
        <v>0.5</v>
      </c>
      <c r="M2242">
        <f t="shared" si="213"/>
        <v>1</v>
      </c>
      <c r="N2242" t="b">
        <f t="shared" si="214"/>
        <v>1</v>
      </c>
      <c r="O2242">
        <f t="shared" si="209"/>
        <v>0</v>
      </c>
    </row>
    <row r="2243" spans="1:15">
      <c r="A2243" t="s">
        <v>451</v>
      </c>
      <c r="B2243" t="s">
        <v>452</v>
      </c>
      <c r="C2243" t="s">
        <v>224</v>
      </c>
      <c r="D2243" t="s">
        <v>225</v>
      </c>
      <c r="E2243" s="2">
        <v>44351.501388888886</v>
      </c>
      <c r="F2243" s="33">
        <f t="shared" si="210"/>
        <v>2021</v>
      </c>
      <c r="G2243" s="33">
        <f t="shared" si="211"/>
        <v>6</v>
      </c>
      <c r="H2243" t="s">
        <v>150</v>
      </c>
      <c r="I2243" t="s">
        <v>453</v>
      </c>
      <c r="J2243" t="s">
        <v>596</v>
      </c>
      <c r="K2243">
        <v>1</v>
      </c>
      <c r="L2243">
        <f t="shared" si="212"/>
        <v>0.5</v>
      </c>
      <c r="M2243">
        <f t="shared" si="213"/>
        <v>1</v>
      </c>
      <c r="N2243" t="b">
        <f t="shared" si="214"/>
        <v>1</v>
      </c>
      <c r="O2243">
        <f t="shared" ref="O2243:O2306" si="215">IF(K2243&gt;=57,1,0)</f>
        <v>0</v>
      </c>
    </row>
    <row r="2244" spans="1:15">
      <c r="A2244" t="s">
        <v>451</v>
      </c>
      <c r="B2244" t="s">
        <v>452</v>
      </c>
      <c r="C2244" t="s">
        <v>224</v>
      </c>
      <c r="D2244" t="s">
        <v>225</v>
      </c>
      <c r="E2244" s="2">
        <v>44356.47152777778</v>
      </c>
      <c r="F2244" s="33">
        <f t="shared" si="210"/>
        <v>2021</v>
      </c>
      <c r="G2244" s="33">
        <f t="shared" si="211"/>
        <v>6</v>
      </c>
      <c r="H2244" t="s">
        <v>150</v>
      </c>
      <c r="I2244" t="s">
        <v>453</v>
      </c>
      <c r="J2244" t="s">
        <v>596</v>
      </c>
      <c r="K2244">
        <v>1</v>
      </c>
      <c r="L2244">
        <f t="shared" si="212"/>
        <v>0.5</v>
      </c>
      <c r="M2244">
        <f t="shared" si="213"/>
        <v>1</v>
      </c>
      <c r="N2244" t="b">
        <f t="shared" si="214"/>
        <v>1</v>
      </c>
      <c r="O2244">
        <f t="shared" si="215"/>
        <v>0</v>
      </c>
    </row>
    <row r="2245" spans="1:15">
      <c r="A2245" t="s">
        <v>451</v>
      </c>
      <c r="B2245" t="s">
        <v>452</v>
      </c>
      <c r="C2245" t="s">
        <v>224</v>
      </c>
      <c r="D2245" t="s">
        <v>225</v>
      </c>
      <c r="E2245" s="2">
        <v>44364.40347222222</v>
      </c>
      <c r="F2245" s="33">
        <f t="shared" si="210"/>
        <v>2021</v>
      </c>
      <c r="G2245" s="33">
        <f t="shared" si="211"/>
        <v>6</v>
      </c>
      <c r="H2245" t="s">
        <v>150</v>
      </c>
      <c r="I2245" t="s">
        <v>453</v>
      </c>
      <c r="J2245" t="s">
        <v>624</v>
      </c>
      <c r="K2245">
        <v>8.4</v>
      </c>
      <c r="L2245">
        <f t="shared" si="212"/>
        <v>8.4</v>
      </c>
      <c r="M2245">
        <f t="shared" si="213"/>
        <v>0</v>
      </c>
      <c r="N2245" t="b">
        <f t="shared" si="214"/>
        <v>0</v>
      </c>
      <c r="O2245">
        <f t="shared" si="215"/>
        <v>0</v>
      </c>
    </row>
    <row r="2246" spans="1:15">
      <c r="A2246" t="s">
        <v>451</v>
      </c>
      <c r="B2246" t="s">
        <v>452</v>
      </c>
      <c r="C2246" t="s">
        <v>224</v>
      </c>
      <c r="D2246" t="s">
        <v>225</v>
      </c>
      <c r="E2246" s="2">
        <v>44371.449305555558</v>
      </c>
      <c r="F2246" s="33">
        <f t="shared" si="210"/>
        <v>2021</v>
      </c>
      <c r="G2246" s="33">
        <f t="shared" si="211"/>
        <v>6</v>
      </c>
      <c r="H2246" t="s">
        <v>150</v>
      </c>
      <c r="I2246" t="s">
        <v>453</v>
      </c>
      <c r="J2246" t="s">
        <v>624</v>
      </c>
      <c r="K2246">
        <v>6</v>
      </c>
      <c r="L2246">
        <f t="shared" si="212"/>
        <v>6</v>
      </c>
      <c r="M2246">
        <f t="shared" si="213"/>
        <v>0</v>
      </c>
      <c r="N2246" t="b">
        <f t="shared" si="214"/>
        <v>0</v>
      </c>
      <c r="O2246">
        <f t="shared" si="215"/>
        <v>0</v>
      </c>
    </row>
    <row r="2247" spans="1:15">
      <c r="A2247" t="s">
        <v>451</v>
      </c>
      <c r="B2247" t="s">
        <v>452</v>
      </c>
      <c r="C2247" t="s">
        <v>224</v>
      </c>
      <c r="D2247" t="s">
        <v>225</v>
      </c>
      <c r="E2247" s="2">
        <v>44379.488194444442</v>
      </c>
      <c r="F2247" s="33">
        <f t="shared" si="210"/>
        <v>2021</v>
      </c>
      <c r="G2247" s="33">
        <f t="shared" si="211"/>
        <v>7</v>
      </c>
      <c r="H2247" t="s">
        <v>150</v>
      </c>
      <c r="I2247" t="s">
        <v>453</v>
      </c>
      <c r="J2247" t="s">
        <v>624</v>
      </c>
      <c r="K2247">
        <v>6.3</v>
      </c>
      <c r="L2247">
        <f t="shared" si="212"/>
        <v>6.3</v>
      </c>
      <c r="M2247">
        <f t="shared" si="213"/>
        <v>0</v>
      </c>
      <c r="N2247" t="b">
        <f t="shared" si="214"/>
        <v>0</v>
      </c>
      <c r="O2247">
        <f t="shared" si="215"/>
        <v>0</v>
      </c>
    </row>
    <row r="2248" spans="1:15">
      <c r="A2248" t="s">
        <v>451</v>
      </c>
      <c r="B2248" t="s">
        <v>452</v>
      </c>
      <c r="C2248" t="s">
        <v>224</v>
      </c>
      <c r="D2248" t="s">
        <v>225</v>
      </c>
      <c r="E2248" s="2">
        <v>44384.479166666664</v>
      </c>
      <c r="F2248" s="33">
        <f t="shared" si="210"/>
        <v>2021</v>
      </c>
      <c r="G2248" s="33">
        <f t="shared" si="211"/>
        <v>7</v>
      </c>
      <c r="H2248" t="s">
        <v>150</v>
      </c>
      <c r="I2248" t="s">
        <v>453</v>
      </c>
      <c r="J2248" t="s">
        <v>596</v>
      </c>
      <c r="K2248">
        <v>1</v>
      </c>
      <c r="L2248">
        <f t="shared" si="212"/>
        <v>0.5</v>
      </c>
      <c r="M2248">
        <f t="shared" si="213"/>
        <v>1</v>
      </c>
      <c r="N2248" t="b">
        <f t="shared" si="214"/>
        <v>1</v>
      </c>
      <c r="O2248">
        <f t="shared" si="215"/>
        <v>0</v>
      </c>
    </row>
    <row r="2249" spans="1:15">
      <c r="A2249" t="s">
        <v>451</v>
      </c>
      <c r="B2249" t="s">
        <v>452</v>
      </c>
      <c r="C2249" t="s">
        <v>224</v>
      </c>
      <c r="D2249" t="s">
        <v>225</v>
      </c>
      <c r="E2249" s="2">
        <v>44393.481944444444</v>
      </c>
      <c r="F2249" s="33">
        <f t="shared" si="210"/>
        <v>2021</v>
      </c>
      <c r="G2249" s="33">
        <f t="shared" si="211"/>
        <v>7</v>
      </c>
      <c r="H2249" t="s">
        <v>150</v>
      </c>
      <c r="I2249" t="s">
        <v>453</v>
      </c>
      <c r="J2249" t="s">
        <v>596</v>
      </c>
      <c r="K2249">
        <v>1</v>
      </c>
      <c r="L2249">
        <f t="shared" si="212"/>
        <v>0.5</v>
      </c>
      <c r="M2249">
        <f t="shared" si="213"/>
        <v>1</v>
      </c>
      <c r="N2249" t="b">
        <f t="shared" si="214"/>
        <v>1</v>
      </c>
      <c r="O2249">
        <f t="shared" si="215"/>
        <v>0</v>
      </c>
    </row>
    <row r="2250" spans="1:15">
      <c r="A2250" t="s">
        <v>451</v>
      </c>
      <c r="B2250" t="s">
        <v>452</v>
      </c>
      <c r="C2250" t="s">
        <v>224</v>
      </c>
      <c r="D2250" t="s">
        <v>225</v>
      </c>
      <c r="E2250" s="2">
        <v>44398.376388888886</v>
      </c>
      <c r="F2250" s="33">
        <f t="shared" si="210"/>
        <v>2021</v>
      </c>
      <c r="G2250" s="33">
        <f t="shared" si="211"/>
        <v>7</v>
      </c>
      <c r="H2250" t="s">
        <v>150</v>
      </c>
      <c r="I2250" t="s">
        <v>453</v>
      </c>
      <c r="J2250" t="s">
        <v>624</v>
      </c>
      <c r="K2250">
        <v>9.5</v>
      </c>
      <c r="L2250">
        <f t="shared" si="212"/>
        <v>9.5</v>
      </c>
      <c r="M2250">
        <f t="shared" si="213"/>
        <v>0</v>
      </c>
      <c r="N2250" t="b">
        <f t="shared" si="214"/>
        <v>0</v>
      </c>
      <c r="O2250">
        <f t="shared" si="215"/>
        <v>0</v>
      </c>
    </row>
    <row r="2251" spans="1:15">
      <c r="A2251" t="s">
        <v>451</v>
      </c>
      <c r="B2251" t="s">
        <v>452</v>
      </c>
      <c r="C2251" t="s">
        <v>224</v>
      </c>
      <c r="D2251" t="s">
        <v>225</v>
      </c>
      <c r="E2251" s="2">
        <v>44404.416666666664</v>
      </c>
      <c r="F2251" s="33">
        <f t="shared" si="210"/>
        <v>2021</v>
      </c>
      <c r="G2251" s="33">
        <f t="shared" si="211"/>
        <v>7</v>
      </c>
      <c r="H2251" t="s">
        <v>150</v>
      </c>
      <c r="I2251" t="s">
        <v>453</v>
      </c>
      <c r="J2251" t="s">
        <v>624</v>
      </c>
      <c r="K2251">
        <v>10</v>
      </c>
      <c r="L2251">
        <f t="shared" si="212"/>
        <v>10</v>
      </c>
      <c r="M2251">
        <f t="shared" si="213"/>
        <v>0</v>
      </c>
      <c r="N2251" t="b">
        <f t="shared" si="214"/>
        <v>0</v>
      </c>
      <c r="O2251">
        <f t="shared" si="215"/>
        <v>0</v>
      </c>
    </row>
    <row r="2252" spans="1:15">
      <c r="A2252" t="s">
        <v>451</v>
      </c>
      <c r="B2252" t="s">
        <v>452</v>
      </c>
      <c r="C2252" t="s">
        <v>224</v>
      </c>
      <c r="D2252" t="s">
        <v>225</v>
      </c>
      <c r="E2252" s="2">
        <v>44503.379166666666</v>
      </c>
      <c r="F2252" s="33">
        <f t="shared" si="210"/>
        <v>2021</v>
      </c>
      <c r="G2252" s="33">
        <f t="shared" si="211"/>
        <v>11</v>
      </c>
      <c r="H2252" t="s">
        <v>150</v>
      </c>
      <c r="I2252" t="s">
        <v>453</v>
      </c>
      <c r="J2252" t="s">
        <v>624</v>
      </c>
      <c r="K2252">
        <v>5.5</v>
      </c>
      <c r="L2252">
        <f t="shared" si="212"/>
        <v>5.5</v>
      </c>
      <c r="M2252">
        <f t="shared" si="213"/>
        <v>0</v>
      </c>
      <c r="N2252" t="b">
        <f t="shared" si="214"/>
        <v>0</v>
      </c>
      <c r="O2252">
        <f t="shared" si="215"/>
        <v>0</v>
      </c>
    </row>
    <row r="2253" spans="1:15">
      <c r="A2253" t="s">
        <v>451</v>
      </c>
      <c r="B2253" t="s">
        <v>452</v>
      </c>
      <c r="C2253" t="s">
        <v>224</v>
      </c>
      <c r="D2253" t="s">
        <v>225</v>
      </c>
      <c r="E2253" s="2">
        <v>44508.406944444447</v>
      </c>
      <c r="F2253" s="33">
        <f t="shared" si="210"/>
        <v>2021</v>
      </c>
      <c r="G2253" s="33">
        <f t="shared" si="211"/>
        <v>11</v>
      </c>
      <c r="H2253" t="s">
        <v>150</v>
      </c>
      <c r="I2253" t="s">
        <v>453</v>
      </c>
      <c r="J2253" t="s">
        <v>624</v>
      </c>
      <c r="K2253">
        <v>4.1000000000000005</v>
      </c>
      <c r="L2253">
        <f t="shared" si="212"/>
        <v>4.1000000000000005</v>
      </c>
      <c r="M2253">
        <f t="shared" si="213"/>
        <v>0</v>
      </c>
      <c r="N2253" t="b">
        <f t="shared" si="214"/>
        <v>0</v>
      </c>
      <c r="O2253">
        <f t="shared" si="215"/>
        <v>0</v>
      </c>
    </row>
    <row r="2254" spans="1:15">
      <c r="A2254" t="s">
        <v>451</v>
      </c>
      <c r="B2254" t="s">
        <v>452</v>
      </c>
      <c r="C2254" t="s">
        <v>224</v>
      </c>
      <c r="D2254" t="s">
        <v>225</v>
      </c>
      <c r="E2254" s="2">
        <v>44515.430555555555</v>
      </c>
      <c r="F2254" s="33">
        <f t="shared" si="210"/>
        <v>2021</v>
      </c>
      <c r="G2254" s="33">
        <f t="shared" si="211"/>
        <v>11</v>
      </c>
      <c r="H2254" t="s">
        <v>150</v>
      </c>
      <c r="I2254" t="s">
        <v>453</v>
      </c>
      <c r="J2254" t="s">
        <v>624</v>
      </c>
      <c r="K2254">
        <v>7.1000000000000005</v>
      </c>
      <c r="L2254">
        <f t="shared" si="212"/>
        <v>7.1000000000000005</v>
      </c>
      <c r="M2254">
        <f t="shared" si="213"/>
        <v>0</v>
      </c>
      <c r="N2254" t="b">
        <f t="shared" si="214"/>
        <v>0</v>
      </c>
      <c r="O2254">
        <f t="shared" si="215"/>
        <v>0</v>
      </c>
    </row>
    <row r="2255" spans="1:15">
      <c r="A2255" t="s">
        <v>451</v>
      </c>
      <c r="B2255" t="s">
        <v>452</v>
      </c>
      <c r="C2255" t="s">
        <v>224</v>
      </c>
      <c r="D2255" t="s">
        <v>225</v>
      </c>
      <c r="E2255" s="2">
        <v>44523.379166666666</v>
      </c>
      <c r="F2255" s="33">
        <f t="shared" si="210"/>
        <v>2021</v>
      </c>
      <c r="G2255" s="33">
        <f t="shared" si="211"/>
        <v>11</v>
      </c>
      <c r="H2255" t="s">
        <v>150</v>
      </c>
      <c r="I2255" t="s">
        <v>453</v>
      </c>
      <c r="J2255" t="s">
        <v>624</v>
      </c>
      <c r="K2255">
        <v>7.2</v>
      </c>
      <c r="L2255">
        <f t="shared" si="212"/>
        <v>7.2</v>
      </c>
      <c r="M2255">
        <f t="shared" si="213"/>
        <v>0</v>
      </c>
      <c r="N2255" t="b">
        <f t="shared" si="214"/>
        <v>0</v>
      </c>
      <c r="O2255">
        <f t="shared" si="215"/>
        <v>0</v>
      </c>
    </row>
    <row r="2256" spans="1:15">
      <c r="A2256" t="s">
        <v>451</v>
      </c>
      <c r="B2256" t="s">
        <v>452</v>
      </c>
      <c r="C2256" t="s">
        <v>224</v>
      </c>
      <c r="D2256" t="s">
        <v>225</v>
      </c>
      <c r="E2256" s="2">
        <v>44533.367361111108</v>
      </c>
      <c r="F2256" s="33">
        <f t="shared" si="210"/>
        <v>2021</v>
      </c>
      <c r="G2256" s="33">
        <f t="shared" si="211"/>
        <v>12</v>
      </c>
      <c r="H2256" t="s">
        <v>150</v>
      </c>
      <c r="I2256" t="s">
        <v>453</v>
      </c>
      <c r="J2256" t="s">
        <v>596</v>
      </c>
      <c r="K2256">
        <v>1</v>
      </c>
      <c r="L2256">
        <f t="shared" si="212"/>
        <v>0.5</v>
      </c>
      <c r="M2256">
        <f t="shared" si="213"/>
        <v>1</v>
      </c>
      <c r="N2256" t="b">
        <f t="shared" si="214"/>
        <v>1</v>
      </c>
      <c r="O2256">
        <f t="shared" si="215"/>
        <v>0</v>
      </c>
    </row>
    <row r="2257" spans="1:15">
      <c r="A2257" t="s">
        <v>451</v>
      </c>
      <c r="B2257" t="s">
        <v>452</v>
      </c>
      <c r="C2257" t="s">
        <v>224</v>
      </c>
      <c r="D2257" t="s">
        <v>225</v>
      </c>
      <c r="E2257" s="2">
        <v>44538.379166666666</v>
      </c>
      <c r="F2257" s="33">
        <f t="shared" si="210"/>
        <v>2021</v>
      </c>
      <c r="G2257" s="33">
        <f t="shared" si="211"/>
        <v>12</v>
      </c>
      <c r="H2257" t="s">
        <v>150</v>
      </c>
      <c r="I2257" t="s">
        <v>453</v>
      </c>
      <c r="J2257" t="s">
        <v>596</v>
      </c>
      <c r="K2257">
        <v>1</v>
      </c>
      <c r="L2257">
        <f t="shared" si="212"/>
        <v>0.5</v>
      </c>
      <c r="M2257">
        <f t="shared" si="213"/>
        <v>1</v>
      </c>
      <c r="N2257" t="b">
        <f t="shared" si="214"/>
        <v>1</v>
      </c>
      <c r="O2257">
        <f t="shared" si="215"/>
        <v>0</v>
      </c>
    </row>
    <row r="2258" spans="1:15">
      <c r="A2258" t="s">
        <v>451</v>
      </c>
      <c r="B2258" t="s">
        <v>452</v>
      </c>
      <c r="C2258" t="s">
        <v>224</v>
      </c>
      <c r="D2258" t="s">
        <v>225</v>
      </c>
      <c r="E2258" s="2">
        <v>44543.383333333331</v>
      </c>
      <c r="F2258" s="33">
        <f t="shared" si="210"/>
        <v>2021</v>
      </c>
      <c r="G2258" s="33">
        <f t="shared" si="211"/>
        <v>12</v>
      </c>
      <c r="H2258" t="s">
        <v>150</v>
      </c>
      <c r="I2258" t="s">
        <v>453</v>
      </c>
      <c r="J2258" t="s">
        <v>596</v>
      </c>
      <c r="K2258">
        <v>1</v>
      </c>
      <c r="L2258">
        <f t="shared" si="212"/>
        <v>0.5</v>
      </c>
      <c r="M2258">
        <f t="shared" si="213"/>
        <v>1</v>
      </c>
      <c r="N2258" t="b">
        <f t="shared" si="214"/>
        <v>1</v>
      </c>
      <c r="O2258">
        <f t="shared" si="215"/>
        <v>0</v>
      </c>
    </row>
    <row r="2259" spans="1:15">
      <c r="A2259" t="s">
        <v>451</v>
      </c>
      <c r="B2259" t="s">
        <v>452</v>
      </c>
      <c r="C2259" t="s">
        <v>224</v>
      </c>
      <c r="D2259" t="s">
        <v>225</v>
      </c>
      <c r="E2259" s="2">
        <v>44567.448611111111</v>
      </c>
      <c r="F2259" s="33">
        <f t="shared" si="210"/>
        <v>2022</v>
      </c>
      <c r="G2259" s="33">
        <f t="shared" si="211"/>
        <v>1</v>
      </c>
      <c r="H2259" t="s">
        <v>150</v>
      </c>
      <c r="I2259" t="s">
        <v>453</v>
      </c>
      <c r="J2259" t="s">
        <v>624</v>
      </c>
      <c r="K2259">
        <v>2.2999999999999998</v>
      </c>
      <c r="L2259">
        <f t="shared" si="212"/>
        <v>2.2999999999999998</v>
      </c>
      <c r="M2259">
        <f t="shared" si="213"/>
        <v>0</v>
      </c>
      <c r="N2259" t="b">
        <f t="shared" si="214"/>
        <v>0</v>
      </c>
      <c r="O2259">
        <f t="shared" si="215"/>
        <v>0</v>
      </c>
    </row>
    <row r="2260" spans="1:15">
      <c r="A2260" t="s">
        <v>451</v>
      </c>
      <c r="B2260" t="s">
        <v>452</v>
      </c>
      <c r="C2260" t="s">
        <v>224</v>
      </c>
      <c r="D2260" t="s">
        <v>225</v>
      </c>
      <c r="E2260" s="2">
        <v>44578.380555555559</v>
      </c>
      <c r="F2260" s="33">
        <f t="shared" si="210"/>
        <v>2022</v>
      </c>
      <c r="G2260" s="33">
        <f t="shared" si="211"/>
        <v>1</v>
      </c>
      <c r="H2260" t="s">
        <v>150</v>
      </c>
      <c r="I2260" t="s">
        <v>453</v>
      </c>
      <c r="J2260" t="s">
        <v>624</v>
      </c>
      <c r="K2260">
        <v>2.1</v>
      </c>
      <c r="L2260">
        <f t="shared" si="212"/>
        <v>2.1</v>
      </c>
      <c r="M2260">
        <f t="shared" si="213"/>
        <v>0</v>
      </c>
      <c r="N2260" t="b">
        <f t="shared" si="214"/>
        <v>0</v>
      </c>
      <c r="O2260">
        <f t="shared" si="215"/>
        <v>0</v>
      </c>
    </row>
    <row r="2261" spans="1:15">
      <c r="A2261" t="s">
        <v>451</v>
      </c>
      <c r="B2261" t="s">
        <v>452</v>
      </c>
      <c r="C2261" t="s">
        <v>224</v>
      </c>
      <c r="D2261" t="s">
        <v>225</v>
      </c>
      <c r="E2261" s="2">
        <v>44585.427083333336</v>
      </c>
      <c r="F2261" s="33">
        <f t="shared" si="210"/>
        <v>2022</v>
      </c>
      <c r="G2261" s="33">
        <f t="shared" si="211"/>
        <v>1</v>
      </c>
      <c r="H2261" t="s">
        <v>150</v>
      </c>
      <c r="I2261" t="s">
        <v>453</v>
      </c>
      <c r="J2261" t="s">
        <v>624</v>
      </c>
      <c r="K2261">
        <v>2.7</v>
      </c>
      <c r="L2261">
        <f t="shared" si="212"/>
        <v>2.7</v>
      </c>
      <c r="M2261">
        <f t="shared" si="213"/>
        <v>0</v>
      </c>
      <c r="N2261" t="b">
        <f t="shared" si="214"/>
        <v>0</v>
      </c>
      <c r="O2261">
        <f t="shared" si="215"/>
        <v>0</v>
      </c>
    </row>
    <row r="2262" spans="1:15">
      <c r="A2262" t="s">
        <v>451</v>
      </c>
      <c r="B2262" t="s">
        <v>452</v>
      </c>
      <c r="C2262" t="s">
        <v>224</v>
      </c>
      <c r="D2262" t="s">
        <v>225</v>
      </c>
      <c r="E2262" s="2">
        <v>44594.445138888892</v>
      </c>
      <c r="F2262" s="33">
        <f t="shared" si="210"/>
        <v>2022</v>
      </c>
      <c r="G2262" s="33">
        <f t="shared" si="211"/>
        <v>2</v>
      </c>
      <c r="H2262" t="s">
        <v>150</v>
      </c>
      <c r="I2262" t="s">
        <v>453</v>
      </c>
      <c r="J2262" t="s">
        <v>624</v>
      </c>
      <c r="K2262">
        <v>2.9</v>
      </c>
      <c r="L2262">
        <f t="shared" si="212"/>
        <v>2.9</v>
      </c>
      <c r="M2262">
        <f t="shared" si="213"/>
        <v>0</v>
      </c>
      <c r="N2262" t="b">
        <f t="shared" si="214"/>
        <v>0</v>
      </c>
      <c r="O2262">
        <f t="shared" si="215"/>
        <v>0</v>
      </c>
    </row>
    <row r="2263" spans="1:15">
      <c r="A2263" t="s">
        <v>451</v>
      </c>
      <c r="B2263" t="s">
        <v>452</v>
      </c>
      <c r="C2263" t="s">
        <v>224</v>
      </c>
      <c r="D2263" t="s">
        <v>225</v>
      </c>
      <c r="E2263" s="2">
        <v>44600.490277777775</v>
      </c>
      <c r="F2263" s="33">
        <f t="shared" si="210"/>
        <v>2022</v>
      </c>
      <c r="G2263" s="33">
        <f t="shared" si="211"/>
        <v>2</v>
      </c>
      <c r="H2263" t="s">
        <v>150</v>
      </c>
      <c r="I2263" t="s">
        <v>453</v>
      </c>
      <c r="J2263" t="s">
        <v>596</v>
      </c>
      <c r="K2263">
        <v>1</v>
      </c>
      <c r="L2263">
        <f t="shared" si="212"/>
        <v>0.5</v>
      </c>
      <c r="M2263">
        <f t="shared" si="213"/>
        <v>1</v>
      </c>
      <c r="N2263" t="b">
        <f t="shared" si="214"/>
        <v>1</v>
      </c>
      <c r="O2263">
        <f t="shared" si="215"/>
        <v>0</v>
      </c>
    </row>
    <row r="2264" spans="1:15">
      <c r="A2264" t="s">
        <v>451</v>
      </c>
      <c r="B2264" t="s">
        <v>452</v>
      </c>
      <c r="C2264" t="s">
        <v>224</v>
      </c>
      <c r="D2264" t="s">
        <v>225</v>
      </c>
      <c r="E2264" s="2">
        <v>44608.361111111109</v>
      </c>
      <c r="F2264" s="33">
        <f t="shared" si="210"/>
        <v>2022</v>
      </c>
      <c r="G2264" s="33">
        <f t="shared" si="211"/>
        <v>2</v>
      </c>
      <c r="H2264" t="s">
        <v>150</v>
      </c>
      <c r="I2264" t="s">
        <v>453</v>
      </c>
      <c r="J2264" t="s">
        <v>624</v>
      </c>
      <c r="K2264">
        <v>2.2000000000000002</v>
      </c>
      <c r="L2264">
        <f t="shared" si="212"/>
        <v>2.2000000000000002</v>
      </c>
      <c r="M2264">
        <f t="shared" si="213"/>
        <v>0</v>
      </c>
      <c r="N2264" t="b">
        <f t="shared" si="214"/>
        <v>0</v>
      </c>
      <c r="O2264">
        <f t="shared" si="215"/>
        <v>0</v>
      </c>
    </row>
    <row r="2265" spans="1:15">
      <c r="A2265" t="s">
        <v>451</v>
      </c>
      <c r="B2265" t="s">
        <v>452</v>
      </c>
      <c r="C2265" t="s">
        <v>224</v>
      </c>
      <c r="D2265" t="s">
        <v>225</v>
      </c>
      <c r="E2265" s="2">
        <v>44614.382638888892</v>
      </c>
      <c r="F2265" s="33">
        <f t="shared" si="210"/>
        <v>2022</v>
      </c>
      <c r="G2265" s="33">
        <f t="shared" si="211"/>
        <v>2</v>
      </c>
      <c r="H2265" t="s">
        <v>150</v>
      </c>
      <c r="I2265" t="s">
        <v>453</v>
      </c>
      <c r="J2265" t="s">
        <v>596</v>
      </c>
      <c r="K2265">
        <v>1</v>
      </c>
      <c r="L2265">
        <f t="shared" si="212"/>
        <v>0.5</v>
      </c>
      <c r="M2265">
        <f t="shared" si="213"/>
        <v>1</v>
      </c>
      <c r="N2265" t="b">
        <f t="shared" si="214"/>
        <v>1</v>
      </c>
      <c r="O2265">
        <f t="shared" si="215"/>
        <v>0</v>
      </c>
    </row>
    <row r="2266" spans="1:15">
      <c r="A2266" t="s">
        <v>451</v>
      </c>
      <c r="B2266" t="s">
        <v>452</v>
      </c>
      <c r="C2266" t="s">
        <v>224</v>
      </c>
      <c r="D2266" t="s">
        <v>225</v>
      </c>
      <c r="E2266" s="2">
        <v>44624.409722222219</v>
      </c>
      <c r="F2266" s="33">
        <f t="shared" si="210"/>
        <v>2022</v>
      </c>
      <c r="G2266" s="33">
        <f t="shared" si="211"/>
        <v>3</v>
      </c>
      <c r="H2266" t="s">
        <v>150</v>
      </c>
      <c r="I2266" t="s">
        <v>453</v>
      </c>
      <c r="J2266" t="s">
        <v>596</v>
      </c>
      <c r="K2266">
        <v>1</v>
      </c>
      <c r="L2266">
        <f t="shared" si="212"/>
        <v>0.5</v>
      </c>
      <c r="M2266">
        <f t="shared" si="213"/>
        <v>1</v>
      </c>
      <c r="N2266" t="b">
        <f t="shared" si="214"/>
        <v>1</v>
      </c>
      <c r="O2266">
        <f t="shared" si="215"/>
        <v>0</v>
      </c>
    </row>
    <row r="2267" spans="1:15">
      <c r="A2267" t="s">
        <v>451</v>
      </c>
      <c r="B2267" t="s">
        <v>452</v>
      </c>
      <c r="C2267" t="s">
        <v>224</v>
      </c>
      <c r="D2267" t="s">
        <v>225</v>
      </c>
      <c r="E2267" s="2">
        <v>44627.44027777778</v>
      </c>
      <c r="F2267" s="33">
        <f t="shared" si="210"/>
        <v>2022</v>
      </c>
      <c r="G2267" s="33">
        <f t="shared" si="211"/>
        <v>3</v>
      </c>
      <c r="H2267" t="s">
        <v>150</v>
      </c>
      <c r="I2267" t="s">
        <v>453</v>
      </c>
      <c r="J2267" t="s">
        <v>596</v>
      </c>
      <c r="K2267">
        <v>1</v>
      </c>
      <c r="L2267">
        <f t="shared" si="212"/>
        <v>0.5</v>
      </c>
      <c r="M2267">
        <f t="shared" si="213"/>
        <v>1</v>
      </c>
      <c r="N2267" t="b">
        <f t="shared" si="214"/>
        <v>1</v>
      </c>
      <c r="O2267">
        <f t="shared" si="215"/>
        <v>0</v>
      </c>
    </row>
    <row r="2268" spans="1:15">
      <c r="A2268" t="s">
        <v>451</v>
      </c>
      <c r="B2268" t="s">
        <v>452</v>
      </c>
      <c r="C2268" t="s">
        <v>224</v>
      </c>
      <c r="D2268" t="s">
        <v>225</v>
      </c>
      <c r="E2268" s="2">
        <v>44634.438888888886</v>
      </c>
      <c r="F2268" s="33">
        <f t="shared" si="210"/>
        <v>2022</v>
      </c>
      <c r="G2268" s="33">
        <f t="shared" si="211"/>
        <v>3</v>
      </c>
      <c r="H2268" t="s">
        <v>150</v>
      </c>
      <c r="I2268" t="s">
        <v>453</v>
      </c>
      <c r="J2268" t="s">
        <v>596</v>
      </c>
      <c r="K2268">
        <v>1</v>
      </c>
      <c r="L2268">
        <f t="shared" si="212"/>
        <v>0.5</v>
      </c>
      <c r="M2268">
        <f t="shared" si="213"/>
        <v>1</v>
      </c>
      <c r="N2268" t="b">
        <f t="shared" si="214"/>
        <v>1</v>
      </c>
      <c r="O2268">
        <f t="shared" si="215"/>
        <v>0</v>
      </c>
    </row>
    <row r="2269" spans="1:15">
      <c r="A2269" t="s">
        <v>451</v>
      </c>
      <c r="B2269" t="s">
        <v>452</v>
      </c>
      <c r="C2269" t="s">
        <v>224</v>
      </c>
      <c r="D2269" t="s">
        <v>225</v>
      </c>
      <c r="E2269" s="2">
        <v>44642.459722222222</v>
      </c>
      <c r="F2269" s="33">
        <f t="shared" si="210"/>
        <v>2022</v>
      </c>
      <c r="G2269" s="33">
        <f t="shared" si="211"/>
        <v>3</v>
      </c>
      <c r="H2269" t="s">
        <v>150</v>
      </c>
      <c r="I2269" t="s">
        <v>453</v>
      </c>
      <c r="J2269" t="s">
        <v>596</v>
      </c>
      <c r="K2269">
        <v>1</v>
      </c>
      <c r="L2269">
        <f t="shared" si="212"/>
        <v>0.5</v>
      </c>
      <c r="M2269">
        <f t="shared" si="213"/>
        <v>1</v>
      </c>
      <c r="N2269" t="b">
        <f t="shared" si="214"/>
        <v>1</v>
      </c>
      <c r="O2269">
        <f t="shared" si="215"/>
        <v>0</v>
      </c>
    </row>
    <row r="2270" spans="1:15">
      <c r="A2270" t="s">
        <v>451</v>
      </c>
      <c r="B2270" t="s">
        <v>452</v>
      </c>
      <c r="C2270" t="s">
        <v>224</v>
      </c>
      <c r="D2270" t="s">
        <v>225</v>
      </c>
      <c r="E2270" s="2">
        <v>44648.470138888886</v>
      </c>
      <c r="F2270" s="33">
        <f t="shared" si="210"/>
        <v>2022</v>
      </c>
      <c r="G2270" s="33">
        <f t="shared" si="211"/>
        <v>3</v>
      </c>
      <c r="H2270" t="s">
        <v>150</v>
      </c>
      <c r="I2270" t="s">
        <v>453</v>
      </c>
      <c r="J2270" t="s">
        <v>596</v>
      </c>
      <c r="K2270">
        <v>1</v>
      </c>
      <c r="L2270">
        <f t="shared" si="212"/>
        <v>0.5</v>
      </c>
      <c r="M2270">
        <f t="shared" si="213"/>
        <v>1</v>
      </c>
      <c r="N2270" t="b">
        <f t="shared" si="214"/>
        <v>1</v>
      </c>
      <c r="O2270">
        <f t="shared" si="215"/>
        <v>0</v>
      </c>
    </row>
    <row r="2271" spans="1:15">
      <c r="A2271" t="s">
        <v>451</v>
      </c>
      <c r="B2271" t="s">
        <v>452</v>
      </c>
      <c r="C2271" t="s">
        <v>224</v>
      </c>
      <c r="D2271" t="s">
        <v>225</v>
      </c>
      <c r="E2271" s="2">
        <v>44659.46875</v>
      </c>
      <c r="F2271" s="33">
        <f t="shared" si="210"/>
        <v>2022</v>
      </c>
      <c r="G2271" s="33">
        <f t="shared" si="211"/>
        <v>4</v>
      </c>
      <c r="H2271" t="s">
        <v>150</v>
      </c>
      <c r="I2271" t="s">
        <v>453</v>
      </c>
      <c r="J2271" t="s">
        <v>596</v>
      </c>
      <c r="K2271">
        <v>1</v>
      </c>
      <c r="L2271">
        <f t="shared" si="212"/>
        <v>0.5</v>
      </c>
      <c r="M2271">
        <f t="shared" si="213"/>
        <v>1</v>
      </c>
      <c r="N2271" t="b">
        <f t="shared" si="214"/>
        <v>1</v>
      </c>
      <c r="O2271">
        <f t="shared" si="215"/>
        <v>0</v>
      </c>
    </row>
    <row r="2272" spans="1:15">
      <c r="A2272" t="s">
        <v>451</v>
      </c>
      <c r="B2272" t="s">
        <v>452</v>
      </c>
      <c r="C2272" t="s">
        <v>224</v>
      </c>
      <c r="D2272" t="s">
        <v>225</v>
      </c>
      <c r="E2272" s="2">
        <v>44663.527083333334</v>
      </c>
      <c r="F2272" s="33">
        <f t="shared" si="210"/>
        <v>2022</v>
      </c>
      <c r="G2272" s="33">
        <f t="shared" si="211"/>
        <v>4</v>
      </c>
      <c r="H2272" t="s">
        <v>150</v>
      </c>
      <c r="I2272" t="s">
        <v>453</v>
      </c>
      <c r="J2272" t="s">
        <v>596</v>
      </c>
      <c r="K2272">
        <v>1</v>
      </c>
      <c r="L2272">
        <f t="shared" si="212"/>
        <v>0.5</v>
      </c>
      <c r="M2272">
        <f t="shared" si="213"/>
        <v>1</v>
      </c>
      <c r="N2272" t="b">
        <f t="shared" si="214"/>
        <v>1</v>
      </c>
      <c r="O2272">
        <f t="shared" si="215"/>
        <v>0</v>
      </c>
    </row>
    <row r="2273" spans="1:15">
      <c r="A2273" t="s">
        <v>451</v>
      </c>
      <c r="B2273" t="s">
        <v>452</v>
      </c>
      <c r="C2273" t="s">
        <v>224</v>
      </c>
      <c r="D2273" t="s">
        <v>225</v>
      </c>
      <c r="E2273" s="2">
        <v>44670.51458333333</v>
      </c>
      <c r="F2273" s="33">
        <f t="shared" si="210"/>
        <v>2022</v>
      </c>
      <c r="G2273" s="33">
        <f t="shared" si="211"/>
        <v>4</v>
      </c>
      <c r="H2273" t="s">
        <v>150</v>
      </c>
      <c r="I2273" t="s">
        <v>453</v>
      </c>
      <c r="J2273" t="s">
        <v>596</v>
      </c>
      <c r="K2273">
        <v>1</v>
      </c>
      <c r="L2273">
        <f t="shared" si="212"/>
        <v>0.5</v>
      </c>
      <c r="M2273">
        <f t="shared" si="213"/>
        <v>1</v>
      </c>
      <c r="N2273" t="b">
        <f t="shared" si="214"/>
        <v>1</v>
      </c>
      <c r="O2273">
        <f t="shared" si="215"/>
        <v>0</v>
      </c>
    </row>
    <row r="2274" spans="1:15">
      <c r="A2274" t="s">
        <v>451</v>
      </c>
      <c r="B2274" t="s">
        <v>452</v>
      </c>
      <c r="C2274" t="s">
        <v>224</v>
      </c>
      <c r="D2274" t="s">
        <v>225</v>
      </c>
      <c r="E2274" s="2">
        <v>44678.463888888888</v>
      </c>
      <c r="F2274" s="33">
        <f t="shared" si="210"/>
        <v>2022</v>
      </c>
      <c r="G2274" s="33">
        <f t="shared" si="211"/>
        <v>4</v>
      </c>
      <c r="H2274" t="s">
        <v>150</v>
      </c>
      <c r="I2274" t="s">
        <v>453</v>
      </c>
      <c r="J2274" t="s">
        <v>596</v>
      </c>
      <c r="K2274">
        <v>1</v>
      </c>
      <c r="L2274">
        <f t="shared" si="212"/>
        <v>0.5</v>
      </c>
      <c r="M2274">
        <f t="shared" si="213"/>
        <v>1</v>
      </c>
      <c r="N2274" t="b">
        <f t="shared" si="214"/>
        <v>1</v>
      </c>
      <c r="O2274">
        <f t="shared" si="215"/>
        <v>0</v>
      </c>
    </row>
    <row r="2275" spans="1:15">
      <c r="A2275" t="s">
        <v>451</v>
      </c>
      <c r="B2275" t="s">
        <v>452</v>
      </c>
      <c r="C2275" t="s">
        <v>224</v>
      </c>
      <c r="D2275" t="s">
        <v>225</v>
      </c>
      <c r="E2275" s="2">
        <v>44687.413888888892</v>
      </c>
      <c r="F2275" s="33">
        <f t="shared" si="210"/>
        <v>2022</v>
      </c>
      <c r="G2275" s="33">
        <f t="shared" si="211"/>
        <v>5</v>
      </c>
      <c r="H2275" t="s">
        <v>150</v>
      </c>
      <c r="I2275" t="s">
        <v>453</v>
      </c>
      <c r="J2275" t="s">
        <v>596</v>
      </c>
      <c r="K2275">
        <v>1</v>
      </c>
      <c r="L2275">
        <f t="shared" si="212"/>
        <v>0.5</v>
      </c>
      <c r="M2275">
        <f t="shared" si="213"/>
        <v>1</v>
      </c>
      <c r="N2275" t="b">
        <f t="shared" si="214"/>
        <v>1</v>
      </c>
      <c r="O2275">
        <f t="shared" si="215"/>
        <v>0</v>
      </c>
    </row>
    <row r="2276" spans="1:15">
      <c r="A2276" t="s">
        <v>451</v>
      </c>
      <c r="B2276" t="s">
        <v>452</v>
      </c>
      <c r="C2276" t="s">
        <v>224</v>
      </c>
      <c r="D2276" t="s">
        <v>225</v>
      </c>
      <c r="E2276" s="2">
        <v>44690.463194444441</v>
      </c>
      <c r="F2276" s="33">
        <f t="shared" si="210"/>
        <v>2022</v>
      </c>
      <c r="G2276" s="33">
        <f t="shared" si="211"/>
        <v>5</v>
      </c>
      <c r="H2276" t="s">
        <v>150</v>
      </c>
      <c r="I2276" t="s">
        <v>453</v>
      </c>
      <c r="J2276" t="s">
        <v>596</v>
      </c>
      <c r="K2276">
        <v>1</v>
      </c>
      <c r="L2276">
        <f t="shared" si="212"/>
        <v>0.5</v>
      </c>
      <c r="M2276">
        <f t="shared" si="213"/>
        <v>1</v>
      </c>
      <c r="N2276" t="b">
        <f t="shared" si="214"/>
        <v>1</v>
      </c>
      <c r="O2276">
        <f t="shared" si="215"/>
        <v>0</v>
      </c>
    </row>
    <row r="2277" spans="1:15">
      <c r="A2277" t="s">
        <v>451</v>
      </c>
      <c r="B2277" t="s">
        <v>452</v>
      </c>
      <c r="C2277" t="s">
        <v>224</v>
      </c>
      <c r="D2277" t="s">
        <v>225</v>
      </c>
      <c r="E2277" s="2">
        <v>44697.464583333334</v>
      </c>
      <c r="F2277" s="33">
        <f t="shared" si="210"/>
        <v>2022</v>
      </c>
      <c r="G2277" s="33">
        <f t="shared" si="211"/>
        <v>5</v>
      </c>
      <c r="H2277" t="s">
        <v>150</v>
      </c>
      <c r="I2277" t="s">
        <v>453</v>
      </c>
      <c r="J2277" t="s">
        <v>596</v>
      </c>
      <c r="K2277">
        <v>1</v>
      </c>
      <c r="L2277">
        <f t="shared" si="212"/>
        <v>0.5</v>
      </c>
      <c r="M2277">
        <f t="shared" si="213"/>
        <v>1</v>
      </c>
      <c r="N2277" t="b">
        <f t="shared" si="214"/>
        <v>1</v>
      </c>
      <c r="O2277">
        <f t="shared" si="215"/>
        <v>0</v>
      </c>
    </row>
    <row r="2278" spans="1:15">
      <c r="A2278" t="s">
        <v>451</v>
      </c>
      <c r="B2278" t="s">
        <v>452</v>
      </c>
      <c r="C2278" t="s">
        <v>224</v>
      </c>
      <c r="D2278" t="s">
        <v>225</v>
      </c>
      <c r="E2278" s="2">
        <v>44704.445138888892</v>
      </c>
      <c r="F2278" s="33">
        <f t="shared" si="210"/>
        <v>2022</v>
      </c>
      <c r="G2278" s="33">
        <f t="shared" si="211"/>
        <v>5</v>
      </c>
      <c r="H2278" t="s">
        <v>150</v>
      </c>
      <c r="I2278" t="s">
        <v>453</v>
      </c>
      <c r="J2278" t="s">
        <v>596</v>
      </c>
      <c r="K2278">
        <v>1</v>
      </c>
      <c r="L2278">
        <f t="shared" si="212"/>
        <v>0.5</v>
      </c>
      <c r="M2278">
        <f t="shared" si="213"/>
        <v>1</v>
      </c>
      <c r="N2278" t="b">
        <f t="shared" si="214"/>
        <v>1</v>
      </c>
      <c r="O2278">
        <f t="shared" si="215"/>
        <v>0</v>
      </c>
    </row>
    <row r="2279" spans="1:15">
      <c r="A2279" t="s">
        <v>451</v>
      </c>
      <c r="B2279" t="s">
        <v>452</v>
      </c>
      <c r="C2279" t="s">
        <v>224</v>
      </c>
      <c r="D2279" t="s">
        <v>225</v>
      </c>
      <c r="E2279" s="2">
        <v>44722.435416666667</v>
      </c>
      <c r="F2279" s="33">
        <f t="shared" si="210"/>
        <v>2022</v>
      </c>
      <c r="G2279" s="33">
        <f t="shared" si="211"/>
        <v>6</v>
      </c>
      <c r="H2279" t="s">
        <v>150</v>
      </c>
      <c r="I2279" t="s">
        <v>453</v>
      </c>
      <c r="J2279" t="s">
        <v>596</v>
      </c>
      <c r="K2279">
        <v>1</v>
      </c>
      <c r="L2279">
        <f t="shared" si="212"/>
        <v>0.5</v>
      </c>
      <c r="M2279">
        <f t="shared" si="213"/>
        <v>1</v>
      </c>
      <c r="N2279" t="b">
        <f t="shared" si="214"/>
        <v>1</v>
      </c>
      <c r="O2279">
        <f t="shared" si="215"/>
        <v>0</v>
      </c>
    </row>
    <row r="2280" spans="1:15">
      <c r="A2280" t="s">
        <v>451</v>
      </c>
      <c r="B2280" t="s">
        <v>452</v>
      </c>
      <c r="C2280" t="s">
        <v>224</v>
      </c>
      <c r="D2280" t="s">
        <v>225</v>
      </c>
      <c r="E2280" s="2">
        <v>44727.459027777775</v>
      </c>
      <c r="F2280" s="33">
        <f t="shared" si="210"/>
        <v>2022</v>
      </c>
      <c r="G2280" s="33">
        <f t="shared" si="211"/>
        <v>6</v>
      </c>
      <c r="H2280" t="s">
        <v>150</v>
      </c>
      <c r="I2280" t="s">
        <v>453</v>
      </c>
      <c r="J2280" t="s">
        <v>624</v>
      </c>
      <c r="K2280">
        <v>5.2</v>
      </c>
      <c r="L2280">
        <f t="shared" si="212"/>
        <v>5.2</v>
      </c>
      <c r="M2280">
        <f t="shared" si="213"/>
        <v>0</v>
      </c>
      <c r="N2280" t="b">
        <f t="shared" si="214"/>
        <v>0</v>
      </c>
      <c r="O2280">
        <f t="shared" si="215"/>
        <v>0</v>
      </c>
    </row>
    <row r="2281" spans="1:15">
      <c r="A2281" t="s">
        <v>451</v>
      </c>
      <c r="B2281" t="s">
        <v>452</v>
      </c>
      <c r="C2281" t="s">
        <v>224</v>
      </c>
      <c r="D2281" t="s">
        <v>225</v>
      </c>
      <c r="E2281" s="2">
        <v>44733.428472222222</v>
      </c>
      <c r="F2281" s="33">
        <f t="shared" si="210"/>
        <v>2022</v>
      </c>
      <c r="G2281" s="33">
        <f t="shared" si="211"/>
        <v>6</v>
      </c>
      <c r="H2281" t="s">
        <v>150</v>
      </c>
      <c r="I2281" t="s">
        <v>453</v>
      </c>
      <c r="J2281" t="s">
        <v>624</v>
      </c>
      <c r="K2281">
        <v>7.5</v>
      </c>
      <c r="L2281">
        <f t="shared" si="212"/>
        <v>7.5</v>
      </c>
      <c r="M2281">
        <f t="shared" si="213"/>
        <v>0</v>
      </c>
      <c r="N2281" t="b">
        <f t="shared" si="214"/>
        <v>0</v>
      </c>
      <c r="O2281">
        <f t="shared" si="215"/>
        <v>0</v>
      </c>
    </row>
    <row r="2282" spans="1:15">
      <c r="A2282" t="s">
        <v>451</v>
      </c>
      <c r="B2282" t="s">
        <v>452</v>
      </c>
      <c r="C2282" t="s">
        <v>224</v>
      </c>
      <c r="D2282" t="s">
        <v>225</v>
      </c>
      <c r="E2282" s="2">
        <v>44739.431250000001</v>
      </c>
      <c r="F2282" s="33">
        <f t="shared" si="210"/>
        <v>2022</v>
      </c>
      <c r="G2282" s="33">
        <f t="shared" si="211"/>
        <v>6</v>
      </c>
      <c r="H2282" t="s">
        <v>150</v>
      </c>
      <c r="I2282" t="s">
        <v>453</v>
      </c>
      <c r="J2282" t="s">
        <v>624</v>
      </c>
      <c r="K2282">
        <v>10</v>
      </c>
      <c r="L2282">
        <f t="shared" si="212"/>
        <v>10</v>
      </c>
      <c r="M2282">
        <f t="shared" si="213"/>
        <v>0</v>
      </c>
      <c r="N2282" t="b">
        <f t="shared" si="214"/>
        <v>0</v>
      </c>
      <c r="O2282">
        <f t="shared" si="215"/>
        <v>0</v>
      </c>
    </row>
    <row r="2283" spans="1:15">
      <c r="A2283" t="s">
        <v>451</v>
      </c>
      <c r="B2283" t="s">
        <v>452</v>
      </c>
      <c r="C2283" t="s">
        <v>224</v>
      </c>
      <c r="D2283" t="s">
        <v>225</v>
      </c>
      <c r="E2283" s="2">
        <v>44746.497916666667</v>
      </c>
      <c r="F2283" s="33">
        <f t="shared" si="210"/>
        <v>2022</v>
      </c>
      <c r="G2283" s="33">
        <f t="shared" si="211"/>
        <v>7</v>
      </c>
      <c r="H2283" t="s">
        <v>150</v>
      </c>
      <c r="I2283" t="s">
        <v>453</v>
      </c>
      <c r="J2283" t="s">
        <v>596</v>
      </c>
      <c r="K2283">
        <v>1</v>
      </c>
      <c r="L2283">
        <f t="shared" si="212"/>
        <v>0.5</v>
      </c>
      <c r="M2283">
        <f t="shared" si="213"/>
        <v>1</v>
      </c>
      <c r="N2283" t="b">
        <f t="shared" si="214"/>
        <v>1</v>
      </c>
      <c r="O2283">
        <f t="shared" si="215"/>
        <v>0</v>
      </c>
    </row>
    <row r="2284" spans="1:15">
      <c r="A2284" t="s">
        <v>451</v>
      </c>
      <c r="B2284" t="s">
        <v>452</v>
      </c>
      <c r="C2284" t="s">
        <v>224</v>
      </c>
      <c r="D2284" t="s">
        <v>225</v>
      </c>
      <c r="E2284" s="2">
        <v>44757.457638888889</v>
      </c>
      <c r="F2284" s="33">
        <f t="shared" si="210"/>
        <v>2022</v>
      </c>
      <c r="G2284" s="33">
        <f t="shared" si="211"/>
        <v>7</v>
      </c>
      <c r="H2284" t="s">
        <v>150</v>
      </c>
      <c r="I2284" t="s">
        <v>453</v>
      </c>
      <c r="J2284" t="s">
        <v>624</v>
      </c>
      <c r="K2284">
        <v>14</v>
      </c>
      <c r="L2284">
        <f t="shared" si="212"/>
        <v>14</v>
      </c>
      <c r="M2284">
        <f t="shared" si="213"/>
        <v>0</v>
      </c>
      <c r="N2284" t="b">
        <f t="shared" si="214"/>
        <v>0</v>
      </c>
      <c r="O2284">
        <f t="shared" si="215"/>
        <v>0</v>
      </c>
    </row>
    <row r="2285" spans="1:15">
      <c r="A2285" t="s">
        <v>451</v>
      </c>
      <c r="B2285" t="s">
        <v>452</v>
      </c>
      <c r="C2285" t="s">
        <v>224</v>
      </c>
      <c r="D2285" t="s">
        <v>225</v>
      </c>
      <c r="E2285" s="2">
        <v>44762.51666666667</v>
      </c>
      <c r="F2285" s="33">
        <f t="shared" si="210"/>
        <v>2022</v>
      </c>
      <c r="G2285" s="33">
        <f t="shared" si="211"/>
        <v>7</v>
      </c>
      <c r="H2285" t="s">
        <v>150</v>
      </c>
      <c r="I2285" t="s">
        <v>453</v>
      </c>
      <c r="J2285" t="s">
        <v>596</v>
      </c>
      <c r="K2285">
        <v>1</v>
      </c>
      <c r="L2285">
        <f t="shared" si="212"/>
        <v>0.5</v>
      </c>
      <c r="M2285">
        <f t="shared" si="213"/>
        <v>1</v>
      </c>
      <c r="N2285" t="b">
        <f t="shared" si="214"/>
        <v>1</v>
      </c>
      <c r="O2285">
        <f t="shared" si="215"/>
        <v>0</v>
      </c>
    </row>
    <row r="2286" spans="1:15">
      <c r="A2286" t="s">
        <v>451</v>
      </c>
      <c r="B2286" t="s">
        <v>452</v>
      </c>
      <c r="C2286" t="s">
        <v>224</v>
      </c>
      <c r="D2286" t="s">
        <v>225</v>
      </c>
      <c r="E2286" s="2">
        <v>44767.447916666664</v>
      </c>
      <c r="F2286" s="33">
        <f t="shared" si="210"/>
        <v>2022</v>
      </c>
      <c r="G2286" s="33">
        <f t="shared" si="211"/>
        <v>7</v>
      </c>
      <c r="H2286" t="s">
        <v>150</v>
      </c>
      <c r="I2286" t="s">
        <v>453</v>
      </c>
      <c r="J2286" t="s">
        <v>624</v>
      </c>
      <c r="K2286">
        <v>17</v>
      </c>
      <c r="L2286">
        <f t="shared" si="212"/>
        <v>17</v>
      </c>
      <c r="M2286">
        <f t="shared" si="213"/>
        <v>0</v>
      </c>
      <c r="N2286" t="b">
        <f t="shared" si="214"/>
        <v>0</v>
      </c>
      <c r="O2286">
        <f t="shared" si="215"/>
        <v>0</v>
      </c>
    </row>
    <row r="2287" spans="1:15">
      <c r="A2287" t="s">
        <v>451</v>
      </c>
      <c r="B2287" t="s">
        <v>452</v>
      </c>
      <c r="C2287" t="s">
        <v>224</v>
      </c>
      <c r="D2287" t="s">
        <v>225</v>
      </c>
      <c r="E2287" s="2">
        <v>44777.438888888886</v>
      </c>
      <c r="F2287" s="33">
        <f t="shared" si="210"/>
        <v>2022</v>
      </c>
      <c r="G2287" s="33">
        <f t="shared" si="211"/>
        <v>8</v>
      </c>
      <c r="H2287" t="s">
        <v>150</v>
      </c>
      <c r="I2287" t="s">
        <v>453</v>
      </c>
      <c r="J2287" t="s">
        <v>596</v>
      </c>
      <c r="K2287">
        <v>1</v>
      </c>
      <c r="L2287">
        <f t="shared" si="212"/>
        <v>0.5</v>
      </c>
      <c r="M2287">
        <f t="shared" si="213"/>
        <v>1</v>
      </c>
      <c r="N2287" t="b">
        <f t="shared" si="214"/>
        <v>1</v>
      </c>
      <c r="O2287">
        <f t="shared" si="215"/>
        <v>0</v>
      </c>
    </row>
    <row r="2288" spans="1:15">
      <c r="A2288" t="s">
        <v>451</v>
      </c>
      <c r="B2288" t="s">
        <v>452</v>
      </c>
      <c r="C2288" t="s">
        <v>224</v>
      </c>
      <c r="D2288" t="s">
        <v>225</v>
      </c>
      <c r="E2288" s="2">
        <v>44785.451388888891</v>
      </c>
      <c r="F2288" s="33">
        <f t="shared" si="210"/>
        <v>2022</v>
      </c>
      <c r="G2288" s="33">
        <f t="shared" si="211"/>
        <v>8</v>
      </c>
      <c r="H2288" t="s">
        <v>150</v>
      </c>
      <c r="I2288" t="s">
        <v>453</v>
      </c>
      <c r="J2288" t="s">
        <v>624</v>
      </c>
      <c r="K2288">
        <v>14</v>
      </c>
      <c r="L2288">
        <f t="shared" si="212"/>
        <v>14</v>
      </c>
      <c r="M2288">
        <f t="shared" si="213"/>
        <v>0</v>
      </c>
      <c r="N2288" t="b">
        <f t="shared" si="214"/>
        <v>0</v>
      </c>
      <c r="O2288">
        <f t="shared" si="215"/>
        <v>0</v>
      </c>
    </row>
    <row r="2289" spans="1:15">
      <c r="A2289" t="s">
        <v>451</v>
      </c>
      <c r="B2289" t="s">
        <v>452</v>
      </c>
      <c r="C2289" t="s">
        <v>224</v>
      </c>
      <c r="D2289" t="s">
        <v>225</v>
      </c>
      <c r="E2289" s="2">
        <v>44788.453472222223</v>
      </c>
      <c r="F2289" s="33">
        <f t="shared" si="210"/>
        <v>2022</v>
      </c>
      <c r="G2289" s="33">
        <f t="shared" si="211"/>
        <v>8</v>
      </c>
      <c r="H2289" t="s">
        <v>150</v>
      </c>
      <c r="I2289" t="s">
        <v>453</v>
      </c>
      <c r="J2289" t="s">
        <v>624</v>
      </c>
      <c r="K2289">
        <v>20</v>
      </c>
      <c r="L2289">
        <f t="shared" si="212"/>
        <v>20</v>
      </c>
      <c r="M2289">
        <f t="shared" si="213"/>
        <v>0</v>
      </c>
      <c r="N2289" t="b">
        <f t="shared" si="214"/>
        <v>0</v>
      </c>
      <c r="O2289">
        <f t="shared" si="215"/>
        <v>0</v>
      </c>
    </row>
    <row r="2290" spans="1:15">
      <c r="A2290" t="s">
        <v>451</v>
      </c>
      <c r="B2290" t="s">
        <v>452</v>
      </c>
      <c r="C2290" t="s">
        <v>224</v>
      </c>
      <c r="D2290" t="s">
        <v>225</v>
      </c>
      <c r="E2290" s="2">
        <v>44795.486111111109</v>
      </c>
      <c r="F2290" s="33">
        <f t="shared" si="210"/>
        <v>2022</v>
      </c>
      <c r="G2290" s="33">
        <f t="shared" si="211"/>
        <v>8</v>
      </c>
      <c r="H2290" t="s">
        <v>150</v>
      </c>
      <c r="I2290" t="s">
        <v>453</v>
      </c>
      <c r="J2290" t="s">
        <v>596</v>
      </c>
      <c r="K2290">
        <v>1</v>
      </c>
      <c r="L2290">
        <f t="shared" si="212"/>
        <v>0.5</v>
      </c>
      <c r="M2290">
        <f t="shared" si="213"/>
        <v>1</v>
      </c>
      <c r="N2290" t="b">
        <f t="shared" si="214"/>
        <v>1</v>
      </c>
      <c r="O2290">
        <f t="shared" si="215"/>
        <v>0</v>
      </c>
    </row>
    <row r="2291" spans="1:15">
      <c r="A2291" t="s">
        <v>451</v>
      </c>
      <c r="B2291" t="s">
        <v>452</v>
      </c>
      <c r="C2291" t="s">
        <v>224</v>
      </c>
      <c r="D2291" t="s">
        <v>225</v>
      </c>
      <c r="E2291" s="2">
        <v>44803.415972222225</v>
      </c>
      <c r="F2291" s="33">
        <f t="shared" si="210"/>
        <v>2022</v>
      </c>
      <c r="G2291" s="33">
        <f t="shared" si="211"/>
        <v>8</v>
      </c>
      <c r="H2291" t="s">
        <v>150</v>
      </c>
      <c r="I2291" t="s">
        <v>453</v>
      </c>
      <c r="J2291" t="s">
        <v>596</v>
      </c>
      <c r="K2291">
        <v>1</v>
      </c>
      <c r="L2291">
        <f t="shared" si="212"/>
        <v>0.5</v>
      </c>
      <c r="M2291">
        <f t="shared" si="213"/>
        <v>1</v>
      </c>
      <c r="N2291" t="b">
        <f t="shared" si="214"/>
        <v>1</v>
      </c>
      <c r="O2291">
        <f t="shared" si="215"/>
        <v>0</v>
      </c>
    </row>
    <row r="2292" spans="1:15">
      <c r="A2292" t="s">
        <v>451</v>
      </c>
      <c r="B2292" t="s">
        <v>452</v>
      </c>
      <c r="C2292" t="s">
        <v>224</v>
      </c>
      <c r="D2292" t="s">
        <v>225</v>
      </c>
      <c r="E2292" s="2">
        <v>44813.469444444447</v>
      </c>
      <c r="F2292" s="33">
        <f t="shared" si="210"/>
        <v>2022</v>
      </c>
      <c r="G2292" s="33">
        <f t="shared" si="211"/>
        <v>9</v>
      </c>
      <c r="H2292" t="s">
        <v>150</v>
      </c>
      <c r="I2292" t="s">
        <v>453</v>
      </c>
      <c r="J2292" t="s">
        <v>624</v>
      </c>
      <c r="K2292">
        <v>8.5</v>
      </c>
      <c r="L2292">
        <f t="shared" si="212"/>
        <v>8.5</v>
      </c>
      <c r="M2292">
        <f t="shared" si="213"/>
        <v>0</v>
      </c>
      <c r="N2292" t="b">
        <f t="shared" si="214"/>
        <v>0</v>
      </c>
      <c r="O2292">
        <f t="shared" si="215"/>
        <v>0</v>
      </c>
    </row>
    <row r="2293" spans="1:15">
      <c r="A2293" t="s">
        <v>451</v>
      </c>
      <c r="B2293" t="s">
        <v>452</v>
      </c>
      <c r="C2293" t="s">
        <v>224</v>
      </c>
      <c r="D2293" t="s">
        <v>225</v>
      </c>
      <c r="E2293" s="2">
        <v>44827.434027777781</v>
      </c>
      <c r="F2293" s="33">
        <f t="shared" si="210"/>
        <v>2022</v>
      </c>
      <c r="G2293" s="33">
        <f t="shared" si="211"/>
        <v>9</v>
      </c>
      <c r="H2293" t="s">
        <v>150</v>
      </c>
      <c r="I2293" t="s">
        <v>453</v>
      </c>
      <c r="J2293" t="s">
        <v>596</v>
      </c>
      <c r="K2293">
        <v>1</v>
      </c>
      <c r="L2293">
        <f t="shared" si="212"/>
        <v>0.5</v>
      </c>
      <c r="M2293">
        <f t="shared" si="213"/>
        <v>1</v>
      </c>
      <c r="N2293" t="b">
        <f t="shared" si="214"/>
        <v>1</v>
      </c>
      <c r="O2293">
        <f t="shared" si="215"/>
        <v>0</v>
      </c>
    </row>
    <row r="2294" spans="1:15">
      <c r="A2294" t="s">
        <v>451</v>
      </c>
      <c r="B2294" t="s">
        <v>452</v>
      </c>
      <c r="C2294" t="s">
        <v>224</v>
      </c>
      <c r="D2294" t="s">
        <v>225</v>
      </c>
      <c r="E2294" s="2">
        <v>44831.560416666667</v>
      </c>
      <c r="F2294" s="33">
        <f t="shared" si="210"/>
        <v>2022</v>
      </c>
      <c r="G2294" s="33">
        <f t="shared" si="211"/>
        <v>9</v>
      </c>
      <c r="H2294" t="s">
        <v>150</v>
      </c>
      <c r="I2294" t="s">
        <v>453</v>
      </c>
      <c r="J2294" t="s">
        <v>596</v>
      </c>
      <c r="K2294">
        <v>1</v>
      </c>
      <c r="L2294">
        <f t="shared" si="212"/>
        <v>0.5</v>
      </c>
      <c r="M2294">
        <f t="shared" si="213"/>
        <v>1</v>
      </c>
      <c r="N2294" t="b">
        <f t="shared" si="214"/>
        <v>1</v>
      </c>
      <c r="O2294">
        <f t="shared" si="215"/>
        <v>0</v>
      </c>
    </row>
    <row r="2295" spans="1:15">
      <c r="A2295" t="s">
        <v>451</v>
      </c>
      <c r="B2295" t="s">
        <v>452</v>
      </c>
      <c r="C2295" t="s">
        <v>224</v>
      </c>
      <c r="D2295" t="s">
        <v>225</v>
      </c>
      <c r="E2295" s="2">
        <v>44840.430555555555</v>
      </c>
      <c r="F2295" s="33">
        <f t="shared" si="210"/>
        <v>2022</v>
      </c>
      <c r="G2295" s="33">
        <f t="shared" si="211"/>
        <v>10</v>
      </c>
      <c r="H2295" t="s">
        <v>150</v>
      </c>
      <c r="I2295" t="s">
        <v>453</v>
      </c>
      <c r="J2295" t="s">
        <v>596</v>
      </c>
      <c r="K2295">
        <v>1</v>
      </c>
      <c r="L2295">
        <f t="shared" si="212"/>
        <v>0.5</v>
      </c>
      <c r="M2295">
        <f t="shared" si="213"/>
        <v>1</v>
      </c>
      <c r="N2295" t="b">
        <f t="shared" si="214"/>
        <v>1</v>
      </c>
      <c r="O2295">
        <f t="shared" si="215"/>
        <v>0</v>
      </c>
    </row>
    <row r="2296" spans="1:15">
      <c r="A2296" t="s">
        <v>451</v>
      </c>
      <c r="B2296" t="s">
        <v>452</v>
      </c>
      <c r="C2296" t="s">
        <v>224</v>
      </c>
      <c r="D2296" t="s">
        <v>225</v>
      </c>
      <c r="E2296" s="2">
        <v>44846.478472222225</v>
      </c>
      <c r="F2296" s="33">
        <f t="shared" si="210"/>
        <v>2022</v>
      </c>
      <c r="G2296" s="33">
        <f t="shared" si="211"/>
        <v>10</v>
      </c>
      <c r="H2296" t="s">
        <v>150</v>
      </c>
      <c r="I2296" t="s">
        <v>453</v>
      </c>
      <c r="J2296" t="s">
        <v>624</v>
      </c>
      <c r="K2296">
        <v>12</v>
      </c>
      <c r="L2296">
        <f t="shared" si="212"/>
        <v>12</v>
      </c>
      <c r="M2296">
        <f t="shared" si="213"/>
        <v>0</v>
      </c>
      <c r="N2296" t="b">
        <f t="shared" si="214"/>
        <v>0</v>
      </c>
      <c r="O2296">
        <f t="shared" si="215"/>
        <v>0</v>
      </c>
    </row>
    <row r="2297" spans="1:15">
      <c r="A2297" t="s">
        <v>451</v>
      </c>
      <c r="B2297" t="s">
        <v>452</v>
      </c>
      <c r="C2297" t="s">
        <v>224</v>
      </c>
      <c r="D2297" t="s">
        <v>225</v>
      </c>
      <c r="E2297" s="2">
        <v>44851.46875</v>
      </c>
      <c r="F2297" s="33">
        <f t="shared" si="210"/>
        <v>2022</v>
      </c>
      <c r="G2297" s="33">
        <f t="shared" si="211"/>
        <v>10</v>
      </c>
      <c r="H2297" t="s">
        <v>150</v>
      </c>
      <c r="I2297" t="s">
        <v>453</v>
      </c>
      <c r="J2297" t="s">
        <v>596</v>
      </c>
      <c r="K2297">
        <v>1</v>
      </c>
      <c r="L2297">
        <f t="shared" si="212"/>
        <v>0.5</v>
      </c>
      <c r="M2297">
        <f t="shared" si="213"/>
        <v>1</v>
      </c>
      <c r="N2297" t="b">
        <f t="shared" si="214"/>
        <v>1</v>
      </c>
      <c r="O2297">
        <f t="shared" si="215"/>
        <v>0</v>
      </c>
    </row>
    <row r="2298" spans="1:15">
      <c r="A2298" t="s">
        <v>451</v>
      </c>
      <c r="B2298" t="s">
        <v>452</v>
      </c>
      <c r="C2298" t="s">
        <v>224</v>
      </c>
      <c r="D2298" t="s">
        <v>225</v>
      </c>
      <c r="E2298" s="2">
        <v>44858.454861111109</v>
      </c>
      <c r="F2298" s="33">
        <f t="shared" si="210"/>
        <v>2022</v>
      </c>
      <c r="G2298" s="33">
        <f t="shared" si="211"/>
        <v>10</v>
      </c>
      <c r="H2298" t="s">
        <v>150</v>
      </c>
      <c r="I2298" t="s">
        <v>453</v>
      </c>
      <c r="J2298" t="s">
        <v>596</v>
      </c>
      <c r="K2298">
        <v>1</v>
      </c>
      <c r="L2298">
        <f t="shared" si="212"/>
        <v>0.5</v>
      </c>
      <c r="M2298">
        <f t="shared" si="213"/>
        <v>1</v>
      </c>
      <c r="N2298" t="b">
        <f t="shared" si="214"/>
        <v>1</v>
      </c>
      <c r="O2298">
        <f t="shared" si="215"/>
        <v>0</v>
      </c>
    </row>
    <row r="2299" spans="1:15">
      <c r="A2299" t="s">
        <v>451</v>
      </c>
      <c r="B2299" t="s">
        <v>452</v>
      </c>
      <c r="C2299" t="s">
        <v>224</v>
      </c>
      <c r="D2299" t="s">
        <v>225</v>
      </c>
      <c r="E2299" s="2">
        <v>44869.431944444441</v>
      </c>
      <c r="F2299" s="33">
        <f t="shared" si="210"/>
        <v>2022</v>
      </c>
      <c r="G2299" s="33">
        <f t="shared" si="211"/>
        <v>11</v>
      </c>
      <c r="H2299" t="s">
        <v>150</v>
      </c>
      <c r="I2299" t="s">
        <v>453</v>
      </c>
      <c r="J2299" t="s">
        <v>596</v>
      </c>
      <c r="K2299">
        <v>1</v>
      </c>
      <c r="L2299">
        <f t="shared" si="212"/>
        <v>0.5</v>
      </c>
      <c r="M2299">
        <f t="shared" si="213"/>
        <v>1</v>
      </c>
      <c r="N2299" t="b">
        <f t="shared" si="214"/>
        <v>1</v>
      </c>
      <c r="O2299">
        <f t="shared" si="215"/>
        <v>0</v>
      </c>
    </row>
    <row r="2300" spans="1:15">
      <c r="A2300" t="s">
        <v>451</v>
      </c>
      <c r="B2300" t="s">
        <v>452</v>
      </c>
      <c r="C2300" t="s">
        <v>224</v>
      </c>
      <c r="D2300" t="s">
        <v>225</v>
      </c>
      <c r="E2300" s="2">
        <v>44874.364583333336</v>
      </c>
      <c r="F2300" s="33">
        <f t="shared" si="210"/>
        <v>2022</v>
      </c>
      <c r="G2300" s="33">
        <f t="shared" si="211"/>
        <v>11</v>
      </c>
      <c r="H2300" t="s">
        <v>150</v>
      </c>
      <c r="I2300" t="s">
        <v>453</v>
      </c>
      <c r="J2300" t="s">
        <v>596</v>
      </c>
      <c r="K2300">
        <v>1</v>
      </c>
      <c r="L2300">
        <f t="shared" si="212"/>
        <v>0.5</v>
      </c>
      <c r="M2300">
        <f t="shared" si="213"/>
        <v>1</v>
      </c>
      <c r="N2300" t="b">
        <f t="shared" si="214"/>
        <v>1</v>
      </c>
      <c r="O2300">
        <f t="shared" si="215"/>
        <v>0</v>
      </c>
    </row>
    <row r="2301" spans="1:15">
      <c r="A2301" t="s">
        <v>451</v>
      </c>
      <c r="B2301" t="s">
        <v>452</v>
      </c>
      <c r="C2301" t="s">
        <v>224</v>
      </c>
      <c r="D2301" t="s">
        <v>225</v>
      </c>
      <c r="E2301" s="2">
        <v>44879.502083333333</v>
      </c>
      <c r="F2301" s="33">
        <f t="shared" si="210"/>
        <v>2022</v>
      </c>
      <c r="G2301" s="33">
        <f t="shared" si="211"/>
        <v>11</v>
      </c>
      <c r="H2301" t="s">
        <v>150</v>
      </c>
      <c r="I2301" t="s">
        <v>453</v>
      </c>
      <c r="J2301" t="s">
        <v>596</v>
      </c>
      <c r="K2301">
        <v>1</v>
      </c>
      <c r="L2301">
        <f t="shared" si="212"/>
        <v>0.5</v>
      </c>
      <c r="M2301">
        <f t="shared" si="213"/>
        <v>1</v>
      </c>
      <c r="N2301" t="b">
        <f t="shared" si="214"/>
        <v>1</v>
      </c>
      <c r="O2301">
        <f t="shared" si="215"/>
        <v>0</v>
      </c>
    </row>
    <row r="2302" spans="1:15">
      <c r="A2302" t="s">
        <v>451</v>
      </c>
      <c r="B2302" t="s">
        <v>452</v>
      </c>
      <c r="C2302" t="s">
        <v>224</v>
      </c>
      <c r="D2302" t="s">
        <v>225</v>
      </c>
      <c r="E2302" s="2">
        <v>44887.379166666666</v>
      </c>
      <c r="F2302" s="33">
        <f t="shared" si="210"/>
        <v>2022</v>
      </c>
      <c r="G2302" s="33">
        <f t="shared" si="211"/>
        <v>11</v>
      </c>
      <c r="H2302" t="s">
        <v>150</v>
      </c>
      <c r="I2302" t="s">
        <v>453</v>
      </c>
      <c r="J2302" t="s">
        <v>596</v>
      </c>
      <c r="K2302">
        <v>1</v>
      </c>
      <c r="L2302">
        <f t="shared" si="212"/>
        <v>0.5</v>
      </c>
      <c r="M2302">
        <f t="shared" si="213"/>
        <v>1</v>
      </c>
      <c r="N2302" t="b">
        <f t="shared" si="214"/>
        <v>1</v>
      </c>
      <c r="O2302">
        <f t="shared" si="215"/>
        <v>0</v>
      </c>
    </row>
    <row r="2303" spans="1:15">
      <c r="A2303" t="s">
        <v>451</v>
      </c>
      <c r="B2303" t="s">
        <v>452</v>
      </c>
      <c r="C2303" t="s">
        <v>224</v>
      </c>
      <c r="D2303" t="s">
        <v>225</v>
      </c>
      <c r="E2303" s="2">
        <v>44897.45208333333</v>
      </c>
      <c r="F2303" s="33">
        <f t="shared" si="210"/>
        <v>2022</v>
      </c>
      <c r="G2303" s="33">
        <f t="shared" si="211"/>
        <v>12</v>
      </c>
      <c r="H2303" t="s">
        <v>150</v>
      </c>
      <c r="I2303" t="s">
        <v>453</v>
      </c>
      <c r="J2303" t="s">
        <v>596</v>
      </c>
      <c r="K2303">
        <v>1</v>
      </c>
      <c r="L2303">
        <f t="shared" si="212"/>
        <v>0.5</v>
      </c>
      <c r="M2303">
        <f t="shared" si="213"/>
        <v>1</v>
      </c>
      <c r="N2303" t="b">
        <f t="shared" si="214"/>
        <v>1</v>
      </c>
      <c r="O2303">
        <f t="shared" si="215"/>
        <v>0</v>
      </c>
    </row>
    <row r="2304" spans="1:15">
      <c r="A2304" t="s">
        <v>451</v>
      </c>
      <c r="B2304" t="s">
        <v>452</v>
      </c>
      <c r="C2304" t="s">
        <v>224</v>
      </c>
      <c r="D2304" t="s">
        <v>225</v>
      </c>
      <c r="E2304" s="2">
        <v>44901.426388888889</v>
      </c>
      <c r="F2304" s="33">
        <f t="shared" si="210"/>
        <v>2022</v>
      </c>
      <c r="G2304" s="33">
        <f t="shared" si="211"/>
        <v>12</v>
      </c>
      <c r="H2304" t="s">
        <v>150</v>
      </c>
      <c r="I2304" t="s">
        <v>453</v>
      </c>
      <c r="J2304" t="s">
        <v>596</v>
      </c>
      <c r="K2304">
        <v>1</v>
      </c>
      <c r="L2304">
        <f t="shared" si="212"/>
        <v>0.5</v>
      </c>
      <c r="M2304">
        <f t="shared" si="213"/>
        <v>1</v>
      </c>
      <c r="N2304" t="b">
        <f t="shared" si="214"/>
        <v>1</v>
      </c>
      <c r="O2304">
        <f t="shared" si="215"/>
        <v>0</v>
      </c>
    </row>
    <row r="2305" spans="1:15">
      <c r="A2305" t="s">
        <v>451</v>
      </c>
      <c r="B2305" t="s">
        <v>452</v>
      </c>
      <c r="C2305" t="s">
        <v>224</v>
      </c>
      <c r="D2305" t="s">
        <v>225</v>
      </c>
      <c r="E2305" s="2">
        <v>44907.408333333333</v>
      </c>
      <c r="F2305" s="33">
        <f t="shared" ref="F2305:F2368" si="216">YEAR(E2305)</f>
        <v>2022</v>
      </c>
      <c r="G2305" s="33">
        <f t="shared" ref="G2305:G2368" si="217">MONTH(E2305)</f>
        <v>12</v>
      </c>
      <c r="H2305" t="s">
        <v>150</v>
      </c>
      <c r="I2305" t="s">
        <v>453</v>
      </c>
      <c r="J2305" t="s">
        <v>596</v>
      </c>
      <c r="K2305">
        <v>1</v>
      </c>
      <c r="L2305">
        <f t="shared" ref="L2305:L2368" si="218">IF(J2305="&lt;",K2305/2,K2305)</f>
        <v>0.5</v>
      </c>
      <c r="M2305">
        <f t="shared" ref="M2305:M2368" si="219">IF(J2305="&lt;",1,0)</f>
        <v>1</v>
      </c>
      <c r="N2305" t="b">
        <f t="shared" ref="N2305:N2368" si="220">IF(J2305="&lt;",TRUE,FALSE)</f>
        <v>1</v>
      </c>
      <c r="O2305">
        <f t="shared" si="215"/>
        <v>0</v>
      </c>
    </row>
    <row r="2306" spans="1:15">
      <c r="A2306" t="s">
        <v>451</v>
      </c>
      <c r="B2306" t="s">
        <v>452</v>
      </c>
      <c r="C2306" t="s">
        <v>224</v>
      </c>
      <c r="D2306" t="s">
        <v>225</v>
      </c>
      <c r="E2306" s="2">
        <v>44944.429166666669</v>
      </c>
      <c r="F2306" s="33">
        <f t="shared" si="216"/>
        <v>2023</v>
      </c>
      <c r="G2306" s="33">
        <f t="shared" si="217"/>
        <v>1</v>
      </c>
      <c r="H2306" t="s">
        <v>150</v>
      </c>
      <c r="I2306" t="s">
        <v>453</v>
      </c>
      <c r="J2306" t="s">
        <v>596</v>
      </c>
      <c r="K2306">
        <v>1</v>
      </c>
      <c r="L2306">
        <f t="shared" si="218"/>
        <v>0.5</v>
      </c>
      <c r="M2306">
        <f t="shared" si="219"/>
        <v>1</v>
      </c>
      <c r="N2306" t="b">
        <f t="shared" si="220"/>
        <v>1</v>
      </c>
      <c r="O2306">
        <f t="shared" si="215"/>
        <v>0</v>
      </c>
    </row>
    <row r="2307" spans="1:15">
      <c r="A2307" t="s">
        <v>451</v>
      </c>
      <c r="B2307" t="s">
        <v>452</v>
      </c>
      <c r="C2307" t="s">
        <v>224</v>
      </c>
      <c r="D2307" t="s">
        <v>225</v>
      </c>
      <c r="E2307" s="2">
        <v>44952.402083333334</v>
      </c>
      <c r="F2307" s="33">
        <f t="shared" si="216"/>
        <v>2023</v>
      </c>
      <c r="G2307" s="33">
        <f t="shared" si="217"/>
        <v>1</v>
      </c>
      <c r="H2307" t="s">
        <v>150</v>
      </c>
      <c r="I2307" t="s">
        <v>453</v>
      </c>
      <c r="J2307" t="s">
        <v>596</v>
      </c>
      <c r="K2307">
        <v>1</v>
      </c>
      <c r="L2307">
        <f t="shared" si="218"/>
        <v>0.5</v>
      </c>
      <c r="M2307">
        <f t="shared" si="219"/>
        <v>1</v>
      </c>
      <c r="N2307" t="b">
        <f t="shared" si="220"/>
        <v>1</v>
      </c>
      <c r="O2307">
        <f t="shared" ref="O2307:O2370" si="221">IF(K2307&gt;=57,1,0)</f>
        <v>0</v>
      </c>
    </row>
    <row r="2308" spans="1:15">
      <c r="A2308" t="s">
        <v>451</v>
      </c>
      <c r="B2308" t="s">
        <v>452</v>
      </c>
      <c r="C2308" t="s">
        <v>224</v>
      </c>
      <c r="D2308" t="s">
        <v>225</v>
      </c>
      <c r="E2308" s="2">
        <v>44960.387499999997</v>
      </c>
      <c r="F2308" s="33">
        <f t="shared" si="216"/>
        <v>2023</v>
      </c>
      <c r="G2308" s="33">
        <f t="shared" si="217"/>
        <v>2</v>
      </c>
      <c r="H2308" t="s">
        <v>150</v>
      </c>
      <c r="I2308" t="s">
        <v>453</v>
      </c>
      <c r="J2308" t="s">
        <v>596</v>
      </c>
      <c r="K2308">
        <v>1</v>
      </c>
      <c r="L2308">
        <f t="shared" si="218"/>
        <v>0.5</v>
      </c>
      <c r="M2308">
        <f t="shared" si="219"/>
        <v>1</v>
      </c>
      <c r="N2308" t="b">
        <f t="shared" si="220"/>
        <v>1</v>
      </c>
      <c r="O2308">
        <f t="shared" si="221"/>
        <v>0</v>
      </c>
    </row>
    <row r="2309" spans="1:15">
      <c r="A2309" t="s">
        <v>451</v>
      </c>
      <c r="B2309" t="s">
        <v>452</v>
      </c>
      <c r="C2309" t="s">
        <v>224</v>
      </c>
      <c r="D2309" t="s">
        <v>225</v>
      </c>
      <c r="E2309" s="2">
        <v>44964.402083333334</v>
      </c>
      <c r="F2309" s="33">
        <f t="shared" si="216"/>
        <v>2023</v>
      </c>
      <c r="G2309" s="33">
        <f t="shared" si="217"/>
        <v>2</v>
      </c>
      <c r="H2309" t="s">
        <v>150</v>
      </c>
      <c r="I2309" t="s">
        <v>453</v>
      </c>
      <c r="J2309" t="s">
        <v>596</v>
      </c>
      <c r="K2309">
        <v>1</v>
      </c>
      <c r="L2309">
        <f t="shared" si="218"/>
        <v>0.5</v>
      </c>
      <c r="M2309">
        <f t="shared" si="219"/>
        <v>1</v>
      </c>
      <c r="N2309" t="b">
        <f t="shared" si="220"/>
        <v>1</v>
      </c>
      <c r="O2309">
        <f t="shared" si="221"/>
        <v>0</v>
      </c>
    </row>
    <row r="2310" spans="1:15">
      <c r="A2310" t="s">
        <v>451</v>
      </c>
      <c r="B2310" t="s">
        <v>452</v>
      </c>
      <c r="C2310" t="s">
        <v>224</v>
      </c>
      <c r="D2310" t="s">
        <v>225</v>
      </c>
      <c r="E2310" s="2">
        <v>44971.522916666669</v>
      </c>
      <c r="F2310" s="33">
        <f t="shared" si="216"/>
        <v>2023</v>
      </c>
      <c r="G2310" s="33">
        <f t="shared" si="217"/>
        <v>2</v>
      </c>
      <c r="H2310" t="s">
        <v>150</v>
      </c>
      <c r="I2310" t="s">
        <v>453</v>
      </c>
      <c r="J2310" t="s">
        <v>596</v>
      </c>
      <c r="K2310">
        <v>1</v>
      </c>
      <c r="L2310">
        <f t="shared" si="218"/>
        <v>0.5</v>
      </c>
      <c r="M2310">
        <f t="shared" si="219"/>
        <v>1</v>
      </c>
      <c r="N2310" t="b">
        <f t="shared" si="220"/>
        <v>1</v>
      </c>
      <c r="O2310">
        <f t="shared" si="221"/>
        <v>0</v>
      </c>
    </row>
    <row r="2311" spans="1:15">
      <c r="A2311" t="s">
        <v>451</v>
      </c>
      <c r="B2311" t="s">
        <v>452</v>
      </c>
      <c r="C2311" t="s">
        <v>224</v>
      </c>
      <c r="D2311" t="s">
        <v>225</v>
      </c>
      <c r="E2311" s="2">
        <v>44977.388194444444</v>
      </c>
      <c r="F2311" s="33">
        <f t="shared" si="216"/>
        <v>2023</v>
      </c>
      <c r="G2311" s="33">
        <f t="shared" si="217"/>
        <v>2</v>
      </c>
      <c r="H2311" t="s">
        <v>150</v>
      </c>
      <c r="I2311" t="s">
        <v>453</v>
      </c>
      <c r="J2311" t="s">
        <v>596</v>
      </c>
      <c r="K2311">
        <v>1</v>
      </c>
      <c r="L2311">
        <f t="shared" si="218"/>
        <v>0.5</v>
      </c>
      <c r="M2311">
        <f t="shared" si="219"/>
        <v>1</v>
      </c>
      <c r="N2311" t="b">
        <f t="shared" si="220"/>
        <v>1</v>
      </c>
      <c r="O2311">
        <f t="shared" si="221"/>
        <v>0</v>
      </c>
    </row>
    <row r="2312" spans="1:15">
      <c r="A2312" t="s">
        <v>451</v>
      </c>
      <c r="B2312" t="s">
        <v>452</v>
      </c>
      <c r="C2312" t="s">
        <v>224</v>
      </c>
      <c r="D2312" t="s">
        <v>225</v>
      </c>
      <c r="E2312" s="2">
        <v>44988.42291666667</v>
      </c>
      <c r="F2312" s="33">
        <f t="shared" si="216"/>
        <v>2023</v>
      </c>
      <c r="G2312" s="33">
        <f t="shared" si="217"/>
        <v>3</v>
      </c>
      <c r="H2312" t="s">
        <v>150</v>
      </c>
      <c r="I2312" t="s">
        <v>453</v>
      </c>
      <c r="J2312" t="s">
        <v>596</v>
      </c>
      <c r="K2312">
        <v>1</v>
      </c>
      <c r="L2312">
        <f t="shared" si="218"/>
        <v>0.5</v>
      </c>
      <c r="M2312">
        <f t="shared" si="219"/>
        <v>1</v>
      </c>
      <c r="N2312" t="b">
        <f t="shared" si="220"/>
        <v>1</v>
      </c>
      <c r="O2312">
        <f t="shared" si="221"/>
        <v>0</v>
      </c>
    </row>
    <row r="2313" spans="1:15">
      <c r="A2313" t="s">
        <v>451</v>
      </c>
      <c r="B2313" t="s">
        <v>452</v>
      </c>
      <c r="C2313" t="s">
        <v>224</v>
      </c>
      <c r="D2313" t="s">
        <v>225</v>
      </c>
      <c r="E2313" s="2">
        <v>44993.400694444441</v>
      </c>
      <c r="F2313" s="33">
        <f t="shared" si="216"/>
        <v>2023</v>
      </c>
      <c r="G2313" s="33">
        <f t="shared" si="217"/>
        <v>3</v>
      </c>
      <c r="H2313" t="s">
        <v>150</v>
      </c>
      <c r="I2313" t="s">
        <v>453</v>
      </c>
      <c r="J2313" t="s">
        <v>596</v>
      </c>
      <c r="K2313">
        <v>1</v>
      </c>
      <c r="L2313">
        <f t="shared" si="218"/>
        <v>0.5</v>
      </c>
      <c r="M2313">
        <f t="shared" si="219"/>
        <v>1</v>
      </c>
      <c r="N2313" t="b">
        <f t="shared" si="220"/>
        <v>1</v>
      </c>
      <c r="O2313">
        <f t="shared" si="221"/>
        <v>0</v>
      </c>
    </row>
    <row r="2314" spans="1:15">
      <c r="A2314" t="s">
        <v>451</v>
      </c>
      <c r="B2314" t="s">
        <v>452</v>
      </c>
      <c r="C2314" t="s">
        <v>224</v>
      </c>
      <c r="D2314" t="s">
        <v>225</v>
      </c>
      <c r="E2314" s="2">
        <v>45000.450694444444</v>
      </c>
      <c r="F2314" s="33">
        <f t="shared" si="216"/>
        <v>2023</v>
      </c>
      <c r="G2314" s="33">
        <f t="shared" si="217"/>
        <v>3</v>
      </c>
      <c r="H2314" t="s">
        <v>150</v>
      </c>
      <c r="I2314" t="s">
        <v>453</v>
      </c>
      <c r="J2314" t="s">
        <v>624</v>
      </c>
      <c r="K2314">
        <v>1.6</v>
      </c>
      <c r="L2314">
        <f t="shared" si="218"/>
        <v>1.6</v>
      </c>
      <c r="M2314">
        <f t="shared" si="219"/>
        <v>0</v>
      </c>
      <c r="N2314" t="b">
        <f t="shared" si="220"/>
        <v>0</v>
      </c>
      <c r="O2314">
        <f t="shared" si="221"/>
        <v>0</v>
      </c>
    </row>
    <row r="2315" spans="1:15">
      <c r="A2315" t="s">
        <v>451</v>
      </c>
      <c r="B2315" t="s">
        <v>452</v>
      </c>
      <c r="C2315" t="s">
        <v>224</v>
      </c>
      <c r="D2315" t="s">
        <v>225</v>
      </c>
      <c r="E2315" s="2">
        <v>45006.381944444445</v>
      </c>
      <c r="F2315" s="33">
        <f t="shared" si="216"/>
        <v>2023</v>
      </c>
      <c r="G2315" s="33">
        <f t="shared" si="217"/>
        <v>3</v>
      </c>
      <c r="H2315" t="s">
        <v>150</v>
      </c>
      <c r="I2315" t="s">
        <v>453</v>
      </c>
      <c r="J2315" t="s">
        <v>596</v>
      </c>
      <c r="K2315">
        <v>1</v>
      </c>
      <c r="L2315">
        <f t="shared" si="218"/>
        <v>0.5</v>
      </c>
      <c r="M2315">
        <f t="shared" si="219"/>
        <v>1</v>
      </c>
      <c r="N2315" t="b">
        <f t="shared" si="220"/>
        <v>1</v>
      </c>
      <c r="O2315">
        <f t="shared" si="221"/>
        <v>0</v>
      </c>
    </row>
    <row r="2316" spans="1:15">
      <c r="A2316" t="s">
        <v>451</v>
      </c>
      <c r="B2316" t="s">
        <v>452</v>
      </c>
      <c r="C2316" t="s">
        <v>224</v>
      </c>
      <c r="D2316" t="s">
        <v>225</v>
      </c>
      <c r="E2316" s="2">
        <v>45012.43472222222</v>
      </c>
      <c r="F2316" s="33">
        <f t="shared" si="216"/>
        <v>2023</v>
      </c>
      <c r="G2316" s="33">
        <f t="shared" si="217"/>
        <v>3</v>
      </c>
      <c r="H2316" t="s">
        <v>150</v>
      </c>
      <c r="I2316" t="s">
        <v>453</v>
      </c>
      <c r="J2316" t="s">
        <v>596</v>
      </c>
      <c r="K2316">
        <v>1</v>
      </c>
      <c r="L2316">
        <f t="shared" si="218"/>
        <v>0.5</v>
      </c>
      <c r="M2316">
        <f t="shared" si="219"/>
        <v>1</v>
      </c>
      <c r="N2316" t="b">
        <f t="shared" si="220"/>
        <v>1</v>
      </c>
      <c r="O2316">
        <f t="shared" si="221"/>
        <v>0</v>
      </c>
    </row>
    <row r="2317" spans="1:15">
      <c r="A2317" t="s">
        <v>451</v>
      </c>
      <c r="B2317" t="s">
        <v>452</v>
      </c>
      <c r="C2317" t="s">
        <v>224</v>
      </c>
      <c r="D2317" t="s">
        <v>225</v>
      </c>
      <c r="E2317" s="2">
        <v>45034.568055555559</v>
      </c>
      <c r="F2317" s="33">
        <f t="shared" si="216"/>
        <v>2023</v>
      </c>
      <c r="G2317" s="33">
        <f t="shared" si="217"/>
        <v>4</v>
      </c>
      <c r="H2317" t="s">
        <v>150</v>
      </c>
      <c r="I2317" t="s">
        <v>453</v>
      </c>
      <c r="J2317" t="s">
        <v>596</v>
      </c>
      <c r="K2317">
        <v>1</v>
      </c>
      <c r="L2317">
        <f t="shared" si="218"/>
        <v>0.5</v>
      </c>
      <c r="M2317">
        <f t="shared" si="219"/>
        <v>1</v>
      </c>
      <c r="N2317" t="b">
        <f t="shared" si="220"/>
        <v>1</v>
      </c>
      <c r="O2317">
        <f t="shared" si="221"/>
        <v>0</v>
      </c>
    </row>
    <row r="2318" spans="1:15">
      <c r="A2318" t="s">
        <v>451</v>
      </c>
      <c r="B2318" t="s">
        <v>452</v>
      </c>
      <c r="C2318" t="s">
        <v>224</v>
      </c>
      <c r="D2318" t="s">
        <v>225</v>
      </c>
      <c r="E2318" s="2">
        <v>45040.449305555558</v>
      </c>
      <c r="F2318" s="33">
        <f t="shared" si="216"/>
        <v>2023</v>
      </c>
      <c r="G2318" s="33">
        <f t="shared" si="217"/>
        <v>4</v>
      </c>
      <c r="H2318" t="s">
        <v>150</v>
      </c>
      <c r="I2318" t="s">
        <v>453</v>
      </c>
      <c r="J2318" t="s">
        <v>596</v>
      </c>
      <c r="K2318">
        <v>1</v>
      </c>
      <c r="L2318">
        <f t="shared" si="218"/>
        <v>0.5</v>
      </c>
      <c r="M2318">
        <f t="shared" si="219"/>
        <v>1</v>
      </c>
      <c r="N2318" t="b">
        <f t="shared" si="220"/>
        <v>1</v>
      </c>
      <c r="O2318">
        <f t="shared" si="221"/>
        <v>0</v>
      </c>
    </row>
    <row r="2319" spans="1:15">
      <c r="A2319" t="s">
        <v>451</v>
      </c>
      <c r="B2319" t="s">
        <v>452</v>
      </c>
      <c r="C2319" t="s">
        <v>224</v>
      </c>
      <c r="D2319" t="s">
        <v>225</v>
      </c>
      <c r="E2319" s="2">
        <v>45050.42291666667</v>
      </c>
      <c r="F2319" s="33">
        <f t="shared" si="216"/>
        <v>2023</v>
      </c>
      <c r="G2319" s="33">
        <f t="shared" si="217"/>
        <v>5</v>
      </c>
      <c r="H2319" t="s">
        <v>150</v>
      </c>
      <c r="I2319" t="s">
        <v>453</v>
      </c>
      <c r="J2319" t="s">
        <v>596</v>
      </c>
      <c r="K2319">
        <v>1</v>
      </c>
      <c r="L2319">
        <f t="shared" si="218"/>
        <v>0.5</v>
      </c>
      <c r="M2319">
        <f t="shared" si="219"/>
        <v>1</v>
      </c>
      <c r="N2319" t="b">
        <f t="shared" si="220"/>
        <v>1</v>
      </c>
      <c r="O2319">
        <f t="shared" si="221"/>
        <v>0</v>
      </c>
    </row>
    <row r="2320" spans="1:15">
      <c r="A2320" t="s">
        <v>451</v>
      </c>
      <c r="B2320" t="s">
        <v>452</v>
      </c>
      <c r="C2320" t="s">
        <v>224</v>
      </c>
      <c r="D2320" t="s">
        <v>225</v>
      </c>
      <c r="E2320" s="2">
        <v>45057.569444444445</v>
      </c>
      <c r="F2320" s="33">
        <f t="shared" si="216"/>
        <v>2023</v>
      </c>
      <c r="G2320" s="33">
        <f t="shared" si="217"/>
        <v>5</v>
      </c>
      <c r="H2320" t="s">
        <v>150</v>
      </c>
      <c r="I2320" t="s">
        <v>453</v>
      </c>
      <c r="J2320" t="s">
        <v>596</v>
      </c>
      <c r="K2320">
        <v>1</v>
      </c>
      <c r="L2320">
        <f t="shared" si="218"/>
        <v>0.5</v>
      </c>
      <c r="M2320">
        <f t="shared" si="219"/>
        <v>1</v>
      </c>
      <c r="N2320" t="b">
        <f t="shared" si="220"/>
        <v>1</v>
      </c>
      <c r="O2320">
        <f t="shared" si="221"/>
        <v>0</v>
      </c>
    </row>
    <row r="2321" spans="1:15">
      <c r="A2321" t="s">
        <v>451</v>
      </c>
      <c r="B2321" t="s">
        <v>452</v>
      </c>
      <c r="C2321" t="s">
        <v>224</v>
      </c>
      <c r="D2321" t="s">
        <v>225</v>
      </c>
      <c r="E2321" s="2">
        <v>45062.515277777777</v>
      </c>
      <c r="F2321" s="33">
        <f t="shared" si="216"/>
        <v>2023</v>
      </c>
      <c r="G2321" s="33">
        <f t="shared" si="217"/>
        <v>5</v>
      </c>
      <c r="H2321" t="s">
        <v>150</v>
      </c>
      <c r="I2321" t="s">
        <v>453</v>
      </c>
      <c r="J2321" t="s">
        <v>596</v>
      </c>
      <c r="K2321">
        <v>1</v>
      </c>
      <c r="L2321">
        <f t="shared" si="218"/>
        <v>0.5</v>
      </c>
      <c r="M2321">
        <f t="shared" si="219"/>
        <v>1</v>
      </c>
      <c r="N2321" t="b">
        <f t="shared" si="220"/>
        <v>1</v>
      </c>
      <c r="O2321">
        <f t="shared" si="221"/>
        <v>0</v>
      </c>
    </row>
    <row r="2322" spans="1:15">
      <c r="A2322" t="s">
        <v>451</v>
      </c>
      <c r="B2322" t="s">
        <v>452</v>
      </c>
      <c r="C2322" t="s">
        <v>224</v>
      </c>
      <c r="D2322" t="s">
        <v>225</v>
      </c>
      <c r="E2322" s="2">
        <v>45069.479861111111</v>
      </c>
      <c r="F2322" s="33">
        <f t="shared" si="216"/>
        <v>2023</v>
      </c>
      <c r="G2322" s="33">
        <f t="shared" si="217"/>
        <v>5</v>
      </c>
      <c r="H2322" t="s">
        <v>150</v>
      </c>
      <c r="I2322" t="s">
        <v>453</v>
      </c>
      <c r="J2322" t="s">
        <v>596</v>
      </c>
      <c r="K2322">
        <v>1</v>
      </c>
      <c r="L2322">
        <f t="shared" si="218"/>
        <v>0.5</v>
      </c>
      <c r="M2322">
        <f t="shared" si="219"/>
        <v>1</v>
      </c>
      <c r="N2322" t="b">
        <f t="shared" si="220"/>
        <v>1</v>
      </c>
      <c r="O2322">
        <f t="shared" si="221"/>
        <v>0</v>
      </c>
    </row>
    <row r="2323" spans="1:15">
      <c r="A2323" t="s">
        <v>451</v>
      </c>
      <c r="B2323" t="s">
        <v>452</v>
      </c>
      <c r="C2323" t="s">
        <v>224</v>
      </c>
      <c r="D2323" t="s">
        <v>225</v>
      </c>
      <c r="E2323" s="2">
        <v>45082.46875</v>
      </c>
      <c r="F2323" s="33">
        <f t="shared" si="216"/>
        <v>2023</v>
      </c>
      <c r="G2323" s="33">
        <f t="shared" si="217"/>
        <v>6</v>
      </c>
      <c r="H2323" t="s">
        <v>150</v>
      </c>
      <c r="I2323" t="s">
        <v>453</v>
      </c>
      <c r="J2323" t="s">
        <v>596</v>
      </c>
      <c r="K2323">
        <v>1</v>
      </c>
      <c r="L2323">
        <f t="shared" si="218"/>
        <v>0.5</v>
      </c>
      <c r="M2323">
        <f t="shared" si="219"/>
        <v>1</v>
      </c>
      <c r="N2323" t="b">
        <f t="shared" si="220"/>
        <v>1</v>
      </c>
      <c r="O2323">
        <f t="shared" si="221"/>
        <v>0</v>
      </c>
    </row>
    <row r="2324" spans="1:15">
      <c r="A2324" t="s">
        <v>451</v>
      </c>
      <c r="B2324" t="s">
        <v>452</v>
      </c>
      <c r="C2324" t="s">
        <v>224</v>
      </c>
      <c r="D2324" t="s">
        <v>225</v>
      </c>
      <c r="E2324" s="2">
        <v>45090.520833333336</v>
      </c>
      <c r="F2324" s="33">
        <f t="shared" si="216"/>
        <v>2023</v>
      </c>
      <c r="G2324" s="33">
        <f t="shared" si="217"/>
        <v>6</v>
      </c>
      <c r="H2324" t="s">
        <v>150</v>
      </c>
      <c r="I2324" t="s">
        <v>453</v>
      </c>
      <c r="J2324" t="s">
        <v>596</v>
      </c>
      <c r="K2324">
        <v>1</v>
      </c>
      <c r="L2324">
        <f t="shared" si="218"/>
        <v>0.5</v>
      </c>
      <c r="M2324">
        <f t="shared" si="219"/>
        <v>1</v>
      </c>
      <c r="N2324" t="b">
        <f t="shared" si="220"/>
        <v>1</v>
      </c>
      <c r="O2324">
        <f t="shared" si="221"/>
        <v>0</v>
      </c>
    </row>
    <row r="2325" spans="1:15">
      <c r="A2325" t="s">
        <v>451</v>
      </c>
      <c r="B2325" t="s">
        <v>452</v>
      </c>
      <c r="C2325" t="s">
        <v>224</v>
      </c>
      <c r="D2325" t="s">
        <v>225</v>
      </c>
      <c r="E2325" s="2">
        <v>45096.443055555559</v>
      </c>
      <c r="F2325" s="33">
        <f t="shared" si="216"/>
        <v>2023</v>
      </c>
      <c r="G2325" s="33">
        <f t="shared" si="217"/>
        <v>6</v>
      </c>
      <c r="H2325" t="s">
        <v>150</v>
      </c>
      <c r="I2325" t="s">
        <v>453</v>
      </c>
      <c r="J2325" t="s">
        <v>596</v>
      </c>
      <c r="K2325">
        <v>1</v>
      </c>
      <c r="L2325">
        <f t="shared" si="218"/>
        <v>0.5</v>
      </c>
      <c r="M2325">
        <f t="shared" si="219"/>
        <v>1</v>
      </c>
      <c r="N2325" t="b">
        <f t="shared" si="220"/>
        <v>1</v>
      </c>
      <c r="O2325">
        <f t="shared" si="221"/>
        <v>0</v>
      </c>
    </row>
    <row r="2326" spans="1:15">
      <c r="A2326" t="s">
        <v>451</v>
      </c>
      <c r="B2326" t="s">
        <v>452</v>
      </c>
      <c r="C2326" t="s">
        <v>224</v>
      </c>
      <c r="D2326" t="s">
        <v>225</v>
      </c>
      <c r="E2326" s="2">
        <v>45104.442361111112</v>
      </c>
      <c r="F2326" s="33">
        <f t="shared" si="216"/>
        <v>2023</v>
      </c>
      <c r="G2326" s="33">
        <f t="shared" si="217"/>
        <v>6</v>
      </c>
      <c r="H2326" t="s">
        <v>150</v>
      </c>
      <c r="I2326" t="s">
        <v>453</v>
      </c>
      <c r="J2326" t="s">
        <v>596</v>
      </c>
      <c r="K2326">
        <v>1</v>
      </c>
      <c r="L2326">
        <f t="shared" si="218"/>
        <v>0.5</v>
      </c>
      <c r="M2326">
        <f t="shared" si="219"/>
        <v>1</v>
      </c>
      <c r="N2326" t="b">
        <f t="shared" si="220"/>
        <v>1</v>
      </c>
      <c r="O2326">
        <f t="shared" si="221"/>
        <v>0</v>
      </c>
    </row>
    <row r="2327" spans="1:15">
      <c r="A2327" t="s">
        <v>451</v>
      </c>
      <c r="B2327" t="s">
        <v>452</v>
      </c>
      <c r="C2327" t="s">
        <v>224</v>
      </c>
      <c r="D2327" t="s">
        <v>225</v>
      </c>
      <c r="E2327" s="2">
        <v>45113.461111111108</v>
      </c>
      <c r="F2327" s="33">
        <f t="shared" si="216"/>
        <v>2023</v>
      </c>
      <c r="G2327" s="33">
        <f t="shared" si="217"/>
        <v>7</v>
      </c>
      <c r="H2327" t="s">
        <v>150</v>
      </c>
      <c r="I2327" t="s">
        <v>453</v>
      </c>
      <c r="J2327" t="s">
        <v>596</v>
      </c>
      <c r="K2327">
        <v>1</v>
      </c>
      <c r="L2327">
        <f t="shared" si="218"/>
        <v>0.5</v>
      </c>
      <c r="M2327">
        <f t="shared" si="219"/>
        <v>1</v>
      </c>
      <c r="N2327" t="b">
        <f t="shared" si="220"/>
        <v>1</v>
      </c>
      <c r="O2327">
        <f t="shared" si="221"/>
        <v>0</v>
      </c>
    </row>
    <row r="2328" spans="1:15">
      <c r="A2328" t="s">
        <v>451</v>
      </c>
      <c r="B2328" t="s">
        <v>452</v>
      </c>
      <c r="C2328" t="s">
        <v>224</v>
      </c>
      <c r="D2328" t="s">
        <v>225</v>
      </c>
      <c r="E2328" s="2">
        <v>45117.5</v>
      </c>
      <c r="F2328" s="33">
        <f t="shared" si="216"/>
        <v>2023</v>
      </c>
      <c r="G2328" s="33">
        <f t="shared" si="217"/>
        <v>7</v>
      </c>
      <c r="H2328" t="s">
        <v>150</v>
      </c>
      <c r="I2328" t="s">
        <v>453</v>
      </c>
      <c r="J2328" t="s">
        <v>596</v>
      </c>
      <c r="K2328">
        <v>1</v>
      </c>
      <c r="L2328">
        <f t="shared" si="218"/>
        <v>0.5</v>
      </c>
      <c r="M2328">
        <f t="shared" si="219"/>
        <v>1</v>
      </c>
      <c r="N2328" t="b">
        <f t="shared" si="220"/>
        <v>1</v>
      </c>
      <c r="O2328">
        <f t="shared" si="221"/>
        <v>0</v>
      </c>
    </row>
    <row r="2329" spans="1:15">
      <c r="A2329" t="s">
        <v>451</v>
      </c>
      <c r="B2329" t="s">
        <v>452</v>
      </c>
      <c r="C2329" t="s">
        <v>224</v>
      </c>
      <c r="D2329" t="s">
        <v>225</v>
      </c>
      <c r="E2329" s="2">
        <v>45125.595138888886</v>
      </c>
      <c r="F2329" s="33">
        <f t="shared" si="216"/>
        <v>2023</v>
      </c>
      <c r="G2329" s="33">
        <f t="shared" si="217"/>
        <v>7</v>
      </c>
      <c r="H2329" t="s">
        <v>150</v>
      </c>
      <c r="I2329" t="s">
        <v>453</v>
      </c>
      <c r="J2329" t="s">
        <v>596</v>
      </c>
      <c r="K2329">
        <v>1</v>
      </c>
      <c r="L2329">
        <f t="shared" si="218"/>
        <v>0.5</v>
      </c>
      <c r="M2329">
        <f t="shared" si="219"/>
        <v>1</v>
      </c>
      <c r="N2329" t="b">
        <f t="shared" si="220"/>
        <v>1</v>
      </c>
      <c r="O2329">
        <f t="shared" si="221"/>
        <v>0</v>
      </c>
    </row>
    <row r="2330" spans="1:15">
      <c r="A2330" t="s">
        <v>451</v>
      </c>
      <c r="B2330" t="s">
        <v>452</v>
      </c>
      <c r="C2330" t="s">
        <v>224</v>
      </c>
      <c r="D2330" t="s">
        <v>225</v>
      </c>
      <c r="E2330" s="2">
        <v>45133.40902777778</v>
      </c>
      <c r="F2330" s="33">
        <f t="shared" si="216"/>
        <v>2023</v>
      </c>
      <c r="G2330" s="33">
        <f t="shared" si="217"/>
        <v>7</v>
      </c>
      <c r="H2330" t="s">
        <v>150</v>
      </c>
      <c r="I2330" t="s">
        <v>453</v>
      </c>
      <c r="J2330" t="s">
        <v>596</v>
      </c>
      <c r="K2330">
        <v>1</v>
      </c>
      <c r="L2330">
        <f t="shared" si="218"/>
        <v>0.5</v>
      </c>
      <c r="M2330">
        <f t="shared" si="219"/>
        <v>1</v>
      </c>
      <c r="N2330" t="b">
        <f t="shared" si="220"/>
        <v>1</v>
      </c>
      <c r="O2330">
        <f t="shared" si="221"/>
        <v>0</v>
      </c>
    </row>
    <row r="2331" spans="1:15">
      <c r="A2331" t="s">
        <v>451</v>
      </c>
      <c r="B2331" t="s">
        <v>452</v>
      </c>
      <c r="C2331" t="s">
        <v>224</v>
      </c>
      <c r="D2331" t="s">
        <v>225</v>
      </c>
      <c r="E2331" s="2">
        <v>45139.464583333334</v>
      </c>
      <c r="F2331" s="33">
        <f t="shared" si="216"/>
        <v>2023</v>
      </c>
      <c r="G2331" s="33">
        <f t="shared" si="217"/>
        <v>8</v>
      </c>
      <c r="H2331" t="s">
        <v>150</v>
      </c>
      <c r="I2331" t="s">
        <v>453</v>
      </c>
      <c r="J2331" t="s">
        <v>596</v>
      </c>
      <c r="K2331">
        <v>1</v>
      </c>
      <c r="L2331">
        <f t="shared" si="218"/>
        <v>0.5</v>
      </c>
      <c r="M2331">
        <f t="shared" si="219"/>
        <v>1</v>
      </c>
      <c r="N2331" t="b">
        <f t="shared" si="220"/>
        <v>1</v>
      </c>
      <c r="O2331">
        <f t="shared" si="221"/>
        <v>0</v>
      </c>
    </row>
    <row r="2332" spans="1:15">
      <c r="A2332" t="s">
        <v>451</v>
      </c>
      <c r="B2332" t="s">
        <v>452</v>
      </c>
      <c r="C2332" t="s">
        <v>224</v>
      </c>
      <c r="D2332" t="s">
        <v>225</v>
      </c>
      <c r="E2332" s="2">
        <v>45146.490277777775</v>
      </c>
      <c r="F2332" s="33">
        <f t="shared" si="216"/>
        <v>2023</v>
      </c>
      <c r="G2332" s="33">
        <f t="shared" si="217"/>
        <v>8</v>
      </c>
      <c r="H2332" t="s">
        <v>150</v>
      </c>
      <c r="I2332" t="s">
        <v>453</v>
      </c>
      <c r="J2332" t="s">
        <v>596</v>
      </c>
      <c r="K2332">
        <v>1</v>
      </c>
      <c r="L2332">
        <f t="shared" si="218"/>
        <v>0.5</v>
      </c>
      <c r="M2332">
        <f t="shared" si="219"/>
        <v>1</v>
      </c>
      <c r="N2332" t="b">
        <f t="shared" si="220"/>
        <v>1</v>
      </c>
      <c r="O2332">
        <f t="shared" si="221"/>
        <v>0</v>
      </c>
    </row>
    <row r="2333" spans="1:15">
      <c r="A2333" t="s">
        <v>451</v>
      </c>
      <c r="B2333" t="s">
        <v>452</v>
      </c>
      <c r="C2333" t="s">
        <v>224</v>
      </c>
      <c r="D2333" t="s">
        <v>225</v>
      </c>
      <c r="E2333" s="2">
        <v>45152.45</v>
      </c>
      <c r="F2333" s="33">
        <f t="shared" si="216"/>
        <v>2023</v>
      </c>
      <c r="G2333" s="33">
        <f t="shared" si="217"/>
        <v>8</v>
      </c>
      <c r="H2333" t="s">
        <v>150</v>
      </c>
      <c r="I2333" t="s">
        <v>453</v>
      </c>
      <c r="J2333" t="s">
        <v>596</v>
      </c>
      <c r="K2333">
        <v>1</v>
      </c>
      <c r="L2333">
        <f t="shared" si="218"/>
        <v>0.5</v>
      </c>
      <c r="M2333">
        <f t="shared" si="219"/>
        <v>1</v>
      </c>
      <c r="N2333" t="b">
        <f t="shared" si="220"/>
        <v>1</v>
      </c>
      <c r="O2333">
        <f t="shared" si="221"/>
        <v>0</v>
      </c>
    </row>
    <row r="2334" spans="1:15">
      <c r="A2334" t="s">
        <v>451</v>
      </c>
      <c r="B2334" t="s">
        <v>452</v>
      </c>
      <c r="C2334" t="s">
        <v>224</v>
      </c>
      <c r="D2334" t="s">
        <v>225</v>
      </c>
      <c r="E2334" s="2">
        <v>45161.431944444441</v>
      </c>
      <c r="F2334" s="33">
        <f t="shared" si="216"/>
        <v>2023</v>
      </c>
      <c r="G2334" s="33">
        <f t="shared" si="217"/>
        <v>8</v>
      </c>
      <c r="H2334" t="s">
        <v>150</v>
      </c>
      <c r="I2334" t="s">
        <v>453</v>
      </c>
      <c r="J2334" t="s">
        <v>596</v>
      </c>
      <c r="K2334">
        <v>1</v>
      </c>
      <c r="L2334">
        <f t="shared" si="218"/>
        <v>0.5</v>
      </c>
      <c r="M2334">
        <f t="shared" si="219"/>
        <v>1</v>
      </c>
      <c r="N2334" t="b">
        <f t="shared" si="220"/>
        <v>1</v>
      </c>
      <c r="O2334">
        <f t="shared" si="221"/>
        <v>0</v>
      </c>
    </row>
    <row r="2335" spans="1:15">
      <c r="A2335" t="s">
        <v>451</v>
      </c>
      <c r="B2335" t="s">
        <v>452</v>
      </c>
      <c r="C2335" t="s">
        <v>224</v>
      </c>
      <c r="D2335" t="s">
        <v>225</v>
      </c>
      <c r="E2335" s="2">
        <v>45167.438888888886</v>
      </c>
      <c r="F2335" s="33">
        <f t="shared" si="216"/>
        <v>2023</v>
      </c>
      <c r="G2335" s="33">
        <f t="shared" si="217"/>
        <v>8</v>
      </c>
      <c r="H2335" t="s">
        <v>150</v>
      </c>
      <c r="I2335" t="s">
        <v>453</v>
      </c>
      <c r="J2335" t="s">
        <v>596</v>
      </c>
      <c r="K2335">
        <v>1</v>
      </c>
      <c r="L2335">
        <f t="shared" si="218"/>
        <v>0.5</v>
      </c>
      <c r="M2335">
        <f t="shared" si="219"/>
        <v>1</v>
      </c>
      <c r="N2335" t="b">
        <f t="shared" si="220"/>
        <v>1</v>
      </c>
      <c r="O2335">
        <f t="shared" si="221"/>
        <v>0</v>
      </c>
    </row>
    <row r="2336" spans="1:15">
      <c r="A2336" t="s">
        <v>451</v>
      </c>
      <c r="B2336" t="s">
        <v>452</v>
      </c>
      <c r="C2336" t="s">
        <v>224</v>
      </c>
      <c r="D2336" t="s">
        <v>225</v>
      </c>
      <c r="E2336" s="2">
        <v>45176.615972222222</v>
      </c>
      <c r="F2336" s="33">
        <f t="shared" si="216"/>
        <v>2023</v>
      </c>
      <c r="G2336" s="33">
        <f t="shared" si="217"/>
        <v>9</v>
      </c>
      <c r="H2336" t="s">
        <v>150</v>
      </c>
      <c r="I2336" t="s">
        <v>453</v>
      </c>
      <c r="J2336" t="s">
        <v>624</v>
      </c>
      <c r="K2336">
        <v>10</v>
      </c>
      <c r="L2336">
        <f t="shared" si="218"/>
        <v>10</v>
      </c>
      <c r="M2336">
        <f t="shared" si="219"/>
        <v>0</v>
      </c>
      <c r="N2336" t="b">
        <f t="shared" si="220"/>
        <v>0</v>
      </c>
      <c r="O2336">
        <f t="shared" si="221"/>
        <v>0</v>
      </c>
    </row>
    <row r="2337" spans="1:15">
      <c r="A2337" t="s">
        <v>451</v>
      </c>
      <c r="B2337" t="s">
        <v>452</v>
      </c>
      <c r="C2337" t="s">
        <v>224</v>
      </c>
      <c r="D2337" t="s">
        <v>225</v>
      </c>
      <c r="E2337" s="2">
        <v>45180.536805555559</v>
      </c>
      <c r="F2337" s="33">
        <f t="shared" si="216"/>
        <v>2023</v>
      </c>
      <c r="G2337" s="33">
        <f t="shared" si="217"/>
        <v>9</v>
      </c>
      <c r="H2337" t="s">
        <v>150</v>
      </c>
      <c r="I2337" t="s">
        <v>453</v>
      </c>
      <c r="J2337" t="s">
        <v>596</v>
      </c>
      <c r="K2337">
        <v>1</v>
      </c>
      <c r="L2337">
        <f t="shared" si="218"/>
        <v>0.5</v>
      </c>
      <c r="M2337">
        <f t="shared" si="219"/>
        <v>1</v>
      </c>
      <c r="N2337" t="b">
        <f t="shared" si="220"/>
        <v>1</v>
      </c>
      <c r="O2337">
        <f t="shared" si="221"/>
        <v>0</v>
      </c>
    </row>
    <row r="2338" spans="1:15">
      <c r="A2338" t="s">
        <v>451</v>
      </c>
      <c r="B2338" t="s">
        <v>452</v>
      </c>
      <c r="C2338" t="s">
        <v>224</v>
      </c>
      <c r="D2338" t="s">
        <v>225</v>
      </c>
      <c r="E2338" s="2">
        <v>45188.47152777778</v>
      </c>
      <c r="F2338" s="33">
        <f t="shared" si="216"/>
        <v>2023</v>
      </c>
      <c r="G2338" s="33">
        <f t="shared" si="217"/>
        <v>9</v>
      </c>
      <c r="H2338" t="s">
        <v>150</v>
      </c>
      <c r="I2338" t="s">
        <v>453</v>
      </c>
      <c r="J2338" t="s">
        <v>624</v>
      </c>
      <c r="K2338">
        <v>5.3</v>
      </c>
      <c r="L2338">
        <f t="shared" si="218"/>
        <v>5.3</v>
      </c>
      <c r="M2338">
        <f t="shared" si="219"/>
        <v>0</v>
      </c>
      <c r="N2338" t="b">
        <f t="shared" si="220"/>
        <v>0</v>
      </c>
      <c r="O2338">
        <f t="shared" si="221"/>
        <v>0</v>
      </c>
    </row>
    <row r="2339" spans="1:15">
      <c r="A2339" t="s">
        <v>451</v>
      </c>
      <c r="B2339" t="s">
        <v>452</v>
      </c>
      <c r="C2339" t="s">
        <v>224</v>
      </c>
      <c r="D2339" t="s">
        <v>225</v>
      </c>
      <c r="E2339" s="2">
        <v>45194.481944444444</v>
      </c>
      <c r="F2339" s="33">
        <f t="shared" si="216"/>
        <v>2023</v>
      </c>
      <c r="G2339" s="33">
        <f t="shared" si="217"/>
        <v>9</v>
      </c>
      <c r="H2339" t="s">
        <v>150</v>
      </c>
      <c r="I2339" t="s">
        <v>453</v>
      </c>
      <c r="J2339" t="s">
        <v>596</v>
      </c>
      <c r="K2339">
        <v>1</v>
      </c>
      <c r="L2339">
        <f t="shared" si="218"/>
        <v>0.5</v>
      </c>
      <c r="M2339">
        <f t="shared" si="219"/>
        <v>1</v>
      </c>
      <c r="N2339" t="b">
        <f t="shared" si="220"/>
        <v>1</v>
      </c>
      <c r="O2339">
        <f t="shared" si="221"/>
        <v>0</v>
      </c>
    </row>
    <row r="2340" spans="1:15">
      <c r="A2340" t="s">
        <v>451</v>
      </c>
      <c r="B2340" t="s">
        <v>452</v>
      </c>
      <c r="C2340" t="s">
        <v>224</v>
      </c>
      <c r="D2340" t="s">
        <v>225</v>
      </c>
      <c r="E2340" s="2">
        <v>45202.523611111108</v>
      </c>
      <c r="F2340" s="33">
        <f t="shared" si="216"/>
        <v>2023</v>
      </c>
      <c r="G2340" s="33">
        <f t="shared" si="217"/>
        <v>10</v>
      </c>
      <c r="H2340" t="s">
        <v>150</v>
      </c>
      <c r="I2340" t="s">
        <v>453</v>
      </c>
      <c r="J2340" t="s">
        <v>596</v>
      </c>
      <c r="K2340">
        <v>1</v>
      </c>
      <c r="L2340">
        <f t="shared" si="218"/>
        <v>0.5</v>
      </c>
      <c r="M2340">
        <f t="shared" si="219"/>
        <v>1</v>
      </c>
      <c r="N2340" t="b">
        <f t="shared" si="220"/>
        <v>1</v>
      </c>
      <c r="O2340">
        <f t="shared" si="221"/>
        <v>0</v>
      </c>
    </row>
    <row r="2341" spans="1:15">
      <c r="A2341" t="s">
        <v>451</v>
      </c>
      <c r="B2341" t="s">
        <v>452</v>
      </c>
      <c r="C2341" t="s">
        <v>224</v>
      </c>
      <c r="D2341" t="s">
        <v>225</v>
      </c>
      <c r="E2341" s="2">
        <v>45209.458333333336</v>
      </c>
      <c r="F2341" s="33">
        <f t="shared" si="216"/>
        <v>2023</v>
      </c>
      <c r="G2341" s="33">
        <f t="shared" si="217"/>
        <v>10</v>
      </c>
      <c r="H2341" t="s">
        <v>150</v>
      </c>
      <c r="I2341" t="s">
        <v>453</v>
      </c>
      <c r="J2341" t="s">
        <v>596</v>
      </c>
      <c r="K2341">
        <v>1</v>
      </c>
      <c r="L2341">
        <f t="shared" si="218"/>
        <v>0.5</v>
      </c>
      <c r="M2341">
        <f t="shared" si="219"/>
        <v>1</v>
      </c>
      <c r="N2341" t="b">
        <f t="shared" si="220"/>
        <v>1</v>
      </c>
      <c r="O2341">
        <f t="shared" si="221"/>
        <v>0</v>
      </c>
    </row>
    <row r="2342" spans="1:15">
      <c r="A2342" t="s">
        <v>451</v>
      </c>
      <c r="B2342" t="s">
        <v>452</v>
      </c>
      <c r="C2342" t="s">
        <v>224</v>
      </c>
      <c r="D2342" t="s">
        <v>225</v>
      </c>
      <c r="E2342" s="2">
        <v>45215.488194444442</v>
      </c>
      <c r="F2342" s="33">
        <f t="shared" si="216"/>
        <v>2023</v>
      </c>
      <c r="G2342" s="33">
        <f t="shared" si="217"/>
        <v>10</v>
      </c>
      <c r="H2342" t="s">
        <v>150</v>
      </c>
      <c r="I2342" t="s">
        <v>453</v>
      </c>
      <c r="J2342" t="s">
        <v>596</v>
      </c>
      <c r="K2342">
        <v>1</v>
      </c>
      <c r="L2342">
        <f t="shared" si="218"/>
        <v>0.5</v>
      </c>
      <c r="M2342">
        <f t="shared" si="219"/>
        <v>1</v>
      </c>
      <c r="N2342" t="b">
        <f t="shared" si="220"/>
        <v>1</v>
      </c>
      <c r="O2342">
        <f t="shared" si="221"/>
        <v>0</v>
      </c>
    </row>
    <row r="2343" spans="1:15">
      <c r="A2343" t="s">
        <v>451</v>
      </c>
      <c r="B2343" t="s">
        <v>452</v>
      </c>
      <c r="C2343" t="s">
        <v>224</v>
      </c>
      <c r="D2343" t="s">
        <v>225</v>
      </c>
      <c r="E2343" s="2">
        <v>45222.433333333334</v>
      </c>
      <c r="F2343" s="33">
        <f t="shared" si="216"/>
        <v>2023</v>
      </c>
      <c r="G2343" s="33">
        <f t="shared" si="217"/>
        <v>10</v>
      </c>
      <c r="H2343" t="s">
        <v>150</v>
      </c>
      <c r="I2343" t="s">
        <v>453</v>
      </c>
      <c r="J2343" t="s">
        <v>596</v>
      </c>
      <c r="K2343">
        <v>1</v>
      </c>
      <c r="L2343">
        <f t="shared" si="218"/>
        <v>0.5</v>
      </c>
      <c r="M2343">
        <f t="shared" si="219"/>
        <v>1</v>
      </c>
      <c r="N2343" t="b">
        <f t="shared" si="220"/>
        <v>1</v>
      </c>
      <c r="O2343">
        <f t="shared" si="221"/>
        <v>0</v>
      </c>
    </row>
    <row r="2344" spans="1:15">
      <c r="A2344" t="s">
        <v>451</v>
      </c>
      <c r="B2344" t="s">
        <v>452</v>
      </c>
      <c r="C2344" t="s">
        <v>224</v>
      </c>
      <c r="D2344" t="s">
        <v>225</v>
      </c>
      <c r="E2344" s="2">
        <v>45231.435416666667</v>
      </c>
      <c r="F2344" s="33">
        <f t="shared" si="216"/>
        <v>2023</v>
      </c>
      <c r="G2344" s="33">
        <f t="shared" si="217"/>
        <v>11</v>
      </c>
      <c r="H2344" t="s">
        <v>150</v>
      </c>
      <c r="I2344" t="s">
        <v>453</v>
      </c>
      <c r="J2344" t="s">
        <v>596</v>
      </c>
      <c r="K2344">
        <v>1</v>
      </c>
      <c r="L2344">
        <f t="shared" si="218"/>
        <v>0.5</v>
      </c>
      <c r="M2344">
        <f t="shared" si="219"/>
        <v>1</v>
      </c>
      <c r="N2344" t="b">
        <f t="shared" si="220"/>
        <v>1</v>
      </c>
      <c r="O2344">
        <f t="shared" si="221"/>
        <v>0</v>
      </c>
    </row>
    <row r="2345" spans="1:15">
      <c r="A2345" t="s">
        <v>451</v>
      </c>
      <c r="B2345" t="s">
        <v>452</v>
      </c>
      <c r="C2345" t="s">
        <v>224</v>
      </c>
      <c r="D2345" t="s">
        <v>225</v>
      </c>
      <c r="E2345" s="2">
        <v>45238.511805555558</v>
      </c>
      <c r="F2345" s="33">
        <f t="shared" si="216"/>
        <v>2023</v>
      </c>
      <c r="G2345" s="33">
        <f t="shared" si="217"/>
        <v>11</v>
      </c>
      <c r="H2345" t="s">
        <v>150</v>
      </c>
      <c r="I2345" t="s">
        <v>453</v>
      </c>
      <c r="J2345" t="s">
        <v>596</v>
      </c>
      <c r="K2345">
        <v>1</v>
      </c>
      <c r="L2345">
        <f t="shared" si="218"/>
        <v>0.5</v>
      </c>
      <c r="M2345">
        <f t="shared" si="219"/>
        <v>1</v>
      </c>
      <c r="N2345" t="b">
        <f t="shared" si="220"/>
        <v>1</v>
      </c>
      <c r="O2345">
        <f t="shared" si="221"/>
        <v>0</v>
      </c>
    </row>
    <row r="2346" spans="1:15">
      <c r="A2346" t="s">
        <v>451</v>
      </c>
      <c r="B2346" t="s">
        <v>452</v>
      </c>
      <c r="C2346" t="s">
        <v>224</v>
      </c>
      <c r="D2346" t="s">
        <v>225</v>
      </c>
      <c r="E2346" s="2">
        <v>45243.394444444442</v>
      </c>
      <c r="F2346" s="33">
        <f t="shared" si="216"/>
        <v>2023</v>
      </c>
      <c r="G2346" s="33">
        <f t="shared" si="217"/>
        <v>11</v>
      </c>
      <c r="H2346" t="s">
        <v>150</v>
      </c>
      <c r="I2346" t="s">
        <v>453</v>
      </c>
      <c r="J2346" t="s">
        <v>596</v>
      </c>
      <c r="K2346">
        <v>1</v>
      </c>
      <c r="L2346">
        <f t="shared" si="218"/>
        <v>0.5</v>
      </c>
      <c r="M2346">
        <f t="shared" si="219"/>
        <v>1</v>
      </c>
      <c r="N2346" t="b">
        <f t="shared" si="220"/>
        <v>1</v>
      </c>
      <c r="O2346">
        <f t="shared" si="221"/>
        <v>0</v>
      </c>
    </row>
    <row r="2347" spans="1:15">
      <c r="A2347" t="s">
        <v>451</v>
      </c>
      <c r="B2347" t="s">
        <v>452</v>
      </c>
      <c r="C2347" t="s">
        <v>224</v>
      </c>
      <c r="D2347" t="s">
        <v>225</v>
      </c>
      <c r="E2347" s="2">
        <v>45252.410416666666</v>
      </c>
      <c r="F2347" s="33">
        <f t="shared" si="216"/>
        <v>2023</v>
      </c>
      <c r="G2347" s="33">
        <f t="shared" si="217"/>
        <v>11</v>
      </c>
      <c r="H2347" t="s">
        <v>150</v>
      </c>
      <c r="I2347" t="s">
        <v>453</v>
      </c>
      <c r="J2347" t="s">
        <v>596</v>
      </c>
      <c r="K2347">
        <v>1</v>
      </c>
      <c r="L2347">
        <f t="shared" si="218"/>
        <v>0.5</v>
      </c>
      <c r="M2347">
        <f t="shared" si="219"/>
        <v>1</v>
      </c>
      <c r="N2347" t="b">
        <f t="shared" si="220"/>
        <v>1</v>
      </c>
      <c r="O2347">
        <f t="shared" si="221"/>
        <v>0</v>
      </c>
    </row>
    <row r="2348" spans="1:15">
      <c r="A2348" t="s">
        <v>451</v>
      </c>
      <c r="B2348" t="s">
        <v>452</v>
      </c>
      <c r="C2348" t="s">
        <v>224</v>
      </c>
      <c r="D2348" t="s">
        <v>225</v>
      </c>
      <c r="E2348" s="2">
        <v>45258.4375</v>
      </c>
      <c r="F2348" s="33">
        <f t="shared" si="216"/>
        <v>2023</v>
      </c>
      <c r="G2348" s="33">
        <f t="shared" si="217"/>
        <v>11</v>
      </c>
      <c r="H2348" t="s">
        <v>150</v>
      </c>
      <c r="I2348" t="s">
        <v>453</v>
      </c>
      <c r="J2348" t="s">
        <v>596</v>
      </c>
      <c r="K2348">
        <v>1</v>
      </c>
      <c r="L2348">
        <f t="shared" si="218"/>
        <v>0.5</v>
      </c>
      <c r="M2348">
        <f t="shared" si="219"/>
        <v>1</v>
      </c>
      <c r="N2348" t="b">
        <f t="shared" si="220"/>
        <v>1</v>
      </c>
      <c r="O2348">
        <f t="shared" si="221"/>
        <v>0</v>
      </c>
    </row>
    <row r="2349" spans="1:15">
      <c r="A2349" t="s">
        <v>451</v>
      </c>
      <c r="B2349" t="s">
        <v>452</v>
      </c>
      <c r="C2349" t="s">
        <v>224</v>
      </c>
      <c r="D2349" t="s">
        <v>225</v>
      </c>
      <c r="E2349" s="2">
        <v>45266.500694444447</v>
      </c>
      <c r="F2349" s="33">
        <f t="shared" si="216"/>
        <v>2023</v>
      </c>
      <c r="G2349" s="33">
        <f t="shared" si="217"/>
        <v>12</v>
      </c>
      <c r="H2349" t="s">
        <v>150</v>
      </c>
      <c r="I2349" t="s">
        <v>453</v>
      </c>
      <c r="J2349" t="s">
        <v>596</v>
      </c>
      <c r="K2349">
        <v>1</v>
      </c>
      <c r="L2349">
        <f t="shared" si="218"/>
        <v>0.5</v>
      </c>
      <c r="M2349">
        <f t="shared" si="219"/>
        <v>1</v>
      </c>
      <c r="N2349" t="b">
        <f t="shared" si="220"/>
        <v>1</v>
      </c>
      <c r="O2349">
        <f t="shared" si="221"/>
        <v>0</v>
      </c>
    </row>
    <row r="2350" spans="1:15">
      <c r="A2350" t="s">
        <v>451</v>
      </c>
      <c r="B2350" t="s">
        <v>452</v>
      </c>
      <c r="C2350" t="s">
        <v>224</v>
      </c>
      <c r="D2350" t="s">
        <v>225</v>
      </c>
      <c r="E2350" s="2">
        <v>45271.388888888891</v>
      </c>
      <c r="F2350" s="33">
        <f t="shared" si="216"/>
        <v>2023</v>
      </c>
      <c r="G2350" s="33">
        <f t="shared" si="217"/>
        <v>12</v>
      </c>
      <c r="H2350" t="s">
        <v>150</v>
      </c>
      <c r="I2350" t="s">
        <v>453</v>
      </c>
      <c r="J2350" t="s">
        <v>596</v>
      </c>
      <c r="K2350">
        <v>1</v>
      </c>
      <c r="L2350">
        <f t="shared" si="218"/>
        <v>0.5</v>
      </c>
      <c r="M2350">
        <f t="shared" si="219"/>
        <v>1</v>
      </c>
      <c r="N2350" t="b">
        <f t="shared" si="220"/>
        <v>1</v>
      </c>
      <c r="O2350">
        <f t="shared" si="221"/>
        <v>0</v>
      </c>
    </row>
    <row r="2351" spans="1:15">
      <c r="A2351" t="s">
        <v>451</v>
      </c>
      <c r="B2351" t="s">
        <v>452</v>
      </c>
      <c r="C2351" t="s">
        <v>224</v>
      </c>
      <c r="D2351" t="s">
        <v>225</v>
      </c>
      <c r="E2351" s="2">
        <v>45293.393055555556</v>
      </c>
      <c r="F2351" s="33">
        <f t="shared" si="216"/>
        <v>2024</v>
      </c>
      <c r="G2351" s="33">
        <f t="shared" si="217"/>
        <v>1</v>
      </c>
      <c r="H2351" t="s">
        <v>150</v>
      </c>
      <c r="I2351" t="s">
        <v>453</v>
      </c>
      <c r="J2351" t="s">
        <v>596</v>
      </c>
      <c r="K2351">
        <v>1</v>
      </c>
      <c r="L2351">
        <f t="shared" si="218"/>
        <v>0.5</v>
      </c>
      <c r="M2351">
        <f t="shared" si="219"/>
        <v>1</v>
      </c>
      <c r="N2351" t="b">
        <f t="shared" si="220"/>
        <v>1</v>
      </c>
      <c r="O2351">
        <f t="shared" si="221"/>
        <v>0</v>
      </c>
    </row>
    <row r="2352" spans="1:15">
      <c r="A2352" t="s">
        <v>451</v>
      </c>
      <c r="B2352" t="s">
        <v>452</v>
      </c>
      <c r="C2352" t="s">
        <v>224</v>
      </c>
      <c r="D2352" t="s">
        <v>225</v>
      </c>
      <c r="E2352" s="2">
        <v>45302.419444444444</v>
      </c>
      <c r="F2352" s="33">
        <f t="shared" si="216"/>
        <v>2024</v>
      </c>
      <c r="G2352" s="33">
        <f t="shared" si="217"/>
        <v>1</v>
      </c>
      <c r="H2352" t="s">
        <v>150</v>
      </c>
      <c r="I2352" t="s">
        <v>453</v>
      </c>
      <c r="J2352" t="s">
        <v>596</v>
      </c>
      <c r="K2352">
        <v>1</v>
      </c>
      <c r="L2352">
        <f t="shared" si="218"/>
        <v>0.5</v>
      </c>
      <c r="M2352">
        <f t="shared" si="219"/>
        <v>1</v>
      </c>
      <c r="N2352" t="b">
        <f t="shared" si="220"/>
        <v>1</v>
      </c>
      <c r="O2352">
        <f t="shared" si="221"/>
        <v>0</v>
      </c>
    </row>
    <row r="2353" spans="1:15">
      <c r="A2353" t="s">
        <v>451</v>
      </c>
      <c r="B2353" t="s">
        <v>452</v>
      </c>
      <c r="C2353" t="s">
        <v>224</v>
      </c>
      <c r="D2353" t="s">
        <v>225</v>
      </c>
      <c r="E2353" s="2">
        <v>45306.411805555559</v>
      </c>
      <c r="F2353" s="33">
        <f t="shared" si="216"/>
        <v>2024</v>
      </c>
      <c r="G2353" s="33">
        <f t="shared" si="217"/>
        <v>1</v>
      </c>
      <c r="H2353" t="s">
        <v>150</v>
      </c>
      <c r="I2353" t="s">
        <v>453</v>
      </c>
      <c r="J2353" t="s">
        <v>596</v>
      </c>
      <c r="K2353">
        <v>1</v>
      </c>
      <c r="L2353">
        <f t="shared" si="218"/>
        <v>0.5</v>
      </c>
      <c r="M2353">
        <f t="shared" si="219"/>
        <v>1</v>
      </c>
      <c r="N2353" t="b">
        <f t="shared" si="220"/>
        <v>1</v>
      </c>
      <c r="O2353">
        <f t="shared" si="221"/>
        <v>0</v>
      </c>
    </row>
    <row r="2354" spans="1:15">
      <c r="A2354" t="s">
        <v>451</v>
      </c>
      <c r="B2354" t="s">
        <v>452</v>
      </c>
      <c r="C2354" t="s">
        <v>224</v>
      </c>
      <c r="D2354" t="s">
        <v>225</v>
      </c>
      <c r="E2354" s="2">
        <v>45313.412499999999</v>
      </c>
      <c r="F2354" s="33">
        <f t="shared" si="216"/>
        <v>2024</v>
      </c>
      <c r="G2354" s="33">
        <f t="shared" si="217"/>
        <v>1</v>
      </c>
      <c r="H2354" t="s">
        <v>150</v>
      </c>
      <c r="I2354" t="s">
        <v>453</v>
      </c>
      <c r="J2354" t="s">
        <v>624</v>
      </c>
      <c r="K2354">
        <v>3.5</v>
      </c>
      <c r="L2354">
        <f t="shared" si="218"/>
        <v>3.5</v>
      </c>
      <c r="M2354">
        <f t="shared" si="219"/>
        <v>0</v>
      </c>
      <c r="N2354" t="b">
        <f t="shared" si="220"/>
        <v>0</v>
      </c>
      <c r="O2354">
        <f t="shared" si="221"/>
        <v>0</v>
      </c>
    </row>
    <row r="2355" spans="1:15">
      <c r="A2355" t="s">
        <v>451</v>
      </c>
      <c r="B2355" t="s">
        <v>452</v>
      </c>
      <c r="C2355" t="s">
        <v>224</v>
      </c>
      <c r="D2355" t="s">
        <v>225</v>
      </c>
      <c r="E2355" s="2">
        <v>45320.375</v>
      </c>
      <c r="F2355" s="33">
        <f t="shared" si="216"/>
        <v>2024</v>
      </c>
      <c r="G2355" s="33">
        <f t="shared" si="217"/>
        <v>1</v>
      </c>
      <c r="H2355" t="s">
        <v>150</v>
      </c>
      <c r="I2355" t="s">
        <v>453</v>
      </c>
      <c r="J2355" t="s">
        <v>596</v>
      </c>
      <c r="K2355">
        <v>1</v>
      </c>
      <c r="L2355">
        <f t="shared" si="218"/>
        <v>0.5</v>
      </c>
      <c r="M2355">
        <f t="shared" si="219"/>
        <v>1</v>
      </c>
      <c r="N2355" t="b">
        <f t="shared" si="220"/>
        <v>1</v>
      </c>
      <c r="O2355">
        <f t="shared" si="221"/>
        <v>0</v>
      </c>
    </row>
    <row r="2356" spans="1:15">
      <c r="A2356" t="s">
        <v>451</v>
      </c>
      <c r="B2356" t="s">
        <v>452</v>
      </c>
      <c r="C2356" t="s">
        <v>224</v>
      </c>
      <c r="D2356" t="s">
        <v>225</v>
      </c>
      <c r="E2356" s="2">
        <v>45323.45</v>
      </c>
      <c r="F2356" s="33">
        <f t="shared" si="216"/>
        <v>2024</v>
      </c>
      <c r="G2356" s="33">
        <f t="shared" si="217"/>
        <v>2</v>
      </c>
      <c r="H2356" t="s">
        <v>150</v>
      </c>
      <c r="I2356" t="s">
        <v>453</v>
      </c>
      <c r="J2356" t="s">
        <v>596</v>
      </c>
      <c r="K2356">
        <v>1</v>
      </c>
      <c r="L2356">
        <f t="shared" si="218"/>
        <v>0.5</v>
      </c>
      <c r="M2356">
        <f t="shared" si="219"/>
        <v>1</v>
      </c>
      <c r="N2356" t="b">
        <f t="shared" si="220"/>
        <v>1</v>
      </c>
      <c r="O2356">
        <f t="shared" si="221"/>
        <v>0</v>
      </c>
    </row>
    <row r="2357" spans="1:15">
      <c r="A2357" t="s">
        <v>451</v>
      </c>
      <c r="B2357" t="s">
        <v>452</v>
      </c>
      <c r="C2357" t="s">
        <v>224</v>
      </c>
      <c r="D2357" t="s">
        <v>225</v>
      </c>
      <c r="E2357" s="2">
        <v>45334.4375</v>
      </c>
      <c r="F2357" s="33">
        <f t="shared" si="216"/>
        <v>2024</v>
      </c>
      <c r="G2357" s="33">
        <f t="shared" si="217"/>
        <v>2</v>
      </c>
      <c r="H2357" t="s">
        <v>150</v>
      </c>
      <c r="I2357" t="s">
        <v>453</v>
      </c>
      <c r="J2357" t="s">
        <v>596</v>
      </c>
      <c r="K2357">
        <v>1</v>
      </c>
      <c r="L2357">
        <f t="shared" si="218"/>
        <v>0.5</v>
      </c>
      <c r="M2357">
        <f t="shared" si="219"/>
        <v>1</v>
      </c>
      <c r="N2357" t="b">
        <f t="shared" si="220"/>
        <v>1</v>
      </c>
      <c r="O2357">
        <f t="shared" si="221"/>
        <v>0</v>
      </c>
    </row>
    <row r="2358" spans="1:15">
      <c r="A2358" t="s">
        <v>451</v>
      </c>
      <c r="B2358" t="s">
        <v>452</v>
      </c>
      <c r="C2358" t="s">
        <v>224</v>
      </c>
      <c r="D2358" t="s">
        <v>225</v>
      </c>
      <c r="E2358" s="2">
        <v>45341.487500000003</v>
      </c>
      <c r="F2358" s="33">
        <f t="shared" si="216"/>
        <v>2024</v>
      </c>
      <c r="G2358" s="33">
        <f t="shared" si="217"/>
        <v>2</v>
      </c>
      <c r="H2358" t="s">
        <v>150</v>
      </c>
      <c r="I2358" t="s">
        <v>453</v>
      </c>
      <c r="J2358" t="s">
        <v>596</v>
      </c>
      <c r="K2358">
        <v>1</v>
      </c>
      <c r="L2358">
        <f t="shared" si="218"/>
        <v>0.5</v>
      </c>
      <c r="M2358">
        <f t="shared" si="219"/>
        <v>1</v>
      </c>
      <c r="N2358" t="b">
        <f t="shared" si="220"/>
        <v>1</v>
      </c>
      <c r="O2358">
        <f t="shared" si="221"/>
        <v>0</v>
      </c>
    </row>
    <row r="2359" spans="1:15">
      <c r="A2359" t="s">
        <v>451</v>
      </c>
      <c r="B2359" t="s">
        <v>452</v>
      </c>
      <c r="C2359" t="s">
        <v>224</v>
      </c>
      <c r="D2359" t="s">
        <v>225</v>
      </c>
      <c r="E2359" s="2">
        <v>45350.416666666664</v>
      </c>
      <c r="F2359" s="33">
        <f t="shared" si="216"/>
        <v>2024</v>
      </c>
      <c r="G2359" s="33">
        <f t="shared" si="217"/>
        <v>2</v>
      </c>
      <c r="H2359" t="s">
        <v>150</v>
      </c>
      <c r="I2359" t="s">
        <v>453</v>
      </c>
      <c r="J2359" t="s">
        <v>596</v>
      </c>
      <c r="K2359">
        <v>1</v>
      </c>
      <c r="L2359">
        <f t="shared" si="218"/>
        <v>0.5</v>
      </c>
      <c r="M2359">
        <f t="shared" si="219"/>
        <v>1</v>
      </c>
      <c r="N2359" t="b">
        <f t="shared" si="220"/>
        <v>1</v>
      </c>
      <c r="O2359">
        <f t="shared" si="221"/>
        <v>0</v>
      </c>
    </row>
    <row r="2360" spans="1:15">
      <c r="A2360" t="s">
        <v>451</v>
      </c>
      <c r="B2360" t="s">
        <v>452</v>
      </c>
      <c r="C2360" t="s">
        <v>224</v>
      </c>
      <c r="D2360" t="s">
        <v>225</v>
      </c>
      <c r="E2360" s="2">
        <v>45352.417361111111</v>
      </c>
      <c r="F2360" s="33">
        <f t="shared" si="216"/>
        <v>2024</v>
      </c>
      <c r="G2360" s="33">
        <f t="shared" si="217"/>
        <v>3</v>
      </c>
      <c r="H2360" t="s">
        <v>150</v>
      </c>
      <c r="I2360" t="s">
        <v>453</v>
      </c>
      <c r="J2360" t="s">
        <v>596</v>
      </c>
      <c r="K2360">
        <v>1</v>
      </c>
      <c r="L2360">
        <f t="shared" si="218"/>
        <v>0.5</v>
      </c>
      <c r="M2360">
        <f t="shared" si="219"/>
        <v>1</v>
      </c>
      <c r="N2360" t="b">
        <f t="shared" si="220"/>
        <v>1</v>
      </c>
      <c r="O2360">
        <f t="shared" si="221"/>
        <v>0</v>
      </c>
    </row>
    <row r="2361" spans="1:15">
      <c r="A2361" t="s">
        <v>451</v>
      </c>
      <c r="B2361" t="s">
        <v>452</v>
      </c>
      <c r="C2361" t="s">
        <v>224</v>
      </c>
      <c r="D2361" t="s">
        <v>225</v>
      </c>
      <c r="E2361" s="2">
        <v>45362.453472222223</v>
      </c>
      <c r="F2361" s="33">
        <f t="shared" si="216"/>
        <v>2024</v>
      </c>
      <c r="G2361" s="33">
        <f t="shared" si="217"/>
        <v>3</v>
      </c>
      <c r="H2361" t="s">
        <v>150</v>
      </c>
      <c r="I2361" t="s">
        <v>453</v>
      </c>
      <c r="J2361" t="s">
        <v>596</v>
      </c>
      <c r="K2361">
        <v>1</v>
      </c>
      <c r="L2361">
        <f t="shared" si="218"/>
        <v>0.5</v>
      </c>
      <c r="M2361">
        <f t="shared" si="219"/>
        <v>1</v>
      </c>
      <c r="N2361" t="b">
        <f t="shared" si="220"/>
        <v>1</v>
      </c>
      <c r="O2361">
        <f t="shared" si="221"/>
        <v>0</v>
      </c>
    </row>
    <row r="2362" spans="1:15">
      <c r="A2362" t="s">
        <v>451</v>
      </c>
      <c r="B2362" t="s">
        <v>452</v>
      </c>
      <c r="C2362" t="s">
        <v>224</v>
      </c>
      <c r="D2362" t="s">
        <v>225</v>
      </c>
      <c r="E2362" s="2">
        <v>45377.383333333331</v>
      </c>
      <c r="F2362" s="33">
        <f t="shared" si="216"/>
        <v>2024</v>
      </c>
      <c r="G2362" s="33">
        <f t="shared" si="217"/>
        <v>3</v>
      </c>
      <c r="H2362" t="s">
        <v>150</v>
      </c>
      <c r="I2362" t="s">
        <v>453</v>
      </c>
      <c r="J2362" t="s">
        <v>596</v>
      </c>
      <c r="K2362">
        <v>1</v>
      </c>
      <c r="L2362">
        <f t="shared" si="218"/>
        <v>0.5</v>
      </c>
      <c r="M2362">
        <f t="shared" si="219"/>
        <v>1</v>
      </c>
      <c r="N2362" t="b">
        <f t="shared" si="220"/>
        <v>1</v>
      </c>
      <c r="O2362">
        <f t="shared" si="221"/>
        <v>0</v>
      </c>
    </row>
    <row r="2363" spans="1:15">
      <c r="A2363" t="s">
        <v>451</v>
      </c>
      <c r="B2363" t="s">
        <v>452</v>
      </c>
      <c r="C2363" t="s">
        <v>364</v>
      </c>
      <c r="D2363" t="s">
        <v>365</v>
      </c>
      <c r="E2363" s="2">
        <v>42411.462500000001</v>
      </c>
      <c r="F2363" s="33">
        <f t="shared" si="216"/>
        <v>2016</v>
      </c>
      <c r="G2363" s="33">
        <f t="shared" si="217"/>
        <v>2</v>
      </c>
      <c r="H2363" t="s">
        <v>150</v>
      </c>
      <c r="I2363" t="s">
        <v>453</v>
      </c>
      <c r="J2363" t="s">
        <v>624</v>
      </c>
      <c r="K2363">
        <v>4</v>
      </c>
      <c r="L2363">
        <f t="shared" si="218"/>
        <v>4</v>
      </c>
      <c r="M2363">
        <f t="shared" si="219"/>
        <v>0</v>
      </c>
      <c r="N2363" t="b">
        <f t="shared" si="220"/>
        <v>0</v>
      </c>
      <c r="O2363">
        <f t="shared" si="221"/>
        <v>0</v>
      </c>
    </row>
    <row r="2364" spans="1:15">
      <c r="A2364" t="s">
        <v>451</v>
      </c>
      <c r="B2364" t="s">
        <v>452</v>
      </c>
      <c r="C2364" t="s">
        <v>364</v>
      </c>
      <c r="D2364" t="s">
        <v>365</v>
      </c>
      <c r="E2364" s="2">
        <v>42642.522916666669</v>
      </c>
      <c r="F2364" s="33">
        <f t="shared" si="216"/>
        <v>2016</v>
      </c>
      <c r="G2364" s="33">
        <f t="shared" si="217"/>
        <v>9</v>
      </c>
      <c r="H2364" t="s">
        <v>150</v>
      </c>
      <c r="I2364" t="s">
        <v>453</v>
      </c>
      <c r="J2364" t="s">
        <v>624</v>
      </c>
      <c r="K2364">
        <v>12</v>
      </c>
      <c r="L2364">
        <f t="shared" si="218"/>
        <v>12</v>
      </c>
      <c r="M2364">
        <f t="shared" si="219"/>
        <v>0</v>
      </c>
      <c r="N2364" t="b">
        <f t="shared" si="220"/>
        <v>0</v>
      </c>
      <c r="O2364">
        <f t="shared" si="221"/>
        <v>0</v>
      </c>
    </row>
    <row r="2365" spans="1:15">
      <c r="A2365" t="s">
        <v>451</v>
      </c>
      <c r="B2365" t="s">
        <v>452</v>
      </c>
      <c r="C2365" t="s">
        <v>364</v>
      </c>
      <c r="D2365" t="s">
        <v>365</v>
      </c>
      <c r="E2365" s="2">
        <v>43020.465277777781</v>
      </c>
      <c r="F2365" s="33">
        <f t="shared" si="216"/>
        <v>2017</v>
      </c>
      <c r="G2365" s="33">
        <f t="shared" si="217"/>
        <v>10</v>
      </c>
      <c r="H2365" t="s">
        <v>150</v>
      </c>
      <c r="I2365" t="s">
        <v>453</v>
      </c>
      <c r="J2365" t="s">
        <v>624</v>
      </c>
      <c r="K2365">
        <v>7.9</v>
      </c>
      <c r="L2365">
        <f t="shared" si="218"/>
        <v>7.9</v>
      </c>
      <c r="M2365">
        <f t="shared" si="219"/>
        <v>0</v>
      </c>
      <c r="N2365" t="b">
        <f t="shared" si="220"/>
        <v>0</v>
      </c>
      <c r="O2365">
        <f t="shared" si="221"/>
        <v>0</v>
      </c>
    </row>
    <row r="2366" spans="1:15">
      <c r="A2366" t="s">
        <v>451</v>
      </c>
      <c r="B2366" t="s">
        <v>452</v>
      </c>
      <c r="C2366" t="s">
        <v>364</v>
      </c>
      <c r="D2366" t="s">
        <v>365</v>
      </c>
      <c r="E2366" s="2">
        <v>43054.418055555558</v>
      </c>
      <c r="F2366" s="33">
        <f t="shared" si="216"/>
        <v>2017</v>
      </c>
      <c r="G2366" s="33">
        <f t="shared" si="217"/>
        <v>11</v>
      </c>
      <c r="H2366" t="s">
        <v>150</v>
      </c>
      <c r="I2366" t="s">
        <v>453</v>
      </c>
      <c r="J2366" t="s">
        <v>624</v>
      </c>
      <c r="K2366">
        <v>1</v>
      </c>
      <c r="L2366">
        <f t="shared" si="218"/>
        <v>1</v>
      </c>
      <c r="M2366">
        <f t="shared" si="219"/>
        <v>0</v>
      </c>
      <c r="N2366" t="b">
        <f t="shared" si="220"/>
        <v>0</v>
      </c>
      <c r="O2366">
        <f t="shared" si="221"/>
        <v>0</v>
      </c>
    </row>
    <row r="2367" spans="1:15">
      <c r="A2367" t="s">
        <v>451</v>
      </c>
      <c r="B2367" t="s">
        <v>452</v>
      </c>
      <c r="C2367" t="s">
        <v>364</v>
      </c>
      <c r="D2367" t="s">
        <v>365</v>
      </c>
      <c r="E2367" s="2">
        <v>43083.441666666666</v>
      </c>
      <c r="F2367" s="33">
        <f t="shared" si="216"/>
        <v>2017</v>
      </c>
      <c r="G2367" s="33">
        <f t="shared" si="217"/>
        <v>12</v>
      </c>
      <c r="H2367" t="s">
        <v>150</v>
      </c>
      <c r="I2367" t="s">
        <v>453</v>
      </c>
      <c r="J2367" t="s">
        <v>596</v>
      </c>
      <c r="K2367">
        <v>1</v>
      </c>
      <c r="L2367">
        <f t="shared" si="218"/>
        <v>0.5</v>
      </c>
      <c r="M2367">
        <f t="shared" si="219"/>
        <v>1</v>
      </c>
      <c r="N2367" t="b">
        <f t="shared" si="220"/>
        <v>1</v>
      </c>
      <c r="O2367">
        <f t="shared" si="221"/>
        <v>0</v>
      </c>
    </row>
    <row r="2368" spans="1:15">
      <c r="A2368" t="s">
        <v>451</v>
      </c>
      <c r="B2368" t="s">
        <v>452</v>
      </c>
      <c r="C2368" t="s">
        <v>364</v>
      </c>
      <c r="D2368" t="s">
        <v>365</v>
      </c>
      <c r="E2368" s="2">
        <v>43265.523611111108</v>
      </c>
      <c r="F2368" s="33">
        <f t="shared" si="216"/>
        <v>2018</v>
      </c>
      <c r="G2368" s="33">
        <f t="shared" si="217"/>
        <v>6</v>
      </c>
      <c r="H2368" t="s">
        <v>150</v>
      </c>
      <c r="I2368" t="s">
        <v>453</v>
      </c>
      <c r="J2368" t="s">
        <v>596</v>
      </c>
      <c r="K2368">
        <v>1</v>
      </c>
      <c r="L2368">
        <f t="shared" si="218"/>
        <v>0.5</v>
      </c>
      <c r="M2368">
        <f t="shared" si="219"/>
        <v>1</v>
      </c>
      <c r="N2368" t="b">
        <f t="shared" si="220"/>
        <v>1</v>
      </c>
      <c r="O2368">
        <f t="shared" si="221"/>
        <v>0</v>
      </c>
    </row>
    <row r="2369" spans="1:15">
      <c r="A2369" t="s">
        <v>451</v>
      </c>
      <c r="B2369" t="s">
        <v>452</v>
      </c>
      <c r="C2369" t="s">
        <v>364</v>
      </c>
      <c r="D2369" t="s">
        <v>365</v>
      </c>
      <c r="E2369" s="2">
        <v>43732.522222222222</v>
      </c>
      <c r="F2369" s="33">
        <f t="shared" ref="F2369:F2432" si="222">YEAR(E2369)</f>
        <v>2019</v>
      </c>
      <c r="G2369" s="33">
        <f t="shared" ref="G2369:G2432" si="223">MONTH(E2369)</f>
        <v>9</v>
      </c>
      <c r="H2369" t="s">
        <v>150</v>
      </c>
      <c r="I2369" t="s">
        <v>453</v>
      </c>
      <c r="J2369" t="s">
        <v>596</v>
      </c>
      <c r="K2369">
        <v>1</v>
      </c>
      <c r="L2369">
        <f t="shared" ref="L2369:L2432" si="224">IF(J2369="&lt;",K2369/2,K2369)</f>
        <v>0.5</v>
      </c>
      <c r="M2369">
        <f t="shared" ref="M2369:M2432" si="225">IF(J2369="&lt;",1,0)</f>
        <v>1</v>
      </c>
      <c r="N2369" t="b">
        <f t="shared" ref="N2369:N2432" si="226">IF(J2369="&lt;",TRUE,FALSE)</f>
        <v>1</v>
      </c>
      <c r="O2369">
        <f t="shared" si="221"/>
        <v>0</v>
      </c>
    </row>
    <row r="2370" spans="1:15">
      <c r="A2370" t="s">
        <v>451</v>
      </c>
      <c r="B2370" t="s">
        <v>452</v>
      </c>
      <c r="C2370" t="s">
        <v>364</v>
      </c>
      <c r="D2370" t="s">
        <v>365</v>
      </c>
      <c r="E2370" s="2">
        <v>43768.44027777778</v>
      </c>
      <c r="F2370" s="33">
        <f t="shared" si="222"/>
        <v>2019</v>
      </c>
      <c r="G2370" s="33">
        <f t="shared" si="223"/>
        <v>10</v>
      </c>
      <c r="H2370" t="s">
        <v>150</v>
      </c>
      <c r="I2370" t="s">
        <v>453</v>
      </c>
      <c r="J2370" t="s">
        <v>596</v>
      </c>
      <c r="K2370">
        <v>1</v>
      </c>
      <c r="L2370">
        <f t="shared" si="224"/>
        <v>0.5</v>
      </c>
      <c r="M2370">
        <f t="shared" si="225"/>
        <v>1</v>
      </c>
      <c r="N2370" t="b">
        <f t="shared" si="226"/>
        <v>1</v>
      </c>
      <c r="O2370">
        <f t="shared" si="221"/>
        <v>0</v>
      </c>
    </row>
    <row r="2371" spans="1:15">
      <c r="A2371" t="s">
        <v>451</v>
      </c>
      <c r="B2371" t="s">
        <v>452</v>
      </c>
      <c r="C2371" t="s">
        <v>364</v>
      </c>
      <c r="D2371" t="s">
        <v>365</v>
      </c>
      <c r="E2371" s="2">
        <v>43796.424305555556</v>
      </c>
      <c r="F2371" s="33">
        <f t="shared" si="222"/>
        <v>2019</v>
      </c>
      <c r="G2371" s="33">
        <f t="shared" si="223"/>
        <v>11</v>
      </c>
      <c r="H2371" t="s">
        <v>150</v>
      </c>
      <c r="I2371" t="s">
        <v>453</v>
      </c>
      <c r="J2371" t="s">
        <v>624</v>
      </c>
      <c r="K2371">
        <v>2.5</v>
      </c>
      <c r="L2371">
        <f t="shared" si="224"/>
        <v>2.5</v>
      </c>
      <c r="M2371">
        <f t="shared" si="225"/>
        <v>0</v>
      </c>
      <c r="N2371" t="b">
        <f t="shared" si="226"/>
        <v>0</v>
      </c>
      <c r="O2371">
        <f t="shared" ref="O2371:O2434" si="227">IF(K2371&gt;=57,1,0)</f>
        <v>0</v>
      </c>
    </row>
    <row r="2372" spans="1:15">
      <c r="A2372" t="s">
        <v>451</v>
      </c>
      <c r="B2372" t="s">
        <v>452</v>
      </c>
      <c r="C2372" t="s">
        <v>364</v>
      </c>
      <c r="D2372" t="s">
        <v>365</v>
      </c>
      <c r="E2372" s="2">
        <v>43812.423611111109</v>
      </c>
      <c r="F2372" s="33">
        <f t="shared" si="222"/>
        <v>2019</v>
      </c>
      <c r="G2372" s="33">
        <f t="shared" si="223"/>
        <v>12</v>
      </c>
      <c r="H2372" t="s">
        <v>150</v>
      </c>
      <c r="I2372" t="s">
        <v>453</v>
      </c>
      <c r="J2372" t="s">
        <v>596</v>
      </c>
      <c r="K2372">
        <v>1</v>
      </c>
      <c r="L2372">
        <f t="shared" si="224"/>
        <v>0.5</v>
      </c>
      <c r="M2372">
        <f t="shared" si="225"/>
        <v>1</v>
      </c>
      <c r="N2372" t="b">
        <f t="shared" si="226"/>
        <v>1</v>
      </c>
      <c r="O2372">
        <f t="shared" si="227"/>
        <v>0</v>
      </c>
    </row>
    <row r="2373" spans="1:15">
      <c r="A2373" t="s">
        <v>451</v>
      </c>
      <c r="B2373" t="s">
        <v>452</v>
      </c>
      <c r="C2373" t="s">
        <v>364</v>
      </c>
      <c r="D2373" t="s">
        <v>365</v>
      </c>
      <c r="E2373" s="2">
        <v>43857.414583333331</v>
      </c>
      <c r="F2373" s="33">
        <f t="shared" si="222"/>
        <v>2020</v>
      </c>
      <c r="G2373" s="33">
        <f t="shared" si="223"/>
        <v>1</v>
      </c>
      <c r="H2373" t="s">
        <v>150</v>
      </c>
      <c r="I2373" t="s">
        <v>453</v>
      </c>
      <c r="J2373" t="s">
        <v>596</v>
      </c>
      <c r="K2373">
        <v>1</v>
      </c>
      <c r="L2373">
        <f t="shared" si="224"/>
        <v>0.5</v>
      </c>
      <c r="M2373">
        <f t="shared" si="225"/>
        <v>1</v>
      </c>
      <c r="N2373" t="b">
        <f t="shared" si="226"/>
        <v>1</v>
      </c>
      <c r="O2373">
        <f t="shared" si="227"/>
        <v>0</v>
      </c>
    </row>
    <row r="2374" spans="1:15">
      <c r="A2374" t="s">
        <v>451</v>
      </c>
      <c r="B2374" t="s">
        <v>452</v>
      </c>
      <c r="C2374" t="s">
        <v>364</v>
      </c>
      <c r="D2374" t="s">
        <v>365</v>
      </c>
      <c r="E2374" s="2">
        <v>43882.445138888892</v>
      </c>
      <c r="F2374" s="33">
        <f t="shared" si="222"/>
        <v>2020</v>
      </c>
      <c r="G2374" s="33">
        <f t="shared" si="223"/>
        <v>2</v>
      </c>
      <c r="H2374" t="s">
        <v>150</v>
      </c>
      <c r="I2374" t="s">
        <v>453</v>
      </c>
      <c r="J2374" t="s">
        <v>596</v>
      </c>
      <c r="K2374">
        <v>1</v>
      </c>
      <c r="L2374">
        <f t="shared" si="224"/>
        <v>0.5</v>
      </c>
      <c r="M2374">
        <f t="shared" si="225"/>
        <v>1</v>
      </c>
      <c r="N2374" t="b">
        <f t="shared" si="226"/>
        <v>1</v>
      </c>
      <c r="O2374">
        <f t="shared" si="227"/>
        <v>0</v>
      </c>
    </row>
    <row r="2375" spans="1:15">
      <c r="A2375" t="s">
        <v>451</v>
      </c>
      <c r="B2375" t="s">
        <v>452</v>
      </c>
      <c r="C2375" t="s">
        <v>364</v>
      </c>
      <c r="D2375" t="s">
        <v>365</v>
      </c>
      <c r="E2375" s="2">
        <v>44771.502083333333</v>
      </c>
      <c r="F2375" s="33">
        <f t="shared" si="222"/>
        <v>2022</v>
      </c>
      <c r="G2375" s="33">
        <f t="shared" si="223"/>
        <v>7</v>
      </c>
      <c r="H2375" t="s">
        <v>150</v>
      </c>
      <c r="I2375" t="s">
        <v>453</v>
      </c>
      <c r="J2375" t="s">
        <v>596</v>
      </c>
      <c r="K2375">
        <v>1</v>
      </c>
      <c r="L2375">
        <f t="shared" si="224"/>
        <v>0.5</v>
      </c>
      <c r="M2375">
        <f t="shared" si="225"/>
        <v>1</v>
      </c>
      <c r="N2375" t="b">
        <f t="shared" si="226"/>
        <v>1</v>
      </c>
      <c r="O2375">
        <f t="shared" si="227"/>
        <v>0</v>
      </c>
    </row>
    <row r="2376" spans="1:15">
      <c r="A2376" t="s">
        <v>451</v>
      </c>
      <c r="B2376" t="s">
        <v>452</v>
      </c>
      <c r="C2376" t="s">
        <v>364</v>
      </c>
      <c r="D2376" t="s">
        <v>365</v>
      </c>
      <c r="E2376" s="2">
        <v>44785.503472222219</v>
      </c>
      <c r="F2376" s="33">
        <f t="shared" si="222"/>
        <v>2022</v>
      </c>
      <c r="G2376" s="33">
        <f t="shared" si="223"/>
        <v>8</v>
      </c>
      <c r="H2376" t="s">
        <v>150</v>
      </c>
      <c r="I2376" t="s">
        <v>453</v>
      </c>
      <c r="J2376" t="s">
        <v>596</v>
      </c>
      <c r="K2376">
        <v>1</v>
      </c>
      <c r="L2376">
        <f t="shared" si="224"/>
        <v>0.5</v>
      </c>
      <c r="M2376">
        <f t="shared" si="225"/>
        <v>1</v>
      </c>
      <c r="N2376" t="b">
        <f t="shared" si="226"/>
        <v>1</v>
      </c>
      <c r="O2376">
        <f t="shared" si="227"/>
        <v>0</v>
      </c>
    </row>
    <row r="2377" spans="1:15">
      <c r="A2377" t="s">
        <v>451</v>
      </c>
      <c r="B2377" t="s">
        <v>452</v>
      </c>
      <c r="C2377" t="s">
        <v>364</v>
      </c>
      <c r="D2377" t="s">
        <v>365</v>
      </c>
      <c r="E2377" s="2">
        <v>44820.404861111114</v>
      </c>
      <c r="F2377" s="33">
        <f t="shared" si="222"/>
        <v>2022</v>
      </c>
      <c r="G2377" s="33">
        <f t="shared" si="223"/>
        <v>9</v>
      </c>
      <c r="H2377" t="s">
        <v>150</v>
      </c>
      <c r="I2377" t="s">
        <v>453</v>
      </c>
      <c r="J2377" t="s">
        <v>596</v>
      </c>
      <c r="K2377">
        <v>1</v>
      </c>
      <c r="L2377">
        <f t="shared" si="224"/>
        <v>0.5</v>
      </c>
      <c r="M2377">
        <f t="shared" si="225"/>
        <v>1</v>
      </c>
      <c r="N2377" t="b">
        <f t="shared" si="226"/>
        <v>1</v>
      </c>
      <c r="O2377">
        <f t="shared" si="227"/>
        <v>0</v>
      </c>
    </row>
    <row r="2378" spans="1:15">
      <c r="A2378" t="s">
        <v>451</v>
      </c>
      <c r="B2378" t="s">
        <v>452</v>
      </c>
      <c r="C2378" t="s">
        <v>364</v>
      </c>
      <c r="D2378" t="s">
        <v>365</v>
      </c>
      <c r="E2378" s="2">
        <v>44848.444444444445</v>
      </c>
      <c r="F2378" s="33">
        <f t="shared" si="222"/>
        <v>2022</v>
      </c>
      <c r="G2378" s="33">
        <f t="shared" si="223"/>
        <v>10</v>
      </c>
      <c r="H2378" t="s">
        <v>150</v>
      </c>
      <c r="I2378" t="s">
        <v>453</v>
      </c>
      <c r="J2378" t="s">
        <v>596</v>
      </c>
      <c r="K2378">
        <v>1</v>
      </c>
      <c r="L2378">
        <f t="shared" si="224"/>
        <v>0.5</v>
      </c>
      <c r="M2378">
        <f t="shared" si="225"/>
        <v>1</v>
      </c>
      <c r="N2378" t="b">
        <f t="shared" si="226"/>
        <v>1</v>
      </c>
      <c r="O2378">
        <f t="shared" si="227"/>
        <v>0</v>
      </c>
    </row>
    <row r="2379" spans="1:15">
      <c r="A2379" t="s">
        <v>451</v>
      </c>
      <c r="B2379" t="s">
        <v>452</v>
      </c>
      <c r="C2379" t="s">
        <v>364</v>
      </c>
      <c r="D2379" t="s">
        <v>365</v>
      </c>
      <c r="E2379" s="2">
        <v>44872.463194444441</v>
      </c>
      <c r="F2379" s="33">
        <f t="shared" si="222"/>
        <v>2022</v>
      </c>
      <c r="G2379" s="33">
        <f t="shared" si="223"/>
        <v>11</v>
      </c>
      <c r="H2379" t="s">
        <v>150</v>
      </c>
      <c r="I2379" t="s">
        <v>453</v>
      </c>
      <c r="J2379" t="s">
        <v>596</v>
      </c>
      <c r="K2379">
        <v>1</v>
      </c>
      <c r="L2379">
        <f t="shared" si="224"/>
        <v>0.5</v>
      </c>
      <c r="M2379">
        <f t="shared" si="225"/>
        <v>1</v>
      </c>
      <c r="N2379" t="b">
        <f t="shared" si="226"/>
        <v>1</v>
      </c>
      <c r="O2379">
        <f t="shared" si="227"/>
        <v>0</v>
      </c>
    </row>
    <row r="2380" spans="1:15">
      <c r="A2380" t="s">
        <v>451</v>
      </c>
      <c r="B2380" t="s">
        <v>452</v>
      </c>
      <c r="C2380" t="s">
        <v>364</v>
      </c>
      <c r="D2380" t="s">
        <v>365</v>
      </c>
      <c r="E2380" s="2">
        <v>44903.433333333334</v>
      </c>
      <c r="F2380" s="33">
        <f t="shared" si="222"/>
        <v>2022</v>
      </c>
      <c r="G2380" s="33">
        <f t="shared" si="223"/>
        <v>12</v>
      </c>
      <c r="H2380" t="s">
        <v>150</v>
      </c>
      <c r="I2380" t="s">
        <v>453</v>
      </c>
      <c r="J2380" t="s">
        <v>596</v>
      </c>
      <c r="K2380">
        <v>1</v>
      </c>
      <c r="L2380">
        <f t="shared" si="224"/>
        <v>0.5</v>
      </c>
      <c r="M2380">
        <f t="shared" si="225"/>
        <v>1</v>
      </c>
      <c r="N2380" t="b">
        <f t="shared" si="226"/>
        <v>1</v>
      </c>
      <c r="O2380">
        <f t="shared" si="227"/>
        <v>0</v>
      </c>
    </row>
    <row r="2381" spans="1:15">
      <c r="A2381" t="s">
        <v>451</v>
      </c>
      <c r="B2381" t="s">
        <v>452</v>
      </c>
      <c r="C2381" t="s">
        <v>364</v>
      </c>
      <c r="D2381" t="s">
        <v>365</v>
      </c>
      <c r="E2381" s="2">
        <v>44952.427777777775</v>
      </c>
      <c r="F2381" s="33">
        <f t="shared" si="222"/>
        <v>2023</v>
      </c>
      <c r="G2381" s="33">
        <f t="shared" si="223"/>
        <v>1</v>
      </c>
      <c r="H2381" t="s">
        <v>150</v>
      </c>
      <c r="I2381" t="s">
        <v>453</v>
      </c>
      <c r="J2381" t="s">
        <v>596</v>
      </c>
      <c r="K2381">
        <v>1</v>
      </c>
      <c r="L2381">
        <f t="shared" si="224"/>
        <v>0.5</v>
      </c>
      <c r="M2381">
        <f t="shared" si="225"/>
        <v>1</v>
      </c>
      <c r="N2381" t="b">
        <f t="shared" si="226"/>
        <v>1</v>
      </c>
      <c r="O2381">
        <f t="shared" si="227"/>
        <v>0</v>
      </c>
    </row>
    <row r="2382" spans="1:15">
      <c r="A2382" t="s">
        <v>451</v>
      </c>
      <c r="B2382" t="s">
        <v>452</v>
      </c>
      <c r="C2382" t="s">
        <v>364</v>
      </c>
      <c r="D2382" t="s">
        <v>365</v>
      </c>
      <c r="E2382" s="2">
        <v>44966.415972222225</v>
      </c>
      <c r="F2382" s="33">
        <f t="shared" si="222"/>
        <v>2023</v>
      </c>
      <c r="G2382" s="33">
        <f t="shared" si="223"/>
        <v>2</v>
      </c>
      <c r="H2382" t="s">
        <v>150</v>
      </c>
      <c r="I2382" t="s">
        <v>453</v>
      </c>
      <c r="J2382" t="s">
        <v>596</v>
      </c>
      <c r="K2382">
        <v>1</v>
      </c>
      <c r="L2382">
        <f t="shared" si="224"/>
        <v>0.5</v>
      </c>
      <c r="M2382">
        <f t="shared" si="225"/>
        <v>1</v>
      </c>
      <c r="N2382" t="b">
        <f t="shared" si="226"/>
        <v>1</v>
      </c>
      <c r="O2382">
        <f t="shared" si="227"/>
        <v>0</v>
      </c>
    </row>
    <row r="2383" spans="1:15">
      <c r="A2383" t="s">
        <v>451</v>
      </c>
      <c r="B2383" t="s">
        <v>452</v>
      </c>
      <c r="C2383" t="s">
        <v>364</v>
      </c>
      <c r="D2383" t="s">
        <v>365</v>
      </c>
      <c r="E2383" s="2">
        <v>45016.541666666664</v>
      </c>
      <c r="F2383" s="33">
        <f t="shared" si="222"/>
        <v>2023</v>
      </c>
      <c r="G2383" s="33">
        <f t="shared" si="223"/>
        <v>3</v>
      </c>
      <c r="H2383" t="s">
        <v>150</v>
      </c>
      <c r="I2383" t="s">
        <v>453</v>
      </c>
      <c r="J2383" t="s">
        <v>596</v>
      </c>
      <c r="K2383">
        <v>1</v>
      </c>
      <c r="L2383">
        <f t="shared" si="224"/>
        <v>0.5</v>
      </c>
      <c r="M2383">
        <f t="shared" si="225"/>
        <v>1</v>
      </c>
      <c r="N2383" t="b">
        <f t="shared" si="226"/>
        <v>1</v>
      </c>
      <c r="O2383">
        <f t="shared" si="227"/>
        <v>0</v>
      </c>
    </row>
    <row r="2384" spans="1:15">
      <c r="A2384" t="s">
        <v>451</v>
      </c>
      <c r="B2384" t="s">
        <v>452</v>
      </c>
      <c r="C2384" t="s">
        <v>364</v>
      </c>
      <c r="D2384" t="s">
        <v>365</v>
      </c>
      <c r="E2384" s="2">
        <v>45106.525694444441</v>
      </c>
      <c r="F2384" s="33">
        <f t="shared" si="222"/>
        <v>2023</v>
      </c>
      <c r="G2384" s="33">
        <f t="shared" si="223"/>
        <v>6</v>
      </c>
      <c r="H2384" t="s">
        <v>150</v>
      </c>
      <c r="I2384" t="s">
        <v>453</v>
      </c>
      <c r="J2384" t="s">
        <v>596</v>
      </c>
      <c r="K2384">
        <v>1</v>
      </c>
      <c r="L2384">
        <f t="shared" si="224"/>
        <v>0.5</v>
      </c>
      <c r="M2384">
        <f t="shared" si="225"/>
        <v>1</v>
      </c>
      <c r="N2384" t="b">
        <f t="shared" si="226"/>
        <v>1</v>
      </c>
      <c r="O2384">
        <f t="shared" si="227"/>
        <v>0</v>
      </c>
    </row>
    <row r="2385" spans="1:15">
      <c r="A2385" t="s">
        <v>451</v>
      </c>
      <c r="B2385" t="s">
        <v>452</v>
      </c>
      <c r="C2385" t="s">
        <v>364</v>
      </c>
      <c r="D2385" t="s">
        <v>365</v>
      </c>
      <c r="E2385" s="2">
        <v>45117.57708333333</v>
      </c>
      <c r="F2385" s="33">
        <f t="shared" si="222"/>
        <v>2023</v>
      </c>
      <c r="G2385" s="33">
        <f t="shared" si="223"/>
        <v>7</v>
      </c>
      <c r="H2385" t="s">
        <v>150</v>
      </c>
      <c r="I2385" t="s">
        <v>453</v>
      </c>
      <c r="J2385" t="s">
        <v>596</v>
      </c>
      <c r="K2385">
        <v>1</v>
      </c>
      <c r="L2385">
        <f t="shared" si="224"/>
        <v>0.5</v>
      </c>
      <c r="M2385">
        <f t="shared" si="225"/>
        <v>1</v>
      </c>
      <c r="N2385" t="b">
        <f t="shared" si="226"/>
        <v>1</v>
      </c>
      <c r="O2385">
        <f t="shared" si="227"/>
        <v>0</v>
      </c>
    </row>
    <row r="2386" spans="1:15">
      <c r="A2386" t="s">
        <v>451</v>
      </c>
      <c r="B2386" t="s">
        <v>452</v>
      </c>
      <c r="C2386" t="s">
        <v>364</v>
      </c>
      <c r="D2386" t="s">
        <v>365</v>
      </c>
      <c r="E2386" s="2">
        <v>45153.663194444445</v>
      </c>
      <c r="F2386" s="33">
        <f t="shared" si="222"/>
        <v>2023</v>
      </c>
      <c r="G2386" s="33">
        <f t="shared" si="223"/>
        <v>8</v>
      </c>
      <c r="H2386" t="s">
        <v>150</v>
      </c>
      <c r="I2386" t="s">
        <v>453</v>
      </c>
      <c r="J2386" t="s">
        <v>596</v>
      </c>
      <c r="K2386">
        <v>1</v>
      </c>
      <c r="L2386">
        <f t="shared" si="224"/>
        <v>0.5</v>
      </c>
      <c r="M2386">
        <f t="shared" si="225"/>
        <v>1</v>
      </c>
      <c r="N2386" t="b">
        <f t="shared" si="226"/>
        <v>1</v>
      </c>
      <c r="O2386">
        <f t="shared" si="227"/>
        <v>0</v>
      </c>
    </row>
    <row r="2387" spans="1:15">
      <c r="A2387" t="s">
        <v>451</v>
      </c>
      <c r="B2387" t="s">
        <v>452</v>
      </c>
      <c r="C2387" t="s">
        <v>364</v>
      </c>
      <c r="D2387" t="s">
        <v>365</v>
      </c>
      <c r="E2387" s="2">
        <v>45177.652083333334</v>
      </c>
      <c r="F2387" s="33">
        <f t="shared" si="222"/>
        <v>2023</v>
      </c>
      <c r="G2387" s="33">
        <f t="shared" si="223"/>
        <v>9</v>
      </c>
      <c r="H2387" t="s">
        <v>150</v>
      </c>
      <c r="I2387" t="s">
        <v>453</v>
      </c>
      <c r="J2387" t="s">
        <v>596</v>
      </c>
      <c r="K2387">
        <v>1</v>
      </c>
      <c r="L2387">
        <f t="shared" si="224"/>
        <v>0.5</v>
      </c>
      <c r="M2387">
        <f t="shared" si="225"/>
        <v>1</v>
      </c>
      <c r="N2387" t="b">
        <f t="shared" si="226"/>
        <v>1</v>
      </c>
      <c r="O2387">
        <f t="shared" si="227"/>
        <v>0</v>
      </c>
    </row>
    <row r="2388" spans="1:15">
      <c r="A2388" t="s">
        <v>451</v>
      </c>
      <c r="B2388" t="s">
        <v>452</v>
      </c>
      <c r="C2388" t="s">
        <v>364</v>
      </c>
      <c r="D2388" t="s">
        <v>365</v>
      </c>
      <c r="E2388" s="2">
        <v>45204.486805555556</v>
      </c>
      <c r="F2388" s="33">
        <f t="shared" si="222"/>
        <v>2023</v>
      </c>
      <c r="G2388" s="33">
        <f t="shared" si="223"/>
        <v>10</v>
      </c>
      <c r="H2388" t="s">
        <v>150</v>
      </c>
      <c r="I2388" t="s">
        <v>453</v>
      </c>
      <c r="J2388" t="s">
        <v>596</v>
      </c>
      <c r="K2388">
        <v>1</v>
      </c>
      <c r="L2388">
        <f t="shared" si="224"/>
        <v>0.5</v>
      </c>
      <c r="M2388">
        <f t="shared" si="225"/>
        <v>1</v>
      </c>
      <c r="N2388" t="b">
        <f t="shared" si="226"/>
        <v>1</v>
      </c>
      <c r="O2388">
        <f t="shared" si="227"/>
        <v>0</v>
      </c>
    </row>
    <row r="2389" spans="1:15">
      <c r="A2389" t="s">
        <v>451</v>
      </c>
      <c r="B2389" t="s">
        <v>452</v>
      </c>
      <c r="C2389" t="s">
        <v>364</v>
      </c>
      <c r="D2389" t="s">
        <v>365</v>
      </c>
      <c r="E2389" s="2">
        <v>45210.509027777778</v>
      </c>
      <c r="F2389" s="33">
        <f t="shared" si="222"/>
        <v>2023</v>
      </c>
      <c r="G2389" s="33">
        <f t="shared" si="223"/>
        <v>10</v>
      </c>
      <c r="H2389" t="s">
        <v>150</v>
      </c>
      <c r="I2389" t="s">
        <v>453</v>
      </c>
      <c r="J2389" t="s">
        <v>596</v>
      </c>
      <c r="K2389">
        <v>1</v>
      </c>
      <c r="L2389">
        <f t="shared" si="224"/>
        <v>0.5</v>
      </c>
      <c r="M2389">
        <f t="shared" si="225"/>
        <v>1</v>
      </c>
      <c r="N2389" t="b">
        <f t="shared" si="226"/>
        <v>1</v>
      </c>
      <c r="O2389">
        <f t="shared" si="227"/>
        <v>0</v>
      </c>
    </row>
    <row r="2390" spans="1:15">
      <c r="A2390" t="s">
        <v>451</v>
      </c>
      <c r="B2390" t="s">
        <v>452</v>
      </c>
      <c r="C2390" t="s">
        <v>364</v>
      </c>
      <c r="D2390" t="s">
        <v>365</v>
      </c>
      <c r="E2390" s="2">
        <v>45238.538194444445</v>
      </c>
      <c r="F2390" s="33">
        <f t="shared" si="222"/>
        <v>2023</v>
      </c>
      <c r="G2390" s="33">
        <f t="shared" si="223"/>
        <v>11</v>
      </c>
      <c r="H2390" t="s">
        <v>150</v>
      </c>
      <c r="I2390" t="s">
        <v>453</v>
      </c>
      <c r="J2390" t="s">
        <v>596</v>
      </c>
      <c r="K2390">
        <v>1</v>
      </c>
      <c r="L2390">
        <f t="shared" si="224"/>
        <v>0.5</v>
      </c>
      <c r="M2390">
        <f t="shared" si="225"/>
        <v>1</v>
      </c>
      <c r="N2390" t="b">
        <f t="shared" si="226"/>
        <v>1</v>
      </c>
      <c r="O2390">
        <f t="shared" si="227"/>
        <v>0</v>
      </c>
    </row>
    <row r="2391" spans="1:15">
      <c r="A2391" t="s">
        <v>451</v>
      </c>
      <c r="B2391" t="s">
        <v>452</v>
      </c>
      <c r="C2391" t="s">
        <v>364</v>
      </c>
      <c r="D2391" t="s">
        <v>365</v>
      </c>
      <c r="E2391" s="2">
        <v>45271.531944444447</v>
      </c>
      <c r="F2391" s="33">
        <f t="shared" si="222"/>
        <v>2023</v>
      </c>
      <c r="G2391" s="33">
        <f t="shared" si="223"/>
        <v>12</v>
      </c>
      <c r="H2391" t="s">
        <v>150</v>
      </c>
      <c r="I2391" t="s">
        <v>453</v>
      </c>
      <c r="J2391" t="s">
        <v>596</v>
      </c>
      <c r="K2391">
        <v>1</v>
      </c>
      <c r="L2391">
        <f t="shared" si="224"/>
        <v>0.5</v>
      </c>
      <c r="M2391">
        <f t="shared" si="225"/>
        <v>1</v>
      </c>
      <c r="N2391" t="b">
        <f t="shared" si="226"/>
        <v>1</v>
      </c>
      <c r="O2391">
        <f t="shared" si="227"/>
        <v>0</v>
      </c>
    </row>
    <row r="2392" spans="1:15">
      <c r="A2392" t="s">
        <v>451</v>
      </c>
      <c r="B2392" t="s">
        <v>452</v>
      </c>
      <c r="C2392" t="s">
        <v>355</v>
      </c>
      <c r="D2392" t="s">
        <v>356</v>
      </c>
      <c r="E2392" s="2">
        <v>43215.502083333333</v>
      </c>
      <c r="F2392" s="33">
        <f t="shared" si="222"/>
        <v>2018</v>
      </c>
      <c r="G2392" s="33">
        <f t="shared" si="223"/>
        <v>4</v>
      </c>
      <c r="H2392" t="s">
        <v>150</v>
      </c>
      <c r="I2392" t="s">
        <v>453</v>
      </c>
      <c r="J2392" t="s">
        <v>596</v>
      </c>
      <c r="K2392">
        <v>1</v>
      </c>
      <c r="L2392">
        <f t="shared" si="224"/>
        <v>0.5</v>
      </c>
      <c r="M2392">
        <f t="shared" si="225"/>
        <v>1</v>
      </c>
      <c r="N2392" t="b">
        <f t="shared" si="226"/>
        <v>1</v>
      </c>
      <c r="O2392">
        <f t="shared" si="227"/>
        <v>0</v>
      </c>
    </row>
    <row r="2393" spans="1:15">
      <c r="A2393" t="s">
        <v>451</v>
      </c>
      <c r="B2393" t="s">
        <v>452</v>
      </c>
      <c r="C2393" t="s">
        <v>355</v>
      </c>
      <c r="D2393" t="s">
        <v>356</v>
      </c>
      <c r="E2393" s="2">
        <v>43235.700694444444</v>
      </c>
      <c r="F2393" s="33">
        <f t="shared" si="222"/>
        <v>2018</v>
      </c>
      <c r="G2393" s="33">
        <f t="shared" si="223"/>
        <v>5</v>
      </c>
      <c r="H2393" t="s">
        <v>150</v>
      </c>
      <c r="I2393" t="s">
        <v>453</v>
      </c>
      <c r="J2393" t="s">
        <v>624</v>
      </c>
      <c r="K2393">
        <v>25</v>
      </c>
      <c r="L2393">
        <f t="shared" si="224"/>
        <v>25</v>
      </c>
      <c r="M2393">
        <f t="shared" si="225"/>
        <v>0</v>
      </c>
      <c r="N2393" t="b">
        <f t="shared" si="226"/>
        <v>0</v>
      </c>
      <c r="O2393">
        <f t="shared" si="227"/>
        <v>0</v>
      </c>
    </row>
    <row r="2394" spans="1:15">
      <c r="A2394" t="s">
        <v>451</v>
      </c>
      <c r="B2394" t="s">
        <v>452</v>
      </c>
      <c r="C2394" t="s">
        <v>355</v>
      </c>
      <c r="D2394" t="s">
        <v>356</v>
      </c>
      <c r="E2394" s="2">
        <v>43255.479166666664</v>
      </c>
      <c r="F2394" s="33">
        <f t="shared" si="222"/>
        <v>2018</v>
      </c>
      <c r="G2394" s="33">
        <f t="shared" si="223"/>
        <v>6</v>
      </c>
      <c r="H2394" t="s">
        <v>150</v>
      </c>
      <c r="I2394" t="s">
        <v>453</v>
      </c>
      <c r="J2394" t="s">
        <v>624</v>
      </c>
      <c r="K2394">
        <v>28</v>
      </c>
      <c r="L2394">
        <f t="shared" si="224"/>
        <v>28</v>
      </c>
      <c r="M2394">
        <f t="shared" si="225"/>
        <v>0</v>
      </c>
      <c r="N2394" t="b">
        <f t="shared" si="226"/>
        <v>0</v>
      </c>
      <c r="O2394">
        <f t="shared" si="227"/>
        <v>0</v>
      </c>
    </row>
    <row r="2395" spans="1:15">
      <c r="A2395" t="s">
        <v>451</v>
      </c>
      <c r="B2395" t="s">
        <v>452</v>
      </c>
      <c r="C2395" t="s">
        <v>355</v>
      </c>
      <c r="D2395" t="s">
        <v>356</v>
      </c>
      <c r="E2395" s="2">
        <v>43284.473611111112</v>
      </c>
      <c r="F2395" s="33">
        <f t="shared" si="222"/>
        <v>2018</v>
      </c>
      <c r="G2395" s="33">
        <f t="shared" si="223"/>
        <v>7</v>
      </c>
      <c r="H2395" t="s">
        <v>150</v>
      </c>
      <c r="I2395" t="s">
        <v>453</v>
      </c>
      <c r="J2395" t="s">
        <v>624</v>
      </c>
      <c r="K2395">
        <v>38</v>
      </c>
      <c r="L2395">
        <f t="shared" si="224"/>
        <v>38</v>
      </c>
      <c r="M2395">
        <f t="shared" si="225"/>
        <v>0</v>
      </c>
      <c r="N2395" t="b">
        <f t="shared" si="226"/>
        <v>0</v>
      </c>
      <c r="O2395">
        <f t="shared" si="227"/>
        <v>0</v>
      </c>
    </row>
    <row r="2396" spans="1:15">
      <c r="A2396" t="s">
        <v>451</v>
      </c>
      <c r="B2396" t="s">
        <v>452</v>
      </c>
      <c r="C2396" t="s">
        <v>355</v>
      </c>
      <c r="D2396" t="s">
        <v>356</v>
      </c>
      <c r="E2396" s="2">
        <v>43320.5625</v>
      </c>
      <c r="F2396" s="33">
        <f t="shared" si="222"/>
        <v>2018</v>
      </c>
      <c r="G2396" s="33">
        <f t="shared" si="223"/>
        <v>8</v>
      </c>
      <c r="H2396" t="s">
        <v>150</v>
      </c>
      <c r="I2396" t="s">
        <v>453</v>
      </c>
      <c r="J2396" t="s">
        <v>596</v>
      </c>
      <c r="K2396">
        <v>1</v>
      </c>
      <c r="L2396">
        <f t="shared" si="224"/>
        <v>0.5</v>
      </c>
      <c r="M2396">
        <f t="shared" si="225"/>
        <v>1</v>
      </c>
      <c r="N2396" t="b">
        <f t="shared" si="226"/>
        <v>1</v>
      </c>
      <c r="O2396">
        <f t="shared" si="227"/>
        <v>0</v>
      </c>
    </row>
    <row r="2397" spans="1:15">
      <c r="A2397" t="s">
        <v>451</v>
      </c>
      <c r="B2397" t="s">
        <v>452</v>
      </c>
      <c r="C2397" t="s">
        <v>355</v>
      </c>
      <c r="D2397" t="s">
        <v>356</v>
      </c>
      <c r="E2397" s="2">
        <v>43349.640277777777</v>
      </c>
      <c r="F2397" s="33">
        <f t="shared" si="222"/>
        <v>2018</v>
      </c>
      <c r="G2397" s="33">
        <f t="shared" si="223"/>
        <v>9</v>
      </c>
      <c r="H2397" t="s">
        <v>150</v>
      </c>
      <c r="I2397" t="s">
        <v>453</v>
      </c>
      <c r="J2397" t="s">
        <v>624</v>
      </c>
      <c r="K2397">
        <v>36</v>
      </c>
      <c r="L2397">
        <f t="shared" si="224"/>
        <v>36</v>
      </c>
      <c r="M2397">
        <f t="shared" si="225"/>
        <v>0</v>
      </c>
      <c r="N2397" t="b">
        <f t="shared" si="226"/>
        <v>0</v>
      </c>
      <c r="O2397">
        <f t="shared" si="227"/>
        <v>0</v>
      </c>
    </row>
    <row r="2398" spans="1:15">
      <c r="A2398" t="s">
        <v>451</v>
      </c>
      <c r="B2398" t="s">
        <v>452</v>
      </c>
      <c r="C2398" t="s">
        <v>355</v>
      </c>
      <c r="D2398" t="s">
        <v>356</v>
      </c>
      <c r="E2398" s="2">
        <v>43377.576388888891</v>
      </c>
      <c r="F2398" s="33">
        <f t="shared" si="222"/>
        <v>2018</v>
      </c>
      <c r="G2398" s="33">
        <f t="shared" si="223"/>
        <v>10</v>
      </c>
      <c r="H2398" t="s">
        <v>150</v>
      </c>
      <c r="I2398" t="s">
        <v>453</v>
      </c>
      <c r="J2398" t="s">
        <v>624</v>
      </c>
      <c r="K2398">
        <v>29</v>
      </c>
      <c r="L2398">
        <f t="shared" si="224"/>
        <v>29</v>
      </c>
      <c r="M2398">
        <f t="shared" si="225"/>
        <v>0</v>
      </c>
      <c r="N2398" t="b">
        <f t="shared" si="226"/>
        <v>0</v>
      </c>
      <c r="O2398">
        <f t="shared" si="227"/>
        <v>0</v>
      </c>
    </row>
    <row r="2399" spans="1:15">
      <c r="A2399" t="s">
        <v>451</v>
      </c>
      <c r="B2399" t="s">
        <v>452</v>
      </c>
      <c r="C2399" t="s">
        <v>355</v>
      </c>
      <c r="D2399" t="s">
        <v>356</v>
      </c>
      <c r="E2399" s="2">
        <v>43439.529166666667</v>
      </c>
      <c r="F2399" s="33">
        <f t="shared" si="222"/>
        <v>2018</v>
      </c>
      <c r="G2399" s="33">
        <f t="shared" si="223"/>
        <v>12</v>
      </c>
      <c r="H2399" t="s">
        <v>150</v>
      </c>
      <c r="I2399" t="s">
        <v>453</v>
      </c>
      <c r="J2399" t="s">
        <v>624</v>
      </c>
      <c r="K2399">
        <v>12</v>
      </c>
      <c r="L2399">
        <f t="shared" si="224"/>
        <v>12</v>
      </c>
      <c r="M2399">
        <f t="shared" si="225"/>
        <v>0</v>
      </c>
      <c r="N2399" t="b">
        <f t="shared" si="226"/>
        <v>0</v>
      </c>
      <c r="O2399">
        <f t="shared" si="227"/>
        <v>0</v>
      </c>
    </row>
    <row r="2400" spans="1:15">
      <c r="A2400" t="s">
        <v>451</v>
      </c>
      <c r="B2400" t="s">
        <v>452</v>
      </c>
      <c r="C2400" t="s">
        <v>355</v>
      </c>
      <c r="D2400" t="s">
        <v>356</v>
      </c>
      <c r="E2400" s="2">
        <v>43721.625694444447</v>
      </c>
      <c r="F2400" s="33">
        <f t="shared" si="222"/>
        <v>2019</v>
      </c>
      <c r="G2400" s="33">
        <f t="shared" si="223"/>
        <v>9</v>
      </c>
      <c r="H2400" t="s">
        <v>150</v>
      </c>
      <c r="I2400" t="s">
        <v>453</v>
      </c>
      <c r="J2400" t="s">
        <v>624</v>
      </c>
      <c r="K2400">
        <v>22</v>
      </c>
      <c r="L2400">
        <f t="shared" si="224"/>
        <v>22</v>
      </c>
      <c r="M2400">
        <f t="shared" si="225"/>
        <v>0</v>
      </c>
      <c r="N2400" t="b">
        <f t="shared" si="226"/>
        <v>0</v>
      </c>
      <c r="O2400">
        <f t="shared" si="227"/>
        <v>0</v>
      </c>
    </row>
    <row r="2401" spans="1:15">
      <c r="A2401" t="s">
        <v>451</v>
      </c>
      <c r="B2401" t="s">
        <v>452</v>
      </c>
      <c r="C2401" t="s">
        <v>355</v>
      </c>
      <c r="D2401" t="s">
        <v>356</v>
      </c>
      <c r="E2401" s="2">
        <v>43759.50277777778</v>
      </c>
      <c r="F2401" s="33">
        <f t="shared" si="222"/>
        <v>2019</v>
      </c>
      <c r="G2401" s="33">
        <f t="shared" si="223"/>
        <v>10</v>
      </c>
      <c r="H2401" t="s">
        <v>150</v>
      </c>
      <c r="I2401" t="s">
        <v>453</v>
      </c>
      <c r="J2401" t="s">
        <v>624</v>
      </c>
      <c r="K2401">
        <v>28</v>
      </c>
      <c r="L2401">
        <f t="shared" si="224"/>
        <v>28</v>
      </c>
      <c r="M2401">
        <f t="shared" si="225"/>
        <v>0</v>
      </c>
      <c r="N2401" t="b">
        <f t="shared" si="226"/>
        <v>0</v>
      </c>
      <c r="O2401">
        <f t="shared" si="227"/>
        <v>0</v>
      </c>
    </row>
    <row r="2402" spans="1:15">
      <c r="A2402" t="s">
        <v>451</v>
      </c>
      <c r="B2402" t="s">
        <v>452</v>
      </c>
      <c r="C2402" t="s">
        <v>355</v>
      </c>
      <c r="D2402" t="s">
        <v>356</v>
      </c>
      <c r="E2402" s="2">
        <v>43782.509027777778</v>
      </c>
      <c r="F2402" s="33">
        <f t="shared" si="222"/>
        <v>2019</v>
      </c>
      <c r="G2402" s="33">
        <f t="shared" si="223"/>
        <v>11</v>
      </c>
      <c r="H2402" t="s">
        <v>150</v>
      </c>
      <c r="I2402" t="s">
        <v>453</v>
      </c>
      <c r="J2402" t="s">
        <v>624</v>
      </c>
      <c r="K2402">
        <v>9.4</v>
      </c>
      <c r="L2402">
        <f t="shared" si="224"/>
        <v>9.4</v>
      </c>
      <c r="M2402">
        <f t="shared" si="225"/>
        <v>0</v>
      </c>
      <c r="N2402" t="b">
        <f t="shared" si="226"/>
        <v>0</v>
      </c>
      <c r="O2402">
        <f t="shared" si="227"/>
        <v>0</v>
      </c>
    </row>
    <row r="2403" spans="1:15">
      <c r="A2403" t="s">
        <v>451</v>
      </c>
      <c r="B2403" t="s">
        <v>452</v>
      </c>
      <c r="C2403" t="s">
        <v>414</v>
      </c>
      <c r="D2403" t="s">
        <v>415</v>
      </c>
      <c r="E2403" s="2">
        <v>43728.604861111111</v>
      </c>
      <c r="F2403" s="33">
        <f t="shared" si="222"/>
        <v>2019</v>
      </c>
      <c r="G2403" s="33">
        <f t="shared" si="223"/>
        <v>9</v>
      </c>
      <c r="H2403" t="s">
        <v>150</v>
      </c>
      <c r="I2403" t="s">
        <v>453</v>
      </c>
      <c r="J2403" t="s">
        <v>624</v>
      </c>
      <c r="K2403">
        <v>12</v>
      </c>
      <c r="L2403">
        <f t="shared" si="224"/>
        <v>12</v>
      </c>
      <c r="M2403">
        <f t="shared" si="225"/>
        <v>0</v>
      </c>
      <c r="N2403" t="b">
        <f t="shared" si="226"/>
        <v>0</v>
      </c>
      <c r="O2403">
        <f t="shared" si="227"/>
        <v>0</v>
      </c>
    </row>
    <row r="2404" spans="1:15">
      <c r="A2404" t="s">
        <v>451</v>
      </c>
      <c r="B2404" t="s">
        <v>452</v>
      </c>
      <c r="C2404" t="s">
        <v>291</v>
      </c>
      <c r="D2404" t="s">
        <v>292</v>
      </c>
      <c r="E2404" s="2">
        <v>43711.584722222222</v>
      </c>
      <c r="F2404" s="33">
        <f t="shared" si="222"/>
        <v>2019</v>
      </c>
      <c r="G2404" s="33">
        <f t="shared" si="223"/>
        <v>9</v>
      </c>
      <c r="H2404" t="s">
        <v>150</v>
      </c>
      <c r="I2404" t="s">
        <v>453</v>
      </c>
      <c r="J2404" t="s">
        <v>624</v>
      </c>
      <c r="K2404">
        <v>52</v>
      </c>
      <c r="L2404">
        <f t="shared" si="224"/>
        <v>52</v>
      </c>
      <c r="M2404">
        <f t="shared" si="225"/>
        <v>0</v>
      </c>
      <c r="N2404" t="b">
        <f t="shared" si="226"/>
        <v>0</v>
      </c>
      <c r="O2404">
        <f t="shared" si="227"/>
        <v>0</v>
      </c>
    </row>
    <row r="2405" spans="1:15">
      <c r="A2405" t="s">
        <v>451</v>
      </c>
      <c r="B2405" t="s">
        <v>452</v>
      </c>
      <c r="C2405" t="s">
        <v>469</v>
      </c>
      <c r="D2405" t="s">
        <v>470</v>
      </c>
      <c r="E2405" s="2">
        <v>43717.515972222223</v>
      </c>
      <c r="F2405" s="33">
        <f t="shared" si="222"/>
        <v>2019</v>
      </c>
      <c r="G2405" s="33">
        <f t="shared" si="223"/>
        <v>9</v>
      </c>
      <c r="H2405" t="s">
        <v>150</v>
      </c>
      <c r="I2405" t="s">
        <v>453</v>
      </c>
      <c r="J2405" t="s">
        <v>596</v>
      </c>
      <c r="K2405">
        <v>1</v>
      </c>
      <c r="L2405">
        <f t="shared" si="224"/>
        <v>0.5</v>
      </c>
      <c r="M2405">
        <f t="shared" si="225"/>
        <v>1</v>
      </c>
      <c r="N2405" t="b">
        <f t="shared" si="226"/>
        <v>1</v>
      </c>
      <c r="O2405">
        <f t="shared" si="227"/>
        <v>0</v>
      </c>
    </row>
    <row r="2406" spans="1:15">
      <c r="A2406" t="s">
        <v>451</v>
      </c>
      <c r="B2406" t="s">
        <v>452</v>
      </c>
      <c r="C2406" t="s">
        <v>219</v>
      </c>
      <c r="D2406" t="s">
        <v>222</v>
      </c>
      <c r="E2406" s="2">
        <v>42402.34097222222</v>
      </c>
      <c r="F2406" s="33">
        <f t="shared" si="222"/>
        <v>2016</v>
      </c>
      <c r="G2406" s="33">
        <f t="shared" si="223"/>
        <v>2</v>
      </c>
      <c r="H2406" t="s">
        <v>150</v>
      </c>
      <c r="I2406" t="s">
        <v>453</v>
      </c>
      <c r="J2406" t="s">
        <v>624</v>
      </c>
      <c r="K2406">
        <v>89</v>
      </c>
      <c r="L2406">
        <f t="shared" si="224"/>
        <v>89</v>
      </c>
      <c r="M2406">
        <f t="shared" si="225"/>
        <v>0</v>
      </c>
      <c r="N2406" t="b">
        <f t="shared" si="226"/>
        <v>0</v>
      </c>
      <c r="O2406">
        <f t="shared" si="227"/>
        <v>1</v>
      </c>
    </row>
    <row r="2407" spans="1:15">
      <c r="A2407" t="s">
        <v>451</v>
      </c>
      <c r="B2407" t="s">
        <v>452</v>
      </c>
      <c r="C2407" t="s">
        <v>219</v>
      </c>
      <c r="D2407" t="s">
        <v>222</v>
      </c>
      <c r="E2407" s="2">
        <v>42639.668749999997</v>
      </c>
      <c r="F2407" s="33">
        <f t="shared" si="222"/>
        <v>2016</v>
      </c>
      <c r="G2407" s="33">
        <f t="shared" si="223"/>
        <v>9</v>
      </c>
      <c r="H2407" t="s">
        <v>150</v>
      </c>
      <c r="I2407" t="s">
        <v>453</v>
      </c>
      <c r="J2407" t="s">
        <v>624</v>
      </c>
      <c r="K2407">
        <v>180</v>
      </c>
      <c r="L2407">
        <f t="shared" si="224"/>
        <v>180</v>
      </c>
      <c r="M2407">
        <f t="shared" si="225"/>
        <v>0</v>
      </c>
      <c r="N2407" t="b">
        <f t="shared" si="226"/>
        <v>0</v>
      </c>
      <c r="O2407">
        <f t="shared" si="227"/>
        <v>1</v>
      </c>
    </row>
    <row r="2408" spans="1:15">
      <c r="A2408" t="s">
        <v>451</v>
      </c>
      <c r="B2408" t="s">
        <v>452</v>
      </c>
      <c r="C2408" t="s">
        <v>219</v>
      </c>
      <c r="D2408" t="s">
        <v>222</v>
      </c>
      <c r="E2408" s="2">
        <v>43026.615277777775</v>
      </c>
      <c r="F2408" s="33">
        <f t="shared" si="222"/>
        <v>2017</v>
      </c>
      <c r="G2408" s="33">
        <f t="shared" si="223"/>
        <v>10</v>
      </c>
      <c r="H2408" t="s">
        <v>150</v>
      </c>
      <c r="I2408" t="s">
        <v>453</v>
      </c>
      <c r="J2408" t="s">
        <v>624</v>
      </c>
      <c r="K2408">
        <v>190</v>
      </c>
      <c r="L2408">
        <f t="shared" si="224"/>
        <v>190</v>
      </c>
      <c r="M2408">
        <f t="shared" si="225"/>
        <v>0</v>
      </c>
      <c r="N2408" t="b">
        <f t="shared" si="226"/>
        <v>0</v>
      </c>
      <c r="O2408">
        <f t="shared" si="227"/>
        <v>1</v>
      </c>
    </row>
    <row r="2409" spans="1:15">
      <c r="A2409" t="s">
        <v>451</v>
      </c>
      <c r="B2409" t="s">
        <v>452</v>
      </c>
      <c r="C2409" t="s">
        <v>219</v>
      </c>
      <c r="D2409" t="s">
        <v>222</v>
      </c>
      <c r="E2409" s="2">
        <v>43055.56527777778</v>
      </c>
      <c r="F2409" s="33">
        <f t="shared" si="222"/>
        <v>2017</v>
      </c>
      <c r="G2409" s="33">
        <f t="shared" si="223"/>
        <v>11</v>
      </c>
      <c r="H2409" t="s">
        <v>150</v>
      </c>
      <c r="I2409" t="s">
        <v>453</v>
      </c>
      <c r="J2409" t="s">
        <v>624</v>
      </c>
      <c r="K2409">
        <v>130</v>
      </c>
      <c r="L2409">
        <f t="shared" si="224"/>
        <v>130</v>
      </c>
      <c r="M2409">
        <f t="shared" si="225"/>
        <v>0</v>
      </c>
      <c r="N2409" t="b">
        <f t="shared" si="226"/>
        <v>0</v>
      </c>
      <c r="O2409">
        <f t="shared" si="227"/>
        <v>1</v>
      </c>
    </row>
    <row r="2410" spans="1:15">
      <c r="A2410" t="s">
        <v>451</v>
      </c>
      <c r="B2410" t="s">
        <v>452</v>
      </c>
      <c r="C2410" t="s">
        <v>219</v>
      </c>
      <c r="D2410" t="s">
        <v>222</v>
      </c>
      <c r="E2410" s="2">
        <v>43074.593055555553</v>
      </c>
      <c r="F2410" s="33">
        <f t="shared" si="222"/>
        <v>2017</v>
      </c>
      <c r="G2410" s="33">
        <f t="shared" si="223"/>
        <v>12</v>
      </c>
      <c r="H2410" t="s">
        <v>150</v>
      </c>
      <c r="I2410" t="s">
        <v>453</v>
      </c>
      <c r="J2410" t="s">
        <v>624</v>
      </c>
      <c r="K2410">
        <v>160</v>
      </c>
      <c r="L2410">
        <f t="shared" si="224"/>
        <v>160</v>
      </c>
      <c r="M2410">
        <f t="shared" si="225"/>
        <v>0</v>
      </c>
      <c r="N2410" t="b">
        <f t="shared" si="226"/>
        <v>0</v>
      </c>
      <c r="O2410">
        <f t="shared" si="227"/>
        <v>1</v>
      </c>
    </row>
    <row r="2411" spans="1:15">
      <c r="A2411" t="s">
        <v>451</v>
      </c>
      <c r="B2411" t="s">
        <v>452</v>
      </c>
      <c r="C2411" t="s">
        <v>219</v>
      </c>
      <c r="D2411" t="s">
        <v>222</v>
      </c>
      <c r="E2411" s="2">
        <v>43200.393750000003</v>
      </c>
      <c r="F2411" s="33">
        <f t="shared" si="222"/>
        <v>2018</v>
      </c>
      <c r="G2411" s="33">
        <f t="shared" si="223"/>
        <v>4</v>
      </c>
      <c r="H2411" t="s">
        <v>150</v>
      </c>
      <c r="I2411" t="s">
        <v>453</v>
      </c>
      <c r="J2411" t="s">
        <v>624</v>
      </c>
      <c r="K2411">
        <v>74</v>
      </c>
      <c r="L2411">
        <f t="shared" si="224"/>
        <v>74</v>
      </c>
      <c r="M2411">
        <f t="shared" si="225"/>
        <v>0</v>
      </c>
      <c r="N2411" t="b">
        <f t="shared" si="226"/>
        <v>0</v>
      </c>
      <c r="O2411">
        <f t="shared" si="227"/>
        <v>1</v>
      </c>
    </row>
    <row r="2412" spans="1:15">
      <c r="A2412" t="s">
        <v>451</v>
      </c>
      <c r="B2412" t="s">
        <v>452</v>
      </c>
      <c r="C2412" t="s">
        <v>219</v>
      </c>
      <c r="D2412" t="s">
        <v>222</v>
      </c>
      <c r="E2412" s="2">
        <v>43231.395833333336</v>
      </c>
      <c r="F2412" s="33">
        <f t="shared" si="222"/>
        <v>2018</v>
      </c>
      <c r="G2412" s="33">
        <f t="shared" si="223"/>
        <v>5</v>
      </c>
      <c r="H2412" t="s">
        <v>150</v>
      </c>
      <c r="I2412" t="s">
        <v>453</v>
      </c>
      <c r="J2412" t="s">
        <v>624</v>
      </c>
      <c r="K2412">
        <v>150</v>
      </c>
      <c r="L2412">
        <f t="shared" si="224"/>
        <v>150</v>
      </c>
      <c r="M2412">
        <f t="shared" si="225"/>
        <v>0</v>
      </c>
      <c r="N2412" t="b">
        <f t="shared" si="226"/>
        <v>0</v>
      </c>
      <c r="O2412">
        <f t="shared" si="227"/>
        <v>1</v>
      </c>
    </row>
    <row r="2413" spans="1:15">
      <c r="A2413" t="s">
        <v>451</v>
      </c>
      <c r="B2413" t="s">
        <v>452</v>
      </c>
      <c r="C2413" t="s">
        <v>219</v>
      </c>
      <c r="D2413" t="s">
        <v>222</v>
      </c>
      <c r="E2413" s="2">
        <v>43273.350694444445</v>
      </c>
      <c r="F2413" s="33">
        <f t="shared" si="222"/>
        <v>2018</v>
      </c>
      <c r="G2413" s="33">
        <f t="shared" si="223"/>
        <v>6</v>
      </c>
      <c r="H2413" t="s">
        <v>150</v>
      </c>
      <c r="I2413" t="s">
        <v>453</v>
      </c>
      <c r="J2413" t="s">
        <v>624</v>
      </c>
      <c r="K2413">
        <v>130</v>
      </c>
      <c r="L2413">
        <f t="shared" si="224"/>
        <v>130</v>
      </c>
      <c r="M2413">
        <f t="shared" si="225"/>
        <v>0</v>
      </c>
      <c r="N2413" t="b">
        <f t="shared" si="226"/>
        <v>0</v>
      </c>
      <c r="O2413">
        <f t="shared" si="227"/>
        <v>1</v>
      </c>
    </row>
    <row r="2414" spans="1:15">
      <c r="A2414" t="s">
        <v>451</v>
      </c>
      <c r="B2414" t="s">
        <v>452</v>
      </c>
      <c r="C2414" t="s">
        <v>219</v>
      </c>
      <c r="D2414" t="s">
        <v>222</v>
      </c>
      <c r="E2414" s="2">
        <v>43294.468055555553</v>
      </c>
      <c r="F2414" s="33">
        <f t="shared" si="222"/>
        <v>2018</v>
      </c>
      <c r="G2414" s="33">
        <f t="shared" si="223"/>
        <v>7</v>
      </c>
      <c r="H2414" t="s">
        <v>150</v>
      </c>
      <c r="I2414" t="s">
        <v>453</v>
      </c>
      <c r="J2414" t="s">
        <v>624</v>
      </c>
      <c r="K2414">
        <v>200</v>
      </c>
      <c r="L2414">
        <f t="shared" si="224"/>
        <v>200</v>
      </c>
      <c r="M2414">
        <f t="shared" si="225"/>
        <v>0</v>
      </c>
      <c r="N2414" t="b">
        <f t="shared" si="226"/>
        <v>0</v>
      </c>
      <c r="O2414">
        <f t="shared" si="227"/>
        <v>1</v>
      </c>
    </row>
    <row r="2415" spans="1:15">
      <c r="A2415" t="s">
        <v>451</v>
      </c>
      <c r="B2415" t="s">
        <v>452</v>
      </c>
      <c r="C2415" t="s">
        <v>219</v>
      </c>
      <c r="D2415" t="s">
        <v>222</v>
      </c>
      <c r="E2415" s="2">
        <v>43314.59652777778</v>
      </c>
      <c r="F2415" s="33">
        <f t="shared" si="222"/>
        <v>2018</v>
      </c>
      <c r="G2415" s="33">
        <f t="shared" si="223"/>
        <v>8</v>
      </c>
      <c r="H2415" t="s">
        <v>150</v>
      </c>
      <c r="I2415" t="s">
        <v>453</v>
      </c>
      <c r="J2415" t="s">
        <v>624</v>
      </c>
      <c r="K2415">
        <v>140</v>
      </c>
      <c r="L2415">
        <f t="shared" si="224"/>
        <v>140</v>
      </c>
      <c r="M2415">
        <f t="shared" si="225"/>
        <v>0</v>
      </c>
      <c r="N2415" t="b">
        <f t="shared" si="226"/>
        <v>0</v>
      </c>
      <c r="O2415">
        <f t="shared" si="227"/>
        <v>1</v>
      </c>
    </row>
    <row r="2416" spans="1:15">
      <c r="A2416" t="s">
        <v>451</v>
      </c>
      <c r="B2416" t="s">
        <v>452</v>
      </c>
      <c r="C2416" t="s">
        <v>219</v>
      </c>
      <c r="D2416" t="s">
        <v>222</v>
      </c>
      <c r="E2416" s="2">
        <v>43347.388194444444</v>
      </c>
      <c r="F2416" s="33">
        <f t="shared" si="222"/>
        <v>2018</v>
      </c>
      <c r="G2416" s="33">
        <f t="shared" si="223"/>
        <v>9</v>
      </c>
      <c r="H2416" t="s">
        <v>150</v>
      </c>
      <c r="I2416" t="s">
        <v>453</v>
      </c>
      <c r="J2416" t="s">
        <v>624</v>
      </c>
      <c r="K2416">
        <v>240</v>
      </c>
      <c r="L2416">
        <f t="shared" si="224"/>
        <v>240</v>
      </c>
      <c r="M2416">
        <f t="shared" si="225"/>
        <v>0</v>
      </c>
      <c r="N2416" t="b">
        <f t="shared" si="226"/>
        <v>0</v>
      </c>
      <c r="O2416">
        <f t="shared" si="227"/>
        <v>1</v>
      </c>
    </row>
    <row r="2417" spans="1:15">
      <c r="A2417" t="s">
        <v>451</v>
      </c>
      <c r="B2417" t="s">
        <v>452</v>
      </c>
      <c r="C2417" t="s">
        <v>219</v>
      </c>
      <c r="D2417" t="s">
        <v>222</v>
      </c>
      <c r="E2417" s="2">
        <v>43388.402777777781</v>
      </c>
      <c r="F2417" s="33">
        <f t="shared" si="222"/>
        <v>2018</v>
      </c>
      <c r="G2417" s="33">
        <f t="shared" si="223"/>
        <v>10</v>
      </c>
      <c r="H2417" t="s">
        <v>150</v>
      </c>
      <c r="I2417" t="s">
        <v>453</v>
      </c>
      <c r="J2417" t="s">
        <v>624</v>
      </c>
      <c r="K2417">
        <v>150</v>
      </c>
      <c r="L2417">
        <f t="shared" si="224"/>
        <v>150</v>
      </c>
      <c r="M2417">
        <f t="shared" si="225"/>
        <v>0</v>
      </c>
      <c r="N2417" t="b">
        <f t="shared" si="226"/>
        <v>0</v>
      </c>
      <c r="O2417">
        <f t="shared" si="227"/>
        <v>1</v>
      </c>
    </row>
    <row r="2418" spans="1:15">
      <c r="A2418" t="s">
        <v>451</v>
      </c>
      <c r="B2418" t="s">
        <v>452</v>
      </c>
      <c r="C2418" t="s">
        <v>219</v>
      </c>
      <c r="D2418" t="s">
        <v>222</v>
      </c>
      <c r="E2418" s="2">
        <v>43439.436805555553</v>
      </c>
      <c r="F2418" s="33">
        <f t="shared" si="222"/>
        <v>2018</v>
      </c>
      <c r="G2418" s="33">
        <f t="shared" si="223"/>
        <v>12</v>
      </c>
      <c r="H2418" t="s">
        <v>150</v>
      </c>
      <c r="I2418" t="s">
        <v>453</v>
      </c>
      <c r="J2418" t="s">
        <v>624</v>
      </c>
      <c r="K2418">
        <v>89</v>
      </c>
      <c r="L2418">
        <f t="shared" si="224"/>
        <v>89</v>
      </c>
      <c r="M2418">
        <f t="shared" si="225"/>
        <v>0</v>
      </c>
      <c r="N2418" t="b">
        <f t="shared" si="226"/>
        <v>0</v>
      </c>
      <c r="O2418">
        <f t="shared" si="227"/>
        <v>1</v>
      </c>
    </row>
    <row r="2419" spans="1:15">
      <c r="A2419" t="s">
        <v>451</v>
      </c>
      <c r="B2419" t="s">
        <v>452</v>
      </c>
      <c r="C2419" t="s">
        <v>219</v>
      </c>
      <c r="D2419" t="s">
        <v>222</v>
      </c>
      <c r="E2419" s="2">
        <v>43469.484722222223</v>
      </c>
      <c r="F2419" s="33">
        <f t="shared" si="222"/>
        <v>2019</v>
      </c>
      <c r="G2419" s="33">
        <f t="shared" si="223"/>
        <v>1</v>
      </c>
      <c r="H2419" t="s">
        <v>150</v>
      </c>
      <c r="I2419" t="s">
        <v>453</v>
      </c>
      <c r="J2419" t="s">
        <v>624</v>
      </c>
      <c r="K2419">
        <v>170</v>
      </c>
      <c r="L2419">
        <f t="shared" si="224"/>
        <v>170</v>
      </c>
      <c r="M2419">
        <f t="shared" si="225"/>
        <v>0</v>
      </c>
      <c r="N2419" t="b">
        <f t="shared" si="226"/>
        <v>0</v>
      </c>
      <c r="O2419">
        <f t="shared" si="227"/>
        <v>1</v>
      </c>
    </row>
    <row r="2420" spans="1:15">
      <c r="A2420" t="s">
        <v>451</v>
      </c>
      <c r="B2420" t="s">
        <v>452</v>
      </c>
      <c r="C2420" t="s">
        <v>219</v>
      </c>
      <c r="D2420" t="s">
        <v>222</v>
      </c>
      <c r="E2420" s="2">
        <v>43566.473611111112</v>
      </c>
      <c r="F2420" s="33">
        <f t="shared" si="222"/>
        <v>2019</v>
      </c>
      <c r="G2420" s="33">
        <f t="shared" si="223"/>
        <v>4</v>
      </c>
      <c r="H2420" t="s">
        <v>150</v>
      </c>
      <c r="I2420" t="s">
        <v>453</v>
      </c>
      <c r="J2420" t="s">
        <v>624</v>
      </c>
      <c r="K2420">
        <v>180</v>
      </c>
      <c r="L2420">
        <f t="shared" si="224"/>
        <v>180</v>
      </c>
      <c r="M2420">
        <f t="shared" si="225"/>
        <v>0</v>
      </c>
      <c r="N2420" t="b">
        <f t="shared" si="226"/>
        <v>0</v>
      </c>
      <c r="O2420">
        <f t="shared" si="227"/>
        <v>1</v>
      </c>
    </row>
    <row r="2421" spans="1:15">
      <c r="A2421" t="s">
        <v>451</v>
      </c>
      <c r="B2421" t="s">
        <v>452</v>
      </c>
      <c r="C2421" t="s">
        <v>219</v>
      </c>
      <c r="D2421" t="s">
        <v>222</v>
      </c>
      <c r="E2421" s="2">
        <v>43752.402777777781</v>
      </c>
      <c r="F2421" s="33">
        <f t="shared" si="222"/>
        <v>2019</v>
      </c>
      <c r="G2421" s="33">
        <f t="shared" si="223"/>
        <v>10</v>
      </c>
      <c r="H2421" t="s">
        <v>150</v>
      </c>
      <c r="I2421" t="s">
        <v>453</v>
      </c>
      <c r="J2421" t="s">
        <v>624</v>
      </c>
      <c r="K2421">
        <v>140</v>
      </c>
      <c r="L2421">
        <f t="shared" si="224"/>
        <v>140</v>
      </c>
      <c r="M2421">
        <f t="shared" si="225"/>
        <v>0</v>
      </c>
      <c r="N2421" t="b">
        <f t="shared" si="226"/>
        <v>0</v>
      </c>
      <c r="O2421">
        <f t="shared" si="227"/>
        <v>1</v>
      </c>
    </row>
    <row r="2422" spans="1:15">
      <c r="A2422" t="s">
        <v>451</v>
      </c>
      <c r="B2422" t="s">
        <v>452</v>
      </c>
      <c r="C2422" t="s">
        <v>219</v>
      </c>
      <c r="D2422" t="s">
        <v>222</v>
      </c>
      <c r="E2422" s="2">
        <v>43756.586111111108</v>
      </c>
      <c r="F2422" s="33">
        <f t="shared" si="222"/>
        <v>2019</v>
      </c>
      <c r="G2422" s="33">
        <f t="shared" si="223"/>
        <v>10</v>
      </c>
      <c r="H2422" t="s">
        <v>150</v>
      </c>
      <c r="I2422" t="s">
        <v>453</v>
      </c>
      <c r="J2422" t="s">
        <v>624</v>
      </c>
      <c r="K2422">
        <v>58</v>
      </c>
      <c r="L2422">
        <f t="shared" si="224"/>
        <v>58</v>
      </c>
      <c r="M2422">
        <f t="shared" si="225"/>
        <v>0</v>
      </c>
      <c r="N2422" t="b">
        <f t="shared" si="226"/>
        <v>0</v>
      </c>
      <c r="O2422">
        <f t="shared" si="227"/>
        <v>1</v>
      </c>
    </row>
    <row r="2423" spans="1:15">
      <c r="A2423" t="s">
        <v>451</v>
      </c>
      <c r="B2423" t="s">
        <v>452</v>
      </c>
      <c r="C2423" t="s">
        <v>219</v>
      </c>
      <c r="D2423" t="s">
        <v>222</v>
      </c>
      <c r="E2423" s="2">
        <v>43770.418749999997</v>
      </c>
      <c r="F2423" s="33">
        <f t="shared" si="222"/>
        <v>2019</v>
      </c>
      <c r="G2423" s="33">
        <f t="shared" si="223"/>
        <v>11</v>
      </c>
      <c r="H2423" t="s">
        <v>150</v>
      </c>
      <c r="I2423" t="s">
        <v>453</v>
      </c>
      <c r="J2423" t="s">
        <v>596</v>
      </c>
      <c r="K2423">
        <v>1</v>
      </c>
      <c r="L2423">
        <f t="shared" si="224"/>
        <v>0.5</v>
      </c>
      <c r="M2423">
        <f t="shared" si="225"/>
        <v>1</v>
      </c>
      <c r="N2423" t="b">
        <f t="shared" si="226"/>
        <v>1</v>
      </c>
      <c r="O2423">
        <f t="shared" si="227"/>
        <v>0</v>
      </c>
    </row>
    <row r="2424" spans="1:15">
      <c r="A2424" t="s">
        <v>451</v>
      </c>
      <c r="B2424" t="s">
        <v>452</v>
      </c>
      <c r="C2424" t="s">
        <v>219</v>
      </c>
      <c r="D2424" t="s">
        <v>222</v>
      </c>
      <c r="E2424" s="2">
        <v>43802.352083333331</v>
      </c>
      <c r="F2424" s="33">
        <f t="shared" si="222"/>
        <v>2019</v>
      </c>
      <c r="G2424" s="33">
        <f t="shared" si="223"/>
        <v>12</v>
      </c>
      <c r="H2424" t="s">
        <v>150</v>
      </c>
      <c r="I2424" t="s">
        <v>453</v>
      </c>
      <c r="J2424" t="s">
        <v>624</v>
      </c>
      <c r="K2424">
        <v>98</v>
      </c>
      <c r="L2424">
        <f t="shared" si="224"/>
        <v>98</v>
      </c>
      <c r="M2424">
        <f t="shared" si="225"/>
        <v>0</v>
      </c>
      <c r="N2424" t="b">
        <f t="shared" si="226"/>
        <v>0</v>
      </c>
      <c r="O2424">
        <f t="shared" si="227"/>
        <v>1</v>
      </c>
    </row>
    <row r="2425" spans="1:15">
      <c r="A2425" t="s">
        <v>451</v>
      </c>
      <c r="B2425" t="s">
        <v>452</v>
      </c>
      <c r="C2425" t="s">
        <v>219</v>
      </c>
      <c r="D2425" t="s">
        <v>222</v>
      </c>
      <c r="E2425" s="2">
        <v>43846.491666666669</v>
      </c>
      <c r="F2425" s="33">
        <f t="shared" si="222"/>
        <v>2020</v>
      </c>
      <c r="G2425" s="33">
        <f t="shared" si="223"/>
        <v>1</v>
      </c>
      <c r="H2425" t="s">
        <v>150</v>
      </c>
      <c r="I2425" t="s">
        <v>453</v>
      </c>
      <c r="J2425" t="s">
        <v>596</v>
      </c>
      <c r="K2425">
        <v>1</v>
      </c>
      <c r="L2425">
        <f t="shared" si="224"/>
        <v>0.5</v>
      </c>
      <c r="M2425">
        <f t="shared" si="225"/>
        <v>1</v>
      </c>
      <c r="N2425" t="b">
        <f t="shared" si="226"/>
        <v>1</v>
      </c>
      <c r="O2425">
        <f t="shared" si="227"/>
        <v>0</v>
      </c>
    </row>
    <row r="2426" spans="1:15">
      <c r="A2426" t="s">
        <v>451</v>
      </c>
      <c r="B2426" t="s">
        <v>452</v>
      </c>
      <c r="C2426" t="s">
        <v>219</v>
      </c>
      <c r="D2426" t="s">
        <v>222</v>
      </c>
      <c r="E2426" s="2">
        <v>43871.318749999999</v>
      </c>
      <c r="F2426" s="33">
        <f t="shared" si="222"/>
        <v>2020</v>
      </c>
      <c r="G2426" s="33">
        <f t="shared" si="223"/>
        <v>2</v>
      </c>
      <c r="H2426" t="s">
        <v>150</v>
      </c>
      <c r="I2426" t="s">
        <v>453</v>
      </c>
      <c r="J2426" t="s">
        <v>624</v>
      </c>
      <c r="K2426">
        <v>27</v>
      </c>
      <c r="L2426">
        <f t="shared" si="224"/>
        <v>27</v>
      </c>
      <c r="M2426">
        <f t="shared" si="225"/>
        <v>0</v>
      </c>
      <c r="N2426" t="b">
        <f t="shared" si="226"/>
        <v>0</v>
      </c>
      <c r="O2426">
        <f t="shared" si="227"/>
        <v>0</v>
      </c>
    </row>
    <row r="2427" spans="1:15">
      <c r="A2427" t="s">
        <v>451</v>
      </c>
      <c r="B2427" t="s">
        <v>452</v>
      </c>
      <c r="C2427" t="s">
        <v>219</v>
      </c>
      <c r="D2427" t="s">
        <v>222</v>
      </c>
      <c r="E2427" s="2">
        <v>43902.459722222222</v>
      </c>
      <c r="F2427" s="33">
        <f t="shared" si="222"/>
        <v>2020</v>
      </c>
      <c r="G2427" s="33">
        <f t="shared" si="223"/>
        <v>3</v>
      </c>
      <c r="H2427" t="s">
        <v>150</v>
      </c>
      <c r="I2427" t="s">
        <v>453</v>
      </c>
      <c r="J2427" t="s">
        <v>624</v>
      </c>
      <c r="K2427">
        <v>62</v>
      </c>
      <c r="L2427">
        <f t="shared" si="224"/>
        <v>62</v>
      </c>
      <c r="M2427">
        <f t="shared" si="225"/>
        <v>0</v>
      </c>
      <c r="N2427" t="b">
        <f t="shared" si="226"/>
        <v>0</v>
      </c>
      <c r="O2427">
        <f t="shared" si="227"/>
        <v>1</v>
      </c>
    </row>
    <row r="2428" spans="1:15">
      <c r="A2428" t="s">
        <v>451</v>
      </c>
      <c r="B2428" t="s">
        <v>452</v>
      </c>
      <c r="C2428" t="s">
        <v>219</v>
      </c>
      <c r="D2428" t="s">
        <v>222</v>
      </c>
      <c r="E2428" s="2">
        <v>44659.372916666667</v>
      </c>
      <c r="F2428" s="33">
        <f t="shared" si="222"/>
        <v>2022</v>
      </c>
      <c r="G2428" s="33">
        <f t="shared" si="223"/>
        <v>4</v>
      </c>
      <c r="H2428" t="s">
        <v>150</v>
      </c>
      <c r="I2428" t="s">
        <v>453</v>
      </c>
      <c r="J2428" t="s">
        <v>596</v>
      </c>
      <c r="K2428">
        <v>1</v>
      </c>
      <c r="L2428">
        <f t="shared" si="224"/>
        <v>0.5</v>
      </c>
      <c r="M2428">
        <f t="shared" si="225"/>
        <v>1</v>
      </c>
      <c r="N2428" t="b">
        <f t="shared" si="226"/>
        <v>1</v>
      </c>
      <c r="O2428">
        <f t="shared" si="227"/>
        <v>0</v>
      </c>
    </row>
    <row r="2429" spans="1:15">
      <c r="A2429" t="s">
        <v>451</v>
      </c>
      <c r="B2429" t="s">
        <v>452</v>
      </c>
      <c r="C2429" t="s">
        <v>219</v>
      </c>
      <c r="D2429" t="s">
        <v>222</v>
      </c>
      <c r="E2429" s="2">
        <v>44692.46597222222</v>
      </c>
      <c r="F2429" s="33">
        <f t="shared" si="222"/>
        <v>2022</v>
      </c>
      <c r="G2429" s="33">
        <f t="shared" si="223"/>
        <v>5</v>
      </c>
      <c r="H2429" t="s">
        <v>150</v>
      </c>
      <c r="I2429" t="s">
        <v>453</v>
      </c>
      <c r="J2429" t="s">
        <v>624</v>
      </c>
      <c r="K2429">
        <v>140</v>
      </c>
      <c r="L2429">
        <f t="shared" si="224"/>
        <v>140</v>
      </c>
      <c r="M2429">
        <f t="shared" si="225"/>
        <v>0</v>
      </c>
      <c r="N2429" t="b">
        <f t="shared" si="226"/>
        <v>0</v>
      </c>
      <c r="O2429">
        <f t="shared" si="227"/>
        <v>1</v>
      </c>
    </row>
    <row r="2430" spans="1:15">
      <c r="A2430" t="s">
        <v>451</v>
      </c>
      <c r="B2430" t="s">
        <v>452</v>
      </c>
      <c r="C2430" t="s">
        <v>219</v>
      </c>
      <c r="D2430" t="s">
        <v>222</v>
      </c>
      <c r="E2430" s="2">
        <v>44734.507638888892</v>
      </c>
      <c r="F2430" s="33">
        <f t="shared" si="222"/>
        <v>2022</v>
      </c>
      <c r="G2430" s="33">
        <f t="shared" si="223"/>
        <v>6</v>
      </c>
      <c r="H2430" t="s">
        <v>150</v>
      </c>
      <c r="I2430" t="s">
        <v>453</v>
      </c>
      <c r="J2430" t="s">
        <v>624</v>
      </c>
      <c r="K2430">
        <v>140</v>
      </c>
      <c r="L2430">
        <f t="shared" si="224"/>
        <v>140</v>
      </c>
      <c r="M2430">
        <f t="shared" si="225"/>
        <v>0</v>
      </c>
      <c r="N2430" t="b">
        <f t="shared" si="226"/>
        <v>0</v>
      </c>
      <c r="O2430">
        <f t="shared" si="227"/>
        <v>1</v>
      </c>
    </row>
    <row r="2431" spans="1:15">
      <c r="A2431" t="s">
        <v>451</v>
      </c>
      <c r="B2431" t="s">
        <v>452</v>
      </c>
      <c r="C2431" t="s">
        <v>219</v>
      </c>
      <c r="D2431" t="s">
        <v>222</v>
      </c>
      <c r="E2431" s="2">
        <v>44756.356944444444</v>
      </c>
      <c r="F2431" s="33">
        <f t="shared" si="222"/>
        <v>2022</v>
      </c>
      <c r="G2431" s="33">
        <f t="shared" si="223"/>
        <v>7</v>
      </c>
      <c r="H2431" t="s">
        <v>150</v>
      </c>
      <c r="I2431" t="s">
        <v>453</v>
      </c>
      <c r="J2431" t="s">
        <v>624</v>
      </c>
      <c r="K2431">
        <v>110</v>
      </c>
      <c r="L2431">
        <f t="shared" si="224"/>
        <v>110</v>
      </c>
      <c r="M2431">
        <f t="shared" si="225"/>
        <v>0</v>
      </c>
      <c r="N2431" t="b">
        <f t="shared" si="226"/>
        <v>0</v>
      </c>
      <c r="O2431">
        <f t="shared" si="227"/>
        <v>1</v>
      </c>
    </row>
    <row r="2432" spans="1:15">
      <c r="A2432" t="s">
        <v>451</v>
      </c>
      <c r="B2432" t="s">
        <v>452</v>
      </c>
      <c r="C2432" t="s">
        <v>219</v>
      </c>
      <c r="D2432" t="s">
        <v>222</v>
      </c>
      <c r="E2432" s="2">
        <v>44778.503472222219</v>
      </c>
      <c r="F2432" s="33">
        <f t="shared" si="222"/>
        <v>2022</v>
      </c>
      <c r="G2432" s="33">
        <f t="shared" si="223"/>
        <v>8</v>
      </c>
      <c r="H2432" t="s">
        <v>150</v>
      </c>
      <c r="I2432" t="s">
        <v>453</v>
      </c>
      <c r="J2432" t="s">
        <v>624</v>
      </c>
      <c r="K2432">
        <v>130</v>
      </c>
      <c r="L2432">
        <f t="shared" si="224"/>
        <v>130</v>
      </c>
      <c r="M2432">
        <f t="shared" si="225"/>
        <v>0</v>
      </c>
      <c r="N2432" t="b">
        <f t="shared" si="226"/>
        <v>0</v>
      </c>
      <c r="O2432">
        <f t="shared" si="227"/>
        <v>1</v>
      </c>
    </row>
    <row r="2433" spans="1:15">
      <c r="A2433" t="s">
        <v>451</v>
      </c>
      <c r="B2433" t="s">
        <v>452</v>
      </c>
      <c r="C2433" t="s">
        <v>219</v>
      </c>
      <c r="D2433" t="s">
        <v>222</v>
      </c>
      <c r="E2433" s="2">
        <v>44818.628472222219</v>
      </c>
      <c r="F2433" s="33">
        <f t="shared" ref="F2433:F2496" si="228">YEAR(E2433)</f>
        <v>2022</v>
      </c>
      <c r="G2433" s="33">
        <f t="shared" ref="G2433:G2496" si="229">MONTH(E2433)</f>
        <v>9</v>
      </c>
      <c r="H2433" t="s">
        <v>150</v>
      </c>
      <c r="I2433" t="s">
        <v>453</v>
      </c>
      <c r="J2433" t="s">
        <v>624</v>
      </c>
      <c r="K2433">
        <v>64</v>
      </c>
      <c r="L2433">
        <f t="shared" ref="L2433:L2496" si="230">IF(J2433="&lt;",K2433/2,K2433)</f>
        <v>64</v>
      </c>
      <c r="M2433">
        <f t="shared" ref="M2433:M2496" si="231">IF(J2433="&lt;",1,0)</f>
        <v>0</v>
      </c>
      <c r="N2433" t="b">
        <f t="shared" ref="N2433:N2496" si="232">IF(J2433="&lt;",TRUE,FALSE)</f>
        <v>0</v>
      </c>
      <c r="O2433">
        <f t="shared" si="227"/>
        <v>1</v>
      </c>
    </row>
    <row r="2434" spans="1:15">
      <c r="A2434" t="s">
        <v>451</v>
      </c>
      <c r="B2434" t="s">
        <v>452</v>
      </c>
      <c r="C2434" t="s">
        <v>219</v>
      </c>
      <c r="D2434" t="s">
        <v>222</v>
      </c>
      <c r="E2434" s="2">
        <v>44852.475694444445</v>
      </c>
      <c r="F2434" s="33">
        <f t="shared" si="228"/>
        <v>2022</v>
      </c>
      <c r="G2434" s="33">
        <f t="shared" si="229"/>
        <v>10</v>
      </c>
      <c r="H2434" t="s">
        <v>150</v>
      </c>
      <c r="I2434" t="s">
        <v>453</v>
      </c>
      <c r="J2434" t="s">
        <v>624</v>
      </c>
      <c r="K2434">
        <v>77</v>
      </c>
      <c r="L2434">
        <f t="shared" si="230"/>
        <v>77</v>
      </c>
      <c r="M2434">
        <f t="shared" si="231"/>
        <v>0</v>
      </c>
      <c r="N2434" t="b">
        <f t="shared" si="232"/>
        <v>0</v>
      </c>
      <c r="O2434">
        <f t="shared" si="227"/>
        <v>1</v>
      </c>
    </row>
    <row r="2435" spans="1:15">
      <c r="A2435" t="s">
        <v>451</v>
      </c>
      <c r="B2435" t="s">
        <v>452</v>
      </c>
      <c r="C2435" t="s">
        <v>219</v>
      </c>
      <c r="D2435" t="s">
        <v>222</v>
      </c>
      <c r="E2435" s="2">
        <v>44889.467361111114</v>
      </c>
      <c r="F2435" s="33">
        <f t="shared" si="228"/>
        <v>2022</v>
      </c>
      <c r="G2435" s="33">
        <f t="shared" si="229"/>
        <v>11</v>
      </c>
      <c r="H2435" t="s">
        <v>150</v>
      </c>
      <c r="I2435" t="s">
        <v>453</v>
      </c>
      <c r="J2435" t="s">
        <v>624</v>
      </c>
      <c r="K2435">
        <v>25</v>
      </c>
      <c r="L2435">
        <f t="shared" si="230"/>
        <v>25</v>
      </c>
      <c r="M2435">
        <f t="shared" si="231"/>
        <v>0</v>
      </c>
      <c r="N2435" t="b">
        <f t="shared" si="232"/>
        <v>0</v>
      </c>
      <c r="O2435">
        <f t="shared" ref="O2435:O2498" si="233">IF(K2435&gt;=57,1,0)</f>
        <v>0</v>
      </c>
    </row>
    <row r="2436" spans="1:15">
      <c r="A2436" t="s">
        <v>451</v>
      </c>
      <c r="B2436" t="s">
        <v>452</v>
      </c>
      <c r="C2436" t="s">
        <v>219</v>
      </c>
      <c r="D2436" t="s">
        <v>222</v>
      </c>
      <c r="E2436" s="2">
        <v>44909.540972222225</v>
      </c>
      <c r="F2436" s="33">
        <f t="shared" si="228"/>
        <v>2022</v>
      </c>
      <c r="G2436" s="33">
        <f t="shared" si="229"/>
        <v>12</v>
      </c>
      <c r="H2436" t="s">
        <v>150</v>
      </c>
      <c r="I2436" t="s">
        <v>453</v>
      </c>
      <c r="J2436" t="s">
        <v>624</v>
      </c>
      <c r="K2436">
        <v>91</v>
      </c>
      <c r="L2436">
        <f t="shared" si="230"/>
        <v>91</v>
      </c>
      <c r="M2436">
        <f t="shared" si="231"/>
        <v>0</v>
      </c>
      <c r="N2436" t="b">
        <f t="shared" si="232"/>
        <v>0</v>
      </c>
      <c r="O2436">
        <f t="shared" si="233"/>
        <v>1</v>
      </c>
    </row>
    <row r="2437" spans="1:15">
      <c r="A2437" t="s">
        <v>451</v>
      </c>
      <c r="B2437" t="s">
        <v>452</v>
      </c>
      <c r="C2437" t="s">
        <v>219</v>
      </c>
      <c r="D2437" t="s">
        <v>222</v>
      </c>
      <c r="E2437" s="2">
        <v>44964.445138888892</v>
      </c>
      <c r="F2437" s="33">
        <f t="shared" si="228"/>
        <v>2023</v>
      </c>
      <c r="G2437" s="33">
        <f t="shared" si="229"/>
        <v>2</v>
      </c>
      <c r="H2437" t="s">
        <v>150</v>
      </c>
      <c r="I2437" t="s">
        <v>453</v>
      </c>
      <c r="J2437" t="s">
        <v>596</v>
      </c>
      <c r="K2437">
        <v>1</v>
      </c>
      <c r="L2437">
        <f t="shared" si="230"/>
        <v>0.5</v>
      </c>
      <c r="M2437">
        <f t="shared" si="231"/>
        <v>1</v>
      </c>
      <c r="N2437" t="b">
        <f t="shared" si="232"/>
        <v>1</v>
      </c>
      <c r="O2437">
        <f t="shared" si="233"/>
        <v>0</v>
      </c>
    </row>
    <row r="2438" spans="1:15">
      <c r="A2438" t="s">
        <v>451</v>
      </c>
      <c r="B2438" t="s">
        <v>452</v>
      </c>
      <c r="C2438" t="s">
        <v>219</v>
      </c>
      <c r="D2438" t="s">
        <v>222</v>
      </c>
      <c r="E2438" s="2">
        <v>44998.619444444441</v>
      </c>
      <c r="F2438" s="33">
        <f t="shared" si="228"/>
        <v>2023</v>
      </c>
      <c r="G2438" s="33">
        <f t="shared" si="229"/>
        <v>3</v>
      </c>
      <c r="H2438" t="s">
        <v>150</v>
      </c>
      <c r="I2438" t="s">
        <v>453</v>
      </c>
      <c r="J2438" t="s">
        <v>624</v>
      </c>
      <c r="K2438">
        <v>46</v>
      </c>
      <c r="L2438">
        <f t="shared" si="230"/>
        <v>46</v>
      </c>
      <c r="M2438">
        <f t="shared" si="231"/>
        <v>0</v>
      </c>
      <c r="N2438" t="b">
        <f t="shared" si="232"/>
        <v>0</v>
      </c>
      <c r="O2438">
        <f t="shared" si="233"/>
        <v>0</v>
      </c>
    </row>
    <row r="2439" spans="1:15">
      <c r="A2439" t="s">
        <v>451</v>
      </c>
      <c r="B2439" t="s">
        <v>452</v>
      </c>
      <c r="C2439" t="s">
        <v>219</v>
      </c>
      <c r="D2439" t="s">
        <v>222</v>
      </c>
      <c r="E2439" s="2">
        <v>45077.519444444442</v>
      </c>
      <c r="F2439" s="33">
        <f t="shared" si="228"/>
        <v>2023</v>
      </c>
      <c r="G2439" s="33">
        <f t="shared" si="229"/>
        <v>5</v>
      </c>
      <c r="H2439" t="s">
        <v>150</v>
      </c>
      <c r="I2439" t="s">
        <v>453</v>
      </c>
      <c r="J2439" t="s">
        <v>596</v>
      </c>
      <c r="K2439">
        <v>1</v>
      </c>
      <c r="L2439">
        <f t="shared" si="230"/>
        <v>0.5</v>
      </c>
      <c r="M2439">
        <f t="shared" si="231"/>
        <v>1</v>
      </c>
      <c r="N2439" t="b">
        <f t="shared" si="232"/>
        <v>1</v>
      </c>
      <c r="O2439">
        <f t="shared" si="233"/>
        <v>0</v>
      </c>
    </row>
    <row r="2440" spans="1:15">
      <c r="A2440" t="s">
        <v>451</v>
      </c>
      <c r="B2440" t="s">
        <v>452</v>
      </c>
      <c r="C2440" t="s">
        <v>219</v>
      </c>
      <c r="D2440" t="s">
        <v>222</v>
      </c>
      <c r="E2440" s="2">
        <v>45083.606249999997</v>
      </c>
      <c r="F2440" s="33">
        <f t="shared" si="228"/>
        <v>2023</v>
      </c>
      <c r="G2440" s="33">
        <f t="shared" si="229"/>
        <v>6</v>
      </c>
      <c r="H2440" t="s">
        <v>150</v>
      </c>
      <c r="I2440" t="s">
        <v>453</v>
      </c>
      <c r="J2440" t="s">
        <v>624</v>
      </c>
      <c r="K2440">
        <v>95</v>
      </c>
      <c r="L2440">
        <f t="shared" si="230"/>
        <v>95</v>
      </c>
      <c r="M2440">
        <f t="shared" si="231"/>
        <v>0</v>
      </c>
      <c r="N2440" t="b">
        <f t="shared" si="232"/>
        <v>0</v>
      </c>
      <c r="O2440">
        <f t="shared" si="233"/>
        <v>1</v>
      </c>
    </row>
    <row r="2441" spans="1:15">
      <c r="A2441" t="s">
        <v>451</v>
      </c>
      <c r="B2441" t="s">
        <v>452</v>
      </c>
      <c r="C2441" t="s">
        <v>219</v>
      </c>
      <c r="D2441" t="s">
        <v>222</v>
      </c>
      <c r="E2441" s="2">
        <v>45127.538888888892</v>
      </c>
      <c r="F2441" s="33">
        <f t="shared" si="228"/>
        <v>2023</v>
      </c>
      <c r="G2441" s="33">
        <f t="shared" si="229"/>
        <v>7</v>
      </c>
      <c r="H2441" t="s">
        <v>150</v>
      </c>
      <c r="I2441" t="s">
        <v>453</v>
      </c>
      <c r="J2441" t="s">
        <v>624</v>
      </c>
      <c r="K2441">
        <v>99</v>
      </c>
      <c r="L2441">
        <f t="shared" si="230"/>
        <v>99</v>
      </c>
      <c r="M2441">
        <f t="shared" si="231"/>
        <v>0</v>
      </c>
      <c r="N2441" t="b">
        <f t="shared" si="232"/>
        <v>0</v>
      </c>
      <c r="O2441">
        <f t="shared" si="233"/>
        <v>1</v>
      </c>
    </row>
    <row r="2442" spans="1:15">
      <c r="A2442" t="s">
        <v>451</v>
      </c>
      <c r="B2442" t="s">
        <v>452</v>
      </c>
      <c r="C2442" t="s">
        <v>219</v>
      </c>
      <c r="D2442" t="s">
        <v>222</v>
      </c>
      <c r="E2442" s="2">
        <v>45140.450694444444</v>
      </c>
      <c r="F2442" s="33">
        <f t="shared" si="228"/>
        <v>2023</v>
      </c>
      <c r="G2442" s="33">
        <f t="shared" si="229"/>
        <v>8</v>
      </c>
      <c r="H2442" t="s">
        <v>150</v>
      </c>
      <c r="I2442" t="s">
        <v>453</v>
      </c>
      <c r="J2442" t="s">
        <v>624</v>
      </c>
      <c r="K2442">
        <v>55</v>
      </c>
      <c r="L2442">
        <f t="shared" si="230"/>
        <v>55</v>
      </c>
      <c r="M2442">
        <f t="shared" si="231"/>
        <v>0</v>
      </c>
      <c r="N2442" t="b">
        <f t="shared" si="232"/>
        <v>0</v>
      </c>
      <c r="O2442">
        <f t="shared" si="233"/>
        <v>0</v>
      </c>
    </row>
    <row r="2443" spans="1:15">
      <c r="A2443" t="s">
        <v>451</v>
      </c>
      <c r="B2443" t="s">
        <v>452</v>
      </c>
      <c r="C2443" t="s">
        <v>219</v>
      </c>
      <c r="D2443" t="s">
        <v>222</v>
      </c>
      <c r="E2443" s="2">
        <v>45155.406944444447</v>
      </c>
      <c r="F2443" s="33">
        <f t="shared" si="228"/>
        <v>2023</v>
      </c>
      <c r="G2443" s="33">
        <f t="shared" si="229"/>
        <v>8</v>
      </c>
      <c r="H2443" t="s">
        <v>150</v>
      </c>
      <c r="I2443" t="s">
        <v>453</v>
      </c>
      <c r="J2443" t="s">
        <v>624</v>
      </c>
      <c r="K2443">
        <v>100</v>
      </c>
      <c r="L2443">
        <f t="shared" si="230"/>
        <v>100</v>
      </c>
      <c r="M2443">
        <f t="shared" si="231"/>
        <v>0</v>
      </c>
      <c r="N2443" t="b">
        <f t="shared" si="232"/>
        <v>0</v>
      </c>
      <c r="O2443">
        <f t="shared" si="233"/>
        <v>1</v>
      </c>
    </row>
    <row r="2444" spans="1:15">
      <c r="A2444" t="s">
        <v>451</v>
      </c>
      <c r="B2444" t="s">
        <v>452</v>
      </c>
      <c r="C2444" t="s">
        <v>219</v>
      </c>
      <c r="D2444" t="s">
        <v>222</v>
      </c>
      <c r="E2444" s="2">
        <v>45189.579861111109</v>
      </c>
      <c r="F2444" s="33">
        <f t="shared" si="228"/>
        <v>2023</v>
      </c>
      <c r="G2444" s="33">
        <f t="shared" si="229"/>
        <v>9</v>
      </c>
      <c r="H2444" t="s">
        <v>150</v>
      </c>
      <c r="I2444" t="s">
        <v>453</v>
      </c>
      <c r="J2444" t="s">
        <v>624</v>
      </c>
      <c r="K2444">
        <v>140</v>
      </c>
      <c r="L2444">
        <f t="shared" si="230"/>
        <v>140</v>
      </c>
      <c r="M2444">
        <f t="shared" si="231"/>
        <v>0</v>
      </c>
      <c r="N2444" t="b">
        <f t="shared" si="232"/>
        <v>0</v>
      </c>
      <c r="O2444">
        <f t="shared" si="233"/>
        <v>1</v>
      </c>
    </row>
    <row r="2445" spans="1:15">
      <c r="A2445" t="s">
        <v>451</v>
      </c>
      <c r="B2445" t="s">
        <v>452</v>
      </c>
      <c r="C2445" t="s">
        <v>219</v>
      </c>
      <c r="D2445" t="s">
        <v>222</v>
      </c>
      <c r="E2445" s="2">
        <v>45217.486111111109</v>
      </c>
      <c r="F2445" s="33">
        <f t="shared" si="228"/>
        <v>2023</v>
      </c>
      <c r="G2445" s="33">
        <f t="shared" si="229"/>
        <v>10</v>
      </c>
      <c r="H2445" t="s">
        <v>150</v>
      </c>
      <c r="I2445" t="s">
        <v>453</v>
      </c>
      <c r="J2445" t="s">
        <v>624</v>
      </c>
      <c r="K2445">
        <v>110</v>
      </c>
      <c r="L2445">
        <f t="shared" si="230"/>
        <v>110</v>
      </c>
      <c r="M2445">
        <f t="shared" si="231"/>
        <v>0</v>
      </c>
      <c r="N2445" t="b">
        <f t="shared" si="232"/>
        <v>0</v>
      </c>
      <c r="O2445">
        <f t="shared" si="233"/>
        <v>1</v>
      </c>
    </row>
    <row r="2446" spans="1:15">
      <c r="A2446" t="s">
        <v>451</v>
      </c>
      <c r="B2446" t="s">
        <v>452</v>
      </c>
      <c r="C2446" t="s">
        <v>219</v>
      </c>
      <c r="D2446" t="s">
        <v>222</v>
      </c>
      <c r="E2446" s="2">
        <v>45233.568749999999</v>
      </c>
      <c r="F2446" s="33">
        <f t="shared" si="228"/>
        <v>2023</v>
      </c>
      <c r="G2446" s="33">
        <f t="shared" si="229"/>
        <v>11</v>
      </c>
      <c r="H2446" t="s">
        <v>150</v>
      </c>
      <c r="I2446" t="s">
        <v>453</v>
      </c>
      <c r="J2446" t="s">
        <v>624</v>
      </c>
      <c r="K2446">
        <v>27</v>
      </c>
      <c r="L2446">
        <f t="shared" si="230"/>
        <v>27</v>
      </c>
      <c r="M2446">
        <f t="shared" si="231"/>
        <v>0</v>
      </c>
      <c r="N2446" t="b">
        <f t="shared" si="232"/>
        <v>0</v>
      </c>
      <c r="O2446">
        <f t="shared" si="233"/>
        <v>0</v>
      </c>
    </row>
    <row r="2447" spans="1:15">
      <c r="A2447" t="s">
        <v>451</v>
      </c>
      <c r="B2447" t="s">
        <v>452</v>
      </c>
      <c r="C2447" t="s">
        <v>219</v>
      </c>
      <c r="D2447" t="s">
        <v>222</v>
      </c>
      <c r="E2447" s="2">
        <v>45261.438194444447</v>
      </c>
      <c r="F2447" s="33">
        <f t="shared" si="228"/>
        <v>2023</v>
      </c>
      <c r="G2447" s="33">
        <f t="shared" si="229"/>
        <v>12</v>
      </c>
      <c r="H2447" t="s">
        <v>150</v>
      </c>
      <c r="I2447" t="s">
        <v>453</v>
      </c>
      <c r="J2447" t="s">
        <v>624</v>
      </c>
      <c r="K2447">
        <v>93</v>
      </c>
      <c r="L2447">
        <f t="shared" si="230"/>
        <v>93</v>
      </c>
      <c r="M2447">
        <f t="shared" si="231"/>
        <v>0</v>
      </c>
      <c r="N2447" t="b">
        <f t="shared" si="232"/>
        <v>0</v>
      </c>
      <c r="O2447">
        <f t="shared" si="233"/>
        <v>1</v>
      </c>
    </row>
    <row r="2448" spans="1:15">
      <c r="A2448" t="s">
        <v>451</v>
      </c>
      <c r="B2448" t="s">
        <v>452</v>
      </c>
      <c r="C2448" t="s">
        <v>219</v>
      </c>
      <c r="D2448" t="s">
        <v>222</v>
      </c>
      <c r="E2448" s="2">
        <v>45294.500694444447</v>
      </c>
      <c r="F2448" s="33">
        <f t="shared" si="228"/>
        <v>2024</v>
      </c>
      <c r="G2448" s="33">
        <f t="shared" si="229"/>
        <v>1</v>
      </c>
      <c r="H2448" t="s">
        <v>150</v>
      </c>
      <c r="I2448" t="s">
        <v>453</v>
      </c>
      <c r="J2448" t="s">
        <v>624</v>
      </c>
      <c r="K2448">
        <v>30</v>
      </c>
      <c r="L2448">
        <f t="shared" si="230"/>
        <v>30</v>
      </c>
      <c r="M2448">
        <f t="shared" si="231"/>
        <v>0</v>
      </c>
      <c r="N2448" t="b">
        <f t="shared" si="232"/>
        <v>0</v>
      </c>
      <c r="O2448">
        <f t="shared" si="233"/>
        <v>0</v>
      </c>
    </row>
    <row r="2449" spans="1:15">
      <c r="A2449" t="s">
        <v>451</v>
      </c>
      <c r="B2449" t="s">
        <v>452</v>
      </c>
      <c r="C2449" t="s">
        <v>219</v>
      </c>
      <c r="D2449" t="s">
        <v>222</v>
      </c>
      <c r="E2449" s="2">
        <v>45323.486111111109</v>
      </c>
      <c r="F2449" s="33">
        <f t="shared" si="228"/>
        <v>2024</v>
      </c>
      <c r="G2449" s="33">
        <f t="shared" si="229"/>
        <v>2</v>
      </c>
      <c r="H2449" t="s">
        <v>150</v>
      </c>
      <c r="I2449" t="s">
        <v>453</v>
      </c>
      <c r="J2449" t="s">
        <v>596</v>
      </c>
      <c r="K2449">
        <v>1</v>
      </c>
      <c r="L2449">
        <f t="shared" si="230"/>
        <v>0.5</v>
      </c>
      <c r="M2449">
        <f t="shared" si="231"/>
        <v>1</v>
      </c>
      <c r="N2449" t="b">
        <f t="shared" si="232"/>
        <v>1</v>
      </c>
      <c r="O2449">
        <f t="shared" si="233"/>
        <v>0</v>
      </c>
    </row>
    <row r="2450" spans="1:15">
      <c r="A2450" t="s">
        <v>451</v>
      </c>
      <c r="B2450" t="s">
        <v>452</v>
      </c>
      <c r="C2450" t="s">
        <v>219</v>
      </c>
      <c r="D2450" t="s">
        <v>222</v>
      </c>
      <c r="E2450" s="2">
        <v>45355.53125</v>
      </c>
      <c r="F2450" s="33">
        <f t="shared" si="228"/>
        <v>2024</v>
      </c>
      <c r="G2450" s="33">
        <f t="shared" si="229"/>
        <v>3</v>
      </c>
      <c r="H2450" t="s">
        <v>150</v>
      </c>
      <c r="I2450" t="s">
        <v>453</v>
      </c>
      <c r="J2450" t="s">
        <v>624</v>
      </c>
      <c r="K2450">
        <v>61</v>
      </c>
      <c r="L2450">
        <f t="shared" si="230"/>
        <v>61</v>
      </c>
      <c r="M2450">
        <f t="shared" si="231"/>
        <v>0</v>
      </c>
      <c r="N2450" t="b">
        <f t="shared" si="232"/>
        <v>0</v>
      </c>
      <c r="O2450">
        <f t="shared" si="233"/>
        <v>1</v>
      </c>
    </row>
    <row r="2451" spans="1:15">
      <c r="A2451" t="s">
        <v>451</v>
      </c>
      <c r="B2451" t="s">
        <v>452</v>
      </c>
      <c r="C2451" t="s">
        <v>282</v>
      </c>
      <c r="D2451" t="s">
        <v>283</v>
      </c>
      <c r="E2451" s="2">
        <v>43711.419444444444</v>
      </c>
      <c r="F2451" s="33">
        <f t="shared" si="228"/>
        <v>2019</v>
      </c>
      <c r="G2451" s="33">
        <f t="shared" si="229"/>
        <v>9</v>
      </c>
      <c r="H2451" t="s">
        <v>150</v>
      </c>
      <c r="I2451" t="s">
        <v>453</v>
      </c>
      <c r="J2451" t="s">
        <v>624</v>
      </c>
      <c r="K2451">
        <v>98</v>
      </c>
      <c r="L2451">
        <f t="shared" si="230"/>
        <v>98</v>
      </c>
      <c r="M2451">
        <f t="shared" si="231"/>
        <v>0</v>
      </c>
      <c r="N2451" t="b">
        <f t="shared" si="232"/>
        <v>0</v>
      </c>
      <c r="O2451">
        <f t="shared" si="233"/>
        <v>1</v>
      </c>
    </row>
    <row r="2452" spans="1:15">
      <c r="A2452" t="s">
        <v>451</v>
      </c>
      <c r="B2452" t="s">
        <v>452</v>
      </c>
      <c r="C2452" t="s">
        <v>426</v>
      </c>
      <c r="D2452" t="s">
        <v>427</v>
      </c>
      <c r="E2452" s="2">
        <v>43738.529861111114</v>
      </c>
      <c r="F2452" s="33">
        <f t="shared" si="228"/>
        <v>2019</v>
      </c>
      <c r="G2452" s="33">
        <f t="shared" si="229"/>
        <v>9</v>
      </c>
      <c r="H2452" t="s">
        <v>150</v>
      </c>
      <c r="I2452" t="s">
        <v>453</v>
      </c>
      <c r="J2452" t="s">
        <v>624</v>
      </c>
      <c r="K2452">
        <v>57</v>
      </c>
      <c r="L2452">
        <f t="shared" si="230"/>
        <v>57</v>
      </c>
      <c r="M2452">
        <f t="shared" si="231"/>
        <v>0</v>
      </c>
      <c r="N2452" t="b">
        <f t="shared" si="232"/>
        <v>0</v>
      </c>
      <c r="O2452">
        <f t="shared" si="233"/>
        <v>1</v>
      </c>
    </row>
    <row r="2453" spans="1:15">
      <c r="A2453" t="s">
        <v>451</v>
      </c>
      <c r="B2453" t="s">
        <v>452</v>
      </c>
      <c r="C2453" t="s">
        <v>323</v>
      </c>
      <c r="D2453" t="s">
        <v>324</v>
      </c>
      <c r="E2453" s="2">
        <v>44700.613194444442</v>
      </c>
      <c r="F2453" s="33">
        <f t="shared" si="228"/>
        <v>2022</v>
      </c>
      <c r="G2453" s="33">
        <f t="shared" si="229"/>
        <v>5</v>
      </c>
      <c r="H2453" t="s">
        <v>150</v>
      </c>
      <c r="I2453" t="s">
        <v>453</v>
      </c>
      <c r="J2453" t="s">
        <v>624</v>
      </c>
      <c r="K2453">
        <v>17</v>
      </c>
      <c r="L2453">
        <f t="shared" si="230"/>
        <v>17</v>
      </c>
      <c r="M2453">
        <f t="shared" si="231"/>
        <v>0</v>
      </c>
      <c r="N2453" t="b">
        <f t="shared" si="232"/>
        <v>0</v>
      </c>
      <c r="O2453">
        <f t="shared" si="233"/>
        <v>0</v>
      </c>
    </row>
    <row r="2454" spans="1:15">
      <c r="A2454" t="s">
        <v>451</v>
      </c>
      <c r="B2454" t="s">
        <v>452</v>
      </c>
      <c r="C2454" t="s">
        <v>323</v>
      </c>
      <c r="D2454" t="s">
        <v>324</v>
      </c>
      <c r="E2454" s="2">
        <v>44719.581944444442</v>
      </c>
      <c r="F2454" s="33">
        <f t="shared" si="228"/>
        <v>2022</v>
      </c>
      <c r="G2454" s="33">
        <f t="shared" si="229"/>
        <v>6</v>
      </c>
      <c r="H2454" t="s">
        <v>150</v>
      </c>
      <c r="I2454" t="s">
        <v>453</v>
      </c>
      <c r="J2454" t="s">
        <v>624</v>
      </c>
      <c r="K2454">
        <v>7.7</v>
      </c>
      <c r="L2454">
        <f t="shared" si="230"/>
        <v>7.7</v>
      </c>
      <c r="M2454">
        <f t="shared" si="231"/>
        <v>0</v>
      </c>
      <c r="N2454" t="b">
        <f t="shared" si="232"/>
        <v>0</v>
      </c>
      <c r="O2454">
        <f t="shared" si="233"/>
        <v>0</v>
      </c>
    </row>
    <row r="2455" spans="1:15">
      <c r="A2455" t="s">
        <v>451</v>
      </c>
      <c r="B2455" t="s">
        <v>452</v>
      </c>
      <c r="C2455" t="s">
        <v>323</v>
      </c>
      <c r="D2455" t="s">
        <v>324</v>
      </c>
      <c r="E2455" s="2">
        <v>44770.503472222219</v>
      </c>
      <c r="F2455" s="33">
        <f t="shared" si="228"/>
        <v>2022</v>
      </c>
      <c r="G2455" s="33">
        <f t="shared" si="229"/>
        <v>7</v>
      </c>
      <c r="H2455" t="s">
        <v>150</v>
      </c>
      <c r="I2455" t="s">
        <v>453</v>
      </c>
      <c r="J2455" t="s">
        <v>624</v>
      </c>
      <c r="K2455">
        <v>12</v>
      </c>
      <c r="L2455">
        <f t="shared" si="230"/>
        <v>12</v>
      </c>
      <c r="M2455">
        <f t="shared" si="231"/>
        <v>0</v>
      </c>
      <c r="N2455" t="b">
        <f t="shared" si="232"/>
        <v>0</v>
      </c>
      <c r="O2455">
        <f t="shared" si="233"/>
        <v>0</v>
      </c>
    </row>
    <row r="2456" spans="1:15">
      <c r="A2456" t="s">
        <v>451</v>
      </c>
      <c r="B2456" t="s">
        <v>452</v>
      </c>
      <c r="C2456" t="s">
        <v>323</v>
      </c>
      <c r="D2456" t="s">
        <v>324</v>
      </c>
      <c r="E2456" s="2">
        <v>44791.507638888892</v>
      </c>
      <c r="F2456" s="33">
        <f t="shared" si="228"/>
        <v>2022</v>
      </c>
      <c r="G2456" s="33">
        <f t="shared" si="229"/>
        <v>8</v>
      </c>
      <c r="H2456" t="s">
        <v>150</v>
      </c>
      <c r="I2456" t="s">
        <v>453</v>
      </c>
      <c r="J2456" t="s">
        <v>624</v>
      </c>
      <c r="K2456">
        <v>42</v>
      </c>
      <c r="L2456">
        <f t="shared" si="230"/>
        <v>42</v>
      </c>
      <c r="M2456">
        <f t="shared" si="231"/>
        <v>0</v>
      </c>
      <c r="N2456" t="b">
        <f t="shared" si="232"/>
        <v>0</v>
      </c>
      <c r="O2456">
        <f t="shared" si="233"/>
        <v>0</v>
      </c>
    </row>
    <row r="2457" spans="1:15">
      <c r="A2457" t="s">
        <v>451</v>
      </c>
      <c r="B2457" t="s">
        <v>452</v>
      </c>
      <c r="C2457" t="s">
        <v>323</v>
      </c>
      <c r="D2457" t="s">
        <v>324</v>
      </c>
      <c r="E2457" s="2">
        <v>44826.480555555558</v>
      </c>
      <c r="F2457" s="33">
        <f t="shared" si="228"/>
        <v>2022</v>
      </c>
      <c r="G2457" s="33">
        <f t="shared" si="229"/>
        <v>9</v>
      </c>
      <c r="H2457" t="s">
        <v>150</v>
      </c>
      <c r="I2457" t="s">
        <v>453</v>
      </c>
      <c r="J2457" t="s">
        <v>624</v>
      </c>
      <c r="K2457">
        <v>24</v>
      </c>
      <c r="L2457">
        <f t="shared" si="230"/>
        <v>24</v>
      </c>
      <c r="M2457">
        <f t="shared" si="231"/>
        <v>0</v>
      </c>
      <c r="N2457" t="b">
        <f t="shared" si="232"/>
        <v>0</v>
      </c>
      <c r="O2457">
        <f t="shared" si="233"/>
        <v>0</v>
      </c>
    </row>
    <row r="2458" spans="1:15">
      <c r="A2458" t="s">
        <v>451</v>
      </c>
      <c r="B2458" t="s">
        <v>452</v>
      </c>
      <c r="C2458" t="s">
        <v>323</v>
      </c>
      <c r="D2458" t="s">
        <v>324</v>
      </c>
      <c r="E2458" s="2">
        <v>44840.65347222222</v>
      </c>
      <c r="F2458" s="33">
        <f t="shared" si="228"/>
        <v>2022</v>
      </c>
      <c r="G2458" s="33">
        <f t="shared" si="229"/>
        <v>10</v>
      </c>
      <c r="H2458" t="s">
        <v>150</v>
      </c>
      <c r="I2458" t="s">
        <v>453</v>
      </c>
      <c r="J2458" t="s">
        <v>624</v>
      </c>
      <c r="K2458">
        <v>7.7</v>
      </c>
      <c r="L2458">
        <f t="shared" si="230"/>
        <v>7.7</v>
      </c>
      <c r="M2458">
        <f t="shared" si="231"/>
        <v>0</v>
      </c>
      <c r="N2458" t="b">
        <f t="shared" si="232"/>
        <v>0</v>
      </c>
      <c r="O2458">
        <f t="shared" si="233"/>
        <v>0</v>
      </c>
    </row>
    <row r="2459" spans="1:15">
      <c r="A2459" t="s">
        <v>451</v>
      </c>
      <c r="B2459" t="s">
        <v>452</v>
      </c>
      <c r="C2459" t="s">
        <v>323</v>
      </c>
      <c r="D2459" t="s">
        <v>324</v>
      </c>
      <c r="E2459" s="2">
        <v>44882.539583333331</v>
      </c>
      <c r="F2459" s="33">
        <f t="shared" si="228"/>
        <v>2022</v>
      </c>
      <c r="G2459" s="33">
        <f t="shared" si="229"/>
        <v>11</v>
      </c>
      <c r="H2459" t="s">
        <v>150</v>
      </c>
      <c r="I2459" t="s">
        <v>453</v>
      </c>
      <c r="J2459" t="s">
        <v>624</v>
      </c>
      <c r="K2459">
        <v>3.1</v>
      </c>
      <c r="L2459">
        <f t="shared" si="230"/>
        <v>3.1</v>
      </c>
      <c r="M2459">
        <f t="shared" si="231"/>
        <v>0</v>
      </c>
      <c r="N2459" t="b">
        <f t="shared" si="232"/>
        <v>0</v>
      </c>
      <c r="O2459">
        <f t="shared" si="233"/>
        <v>0</v>
      </c>
    </row>
    <row r="2460" spans="1:15">
      <c r="A2460" t="s">
        <v>451</v>
      </c>
      <c r="B2460" t="s">
        <v>452</v>
      </c>
      <c r="C2460" t="s">
        <v>323</v>
      </c>
      <c r="D2460" t="s">
        <v>324</v>
      </c>
      <c r="E2460" s="2">
        <v>44907.5</v>
      </c>
      <c r="F2460" s="33">
        <f t="shared" si="228"/>
        <v>2022</v>
      </c>
      <c r="G2460" s="33">
        <f t="shared" si="229"/>
        <v>12</v>
      </c>
      <c r="H2460" t="s">
        <v>150</v>
      </c>
      <c r="I2460" t="s">
        <v>453</v>
      </c>
      <c r="J2460" t="s">
        <v>624</v>
      </c>
      <c r="K2460">
        <v>6.3</v>
      </c>
      <c r="L2460">
        <f t="shared" si="230"/>
        <v>6.3</v>
      </c>
      <c r="M2460">
        <f t="shared" si="231"/>
        <v>0</v>
      </c>
      <c r="N2460" t="b">
        <f t="shared" si="232"/>
        <v>0</v>
      </c>
      <c r="O2460">
        <f t="shared" si="233"/>
        <v>0</v>
      </c>
    </row>
    <row r="2461" spans="1:15">
      <c r="A2461" t="s">
        <v>451</v>
      </c>
      <c r="B2461" t="s">
        <v>452</v>
      </c>
      <c r="C2461" t="s">
        <v>323</v>
      </c>
      <c r="D2461" t="s">
        <v>324</v>
      </c>
      <c r="E2461" s="2">
        <v>44935.402083333334</v>
      </c>
      <c r="F2461" s="33">
        <f t="shared" si="228"/>
        <v>2023</v>
      </c>
      <c r="G2461" s="33">
        <f t="shared" si="229"/>
        <v>1</v>
      </c>
      <c r="H2461" t="s">
        <v>150</v>
      </c>
      <c r="I2461" t="s">
        <v>453</v>
      </c>
      <c r="J2461" t="s">
        <v>596</v>
      </c>
      <c r="K2461">
        <v>1</v>
      </c>
      <c r="L2461">
        <f t="shared" si="230"/>
        <v>0.5</v>
      </c>
      <c r="M2461">
        <f t="shared" si="231"/>
        <v>1</v>
      </c>
      <c r="N2461" t="b">
        <f t="shared" si="232"/>
        <v>1</v>
      </c>
      <c r="O2461">
        <f t="shared" si="233"/>
        <v>0</v>
      </c>
    </row>
    <row r="2462" spans="1:15">
      <c r="A2462" t="s">
        <v>451</v>
      </c>
      <c r="B2462" t="s">
        <v>452</v>
      </c>
      <c r="C2462" t="s">
        <v>323</v>
      </c>
      <c r="D2462" t="s">
        <v>324</v>
      </c>
      <c r="E2462" s="2">
        <v>44973.529861111114</v>
      </c>
      <c r="F2462" s="33">
        <f t="shared" si="228"/>
        <v>2023</v>
      </c>
      <c r="G2462" s="33">
        <f t="shared" si="229"/>
        <v>2</v>
      </c>
      <c r="H2462" t="s">
        <v>150</v>
      </c>
      <c r="I2462" t="s">
        <v>453</v>
      </c>
      <c r="J2462" t="s">
        <v>624</v>
      </c>
      <c r="K2462">
        <v>5.1000000000000005</v>
      </c>
      <c r="L2462">
        <f t="shared" si="230"/>
        <v>5.1000000000000005</v>
      </c>
      <c r="M2462">
        <f t="shared" si="231"/>
        <v>0</v>
      </c>
      <c r="N2462" t="b">
        <f t="shared" si="232"/>
        <v>0</v>
      </c>
      <c r="O2462">
        <f t="shared" si="233"/>
        <v>0</v>
      </c>
    </row>
    <row r="2463" spans="1:15">
      <c r="A2463" t="s">
        <v>451</v>
      </c>
      <c r="B2463" t="s">
        <v>452</v>
      </c>
      <c r="C2463" t="s">
        <v>323</v>
      </c>
      <c r="D2463" t="s">
        <v>324</v>
      </c>
      <c r="E2463" s="2">
        <v>44994.511111111111</v>
      </c>
      <c r="F2463" s="33">
        <f t="shared" si="228"/>
        <v>2023</v>
      </c>
      <c r="G2463" s="33">
        <f t="shared" si="229"/>
        <v>3</v>
      </c>
      <c r="H2463" t="s">
        <v>150</v>
      </c>
      <c r="I2463" t="s">
        <v>453</v>
      </c>
      <c r="J2463" t="s">
        <v>624</v>
      </c>
      <c r="K2463">
        <v>3</v>
      </c>
      <c r="L2463">
        <f t="shared" si="230"/>
        <v>3</v>
      </c>
      <c r="M2463">
        <f t="shared" si="231"/>
        <v>0</v>
      </c>
      <c r="N2463" t="b">
        <f t="shared" si="232"/>
        <v>0</v>
      </c>
      <c r="O2463">
        <f t="shared" si="233"/>
        <v>0</v>
      </c>
    </row>
    <row r="2464" spans="1:15">
      <c r="A2464" t="s">
        <v>451</v>
      </c>
      <c r="B2464" t="s">
        <v>452</v>
      </c>
      <c r="C2464" t="s">
        <v>323</v>
      </c>
      <c r="D2464" t="s">
        <v>324</v>
      </c>
      <c r="E2464" s="2">
        <v>45020.515277777777</v>
      </c>
      <c r="F2464" s="33">
        <f t="shared" si="228"/>
        <v>2023</v>
      </c>
      <c r="G2464" s="33">
        <f t="shared" si="229"/>
        <v>4</v>
      </c>
      <c r="H2464" t="s">
        <v>150</v>
      </c>
      <c r="I2464" t="s">
        <v>453</v>
      </c>
      <c r="J2464" t="s">
        <v>624</v>
      </c>
      <c r="K2464">
        <v>1.8</v>
      </c>
      <c r="L2464">
        <f t="shared" si="230"/>
        <v>1.8</v>
      </c>
      <c r="M2464">
        <f t="shared" si="231"/>
        <v>0</v>
      </c>
      <c r="N2464" t="b">
        <f t="shared" si="232"/>
        <v>0</v>
      </c>
      <c r="O2464">
        <f t="shared" si="233"/>
        <v>0</v>
      </c>
    </row>
    <row r="2465" spans="1:15">
      <c r="A2465" t="s">
        <v>451</v>
      </c>
      <c r="B2465" t="s">
        <v>452</v>
      </c>
      <c r="C2465" t="s">
        <v>323</v>
      </c>
      <c r="D2465" t="s">
        <v>324</v>
      </c>
      <c r="E2465" s="2">
        <v>45057.490972222222</v>
      </c>
      <c r="F2465" s="33">
        <f t="shared" si="228"/>
        <v>2023</v>
      </c>
      <c r="G2465" s="33">
        <f t="shared" si="229"/>
        <v>5</v>
      </c>
      <c r="H2465" t="s">
        <v>150</v>
      </c>
      <c r="I2465" t="s">
        <v>453</v>
      </c>
      <c r="J2465" t="s">
        <v>624</v>
      </c>
      <c r="K2465">
        <v>5.3</v>
      </c>
      <c r="L2465">
        <f t="shared" si="230"/>
        <v>5.3</v>
      </c>
      <c r="M2465">
        <f t="shared" si="231"/>
        <v>0</v>
      </c>
      <c r="N2465" t="b">
        <f t="shared" si="232"/>
        <v>0</v>
      </c>
      <c r="O2465">
        <f t="shared" si="233"/>
        <v>0</v>
      </c>
    </row>
    <row r="2466" spans="1:15">
      <c r="A2466" t="s">
        <v>451</v>
      </c>
      <c r="B2466" t="s">
        <v>452</v>
      </c>
      <c r="C2466" t="s">
        <v>323</v>
      </c>
      <c r="D2466" t="s">
        <v>324</v>
      </c>
      <c r="E2466" s="2">
        <v>45099.538888888892</v>
      </c>
      <c r="F2466" s="33">
        <f t="shared" si="228"/>
        <v>2023</v>
      </c>
      <c r="G2466" s="33">
        <f t="shared" si="229"/>
        <v>6</v>
      </c>
      <c r="H2466" t="s">
        <v>150</v>
      </c>
      <c r="I2466" t="s">
        <v>453</v>
      </c>
      <c r="J2466" t="s">
        <v>624</v>
      </c>
      <c r="K2466">
        <v>21</v>
      </c>
      <c r="L2466">
        <f t="shared" si="230"/>
        <v>21</v>
      </c>
      <c r="M2466">
        <f t="shared" si="231"/>
        <v>0</v>
      </c>
      <c r="N2466" t="b">
        <f t="shared" si="232"/>
        <v>0</v>
      </c>
      <c r="O2466">
        <f t="shared" si="233"/>
        <v>0</v>
      </c>
    </row>
    <row r="2467" spans="1:15">
      <c r="A2467" t="s">
        <v>451</v>
      </c>
      <c r="B2467" t="s">
        <v>452</v>
      </c>
      <c r="C2467" t="s">
        <v>323</v>
      </c>
      <c r="D2467" t="s">
        <v>324</v>
      </c>
      <c r="E2467" s="2">
        <v>45117.643055555556</v>
      </c>
      <c r="F2467" s="33">
        <f t="shared" si="228"/>
        <v>2023</v>
      </c>
      <c r="G2467" s="33">
        <f t="shared" si="229"/>
        <v>7</v>
      </c>
      <c r="H2467" t="s">
        <v>150</v>
      </c>
      <c r="I2467" t="s">
        <v>453</v>
      </c>
      <c r="J2467" t="s">
        <v>624</v>
      </c>
      <c r="K2467">
        <v>17</v>
      </c>
      <c r="L2467">
        <f t="shared" si="230"/>
        <v>17</v>
      </c>
      <c r="M2467">
        <f t="shared" si="231"/>
        <v>0</v>
      </c>
      <c r="N2467" t="b">
        <f t="shared" si="232"/>
        <v>0</v>
      </c>
      <c r="O2467">
        <f t="shared" si="233"/>
        <v>0</v>
      </c>
    </row>
    <row r="2468" spans="1:15">
      <c r="A2468" t="s">
        <v>451</v>
      </c>
      <c r="B2468" t="s">
        <v>452</v>
      </c>
      <c r="C2468" t="s">
        <v>323</v>
      </c>
      <c r="D2468" t="s">
        <v>324</v>
      </c>
      <c r="E2468" s="2">
        <v>45139.452777777777</v>
      </c>
      <c r="F2468" s="33">
        <f t="shared" si="228"/>
        <v>2023</v>
      </c>
      <c r="G2468" s="33">
        <f t="shared" si="229"/>
        <v>8</v>
      </c>
      <c r="H2468" t="s">
        <v>150</v>
      </c>
      <c r="I2468" t="s">
        <v>453</v>
      </c>
      <c r="J2468" t="s">
        <v>624</v>
      </c>
      <c r="K2468">
        <v>9</v>
      </c>
      <c r="L2468">
        <f t="shared" si="230"/>
        <v>9</v>
      </c>
      <c r="M2468">
        <f t="shared" si="231"/>
        <v>0</v>
      </c>
      <c r="N2468" t="b">
        <f t="shared" si="232"/>
        <v>0</v>
      </c>
      <c r="O2468">
        <f t="shared" si="233"/>
        <v>0</v>
      </c>
    </row>
    <row r="2469" spans="1:15">
      <c r="A2469" t="s">
        <v>451</v>
      </c>
      <c r="B2469" t="s">
        <v>452</v>
      </c>
      <c r="C2469" t="s">
        <v>323</v>
      </c>
      <c r="D2469" t="s">
        <v>324</v>
      </c>
      <c r="E2469" s="2">
        <v>45175.558333333334</v>
      </c>
      <c r="F2469" s="33">
        <f t="shared" si="228"/>
        <v>2023</v>
      </c>
      <c r="G2469" s="33">
        <f t="shared" si="229"/>
        <v>9</v>
      </c>
      <c r="H2469" t="s">
        <v>150</v>
      </c>
      <c r="I2469" t="s">
        <v>453</v>
      </c>
      <c r="J2469" t="s">
        <v>624</v>
      </c>
      <c r="K2469">
        <v>11</v>
      </c>
      <c r="L2469">
        <f t="shared" si="230"/>
        <v>11</v>
      </c>
      <c r="M2469">
        <f t="shared" si="231"/>
        <v>0</v>
      </c>
      <c r="N2469" t="b">
        <f t="shared" si="232"/>
        <v>0</v>
      </c>
      <c r="O2469">
        <f t="shared" si="233"/>
        <v>0</v>
      </c>
    </row>
    <row r="2470" spans="1:15">
      <c r="A2470" t="s">
        <v>451</v>
      </c>
      <c r="B2470" t="s">
        <v>452</v>
      </c>
      <c r="C2470" t="s">
        <v>323</v>
      </c>
      <c r="D2470" t="s">
        <v>324</v>
      </c>
      <c r="E2470" s="2">
        <v>45205.630555555559</v>
      </c>
      <c r="F2470" s="33">
        <f t="shared" si="228"/>
        <v>2023</v>
      </c>
      <c r="G2470" s="33">
        <f t="shared" si="229"/>
        <v>10</v>
      </c>
      <c r="H2470" t="s">
        <v>150</v>
      </c>
      <c r="I2470" t="s">
        <v>453</v>
      </c>
      <c r="J2470" t="s">
        <v>624</v>
      </c>
      <c r="K2470">
        <v>6</v>
      </c>
      <c r="L2470">
        <f t="shared" si="230"/>
        <v>6</v>
      </c>
      <c r="M2470">
        <f t="shared" si="231"/>
        <v>0</v>
      </c>
      <c r="N2470" t="b">
        <f t="shared" si="232"/>
        <v>0</v>
      </c>
      <c r="O2470">
        <f t="shared" si="233"/>
        <v>0</v>
      </c>
    </row>
    <row r="2471" spans="1:15">
      <c r="A2471" t="s">
        <v>451</v>
      </c>
      <c r="B2471" t="s">
        <v>452</v>
      </c>
      <c r="C2471" t="s">
        <v>323</v>
      </c>
      <c r="D2471" t="s">
        <v>324</v>
      </c>
      <c r="E2471" s="2">
        <v>45233.431250000001</v>
      </c>
      <c r="F2471" s="33">
        <f t="shared" si="228"/>
        <v>2023</v>
      </c>
      <c r="G2471" s="33">
        <f t="shared" si="229"/>
        <v>11</v>
      </c>
      <c r="H2471" t="s">
        <v>150</v>
      </c>
      <c r="I2471" t="s">
        <v>453</v>
      </c>
      <c r="J2471" t="s">
        <v>596</v>
      </c>
      <c r="K2471">
        <v>1</v>
      </c>
      <c r="L2471">
        <f t="shared" si="230"/>
        <v>0.5</v>
      </c>
      <c r="M2471">
        <f t="shared" si="231"/>
        <v>1</v>
      </c>
      <c r="N2471" t="b">
        <f t="shared" si="232"/>
        <v>1</v>
      </c>
      <c r="O2471">
        <f t="shared" si="233"/>
        <v>0</v>
      </c>
    </row>
    <row r="2472" spans="1:15">
      <c r="A2472" t="s">
        <v>451</v>
      </c>
      <c r="B2472" t="s">
        <v>452</v>
      </c>
      <c r="C2472" t="s">
        <v>323</v>
      </c>
      <c r="D2472" t="s">
        <v>324</v>
      </c>
      <c r="E2472" s="2">
        <v>45264.434027777781</v>
      </c>
      <c r="F2472" s="33">
        <f t="shared" si="228"/>
        <v>2023</v>
      </c>
      <c r="G2472" s="33">
        <f t="shared" si="229"/>
        <v>12</v>
      </c>
      <c r="H2472" t="s">
        <v>150</v>
      </c>
      <c r="I2472" t="s">
        <v>453</v>
      </c>
      <c r="J2472" t="s">
        <v>596</v>
      </c>
      <c r="K2472">
        <v>1</v>
      </c>
      <c r="L2472">
        <f t="shared" si="230"/>
        <v>0.5</v>
      </c>
      <c r="M2472">
        <f t="shared" si="231"/>
        <v>1</v>
      </c>
      <c r="N2472" t="b">
        <f t="shared" si="232"/>
        <v>1</v>
      </c>
      <c r="O2472">
        <f t="shared" si="233"/>
        <v>0</v>
      </c>
    </row>
    <row r="2473" spans="1:15">
      <c r="A2473" t="s">
        <v>451</v>
      </c>
      <c r="B2473" t="s">
        <v>452</v>
      </c>
      <c r="C2473" t="s">
        <v>323</v>
      </c>
      <c r="D2473" t="s">
        <v>324</v>
      </c>
      <c r="E2473" s="2">
        <v>45294.625</v>
      </c>
      <c r="F2473" s="33">
        <f t="shared" si="228"/>
        <v>2024</v>
      </c>
      <c r="G2473" s="33">
        <f t="shared" si="229"/>
        <v>1</v>
      </c>
      <c r="H2473" t="s">
        <v>150</v>
      </c>
      <c r="I2473" t="s">
        <v>453</v>
      </c>
      <c r="J2473" t="s">
        <v>596</v>
      </c>
      <c r="K2473">
        <v>1</v>
      </c>
      <c r="L2473">
        <f t="shared" si="230"/>
        <v>0.5</v>
      </c>
      <c r="M2473">
        <f t="shared" si="231"/>
        <v>1</v>
      </c>
      <c r="N2473" t="b">
        <f t="shared" si="232"/>
        <v>1</v>
      </c>
      <c r="O2473">
        <f t="shared" si="233"/>
        <v>0</v>
      </c>
    </row>
    <row r="2474" spans="1:15">
      <c r="A2474" t="s">
        <v>451</v>
      </c>
      <c r="B2474" t="s">
        <v>452</v>
      </c>
      <c r="C2474" t="s">
        <v>323</v>
      </c>
      <c r="D2474" t="s">
        <v>324</v>
      </c>
      <c r="E2474" s="2">
        <v>45323.425694444442</v>
      </c>
      <c r="F2474" s="33">
        <f t="shared" si="228"/>
        <v>2024</v>
      </c>
      <c r="G2474" s="33">
        <f t="shared" si="229"/>
        <v>2</v>
      </c>
      <c r="H2474" t="s">
        <v>150</v>
      </c>
      <c r="I2474" t="s">
        <v>453</v>
      </c>
      <c r="J2474" t="s">
        <v>624</v>
      </c>
      <c r="K2474">
        <v>15</v>
      </c>
      <c r="L2474">
        <f t="shared" si="230"/>
        <v>15</v>
      </c>
      <c r="M2474">
        <f t="shared" si="231"/>
        <v>0</v>
      </c>
      <c r="N2474" t="b">
        <f t="shared" si="232"/>
        <v>0</v>
      </c>
      <c r="O2474">
        <f t="shared" si="233"/>
        <v>0</v>
      </c>
    </row>
    <row r="2475" spans="1:15">
      <c r="A2475" t="s">
        <v>451</v>
      </c>
      <c r="B2475" t="s">
        <v>452</v>
      </c>
      <c r="C2475" t="s">
        <v>323</v>
      </c>
      <c r="D2475" t="s">
        <v>324</v>
      </c>
      <c r="E2475" s="2">
        <v>45355.450694444444</v>
      </c>
      <c r="F2475" s="33">
        <f t="shared" si="228"/>
        <v>2024</v>
      </c>
      <c r="G2475" s="33">
        <f t="shared" si="229"/>
        <v>3</v>
      </c>
      <c r="H2475" t="s">
        <v>150</v>
      </c>
      <c r="I2475" t="s">
        <v>453</v>
      </c>
      <c r="J2475" t="s">
        <v>624</v>
      </c>
      <c r="K2475">
        <v>5.3</v>
      </c>
      <c r="L2475">
        <f t="shared" si="230"/>
        <v>5.3</v>
      </c>
      <c r="M2475">
        <f t="shared" si="231"/>
        <v>0</v>
      </c>
      <c r="N2475" t="b">
        <f t="shared" si="232"/>
        <v>0</v>
      </c>
      <c r="O2475">
        <f t="shared" si="233"/>
        <v>0</v>
      </c>
    </row>
    <row r="2476" spans="1:15">
      <c r="A2476" t="s">
        <v>451</v>
      </c>
      <c r="B2476" t="s">
        <v>452</v>
      </c>
      <c r="C2476" t="s">
        <v>403</v>
      </c>
      <c r="D2476" t="s">
        <v>404</v>
      </c>
      <c r="E2476" s="2">
        <v>43713.52847222222</v>
      </c>
      <c r="F2476" s="33">
        <f t="shared" si="228"/>
        <v>2019</v>
      </c>
      <c r="G2476" s="33">
        <f t="shared" si="229"/>
        <v>9</v>
      </c>
      <c r="H2476" t="s">
        <v>150</v>
      </c>
      <c r="I2476" t="s">
        <v>453</v>
      </c>
      <c r="J2476" t="s">
        <v>624</v>
      </c>
      <c r="K2476">
        <v>73</v>
      </c>
      <c r="L2476">
        <f t="shared" si="230"/>
        <v>73</v>
      </c>
      <c r="M2476">
        <f t="shared" si="231"/>
        <v>0</v>
      </c>
      <c r="N2476" t="b">
        <f t="shared" si="232"/>
        <v>0</v>
      </c>
      <c r="O2476">
        <f t="shared" si="233"/>
        <v>1</v>
      </c>
    </row>
    <row r="2477" spans="1:15">
      <c r="A2477" t="s">
        <v>451</v>
      </c>
      <c r="B2477" t="s">
        <v>452</v>
      </c>
      <c r="C2477" t="s">
        <v>403</v>
      </c>
      <c r="D2477" t="s">
        <v>404</v>
      </c>
      <c r="E2477" s="2">
        <v>43811.43472222222</v>
      </c>
      <c r="F2477" s="33">
        <f t="shared" si="228"/>
        <v>2019</v>
      </c>
      <c r="G2477" s="33">
        <f t="shared" si="229"/>
        <v>12</v>
      </c>
      <c r="H2477" t="s">
        <v>150</v>
      </c>
      <c r="I2477" t="s">
        <v>453</v>
      </c>
      <c r="J2477" t="s">
        <v>624</v>
      </c>
      <c r="K2477">
        <v>10</v>
      </c>
      <c r="L2477">
        <f t="shared" si="230"/>
        <v>10</v>
      </c>
      <c r="M2477">
        <f t="shared" si="231"/>
        <v>0</v>
      </c>
      <c r="N2477" t="b">
        <f t="shared" si="232"/>
        <v>0</v>
      </c>
      <c r="O2477">
        <f t="shared" si="233"/>
        <v>0</v>
      </c>
    </row>
    <row r="2478" spans="1:15">
      <c r="A2478" t="s">
        <v>451</v>
      </c>
      <c r="B2478" t="s">
        <v>452</v>
      </c>
      <c r="C2478" t="s">
        <v>260</v>
      </c>
      <c r="D2478" t="s">
        <v>261</v>
      </c>
      <c r="E2478" s="2">
        <v>43733.561111111114</v>
      </c>
      <c r="F2478" s="33">
        <f t="shared" si="228"/>
        <v>2019</v>
      </c>
      <c r="G2478" s="33">
        <f t="shared" si="229"/>
        <v>9</v>
      </c>
      <c r="H2478" t="s">
        <v>150</v>
      </c>
      <c r="I2478" t="s">
        <v>453</v>
      </c>
      <c r="J2478" t="s">
        <v>624</v>
      </c>
      <c r="K2478">
        <v>65</v>
      </c>
      <c r="L2478">
        <f t="shared" si="230"/>
        <v>65</v>
      </c>
      <c r="M2478">
        <f t="shared" si="231"/>
        <v>0</v>
      </c>
      <c r="N2478" t="b">
        <f t="shared" si="232"/>
        <v>0</v>
      </c>
      <c r="O2478">
        <f t="shared" si="233"/>
        <v>1</v>
      </c>
    </row>
    <row r="2479" spans="1:15">
      <c r="A2479" t="s">
        <v>451</v>
      </c>
      <c r="B2479" t="s">
        <v>452</v>
      </c>
      <c r="C2479" t="s">
        <v>442</v>
      </c>
      <c r="D2479" t="s">
        <v>443</v>
      </c>
      <c r="E2479" s="2">
        <v>43725.573611111111</v>
      </c>
      <c r="F2479" s="33">
        <f t="shared" si="228"/>
        <v>2019</v>
      </c>
      <c r="G2479" s="33">
        <f t="shared" si="229"/>
        <v>9</v>
      </c>
      <c r="H2479" t="s">
        <v>150</v>
      </c>
      <c r="I2479" t="s">
        <v>453</v>
      </c>
      <c r="J2479" t="s">
        <v>624</v>
      </c>
      <c r="K2479">
        <v>14</v>
      </c>
      <c r="L2479">
        <f t="shared" si="230"/>
        <v>14</v>
      </c>
      <c r="M2479">
        <f t="shared" si="231"/>
        <v>0</v>
      </c>
      <c r="N2479" t="b">
        <f t="shared" si="232"/>
        <v>0</v>
      </c>
      <c r="O2479">
        <f t="shared" si="233"/>
        <v>0</v>
      </c>
    </row>
    <row r="2480" spans="1:15">
      <c r="A2480" t="s">
        <v>451</v>
      </c>
      <c r="B2480" t="s">
        <v>452</v>
      </c>
      <c r="C2480" t="s">
        <v>325</v>
      </c>
      <c r="D2480" t="s">
        <v>326</v>
      </c>
      <c r="E2480" s="2">
        <v>43265.581250000003</v>
      </c>
      <c r="F2480" s="33">
        <f t="shared" si="228"/>
        <v>2018</v>
      </c>
      <c r="G2480" s="33">
        <f t="shared" si="229"/>
        <v>6</v>
      </c>
      <c r="H2480" t="s">
        <v>150</v>
      </c>
      <c r="I2480" t="s">
        <v>453</v>
      </c>
      <c r="J2480" t="s">
        <v>624</v>
      </c>
      <c r="K2480">
        <v>360</v>
      </c>
      <c r="L2480">
        <f t="shared" si="230"/>
        <v>360</v>
      </c>
      <c r="M2480">
        <f t="shared" si="231"/>
        <v>0</v>
      </c>
      <c r="N2480" t="b">
        <f t="shared" si="232"/>
        <v>0</v>
      </c>
      <c r="O2480">
        <f t="shared" si="233"/>
        <v>1</v>
      </c>
    </row>
    <row r="2481" spans="1:15">
      <c r="A2481" t="s">
        <v>451</v>
      </c>
      <c r="B2481" t="s">
        <v>452</v>
      </c>
      <c r="C2481" t="s">
        <v>325</v>
      </c>
      <c r="D2481" t="s">
        <v>326</v>
      </c>
      <c r="E2481" s="2">
        <v>43292.6</v>
      </c>
      <c r="F2481" s="33">
        <f t="shared" si="228"/>
        <v>2018</v>
      </c>
      <c r="G2481" s="33">
        <f t="shared" si="229"/>
        <v>7</v>
      </c>
      <c r="H2481" t="s">
        <v>150</v>
      </c>
      <c r="I2481" t="s">
        <v>453</v>
      </c>
      <c r="J2481" t="s">
        <v>624</v>
      </c>
      <c r="K2481">
        <v>220</v>
      </c>
      <c r="L2481">
        <f t="shared" si="230"/>
        <v>220</v>
      </c>
      <c r="M2481">
        <f t="shared" si="231"/>
        <v>0</v>
      </c>
      <c r="N2481" t="b">
        <f t="shared" si="232"/>
        <v>0</v>
      </c>
      <c r="O2481">
        <f t="shared" si="233"/>
        <v>1</v>
      </c>
    </row>
    <row r="2482" spans="1:15">
      <c r="A2482" t="s">
        <v>451</v>
      </c>
      <c r="B2482" t="s">
        <v>452</v>
      </c>
      <c r="C2482" t="s">
        <v>325</v>
      </c>
      <c r="D2482" t="s">
        <v>326</v>
      </c>
      <c r="E2482" s="2">
        <v>43334.507638888892</v>
      </c>
      <c r="F2482" s="33">
        <f t="shared" si="228"/>
        <v>2018</v>
      </c>
      <c r="G2482" s="33">
        <f t="shared" si="229"/>
        <v>8</v>
      </c>
      <c r="H2482" t="s">
        <v>150</v>
      </c>
      <c r="I2482" t="s">
        <v>453</v>
      </c>
      <c r="J2482" t="s">
        <v>596</v>
      </c>
      <c r="K2482">
        <v>1</v>
      </c>
      <c r="L2482">
        <f t="shared" si="230"/>
        <v>0.5</v>
      </c>
      <c r="M2482">
        <f t="shared" si="231"/>
        <v>1</v>
      </c>
      <c r="N2482" t="b">
        <f t="shared" si="232"/>
        <v>1</v>
      </c>
      <c r="O2482">
        <f t="shared" si="233"/>
        <v>0</v>
      </c>
    </row>
    <row r="2483" spans="1:15">
      <c r="A2483" t="s">
        <v>451</v>
      </c>
      <c r="B2483" t="s">
        <v>452</v>
      </c>
      <c r="C2483" t="s">
        <v>325</v>
      </c>
      <c r="D2483" t="s">
        <v>326</v>
      </c>
      <c r="E2483" s="2">
        <v>43342.594444444447</v>
      </c>
      <c r="F2483" s="33">
        <f t="shared" si="228"/>
        <v>2018</v>
      </c>
      <c r="G2483" s="33">
        <f t="shared" si="229"/>
        <v>8</v>
      </c>
      <c r="H2483" t="s">
        <v>150</v>
      </c>
      <c r="I2483" t="s">
        <v>453</v>
      </c>
      <c r="J2483" t="s">
        <v>624</v>
      </c>
      <c r="K2483">
        <v>190</v>
      </c>
      <c r="L2483">
        <f t="shared" si="230"/>
        <v>190</v>
      </c>
      <c r="M2483">
        <f t="shared" si="231"/>
        <v>0</v>
      </c>
      <c r="N2483" t="b">
        <f t="shared" si="232"/>
        <v>0</v>
      </c>
      <c r="O2483">
        <f t="shared" si="233"/>
        <v>1</v>
      </c>
    </row>
    <row r="2484" spans="1:15">
      <c r="A2484" t="s">
        <v>451</v>
      </c>
      <c r="B2484" t="s">
        <v>452</v>
      </c>
      <c r="C2484" t="s">
        <v>325</v>
      </c>
      <c r="D2484" t="s">
        <v>326</v>
      </c>
      <c r="E2484" s="2">
        <v>43399.604861111111</v>
      </c>
      <c r="F2484" s="33">
        <f t="shared" si="228"/>
        <v>2018</v>
      </c>
      <c r="G2484" s="33">
        <f t="shared" si="229"/>
        <v>10</v>
      </c>
      <c r="H2484" t="s">
        <v>150</v>
      </c>
      <c r="I2484" t="s">
        <v>453</v>
      </c>
      <c r="J2484" t="s">
        <v>624</v>
      </c>
      <c r="K2484">
        <v>350</v>
      </c>
      <c r="L2484">
        <f t="shared" si="230"/>
        <v>350</v>
      </c>
      <c r="M2484">
        <f t="shared" si="231"/>
        <v>0</v>
      </c>
      <c r="N2484" t="b">
        <f t="shared" si="232"/>
        <v>0</v>
      </c>
      <c r="O2484">
        <f t="shared" si="233"/>
        <v>1</v>
      </c>
    </row>
    <row r="2485" spans="1:15">
      <c r="A2485" t="s">
        <v>451</v>
      </c>
      <c r="B2485" t="s">
        <v>452</v>
      </c>
      <c r="C2485" t="s">
        <v>325</v>
      </c>
      <c r="D2485" t="s">
        <v>326</v>
      </c>
      <c r="E2485" s="2">
        <v>43433.515277777777</v>
      </c>
      <c r="F2485" s="33">
        <f t="shared" si="228"/>
        <v>2018</v>
      </c>
      <c r="G2485" s="33">
        <f t="shared" si="229"/>
        <v>11</v>
      </c>
      <c r="H2485" t="s">
        <v>150</v>
      </c>
      <c r="I2485" t="s">
        <v>453</v>
      </c>
      <c r="J2485" t="s">
        <v>624</v>
      </c>
      <c r="K2485">
        <v>20</v>
      </c>
      <c r="L2485">
        <f t="shared" si="230"/>
        <v>20</v>
      </c>
      <c r="M2485">
        <f t="shared" si="231"/>
        <v>0</v>
      </c>
      <c r="N2485" t="b">
        <f t="shared" si="232"/>
        <v>0</v>
      </c>
      <c r="O2485">
        <f t="shared" si="233"/>
        <v>0</v>
      </c>
    </row>
    <row r="2486" spans="1:15">
      <c r="A2486" t="s">
        <v>451</v>
      </c>
      <c r="B2486" t="s">
        <v>452</v>
      </c>
      <c r="C2486" t="s">
        <v>325</v>
      </c>
      <c r="D2486" t="s">
        <v>326</v>
      </c>
      <c r="E2486" s="2">
        <v>43438.597222222219</v>
      </c>
      <c r="F2486" s="33">
        <f t="shared" si="228"/>
        <v>2018</v>
      </c>
      <c r="G2486" s="33">
        <f t="shared" si="229"/>
        <v>12</v>
      </c>
      <c r="H2486" t="s">
        <v>150</v>
      </c>
      <c r="I2486" t="s">
        <v>453</v>
      </c>
      <c r="J2486" t="s">
        <v>624</v>
      </c>
      <c r="K2486">
        <v>79</v>
      </c>
      <c r="L2486">
        <f t="shared" si="230"/>
        <v>79</v>
      </c>
      <c r="M2486">
        <f t="shared" si="231"/>
        <v>0</v>
      </c>
      <c r="N2486" t="b">
        <f t="shared" si="232"/>
        <v>0</v>
      </c>
      <c r="O2486">
        <f t="shared" si="233"/>
        <v>1</v>
      </c>
    </row>
    <row r="2487" spans="1:15">
      <c r="A2487" t="s">
        <v>451</v>
      </c>
      <c r="B2487" t="s">
        <v>452</v>
      </c>
      <c r="C2487" t="s">
        <v>325</v>
      </c>
      <c r="D2487" t="s">
        <v>326</v>
      </c>
      <c r="E2487" s="2">
        <v>43749.504861111112</v>
      </c>
      <c r="F2487" s="33">
        <f t="shared" si="228"/>
        <v>2019</v>
      </c>
      <c r="G2487" s="33">
        <f t="shared" si="229"/>
        <v>10</v>
      </c>
      <c r="H2487" t="s">
        <v>150</v>
      </c>
      <c r="I2487" t="s">
        <v>453</v>
      </c>
      <c r="J2487" t="s">
        <v>624</v>
      </c>
      <c r="K2487">
        <v>180</v>
      </c>
      <c r="L2487">
        <f t="shared" si="230"/>
        <v>180</v>
      </c>
      <c r="M2487">
        <f t="shared" si="231"/>
        <v>0</v>
      </c>
      <c r="N2487" t="b">
        <f t="shared" si="232"/>
        <v>0</v>
      </c>
      <c r="O2487">
        <f t="shared" si="233"/>
        <v>1</v>
      </c>
    </row>
    <row r="2488" spans="1:15">
      <c r="A2488" t="s">
        <v>451</v>
      </c>
      <c r="B2488" t="s">
        <v>452</v>
      </c>
      <c r="C2488" t="s">
        <v>325</v>
      </c>
      <c r="D2488" t="s">
        <v>326</v>
      </c>
      <c r="E2488" s="2">
        <v>43763.503472222219</v>
      </c>
      <c r="F2488" s="33">
        <f t="shared" si="228"/>
        <v>2019</v>
      </c>
      <c r="G2488" s="33">
        <f t="shared" si="229"/>
        <v>10</v>
      </c>
      <c r="H2488" t="s">
        <v>150</v>
      </c>
      <c r="I2488" t="s">
        <v>453</v>
      </c>
      <c r="J2488" t="s">
        <v>624</v>
      </c>
      <c r="K2488">
        <v>16</v>
      </c>
      <c r="L2488">
        <f t="shared" si="230"/>
        <v>16</v>
      </c>
      <c r="M2488">
        <f t="shared" si="231"/>
        <v>0</v>
      </c>
      <c r="N2488" t="b">
        <f t="shared" si="232"/>
        <v>0</v>
      </c>
      <c r="O2488">
        <f t="shared" si="233"/>
        <v>0</v>
      </c>
    </row>
    <row r="2489" spans="1:15">
      <c r="A2489" t="s">
        <v>451</v>
      </c>
      <c r="B2489" t="s">
        <v>452</v>
      </c>
      <c r="C2489" t="s">
        <v>325</v>
      </c>
      <c r="D2489" t="s">
        <v>326</v>
      </c>
      <c r="E2489" s="2">
        <v>43782.486111111109</v>
      </c>
      <c r="F2489" s="33">
        <f t="shared" si="228"/>
        <v>2019</v>
      </c>
      <c r="G2489" s="33">
        <f t="shared" si="229"/>
        <v>11</v>
      </c>
      <c r="H2489" t="s">
        <v>150</v>
      </c>
      <c r="I2489" t="s">
        <v>453</v>
      </c>
      <c r="J2489" t="s">
        <v>624</v>
      </c>
      <c r="K2489">
        <v>70</v>
      </c>
      <c r="L2489">
        <f t="shared" si="230"/>
        <v>70</v>
      </c>
      <c r="M2489">
        <f t="shared" si="231"/>
        <v>0</v>
      </c>
      <c r="N2489" t="b">
        <f t="shared" si="232"/>
        <v>0</v>
      </c>
      <c r="O2489">
        <f t="shared" si="233"/>
        <v>1</v>
      </c>
    </row>
    <row r="2490" spans="1:15">
      <c r="A2490" t="s">
        <v>451</v>
      </c>
      <c r="B2490" t="s">
        <v>452</v>
      </c>
      <c r="C2490" t="s">
        <v>385</v>
      </c>
      <c r="D2490" t="s">
        <v>386</v>
      </c>
      <c r="E2490" s="2">
        <v>43731.695833333331</v>
      </c>
      <c r="F2490" s="33">
        <f t="shared" si="228"/>
        <v>2019</v>
      </c>
      <c r="G2490" s="33">
        <f t="shared" si="229"/>
        <v>9</v>
      </c>
      <c r="H2490" t="s">
        <v>150</v>
      </c>
      <c r="I2490" t="s">
        <v>453</v>
      </c>
      <c r="J2490" t="s">
        <v>624</v>
      </c>
      <c r="K2490">
        <v>8.5</v>
      </c>
      <c r="L2490">
        <f t="shared" si="230"/>
        <v>8.5</v>
      </c>
      <c r="M2490">
        <f t="shared" si="231"/>
        <v>0</v>
      </c>
      <c r="N2490" t="b">
        <f t="shared" si="232"/>
        <v>0</v>
      </c>
      <c r="O2490">
        <f t="shared" si="233"/>
        <v>0</v>
      </c>
    </row>
    <row r="2491" spans="1:15">
      <c r="A2491" t="s">
        <v>451</v>
      </c>
      <c r="B2491" t="s">
        <v>452</v>
      </c>
      <c r="C2491" t="s">
        <v>247</v>
      </c>
      <c r="D2491" t="s">
        <v>248</v>
      </c>
      <c r="E2491" s="2">
        <v>42639.511805555558</v>
      </c>
      <c r="F2491" s="33">
        <f t="shared" si="228"/>
        <v>2016</v>
      </c>
      <c r="G2491" s="33">
        <f t="shared" si="229"/>
        <v>9</v>
      </c>
      <c r="H2491" t="s">
        <v>150</v>
      </c>
      <c r="I2491" t="s">
        <v>453</v>
      </c>
      <c r="J2491" t="s">
        <v>624</v>
      </c>
      <c r="K2491">
        <v>8.6</v>
      </c>
      <c r="L2491">
        <f t="shared" si="230"/>
        <v>8.6</v>
      </c>
      <c r="M2491">
        <f t="shared" si="231"/>
        <v>0</v>
      </c>
      <c r="N2491" t="b">
        <f t="shared" si="232"/>
        <v>0</v>
      </c>
      <c r="O2491">
        <f t="shared" si="233"/>
        <v>0</v>
      </c>
    </row>
    <row r="2492" spans="1:15">
      <c r="A2492" t="s">
        <v>451</v>
      </c>
      <c r="B2492" t="s">
        <v>452</v>
      </c>
      <c r="C2492" t="s">
        <v>247</v>
      </c>
      <c r="D2492" t="s">
        <v>248</v>
      </c>
      <c r="E2492" s="2">
        <v>43018.570833333331</v>
      </c>
      <c r="F2492" s="33">
        <f t="shared" si="228"/>
        <v>2017</v>
      </c>
      <c r="G2492" s="33">
        <f t="shared" si="229"/>
        <v>10</v>
      </c>
      <c r="H2492" t="s">
        <v>150</v>
      </c>
      <c r="I2492" t="s">
        <v>453</v>
      </c>
      <c r="J2492" t="s">
        <v>624</v>
      </c>
      <c r="K2492">
        <v>5.8</v>
      </c>
      <c r="L2492">
        <f t="shared" si="230"/>
        <v>5.8</v>
      </c>
      <c r="M2492">
        <f t="shared" si="231"/>
        <v>0</v>
      </c>
      <c r="N2492" t="b">
        <f t="shared" si="232"/>
        <v>0</v>
      </c>
      <c r="O2492">
        <f t="shared" si="233"/>
        <v>0</v>
      </c>
    </row>
    <row r="2493" spans="1:15">
      <c r="A2493" t="s">
        <v>451</v>
      </c>
      <c r="B2493" t="s">
        <v>452</v>
      </c>
      <c r="C2493" t="s">
        <v>247</v>
      </c>
      <c r="D2493" t="s">
        <v>248</v>
      </c>
      <c r="E2493" s="2">
        <v>43067.520138888889</v>
      </c>
      <c r="F2493" s="33">
        <f t="shared" si="228"/>
        <v>2017</v>
      </c>
      <c r="G2493" s="33">
        <f t="shared" si="229"/>
        <v>11</v>
      </c>
      <c r="H2493" t="s">
        <v>150</v>
      </c>
      <c r="I2493" t="s">
        <v>453</v>
      </c>
      <c r="J2493" t="s">
        <v>624</v>
      </c>
      <c r="K2493">
        <v>5.4</v>
      </c>
      <c r="L2493">
        <f t="shared" si="230"/>
        <v>5.4</v>
      </c>
      <c r="M2493">
        <f t="shared" si="231"/>
        <v>0</v>
      </c>
      <c r="N2493" t="b">
        <f t="shared" si="232"/>
        <v>0</v>
      </c>
      <c r="O2493">
        <f t="shared" si="233"/>
        <v>0</v>
      </c>
    </row>
    <row r="2494" spans="1:15">
      <c r="A2494" t="s">
        <v>451</v>
      </c>
      <c r="B2494" t="s">
        <v>452</v>
      </c>
      <c r="C2494" t="s">
        <v>247</v>
      </c>
      <c r="D2494" t="s">
        <v>248</v>
      </c>
      <c r="E2494" s="2">
        <v>43077.563194444447</v>
      </c>
      <c r="F2494" s="33">
        <f t="shared" si="228"/>
        <v>2017</v>
      </c>
      <c r="G2494" s="33">
        <f t="shared" si="229"/>
        <v>12</v>
      </c>
      <c r="H2494" t="s">
        <v>150</v>
      </c>
      <c r="I2494" t="s">
        <v>453</v>
      </c>
      <c r="J2494" t="s">
        <v>624</v>
      </c>
      <c r="K2494">
        <v>5.3</v>
      </c>
      <c r="L2494">
        <f t="shared" si="230"/>
        <v>5.3</v>
      </c>
      <c r="M2494">
        <f t="shared" si="231"/>
        <v>0</v>
      </c>
      <c r="N2494" t="b">
        <f t="shared" si="232"/>
        <v>0</v>
      </c>
      <c r="O2494">
        <f t="shared" si="233"/>
        <v>0</v>
      </c>
    </row>
    <row r="2495" spans="1:15">
      <c r="A2495" t="s">
        <v>451</v>
      </c>
      <c r="B2495" t="s">
        <v>452</v>
      </c>
      <c r="C2495" t="s">
        <v>247</v>
      </c>
      <c r="D2495" t="s">
        <v>248</v>
      </c>
      <c r="E2495" s="2">
        <v>43266.461111111108</v>
      </c>
      <c r="F2495" s="33">
        <f t="shared" si="228"/>
        <v>2018</v>
      </c>
      <c r="G2495" s="33">
        <f t="shared" si="229"/>
        <v>6</v>
      </c>
      <c r="H2495" t="s">
        <v>150</v>
      </c>
      <c r="I2495" t="s">
        <v>453</v>
      </c>
      <c r="J2495" t="s">
        <v>596</v>
      </c>
      <c r="K2495">
        <v>1</v>
      </c>
      <c r="L2495">
        <f t="shared" si="230"/>
        <v>0.5</v>
      </c>
      <c r="M2495">
        <f t="shared" si="231"/>
        <v>1</v>
      </c>
      <c r="N2495" t="b">
        <f t="shared" si="232"/>
        <v>1</v>
      </c>
      <c r="O2495">
        <f t="shared" si="233"/>
        <v>0</v>
      </c>
    </row>
    <row r="2496" spans="1:15">
      <c r="A2496" t="s">
        <v>451</v>
      </c>
      <c r="B2496" t="s">
        <v>452</v>
      </c>
      <c r="C2496" t="s">
        <v>247</v>
      </c>
      <c r="D2496" t="s">
        <v>248</v>
      </c>
      <c r="E2496" s="2">
        <v>43580.59097222222</v>
      </c>
      <c r="F2496" s="33">
        <f t="shared" si="228"/>
        <v>2019</v>
      </c>
      <c r="G2496" s="33">
        <f t="shared" si="229"/>
        <v>4</v>
      </c>
      <c r="H2496" t="s">
        <v>150</v>
      </c>
      <c r="I2496" t="s">
        <v>453</v>
      </c>
      <c r="J2496" t="s">
        <v>624</v>
      </c>
      <c r="K2496">
        <v>4.7</v>
      </c>
      <c r="L2496">
        <f t="shared" si="230"/>
        <v>4.7</v>
      </c>
      <c r="M2496">
        <f t="shared" si="231"/>
        <v>0</v>
      </c>
      <c r="N2496" t="b">
        <f t="shared" si="232"/>
        <v>0</v>
      </c>
      <c r="O2496">
        <f t="shared" si="233"/>
        <v>0</v>
      </c>
    </row>
    <row r="2497" spans="1:15">
      <c r="A2497" t="s">
        <v>451</v>
      </c>
      <c r="B2497" t="s">
        <v>452</v>
      </c>
      <c r="C2497" t="s">
        <v>247</v>
      </c>
      <c r="D2497" t="s">
        <v>248</v>
      </c>
      <c r="E2497" s="2">
        <v>43718.605555555558</v>
      </c>
      <c r="F2497" s="33">
        <f t="shared" ref="F2497:F2560" si="234">YEAR(E2497)</f>
        <v>2019</v>
      </c>
      <c r="G2497" s="33">
        <f t="shared" ref="G2497:G2560" si="235">MONTH(E2497)</f>
        <v>9</v>
      </c>
      <c r="H2497" t="s">
        <v>150</v>
      </c>
      <c r="I2497" t="s">
        <v>453</v>
      </c>
      <c r="J2497" t="s">
        <v>624</v>
      </c>
      <c r="K2497">
        <v>7.9</v>
      </c>
      <c r="L2497">
        <f t="shared" ref="L2497:L2560" si="236">IF(J2497="&lt;",K2497/2,K2497)</f>
        <v>7.9</v>
      </c>
      <c r="M2497">
        <f t="shared" ref="M2497:M2560" si="237">IF(J2497="&lt;",1,0)</f>
        <v>0</v>
      </c>
      <c r="N2497" t="b">
        <f t="shared" ref="N2497:N2560" si="238">IF(J2497="&lt;",TRUE,FALSE)</f>
        <v>0</v>
      </c>
      <c r="O2497">
        <f t="shared" si="233"/>
        <v>0</v>
      </c>
    </row>
    <row r="2498" spans="1:15">
      <c r="A2498" t="s">
        <v>451</v>
      </c>
      <c r="B2498" t="s">
        <v>452</v>
      </c>
      <c r="C2498" t="s">
        <v>247</v>
      </c>
      <c r="D2498" t="s">
        <v>248</v>
      </c>
      <c r="E2498" s="2">
        <v>43746.643750000003</v>
      </c>
      <c r="F2498" s="33">
        <f t="shared" si="234"/>
        <v>2019</v>
      </c>
      <c r="G2498" s="33">
        <f t="shared" si="235"/>
        <v>10</v>
      </c>
      <c r="H2498" t="s">
        <v>150</v>
      </c>
      <c r="I2498" t="s">
        <v>453</v>
      </c>
      <c r="J2498" t="s">
        <v>624</v>
      </c>
      <c r="K2498">
        <v>6.5</v>
      </c>
      <c r="L2498">
        <f t="shared" si="236"/>
        <v>6.5</v>
      </c>
      <c r="M2498">
        <f t="shared" si="237"/>
        <v>0</v>
      </c>
      <c r="N2498" t="b">
        <f t="shared" si="238"/>
        <v>0</v>
      </c>
      <c r="O2498">
        <f t="shared" si="233"/>
        <v>0</v>
      </c>
    </row>
    <row r="2499" spans="1:15">
      <c r="A2499" t="s">
        <v>451</v>
      </c>
      <c r="B2499" t="s">
        <v>452</v>
      </c>
      <c r="C2499" t="s">
        <v>247</v>
      </c>
      <c r="D2499" t="s">
        <v>248</v>
      </c>
      <c r="E2499" s="2">
        <v>43770.463888888888</v>
      </c>
      <c r="F2499" s="33">
        <f t="shared" si="234"/>
        <v>2019</v>
      </c>
      <c r="G2499" s="33">
        <f t="shared" si="235"/>
        <v>11</v>
      </c>
      <c r="H2499" t="s">
        <v>150</v>
      </c>
      <c r="I2499" t="s">
        <v>453</v>
      </c>
      <c r="J2499" t="s">
        <v>624</v>
      </c>
      <c r="K2499">
        <v>4.3</v>
      </c>
      <c r="L2499">
        <f t="shared" si="236"/>
        <v>4.3</v>
      </c>
      <c r="M2499">
        <f t="shared" si="237"/>
        <v>0</v>
      </c>
      <c r="N2499" t="b">
        <f t="shared" si="238"/>
        <v>0</v>
      </c>
      <c r="O2499">
        <f t="shared" ref="O2499:O2562" si="239">IF(K2499&gt;=57,1,0)</f>
        <v>0</v>
      </c>
    </row>
    <row r="2500" spans="1:15">
      <c r="A2500" t="s">
        <v>451</v>
      </c>
      <c r="B2500" t="s">
        <v>452</v>
      </c>
      <c r="C2500" t="s">
        <v>247</v>
      </c>
      <c r="D2500" t="s">
        <v>248</v>
      </c>
      <c r="E2500" s="2">
        <v>43811.611111111109</v>
      </c>
      <c r="F2500" s="33">
        <f t="shared" si="234"/>
        <v>2019</v>
      </c>
      <c r="G2500" s="33">
        <f t="shared" si="235"/>
        <v>12</v>
      </c>
      <c r="H2500" t="s">
        <v>150</v>
      </c>
      <c r="I2500" t="s">
        <v>453</v>
      </c>
      <c r="J2500" t="s">
        <v>624</v>
      </c>
      <c r="K2500">
        <v>4.1000000000000005</v>
      </c>
      <c r="L2500">
        <f t="shared" si="236"/>
        <v>4.1000000000000005</v>
      </c>
      <c r="M2500">
        <f t="shared" si="237"/>
        <v>0</v>
      </c>
      <c r="N2500" t="b">
        <f t="shared" si="238"/>
        <v>0</v>
      </c>
      <c r="O2500">
        <f t="shared" si="239"/>
        <v>0</v>
      </c>
    </row>
    <row r="2501" spans="1:15">
      <c r="A2501" t="s">
        <v>451</v>
      </c>
      <c r="B2501" t="s">
        <v>452</v>
      </c>
      <c r="C2501" t="s">
        <v>247</v>
      </c>
      <c r="D2501" t="s">
        <v>248</v>
      </c>
      <c r="E2501" s="2">
        <v>43857.532638888886</v>
      </c>
      <c r="F2501" s="33">
        <f t="shared" si="234"/>
        <v>2020</v>
      </c>
      <c r="G2501" s="33">
        <f t="shared" si="235"/>
        <v>1</v>
      </c>
      <c r="H2501" t="s">
        <v>150</v>
      </c>
      <c r="I2501" t="s">
        <v>453</v>
      </c>
      <c r="J2501" t="s">
        <v>624</v>
      </c>
      <c r="K2501">
        <v>4.7</v>
      </c>
      <c r="L2501">
        <f t="shared" si="236"/>
        <v>4.7</v>
      </c>
      <c r="M2501">
        <f t="shared" si="237"/>
        <v>0</v>
      </c>
      <c r="N2501" t="b">
        <f t="shared" si="238"/>
        <v>0</v>
      </c>
      <c r="O2501">
        <f t="shared" si="239"/>
        <v>0</v>
      </c>
    </row>
    <row r="2502" spans="1:15">
      <c r="A2502" t="s">
        <v>451</v>
      </c>
      <c r="B2502" t="s">
        <v>452</v>
      </c>
      <c r="C2502" t="s">
        <v>247</v>
      </c>
      <c r="D2502" t="s">
        <v>248</v>
      </c>
      <c r="E2502" s="2">
        <v>43878.509027777778</v>
      </c>
      <c r="F2502" s="33">
        <f t="shared" si="234"/>
        <v>2020</v>
      </c>
      <c r="G2502" s="33">
        <f t="shared" si="235"/>
        <v>2</v>
      </c>
      <c r="H2502" t="s">
        <v>150</v>
      </c>
      <c r="I2502" t="s">
        <v>453</v>
      </c>
      <c r="J2502" t="s">
        <v>624</v>
      </c>
      <c r="K2502">
        <v>1.6</v>
      </c>
      <c r="L2502">
        <f t="shared" si="236"/>
        <v>1.6</v>
      </c>
      <c r="M2502">
        <f t="shared" si="237"/>
        <v>0</v>
      </c>
      <c r="N2502" t="b">
        <f t="shared" si="238"/>
        <v>0</v>
      </c>
      <c r="O2502">
        <f t="shared" si="239"/>
        <v>0</v>
      </c>
    </row>
    <row r="2503" spans="1:15">
      <c r="A2503" t="s">
        <v>451</v>
      </c>
      <c r="B2503" t="s">
        <v>452</v>
      </c>
      <c r="C2503" t="s">
        <v>247</v>
      </c>
      <c r="D2503" t="s">
        <v>248</v>
      </c>
      <c r="E2503" s="2">
        <v>43899.597222222219</v>
      </c>
      <c r="F2503" s="33">
        <f t="shared" si="234"/>
        <v>2020</v>
      </c>
      <c r="G2503" s="33">
        <f t="shared" si="235"/>
        <v>3</v>
      </c>
      <c r="H2503" t="s">
        <v>150</v>
      </c>
      <c r="I2503" t="s">
        <v>453</v>
      </c>
      <c r="J2503" t="s">
        <v>624</v>
      </c>
      <c r="K2503">
        <v>3.3</v>
      </c>
      <c r="L2503">
        <f t="shared" si="236"/>
        <v>3.3</v>
      </c>
      <c r="M2503">
        <f t="shared" si="237"/>
        <v>0</v>
      </c>
      <c r="N2503" t="b">
        <f t="shared" si="238"/>
        <v>0</v>
      </c>
      <c r="O2503">
        <f t="shared" si="239"/>
        <v>0</v>
      </c>
    </row>
    <row r="2504" spans="1:15">
      <c r="A2504" t="s">
        <v>451</v>
      </c>
      <c r="B2504" t="s">
        <v>452</v>
      </c>
      <c r="C2504" t="s">
        <v>247</v>
      </c>
      <c r="D2504" t="s">
        <v>248</v>
      </c>
      <c r="E2504" s="2">
        <v>44656.504166666666</v>
      </c>
      <c r="F2504" s="33">
        <f t="shared" si="234"/>
        <v>2022</v>
      </c>
      <c r="G2504" s="33">
        <f t="shared" si="235"/>
        <v>4</v>
      </c>
      <c r="H2504" t="s">
        <v>150</v>
      </c>
      <c r="I2504" t="s">
        <v>453</v>
      </c>
      <c r="J2504" t="s">
        <v>624</v>
      </c>
      <c r="K2504">
        <v>4.3</v>
      </c>
      <c r="L2504">
        <f t="shared" si="236"/>
        <v>4.3</v>
      </c>
      <c r="M2504">
        <f t="shared" si="237"/>
        <v>0</v>
      </c>
      <c r="N2504" t="b">
        <f t="shared" si="238"/>
        <v>0</v>
      </c>
      <c r="O2504">
        <f t="shared" si="239"/>
        <v>0</v>
      </c>
    </row>
    <row r="2505" spans="1:15">
      <c r="A2505" t="s">
        <v>451</v>
      </c>
      <c r="B2505" t="s">
        <v>452</v>
      </c>
      <c r="C2505" t="s">
        <v>247</v>
      </c>
      <c r="D2505" t="s">
        <v>248</v>
      </c>
      <c r="E2505" s="2">
        <v>44691.543749999997</v>
      </c>
      <c r="F2505" s="33">
        <f t="shared" si="234"/>
        <v>2022</v>
      </c>
      <c r="G2505" s="33">
        <f t="shared" si="235"/>
        <v>5</v>
      </c>
      <c r="H2505" t="s">
        <v>150</v>
      </c>
      <c r="I2505" t="s">
        <v>453</v>
      </c>
      <c r="J2505" t="s">
        <v>624</v>
      </c>
      <c r="K2505">
        <v>4.1000000000000005</v>
      </c>
      <c r="L2505">
        <f t="shared" si="236"/>
        <v>4.1000000000000005</v>
      </c>
      <c r="M2505">
        <f t="shared" si="237"/>
        <v>0</v>
      </c>
      <c r="N2505" t="b">
        <f t="shared" si="238"/>
        <v>0</v>
      </c>
      <c r="O2505">
        <f t="shared" si="239"/>
        <v>0</v>
      </c>
    </row>
    <row r="2506" spans="1:15">
      <c r="A2506" t="s">
        <v>451</v>
      </c>
      <c r="B2506" t="s">
        <v>452</v>
      </c>
      <c r="C2506" t="s">
        <v>247</v>
      </c>
      <c r="D2506" t="s">
        <v>248</v>
      </c>
      <c r="E2506" s="2">
        <v>44726.510416666664</v>
      </c>
      <c r="F2506" s="33">
        <f t="shared" si="234"/>
        <v>2022</v>
      </c>
      <c r="G2506" s="33">
        <f t="shared" si="235"/>
        <v>6</v>
      </c>
      <c r="H2506" t="s">
        <v>150</v>
      </c>
      <c r="I2506" t="s">
        <v>453</v>
      </c>
      <c r="J2506" t="s">
        <v>624</v>
      </c>
      <c r="K2506">
        <v>4.1000000000000005</v>
      </c>
      <c r="L2506">
        <f t="shared" si="236"/>
        <v>4.1000000000000005</v>
      </c>
      <c r="M2506">
        <f t="shared" si="237"/>
        <v>0</v>
      </c>
      <c r="N2506" t="b">
        <f t="shared" si="238"/>
        <v>0</v>
      </c>
      <c r="O2506">
        <f t="shared" si="239"/>
        <v>0</v>
      </c>
    </row>
    <row r="2507" spans="1:15">
      <c r="A2507" t="s">
        <v>451</v>
      </c>
      <c r="B2507" t="s">
        <v>452</v>
      </c>
      <c r="C2507" t="s">
        <v>247</v>
      </c>
      <c r="D2507" t="s">
        <v>248</v>
      </c>
      <c r="E2507" s="2">
        <v>44763.491666666669</v>
      </c>
      <c r="F2507" s="33">
        <f t="shared" si="234"/>
        <v>2022</v>
      </c>
      <c r="G2507" s="33">
        <f t="shared" si="235"/>
        <v>7</v>
      </c>
      <c r="H2507" t="s">
        <v>150</v>
      </c>
      <c r="I2507" t="s">
        <v>453</v>
      </c>
      <c r="J2507" t="s">
        <v>624</v>
      </c>
      <c r="K2507">
        <v>4.5999999999999996</v>
      </c>
      <c r="L2507">
        <f t="shared" si="236"/>
        <v>4.5999999999999996</v>
      </c>
      <c r="M2507">
        <f t="shared" si="237"/>
        <v>0</v>
      </c>
      <c r="N2507" t="b">
        <f t="shared" si="238"/>
        <v>0</v>
      </c>
      <c r="O2507">
        <f t="shared" si="239"/>
        <v>0</v>
      </c>
    </row>
    <row r="2508" spans="1:15">
      <c r="A2508" t="s">
        <v>451</v>
      </c>
      <c r="B2508" t="s">
        <v>452</v>
      </c>
      <c r="C2508" t="s">
        <v>247</v>
      </c>
      <c r="D2508" t="s">
        <v>248</v>
      </c>
      <c r="E2508" s="2">
        <v>44778.57708333333</v>
      </c>
      <c r="F2508" s="33">
        <f t="shared" si="234"/>
        <v>2022</v>
      </c>
      <c r="G2508" s="33">
        <f t="shared" si="235"/>
        <v>8</v>
      </c>
      <c r="H2508" t="s">
        <v>150</v>
      </c>
      <c r="I2508" t="s">
        <v>453</v>
      </c>
      <c r="J2508" t="s">
        <v>624</v>
      </c>
      <c r="K2508">
        <v>4.5999999999999996</v>
      </c>
      <c r="L2508">
        <f t="shared" si="236"/>
        <v>4.5999999999999996</v>
      </c>
      <c r="M2508">
        <f t="shared" si="237"/>
        <v>0</v>
      </c>
      <c r="N2508" t="b">
        <f t="shared" si="238"/>
        <v>0</v>
      </c>
      <c r="O2508">
        <f t="shared" si="239"/>
        <v>0</v>
      </c>
    </row>
    <row r="2509" spans="1:15">
      <c r="A2509" t="s">
        <v>451</v>
      </c>
      <c r="B2509" t="s">
        <v>452</v>
      </c>
      <c r="C2509" t="s">
        <v>247</v>
      </c>
      <c r="D2509" t="s">
        <v>248</v>
      </c>
      <c r="E2509" s="2">
        <v>44809.590277777781</v>
      </c>
      <c r="F2509" s="33">
        <f t="shared" si="234"/>
        <v>2022</v>
      </c>
      <c r="G2509" s="33">
        <f t="shared" si="235"/>
        <v>9</v>
      </c>
      <c r="H2509" t="s">
        <v>150</v>
      </c>
      <c r="I2509" t="s">
        <v>453</v>
      </c>
      <c r="J2509" t="s">
        <v>624</v>
      </c>
      <c r="K2509">
        <v>6.2</v>
      </c>
      <c r="L2509">
        <f t="shared" si="236"/>
        <v>6.2</v>
      </c>
      <c r="M2509">
        <f t="shared" si="237"/>
        <v>0</v>
      </c>
      <c r="N2509" t="b">
        <f t="shared" si="238"/>
        <v>0</v>
      </c>
      <c r="O2509">
        <f t="shared" si="239"/>
        <v>0</v>
      </c>
    </row>
    <row r="2510" spans="1:15">
      <c r="A2510" t="s">
        <v>451</v>
      </c>
      <c r="B2510" t="s">
        <v>452</v>
      </c>
      <c r="C2510" t="s">
        <v>247</v>
      </c>
      <c r="D2510" t="s">
        <v>248</v>
      </c>
      <c r="E2510" s="2">
        <v>44846.436805555553</v>
      </c>
      <c r="F2510" s="33">
        <f t="shared" si="234"/>
        <v>2022</v>
      </c>
      <c r="G2510" s="33">
        <f t="shared" si="235"/>
        <v>10</v>
      </c>
      <c r="H2510" t="s">
        <v>150</v>
      </c>
      <c r="I2510" t="s">
        <v>453</v>
      </c>
      <c r="J2510" t="s">
        <v>624</v>
      </c>
      <c r="K2510">
        <v>5.2</v>
      </c>
      <c r="L2510">
        <f t="shared" si="236"/>
        <v>5.2</v>
      </c>
      <c r="M2510">
        <f t="shared" si="237"/>
        <v>0</v>
      </c>
      <c r="N2510" t="b">
        <f t="shared" si="238"/>
        <v>0</v>
      </c>
      <c r="O2510">
        <f t="shared" si="239"/>
        <v>0</v>
      </c>
    </row>
    <row r="2511" spans="1:15">
      <c r="A2511" t="s">
        <v>451</v>
      </c>
      <c r="B2511" t="s">
        <v>452</v>
      </c>
      <c r="C2511" t="s">
        <v>247</v>
      </c>
      <c r="D2511" t="s">
        <v>248</v>
      </c>
      <c r="E2511" s="2">
        <v>44874.51666666667</v>
      </c>
      <c r="F2511" s="33">
        <f t="shared" si="234"/>
        <v>2022</v>
      </c>
      <c r="G2511" s="33">
        <f t="shared" si="235"/>
        <v>11</v>
      </c>
      <c r="H2511" t="s">
        <v>150</v>
      </c>
      <c r="I2511" t="s">
        <v>453</v>
      </c>
      <c r="J2511" t="s">
        <v>624</v>
      </c>
      <c r="K2511">
        <v>2.9</v>
      </c>
      <c r="L2511">
        <f t="shared" si="236"/>
        <v>2.9</v>
      </c>
      <c r="M2511">
        <f t="shared" si="237"/>
        <v>0</v>
      </c>
      <c r="N2511" t="b">
        <f t="shared" si="238"/>
        <v>0</v>
      </c>
      <c r="O2511">
        <f t="shared" si="239"/>
        <v>0</v>
      </c>
    </row>
    <row r="2512" spans="1:15">
      <c r="A2512" t="s">
        <v>451</v>
      </c>
      <c r="B2512" t="s">
        <v>452</v>
      </c>
      <c r="C2512" t="s">
        <v>247</v>
      </c>
      <c r="D2512" t="s">
        <v>248</v>
      </c>
      <c r="E2512" s="2">
        <v>44897.520138888889</v>
      </c>
      <c r="F2512" s="33">
        <f t="shared" si="234"/>
        <v>2022</v>
      </c>
      <c r="G2512" s="33">
        <f t="shared" si="235"/>
        <v>12</v>
      </c>
      <c r="H2512" t="s">
        <v>150</v>
      </c>
      <c r="I2512" t="s">
        <v>453</v>
      </c>
      <c r="J2512" t="s">
        <v>624</v>
      </c>
      <c r="K2512">
        <v>2.8</v>
      </c>
      <c r="L2512">
        <f t="shared" si="236"/>
        <v>2.8</v>
      </c>
      <c r="M2512">
        <f t="shared" si="237"/>
        <v>0</v>
      </c>
      <c r="N2512" t="b">
        <f t="shared" si="238"/>
        <v>0</v>
      </c>
      <c r="O2512">
        <f t="shared" si="239"/>
        <v>0</v>
      </c>
    </row>
    <row r="2513" spans="1:15">
      <c r="A2513" t="s">
        <v>451</v>
      </c>
      <c r="B2513" t="s">
        <v>452</v>
      </c>
      <c r="C2513" t="s">
        <v>247</v>
      </c>
      <c r="D2513" t="s">
        <v>248</v>
      </c>
      <c r="E2513" s="2">
        <v>44952.570833333331</v>
      </c>
      <c r="F2513" s="33">
        <f t="shared" si="234"/>
        <v>2023</v>
      </c>
      <c r="G2513" s="33">
        <f t="shared" si="235"/>
        <v>1</v>
      </c>
      <c r="H2513" t="s">
        <v>150</v>
      </c>
      <c r="I2513" t="s">
        <v>453</v>
      </c>
      <c r="J2513" t="s">
        <v>596</v>
      </c>
      <c r="K2513">
        <v>1</v>
      </c>
      <c r="L2513">
        <f t="shared" si="236"/>
        <v>0.5</v>
      </c>
      <c r="M2513">
        <f t="shared" si="237"/>
        <v>1</v>
      </c>
      <c r="N2513" t="b">
        <f t="shared" si="238"/>
        <v>1</v>
      </c>
      <c r="O2513">
        <f t="shared" si="239"/>
        <v>0</v>
      </c>
    </row>
    <row r="2514" spans="1:15">
      <c r="A2514" t="s">
        <v>451</v>
      </c>
      <c r="B2514" t="s">
        <v>452</v>
      </c>
      <c r="C2514" t="s">
        <v>247</v>
      </c>
      <c r="D2514" t="s">
        <v>248</v>
      </c>
      <c r="E2514" s="2">
        <v>44973.356944444444</v>
      </c>
      <c r="F2514" s="33">
        <f t="shared" si="234"/>
        <v>2023</v>
      </c>
      <c r="G2514" s="33">
        <f t="shared" si="235"/>
        <v>2</v>
      </c>
      <c r="H2514" t="s">
        <v>150</v>
      </c>
      <c r="I2514" t="s">
        <v>453</v>
      </c>
      <c r="J2514" t="s">
        <v>624</v>
      </c>
      <c r="K2514">
        <v>2.1</v>
      </c>
      <c r="L2514">
        <f t="shared" si="236"/>
        <v>2.1</v>
      </c>
      <c r="M2514">
        <f t="shared" si="237"/>
        <v>0</v>
      </c>
      <c r="N2514" t="b">
        <f t="shared" si="238"/>
        <v>0</v>
      </c>
      <c r="O2514">
        <f t="shared" si="239"/>
        <v>0</v>
      </c>
    </row>
    <row r="2515" spans="1:15">
      <c r="A2515" t="s">
        <v>451</v>
      </c>
      <c r="B2515" t="s">
        <v>452</v>
      </c>
      <c r="C2515" t="s">
        <v>247</v>
      </c>
      <c r="D2515" t="s">
        <v>248</v>
      </c>
      <c r="E2515" s="2">
        <v>44986.461805555555</v>
      </c>
      <c r="F2515" s="33">
        <f t="shared" si="234"/>
        <v>2023</v>
      </c>
      <c r="G2515" s="33">
        <f t="shared" si="235"/>
        <v>3</v>
      </c>
      <c r="H2515" t="s">
        <v>150</v>
      </c>
      <c r="I2515" t="s">
        <v>453</v>
      </c>
      <c r="J2515" t="s">
        <v>624</v>
      </c>
      <c r="K2515">
        <v>3.3</v>
      </c>
      <c r="L2515">
        <f t="shared" si="236"/>
        <v>3.3</v>
      </c>
      <c r="M2515">
        <f t="shared" si="237"/>
        <v>0</v>
      </c>
      <c r="N2515" t="b">
        <f t="shared" si="238"/>
        <v>0</v>
      </c>
      <c r="O2515">
        <f t="shared" si="239"/>
        <v>0</v>
      </c>
    </row>
    <row r="2516" spans="1:15">
      <c r="A2516" t="s">
        <v>451</v>
      </c>
      <c r="B2516" t="s">
        <v>452</v>
      </c>
      <c r="C2516" t="s">
        <v>247</v>
      </c>
      <c r="D2516" t="s">
        <v>248</v>
      </c>
      <c r="E2516" s="2">
        <v>45051.416666666664</v>
      </c>
      <c r="F2516" s="33">
        <f t="shared" si="234"/>
        <v>2023</v>
      </c>
      <c r="G2516" s="33">
        <f t="shared" si="235"/>
        <v>5</v>
      </c>
      <c r="H2516" t="s">
        <v>150</v>
      </c>
      <c r="I2516" t="s">
        <v>453</v>
      </c>
      <c r="J2516" t="s">
        <v>624</v>
      </c>
      <c r="K2516">
        <v>2.2999999999999998</v>
      </c>
      <c r="L2516">
        <f t="shared" si="236"/>
        <v>2.2999999999999998</v>
      </c>
      <c r="M2516">
        <f t="shared" si="237"/>
        <v>0</v>
      </c>
      <c r="N2516" t="b">
        <f t="shared" si="238"/>
        <v>0</v>
      </c>
      <c r="O2516">
        <f t="shared" si="239"/>
        <v>0</v>
      </c>
    </row>
    <row r="2517" spans="1:15">
      <c r="A2517" t="s">
        <v>451</v>
      </c>
      <c r="B2517" t="s">
        <v>452</v>
      </c>
      <c r="C2517" t="s">
        <v>247</v>
      </c>
      <c r="D2517" t="s">
        <v>248</v>
      </c>
      <c r="E2517" s="2">
        <v>45078.429166666669</v>
      </c>
      <c r="F2517" s="33">
        <f t="shared" si="234"/>
        <v>2023</v>
      </c>
      <c r="G2517" s="33">
        <f t="shared" si="235"/>
        <v>6</v>
      </c>
      <c r="H2517" t="s">
        <v>150</v>
      </c>
      <c r="I2517" t="s">
        <v>453</v>
      </c>
      <c r="J2517" t="s">
        <v>624</v>
      </c>
      <c r="K2517">
        <v>3.2</v>
      </c>
      <c r="L2517">
        <f t="shared" si="236"/>
        <v>3.2</v>
      </c>
      <c r="M2517">
        <f t="shared" si="237"/>
        <v>0</v>
      </c>
      <c r="N2517" t="b">
        <f t="shared" si="238"/>
        <v>0</v>
      </c>
      <c r="O2517">
        <f t="shared" si="239"/>
        <v>0</v>
      </c>
    </row>
    <row r="2518" spans="1:15">
      <c r="A2518" t="s">
        <v>451</v>
      </c>
      <c r="B2518" t="s">
        <v>452</v>
      </c>
      <c r="C2518" t="s">
        <v>247</v>
      </c>
      <c r="D2518" t="s">
        <v>248</v>
      </c>
      <c r="E2518" s="2">
        <v>45090.482638888891</v>
      </c>
      <c r="F2518" s="33">
        <f t="shared" si="234"/>
        <v>2023</v>
      </c>
      <c r="G2518" s="33">
        <f t="shared" si="235"/>
        <v>6</v>
      </c>
      <c r="H2518" t="s">
        <v>150</v>
      </c>
      <c r="I2518" t="s">
        <v>453</v>
      </c>
      <c r="J2518" t="s">
        <v>624</v>
      </c>
      <c r="K2518">
        <v>4.5999999999999996</v>
      </c>
      <c r="L2518">
        <f t="shared" si="236"/>
        <v>4.5999999999999996</v>
      </c>
      <c r="M2518">
        <f t="shared" si="237"/>
        <v>0</v>
      </c>
      <c r="N2518" t="b">
        <f t="shared" si="238"/>
        <v>0</v>
      </c>
      <c r="O2518">
        <f t="shared" si="239"/>
        <v>0</v>
      </c>
    </row>
    <row r="2519" spans="1:15">
      <c r="A2519" t="s">
        <v>451</v>
      </c>
      <c r="B2519" t="s">
        <v>452</v>
      </c>
      <c r="C2519" t="s">
        <v>247</v>
      </c>
      <c r="D2519" t="s">
        <v>248</v>
      </c>
      <c r="E2519" s="2">
        <v>45114.63958333333</v>
      </c>
      <c r="F2519" s="33">
        <f t="shared" si="234"/>
        <v>2023</v>
      </c>
      <c r="G2519" s="33">
        <f t="shared" si="235"/>
        <v>7</v>
      </c>
      <c r="H2519" t="s">
        <v>150</v>
      </c>
      <c r="I2519" t="s">
        <v>453</v>
      </c>
      <c r="J2519" t="s">
        <v>596</v>
      </c>
      <c r="K2519">
        <v>1</v>
      </c>
      <c r="L2519">
        <f t="shared" si="236"/>
        <v>0.5</v>
      </c>
      <c r="M2519">
        <f t="shared" si="237"/>
        <v>1</v>
      </c>
      <c r="N2519" t="b">
        <f t="shared" si="238"/>
        <v>1</v>
      </c>
      <c r="O2519">
        <f t="shared" si="239"/>
        <v>0</v>
      </c>
    </row>
    <row r="2520" spans="1:15">
      <c r="A2520" t="s">
        <v>451</v>
      </c>
      <c r="B2520" t="s">
        <v>452</v>
      </c>
      <c r="C2520" t="s">
        <v>247</v>
      </c>
      <c r="D2520" t="s">
        <v>248</v>
      </c>
      <c r="E2520" s="2">
        <v>45140.62222222222</v>
      </c>
      <c r="F2520" s="33">
        <f t="shared" si="234"/>
        <v>2023</v>
      </c>
      <c r="G2520" s="33">
        <f t="shared" si="235"/>
        <v>8</v>
      </c>
      <c r="H2520" t="s">
        <v>150</v>
      </c>
      <c r="I2520" t="s">
        <v>453</v>
      </c>
      <c r="J2520" t="s">
        <v>624</v>
      </c>
      <c r="K2520">
        <v>3.7</v>
      </c>
      <c r="L2520">
        <f t="shared" si="236"/>
        <v>3.7</v>
      </c>
      <c r="M2520">
        <f t="shared" si="237"/>
        <v>0</v>
      </c>
      <c r="N2520" t="b">
        <f t="shared" si="238"/>
        <v>0</v>
      </c>
      <c r="O2520">
        <f t="shared" si="239"/>
        <v>0</v>
      </c>
    </row>
    <row r="2521" spans="1:15">
      <c r="A2521" t="s">
        <v>451</v>
      </c>
      <c r="B2521" t="s">
        <v>452</v>
      </c>
      <c r="C2521" t="s">
        <v>247</v>
      </c>
      <c r="D2521" t="s">
        <v>248</v>
      </c>
      <c r="E2521" s="2">
        <v>45173.557638888888</v>
      </c>
      <c r="F2521" s="33">
        <f t="shared" si="234"/>
        <v>2023</v>
      </c>
      <c r="G2521" s="33">
        <f t="shared" si="235"/>
        <v>9</v>
      </c>
      <c r="H2521" t="s">
        <v>150</v>
      </c>
      <c r="I2521" t="s">
        <v>453</v>
      </c>
      <c r="J2521" t="s">
        <v>624</v>
      </c>
      <c r="K2521">
        <v>2.2000000000000002</v>
      </c>
      <c r="L2521">
        <f t="shared" si="236"/>
        <v>2.2000000000000002</v>
      </c>
      <c r="M2521">
        <f t="shared" si="237"/>
        <v>0</v>
      </c>
      <c r="N2521" t="b">
        <f t="shared" si="238"/>
        <v>0</v>
      </c>
      <c r="O2521">
        <f t="shared" si="239"/>
        <v>0</v>
      </c>
    </row>
    <row r="2522" spans="1:15">
      <c r="A2522" t="s">
        <v>451</v>
      </c>
      <c r="B2522" t="s">
        <v>452</v>
      </c>
      <c r="C2522" t="s">
        <v>247</v>
      </c>
      <c r="D2522" t="s">
        <v>248</v>
      </c>
      <c r="E2522" s="2">
        <v>45202.388888888891</v>
      </c>
      <c r="F2522" s="33">
        <f t="shared" si="234"/>
        <v>2023</v>
      </c>
      <c r="G2522" s="33">
        <f t="shared" si="235"/>
        <v>10</v>
      </c>
      <c r="H2522" t="s">
        <v>150</v>
      </c>
      <c r="I2522" t="s">
        <v>453</v>
      </c>
      <c r="J2522" t="s">
        <v>624</v>
      </c>
      <c r="K2522">
        <v>2.9</v>
      </c>
      <c r="L2522">
        <f t="shared" si="236"/>
        <v>2.9</v>
      </c>
      <c r="M2522">
        <f t="shared" si="237"/>
        <v>0</v>
      </c>
      <c r="N2522" t="b">
        <f t="shared" si="238"/>
        <v>0</v>
      </c>
      <c r="O2522">
        <f t="shared" si="239"/>
        <v>0</v>
      </c>
    </row>
    <row r="2523" spans="1:15">
      <c r="A2523" t="s">
        <v>451</v>
      </c>
      <c r="B2523" t="s">
        <v>452</v>
      </c>
      <c r="C2523" t="s">
        <v>247</v>
      </c>
      <c r="D2523" t="s">
        <v>248</v>
      </c>
      <c r="E2523" s="2">
        <v>45236.651388888888</v>
      </c>
      <c r="F2523" s="33">
        <f t="shared" si="234"/>
        <v>2023</v>
      </c>
      <c r="G2523" s="33">
        <f t="shared" si="235"/>
        <v>11</v>
      </c>
      <c r="H2523" t="s">
        <v>150</v>
      </c>
      <c r="I2523" t="s">
        <v>453</v>
      </c>
      <c r="J2523" t="s">
        <v>624</v>
      </c>
      <c r="K2523">
        <v>2.8</v>
      </c>
      <c r="L2523">
        <f t="shared" si="236"/>
        <v>2.8</v>
      </c>
      <c r="M2523">
        <f t="shared" si="237"/>
        <v>0</v>
      </c>
      <c r="N2523" t="b">
        <f t="shared" si="238"/>
        <v>0</v>
      </c>
      <c r="O2523">
        <f t="shared" si="239"/>
        <v>0</v>
      </c>
    </row>
    <row r="2524" spans="1:15">
      <c r="A2524" t="s">
        <v>451</v>
      </c>
      <c r="B2524" t="s">
        <v>452</v>
      </c>
      <c r="C2524" t="s">
        <v>247</v>
      </c>
      <c r="D2524" t="s">
        <v>248</v>
      </c>
      <c r="E2524" s="2">
        <v>45264.384027777778</v>
      </c>
      <c r="F2524" s="33">
        <f t="shared" si="234"/>
        <v>2023</v>
      </c>
      <c r="G2524" s="33">
        <f t="shared" si="235"/>
        <v>12</v>
      </c>
      <c r="H2524" t="s">
        <v>150</v>
      </c>
      <c r="I2524" t="s">
        <v>453</v>
      </c>
      <c r="J2524" t="s">
        <v>596</v>
      </c>
      <c r="K2524">
        <v>1</v>
      </c>
      <c r="L2524">
        <f t="shared" si="236"/>
        <v>0.5</v>
      </c>
      <c r="M2524">
        <f t="shared" si="237"/>
        <v>1</v>
      </c>
      <c r="N2524" t="b">
        <f t="shared" si="238"/>
        <v>1</v>
      </c>
      <c r="O2524">
        <f t="shared" si="239"/>
        <v>0</v>
      </c>
    </row>
    <row r="2525" spans="1:15">
      <c r="A2525" t="s">
        <v>451</v>
      </c>
      <c r="B2525" t="s">
        <v>452</v>
      </c>
      <c r="C2525" t="s">
        <v>247</v>
      </c>
      <c r="D2525" t="s">
        <v>248</v>
      </c>
      <c r="E2525" s="2">
        <v>45302.348611111112</v>
      </c>
      <c r="F2525" s="33">
        <f t="shared" si="234"/>
        <v>2024</v>
      </c>
      <c r="G2525" s="33">
        <f t="shared" si="235"/>
        <v>1</v>
      </c>
      <c r="H2525" t="s">
        <v>150</v>
      </c>
      <c r="I2525" t="s">
        <v>453</v>
      </c>
      <c r="J2525" t="s">
        <v>624</v>
      </c>
      <c r="K2525">
        <v>1.8</v>
      </c>
      <c r="L2525">
        <f t="shared" si="236"/>
        <v>1.8</v>
      </c>
      <c r="M2525">
        <f t="shared" si="237"/>
        <v>0</v>
      </c>
      <c r="N2525" t="b">
        <f t="shared" si="238"/>
        <v>0</v>
      </c>
      <c r="O2525">
        <f t="shared" si="239"/>
        <v>0</v>
      </c>
    </row>
    <row r="2526" spans="1:15">
      <c r="A2526" t="s">
        <v>451</v>
      </c>
      <c r="B2526" t="s">
        <v>452</v>
      </c>
      <c r="C2526" t="s">
        <v>247</v>
      </c>
      <c r="D2526" t="s">
        <v>248</v>
      </c>
      <c r="E2526" s="2">
        <v>45324.550694444442</v>
      </c>
      <c r="F2526" s="33">
        <f t="shared" si="234"/>
        <v>2024</v>
      </c>
      <c r="G2526" s="33">
        <f t="shared" si="235"/>
        <v>2</v>
      </c>
      <c r="H2526" t="s">
        <v>150</v>
      </c>
      <c r="I2526" t="s">
        <v>453</v>
      </c>
      <c r="J2526" t="s">
        <v>624</v>
      </c>
      <c r="K2526">
        <v>2.6</v>
      </c>
      <c r="L2526">
        <f t="shared" si="236"/>
        <v>2.6</v>
      </c>
      <c r="M2526">
        <f t="shared" si="237"/>
        <v>0</v>
      </c>
      <c r="N2526" t="b">
        <f t="shared" si="238"/>
        <v>0</v>
      </c>
      <c r="O2526">
        <f t="shared" si="239"/>
        <v>0</v>
      </c>
    </row>
    <row r="2527" spans="1:15">
      <c r="A2527" t="s">
        <v>451</v>
      </c>
      <c r="B2527" t="s">
        <v>452</v>
      </c>
      <c r="C2527" t="s">
        <v>247</v>
      </c>
      <c r="D2527" t="s">
        <v>248</v>
      </c>
      <c r="E2527" s="2">
        <v>45352.671527777777</v>
      </c>
      <c r="F2527" s="33">
        <f t="shared" si="234"/>
        <v>2024</v>
      </c>
      <c r="G2527" s="33">
        <f t="shared" si="235"/>
        <v>3</v>
      </c>
      <c r="H2527" t="s">
        <v>150</v>
      </c>
      <c r="I2527" t="s">
        <v>453</v>
      </c>
      <c r="J2527" t="s">
        <v>624</v>
      </c>
      <c r="K2527">
        <v>1.6</v>
      </c>
      <c r="L2527">
        <f t="shared" si="236"/>
        <v>1.6</v>
      </c>
      <c r="M2527">
        <f t="shared" si="237"/>
        <v>0</v>
      </c>
      <c r="N2527" t="b">
        <f t="shared" si="238"/>
        <v>0</v>
      </c>
      <c r="O2527">
        <f t="shared" si="239"/>
        <v>0</v>
      </c>
    </row>
    <row r="2528" spans="1:15">
      <c r="A2528" t="s">
        <v>451</v>
      </c>
      <c r="B2528" t="s">
        <v>452</v>
      </c>
      <c r="C2528" t="s">
        <v>247</v>
      </c>
      <c r="D2528" t="s">
        <v>248</v>
      </c>
      <c r="E2528" s="2">
        <v>45392.410416666666</v>
      </c>
      <c r="F2528" s="33">
        <f t="shared" si="234"/>
        <v>2024</v>
      </c>
      <c r="G2528" s="33">
        <f t="shared" si="235"/>
        <v>4</v>
      </c>
      <c r="H2528" t="s">
        <v>150</v>
      </c>
      <c r="I2528" t="s">
        <v>453</v>
      </c>
      <c r="J2528" t="s">
        <v>596</v>
      </c>
      <c r="K2528">
        <v>1</v>
      </c>
      <c r="L2528">
        <f t="shared" si="236"/>
        <v>0.5</v>
      </c>
      <c r="M2528">
        <f t="shared" si="237"/>
        <v>1</v>
      </c>
      <c r="N2528" t="b">
        <f t="shared" si="238"/>
        <v>1</v>
      </c>
      <c r="O2528">
        <f t="shared" si="239"/>
        <v>0</v>
      </c>
    </row>
    <row r="2529" spans="1:15">
      <c r="A2529" t="s">
        <v>451</v>
      </c>
      <c r="B2529" t="s">
        <v>452</v>
      </c>
      <c r="C2529" t="s">
        <v>344</v>
      </c>
      <c r="D2529" t="s">
        <v>345</v>
      </c>
      <c r="E2529" s="2">
        <v>43727.515277777777</v>
      </c>
      <c r="F2529" s="33">
        <f t="shared" si="234"/>
        <v>2019</v>
      </c>
      <c r="G2529" s="33">
        <f t="shared" si="235"/>
        <v>9</v>
      </c>
      <c r="H2529" t="s">
        <v>150</v>
      </c>
      <c r="I2529" t="s">
        <v>453</v>
      </c>
      <c r="J2529" t="s">
        <v>624</v>
      </c>
      <c r="K2529">
        <v>15</v>
      </c>
      <c r="L2529">
        <f t="shared" si="236"/>
        <v>15</v>
      </c>
      <c r="M2529">
        <f t="shared" si="237"/>
        <v>0</v>
      </c>
      <c r="N2529" t="b">
        <f t="shared" si="238"/>
        <v>0</v>
      </c>
      <c r="O2529">
        <f t="shared" si="239"/>
        <v>0</v>
      </c>
    </row>
    <row r="2530" spans="1:15">
      <c r="A2530" t="s">
        <v>451</v>
      </c>
      <c r="B2530" t="s">
        <v>452</v>
      </c>
      <c r="C2530" t="s">
        <v>583</v>
      </c>
      <c r="D2530" t="s">
        <v>584</v>
      </c>
      <c r="E2530" s="2">
        <v>44659.515277777777</v>
      </c>
      <c r="F2530" s="33">
        <f t="shared" si="234"/>
        <v>2022</v>
      </c>
      <c r="G2530" s="33">
        <f t="shared" si="235"/>
        <v>4</v>
      </c>
      <c r="H2530" t="s">
        <v>150</v>
      </c>
      <c r="I2530" t="s">
        <v>453</v>
      </c>
      <c r="J2530" t="s">
        <v>596</v>
      </c>
      <c r="K2530">
        <v>1</v>
      </c>
      <c r="L2530">
        <f t="shared" si="236"/>
        <v>0.5</v>
      </c>
      <c r="M2530">
        <f t="shared" si="237"/>
        <v>1</v>
      </c>
      <c r="N2530" t="b">
        <f t="shared" si="238"/>
        <v>1</v>
      </c>
      <c r="O2530">
        <f t="shared" si="239"/>
        <v>0</v>
      </c>
    </row>
    <row r="2531" spans="1:15">
      <c r="A2531" t="s">
        <v>451</v>
      </c>
      <c r="B2531" t="s">
        <v>452</v>
      </c>
      <c r="C2531" t="s">
        <v>583</v>
      </c>
      <c r="D2531" t="s">
        <v>584</v>
      </c>
      <c r="E2531" s="2">
        <v>44692.436111111114</v>
      </c>
      <c r="F2531" s="33">
        <f t="shared" si="234"/>
        <v>2022</v>
      </c>
      <c r="G2531" s="33">
        <f t="shared" si="235"/>
        <v>5</v>
      </c>
      <c r="H2531" t="s">
        <v>150</v>
      </c>
      <c r="I2531" t="s">
        <v>453</v>
      </c>
      <c r="J2531" t="s">
        <v>596</v>
      </c>
      <c r="K2531">
        <v>1</v>
      </c>
      <c r="L2531">
        <f t="shared" si="236"/>
        <v>0.5</v>
      </c>
      <c r="M2531">
        <f t="shared" si="237"/>
        <v>1</v>
      </c>
      <c r="N2531" t="b">
        <f t="shared" si="238"/>
        <v>1</v>
      </c>
      <c r="O2531">
        <f t="shared" si="239"/>
        <v>0</v>
      </c>
    </row>
    <row r="2532" spans="1:15">
      <c r="A2532" t="s">
        <v>451</v>
      </c>
      <c r="B2532" t="s">
        <v>452</v>
      </c>
      <c r="C2532" t="s">
        <v>583</v>
      </c>
      <c r="D2532" t="s">
        <v>584</v>
      </c>
      <c r="E2532" s="2">
        <v>44732.581944444442</v>
      </c>
      <c r="F2532" s="33">
        <f t="shared" si="234"/>
        <v>2022</v>
      </c>
      <c r="G2532" s="33">
        <f t="shared" si="235"/>
        <v>6</v>
      </c>
      <c r="H2532" t="s">
        <v>150</v>
      </c>
      <c r="I2532" t="s">
        <v>453</v>
      </c>
      <c r="J2532" t="s">
        <v>596</v>
      </c>
      <c r="K2532">
        <v>1</v>
      </c>
      <c r="L2532">
        <f t="shared" si="236"/>
        <v>0.5</v>
      </c>
      <c r="M2532">
        <f t="shared" si="237"/>
        <v>1</v>
      </c>
      <c r="N2532" t="b">
        <f t="shared" si="238"/>
        <v>1</v>
      </c>
      <c r="O2532">
        <f t="shared" si="239"/>
        <v>0</v>
      </c>
    </row>
    <row r="2533" spans="1:15">
      <c r="A2533" t="s">
        <v>451</v>
      </c>
      <c r="B2533" t="s">
        <v>452</v>
      </c>
      <c r="C2533" t="s">
        <v>583</v>
      </c>
      <c r="D2533" t="s">
        <v>584</v>
      </c>
      <c r="E2533" s="2">
        <v>44767.481944444444</v>
      </c>
      <c r="F2533" s="33">
        <f t="shared" si="234"/>
        <v>2022</v>
      </c>
      <c r="G2533" s="33">
        <f t="shared" si="235"/>
        <v>7</v>
      </c>
      <c r="H2533" t="s">
        <v>150</v>
      </c>
      <c r="I2533" t="s">
        <v>453</v>
      </c>
      <c r="J2533" t="s">
        <v>596</v>
      </c>
      <c r="K2533">
        <v>1</v>
      </c>
      <c r="L2533">
        <f t="shared" si="236"/>
        <v>0.5</v>
      </c>
      <c r="M2533">
        <f t="shared" si="237"/>
        <v>1</v>
      </c>
      <c r="N2533" t="b">
        <f t="shared" si="238"/>
        <v>1</v>
      </c>
      <c r="O2533">
        <f t="shared" si="239"/>
        <v>0</v>
      </c>
    </row>
    <row r="2534" spans="1:15">
      <c r="A2534" t="s">
        <v>451</v>
      </c>
      <c r="B2534" t="s">
        <v>452</v>
      </c>
      <c r="C2534" t="s">
        <v>583</v>
      </c>
      <c r="D2534" t="s">
        <v>584</v>
      </c>
      <c r="E2534" s="2">
        <v>44781.575694444444</v>
      </c>
      <c r="F2534" s="33">
        <f t="shared" si="234"/>
        <v>2022</v>
      </c>
      <c r="G2534" s="33">
        <f t="shared" si="235"/>
        <v>8</v>
      </c>
      <c r="H2534" t="s">
        <v>150</v>
      </c>
      <c r="I2534" t="s">
        <v>453</v>
      </c>
      <c r="J2534" t="s">
        <v>596</v>
      </c>
      <c r="K2534">
        <v>1</v>
      </c>
      <c r="L2534">
        <f t="shared" si="236"/>
        <v>0.5</v>
      </c>
      <c r="M2534">
        <f t="shared" si="237"/>
        <v>1</v>
      </c>
      <c r="N2534" t="b">
        <f t="shared" si="238"/>
        <v>1</v>
      </c>
      <c r="O2534">
        <f t="shared" si="239"/>
        <v>0</v>
      </c>
    </row>
    <row r="2535" spans="1:15">
      <c r="A2535" t="s">
        <v>451</v>
      </c>
      <c r="B2535" t="s">
        <v>452</v>
      </c>
      <c r="C2535" t="s">
        <v>583</v>
      </c>
      <c r="D2535" t="s">
        <v>584</v>
      </c>
      <c r="E2535" s="2">
        <v>44805.626388888886</v>
      </c>
      <c r="F2535" s="33">
        <f t="shared" si="234"/>
        <v>2022</v>
      </c>
      <c r="G2535" s="33">
        <f t="shared" si="235"/>
        <v>9</v>
      </c>
      <c r="H2535" t="s">
        <v>150</v>
      </c>
      <c r="I2535" t="s">
        <v>453</v>
      </c>
      <c r="J2535" t="s">
        <v>596</v>
      </c>
      <c r="K2535">
        <v>1</v>
      </c>
      <c r="L2535">
        <f t="shared" si="236"/>
        <v>0.5</v>
      </c>
      <c r="M2535">
        <f t="shared" si="237"/>
        <v>1</v>
      </c>
      <c r="N2535" t="b">
        <f t="shared" si="238"/>
        <v>1</v>
      </c>
      <c r="O2535">
        <f t="shared" si="239"/>
        <v>0</v>
      </c>
    </row>
    <row r="2536" spans="1:15">
      <c r="A2536" t="s">
        <v>451</v>
      </c>
      <c r="B2536" t="s">
        <v>452</v>
      </c>
      <c r="C2536" t="s">
        <v>583</v>
      </c>
      <c r="D2536" t="s">
        <v>584</v>
      </c>
      <c r="E2536" s="2">
        <v>44943.463888888888</v>
      </c>
      <c r="F2536" s="33">
        <f t="shared" si="234"/>
        <v>2023</v>
      </c>
      <c r="G2536" s="33">
        <f t="shared" si="235"/>
        <v>1</v>
      </c>
      <c r="H2536" t="s">
        <v>150</v>
      </c>
      <c r="I2536" t="s">
        <v>453</v>
      </c>
      <c r="J2536" t="s">
        <v>596</v>
      </c>
      <c r="K2536">
        <v>1</v>
      </c>
      <c r="L2536">
        <f t="shared" si="236"/>
        <v>0.5</v>
      </c>
      <c r="M2536">
        <f t="shared" si="237"/>
        <v>1</v>
      </c>
      <c r="N2536" t="b">
        <f t="shared" si="238"/>
        <v>1</v>
      </c>
      <c r="O2536">
        <f t="shared" si="239"/>
        <v>0</v>
      </c>
    </row>
    <row r="2537" spans="1:15">
      <c r="A2537" t="s">
        <v>451</v>
      </c>
      <c r="B2537" t="s">
        <v>452</v>
      </c>
      <c r="C2537" t="s">
        <v>583</v>
      </c>
      <c r="D2537" t="s">
        <v>584</v>
      </c>
      <c r="E2537" s="2">
        <v>44964.47152777778</v>
      </c>
      <c r="F2537" s="33">
        <f t="shared" si="234"/>
        <v>2023</v>
      </c>
      <c r="G2537" s="33">
        <f t="shared" si="235"/>
        <v>2</v>
      </c>
      <c r="H2537" t="s">
        <v>150</v>
      </c>
      <c r="I2537" t="s">
        <v>453</v>
      </c>
      <c r="J2537" t="s">
        <v>596</v>
      </c>
      <c r="K2537">
        <v>1</v>
      </c>
      <c r="L2537">
        <f t="shared" si="236"/>
        <v>0.5</v>
      </c>
      <c r="M2537">
        <f t="shared" si="237"/>
        <v>1</v>
      </c>
      <c r="N2537" t="b">
        <f t="shared" si="238"/>
        <v>1</v>
      </c>
      <c r="O2537">
        <f t="shared" si="239"/>
        <v>0</v>
      </c>
    </row>
    <row r="2538" spans="1:15">
      <c r="A2538" t="s">
        <v>451</v>
      </c>
      <c r="B2538" t="s">
        <v>452</v>
      </c>
      <c r="C2538" t="s">
        <v>583</v>
      </c>
      <c r="D2538" t="s">
        <v>584</v>
      </c>
      <c r="E2538" s="2">
        <v>44995.444444444445</v>
      </c>
      <c r="F2538" s="33">
        <f t="shared" si="234"/>
        <v>2023</v>
      </c>
      <c r="G2538" s="33">
        <f t="shared" si="235"/>
        <v>3</v>
      </c>
      <c r="H2538" t="s">
        <v>150</v>
      </c>
      <c r="I2538" t="s">
        <v>453</v>
      </c>
      <c r="J2538" t="s">
        <v>596</v>
      </c>
      <c r="K2538">
        <v>1</v>
      </c>
      <c r="L2538">
        <f t="shared" si="236"/>
        <v>0.5</v>
      </c>
      <c r="M2538">
        <f t="shared" si="237"/>
        <v>1</v>
      </c>
      <c r="N2538" t="b">
        <f t="shared" si="238"/>
        <v>1</v>
      </c>
      <c r="O2538">
        <f t="shared" si="239"/>
        <v>0</v>
      </c>
    </row>
    <row r="2539" spans="1:15">
      <c r="A2539" t="s">
        <v>451</v>
      </c>
      <c r="B2539" t="s">
        <v>452</v>
      </c>
      <c r="C2539" t="s">
        <v>583</v>
      </c>
      <c r="D2539" t="s">
        <v>584</v>
      </c>
      <c r="E2539" s="2">
        <v>45058.484722222223</v>
      </c>
      <c r="F2539" s="33">
        <f t="shared" si="234"/>
        <v>2023</v>
      </c>
      <c r="G2539" s="33">
        <f t="shared" si="235"/>
        <v>5</v>
      </c>
      <c r="H2539" t="s">
        <v>150</v>
      </c>
      <c r="I2539" t="s">
        <v>453</v>
      </c>
      <c r="J2539" t="s">
        <v>596</v>
      </c>
      <c r="K2539">
        <v>1</v>
      </c>
      <c r="L2539">
        <f t="shared" si="236"/>
        <v>0.5</v>
      </c>
      <c r="M2539">
        <f t="shared" si="237"/>
        <v>1</v>
      </c>
      <c r="N2539" t="b">
        <f t="shared" si="238"/>
        <v>1</v>
      </c>
      <c r="O2539">
        <f t="shared" si="239"/>
        <v>0</v>
      </c>
    </row>
    <row r="2540" spans="1:15">
      <c r="A2540" t="s">
        <v>451</v>
      </c>
      <c r="B2540" t="s">
        <v>452</v>
      </c>
      <c r="C2540" t="s">
        <v>583</v>
      </c>
      <c r="D2540" t="s">
        <v>584</v>
      </c>
      <c r="E2540" s="2">
        <v>45077.519444444442</v>
      </c>
      <c r="F2540" s="33">
        <f t="shared" si="234"/>
        <v>2023</v>
      </c>
      <c r="G2540" s="33">
        <f t="shared" si="235"/>
        <v>5</v>
      </c>
      <c r="H2540" t="s">
        <v>150</v>
      </c>
      <c r="I2540" t="s">
        <v>453</v>
      </c>
      <c r="J2540" t="s">
        <v>596</v>
      </c>
      <c r="K2540">
        <v>1</v>
      </c>
      <c r="L2540">
        <f t="shared" si="236"/>
        <v>0.5</v>
      </c>
      <c r="M2540">
        <f t="shared" si="237"/>
        <v>1</v>
      </c>
      <c r="N2540" t="b">
        <f t="shared" si="238"/>
        <v>1</v>
      </c>
      <c r="O2540">
        <f t="shared" si="239"/>
        <v>0</v>
      </c>
    </row>
    <row r="2541" spans="1:15">
      <c r="A2541" t="s">
        <v>451</v>
      </c>
      <c r="B2541" t="s">
        <v>452</v>
      </c>
      <c r="C2541" t="s">
        <v>583</v>
      </c>
      <c r="D2541" t="s">
        <v>584</v>
      </c>
      <c r="E2541" s="2">
        <v>45085.536805555559</v>
      </c>
      <c r="F2541" s="33">
        <f t="shared" si="234"/>
        <v>2023</v>
      </c>
      <c r="G2541" s="33">
        <f t="shared" si="235"/>
        <v>6</v>
      </c>
      <c r="H2541" t="s">
        <v>150</v>
      </c>
      <c r="I2541" t="s">
        <v>453</v>
      </c>
      <c r="J2541" t="s">
        <v>596</v>
      </c>
      <c r="K2541">
        <v>1</v>
      </c>
      <c r="L2541">
        <f t="shared" si="236"/>
        <v>0.5</v>
      </c>
      <c r="M2541">
        <f t="shared" si="237"/>
        <v>1</v>
      </c>
      <c r="N2541" t="b">
        <f t="shared" si="238"/>
        <v>1</v>
      </c>
      <c r="O2541">
        <f t="shared" si="239"/>
        <v>0</v>
      </c>
    </row>
    <row r="2542" spans="1:15">
      <c r="A2542" t="s">
        <v>451</v>
      </c>
      <c r="B2542" t="s">
        <v>452</v>
      </c>
      <c r="C2542" t="s">
        <v>583</v>
      </c>
      <c r="D2542" t="s">
        <v>584</v>
      </c>
      <c r="E2542" s="2">
        <v>45135.513194444444</v>
      </c>
      <c r="F2542" s="33">
        <f t="shared" si="234"/>
        <v>2023</v>
      </c>
      <c r="G2542" s="33">
        <f t="shared" si="235"/>
        <v>7</v>
      </c>
      <c r="H2542" t="s">
        <v>150</v>
      </c>
      <c r="I2542" t="s">
        <v>453</v>
      </c>
      <c r="J2542" t="s">
        <v>596</v>
      </c>
      <c r="K2542">
        <v>1</v>
      </c>
      <c r="L2542">
        <f t="shared" si="236"/>
        <v>0.5</v>
      </c>
      <c r="M2542">
        <f t="shared" si="237"/>
        <v>1</v>
      </c>
      <c r="N2542" t="b">
        <f t="shared" si="238"/>
        <v>1</v>
      </c>
      <c r="O2542">
        <f t="shared" si="239"/>
        <v>0</v>
      </c>
    </row>
    <row r="2543" spans="1:15">
      <c r="A2543" t="s">
        <v>451</v>
      </c>
      <c r="B2543" t="s">
        <v>452</v>
      </c>
      <c r="C2543" t="s">
        <v>583</v>
      </c>
      <c r="D2543" t="s">
        <v>584</v>
      </c>
      <c r="E2543" s="2">
        <v>45149.511805555558</v>
      </c>
      <c r="F2543" s="33">
        <f t="shared" si="234"/>
        <v>2023</v>
      </c>
      <c r="G2543" s="33">
        <f t="shared" si="235"/>
        <v>8</v>
      </c>
      <c r="H2543" t="s">
        <v>150</v>
      </c>
      <c r="I2543" t="s">
        <v>453</v>
      </c>
      <c r="J2543" t="s">
        <v>596</v>
      </c>
      <c r="K2543">
        <v>1</v>
      </c>
      <c r="L2543">
        <f t="shared" si="236"/>
        <v>0.5</v>
      </c>
      <c r="M2543">
        <f t="shared" si="237"/>
        <v>1</v>
      </c>
      <c r="N2543" t="b">
        <f t="shared" si="238"/>
        <v>1</v>
      </c>
      <c r="O2543">
        <f t="shared" si="239"/>
        <v>0</v>
      </c>
    </row>
    <row r="2544" spans="1:15">
      <c r="A2544" t="s">
        <v>451</v>
      </c>
      <c r="B2544" t="s">
        <v>452</v>
      </c>
      <c r="C2544" t="s">
        <v>583</v>
      </c>
      <c r="D2544" t="s">
        <v>584</v>
      </c>
      <c r="E2544" s="2">
        <v>45176.70416666667</v>
      </c>
      <c r="F2544" s="33">
        <f t="shared" si="234"/>
        <v>2023</v>
      </c>
      <c r="G2544" s="33">
        <f t="shared" si="235"/>
        <v>9</v>
      </c>
      <c r="H2544" t="s">
        <v>150</v>
      </c>
      <c r="I2544" t="s">
        <v>453</v>
      </c>
      <c r="J2544" t="s">
        <v>596</v>
      </c>
      <c r="K2544">
        <v>1</v>
      </c>
      <c r="L2544">
        <f t="shared" si="236"/>
        <v>0.5</v>
      </c>
      <c r="M2544">
        <f t="shared" si="237"/>
        <v>1</v>
      </c>
      <c r="N2544" t="b">
        <f t="shared" si="238"/>
        <v>1</v>
      </c>
      <c r="O2544">
        <f t="shared" si="239"/>
        <v>0</v>
      </c>
    </row>
    <row r="2545" spans="1:15">
      <c r="A2545" t="s">
        <v>451</v>
      </c>
      <c r="B2545" t="s">
        <v>452</v>
      </c>
      <c r="C2545" t="s">
        <v>583</v>
      </c>
      <c r="D2545" t="s">
        <v>584</v>
      </c>
      <c r="E2545" s="2">
        <v>45201.517361111109</v>
      </c>
      <c r="F2545" s="33">
        <f t="shared" si="234"/>
        <v>2023</v>
      </c>
      <c r="G2545" s="33">
        <f t="shared" si="235"/>
        <v>10</v>
      </c>
      <c r="H2545" t="s">
        <v>150</v>
      </c>
      <c r="I2545" t="s">
        <v>453</v>
      </c>
      <c r="J2545" t="s">
        <v>596</v>
      </c>
      <c r="K2545">
        <v>1</v>
      </c>
      <c r="L2545">
        <f t="shared" si="236"/>
        <v>0.5</v>
      </c>
      <c r="M2545">
        <f t="shared" si="237"/>
        <v>1</v>
      </c>
      <c r="N2545" t="b">
        <f t="shared" si="238"/>
        <v>1</v>
      </c>
      <c r="O2545">
        <f t="shared" si="239"/>
        <v>0</v>
      </c>
    </row>
    <row r="2546" spans="1:15">
      <c r="A2546" t="s">
        <v>451</v>
      </c>
      <c r="B2546" t="s">
        <v>452</v>
      </c>
      <c r="C2546" t="s">
        <v>583</v>
      </c>
      <c r="D2546" t="s">
        <v>584</v>
      </c>
      <c r="E2546" s="2">
        <v>45237.503472222219</v>
      </c>
      <c r="F2546" s="33">
        <f t="shared" si="234"/>
        <v>2023</v>
      </c>
      <c r="G2546" s="33">
        <f t="shared" si="235"/>
        <v>11</v>
      </c>
      <c r="H2546" t="s">
        <v>150</v>
      </c>
      <c r="I2546" t="s">
        <v>453</v>
      </c>
      <c r="J2546" t="s">
        <v>596</v>
      </c>
      <c r="K2546">
        <v>1</v>
      </c>
      <c r="L2546">
        <f t="shared" si="236"/>
        <v>0.5</v>
      </c>
      <c r="M2546">
        <f t="shared" si="237"/>
        <v>1</v>
      </c>
      <c r="N2546" t="b">
        <f t="shared" si="238"/>
        <v>1</v>
      </c>
      <c r="O2546">
        <f t="shared" si="239"/>
        <v>0</v>
      </c>
    </row>
    <row r="2547" spans="1:15">
      <c r="A2547" t="s">
        <v>451</v>
      </c>
      <c r="B2547" t="s">
        <v>452</v>
      </c>
      <c r="C2547" t="s">
        <v>583</v>
      </c>
      <c r="D2547" t="s">
        <v>584</v>
      </c>
      <c r="E2547" s="2">
        <v>45266.508333333331</v>
      </c>
      <c r="F2547" s="33">
        <f t="shared" si="234"/>
        <v>2023</v>
      </c>
      <c r="G2547" s="33">
        <f t="shared" si="235"/>
        <v>12</v>
      </c>
      <c r="H2547" t="s">
        <v>150</v>
      </c>
      <c r="I2547" t="s">
        <v>453</v>
      </c>
      <c r="J2547" t="s">
        <v>596</v>
      </c>
      <c r="K2547">
        <v>1</v>
      </c>
      <c r="L2547">
        <f t="shared" si="236"/>
        <v>0.5</v>
      </c>
      <c r="M2547">
        <f t="shared" si="237"/>
        <v>1</v>
      </c>
      <c r="N2547" t="b">
        <f t="shared" si="238"/>
        <v>1</v>
      </c>
      <c r="O2547">
        <f t="shared" si="239"/>
        <v>0</v>
      </c>
    </row>
    <row r="2548" spans="1:15">
      <c r="A2548" t="s">
        <v>451</v>
      </c>
      <c r="B2548" t="s">
        <v>452</v>
      </c>
      <c r="C2548" t="s">
        <v>502</v>
      </c>
      <c r="D2548" t="s">
        <v>503</v>
      </c>
      <c r="E2548" s="2">
        <v>43717.613194444442</v>
      </c>
      <c r="F2548" s="33">
        <f t="shared" si="234"/>
        <v>2019</v>
      </c>
      <c r="G2548" s="33">
        <f t="shared" si="235"/>
        <v>9</v>
      </c>
      <c r="H2548" t="s">
        <v>150</v>
      </c>
      <c r="I2548" t="s">
        <v>453</v>
      </c>
      <c r="J2548" t="s">
        <v>596</v>
      </c>
      <c r="K2548">
        <v>1</v>
      </c>
      <c r="L2548">
        <f t="shared" si="236"/>
        <v>0.5</v>
      </c>
      <c r="M2548">
        <f t="shared" si="237"/>
        <v>1</v>
      </c>
      <c r="N2548" t="b">
        <f t="shared" si="238"/>
        <v>1</v>
      </c>
      <c r="O2548">
        <f t="shared" si="239"/>
        <v>0</v>
      </c>
    </row>
    <row r="2549" spans="1:15">
      <c r="A2549" t="s">
        <v>451</v>
      </c>
      <c r="B2549" t="s">
        <v>452</v>
      </c>
      <c r="C2549" t="s">
        <v>227</v>
      </c>
      <c r="D2549" t="s">
        <v>230</v>
      </c>
      <c r="E2549" s="2">
        <v>43216.488888888889</v>
      </c>
      <c r="F2549" s="33">
        <f t="shared" si="234"/>
        <v>2018</v>
      </c>
      <c r="G2549" s="33">
        <f t="shared" si="235"/>
        <v>4</v>
      </c>
      <c r="H2549" t="s">
        <v>150</v>
      </c>
      <c r="I2549" t="s">
        <v>453</v>
      </c>
      <c r="J2549" t="s">
        <v>596</v>
      </c>
      <c r="K2549">
        <v>1</v>
      </c>
      <c r="L2549">
        <f t="shared" si="236"/>
        <v>0.5</v>
      </c>
      <c r="M2549">
        <f t="shared" si="237"/>
        <v>1</v>
      </c>
      <c r="N2549" t="b">
        <f t="shared" si="238"/>
        <v>1</v>
      </c>
      <c r="O2549">
        <f t="shared" si="239"/>
        <v>0</v>
      </c>
    </row>
    <row r="2550" spans="1:15">
      <c r="A2550" t="s">
        <v>451</v>
      </c>
      <c r="B2550" t="s">
        <v>452</v>
      </c>
      <c r="C2550" t="s">
        <v>227</v>
      </c>
      <c r="D2550" t="s">
        <v>230</v>
      </c>
      <c r="E2550" s="2">
        <v>43265.506249999999</v>
      </c>
      <c r="F2550" s="33">
        <f t="shared" si="234"/>
        <v>2018</v>
      </c>
      <c r="G2550" s="33">
        <f t="shared" si="235"/>
        <v>6</v>
      </c>
      <c r="H2550" t="s">
        <v>150</v>
      </c>
      <c r="I2550" t="s">
        <v>453</v>
      </c>
      <c r="J2550" t="s">
        <v>624</v>
      </c>
      <c r="K2550">
        <v>24</v>
      </c>
      <c r="L2550">
        <f t="shared" si="236"/>
        <v>24</v>
      </c>
      <c r="M2550">
        <f t="shared" si="237"/>
        <v>0</v>
      </c>
      <c r="N2550" t="b">
        <f t="shared" si="238"/>
        <v>0</v>
      </c>
      <c r="O2550">
        <f t="shared" si="239"/>
        <v>0</v>
      </c>
    </row>
    <row r="2551" spans="1:15">
      <c r="A2551" t="s">
        <v>451</v>
      </c>
      <c r="B2551" t="s">
        <v>452</v>
      </c>
      <c r="C2551" t="s">
        <v>227</v>
      </c>
      <c r="D2551" t="s">
        <v>230</v>
      </c>
      <c r="E2551" s="2">
        <v>43342.614583333336</v>
      </c>
      <c r="F2551" s="33">
        <f t="shared" si="234"/>
        <v>2018</v>
      </c>
      <c r="G2551" s="33">
        <f t="shared" si="235"/>
        <v>8</v>
      </c>
      <c r="H2551" t="s">
        <v>150</v>
      </c>
      <c r="I2551" t="s">
        <v>453</v>
      </c>
      <c r="J2551" t="s">
        <v>624</v>
      </c>
      <c r="K2551">
        <v>29</v>
      </c>
      <c r="L2551">
        <f t="shared" si="236"/>
        <v>29</v>
      </c>
      <c r="M2551">
        <f t="shared" si="237"/>
        <v>0</v>
      </c>
      <c r="N2551" t="b">
        <f t="shared" si="238"/>
        <v>0</v>
      </c>
      <c r="O2551">
        <f t="shared" si="239"/>
        <v>0</v>
      </c>
    </row>
    <row r="2552" spans="1:15">
      <c r="A2552" t="s">
        <v>451</v>
      </c>
      <c r="B2552" t="s">
        <v>452</v>
      </c>
      <c r="C2552" t="s">
        <v>227</v>
      </c>
      <c r="D2552" t="s">
        <v>230</v>
      </c>
      <c r="E2552" s="2">
        <v>43369.613888888889</v>
      </c>
      <c r="F2552" s="33">
        <f t="shared" si="234"/>
        <v>2018</v>
      </c>
      <c r="G2552" s="33">
        <f t="shared" si="235"/>
        <v>9</v>
      </c>
      <c r="H2552" t="s">
        <v>150</v>
      </c>
      <c r="I2552" t="s">
        <v>453</v>
      </c>
      <c r="J2552" t="s">
        <v>624</v>
      </c>
      <c r="K2552">
        <v>28</v>
      </c>
      <c r="L2552">
        <f t="shared" si="236"/>
        <v>28</v>
      </c>
      <c r="M2552">
        <f t="shared" si="237"/>
        <v>0</v>
      </c>
      <c r="N2552" t="b">
        <f t="shared" si="238"/>
        <v>0</v>
      </c>
      <c r="O2552">
        <f t="shared" si="239"/>
        <v>0</v>
      </c>
    </row>
    <row r="2553" spans="1:15">
      <c r="A2553" t="s">
        <v>451</v>
      </c>
      <c r="B2553" t="s">
        <v>452</v>
      </c>
      <c r="C2553" t="s">
        <v>227</v>
      </c>
      <c r="D2553" t="s">
        <v>230</v>
      </c>
      <c r="E2553" s="2">
        <v>43399.55972222222</v>
      </c>
      <c r="F2553" s="33">
        <f t="shared" si="234"/>
        <v>2018</v>
      </c>
      <c r="G2553" s="33">
        <f t="shared" si="235"/>
        <v>10</v>
      </c>
      <c r="H2553" t="s">
        <v>150</v>
      </c>
      <c r="I2553" t="s">
        <v>453</v>
      </c>
      <c r="J2553" t="s">
        <v>624</v>
      </c>
      <c r="K2553">
        <v>15</v>
      </c>
      <c r="L2553">
        <f t="shared" si="236"/>
        <v>15</v>
      </c>
      <c r="M2553">
        <f t="shared" si="237"/>
        <v>0</v>
      </c>
      <c r="N2553" t="b">
        <f t="shared" si="238"/>
        <v>0</v>
      </c>
      <c r="O2553">
        <f t="shared" si="239"/>
        <v>0</v>
      </c>
    </row>
    <row r="2554" spans="1:15">
      <c r="A2554" t="s">
        <v>451</v>
      </c>
      <c r="B2554" t="s">
        <v>452</v>
      </c>
      <c r="C2554" t="s">
        <v>227</v>
      </c>
      <c r="D2554" t="s">
        <v>230</v>
      </c>
      <c r="E2554" s="2">
        <v>43418.543749999997</v>
      </c>
      <c r="F2554" s="33">
        <f t="shared" si="234"/>
        <v>2018</v>
      </c>
      <c r="G2554" s="33">
        <f t="shared" si="235"/>
        <v>11</v>
      </c>
      <c r="H2554" t="s">
        <v>150</v>
      </c>
      <c r="I2554" t="s">
        <v>453</v>
      </c>
      <c r="J2554" t="s">
        <v>596</v>
      </c>
      <c r="K2554">
        <v>1</v>
      </c>
      <c r="L2554">
        <f t="shared" si="236"/>
        <v>0.5</v>
      </c>
      <c r="M2554">
        <f t="shared" si="237"/>
        <v>1</v>
      </c>
      <c r="N2554" t="b">
        <f t="shared" si="238"/>
        <v>1</v>
      </c>
      <c r="O2554">
        <f t="shared" si="239"/>
        <v>0</v>
      </c>
    </row>
    <row r="2555" spans="1:15">
      <c r="A2555" t="s">
        <v>451</v>
      </c>
      <c r="B2555" t="s">
        <v>452</v>
      </c>
      <c r="C2555" t="s">
        <v>227</v>
      </c>
      <c r="D2555" t="s">
        <v>230</v>
      </c>
      <c r="E2555" s="2">
        <v>43424.552777777775</v>
      </c>
      <c r="F2555" s="33">
        <f t="shared" si="234"/>
        <v>2018</v>
      </c>
      <c r="G2555" s="33">
        <f t="shared" si="235"/>
        <v>11</v>
      </c>
      <c r="H2555" t="s">
        <v>150</v>
      </c>
      <c r="I2555" t="s">
        <v>453</v>
      </c>
      <c r="J2555" t="s">
        <v>624</v>
      </c>
      <c r="K2555">
        <v>18</v>
      </c>
      <c r="L2555">
        <f t="shared" si="236"/>
        <v>18</v>
      </c>
      <c r="M2555">
        <f t="shared" si="237"/>
        <v>0</v>
      </c>
      <c r="N2555" t="b">
        <f t="shared" si="238"/>
        <v>0</v>
      </c>
      <c r="O2555">
        <f t="shared" si="239"/>
        <v>0</v>
      </c>
    </row>
    <row r="2556" spans="1:15">
      <c r="A2556" t="s">
        <v>451</v>
      </c>
      <c r="B2556" t="s">
        <v>452</v>
      </c>
      <c r="C2556" t="s">
        <v>227</v>
      </c>
      <c r="D2556" t="s">
        <v>230</v>
      </c>
      <c r="E2556" s="2">
        <v>43438.605555555558</v>
      </c>
      <c r="F2556" s="33">
        <f t="shared" si="234"/>
        <v>2018</v>
      </c>
      <c r="G2556" s="33">
        <f t="shared" si="235"/>
        <v>12</v>
      </c>
      <c r="H2556" t="s">
        <v>150</v>
      </c>
      <c r="I2556" t="s">
        <v>453</v>
      </c>
      <c r="J2556" t="s">
        <v>624</v>
      </c>
      <c r="K2556">
        <v>4.5</v>
      </c>
      <c r="L2556">
        <f t="shared" si="236"/>
        <v>4.5</v>
      </c>
      <c r="M2556">
        <f t="shared" si="237"/>
        <v>0</v>
      </c>
      <c r="N2556" t="b">
        <f t="shared" si="238"/>
        <v>0</v>
      </c>
      <c r="O2556">
        <f t="shared" si="239"/>
        <v>0</v>
      </c>
    </row>
    <row r="2557" spans="1:15">
      <c r="A2557" t="s">
        <v>451</v>
      </c>
      <c r="B2557" t="s">
        <v>452</v>
      </c>
      <c r="C2557" t="s">
        <v>227</v>
      </c>
      <c r="D2557" t="s">
        <v>230</v>
      </c>
      <c r="E2557" s="2">
        <v>43762.560416666667</v>
      </c>
      <c r="F2557" s="33">
        <f t="shared" si="234"/>
        <v>2019</v>
      </c>
      <c r="G2557" s="33">
        <f t="shared" si="235"/>
        <v>10</v>
      </c>
      <c r="H2557" t="s">
        <v>150</v>
      </c>
      <c r="I2557" t="s">
        <v>453</v>
      </c>
      <c r="J2557" t="s">
        <v>624</v>
      </c>
      <c r="K2557">
        <v>7</v>
      </c>
      <c r="L2557">
        <f t="shared" si="236"/>
        <v>7</v>
      </c>
      <c r="M2557">
        <f t="shared" si="237"/>
        <v>0</v>
      </c>
      <c r="N2557" t="b">
        <f t="shared" si="238"/>
        <v>0</v>
      </c>
      <c r="O2557">
        <f t="shared" si="239"/>
        <v>0</v>
      </c>
    </row>
    <row r="2558" spans="1:15">
      <c r="A2558" t="s">
        <v>451</v>
      </c>
      <c r="B2558" t="s">
        <v>452</v>
      </c>
      <c r="C2558" t="s">
        <v>227</v>
      </c>
      <c r="D2558" t="s">
        <v>230</v>
      </c>
      <c r="E2558" s="2">
        <v>43782.461111111108</v>
      </c>
      <c r="F2558" s="33">
        <f t="shared" si="234"/>
        <v>2019</v>
      </c>
      <c r="G2558" s="33">
        <f t="shared" si="235"/>
        <v>11</v>
      </c>
      <c r="H2558" t="s">
        <v>150</v>
      </c>
      <c r="I2558" t="s">
        <v>453</v>
      </c>
      <c r="J2558" t="s">
        <v>624</v>
      </c>
      <c r="K2558">
        <v>5.4</v>
      </c>
      <c r="L2558">
        <f t="shared" si="236"/>
        <v>5.4</v>
      </c>
      <c r="M2558">
        <f t="shared" si="237"/>
        <v>0</v>
      </c>
      <c r="N2558" t="b">
        <f t="shared" si="238"/>
        <v>0</v>
      </c>
      <c r="O2558">
        <f t="shared" si="239"/>
        <v>0</v>
      </c>
    </row>
    <row r="2559" spans="1:15">
      <c r="A2559" t="s">
        <v>451</v>
      </c>
      <c r="B2559" t="s">
        <v>452</v>
      </c>
      <c r="C2559" t="s">
        <v>579</v>
      </c>
      <c r="D2559" t="s">
        <v>581</v>
      </c>
      <c r="E2559" s="2">
        <v>44659.590277777781</v>
      </c>
      <c r="F2559" s="33">
        <f t="shared" si="234"/>
        <v>2022</v>
      </c>
      <c r="G2559" s="33">
        <f t="shared" si="235"/>
        <v>4</v>
      </c>
      <c r="H2559" t="s">
        <v>150</v>
      </c>
      <c r="I2559" t="s">
        <v>453</v>
      </c>
      <c r="J2559" t="s">
        <v>596</v>
      </c>
      <c r="K2559">
        <v>1</v>
      </c>
      <c r="L2559">
        <f t="shared" si="236"/>
        <v>0.5</v>
      </c>
      <c r="M2559">
        <f t="shared" si="237"/>
        <v>1</v>
      </c>
      <c r="N2559" t="b">
        <f t="shared" si="238"/>
        <v>1</v>
      </c>
      <c r="O2559">
        <f t="shared" si="239"/>
        <v>0</v>
      </c>
    </row>
    <row r="2560" spans="1:15">
      <c r="A2560" t="s">
        <v>451</v>
      </c>
      <c r="B2560" t="s">
        <v>452</v>
      </c>
      <c r="C2560" t="s">
        <v>579</v>
      </c>
      <c r="D2560" t="s">
        <v>581</v>
      </c>
      <c r="E2560" s="2">
        <v>44692.507638888892</v>
      </c>
      <c r="F2560" s="33">
        <f t="shared" si="234"/>
        <v>2022</v>
      </c>
      <c r="G2560" s="33">
        <f t="shared" si="235"/>
        <v>5</v>
      </c>
      <c r="H2560" t="s">
        <v>150</v>
      </c>
      <c r="I2560" t="s">
        <v>453</v>
      </c>
      <c r="J2560" t="s">
        <v>596</v>
      </c>
      <c r="K2560">
        <v>1</v>
      </c>
      <c r="L2560">
        <f t="shared" si="236"/>
        <v>0.5</v>
      </c>
      <c r="M2560">
        <f t="shared" si="237"/>
        <v>1</v>
      </c>
      <c r="N2560" t="b">
        <f t="shared" si="238"/>
        <v>1</v>
      </c>
      <c r="O2560">
        <f t="shared" si="239"/>
        <v>0</v>
      </c>
    </row>
    <row r="2561" spans="1:15">
      <c r="A2561" t="s">
        <v>451</v>
      </c>
      <c r="B2561" t="s">
        <v>452</v>
      </c>
      <c r="C2561" t="s">
        <v>579</v>
      </c>
      <c r="D2561" t="s">
        <v>581</v>
      </c>
      <c r="E2561" s="2">
        <v>44732.635416666664</v>
      </c>
      <c r="F2561" s="33">
        <f t="shared" ref="F2561:F2624" si="240">YEAR(E2561)</f>
        <v>2022</v>
      </c>
      <c r="G2561" s="33">
        <f t="shared" ref="G2561:G2624" si="241">MONTH(E2561)</f>
        <v>6</v>
      </c>
      <c r="H2561" t="s">
        <v>150</v>
      </c>
      <c r="I2561" t="s">
        <v>453</v>
      </c>
      <c r="J2561" t="s">
        <v>596</v>
      </c>
      <c r="K2561">
        <v>1</v>
      </c>
      <c r="L2561">
        <f t="shared" ref="L2561:L2624" si="242">IF(J2561="&lt;",K2561/2,K2561)</f>
        <v>0.5</v>
      </c>
      <c r="M2561">
        <f t="shared" ref="M2561:M2624" si="243">IF(J2561="&lt;",1,0)</f>
        <v>1</v>
      </c>
      <c r="N2561" t="b">
        <f t="shared" ref="N2561:N2624" si="244">IF(J2561="&lt;",TRUE,FALSE)</f>
        <v>1</v>
      </c>
      <c r="O2561">
        <f t="shared" si="239"/>
        <v>0</v>
      </c>
    </row>
    <row r="2562" spans="1:15">
      <c r="A2562" t="s">
        <v>451</v>
      </c>
      <c r="B2562" t="s">
        <v>452</v>
      </c>
      <c r="C2562" t="s">
        <v>579</v>
      </c>
      <c r="D2562" t="s">
        <v>581</v>
      </c>
      <c r="E2562" s="2">
        <v>44767.438888888886</v>
      </c>
      <c r="F2562" s="33">
        <f t="shared" si="240"/>
        <v>2022</v>
      </c>
      <c r="G2562" s="33">
        <f t="shared" si="241"/>
        <v>7</v>
      </c>
      <c r="H2562" t="s">
        <v>150</v>
      </c>
      <c r="I2562" t="s">
        <v>453</v>
      </c>
      <c r="J2562" t="s">
        <v>596</v>
      </c>
      <c r="K2562">
        <v>1</v>
      </c>
      <c r="L2562">
        <f t="shared" si="242"/>
        <v>0.5</v>
      </c>
      <c r="M2562">
        <f t="shared" si="243"/>
        <v>1</v>
      </c>
      <c r="N2562" t="b">
        <f t="shared" si="244"/>
        <v>1</v>
      </c>
      <c r="O2562">
        <f t="shared" si="239"/>
        <v>0</v>
      </c>
    </row>
    <row r="2563" spans="1:15">
      <c r="A2563" t="s">
        <v>451</v>
      </c>
      <c r="B2563" t="s">
        <v>452</v>
      </c>
      <c r="C2563" t="s">
        <v>579</v>
      </c>
      <c r="D2563" t="s">
        <v>581</v>
      </c>
      <c r="E2563" s="2">
        <v>44781.624305555553</v>
      </c>
      <c r="F2563" s="33">
        <f t="shared" si="240"/>
        <v>2022</v>
      </c>
      <c r="G2563" s="33">
        <f t="shared" si="241"/>
        <v>8</v>
      </c>
      <c r="H2563" t="s">
        <v>150</v>
      </c>
      <c r="I2563" t="s">
        <v>453</v>
      </c>
      <c r="J2563" t="s">
        <v>596</v>
      </c>
      <c r="K2563">
        <v>1</v>
      </c>
      <c r="L2563">
        <f t="shared" si="242"/>
        <v>0.5</v>
      </c>
      <c r="M2563">
        <f t="shared" si="243"/>
        <v>1</v>
      </c>
      <c r="N2563" t="b">
        <f t="shared" si="244"/>
        <v>1</v>
      </c>
      <c r="O2563">
        <f t="shared" ref="O2563:O2626" si="245">IF(K2563&gt;=57,1,0)</f>
        <v>0</v>
      </c>
    </row>
    <row r="2564" spans="1:15">
      <c r="A2564" t="s">
        <v>451</v>
      </c>
      <c r="B2564" t="s">
        <v>452</v>
      </c>
      <c r="C2564" t="s">
        <v>579</v>
      </c>
      <c r="D2564" t="s">
        <v>581</v>
      </c>
      <c r="E2564" s="2">
        <v>44805.612500000003</v>
      </c>
      <c r="F2564" s="33">
        <f t="shared" si="240"/>
        <v>2022</v>
      </c>
      <c r="G2564" s="33">
        <f t="shared" si="241"/>
        <v>9</v>
      </c>
      <c r="H2564" t="s">
        <v>150</v>
      </c>
      <c r="I2564" t="s">
        <v>453</v>
      </c>
      <c r="J2564" t="s">
        <v>596</v>
      </c>
      <c r="K2564">
        <v>1</v>
      </c>
      <c r="L2564">
        <f t="shared" si="242"/>
        <v>0.5</v>
      </c>
      <c r="M2564">
        <f t="shared" si="243"/>
        <v>1</v>
      </c>
      <c r="N2564" t="b">
        <f t="shared" si="244"/>
        <v>1</v>
      </c>
      <c r="O2564">
        <f t="shared" si="245"/>
        <v>0</v>
      </c>
    </row>
    <row r="2565" spans="1:15">
      <c r="A2565" t="s">
        <v>451</v>
      </c>
      <c r="B2565" t="s">
        <v>452</v>
      </c>
      <c r="C2565" t="s">
        <v>579</v>
      </c>
      <c r="D2565" t="s">
        <v>581</v>
      </c>
      <c r="E2565" s="2">
        <v>44844.606944444444</v>
      </c>
      <c r="F2565" s="33">
        <f t="shared" si="240"/>
        <v>2022</v>
      </c>
      <c r="G2565" s="33">
        <f t="shared" si="241"/>
        <v>10</v>
      </c>
      <c r="H2565" t="s">
        <v>150</v>
      </c>
      <c r="I2565" t="s">
        <v>453</v>
      </c>
      <c r="J2565" t="s">
        <v>596</v>
      </c>
      <c r="K2565">
        <v>1</v>
      </c>
      <c r="L2565">
        <f t="shared" si="242"/>
        <v>0.5</v>
      </c>
      <c r="M2565">
        <f t="shared" si="243"/>
        <v>1</v>
      </c>
      <c r="N2565" t="b">
        <f t="shared" si="244"/>
        <v>1</v>
      </c>
      <c r="O2565">
        <f t="shared" si="245"/>
        <v>0</v>
      </c>
    </row>
    <row r="2566" spans="1:15">
      <c r="A2566" t="s">
        <v>451</v>
      </c>
      <c r="B2566" t="s">
        <v>452</v>
      </c>
      <c r="C2566" t="s">
        <v>579</v>
      </c>
      <c r="D2566" t="s">
        <v>581</v>
      </c>
      <c r="E2566" s="2">
        <v>44875.606249999997</v>
      </c>
      <c r="F2566" s="33">
        <f t="shared" si="240"/>
        <v>2022</v>
      </c>
      <c r="G2566" s="33">
        <f t="shared" si="241"/>
        <v>11</v>
      </c>
      <c r="H2566" t="s">
        <v>150</v>
      </c>
      <c r="I2566" t="s">
        <v>453</v>
      </c>
      <c r="J2566" t="s">
        <v>596</v>
      </c>
      <c r="K2566">
        <v>1</v>
      </c>
      <c r="L2566">
        <f t="shared" si="242"/>
        <v>0.5</v>
      </c>
      <c r="M2566">
        <f t="shared" si="243"/>
        <v>1</v>
      </c>
      <c r="N2566" t="b">
        <f t="shared" si="244"/>
        <v>1</v>
      </c>
      <c r="O2566">
        <f t="shared" si="245"/>
        <v>0</v>
      </c>
    </row>
    <row r="2567" spans="1:15">
      <c r="A2567" t="s">
        <v>451</v>
      </c>
      <c r="B2567" t="s">
        <v>452</v>
      </c>
      <c r="C2567" t="s">
        <v>579</v>
      </c>
      <c r="D2567" t="s">
        <v>581</v>
      </c>
      <c r="E2567" s="2">
        <v>44896.394444444442</v>
      </c>
      <c r="F2567" s="33">
        <f t="shared" si="240"/>
        <v>2022</v>
      </c>
      <c r="G2567" s="33">
        <f t="shared" si="241"/>
        <v>12</v>
      </c>
      <c r="H2567" t="s">
        <v>150</v>
      </c>
      <c r="I2567" t="s">
        <v>453</v>
      </c>
      <c r="J2567" t="s">
        <v>596</v>
      </c>
      <c r="K2567">
        <v>1</v>
      </c>
      <c r="L2567">
        <f t="shared" si="242"/>
        <v>0.5</v>
      </c>
      <c r="M2567">
        <f t="shared" si="243"/>
        <v>1</v>
      </c>
      <c r="N2567" t="b">
        <f t="shared" si="244"/>
        <v>1</v>
      </c>
      <c r="O2567">
        <f t="shared" si="245"/>
        <v>0</v>
      </c>
    </row>
    <row r="2568" spans="1:15">
      <c r="A2568" t="s">
        <v>451</v>
      </c>
      <c r="B2568" t="s">
        <v>452</v>
      </c>
      <c r="C2568" t="s">
        <v>579</v>
      </c>
      <c r="D2568" t="s">
        <v>581</v>
      </c>
      <c r="E2568" s="2">
        <v>44943.49722222222</v>
      </c>
      <c r="F2568" s="33">
        <f t="shared" si="240"/>
        <v>2023</v>
      </c>
      <c r="G2568" s="33">
        <f t="shared" si="241"/>
        <v>1</v>
      </c>
      <c r="H2568" t="s">
        <v>150</v>
      </c>
      <c r="I2568" t="s">
        <v>453</v>
      </c>
      <c r="J2568" t="s">
        <v>596</v>
      </c>
      <c r="K2568">
        <v>1</v>
      </c>
      <c r="L2568">
        <f t="shared" si="242"/>
        <v>0.5</v>
      </c>
      <c r="M2568">
        <f t="shared" si="243"/>
        <v>1</v>
      </c>
      <c r="N2568" t="b">
        <f t="shared" si="244"/>
        <v>1</v>
      </c>
      <c r="O2568">
        <f t="shared" si="245"/>
        <v>0</v>
      </c>
    </row>
    <row r="2569" spans="1:15">
      <c r="A2569" t="s">
        <v>451</v>
      </c>
      <c r="B2569" t="s">
        <v>452</v>
      </c>
      <c r="C2569" t="s">
        <v>579</v>
      </c>
      <c r="D2569" t="s">
        <v>581</v>
      </c>
      <c r="E2569" s="2">
        <v>44964.504166666666</v>
      </c>
      <c r="F2569" s="33">
        <f t="shared" si="240"/>
        <v>2023</v>
      </c>
      <c r="G2569" s="33">
        <f t="shared" si="241"/>
        <v>2</v>
      </c>
      <c r="H2569" t="s">
        <v>150</v>
      </c>
      <c r="I2569" t="s">
        <v>453</v>
      </c>
      <c r="J2569" t="s">
        <v>596</v>
      </c>
      <c r="K2569">
        <v>1</v>
      </c>
      <c r="L2569">
        <f t="shared" si="242"/>
        <v>0.5</v>
      </c>
      <c r="M2569">
        <f t="shared" si="243"/>
        <v>1</v>
      </c>
      <c r="N2569" t="b">
        <f t="shared" si="244"/>
        <v>1</v>
      </c>
      <c r="O2569">
        <f t="shared" si="245"/>
        <v>0</v>
      </c>
    </row>
    <row r="2570" spans="1:15">
      <c r="A2570" t="s">
        <v>451</v>
      </c>
      <c r="B2570" t="s">
        <v>452</v>
      </c>
      <c r="C2570" t="s">
        <v>579</v>
      </c>
      <c r="D2570" t="s">
        <v>581</v>
      </c>
      <c r="E2570" s="2">
        <v>44995.482638888891</v>
      </c>
      <c r="F2570" s="33">
        <f t="shared" si="240"/>
        <v>2023</v>
      </c>
      <c r="G2570" s="33">
        <f t="shared" si="241"/>
        <v>3</v>
      </c>
      <c r="H2570" t="s">
        <v>150</v>
      </c>
      <c r="I2570" t="s">
        <v>453</v>
      </c>
      <c r="J2570" t="s">
        <v>596</v>
      </c>
      <c r="K2570">
        <v>1</v>
      </c>
      <c r="L2570">
        <f t="shared" si="242"/>
        <v>0.5</v>
      </c>
      <c r="M2570">
        <f t="shared" si="243"/>
        <v>1</v>
      </c>
      <c r="N2570" t="b">
        <f t="shared" si="244"/>
        <v>1</v>
      </c>
      <c r="O2570">
        <f t="shared" si="245"/>
        <v>0</v>
      </c>
    </row>
    <row r="2571" spans="1:15">
      <c r="A2571" t="s">
        <v>451</v>
      </c>
      <c r="B2571" t="s">
        <v>452</v>
      </c>
      <c r="C2571" t="s">
        <v>579</v>
      </c>
      <c r="D2571" t="s">
        <v>581</v>
      </c>
      <c r="E2571" s="2">
        <v>45058.435416666667</v>
      </c>
      <c r="F2571" s="33">
        <f t="shared" si="240"/>
        <v>2023</v>
      </c>
      <c r="G2571" s="33">
        <f t="shared" si="241"/>
        <v>5</v>
      </c>
      <c r="H2571" t="s">
        <v>150</v>
      </c>
      <c r="I2571" t="s">
        <v>453</v>
      </c>
      <c r="J2571" t="s">
        <v>596</v>
      </c>
      <c r="K2571">
        <v>1</v>
      </c>
      <c r="L2571">
        <f t="shared" si="242"/>
        <v>0.5</v>
      </c>
      <c r="M2571">
        <f t="shared" si="243"/>
        <v>1</v>
      </c>
      <c r="N2571" t="b">
        <f t="shared" si="244"/>
        <v>1</v>
      </c>
      <c r="O2571">
        <f t="shared" si="245"/>
        <v>0</v>
      </c>
    </row>
    <row r="2572" spans="1:15">
      <c r="A2572" t="s">
        <v>451</v>
      </c>
      <c r="B2572" t="s">
        <v>452</v>
      </c>
      <c r="C2572" t="s">
        <v>579</v>
      </c>
      <c r="D2572" t="s">
        <v>581</v>
      </c>
      <c r="E2572" s="2">
        <v>45077.487500000003</v>
      </c>
      <c r="F2572" s="33">
        <f t="shared" si="240"/>
        <v>2023</v>
      </c>
      <c r="G2572" s="33">
        <f t="shared" si="241"/>
        <v>5</v>
      </c>
      <c r="H2572" t="s">
        <v>150</v>
      </c>
      <c r="I2572" t="s">
        <v>453</v>
      </c>
      <c r="J2572" t="s">
        <v>596</v>
      </c>
      <c r="K2572">
        <v>1</v>
      </c>
      <c r="L2572">
        <f t="shared" si="242"/>
        <v>0.5</v>
      </c>
      <c r="M2572">
        <f t="shared" si="243"/>
        <v>1</v>
      </c>
      <c r="N2572" t="b">
        <f t="shared" si="244"/>
        <v>1</v>
      </c>
      <c r="O2572">
        <f t="shared" si="245"/>
        <v>0</v>
      </c>
    </row>
    <row r="2573" spans="1:15">
      <c r="A2573" t="s">
        <v>451</v>
      </c>
      <c r="B2573" t="s">
        <v>452</v>
      </c>
      <c r="C2573" t="s">
        <v>579</v>
      </c>
      <c r="D2573" t="s">
        <v>581</v>
      </c>
      <c r="E2573" s="2">
        <v>45085.585416666669</v>
      </c>
      <c r="F2573" s="33">
        <f t="shared" si="240"/>
        <v>2023</v>
      </c>
      <c r="G2573" s="33">
        <f t="shared" si="241"/>
        <v>6</v>
      </c>
      <c r="H2573" t="s">
        <v>150</v>
      </c>
      <c r="I2573" t="s">
        <v>453</v>
      </c>
      <c r="J2573" t="s">
        <v>596</v>
      </c>
      <c r="K2573">
        <v>1</v>
      </c>
      <c r="L2573">
        <f t="shared" si="242"/>
        <v>0.5</v>
      </c>
      <c r="M2573">
        <f t="shared" si="243"/>
        <v>1</v>
      </c>
      <c r="N2573" t="b">
        <f t="shared" si="244"/>
        <v>1</v>
      </c>
      <c r="O2573">
        <f t="shared" si="245"/>
        <v>0</v>
      </c>
    </row>
    <row r="2574" spans="1:15">
      <c r="A2574" t="s">
        <v>451</v>
      </c>
      <c r="B2574" t="s">
        <v>452</v>
      </c>
      <c r="C2574" t="s">
        <v>579</v>
      </c>
      <c r="D2574" t="s">
        <v>581</v>
      </c>
      <c r="E2574" s="2">
        <v>45100.458333333336</v>
      </c>
      <c r="F2574" s="33">
        <f t="shared" si="240"/>
        <v>2023</v>
      </c>
      <c r="G2574" s="33">
        <f t="shared" si="241"/>
        <v>6</v>
      </c>
      <c r="H2574" t="s">
        <v>150</v>
      </c>
      <c r="I2574" t="s">
        <v>453</v>
      </c>
      <c r="J2574" t="s">
        <v>596</v>
      </c>
      <c r="K2574">
        <v>1</v>
      </c>
      <c r="L2574">
        <f t="shared" si="242"/>
        <v>0.5</v>
      </c>
      <c r="M2574">
        <f t="shared" si="243"/>
        <v>1</v>
      </c>
      <c r="N2574" t="b">
        <f t="shared" si="244"/>
        <v>1</v>
      </c>
      <c r="O2574">
        <f t="shared" si="245"/>
        <v>0</v>
      </c>
    </row>
    <row r="2575" spans="1:15">
      <c r="A2575" t="s">
        <v>451</v>
      </c>
      <c r="B2575" t="s">
        <v>452</v>
      </c>
      <c r="C2575" t="s">
        <v>579</v>
      </c>
      <c r="D2575" t="s">
        <v>581</v>
      </c>
      <c r="E2575" s="2">
        <v>45135.456250000003</v>
      </c>
      <c r="F2575" s="33">
        <f t="shared" si="240"/>
        <v>2023</v>
      </c>
      <c r="G2575" s="33">
        <f t="shared" si="241"/>
        <v>7</v>
      </c>
      <c r="H2575" t="s">
        <v>150</v>
      </c>
      <c r="I2575" t="s">
        <v>453</v>
      </c>
      <c r="J2575" t="s">
        <v>596</v>
      </c>
      <c r="K2575">
        <v>1</v>
      </c>
      <c r="L2575">
        <f t="shared" si="242"/>
        <v>0.5</v>
      </c>
      <c r="M2575">
        <f t="shared" si="243"/>
        <v>1</v>
      </c>
      <c r="N2575" t="b">
        <f t="shared" si="244"/>
        <v>1</v>
      </c>
      <c r="O2575">
        <f t="shared" si="245"/>
        <v>0</v>
      </c>
    </row>
    <row r="2576" spans="1:15">
      <c r="A2576" t="s">
        <v>451</v>
      </c>
      <c r="B2576" t="s">
        <v>452</v>
      </c>
      <c r="C2576" t="s">
        <v>579</v>
      </c>
      <c r="D2576" t="s">
        <v>581</v>
      </c>
      <c r="E2576" s="2">
        <v>45149.578472222223</v>
      </c>
      <c r="F2576" s="33">
        <f t="shared" si="240"/>
        <v>2023</v>
      </c>
      <c r="G2576" s="33">
        <f t="shared" si="241"/>
        <v>8</v>
      </c>
      <c r="H2576" t="s">
        <v>150</v>
      </c>
      <c r="I2576" t="s">
        <v>453</v>
      </c>
      <c r="J2576" t="s">
        <v>596</v>
      </c>
      <c r="K2576">
        <v>1</v>
      </c>
      <c r="L2576">
        <f t="shared" si="242"/>
        <v>0.5</v>
      </c>
      <c r="M2576">
        <f t="shared" si="243"/>
        <v>1</v>
      </c>
      <c r="N2576" t="b">
        <f t="shared" si="244"/>
        <v>1</v>
      </c>
      <c r="O2576">
        <f t="shared" si="245"/>
        <v>0</v>
      </c>
    </row>
    <row r="2577" spans="1:15">
      <c r="A2577" t="s">
        <v>451</v>
      </c>
      <c r="B2577" t="s">
        <v>452</v>
      </c>
      <c r="C2577" t="s">
        <v>579</v>
      </c>
      <c r="D2577" t="s">
        <v>581</v>
      </c>
      <c r="E2577" s="2">
        <v>45176.76458333333</v>
      </c>
      <c r="F2577" s="33">
        <f t="shared" si="240"/>
        <v>2023</v>
      </c>
      <c r="G2577" s="33">
        <f t="shared" si="241"/>
        <v>9</v>
      </c>
      <c r="H2577" t="s">
        <v>150</v>
      </c>
      <c r="I2577" t="s">
        <v>453</v>
      </c>
      <c r="J2577" t="s">
        <v>596</v>
      </c>
      <c r="K2577">
        <v>1</v>
      </c>
      <c r="L2577">
        <f t="shared" si="242"/>
        <v>0.5</v>
      </c>
      <c r="M2577">
        <f t="shared" si="243"/>
        <v>1</v>
      </c>
      <c r="N2577" t="b">
        <f t="shared" si="244"/>
        <v>1</v>
      </c>
      <c r="O2577">
        <f t="shared" si="245"/>
        <v>0</v>
      </c>
    </row>
    <row r="2578" spans="1:15">
      <c r="A2578" t="s">
        <v>451</v>
      </c>
      <c r="B2578" t="s">
        <v>452</v>
      </c>
      <c r="C2578" t="s">
        <v>579</v>
      </c>
      <c r="D2578" t="s">
        <v>581</v>
      </c>
      <c r="E2578" s="2">
        <v>45201.635416666664</v>
      </c>
      <c r="F2578" s="33">
        <f t="shared" si="240"/>
        <v>2023</v>
      </c>
      <c r="G2578" s="33">
        <f t="shared" si="241"/>
        <v>10</v>
      </c>
      <c r="H2578" t="s">
        <v>150</v>
      </c>
      <c r="I2578" t="s">
        <v>453</v>
      </c>
      <c r="J2578" t="s">
        <v>596</v>
      </c>
      <c r="K2578">
        <v>1</v>
      </c>
      <c r="L2578">
        <f t="shared" si="242"/>
        <v>0.5</v>
      </c>
      <c r="M2578">
        <f t="shared" si="243"/>
        <v>1</v>
      </c>
      <c r="N2578" t="b">
        <f t="shared" si="244"/>
        <v>1</v>
      </c>
      <c r="O2578">
        <f t="shared" si="245"/>
        <v>0</v>
      </c>
    </row>
    <row r="2579" spans="1:15">
      <c r="A2579" t="s">
        <v>451</v>
      </c>
      <c r="B2579" t="s">
        <v>452</v>
      </c>
      <c r="C2579" t="s">
        <v>579</v>
      </c>
      <c r="D2579" t="s">
        <v>581</v>
      </c>
      <c r="E2579" s="2">
        <v>45237.536805555559</v>
      </c>
      <c r="F2579" s="33">
        <f t="shared" si="240"/>
        <v>2023</v>
      </c>
      <c r="G2579" s="33">
        <f t="shared" si="241"/>
        <v>11</v>
      </c>
      <c r="H2579" t="s">
        <v>150</v>
      </c>
      <c r="I2579" t="s">
        <v>453</v>
      </c>
      <c r="J2579" t="s">
        <v>596</v>
      </c>
      <c r="K2579">
        <v>1</v>
      </c>
      <c r="L2579">
        <f t="shared" si="242"/>
        <v>0.5</v>
      </c>
      <c r="M2579">
        <f t="shared" si="243"/>
        <v>1</v>
      </c>
      <c r="N2579" t="b">
        <f t="shared" si="244"/>
        <v>1</v>
      </c>
      <c r="O2579">
        <f t="shared" si="245"/>
        <v>0</v>
      </c>
    </row>
    <row r="2580" spans="1:15">
      <c r="A2580" t="s">
        <v>451</v>
      </c>
      <c r="B2580" t="s">
        <v>452</v>
      </c>
      <c r="C2580" t="s">
        <v>579</v>
      </c>
      <c r="D2580" t="s">
        <v>581</v>
      </c>
      <c r="E2580" s="2">
        <v>45266.413888888892</v>
      </c>
      <c r="F2580" s="33">
        <f t="shared" si="240"/>
        <v>2023</v>
      </c>
      <c r="G2580" s="33">
        <f t="shared" si="241"/>
        <v>12</v>
      </c>
      <c r="H2580" t="s">
        <v>150</v>
      </c>
      <c r="I2580" t="s">
        <v>453</v>
      </c>
      <c r="J2580" t="s">
        <v>596</v>
      </c>
      <c r="K2580">
        <v>1</v>
      </c>
      <c r="L2580">
        <f t="shared" si="242"/>
        <v>0.5</v>
      </c>
      <c r="M2580">
        <f t="shared" si="243"/>
        <v>1</v>
      </c>
      <c r="N2580" t="b">
        <f t="shared" si="244"/>
        <v>1</v>
      </c>
      <c r="O2580">
        <f t="shared" si="245"/>
        <v>0</v>
      </c>
    </row>
    <row r="2581" spans="1:15">
      <c r="A2581" t="s">
        <v>451</v>
      </c>
      <c r="B2581" t="s">
        <v>452</v>
      </c>
      <c r="C2581" t="s">
        <v>579</v>
      </c>
      <c r="D2581" t="s">
        <v>581</v>
      </c>
      <c r="E2581" s="2">
        <v>45300.415972222225</v>
      </c>
      <c r="F2581" s="33">
        <f t="shared" si="240"/>
        <v>2024</v>
      </c>
      <c r="G2581" s="33">
        <f t="shared" si="241"/>
        <v>1</v>
      </c>
      <c r="H2581" t="s">
        <v>150</v>
      </c>
      <c r="I2581" t="s">
        <v>453</v>
      </c>
      <c r="J2581" t="s">
        <v>596</v>
      </c>
      <c r="K2581">
        <v>1</v>
      </c>
      <c r="L2581">
        <f t="shared" si="242"/>
        <v>0.5</v>
      </c>
      <c r="M2581">
        <f t="shared" si="243"/>
        <v>1</v>
      </c>
      <c r="N2581" t="b">
        <f t="shared" si="244"/>
        <v>1</v>
      </c>
      <c r="O2581">
        <f t="shared" si="245"/>
        <v>0</v>
      </c>
    </row>
    <row r="2582" spans="1:15">
      <c r="A2582" t="s">
        <v>451</v>
      </c>
      <c r="B2582" t="s">
        <v>452</v>
      </c>
      <c r="C2582" t="s">
        <v>579</v>
      </c>
      <c r="D2582" t="s">
        <v>581</v>
      </c>
      <c r="E2582" s="2">
        <v>45327.527083333334</v>
      </c>
      <c r="F2582" s="33">
        <f t="shared" si="240"/>
        <v>2024</v>
      </c>
      <c r="G2582" s="33">
        <f t="shared" si="241"/>
        <v>2</v>
      </c>
      <c r="H2582" t="s">
        <v>150</v>
      </c>
      <c r="I2582" t="s">
        <v>453</v>
      </c>
      <c r="J2582" t="s">
        <v>596</v>
      </c>
      <c r="K2582">
        <v>1</v>
      </c>
      <c r="L2582">
        <f t="shared" si="242"/>
        <v>0.5</v>
      </c>
      <c r="M2582">
        <f t="shared" si="243"/>
        <v>1</v>
      </c>
      <c r="N2582" t="b">
        <f t="shared" si="244"/>
        <v>1</v>
      </c>
      <c r="O2582">
        <f t="shared" si="245"/>
        <v>0</v>
      </c>
    </row>
    <row r="2583" spans="1:15">
      <c r="A2583" t="s">
        <v>451</v>
      </c>
      <c r="B2583" t="s">
        <v>452</v>
      </c>
      <c r="C2583" t="s">
        <v>579</v>
      </c>
      <c r="D2583" t="s">
        <v>581</v>
      </c>
      <c r="E2583" s="2">
        <v>45357.694444444445</v>
      </c>
      <c r="F2583" s="33">
        <f t="shared" si="240"/>
        <v>2024</v>
      </c>
      <c r="G2583" s="33">
        <f t="shared" si="241"/>
        <v>3</v>
      </c>
      <c r="H2583" t="s">
        <v>150</v>
      </c>
      <c r="I2583" t="s">
        <v>453</v>
      </c>
      <c r="J2583" t="s">
        <v>596</v>
      </c>
      <c r="K2583">
        <v>1</v>
      </c>
      <c r="L2583">
        <f t="shared" si="242"/>
        <v>0.5</v>
      </c>
      <c r="M2583">
        <f t="shared" si="243"/>
        <v>1</v>
      </c>
      <c r="N2583" t="b">
        <f t="shared" si="244"/>
        <v>1</v>
      </c>
      <c r="O2583">
        <f t="shared" si="245"/>
        <v>0</v>
      </c>
    </row>
    <row r="2584" spans="1:15">
      <c r="A2584" t="s">
        <v>451</v>
      </c>
      <c r="B2584" t="s">
        <v>452</v>
      </c>
      <c r="C2584" t="s">
        <v>579</v>
      </c>
      <c r="D2584" t="s">
        <v>581</v>
      </c>
      <c r="E2584" s="2">
        <v>45384.546527777777</v>
      </c>
      <c r="F2584" s="33">
        <f t="shared" si="240"/>
        <v>2024</v>
      </c>
      <c r="G2584" s="33">
        <f t="shared" si="241"/>
        <v>4</v>
      </c>
      <c r="H2584" t="s">
        <v>150</v>
      </c>
      <c r="I2584" t="s">
        <v>453</v>
      </c>
      <c r="J2584" t="s">
        <v>596</v>
      </c>
      <c r="K2584">
        <v>1</v>
      </c>
      <c r="L2584">
        <f t="shared" si="242"/>
        <v>0.5</v>
      </c>
      <c r="M2584">
        <f t="shared" si="243"/>
        <v>1</v>
      </c>
      <c r="N2584" t="b">
        <f t="shared" si="244"/>
        <v>1</v>
      </c>
      <c r="O2584">
        <f t="shared" si="245"/>
        <v>0</v>
      </c>
    </row>
    <row r="2585" spans="1:15">
      <c r="A2585" t="s">
        <v>451</v>
      </c>
      <c r="B2585" t="s">
        <v>452</v>
      </c>
      <c r="C2585" t="s">
        <v>352</v>
      </c>
      <c r="D2585" t="s">
        <v>353</v>
      </c>
      <c r="E2585" s="2">
        <v>43717.59652777778</v>
      </c>
      <c r="F2585" s="33">
        <f t="shared" si="240"/>
        <v>2019</v>
      </c>
      <c r="G2585" s="33">
        <f t="shared" si="241"/>
        <v>9</v>
      </c>
      <c r="H2585" t="s">
        <v>150</v>
      </c>
      <c r="I2585" t="s">
        <v>453</v>
      </c>
      <c r="J2585" t="s">
        <v>624</v>
      </c>
      <c r="K2585">
        <v>22</v>
      </c>
      <c r="L2585">
        <f t="shared" si="242"/>
        <v>22</v>
      </c>
      <c r="M2585">
        <f t="shared" si="243"/>
        <v>0</v>
      </c>
      <c r="N2585" t="b">
        <f t="shared" si="244"/>
        <v>0</v>
      </c>
      <c r="O2585">
        <f t="shared" si="245"/>
        <v>0</v>
      </c>
    </row>
    <row r="2586" spans="1:15">
      <c r="A2586" t="s">
        <v>451</v>
      </c>
      <c r="B2586" t="s">
        <v>452</v>
      </c>
      <c r="C2586" t="s">
        <v>293</v>
      </c>
      <c r="D2586" t="s">
        <v>294</v>
      </c>
      <c r="E2586" s="2">
        <v>43717.665972222225</v>
      </c>
      <c r="F2586" s="33">
        <f t="shared" si="240"/>
        <v>2019</v>
      </c>
      <c r="G2586" s="33">
        <f t="shared" si="241"/>
        <v>9</v>
      </c>
      <c r="H2586" t="s">
        <v>150</v>
      </c>
      <c r="I2586" t="s">
        <v>453</v>
      </c>
      <c r="J2586" t="s">
        <v>624</v>
      </c>
      <c r="K2586">
        <v>110</v>
      </c>
      <c r="L2586">
        <f t="shared" si="242"/>
        <v>110</v>
      </c>
      <c r="M2586">
        <f t="shared" si="243"/>
        <v>0</v>
      </c>
      <c r="N2586" t="b">
        <f t="shared" si="244"/>
        <v>0</v>
      </c>
      <c r="O2586">
        <f t="shared" si="245"/>
        <v>1</v>
      </c>
    </row>
    <row r="2587" spans="1:15">
      <c r="A2587" t="s">
        <v>451</v>
      </c>
      <c r="B2587" t="s">
        <v>452</v>
      </c>
      <c r="C2587" t="s">
        <v>293</v>
      </c>
      <c r="D2587" t="s">
        <v>294</v>
      </c>
      <c r="E2587" s="2">
        <v>43732.595833333333</v>
      </c>
      <c r="F2587" s="33">
        <f t="shared" si="240"/>
        <v>2019</v>
      </c>
      <c r="G2587" s="33">
        <f t="shared" si="241"/>
        <v>9</v>
      </c>
      <c r="H2587" t="s">
        <v>150</v>
      </c>
      <c r="I2587" t="s">
        <v>453</v>
      </c>
      <c r="J2587" t="s">
        <v>624</v>
      </c>
      <c r="K2587">
        <v>220</v>
      </c>
      <c r="L2587">
        <f t="shared" si="242"/>
        <v>220</v>
      </c>
      <c r="M2587">
        <f t="shared" si="243"/>
        <v>0</v>
      </c>
      <c r="N2587" t="b">
        <f t="shared" si="244"/>
        <v>0</v>
      </c>
      <c r="O2587">
        <f t="shared" si="245"/>
        <v>1</v>
      </c>
    </row>
    <row r="2588" spans="1:15">
      <c r="A2588" t="s">
        <v>451</v>
      </c>
      <c r="B2588" t="s">
        <v>452</v>
      </c>
      <c r="C2588" t="s">
        <v>396</v>
      </c>
      <c r="D2588" t="s">
        <v>397</v>
      </c>
      <c r="E2588" s="2">
        <v>42020.458333333336</v>
      </c>
      <c r="F2588" s="33">
        <f t="shared" si="240"/>
        <v>2015</v>
      </c>
      <c r="G2588" s="33">
        <f t="shared" si="241"/>
        <v>1</v>
      </c>
      <c r="H2588" t="s">
        <v>150</v>
      </c>
      <c r="I2588" t="s">
        <v>453</v>
      </c>
      <c r="J2588" t="s">
        <v>624</v>
      </c>
      <c r="K2588">
        <v>2.5</v>
      </c>
      <c r="L2588">
        <f t="shared" si="242"/>
        <v>2.5</v>
      </c>
      <c r="M2588">
        <f t="shared" si="243"/>
        <v>0</v>
      </c>
      <c r="N2588" t="b">
        <f t="shared" si="244"/>
        <v>0</v>
      </c>
      <c r="O2588">
        <f t="shared" si="245"/>
        <v>0</v>
      </c>
    </row>
    <row r="2589" spans="1:15">
      <c r="A2589" t="s">
        <v>451</v>
      </c>
      <c r="B2589" t="s">
        <v>452</v>
      </c>
      <c r="C2589" t="s">
        <v>396</v>
      </c>
      <c r="D2589" t="s">
        <v>397</v>
      </c>
      <c r="E2589" s="2">
        <v>42020.479166666664</v>
      </c>
      <c r="F2589" s="33">
        <f t="shared" si="240"/>
        <v>2015</v>
      </c>
      <c r="G2589" s="33">
        <f t="shared" si="241"/>
        <v>1</v>
      </c>
      <c r="H2589" t="s">
        <v>150</v>
      </c>
      <c r="I2589" t="s">
        <v>453</v>
      </c>
      <c r="J2589" t="s">
        <v>624</v>
      </c>
      <c r="K2589">
        <v>2.5</v>
      </c>
      <c r="L2589">
        <f t="shared" si="242"/>
        <v>2.5</v>
      </c>
      <c r="M2589">
        <f t="shared" si="243"/>
        <v>0</v>
      </c>
      <c r="N2589" t="b">
        <f t="shared" si="244"/>
        <v>0</v>
      </c>
      <c r="O2589">
        <f t="shared" si="245"/>
        <v>0</v>
      </c>
    </row>
    <row r="2590" spans="1:15">
      <c r="A2590" t="s">
        <v>451</v>
      </c>
      <c r="B2590" t="s">
        <v>452</v>
      </c>
      <c r="C2590" t="s">
        <v>327</v>
      </c>
      <c r="D2590" t="s">
        <v>329</v>
      </c>
      <c r="E2590" s="2">
        <v>42020.409722222219</v>
      </c>
      <c r="F2590" s="33">
        <f t="shared" si="240"/>
        <v>2015</v>
      </c>
      <c r="G2590" s="33">
        <f t="shared" si="241"/>
        <v>1</v>
      </c>
      <c r="H2590" t="s">
        <v>150</v>
      </c>
      <c r="I2590" t="s">
        <v>453</v>
      </c>
      <c r="J2590" t="s">
        <v>624</v>
      </c>
      <c r="K2590">
        <v>2.5</v>
      </c>
      <c r="L2590">
        <f t="shared" si="242"/>
        <v>2.5</v>
      </c>
      <c r="M2590">
        <f t="shared" si="243"/>
        <v>0</v>
      </c>
      <c r="N2590" t="b">
        <f t="shared" si="244"/>
        <v>0</v>
      </c>
      <c r="O2590">
        <f t="shared" si="245"/>
        <v>0</v>
      </c>
    </row>
    <row r="2591" spans="1:15">
      <c r="A2591" t="s">
        <v>451</v>
      </c>
      <c r="B2591" t="s">
        <v>452</v>
      </c>
      <c r="C2591" t="s">
        <v>456</v>
      </c>
      <c r="D2591" t="s">
        <v>457</v>
      </c>
      <c r="E2591" s="2">
        <v>42059.621527777781</v>
      </c>
      <c r="F2591" s="33">
        <f t="shared" si="240"/>
        <v>2015</v>
      </c>
      <c r="G2591" s="33">
        <f t="shared" si="241"/>
        <v>2</v>
      </c>
      <c r="H2591" t="s">
        <v>150</v>
      </c>
      <c r="I2591" t="s">
        <v>453</v>
      </c>
      <c r="J2591" t="s">
        <v>596</v>
      </c>
      <c r="K2591">
        <v>1</v>
      </c>
      <c r="L2591">
        <f t="shared" si="242"/>
        <v>0.5</v>
      </c>
      <c r="M2591">
        <f t="shared" si="243"/>
        <v>1</v>
      </c>
      <c r="N2591" t="b">
        <f t="shared" si="244"/>
        <v>1</v>
      </c>
      <c r="O2591">
        <f t="shared" si="245"/>
        <v>0</v>
      </c>
    </row>
    <row r="2592" spans="1:15">
      <c r="A2592" t="s">
        <v>451</v>
      </c>
      <c r="B2592" t="s">
        <v>452</v>
      </c>
      <c r="C2592" t="s">
        <v>203</v>
      </c>
      <c r="D2592" t="s">
        <v>204</v>
      </c>
      <c r="E2592" s="2">
        <v>42464.598611111112</v>
      </c>
      <c r="F2592" s="33">
        <f t="shared" si="240"/>
        <v>2016</v>
      </c>
      <c r="G2592" s="33">
        <f t="shared" si="241"/>
        <v>4</v>
      </c>
      <c r="H2592" t="s">
        <v>150</v>
      </c>
      <c r="I2592" t="s">
        <v>453</v>
      </c>
      <c r="J2592" t="s">
        <v>624</v>
      </c>
      <c r="K2592">
        <v>26</v>
      </c>
      <c r="L2592">
        <f t="shared" si="242"/>
        <v>26</v>
      </c>
      <c r="M2592">
        <f t="shared" si="243"/>
        <v>0</v>
      </c>
      <c r="N2592" t="b">
        <f t="shared" si="244"/>
        <v>0</v>
      </c>
      <c r="O2592">
        <f t="shared" si="245"/>
        <v>0</v>
      </c>
    </row>
    <row r="2593" spans="1:15">
      <c r="A2593" t="s">
        <v>451</v>
      </c>
      <c r="B2593" t="s">
        <v>452</v>
      </c>
      <c r="C2593" t="s">
        <v>203</v>
      </c>
      <c r="D2593" t="s">
        <v>204</v>
      </c>
      <c r="E2593" s="2">
        <v>42468.600694444445</v>
      </c>
      <c r="F2593" s="33">
        <f t="shared" si="240"/>
        <v>2016</v>
      </c>
      <c r="G2593" s="33">
        <f t="shared" si="241"/>
        <v>4</v>
      </c>
      <c r="H2593" t="s">
        <v>150</v>
      </c>
      <c r="I2593" t="s">
        <v>453</v>
      </c>
      <c r="J2593" t="s">
        <v>624</v>
      </c>
      <c r="K2593">
        <v>29</v>
      </c>
      <c r="L2593">
        <f t="shared" si="242"/>
        <v>29</v>
      </c>
      <c r="M2593">
        <f t="shared" si="243"/>
        <v>0</v>
      </c>
      <c r="N2593" t="b">
        <f t="shared" si="244"/>
        <v>0</v>
      </c>
      <c r="O2593">
        <f t="shared" si="245"/>
        <v>0</v>
      </c>
    </row>
    <row r="2594" spans="1:15">
      <c r="A2594" t="s">
        <v>451</v>
      </c>
      <c r="B2594" t="s">
        <v>452</v>
      </c>
      <c r="C2594" t="s">
        <v>203</v>
      </c>
      <c r="D2594" t="s">
        <v>204</v>
      </c>
      <c r="E2594" s="2">
        <v>42471.533333333333</v>
      </c>
      <c r="F2594" s="33">
        <f t="shared" si="240"/>
        <v>2016</v>
      </c>
      <c r="G2594" s="33">
        <f t="shared" si="241"/>
        <v>4</v>
      </c>
      <c r="H2594" t="s">
        <v>150</v>
      </c>
      <c r="I2594" t="s">
        <v>453</v>
      </c>
      <c r="J2594" t="s">
        <v>624</v>
      </c>
      <c r="K2594">
        <v>34</v>
      </c>
      <c r="L2594">
        <f t="shared" si="242"/>
        <v>34</v>
      </c>
      <c r="M2594">
        <f t="shared" si="243"/>
        <v>0</v>
      </c>
      <c r="N2594" t="b">
        <f t="shared" si="244"/>
        <v>0</v>
      </c>
      <c r="O2594">
        <f t="shared" si="245"/>
        <v>0</v>
      </c>
    </row>
    <row r="2595" spans="1:15">
      <c r="A2595" t="s">
        <v>451</v>
      </c>
      <c r="B2595" t="s">
        <v>452</v>
      </c>
      <c r="C2595" t="s">
        <v>203</v>
      </c>
      <c r="D2595" t="s">
        <v>204</v>
      </c>
      <c r="E2595" s="2">
        <v>42474.446527777778</v>
      </c>
      <c r="F2595" s="33">
        <f t="shared" si="240"/>
        <v>2016</v>
      </c>
      <c r="G2595" s="33">
        <f t="shared" si="241"/>
        <v>4</v>
      </c>
      <c r="H2595" t="s">
        <v>150</v>
      </c>
      <c r="I2595" t="s">
        <v>453</v>
      </c>
      <c r="J2595" t="s">
        <v>624</v>
      </c>
      <c r="K2595">
        <v>68</v>
      </c>
      <c r="L2595">
        <f t="shared" si="242"/>
        <v>68</v>
      </c>
      <c r="M2595">
        <f t="shared" si="243"/>
        <v>0</v>
      </c>
      <c r="N2595" t="b">
        <f t="shared" si="244"/>
        <v>0</v>
      </c>
      <c r="O2595">
        <f t="shared" si="245"/>
        <v>1</v>
      </c>
    </row>
    <row r="2596" spans="1:15">
      <c r="A2596" t="s">
        <v>451</v>
      </c>
      <c r="B2596" t="s">
        <v>452</v>
      </c>
      <c r="C2596" t="s">
        <v>203</v>
      </c>
      <c r="D2596" t="s">
        <v>204</v>
      </c>
      <c r="E2596" s="2">
        <v>42479.589583333334</v>
      </c>
      <c r="F2596" s="33">
        <f t="shared" si="240"/>
        <v>2016</v>
      </c>
      <c r="G2596" s="33">
        <f t="shared" si="241"/>
        <v>4</v>
      </c>
      <c r="H2596" t="s">
        <v>150</v>
      </c>
      <c r="I2596" t="s">
        <v>453</v>
      </c>
      <c r="J2596" t="s">
        <v>624</v>
      </c>
      <c r="K2596">
        <v>24</v>
      </c>
      <c r="L2596">
        <f t="shared" si="242"/>
        <v>24</v>
      </c>
      <c r="M2596">
        <f t="shared" si="243"/>
        <v>0</v>
      </c>
      <c r="N2596" t="b">
        <f t="shared" si="244"/>
        <v>0</v>
      </c>
      <c r="O2596">
        <f t="shared" si="245"/>
        <v>0</v>
      </c>
    </row>
    <row r="2597" spans="1:15">
      <c r="A2597" t="s">
        <v>451</v>
      </c>
      <c r="B2597" t="s">
        <v>452</v>
      </c>
      <c r="C2597" t="s">
        <v>203</v>
      </c>
      <c r="D2597" t="s">
        <v>204</v>
      </c>
      <c r="E2597" s="2">
        <v>42481.535416666666</v>
      </c>
      <c r="F2597" s="33">
        <f t="shared" si="240"/>
        <v>2016</v>
      </c>
      <c r="G2597" s="33">
        <f t="shared" si="241"/>
        <v>4</v>
      </c>
      <c r="H2597" t="s">
        <v>150</v>
      </c>
      <c r="I2597" t="s">
        <v>453</v>
      </c>
      <c r="J2597" t="s">
        <v>624</v>
      </c>
      <c r="K2597">
        <v>54</v>
      </c>
      <c r="L2597">
        <f t="shared" si="242"/>
        <v>54</v>
      </c>
      <c r="M2597">
        <f t="shared" si="243"/>
        <v>0</v>
      </c>
      <c r="N2597" t="b">
        <f t="shared" si="244"/>
        <v>0</v>
      </c>
      <c r="O2597">
        <f t="shared" si="245"/>
        <v>0</v>
      </c>
    </row>
    <row r="2598" spans="1:15">
      <c r="A2598" t="s">
        <v>451</v>
      </c>
      <c r="B2598" t="s">
        <v>452</v>
      </c>
      <c r="C2598" t="s">
        <v>203</v>
      </c>
      <c r="D2598" t="s">
        <v>204</v>
      </c>
      <c r="E2598" s="2">
        <v>42486.48541666667</v>
      </c>
      <c r="F2598" s="33">
        <f t="shared" si="240"/>
        <v>2016</v>
      </c>
      <c r="G2598" s="33">
        <f t="shared" si="241"/>
        <v>4</v>
      </c>
      <c r="H2598" t="s">
        <v>150</v>
      </c>
      <c r="I2598" t="s">
        <v>453</v>
      </c>
      <c r="J2598" t="s">
        <v>624</v>
      </c>
      <c r="K2598">
        <v>52</v>
      </c>
      <c r="L2598">
        <f t="shared" si="242"/>
        <v>52</v>
      </c>
      <c r="M2598">
        <f t="shared" si="243"/>
        <v>0</v>
      </c>
      <c r="N2598" t="b">
        <f t="shared" si="244"/>
        <v>0</v>
      </c>
      <c r="O2598">
        <f t="shared" si="245"/>
        <v>0</v>
      </c>
    </row>
    <row r="2599" spans="1:15">
      <c r="A2599" t="s">
        <v>451</v>
      </c>
      <c r="B2599" t="s">
        <v>452</v>
      </c>
      <c r="C2599" t="s">
        <v>203</v>
      </c>
      <c r="D2599" t="s">
        <v>204</v>
      </c>
      <c r="E2599" s="2">
        <v>42488.486805555556</v>
      </c>
      <c r="F2599" s="33">
        <f t="shared" si="240"/>
        <v>2016</v>
      </c>
      <c r="G2599" s="33">
        <f t="shared" si="241"/>
        <v>4</v>
      </c>
      <c r="H2599" t="s">
        <v>150</v>
      </c>
      <c r="I2599" t="s">
        <v>453</v>
      </c>
      <c r="J2599" t="s">
        <v>624</v>
      </c>
      <c r="K2599">
        <v>40</v>
      </c>
      <c r="L2599">
        <f t="shared" si="242"/>
        <v>40</v>
      </c>
      <c r="M2599">
        <f t="shared" si="243"/>
        <v>0</v>
      </c>
      <c r="N2599" t="b">
        <f t="shared" si="244"/>
        <v>0</v>
      </c>
      <c r="O2599">
        <f t="shared" si="245"/>
        <v>0</v>
      </c>
    </row>
    <row r="2600" spans="1:15">
      <c r="A2600" t="s">
        <v>451</v>
      </c>
      <c r="B2600" t="s">
        <v>452</v>
      </c>
      <c r="C2600" t="s">
        <v>203</v>
      </c>
      <c r="D2600" t="s">
        <v>204</v>
      </c>
      <c r="E2600" s="2">
        <v>42494.54583333333</v>
      </c>
      <c r="F2600" s="33">
        <f t="shared" si="240"/>
        <v>2016</v>
      </c>
      <c r="G2600" s="33">
        <f t="shared" si="241"/>
        <v>5</v>
      </c>
      <c r="H2600" t="s">
        <v>150</v>
      </c>
      <c r="I2600" t="s">
        <v>453</v>
      </c>
      <c r="J2600" t="s">
        <v>624</v>
      </c>
      <c r="K2600">
        <v>37</v>
      </c>
      <c r="L2600">
        <f t="shared" si="242"/>
        <v>37</v>
      </c>
      <c r="M2600">
        <f t="shared" si="243"/>
        <v>0</v>
      </c>
      <c r="N2600" t="b">
        <f t="shared" si="244"/>
        <v>0</v>
      </c>
      <c r="O2600">
        <f t="shared" si="245"/>
        <v>0</v>
      </c>
    </row>
    <row r="2601" spans="1:15">
      <c r="A2601" t="s">
        <v>451</v>
      </c>
      <c r="B2601" t="s">
        <v>452</v>
      </c>
      <c r="C2601" t="s">
        <v>203</v>
      </c>
      <c r="D2601" t="s">
        <v>204</v>
      </c>
      <c r="E2601" s="2">
        <v>42496.40347222222</v>
      </c>
      <c r="F2601" s="33">
        <f t="shared" si="240"/>
        <v>2016</v>
      </c>
      <c r="G2601" s="33">
        <f t="shared" si="241"/>
        <v>5</v>
      </c>
      <c r="H2601" t="s">
        <v>150</v>
      </c>
      <c r="I2601" t="s">
        <v>453</v>
      </c>
      <c r="J2601" t="s">
        <v>624</v>
      </c>
      <c r="K2601">
        <v>36</v>
      </c>
      <c r="L2601">
        <f t="shared" si="242"/>
        <v>36</v>
      </c>
      <c r="M2601">
        <f t="shared" si="243"/>
        <v>0</v>
      </c>
      <c r="N2601" t="b">
        <f t="shared" si="244"/>
        <v>0</v>
      </c>
      <c r="O2601">
        <f t="shared" si="245"/>
        <v>0</v>
      </c>
    </row>
    <row r="2602" spans="1:15">
      <c r="A2602" t="s">
        <v>451</v>
      </c>
      <c r="B2602" t="s">
        <v>452</v>
      </c>
      <c r="C2602" t="s">
        <v>203</v>
      </c>
      <c r="D2602" t="s">
        <v>204</v>
      </c>
      <c r="E2602" s="2">
        <v>42499.48333333333</v>
      </c>
      <c r="F2602" s="33">
        <f t="shared" si="240"/>
        <v>2016</v>
      </c>
      <c r="G2602" s="33">
        <f t="shared" si="241"/>
        <v>5</v>
      </c>
      <c r="H2602" t="s">
        <v>150</v>
      </c>
      <c r="I2602" t="s">
        <v>453</v>
      </c>
      <c r="J2602" t="s">
        <v>624</v>
      </c>
      <c r="K2602">
        <v>44</v>
      </c>
      <c r="L2602">
        <f t="shared" si="242"/>
        <v>44</v>
      </c>
      <c r="M2602">
        <f t="shared" si="243"/>
        <v>0</v>
      </c>
      <c r="N2602" t="b">
        <f t="shared" si="244"/>
        <v>0</v>
      </c>
      <c r="O2602">
        <f t="shared" si="245"/>
        <v>0</v>
      </c>
    </row>
    <row r="2603" spans="1:15">
      <c r="A2603" t="s">
        <v>451</v>
      </c>
      <c r="B2603" t="s">
        <v>452</v>
      </c>
      <c r="C2603" t="s">
        <v>203</v>
      </c>
      <c r="D2603" t="s">
        <v>204</v>
      </c>
      <c r="E2603" s="2">
        <v>42503.604861111111</v>
      </c>
      <c r="F2603" s="33">
        <f t="shared" si="240"/>
        <v>2016</v>
      </c>
      <c r="G2603" s="33">
        <f t="shared" si="241"/>
        <v>5</v>
      </c>
      <c r="H2603" t="s">
        <v>150</v>
      </c>
      <c r="I2603" t="s">
        <v>453</v>
      </c>
      <c r="J2603" t="s">
        <v>624</v>
      </c>
      <c r="K2603">
        <v>58</v>
      </c>
      <c r="L2603">
        <f t="shared" si="242"/>
        <v>58</v>
      </c>
      <c r="M2603">
        <f t="shared" si="243"/>
        <v>0</v>
      </c>
      <c r="N2603" t="b">
        <f t="shared" si="244"/>
        <v>0</v>
      </c>
      <c r="O2603">
        <f t="shared" si="245"/>
        <v>1</v>
      </c>
    </row>
    <row r="2604" spans="1:15">
      <c r="A2604" t="s">
        <v>451</v>
      </c>
      <c r="B2604" t="s">
        <v>452</v>
      </c>
      <c r="C2604" t="s">
        <v>203</v>
      </c>
      <c r="D2604" t="s">
        <v>204</v>
      </c>
      <c r="E2604" s="2">
        <v>42507.415972222225</v>
      </c>
      <c r="F2604" s="33">
        <f t="shared" si="240"/>
        <v>2016</v>
      </c>
      <c r="G2604" s="33">
        <f t="shared" si="241"/>
        <v>5</v>
      </c>
      <c r="H2604" t="s">
        <v>150</v>
      </c>
      <c r="I2604" t="s">
        <v>453</v>
      </c>
      <c r="J2604" t="s">
        <v>624</v>
      </c>
      <c r="K2604">
        <v>45</v>
      </c>
      <c r="L2604">
        <f t="shared" si="242"/>
        <v>45</v>
      </c>
      <c r="M2604">
        <f t="shared" si="243"/>
        <v>0</v>
      </c>
      <c r="N2604" t="b">
        <f t="shared" si="244"/>
        <v>0</v>
      </c>
      <c r="O2604">
        <f t="shared" si="245"/>
        <v>0</v>
      </c>
    </row>
    <row r="2605" spans="1:15">
      <c r="A2605" t="s">
        <v>451</v>
      </c>
      <c r="B2605" t="s">
        <v>452</v>
      </c>
      <c r="C2605" t="s">
        <v>203</v>
      </c>
      <c r="D2605" t="s">
        <v>204</v>
      </c>
      <c r="E2605" s="2">
        <v>42508.563888888886</v>
      </c>
      <c r="F2605" s="33">
        <f t="shared" si="240"/>
        <v>2016</v>
      </c>
      <c r="G2605" s="33">
        <f t="shared" si="241"/>
        <v>5</v>
      </c>
      <c r="H2605" t="s">
        <v>150</v>
      </c>
      <c r="I2605" t="s">
        <v>453</v>
      </c>
      <c r="J2605" t="s">
        <v>624</v>
      </c>
      <c r="K2605">
        <v>42</v>
      </c>
      <c r="L2605">
        <f t="shared" si="242"/>
        <v>42</v>
      </c>
      <c r="M2605">
        <f t="shared" si="243"/>
        <v>0</v>
      </c>
      <c r="N2605" t="b">
        <f t="shared" si="244"/>
        <v>0</v>
      </c>
      <c r="O2605">
        <f t="shared" si="245"/>
        <v>0</v>
      </c>
    </row>
    <row r="2606" spans="1:15">
      <c r="A2606" t="s">
        <v>451</v>
      </c>
      <c r="B2606" t="s">
        <v>452</v>
      </c>
      <c r="C2606" t="s">
        <v>203</v>
      </c>
      <c r="D2606" t="s">
        <v>204</v>
      </c>
      <c r="E2606" s="2">
        <v>42514.661805555559</v>
      </c>
      <c r="F2606" s="33">
        <f t="shared" si="240"/>
        <v>2016</v>
      </c>
      <c r="G2606" s="33">
        <f t="shared" si="241"/>
        <v>5</v>
      </c>
      <c r="H2606" t="s">
        <v>150</v>
      </c>
      <c r="I2606" t="s">
        <v>453</v>
      </c>
      <c r="J2606" t="s">
        <v>624</v>
      </c>
      <c r="K2606">
        <v>46</v>
      </c>
      <c r="L2606">
        <f t="shared" si="242"/>
        <v>46</v>
      </c>
      <c r="M2606">
        <f t="shared" si="243"/>
        <v>0</v>
      </c>
      <c r="N2606" t="b">
        <f t="shared" si="244"/>
        <v>0</v>
      </c>
      <c r="O2606">
        <f t="shared" si="245"/>
        <v>0</v>
      </c>
    </row>
    <row r="2607" spans="1:15">
      <c r="A2607" t="s">
        <v>451</v>
      </c>
      <c r="B2607" t="s">
        <v>452</v>
      </c>
      <c r="C2607" t="s">
        <v>203</v>
      </c>
      <c r="D2607" t="s">
        <v>204</v>
      </c>
      <c r="E2607" s="2">
        <v>42517.426388888889</v>
      </c>
      <c r="F2607" s="33">
        <f t="shared" si="240"/>
        <v>2016</v>
      </c>
      <c r="G2607" s="33">
        <f t="shared" si="241"/>
        <v>5</v>
      </c>
      <c r="H2607" t="s">
        <v>150</v>
      </c>
      <c r="I2607" t="s">
        <v>453</v>
      </c>
      <c r="J2607" t="s">
        <v>624</v>
      </c>
      <c r="K2607">
        <v>49</v>
      </c>
      <c r="L2607">
        <f t="shared" si="242"/>
        <v>49</v>
      </c>
      <c r="M2607">
        <f t="shared" si="243"/>
        <v>0</v>
      </c>
      <c r="N2607" t="b">
        <f t="shared" si="244"/>
        <v>0</v>
      </c>
      <c r="O2607">
        <f t="shared" si="245"/>
        <v>0</v>
      </c>
    </row>
    <row r="2608" spans="1:15">
      <c r="A2608" t="s">
        <v>451</v>
      </c>
      <c r="B2608" t="s">
        <v>452</v>
      </c>
      <c r="C2608" t="s">
        <v>203</v>
      </c>
      <c r="D2608" t="s">
        <v>204</v>
      </c>
      <c r="E2608" s="2">
        <v>42522.519444444442</v>
      </c>
      <c r="F2608" s="33">
        <f t="shared" si="240"/>
        <v>2016</v>
      </c>
      <c r="G2608" s="33">
        <f t="shared" si="241"/>
        <v>6</v>
      </c>
      <c r="H2608" t="s">
        <v>150</v>
      </c>
      <c r="I2608" t="s">
        <v>453</v>
      </c>
      <c r="J2608" t="s">
        <v>596</v>
      </c>
      <c r="K2608">
        <v>1</v>
      </c>
      <c r="L2608">
        <f t="shared" si="242"/>
        <v>0.5</v>
      </c>
      <c r="M2608">
        <f t="shared" si="243"/>
        <v>1</v>
      </c>
      <c r="N2608" t="b">
        <f t="shared" si="244"/>
        <v>1</v>
      </c>
      <c r="O2608">
        <f t="shared" si="245"/>
        <v>0</v>
      </c>
    </row>
    <row r="2609" spans="1:15">
      <c r="A2609" t="s">
        <v>451</v>
      </c>
      <c r="B2609" t="s">
        <v>452</v>
      </c>
      <c r="C2609" t="s">
        <v>203</v>
      </c>
      <c r="D2609" t="s">
        <v>204</v>
      </c>
      <c r="E2609" s="2">
        <v>42524.413888888892</v>
      </c>
      <c r="F2609" s="33">
        <f t="shared" si="240"/>
        <v>2016</v>
      </c>
      <c r="G2609" s="33">
        <f t="shared" si="241"/>
        <v>6</v>
      </c>
      <c r="H2609" t="s">
        <v>150</v>
      </c>
      <c r="I2609" t="s">
        <v>453</v>
      </c>
      <c r="J2609" t="s">
        <v>596</v>
      </c>
      <c r="K2609">
        <v>1</v>
      </c>
      <c r="L2609">
        <f t="shared" si="242"/>
        <v>0.5</v>
      </c>
      <c r="M2609">
        <f t="shared" si="243"/>
        <v>1</v>
      </c>
      <c r="N2609" t="b">
        <f t="shared" si="244"/>
        <v>1</v>
      </c>
      <c r="O2609">
        <f t="shared" si="245"/>
        <v>0</v>
      </c>
    </row>
    <row r="2610" spans="1:15">
      <c r="A2610" t="s">
        <v>451</v>
      </c>
      <c r="B2610" t="s">
        <v>452</v>
      </c>
      <c r="C2610" t="s">
        <v>203</v>
      </c>
      <c r="D2610" t="s">
        <v>204</v>
      </c>
      <c r="E2610" s="2">
        <v>42527.529166666667</v>
      </c>
      <c r="F2610" s="33">
        <f t="shared" si="240"/>
        <v>2016</v>
      </c>
      <c r="G2610" s="33">
        <f t="shared" si="241"/>
        <v>6</v>
      </c>
      <c r="H2610" t="s">
        <v>150</v>
      </c>
      <c r="I2610" t="s">
        <v>453</v>
      </c>
      <c r="J2610" t="s">
        <v>596</v>
      </c>
      <c r="K2610">
        <v>1</v>
      </c>
      <c r="L2610">
        <f t="shared" si="242"/>
        <v>0.5</v>
      </c>
      <c r="M2610">
        <f t="shared" si="243"/>
        <v>1</v>
      </c>
      <c r="N2610" t="b">
        <f t="shared" si="244"/>
        <v>1</v>
      </c>
      <c r="O2610">
        <f t="shared" si="245"/>
        <v>0</v>
      </c>
    </row>
    <row r="2611" spans="1:15">
      <c r="A2611" t="s">
        <v>451</v>
      </c>
      <c r="B2611" t="s">
        <v>452</v>
      </c>
      <c r="C2611" t="s">
        <v>203</v>
      </c>
      <c r="D2611" t="s">
        <v>204</v>
      </c>
      <c r="E2611" s="2">
        <v>42530.463888888888</v>
      </c>
      <c r="F2611" s="33">
        <f t="shared" si="240"/>
        <v>2016</v>
      </c>
      <c r="G2611" s="33">
        <f t="shared" si="241"/>
        <v>6</v>
      </c>
      <c r="H2611" t="s">
        <v>150</v>
      </c>
      <c r="I2611" t="s">
        <v>453</v>
      </c>
      <c r="J2611" t="s">
        <v>596</v>
      </c>
      <c r="K2611">
        <v>1</v>
      </c>
      <c r="L2611">
        <f t="shared" si="242"/>
        <v>0.5</v>
      </c>
      <c r="M2611">
        <f t="shared" si="243"/>
        <v>1</v>
      </c>
      <c r="N2611" t="b">
        <f t="shared" si="244"/>
        <v>1</v>
      </c>
      <c r="O2611">
        <f t="shared" si="245"/>
        <v>0</v>
      </c>
    </row>
    <row r="2612" spans="1:15">
      <c r="A2612" t="s">
        <v>451</v>
      </c>
      <c r="B2612" t="s">
        <v>452</v>
      </c>
      <c r="C2612" t="s">
        <v>203</v>
      </c>
      <c r="D2612" t="s">
        <v>204</v>
      </c>
      <c r="E2612" s="2">
        <v>42534.575694444444</v>
      </c>
      <c r="F2612" s="33">
        <f t="shared" si="240"/>
        <v>2016</v>
      </c>
      <c r="G2612" s="33">
        <f t="shared" si="241"/>
        <v>6</v>
      </c>
      <c r="H2612" t="s">
        <v>150</v>
      </c>
      <c r="I2612" t="s">
        <v>453</v>
      </c>
      <c r="J2612" t="s">
        <v>596</v>
      </c>
      <c r="K2612">
        <v>1</v>
      </c>
      <c r="L2612">
        <f t="shared" si="242"/>
        <v>0.5</v>
      </c>
      <c r="M2612">
        <f t="shared" si="243"/>
        <v>1</v>
      </c>
      <c r="N2612" t="b">
        <f t="shared" si="244"/>
        <v>1</v>
      </c>
      <c r="O2612">
        <f t="shared" si="245"/>
        <v>0</v>
      </c>
    </row>
    <row r="2613" spans="1:15">
      <c r="A2613" t="s">
        <v>451</v>
      </c>
      <c r="B2613" t="s">
        <v>452</v>
      </c>
      <c r="C2613" t="s">
        <v>203</v>
      </c>
      <c r="D2613" t="s">
        <v>204</v>
      </c>
      <c r="E2613" s="2">
        <v>42537.525000000001</v>
      </c>
      <c r="F2613" s="33">
        <f t="shared" si="240"/>
        <v>2016</v>
      </c>
      <c r="G2613" s="33">
        <f t="shared" si="241"/>
        <v>6</v>
      </c>
      <c r="H2613" t="s">
        <v>150</v>
      </c>
      <c r="I2613" t="s">
        <v>453</v>
      </c>
      <c r="J2613" t="s">
        <v>596</v>
      </c>
      <c r="K2613">
        <v>1</v>
      </c>
      <c r="L2613">
        <f t="shared" si="242"/>
        <v>0.5</v>
      </c>
      <c r="M2613">
        <f t="shared" si="243"/>
        <v>1</v>
      </c>
      <c r="N2613" t="b">
        <f t="shared" si="244"/>
        <v>1</v>
      </c>
      <c r="O2613">
        <f t="shared" si="245"/>
        <v>0</v>
      </c>
    </row>
    <row r="2614" spans="1:15">
      <c r="A2614" t="s">
        <v>451</v>
      </c>
      <c r="B2614" t="s">
        <v>452</v>
      </c>
      <c r="C2614" t="s">
        <v>203</v>
      </c>
      <c r="D2614" t="s">
        <v>204</v>
      </c>
      <c r="E2614" s="2">
        <v>42542.44027777778</v>
      </c>
      <c r="F2614" s="33">
        <f t="shared" si="240"/>
        <v>2016</v>
      </c>
      <c r="G2614" s="33">
        <f t="shared" si="241"/>
        <v>6</v>
      </c>
      <c r="H2614" t="s">
        <v>150</v>
      </c>
      <c r="I2614" t="s">
        <v>453</v>
      </c>
      <c r="J2614" t="s">
        <v>624</v>
      </c>
      <c r="K2614">
        <v>34</v>
      </c>
      <c r="L2614">
        <f t="shared" si="242"/>
        <v>34</v>
      </c>
      <c r="M2614">
        <f t="shared" si="243"/>
        <v>0</v>
      </c>
      <c r="N2614" t="b">
        <f t="shared" si="244"/>
        <v>0</v>
      </c>
      <c r="O2614">
        <f t="shared" si="245"/>
        <v>0</v>
      </c>
    </row>
    <row r="2615" spans="1:15">
      <c r="A2615" t="s">
        <v>451</v>
      </c>
      <c r="B2615" t="s">
        <v>452</v>
      </c>
      <c r="C2615" t="s">
        <v>203</v>
      </c>
      <c r="D2615" t="s">
        <v>204</v>
      </c>
      <c r="E2615" s="2">
        <v>42544.462500000001</v>
      </c>
      <c r="F2615" s="33">
        <f t="shared" si="240"/>
        <v>2016</v>
      </c>
      <c r="G2615" s="33">
        <f t="shared" si="241"/>
        <v>6</v>
      </c>
      <c r="H2615" t="s">
        <v>150</v>
      </c>
      <c r="I2615" t="s">
        <v>453</v>
      </c>
      <c r="J2615" t="s">
        <v>624</v>
      </c>
      <c r="K2615">
        <v>39</v>
      </c>
      <c r="L2615">
        <f t="shared" si="242"/>
        <v>39</v>
      </c>
      <c r="M2615">
        <f t="shared" si="243"/>
        <v>0</v>
      </c>
      <c r="N2615" t="b">
        <f t="shared" si="244"/>
        <v>0</v>
      </c>
      <c r="O2615">
        <f t="shared" si="245"/>
        <v>0</v>
      </c>
    </row>
    <row r="2616" spans="1:15">
      <c r="A2616" t="s">
        <v>451</v>
      </c>
      <c r="B2616" t="s">
        <v>452</v>
      </c>
      <c r="C2616" t="s">
        <v>203</v>
      </c>
      <c r="D2616" t="s">
        <v>204</v>
      </c>
      <c r="E2616" s="2">
        <v>42548.48541666667</v>
      </c>
      <c r="F2616" s="33">
        <f t="shared" si="240"/>
        <v>2016</v>
      </c>
      <c r="G2616" s="33">
        <f t="shared" si="241"/>
        <v>6</v>
      </c>
      <c r="H2616" t="s">
        <v>150</v>
      </c>
      <c r="I2616" t="s">
        <v>453</v>
      </c>
      <c r="J2616" t="s">
        <v>624</v>
      </c>
      <c r="K2616">
        <v>41</v>
      </c>
      <c r="L2616">
        <f t="shared" si="242"/>
        <v>41</v>
      </c>
      <c r="M2616">
        <f t="shared" si="243"/>
        <v>0</v>
      </c>
      <c r="N2616" t="b">
        <f t="shared" si="244"/>
        <v>0</v>
      </c>
      <c r="O2616">
        <f t="shared" si="245"/>
        <v>0</v>
      </c>
    </row>
    <row r="2617" spans="1:15">
      <c r="A2617" t="s">
        <v>451</v>
      </c>
      <c r="B2617" t="s">
        <v>452</v>
      </c>
      <c r="C2617" t="s">
        <v>203</v>
      </c>
      <c r="D2617" t="s">
        <v>204</v>
      </c>
      <c r="E2617" s="2">
        <v>42550.606944444444</v>
      </c>
      <c r="F2617" s="33">
        <f t="shared" si="240"/>
        <v>2016</v>
      </c>
      <c r="G2617" s="33">
        <f t="shared" si="241"/>
        <v>6</v>
      </c>
      <c r="H2617" t="s">
        <v>150</v>
      </c>
      <c r="I2617" t="s">
        <v>453</v>
      </c>
      <c r="J2617" t="s">
        <v>624</v>
      </c>
      <c r="K2617">
        <v>42</v>
      </c>
      <c r="L2617">
        <f t="shared" si="242"/>
        <v>42</v>
      </c>
      <c r="M2617">
        <f t="shared" si="243"/>
        <v>0</v>
      </c>
      <c r="N2617" t="b">
        <f t="shared" si="244"/>
        <v>0</v>
      </c>
      <c r="O2617">
        <f t="shared" si="245"/>
        <v>0</v>
      </c>
    </row>
    <row r="2618" spans="1:15">
      <c r="A2618" t="s">
        <v>451</v>
      </c>
      <c r="B2618" t="s">
        <v>452</v>
      </c>
      <c r="C2618" t="s">
        <v>203</v>
      </c>
      <c r="D2618" t="s">
        <v>204</v>
      </c>
      <c r="E2618" s="2">
        <v>42552.470833333333</v>
      </c>
      <c r="F2618" s="33">
        <f t="shared" si="240"/>
        <v>2016</v>
      </c>
      <c r="G2618" s="33">
        <f t="shared" si="241"/>
        <v>7</v>
      </c>
      <c r="H2618" t="s">
        <v>150</v>
      </c>
      <c r="I2618" t="s">
        <v>453</v>
      </c>
      <c r="J2618" t="s">
        <v>624</v>
      </c>
      <c r="K2618">
        <v>24</v>
      </c>
      <c r="L2618">
        <f t="shared" si="242"/>
        <v>24</v>
      </c>
      <c r="M2618">
        <f t="shared" si="243"/>
        <v>0</v>
      </c>
      <c r="N2618" t="b">
        <f t="shared" si="244"/>
        <v>0</v>
      </c>
      <c r="O2618">
        <f t="shared" si="245"/>
        <v>0</v>
      </c>
    </row>
    <row r="2619" spans="1:15">
      <c r="A2619" t="s">
        <v>451</v>
      </c>
      <c r="B2619" t="s">
        <v>452</v>
      </c>
      <c r="C2619" t="s">
        <v>203</v>
      </c>
      <c r="D2619" t="s">
        <v>204</v>
      </c>
      <c r="E2619" s="2">
        <v>42559.611111111109</v>
      </c>
      <c r="F2619" s="33">
        <f t="shared" si="240"/>
        <v>2016</v>
      </c>
      <c r="G2619" s="33">
        <f t="shared" si="241"/>
        <v>7</v>
      </c>
      <c r="H2619" t="s">
        <v>150</v>
      </c>
      <c r="I2619" t="s">
        <v>453</v>
      </c>
      <c r="J2619" t="s">
        <v>624</v>
      </c>
      <c r="K2619">
        <v>48</v>
      </c>
      <c r="L2619">
        <f t="shared" si="242"/>
        <v>48</v>
      </c>
      <c r="M2619">
        <f t="shared" si="243"/>
        <v>0</v>
      </c>
      <c r="N2619" t="b">
        <f t="shared" si="244"/>
        <v>0</v>
      </c>
      <c r="O2619">
        <f t="shared" si="245"/>
        <v>0</v>
      </c>
    </row>
    <row r="2620" spans="1:15">
      <c r="A2620" t="s">
        <v>451</v>
      </c>
      <c r="B2620" t="s">
        <v>452</v>
      </c>
      <c r="C2620" t="s">
        <v>203</v>
      </c>
      <c r="D2620" t="s">
        <v>204</v>
      </c>
      <c r="E2620" s="2">
        <v>42562.612500000003</v>
      </c>
      <c r="F2620" s="33">
        <f t="shared" si="240"/>
        <v>2016</v>
      </c>
      <c r="G2620" s="33">
        <f t="shared" si="241"/>
        <v>7</v>
      </c>
      <c r="H2620" t="s">
        <v>150</v>
      </c>
      <c r="I2620" t="s">
        <v>453</v>
      </c>
      <c r="J2620" t="s">
        <v>596</v>
      </c>
      <c r="K2620">
        <v>1</v>
      </c>
      <c r="L2620">
        <f t="shared" si="242"/>
        <v>0.5</v>
      </c>
      <c r="M2620">
        <f t="shared" si="243"/>
        <v>1</v>
      </c>
      <c r="N2620" t="b">
        <f t="shared" si="244"/>
        <v>1</v>
      </c>
      <c r="O2620">
        <f t="shared" si="245"/>
        <v>0</v>
      </c>
    </row>
    <row r="2621" spans="1:15">
      <c r="A2621" t="s">
        <v>451</v>
      </c>
      <c r="B2621" t="s">
        <v>452</v>
      </c>
      <c r="C2621" t="s">
        <v>203</v>
      </c>
      <c r="D2621" t="s">
        <v>204</v>
      </c>
      <c r="E2621" s="2">
        <v>42565.599999999999</v>
      </c>
      <c r="F2621" s="33">
        <f t="shared" si="240"/>
        <v>2016</v>
      </c>
      <c r="G2621" s="33">
        <f t="shared" si="241"/>
        <v>7</v>
      </c>
      <c r="H2621" t="s">
        <v>150</v>
      </c>
      <c r="I2621" t="s">
        <v>453</v>
      </c>
      <c r="J2621" t="s">
        <v>624</v>
      </c>
      <c r="K2621">
        <v>53</v>
      </c>
      <c r="L2621">
        <f t="shared" si="242"/>
        <v>53</v>
      </c>
      <c r="M2621">
        <f t="shared" si="243"/>
        <v>0</v>
      </c>
      <c r="N2621" t="b">
        <f t="shared" si="244"/>
        <v>0</v>
      </c>
      <c r="O2621">
        <f t="shared" si="245"/>
        <v>0</v>
      </c>
    </row>
    <row r="2622" spans="1:15">
      <c r="A2622" t="s">
        <v>451</v>
      </c>
      <c r="B2622" t="s">
        <v>452</v>
      </c>
      <c r="C2622" t="s">
        <v>203</v>
      </c>
      <c r="D2622" t="s">
        <v>204</v>
      </c>
      <c r="E2622" s="2">
        <v>42569.554861111108</v>
      </c>
      <c r="F2622" s="33">
        <f t="shared" si="240"/>
        <v>2016</v>
      </c>
      <c r="G2622" s="33">
        <f t="shared" si="241"/>
        <v>7</v>
      </c>
      <c r="H2622" t="s">
        <v>150</v>
      </c>
      <c r="I2622" t="s">
        <v>453</v>
      </c>
      <c r="J2622" t="s">
        <v>624</v>
      </c>
      <c r="K2622">
        <v>56</v>
      </c>
      <c r="L2622">
        <f t="shared" si="242"/>
        <v>56</v>
      </c>
      <c r="M2622">
        <f t="shared" si="243"/>
        <v>0</v>
      </c>
      <c r="N2622" t="b">
        <f t="shared" si="244"/>
        <v>0</v>
      </c>
      <c r="O2622">
        <f t="shared" si="245"/>
        <v>0</v>
      </c>
    </row>
    <row r="2623" spans="1:15">
      <c r="A2623" t="s">
        <v>451</v>
      </c>
      <c r="B2623" t="s">
        <v>452</v>
      </c>
      <c r="C2623" t="s">
        <v>203</v>
      </c>
      <c r="D2623" t="s">
        <v>204</v>
      </c>
      <c r="E2623" s="2">
        <v>42571.570138888892</v>
      </c>
      <c r="F2623" s="33">
        <f t="shared" si="240"/>
        <v>2016</v>
      </c>
      <c r="G2623" s="33">
        <f t="shared" si="241"/>
        <v>7</v>
      </c>
      <c r="H2623" t="s">
        <v>150</v>
      </c>
      <c r="I2623" t="s">
        <v>453</v>
      </c>
      <c r="J2623" t="s">
        <v>624</v>
      </c>
      <c r="K2623">
        <v>54</v>
      </c>
      <c r="L2623">
        <f t="shared" si="242"/>
        <v>54</v>
      </c>
      <c r="M2623">
        <f t="shared" si="243"/>
        <v>0</v>
      </c>
      <c r="N2623" t="b">
        <f t="shared" si="244"/>
        <v>0</v>
      </c>
      <c r="O2623">
        <f t="shared" si="245"/>
        <v>0</v>
      </c>
    </row>
    <row r="2624" spans="1:15">
      <c r="A2624" t="s">
        <v>451</v>
      </c>
      <c r="B2624" t="s">
        <v>452</v>
      </c>
      <c r="C2624" t="s">
        <v>203</v>
      </c>
      <c r="D2624" t="s">
        <v>204</v>
      </c>
      <c r="E2624" s="2">
        <v>42576.606249999997</v>
      </c>
      <c r="F2624" s="33">
        <f t="shared" si="240"/>
        <v>2016</v>
      </c>
      <c r="G2624" s="33">
        <f t="shared" si="241"/>
        <v>7</v>
      </c>
      <c r="H2624" t="s">
        <v>150</v>
      </c>
      <c r="I2624" t="s">
        <v>453</v>
      </c>
      <c r="J2624" t="s">
        <v>624</v>
      </c>
      <c r="K2624">
        <v>54</v>
      </c>
      <c r="L2624">
        <f t="shared" si="242"/>
        <v>54</v>
      </c>
      <c r="M2624">
        <f t="shared" si="243"/>
        <v>0</v>
      </c>
      <c r="N2624" t="b">
        <f t="shared" si="244"/>
        <v>0</v>
      </c>
      <c r="O2624">
        <f t="shared" si="245"/>
        <v>0</v>
      </c>
    </row>
    <row r="2625" spans="1:15">
      <c r="A2625" t="s">
        <v>451</v>
      </c>
      <c r="B2625" t="s">
        <v>452</v>
      </c>
      <c r="C2625" t="s">
        <v>203</v>
      </c>
      <c r="D2625" t="s">
        <v>204</v>
      </c>
      <c r="E2625" s="2">
        <v>42579.42291666667</v>
      </c>
      <c r="F2625" s="33">
        <f t="shared" ref="F2625:F2688" si="246">YEAR(E2625)</f>
        <v>2016</v>
      </c>
      <c r="G2625" s="33">
        <f t="shared" ref="G2625:G2688" si="247">MONTH(E2625)</f>
        <v>7</v>
      </c>
      <c r="H2625" t="s">
        <v>150</v>
      </c>
      <c r="I2625" t="s">
        <v>453</v>
      </c>
      <c r="J2625" t="s">
        <v>624</v>
      </c>
      <c r="K2625">
        <v>60</v>
      </c>
      <c r="L2625">
        <f t="shared" ref="L2625:L2688" si="248">IF(J2625="&lt;",K2625/2,K2625)</f>
        <v>60</v>
      </c>
      <c r="M2625">
        <f t="shared" ref="M2625:M2688" si="249">IF(J2625="&lt;",1,0)</f>
        <v>0</v>
      </c>
      <c r="N2625" t="b">
        <f t="shared" ref="N2625:N2688" si="250">IF(J2625="&lt;",TRUE,FALSE)</f>
        <v>0</v>
      </c>
      <c r="O2625">
        <f t="shared" si="245"/>
        <v>1</v>
      </c>
    </row>
    <row r="2626" spans="1:15">
      <c r="A2626" t="s">
        <v>451</v>
      </c>
      <c r="B2626" t="s">
        <v>452</v>
      </c>
      <c r="C2626" t="s">
        <v>203</v>
      </c>
      <c r="D2626" t="s">
        <v>204</v>
      </c>
      <c r="E2626" s="2">
        <v>42585.619444444441</v>
      </c>
      <c r="F2626" s="33">
        <f t="shared" si="246"/>
        <v>2016</v>
      </c>
      <c r="G2626" s="33">
        <f t="shared" si="247"/>
        <v>8</v>
      </c>
      <c r="H2626" t="s">
        <v>150</v>
      </c>
      <c r="I2626" t="s">
        <v>453</v>
      </c>
      <c r="J2626" t="s">
        <v>624</v>
      </c>
      <c r="K2626">
        <v>85</v>
      </c>
      <c r="L2626">
        <f t="shared" si="248"/>
        <v>85</v>
      </c>
      <c r="M2626">
        <f t="shared" si="249"/>
        <v>0</v>
      </c>
      <c r="N2626" t="b">
        <f t="shared" si="250"/>
        <v>0</v>
      </c>
      <c r="O2626">
        <f t="shared" si="245"/>
        <v>1</v>
      </c>
    </row>
    <row r="2627" spans="1:15">
      <c r="A2627" t="s">
        <v>451</v>
      </c>
      <c r="B2627" t="s">
        <v>452</v>
      </c>
      <c r="C2627" t="s">
        <v>203</v>
      </c>
      <c r="D2627" t="s">
        <v>204</v>
      </c>
      <c r="E2627" s="2">
        <v>42587.522916666669</v>
      </c>
      <c r="F2627" s="33">
        <f t="shared" si="246"/>
        <v>2016</v>
      </c>
      <c r="G2627" s="33">
        <f t="shared" si="247"/>
        <v>8</v>
      </c>
      <c r="H2627" t="s">
        <v>150</v>
      </c>
      <c r="I2627" t="s">
        <v>453</v>
      </c>
      <c r="J2627" t="s">
        <v>624</v>
      </c>
      <c r="K2627">
        <v>67</v>
      </c>
      <c r="L2627">
        <f t="shared" si="248"/>
        <v>67</v>
      </c>
      <c r="M2627">
        <f t="shared" si="249"/>
        <v>0</v>
      </c>
      <c r="N2627" t="b">
        <f t="shared" si="250"/>
        <v>0</v>
      </c>
      <c r="O2627">
        <f t="shared" ref="O2627:O2690" si="251">IF(K2627&gt;=57,1,0)</f>
        <v>1</v>
      </c>
    </row>
    <row r="2628" spans="1:15">
      <c r="A2628" t="s">
        <v>451</v>
      </c>
      <c r="B2628" t="s">
        <v>452</v>
      </c>
      <c r="C2628" t="s">
        <v>203</v>
      </c>
      <c r="D2628" t="s">
        <v>204</v>
      </c>
      <c r="E2628" s="2">
        <v>42590.499305555553</v>
      </c>
      <c r="F2628" s="33">
        <f t="shared" si="246"/>
        <v>2016</v>
      </c>
      <c r="G2628" s="33">
        <f t="shared" si="247"/>
        <v>8</v>
      </c>
      <c r="H2628" t="s">
        <v>150</v>
      </c>
      <c r="I2628" t="s">
        <v>453</v>
      </c>
      <c r="J2628" t="s">
        <v>624</v>
      </c>
      <c r="K2628">
        <v>69</v>
      </c>
      <c r="L2628">
        <f t="shared" si="248"/>
        <v>69</v>
      </c>
      <c r="M2628">
        <f t="shared" si="249"/>
        <v>0</v>
      </c>
      <c r="N2628" t="b">
        <f t="shared" si="250"/>
        <v>0</v>
      </c>
      <c r="O2628">
        <f t="shared" si="251"/>
        <v>1</v>
      </c>
    </row>
    <row r="2629" spans="1:15">
      <c r="A2629" t="s">
        <v>451</v>
      </c>
      <c r="B2629" t="s">
        <v>452</v>
      </c>
      <c r="C2629" t="s">
        <v>203</v>
      </c>
      <c r="D2629" t="s">
        <v>204</v>
      </c>
      <c r="E2629" s="2">
        <v>42594.452777777777</v>
      </c>
      <c r="F2629" s="33">
        <f t="shared" si="246"/>
        <v>2016</v>
      </c>
      <c r="G2629" s="33">
        <f t="shared" si="247"/>
        <v>8</v>
      </c>
      <c r="H2629" t="s">
        <v>150</v>
      </c>
      <c r="I2629" t="s">
        <v>453</v>
      </c>
      <c r="J2629" t="s">
        <v>596</v>
      </c>
      <c r="K2629">
        <v>1</v>
      </c>
      <c r="L2629">
        <f t="shared" si="248"/>
        <v>0.5</v>
      </c>
      <c r="M2629">
        <f t="shared" si="249"/>
        <v>1</v>
      </c>
      <c r="N2629" t="b">
        <f t="shared" si="250"/>
        <v>1</v>
      </c>
      <c r="O2629">
        <f t="shared" si="251"/>
        <v>0</v>
      </c>
    </row>
    <row r="2630" spans="1:15">
      <c r="A2630" t="s">
        <v>451</v>
      </c>
      <c r="B2630" t="s">
        <v>452</v>
      </c>
      <c r="C2630" t="s">
        <v>203</v>
      </c>
      <c r="D2630" t="s">
        <v>204</v>
      </c>
      <c r="E2630" s="2">
        <v>42598.51458333333</v>
      </c>
      <c r="F2630" s="33">
        <f t="shared" si="246"/>
        <v>2016</v>
      </c>
      <c r="G2630" s="33">
        <f t="shared" si="247"/>
        <v>8</v>
      </c>
      <c r="H2630" t="s">
        <v>150</v>
      </c>
      <c r="I2630" t="s">
        <v>453</v>
      </c>
      <c r="J2630" t="s">
        <v>624</v>
      </c>
      <c r="K2630">
        <v>52</v>
      </c>
      <c r="L2630">
        <f t="shared" si="248"/>
        <v>52</v>
      </c>
      <c r="M2630">
        <f t="shared" si="249"/>
        <v>0</v>
      </c>
      <c r="N2630" t="b">
        <f t="shared" si="250"/>
        <v>0</v>
      </c>
      <c r="O2630">
        <f t="shared" si="251"/>
        <v>0</v>
      </c>
    </row>
    <row r="2631" spans="1:15">
      <c r="A2631" t="s">
        <v>451</v>
      </c>
      <c r="B2631" t="s">
        <v>452</v>
      </c>
      <c r="C2631" t="s">
        <v>203</v>
      </c>
      <c r="D2631" t="s">
        <v>204</v>
      </c>
      <c r="E2631" s="2">
        <v>42600.489583333336</v>
      </c>
      <c r="F2631" s="33">
        <f t="shared" si="246"/>
        <v>2016</v>
      </c>
      <c r="G2631" s="33">
        <f t="shared" si="247"/>
        <v>8</v>
      </c>
      <c r="H2631" t="s">
        <v>150</v>
      </c>
      <c r="I2631" t="s">
        <v>453</v>
      </c>
      <c r="J2631" t="s">
        <v>624</v>
      </c>
      <c r="K2631">
        <v>51</v>
      </c>
      <c r="L2631">
        <f t="shared" si="248"/>
        <v>51</v>
      </c>
      <c r="M2631">
        <f t="shared" si="249"/>
        <v>0</v>
      </c>
      <c r="N2631" t="b">
        <f t="shared" si="250"/>
        <v>0</v>
      </c>
      <c r="O2631">
        <f t="shared" si="251"/>
        <v>0</v>
      </c>
    </row>
    <row r="2632" spans="1:15">
      <c r="A2632" t="s">
        <v>451</v>
      </c>
      <c r="B2632" t="s">
        <v>452</v>
      </c>
      <c r="C2632" t="s">
        <v>203</v>
      </c>
      <c r="D2632" t="s">
        <v>204</v>
      </c>
      <c r="E2632" s="2">
        <v>42604.469444444447</v>
      </c>
      <c r="F2632" s="33">
        <f t="shared" si="246"/>
        <v>2016</v>
      </c>
      <c r="G2632" s="33">
        <f t="shared" si="247"/>
        <v>8</v>
      </c>
      <c r="H2632" t="s">
        <v>150</v>
      </c>
      <c r="I2632" t="s">
        <v>453</v>
      </c>
      <c r="J2632" t="s">
        <v>624</v>
      </c>
      <c r="K2632">
        <v>61</v>
      </c>
      <c r="L2632">
        <f t="shared" si="248"/>
        <v>61</v>
      </c>
      <c r="M2632">
        <f t="shared" si="249"/>
        <v>0</v>
      </c>
      <c r="N2632" t="b">
        <f t="shared" si="250"/>
        <v>0</v>
      </c>
      <c r="O2632">
        <f t="shared" si="251"/>
        <v>1</v>
      </c>
    </row>
    <row r="2633" spans="1:15">
      <c r="A2633" t="s">
        <v>451</v>
      </c>
      <c r="B2633" t="s">
        <v>452</v>
      </c>
      <c r="C2633" t="s">
        <v>203</v>
      </c>
      <c r="D2633" t="s">
        <v>204</v>
      </c>
      <c r="E2633" s="2">
        <v>42608.601388888892</v>
      </c>
      <c r="F2633" s="33">
        <f t="shared" si="246"/>
        <v>2016</v>
      </c>
      <c r="G2633" s="33">
        <f t="shared" si="247"/>
        <v>8</v>
      </c>
      <c r="H2633" t="s">
        <v>150</v>
      </c>
      <c r="I2633" t="s">
        <v>453</v>
      </c>
      <c r="J2633" t="s">
        <v>624</v>
      </c>
      <c r="K2633">
        <v>62</v>
      </c>
      <c r="L2633">
        <f t="shared" si="248"/>
        <v>62</v>
      </c>
      <c r="M2633">
        <f t="shared" si="249"/>
        <v>0</v>
      </c>
      <c r="N2633" t="b">
        <f t="shared" si="250"/>
        <v>0</v>
      </c>
      <c r="O2633">
        <f t="shared" si="251"/>
        <v>1</v>
      </c>
    </row>
    <row r="2634" spans="1:15">
      <c r="A2634" t="s">
        <v>451</v>
      </c>
      <c r="B2634" t="s">
        <v>452</v>
      </c>
      <c r="C2634" t="s">
        <v>203</v>
      </c>
      <c r="D2634" t="s">
        <v>204</v>
      </c>
      <c r="E2634" s="2">
        <v>42612.501388888886</v>
      </c>
      <c r="F2634" s="33">
        <f t="shared" si="246"/>
        <v>2016</v>
      </c>
      <c r="G2634" s="33">
        <f t="shared" si="247"/>
        <v>8</v>
      </c>
      <c r="H2634" t="s">
        <v>150</v>
      </c>
      <c r="I2634" t="s">
        <v>453</v>
      </c>
      <c r="J2634" t="s">
        <v>624</v>
      </c>
      <c r="K2634">
        <v>67</v>
      </c>
      <c r="L2634">
        <f t="shared" si="248"/>
        <v>67</v>
      </c>
      <c r="M2634">
        <f t="shared" si="249"/>
        <v>0</v>
      </c>
      <c r="N2634" t="b">
        <f t="shared" si="250"/>
        <v>0</v>
      </c>
      <c r="O2634">
        <f t="shared" si="251"/>
        <v>1</v>
      </c>
    </row>
    <row r="2635" spans="1:15">
      <c r="A2635" t="s">
        <v>451</v>
      </c>
      <c r="B2635" t="s">
        <v>452</v>
      </c>
      <c r="C2635" t="s">
        <v>203</v>
      </c>
      <c r="D2635" t="s">
        <v>204</v>
      </c>
      <c r="E2635" s="2">
        <v>42614.569444444445</v>
      </c>
      <c r="F2635" s="33">
        <f t="shared" si="246"/>
        <v>2016</v>
      </c>
      <c r="G2635" s="33">
        <f t="shared" si="247"/>
        <v>9</v>
      </c>
      <c r="H2635" t="s">
        <v>150</v>
      </c>
      <c r="I2635" t="s">
        <v>453</v>
      </c>
      <c r="J2635" t="s">
        <v>624</v>
      </c>
      <c r="K2635">
        <v>70</v>
      </c>
      <c r="L2635">
        <f t="shared" si="248"/>
        <v>70</v>
      </c>
      <c r="M2635">
        <f t="shared" si="249"/>
        <v>0</v>
      </c>
      <c r="N2635" t="b">
        <f t="shared" si="250"/>
        <v>0</v>
      </c>
      <c r="O2635">
        <f t="shared" si="251"/>
        <v>1</v>
      </c>
    </row>
    <row r="2636" spans="1:15">
      <c r="A2636" t="s">
        <v>451</v>
      </c>
      <c r="B2636" t="s">
        <v>452</v>
      </c>
      <c r="C2636" t="s">
        <v>203</v>
      </c>
      <c r="D2636" t="s">
        <v>204</v>
      </c>
      <c r="E2636" s="2">
        <v>42620.59375</v>
      </c>
      <c r="F2636" s="33">
        <f t="shared" si="246"/>
        <v>2016</v>
      </c>
      <c r="G2636" s="33">
        <f t="shared" si="247"/>
        <v>9</v>
      </c>
      <c r="H2636" t="s">
        <v>150</v>
      </c>
      <c r="I2636" t="s">
        <v>453</v>
      </c>
      <c r="J2636" t="s">
        <v>624</v>
      </c>
      <c r="K2636">
        <v>46</v>
      </c>
      <c r="L2636">
        <f t="shared" si="248"/>
        <v>46</v>
      </c>
      <c r="M2636">
        <f t="shared" si="249"/>
        <v>0</v>
      </c>
      <c r="N2636" t="b">
        <f t="shared" si="250"/>
        <v>0</v>
      </c>
      <c r="O2636">
        <f t="shared" si="251"/>
        <v>0</v>
      </c>
    </row>
    <row r="2637" spans="1:15">
      <c r="A2637" t="s">
        <v>451</v>
      </c>
      <c r="B2637" t="s">
        <v>452</v>
      </c>
      <c r="C2637" t="s">
        <v>203</v>
      </c>
      <c r="D2637" t="s">
        <v>204</v>
      </c>
      <c r="E2637" s="2">
        <v>42622.584722222222</v>
      </c>
      <c r="F2637" s="33">
        <f t="shared" si="246"/>
        <v>2016</v>
      </c>
      <c r="G2637" s="33">
        <f t="shared" si="247"/>
        <v>9</v>
      </c>
      <c r="H2637" t="s">
        <v>150</v>
      </c>
      <c r="I2637" t="s">
        <v>453</v>
      </c>
      <c r="J2637" t="s">
        <v>624</v>
      </c>
      <c r="K2637">
        <v>55</v>
      </c>
      <c r="L2637">
        <f t="shared" si="248"/>
        <v>55</v>
      </c>
      <c r="M2637">
        <f t="shared" si="249"/>
        <v>0</v>
      </c>
      <c r="N2637" t="b">
        <f t="shared" si="250"/>
        <v>0</v>
      </c>
      <c r="O2637">
        <f t="shared" si="251"/>
        <v>0</v>
      </c>
    </row>
    <row r="2638" spans="1:15">
      <c r="A2638" t="s">
        <v>451</v>
      </c>
      <c r="B2638" t="s">
        <v>452</v>
      </c>
      <c r="C2638" t="s">
        <v>203</v>
      </c>
      <c r="D2638" t="s">
        <v>204</v>
      </c>
      <c r="E2638" s="2">
        <v>42627.45</v>
      </c>
      <c r="F2638" s="33">
        <f t="shared" si="246"/>
        <v>2016</v>
      </c>
      <c r="G2638" s="33">
        <f t="shared" si="247"/>
        <v>9</v>
      </c>
      <c r="H2638" t="s">
        <v>150</v>
      </c>
      <c r="I2638" t="s">
        <v>453</v>
      </c>
      <c r="J2638" t="s">
        <v>624</v>
      </c>
      <c r="K2638">
        <v>62</v>
      </c>
      <c r="L2638">
        <f t="shared" si="248"/>
        <v>62</v>
      </c>
      <c r="M2638">
        <f t="shared" si="249"/>
        <v>0</v>
      </c>
      <c r="N2638" t="b">
        <f t="shared" si="250"/>
        <v>0</v>
      </c>
      <c r="O2638">
        <f t="shared" si="251"/>
        <v>1</v>
      </c>
    </row>
    <row r="2639" spans="1:15">
      <c r="A2639" t="s">
        <v>451</v>
      </c>
      <c r="B2639" t="s">
        <v>452</v>
      </c>
      <c r="C2639" t="s">
        <v>203</v>
      </c>
      <c r="D2639" t="s">
        <v>204</v>
      </c>
      <c r="E2639" s="2">
        <v>42629.470138888886</v>
      </c>
      <c r="F2639" s="33">
        <f t="shared" si="246"/>
        <v>2016</v>
      </c>
      <c r="G2639" s="33">
        <f t="shared" si="247"/>
        <v>9</v>
      </c>
      <c r="H2639" t="s">
        <v>150</v>
      </c>
      <c r="I2639" t="s">
        <v>453</v>
      </c>
      <c r="J2639" t="s">
        <v>624</v>
      </c>
      <c r="K2639">
        <v>69</v>
      </c>
      <c r="L2639">
        <f t="shared" si="248"/>
        <v>69</v>
      </c>
      <c r="M2639">
        <f t="shared" si="249"/>
        <v>0</v>
      </c>
      <c r="N2639" t="b">
        <f t="shared" si="250"/>
        <v>0</v>
      </c>
      <c r="O2639">
        <f t="shared" si="251"/>
        <v>1</v>
      </c>
    </row>
    <row r="2640" spans="1:15">
      <c r="A2640" t="s">
        <v>451</v>
      </c>
      <c r="B2640" t="s">
        <v>452</v>
      </c>
      <c r="C2640" t="s">
        <v>203</v>
      </c>
      <c r="D2640" t="s">
        <v>204</v>
      </c>
      <c r="E2640" s="2">
        <v>42632.412499999999</v>
      </c>
      <c r="F2640" s="33">
        <f t="shared" si="246"/>
        <v>2016</v>
      </c>
      <c r="G2640" s="33">
        <f t="shared" si="247"/>
        <v>9</v>
      </c>
      <c r="H2640" t="s">
        <v>150</v>
      </c>
      <c r="I2640" t="s">
        <v>453</v>
      </c>
      <c r="J2640" t="s">
        <v>596</v>
      </c>
      <c r="K2640">
        <v>1</v>
      </c>
      <c r="L2640">
        <f t="shared" si="248"/>
        <v>0.5</v>
      </c>
      <c r="M2640">
        <f t="shared" si="249"/>
        <v>1</v>
      </c>
      <c r="N2640" t="b">
        <f t="shared" si="250"/>
        <v>1</v>
      </c>
      <c r="O2640">
        <f t="shared" si="251"/>
        <v>0</v>
      </c>
    </row>
    <row r="2641" spans="1:15">
      <c r="A2641" t="s">
        <v>451</v>
      </c>
      <c r="B2641" t="s">
        <v>452</v>
      </c>
      <c r="C2641" t="s">
        <v>203</v>
      </c>
      <c r="D2641" t="s">
        <v>204</v>
      </c>
      <c r="E2641" s="2">
        <v>42635.513888888891</v>
      </c>
      <c r="F2641" s="33">
        <f t="shared" si="246"/>
        <v>2016</v>
      </c>
      <c r="G2641" s="33">
        <f t="shared" si="247"/>
        <v>9</v>
      </c>
      <c r="H2641" t="s">
        <v>150</v>
      </c>
      <c r="I2641" t="s">
        <v>453</v>
      </c>
      <c r="J2641" t="s">
        <v>624</v>
      </c>
      <c r="K2641">
        <v>89</v>
      </c>
      <c r="L2641">
        <f t="shared" si="248"/>
        <v>89</v>
      </c>
      <c r="M2641">
        <f t="shared" si="249"/>
        <v>0</v>
      </c>
      <c r="N2641" t="b">
        <f t="shared" si="250"/>
        <v>0</v>
      </c>
      <c r="O2641">
        <f t="shared" si="251"/>
        <v>1</v>
      </c>
    </row>
    <row r="2642" spans="1:15">
      <c r="A2642" t="s">
        <v>451</v>
      </c>
      <c r="B2642" t="s">
        <v>452</v>
      </c>
      <c r="C2642" t="s">
        <v>203</v>
      </c>
      <c r="D2642" t="s">
        <v>204</v>
      </c>
      <c r="E2642" s="2">
        <v>42639.415277777778</v>
      </c>
      <c r="F2642" s="33">
        <f t="shared" si="246"/>
        <v>2016</v>
      </c>
      <c r="G2642" s="33">
        <f t="shared" si="247"/>
        <v>9</v>
      </c>
      <c r="H2642" t="s">
        <v>150</v>
      </c>
      <c r="I2642" t="s">
        <v>453</v>
      </c>
      <c r="J2642" t="s">
        <v>624</v>
      </c>
      <c r="K2642">
        <v>74</v>
      </c>
      <c r="L2642">
        <f t="shared" si="248"/>
        <v>74</v>
      </c>
      <c r="M2642">
        <f t="shared" si="249"/>
        <v>0</v>
      </c>
      <c r="N2642" t="b">
        <f t="shared" si="250"/>
        <v>0</v>
      </c>
      <c r="O2642">
        <f t="shared" si="251"/>
        <v>1</v>
      </c>
    </row>
    <row r="2643" spans="1:15">
      <c r="A2643" t="s">
        <v>451</v>
      </c>
      <c r="B2643" t="s">
        <v>452</v>
      </c>
      <c r="C2643" t="s">
        <v>203</v>
      </c>
      <c r="D2643" t="s">
        <v>204</v>
      </c>
      <c r="E2643" s="2">
        <v>42642.438194444447</v>
      </c>
      <c r="F2643" s="33">
        <f t="shared" si="246"/>
        <v>2016</v>
      </c>
      <c r="G2643" s="33">
        <f t="shared" si="247"/>
        <v>9</v>
      </c>
      <c r="H2643" t="s">
        <v>150</v>
      </c>
      <c r="I2643" t="s">
        <v>453</v>
      </c>
      <c r="J2643" t="s">
        <v>624</v>
      </c>
      <c r="K2643">
        <v>63</v>
      </c>
      <c r="L2643">
        <f t="shared" si="248"/>
        <v>63</v>
      </c>
      <c r="M2643">
        <f t="shared" si="249"/>
        <v>0</v>
      </c>
      <c r="N2643" t="b">
        <f t="shared" si="250"/>
        <v>0</v>
      </c>
      <c r="O2643">
        <f t="shared" si="251"/>
        <v>1</v>
      </c>
    </row>
    <row r="2644" spans="1:15">
      <c r="A2644" t="s">
        <v>451</v>
      </c>
      <c r="B2644" t="s">
        <v>452</v>
      </c>
      <c r="C2644" t="s">
        <v>203</v>
      </c>
      <c r="D2644" t="s">
        <v>204</v>
      </c>
      <c r="E2644" s="2">
        <v>42649.438194444447</v>
      </c>
      <c r="F2644" s="33">
        <f t="shared" si="246"/>
        <v>2016</v>
      </c>
      <c r="G2644" s="33">
        <f t="shared" si="247"/>
        <v>10</v>
      </c>
      <c r="H2644" t="s">
        <v>150</v>
      </c>
      <c r="I2644" t="s">
        <v>453</v>
      </c>
      <c r="J2644" t="s">
        <v>624</v>
      </c>
      <c r="K2644">
        <v>36</v>
      </c>
      <c r="L2644">
        <f t="shared" si="248"/>
        <v>36</v>
      </c>
      <c r="M2644">
        <f t="shared" si="249"/>
        <v>0</v>
      </c>
      <c r="N2644" t="b">
        <f t="shared" si="250"/>
        <v>0</v>
      </c>
      <c r="O2644">
        <f t="shared" si="251"/>
        <v>0</v>
      </c>
    </row>
    <row r="2645" spans="1:15">
      <c r="A2645" t="s">
        <v>451</v>
      </c>
      <c r="B2645" t="s">
        <v>452</v>
      </c>
      <c r="C2645" t="s">
        <v>203</v>
      </c>
      <c r="D2645" t="s">
        <v>204</v>
      </c>
      <c r="E2645" s="2">
        <v>42654.555555555555</v>
      </c>
      <c r="F2645" s="33">
        <f t="shared" si="246"/>
        <v>2016</v>
      </c>
      <c r="G2645" s="33">
        <f t="shared" si="247"/>
        <v>10</v>
      </c>
      <c r="H2645" t="s">
        <v>150</v>
      </c>
      <c r="I2645" t="s">
        <v>453</v>
      </c>
      <c r="J2645" t="s">
        <v>624</v>
      </c>
      <c r="K2645">
        <v>75</v>
      </c>
      <c r="L2645">
        <f t="shared" si="248"/>
        <v>75</v>
      </c>
      <c r="M2645">
        <f t="shared" si="249"/>
        <v>0</v>
      </c>
      <c r="N2645" t="b">
        <f t="shared" si="250"/>
        <v>0</v>
      </c>
      <c r="O2645">
        <f t="shared" si="251"/>
        <v>1</v>
      </c>
    </row>
    <row r="2646" spans="1:15">
      <c r="A2646" t="s">
        <v>451</v>
      </c>
      <c r="B2646" t="s">
        <v>452</v>
      </c>
      <c r="C2646" t="s">
        <v>203</v>
      </c>
      <c r="D2646" t="s">
        <v>204</v>
      </c>
      <c r="E2646" s="2">
        <v>42654.5625</v>
      </c>
      <c r="F2646" s="33">
        <f t="shared" si="246"/>
        <v>2016</v>
      </c>
      <c r="G2646" s="33">
        <f t="shared" si="247"/>
        <v>10</v>
      </c>
      <c r="H2646" t="s">
        <v>150</v>
      </c>
      <c r="I2646" t="s">
        <v>453</v>
      </c>
      <c r="J2646" t="s">
        <v>624</v>
      </c>
      <c r="K2646">
        <v>82</v>
      </c>
      <c r="L2646">
        <f t="shared" si="248"/>
        <v>82</v>
      </c>
      <c r="M2646">
        <f t="shared" si="249"/>
        <v>0</v>
      </c>
      <c r="N2646" t="b">
        <f t="shared" si="250"/>
        <v>0</v>
      </c>
      <c r="O2646">
        <f t="shared" si="251"/>
        <v>1</v>
      </c>
    </row>
    <row r="2647" spans="1:15">
      <c r="A2647" t="s">
        <v>451</v>
      </c>
      <c r="B2647" t="s">
        <v>452</v>
      </c>
      <c r="C2647" t="s">
        <v>203</v>
      </c>
      <c r="D2647" t="s">
        <v>204</v>
      </c>
      <c r="E2647" s="2">
        <v>42656.613888888889</v>
      </c>
      <c r="F2647" s="33">
        <f t="shared" si="246"/>
        <v>2016</v>
      </c>
      <c r="G2647" s="33">
        <f t="shared" si="247"/>
        <v>10</v>
      </c>
      <c r="H2647" t="s">
        <v>150</v>
      </c>
      <c r="I2647" t="s">
        <v>453</v>
      </c>
      <c r="J2647" t="s">
        <v>624</v>
      </c>
      <c r="K2647">
        <v>67</v>
      </c>
      <c r="L2647">
        <f t="shared" si="248"/>
        <v>67</v>
      </c>
      <c r="M2647">
        <f t="shared" si="249"/>
        <v>0</v>
      </c>
      <c r="N2647" t="b">
        <f t="shared" si="250"/>
        <v>0</v>
      </c>
      <c r="O2647">
        <f t="shared" si="251"/>
        <v>1</v>
      </c>
    </row>
    <row r="2648" spans="1:15">
      <c r="A2648" t="s">
        <v>451</v>
      </c>
      <c r="B2648" t="s">
        <v>452</v>
      </c>
      <c r="C2648" t="s">
        <v>203</v>
      </c>
      <c r="D2648" t="s">
        <v>204</v>
      </c>
      <c r="E2648" s="2">
        <v>42661.423611111109</v>
      </c>
      <c r="F2648" s="33">
        <f t="shared" si="246"/>
        <v>2016</v>
      </c>
      <c r="G2648" s="33">
        <f t="shared" si="247"/>
        <v>10</v>
      </c>
      <c r="H2648" t="s">
        <v>150</v>
      </c>
      <c r="I2648" t="s">
        <v>453</v>
      </c>
      <c r="J2648" t="s">
        <v>624</v>
      </c>
      <c r="K2648">
        <v>84</v>
      </c>
      <c r="L2648">
        <f t="shared" si="248"/>
        <v>84</v>
      </c>
      <c r="M2648">
        <f t="shared" si="249"/>
        <v>0</v>
      </c>
      <c r="N2648" t="b">
        <f t="shared" si="250"/>
        <v>0</v>
      </c>
      <c r="O2648">
        <f t="shared" si="251"/>
        <v>1</v>
      </c>
    </row>
    <row r="2649" spans="1:15">
      <c r="A2649" t="s">
        <v>451</v>
      </c>
      <c r="B2649" t="s">
        <v>452</v>
      </c>
      <c r="C2649" t="s">
        <v>203</v>
      </c>
      <c r="D2649" t="s">
        <v>204</v>
      </c>
      <c r="E2649" s="2">
        <v>42662.413888888892</v>
      </c>
      <c r="F2649" s="33">
        <f t="shared" si="246"/>
        <v>2016</v>
      </c>
      <c r="G2649" s="33">
        <f t="shared" si="247"/>
        <v>10</v>
      </c>
      <c r="H2649" t="s">
        <v>150</v>
      </c>
      <c r="I2649" t="s">
        <v>453</v>
      </c>
      <c r="J2649" t="s">
        <v>624</v>
      </c>
      <c r="K2649">
        <v>84</v>
      </c>
      <c r="L2649">
        <f t="shared" si="248"/>
        <v>84</v>
      </c>
      <c r="M2649">
        <f t="shared" si="249"/>
        <v>0</v>
      </c>
      <c r="N2649" t="b">
        <f t="shared" si="250"/>
        <v>0</v>
      </c>
      <c r="O2649">
        <f t="shared" si="251"/>
        <v>1</v>
      </c>
    </row>
    <row r="2650" spans="1:15">
      <c r="A2650" t="s">
        <v>451</v>
      </c>
      <c r="B2650" t="s">
        <v>452</v>
      </c>
      <c r="C2650" t="s">
        <v>203</v>
      </c>
      <c r="D2650" t="s">
        <v>204</v>
      </c>
      <c r="E2650" s="2">
        <v>42667.597222222219</v>
      </c>
      <c r="F2650" s="33">
        <f t="shared" si="246"/>
        <v>2016</v>
      </c>
      <c r="G2650" s="33">
        <f t="shared" si="247"/>
        <v>10</v>
      </c>
      <c r="H2650" t="s">
        <v>150</v>
      </c>
      <c r="I2650" t="s">
        <v>453</v>
      </c>
      <c r="J2650" t="s">
        <v>624</v>
      </c>
      <c r="K2650">
        <v>100</v>
      </c>
      <c r="L2650">
        <f t="shared" si="248"/>
        <v>100</v>
      </c>
      <c r="M2650">
        <f t="shared" si="249"/>
        <v>0</v>
      </c>
      <c r="N2650" t="b">
        <f t="shared" si="250"/>
        <v>0</v>
      </c>
      <c r="O2650">
        <f t="shared" si="251"/>
        <v>1</v>
      </c>
    </row>
    <row r="2651" spans="1:15">
      <c r="A2651" t="s">
        <v>451</v>
      </c>
      <c r="B2651" t="s">
        <v>452</v>
      </c>
      <c r="C2651" t="s">
        <v>203</v>
      </c>
      <c r="D2651" t="s">
        <v>204</v>
      </c>
      <c r="E2651" s="2">
        <v>42670.490277777775</v>
      </c>
      <c r="F2651" s="33">
        <f t="shared" si="246"/>
        <v>2016</v>
      </c>
      <c r="G2651" s="33">
        <f t="shared" si="247"/>
        <v>10</v>
      </c>
      <c r="H2651" t="s">
        <v>150</v>
      </c>
      <c r="I2651" t="s">
        <v>453</v>
      </c>
      <c r="J2651" t="s">
        <v>624</v>
      </c>
      <c r="K2651">
        <v>91</v>
      </c>
      <c r="L2651">
        <f t="shared" si="248"/>
        <v>91</v>
      </c>
      <c r="M2651">
        <f t="shared" si="249"/>
        <v>0</v>
      </c>
      <c r="N2651" t="b">
        <f t="shared" si="250"/>
        <v>0</v>
      </c>
      <c r="O2651">
        <f t="shared" si="251"/>
        <v>1</v>
      </c>
    </row>
    <row r="2652" spans="1:15">
      <c r="A2652" t="s">
        <v>451</v>
      </c>
      <c r="B2652" t="s">
        <v>452</v>
      </c>
      <c r="C2652" t="s">
        <v>203</v>
      </c>
      <c r="D2652" t="s">
        <v>204</v>
      </c>
      <c r="E2652" s="2">
        <v>42676.381944444445</v>
      </c>
      <c r="F2652" s="33">
        <f t="shared" si="246"/>
        <v>2016</v>
      </c>
      <c r="G2652" s="33">
        <f t="shared" si="247"/>
        <v>11</v>
      </c>
      <c r="H2652" t="s">
        <v>150</v>
      </c>
      <c r="I2652" t="s">
        <v>453</v>
      </c>
      <c r="J2652" t="s">
        <v>624</v>
      </c>
      <c r="K2652">
        <v>71</v>
      </c>
      <c r="L2652">
        <f t="shared" si="248"/>
        <v>71</v>
      </c>
      <c r="M2652">
        <f t="shared" si="249"/>
        <v>0</v>
      </c>
      <c r="N2652" t="b">
        <f t="shared" si="250"/>
        <v>0</v>
      </c>
      <c r="O2652">
        <f t="shared" si="251"/>
        <v>1</v>
      </c>
    </row>
    <row r="2653" spans="1:15">
      <c r="A2653" t="s">
        <v>451</v>
      </c>
      <c r="B2653" t="s">
        <v>452</v>
      </c>
      <c r="C2653" t="s">
        <v>203</v>
      </c>
      <c r="D2653" t="s">
        <v>204</v>
      </c>
      <c r="E2653" s="2">
        <v>42678.393055555556</v>
      </c>
      <c r="F2653" s="33">
        <f t="shared" si="246"/>
        <v>2016</v>
      </c>
      <c r="G2653" s="33">
        <f t="shared" si="247"/>
        <v>11</v>
      </c>
      <c r="H2653" t="s">
        <v>150</v>
      </c>
      <c r="I2653" t="s">
        <v>453</v>
      </c>
      <c r="J2653" t="s">
        <v>624</v>
      </c>
      <c r="K2653">
        <v>84</v>
      </c>
      <c r="L2653">
        <f t="shared" si="248"/>
        <v>84</v>
      </c>
      <c r="M2653">
        <f t="shared" si="249"/>
        <v>0</v>
      </c>
      <c r="N2653" t="b">
        <f t="shared" si="250"/>
        <v>0</v>
      </c>
      <c r="O2653">
        <f t="shared" si="251"/>
        <v>1</v>
      </c>
    </row>
    <row r="2654" spans="1:15">
      <c r="A2654" t="s">
        <v>451</v>
      </c>
      <c r="B2654" t="s">
        <v>452</v>
      </c>
      <c r="C2654" t="s">
        <v>203</v>
      </c>
      <c r="D2654" t="s">
        <v>204</v>
      </c>
      <c r="E2654" s="2">
        <v>42681.380555555559</v>
      </c>
      <c r="F2654" s="33">
        <f t="shared" si="246"/>
        <v>2016</v>
      </c>
      <c r="G2654" s="33">
        <f t="shared" si="247"/>
        <v>11</v>
      </c>
      <c r="H2654" t="s">
        <v>150</v>
      </c>
      <c r="I2654" t="s">
        <v>453</v>
      </c>
      <c r="J2654" t="s">
        <v>596</v>
      </c>
      <c r="K2654">
        <v>1</v>
      </c>
      <c r="L2654">
        <f t="shared" si="248"/>
        <v>0.5</v>
      </c>
      <c r="M2654">
        <f t="shared" si="249"/>
        <v>1</v>
      </c>
      <c r="N2654" t="b">
        <f t="shared" si="250"/>
        <v>1</v>
      </c>
      <c r="O2654">
        <f t="shared" si="251"/>
        <v>0</v>
      </c>
    </row>
    <row r="2655" spans="1:15">
      <c r="A2655" t="s">
        <v>451</v>
      </c>
      <c r="B2655" t="s">
        <v>452</v>
      </c>
      <c r="C2655" t="s">
        <v>203</v>
      </c>
      <c r="D2655" t="s">
        <v>204</v>
      </c>
      <c r="E2655" s="2">
        <v>42684.490972222222</v>
      </c>
      <c r="F2655" s="33">
        <f t="shared" si="246"/>
        <v>2016</v>
      </c>
      <c r="G2655" s="33">
        <f t="shared" si="247"/>
        <v>11</v>
      </c>
      <c r="H2655" t="s">
        <v>150</v>
      </c>
      <c r="I2655" t="s">
        <v>453</v>
      </c>
      <c r="J2655" t="s">
        <v>624</v>
      </c>
      <c r="K2655">
        <v>92</v>
      </c>
      <c r="L2655">
        <f t="shared" si="248"/>
        <v>92</v>
      </c>
      <c r="M2655">
        <f t="shared" si="249"/>
        <v>0</v>
      </c>
      <c r="N2655" t="b">
        <f t="shared" si="250"/>
        <v>0</v>
      </c>
      <c r="O2655">
        <f t="shared" si="251"/>
        <v>1</v>
      </c>
    </row>
    <row r="2656" spans="1:15">
      <c r="A2656" t="s">
        <v>451</v>
      </c>
      <c r="B2656" t="s">
        <v>452</v>
      </c>
      <c r="C2656" t="s">
        <v>203</v>
      </c>
      <c r="D2656" t="s">
        <v>204</v>
      </c>
      <c r="E2656" s="2">
        <v>42689.479166666664</v>
      </c>
      <c r="F2656" s="33">
        <f t="shared" si="246"/>
        <v>2016</v>
      </c>
      <c r="G2656" s="33">
        <f t="shared" si="247"/>
        <v>11</v>
      </c>
      <c r="H2656" t="s">
        <v>150</v>
      </c>
      <c r="I2656" t="s">
        <v>453</v>
      </c>
      <c r="J2656" t="s">
        <v>624</v>
      </c>
      <c r="K2656">
        <v>110</v>
      </c>
      <c r="L2656">
        <f t="shared" si="248"/>
        <v>110</v>
      </c>
      <c r="M2656">
        <f t="shared" si="249"/>
        <v>0</v>
      </c>
      <c r="N2656" t="b">
        <f t="shared" si="250"/>
        <v>0</v>
      </c>
      <c r="O2656">
        <f t="shared" si="251"/>
        <v>1</v>
      </c>
    </row>
    <row r="2657" spans="1:15">
      <c r="A2657" t="s">
        <v>451</v>
      </c>
      <c r="B2657" t="s">
        <v>452</v>
      </c>
      <c r="C2657" t="s">
        <v>203</v>
      </c>
      <c r="D2657" t="s">
        <v>204</v>
      </c>
      <c r="E2657" s="2">
        <v>42691.611111111109</v>
      </c>
      <c r="F2657" s="33">
        <f t="shared" si="246"/>
        <v>2016</v>
      </c>
      <c r="G2657" s="33">
        <f t="shared" si="247"/>
        <v>11</v>
      </c>
      <c r="H2657" t="s">
        <v>150</v>
      </c>
      <c r="I2657" t="s">
        <v>453</v>
      </c>
      <c r="J2657" t="s">
        <v>596</v>
      </c>
      <c r="K2657">
        <v>1</v>
      </c>
      <c r="L2657">
        <f t="shared" si="248"/>
        <v>0.5</v>
      </c>
      <c r="M2657">
        <f t="shared" si="249"/>
        <v>1</v>
      </c>
      <c r="N2657" t="b">
        <f t="shared" si="250"/>
        <v>1</v>
      </c>
      <c r="O2657">
        <f t="shared" si="251"/>
        <v>0</v>
      </c>
    </row>
    <row r="2658" spans="1:15">
      <c r="A2658" t="s">
        <v>451</v>
      </c>
      <c r="B2658" t="s">
        <v>452</v>
      </c>
      <c r="C2658" t="s">
        <v>203</v>
      </c>
      <c r="D2658" t="s">
        <v>204</v>
      </c>
      <c r="E2658" s="2">
        <v>42697.570833333331</v>
      </c>
      <c r="F2658" s="33">
        <f t="shared" si="246"/>
        <v>2016</v>
      </c>
      <c r="G2658" s="33">
        <f t="shared" si="247"/>
        <v>11</v>
      </c>
      <c r="H2658" t="s">
        <v>150</v>
      </c>
      <c r="I2658" t="s">
        <v>453</v>
      </c>
      <c r="J2658" t="s">
        <v>624</v>
      </c>
      <c r="K2658">
        <v>44</v>
      </c>
      <c r="L2658">
        <f t="shared" si="248"/>
        <v>44</v>
      </c>
      <c r="M2658">
        <f t="shared" si="249"/>
        <v>0</v>
      </c>
      <c r="N2658" t="b">
        <f t="shared" si="250"/>
        <v>0</v>
      </c>
      <c r="O2658">
        <f t="shared" si="251"/>
        <v>0</v>
      </c>
    </row>
    <row r="2659" spans="1:15">
      <c r="A2659" t="s">
        <v>451</v>
      </c>
      <c r="B2659" t="s">
        <v>452</v>
      </c>
      <c r="C2659" t="s">
        <v>203</v>
      </c>
      <c r="D2659" t="s">
        <v>204</v>
      </c>
      <c r="E2659" s="2">
        <v>42699.374305555553</v>
      </c>
      <c r="F2659" s="33">
        <f t="shared" si="246"/>
        <v>2016</v>
      </c>
      <c r="G2659" s="33">
        <f t="shared" si="247"/>
        <v>11</v>
      </c>
      <c r="H2659" t="s">
        <v>150</v>
      </c>
      <c r="I2659" t="s">
        <v>453</v>
      </c>
      <c r="J2659" t="s">
        <v>624</v>
      </c>
      <c r="K2659">
        <v>22</v>
      </c>
      <c r="L2659">
        <f t="shared" si="248"/>
        <v>22</v>
      </c>
      <c r="M2659">
        <f t="shared" si="249"/>
        <v>0</v>
      </c>
      <c r="N2659" t="b">
        <f t="shared" si="250"/>
        <v>0</v>
      </c>
      <c r="O2659">
        <f t="shared" si="251"/>
        <v>0</v>
      </c>
    </row>
    <row r="2660" spans="1:15">
      <c r="A2660" t="s">
        <v>451</v>
      </c>
      <c r="B2660" t="s">
        <v>452</v>
      </c>
      <c r="C2660" t="s">
        <v>203</v>
      </c>
      <c r="D2660" t="s">
        <v>204</v>
      </c>
      <c r="E2660" s="2">
        <v>42709.400694444441</v>
      </c>
      <c r="F2660" s="33">
        <f t="shared" si="246"/>
        <v>2016</v>
      </c>
      <c r="G2660" s="33">
        <f t="shared" si="247"/>
        <v>12</v>
      </c>
      <c r="H2660" t="s">
        <v>150</v>
      </c>
      <c r="I2660" t="s">
        <v>453</v>
      </c>
      <c r="J2660" t="s">
        <v>624</v>
      </c>
      <c r="K2660">
        <v>50</v>
      </c>
      <c r="L2660">
        <f t="shared" si="248"/>
        <v>50</v>
      </c>
      <c r="M2660">
        <f t="shared" si="249"/>
        <v>0</v>
      </c>
      <c r="N2660" t="b">
        <f t="shared" si="250"/>
        <v>0</v>
      </c>
      <c r="O2660">
        <f t="shared" si="251"/>
        <v>0</v>
      </c>
    </row>
    <row r="2661" spans="1:15">
      <c r="A2661" t="s">
        <v>451</v>
      </c>
      <c r="B2661" t="s">
        <v>452</v>
      </c>
      <c r="C2661" t="s">
        <v>203</v>
      </c>
      <c r="D2661" t="s">
        <v>204</v>
      </c>
      <c r="E2661" s="2">
        <v>42713.415277777778</v>
      </c>
      <c r="F2661" s="33">
        <f t="shared" si="246"/>
        <v>2016</v>
      </c>
      <c r="G2661" s="33">
        <f t="shared" si="247"/>
        <v>12</v>
      </c>
      <c r="H2661" t="s">
        <v>150</v>
      </c>
      <c r="I2661" t="s">
        <v>453</v>
      </c>
      <c r="J2661" t="s">
        <v>624</v>
      </c>
      <c r="K2661">
        <v>50</v>
      </c>
      <c r="L2661">
        <f t="shared" si="248"/>
        <v>50</v>
      </c>
      <c r="M2661">
        <f t="shared" si="249"/>
        <v>0</v>
      </c>
      <c r="N2661" t="b">
        <f t="shared" si="250"/>
        <v>0</v>
      </c>
      <c r="O2661">
        <f t="shared" si="251"/>
        <v>0</v>
      </c>
    </row>
    <row r="2662" spans="1:15">
      <c r="A2662" t="s">
        <v>451</v>
      </c>
      <c r="B2662" t="s">
        <v>452</v>
      </c>
      <c r="C2662" t="s">
        <v>203</v>
      </c>
      <c r="D2662" t="s">
        <v>204</v>
      </c>
      <c r="E2662" s="2">
        <v>42717.566666666666</v>
      </c>
      <c r="F2662" s="33">
        <f t="shared" si="246"/>
        <v>2016</v>
      </c>
      <c r="G2662" s="33">
        <f t="shared" si="247"/>
        <v>12</v>
      </c>
      <c r="H2662" t="s">
        <v>150</v>
      </c>
      <c r="I2662" t="s">
        <v>453</v>
      </c>
      <c r="J2662" t="s">
        <v>624</v>
      </c>
      <c r="K2662">
        <v>66</v>
      </c>
      <c r="L2662">
        <f t="shared" si="248"/>
        <v>66</v>
      </c>
      <c r="M2662">
        <f t="shared" si="249"/>
        <v>0</v>
      </c>
      <c r="N2662" t="b">
        <f t="shared" si="250"/>
        <v>0</v>
      </c>
      <c r="O2662">
        <f t="shared" si="251"/>
        <v>1</v>
      </c>
    </row>
    <row r="2663" spans="1:15">
      <c r="A2663" t="s">
        <v>451</v>
      </c>
      <c r="B2663" t="s">
        <v>452</v>
      </c>
      <c r="C2663" t="s">
        <v>203</v>
      </c>
      <c r="D2663" t="s">
        <v>204</v>
      </c>
      <c r="E2663" s="2">
        <v>42719.551388888889</v>
      </c>
      <c r="F2663" s="33">
        <f t="shared" si="246"/>
        <v>2016</v>
      </c>
      <c r="G2663" s="33">
        <f t="shared" si="247"/>
        <v>12</v>
      </c>
      <c r="H2663" t="s">
        <v>150</v>
      </c>
      <c r="I2663" t="s">
        <v>453</v>
      </c>
      <c r="J2663" t="s">
        <v>624</v>
      </c>
      <c r="K2663">
        <v>43</v>
      </c>
      <c r="L2663">
        <f t="shared" si="248"/>
        <v>43</v>
      </c>
      <c r="M2663">
        <f t="shared" si="249"/>
        <v>0</v>
      </c>
      <c r="N2663" t="b">
        <f t="shared" si="250"/>
        <v>0</v>
      </c>
      <c r="O2663">
        <f t="shared" si="251"/>
        <v>0</v>
      </c>
    </row>
    <row r="2664" spans="1:15">
      <c r="A2664" t="s">
        <v>451</v>
      </c>
      <c r="B2664" t="s">
        <v>452</v>
      </c>
      <c r="C2664" t="s">
        <v>203</v>
      </c>
      <c r="D2664" t="s">
        <v>204</v>
      </c>
      <c r="E2664" s="2">
        <v>42741.447222222225</v>
      </c>
      <c r="F2664" s="33">
        <f t="shared" si="246"/>
        <v>2017</v>
      </c>
      <c r="G2664" s="33">
        <f t="shared" si="247"/>
        <v>1</v>
      </c>
      <c r="H2664" t="s">
        <v>150</v>
      </c>
      <c r="I2664" t="s">
        <v>453</v>
      </c>
      <c r="J2664" t="s">
        <v>624</v>
      </c>
      <c r="K2664">
        <v>88</v>
      </c>
      <c r="L2664">
        <f t="shared" si="248"/>
        <v>88</v>
      </c>
      <c r="M2664">
        <f t="shared" si="249"/>
        <v>0</v>
      </c>
      <c r="N2664" t="b">
        <f t="shared" si="250"/>
        <v>0</v>
      </c>
      <c r="O2664">
        <f t="shared" si="251"/>
        <v>1</v>
      </c>
    </row>
    <row r="2665" spans="1:15">
      <c r="A2665" t="s">
        <v>451</v>
      </c>
      <c r="B2665" t="s">
        <v>452</v>
      </c>
      <c r="C2665" t="s">
        <v>203</v>
      </c>
      <c r="D2665" t="s">
        <v>204</v>
      </c>
      <c r="E2665" s="2">
        <v>42744.475694444445</v>
      </c>
      <c r="F2665" s="33">
        <f t="shared" si="246"/>
        <v>2017</v>
      </c>
      <c r="G2665" s="33">
        <f t="shared" si="247"/>
        <v>1</v>
      </c>
      <c r="H2665" t="s">
        <v>150</v>
      </c>
      <c r="I2665" t="s">
        <v>453</v>
      </c>
      <c r="J2665" t="s">
        <v>624</v>
      </c>
      <c r="K2665">
        <v>44</v>
      </c>
      <c r="L2665">
        <f t="shared" si="248"/>
        <v>44</v>
      </c>
      <c r="M2665">
        <f t="shared" si="249"/>
        <v>0</v>
      </c>
      <c r="N2665" t="b">
        <f t="shared" si="250"/>
        <v>0</v>
      </c>
      <c r="O2665">
        <f t="shared" si="251"/>
        <v>0</v>
      </c>
    </row>
    <row r="2666" spans="1:15">
      <c r="A2666" t="s">
        <v>451</v>
      </c>
      <c r="B2666" t="s">
        <v>452</v>
      </c>
      <c r="C2666" t="s">
        <v>203</v>
      </c>
      <c r="D2666" t="s">
        <v>204</v>
      </c>
      <c r="E2666" s="2">
        <v>42747.55972222222</v>
      </c>
      <c r="F2666" s="33">
        <f t="shared" si="246"/>
        <v>2017</v>
      </c>
      <c r="G2666" s="33">
        <f t="shared" si="247"/>
        <v>1</v>
      </c>
      <c r="H2666" t="s">
        <v>150</v>
      </c>
      <c r="I2666" t="s">
        <v>453</v>
      </c>
      <c r="J2666" t="s">
        <v>624</v>
      </c>
      <c r="K2666">
        <v>49</v>
      </c>
      <c r="L2666">
        <f t="shared" si="248"/>
        <v>49</v>
      </c>
      <c r="M2666">
        <f t="shared" si="249"/>
        <v>0</v>
      </c>
      <c r="N2666" t="b">
        <f t="shared" si="250"/>
        <v>0</v>
      </c>
      <c r="O2666">
        <f t="shared" si="251"/>
        <v>0</v>
      </c>
    </row>
    <row r="2667" spans="1:15">
      <c r="A2667" t="s">
        <v>451</v>
      </c>
      <c r="B2667" t="s">
        <v>452</v>
      </c>
      <c r="C2667" t="s">
        <v>203</v>
      </c>
      <c r="D2667" t="s">
        <v>204</v>
      </c>
      <c r="E2667" s="2">
        <v>42752.533333333333</v>
      </c>
      <c r="F2667" s="33">
        <f t="shared" si="246"/>
        <v>2017</v>
      </c>
      <c r="G2667" s="33">
        <f t="shared" si="247"/>
        <v>1</v>
      </c>
      <c r="H2667" t="s">
        <v>150</v>
      </c>
      <c r="I2667" t="s">
        <v>453</v>
      </c>
      <c r="J2667" t="s">
        <v>624</v>
      </c>
      <c r="K2667">
        <v>39</v>
      </c>
      <c r="L2667">
        <f t="shared" si="248"/>
        <v>39</v>
      </c>
      <c r="M2667">
        <f t="shared" si="249"/>
        <v>0</v>
      </c>
      <c r="N2667" t="b">
        <f t="shared" si="250"/>
        <v>0</v>
      </c>
      <c r="O2667">
        <f t="shared" si="251"/>
        <v>0</v>
      </c>
    </row>
    <row r="2668" spans="1:15">
      <c r="A2668" t="s">
        <v>451</v>
      </c>
      <c r="B2668" t="s">
        <v>452</v>
      </c>
      <c r="C2668" t="s">
        <v>203</v>
      </c>
      <c r="D2668" t="s">
        <v>204</v>
      </c>
      <c r="E2668" s="2">
        <v>42755.381249999999</v>
      </c>
      <c r="F2668" s="33">
        <f t="shared" si="246"/>
        <v>2017</v>
      </c>
      <c r="G2668" s="33">
        <f t="shared" si="247"/>
        <v>1</v>
      </c>
      <c r="H2668" t="s">
        <v>150</v>
      </c>
      <c r="I2668" t="s">
        <v>453</v>
      </c>
      <c r="J2668" t="s">
        <v>624</v>
      </c>
      <c r="K2668">
        <v>22</v>
      </c>
      <c r="L2668">
        <f t="shared" si="248"/>
        <v>22</v>
      </c>
      <c r="M2668">
        <f t="shared" si="249"/>
        <v>0</v>
      </c>
      <c r="N2668" t="b">
        <f t="shared" si="250"/>
        <v>0</v>
      </c>
      <c r="O2668">
        <f t="shared" si="251"/>
        <v>0</v>
      </c>
    </row>
    <row r="2669" spans="1:15">
      <c r="A2669" t="s">
        <v>451</v>
      </c>
      <c r="B2669" t="s">
        <v>452</v>
      </c>
      <c r="C2669" t="s">
        <v>203</v>
      </c>
      <c r="D2669" t="s">
        <v>204</v>
      </c>
      <c r="E2669" s="2">
        <v>42759.37777777778</v>
      </c>
      <c r="F2669" s="33">
        <f t="shared" si="246"/>
        <v>2017</v>
      </c>
      <c r="G2669" s="33">
        <f t="shared" si="247"/>
        <v>1</v>
      </c>
      <c r="H2669" t="s">
        <v>150</v>
      </c>
      <c r="I2669" t="s">
        <v>453</v>
      </c>
      <c r="J2669" t="s">
        <v>624</v>
      </c>
      <c r="K2669">
        <v>25</v>
      </c>
      <c r="L2669">
        <f t="shared" si="248"/>
        <v>25</v>
      </c>
      <c r="M2669">
        <f t="shared" si="249"/>
        <v>0</v>
      </c>
      <c r="N2669" t="b">
        <f t="shared" si="250"/>
        <v>0</v>
      </c>
      <c r="O2669">
        <f t="shared" si="251"/>
        <v>0</v>
      </c>
    </row>
    <row r="2670" spans="1:15">
      <c r="A2670" t="s">
        <v>451</v>
      </c>
      <c r="B2670" t="s">
        <v>452</v>
      </c>
      <c r="C2670" t="s">
        <v>203</v>
      </c>
      <c r="D2670" t="s">
        <v>204</v>
      </c>
      <c r="E2670" s="2">
        <v>42761.383333333331</v>
      </c>
      <c r="F2670" s="33">
        <f t="shared" si="246"/>
        <v>2017</v>
      </c>
      <c r="G2670" s="33">
        <f t="shared" si="247"/>
        <v>1</v>
      </c>
      <c r="H2670" t="s">
        <v>150</v>
      </c>
      <c r="I2670" t="s">
        <v>453</v>
      </c>
      <c r="J2670" t="s">
        <v>624</v>
      </c>
      <c r="K2670">
        <v>78</v>
      </c>
      <c r="L2670">
        <f t="shared" si="248"/>
        <v>78</v>
      </c>
      <c r="M2670">
        <f t="shared" si="249"/>
        <v>0</v>
      </c>
      <c r="N2670" t="b">
        <f t="shared" si="250"/>
        <v>0</v>
      </c>
      <c r="O2670">
        <f t="shared" si="251"/>
        <v>1</v>
      </c>
    </row>
    <row r="2671" spans="1:15">
      <c r="A2671" t="s">
        <v>451</v>
      </c>
      <c r="B2671" t="s">
        <v>452</v>
      </c>
      <c r="C2671" t="s">
        <v>203</v>
      </c>
      <c r="D2671" t="s">
        <v>204</v>
      </c>
      <c r="E2671" s="2">
        <v>42765.424305555556</v>
      </c>
      <c r="F2671" s="33">
        <f t="shared" si="246"/>
        <v>2017</v>
      </c>
      <c r="G2671" s="33">
        <f t="shared" si="247"/>
        <v>1</v>
      </c>
      <c r="H2671" t="s">
        <v>150</v>
      </c>
      <c r="I2671" t="s">
        <v>453</v>
      </c>
      <c r="J2671" t="s">
        <v>624</v>
      </c>
      <c r="K2671">
        <v>65</v>
      </c>
      <c r="L2671">
        <f t="shared" si="248"/>
        <v>65</v>
      </c>
      <c r="M2671">
        <f t="shared" si="249"/>
        <v>0</v>
      </c>
      <c r="N2671" t="b">
        <f t="shared" si="250"/>
        <v>0</v>
      </c>
      <c r="O2671">
        <f t="shared" si="251"/>
        <v>1</v>
      </c>
    </row>
    <row r="2672" spans="1:15">
      <c r="A2672" t="s">
        <v>451</v>
      </c>
      <c r="B2672" t="s">
        <v>452</v>
      </c>
      <c r="C2672" t="s">
        <v>203</v>
      </c>
      <c r="D2672" t="s">
        <v>204</v>
      </c>
      <c r="E2672" s="2">
        <v>42768.559027777781</v>
      </c>
      <c r="F2672" s="33">
        <f t="shared" si="246"/>
        <v>2017</v>
      </c>
      <c r="G2672" s="33">
        <f t="shared" si="247"/>
        <v>2</v>
      </c>
      <c r="H2672" t="s">
        <v>150</v>
      </c>
      <c r="I2672" t="s">
        <v>453</v>
      </c>
      <c r="J2672" t="s">
        <v>624</v>
      </c>
      <c r="K2672">
        <v>39</v>
      </c>
      <c r="L2672">
        <f t="shared" si="248"/>
        <v>39</v>
      </c>
      <c r="M2672">
        <f t="shared" si="249"/>
        <v>0</v>
      </c>
      <c r="N2672" t="b">
        <f t="shared" si="250"/>
        <v>0</v>
      </c>
      <c r="O2672">
        <f t="shared" si="251"/>
        <v>0</v>
      </c>
    </row>
    <row r="2673" spans="1:15">
      <c r="A2673" t="s">
        <v>451</v>
      </c>
      <c r="B2673" t="s">
        <v>452</v>
      </c>
      <c r="C2673" t="s">
        <v>203</v>
      </c>
      <c r="D2673" t="s">
        <v>204</v>
      </c>
      <c r="E2673" s="2">
        <v>42772.428472222222</v>
      </c>
      <c r="F2673" s="33">
        <f t="shared" si="246"/>
        <v>2017</v>
      </c>
      <c r="G2673" s="33">
        <f t="shared" si="247"/>
        <v>2</v>
      </c>
      <c r="H2673" t="s">
        <v>150</v>
      </c>
      <c r="I2673" t="s">
        <v>453</v>
      </c>
      <c r="J2673" t="s">
        <v>624</v>
      </c>
      <c r="K2673">
        <v>21</v>
      </c>
      <c r="L2673">
        <f t="shared" si="248"/>
        <v>21</v>
      </c>
      <c r="M2673">
        <f t="shared" si="249"/>
        <v>0</v>
      </c>
      <c r="N2673" t="b">
        <f t="shared" si="250"/>
        <v>0</v>
      </c>
      <c r="O2673">
        <f t="shared" si="251"/>
        <v>0</v>
      </c>
    </row>
    <row r="2674" spans="1:15">
      <c r="A2674" t="s">
        <v>451</v>
      </c>
      <c r="B2674" t="s">
        <v>452</v>
      </c>
      <c r="C2674" t="s">
        <v>203</v>
      </c>
      <c r="D2674" t="s">
        <v>204</v>
      </c>
      <c r="E2674" s="2">
        <v>42775.418055555558</v>
      </c>
      <c r="F2674" s="33">
        <f t="shared" si="246"/>
        <v>2017</v>
      </c>
      <c r="G2674" s="33">
        <f t="shared" si="247"/>
        <v>2</v>
      </c>
      <c r="H2674" t="s">
        <v>150</v>
      </c>
      <c r="I2674" t="s">
        <v>453</v>
      </c>
      <c r="J2674" t="s">
        <v>624</v>
      </c>
      <c r="K2674">
        <v>35</v>
      </c>
      <c r="L2674">
        <f t="shared" si="248"/>
        <v>35</v>
      </c>
      <c r="M2674">
        <f t="shared" si="249"/>
        <v>0</v>
      </c>
      <c r="N2674" t="b">
        <f t="shared" si="250"/>
        <v>0</v>
      </c>
      <c r="O2674">
        <f t="shared" si="251"/>
        <v>0</v>
      </c>
    </row>
    <row r="2675" spans="1:15">
      <c r="A2675" t="s">
        <v>451</v>
      </c>
      <c r="B2675" t="s">
        <v>452</v>
      </c>
      <c r="C2675" t="s">
        <v>203</v>
      </c>
      <c r="D2675" t="s">
        <v>204</v>
      </c>
      <c r="E2675" s="2">
        <v>42780.475694444445</v>
      </c>
      <c r="F2675" s="33">
        <f t="shared" si="246"/>
        <v>2017</v>
      </c>
      <c r="G2675" s="33">
        <f t="shared" si="247"/>
        <v>2</v>
      </c>
      <c r="H2675" t="s">
        <v>150</v>
      </c>
      <c r="I2675" t="s">
        <v>453</v>
      </c>
      <c r="J2675" t="s">
        <v>624</v>
      </c>
      <c r="K2675">
        <v>28</v>
      </c>
      <c r="L2675">
        <f t="shared" si="248"/>
        <v>28</v>
      </c>
      <c r="M2675">
        <f t="shared" si="249"/>
        <v>0</v>
      </c>
      <c r="N2675" t="b">
        <f t="shared" si="250"/>
        <v>0</v>
      </c>
      <c r="O2675">
        <f t="shared" si="251"/>
        <v>0</v>
      </c>
    </row>
    <row r="2676" spans="1:15">
      <c r="A2676" t="s">
        <v>451</v>
      </c>
      <c r="B2676" t="s">
        <v>452</v>
      </c>
      <c r="C2676" t="s">
        <v>203</v>
      </c>
      <c r="D2676" t="s">
        <v>204</v>
      </c>
      <c r="E2676" s="2">
        <v>42781.59652777778</v>
      </c>
      <c r="F2676" s="33">
        <f t="shared" si="246"/>
        <v>2017</v>
      </c>
      <c r="G2676" s="33">
        <f t="shared" si="247"/>
        <v>2</v>
      </c>
      <c r="H2676" t="s">
        <v>150</v>
      </c>
      <c r="I2676" t="s">
        <v>453</v>
      </c>
      <c r="J2676" t="s">
        <v>624</v>
      </c>
      <c r="K2676">
        <v>33</v>
      </c>
      <c r="L2676">
        <f t="shared" si="248"/>
        <v>33</v>
      </c>
      <c r="M2676">
        <f t="shared" si="249"/>
        <v>0</v>
      </c>
      <c r="N2676" t="b">
        <f t="shared" si="250"/>
        <v>0</v>
      </c>
      <c r="O2676">
        <f t="shared" si="251"/>
        <v>0</v>
      </c>
    </row>
    <row r="2677" spans="1:15">
      <c r="A2677" t="s">
        <v>451</v>
      </c>
      <c r="B2677" t="s">
        <v>452</v>
      </c>
      <c r="C2677" t="s">
        <v>203</v>
      </c>
      <c r="D2677" t="s">
        <v>204</v>
      </c>
      <c r="E2677" s="2">
        <v>42787.366666666669</v>
      </c>
      <c r="F2677" s="33">
        <f t="shared" si="246"/>
        <v>2017</v>
      </c>
      <c r="G2677" s="33">
        <f t="shared" si="247"/>
        <v>2</v>
      </c>
      <c r="H2677" t="s">
        <v>150</v>
      </c>
      <c r="I2677" t="s">
        <v>453</v>
      </c>
      <c r="J2677" t="s">
        <v>624</v>
      </c>
      <c r="K2677">
        <v>23</v>
      </c>
      <c r="L2677">
        <f t="shared" si="248"/>
        <v>23</v>
      </c>
      <c r="M2677">
        <f t="shared" si="249"/>
        <v>0</v>
      </c>
      <c r="N2677" t="b">
        <f t="shared" si="250"/>
        <v>0</v>
      </c>
      <c r="O2677">
        <f t="shared" si="251"/>
        <v>0</v>
      </c>
    </row>
    <row r="2678" spans="1:15">
      <c r="A2678" t="s">
        <v>451</v>
      </c>
      <c r="B2678" t="s">
        <v>452</v>
      </c>
      <c r="C2678" t="s">
        <v>203</v>
      </c>
      <c r="D2678" t="s">
        <v>204</v>
      </c>
      <c r="E2678" s="2">
        <v>42790.484027777777</v>
      </c>
      <c r="F2678" s="33">
        <f t="shared" si="246"/>
        <v>2017</v>
      </c>
      <c r="G2678" s="33">
        <f t="shared" si="247"/>
        <v>2</v>
      </c>
      <c r="H2678" t="s">
        <v>150</v>
      </c>
      <c r="I2678" t="s">
        <v>453</v>
      </c>
      <c r="J2678" t="s">
        <v>624</v>
      </c>
      <c r="K2678">
        <v>32</v>
      </c>
      <c r="L2678">
        <f t="shared" si="248"/>
        <v>32</v>
      </c>
      <c r="M2678">
        <f t="shared" si="249"/>
        <v>0</v>
      </c>
      <c r="N2678" t="b">
        <f t="shared" si="250"/>
        <v>0</v>
      </c>
      <c r="O2678">
        <f t="shared" si="251"/>
        <v>0</v>
      </c>
    </row>
    <row r="2679" spans="1:15">
      <c r="A2679" t="s">
        <v>451</v>
      </c>
      <c r="B2679" t="s">
        <v>452</v>
      </c>
      <c r="C2679" t="s">
        <v>203</v>
      </c>
      <c r="D2679" t="s">
        <v>204</v>
      </c>
      <c r="E2679" s="2">
        <v>42793.411805555559</v>
      </c>
      <c r="F2679" s="33">
        <f t="shared" si="246"/>
        <v>2017</v>
      </c>
      <c r="G2679" s="33">
        <f t="shared" si="247"/>
        <v>2</v>
      </c>
      <c r="H2679" t="s">
        <v>150</v>
      </c>
      <c r="I2679" t="s">
        <v>453</v>
      </c>
      <c r="J2679" t="s">
        <v>624</v>
      </c>
      <c r="K2679">
        <v>22</v>
      </c>
      <c r="L2679">
        <f t="shared" si="248"/>
        <v>22</v>
      </c>
      <c r="M2679">
        <f t="shared" si="249"/>
        <v>0</v>
      </c>
      <c r="N2679" t="b">
        <f t="shared" si="250"/>
        <v>0</v>
      </c>
      <c r="O2679">
        <f t="shared" si="251"/>
        <v>0</v>
      </c>
    </row>
    <row r="2680" spans="1:15">
      <c r="A2680" t="s">
        <v>451</v>
      </c>
      <c r="B2680" t="s">
        <v>452</v>
      </c>
      <c r="C2680" t="s">
        <v>203</v>
      </c>
      <c r="D2680" t="s">
        <v>204</v>
      </c>
      <c r="E2680" s="2">
        <v>42795.397916666669</v>
      </c>
      <c r="F2680" s="33">
        <f t="shared" si="246"/>
        <v>2017</v>
      </c>
      <c r="G2680" s="33">
        <f t="shared" si="247"/>
        <v>3</v>
      </c>
      <c r="H2680" t="s">
        <v>150</v>
      </c>
      <c r="I2680" t="s">
        <v>453</v>
      </c>
      <c r="J2680" t="s">
        <v>624</v>
      </c>
      <c r="K2680">
        <v>28</v>
      </c>
      <c r="L2680">
        <f t="shared" si="248"/>
        <v>28</v>
      </c>
      <c r="M2680">
        <f t="shared" si="249"/>
        <v>0</v>
      </c>
      <c r="N2680" t="b">
        <f t="shared" si="250"/>
        <v>0</v>
      </c>
      <c r="O2680">
        <f t="shared" si="251"/>
        <v>0</v>
      </c>
    </row>
    <row r="2681" spans="1:15">
      <c r="A2681" t="s">
        <v>451</v>
      </c>
      <c r="B2681" t="s">
        <v>452</v>
      </c>
      <c r="C2681" t="s">
        <v>203</v>
      </c>
      <c r="D2681" t="s">
        <v>204</v>
      </c>
      <c r="E2681" s="2">
        <v>42800.529166666667</v>
      </c>
      <c r="F2681" s="33">
        <f t="shared" si="246"/>
        <v>2017</v>
      </c>
      <c r="G2681" s="33">
        <f t="shared" si="247"/>
        <v>3</v>
      </c>
      <c r="H2681" t="s">
        <v>150</v>
      </c>
      <c r="I2681" t="s">
        <v>453</v>
      </c>
      <c r="J2681" t="s">
        <v>624</v>
      </c>
      <c r="K2681">
        <v>14</v>
      </c>
      <c r="L2681">
        <f t="shared" si="248"/>
        <v>14</v>
      </c>
      <c r="M2681">
        <f t="shared" si="249"/>
        <v>0</v>
      </c>
      <c r="N2681" t="b">
        <f t="shared" si="250"/>
        <v>0</v>
      </c>
      <c r="O2681">
        <f t="shared" si="251"/>
        <v>0</v>
      </c>
    </row>
    <row r="2682" spans="1:15">
      <c r="A2682" t="s">
        <v>451</v>
      </c>
      <c r="B2682" t="s">
        <v>452</v>
      </c>
      <c r="C2682" t="s">
        <v>203</v>
      </c>
      <c r="D2682" t="s">
        <v>204</v>
      </c>
      <c r="E2682" s="2">
        <v>42804.414583333331</v>
      </c>
      <c r="F2682" s="33">
        <f t="shared" si="246"/>
        <v>2017</v>
      </c>
      <c r="G2682" s="33">
        <f t="shared" si="247"/>
        <v>3</v>
      </c>
      <c r="H2682" t="s">
        <v>150</v>
      </c>
      <c r="I2682" t="s">
        <v>453</v>
      </c>
      <c r="J2682" t="s">
        <v>624</v>
      </c>
      <c r="K2682">
        <v>20</v>
      </c>
      <c r="L2682">
        <f t="shared" si="248"/>
        <v>20</v>
      </c>
      <c r="M2682">
        <f t="shared" si="249"/>
        <v>0</v>
      </c>
      <c r="N2682" t="b">
        <f t="shared" si="250"/>
        <v>0</v>
      </c>
      <c r="O2682">
        <f t="shared" si="251"/>
        <v>0</v>
      </c>
    </row>
    <row r="2683" spans="1:15">
      <c r="A2683" t="s">
        <v>451</v>
      </c>
      <c r="B2683" t="s">
        <v>452</v>
      </c>
      <c r="C2683" t="s">
        <v>203</v>
      </c>
      <c r="D2683" t="s">
        <v>204</v>
      </c>
      <c r="E2683" s="2">
        <v>42809.606944444444</v>
      </c>
      <c r="F2683" s="33">
        <f t="shared" si="246"/>
        <v>2017</v>
      </c>
      <c r="G2683" s="33">
        <f t="shared" si="247"/>
        <v>3</v>
      </c>
      <c r="H2683" t="s">
        <v>150</v>
      </c>
      <c r="I2683" t="s">
        <v>453</v>
      </c>
      <c r="J2683" t="s">
        <v>624</v>
      </c>
      <c r="K2683">
        <v>26</v>
      </c>
      <c r="L2683">
        <f t="shared" si="248"/>
        <v>26</v>
      </c>
      <c r="M2683">
        <f t="shared" si="249"/>
        <v>0</v>
      </c>
      <c r="N2683" t="b">
        <f t="shared" si="250"/>
        <v>0</v>
      </c>
      <c r="O2683">
        <f t="shared" si="251"/>
        <v>0</v>
      </c>
    </row>
    <row r="2684" spans="1:15">
      <c r="A2684" t="s">
        <v>451</v>
      </c>
      <c r="B2684" t="s">
        <v>452</v>
      </c>
      <c r="C2684" t="s">
        <v>203</v>
      </c>
      <c r="D2684" t="s">
        <v>204</v>
      </c>
      <c r="E2684" s="2">
        <v>42811.381944444445</v>
      </c>
      <c r="F2684" s="33">
        <f t="shared" si="246"/>
        <v>2017</v>
      </c>
      <c r="G2684" s="33">
        <f t="shared" si="247"/>
        <v>3</v>
      </c>
      <c r="H2684" t="s">
        <v>150</v>
      </c>
      <c r="I2684" t="s">
        <v>453</v>
      </c>
      <c r="J2684" t="s">
        <v>624</v>
      </c>
      <c r="K2684">
        <v>31</v>
      </c>
      <c r="L2684">
        <f t="shared" si="248"/>
        <v>31</v>
      </c>
      <c r="M2684">
        <f t="shared" si="249"/>
        <v>0</v>
      </c>
      <c r="N2684" t="b">
        <f t="shared" si="250"/>
        <v>0</v>
      </c>
      <c r="O2684">
        <f t="shared" si="251"/>
        <v>0</v>
      </c>
    </row>
    <row r="2685" spans="1:15">
      <c r="A2685" t="s">
        <v>451</v>
      </c>
      <c r="B2685" t="s">
        <v>452</v>
      </c>
      <c r="C2685" t="s">
        <v>203</v>
      </c>
      <c r="D2685" t="s">
        <v>204</v>
      </c>
      <c r="E2685" s="2">
        <v>42814.418055555558</v>
      </c>
      <c r="F2685" s="33">
        <f t="shared" si="246"/>
        <v>2017</v>
      </c>
      <c r="G2685" s="33">
        <f t="shared" si="247"/>
        <v>3</v>
      </c>
      <c r="H2685" t="s">
        <v>150</v>
      </c>
      <c r="I2685" t="s">
        <v>453</v>
      </c>
      <c r="J2685" t="s">
        <v>624</v>
      </c>
      <c r="K2685">
        <v>28</v>
      </c>
      <c r="L2685">
        <f t="shared" si="248"/>
        <v>28</v>
      </c>
      <c r="M2685">
        <f t="shared" si="249"/>
        <v>0</v>
      </c>
      <c r="N2685" t="b">
        <f t="shared" si="250"/>
        <v>0</v>
      </c>
      <c r="O2685">
        <f t="shared" si="251"/>
        <v>0</v>
      </c>
    </row>
    <row r="2686" spans="1:15">
      <c r="A2686" t="s">
        <v>451</v>
      </c>
      <c r="B2686" t="s">
        <v>452</v>
      </c>
      <c r="C2686" t="s">
        <v>203</v>
      </c>
      <c r="D2686" t="s">
        <v>204</v>
      </c>
      <c r="E2686" s="2">
        <v>42817.411111111112</v>
      </c>
      <c r="F2686" s="33">
        <f t="shared" si="246"/>
        <v>2017</v>
      </c>
      <c r="G2686" s="33">
        <f t="shared" si="247"/>
        <v>3</v>
      </c>
      <c r="H2686" t="s">
        <v>150</v>
      </c>
      <c r="I2686" t="s">
        <v>453</v>
      </c>
      <c r="J2686" t="s">
        <v>624</v>
      </c>
      <c r="K2686">
        <v>37</v>
      </c>
      <c r="L2686">
        <f t="shared" si="248"/>
        <v>37</v>
      </c>
      <c r="M2686">
        <f t="shared" si="249"/>
        <v>0</v>
      </c>
      <c r="N2686" t="b">
        <f t="shared" si="250"/>
        <v>0</v>
      </c>
      <c r="O2686">
        <f t="shared" si="251"/>
        <v>0</v>
      </c>
    </row>
    <row r="2687" spans="1:15">
      <c r="A2687" t="s">
        <v>451</v>
      </c>
      <c r="B2687" t="s">
        <v>452</v>
      </c>
      <c r="C2687" t="s">
        <v>203</v>
      </c>
      <c r="D2687" t="s">
        <v>204</v>
      </c>
      <c r="E2687" s="2">
        <v>42822.559027777781</v>
      </c>
      <c r="F2687" s="33">
        <f t="shared" si="246"/>
        <v>2017</v>
      </c>
      <c r="G2687" s="33">
        <f t="shared" si="247"/>
        <v>3</v>
      </c>
      <c r="H2687" t="s">
        <v>150</v>
      </c>
      <c r="I2687" t="s">
        <v>453</v>
      </c>
      <c r="J2687" t="s">
        <v>624</v>
      </c>
      <c r="K2687">
        <v>29</v>
      </c>
      <c r="L2687">
        <f t="shared" si="248"/>
        <v>29</v>
      </c>
      <c r="M2687">
        <f t="shared" si="249"/>
        <v>0</v>
      </c>
      <c r="N2687" t="b">
        <f t="shared" si="250"/>
        <v>0</v>
      </c>
      <c r="O2687">
        <f t="shared" si="251"/>
        <v>0</v>
      </c>
    </row>
    <row r="2688" spans="1:15">
      <c r="A2688" t="s">
        <v>451</v>
      </c>
      <c r="B2688" t="s">
        <v>452</v>
      </c>
      <c r="C2688" t="s">
        <v>203</v>
      </c>
      <c r="D2688" t="s">
        <v>204</v>
      </c>
      <c r="E2688" s="2">
        <v>42824.411111111112</v>
      </c>
      <c r="F2688" s="33">
        <f t="shared" si="246"/>
        <v>2017</v>
      </c>
      <c r="G2688" s="33">
        <f t="shared" si="247"/>
        <v>3</v>
      </c>
      <c r="H2688" t="s">
        <v>150</v>
      </c>
      <c r="I2688" t="s">
        <v>453</v>
      </c>
      <c r="J2688" t="s">
        <v>624</v>
      </c>
      <c r="K2688">
        <v>32</v>
      </c>
      <c r="L2688">
        <f t="shared" si="248"/>
        <v>32</v>
      </c>
      <c r="M2688">
        <f t="shared" si="249"/>
        <v>0</v>
      </c>
      <c r="N2688" t="b">
        <f t="shared" si="250"/>
        <v>0</v>
      </c>
      <c r="O2688">
        <f t="shared" si="251"/>
        <v>0</v>
      </c>
    </row>
    <row r="2689" spans="1:15">
      <c r="A2689" t="s">
        <v>451</v>
      </c>
      <c r="B2689" t="s">
        <v>452</v>
      </c>
      <c r="C2689" t="s">
        <v>203</v>
      </c>
      <c r="D2689" t="s">
        <v>204</v>
      </c>
      <c r="E2689" s="2">
        <v>42828.526388888888</v>
      </c>
      <c r="F2689" s="33">
        <f t="shared" ref="F2689:F2752" si="252">YEAR(E2689)</f>
        <v>2017</v>
      </c>
      <c r="G2689" s="33">
        <f t="shared" ref="G2689:G2752" si="253">MONTH(E2689)</f>
        <v>4</v>
      </c>
      <c r="H2689" t="s">
        <v>150</v>
      </c>
      <c r="I2689" t="s">
        <v>453</v>
      </c>
      <c r="J2689" t="s">
        <v>624</v>
      </c>
      <c r="K2689">
        <v>35</v>
      </c>
      <c r="L2689">
        <f t="shared" ref="L2689:L2752" si="254">IF(J2689="&lt;",K2689/2,K2689)</f>
        <v>35</v>
      </c>
      <c r="M2689">
        <f t="shared" ref="M2689:M2752" si="255">IF(J2689="&lt;",1,0)</f>
        <v>0</v>
      </c>
      <c r="N2689" t="b">
        <f t="shared" ref="N2689:N2752" si="256">IF(J2689="&lt;",TRUE,FALSE)</f>
        <v>0</v>
      </c>
      <c r="O2689">
        <f t="shared" si="251"/>
        <v>0</v>
      </c>
    </row>
    <row r="2690" spans="1:15">
      <c r="A2690" t="s">
        <v>451</v>
      </c>
      <c r="B2690" t="s">
        <v>452</v>
      </c>
      <c r="C2690" t="s">
        <v>203</v>
      </c>
      <c r="D2690" t="s">
        <v>204</v>
      </c>
      <c r="E2690" s="2">
        <v>42831.425694444442</v>
      </c>
      <c r="F2690" s="33">
        <f t="shared" si="252"/>
        <v>2017</v>
      </c>
      <c r="G2690" s="33">
        <f t="shared" si="253"/>
        <v>4</v>
      </c>
      <c r="H2690" t="s">
        <v>150</v>
      </c>
      <c r="I2690" t="s">
        <v>453</v>
      </c>
      <c r="J2690" t="s">
        <v>624</v>
      </c>
      <c r="K2690">
        <v>35</v>
      </c>
      <c r="L2690">
        <f t="shared" si="254"/>
        <v>35</v>
      </c>
      <c r="M2690">
        <f t="shared" si="255"/>
        <v>0</v>
      </c>
      <c r="N2690" t="b">
        <f t="shared" si="256"/>
        <v>0</v>
      </c>
      <c r="O2690">
        <f t="shared" si="251"/>
        <v>0</v>
      </c>
    </row>
    <row r="2691" spans="1:15">
      <c r="A2691" t="s">
        <v>451</v>
      </c>
      <c r="B2691" t="s">
        <v>452</v>
      </c>
      <c r="C2691" t="s">
        <v>203</v>
      </c>
      <c r="D2691" t="s">
        <v>204</v>
      </c>
      <c r="E2691" s="2">
        <v>42836.511111111111</v>
      </c>
      <c r="F2691" s="33">
        <f t="shared" si="252"/>
        <v>2017</v>
      </c>
      <c r="G2691" s="33">
        <f t="shared" si="253"/>
        <v>4</v>
      </c>
      <c r="H2691" t="s">
        <v>150</v>
      </c>
      <c r="I2691" t="s">
        <v>453</v>
      </c>
      <c r="J2691" t="s">
        <v>624</v>
      </c>
      <c r="K2691">
        <v>49</v>
      </c>
      <c r="L2691">
        <f t="shared" si="254"/>
        <v>49</v>
      </c>
      <c r="M2691">
        <f t="shared" si="255"/>
        <v>0</v>
      </c>
      <c r="N2691" t="b">
        <f t="shared" si="256"/>
        <v>0</v>
      </c>
      <c r="O2691">
        <f t="shared" ref="O2691:O2754" si="257">IF(K2691&gt;=57,1,0)</f>
        <v>0</v>
      </c>
    </row>
    <row r="2692" spans="1:15">
      <c r="A2692" t="s">
        <v>451</v>
      </c>
      <c r="B2692" t="s">
        <v>452</v>
      </c>
      <c r="C2692" t="s">
        <v>203</v>
      </c>
      <c r="D2692" t="s">
        <v>204</v>
      </c>
      <c r="E2692" s="2">
        <v>42837.563194444447</v>
      </c>
      <c r="F2692" s="33">
        <f t="shared" si="252"/>
        <v>2017</v>
      </c>
      <c r="G2692" s="33">
        <f t="shared" si="253"/>
        <v>4</v>
      </c>
      <c r="H2692" t="s">
        <v>150</v>
      </c>
      <c r="I2692" t="s">
        <v>453</v>
      </c>
      <c r="J2692" t="s">
        <v>624</v>
      </c>
      <c r="K2692">
        <v>56</v>
      </c>
      <c r="L2692">
        <f t="shared" si="254"/>
        <v>56</v>
      </c>
      <c r="M2692">
        <f t="shared" si="255"/>
        <v>0</v>
      </c>
      <c r="N2692" t="b">
        <f t="shared" si="256"/>
        <v>0</v>
      </c>
      <c r="O2692">
        <f t="shared" si="257"/>
        <v>0</v>
      </c>
    </row>
    <row r="2693" spans="1:15">
      <c r="A2693" t="s">
        <v>451</v>
      </c>
      <c r="B2693" t="s">
        <v>452</v>
      </c>
      <c r="C2693" t="s">
        <v>203</v>
      </c>
      <c r="D2693" t="s">
        <v>204</v>
      </c>
      <c r="E2693" s="2">
        <v>42843.500694444447</v>
      </c>
      <c r="F2693" s="33">
        <f t="shared" si="252"/>
        <v>2017</v>
      </c>
      <c r="G2693" s="33">
        <f t="shared" si="253"/>
        <v>4</v>
      </c>
      <c r="H2693" t="s">
        <v>150</v>
      </c>
      <c r="I2693" t="s">
        <v>453</v>
      </c>
      <c r="J2693" t="s">
        <v>624</v>
      </c>
      <c r="K2693">
        <v>67</v>
      </c>
      <c r="L2693">
        <f t="shared" si="254"/>
        <v>67</v>
      </c>
      <c r="M2693">
        <f t="shared" si="255"/>
        <v>0</v>
      </c>
      <c r="N2693" t="b">
        <f t="shared" si="256"/>
        <v>0</v>
      </c>
      <c r="O2693">
        <f t="shared" si="257"/>
        <v>1</v>
      </c>
    </row>
    <row r="2694" spans="1:15">
      <c r="A2694" t="s">
        <v>451</v>
      </c>
      <c r="B2694" t="s">
        <v>452</v>
      </c>
      <c r="C2694" t="s">
        <v>203</v>
      </c>
      <c r="D2694" t="s">
        <v>204</v>
      </c>
      <c r="E2694" s="2">
        <v>42845.409722222219</v>
      </c>
      <c r="F2694" s="33">
        <f t="shared" si="252"/>
        <v>2017</v>
      </c>
      <c r="G2694" s="33">
        <f t="shared" si="253"/>
        <v>4</v>
      </c>
      <c r="H2694" t="s">
        <v>150</v>
      </c>
      <c r="I2694" t="s">
        <v>453</v>
      </c>
      <c r="J2694" t="s">
        <v>624</v>
      </c>
      <c r="K2694">
        <v>52</v>
      </c>
      <c r="L2694">
        <f t="shared" si="254"/>
        <v>52</v>
      </c>
      <c r="M2694">
        <f t="shared" si="255"/>
        <v>0</v>
      </c>
      <c r="N2694" t="b">
        <f t="shared" si="256"/>
        <v>0</v>
      </c>
      <c r="O2694">
        <f t="shared" si="257"/>
        <v>0</v>
      </c>
    </row>
    <row r="2695" spans="1:15">
      <c r="A2695" t="s">
        <v>451</v>
      </c>
      <c r="B2695" t="s">
        <v>452</v>
      </c>
      <c r="C2695" t="s">
        <v>203</v>
      </c>
      <c r="D2695" t="s">
        <v>204</v>
      </c>
      <c r="E2695" s="2">
        <v>42851.695833333331</v>
      </c>
      <c r="F2695" s="33">
        <f t="shared" si="252"/>
        <v>2017</v>
      </c>
      <c r="G2695" s="33">
        <f t="shared" si="253"/>
        <v>4</v>
      </c>
      <c r="H2695" t="s">
        <v>150</v>
      </c>
      <c r="I2695" t="s">
        <v>453</v>
      </c>
      <c r="J2695" t="s">
        <v>624</v>
      </c>
      <c r="K2695">
        <v>63</v>
      </c>
      <c r="L2695">
        <f t="shared" si="254"/>
        <v>63</v>
      </c>
      <c r="M2695">
        <f t="shared" si="255"/>
        <v>0</v>
      </c>
      <c r="N2695" t="b">
        <f t="shared" si="256"/>
        <v>0</v>
      </c>
      <c r="O2695">
        <f t="shared" si="257"/>
        <v>1</v>
      </c>
    </row>
    <row r="2696" spans="1:15">
      <c r="A2696" t="s">
        <v>451</v>
      </c>
      <c r="B2696" t="s">
        <v>452</v>
      </c>
      <c r="C2696" t="s">
        <v>203</v>
      </c>
      <c r="D2696" t="s">
        <v>204</v>
      </c>
      <c r="E2696" s="2">
        <v>42852.418749999997</v>
      </c>
      <c r="F2696" s="33">
        <f t="shared" si="252"/>
        <v>2017</v>
      </c>
      <c r="G2696" s="33">
        <f t="shared" si="253"/>
        <v>4</v>
      </c>
      <c r="H2696" t="s">
        <v>150</v>
      </c>
      <c r="I2696" t="s">
        <v>453</v>
      </c>
      <c r="J2696" t="s">
        <v>624</v>
      </c>
      <c r="K2696">
        <v>58</v>
      </c>
      <c r="L2696">
        <f t="shared" si="254"/>
        <v>58</v>
      </c>
      <c r="M2696">
        <f t="shared" si="255"/>
        <v>0</v>
      </c>
      <c r="N2696" t="b">
        <f t="shared" si="256"/>
        <v>0</v>
      </c>
      <c r="O2696">
        <f t="shared" si="257"/>
        <v>1</v>
      </c>
    </row>
    <row r="2697" spans="1:15">
      <c r="A2697" t="s">
        <v>451</v>
      </c>
      <c r="B2697" t="s">
        <v>452</v>
      </c>
      <c r="C2697" t="s">
        <v>203</v>
      </c>
      <c r="D2697" t="s">
        <v>204</v>
      </c>
      <c r="E2697" s="2">
        <v>42857.588888888888</v>
      </c>
      <c r="F2697" s="33">
        <f t="shared" si="252"/>
        <v>2017</v>
      </c>
      <c r="G2697" s="33">
        <f t="shared" si="253"/>
        <v>5</v>
      </c>
      <c r="H2697" t="s">
        <v>150</v>
      </c>
      <c r="I2697" t="s">
        <v>453</v>
      </c>
      <c r="J2697" t="s">
        <v>624</v>
      </c>
      <c r="K2697">
        <v>63</v>
      </c>
      <c r="L2697">
        <f t="shared" si="254"/>
        <v>63</v>
      </c>
      <c r="M2697">
        <f t="shared" si="255"/>
        <v>0</v>
      </c>
      <c r="N2697" t="b">
        <f t="shared" si="256"/>
        <v>0</v>
      </c>
      <c r="O2697">
        <f t="shared" si="257"/>
        <v>1</v>
      </c>
    </row>
    <row r="2698" spans="1:15">
      <c r="A2698" t="s">
        <v>451</v>
      </c>
      <c r="B2698" t="s">
        <v>452</v>
      </c>
      <c r="C2698" t="s">
        <v>203</v>
      </c>
      <c r="D2698" t="s">
        <v>204</v>
      </c>
      <c r="E2698" s="2">
        <v>42859.425694444442</v>
      </c>
      <c r="F2698" s="33">
        <f t="shared" si="252"/>
        <v>2017</v>
      </c>
      <c r="G2698" s="33">
        <f t="shared" si="253"/>
        <v>5</v>
      </c>
      <c r="H2698" t="s">
        <v>150</v>
      </c>
      <c r="I2698" t="s">
        <v>453</v>
      </c>
      <c r="J2698" t="s">
        <v>624</v>
      </c>
      <c r="K2698">
        <v>67</v>
      </c>
      <c r="L2698">
        <f t="shared" si="254"/>
        <v>67</v>
      </c>
      <c r="M2698">
        <f t="shared" si="255"/>
        <v>0</v>
      </c>
      <c r="N2698" t="b">
        <f t="shared" si="256"/>
        <v>0</v>
      </c>
      <c r="O2698">
        <f t="shared" si="257"/>
        <v>1</v>
      </c>
    </row>
    <row r="2699" spans="1:15">
      <c r="A2699" t="s">
        <v>451</v>
      </c>
      <c r="B2699" t="s">
        <v>452</v>
      </c>
      <c r="C2699" t="s">
        <v>203</v>
      </c>
      <c r="D2699" t="s">
        <v>204</v>
      </c>
      <c r="E2699" s="2">
        <v>42864.401388888888</v>
      </c>
      <c r="F2699" s="33">
        <f t="shared" si="252"/>
        <v>2017</v>
      </c>
      <c r="G2699" s="33">
        <f t="shared" si="253"/>
        <v>5</v>
      </c>
      <c r="H2699" t="s">
        <v>150</v>
      </c>
      <c r="I2699" t="s">
        <v>453</v>
      </c>
      <c r="J2699" t="s">
        <v>624</v>
      </c>
      <c r="K2699">
        <v>78</v>
      </c>
      <c r="L2699">
        <f t="shared" si="254"/>
        <v>78</v>
      </c>
      <c r="M2699">
        <f t="shared" si="255"/>
        <v>0</v>
      </c>
      <c r="N2699" t="b">
        <f t="shared" si="256"/>
        <v>0</v>
      </c>
      <c r="O2699">
        <f t="shared" si="257"/>
        <v>1</v>
      </c>
    </row>
    <row r="2700" spans="1:15">
      <c r="A2700" t="s">
        <v>451</v>
      </c>
      <c r="B2700" t="s">
        <v>452</v>
      </c>
      <c r="C2700" t="s">
        <v>203</v>
      </c>
      <c r="D2700" t="s">
        <v>204</v>
      </c>
      <c r="E2700" s="2">
        <v>42866.518750000003</v>
      </c>
      <c r="F2700" s="33">
        <f t="shared" si="252"/>
        <v>2017</v>
      </c>
      <c r="G2700" s="33">
        <f t="shared" si="253"/>
        <v>5</v>
      </c>
      <c r="H2700" t="s">
        <v>150</v>
      </c>
      <c r="I2700" t="s">
        <v>453</v>
      </c>
      <c r="J2700" t="s">
        <v>624</v>
      </c>
      <c r="K2700">
        <v>72</v>
      </c>
      <c r="L2700">
        <f t="shared" si="254"/>
        <v>72</v>
      </c>
      <c r="M2700">
        <f t="shared" si="255"/>
        <v>0</v>
      </c>
      <c r="N2700" t="b">
        <f t="shared" si="256"/>
        <v>0</v>
      </c>
      <c r="O2700">
        <f t="shared" si="257"/>
        <v>1</v>
      </c>
    </row>
    <row r="2701" spans="1:15">
      <c r="A2701" t="s">
        <v>451</v>
      </c>
      <c r="B2701" t="s">
        <v>452</v>
      </c>
      <c r="C2701" t="s">
        <v>203</v>
      </c>
      <c r="D2701" t="s">
        <v>204</v>
      </c>
      <c r="E2701" s="2">
        <v>43138.502083333333</v>
      </c>
      <c r="F2701" s="33">
        <f t="shared" si="252"/>
        <v>2018</v>
      </c>
      <c r="G2701" s="33">
        <f t="shared" si="253"/>
        <v>2</v>
      </c>
      <c r="H2701" t="s">
        <v>150</v>
      </c>
      <c r="I2701" t="s">
        <v>453</v>
      </c>
      <c r="J2701" t="s">
        <v>624</v>
      </c>
      <c r="K2701">
        <v>27</v>
      </c>
      <c r="L2701">
        <f t="shared" si="254"/>
        <v>27</v>
      </c>
      <c r="M2701">
        <f t="shared" si="255"/>
        <v>0</v>
      </c>
      <c r="N2701" t="b">
        <f t="shared" si="256"/>
        <v>0</v>
      </c>
      <c r="O2701">
        <f t="shared" si="257"/>
        <v>0</v>
      </c>
    </row>
    <row r="2702" spans="1:15">
      <c r="A2702" t="s">
        <v>451</v>
      </c>
      <c r="B2702" t="s">
        <v>452</v>
      </c>
      <c r="C2702" t="s">
        <v>203</v>
      </c>
      <c r="D2702" t="s">
        <v>204</v>
      </c>
      <c r="E2702" s="2">
        <v>43139.446527777778</v>
      </c>
      <c r="F2702" s="33">
        <f t="shared" si="252"/>
        <v>2018</v>
      </c>
      <c r="G2702" s="33">
        <f t="shared" si="253"/>
        <v>2</v>
      </c>
      <c r="H2702" t="s">
        <v>150</v>
      </c>
      <c r="I2702" t="s">
        <v>453</v>
      </c>
      <c r="J2702" t="s">
        <v>624</v>
      </c>
      <c r="K2702">
        <v>28</v>
      </c>
      <c r="L2702">
        <f t="shared" si="254"/>
        <v>28</v>
      </c>
      <c r="M2702">
        <f t="shared" si="255"/>
        <v>0</v>
      </c>
      <c r="N2702" t="b">
        <f t="shared" si="256"/>
        <v>0</v>
      </c>
      <c r="O2702">
        <f t="shared" si="257"/>
        <v>0</v>
      </c>
    </row>
    <row r="2703" spans="1:15">
      <c r="A2703" t="s">
        <v>451</v>
      </c>
      <c r="B2703" t="s">
        <v>452</v>
      </c>
      <c r="C2703" t="s">
        <v>203</v>
      </c>
      <c r="D2703" t="s">
        <v>204</v>
      </c>
      <c r="E2703" s="2">
        <v>43143.577777777777</v>
      </c>
      <c r="F2703" s="33">
        <f t="shared" si="252"/>
        <v>2018</v>
      </c>
      <c r="G2703" s="33">
        <f t="shared" si="253"/>
        <v>2</v>
      </c>
      <c r="H2703" t="s">
        <v>150</v>
      </c>
      <c r="I2703" t="s">
        <v>453</v>
      </c>
      <c r="J2703" t="s">
        <v>624</v>
      </c>
      <c r="K2703">
        <v>25</v>
      </c>
      <c r="L2703">
        <f t="shared" si="254"/>
        <v>25</v>
      </c>
      <c r="M2703">
        <f t="shared" si="255"/>
        <v>0</v>
      </c>
      <c r="N2703" t="b">
        <f t="shared" si="256"/>
        <v>0</v>
      </c>
      <c r="O2703">
        <f t="shared" si="257"/>
        <v>0</v>
      </c>
    </row>
    <row r="2704" spans="1:15">
      <c r="A2704" t="s">
        <v>451</v>
      </c>
      <c r="B2704" t="s">
        <v>452</v>
      </c>
      <c r="C2704" t="s">
        <v>203</v>
      </c>
      <c r="D2704" t="s">
        <v>204</v>
      </c>
      <c r="E2704" s="2">
        <v>43146.481944444444</v>
      </c>
      <c r="F2704" s="33">
        <f t="shared" si="252"/>
        <v>2018</v>
      </c>
      <c r="G2704" s="33">
        <f t="shared" si="253"/>
        <v>2</v>
      </c>
      <c r="H2704" t="s">
        <v>150</v>
      </c>
      <c r="I2704" t="s">
        <v>453</v>
      </c>
      <c r="J2704" t="s">
        <v>624</v>
      </c>
      <c r="K2704">
        <v>28</v>
      </c>
      <c r="L2704">
        <f t="shared" si="254"/>
        <v>28</v>
      </c>
      <c r="M2704">
        <f t="shared" si="255"/>
        <v>0</v>
      </c>
      <c r="N2704" t="b">
        <f t="shared" si="256"/>
        <v>0</v>
      </c>
      <c r="O2704">
        <f t="shared" si="257"/>
        <v>0</v>
      </c>
    </row>
    <row r="2705" spans="1:15">
      <c r="A2705" t="s">
        <v>451</v>
      </c>
      <c r="B2705" t="s">
        <v>452</v>
      </c>
      <c r="C2705" t="s">
        <v>203</v>
      </c>
      <c r="D2705" t="s">
        <v>204</v>
      </c>
      <c r="E2705" s="2">
        <v>43150.475694444445</v>
      </c>
      <c r="F2705" s="33">
        <f t="shared" si="252"/>
        <v>2018</v>
      </c>
      <c r="G2705" s="33">
        <f t="shared" si="253"/>
        <v>2</v>
      </c>
      <c r="H2705" t="s">
        <v>150</v>
      </c>
      <c r="I2705" t="s">
        <v>453</v>
      </c>
      <c r="J2705" t="s">
        <v>624</v>
      </c>
      <c r="K2705">
        <v>26</v>
      </c>
      <c r="L2705">
        <f t="shared" si="254"/>
        <v>26</v>
      </c>
      <c r="M2705">
        <f t="shared" si="255"/>
        <v>0</v>
      </c>
      <c r="N2705" t="b">
        <f t="shared" si="256"/>
        <v>0</v>
      </c>
      <c r="O2705">
        <f t="shared" si="257"/>
        <v>0</v>
      </c>
    </row>
    <row r="2706" spans="1:15">
      <c r="A2706" t="s">
        <v>451</v>
      </c>
      <c r="B2706" t="s">
        <v>452</v>
      </c>
      <c r="C2706" t="s">
        <v>203</v>
      </c>
      <c r="D2706" t="s">
        <v>204</v>
      </c>
      <c r="E2706" s="2">
        <v>43153.453472222223</v>
      </c>
      <c r="F2706" s="33">
        <f t="shared" si="252"/>
        <v>2018</v>
      </c>
      <c r="G2706" s="33">
        <f t="shared" si="253"/>
        <v>2</v>
      </c>
      <c r="H2706" t="s">
        <v>150</v>
      </c>
      <c r="I2706" t="s">
        <v>453</v>
      </c>
      <c r="J2706" t="s">
        <v>624</v>
      </c>
      <c r="K2706">
        <v>28</v>
      </c>
      <c r="L2706">
        <f t="shared" si="254"/>
        <v>28</v>
      </c>
      <c r="M2706">
        <f t="shared" si="255"/>
        <v>0</v>
      </c>
      <c r="N2706" t="b">
        <f t="shared" si="256"/>
        <v>0</v>
      </c>
      <c r="O2706">
        <f t="shared" si="257"/>
        <v>0</v>
      </c>
    </row>
    <row r="2707" spans="1:15">
      <c r="A2707" t="s">
        <v>451</v>
      </c>
      <c r="B2707" t="s">
        <v>452</v>
      </c>
      <c r="C2707" t="s">
        <v>203</v>
      </c>
      <c r="D2707" t="s">
        <v>204</v>
      </c>
      <c r="E2707" s="2">
        <v>43157.42291666667</v>
      </c>
      <c r="F2707" s="33">
        <f t="shared" si="252"/>
        <v>2018</v>
      </c>
      <c r="G2707" s="33">
        <f t="shared" si="253"/>
        <v>2</v>
      </c>
      <c r="H2707" t="s">
        <v>150</v>
      </c>
      <c r="I2707" t="s">
        <v>453</v>
      </c>
      <c r="J2707" t="s">
        <v>596</v>
      </c>
      <c r="K2707">
        <v>1</v>
      </c>
      <c r="L2707">
        <f t="shared" si="254"/>
        <v>0.5</v>
      </c>
      <c r="M2707">
        <f t="shared" si="255"/>
        <v>1</v>
      </c>
      <c r="N2707" t="b">
        <f t="shared" si="256"/>
        <v>1</v>
      </c>
      <c r="O2707">
        <f t="shared" si="257"/>
        <v>0</v>
      </c>
    </row>
    <row r="2708" spans="1:15">
      <c r="A2708" t="s">
        <v>451</v>
      </c>
      <c r="B2708" t="s">
        <v>452</v>
      </c>
      <c r="C2708" t="s">
        <v>203</v>
      </c>
      <c r="D2708" t="s">
        <v>204</v>
      </c>
      <c r="E2708" s="2">
        <v>43164.615972222222</v>
      </c>
      <c r="F2708" s="33">
        <f t="shared" si="252"/>
        <v>2018</v>
      </c>
      <c r="G2708" s="33">
        <f t="shared" si="253"/>
        <v>3</v>
      </c>
      <c r="H2708" t="s">
        <v>150</v>
      </c>
      <c r="I2708" t="s">
        <v>453</v>
      </c>
      <c r="J2708" t="s">
        <v>624</v>
      </c>
      <c r="K2708">
        <v>24</v>
      </c>
      <c r="L2708">
        <f t="shared" si="254"/>
        <v>24</v>
      </c>
      <c r="M2708">
        <f t="shared" si="255"/>
        <v>0</v>
      </c>
      <c r="N2708" t="b">
        <f t="shared" si="256"/>
        <v>0</v>
      </c>
      <c r="O2708">
        <f t="shared" si="257"/>
        <v>0</v>
      </c>
    </row>
    <row r="2709" spans="1:15">
      <c r="A2709" t="s">
        <v>451</v>
      </c>
      <c r="B2709" t="s">
        <v>452</v>
      </c>
      <c r="C2709" t="s">
        <v>203</v>
      </c>
      <c r="D2709" t="s">
        <v>204</v>
      </c>
      <c r="E2709" s="2">
        <v>43168.493750000001</v>
      </c>
      <c r="F2709" s="33">
        <f t="shared" si="252"/>
        <v>2018</v>
      </c>
      <c r="G2709" s="33">
        <f t="shared" si="253"/>
        <v>3</v>
      </c>
      <c r="H2709" t="s">
        <v>150</v>
      </c>
      <c r="I2709" t="s">
        <v>453</v>
      </c>
      <c r="J2709" t="s">
        <v>596</v>
      </c>
      <c r="K2709">
        <v>1</v>
      </c>
      <c r="L2709">
        <f t="shared" si="254"/>
        <v>0.5</v>
      </c>
      <c r="M2709">
        <f t="shared" si="255"/>
        <v>1</v>
      </c>
      <c r="N2709" t="b">
        <f t="shared" si="256"/>
        <v>1</v>
      </c>
      <c r="O2709">
        <f t="shared" si="257"/>
        <v>0</v>
      </c>
    </row>
    <row r="2710" spans="1:15">
      <c r="A2710" t="s">
        <v>451</v>
      </c>
      <c r="B2710" t="s">
        <v>452</v>
      </c>
      <c r="C2710" t="s">
        <v>203</v>
      </c>
      <c r="D2710" t="s">
        <v>204</v>
      </c>
      <c r="E2710" s="2">
        <v>43172.571527777778</v>
      </c>
      <c r="F2710" s="33">
        <f t="shared" si="252"/>
        <v>2018</v>
      </c>
      <c r="G2710" s="33">
        <f t="shared" si="253"/>
        <v>3</v>
      </c>
      <c r="H2710" t="s">
        <v>150</v>
      </c>
      <c r="I2710" t="s">
        <v>453</v>
      </c>
      <c r="J2710" t="s">
        <v>624</v>
      </c>
      <c r="K2710">
        <v>13</v>
      </c>
      <c r="L2710">
        <f t="shared" si="254"/>
        <v>13</v>
      </c>
      <c r="M2710">
        <f t="shared" si="255"/>
        <v>0</v>
      </c>
      <c r="N2710" t="b">
        <f t="shared" si="256"/>
        <v>0</v>
      </c>
      <c r="O2710">
        <f t="shared" si="257"/>
        <v>0</v>
      </c>
    </row>
    <row r="2711" spans="1:15">
      <c r="A2711" t="s">
        <v>451</v>
      </c>
      <c r="B2711" t="s">
        <v>452</v>
      </c>
      <c r="C2711" t="s">
        <v>203</v>
      </c>
      <c r="D2711" t="s">
        <v>204</v>
      </c>
      <c r="E2711" s="2">
        <v>43179.374305555553</v>
      </c>
      <c r="F2711" s="33">
        <f t="shared" si="252"/>
        <v>2018</v>
      </c>
      <c r="G2711" s="33">
        <f t="shared" si="253"/>
        <v>3</v>
      </c>
      <c r="H2711" t="s">
        <v>150</v>
      </c>
      <c r="I2711" t="s">
        <v>453</v>
      </c>
      <c r="J2711" t="s">
        <v>624</v>
      </c>
      <c r="K2711">
        <v>17</v>
      </c>
      <c r="L2711">
        <f t="shared" si="254"/>
        <v>17</v>
      </c>
      <c r="M2711">
        <f t="shared" si="255"/>
        <v>0</v>
      </c>
      <c r="N2711" t="b">
        <f t="shared" si="256"/>
        <v>0</v>
      </c>
      <c r="O2711">
        <f t="shared" si="257"/>
        <v>0</v>
      </c>
    </row>
    <row r="2712" spans="1:15">
      <c r="A2712" t="s">
        <v>451</v>
      </c>
      <c r="B2712" t="s">
        <v>452</v>
      </c>
      <c r="C2712" t="s">
        <v>203</v>
      </c>
      <c r="D2712" t="s">
        <v>204</v>
      </c>
      <c r="E2712" s="2">
        <v>43180.393750000003</v>
      </c>
      <c r="F2712" s="33">
        <f t="shared" si="252"/>
        <v>2018</v>
      </c>
      <c r="G2712" s="33">
        <f t="shared" si="253"/>
        <v>3</v>
      </c>
      <c r="H2712" t="s">
        <v>150</v>
      </c>
      <c r="I2712" t="s">
        <v>453</v>
      </c>
      <c r="J2712" t="s">
        <v>624</v>
      </c>
      <c r="K2712">
        <v>19</v>
      </c>
      <c r="L2712">
        <f t="shared" si="254"/>
        <v>19</v>
      </c>
      <c r="M2712">
        <f t="shared" si="255"/>
        <v>0</v>
      </c>
      <c r="N2712" t="b">
        <f t="shared" si="256"/>
        <v>0</v>
      </c>
      <c r="O2712">
        <f t="shared" si="257"/>
        <v>0</v>
      </c>
    </row>
    <row r="2713" spans="1:15">
      <c r="A2713" t="s">
        <v>451</v>
      </c>
      <c r="B2713" t="s">
        <v>452</v>
      </c>
      <c r="C2713" t="s">
        <v>203</v>
      </c>
      <c r="D2713" t="s">
        <v>204</v>
      </c>
      <c r="E2713" s="2">
        <v>43181.442361111112</v>
      </c>
      <c r="F2713" s="33">
        <f t="shared" si="252"/>
        <v>2018</v>
      </c>
      <c r="G2713" s="33">
        <f t="shared" si="253"/>
        <v>3</v>
      </c>
      <c r="H2713" t="s">
        <v>150</v>
      </c>
      <c r="I2713" t="s">
        <v>453</v>
      </c>
      <c r="J2713" t="s">
        <v>624</v>
      </c>
      <c r="K2713">
        <v>22</v>
      </c>
      <c r="L2713">
        <f t="shared" si="254"/>
        <v>22</v>
      </c>
      <c r="M2713">
        <f t="shared" si="255"/>
        <v>0</v>
      </c>
      <c r="N2713" t="b">
        <f t="shared" si="256"/>
        <v>0</v>
      </c>
      <c r="O2713">
        <f t="shared" si="257"/>
        <v>0</v>
      </c>
    </row>
    <row r="2714" spans="1:15">
      <c r="A2714" t="s">
        <v>451</v>
      </c>
      <c r="B2714" t="s">
        <v>452</v>
      </c>
      <c r="C2714" t="s">
        <v>203</v>
      </c>
      <c r="D2714" t="s">
        <v>204</v>
      </c>
      <c r="E2714" s="2">
        <v>43185.396527777775</v>
      </c>
      <c r="F2714" s="33">
        <f t="shared" si="252"/>
        <v>2018</v>
      </c>
      <c r="G2714" s="33">
        <f t="shared" si="253"/>
        <v>3</v>
      </c>
      <c r="H2714" t="s">
        <v>150</v>
      </c>
      <c r="I2714" t="s">
        <v>453</v>
      </c>
      <c r="J2714" t="s">
        <v>624</v>
      </c>
      <c r="K2714">
        <v>27</v>
      </c>
      <c r="L2714">
        <f t="shared" si="254"/>
        <v>27</v>
      </c>
      <c r="M2714">
        <f t="shared" si="255"/>
        <v>0</v>
      </c>
      <c r="N2714" t="b">
        <f t="shared" si="256"/>
        <v>0</v>
      </c>
      <c r="O2714">
        <f t="shared" si="257"/>
        <v>0</v>
      </c>
    </row>
    <row r="2715" spans="1:15">
      <c r="A2715" t="s">
        <v>451</v>
      </c>
      <c r="B2715" t="s">
        <v>452</v>
      </c>
      <c r="C2715" t="s">
        <v>203</v>
      </c>
      <c r="D2715" t="s">
        <v>204</v>
      </c>
      <c r="E2715" s="2">
        <v>43186.643055555556</v>
      </c>
      <c r="F2715" s="33">
        <f t="shared" si="252"/>
        <v>2018</v>
      </c>
      <c r="G2715" s="33">
        <f t="shared" si="253"/>
        <v>3</v>
      </c>
      <c r="H2715" t="s">
        <v>150</v>
      </c>
      <c r="I2715" t="s">
        <v>453</v>
      </c>
      <c r="J2715" t="s">
        <v>624</v>
      </c>
      <c r="K2715">
        <v>21</v>
      </c>
      <c r="L2715">
        <f t="shared" si="254"/>
        <v>21</v>
      </c>
      <c r="M2715">
        <f t="shared" si="255"/>
        <v>0</v>
      </c>
      <c r="N2715" t="b">
        <f t="shared" si="256"/>
        <v>0</v>
      </c>
      <c r="O2715">
        <f t="shared" si="257"/>
        <v>0</v>
      </c>
    </row>
    <row r="2716" spans="1:15">
      <c r="A2716" t="s">
        <v>451</v>
      </c>
      <c r="B2716" t="s">
        <v>452</v>
      </c>
      <c r="C2716" t="s">
        <v>203</v>
      </c>
      <c r="D2716" t="s">
        <v>204</v>
      </c>
      <c r="E2716" s="2">
        <v>43194.512499999997</v>
      </c>
      <c r="F2716" s="33">
        <f t="shared" si="252"/>
        <v>2018</v>
      </c>
      <c r="G2716" s="33">
        <f t="shared" si="253"/>
        <v>4</v>
      </c>
      <c r="H2716" t="s">
        <v>150</v>
      </c>
      <c r="I2716" t="s">
        <v>453</v>
      </c>
      <c r="J2716" t="s">
        <v>624</v>
      </c>
      <c r="K2716">
        <v>9.6</v>
      </c>
      <c r="L2716">
        <f t="shared" si="254"/>
        <v>9.6</v>
      </c>
      <c r="M2716">
        <f t="shared" si="255"/>
        <v>0</v>
      </c>
      <c r="N2716" t="b">
        <f t="shared" si="256"/>
        <v>0</v>
      </c>
      <c r="O2716">
        <f t="shared" si="257"/>
        <v>0</v>
      </c>
    </row>
    <row r="2717" spans="1:15">
      <c r="A2717" t="s">
        <v>451</v>
      </c>
      <c r="B2717" t="s">
        <v>452</v>
      </c>
      <c r="C2717" t="s">
        <v>203</v>
      </c>
      <c r="D2717" t="s">
        <v>204</v>
      </c>
      <c r="E2717" s="2">
        <v>43195.570833333331</v>
      </c>
      <c r="F2717" s="33">
        <f t="shared" si="252"/>
        <v>2018</v>
      </c>
      <c r="G2717" s="33">
        <f t="shared" si="253"/>
        <v>4</v>
      </c>
      <c r="H2717" t="s">
        <v>150</v>
      </c>
      <c r="I2717" t="s">
        <v>453</v>
      </c>
      <c r="J2717" t="s">
        <v>624</v>
      </c>
      <c r="K2717">
        <v>9.2999999999999989</v>
      </c>
      <c r="L2717">
        <f t="shared" si="254"/>
        <v>9.2999999999999989</v>
      </c>
      <c r="M2717">
        <f t="shared" si="255"/>
        <v>0</v>
      </c>
      <c r="N2717" t="b">
        <f t="shared" si="256"/>
        <v>0</v>
      </c>
      <c r="O2717">
        <f t="shared" si="257"/>
        <v>0</v>
      </c>
    </row>
    <row r="2718" spans="1:15">
      <c r="A2718" t="s">
        <v>451</v>
      </c>
      <c r="B2718" t="s">
        <v>452</v>
      </c>
      <c r="C2718" t="s">
        <v>203</v>
      </c>
      <c r="D2718" t="s">
        <v>204</v>
      </c>
      <c r="E2718" s="2">
        <v>43199.506249999999</v>
      </c>
      <c r="F2718" s="33">
        <f t="shared" si="252"/>
        <v>2018</v>
      </c>
      <c r="G2718" s="33">
        <f t="shared" si="253"/>
        <v>4</v>
      </c>
      <c r="H2718" t="s">
        <v>150</v>
      </c>
      <c r="I2718" t="s">
        <v>453</v>
      </c>
      <c r="J2718" t="s">
        <v>624</v>
      </c>
      <c r="K2718">
        <v>17</v>
      </c>
      <c r="L2718">
        <f t="shared" si="254"/>
        <v>17</v>
      </c>
      <c r="M2718">
        <f t="shared" si="255"/>
        <v>0</v>
      </c>
      <c r="N2718" t="b">
        <f t="shared" si="256"/>
        <v>0</v>
      </c>
      <c r="O2718">
        <f t="shared" si="257"/>
        <v>0</v>
      </c>
    </row>
    <row r="2719" spans="1:15">
      <c r="A2719" t="s">
        <v>451</v>
      </c>
      <c r="B2719" t="s">
        <v>452</v>
      </c>
      <c r="C2719" t="s">
        <v>203</v>
      </c>
      <c r="D2719" t="s">
        <v>204</v>
      </c>
      <c r="E2719" s="2">
        <v>43203.4375</v>
      </c>
      <c r="F2719" s="33">
        <f t="shared" si="252"/>
        <v>2018</v>
      </c>
      <c r="G2719" s="33">
        <f t="shared" si="253"/>
        <v>4</v>
      </c>
      <c r="H2719" t="s">
        <v>150</v>
      </c>
      <c r="I2719" t="s">
        <v>453</v>
      </c>
      <c r="J2719" t="s">
        <v>596</v>
      </c>
      <c r="K2719">
        <v>1</v>
      </c>
      <c r="L2719">
        <f t="shared" si="254"/>
        <v>0.5</v>
      </c>
      <c r="M2719">
        <f t="shared" si="255"/>
        <v>1</v>
      </c>
      <c r="N2719" t="b">
        <f t="shared" si="256"/>
        <v>1</v>
      </c>
      <c r="O2719">
        <f t="shared" si="257"/>
        <v>0</v>
      </c>
    </row>
    <row r="2720" spans="1:15">
      <c r="A2720" t="s">
        <v>451</v>
      </c>
      <c r="B2720" t="s">
        <v>452</v>
      </c>
      <c r="C2720" t="s">
        <v>203</v>
      </c>
      <c r="D2720" t="s">
        <v>204</v>
      </c>
      <c r="E2720" s="2">
        <v>43206.429861111108</v>
      </c>
      <c r="F2720" s="33">
        <f t="shared" si="252"/>
        <v>2018</v>
      </c>
      <c r="G2720" s="33">
        <f t="shared" si="253"/>
        <v>4</v>
      </c>
      <c r="H2720" t="s">
        <v>150</v>
      </c>
      <c r="I2720" t="s">
        <v>453</v>
      </c>
      <c r="J2720" t="s">
        <v>596</v>
      </c>
      <c r="K2720">
        <v>1</v>
      </c>
      <c r="L2720">
        <f t="shared" si="254"/>
        <v>0.5</v>
      </c>
      <c r="M2720">
        <f t="shared" si="255"/>
        <v>1</v>
      </c>
      <c r="N2720" t="b">
        <f t="shared" si="256"/>
        <v>1</v>
      </c>
      <c r="O2720">
        <f t="shared" si="257"/>
        <v>0</v>
      </c>
    </row>
    <row r="2721" spans="1:15">
      <c r="A2721" t="s">
        <v>451</v>
      </c>
      <c r="B2721" t="s">
        <v>452</v>
      </c>
      <c r="C2721" t="s">
        <v>203</v>
      </c>
      <c r="D2721" t="s">
        <v>204</v>
      </c>
      <c r="E2721" s="2">
        <v>43209.417361111111</v>
      </c>
      <c r="F2721" s="33">
        <f t="shared" si="252"/>
        <v>2018</v>
      </c>
      <c r="G2721" s="33">
        <f t="shared" si="253"/>
        <v>4</v>
      </c>
      <c r="H2721" t="s">
        <v>150</v>
      </c>
      <c r="I2721" t="s">
        <v>453</v>
      </c>
      <c r="J2721" t="s">
        <v>624</v>
      </c>
      <c r="K2721">
        <v>20</v>
      </c>
      <c r="L2721">
        <f t="shared" si="254"/>
        <v>20</v>
      </c>
      <c r="M2721">
        <f t="shared" si="255"/>
        <v>0</v>
      </c>
      <c r="N2721" t="b">
        <f t="shared" si="256"/>
        <v>0</v>
      </c>
      <c r="O2721">
        <f t="shared" si="257"/>
        <v>0</v>
      </c>
    </row>
    <row r="2722" spans="1:15">
      <c r="A2722" t="s">
        <v>451</v>
      </c>
      <c r="B2722" t="s">
        <v>452</v>
      </c>
      <c r="C2722" t="s">
        <v>203</v>
      </c>
      <c r="D2722" t="s">
        <v>204</v>
      </c>
      <c r="E2722" s="2">
        <v>43214.536111111112</v>
      </c>
      <c r="F2722" s="33">
        <f t="shared" si="252"/>
        <v>2018</v>
      </c>
      <c r="G2722" s="33">
        <f t="shared" si="253"/>
        <v>4</v>
      </c>
      <c r="H2722" t="s">
        <v>150</v>
      </c>
      <c r="I2722" t="s">
        <v>453</v>
      </c>
      <c r="J2722" t="s">
        <v>624</v>
      </c>
      <c r="K2722">
        <v>24</v>
      </c>
      <c r="L2722">
        <f t="shared" si="254"/>
        <v>24</v>
      </c>
      <c r="M2722">
        <f t="shared" si="255"/>
        <v>0</v>
      </c>
      <c r="N2722" t="b">
        <f t="shared" si="256"/>
        <v>0</v>
      </c>
      <c r="O2722">
        <f t="shared" si="257"/>
        <v>0</v>
      </c>
    </row>
    <row r="2723" spans="1:15">
      <c r="A2723" t="s">
        <v>451</v>
      </c>
      <c r="B2723" t="s">
        <v>452</v>
      </c>
      <c r="C2723" t="s">
        <v>203</v>
      </c>
      <c r="D2723" t="s">
        <v>204</v>
      </c>
      <c r="E2723" s="2">
        <v>43216.415277777778</v>
      </c>
      <c r="F2723" s="33">
        <f t="shared" si="252"/>
        <v>2018</v>
      </c>
      <c r="G2723" s="33">
        <f t="shared" si="253"/>
        <v>4</v>
      </c>
      <c r="H2723" t="s">
        <v>150</v>
      </c>
      <c r="I2723" t="s">
        <v>453</v>
      </c>
      <c r="J2723" t="s">
        <v>624</v>
      </c>
      <c r="K2723">
        <v>29</v>
      </c>
      <c r="L2723">
        <f t="shared" si="254"/>
        <v>29</v>
      </c>
      <c r="M2723">
        <f t="shared" si="255"/>
        <v>0</v>
      </c>
      <c r="N2723" t="b">
        <f t="shared" si="256"/>
        <v>0</v>
      </c>
      <c r="O2723">
        <f t="shared" si="257"/>
        <v>0</v>
      </c>
    </row>
    <row r="2724" spans="1:15">
      <c r="A2724" t="s">
        <v>451</v>
      </c>
      <c r="B2724" t="s">
        <v>452</v>
      </c>
      <c r="C2724" t="s">
        <v>203</v>
      </c>
      <c r="D2724" t="s">
        <v>204</v>
      </c>
      <c r="E2724" s="2">
        <v>43222.45</v>
      </c>
      <c r="F2724" s="33">
        <f t="shared" si="252"/>
        <v>2018</v>
      </c>
      <c r="G2724" s="33">
        <f t="shared" si="253"/>
        <v>5</v>
      </c>
      <c r="H2724" t="s">
        <v>150</v>
      </c>
      <c r="I2724" t="s">
        <v>453</v>
      </c>
      <c r="J2724" t="s">
        <v>596</v>
      </c>
      <c r="K2724">
        <v>1</v>
      </c>
      <c r="L2724">
        <f t="shared" si="254"/>
        <v>0.5</v>
      </c>
      <c r="M2724">
        <f t="shared" si="255"/>
        <v>1</v>
      </c>
      <c r="N2724" t="b">
        <f t="shared" si="256"/>
        <v>1</v>
      </c>
      <c r="O2724">
        <f t="shared" si="257"/>
        <v>0</v>
      </c>
    </row>
    <row r="2725" spans="1:15">
      <c r="A2725" t="s">
        <v>451</v>
      </c>
      <c r="B2725" t="s">
        <v>452</v>
      </c>
      <c r="C2725" t="s">
        <v>203</v>
      </c>
      <c r="D2725" t="s">
        <v>204</v>
      </c>
      <c r="E2725" s="2">
        <v>43224.525694444441</v>
      </c>
      <c r="F2725" s="33">
        <f t="shared" si="252"/>
        <v>2018</v>
      </c>
      <c r="G2725" s="33">
        <f t="shared" si="253"/>
        <v>5</v>
      </c>
      <c r="H2725" t="s">
        <v>150</v>
      </c>
      <c r="I2725" t="s">
        <v>453</v>
      </c>
      <c r="J2725" t="s">
        <v>624</v>
      </c>
      <c r="K2725">
        <v>22</v>
      </c>
      <c r="L2725">
        <f t="shared" si="254"/>
        <v>22</v>
      </c>
      <c r="M2725">
        <f t="shared" si="255"/>
        <v>0</v>
      </c>
      <c r="N2725" t="b">
        <f t="shared" si="256"/>
        <v>0</v>
      </c>
      <c r="O2725">
        <f t="shared" si="257"/>
        <v>0</v>
      </c>
    </row>
    <row r="2726" spans="1:15">
      <c r="A2726" t="s">
        <v>451</v>
      </c>
      <c r="B2726" t="s">
        <v>452</v>
      </c>
      <c r="C2726" t="s">
        <v>203</v>
      </c>
      <c r="D2726" t="s">
        <v>204</v>
      </c>
      <c r="E2726" s="2">
        <v>43229.463888888888</v>
      </c>
      <c r="F2726" s="33">
        <f t="shared" si="252"/>
        <v>2018</v>
      </c>
      <c r="G2726" s="33">
        <f t="shared" si="253"/>
        <v>5</v>
      </c>
      <c r="H2726" t="s">
        <v>150</v>
      </c>
      <c r="I2726" t="s">
        <v>453</v>
      </c>
      <c r="J2726" t="s">
        <v>624</v>
      </c>
      <c r="K2726">
        <v>27</v>
      </c>
      <c r="L2726">
        <f t="shared" si="254"/>
        <v>27</v>
      </c>
      <c r="M2726">
        <f t="shared" si="255"/>
        <v>0</v>
      </c>
      <c r="N2726" t="b">
        <f t="shared" si="256"/>
        <v>0</v>
      </c>
      <c r="O2726">
        <f t="shared" si="257"/>
        <v>0</v>
      </c>
    </row>
    <row r="2727" spans="1:15">
      <c r="A2727" t="s">
        <v>451</v>
      </c>
      <c r="B2727" t="s">
        <v>452</v>
      </c>
      <c r="C2727" t="s">
        <v>203</v>
      </c>
      <c r="D2727" t="s">
        <v>204</v>
      </c>
      <c r="E2727" s="2">
        <v>43238.567361111112</v>
      </c>
      <c r="F2727" s="33">
        <f t="shared" si="252"/>
        <v>2018</v>
      </c>
      <c r="G2727" s="33">
        <f t="shared" si="253"/>
        <v>5</v>
      </c>
      <c r="H2727" t="s">
        <v>150</v>
      </c>
      <c r="I2727" t="s">
        <v>453</v>
      </c>
      <c r="J2727" t="s">
        <v>624</v>
      </c>
      <c r="K2727">
        <v>31</v>
      </c>
      <c r="L2727">
        <f t="shared" si="254"/>
        <v>31</v>
      </c>
      <c r="M2727">
        <f t="shared" si="255"/>
        <v>0</v>
      </c>
      <c r="N2727" t="b">
        <f t="shared" si="256"/>
        <v>0</v>
      </c>
      <c r="O2727">
        <f t="shared" si="257"/>
        <v>0</v>
      </c>
    </row>
    <row r="2728" spans="1:15">
      <c r="A2728" t="s">
        <v>451</v>
      </c>
      <c r="B2728" t="s">
        <v>452</v>
      </c>
      <c r="C2728" t="s">
        <v>203</v>
      </c>
      <c r="D2728" t="s">
        <v>204</v>
      </c>
      <c r="E2728" s="2">
        <v>43238.574305555558</v>
      </c>
      <c r="F2728" s="33">
        <f t="shared" si="252"/>
        <v>2018</v>
      </c>
      <c r="G2728" s="33">
        <f t="shared" si="253"/>
        <v>5</v>
      </c>
      <c r="H2728" t="s">
        <v>150</v>
      </c>
      <c r="I2728" t="s">
        <v>453</v>
      </c>
      <c r="J2728" t="s">
        <v>624</v>
      </c>
      <c r="K2728">
        <v>33</v>
      </c>
      <c r="L2728">
        <f t="shared" si="254"/>
        <v>33</v>
      </c>
      <c r="M2728">
        <f t="shared" si="255"/>
        <v>0</v>
      </c>
      <c r="N2728" t="b">
        <f t="shared" si="256"/>
        <v>0</v>
      </c>
      <c r="O2728">
        <f t="shared" si="257"/>
        <v>0</v>
      </c>
    </row>
    <row r="2729" spans="1:15">
      <c r="A2729" t="s">
        <v>451</v>
      </c>
      <c r="B2729" t="s">
        <v>452</v>
      </c>
      <c r="C2729" t="s">
        <v>203</v>
      </c>
      <c r="D2729" t="s">
        <v>204</v>
      </c>
      <c r="E2729" s="2">
        <v>43244.436111111114</v>
      </c>
      <c r="F2729" s="33">
        <f t="shared" si="252"/>
        <v>2018</v>
      </c>
      <c r="G2729" s="33">
        <f t="shared" si="253"/>
        <v>5</v>
      </c>
      <c r="H2729" t="s">
        <v>150</v>
      </c>
      <c r="I2729" t="s">
        <v>453</v>
      </c>
      <c r="J2729" t="s">
        <v>624</v>
      </c>
      <c r="K2729">
        <v>26</v>
      </c>
      <c r="L2729">
        <f t="shared" si="254"/>
        <v>26</v>
      </c>
      <c r="M2729">
        <f t="shared" si="255"/>
        <v>0</v>
      </c>
      <c r="N2729" t="b">
        <f t="shared" si="256"/>
        <v>0</v>
      </c>
      <c r="O2729">
        <f t="shared" si="257"/>
        <v>0</v>
      </c>
    </row>
    <row r="2730" spans="1:15">
      <c r="A2730" t="s">
        <v>451</v>
      </c>
      <c r="B2730" t="s">
        <v>452</v>
      </c>
      <c r="C2730" t="s">
        <v>203</v>
      </c>
      <c r="D2730" t="s">
        <v>204</v>
      </c>
      <c r="E2730" s="2">
        <v>43249.444444444445</v>
      </c>
      <c r="F2730" s="33">
        <f t="shared" si="252"/>
        <v>2018</v>
      </c>
      <c r="G2730" s="33">
        <f t="shared" si="253"/>
        <v>5</v>
      </c>
      <c r="H2730" t="s">
        <v>150</v>
      </c>
      <c r="I2730" t="s">
        <v>453</v>
      </c>
      <c r="J2730" t="s">
        <v>624</v>
      </c>
      <c r="K2730">
        <v>38</v>
      </c>
      <c r="L2730">
        <f t="shared" si="254"/>
        <v>38</v>
      </c>
      <c r="M2730">
        <f t="shared" si="255"/>
        <v>0</v>
      </c>
      <c r="N2730" t="b">
        <f t="shared" si="256"/>
        <v>0</v>
      </c>
      <c r="O2730">
        <f t="shared" si="257"/>
        <v>0</v>
      </c>
    </row>
    <row r="2731" spans="1:15">
      <c r="A2731" t="s">
        <v>451</v>
      </c>
      <c r="B2731" t="s">
        <v>452</v>
      </c>
      <c r="C2731" t="s">
        <v>203</v>
      </c>
      <c r="D2731" t="s">
        <v>204</v>
      </c>
      <c r="E2731" s="2">
        <v>43255.57708333333</v>
      </c>
      <c r="F2731" s="33">
        <f t="shared" si="252"/>
        <v>2018</v>
      </c>
      <c r="G2731" s="33">
        <f t="shared" si="253"/>
        <v>6</v>
      </c>
      <c r="H2731" t="s">
        <v>150</v>
      </c>
      <c r="I2731" t="s">
        <v>453</v>
      </c>
      <c r="J2731" t="s">
        <v>596</v>
      </c>
      <c r="K2731">
        <v>1</v>
      </c>
      <c r="L2731">
        <f t="shared" si="254"/>
        <v>0.5</v>
      </c>
      <c r="M2731">
        <f t="shared" si="255"/>
        <v>1</v>
      </c>
      <c r="N2731" t="b">
        <f t="shared" si="256"/>
        <v>1</v>
      </c>
      <c r="O2731">
        <f t="shared" si="257"/>
        <v>0</v>
      </c>
    </row>
    <row r="2732" spans="1:15">
      <c r="A2732" t="s">
        <v>451</v>
      </c>
      <c r="B2732" t="s">
        <v>452</v>
      </c>
      <c r="C2732" t="s">
        <v>203</v>
      </c>
      <c r="D2732" t="s">
        <v>204</v>
      </c>
      <c r="E2732" s="2">
        <v>43258.522916666669</v>
      </c>
      <c r="F2732" s="33">
        <f t="shared" si="252"/>
        <v>2018</v>
      </c>
      <c r="G2732" s="33">
        <f t="shared" si="253"/>
        <v>6</v>
      </c>
      <c r="H2732" t="s">
        <v>150</v>
      </c>
      <c r="I2732" t="s">
        <v>453</v>
      </c>
      <c r="J2732" t="s">
        <v>596</v>
      </c>
      <c r="K2732">
        <v>1</v>
      </c>
      <c r="L2732">
        <f t="shared" si="254"/>
        <v>0.5</v>
      </c>
      <c r="M2732">
        <f t="shared" si="255"/>
        <v>1</v>
      </c>
      <c r="N2732" t="b">
        <f t="shared" si="256"/>
        <v>1</v>
      </c>
      <c r="O2732">
        <f t="shared" si="257"/>
        <v>0</v>
      </c>
    </row>
    <row r="2733" spans="1:15">
      <c r="A2733" t="s">
        <v>451</v>
      </c>
      <c r="B2733" t="s">
        <v>452</v>
      </c>
      <c r="C2733" t="s">
        <v>203</v>
      </c>
      <c r="D2733" t="s">
        <v>204</v>
      </c>
      <c r="E2733" s="2">
        <v>43263.441666666666</v>
      </c>
      <c r="F2733" s="33">
        <f t="shared" si="252"/>
        <v>2018</v>
      </c>
      <c r="G2733" s="33">
        <f t="shared" si="253"/>
        <v>6</v>
      </c>
      <c r="H2733" t="s">
        <v>150</v>
      </c>
      <c r="I2733" t="s">
        <v>453</v>
      </c>
      <c r="J2733" t="s">
        <v>624</v>
      </c>
      <c r="K2733">
        <v>39</v>
      </c>
      <c r="L2733">
        <f t="shared" si="254"/>
        <v>39</v>
      </c>
      <c r="M2733">
        <f t="shared" si="255"/>
        <v>0</v>
      </c>
      <c r="N2733" t="b">
        <f t="shared" si="256"/>
        <v>0</v>
      </c>
      <c r="O2733">
        <f t="shared" si="257"/>
        <v>0</v>
      </c>
    </row>
    <row r="2734" spans="1:15">
      <c r="A2734" t="s">
        <v>451</v>
      </c>
      <c r="B2734" t="s">
        <v>452</v>
      </c>
      <c r="C2734" t="s">
        <v>203</v>
      </c>
      <c r="D2734" t="s">
        <v>204</v>
      </c>
      <c r="E2734" s="2">
        <v>43265.628472222219</v>
      </c>
      <c r="F2734" s="33">
        <f t="shared" si="252"/>
        <v>2018</v>
      </c>
      <c r="G2734" s="33">
        <f t="shared" si="253"/>
        <v>6</v>
      </c>
      <c r="H2734" t="s">
        <v>150</v>
      </c>
      <c r="I2734" t="s">
        <v>453</v>
      </c>
      <c r="J2734" t="s">
        <v>624</v>
      </c>
      <c r="K2734">
        <v>40</v>
      </c>
      <c r="L2734">
        <f t="shared" si="254"/>
        <v>40</v>
      </c>
      <c r="M2734">
        <f t="shared" si="255"/>
        <v>0</v>
      </c>
      <c r="N2734" t="b">
        <f t="shared" si="256"/>
        <v>0</v>
      </c>
      <c r="O2734">
        <f t="shared" si="257"/>
        <v>0</v>
      </c>
    </row>
    <row r="2735" spans="1:15">
      <c r="A2735" t="s">
        <v>451</v>
      </c>
      <c r="B2735" t="s">
        <v>452</v>
      </c>
      <c r="C2735" t="s">
        <v>203</v>
      </c>
      <c r="D2735" t="s">
        <v>204</v>
      </c>
      <c r="E2735" s="2">
        <v>43269.456250000003</v>
      </c>
      <c r="F2735" s="33">
        <f t="shared" si="252"/>
        <v>2018</v>
      </c>
      <c r="G2735" s="33">
        <f t="shared" si="253"/>
        <v>6</v>
      </c>
      <c r="H2735" t="s">
        <v>150</v>
      </c>
      <c r="I2735" t="s">
        <v>453</v>
      </c>
      <c r="J2735" t="s">
        <v>624</v>
      </c>
      <c r="K2735">
        <v>47</v>
      </c>
      <c r="L2735">
        <f t="shared" si="254"/>
        <v>47</v>
      </c>
      <c r="M2735">
        <f t="shared" si="255"/>
        <v>0</v>
      </c>
      <c r="N2735" t="b">
        <f t="shared" si="256"/>
        <v>0</v>
      </c>
      <c r="O2735">
        <f t="shared" si="257"/>
        <v>0</v>
      </c>
    </row>
    <row r="2736" spans="1:15">
      <c r="A2736" t="s">
        <v>451</v>
      </c>
      <c r="B2736" t="s">
        <v>452</v>
      </c>
      <c r="C2736" t="s">
        <v>203</v>
      </c>
      <c r="D2736" t="s">
        <v>204</v>
      </c>
      <c r="E2736" s="2">
        <v>43273.443055555559</v>
      </c>
      <c r="F2736" s="33">
        <f t="shared" si="252"/>
        <v>2018</v>
      </c>
      <c r="G2736" s="33">
        <f t="shared" si="253"/>
        <v>6</v>
      </c>
      <c r="H2736" t="s">
        <v>150</v>
      </c>
      <c r="I2736" t="s">
        <v>453</v>
      </c>
      <c r="J2736" t="s">
        <v>624</v>
      </c>
      <c r="K2736">
        <v>36</v>
      </c>
      <c r="L2736">
        <f t="shared" si="254"/>
        <v>36</v>
      </c>
      <c r="M2736">
        <f t="shared" si="255"/>
        <v>0</v>
      </c>
      <c r="N2736" t="b">
        <f t="shared" si="256"/>
        <v>0</v>
      </c>
      <c r="O2736">
        <f t="shared" si="257"/>
        <v>0</v>
      </c>
    </row>
    <row r="2737" spans="1:15">
      <c r="A2737" t="s">
        <v>451</v>
      </c>
      <c r="B2737" t="s">
        <v>452</v>
      </c>
      <c r="C2737" t="s">
        <v>203</v>
      </c>
      <c r="D2737" t="s">
        <v>204</v>
      </c>
      <c r="E2737" s="2">
        <v>43276.5</v>
      </c>
      <c r="F2737" s="33">
        <f t="shared" si="252"/>
        <v>2018</v>
      </c>
      <c r="G2737" s="33">
        <f t="shared" si="253"/>
        <v>6</v>
      </c>
      <c r="H2737" t="s">
        <v>150</v>
      </c>
      <c r="I2737" t="s">
        <v>453</v>
      </c>
      <c r="J2737" t="s">
        <v>624</v>
      </c>
      <c r="K2737">
        <v>40</v>
      </c>
      <c r="L2737">
        <f t="shared" si="254"/>
        <v>40</v>
      </c>
      <c r="M2737">
        <f t="shared" si="255"/>
        <v>0</v>
      </c>
      <c r="N2737" t="b">
        <f t="shared" si="256"/>
        <v>0</v>
      </c>
      <c r="O2737">
        <f t="shared" si="257"/>
        <v>0</v>
      </c>
    </row>
    <row r="2738" spans="1:15">
      <c r="A2738" t="s">
        <v>451</v>
      </c>
      <c r="B2738" t="s">
        <v>452</v>
      </c>
      <c r="C2738" t="s">
        <v>203</v>
      </c>
      <c r="D2738" t="s">
        <v>204</v>
      </c>
      <c r="E2738" s="2">
        <v>43279.650694444441</v>
      </c>
      <c r="F2738" s="33">
        <f t="shared" si="252"/>
        <v>2018</v>
      </c>
      <c r="G2738" s="33">
        <f t="shared" si="253"/>
        <v>6</v>
      </c>
      <c r="H2738" t="s">
        <v>150</v>
      </c>
      <c r="I2738" t="s">
        <v>453</v>
      </c>
      <c r="J2738" t="s">
        <v>624</v>
      </c>
      <c r="K2738">
        <v>28</v>
      </c>
      <c r="L2738">
        <f t="shared" si="254"/>
        <v>28</v>
      </c>
      <c r="M2738">
        <f t="shared" si="255"/>
        <v>0</v>
      </c>
      <c r="N2738" t="b">
        <f t="shared" si="256"/>
        <v>0</v>
      </c>
      <c r="O2738">
        <f t="shared" si="257"/>
        <v>0</v>
      </c>
    </row>
    <row r="2739" spans="1:15">
      <c r="A2739" t="s">
        <v>451</v>
      </c>
      <c r="B2739" t="s">
        <v>452</v>
      </c>
      <c r="C2739" t="s">
        <v>203</v>
      </c>
      <c r="D2739" t="s">
        <v>204</v>
      </c>
      <c r="E2739" s="2">
        <v>43284.536805555559</v>
      </c>
      <c r="F2739" s="33">
        <f t="shared" si="252"/>
        <v>2018</v>
      </c>
      <c r="G2739" s="33">
        <f t="shared" si="253"/>
        <v>7</v>
      </c>
      <c r="H2739" t="s">
        <v>150</v>
      </c>
      <c r="I2739" t="s">
        <v>453</v>
      </c>
      <c r="J2739" t="s">
        <v>624</v>
      </c>
      <c r="K2739">
        <v>31</v>
      </c>
      <c r="L2739">
        <f t="shared" si="254"/>
        <v>31</v>
      </c>
      <c r="M2739">
        <f t="shared" si="255"/>
        <v>0</v>
      </c>
      <c r="N2739" t="b">
        <f t="shared" si="256"/>
        <v>0</v>
      </c>
      <c r="O2739">
        <f t="shared" si="257"/>
        <v>0</v>
      </c>
    </row>
    <row r="2740" spans="1:15">
      <c r="A2740" t="s">
        <v>451</v>
      </c>
      <c r="B2740" t="s">
        <v>452</v>
      </c>
      <c r="C2740" t="s">
        <v>203</v>
      </c>
      <c r="D2740" t="s">
        <v>204</v>
      </c>
      <c r="E2740" s="2">
        <v>43286.40902777778</v>
      </c>
      <c r="F2740" s="33">
        <f t="shared" si="252"/>
        <v>2018</v>
      </c>
      <c r="G2740" s="33">
        <f t="shared" si="253"/>
        <v>7</v>
      </c>
      <c r="H2740" t="s">
        <v>150</v>
      </c>
      <c r="I2740" t="s">
        <v>453</v>
      </c>
      <c r="J2740" t="s">
        <v>624</v>
      </c>
      <c r="K2740">
        <v>28</v>
      </c>
      <c r="L2740">
        <f t="shared" si="254"/>
        <v>28</v>
      </c>
      <c r="M2740">
        <f t="shared" si="255"/>
        <v>0</v>
      </c>
      <c r="N2740" t="b">
        <f t="shared" si="256"/>
        <v>0</v>
      </c>
      <c r="O2740">
        <f t="shared" si="257"/>
        <v>0</v>
      </c>
    </row>
    <row r="2741" spans="1:15">
      <c r="A2741" t="s">
        <v>451</v>
      </c>
      <c r="B2741" t="s">
        <v>452</v>
      </c>
      <c r="C2741" t="s">
        <v>203</v>
      </c>
      <c r="D2741" t="s">
        <v>204</v>
      </c>
      <c r="E2741" s="2">
        <v>43293.518750000003</v>
      </c>
      <c r="F2741" s="33">
        <f t="shared" si="252"/>
        <v>2018</v>
      </c>
      <c r="G2741" s="33">
        <f t="shared" si="253"/>
        <v>7</v>
      </c>
      <c r="H2741" t="s">
        <v>150</v>
      </c>
      <c r="I2741" t="s">
        <v>453</v>
      </c>
      <c r="J2741" t="s">
        <v>624</v>
      </c>
      <c r="K2741">
        <v>29</v>
      </c>
      <c r="L2741">
        <f t="shared" si="254"/>
        <v>29</v>
      </c>
      <c r="M2741">
        <f t="shared" si="255"/>
        <v>0</v>
      </c>
      <c r="N2741" t="b">
        <f t="shared" si="256"/>
        <v>0</v>
      </c>
      <c r="O2741">
        <f t="shared" si="257"/>
        <v>0</v>
      </c>
    </row>
    <row r="2742" spans="1:15">
      <c r="A2742" t="s">
        <v>451</v>
      </c>
      <c r="B2742" t="s">
        <v>452</v>
      </c>
      <c r="C2742" t="s">
        <v>203</v>
      </c>
      <c r="D2742" t="s">
        <v>204</v>
      </c>
      <c r="E2742" s="2">
        <v>43293.520138888889</v>
      </c>
      <c r="F2742" s="33">
        <f t="shared" si="252"/>
        <v>2018</v>
      </c>
      <c r="G2742" s="33">
        <f t="shared" si="253"/>
        <v>7</v>
      </c>
      <c r="H2742" t="s">
        <v>150</v>
      </c>
      <c r="I2742" t="s">
        <v>453</v>
      </c>
      <c r="J2742" t="s">
        <v>624</v>
      </c>
      <c r="K2742">
        <v>33</v>
      </c>
      <c r="L2742">
        <f t="shared" si="254"/>
        <v>33</v>
      </c>
      <c r="M2742">
        <f t="shared" si="255"/>
        <v>0</v>
      </c>
      <c r="N2742" t="b">
        <f t="shared" si="256"/>
        <v>0</v>
      </c>
      <c r="O2742">
        <f t="shared" si="257"/>
        <v>0</v>
      </c>
    </row>
    <row r="2743" spans="1:15">
      <c r="A2743" t="s">
        <v>451</v>
      </c>
      <c r="B2743" t="s">
        <v>452</v>
      </c>
      <c r="C2743" t="s">
        <v>203</v>
      </c>
      <c r="D2743" t="s">
        <v>204</v>
      </c>
      <c r="E2743" s="2">
        <v>43297.42291666667</v>
      </c>
      <c r="F2743" s="33">
        <f t="shared" si="252"/>
        <v>2018</v>
      </c>
      <c r="G2743" s="33">
        <f t="shared" si="253"/>
        <v>7</v>
      </c>
      <c r="H2743" t="s">
        <v>150</v>
      </c>
      <c r="I2743" t="s">
        <v>453</v>
      </c>
      <c r="J2743" t="s">
        <v>624</v>
      </c>
      <c r="K2743">
        <v>38</v>
      </c>
      <c r="L2743">
        <f t="shared" si="254"/>
        <v>38</v>
      </c>
      <c r="M2743">
        <f t="shared" si="255"/>
        <v>0</v>
      </c>
      <c r="N2743" t="b">
        <f t="shared" si="256"/>
        <v>0</v>
      </c>
      <c r="O2743">
        <f t="shared" si="257"/>
        <v>0</v>
      </c>
    </row>
    <row r="2744" spans="1:15">
      <c r="A2744" t="s">
        <v>451</v>
      </c>
      <c r="B2744" t="s">
        <v>452</v>
      </c>
      <c r="C2744" t="s">
        <v>203</v>
      </c>
      <c r="D2744" t="s">
        <v>204</v>
      </c>
      <c r="E2744" s="2">
        <v>43300.538888888892</v>
      </c>
      <c r="F2744" s="33">
        <f t="shared" si="252"/>
        <v>2018</v>
      </c>
      <c r="G2744" s="33">
        <f t="shared" si="253"/>
        <v>7</v>
      </c>
      <c r="H2744" t="s">
        <v>150</v>
      </c>
      <c r="I2744" t="s">
        <v>453</v>
      </c>
      <c r="J2744" t="s">
        <v>624</v>
      </c>
      <c r="K2744">
        <v>35</v>
      </c>
      <c r="L2744">
        <f t="shared" si="254"/>
        <v>35</v>
      </c>
      <c r="M2744">
        <f t="shared" si="255"/>
        <v>0</v>
      </c>
      <c r="N2744" t="b">
        <f t="shared" si="256"/>
        <v>0</v>
      </c>
      <c r="O2744">
        <f t="shared" si="257"/>
        <v>0</v>
      </c>
    </row>
    <row r="2745" spans="1:15">
      <c r="A2745" t="s">
        <v>451</v>
      </c>
      <c r="B2745" t="s">
        <v>452</v>
      </c>
      <c r="C2745" t="s">
        <v>203</v>
      </c>
      <c r="D2745" t="s">
        <v>204</v>
      </c>
      <c r="E2745" s="2">
        <v>43304.517361111109</v>
      </c>
      <c r="F2745" s="33">
        <f t="shared" si="252"/>
        <v>2018</v>
      </c>
      <c r="G2745" s="33">
        <f t="shared" si="253"/>
        <v>7</v>
      </c>
      <c r="H2745" t="s">
        <v>150</v>
      </c>
      <c r="I2745" t="s">
        <v>453</v>
      </c>
      <c r="J2745" t="s">
        <v>596</v>
      </c>
      <c r="K2745">
        <v>1</v>
      </c>
      <c r="L2745">
        <f t="shared" si="254"/>
        <v>0.5</v>
      </c>
      <c r="M2745">
        <f t="shared" si="255"/>
        <v>1</v>
      </c>
      <c r="N2745" t="b">
        <f t="shared" si="256"/>
        <v>1</v>
      </c>
      <c r="O2745">
        <f t="shared" si="257"/>
        <v>0</v>
      </c>
    </row>
    <row r="2746" spans="1:15">
      <c r="A2746" t="s">
        <v>451</v>
      </c>
      <c r="B2746" t="s">
        <v>452</v>
      </c>
      <c r="C2746" t="s">
        <v>203</v>
      </c>
      <c r="D2746" t="s">
        <v>204</v>
      </c>
      <c r="E2746" s="2">
        <v>43307.51666666667</v>
      </c>
      <c r="F2746" s="33">
        <f t="shared" si="252"/>
        <v>2018</v>
      </c>
      <c r="G2746" s="33">
        <f t="shared" si="253"/>
        <v>7</v>
      </c>
      <c r="H2746" t="s">
        <v>150</v>
      </c>
      <c r="I2746" t="s">
        <v>453</v>
      </c>
      <c r="J2746" t="s">
        <v>624</v>
      </c>
      <c r="K2746">
        <v>37</v>
      </c>
      <c r="L2746">
        <f t="shared" si="254"/>
        <v>37</v>
      </c>
      <c r="M2746">
        <f t="shared" si="255"/>
        <v>0</v>
      </c>
      <c r="N2746" t="b">
        <f t="shared" si="256"/>
        <v>0</v>
      </c>
      <c r="O2746">
        <f t="shared" si="257"/>
        <v>0</v>
      </c>
    </row>
    <row r="2747" spans="1:15">
      <c r="A2747" t="s">
        <v>451</v>
      </c>
      <c r="B2747" t="s">
        <v>452</v>
      </c>
      <c r="C2747" t="s">
        <v>203</v>
      </c>
      <c r="D2747" t="s">
        <v>204</v>
      </c>
      <c r="E2747" s="2">
        <v>43314.570833333331</v>
      </c>
      <c r="F2747" s="33">
        <f t="shared" si="252"/>
        <v>2018</v>
      </c>
      <c r="G2747" s="33">
        <f t="shared" si="253"/>
        <v>8</v>
      </c>
      <c r="H2747" t="s">
        <v>150</v>
      </c>
      <c r="I2747" t="s">
        <v>453</v>
      </c>
      <c r="J2747" t="s">
        <v>624</v>
      </c>
      <c r="K2747">
        <v>38</v>
      </c>
      <c r="L2747">
        <f t="shared" si="254"/>
        <v>38</v>
      </c>
      <c r="M2747">
        <f t="shared" si="255"/>
        <v>0</v>
      </c>
      <c r="N2747" t="b">
        <f t="shared" si="256"/>
        <v>0</v>
      </c>
      <c r="O2747">
        <f t="shared" si="257"/>
        <v>0</v>
      </c>
    </row>
    <row r="2748" spans="1:15">
      <c r="A2748" t="s">
        <v>451</v>
      </c>
      <c r="B2748" t="s">
        <v>452</v>
      </c>
      <c r="C2748" t="s">
        <v>203</v>
      </c>
      <c r="D2748" t="s">
        <v>204</v>
      </c>
      <c r="E2748" s="2">
        <v>43318.479166666664</v>
      </c>
      <c r="F2748" s="33">
        <f t="shared" si="252"/>
        <v>2018</v>
      </c>
      <c r="G2748" s="33">
        <f t="shared" si="253"/>
        <v>8</v>
      </c>
      <c r="H2748" t="s">
        <v>150</v>
      </c>
      <c r="I2748" t="s">
        <v>453</v>
      </c>
      <c r="J2748" t="s">
        <v>624</v>
      </c>
      <c r="K2748">
        <v>39</v>
      </c>
      <c r="L2748">
        <f t="shared" si="254"/>
        <v>39</v>
      </c>
      <c r="M2748">
        <f t="shared" si="255"/>
        <v>0</v>
      </c>
      <c r="N2748" t="b">
        <f t="shared" si="256"/>
        <v>0</v>
      </c>
      <c r="O2748">
        <f t="shared" si="257"/>
        <v>0</v>
      </c>
    </row>
    <row r="2749" spans="1:15">
      <c r="A2749" t="s">
        <v>451</v>
      </c>
      <c r="B2749" t="s">
        <v>452</v>
      </c>
      <c r="C2749" t="s">
        <v>203</v>
      </c>
      <c r="D2749" t="s">
        <v>204</v>
      </c>
      <c r="E2749" s="2">
        <v>43321.481944444444</v>
      </c>
      <c r="F2749" s="33">
        <f t="shared" si="252"/>
        <v>2018</v>
      </c>
      <c r="G2749" s="33">
        <f t="shared" si="253"/>
        <v>8</v>
      </c>
      <c r="H2749" t="s">
        <v>150</v>
      </c>
      <c r="I2749" t="s">
        <v>453</v>
      </c>
      <c r="J2749" t="s">
        <v>596</v>
      </c>
      <c r="K2749">
        <v>1</v>
      </c>
      <c r="L2749">
        <f t="shared" si="254"/>
        <v>0.5</v>
      </c>
      <c r="M2749">
        <f t="shared" si="255"/>
        <v>1</v>
      </c>
      <c r="N2749" t="b">
        <f t="shared" si="256"/>
        <v>1</v>
      </c>
      <c r="O2749">
        <f t="shared" si="257"/>
        <v>0</v>
      </c>
    </row>
    <row r="2750" spans="1:15">
      <c r="A2750" t="s">
        <v>451</v>
      </c>
      <c r="B2750" t="s">
        <v>452</v>
      </c>
      <c r="C2750" t="s">
        <v>203</v>
      </c>
      <c r="D2750" t="s">
        <v>204</v>
      </c>
      <c r="E2750" s="2">
        <v>43325.433333333334</v>
      </c>
      <c r="F2750" s="33">
        <f t="shared" si="252"/>
        <v>2018</v>
      </c>
      <c r="G2750" s="33">
        <f t="shared" si="253"/>
        <v>8</v>
      </c>
      <c r="H2750" t="s">
        <v>150</v>
      </c>
      <c r="I2750" t="s">
        <v>453</v>
      </c>
      <c r="J2750" t="s">
        <v>596</v>
      </c>
      <c r="K2750">
        <v>1</v>
      </c>
      <c r="L2750">
        <f t="shared" si="254"/>
        <v>0.5</v>
      </c>
      <c r="M2750">
        <f t="shared" si="255"/>
        <v>1</v>
      </c>
      <c r="N2750" t="b">
        <f t="shared" si="256"/>
        <v>1</v>
      </c>
      <c r="O2750">
        <f t="shared" si="257"/>
        <v>0</v>
      </c>
    </row>
    <row r="2751" spans="1:15">
      <c r="A2751" t="s">
        <v>451</v>
      </c>
      <c r="B2751" t="s">
        <v>452</v>
      </c>
      <c r="C2751" t="s">
        <v>203</v>
      </c>
      <c r="D2751" t="s">
        <v>204</v>
      </c>
      <c r="E2751" s="2">
        <v>43329.580555555556</v>
      </c>
      <c r="F2751" s="33">
        <f t="shared" si="252"/>
        <v>2018</v>
      </c>
      <c r="G2751" s="33">
        <f t="shared" si="253"/>
        <v>8</v>
      </c>
      <c r="H2751" t="s">
        <v>150</v>
      </c>
      <c r="I2751" t="s">
        <v>453</v>
      </c>
      <c r="J2751" t="s">
        <v>624</v>
      </c>
      <c r="K2751">
        <v>45</v>
      </c>
      <c r="L2751">
        <f t="shared" si="254"/>
        <v>45</v>
      </c>
      <c r="M2751">
        <f t="shared" si="255"/>
        <v>0</v>
      </c>
      <c r="N2751" t="b">
        <f t="shared" si="256"/>
        <v>0</v>
      </c>
      <c r="O2751">
        <f t="shared" si="257"/>
        <v>0</v>
      </c>
    </row>
    <row r="2752" spans="1:15">
      <c r="A2752" t="s">
        <v>451</v>
      </c>
      <c r="B2752" t="s">
        <v>452</v>
      </c>
      <c r="C2752" t="s">
        <v>203</v>
      </c>
      <c r="D2752" t="s">
        <v>204</v>
      </c>
      <c r="E2752" s="2">
        <v>43334.423611111109</v>
      </c>
      <c r="F2752" s="33">
        <f t="shared" si="252"/>
        <v>2018</v>
      </c>
      <c r="G2752" s="33">
        <f t="shared" si="253"/>
        <v>8</v>
      </c>
      <c r="H2752" t="s">
        <v>150</v>
      </c>
      <c r="I2752" t="s">
        <v>453</v>
      </c>
      <c r="J2752" t="s">
        <v>596</v>
      </c>
      <c r="K2752">
        <v>1</v>
      </c>
      <c r="L2752">
        <f t="shared" si="254"/>
        <v>0.5</v>
      </c>
      <c r="M2752">
        <f t="shared" si="255"/>
        <v>1</v>
      </c>
      <c r="N2752" t="b">
        <f t="shared" si="256"/>
        <v>1</v>
      </c>
      <c r="O2752">
        <f t="shared" si="257"/>
        <v>0</v>
      </c>
    </row>
    <row r="2753" spans="1:15">
      <c r="A2753" t="s">
        <v>451</v>
      </c>
      <c r="B2753" t="s">
        <v>452</v>
      </c>
      <c r="C2753" t="s">
        <v>203</v>
      </c>
      <c r="D2753" t="s">
        <v>204</v>
      </c>
      <c r="E2753" s="2">
        <v>43335.449305555558</v>
      </c>
      <c r="F2753" s="33">
        <f t="shared" ref="F2753:F2816" si="258">YEAR(E2753)</f>
        <v>2018</v>
      </c>
      <c r="G2753" s="33">
        <f t="shared" ref="G2753:G2816" si="259">MONTH(E2753)</f>
        <v>8</v>
      </c>
      <c r="H2753" t="s">
        <v>150</v>
      </c>
      <c r="I2753" t="s">
        <v>453</v>
      </c>
      <c r="J2753" t="s">
        <v>596</v>
      </c>
      <c r="K2753">
        <v>1</v>
      </c>
      <c r="L2753">
        <f t="shared" ref="L2753:L2816" si="260">IF(J2753="&lt;",K2753/2,K2753)</f>
        <v>0.5</v>
      </c>
      <c r="M2753">
        <f t="shared" ref="M2753:M2816" si="261">IF(J2753="&lt;",1,0)</f>
        <v>1</v>
      </c>
      <c r="N2753" t="b">
        <f t="shared" ref="N2753:N2816" si="262">IF(J2753="&lt;",TRUE,FALSE)</f>
        <v>1</v>
      </c>
      <c r="O2753">
        <f t="shared" si="257"/>
        <v>0</v>
      </c>
    </row>
    <row r="2754" spans="1:15">
      <c r="A2754" t="s">
        <v>451</v>
      </c>
      <c r="B2754" t="s">
        <v>452</v>
      </c>
      <c r="C2754" t="s">
        <v>203</v>
      </c>
      <c r="D2754" t="s">
        <v>204</v>
      </c>
      <c r="E2754" s="2">
        <v>43340.604861111111</v>
      </c>
      <c r="F2754" s="33">
        <f t="shared" si="258"/>
        <v>2018</v>
      </c>
      <c r="G2754" s="33">
        <f t="shared" si="259"/>
        <v>8</v>
      </c>
      <c r="H2754" t="s">
        <v>150</v>
      </c>
      <c r="I2754" t="s">
        <v>453</v>
      </c>
      <c r="J2754" t="s">
        <v>624</v>
      </c>
      <c r="K2754">
        <v>38</v>
      </c>
      <c r="L2754">
        <f t="shared" si="260"/>
        <v>38</v>
      </c>
      <c r="M2754">
        <f t="shared" si="261"/>
        <v>0</v>
      </c>
      <c r="N2754" t="b">
        <f t="shared" si="262"/>
        <v>0</v>
      </c>
      <c r="O2754">
        <f t="shared" si="257"/>
        <v>0</v>
      </c>
    </row>
    <row r="2755" spans="1:15">
      <c r="A2755" t="s">
        <v>451</v>
      </c>
      <c r="B2755" t="s">
        <v>452</v>
      </c>
      <c r="C2755" t="s">
        <v>203</v>
      </c>
      <c r="D2755" t="s">
        <v>204</v>
      </c>
      <c r="E2755" s="2">
        <v>43340.652777777781</v>
      </c>
      <c r="F2755" s="33">
        <f t="shared" si="258"/>
        <v>2018</v>
      </c>
      <c r="G2755" s="33">
        <f t="shared" si="259"/>
        <v>8</v>
      </c>
      <c r="H2755" t="s">
        <v>150</v>
      </c>
      <c r="I2755" t="s">
        <v>453</v>
      </c>
      <c r="J2755" t="s">
        <v>624</v>
      </c>
      <c r="K2755">
        <v>37</v>
      </c>
      <c r="L2755">
        <f t="shared" si="260"/>
        <v>37</v>
      </c>
      <c r="M2755">
        <f t="shared" si="261"/>
        <v>0</v>
      </c>
      <c r="N2755" t="b">
        <f t="shared" si="262"/>
        <v>0</v>
      </c>
      <c r="O2755">
        <f t="shared" ref="O2755:O2818" si="263">IF(K2755&gt;=57,1,0)</f>
        <v>0</v>
      </c>
    </row>
    <row r="2756" spans="1:15">
      <c r="A2756" t="s">
        <v>451</v>
      </c>
      <c r="B2756" t="s">
        <v>452</v>
      </c>
      <c r="C2756" t="s">
        <v>203</v>
      </c>
      <c r="D2756" t="s">
        <v>204</v>
      </c>
      <c r="E2756" s="2">
        <v>43348.563888888886</v>
      </c>
      <c r="F2756" s="33">
        <f t="shared" si="258"/>
        <v>2018</v>
      </c>
      <c r="G2756" s="33">
        <f t="shared" si="259"/>
        <v>9</v>
      </c>
      <c r="H2756" t="s">
        <v>150</v>
      </c>
      <c r="I2756" t="s">
        <v>453</v>
      </c>
      <c r="J2756" t="s">
        <v>624</v>
      </c>
      <c r="K2756">
        <v>32</v>
      </c>
      <c r="L2756">
        <f t="shared" si="260"/>
        <v>32</v>
      </c>
      <c r="M2756">
        <f t="shared" si="261"/>
        <v>0</v>
      </c>
      <c r="N2756" t="b">
        <f t="shared" si="262"/>
        <v>0</v>
      </c>
      <c r="O2756">
        <f t="shared" si="263"/>
        <v>0</v>
      </c>
    </row>
    <row r="2757" spans="1:15">
      <c r="A2757" t="s">
        <v>451</v>
      </c>
      <c r="B2757" t="s">
        <v>452</v>
      </c>
      <c r="C2757" t="s">
        <v>203</v>
      </c>
      <c r="D2757" t="s">
        <v>204</v>
      </c>
      <c r="E2757" s="2">
        <v>43349.59652777778</v>
      </c>
      <c r="F2757" s="33">
        <f t="shared" si="258"/>
        <v>2018</v>
      </c>
      <c r="G2757" s="33">
        <f t="shared" si="259"/>
        <v>9</v>
      </c>
      <c r="H2757" t="s">
        <v>150</v>
      </c>
      <c r="I2757" t="s">
        <v>453</v>
      </c>
      <c r="J2757" t="s">
        <v>624</v>
      </c>
      <c r="K2757">
        <v>55</v>
      </c>
      <c r="L2757">
        <f t="shared" si="260"/>
        <v>55</v>
      </c>
      <c r="M2757">
        <f t="shared" si="261"/>
        <v>0</v>
      </c>
      <c r="N2757" t="b">
        <f t="shared" si="262"/>
        <v>0</v>
      </c>
      <c r="O2757">
        <f t="shared" si="263"/>
        <v>0</v>
      </c>
    </row>
    <row r="2758" spans="1:15">
      <c r="A2758" t="s">
        <v>451</v>
      </c>
      <c r="B2758" t="s">
        <v>452</v>
      </c>
      <c r="C2758" t="s">
        <v>203</v>
      </c>
      <c r="D2758" t="s">
        <v>204</v>
      </c>
      <c r="E2758" s="2">
        <v>43353.565972222219</v>
      </c>
      <c r="F2758" s="33">
        <f t="shared" si="258"/>
        <v>2018</v>
      </c>
      <c r="G2758" s="33">
        <f t="shared" si="259"/>
        <v>9</v>
      </c>
      <c r="H2758" t="s">
        <v>150</v>
      </c>
      <c r="I2758" t="s">
        <v>453</v>
      </c>
      <c r="J2758" t="s">
        <v>624</v>
      </c>
      <c r="K2758">
        <v>44</v>
      </c>
      <c r="L2758">
        <f t="shared" si="260"/>
        <v>44</v>
      </c>
      <c r="M2758">
        <f t="shared" si="261"/>
        <v>0</v>
      </c>
      <c r="N2758" t="b">
        <f t="shared" si="262"/>
        <v>0</v>
      </c>
      <c r="O2758">
        <f t="shared" si="263"/>
        <v>0</v>
      </c>
    </row>
    <row r="2759" spans="1:15">
      <c r="A2759" t="s">
        <v>451</v>
      </c>
      <c r="B2759" t="s">
        <v>452</v>
      </c>
      <c r="C2759" t="s">
        <v>203</v>
      </c>
      <c r="D2759" t="s">
        <v>204</v>
      </c>
      <c r="E2759" s="2">
        <v>43361.506249999999</v>
      </c>
      <c r="F2759" s="33">
        <f t="shared" si="258"/>
        <v>2018</v>
      </c>
      <c r="G2759" s="33">
        <f t="shared" si="259"/>
        <v>9</v>
      </c>
      <c r="H2759" t="s">
        <v>150</v>
      </c>
      <c r="I2759" t="s">
        <v>453</v>
      </c>
      <c r="J2759" t="s">
        <v>624</v>
      </c>
      <c r="K2759">
        <v>46</v>
      </c>
      <c r="L2759">
        <f t="shared" si="260"/>
        <v>46</v>
      </c>
      <c r="M2759">
        <f t="shared" si="261"/>
        <v>0</v>
      </c>
      <c r="N2759" t="b">
        <f t="shared" si="262"/>
        <v>0</v>
      </c>
      <c r="O2759">
        <f t="shared" si="263"/>
        <v>0</v>
      </c>
    </row>
    <row r="2760" spans="1:15">
      <c r="A2760" t="s">
        <v>451</v>
      </c>
      <c r="B2760" t="s">
        <v>452</v>
      </c>
      <c r="C2760" t="s">
        <v>203</v>
      </c>
      <c r="D2760" t="s">
        <v>204</v>
      </c>
      <c r="E2760" s="2">
        <v>43363.431250000001</v>
      </c>
      <c r="F2760" s="33">
        <f t="shared" si="258"/>
        <v>2018</v>
      </c>
      <c r="G2760" s="33">
        <f t="shared" si="259"/>
        <v>9</v>
      </c>
      <c r="H2760" t="s">
        <v>150</v>
      </c>
      <c r="I2760" t="s">
        <v>453</v>
      </c>
      <c r="J2760" t="s">
        <v>624</v>
      </c>
      <c r="K2760">
        <v>46</v>
      </c>
      <c r="L2760">
        <f t="shared" si="260"/>
        <v>46</v>
      </c>
      <c r="M2760">
        <f t="shared" si="261"/>
        <v>0</v>
      </c>
      <c r="N2760" t="b">
        <f t="shared" si="262"/>
        <v>0</v>
      </c>
      <c r="O2760">
        <f t="shared" si="263"/>
        <v>0</v>
      </c>
    </row>
    <row r="2761" spans="1:15">
      <c r="A2761" t="s">
        <v>451</v>
      </c>
      <c r="B2761" t="s">
        <v>452</v>
      </c>
      <c r="C2761" t="s">
        <v>203</v>
      </c>
      <c r="D2761" t="s">
        <v>204</v>
      </c>
      <c r="E2761" s="2">
        <v>43367.601388888892</v>
      </c>
      <c r="F2761" s="33">
        <f t="shared" si="258"/>
        <v>2018</v>
      </c>
      <c r="G2761" s="33">
        <f t="shared" si="259"/>
        <v>9</v>
      </c>
      <c r="H2761" t="s">
        <v>150</v>
      </c>
      <c r="I2761" t="s">
        <v>453</v>
      </c>
      <c r="J2761" t="s">
        <v>624</v>
      </c>
      <c r="K2761">
        <v>67</v>
      </c>
      <c r="L2761">
        <f t="shared" si="260"/>
        <v>67</v>
      </c>
      <c r="M2761">
        <f t="shared" si="261"/>
        <v>0</v>
      </c>
      <c r="N2761" t="b">
        <f t="shared" si="262"/>
        <v>0</v>
      </c>
      <c r="O2761">
        <f t="shared" si="263"/>
        <v>1</v>
      </c>
    </row>
    <row r="2762" spans="1:15">
      <c r="A2762" t="s">
        <v>451</v>
      </c>
      <c r="B2762" t="s">
        <v>452</v>
      </c>
      <c r="C2762" t="s">
        <v>203</v>
      </c>
      <c r="D2762" t="s">
        <v>204</v>
      </c>
      <c r="E2762" s="2">
        <v>43370.654166666667</v>
      </c>
      <c r="F2762" s="33">
        <f t="shared" si="258"/>
        <v>2018</v>
      </c>
      <c r="G2762" s="33">
        <f t="shared" si="259"/>
        <v>9</v>
      </c>
      <c r="H2762" t="s">
        <v>150</v>
      </c>
      <c r="I2762" t="s">
        <v>453</v>
      </c>
      <c r="J2762" t="s">
        <v>624</v>
      </c>
      <c r="K2762">
        <v>69</v>
      </c>
      <c r="L2762">
        <f t="shared" si="260"/>
        <v>69</v>
      </c>
      <c r="M2762">
        <f t="shared" si="261"/>
        <v>0</v>
      </c>
      <c r="N2762" t="b">
        <f t="shared" si="262"/>
        <v>0</v>
      </c>
      <c r="O2762">
        <f t="shared" si="263"/>
        <v>1</v>
      </c>
    </row>
    <row r="2763" spans="1:15">
      <c r="A2763" t="s">
        <v>451</v>
      </c>
      <c r="B2763" t="s">
        <v>452</v>
      </c>
      <c r="C2763" t="s">
        <v>203</v>
      </c>
      <c r="D2763" t="s">
        <v>204</v>
      </c>
      <c r="E2763" s="2">
        <v>43371.464583333334</v>
      </c>
      <c r="F2763" s="33">
        <f t="shared" si="258"/>
        <v>2018</v>
      </c>
      <c r="G2763" s="33">
        <f t="shared" si="259"/>
        <v>9</v>
      </c>
      <c r="H2763" t="s">
        <v>150</v>
      </c>
      <c r="I2763" t="s">
        <v>453</v>
      </c>
      <c r="J2763" t="s">
        <v>624</v>
      </c>
      <c r="K2763">
        <v>70</v>
      </c>
      <c r="L2763">
        <f t="shared" si="260"/>
        <v>70</v>
      </c>
      <c r="M2763">
        <f t="shared" si="261"/>
        <v>0</v>
      </c>
      <c r="N2763" t="b">
        <f t="shared" si="262"/>
        <v>0</v>
      </c>
      <c r="O2763">
        <f t="shared" si="263"/>
        <v>1</v>
      </c>
    </row>
    <row r="2764" spans="1:15">
      <c r="A2764" t="s">
        <v>451</v>
      </c>
      <c r="B2764" t="s">
        <v>452</v>
      </c>
      <c r="C2764" t="s">
        <v>203</v>
      </c>
      <c r="D2764" t="s">
        <v>204</v>
      </c>
      <c r="E2764" s="2">
        <v>43375.675694444442</v>
      </c>
      <c r="F2764" s="33">
        <f t="shared" si="258"/>
        <v>2018</v>
      </c>
      <c r="G2764" s="33">
        <f t="shared" si="259"/>
        <v>10</v>
      </c>
      <c r="H2764" t="s">
        <v>150</v>
      </c>
      <c r="I2764" t="s">
        <v>453</v>
      </c>
      <c r="J2764" t="s">
        <v>624</v>
      </c>
      <c r="K2764">
        <v>67</v>
      </c>
      <c r="L2764">
        <f t="shared" si="260"/>
        <v>67</v>
      </c>
      <c r="M2764">
        <f t="shared" si="261"/>
        <v>0</v>
      </c>
      <c r="N2764" t="b">
        <f t="shared" si="262"/>
        <v>0</v>
      </c>
      <c r="O2764">
        <f t="shared" si="263"/>
        <v>1</v>
      </c>
    </row>
    <row r="2765" spans="1:15">
      <c r="A2765" t="s">
        <v>451</v>
      </c>
      <c r="B2765" t="s">
        <v>452</v>
      </c>
      <c r="C2765" t="s">
        <v>203</v>
      </c>
      <c r="D2765" t="s">
        <v>204</v>
      </c>
      <c r="E2765" s="2">
        <v>43377.531944444447</v>
      </c>
      <c r="F2765" s="33">
        <f t="shared" si="258"/>
        <v>2018</v>
      </c>
      <c r="G2765" s="33">
        <f t="shared" si="259"/>
        <v>10</v>
      </c>
      <c r="H2765" t="s">
        <v>150</v>
      </c>
      <c r="I2765" t="s">
        <v>453</v>
      </c>
      <c r="J2765" t="s">
        <v>624</v>
      </c>
      <c r="K2765">
        <v>66</v>
      </c>
      <c r="L2765">
        <f t="shared" si="260"/>
        <v>66</v>
      </c>
      <c r="M2765">
        <f t="shared" si="261"/>
        <v>0</v>
      </c>
      <c r="N2765" t="b">
        <f t="shared" si="262"/>
        <v>0</v>
      </c>
      <c r="O2765">
        <f t="shared" si="263"/>
        <v>1</v>
      </c>
    </row>
    <row r="2766" spans="1:15">
      <c r="A2766" t="s">
        <v>451</v>
      </c>
      <c r="B2766" t="s">
        <v>452</v>
      </c>
      <c r="C2766" t="s">
        <v>203</v>
      </c>
      <c r="D2766" t="s">
        <v>204</v>
      </c>
      <c r="E2766" s="2">
        <v>43384.472916666666</v>
      </c>
      <c r="F2766" s="33">
        <f t="shared" si="258"/>
        <v>2018</v>
      </c>
      <c r="G2766" s="33">
        <f t="shared" si="259"/>
        <v>10</v>
      </c>
      <c r="H2766" t="s">
        <v>150</v>
      </c>
      <c r="I2766" t="s">
        <v>453</v>
      </c>
      <c r="J2766" t="s">
        <v>624</v>
      </c>
      <c r="K2766">
        <v>64</v>
      </c>
      <c r="L2766">
        <f t="shared" si="260"/>
        <v>64</v>
      </c>
      <c r="M2766">
        <f t="shared" si="261"/>
        <v>0</v>
      </c>
      <c r="N2766" t="b">
        <f t="shared" si="262"/>
        <v>0</v>
      </c>
      <c r="O2766">
        <f t="shared" si="263"/>
        <v>1</v>
      </c>
    </row>
    <row r="2767" spans="1:15">
      <c r="A2767" t="s">
        <v>451</v>
      </c>
      <c r="B2767" t="s">
        <v>452</v>
      </c>
      <c r="C2767" t="s">
        <v>203</v>
      </c>
      <c r="D2767" t="s">
        <v>204</v>
      </c>
      <c r="E2767" s="2">
        <v>43385.586111111108</v>
      </c>
      <c r="F2767" s="33">
        <f t="shared" si="258"/>
        <v>2018</v>
      </c>
      <c r="G2767" s="33">
        <f t="shared" si="259"/>
        <v>10</v>
      </c>
      <c r="H2767" t="s">
        <v>150</v>
      </c>
      <c r="I2767" t="s">
        <v>453</v>
      </c>
      <c r="J2767" t="s">
        <v>624</v>
      </c>
      <c r="K2767">
        <v>65</v>
      </c>
      <c r="L2767">
        <f t="shared" si="260"/>
        <v>65</v>
      </c>
      <c r="M2767">
        <f t="shared" si="261"/>
        <v>0</v>
      </c>
      <c r="N2767" t="b">
        <f t="shared" si="262"/>
        <v>0</v>
      </c>
      <c r="O2767">
        <f t="shared" si="263"/>
        <v>1</v>
      </c>
    </row>
    <row r="2768" spans="1:15">
      <c r="A2768" t="s">
        <v>451</v>
      </c>
      <c r="B2768" t="s">
        <v>452</v>
      </c>
      <c r="C2768" t="s">
        <v>203</v>
      </c>
      <c r="D2768" t="s">
        <v>204</v>
      </c>
      <c r="E2768" s="2">
        <v>43388.480555555558</v>
      </c>
      <c r="F2768" s="33">
        <f t="shared" si="258"/>
        <v>2018</v>
      </c>
      <c r="G2768" s="33">
        <f t="shared" si="259"/>
        <v>10</v>
      </c>
      <c r="H2768" t="s">
        <v>150</v>
      </c>
      <c r="I2768" t="s">
        <v>453</v>
      </c>
      <c r="J2768" t="s">
        <v>624</v>
      </c>
      <c r="K2768">
        <v>68</v>
      </c>
      <c r="L2768">
        <f t="shared" si="260"/>
        <v>68</v>
      </c>
      <c r="M2768">
        <f t="shared" si="261"/>
        <v>0</v>
      </c>
      <c r="N2768" t="b">
        <f t="shared" si="262"/>
        <v>0</v>
      </c>
      <c r="O2768">
        <f t="shared" si="263"/>
        <v>1</v>
      </c>
    </row>
    <row r="2769" spans="1:15">
      <c r="A2769" t="s">
        <v>451</v>
      </c>
      <c r="B2769" t="s">
        <v>452</v>
      </c>
      <c r="C2769" t="s">
        <v>203</v>
      </c>
      <c r="D2769" t="s">
        <v>204</v>
      </c>
      <c r="E2769" s="2">
        <v>43392.597222222219</v>
      </c>
      <c r="F2769" s="33">
        <f t="shared" si="258"/>
        <v>2018</v>
      </c>
      <c r="G2769" s="33">
        <f t="shared" si="259"/>
        <v>10</v>
      </c>
      <c r="H2769" t="s">
        <v>150</v>
      </c>
      <c r="I2769" t="s">
        <v>453</v>
      </c>
      <c r="J2769" t="s">
        <v>624</v>
      </c>
      <c r="K2769">
        <v>93</v>
      </c>
      <c r="L2769">
        <f t="shared" si="260"/>
        <v>93</v>
      </c>
      <c r="M2769">
        <f t="shared" si="261"/>
        <v>0</v>
      </c>
      <c r="N2769" t="b">
        <f t="shared" si="262"/>
        <v>0</v>
      </c>
      <c r="O2769">
        <f t="shared" si="263"/>
        <v>1</v>
      </c>
    </row>
    <row r="2770" spans="1:15">
      <c r="A2770" t="s">
        <v>451</v>
      </c>
      <c r="B2770" t="s">
        <v>452</v>
      </c>
      <c r="C2770" t="s">
        <v>203</v>
      </c>
      <c r="D2770" t="s">
        <v>204</v>
      </c>
      <c r="E2770" s="2">
        <v>43396.436805555553</v>
      </c>
      <c r="F2770" s="33">
        <f t="shared" si="258"/>
        <v>2018</v>
      </c>
      <c r="G2770" s="33">
        <f t="shared" si="259"/>
        <v>10</v>
      </c>
      <c r="H2770" t="s">
        <v>150</v>
      </c>
      <c r="I2770" t="s">
        <v>453</v>
      </c>
      <c r="J2770" t="s">
        <v>624</v>
      </c>
      <c r="K2770">
        <v>62</v>
      </c>
      <c r="L2770">
        <f t="shared" si="260"/>
        <v>62</v>
      </c>
      <c r="M2770">
        <f t="shared" si="261"/>
        <v>0</v>
      </c>
      <c r="N2770" t="b">
        <f t="shared" si="262"/>
        <v>0</v>
      </c>
      <c r="O2770">
        <f t="shared" si="263"/>
        <v>1</v>
      </c>
    </row>
    <row r="2771" spans="1:15">
      <c r="A2771" t="s">
        <v>451</v>
      </c>
      <c r="B2771" t="s">
        <v>452</v>
      </c>
      <c r="C2771" t="s">
        <v>203</v>
      </c>
      <c r="D2771" t="s">
        <v>204</v>
      </c>
      <c r="E2771" s="2">
        <v>43398.497916666667</v>
      </c>
      <c r="F2771" s="33">
        <f t="shared" si="258"/>
        <v>2018</v>
      </c>
      <c r="G2771" s="33">
        <f t="shared" si="259"/>
        <v>10</v>
      </c>
      <c r="H2771" t="s">
        <v>150</v>
      </c>
      <c r="I2771" t="s">
        <v>453</v>
      </c>
      <c r="J2771" t="s">
        <v>624</v>
      </c>
      <c r="K2771">
        <v>50</v>
      </c>
      <c r="L2771">
        <f t="shared" si="260"/>
        <v>50</v>
      </c>
      <c r="M2771">
        <f t="shared" si="261"/>
        <v>0</v>
      </c>
      <c r="N2771" t="b">
        <f t="shared" si="262"/>
        <v>0</v>
      </c>
      <c r="O2771">
        <f t="shared" si="263"/>
        <v>0</v>
      </c>
    </row>
    <row r="2772" spans="1:15">
      <c r="A2772" t="s">
        <v>451</v>
      </c>
      <c r="B2772" t="s">
        <v>452</v>
      </c>
      <c r="C2772" t="s">
        <v>203</v>
      </c>
      <c r="D2772" t="s">
        <v>204</v>
      </c>
      <c r="E2772" s="2">
        <v>43402.511111111111</v>
      </c>
      <c r="F2772" s="33">
        <f t="shared" si="258"/>
        <v>2018</v>
      </c>
      <c r="G2772" s="33">
        <f t="shared" si="259"/>
        <v>10</v>
      </c>
      <c r="H2772" t="s">
        <v>150</v>
      </c>
      <c r="I2772" t="s">
        <v>453</v>
      </c>
      <c r="J2772" t="s">
        <v>624</v>
      </c>
      <c r="K2772">
        <v>65</v>
      </c>
      <c r="L2772">
        <f t="shared" si="260"/>
        <v>65</v>
      </c>
      <c r="M2772">
        <f t="shared" si="261"/>
        <v>0</v>
      </c>
      <c r="N2772" t="b">
        <f t="shared" si="262"/>
        <v>0</v>
      </c>
      <c r="O2772">
        <f t="shared" si="263"/>
        <v>1</v>
      </c>
    </row>
    <row r="2773" spans="1:15">
      <c r="A2773" t="s">
        <v>451</v>
      </c>
      <c r="B2773" t="s">
        <v>452</v>
      </c>
      <c r="C2773" t="s">
        <v>203</v>
      </c>
      <c r="D2773" t="s">
        <v>204</v>
      </c>
      <c r="E2773" s="2">
        <v>43405.478472222225</v>
      </c>
      <c r="F2773" s="33">
        <f t="shared" si="258"/>
        <v>2018</v>
      </c>
      <c r="G2773" s="33">
        <f t="shared" si="259"/>
        <v>11</v>
      </c>
      <c r="H2773" t="s">
        <v>150</v>
      </c>
      <c r="I2773" t="s">
        <v>453</v>
      </c>
      <c r="J2773" t="s">
        <v>596</v>
      </c>
      <c r="K2773">
        <v>1</v>
      </c>
      <c r="L2773">
        <f t="shared" si="260"/>
        <v>0.5</v>
      </c>
      <c r="M2773">
        <f t="shared" si="261"/>
        <v>1</v>
      </c>
      <c r="N2773" t="b">
        <f t="shared" si="262"/>
        <v>1</v>
      </c>
      <c r="O2773">
        <f t="shared" si="263"/>
        <v>0</v>
      </c>
    </row>
    <row r="2774" spans="1:15">
      <c r="A2774" t="s">
        <v>451</v>
      </c>
      <c r="B2774" t="s">
        <v>452</v>
      </c>
      <c r="C2774" t="s">
        <v>203</v>
      </c>
      <c r="D2774" t="s">
        <v>204</v>
      </c>
      <c r="E2774" s="2">
        <v>43409.408333333333</v>
      </c>
      <c r="F2774" s="33">
        <f t="shared" si="258"/>
        <v>2018</v>
      </c>
      <c r="G2774" s="33">
        <f t="shared" si="259"/>
        <v>11</v>
      </c>
      <c r="H2774" t="s">
        <v>150</v>
      </c>
      <c r="I2774" t="s">
        <v>453</v>
      </c>
      <c r="J2774" t="s">
        <v>624</v>
      </c>
      <c r="K2774">
        <v>76</v>
      </c>
      <c r="L2774">
        <f t="shared" si="260"/>
        <v>76</v>
      </c>
      <c r="M2774">
        <f t="shared" si="261"/>
        <v>0</v>
      </c>
      <c r="N2774" t="b">
        <f t="shared" si="262"/>
        <v>0</v>
      </c>
      <c r="O2774">
        <f t="shared" si="263"/>
        <v>1</v>
      </c>
    </row>
    <row r="2775" spans="1:15">
      <c r="A2775" t="s">
        <v>451</v>
      </c>
      <c r="B2775" t="s">
        <v>452</v>
      </c>
      <c r="C2775" t="s">
        <v>203</v>
      </c>
      <c r="D2775" t="s">
        <v>204</v>
      </c>
      <c r="E2775" s="2">
        <v>43412.378472222219</v>
      </c>
      <c r="F2775" s="33">
        <f t="shared" si="258"/>
        <v>2018</v>
      </c>
      <c r="G2775" s="33">
        <f t="shared" si="259"/>
        <v>11</v>
      </c>
      <c r="H2775" t="s">
        <v>150</v>
      </c>
      <c r="I2775" t="s">
        <v>453</v>
      </c>
      <c r="J2775" t="s">
        <v>624</v>
      </c>
      <c r="K2775">
        <v>71</v>
      </c>
      <c r="L2775">
        <f t="shared" si="260"/>
        <v>71</v>
      </c>
      <c r="M2775">
        <f t="shared" si="261"/>
        <v>0</v>
      </c>
      <c r="N2775" t="b">
        <f t="shared" si="262"/>
        <v>0</v>
      </c>
      <c r="O2775">
        <f t="shared" si="263"/>
        <v>1</v>
      </c>
    </row>
    <row r="2776" spans="1:15">
      <c r="A2776" t="s">
        <v>451</v>
      </c>
      <c r="B2776" t="s">
        <v>452</v>
      </c>
      <c r="C2776" t="s">
        <v>203</v>
      </c>
      <c r="D2776" t="s">
        <v>204</v>
      </c>
      <c r="E2776" s="2">
        <v>43419.463888888888</v>
      </c>
      <c r="F2776" s="33">
        <f t="shared" si="258"/>
        <v>2018</v>
      </c>
      <c r="G2776" s="33">
        <f t="shared" si="259"/>
        <v>11</v>
      </c>
      <c r="H2776" t="s">
        <v>150</v>
      </c>
      <c r="I2776" t="s">
        <v>453</v>
      </c>
      <c r="J2776" t="s">
        <v>624</v>
      </c>
      <c r="K2776">
        <v>67</v>
      </c>
      <c r="L2776">
        <f t="shared" si="260"/>
        <v>67</v>
      </c>
      <c r="M2776">
        <f t="shared" si="261"/>
        <v>0</v>
      </c>
      <c r="N2776" t="b">
        <f t="shared" si="262"/>
        <v>0</v>
      </c>
      <c r="O2776">
        <f t="shared" si="263"/>
        <v>1</v>
      </c>
    </row>
    <row r="2777" spans="1:15">
      <c r="A2777" t="s">
        <v>451</v>
      </c>
      <c r="B2777" t="s">
        <v>452</v>
      </c>
      <c r="C2777" t="s">
        <v>203</v>
      </c>
      <c r="D2777" t="s">
        <v>204</v>
      </c>
      <c r="E2777" s="2">
        <v>43426.477083333331</v>
      </c>
      <c r="F2777" s="33">
        <f t="shared" si="258"/>
        <v>2018</v>
      </c>
      <c r="G2777" s="33">
        <f t="shared" si="259"/>
        <v>11</v>
      </c>
      <c r="H2777" t="s">
        <v>150</v>
      </c>
      <c r="I2777" t="s">
        <v>453</v>
      </c>
      <c r="J2777" t="s">
        <v>624</v>
      </c>
      <c r="K2777">
        <v>64</v>
      </c>
      <c r="L2777">
        <f t="shared" si="260"/>
        <v>64</v>
      </c>
      <c r="M2777">
        <f t="shared" si="261"/>
        <v>0</v>
      </c>
      <c r="N2777" t="b">
        <f t="shared" si="262"/>
        <v>0</v>
      </c>
      <c r="O2777">
        <f t="shared" si="263"/>
        <v>1</v>
      </c>
    </row>
    <row r="2778" spans="1:15">
      <c r="A2778" t="s">
        <v>451</v>
      </c>
      <c r="B2778" t="s">
        <v>452</v>
      </c>
      <c r="C2778" t="s">
        <v>203</v>
      </c>
      <c r="D2778" t="s">
        <v>204</v>
      </c>
      <c r="E2778" s="2">
        <v>43427.5</v>
      </c>
      <c r="F2778" s="33">
        <f t="shared" si="258"/>
        <v>2018</v>
      </c>
      <c r="G2778" s="33">
        <f t="shared" si="259"/>
        <v>11</v>
      </c>
      <c r="H2778" t="s">
        <v>150</v>
      </c>
      <c r="I2778" t="s">
        <v>453</v>
      </c>
      <c r="J2778" t="s">
        <v>624</v>
      </c>
      <c r="K2778">
        <v>68</v>
      </c>
      <c r="L2778">
        <f t="shared" si="260"/>
        <v>68</v>
      </c>
      <c r="M2778">
        <f t="shared" si="261"/>
        <v>0</v>
      </c>
      <c r="N2778" t="b">
        <f t="shared" si="262"/>
        <v>0</v>
      </c>
      <c r="O2778">
        <f t="shared" si="263"/>
        <v>1</v>
      </c>
    </row>
    <row r="2779" spans="1:15">
      <c r="A2779" t="s">
        <v>451</v>
      </c>
      <c r="B2779" t="s">
        <v>452</v>
      </c>
      <c r="C2779" t="s">
        <v>203</v>
      </c>
      <c r="D2779" t="s">
        <v>204</v>
      </c>
      <c r="E2779" s="2">
        <v>43430.659722222219</v>
      </c>
      <c r="F2779" s="33">
        <f t="shared" si="258"/>
        <v>2018</v>
      </c>
      <c r="G2779" s="33">
        <f t="shared" si="259"/>
        <v>11</v>
      </c>
      <c r="H2779" t="s">
        <v>150</v>
      </c>
      <c r="I2779" t="s">
        <v>453</v>
      </c>
      <c r="J2779" t="s">
        <v>624</v>
      </c>
      <c r="K2779">
        <v>70</v>
      </c>
      <c r="L2779">
        <f t="shared" si="260"/>
        <v>70</v>
      </c>
      <c r="M2779">
        <f t="shared" si="261"/>
        <v>0</v>
      </c>
      <c r="N2779" t="b">
        <f t="shared" si="262"/>
        <v>0</v>
      </c>
      <c r="O2779">
        <f t="shared" si="263"/>
        <v>1</v>
      </c>
    </row>
    <row r="2780" spans="1:15">
      <c r="A2780" t="s">
        <v>451</v>
      </c>
      <c r="B2780" t="s">
        <v>452</v>
      </c>
      <c r="C2780" t="s">
        <v>203</v>
      </c>
      <c r="D2780" t="s">
        <v>204</v>
      </c>
      <c r="E2780" s="2">
        <v>43431.470138888886</v>
      </c>
      <c r="F2780" s="33">
        <f t="shared" si="258"/>
        <v>2018</v>
      </c>
      <c r="G2780" s="33">
        <f t="shared" si="259"/>
        <v>11</v>
      </c>
      <c r="H2780" t="s">
        <v>150</v>
      </c>
      <c r="I2780" t="s">
        <v>453</v>
      </c>
      <c r="J2780" t="s">
        <v>624</v>
      </c>
      <c r="K2780">
        <v>64</v>
      </c>
      <c r="L2780">
        <f t="shared" si="260"/>
        <v>64</v>
      </c>
      <c r="M2780">
        <f t="shared" si="261"/>
        <v>0</v>
      </c>
      <c r="N2780" t="b">
        <f t="shared" si="262"/>
        <v>0</v>
      </c>
      <c r="O2780">
        <f t="shared" si="263"/>
        <v>1</v>
      </c>
    </row>
    <row r="2781" spans="1:15">
      <c r="A2781" t="s">
        <v>451</v>
      </c>
      <c r="B2781" t="s">
        <v>452</v>
      </c>
      <c r="C2781" t="s">
        <v>203</v>
      </c>
      <c r="D2781" t="s">
        <v>204</v>
      </c>
      <c r="E2781" s="2">
        <v>43434.40347222222</v>
      </c>
      <c r="F2781" s="33">
        <f t="shared" si="258"/>
        <v>2018</v>
      </c>
      <c r="G2781" s="33">
        <f t="shared" si="259"/>
        <v>11</v>
      </c>
      <c r="H2781" t="s">
        <v>150</v>
      </c>
      <c r="I2781" t="s">
        <v>453</v>
      </c>
      <c r="J2781" t="s">
        <v>624</v>
      </c>
      <c r="K2781">
        <v>89</v>
      </c>
      <c r="L2781">
        <f t="shared" si="260"/>
        <v>89</v>
      </c>
      <c r="M2781">
        <f t="shared" si="261"/>
        <v>0</v>
      </c>
      <c r="N2781" t="b">
        <f t="shared" si="262"/>
        <v>0</v>
      </c>
      <c r="O2781">
        <f t="shared" si="263"/>
        <v>1</v>
      </c>
    </row>
    <row r="2782" spans="1:15">
      <c r="A2782" t="s">
        <v>451</v>
      </c>
      <c r="B2782" t="s">
        <v>452</v>
      </c>
      <c r="C2782" t="s">
        <v>203</v>
      </c>
      <c r="D2782" t="s">
        <v>204</v>
      </c>
      <c r="E2782" s="2">
        <v>43438.504166666666</v>
      </c>
      <c r="F2782" s="33">
        <f t="shared" si="258"/>
        <v>2018</v>
      </c>
      <c r="G2782" s="33">
        <f t="shared" si="259"/>
        <v>12</v>
      </c>
      <c r="H2782" t="s">
        <v>150</v>
      </c>
      <c r="I2782" t="s">
        <v>453</v>
      </c>
      <c r="J2782" t="s">
        <v>624</v>
      </c>
      <c r="K2782">
        <v>100</v>
      </c>
      <c r="L2782">
        <f t="shared" si="260"/>
        <v>100</v>
      </c>
      <c r="M2782">
        <f t="shared" si="261"/>
        <v>0</v>
      </c>
      <c r="N2782" t="b">
        <f t="shared" si="262"/>
        <v>0</v>
      </c>
      <c r="O2782">
        <f t="shared" si="263"/>
        <v>1</v>
      </c>
    </row>
    <row r="2783" spans="1:15">
      <c r="A2783" t="s">
        <v>451</v>
      </c>
      <c r="B2783" t="s">
        <v>452</v>
      </c>
      <c r="C2783" t="s">
        <v>203</v>
      </c>
      <c r="D2783" t="s">
        <v>204</v>
      </c>
      <c r="E2783" s="2">
        <v>43440.587500000001</v>
      </c>
      <c r="F2783" s="33">
        <f t="shared" si="258"/>
        <v>2018</v>
      </c>
      <c r="G2783" s="33">
        <f t="shared" si="259"/>
        <v>12</v>
      </c>
      <c r="H2783" t="s">
        <v>150</v>
      </c>
      <c r="I2783" t="s">
        <v>453</v>
      </c>
      <c r="J2783" t="s">
        <v>624</v>
      </c>
      <c r="K2783">
        <v>100</v>
      </c>
      <c r="L2783">
        <f t="shared" si="260"/>
        <v>100</v>
      </c>
      <c r="M2783">
        <f t="shared" si="261"/>
        <v>0</v>
      </c>
      <c r="N2783" t="b">
        <f t="shared" si="262"/>
        <v>0</v>
      </c>
      <c r="O2783">
        <f t="shared" si="263"/>
        <v>1</v>
      </c>
    </row>
    <row r="2784" spans="1:15">
      <c r="A2784" t="s">
        <v>451</v>
      </c>
      <c r="B2784" t="s">
        <v>452</v>
      </c>
      <c r="C2784" t="s">
        <v>203</v>
      </c>
      <c r="D2784" t="s">
        <v>204</v>
      </c>
      <c r="E2784" s="2">
        <v>43448.47152777778</v>
      </c>
      <c r="F2784" s="33">
        <f t="shared" si="258"/>
        <v>2018</v>
      </c>
      <c r="G2784" s="33">
        <f t="shared" si="259"/>
        <v>12</v>
      </c>
      <c r="H2784" t="s">
        <v>150</v>
      </c>
      <c r="I2784" t="s">
        <v>453</v>
      </c>
      <c r="J2784" t="s">
        <v>624</v>
      </c>
      <c r="K2784">
        <v>76</v>
      </c>
      <c r="L2784">
        <f t="shared" si="260"/>
        <v>76</v>
      </c>
      <c r="M2784">
        <f t="shared" si="261"/>
        <v>0</v>
      </c>
      <c r="N2784" t="b">
        <f t="shared" si="262"/>
        <v>0</v>
      </c>
      <c r="O2784">
        <f t="shared" si="263"/>
        <v>1</v>
      </c>
    </row>
    <row r="2785" spans="1:15">
      <c r="A2785" t="s">
        <v>451</v>
      </c>
      <c r="B2785" t="s">
        <v>452</v>
      </c>
      <c r="C2785" t="s">
        <v>203</v>
      </c>
      <c r="D2785" t="s">
        <v>204</v>
      </c>
      <c r="E2785" s="2">
        <v>43451.436111111114</v>
      </c>
      <c r="F2785" s="33">
        <f t="shared" si="258"/>
        <v>2018</v>
      </c>
      <c r="G2785" s="33">
        <f t="shared" si="259"/>
        <v>12</v>
      </c>
      <c r="H2785" t="s">
        <v>150</v>
      </c>
      <c r="I2785" t="s">
        <v>453</v>
      </c>
      <c r="J2785" t="s">
        <v>596</v>
      </c>
      <c r="K2785">
        <v>1</v>
      </c>
      <c r="L2785">
        <f t="shared" si="260"/>
        <v>0.5</v>
      </c>
      <c r="M2785">
        <f t="shared" si="261"/>
        <v>1</v>
      </c>
      <c r="N2785" t="b">
        <f t="shared" si="262"/>
        <v>1</v>
      </c>
      <c r="O2785">
        <f t="shared" si="263"/>
        <v>0</v>
      </c>
    </row>
    <row r="2786" spans="1:15">
      <c r="A2786" t="s">
        <v>451</v>
      </c>
      <c r="B2786" t="s">
        <v>452</v>
      </c>
      <c r="C2786" t="s">
        <v>203</v>
      </c>
      <c r="D2786" t="s">
        <v>204</v>
      </c>
      <c r="E2786" s="2">
        <v>43468.425694444442</v>
      </c>
      <c r="F2786" s="33">
        <f t="shared" si="258"/>
        <v>2019</v>
      </c>
      <c r="G2786" s="33">
        <f t="shared" si="259"/>
        <v>1</v>
      </c>
      <c r="H2786" t="s">
        <v>150</v>
      </c>
      <c r="I2786" t="s">
        <v>453</v>
      </c>
      <c r="J2786" t="s">
        <v>596</v>
      </c>
      <c r="K2786">
        <v>1</v>
      </c>
      <c r="L2786">
        <f t="shared" si="260"/>
        <v>0.5</v>
      </c>
      <c r="M2786">
        <f t="shared" si="261"/>
        <v>1</v>
      </c>
      <c r="N2786" t="b">
        <f t="shared" si="262"/>
        <v>1</v>
      </c>
      <c r="O2786">
        <f t="shared" si="263"/>
        <v>0</v>
      </c>
    </row>
    <row r="2787" spans="1:15">
      <c r="A2787" t="s">
        <v>451</v>
      </c>
      <c r="B2787" t="s">
        <v>452</v>
      </c>
      <c r="C2787" t="s">
        <v>203</v>
      </c>
      <c r="D2787" t="s">
        <v>204</v>
      </c>
      <c r="E2787" s="2">
        <v>43474.451388888891</v>
      </c>
      <c r="F2787" s="33">
        <f t="shared" si="258"/>
        <v>2019</v>
      </c>
      <c r="G2787" s="33">
        <f t="shared" si="259"/>
        <v>1</v>
      </c>
      <c r="H2787" t="s">
        <v>150</v>
      </c>
      <c r="I2787" t="s">
        <v>453</v>
      </c>
      <c r="J2787" t="s">
        <v>624</v>
      </c>
      <c r="K2787">
        <v>58</v>
      </c>
      <c r="L2787">
        <f t="shared" si="260"/>
        <v>58</v>
      </c>
      <c r="M2787">
        <f t="shared" si="261"/>
        <v>0</v>
      </c>
      <c r="N2787" t="b">
        <f t="shared" si="262"/>
        <v>0</v>
      </c>
      <c r="O2787">
        <f t="shared" si="263"/>
        <v>1</v>
      </c>
    </row>
    <row r="2788" spans="1:15">
      <c r="A2788" t="s">
        <v>451</v>
      </c>
      <c r="B2788" t="s">
        <v>452</v>
      </c>
      <c r="C2788" t="s">
        <v>203</v>
      </c>
      <c r="D2788" t="s">
        <v>204</v>
      </c>
      <c r="E2788" s="2">
        <v>43475.454861111109</v>
      </c>
      <c r="F2788" s="33">
        <f t="shared" si="258"/>
        <v>2019</v>
      </c>
      <c r="G2788" s="33">
        <f t="shared" si="259"/>
        <v>1</v>
      </c>
      <c r="H2788" t="s">
        <v>150</v>
      </c>
      <c r="I2788" t="s">
        <v>453</v>
      </c>
      <c r="J2788" t="s">
        <v>624</v>
      </c>
      <c r="K2788">
        <v>54</v>
      </c>
      <c r="L2788">
        <f t="shared" si="260"/>
        <v>54</v>
      </c>
      <c r="M2788">
        <f t="shared" si="261"/>
        <v>0</v>
      </c>
      <c r="N2788" t="b">
        <f t="shared" si="262"/>
        <v>0</v>
      </c>
      <c r="O2788">
        <f t="shared" si="263"/>
        <v>0</v>
      </c>
    </row>
    <row r="2789" spans="1:15">
      <c r="A2789" t="s">
        <v>451</v>
      </c>
      <c r="B2789" t="s">
        <v>452</v>
      </c>
      <c r="C2789" t="s">
        <v>203</v>
      </c>
      <c r="D2789" t="s">
        <v>204</v>
      </c>
      <c r="E2789" s="2">
        <v>43480.455555555556</v>
      </c>
      <c r="F2789" s="33">
        <f t="shared" si="258"/>
        <v>2019</v>
      </c>
      <c r="G2789" s="33">
        <f t="shared" si="259"/>
        <v>1</v>
      </c>
      <c r="H2789" t="s">
        <v>150</v>
      </c>
      <c r="I2789" t="s">
        <v>453</v>
      </c>
      <c r="J2789" t="s">
        <v>624</v>
      </c>
      <c r="K2789">
        <v>65</v>
      </c>
      <c r="L2789">
        <f t="shared" si="260"/>
        <v>65</v>
      </c>
      <c r="M2789">
        <f t="shared" si="261"/>
        <v>0</v>
      </c>
      <c r="N2789" t="b">
        <f t="shared" si="262"/>
        <v>0</v>
      </c>
      <c r="O2789">
        <f t="shared" si="263"/>
        <v>1</v>
      </c>
    </row>
    <row r="2790" spans="1:15">
      <c r="A2790" t="s">
        <v>451</v>
      </c>
      <c r="B2790" t="s">
        <v>452</v>
      </c>
      <c r="C2790" t="s">
        <v>203</v>
      </c>
      <c r="D2790" t="s">
        <v>204</v>
      </c>
      <c r="E2790" s="2">
        <v>43482.407638888886</v>
      </c>
      <c r="F2790" s="33">
        <f t="shared" si="258"/>
        <v>2019</v>
      </c>
      <c r="G2790" s="33">
        <f t="shared" si="259"/>
        <v>1</v>
      </c>
      <c r="H2790" t="s">
        <v>150</v>
      </c>
      <c r="I2790" t="s">
        <v>453</v>
      </c>
      <c r="J2790" t="s">
        <v>624</v>
      </c>
      <c r="K2790">
        <v>68</v>
      </c>
      <c r="L2790">
        <f t="shared" si="260"/>
        <v>68</v>
      </c>
      <c r="M2790">
        <f t="shared" si="261"/>
        <v>0</v>
      </c>
      <c r="N2790" t="b">
        <f t="shared" si="262"/>
        <v>0</v>
      </c>
      <c r="O2790">
        <f t="shared" si="263"/>
        <v>1</v>
      </c>
    </row>
    <row r="2791" spans="1:15">
      <c r="A2791" t="s">
        <v>451</v>
      </c>
      <c r="B2791" t="s">
        <v>452</v>
      </c>
      <c r="C2791" t="s">
        <v>203</v>
      </c>
      <c r="D2791" t="s">
        <v>204</v>
      </c>
      <c r="E2791" s="2">
        <v>43486.394444444442</v>
      </c>
      <c r="F2791" s="33">
        <f t="shared" si="258"/>
        <v>2019</v>
      </c>
      <c r="G2791" s="33">
        <f t="shared" si="259"/>
        <v>1</v>
      </c>
      <c r="H2791" t="s">
        <v>150</v>
      </c>
      <c r="I2791" t="s">
        <v>453</v>
      </c>
      <c r="J2791" t="s">
        <v>624</v>
      </c>
      <c r="K2791">
        <v>65</v>
      </c>
      <c r="L2791">
        <f t="shared" si="260"/>
        <v>65</v>
      </c>
      <c r="M2791">
        <f t="shared" si="261"/>
        <v>0</v>
      </c>
      <c r="N2791" t="b">
        <f t="shared" si="262"/>
        <v>0</v>
      </c>
      <c r="O2791">
        <f t="shared" si="263"/>
        <v>1</v>
      </c>
    </row>
    <row r="2792" spans="1:15">
      <c r="A2792" t="s">
        <v>451</v>
      </c>
      <c r="B2792" t="s">
        <v>452</v>
      </c>
      <c r="C2792" t="s">
        <v>203</v>
      </c>
      <c r="D2792" t="s">
        <v>204</v>
      </c>
      <c r="E2792" s="2">
        <v>43490.429861111108</v>
      </c>
      <c r="F2792" s="33">
        <f t="shared" si="258"/>
        <v>2019</v>
      </c>
      <c r="G2792" s="33">
        <f t="shared" si="259"/>
        <v>1</v>
      </c>
      <c r="H2792" t="s">
        <v>150</v>
      </c>
      <c r="I2792" t="s">
        <v>453</v>
      </c>
      <c r="J2792" t="s">
        <v>624</v>
      </c>
      <c r="K2792">
        <v>70</v>
      </c>
      <c r="L2792">
        <f t="shared" si="260"/>
        <v>70</v>
      </c>
      <c r="M2792">
        <f t="shared" si="261"/>
        <v>0</v>
      </c>
      <c r="N2792" t="b">
        <f t="shared" si="262"/>
        <v>0</v>
      </c>
      <c r="O2792">
        <f t="shared" si="263"/>
        <v>1</v>
      </c>
    </row>
    <row r="2793" spans="1:15">
      <c r="A2793" t="s">
        <v>451</v>
      </c>
      <c r="B2793" t="s">
        <v>452</v>
      </c>
      <c r="C2793" t="s">
        <v>203</v>
      </c>
      <c r="D2793" t="s">
        <v>204</v>
      </c>
      <c r="E2793" s="2">
        <v>43493.564583333333</v>
      </c>
      <c r="F2793" s="33">
        <f t="shared" si="258"/>
        <v>2019</v>
      </c>
      <c r="G2793" s="33">
        <f t="shared" si="259"/>
        <v>1</v>
      </c>
      <c r="H2793" t="s">
        <v>150</v>
      </c>
      <c r="I2793" t="s">
        <v>453</v>
      </c>
      <c r="J2793" t="s">
        <v>624</v>
      </c>
      <c r="K2793">
        <v>93</v>
      </c>
      <c r="L2793">
        <f t="shared" si="260"/>
        <v>93</v>
      </c>
      <c r="M2793">
        <f t="shared" si="261"/>
        <v>0</v>
      </c>
      <c r="N2793" t="b">
        <f t="shared" si="262"/>
        <v>0</v>
      </c>
      <c r="O2793">
        <f t="shared" si="263"/>
        <v>1</v>
      </c>
    </row>
    <row r="2794" spans="1:15">
      <c r="A2794" t="s">
        <v>451</v>
      </c>
      <c r="B2794" t="s">
        <v>452</v>
      </c>
      <c r="C2794" t="s">
        <v>203</v>
      </c>
      <c r="D2794" t="s">
        <v>204</v>
      </c>
      <c r="E2794" s="2">
        <v>43500.548611111109</v>
      </c>
      <c r="F2794" s="33">
        <f t="shared" si="258"/>
        <v>2019</v>
      </c>
      <c r="G2794" s="33">
        <f t="shared" si="259"/>
        <v>2</v>
      </c>
      <c r="H2794" t="s">
        <v>150</v>
      </c>
      <c r="I2794" t="s">
        <v>453</v>
      </c>
      <c r="J2794" t="s">
        <v>624</v>
      </c>
      <c r="K2794">
        <v>96</v>
      </c>
      <c r="L2794">
        <f t="shared" si="260"/>
        <v>96</v>
      </c>
      <c r="M2794">
        <f t="shared" si="261"/>
        <v>0</v>
      </c>
      <c r="N2794" t="b">
        <f t="shared" si="262"/>
        <v>0</v>
      </c>
      <c r="O2794">
        <f t="shared" si="263"/>
        <v>1</v>
      </c>
    </row>
    <row r="2795" spans="1:15">
      <c r="A2795" t="s">
        <v>451</v>
      </c>
      <c r="B2795" t="s">
        <v>452</v>
      </c>
      <c r="C2795" t="s">
        <v>203</v>
      </c>
      <c r="D2795" t="s">
        <v>204</v>
      </c>
      <c r="E2795" s="2">
        <v>43705.690972222219</v>
      </c>
      <c r="F2795" s="33">
        <f t="shared" si="258"/>
        <v>2019</v>
      </c>
      <c r="G2795" s="33">
        <f t="shared" si="259"/>
        <v>8</v>
      </c>
      <c r="H2795" t="s">
        <v>150</v>
      </c>
      <c r="I2795" t="s">
        <v>453</v>
      </c>
      <c r="J2795" t="s">
        <v>624</v>
      </c>
      <c r="K2795">
        <v>43</v>
      </c>
      <c r="L2795">
        <f t="shared" si="260"/>
        <v>43</v>
      </c>
      <c r="M2795">
        <f t="shared" si="261"/>
        <v>0</v>
      </c>
      <c r="N2795" t="b">
        <f t="shared" si="262"/>
        <v>0</v>
      </c>
      <c r="O2795">
        <f t="shared" si="263"/>
        <v>0</v>
      </c>
    </row>
    <row r="2796" spans="1:15">
      <c r="A2796" t="s">
        <v>451</v>
      </c>
      <c r="B2796" t="s">
        <v>452</v>
      </c>
      <c r="C2796" t="s">
        <v>203</v>
      </c>
      <c r="D2796" t="s">
        <v>204</v>
      </c>
      <c r="E2796" s="2">
        <v>43706.520138888889</v>
      </c>
      <c r="F2796" s="33">
        <f t="shared" si="258"/>
        <v>2019</v>
      </c>
      <c r="G2796" s="33">
        <f t="shared" si="259"/>
        <v>8</v>
      </c>
      <c r="H2796" t="s">
        <v>150</v>
      </c>
      <c r="I2796" t="s">
        <v>453</v>
      </c>
      <c r="J2796" t="s">
        <v>624</v>
      </c>
      <c r="K2796">
        <v>39</v>
      </c>
      <c r="L2796">
        <f t="shared" si="260"/>
        <v>39</v>
      </c>
      <c r="M2796">
        <f t="shared" si="261"/>
        <v>0</v>
      </c>
      <c r="N2796" t="b">
        <f t="shared" si="262"/>
        <v>0</v>
      </c>
      <c r="O2796">
        <f t="shared" si="263"/>
        <v>0</v>
      </c>
    </row>
    <row r="2797" spans="1:15">
      <c r="A2797" t="s">
        <v>451</v>
      </c>
      <c r="B2797" t="s">
        <v>452</v>
      </c>
      <c r="C2797" t="s">
        <v>203</v>
      </c>
      <c r="D2797" t="s">
        <v>204</v>
      </c>
      <c r="E2797" s="2">
        <v>43712.663194444445</v>
      </c>
      <c r="F2797" s="33">
        <f t="shared" si="258"/>
        <v>2019</v>
      </c>
      <c r="G2797" s="33">
        <f t="shared" si="259"/>
        <v>9</v>
      </c>
      <c r="H2797" t="s">
        <v>150</v>
      </c>
      <c r="I2797" t="s">
        <v>453</v>
      </c>
      <c r="J2797" t="s">
        <v>624</v>
      </c>
      <c r="K2797">
        <v>56</v>
      </c>
      <c r="L2797">
        <f t="shared" si="260"/>
        <v>56</v>
      </c>
      <c r="M2797">
        <f t="shared" si="261"/>
        <v>0</v>
      </c>
      <c r="N2797" t="b">
        <f t="shared" si="262"/>
        <v>0</v>
      </c>
      <c r="O2797">
        <f t="shared" si="263"/>
        <v>0</v>
      </c>
    </row>
    <row r="2798" spans="1:15">
      <c r="A2798" t="s">
        <v>451</v>
      </c>
      <c r="B2798" t="s">
        <v>452</v>
      </c>
      <c r="C2798" t="s">
        <v>203</v>
      </c>
      <c r="D2798" t="s">
        <v>204</v>
      </c>
      <c r="E2798" s="2">
        <v>43713.518750000003</v>
      </c>
      <c r="F2798" s="33">
        <f t="shared" si="258"/>
        <v>2019</v>
      </c>
      <c r="G2798" s="33">
        <f t="shared" si="259"/>
        <v>9</v>
      </c>
      <c r="H2798" t="s">
        <v>150</v>
      </c>
      <c r="I2798" t="s">
        <v>453</v>
      </c>
      <c r="J2798" t="s">
        <v>624</v>
      </c>
      <c r="K2798">
        <v>61</v>
      </c>
      <c r="L2798">
        <f t="shared" si="260"/>
        <v>61</v>
      </c>
      <c r="M2798">
        <f t="shared" si="261"/>
        <v>0</v>
      </c>
      <c r="N2798" t="b">
        <f t="shared" si="262"/>
        <v>0</v>
      </c>
      <c r="O2798">
        <f t="shared" si="263"/>
        <v>1</v>
      </c>
    </row>
    <row r="2799" spans="1:15">
      <c r="A2799" t="s">
        <v>451</v>
      </c>
      <c r="B2799" t="s">
        <v>452</v>
      </c>
      <c r="C2799" t="s">
        <v>203</v>
      </c>
      <c r="D2799" t="s">
        <v>204</v>
      </c>
      <c r="E2799" s="2">
        <v>43721.5</v>
      </c>
      <c r="F2799" s="33">
        <f t="shared" si="258"/>
        <v>2019</v>
      </c>
      <c r="G2799" s="33">
        <f t="shared" si="259"/>
        <v>9</v>
      </c>
      <c r="H2799" t="s">
        <v>150</v>
      </c>
      <c r="I2799" t="s">
        <v>453</v>
      </c>
      <c r="J2799" t="s">
        <v>624</v>
      </c>
      <c r="K2799">
        <v>59</v>
      </c>
      <c r="L2799">
        <f t="shared" si="260"/>
        <v>59</v>
      </c>
      <c r="M2799">
        <f t="shared" si="261"/>
        <v>0</v>
      </c>
      <c r="N2799" t="b">
        <f t="shared" si="262"/>
        <v>0</v>
      </c>
      <c r="O2799">
        <f t="shared" si="263"/>
        <v>1</v>
      </c>
    </row>
    <row r="2800" spans="1:15">
      <c r="A2800" t="s">
        <v>451</v>
      </c>
      <c r="B2800" t="s">
        <v>452</v>
      </c>
      <c r="C2800" t="s">
        <v>203</v>
      </c>
      <c r="D2800" t="s">
        <v>204</v>
      </c>
      <c r="E2800" s="2">
        <v>43726.501388888886</v>
      </c>
      <c r="F2800" s="33">
        <f t="shared" si="258"/>
        <v>2019</v>
      </c>
      <c r="G2800" s="33">
        <f t="shared" si="259"/>
        <v>9</v>
      </c>
      <c r="H2800" t="s">
        <v>150</v>
      </c>
      <c r="I2800" t="s">
        <v>453</v>
      </c>
      <c r="J2800" t="s">
        <v>596</v>
      </c>
      <c r="K2800">
        <v>1</v>
      </c>
      <c r="L2800">
        <f t="shared" si="260"/>
        <v>0.5</v>
      </c>
      <c r="M2800">
        <f t="shared" si="261"/>
        <v>1</v>
      </c>
      <c r="N2800" t="b">
        <f t="shared" si="262"/>
        <v>1</v>
      </c>
      <c r="O2800">
        <f t="shared" si="263"/>
        <v>0</v>
      </c>
    </row>
    <row r="2801" spans="1:15">
      <c r="A2801" t="s">
        <v>451</v>
      </c>
      <c r="B2801" t="s">
        <v>452</v>
      </c>
      <c r="C2801" t="s">
        <v>203</v>
      </c>
      <c r="D2801" t="s">
        <v>204</v>
      </c>
      <c r="E2801" s="2">
        <v>43727.577777777777</v>
      </c>
      <c r="F2801" s="33">
        <f t="shared" si="258"/>
        <v>2019</v>
      </c>
      <c r="G2801" s="33">
        <f t="shared" si="259"/>
        <v>9</v>
      </c>
      <c r="H2801" t="s">
        <v>150</v>
      </c>
      <c r="I2801" t="s">
        <v>453</v>
      </c>
      <c r="J2801" t="s">
        <v>624</v>
      </c>
      <c r="K2801">
        <v>67</v>
      </c>
      <c r="L2801">
        <f t="shared" si="260"/>
        <v>67</v>
      </c>
      <c r="M2801">
        <f t="shared" si="261"/>
        <v>0</v>
      </c>
      <c r="N2801" t="b">
        <f t="shared" si="262"/>
        <v>0</v>
      </c>
      <c r="O2801">
        <f t="shared" si="263"/>
        <v>1</v>
      </c>
    </row>
    <row r="2802" spans="1:15">
      <c r="A2802" t="s">
        <v>451</v>
      </c>
      <c r="B2802" t="s">
        <v>452</v>
      </c>
      <c r="C2802" t="s">
        <v>203</v>
      </c>
      <c r="D2802" t="s">
        <v>204</v>
      </c>
      <c r="E2802" s="2">
        <v>43732.538888888892</v>
      </c>
      <c r="F2802" s="33">
        <f t="shared" si="258"/>
        <v>2019</v>
      </c>
      <c r="G2802" s="33">
        <f t="shared" si="259"/>
        <v>9</v>
      </c>
      <c r="H2802" t="s">
        <v>150</v>
      </c>
      <c r="I2802" t="s">
        <v>453</v>
      </c>
      <c r="J2802" t="s">
        <v>624</v>
      </c>
      <c r="K2802">
        <v>61</v>
      </c>
      <c r="L2802">
        <f t="shared" si="260"/>
        <v>61</v>
      </c>
      <c r="M2802">
        <f t="shared" si="261"/>
        <v>0</v>
      </c>
      <c r="N2802" t="b">
        <f t="shared" si="262"/>
        <v>0</v>
      </c>
      <c r="O2802">
        <f t="shared" si="263"/>
        <v>1</v>
      </c>
    </row>
    <row r="2803" spans="1:15">
      <c r="A2803" t="s">
        <v>451</v>
      </c>
      <c r="B2803" t="s">
        <v>452</v>
      </c>
      <c r="C2803" t="s">
        <v>203</v>
      </c>
      <c r="D2803" t="s">
        <v>204</v>
      </c>
      <c r="E2803" s="2">
        <v>43735.50277777778</v>
      </c>
      <c r="F2803" s="33">
        <f t="shared" si="258"/>
        <v>2019</v>
      </c>
      <c r="G2803" s="33">
        <f t="shared" si="259"/>
        <v>9</v>
      </c>
      <c r="H2803" t="s">
        <v>150</v>
      </c>
      <c r="I2803" t="s">
        <v>453</v>
      </c>
      <c r="J2803" t="s">
        <v>624</v>
      </c>
      <c r="K2803">
        <v>100</v>
      </c>
      <c r="L2803">
        <f t="shared" si="260"/>
        <v>100</v>
      </c>
      <c r="M2803">
        <f t="shared" si="261"/>
        <v>0</v>
      </c>
      <c r="N2803" t="b">
        <f t="shared" si="262"/>
        <v>0</v>
      </c>
      <c r="O2803">
        <f t="shared" si="263"/>
        <v>1</v>
      </c>
    </row>
    <row r="2804" spans="1:15">
      <c r="A2804" t="s">
        <v>451</v>
      </c>
      <c r="B2804" t="s">
        <v>452</v>
      </c>
      <c r="C2804" t="s">
        <v>203</v>
      </c>
      <c r="D2804" t="s">
        <v>204</v>
      </c>
      <c r="E2804" s="2">
        <v>43741.618750000001</v>
      </c>
      <c r="F2804" s="33">
        <f t="shared" si="258"/>
        <v>2019</v>
      </c>
      <c r="G2804" s="33">
        <f t="shared" si="259"/>
        <v>10</v>
      </c>
      <c r="H2804" t="s">
        <v>150</v>
      </c>
      <c r="I2804" t="s">
        <v>453</v>
      </c>
      <c r="J2804" t="s">
        <v>596</v>
      </c>
      <c r="K2804">
        <v>1</v>
      </c>
      <c r="L2804">
        <f t="shared" si="260"/>
        <v>0.5</v>
      </c>
      <c r="M2804">
        <f t="shared" si="261"/>
        <v>1</v>
      </c>
      <c r="N2804" t="b">
        <f t="shared" si="262"/>
        <v>1</v>
      </c>
      <c r="O2804">
        <f t="shared" si="263"/>
        <v>0</v>
      </c>
    </row>
    <row r="2805" spans="1:15">
      <c r="A2805" t="s">
        <v>451</v>
      </c>
      <c r="B2805" t="s">
        <v>452</v>
      </c>
      <c r="C2805" t="s">
        <v>203</v>
      </c>
      <c r="D2805" t="s">
        <v>204</v>
      </c>
      <c r="E2805" s="2">
        <v>43745.627083333333</v>
      </c>
      <c r="F2805" s="33">
        <f t="shared" si="258"/>
        <v>2019</v>
      </c>
      <c r="G2805" s="33">
        <f t="shared" si="259"/>
        <v>10</v>
      </c>
      <c r="H2805" t="s">
        <v>150</v>
      </c>
      <c r="I2805" t="s">
        <v>453</v>
      </c>
      <c r="J2805" t="s">
        <v>596</v>
      </c>
      <c r="K2805">
        <v>1</v>
      </c>
      <c r="L2805">
        <f t="shared" si="260"/>
        <v>0.5</v>
      </c>
      <c r="M2805">
        <f t="shared" si="261"/>
        <v>1</v>
      </c>
      <c r="N2805" t="b">
        <f t="shared" si="262"/>
        <v>1</v>
      </c>
      <c r="O2805">
        <f t="shared" si="263"/>
        <v>0</v>
      </c>
    </row>
    <row r="2806" spans="1:15">
      <c r="A2806" t="s">
        <v>451</v>
      </c>
      <c r="B2806" t="s">
        <v>452</v>
      </c>
      <c r="C2806" t="s">
        <v>203</v>
      </c>
      <c r="D2806" t="s">
        <v>204</v>
      </c>
      <c r="E2806" s="2">
        <v>43746.629166666666</v>
      </c>
      <c r="F2806" s="33">
        <f t="shared" si="258"/>
        <v>2019</v>
      </c>
      <c r="G2806" s="33">
        <f t="shared" si="259"/>
        <v>10</v>
      </c>
      <c r="H2806" t="s">
        <v>150</v>
      </c>
      <c r="I2806" t="s">
        <v>453</v>
      </c>
      <c r="J2806" t="s">
        <v>596</v>
      </c>
      <c r="K2806">
        <v>1</v>
      </c>
      <c r="L2806">
        <f t="shared" si="260"/>
        <v>0.5</v>
      </c>
      <c r="M2806">
        <f t="shared" si="261"/>
        <v>1</v>
      </c>
      <c r="N2806" t="b">
        <f t="shared" si="262"/>
        <v>1</v>
      </c>
      <c r="O2806">
        <f t="shared" si="263"/>
        <v>0</v>
      </c>
    </row>
    <row r="2807" spans="1:15">
      <c r="A2807" t="s">
        <v>451</v>
      </c>
      <c r="B2807" t="s">
        <v>452</v>
      </c>
      <c r="C2807" t="s">
        <v>203</v>
      </c>
      <c r="D2807" t="s">
        <v>204</v>
      </c>
      <c r="E2807" s="2">
        <v>43748.626388888886</v>
      </c>
      <c r="F2807" s="33">
        <f t="shared" si="258"/>
        <v>2019</v>
      </c>
      <c r="G2807" s="33">
        <f t="shared" si="259"/>
        <v>10</v>
      </c>
      <c r="H2807" t="s">
        <v>150</v>
      </c>
      <c r="I2807" t="s">
        <v>453</v>
      </c>
      <c r="J2807" t="s">
        <v>624</v>
      </c>
      <c r="K2807">
        <v>42</v>
      </c>
      <c r="L2807">
        <f t="shared" si="260"/>
        <v>42</v>
      </c>
      <c r="M2807">
        <f t="shared" si="261"/>
        <v>0</v>
      </c>
      <c r="N2807" t="b">
        <f t="shared" si="262"/>
        <v>0</v>
      </c>
      <c r="O2807">
        <f t="shared" si="263"/>
        <v>0</v>
      </c>
    </row>
    <row r="2808" spans="1:15">
      <c r="A2808" t="s">
        <v>451</v>
      </c>
      <c r="B2808" t="s">
        <v>452</v>
      </c>
      <c r="C2808" t="s">
        <v>203</v>
      </c>
      <c r="D2808" t="s">
        <v>204</v>
      </c>
      <c r="E2808" s="2">
        <v>43752.577777777777</v>
      </c>
      <c r="F2808" s="33">
        <f t="shared" si="258"/>
        <v>2019</v>
      </c>
      <c r="G2808" s="33">
        <f t="shared" si="259"/>
        <v>10</v>
      </c>
      <c r="H2808" t="s">
        <v>150</v>
      </c>
      <c r="I2808" t="s">
        <v>453</v>
      </c>
      <c r="J2808" t="s">
        <v>624</v>
      </c>
      <c r="K2808">
        <v>53</v>
      </c>
      <c r="L2808">
        <f t="shared" si="260"/>
        <v>53</v>
      </c>
      <c r="M2808">
        <f t="shared" si="261"/>
        <v>0</v>
      </c>
      <c r="N2808" t="b">
        <f t="shared" si="262"/>
        <v>0</v>
      </c>
      <c r="O2808">
        <f t="shared" si="263"/>
        <v>0</v>
      </c>
    </row>
    <row r="2809" spans="1:15">
      <c r="A2809" t="s">
        <v>451</v>
      </c>
      <c r="B2809" t="s">
        <v>452</v>
      </c>
      <c r="C2809" t="s">
        <v>203</v>
      </c>
      <c r="D2809" t="s">
        <v>204</v>
      </c>
      <c r="E2809" s="2">
        <v>43756.611111111109</v>
      </c>
      <c r="F2809" s="33">
        <f t="shared" si="258"/>
        <v>2019</v>
      </c>
      <c r="G2809" s="33">
        <f t="shared" si="259"/>
        <v>10</v>
      </c>
      <c r="H2809" t="s">
        <v>150</v>
      </c>
      <c r="I2809" t="s">
        <v>453</v>
      </c>
      <c r="J2809" t="s">
        <v>624</v>
      </c>
      <c r="K2809">
        <v>13</v>
      </c>
      <c r="L2809">
        <f t="shared" si="260"/>
        <v>13</v>
      </c>
      <c r="M2809">
        <f t="shared" si="261"/>
        <v>0</v>
      </c>
      <c r="N2809" t="b">
        <f t="shared" si="262"/>
        <v>0</v>
      </c>
      <c r="O2809">
        <f t="shared" si="263"/>
        <v>0</v>
      </c>
    </row>
    <row r="2810" spans="1:15">
      <c r="A2810" t="s">
        <v>451</v>
      </c>
      <c r="B2810" t="s">
        <v>452</v>
      </c>
      <c r="C2810" t="s">
        <v>203</v>
      </c>
      <c r="D2810" t="s">
        <v>204</v>
      </c>
      <c r="E2810" s="2">
        <v>43759.613888888889</v>
      </c>
      <c r="F2810" s="33">
        <f t="shared" si="258"/>
        <v>2019</v>
      </c>
      <c r="G2810" s="33">
        <f t="shared" si="259"/>
        <v>10</v>
      </c>
      <c r="H2810" t="s">
        <v>150</v>
      </c>
      <c r="I2810" t="s">
        <v>453</v>
      </c>
      <c r="J2810" t="s">
        <v>624</v>
      </c>
      <c r="K2810">
        <v>26</v>
      </c>
      <c r="L2810">
        <f t="shared" si="260"/>
        <v>26</v>
      </c>
      <c r="M2810">
        <f t="shared" si="261"/>
        <v>0</v>
      </c>
      <c r="N2810" t="b">
        <f t="shared" si="262"/>
        <v>0</v>
      </c>
      <c r="O2810">
        <f t="shared" si="263"/>
        <v>0</v>
      </c>
    </row>
    <row r="2811" spans="1:15">
      <c r="A2811" t="s">
        <v>451</v>
      </c>
      <c r="B2811" t="s">
        <v>452</v>
      </c>
      <c r="C2811" t="s">
        <v>203</v>
      </c>
      <c r="D2811" t="s">
        <v>204</v>
      </c>
      <c r="E2811" s="2">
        <v>43762.5</v>
      </c>
      <c r="F2811" s="33">
        <f t="shared" si="258"/>
        <v>2019</v>
      </c>
      <c r="G2811" s="33">
        <f t="shared" si="259"/>
        <v>10</v>
      </c>
      <c r="H2811" t="s">
        <v>150</v>
      </c>
      <c r="I2811" t="s">
        <v>453</v>
      </c>
      <c r="J2811" t="s">
        <v>596</v>
      </c>
      <c r="K2811">
        <v>1</v>
      </c>
      <c r="L2811">
        <f t="shared" si="260"/>
        <v>0.5</v>
      </c>
      <c r="M2811">
        <f t="shared" si="261"/>
        <v>1</v>
      </c>
      <c r="N2811" t="b">
        <f t="shared" si="262"/>
        <v>1</v>
      </c>
      <c r="O2811">
        <f t="shared" si="263"/>
        <v>0</v>
      </c>
    </row>
    <row r="2812" spans="1:15">
      <c r="A2812" t="s">
        <v>451</v>
      </c>
      <c r="B2812" t="s">
        <v>452</v>
      </c>
      <c r="C2812" t="s">
        <v>203</v>
      </c>
      <c r="D2812" t="s">
        <v>204</v>
      </c>
      <c r="E2812" s="2">
        <v>43762.500694444447</v>
      </c>
      <c r="F2812" s="33">
        <f t="shared" si="258"/>
        <v>2019</v>
      </c>
      <c r="G2812" s="33">
        <f t="shared" si="259"/>
        <v>10</v>
      </c>
      <c r="H2812" t="s">
        <v>150</v>
      </c>
      <c r="I2812" t="s">
        <v>453</v>
      </c>
      <c r="J2812" t="s">
        <v>596</v>
      </c>
      <c r="K2812">
        <v>1</v>
      </c>
      <c r="L2812">
        <f t="shared" si="260"/>
        <v>0.5</v>
      </c>
      <c r="M2812">
        <f t="shared" si="261"/>
        <v>1</v>
      </c>
      <c r="N2812" t="b">
        <f t="shared" si="262"/>
        <v>1</v>
      </c>
      <c r="O2812">
        <f t="shared" si="263"/>
        <v>0</v>
      </c>
    </row>
    <row r="2813" spans="1:15">
      <c r="A2813" t="s">
        <v>451</v>
      </c>
      <c r="B2813" t="s">
        <v>452</v>
      </c>
      <c r="C2813" t="s">
        <v>203</v>
      </c>
      <c r="D2813" t="s">
        <v>204</v>
      </c>
      <c r="E2813" s="2">
        <v>43766.589583333334</v>
      </c>
      <c r="F2813" s="33">
        <f t="shared" si="258"/>
        <v>2019</v>
      </c>
      <c r="G2813" s="33">
        <f t="shared" si="259"/>
        <v>10</v>
      </c>
      <c r="H2813" t="s">
        <v>150</v>
      </c>
      <c r="I2813" t="s">
        <v>453</v>
      </c>
      <c r="J2813" t="s">
        <v>624</v>
      </c>
      <c r="K2813">
        <v>15</v>
      </c>
      <c r="L2813">
        <f t="shared" si="260"/>
        <v>15</v>
      </c>
      <c r="M2813">
        <f t="shared" si="261"/>
        <v>0</v>
      </c>
      <c r="N2813" t="b">
        <f t="shared" si="262"/>
        <v>0</v>
      </c>
      <c r="O2813">
        <f t="shared" si="263"/>
        <v>0</v>
      </c>
    </row>
    <row r="2814" spans="1:15">
      <c r="A2814" t="s">
        <v>451</v>
      </c>
      <c r="B2814" t="s">
        <v>452</v>
      </c>
      <c r="C2814" t="s">
        <v>203</v>
      </c>
      <c r="D2814" t="s">
        <v>204</v>
      </c>
      <c r="E2814" s="2">
        <v>43768.467361111114</v>
      </c>
      <c r="F2814" s="33">
        <f t="shared" si="258"/>
        <v>2019</v>
      </c>
      <c r="G2814" s="33">
        <f t="shared" si="259"/>
        <v>10</v>
      </c>
      <c r="H2814" t="s">
        <v>150</v>
      </c>
      <c r="I2814" t="s">
        <v>453</v>
      </c>
      <c r="J2814" t="s">
        <v>596</v>
      </c>
      <c r="K2814">
        <v>1</v>
      </c>
      <c r="L2814">
        <f t="shared" si="260"/>
        <v>0.5</v>
      </c>
      <c r="M2814">
        <f t="shared" si="261"/>
        <v>1</v>
      </c>
      <c r="N2814" t="b">
        <f t="shared" si="262"/>
        <v>1</v>
      </c>
      <c r="O2814">
        <f t="shared" si="263"/>
        <v>0</v>
      </c>
    </row>
    <row r="2815" spans="1:15">
      <c r="A2815" t="s">
        <v>451</v>
      </c>
      <c r="B2815" t="s">
        <v>452</v>
      </c>
      <c r="C2815" t="s">
        <v>203</v>
      </c>
      <c r="D2815" t="s">
        <v>204</v>
      </c>
      <c r="E2815" s="2">
        <v>43773.572916666664</v>
      </c>
      <c r="F2815" s="33">
        <f t="shared" si="258"/>
        <v>2019</v>
      </c>
      <c r="G2815" s="33">
        <f t="shared" si="259"/>
        <v>11</v>
      </c>
      <c r="H2815" t="s">
        <v>150</v>
      </c>
      <c r="I2815" t="s">
        <v>453</v>
      </c>
      <c r="J2815" t="s">
        <v>624</v>
      </c>
      <c r="K2815">
        <v>29</v>
      </c>
      <c r="L2815">
        <f t="shared" si="260"/>
        <v>29</v>
      </c>
      <c r="M2815">
        <f t="shared" si="261"/>
        <v>0</v>
      </c>
      <c r="N2815" t="b">
        <f t="shared" si="262"/>
        <v>0</v>
      </c>
      <c r="O2815">
        <f t="shared" si="263"/>
        <v>0</v>
      </c>
    </row>
    <row r="2816" spans="1:15">
      <c r="A2816" t="s">
        <v>451</v>
      </c>
      <c r="B2816" t="s">
        <v>452</v>
      </c>
      <c r="C2816" t="s">
        <v>203</v>
      </c>
      <c r="D2816" t="s">
        <v>204</v>
      </c>
      <c r="E2816" s="2">
        <v>43775.477083333331</v>
      </c>
      <c r="F2816" s="33">
        <f t="shared" si="258"/>
        <v>2019</v>
      </c>
      <c r="G2816" s="33">
        <f t="shared" si="259"/>
        <v>11</v>
      </c>
      <c r="H2816" t="s">
        <v>150</v>
      </c>
      <c r="I2816" t="s">
        <v>453</v>
      </c>
      <c r="J2816" t="s">
        <v>624</v>
      </c>
      <c r="K2816">
        <v>23</v>
      </c>
      <c r="L2816">
        <f t="shared" si="260"/>
        <v>23</v>
      </c>
      <c r="M2816">
        <f t="shared" si="261"/>
        <v>0</v>
      </c>
      <c r="N2816" t="b">
        <f t="shared" si="262"/>
        <v>0</v>
      </c>
      <c r="O2816">
        <f t="shared" si="263"/>
        <v>0</v>
      </c>
    </row>
    <row r="2817" spans="1:15">
      <c r="A2817" t="s">
        <v>451</v>
      </c>
      <c r="B2817" t="s">
        <v>452</v>
      </c>
      <c r="C2817" t="s">
        <v>203</v>
      </c>
      <c r="D2817" t="s">
        <v>204</v>
      </c>
      <c r="E2817" s="2">
        <v>43783.380555555559</v>
      </c>
      <c r="F2817" s="33">
        <f t="shared" ref="F2817:F2880" si="264">YEAR(E2817)</f>
        <v>2019</v>
      </c>
      <c r="G2817" s="33">
        <f t="shared" ref="G2817:G2880" si="265">MONTH(E2817)</f>
        <v>11</v>
      </c>
      <c r="H2817" t="s">
        <v>150</v>
      </c>
      <c r="I2817" t="s">
        <v>453</v>
      </c>
      <c r="J2817" t="s">
        <v>624</v>
      </c>
      <c r="K2817">
        <v>13</v>
      </c>
      <c r="L2817">
        <f t="shared" ref="L2817:L2880" si="266">IF(J2817="&lt;",K2817/2,K2817)</f>
        <v>13</v>
      </c>
      <c r="M2817">
        <f t="shared" ref="M2817:M2880" si="267">IF(J2817="&lt;",1,0)</f>
        <v>0</v>
      </c>
      <c r="N2817" t="b">
        <f t="shared" ref="N2817:N2880" si="268">IF(J2817="&lt;",TRUE,FALSE)</f>
        <v>0</v>
      </c>
      <c r="O2817">
        <f t="shared" si="263"/>
        <v>0</v>
      </c>
    </row>
    <row r="2818" spans="1:15">
      <c r="A2818" t="s">
        <v>451</v>
      </c>
      <c r="B2818" t="s">
        <v>452</v>
      </c>
      <c r="C2818" t="s">
        <v>203</v>
      </c>
      <c r="D2818" t="s">
        <v>204</v>
      </c>
      <c r="E2818" s="2">
        <v>43789.455555555556</v>
      </c>
      <c r="F2818" s="33">
        <f t="shared" si="264"/>
        <v>2019</v>
      </c>
      <c r="G2818" s="33">
        <f t="shared" si="265"/>
        <v>11</v>
      </c>
      <c r="H2818" t="s">
        <v>150</v>
      </c>
      <c r="I2818" t="s">
        <v>453</v>
      </c>
      <c r="J2818" t="s">
        <v>624</v>
      </c>
      <c r="K2818">
        <v>11</v>
      </c>
      <c r="L2818">
        <f t="shared" si="266"/>
        <v>11</v>
      </c>
      <c r="M2818">
        <f t="shared" si="267"/>
        <v>0</v>
      </c>
      <c r="N2818" t="b">
        <f t="shared" si="268"/>
        <v>0</v>
      </c>
      <c r="O2818">
        <f t="shared" si="263"/>
        <v>0</v>
      </c>
    </row>
    <row r="2819" spans="1:15">
      <c r="A2819" t="s">
        <v>451</v>
      </c>
      <c r="B2819" t="s">
        <v>452</v>
      </c>
      <c r="C2819" t="s">
        <v>203</v>
      </c>
      <c r="D2819" t="s">
        <v>204</v>
      </c>
      <c r="E2819" s="2">
        <v>43794.517361111109</v>
      </c>
      <c r="F2819" s="33">
        <f t="shared" si="264"/>
        <v>2019</v>
      </c>
      <c r="G2819" s="33">
        <f t="shared" si="265"/>
        <v>11</v>
      </c>
      <c r="H2819" t="s">
        <v>150</v>
      </c>
      <c r="I2819" t="s">
        <v>453</v>
      </c>
      <c r="J2819" t="s">
        <v>624</v>
      </c>
      <c r="K2819">
        <v>19</v>
      </c>
      <c r="L2819">
        <f t="shared" si="266"/>
        <v>19</v>
      </c>
      <c r="M2819">
        <f t="shared" si="267"/>
        <v>0</v>
      </c>
      <c r="N2819" t="b">
        <f t="shared" si="268"/>
        <v>0</v>
      </c>
      <c r="O2819">
        <f t="shared" ref="O2819:O2882" si="269">IF(K2819&gt;=57,1,0)</f>
        <v>0</v>
      </c>
    </row>
    <row r="2820" spans="1:15">
      <c r="A2820" t="s">
        <v>451</v>
      </c>
      <c r="B2820" t="s">
        <v>452</v>
      </c>
      <c r="C2820" t="s">
        <v>203</v>
      </c>
      <c r="D2820" t="s">
        <v>204</v>
      </c>
      <c r="E2820" s="2">
        <v>43810.520833333336</v>
      </c>
      <c r="F2820" s="33">
        <f t="shared" si="264"/>
        <v>2019</v>
      </c>
      <c r="G2820" s="33">
        <f t="shared" si="265"/>
        <v>12</v>
      </c>
      <c r="H2820" t="s">
        <v>150</v>
      </c>
      <c r="I2820" t="s">
        <v>453</v>
      </c>
      <c r="J2820" t="s">
        <v>624</v>
      </c>
      <c r="K2820">
        <v>16</v>
      </c>
      <c r="L2820">
        <f t="shared" si="266"/>
        <v>16</v>
      </c>
      <c r="M2820">
        <f t="shared" si="267"/>
        <v>0</v>
      </c>
      <c r="N2820" t="b">
        <f t="shared" si="268"/>
        <v>0</v>
      </c>
      <c r="O2820">
        <f t="shared" si="269"/>
        <v>0</v>
      </c>
    </row>
    <row r="2821" spans="1:15">
      <c r="A2821" t="s">
        <v>451</v>
      </c>
      <c r="B2821" t="s">
        <v>452</v>
      </c>
      <c r="C2821" t="s">
        <v>203</v>
      </c>
      <c r="D2821" t="s">
        <v>204</v>
      </c>
      <c r="E2821" s="2">
        <v>43836.379861111112</v>
      </c>
      <c r="F2821" s="33">
        <f t="shared" si="264"/>
        <v>2020</v>
      </c>
      <c r="G2821" s="33">
        <f t="shared" si="265"/>
        <v>1</v>
      </c>
      <c r="H2821" t="s">
        <v>150</v>
      </c>
      <c r="I2821" t="s">
        <v>453</v>
      </c>
      <c r="J2821" t="s">
        <v>596</v>
      </c>
      <c r="K2821">
        <v>1</v>
      </c>
      <c r="L2821">
        <f t="shared" si="266"/>
        <v>0.5</v>
      </c>
      <c r="M2821">
        <f t="shared" si="267"/>
        <v>1</v>
      </c>
      <c r="N2821" t="b">
        <f t="shared" si="268"/>
        <v>1</v>
      </c>
      <c r="O2821">
        <f t="shared" si="269"/>
        <v>0</v>
      </c>
    </row>
    <row r="2822" spans="1:15">
      <c r="A2822" t="s">
        <v>451</v>
      </c>
      <c r="B2822" t="s">
        <v>452</v>
      </c>
      <c r="C2822" t="s">
        <v>203</v>
      </c>
      <c r="D2822" t="s">
        <v>204</v>
      </c>
      <c r="E2822" s="2">
        <v>43843.464583333334</v>
      </c>
      <c r="F2822" s="33">
        <f t="shared" si="264"/>
        <v>2020</v>
      </c>
      <c r="G2822" s="33">
        <f t="shared" si="265"/>
        <v>1</v>
      </c>
      <c r="H2822" t="s">
        <v>150</v>
      </c>
      <c r="I2822" t="s">
        <v>453</v>
      </c>
      <c r="J2822" t="s">
        <v>624</v>
      </c>
      <c r="K2822">
        <v>13</v>
      </c>
      <c r="L2822">
        <f t="shared" si="266"/>
        <v>13</v>
      </c>
      <c r="M2822">
        <f t="shared" si="267"/>
        <v>0</v>
      </c>
      <c r="N2822" t="b">
        <f t="shared" si="268"/>
        <v>0</v>
      </c>
      <c r="O2822">
        <f t="shared" si="269"/>
        <v>0</v>
      </c>
    </row>
    <row r="2823" spans="1:15">
      <c r="A2823" t="s">
        <v>451</v>
      </c>
      <c r="B2823" t="s">
        <v>452</v>
      </c>
      <c r="C2823" t="s">
        <v>203</v>
      </c>
      <c r="D2823" t="s">
        <v>204</v>
      </c>
      <c r="E2823" s="2">
        <v>43850.407638888886</v>
      </c>
      <c r="F2823" s="33">
        <f t="shared" si="264"/>
        <v>2020</v>
      </c>
      <c r="G2823" s="33">
        <f t="shared" si="265"/>
        <v>1</v>
      </c>
      <c r="H2823" t="s">
        <v>150</v>
      </c>
      <c r="I2823" t="s">
        <v>453</v>
      </c>
      <c r="J2823" t="s">
        <v>624</v>
      </c>
      <c r="K2823">
        <v>12</v>
      </c>
      <c r="L2823">
        <f t="shared" si="266"/>
        <v>12</v>
      </c>
      <c r="M2823">
        <f t="shared" si="267"/>
        <v>0</v>
      </c>
      <c r="N2823" t="b">
        <f t="shared" si="268"/>
        <v>0</v>
      </c>
      <c r="O2823">
        <f t="shared" si="269"/>
        <v>0</v>
      </c>
    </row>
    <row r="2824" spans="1:15">
      <c r="A2824" t="s">
        <v>451</v>
      </c>
      <c r="B2824" t="s">
        <v>452</v>
      </c>
      <c r="C2824" t="s">
        <v>203</v>
      </c>
      <c r="D2824" t="s">
        <v>204</v>
      </c>
      <c r="E2824" s="2">
        <v>43858.418055555558</v>
      </c>
      <c r="F2824" s="33">
        <f t="shared" si="264"/>
        <v>2020</v>
      </c>
      <c r="G2824" s="33">
        <f t="shared" si="265"/>
        <v>1</v>
      </c>
      <c r="H2824" t="s">
        <v>150</v>
      </c>
      <c r="I2824" t="s">
        <v>453</v>
      </c>
      <c r="J2824" t="s">
        <v>624</v>
      </c>
      <c r="K2824">
        <v>21</v>
      </c>
      <c r="L2824">
        <f t="shared" si="266"/>
        <v>21</v>
      </c>
      <c r="M2824">
        <f t="shared" si="267"/>
        <v>0</v>
      </c>
      <c r="N2824" t="b">
        <f t="shared" si="268"/>
        <v>0</v>
      </c>
      <c r="O2824">
        <f t="shared" si="269"/>
        <v>0</v>
      </c>
    </row>
    <row r="2825" spans="1:15">
      <c r="A2825" t="s">
        <v>451</v>
      </c>
      <c r="B2825" t="s">
        <v>452</v>
      </c>
      <c r="C2825" t="s">
        <v>203</v>
      </c>
      <c r="D2825" t="s">
        <v>204</v>
      </c>
      <c r="E2825" s="2">
        <v>43861.464583333334</v>
      </c>
      <c r="F2825" s="33">
        <f t="shared" si="264"/>
        <v>2020</v>
      </c>
      <c r="G2825" s="33">
        <f t="shared" si="265"/>
        <v>1</v>
      </c>
      <c r="H2825" t="s">
        <v>150</v>
      </c>
      <c r="I2825" t="s">
        <v>453</v>
      </c>
      <c r="J2825" t="s">
        <v>624</v>
      </c>
      <c r="K2825">
        <v>17</v>
      </c>
      <c r="L2825">
        <f t="shared" si="266"/>
        <v>17</v>
      </c>
      <c r="M2825">
        <f t="shared" si="267"/>
        <v>0</v>
      </c>
      <c r="N2825" t="b">
        <f t="shared" si="268"/>
        <v>0</v>
      </c>
      <c r="O2825">
        <f t="shared" si="269"/>
        <v>0</v>
      </c>
    </row>
    <row r="2826" spans="1:15">
      <c r="A2826" t="s">
        <v>451</v>
      </c>
      <c r="B2826" t="s">
        <v>452</v>
      </c>
      <c r="C2826" t="s">
        <v>203</v>
      </c>
      <c r="D2826" t="s">
        <v>204</v>
      </c>
      <c r="E2826" s="2">
        <v>43867.447916666664</v>
      </c>
      <c r="F2826" s="33">
        <f t="shared" si="264"/>
        <v>2020</v>
      </c>
      <c r="G2826" s="33">
        <f t="shared" si="265"/>
        <v>2</v>
      </c>
      <c r="H2826" t="s">
        <v>150</v>
      </c>
      <c r="I2826" t="s">
        <v>453</v>
      </c>
      <c r="J2826" t="s">
        <v>596</v>
      </c>
      <c r="K2826">
        <v>1</v>
      </c>
      <c r="L2826">
        <f t="shared" si="266"/>
        <v>0.5</v>
      </c>
      <c r="M2826">
        <f t="shared" si="267"/>
        <v>1</v>
      </c>
      <c r="N2826" t="b">
        <f t="shared" si="268"/>
        <v>1</v>
      </c>
      <c r="O2826">
        <f t="shared" si="269"/>
        <v>0</v>
      </c>
    </row>
    <row r="2827" spans="1:15">
      <c r="A2827" t="s">
        <v>451</v>
      </c>
      <c r="B2827" t="s">
        <v>452</v>
      </c>
      <c r="C2827" t="s">
        <v>203</v>
      </c>
      <c r="D2827" t="s">
        <v>204</v>
      </c>
      <c r="E2827" s="2">
        <v>43873.561805555553</v>
      </c>
      <c r="F2827" s="33">
        <f t="shared" si="264"/>
        <v>2020</v>
      </c>
      <c r="G2827" s="33">
        <f t="shared" si="265"/>
        <v>2</v>
      </c>
      <c r="H2827" t="s">
        <v>150</v>
      </c>
      <c r="I2827" t="s">
        <v>453</v>
      </c>
      <c r="J2827" t="s">
        <v>624</v>
      </c>
      <c r="K2827">
        <v>14</v>
      </c>
      <c r="L2827">
        <f t="shared" si="266"/>
        <v>14</v>
      </c>
      <c r="M2827">
        <f t="shared" si="267"/>
        <v>0</v>
      </c>
      <c r="N2827" t="b">
        <f t="shared" si="268"/>
        <v>0</v>
      </c>
      <c r="O2827">
        <f t="shared" si="269"/>
        <v>0</v>
      </c>
    </row>
    <row r="2828" spans="1:15">
      <c r="A2828" t="s">
        <v>451</v>
      </c>
      <c r="B2828" t="s">
        <v>452</v>
      </c>
      <c r="C2828" t="s">
        <v>203</v>
      </c>
      <c r="D2828" t="s">
        <v>204</v>
      </c>
      <c r="E2828" s="2">
        <v>43879.34375</v>
      </c>
      <c r="F2828" s="33">
        <f t="shared" si="264"/>
        <v>2020</v>
      </c>
      <c r="G2828" s="33">
        <f t="shared" si="265"/>
        <v>2</v>
      </c>
      <c r="H2828" t="s">
        <v>150</v>
      </c>
      <c r="I2828" t="s">
        <v>453</v>
      </c>
      <c r="J2828" t="s">
        <v>624</v>
      </c>
      <c r="K2828">
        <v>11</v>
      </c>
      <c r="L2828">
        <f t="shared" si="266"/>
        <v>11</v>
      </c>
      <c r="M2828">
        <f t="shared" si="267"/>
        <v>0</v>
      </c>
      <c r="N2828" t="b">
        <f t="shared" si="268"/>
        <v>0</v>
      </c>
      <c r="O2828">
        <f t="shared" si="269"/>
        <v>0</v>
      </c>
    </row>
    <row r="2829" spans="1:15">
      <c r="A2829" t="s">
        <v>451</v>
      </c>
      <c r="B2829" t="s">
        <v>452</v>
      </c>
      <c r="C2829" t="s">
        <v>203</v>
      </c>
      <c r="D2829" t="s">
        <v>204</v>
      </c>
      <c r="E2829" s="2">
        <v>43886.378472222219</v>
      </c>
      <c r="F2829" s="33">
        <f t="shared" si="264"/>
        <v>2020</v>
      </c>
      <c r="G2829" s="33">
        <f t="shared" si="265"/>
        <v>2</v>
      </c>
      <c r="H2829" t="s">
        <v>150</v>
      </c>
      <c r="I2829" t="s">
        <v>453</v>
      </c>
      <c r="J2829" t="s">
        <v>624</v>
      </c>
      <c r="K2829">
        <v>13</v>
      </c>
      <c r="L2829">
        <f t="shared" si="266"/>
        <v>13</v>
      </c>
      <c r="M2829">
        <f t="shared" si="267"/>
        <v>0</v>
      </c>
      <c r="N2829" t="b">
        <f t="shared" si="268"/>
        <v>0</v>
      </c>
      <c r="O2829">
        <f t="shared" si="269"/>
        <v>0</v>
      </c>
    </row>
    <row r="2830" spans="1:15">
      <c r="A2830" t="s">
        <v>451</v>
      </c>
      <c r="B2830" t="s">
        <v>452</v>
      </c>
      <c r="C2830" t="s">
        <v>203</v>
      </c>
      <c r="D2830" t="s">
        <v>204</v>
      </c>
      <c r="E2830" s="2">
        <v>43901.349305555559</v>
      </c>
      <c r="F2830" s="33">
        <f t="shared" si="264"/>
        <v>2020</v>
      </c>
      <c r="G2830" s="33">
        <f t="shared" si="265"/>
        <v>3</v>
      </c>
      <c r="H2830" t="s">
        <v>150</v>
      </c>
      <c r="I2830" t="s">
        <v>453</v>
      </c>
      <c r="J2830" t="s">
        <v>624</v>
      </c>
      <c r="K2830">
        <v>24</v>
      </c>
      <c r="L2830">
        <f t="shared" si="266"/>
        <v>24</v>
      </c>
      <c r="M2830">
        <f t="shared" si="267"/>
        <v>0</v>
      </c>
      <c r="N2830" t="b">
        <f t="shared" si="268"/>
        <v>0</v>
      </c>
      <c r="O2830">
        <f t="shared" si="269"/>
        <v>0</v>
      </c>
    </row>
    <row r="2831" spans="1:15">
      <c r="A2831" t="s">
        <v>451</v>
      </c>
      <c r="B2831" t="s">
        <v>452</v>
      </c>
      <c r="C2831" t="s">
        <v>203</v>
      </c>
      <c r="D2831" t="s">
        <v>204</v>
      </c>
      <c r="E2831" s="2">
        <v>44229.561805555553</v>
      </c>
      <c r="F2831" s="33">
        <f t="shared" si="264"/>
        <v>2021</v>
      </c>
      <c r="G2831" s="33">
        <f t="shared" si="265"/>
        <v>2</v>
      </c>
      <c r="H2831" t="s">
        <v>150</v>
      </c>
      <c r="I2831" t="s">
        <v>453</v>
      </c>
      <c r="J2831" t="s">
        <v>624</v>
      </c>
      <c r="K2831">
        <v>6.2</v>
      </c>
      <c r="L2831">
        <f t="shared" si="266"/>
        <v>6.2</v>
      </c>
      <c r="M2831">
        <f t="shared" si="267"/>
        <v>0</v>
      </c>
      <c r="N2831" t="b">
        <f t="shared" si="268"/>
        <v>0</v>
      </c>
      <c r="O2831">
        <f t="shared" si="269"/>
        <v>0</v>
      </c>
    </row>
    <row r="2832" spans="1:15">
      <c r="A2832" t="s">
        <v>451</v>
      </c>
      <c r="B2832" t="s">
        <v>452</v>
      </c>
      <c r="C2832" t="s">
        <v>203</v>
      </c>
      <c r="D2832" t="s">
        <v>204</v>
      </c>
      <c r="E2832" s="2">
        <v>44236.426388888889</v>
      </c>
      <c r="F2832" s="33">
        <f t="shared" si="264"/>
        <v>2021</v>
      </c>
      <c r="G2832" s="33">
        <f t="shared" si="265"/>
        <v>2</v>
      </c>
      <c r="H2832" t="s">
        <v>150</v>
      </c>
      <c r="I2832" t="s">
        <v>453</v>
      </c>
      <c r="J2832" t="s">
        <v>624</v>
      </c>
      <c r="K2832">
        <v>8.6999999999999993</v>
      </c>
      <c r="L2832">
        <f t="shared" si="266"/>
        <v>8.6999999999999993</v>
      </c>
      <c r="M2832">
        <f t="shared" si="267"/>
        <v>0</v>
      </c>
      <c r="N2832" t="b">
        <f t="shared" si="268"/>
        <v>0</v>
      </c>
      <c r="O2832">
        <f t="shared" si="269"/>
        <v>0</v>
      </c>
    </row>
    <row r="2833" spans="1:15">
      <c r="A2833" t="s">
        <v>451</v>
      </c>
      <c r="B2833" t="s">
        <v>452</v>
      </c>
      <c r="C2833" t="s">
        <v>203</v>
      </c>
      <c r="D2833" t="s">
        <v>204</v>
      </c>
      <c r="E2833" s="2">
        <v>44242.606944444444</v>
      </c>
      <c r="F2833" s="33">
        <f t="shared" si="264"/>
        <v>2021</v>
      </c>
      <c r="G2833" s="33">
        <f t="shared" si="265"/>
        <v>2</v>
      </c>
      <c r="H2833" t="s">
        <v>150</v>
      </c>
      <c r="I2833" t="s">
        <v>453</v>
      </c>
      <c r="J2833" t="s">
        <v>624</v>
      </c>
      <c r="K2833">
        <v>12</v>
      </c>
      <c r="L2833">
        <f t="shared" si="266"/>
        <v>12</v>
      </c>
      <c r="M2833">
        <f t="shared" si="267"/>
        <v>0</v>
      </c>
      <c r="N2833" t="b">
        <f t="shared" si="268"/>
        <v>0</v>
      </c>
      <c r="O2833">
        <f t="shared" si="269"/>
        <v>0</v>
      </c>
    </row>
    <row r="2834" spans="1:15">
      <c r="A2834" t="s">
        <v>451</v>
      </c>
      <c r="B2834" t="s">
        <v>452</v>
      </c>
      <c r="C2834" t="s">
        <v>203</v>
      </c>
      <c r="D2834" t="s">
        <v>204</v>
      </c>
      <c r="E2834" s="2">
        <v>44249.36041666667</v>
      </c>
      <c r="F2834" s="33">
        <f t="shared" si="264"/>
        <v>2021</v>
      </c>
      <c r="G2834" s="33">
        <f t="shared" si="265"/>
        <v>2</v>
      </c>
      <c r="H2834" t="s">
        <v>150</v>
      </c>
      <c r="I2834" t="s">
        <v>453</v>
      </c>
      <c r="J2834" t="s">
        <v>596</v>
      </c>
      <c r="K2834">
        <v>1</v>
      </c>
      <c r="L2834">
        <f t="shared" si="266"/>
        <v>0.5</v>
      </c>
      <c r="M2834">
        <f t="shared" si="267"/>
        <v>1</v>
      </c>
      <c r="N2834" t="b">
        <f t="shared" si="268"/>
        <v>1</v>
      </c>
      <c r="O2834">
        <f t="shared" si="269"/>
        <v>0</v>
      </c>
    </row>
    <row r="2835" spans="1:15">
      <c r="A2835" t="s">
        <v>451</v>
      </c>
      <c r="B2835" t="s">
        <v>452</v>
      </c>
      <c r="C2835" t="s">
        <v>203</v>
      </c>
      <c r="D2835" t="s">
        <v>204</v>
      </c>
      <c r="E2835" s="2">
        <v>44263.640277777777</v>
      </c>
      <c r="F2835" s="33">
        <f t="shared" si="264"/>
        <v>2021</v>
      </c>
      <c r="G2835" s="33">
        <f t="shared" si="265"/>
        <v>3</v>
      </c>
      <c r="H2835" t="s">
        <v>150</v>
      </c>
      <c r="I2835" t="s">
        <v>453</v>
      </c>
      <c r="J2835" t="s">
        <v>596</v>
      </c>
      <c r="K2835">
        <v>1</v>
      </c>
      <c r="L2835">
        <f t="shared" si="266"/>
        <v>0.5</v>
      </c>
      <c r="M2835">
        <f t="shared" si="267"/>
        <v>1</v>
      </c>
      <c r="N2835" t="b">
        <f t="shared" si="268"/>
        <v>1</v>
      </c>
      <c r="O2835">
        <f t="shared" si="269"/>
        <v>0</v>
      </c>
    </row>
    <row r="2836" spans="1:15">
      <c r="A2836" t="s">
        <v>451</v>
      </c>
      <c r="B2836" t="s">
        <v>452</v>
      </c>
      <c r="C2836" t="s">
        <v>203</v>
      </c>
      <c r="D2836" t="s">
        <v>204</v>
      </c>
      <c r="E2836" s="2">
        <v>44270.6</v>
      </c>
      <c r="F2836" s="33">
        <f t="shared" si="264"/>
        <v>2021</v>
      </c>
      <c r="G2836" s="33">
        <f t="shared" si="265"/>
        <v>3</v>
      </c>
      <c r="H2836" t="s">
        <v>150</v>
      </c>
      <c r="I2836" t="s">
        <v>453</v>
      </c>
      <c r="J2836" t="s">
        <v>596</v>
      </c>
      <c r="K2836">
        <v>1</v>
      </c>
      <c r="L2836">
        <f t="shared" si="266"/>
        <v>0.5</v>
      </c>
      <c r="M2836">
        <f t="shared" si="267"/>
        <v>1</v>
      </c>
      <c r="N2836" t="b">
        <f t="shared" si="268"/>
        <v>1</v>
      </c>
      <c r="O2836">
        <f t="shared" si="269"/>
        <v>0</v>
      </c>
    </row>
    <row r="2837" spans="1:15">
      <c r="A2837" t="s">
        <v>451</v>
      </c>
      <c r="B2837" t="s">
        <v>452</v>
      </c>
      <c r="C2837" t="s">
        <v>203</v>
      </c>
      <c r="D2837" t="s">
        <v>204</v>
      </c>
      <c r="E2837" s="2">
        <v>44278.351388888892</v>
      </c>
      <c r="F2837" s="33">
        <f t="shared" si="264"/>
        <v>2021</v>
      </c>
      <c r="G2837" s="33">
        <f t="shared" si="265"/>
        <v>3</v>
      </c>
      <c r="H2837" t="s">
        <v>150</v>
      </c>
      <c r="I2837" t="s">
        <v>453</v>
      </c>
      <c r="J2837" t="s">
        <v>596</v>
      </c>
      <c r="K2837">
        <v>1</v>
      </c>
      <c r="L2837">
        <f t="shared" si="266"/>
        <v>0.5</v>
      </c>
      <c r="M2837">
        <f t="shared" si="267"/>
        <v>1</v>
      </c>
      <c r="N2837" t="b">
        <f t="shared" si="268"/>
        <v>1</v>
      </c>
      <c r="O2837">
        <f t="shared" si="269"/>
        <v>0</v>
      </c>
    </row>
    <row r="2838" spans="1:15">
      <c r="A2838" t="s">
        <v>451</v>
      </c>
      <c r="B2838" t="s">
        <v>452</v>
      </c>
      <c r="C2838" t="s">
        <v>203</v>
      </c>
      <c r="D2838" t="s">
        <v>204</v>
      </c>
      <c r="E2838" s="2">
        <v>44300.447222222225</v>
      </c>
      <c r="F2838" s="33">
        <f t="shared" si="264"/>
        <v>2021</v>
      </c>
      <c r="G2838" s="33">
        <f t="shared" si="265"/>
        <v>4</v>
      </c>
      <c r="H2838" t="s">
        <v>150</v>
      </c>
      <c r="I2838" t="s">
        <v>453</v>
      </c>
      <c r="J2838" t="s">
        <v>624</v>
      </c>
      <c r="K2838">
        <v>35</v>
      </c>
      <c r="L2838">
        <f t="shared" si="266"/>
        <v>35</v>
      </c>
      <c r="M2838">
        <f t="shared" si="267"/>
        <v>0</v>
      </c>
      <c r="N2838" t="b">
        <f t="shared" si="268"/>
        <v>0</v>
      </c>
      <c r="O2838">
        <f t="shared" si="269"/>
        <v>0</v>
      </c>
    </row>
    <row r="2839" spans="1:15">
      <c r="A2839" t="s">
        <v>451</v>
      </c>
      <c r="B2839" t="s">
        <v>452</v>
      </c>
      <c r="C2839" t="s">
        <v>203</v>
      </c>
      <c r="D2839" t="s">
        <v>204</v>
      </c>
      <c r="E2839" s="2">
        <v>44308.698611111111</v>
      </c>
      <c r="F2839" s="33">
        <f t="shared" si="264"/>
        <v>2021</v>
      </c>
      <c r="G2839" s="33">
        <f t="shared" si="265"/>
        <v>4</v>
      </c>
      <c r="H2839" t="s">
        <v>150</v>
      </c>
      <c r="I2839" t="s">
        <v>453</v>
      </c>
      <c r="J2839" t="s">
        <v>624</v>
      </c>
      <c r="K2839">
        <v>24</v>
      </c>
      <c r="L2839">
        <f t="shared" si="266"/>
        <v>24</v>
      </c>
      <c r="M2839">
        <f t="shared" si="267"/>
        <v>0</v>
      </c>
      <c r="N2839" t="b">
        <f t="shared" si="268"/>
        <v>0</v>
      </c>
      <c r="O2839">
        <f t="shared" si="269"/>
        <v>0</v>
      </c>
    </row>
    <row r="2840" spans="1:15">
      <c r="A2840" t="s">
        <v>451</v>
      </c>
      <c r="B2840" t="s">
        <v>452</v>
      </c>
      <c r="C2840" t="s">
        <v>203</v>
      </c>
      <c r="D2840" t="s">
        <v>204</v>
      </c>
      <c r="E2840" s="2">
        <v>44316.5625</v>
      </c>
      <c r="F2840" s="33">
        <f t="shared" si="264"/>
        <v>2021</v>
      </c>
      <c r="G2840" s="33">
        <f t="shared" si="265"/>
        <v>4</v>
      </c>
      <c r="H2840" t="s">
        <v>150</v>
      </c>
      <c r="I2840" t="s">
        <v>453</v>
      </c>
      <c r="J2840" t="s">
        <v>596</v>
      </c>
      <c r="K2840">
        <v>1</v>
      </c>
      <c r="L2840">
        <f t="shared" si="266"/>
        <v>0.5</v>
      </c>
      <c r="M2840">
        <f t="shared" si="267"/>
        <v>1</v>
      </c>
      <c r="N2840" t="b">
        <f t="shared" si="268"/>
        <v>1</v>
      </c>
      <c r="O2840">
        <f t="shared" si="269"/>
        <v>0</v>
      </c>
    </row>
    <row r="2841" spans="1:15">
      <c r="A2841" t="s">
        <v>451</v>
      </c>
      <c r="B2841" t="s">
        <v>452</v>
      </c>
      <c r="C2841" t="s">
        <v>203</v>
      </c>
      <c r="D2841" t="s">
        <v>204</v>
      </c>
      <c r="E2841" s="2">
        <v>44322.557638888888</v>
      </c>
      <c r="F2841" s="33">
        <f t="shared" si="264"/>
        <v>2021</v>
      </c>
      <c r="G2841" s="33">
        <f t="shared" si="265"/>
        <v>5</v>
      </c>
      <c r="H2841" t="s">
        <v>150</v>
      </c>
      <c r="I2841" t="s">
        <v>453</v>
      </c>
      <c r="J2841" t="s">
        <v>624</v>
      </c>
      <c r="K2841">
        <v>34</v>
      </c>
      <c r="L2841">
        <f t="shared" si="266"/>
        <v>34</v>
      </c>
      <c r="M2841">
        <f t="shared" si="267"/>
        <v>0</v>
      </c>
      <c r="N2841" t="b">
        <f t="shared" si="268"/>
        <v>0</v>
      </c>
      <c r="O2841">
        <f t="shared" si="269"/>
        <v>0</v>
      </c>
    </row>
    <row r="2842" spans="1:15">
      <c r="A2842" t="s">
        <v>451</v>
      </c>
      <c r="B2842" t="s">
        <v>452</v>
      </c>
      <c r="C2842" t="s">
        <v>203</v>
      </c>
      <c r="D2842" t="s">
        <v>204</v>
      </c>
      <c r="E2842" s="2">
        <v>44328.563888888886</v>
      </c>
      <c r="F2842" s="33">
        <f t="shared" si="264"/>
        <v>2021</v>
      </c>
      <c r="G2842" s="33">
        <f t="shared" si="265"/>
        <v>5</v>
      </c>
      <c r="H2842" t="s">
        <v>150</v>
      </c>
      <c r="I2842" t="s">
        <v>453</v>
      </c>
      <c r="J2842" t="s">
        <v>596</v>
      </c>
      <c r="K2842">
        <v>1</v>
      </c>
      <c r="L2842">
        <f t="shared" si="266"/>
        <v>0.5</v>
      </c>
      <c r="M2842">
        <f t="shared" si="267"/>
        <v>1</v>
      </c>
      <c r="N2842" t="b">
        <f t="shared" si="268"/>
        <v>1</v>
      </c>
      <c r="O2842">
        <f t="shared" si="269"/>
        <v>0</v>
      </c>
    </row>
    <row r="2843" spans="1:15">
      <c r="A2843" t="s">
        <v>451</v>
      </c>
      <c r="B2843" t="s">
        <v>452</v>
      </c>
      <c r="C2843" t="s">
        <v>203</v>
      </c>
      <c r="D2843" t="s">
        <v>204</v>
      </c>
      <c r="E2843" s="2">
        <v>44333.606944444444</v>
      </c>
      <c r="F2843" s="33">
        <f t="shared" si="264"/>
        <v>2021</v>
      </c>
      <c r="G2843" s="33">
        <f t="shared" si="265"/>
        <v>5</v>
      </c>
      <c r="H2843" t="s">
        <v>150</v>
      </c>
      <c r="I2843" t="s">
        <v>453</v>
      </c>
      <c r="J2843" t="s">
        <v>624</v>
      </c>
      <c r="K2843">
        <v>22</v>
      </c>
      <c r="L2843">
        <f t="shared" si="266"/>
        <v>22</v>
      </c>
      <c r="M2843">
        <f t="shared" si="267"/>
        <v>0</v>
      </c>
      <c r="N2843" t="b">
        <f t="shared" si="268"/>
        <v>0</v>
      </c>
      <c r="O2843">
        <f t="shared" si="269"/>
        <v>0</v>
      </c>
    </row>
    <row r="2844" spans="1:15">
      <c r="A2844" t="s">
        <v>451</v>
      </c>
      <c r="B2844" t="s">
        <v>452</v>
      </c>
      <c r="C2844" t="s">
        <v>203</v>
      </c>
      <c r="D2844" t="s">
        <v>204</v>
      </c>
      <c r="E2844" s="2">
        <v>44340.57916666667</v>
      </c>
      <c r="F2844" s="33">
        <f t="shared" si="264"/>
        <v>2021</v>
      </c>
      <c r="G2844" s="33">
        <f t="shared" si="265"/>
        <v>5</v>
      </c>
      <c r="H2844" t="s">
        <v>150</v>
      </c>
      <c r="I2844" t="s">
        <v>453</v>
      </c>
      <c r="J2844" t="s">
        <v>624</v>
      </c>
      <c r="K2844">
        <v>20</v>
      </c>
      <c r="L2844">
        <f t="shared" si="266"/>
        <v>20</v>
      </c>
      <c r="M2844">
        <f t="shared" si="267"/>
        <v>0</v>
      </c>
      <c r="N2844" t="b">
        <f t="shared" si="268"/>
        <v>0</v>
      </c>
      <c r="O2844">
        <f t="shared" si="269"/>
        <v>0</v>
      </c>
    </row>
    <row r="2845" spans="1:15">
      <c r="A2845" t="s">
        <v>451</v>
      </c>
      <c r="B2845" t="s">
        <v>452</v>
      </c>
      <c r="C2845" t="s">
        <v>203</v>
      </c>
      <c r="D2845" t="s">
        <v>204</v>
      </c>
      <c r="E2845" s="2">
        <v>44348.567361111112</v>
      </c>
      <c r="F2845" s="33">
        <f t="shared" si="264"/>
        <v>2021</v>
      </c>
      <c r="G2845" s="33">
        <f t="shared" si="265"/>
        <v>6</v>
      </c>
      <c r="H2845" t="s">
        <v>150</v>
      </c>
      <c r="I2845" t="s">
        <v>453</v>
      </c>
      <c r="J2845" t="s">
        <v>624</v>
      </c>
      <c r="K2845">
        <v>19</v>
      </c>
      <c r="L2845">
        <f t="shared" si="266"/>
        <v>19</v>
      </c>
      <c r="M2845">
        <f t="shared" si="267"/>
        <v>0</v>
      </c>
      <c r="N2845" t="b">
        <f t="shared" si="268"/>
        <v>0</v>
      </c>
      <c r="O2845">
        <f t="shared" si="269"/>
        <v>0</v>
      </c>
    </row>
    <row r="2846" spans="1:15">
      <c r="A2846" t="s">
        <v>451</v>
      </c>
      <c r="B2846" t="s">
        <v>452</v>
      </c>
      <c r="C2846" t="s">
        <v>203</v>
      </c>
      <c r="D2846" t="s">
        <v>204</v>
      </c>
      <c r="E2846" s="2">
        <v>44361.531944444447</v>
      </c>
      <c r="F2846" s="33">
        <f t="shared" si="264"/>
        <v>2021</v>
      </c>
      <c r="G2846" s="33">
        <f t="shared" si="265"/>
        <v>6</v>
      </c>
      <c r="H2846" t="s">
        <v>150</v>
      </c>
      <c r="I2846" t="s">
        <v>453</v>
      </c>
      <c r="J2846" t="s">
        <v>624</v>
      </c>
      <c r="K2846">
        <v>29</v>
      </c>
      <c r="L2846">
        <f t="shared" si="266"/>
        <v>29</v>
      </c>
      <c r="M2846">
        <f t="shared" si="267"/>
        <v>0</v>
      </c>
      <c r="N2846" t="b">
        <f t="shared" si="268"/>
        <v>0</v>
      </c>
      <c r="O2846">
        <f t="shared" si="269"/>
        <v>0</v>
      </c>
    </row>
    <row r="2847" spans="1:15">
      <c r="A2847" t="s">
        <v>451</v>
      </c>
      <c r="B2847" t="s">
        <v>452</v>
      </c>
      <c r="C2847" t="s">
        <v>203</v>
      </c>
      <c r="D2847" t="s">
        <v>204</v>
      </c>
      <c r="E2847" s="2">
        <v>44369.467361111114</v>
      </c>
      <c r="F2847" s="33">
        <f t="shared" si="264"/>
        <v>2021</v>
      </c>
      <c r="G2847" s="33">
        <f t="shared" si="265"/>
        <v>6</v>
      </c>
      <c r="H2847" t="s">
        <v>150</v>
      </c>
      <c r="I2847" t="s">
        <v>453</v>
      </c>
      <c r="J2847" t="s">
        <v>596</v>
      </c>
      <c r="K2847">
        <v>1</v>
      </c>
      <c r="L2847">
        <f t="shared" si="266"/>
        <v>0.5</v>
      </c>
      <c r="M2847">
        <f t="shared" si="267"/>
        <v>1</v>
      </c>
      <c r="N2847" t="b">
        <f t="shared" si="268"/>
        <v>1</v>
      </c>
      <c r="O2847">
        <f t="shared" si="269"/>
        <v>0</v>
      </c>
    </row>
    <row r="2848" spans="1:15">
      <c r="A2848" t="s">
        <v>451</v>
      </c>
      <c r="B2848" t="s">
        <v>452</v>
      </c>
      <c r="C2848" t="s">
        <v>203</v>
      </c>
      <c r="D2848" t="s">
        <v>204</v>
      </c>
      <c r="E2848" s="2">
        <v>44378.450694444444</v>
      </c>
      <c r="F2848" s="33">
        <f t="shared" si="264"/>
        <v>2021</v>
      </c>
      <c r="G2848" s="33">
        <f t="shared" si="265"/>
        <v>7</v>
      </c>
      <c r="H2848" t="s">
        <v>150</v>
      </c>
      <c r="I2848" t="s">
        <v>453</v>
      </c>
      <c r="J2848" t="s">
        <v>624</v>
      </c>
      <c r="K2848">
        <v>29</v>
      </c>
      <c r="L2848">
        <f t="shared" si="266"/>
        <v>29</v>
      </c>
      <c r="M2848">
        <f t="shared" si="267"/>
        <v>0</v>
      </c>
      <c r="N2848" t="b">
        <f t="shared" si="268"/>
        <v>0</v>
      </c>
      <c r="O2848">
        <f t="shared" si="269"/>
        <v>0</v>
      </c>
    </row>
    <row r="2849" spans="1:15">
      <c r="A2849" t="s">
        <v>451</v>
      </c>
      <c r="B2849" t="s">
        <v>452</v>
      </c>
      <c r="C2849" t="s">
        <v>203</v>
      </c>
      <c r="D2849" t="s">
        <v>204</v>
      </c>
      <c r="E2849" s="2">
        <v>44386.679861111108</v>
      </c>
      <c r="F2849" s="33">
        <f t="shared" si="264"/>
        <v>2021</v>
      </c>
      <c r="G2849" s="33">
        <f t="shared" si="265"/>
        <v>7</v>
      </c>
      <c r="H2849" t="s">
        <v>150</v>
      </c>
      <c r="I2849" t="s">
        <v>453</v>
      </c>
      <c r="J2849" t="s">
        <v>624</v>
      </c>
      <c r="K2849">
        <v>31</v>
      </c>
      <c r="L2849">
        <f t="shared" si="266"/>
        <v>31</v>
      </c>
      <c r="M2849">
        <f t="shared" si="267"/>
        <v>0</v>
      </c>
      <c r="N2849" t="b">
        <f t="shared" si="268"/>
        <v>0</v>
      </c>
      <c r="O2849">
        <f t="shared" si="269"/>
        <v>0</v>
      </c>
    </row>
    <row r="2850" spans="1:15">
      <c r="A2850" t="s">
        <v>451</v>
      </c>
      <c r="B2850" t="s">
        <v>452</v>
      </c>
      <c r="C2850" t="s">
        <v>203</v>
      </c>
      <c r="D2850" t="s">
        <v>204</v>
      </c>
      <c r="E2850" s="2">
        <v>44392.453472222223</v>
      </c>
      <c r="F2850" s="33">
        <f t="shared" si="264"/>
        <v>2021</v>
      </c>
      <c r="G2850" s="33">
        <f t="shared" si="265"/>
        <v>7</v>
      </c>
      <c r="H2850" t="s">
        <v>150</v>
      </c>
      <c r="I2850" t="s">
        <v>453</v>
      </c>
      <c r="J2850" t="s">
        <v>624</v>
      </c>
      <c r="K2850">
        <v>35</v>
      </c>
      <c r="L2850">
        <f t="shared" si="266"/>
        <v>35</v>
      </c>
      <c r="M2850">
        <f t="shared" si="267"/>
        <v>0</v>
      </c>
      <c r="N2850" t="b">
        <f t="shared" si="268"/>
        <v>0</v>
      </c>
      <c r="O2850">
        <f t="shared" si="269"/>
        <v>0</v>
      </c>
    </row>
    <row r="2851" spans="1:15">
      <c r="A2851" t="s">
        <v>451</v>
      </c>
      <c r="B2851" t="s">
        <v>452</v>
      </c>
      <c r="C2851" t="s">
        <v>203</v>
      </c>
      <c r="D2851" t="s">
        <v>204</v>
      </c>
      <c r="E2851" s="2">
        <v>44396.563888888886</v>
      </c>
      <c r="F2851" s="33">
        <f t="shared" si="264"/>
        <v>2021</v>
      </c>
      <c r="G2851" s="33">
        <f t="shared" si="265"/>
        <v>7</v>
      </c>
      <c r="H2851" t="s">
        <v>150</v>
      </c>
      <c r="I2851" t="s">
        <v>453</v>
      </c>
      <c r="J2851" t="s">
        <v>624</v>
      </c>
      <c r="K2851">
        <v>29</v>
      </c>
      <c r="L2851">
        <f t="shared" si="266"/>
        <v>29</v>
      </c>
      <c r="M2851">
        <f t="shared" si="267"/>
        <v>0</v>
      </c>
      <c r="N2851" t="b">
        <f t="shared" si="268"/>
        <v>0</v>
      </c>
      <c r="O2851">
        <f t="shared" si="269"/>
        <v>0</v>
      </c>
    </row>
    <row r="2852" spans="1:15">
      <c r="A2852" t="s">
        <v>451</v>
      </c>
      <c r="B2852" t="s">
        <v>452</v>
      </c>
      <c r="C2852" t="s">
        <v>203</v>
      </c>
      <c r="D2852" t="s">
        <v>204</v>
      </c>
      <c r="E2852" s="2">
        <v>44403.480555555558</v>
      </c>
      <c r="F2852" s="33">
        <f t="shared" si="264"/>
        <v>2021</v>
      </c>
      <c r="G2852" s="33">
        <f t="shared" si="265"/>
        <v>7</v>
      </c>
      <c r="H2852" t="s">
        <v>150</v>
      </c>
      <c r="I2852" t="s">
        <v>453</v>
      </c>
      <c r="J2852" t="s">
        <v>624</v>
      </c>
      <c r="K2852">
        <v>41</v>
      </c>
      <c r="L2852">
        <f t="shared" si="266"/>
        <v>41</v>
      </c>
      <c r="M2852">
        <f t="shared" si="267"/>
        <v>0</v>
      </c>
      <c r="N2852" t="b">
        <f t="shared" si="268"/>
        <v>0</v>
      </c>
      <c r="O2852">
        <f t="shared" si="269"/>
        <v>0</v>
      </c>
    </row>
    <row r="2853" spans="1:15">
      <c r="A2853" t="s">
        <v>451</v>
      </c>
      <c r="B2853" t="s">
        <v>452</v>
      </c>
      <c r="C2853" t="s">
        <v>203</v>
      </c>
      <c r="D2853" t="s">
        <v>204</v>
      </c>
      <c r="E2853" s="2">
        <v>44413.411805555559</v>
      </c>
      <c r="F2853" s="33">
        <f t="shared" si="264"/>
        <v>2021</v>
      </c>
      <c r="G2853" s="33">
        <f t="shared" si="265"/>
        <v>8</v>
      </c>
      <c r="H2853" t="s">
        <v>150</v>
      </c>
      <c r="I2853" t="s">
        <v>453</v>
      </c>
      <c r="J2853" t="s">
        <v>624</v>
      </c>
      <c r="K2853">
        <v>52</v>
      </c>
      <c r="L2853">
        <f t="shared" si="266"/>
        <v>52</v>
      </c>
      <c r="M2853">
        <f t="shared" si="267"/>
        <v>0</v>
      </c>
      <c r="N2853" t="b">
        <f t="shared" si="268"/>
        <v>0</v>
      </c>
      <c r="O2853">
        <f t="shared" si="269"/>
        <v>0</v>
      </c>
    </row>
    <row r="2854" spans="1:15">
      <c r="A2854" t="s">
        <v>451</v>
      </c>
      <c r="B2854" t="s">
        <v>452</v>
      </c>
      <c r="C2854" t="s">
        <v>203</v>
      </c>
      <c r="D2854" t="s">
        <v>204</v>
      </c>
      <c r="E2854" s="2">
        <v>44418.613888888889</v>
      </c>
      <c r="F2854" s="33">
        <f t="shared" si="264"/>
        <v>2021</v>
      </c>
      <c r="G2854" s="33">
        <f t="shared" si="265"/>
        <v>8</v>
      </c>
      <c r="H2854" t="s">
        <v>150</v>
      </c>
      <c r="I2854" t="s">
        <v>453</v>
      </c>
      <c r="J2854" t="s">
        <v>624</v>
      </c>
      <c r="K2854">
        <v>46</v>
      </c>
      <c r="L2854">
        <f t="shared" si="266"/>
        <v>46</v>
      </c>
      <c r="M2854">
        <f t="shared" si="267"/>
        <v>0</v>
      </c>
      <c r="N2854" t="b">
        <f t="shared" si="268"/>
        <v>0</v>
      </c>
      <c r="O2854">
        <f t="shared" si="269"/>
        <v>0</v>
      </c>
    </row>
    <row r="2855" spans="1:15">
      <c r="A2855" t="s">
        <v>451</v>
      </c>
      <c r="B2855" t="s">
        <v>452</v>
      </c>
      <c r="C2855" t="s">
        <v>203</v>
      </c>
      <c r="D2855" t="s">
        <v>204</v>
      </c>
      <c r="E2855" s="2">
        <v>44504.353472222225</v>
      </c>
      <c r="F2855" s="33">
        <f t="shared" si="264"/>
        <v>2021</v>
      </c>
      <c r="G2855" s="33">
        <f t="shared" si="265"/>
        <v>11</v>
      </c>
      <c r="H2855" t="s">
        <v>150</v>
      </c>
      <c r="I2855" t="s">
        <v>453</v>
      </c>
      <c r="J2855" t="s">
        <v>624</v>
      </c>
      <c r="K2855">
        <v>64</v>
      </c>
      <c r="L2855">
        <f t="shared" si="266"/>
        <v>64</v>
      </c>
      <c r="M2855">
        <f t="shared" si="267"/>
        <v>0</v>
      </c>
      <c r="N2855" t="b">
        <f t="shared" si="268"/>
        <v>0</v>
      </c>
      <c r="O2855">
        <f t="shared" si="269"/>
        <v>1</v>
      </c>
    </row>
    <row r="2856" spans="1:15">
      <c r="A2856" t="s">
        <v>451</v>
      </c>
      <c r="B2856" t="s">
        <v>452</v>
      </c>
      <c r="C2856" t="s">
        <v>203</v>
      </c>
      <c r="D2856" t="s">
        <v>204</v>
      </c>
      <c r="E2856" s="2">
        <v>44508.431944444441</v>
      </c>
      <c r="F2856" s="33">
        <f t="shared" si="264"/>
        <v>2021</v>
      </c>
      <c r="G2856" s="33">
        <f t="shared" si="265"/>
        <v>11</v>
      </c>
      <c r="H2856" t="s">
        <v>150</v>
      </c>
      <c r="I2856" t="s">
        <v>453</v>
      </c>
      <c r="J2856" t="s">
        <v>624</v>
      </c>
      <c r="K2856">
        <v>50</v>
      </c>
      <c r="L2856">
        <f t="shared" si="266"/>
        <v>50</v>
      </c>
      <c r="M2856">
        <f t="shared" si="267"/>
        <v>0</v>
      </c>
      <c r="N2856" t="b">
        <f t="shared" si="268"/>
        <v>0</v>
      </c>
      <c r="O2856">
        <f t="shared" si="269"/>
        <v>0</v>
      </c>
    </row>
    <row r="2857" spans="1:15">
      <c r="A2857" t="s">
        <v>451</v>
      </c>
      <c r="B2857" t="s">
        <v>452</v>
      </c>
      <c r="C2857" t="s">
        <v>203</v>
      </c>
      <c r="D2857" t="s">
        <v>204</v>
      </c>
      <c r="E2857" s="2">
        <v>44516.559027777781</v>
      </c>
      <c r="F2857" s="33">
        <f t="shared" si="264"/>
        <v>2021</v>
      </c>
      <c r="G2857" s="33">
        <f t="shared" si="265"/>
        <v>11</v>
      </c>
      <c r="H2857" t="s">
        <v>150</v>
      </c>
      <c r="I2857" t="s">
        <v>453</v>
      </c>
      <c r="J2857" t="s">
        <v>596</v>
      </c>
      <c r="K2857">
        <v>1</v>
      </c>
      <c r="L2857">
        <f t="shared" si="266"/>
        <v>0.5</v>
      </c>
      <c r="M2857">
        <f t="shared" si="267"/>
        <v>1</v>
      </c>
      <c r="N2857" t="b">
        <f t="shared" si="268"/>
        <v>1</v>
      </c>
      <c r="O2857">
        <f t="shared" si="269"/>
        <v>0</v>
      </c>
    </row>
    <row r="2858" spans="1:15">
      <c r="A2858" t="s">
        <v>451</v>
      </c>
      <c r="B2858" t="s">
        <v>452</v>
      </c>
      <c r="C2858" t="s">
        <v>203</v>
      </c>
      <c r="D2858" t="s">
        <v>204</v>
      </c>
      <c r="E2858" s="2">
        <v>44522.461805555555</v>
      </c>
      <c r="F2858" s="33">
        <f t="shared" si="264"/>
        <v>2021</v>
      </c>
      <c r="G2858" s="33">
        <f t="shared" si="265"/>
        <v>11</v>
      </c>
      <c r="H2858" t="s">
        <v>150</v>
      </c>
      <c r="I2858" t="s">
        <v>453</v>
      </c>
      <c r="J2858" t="s">
        <v>624</v>
      </c>
      <c r="K2858">
        <v>65</v>
      </c>
      <c r="L2858">
        <f t="shared" si="266"/>
        <v>65</v>
      </c>
      <c r="M2858">
        <f t="shared" si="267"/>
        <v>0</v>
      </c>
      <c r="N2858" t="b">
        <f t="shared" si="268"/>
        <v>0</v>
      </c>
      <c r="O2858">
        <f t="shared" si="269"/>
        <v>1</v>
      </c>
    </row>
    <row r="2859" spans="1:15">
      <c r="A2859" t="s">
        <v>451</v>
      </c>
      <c r="B2859" t="s">
        <v>452</v>
      </c>
      <c r="C2859" t="s">
        <v>203</v>
      </c>
      <c r="D2859" t="s">
        <v>204</v>
      </c>
      <c r="E2859" s="2">
        <v>44533.325694444444</v>
      </c>
      <c r="F2859" s="33">
        <f t="shared" si="264"/>
        <v>2021</v>
      </c>
      <c r="G2859" s="33">
        <f t="shared" si="265"/>
        <v>12</v>
      </c>
      <c r="H2859" t="s">
        <v>150</v>
      </c>
      <c r="I2859" t="s">
        <v>453</v>
      </c>
      <c r="J2859" t="s">
        <v>624</v>
      </c>
      <c r="K2859">
        <v>60</v>
      </c>
      <c r="L2859">
        <f t="shared" si="266"/>
        <v>60</v>
      </c>
      <c r="M2859">
        <f t="shared" si="267"/>
        <v>0</v>
      </c>
      <c r="N2859" t="b">
        <f t="shared" si="268"/>
        <v>0</v>
      </c>
      <c r="O2859">
        <f t="shared" si="269"/>
        <v>1</v>
      </c>
    </row>
    <row r="2860" spans="1:15">
      <c r="A2860" t="s">
        <v>451</v>
      </c>
      <c r="B2860" t="s">
        <v>452</v>
      </c>
      <c r="C2860" t="s">
        <v>203</v>
      </c>
      <c r="D2860" t="s">
        <v>204</v>
      </c>
      <c r="E2860" s="2">
        <v>44536.509027777778</v>
      </c>
      <c r="F2860" s="33">
        <f t="shared" si="264"/>
        <v>2021</v>
      </c>
      <c r="G2860" s="33">
        <f t="shared" si="265"/>
        <v>12</v>
      </c>
      <c r="H2860" t="s">
        <v>150</v>
      </c>
      <c r="I2860" t="s">
        <v>453</v>
      </c>
      <c r="J2860" t="s">
        <v>596</v>
      </c>
      <c r="K2860">
        <v>1</v>
      </c>
      <c r="L2860">
        <f t="shared" si="266"/>
        <v>0.5</v>
      </c>
      <c r="M2860">
        <f t="shared" si="267"/>
        <v>1</v>
      </c>
      <c r="N2860" t="b">
        <f t="shared" si="268"/>
        <v>1</v>
      </c>
      <c r="O2860">
        <f t="shared" si="269"/>
        <v>0</v>
      </c>
    </row>
    <row r="2861" spans="1:15">
      <c r="A2861" t="s">
        <v>451</v>
      </c>
      <c r="B2861" t="s">
        <v>452</v>
      </c>
      <c r="C2861" t="s">
        <v>203</v>
      </c>
      <c r="D2861" t="s">
        <v>204</v>
      </c>
      <c r="E2861" s="2">
        <v>44543.591666666667</v>
      </c>
      <c r="F2861" s="33">
        <f t="shared" si="264"/>
        <v>2021</v>
      </c>
      <c r="G2861" s="33">
        <f t="shared" si="265"/>
        <v>12</v>
      </c>
      <c r="H2861" t="s">
        <v>150</v>
      </c>
      <c r="I2861" t="s">
        <v>453</v>
      </c>
      <c r="J2861" t="s">
        <v>596</v>
      </c>
      <c r="K2861">
        <v>1</v>
      </c>
      <c r="L2861">
        <f t="shared" si="266"/>
        <v>0.5</v>
      </c>
      <c r="M2861">
        <f t="shared" si="267"/>
        <v>1</v>
      </c>
      <c r="N2861" t="b">
        <f t="shared" si="268"/>
        <v>1</v>
      </c>
      <c r="O2861">
        <f t="shared" si="269"/>
        <v>0</v>
      </c>
    </row>
    <row r="2862" spans="1:15">
      <c r="A2862" t="s">
        <v>451</v>
      </c>
      <c r="B2862" t="s">
        <v>452</v>
      </c>
      <c r="C2862" t="s">
        <v>203</v>
      </c>
      <c r="D2862" t="s">
        <v>204</v>
      </c>
      <c r="E2862" s="2">
        <v>44565.534722222219</v>
      </c>
      <c r="F2862" s="33">
        <f t="shared" si="264"/>
        <v>2022</v>
      </c>
      <c r="G2862" s="33">
        <f t="shared" si="265"/>
        <v>1</v>
      </c>
      <c r="H2862" t="s">
        <v>150</v>
      </c>
      <c r="I2862" t="s">
        <v>453</v>
      </c>
      <c r="J2862" t="s">
        <v>596</v>
      </c>
      <c r="K2862">
        <v>1</v>
      </c>
      <c r="L2862">
        <f t="shared" si="266"/>
        <v>0.5</v>
      </c>
      <c r="M2862">
        <f t="shared" si="267"/>
        <v>1</v>
      </c>
      <c r="N2862" t="b">
        <f t="shared" si="268"/>
        <v>1</v>
      </c>
      <c r="O2862">
        <f t="shared" si="269"/>
        <v>0</v>
      </c>
    </row>
    <row r="2863" spans="1:15">
      <c r="A2863" t="s">
        <v>451</v>
      </c>
      <c r="B2863" t="s">
        <v>452</v>
      </c>
      <c r="C2863" t="s">
        <v>203</v>
      </c>
      <c r="D2863" t="s">
        <v>204</v>
      </c>
      <c r="E2863" s="2">
        <v>44571.522222222222</v>
      </c>
      <c r="F2863" s="33">
        <f t="shared" si="264"/>
        <v>2022</v>
      </c>
      <c r="G2863" s="33">
        <f t="shared" si="265"/>
        <v>1</v>
      </c>
      <c r="H2863" t="s">
        <v>150</v>
      </c>
      <c r="I2863" t="s">
        <v>453</v>
      </c>
      <c r="J2863" t="s">
        <v>596</v>
      </c>
      <c r="K2863">
        <v>1</v>
      </c>
      <c r="L2863">
        <f t="shared" si="266"/>
        <v>0.5</v>
      </c>
      <c r="M2863">
        <f t="shared" si="267"/>
        <v>1</v>
      </c>
      <c r="N2863" t="b">
        <f t="shared" si="268"/>
        <v>1</v>
      </c>
      <c r="O2863">
        <f t="shared" si="269"/>
        <v>0</v>
      </c>
    </row>
    <row r="2864" spans="1:15">
      <c r="A2864" t="s">
        <v>451</v>
      </c>
      <c r="B2864" t="s">
        <v>452</v>
      </c>
      <c r="C2864" t="s">
        <v>203</v>
      </c>
      <c r="D2864" t="s">
        <v>204</v>
      </c>
      <c r="E2864" s="2">
        <v>44579.472916666666</v>
      </c>
      <c r="F2864" s="33">
        <f t="shared" si="264"/>
        <v>2022</v>
      </c>
      <c r="G2864" s="33">
        <f t="shared" si="265"/>
        <v>1</v>
      </c>
      <c r="H2864" t="s">
        <v>150</v>
      </c>
      <c r="I2864" t="s">
        <v>453</v>
      </c>
      <c r="J2864" t="s">
        <v>596</v>
      </c>
      <c r="K2864">
        <v>1</v>
      </c>
      <c r="L2864">
        <f t="shared" si="266"/>
        <v>0.5</v>
      </c>
      <c r="M2864">
        <f t="shared" si="267"/>
        <v>1</v>
      </c>
      <c r="N2864" t="b">
        <f t="shared" si="268"/>
        <v>1</v>
      </c>
      <c r="O2864">
        <f t="shared" si="269"/>
        <v>0</v>
      </c>
    </row>
    <row r="2865" spans="1:15">
      <c r="A2865" t="s">
        <v>451</v>
      </c>
      <c r="B2865" t="s">
        <v>452</v>
      </c>
      <c r="C2865" t="s">
        <v>203</v>
      </c>
      <c r="D2865" t="s">
        <v>204</v>
      </c>
      <c r="E2865" s="2">
        <v>44585.546527777777</v>
      </c>
      <c r="F2865" s="33">
        <f t="shared" si="264"/>
        <v>2022</v>
      </c>
      <c r="G2865" s="33">
        <f t="shared" si="265"/>
        <v>1</v>
      </c>
      <c r="H2865" t="s">
        <v>150</v>
      </c>
      <c r="I2865" t="s">
        <v>453</v>
      </c>
      <c r="J2865" t="s">
        <v>596</v>
      </c>
      <c r="K2865">
        <v>1</v>
      </c>
      <c r="L2865">
        <f t="shared" si="266"/>
        <v>0.5</v>
      </c>
      <c r="M2865">
        <f t="shared" si="267"/>
        <v>1</v>
      </c>
      <c r="N2865" t="b">
        <f t="shared" si="268"/>
        <v>1</v>
      </c>
      <c r="O2865">
        <f t="shared" si="269"/>
        <v>0</v>
      </c>
    </row>
    <row r="2866" spans="1:15">
      <c r="A2866" t="s">
        <v>451</v>
      </c>
      <c r="B2866" t="s">
        <v>452</v>
      </c>
      <c r="C2866" t="s">
        <v>203</v>
      </c>
      <c r="D2866" t="s">
        <v>204</v>
      </c>
      <c r="E2866" s="2">
        <v>44596.445138888892</v>
      </c>
      <c r="F2866" s="33">
        <f t="shared" si="264"/>
        <v>2022</v>
      </c>
      <c r="G2866" s="33">
        <f t="shared" si="265"/>
        <v>2</v>
      </c>
      <c r="H2866" t="s">
        <v>150</v>
      </c>
      <c r="I2866" t="s">
        <v>453</v>
      </c>
      <c r="J2866" t="s">
        <v>596</v>
      </c>
      <c r="K2866">
        <v>1</v>
      </c>
      <c r="L2866">
        <f t="shared" si="266"/>
        <v>0.5</v>
      </c>
      <c r="M2866">
        <f t="shared" si="267"/>
        <v>1</v>
      </c>
      <c r="N2866" t="b">
        <f t="shared" si="268"/>
        <v>1</v>
      </c>
      <c r="O2866">
        <f t="shared" si="269"/>
        <v>0</v>
      </c>
    </row>
    <row r="2867" spans="1:15">
      <c r="A2867" t="s">
        <v>451</v>
      </c>
      <c r="B2867" t="s">
        <v>452</v>
      </c>
      <c r="C2867" t="s">
        <v>203</v>
      </c>
      <c r="D2867" t="s">
        <v>204</v>
      </c>
      <c r="E2867" s="2">
        <v>44609.512499999997</v>
      </c>
      <c r="F2867" s="33">
        <f t="shared" si="264"/>
        <v>2022</v>
      </c>
      <c r="G2867" s="33">
        <f t="shared" si="265"/>
        <v>2</v>
      </c>
      <c r="H2867" t="s">
        <v>150</v>
      </c>
      <c r="I2867" t="s">
        <v>453</v>
      </c>
      <c r="J2867" t="s">
        <v>596</v>
      </c>
      <c r="K2867">
        <v>1</v>
      </c>
      <c r="L2867">
        <f t="shared" si="266"/>
        <v>0.5</v>
      </c>
      <c r="M2867">
        <f t="shared" si="267"/>
        <v>1</v>
      </c>
      <c r="N2867" t="b">
        <f t="shared" si="268"/>
        <v>1</v>
      </c>
      <c r="O2867">
        <f t="shared" si="269"/>
        <v>0</v>
      </c>
    </row>
    <row r="2868" spans="1:15">
      <c r="A2868" t="s">
        <v>451</v>
      </c>
      <c r="B2868" t="s">
        <v>452</v>
      </c>
      <c r="C2868" t="s">
        <v>203</v>
      </c>
      <c r="D2868" t="s">
        <v>204</v>
      </c>
      <c r="E2868" s="2">
        <v>44613.450694444444</v>
      </c>
      <c r="F2868" s="33">
        <f t="shared" si="264"/>
        <v>2022</v>
      </c>
      <c r="G2868" s="33">
        <f t="shared" si="265"/>
        <v>2</v>
      </c>
      <c r="H2868" t="s">
        <v>150</v>
      </c>
      <c r="I2868" t="s">
        <v>453</v>
      </c>
      <c r="J2868" t="s">
        <v>596</v>
      </c>
      <c r="K2868">
        <v>1</v>
      </c>
      <c r="L2868">
        <f t="shared" si="266"/>
        <v>0.5</v>
      </c>
      <c r="M2868">
        <f t="shared" si="267"/>
        <v>1</v>
      </c>
      <c r="N2868" t="b">
        <f t="shared" si="268"/>
        <v>1</v>
      </c>
      <c r="O2868">
        <f t="shared" si="269"/>
        <v>0</v>
      </c>
    </row>
    <row r="2869" spans="1:15">
      <c r="A2869" t="s">
        <v>451</v>
      </c>
      <c r="B2869" t="s">
        <v>452</v>
      </c>
      <c r="C2869" t="s">
        <v>203</v>
      </c>
      <c r="D2869" t="s">
        <v>204</v>
      </c>
      <c r="E2869" s="2">
        <v>44617.613888888889</v>
      </c>
      <c r="F2869" s="33">
        <f t="shared" si="264"/>
        <v>2022</v>
      </c>
      <c r="G2869" s="33">
        <f t="shared" si="265"/>
        <v>2</v>
      </c>
      <c r="H2869" t="s">
        <v>150</v>
      </c>
      <c r="I2869" t="s">
        <v>453</v>
      </c>
      <c r="J2869" t="s">
        <v>596</v>
      </c>
      <c r="K2869">
        <v>1</v>
      </c>
      <c r="L2869">
        <f t="shared" si="266"/>
        <v>0.5</v>
      </c>
      <c r="M2869">
        <f t="shared" si="267"/>
        <v>1</v>
      </c>
      <c r="N2869" t="b">
        <f t="shared" si="268"/>
        <v>1</v>
      </c>
      <c r="O2869">
        <f t="shared" si="269"/>
        <v>0</v>
      </c>
    </row>
    <row r="2870" spans="1:15">
      <c r="A2870" t="s">
        <v>451</v>
      </c>
      <c r="B2870" t="s">
        <v>452</v>
      </c>
      <c r="C2870" t="s">
        <v>203</v>
      </c>
      <c r="D2870" t="s">
        <v>204</v>
      </c>
      <c r="E2870" s="2">
        <v>44623.36041666667</v>
      </c>
      <c r="F2870" s="33">
        <f t="shared" si="264"/>
        <v>2022</v>
      </c>
      <c r="G2870" s="33">
        <f t="shared" si="265"/>
        <v>3</v>
      </c>
      <c r="H2870" t="s">
        <v>150</v>
      </c>
      <c r="I2870" t="s">
        <v>453</v>
      </c>
      <c r="J2870" t="s">
        <v>596</v>
      </c>
      <c r="K2870">
        <v>1</v>
      </c>
      <c r="L2870">
        <f t="shared" si="266"/>
        <v>0.5</v>
      </c>
      <c r="M2870">
        <f t="shared" si="267"/>
        <v>1</v>
      </c>
      <c r="N2870" t="b">
        <f t="shared" si="268"/>
        <v>1</v>
      </c>
      <c r="O2870">
        <f t="shared" si="269"/>
        <v>0</v>
      </c>
    </row>
    <row r="2871" spans="1:15">
      <c r="A2871" t="s">
        <v>451</v>
      </c>
      <c r="B2871" t="s">
        <v>452</v>
      </c>
      <c r="C2871" t="s">
        <v>203</v>
      </c>
      <c r="D2871" t="s">
        <v>204</v>
      </c>
      <c r="E2871" s="2">
        <v>44636.404166666667</v>
      </c>
      <c r="F2871" s="33">
        <f t="shared" si="264"/>
        <v>2022</v>
      </c>
      <c r="G2871" s="33">
        <f t="shared" si="265"/>
        <v>3</v>
      </c>
      <c r="H2871" t="s">
        <v>150</v>
      </c>
      <c r="I2871" t="s">
        <v>453</v>
      </c>
      <c r="J2871" t="s">
        <v>596</v>
      </c>
      <c r="K2871">
        <v>1</v>
      </c>
      <c r="L2871">
        <f t="shared" si="266"/>
        <v>0.5</v>
      </c>
      <c r="M2871">
        <f t="shared" si="267"/>
        <v>1</v>
      </c>
      <c r="N2871" t="b">
        <f t="shared" si="268"/>
        <v>1</v>
      </c>
      <c r="O2871">
        <f t="shared" si="269"/>
        <v>0</v>
      </c>
    </row>
    <row r="2872" spans="1:15">
      <c r="A2872" t="s">
        <v>451</v>
      </c>
      <c r="B2872" t="s">
        <v>452</v>
      </c>
      <c r="C2872" t="s">
        <v>203</v>
      </c>
      <c r="D2872" t="s">
        <v>204</v>
      </c>
      <c r="E2872" s="2">
        <v>44642.348611111112</v>
      </c>
      <c r="F2872" s="33">
        <f t="shared" si="264"/>
        <v>2022</v>
      </c>
      <c r="G2872" s="33">
        <f t="shared" si="265"/>
        <v>3</v>
      </c>
      <c r="H2872" t="s">
        <v>150</v>
      </c>
      <c r="I2872" t="s">
        <v>453</v>
      </c>
      <c r="J2872" t="s">
        <v>596</v>
      </c>
      <c r="K2872">
        <v>1</v>
      </c>
      <c r="L2872">
        <f t="shared" si="266"/>
        <v>0.5</v>
      </c>
      <c r="M2872">
        <f t="shared" si="267"/>
        <v>1</v>
      </c>
      <c r="N2872" t="b">
        <f t="shared" si="268"/>
        <v>1</v>
      </c>
      <c r="O2872">
        <f t="shared" si="269"/>
        <v>0</v>
      </c>
    </row>
    <row r="2873" spans="1:15">
      <c r="A2873" t="s">
        <v>451</v>
      </c>
      <c r="B2873" t="s">
        <v>452</v>
      </c>
      <c r="C2873" t="s">
        <v>203</v>
      </c>
      <c r="D2873" t="s">
        <v>204</v>
      </c>
      <c r="E2873" s="2">
        <v>44648.507638888892</v>
      </c>
      <c r="F2873" s="33">
        <f t="shared" si="264"/>
        <v>2022</v>
      </c>
      <c r="G2873" s="33">
        <f t="shared" si="265"/>
        <v>3</v>
      </c>
      <c r="H2873" t="s">
        <v>150</v>
      </c>
      <c r="I2873" t="s">
        <v>453</v>
      </c>
      <c r="J2873" t="s">
        <v>596</v>
      </c>
      <c r="K2873">
        <v>1</v>
      </c>
      <c r="L2873">
        <f t="shared" si="266"/>
        <v>0.5</v>
      </c>
      <c r="M2873">
        <f t="shared" si="267"/>
        <v>1</v>
      </c>
      <c r="N2873" t="b">
        <f t="shared" si="268"/>
        <v>1</v>
      </c>
      <c r="O2873">
        <f t="shared" si="269"/>
        <v>0</v>
      </c>
    </row>
    <row r="2874" spans="1:15">
      <c r="A2874" t="s">
        <v>451</v>
      </c>
      <c r="B2874" t="s">
        <v>452</v>
      </c>
      <c r="C2874" t="s">
        <v>203</v>
      </c>
      <c r="D2874" t="s">
        <v>204</v>
      </c>
      <c r="E2874" s="2">
        <v>44657.368750000001</v>
      </c>
      <c r="F2874" s="33">
        <f t="shared" si="264"/>
        <v>2022</v>
      </c>
      <c r="G2874" s="33">
        <f t="shared" si="265"/>
        <v>4</v>
      </c>
      <c r="H2874" t="s">
        <v>150</v>
      </c>
      <c r="I2874" t="s">
        <v>453</v>
      </c>
      <c r="J2874" t="s">
        <v>624</v>
      </c>
      <c r="K2874">
        <v>27</v>
      </c>
      <c r="L2874">
        <f t="shared" si="266"/>
        <v>27</v>
      </c>
      <c r="M2874">
        <f t="shared" si="267"/>
        <v>0</v>
      </c>
      <c r="N2874" t="b">
        <f t="shared" si="268"/>
        <v>0</v>
      </c>
      <c r="O2874">
        <f t="shared" si="269"/>
        <v>0</v>
      </c>
    </row>
    <row r="2875" spans="1:15">
      <c r="A2875" t="s">
        <v>451</v>
      </c>
      <c r="B2875" t="s">
        <v>452</v>
      </c>
      <c r="C2875" t="s">
        <v>203</v>
      </c>
      <c r="D2875" t="s">
        <v>204</v>
      </c>
      <c r="E2875" s="2">
        <v>44664.489583333336</v>
      </c>
      <c r="F2875" s="33">
        <f t="shared" si="264"/>
        <v>2022</v>
      </c>
      <c r="G2875" s="33">
        <f t="shared" si="265"/>
        <v>4</v>
      </c>
      <c r="H2875" t="s">
        <v>150</v>
      </c>
      <c r="I2875" t="s">
        <v>453</v>
      </c>
      <c r="J2875" t="s">
        <v>596</v>
      </c>
      <c r="K2875">
        <v>1</v>
      </c>
      <c r="L2875">
        <f t="shared" si="266"/>
        <v>0.5</v>
      </c>
      <c r="M2875">
        <f t="shared" si="267"/>
        <v>1</v>
      </c>
      <c r="N2875" t="b">
        <f t="shared" si="268"/>
        <v>1</v>
      </c>
      <c r="O2875">
        <f t="shared" si="269"/>
        <v>0</v>
      </c>
    </row>
    <row r="2876" spans="1:15">
      <c r="A2876" t="s">
        <v>451</v>
      </c>
      <c r="B2876" t="s">
        <v>452</v>
      </c>
      <c r="C2876" t="s">
        <v>203</v>
      </c>
      <c r="D2876" t="s">
        <v>204</v>
      </c>
      <c r="E2876" s="2">
        <v>44672.481249999997</v>
      </c>
      <c r="F2876" s="33">
        <f t="shared" si="264"/>
        <v>2022</v>
      </c>
      <c r="G2876" s="33">
        <f t="shared" si="265"/>
        <v>4</v>
      </c>
      <c r="H2876" t="s">
        <v>150</v>
      </c>
      <c r="I2876" t="s">
        <v>453</v>
      </c>
      <c r="J2876" t="s">
        <v>596</v>
      </c>
      <c r="K2876">
        <v>1</v>
      </c>
      <c r="L2876">
        <f t="shared" si="266"/>
        <v>0.5</v>
      </c>
      <c r="M2876">
        <f t="shared" si="267"/>
        <v>1</v>
      </c>
      <c r="N2876" t="b">
        <f t="shared" si="268"/>
        <v>1</v>
      </c>
      <c r="O2876">
        <f t="shared" si="269"/>
        <v>0</v>
      </c>
    </row>
    <row r="2877" spans="1:15">
      <c r="A2877" t="s">
        <v>451</v>
      </c>
      <c r="B2877" t="s">
        <v>452</v>
      </c>
      <c r="C2877" t="s">
        <v>203</v>
      </c>
      <c r="D2877" t="s">
        <v>204</v>
      </c>
      <c r="E2877" s="2">
        <v>44676.587500000001</v>
      </c>
      <c r="F2877" s="33">
        <f t="shared" si="264"/>
        <v>2022</v>
      </c>
      <c r="G2877" s="33">
        <f t="shared" si="265"/>
        <v>4</v>
      </c>
      <c r="H2877" t="s">
        <v>150</v>
      </c>
      <c r="I2877" t="s">
        <v>453</v>
      </c>
      <c r="J2877" t="s">
        <v>624</v>
      </c>
      <c r="K2877">
        <v>38</v>
      </c>
      <c r="L2877">
        <f t="shared" si="266"/>
        <v>38</v>
      </c>
      <c r="M2877">
        <f t="shared" si="267"/>
        <v>0</v>
      </c>
      <c r="N2877" t="b">
        <f t="shared" si="268"/>
        <v>0</v>
      </c>
      <c r="O2877">
        <f t="shared" si="269"/>
        <v>0</v>
      </c>
    </row>
    <row r="2878" spans="1:15">
      <c r="A2878" t="s">
        <v>451</v>
      </c>
      <c r="B2878" t="s">
        <v>452</v>
      </c>
      <c r="C2878" t="s">
        <v>203</v>
      </c>
      <c r="D2878" t="s">
        <v>204</v>
      </c>
      <c r="E2878" s="2">
        <v>44697.631944444445</v>
      </c>
      <c r="F2878" s="33">
        <f t="shared" si="264"/>
        <v>2022</v>
      </c>
      <c r="G2878" s="33">
        <f t="shared" si="265"/>
        <v>5</v>
      </c>
      <c r="H2878" t="s">
        <v>150</v>
      </c>
      <c r="I2878" t="s">
        <v>453</v>
      </c>
      <c r="J2878" t="s">
        <v>624</v>
      </c>
      <c r="K2878">
        <v>39</v>
      </c>
      <c r="L2878">
        <f t="shared" si="266"/>
        <v>39</v>
      </c>
      <c r="M2878">
        <f t="shared" si="267"/>
        <v>0</v>
      </c>
      <c r="N2878" t="b">
        <f t="shared" si="268"/>
        <v>0</v>
      </c>
      <c r="O2878">
        <f t="shared" si="269"/>
        <v>0</v>
      </c>
    </row>
    <row r="2879" spans="1:15">
      <c r="A2879" t="s">
        <v>451</v>
      </c>
      <c r="B2879" t="s">
        <v>452</v>
      </c>
      <c r="C2879" t="s">
        <v>203</v>
      </c>
      <c r="D2879" t="s">
        <v>204</v>
      </c>
      <c r="E2879" s="2">
        <v>44705.625694444447</v>
      </c>
      <c r="F2879" s="33">
        <f t="shared" si="264"/>
        <v>2022</v>
      </c>
      <c r="G2879" s="33">
        <f t="shared" si="265"/>
        <v>5</v>
      </c>
      <c r="H2879" t="s">
        <v>150</v>
      </c>
      <c r="I2879" t="s">
        <v>453</v>
      </c>
      <c r="J2879" t="s">
        <v>596</v>
      </c>
      <c r="K2879">
        <v>1</v>
      </c>
      <c r="L2879">
        <f t="shared" si="266"/>
        <v>0.5</v>
      </c>
      <c r="M2879">
        <f t="shared" si="267"/>
        <v>1</v>
      </c>
      <c r="N2879" t="b">
        <f t="shared" si="268"/>
        <v>1</v>
      </c>
      <c r="O2879">
        <f t="shared" si="269"/>
        <v>0</v>
      </c>
    </row>
    <row r="2880" spans="1:15">
      <c r="A2880" t="s">
        <v>451</v>
      </c>
      <c r="B2880" t="s">
        <v>452</v>
      </c>
      <c r="C2880" t="s">
        <v>203</v>
      </c>
      <c r="D2880" t="s">
        <v>204</v>
      </c>
      <c r="E2880" s="2">
        <v>44726.601388888892</v>
      </c>
      <c r="F2880" s="33">
        <f t="shared" si="264"/>
        <v>2022</v>
      </c>
      <c r="G2880" s="33">
        <f t="shared" si="265"/>
        <v>6</v>
      </c>
      <c r="H2880" t="s">
        <v>150</v>
      </c>
      <c r="I2880" t="s">
        <v>453</v>
      </c>
      <c r="J2880" t="s">
        <v>624</v>
      </c>
      <c r="K2880">
        <v>26</v>
      </c>
      <c r="L2880">
        <f t="shared" si="266"/>
        <v>26</v>
      </c>
      <c r="M2880">
        <f t="shared" si="267"/>
        <v>0</v>
      </c>
      <c r="N2880" t="b">
        <f t="shared" si="268"/>
        <v>0</v>
      </c>
      <c r="O2880">
        <f t="shared" si="269"/>
        <v>0</v>
      </c>
    </row>
    <row r="2881" spans="1:15">
      <c r="A2881" t="s">
        <v>451</v>
      </c>
      <c r="B2881" t="s">
        <v>452</v>
      </c>
      <c r="C2881" t="s">
        <v>203</v>
      </c>
      <c r="D2881" t="s">
        <v>204</v>
      </c>
      <c r="E2881" s="2">
        <v>44733.630555555559</v>
      </c>
      <c r="F2881" s="33">
        <f t="shared" ref="F2881:F2944" si="270">YEAR(E2881)</f>
        <v>2022</v>
      </c>
      <c r="G2881" s="33">
        <f t="shared" ref="G2881:G2944" si="271">MONTH(E2881)</f>
        <v>6</v>
      </c>
      <c r="H2881" t="s">
        <v>150</v>
      </c>
      <c r="I2881" t="s">
        <v>453</v>
      </c>
      <c r="J2881" t="s">
        <v>624</v>
      </c>
      <c r="K2881">
        <v>29</v>
      </c>
      <c r="L2881">
        <f t="shared" ref="L2881:L2944" si="272">IF(J2881="&lt;",K2881/2,K2881)</f>
        <v>29</v>
      </c>
      <c r="M2881">
        <f t="shared" ref="M2881:M2944" si="273">IF(J2881="&lt;",1,0)</f>
        <v>0</v>
      </c>
      <c r="N2881" t="b">
        <f t="shared" ref="N2881:N2944" si="274">IF(J2881="&lt;",TRUE,FALSE)</f>
        <v>0</v>
      </c>
      <c r="O2881">
        <f t="shared" si="269"/>
        <v>0</v>
      </c>
    </row>
    <row r="2882" spans="1:15">
      <c r="A2882" t="s">
        <v>451</v>
      </c>
      <c r="B2882" t="s">
        <v>452</v>
      </c>
      <c r="C2882" t="s">
        <v>203</v>
      </c>
      <c r="D2882" t="s">
        <v>204</v>
      </c>
      <c r="E2882" s="2">
        <v>44740.595138888886</v>
      </c>
      <c r="F2882" s="33">
        <f t="shared" si="270"/>
        <v>2022</v>
      </c>
      <c r="G2882" s="33">
        <f t="shared" si="271"/>
        <v>6</v>
      </c>
      <c r="H2882" t="s">
        <v>150</v>
      </c>
      <c r="I2882" t="s">
        <v>453</v>
      </c>
      <c r="J2882" t="s">
        <v>596</v>
      </c>
      <c r="K2882">
        <v>1</v>
      </c>
      <c r="L2882">
        <f t="shared" si="272"/>
        <v>0.5</v>
      </c>
      <c r="M2882">
        <f t="shared" si="273"/>
        <v>1</v>
      </c>
      <c r="N2882" t="b">
        <f t="shared" si="274"/>
        <v>1</v>
      </c>
      <c r="O2882">
        <f t="shared" si="269"/>
        <v>0</v>
      </c>
    </row>
    <row r="2883" spans="1:15">
      <c r="A2883" t="s">
        <v>451</v>
      </c>
      <c r="B2883" t="s">
        <v>452</v>
      </c>
      <c r="C2883" t="s">
        <v>203</v>
      </c>
      <c r="D2883" t="s">
        <v>204</v>
      </c>
      <c r="E2883" s="2">
        <v>44750.491666666669</v>
      </c>
      <c r="F2883" s="33">
        <f t="shared" si="270"/>
        <v>2022</v>
      </c>
      <c r="G2883" s="33">
        <f t="shared" si="271"/>
        <v>7</v>
      </c>
      <c r="H2883" t="s">
        <v>150</v>
      </c>
      <c r="I2883" t="s">
        <v>453</v>
      </c>
      <c r="J2883" t="s">
        <v>624</v>
      </c>
      <c r="K2883">
        <v>31</v>
      </c>
      <c r="L2883">
        <f t="shared" si="272"/>
        <v>31</v>
      </c>
      <c r="M2883">
        <f t="shared" si="273"/>
        <v>0</v>
      </c>
      <c r="N2883" t="b">
        <f t="shared" si="274"/>
        <v>0</v>
      </c>
      <c r="O2883">
        <f t="shared" ref="O2883:O2946" si="275">IF(K2883&gt;=57,1,0)</f>
        <v>0</v>
      </c>
    </row>
    <row r="2884" spans="1:15">
      <c r="A2884" t="s">
        <v>451</v>
      </c>
      <c r="B2884" t="s">
        <v>452</v>
      </c>
      <c r="C2884" t="s">
        <v>203</v>
      </c>
      <c r="D2884" t="s">
        <v>204</v>
      </c>
      <c r="E2884" s="2">
        <v>44756.522916666669</v>
      </c>
      <c r="F2884" s="33">
        <f t="shared" si="270"/>
        <v>2022</v>
      </c>
      <c r="G2884" s="33">
        <f t="shared" si="271"/>
        <v>7</v>
      </c>
      <c r="H2884" t="s">
        <v>150</v>
      </c>
      <c r="I2884" t="s">
        <v>453</v>
      </c>
      <c r="J2884" t="s">
        <v>624</v>
      </c>
      <c r="K2884">
        <v>25</v>
      </c>
      <c r="L2884">
        <f t="shared" si="272"/>
        <v>25</v>
      </c>
      <c r="M2884">
        <f t="shared" si="273"/>
        <v>0</v>
      </c>
      <c r="N2884" t="b">
        <f t="shared" si="274"/>
        <v>0</v>
      </c>
      <c r="O2884">
        <f t="shared" si="275"/>
        <v>0</v>
      </c>
    </row>
    <row r="2885" spans="1:15">
      <c r="A2885" t="s">
        <v>451</v>
      </c>
      <c r="B2885" t="s">
        <v>452</v>
      </c>
      <c r="C2885" t="s">
        <v>203</v>
      </c>
      <c r="D2885" t="s">
        <v>204</v>
      </c>
      <c r="E2885" s="2">
        <v>44769.436805555553</v>
      </c>
      <c r="F2885" s="33">
        <f t="shared" si="270"/>
        <v>2022</v>
      </c>
      <c r="G2885" s="33">
        <f t="shared" si="271"/>
        <v>7</v>
      </c>
      <c r="H2885" t="s">
        <v>150</v>
      </c>
      <c r="I2885" t="s">
        <v>453</v>
      </c>
      <c r="J2885" t="s">
        <v>624</v>
      </c>
      <c r="K2885">
        <v>34</v>
      </c>
      <c r="L2885">
        <f t="shared" si="272"/>
        <v>34</v>
      </c>
      <c r="M2885">
        <f t="shared" si="273"/>
        <v>0</v>
      </c>
      <c r="N2885" t="b">
        <f t="shared" si="274"/>
        <v>0</v>
      </c>
      <c r="O2885">
        <f t="shared" si="275"/>
        <v>0</v>
      </c>
    </row>
    <row r="2886" spans="1:15">
      <c r="A2886" t="s">
        <v>451</v>
      </c>
      <c r="B2886" t="s">
        <v>452</v>
      </c>
      <c r="C2886" t="s">
        <v>203</v>
      </c>
      <c r="D2886" t="s">
        <v>204</v>
      </c>
      <c r="E2886" s="2">
        <v>44775.57916666667</v>
      </c>
      <c r="F2886" s="33">
        <f t="shared" si="270"/>
        <v>2022</v>
      </c>
      <c r="G2886" s="33">
        <f t="shared" si="271"/>
        <v>8</v>
      </c>
      <c r="H2886" t="s">
        <v>150</v>
      </c>
      <c r="I2886" t="s">
        <v>453</v>
      </c>
      <c r="J2886" t="s">
        <v>624</v>
      </c>
      <c r="K2886">
        <v>39</v>
      </c>
      <c r="L2886">
        <f t="shared" si="272"/>
        <v>39</v>
      </c>
      <c r="M2886">
        <f t="shared" si="273"/>
        <v>0</v>
      </c>
      <c r="N2886" t="b">
        <f t="shared" si="274"/>
        <v>0</v>
      </c>
      <c r="O2886">
        <f t="shared" si="275"/>
        <v>0</v>
      </c>
    </row>
    <row r="2887" spans="1:15">
      <c r="A2887" t="s">
        <v>451</v>
      </c>
      <c r="B2887" t="s">
        <v>452</v>
      </c>
      <c r="C2887" t="s">
        <v>203</v>
      </c>
      <c r="D2887" t="s">
        <v>204</v>
      </c>
      <c r="E2887" s="2">
        <v>44783.465277777781</v>
      </c>
      <c r="F2887" s="33">
        <f t="shared" si="270"/>
        <v>2022</v>
      </c>
      <c r="G2887" s="33">
        <f t="shared" si="271"/>
        <v>8</v>
      </c>
      <c r="H2887" t="s">
        <v>150</v>
      </c>
      <c r="I2887" t="s">
        <v>453</v>
      </c>
      <c r="J2887" t="s">
        <v>624</v>
      </c>
      <c r="K2887">
        <v>35</v>
      </c>
      <c r="L2887">
        <f t="shared" si="272"/>
        <v>35</v>
      </c>
      <c r="M2887">
        <f t="shared" si="273"/>
        <v>0</v>
      </c>
      <c r="N2887" t="b">
        <f t="shared" si="274"/>
        <v>0</v>
      </c>
      <c r="O2887">
        <f t="shared" si="275"/>
        <v>0</v>
      </c>
    </row>
    <row r="2888" spans="1:15">
      <c r="A2888" t="s">
        <v>451</v>
      </c>
      <c r="B2888" t="s">
        <v>452</v>
      </c>
      <c r="C2888" t="s">
        <v>203</v>
      </c>
      <c r="D2888" t="s">
        <v>204</v>
      </c>
      <c r="E2888" s="2">
        <v>44788.400694444441</v>
      </c>
      <c r="F2888" s="33">
        <f t="shared" si="270"/>
        <v>2022</v>
      </c>
      <c r="G2888" s="33">
        <f t="shared" si="271"/>
        <v>8</v>
      </c>
      <c r="H2888" t="s">
        <v>150</v>
      </c>
      <c r="I2888" t="s">
        <v>453</v>
      </c>
      <c r="J2888" t="s">
        <v>624</v>
      </c>
      <c r="K2888">
        <v>33</v>
      </c>
      <c r="L2888">
        <f t="shared" si="272"/>
        <v>33</v>
      </c>
      <c r="M2888">
        <f t="shared" si="273"/>
        <v>0</v>
      </c>
      <c r="N2888" t="b">
        <f t="shared" si="274"/>
        <v>0</v>
      </c>
      <c r="O2888">
        <f t="shared" si="275"/>
        <v>0</v>
      </c>
    </row>
    <row r="2889" spans="1:15">
      <c r="A2889" t="s">
        <v>451</v>
      </c>
      <c r="B2889" t="s">
        <v>452</v>
      </c>
      <c r="C2889" t="s">
        <v>203</v>
      </c>
      <c r="D2889" t="s">
        <v>204</v>
      </c>
      <c r="E2889" s="2">
        <v>44795.380555555559</v>
      </c>
      <c r="F2889" s="33">
        <f t="shared" si="270"/>
        <v>2022</v>
      </c>
      <c r="G2889" s="33">
        <f t="shared" si="271"/>
        <v>8</v>
      </c>
      <c r="H2889" t="s">
        <v>150</v>
      </c>
      <c r="I2889" t="s">
        <v>453</v>
      </c>
      <c r="J2889" t="s">
        <v>624</v>
      </c>
      <c r="K2889">
        <v>44</v>
      </c>
      <c r="L2889">
        <f t="shared" si="272"/>
        <v>44</v>
      </c>
      <c r="M2889">
        <f t="shared" si="273"/>
        <v>0</v>
      </c>
      <c r="N2889" t="b">
        <f t="shared" si="274"/>
        <v>0</v>
      </c>
      <c r="O2889">
        <f t="shared" si="275"/>
        <v>0</v>
      </c>
    </row>
    <row r="2890" spans="1:15">
      <c r="A2890" t="s">
        <v>451</v>
      </c>
      <c r="B2890" t="s">
        <v>452</v>
      </c>
      <c r="C2890" t="s">
        <v>203</v>
      </c>
      <c r="D2890" t="s">
        <v>204</v>
      </c>
      <c r="E2890" s="2">
        <v>44804.486111111109</v>
      </c>
      <c r="F2890" s="33">
        <f t="shared" si="270"/>
        <v>2022</v>
      </c>
      <c r="G2890" s="33">
        <f t="shared" si="271"/>
        <v>8</v>
      </c>
      <c r="H2890" t="s">
        <v>150</v>
      </c>
      <c r="I2890" t="s">
        <v>453</v>
      </c>
      <c r="J2890" t="s">
        <v>624</v>
      </c>
      <c r="K2890">
        <v>35</v>
      </c>
      <c r="L2890">
        <f t="shared" si="272"/>
        <v>35</v>
      </c>
      <c r="M2890">
        <f t="shared" si="273"/>
        <v>0</v>
      </c>
      <c r="N2890" t="b">
        <f t="shared" si="274"/>
        <v>0</v>
      </c>
      <c r="O2890">
        <f t="shared" si="275"/>
        <v>0</v>
      </c>
    </row>
    <row r="2891" spans="1:15">
      <c r="A2891" t="s">
        <v>451</v>
      </c>
      <c r="B2891" t="s">
        <v>452</v>
      </c>
      <c r="C2891" t="s">
        <v>203</v>
      </c>
      <c r="D2891" t="s">
        <v>204</v>
      </c>
      <c r="E2891" s="2">
        <v>44810.37777777778</v>
      </c>
      <c r="F2891" s="33">
        <f t="shared" si="270"/>
        <v>2022</v>
      </c>
      <c r="G2891" s="33">
        <f t="shared" si="271"/>
        <v>9</v>
      </c>
      <c r="H2891" t="s">
        <v>150</v>
      </c>
      <c r="I2891" t="s">
        <v>453</v>
      </c>
      <c r="J2891" t="s">
        <v>624</v>
      </c>
      <c r="K2891">
        <v>40</v>
      </c>
      <c r="L2891">
        <f t="shared" si="272"/>
        <v>40</v>
      </c>
      <c r="M2891">
        <f t="shared" si="273"/>
        <v>0</v>
      </c>
      <c r="N2891" t="b">
        <f t="shared" si="274"/>
        <v>0</v>
      </c>
      <c r="O2891">
        <f t="shared" si="275"/>
        <v>0</v>
      </c>
    </row>
    <row r="2892" spans="1:15">
      <c r="A2892" t="s">
        <v>451</v>
      </c>
      <c r="B2892" t="s">
        <v>452</v>
      </c>
      <c r="C2892" t="s">
        <v>203</v>
      </c>
      <c r="D2892" t="s">
        <v>204</v>
      </c>
      <c r="E2892" s="2">
        <v>44824.684027777781</v>
      </c>
      <c r="F2892" s="33">
        <f t="shared" si="270"/>
        <v>2022</v>
      </c>
      <c r="G2892" s="33">
        <f t="shared" si="271"/>
        <v>9</v>
      </c>
      <c r="H2892" t="s">
        <v>150</v>
      </c>
      <c r="I2892" t="s">
        <v>453</v>
      </c>
      <c r="J2892" t="s">
        <v>624</v>
      </c>
      <c r="K2892">
        <v>43</v>
      </c>
      <c r="L2892">
        <f t="shared" si="272"/>
        <v>43</v>
      </c>
      <c r="M2892">
        <f t="shared" si="273"/>
        <v>0</v>
      </c>
      <c r="N2892" t="b">
        <f t="shared" si="274"/>
        <v>0</v>
      </c>
      <c r="O2892">
        <f t="shared" si="275"/>
        <v>0</v>
      </c>
    </row>
    <row r="2893" spans="1:15">
      <c r="A2893" t="s">
        <v>451</v>
      </c>
      <c r="B2893" t="s">
        <v>452</v>
      </c>
      <c r="C2893" t="s">
        <v>203</v>
      </c>
      <c r="D2893" t="s">
        <v>204</v>
      </c>
      <c r="E2893" s="2">
        <v>44830.631944444445</v>
      </c>
      <c r="F2893" s="33">
        <f t="shared" si="270"/>
        <v>2022</v>
      </c>
      <c r="G2893" s="33">
        <f t="shared" si="271"/>
        <v>9</v>
      </c>
      <c r="H2893" t="s">
        <v>150</v>
      </c>
      <c r="I2893" t="s">
        <v>453</v>
      </c>
      <c r="J2893" t="s">
        <v>624</v>
      </c>
      <c r="K2893">
        <v>45</v>
      </c>
      <c r="L2893">
        <f t="shared" si="272"/>
        <v>45</v>
      </c>
      <c r="M2893">
        <f t="shared" si="273"/>
        <v>0</v>
      </c>
      <c r="N2893" t="b">
        <f t="shared" si="274"/>
        <v>0</v>
      </c>
      <c r="O2893">
        <f t="shared" si="275"/>
        <v>0</v>
      </c>
    </row>
    <row r="2894" spans="1:15">
      <c r="A2894" t="s">
        <v>451</v>
      </c>
      <c r="B2894" t="s">
        <v>452</v>
      </c>
      <c r="C2894" t="s">
        <v>203</v>
      </c>
      <c r="D2894" t="s">
        <v>204</v>
      </c>
      <c r="E2894" s="2">
        <v>44853.453472222223</v>
      </c>
      <c r="F2894" s="33">
        <f t="shared" si="270"/>
        <v>2022</v>
      </c>
      <c r="G2894" s="33">
        <f t="shared" si="271"/>
        <v>10</v>
      </c>
      <c r="H2894" t="s">
        <v>150</v>
      </c>
      <c r="I2894" t="s">
        <v>453</v>
      </c>
      <c r="J2894" t="s">
        <v>624</v>
      </c>
      <c r="K2894">
        <v>45</v>
      </c>
      <c r="L2894">
        <f t="shared" si="272"/>
        <v>45</v>
      </c>
      <c r="M2894">
        <f t="shared" si="273"/>
        <v>0</v>
      </c>
      <c r="N2894" t="b">
        <f t="shared" si="274"/>
        <v>0</v>
      </c>
      <c r="O2894">
        <f t="shared" si="275"/>
        <v>0</v>
      </c>
    </row>
    <row r="2895" spans="1:15">
      <c r="A2895" t="s">
        <v>451</v>
      </c>
      <c r="B2895" t="s">
        <v>452</v>
      </c>
      <c r="C2895" t="s">
        <v>203</v>
      </c>
      <c r="D2895" t="s">
        <v>204</v>
      </c>
      <c r="E2895" s="2">
        <v>44859.547222222223</v>
      </c>
      <c r="F2895" s="33">
        <f t="shared" si="270"/>
        <v>2022</v>
      </c>
      <c r="G2895" s="33">
        <f t="shared" si="271"/>
        <v>10</v>
      </c>
      <c r="H2895" t="s">
        <v>150</v>
      </c>
      <c r="I2895" t="s">
        <v>453</v>
      </c>
      <c r="J2895" t="s">
        <v>624</v>
      </c>
      <c r="K2895">
        <v>36</v>
      </c>
      <c r="L2895">
        <f t="shared" si="272"/>
        <v>36</v>
      </c>
      <c r="M2895">
        <f t="shared" si="273"/>
        <v>0</v>
      </c>
      <c r="N2895" t="b">
        <f t="shared" si="274"/>
        <v>0</v>
      </c>
      <c r="O2895">
        <f t="shared" si="275"/>
        <v>0</v>
      </c>
    </row>
    <row r="2896" spans="1:15">
      <c r="A2896" t="s">
        <v>451</v>
      </c>
      <c r="B2896" t="s">
        <v>452</v>
      </c>
      <c r="C2896" t="s">
        <v>203</v>
      </c>
      <c r="D2896" t="s">
        <v>204</v>
      </c>
      <c r="E2896" s="2">
        <v>44867.620138888888</v>
      </c>
      <c r="F2896" s="33">
        <f t="shared" si="270"/>
        <v>2022</v>
      </c>
      <c r="G2896" s="33">
        <f t="shared" si="271"/>
        <v>11</v>
      </c>
      <c r="H2896" t="s">
        <v>150</v>
      </c>
      <c r="I2896" t="s">
        <v>453</v>
      </c>
      <c r="J2896" t="s">
        <v>624</v>
      </c>
      <c r="K2896">
        <v>28</v>
      </c>
      <c r="L2896">
        <f t="shared" si="272"/>
        <v>28</v>
      </c>
      <c r="M2896">
        <f t="shared" si="273"/>
        <v>0</v>
      </c>
      <c r="N2896" t="b">
        <f t="shared" si="274"/>
        <v>0</v>
      </c>
      <c r="O2896">
        <f t="shared" si="275"/>
        <v>0</v>
      </c>
    </row>
    <row r="2897" spans="1:15">
      <c r="A2897" t="s">
        <v>451</v>
      </c>
      <c r="B2897" t="s">
        <v>452</v>
      </c>
      <c r="C2897" t="s">
        <v>203</v>
      </c>
      <c r="D2897" t="s">
        <v>204</v>
      </c>
      <c r="E2897" s="2">
        <v>44876.595138888886</v>
      </c>
      <c r="F2897" s="33">
        <f t="shared" si="270"/>
        <v>2022</v>
      </c>
      <c r="G2897" s="33">
        <f t="shared" si="271"/>
        <v>11</v>
      </c>
      <c r="H2897" t="s">
        <v>150</v>
      </c>
      <c r="I2897" t="s">
        <v>453</v>
      </c>
      <c r="J2897" t="s">
        <v>596</v>
      </c>
      <c r="K2897">
        <v>1</v>
      </c>
      <c r="L2897">
        <f t="shared" si="272"/>
        <v>0.5</v>
      </c>
      <c r="M2897">
        <f t="shared" si="273"/>
        <v>1</v>
      </c>
      <c r="N2897" t="b">
        <f t="shared" si="274"/>
        <v>1</v>
      </c>
      <c r="O2897">
        <f t="shared" si="275"/>
        <v>0</v>
      </c>
    </row>
    <row r="2898" spans="1:15">
      <c r="A2898" t="s">
        <v>451</v>
      </c>
      <c r="B2898" t="s">
        <v>452</v>
      </c>
      <c r="C2898" t="s">
        <v>203</v>
      </c>
      <c r="D2898" t="s">
        <v>204</v>
      </c>
      <c r="E2898" s="2">
        <v>44886.481249999997</v>
      </c>
      <c r="F2898" s="33">
        <f t="shared" si="270"/>
        <v>2022</v>
      </c>
      <c r="G2898" s="33">
        <f t="shared" si="271"/>
        <v>11</v>
      </c>
      <c r="H2898" t="s">
        <v>150</v>
      </c>
      <c r="I2898" t="s">
        <v>453</v>
      </c>
      <c r="J2898" t="s">
        <v>624</v>
      </c>
      <c r="K2898">
        <v>14</v>
      </c>
      <c r="L2898">
        <f t="shared" si="272"/>
        <v>14</v>
      </c>
      <c r="M2898">
        <f t="shared" si="273"/>
        <v>0</v>
      </c>
      <c r="N2898" t="b">
        <f t="shared" si="274"/>
        <v>0</v>
      </c>
      <c r="O2898">
        <f t="shared" si="275"/>
        <v>0</v>
      </c>
    </row>
    <row r="2899" spans="1:15">
      <c r="A2899" t="s">
        <v>451</v>
      </c>
      <c r="B2899" t="s">
        <v>452</v>
      </c>
      <c r="C2899" t="s">
        <v>203</v>
      </c>
      <c r="D2899" t="s">
        <v>204</v>
      </c>
      <c r="E2899" s="2">
        <v>44893.478472222225</v>
      </c>
      <c r="F2899" s="33">
        <f t="shared" si="270"/>
        <v>2022</v>
      </c>
      <c r="G2899" s="33">
        <f t="shared" si="271"/>
        <v>11</v>
      </c>
      <c r="H2899" t="s">
        <v>150</v>
      </c>
      <c r="I2899" t="s">
        <v>453</v>
      </c>
      <c r="J2899" t="s">
        <v>596</v>
      </c>
      <c r="K2899">
        <v>1</v>
      </c>
      <c r="L2899">
        <f t="shared" si="272"/>
        <v>0.5</v>
      </c>
      <c r="M2899">
        <f t="shared" si="273"/>
        <v>1</v>
      </c>
      <c r="N2899" t="b">
        <f t="shared" si="274"/>
        <v>1</v>
      </c>
      <c r="O2899">
        <f t="shared" si="275"/>
        <v>0</v>
      </c>
    </row>
    <row r="2900" spans="1:15">
      <c r="A2900" t="s">
        <v>451</v>
      </c>
      <c r="B2900" t="s">
        <v>452</v>
      </c>
      <c r="C2900" t="s">
        <v>203</v>
      </c>
      <c r="D2900" t="s">
        <v>204</v>
      </c>
      <c r="E2900" s="2">
        <v>44900.63958333333</v>
      </c>
      <c r="F2900" s="33">
        <f t="shared" si="270"/>
        <v>2022</v>
      </c>
      <c r="G2900" s="33">
        <f t="shared" si="271"/>
        <v>12</v>
      </c>
      <c r="H2900" t="s">
        <v>150</v>
      </c>
      <c r="I2900" t="s">
        <v>453</v>
      </c>
      <c r="J2900" t="s">
        <v>596</v>
      </c>
      <c r="K2900">
        <v>1</v>
      </c>
      <c r="L2900">
        <f t="shared" si="272"/>
        <v>0.5</v>
      </c>
      <c r="M2900">
        <f t="shared" si="273"/>
        <v>1</v>
      </c>
      <c r="N2900" t="b">
        <f t="shared" si="274"/>
        <v>1</v>
      </c>
      <c r="O2900">
        <f t="shared" si="275"/>
        <v>0</v>
      </c>
    </row>
    <row r="2901" spans="1:15">
      <c r="A2901" t="s">
        <v>451</v>
      </c>
      <c r="B2901" t="s">
        <v>452</v>
      </c>
      <c r="C2901" t="s">
        <v>203</v>
      </c>
      <c r="D2901" t="s">
        <v>204</v>
      </c>
      <c r="E2901" s="2">
        <v>44907.401388888888</v>
      </c>
      <c r="F2901" s="33">
        <f t="shared" si="270"/>
        <v>2022</v>
      </c>
      <c r="G2901" s="33">
        <f t="shared" si="271"/>
        <v>12</v>
      </c>
      <c r="H2901" t="s">
        <v>150</v>
      </c>
      <c r="I2901" t="s">
        <v>453</v>
      </c>
      <c r="J2901" t="s">
        <v>596</v>
      </c>
      <c r="K2901">
        <v>1</v>
      </c>
      <c r="L2901">
        <f t="shared" si="272"/>
        <v>0.5</v>
      </c>
      <c r="M2901">
        <f t="shared" si="273"/>
        <v>1</v>
      </c>
      <c r="N2901" t="b">
        <f t="shared" si="274"/>
        <v>1</v>
      </c>
      <c r="O2901">
        <f t="shared" si="275"/>
        <v>0</v>
      </c>
    </row>
    <row r="2902" spans="1:15">
      <c r="A2902" t="s">
        <v>451</v>
      </c>
      <c r="B2902" t="s">
        <v>452</v>
      </c>
      <c r="C2902" t="s">
        <v>203</v>
      </c>
      <c r="D2902" t="s">
        <v>204</v>
      </c>
      <c r="E2902" s="2">
        <v>44924.443749999999</v>
      </c>
      <c r="F2902" s="33">
        <f t="shared" si="270"/>
        <v>2022</v>
      </c>
      <c r="G2902" s="33">
        <f t="shared" si="271"/>
        <v>12</v>
      </c>
      <c r="H2902" t="s">
        <v>150</v>
      </c>
      <c r="I2902" t="s">
        <v>453</v>
      </c>
      <c r="J2902" t="s">
        <v>596</v>
      </c>
      <c r="K2902">
        <v>1</v>
      </c>
      <c r="L2902">
        <f t="shared" si="272"/>
        <v>0.5</v>
      </c>
      <c r="M2902">
        <f t="shared" si="273"/>
        <v>1</v>
      </c>
      <c r="N2902" t="b">
        <f t="shared" si="274"/>
        <v>1</v>
      </c>
      <c r="O2902">
        <f t="shared" si="275"/>
        <v>0</v>
      </c>
    </row>
    <row r="2903" spans="1:15">
      <c r="A2903" t="s">
        <v>451</v>
      </c>
      <c r="B2903" t="s">
        <v>452</v>
      </c>
      <c r="C2903" t="s">
        <v>203</v>
      </c>
      <c r="D2903" t="s">
        <v>204</v>
      </c>
      <c r="E2903" s="2">
        <v>44944.553472222222</v>
      </c>
      <c r="F2903" s="33">
        <f t="shared" si="270"/>
        <v>2023</v>
      </c>
      <c r="G2903" s="33">
        <f t="shared" si="271"/>
        <v>1</v>
      </c>
      <c r="H2903" t="s">
        <v>150</v>
      </c>
      <c r="I2903" t="s">
        <v>453</v>
      </c>
      <c r="J2903" t="s">
        <v>624</v>
      </c>
      <c r="K2903">
        <v>14</v>
      </c>
      <c r="L2903">
        <f t="shared" si="272"/>
        <v>14</v>
      </c>
      <c r="M2903">
        <f t="shared" si="273"/>
        <v>0</v>
      </c>
      <c r="N2903" t="b">
        <f t="shared" si="274"/>
        <v>0</v>
      </c>
      <c r="O2903">
        <f t="shared" si="275"/>
        <v>0</v>
      </c>
    </row>
    <row r="2904" spans="1:15">
      <c r="A2904" t="s">
        <v>451</v>
      </c>
      <c r="B2904" t="s">
        <v>452</v>
      </c>
      <c r="C2904" t="s">
        <v>203</v>
      </c>
      <c r="D2904" t="s">
        <v>204</v>
      </c>
      <c r="E2904" s="2">
        <v>44952.448611111111</v>
      </c>
      <c r="F2904" s="33">
        <f t="shared" si="270"/>
        <v>2023</v>
      </c>
      <c r="G2904" s="33">
        <f t="shared" si="271"/>
        <v>1</v>
      </c>
      <c r="H2904" t="s">
        <v>150</v>
      </c>
      <c r="I2904" t="s">
        <v>453</v>
      </c>
      <c r="J2904" t="s">
        <v>624</v>
      </c>
      <c r="K2904">
        <v>18</v>
      </c>
      <c r="L2904">
        <f t="shared" si="272"/>
        <v>18</v>
      </c>
      <c r="M2904">
        <f t="shared" si="273"/>
        <v>0</v>
      </c>
      <c r="N2904" t="b">
        <f t="shared" si="274"/>
        <v>0</v>
      </c>
      <c r="O2904">
        <f t="shared" si="275"/>
        <v>0</v>
      </c>
    </row>
    <row r="2905" spans="1:15">
      <c r="A2905" t="s">
        <v>451</v>
      </c>
      <c r="B2905" t="s">
        <v>452</v>
      </c>
      <c r="C2905" t="s">
        <v>203</v>
      </c>
      <c r="D2905" t="s">
        <v>204</v>
      </c>
      <c r="E2905" s="2">
        <v>44960.473611111112</v>
      </c>
      <c r="F2905" s="33">
        <f t="shared" si="270"/>
        <v>2023</v>
      </c>
      <c r="G2905" s="33">
        <f t="shared" si="271"/>
        <v>2</v>
      </c>
      <c r="H2905" t="s">
        <v>150</v>
      </c>
      <c r="I2905" t="s">
        <v>453</v>
      </c>
      <c r="J2905" t="s">
        <v>596</v>
      </c>
      <c r="K2905">
        <v>1</v>
      </c>
      <c r="L2905">
        <f t="shared" si="272"/>
        <v>0.5</v>
      </c>
      <c r="M2905">
        <f t="shared" si="273"/>
        <v>1</v>
      </c>
      <c r="N2905" t="b">
        <f t="shared" si="274"/>
        <v>1</v>
      </c>
      <c r="O2905">
        <f t="shared" si="275"/>
        <v>0</v>
      </c>
    </row>
    <row r="2906" spans="1:15">
      <c r="A2906" t="s">
        <v>451</v>
      </c>
      <c r="B2906" t="s">
        <v>452</v>
      </c>
      <c r="C2906" t="s">
        <v>203</v>
      </c>
      <c r="D2906" t="s">
        <v>204</v>
      </c>
      <c r="E2906" s="2">
        <v>44965.496527777781</v>
      </c>
      <c r="F2906" s="33">
        <f t="shared" si="270"/>
        <v>2023</v>
      </c>
      <c r="G2906" s="33">
        <f t="shared" si="271"/>
        <v>2</v>
      </c>
      <c r="H2906" t="s">
        <v>150</v>
      </c>
      <c r="I2906" t="s">
        <v>453</v>
      </c>
      <c r="J2906" t="s">
        <v>624</v>
      </c>
      <c r="K2906">
        <v>28</v>
      </c>
      <c r="L2906">
        <f t="shared" si="272"/>
        <v>28</v>
      </c>
      <c r="M2906">
        <f t="shared" si="273"/>
        <v>0</v>
      </c>
      <c r="N2906" t="b">
        <f t="shared" si="274"/>
        <v>0</v>
      </c>
      <c r="O2906">
        <f t="shared" si="275"/>
        <v>0</v>
      </c>
    </row>
    <row r="2907" spans="1:15">
      <c r="A2907" t="s">
        <v>451</v>
      </c>
      <c r="B2907" t="s">
        <v>452</v>
      </c>
      <c r="C2907" t="s">
        <v>203</v>
      </c>
      <c r="D2907" t="s">
        <v>204</v>
      </c>
      <c r="E2907" s="2">
        <v>44971.369444444441</v>
      </c>
      <c r="F2907" s="33">
        <f t="shared" si="270"/>
        <v>2023</v>
      </c>
      <c r="G2907" s="33">
        <f t="shared" si="271"/>
        <v>2</v>
      </c>
      <c r="H2907" t="s">
        <v>150</v>
      </c>
      <c r="I2907" t="s">
        <v>453</v>
      </c>
      <c r="J2907" t="s">
        <v>624</v>
      </c>
      <c r="K2907">
        <v>34</v>
      </c>
      <c r="L2907">
        <f t="shared" si="272"/>
        <v>34</v>
      </c>
      <c r="M2907">
        <f t="shared" si="273"/>
        <v>0</v>
      </c>
      <c r="N2907" t="b">
        <f t="shared" si="274"/>
        <v>0</v>
      </c>
      <c r="O2907">
        <f t="shared" si="275"/>
        <v>0</v>
      </c>
    </row>
    <row r="2908" spans="1:15">
      <c r="A2908" t="s">
        <v>451</v>
      </c>
      <c r="B2908" t="s">
        <v>452</v>
      </c>
      <c r="C2908" t="s">
        <v>203</v>
      </c>
      <c r="D2908" t="s">
        <v>204</v>
      </c>
      <c r="E2908" s="2">
        <v>44978.410416666666</v>
      </c>
      <c r="F2908" s="33">
        <f t="shared" si="270"/>
        <v>2023</v>
      </c>
      <c r="G2908" s="33">
        <f t="shared" si="271"/>
        <v>2</v>
      </c>
      <c r="H2908" t="s">
        <v>150</v>
      </c>
      <c r="I2908" t="s">
        <v>453</v>
      </c>
      <c r="J2908" t="s">
        <v>596</v>
      </c>
      <c r="K2908">
        <v>1</v>
      </c>
      <c r="L2908">
        <f t="shared" si="272"/>
        <v>0.5</v>
      </c>
      <c r="M2908">
        <f t="shared" si="273"/>
        <v>1</v>
      </c>
      <c r="N2908" t="b">
        <f t="shared" si="274"/>
        <v>1</v>
      </c>
      <c r="O2908">
        <f t="shared" si="275"/>
        <v>0</v>
      </c>
    </row>
    <row r="2909" spans="1:15">
      <c r="A2909" t="s">
        <v>451</v>
      </c>
      <c r="B2909" t="s">
        <v>452</v>
      </c>
      <c r="C2909" t="s">
        <v>203</v>
      </c>
      <c r="D2909" t="s">
        <v>204</v>
      </c>
      <c r="E2909" s="2">
        <v>44992.488194444442</v>
      </c>
      <c r="F2909" s="33">
        <f t="shared" si="270"/>
        <v>2023</v>
      </c>
      <c r="G2909" s="33">
        <f t="shared" si="271"/>
        <v>3</v>
      </c>
      <c r="H2909" t="s">
        <v>150</v>
      </c>
      <c r="I2909" t="s">
        <v>453</v>
      </c>
      <c r="J2909" t="s">
        <v>624</v>
      </c>
      <c r="K2909">
        <v>47</v>
      </c>
      <c r="L2909">
        <f t="shared" si="272"/>
        <v>47</v>
      </c>
      <c r="M2909">
        <f t="shared" si="273"/>
        <v>0</v>
      </c>
      <c r="N2909" t="b">
        <f t="shared" si="274"/>
        <v>0</v>
      </c>
      <c r="O2909">
        <f t="shared" si="275"/>
        <v>0</v>
      </c>
    </row>
    <row r="2910" spans="1:15">
      <c r="A2910" t="s">
        <v>451</v>
      </c>
      <c r="B2910" t="s">
        <v>452</v>
      </c>
      <c r="C2910" t="s">
        <v>203</v>
      </c>
      <c r="D2910" t="s">
        <v>204</v>
      </c>
      <c r="E2910" s="2">
        <v>44998.415277777778</v>
      </c>
      <c r="F2910" s="33">
        <f t="shared" si="270"/>
        <v>2023</v>
      </c>
      <c r="G2910" s="33">
        <f t="shared" si="271"/>
        <v>3</v>
      </c>
      <c r="H2910" t="s">
        <v>150</v>
      </c>
      <c r="I2910" t="s">
        <v>453</v>
      </c>
      <c r="J2910" t="s">
        <v>624</v>
      </c>
      <c r="K2910">
        <v>8</v>
      </c>
      <c r="L2910">
        <f t="shared" si="272"/>
        <v>8</v>
      </c>
      <c r="M2910">
        <f t="shared" si="273"/>
        <v>0</v>
      </c>
      <c r="N2910" t="b">
        <f t="shared" si="274"/>
        <v>0</v>
      </c>
      <c r="O2910">
        <f t="shared" si="275"/>
        <v>0</v>
      </c>
    </row>
    <row r="2911" spans="1:15">
      <c r="A2911" t="s">
        <v>451</v>
      </c>
      <c r="B2911" t="s">
        <v>452</v>
      </c>
      <c r="C2911" t="s">
        <v>203</v>
      </c>
      <c r="D2911" t="s">
        <v>204</v>
      </c>
      <c r="E2911" s="2">
        <v>45005.522222222222</v>
      </c>
      <c r="F2911" s="33">
        <f t="shared" si="270"/>
        <v>2023</v>
      </c>
      <c r="G2911" s="33">
        <f t="shared" si="271"/>
        <v>3</v>
      </c>
      <c r="H2911" t="s">
        <v>150</v>
      </c>
      <c r="I2911" t="s">
        <v>453</v>
      </c>
      <c r="J2911" t="s">
        <v>596</v>
      </c>
      <c r="K2911">
        <v>1</v>
      </c>
      <c r="L2911">
        <f t="shared" si="272"/>
        <v>0.5</v>
      </c>
      <c r="M2911">
        <f t="shared" si="273"/>
        <v>1</v>
      </c>
      <c r="N2911" t="b">
        <f t="shared" si="274"/>
        <v>1</v>
      </c>
      <c r="O2911">
        <f t="shared" si="275"/>
        <v>0</v>
      </c>
    </row>
    <row r="2912" spans="1:15">
      <c r="A2912" t="s">
        <v>451</v>
      </c>
      <c r="B2912" t="s">
        <v>452</v>
      </c>
      <c r="C2912" t="s">
        <v>203</v>
      </c>
      <c r="D2912" t="s">
        <v>204</v>
      </c>
      <c r="E2912" s="2">
        <v>45013.50277777778</v>
      </c>
      <c r="F2912" s="33">
        <f t="shared" si="270"/>
        <v>2023</v>
      </c>
      <c r="G2912" s="33">
        <f t="shared" si="271"/>
        <v>3</v>
      </c>
      <c r="H2912" t="s">
        <v>150</v>
      </c>
      <c r="I2912" t="s">
        <v>453</v>
      </c>
      <c r="J2912" t="s">
        <v>596</v>
      </c>
      <c r="K2912">
        <v>1</v>
      </c>
      <c r="L2912">
        <f t="shared" si="272"/>
        <v>0.5</v>
      </c>
      <c r="M2912">
        <f t="shared" si="273"/>
        <v>1</v>
      </c>
      <c r="N2912" t="b">
        <f t="shared" si="274"/>
        <v>1</v>
      </c>
      <c r="O2912">
        <f t="shared" si="275"/>
        <v>0</v>
      </c>
    </row>
    <row r="2913" spans="1:15">
      <c r="A2913" t="s">
        <v>451</v>
      </c>
      <c r="B2913" t="s">
        <v>452</v>
      </c>
      <c r="C2913" t="s">
        <v>203</v>
      </c>
      <c r="D2913" t="s">
        <v>204</v>
      </c>
      <c r="E2913" s="2">
        <v>45037.580555555556</v>
      </c>
      <c r="F2913" s="33">
        <f t="shared" si="270"/>
        <v>2023</v>
      </c>
      <c r="G2913" s="33">
        <f t="shared" si="271"/>
        <v>4</v>
      </c>
      <c r="H2913" t="s">
        <v>150</v>
      </c>
      <c r="I2913" t="s">
        <v>453</v>
      </c>
      <c r="J2913" t="s">
        <v>596</v>
      </c>
      <c r="K2913">
        <v>1</v>
      </c>
      <c r="L2913">
        <f t="shared" si="272"/>
        <v>0.5</v>
      </c>
      <c r="M2913">
        <f t="shared" si="273"/>
        <v>1</v>
      </c>
      <c r="N2913" t="b">
        <f t="shared" si="274"/>
        <v>1</v>
      </c>
      <c r="O2913">
        <f t="shared" si="275"/>
        <v>0</v>
      </c>
    </row>
    <row r="2914" spans="1:15">
      <c r="A2914" t="s">
        <v>451</v>
      </c>
      <c r="B2914" t="s">
        <v>452</v>
      </c>
      <c r="C2914" t="s">
        <v>203</v>
      </c>
      <c r="D2914" t="s">
        <v>204</v>
      </c>
      <c r="E2914" s="2">
        <v>45044.57916666667</v>
      </c>
      <c r="F2914" s="33">
        <f t="shared" si="270"/>
        <v>2023</v>
      </c>
      <c r="G2914" s="33">
        <f t="shared" si="271"/>
        <v>4</v>
      </c>
      <c r="H2914" t="s">
        <v>150</v>
      </c>
      <c r="I2914" t="s">
        <v>453</v>
      </c>
      <c r="J2914" t="s">
        <v>596</v>
      </c>
      <c r="K2914">
        <v>1</v>
      </c>
      <c r="L2914">
        <f t="shared" si="272"/>
        <v>0.5</v>
      </c>
      <c r="M2914">
        <f t="shared" si="273"/>
        <v>1</v>
      </c>
      <c r="N2914" t="b">
        <f t="shared" si="274"/>
        <v>1</v>
      </c>
      <c r="O2914">
        <f t="shared" si="275"/>
        <v>0</v>
      </c>
    </row>
    <row r="2915" spans="1:15">
      <c r="A2915" t="s">
        <v>451</v>
      </c>
      <c r="B2915" t="s">
        <v>452</v>
      </c>
      <c r="C2915" t="s">
        <v>203</v>
      </c>
      <c r="D2915" t="s">
        <v>204</v>
      </c>
      <c r="E2915" s="2">
        <v>45048.640972222223</v>
      </c>
      <c r="F2915" s="33">
        <f t="shared" si="270"/>
        <v>2023</v>
      </c>
      <c r="G2915" s="33">
        <f t="shared" si="271"/>
        <v>5</v>
      </c>
      <c r="H2915" t="s">
        <v>150</v>
      </c>
      <c r="I2915" t="s">
        <v>453</v>
      </c>
      <c r="J2915" t="s">
        <v>596</v>
      </c>
      <c r="K2915">
        <v>1</v>
      </c>
      <c r="L2915">
        <f t="shared" si="272"/>
        <v>0.5</v>
      </c>
      <c r="M2915">
        <f t="shared" si="273"/>
        <v>1</v>
      </c>
      <c r="N2915" t="b">
        <f t="shared" si="274"/>
        <v>1</v>
      </c>
      <c r="O2915">
        <f t="shared" si="275"/>
        <v>0</v>
      </c>
    </row>
    <row r="2916" spans="1:15">
      <c r="A2916" t="s">
        <v>451</v>
      </c>
      <c r="B2916" t="s">
        <v>452</v>
      </c>
      <c r="C2916" t="s">
        <v>203</v>
      </c>
      <c r="D2916" t="s">
        <v>204</v>
      </c>
      <c r="E2916" s="2">
        <v>45058.661111111112</v>
      </c>
      <c r="F2916" s="33">
        <f t="shared" si="270"/>
        <v>2023</v>
      </c>
      <c r="G2916" s="33">
        <f t="shared" si="271"/>
        <v>5</v>
      </c>
      <c r="H2916" t="s">
        <v>150</v>
      </c>
      <c r="I2916" t="s">
        <v>453</v>
      </c>
      <c r="J2916" t="s">
        <v>624</v>
      </c>
      <c r="K2916">
        <v>20</v>
      </c>
      <c r="L2916">
        <f t="shared" si="272"/>
        <v>20</v>
      </c>
      <c r="M2916">
        <f t="shared" si="273"/>
        <v>0</v>
      </c>
      <c r="N2916" t="b">
        <f t="shared" si="274"/>
        <v>0</v>
      </c>
      <c r="O2916">
        <f t="shared" si="275"/>
        <v>0</v>
      </c>
    </row>
    <row r="2917" spans="1:15">
      <c r="A2917" t="s">
        <v>451</v>
      </c>
      <c r="B2917" t="s">
        <v>452</v>
      </c>
      <c r="C2917" t="s">
        <v>203</v>
      </c>
      <c r="D2917" t="s">
        <v>204</v>
      </c>
      <c r="E2917" s="2">
        <v>45061.414583333331</v>
      </c>
      <c r="F2917" s="33">
        <f t="shared" si="270"/>
        <v>2023</v>
      </c>
      <c r="G2917" s="33">
        <f t="shared" si="271"/>
        <v>5</v>
      </c>
      <c r="H2917" t="s">
        <v>150</v>
      </c>
      <c r="I2917" t="s">
        <v>453</v>
      </c>
      <c r="J2917" t="s">
        <v>596</v>
      </c>
      <c r="K2917">
        <v>1</v>
      </c>
      <c r="L2917">
        <f t="shared" si="272"/>
        <v>0.5</v>
      </c>
      <c r="M2917">
        <f t="shared" si="273"/>
        <v>1</v>
      </c>
      <c r="N2917" t="b">
        <f t="shared" si="274"/>
        <v>1</v>
      </c>
      <c r="O2917">
        <f t="shared" si="275"/>
        <v>0</v>
      </c>
    </row>
    <row r="2918" spans="1:15">
      <c r="A2918" t="s">
        <v>451</v>
      </c>
      <c r="B2918" t="s">
        <v>452</v>
      </c>
      <c r="C2918" t="s">
        <v>203</v>
      </c>
      <c r="D2918" t="s">
        <v>204</v>
      </c>
      <c r="E2918" s="2">
        <v>45086.561805555553</v>
      </c>
      <c r="F2918" s="33">
        <f t="shared" si="270"/>
        <v>2023</v>
      </c>
      <c r="G2918" s="33">
        <f t="shared" si="271"/>
        <v>6</v>
      </c>
      <c r="H2918" t="s">
        <v>150</v>
      </c>
      <c r="I2918" t="s">
        <v>453</v>
      </c>
      <c r="J2918" t="s">
        <v>624</v>
      </c>
      <c r="K2918">
        <v>29</v>
      </c>
      <c r="L2918">
        <f t="shared" si="272"/>
        <v>29</v>
      </c>
      <c r="M2918">
        <f t="shared" si="273"/>
        <v>0</v>
      </c>
      <c r="N2918" t="b">
        <f t="shared" si="274"/>
        <v>0</v>
      </c>
      <c r="O2918">
        <f t="shared" si="275"/>
        <v>0</v>
      </c>
    </row>
    <row r="2919" spans="1:15">
      <c r="A2919" t="s">
        <v>451</v>
      </c>
      <c r="B2919" t="s">
        <v>452</v>
      </c>
      <c r="C2919" t="s">
        <v>203</v>
      </c>
      <c r="D2919" t="s">
        <v>204</v>
      </c>
      <c r="E2919" s="2">
        <v>45090.538194444445</v>
      </c>
      <c r="F2919" s="33">
        <f t="shared" si="270"/>
        <v>2023</v>
      </c>
      <c r="G2919" s="33">
        <f t="shared" si="271"/>
        <v>6</v>
      </c>
      <c r="H2919" t="s">
        <v>150</v>
      </c>
      <c r="I2919" t="s">
        <v>453</v>
      </c>
      <c r="J2919" t="s">
        <v>624</v>
      </c>
      <c r="K2919">
        <v>30</v>
      </c>
      <c r="L2919">
        <f t="shared" si="272"/>
        <v>30</v>
      </c>
      <c r="M2919">
        <f t="shared" si="273"/>
        <v>0</v>
      </c>
      <c r="N2919" t="b">
        <f t="shared" si="274"/>
        <v>0</v>
      </c>
      <c r="O2919">
        <f t="shared" si="275"/>
        <v>0</v>
      </c>
    </row>
    <row r="2920" spans="1:15">
      <c r="A2920" t="s">
        <v>451</v>
      </c>
      <c r="B2920" t="s">
        <v>452</v>
      </c>
      <c r="C2920" t="s">
        <v>203</v>
      </c>
      <c r="D2920" t="s">
        <v>204</v>
      </c>
      <c r="E2920" s="2">
        <v>45103.462500000001</v>
      </c>
      <c r="F2920" s="33">
        <f t="shared" si="270"/>
        <v>2023</v>
      </c>
      <c r="G2920" s="33">
        <f t="shared" si="271"/>
        <v>6</v>
      </c>
      <c r="H2920" t="s">
        <v>150</v>
      </c>
      <c r="I2920" t="s">
        <v>453</v>
      </c>
      <c r="J2920" t="s">
        <v>596</v>
      </c>
      <c r="K2920">
        <v>1</v>
      </c>
      <c r="L2920">
        <f t="shared" si="272"/>
        <v>0.5</v>
      </c>
      <c r="M2920">
        <f t="shared" si="273"/>
        <v>1</v>
      </c>
      <c r="N2920" t="b">
        <f t="shared" si="274"/>
        <v>1</v>
      </c>
      <c r="O2920">
        <f t="shared" si="275"/>
        <v>0</v>
      </c>
    </row>
    <row r="2921" spans="1:15">
      <c r="A2921" t="s">
        <v>451</v>
      </c>
      <c r="B2921" t="s">
        <v>452</v>
      </c>
      <c r="C2921" t="s">
        <v>203</v>
      </c>
      <c r="D2921" t="s">
        <v>204</v>
      </c>
      <c r="E2921" s="2">
        <v>45105.508333333331</v>
      </c>
      <c r="F2921" s="33">
        <f t="shared" si="270"/>
        <v>2023</v>
      </c>
      <c r="G2921" s="33">
        <f t="shared" si="271"/>
        <v>6</v>
      </c>
      <c r="H2921" t="s">
        <v>150</v>
      </c>
      <c r="I2921" t="s">
        <v>453</v>
      </c>
      <c r="J2921" t="s">
        <v>624</v>
      </c>
      <c r="K2921">
        <v>36</v>
      </c>
      <c r="L2921">
        <f t="shared" si="272"/>
        <v>36</v>
      </c>
      <c r="M2921">
        <f t="shared" si="273"/>
        <v>0</v>
      </c>
      <c r="N2921" t="b">
        <f t="shared" si="274"/>
        <v>0</v>
      </c>
      <c r="O2921">
        <f t="shared" si="275"/>
        <v>0</v>
      </c>
    </row>
    <row r="2922" spans="1:15">
      <c r="A2922" t="s">
        <v>451</v>
      </c>
      <c r="B2922" t="s">
        <v>452</v>
      </c>
      <c r="C2922" t="s">
        <v>203</v>
      </c>
      <c r="D2922" t="s">
        <v>204</v>
      </c>
      <c r="E2922" s="2">
        <v>45114.581250000003</v>
      </c>
      <c r="F2922" s="33">
        <f t="shared" si="270"/>
        <v>2023</v>
      </c>
      <c r="G2922" s="33">
        <f t="shared" si="271"/>
        <v>7</v>
      </c>
      <c r="H2922" t="s">
        <v>150</v>
      </c>
      <c r="I2922" t="s">
        <v>453</v>
      </c>
      <c r="J2922" t="s">
        <v>624</v>
      </c>
      <c r="K2922">
        <v>43</v>
      </c>
      <c r="L2922">
        <f t="shared" si="272"/>
        <v>43</v>
      </c>
      <c r="M2922">
        <f t="shared" si="273"/>
        <v>0</v>
      </c>
      <c r="N2922" t="b">
        <f t="shared" si="274"/>
        <v>0</v>
      </c>
      <c r="O2922">
        <f t="shared" si="275"/>
        <v>0</v>
      </c>
    </row>
    <row r="2923" spans="1:15">
      <c r="A2923" t="s">
        <v>451</v>
      </c>
      <c r="B2923" t="s">
        <v>452</v>
      </c>
      <c r="C2923" t="s">
        <v>203</v>
      </c>
      <c r="D2923" t="s">
        <v>204</v>
      </c>
      <c r="E2923" s="2">
        <v>45117.661111111112</v>
      </c>
      <c r="F2923" s="33">
        <f t="shared" si="270"/>
        <v>2023</v>
      </c>
      <c r="G2923" s="33">
        <f t="shared" si="271"/>
        <v>7</v>
      </c>
      <c r="H2923" t="s">
        <v>150</v>
      </c>
      <c r="I2923" t="s">
        <v>453</v>
      </c>
      <c r="J2923" t="s">
        <v>624</v>
      </c>
      <c r="K2923">
        <v>44</v>
      </c>
      <c r="L2923">
        <f t="shared" si="272"/>
        <v>44</v>
      </c>
      <c r="M2923">
        <f t="shared" si="273"/>
        <v>0</v>
      </c>
      <c r="N2923" t="b">
        <f t="shared" si="274"/>
        <v>0</v>
      </c>
      <c r="O2923">
        <f t="shared" si="275"/>
        <v>0</v>
      </c>
    </row>
    <row r="2924" spans="1:15">
      <c r="A2924" t="s">
        <v>451</v>
      </c>
      <c r="B2924" t="s">
        <v>452</v>
      </c>
      <c r="C2924" t="s">
        <v>203</v>
      </c>
      <c r="D2924" t="s">
        <v>204</v>
      </c>
      <c r="E2924" s="2">
        <v>45128.53402777778</v>
      </c>
      <c r="F2924" s="33">
        <f t="shared" si="270"/>
        <v>2023</v>
      </c>
      <c r="G2924" s="33">
        <f t="shared" si="271"/>
        <v>7</v>
      </c>
      <c r="H2924" t="s">
        <v>150</v>
      </c>
      <c r="I2924" t="s">
        <v>453</v>
      </c>
      <c r="J2924" t="s">
        <v>624</v>
      </c>
      <c r="K2924">
        <v>38</v>
      </c>
      <c r="L2924">
        <f t="shared" si="272"/>
        <v>38</v>
      </c>
      <c r="M2924">
        <f t="shared" si="273"/>
        <v>0</v>
      </c>
      <c r="N2924" t="b">
        <f t="shared" si="274"/>
        <v>0</v>
      </c>
      <c r="O2924">
        <f t="shared" si="275"/>
        <v>0</v>
      </c>
    </row>
    <row r="2925" spans="1:15">
      <c r="A2925" t="s">
        <v>451</v>
      </c>
      <c r="B2925" t="s">
        <v>452</v>
      </c>
      <c r="C2925" t="s">
        <v>203</v>
      </c>
      <c r="D2925" t="s">
        <v>204</v>
      </c>
      <c r="E2925" s="2">
        <v>45135.540972222225</v>
      </c>
      <c r="F2925" s="33">
        <f t="shared" si="270"/>
        <v>2023</v>
      </c>
      <c r="G2925" s="33">
        <f t="shared" si="271"/>
        <v>7</v>
      </c>
      <c r="H2925" t="s">
        <v>150</v>
      </c>
      <c r="I2925" t="s">
        <v>453</v>
      </c>
      <c r="J2925" t="s">
        <v>624</v>
      </c>
      <c r="K2925">
        <v>35</v>
      </c>
      <c r="L2925">
        <f t="shared" si="272"/>
        <v>35</v>
      </c>
      <c r="M2925">
        <f t="shared" si="273"/>
        <v>0</v>
      </c>
      <c r="N2925" t="b">
        <f t="shared" si="274"/>
        <v>0</v>
      </c>
      <c r="O2925">
        <f t="shared" si="275"/>
        <v>0</v>
      </c>
    </row>
    <row r="2926" spans="1:15">
      <c r="A2926" t="s">
        <v>451</v>
      </c>
      <c r="B2926" t="s">
        <v>452</v>
      </c>
      <c r="C2926" t="s">
        <v>203</v>
      </c>
      <c r="D2926" t="s">
        <v>204</v>
      </c>
      <c r="E2926" s="2">
        <v>45145.540277777778</v>
      </c>
      <c r="F2926" s="33">
        <f t="shared" si="270"/>
        <v>2023</v>
      </c>
      <c r="G2926" s="33">
        <f t="shared" si="271"/>
        <v>8</v>
      </c>
      <c r="H2926" t="s">
        <v>150</v>
      </c>
      <c r="I2926" t="s">
        <v>453</v>
      </c>
      <c r="J2926" t="s">
        <v>596</v>
      </c>
      <c r="K2926">
        <v>1</v>
      </c>
      <c r="L2926">
        <f t="shared" si="272"/>
        <v>0.5</v>
      </c>
      <c r="M2926">
        <f t="shared" si="273"/>
        <v>1</v>
      </c>
      <c r="N2926" t="b">
        <f t="shared" si="274"/>
        <v>1</v>
      </c>
      <c r="O2926">
        <f t="shared" si="275"/>
        <v>0</v>
      </c>
    </row>
    <row r="2927" spans="1:15">
      <c r="A2927" t="s">
        <v>451</v>
      </c>
      <c r="B2927" t="s">
        <v>452</v>
      </c>
      <c r="C2927" t="s">
        <v>203</v>
      </c>
      <c r="D2927" t="s">
        <v>204</v>
      </c>
      <c r="E2927" s="2">
        <v>45152.384722222225</v>
      </c>
      <c r="F2927" s="33">
        <f t="shared" si="270"/>
        <v>2023</v>
      </c>
      <c r="G2927" s="33">
        <f t="shared" si="271"/>
        <v>8</v>
      </c>
      <c r="H2927" t="s">
        <v>150</v>
      </c>
      <c r="I2927" t="s">
        <v>453</v>
      </c>
      <c r="J2927" t="s">
        <v>624</v>
      </c>
      <c r="K2927">
        <v>36</v>
      </c>
      <c r="L2927">
        <f t="shared" si="272"/>
        <v>36</v>
      </c>
      <c r="M2927">
        <f t="shared" si="273"/>
        <v>0</v>
      </c>
      <c r="N2927" t="b">
        <f t="shared" si="274"/>
        <v>0</v>
      </c>
      <c r="O2927">
        <f t="shared" si="275"/>
        <v>0</v>
      </c>
    </row>
    <row r="2928" spans="1:15">
      <c r="A2928" t="s">
        <v>451</v>
      </c>
      <c r="B2928" t="s">
        <v>452</v>
      </c>
      <c r="C2928" t="s">
        <v>203</v>
      </c>
      <c r="D2928" t="s">
        <v>204</v>
      </c>
      <c r="E2928" s="2">
        <v>45177.525694444441</v>
      </c>
      <c r="F2928" s="33">
        <f t="shared" si="270"/>
        <v>2023</v>
      </c>
      <c r="G2928" s="33">
        <f t="shared" si="271"/>
        <v>9</v>
      </c>
      <c r="H2928" t="s">
        <v>150</v>
      </c>
      <c r="I2928" t="s">
        <v>453</v>
      </c>
      <c r="J2928" t="s">
        <v>596</v>
      </c>
      <c r="K2928">
        <v>1</v>
      </c>
      <c r="L2928">
        <f t="shared" si="272"/>
        <v>0.5</v>
      </c>
      <c r="M2928">
        <f t="shared" si="273"/>
        <v>1</v>
      </c>
      <c r="N2928" t="b">
        <f t="shared" si="274"/>
        <v>1</v>
      </c>
      <c r="O2928">
        <f t="shared" si="275"/>
        <v>0</v>
      </c>
    </row>
    <row r="2929" spans="1:15">
      <c r="A2929" t="s">
        <v>451</v>
      </c>
      <c r="B2929" t="s">
        <v>452</v>
      </c>
      <c r="C2929" t="s">
        <v>203</v>
      </c>
      <c r="D2929" t="s">
        <v>204</v>
      </c>
      <c r="E2929" s="2">
        <v>45180.394444444442</v>
      </c>
      <c r="F2929" s="33">
        <f t="shared" si="270"/>
        <v>2023</v>
      </c>
      <c r="G2929" s="33">
        <f t="shared" si="271"/>
        <v>9</v>
      </c>
      <c r="H2929" t="s">
        <v>150</v>
      </c>
      <c r="I2929" t="s">
        <v>453</v>
      </c>
      <c r="J2929" t="s">
        <v>596</v>
      </c>
      <c r="K2929">
        <v>1</v>
      </c>
      <c r="L2929">
        <f t="shared" si="272"/>
        <v>0.5</v>
      </c>
      <c r="M2929">
        <f t="shared" si="273"/>
        <v>1</v>
      </c>
      <c r="N2929" t="b">
        <f t="shared" si="274"/>
        <v>1</v>
      </c>
      <c r="O2929">
        <f t="shared" si="275"/>
        <v>0</v>
      </c>
    </row>
    <row r="2930" spans="1:15">
      <c r="A2930" t="s">
        <v>451</v>
      </c>
      <c r="B2930" t="s">
        <v>452</v>
      </c>
      <c r="C2930" t="s">
        <v>203</v>
      </c>
      <c r="D2930" t="s">
        <v>204</v>
      </c>
      <c r="E2930" s="2">
        <v>45187.576388888891</v>
      </c>
      <c r="F2930" s="33">
        <f t="shared" si="270"/>
        <v>2023</v>
      </c>
      <c r="G2930" s="33">
        <f t="shared" si="271"/>
        <v>9</v>
      </c>
      <c r="H2930" t="s">
        <v>150</v>
      </c>
      <c r="I2930" t="s">
        <v>453</v>
      </c>
      <c r="J2930" t="s">
        <v>624</v>
      </c>
      <c r="K2930">
        <v>45</v>
      </c>
      <c r="L2930">
        <f t="shared" si="272"/>
        <v>45</v>
      </c>
      <c r="M2930">
        <f t="shared" si="273"/>
        <v>0</v>
      </c>
      <c r="N2930" t="b">
        <f t="shared" si="274"/>
        <v>0</v>
      </c>
      <c r="O2930">
        <f t="shared" si="275"/>
        <v>0</v>
      </c>
    </row>
    <row r="2931" spans="1:15">
      <c r="A2931" t="s">
        <v>451</v>
      </c>
      <c r="B2931" t="s">
        <v>452</v>
      </c>
      <c r="C2931" t="s">
        <v>203</v>
      </c>
      <c r="D2931" t="s">
        <v>204</v>
      </c>
      <c r="E2931" s="2">
        <v>45194.490277777775</v>
      </c>
      <c r="F2931" s="33">
        <f t="shared" si="270"/>
        <v>2023</v>
      </c>
      <c r="G2931" s="33">
        <f t="shared" si="271"/>
        <v>9</v>
      </c>
      <c r="H2931" t="s">
        <v>150</v>
      </c>
      <c r="I2931" t="s">
        <v>453</v>
      </c>
      <c r="J2931" t="s">
        <v>624</v>
      </c>
      <c r="K2931">
        <v>66</v>
      </c>
      <c r="L2931">
        <f t="shared" si="272"/>
        <v>66</v>
      </c>
      <c r="M2931">
        <f t="shared" si="273"/>
        <v>0</v>
      </c>
      <c r="N2931" t="b">
        <f t="shared" si="274"/>
        <v>0</v>
      </c>
      <c r="O2931">
        <f t="shared" si="275"/>
        <v>1</v>
      </c>
    </row>
    <row r="2932" spans="1:15">
      <c r="A2932" t="s">
        <v>451</v>
      </c>
      <c r="B2932" t="s">
        <v>452</v>
      </c>
      <c r="C2932" t="s">
        <v>203</v>
      </c>
      <c r="D2932" t="s">
        <v>204</v>
      </c>
      <c r="E2932" s="2">
        <v>45201.454861111109</v>
      </c>
      <c r="F2932" s="33">
        <f t="shared" si="270"/>
        <v>2023</v>
      </c>
      <c r="G2932" s="33">
        <f t="shared" si="271"/>
        <v>10</v>
      </c>
      <c r="H2932" t="s">
        <v>150</v>
      </c>
      <c r="I2932" t="s">
        <v>453</v>
      </c>
      <c r="J2932" t="s">
        <v>624</v>
      </c>
      <c r="K2932">
        <v>35</v>
      </c>
      <c r="L2932">
        <f t="shared" si="272"/>
        <v>35</v>
      </c>
      <c r="M2932">
        <f t="shared" si="273"/>
        <v>0</v>
      </c>
      <c r="N2932" t="b">
        <f t="shared" si="274"/>
        <v>0</v>
      </c>
      <c r="O2932">
        <f t="shared" si="275"/>
        <v>0</v>
      </c>
    </row>
    <row r="2933" spans="1:15">
      <c r="A2933" t="s">
        <v>451</v>
      </c>
      <c r="B2933" t="s">
        <v>452</v>
      </c>
      <c r="C2933" t="s">
        <v>203</v>
      </c>
      <c r="D2933" t="s">
        <v>204</v>
      </c>
      <c r="E2933" s="2">
        <v>45211.401388888888</v>
      </c>
      <c r="F2933" s="33">
        <f t="shared" si="270"/>
        <v>2023</v>
      </c>
      <c r="G2933" s="33">
        <f t="shared" si="271"/>
        <v>10</v>
      </c>
      <c r="H2933" t="s">
        <v>150</v>
      </c>
      <c r="I2933" t="s">
        <v>453</v>
      </c>
      <c r="J2933" t="s">
        <v>624</v>
      </c>
      <c r="K2933">
        <v>53</v>
      </c>
      <c r="L2933">
        <f t="shared" si="272"/>
        <v>53</v>
      </c>
      <c r="M2933">
        <f t="shared" si="273"/>
        <v>0</v>
      </c>
      <c r="N2933" t="b">
        <f t="shared" si="274"/>
        <v>0</v>
      </c>
      <c r="O2933">
        <f t="shared" si="275"/>
        <v>0</v>
      </c>
    </row>
    <row r="2934" spans="1:15">
      <c r="A2934" t="s">
        <v>451</v>
      </c>
      <c r="B2934" t="s">
        <v>452</v>
      </c>
      <c r="C2934" t="s">
        <v>203</v>
      </c>
      <c r="D2934" t="s">
        <v>204</v>
      </c>
      <c r="E2934" s="2">
        <v>45215.4</v>
      </c>
      <c r="F2934" s="33">
        <f t="shared" si="270"/>
        <v>2023</v>
      </c>
      <c r="G2934" s="33">
        <f t="shared" si="271"/>
        <v>10</v>
      </c>
      <c r="H2934" t="s">
        <v>150</v>
      </c>
      <c r="I2934" t="s">
        <v>453</v>
      </c>
      <c r="J2934" t="s">
        <v>624</v>
      </c>
      <c r="K2934">
        <v>70</v>
      </c>
      <c r="L2934">
        <f t="shared" si="272"/>
        <v>70</v>
      </c>
      <c r="M2934">
        <f t="shared" si="273"/>
        <v>0</v>
      </c>
      <c r="N2934" t="b">
        <f t="shared" si="274"/>
        <v>0</v>
      </c>
      <c r="O2934">
        <f t="shared" si="275"/>
        <v>1</v>
      </c>
    </row>
    <row r="2935" spans="1:15">
      <c r="A2935" t="s">
        <v>451</v>
      </c>
      <c r="B2935" t="s">
        <v>452</v>
      </c>
      <c r="C2935" t="s">
        <v>203</v>
      </c>
      <c r="D2935" t="s">
        <v>204</v>
      </c>
      <c r="E2935" s="2">
        <v>45229.387499999997</v>
      </c>
      <c r="F2935" s="33">
        <f t="shared" si="270"/>
        <v>2023</v>
      </c>
      <c r="G2935" s="33">
        <f t="shared" si="271"/>
        <v>10</v>
      </c>
      <c r="H2935" t="s">
        <v>150</v>
      </c>
      <c r="I2935" t="s">
        <v>453</v>
      </c>
      <c r="J2935" t="s">
        <v>624</v>
      </c>
      <c r="K2935">
        <v>33</v>
      </c>
      <c r="L2935">
        <f t="shared" si="272"/>
        <v>33</v>
      </c>
      <c r="M2935">
        <f t="shared" si="273"/>
        <v>0</v>
      </c>
      <c r="N2935" t="b">
        <f t="shared" si="274"/>
        <v>0</v>
      </c>
      <c r="O2935">
        <f t="shared" si="275"/>
        <v>0</v>
      </c>
    </row>
    <row r="2936" spans="1:15">
      <c r="A2936" t="s">
        <v>451</v>
      </c>
      <c r="B2936" t="s">
        <v>452</v>
      </c>
      <c r="C2936" t="s">
        <v>203</v>
      </c>
      <c r="D2936" t="s">
        <v>204</v>
      </c>
      <c r="E2936" s="2">
        <v>45239.493750000001</v>
      </c>
      <c r="F2936" s="33">
        <f t="shared" si="270"/>
        <v>2023</v>
      </c>
      <c r="G2936" s="33">
        <f t="shared" si="271"/>
        <v>11</v>
      </c>
      <c r="H2936" t="s">
        <v>150</v>
      </c>
      <c r="I2936" t="s">
        <v>453</v>
      </c>
      <c r="J2936" t="s">
        <v>596</v>
      </c>
      <c r="K2936">
        <v>1</v>
      </c>
      <c r="L2936">
        <f t="shared" si="272"/>
        <v>0.5</v>
      </c>
      <c r="M2936">
        <f t="shared" si="273"/>
        <v>1</v>
      </c>
      <c r="N2936" t="b">
        <f t="shared" si="274"/>
        <v>1</v>
      </c>
      <c r="O2936">
        <f t="shared" si="275"/>
        <v>0</v>
      </c>
    </row>
    <row r="2937" spans="1:15">
      <c r="A2937" t="s">
        <v>451</v>
      </c>
      <c r="B2937" t="s">
        <v>452</v>
      </c>
      <c r="C2937" t="s">
        <v>203</v>
      </c>
      <c r="D2937" t="s">
        <v>204</v>
      </c>
      <c r="E2937" s="2">
        <v>45243.478472222225</v>
      </c>
      <c r="F2937" s="33">
        <f t="shared" si="270"/>
        <v>2023</v>
      </c>
      <c r="G2937" s="33">
        <f t="shared" si="271"/>
        <v>11</v>
      </c>
      <c r="H2937" t="s">
        <v>150</v>
      </c>
      <c r="I2937" t="s">
        <v>453</v>
      </c>
      <c r="J2937" t="s">
        <v>596</v>
      </c>
      <c r="K2937">
        <v>1</v>
      </c>
      <c r="L2937">
        <f t="shared" si="272"/>
        <v>0.5</v>
      </c>
      <c r="M2937">
        <f t="shared" si="273"/>
        <v>1</v>
      </c>
      <c r="N2937" t="b">
        <f t="shared" si="274"/>
        <v>1</v>
      </c>
      <c r="O2937">
        <f t="shared" si="275"/>
        <v>0</v>
      </c>
    </row>
    <row r="2938" spans="1:15">
      <c r="A2938" t="s">
        <v>451</v>
      </c>
      <c r="B2938" t="s">
        <v>452</v>
      </c>
      <c r="C2938" t="s">
        <v>203</v>
      </c>
      <c r="D2938" t="s">
        <v>204</v>
      </c>
      <c r="E2938" s="2">
        <v>45246.336805555555</v>
      </c>
      <c r="F2938" s="33">
        <f t="shared" si="270"/>
        <v>2023</v>
      </c>
      <c r="G2938" s="33">
        <f t="shared" si="271"/>
        <v>11</v>
      </c>
      <c r="H2938" t="s">
        <v>150</v>
      </c>
      <c r="I2938" t="s">
        <v>453</v>
      </c>
      <c r="J2938" t="s">
        <v>624</v>
      </c>
      <c r="K2938">
        <v>35</v>
      </c>
      <c r="L2938">
        <f t="shared" si="272"/>
        <v>35</v>
      </c>
      <c r="M2938">
        <f t="shared" si="273"/>
        <v>0</v>
      </c>
      <c r="N2938" t="b">
        <f t="shared" si="274"/>
        <v>0</v>
      </c>
      <c r="O2938">
        <f t="shared" si="275"/>
        <v>0</v>
      </c>
    </row>
    <row r="2939" spans="1:15">
      <c r="A2939" t="s">
        <v>451</v>
      </c>
      <c r="B2939" t="s">
        <v>452</v>
      </c>
      <c r="C2939" t="s">
        <v>203</v>
      </c>
      <c r="D2939" t="s">
        <v>204</v>
      </c>
      <c r="E2939" s="2">
        <v>45257.42083333333</v>
      </c>
      <c r="F2939" s="33">
        <f t="shared" si="270"/>
        <v>2023</v>
      </c>
      <c r="G2939" s="33">
        <f t="shared" si="271"/>
        <v>11</v>
      </c>
      <c r="H2939" t="s">
        <v>150</v>
      </c>
      <c r="I2939" t="s">
        <v>453</v>
      </c>
      <c r="J2939" t="s">
        <v>624</v>
      </c>
      <c r="K2939">
        <v>37</v>
      </c>
      <c r="L2939">
        <f t="shared" si="272"/>
        <v>37</v>
      </c>
      <c r="M2939">
        <f t="shared" si="273"/>
        <v>0</v>
      </c>
      <c r="N2939" t="b">
        <f t="shared" si="274"/>
        <v>0</v>
      </c>
      <c r="O2939">
        <f t="shared" si="275"/>
        <v>0</v>
      </c>
    </row>
    <row r="2940" spans="1:15">
      <c r="A2940" t="s">
        <v>451</v>
      </c>
      <c r="B2940" t="s">
        <v>452</v>
      </c>
      <c r="C2940" t="s">
        <v>203</v>
      </c>
      <c r="D2940" t="s">
        <v>204</v>
      </c>
      <c r="E2940" s="2">
        <v>45271.481944444444</v>
      </c>
      <c r="F2940" s="33">
        <f t="shared" si="270"/>
        <v>2023</v>
      </c>
      <c r="G2940" s="33">
        <f t="shared" si="271"/>
        <v>12</v>
      </c>
      <c r="H2940" t="s">
        <v>150</v>
      </c>
      <c r="I2940" t="s">
        <v>453</v>
      </c>
      <c r="J2940" t="s">
        <v>624</v>
      </c>
      <c r="K2940">
        <v>9.7000000000000011</v>
      </c>
      <c r="L2940">
        <f t="shared" si="272"/>
        <v>9.7000000000000011</v>
      </c>
      <c r="M2940">
        <f t="shared" si="273"/>
        <v>0</v>
      </c>
      <c r="N2940" t="b">
        <f t="shared" si="274"/>
        <v>0</v>
      </c>
      <c r="O2940">
        <f t="shared" si="275"/>
        <v>0</v>
      </c>
    </row>
    <row r="2941" spans="1:15">
      <c r="A2941" t="s">
        <v>451</v>
      </c>
      <c r="B2941" t="s">
        <v>452</v>
      </c>
      <c r="C2941" t="s">
        <v>203</v>
      </c>
      <c r="D2941" t="s">
        <v>204</v>
      </c>
      <c r="E2941" s="2">
        <v>45300.554166666669</v>
      </c>
      <c r="F2941" s="33">
        <f t="shared" si="270"/>
        <v>2024</v>
      </c>
      <c r="G2941" s="33">
        <f t="shared" si="271"/>
        <v>1</v>
      </c>
      <c r="H2941" t="s">
        <v>150</v>
      </c>
      <c r="I2941" t="s">
        <v>453</v>
      </c>
      <c r="J2941" t="s">
        <v>624</v>
      </c>
      <c r="K2941">
        <v>9.7000000000000011</v>
      </c>
      <c r="L2941">
        <f t="shared" si="272"/>
        <v>9.7000000000000011</v>
      </c>
      <c r="M2941">
        <f t="shared" si="273"/>
        <v>0</v>
      </c>
      <c r="N2941" t="b">
        <f t="shared" si="274"/>
        <v>0</v>
      </c>
      <c r="O2941">
        <f t="shared" si="275"/>
        <v>0</v>
      </c>
    </row>
    <row r="2942" spans="1:15">
      <c r="A2942" t="s">
        <v>451</v>
      </c>
      <c r="B2942" t="s">
        <v>452</v>
      </c>
      <c r="C2942" t="s">
        <v>203</v>
      </c>
      <c r="D2942" t="s">
        <v>204</v>
      </c>
      <c r="E2942" s="2">
        <v>45302.529166666667</v>
      </c>
      <c r="F2942" s="33">
        <f t="shared" si="270"/>
        <v>2024</v>
      </c>
      <c r="G2942" s="33">
        <f t="shared" si="271"/>
        <v>1</v>
      </c>
      <c r="H2942" t="s">
        <v>150</v>
      </c>
      <c r="I2942" t="s">
        <v>453</v>
      </c>
      <c r="J2942" t="s">
        <v>596</v>
      </c>
      <c r="K2942">
        <v>1</v>
      </c>
      <c r="L2942">
        <f t="shared" si="272"/>
        <v>0.5</v>
      </c>
      <c r="M2942">
        <f t="shared" si="273"/>
        <v>1</v>
      </c>
      <c r="N2942" t="b">
        <f t="shared" si="274"/>
        <v>1</v>
      </c>
      <c r="O2942">
        <f t="shared" si="275"/>
        <v>0</v>
      </c>
    </row>
    <row r="2943" spans="1:15">
      <c r="A2943" t="s">
        <v>451</v>
      </c>
      <c r="B2943" t="s">
        <v>452</v>
      </c>
      <c r="C2943" t="s">
        <v>203</v>
      </c>
      <c r="D2943" t="s">
        <v>204</v>
      </c>
      <c r="E2943" s="2">
        <v>45307.445138888892</v>
      </c>
      <c r="F2943" s="33">
        <f t="shared" si="270"/>
        <v>2024</v>
      </c>
      <c r="G2943" s="33">
        <f t="shared" si="271"/>
        <v>1</v>
      </c>
      <c r="H2943" t="s">
        <v>150</v>
      </c>
      <c r="I2943" t="s">
        <v>453</v>
      </c>
      <c r="J2943" t="s">
        <v>624</v>
      </c>
      <c r="K2943">
        <v>21</v>
      </c>
      <c r="L2943">
        <f t="shared" si="272"/>
        <v>21</v>
      </c>
      <c r="M2943">
        <f t="shared" si="273"/>
        <v>0</v>
      </c>
      <c r="N2943" t="b">
        <f t="shared" si="274"/>
        <v>0</v>
      </c>
      <c r="O2943">
        <f t="shared" si="275"/>
        <v>0</v>
      </c>
    </row>
    <row r="2944" spans="1:15">
      <c r="A2944" t="s">
        <v>451</v>
      </c>
      <c r="B2944" t="s">
        <v>452</v>
      </c>
      <c r="C2944" t="s">
        <v>203</v>
      </c>
      <c r="D2944" t="s">
        <v>204</v>
      </c>
      <c r="E2944" s="2">
        <v>45313.402777777781</v>
      </c>
      <c r="F2944" s="33">
        <f t="shared" si="270"/>
        <v>2024</v>
      </c>
      <c r="G2944" s="33">
        <f t="shared" si="271"/>
        <v>1</v>
      </c>
      <c r="H2944" t="s">
        <v>150</v>
      </c>
      <c r="I2944" t="s">
        <v>453</v>
      </c>
      <c r="J2944" t="s">
        <v>596</v>
      </c>
      <c r="K2944">
        <v>1</v>
      </c>
      <c r="L2944">
        <f t="shared" si="272"/>
        <v>0.5</v>
      </c>
      <c r="M2944">
        <f t="shared" si="273"/>
        <v>1</v>
      </c>
      <c r="N2944" t="b">
        <f t="shared" si="274"/>
        <v>1</v>
      </c>
      <c r="O2944">
        <f t="shared" si="275"/>
        <v>0</v>
      </c>
    </row>
    <row r="2945" spans="1:15">
      <c r="A2945" t="s">
        <v>451</v>
      </c>
      <c r="B2945" t="s">
        <v>452</v>
      </c>
      <c r="C2945" t="s">
        <v>203</v>
      </c>
      <c r="D2945" t="s">
        <v>204</v>
      </c>
      <c r="E2945" s="2">
        <v>45320.393750000003</v>
      </c>
      <c r="F2945" s="33">
        <f t="shared" ref="F2945:F3008" si="276">YEAR(E2945)</f>
        <v>2024</v>
      </c>
      <c r="G2945" s="33">
        <f t="shared" ref="G2945:G3008" si="277">MONTH(E2945)</f>
        <v>1</v>
      </c>
      <c r="H2945" t="s">
        <v>150</v>
      </c>
      <c r="I2945" t="s">
        <v>453</v>
      </c>
      <c r="J2945" t="s">
        <v>624</v>
      </c>
      <c r="K2945">
        <v>25</v>
      </c>
      <c r="L2945">
        <f t="shared" ref="L2945:L3008" si="278">IF(J2945="&lt;",K2945/2,K2945)</f>
        <v>25</v>
      </c>
      <c r="M2945">
        <f t="shared" ref="M2945:M3008" si="279">IF(J2945="&lt;",1,0)</f>
        <v>0</v>
      </c>
      <c r="N2945" t="b">
        <f t="shared" ref="N2945:N3008" si="280">IF(J2945="&lt;",TRUE,FALSE)</f>
        <v>0</v>
      </c>
      <c r="O2945">
        <f t="shared" si="275"/>
        <v>0</v>
      </c>
    </row>
    <row r="2946" spans="1:15">
      <c r="A2946" t="s">
        <v>451</v>
      </c>
      <c r="B2946" t="s">
        <v>452</v>
      </c>
      <c r="C2946" t="s">
        <v>203</v>
      </c>
      <c r="D2946" t="s">
        <v>204</v>
      </c>
      <c r="E2946" s="2">
        <v>45327.544444444444</v>
      </c>
      <c r="F2946" s="33">
        <f t="shared" si="276"/>
        <v>2024</v>
      </c>
      <c r="G2946" s="33">
        <f t="shared" si="277"/>
        <v>2</v>
      </c>
      <c r="H2946" t="s">
        <v>150</v>
      </c>
      <c r="I2946" t="s">
        <v>453</v>
      </c>
      <c r="J2946" t="s">
        <v>596</v>
      </c>
      <c r="K2946">
        <v>1</v>
      </c>
      <c r="L2946">
        <f t="shared" si="278"/>
        <v>0.5</v>
      </c>
      <c r="M2946">
        <f t="shared" si="279"/>
        <v>1</v>
      </c>
      <c r="N2946" t="b">
        <f t="shared" si="280"/>
        <v>1</v>
      </c>
      <c r="O2946">
        <f t="shared" si="275"/>
        <v>0</v>
      </c>
    </row>
    <row r="2947" spans="1:15">
      <c r="A2947" t="s">
        <v>451</v>
      </c>
      <c r="B2947" t="s">
        <v>452</v>
      </c>
      <c r="C2947" t="s">
        <v>203</v>
      </c>
      <c r="D2947" t="s">
        <v>204</v>
      </c>
      <c r="E2947" s="2">
        <v>45336.4</v>
      </c>
      <c r="F2947" s="33">
        <f t="shared" si="276"/>
        <v>2024</v>
      </c>
      <c r="G2947" s="33">
        <f t="shared" si="277"/>
        <v>2</v>
      </c>
      <c r="H2947" t="s">
        <v>150</v>
      </c>
      <c r="I2947" t="s">
        <v>453</v>
      </c>
      <c r="J2947" t="s">
        <v>624</v>
      </c>
      <c r="K2947">
        <v>8.9</v>
      </c>
      <c r="L2947">
        <f t="shared" si="278"/>
        <v>8.9</v>
      </c>
      <c r="M2947">
        <f t="shared" si="279"/>
        <v>0</v>
      </c>
      <c r="N2947" t="b">
        <f t="shared" si="280"/>
        <v>0</v>
      </c>
      <c r="O2947">
        <f t="shared" ref="O2947:O3010" si="281">IF(K2947&gt;=57,1,0)</f>
        <v>0</v>
      </c>
    </row>
    <row r="2948" spans="1:15">
      <c r="A2948" t="s">
        <v>451</v>
      </c>
      <c r="B2948" t="s">
        <v>452</v>
      </c>
      <c r="C2948" t="s">
        <v>203</v>
      </c>
      <c r="D2948" t="s">
        <v>204</v>
      </c>
      <c r="E2948" s="2">
        <v>45342.443055555559</v>
      </c>
      <c r="F2948" s="33">
        <f t="shared" si="276"/>
        <v>2024</v>
      </c>
      <c r="G2948" s="33">
        <f t="shared" si="277"/>
        <v>2</v>
      </c>
      <c r="H2948" t="s">
        <v>150</v>
      </c>
      <c r="I2948" t="s">
        <v>453</v>
      </c>
      <c r="J2948" t="s">
        <v>624</v>
      </c>
      <c r="K2948">
        <v>9.4</v>
      </c>
      <c r="L2948">
        <f t="shared" si="278"/>
        <v>9.4</v>
      </c>
      <c r="M2948">
        <f t="shared" si="279"/>
        <v>0</v>
      </c>
      <c r="N2948" t="b">
        <f t="shared" si="280"/>
        <v>0</v>
      </c>
      <c r="O2948">
        <f t="shared" si="281"/>
        <v>0</v>
      </c>
    </row>
    <row r="2949" spans="1:15">
      <c r="A2949" t="s">
        <v>451</v>
      </c>
      <c r="B2949" t="s">
        <v>452</v>
      </c>
      <c r="C2949" t="s">
        <v>203</v>
      </c>
      <c r="D2949" t="s">
        <v>204</v>
      </c>
      <c r="E2949" s="2">
        <v>45357.413194444445</v>
      </c>
      <c r="F2949" s="33">
        <f t="shared" si="276"/>
        <v>2024</v>
      </c>
      <c r="G2949" s="33">
        <f t="shared" si="277"/>
        <v>3</v>
      </c>
      <c r="H2949" t="s">
        <v>150</v>
      </c>
      <c r="I2949" t="s">
        <v>453</v>
      </c>
      <c r="J2949" t="s">
        <v>624</v>
      </c>
      <c r="K2949">
        <v>15</v>
      </c>
      <c r="L2949">
        <f t="shared" si="278"/>
        <v>15</v>
      </c>
      <c r="M2949">
        <f t="shared" si="279"/>
        <v>0</v>
      </c>
      <c r="N2949" t="b">
        <f t="shared" si="280"/>
        <v>0</v>
      </c>
      <c r="O2949">
        <f t="shared" si="281"/>
        <v>0</v>
      </c>
    </row>
    <row r="2950" spans="1:15">
      <c r="A2950" t="s">
        <v>451</v>
      </c>
      <c r="B2950" t="s">
        <v>452</v>
      </c>
      <c r="C2950" t="s">
        <v>203</v>
      </c>
      <c r="D2950" t="s">
        <v>204</v>
      </c>
      <c r="E2950" s="2">
        <v>45370.490277777775</v>
      </c>
      <c r="F2950" s="33">
        <f t="shared" si="276"/>
        <v>2024</v>
      </c>
      <c r="G2950" s="33">
        <f t="shared" si="277"/>
        <v>3</v>
      </c>
      <c r="H2950" t="s">
        <v>150</v>
      </c>
      <c r="I2950" t="s">
        <v>453</v>
      </c>
      <c r="J2950" t="s">
        <v>624</v>
      </c>
      <c r="K2950">
        <v>19</v>
      </c>
      <c r="L2950">
        <f t="shared" si="278"/>
        <v>19</v>
      </c>
      <c r="M2950">
        <f t="shared" si="279"/>
        <v>0</v>
      </c>
      <c r="N2950" t="b">
        <f t="shared" si="280"/>
        <v>0</v>
      </c>
      <c r="O2950">
        <f t="shared" si="281"/>
        <v>0</v>
      </c>
    </row>
    <row r="2951" spans="1:15">
      <c r="A2951" t="s">
        <v>451</v>
      </c>
      <c r="B2951" t="s">
        <v>452</v>
      </c>
      <c r="C2951" t="s">
        <v>232</v>
      </c>
      <c r="D2951" t="s">
        <v>233</v>
      </c>
      <c r="E2951" s="2">
        <v>43713.481249999997</v>
      </c>
      <c r="F2951" s="33">
        <f t="shared" si="276"/>
        <v>2019</v>
      </c>
      <c r="G2951" s="33">
        <f t="shared" si="277"/>
        <v>9</v>
      </c>
      <c r="H2951" t="s">
        <v>150</v>
      </c>
      <c r="I2951" t="s">
        <v>453</v>
      </c>
      <c r="J2951" t="s">
        <v>624</v>
      </c>
      <c r="K2951">
        <v>84</v>
      </c>
      <c r="L2951">
        <f t="shared" si="278"/>
        <v>84</v>
      </c>
      <c r="M2951">
        <f t="shared" si="279"/>
        <v>0</v>
      </c>
      <c r="N2951" t="b">
        <f t="shared" si="280"/>
        <v>0</v>
      </c>
      <c r="O2951">
        <f t="shared" si="281"/>
        <v>1</v>
      </c>
    </row>
    <row r="2952" spans="1:15">
      <c r="A2952" t="s">
        <v>451</v>
      </c>
      <c r="B2952" t="s">
        <v>452</v>
      </c>
      <c r="C2952" t="s">
        <v>497</v>
      </c>
      <c r="D2952" t="s">
        <v>498</v>
      </c>
      <c r="E2952" s="2">
        <v>43710.511111111111</v>
      </c>
      <c r="F2952" s="33">
        <f t="shared" si="276"/>
        <v>2019</v>
      </c>
      <c r="G2952" s="33">
        <f t="shared" si="277"/>
        <v>9</v>
      </c>
      <c r="H2952" t="s">
        <v>150</v>
      </c>
      <c r="I2952" t="s">
        <v>453</v>
      </c>
      <c r="J2952" t="s">
        <v>596</v>
      </c>
      <c r="K2952">
        <v>1</v>
      </c>
      <c r="L2952">
        <f t="shared" si="278"/>
        <v>0.5</v>
      </c>
      <c r="M2952">
        <f t="shared" si="279"/>
        <v>1</v>
      </c>
      <c r="N2952" t="b">
        <f t="shared" si="280"/>
        <v>1</v>
      </c>
      <c r="O2952">
        <f t="shared" si="281"/>
        <v>0</v>
      </c>
    </row>
    <row r="2953" spans="1:15">
      <c r="A2953" t="s">
        <v>451</v>
      </c>
      <c r="B2953" t="s">
        <v>452</v>
      </c>
      <c r="C2953" t="s">
        <v>389</v>
      </c>
      <c r="D2953" t="s">
        <v>390</v>
      </c>
      <c r="E2953" s="2">
        <v>43717.548611111109</v>
      </c>
      <c r="F2953" s="33">
        <f t="shared" si="276"/>
        <v>2019</v>
      </c>
      <c r="G2953" s="33">
        <f t="shared" si="277"/>
        <v>9</v>
      </c>
      <c r="H2953" t="s">
        <v>150</v>
      </c>
      <c r="I2953" t="s">
        <v>453</v>
      </c>
      <c r="J2953" t="s">
        <v>624</v>
      </c>
      <c r="K2953">
        <v>96</v>
      </c>
      <c r="L2953">
        <f t="shared" si="278"/>
        <v>96</v>
      </c>
      <c r="M2953">
        <f t="shared" si="279"/>
        <v>0</v>
      </c>
      <c r="N2953" t="b">
        <f t="shared" si="280"/>
        <v>0</v>
      </c>
      <c r="O2953">
        <f t="shared" si="281"/>
        <v>1</v>
      </c>
    </row>
    <row r="2954" spans="1:15">
      <c r="A2954" t="s">
        <v>451</v>
      </c>
      <c r="B2954" t="s">
        <v>452</v>
      </c>
      <c r="C2954" t="s">
        <v>464</v>
      </c>
      <c r="D2954" t="s">
        <v>465</v>
      </c>
      <c r="E2954" s="2">
        <v>43710.484722222223</v>
      </c>
      <c r="F2954" s="33">
        <f t="shared" si="276"/>
        <v>2019</v>
      </c>
      <c r="G2954" s="33">
        <f t="shared" si="277"/>
        <v>9</v>
      </c>
      <c r="H2954" t="s">
        <v>150</v>
      </c>
      <c r="I2954" t="s">
        <v>453</v>
      </c>
      <c r="J2954" t="s">
        <v>596</v>
      </c>
      <c r="K2954">
        <v>1</v>
      </c>
      <c r="L2954">
        <f t="shared" si="278"/>
        <v>0.5</v>
      </c>
      <c r="M2954">
        <f t="shared" si="279"/>
        <v>1</v>
      </c>
      <c r="N2954" t="b">
        <f t="shared" si="280"/>
        <v>1</v>
      </c>
      <c r="O2954">
        <f t="shared" si="281"/>
        <v>0</v>
      </c>
    </row>
    <row r="2955" spans="1:15">
      <c r="A2955" t="s">
        <v>451</v>
      </c>
      <c r="B2955" t="s">
        <v>452</v>
      </c>
      <c r="C2955" t="s">
        <v>361</v>
      </c>
      <c r="D2955" t="s">
        <v>362</v>
      </c>
      <c r="E2955" s="2">
        <v>43712.598611111112</v>
      </c>
      <c r="F2955" s="33">
        <f t="shared" si="276"/>
        <v>2019</v>
      </c>
      <c r="G2955" s="33">
        <f t="shared" si="277"/>
        <v>9</v>
      </c>
      <c r="H2955" t="s">
        <v>150</v>
      </c>
      <c r="I2955" t="s">
        <v>453</v>
      </c>
      <c r="J2955" t="s">
        <v>624</v>
      </c>
      <c r="K2955">
        <v>100</v>
      </c>
      <c r="L2955">
        <f t="shared" si="278"/>
        <v>100</v>
      </c>
      <c r="M2955">
        <f t="shared" si="279"/>
        <v>0</v>
      </c>
      <c r="N2955" t="b">
        <f t="shared" si="280"/>
        <v>0</v>
      </c>
      <c r="O2955">
        <f t="shared" si="281"/>
        <v>1</v>
      </c>
    </row>
    <row r="2956" spans="1:15">
      <c r="A2956" t="s">
        <v>451</v>
      </c>
      <c r="B2956" t="s">
        <v>452</v>
      </c>
      <c r="C2956" t="s">
        <v>391</v>
      </c>
      <c r="D2956" t="s">
        <v>392</v>
      </c>
      <c r="E2956" s="2">
        <v>43710.515277777777</v>
      </c>
      <c r="F2956" s="33">
        <f t="shared" si="276"/>
        <v>2019</v>
      </c>
      <c r="G2956" s="33">
        <f t="shared" si="277"/>
        <v>9</v>
      </c>
      <c r="H2956" t="s">
        <v>150</v>
      </c>
      <c r="I2956" t="s">
        <v>453</v>
      </c>
      <c r="J2956" t="s">
        <v>624</v>
      </c>
      <c r="K2956">
        <v>27</v>
      </c>
      <c r="L2956">
        <f t="shared" si="278"/>
        <v>27</v>
      </c>
      <c r="M2956">
        <f t="shared" si="279"/>
        <v>0</v>
      </c>
      <c r="N2956" t="b">
        <f t="shared" si="280"/>
        <v>0</v>
      </c>
      <c r="O2956">
        <f t="shared" si="281"/>
        <v>0</v>
      </c>
    </row>
    <row r="2957" spans="1:15">
      <c r="A2957" t="s">
        <v>451</v>
      </c>
      <c r="B2957" t="s">
        <v>452</v>
      </c>
      <c r="C2957" t="s">
        <v>209</v>
      </c>
      <c r="D2957" t="s">
        <v>212</v>
      </c>
      <c r="E2957" s="2">
        <v>43249.519444444442</v>
      </c>
      <c r="F2957" s="33">
        <f t="shared" si="276"/>
        <v>2018</v>
      </c>
      <c r="G2957" s="33">
        <f t="shared" si="277"/>
        <v>5</v>
      </c>
      <c r="H2957" t="s">
        <v>150</v>
      </c>
      <c r="I2957" t="s">
        <v>453</v>
      </c>
      <c r="J2957" t="s">
        <v>624</v>
      </c>
      <c r="K2957">
        <v>72</v>
      </c>
      <c r="L2957">
        <f t="shared" si="278"/>
        <v>72</v>
      </c>
      <c r="M2957">
        <f t="shared" si="279"/>
        <v>0</v>
      </c>
      <c r="N2957" t="b">
        <f t="shared" si="280"/>
        <v>0</v>
      </c>
      <c r="O2957">
        <f t="shared" si="281"/>
        <v>1</v>
      </c>
    </row>
    <row r="2958" spans="1:15">
      <c r="A2958" t="s">
        <v>451</v>
      </c>
      <c r="B2958" t="s">
        <v>452</v>
      </c>
      <c r="C2958" t="s">
        <v>209</v>
      </c>
      <c r="D2958" t="s">
        <v>212</v>
      </c>
      <c r="E2958" s="2">
        <v>43277.585416666669</v>
      </c>
      <c r="F2958" s="33">
        <f t="shared" si="276"/>
        <v>2018</v>
      </c>
      <c r="G2958" s="33">
        <f t="shared" si="277"/>
        <v>6</v>
      </c>
      <c r="H2958" t="s">
        <v>150</v>
      </c>
      <c r="I2958" t="s">
        <v>453</v>
      </c>
      <c r="J2958" t="s">
        <v>624</v>
      </c>
      <c r="K2958">
        <v>83</v>
      </c>
      <c r="L2958">
        <f t="shared" si="278"/>
        <v>83</v>
      </c>
      <c r="M2958">
        <f t="shared" si="279"/>
        <v>0</v>
      </c>
      <c r="N2958" t="b">
        <f t="shared" si="280"/>
        <v>0</v>
      </c>
      <c r="O2958">
        <f t="shared" si="281"/>
        <v>1</v>
      </c>
    </row>
    <row r="2959" spans="1:15">
      <c r="A2959" t="s">
        <v>451</v>
      </c>
      <c r="B2959" t="s">
        <v>452</v>
      </c>
      <c r="C2959" t="s">
        <v>209</v>
      </c>
      <c r="D2959" t="s">
        <v>212</v>
      </c>
      <c r="E2959" s="2">
        <v>43285.503472222219</v>
      </c>
      <c r="F2959" s="33">
        <f t="shared" si="276"/>
        <v>2018</v>
      </c>
      <c r="G2959" s="33">
        <f t="shared" si="277"/>
        <v>7</v>
      </c>
      <c r="H2959" t="s">
        <v>150</v>
      </c>
      <c r="I2959" t="s">
        <v>453</v>
      </c>
      <c r="J2959" t="s">
        <v>624</v>
      </c>
      <c r="K2959">
        <v>100</v>
      </c>
      <c r="L2959">
        <f t="shared" si="278"/>
        <v>100</v>
      </c>
      <c r="M2959">
        <f t="shared" si="279"/>
        <v>0</v>
      </c>
      <c r="N2959" t="b">
        <f t="shared" si="280"/>
        <v>0</v>
      </c>
      <c r="O2959">
        <f t="shared" si="281"/>
        <v>1</v>
      </c>
    </row>
    <row r="2960" spans="1:15">
      <c r="A2960" t="s">
        <v>451</v>
      </c>
      <c r="B2960" t="s">
        <v>452</v>
      </c>
      <c r="C2960" t="s">
        <v>209</v>
      </c>
      <c r="D2960" t="s">
        <v>212</v>
      </c>
      <c r="E2960" s="2">
        <v>43327.518750000003</v>
      </c>
      <c r="F2960" s="33">
        <f t="shared" si="276"/>
        <v>2018</v>
      </c>
      <c r="G2960" s="33">
        <f t="shared" si="277"/>
        <v>8</v>
      </c>
      <c r="H2960" t="s">
        <v>150</v>
      </c>
      <c r="I2960" t="s">
        <v>453</v>
      </c>
      <c r="J2960" t="s">
        <v>624</v>
      </c>
      <c r="K2960">
        <v>66</v>
      </c>
      <c r="L2960">
        <f t="shared" si="278"/>
        <v>66</v>
      </c>
      <c r="M2960">
        <f t="shared" si="279"/>
        <v>0</v>
      </c>
      <c r="N2960" t="b">
        <f t="shared" si="280"/>
        <v>0</v>
      </c>
      <c r="O2960">
        <f t="shared" si="281"/>
        <v>1</v>
      </c>
    </row>
    <row r="2961" spans="1:15">
      <c r="A2961" t="s">
        <v>451</v>
      </c>
      <c r="B2961" t="s">
        <v>452</v>
      </c>
      <c r="C2961" t="s">
        <v>209</v>
      </c>
      <c r="D2961" t="s">
        <v>212</v>
      </c>
      <c r="E2961" s="2">
        <v>43348.591666666667</v>
      </c>
      <c r="F2961" s="33">
        <f t="shared" si="276"/>
        <v>2018</v>
      </c>
      <c r="G2961" s="33">
        <f t="shared" si="277"/>
        <v>9</v>
      </c>
      <c r="H2961" t="s">
        <v>150</v>
      </c>
      <c r="I2961" t="s">
        <v>453</v>
      </c>
      <c r="J2961" t="s">
        <v>624</v>
      </c>
      <c r="K2961">
        <v>78</v>
      </c>
      <c r="L2961">
        <f t="shared" si="278"/>
        <v>78</v>
      </c>
      <c r="M2961">
        <f t="shared" si="279"/>
        <v>0</v>
      </c>
      <c r="N2961" t="b">
        <f t="shared" si="280"/>
        <v>0</v>
      </c>
      <c r="O2961">
        <f t="shared" si="281"/>
        <v>1</v>
      </c>
    </row>
    <row r="2962" spans="1:15">
      <c r="A2962" t="s">
        <v>451</v>
      </c>
      <c r="B2962" t="s">
        <v>452</v>
      </c>
      <c r="C2962" t="s">
        <v>209</v>
      </c>
      <c r="D2962" t="s">
        <v>212</v>
      </c>
      <c r="E2962" s="2">
        <v>43376.508333333331</v>
      </c>
      <c r="F2962" s="33">
        <f t="shared" si="276"/>
        <v>2018</v>
      </c>
      <c r="G2962" s="33">
        <f t="shared" si="277"/>
        <v>10</v>
      </c>
      <c r="H2962" t="s">
        <v>150</v>
      </c>
      <c r="I2962" t="s">
        <v>453</v>
      </c>
      <c r="J2962" t="s">
        <v>624</v>
      </c>
      <c r="K2962">
        <v>100</v>
      </c>
      <c r="L2962">
        <f t="shared" si="278"/>
        <v>100</v>
      </c>
      <c r="M2962">
        <f t="shared" si="279"/>
        <v>0</v>
      </c>
      <c r="N2962" t="b">
        <f t="shared" si="280"/>
        <v>0</v>
      </c>
      <c r="O2962">
        <f t="shared" si="281"/>
        <v>1</v>
      </c>
    </row>
    <row r="2963" spans="1:15">
      <c r="A2963" t="s">
        <v>451</v>
      </c>
      <c r="B2963" t="s">
        <v>452</v>
      </c>
      <c r="C2963" t="s">
        <v>209</v>
      </c>
      <c r="D2963" t="s">
        <v>212</v>
      </c>
      <c r="E2963" s="2">
        <v>43412.615277777775</v>
      </c>
      <c r="F2963" s="33">
        <f t="shared" si="276"/>
        <v>2018</v>
      </c>
      <c r="G2963" s="33">
        <f t="shared" si="277"/>
        <v>11</v>
      </c>
      <c r="H2963" t="s">
        <v>150</v>
      </c>
      <c r="I2963" t="s">
        <v>453</v>
      </c>
      <c r="J2963" t="s">
        <v>624</v>
      </c>
      <c r="K2963">
        <v>100</v>
      </c>
      <c r="L2963">
        <f t="shared" si="278"/>
        <v>100</v>
      </c>
      <c r="M2963">
        <f t="shared" si="279"/>
        <v>0</v>
      </c>
      <c r="N2963" t="b">
        <f t="shared" si="280"/>
        <v>0</v>
      </c>
      <c r="O2963">
        <f t="shared" si="281"/>
        <v>1</v>
      </c>
    </row>
    <row r="2964" spans="1:15">
      <c r="A2964" t="s">
        <v>451</v>
      </c>
      <c r="B2964" t="s">
        <v>452</v>
      </c>
      <c r="C2964" t="s">
        <v>209</v>
      </c>
      <c r="D2964" t="s">
        <v>212</v>
      </c>
      <c r="E2964" s="2">
        <v>43431.525694444441</v>
      </c>
      <c r="F2964" s="33">
        <f t="shared" si="276"/>
        <v>2018</v>
      </c>
      <c r="G2964" s="33">
        <f t="shared" si="277"/>
        <v>11</v>
      </c>
      <c r="H2964" t="s">
        <v>150</v>
      </c>
      <c r="I2964" t="s">
        <v>453</v>
      </c>
      <c r="J2964" t="s">
        <v>624</v>
      </c>
      <c r="K2964">
        <v>110</v>
      </c>
      <c r="L2964">
        <f t="shared" si="278"/>
        <v>110</v>
      </c>
      <c r="M2964">
        <f t="shared" si="279"/>
        <v>0</v>
      </c>
      <c r="N2964" t="b">
        <f t="shared" si="280"/>
        <v>0</v>
      </c>
      <c r="O2964">
        <f t="shared" si="281"/>
        <v>1</v>
      </c>
    </row>
    <row r="2965" spans="1:15">
      <c r="A2965" t="s">
        <v>451</v>
      </c>
      <c r="B2965" t="s">
        <v>452</v>
      </c>
      <c r="C2965" t="s">
        <v>209</v>
      </c>
      <c r="D2965" t="s">
        <v>212</v>
      </c>
      <c r="E2965" s="2">
        <v>43467.491666666669</v>
      </c>
      <c r="F2965" s="33">
        <f t="shared" si="276"/>
        <v>2019</v>
      </c>
      <c r="G2965" s="33">
        <f t="shared" si="277"/>
        <v>1</v>
      </c>
      <c r="H2965" t="s">
        <v>150</v>
      </c>
      <c r="I2965" t="s">
        <v>453</v>
      </c>
      <c r="J2965" t="s">
        <v>624</v>
      </c>
      <c r="K2965">
        <v>110</v>
      </c>
      <c r="L2965">
        <f t="shared" si="278"/>
        <v>110</v>
      </c>
      <c r="M2965">
        <f t="shared" si="279"/>
        <v>0</v>
      </c>
      <c r="N2965" t="b">
        <f t="shared" si="280"/>
        <v>0</v>
      </c>
      <c r="O2965">
        <f t="shared" si="281"/>
        <v>1</v>
      </c>
    </row>
    <row r="2966" spans="1:15">
      <c r="A2966" t="s">
        <v>451</v>
      </c>
      <c r="B2966" t="s">
        <v>452</v>
      </c>
      <c r="C2966" t="s">
        <v>209</v>
      </c>
      <c r="D2966" t="s">
        <v>212</v>
      </c>
      <c r="E2966" s="2">
        <v>43497.393750000003</v>
      </c>
      <c r="F2966" s="33">
        <f t="shared" si="276"/>
        <v>2019</v>
      </c>
      <c r="G2966" s="33">
        <f t="shared" si="277"/>
        <v>2</v>
      </c>
      <c r="H2966" t="s">
        <v>150</v>
      </c>
      <c r="I2966" t="s">
        <v>453</v>
      </c>
      <c r="J2966" t="s">
        <v>624</v>
      </c>
      <c r="K2966">
        <v>78</v>
      </c>
      <c r="L2966">
        <f t="shared" si="278"/>
        <v>78</v>
      </c>
      <c r="M2966">
        <f t="shared" si="279"/>
        <v>0</v>
      </c>
      <c r="N2966" t="b">
        <f t="shared" si="280"/>
        <v>0</v>
      </c>
      <c r="O2966">
        <f t="shared" si="281"/>
        <v>1</v>
      </c>
    </row>
    <row r="2967" spans="1:15">
      <c r="A2967" t="s">
        <v>451</v>
      </c>
      <c r="B2967" t="s">
        <v>452</v>
      </c>
      <c r="C2967" t="s">
        <v>209</v>
      </c>
      <c r="D2967" t="s">
        <v>212</v>
      </c>
      <c r="E2967" s="2">
        <v>43710.530555555553</v>
      </c>
      <c r="F2967" s="33">
        <f t="shared" si="276"/>
        <v>2019</v>
      </c>
      <c r="G2967" s="33">
        <f t="shared" si="277"/>
        <v>9</v>
      </c>
      <c r="H2967" t="s">
        <v>150</v>
      </c>
      <c r="I2967" t="s">
        <v>453</v>
      </c>
      <c r="J2967" t="s">
        <v>624</v>
      </c>
      <c r="K2967">
        <v>140</v>
      </c>
      <c r="L2967">
        <f t="shared" si="278"/>
        <v>140</v>
      </c>
      <c r="M2967">
        <f t="shared" si="279"/>
        <v>0</v>
      </c>
      <c r="N2967" t="b">
        <f t="shared" si="280"/>
        <v>0</v>
      </c>
      <c r="O2967">
        <f t="shared" si="281"/>
        <v>1</v>
      </c>
    </row>
    <row r="2968" spans="1:15">
      <c r="A2968" t="s">
        <v>451</v>
      </c>
      <c r="B2968" t="s">
        <v>452</v>
      </c>
      <c r="C2968" t="s">
        <v>209</v>
      </c>
      <c r="D2968" t="s">
        <v>212</v>
      </c>
      <c r="E2968" s="2">
        <v>43776.429166666669</v>
      </c>
      <c r="F2968" s="33">
        <f t="shared" si="276"/>
        <v>2019</v>
      </c>
      <c r="G2968" s="33">
        <f t="shared" si="277"/>
        <v>11</v>
      </c>
      <c r="H2968" t="s">
        <v>150</v>
      </c>
      <c r="I2968" t="s">
        <v>453</v>
      </c>
      <c r="J2968" t="s">
        <v>596</v>
      </c>
      <c r="K2968">
        <v>1</v>
      </c>
      <c r="L2968">
        <f t="shared" si="278"/>
        <v>0.5</v>
      </c>
      <c r="M2968">
        <f t="shared" si="279"/>
        <v>1</v>
      </c>
      <c r="N2968" t="b">
        <f t="shared" si="280"/>
        <v>1</v>
      </c>
      <c r="O2968">
        <f t="shared" si="281"/>
        <v>0</v>
      </c>
    </row>
    <row r="2969" spans="1:15">
      <c r="A2969" t="s">
        <v>451</v>
      </c>
      <c r="B2969" t="s">
        <v>452</v>
      </c>
      <c r="C2969" t="s">
        <v>433</v>
      </c>
      <c r="D2969" t="s">
        <v>434</v>
      </c>
      <c r="E2969" s="2">
        <v>43726.522222222222</v>
      </c>
      <c r="F2969" s="33">
        <f t="shared" si="276"/>
        <v>2019</v>
      </c>
      <c r="G2969" s="33">
        <f t="shared" si="277"/>
        <v>9</v>
      </c>
      <c r="H2969" t="s">
        <v>150</v>
      </c>
      <c r="I2969" t="s">
        <v>453</v>
      </c>
      <c r="J2969" t="s">
        <v>596</v>
      </c>
      <c r="K2969">
        <v>1</v>
      </c>
      <c r="L2969">
        <f t="shared" si="278"/>
        <v>0.5</v>
      </c>
      <c r="M2969">
        <f t="shared" si="279"/>
        <v>1</v>
      </c>
      <c r="N2969" t="b">
        <f t="shared" si="280"/>
        <v>1</v>
      </c>
      <c r="O2969">
        <f t="shared" si="281"/>
        <v>0</v>
      </c>
    </row>
    <row r="2970" spans="1:15">
      <c r="A2970" t="s">
        <v>451</v>
      </c>
      <c r="B2970" t="s">
        <v>452</v>
      </c>
      <c r="C2970" t="s">
        <v>433</v>
      </c>
      <c r="D2970" t="s">
        <v>434</v>
      </c>
      <c r="E2970" s="2">
        <v>43798.461805555555</v>
      </c>
      <c r="F2970" s="33">
        <f t="shared" si="276"/>
        <v>2019</v>
      </c>
      <c r="G2970" s="33">
        <f t="shared" si="277"/>
        <v>11</v>
      </c>
      <c r="H2970" t="s">
        <v>150</v>
      </c>
      <c r="I2970" t="s">
        <v>453</v>
      </c>
      <c r="J2970" t="s">
        <v>624</v>
      </c>
      <c r="K2970">
        <v>17</v>
      </c>
      <c r="L2970">
        <f t="shared" si="278"/>
        <v>17</v>
      </c>
      <c r="M2970">
        <f t="shared" si="279"/>
        <v>0</v>
      </c>
      <c r="N2970" t="b">
        <f t="shared" si="280"/>
        <v>0</v>
      </c>
      <c r="O2970">
        <f t="shared" si="281"/>
        <v>0</v>
      </c>
    </row>
    <row r="2971" spans="1:15">
      <c r="A2971" t="s">
        <v>451</v>
      </c>
      <c r="B2971" t="s">
        <v>452</v>
      </c>
      <c r="C2971" t="s">
        <v>382</v>
      </c>
      <c r="D2971" t="s">
        <v>383</v>
      </c>
      <c r="E2971" s="2">
        <v>43733.505555555559</v>
      </c>
      <c r="F2971" s="33">
        <f t="shared" si="276"/>
        <v>2019</v>
      </c>
      <c r="G2971" s="33">
        <f t="shared" si="277"/>
        <v>9</v>
      </c>
      <c r="H2971" t="s">
        <v>150</v>
      </c>
      <c r="I2971" t="s">
        <v>453</v>
      </c>
      <c r="J2971" t="s">
        <v>624</v>
      </c>
      <c r="K2971">
        <v>74</v>
      </c>
      <c r="L2971">
        <f t="shared" si="278"/>
        <v>74</v>
      </c>
      <c r="M2971">
        <f t="shared" si="279"/>
        <v>0</v>
      </c>
      <c r="N2971" t="b">
        <f t="shared" si="280"/>
        <v>0</v>
      </c>
      <c r="O2971">
        <f t="shared" si="281"/>
        <v>1</v>
      </c>
    </row>
    <row r="2972" spans="1:15">
      <c r="A2972" t="s">
        <v>451</v>
      </c>
      <c r="B2972" t="s">
        <v>452</v>
      </c>
      <c r="C2972" t="s">
        <v>347</v>
      </c>
      <c r="D2972" t="s">
        <v>350</v>
      </c>
      <c r="E2972" s="2">
        <v>43717.650694444441</v>
      </c>
      <c r="F2972" s="33">
        <f t="shared" si="276"/>
        <v>2019</v>
      </c>
      <c r="G2972" s="33">
        <f t="shared" si="277"/>
        <v>9</v>
      </c>
      <c r="H2972" t="s">
        <v>150</v>
      </c>
      <c r="I2972" t="s">
        <v>453</v>
      </c>
      <c r="J2972" t="s">
        <v>624</v>
      </c>
      <c r="K2972">
        <v>110</v>
      </c>
      <c r="L2972">
        <f t="shared" si="278"/>
        <v>110</v>
      </c>
      <c r="M2972">
        <f t="shared" si="279"/>
        <v>0</v>
      </c>
      <c r="N2972" t="b">
        <f t="shared" si="280"/>
        <v>0</v>
      </c>
      <c r="O2972">
        <f t="shared" si="281"/>
        <v>1</v>
      </c>
    </row>
    <row r="2973" spans="1:15">
      <c r="A2973" t="s">
        <v>451</v>
      </c>
      <c r="B2973" t="s">
        <v>452</v>
      </c>
      <c r="C2973" t="s">
        <v>358</v>
      </c>
      <c r="D2973" t="s">
        <v>359</v>
      </c>
      <c r="E2973" s="2">
        <v>43714.644444444442</v>
      </c>
      <c r="F2973" s="33">
        <f t="shared" si="276"/>
        <v>2019</v>
      </c>
      <c r="G2973" s="33">
        <f t="shared" si="277"/>
        <v>9</v>
      </c>
      <c r="H2973" t="s">
        <v>150</v>
      </c>
      <c r="I2973" t="s">
        <v>453</v>
      </c>
      <c r="J2973" t="s">
        <v>624</v>
      </c>
      <c r="K2973">
        <v>73</v>
      </c>
      <c r="L2973">
        <f t="shared" si="278"/>
        <v>73</v>
      </c>
      <c r="M2973">
        <f t="shared" si="279"/>
        <v>0</v>
      </c>
      <c r="N2973" t="b">
        <f t="shared" si="280"/>
        <v>0</v>
      </c>
      <c r="O2973">
        <f t="shared" si="281"/>
        <v>1</v>
      </c>
    </row>
    <row r="2974" spans="1:15">
      <c r="A2974" t="s">
        <v>451</v>
      </c>
      <c r="B2974" t="s">
        <v>452</v>
      </c>
      <c r="C2974" t="s">
        <v>358</v>
      </c>
      <c r="D2974" t="s">
        <v>359</v>
      </c>
      <c r="E2974" s="2">
        <v>43768.529166666667</v>
      </c>
      <c r="F2974" s="33">
        <f t="shared" si="276"/>
        <v>2019</v>
      </c>
      <c r="G2974" s="33">
        <f t="shared" si="277"/>
        <v>10</v>
      </c>
      <c r="H2974" t="s">
        <v>150</v>
      </c>
      <c r="I2974" t="s">
        <v>453</v>
      </c>
      <c r="J2974" t="s">
        <v>596</v>
      </c>
      <c r="K2974">
        <v>1</v>
      </c>
      <c r="L2974">
        <f t="shared" si="278"/>
        <v>0.5</v>
      </c>
      <c r="M2974">
        <f t="shared" si="279"/>
        <v>1</v>
      </c>
      <c r="N2974" t="b">
        <f t="shared" si="280"/>
        <v>1</v>
      </c>
      <c r="O2974">
        <f t="shared" si="281"/>
        <v>0</v>
      </c>
    </row>
    <row r="2975" spans="1:15">
      <c r="A2975" t="s">
        <v>451</v>
      </c>
      <c r="B2975" t="s">
        <v>452</v>
      </c>
      <c r="C2975" t="s">
        <v>420</v>
      </c>
      <c r="D2975" t="s">
        <v>421</v>
      </c>
      <c r="E2975" s="2">
        <v>43738.540277777778</v>
      </c>
      <c r="F2975" s="33">
        <f t="shared" si="276"/>
        <v>2019</v>
      </c>
      <c r="G2975" s="33">
        <f t="shared" si="277"/>
        <v>9</v>
      </c>
      <c r="H2975" t="s">
        <v>150</v>
      </c>
      <c r="I2975" t="s">
        <v>453</v>
      </c>
      <c r="J2975" t="s">
        <v>624</v>
      </c>
      <c r="K2975">
        <v>5.3</v>
      </c>
      <c r="L2975">
        <f t="shared" si="278"/>
        <v>5.3</v>
      </c>
      <c r="M2975">
        <f t="shared" si="279"/>
        <v>0</v>
      </c>
      <c r="N2975" t="b">
        <f t="shared" si="280"/>
        <v>0</v>
      </c>
      <c r="O2975">
        <f t="shared" si="281"/>
        <v>0</v>
      </c>
    </row>
    <row r="2976" spans="1:15">
      <c r="A2976" t="s">
        <v>451</v>
      </c>
      <c r="B2976" t="s">
        <v>452</v>
      </c>
      <c r="C2976" t="s">
        <v>420</v>
      </c>
      <c r="D2976" t="s">
        <v>421</v>
      </c>
      <c r="E2976" s="2">
        <v>43791.486111111109</v>
      </c>
      <c r="F2976" s="33">
        <f t="shared" si="276"/>
        <v>2019</v>
      </c>
      <c r="G2976" s="33">
        <f t="shared" si="277"/>
        <v>11</v>
      </c>
      <c r="H2976" t="s">
        <v>150</v>
      </c>
      <c r="I2976" t="s">
        <v>453</v>
      </c>
      <c r="J2976" t="s">
        <v>596</v>
      </c>
      <c r="K2976">
        <v>1</v>
      </c>
      <c r="L2976">
        <f t="shared" si="278"/>
        <v>0.5</v>
      </c>
      <c r="M2976">
        <f t="shared" si="279"/>
        <v>1</v>
      </c>
      <c r="N2976" t="b">
        <f t="shared" si="280"/>
        <v>1</v>
      </c>
      <c r="O2976">
        <f t="shared" si="281"/>
        <v>0</v>
      </c>
    </row>
    <row r="2977" spans="1:15">
      <c r="A2977" t="s">
        <v>451</v>
      </c>
      <c r="B2977" t="s">
        <v>452</v>
      </c>
      <c r="C2977" t="s">
        <v>302</v>
      </c>
      <c r="D2977" t="s">
        <v>305</v>
      </c>
      <c r="E2977" s="2">
        <v>43714.518750000003</v>
      </c>
      <c r="F2977" s="33">
        <f t="shared" si="276"/>
        <v>2019</v>
      </c>
      <c r="G2977" s="33">
        <f t="shared" si="277"/>
        <v>9</v>
      </c>
      <c r="H2977" t="s">
        <v>150</v>
      </c>
      <c r="I2977" t="s">
        <v>453</v>
      </c>
      <c r="J2977" t="s">
        <v>596</v>
      </c>
      <c r="K2977">
        <v>1</v>
      </c>
      <c r="L2977">
        <f t="shared" si="278"/>
        <v>0.5</v>
      </c>
      <c r="M2977">
        <f t="shared" si="279"/>
        <v>1</v>
      </c>
      <c r="N2977" t="b">
        <f t="shared" si="280"/>
        <v>1</v>
      </c>
      <c r="O2977">
        <f t="shared" si="281"/>
        <v>0</v>
      </c>
    </row>
    <row r="2978" spans="1:15">
      <c r="A2978" t="s">
        <v>451</v>
      </c>
      <c r="B2978" t="s">
        <v>452</v>
      </c>
      <c r="C2978" t="s">
        <v>302</v>
      </c>
      <c r="D2978" t="s">
        <v>305</v>
      </c>
      <c r="E2978" s="2">
        <v>43767.444444444445</v>
      </c>
      <c r="F2978" s="33">
        <f t="shared" si="276"/>
        <v>2019</v>
      </c>
      <c r="G2978" s="33">
        <f t="shared" si="277"/>
        <v>10</v>
      </c>
      <c r="H2978" t="s">
        <v>150</v>
      </c>
      <c r="I2978" t="s">
        <v>453</v>
      </c>
      <c r="J2978" t="s">
        <v>624</v>
      </c>
      <c r="K2978">
        <v>120</v>
      </c>
      <c r="L2978">
        <f t="shared" si="278"/>
        <v>120</v>
      </c>
      <c r="M2978">
        <f t="shared" si="279"/>
        <v>0</v>
      </c>
      <c r="N2978" t="b">
        <f t="shared" si="280"/>
        <v>0</v>
      </c>
      <c r="O2978">
        <f t="shared" si="281"/>
        <v>1</v>
      </c>
    </row>
    <row r="2979" spans="1:15">
      <c r="A2979" t="s">
        <v>451</v>
      </c>
      <c r="B2979" t="s">
        <v>452</v>
      </c>
      <c r="C2979" t="s">
        <v>499</v>
      </c>
      <c r="D2979" t="s">
        <v>500</v>
      </c>
      <c r="E2979" s="2">
        <v>43725.65902777778</v>
      </c>
      <c r="F2979" s="33">
        <f t="shared" si="276"/>
        <v>2019</v>
      </c>
      <c r="G2979" s="33">
        <f t="shared" si="277"/>
        <v>9</v>
      </c>
      <c r="H2979" t="s">
        <v>150</v>
      </c>
      <c r="I2979" t="s">
        <v>453</v>
      </c>
      <c r="J2979" t="s">
        <v>596</v>
      </c>
      <c r="K2979">
        <v>1</v>
      </c>
      <c r="L2979">
        <f t="shared" si="278"/>
        <v>0.5</v>
      </c>
      <c r="M2979">
        <f t="shared" si="279"/>
        <v>1</v>
      </c>
      <c r="N2979" t="b">
        <f t="shared" si="280"/>
        <v>1</v>
      </c>
      <c r="O2979">
        <f t="shared" si="281"/>
        <v>0</v>
      </c>
    </row>
    <row r="2980" spans="1:15">
      <c r="A2980" t="s">
        <v>451</v>
      </c>
      <c r="B2980" t="s">
        <v>452</v>
      </c>
      <c r="C2980" t="s">
        <v>570</v>
      </c>
      <c r="D2980" t="s">
        <v>571</v>
      </c>
      <c r="E2980" s="2">
        <v>44245.54583333333</v>
      </c>
      <c r="F2980" s="33">
        <f t="shared" si="276"/>
        <v>2021</v>
      </c>
      <c r="G2980" s="33">
        <f t="shared" si="277"/>
        <v>2</v>
      </c>
      <c r="H2980" t="s">
        <v>150</v>
      </c>
      <c r="I2980" t="s">
        <v>453</v>
      </c>
      <c r="J2980" t="s">
        <v>596</v>
      </c>
      <c r="K2980">
        <v>1</v>
      </c>
      <c r="L2980">
        <f t="shared" si="278"/>
        <v>0.5</v>
      </c>
      <c r="M2980">
        <f t="shared" si="279"/>
        <v>1</v>
      </c>
      <c r="N2980" t="b">
        <f t="shared" si="280"/>
        <v>1</v>
      </c>
      <c r="O2980">
        <f t="shared" si="281"/>
        <v>0</v>
      </c>
    </row>
    <row r="2981" spans="1:15">
      <c r="A2981" t="s">
        <v>451</v>
      </c>
      <c r="B2981" t="s">
        <v>452</v>
      </c>
      <c r="C2981" t="s">
        <v>570</v>
      </c>
      <c r="D2981" t="s">
        <v>571</v>
      </c>
      <c r="E2981" s="2">
        <v>44272.633333333331</v>
      </c>
      <c r="F2981" s="33">
        <f t="shared" si="276"/>
        <v>2021</v>
      </c>
      <c r="G2981" s="33">
        <f t="shared" si="277"/>
        <v>3</v>
      </c>
      <c r="H2981" t="s">
        <v>150</v>
      </c>
      <c r="I2981" t="s">
        <v>453</v>
      </c>
      <c r="J2981" t="s">
        <v>596</v>
      </c>
      <c r="K2981">
        <v>1</v>
      </c>
      <c r="L2981">
        <f t="shared" si="278"/>
        <v>0.5</v>
      </c>
      <c r="M2981">
        <f t="shared" si="279"/>
        <v>1</v>
      </c>
      <c r="N2981" t="b">
        <f t="shared" si="280"/>
        <v>1</v>
      </c>
      <c r="O2981">
        <f t="shared" si="281"/>
        <v>0</v>
      </c>
    </row>
    <row r="2982" spans="1:15">
      <c r="A2982" t="s">
        <v>451</v>
      </c>
      <c r="B2982" t="s">
        <v>452</v>
      </c>
      <c r="C2982" t="s">
        <v>570</v>
      </c>
      <c r="D2982" t="s">
        <v>571</v>
      </c>
      <c r="E2982" s="2">
        <v>44281.563194444447</v>
      </c>
      <c r="F2982" s="33">
        <f t="shared" si="276"/>
        <v>2021</v>
      </c>
      <c r="G2982" s="33">
        <f t="shared" si="277"/>
        <v>3</v>
      </c>
      <c r="H2982" t="s">
        <v>150</v>
      </c>
      <c r="I2982" t="s">
        <v>453</v>
      </c>
      <c r="J2982" t="s">
        <v>596</v>
      </c>
      <c r="K2982">
        <v>1</v>
      </c>
      <c r="L2982">
        <f t="shared" si="278"/>
        <v>0.5</v>
      </c>
      <c r="M2982">
        <f t="shared" si="279"/>
        <v>1</v>
      </c>
      <c r="N2982" t="b">
        <f t="shared" si="280"/>
        <v>1</v>
      </c>
      <c r="O2982">
        <f t="shared" si="281"/>
        <v>0</v>
      </c>
    </row>
    <row r="2983" spans="1:15">
      <c r="A2983" t="s">
        <v>451</v>
      </c>
      <c r="B2983" t="s">
        <v>452</v>
      </c>
      <c r="C2983" t="s">
        <v>570</v>
      </c>
      <c r="D2983" t="s">
        <v>571</v>
      </c>
      <c r="E2983" s="2">
        <v>44356.559027777781</v>
      </c>
      <c r="F2983" s="33">
        <f t="shared" si="276"/>
        <v>2021</v>
      </c>
      <c r="G2983" s="33">
        <f t="shared" si="277"/>
        <v>6</v>
      </c>
      <c r="H2983" t="s">
        <v>150</v>
      </c>
      <c r="I2983" t="s">
        <v>453</v>
      </c>
      <c r="J2983" t="s">
        <v>596</v>
      </c>
      <c r="K2983">
        <v>1</v>
      </c>
      <c r="L2983">
        <f t="shared" si="278"/>
        <v>0.5</v>
      </c>
      <c r="M2983">
        <f t="shared" si="279"/>
        <v>1</v>
      </c>
      <c r="N2983" t="b">
        <f t="shared" si="280"/>
        <v>1</v>
      </c>
      <c r="O2983">
        <f t="shared" si="281"/>
        <v>0</v>
      </c>
    </row>
    <row r="2984" spans="1:15">
      <c r="A2984" t="s">
        <v>451</v>
      </c>
      <c r="B2984" t="s">
        <v>452</v>
      </c>
      <c r="C2984" t="s">
        <v>570</v>
      </c>
      <c r="D2984" t="s">
        <v>571</v>
      </c>
      <c r="E2984" s="2">
        <v>44538.568749999999</v>
      </c>
      <c r="F2984" s="33">
        <f t="shared" si="276"/>
        <v>2021</v>
      </c>
      <c r="G2984" s="33">
        <f t="shared" si="277"/>
        <v>12</v>
      </c>
      <c r="H2984" t="s">
        <v>150</v>
      </c>
      <c r="I2984" t="s">
        <v>453</v>
      </c>
      <c r="J2984" t="s">
        <v>596</v>
      </c>
      <c r="K2984">
        <v>1</v>
      </c>
      <c r="L2984">
        <f t="shared" si="278"/>
        <v>0.5</v>
      </c>
      <c r="M2984">
        <f t="shared" si="279"/>
        <v>1</v>
      </c>
      <c r="N2984" t="b">
        <f t="shared" si="280"/>
        <v>1</v>
      </c>
      <c r="O2984">
        <f t="shared" si="281"/>
        <v>0</v>
      </c>
    </row>
    <row r="2985" spans="1:15">
      <c r="A2985" t="s">
        <v>451</v>
      </c>
      <c r="B2985" t="s">
        <v>452</v>
      </c>
      <c r="C2985" t="s">
        <v>570</v>
      </c>
      <c r="D2985" t="s">
        <v>571</v>
      </c>
      <c r="E2985" s="2">
        <v>44545.445138888892</v>
      </c>
      <c r="F2985" s="33">
        <f t="shared" si="276"/>
        <v>2021</v>
      </c>
      <c r="G2985" s="33">
        <f t="shared" si="277"/>
        <v>12</v>
      </c>
      <c r="H2985" t="s">
        <v>150</v>
      </c>
      <c r="I2985" t="s">
        <v>453</v>
      </c>
      <c r="J2985" t="s">
        <v>596</v>
      </c>
      <c r="K2985">
        <v>1</v>
      </c>
      <c r="L2985">
        <f t="shared" si="278"/>
        <v>0.5</v>
      </c>
      <c r="M2985">
        <f t="shared" si="279"/>
        <v>1</v>
      </c>
      <c r="N2985" t="b">
        <f t="shared" si="280"/>
        <v>1</v>
      </c>
      <c r="O2985">
        <f t="shared" si="281"/>
        <v>0</v>
      </c>
    </row>
    <row r="2986" spans="1:15">
      <c r="A2986" t="s">
        <v>451</v>
      </c>
      <c r="B2986" t="s">
        <v>452</v>
      </c>
      <c r="C2986" t="s">
        <v>562</v>
      </c>
      <c r="D2986" t="s">
        <v>563</v>
      </c>
      <c r="E2986" s="2">
        <v>44222.375694444447</v>
      </c>
      <c r="F2986" s="33">
        <f t="shared" si="276"/>
        <v>2021</v>
      </c>
      <c r="G2986" s="33">
        <f t="shared" si="277"/>
        <v>1</v>
      </c>
      <c r="H2986" t="s">
        <v>150</v>
      </c>
      <c r="I2986" t="s">
        <v>453</v>
      </c>
      <c r="J2986" t="s">
        <v>596</v>
      </c>
      <c r="K2986">
        <v>1</v>
      </c>
      <c r="L2986">
        <f t="shared" si="278"/>
        <v>0.5</v>
      </c>
      <c r="M2986">
        <f t="shared" si="279"/>
        <v>1</v>
      </c>
      <c r="N2986" t="b">
        <f t="shared" si="280"/>
        <v>1</v>
      </c>
      <c r="O2986">
        <f t="shared" si="281"/>
        <v>0</v>
      </c>
    </row>
    <row r="2987" spans="1:15">
      <c r="A2987" t="s">
        <v>451</v>
      </c>
      <c r="B2987" t="s">
        <v>452</v>
      </c>
      <c r="C2987" t="s">
        <v>562</v>
      </c>
      <c r="D2987" t="s">
        <v>563</v>
      </c>
      <c r="E2987" s="2">
        <v>44243.392361111109</v>
      </c>
      <c r="F2987" s="33">
        <f t="shared" si="276"/>
        <v>2021</v>
      </c>
      <c r="G2987" s="33">
        <f t="shared" si="277"/>
        <v>2</v>
      </c>
      <c r="H2987" t="s">
        <v>150</v>
      </c>
      <c r="I2987" t="s">
        <v>453</v>
      </c>
      <c r="J2987" t="s">
        <v>596</v>
      </c>
      <c r="K2987">
        <v>1</v>
      </c>
      <c r="L2987">
        <f t="shared" si="278"/>
        <v>0.5</v>
      </c>
      <c r="M2987">
        <f t="shared" si="279"/>
        <v>1</v>
      </c>
      <c r="N2987" t="b">
        <f t="shared" si="280"/>
        <v>1</v>
      </c>
      <c r="O2987">
        <f t="shared" si="281"/>
        <v>0</v>
      </c>
    </row>
    <row r="2988" spans="1:15">
      <c r="A2988" t="s">
        <v>451</v>
      </c>
      <c r="B2988" t="s">
        <v>452</v>
      </c>
      <c r="C2988" t="s">
        <v>562</v>
      </c>
      <c r="D2988" t="s">
        <v>563</v>
      </c>
      <c r="E2988" s="2">
        <v>44264.388194444444</v>
      </c>
      <c r="F2988" s="33">
        <f t="shared" si="276"/>
        <v>2021</v>
      </c>
      <c r="G2988" s="33">
        <f t="shared" si="277"/>
        <v>3</v>
      </c>
      <c r="H2988" t="s">
        <v>150</v>
      </c>
      <c r="I2988" t="s">
        <v>453</v>
      </c>
      <c r="J2988" t="s">
        <v>596</v>
      </c>
      <c r="K2988">
        <v>1</v>
      </c>
      <c r="L2988">
        <f t="shared" si="278"/>
        <v>0.5</v>
      </c>
      <c r="M2988">
        <f t="shared" si="279"/>
        <v>1</v>
      </c>
      <c r="N2988" t="b">
        <f t="shared" si="280"/>
        <v>1</v>
      </c>
      <c r="O2988">
        <f t="shared" si="281"/>
        <v>0</v>
      </c>
    </row>
    <row r="2989" spans="1:15">
      <c r="A2989" t="s">
        <v>451</v>
      </c>
      <c r="B2989" t="s">
        <v>452</v>
      </c>
      <c r="C2989" t="s">
        <v>562</v>
      </c>
      <c r="D2989" t="s">
        <v>563</v>
      </c>
      <c r="E2989" s="2">
        <v>44307.473611111112</v>
      </c>
      <c r="F2989" s="33">
        <f t="shared" si="276"/>
        <v>2021</v>
      </c>
      <c r="G2989" s="33">
        <f t="shared" si="277"/>
        <v>4</v>
      </c>
      <c r="H2989" t="s">
        <v>150</v>
      </c>
      <c r="I2989" t="s">
        <v>453</v>
      </c>
      <c r="J2989" t="s">
        <v>596</v>
      </c>
      <c r="K2989">
        <v>1</v>
      </c>
      <c r="L2989">
        <f t="shared" si="278"/>
        <v>0.5</v>
      </c>
      <c r="M2989">
        <f t="shared" si="279"/>
        <v>1</v>
      </c>
      <c r="N2989" t="b">
        <f t="shared" si="280"/>
        <v>1</v>
      </c>
      <c r="O2989">
        <f t="shared" si="281"/>
        <v>0</v>
      </c>
    </row>
    <row r="2990" spans="1:15">
      <c r="A2990" t="s">
        <v>451</v>
      </c>
      <c r="B2990" t="s">
        <v>452</v>
      </c>
      <c r="C2990" t="s">
        <v>562</v>
      </c>
      <c r="D2990" t="s">
        <v>563</v>
      </c>
      <c r="E2990" s="2">
        <v>44320.488888888889</v>
      </c>
      <c r="F2990" s="33">
        <f t="shared" si="276"/>
        <v>2021</v>
      </c>
      <c r="G2990" s="33">
        <f t="shared" si="277"/>
        <v>5</v>
      </c>
      <c r="H2990" t="s">
        <v>150</v>
      </c>
      <c r="I2990" t="s">
        <v>453</v>
      </c>
      <c r="J2990" t="s">
        <v>596</v>
      </c>
      <c r="K2990">
        <v>1</v>
      </c>
      <c r="L2990">
        <f t="shared" si="278"/>
        <v>0.5</v>
      </c>
      <c r="M2990">
        <f t="shared" si="279"/>
        <v>1</v>
      </c>
      <c r="N2990" t="b">
        <f t="shared" si="280"/>
        <v>1</v>
      </c>
      <c r="O2990">
        <f t="shared" si="281"/>
        <v>0</v>
      </c>
    </row>
    <row r="2991" spans="1:15">
      <c r="A2991" t="s">
        <v>451</v>
      </c>
      <c r="B2991" t="s">
        <v>452</v>
      </c>
      <c r="C2991" t="s">
        <v>562</v>
      </c>
      <c r="D2991" t="s">
        <v>563</v>
      </c>
      <c r="E2991" s="2">
        <v>44354.478472222225</v>
      </c>
      <c r="F2991" s="33">
        <f t="shared" si="276"/>
        <v>2021</v>
      </c>
      <c r="G2991" s="33">
        <f t="shared" si="277"/>
        <v>6</v>
      </c>
      <c r="H2991" t="s">
        <v>150</v>
      </c>
      <c r="I2991" t="s">
        <v>453</v>
      </c>
      <c r="J2991" t="s">
        <v>596</v>
      </c>
      <c r="K2991">
        <v>1</v>
      </c>
      <c r="L2991">
        <f t="shared" si="278"/>
        <v>0.5</v>
      </c>
      <c r="M2991">
        <f t="shared" si="279"/>
        <v>1</v>
      </c>
      <c r="N2991" t="b">
        <f t="shared" si="280"/>
        <v>1</v>
      </c>
      <c r="O2991">
        <f t="shared" si="281"/>
        <v>0</v>
      </c>
    </row>
    <row r="2992" spans="1:15">
      <c r="A2992" t="s">
        <v>451</v>
      </c>
      <c r="B2992" t="s">
        <v>452</v>
      </c>
      <c r="C2992" t="s">
        <v>562</v>
      </c>
      <c r="D2992" t="s">
        <v>563</v>
      </c>
      <c r="E2992" s="2">
        <v>44399.655555555553</v>
      </c>
      <c r="F2992" s="33">
        <f t="shared" si="276"/>
        <v>2021</v>
      </c>
      <c r="G2992" s="33">
        <f t="shared" si="277"/>
        <v>7</v>
      </c>
      <c r="H2992" t="s">
        <v>150</v>
      </c>
      <c r="I2992" t="s">
        <v>453</v>
      </c>
      <c r="J2992" t="s">
        <v>596</v>
      </c>
      <c r="K2992">
        <v>1</v>
      </c>
      <c r="L2992">
        <f t="shared" si="278"/>
        <v>0.5</v>
      </c>
      <c r="M2992">
        <f t="shared" si="279"/>
        <v>1</v>
      </c>
      <c r="N2992" t="b">
        <f t="shared" si="280"/>
        <v>1</v>
      </c>
      <c r="O2992">
        <f t="shared" si="281"/>
        <v>0</v>
      </c>
    </row>
    <row r="2993" spans="1:15">
      <c r="A2993" t="s">
        <v>451</v>
      </c>
      <c r="B2993" t="s">
        <v>452</v>
      </c>
      <c r="C2993" t="s">
        <v>562</v>
      </c>
      <c r="D2993" t="s">
        <v>563</v>
      </c>
      <c r="E2993" s="2">
        <v>44419.474305555559</v>
      </c>
      <c r="F2993" s="33">
        <f t="shared" si="276"/>
        <v>2021</v>
      </c>
      <c r="G2993" s="33">
        <f t="shared" si="277"/>
        <v>8</v>
      </c>
      <c r="H2993" t="s">
        <v>150</v>
      </c>
      <c r="I2993" t="s">
        <v>453</v>
      </c>
      <c r="J2993" t="s">
        <v>596</v>
      </c>
      <c r="K2993">
        <v>1</v>
      </c>
      <c r="L2993">
        <f t="shared" si="278"/>
        <v>0.5</v>
      </c>
      <c r="M2993">
        <f t="shared" si="279"/>
        <v>1</v>
      </c>
      <c r="N2993" t="b">
        <f t="shared" si="280"/>
        <v>1</v>
      </c>
      <c r="O2993">
        <f t="shared" si="281"/>
        <v>0</v>
      </c>
    </row>
    <row r="2994" spans="1:15">
      <c r="A2994" t="s">
        <v>451</v>
      </c>
      <c r="B2994" t="s">
        <v>452</v>
      </c>
      <c r="C2994" t="s">
        <v>562</v>
      </c>
      <c r="D2994" t="s">
        <v>563</v>
      </c>
      <c r="E2994" s="2">
        <v>44502.612500000003</v>
      </c>
      <c r="F2994" s="33">
        <f t="shared" si="276"/>
        <v>2021</v>
      </c>
      <c r="G2994" s="33">
        <f t="shared" si="277"/>
        <v>11</v>
      </c>
      <c r="H2994" t="s">
        <v>150</v>
      </c>
      <c r="I2994" t="s">
        <v>453</v>
      </c>
      <c r="J2994" t="s">
        <v>596</v>
      </c>
      <c r="K2994">
        <v>1</v>
      </c>
      <c r="L2994">
        <f t="shared" si="278"/>
        <v>0.5</v>
      </c>
      <c r="M2994">
        <f t="shared" si="279"/>
        <v>1</v>
      </c>
      <c r="N2994" t="b">
        <f t="shared" si="280"/>
        <v>1</v>
      </c>
      <c r="O2994">
        <f t="shared" si="281"/>
        <v>0</v>
      </c>
    </row>
    <row r="2995" spans="1:15">
      <c r="A2995" t="s">
        <v>451</v>
      </c>
      <c r="B2995" t="s">
        <v>452</v>
      </c>
      <c r="C2995" t="s">
        <v>562</v>
      </c>
      <c r="D2995" t="s">
        <v>563</v>
      </c>
      <c r="E2995" s="2">
        <v>44545.412499999999</v>
      </c>
      <c r="F2995" s="33">
        <f t="shared" si="276"/>
        <v>2021</v>
      </c>
      <c r="G2995" s="33">
        <f t="shared" si="277"/>
        <v>12</v>
      </c>
      <c r="H2995" t="s">
        <v>150</v>
      </c>
      <c r="I2995" t="s">
        <v>453</v>
      </c>
      <c r="J2995" t="s">
        <v>596</v>
      </c>
      <c r="K2995">
        <v>1</v>
      </c>
      <c r="L2995">
        <f t="shared" si="278"/>
        <v>0.5</v>
      </c>
      <c r="M2995">
        <f t="shared" si="279"/>
        <v>1</v>
      </c>
      <c r="N2995" t="b">
        <f t="shared" si="280"/>
        <v>1</v>
      </c>
      <c r="O2995">
        <f t="shared" si="281"/>
        <v>0</v>
      </c>
    </row>
    <row r="2996" spans="1:15">
      <c r="A2996" t="s">
        <v>451</v>
      </c>
      <c r="B2996" t="s">
        <v>452</v>
      </c>
      <c r="C2996" t="s">
        <v>562</v>
      </c>
      <c r="D2996" t="s">
        <v>563</v>
      </c>
      <c r="E2996" s="2">
        <v>44574.377083333333</v>
      </c>
      <c r="F2996" s="33">
        <f t="shared" si="276"/>
        <v>2022</v>
      </c>
      <c r="G2996" s="33">
        <f t="shared" si="277"/>
        <v>1</v>
      </c>
      <c r="H2996" t="s">
        <v>150</v>
      </c>
      <c r="I2996" t="s">
        <v>453</v>
      </c>
      <c r="J2996" t="s">
        <v>596</v>
      </c>
      <c r="K2996">
        <v>1</v>
      </c>
      <c r="L2996">
        <f t="shared" si="278"/>
        <v>0.5</v>
      </c>
      <c r="M2996">
        <f t="shared" si="279"/>
        <v>1</v>
      </c>
      <c r="N2996" t="b">
        <f t="shared" si="280"/>
        <v>1</v>
      </c>
      <c r="O2996">
        <f t="shared" si="281"/>
        <v>0</v>
      </c>
    </row>
    <row r="2997" spans="1:15">
      <c r="A2997" t="s">
        <v>451</v>
      </c>
      <c r="B2997" t="s">
        <v>452</v>
      </c>
      <c r="C2997" t="s">
        <v>562</v>
      </c>
      <c r="D2997" t="s">
        <v>563</v>
      </c>
      <c r="E2997" s="2">
        <v>44615.422222222223</v>
      </c>
      <c r="F2997" s="33">
        <f t="shared" si="276"/>
        <v>2022</v>
      </c>
      <c r="G2997" s="33">
        <f t="shared" si="277"/>
        <v>2</v>
      </c>
      <c r="H2997" t="s">
        <v>150</v>
      </c>
      <c r="I2997" t="s">
        <v>453</v>
      </c>
      <c r="J2997" t="s">
        <v>596</v>
      </c>
      <c r="K2997">
        <v>1</v>
      </c>
      <c r="L2997">
        <f t="shared" si="278"/>
        <v>0.5</v>
      </c>
      <c r="M2997">
        <f t="shared" si="279"/>
        <v>1</v>
      </c>
      <c r="N2997" t="b">
        <f t="shared" si="280"/>
        <v>1</v>
      </c>
      <c r="O2997">
        <f t="shared" si="281"/>
        <v>0</v>
      </c>
    </row>
    <row r="2998" spans="1:15">
      <c r="A2998" t="s">
        <v>451</v>
      </c>
      <c r="B2998" t="s">
        <v>452</v>
      </c>
      <c r="C2998" t="s">
        <v>562</v>
      </c>
      <c r="D2998" t="s">
        <v>563</v>
      </c>
      <c r="E2998" s="2">
        <v>44635.377083333333</v>
      </c>
      <c r="F2998" s="33">
        <f t="shared" si="276"/>
        <v>2022</v>
      </c>
      <c r="G2998" s="33">
        <f t="shared" si="277"/>
        <v>3</v>
      </c>
      <c r="H2998" t="s">
        <v>150</v>
      </c>
      <c r="I2998" t="s">
        <v>453</v>
      </c>
      <c r="J2998" t="s">
        <v>596</v>
      </c>
      <c r="K2998">
        <v>1</v>
      </c>
      <c r="L2998">
        <f t="shared" si="278"/>
        <v>0.5</v>
      </c>
      <c r="M2998">
        <f t="shared" si="279"/>
        <v>1</v>
      </c>
      <c r="N2998" t="b">
        <f t="shared" si="280"/>
        <v>1</v>
      </c>
      <c r="O2998">
        <f t="shared" si="281"/>
        <v>0</v>
      </c>
    </row>
    <row r="2999" spans="1:15">
      <c r="A2999" t="s">
        <v>451</v>
      </c>
      <c r="B2999" t="s">
        <v>452</v>
      </c>
      <c r="C2999" t="s">
        <v>562</v>
      </c>
      <c r="D2999" t="s">
        <v>563</v>
      </c>
      <c r="E2999" s="2">
        <v>44670.489583333336</v>
      </c>
      <c r="F2999" s="33">
        <f t="shared" si="276"/>
        <v>2022</v>
      </c>
      <c r="G2999" s="33">
        <f t="shared" si="277"/>
        <v>4</v>
      </c>
      <c r="H2999" t="s">
        <v>150</v>
      </c>
      <c r="I2999" t="s">
        <v>453</v>
      </c>
      <c r="J2999" t="s">
        <v>596</v>
      </c>
      <c r="K2999">
        <v>1</v>
      </c>
      <c r="L2999">
        <f t="shared" si="278"/>
        <v>0.5</v>
      </c>
      <c r="M2999">
        <f t="shared" si="279"/>
        <v>1</v>
      </c>
      <c r="N2999" t="b">
        <f t="shared" si="280"/>
        <v>1</v>
      </c>
      <c r="O2999">
        <f t="shared" si="281"/>
        <v>0</v>
      </c>
    </row>
    <row r="3000" spans="1:15">
      <c r="A3000" t="s">
        <v>451</v>
      </c>
      <c r="B3000" t="s">
        <v>452</v>
      </c>
      <c r="C3000" t="s">
        <v>562</v>
      </c>
      <c r="D3000" t="s">
        <v>563</v>
      </c>
      <c r="E3000" s="2">
        <v>44698.470138888886</v>
      </c>
      <c r="F3000" s="33">
        <f t="shared" si="276"/>
        <v>2022</v>
      </c>
      <c r="G3000" s="33">
        <f t="shared" si="277"/>
        <v>5</v>
      </c>
      <c r="H3000" t="s">
        <v>150</v>
      </c>
      <c r="I3000" t="s">
        <v>453</v>
      </c>
      <c r="J3000" t="s">
        <v>596</v>
      </c>
      <c r="K3000">
        <v>1</v>
      </c>
      <c r="L3000">
        <f t="shared" si="278"/>
        <v>0.5</v>
      </c>
      <c r="M3000">
        <f t="shared" si="279"/>
        <v>1</v>
      </c>
      <c r="N3000" t="b">
        <f t="shared" si="280"/>
        <v>1</v>
      </c>
      <c r="O3000">
        <f t="shared" si="281"/>
        <v>0</v>
      </c>
    </row>
    <row r="3001" spans="1:15">
      <c r="A3001" t="s">
        <v>451</v>
      </c>
      <c r="B3001" t="s">
        <v>452</v>
      </c>
      <c r="C3001" t="s">
        <v>576</v>
      </c>
      <c r="D3001" t="s">
        <v>577</v>
      </c>
      <c r="E3001" s="2">
        <v>44253.405555555553</v>
      </c>
      <c r="F3001" s="33">
        <f t="shared" si="276"/>
        <v>2021</v>
      </c>
      <c r="G3001" s="33">
        <f t="shared" si="277"/>
        <v>2</v>
      </c>
      <c r="H3001" t="s">
        <v>150</v>
      </c>
      <c r="I3001" t="s">
        <v>453</v>
      </c>
      <c r="J3001" t="s">
        <v>596</v>
      </c>
      <c r="K3001">
        <v>1</v>
      </c>
      <c r="L3001">
        <f t="shared" si="278"/>
        <v>0.5</v>
      </c>
      <c r="M3001">
        <f t="shared" si="279"/>
        <v>1</v>
      </c>
      <c r="N3001" t="b">
        <f t="shared" si="280"/>
        <v>1</v>
      </c>
      <c r="O3001">
        <f t="shared" si="281"/>
        <v>0</v>
      </c>
    </row>
    <row r="3002" spans="1:15">
      <c r="A3002" t="s">
        <v>451</v>
      </c>
      <c r="B3002" t="s">
        <v>452</v>
      </c>
      <c r="C3002" t="s">
        <v>576</v>
      </c>
      <c r="D3002" t="s">
        <v>577</v>
      </c>
      <c r="E3002" s="2">
        <v>44270.468055555553</v>
      </c>
      <c r="F3002" s="33">
        <f t="shared" si="276"/>
        <v>2021</v>
      </c>
      <c r="G3002" s="33">
        <f t="shared" si="277"/>
        <v>3</v>
      </c>
      <c r="H3002" t="s">
        <v>150</v>
      </c>
      <c r="I3002" t="s">
        <v>453</v>
      </c>
      <c r="J3002" t="s">
        <v>596</v>
      </c>
      <c r="K3002">
        <v>1</v>
      </c>
      <c r="L3002">
        <f t="shared" si="278"/>
        <v>0.5</v>
      </c>
      <c r="M3002">
        <f t="shared" si="279"/>
        <v>1</v>
      </c>
      <c r="N3002" t="b">
        <f t="shared" si="280"/>
        <v>1</v>
      </c>
      <c r="O3002">
        <f t="shared" si="281"/>
        <v>0</v>
      </c>
    </row>
    <row r="3003" spans="1:15">
      <c r="A3003" t="s">
        <v>451</v>
      </c>
      <c r="B3003" t="s">
        <v>452</v>
      </c>
      <c r="C3003" t="s">
        <v>576</v>
      </c>
      <c r="D3003" t="s">
        <v>577</v>
      </c>
      <c r="E3003" s="2">
        <v>44298.517361111109</v>
      </c>
      <c r="F3003" s="33">
        <f t="shared" si="276"/>
        <v>2021</v>
      </c>
      <c r="G3003" s="33">
        <f t="shared" si="277"/>
        <v>4</v>
      </c>
      <c r="H3003" t="s">
        <v>150</v>
      </c>
      <c r="I3003" t="s">
        <v>453</v>
      </c>
      <c r="J3003" t="s">
        <v>596</v>
      </c>
      <c r="K3003">
        <v>1</v>
      </c>
      <c r="L3003">
        <f t="shared" si="278"/>
        <v>0.5</v>
      </c>
      <c r="M3003">
        <f t="shared" si="279"/>
        <v>1</v>
      </c>
      <c r="N3003" t="b">
        <f t="shared" si="280"/>
        <v>1</v>
      </c>
      <c r="O3003">
        <f t="shared" si="281"/>
        <v>0</v>
      </c>
    </row>
    <row r="3004" spans="1:15">
      <c r="A3004" t="s">
        <v>451</v>
      </c>
      <c r="B3004" t="s">
        <v>452</v>
      </c>
      <c r="C3004" t="s">
        <v>576</v>
      </c>
      <c r="D3004" t="s">
        <v>577</v>
      </c>
      <c r="E3004" s="2">
        <v>44335.635416666664</v>
      </c>
      <c r="F3004" s="33">
        <f t="shared" si="276"/>
        <v>2021</v>
      </c>
      <c r="G3004" s="33">
        <f t="shared" si="277"/>
        <v>5</v>
      </c>
      <c r="H3004" t="s">
        <v>150</v>
      </c>
      <c r="I3004" t="s">
        <v>453</v>
      </c>
      <c r="J3004" t="s">
        <v>596</v>
      </c>
      <c r="K3004">
        <v>1</v>
      </c>
      <c r="L3004">
        <f t="shared" si="278"/>
        <v>0.5</v>
      </c>
      <c r="M3004">
        <f t="shared" si="279"/>
        <v>1</v>
      </c>
      <c r="N3004" t="b">
        <f t="shared" si="280"/>
        <v>1</v>
      </c>
      <c r="O3004">
        <f t="shared" si="281"/>
        <v>0</v>
      </c>
    </row>
    <row r="3005" spans="1:15">
      <c r="A3005" t="s">
        <v>451</v>
      </c>
      <c r="B3005" t="s">
        <v>452</v>
      </c>
      <c r="C3005" t="s">
        <v>576</v>
      </c>
      <c r="D3005" t="s">
        <v>577</v>
      </c>
      <c r="E3005" s="2">
        <v>44354.602777777778</v>
      </c>
      <c r="F3005" s="33">
        <f t="shared" si="276"/>
        <v>2021</v>
      </c>
      <c r="G3005" s="33">
        <f t="shared" si="277"/>
        <v>6</v>
      </c>
      <c r="H3005" t="s">
        <v>150</v>
      </c>
      <c r="I3005" t="s">
        <v>453</v>
      </c>
      <c r="J3005" t="s">
        <v>596</v>
      </c>
      <c r="K3005">
        <v>1</v>
      </c>
      <c r="L3005">
        <f t="shared" si="278"/>
        <v>0.5</v>
      </c>
      <c r="M3005">
        <f t="shared" si="279"/>
        <v>1</v>
      </c>
      <c r="N3005" t="b">
        <f t="shared" si="280"/>
        <v>1</v>
      </c>
      <c r="O3005">
        <f t="shared" si="281"/>
        <v>0</v>
      </c>
    </row>
    <row r="3006" spans="1:15">
      <c r="A3006" t="s">
        <v>451</v>
      </c>
      <c r="B3006" t="s">
        <v>452</v>
      </c>
      <c r="C3006" t="s">
        <v>576</v>
      </c>
      <c r="D3006" t="s">
        <v>577</v>
      </c>
      <c r="E3006" s="2">
        <v>44517.580555555556</v>
      </c>
      <c r="F3006" s="33">
        <f t="shared" si="276"/>
        <v>2021</v>
      </c>
      <c r="G3006" s="33">
        <f t="shared" si="277"/>
        <v>11</v>
      </c>
      <c r="H3006" t="s">
        <v>150</v>
      </c>
      <c r="I3006" t="s">
        <v>453</v>
      </c>
      <c r="J3006" t="s">
        <v>596</v>
      </c>
      <c r="K3006">
        <v>1</v>
      </c>
      <c r="L3006">
        <f t="shared" si="278"/>
        <v>0.5</v>
      </c>
      <c r="M3006">
        <f t="shared" si="279"/>
        <v>1</v>
      </c>
      <c r="N3006" t="b">
        <f t="shared" si="280"/>
        <v>1</v>
      </c>
      <c r="O3006">
        <f t="shared" si="281"/>
        <v>0</v>
      </c>
    </row>
    <row r="3007" spans="1:15">
      <c r="A3007" t="s">
        <v>451</v>
      </c>
      <c r="B3007" t="s">
        <v>452</v>
      </c>
      <c r="C3007" t="s">
        <v>576</v>
      </c>
      <c r="D3007" t="s">
        <v>577</v>
      </c>
      <c r="E3007" s="2">
        <v>44526.574999999997</v>
      </c>
      <c r="F3007" s="33">
        <f t="shared" si="276"/>
        <v>2021</v>
      </c>
      <c r="G3007" s="33">
        <f t="shared" si="277"/>
        <v>11</v>
      </c>
      <c r="H3007" t="s">
        <v>150</v>
      </c>
      <c r="I3007" t="s">
        <v>453</v>
      </c>
      <c r="J3007" t="s">
        <v>596</v>
      </c>
      <c r="K3007">
        <v>1</v>
      </c>
      <c r="L3007">
        <f t="shared" si="278"/>
        <v>0.5</v>
      </c>
      <c r="M3007">
        <f t="shared" si="279"/>
        <v>1</v>
      </c>
      <c r="N3007" t="b">
        <f t="shared" si="280"/>
        <v>1</v>
      </c>
      <c r="O3007">
        <f t="shared" si="281"/>
        <v>0</v>
      </c>
    </row>
    <row r="3008" spans="1:15">
      <c r="A3008" t="s">
        <v>451</v>
      </c>
      <c r="B3008" t="s">
        <v>452</v>
      </c>
      <c r="C3008" t="s">
        <v>576</v>
      </c>
      <c r="D3008" t="s">
        <v>577</v>
      </c>
      <c r="E3008" s="2">
        <v>44544.537499999999</v>
      </c>
      <c r="F3008" s="33">
        <f t="shared" si="276"/>
        <v>2021</v>
      </c>
      <c r="G3008" s="33">
        <f t="shared" si="277"/>
        <v>12</v>
      </c>
      <c r="H3008" t="s">
        <v>150</v>
      </c>
      <c r="I3008" t="s">
        <v>453</v>
      </c>
      <c r="J3008" t="s">
        <v>596</v>
      </c>
      <c r="K3008">
        <v>1</v>
      </c>
      <c r="L3008">
        <f t="shared" si="278"/>
        <v>0.5</v>
      </c>
      <c r="M3008">
        <f t="shared" si="279"/>
        <v>1</v>
      </c>
      <c r="N3008" t="b">
        <f t="shared" si="280"/>
        <v>1</v>
      </c>
      <c r="O3008">
        <f t="shared" si="281"/>
        <v>0</v>
      </c>
    </row>
    <row r="3009" spans="1:15">
      <c r="A3009" t="s">
        <v>451</v>
      </c>
      <c r="B3009" t="s">
        <v>452</v>
      </c>
      <c r="C3009" t="s">
        <v>576</v>
      </c>
      <c r="D3009" t="s">
        <v>577</v>
      </c>
      <c r="E3009" s="2">
        <v>44579.539583333331</v>
      </c>
      <c r="F3009" s="33">
        <f t="shared" ref="F3009:F3072" si="282">YEAR(E3009)</f>
        <v>2022</v>
      </c>
      <c r="G3009" s="33">
        <f t="shared" ref="G3009:G3072" si="283">MONTH(E3009)</f>
        <v>1</v>
      </c>
      <c r="H3009" t="s">
        <v>150</v>
      </c>
      <c r="I3009" t="s">
        <v>453</v>
      </c>
      <c r="J3009" t="s">
        <v>596</v>
      </c>
      <c r="K3009">
        <v>1</v>
      </c>
      <c r="L3009">
        <f t="shared" ref="L3009:L3072" si="284">IF(J3009="&lt;",K3009/2,K3009)</f>
        <v>0.5</v>
      </c>
      <c r="M3009">
        <f t="shared" ref="M3009:M3072" si="285">IF(J3009="&lt;",1,0)</f>
        <v>1</v>
      </c>
      <c r="N3009" t="b">
        <f t="shared" ref="N3009:N3072" si="286">IF(J3009="&lt;",TRUE,FALSE)</f>
        <v>1</v>
      </c>
      <c r="O3009">
        <f t="shared" si="281"/>
        <v>0</v>
      </c>
    </row>
    <row r="3010" spans="1:15">
      <c r="A3010" t="s">
        <v>451</v>
      </c>
      <c r="B3010" t="s">
        <v>452</v>
      </c>
      <c r="C3010" t="s">
        <v>576</v>
      </c>
      <c r="D3010" t="s">
        <v>577</v>
      </c>
      <c r="E3010" s="2">
        <v>44601.427777777775</v>
      </c>
      <c r="F3010" s="33">
        <f t="shared" si="282"/>
        <v>2022</v>
      </c>
      <c r="G3010" s="33">
        <f t="shared" si="283"/>
        <v>2</v>
      </c>
      <c r="H3010" t="s">
        <v>150</v>
      </c>
      <c r="I3010" t="s">
        <v>453</v>
      </c>
      <c r="J3010" t="s">
        <v>596</v>
      </c>
      <c r="K3010">
        <v>1</v>
      </c>
      <c r="L3010">
        <f t="shared" si="284"/>
        <v>0.5</v>
      </c>
      <c r="M3010">
        <f t="shared" si="285"/>
        <v>1</v>
      </c>
      <c r="N3010" t="b">
        <f t="shared" si="286"/>
        <v>1</v>
      </c>
      <c r="O3010">
        <f t="shared" si="281"/>
        <v>0</v>
      </c>
    </row>
    <row r="3011" spans="1:15">
      <c r="A3011" t="s">
        <v>451</v>
      </c>
      <c r="B3011" t="s">
        <v>452</v>
      </c>
      <c r="C3011" t="s">
        <v>576</v>
      </c>
      <c r="D3011" t="s">
        <v>577</v>
      </c>
      <c r="E3011" s="2">
        <v>44631.511111111111</v>
      </c>
      <c r="F3011" s="33">
        <f t="shared" si="282"/>
        <v>2022</v>
      </c>
      <c r="G3011" s="33">
        <f t="shared" si="283"/>
        <v>3</v>
      </c>
      <c r="H3011" t="s">
        <v>150</v>
      </c>
      <c r="I3011" t="s">
        <v>453</v>
      </c>
      <c r="J3011" t="s">
        <v>596</v>
      </c>
      <c r="K3011">
        <v>1</v>
      </c>
      <c r="L3011">
        <f t="shared" si="284"/>
        <v>0.5</v>
      </c>
      <c r="M3011">
        <f t="shared" si="285"/>
        <v>1</v>
      </c>
      <c r="N3011" t="b">
        <f t="shared" si="286"/>
        <v>1</v>
      </c>
      <c r="O3011">
        <f t="shared" ref="O3011:O3074" si="287">IF(K3011&gt;=57,1,0)</f>
        <v>0</v>
      </c>
    </row>
    <row r="3012" spans="1:15">
      <c r="A3012" t="s">
        <v>451</v>
      </c>
      <c r="B3012" t="s">
        <v>452</v>
      </c>
      <c r="C3012" t="s">
        <v>576</v>
      </c>
      <c r="D3012" t="s">
        <v>577</v>
      </c>
      <c r="E3012" s="2">
        <v>44671.662499999999</v>
      </c>
      <c r="F3012" s="33">
        <f t="shared" si="282"/>
        <v>2022</v>
      </c>
      <c r="G3012" s="33">
        <f t="shared" si="283"/>
        <v>4</v>
      </c>
      <c r="H3012" t="s">
        <v>150</v>
      </c>
      <c r="I3012" t="s">
        <v>453</v>
      </c>
      <c r="J3012" t="s">
        <v>596</v>
      </c>
      <c r="K3012">
        <v>1</v>
      </c>
      <c r="L3012">
        <f t="shared" si="284"/>
        <v>0.5</v>
      </c>
      <c r="M3012">
        <f t="shared" si="285"/>
        <v>1</v>
      </c>
      <c r="N3012" t="b">
        <f t="shared" si="286"/>
        <v>1</v>
      </c>
      <c r="O3012">
        <f t="shared" si="287"/>
        <v>0</v>
      </c>
    </row>
    <row r="3013" spans="1:15">
      <c r="A3013" t="s">
        <v>451</v>
      </c>
      <c r="B3013" t="s">
        <v>452</v>
      </c>
      <c r="C3013" t="s">
        <v>576</v>
      </c>
      <c r="D3013" t="s">
        <v>577</v>
      </c>
      <c r="E3013" s="2">
        <v>44686.56527777778</v>
      </c>
      <c r="F3013" s="33">
        <f t="shared" si="282"/>
        <v>2022</v>
      </c>
      <c r="G3013" s="33">
        <f t="shared" si="283"/>
        <v>5</v>
      </c>
      <c r="H3013" t="s">
        <v>150</v>
      </c>
      <c r="I3013" t="s">
        <v>453</v>
      </c>
      <c r="J3013" t="s">
        <v>596</v>
      </c>
      <c r="K3013">
        <v>1</v>
      </c>
      <c r="L3013">
        <f t="shared" si="284"/>
        <v>0.5</v>
      </c>
      <c r="M3013">
        <f t="shared" si="285"/>
        <v>1</v>
      </c>
      <c r="N3013" t="b">
        <f t="shared" si="286"/>
        <v>1</v>
      </c>
      <c r="O3013">
        <f t="shared" si="287"/>
        <v>0</v>
      </c>
    </row>
    <row r="3014" spans="1:15">
      <c r="A3014" t="s">
        <v>451</v>
      </c>
      <c r="B3014" t="s">
        <v>452</v>
      </c>
      <c r="C3014" t="s">
        <v>265</v>
      </c>
      <c r="D3014" t="s">
        <v>266</v>
      </c>
      <c r="E3014" s="2">
        <v>44225.45</v>
      </c>
      <c r="F3014" s="33">
        <f t="shared" si="282"/>
        <v>2021</v>
      </c>
      <c r="G3014" s="33">
        <f t="shared" si="283"/>
        <v>1</v>
      </c>
      <c r="H3014" t="s">
        <v>150</v>
      </c>
      <c r="I3014" t="s">
        <v>453</v>
      </c>
      <c r="J3014" t="s">
        <v>596</v>
      </c>
      <c r="K3014">
        <v>1</v>
      </c>
      <c r="L3014">
        <f t="shared" si="284"/>
        <v>0.5</v>
      </c>
      <c r="M3014">
        <f t="shared" si="285"/>
        <v>1</v>
      </c>
      <c r="N3014" t="b">
        <f t="shared" si="286"/>
        <v>1</v>
      </c>
      <c r="O3014">
        <f t="shared" si="287"/>
        <v>0</v>
      </c>
    </row>
    <row r="3015" spans="1:15">
      <c r="A3015" t="s">
        <v>451</v>
      </c>
      <c r="B3015" t="s">
        <v>452</v>
      </c>
      <c r="C3015" t="s">
        <v>265</v>
      </c>
      <c r="D3015" t="s">
        <v>266</v>
      </c>
      <c r="E3015" s="2">
        <v>44244.571527777778</v>
      </c>
      <c r="F3015" s="33">
        <f t="shared" si="282"/>
        <v>2021</v>
      </c>
      <c r="G3015" s="33">
        <f t="shared" si="283"/>
        <v>2</v>
      </c>
      <c r="H3015" t="s">
        <v>150</v>
      </c>
      <c r="I3015" t="s">
        <v>453</v>
      </c>
      <c r="J3015" t="s">
        <v>624</v>
      </c>
      <c r="K3015">
        <v>2.1</v>
      </c>
      <c r="L3015">
        <f t="shared" si="284"/>
        <v>2.1</v>
      </c>
      <c r="M3015">
        <f t="shared" si="285"/>
        <v>0</v>
      </c>
      <c r="N3015" t="b">
        <f t="shared" si="286"/>
        <v>0</v>
      </c>
      <c r="O3015">
        <f t="shared" si="287"/>
        <v>0</v>
      </c>
    </row>
    <row r="3016" spans="1:15">
      <c r="A3016" t="s">
        <v>451</v>
      </c>
      <c r="B3016" t="s">
        <v>452</v>
      </c>
      <c r="C3016" t="s">
        <v>265</v>
      </c>
      <c r="D3016" t="s">
        <v>266</v>
      </c>
      <c r="E3016" s="2">
        <v>44270.555555555555</v>
      </c>
      <c r="F3016" s="33">
        <f t="shared" si="282"/>
        <v>2021</v>
      </c>
      <c r="G3016" s="33">
        <f t="shared" si="283"/>
        <v>3</v>
      </c>
      <c r="H3016" t="s">
        <v>150</v>
      </c>
      <c r="I3016" t="s">
        <v>453</v>
      </c>
      <c r="J3016" t="s">
        <v>624</v>
      </c>
      <c r="K3016">
        <v>2.2000000000000002</v>
      </c>
      <c r="L3016">
        <f t="shared" si="284"/>
        <v>2.2000000000000002</v>
      </c>
      <c r="M3016">
        <f t="shared" si="285"/>
        <v>0</v>
      </c>
      <c r="N3016" t="b">
        <f t="shared" si="286"/>
        <v>0</v>
      </c>
      <c r="O3016">
        <f t="shared" si="287"/>
        <v>0</v>
      </c>
    </row>
    <row r="3017" spans="1:15">
      <c r="A3017" t="s">
        <v>451</v>
      </c>
      <c r="B3017" t="s">
        <v>452</v>
      </c>
      <c r="C3017" t="s">
        <v>265</v>
      </c>
      <c r="D3017" t="s">
        <v>266</v>
      </c>
      <c r="E3017" s="2">
        <v>44316.580555555556</v>
      </c>
      <c r="F3017" s="33">
        <f t="shared" si="282"/>
        <v>2021</v>
      </c>
      <c r="G3017" s="33">
        <f t="shared" si="283"/>
        <v>4</v>
      </c>
      <c r="H3017" t="s">
        <v>150</v>
      </c>
      <c r="I3017" t="s">
        <v>453</v>
      </c>
      <c r="J3017" t="s">
        <v>624</v>
      </c>
      <c r="K3017">
        <v>13</v>
      </c>
      <c r="L3017">
        <f t="shared" si="284"/>
        <v>13</v>
      </c>
      <c r="M3017">
        <f t="shared" si="285"/>
        <v>0</v>
      </c>
      <c r="N3017" t="b">
        <f t="shared" si="286"/>
        <v>0</v>
      </c>
      <c r="O3017">
        <f t="shared" si="287"/>
        <v>0</v>
      </c>
    </row>
    <row r="3018" spans="1:15">
      <c r="A3018" t="s">
        <v>451</v>
      </c>
      <c r="B3018" t="s">
        <v>452</v>
      </c>
      <c r="C3018" t="s">
        <v>265</v>
      </c>
      <c r="D3018" t="s">
        <v>266</v>
      </c>
      <c r="E3018" s="2">
        <v>44321.558333333334</v>
      </c>
      <c r="F3018" s="33">
        <f t="shared" si="282"/>
        <v>2021</v>
      </c>
      <c r="G3018" s="33">
        <f t="shared" si="283"/>
        <v>5</v>
      </c>
      <c r="H3018" t="s">
        <v>150</v>
      </c>
      <c r="I3018" t="s">
        <v>453</v>
      </c>
      <c r="J3018" t="s">
        <v>624</v>
      </c>
      <c r="K3018">
        <v>12</v>
      </c>
      <c r="L3018">
        <f t="shared" si="284"/>
        <v>12</v>
      </c>
      <c r="M3018">
        <f t="shared" si="285"/>
        <v>0</v>
      </c>
      <c r="N3018" t="b">
        <f t="shared" si="286"/>
        <v>0</v>
      </c>
      <c r="O3018">
        <f t="shared" si="287"/>
        <v>0</v>
      </c>
    </row>
    <row r="3019" spans="1:15">
      <c r="A3019" t="s">
        <v>451</v>
      </c>
      <c r="B3019" t="s">
        <v>452</v>
      </c>
      <c r="C3019" t="s">
        <v>265</v>
      </c>
      <c r="D3019" t="s">
        <v>266</v>
      </c>
      <c r="E3019" s="2">
        <v>44355.606944444444</v>
      </c>
      <c r="F3019" s="33">
        <f t="shared" si="282"/>
        <v>2021</v>
      </c>
      <c r="G3019" s="33">
        <f t="shared" si="283"/>
        <v>6</v>
      </c>
      <c r="H3019" t="s">
        <v>150</v>
      </c>
      <c r="I3019" t="s">
        <v>453</v>
      </c>
      <c r="J3019" t="s">
        <v>624</v>
      </c>
      <c r="K3019">
        <v>12</v>
      </c>
      <c r="L3019">
        <f t="shared" si="284"/>
        <v>12</v>
      </c>
      <c r="M3019">
        <f t="shared" si="285"/>
        <v>0</v>
      </c>
      <c r="N3019" t="b">
        <f t="shared" si="286"/>
        <v>0</v>
      </c>
      <c r="O3019">
        <f t="shared" si="287"/>
        <v>0</v>
      </c>
    </row>
    <row r="3020" spans="1:15">
      <c r="A3020" t="s">
        <v>451</v>
      </c>
      <c r="B3020" t="s">
        <v>452</v>
      </c>
      <c r="C3020" t="s">
        <v>265</v>
      </c>
      <c r="D3020" t="s">
        <v>266</v>
      </c>
      <c r="E3020" s="2">
        <v>44400.62777777778</v>
      </c>
      <c r="F3020" s="33">
        <f t="shared" si="282"/>
        <v>2021</v>
      </c>
      <c r="G3020" s="33">
        <f t="shared" si="283"/>
        <v>7</v>
      </c>
      <c r="H3020" t="s">
        <v>150</v>
      </c>
      <c r="I3020" t="s">
        <v>453</v>
      </c>
      <c r="J3020" t="s">
        <v>624</v>
      </c>
      <c r="K3020">
        <v>12</v>
      </c>
      <c r="L3020">
        <f t="shared" si="284"/>
        <v>12</v>
      </c>
      <c r="M3020">
        <f t="shared" si="285"/>
        <v>0</v>
      </c>
      <c r="N3020" t="b">
        <f t="shared" si="286"/>
        <v>0</v>
      </c>
      <c r="O3020">
        <f t="shared" si="287"/>
        <v>0</v>
      </c>
    </row>
    <row r="3021" spans="1:15">
      <c r="A3021" t="s">
        <v>451</v>
      </c>
      <c r="B3021" t="s">
        <v>452</v>
      </c>
      <c r="C3021" t="s">
        <v>265</v>
      </c>
      <c r="D3021" t="s">
        <v>266</v>
      </c>
      <c r="E3021" s="2">
        <v>44504.59097222222</v>
      </c>
      <c r="F3021" s="33">
        <f t="shared" si="282"/>
        <v>2021</v>
      </c>
      <c r="G3021" s="33">
        <f t="shared" si="283"/>
        <v>11</v>
      </c>
      <c r="H3021" t="s">
        <v>150</v>
      </c>
      <c r="I3021" t="s">
        <v>453</v>
      </c>
      <c r="J3021" t="s">
        <v>596</v>
      </c>
      <c r="K3021">
        <v>1</v>
      </c>
      <c r="L3021">
        <f t="shared" si="284"/>
        <v>0.5</v>
      </c>
      <c r="M3021">
        <f t="shared" si="285"/>
        <v>1</v>
      </c>
      <c r="N3021" t="b">
        <f t="shared" si="286"/>
        <v>1</v>
      </c>
      <c r="O3021">
        <f t="shared" si="287"/>
        <v>0</v>
      </c>
    </row>
    <row r="3022" spans="1:15">
      <c r="A3022" t="s">
        <v>451</v>
      </c>
      <c r="B3022" t="s">
        <v>452</v>
      </c>
      <c r="C3022" t="s">
        <v>265</v>
      </c>
      <c r="D3022" t="s">
        <v>266</v>
      </c>
      <c r="E3022" s="2">
        <v>44509.631249999999</v>
      </c>
      <c r="F3022" s="33">
        <f t="shared" si="282"/>
        <v>2021</v>
      </c>
      <c r="G3022" s="33">
        <f t="shared" si="283"/>
        <v>11</v>
      </c>
      <c r="H3022" t="s">
        <v>150</v>
      </c>
      <c r="I3022" t="s">
        <v>453</v>
      </c>
      <c r="J3022" t="s">
        <v>624</v>
      </c>
      <c r="K3022">
        <v>6.3</v>
      </c>
      <c r="L3022">
        <f t="shared" si="284"/>
        <v>6.3</v>
      </c>
      <c r="M3022">
        <f t="shared" si="285"/>
        <v>0</v>
      </c>
      <c r="N3022" t="b">
        <f t="shared" si="286"/>
        <v>0</v>
      </c>
      <c r="O3022">
        <f t="shared" si="287"/>
        <v>0</v>
      </c>
    </row>
    <row r="3023" spans="1:15">
      <c r="A3023" t="s">
        <v>451</v>
      </c>
      <c r="B3023" t="s">
        <v>452</v>
      </c>
      <c r="C3023" t="s">
        <v>265</v>
      </c>
      <c r="D3023" t="s">
        <v>266</v>
      </c>
      <c r="E3023" s="2">
        <v>44538.620833333334</v>
      </c>
      <c r="F3023" s="33">
        <f t="shared" si="282"/>
        <v>2021</v>
      </c>
      <c r="G3023" s="33">
        <f t="shared" si="283"/>
        <v>12</v>
      </c>
      <c r="H3023" t="s">
        <v>150</v>
      </c>
      <c r="I3023" t="s">
        <v>453</v>
      </c>
      <c r="J3023" t="s">
        <v>596</v>
      </c>
      <c r="K3023">
        <v>1</v>
      </c>
      <c r="L3023">
        <f t="shared" si="284"/>
        <v>0.5</v>
      </c>
      <c r="M3023">
        <f t="shared" si="285"/>
        <v>1</v>
      </c>
      <c r="N3023" t="b">
        <f t="shared" si="286"/>
        <v>1</v>
      </c>
      <c r="O3023">
        <f t="shared" si="287"/>
        <v>0</v>
      </c>
    </row>
    <row r="3024" spans="1:15">
      <c r="A3024" t="s">
        <v>451</v>
      </c>
      <c r="B3024" t="s">
        <v>452</v>
      </c>
      <c r="C3024" t="s">
        <v>265</v>
      </c>
      <c r="D3024" t="s">
        <v>266</v>
      </c>
      <c r="E3024" s="2">
        <v>44567.617361111108</v>
      </c>
      <c r="F3024" s="33">
        <f t="shared" si="282"/>
        <v>2022</v>
      </c>
      <c r="G3024" s="33">
        <f t="shared" si="283"/>
        <v>1</v>
      </c>
      <c r="H3024" t="s">
        <v>150</v>
      </c>
      <c r="I3024" t="s">
        <v>453</v>
      </c>
      <c r="J3024" t="s">
        <v>624</v>
      </c>
      <c r="K3024">
        <v>4.5999999999999996</v>
      </c>
      <c r="L3024">
        <f t="shared" si="284"/>
        <v>4.5999999999999996</v>
      </c>
      <c r="M3024">
        <f t="shared" si="285"/>
        <v>0</v>
      </c>
      <c r="N3024" t="b">
        <f t="shared" si="286"/>
        <v>0</v>
      </c>
      <c r="O3024">
        <f t="shared" si="287"/>
        <v>0</v>
      </c>
    </row>
    <row r="3025" spans="1:15">
      <c r="A3025" t="s">
        <v>451</v>
      </c>
      <c r="B3025" t="s">
        <v>452</v>
      </c>
      <c r="C3025" t="s">
        <v>265</v>
      </c>
      <c r="D3025" t="s">
        <v>266</v>
      </c>
      <c r="E3025" s="2">
        <v>44599.601388888892</v>
      </c>
      <c r="F3025" s="33">
        <f t="shared" si="282"/>
        <v>2022</v>
      </c>
      <c r="G3025" s="33">
        <f t="shared" si="283"/>
        <v>2</v>
      </c>
      <c r="H3025" t="s">
        <v>150</v>
      </c>
      <c r="I3025" t="s">
        <v>453</v>
      </c>
      <c r="J3025" t="s">
        <v>624</v>
      </c>
      <c r="K3025">
        <v>11</v>
      </c>
      <c r="L3025">
        <f t="shared" si="284"/>
        <v>11</v>
      </c>
      <c r="M3025">
        <f t="shared" si="285"/>
        <v>0</v>
      </c>
      <c r="N3025" t="b">
        <f t="shared" si="286"/>
        <v>0</v>
      </c>
      <c r="O3025">
        <f t="shared" si="287"/>
        <v>0</v>
      </c>
    </row>
    <row r="3026" spans="1:15">
      <c r="A3026" t="s">
        <v>451</v>
      </c>
      <c r="B3026" t="s">
        <v>452</v>
      </c>
      <c r="C3026" t="s">
        <v>265</v>
      </c>
      <c r="D3026" t="s">
        <v>266</v>
      </c>
      <c r="E3026" s="2">
        <v>44628.583333333336</v>
      </c>
      <c r="F3026" s="33">
        <f t="shared" si="282"/>
        <v>2022</v>
      </c>
      <c r="G3026" s="33">
        <f t="shared" si="283"/>
        <v>3</v>
      </c>
      <c r="H3026" t="s">
        <v>150</v>
      </c>
      <c r="I3026" t="s">
        <v>453</v>
      </c>
      <c r="J3026" t="s">
        <v>624</v>
      </c>
      <c r="K3026">
        <v>5</v>
      </c>
      <c r="L3026">
        <f t="shared" si="284"/>
        <v>5</v>
      </c>
      <c r="M3026">
        <f t="shared" si="285"/>
        <v>0</v>
      </c>
      <c r="N3026" t="b">
        <f t="shared" si="286"/>
        <v>0</v>
      </c>
      <c r="O3026">
        <f t="shared" si="287"/>
        <v>0</v>
      </c>
    </row>
    <row r="3027" spans="1:15">
      <c r="A3027" t="s">
        <v>451</v>
      </c>
      <c r="B3027" t="s">
        <v>452</v>
      </c>
      <c r="C3027" t="s">
        <v>265</v>
      </c>
      <c r="D3027" t="s">
        <v>266</v>
      </c>
      <c r="E3027" s="2">
        <v>44673.676388888889</v>
      </c>
      <c r="F3027" s="33">
        <f t="shared" si="282"/>
        <v>2022</v>
      </c>
      <c r="G3027" s="33">
        <f t="shared" si="283"/>
        <v>4</v>
      </c>
      <c r="H3027" t="s">
        <v>150</v>
      </c>
      <c r="I3027" t="s">
        <v>453</v>
      </c>
      <c r="J3027" t="s">
        <v>624</v>
      </c>
      <c r="K3027">
        <v>9.2999999999999989</v>
      </c>
      <c r="L3027">
        <f t="shared" si="284"/>
        <v>9.2999999999999989</v>
      </c>
      <c r="M3027">
        <f t="shared" si="285"/>
        <v>0</v>
      </c>
      <c r="N3027" t="b">
        <f t="shared" si="286"/>
        <v>0</v>
      </c>
      <c r="O3027">
        <f t="shared" si="287"/>
        <v>0</v>
      </c>
    </row>
    <row r="3028" spans="1:15">
      <c r="A3028" t="s">
        <v>451</v>
      </c>
      <c r="B3028" t="s">
        <v>452</v>
      </c>
      <c r="C3028" t="s">
        <v>265</v>
      </c>
      <c r="D3028" t="s">
        <v>266</v>
      </c>
      <c r="E3028" s="2">
        <v>44694.720833333333</v>
      </c>
      <c r="F3028" s="33">
        <f t="shared" si="282"/>
        <v>2022</v>
      </c>
      <c r="G3028" s="33">
        <f t="shared" si="283"/>
        <v>5</v>
      </c>
      <c r="H3028" t="s">
        <v>150</v>
      </c>
      <c r="I3028" t="s">
        <v>453</v>
      </c>
      <c r="J3028" t="s">
        <v>624</v>
      </c>
      <c r="K3028">
        <v>11</v>
      </c>
      <c r="L3028">
        <f t="shared" si="284"/>
        <v>11</v>
      </c>
      <c r="M3028">
        <f t="shared" si="285"/>
        <v>0</v>
      </c>
      <c r="N3028" t="b">
        <f t="shared" si="286"/>
        <v>0</v>
      </c>
      <c r="O3028">
        <f t="shared" si="287"/>
        <v>0</v>
      </c>
    </row>
    <row r="3029" spans="1:15">
      <c r="A3029" t="s">
        <v>451</v>
      </c>
      <c r="B3029" t="s">
        <v>452</v>
      </c>
      <c r="C3029" t="s">
        <v>567</v>
      </c>
      <c r="D3029" t="s">
        <v>568</v>
      </c>
      <c r="E3029" s="2">
        <v>44218.45</v>
      </c>
      <c r="F3029" s="33">
        <f t="shared" si="282"/>
        <v>2021</v>
      </c>
      <c r="G3029" s="33">
        <f t="shared" si="283"/>
        <v>1</v>
      </c>
      <c r="H3029" t="s">
        <v>150</v>
      </c>
      <c r="I3029" t="s">
        <v>453</v>
      </c>
      <c r="J3029" t="s">
        <v>596</v>
      </c>
      <c r="K3029">
        <v>1</v>
      </c>
      <c r="L3029">
        <f t="shared" si="284"/>
        <v>0.5</v>
      </c>
      <c r="M3029">
        <f t="shared" si="285"/>
        <v>1</v>
      </c>
      <c r="N3029" t="b">
        <f t="shared" si="286"/>
        <v>1</v>
      </c>
      <c r="O3029">
        <f t="shared" si="287"/>
        <v>0</v>
      </c>
    </row>
    <row r="3030" spans="1:15">
      <c r="A3030" t="s">
        <v>451</v>
      </c>
      <c r="B3030" t="s">
        <v>452</v>
      </c>
      <c r="C3030" t="s">
        <v>567</v>
      </c>
      <c r="D3030" t="s">
        <v>568</v>
      </c>
      <c r="E3030" s="2">
        <v>44232.347222222219</v>
      </c>
      <c r="F3030" s="33">
        <f t="shared" si="282"/>
        <v>2021</v>
      </c>
      <c r="G3030" s="33">
        <f t="shared" si="283"/>
        <v>2</v>
      </c>
      <c r="H3030" t="s">
        <v>150</v>
      </c>
      <c r="I3030" t="s">
        <v>453</v>
      </c>
      <c r="J3030" t="s">
        <v>596</v>
      </c>
      <c r="K3030">
        <v>1</v>
      </c>
      <c r="L3030">
        <f t="shared" si="284"/>
        <v>0.5</v>
      </c>
      <c r="M3030">
        <f t="shared" si="285"/>
        <v>1</v>
      </c>
      <c r="N3030" t="b">
        <f t="shared" si="286"/>
        <v>1</v>
      </c>
      <c r="O3030">
        <f t="shared" si="287"/>
        <v>0</v>
      </c>
    </row>
    <row r="3031" spans="1:15">
      <c r="A3031" t="s">
        <v>451</v>
      </c>
      <c r="B3031" t="s">
        <v>452</v>
      </c>
      <c r="C3031" t="s">
        <v>567</v>
      </c>
      <c r="D3031" t="s">
        <v>568</v>
      </c>
      <c r="E3031" s="2">
        <v>44279.409722222219</v>
      </c>
      <c r="F3031" s="33">
        <f t="shared" si="282"/>
        <v>2021</v>
      </c>
      <c r="G3031" s="33">
        <f t="shared" si="283"/>
        <v>3</v>
      </c>
      <c r="H3031" t="s">
        <v>150</v>
      </c>
      <c r="I3031" t="s">
        <v>453</v>
      </c>
      <c r="J3031" t="s">
        <v>596</v>
      </c>
      <c r="K3031">
        <v>1</v>
      </c>
      <c r="L3031">
        <f t="shared" si="284"/>
        <v>0.5</v>
      </c>
      <c r="M3031">
        <f t="shared" si="285"/>
        <v>1</v>
      </c>
      <c r="N3031" t="b">
        <f t="shared" si="286"/>
        <v>1</v>
      </c>
      <c r="O3031">
        <f t="shared" si="287"/>
        <v>0</v>
      </c>
    </row>
    <row r="3032" spans="1:15">
      <c r="A3032" t="s">
        <v>451</v>
      </c>
      <c r="B3032" t="s">
        <v>452</v>
      </c>
      <c r="C3032" t="s">
        <v>567</v>
      </c>
      <c r="D3032" t="s">
        <v>568</v>
      </c>
      <c r="E3032" s="2">
        <v>44302.526388888888</v>
      </c>
      <c r="F3032" s="33">
        <f t="shared" si="282"/>
        <v>2021</v>
      </c>
      <c r="G3032" s="33">
        <f t="shared" si="283"/>
        <v>4</v>
      </c>
      <c r="H3032" t="s">
        <v>150</v>
      </c>
      <c r="I3032" t="s">
        <v>453</v>
      </c>
      <c r="J3032" t="s">
        <v>596</v>
      </c>
      <c r="K3032">
        <v>1</v>
      </c>
      <c r="L3032">
        <f t="shared" si="284"/>
        <v>0.5</v>
      </c>
      <c r="M3032">
        <f t="shared" si="285"/>
        <v>1</v>
      </c>
      <c r="N3032" t="b">
        <f t="shared" si="286"/>
        <v>1</v>
      </c>
      <c r="O3032">
        <f t="shared" si="287"/>
        <v>0</v>
      </c>
    </row>
    <row r="3033" spans="1:15">
      <c r="A3033" t="s">
        <v>451</v>
      </c>
      <c r="B3033" t="s">
        <v>452</v>
      </c>
      <c r="C3033" t="s">
        <v>567</v>
      </c>
      <c r="D3033" t="s">
        <v>568</v>
      </c>
      <c r="E3033" s="2">
        <v>44328.398611111108</v>
      </c>
      <c r="F3033" s="33">
        <f t="shared" si="282"/>
        <v>2021</v>
      </c>
      <c r="G3033" s="33">
        <f t="shared" si="283"/>
        <v>5</v>
      </c>
      <c r="H3033" t="s">
        <v>150</v>
      </c>
      <c r="I3033" t="s">
        <v>453</v>
      </c>
      <c r="J3033" t="s">
        <v>596</v>
      </c>
      <c r="K3033">
        <v>1</v>
      </c>
      <c r="L3033">
        <f t="shared" si="284"/>
        <v>0.5</v>
      </c>
      <c r="M3033">
        <f t="shared" si="285"/>
        <v>1</v>
      </c>
      <c r="N3033" t="b">
        <f t="shared" si="286"/>
        <v>1</v>
      </c>
      <c r="O3033">
        <f t="shared" si="287"/>
        <v>0</v>
      </c>
    </row>
    <row r="3034" spans="1:15">
      <c r="A3034" t="s">
        <v>451</v>
      </c>
      <c r="B3034" t="s">
        <v>452</v>
      </c>
      <c r="C3034" t="s">
        <v>567</v>
      </c>
      <c r="D3034" t="s">
        <v>568</v>
      </c>
      <c r="E3034" s="2">
        <v>44368.508333333331</v>
      </c>
      <c r="F3034" s="33">
        <f t="shared" si="282"/>
        <v>2021</v>
      </c>
      <c r="G3034" s="33">
        <f t="shared" si="283"/>
        <v>6</v>
      </c>
      <c r="H3034" t="s">
        <v>150</v>
      </c>
      <c r="I3034" t="s">
        <v>453</v>
      </c>
      <c r="J3034" t="s">
        <v>596</v>
      </c>
      <c r="K3034">
        <v>1</v>
      </c>
      <c r="L3034">
        <f t="shared" si="284"/>
        <v>0.5</v>
      </c>
      <c r="M3034">
        <f t="shared" si="285"/>
        <v>1</v>
      </c>
      <c r="N3034" t="b">
        <f t="shared" si="286"/>
        <v>1</v>
      </c>
      <c r="O3034">
        <f t="shared" si="287"/>
        <v>0</v>
      </c>
    </row>
    <row r="3035" spans="1:15">
      <c r="A3035" t="s">
        <v>451</v>
      </c>
      <c r="B3035" t="s">
        <v>452</v>
      </c>
      <c r="C3035" t="s">
        <v>567</v>
      </c>
      <c r="D3035" t="s">
        <v>568</v>
      </c>
      <c r="E3035" s="2">
        <v>44391.465277777781</v>
      </c>
      <c r="F3035" s="33">
        <f t="shared" si="282"/>
        <v>2021</v>
      </c>
      <c r="G3035" s="33">
        <f t="shared" si="283"/>
        <v>7</v>
      </c>
      <c r="H3035" t="s">
        <v>150</v>
      </c>
      <c r="I3035" t="s">
        <v>453</v>
      </c>
      <c r="J3035" t="s">
        <v>596</v>
      </c>
      <c r="K3035">
        <v>1</v>
      </c>
      <c r="L3035">
        <f t="shared" si="284"/>
        <v>0.5</v>
      </c>
      <c r="M3035">
        <f t="shared" si="285"/>
        <v>1</v>
      </c>
      <c r="N3035" t="b">
        <f t="shared" si="286"/>
        <v>1</v>
      </c>
      <c r="O3035">
        <f t="shared" si="287"/>
        <v>0</v>
      </c>
    </row>
    <row r="3036" spans="1:15">
      <c r="A3036" t="s">
        <v>451</v>
      </c>
      <c r="B3036" t="s">
        <v>452</v>
      </c>
      <c r="C3036" t="s">
        <v>567</v>
      </c>
      <c r="D3036" t="s">
        <v>568</v>
      </c>
      <c r="E3036" s="2">
        <v>44417.540972222225</v>
      </c>
      <c r="F3036" s="33">
        <f t="shared" si="282"/>
        <v>2021</v>
      </c>
      <c r="G3036" s="33">
        <f t="shared" si="283"/>
        <v>8</v>
      </c>
      <c r="H3036" t="s">
        <v>150</v>
      </c>
      <c r="I3036" t="s">
        <v>453</v>
      </c>
      <c r="J3036" t="s">
        <v>596</v>
      </c>
      <c r="K3036">
        <v>1</v>
      </c>
      <c r="L3036">
        <f t="shared" si="284"/>
        <v>0.5</v>
      </c>
      <c r="M3036">
        <f t="shared" si="285"/>
        <v>1</v>
      </c>
      <c r="N3036" t="b">
        <f t="shared" si="286"/>
        <v>1</v>
      </c>
      <c r="O3036">
        <f t="shared" si="287"/>
        <v>0</v>
      </c>
    </row>
    <row r="3037" spans="1:15">
      <c r="A3037" t="s">
        <v>451</v>
      </c>
      <c r="B3037" t="s">
        <v>452</v>
      </c>
      <c r="C3037" t="s">
        <v>567</v>
      </c>
      <c r="D3037" t="s">
        <v>568</v>
      </c>
      <c r="E3037" s="2">
        <v>44504.503472222219</v>
      </c>
      <c r="F3037" s="33">
        <f t="shared" si="282"/>
        <v>2021</v>
      </c>
      <c r="G3037" s="33">
        <f t="shared" si="283"/>
        <v>11</v>
      </c>
      <c r="H3037" t="s">
        <v>150</v>
      </c>
      <c r="I3037" t="s">
        <v>453</v>
      </c>
      <c r="J3037" t="s">
        <v>596</v>
      </c>
      <c r="K3037">
        <v>1</v>
      </c>
      <c r="L3037">
        <f t="shared" si="284"/>
        <v>0.5</v>
      </c>
      <c r="M3037">
        <f t="shared" si="285"/>
        <v>1</v>
      </c>
      <c r="N3037" t="b">
        <f t="shared" si="286"/>
        <v>1</v>
      </c>
      <c r="O3037">
        <f t="shared" si="287"/>
        <v>0</v>
      </c>
    </row>
    <row r="3038" spans="1:15">
      <c r="A3038" t="s">
        <v>451</v>
      </c>
      <c r="B3038" t="s">
        <v>452</v>
      </c>
      <c r="C3038" t="s">
        <v>567</v>
      </c>
      <c r="D3038" t="s">
        <v>568</v>
      </c>
      <c r="E3038" s="2">
        <v>44532.474999999999</v>
      </c>
      <c r="F3038" s="33">
        <f t="shared" si="282"/>
        <v>2021</v>
      </c>
      <c r="G3038" s="33">
        <f t="shared" si="283"/>
        <v>12</v>
      </c>
      <c r="H3038" t="s">
        <v>150</v>
      </c>
      <c r="I3038" t="s">
        <v>453</v>
      </c>
      <c r="J3038" t="s">
        <v>596</v>
      </c>
      <c r="K3038">
        <v>1</v>
      </c>
      <c r="L3038">
        <f t="shared" si="284"/>
        <v>0.5</v>
      </c>
      <c r="M3038">
        <f t="shared" si="285"/>
        <v>1</v>
      </c>
      <c r="N3038" t="b">
        <f t="shared" si="286"/>
        <v>1</v>
      </c>
      <c r="O3038">
        <f t="shared" si="287"/>
        <v>0</v>
      </c>
    </row>
    <row r="3039" spans="1:15">
      <c r="A3039" t="s">
        <v>451</v>
      </c>
      <c r="B3039" t="s">
        <v>452</v>
      </c>
      <c r="C3039" t="s">
        <v>567</v>
      </c>
      <c r="D3039" t="s">
        <v>568</v>
      </c>
      <c r="E3039" s="2">
        <v>44600.413888888892</v>
      </c>
      <c r="F3039" s="33">
        <f t="shared" si="282"/>
        <v>2022</v>
      </c>
      <c r="G3039" s="33">
        <f t="shared" si="283"/>
        <v>2</v>
      </c>
      <c r="H3039" t="s">
        <v>150</v>
      </c>
      <c r="I3039" t="s">
        <v>453</v>
      </c>
      <c r="J3039" t="s">
        <v>596</v>
      </c>
      <c r="K3039">
        <v>1</v>
      </c>
      <c r="L3039">
        <f t="shared" si="284"/>
        <v>0.5</v>
      </c>
      <c r="M3039">
        <f t="shared" si="285"/>
        <v>1</v>
      </c>
      <c r="N3039" t="b">
        <f t="shared" si="286"/>
        <v>1</v>
      </c>
      <c r="O3039">
        <f t="shared" si="287"/>
        <v>0</v>
      </c>
    </row>
    <row r="3040" spans="1:15">
      <c r="A3040" t="s">
        <v>451</v>
      </c>
      <c r="B3040" t="s">
        <v>452</v>
      </c>
      <c r="C3040" t="s">
        <v>567</v>
      </c>
      <c r="D3040" t="s">
        <v>568</v>
      </c>
      <c r="E3040" s="2">
        <v>44628.34097222222</v>
      </c>
      <c r="F3040" s="33">
        <f t="shared" si="282"/>
        <v>2022</v>
      </c>
      <c r="G3040" s="33">
        <f t="shared" si="283"/>
        <v>3</v>
      </c>
      <c r="H3040" t="s">
        <v>150</v>
      </c>
      <c r="I3040" t="s">
        <v>453</v>
      </c>
      <c r="J3040" t="s">
        <v>596</v>
      </c>
      <c r="K3040">
        <v>1</v>
      </c>
      <c r="L3040">
        <f t="shared" si="284"/>
        <v>0.5</v>
      </c>
      <c r="M3040">
        <f t="shared" si="285"/>
        <v>1</v>
      </c>
      <c r="N3040" t="b">
        <f t="shared" si="286"/>
        <v>1</v>
      </c>
      <c r="O3040">
        <f t="shared" si="287"/>
        <v>0</v>
      </c>
    </row>
    <row r="3041" spans="1:15">
      <c r="A3041" t="s">
        <v>451</v>
      </c>
      <c r="B3041" t="s">
        <v>452</v>
      </c>
      <c r="C3041" t="s">
        <v>567</v>
      </c>
      <c r="D3041" t="s">
        <v>568</v>
      </c>
      <c r="E3041" s="2">
        <v>44672.393055555556</v>
      </c>
      <c r="F3041" s="33">
        <f t="shared" si="282"/>
        <v>2022</v>
      </c>
      <c r="G3041" s="33">
        <f t="shared" si="283"/>
        <v>4</v>
      </c>
      <c r="H3041" t="s">
        <v>150</v>
      </c>
      <c r="I3041" t="s">
        <v>453</v>
      </c>
      <c r="J3041" t="s">
        <v>596</v>
      </c>
      <c r="K3041">
        <v>1</v>
      </c>
      <c r="L3041">
        <f t="shared" si="284"/>
        <v>0.5</v>
      </c>
      <c r="M3041">
        <f t="shared" si="285"/>
        <v>1</v>
      </c>
      <c r="N3041" t="b">
        <f t="shared" si="286"/>
        <v>1</v>
      </c>
      <c r="O3041">
        <f t="shared" si="287"/>
        <v>0</v>
      </c>
    </row>
    <row r="3042" spans="1:15">
      <c r="A3042" t="s">
        <v>451</v>
      </c>
      <c r="B3042" t="s">
        <v>452</v>
      </c>
      <c r="C3042" t="s">
        <v>567</v>
      </c>
      <c r="D3042" t="s">
        <v>568</v>
      </c>
      <c r="E3042" s="2">
        <v>44693.414583333331</v>
      </c>
      <c r="F3042" s="33">
        <f t="shared" si="282"/>
        <v>2022</v>
      </c>
      <c r="G3042" s="33">
        <f t="shared" si="283"/>
        <v>5</v>
      </c>
      <c r="H3042" t="s">
        <v>150</v>
      </c>
      <c r="I3042" t="s">
        <v>453</v>
      </c>
      <c r="J3042" t="s">
        <v>596</v>
      </c>
      <c r="K3042">
        <v>1</v>
      </c>
      <c r="L3042">
        <f t="shared" si="284"/>
        <v>0.5</v>
      </c>
      <c r="M3042">
        <f t="shared" si="285"/>
        <v>1</v>
      </c>
      <c r="N3042" t="b">
        <f t="shared" si="286"/>
        <v>1</v>
      </c>
      <c r="O3042">
        <f t="shared" si="287"/>
        <v>0</v>
      </c>
    </row>
    <row r="3043" spans="1:15">
      <c r="A3043" t="s">
        <v>451</v>
      </c>
      <c r="B3043" t="s">
        <v>452</v>
      </c>
      <c r="C3043" t="s">
        <v>556</v>
      </c>
      <c r="D3043" t="s">
        <v>557</v>
      </c>
      <c r="E3043" s="2">
        <v>44217.46875</v>
      </c>
      <c r="F3043" s="33">
        <f t="shared" si="282"/>
        <v>2021</v>
      </c>
      <c r="G3043" s="33">
        <f t="shared" si="283"/>
        <v>1</v>
      </c>
      <c r="H3043" t="s">
        <v>150</v>
      </c>
      <c r="I3043" t="s">
        <v>453</v>
      </c>
      <c r="J3043" t="s">
        <v>596</v>
      </c>
      <c r="K3043">
        <v>1</v>
      </c>
      <c r="L3043">
        <f t="shared" si="284"/>
        <v>0.5</v>
      </c>
      <c r="M3043">
        <f t="shared" si="285"/>
        <v>1</v>
      </c>
      <c r="N3043" t="b">
        <f t="shared" si="286"/>
        <v>1</v>
      </c>
      <c r="O3043">
        <f t="shared" si="287"/>
        <v>0</v>
      </c>
    </row>
    <row r="3044" spans="1:15">
      <c r="A3044" t="s">
        <v>451</v>
      </c>
      <c r="B3044" t="s">
        <v>452</v>
      </c>
      <c r="C3044" t="s">
        <v>556</v>
      </c>
      <c r="D3044" t="s">
        <v>557</v>
      </c>
      <c r="E3044" s="2">
        <v>44238.357638888891</v>
      </c>
      <c r="F3044" s="33">
        <f t="shared" si="282"/>
        <v>2021</v>
      </c>
      <c r="G3044" s="33">
        <f t="shared" si="283"/>
        <v>2</v>
      </c>
      <c r="H3044" t="s">
        <v>150</v>
      </c>
      <c r="I3044" t="s">
        <v>453</v>
      </c>
      <c r="J3044" t="s">
        <v>596</v>
      </c>
      <c r="K3044">
        <v>1</v>
      </c>
      <c r="L3044">
        <f t="shared" si="284"/>
        <v>0.5</v>
      </c>
      <c r="M3044">
        <f t="shared" si="285"/>
        <v>1</v>
      </c>
      <c r="N3044" t="b">
        <f t="shared" si="286"/>
        <v>1</v>
      </c>
      <c r="O3044">
        <f t="shared" si="287"/>
        <v>0</v>
      </c>
    </row>
    <row r="3045" spans="1:15">
      <c r="A3045" t="s">
        <v>451</v>
      </c>
      <c r="B3045" t="s">
        <v>452</v>
      </c>
      <c r="C3045" t="s">
        <v>556</v>
      </c>
      <c r="D3045" t="s">
        <v>557</v>
      </c>
      <c r="E3045" s="2">
        <v>44335.533333333333</v>
      </c>
      <c r="F3045" s="33">
        <f t="shared" si="282"/>
        <v>2021</v>
      </c>
      <c r="G3045" s="33">
        <f t="shared" si="283"/>
        <v>5</v>
      </c>
      <c r="H3045" t="s">
        <v>150</v>
      </c>
      <c r="I3045" t="s">
        <v>453</v>
      </c>
      <c r="J3045" t="s">
        <v>596</v>
      </c>
      <c r="K3045">
        <v>1</v>
      </c>
      <c r="L3045">
        <f t="shared" si="284"/>
        <v>0.5</v>
      </c>
      <c r="M3045">
        <f t="shared" si="285"/>
        <v>1</v>
      </c>
      <c r="N3045" t="b">
        <f t="shared" si="286"/>
        <v>1</v>
      </c>
      <c r="O3045">
        <f t="shared" si="287"/>
        <v>0</v>
      </c>
    </row>
    <row r="3046" spans="1:15">
      <c r="A3046" t="s">
        <v>451</v>
      </c>
      <c r="B3046" t="s">
        <v>452</v>
      </c>
      <c r="C3046" t="s">
        <v>556</v>
      </c>
      <c r="D3046" t="s">
        <v>557</v>
      </c>
      <c r="E3046" s="2">
        <v>44372.47152777778</v>
      </c>
      <c r="F3046" s="33">
        <f t="shared" si="282"/>
        <v>2021</v>
      </c>
      <c r="G3046" s="33">
        <f t="shared" si="283"/>
        <v>6</v>
      </c>
      <c r="H3046" t="s">
        <v>150</v>
      </c>
      <c r="I3046" t="s">
        <v>453</v>
      </c>
      <c r="J3046" t="s">
        <v>596</v>
      </c>
      <c r="K3046">
        <v>1</v>
      </c>
      <c r="L3046">
        <f t="shared" si="284"/>
        <v>0.5</v>
      </c>
      <c r="M3046">
        <f t="shared" si="285"/>
        <v>1</v>
      </c>
      <c r="N3046" t="b">
        <f t="shared" si="286"/>
        <v>1</v>
      </c>
      <c r="O3046">
        <f t="shared" si="287"/>
        <v>0</v>
      </c>
    </row>
    <row r="3047" spans="1:15">
      <c r="A3047" t="s">
        <v>451</v>
      </c>
      <c r="B3047" t="s">
        <v>452</v>
      </c>
      <c r="C3047" t="s">
        <v>556</v>
      </c>
      <c r="D3047" t="s">
        <v>557</v>
      </c>
      <c r="E3047" s="2">
        <v>44504.486805555556</v>
      </c>
      <c r="F3047" s="33">
        <f t="shared" si="282"/>
        <v>2021</v>
      </c>
      <c r="G3047" s="33">
        <f t="shared" si="283"/>
        <v>11</v>
      </c>
      <c r="H3047" t="s">
        <v>150</v>
      </c>
      <c r="I3047" t="s">
        <v>453</v>
      </c>
      <c r="J3047" t="s">
        <v>596</v>
      </c>
      <c r="K3047">
        <v>1</v>
      </c>
      <c r="L3047">
        <f t="shared" si="284"/>
        <v>0.5</v>
      </c>
      <c r="M3047">
        <f t="shared" si="285"/>
        <v>1</v>
      </c>
      <c r="N3047" t="b">
        <f t="shared" si="286"/>
        <v>1</v>
      </c>
      <c r="O3047">
        <f t="shared" si="287"/>
        <v>0</v>
      </c>
    </row>
    <row r="3048" spans="1:15">
      <c r="A3048" t="s">
        <v>451</v>
      </c>
      <c r="B3048" t="s">
        <v>452</v>
      </c>
      <c r="C3048" t="s">
        <v>556</v>
      </c>
      <c r="D3048" t="s">
        <v>557</v>
      </c>
      <c r="E3048" s="2">
        <v>44531.59375</v>
      </c>
      <c r="F3048" s="33">
        <f t="shared" si="282"/>
        <v>2021</v>
      </c>
      <c r="G3048" s="33">
        <f t="shared" si="283"/>
        <v>12</v>
      </c>
      <c r="H3048" t="s">
        <v>150</v>
      </c>
      <c r="I3048" t="s">
        <v>453</v>
      </c>
      <c r="J3048" t="s">
        <v>596</v>
      </c>
      <c r="K3048">
        <v>1</v>
      </c>
      <c r="L3048">
        <f t="shared" si="284"/>
        <v>0.5</v>
      </c>
      <c r="M3048">
        <f t="shared" si="285"/>
        <v>1</v>
      </c>
      <c r="N3048" t="b">
        <f t="shared" si="286"/>
        <v>1</v>
      </c>
      <c r="O3048">
        <f t="shared" si="287"/>
        <v>0</v>
      </c>
    </row>
    <row r="3049" spans="1:15">
      <c r="A3049" t="s">
        <v>451</v>
      </c>
      <c r="B3049" t="s">
        <v>452</v>
      </c>
      <c r="C3049" t="s">
        <v>556</v>
      </c>
      <c r="D3049" t="s">
        <v>557</v>
      </c>
      <c r="E3049" s="2">
        <v>44613.563888888886</v>
      </c>
      <c r="F3049" s="33">
        <f t="shared" si="282"/>
        <v>2022</v>
      </c>
      <c r="G3049" s="33">
        <f t="shared" si="283"/>
        <v>2</v>
      </c>
      <c r="H3049" t="s">
        <v>150</v>
      </c>
      <c r="I3049" t="s">
        <v>453</v>
      </c>
      <c r="J3049" t="s">
        <v>596</v>
      </c>
      <c r="K3049">
        <v>1</v>
      </c>
      <c r="L3049">
        <f t="shared" si="284"/>
        <v>0.5</v>
      </c>
      <c r="M3049">
        <f t="shared" si="285"/>
        <v>1</v>
      </c>
      <c r="N3049" t="b">
        <f t="shared" si="286"/>
        <v>1</v>
      </c>
      <c r="O3049">
        <f t="shared" si="287"/>
        <v>0</v>
      </c>
    </row>
    <row r="3050" spans="1:15">
      <c r="A3050" t="s">
        <v>451</v>
      </c>
      <c r="B3050" t="s">
        <v>452</v>
      </c>
      <c r="C3050" t="s">
        <v>556</v>
      </c>
      <c r="D3050" t="s">
        <v>557</v>
      </c>
      <c r="E3050" s="2">
        <v>44628.570138888892</v>
      </c>
      <c r="F3050" s="33">
        <f t="shared" si="282"/>
        <v>2022</v>
      </c>
      <c r="G3050" s="33">
        <f t="shared" si="283"/>
        <v>3</v>
      </c>
      <c r="H3050" t="s">
        <v>150</v>
      </c>
      <c r="I3050" t="s">
        <v>453</v>
      </c>
      <c r="J3050" t="s">
        <v>596</v>
      </c>
      <c r="K3050">
        <v>1</v>
      </c>
      <c r="L3050">
        <f t="shared" si="284"/>
        <v>0.5</v>
      </c>
      <c r="M3050">
        <f t="shared" si="285"/>
        <v>1</v>
      </c>
      <c r="N3050" t="b">
        <f t="shared" si="286"/>
        <v>1</v>
      </c>
      <c r="O3050">
        <f t="shared" si="287"/>
        <v>0</v>
      </c>
    </row>
    <row r="3051" spans="1:15">
      <c r="A3051" t="s">
        <v>451</v>
      </c>
      <c r="B3051" t="s">
        <v>452</v>
      </c>
      <c r="C3051" t="s">
        <v>556</v>
      </c>
      <c r="D3051" t="s">
        <v>557</v>
      </c>
      <c r="E3051" s="2">
        <v>44664.716666666667</v>
      </c>
      <c r="F3051" s="33">
        <f t="shared" si="282"/>
        <v>2022</v>
      </c>
      <c r="G3051" s="33">
        <f t="shared" si="283"/>
        <v>4</v>
      </c>
      <c r="H3051" t="s">
        <v>150</v>
      </c>
      <c r="I3051" t="s">
        <v>453</v>
      </c>
      <c r="J3051" t="s">
        <v>596</v>
      </c>
      <c r="K3051">
        <v>1</v>
      </c>
      <c r="L3051">
        <f t="shared" si="284"/>
        <v>0.5</v>
      </c>
      <c r="M3051">
        <f t="shared" si="285"/>
        <v>1</v>
      </c>
      <c r="N3051" t="b">
        <f t="shared" si="286"/>
        <v>1</v>
      </c>
      <c r="O3051">
        <f t="shared" si="287"/>
        <v>0</v>
      </c>
    </row>
    <row r="3052" spans="1:15">
      <c r="A3052" t="s">
        <v>451</v>
      </c>
      <c r="B3052" t="s">
        <v>452</v>
      </c>
      <c r="C3052" t="s">
        <v>556</v>
      </c>
      <c r="D3052" t="s">
        <v>557</v>
      </c>
      <c r="E3052" s="2">
        <v>44690.563194444447</v>
      </c>
      <c r="F3052" s="33">
        <f t="shared" si="282"/>
        <v>2022</v>
      </c>
      <c r="G3052" s="33">
        <f t="shared" si="283"/>
        <v>5</v>
      </c>
      <c r="H3052" t="s">
        <v>150</v>
      </c>
      <c r="I3052" t="s">
        <v>453</v>
      </c>
      <c r="J3052" t="s">
        <v>596</v>
      </c>
      <c r="K3052">
        <v>1</v>
      </c>
      <c r="L3052">
        <f t="shared" si="284"/>
        <v>0.5</v>
      </c>
      <c r="M3052">
        <f t="shared" si="285"/>
        <v>1</v>
      </c>
      <c r="N3052" t="b">
        <f t="shared" si="286"/>
        <v>1</v>
      </c>
      <c r="O3052">
        <f t="shared" si="287"/>
        <v>0</v>
      </c>
    </row>
    <row r="3053" spans="1:15">
      <c r="A3053" t="s">
        <v>451</v>
      </c>
      <c r="B3053" t="s">
        <v>452</v>
      </c>
      <c r="C3053" t="s">
        <v>307</v>
      </c>
      <c r="D3053" t="s">
        <v>308</v>
      </c>
      <c r="E3053" s="2">
        <v>44223.425694444442</v>
      </c>
      <c r="F3053" s="33">
        <f t="shared" si="282"/>
        <v>2021</v>
      </c>
      <c r="G3053" s="33">
        <f t="shared" si="283"/>
        <v>1</v>
      </c>
      <c r="H3053" t="s">
        <v>150</v>
      </c>
      <c r="I3053" t="s">
        <v>453</v>
      </c>
      <c r="J3053" t="s">
        <v>596</v>
      </c>
      <c r="K3053">
        <v>1</v>
      </c>
      <c r="L3053">
        <f t="shared" si="284"/>
        <v>0.5</v>
      </c>
      <c r="M3053">
        <f t="shared" si="285"/>
        <v>1</v>
      </c>
      <c r="N3053" t="b">
        <f t="shared" si="286"/>
        <v>1</v>
      </c>
      <c r="O3053">
        <f t="shared" si="287"/>
        <v>0</v>
      </c>
    </row>
    <row r="3054" spans="1:15">
      <c r="A3054" t="s">
        <v>451</v>
      </c>
      <c r="B3054" t="s">
        <v>452</v>
      </c>
      <c r="C3054" t="s">
        <v>307</v>
      </c>
      <c r="D3054" t="s">
        <v>308</v>
      </c>
      <c r="E3054" s="2">
        <v>44272.557638888888</v>
      </c>
      <c r="F3054" s="33">
        <f t="shared" si="282"/>
        <v>2021</v>
      </c>
      <c r="G3054" s="33">
        <f t="shared" si="283"/>
        <v>3</v>
      </c>
      <c r="H3054" t="s">
        <v>150</v>
      </c>
      <c r="I3054" t="s">
        <v>453</v>
      </c>
      <c r="J3054" t="s">
        <v>624</v>
      </c>
      <c r="K3054">
        <v>4.5</v>
      </c>
      <c r="L3054">
        <f t="shared" si="284"/>
        <v>4.5</v>
      </c>
      <c r="M3054">
        <f t="shared" si="285"/>
        <v>0</v>
      </c>
      <c r="N3054" t="b">
        <f t="shared" si="286"/>
        <v>0</v>
      </c>
      <c r="O3054">
        <f t="shared" si="287"/>
        <v>0</v>
      </c>
    </row>
    <row r="3055" spans="1:15">
      <c r="A3055" t="s">
        <v>451</v>
      </c>
      <c r="B3055" t="s">
        <v>452</v>
      </c>
      <c r="C3055" t="s">
        <v>307</v>
      </c>
      <c r="D3055" t="s">
        <v>308</v>
      </c>
      <c r="E3055" s="2">
        <v>44314.557638888888</v>
      </c>
      <c r="F3055" s="33">
        <f t="shared" si="282"/>
        <v>2021</v>
      </c>
      <c r="G3055" s="33">
        <f t="shared" si="283"/>
        <v>4</v>
      </c>
      <c r="H3055" t="s">
        <v>150</v>
      </c>
      <c r="I3055" t="s">
        <v>453</v>
      </c>
      <c r="J3055" t="s">
        <v>624</v>
      </c>
      <c r="K3055">
        <v>8.1</v>
      </c>
      <c r="L3055">
        <f t="shared" si="284"/>
        <v>8.1</v>
      </c>
      <c r="M3055">
        <f t="shared" si="285"/>
        <v>0</v>
      </c>
      <c r="N3055" t="b">
        <f t="shared" si="286"/>
        <v>0</v>
      </c>
      <c r="O3055">
        <f t="shared" si="287"/>
        <v>0</v>
      </c>
    </row>
    <row r="3056" spans="1:15">
      <c r="A3056" t="s">
        <v>451</v>
      </c>
      <c r="B3056" t="s">
        <v>452</v>
      </c>
      <c r="C3056" t="s">
        <v>307</v>
      </c>
      <c r="D3056" t="s">
        <v>308</v>
      </c>
      <c r="E3056" s="2">
        <v>44336.617361111108</v>
      </c>
      <c r="F3056" s="33">
        <f t="shared" si="282"/>
        <v>2021</v>
      </c>
      <c r="G3056" s="33">
        <f t="shared" si="283"/>
        <v>5</v>
      </c>
      <c r="H3056" t="s">
        <v>150</v>
      </c>
      <c r="I3056" t="s">
        <v>453</v>
      </c>
      <c r="J3056" t="s">
        <v>624</v>
      </c>
      <c r="K3056">
        <v>5.3</v>
      </c>
      <c r="L3056">
        <f t="shared" si="284"/>
        <v>5.3</v>
      </c>
      <c r="M3056">
        <f t="shared" si="285"/>
        <v>0</v>
      </c>
      <c r="N3056" t="b">
        <f t="shared" si="286"/>
        <v>0</v>
      </c>
      <c r="O3056">
        <f t="shared" si="287"/>
        <v>0</v>
      </c>
    </row>
    <row r="3057" spans="1:15">
      <c r="A3057" t="s">
        <v>451</v>
      </c>
      <c r="B3057" t="s">
        <v>452</v>
      </c>
      <c r="C3057" t="s">
        <v>307</v>
      </c>
      <c r="D3057" t="s">
        <v>308</v>
      </c>
      <c r="E3057" s="2">
        <v>44361.56527777778</v>
      </c>
      <c r="F3057" s="33">
        <f t="shared" si="282"/>
        <v>2021</v>
      </c>
      <c r="G3057" s="33">
        <f t="shared" si="283"/>
        <v>6</v>
      </c>
      <c r="H3057" t="s">
        <v>150</v>
      </c>
      <c r="I3057" t="s">
        <v>453</v>
      </c>
      <c r="J3057" t="s">
        <v>596</v>
      </c>
      <c r="K3057">
        <v>1</v>
      </c>
      <c r="L3057">
        <f t="shared" si="284"/>
        <v>0.5</v>
      </c>
      <c r="M3057">
        <f t="shared" si="285"/>
        <v>1</v>
      </c>
      <c r="N3057" t="b">
        <f t="shared" si="286"/>
        <v>1</v>
      </c>
      <c r="O3057">
        <f t="shared" si="287"/>
        <v>0</v>
      </c>
    </row>
    <row r="3058" spans="1:15">
      <c r="A3058" t="s">
        <v>451</v>
      </c>
      <c r="B3058" t="s">
        <v>452</v>
      </c>
      <c r="C3058" t="s">
        <v>307</v>
      </c>
      <c r="D3058" t="s">
        <v>308</v>
      </c>
      <c r="E3058" s="2">
        <v>44389.555555555555</v>
      </c>
      <c r="F3058" s="33">
        <f t="shared" si="282"/>
        <v>2021</v>
      </c>
      <c r="G3058" s="33">
        <f t="shared" si="283"/>
        <v>7</v>
      </c>
      <c r="H3058" t="s">
        <v>150</v>
      </c>
      <c r="I3058" t="s">
        <v>453</v>
      </c>
      <c r="J3058" t="s">
        <v>596</v>
      </c>
      <c r="K3058">
        <v>1</v>
      </c>
      <c r="L3058">
        <f t="shared" si="284"/>
        <v>0.5</v>
      </c>
      <c r="M3058">
        <f t="shared" si="285"/>
        <v>1</v>
      </c>
      <c r="N3058" t="b">
        <f t="shared" si="286"/>
        <v>1</v>
      </c>
      <c r="O3058">
        <f t="shared" si="287"/>
        <v>0</v>
      </c>
    </row>
    <row r="3059" spans="1:15">
      <c r="A3059" t="s">
        <v>451</v>
      </c>
      <c r="B3059" t="s">
        <v>452</v>
      </c>
      <c r="C3059" t="s">
        <v>307</v>
      </c>
      <c r="D3059" t="s">
        <v>308</v>
      </c>
      <c r="E3059" s="2">
        <v>44411.554861111108</v>
      </c>
      <c r="F3059" s="33">
        <f t="shared" si="282"/>
        <v>2021</v>
      </c>
      <c r="G3059" s="33">
        <f t="shared" si="283"/>
        <v>8</v>
      </c>
      <c r="H3059" t="s">
        <v>150</v>
      </c>
      <c r="I3059" t="s">
        <v>453</v>
      </c>
      <c r="J3059" t="s">
        <v>624</v>
      </c>
      <c r="K3059">
        <v>6.4</v>
      </c>
      <c r="L3059">
        <f t="shared" si="284"/>
        <v>6.4</v>
      </c>
      <c r="M3059">
        <f t="shared" si="285"/>
        <v>0</v>
      </c>
      <c r="N3059" t="b">
        <f t="shared" si="286"/>
        <v>0</v>
      </c>
      <c r="O3059">
        <f t="shared" si="287"/>
        <v>0</v>
      </c>
    </row>
    <row r="3060" spans="1:15">
      <c r="A3060" t="s">
        <v>451</v>
      </c>
      <c r="B3060" t="s">
        <v>452</v>
      </c>
      <c r="C3060" t="s">
        <v>307</v>
      </c>
      <c r="D3060" t="s">
        <v>308</v>
      </c>
      <c r="E3060" s="2">
        <v>44503.646527777775</v>
      </c>
      <c r="F3060" s="33">
        <f t="shared" si="282"/>
        <v>2021</v>
      </c>
      <c r="G3060" s="33">
        <f t="shared" si="283"/>
        <v>11</v>
      </c>
      <c r="H3060" t="s">
        <v>150</v>
      </c>
      <c r="I3060" t="s">
        <v>453</v>
      </c>
      <c r="J3060" t="s">
        <v>596</v>
      </c>
      <c r="K3060">
        <v>1</v>
      </c>
      <c r="L3060">
        <f t="shared" si="284"/>
        <v>0.5</v>
      </c>
      <c r="M3060">
        <f t="shared" si="285"/>
        <v>1</v>
      </c>
      <c r="N3060" t="b">
        <f t="shared" si="286"/>
        <v>1</v>
      </c>
      <c r="O3060">
        <f t="shared" si="287"/>
        <v>0</v>
      </c>
    </row>
    <row r="3061" spans="1:15">
      <c r="A3061" t="s">
        <v>451</v>
      </c>
      <c r="B3061" t="s">
        <v>452</v>
      </c>
      <c r="C3061" t="s">
        <v>307</v>
      </c>
      <c r="D3061" t="s">
        <v>308</v>
      </c>
      <c r="E3061" s="2">
        <v>44538.463888888888</v>
      </c>
      <c r="F3061" s="33">
        <f t="shared" si="282"/>
        <v>2021</v>
      </c>
      <c r="G3061" s="33">
        <f t="shared" si="283"/>
        <v>12</v>
      </c>
      <c r="H3061" t="s">
        <v>150</v>
      </c>
      <c r="I3061" t="s">
        <v>453</v>
      </c>
      <c r="J3061" t="s">
        <v>596</v>
      </c>
      <c r="K3061">
        <v>1</v>
      </c>
      <c r="L3061">
        <f t="shared" si="284"/>
        <v>0.5</v>
      </c>
      <c r="M3061">
        <f t="shared" si="285"/>
        <v>1</v>
      </c>
      <c r="N3061" t="b">
        <f t="shared" si="286"/>
        <v>1</v>
      </c>
      <c r="O3061">
        <f t="shared" si="287"/>
        <v>0</v>
      </c>
    </row>
    <row r="3062" spans="1:15">
      <c r="A3062" t="s">
        <v>451</v>
      </c>
      <c r="B3062" t="s">
        <v>452</v>
      </c>
      <c r="C3062" t="s">
        <v>564</v>
      </c>
      <c r="D3062" t="s">
        <v>565</v>
      </c>
      <c r="E3062" s="2">
        <v>44252.397916666669</v>
      </c>
      <c r="F3062" s="33">
        <f t="shared" si="282"/>
        <v>2021</v>
      </c>
      <c r="G3062" s="33">
        <f t="shared" si="283"/>
        <v>2</v>
      </c>
      <c r="H3062" t="s">
        <v>150</v>
      </c>
      <c r="I3062" t="s">
        <v>453</v>
      </c>
      <c r="J3062" t="s">
        <v>596</v>
      </c>
      <c r="K3062">
        <v>1</v>
      </c>
      <c r="L3062">
        <f t="shared" si="284"/>
        <v>0.5</v>
      </c>
      <c r="M3062">
        <f t="shared" si="285"/>
        <v>1</v>
      </c>
      <c r="N3062" t="b">
        <f t="shared" si="286"/>
        <v>1</v>
      </c>
      <c r="O3062">
        <f t="shared" si="287"/>
        <v>0</v>
      </c>
    </row>
    <row r="3063" spans="1:15">
      <c r="A3063" t="s">
        <v>451</v>
      </c>
      <c r="B3063" t="s">
        <v>452</v>
      </c>
      <c r="C3063" t="s">
        <v>564</v>
      </c>
      <c r="D3063" t="s">
        <v>565</v>
      </c>
      <c r="E3063" s="2">
        <v>44271.436111111114</v>
      </c>
      <c r="F3063" s="33">
        <f t="shared" si="282"/>
        <v>2021</v>
      </c>
      <c r="G3063" s="33">
        <f t="shared" si="283"/>
        <v>3</v>
      </c>
      <c r="H3063" t="s">
        <v>150</v>
      </c>
      <c r="I3063" t="s">
        <v>453</v>
      </c>
      <c r="J3063" t="s">
        <v>596</v>
      </c>
      <c r="K3063">
        <v>1</v>
      </c>
      <c r="L3063">
        <f t="shared" si="284"/>
        <v>0.5</v>
      </c>
      <c r="M3063">
        <f t="shared" si="285"/>
        <v>1</v>
      </c>
      <c r="N3063" t="b">
        <f t="shared" si="286"/>
        <v>1</v>
      </c>
      <c r="O3063">
        <f t="shared" si="287"/>
        <v>0</v>
      </c>
    </row>
    <row r="3064" spans="1:15">
      <c r="A3064" t="s">
        <v>451</v>
      </c>
      <c r="B3064" t="s">
        <v>452</v>
      </c>
      <c r="C3064" t="s">
        <v>564</v>
      </c>
      <c r="D3064" t="s">
        <v>565</v>
      </c>
      <c r="E3064" s="2">
        <v>44295.423611111109</v>
      </c>
      <c r="F3064" s="33">
        <f t="shared" si="282"/>
        <v>2021</v>
      </c>
      <c r="G3064" s="33">
        <f t="shared" si="283"/>
        <v>4</v>
      </c>
      <c r="H3064" t="s">
        <v>150</v>
      </c>
      <c r="I3064" t="s">
        <v>453</v>
      </c>
      <c r="J3064" t="s">
        <v>596</v>
      </c>
      <c r="K3064">
        <v>1</v>
      </c>
      <c r="L3064">
        <f t="shared" si="284"/>
        <v>0.5</v>
      </c>
      <c r="M3064">
        <f t="shared" si="285"/>
        <v>1</v>
      </c>
      <c r="N3064" t="b">
        <f t="shared" si="286"/>
        <v>1</v>
      </c>
      <c r="O3064">
        <f t="shared" si="287"/>
        <v>0</v>
      </c>
    </row>
    <row r="3065" spans="1:15">
      <c r="A3065" t="s">
        <v>451</v>
      </c>
      <c r="B3065" t="s">
        <v>452</v>
      </c>
      <c r="C3065" t="s">
        <v>564</v>
      </c>
      <c r="D3065" t="s">
        <v>565</v>
      </c>
      <c r="E3065" s="2">
        <v>44328.507638888892</v>
      </c>
      <c r="F3065" s="33">
        <f t="shared" si="282"/>
        <v>2021</v>
      </c>
      <c r="G3065" s="33">
        <f t="shared" si="283"/>
        <v>5</v>
      </c>
      <c r="H3065" t="s">
        <v>150</v>
      </c>
      <c r="I3065" t="s">
        <v>453</v>
      </c>
      <c r="J3065" t="s">
        <v>596</v>
      </c>
      <c r="K3065">
        <v>1</v>
      </c>
      <c r="L3065">
        <f t="shared" si="284"/>
        <v>0.5</v>
      </c>
      <c r="M3065">
        <f t="shared" si="285"/>
        <v>1</v>
      </c>
      <c r="N3065" t="b">
        <f t="shared" si="286"/>
        <v>1</v>
      </c>
      <c r="O3065">
        <f t="shared" si="287"/>
        <v>0</v>
      </c>
    </row>
    <row r="3066" spans="1:15">
      <c r="A3066" t="s">
        <v>451</v>
      </c>
      <c r="B3066" t="s">
        <v>452</v>
      </c>
      <c r="C3066" t="s">
        <v>564</v>
      </c>
      <c r="D3066" t="s">
        <v>565</v>
      </c>
      <c r="E3066" s="2">
        <v>44361.602083333331</v>
      </c>
      <c r="F3066" s="33">
        <f t="shared" si="282"/>
        <v>2021</v>
      </c>
      <c r="G3066" s="33">
        <f t="shared" si="283"/>
        <v>6</v>
      </c>
      <c r="H3066" t="s">
        <v>150</v>
      </c>
      <c r="I3066" t="s">
        <v>453</v>
      </c>
      <c r="J3066" t="s">
        <v>596</v>
      </c>
      <c r="K3066">
        <v>1</v>
      </c>
      <c r="L3066">
        <f t="shared" si="284"/>
        <v>0.5</v>
      </c>
      <c r="M3066">
        <f t="shared" si="285"/>
        <v>1</v>
      </c>
      <c r="N3066" t="b">
        <f t="shared" si="286"/>
        <v>1</v>
      </c>
      <c r="O3066">
        <f t="shared" si="287"/>
        <v>0</v>
      </c>
    </row>
    <row r="3067" spans="1:15">
      <c r="A3067" t="s">
        <v>451</v>
      </c>
      <c r="B3067" t="s">
        <v>452</v>
      </c>
      <c r="C3067" t="s">
        <v>564</v>
      </c>
      <c r="D3067" t="s">
        <v>565</v>
      </c>
      <c r="E3067" s="2">
        <v>44391.427777777775</v>
      </c>
      <c r="F3067" s="33">
        <f t="shared" si="282"/>
        <v>2021</v>
      </c>
      <c r="G3067" s="33">
        <f t="shared" si="283"/>
        <v>7</v>
      </c>
      <c r="H3067" t="s">
        <v>150</v>
      </c>
      <c r="I3067" t="s">
        <v>453</v>
      </c>
      <c r="J3067" t="s">
        <v>596</v>
      </c>
      <c r="K3067">
        <v>1</v>
      </c>
      <c r="L3067">
        <f t="shared" si="284"/>
        <v>0.5</v>
      </c>
      <c r="M3067">
        <f t="shared" si="285"/>
        <v>1</v>
      </c>
      <c r="N3067" t="b">
        <f t="shared" si="286"/>
        <v>1</v>
      </c>
      <c r="O3067">
        <f t="shared" si="287"/>
        <v>0</v>
      </c>
    </row>
    <row r="3068" spans="1:15">
      <c r="A3068" t="s">
        <v>451</v>
      </c>
      <c r="B3068" t="s">
        <v>452</v>
      </c>
      <c r="C3068" t="s">
        <v>564</v>
      </c>
      <c r="D3068" t="s">
        <v>565</v>
      </c>
      <c r="E3068" s="2">
        <v>44411.513888888891</v>
      </c>
      <c r="F3068" s="33">
        <f t="shared" si="282"/>
        <v>2021</v>
      </c>
      <c r="G3068" s="33">
        <f t="shared" si="283"/>
        <v>8</v>
      </c>
      <c r="H3068" t="s">
        <v>150</v>
      </c>
      <c r="I3068" t="s">
        <v>453</v>
      </c>
      <c r="J3068" t="s">
        <v>596</v>
      </c>
      <c r="K3068">
        <v>1</v>
      </c>
      <c r="L3068">
        <f t="shared" si="284"/>
        <v>0.5</v>
      </c>
      <c r="M3068">
        <f t="shared" si="285"/>
        <v>1</v>
      </c>
      <c r="N3068" t="b">
        <f t="shared" si="286"/>
        <v>1</v>
      </c>
      <c r="O3068">
        <f t="shared" si="287"/>
        <v>0</v>
      </c>
    </row>
    <row r="3069" spans="1:15">
      <c r="A3069" t="s">
        <v>451</v>
      </c>
      <c r="B3069" t="s">
        <v>452</v>
      </c>
      <c r="C3069" t="s">
        <v>564</v>
      </c>
      <c r="D3069" t="s">
        <v>565</v>
      </c>
      <c r="E3069" s="2">
        <v>44503.495833333334</v>
      </c>
      <c r="F3069" s="33">
        <f t="shared" si="282"/>
        <v>2021</v>
      </c>
      <c r="G3069" s="33">
        <f t="shared" si="283"/>
        <v>11</v>
      </c>
      <c r="H3069" t="s">
        <v>150</v>
      </c>
      <c r="I3069" t="s">
        <v>453</v>
      </c>
      <c r="J3069" t="s">
        <v>596</v>
      </c>
      <c r="K3069">
        <v>1</v>
      </c>
      <c r="L3069">
        <f t="shared" si="284"/>
        <v>0.5</v>
      </c>
      <c r="M3069">
        <f t="shared" si="285"/>
        <v>1</v>
      </c>
      <c r="N3069" t="b">
        <f t="shared" si="286"/>
        <v>1</v>
      </c>
      <c r="O3069">
        <f t="shared" si="287"/>
        <v>0</v>
      </c>
    </row>
    <row r="3070" spans="1:15">
      <c r="A3070" t="s">
        <v>451</v>
      </c>
      <c r="B3070" t="s">
        <v>452</v>
      </c>
      <c r="C3070" t="s">
        <v>564</v>
      </c>
      <c r="D3070" t="s">
        <v>565</v>
      </c>
      <c r="E3070" s="2">
        <v>44538.405555555553</v>
      </c>
      <c r="F3070" s="33">
        <f t="shared" si="282"/>
        <v>2021</v>
      </c>
      <c r="G3070" s="33">
        <f t="shared" si="283"/>
        <v>12</v>
      </c>
      <c r="H3070" t="s">
        <v>150</v>
      </c>
      <c r="I3070" t="s">
        <v>453</v>
      </c>
      <c r="J3070" t="s">
        <v>596</v>
      </c>
      <c r="K3070">
        <v>1</v>
      </c>
      <c r="L3070">
        <f t="shared" si="284"/>
        <v>0.5</v>
      </c>
      <c r="M3070">
        <f t="shared" si="285"/>
        <v>1</v>
      </c>
      <c r="N3070" t="b">
        <f t="shared" si="286"/>
        <v>1</v>
      </c>
      <c r="O3070">
        <f t="shared" si="287"/>
        <v>0</v>
      </c>
    </row>
    <row r="3071" spans="1:15">
      <c r="A3071" t="s">
        <v>451</v>
      </c>
      <c r="B3071" t="s">
        <v>452</v>
      </c>
      <c r="C3071" t="s">
        <v>564</v>
      </c>
      <c r="D3071" t="s">
        <v>565</v>
      </c>
      <c r="E3071" s="2">
        <v>44596.452777777777</v>
      </c>
      <c r="F3071" s="33">
        <f t="shared" si="282"/>
        <v>2022</v>
      </c>
      <c r="G3071" s="33">
        <f t="shared" si="283"/>
        <v>2</v>
      </c>
      <c r="H3071" t="s">
        <v>150</v>
      </c>
      <c r="I3071" t="s">
        <v>453</v>
      </c>
      <c r="J3071" t="s">
        <v>596</v>
      </c>
      <c r="K3071">
        <v>1</v>
      </c>
      <c r="L3071">
        <f t="shared" si="284"/>
        <v>0.5</v>
      </c>
      <c r="M3071">
        <f t="shared" si="285"/>
        <v>1</v>
      </c>
      <c r="N3071" t="b">
        <f t="shared" si="286"/>
        <v>1</v>
      </c>
      <c r="O3071">
        <f t="shared" si="287"/>
        <v>0</v>
      </c>
    </row>
    <row r="3072" spans="1:15">
      <c r="A3072" t="s">
        <v>451</v>
      </c>
      <c r="B3072" t="s">
        <v>452</v>
      </c>
      <c r="C3072" t="s">
        <v>564</v>
      </c>
      <c r="D3072" t="s">
        <v>565</v>
      </c>
      <c r="E3072" s="2">
        <v>44622.425694444442</v>
      </c>
      <c r="F3072" s="33">
        <f t="shared" si="282"/>
        <v>2022</v>
      </c>
      <c r="G3072" s="33">
        <f t="shared" si="283"/>
        <v>3</v>
      </c>
      <c r="H3072" t="s">
        <v>150</v>
      </c>
      <c r="I3072" t="s">
        <v>453</v>
      </c>
      <c r="J3072" t="s">
        <v>596</v>
      </c>
      <c r="K3072">
        <v>1</v>
      </c>
      <c r="L3072">
        <f t="shared" si="284"/>
        <v>0.5</v>
      </c>
      <c r="M3072">
        <f t="shared" si="285"/>
        <v>1</v>
      </c>
      <c r="N3072" t="b">
        <f t="shared" si="286"/>
        <v>1</v>
      </c>
      <c r="O3072">
        <f t="shared" si="287"/>
        <v>0</v>
      </c>
    </row>
    <row r="3073" spans="1:15">
      <c r="A3073" t="s">
        <v>451</v>
      </c>
      <c r="B3073" t="s">
        <v>452</v>
      </c>
      <c r="C3073" t="s">
        <v>564</v>
      </c>
      <c r="D3073" t="s">
        <v>565</v>
      </c>
      <c r="E3073" s="2">
        <v>44670.445833333331</v>
      </c>
      <c r="F3073" s="33">
        <f t="shared" ref="F3073:F3136" si="288">YEAR(E3073)</f>
        <v>2022</v>
      </c>
      <c r="G3073" s="33">
        <f t="shared" ref="G3073:G3136" si="289">MONTH(E3073)</f>
        <v>4</v>
      </c>
      <c r="H3073" t="s">
        <v>150</v>
      </c>
      <c r="I3073" t="s">
        <v>453</v>
      </c>
      <c r="J3073" t="s">
        <v>596</v>
      </c>
      <c r="K3073">
        <v>1</v>
      </c>
      <c r="L3073">
        <f t="shared" ref="L3073:L3136" si="290">IF(J3073="&lt;",K3073/2,K3073)</f>
        <v>0.5</v>
      </c>
      <c r="M3073">
        <f t="shared" ref="M3073:M3136" si="291">IF(J3073="&lt;",1,0)</f>
        <v>1</v>
      </c>
      <c r="N3073" t="b">
        <f t="shared" ref="N3073:N3136" si="292">IF(J3073="&lt;",TRUE,FALSE)</f>
        <v>1</v>
      </c>
      <c r="O3073">
        <f t="shared" si="287"/>
        <v>0</v>
      </c>
    </row>
    <row r="3074" spans="1:15">
      <c r="A3074" t="s">
        <v>451</v>
      </c>
      <c r="B3074" t="s">
        <v>452</v>
      </c>
      <c r="C3074" t="s">
        <v>564</v>
      </c>
      <c r="D3074" t="s">
        <v>565</v>
      </c>
      <c r="E3074" s="2">
        <v>44693.587500000001</v>
      </c>
      <c r="F3074" s="33">
        <f t="shared" si="288"/>
        <v>2022</v>
      </c>
      <c r="G3074" s="33">
        <f t="shared" si="289"/>
        <v>5</v>
      </c>
      <c r="H3074" t="s">
        <v>150</v>
      </c>
      <c r="I3074" t="s">
        <v>453</v>
      </c>
      <c r="J3074" t="s">
        <v>596</v>
      </c>
      <c r="K3074">
        <v>1</v>
      </c>
      <c r="L3074">
        <f t="shared" si="290"/>
        <v>0.5</v>
      </c>
      <c r="M3074">
        <f t="shared" si="291"/>
        <v>1</v>
      </c>
      <c r="N3074" t="b">
        <f t="shared" si="292"/>
        <v>1</v>
      </c>
      <c r="O3074">
        <f t="shared" si="287"/>
        <v>0</v>
      </c>
    </row>
    <row r="3075" spans="1:15">
      <c r="A3075" t="s">
        <v>451</v>
      </c>
      <c r="B3075" t="s">
        <v>452</v>
      </c>
      <c r="C3075" t="s">
        <v>406</v>
      </c>
      <c r="D3075" t="s">
        <v>407</v>
      </c>
      <c r="E3075" s="2">
        <v>44218.494444444441</v>
      </c>
      <c r="F3075" s="33">
        <f t="shared" si="288"/>
        <v>2021</v>
      </c>
      <c r="G3075" s="33">
        <f t="shared" si="289"/>
        <v>1</v>
      </c>
      <c r="H3075" t="s">
        <v>150</v>
      </c>
      <c r="I3075" t="s">
        <v>453</v>
      </c>
      <c r="J3075" t="s">
        <v>596</v>
      </c>
      <c r="K3075">
        <v>1</v>
      </c>
      <c r="L3075">
        <f t="shared" si="290"/>
        <v>0.5</v>
      </c>
      <c r="M3075">
        <f t="shared" si="291"/>
        <v>1</v>
      </c>
      <c r="N3075" t="b">
        <f t="shared" si="292"/>
        <v>1</v>
      </c>
      <c r="O3075">
        <f t="shared" ref="O3075:O3138" si="293">IF(K3075&gt;=57,1,0)</f>
        <v>0</v>
      </c>
    </row>
    <row r="3076" spans="1:15">
      <c r="A3076" t="s">
        <v>451</v>
      </c>
      <c r="B3076" t="s">
        <v>452</v>
      </c>
      <c r="C3076" t="s">
        <v>406</v>
      </c>
      <c r="D3076" t="s">
        <v>407</v>
      </c>
      <c r="E3076" s="2">
        <v>44237.613194444442</v>
      </c>
      <c r="F3076" s="33">
        <f t="shared" si="288"/>
        <v>2021</v>
      </c>
      <c r="G3076" s="33">
        <f t="shared" si="289"/>
        <v>2</v>
      </c>
      <c r="H3076" t="s">
        <v>150</v>
      </c>
      <c r="I3076" t="s">
        <v>453</v>
      </c>
      <c r="J3076" t="s">
        <v>596</v>
      </c>
      <c r="K3076">
        <v>1</v>
      </c>
      <c r="L3076">
        <f t="shared" si="290"/>
        <v>0.5</v>
      </c>
      <c r="M3076">
        <f t="shared" si="291"/>
        <v>1</v>
      </c>
      <c r="N3076" t="b">
        <f t="shared" si="292"/>
        <v>1</v>
      </c>
      <c r="O3076">
        <f t="shared" si="293"/>
        <v>0</v>
      </c>
    </row>
    <row r="3077" spans="1:15">
      <c r="A3077" t="s">
        <v>451</v>
      </c>
      <c r="B3077" t="s">
        <v>452</v>
      </c>
      <c r="C3077" t="s">
        <v>406</v>
      </c>
      <c r="D3077" t="s">
        <v>407</v>
      </c>
      <c r="E3077" s="2">
        <v>44258.509722222225</v>
      </c>
      <c r="F3077" s="33">
        <f t="shared" si="288"/>
        <v>2021</v>
      </c>
      <c r="G3077" s="33">
        <f t="shared" si="289"/>
        <v>3</v>
      </c>
      <c r="H3077" t="s">
        <v>150</v>
      </c>
      <c r="I3077" t="s">
        <v>453</v>
      </c>
      <c r="J3077" t="s">
        <v>596</v>
      </c>
      <c r="K3077">
        <v>1</v>
      </c>
      <c r="L3077">
        <f t="shared" si="290"/>
        <v>0.5</v>
      </c>
      <c r="M3077">
        <f t="shared" si="291"/>
        <v>1</v>
      </c>
      <c r="N3077" t="b">
        <f t="shared" si="292"/>
        <v>1</v>
      </c>
      <c r="O3077">
        <f t="shared" si="293"/>
        <v>0</v>
      </c>
    </row>
    <row r="3078" spans="1:15">
      <c r="A3078" t="s">
        <v>451</v>
      </c>
      <c r="B3078" t="s">
        <v>452</v>
      </c>
      <c r="C3078" t="s">
        <v>406</v>
      </c>
      <c r="D3078" t="s">
        <v>407</v>
      </c>
      <c r="E3078" s="2">
        <v>44314.47152777778</v>
      </c>
      <c r="F3078" s="33">
        <f t="shared" si="288"/>
        <v>2021</v>
      </c>
      <c r="G3078" s="33">
        <f t="shared" si="289"/>
        <v>4</v>
      </c>
      <c r="H3078" t="s">
        <v>150</v>
      </c>
      <c r="I3078" t="s">
        <v>453</v>
      </c>
      <c r="J3078" t="s">
        <v>624</v>
      </c>
      <c r="K3078">
        <v>15</v>
      </c>
      <c r="L3078">
        <f t="shared" si="290"/>
        <v>15</v>
      </c>
      <c r="M3078">
        <f t="shared" si="291"/>
        <v>0</v>
      </c>
      <c r="N3078" t="b">
        <f t="shared" si="292"/>
        <v>0</v>
      </c>
      <c r="O3078">
        <f t="shared" si="293"/>
        <v>0</v>
      </c>
    </row>
    <row r="3079" spans="1:15">
      <c r="A3079" t="s">
        <v>451</v>
      </c>
      <c r="B3079" t="s">
        <v>452</v>
      </c>
      <c r="C3079" t="s">
        <v>406</v>
      </c>
      <c r="D3079" t="s">
        <v>407</v>
      </c>
      <c r="E3079" s="2">
        <v>44342.634027777778</v>
      </c>
      <c r="F3079" s="33">
        <f t="shared" si="288"/>
        <v>2021</v>
      </c>
      <c r="G3079" s="33">
        <f t="shared" si="289"/>
        <v>5</v>
      </c>
      <c r="H3079" t="s">
        <v>150</v>
      </c>
      <c r="I3079" t="s">
        <v>453</v>
      </c>
      <c r="J3079" t="s">
        <v>596</v>
      </c>
      <c r="K3079">
        <v>1</v>
      </c>
      <c r="L3079">
        <f t="shared" si="290"/>
        <v>0.5</v>
      </c>
      <c r="M3079">
        <f t="shared" si="291"/>
        <v>1</v>
      </c>
      <c r="N3079" t="b">
        <f t="shared" si="292"/>
        <v>1</v>
      </c>
      <c r="O3079">
        <f t="shared" si="293"/>
        <v>0</v>
      </c>
    </row>
    <row r="3080" spans="1:15">
      <c r="A3080" t="s">
        <v>451</v>
      </c>
      <c r="B3080" t="s">
        <v>452</v>
      </c>
      <c r="C3080" t="s">
        <v>406</v>
      </c>
      <c r="D3080" t="s">
        <v>407</v>
      </c>
      <c r="E3080" s="2">
        <v>44390.445833333331</v>
      </c>
      <c r="F3080" s="33">
        <f t="shared" si="288"/>
        <v>2021</v>
      </c>
      <c r="G3080" s="33">
        <f t="shared" si="289"/>
        <v>7</v>
      </c>
      <c r="H3080" t="s">
        <v>150</v>
      </c>
      <c r="I3080" t="s">
        <v>453</v>
      </c>
      <c r="J3080" t="s">
        <v>596</v>
      </c>
      <c r="K3080">
        <v>1</v>
      </c>
      <c r="L3080">
        <f t="shared" si="290"/>
        <v>0.5</v>
      </c>
      <c r="M3080">
        <f t="shared" si="291"/>
        <v>1</v>
      </c>
      <c r="N3080" t="b">
        <f t="shared" si="292"/>
        <v>1</v>
      </c>
      <c r="O3080">
        <f t="shared" si="293"/>
        <v>0</v>
      </c>
    </row>
    <row r="3081" spans="1:15">
      <c r="A3081" t="s">
        <v>451</v>
      </c>
      <c r="B3081" t="s">
        <v>452</v>
      </c>
      <c r="C3081" t="s">
        <v>406</v>
      </c>
      <c r="D3081" t="s">
        <v>407</v>
      </c>
      <c r="E3081" s="2">
        <v>44518.396527777775</v>
      </c>
      <c r="F3081" s="33">
        <f t="shared" si="288"/>
        <v>2021</v>
      </c>
      <c r="G3081" s="33">
        <f t="shared" si="289"/>
        <v>11</v>
      </c>
      <c r="H3081" t="s">
        <v>150</v>
      </c>
      <c r="I3081" t="s">
        <v>453</v>
      </c>
      <c r="J3081" t="s">
        <v>596</v>
      </c>
      <c r="K3081">
        <v>1</v>
      </c>
      <c r="L3081">
        <f t="shared" si="290"/>
        <v>0.5</v>
      </c>
      <c r="M3081">
        <f t="shared" si="291"/>
        <v>1</v>
      </c>
      <c r="N3081" t="b">
        <f t="shared" si="292"/>
        <v>1</v>
      </c>
      <c r="O3081">
        <f t="shared" si="293"/>
        <v>0</v>
      </c>
    </row>
    <row r="3082" spans="1:15">
      <c r="A3082" t="s">
        <v>451</v>
      </c>
      <c r="B3082" t="s">
        <v>452</v>
      </c>
      <c r="C3082" t="s">
        <v>406</v>
      </c>
      <c r="D3082" t="s">
        <v>407</v>
      </c>
      <c r="E3082" s="2">
        <v>44546.459027777775</v>
      </c>
      <c r="F3082" s="33">
        <f t="shared" si="288"/>
        <v>2021</v>
      </c>
      <c r="G3082" s="33">
        <f t="shared" si="289"/>
        <v>12</v>
      </c>
      <c r="H3082" t="s">
        <v>150</v>
      </c>
      <c r="I3082" t="s">
        <v>453</v>
      </c>
      <c r="J3082" t="s">
        <v>596</v>
      </c>
      <c r="K3082">
        <v>1</v>
      </c>
      <c r="L3082">
        <f t="shared" si="290"/>
        <v>0.5</v>
      </c>
      <c r="M3082">
        <f t="shared" si="291"/>
        <v>1</v>
      </c>
      <c r="N3082" t="b">
        <f t="shared" si="292"/>
        <v>1</v>
      </c>
      <c r="O3082">
        <f t="shared" si="293"/>
        <v>0</v>
      </c>
    </row>
    <row r="3083" spans="1:15">
      <c r="A3083" t="s">
        <v>451</v>
      </c>
      <c r="B3083" t="s">
        <v>452</v>
      </c>
      <c r="C3083" t="s">
        <v>406</v>
      </c>
      <c r="D3083" t="s">
        <v>407</v>
      </c>
      <c r="E3083" s="2">
        <v>44579.605555555558</v>
      </c>
      <c r="F3083" s="33">
        <f t="shared" si="288"/>
        <v>2022</v>
      </c>
      <c r="G3083" s="33">
        <f t="shared" si="289"/>
        <v>1</v>
      </c>
      <c r="H3083" t="s">
        <v>150</v>
      </c>
      <c r="I3083" t="s">
        <v>453</v>
      </c>
      <c r="J3083" t="s">
        <v>596</v>
      </c>
      <c r="K3083">
        <v>1</v>
      </c>
      <c r="L3083">
        <f t="shared" si="290"/>
        <v>0.5</v>
      </c>
      <c r="M3083">
        <f t="shared" si="291"/>
        <v>1</v>
      </c>
      <c r="N3083" t="b">
        <f t="shared" si="292"/>
        <v>1</v>
      </c>
      <c r="O3083">
        <f t="shared" si="293"/>
        <v>0</v>
      </c>
    </row>
    <row r="3084" spans="1:15">
      <c r="A3084" t="s">
        <v>451</v>
      </c>
      <c r="B3084" t="s">
        <v>452</v>
      </c>
      <c r="C3084" t="s">
        <v>406</v>
      </c>
      <c r="D3084" t="s">
        <v>407</v>
      </c>
      <c r="E3084" s="2">
        <v>44608.481944444444</v>
      </c>
      <c r="F3084" s="33">
        <f t="shared" si="288"/>
        <v>2022</v>
      </c>
      <c r="G3084" s="33">
        <f t="shared" si="289"/>
        <v>2</v>
      </c>
      <c r="H3084" t="s">
        <v>150</v>
      </c>
      <c r="I3084" t="s">
        <v>453</v>
      </c>
      <c r="J3084" t="s">
        <v>596</v>
      </c>
      <c r="K3084">
        <v>1</v>
      </c>
      <c r="L3084">
        <f t="shared" si="290"/>
        <v>0.5</v>
      </c>
      <c r="M3084">
        <f t="shared" si="291"/>
        <v>1</v>
      </c>
      <c r="N3084" t="b">
        <f t="shared" si="292"/>
        <v>1</v>
      </c>
      <c r="O3084">
        <f t="shared" si="293"/>
        <v>0</v>
      </c>
    </row>
    <row r="3085" spans="1:15">
      <c r="A3085" t="s">
        <v>451</v>
      </c>
      <c r="B3085" t="s">
        <v>452</v>
      </c>
      <c r="C3085" t="s">
        <v>406</v>
      </c>
      <c r="D3085" t="s">
        <v>407</v>
      </c>
      <c r="E3085" s="2">
        <v>44636.552777777775</v>
      </c>
      <c r="F3085" s="33">
        <f t="shared" si="288"/>
        <v>2022</v>
      </c>
      <c r="G3085" s="33">
        <f t="shared" si="289"/>
        <v>3</v>
      </c>
      <c r="H3085" t="s">
        <v>150</v>
      </c>
      <c r="I3085" t="s">
        <v>453</v>
      </c>
      <c r="J3085" t="s">
        <v>596</v>
      </c>
      <c r="K3085">
        <v>1</v>
      </c>
      <c r="L3085">
        <f t="shared" si="290"/>
        <v>0.5</v>
      </c>
      <c r="M3085">
        <f t="shared" si="291"/>
        <v>1</v>
      </c>
      <c r="N3085" t="b">
        <f t="shared" si="292"/>
        <v>1</v>
      </c>
      <c r="O3085">
        <f t="shared" si="293"/>
        <v>0</v>
      </c>
    </row>
    <row r="3086" spans="1:15">
      <c r="A3086" t="s">
        <v>451</v>
      </c>
      <c r="B3086" t="s">
        <v>452</v>
      </c>
      <c r="C3086" t="s">
        <v>406</v>
      </c>
      <c r="D3086" t="s">
        <v>407</v>
      </c>
      <c r="E3086" s="2">
        <v>44698.456250000003</v>
      </c>
      <c r="F3086" s="33">
        <f t="shared" si="288"/>
        <v>2022</v>
      </c>
      <c r="G3086" s="33">
        <f t="shared" si="289"/>
        <v>5</v>
      </c>
      <c r="H3086" t="s">
        <v>150</v>
      </c>
      <c r="I3086" t="s">
        <v>453</v>
      </c>
      <c r="J3086" t="s">
        <v>596</v>
      </c>
      <c r="K3086">
        <v>1</v>
      </c>
      <c r="L3086">
        <f t="shared" si="290"/>
        <v>0.5</v>
      </c>
      <c r="M3086">
        <f t="shared" si="291"/>
        <v>1</v>
      </c>
      <c r="N3086" t="b">
        <f t="shared" si="292"/>
        <v>1</v>
      </c>
      <c r="O3086">
        <f t="shared" si="293"/>
        <v>0</v>
      </c>
    </row>
    <row r="3087" spans="1:15">
      <c r="A3087" t="s">
        <v>451</v>
      </c>
      <c r="B3087" t="s">
        <v>452</v>
      </c>
      <c r="C3087" t="s">
        <v>244</v>
      </c>
      <c r="D3087" t="s">
        <v>245</v>
      </c>
      <c r="E3087" s="2">
        <v>44217.54791666667</v>
      </c>
      <c r="F3087" s="33">
        <f t="shared" si="288"/>
        <v>2021</v>
      </c>
      <c r="G3087" s="33">
        <f t="shared" si="289"/>
        <v>1</v>
      </c>
      <c r="H3087" t="s">
        <v>150</v>
      </c>
      <c r="I3087" t="s">
        <v>453</v>
      </c>
      <c r="J3087" t="s">
        <v>596</v>
      </c>
      <c r="K3087">
        <v>1</v>
      </c>
      <c r="L3087">
        <f t="shared" si="290"/>
        <v>0.5</v>
      </c>
      <c r="M3087">
        <f t="shared" si="291"/>
        <v>1</v>
      </c>
      <c r="N3087" t="b">
        <f t="shared" si="292"/>
        <v>1</v>
      </c>
      <c r="O3087">
        <f t="shared" si="293"/>
        <v>0</v>
      </c>
    </row>
    <row r="3088" spans="1:15">
      <c r="A3088" t="s">
        <v>451</v>
      </c>
      <c r="B3088" t="s">
        <v>452</v>
      </c>
      <c r="C3088" t="s">
        <v>244</v>
      </c>
      <c r="D3088" t="s">
        <v>245</v>
      </c>
      <c r="E3088" s="2">
        <v>44238.55972222222</v>
      </c>
      <c r="F3088" s="33">
        <f t="shared" si="288"/>
        <v>2021</v>
      </c>
      <c r="G3088" s="33">
        <f t="shared" si="289"/>
        <v>2</v>
      </c>
      <c r="H3088" t="s">
        <v>150</v>
      </c>
      <c r="I3088" t="s">
        <v>453</v>
      </c>
      <c r="J3088" t="s">
        <v>596</v>
      </c>
      <c r="K3088">
        <v>1</v>
      </c>
      <c r="L3088">
        <f t="shared" si="290"/>
        <v>0.5</v>
      </c>
      <c r="M3088">
        <f t="shared" si="291"/>
        <v>1</v>
      </c>
      <c r="N3088" t="b">
        <f t="shared" si="292"/>
        <v>1</v>
      </c>
      <c r="O3088">
        <f t="shared" si="293"/>
        <v>0</v>
      </c>
    </row>
    <row r="3089" spans="1:15">
      <c r="A3089" t="s">
        <v>451</v>
      </c>
      <c r="B3089" t="s">
        <v>452</v>
      </c>
      <c r="C3089" t="s">
        <v>244</v>
      </c>
      <c r="D3089" t="s">
        <v>245</v>
      </c>
      <c r="E3089" s="2">
        <v>44266.482638888891</v>
      </c>
      <c r="F3089" s="33">
        <f t="shared" si="288"/>
        <v>2021</v>
      </c>
      <c r="G3089" s="33">
        <f t="shared" si="289"/>
        <v>3</v>
      </c>
      <c r="H3089" t="s">
        <v>150</v>
      </c>
      <c r="I3089" t="s">
        <v>453</v>
      </c>
      <c r="J3089" t="s">
        <v>624</v>
      </c>
      <c r="K3089">
        <v>4.1000000000000005</v>
      </c>
      <c r="L3089">
        <f t="shared" si="290"/>
        <v>4.1000000000000005</v>
      </c>
      <c r="M3089">
        <f t="shared" si="291"/>
        <v>0</v>
      </c>
      <c r="N3089" t="b">
        <f t="shared" si="292"/>
        <v>0</v>
      </c>
      <c r="O3089">
        <f t="shared" si="293"/>
        <v>0</v>
      </c>
    </row>
    <row r="3090" spans="1:15">
      <c r="A3090" t="s">
        <v>451</v>
      </c>
      <c r="B3090" t="s">
        <v>452</v>
      </c>
      <c r="C3090" t="s">
        <v>244</v>
      </c>
      <c r="D3090" t="s">
        <v>245</v>
      </c>
      <c r="E3090" s="2">
        <v>44280.581250000003</v>
      </c>
      <c r="F3090" s="33">
        <f t="shared" si="288"/>
        <v>2021</v>
      </c>
      <c r="G3090" s="33">
        <f t="shared" si="289"/>
        <v>3</v>
      </c>
      <c r="H3090" t="s">
        <v>150</v>
      </c>
      <c r="I3090" t="s">
        <v>453</v>
      </c>
      <c r="J3090" t="s">
        <v>624</v>
      </c>
      <c r="K3090">
        <v>4.1000000000000005</v>
      </c>
      <c r="L3090">
        <f t="shared" si="290"/>
        <v>4.1000000000000005</v>
      </c>
      <c r="M3090">
        <f t="shared" si="291"/>
        <v>0</v>
      </c>
      <c r="N3090" t="b">
        <f t="shared" si="292"/>
        <v>0</v>
      </c>
      <c r="O3090">
        <f t="shared" si="293"/>
        <v>0</v>
      </c>
    </row>
    <row r="3091" spans="1:15">
      <c r="A3091" t="s">
        <v>451</v>
      </c>
      <c r="B3091" t="s">
        <v>452</v>
      </c>
      <c r="C3091" t="s">
        <v>244</v>
      </c>
      <c r="D3091" t="s">
        <v>245</v>
      </c>
      <c r="E3091" s="2">
        <v>44328.647222222222</v>
      </c>
      <c r="F3091" s="33">
        <f t="shared" si="288"/>
        <v>2021</v>
      </c>
      <c r="G3091" s="33">
        <f t="shared" si="289"/>
        <v>5</v>
      </c>
      <c r="H3091" t="s">
        <v>150</v>
      </c>
      <c r="I3091" t="s">
        <v>453</v>
      </c>
      <c r="J3091" t="s">
        <v>624</v>
      </c>
      <c r="K3091">
        <v>8.5</v>
      </c>
      <c r="L3091">
        <f t="shared" si="290"/>
        <v>8.5</v>
      </c>
      <c r="M3091">
        <f t="shared" si="291"/>
        <v>0</v>
      </c>
      <c r="N3091" t="b">
        <f t="shared" si="292"/>
        <v>0</v>
      </c>
      <c r="O3091">
        <f t="shared" si="293"/>
        <v>0</v>
      </c>
    </row>
    <row r="3092" spans="1:15">
      <c r="A3092" t="s">
        <v>451</v>
      </c>
      <c r="B3092" t="s">
        <v>452</v>
      </c>
      <c r="C3092" t="s">
        <v>244</v>
      </c>
      <c r="D3092" t="s">
        <v>245</v>
      </c>
      <c r="E3092" s="2">
        <v>44369.600694444445</v>
      </c>
      <c r="F3092" s="33">
        <f t="shared" si="288"/>
        <v>2021</v>
      </c>
      <c r="G3092" s="33">
        <f t="shared" si="289"/>
        <v>6</v>
      </c>
      <c r="H3092" t="s">
        <v>150</v>
      </c>
      <c r="I3092" t="s">
        <v>453</v>
      </c>
      <c r="J3092" t="s">
        <v>624</v>
      </c>
      <c r="K3092">
        <v>8.8000000000000007</v>
      </c>
      <c r="L3092">
        <f t="shared" si="290"/>
        <v>8.8000000000000007</v>
      </c>
      <c r="M3092">
        <f t="shared" si="291"/>
        <v>0</v>
      </c>
      <c r="N3092" t="b">
        <f t="shared" si="292"/>
        <v>0</v>
      </c>
      <c r="O3092">
        <f t="shared" si="293"/>
        <v>0</v>
      </c>
    </row>
    <row r="3093" spans="1:15">
      <c r="A3093" t="s">
        <v>451</v>
      </c>
      <c r="B3093" t="s">
        <v>452</v>
      </c>
      <c r="C3093" t="s">
        <v>244</v>
      </c>
      <c r="D3093" t="s">
        <v>245</v>
      </c>
      <c r="E3093" s="2">
        <v>44403.474999999999</v>
      </c>
      <c r="F3093" s="33">
        <f t="shared" si="288"/>
        <v>2021</v>
      </c>
      <c r="G3093" s="33">
        <f t="shared" si="289"/>
        <v>7</v>
      </c>
      <c r="H3093" t="s">
        <v>150</v>
      </c>
      <c r="I3093" t="s">
        <v>453</v>
      </c>
      <c r="J3093" t="s">
        <v>624</v>
      </c>
      <c r="K3093">
        <v>17</v>
      </c>
      <c r="L3093">
        <f t="shared" si="290"/>
        <v>17</v>
      </c>
      <c r="M3093">
        <f t="shared" si="291"/>
        <v>0</v>
      </c>
      <c r="N3093" t="b">
        <f t="shared" si="292"/>
        <v>0</v>
      </c>
      <c r="O3093">
        <f t="shared" si="293"/>
        <v>0</v>
      </c>
    </row>
    <row r="3094" spans="1:15">
      <c r="A3094" t="s">
        <v>451</v>
      </c>
      <c r="B3094" t="s">
        <v>452</v>
      </c>
      <c r="C3094" t="s">
        <v>244</v>
      </c>
      <c r="D3094" t="s">
        <v>245</v>
      </c>
      <c r="E3094" s="2">
        <v>44418.48333333333</v>
      </c>
      <c r="F3094" s="33">
        <f t="shared" si="288"/>
        <v>2021</v>
      </c>
      <c r="G3094" s="33">
        <f t="shared" si="289"/>
        <v>8</v>
      </c>
      <c r="H3094" t="s">
        <v>150</v>
      </c>
      <c r="I3094" t="s">
        <v>453</v>
      </c>
      <c r="J3094" t="s">
        <v>596</v>
      </c>
      <c r="K3094">
        <v>1</v>
      </c>
      <c r="L3094">
        <f t="shared" si="290"/>
        <v>0.5</v>
      </c>
      <c r="M3094">
        <f t="shared" si="291"/>
        <v>1</v>
      </c>
      <c r="N3094" t="b">
        <f t="shared" si="292"/>
        <v>1</v>
      </c>
      <c r="O3094">
        <f t="shared" si="293"/>
        <v>0</v>
      </c>
    </row>
    <row r="3095" spans="1:15">
      <c r="A3095" t="s">
        <v>451</v>
      </c>
      <c r="B3095" t="s">
        <v>452</v>
      </c>
      <c r="C3095" t="s">
        <v>244</v>
      </c>
      <c r="D3095" t="s">
        <v>245</v>
      </c>
      <c r="E3095" s="2">
        <v>44512.45416666667</v>
      </c>
      <c r="F3095" s="33">
        <f t="shared" si="288"/>
        <v>2021</v>
      </c>
      <c r="G3095" s="33">
        <f t="shared" si="289"/>
        <v>11</v>
      </c>
      <c r="H3095" t="s">
        <v>150</v>
      </c>
      <c r="I3095" t="s">
        <v>453</v>
      </c>
      <c r="J3095" t="s">
        <v>624</v>
      </c>
      <c r="K3095">
        <v>10</v>
      </c>
      <c r="L3095">
        <f t="shared" si="290"/>
        <v>10</v>
      </c>
      <c r="M3095">
        <f t="shared" si="291"/>
        <v>0</v>
      </c>
      <c r="N3095" t="b">
        <f t="shared" si="292"/>
        <v>0</v>
      </c>
      <c r="O3095">
        <f t="shared" si="293"/>
        <v>0</v>
      </c>
    </row>
    <row r="3096" spans="1:15">
      <c r="A3096" t="s">
        <v>451</v>
      </c>
      <c r="B3096" t="s">
        <v>452</v>
      </c>
      <c r="C3096" t="s">
        <v>244</v>
      </c>
      <c r="D3096" t="s">
        <v>245</v>
      </c>
      <c r="E3096" s="2">
        <v>44547.6</v>
      </c>
      <c r="F3096" s="33">
        <f t="shared" si="288"/>
        <v>2021</v>
      </c>
      <c r="G3096" s="33">
        <f t="shared" si="289"/>
        <v>12</v>
      </c>
      <c r="H3096" t="s">
        <v>150</v>
      </c>
      <c r="I3096" t="s">
        <v>453</v>
      </c>
      <c r="J3096" t="s">
        <v>624</v>
      </c>
      <c r="K3096">
        <v>6.5</v>
      </c>
      <c r="L3096">
        <f t="shared" si="290"/>
        <v>6.5</v>
      </c>
      <c r="M3096">
        <f t="shared" si="291"/>
        <v>0</v>
      </c>
      <c r="N3096" t="b">
        <f t="shared" si="292"/>
        <v>0</v>
      </c>
      <c r="O3096">
        <f t="shared" si="293"/>
        <v>0</v>
      </c>
    </row>
    <row r="3097" spans="1:15">
      <c r="A3097" t="s">
        <v>451</v>
      </c>
      <c r="B3097" t="s">
        <v>452</v>
      </c>
      <c r="C3097" t="s">
        <v>244</v>
      </c>
      <c r="D3097" t="s">
        <v>245</v>
      </c>
      <c r="E3097" s="2">
        <v>44587.561111111114</v>
      </c>
      <c r="F3097" s="33">
        <f t="shared" si="288"/>
        <v>2022</v>
      </c>
      <c r="G3097" s="33">
        <f t="shared" si="289"/>
        <v>1</v>
      </c>
      <c r="H3097" t="s">
        <v>150</v>
      </c>
      <c r="I3097" t="s">
        <v>453</v>
      </c>
      <c r="J3097" t="s">
        <v>596</v>
      </c>
      <c r="K3097">
        <v>1</v>
      </c>
      <c r="L3097">
        <f t="shared" si="290"/>
        <v>0.5</v>
      </c>
      <c r="M3097">
        <f t="shared" si="291"/>
        <v>1</v>
      </c>
      <c r="N3097" t="b">
        <f t="shared" si="292"/>
        <v>1</v>
      </c>
      <c r="O3097">
        <f t="shared" si="293"/>
        <v>0</v>
      </c>
    </row>
    <row r="3098" spans="1:15">
      <c r="A3098" t="s">
        <v>451</v>
      </c>
      <c r="B3098" t="s">
        <v>452</v>
      </c>
      <c r="C3098" t="s">
        <v>244</v>
      </c>
      <c r="D3098" t="s">
        <v>245</v>
      </c>
      <c r="E3098" s="2">
        <v>44608.47152777778</v>
      </c>
      <c r="F3098" s="33">
        <f t="shared" si="288"/>
        <v>2022</v>
      </c>
      <c r="G3098" s="33">
        <f t="shared" si="289"/>
        <v>2</v>
      </c>
      <c r="H3098" t="s">
        <v>150</v>
      </c>
      <c r="I3098" t="s">
        <v>453</v>
      </c>
      <c r="J3098" t="s">
        <v>596</v>
      </c>
      <c r="K3098">
        <v>1</v>
      </c>
      <c r="L3098">
        <f t="shared" si="290"/>
        <v>0.5</v>
      </c>
      <c r="M3098">
        <f t="shared" si="291"/>
        <v>1</v>
      </c>
      <c r="N3098" t="b">
        <f t="shared" si="292"/>
        <v>1</v>
      </c>
      <c r="O3098">
        <f t="shared" si="293"/>
        <v>0</v>
      </c>
    </row>
    <row r="3099" spans="1:15">
      <c r="A3099" t="s">
        <v>451</v>
      </c>
      <c r="B3099" t="s">
        <v>452</v>
      </c>
      <c r="C3099" t="s">
        <v>244</v>
      </c>
      <c r="D3099" t="s">
        <v>245</v>
      </c>
      <c r="E3099" s="2">
        <v>44628.449305555558</v>
      </c>
      <c r="F3099" s="33">
        <f t="shared" si="288"/>
        <v>2022</v>
      </c>
      <c r="G3099" s="33">
        <f t="shared" si="289"/>
        <v>3</v>
      </c>
      <c r="H3099" t="s">
        <v>150</v>
      </c>
      <c r="I3099" t="s">
        <v>453</v>
      </c>
      <c r="J3099" t="s">
        <v>596</v>
      </c>
      <c r="K3099">
        <v>1</v>
      </c>
      <c r="L3099">
        <f t="shared" si="290"/>
        <v>0.5</v>
      </c>
      <c r="M3099">
        <f t="shared" si="291"/>
        <v>1</v>
      </c>
      <c r="N3099" t="b">
        <f t="shared" si="292"/>
        <v>1</v>
      </c>
      <c r="O3099">
        <f t="shared" si="293"/>
        <v>0</v>
      </c>
    </row>
    <row r="3100" spans="1:15">
      <c r="A3100" t="s">
        <v>451</v>
      </c>
      <c r="B3100" t="s">
        <v>452</v>
      </c>
      <c r="C3100" t="s">
        <v>244</v>
      </c>
      <c r="D3100" t="s">
        <v>245</v>
      </c>
      <c r="E3100" s="2">
        <v>44678.59652777778</v>
      </c>
      <c r="F3100" s="33">
        <f t="shared" si="288"/>
        <v>2022</v>
      </c>
      <c r="G3100" s="33">
        <f t="shared" si="289"/>
        <v>4</v>
      </c>
      <c r="H3100" t="s">
        <v>150</v>
      </c>
      <c r="I3100" t="s">
        <v>453</v>
      </c>
      <c r="J3100" t="s">
        <v>624</v>
      </c>
      <c r="K3100">
        <v>7.4</v>
      </c>
      <c r="L3100">
        <f t="shared" si="290"/>
        <v>7.4</v>
      </c>
      <c r="M3100">
        <f t="shared" si="291"/>
        <v>0</v>
      </c>
      <c r="N3100" t="b">
        <f t="shared" si="292"/>
        <v>0</v>
      </c>
      <c r="O3100">
        <f t="shared" si="293"/>
        <v>0</v>
      </c>
    </row>
    <row r="3101" spans="1:15">
      <c r="A3101" t="s">
        <v>451</v>
      </c>
      <c r="B3101" t="s">
        <v>452</v>
      </c>
      <c r="C3101" t="s">
        <v>244</v>
      </c>
      <c r="D3101" t="s">
        <v>245</v>
      </c>
      <c r="E3101" s="2">
        <v>44693.458333333336</v>
      </c>
      <c r="F3101" s="33">
        <f t="shared" si="288"/>
        <v>2022</v>
      </c>
      <c r="G3101" s="33">
        <f t="shared" si="289"/>
        <v>5</v>
      </c>
      <c r="H3101" t="s">
        <v>150</v>
      </c>
      <c r="I3101" t="s">
        <v>453</v>
      </c>
      <c r="J3101" t="s">
        <v>596</v>
      </c>
      <c r="K3101">
        <v>1</v>
      </c>
      <c r="L3101">
        <f t="shared" si="290"/>
        <v>0.5</v>
      </c>
      <c r="M3101">
        <f t="shared" si="291"/>
        <v>1</v>
      </c>
      <c r="N3101" t="b">
        <f t="shared" si="292"/>
        <v>1</v>
      </c>
      <c r="O3101">
        <f t="shared" si="293"/>
        <v>0</v>
      </c>
    </row>
    <row r="3102" spans="1:15">
      <c r="A3102" t="s">
        <v>451</v>
      </c>
      <c r="B3102" t="s">
        <v>452</v>
      </c>
      <c r="C3102" t="s">
        <v>573</v>
      </c>
      <c r="D3102" t="s">
        <v>574</v>
      </c>
      <c r="E3102" s="2">
        <v>44215.458333333336</v>
      </c>
      <c r="F3102" s="33">
        <f t="shared" si="288"/>
        <v>2021</v>
      </c>
      <c r="G3102" s="33">
        <f t="shared" si="289"/>
        <v>1</v>
      </c>
      <c r="H3102" t="s">
        <v>150</v>
      </c>
      <c r="I3102" t="s">
        <v>453</v>
      </c>
      <c r="J3102" t="s">
        <v>596</v>
      </c>
      <c r="K3102">
        <v>1</v>
      </c>
      <c r="L3102">
        <f t="shared" si="290"/>
        <v>0.5</v>
      </c>
      <c r="M3102">
        <f t="shared" si="291"/>
        <v>1</v>
      </c>
      <c r="N3102" t="b">
        <f t="shared" si="292"/>
        <v>1</v>
      </c>
      <c r="O3102">
        <f t="shared" si="293"/>
        <v>0</v>
      </c>
    </row>
    <row r="3103" spans="1:15">
      <c r="A3103" t="s">
        <v>451</v>
      </c>
      <c r="B3103" t="s">
        <v>452</v>
      </c>
      <c r="C3103" t="s">
        <v>573</v>
      </c>
      <c r="D3103" t="s">
        <v>574</v>
      </c>
      <c r="E3103" s="2">
        <v>44237.496527777781</v>
      </c>
      <c r="F3103" s="33">
        <f t="shared" si="288"/>
        <v>2021</v>
      </c>
      <c r="G3103" s="33">
        <f t="shared" si="289"/>
        <v>2</v>
      </c>
      <c r="H3103" t="s">
        <v>150</v>
      </c>
      <c r="I3103" t="s">
        <v>453</v>
      </c>
      <c r="J3103" t="s">
        <v>596</v>
      </c>
      <c r="K3103">
        <v>1</v>
      </c>
      <c r="L3103">
        <f t="shared" si="290"/>
        <v>0.5</v>
      </c>
      <c r="M3103">
        <f t="shared" si="291"/>
        <v>1</v>
      </c>
      <c r="N3103" t="b">
        <f t="shared" si="292"/>
        <v>1</v>
      </c>
      <c r="O3103">
        <f t="shared" si="293"/>
        <v>0</v>
      </c>
    </row>
    <row r="3104" spans="1:15">
      <c r="A3104" t="s">
        <v>451</v>
      </c>
      <c r="B3104" t="s">
        <v>452</v>
      </c>
      <c r="C3104" t="s">
        <v>573</v>
      </c>
      <c r="D3104" t="s">
        <v>574</v>
      </c>
      <c r="E3104" s="2">
        <v>44259.500694444447</v>
      </c>
      <c r="F3104" s="33">
        <f t="shared" si="288"/>
        <v>2021</v>
      </c>
      <c r="G3104" s="33">
        <f t="shared" si="289"/>
        <v>3</v>
      </c>
      <c r="H3104" t="s">
        <v>150</v>
      </c>
      <c r="I3104" t="s">
        <v>453</v>
      </c>
      <c r="J3104" t="s">
        <v>596</v>
      </c>
      <c r="K3104">
        <v>1</v>
      </c>
      <c r="L3104">
        <f t="shared" si="290"/>
        <v>0.5</v>
      </c>
      <c r="M3104">
        <f t="shared" si="291"/>
        <v>1</v>
      </c>
      <c r="N3104" t="b">
        <f t="shared" si="292"/>
        <v>1</v>
      </c>
      <c r="O3104">
        <f t="shared" si="293"/>
        <v>0</v>
      </c>
    </row>
    <row r="3105" spans="1:15">
      <c r="A3105" t="s">
        <v>451</v>
      </c>
      <c r="B3105" t="s">
        <v>452</v>
      </c>
      <c r="C3105" t="s">
        <v>573</v>
      </c>
      <c r="D3105" t="s">
        <v>574</v>
      </c>
      <c r="E3105" s="2">
        <v>44294.51666666667</v>
      </c>
      <c r="F3105" s="33">
        <f t="shared" si="288"/>
        <v>2021</v>
      </c>
      <c r="G3105" s="33">
        <f t="shared" si="289"/>
        <v>4</v>
      </c>
      <c r="H3105" t="s">
        <v>150</v>
      </c>
      <c r="I3105" t="s">
        <v>453</v>
      </c>
      <c r="J3105" t="s">
        <v>596</v>
      </c>
      <c r="K3105">
        <v>1</v>
      </c>
      <c r="L3105">
        <f t="shared" si="290"/>
        <v>0.5</v>
      </c>
      <c r="M3105">
        <f t="shared" si="291"/>
        <v>1</v>
      </c>
      <c r="N3105" t="b">
        <f t="shared" si="292"/>
        <v>1</v>
      </c>
      <c r="O3105">
        <f t="shared" si="293"/>
        <v>0</v>
      </c>
    </row>
    <row r="3106" spans="1:15">
      <c r="A3106" t="s">
        <v>451</v>
      </c>
      <c r="B3106" t="s">
        <v>452</v>
      </c>
      <c r="C3106" t="s">
        <v>573</v>
      </c>
      <c r="D3106" t="s">
        <v>574</v>
      </c>
      <c r="E3106" s="2">
        <v>44327.512499999997</v>
      </c>
      <c r="F3106" s="33">
        <f t="shared" si="288"/>
        <v>2021</v>
      </c>
      <c r="G3106" s="33">
        <f t="shared" si="289"/>
        <v>5</v>
      </c>
      <c r="H3106" t="s">
        <v>150</v>
      </c>
      <c r="I3106" t="s">
        <v>453</v>
      </c>
      <c r="J3106" t="s">
        <v>596</v>
      </c>
      <c r="K3106">
        <v>1</v>
      </c>
      <c r="L3106">
        <f t="shared" si="290"/>
        <v>0.5</v>
      </c>
      <c r="M3106">
        <f t="shared" si="291"/>
        <v>1</v>
      </c>
      <c r="N3106" t="b">
        <f t="shared" si="292"/>
        <v>1</v>
      </c>
      <c r="O3106">
        <f t="shared" si="293"/>
        <v>0</v>
      </c>
    </row>
    <row r="3107" spans="1:15">
      <c r="A3107" t="s">
        <v>451</v>
      </c>
      <c r="B3107" t="s">
        <v>452</v>
      </c>
      <c r="C3107" t="s">
        <v>573</v>
      </c>
      <c r="D3107" t="s">
        <v>574</v>
      </c>
      <c r="E3107" s="2">
        <v>44363.529166666667</v>
      </c>
      <c r="F3107" s="33">
        <f t="shared" si="288"/>
        <v>2021</v>
      </c>
      <c r="G3107" s="33">
        <f t="shared" si="289"/>
        <v>6</v>
      </c>
      <c r="H3107" t="s">
        <v>150</v>
      </c>
      <c r="I3107" t="s">
        <v>453</v>
      </c>
      <c r="J3107" t="s">
        <v>596</v>
      </c>
      <c r="K3107">
        <v>1</v>
      </c>
      <c r="L3107">
        <f t="shared" si="290"/>
        <v>0.5</v>
      </c>
      <c r="M3107">
        <f t="shared" si="291"/>
        <v>1</v>
      </c>
      <c r="N3107" t="b">
        <f t="shared" si="292"/>
        <v>1</v>
      </c>
      <c r="O3107">
        <f t="shared" si="293"/>
        <v>0</v>
      </c>
    </row>
    <row r="3108" spans="1:15">
      <c r="A3108" t="s">
        <v>451</v>
      </c>
      <c r="B3108" t="s">
        <v>452</v>
      </c>
      <c r="C3108" t="s">
        <v>573</v>
      </c>
      <c r="D3108" t="s">
        <v>574</v>
      </c>
      <c r="E3108" s="2">
        <v>44378.554166666669</v>
      </c>
      <c r="F3108" s="33">
        <f t="shared" si="288"/>
        <v>2021</v>
      </c>
      <c r="G3108" s="33">
        <f t="shared" si="289"/>
        <v>7</v>
      </c>
      <c r="H3108" t="s">
        <v>150</v>
      </c>
      <c r="I3108" t="s">
        <v>453</v>
      </c>
      <c r="J3108" t="s">
        <v>596</v>
      </c>
      <c r="K3108">
        <v>1</v>
      </c>
      <c r="L3108">
        <f t="shared" si="290"/>
        <v>0.5</v>
      </c>
      <c r="M3108">
        <f t="shared" si="291"/>
        <v>1</v>
      </c>
      <c r="N3108" t="b">
        <f t="shared" si="292"/>
        <v>1</v>
      </c>
      <c r="O3108">
        <f t="shared" si="293"/>
        <v>0</v>
      </c>
    </row>
    <row r="3109" spans="1:15">
      <c r="A3109" t="s">
        <v>451</v>
      </c>
      <c r="B3109" t="s">
        <v>452</v>
      </c>
      <c r="C3109" t="s">
        <v>573</v>
      </c>
      <c r="D3109" t="s">
        <v>574</v>
      </c>
      <c r="E3109" s="2">
        <v>44519.472222222219</v>
      </c>
      <c r="F3109" s="33">
        <f t="shared" si="288"/>
        <v>2021</v>
      </c>
      <c r="G3109" s="33">
        <f t="shared" si="289"/>
        <v>11</v>
      </c>
      <c r="H3109" t="s">
        <v>150</v>
      </c>
      <c r="I3109" t="s">
        <v>453</v>
      </c>
      <c r="J3109" t="s">
        <v>596</v>
      </c>
      <c r="K3109">
        <v>1</v>
      </c>
      <c r="L3109">
        <f t="shared" si="290"/>
        <v>0.5</v>
      </c>
      <c r="M3109">
        <f t="shared" si="291"/>
        <v>1</v>
      </c>
      <c r="N3109" t="b">
        <f t="shared" si="292"/>
        <v>1</v>
      </c>
      <c r="O3109">
        <f t="shared" si="293"/>
        <v>0</v>
      </c>
    </row>
    <row r="3110" spans="1:15">
      <c r="A3110" t="s">
        <v>451</v>
      </c>
      <c r="B3110" t="s">
        <v>452</v>
      </c>
      <c r="C3110" t="s">
        <v>573</v>
      </c>
      <c r="D3110" t="s">
        <v>574</v>
      </c>
      <c r="E3110" s="2">
        <v>44533.466666666667</v>
      </c>
      <c r="F3110" s="33">
        <f t="shared" si="288"/>
        <v>2021</v>
      </c>
      <c r="G3110" s="33">
        <f t="shared" si="289"/>
        <v>12</v>
      </c>
      <c r="H3110" t="s">
        <v>150</v>
      </c>
      <c r="I3110" t="s">
        <v>453</v>
      </c>
      <c r="J3110" t="s">
        <v>596</v>
      </c>
      <c r="K3110">
        <v>1</v>
      </c>
      <c r="L3110">
        <f t="shared" si="290"/>
        <v>0.5</v>
      </c>
      <c r="M3110">
        <f t="shared" si="291"/>
        <v>1</v>
      </c>
      <c r="N3110" t="b">
        <f t="shared" si="292"/>
        <v>1</v>
      </c>
      <c r="O3110">
        <f t="shared" si="293"/>
        <v>0</v>
      </c>
    </row>
    <row r="3111" spans="1:15">
      <c r="A3111" t="s">
        <v>451</v>
      </c>
      <c r="B3111" t="s">
        <v>452</v>
      </c>
      <c r="C3111" t="s">
        <v>573</v>
      </c>
      <c r="D3111" t="s">
        <v>574</v>
      </c>
      <c r="E3111" s="2">
        <v>44592.486111111109</v>
      </c>
      <c r="F3111" s="33">
        <f t="shared" si="288"/>
        <v>2022</v>
      </c>
      <c r="G3111" s="33">
        <f t="shared" si="289"/>
        <v>1</v>
      </c>
      <c r="H3111" t="s">
        <v>150</v>
      </c>
      <c r="I3111" t="s">
        <v>453</v>
      </c>
      <c r="J3111" t="s">
        <v>596</v>
      </c>
      <c r="K3111">
        <v>1</v>
      </c>
      <c r="L3111">
        <f t="shared" si="290"/>
        <v>0.5</v>
      </c>
      <c r="M3111">
        <f t="shared" si="291"/>
        <v>1</v>
      </c>
      <c r="N3111" t="b">
        <f t="shared" si="292"/>
        <v>1</v>
      </c>
      <c r="O3111">
        <f t="shared" si="293"/>
        <v>0</v>
      </c>
    </row>
    <row r="3112" spans="1:15">
      <c r="A3112" t="s">
        <v>451</v>
      </c>
      <c r="B3112" t="s">
        <v>452</v>
      </c>
      <c r="C3112" t="s">
        <v>573</v>
      </c>
      <c r="D3112" t="s">
        <v>574</v>
      </c>
      <c r="E3112" s="2">
        <v>44637.467361111114</v>
      </c>
      <c r="F3112" s="33">
        <f t="shared" si="288"/>
        <v>2022</v>
      </c>
      <c r="G3112" s="33">
        <f t="shared" si="289"/>
        <v>3</v>
      </c>
      <c r="H3112" t="s">
        <v>150</v>
      </c>
      <c r="I3112" t="s">
        <v>453</v>
      </c>
      <c r="J3112" t="s">
        <v>596</v>
      </c>
      <c r="K3112">
        <v>1</v>
      </c>
      <c r="L3112">
        <f t="shared" si="290"/>
        <v>0.5</v>
      </c>
      <c r="M3112">
        <f t="shared" si="291"/>
        <v>1</v>
      </c>
      <c r="N3112" t="b">
        <f t="shared" si="292"/>
        <v>1</v>
      </c>
      <c r="O3112">
        <f t="shared" si="293"/>
        <v>0</v>
      </c>
    </row>
    <row r="3113" spans="1:15">
      <c r="A3113" t="s">
        <v>451</v>
      </c>
      <c r="B3113" t="s">
        <v>452</v>
      </c>
      <c r="C3113" t="s">
        <v>573</v>
      </c>
      <c r="D3113" t="s">
        <v>574</v>
      </c>
      <c r="E3113" s="2">
        <v>44670.495833333334</v>
      </c>
      <c r="F3113" s="33">
        <f t="shared" si="288"/>
        <v>2022</v>
      </c>
      <c r="G3113" s="33">
        <f t="shared" si="289"/>
        <v>4</v>
      </c>
      <c r="H3113" t="s">
        <v>150</v>
      </c>
      <c r="I3113" t="s">
        <v>453</v>
      </c>
      <c r="J3113" t="s">
        <v>596</v>
      </c>
      <c r="K3113">
        <v>1</v>
      </c>
      <c r="L3113">
        <f t="shared" si="290"/>
        <v>0.5</v>
      </c>
      <c r="M3113">
        <f t="shared" si="291"/>
        <v>1</v>
      </c>
      <c r="N3113" t="b">
        <f t="shared" si="292"/>
        <v>1</v>
      </c>
      <c r="O3113">
        <f t="shared" si="293"/>
        <v>0</v>
      </c>
    </row>
    <row r="3114" spans="1:15">
      <c r="A3114" t="s">
        <v>451</v>
      </c>
      <c r="B3114" t="s">
        <v>452</v>
      </c>
      <c r="C3114" t="s">
        <v>573</v>
      </c>
      <c r="D3114" t="s">
        <v>574</v>
      </c>
      <c r="E3114" s="2">
        <v>44685.504166666666</v>
      </c>
      <c r="F3114" s="33">
        <f t="shared" si="288"/>
        <v>2022</v>
      </c>
      <c r="G3114" s="33">
        <f t="shared" si="289"/>
        <v>5</v>
      </c>
      <c r="H3114" t="s">
        <v>150</v>
      </c>
      <c r="I3114" t="s">
        <v>453</v>
      </c>
      <c r="J3114" t="s">
        <v>596</v>
      </c>
      <c r="K3114">
        <v>1</v>
      </c>
      <c r="L3114">
        <f t="shared" si="290"/>
        <v>0.5</v>
      </c>
      <c r="M3114">
        <f t="shared" si="291"/>
        <v>1</v>
      </c>
      <c r="N3114" t="b">
        <f t="shared" si="292"/>
        <v>1</v>
      </c>
      <c r="O3114">
        <f t="shared" si="293"/>
        <v>0</v>
      </c>
    </row>
    <row r="3115" spans="1:15">
      <c r="A3115" t="s">
        <v>451</v>
      </c>
      <c r="B3115" t="s">
        <v>452</v>
      </c>
      <c r="C3115" t="s">
        <v>559</v>
      </c>
      <c r="D3115" t="s">
        <v>560</v>
      </c>
      <c r="E3115" s="2">
        <v>44222.356944444444</v>
      </c>
      <c r="F3115" s="33">
        <f t="shared" si="288"/>
        <v>2021</v>
      </c>
      <c r="G3115" s="33">
        <f t="shared" si="289"/>
        <v>1</v>
      </c>
      <c r="H3115" t="s">
        <v>150</v>
      </c>
      <c r="I3115" t="s">
        <v>453</v>
      </c>
      <c r="J3115" t="s">
        <v>596</v>
      </c>
      <c r="K3115">
        <v>1</v>
      </c>
      <c r="L3115">
        <f t="shared" si="290"/>
        <v>0.5</v>
      </c>
      <c r="M3115">
        <f t="shared" si="291"/>
        <v>1</v>
      </c>
      <c r="N3115" t="b">
        <f t="shared" si="292"/>
        <v>1</v>
      </c>
      <c r="O3115">
        <f t="shared" si="293"/>
        <v>0</v>
      </c>
    </row>
    <row r="3116" spans="1:15">
      <c r="A3116" t="s">
        <v>451</v>
      </c>
      <c r="B3116" t="s">
        <v>452</v>
      </c>
      <c r="C3116" t="s">
        <v>559</v>
      </c>
      <c r="D3116" t="s">
        <v>560</v>
      </c>
      <c r="E3116" s="2">
        <v>44239.502083333333</v>
      </c>
      <c r="F3116" s="33">
        <f t="shared" si="288"/>
        <v>2021</v>
      </c>
      <c r="G3116" s="33">
        <f t="shared" si="289"/>
        <v>2</v>
      </c>
      <c r="H3116" t="s">
        <v>150</v>
      </c>
      <c r="I3116" t="s">
        <v>453</v>
      </c>
      <c r="J3116" t="s">
        <v>596</v>
      </c>
      <c r="K3116">
        <v>1</v>
      </c>
      <c r="L3116">
        <f t="shared" si="290"/>
        <v>0.5</v>
      </c>
      <c r="M3116">
        <f t="shared" si="291"/>
        <v>1</v>
      </c>
      <c r="N3116" t="b">
        <f t="shared" si="292"/>
        <v>1</v>
      </c>
      <c r="O3116">
        <f t="shared" si="293"/>
        <v>0</v>
      </c>
    </row>
    <row r="3117" spans="1:15">
      <c r="A3117" t="s">
        <v>451</v>
      </c>
      <c r="B3117" t="s">
        <v>452</v>
      </c>
      <c r="C3117" t="s">
        <v>559</v>
      </c>
      <c r="D3117" t="s">
        <v>560</v>
      </c>
      <c r="E3117" s="2">
        <v>44256.461111111108</v>
      </c>
      <c r="F3117" s="33">
        <f t="shared" si="288"/>
        <v>2021</v>
      </c>
      <c r="G3117" s="33">
        <f t="shared" si="289"/>
        <v>3</v>
      </c>
      <c r="H3117" t="s">
        <v>150</v>
      </c>
      <c r="I3117" t="s">
        <v>453</v>
      </c>
      <c r="J3117" t="s">
        <v>596</v>
      </c>
      <c r="K3117">
        <v>1</v>
      </c>
      <c r="L3117">
        <f t="shared" si="290"/>
        <v>0.5</v>
      </c>
      <c r="M3117">
        <f t="shared" si="291"/>
        <v>1</v>
      </c>
      <c r="N3117" t="b">
        <f t="shared" si="292"/>
        <v>1</v>
      </c>
      <c r="O3117">
        <f t="shared" si="293"/>
        <v>0</v>
      </c>
    </row>
    <row r="3118" spans="1:15">
      <c r="A3118" t="s">
        <v>451</v>
      </c>
      <c r="B3118" t="s">
        <v>452</v>
      </c>
      <c r="C3118" t="s">
        <v>559</v>
      </c>
      <c r="D3118" t="s">
        <v>560</v>
      </c>
      <c r="E3118" s="2">
        <v>44299.359027777777</v>
      </c>
      <c r="F3118" s="33">
        <f t="shared" si="288"/>
        <v>2021</v>
      </c>
      <c r="G3118" s="33">
        <f t="shared" si="289"/>
        <v>4</v>
      </c>
      <c r="H3118" t="s">
        <v>150</v>
      </c>
      <c r="I3118" t="s">
        <v>453</v>
      </c>
      <c r="J3118" t="s">
        <v>596</v>
      </c>
      <c r="K3118">
        <v>1</v>
      </c>
      <c r="L3118">
        <f t="shared" si="290"/>
        <v>0.5</v>
      </c>
      <c r="M3118">
        <f t="shared" si="291"/>
        <v>1</v>
      </c>
      <c r="N3118" t="b">
        <f t="shared" si="292"/>
        <v>1</v>
      </c>
      <c r="O3118">
        <f t="shared" si="293"/>
        <v>0</v>
      </c>
    </row>
    <row r="3119" spans="1:15">
      <c r="A3119" t="s">
        <v>451</v>
      </c>
      <c r="B3119" t="s">
        <v>452</v>
      </c>
      <c r="C3119" t="s">
        <v>559</v>
      </c>
      <c r="D3119" t="s">
        <v>560</v>
      </c>
      <c r="E3119" s="2">
        <v>44320.478472222225</v>
      </c>
      <c r="F3119" s="33">
        <f t="shared" si="288"/>
        <v>2021</v>
      </c>
      <c r="G3119" s="33">
        <f t="shared" si="289"/>
        <v>5</v>
      </c>
      <c r="H3119" t="s">
        <v>150</v>
      </c>
      <c r="I3119" t="s">
        <v>453</v>
      </c>
      <c r="J3119" t="s">
        <v>596</v>
      </c>
      <c r="K3119">
        <v>1</v>
      </c>
      <c r="L3119">
        <f t="shared" si="290"/>
        <v>0.5</v>
      </c>
      <c r="M3119">
        <f t="shared" si="291"/>
        <v>1</v>
      </c>
      <c r="N3119" t="b">
        <f t="shared" si="292"/>
        <v>1</v>
      </c>
      <c r="O3119">
        <f t="shared" si="293"/>
        <v>0</v>
      </c>
    </row>
    <row r="3120" spans="1:15">
      <c r="A3120" t="s">
        <v>451</v>
      </c>
      <c r="B3120" t="s">
        <v>452</v>
      </c>
      <c r="C3120" t="s">
        <v>559</v>
      </c>
      <c r="D3120" t="s">
        <v>560</v>
      </c>
      <c r="E3120" s="2">
        <v>44356.426388888889</v>
      </c>
      <c r="F3120" s="33">
        <f t="shared" si="288"/>
        <v>2021</v>
      </c>
      <c r="G3120" s="33">
        <f t="shared" si="289"/>
        <v>6</v>
      </c>
      <c r="H3120" t="s">
        <v>150</v>
      </c>
      <c r="I3120" t="s">
        <v>453</v>
      </c>
      <c r="J3120" t="s">
        <v>596</v>
      </c>
      <c r="K3120">
        <v>1</v>
      </c>
      <c r="L3120">
        <f t="shared" si="290"/>
        <v>0.5</v>
      </c>
      <c r="M3120">
        <f t="shared" si="291"/>
        <v>1</v>
      </c>
      <c r="N3120" t="b">
        <f t="shared" si="292"/>
        <v>1</v>
      </c>
      <c r="O3120">
        <f t="shared" si="293"/>
        <v>0</v>
      </c>
    </row>
    <row r="3121" spans="1:15">
      <c r="A3121" t="s">
        <v>451</v>
      </c>
      <c r="B3121" t="s">
        <v>452</v>
      </c>
      <c r="C3121" t="s">
        <v>559</v>
      </c>
      <c r="D3121" t="s">
        <v>560</v>
      </c>
      <c r="E3121" s="2">
        <v>44384.354861111111</v>
      </c>
      <c r="F3121" s="33">
        <f t="shared" si="288"/>
        <v>2021</v>
      </c>
      <c r="G3121" s="33">
        <f t="shared" si="289"/>
        <v>7</v>
      </c>
      <c r="H3121" t="s">
        <v>150</v>
      </c>
      <c r="I3121" t="s">
        <v>453</v>
      </c>
      <c r="J3121" t="s">
        <v>596</v>
      </c>
      <c r="K3121">
        <v>1</v>
      </c>
      <c r="L3121">
        <f t="shared" si="290"/>
        <v>0.5</v>
      </c>
      <c r="M3121">
        <f t="shared" si="291"/>
        <v>1</v>
      </c>
      <c r="N3121" t="b">
        <f t="shared" si="292"/>
        <v>1</v>
      </c>
      <c r="O3121">
        <f t="shared" si="293"/>
        <v>0</v>
      </c>
    </row>
    <row r="3122" spans="1:15">
      <c r="A3122" t="s">
        <v>451</v>
      </c>
      <c r="B3122" t="s">
        <v>452</v>
      </c>
      <c r="C3122" t="s">
        <v>559</v>
      </c>
      <c r="D3122" t="s">
        <v>560</v>
      </c>
      <c r="E3122" s="2">
        <v>44413.52847222222</v>
      </c>
      <c r="F3122" s="33">
        <f t="shared" si="288"/>
        <v>2021</v>
      </c>
      <c r="G3122" s="33">
        <f t="shared" si="289"/>
        <v>8</v>
      </c>
      <c r="H3122" t="s">
        <v>150</v>
      </c>
      <c r="I3122" t="s">
        <v>453</v>
      </c>
      <c r="J3122" t="s">
        <v>596</v>
      </c>
      <c r="K3122">
        <v>1</v>
      </c>
      <c r="L3122">
        <f t="shared" si="290"/>
        <v>0.5</v>
      </c>
      <c r="M3122">
        <f t="shared" si="291"/>
        <v>1</v>
      </c>
      <c r="N3122" t="b">
        <f t="shared" si="292"/>
        <v>1</v>
      </c>
      <c r="O3122">
        <f t="shared" si="293"/>
        <v>0</v>
      </c>
    </row>
    <row r="3123" spans="1:15">
      <c r="A3123" t="s">
        <v>451</v>
      </c>
      <c r="B3123" t="s">
        <v>452</v>
      </c>
      <c r="C3123" t="s">
        <v>559</v>
      </c>
      <c r="D3123" t="s">
        <v>560</v>
      </c>
      <c r="E3123" s="2">
        <v>44509.482638888891</v>
      </c>
      <c r="F3123" s="33">
        <f t="shared" si="288"/>
        <v>2021</v>
      </c>
      <c r="G3123" s="33">
        <f t="shared" si="289"/>
        <v>11</v>
      </c>
      <c r="H3123" t="s">
        <v>150</v>
      </c>
      <c r="I3123" t="s">
        <v>453</v>
      </c>
      <c r="J3123" t="s">
        <v>596</v>
      </c>
      <c r="K3123">
        <v>1</v>
      </c>
      <c r="L3123">
        <f t="shared" si="290"/>
        <v>0.5</v>
      </c>
      <c r="M3123">
        <f t="shared" si="291"/>
        <v>1</v>
      </c>
      <c r="N3123" t="b">
        <f t="shared" si="292"/>
        <v>1</v>
      </c>
      <c r="O3123">
        <f t="shared" si="293"/>
        <v>0</v>
      </c>
    </row>
    <row r="3124" spans="1:15">
      <c r="A3124" t="s">
        <v>451</v>
      </c>
      <c r="B3124" t="s">
        <v>452</v>
      </c>
      <c r="C3124" t="s">
        <v>559</v>
      </c>
      <c r="D3124" t="s">
        <v>560</v>
      </c>
      <c r="E3124" s="2">
        <v>44539.432638888888</v>
      </c>
      <c r="F3124" s="33">
        <f t="shared" si="288"/>
        <v>2021</v>
      </c>
      <c r="G3124" s="33">
        <f t="shared" si="289"/>
        <v>12</v>
      </c>
      <c r="H3124" t="s">
        <v>150</v>
      </c>
      <c r="I3124" t="s">
        <v>453</v>
      </c>
      <c r="J3124" t="s">
        <v>596</v>
      </c>
      <c r="K3124">
        <v>1</v>
      </c>
      <c r="L3124">
        <f t="shared" si="290"/>
        <v>0.5</v>
      </c>
      <c r="M3124">
        <f t="shared" si="291"/>
        <v>1</v>
      </c>
      <c r="N3124" t="b">
        <f t="shared" si="292"/>
        <v>1</v>
      </c>
      <c r="O3124">
        <f t="shared" si="293"/>
        <v>0</v>
      </c>
    </row>
    <row r="3125" spans="1:15">
      <c r="A3125" t="s">
        <v>451</v>
      </c>
      <c r="B3125" t="s">
        <v>452</v>
      </c>
      <c r="C3125" t="s">
        <v>559</v>
      </c>
      <c r="D3125" t="s">
        <v>560</v>
      </c>
      <c r="E3125" s="2">
        <v>44575.465277777781</v>
      </c>
      <c r="F3125" s="33">
        <f t="shared" si="288"/>
        <v>2022</v>
      </c>
      <c r="G3125" s="33">
        <f t="shared" si="289"/>
        <v>1</v>
      </c>
      <c r="H3125" t="s">
        <v>150</v>
      </c>
      <c r="I3125" t="s">
        <v>453</v>
      </c>
      <c r="J3125" t="s">
        <v>596</v>
      </c>
      <c r="K3125">
        <v>1</v>
      </c>
      <c r="L3125">
        <f t="shared" si="290"/>
        <v>0.5</v>
      </c>
      <c r="M3125">
        <f t="shared" si="291"/>
        <v>1</v>
      </c>
      <c r="N3125" t="b">
        <f t="shared" si="292"/>
        <v>1</v>
      </c>
      <c r="O3125">
        <f t="shared" si="293"/>
        <v>0</v>
      </c>
    </row>
    <row r="3126" spans="1:15">
      <c r="A3126" t="s">
        <v>451</v>
      </c>
      <c r="B3126" t="s">
        <v>452</v>
      </c>
      <c r="C3126" t="s">
        <v>559</v>
      </c>
      <c r="D3126" t="s">
        <v>560</v>
      </c>
      <c r="E3126" s="2">
        <v>44600.368055555555</v>
      </c>
      <c r="F3126" s="33">
        <f t="shared" si="288"/>
        <v>2022</v>
      </c>
      <c r="G3126" s="33">
        <f t="shared" si="289"/>
        <v>2</v>
      </c>
      <c r="H3126" t="s">
        <v>150</v>
      </c>
      <c r="I3126" t="s">
        <v>453</v>
      </c>
      <c r="J3126" t="s">
        <v>596</v>
      </c>
      <c r="K3126">
        <v>1</v>
      </c>
      <c r="L3126">
        <f t="shared" si="290"/>
        <v>0.5</v>
      </c>
      <c r="M3126">
        <f t="shared" si="291"/>
        <v>1</v>
      </c>
      <c r="N3126" t="b">
        <f t="shared" si="292"/>
        <v>1</v>
      </c>
      <c r="O3126">
        <f t="shared" si="293"/>
        <v>0</v>
      </c>
    </row>
    <row r="3127" spans="1:15">
      <c r="A3127" t="s">
        <v>451</v>
      </c>
      <c r="B3127" t="s">
        <v>452</v>
      </c>
      <c r="C3127" t="s">
        <v>559</v>
      </c>
      <c r="D3127" t="s">
        <v>560</v>
      </c>
      <c r="E3127" s="2">
        <v>44638.595833333333</v>
      </c>
      <c r="F3127" s="33">
        <f t="shared" si="288"/>
        <v>2022</v>
      </c>
      <c r="G3127" s="33">
        <f t="shared" si="289"/>
        <v>3</v>
      </c>
      <c r="H3127" t="s">
        <v>150</v>
      </c>
      <c r="I3127" t="s">
        <v>453</v>
      </c>
      <c r="J3127" t="s">
        <v>596</v>
      </c>
      <c r="K3127">
        <v>1</v>
      </c>
      <c r="L3127">
        <f t="shared" si="290"/>
        <v>0.5</v>
      </c>
      <c r="M3127">
        <f t="shared" si="291"/>
        <v>1</v>
      </c>
      <c r="N3127" t="b">
        <f t="shared" si="292"/>
        <v>1</v>
      </c>
      <c r="O3127">
        <f t="shared" si="293"/>
        <v>0</v>
      </c>
    </row>
    <row r="3128" spans="1:15">
      <c r="A3128" t="s">
        <v>451</v>
      </c>
      <c r="B3128" t="s">
        <v>452</v>
      </c>
      <c r="C3128" t="s">
        <v>559</v>
      </c>
      <c r="D3128" t="s">
        <v>560</v>
      </c>
      <c r="E3128" s="2">
        <v>44672.579861111109</v>
      </c>
      <c r="F3128" s="33">
        <f t="shared" si="288"/>
        <v>2022</v>
      </c>
      <c r="G3128" s="33">
        <f t="shared" si="289"/>
        <v>4</v>
      </c>
      <c r="H3128" t="s">
        <v>150</v>
      </c>
      <c r="I3128" t="s">
        <v>453</v>
      </c>
      <c r="J3128" t="s">
        <v>596</v>
      </c>
      <c r="K3128">
        <v>1</v>
      </c>
      <c r="L3128">
        <f t="shared" si="290"/>
        <v>0.5</v>
      </c>
      <c r="M3128">
        <f t="shared" si="291"/>
        <v>1</v>
      </c>
      <c r="N3128" t="b">
        <f t="shared" si="292"/>
        <v>1</v>
      </c>
      <c r="O3128">
        <f t="shared" si="293"/>
        <v>0</v>
      </c>
    </row>
    <row r="3129" spans="1:15">
      <c r="A3129" t="s">
        <v>451</v>
      </c>
      <c r="B3129" t="s">
        <v>452</v>
      </c>
      <c r="C3129" t="s">
        <v>559</v>
      </c>
      <c r="D3129" t="s">
        <v>560</v>
      </c>
      <c r="E3129" s="2">
        <v>44694.59652777778</v>
      </c>
      <c r="F3129" s="33">
        <f t="shared" si="288"/>
        <v>2022</v>
      </c>
      <c r="G3129" s="33">
        <f t="shared" si="289"/>
        <v>5</v>
      </c>
      <c r="H3129" t="s">
        <v>150</v>
      </c>
      <c r="I3129" t="s">
        <v>453</v>
      </c>
      <c r="J3129" t="s">
        <v>596</v>
      </c>
      <c r="K3129">
        <v>1</v>
      </c>
      <c r="L3129">
        <f t="shared" si="290"/>
        <v>0.5</v>
      </c>
      <c r="M3129">
        <f t="shared" si="291"/>
        <v>1</v>
      </c>
      <c r="N3129" t="b">
        <f t="shared" si="292"/>
        <v>1</v>
      </c>
      <c r="O3129">
        <f t="shared" si="293"/>
        <v>0</v>
      </c>
    </row>
    <row r="3130" spans="1:15">
      <c r="A3130" t="s">
        <v>451</v>
      </c>
      <c r="B3130" t="s">
        <v>452</v>
      </c>
      <c r="C3130" t="s">
        <v>273</v>
      </c>
      <c r="D3130" t="s">
        <v>274</v>
      </c>
      <c r="E3130" s="2">
        <v>42410.472916666666</v>
      </c>
      <c r="F3130" s="33">
        <f t="shared" si="288"/>
        <v>2016</v>
      </c>
      <c r="G3130" s="33">
        <f t="shared" si="289"/>
        <v>2</v>
      </c>
      <c r="H3130" t="s">
        <v>150</v>
      </c>
      <c r="I3130" t="s">
        <v>453</v>
      </c>
      <c r="J3130" t="s">
        <v>624</v>
      </c>
      <c r="K3130">
        <v>10</v>
      </c>
      <c r="L3130">
        <f t="shared" si="290"/>
        <v>10</v>
      </c>
      <c r="M3130">
        <f t="shared" si="291"/>
        <v>0</v>
      </c>
      <c r="N3130" t="b">
        <f t="shared" si="292"/>
        <v>0</v>
      </c>
      <c r="O3130">
        <f t="shared" si="293"/>
        <v>0</v>
      </c>
    </row>
    <row r="3131" spans="1:15">
      <c r="A3131" t="s">
        <v>451</v>
      </c>
      <c r="B3131" t="s">
        <v>452</v>
      </c>
      <c r="C3131" t="s">
        <v>273</v>
      </c>
      <c r="D3131" t="s">
        <v>274</v>
      </c>
      <c r="E3131" s="2">
        <v>42640.428472222222</v>
      </c>
      <c r="F3131" s="33">
        <f t="shared" si="288"/>
        <v>2016</v>
      </c>
      <c r="G3131" s="33">
        <f t="shared" si="289"/>
        <v>9</v>
      </c>
      <c r="H3131" t="s">
        <v>150</v>
      </c>
      <c r="I3131" t="s">
        <v>453</v>
      </c>
      <c r="J3131" t="s">
        <v>624</v>
      </c>
      <c r="K3131">
        <v>59</v>
      </c>
      <c r="L3131">
        <f t="shared" si="290"/>
        <v>59</v>
      </c>
      <c r="M3131">
        <f t="shared" si="291"/>
        <v>0</v>
      </c>
      <c r="N3131" t="b">
        <f t="shared" si="292"/>
        <v>0</v>
      </c>
      <c r="O3131">
        <f t="shared" si="293"/>
        <v>1</v>
      </c>
    </row>
    <row r="3132" spans="1:15">
      <c r="A3132" t="s">
        <v>451</v>
      </c>
      <c r="B3132" t="s">
        <v>452</v>
      </c>
      <c r="C3132" t="s">
        <v>273</v>
      </c>
      <c r="D3132" t="s">
        <v>274</v>
      </c>
      <c r="E3132" s="2">
        <v>42887.426388888889</v>
      </c>
      <c r="F3132" s="33">
        <f t="shared" si="288"/>
        <v>2017</v>
      </c>
      <c r="G3132" s="33">
        <f t="shared" si="289"/>
        <v>6</v>
      </c>
      <c r="H3132" t="s">
        <v>150</v>
      </c>
      <c r="I3132" t="s">
        <v>453</v>
      </c>
      <c r="J3132" t="s">
        <v>624</v>
      </c>
      <c r="K3132">
        <v>76</v>
      </c>
      <c r="L3132">
        <f t="shared" si="290"/>
        <v>76</v>
      </c>
      <c r="M3132">
        <f t="shared" si="291"/>
        <v>0</v>
      </c>
      <c r="N3132" t="b">
        <f t="shared" si="292"/>
        <v>0</v>
      </c>
      <c r="O3132">
        <f t="shared" si="293"/>
        <v>1</v>
      </c>
    </row>
    <row r="3133" spans="1:15">
      <c r="A3133" t="s">
        <v>451</v>
      </c>
      <c r="B3133" t="s">
        <v>452</v>
      </c>
      <c r="C3133" t="s">
        <v>273</v>
      </c>
      <c r="D3133" t="s">
        <v>274</v>
      </c>
      <c r="E3133" s="2">
        <v>43070.448611111111</v>
      </c>
      <c r="F3133" s="33">
        <f t="shared" si="288"/>
        <v>2017</v>
      </c>
      <c r="G3133" s="33">
        <f t="shared" si="289"/>
        <v>12</v>
      </c>
      <c r="H3133" t="s">
        <v>150</v>
      </c>
      <c r="I3133" t="s">
        <v>453</v>
      </c>
      <c r="J3133" t="s">
        <v>624</v>
      </c>
      <c r="K3133">
        <v>51</v>
      </c>
      <c r="L3133">
        <f t="shared" si="290"/>
        <v>51</v>
      </c>
      <c r="M3133">
        <f t="shared" si="291"/>
        <v>0</v>
      </c>
      <c r="N3133" t="b">
        <f t="shared" si="292"/>
        <v>0</v>
      </c>
      <c r="O3133">
        <f t="shared" si="293"/>
        <v>0</v>
      </c>
    </row>
    <row r="3134" spans="1:15">
      <c r="A3134" t="s">
        <v>451</v>
      </c>
      <c r="B3134" t="s">
        <v>452</v>
      </c>
      <c r="C3134" t="s">
        <v>273</v>
      </c>
      <c r="D3134" t="s">
        <v>274</v>
      </c>
      <c r="E3134" s="2">
        <v>43196.42083333333</v>
      </c>
      <c r="F3134" s="33">
        <f t="shared" si="288"/>
        <v>2018</v>
      </c>
      <c r="G3134" s="33">
        <f t="shared" si="289"/>
        <v>4</v>
      </c>
      <c r="H3134" t="s">
        <v>150</v>
      </c>
      <c r="I3134" t="s">
        <v>453</v>
      </c>
      <c r="J3134" t="s">
        <v>596</v>
      </c>
      <c r="K3134">
        <v>1</v>
      </c>
      <c r="L3134">
        <f t="shared" si="290"/>
        <v>0.5</v>
      </c>
      <c r="M3134">
        <f t="shared" si="291"/>
        <v>1</v>
      </c>
      <c r="N3134" t="b">
        <f t="shared" si="292"/>
        <v>1</v>
      </c>
      <c r="O3134">
        <f t="shared" si="293"/>
        <v>0</v>
      </c>
    </row>
    <row r="3135" spans="1:15">
      <c r="A3135" t="s">
        <v>451</v>
      </c>
      <c r="B3135" t="s">
        <v>452</v>
      </c>
      <c r="C3135" t="s">
        <v>273</v>
      </c>
      <c r="D3135" t="s">
        <v>274</v>
      </c>
      <c r="E3135" s="2">
        <v>43230.362500000003</v>
      </c>
      <c r="F3135" s="33">
        <f t="shared" si="288"/>
        <v>2018</v>
      </c>
      <c r="G3135" s="33">
        <f t="shared" si="289"/>
        <v>5</v>
      </c>
      <c r="H3135" t="s">
        <v>150</v>
      </c>
      <c r="I3135" t="s">
        <v>453</v>
      </c>
      <c r="J3135" t="s">
        <v>624</v>
      </c>
      <c r="K3135">
        <v>36</v>
      </c>
      <c r="L3135">
        <f t="shared" si="290"/>
        <v>36</v>
      </c>
      <c r="M3135">
        <f t="shared" si="291"/>
        <v>0</v>
      </c>
      <c r="N3135" t="b">
        <f t="shared" si="292"/>
        <v>0</v>
      </c>
      <c r="O3135">
        <f t="shared" si="293"/>
        <v>0</v>
      </c>
    </row>
    <row r="3136" spans="1:15">
      <c r="A3136" t="s">
        <v>451</v>
      </c>
      <c r="B3136" t="s">
        <v>452</v>
      </c>
      <c r="C3136" t="s">
        <v>273</v>
      </c>
      <c r="D3136" t="s">
        <v>274</v>
      </c>
      <c r="E3136" s="2">
        <v>43244.411111111112</v>
      </c>
      <c r="F3136" s="33">
        <f t="shared" si="288"/>
        <v>2018</v>
      </c>
      <c r="G3136" s="33">
        <f t="shared" si="289"/>
        <v>5</v>
      </c>
      <c r="H3136" t="s">
        <v>150</v>
      </c>
      <c r="I3136" t="s">
        <v>453</v>
      </c>
      <c r="J3136" t="s">
        <v>596</v>
      </c>
      <c r="K3136">
        <v>1</v>
      </c>
      <c r="L3136">
        <f t="shared" si="290"/>
        <v>0.5</v>
      </c>
      <c r="M3136">
        <f t="shared" si="291"/>
        <v>1</v>
      </c>
      <c r="N3136" t="b">
        <f t="shared" si="292"/>
        <v>1</v>
      </c>
      <c r="O3136">
        <f t="shared" si="293"/>
        <v>0</v>
      </c>
    </row>
    <row r="3137" spans="1:15">
      <c r="A3137" t="s">
        <v>451</v>
      </c>
      <c r="B3137" t="s">
        <v>452</v>
      </c>
      <c r="C3137" t="s">
        <v>273</v>
      </c>
      <c r="D3137" t="s">
        <v>274</v>
      </c>
      <c r="E3137" s="2">
        <v>43266.452777777777</v>
      </c>
      <c r="F3137" s="33">
        <f t="shared" ref="F3137:F3200" si="294">YEAR(E3137)</f>
        <v>2018</v>
      </c>
      <c r="G3137" s="33">
        <f t="shared" ref="G3137:G3200" si="295">MONTH(E3137)</f>
        <v>6</v>
      </c>
      <c r="H3137" t="s">
        <v>150</v>
      </c>
      <c r="I3137" t="s">
        <v>453</v>
      </c>
      <c r="J3137" t="s">
        <v>624</v>
      </c>
      <c r="K3137">
        <v>59</v>
      </c>
      <c r="L3137">
        <f t="shared" ref="L3137:L3200" si="296">IF(J3137="&lt;",K3137/2,K3137)</f>
        <v>59</v>
      </c>
      <c r="M3137">
        <f t="shared" ref="M3137:M3200" si="297">IF(J3137="&lt;",1,0)</f>
        <v>0</v>
      </c>
      <c r="N3137" t="b">
        <f t="shared" ref="N3137:N3200" si="298">IF(J3137="&lt;",TRUE,FALSE)</f>
        <v>0</v>
      </c>
      <c r="O3137">
        <f t="shared" si="293"/>
        <v>1</v>
      </c>
    </row>
    <row r="3138" spans="1:15">
      <c r="A3138" t="s">
        <v>451</v>
      </c>
      <c r="B3138" t="s">
        <v>452</v>
      </c>
      <c r="C3138" t="s">
        <v>273</v>
      </c>
      <c r="D3138" t="s">
        <v>274</v>
      </c>
      <c r="E3138" s="2">
        <v>43294.434027777781</v>
      </c>
      <c r="F3138" s="33">
        <f t="shared" si="294"/>
        <v>2018</v>
      </c>
      <c r="G3138" s="33">
        <f t="shared" si="295"/>
        <v>7</v>
      </c>
      <c r="H3138" t="s">
        <v>150</v>
      </c>
      <c r="I3138" t="s">
        <v>453</v>
      </c>
      <c r="J3138" t="s">
        <v>624</v>
      </c>
      <c r="K3138">
        <v>56</v>
      </c>
      <c r="L3138">
        <f t="shared" si="296"/>
        <v>56</v>
      </c>
      <c r="M3138">
        <f t="shared" si="297"/>
        <v>0</v>
      </c>
      <c r="N3138" t="b">
        <f t="shared" si="298"/>
        <v>0</v>
      </c>
      <c r="O3138">
        <f t="shared" si="293"/>
        <v>0</v>
      </c>
    </row>
    <row r="3139" spans="1:15">
      <c r="A3139" t="s">
        <v>451</v>
      </c>
      <c r="B3139" t="s">
        <v>452</v>
      </c>
      <c r="C3139" t="s">
        <v>273</v>
      </c>
      <c r="D3139" t="s">
        <v>274</v>
      </c>
      <c r="E3139" s="2">
        <v>43313.520138888889</v>
      </c>
      <c r="F3139" s="33">
        <f t="shared" si="294"/>
        <v>2018</v>
      </c>
      <c r="G3139" s="33">
        <f t="shared" si="295"/>
        <v>8</v>
      </c>
      <c r="H3139" t="s">
        <v>150</v>
      </c>
      <c r="I3139" t="s">
        <v>453</v>
      </c>
      <c r="J3139" t="s">
        <v>596</v>
      </c>
      <c r="K3139">
        <v>1</v>
      </c>
      <c r="L3139">
        <f t="shared" si="296"/>
        <v>0.5</v>
      </c>
      <c r="M3139">
        <f t="shared" si="297"/>
        <v>1</v>
      </c>
      <c r="N3139" t="b">
        <f t="shared" si="298"/>
        <v>1</v>
      </c>
      <c r="O3139">
        <f t="shared" ref="O3139:O3202" si="299">IF(K3139&gt;=57,1,0)</f>
        <v>0</v>
      </c>
    </row>
    <row r="3140" spans="1:15">
      <c r="A3140" t="s">
        <v>451</v>
      </c>
      <c r="B3140" t="s">
        <v>452</v>
      </c>
      <c r="C3140" t="s">
        <v>273</v>
      </c>
      <c r="D3140" t="s">
        <v>274</v>
      </c>
      <c r="E3140" s="2">
        <v>43350.425000000003</v>
      </c>
      <c r="F3140" s="33">
        <f t="shared" si="294"/>
        <v>2018</v>
      </c>
      <c r="G3140" s="33">
        <f t="shared" si="295"/>
        <v>9</v>
      </c>
      <c r="H3140" t="s">
        <v>150</v>
      </c>
      <c r="I3140" t="s">
        <v>453</v>
      </c>
      <c r="J3140" t="s">
        <v>624</v>
      </c>
      <c r="K3140">
        <v>66</v>
      </c>
      <c r="L3140">
        <f t="shared" si="296"/>
        <v>66</v>
      </c>
      <c r="M3140">
        <f t="shared" si="297"/>
        <v>0</v>
      </c>
      <c r="N3140" t="b">
        <f t="shared" si="298"/>
        <v>0</v>
      </c>
      <c r="O3140">
        <f t="shared" si="299"/>
        <v>1</v>
      </c>
    </row>
    <row r="3141" spans="1:15">
      <c r="A3141" t="s">
        <v>451</v>
      </c>
      <c r="B3141" t="s">
        <v>452</v>
      </c>
      <c r="C3141" t="s">
        <v>273</v>
      </c>
      <c r="D3141" t="s">
        <v>274</v>
      </c>
      <c r="E3141" s="2">
        <v>43377.447222222225</v>
      </c>
      <c r="F3141" s="33">
        <f t="shared" si="294"/>
        <v>2018</v>
      </c>
      <c r="G3141" s="33">
        <f t="shared" si="295"/>
        <v>10</v>
      </c>
      <c r="H3141" t="s">
        <v>150</v>
      </c>
      <c r="I3141" t="s">
        <v>453</v>
      </c>
      <c r="J3141" t="s">
        <v>624</v>
      </c>
      <c r="K3141">
        <v>61</v>
      </c>
      <c r="L3141">
        <f t="shared" si="296"/>
        <v>61</v>
      </c>
      <c r="M3141">
        <f t="shared" si="297"/>
        <v>0</v>
      </c>
      <c r="N3141" t="b">
        <f t="shared" si="298"/>
        <v>0</v>
      </c>
      <c r="O3141">
        <f t="shared" si="299"/>
        <v>1</v>
      </c>
    </row>
    <row r="3142" spans="1:15">
      <c r="A3142" t="s">
        <v>451</v>
      </c>
      <c r="B3142" t="s">
        <v>452</v>
      </c>
      <c r="C3142" t="s">
        <v>273</v>
      </c>
      <c r="D3142" t="s">
        <v>274</v>
      </c>
      <c r="E3142" s="2">
        <v>43406.347916666666</v>
      </c>
      <c r="F3142" s="33">
        <f t="shared" si="294"/>
        <v>2018</v>
      </c>
      <c r="G3142" s="33">
        <f t="shared" si="295"/>
        <v>11</v>
      </c>
      <c r="H3142" t="s">
        <v>150</v>
      </c>
      <c r="I3142" t="s">
        <v>453</v>
      </c>
      <c r="J3142" t="s">
        <v>624</v>
      </c>
      <c r="K3142">
        <v>52</v>
      </c>
      <c r="L3142">
        <f t="shared" si="296"/>
        <v>52</v>
      </c>
      <c r="M3142">
        <f t="shared" si="297"/>
        <v>0</v>
      </c>
      <c r="N3142" t="b">
        <f t="shared" si="298"/>
        <v>0</v>
      </c>
      <c r="O3142">
        <f t="shared" si="299"/>
        <v>0</v>
      </c>
    </row>
    <row r="3143" spans="1:15">
      <c r="A3143" t="s">
        <v>451</v>
      </c>
      <c r="B3143" t="s">
        <v>452</v>
      </c>
      <c r="C3143" t="s">
        <v>273</v>
      </c>
      <c r="D3143" t="s">
        <v>274</v>
      </c>
      <c r="E3143" s="2">
        <v>43448.404861111114</v>
      </c>
      <c r="F3143" s="33">
        <f t="shared" si="294"/>
        <v>2018</v>
      </c>
      <c r="G3143" s="33">
        <f t="shared" si="295"/>
        <v>12</v>
      </c>
      <c r="H3143" t="s">
        <v>150</v>
      </c>
      <c r="I3143" t="s">
        <v>453</v>
      </c>
      <c r="J3143" t="s">
        <v>596</v>
      </c>
      <c r="K3143">
        <v>1</v>
      </c>
      <c r="L3143">
        <f t="shared" si="296"/>
        <v>0.5</v>
      </c>
      <c r="M3143">
        <f t="shared" si="297"/>
        <v>1</v>
      </c>
      <c r="N3143" t="b">
        <f t="shared" si="298"/>
        <v>1</v>
      </c>
      <c r="O3143">
        <f t="shared" si="299"/>
        <v>0</v>
      </c>
    </row>
    <row r="3144" spans="1:15">
      <c r="A3144" t="s">
        <v>451</v>
      </c>
      <c r="B3144" t="s">
        <v>452</v>
      </c>
      <c r="C3144" t="s">
        <v>273</v>
      </c>
      <c r="D3144" t="s">
        <v>274</v>
      </c>
      <c r="E3144" s="2">
        <v>43468.377083333333</v>
      </c>
      <c r="F3144" s="33">
        <f t="shared" si="294"/>
        <v>2019</v>
      </c>
      <c r="G3144" s="33">
        <f t="shared" si="295"/>
        <v>1</v>
      </c>
      <c r="H3144" t="s">
        <v>150</v>
      </c>
      <c r="I3144" t="s">
        <v>453</v>
      </c>
      <c r="J3144" t="s">
        <v>624</v>
      </c>
      <c r="K3144">
        <v>64</v>
      </c>
      <c r="L3144">
        <f t="shared" si="296"/>
        <v>64</v>
      </c>
      <c r="M3144">
        <f t="shared" si="297"/>
        <v>0</v>
      </c>
      <c r="N3144" t="b">
        <f t="shared" si="298"/>
        <v>0</v>
      </c>
      <c r="O3144">
        <f t="shared" si="299"/>
        <v>1</v>
      </c>
    </row>
    <row r="3145" spans="1:15">
      <c r="A3145" t="s">
        <v>451</v>
      </c>
      <c r="B3145" t="s">
        <v>452</v>
      </c>
      <c r="C3145" t="s">
        <v>273</v>
      </c>
      <c r="D3145" t="s">
        <v>274</v>
      </c>
      <c r="E3145" s="2">
        <v>43500.46597222222</v>
      </c>
      <c r="F3145" s="33">
        <f t="shared" si="294"/>
        <v>2019</v>
      </c>
      <c r="G3145" s="33">
        <f t="shared" si="295"/>
        <v>2</v>
      </c>
      <c r="H3145" t="s">
        <v>150</v>
      </c>
      <c r="I3145" t="s">
        <v>453</v>
      </c>
      <c r="J3145" t="s">
        <v>624</v>
      </c>
      <c r="K3145">
        <v>52</v>
      </c>
      <c r="L3145">
        <f t="shared" si="296"/>
        <v>52</v>
      </c>
      <c r="M3145">
        <f t="shared" si="297"/>
        <v>0</v>
      </c>
      <c r="N3145" t="b">
        <f t="shared" si="298"/>
        <v>0</v>
      </c>
      <c r="O3145">
        <f t="shared" si="299"/>
        <v>0</v>
      </c>
    </row>
    <row r="3146" spans="1:15">
      <c r="A3146" t="s">
        <v>451</v>
      </c>
      <c r="B3146" t="s">
        <v>452</v>
      </c>
      <c r="C3146" t="s">
        <v>273</v>
      </c>
      <c r="D3146" t="s">
        <v>274</v>
      </c>
      <c r="E3146" s="2">
        <v>43560.456944444442</v>
      </c>
      <c r="F3146" s="33">
        <f t="shared" si="294"/>
        <v>2019</v>
      </c>
      <c r="G3146" s="33">
        <f t="shared" si="295"/>
        <v>4</v>
      </c>
      <c r="H3146" t="s">
        <v>150</v>
      </c>
      <c r="I3146" t="s">
        <v>453</v>
      </c>
      <c r="J3146" t="s">
        <v>624</v>
      </c>
      <c r="K3146">
        <v>39</v>
      </c>
      <c r="L3146">
        <f t="shared" si="296"/>
        <v>39</v>
      </c>
      <c r="M3146">
        <f t="shared" si="297"/>
        <v>0</v>
      </c>
      <c r="N3146" t="b">
        <f t="shared" si="298"/>
        <v>0</v>
      </c>
      <c r="O3146">
        <f t="shared" si="299"/>
        <v>0</v>
      </c>
    </row>
    <row r="3147" spans="1:15">
      <c r="A3147" t="s">
        <v>451</v>
      </c>
      <c r="B3147" t="s">
        <v>452</v>
      </c>
      <c r="C3147" t="s">
        <v>273</v>
      </c>
      <c r="D3147" t="s">
        <v>274</v>
      </c>
      <c r="E3147" s="2">
        <v>43718.475694444445</v>
      </c>
      <c r="F3147" s="33">
        <f t="shared" si="294"/>
        <v>2019</v>
      </c>
      <c r="G3147" s="33">
        <f t="shared" si="295"/>
        <v>9</v>
      </c>
      <c r="H3147" t="s">
        <v>150</v>
      </c>
      <c r="I3147" t="s">
        <v>453</v>
      </c>
      <c r="J3147" t="s">
        <v>624</v>
      </c>
      <c r="K3147">
        <v>33</v>
      </c>
      <c r="L3147">
        <f t="shared" si="296"/>
        <v>33</v>
      </c>
      <c r="M3147">
        <f t="shared" si="297"/>
        <v>0</v>
      </c>
      <c r="N3147" t="b">
        <f t="shared" si="298"/>
        <v>0</v>
      </c>
      <c r="O3147">
        <f t="shared" si="299"/>
        <v>0</v>
      </c>
    </row>
    <row r="3148" spans="1:15">
      <c r="A3148" t="s">
        <v>451</v>
      </c>
      <c r="B3148" t="s">
        <v>452</v>
      </c>
      <c r="C3148" t="s">
        <v>273</v>
      </c>
      <c r="D3148" t="s">
        <v>274</v>
      </c>
      <c r="E3148" s="2">
        <v>43761.558333333334</v>
      </c>
      <c r="F3148" s="33">
        <f t="shared" si="294"/>
        <v>2019</v>
      </c>
      <c r="G3148" s="33">
        <f t="shared" si="295"/>
        <v>10</v>
      </c>
      <c r="H3148" t="s">
        <v>150</v>
      </c>
      <c r="I3148" t="s">
        <v>453</v>
      </c>
      <c r="J3148" t="s">
        <v>596</v>
      </c>
      <c r="K3148">
        <v>1</v>
      </c>
      <c r="L3148">
        <f t="shared" si="296"/>
        <v>0.5</v>
      </c>
      <c r="M3148">
        <f t="shared" si="297"/>
        <v>1</v>
      </c>
      <c r="N3148" t="b">
        <f t="shared" si="298"/>
        <v>1</v>
      </c>
      <c r="O3148">
        <f t="shared" si="299"/>
        <v>0</v>
      </c>
    </row>
    <row r="3149" spans="1:15">
      <c r="A3149" t="s">
        <v>451</v>
      </c>
      <c r="B3149" t="s">
        <v>452</v>
      </c>
      <c r="C3149" t="s">
        <v>273</v>
      </c>
      <c r="D3149" t="s">
        <v>274</v>
      </c>
      <c r="E3149" s="2">
        <v>43791.397222222222</v>
      </c>
      <c r="F3149" s="33">
        <f t="shared" si="294"/>
        <v>2019</v>
      </c>
      <c r="G3149" s="33">
        <f t="shared" si="295"/>
        <v>11</v>
      </c>
      <c r="H3149" t="s">
        <v>150</v>
      </c>
      <c r="I3149" t="s">
        <v>453</v>
      </c>
      <c r="J3149" t="s">
        <v>624</v>
      </c>
      <c r="K3149">
        <v>4.7</v>
      </c>
      <c r="L3149">
        <f t="shared" si="296"/>
        <v>4.7</v>
      </c>
      <c r="M3149">
        <f t="shared" si="297"/>
        <v>0</v>
      </c>
      <c r="N3149" t="b">
        <f t="shared" si="298"/>
        <v>0</v>
      </c>
      <c r="O3149">
        <f t="shared" si="299"/>
        <v>0</v>
      </c>
    </row>
    <row r="3150" spans="1:15">
      <c r="A3150" t="s">
        <v>451</v>
      </c>
      <c r="B3150" t="s">
        <v>452</v>
      </c>
      <c r="C3150" t="s">
        <v>273</v>
      </c>
      <c r="D3150" t="s">
        <v>274</v>
      </c>
      <c r="E3150" s="2">
        <v>43809.380555555559</v>
      </c>
      <c r="F3150" s="33">
        <f t="shared" si="294"/>
        <v>2019</v>
      </c>
      <c r="G3150" s="33">
        <f t="shared" si="295"/>
        <v>12</v>
      </c>
      <c r="H3150" t="s">
        <v>150</v>
      </c>
      <c r="I3150" t="s">
        <v>453</v>
      </c>
      <c r="J3150" t="s">
        <v>596</v>
      </c>
      <c r="K3150">
        <v>1</v>
      </c>
      <c r="L3150">
        <f t="shared" si="296"/>
        <v>0.5</v>
      </c>
      <c r="M3150">
        <f t="shared" si="297"/>
        <v>1</v>
      </c>
      <c r="N3150" t="b">
        <f t="shared" si="298"/>
        <v>1</v>
      </c>
      <c r="O3150">
        <f t="shared" si="299"/>
        <v>0</v>
      </c>
    </row>
    <row r="3151" spans="1:15">
      <c r="A3151" t="s">
        <v>451</v>
      </c>
      <c r="B3151" t="s">
        <v>452</v>
      </c>
      <c r="C3151" t="s">
        <v>273</v>
      </c>
      <c r="D3151" t="s">
        <v>274</v>
      </c>
      <c r="E3151" s="2">
        <v>43860.402777777781</v>
      </c>
      <c r="F3151" s="33">
        <f t="shared" si="294"/>
        <v>2020</v>
      </c>
      <c r="G3151" s="33">
        <f t="shared" si="295"/>
        <v>1</v>
      </c>
      <c r="H3151" t="s">
        <v>150</v>
      </c>
      <c r="I3151" t="s">
        <v>453</v>
      </c>
      <c r="J3151" t="s">
        <v>596</v>
      </c>
      <c r="K3151">
        <v>1</v>
      </c>
      <c r="L3151">
        <f t="shared" si="296"/>
        <v>0.5</v>
      </c>
      <c r="M3151">
        <f t="shared" si="297"/>
        <v>1</v>
      </c>
      <c r="N3151" t="b">
        <f t="shared" si="298"/>
        <v>1</v>
      </c>
      <c r="O3151">
        <f t="shared" si="299"/>
        <v>0</v>
      </c>
    </row>
    <row r="3152" spans="1:15">
      <c r="A3152" t="s">
        <v>451</v>
      </c>
      <c r="B3152" t="s">
        <v>452</v>
      </c>
      <c r="C3152" t="s">
        <v>273</v>
      </c>
      <c r="D3152" t="s">
        <v>274</v>
      </c>
      <c r="E3152" s="2">
        <v>43874.386805555558</v>
      </c>
      <c r="F3152" s="33">
        <f t="shared" si="294"/>
        <v>2020</v>
      </c>
      <c r="G3152" s="33">
        <f t="shared" si="295"/>
        <v>2</v>
      </c>
      <c r="H3152" t="s">
        <v>150</v>
      </c>
      <c r="I3152" t="s">
        <v>453</v>
      </c>
      <c r="J3152" t="s">
        <v>596</v>
      </c>
      <c r="K3152">
        <v>1</v>
      </c>
      <c r="L3152">
        <f t="shared" si="296"/>
        <v>0.5</v>
      </c>
      <c r="M3152">
        <f t="shared" si="297"/>
        <v>1</v>
      </c>
      <c r="N3152" t="b">
        <f t="shared" si="298"/>
        <v>1</v>
      </c>
      <c r="O3152">
        <f t="shared" si="299"/>
        <v>0</v>
      </c>
    </row>
    <row r="3153" spans="1:15">
      <c r="A3153" t="s">
        <v>451</v>
      </c>
      <c r="B3153" t="s">
        <v>452</v>
      </c>
      <c r="C3153" t="s">
        <v>273</v>
      </c>
      <c r="D3153" t="s">
        <v>274</v>
      </c>
      <c r="E3153" s="2">
        <v>43899.429166666669</v>
      </c>
      <c r="F3153" s="33">
        <f t="shared" si="294"/>
        <v>2020</v>
      </c>
      <c r="G3153" s="33">
        <f t="shared" si="295"/>
        <v>3</v>
      </c>
      <c r="H3153" t="s">
        <v>150</v>
      </c>
      <c r="I3153" t="s">
        <v>453</v>
      </c>
      <c r="J3153" t="s">
        <v>624</v>
      </c>
      <c r="K3153">
        <v>5.2</v>
      </c>
      <c r="L3153">
        <f t="shared" si="296"/>
        <v>5.2</v>
      </c>
      <c r="M3153">
        <f t="shared" si="297"/>
        <v>0</v>
      </c>
      <c r="N3153" t="b">
        <f t="shared" si="298"/>
        <v>0</v>
      </c>
      <c r="O3153">
        <f t="shared" si="299"/>
        <v>0</v>
      </c>
    </row>
    <row r="3154" spans="1:15">
      <c r="A3154" t="s">
        <v>451</v>
      </c>
      <c r="B3154" t="s">
        <v>452</v>
      </c>
      <c r="C3154" t="s">
        <v>273</v>
      </c>
      <c r="D3154" t="s">
        <v>274</v>
      </c>
      <c r="E3154" s="2">
        <v>44658.365972222222</v>
      </c>
      <c r="F3154" s="33">
        <f t="shared" si="294"/>
        <v>2022</v>
      </c>
      <c r="G3154" s="33">
        <f t="shared" si="295"/>
        <v>4</v>
      </c>
      <c r="H3154" t="s">
        <v>150</v>
      </c>
      <c r="I3154" t="s">
        <v>453</v>
      </c>
      <c r="J3154" t="s">
        <v>596</v>
      </c>
      <c r="K3154">
        <v>1</v>
      </c>
      <c r="L3154">
        <f t="shared" si="296"/>
        <v>0.5</v>
      </c>
      <c r="M3154">
        <f t="shared" si="297"/>
        <v>1</v>
      </c>
      <c r="N3154" t="b">
        <f t="shared" si="298"/>
        <v>1</v>
      </c>
      <c r="O3154">
        <f t="shared" si="299"/>
        <v>0</v>
      </c>
    </row>
    <row r="3155" spans="1:15">
      <c r="A3155" t="s">
        <v>451</v>
      </c>
      <c r="B3155" t="s">
        <v>452</v>
      </c>
      <c r="C3155" t="s">
        <v>273</v>
      </c>
      <c r="D3155" t="s">
        <v>274</v>
      </c>
      <c r="E3155" s="2">
        <v>44693.413194444445</v>
      </c>
      <c r="F3155" s="33">
        <f t="shared" si="294"/>
        <v>2022</v>
      </c>
      <c r="G3155" s="33">
        <f t="shared" si="295"/>
        <v>5</v>
      </c>
      <c r="H3155" t="s">
        <v>150</v>
      </c>
      <c r="I3155" t="s">
        <v>453</v>
      </c>
      <c r="J3155" t="s">
        <v>624</v>
      </c>
      <c r="K3155">
        <v>45</v>
      </c>
      <c r="L3155">
        <f t="shared" si="296"/>
        <v>45</v>
      </c>
      <c r="M3155">
        <f t="shared" si="297"/>
        <v>0</v>
      </c>
      <c r="N3155" t="b">
        <f t="shared" si="298"/>
        <v>0</v>
      </c>
      <c r="O3155">
        <f t="shared" si="299"/>
        <v>0</v>
      </c>
    </row>
    <row r="3156" spans="1:15">
      <c r="A3156" t="s">
        <v>451</v>
      </c>
      <c r="B3156" t="s">
        <v>452</v>
      </c>
      <c r="C3156" t="s">
        <v>273</v>
      </c>
      <c r="D3156" t="s">
        <v>274</v>
      </c>
      <c r="E3156" s="2">
        <v>44720.416666666664</v>
      </c>
      <c r="F3156" s="33">
        <f t="shared" si="294"/>
        <v>2022</v>
      </c>
      <c r="G3156" s="33">
        <f t="shared" si="295"/>
        <v>6</v>
      </c>
      <c r="H3156" t="s">
        <v>150</v>
      </c>
      <c r="I3156" t="s">
        <v>453</v>
      </c>
      <c r="J3156" t="s">
        <v>596</v>
      </c>
      <c r="K3156">
        <v>1</v>
      </c>
      <c r="L3156">
        <f t="shared" si="296"/>
        <v>0.5</v>
      </c>
      <c r="M3156">
        <f t="shared" si="297"/>
        <v>1</v>
      </c>
      <c r="N3156" t="b">
        <f t="shared" si="298"/>
        <v>1</v>
      </c>
      <c r="O3156">
        <f t="shared" si="299"/>
        <v>0</v>
      </c>
    </row>
    <row r="3157" spans="1:15">
      <c r="A3157" t="s">
        <v>451</v>
      </c>
      <c r="B3157" t="s">
        <v>452</v>
      </c>
      <c r="C3157" t="s">
        <v>273</v>
      </c>
      <c r="D3157" t="s">
        <v>274</v>
      </c>
      <c r="E3157" s="2">
        <v>44746.536805555559</v>
      </c>
      <c r="F3157" s="33">
        <f t="shared" si="294"/>
        <v>2022</v>
      </c>
      <c r="G3157" s="33">
        <f t="shared" si="295"/>
        <v>7</v>
      </c>
      <c r="H3157" t="s">
        <v>150</v>
      </c>
      <c r="I3157" t="s">
        <v>453</v>
      </c>
      <c r="J3157" t="s">
        <v>624</v>
      </c>
      <c r="K3157">
        <v>31</v>
      </c>
      <c r="L3157">
        <f t="shared" si="296"/>
        <v>31</v>
      </c>
      <c r="M3157">
        <f t="shared" si="297"/>
        <v>0</v>
      </c>
      <c r="N3157" t="b">
        <f t="shared" si="298"/>
        <v>0</v>
      </c>
      <c r="O3157">
        <f t="shared" si="299"/>
        <v>0</v>
      </c>
    </row>
    <row r="3158" spans="1:15">
      <c r="A3158" t="s">
        <v>451</v>
      </c>
      <c r="B3158" t="s">
        <v>452</v>
      </c>
      <c r="C3158" t="s">
        <v>273</v>
      </c>
      <c r="D3158" t="s">
        <v>274</v>
      </c>
      <c r="E3158" s="2">
        <v>44777.506249999999</v>
      </c>
      <c r="F3158" s="33">
        <f t="shared" si="294"/>
        <v>2022</v>
      </c>
      <c r="G3158" s="33">
        <f t="shared" si="295"/>
        <v>8</v>
      </c>
      <c r="H3158" t="s">
        <v>150</v>
      </c>
      <c r="I3158" t="s">
        <v>453</v>
      </c>
      <c r="J3158" t="s">
        <v>596</v>
      </c>
      <c r="K3158">
        <v>1</v>
      </c>
      <c r="L3158">
        <f t="shared" si="296"/>
        <v>0.5</v>
      </c>
      <c r="M3158">
        <f t="shared" si="297"/>
        <v>1</v>
      </c>
      <c r="N3158" t="b">
        <f t="shared" si="298"/>
        <v>1</v>
      </c>
      <c r="O3158">
        <f t="shared" si="299"/>
        <v>0</v>
      </c>
    </row>
    <row r="3159" spans="1:15">
      <c r="A3159" t="s">
        <v>451</v>
      </c>
      <c r="B3159" t="s">
        <v>452</v>
      </c>
      <c r="C3159" t="s">
        <v>273</v>
      </c>
      <c r="D3159" t="s">
        <v>274</v>
      </c>
      <c r="E3159" s="2">
        <v>44812.547222222223</v>
      </c>
      <c r="F3159" s="33">
        <f t="shared" si="294"/>
        <v>2022</v>
      </c>
      <c r="G3159" s="33">
        <f t="shared" si="295"/>
        <v>9</v>
      </c>
      <c r="H3159" t="s">
        <v>150</v>
      </c>
      <c r="I3159" t="s">
        <v>453</v>
      </c>
      <c r="J3159" t="s">
        <v>624</v>
      </c>
      <c r="K3159">
        <v>43</v>
      </c>
      <c r="L3159">
        <f t="shared" si="296"/>
        <v>43</v>
      </c>
      <c r="M3159">
        <f t="shared" si="297"/>
        <v>0</v>
      </c>
      <c r="N3159" t="b">
        <f t="shared" si="298"/>
        <v>0</v>
      </c>
      <c r="O3159">
        <f t="shared" si="299"/>
        <v>0</v>
      </c>
    </row>
    <row r="3160" spans="1:15">
      <c r="A3160" t="s">
        <v>451</v>
      </c>
      <c r="B3160" t="s">
        <v>452</v>
      </c>
      <c r="C3160" t="s">
        <v>273</v>
      </c>
      <c r="D3160" t="s">
        <v>274</v>
      </c>
      <c r="E3160" s="2">
        <v>44841.456250000003</v>
      </c>
      <c r="F3160" s="33">
        <f t="shared" si="294"/>
        <v>2022</v>
      </c>
      <c r="G3160" s="33">
        <f t="shared" si="295"/>
        <v>10</v>
      </c>
      <c r="H3160" t="s">
        <v>150</v>
      </c>
      <c r="I3160" t="s">
        <v>453</v>
      </c>
      <c r="J3160" t="s">
        <v>596</v>
      </c>
      <c r="K3160">
        <v>1</v>
      </c>
      <c r="L3160">
        <f t="shared" si="296"/>
        <v>0.5</v>
      </c>
      <c r="M3160">
        <f t="shared" si="297"/>
        <v>1</v>
      </c>
      <c r="N3160" t="b">
        <f t="shared" si="298"/>
        <v>1</v>
      </c>
      <c r="O3160">
        <f t="shared" si="299"/>
        <v>0</v>
      </c>
    </row>
    <row r="3161" spans="1:15">
      <c r="A3161" t="s">
        <v>451</v>
      </c>
      <c r="B3161" t="s">
        <v>452</v>
      </c>
      <c r="C3161" t="s">
        <v>273</v>
      </c>
      <c r="D3161" t="s">
        <v>274</v>
      </c>
      <c r="E3161" s="2">
        <v>44873.453472222223</v>
      </c>
      <c r="F3161" s="33">
        <f t="shared" si="294"/>
        <v>2022</v>
      </c>
      <c r="G3161" s="33">
        <f t="shared" si="295"/>
        <v>11</v>
      </c>
      <c r="H3161" t="s">
        <v>150</v>
      </c>
      <c r="I3161" t="s">
        <v>453</v>
      </c>
      <c r="J3161" t="s">
        <v>596</v>
      </c>
      <c r="K3161">
        <v>1</v>
      </c>
      <c r="L3161">
        <f t="shared" si="296"/>
        <v>0.5</v>
      </c>
      <c r="M3161">
        <f t="shared" si="297"/>
        <v>1</v>
      </c>
      <c r="N3161" t="b">
        <f t="shared" si="298"/>
        <v>1</v>
      </c>
      <c r="O3161">
        <f t="shared" si="299"/>
        <v>0</v>
      </c>
    </row>
    <row r="3162" spans="1:15">
      <c r="A3162" t="s">
        <v>451</v>
      </c>
      <c r="B3162" t="s">
        <v>452</v>
      </c>
      <c r="C3162" t="s">
        <v>273</v>
      </c>
      <c r="D3162" t="s">
        <v>274</v>
      </c>
      <c r="E3162" s="2">
        <v>44900.413888888892</v>
      </c>
      <c r="F3162" s="33">
        <f t="shared" si="294"/>
        <v>2022</v>
      </c>
      <c r="G3162" s="33">
        <f t="shared" si="295"/>
        <v>12</v>
      </c>
      <c r="H3162" t="s">
        <v>150</v>
      </c>
      <c r="I3162" t="s">
        <v>453</v>
      </c>
      <c r="J3162" t="s">
        <v>596</v>
      </c>
      <c r="K3162">
        <v>1</v>
      </c>
      <c r="L3162">
        <f t="shared" si="296"/>
        <v>0.5</v>
      </c>
      <c r="M3162">
        <f t="shared" si="297"/>
        <v>1</v>
      </c>
      <c r="N3162" t="b">
        <f t="shared" si="298"/>
        <v>1</v>
      </c>
      <c r="O3162">
        <f t="shared" si="299"/>
        <v>0</v>
      </c>
    </row>
    <row r="3163" spans="1:15">
      <c r="A3163" t="s">
        <v>451</v>
      </c>
      <c r="B3163" t="s">
        <v>452</v>
      </c>
      <c r="C3163" t="s">
        <v>273</v>
      </c>
      <c r="D3163" t="s">
        <v>274</v>
      </c>
      <c r="E3163" s="2">
        <v>44935.531944444447</v>
      </c>
      <c r="F3163" s="33">
        <f t="shared" si="294"/>
        <v>2023</v>
      </c>
      <c r="G3163" s="33">
        <f t="shared" si="295"/>
        <v>1</v>
      </c>
      <c r="H3163" t="s">
        <v>150</v>
      </c>
      <c r="I3163" t="s">
        <v>453</v>
      </c>
      <c r="J3163" t="s">
        <v>624</v>
      </c>
      <c r="K3163">
        <v>9.1999999999999993</v>
      </c>
      <c r="L3163">
        <f t="shared" si="296"/>
        <v>9.1999999999999993</v>
      </c>
      <c r="M3163">
        <f t="shared" si="297"/>
        <v>0</v>
      </c>
      <c r="N3163" t="b">
        <f t="shared" si="298"/>
        <v>0</v>
      </c>
      <c r="O3163">
        <f t="shared" si="299"/>
        <v>0</v>
      </c>
    </row>
    <row r="3164" spans="1:15">
      <c r="A3164" t="s">
        <v>451</v>
      </c>
      <c r="B3164" t="s">
        <v>452</v>
      </c>
      <c r="C3164" t="s">
        <v>273</v>
      </c>
      <c r="D3164" t="s">
        <v>274</v>
      </c>
      <c r="E3164" s="2">
        <v>44959.549305555556</v>
      </c>
      <c r="F3164" s="33">
        <f t="shared" si="294"/>
        <v>2023</v>
      </c>
      <c r="G3164" s="33">
        <f t="shared" si="295"/>
        <v>2</v>
      </c>
      <c r="H3164" t="s">
        <v>150</v>
      </c>
      <c r="I3164" t="s">
        <v>453</v>
      </c>
      <c r="J3164" t="s">
        <v>596</v>
      </c>
      <c r="K3164">
        <v>1</v>
      </c>
      <c r="L3164">
        <f t="shared" si="296"/>
        <v>0.5</v>
      </c>
      <c r="M3164">
        <f t="shared" si="297"/>
        <v>1</v>
      </c>
      <c r="N3164" t="b">
        <f t="shared" si="298"/>
        <v>1</v>
      </c>
      <c r="O3164">
        <f t="shared" si="299"/>
        <v>0</v>
      </c>
    </row>
    <row r="3165" spans="1:15">
      <c r="A3165" t="s">
        <v>451</v>
      </c>
      <c r="B3165" t="s">
        <v>452</v>
      </c>
      <c r="C3165" t="s">
        <v>273</v>
      </c>
      <c r="D3165" t="s">
        <v>274</v>
      </c>
      <c r="E3165" s="2">
        <v>44987.490972222222</v>
      </c>
      <c r="F3165" s="33">
        <f t="shared" si="294"/>
        <v>2023</v>
      </c>
      <c r="G3165" s="33">
        <f t="shared" si="295"/>
        <v>3</v>
      </c>
      <c r="H3165" t="s">
        <v>150</v>
      </c>
      <c r="I3165" t="s">
        <v>453</v>
      </c>
      <c r="J3165" t="s">
        <v>596</v>
      </c>
      <c r="K3165">
        <v>1</v>
      </c>
      <c r="L3165">
        <f t="shared" si="296"/>
        <v>0.5</v>
      </c>
      <c r="M3165">
        <f t="shared" si="297"/>
        <v>1</v>
      </c>
      <c r="N3165" t="b">
        <f t="shared" si="298"/>
        <v>1</v>
      </c>
      <c r="O3165">
        <f t="shared" si="299"/>
        <v>0</v>
      </c>
    </row>
    <row r="3166" spans="1:15">
      <c r="A3166" t="s">
        <v>451</v>
      </c>
      <c r="B3166" t="s">
        <v>452</v>
      </c>
      <c r="C3166" t="s">
        <v>273</v>
      </c>
      <c r="D3166" t="s">
        <v>274</v>
      </c>
      <c r="E3166" s="2">
        <v>45020.48541666667</v>
      </c>
      <c r="F3166" s="33">
        <f t="shared" si="294"/>
        <v>2023</v>
      </c>
      <c r="G3166" s="33">
        <f t="shared" si="295"/>
        <v>4</v>
      </c>
      <c r="H3166" t="s">
        <v>150</v>
      </c>
      <c r="I3166" t="s">
        <v>453</v>
      </c>
      <c r="J3166" t="s">
        <v>596</v>
      </c>
      <c r="K3166">
        <v>1</v>
      </c>
      <c r="L3166">
        <f t="shared" si="296"/>
        <v>0.5</v>
      </c>
      <c r="M3166">
        <f t="shared" si="297"/>
        <v>1</v>
      </c>
      <c r="N3166" t="b">
        <f t="shared" si="298"/>
        <v>1</v>
      </c>
      <c r="O3166">
        <f t="shared" si="299"/>
        <v>0</v>
      </c>
    </row>
    <row r="3167" spans="1:15">
      <c r="A3167" t="s">
        <v>451</v>
      </c>
      <c r="B3167" t="s">
        <v>452</v>
      </c>
      <c r="C3167" t="s">
        <v>273</v>
      </c>
      <c r="D3167" t="s">
        <v>274</v>
      </c>
      <c r="E3167" s="2">
        <v>45050.4375</v>
      </c>
      <c r="F3167" s="33">
        <f t="shared" si="294"/>
        <v>2023</v>
      </c>
      <c r="G3167" s="33">
        <f t="shared" si="295"/>
        <v>5</v>
      </c>
      <c r="H3167" t="s">
        <v>150</v>
      </c>
      <c r="I3167" t="s">
        <v>453</v>
      </c>
      <c r="J3167" t="s">
        <v>596</v>
      </c>
      <c r="K3167">
        <v>1</v>
      </c>
      <c r="L3167">
        <f t="shared" si="296"/>
        <v>0.5</v>
      </c>
      <c r="M3167">
        <f t="shared" si="297"/>
        <v>1</v>
      </c>
      <c r="N3167" t="b">
        <f t="shared" si="298"/>
        <v>1</v>
      </c>
      <c r="O3167">
        <f t="shared" si="299"/>
        <v>0</v>
      </c>
    </row>
    <row r="3168" spans="1:15">
      <c r="A3168" t="s">
        <v>451</v>
      </c>
      <c r="B3168" t="s">
        <v>452</v>
      </c>
      <c r="C3168" t="s">
        <v>273</v>
      </c>
      <c r="D3168" t="s">
        <v>274</v>
      </c>
      <c r="E3168" s="2">
        <v>45086.397916666669</v>
      </c>
      <c r="F3168" s="33">
        <f t="shared" si="294"/>
        <v>2023</v>
      </c>
      <c r="G3168" s="33">
        <f t="shared" si="295"/>
        <v>6</v>
      </c>
      <c r="H3168" t="s">
        <v>150</v>
      </c>
      <c r="I3168" t="s">
        <v>453</v>
      </c>
      <c r="J3168" t="s">
        <v>624</v>
      </c>
      <c r="K3168">
        <v>32</v>
      </c>
      <c r="L3168">
        <f t="shared" si="296"/>
        <v>32</v>
      </c>
      <c r="M3168">
        <f t="shared" si="297"/>
        <v>0</v>
      </c>
      <c r="N3168" t="b">
        <f t="shared" si="298"/>
        <v>0</v>
      </c>
      <c r="O3168">
        <f t="shared" si="299"/>
        <v>0</v>
      </c>
    </row>
    <row r="3169" spans="1:15">
      <c r="A3169" t="s">
        <v>451</v>
      </c>
      <c r="B3169" t="s">
        <v>452</v>
      </c>
      <c r="C3169" t="s">
        <v>273</v>
      </c>
      <c r="D3169" t="s">
        <v>274</v>
      </c>
      <c r="E3169" s="2">
        <v>45113.551388888889</v>
      </c>
      <c r="F3169" s="33">
        <f t="shared" si="294"/>
        <v>2023</v>
      </c>
      <c r="G3169" s="33">
        <f t="shared" si="295"/>
        <v>7</v>
      </c>
      <c r="H3169" t="s">
        <v>150</v>
      </c>
      <c r="I3169" t="s">
        <v>453</v>
      </c>
      <c r="J3169" t="s">
        <v>596</v>
      </c>
      <c r="K3169">
        <v>1</v>
      </c>
      <c r="L3169">
        <f t="shared" si="296"/>
        <v>0.5</v>
      </c>
      <c r="M3169">
        <f t="shared" si="297"/>
        <v>1</v>
      </c>
      <c r="N3169" t="b">
        <f t="shared" si="298"/>
        <v>1</v>
      </c>
      <c r="O3169">
        <f t="shared" si="299"/>
        <v>0</v>
      </c>
    </row>
    <row r="3170" spans="1:15">
      <c r="A3170" t="s">
        <v>451</v>
      </c>
      <c r="B3170" t="s">
        <v>452</v>
      </c>
      <c r="C3170" t="s">
        <v>273</v>
      </c>
      <c r="D3170" t="s">
        <v>274</v>
      </c>
      <c r="E3170" s="2">
        <v>45147.441666666666</v>
      </c>
      <c r="F3170" s="33">
        <f t="shared" si="294"/>
        <v>2023</v>
      </c>
      <c r="G3170" s="33">
        <f t="shared" si="295"/>
        <v>8</v>
      </c>
      <c r="H3170" t="s">
        <v>150</v>
      </c>
      <c r="I3170" t="s">
        <v>453</v>
      </c>
      <c r="J3170" t="s">
        <v>596</v>
      </c>
      <c r="K3170">
        <v>1</v>
      </c>
      <c r="L3170">
        <f t="shared" si="296"/>
        <v>0.5</v>
      </c>
      <c r="M3170">
        <f t="shared" si="297"/>
        <v>1</v>
      </c>
      <c r="N3170" t="b">
        <f t="shared" si="298"/>
        <v>1</v>
      </c>
      <c r="O3170">
        <f t="shared" si="299"/>
        <v>0</v>
      </c>
    </row>
    <row r="3171" spans="1:15">
      <c r="A3171" t="s">
        <v>451</v>
      </c>
      <c r="B3171" t="s">
        <v>452</v>
      </c>
      <c r="C3171" t="s">
        <v>273</v>
      </c>
      <c r="D3171" t="s">
        <v>274</v>
      </c>
      <c r="E3171" s="2">
        <v>45180.54791666667</v>
      </c>
      <c r="F3171" s="33">
        <f t="shared" si="294"/>
        <v>2023</v>
      </c>
      <c r="G3171" s="33">
        <f t="shared" si="295"/>
        <v>9</v>
      </c>
      <c r="H3171" t="s">
        <v>150</v>
      </c>
      <c r="I3171" t="s">
        <v>453</v>
      </c>
      <c r="J3171" t="s">
        <v>596</v>
      </c>
      <c r="K3171">
        <v>1</v>
      </c>
      <c r="L3171">
        <f t="shared" si="296"/>
        <v>0.5</v>
      </c>
      <c r="M3171">
        <f t="shared" si="297"/>
        <v>1</v>
      </c>
      <c r="N3171" t="b">
        <f t="shared" si="298"/>
        <v>1</v>
      </c>
      <c r="O3171">
        <f t="shared" si="299"/>
        <v>0</v>
      </c>
    </row>
    <row r="3172" spans="1:15">
      <c r="A3172" t="s">
        <v>451</v>
      </c>
      <c r="B3172" t="s">
        <v>452</v>
      </c>
      <c r="C3172" t="s">
        <v>273</v>
      </c>
      <c r="D3172" t="s">
        <v>274</v>
      </c>
      <c r="E3172" s="2">
        <v>45208.463888888888</v>
      </c>
      <c r="F3172" s="33">
        <f t="shared" si="294"/>
        <v>2023</v>
      </c>
      <c r="G3172" s="33">
        <f t="shared" si="295"/>
        <v>10</v>
      </c>
      <c r="H3172" t="s">
        <v>150</v>
      </c>
      <c r="I3172" t="s">
        <v>453</v>
      </c>
      <c r="J3172" t="s">
        <v>596</v>
      </c>
      <c r="K3172">
        <v>1</v>
      </c>
      <c r="L3172">
        <f t="shared" si="296"/>
        <v>0.5</v>
      </c>
      <c r="M3172">
        <f t="shared" si="297"/>
        <v>1</v>
      </c>
      <c r="N3172" t="b">
        <f t="shared" si="298"/>
        <v>1</v>
      </c>
      <c r="O3172">
        <f t="shared" si="299"/>
        <v>0</v>
      </c>
    </row>
    <row r="3173" spans="1:15">
      <c r="A3173" t="s">
        <v>451</v>
      </c>
      <c r="B3173" t="s">
        <v>452</v>
      </c>
      <c r="C3173" t="s">
        <v>273</v>
      </c>
      <c r="D3173" t="s">
        <v>274</v>
      </c>
      <c r="E3173" s="2">
        <v>45231.352083333331</v>
      </c>
      <c r="F3173" s="33">
        <f t="shared" si="294"/>
        <v>2023</v>
      </c>
      <c r="G3173" s="33">
        <f t="shared" si="295"/>
        <v>11</v>
      </c>
      <c r="H3173" t="s">
        <v>150</v>
      </c>
      <c r="I3173" t="s">
        <v>453</v>
      </c>
      <c r="J3173" t="s">
        <v>596</v>
      </c>
      <c r="K3173">
        <v>1</v>
      </c>
      <c r="L3173">
        <f t="shared" si="296"/>
        <v>0.5</v>
      </c>
      <c r="M3173">
        <f t="shared" si="297"/>
        <v>1</v>
      </c>
      <c r="N3173" t="b">
        <f t="shared" si="298"/>
        <v>1</v>
      </c>
      <c r="O3173">
        <f t="shared" si="299"/>
        <v>0</v>
      </c>
    </row>
    <row r="3174" spans="1:15">
      <c r="A3174" t="s">
        <v>451</v>
      </c>
      <c r="B3174" t="s">
        <v>452</v>
      </c>
      <c r="C3174" t="s">
        <v>273</v>
      </c>
      <c r="D3174" t="s">
        <v>274</v>
      </c>
      <c r="E3174" s="2">
        <v>45272.373611111114</v>
      </c>
      <c r="F3174" s="33">
        <f t="shared" si="294"/>
        <v>2023</v>
      </c>
      <c r="G3174" s="33">
        <f t="shared" si="295"/>
        <v>12</v>
      </c>
      <c r="H3174" t="s">
        <v>150</v>
      </c>
      <c r="I3174" t="s">
        <v>453</v>
      </c>
      <c r="J3174" t="s">
        <v>596</v>
      </c>
      <c r="K3174">
        <v>1</v>
      </c>
      <c r="L3174">
        <f t="shared" si="296"/>
        <v>0.5</v>
      </c>
      <c r="M3174">
        <f t="shared" si="297"/>
        <v>1</v>
      </c>
      <c r="N3174" t="b">
        <f t="shared" si="298"/>
        <v>1</v>
      </c>
      <c r="O3174">
        <f t="shared" si="299"/>
        <v>0</v>
      </c>
    </row>
    <row r="3175" spans="1:15">
      <c r="A3175" t="s">
        <v>451</v>
      </c>
      <c r="B3175" t="s">
        <v>452</v>
      </c>
      <c r="C3175" t="s">
        <v>273</v>
      </c>
      <c r="D3175" t="s">
        <v>274</v>
      </c>
      <c r="E3175" s="2">
        <v>45295.375694444447</v>
      </c>
      <c r="F3175" s="33">
        <f t="shared" si="294"/>
        <v>2024</v>
      </c>
      <c r="G3175" s="33">
        <f t="shared" si="295"/>
        <v>1</v>
      </c>
      <c r="H3175" t="s">
        <v>150</v>
      </c>
      <c r="I3175" t="s">
        <v>453</v>
      </c>
      <c r="J3175" t="s">
        <v>624</v>
      </c>
      <c r="K3175">
        <v>5.3</v>
      </c>
      <c r="L3175">
        <f t="shared" si="296"/>
        <v>5.3</v>
      </c>
      <c r="M3175">
        <f t="shared" si="297"/>
        <v>0</v>
      </c>
      <c r="N3175" t="b">
        <f t="shared" si="298"/>
        <v>0</v>
      </c>
      <c r="O3175">
        <f t="shared" si="299"/>
        <v>0</v>
      </c>
    </row>
    <row r="3176" spans="1:15">
      <c r="A3176" t="s">
        <v>451</v>
      </c>
      <c r="B3176" t="s">
        <v>452</v>
      </c>
      <c r="C3176" t="s">
        <v>273</v>
      </c>
      <c r="D3176" t="s">
        <v>274</v>
      </c>
      <c r="E3176" s="2">
        <v>45324.443749999999</v>
      </c>
      <c r="F3176" s="33">
        <f t="shared" si="294"/>
        <v>2024</v>
      </c>
      <c r="G3176" s="33">
        <f t="shared" si="295"/>
        <v>2</v>
      </c>
      <c r="H3176" t="s">
        <v>150</v>
      </c>
      <c r="I3176" t="s">
        <v>453</v>
      </c>
      <c r="J3176" t="s">
        <v>596</v>
      </c>
      <c r="K3176">
        <v>1</v>
      </c>
      <c r="L3176">
        <f t="shared" si="296"/>
        <v>0.5</v>
      </c>
      <c r="M3176">
        <f t="shared" si="297"/>
        <v>1</v>
      </c>
      <c r="N3176" t="b">
        <f t="shared" si="298"/>
        <v>1</v>
      </c>
      <c r="O3176">
        <f t="shared" si="299"/>
        <v>0</v>
      </c>
    </row>
    <row r="3177" spans="1:15">
      <c r="A3177" t="s">
        <v>451</v>
      </c>
      <c r="B3177" t="s">
        <v>452</v>
      </c>
      <c r="C3177" t="s">
        <v>379</v>
      </c>
      <c r="D3177" t="s">
        <v>380</v>
      </c>
      <c r="E3177" s="2">
        <v>43721.500694444447</v>
      </c>
      <c r="F3177" s="33">
        <f t="shared" si="294"/>
        <v>2019</v>
      </c>
      <c r="G3177" s="33">
        <f t="shared" si="295"/>
        <v>9</v>
      </c>
      <c r="H3177" t="s">
        <v>150</v>
      </c>
      <c r="I3177" t="s">
        <v>453</v>
      </c>
      <c r="J3177" t="s">
        <v>624</v>
      </c>
      <c r="K3177">
        <v>3.6</v>
      </c>
      <c r="L3177">
        <f t="shared" si="296"/>
        <v>3.6</v>
      </c>
      <c r="M3177">
        <f t="shared" si="297"/>
        <v>0</v>
      </c>
      <c r="N3177" t="b">
        <f t="shared" si="298"/>
        <v>0</v>
      </c>
      <c r="O3177">
        <f t="shared" si="299"/>
        <v>0</v>
      </c>
    </row>
    <row r="3178" spans="1:15">
      <c r="A3178" t="s">
        <v>451</v>
      </c>
      <c r="B3178" t="s">
        <v>452</v>
      </c>
      <c r="C3178" t="s">
        <v>379</v>
      </c>
      <c r="D3178" t="s">
        <v>380</v>
      </c>
      <c r="E3178" s="2">
        <v>43732.629166666666</v>
      </c>
      <c r="F3178" s="33">
        <f t="shared" si="294"/>
        <v>2019</v>
      </c>
      <c r="G3178" s="33">
        <f t="shared" si="295"/>
        <v>9</v>
      </c>
      <c r="H3178" t="s">
        <v>150</v>
      </c>
      <c r="I3178" t="s">
        <v>453</v>
      </c>
      <c r="J3178" t="s">
        <v>624</v>
      </c>
      <c r="K3178">
        <v>9.7999999999999989</v>
      </c>
      <c r="L3178">
        <f t="shared" si="296"/>
        <v>9.7999999999999989</v>
      </c>
      <c r="M3178">
        <f t="shared" si="297"/>
        <v>0</v>
      </c>
      <c r="N3178" t="b">
        <f t="shared" si="298"/>
        <v>0</v>
      </c>
      <c r="O3178">
        <f t="shared" si="299"/>
        <v>0</v>
      </c>
    </row>
    <row r="3179" spans="1:15">
      <c r="A3179" t="s">
        <v>451</v>
      </c>
      <c r="B3179" t="s">
        <v>452</v>
      </c>
      <c r="C3179" t="s">
        <v>379</v>
      </c>
      <c r="D3179" t="s">
        <v>380</v>
      </c>
      <c r="E3179" s="2">
        <v>43733.509722222225</v>
      </c>
      <c r="F3179" s="33">
        <f t="shared" si="294"/>
        <v>2019</v>
      </c>
      <c r="G3179" s="33">
        <f t="shared" si="295"/>
        <v>9</v>
      </c>
      <c r="H3179" t="s">
        <v>150</v>
      </c>
      <c r="I3179" t="s">
        <v>453</v>
      </c>
      <c r="J3179" t="s">
        <v>624</v>
      </c>
      <c r="K3179">
        <v>5.1000000000000005</v>
      </c>
      <c r="L3179">
        <f t="shared" si="296"/>
        <v>5.1000000000000005</v>
      </c>
      <c r="M3179">
        <f t="shared" si="297"/>
        <v>0</v>
      </c>
      <c r="N3179" t="b">
        <f t="shared" si="298"/>
        <v>0</v>
      </c>
      <c r="O3179">
        <f t="shared" si="299"/>
        <v>0</v>
      </c>
    </row>
    <row r="3180" spans="1:15">
      <c r="A3180" t="s">
        <v>451</v>
      </c>
      <c r="B3180" t="s">
        <v>452</v>
      </c>
      <c r="C3180" t="s">
        <v>379</v>
      </c>
      <c r="D3180" t="s">
        <v>380</v>
      </c>
      <c r="E3180" s="2">
        <v>43797.494444444441</v>
      </c>
      <c r="F3180" s="33">
        <f t="shared" si="294"/>
        <v>2019</v>
      </c>
      <c r="G3180" s="33">
        <f t="shared" si="295"/>
        <v>11</v>
      </c>
      <c r="H3180" t="s">
        <v>150</v>
      </c>
      <c r="I3180" t="s">
        <v>453</v>
      </c>
      <c r="J3180" t="s">
        <v>624</v>
      </c>
      <c r="K3180">
        <v>2.2999999999999998</v>
      </c>
      <c r="L3180">
        <f t="shared" si="296"/>
        <v>2.2999999999999998</v>
      </c>
      <c r="M3180">
        <f t="shared" si="297"/>
        <v>0</v>
      </c>
      <c r="N3180" t="b">
        <f t="shared" si="298"/>
        <v>0</v>
      </c>
      <c r="O3180">
        <f t="shared" si="299"/>
        <v>0</v>
      </c>
    </row>
    <row r="3181" spans="1:15">
      <c r="A3181" t="s">
        <v>451</v>
      </c>
      <c r="B3181" t="s">
        <v>452</v>
      </c>
      <c r="C3181" t="s">
        <v>458</v>
      </c>
      <c r="D3181" t="s">
        <v>459</v>
      </c>
      <c r="E3181" s="2">
        <v>43724.518750000003</v>
      </c>
      <c r="F3181" s="33">
        <f t="shared" si="294"/>
        <v>2019</v>
      </c>
      <c r="G3181" s="33">
        <f t="shared" si="295"/>
        <v>9</v>
      </c>
      <c r="H3181" t="s">
        <v>150</v>
      </c>
      <c r="I3181" t="s">
        <v>453</v>
      </c>
      <c r="J3181" t="s">
        <v>596</v>
      </c>
      <c r="K3181">
        <v>1</v>
      </c>
      <c r="L3181">
        <f t="shared" si="296"/>
        <v>0.5</v>
      </c>
      <c r="M3181">
        <f t="shared" si="297"/>
        <v>1</v>
      </c>
      <c r="N3181" t="b">
        <f t="shared" si="298"/>
        <v>1</v>
      </c>
      <c r="O3181">
        <f t="shared" si="299"/>
        <v>0</v>
      </c>
    </row>
    <row r="3182" spans="1:15">
      <c r="A3182" t="s">
        <v>451</v>
      </c>
      <c r="B3182" t="s">
        <v>452</v>
      </c>
      <c r="C3182" t="s">
        <v>187</v>
      </c>
      <c r="D3182" t="s">
        <v>188</v>
      </c>
      <c r="E3182" s="2">
        <v>41897.673611111109</v>
      </c>
      <c r="F3182" s="33">
        <f t="shared" si="294"/>
        <v>2014</v>
      </c>
      <c r="G3182" s="33">
        <f t="shared" si="295"/>
        <v>9</v>
      </c>
      <c r="H3182" t="s">
        <v>150</v>
      </c>
      <c r="I3182" t="s">
        <v>453</v>
      </c>
      <c r="J3182" t="s">
        <v>624</v>
      </c>
      <c r="K3182">
        <v>10</v>
      </c>
      <c r="L3182">
        <f t="shared" si="296"/>
        <v>10</v>
      </c>
      <c r="M3182">
        <f t="shared" si="297"/>
        <v>0</v>
      </c>
      <c r="N3182" t="b">
        <f t="shared" si="298"/>
        <v>0</v>
      </c>
      <c r="O3182">
        <f t="shared" si="299"/>
        <v>0</v>
      </c>
    </row>
    <row r="3183" spans="1:15">
      <c r="A3183" t="s">
        <v>451</v>
      </c>
      <c r="B3183" t="s">
        <v>452</v>
      </c>
      <c r="C3183" t="s">
        <v>187</v>
      </c>
      <c r="D3183" t="s">
        <v>188</v>
      </c>
      <c r="E3183" s="2">
        <v>41905.556944444441</v>
      </c>
      <c r="F3183" s="33">
        <f t="shared" si="294"/>
        <v>2014</v>
      </c>
      <c r="G3183" s="33">
        <f t="shared" si="295"/>
        <v>9</v>
      </c>
      <c r="H3183" t="s">
        <v>150</v>
      </c>
      <c r="I3183" t="s">
        <v>453</v>
      </c>
      <c r="J3183" t="s">
        <v>624</v>
      </c>
      <c r="K3183">
        <v>10</v>
      </c>
      <c r="L3183">
        <f t="shared" si="296"/>
        <v>10</v>
      </c>
      <c r="M3183">
        <f t="shared" si="297"/>
        <v>0</v>
      </c>
      <c r="N3183" t="b">
        <f t="shared" si="298"/>
        <v>0</v>
      </c>
      <c r="O3183">
        <f t="shared" si="299"/>
        <v>0</v>
      </c>
    </row>
    <row r="3184" spans="1:15">
      <c r="A3184" t="s">
        <v>451</v>
      </c>
      <c r="B3184" t="s">
        <v>452</v>
      </c>
      <c r="C3184" t="s">
        <v>187</v>
      </c>
      <c r="D3184" t="s">
        <v>188</v>
      </c>
      <c r="E3184" s="2">
        <v>41908.433333333334</v>
      </c>
      <c r="F3184" s="33">
        <f t="shared" si="294"/>
        <v>2014</v>
      </c>
      <c r="G3184" s="33">
        <f t="shared" si="295"/>
        <v>9</v>
      </c>
      <c r="H3184" t="s">
        <v>150</v>
      </c>
      <c r="I3184" t="s">
        <v>453</v>
      </c>
      <c r="J3184" t="s">
        <v>624</v>
      </c>
      <c r="K3184">
        <v>10</v>
      </c>
      <c r="L3184">
        <f t="shared" si="296"/>
        <v>10</v>
      </c>
      <c r="M3184">
        <f t="shared" si="297"/>
        <v>0</v>
      </c>
      <c r="N3184" t="b">
        <f t="shared" si="298"/>
        <v>0</v>
      </c>
      <c r="O3184">
        <f t="shared" si="299"/>
        <v>0</v>
      </c>
    </row>
    <row r="3185" spans="1:15">
      <c r="A3185" t="s">
        <v>451</v>
      </c>
      <c r="B3185" t="s">
        <v>452</v>
      </c>
      <c r="C3185" t="s">
        <v>187</v>
      </c>
      <c r="D3185" t="s">
        <v>188</v>
      </c>
      <c r="E3185" s="2">
        <v>41912.702777777777</v>
      </c>
      <c r="F3185" s="33">
        <f t="shared" si="294"/>
        <v>2014</v>
      </c>
      <c r="G3185" s="33">
        <f t="shared" si="295"/>
        <v>9</v>
      </c>
      <c r="H3185" t="s">
        <v>150</v>
      </c>
      <c r="I3185" t="s">
        <v>453</v>
      </c>
      <c r="J3185" t="s">
        <v>624</v>
      </c>
      <c r="K3185">
        <v>15</v>
      </c>
      <c r="L3185">
        <f t="shared" si="296"/>
        <v>15</v>
      </c>
      <c r="M3185">
        <f t="shared" si="297"/>
        <v>0</v>
      </c>
      <c r="N3185" t="b">
        <f t="shared" si="298"/>
        <v>0</v>
      </c>
      <c r="O3185">
        <f t="shared" si="299"/>
        <v>0</v>
      </c>
    </row>
    <row r="3186" spans="1:15">
      <c r="A3186" t="s">
        <v>451</v>
      </c>
      <c r="B3186" t="s">
        <v>452</v>
      </c>
      <c r="C3186" t="s">
        <v>187</v>
      </c>
      <c r="D3186" t="s">
        <v>188</v>
      </c>
      <c r="E3186" s="2">
        <v>41915.341666666667</v>
      </c>
      <c r="F3186" s="33">
        <f t="shared" si="294"/>
        <v>2014</v>
      </c>
      <c r="G3186" s="33">
        <f t="shared" si="295"/>
        <v>10</v>
      </c>
      <c r="H3186" t="s">
        <v>150</v>
      </c>
      <c r="I3186" t="s">
        <v>453</v>
      </c>
      <c r="J3186" t="s">
        <v>624</v>
      </c>
      <c r="K3186">
        <v>15</v>
      </c>
      <c r="L3186">
        <f t="shared" si="296"/>
        <v>15</v>
      </c>
      <c r="M3186">
        <f t="shared" si="297"/>
        <v>0</v>
      </c>
      <c r="N3186" t="b">
        <f t="shared" si="298"/>
        <v>0</v>
      </c>
      <c r="O3186">
        <f t="shared" si="299"/>
        <v>0</v>
      </c>
    </row>
    <row r="3187" spans="1:15">
      <c r="A3187" t="s">
        <v>451</v>
      </c>
      <c r="B3187" t="s">
        <v>452</v>
      </c>
      <c r="C3187" t="s">
        <v>187</v>
      </c>
      <c r="D3187" t="s">
        <v>188</v>
      </c>
      <c r="E3187" s="2">
        <v>41918.370138888888</v>
      </c>
      <c r="F3187" s="33">
        <f t="shared" si="294"/>
        <v>2014</v>
      </c>
      <c r="G3187" s="33">
        <f t="shared" si="295"/>
        <v>10</v>
      </c>
      <c r="H3187" t="s">
        <v>150</v>
      </c>
      <c r="I3187" t="s">
        <v>453</v>
      </c>
      <c r="J3187" t="s">
        <v>624</v>
      </c>
      <c r="K3187">
        <v>10</v>
      </c>
      <c r="L3187">
        <f t="shared" si="296"/>
        <v>10</v>
      </c>
      <c r="M3187">
        <f t="shared" si="297"/>
        <v>0</v>
      </c>
      <c r="N3187" t="b">
        <f t="shared" si="298"/>
        <v>0</v>
      </c>
      <c r="O3187">
        <f t="shared" si="299"/>
        <v>0</v>
      </c>
    </row>
    <row r="3188" spans="1:15">
      <c r="A3188" t="s">
        <v>451</v>
      </c>
      <c r="B3188" t="s">
        <v>452</v>
      </c>
      <c r="C3188" t="s">
        <v>187</v>
      </c>
      <c r="D3188" t="s">
        <v>188</v>
      </c>
      <c r="E3188" s="2">
        <v>41920.359722222223</v>
      </c>
      <c r="F3188" s="33">
        <f t="shared" si="294"/>
        <v>2014</v>
      </c>
      <c r="G3188" s="33">
        <f t="shared" si="295"/>
        <v>10</v>
      </c>
      <c r="H3188" t="s">
        <v>150</v>
      </c>
      <c r="I3188" t="s">
        <v>453</v>
      </c>
      <c r="J3188" t="s">
        <v>624</v>
      </c>
      <c r="K3188">
        <v>20</v>
      </c>
      <c r="L3188">
        <f t="shared" si="296"/>
        <v>20</v>
      </c>
      <c r="M3188">
        <f t="shared" si="297"/>
        <v>0</v>
      </c>
      <c r="N3188" t="b">
        <f t="shared" si="298"/>
        <v>0</v>
      </c>
      <c r="O3188">
        <f t="shared" si="299"/>
        <v>0</v>
      </c>
    </row>
    <row r="3189" spans="1:15">
      <c r="A3189" t="s">
        <v>451</v>
      </c>
      <c r="B3189" t="s">
        <v>452</v>
      </c>
      <c r="C3189" t="s">
        <v>187</v>
      </c>
      <c r="D3189" t="s">
        <v>188</v>
      </c>
      <c r="E3189" s="2">
        <v>41926.407638888886</v>
      </c>
      <c r="F3189" s="33">
        <f t="shared" si="294"/>
        <v>2014</v>
      </c>
      <c r="G3189" s="33">
        <f t="shared" si="295"/>
        <v>10</v>
      </c>
      <c r="H3189" t="s">
        <v>150</v>
      </c>
      <c r="I3189" t="s">
        <v>453</v>
      </c>
      <c r="J3189" t="s">
        <v>624</v>
      </c>
      <c r="K3189">
        <v>20</v>
      </c>
      <c r="L3189">
        <f t="shared" si="296"/>
        <v>20</v>
      </c>
      <c r="M3189">
        <f t="shared" si="297"/>
        <v>0</v>
      </c>
      <c r="N3189" t="b">
        <f t="shared" si="298"/>
        <v>0</v>
      </c>
      <c r="O3189">
        <f t="shared" si="299"/>
        <v>0</v>
      </c>
    </row>
    <row r="3190" spans="1:15">
      <c r="A3190" t="s">
        <v>451</v>
      </c>
      <c r="B3190" t="s">
        <v>452</v>
      </c>
      <c r="C3190" t="s">
        <v>187</v>
      </c>
      <c r="D3190" t="s">
        <v>188</v>
      </c>
      <c r="E3190" s="2">
        <v>41929.495138888888</v>
      </c>
      <c r="F3190" s="33">
        <f t="shared" si="294"/>
        <v>2014</v>
      </c>
      <c r="G3190" s="33">
        <f t="shared" si="295"/>
        <v>10</v>
      </c>
      <c r="H3190" t="s">
        <v>150</v>
      </c>
      <c r="I3190" t="s">
        <v>453</v>
      </c>
      <c r="J3190" t="s">
        <v>624</v>
      </c>
      <c r="K3190">
        <v>18</v>
      </c>
      <c r="L3190">
        <f t="shared" si="296"/>
        <v>18</v>
      </c>
      <c r="M3190">
        <f t="shared" si="297"/>
        <v>0</v>
      </c>
      <c r="N3190" t="b">
        <f t="shared" si="298"/>
        <v>0</v>
      </c>
      <c r="O3190">
        <f t="shared" si="299"/>
        <v>0</v>
      </c>
    </row>
    <row r="3191" spans="1:15">
      <c r="A3191" t="s">
        <v>451</v>
      </c>
      <c r="B3191" t="s">
        <v>452</v>
      </c>
      <c r="C3191" t="s">
        <v>187</v>
      </c>
      <c r="D3191" t="s">
        <v>188</v>
      </c>
      <c r="E3191" s="2">
        <v>41932.368750000001</v>
      </c>
      <c r="F3191" s="33">
        <f t="shared" si="294"/>
        <v>2014</v>
      </c>
      <c r="G3191" s="33">
        <f t="shared" si="295"/>
        <v>10</v>
      </c>
      <c r="H3191" t="s">
        <v>150</v>
      </c>
      <c r="I3191" t="s">
        <v>453</v>
      </c>
      <c r="J3191" t="s">
        <v>624</v>
      </c>
      <c r="K3191">
        <v>18</v>
      </c>
      <c r="L3191">
        <f t="shared" si="296"/>
        <v>18</v>
      </c>
      <c r="M3191">
        <f t="shared" si="297"/>
        <v>0</v>
      </c>
      <c r="N3191" t="b">
        <f t="shared" si="298"/>
        <v>0</v>
      </c>
      <c r="O3191">
        <f t="shared" si="299"/>
        <v>0</v>
      </c>
    </row>
    <row r="3192" spans="1:15">
      <c r="A3192" t="s">
        <v>451</v>
      </c>
      <c r="B3192" t="s">
        <v>452</v>
      </c>
      <c r="C3192" t="s">
        <v>187</v>
      </c>
      <c r="D3192" t="s">
        <v>188</v>
      </c>
      <c r="E3192" s="2">
        <v>41934.446527777778</v>
      </c>
      <c r="F3192" s="33">
        <f t="shared" si="294"/>
        <v>2014</v>
      </c>
      <c r="G3192" s="33">
        <f t="shared" si="295"/>
        <v>10</v>
      </c>
      <c r="H3192" t="s">
        <v>150</v>
      </c>
      <c r="I3192" t="s">
        <v>453</v>
      </c>
      <c r="J3192" t="s">
        <v>624</v>
      </c>
      <c r="K3192">
        <v>10</v>
      </c>
      <c r="L3192">
        <f t="shared" si="296"/>
        <v>10</v>
      </c>
      <c r="M3192">
        <f t="shared" si="297"/>
        <v>0</v>
      </c>
      <c r="N3192" t="b">
        <f t="shared" si="298"/>
        <v>0</v>
      </c>
      <c r="O3192">
        <f t="shared" si="299"/>
        <v>0</v>
      </c>
    </row>
    <row r="3193" spans="1:15">
      <c r="A3193" t="s">
        <v>451</v>
      </c>
      <c r="B3193" t="s">
        <v>452</v>
      </c>
      <c r="C3193" t="s">
        <v>187</v>
      </c>
      <c r="D3193" t="s">
        <v>188</v>
      </c>
      <c r="E3193" s="2">
        <v>41939.433333333334</v>
      </c>
      <c r="F3193" s="33">
        <f t="shared" si="294"/>
        <v>2014</v>
      </c>
      <c r="G3193" s="33">
        <f t="shared" si="295"/>
        <v>10</v>
      </c>
      <c r="H3193" t="s">
        <v>150</v>
      </c>
      <c r="I3193" t="s">
        <v>453</v>
      </c>
      <c r="J3193" t="s">
        <v>624</v>
      </c>
      <c r="K3193">
        <v>10</v>
      </c>
      <c r="L3193">
        <f t="shared" si="296"/>
        <v>10</v>
      </c>
      <c r="M3193">
        <f t="shared" si="297"/>
        <v>0</v>
      </c>
      <c r="N3193" t="b">
        <f t="shared" si="298"/>
        <v>0</v>
      </c>
      <c r="O3193">
        <f t="shared" si="299"/>
        <v>0</v>
      </c>
    </row>
    <row r="3194" spans="1:15">
      <c r="A3194" t="s">
        <v>451</v>
      </c>
      <c r="B3194" t="s">
        <v>452</v>
      </c>
      <c r="C3194" t="s">
        <v>187</v>
      </c>
      <c r="D3194" t="s">
        <v>188</v>
      </c>
      <c r="E3194" s="2">
        <v>41943.618055555555</v>
      </c>
      <c r="F3194" s="33">
        <f t="shared" si="294"/>
        <v>2014</v>
      </c>
      <c r="G3194" s="33">
        <f t="shared" si="295"/>
        <v>10</v>
      </c>
      <c r="H3194" t="s">
        <v>150</v>
      </c>
      <c r="I3194" t="s">
        <v>453</v>
      </c>
      <c r="J3194" t="s">
        <v>624</v>
      </c>
      <c r="K3194">
        <v>15</v>
      </c>
      <c r="L3194">
        <f t="shared" si="296"/>
        <v>15</v>
      </c>
      <c r="M3194">
        <f t="shared" si="297"/>
        <v>0</v>
      </c>
      <c r="N3194" t="b">
        <f t="shared" si="298"/>
        <v>0</v>
      </c>
      <c r="O3194">
        <f t="shared" si="299"/>
        <v>0</v>
      </c>
    </row>
    <row r="3195" spans="1:15">
      <c r="A3195" t="s">
        <v>451</v>
      </c>
      <c r="B3195" t="s">
        <v>452</v>
      </c>
      <c r="C3195" t="s">
        <v>187</v>
      </c>
      <c r="D3195" t="s">
        <v>188</v>
      </c>
      <c r="E3195" s="2">
        <v>41946.401388888888</v>
      </c>
      <c r="F3195" s="33">
        <f t="shared" si="294"/>
        <v>2014</v>
      </c>
      <c r="G3195" s="33">
        <f t="shared" si="295"/>
        <v>11</v>
      </c>
      <c r="H3195" t="s">
        <v>150</v>
      </c>
      <c r="I3195" t="s">
        <v>453</v>
      </c>
      <c r="J3195" t="s">
        <v>624</v>
      </c>
      <c r="K3195">
        <v>15</v>
      </c>
      <c r="L3195">
        <f t="shared" si="296"/>
        <v>15</v>
      </c>
      <c r="M3195">
        <f t="shared" si="297"/>
        <v>0</v>
      </c>
      <c r="N3195" t="b">
        <f t="shared" si="298"/>
        <v>0</v>
      </c>
      <c r="O3195">
        <f t="shared" si="299"/>
        <v>0</v>
      </c>
    </row>
    <row r="3196" spans="1:15">
      <c r="A3196" t="s">
        <v>451</v>
      </c>
      <c r="B3196" t="s">
        <v>452</v>
      </c>
      <c r="C3196" t="s">
        <v>187</v>
      </c>
      <c r="D3196" t="s">
        <v>188</v>
      </c>
      <c r="E3196" s="2">
        <v>41948.611805555556</v>
      </c>
      <c r="F3196" s="33">
        <f t="shared" si="294"/>
        <v>2014</v>
      </c>
      <c r="G3196" s="33">
        <f t="shared" si="295"/>
        <v>11</v>
      </c>
      <c r="H3196" t="s">
        <v>150</v>
      </c>
      <c r="I3196" t="s">
        <v>453</v>
      </c>
      <c r="J3196" t="s">
        <v>624</v>
      </c>
      <c r="K3196">
        <v>15</v>
      </c>
      <c r="L3196">
        <f t="shared" si="296"/>
        <v>15</v>
      </c>
      <c r="M3196">
        <f t="shared" si="297"/>
        <v>0</v>
      </c>
      <c r="N3196" t="b">
        <f t="shared" si="298"/>
        <v>0</v>
      </c>
      <c r="O3196">
        <f t="shared" si="299"/>
        <v>0</v>
      </c>
    </row>
    <row r="3197" spans="1:15">
      <c r="A3197" t="s">
        <v>451</v>
      </c>
      <c r="B3197" t="s">
        <v>452</v>
      </c>
      <c r="C3197" t="s">
        <v>187</v>
      </c>
      <c r="D3197" t="s">
        <v>188</v>
      </c>
      <c r="E3197" s="2">
        <v>41953.53125</v>
      </c>
      <c r="F3197" s="33">
        <f t="shared" si="294"/>
        <v>2014</v>
      </c>
      <c r="G3197" s="33">
        <f t="shared" si="295"/>
        <v>11</v>
      </c>
      <c r="H3197" t="s">
        <v>150</v>
      </c>
      <c r="I3197" t="s">
        <v>453</v>
      </c>
      <c r="J3197" t="s">
        <v>624</v>
      </c>
      <c r="K3197">
        <v>20</v>
      </c>
      <c r="L3197">
        <f t="shared" si="296"/>
        <v>20</v>
      </c>
      <c r="M3197">
        <f t="shared" si="297"/>
        <v>0</v>
      </c>
      <c r="N3197" t="b">
        <f t="shared" si="298"/>
        <v>0</v>
      </c>
      <c r="O3197">
        <f t="shared" si="299"/>
        <v>0</v>
      </c>
    </row>
    <row r="3198" spans="1:15">
      <c r="A3198" t="s">
        <v>451</v>
      </c>
      <c r="B3198" t="s">
        <v>452</v>
      </c>
      <c r="C3198" t="s">
        <v>187</v>
      </c>
      <c r="D3198" t="s">
        <v>188</v>
      </c>
      <c r="E3198" s="2">
        <v>41956.326388888891</v>
      </c>
      <c r="F3198" s="33">
        <f t="shared" si="294"/>
        <v>2014</v>
      </c>
      <c r="G3198" s="33">
        <f t="shared" si="295"/>
        <v>11</v>
      </c>
      <c r="H3198" t="s">
        <v>150</v>
      </c>
      <c r="I3198" t="s">
        <v>453</v>
      </c>
      <c r="J3198" t="s">
        <v>624</v>
      </c>
      <c r="K3198">
        <v>15</v>
      </c>
      <c r="L3198">
        <f t="shared" si="296"/>
        <v>15</v>
      </c>
      <c r="M3198">
        <f t="shared" si="297"/>
        <v>0</v>
      </c>
      <c r="N3198" t="b">
        <f t="shared" si="298"/>
        <v>0</v>
      </c>
      <c r="O3198">
        <f t="shared" si="299"/>
        <v>0</v>
      </c>
    </row>
    <row r="3199" spans="1:15">
      <c r="A3199" t="s">
        <v>451</v>
      </c>
      <c r="B3199" t="s">
        <v>452</v>
      </c>
      <c r="C3199" t="s">
        <v>187</v>
      </c>
      <c r="D3199" t="s">
        <v>188</v>
      </c>
      <c r="E3199" s="2">
        <v>41960.35833333333</v>
      </c>
      <c r="F3199" s="33">
        <f t="shared" si="294"/>
        <v>2014</v>
      </c>
      <c r="G3199" s="33">
        <f t="shared" si="295"/>
        <v>11</v>
      </c>
      <c r="H3199" t="s">
        <v>150</v>
      </c>
      <c r="I3199" t="s">
        <v>453</v>
      </c>
      <c r="J3199" t="s">
        <v>624</v>
      </c>
      <c r="K3199">
        <v>15</v>
      </c>
      <c r="L3199">
        <f t="shared" si="296"/>
        <v>15</v>
      </c>
      <c r="M3199">
        <f t="shared" si="297"/>
        <v>0</v>
      </c>
      <c r="N3199" t="b">
        <f t="shared" si="298"/>
        <v>0</v>
      </c>
      <c r="O3199">
        <f t="shared" si="299"/>
        <v>0</v>
      </c>
    </row>
    <row r="3200" spans="1:15">
      <c r="A3200" t="s">
        <v>451</v>
      </c>
      <c r="B3200" t="s">
        <v>452</v>
      </c>
      <c r="C3200" t="s">
        <v>187</v>
      </c>
      <c r="D3200" t="s">
        <v>188</v>
      </c>
      <c r="E3200" s="2">
        <v>41962.473611111112</v>
      </c>
      <c r="F3200" s="33">
        <f t="shared" si="294"/>
        <v>2014</v>
      </c>
      <c r="G3200" s="33">
        <f t="shared" si="295"/>
        <v>11</v>
      </c>
      <c r="H3200" t="s">
        <v>150</v>
      </c>
      <c r="I3200" t="s">
        <v>453</v>
      </c>
      <c r="J3200" t="s">
        <v>624</v>
      </c>
      <c r="K3200">
        <v>10</v>
      </c>
      <c r="L3200">
        <f t="shared" si="296"/>
        <v>10</v>
      </c>
      <c r="M3200">
        <f t="shared" si="297"/>
        <v>0</v>
      </c>
      <c r="N3200" t="b">
        <f t="shared" si="298"/>
        <v>0</v>
      </c>
      <c r="O3200">
        <f t="shared" si="299"/>
        <v>0</v>
      </c>
    </row>
    <row r="3201" spans="1:15">
      <c r="A3201" t="s">
        <v>451</v>
      </c>
      <c r="B3201" t="s">
        <v>452</v>
      </c>
      <c r="C3201" t="s">
        <v>187</v>
      </c>
      <c r="D3201" t="s">
        <v>188</v>
      </c>
      <c r="E3201" s="2">
        <v>41968.478472222225</v>
      </c>
      <c r="F3201" s="33">
        <f t="shared" ref="F3201:F3264" si="300">YEAR(E3201)</f>
        <v>2014</v>
      </c>
      <c r="G3201" s="33">
        <f t="shared" ref="G3201:G3264" si="301">MONTH(E3201)</f>
        <v>11</v>
      </c>
      <c r="H3201" t="s">
        <v>150</v>
      </c>
      <c r="I3201" t="s">
        <v>453</v>
      </c>
      <c r="J3201" t="s">
        <v>596</v>
      </c>
      <c r="K3201">
        <v>1</v>
      </c>
      <c r="L3201">
        <f t="shared" ref="L3201:L3264" si="302">IF(J3201="&lt;",K3201/2,K3201)</f>
        <v>0.5</v>
      </c>
      <c r="M3201">
        <f t="shared" ref="M3201:M3264" si="303">IF(J3201="&lt;",1,0)</f>
        <v>1</v>
      </c>
      <c r="N3201" t="b">
        <f t="shared" ref="N3201:N3264" si="304">IF(J3201="&lt;",TRUE,FALSE)</f>
        <v>1</v>
      </c>
      <c r="O3201">
        <f t="shared" si="299"/>
        <v>0</v>
      </c>
    </row>
    <row r="3202" spans="1:15">
      <c r="A3202" t="s">
        <v>451</v>
      </c>
      <c r="B3202" t="s">
        <v>452</v>
      </c>
      <c r="C3202" t="s">
        <v>187</v>
      </c>
      <c r="D3202" t="s">
        <v>188</v>
      </c>
      <c r="E3202" s="2">
        <v>41969.553472222222</v>
      </c>
      <c r="F3202" s="33">
        <f t="shared" si="300"/>
        <v>2014</v>
      </c>
      <c r="G3202" s="33">
        <f t="shared" si="301"/>
        <v>11</v>
      </c>
      <c r="H3202" t="s">
        <v>150</v>
      </c>
      <c r="I3202" t="s">
        <v>453</v>
      </c>
      <c r="J3202" t="s">
        <v>596</v>
      </c>
      <c r="K3202">
        <v>1</v>
      </c>
      <c r="L3202">
        <f t="shared" si="302"/>
        <v>0.5</v>
      </c>
      <c r="M3202">
        <f t="shared" si="303"/>
        <v>1</v>
      </c>
      <c r="N3202" t="b">
        <f t="shared" si="304"/>
        <v>1</v>
      </c>
      <c r="O3202">
        <f t="shared" si="299"/>
        <v>0</v>
      </c>
    </row>
    <row r="3203" spans="1:15">
      <c r="A3203" t="s">
        <v>451</v>
      </c>
      <c r="B3203" t="s">
        <v>452</v>
      </c>
      <c r="C3203" t="s">
        <v>187</v>
      </c>
      <c r="D3203" t="s">
        <v>188</v>
      </c>
      <c r="E3203" s="2">
        <v>41976.418055555558</v>
      </c>
      <c r="F3203" s="33">
        <f t="shared" si="300"/>
        <v>2014</v>
      </c>
      <c r="G3203" s="33">
        <f t="shared" si="301"/>
        <v>12</v>
      </c>
      <c r="H3203" t="s">
        <v>150</v>
      </c>
      <c r="I3203" t="s">
        <v>453</v>
      </c>
      <c r="J3203" t="s">
        <v>624</v>
      </c>
      <c r="K3203">
        <v>8</v>
      </c>
      <c r="L3203">
        <f t="shared" si="302"/>
        <v>8</v>
      </c>
      <c r="M3203">
        <f t="shared" si="303"/>
        <v>0</v>
      </c>
      <c r="N3203" t="b">
        <f t="shared" si="304"/>
        <v>0</v>
      </c>
      <c r="O3203">
        <f t="shared" ref="O3203:O3266" si="305">IF(K3203&gt;=57,1,0)</f>
        <v>0</v>
      </c>
    </row>
    <row r="3204" spans="1:15">
      <c r="A3204" t="s">
        <v>451</v>
      </c>
      <c r="B3204" t="s">
        <v>452</v>
      </c>
      <c r="C3204" t="s">
        <v>187</v>
      </c>
      <c r="D3204" t="s">
        <v>188</v>
      </c>
      <c r="E3204" s="2">
        <v>41977.348611111112</v>
      </c>
      <c r="F3204" s="33">
        <f t="shared" si="300"/>
        <v>2014</v>
      </c>
      <c r="G3204" s="33">
        <f t="shared" si="301"/>
        <v>12</v>
      </c>
      <c r="H3204" t="s">
        <v>150</v>
      </c>
      <c r="I3204" t="s">
        <v>453</v>
      </c>
      <c r="J3204" t="s">
        <v>624</v>
      </c>
      <c r="K3204">
        <v>10</v>
      </c>
      <c r="L3204">
        <f t="shared" si="302"/>
        <v>10</v>
      </c>
      <c r="M3204">
        <f t="shared" si="303"/>
        <v>0</v>
      </c>
      <c r="N3204" t="b">
        <f t="shared" si="304"/>
        <v>0</v>
      </c>
      <c r="O3204">
        <f t="shared" si="305"/>
        <v>0</v>
      </c>
    </row>
    <row r="3205" spans="1:15">
      <c r="A3205" t="s">
        <v>451</v>
      </c>
      <c r="B3205" t="s">
        <v>452</v>
      </c>
      <c r="C3205" t="s">
        <v>187</v>
      </c>
      <c r="D3205" t="s">
        <v>188</v>
      </c>
      <c r="E3205" s="2">
        <v>41982.480555555558</v>
      </c>
      <c r="F3205" s="33">
        <f t="shared" si="300"/>
        <v>2014</v>
      </c>
      <c r="G3205" s="33">
        <f t="shared" si="301"/>
        <v>12</v>
      </c>
      <c r="H3205" t="s">
        <v>150</v>
      </c>
      <c r="I3205" t="s">
        <v>453</v>
      </c>
      <c r="J3205" t="s">
        <v>624</v>
      </c>
      <c r="K3205">
        <v>7</v>
      </c>
      <c r="L3205">
        <f t="shared" si="302"/>
        <v>7</v>
      </c>
      <c r="M3205">
        <f t="shared" si="303"/>
        <v>0</v>
      </c>
      <c r="N3205" t="b">
        <f t="shared" si="304"/>
        <v>0</v>
      </c>
      <c r="O3205">
        <f t="shared" si="305"/>
        <v>0</v>
      </c>
    </row>
    <row r="3206" spans="1:15">
      <c r="A3206" t="s">
        <v>451</v>
      </c>
      <c r="B3206" t="s">
        <v>452</v>
      </c>
      <c r="C3206" t="s">
        <v>187</v>
      </c>
      <c r="D3206" t="s">
        <v>188</v>
      </c>
      <c r="E3206" s="2">
        <v>41984.637499999997</v>
      </c>
      <c r="F3206" s="33">
        <f t="shared" si="300"/>
        <v>2014</v>
      </c>
      <c r="G3206" s="33">
        <f t="shared" si="301"/>
        <v>12</v>
      </c>
      <c r="H3206" t="s">
        <v>150</v>
      </c>
      <c r="I3206" t="s">
        <v>453</v>
      </c>
      <c r="J3206" t="s">
        <v>624</v>
      </c>
      <c r="K3206">
        <v>9</v>
      </c>
      <c r="L3206">
        <f t="shared" si="302"/>
        <v>9</v>
      </c>
      <c r="M3206">
        <f t="shared" si="303"/>
        <v>0</v>
      </c>
      <c r="N3206" t="b">
        <f t="shared" si="304"/>
        <v>0</v>
      </c>
      <c r="O3206">
        <f t="shared" si="305"/>
        <v>0</v>
      </c>
    </row>
    <row r="3207" spans="1:15">
      <c r="A3207" t="s">
        <v>451</v>
      </c>
      <c r="B3207" t="s">
        <v>452</v>
      </c>
      <c r="C3207" t="s">
        <v>187</v>
      </c>
      <c r="D3207" t="s">
        <v>188</v>
      </c>
      <c r="E3207" s="2">
        <v>41988.625694444447</v>
      </c>
      <c r="F3207" s="33">
        <f t="shared" si="300"/>
        <v>2014</v>
      </c>
      <c r="G3207" s="33">
        <f t="shared" si="301"/>
        <v>12</v>
      </c>
      <c r="H3207" t="s">
        <v>150</v>
      </c>
      <c r="I3207" t="s">
        <v>453</v>
      </c>
      <c r="J3207" t="s">
        <v>624</v>
      </c>
      <c r="K3207">
        <v>7.5</v>
      </c>
      <c r="L3207">
        <f t="shared" si="302"/>
        <v>7.5</v>
      </c>
      <c r="M3207">
        <f t="shared" si="303"/>
        <v>0</v>
      </c>
      <c r="N3207" t="b">
        <f t="shared" si="304"/>
        <v>0</v>
      </c>
      <c r="O3207">
        <f t="shared" si="305"/>
        <v>0</v>
      </c>
    </row>
    <row r="3208" spans="1:15">
      <c r="A3208" t="s">
        <v>451</v>
      </c>
      <c r="B3208" t="s">
        <v>452</v>
      </c>
      <c r="C3208" t="s">
        <v>187</v>
      </c>
      <c r="D3208" t="s">
        <v>188</v>
      </c>
      <c r="E3208" s="2">
        <v>41990.481944444444</v>
      </c>
      <c r="F3208" s="33">
        <f t="shared" si="300"/>
        <v>2014</v>
      </c>
      <c r="G3208" s="33">
        <f t="shared" si="301"/>
        <v>12</v>
      </c>
      <c r="H3208" t="s">
        <v>150</v>
      </c>
      <c r="I3208" t="s">
        <v>453</v>
      </c>
      <c r="J3208" t="s">
        <v>624</v>
      </c>
      <c r="K3208">
        <v>15</v>
      </c>
      <c r="L3208">
        <f t="shared" si="302"/>
        <v>15</v>
      </c>
      <c r="M3208">
        <f t="shared" si="303"/>
        <v>0</v>
      </c>
      <c r="N3208" t="b">
        <f t="shared" si="304"/>
        <v>0</v>
      </c>
      <c r="O3208">
        <f t="shared" si="305"/>
        <v>0</v>
      </c>
    </row>
    <row r="3209" spans="1:15">
      <c r="A3209" t="s">
        <v>451</v>
      </c>
      <c r="B3209" t="s">
        <v>452</v>
      </c>
      <c r="C3209" t="s">
        <v>187</v>
      </c>
      <c r="D3209" t="s">
        <v>188</v>
      </c>
      <c r="E3209" s="2">
        <v>42010.331250000003</v>
      </c>
      <c r="F3209" s="33">
        <f t="shared" si="300"/>
        <v>2015</v>
      </c>
      <c r="G3209" s="33">
        <f t="shared" si="301"/>
        <v>1</v>
      </c>
      <c r="H3209" t="s">
        <v>150</v>
      </c>
      <c r="I3209" t="s">
        <v>453</v>
      </c>
      <c r="J3209" t="s">
        <v>624</v>
      </c>
      <c r="K3209">
        <v>7</v>
      </c>
      <c r="L3209">
        <f t="shared" si="302"/>
        <v>7</v>
      </c>
      <c r="M3209">
        <f t="shared" si="303"/>
        <v>0</v>
      </c>
      <c r="N3209" t="b">
        <f t="shared" si="304"/>
        <v>0</v>
      </c>
      <c r="O3209">
        <f t="shared" si="305"/>
        <v>0</v>
      </c>
    </row>
    <row r="3210" spans="1:15">
      <c r="A3210" t="s">
        <v>451</v>
      </c>
      <c r="B3210" t="s">
        <v>452</v>
      </c>
      <c r="C3210" t="s">
        <v>187</v>
      </c>
      <c r="D3210" t="s">
        <v>188</v>
      </c>
      <c r="E3210" s="2">
        <v>42011.334722222222</v>
      </c>
      <c r="F3210" s="33">
        <f t="shared" si="300"/>
        <v>2015</v>
      </c>
      <c r="G3210" s="33">
        <f t="shared" si="301"/>
        <v>1</v>
      </c>
      <c r="H3210" t="s">
        <v>150</v>
      </c>
      <c r="I3210" t="s">
        <v>453</v>
      </c>
      <c r="J3210" t="s">
        <v>624</v>
      </c>
      <c r="K3210">
        <v>7</v>
      </c>
      <c r="L3210">
        <f t="shared" si="302"/>
        <v>7</v>
      </c>
      <c r="M3210">
        <f t="shared" si="303"/>
        <v>0</v>
      </c>
      <c r="N3210" t="b">
        <f t="shared" si="304"/>
        <v>0</v>
      </c>
      <c r="O3210">
        <f t="shared" si="305"/>
        <v>0</v>
      </c>
    </row>
    <row r="3211" spans="1:15">
      <c r="A3211" t="s">
        <v>451</v>
      </c>
      <c r="B3211" t="s">
        <v>452</v>
      </c>
      <c r="C3211" t="s">
        <v>187</v>
      </c>
      <c r="D3211" t="s">
        <v>188</v>
      </c>
      <c r="E3211" s="2">
        <v>42016.331250000003</v>
      </c>
      <c r="F3211" s="33">
        <f t="shared" si="300"/>
        <v>2015</v>
      </c>
      <c r="G3211" s="33">
        <f t="shared" si="301"/>
        <v>1</v>
      </c>
      <c r="H3211" t="s">
        <v>150</v>
      </c>
      <c r="I3211" t="s">
        <v>453</v>
      </c>
      <c r="J3211" t="s">
        <v>624</v>
      </c>
      <c r="K3211">
        <v>7</v>
      </c>
      <c r="L3211">
        <f t="shared" si="302"/>
        <v>7</v>
      </c>
      <c r="M3211">
        <f t="shared" si="303"/>
        <v>0</v>
      </c>
      <c r="N3211" t="b">
        <f t="shared" si="304"/>
        <v>0</v>
      </c>
      <c r="O3211">
        <f t="shared" si="305"/>
        <v>0</v>
      </c>
    </row>
    <row r="3212" spans="1:15">
      <c r="A3212" t="s">
        <v>451</v>
      </c>
      <c r="B3212" t="s">
        <v>452</v>
      </c>
      <c r="C3212" t="s">
        <v>187</v>
      </c>
      <c r="D3212" t="s">
        <v>188</v>
      </c>
      <c r="E3212" s="2">
        <v>42020.625694444447</v>
      </c>
      <c r="F3212" s="33">
        <f t="shared" si="300"/>
        <v>2015</v>
      </c>
      <c r="G3212" s="33">
        <f t="shared" si="301"/>
        <v>1</v>
      </c>
      <c r="H3212" t="s">
        <v>150</v>
      </c>
      <c r="I3212" t="s">
        <v>453</v>
      </c>
      <c r="J3212" t="s">
        <v>624</v>
      </c>
      <c r="K3212">
        <v>6</v>
      </c>
      <c r="L3212">
        <f t="shared" si="302"/>
        <v>6</v>
      </c>
      <c r="M3212">
        <f t="shared" si="303"/>
        <v>0</v>
      </c>
      <c r="N3212" t="b">
        <f t="shared" si="304"/>
        <v>0</v>
      </c>
      <c r="O3212">
        <f t="shared" si="305"/>
        <v>0</v>
      </c>
    </row>
    <row r="3213" spans="1:15">
      <c r="A3213" t="s">
        <v>451</v>
      </c>
      <c r="B3213" t="s">
        <v>452</v>
      </c>
      <c r="C3213" t="s">
        <v>187</v>
      </c>
      <c r="D3213" t="s">
        <v>188</v>
      </c>
      <c r="E3213" s="2">
        <v>42023.612500000003</v>
      </c>
      <c r="F3213" s="33">
        <f t="shared" si="300"/>
        <v>2015</v>
      </c>
      <c r="G3213" s="33">
        <f t="shared" si="301"/>
        <v>1</v>
      </c>
      <c r="H3213" t="s">
        <v>150</v>
      </c>
      <c r="I3213" t="s">
        <v>453</v>
      </c>
      <c r="J3213" t="s">
        <v>624</v>
      </c>
      <c r="K3213">
        <v>6.5</v>
      </c>
      <c r="L3213">
        <f t="shared" si="302"/>
        <v>6.5</v>
      </c>
      <c r="M3213">
        <f t="shared" si="303"/>
        <v>0</v>
      </c>
      <c r="N3213" t="b">
        <f t="shared" si="304"/>
        <v>0</v>
      </c>
      <c r="O3213">
        <f t="shared" si="305"/>
        <v>0</v>
      </c>
    </row>
    <row r="3214" spans="1:15">
      <c r="A3214" t="s">
        <v>451</v>
      </c>
      <c r="B3214" t="s">
        <v>452</v>
      </c>
      <c r="C3214" t="s">
        <v>187</v>
      </c>
      <c r="D3214" t="s">
        <v>188</v>
      </c>
      <c r="E3214" s="2">
        <v>42025.593055555553</v>
      </c>
      <c r="F3214" s="33">
        <f t="shared" si="300"/>
        <v>2015</v>
      </c>
      <c r="G3214" s="33">
        <f t="shared" si="301"/>
        <v>1</v>
      </c>
      <c r="H3214" t="s">
        <v>150</v>
      </c>
      <c r="I3214" t="s">
        <v>453</v>
      </c>
      <c r="J3214" t="s">
        <v>624</v>
      </c>
      <c r="K3214">
        <v>8</v>
      </c>
      <c r="L3214">
        <f t="shared" si="302"/>
        <v>8</v>
      </c>
      <c r="M3214">
        <f t="shared" si="303"/>
        <v>0</v>
      </c>
      <c r="N3214" t="b">
        <f t="shared" si="304"/>
        <v>0</v>
      </c>
      <c r="O3214">
        <f t="shared" si="305"/>
        <v>0</v>
      </c>
    </row>
    <row r="3215" spans="1:15">
      <c r="A3215" t="s">
        <v>451</v>
      </c>
      <c r="B3215" t="s">
        <v>452</v>
      </c>
      <c r="C3215" t="s">
        <v>187</v>
      </c>
      <c r="D3215" t="s">
        <v>188</v>
      </c>
      <c r="E3215" s="2">
        <v>42030.34375</v>
      </c>
      <c r="F3215" s="33">
        <f t="shared" si="300"/>
        <v>2015</v>
      </c>
      <c r="G3215" s="33">
        <f t="shared" si="301"/>
        <v>1</v>
      </c>
      <c r="H3215" t="s">
        <v>150</v>
      </c>
      <c r="I3215" t="s">
        <v>453</v>
      </c>
      <c r="J3215" t="s">
        <v>624</v>
      </c>
      <c r="K3215">
        <v>13</v>
      </c>
      <c r="L3215">
        <f t="shared" si="302"/>
        <v>13</v>
      </c>
      <c r="M3215">
        <f t="shared" si="303"/>
        <v>0</v>
      </c>
      <c r="N3215" t="b">
        <f t="shared" si="304"/>
        <v>0</v>
      </c>
      <c r="O3215">
        <f t="shared" si="305"/>
        <v>0</v>
      </c>
    </row>
    <row r="3216" spans="1:15">
      <c r="A3216" t="s">
        <v>451</v>
      </c>
      <c r="B3216" t="s">
        <v>452</v>
      </c>
      <c r="C3216" t="s">
        <v>187</v>
      </c>
      <c r="D3216" t="s">
        <v>188</v>
      </c>
      <c r="E3216" s="2">
        <v>42032.411111111112</v>
      </c>
      <c r="F3216" s="33">
        <f t="shared" si="300"/>
        <v>2015</v>
      </c>
      <c r="G3216" s="33">
        <f t="shared" si="301"/>
        <v>1</v>
      </c>
      <c r="H3216" t="s">
        <v>150</v>
      </c>
      <c r="I3216" t="s">
        <v>453</v>
      </c>
      <c r="J3216" t="s">
        <v>624</v>
      </c>
      <c r="K3216">
        <v>10</v>
      </c>
      <c r="L3216">
        <f t="shared" si="302"/>
        <v>10</v>
      </c>
      <c r="M3216">
        <f t="shared" si="303"/>
        <v>0</v>
      </c>
      <c r="N3216" t="b">
        <f t="shared" si="304"/>
        <v>0</v>
      </c>
      <c r="O3216">
        <f t="shared" si="305"/>
        <v>0</v>
      </c>
    </row>
    <row r="3217" spans="1:15">
      <c r="A3217" t="s">
        <v>451</v>
      </c>
      <c r="B3217" t="s">
        <v>452</v>
      </c>
      <c r="C3217" t="s">
        <v>187</v>
      </c>
      <c r="D3217" t="s">
        <v>188</v>
      </c>
      <c r="E3217" s="2">
        <v>42037.424305555556</v>
      </c>
      <c r="F3217" s="33">
        <f t="shared" si="300"/>
        <v>2015</v>
      </c>
      <c r="G3217" s="33">
        <f t="shared" si="301"/>
        <v>2</v>
      </c>
      <c r="H3217" t="s">
        <v>150</v>
      </c>
      <c r="I3217" t="s">
        <v>453</v>
      </c>
      <c r="J3217" t="s">
        <v>596</v>
      </c>
      <c r="K3217">
        <v>1</v>
      </c>
      <c r="L3217">
        <f t="shared" si="302"/>
        <v>0.5</v>
      </c>
      <c r="M3217">
        <f t="shared" si="303"/>
        <v>1</v>
      </c>
      <c r="N3217" t="b">
        <f t="shared" si="304"/>
        <v>1</v>
      </c>
      <c r="O3217">
        <f t="shared" si="305"/>
        <v>0</v>
      </c>
    </row>
    <row r="3218" spans="1:15">
      <c r="A3218" t="s">
        <v>451</v>
      </c>
      <c r="B3218" t="s">
        <v>452</v>
      </c>
      <c r="C3218" t="s">
        <v>187</v>
      </c>
      <c r="D3218" t="s">
        <v>188</v>
      </c>
      <c r="E3218" s="2">
        <v>42041.339583333334</v>
      </c>
      <c r="F3218" s="33">
        <f t="shared" si="300"/>
        <v>2015</v>
      </c>
      <c r="G3218" s="33">
        <f t="shared" si="301"/>
        <v>2</v>
      </c>
      <c r="H3218" t="s">
        <v>150</v>
      </c>
      <c r="I3218" t="s">
        <v>453</v>
      </c>
      <c r="J3218" t="s">
        <v>624</v>
      </c>
      <c r="K3218">
        <v>16</v>
      </c>
      <c r="L3218">
        <f t="shared" si="302"/>
        <v>16</v>
      </c>
      <c r="M3218">
        <f t="shared" si="303"/>
        <v>0</v>
      </c>
      <c r="N3218" t="b">
        <f t="shared" si="304"/>
        <v>0</v>
      </c>
      <c r="O3218">
        <f t="shared" si="305"/>
        <v>0</v>
      </c>
    </row>
    <row r="3219" spans="1:15">
      <c r="A3219" t="s">
        <v>451</v>
      </c>
      <c r="B3219" t="s">
        <v>452</v>
      </c>
      <c r="C3219" t="s">
        <v>187</v>
      </c>
      <c r="D3219" t="s">
        <v>188</v>
      </c>
      <c r="E3219" s="2">
        <v>42045.553472222222</v>
      </c>
      <c r="F3219" s="33">
        <f t="shared" si="300"/>
        <v>2015</v>
      </c>
      <c r="G3219" s="33">
        <f t="shared" si="301"/>
        <v>2</v>
      </c>
      <c r="H3219" t="s">
        <v>150</v>
      </c>
      <c r="I3219" t="s">
        <v>453</v>
      </c>
      <c r="J3219" t="s">
        <v>596</v>
      </c>
      <c r="K3219">
        <v>1</v>
      </c>
      <c r="L3219">
        <f t="shared" si="302"/>
        <v>0.5</v>
      </c>
      <c r="M3219">
        <f t="shared" si="303"/>
        <v>1</v>
      </c>
      <c r="N3219" t="b">
        <f t="shared" si="304"/>
        <v>1</v>
      </c>
      <c r="O3219">
        <f t="shared" si="305"/>
        <v>0</v>
      </c>
    </row>
    <row r="3220" spans="1:15">
      <c r="A3220" t="s">
        <v>451</v>
      </c>
      <c r="B3220" t="s">
        <v>452</v>
      </c>
      <c r="C3220" t="s">
        <v>187</v>
      </c>
      <c r="D3220" t="s">
        <v>188</v>
      </c>
      <c r="E3220" s="2">
        <v>42048.431944444441</v>
      </c>
      <c r="F3220" s="33">
        <f t="shared" si="300"/>
        <v>2015</v>
      </c>
      <c r="G3220" s="33">
        <f t="shared" si="301"/>
        <v>2</v>
      </c>
      <c r="H3220" t="s">
        <v>150</v>
      </c>
      <c r="I3220" t="s">
        <v>453</v>
      </c>
      <c r="J3220" t="s">
        <v>596</v>
      </c>
      <c r="K3220">
        <v>1</v>
      </c>
      <c r="L3220">
        <f t="shared" si="302"/>
        <v>0.5</v>
      </c>
      <c r="M3220">
        <f t="shared" si="303"/>
        <v>1</v>
      </c>
      <c r="N3220" t="b">
        <f t="shared" si="304"/>
        <v>1</v>
      </c>
      <c r="O3220">
        <f t="shared" si="305"/>
        <v>0</v>
      </c>
    </row>
    <row r="3221" spans="1:15">
      <c r="A3221" t="s">
        <v>451</v>
      </c>
      <c r="B3221" t="s">
        <v>452</v>
      </c>
      <c r="C3221" t="s">
        <v>187</v>
      </c>
      <c r="D3221" t="s">
        <v>188</v>
      </c>
      <c r="E3221" s="2">
        <v>42052.393750000003</v>
      </c>
      <c r="F3221" s="33">
        <f t="shared" si="300"/>
        <v>2015</v>
      </c>
      <c r="G3221" s="33">
        <f t="shared" si="301"/>
        <v>2</v>
      </c>
      <c r="H3221" t="s">
        <v>150</v>
      </c>
      <c r="I3221" t="s">
        <v>453</v>
      </c>
      <c r="J3221" t="s">
        <v>624</v>
      </c>
      <c r="K3221">
        <v>5</v>
      </c>
      <c r="L3221">
        <f t="shared" si="302"/>
        <v>5</v>
      </c>
      <c r="M3221">
        <f t="shared" si="303"/>
        <v>0</v>
      </c>
      <c r="N3221" t="b">
        <f t="shared" si="304"/>
        <v>0</v>
      </c>
      <c r="O3221">
        <f t="shared" si="305"/>
        <v>0</v>
      </c>
    </row>
    <row r="3222" spans="1:15">
      <c r="A3222" t="s">
        <v>451</v>
      </c>
      <c r="B3222" t="s">
        <v>452</v>
      </c>
      <c r="C3222" t="s">
        <v>187</v>
      </c>
      <c r="D3222" t="s">
        <v>188</v>
      </c>
      <c r="E3222" s="2">
        <v>42053.355555555558</v>
      </c>
      <c r="F3222" s="33">
        <f t="shared" si="300"/>
        <v>2015</v>
      </c>
      <c r="G3222" s="33">
        <f t="shared" si="301"/>
        <v>2</v>
      </c>
      <c r="H3222" t="s">
        <v>150</v>
      </c>
      <c r="I3222" t="s">
        <v>453</v>
      </c>
      <c r="J3222" t="s">
        <v>624</v>
      </c>
      <c r="K3222">
        <v>140</v>
      </c>
      <c r="L3222">
        <f t="shared" si="302"/>
        <v>140</v>
      </c>
      <c r="M3222">
        <f t="shared" si="303"/>
        <v>0</v>
      </c>
      <c r="N3222" t="b">
        <f t="shared" si="304"/>
        <v>0</v>
      </c>
      <c r="O3222">
        <f t="shared" si="305"/>
        <v>1</v>
      </c>
    </row>
    <row r="3223" spans="1:15">
      <c r="A3223" t="s">
        <v>451</v>
      </c>
      <c r="B3223" t="s">
        <v>452</v>
      </c>
      <c r="C3223" t="s">
        <v>187</v>
      </c>
      <c r="D3223" t="s">
        <v>188</v>
      </c>
      <c r="E3223" s="2">
        <v>42058.433333333334</v>
      </c>
      <c r="F3223" s="33">
        <f t="shared" si="300"/>
        <v>2015</v>
      </c>
      <c r="G3223" s="33">
        <f t="shared" si="301"/>
        <v>2</v>
      </c>
      <c r="H3223" t="s">
        <v>150</v>
      </c>
      <c r="I3223" t="s">
        <v>453</v>
      </c>
      <c r="J3223" t="s">
        <v>624</v>
      </c>
      <c r="K3223">
        <v>6</v>
      </c>
      <c r="L3223">
        <f t="shared" si="302"/>
        <v>6</v>
      </c>
      <c r="M3223">
        <f t="shared" si="303"/>
        <v>0</v>
      </c>
      <c r="N3223" t="b">
        <f t="shared" si="304"/>
        <v>0</v>
      </c>
      <c r="O3223">
        <f t="shared" si="305"/>
        <v>0</v>
      </c>
    </row>
    <row r="3224" spans="1:15">
      <c r="A3224" t="s">
        <v>451</v>
      </c>
      <c r="B3224" t="s">
        <v>452</v>
      </c>
      <c r="C3224" t="s">
        <v>187</v>
      </c>
      <c r="D3224" t="s">
        <v>188</v>
      </c>
      <c r="E3224" s="2">
        <v>42061.466666666667</v>
      </c>
      <c r="F3224" s="33">
        <f t="shared" si="300"/>
        <v>2015</v>
      </c>
      <c r="G3224" s="33">
        <f t="shared" si="301"/>
        <v>2</v>
      </c>
      <c r="H3224" t="s">
        <v>150</v>
      </c>
      <c r="I3224" t="s">
        <v>453</v>
      </c>
      <c r="J3224" t="s">
        <v>624</v>
      </c>
      <c r="K3224">
        <v>6.7</v>
      </c>
      <c r="L3224">
        <f t="shared" si="302"/>
        <v>6.7</v>
      </c>
      <c r="M3224">
        <f t="shared" si="303"/>
        <v>0</v>
      </c>
      <c r="N3224" t="b">
        <f t="shared" si="304"/>
        <v>0</v>
      </c>
      <c r="O3224">
        <f t="shared" si="305"/>
        <v>0</v>
      </c>
    </row>
    <row r="3225" spans="1:15">
      <c r="A3225" t="s">
        <v>451</v>
      </c>
      <c r="B3225" t="s">
        <v>452</v>
      </c>
      <c r="C3225" t="s">
        <v>187</v>
      </c>
      <c r="D3225" t="s">
        <v>188</v>
      </c>
      <c r="E3225" s="2">
        <v>42066.333333333336</v>
      </c>
      <c r="F3225" s="33">
        <f t="shared" si="300"/>
        <v>2015</v>
      </c>
      <c r="G3225" s="33">
        <f t="shared" si="301"/>
        <v>3</v>
      </c>
      <c r="H3225" t="s">
        <v>150</v>
      </c>
      <c r="I3225" t="s">
        <v>453</v>
      </c>
      <c r="J3225" t="s">
        <v>624</v>
      </c>
      <c r="K3225">
        <v>6</v>
      </c>
      <c r="L3225">
        <f t="shared" si="302"/>
        <v>6</v>
      </c>
      <c r="M3225">
        <f t="shared" si="303"/>
        <v>0</v>
      </c>
      <c r="N3225" t="b">
        <f t="shared" si="304"/>
        <v>0</v>
      </c>
      <c r="O3225">
        <f t="shared" si="305"/>
        <v>0</v>
      </c>
    </row>
    <row r="3226" spans="1:15">
      <c r="A3226" t="s">
        <v>451</v>
      </c>
      <c r="B3226" t="s">
        <v>452</v>
      </c>
      <c r="C3226" t="s">
        <v>187</v>
      </c>
      <c r="D3226" t="s">
        <v>188</v>
      </c>
      <c r="E3226" s="2">
        <v>42069.340277777781</v>
      </c>
      <c r="F3226" s="33">
        <f t="shared" si="300"/>
        <v>2015</v>
      </c>
      <c r="G3226" s="33">
        <f t="shared" si="301"/>
        <v>3</v>
      </c>
      <c r="H3226" t="s">
        <v>150</v>
      </c>
      <c r="I3226" t="s">
        <v>453</v>
      </c>
      <c r="J3226" t="s">
        <v>624</v>
      </c>
      <c r="K3226">
        <v>13</v>
      </c>
      <c r="L3226">
        <f t="shared" si="302"/>
        <v>13</v>
      </c>
      <c r="M3226">
        <f t="shared" si="303"/>
        <v>0</v>
      </c>
      <c r="N3226" t="b">
        <f t="shared" si="304"/>
        <v>0</v>
      </c>
      <c r="O3226">
        <f t="shared" si="305"/>
        <v>0</v>
      </c>
    </row>
    <row r="3227" spans="1:15">
      <c r="A3227" t="s">
        <v>451</v>
      </c>
      <c r="B3227" t="s">
        <v>452</v>
      </c>
      <c r="C3227" t="s">
        <v>187</v>
      </c>
      <c r="D3227" t="s">
        <v>188</v>
      </c>
      <c r="E3227" s="2">
        <v>42072.329861111109</v>
      </c>
      <c r="F3227" s="33">
        <f t="shared" si="300"/>
        <v>2015</v>
      </c>
      <c r="G3227" s="33">
        <f t="shared" si="301"/>
        <v>3</v>
      </c>
      <c r="H3227" t="s">
        <v>150</v>
      </c>
      <c r="I3227" t="s">
        <v>453</v>
      </c>
      <c r="J3227" t="s">
        <v>624</v>
      </c>
      <c r="K3227">
        <v>6.5</v>
      </c>
      <c r="L3227">
        <f t="shared" si="302"/>
        <v>6.5</v>
      </c>
      <c r="M3227">
        <f t="shared" si="303"/>
        <v>0</v>
      </c>
      <c r="N3227" t="b">
        <f t="shared" si="304"/>
        <v>0</v>
      </c>
      <c r="O3227">
        <f t="shared" si="305"/>
        <v>0</v>
      </c>
    </row>
    <row r="3228" spans="1:15">
      <c r="A3228" t="s">
        <v>451</v>
      </c>
      <c r="B3228" t="s">
        <v>452</v>
      </c>
      <c r="C3228" t="s">
        <v>187</v>
      </c>
      <c r="D3228" t="s">
        <v>188</v>
      </c>
      <c r="E3228" s="2">
        <v>42076.320138888892</v>
      </c>
      <c r="F3228" s="33">
        <f t="shared" si="300"/>
        <v>2015</v>
      </c>
      <c r="G3228" s="33">
        <f t="shared" si="301"/>
        <v>3</v>
      </c>
      <c r="H3228" t="s">
        <v>150</v>
      </c>
      <c r="I3228" t="s">
        <v>453</v>
      </c>
      <c r="J3228" t="s">
        <v>624</v>
      </c>
      <c r="K3228">
        <v>8.8000000000000007</v>
      </c>
      <c r="L3228">
        <f t="shared" si="302"/>
        <v>8.8000000000000007</v>
      </c>
      <c r="M3228">
        <f t="shared" si="303"/>
        <v>0</v>
      </c>
      <c r="N3228" t="b">
        <f t="shared" si="304"/>
        <v>0</v>
      </c>
      <c r="O3228">
        <f t="shared" si="305"/>
        <v>0</v>
      </c>
    </row>
    <row r="3229" spans="1:15">
      <c r="A3229" t="s">
        <v>451</v>
      </c>
      <c r="B3229" t="s">
        <v>452</v>
      </c>
      <c r="C3229" t="s">
        <v>187</v>
      </c>
      <c r="D3229" t="s">
        <v>188</v>
      </c>
      <c r="E3229" s="2">
        <v>42080.320138888892</v>
      </c>
      <c r="F3229" s="33">
        <f t="shared" si="300"/>
        <v>2015</v>
      </c>
      <c r="G3229" s="33">
        <f t="shared" si="301"/>
        <v>3</v>
      </c>
      <c r="H3229" t="s">
        <v>150</v>
      </c>
      <c r="I3229" t="s">
        <v>453</v>
      </c>
      <c r="J3229" t="s">
        <v>624</v>
      </c>
      <c r="K3229">
        <v>10</v>
      </c>
      <c r="L3229">
        <f t="shared" si="302"/>
        <v>10</v>
      </c>
      <c r="M3229">
        <f t="shared" si="303"/>
        <v>0</v>
      </c>
      <c r="N3229" t="b">
        <f t="shared" si="304"/>
        <v>0</v>
      </c>
      <c r="O3229">
        <f t="shared" si="305"/>
        <v>0</v>
      </c>
    </row>
    <row r="3230" spans="1:15">
      <c r="A3230" t="s">
        <v>451</v>
      </c>
      <c r="B3230" t="s">
        <v>452</v>
      </c>
      <c r="C3230" t="s">
        <v>187</v>
      </c>
      <c r="D3230" t="s">
        <v>188</v>
      </c>
      <c r="E3230" s="2">
        <v>42083.324305555558</v>
      </c>
      <c r="F3230" s="33">
        <f t="shared" si="300"/>
        <v>2015</v>
      </c>
      <c r="G3230" s="33">
        <f t="shared" si="301"/>
        <v>3</v>
      </c>
      <c r="H3230" t="s">
        <v>150</v>
      </c>
      <c r="I3230" t="s">
        <v>453</v>
      </c>
      <c r="J3230" t="s">
        <v>624</v>
      </c>
      <c r="K3230">
        <v>14</v>
      </c>
      <c r="L3230">
        <f t="shared" si="302"/>
        <v>14</v>
      </c>
      <c r="M3230">
        <f t="shared" si="303"/>
        <v>0</v>
      </c>
      <c r="N3230" t="b">
        <f t="shared" si="304"/>
        <v>0</v>
      </c>
      <c r="O3230">
        <f t="shared" si="305"/>
        <v>0</v>
      </c>
    </row>
    <row r="3231" spans="1:15">
      <c r="A3231" t="s">
        <v>451</v>
      </c>
      <c r="B3231" t="s">
        <v>452</v>
      </c>
      <c r="C3231" t="s">
        <v>187</v>
      </c>
      <c r="D3231" t="s">
        <v>188</v>
      </c>
      <c r="E3231" s="2">
        <v>42086.326388888891</v>
      </c>
      <c r="F3231" s="33">
        <f t="shared" si="300"/>
        <v>2015</v>
      </c>
      <c r="G3231" s="33">
        <f t="shared" si="301"/>
        <v>3</v>
      </c>
      <c r="H3231" t="s">
        <v>150</v>
      </c>
      <c r="I3231" t="s">
        <v>453</v>
      </c>
      <c r="J3231" t="s">
        <v>624</v>
      </c>
      <c r="K3231">
        <v>18</v>
      </c>
      <c r="L3231">
        <f t="shared" si="302"/>
        <v>18</v>
      </c>
      <c r="M3231">
        <f t="shared" si="303"/>
        <v>0</v>
      </c>
      <c r="N3231" t="b">
        <f t="shared" si="304"/>
        <v>0</v>
      </c>
      <c r="O3231">
        <f t="shared" si="305"/>
        <v>0</v>
      </c>
    </row>
    <row r="3232" spans="1:15">
      <c r="A3232" t="s">
        <v>451</v>
      </c>
      <c r="B3232" t="s">
        <v>452</v>
      </c>
      <c r="C3232" t="s">
        <v>187</v>
      </c>
      <c r="D3232" t="s">
        <v>188</v>
      </c>
      <c r="E3232" s="2">
        <v>42089.554861111108</v>
      </c>
      <c r="F3232" s="33">
        <f t="shared" si="300"/>
        <v>2015</v>
      </c>
      <c r="G3232" s="33">
        <f t="shared" si="301"/>
        <v>3</v>
      </c>
      <c r="H3232" t="s">
        <v>150</v>
      </c>
      <c r="I3232" t="s">
        <v>453</v>
      </c>
      <c r="J3232" t="s">
        <v>624</v>
      </c>
      <c r="K3232">
        <v>40</v>
      </c>
      <c r="L3232">
        <f t="shared" si="302"/>
        <v>40</v>
      </c>
      <c r="M3232">
        <f t="shared" si="303"/>
        <v>0</v>
      </c>
      <c r="N3232" t="b">
        <f t="shared" si="304"/>
        <v>0</v>
      </c>
      <c r="O3232">
        <f t="shared" si="305"/>
        <v>0</v>
      </c>
    </row>
    <row r="3233" spans="1:15">
      <c r="A3233" t="s">
        <v>451</v>
      </c>
      <c r="B3233" t="s">
        <v>452</v>
      </c>
      <c r="C3233" t="s">
        <v>187</v>
      </c>
      <c r="D3233" t="s">
        <v>188</v>
      </c>
      <c r="E3233" s="2">
        <v>42094.393750000003</v>
      </c>
      <c r="F3233" s="33">
        <f t="shared" si="300"/>
        <v>2015</v>
      </c>
      <c r="G3233" s="33">
        <f t="shared" si="301"/>
        <v>3</v>
      </c>
      <c r="H3233" t="s">
        <v>150</v>
      </c>
      <c r="I3233" t="s">
        <v>453</v>
      </c>
      <c r="J3233" t="s">
        <v>596</v>
      </c>
      <c r="K3233">
        <v>1</v>
      </c>
      <c r="L3233">
        <f t="shared" si="302"/>
        <v>0.5</v>
      </c>
      <c r="M3233">
        <f t="shared" si="303"/>
        <v>1</v>
      </c>
      <c r="N3233" t="b">
        <f t="shared" si="304"/>
        <v>1</v>
      </c>
      <c r="O3233">
        <f t="shared" si="305"/>
        <v>0</v>
      </c>
    </row>
    <row r="3234" spans="1:15">
      <c r="A3234" t="s">
        <v>451</v>
      </c>
      <c r="B3234" t="s">
        <v>452</v>
      </c>
      <c r="C3234" t="s">
        <v>187</v>
      </c>
      <c r="D3234" t="s">
        <v>188</v>
      </c>
      <c r="E3234" s="2">
        <v>42095.374305555553</v>
      </c>
      <c r="F3234" s="33">
        <f t="shared" si="300"/>
        <v>2015</v>
      </c>
      <c r="G3234" s="33">
        <f t="shared" si="301"/>
        <v>4</v>
      </c>
      <c r="H3234" t="s">
        <v>150</v>
      </c>
      <c r="I3234" t="s">
        <v>453</v>
      </c>
      <c r="J3234" t="s">
        <v>596</v>
      </c>
      <c r="K3234">
        <v>1</v>
      </c>
      <c r="L3234">
        <f t="shared" si="302"/>
        <v>0.5</v>
      </c>
      <c r="M3234">
        <f t="shared" si="303"/>
        <v>1</v>
      </c>
      <c r="N3234" t="b">
        <f t="shared" si="304"/>
        <v>1</v>
      </c>
      <c r="O3234">
        <f t="shared" si="305"/>
        <v>0</v>
      </c>
    </row>
    <row r="3235" spans="1:15">
      <c r="A3235" t="s">
        <v>451</v>
      </c>
      <c r="B3235" t="s">
        <v>452</v>
      </c>
      <c r="C3235" t="s">
        <v>187</v>
      </c>
      <c r="D3235" t="s">
        <v>188</v>
      </c>
      <c r="E3235" s="2">
        <v>42102.373611111114</v>
      </c>
      <c r="F3235" s="33">
        <f t="shared" si="300"/>
        <v>2015</v>
      </c>
      <c r="G3235" s="33">
        <f t="shared" si="301"/>
        <v>4</v>
      </c>
      <c r="H3235" t="s">
        <v>150</v>
      </c>
      <c r="I3235" t="s">
        <v>453</v>
      </c>
      <c r="J3235" t="s">
        <v>624</v>
      </c>
      <c r="K3235">
        <v>9</v>
      </c>
      <c r="L3235">
        <f t="shared" si="302"/>
        <v>9</v>
      </c>
      <c r="M3235">
        <f t="shared" si="303"/>
        <v>0</v>
      </c>
      <c r="N3235" t="b">
        <f t="shared" si="304"/>
        <v>0</v>
      </c>
      <c r="O3235">
        <f t="shared" si="305"/>
        <v>0</v>
      </c>
    </row>
    <row r="3236" spans="1:15">
      <c r="A3236" t="s">
        <v>451</v>
      </c>
      <c r="B3236" t="s">
        <v>452</v>
      </c>
      <c r="C3236" t="s">
        <v>187</v>
      </c>
      <c r="D3236" t="s">
        <v>188</v>
      </c>
      <c r="E3236" s="2">
        <v>42103.37222222222</v>
      </c>
      <c r="F3236" s="33">
        <f t="shared" si="300"/>
        <v>2015</v>
      </c>
      <c r="G3236" s="33">
        <f t="shared" si="301"/>
        <v>4</v>
      </c>
      <c r="H3236" t="s">
        <v>150</v>
      </c>
      <c r="I3236" t="s">
        <v>453</v>
      </c>
      <c r="J3236" t="s">
        <v>624</v>
      </c>
      <c r="K3236">
        <v>10</v>
      </c>
      <c r="L3236">
        <f t="shared" si="302"/>
        <v>10</v>
      </c>
      <c r="M3236">
        <f t="shared" si="303"/>
        <v>0</v>
      </c>
      <c r="N3236" t="b">
        <f t="shared" si="304"/>
        <v>0</v>
      </c>
      <c r="O3236">
        <f t="shared" si="305"/>
        <v>0</v>
      </c>
    </row>
    <row r="3237" spans="1:15">
      <c r="A3237" t="s">
        <v>451</v>
      </c>
      <c r="B3237" t="s">
        <v>452</v>
      </c>
      <c r="C3237" t="s">
        <v>187</v>
      </c>
      <c r="D3237" t="s">
        <v>188</v>
      </c>
      <c r="E3237" s="2">
        <v>42107.375694444447</v>
      </c>
      <c r="F3237" s="33">
        <f t="shared" si="300"/>
        <v>2015</v>
      </c>
      <c r="G3237" s="33">
        <f t="shared" si="301"/>
        <v>4</v>
      </c>
      <c r="H3237" t="s">
        <v>150</v>
      </c>
      <c r="I3237" t="s">
        <v>453</v>
      </c>
      <c r="J3237" t="s">
        <v>624</v>
      </c>
      <c r="K3237">
        <v>14</v>
      </c>
      <c r="L3237">
        <f t="shared" si="302"/>
        <v>14</v>
      </c>
      <c r="M3237">
        <f t="shared" si="303"/>
        <v>0</v>
      </c>
      <c r="N3237" t="b">
        <f t="shared" si="304"/>
        <v>0</v>
      </c>
      <c r="O3237">
        <f t="shared" si="305"/>
        <v>0</v>
      </c>
    </row>
    <row r="3238" spans="1:15">
      <c r="A3238" t="s">
        <v>451</v>
      </c>
      <c r="B3238" t="s">
        <v>452</v>
      </c>
      <c r="C3238" t="s">
        <v>187</v>
      </c>
      <c r="D3238" t="s">
        <v>188</v>
      </c>
      <c r="E3238" s="2">
        <v>42109.374305555553</v>
      </c>
      <c r="F3238" s="33">
        <f t="shared" si="300"/>
        <v>2015</v>
      </c>
      <c r="G3238" s="33">
        <f t="shared" si="301"/>
        <v>4</v>
      </c>
      <c r="H3238" t="s">
        <v>150</v>
      </c>
      <c r="I3238" t="s">
        <v>453</v>
      </c>
      <c r="J3238" t="s">
        <v>624</v>
      </c>
      <c r="K3238">
        <v>11</v>
      </c>
      <c r="L3238">
        <f t="shared" si="302"/>
        <v>11</v>
      </c>
      <c r="M3238">
        <f t="shared" si="303"/>
        <v>0</v>
      </c>
      <c r="N3238" t="b">
        <f t="shared" si="304"/>
        <v>0</v>
      </c>
      <c r="O3238">
        <f t="shared" si="305"/>
        <v>0</v>
      </c>
    </row>
    <row r="3239" spans="1:15">
      <c r="A3239" t="s">
        <v>451</v>
      </c>
      <c r="B3239" t="s">
        <v>452</v>
      </c>
      <c r="C3239" t="s">
        <v>187</v>
      </c>
      <c r="D3239" t="s">
        <v>188</v>
      </c>
      <c r="E3239" s="2">
        <v>42114.606944444444</v>
      </c>
      <c r="F3239" s="33">
        <f t="shared" si="300"/>
        <v>2015</v>
      </c>
      <c r="G3239" s="33">
        <f t="shared" si="301"/>
        <v>4</v>
      </c>
      <c r="H3239" t="s">
        <v>150</v>
      </c>
      <c r="I3239" t="s">
        <v>453</v>
      </c>
      <c r="J3239" t="s">
        <v>624</v>
      </c>
      <c r="K3239">
        <v>17</v>
      </c>
      <c r="L3239">
        <f t="shared" si="302"/>
        <v>17</v>
      </c>
      <c r="M3239">
        <f t="shared" si="303"/>
        <v>0</v>
      </c>
      <c r="N3239" t="b">
        <f t="shared" si="304"/>
        <v>0</v>
      </c>
      <c r="O3239">
        <f t="shared" si="305"/>
        <v>0</v>
      </c>
    </row>
    <row r="3240" spans="1:15">
      <c r="A3240" t="s">
        <v>451</v>
      </c>
      <c r="B3240" t="s">
        <v>452</v>
      </c>
      <c r="C3240" t="s">
        <v>187</v>
      </c>
      <c r="D3240" t="s">
        <v>188</v>
      </c>
      <c r="E3240" s="2">
        <v>42117.466666666667</v>
      </c>
      <c r="F3240" s="33">
        <f t="shared" si="300"/>
        <v>2015</v>
      </c>
      <c r="G3240" s="33">
        <f t="shared" si="301"/>
        <v>4</v>
      </c>
      <c r="H3240" t="s">
        <v>150</v>
      </c>
      <c r="I3240" t="s">
        <v>453</v>
      </c>
      <c r="J3240" t="s">
        <v>624</v>
      </c>
      <c r="K3240">
        <v>24</v>
      </c>
      <c r="L3240">
        <f t="shared" si="302"/>
        <v>24</v>
      </c>
      <c r="M3240">
        <f t="shared" si="303"/>
        <v>0</v>
      </c>
      <c r="N3240" t="b">
        <f t="shared" si="304"/>
        <v>0</v>
      </c>
      <c r="O3240">
        <f t="shared" si="305"/>
        <v>0</v>
      </c>
    </row>
    <row r="3241" spans="1:15">
      <c r="A3241" t="s">
        <v>451</v>
      </c>
      <c r="B3241" t="s">
        <v>452</v>
      </c>
      <c r="C3241" t="s">
        <v>187</v>
      </c>
      <c r="D3241" t="s">
        <v>188</v>
      </c>
      <c r="E3241" s="2">
        <v>42122.473611111112</v>
      </c>
      <c r="F3241" s="33">
        <f t="shared" si="300"/>
        <v>2015</v>
      </c>
      <c r="G3241" s="33">
        <f t="shared" si="301"/>
        <v>4</v>
      </c>
      <c r="H3241" t="s">
        <v>150</v>
      </c>
      <c r="I3241" t="s">
        <v>453</v>
      </c>
      <c r="J3241" t="s">
        <v>624</v>
      </c>
      <c r="K3241">
        <v>13</v>
      </c>
      <c r="L3241">
        <f t="shared" si="302"/>
        <v>13</v>
      </c>
      <c r="M3241">
        <f t="shared" si="303"/>
        <v>0</v>
      </c>
      <c r="N3241" t="b">
        <f t="shared" si="304"/>
        <v>0</v>
      </c>
      <c r="O3241">
        <f t="shared" si="305"/>
        <v>0</v>
      </c>
    </row>
    <row r="3242" spans="1:15">
      <c r="A3242" t="s">
        <v>451</v>
      </c>
      <c r="B3242" t="s">
        <v>452</v>
      </c>
      <c r="C3242" t="s">
        <v>187</v>
      </c>
      <c r="D3242" t="s">
        <v>188</v>
      </c>
      <c r="E3242" s="2">
        <v>42124.550694444442</v>
      </c>
      <c r="F3242" s="33">
        <f t="shared" si="300"/>
        <v>2015</v>
      </c>
      <c r="G3242" s="33">
        <f t="shared" si="301"/>
        <v>4</v>
      </c>
      <c r="H3242" t="s">
        <v>150</v>
      </c>
      <c r="I3242" t="s">
        <v>453</v>
      </c>
      <c r="J3242" t="s">
        <v>624</v>
      </c>
      <c r="K3242">
        <v>14</v>
      </c>
      <c r="L3242">
        <f t="shared" si="302"/>
        <v>14</v>
      </c>
      <c r="M3242">
        <f t="shared" si="303"/>
        <v>0</v>
      </c>
      <c r="N3242" t="b">
        <f t="shared" si="304"/>
        <v>0</v>
      </c>
      <c r="O3242">
        <f t="shared" si="305"/>
        <v>0</v>
      </c>
    </row>
    <row r="3243" spans="1:15">
      <c r="A3243" t="s">
        <v>451</v>
      </c>
      <c r="B3243" t="s">
        <v>452</v>
      </c>
      <c r="C3243" t="s">
        <v>187</v>
      </c>
      <c r="D3243" t="s">
        <v>188</v>
      </c>
      <c r="E3243" s="2">
        <v>42130.481249999997</v>
      </c>
      <c r="F3243" s="33">
        <f t="shared" si="300"/>
        <v>2015</v>
      </c>
      <c r="G3243" s="33">
        <f t="shared" si="301"/>
        <v>5</v>
      </c>
      <c r="H3243" t="s">
        <v>150</v>
      </c>
      <c r="I3243" t="s">
        <v>453</v>
      </c>
      <c r="J3243" t="s">
        <v>624</v>
      </c>
      <c r="K3243">
        <v>14</v>
      </c>
      <c r="L3243">
        <f t="shared" si="302"/>
        <v>14</v>
      </c>
      <c r="M3243">
        <f t="shared" si="303"/>
        <v>0</v>
      </c>
      <c r="N3243" t="b">
        <f t="shared" si="304"/>
        <v>0</v>
      </c>
      <c r="O3243">
        <f t="shared" si="305"/>
        <v>0</v>
      </c>
    </row>
    <row r="3244" spans="1:15">
      <c r="A3244" t="s">
        <v>451</v>
      </c>
      <c r="B3244" t="s">
        <v>452</v>
      </c>
      <c r="C3244" t="s">
        <v>187</v>
      </c>
      <c r="D3244" t="s">
        <v>188</v>
      </c>
      <c r="E3244" s="2">
        <v>42131.589583333334</v>
      </c>
      <c r="F3244" s="33">
        <f t="shared" si="300"/>
        <v>2015</v>
      </c>
      <c r="G3244" s="33">
        <f t="shared" si="301"/>
        <v>5</v>
      </c>
      <c r="H3244" t="s">
        <v>150</v>
      </c>
      <c r="I3244" t="s">
        <v>453</v>
      </c>
      <c r="J3244" t="s">
        <v>624</v>
      </c>
      <c r="K3244">
        <v>13</v>
      </c>
      <c r="L3244">
        <f t="shared" si="302"/>
        <v>13</v>
      </c>
      <c r="M3244">
        <f t="shared" si="303"/>
        <v>0</v>
      </c>
      <c r="N3244" t="b">
        <f t="shared" si="304"/>
        <v>0</v>
      </c>
      <c r="O3244">
        <f t="shared" si="305"/>
        <v>0</v>
      </c>
    </row>
    <row r="3245" spans="1:15">
      <c r="A3245" t="s">
        <v>451</v>
      </c>
      <c r="B3245" t="s">
        <v>452</v>
      </c>
      <c r="C3245" t="s">
        <v>187</v>
      </c>
      <c r="D3245" t="s">
        <v>188</v>
      </c>
      <c r="E3245" s="2">
        <v>42135.586111111108</v>
      </c>
      <c r="F3245" s="33">
        <f t="shared" si="300"/>
        <v>2015</v>
      </c>
      <c r="G3245" s="33">
        <f t="shared" si="301"/>
        <v>5</v>
      </c>
      <c r="H3245" t="s">
        <v>150</v>
      </c>
      <c r="I3245" t="s">
        <v>453</v>
      </c>
      <c r="J3245" t="s">
        <v>596</v>
      </c>
      <c r="K3245">
        <v>1</v>
      </c>
      <c r="L3245">
        <f t="shared" si="302"/>
        <v>0.5</v>
      </c>
      <c r="M3245">
        <f t="shared" si="303"/>
        <v>1</v>
      </c>
      <c r="N3245" t="b">
        <f t="shared" si="304"/>
        <v>1</v>
      </c>
      <c r="O3245">
        <f t="shared" si="305"/>
        <v>0</v>
      </c>
    </row>
    <row r="3246" spans="1:15">
      <c r="A3246" t="s">
        <v>451</v>
      </c>
      <c r="B3246" t="s">
        <v>452</v>
      </c>
      <c r="C3246" t="s">
        <v>187</v>
      </c>
      <c r="D3246" t="s">
        <v>188</v>
      </c>
      <c r="E3246" s="2">
        <v>42137.399305555555</v>
      </c>
      <c r="F3246" s="33">
        <f t="shared" si="300"/>
        <v>2015</v>
      </c>
      <c r="G3246" s="33">
        <f t="shared" si="301"/>
        <v>5</v>
      </c>
      <c r="H3246" t="s">
        <v>150</v>
      </c>
      <c r="I3246" t="s">
        <v>453</v>
      </c>
      <c r="J3246" t="s">
        <v>624</v>
      </c>
      <c r="K3246">
        <v>12</v>
      </c>
      <c r="L3246">
        <f t="shared" si="302"/>
        <v>12</v>
      </c>
      <c r="M3246">
        <f t="shared" si="303"/>
        <v>0</v>
      </c>
      <c r="N3246" t="b">
        <f t="shared" si="304"/>
        <v>0</v>
      </c>
      <c r="O3246">
        <f t="shared" si="305"/>
        <v>0</v>
      </c>
    </row>
    <row r="3247" spans="1:15">
      <c r="A3247" t="s">
        <v>451</v>
      </c>
      <c r="B3247" t="s">
        <v>452</v>
      </c>
      <c r="C3247" t="s">
        <v>187</v>
      </c>
      <c r="D3247" t="s">
        <v>188</v>
      </c>
      <c r="E3247" s="2">
        <v>42142.395833333336</v>
      </c>
      <c r="F3247" s="33">
        <f t="shared" si="300"/>
        <v>2015</v>
      </c>
      <c r="G3247" s="33">
        <f t="shared" si="301"/>
        <v>5</v>
      </c>
      <c r="H3247" t="s">
        <v>150</v>
      </c>
      <c r="I3247" t="s">
        <v>453</v>
      </c>
      <c r="J3247" t="s">
        <v>596</v>
      </c>
      <c r="K3247">
        <v>1</v>
      </c>
      <c r="L3247">
        <f t="shared" si="302"/>
        <v>0.5</v>
      </c>
      <c r="M3247">
        <f t="shared" si="303"/>
        <v>1</v>
      </c>
      <c r="N3247" t="b">
        <f t="shared" si="304"/>
        <v>1</v>
      </c>
      <c r="O3247">
        <f t="shared" si="305"/>
        <v>0</v>
      </c>
    </row>
    <row r="3248" spans="1:15">
      <c r="A3248" t="s">
        <v>451</v>
      </c>
      <c r="B3248" t="s">
        <v>452</v>
      </c>
      <c r="C3248" t="s">
        <v>187</v>
      </c>
      <c r="D3248" t="s">
        <v>188</v>
      </c>
      <c r="E3248" s="2">
        <v>42144.402777777781</v>
      </c>
      <c r="F3248" s="33">
        <f t="shared" si="300"/>
        <v>2015</v>
      </c>
      <c r="G3248" s="33">
        <f t="shared" si="301"/>
        <v>5</v>
      </c>
      <c r="H3248" t="s">
        <v>150</v>
      </c>
      <c r="I3248" t="s">
        <v>453</v>
      </c>
      <c r="J3248" t="s">
        <v>596</v>
      </c>
      <c r="K3248">
        <v>1</v>
      </c>
      <c r="L3248">
        <f t="shared" si="302"/>
        <v>0.5</v>
      </c>
      <c r="M3248">
        <f t="shared" si="303"/>
        <v>1</v>
      </c>
      <c r="N3248" t="b">
        <f t="shared" si="304"/>
        <v>1</v>
      </c>
      <c r="O3248">
        <f t="shared" si="305"/>
        <v>0</v>
      </c>
    </row>
    <row r="3249" spans="1:15">
      <c r="A3249" t="s">
        <v>451</v>
      </c>
      <c r="B3249" t="s">
        <v>452</v>
      </c>
      <c r="C3249" t="s">
        <v>187</v>
      </c>
      <c r="D3249" t="s">
        <v>188</v>
      </c>
      <c r="E3249" s="2">
        <v>42150.351388888892</v>
      </c>
      <c r="F3249" s="33">
        <f t="shared" si="300"/>
        <v>2015</v>
      </c>
      <c r="G3249" s="33">
        <f t="shared" si="301"/>
        <v>5</v>
      </c>
      <c r="H3249" t="s">
        <v>150</v>
      </c>
      <c r="I3249" t="s">
        <v>453</v>
      </c>
      <c r="J3249" t="s">
        <v>624</v>
      </c>
      <c r="K3249">
        <v>17</v>
      </c>
      <c r="L3249">
        <f t="shared" si="302"/>
        <v>17</v>
      </c>
      <c r="M3249">
        <f t="shared" si="303"/>
        <v>0</v>
      </c>
      <c r="N3249" t="b">
        <f t="shared" si="304"/>
        <v>0</v>
      </c>
      <c r="O3249">
        <f t="shared" si="305"/>
        <v>0</v>
      </c>
    </row>
    <row r="3250" spans="1:15">
      <c r="A3250" t="s">
        <v>451</v>
      </c>
      <c r="B3250" t="s">
        <v>452</v>
      </c>
      <c r="C3250" t="s">
        <v>187</v>
      </c>
      <c r="D3250" t="s">
        <v>188</v>
      </c>
      <c r="E3250" s="2">
        <v>42152.359722222223</v>
      </c>
      <c r="F3250" s="33">
        <f t="shared" si="300"/>
        <v>2015</v>
      </c>
      <c r="G3250" s="33">
        <f t="shared" si="301"/>
        <v>5</v>
      </c>
      <c r="H3250" t="s">
        <v>150</v>
      </c>
      <c r="I3250" t="s">
        <v>453</v>
      </c>
      <c r="J3250" t="s">
        <v>624</v>
      </c>
      <c r="K3250">
        <v>66</v>
      </c>
      <c r="L3250">
        <f t="shared" si="302"/>
        <v>66</v>
      </c>
      <c r="M3250">
        <f t="shared" si="303"/>
        <v>0</v>
      </c>
      <c r="N3250" t="b">
        <f t="shared" si="304"/>
        <v>0</v>
      </c>
      <c r="O3250">
        <f t="shared" si="305"/>
        <v>1</v>
      </c>
    </row>
    <row r="3251" spans="1:15">
      <c r="A3251" t="s">
        <v>451</v>
      </c>
      <c r="B3251" t="s">
        <v>452</v>
      </c>
      <c r="C3251" t="s">
        <v>187</v>
      </c>
      <c r="D3251" t="s">
        <v>188</v>
      </c>
      <c r="E3251" s="2">
        <v>42158.370833333334</v>
      </c>
      <c r="F3251" s="33">
        <f t="shared" si="300"/>
        <v>2015</v>
      </c>
      <c r="G3251" s="33">
        <f t="shared" si="301"/>
        <v>6</v>
      </c>
      <c r="H3251" t="s">
        <v>150</v>
      </c>
      <c r="I3251" t="s">
        <v>453</v>
      </c>
      <c r="J3251" t="s">
        <v>624</v>
      </c>
      <c r="K3251">
        <v>12</v>
      </c>
      <c r="L3251">
        <f t="shared" si="302"/>
        <v>12</v>
      </c>
      <c r="M3251">
        <f t="shared" si="303"/>
        <v>0</v>
      </c>
      <c r="N3251" t="b">
        <f t="shared" si="304"/>
        <v>0</v>
      </c>
      <c r="O3251">
        <f t="shared" si="305"/>
        <v>0</v>
      </c>
    </row>
    <row r="3252" spans="1:15">
      <c r="A3252" t="s">
        <v>451</v>
      </c>
      <c r="B3252" t="s">
        <v>452</v>
      </c>
      <c r="C3252" t="s">
        <v>187</v>
      </c>
      <c r="D3252" t="s">
        <v>188</v>
      </c>
      <c r="E3252" s="2">
        <v>42159.363888888889</v>
      </c>
      <c r="F3252" s="33">
        <f t="shared" si="300"/>
        <v>2015</v>
      </c>
      <c r="G3252" s="33">
        <f t="shared" si="301"/>
        <v>6</v>
      </c>
      <c r="H3252" t="s">
        <v>150</v>
      </c>
      <c r="I3252" t="s">
        <v>453</v>
      </c>
      <c r="J3252" t="s">
        <v>624</v>
      </c>
      <c r="K3252">
        <v>12</v>
      </c>
      <c r="L3252">
        <f t="shared" si="302"/>
        <v>12</v>
      </c>
      <c r="M3252">
        <f t="shared" si="303"/>
        <v>0</v>
      </c>
      <c r="N3252" t="b">
        <f t="shared" si="304"/>
        <v>0</v>
      </c>
      <c r="O3252">
        <f t="shared" si="305"/>
        <v>0</v>
      </c>
    </row>
    <row r="3253" spans="1:15">
      <c r="A3253" t="s">
        <v>451</v>
      </c>
      <c r="B3253" t="s">
        <v>452</v>
      </c>
      <c r="C3253" t="s">
        <v>187</v>
      </c>
      <c r="D3253" t="s">
        <v>188</v>
      </c>
      <c r="E3253" s="2">
        <v>42163.414583333331</v>
      </c>
      <c r="F3253" s="33">
        <f t="shared" si="300"/>
        <v>2015</v>
      </c>
      <c r="G3253" s="33">
        <f t="shared" si="301"/>
        <v>6</v>
      </c>
      <c r="H3253" t="s">
        <v>150</v>
      </c>
      <c r="I3253" t="s">
        <v>453</v>
      </c>
      <c r="J3253" t="s">
        <v>624</v>
      </c>
      <c r="K3253">
        <v>30</v>
      </c>
      <c r="L3253">
        <f t="shared" si="302"/>
        <v>30</v>
      </c>
      <c r="M3253">
        <f t="shared" si="303"/>
        <v>0</v>
      </c>
      <c r="N3253" t="b">
        <f t="shared" si="304"/>
        <v>0</v>
      </c>
      <c r="O3253">
        <f t="shared" si="305"/>
        <v>0</v>
      </c>
    </row>
    <row r="3254" spans="1:15">
      <c r="A3254" t="s">
        <v>451</v>
      </c>
      <c r="B3254" t="s">
        <v>452</v>
      </c>
      <c r="C3254" t="s">
        <v>187</v>
      </c>
      <c r="D3254" t="s">
        <v>188</v>
      </c>
      <c r="E3254" s="2">
        <v>42165.38958333333</v>
      </c>
      <c r="F3254" s="33">
        <f t="shared" si="300"/>
        <v>2015</v>
      </c>
      <c r="G3254" s="33">
        <f t="shared" si="301"/>
        <v>6</v>
      </c>
      <c r="H3254" t="s">
        <v>150</v>
      </c>
      <c r="I3254" t="s">
        <v>453</v>
      </c>
      <c r="J3254" t="s">
        <v>624</v>
      </c>
      <c r="K3254">
        <v>13</v>
      </c>
      <c r="L3254">
        <f t="shared" si="302"/>
        <v>13</v>
      </c>
      <c r="M3254">
        <f t="shared" si="303"/>
        <v>0</v>
      </c>
      <c r="N3254" t="b">
        <f t="shared" si="304"/>
        <v>0</v>
      </c>
      <c r="O3254">
        <f t="shared" si="305"/>
        <v>0</v>
      </c>
    </row>
    <row r="3255" spans="1:15">
      <c r="A3255" t="s">
        <v>451</v>
      </c>
      <c r="B3255" t="s">
        <v>452</v>
      </c>
      <c r="C3255" t="s">
        <v>187</v>
      </c>
      <c r="D3255" t="s">
        <v>188</v>
      </c>
      <c r="E3255" s="2">
        <v>42171.407638888886</v>
      </c>
      <c r="F3255" s="33">
        <f t="shared" si="300"/>
        <v>2015</v>
      </c>
      <c r="G3255" s="33">
        <f t="shared" si="301"/>
        <v>6</v>
      </c>
      <c r="H3255" t="s">
        <v>150</v>
      </c>
      <c r="I3255" t="s">
        <v>453</v>
      </c>
      <c r="J3255" t="s">
        <v>624</v>
      </c>
      <c r="K3255">
        <v>20</v>
      </c>
      <c r="L3255">
        <f t="shared" si="302"/>
        <v>20</v>
      </c>
      <c r="M3255">
        <f t="shared" si="303"/>
        <v>0</v>
      </c>
      <c r="N3255" t="b">
        <f t="shared" si="304"/>
        <v>0</v>
      </c>
      <c r="O3255">
        <f t="shared" si="305"/>
        <v>0</v>
      </c>
    </row>
    <row r="3256" spans="1:15">
      <c r="A3256" t="s">
        <v>451</v>
      </c>
      <c r="B3256" t="s">
        <v>452</v>
      </c>
      <c r="C3256" t="s">
        <v>187</v>
      </c>
      <c r="D3256" t="s">
        <v>188</v>
      </c>
      <c r="E3256" s="2">
        <v>42172.443055555559</v>
      </c>
      <c r="F3256" s="33">
        <f t="shared" si="300"/>
        <v>2015</v>
      </c>
      <c r="G3256" s="33">
        <f t="shared" si="301"/>
        <v>6</v>
      </c>
      <c r="H3256" t="s">
        <v>150</v>
      </c>
      <c r="I3256" t="s">
        <v>453</v>
      </c>
      <c r="J3256" t="s">
        <v>624</v>
      </c>
      <c r="K3256">
        <v>37</v>
      </c>
      <c r="L3256">
        <f t="shared" si="302"/>
        <v>37</v>
      </c>
      <c r="M3256">
        <f t="shared" si="303"/>
        <v>0</v>
      </c>
      <c r="N3256" t="b">
        <f t="shared" si="304"/>
        <v>0</v>
      </c>
      <c r="O3256">
        <f t="shared" si="305"/>
        <v>0</v>
      </c>
    </row>
    <row r="3257" spans="1:15">
      <c r="A3257" t="s">
        <v>451</v>
      </c>
      <c r="B3257" t="s">
        <v>452</v>
      </c>
      <c r="C3257" t="s">
        <v>187</v>
      </c>
      <c r="D3257" t="s">
        <v>188</v>
      </c>
      <c r="E3257" s="2">
        <v>42177.46875</v>
      </c>
      <c r="F3257" s="33">
        <f t="shared" si="300"/>
        <v>2015</v>
      </c>
      <c r="G3257" s="33">
        <f t="shared" si="301"/>
        <v>6</v>
      </c>
      <c r="H3257" t="s">
        <v>150</v>
      </c>
      <c r="I3257" t="s">
        <v>453</v>
      </c>
      <c r="J3257" t="s">
        <v>624</v>
      </c>
      <c r="K3257">
        <v>12</v>
      </c>
      <c r="L3257">
        <f t="shared" si="302"/>
        <v>12</v>
      </c>
      <c r="M3257">
        <f t="shared" si="303"/>
        <v>0</v>
      </c>
      <c r="N3257" t="b">
        <f t="shared" si="304"/>
        <v>0</v>
      </c>
      <c r="O3257">
        <f t="shared" si="305"/>
        <v>0</v>
      </c>
    </row>
    <row r="3258" spans="1:15">
      <c r="A3258" t="s">
        <v>451</v>
      </c>
      <c r="B3258" t="s">
        <v>452</v>
      </c>
      <c r="C3258" t="s">
        <v>187</v>
      </c>
      <c r="D3258" t="s">
        <v>188</v>
      </c>
      <c r="E3258" s="2">
        <v>42179.59375</v>
      </c>
      <c r="F3258" s="33">
        <f t="shared" si="300"/>
        <v>2015</v>
      </c>
      <c r="G3258" s="33">
        <f t="shared" si="301"/>
        <v>6</v>
      </c>
      <c r="H3258" t="s">
        <v>150</v>
      </c>
      <c r="I3258" t="s">
        <v>453</v>
      </c>
      <c r="J3258" t="s">
        <v>624</v>
      </c>
      <c r="K3258">
        <v>9.7999999999999989</v>
      </c>
      <c r="L3258">
        <f t="shared" si="302"/>
        <v>9.7999999999999989</v>
      </c>
      <c r="M3258">
        <f t="shared" si="303"/>
        <v>0</v>
      </c>
      <c r="N3258" t="b">
        <f t="shared" si="304"/>
        <v>0</v>
      </c>
      <c r="O3258">
        <f t="shared" si="305"/>
        <v>0</v>
      </c>
    </row>
    <row r="3259" spans="1:15">
      <c r="A3259" t="s">
        <v>451</v>
      </c>
      <c r="B3259" t="s">
        <v>452</v>
      </c>
      <c r="C3259" t="s">
        <v>187</v>
      </c>
      <c r="D3259" t="s">
        <v>188</v>
      </c>
      <c r="E3259" s="2">
        <v>42184.382638888892</v>
      </c>
      <c r="F3259" s="33">
        <f t="shared" si="300"/>
        <v>2015</v>
      </c>
      <c r="G3259" s="33">
        <f t="shared" si="301"/>
        <v>6</v>
      </c>
      <c r="H3259" t="s">
        <v>150</v>
      </c>
      <c r="I3259" t="s">
        <v>453</v>
      </c>
      <c r="J3259" t="s">
        <v>624</v>
      </c>
      <c r="K3259">
        <v>9</v>
      </c>
      <c r="L3259">
        <f t="shared" si="302"/>
        <v>9</v>
      </c>
      <c r="M3259">
        <f t="shared" si="303"/>
        <v>0</v>
      </c>
      <c r="N3259" t="b">
        <f t="shared" si="304"/>
        <v>0</v>
      </c>
      <c r="O3259">
        <f t="shared" si="305"/>
        <v>0</v>
      </c>
    </row>
    <row r="3260" spans="1:15">
      <c r="A3260" t="s">
        <v>451</v>
      </c>
      <c r="B3260" t="s">
        <v>452</v>
      </c>
      <c r="C3260" t="s">
        <v>187</v>
      </c>
      <c r="D3260" t="s">
        <v>188</v>
      </c>
      <c r="E3260" s="2">
        <v>42187.715277777781</v>
      </c>
      <c r="F3260" s="33">
        <f t="shared" si="300"/>
        <v>2015</v>
      </c>
      <c r="G3260" s="33">
        <f t="shared" si="301"/>
        <v>7</v>
      </c>
      <c r="H3260" t="s">
        <v>150</v>
      </c>
      <c r="I3260" t="s">
        <v>453</v>
      </c>
      <c r="J3260" t="s">
        <v>624</v>
      </c>
      <c r="K3260">
        <v>9.6</v>
      </c>
      <c r="L3260">
        <f t="shared" si="302"/>
        <v>9.6</v>
      </c>
      <c r="M3260">
        <f t="shared" si="303"/>
        <v>0</v>
      </c>
      <c r="N3260" t="b">
        <f t="shared" si="304"/>
        <v>0</v>
      </c>
      <c r="O3260">
        <f t="shared" si="305"/>
        <v>0</v>
      </c>
    </row>
    <row r="3261" spans="1:15">
      <c r="A3261" t="s">
        <v>451</v>
      </c>
      <c r="B3261" t="s">
        <v>452</v>
      </c>
      <c r="C3261" t="s">
        <v>187</v>
      </c>
      <c r="D3261" t="s">
        <v>188</v>
      </c>
      <c r="E3261" s="2">
        <v>42191.379166666666</v>
      </c>
      <c r="F3261" s="33">
        <f t="shared" si="300"/>
        <v>2015</v>
      </c>
      <c r="G3261" s="33">
        <f t="shared" si="301"/>
        <v>7</v>
      </c>
      <c r="H3261" t="s">
        <v>150</v>
      </c>
      <c r="I3261" t="s">
        <v>453</v>
      </c>
      <c r="J3261" t="s">
        <v>624</v>
      </c>
      <c r="K3261">
        <v>10</v>
      </c>
      <c r="L3261">
        <f t="shared" si="302"/>
        <v>10</v>
      </c>
      <c r="M3261">
        <f t="shared" si="303"/>
        <v>0</v>
      </c>
      <c r="N3261" t="b">
        <f t="shared" si="304"/>
        <v>0</v>
      </c>
      <c r="O3261">
        <f t="shared" si="305"/>
        <v>0</v>
      </c>
    </row>
    <row r="3262" spans="1:15">
      <c r="A3262" t="s">
        <v>451</v>
      </c>
      <c r="B3262" t="s">
        <v>452</v>
      </c>
      <c r="C3262" t="s">
        <v>187</v>
      </c>
      <c r="D3262" t="s">
        <v>188</v>
      </c>
      <c r="E3262" s="2">
        <v>42194.475694444445</v>
      </c>
      <c r="F3262" s="33">
        <f t="shared" si="300"/>
        <v>2015</v>
      </c>
      <c r="G3262" s="33">
        <f t="shared" si="301"/>
        <v>7</v>
      </c>
      <c r="H3262" t="s">
        <v>150</v>
      </c>
      <c r="I3262" t="s">
        <v>453</v>
      </c>
      <c r="J3262" t="s">
        <v>624</v>
      </c>
      <c r="K3262">
        <v>9.1999999999999993</v>
      </c>
      <c r="L3262">
        <f t="shared" si="302"/>
        <v>9.1999999999999993</v>
      </c>
      <c r="M3262">
        <f t="shared" si="303"/>
        <v>0</v>
      </c>
      <c r="N3262" t="b">
        <f t="shared" si="304"/>
        <v>0</v>
      </c>
      <c r="O3262">
        <f t="shared" si="305"/>
        <v>0</v>
      </c>
    </row>
    <row r="3263" spans="1:15">
      <c r="A3263" t="s">
        <v>451</v>
      </c>
      <c r="B3263" t="s">
        <v>452</v>
      </c>
      <c r="C3263" t="s">
        <v>187</v>
      </c>
      <c r="D3263" t="s">
        <v>188</v>
      </c>
      <c r="E3263" s="2">
        <v>42195.376388888886</v>
      </c>
      <c r="F3263" s="33">
        <f t="shared" si="300"/>
        <v>2015</v>
      </c>
      <c r="G3263" s="33">
        <f t="shared" si="301"/>
        <v>7</v>
      </c>
      <c r="H3263" t="s">
        <v>150</v>
      </c>
      <c r="I3263" t="s">
        <v>453</v>
      </c>
      <c r="J3263" t="s">
        <v>624</v>
      </c>
      <c r="K3263">
        <v>25</v>
      </c>
      <c r="L3263">
        <f t="shared" si="302"/>
        <v>25</v>
      </c>
      <c r="M3263">
        <f t="shared" si="303"/>
        <v>0</v>
      </c>
      <c r="N3263" t="b">
        <f t="shared" si="304"/>
        <v>0</v>
      </c>
      <c r="O3263">
        <f t="shared" si="305"/>
        <v>0</v>
      </c>
    </row>
    <row r="3264" spans="1:15">
      <c r="A3264" t="s">
        <v>451</v>
      </c>
      <c r="B3264" t="s">
        <v>452</v>
      </c>
      <c r="C3264" t="s">
        <v>187</v>
      </c>
      <c r="D3264" t="s">
        <v>188</v>
      </c>
      <c r="E3264" s="2">
        <v>42199.40625</v>
      </c>
      <c r="F3264" s="33">
        <f t="shared" si="300"/>
        <v>2015</v>
      </c>
      <c r="G3264" s="33">
        <f t="shared" si="301"/>
        <v>7</v>
      </c>
      <c r="H3264" t="s">
        <v>150</v>
      </c>
      <c r="I3264" t="s">
        <v>453</v>
      </c>
      <c r="J3264" t="s">
        <v>624</v>
      </c>
      <c r="K3264">
        <v>14</v>
      </c>
      <c r="L3264">
        <f t="shared" si="302"/>
        <v>14</v>
      </c>
      <c r="M3264">
        <f t="shared" si="303"/>
        <v>0</v>
      </c>
      <c r="N3264" t="b">
        <f t="shared" si="304"/>
        <v>0</v>
      </c>
      <c r="O3264">
        <f t="shared" si="305"/>
        <v>0</v>
      </c>
    </row>
    <row r="3265" spans="1:15">
      <c r="A3265" t="s">
        <v>451</v>
      </c>
      <c r="B3265" t="s">
        <v>452</v>
      </c>
      <c r="C3265" t="s">
        <v>187</v>
      </c>
      <c r="D3265" t="s">
        <v>188</v>
      </c>
      <c r="E3265" s="2">
        <v>42200.375</v>
      </c>
      <c r="F3265" s="33">
        <f t="shared" ref="F3265:F3328" si="306">YEAR(E3265)</f>
        <v>2015</v>
      </c>
      <c r="G3265" s="33">
        <f t="shared" ref="G3265:G3328" si="307">MONTH(E3265)</f>
        <v>7</v>
      </c>
      <c r="H3265" t="s">
        <v>150</v>
      </c>
      <c r="I3265" t="s">
        <v>453</v>
      </c>
      <c r="J3265" t="s">
        <v>624</v>
      </c>
      <c r="K3265">
        <v>13</v>
      </c>
      <c r="L3265">
        <f t="shared" ref="L3265:L3328" si="308">IF(J3265="&lt;",K3265/2,K3265)</f>
        <v>13</v>
      </c>
      <c r="M3265">
        <f t="shared" ref="M3265:M3328" si="309">IF(J3265="&lt;",1,0)</f>
        <v>0</v>
      </c>
      <c r="N3265" t="b">
        <f t="shared" ref="N3265:N3328" si="310">IF(J3265="&lt;",TRUE,FALSE)</f>
        <v>0</v>
      </c>
      <c r="O3265">
        <f t="shared" si="305"/>
        <v>0</v>
      </c>
    </row>
    <row r="3266" spans="1:15">
      <c r="A3266" t="s">
        <v>451</v>
      </c>
      <c r="B3266" t="s">
        <v>452</v>
      </c>
      <c r="C3266" t="s">
        <v>187</v>
      </c>
      <c r="D3266" t="s">
        <v>188</v>
      </c>
      <c r="E3266" s="2">
        <v>42209.380555555559</v>
      </c>
      <c r="F3266" s="33">
        <f t="shared" si="306"/>
        <v>2015</v>
      </c>
      <c r="G3266" s="33">
        <f t="shared" si="307"/>
        <v>7</v>
      </c>
      <c r="H3266" t="s">
        <v>150</v>
      </c>
      <c r="I3266" t="s">
        <v>453</v>
      </c>
      <c r="J3266" t="s">
        <v>624</v>
      </c>
      <c r="K3266">
        <v>11</v>
      </c>
      <c r="L3266">
        <f t="shared" si="308"/>
        <v>11</v>
      </c>
      <c r="M3266">
        <f t="shared" si="309"/>
        <v>0</v>
      </c>
      <c r="N3266" t="b">
        <f t="shared" si="310"/>
        <v>0</v>
      </c>
      <c r="O3266">
        <f t="shared" si="305"/>
        <v>0</v>
      </c>
    </row>
    <row r="3267" spans="1:15">
      <c r="A3267" t="s">
        <v>451</v>
      </c>
      <c r="B3267" t="s">
        <v>452</v>
      </c>
      <c r="C3267" t="s">
        <v>187</v>
      </c>
      <c r="D3267" t="s">
        <v>188</v>
      </c>
      <c r="E3267" s="2">
        <v>42212.42083333333</v>
      </c>
      <c r="F3267" s="33">
        <f t="shared" si="306"/>
        <v>2015</v>
      </c>
      <c r="G3267" s="33">
        <f t="shared" si="307"/>
        <v>7</v>
      </c>
      <c r="H3267" t="s">
        <v>150</v>
      </c>
      <c r="I3267" t="s">
        <v>453</v>
      </c>
      <c r="J3267" t="s">
        <v>624</v>
      </c>
      <c r="K3267">
        <v>10</v>
      </c>
      <c r="L3267">
        <f t="shared" si="308"/>
        <v>10</v>
      </c>
      <c r="M3267">
        <f t="shared" si="309"/>
        <v>0</v>
      </c>
      <c r="N3267" t="b">
        <f t="shared" si="310"/>
        <v>0</v>
      </c>
      <c r="O3267">
        <f t="shared" ref="O3267:O3330" si="311">IF(K3267&gt;=57,1,0)</f>
        <v>0</v>
      </c>
    </row>
    <row r="3268" spans="1:15">
      <c r="A3268" t="s">
        <v>451</v>
      </c>
      <c r="B3268" t="s">
        <v>452</v>
      </c>
      <c r="C3268" t="s">
        <v>187</v>
      </c>
      <c r="D3268" t="s">
        <v>188</v>
      </c>
      <c r="E3268" s="2">
        <v>42215.354166666664</v>
      </c>
      <c r="F3268" s="33">
        <f t="shared" si="306"/>
        <v>2015</v>
      </c>
      <c r="G3268" s="33">
        <f t="shared" si="307"/>
        <v>7</v>
      </c>
      <c r="H3268" t="s">
        <v>150</v>
      </c>
      <c r="I3268" t="s">
        <v>453</v>
      </c>
      <c r="J3268" t="s">
        <v>624</v>
      </c>
      <c r="K3268">
        <v>14</v>
      </c>
      <c r="L3268">
        <f t="shared" si="308"/>
        <v>14</v>
      </c>
      <c r="M3268">
        <f t="shared" si="309"/>
        <v>0</v>
      </c>
      <c r="N3268" t="b">
        <f t="shared" si="310"/>
        <v>0</v>
      </c>
      <c r="O3268">
        <f t="shared" si="311"/>
        <v>0</v>
      </c>
    </row>
    <row r="3269" spans="1:15">
      <c r="A3269" t="s">
        <v>451</v>
      </c>
      <c r="B3269" t="s">
        <v>452</v>
      </c>
      <c r="C3269" t="s">
        <v>187</v>
      </c>
      <c r="D3269" t="s">
        <v>188</v>
      </c>
      <c r="E3269" s="2">
        <v>42220.406944444447</v>
      </c>
      <c r="F3269" s="33">
        <f t="shared" si="306"/>
        <v>2015</v>
      </c>
      <c r="G3269" s="33">
        <f t="shared" si="307"/>
        <v>8</v>
      </c>
      <c r="H3269" t="s">
        <v>150</v>
      </c>
      <c r="I3269" t="s">
        <v>453</v>
      </c>
      <c r="J3269" t="s">
        <v>624</v>
      </c>
      <c r="K3269">
        <v>16</v>
      </c>
      <c r="L3269">
        <f t="shared" si="308"/>
        <v>16</v>
      </c>
      <c r="M3269">
        <f t="shared" si="309"/>
        <v>0</v>
      </c>
      <c r="N3269" t="b">
        <f t="shared" si="310"/>
        <v>0</v>
      </c>
      <c r="O3269">
        <f t="shared" si="311"/>
        <v>0</v>
      </c>
    </row>
    <row r="3270" spans="1:15">
      <c r="A3270" t="s">
        <v>451</v>
      </c>
      <c r="B3270" t="s">
        <v>452</v>
      </c>
      <c r="C3270" t="s">
        <v>187</v>
      </c>
      <c r="D3270" t="s">
        <v>188</v>
      </c>
      <c r="E3270" s="2">
        <v>42220.484722222223</v>
      </c>
      <c r="F3270" s="33">
        <f t="shared" si="306"/>
        <v>2015</v>
      </c>
      <c r="G3270" s="33">
        <f t="shared" si="307"/>
        <v>8</v>
      </c>
      <c r="H3270" t="s">
        <v>150</v>
      </c>
      <c r="I3270" t="s">
        <v>453</v>
      </c>
      <c r="J3270" t="s">
        <v>624</v>
      </c>
      <c r="K3270">
        <v>22</v>
      </c>
      <c r="L3270">
        <f t="shared" si="308"/>
        <v>22</v>
      </c>
      <c r="M3270">
        <f t="shared" si="309"/>
        <v>0</v>
      </c>
      <c r="N3270" t="b">
        <f t="shared" si="310"/>
        <v>0</v>
      </c>
      <c r="O3270">
        <f t="shared" si="311"/>
        <v>0</v>
      </c>
    </row>
    <row r="3271" spans="1:15">
      <c r="A3271" t="s">
        <v>451</v>
      </c>
      <c r="B3271" t="s">
        <v>452</v>
      </c>
      <c r="C3271" t="s">
        <v>187</v>
      </c>
      <c r="D3271" t="s">
        <v>188</v>
      </c>
      <c r="E3271" s="2">
        <v>42221.554861111108</v>
      </c>
      <c r="F3271" s="33">
        <f t="shared" si="306"/>
        <v>2015</v>
      </c>
      <c r="G3271" s="33">
        <f t="shared" si="307"/>
        <v>8</v>
      </c>
      <c r="H3271" t="s">
        <v>150</v>
      </c>
      <c r="I3271" t="s">
        <v>453</v>
      </c>
      <c r="J3271" t="s">
        <v>624</v>
      </c>
      <c r="K3271">
        <v>16</v>
      </c>
      <c r="L3271">
        <f t="shared" si="308"/>
        <v>16</v>
      </c>
      <c r="M3271">
        <f t="shared" si="309"/>
        <v>0</v>
      </c>
      <c r="N3271" t="b">
        <f t="shared" si="310"/>
        <v>0</v>
      </c>
      <c r="O3271">
        <f t="shared" si="311"/>
        <v>0</v>
      </c>
    </row>
    <row r="3272" spans="1:15">
      <c r="A3272" t="s">
        <v>451</v>
      </c>
      <c r="B3272" t="s">
        <v>452</v>
      </c>
      <c r="C3272" t="s">
        <v>187</v>
      </c>
      <c r="D3272" t="s">
        <v>188</v>
      </c>
      <c r="E3272" s="2">
        <v>42226.385416666664</v>
      </c>
      <c r="F3272" s="33">
        <f t="shared" si="306"/>
        <v>2015</v>
      </c>
      <c r="G3272" s="33">
        <f t="shared" si="307"/>
        <v>8</v>
      </c>
      <c r="H3272" t="s">
        <v>150</v>
      </c>
      <c r="I3272" t="s">
        <v>453</v>
      </c>
      <c r="J3272" t="s">
        <v>624</v>
      </c>
      <c r="K3272">
        <v>14</v>
      </c>
      <c r="L3272">
        <f t="shared" si="308"/>
        <v>14</v>
      </c>
      <c r="M3272">
        <f t="shared" si="309"/>
        <v>0</v>
      </c>
      <c r="N3272" t="b">
        <f t="shared" si="310"/>
        <v>0</v>
      </c>
      <c r="O3272">
        <f t="shared" si="311"/>
        <v>0</v>
      </c>
    </row>
    <row r="3273" spans="1:15">
      <c r="A3273" t="s">
        <v>451</v>
      </c>
      <c r="B3273" t="s">
        <v>452</v>
      </c>
      <c r="C3273" t="s">
        <v>187</v>
      </c>
      <c r="D3273" t="s">
        <v>188</v>
      </c>
      <c r="E3273" s="2">
        <v>42228.424305555556</v>
      </c>
      <c r="F3273" s="33">
        <f t="shared" si="306"/>
        <v>2015</v>
      </c>
      <c r="G3273" s="33">
        <f t="shared" si="307"/>
        <v>8</v>
      </c>
      <c r="H3273" t="s">
        <v>150</v>
      </c>
      <c r="I3273" t="s">
        <v>453</v>
      </c>
      <c r="J3273" t="s">
        <v>624</v>
      </c>
      <c r="K3273">
        <v>33</v>
      </c>
      <c r="L3273">
        <f t="shared" si="308"/>
        <v>33</v>
      </c>
      <c r="M3273">
        <f t="shared" si="309"/>
        <v>0</v>
      </c>
      <c r="N3273" t="b">
        <f t="shared" si="310"/>
        <v>0</v>
      </c>
      <c r="O3273">
        <f t="shared" si="311"/>
        <v>0</v>
      </c>
    </row>
    <row r="3274" spans="1:15">
      <c r="A3274" t="s">
        <v>451</v>
      </c>
      <c r="B3274" t="s">
        <v>452</v>
      </c>
      <c r="C3274" t="s">
        <v>187</v>
      </c>
      <c r="D3274" t="s">
        <v>188</v>
      </c>
      <c r="E3274" s="2">
        <v>42234.719444444447</v>
      </c>
      <c r="F3274" s="33">
        <f t="shared" si="306"/>
        <v>2015</v>
      </c>
      <c r="G3274" s="33">
        <f t="shared" si="307"/>
        <v>8</v>
      </c>
      <c r="H3274" t="s">
        <v>150</v>
      </c>
      <c r="I3274" t="s">
        <v>453</v>
      </c>
      <c r="J3274" t="s">
        <v>624</v>
      </c>
      <c r="K3274">
        <v>11</v>
      </c>
      <c r="L3274">
        <f t="shared" si="308"/>
        <v>11</v>
      </c>
      <c r="M3274">
        <f t="shared" si="309"/>
        <v>0</v>
      </c>
      <c r="N3274" t="b">
        <f t="shared" si="310"/>
        <v>0</v>
      </c>
      <c r="O3274">
        <f t="shared" si="311"/>
        <v>0</v>
      </c>
    </row>
    <row r="3275" spans="1:15">
      <c r="A3275" t="s">
        <v>451</v>
      </c>
      <c r="B3275" t="s">
        <v>452</v>
      </c>
      <c r="C3275" t="s">
        <v>187</v>
      </c>
      <c r="D3275" t="s">
        <v>188</v>
      </c>
      <c r="E3275" s="2">
        <v>42235.40902777778</v>
      </c>
      <c r="F3275" s="33">
        <f t="shared" si="306"/>
        <v>2015</v>
      </c>
      <c r="G3275" s="33">
        <f t="shared" si="307"/>
        <v>8</v>
      </c>
      <c r="H3275" t="s">
        <v>150</v>
      </c>
      <c r="I3275" t="s">
        <v>453</v>
      </c>
      <c r="J3275" t="s">
        <v>624</v>
      </c>
      <c r="K3275">
        <v>29</v>
      </c>
      <c r="L3275">
        <f t="shared" si="308"/>
        <v>29</v>
      </c>
      <c r="M3275">
        <f t="shared" si="309"/>
        <v>0</v>
      </c>
      <c r="N3275" t="b">
        <f t="shared" si="310"/>
        <v>0</v>
      </c>
      <c r="O3275">
        <f t="shared" si="311"/>
        <v>0</v>
      </c>
    </row>
    <row r="3276" spans="1:15">
      <c r="A3276" t="s">
        <v>451</v>
      </c>
      <c r="B3276" t="s">
        <v>452</v>
      </c>
      <c r="C3276" t="s">
        <v>187</v>
      </c>
      <c r="D3276" t="s">
        <v>188</v>
      </c>
      <c r="E3276" s="2">
        <v>42240.65347222222</v>
      </c>
      <c r="F3276" s="33">
        <f t="shared" si="306"/>
        <v>2015</v>
      </c>
      <c r="G3276" s="33">
        <f t="shared" si="307"/>
        <v>8</v>
      </c>
      <c r="H3276" t="s">
        <v>150</v>
      </c>
      <c r="I3276" t="s">
        <v>453</v>
      </c>
      <c r="J3276" t="s">
        <v>624</v>
      </c>
      <c r="K3276">
        <v>13</v>
      </c>
      <c r="L3276">
        <f t="shared" si="308"/>
        <v>13</v>
      </c>
      <c r="M3276">
        <f t="shared" si="309"/>
        <v>0</v>
      </c>
      <c r="N3276" t="b">
        <f t="shared" si="310"/>
        <v>0</v>
      </c>
      <c r="O3276">
        <f t="shared" si="311"/>
        <v>0</v>
      </c>
    </row>
    <row r="3277" spans="1:15">
      <c r="A3277" t="s">
        <v>451</v>
      </c>
      <c r="B3277" t="s">
        <v>452</v>
      </c>
      <c r="C3277" t="s">
        <v>187</v>
      </c>
      <c r="D3277" t="s">
        <v>188</v>
      </c>
      <c r="E3277" s="2">
        <v>42242.686805555553</v>
      </c>
      <c r="F3277" s="33">
        <f t="shared" si="306"/>
        <v>2015</v>
      </c>
      <c r="G3277" s="33">
        <f t="shared" si="307"/>
        <v>8</v>
      </c>
      <c r="H3277" t="s">
        <v>150</v>
      </c>
      <c r="I3277" t="s">
        <v>453</v>
      </c>
      <c r="J3277" t="s">
        <v>624</v>
      </c>
      <c r="K3277">
        <v>13</v>
      </c>
      <c r="L3277">
        <f t="shared" si="308"/>
        <v>13</v>
      </c>
      <c r="M3277">
        <f t="shared" si="309"/>
        <v>0</v>
      </c>
      <c r="N3277" t="b">
        <f t="shared" si="310"/>
        <v>0</v>
      </c>
      <c r="O3277">
        <f t="shared" si="311"/>
        <v>0</v>
      </c>
    </row>
    <row r="3278" spans="1:15">
      <c r="A3278" t="s">
        <v>451</v>
      </c>
      <c r="B3278" t="s">
        <v>452</v>
      </c>
      <c r="C3278" t="s">
        <v>187</v>
      </c>
      <c r="D3278" t="s">
        <v>188</v>
      </c>
      <c r="E3278" s="2">
        <v>42250.400694444441</v>
      </c>
      <c r="F3278" s="33">
        <f t="shared" si="306"/>
        <v>2015</v>
      </c>
      <c r="G3278" s="33">
        <f t="shared" si="307"/>
        <v>9</v>
      </c>
      <c r="H3278" t="s">
        <v>150</v>
      </c>
      <c r="I3278" t="s">
        <v>453</v>
      </c>
      <c r="J3278" t="s">
        <v>624</v>
      </c>
      <c r="K3278">
        <v>36</v>
      </c>
      <c r="L3278">
        <f t="shared" si="308"/>
        <v>36</v>
      </c>
      <c r="M3278">
        <f t="shared" si="309"/>
        <v>0</v>
      </c>
      <c r="N3278" t="b">
        <f t="shared" si="310"/>
        <v>0</v>
      </c>
      <c r="O3278">
        <f t="shared" si="311"/>
        <v>0</v>
      </c>
    </row>
    <row r="3279" spans="1:15">
      <c r="A3279" t="s">
        <v>451</v>
      </c>
      <c r="B3279" t="s">
        <v>452</v>
      </c>
      <c r="C3279" t="s">
        <v>187</v>
      </c>
      <c r="D3279" t="s">
        <v>188</v>
      </c>
      <c r="E3279" s="2">
        <v>42254.486111111109</v>
      </c>
      <c r="F3279" s="33">
        <f t="shared" si="306"/>
        <v>2015</v>
      </c>
      <c r="G3279" s="33">
        <f t="shared" si="307"/>
        <v>9</v>
      </c>
      <c r="H3279" t="s">
        <v>150</v>
      </c>
      <c r="I3279" t="s">
        <v>453</v>
      </c>
      <c r="J3279" t="s">
        <v>624</v>
      </c>
      <c r="K3279">
        <v>71</v>
      </c>
      <c r="L3279">
        <f t="shared" si="308"/>
        <v>71</v>
      </c>
      <c r="M3279">
        <f t="shared" si="309"/>
        <v>0</v>
      </c>
      <c r="N3279" t="b">
        <f t="shared" si="310"/>
        <v>0</v>
      </c>
      <c r="O3279">
        <f t="shared" si="311"/>
        <v>1</v>
      </c>
    </row>
    <row r="3280" spans="1:15">
      <c r="A3280" t="s">
        <v>451</v>
      </c>
      <c r="B3280" t="s">
        <v>452</v>
      </c>
      <c r="C3280" t="s">
        <v>187</v>
      </c>
      <c r="D3280" t="s">
        <v>188</v>
      </c>
      <c r="E3280" s="2">
        <v>42258.381944444445</v>
      </c>
      <c r="F3280" s="33">
        <f t="shared" si="306"/>
        <v>2015</v>
      </c>
      <c r="G3280" s="33">
        <f t="shared" si="307"/>
        <v>9</v>
      </c>
      <c r="H3280" t="s">
        <v>150</v>
      </c>
      <c r="I3280" t="s">
        <v>453</v>
      </c>
      <c r="J3280" t="s">
        <v>624</v>
      </c>
      <c r="K3280">
        <v>13</v>
      </c>
      <c r="L3280">
        <f t="shared" si="308"/>
        <v>13</v>
      </c>
      <c r="M3280">
        <f t="shared" si="309"/>
        <v>0</v>
      </c>
      <c r="N3280" t="b">
        <f t="shared" si="310"/>
        <v>0</v>
      </c>
      <c r="O3280">
        <f t="shared" si="311"/>
        <v>0</v>
      </c>
    </row>
    <row r="3281" spans="1:15">
      <c r="A3281" t="s">
        <v>451</v>
      </c>
      <c r="B3281" t="s">
        <v>452</v>
      </c>
      <c r="C3281" t="s">
        <v>187</v>
      </c>
      <c r="D3281" t="s">
        <v>188</v>
      </c>
      <c r="E3281" s="2">
        <v>42261.460416666669</v>
      </c>
      <c r="F3281" s="33">
        <f t="shared" si="306"/>
        <v>2015</v>
      </c>
      <c r="G3281" s="33">
        <f t="shared" si="307"/>
        <v>9</v>
      </c>
      <c r="H3281" t="s">
        <v>150</v>
      </c>
      <c r="I3281" t="s">
        <v>453</v>
      </c>
      <c r="J3281" t="s">
        <v>624</v>
      </c>
      <c r="K3281">
        <v>16</v>
      </c>
      <c r="L3281">
        <f t="shared" si="308"/>
        <v>16</v>
      </c>
      <c r="M3281">
        <f t="shared" si="309"/>
        <v>0</v>
      </c>
      <c r="N3281" t="b">
        <f t="shared" si="310"/>
        <v>0</v>
      </c>
      <c r="O3281">
        <f t="shared" si="311"/>
        <v>0</v>
      </c>
    </row>
    <row r="3282" spans="1:15">
      <c r="A3282" t="s">
        <v>451</v>
      </c>
      <c r="B3282" t="s">
        <v>452</v>
      </c>
      <c r="C3282" t="s">
        <v>187</v>
      </c>
      <c r="D3282" t="s">
        <v>188</v>
      </c>
      <c r="E3282" s="2">
        <v>42263.37777777778</v>
      </c>
      <c r="F3282" s="33">
        <f t="shared" si="306"/>
        <v>2015</v>
      </c>
      <c r="G3282" s="33">
        <f t="shared" si="307"/>
        <v>9</v>
      </c>
      <c r="H3282" t="s">
        <v>150</v>
      </c>
      <c r="I3282" t="s">
        <v>453</v>
      </c>
      <c r="J3282" t="s">
        <v>624</v>
      </c>
      <c r="K3282">
        <v>16</v>
      </c>
      <c r="L3282">
        <f t="shared" si="308"/>
        <v>16</v>
      </c>
      <c r="M3282">
        <f t="shared" si="309"/>
        <v>0</v>
      </c>
      <c r="N3282" t="b">
        <f t="shared" si="310"/>
        <v>0</v>
      </c>
      <c r="O3282">
        <f t="shared" si="311"/>
        <v>0</v>
      </c>
    </row>
    <row r="3283" spans="1:15">
      <c r="A3283" t="s">
        <v>451</v>
      </c>
      <c r="B3283" t="s">
        <v>452</v>
      </c>
      <c r="C3283" t="s">
        <v>187</v>
      </c>
      <c r="D3283" t="s">
        <v>188</v>
      </c>
      <c r="E3283" s="2">
        <v>42268.37777777778</v>
      </c>
      <c r="F3283" s="33">
        <f t="shared" si="306"/>
        <v>2015</v>
      </c>
      <c r="G3283" s="33">
        <f t="shared" si="307"/>
        <v>9</v>
      </c>
      <c r="H3283" t="s">
        <v>150</v>
      </c>
      <c r="I3283" t="s">
        <v>453</v>
      </c>
      <c r="J3283" t="s">
        <v>624</v>
      </c>
      <c r="K3283">
        <v>20</v>
      </c>
      <c r="L3283">
        <f t="shared" si="308"/>
        <v>20</v>
      </c>
      <c r="M3283">
        <f t="shared" si="309"/>
        <v>0</v>
      </c>
      <c r="N3283" t="b">
        <f t="shared" si="310"/>
        <v>0</v>
      </c>
      <c r="O3283">
        <f t="shared" si="311"/>
        <v>0</v>
      </c>
    </row>
    <row r="3284" spans="1:15">
      <c r="A3284" t="s">
        <v>451</v>
      </c>
      <c r="B3284" t="s">
        <v>452</v>
      </c>
      <c r="C3284" t="s">
        <v>187</v>
      </c>
      <c r="D3284" t="s">
        <v>188</v>
      </c>
      <c r="E3284" s="2">
        <v>42270.376388888886</v>
      </c>
      <c r="F3284" s="33">
        <f t="shared" si="306"/>
        <v>2015</v>
      </c>
      <c r="G3284" s="33">
        <f t="shared" si="307"/>
        <v>9</v>
      </c>
      <c r="H3284" t="s">
        <v>150</v>
      </c>
      <c r="I3284" t="s">
        <v>453</v>
      </c>
      <c r="J3284" t="s">
        <v>624</v>
      </c>
      <c r="K3284">
        <v>20</v>
      </c>
      <c r="L3284">
        <f t="shared" si="308"/>
        <v>20</v>
      </c>
      <c r="M3284">
        <f t="shared" si="309"/>
        <v>0</v>
      </c>
      <c r="N3284" t="b">
        <f t="shared" si="310"/>
        <v>0</v>
      </c>
      <c r="O3284">
        <f t="shared" si="311"/>
        <v>0</v>
      </c>
    </row>
    <row r="3285" spans="1:15">
      <c r="A3285" t="s">
        <v>451</v>
      </c>
      <c r="B3285" t="s">
        <v>452</v>
      </c>
      <c r="C3285" t="s">
        <v>187</v>
      </c>
      <c r="D3285" t="s">
        <v>188</v>
      </c>
      <c r="E3285" s="2">
        <v>42275.373611111114</v>
      </c>
      <c r="F3285" s="33">
        <f t="shared" si="306"/>
        <v>2015</v>
      </c>
      <c r="G3285" s="33">
        <f t="shared" si="307"/>
        <v>9</v>
      </c>
      <c r="H3285" t="s">
        <v>150</v>
      </c>
      <c r="I3285" t="s">
        <v>453</v>
      </c>
      <c r="J3285" t="s">
        <v>624</v>
      </c>
      <c r="K3285">
        <v>12</v>
      </c>
      <c r="L3285">
        <f t="shared" si="308"/>
        <v>12</v>
      </c>
      <c r="M3285">
        <f t="shared" si="309"/>
        <v>0</v>
      </c>
      <c r="N3285" t="b">
        <f t="shared" si="310"/>
        <v>0</v>
      </c>
      <c r="O3285">
        <f t="shared" si="311"/>
        <v>0</v>
      </c>
    </row>
    <row r="3286" spans="1:15">
      <c r="A3286" t="s">
        <v>451</v>
      </c>
      <c r="B3286" t="s">
        <v>452</v>
      </c>
      <c r="C3286" t="s">
        <v>187</v>
      </c>
      <c r="D3286" t="s">
        <v>188</v>
      </c>
      <c r="E3286" s="2">
        <v>42278.376388888886</v>
      </c>
      <c r="F3286" s="33">
        <f t="shared" si="306"/>
        <v>2015</v>
      </c>
      <c r="G3286" s="33">
        <f t="shared" si="307"/>
        <v>10</v>
      </c>
      <c r="H3286" t="s">
        <v>150</v>
      </c>
      <c r="I3286" t="s">
        <v>453</v>
      </c>
      <c r="J3286" t="s">
        <v>624</v>
      </c>
      <c r="K3286">
        <v>14</v>
      </c>
      <c r="L3286">
        <f t="shared" si="308"/>
        <v>14</v>
      </c>
      <c r="M3286">
        <f t="shared" si="309"/>
        <v>0</v>
      </c>
      <c r="N3286" t="b">
        <f t="shared" si="310"/>
        <v>0</v>
      </c>
      <c r="O3286">
        <f t="shared" si="311"/>
        <v>0</v>
      </c>
    </row>
    <row r="3287" spans="1:15">
      <c r="A3287" t="s">
        <v>451</v>
      </c>
      <c r="B3287" t="s">
        <v>452</v>
      </c>
      <c r="C3287" t="s">
        <v>187</v>
      </c>
      <c r="D3287" t="s">
        <v>188</v>
      </c>
      <c r="E3287" s="2">
        <v>42279.433333333334</v>
      </c>
      <c r="F3287" s="33">
        <f t="shared" si="306"/>
        <v>2015</v>
      </c>
      <c r="G3287" s="33">
        <f t="shared" si="307"/>
        <v>10</v>
      </c>
      <c r="H3287" t="s">
        <v>150</v>
      </c>
      <c r="I3287" t="s">
        <v>453</v>
      </c>
      <c r="J3287" t="s">
        <v>624</v>
      </c>
      <c r="K3287">
        <v>14</v>
      </c>
      <c r="L3287">
        <f t="shared" si="308"/>
        <v>14</v>
      </c>
      <c r="M3287">
        <f t="shared" si="309"/>
        <v>0</v>
      </c>
      <c r="N3287" t="b">
        <f t="shared" si="310"/>
        <v>0</v>
      </c>
      <c r="O3287">
        <f t="shared" si="311"/>
        <v>0</v>
      </c>
    </row>
    <row r="3288" spans="1:15">
      <c r="A3288" t="s">
        <v>451</v>
      </c>
      <c r="B3288" t="s">
        <v>452</v>
      </c>
      <c r="C3288" t="s">
        <v>187</v>
      </c>
      <c r="D3288" t="s">
        <v>188</v>
      </c>
      <c r="E3288" s="2">
        <v>42282.418055555558</v>
      </c>
      <c r="F3288" s="33">
        <f t="shared" si="306"/>
        <v>2015</v>
      </c>
      <c r="G3288" s="33">
        <f t="shared" si="307"/>
        <v>10</v>
      </c>
      <c r="H3288" t="s">
        <v>150</v>
      </c>
      <c r="I3288" t="s">
        <v>453</v>
      </c>
      <c r="J3288" t="s">
        <v>624</v>
      </c>
      <c r="K3288">
        <v>14</v>
      </c>
      <c r="L3288">
        <f t="shared" si="308"/>
        <v>14</v>
      </c>
      <c r="M3288">
        <f t="shared" si="309"/>
        <v>0</v>
      </c>
      <c r="N3288" t="b">
        <f t="shared" si="310"/>
        <v>0</v>
      </c>
      <c r="O3288">
        <f t="shared" si="311"/>
        <v>0</v>
      </c>
    </row>
    <row r="3289" spans="1:15">
      <c r="A3289" t="s">
        <v>451</v>
      </c>
      <c r="B3289" t="s">
        <v>452</v>
      </c>
      <c r="C3289" t="s">
        <v>187</v>
      </c>
      <c r="D3289" t="s">
        <v>188</v>
      </c>
      <c r="E3289" s="2">
        <v>42284.65347222222</v>
      </c>
      <c r="F3289" s="33">
        <f t="shared" si="306"/>
        <v>2015</v>
      </c>
      <c r="G3289" s="33">
        <f t="shared" si="307"/>
        <v>10</v>
      </c>
      <c r="H3289" t="s">
        <v>150</v>
      </c>
      <c r="I3289" t="s">
        <v>453</v>
      </c>
      <c r="J3289" t="s">
        <v>624</v>
      </c>
      <c r="K3289">
        <v>16</v>
      </c>
      <c r="L3289">
        <f t="shared" si="308"/>
        <v>16</v>
      </c>
      <c r="M3289">
        <f t="shared" si="309"/>
        <v>0</v>
      </c>
      <c r="N3289" t="b">
        <f t="shared" si="310"/>
        <v>0</v>
      </c>
      <c r="O3289">
        <f t="shared" si="311"/>
        <v>0</v>
      </c>
    </row>
    <row r="3290" spans="1:15">
      <c r="A3290" t="s">
        <v>451</v>
      </c>
      <c r="B3290" t="s">
        <v>452</v>
      </c>
      <c r="C3290" t="s">
        <v>187</v>
      </c>
      <c r="D3290" t="s">
        <v>188</v>
      </c>
      <c r="E3290" s="2">
        <v>42289.659722222219</v>
      </c>
      <c r="F3290" s="33">
        <f t="shared" si="306"/>
        <v>2015</v>
      </c>
      <c r="G3290" s="33">
        <f t="shared" si="307"/>
        <v>10</v>
      </c>
      <c r="H3290" t="s">
        <v>150</v>
      </c>
      <c r="I3290" t="s">
        <v>453</v>
      </c>
      <c r="J3290" t="s">
        <v>624</v>
      </c>
      <c r="K3290">
        <v>20</v>
      </c>
      <c r="L3290">
        <f t="shared" si="308"/>
        <v>20</v>
      </c>
      <c r="M3290">
        <f t="shared" si="309"/>
        <v>0</v>
      </c>
      <c r="N3290" t="b">
        <f t="shared" si="310"/>
        <v>0</v>
      </c>
      <c r="O3290">
        <f t="shared" si="311"/>
        <v>0</v>
      </c>
    </row>
    <row r="3291" spans="1:15">
      <c r="A3291" t="s">
        <v>451</v>
      </c>
      <c r="B3291" t="s">
        <v>452</v>
      </c>
      <c r="C3291" t="s">
        <v>187</v>
      </c>
      <c r="D3291" t="s">
        <v>188</v>
      </c>
      <c r="E3291" s="2">
        <v>42291.422222222223</v>
      </c>
      <c r="F3291" s="33">
        <f t="shared" si="306"/>
        <v>2015</v>
      </c>
      <c r="G3291" s="33">
        <f t="shared" si="307"/>
        <v>10</v>
      </c>
      <c r="H3291" t="s">
        <v>150</v>
      </c>
      <c r="I3291" t="s">
        <v>453</v>
      </c>
      <c r="J3291" t="s">
        <v>624</v>
      </c>
      <c r="K3291">
        <v>16</v>
      </c>
      <c r="L3291">
        <f t="shared" si="308"/>
        <v>16</v>
      </c>
      <c r="M3291">
        <f t="shared" si="309"/>
        <v>0</v>
      </c>
      <c r="N3291" t="b">
        <f t="shared" si="310"/>
        <v>0</v>
      </c>
      <c r="O3291">
        <f t="shared" si="311"/>
        <v>0</v>
      </c>
    </row>
    <row r="3292" spans="1:15">
      <c r="A3292" t="s">
        <v>451</v>
      </c>
      <c r="B3292" t="s">
        <v>452</v>
      </c>
      <c r="C3292" t="s">
        <v>187</v>
      </c>
      <c r="D3292" t="s">
        <v>188</v>
      </c>
      <c r="E3292" s="2">
        <v>42296.447916666664</v>
      </c>
      <c r="F3292" s="33">
        <f t="shared" si="306"/>
        <v>2015</v>
      </c>
      <c r="G3292" s="33">
        <f t="shared" si="307"/>
        <v>10</v>
      </c>
      <c r="H3292" t="s">
        <v>150</v>
      </c>
      <c r="I3292" t="s">
        <v>453</v>
      </c>
      <c r="J3292" t="s">
        <v>624</v>
      </c>
      <c r="K3292">
        <v>18</v>
      </c>
      <c r="L3292">
        <f t="shared" si="308"/>
        <v>18</v>
      </c>
      <c r="M3292">
        <f t="shared" si="309"/>
        <v>0</v>
      </c>
      <c r="N3292" t="b">
        <f t="shared" si="310"/>
        <v>0</v>
      </c>
      <c r="O3292">
        <f t="shared" si="311"/>
        <v>0</v>
      </c>
    </row>
    <row r="3293" spans="1:15">
      <c r="A3293" t="s">
        <v>451</v>
      </c>
      <c r="B3293" t="s">
        <v>452</v>
      </c>
      <c r="C3293" t="s">
        <v>187</v>
      </c>
      <c r="D3293" t="s">
        <v>188</v>
      </c>
      <c r="E3293" s="2">
        <v>42298.384722222225</v>
      </c>
      <c r="F3293" s="33">
        <f t="shared" si="306"/>
        <v>2015</v>
      </c>
      <c r="G3293" s="33">
        <f t="shared" si="307"/>
        <v>10</v>
      </c>
      <c r="H3293" t="s">
        <v>150</v>
      </c>
      <c r="I3293" t="s">
        <v>453</v>
      </c>
      <c r="J3293" t="s">
        <v>624</v>
      </c>
      <c r="K3293">
        <v>18</v>
      </c>
      <c r="L3293">
        <f t="shared" si="308"/>
        <v>18</v>
      </c>
      <c r="M3293">
        <f t="shared" si="309"/>
        <v>0</v>
      </c>
      <c r="N3293" t="b">
        <f t="shared" si="310"/>
        <v>0</v>
      </c>
      <c r="O3293">
        <f t="shared" si="311"/>
        <v>0</v>
      </c>
    </row>
    <row r="3294" spans="1:15">
      <c r="A3294" t="s">
        <v>451</v>
      </c>
      <c r="B3294" t="s">
        <v>452</v>
      </c>
      <c r="C3294" t="s">
        <v>187</v>
      </c>
      <c r="D3294" t="s">
        <v>188</v>
      </c>
      <c r="E3294" s="2">
        <v>42303.34652777778</v>
      </c>
      <c r="F3294" s="33">
        <f t="shared" si="306"/>
        <v>2015</v>
      </c>
      <c r="G3294" s="33">
        <f t="shared" si="307"/>
        <v>10</v>
      </c>
      <c r="H3294" t="s">
        <v>150</v>
      </c>
      <c r="I3294" t="s">
        <v>453</v>
      </c>
      <c r="J3294" t="s">
        <v>624</v>
      </c>
      <c r="K3294">
        <v>18</v>
      </c>
      <c r="L3294">
        <f t="shared" si="308"/>
        <v>18</v>
      </c>
      <c r="M3294">
        <f t="shared" si="309"/>
        <v>0</v>
      </c>
      <c r="N3294" t="b">
        <f t="shared" si="310"/>
        <v>0</v>
      </c>
      <c r="O3294">
        <f t="shared" si="311"/>
        <v>0</v>
      </c>
    </row>
    <row r="3295" spans="1:15">
      <c r="A3295" t="s">
        <v>451</v>
      </c>
      <c r="B3295" t="s">
        <v>452</v>
      </c>
      <c r="C3295" t="s">
        <v>187</v>
      </c>
      <c r="D3295" t="s">
        <v>188</v>
      </c>
      <c r="E3295" s="2">
        <v>42305.36041666667</v>
      </c>
      <c r="F3295" s="33">
        <f t="shared" si="306"/>
        <v>2015</v>
      </c>
      <c r="G3295" s="33">
        <f t="shared" si="307"/>
        <v>10</v>
      </c>
      <c r="H3295" t="s">
        <v>150</v>
      </c>
      <c r="I3295" t="s">
        <v>453</v>
      </c>
      <c r="J3295" t="s">
        <v>624</v>
      </c>
      <c r="K3295">
        <v>18</v>
      </c>
      <c r="L3295">
        <f t="shared" si="308"/>
        <v>18</v>
      </c>
      <c r="M3295">
        <f t="shared" si="309"/>
        <v>0</v>
      </c>
      <c r="N3295" t="b">
        <f t="shared" si="310"/>
        <v>0</v>
      </c>
      <c r="O3295">
        <f t="shared" si="311"/>
        <v>0</v>
      </c>
    </row>
    <row r="3296" spans="1:15">
      <c r="A3296" t="s">
        <v>451</v>
      </c>
      <c r="B3296" t="s">
        <v>452</v>
      </c>
      <c r="C3296" t="s">
        <v>187</v>
      </c>
      <c r="D3296" t="s">
        <v>188</v>
      </c>
      <c r="E3296" s="2">
        <v>42311.345833333333</v>
      </c>
      <c r="F3296" s="33">
        <f t="shared" si="306"/>
        <v>2015</v>
      </c>
      <c r="G3296" s="33">
        <f t="shared" si="307"/>
        <v>11</v>
      </c>
      <c r="H3296" t="s">
        <v>150</v>
      </c>
      <c r="I3296" t="s">
        <v>453</v>
      </c>
      <c r="J3296" t="s">
        <v>624</v>
      </c>
      <c r="K3296">
        <v>22</v>
      </c>
      <c r="L3296">
        <f t="shared" si="308"/>
        <v>22</v>
      </c>
      <c r="M3296">
        <f t="shared" si="309"/>
        <v>0</v>
      </c>
      <c r="N3296" t="b">
        <f t="shared" si="310"/>
        <v>0</v>
      </c>
      <c r="O3296">
        <f t="shared" si="311"/>
        <v>0</v>
      </c>
    </row>
    <row r="3297" spans="1:15">
      <c r="A3297" t="s">
        <v>451</v>
      </c>
      <c r="B3297" t="s">
        <v>452</v>
      </c>
      <c r="C3297" t="s">
        <v>187</v>
      </c>
      <c r="D3297" t="s">
        <v>188</v>
      </c>
      <c r="E3297" s="2">
        <v>42314.402777777781</v>
      </c>
      <c r="F3297" s="33">
        <f t="shared" si="306"/>
        <v>2015</v>
      </c>
      <c r="G3297" s="33">
        <f t="shared" si="307"/>
        <v>11</v>
      </c>
      <c r="H3297" t="s">
        <v>150</v>
      </c>
      <c r="I3297" t="s">
        <v>453</v>
      </c>
      <c r="J3297" t="s">
        <v>624</v>
      </c>
      <c r="K3297">
        <v>19</v>
      </c>
      <c r="L3297">
        <f t="shared" si="308"/>
        <v>19</v>
      </c>
      <c r="M3297">
        <f t="shared" si="309"/>
        <v>0</v>
      </c>
      <c r="N3297" t="b">
        <f t="shared" si="310"/>
        <v>0</v>
      </c>
      <c r="O3297">
        <f t="shared" si="311"/>
        <v>0</v>
      </c>
    </row>
    <row r="3298" spans="1:15">
      <c r="A3298" t="s">
        <v>451</v>
      </c>
      <c r="B3298" t="s">
        <v>452</v>
      </c>
      <c r="C3298" t="s">
        <v>187</v>
      </c>
      <c r="D3298" t="s">
        <v>188</v>
      </c>
      <c r="E3298" s="2">
        <v>42319.605555555558</v>
      </c>
      <c r="F3298" s="33">
        <f t="shared" si="306"/>
        <v>2015</v>
      </c>
      <c r="G3298" s="33">
        <f t="shared" si="307"/>
        <v>11</v>
      </c>
      <c r="H3298" t="s">
        <v>150</v>
      </c>
      <c r="I3298" t="s">
        <v>453</v>
      </c>
      <c r="J3298" t="s">
        <v>624</v>
      </c>
      <c r="K3298">
        <v>36</v>
      </c>
      <c r="L3298">
        <f t="shared" si="308"/>
        <v>36</v>
      </c>
      <c r="M3298">
        <f t="shared" si="309"/>
        <v>0</v>
      </c>
      <c r="N3298" t="b">
        <f t="shared" si="310"/>
        <v>0</v>
      </c>
      <c r="O3298">
        <f t="shared" si="311"/>
        <v>0</v>
      </c>
    </row>
    <row r="3299" spans="1:15">
      <c r="A3299" t="s">
        <v>451</v>
      </c>
      <c r="B3299" t="s">
        <v>452</v>
      </c>
      <c r="C3299" t="s">
        <v>187</v>
      </c>
      <c r="D3299" t="s">
        <v>188</v>
      </c>
      <c r="E3299" s="2">
        <v>42320.558333333334</v>
      </c>
      <c r="F3299" s="33">
        <f t="shared" si="306"/>
        <v>2015</v>
      </c>
      <c r="G3299" s="33">
        <f t="shared" si="307"/>
        <v>11</v>
      </c>
      <c r="H3299" t="s">
        <v>150</v>
      </c>
      <c r="I3299" t="s">
        <v>453</v>
      </c>
      <c r="J3299" t="s">
        <v>624</v>
      </c>
      <c r="K3299">
        <v>28</v>
      </c>
      <c r="L3299">
        <f t="shared" si="308"/>
        <v>28</v>
      </c>
      <c r="M3299">
        <f t="shared" si="309"/>
        <v>0</v>
      </c>
      <c r="N3299" t="b">
        <f t="shared" si="310"/>
        <v>0</v>
      </c>
      <c r="O3299">
        <f t="shared" si="311"/>
        <v>0</v>
      </c>
    </row>
    <row r="3300" spans="1:15">
      <c r="A3300" t="s">
        <v>451</v>
      </c>
      <c r="B3300" t="s">
        <v>452</v>
      </c>
      <c r="C3300" t="s">
        <v>187</v>
      </c>
      <c r="D3300" t="s">
        <v>188</v>
      </c>
      <c r="E3300" s="2">
        <v>42324.361805555556</v>
      </c>
      <c r="F3300" s="33">
        <f t="shared" si="306"/>
        <v>2015</v>
      </c>
      <c r="G3300" s="33">
        <f t="shared" si="307"/>
        <v>11</v>
      </c>
      <c r="H3300" t="s">
        <v>150</v>
      </c>
      <c r="I3300" t="s">
        <v>453</v>
      </c>
      <c r="J3300" t="s">
        <v>624</v>
      </c>
      <c r="K3300">
        <v>18</v>
      </c>
      <c r="L3300">
        <f t="shared" si="308"/>
        <v>18</v>
      </c>
      <c r="M3300">
        <f t="shared" si="309"/>
        <v>0</v>
      </c>
      <c r="N3300" t="b">
        <f t="shared" si="310"/>
        <v>0</v>
      </c>
      <c r="O3300">
        <f t="shared" si="311"/>
        <v>0</v>
      </c>
    </row>
    <row r="3301" spans="1:15">
      <c r="A3301" t="s">
        <v>451</v>
      </c>
      <c r="B3301" t="s">
        <v>452</v>
      </c>
      <c r="C3301" t="s">
        <v>187</v>
      </c>
      <c r="D3301" t="s">
        <v>188</v>
      </c>
      <c r="E3301" s="2">
        <v>42326.351388888892</v>
      </c>
      <c r="F3301" s="33">
        <f t="shared" si="306"/>
        <v>2015</v>
      </c>
      <c r="G3301" s="33">
        <f t="shared" si="307"/>
        <v>11</v>
      </c>
      <c r="H3301" t="s">
        <v>150</v>
      </c>
      <c r="I3301" t="s">
        <v>453</v>
      </c>
      <c r="J3301" t="s">
        <v>624</v>
      </c>
      <c r="K3301">
        <v>26</v>
      </c>
      <c r="L3301">
        <f t="shared" si="308"/>
        <v>26</v>
      </c>
      <c r="M3301">
        <f t="shared" si="309"/>
        <v>0</v>
      </c>
      <c r="N3301" t="b">
        <f t="shared" si="310"/>
        <v>0</v>
      </c>
      <c r="O3301">
        <f t="shared" si="311"/>
        <v>0</v>
      </c>
    </row>
    <row r="3302" spans="1:15">
      <c r="A3302" t="s">
        <v>451</v>
      </c>
      <c r="B3302" t="s">
        <v>452</v>
      </c>
      <c r="C3302" t="s">
        <v>187</v>
      </c>
      <c r="D3302" t="s">
        <v>188</v>
      </c>
      <c r="E3302" s="2">
        <v>42332.52847222222</v>
      </c>
      <c r="F3302" s="33">
        <f t="shared" si="306"/>
        <v>2015</v>
      </c>
      <c r="G3302" s="33">
        <f t="shared" si="307"/>
        <v>11</v>
      </c>
      <c r="H3302" t="s">
        <v>150</v>
      </c>
      <c r="I3302" t="s">
        <v>453</v>
      </c>
      <c r="J3302" t="s">
        <v>624</v>
      </c>
      <c r="K3302">
        <v>18</v>
      </c>
      <c r="L3302">
        <f t="shared" si="308"/>
        <v>18</v>
      </c>
      <c r="M3302">
        <f t="shared" si="309"/>
        <v>0</v>
      </c>
      <c r="N3302" t="b">
        <f t="shared" si="310"/>
        <v>0</v>
      </c>
      <c r="O3302">
        <f t="shared" si="311"/>
        <v>0</v>
      </c>
    </row>
    <row r="3303" spans="1:15">
      <c r="A3303" t="s">
        <v>451</v>
      </c>
      <c r="B3303" t="s">
        <v>452</v>
      </c>
      <c r="C3303" t="s">
        <v>187</v>
      </c>
      <c r="D3303" t="s">
        <v>188</v>
      </c>
      <c r="E3303" s="2">
        <v>42335.592361111114</v>
      </c>
      <c r="F3303" s="33">
        <f t="shared" si="306"/>
        <v>2015</v>
      </c>
      <c r="G3303" s="33">
        <f t="shared" si="307"/>
        <v>11</v>
      </c>
      <c r="H3303" t="s">
        <v>150</v>
      </c>
      <c r="I3303" t="s">
        <v>453</v>
      </c>
      <c r="J3303" t="s">
        <v>624</v>
      </c>
      <c r="K3303">
        <v>20</v>
      </c>
      <c r="L3303">
        <f t="shared" si="308"/>
        <v>20</v>
      </c>
      <c r="M3303">
        <f t="shared" si="309"/>
        <v>0</v>
      </c>
      <c r="N3303" t="b">
        <f t="shared" si="310"/>
        <v>0</v>
      </c>
      <c r="O3303">
        <f t="shared" si="311"/>
        <v>0</v>
      </c>
    </row>
    <row r="3304" spans="1:15">
      <c r="A3304" t="s">
        <v>451</v>
      </c>
      <c r="B3304" t="s">
        <v>452</v>
      </c>
      <c r="C3304" t="s">
        <v>187</v>
      </c>
      <c r="D3304" t="s">
        <v>188</v>
      </c>
      <c r="E3304" s="2">
        <v>42340.420138888891</v>
      </c>
      <c r="F3304" s="33">
        <f t="shared" si="306"/>
        <v>2015</v>
      </c>
      <c r="G3304" s="33">
        <f t="shared" si="307"/>
        <v>12</v>
      </c>
      <c r="H3304" t="s">
        <v>150</v>
      </c>
      <c r="I3304" t="s">
        <v>453</v>
      </c>
      <c r="J3304" t="s">
        <v>624</v>
      </c>
      <c r="K3304">
        <v>11</v>
      </c>
      <c r="L3304">
        <f t="shared" si="308"/>
        <v>11</v>
      </c>
      <c r="M3304">
        <f t="shared" si="309"/>
        <v>0</v>
      </c>
      <c r="N3304" t="b">
        <f t="shared" si="310"/>
        <v>0</v>
      </c>
      <c r="O3304">
        <f t="shared" si="311"/>
        <v>0</v>
      </c>
    </row>
    <row r="3305" spans="1:15">
      <c r="A3305" t="s">
        <v>451</v>
      </c>
      <c r="B3305" t="s">
        <v>452</v>
      </c>
      <c r="C3305" t="s">
        <v>187</v>
      </c>
      <c r="D3305" t="s">
        <v>188</v>
      </c>
      <c r="E3305" s="2">
        <v>42342.402083333334</v>
      </c>
      <c r="F3305" s="33">
        <f t="shared" si="306"/>
        <v>2015</v>
      </c>
      <c r="G3305" s="33">
        <f t="shared" si="307"/>
        <v>12</v>
      </c>
      <c r="H3305" t="s">
        <v>150</v>
      </c>
      <c r="I3305" t="s">
        <v>453</v>
      </c>
      <c r="J3305" t="s">
        <v>624</v>
      </c>
      <c r="K3305">
        <v>9.5</v>
      </c>
      <c r="L3305">
        <f t="shared" si="308"/>
        <v>9.5</v>
      </c>
      <c r="M3305">
        <f t="shared" si="309"/>
        <v>0</v>
      </c>
      <c r="N3305" t="b">
        <f t="shared" si="310"/>
        <v>0</v>
      </c>
      <c r="O3305">
        <f t="shared" si="311"/>
        <v>0</v>
      </c>
    </row>
    <row r="3306" spans="1:15">
      <c r="A3306" t="s">
        <v>451</v>
      </c>
      <c r="B3306" t="s">
        <v>452</v>
      </c>
      <c r="C3306" t="s">
        <v>187</v>
      </c>
      <c r="D3306" t="s">
        <v>188</v>
      </c>
      <c r="E3306" s="2">
        <v>42345.53402777778</v>
      </c>
      <c r="F3306" s="33">
        <f t="shared" si="306"/>
        <v>2015</v>
      </c>
      <c r="G3306" s="33">
        <f t="shared" si="307"/>
        <v>12</v>
      </c>
      <c r="H3306" t="s">
        <v>150</v>
      </c>
      <c r="I3306" t="s">
        <v>453</v>
      </c>
      <c r="J3306" t="s">
        <v>624</v>
      </c>
      <c r="K3306">
        <v>10</v>
      </c>
      <c r="L3306">
        <f t="shared" si="308"/>
        <v>10</v>
      </c>
      <c r="M3306">
        <f t="shared" si="309"/>
        <v>0</v>
      </c>
      <c r="N3306" t="b">
        <f t="shared" si="310"/>
        <v>0</v>
      </c>
      <c r="O3306">
        <f t="shared" si="311"/>
        <v>0</v>
      </c>
    </row>
    <row r="3307" spans="1:15">
      <c r="A3307" t="s">
        <v>451</v>
      </c>
      <c r="B3307" t="s">
        <v>452</v>
      </c>
      <c r="C3307" t="s">
        <v>187</v>
      </c>
      <c r="D3307" t="s">
        <v>188</v>
      </c>
      <c r="E3307" s="2">
        <v>42347.6</v>
      </c>
      <c r="F3307" s="33">
        <f t="shared" si="306"/>
        <v>2015</v>
      </c>
      <c r="G3307" s="33">
        <f t="shared" si="307"/>
        <v>12</v>
      </c>
      <c r="H3307" t="s">
        <v>150</v>
      </c>
      <c r="I3307" t="s">
        <v>453</v>
      </c>
      <c r="J3307" t="s">
        <v>624</v>
      </c>
      <c r="K3307">
        <v>11</v>
      </c>
      <c r="L3307">
        <f t="shared" si="308"/>
        <v>11</v>
      </c>
      <c r="M3307">
        <f t="shared" si="309"/>
        <v>0</v>
      </c>
      <c r="N3307" t="b">
        <f t="shared" si="310"/>
        <v>0</v>
      </c>
      <c r="O3307">
        <f t="shared" si="311"/>
        <v>0</v>
      </c>
    </row>
    <row r="3308" spans="1:15">
      <c r="A3308" t="s">
        <v>451</v>
      </c>
      <c r="B3308" t="s">
        <v>452</v>
      </c>
      <c r="C3308" t="s">
        <v>187</v>
      </c>
      <c r="D3308" t="s">
        <v>188</v>
      </c>
      <c r="E3308" s="2">
        <v>42375.340277777781</v>
      </c>
      <c r="F3308" s="33">
        <f t="shared" si="306"/>
        <v>2016</v>
      </c>
      <c r="G3308" s="33">
        <f t="shared" si="307"/>
        <v>1</v>
      </c>
      <c r="H3308" t="s">
        <v>150</v>
      </c>
      <c r="I3308" t="s">
        <v>453</v>
      </c>
      <c r="J3308" t="s">
        <v>624</v>
      </c>
      <c r="K3308">
        <v>8</v>
      </c>
      <c r="L3308">
        <f t="shared" si="308"/>
        <v>8</v>
      </c>
      <c r="M3308">
        <f t="shared" si="309"/>
        <v>0</v>
      </c>
      <c r="N3308" t="b">
        <f t="shared" si="310"/>
        <v>0</v>
      </c>
      <c r="O3308">
        <f t="shared" si="311"/>
        <v>0</v>
      </c>
    </row>
    <row r="3309" spans="1:15">
      <c r="A3309" t="s">
        <v>451</v>
      </c>
      <c r="B3309" t="s">
        <v>452</v>
      </c>
      <c r="C3309" t="s">
        <v>187</v>
      </c>
      <c r="D3309" t="s">
        <v>188</v>
      </c>
      <c r="E3309" s="2">
        <v>42377.572222222225</v>
      </c>
      <c r="F3309" s="33">
        <f t="shared" si="306"/>
        <v>2016</v>
      </c>
      <c r="G3309" s="33">
        <f t="shared" si="307"/>
        <v>1</v>
      </c>
      <c r="H3309" t="s">
        <v>150</v>
      </c>
      <c r="I3309" t="s">
        <v>453</v>
      </c>
      <c r="J3309" t="s">
        <v>624</v>
      </c>
      <c r="K3309">
        <v>7.4</v>
      </c>
      <c r="L3309">
        <f t="shared" si="308"/>
        <v>7.4</v>
      </c>
      <c r="M3309">
        <f t="shared" si="309"/>
        <v>0</v>
      </c>
      <c r="N3309" t="b">
        <f t="shared" si="310"/>
        <v>0</v>
      </c>
      <c r="O3309">
        <f t="shared" si="311"/>
        <v>0</v>
      </c>
    </row>
    <row r="3310" spans="1:15">
      <c r="A3310" t="s">
        <v>451</v>
      </c>
      <c r="B3310" t="s">
        <v>452</v>
      </c>
      <c r="C3310" t="s">
        <v>187</v>
      </c>
      <c r="D3310" t="s">
        <v>188</v>
      </c>
      <c r="E3310" s="2">
        <v>42380.339583333334</v>
      </c>
      <c r="F3310" s="33">
        <f t="shared" si="306"/>
        <v>2016</v>
      </c>
      <c r="G3310" s="33">
        <f t="shared" si="307"/>
        <v>1</v>
      </c>
      <c r="H3310" t="s">
        <v>150</v>
      </c>
      <c r="I3310" t="s">
        <v>453</v>
      </c>
      <c r="J3310" t="s">
        <v>596</v>
      </c>
      <c r="K3310">
        <v>1</v>
      </c>
      <c r="L3310">
        <f t="shared" si="308"/>
        <v>0.5</v>
      </c>
      <c r="M3310">
        <f t="shared" si="309"/>
        <v>1</v>
      </c>
      <c r="N3310" t="b">
        <f t="shared" si="310"/>
        <v>1</v>
      </c>
      <c r="O3310">
        <f t="shared" si="311"/>
        <v>0</v>
      </c>
    </row>
    <row r="3311" spans="1:15">
      <c r="A3311" t="s">
        <v>451</v>
      </c>
      <c r="B3311" t="s">
        <v>452</v>
      </c>
      <c r="C3311" t="s">
        <v>187</v>
      </c>
      <c r="D3311" t="s">
        <v>188</v>
      </c>
      <c r="E3311" s="2">
        <v>42383.338194444441</v>
      </c>
      <c r="F3311" s="33">
        <f t="shared" si="306"/>
        <v>2016</v>
      </c>
      <c r="G3311" s="33">
        <f t="shared" si="307"/>
        <v>1</v>
      </c>
      <c r="H3311" t="s">
        <v>150</v>
      </c>
      <c r="I3311" t="s">
        <v>453</v>
      </c>
      <c r="J3311" t="s">
        <v>624</v>
      </c>
      <c r="K3311">
        <v>8.2000000000000011</v>
      </c>
      <c r="L3311">
        <f t="shared" si="308"/>
        <v>8.2000000000000011</v>
      </c>
      <c r="M3311">
        <f t="shared" si="309"/>
        <v>0</v>
      </c>
      <c r="N3311" t="b">
        <f t="shared" si="310"/>
        <v>0</v>
      </c>
      <c r="O3311">
        <f t="shared" si="311"/>
        <v>0</v>
      </c>
    </row>
    <row r="3312" spans="1:15">
      <c r="A3312" t="s">
        <v>451</v>
      </c>
      <c r="B3312" t="s">
        <v>452</v>
      </c>
      <c r="C3312" t="s">
        <v>187</v>
      </c>
      <c r="D3312" t="s">
        <v>188</v>
      </c>
      <c r="E3312" s="2">
        <v>42387.375694444447</v>
      </c>
      <c r="F3312" s="33">
        <f t="shared" si="306"/>
        <v>2016</v>
      </c>
      <c r="G3312" s="33">
        <f t="shared" si="307"/>
        <v>1</v>
      </c>
      <c r="H3312" t="s">
        <v>150</v>
      </c>
      <c r="I3312" t="s">
        <v>453</v>
      </c>
      <c r="J3312" t="s">
        <v>624</v>
      </c>
      <c r="K3312">
        <v>5</v>
      </c>
      <c r="L3312">
        <f t="shared" si="308"/>
        <v>5</v>
      </c>
      <c r="M3312">
        <f t="shared" si="309"/>
        <v>0</v>
      </c>
      <c r="N3312" t="b">
        <f t="shared" si="310"/>
        <v>0</v>
      </c>
      <c r="O3312">
        <f t="shared" si="311"/>
        <v>0</v>
      </c>
    </row>
    <row r="3313" spans="1:15">
      <c r="A3313" t="s">
        <v>451</v>
      </c>
      <c r="B3313" t="s">
        <v>452</v>
      </c>
      <c r="C3313" t="s">
        <v>187</v>
      </c>
      <c r="D3313" t="s">
        <v>188</v>
      </c>
      <c r="E3313" s="2">
        <v>42391.410416666666</v>
      </c>
      <c r="F3313" s="33">
        <f t="shared" si="306"/>
        <v>2016</v>
      </c>
      <c r="G3313" s="33">
        <f t="shared" si="307"/>
        <v>1</v>
      </c>
      <c r="H3313" t="s">
        <v>150</v>
      </c>
      <c r="I3313" t="s">
        <v>453</v>
      </c>
      <c r="J3313" t="s">
        <v>624</v>
      </c>
      <c r="K3313">
        <v>8.8000000000000007</v>
      </c>
      <c r="L3313">
        <f t="shared" si="308"/>
        <v>8.8000000000000007</v>
      </c>
      <c r="M3313">
        <f t="shared" si="309"/>
        <v>0</v>
      </c>
      <c r="N3313" t="b">
        <f t="shared" si="310"/>
        <v>0</v>
      </c>
      <c r="O3313">
        <f t="shared" si="311"/>
        <v>0</v>
      </c>
    </row>
    <row r="3314" spans="1:15">
      <c r="A3314" t="s">
        <v>451</v>
      </c>
      <c r="B3314" t="s">
        <v>452</v>
      </c>
      <c r="C3314" t="s">
        <v>187</v>
      </c>
      <c r="D3314" t="s">
        <v>188</v>
      </c>
      <c r="E3314" s="2">
        <v>42398.4375</v>
      </c>
      <c r="F3314" s="33">
        <f t="shared" si="306"/>
        <v>2016</v>
      </c>
      <c r="G3314" s="33">
        <f t="shared" si="307"/>
        <v>1</v>
      </c>
      <c r="H3314" t="s">
        <v>150</v>
      </c>
      <c r="I3314" t="s">
        <v>453</v>
      </c>
      <c r="J3314" t="s">
        <v>624</v>
      </c>
      <c r="K3314">
        <v>7.5</v>
      </c>
      <c r="L3314">
        <f t="shared" si="308"/>
        <v>7.5</v>
      </c>
      <c r="M3314">
        <f t="shared" si="309"/>
        <v>0</v>
      </c>
      <c r="N3314" t="b">
        <f t="shared" si="310"/>
        <v>0</v>
      </c>
      <c r="O3314">
        <f t="shared" si="311"/>
        <v>0</v>
      </c>
    </row>
    <row r="3315" spans="1:15">
      <c r="A3315" t="s">
        <v>451</v>
      </c>
      <c r="B3315" t="s">
        <v>452</v>
      </c>
      <c r="C3315" t="s">
        <v>187</v>
      </c>
      <c r="D3315" t="s">
        <v>188</v>
      </c>
      <c r="E3315" s="2">
        <v>42401.591666666667</v>
      </c>
      <c r="F3315" s="33">
        <f t="shared" si="306"/>
        <v>2016</v>
      </c>
      <c r="G3315" s="33">
        <f t="shared" si="307"/>
        <v>2</v>
      </c>
      <c r="H3315" t="s">
        <v>150</v>
      </c>
      <c r="I3315" t="s">
        <v>453</v>
      </c>
      <c r="J3315" t="s">
        <v>624</v>
      </c>
      <c r="K3315">
        <v>8.9</v>
      </c>
      <c r="L3315">
        <f t="shared" si="308"/>
        <v>8.9</v>
      </c>
      <c r="M3315">
        <f t="shared" si="309"/>
        <v>0</v>
      </c>
      <c r="N3315" t="b">
        <f t="shared" si="310"/>
        <v>0</v>
      </c>
      <c r="O3315">
        <f t="shared" si="311"/>
        <v>0</v>
      </c>
    </row>
    <row r="3316" spans="1:15">
      <c r="A3316" t="s">
        <v>451</v>
      </c>
      <c r="B3316" t="s">
        <v>452</v>
      </c>
      <c r="C3316" t="s">
        <v>187</v>
      </c>
      <c r="D3316" t="s">
        <v>188</v>
      </c>
      <c r="E3316" s="2">
        <v>42464.544444444444</v>
      </c>
      <c r="F3316" s="33">
        <f t="shared" si="306"/>
        <v>2016</v>
      </c>
      <c r="G3316" s="33">
        <f t="shared" si="307"/>
        <v>4</v>
      </c>
      <c r="H3316" t="s">
        <v>150</v>
      </c>
      <c r="I3316" t="s">
        <v>453</v>
      </c>
      <c r="J3316" t="s">
        <v>624</v>
      </c>
      <c r="K3316">
        <v>14</v>
      </c>
      <c r="L3316">
        <f t="shared" si="308"/>
        <v>14</v>
      </c>
      <c r="M3316">
        <f t="shared" si="309"/>
        <v>0</v>
      </c>
      <c r="N3316" t="b">
        <f t="shared" si="310"/>
        <v>0</v>
      </c>
      <c r="O3316">
        <f t="shared" si="311"/>
        <v>0</v>
      </c>
    </row>
    <row r="3317" spans="1:15">
      <c r="A3317" t="s">
        <v>451</v>
      </c>
      <c r="B3317" t="s">
        <v>452</v>
      </c>
      <c r="C3317" t="s">
        <v>187</v>
      </c>
      <c r="D3317" t="s">
        <v>188</v>
      </c>
      <c r="E3317" s="2">
        <v>42467.64166666667</v>
      </c>
      <c r="F3317" s="33">
        <f t="shared" si="306"/>
        <v>2016</v>
      </c>
      <c r="G3317" s="33">
        <f t="shared" si="307"/>
        <v>4</v>
      </c>
      <c r="H3317" t="s">
        <v>150</v>
      </c>
      <c r="I3317" t="s">
        <v>453</v>
      </c>
      <c r="J3317" t="s">
        <v>624</v>
      </c>
      <c r="K3317">
        <v>26</v>
      </c>
      <c r="L3317">
        <f t="shared" si="308"/>
        <v>26</v>
      </c>
      <c r="M3317">
        <f t="shared" si="309"/>
        <v>0</v>
      </c>
      <c r="N3317" t="b">
        <f t="shared" si="310"/>
        <v>0</v>
      </c>
      <c r="O3317">
        <f t="shared" si="311"/>
        <v>0</v>
      </c>
    </row>
    <row r="3318" spans="1:15">
      <c r="A3318" t="s">
        <v>451</v>
      </c>
      <c r="B3318" t="s">
        <v>452</v>
      </c>
      <c r="C3318" t="s">
        <v>187</v>
      </c>
      <c r="D3318" t="s">
        <v>188</v>
      </c>
      <c r="E3318" s="2">
        <v>42471.606944444444</v>
      </c>
      <c r="F3318" s="33">
        <f t="shared" si="306"/>
        <v>2016</v>
      </c>
      <c r="G3318" s="33">
        <f t="shared" si="307"/>
        <v>4</v>
      </c>
      <c r="H3318" t="s">
        <v>150</v>
      </c>
      <c r="I3318" t="s">
        <v>453</v>
      </c>
      <c r="J3318" t="s">
        <v>624</v>
      </c>
      <c r="K3318">
        <v>15</v>
      </c>
      <c r="L3318">
        <f t="shared" si="308"/>
        <v>15</v>
      </c>
      <c r="M3318">
        <f t="shared" si="309"/>
        <v>0</v>
      </c>
      <c r="N3318" t="b">
        <f t="shared" si="310"/>
        <v>0</v>
      </c>
      <c r="O3318">
        <f t="shared" si="311"/>
        <v>0</v>
      </c>
    </row>
    <row r="3319" spans="1:15">
      <c r="A3319" t="s">
        <v>451</v>
      </c>
      <c r="B3319" t="s">
        <v>452</v>
      </c>
      <c r="C3319" t="s">
        <v>187</v>
      </c>
      <c r="D3319" t="s">
        <v>188</v>
      </c>
      <c r="E3319" s="2">
        <v>42473.478472222225</v>
      </c>
      <c r="F3319" s="33">
        <f t="shared" si="306"/>
        <v>2016</v>
      </c>
      <c r="G3319" s="33">
        <f t="shared" si="307"/>
        <v>4</v>
      </c>
      <c r="H3319" t="s">
        <v>150</v>
      </c>
      <c r="I3319" t="s">
        <v>453</v>
      </c>
      <c r="J3319" t="s">
        <v>624</v>
      </c>
      <c r="K3319">
        <v>15</v>
      </c>
      <c r="L3319">
        <f t="shared" si="308"/>
        <v>15</v>
      </c>
      <c r="M3319">
        <f t="shared" si="309"/>
        <v>0</v>
      </c>
      <c r="N3319" t="b">
        <f t="shared" si="310"/>
        <v>0</v>
      </c>
      <c r="O3319">
        <f t="shared" si="311"/>
        <v>0</v>
      </c>
    </row>
    <row r="3320" spans="1:15">
      <c r="A3320" t="s">
        <v>451</v>
      </c>
      <c r="B3320" t="s">
        <v>452</v>
      </c>
      <c r="C3320" t="s">
        <v>187</v>
      </c>
      <c r="D3320" t="s">
        <v>188</v>
      </c>
      <c r="E3320" s="2">
        <v>42478.425694444442</v>
      </c>
      <c r="F3320" s="33">
        <f t="shared" si="306"/>
        <v>2016</v>
      </c>
      <c r="G3320" s="33">
        <f t="shared" si="307"/>
        <v>4</v>
      </c>
      <c r="H3320" t="s">
        <v>150</v>
      </c>
      <c r="I3320" t="s">
        <v>453</v>
      </c>
      <c r="J3320" t="s">
        <v>624</v>
      </c>
      <c r="K3320">
        <v>11</v>
      </c>
      <c r="L3320">
        <f t="shared" si="308"/>
        <v>11</v>
      </c>
      <c r="M3320">
        <f t="shared" si="309"/>
        <v>0</v>
      </c>
      <c r="N3320" t="b">
        <f t="shared" si="310"/>
        <v>0</v>
      </c>
      <c r="O3320">
        <f t="shared" si="311"/>
        <v>0</v>
      </c>
    </row>
    <row r="3321" spans="1:15">
      <c r="A3321" t="s">
        <v>451</v>
      </c>
      <c r="B3321" t="s">
        <v>452</v>
      </c>
      <c r="C3321" t="s">
        <v>187</v>
      </c>
      <c r="D3321" t="s">
        <v>188</v>
      </c>
      <c r="E3321" s="2">
        <v>42481.39166666667</v>
      </c>
      <c r="F3321" s="33">
        <f t="shared" si="306"/>
        <v>2016</v>
      </c>
      <c r="G3321" s="33">
        <f t="shared" si="307"/>
        <v>4</v>
      </c>
      <c r="H3321" t="s">
        <v>150</v>
      </c>
      <c r="I3321" t="s">
        <v>453</v>
      </c>
      <c r="J3321" t="s">
        <v>624</v>
      </c>
      <c r="K3321">
        <v>10</v>
      </c>
      <c r="L3321">
        <f t="shared" si="308"/>
        <v>10</v>
      </c>
      <c r="M3321">
        <f t="shared" si="309"/>
        <v>0</v>
      </c>
      <c r="N3321" t="b">
        <f t="shared" si="310"/>
        <v>0</v>
      </c>
      <c r="O3321">
        <f t="shared" si="311"/>
        <v>0</v>
      </c>
    </row>
    <row r="3322" spans="1:15">
      <c r="A3322" t="s">
        <v>451</v>
      </c>
      <c r="B3322" t="s">
        <v>452</v>
      </c>
      <c r="C3322" t="s">
        <v>187</v>
      </c>
      <c r="D3322" t="s">
        <v>188</v>
      </c>
      <c r="E3322" s="2">
        <v>42485.386805555558</v>
      </c>
      <c r="F3322" s="33">
        <f t="shared" si="306"/>
        <v>2016</v>
      </c>
      <c r="G3322" s="33">
        <f t="shared" si="307"/>
        <v>4</v>
      </c>
      <c r="H3322" t="s">
        <v>150</v>
      </c>
      <c r="I3322" t="s">
        <v>453</v>
      </c>
      <c r="J3322" t="s">
        <v>624</v>
      </c>
      <c r="K3322">
        <v>15</v>
      </c>
      <c r="L3322">
        <f t="shared" si="308"/>
        <v>15</v>
      </c>
      <c r="M3322">
        <f t="shared" si="309"/>
        <v>0</v>
      </c>
      <c r="N3322" t="b">
        <f t="shared" si="310"/>
        <v>0</v>
      </c>
      <c r="O3322">
        <f t="shared" si="311"/>
        <v>0</v>
      </c>
    </row>
    <row r="3323" spans="1:15">
      <c r="A3323" t="s">
        <v>451</v>
      </c>
      <c r="B3323" t="s">
        <v>452</v>
      </c>
      <c r="C3323" t="s">
        <v>187</v>
      </c>
      <c r="D3323" t="s">
        <v>188</v>
      </c>
      <c r="E3323" s="2">
        <v>42489.645138888889</v>
      </c>
      <c r="F3323" s="33">
        <f t="shared" si="306"/>
        <v>2016</v>
      </c>
      <c r="G3323" s="33">
        <f t="shared" si="307"/>
        <v>4</v>
      </c>
      <c r="H3323" t="s">
        <v>150</v>
      </c>
      <c r="I3323" t="s">
        <v>453</v>
      </c>
      <c r="J3323" t="s">
        <v>624</v>
      </c>
      <c r="K3323">
        <v>16</v>
      </c>
      <c r="L3323">
        <f t="shared" si="308"/>
        <v>16</v>
      </c>
      <c r="M3323">
        <f t="shared" si="309"/>
        <v>0</v>
      </c>
      <c r="N3323" t="b">
        <f t="shared" si="310"/>
        <v>0</v>
      </c>
      <c r="O3323">
        <f t="shared" si="311"/>
        <v>0</v>
      </c>
    </row>
    <row r="3324" spans="1:15">
      <c r="A3324" t="s">
        <v>451</v>
      </c>
      <c r="B3324" t="s">
        <v>452</v>
      </c>
      <c r="C3324" t="s">
        <v>187</v>
      </c>
      <c r="D3324" t="s">
        <v>188</v>
      </c>
      <c r="E3324" s="2">
        <v>42493.554166666669</v>
      </c>
      <c r="F3324" s="33">
        <f t="shared" si="306"/>
        <v>2016</v>
      </c>
      <c r="G3324" s="33">
        <f t="shared" si="307"/>
        <v>5</v>
      </c>
      <c r="H3324" t="s">
        <v>150</v>
      </c>
      <c r="I3324" t="s">
        <v>453</v>
      </c>
      <c r="J3324" t="s">
        <v>624</v>
      </c>
      <c r="K3324">
        <v>20</v>
      </c>
      <c r="L3324">
        <f t="shared" si="308"/>
        <v>20</v>
      </c>
      <c r="M3324">
        <f t="shared" si="309"/>
        <v>0</v>
      </c>
      <c r="N3324" t="b">
        <f t="shared" si="310"/>
        <v>0</v>
      </c>
      <c r="O3324">
        <f t="shared" si="311"/>
        <v>0</v>
      </c>
    </row>
    <row r="3325" spans="1:15">
      <c r="A3325" t="s">
        <v>451</v>
      </c>
      <c r="B3325" t="s">
        <v>452</v>
      </c>
      <c r="C3325" t="s">
        <v>187</v>
      </c>
      <c r="D3325" t="s">
        <v>188</v>
      </c>
      <c r="E3325" s="2">
        <v>42495.361111111109</v>
      </c>
      <c r="F3325" s="33">
        <f t="shared" si="306"/>
        <v>2016</v>
      </c>
      <c r="G3325" s="33">
        <f t="shared" si="307"/>
        <v>5</v>
      </c>
      <c r="H3325" t="s">
        <v>150</v>
      </c>
      <c r="I3325" t="s">
        <v>453</v>
      </c>
      <c r="J3325" t="s">
        <v>624</v>
      </c>
      <c r="K3325">
        <v>15</v>
      </c>
      <c r="L3325">
        <f t="shared" si="308"/>
        <v>15</v>
      </c>
      <c r="M3325">
        <f t="shared" si="309"/>
        <v>0</v>
      </c>
      <c r="N3325" t="b">
        <f t="shared" si="310"/>
        <v>0</v>
      </c>
      <c r="O3325">
        <f t="shared" si="311"/>
        <v>0</v>
      </c>
    </row>
    <row r="3326" spans="1:15">
      <c r="A3326" t="s">
        <v>451</v>
      </c>
      <c r="B3326" t="s">
        <v>452</v>
      </c>
      <c r="C3326" t="s">
        <v>187</v>
      </c>
      <c r="D3326" t="s">
        <v>188</v>
      </c>
      <c r="E3326" s="2">
        <v>42499.386805555558</v>
      </c>
      <c r="F3326" s="33">
        <f t="shared" si="306"/>
        <v>2016</v>
      </c>
      <c r="G3326" s="33">
        <f t="shared" si="307"/>
        <v>5</v>
      </c>
      <c r="H3326" t="s">
        <v>150</v>
      </c>
      <c r="I3326" t="s">
        <v>453</v>
      </c>
      <c r="J3326" t="s">
        <v>624</v>
      </c>
      <c r="K3326">
        <v>32</v>
      </c>
      <c r="L3326">
        <f t="shared" si="308"/>
        <v>32</v>
      </c>
      <c r="M3326">
        <f t="shared" si="309"/>
        <v>0</v>
      </c>
      <c r="N3326" t="b">
        <f t="shared" si="310"/>
        <v>0</v>
      </c>
      <c r="O3326">
        <f t="shared" si="311"/>
        <v>0</v>
      </c>
    </row>
    <row r="3327" spans="1:15">
      <c r="A3327" t="s">
        <v>451</v>
      </c>
      <c r="B3327" t="s">
        <v>452</v>
      </c>
      <c r="C3327" t="s">
        <v>187</v>
      </c>
      <c r="D3327" t="s">
        <v>188</v>
      </c>
      <c r="E3327" s="2">
        <v>42503.709722222222</v>
      </c>
      <c r="F3327" s="33">
        <f t="shared" si="306"/>
        <v>2016</v>
      </c>
      <c r="G3327" s="33">
        <f t="shared" si="307"/>
        <v>5</v>
      </c>
      <c r="H3327" t="s">
        <v>150</v>
      </c>
      <c r="I3327" t="s">
        <v>453</v>
      </c>
      <c r="J3327" t="s">
        <v>624</v>
      </c>
      <c r="K3327">
        <v>21</v>
      </c>
      <c r="L3327">
        <f t="shared" si="308"/>
        <v>21</v>
      </c>
      <c r="M3327">
        <f t="shared" si="309"/>
        <v>0</v>
      </c>
      <c r="N3327" t="b">
        <f t="shared" si="310"/>
        <v>0</v>
      </c>
      <c r="O3327">
        <f t="shared" si="311"/>
        <v>0</v>
      </c>
    </row>
    <row r="3328" spans="1:15">
      <c r="A3328" t="s">
        <v>451</v>
      </c>
      <c r="B3328" t="s">
        <v>452</v>
      </c>
      <c r="C3328" t="s">
        <v>187</v>
      </c>
      <c r="D3328" t="s">
        <v>188</v>
      </c>
      <c r="E3328" s="2">
        <v>42506.53125</v>
      </c>
      <c r="F3328" s="33">
        <f t="shared" si="306"/>
        <v>2016</v>
      </c>
      <c r="G3328" s="33">
        <f t="shared" si="307"/>
        <v>5</v>
      </c>
      <c r="H3328" t="s">
        <v>150</v>
      </c>
      <c r="I3328" t="s">
        <v>453</v>
      </c>
      <c r="J3328" t="s">
        <v>624</v>
      </c>
      <c r="K3328">
        <v>17</v>
      </c>
      <c r="L3328">
        <f t="shared" si="308"/>
        <v>17</v>
      </c>
      <c r="M3328">
        <f t="shared" si="309"/>
        <v>0</v>
      </c>
      <c r="N3328" t="b">
        <f t="shared" si="310"/>
        <v>0</v>
      </c>
      <c r="O3328">
        <f t="shared" si="311"/>
        <v>0</v>
      </c>
    </row>
    <row r="3329" spans="1:15">
      <c r="A3329" t="s">
        <v>451</v>
      </c>
      <c r="B3329" t="s">
        <v>452</v>
      </c>
      <c r="C3329" t="s">
        <v>187</v>
      </c>
      <c r="D3329" t="s">
        <v>188</v>
      </c>
      <c r="E3329" s="2">
        <v>42510.37777777778</v>
      </c>
      <c r="F3329" s="33">
        <f t="shared" ref="F3329:F3392" si="312">YEAR(E3329)</f>
        <v>2016</v>
      </c>
      <c r="G3329" s="33">
        <f t="shared" ref="G3329:G3392" si="313">MONTH(E3329)</f>
        <v>5</v>
      </c>
      <c r="H3329" t="s">
        <v>150</v>
      </c>
      <c r="I3329" t="s">
        <v>453</v>
      </c>
      <c r="J3329" t="s">
        <v>624</v>
      </c>
      <c r="K3329">
        <v>20</v>
      </c>
      <c r="L3329">
        <f t="shared" ref="L3329:L3392" si="314">IF(J3329="&lt;",K3329/2,K3329)</f>
        <v>20</v>
      </c>
      <c r="M3329">
        <f t="shared" ref="M3329:M3392" si="315">IF(J3329="&lt;",1,0)</f>
        <v>0</v>
      </c>
      <c r="N3329" t="b">
        <f t="shared" ref="N3329:N3392" si="316">IF(J3329="&lt;",TRUE,FALSE)</f>
        <v>0</v>
      </c>
      <c r="O3329">
        <f t="shared" si="311"/>
        <v>0</v>
      </c>
    </row>
    <row r="3330" spans="1:15">
      <c r="A3330" t="s">
        <v>451</v>
      </c>
      <c r="B3330" t="s">
        <v>452</v>
      </c>
      <c r="C3330" t="s">
        <v>187</v>
      </c>
      <c r="D3330" t="s">
        <v>188</v>
      </c>
      <c r="E3330" s="2">
        <v>42513.509027777778</v>
      </c>
      <c r="F3330" s="33">
        <f t="shared" si="312"/>
        <v>2016</v>
      </c>
      <c r="G3330" s="33">
        <f t="shared" si="313"/>
        <v>5</v>
      </c>
      <c r="H3330" t="s">
        <v>150</v>
      </c>
      <c r="I3330" t="s">
        <v>453</v>
      </c>
      <c r="J3330" t="s">
        <v>624</v>
      </c>
      <c r="K3330">
        <v>20</v>
      </c>
      <c r="L3330">
        <f t="shared" si="314"/>
        <v>20</v>
      </c>
      <c r="M3330">
        <f t="shared" si="315"/>
        <v>0</v>
      </c>
      <c r="N3330" t="b">
        <f t="shared" si="316"/>
        <v>0</v>
      </c>
      <c r="O3330">
        <f t="shared" si="311"/>
        <v>0</v>
      </c>
    </row>
    <row r="3331" spans="1:15">
      <c r="A3331" t="s">
        <v>451</v>
      </c>
      <c r="B3331" t="s">
        <v>452</v>
      </c>
      <c r="C3331" t="s">
        <v>187</v>
      </c>
      <c r="D3331" t="s">
        <v>188</v>
      </c>
      <c r="E3331" s="2">
        <v>42517.634027777778</v>
      </c>
      <c r="F3331" s="33">
        <f t="shared" si="312"/>
        <v>2016</v>
      </c>
      <c r="G3331" s="33">
        <f t="shared" si="313"/>
        <v>5</v>
      </c>
      <c r="H3331" t="s">
        <v>150</v>
      </c>
      <c r="I3331" t="s">
        <v>453</v>
      </c>
      <c r="J3331" t="s">
        <v>624</v>
      </c>
      <c r="K3331">
        <v>13</v>
      </c>
      <c r="L3331">
        <f t="shared" si="314"/>
        <v>13</v>
      </c>
      <c r="M3331">
        <f t="shared" si="315"/>
        <v>0</v>
      </c>
      <c r="N3331" t="b">
        <f t="shared" si="316"/>
        <v>0</v>
      </c>
      <c r="O3331">
        <f t="shared" ref="O3331:O3394" si="317">IF(K3331&gt;=57,1,0)</f>
        <v>0</v>
      </c>
    </row>
    <row r="3332" spans="1:15">
      <c r="A3332" t="s">
        <v>451</v>
      </c>
      <c r="B3332" t="s">
        <v>452</v>
      </c>
      <c r="C3332" t="s">
        <v>187</v>
      </c>
      <c r="D3332" t="s">
        <v>188</v>
      </c>
      <c r="E3332" s="2">
        <v>42521.668749999997</v>
      </c>
      <c r="F3332" s="33">
        <f t="shared" si="312"/>
        <v>2016</v>
      </c>
      <c r="G3332" s="33">
        <f t="shared" si="313"/>
        <v>5</v>
      </c>
      <c r="H3332" t="s">
        <v>150</v>
      </c>
      <c r="I3332" t="s">
        <v>453</v>
      </c>
      <c r="J3332" t="s">
        <v>624</v>
      </c>
      <c r="K3332">
        <v>20</v>
      </c>
      <c r="L3332">
        <f t="shared" si="314"/>
        <v>20</v>
      </c>
      <c r="M3332">
        <f t="shared" si="315"/>
        <v>0</v>
      </c>
      <c r="N3332" t="b">
        <f t="shared" si="316"/>
        <v>0</v>
      </c>
      <c r="O3332">
        <f t="shared" si="317"/>
        <v>0</v>
      </c>
    </row>
    <row r="3333" spans="1:15">
      <c r="A3333" t="s">
        <v>451</v>
      </c>
      <c r="B3333" t="s">
        <v>452</v>
      </c>
      <c r="C3333" t="s">
        <v>187</v>
      </c>
      <c r="D3333" t="s">
        <v>188</v>
      </c>
      <c r="E3333" s="2">
        <v>42523.643750000003</v>
      </c>
      <c r="F3333" s="33">
        <f t="shared" si="312"/>
        <v>2016</v>
      </c>
      <c r="G3333" s="33">
        <f t="shared" si="313"/>
        <v>6</v>
      </c>
      <c r="H3333" t="s">
        <v>150</v>
      </c>
      <c r="I3333" t="s">
        <v>453</v>
      </c>
      <c r="J3333" t="s">
        <v>624</v>
      </c>
      <c r="K3333">
        <v>40</v>
      </c>
      <c r="L3333">
        <f t="shared" si="314"/>
        <v>40</v>
      </c>
      <c r="M3333">
        <f t="shared" si="315"/>
        <v>0</v>
      </c>
      <c r="N3333" t="b">
        <f t="shared" si="316"/>
        <v>0</v>
      </c>
      <c r="O3333">
        <f t="shared" si="317"/>
        <v>0</v>
      </c>
    </row>
    <row r="3334" spans="1:15">
      <c r="A3334" t="s">
        <v>451</v>
      </c>
      <c r="B3334" t="s">
        <v>452</v>
      </c>
      <c r="C3334" t="s">
        <v>187</v>
      </c>
      <c r="D3334" t="s">
        <v>188</v>
      </c>
      <c r="E3334" s="2">
        <v>42531.617361111108</v>
      </c>
      <c r="F3334" s="33">
        <f t="shared" si="312"/>
        <v>2016</v>
      </c>
      <c r="G3334" s="33">
        <f t="shared" si="313"/>
        <v>6</v>
      </c>
      <c r="H3334" t="s">
        <v>150</v>
      </c>
      <c r="I3334" t="s">
        <v>453</v>
      </c>
      <c r="J3334" t="s">
        <v>624</v>
      </c>
      <c r="K3334">
        <v>16</v>
      </c>
      <c r="L3334">
        <f t="shared" si="314"/>
        <v>16</v>
      </c>
      <c r="M3334">
        <f t="shared" si="315"/>
        <v>0</v>
      </c>
      <c r="N3334" t="b">
        <f t="shared" si="316"/>
        <v>0</v>
      </c>
      <c r="O3334">
        <f t="shared" si="317"/>
        <v>0</v>
      </c>
    </row>
    <row r="3335" spans="1:15">
      <c r="A3335" t="s">
        <v>451</v>
      </c>
      <c r="B3335" t="s">
        <v>452</v>
      </c>
      <c r="C3335" t="s">
        <v>187</v>
      </c>
      <c r="D3335" t="s">
        <v>188</v>
      </c>
      <c r="E3335" s="2">
        <v>42534.407638888886</v>
      </c>
      <c r="F3335" s="33">
        <f t="shared" si="312"/>
        <v>2016</v>
      </c>
      <c r="G3335" s="33">
        <f t="shared" si="313"/>
        <v>6</v>
      </c>
      <c r="H3335" t="s">
        <v>150</v>
      </c>
      <c r="I3335" t="s">
        <v>453</v>
      </c>
      <c r="J3335" t="s">
        <v>624</v>
      </c>
      <c r="K3335">
        <v>18</v>
      </c>
      <c r="L3335">
        <f t="shared" si="314"/>
        <v>18</v>
      </c>
      <c r="M3335">
        <f t="shared" si="315"/>
        <v>0</v>
      </c>
      <c r="N3335" t="b">
        <f t="shared" si="316"/>
        <v>0</v>
      </c>
      <c r="O3335">
        <f t="shared" si="317"/>
        <v>0</v>
      </c>
    </row>
    <row r="3336" spans="1:15">
      <c r="A3336" t="s">
        <v>451</v>
      </c>
      <c r="B3336" t="s">
        <v>452</v>
      </c>
      <c r="C3336" t="s">
        <v>187</v>
      </c>
      <c r="D3336" t="s">
        <v>188</v>
      </c>
      <c r="E3336" s="2">
        <v>42536.552083333336</v>
      </c>
      <c r="F3336" s="33">
        <f t="shared" si="312"/>
        <v>2016</v>
      </c>
      <c r="G3336" s="33">
        <f t="shared" si="313"/>
        <v>6</v>
      </c>
      <c r="H3336" t="s">
        <v>150</v>
      </c>
      <c r="I3336" t="s">
        <v>453</v>
      </c>
      <c r="J3336" t="s">
        <v>624</v>
      </c>
      <c r="K3336">
        <v>24</v>
      </c>
      <c r="L3336">
        <f t="shared" si="314"/>
        <v>24</v>
      </c>
      <c r="M3336">
        <f t="shared" si="315"/>
        <v>0</v>
      </c>
      <c r="N3336" t="b">
        <f t="shared" si="316"/>
        <v>0</v>
      </c>
      <c r="O3336">
        <f t="shared" si="317"/>
        <v>0</v>
      </c>
    </row>
    <row r="3337" spans="1:15">
      <c r="A3337" t="s">
        <v>451</v>
      </c>
      <c r="B3337" t="s">
        <v>452</v>
      </c>
      <c r="C3337" t="s">
        <v>187</v>
      </c>
      <c r="D3337" t="s">
        <v>188</v>
      </c>
      <c r="E3337" s="2">
        <v>42541.404861111114</v>
      </c>
      <c r="F3337" s="33">
        <f t="shared" si="312"/>
        <v>2016</v>
      </c>
      <c r="G3337" s="33">
        <f t="shared" si="313"/>
        <v>6</v>
      </c>
      <c r="H3337" t="s">
        <v>150</v>
      </c>
      <c r="I3337" t="s">
        <v>453</v>
      </c>
      <c r="J3337" t="s">
        <v>624</v>
      </c>
      <c r="K3337">
        <v>22</v>
      </c>
      <c r="L3337">
        <f t="shared" si="314"/>
        <v>22</v>
      </c>
      <c r="M3337">
        <f t="shared" si="315"/>
        <v>0</v>
      </c>
      <c r="N3337" t="b">
        <f t="shared" si="316"/>
        <v>0</v>
      </c>
      <c r="O3337">
        <f t="shared" si="317"/>
        <v>0</v>
      </c>
    </row>
    <row r="3338" spans="1:15">
      <c r="A3338" t="s">
        <v>451</v>
      </c>
      <c r="B3338" t="s">
        <v>452</v>
      </c>
      <c r="C3338" t="s">
        <v>187</v>
      </c>
      <c r="D3338" t="s">
        <v>188</v>
      </c>
      <c r="E3338" s="2">
        <v>42545.660416666666</v>
      </c>
      <c r="F3338" s="33">
        <f t="shared" si="312"/>
        <v>2016</v>
      </c>
      <c r="G3338" s="33">
        <f t="shared" si="313"/>
        <v>6</v>
      </c>
      <c r="H3338" t="s">
        <v>150</v>
      </c>
      <c r="I3338" t="s">
        <v>453</v>
      </c>
      <c r="J3338" t="s">
        <v>624</v>
      </c>
      <c r="K3338">
        <v>24</v>
      </c>
      <c r="L3338">
        <f t="shared" si="314"/>
        <v>24</v>
      </c>
      <c r="M3338">
        <f t="shared" si="315"/>
        <v>0</v>
      </c>
      <c r="N3338" t="b">
        <f t="shared" si="316"/>
        <v>0</v>
      </c>
      <c r="O3338">
        <f t="shared" si="317"/>
        <v>0</v>
      </c>
    </row>
    <row r="3339" spans="1:15">
      <c r="A3339" t="s">
        <v>451</v>
      </c>
      <c r="B3339" t="s">
        <v>452</v>
      </c>
      <c r="C3339" t="s">
        <v>187</v>
      </c>
      <c r="D3339" t="s">
        <v>188</v>
      </c>
      <c r="E3339" s="2">
        <v>42548.65625</v>
      </c>
      <c r="F3339" s="33">
        <f t="shared" si="312"/>
        <v>2016</v>
      </c>
      <c r="G3339" s="33">
        <f t="shared" si="313"/>
        <v>6</v>
      </c>
      <c r="H3339" t="s">
        <v>150</v>
      </c>
      <c r="I3339" t="s">
        <v>453</v>
      </c>
      <c r="J3339" t="s">
        <v>596</v>
      </c>
      <c r="K3339">
        <v>1</v>
      </c>
      <c r="L3339">
        <f t="shared" si="314"/>
        <v>0.5</v>
      </c>
      <c r="M3339">
        <f t="shared" si="315"/>
        <v>1</v>
      </c>
      <c r="N3339" t="b">
        <f t="shared" si="316"/>
        <v>1</v>
      </c>
      <c r="O3339">
        <f t="shared" si="317"/>
        <v>0</v>
      </c>
    </row>
    <row r="3340" spans="1:15">
      <c r="A3340" t="s">
        <v>451</v>
      </c>
      <c r="B3340" t="s">
        <v>452</v>
      </c>
      <c r="C3340" t="s">
        <v>187</v>
      </c>
      <c r="D3340" t="s">
        <v>188</v>
      </c>
      <c r="E3340" s="2">
        <v>42550.382638888892</v>
      </c>
      <c r="F3340" s="33">
        <f t="shared" si="312"/>
        <v>2016</v>
      </c>
      <c r="G3340" s="33">
        <f t="shared" si="313"/>
        <v>6</v>
      </c>
      <c r="H3340" t="s">
        <v>150</v>
      </c>
      <c r="I3340" t="s">
        <v>453</v>
      </c>
      <c r="J3340" t="s">
        <v>596</v>
      </c>
      <c r="K3340">
        <v>1</v>
      </c>
      <c r="L3340">
        <f t="shared" si="314"/>
        <v>0.5</v>
      </c>
      <c r="M3340">
        <f t="shared" si="315"/>
        <v>1</v>
      </c>
      <c r="N3340" t="b">
        <f t="shared" si="316"/>
        <v>1</v>
      </c>
      <c r="O3340">
        <f t="shared" si="317"/>
        <v>0</v>
      </c>
    </row>
    <row r="3341" spans="1:15">
      <c r="A3341" t="s">
        <v>451</v>
      </c>
      <c r="B3341" t="s">
        <v>452</v>
      </c>
      <c r="C3341" t="s">
        <v>187</v>
      </c>
      <c r="D3341" t="s">
        <v>188</v>
      </c>
      <c r="E3341" s="2">
        <v>42556.407638888886</v>
      </c>
      <c r="F3341" s="33">
        <f t="shared" si="312"/>
        <v>2016</v>
      </c>
      <c r="G3341" s="33">
        <f t="shared" si="313"/>
        <v>7</v>
      </c>
      <c r="H3341" t="s">
        <v>150</v>
      </c>
      <c r="I3341" t="s">
        <v>453</v>
      </c>
      <c r="J3341" t="s">
        <v>596</v>
      </c>
      <c r="K3341">
        <v>1</v>
      </c>
      <c r="L3341">
        <f t="shared" si="314"/>
        <v>0.5</v>
      </c>
      <c r="M3341">
        <f t="shared" si="315"/>
        <v>1</v>
      </c>
      <c r="N3341" t="b">
        <f t="shared" si="316"/>
        <v>1</v>
      </c>
      <c r="O3341">
        <f t="shared" si="317"/>
        <v>0</v>
      </c>
    </row>
    <row r="3342" spans="1:15">
      <c r="A3342" t="s">
        <v>451</v>
      </c>
      <c r="B3342" t="s">
        <v>452</v>
      </c>
      <c r="C3342" t="s">
        <v>187</v>
      </c>
      <c r="D3342" t="s">
        <v>188</v>
      </c>
      <c r="E3342" s="2">
        <v>42557.379861111112</v>
      </c>
      <c r="F3342" s="33">
        <f t="shared" si="312"/>
        <v>2016</v>
      </c>
      <c r="G3342" s="33">
        <f t="shared" si="313"/>
        <v>7</v>
      </c>
      <c r="H3342" t="s">
        <v>150</v>
      </c>
      <c r="I3342" t="s">
        <v>453</v>
      </c>
      <c r="J3342" t="s">
        <v>596</v>
      </c>
      <c r="K3342">
        <v>1</v>
      </c>
      <c r="L3342">
        <f t="shared" si="314"/>
        <v>0.5</v>
      </c>
      <c r="M3342">
        <f t="shared" si="315"/>
        <v>1</v>
      </c>
      <c r="N3342" t="b">
        <f t="shared" si="316"/>
        <v>1</v>
      </c>
      <c r="O3342">
        <f t="shared" si="317"/>
        <v>0</v>
      </c>
    </row>
    <row r="3343" spans="1:15">
      <c r="A3343" t="s">
        <v>451</v>
      </c>
      <c r="B3343" t="s">
        <v>452</v>
      </c>
      <c r="C3343" t="s">
        <v>187</v>
      </c>
      <c r="D3343" t="s">
        <v>188</v>
      </c>
      <c r="E3343" s="2">
        <v>42558.5</v>
      </c>
      <c r="F3343" s="33">
        <f t="shared" si="312"/>
        <v>2016</v>
      </c>
      <c r="G3343" s="33">
        <f t="shared" si="313"/>
        <v>7</v>
      </c>
      <c r="H3343" t="s">
        <v>150</v>
      </c>
      <c r="I3343" t="s">
        <v>453</v>
      </c>
      <c r="J3343" t="s">
        <v>624</v>
      </c>
      <c r="K3343">
        <v>17</v>
      </c>
      <c r="L3343">
        <f t="shared" si="314"/>
        <v>17</v>
      </c>
      <c r="M3343">
        <f t="shared" si="315"/>
        <v>0</v>
      </c>
      <c r="N3343" t="b">
        <f t="shared" si="316"/>
        <v>0</v>
      </c>
      <c r="O3343">
        <f t="shared" si="317"/>
        <v>0</v>
      </c>
    </row>
    <row r="3344" spans="1:15">
      <c r="A3344" t="s">
        <v>451</v>
      </c>
      <c r="B3344" t="s">
        <v>452</v>
      </c>
      <c r="C3344" t="s">
        <v>187</v>
      </c>
      <c r="D3344" t="s">
        <v>188</v>
      </c>
      <c r="E3344" s="2">
        <v>42562.456944444442</v>
      </c>
      <c r="F3344" s="33">
        <f t="shared" si="312"/>
        <v>2016</v>
      </c>
      <c r="G3344" s="33">
        <f t="shared" si="313"/>
        <v>7</v>
      </c>
      <c r="H3344" t="s">
        <v>150</v>
      </c>
      <c r="I3344" t="s">
        <v>453</v>
      </c>
      <c r="J3344" t="s">
        <v>624</v>
      </c>
      <c r="K3344">
        <v>16</v>
      </c>
      <c r="L3344">
        <f t="shared" si="314"/>
        <v>16</v>
      </c>
      <c r="M3344">
        <f t="shared" si="315"/>
        <v>0</v>
      </c>
      <c r="N3344" t="b">
        <f t="shared" si="316"/>
        <v>0</v>
      </c>
      <c r="O3344">
        <f t="shared" si="317"/>
        <v>0</v>
      </c>
    </row>
    <row r="3345" spans="1:15">
      <c r="A3345" t="s">
        <v>451</v>
      </c>
      <c r="B3345" t="s">
        <v>452</v>
      </c>
      <c r="C3345" t="s">
        <v>187</v>
      </c>
      <c r="D3345" t="s">
        <v>188</v>
      </c>
      <c r="E3345" s="2">
        <v>42573.541666666664</v>
      </c>
      <c r="F3345" s="33">
        <f t="shared" si="312"/>
        <v>2016</v>
      </c>
      <c r="G3345" s="33">
        <f t="shared" si="313"/>
        <v>7</v>
      </c>
      <c r="H3345" t="s">
        <v>150</v>
      </c>
      <c r="I3345" t="s">
        <v>453</v>
      </c>
      <c r="J3345" t="s">
        <v>624</v>
      </c>
      <c r="K3345">
        <v>19</v>
      </c>
      <c r="L3345">
        <f t="shared" si="314"/>
        <v>19</v>
      </c>
      <c r="M3345">
        <f t="shared" si="315"/>
        <v>0</v>
      </c>
      <c r="N3345" t="b">
        <f t="shared" si="316"/>
        <v>0</v>
      </c>
      <c r="O3345">
        <f t="shared" si="317"/>
        <v>0</v>
      </c>
    </row>
    <row r="3346" spans="1:15">
      <c r="A3346" t="s">
        <v>451</v>
      </c>
      <c r="B3346" t="s">
        <v>452</v>
      </c>
      <c r="C3346" t="s">
        <v>187</v>
      </c>
      <c r="D3346" t="s">
        <v>188</v>
      </c>
      <c r="E3346" s="2">
        <v>42576.363194444442</v>
      </c>
      <c r="F3346" s="33">
        <f t="shared" si="312"/>
        <v>2016</v>
      </c>
      <c r="G3346" s="33">
        <f t="shared" si="313"/>
        <v>7</v>
      </c>
      <c r="H3346" t="s">
        <v>150</v>
      </c>
      <c r="I3346" t="s">
        <v>453</v>
      </c>
      <c r="J3346" t="s">
        <v>596</v>
      </c>
      <c r="K3346">
        <v>1</v>
      </c>
      <c r="L3346">
        <f t="shared" si="314"/>
        <v>0.5</v>
      </c>
      <c r="M3346">
        <f t="shared" si="315"/>
        <v>1</v>
      </c>
      <c r="N3346" t="b">
        <f t="shared" si="316"/>
        <v>1</v>
      </c>
      <c r="O3346">
        <f t="shared" si="317"/>
        <v>0</v>
      </c>
    </row>
    <row r="3347" spans="1:15">
      <c r="A3347" t="s">
        <v>451</v>
      </c>
      <c r="B3347" t="s">
        <v>452</v>
      </c>
      <c r="C3347" t="s">
        <v>187</v>
      </c>
      <c r="D3347" t="s">
        <v>188</v>
      </c>
      <c r="E3347" s="2">
        <v>42583.674305555556</v>
      </c>
      <c r="F3347" s="33">
        <f t="shared" si="312"/>
        <v>2016</v>
      </c>
      <c r="G3347" s="33">
        <f t="shared" si="313"/>
        <v>8</v>
      </c>
      <c r="H3347" t="s">
        <v>150</v>
      </c>
      <c r="I3347" t="s">
        <v>453</v>
      </c>
      <c r="J3347" t="s">
        <v>624</v>
      </c>
      <c r="K3347">
        <v>25</v>
      </c>
      <c r="L3347">
        <f t="shared" si="314"/>
        <v>25</v>
      </c>
      <c r="M3347">
        <f t="shared" si="315"/>
        <v>0</v>
      </c>
      <c r="N3347" t="b">
        <f t="shared" si="316"/>
        <v>0</v>
      </c>
      <c r="O3347">
        <f t="shared" si="317"/>
        <v>0</v>
      </c>
    </row>
    <row r="3348" spans="1:15">
      <c r="A3348" t="s">
        <v>451</v>
      </c>
      <c r="B3348" t="s">
        <v>452</v>
      </c>
      <c r="C3348" t="s">
        <v>187</v>
      </c>
      <c r="D3348" t="s">
        <v>188</v>
      </c>
      <c r="E3348" s="2">
        <v>42587.627083333333</v>
      </c>
      <c r="F3348" s="33">
        <f t="shared" si="312"/>
        <v>2016</v>
      </c>
      <c r="G3348" s="33">
        <f t="shared" si="313"/>
        <v>8</v>
      </c>
      <c r="H3348" t="s">
        <v>150</v>
      </c>
      <c r="I3348" t="s">
        <v>453</v>
      </c>
      <c r="J3348" t="s">
        <v>624</v>
      </c>
      <c r="K3348">
        <v>19</v>
      </c>
      <c r="L3348">
        <f t="shared" si="314"/>
        <v>19</v>
      </c>
      <c r="M3348">
        <f t="shared" si="315"/>
        <v>0</v>
      </c>
      <c r="N3348" t="b">
        <f t="shared" si="316"/>
        <v>0</v>
      </c>
      <c r="O3348">
        <f t="shared" si="317"/>
        <v>0</v>
      </c>
    </row>
    <row r="3349" spans="1:15">
      <c r="A3349" t="s">
        <v>451</v>
      </c>
      <c r="B3349" t="s">
        <v>452</v>
      </c>
      <c r="C3349" t="s">
        <v>187</v>
      </c>
      <c r="D3349" t="s">
        <v>188</v>
      </c>
      <c r="E3349" s="2">
        <v>42590.693055555559</v>
      </c>
      <c r="F3349" s="33">
        <f t="shared" si="312"/>
        <v>2016</v>
      </c>
      <c r="G3349" s="33">
        <f t="shared" si="313"/>
        <v>8</v>
      </c>
      <c r="H3349" t="s">
        <v>150</v>
      </c>
      <c r="I3349" t="s">
        <v>453</v>
      </c>
      <c r="J3349" t="s">
        <v>624</v>
      </c>
      <c r="K3349">
        <v>20</v>
      </c>
      <c r="L3349">
        <f t="shared" si="314"/>
        <v>20</v>
      </c>
      <c r="M3349">
        <f t="shared" si="315"/>
        <v>0</v>
      </c>
      <c r="N3349" t="b">
        <f t="shared" si="316"/>
        <v>0</v>
      </c>
      <c r="O3349">
        <f t="shared" si="317"/>
        <v>0</v>
      </c>
    </row>
    <row r="3350" spans="1:15">
      <c r="A3350" t="s">
        <v>451</v>
      </c>
      <c r="B3350" t="s">
        <v>452</v>
      </c>
      <c r="C3350" t="s">
        <v>187</v>
      </c>
      <c r="D3350" t="s">
        <v>188</v>
      </c>
      <c r="E3350" s="2">
        <v>42591.7</v>
      </c>
      <c r="F3350" s="33">
        <f t="shared" si="312"/>
        <v>2016</v>
      </c>
      <c r="G3350" s="33">
        <f t="shared" si="313"/>
        <v>8</v>
      </c>
      <c r="H3350" t="s">
        <v>150</v>
      </c>
      <c r="I3350" t="s">
        <v>453</v>
      </c>
      <c r="J3350" t="s">
        <v>624</v>
      </c>
      <c r="K3350">
        <v>16</v>
      </c>
      <c r="L3350">
        <f t="shared" si="314"/>
        <v>16</v>
      </c>
      <c r="M3350">
        <f t="shared" si="315"/>
        <v>0</v>
      </c>
      <c r="N3350" t="b">
        <f t="shared" si="316"/>
        <v>0</v>
      </c>
      <c r="O3350">
        <f t="shared" si="317"/>
        <v>0</v>
      </c>
    </row>
    <row r="3351" spans="1:15">
      <c r="A3351" t="s">
        <v>451</v>
      </c>
      <c r="B3351" t="s">
        <v>452</v>
      </c>
      <c r="C3351" t="s">
        <v>187</v>
      </c>
      <c r="D3351" t="s">
        <v>188</v>
      </c>
      <c r="E3351" s="2">
        <v>42597.367361111108</v>
      </c>
      <c r="F3351" s="33">
        <f t="shared" si="312"/>
        <v>2016</v>
      </c>
      <c r="G3351" s="33">
        <f t="shared" si="313"/>
        <v>8</v>
      </c>
      <c r="H3351" t="s">
        <v>150</v>
      </c>
      <c r="I3351" t="s">
        <v>453</v>
      </c>
      <c r="J3351" t="s">
        <v>624</v>
      </c>
      <c r="K3351">
        <v>17</v>
      </c>
      <c r="L3351">
        <f t="shared" si="314"/>
        <v>17</v>
      </c>
      <c r="M3351">
        <f t="shared" si="315"/>
        <v>0</v>
      </c>
      <c r="N3351" t="b">
        <f t="shared" si="316"/>
        <v>0</v>
      </c>
      <c r="O3351">
        <f t="shared" si="317"/>
        <v>0</v>
      </c>
    </row>
    <row r="3352" spans="1:15">
      <c r="A3352" t="s">
        <v>451</v>
      </c>
      <c r="B3352" t="s">
        <v>452</v>
      </c>
      <c r="C3352" t="s">
        <v>187</v>
      </c>
      <c r="D3352" t="s">
        <v>188</v>
      </c>
      <c r="E3352" s="2">
        <v>42601.62777777778</v>
      </c>
      <c r="F3352" s="33">
        <f t="shared" si="312"/>
        <v>2016</v>
      </c>
      <c r="G3352" s="33">
        <f t="shared" si="313"/>
        <v>8</v>
      </c>
      <c r="H3352" t="s">
        <v>150</v>
      </c>
      <c r="I3352" t="s">
        <v>453</v>
      </c>
      <c r="J3352" t="s">
        <v>624</v>
      </c>
      <c r="K3352">
        <v>17</v>
      </c>
      <c r="L3352">
        <f t="shared" si="314"/>
        <v>17</v>
      </c>
      <c r="M3352">
        <f t="shared" si="315"/>
        <v>0</v>
      </c>
      <c r="N3352" t="b">
        <f t="shared" si="316"/>
        <v>0</v>
      </c>
      <c r="O3352">
        <f t="shared" si="317"/>
        <v>0</v>
      </c>
    </row>
    <row r="3353" spans="1:15">
      <c r="A3353" t="s">
        <v>451</v>
      </c>
      <c r="B3353" t="s">
        <v>452</v>
      </c>
      <c r="C3353" t="s">
        <v>187</v>
      </c>
      <c r="D3353" t="s">
        <v>188</v>
      </c>
      <c r="E3353" s="2">
        <v>42605.377083333333</v>
      </c>
      <c r="F3353" s="33">
        <f t="shared" si="312"/>
        <v>2016</v>
      </c>
      <c r="G3353" s="33">
        <f t="shared" si="313"/>
        <v>8</v>
      </c>
      <c r="H3353" t="s">
        <v>150</v>
      </c>
      <c r="I3353" t="s">
        <v>453</v>
      </c>
      <c r="J3353" t="s">
        <v>624</v>
      </c>
      <c r="K3353">
        <v>74</v>
      </c>
      <c r="L3353">
        <f t="shared" si="314"/>
        <v>74</v>
      </c>
      <c r="M3353">
        <f t="shared" si="315"/>
        <v>0</v>
      </c>
      <c r="N3353" t="b">
        <f t="shared" si="316"/>
        <v>0</v>
      </c>
      <c r="O3353">
        <f t="shared" si="317"/>
        <v>1</v>
      </c>
    </row>
    <row r="3354" spans="1:15">
      <c r="A3354" t="s">
        <v>451</v>
      </c>
      <c r="B3354" t="s">
        <v>452</v>
      </c>
      <c r="C3354" t="s">
        <v>187</v>
      </c>
      <c r="D3354" t="s">
        <v>188</v>
      </c>
      <c r="E3354" s="2">
        <v>42613.340277777781</v>
      </c>
      <c r="F3354" s="33">
        <f t="shared" si="312"/>
        <v>2016</v>
      </c>
      <c r="G3354" s="33">
        <f t="shared" si="313"/>
        <v>8</v>
      </c>
      <c r="H3354" t="s">
        <v>150</v>
      </c>
      <c r="I3354" t="s">
        <v>453</v>
      </c>
      <c r="J3354" t="s">
        <v>624</v>
      </c>
      <c r="K3354">
        <v>18</v>
      </c>
      <c r="L3354">
        <f t="shared" si="314"/>
        <v>18</v>
      </c>
      <c r="M3354">
        <f t="shared" si="315"/>
        <v>0</v>
      </c>
      <c r="N3354" t="b">
        <f t="shared" si="316"/>
        <v>0</v>
      </c>
      <c r="O3354">
        <f t="shared" si="317"/>
        <v>0</v>
      </c>
    </row>
    <row r="3355" spans="1:15">
      <c r="A3355" t="s">
        <v>451</v>
      </c>
      <c r="B3355" t="s">
        <v>452</v>
      </c>
      <c r="C3355" t="s">
        <v>187</v>
      </c>
      <c r="D3355" t="s">
        <v>188</v>
      </c>
      <c r="E3355" s="2">
        <v>42614.37777777778</v>
      </c>
      <c r="F3355" s="33">
        <f t="shared" si="312"/>
        <v>2016</v>
      </c>
      <c r="G3355" s="33">
        <f t="shared" si="313"/>
        <v>9</v>
      </c>
      <c r="H3355" t="s">
        <v>150</v>
      </c>
      <c r="I3355" t="s">
        <v>453</v>
      </c>
      <c r="J3355" t="s">
        <v>624</v>
      </c>
      <c r="K3355">
        <v>15</v>
      </c>
      <c r="L3355">
        <f t="shared" si="314"/>
        <v>15</v>
      </c>
      <c r="M3355">
        <f t="shared" si="315"/>
        <v>0</v>
      </c>
      <c r="N3355" t="b">
        <f t="shared" si="316"/>
        <v>0</v>
      </c>
      <c r="O3355">
        <f t="shared" si="317"/>
        <v>0</v>
      </c>
    </row>
    <row r="3356" spans="1:15">
      <c r="A3356" t="s">
        <v>451</v>
      </c>
      <c r="B3356" t="s">
        <v>452</v>
      </c>
      <c r="C3356" t="s">
        <v>187</v>
      </c>
      <c r="D3356" t="s">
        <v>188</v>
      </c>
      <c r="E3356" s="2">
        <v>42621.432638888888</v>
      </c>
      <c r="F3356" s="33">
        <f t="shared" si="312"/>
        <v>2016</v>
      </c>
      <c r="G3356" s="33">
        <f t="shared" si="313"/>
        <v>9</v>
      </c>
      <c r="H3356" t="s">
        <v>150</v>
      </c>
      <c r="I3356" t="s">
        <v>453</v>
      </c>
      <c r="J3356" t="s">
        <v>624</v>
      </c>
      <c r="K3356">
        <v>22</v>
      </c>
      <c r="L3356">
        <f t="shared" si="314"/>
        <v>22</v>
      </c>
      <c r="M3356">
        <f t="shared" si="315"/>
        <v>0</v>
      </c>
      <c r="N3356" t="b">
        <f t="shared" si="316"/>
        <v>0</v>
      </c>
      <c r="O3356">
        <f t="shared" si="317"/>
        <v>0</v>
      </c>
    </row>
    <row r="3357" spans="1:15">
      <c r="A3357" t="s">
        <v>451</v>
      </c>
      <c r="B3357" t="s">
        <v>452</v>
      </c>
      <c r="C3357" t="s">
        <v>187</v>
      </c>
      <c r="D3357" t="s">
        <v>188</v>
      </c>
      <c r="E3357" s="2">
        <v>42625.394444444442</v>
      </c>
      <c r="F3357" s="33">
        <f t="shared" si="312"/>
        <v>2016</v>
      </c>
      <c r="G3357" s="33">
        <f t="shared" si="313"/>
        <v>9</v>
      </c>
      <c r="H3357" t="s">
        <v>150</v>
      </c>
      <c r="I3357" t="s">
        <v>453</v>
      </c>
      <c r="J3357" t="s">
        <v>624</v>
      </c>
      <c r="K3357">
        <v>24</v>
      </c>
      <c r="L3357">
        <f t="shared" si="314"/>
        <v>24</v>
      </c>
      <c r="M3357">
        <f t="shared" si="315"/>
        <v>0</v>
      </c>
      <c r="N3357" t="b">
        <f t="shared" si="316"/>
        <v>0</v>
      </c>
      <c r="O3357">
        <f t="shared" si="317"/>
        <v>0</v>
      </c>
    </row>
    <row r="3358" spans="1:15">
      <c r="A3358" t="s">
        <v>451</v>
      </c>
      <c r="B3358" t="s">
        <v>452</v>
      </c>
      <c r="C3358" t="s">
        <v>187</v>
      </c>
      <c r="D3358" t="s">
        <v>188</v>
      </c>
      <c r="E3358" s="2">
        <v>42628.368750000001</v>
      </c>
      <c r="F3358" s="33">
        <f t="shared" si="312"/>
        <v>2016</v>
      </c>
      <c r="G3358" s="33">
        <f t="shared" si="313"/>
        <v>9</v>
      </c>
      <c r="H3358" t="s">
        <v>150</v>
      </c>
      <c r="I3358" t="s">
        <v>453</v>
      </c>
      <c r="J3358" t="s">
        <v>624</v>
      </c>
      <c r="K3358">
        <v>20</v>
      </c>
      <c r="L3358">
        <f t="shared" si="314"/>
        <v>20</v>
      </c>
      <c r="M3358">
        <f t="shared" si="315"/>
        <v>0</v>
      </c>
      <c r="N3358" t="b">
        <f t="shared" si="316"/>
        <v>0</v>
      </c>
      <c r="O3358">
        <f t="shared" si="317"/>
        <v>0</v>
      </c>
    </row>
    <row r="3359" spans="1:15">
      <c r="A3359" t="s">
        <v>451</v>
      </c>
      <c r="B3359" t="s">
        <v>452</v>
      </c>
      <c r="C3359" t="s">
        <v>187</v>
      </c>
      <c r="D3359" t="s">
        <v>188</v>
      </c>
      <c r="E3359" s="2">
        <v>42634.394444444442</v>
      </c>
      <c r="F3359" s="33">
        <f t="shared" si="312"/>
        <v>2016</v>
      </c>
      <c r="G3359" s="33">
        <f t="shared" si="313"/>
        <v>9</v>
      </c>
      <c r="H3359" t="s">
        <v>150</v>
      </c>
      <c r="I3359" t="s">
        <v>453</v>
      </c>
      <c r="J3359" t="s">
        <v>624</v>
      </c>
      <c r="K3359">
        <v>24</v>
      </c>
      <c r="L3359">
        <f t="shared" si="314"/>
        <v>24</v>
      </c>
      <c r="M3359">
        <f t="shared" si="315"/>
        <v>0</v>
      </c>
      <c r="N3359" t="b">
        <f t="shared" si="316"/>
        <v>0</v>
      </c>
      <c r="O3359">
        <f t="shared" si="317"/>
        <v>0</v>
      </c>
    </row>
    <row r="3360" spans="1:15">
      <c r="A3360" t="s">
        <v>451</v>
      </c>
      <c r="B3360" t="s">
        <v>452</v>
      </c>
      <c r="C3360" t="s">
        <v>187</v>
      </c>
      <c r="D3360" t="s">
        <v>188</v>
      </c>
      <c r="E3360" s="2">
        <v>42635.621527777781</v>
      </c>
      <c r="F3360" s="33">
        <f t="shared" si="312"/>
        <v>2016</v>
      </c>
      <c r="G3360" s="33">
        <f t="shared" si="313"/>
        <v>9</v>
      </c>
      <c r="H3360" t="s">
        <v>150</v>
      </c>
      <c r="I3360" t="s">
        <v>453</v>
      </c>
      <c r="J3360" t="s">
        <v>624</v>
      </c>
      <c r="K3360">
        <v>21</v>
      </c>
      <c r="L3360">
        <f t="shared" si="314"/>
        <v>21</v>
      </c>
      <c r="M3360">
        <f t="shared" si="315"/>
        <v>0</v>
      </c>
      <c r="N3360" t="b">
        <f t="shared" si="316"/>
        <v>0</v>
      </c>
      <c r="O3360">
        <f t="shared" si="317"/>
        <v>0</v>
      </c>
    </row>
    <row r="3361" spans="1:15">
      <c r="A3361" t="s">
        <v>451</v>
      </c>
      <c r="B3361" t="s">
        <v>452</v>
      </c>
      <c r="C3361" t="s">
        <v>187</v>
      </c>
      <c r="D3361" t="s">
        <v>188</v>
      </c>
      <c r="E3361" s="2">
        <v>42641.538194444445</v>
      </c>
      <c r="F3361" s="33">
        <f t="shared" si="312"/>
        <v>2016</v>
      </c>
      <c r="G3361" s="33">
        <f t="shared" si="313"/>
        <v>9</v>
      </c>
      <c r="H3361" t="s">
        <v>150</v>
      </c>
      <c r="I3361" t="s">
        <v>453</v>
      </c>
      <c r="J3361" t="s">
        <v>624</v>
      </c>
      <c r="K3361">
        <v>26</v>
      </c>
      <c r="L3361">
        <f t="shared" si="314"/>
        <v>26</v>
      </c>
      <c r="M3361">
        <f t="shared" si="315"/>
        <v>0</v>
      </c>
      <c r="N3361" t="b">
        <f t="shared" si="316"/>
        <v>0</v>
      </c>
      <c r="O3361">
        <f t="shared" si="317"/>
        <v>0</v>
      </c>
    </row>
    <row r="3362" spans="1:15">
      <c r="A3362" t="s">
        <v>451</v>
      </c>
      <c r="B3362" t="s">
        <v>452</v>
      </c>
      <c r="C3362" t="s">
        <v>187</v>
      </c>
      <c r="D3362" t="s">
        <v>188</v>
      </c>
      <c r="E3362" s="2">
        <v>42643.372916666667</v>
      </c>
      <c r="F3362" s="33">
        <f t="shared" si="312"/>
        <v>2016</v>
      </c>
      <c r="G3362" s="33">
        <f t="shared" si="313"/>
        <v>9</v>
      </c>
      <c r="H3362" t="s">
        <v>150</v>
      </c>
      <c r="I3362" t="s">
        <v>453</v>
      </c>
      <c r="J3362" t="s">
        <v>624</v>
      </c>
      <c r="K3362">
        <v>28</v>
      </c>
      <c r="L3362">
        <f t="shared" si="314"/>
        <v>28</v>
      </c>
      <c r="M3362">
        <f t="shared" si="315"/>
        <v>0</v>
      </c>
      <c r="N3362" t="b">
        <f t="shared" si="316"/>
        <v>0</v>
      </c>
      <c r="O3362">
        <f t="shared" si="317"/>
        <v>0</v>
      </c>
    </row>
    <row r="3363" spans="1:15">
      <c r="A3363" t="s">
        <v>451</v>
      </c>
      <c r="B3363" t="s">
        <v>452</v>
      </c>
      <c r="C3363" t="s">
        <v>187</v>
      </c>
      <c r="D3363" t="s">
        <v>188</v>
      </c>
      <c r="E3363" s="2">
        <v>42648.386805555558</v>
      </c>
      <c r="F3363" s="33">
        <f t="shared" si="312"/>
        <v>2016</v>
      </c>
      <c r="G3363" s="33">
        <f t="shared" si="313"/>
        <v>10</v>
      </c>
      <c r="H3363" t="s">
        <v>150</v>
      </c>
      <c r="I3363" t="s">
        <v>453</v>
      </c>
      <c r="J3363" t="s">
        <v>624</v>
      </c>
      <c r="K3363">
        <v>22</v>
      </c>
      <c r="L3363">
        <f t="shared" si="314"/>
        <v>22</v>
      </c>
      <c r="M3363">
        <f t="shared" si="315"/>
        <v>0</v>
      </c>
      <c r="N3363" t="b">
        <f t="shared" si="316"/>
        <v>0</v>
      </c>
      <c r="O3363">
        <f t="shared" si="317"/>
        <v>0</v>
      </c>
    </row>
    <row r="3364" spans="1:15">
      <c r="A3364" t="s">
        <v>451</v>
      </c>
      <c r="B3364" t="s">
        <v>452</v>
      </c>
      <c r="C3364" t="s">
        <v>187</v>
      </c>
      <c r="D3364" t="s">
        <v>188</v>
      </c>
      <c r="E3364" s="2">
        <v>42650.372916666667</v>
      </c>
      <c r="F3364" s="33">
        <f t="shared" si="312"/>
        <v>2016</v>
      </c>
      <c r="G3364" s="33">
        <f t="shared" si="313"/>
        <v>10</v>
      </c>
      <c r="H3364" t="s">
        <v>150</v>
      </c>
      <c r="I3364" t="s">
        <v>453</v>
      </c>
      <c r="J3364" t="s">
        <v>624</v>
      </c>
      <c r="K3364">
        <v>23</v>
      </c>
      <c r="L3364">
        <f t="shared" si="314"/>
        <v>23</v>
      </c>
      <c r="M3364">
        <f t="shared" si="315"/>
        <v>0</v>
      </c>
      <c r="N3364" t="b">
        <f t="shared" si="316"/>
        <v>0</v>
      </c>
      <c r="O3364">
        <f t="shared" si="317"/>
        <v>0</v>
      </c>
    </row>
    <row r="3365" spans="1:15">
      <c r="A3365" t="s">
        <v>451</v>
      </c>
      <c r="B3365" t="s">
        <v>452</v>
      </c>
      <c r="C3365" t="s">
        <v>187</v>
      </c>
      <c r="D3365" t="s">
        <v>188</v>
      </c>
      <c r="E3365" s="2">
        <v>42654.521527777775</v>
      </c>
      <c r="F3365" s="33">
        <f t="shared" si="312"/>
        <v>2016</v>
      </c>
      <c r="G3365" s="33">
        <f t="shared" si="313"/>
        <v>10</v>
      </c>
      <c r="H3365" t="s">
        <v>150</v>
      </c>
      <c r="I3365" t="s">
        <v>453</v>
      </c>
      <c r="J3365" t="s">
        <v>624</v>
      </c>
      <c r="K3365">
        <v>20</v>
      </c>
      <c r="L3365">
        <f t="shared" si="314"/>
        <v>20</v>
      </c>
      <c r="M3365">
        <f t="shared" si="315"/>
        <v>0</v>
      </c>
      <c r="N3365" t="b">
        <f t="shared" si="316"/>
        <v>0</v>
      </c>
      <c r="O3365">
        <f t="shared" si="317"/>
        <v>0</v>
      </c>
    </row>
    <row r="3366" spans="1:15">
      <c r="A3366" t="s">
        <v>451</v>
      </c>
      <c r="B3366" t="s">
        <v>452</v>
      </c>
      <c r="C3366" t="s">
        <v>187</v>
      </c>
      <c r="D3366" t="s">
        <v>188</v>
      </c>
      <c r="E3366" s="2">
        <v>42656.506944444445</v>
      </c>
      <c r="F3366" s="33">
        <f t="shared" si="312"/>
        <v>2016</v>
      </c>
      <c r="G3366" s="33">
        <f t="shared" si="313"/>
        <v>10</v>
      </c>
      <c r="H3366" t="s">
        <v>150</v>
      </c>
      <c r="I3366" t="s">
        <v>453</v>
      </c>
      <c r="J3366" t="s">
        <v>624</v>
      </c>
      <c r="K3366">
        <v>10</v>
      </c>
      <c r="L3366">
        <f t="shared" si="314"/>
        <v>10</v>
      </c>
      <c r="M3366">
        <f t="shared" si="315"/>
        <v>0</v>
      </c>
      <c r="N3366" t="b">
        <f t="shared" si="316"/>
        <v>0</v>
      </c>
      <c r="O3366">
        <f t="shared" si="317"/>
        <v>0</v>
      </c>
    </row>
    <row r="3367" spans="1:15">
      <c r="A3367" t="s">
        <v>451</v>
      </c>
      <c r="B3367" t="s">
        <v>452</v>
      </c>
      <c r="C3367" t="s">
        <v>187</v>
      </c>
      <c r="D3367" t="s">
        <v>188</v>
      </c>
      <c r="E3367" s="2">
        <v>42661.422222222223</v>
      </c>
      <c r="F3367" s="33">
        <f t="shared" si="312"/>
        <v>2016</v>
      </c>
      <c r="G3367" s="33">
        <f t="shared" si="313"/>
        <v>10</v>
      </c>
      <c r="H3367" t="s">
        <v>150</v>
      </c>
      <c r="I3367" t="s">
        <v>453</v>
      </c>
      <c r="J3367" t="s">
        <v>624</v>
      </c>
      <c r="K3367">
        <v>25</v>
      </c>
      <c r="L3367">
        <f t="shared" si="314"/>
        <v>25</v>
      </c>
      <c r="M3367">
        <f t="shared" si="315"/>
        <v>0</v>
      </c>
      <c r="N3367" t="b">
        <f t="shared" si="316"/>
        <v>0</v>
      </c>
      <c r="O3367">
        <f t="shared" si="317"/>
        <v>0</v>
      </c>
    </row>
    <row r="3368" spans="1:15">
      <c r="A3368" t="s">
        <v>451</v>
      </c>
      <c r="B3368" t="s">
        <v>452</v>
      </c>
      <c r="C3368" t="s">
        <v>187</v>
      </c>
      <c r="D3368" t="s">
        <v>188</v>
      </c>
      <c r="E3368" s="2">
        <v>42662.463194444441</v>
      </c>
      <c r="F3368" s="33">
        <f t="shared" si="312"/>
        <v>2016</v>
      </c>
      <c r="G3368" s="33">
        <f t="shared" si="313"/>
        <v>10</v>
      </c>
      <c r="H3368" t="s">
        <v>150</v>
      </c>
      <c r="I3368" t="s">
        <v>453</v>
      </c>
      <c r="J3368" t="s">
        <v>624</v>
      </c>
      <c r="K3368">
        <v>25</v>
      </c>
      <c r="L3368">
        <f t="shared" si="314"/>
        <v>25</v>
      </c>
      <c r="M3368">
        <f t="shared" si="315"/>
        <v>0</v>
      </c>
      <c r="N3368" t="b">
        <f t="shared" si="316"/>
        <v>0</v>
      </c>
      <c r="O3368">
        <f t="shared" si="317"/>
        <v>0</v>
      </c>
    </row>
    <row r="3369" spans="1:15">
      <c r="A3369" t="s">
        <v>451</v>
      </c>
      <c r="B3369" t="s">
        <v>452</v>
      </c>
      <c r="C3369" t="s">
        <v>187</v>
      </c>
      <c r="D3369" t="s">
        <v>188</v>
      </c>
      <c r="E3369" s="2">
        <v>42668.435416666667</v>
      </c>
      <c r="F3369" s="33">
        <f t="shared" si="312"/>
        <v>2016</v>
      </c>
      <c r="G3369" s="33">
        <f t="shared" si="313"/>
        <v>10</v>
      </c>
      <c r="H3369" t="s">
        <v>150</v>
      </c>
      <c r="I3369" t="s">
        <v>453</v>
      </c>
      <c r="J3369" t="s">
        <v>624</v>
      </c>
      <c r="K3369">
        <v>23</v>
      </c>
      <c r="L3369">
        <f t="shared" si="314"/>
        <v>23</v>
      </c>
      <c r="M3369">
        <f t="shared" si="315"/>
        <v>0</v>
      </c>
      <c r="N3369" t="b">
        <f t="shared" si="316"/>
        <v>0</v>
      </c>
      <c r="O3369">
        <f t="shared" si="317"/>
        <v>0</v>
      </c>
    </row>
    <row r="3370" spans="1:15">
      <c r="A3370" t="s">
        <v>451</v>
      </c>
      <c r="B3370" t="s">
        <v>452</v>
      </c>
      <c r="C3370" t="s">
        <v>187</v>
      </c>
      <c r="D3370" t="s">
        <v>188</v>
      </c>
      <c r="E3370" s="2">
        <v>42670.386805555558</v>
      </c>
      <c r="F3370" s="33">
        <f t="shared" si="312"/>
        <v>2016</v>
      </c>
      <c r="G3370" s="33">
        <f t="shared" si="313"/>
        <v>10</v>
      </c>
      <c r="H3370" t="s">
        <v>150</v>
      </c>
      <c r="I3370" t="s">
        <v>453</v>
      </c>
      <c r="J3370" t="s">
        <v>624</v>
      </c>
      <c r="K3370">
        <v>24</v>
      </c>
      <c r="L3370">
        <f t="shared" si="314"/>
        <v>24</v>
      </c>
      <c r="M3370">
        <f t="shared" si="315"/>
        <v>0</v>
      </c>
      <c r="N3370" t="b">
        <f t="shared" si="316"/>
        <v>0</v>
      </c>
      <c r="O3370">
        <f t="shared" si="317"/>
        <v>0</v>
      </c>
    </row>
    <row r="3371" spans="1:15">
      <c r="A3371" t="s">
        <v>451</v>
      </c>
      <c r="B3371" t="s">
        <v>452</v>
      </c>
      <c r="C3371" t="s">
        <v>187</v>
      </c>
      <c r="D3371" t="s">
        <v>188</v>
      </c>
      <c r="E3371" s="2">
        <v>42676.345833333333</v>
      </c>
      <c r="F3371" s="33">
        <f t="shared" si="312"/>
        <v>2016</v>
      </c>
      <c r="G3371" s="33">
        <f t="shared" si="313"/>
        <v>11</v>
      </c>
      <c r="H3371" t="s">
        <v>150</v>
      </c>
      <c r="I3371" t="s">
        <v>453</v>
      </c>
      <c r="J3371" t="s">
        <v>624</v>
      </c>
      <c r="K3371">
        <v>23</v>
      </c>
      <c r="L3371">
        <f t="shared" si="314"/>
        <v>23</v>
      </c>
      <c r="M3371">
        <f t="shared" si="315"/>
        <v>0</v>
      </c>
      <c r="N3371" t="b">
        <f t="shared" si="316"/>
        <v>0</v>
      </c>
      <c r="O3371">
        <f t="shared" si="317"/>
        <v>0</v>
      </c>
    </row>
    <row r="3372" spans="1:15">
      <c r="A3372" t="s">
        <v>451</v>
      </c>
      <c r="B3372" t="s">
        <v>452</v>
      </c>
      <c r="C3372" t="s">
        <v>187</v>
      </c>
      <c r="D3372" t="s">
        <v>188</v>
      </c>
      <c r="E3372" s="2">
        <v>42677.341666666667</v>
      </c>
      <c r="F3372" s="33">
        <f t="shared" si="312"/>
        <v>2016</v>
      </c>
      <c r="G3372" s="33">
        <f t="shared" si="313"/>
        <v>11</v>
      </c>
      <c r="H3372" t="s">
        <v>150</v>
      </c>
      <c r="I3372" t="s">
        <v>453</v>
      </c>
      <c r="J3372" t="s">
        <v>624</v>
      </c>
      <c r="K3372">
        <v>21</v>
      </c>
      <c r="L3372">
        <f t="shared" si="314"/>
        <v>21</v>
      </c>
      <c r="M3372">
        <f t="shared" si="315"/>
        <v>0</v>
      </c>
      <c r="N3372" t="b">
        <f t="shared" si="316"/>
        <v>0</v>
      </c>
      <c r="O3372">
        <f t="shared" si="317"/>
        <v>0</v>
      </c>
    </row>
    <row r="3373" spans="1:15">
      <c r="A3373" t="s">
        <v>451</v>
      </c>
      <c r="B3373" t="s">
        <v>452</v>
      </c>
      <c r="C3373" t="s">
        <v>187</v>
      </c>
      <c r="D3373" t="s">
        <v>188</v>
      </c>
      <c r="E3373" s="2">
        <v>42681.338194444441</v>
      </c>
      <c r="F3373" s="33">
        <f t="shared" si="312"/>
        <v>2016</v>
      </c>
      <c r="G3373" s="33">
        <f t="shared" si="313"/>
        <v>11</v>
      </c>
      <c r="H3373" t="s">
        <v>150</v>
      </c>
      <c r="I3373" t="s">
        <v>453</v>
      </c>
      <c r="J3373" t="s">
        <v>596</v>
      </c>
      <c r="K3373">
        <v>1</v>
      </c>
      <c r="L3373">
        <f t="shared" si="314"/>
        <v>0.5</v>
      </c>
      <c r="M3373">
        <f t="shared" si="315"/>
        <v>1</v>
      </c>
      <c r="N3373" t="b">
        <f t="shared" si="316"/>
        <v>1</v>
      </c>
      <c r="O3373">
        <f t="shared" si="317"/>
        <v>0</v>
      </c>
    </row>
    <row r="3374" spans="1:15">
      <c r="A3374" t="s">
        <v>451</v>
      </c>
      <c r="B3374" t="s">
        <v>452</v>
      </c>
      <c r="C3374" t="s">
        <v>187</v>
      </c>
      <c r="D3374" t="s">
        <v>188</v>
      </c>
      <c r="E3374" s="2">
        <v>42683.340277777781</v>
      </c>
      <c r="F3374" s="33">
        <f t="shared" si="312"/>
        <v>2016</v>
      </c>
      <c r="G3374" s="33">
        <f t="shared" si="313"/>
        <v>11</v>
      </c>
      <c r="H3374" t="s">
        <v>150</v>
      </c>
      <c r="I3374" t="s">
        <v>453</v>
      </c>
      <c r="J3374" t="s">
        <v>596</v>
      </c>
      <c r="K3374">
        <v>1</v>
      </c>
      <c r="L3374">
        <f t="shared" si="314"/>
        <v>0.5</v>
      </c>
      <c r="M3374">
        <f t="shared" si="315"/>
        <v>1</v>
      </c>
      <c r="N3374" t="b">
        <f t="shared" si="316"/>
        <v>1</v>
      </c>
      <c r="O3374">
        <f t="shared" si="317"/>
        <v>0</v>
      </c>
    </row>
    <row r="3375" spans="1:15">
      <c r="A3375" t="s">
        <v>451</v>
      </c>
      <c r="B3375" t="s">
        <v>452</v>
      </c>
      <c r="C3375" t="s">
        <v>187</v>
      </c>
      <c r="D3375" t="s">
        <v>188</v>
      </c>
      <c r="E3375" s="2">
        <v>42688.369444444441</v>
      </c>
      <c r="F3375" s="33">
        <f t="shared" si="312"/>
        <v>2016</v>
      </c>
      <c r="G3375" s="33">
        <f t="shared" si="313"/>
        <v>11</v>
      </c>
      <c r="H3375" t="s">
        <v>150</v>
      </c>
      <c r="I3375" t="s">
        <v>453</v>
      </c>
      <c r="J3375" t="s">
        <v>624</v>
      </c>
      <c r="K3375">
        <v>24</v>
      </c>
      <c r="L3375">
        <f t="shared" si="314"/>
        <v>24</v>
      </c>
      <c r="M3375">
        <f t="shared" si="315"/>
        <v>0</v>
      </c>
      <c r="N3375" t="b">
        <f t="shared" si="316"/>
        <v>0</v>
      </c>
      <c r="O3375">
        <f t="shared" si="317"/>
        <v>0</v>
      </c>
    </row>
    <row r="3376" spans="1:15">
      <c r="A3376" t="s">
        <v>451</v>
      </c>
      <c r="B3376" t="s">
        <v>452</v>
      </c>
      <c r="C3376" t="s">
        <v>187</v>
      </c>
      <c r="D3376" t="s">
        <v>188</v>
      </c>
      <c r="E3376" s="2">
        <v>42691.330555555556</v>
      </c>
      <c r="F3376" s="33">
        <f t="shared" si="312"/>
        <v>2016</v>
      </c>
      <c r="G3376" s="33">
        <f t="shared" si="313"/>
        <v>11</v>
      </c>
      <c r="H3376" t="s">
        <v>150</v>
      </c>
      <c r="I3376" t="s">
        <v>453</v>
      </c>
      <c r="J3376" t="s">
        <v>596</v>
      </c>
      <c r="K3376">
        <v>1</v>
      </c>
      <c r="L3376">
        <f t="shared" si="314"/>
        <v>0.5</v>
      </c>
      <c r="M3376">
        <f t="shared" si="315"/>
        <v>1</v>
      </c>
      <c r="N3376" t="b">
        <f t="shared" si="316"/>
        <v>1</v>
      </c>
      <c r="O3376">
        <f t="shared" si="317"/>
        <v>0</v>
      </c>
    </row>
    <row r="3377" spans="1:15">
      <c r="A3377" t="s">
        <v>451</v>
      </c>
      <c r="B3377" t="s">
        <v>452</v>
      </c>
      <c r="C3377" t="s">
        <v>187</v>
      </c>
      <c r="D3377" t="s">
        <v>188</v>
      </c>
      <c r="E3377" s="2">
        <v>42695.342361111114</v>
      </c>
      <c r="F3377" s="33">
        <f t="shared" si="312"/>
        <v>2016</v>
      </c>
      <c r="G3377" s="33">
        <f t="shared" si="313"/>
        <v>11</v>
      </c>
      <c r="H3377" t="s">
        <v>150</v>
      </c>
      <c r="I3377" t="s">
        <v>453</v>
      </c>
      <c r="J3377" t="s">
        <v>624</v>
      </c>
      <c r="K3377">
        <v>30</v>
      </c>
      <c r="L3377">
        <f t="shared" si="314"/>
        <v>30</v>
      </c>
      <c r="M3377">
        <f t="shared" si="315"/>
        <v>0</v>
      </c>
      <c r="N3377" t="b">
        <f t="shared" si="316"/>
        <v>0</v>
      </c>
      <c r="O3377">
        <f t="shared" si="317"/>
        <v>0</v>
      </c>
    </row>
    <row r="3378" spans="1:15">
      <c r="A3378" t="s">
        <v>451</v>
      </c>
      <c r="B3378" t="s">
        <v>452</v>
      </c>
      <c r="C3378" t="s">
        <v>187</v>
      </c>
      <c r="D3378" t="s">
        <v>188</v>
      </c>
      <c r="E3378" s="2">
        <v>42698.337500000001</v>
      </c>
      <c r="F3378" s="33">
        <f t="shared" si="312"/>
        <v>2016</v>
      </c>
      <c r="G3378" s="33">
        <f t="shared" si="313"/>
        <v>11</v>
      </c>
      <c r="H3378" t="s">
        <v>150</v>
      </c>
      <c r="I3378" t="s">
        <v>453</v>
      </c>
      <c r="J3378" t="s">
        <v>624</v>
      </c>
      <c r="K3378">
        <v>11</v>
      </c>
      <c r="L3378">
        <f t="shared" si="314"/>
        <v>11</v>
      </c>
      <c r="M3378">
        <f t="shared" si="315"/>
        <v>0</v>
      </c>
      <c r="N3378" t="b">
        <f t="shared" si="316"/>
        <v>0</v>
      </c>
      <c r="O3378">
        <f t="shared" si="317"/>
        <v>0</v>
      </c>
    </row>
    <row r="3379" spans="1:15">
      <c r="A3379" t="s">
        <v>451</v>
      </c>
      <c r="B3379" t="s">
        <v>452</v>
      </c>
      <c r="C3379" t="s">
        <v>187</v>
      </c>
      <c r="D3379" t="s">
        <v>188</v>
      </c>
      <c r="E3379" s="2">
        <v>42710.334027777775</v>
      </c>
      <c r="F3379" s="33">
        <f t="shared" si="312"/>
        <v>2016</v>
      </c>
      <c r="G3379" s="33">
        <f t="shared" si="313"/>
        <v>12</v>
      </c>
      <c r="H3379" t="s">
        <v>150</v>
      </c>
      <c r="I3379" t="s">
        <v>453</v>
      </c>
      <c r="J3379" t="s">
        <v>624</v>
      </c>
      <c r="K3379">
        <v>12</v>
      </c>
      <c r="L3379">
        <f t="shared" si="314"/>
        <v>12</v>
      </c>
      <c r="M3379">
        <f t="shared" si="315"/>
        <v>0</v>
      </c>
      <c r="N3379" t="b">
        <f t="shared" si="316"/>
        <v>0</v>
      </c>
      <c r="O3379">
        <f t="shared" si="317"/>
        <v>0</v>
      </c>
    </row>
    <row r="3380" spans="1:15">
      <c r="A3380" t="s">
        <v>451</v>
      </c>
      <c r="B3380" t="s">
        <v>452</v>
      </c>
      <c r="C3380" t="s">
        <v>187</v>
      </c>
      <c r="D3380" t="s">
        <v>188</v>
      </c>
      <c r="E3380" s="2">
        <v>42713.564583333333</v>
      </c>
      <c r="F3380" s="33">
        <f t="shared" si="312"/>
        <v>2016</v>
      </c>
      <c r="G3380" s="33">
        <f t="shared" si="313"/>
        <v>12</v>
      </c>
      <c r="H3380" t="s">
        <v>150</v>
      </c>
      <c r="I3380" t="s">
        <v>453</v>
      </c>
      <c r="J3380" t="s">
        <v>624</v>
      </c>
      <c r="K3380">
        <v>18</v>
      </c>
      <c r="L3380">
        <f t="shared" si="314"/>
        <v>18</v>
      </c>
      <c r="M3380">
        <f t="shared" si="315"/>
        <v>0</v>
      </c>
      <c r="N3380" t="b">
        <f t="shared" si="316"/>
        <v>0</v>
      </c>
      <c r="O3380">
        <f t="shared" si="317"/>
        <v>0</v>
      </c>
    </row>
    <row r="3381" spans="1:15">
      <c r="A3381" t="s">
        <v>451</v>
      </c>
      <c r="B3381" t="s">
        <v>452</v>
      </c>
      <c r="C3381" t="s">
        <v>187</v>
      </c>
      <c r="D3381" t="s">
        <v>188</v>
      </c>
      <c r="E3381" s="2">
        <v>42716.344444444447</v>
      </c>
      <c r="F3381" s="33">
        <f t="shared" si="312"/>
        <v>2016</v>
      </c>
      <c r="G3381" s="33">
        <f t="shared" si="313"/>
        <v>12</v>
      </c>
      <c r="H3381" t="s">
        <v>150</v>
      </c>
      <c r="I3381" t="s">
        <v>453</v>
      </c>
      <c r="J3381" t="s">
        <v>624</v>
      </c>
      <c r="K3381">
        <v>18</v>
      </c>
      <c r="L3381">
        <f t="shared" si="314"/>
        <v>18</v>
      </c>
      <c r="M3381">
        <f t="shared" si="315"/>
        <v>0</v>
      </c>
      <c r="N3381" t="b">
        <f t="shared" si="316"/>
        <v>0</v>
      </c>
      <c r="O3381">
        <f t="shared" si="317"/>
        <v>0</v>
      </c>
    </row>
    <row r="3382" spans="1:15">
      <c r="A3382" t="s">
        <v>451</v>
      </c>
      <c r="B3382" t="s">
        <v>452</v>
      </c>
      <c r="C3382" t="s">
        <v>187</v>
      </c>
      <c r="D3382" t="s">
        <v>188</v>
      </c>
      <c r="E3382" s="2">
        <v>42719.332638888889</v>
      </c>
      <c r="F3382" s="33">
        <f t="shared" si="312"/>
        <v>2016</v>
      </c>
      <c r="G3382" s="33">
        <f t="shared" si="313"/>
        <v>12</v>
      </c>
      <c r="H3382" t="s">
        <v>150</v>
      </c>
      <c r="I3382" t="s">
        <v>453</v>
      </c>
      <c r="J3382" t="s">
        <v>624</v>
      </c>
      <c r="K3382">
        <v>12</v>
      </c>
      <c r="L3382">
        <f t="shared" si="314"/>
        <v>12</v>
      </c>
      <c r="M3382">
        <f t="shared" si="315"/>
        <v>0</v>
      </c>
      <c r="N3382" t="b">
        <f t="shared" si="316"/>
        <v>0</v>
      </c>
      <c r="O3382">
        <f t="shared" si="317"/>
        <v>0</v>
      </c>
    </row>
    <row r="3383" spans="1:15">
      <c r="A3383" t="s">
        <v>451</v>
      </c>
      <c r="B3383" t="s">
        <v>452</v>
      </c>
      <c r="C3383" t="s">
        <v>187</v>
      </c>
      <c r="D3383" t="s">
        <v>188</v>
      </c>
      <c r="E3383" s="2">
        <v>42741.695138888892</v>
      </c>
      <c r="F3383" s="33">
        <f t="shared" si="312"/>
        <v>2017</v>
      </c>
      <c r="G3383" s="33">
        <f t="shared" si="313"/>
        <v>1</v>
      </c>
      <c r="H3383" t="s">
        <v>150</v>
      </c>
      <c r="I3383" t="s">
        <v>453</v>
      </c>
      <c r="J3383" t="s">
        <v>624</v>
      </c>
      <c r="K3383">
        <v>17</v>
      </c>
      <c r="L3383">
        <f t="shared" si="314"/>
        <v>17</v>
      </c>
      <c r="M3383">
        <f t="shared" si="315"/>
        <v>0</v>
      </c>
      <c r="N3383" t="b">
        <f t="shared" si="316"/>
        <v>0</v>
      </c>
      <c r="O3383">
        <f t="shared" si="317"/>
        <v>0</v>
      </c>
    </row>
    <row r="3384" spans="1:15">
      <c r="A3384" t="s">
        <v>451</v>
      </c>
      <c r="B3384" t="s">
        <v>452</v>
      </c>
      <c r="C3384" t="s">
        <v>187</v>
      </c>
      <c r="D3384" t="s">
        <v>188</v>
      </c>
      <c r="E3384" s="2">
        <v>42745.65625</v>
      </c>
      <c r="F3384" s="33">
        <f t="shared" si="312"/>
        <v>2017</v>
      </c>
      <c r="G3384" s="33">
        <f t="shared" si="313"/>
        <v>1</v>
      </c>
      <c r="H3384" t="s">
        <v>150</v>
      </c>
      <c r="I3384" t="s">
        <v>453</v>
      </c>
      <c r="J3384" t="s">
        <v>624</v>
      </c>
      <c r="K3384">
        <v>13</v>
      </c>
      <c r="L3384">
        <f t="shared" si="314"/>
        <v>13</v>
      </c>
      <c r="M3384">
        <f t="shared" si="315"/>
        <v>0</v>
      </c>
      <c r="N3384" t="b">
        <f t="shared" si="316"/>
        <v>0</v>
      </c>
      <c r="O3384">
        <f t="shared" si="317"/>
        <v>0</v>
      </c>
    </row>
    <row r="3385" spans="1:15">
      <c r="A3385" t="s">
        <v>451</v>
      </c>
      <c r="B3385" t="s">
        <v>452</v>
      </c>
      <c r="C3385" t="s">
        <v>187</v>
      </c>
      <c r="D3385" t="s">
        <v>188</v>
      </c>
      <c r="E3385" s="2">
        <v>42748.339583333334</v>
      </c>
      <c r="F3385" s="33">
        <f t="shared" si="312"/>
        <v>2017</v>
      </c>
      <c r="G3385" s="33">
        <f t="shared" si="313"/>
        <v>1</v>
      </c>
      <c r="H3385" t="s">
        <v>150</v>
      </c>
      <c r="I3385" t="s">
        <v>453</v>
      </c>
      <c r="J3385" t="s">
        <v>624</v>
      </c>
      <c r="K3385">
        <v>15</v>
      </c>
      <c r="L3385">
        <f t="shared" si="314"/>
        <v>15</v>
      </c>
      <c r="M3385">
        <f t="shared" si="315"/>
        <v>0</v>
      </c>
      <c r="N3385" t="b">
        <f t="shared" si="316"/>
        <v>0</v>
      </c>
      <c r="O3385">
        <f t="shared" si="317"/>
        <v>0</v>
      </c>
    </row>
    <row r="3386" spans="1:15">
      <c r="A3386" t="s">
        <v>451</v>
      </c>
      <c r="B3386" t="s">
        <v>452</v>
      </c>
      <c r="C3386" t="s">
        <v>187</v>
      </c>
      <c r="D3386" t="s">
        <v>188</v>
      </c>
      <c r="E3386" s="2">
        <v>42752.404861111114</v>
      </c>
      <c r="F3386" s="33">
        <f t="shared" si="312"/>
        <v>2017</v>
      </c>
      <c r="G3386" s="33">
        <f t="shared" si="313"/>
        <v>1</v>
      </c>
      <c r="H3386" t="s">
        <v>150</v>
      </c>
      <c r="I3386" t="s">
        <v>453</v>
      </c>
      <c r="J3386" t="s">
        <v>624</v>
      </c>
      <c r="K3386">
        <v>7.7</v>
      </c>
      <c r="L3386">
        <f t="shared" si="314"/>
        <v>7.7</v>
      </c>
      <c r="M3386">
        <f t="shared" si="315"/>
        <v>0</v>
      </c>
      <c r="N3386" t="b">
        <f t="shared" si="316"/>
        <v>0</v>
      </c>
      <c r="O3386">
        <f t="shared" si="317"/>
        <v>0</v>
      </c>
    </row>
    <row r="3387" spans="1:15">
      <c r="A3387" t="s">
        <v>451</v>
      </c>
      <c r="B3387" t="s">
        <v>452</v>
      </c>
      <c r="C3387" t="s">
        <v>187</v>
      </c>
      <c r="D3387" t="s">
        <v>188</v>
      </c>
      <c r="E3387" s="2">
        <v>42754.338194444441</v>
      </c>
      <c r="F3387" s="33">
        <f t="shared" si="312"/>
        <v>2017</v>
      </c>
      <c r="G3387" s="33">
        <f t="shared" si="313"/>
        <v>1</v>
      </c>
      <c r="H3387" t="s">
        <v>150</v>
      </c>
      <c r="I3387" t="s">
        <v>453</v>
      </c>
      <c r="J3387" t="s">
        <v>624</v>
      </c>
      <c r="K3387">
        <v>6.8</v>
      </c>
      <c r="L3387">
        <f t="shared" si="314"/>
        <v>6.8</v>
      </c>
      <c r="M3387">
        <f t="shared" si="315"/>
        <v>0</v>
      </c>
      <c r="N3387" t="b">
        <f t="shared" si="316"/>
        <v>0</v>
      </c>
      <c r="O3387">
        <f t="shared" si="317"/>
        <v>0</v>
      </c>
    </row>
    <row r="3388" spans="1:15">
      <c r="A3388" t="s">
        <v>451</v>
      </c>
      <c r="B3388" t="s">
        <v>452</v>
      </c>
      <c r="C3388" t="s">
        <v>187</v>
      </c>
      <c r="D3388" t="s">
        <v>188</v>
      </c>
      <c r="E3388" s="2">
        <v>42760.335416666669</v>
      </c>
      <c r="F3388" s="33">
        <f t="shared" si="312"/>
        <v>2017</v>
      </c>
      <c r="G3388" s="33">
        <f t="shared" si="313"/>
        <v>1</v>
      </c>
      <c r="H3388" t="s">
        <v>150</v>
      </c>
      <c r="I3388" t="s">
        <v>453</v>
      </c>
      <c r="J3388" t="s">
        <v>624</v>
      </c>
      <c r="K3388">
        <v>9.2999999999999989</v>
      </c>
      <c r="L3388">
        <f t="shared" si="314"/>
        <v>9.2999999999999989</v>
      </c>
      <c r="M3388">
        <f t="shared" si="315"/>
        <v>0</v>
      </c>
      <c r="N3388" t="b">
        <f t="shared" si="316"/>
        <v>0</v>
      </c>
      <c r="O3388">
        <f t="shared" si="317"/>
        <v>0</v>
      </c>
    </row>
    <row r="3389" spans="1:15">
      <c r="A3389" t="s">
        <v>451</v>
      </c>
      <c r="B3389" t="s">
        <v>452</v>
      </c>
      <c r="C3389" t="s">
        <v>187</v>
      </c>
      <c r="D3389" t="s">
        <v>188</v>
      </c>
      <c r="E3389" s="2">
        <v>42761.331944444442</v>
      </c>
      <c r="F3389" s="33">
        <f t="shared" si="312"/>
        <v>2017</v>
      </c>
      <c r="G3389" s="33">
        <f t="shared" si="313"/>
        <v>1</v>
      </c>
      <c r="H3389" t="s">
        <v>150</v>
      </c>
      <c r="I3389" t="s">
        <v>453</v>
      </c>
      <c r="J3389" t="s">
        <v>624</v>
      </c>
      <c r="K3389">
        <v>9.5</v>
      </c>
      <c r="L3389">
        <f t="shared" si="314"/>
        <v>9.5</v>
      </c>
      <c r="M3389">
        <f t="shared" si="315"/>
        <v>0</v>
      </c>
      <c r="N3389" t="b">
        <f t="shared" si="316"/>
        <v>0</v>
      </c>
      <c r="O3389">
        <f t="shared" si="317"/>
        <v>0</v>
      </c>
    </row>
    <row r="3390" spans="1:15">
      <c r="A3390" t="s">
        <v>451</v>
      </c>
      <c r="B3390" t="s">
        <v>452</v>
      </c>
      <c r="C3390" t="s">
        <v>187</v>
      </c>
      <c r="D3390" t="s">
        <v>188</v>
      </c>
      <c r="E3390" s="2">
        <v>42766.345138888886</v>
      </c>
      <c r="F3390" s="33">
        <f t="shared" si="312"/>
        <v>2017</v>
      </c>
      <c r="G3390" s="33">
        <f t="shared" si="313"/>
        <v>1</v>
      </c>
      <c r="H3390" t="s">
        <v>150</v>
      </c>
      <c r="I3390" t="s">
        <v>453</v>
      </c>
      <c r="J3390" t="s">
        <v>624</v>
      </c>
      <c r="K3390">
        <v>12</v>
      </c>
      <c r="L3390">
        <f t="shared" si="314"/>
        <v>12</v>
      </c>
      <c r="M3390">
        <f t="shared" si="315"/>
        <v>0</v>
      </c>
      <c r="N3390" t="b">
        <f t="shared" si="316"/>
        <v>0</v>
      </c>
      <c r="O3390">
        <f t="shared" si="317"/>
        <v>0</v>
      </c>
    </row>
    <row r="3391" spans="1:15">
      <c r="A3391" t="s">
        <v>451</v>
      </c>
      <c r="B3391" t="s">
        <v>452</v>
      </c>
      <c r="C3391" t="s">
        <v>187</v>
      </c>
      <c r="D3391" t="s">
        <v>188</v>
      </c>
      <c r="E3391" s="2">
        <v>42772.34652777778</v>
      </c>
      <c r="F3391" s="33">
        <f t="shared" si="312"/>
        <v>2017</v>
      </c>
      <c r="G3391" s="33">
        <f t="shared" si="313"/>
        <v>2</v>
      </c>
      <c r="H3391" t="s">
        <v>150</v>
      </c>
      <c r="I3391" t="s">
        <v>453</v>
      </c>
      <c r="J3391" t="s">
        <v>624</v>
      </c>
      <c r="K3391">
        <v>7</v>
      </c>
      <c r="L3391">
        <f t="shared" si="314"/>
        <v>7</v>
      </c>
      <c r="M3391">
        <f t="shared" si="315"/>
        <v>0</v>
      </c>
      <c r="N3391" t="b">
        <f t="shared" si="316"/>
        <v>0</v>
      </c>
      <c r="O3391">
        <f t="shared" si="317"/>
        <v>0</v>
      </c>
    </row>
    <row r="3392" spans="1:15">
      <c r="A3392" t="s">
        <v>451</v>
      </c>
      <c r="B3392" t="s">
        <v>452</v>
      </c>
      <c r="C3392" t="s">
        <v>187</v>
      </c>
      <c r="D3392" t="s">
        <v>188</v>
      </c>
      <c r="E3392" s="2">
        <v>42776.524305555555</v>
      </c>
      <c r="F3392" s="33">
        <f t="shared" si="312"/>
        <v>2017</v>
      </c>
      <c r="G3392" s="33">
        <f t="shared" si="313"/>
        <v>2</v>
      </c>
      <c r="H3392" t="s">
        <v>150</v>
      </c>
      <c r="I3392" t="s">
        <v>453</v>
      </c>
      <c r="J3392" t="s">
        <v>624</v>
      </c>
      <c r="K3392">
        <v>11</v>
      </c>
      <c r="L3392">
        <f t="shared" si="314"/>
        <v>11</v>
      </c>
      <c r="M3392">
        <f t="shared" si="315"/>
        <v>0</v>
      </c>
      <c r="N3392" t="b">
        <f t="shared" si="316"/>
        <v>0</v>
      </c>
      <c r="O3392">
        <f t="shared" si="317"/>
        <v>0</v>
      </c>
    </row>
    <row r="3393" spans="1:15">
      <c r="A3393" t="s">
        <v>451</v>
      </c>
      <c r="B3393" t="s">
        <v>452</v>
      </c>
      <c r="C3393" t="s">
        <v>187</v>
      </c>
      <c r="D3393" t="s">
        <v>188</v>
      </c>
      <c r="E3393" s="2">
        <v>42781.413888888892</v>
      </c>
      <c r="F3393" s="33">
        <f t="shared" ref="F3393:F3456" si="318">YEAR(E3393)</f>
        <v>2017</v>
      </c>
      <c r="G3393" s="33">
        <f t="shared" ref="G3393:G3456" si="319">MONTH(E3393)</f>
        <v>2</v>
      </c>
      <c r="H3393" t="s">
        <v>150</v>
      </c>
      <c r="I3393" t="s">
        <v>453</v>
      </c>
      <c r="J3393" t="s">
        <v>596</v>
      </c>
      <c r="K3393">
        <v>1</v>
      </c>
      <c r="L3393">
        <f t="shared" ref="L3393:L3456" si="320">IF(J3393="&lt;",K3393/2,K3393)</f>
        <v>0.5</v>
      </c>
      <c r="M3393">
        <f t="shared" ref="M3393:M3456" si="321">IF(J3393="&lt;",1,0)</f>
        <v>1</v>
      </c>
      <c r="N3393" t="b">
        <f t="shared" ref="N3393:N3456" si="322">IF(J3393="&lt;",TRUE,FALSE)</f>
        <v>1</v>
      </c>
      <c r="O3393">
        <f t="shared" si="317"/>
        <v>0</v>
      </c>
    </row>
    <row r="3394" spans="1:15">
      <c r="A3394" t="s">
        <v>451</v>
      </c>
      <c r="B3394" t="s">
        <v>452</v>
      </c>
      <c r="C3394" t="s">
        <v>187</v>
      </c>
      <c r="D3394" t="s">
        <v>188</v>
      </c>
      <c r="E3394" s="2">
        <v>42783.415277777778</v>
      </c>
      <c r="F3394" s="33">
        <f t="shared" si="318"/>
        <v>2017</v>
      </c>
      <c r="G3394" s="33">
        <f t="shared" si="319"/>
        <v>2</v>
      </c>
      <c r="H3394" t="s">
        <v>150</v>
      </c>
      <c r="I3394" t="s">
        <v>453</v>
      </c>
      <c r="J3394" t="s">
        <v>624</v>
      </c>
      <c r="K3394">
        <v>8</v>
      </c>
      <c r="L3394">
        <f t="shared" si="320"/>
        <v>8</v>
      </c>
      <c r="M3394">
        <f t="shared" si="321"/>
        <v>0</v>
      </c>
      <c r="N3394" t="b">
        <f t="shared" si="322"/>
        <v>0</v>
      </c>
      <c r="O3394">
        <f t="shared" si="317"/>
        <v>0</v>
      </c>
    </row>
    <row r="3395" spans="1:15">
      <c r="A3395" t="s">
        <v>451</v>
      </c>
      <c r="B3395" t="s">
        <v>452</v>
      </c>
      <c r="C3395" t="s">
        <v>187</v>
      </c>
      <c r="D3395" t="s">
        <v>188</v>
      </c>
      <c r="E3395" s="2">
        <v>42796.399305555555</v>
      </c>
      <c r="F3395" s="33">
        <f t="shared" si="318"/>
        <v>2017</v>
      </c>
      <c r="G3395" s="33">
        <f t="shared" si="319"/>
        <v>3</v>
      </c>
      <c r="H3395" t="s">
        <v>150</v>
      </c>
      <c r="I3395" t="s">
        <v>453</v>
      </c>
      <c r="J3395" t="s">
        <v>624</v>
      </c>
      <c r="K3395">
        <v>9.9</v>
      </c>
      <c r="L3395">
        <f t="shared" si="320"/>
        <v>9.9</v>
      </c>
      <c r="M3395">
        <f t="shared" si="321"/>
        <v>0</v>
      </c>
      <c r="N3395" t="b">
        <f t="shared" si="322"/>
        <v>0</v>
      </c>
      <c r="O3395">
        <f t="shared" ref="O3395:O3458" si="323">IF(K3395&gt;=57,1,0)</f>
        <v>0</v>
      </c>
    </row>
    <row r="3396" spans="1:15">
      <c r="A3396" t="s">
        <v>451</v>
      </c>
      <c r="B3396" t="s">
        <v>452</v>
      </c>
      <c r="C3396" t="s">
        <v>187</v>
      </c>
      <c r="D3396" t="s">
        <v>188</v>
      </c>
      <c r="E3396" s="2">
        <v>42801.339583333334</v>
      </c>
      <c r="F3396" s="33">
        <f t="shared" si="318"/>
        <v>2017</v>
      </c>
      <c r="G3396" s="33">
        <f t="shared" si="319"/>
        <v>3</v>
      </c>
      <c r="H3396" t="s">
        <v>150</v>
      </c>
      <c r="I3396" t="s">
        <v>453</v>
      </c>
      <c r="J3396" t="s">
        <v>624</v>
      </c>
      <c r="K3396">
        <v>7.3</v>
      </c>
      <c r="L3396">
        <f t="shared" si="320"/>
        <v>7.3</v>
      </c>
      <c r="M3396">
        <f t="shared" si="321"/>
        <v>0</v>
      </c>
      <c r="N3396" t="b">
        <f t="shared" si="322"/>
        <v>0</v>
      </c>
      <c r="O3396">
        <f t="shared" si="323"/>
        <v>0</v>
      </c>
    </row>
    <row r="3397" spans="1:15">
      <c r="A3397" t="s">
        <v>451</v>
      </c>
      <c r="B3397" t="s">
        <v>452</v>
      </c>
      <c r="C3397" t="s">
        <v>187</v>
      </c>
      <c r="D3397" t="s">
        <v>188</v>
      </c>
      <c r="E3397" s="2">
        <v>42803.340277777781</v>
      </c>
      <c r="F3397" s="33">
        <f t="shared" si="318"/>
        <v>2017</v>
      </c>
      <c r="G3397" s="33">
        <f t="shared" si="319"/>
        <v>3</v>
      </c>
      <c r="H3397" t="s">
        <v>150</v>
      </c>
      <c r="I3397" t="s">
        <v>453</v>
      </c>
      <c r="J3397" t="s">
        <v>624</v>
      </c>
      <c r="K3397">
        <v>20</v>
      </c>
      <c r="L3397">
        <f t="shared" si="320"/>
        <v>20</v>
      </c>
      <c r="M3397">
        <f t="shared" si="321"/>
        <v>0</v>
      </c>
      <c r="N3397" t="b">
        <f t="shared" si="322"/>
        <v>0</v>
      </c>
      <c r="O3397">
        <f t="shared" si="323"/>
        <v>0</v>
      </c>
    </row>
    <row r="3398" spans="1:15">
      <c r="A3398" t="s">
        <v>451</v>
      </c>
      <c r="B3398" t="s">
        <v>452</v>
      </c>
      <c r="C3398" t="s">
        <v>187</v>
      </c>
      <c r="D3398" t="s">
        <v>188</v>
      </c>
      <c r="E3398" s="2">
        <v>42810.527777777781</v>
      </c>
      <c r="F3398" s="33">
        <f t="shared" si="318"/>
        <v>2017</v>
      </c>
      <c r="G3398" s="33">
        <f t="shared" si="319"/>
        <v>3</v>
      </c>
      <c r="H3398" t="s">
        <v>150</v>
      </c>
      <c r="I3398" t="s">
        <v>453</v>
      </c>
      <c r="J3398" t="s">
        <v>624</v>
      </c>
      <c r="K3398">
        <v>8.8000000000000007</v>
      </c>
      <c r="L3398">
        <f t="shared" si="320"/>
        <v>8.8000000000000007</v>
      </c>
      <c r="M3398">
        <f t="shared" si="321"/>
        <v>0</v>
      </c>
      <c r="N3398" t="b">
        <f t="shared" si="322"/>
        <v>0</v>
      </c>
      <c r="O3398">
        <f t="shared" si="323"/>
        <v>0</v>
      </c>
    </row>
    <row r="3399" spans="1:15">
      <c r="A3399" t="s">
        <v>451</v>
      </c>
      <c r="B3399" t="s">
        <v>452</v>
      </c>
      <c r="C3399" t="s">
        <v>187</v>
      </c>
      <c r="D3399" t="s">
        <v>188</v>
      </c>
      <c r="E3399" s="2">
        <v>42814.375694444447</v>
      </c>
      <c r="F3399" s="33">
        <f t="shared" si="318"/>
        <v>2017</v>
      </c>
      <c r="G3399" s="33">
        <f t="shared" si="319"/>
        <v>3</v>
      </c>
      <c r="H3399" t="s">
        <v>150</v>
      </c>
      <c r="I3399" t="s">
        <v>453</v>
      </c>
      <c r="J3399" t="s">
        <v>624</v>
      </c>
      <c r="K3399">
        <v>14</v>
      </c>
      <c r="L3399">
        <f t="shared" si="320"/>
        <v>14</v>
      </c>
      <c r="M3399">
        <f t="shared" si="321"/>
        <v>0</v>
      </c>
      <c r="N3399" t="b">
        <f t="shared" si="322"/>
        <v>0</v>
      </c>
      <c r="O3399">
        <f t="shared" si="323"/>
        <v>0</v>
      </c>
    </row>
    <row r="3400" spans="1:15">
      <c r="A3400" t="s">
        <v>451</v>
      </c>
      <c r="B3400" t="s">
        <v>452</v>
      </c>
      <c r="C3400" t="s">
        <v>187</v>
      </c>
      <c r="D3400" t="s">
        <v>188</v>
      </c>
      <c r="E3400" s="2">
        <v>42817.335416666669</v>
      </c>
      <c r="F3400" s="33">
        <f t="shared" si="318"/>
        <v>2017</v>
      </c>
      <c r="G3400" s="33">
        <f t="shared" si="319"/>
        <v>3</v>
      </c>
      <c r="H3400" t="s">
        <v>150</v>
      </c>
      <c r="I3400" t="s">
        <v>453</v>
      </c>
      <c r="J3400" t="s">
        <v>596</v>
      </c>
      <c r="K3400">
        <v>1</v>
      </c>
      <c r="L3400">
        <f t="shared" si="320"/>
        <v>0.5</v>
      </c>
      <c r="M3400">
        <f t="shared" si="321"/>
        <v>1</v>
      </c>
      <c r="N3400" t="b">
        <f t="shared" si="322"/>
        <v>1</v>
      </c>
      <c r="O3400">
        <f t="shared" si="323"/>
        <v>0</v>
      </c>
    </row>
    <row r="3401" spans="1:15">
      <c r="A3401" t="s">
        <v>451</v>
      </c>
      <c r="B3401" t="s">
        <v>452</v>
      </c>
      <c r="C3401" t="s">
        <v>187</v>
      </c>
      <c r="D3401" t="s">
        <v>188</v>
      </c>
      <c r="E3401" s="2">
        <v>42828.381249999999</v>
      </c>
      <c r="F3401" s="33">
        <f t="shared" si="318"/>
        <v>2017</v>
      </c>
      <c r="G3401" s="33">
        <f t="shared" si="319"/>
        <v>4</v>
      </c>
      <c r="H3401" t="s">
        <v>150</v>
      </c>
      <c r="I3401" t="s">
        <v>453</v>
      </c>
      <c r="J3401" t="s">
        <v>596</v>
      </c>
      <c r="K3401">
        <v>1</v>
      </c>
      <c r="L3401">
        <f t="shared" si="320"/>
        <v>0.5</v>
      </c>
      <c r="M3401">
        <f t="shared" si="321"/>
        <v>1</v>
      </c>
      <c r="N3401" t="b">
        <f t="shared" si="322"/>
        <v>1</v>
      </c>
      <c r="O3401">
        <f t="shared" si="323"/>
        <v>0</v>
      </c>
    </row>
    <row r="3402" spans="1:15">
      <c r="A3402" t="s">
        <v>451</v>
      </c>
      <c r="B3402" t="s">
        <v>452</v>
      </c>
      <c r="C3402" t="s">
        <v>187</v>
      </c>
      <c r="D3402" t="s">
        <v>188</v>
      </c>
      <c r="E3402" s="2">
        <v>42832.368750000001</v>
      </c>
      <c r="F3402" s="33">
        <f t="shared" si="318"/>
        <v>2017</v>
      </c>
      <c r="G3402" s="33">
        <f t="shared" si="319"/>
        <v>4</v>
      </c>
      <c r="H3402" t="s">
        <v>150</v>
      </c>
      <c r="I3402" t="s">
        <v>453</v>
      </c>
      <c r="J3402" t="s">
        <v>624</v>
      </c>
      <c r="K3402">
        <v>15</v>
      </c>
      <c r="L3402">
        <f t="shared" si="320"/>
        <v>15</v>
      </c>
      <c r="M3402">
        <f t="shared" si="321"/>
        <v>0</v>
      </c>
      <c r="N3402" t="b">
        <f t="shared" si="322"/>
        <v>0</v>
      </c>
      <c r="O3402">
        <f t="shared" si="323"/>
        <v>0</v>
      </c>
    </row>
    <row r="3403" spans="1:15">
      <c r="A3403" t="s">
        <v>451</v>
      </c>
      <c r="B3403" t="s">
        <v>452</v>
      </c>
      <c r="C3403" t="s">
        <v>187</v>
      </c>
      <c r="D3403" t="s">
        <v>188</v>
      </c>
      <c r="E3403" s="2">
        <v>42835.416666666664</v>
      </c>
      <c r="F3403" s="33">
        <f t="shared" si="318"/>
        <v>2017</v>
      </c>
      <c r="G3403" s="33">
        <f t="shared" si="319"/>
        <v>4</v>
      </c>
      <c r="H3403" t="s">
        <v>150</v>
      </c>
      <c r="I3403" t="s">
        <v>453</v>
      </c>
      <c r="J3403" t="s">
        <v>624</v>
      </c>
      <c r="K3403">
        <v>15</v>
      </c>
      <c r="L3403">
        <f t="shared" si="320"/>
        <v>15</v>
      </c>
      <c r="M3403">
        <f t="shared" si="321"/>
        <v>0</v>
      </c>
      <c r="N3403" t="b">
        <f t="shared" si="322"/>
        <v>0</v>
      </c>
      <c r="O3403">
        <f t="shared" si="323"/>
        <v>0</v>
      </c>
    </row>
    <row r="3404" spans="1:15">
      <c r="A3404" t="s">
        <v>451</v>
      </c>
      <c r="B3404" t="s">
        <v>452</v>
      </c>
      <c r="C3404" t="s">
        <v>187</v>
      </c>
      <c r="D3404" t="s">
        <v>188</v>
      </c>
      <c r="E3404" s="2">
        <v>42837.368750000001</v>
      </c>
      <c r="F3404" s="33">
        <f t="shared" si="318"/>
        <v>2017</v>
      </c>
      <c r="G3404" s="33">
        <f t="shared" si="319"/>
        <v>4</v>
      </c>
      <c r="H3404" t="s">
        <v>150</v>
      </c>
      <c r="I3404" t="s">
        <v>453</v>
      </c>
      <c r="J3404" t="s">
        <v>624</v>
      </c>
      <c r="K3404">
        <v>16</v>
      </c>
      <c r="L3404">
        <f t="shared" si="320"/>
        <v>16</v>
      </c>
      <c r="M3404">
        <f t="shared" si="321"/>
        <v>0</v>
      </c>
      <c r="N3404" t="b">
        <f t="shared" si="322"/>
        <v>0</v>
      </c>
      <c r="O3404">
        <f t="shared" si="323"/>
        <v>0</v>
      </c>
    </row>
    <row r="3405" spans="1:15">
      <c r="A3405" t="s">
        <v>451</v>
      </c>
      <c r="B3405" t="s">
        <v>452</v>
      </c>
      <c r="C3405" t="s">
        <v>187</v>
      </c>
      <c r="D3405" t="s">
        <v>188</v>
      </c>
      <c r="E3405" s="2">
        <v>42844.511805555558</v>
      </c>
      <c r="F3405" s="33">
        <f t="shared" si="318"/>
        <v>2017</v>
      </c>
      <c r="G3405" s="33">
        <f t="shared" si="319"/>
        <v>4</v>
      </c>
      <c r="H3405" t="s">
        <v>150</v>
      </c>
      <c r="I3405" t="s">
        <v>453</v>
      </c>
      <c r="J3405" t="s">
        <v>624</v>
      </c>
      <c r="K3405">
        <v>16</v>
      </c>
      <c r="L3405">
        <f t="shared" si="320"/>
        <v>16</v>
      </c>
      <c r="M3405">
        <f t="shared" si="321"/>
        <v>0</v>
      </c>
      <c r="N3405" t="b">
        <f t="shared" si="322"/>
        <v>0</v>
      </c>
      <c r="O3405">
        <f t="shared" si="323"/>
        <v>0</v>
      </c>
    </row>
    <row r="3406" spans="1:15">
      <c r="A3406" t="s">
        <v>451</v>
      </c>
      <c r="B3406" t="s">
        <v>452</v>
      </c>
      <c r="C3406" t="s">
        <v>187</v>
      </c>
      <c r="D3406" t="s">
        <v>188</v>
      </c>
      <c r="E3406" s="2">
        <v>42846.385416666664</v>
      </c>
      <c r="F3406" s="33">
        <f t="shared" si="318"/>
        <v>2017</v>
      </c>
      <c r="G3406" s="33">
        <f t="shared" si="319"/>
        <v>4</v>
      </c>
      <c r="H3406" t="s">
        <v>150</v>
      </c>
      <c r="I3406" t="s">
        <v>453</v>
      </c>
      <c r="J3406" t="s">
        <v>624</v>
      </c>
      <c r="K3406">
        <v>36</v>
      </c>
      <c r="L3406">
        <f t="shared" si="320"/>
        <v>36</v>
      </c>
      <c r="M3406">
        <f t="shared" si="321"/>
        <v>0</v>
      </c>
      <c r="N3406" t="b">
        <f t="shared" si="322"/>
        <v>0</v>
      </c>
      <c r="O3406">
        <f t="shared" si="323"/>
        <v>0</v>
      </c>
    </row>
    <row r="3407" spans="1:15">
      <c r="A3407" t="s">
        <v>451</v>
      </c>
      <c r="B3407" t="s">
        <v>452</v>
      </c>
      <c r="C3407" t="s">
        <v>187</v>
      </c>
      <c r="D3407" t="s">
        <v>188</v>
      </c>
      <c r="E3407" s="2">
        <v>42850.629861111112</v>
      </c>
      <c r="F3407" s="33">
        <f t="shared" si="318"/>
        <v>2017</v>
      </c>
      <c r="G3407" s="33">
        <f t="shared" si="319"/>
        <v>4</v>
      </c>
      <c r="H3407" t="s">
        <v>150</v>
      </c>
      <c r="I3407" t="s">
        <v>453</v>
      </c>
      <c r="J3407" t="s">
        <v>624</v>
      </c>
      <c r="K3407">
        <v>32</v>
      </c>
      <c r="L3407">
        <f t="shared" si="320"/>
        <v>32</v>
      </c>
      <c r="M3407">
        <f t="shared" si="321"/>
        <v>0</v>
      </c>
      <c r="N3407" t="b">
        <f t="shared" si="322"/>
        <v>0</v>
      </c>
      <c r="O3407">
        <f t="shared" si="323"/>
        <v>0</v>
      </c>
    </row>
    <row r="3408" spans="1:15">
      <c r="A3408" t="s">
        <v>451</v>
      </c>
      <c r="B3408" t="s">
        <v>452</v>
      </c>
      <c r="C3408" t="s">
        <v>187</v>
      </c>
      <c r="D3408" t="s">
        <v>188</v>
      </c>
      <c r="E3408" s="2">
        <v>42853.469444444447</v>
      </c>
      <c r="F3408" s="33">
        <f t="shared" si="318"/>
        <v>2017</v>
      </c>
      <c r="G3408" s="33">
        <f t="shared" si="319"/>
        <v>4</v>
      </c>
      <c r="H3408" t="s">
        <v>150</v>
      </c>
      <c r="I3408" t="s">
        <v>453</v>
      </c>
      <c r="J3408" t="s">
        <v>624</v>
      </c>
      <c r="K3408">
        <v>16</v>
      </c>
      <c r="L3408">
        <f t="shared" si="320"/>
        <v>16</v>
      </c>
      <c r="M3408">
        <f t="shared" si="321"/>
        <v>0</v>
      </c>
      <c r="N3408" t="b">
        <f t="shared" si="322"/>
        <v>0</v>
      </c>
      <c r="O3408">
        <f t="shared" si="323"/>
        <v>0</v>
      </c>
    </row>
    <row r="3409" spans="1:15">
      <c r="A3409" t="s">
        <v>451</v>
      </c>
      <c r="B3409" t="s">
        <v>452</v>
      </c>
      <c r="C3409" t="s">
        <v>187</v>
      </c>
      <c r="D3409" t="s">
        <v>188</v>
      </c>
      <c r="E3409" s="2">
        <v>42863.363888888889</v>
      </c>
      <c r="F3409" s="33">
        <f t="shared" si="318"/>
        <v>2017</v>
      </c>
      <c r="G3409" s="33">
        <f t="shared" si="319"/>
        <v>5</v>
      </c>
      <c r="H3409" t="s">
        <v>150</v>
      </c>
      <c r="I3409" t="s">
        <v>453</v>
      </c>
      <c r="J3409" t="s">
        <v>624</v>
      </c>
      <c r="K3409">
        <v>15</v>
      </c>
      <c r="L3409">
        <f t="shared" si="320"/>
        <v>15</v>
      </c>
      <c r="M3409">
        <f t="shared" si="321"/>
        <v>0</v>
      </c>
      <c r="N3409" t="b">
        <f t="shared" si="322"/>
        <v>0</v>
      </c>
      <c r="O3409">
        <f t="shared" si="323"/>
        <v>0</v>
      </c>
    </row>
    <row r="3410" spans="1:15">
      <c r="A3410" t="s">
        <v>451</v>
      </c>
      <c r="B3410" t="s">
        <v>452</v>
      </c>
      <c r="C3410" t="s">
        <v>187</v>
      </c>
      <c r="D3410" t="s">
        <v>188</v>
      </c>
      <c r="E3410" s="2">
        <v>43070.538194444445</v>
      </c>
      <c r="F3410" s="33">
        <f t="shared" si="318"/>
        <v>2017</v>
      </c>
      <c r="G3410" s="33">
        <f t="shared" si="319"/>
        <v>12</v>
      </c>
      <c r="H3410" t="s">
        <v>150</v>
      </c>
      <c r="I3410" t="s">
        <v>453</v>
      </c>
      <c r="J3410" t="s">
        <v>624</v>
      </c>
      <c r="K3410">
        <v>19</v>
      </c>
      <c r="L3410">
        <f t="shared" si="320"/>
        <v>19</v>
      </c>
      <c r="M3410">
        <f t="shared" si="321"/>
        <v>0</v>
      </c>
      <c r="N3410" t="b">
        <f t="shared" si="322"/>
        <v>0</v>
      </c>
      <c r="O3410">
        <f t="shared" si="323"/>
        <v>0</v>
      </c>
    </row>
    <row r="3411" spans="1:15">
      <c r="A3411" t="s">
        <v>451</v>
      </c>
      <c r="B3411" t="s">
        <v>452</v>
      </c>
      <c r="C3411" t="s">
        <v>187</v>
      </c>
      <c r="D3411" t="s">
        <v>188</v>
      </c>
      <c r="E3411" s="2">
        <v>43138.359722222223</v>
      </c>
      <c r="F3411" s="33">
        <f t="shared" si="318"/>
        <v>2018</v>
      </c>
      <c r="G3411" s="33">
        <f t="shared" si="319"/>
        <v>2</v>
      </c>
      <c r="H3411" t="s">
        <v>150</v>
      </c>
      <c r="I3411" t="s">
        <v>453</v>
      </c>
      <c r="J3411" t="s">
        <v>624</v>
      </c>
      <c r="K3411">
        <v>6.3</v>
      </c>
      <c r="L3411">
        <f t="shared" si="320"/>
        <v>6.3</v>
      </c>
      <c r="M3411">
        <f t="shared" si="321"/>
        <v>0</v>
      </c>
      <c r="N3411" t="b">
        <f t="shared" si="322"/>
        <v>0</v>
      </c>
      <c r="O3411">
        <f t="shared" si="323"/>
        <v>0</v>
      </c>
    </row>
    <row r="3412" spans="1:15">
      <c r="A3412" t="s">
        <v>451</v>
      </c>
      <c r="B3412" t="s">
        <v>452</v>
      </c>
      <c r="C3412" t="s">
        <v>187</v>
      </c>
      <c r="D3412" t="s">
        <v>188</v>
      </c>
      <c r="E3412" s="2">
        <v>43139.368055555555</v>
      </c>
      <c r="F3412" s="33">
        <f t="shared" si="318"/>
        <v>2018</v>
      </c>
      <c r="G3412" s="33">
        <f t="shared" si="319"/>
        <v>2</v>
      </c>
      <c r="H3412" t="s">
        <v>150</v>
      </c>
      <c r="I3412" t="s">
        <v>453</v>
      </c>
      <c r="J3412" t="s">
        <v>624</v>
      </c>
      <c r="K3412">
        <v>6.2</v>
      </c>
      <c r="L3412">
        <f t="shared" si="320"/>
        <v>6.2</v>
      </c>
      <c r="M3412">
        <f t="shared" si="321"/>
        <v>0</v>
      </c>
      <c r="N3412" t="b">
        <f t="shared" si="322"/>
        <v>0</v>
      </c>
      <c r="O3412">
        <f t="shared" si="323"/>
        <v>0</v>
      </c>
    </row>
    <row r="3413" spans="1:15">
      <c r="A3413" t="s">
        <v>451</v>
      </c>
      <c r="B3413" t="s">
        <v>452</v>
      </c>
      <c r="C3413" t="s">
        <v>187</v>
      </c>
      <c r="D3413" t="s">
        <v>188</v>
      </c>
      <c r="E3413" s="2">
        <v>43143.347222222219</v>
      </c>
      <c r="F3413" s="33">
        <f t="shared" si="318"/>
        <v>2018</v>
      </c>
      <c r="G3413" s="33">
        <f t="shared" si="319"/>
        <v>2</v>
      </c>
      <c r="H3413" t="s">
        <v>150</v>
      </c>
      <c r="I3413" t="s">
        <v>453</v>
      </c>
      <c r="J3413" t="s">
        <v>624</v>
      </c>
      <c r="K3413">
        <v>4.5</v>
      </c>
      <c r="L3413">
        <f t="shared" si="320"/>
        <v>4.5</v>
      </c>
      <c r="M3413">
        <f t="shared" si="321"/>
        <v>0</v>
      </c>
      <c r="N3413" t="b">
        <f t="shared" si="322"/>
        <v>0</v>
      </c>
      <c r="O3413">
        <f t="shared" si="323"/>
        <v>0</v>
      </c>
    </row>
    <row r="3414" spans="1:15">
      <c r="A3414" t="s">
        <v>451</v>
      </c>
      <c r="B3414" t="s">
        <v>452</v>
      </c>
      <c r="C3414" t="s">
        <v>187</v>
      </c>
      <c r="D3414" t="s">
        <v>188</v>
      </c>
      <c r="E3414" s="2">
        <v>43146.329861111109</v>
      </c>
      <c r="F3414" s="33">
        <f t="shared" si="318"/>
        <v>2018</v>
      </c>
      <c r="G3414" s="33">
        <f t="shared" si="319"/>
        <v>2</v>
      </c>
      <c r="H3414" t="s">
        <v>150</v>
      </c>
      <c r="I3414" t="s">
        <v>453</v>
      </c>
      <c r="J3414" t="s">
        <v>624</v>
      </c>
      <c r="K3414">
        <v>5.4</v>
      </c>
      <c r="L3414">
        <f t="shared" si="320"/>
        <v>5.4</v>
      </c>
      <c r="M3414">
        <f t="shared" si="321"/>
        <v>0</v>
      </c>
      <c r="N3414" t="b">
        <f t="shared" si="322"/>
        <v>0</v>
      </c>
      <c r="O3414">
        <f t="shared" si="323"/>
        <v>0</v>
      </c>
    </row>
    <row r="3415" spans="1:15">
      <c r="A3415" t="s">
        <v>451</v>
      </c>
      <c r="B3415" t="s">
        <v>452</v>
      </c>
      <c r="C3415" t="s">
        <v>187</v>
      </c>
      <c r="D3415" t="s">
        <v>188</v>
      </c>
      <c r="E3415" s="2">
        <v>43150.328472222223</v>
      </c>
      <c r="F3415" s="33">
        <f t="shared" si="318"/>
        <v>2018</v>
      </c>
      <c r="G3415" s="33">
        <f t="shared" si="319"/>
        <v>2</v>
      </c>
      <c r="H3415" t="s">
        <v>150</v>
      </c>
      <c r="I3415" t="s">
        <v>453</v>
      </c>
      <c r="J3415" t="s">
        <v>596</v>
      </c>
      <c r="K3415">
        <v>1</v>
      </c>
      <c r="L3415">
        <f t="shared" si="320"/>
        <v>0.5</v>
      </c>
      <c r="M3415">
        <f t="shared" si="321"/>
        <v>1</v>
      </c>
      <c r="N3415" t="b">
        <f t="shared" si="322"/>
        <v>1</v>
      </c>
      <c r="O3415">
        <f t="shared" si="323"/>
        <v>0</v>
      </c>
    </row>
    <row r="3416" spans="1:15">
      <c r="A3416" t="s">
        <v>451</v>
      </c>
      <c r="B3416" t="s">
        <v>452</v>
      </c>
      <c r="C3416" t="s">
        <v>187</v>
      </c>
      <c r="D3416" t="s">
        <v>188</v>
      </c>
      <c r="E3416" s="2">
        <v>43153.330555555556</v>
      </c>
      <c r="F3416" s="33">
        <f t="shared" si="318"/>
        <v>2018</v>
      </c>
      <c r="G3416" s="33">
        <f t="shared" si="319"/>
        <v>2</v>
      </c>
      <c r="H3416" t="s">
        <v>150</v>
      </c>
      <c r="I3416" t="s">
        <v>453</v>
      </c>
      <c r="J3416" t="s">
        <v>624</v>
      </c>
      <c r="K3416">
        <v>7.3</v>
      </c>
      <c r="L3416">
        <f t="shared" si="320"/>
        <v>7.3</v>
      </c>
      <c r="M3416">
        <f t="shared" si="321"/>
        <v>0</v>
      </c>
      <c r="N3416" t="b">
        <f t="shared" si="322"/>
        <v>0</v>
      </c>
      <c r="O3416">
        <f t="shared" si="323"/>
        <v>0</v>
      </c>
    </row>
    <row r="3417" spans="1:15">
      <c r="A3417" t="s">
        <v>451</v>
      </c>
      <c r="B3417" t="s">
        <v>452</v>
      </c>
      <c r="C3417" t="s">
        <v>187</v>
      </c>
      <c r="D3417" t="s">
        <v>188</v>
      </c>
      <c r="E3417" s="2">
        <v>43158.34652777778</v>
      </c>
      <c r="F3417" s="33">
        <f t="shared" si="318"/>
        <v>2018</v>
      </c>
      <c r="G3417" s="33">
        <f t="shared" si="319"/>
        <v>2</v>
      </c>
      <c r="H3417" t="s">
        <v>150</v>
      </c>
      <c r="I3417" t="s">
        <v>453</v>
      </c>
      <c r="J3417" t="s">
        <v>624</v>
      </c>
      <c r="K3417">
        <v>21</v>
      </c>
      <c r="L3417">
        <f t="shared" si="320"/>
        <v>21</v>
      </c>
      <c r="M3417">
        <f t="shared" si="321"/>
        <v>0</v>
      </c>
      <c r="N3417" t="b">
        <f t="shared" si="322"/>
        <v>0</v>
      </c>
      <c r="O3417">
        <f t="shared" si="323"/>
        <v>0</v>
      </c>
    </row>
    <row r="3418" spans="1:15">
      <c r="A3418" t="s">
        <v>451</v>
      </c>
      <c r="B3418" t="s">
        <v>452</v>
      </c>
      <c r="C3418" t="s">
        <v>187</v>
      </c>
      <c r="D3418" t="s">
        <v>188</v>
      </c>
      <c r="E3418" s="2">
        <v>43164.351388888892</v>
      </c>
      <c r="F3418" s="33">
        <f t="shared" si="318"/>
        <v>2018</v>
      </c>
      <c r="G3418" s="33">
        <f t="shared" si="319"/>
        <v>3</v>
      </c>
      <c r="H3418" t="s">
        <v>150</v>
      </c>
      <c r="I3418" t="s">
        <v>453</v>
      </c>
      <c r="J3418" t="s">
        <v>596</v>
      </c>
      <c r="K3418">
        <v>1</v>
      </c>
      <c r="L3418">
        <f t="shared" si="320"/>
        <v>0.5</v>
      </c>
      <c r="M3418">
        <f t="shared" si="321"/>
        <v>1</v>
      </c>
      <c r="N3418" t="b">
        <f t="shared" si="322"/>
        <v>1</v>
      </c>
      <c r="O3418">
        <f t="shared" si="323"/>
        <v>0</v>
      </c>
    </row>
    <row r="3419" spans="1:15">
      <c r="A3419" t="s">
        <v>451</v>
      </c>
      <c r="B3419" t="s">
        <v>452</v>
      </c>
      <c r="C3419" t="s">
        <v>187</v>
      </c>
      <c r="D3419" t="s">
        <v>188</v>
      </c>
      <c r="E3419" s="2">
        <v>43167.332638888889</v>
      </c>
      <c r="F3419" s="33">
        <f t="shared" si="318"/>
        <v>2018</v>
      </c>
      <c r="G3419" s="33">
        <f t="shared" si="319"/>
        <v>3</v>
      </c>
      <c r="H3419" t="s">
        <v>150</v>
      </c>
      <c r="I3419" t="s">
        <v>453</v>
      </c>
      <c r="J3419" t="s">
        <v>624</v>
      </c>
      <c r="K3419">
        <v>24</v>
      </c>
      <c r="L3419">
        <f t="shared" si="320"/>
        <v>24</v>
      </c>
      <c r="M3419">
        <f t="shared" si="321"/>
        <v>0</v>
      </c>
      <c r="N3419" t="b">
        <f t="shared" si="322"/>
        <v>0</v>
      </c>
      <c r="O3419">
        <f t="shared" si="323"/>
        <v>0</v>
      </c>
    </row>
    <row r="3420" spans="1:15">
      <c r="A3420" t="s">
        <v>451</v>
      </c>
      <c r="B3420" t="s">
        <v>452</v>
      </c>
      <c r="C3420" t="s">
        <v>187</v>
      </c>
      <c r="D3420" t="s">
        <v>188</v>
      </c>
      <c r="E3420" s="2">
        <v>43172.338888888888</v>
      </c>
      <c r="F3420" s="33">
        <f t="shared" si="318"/>
        <v>2018</v>
      </c>
      <c r="G3420" s="33">
        <f t="shared" si="319"/>
        <v>3</v>
      </c>
      <c r="H3420" t="s">
        <v>150</v>
      </c>
      <c r="I3420" t="s">
        <v>453</v>
      </c>
      <c r="J3420" t="s">
        <v>596</v>
      </c>
      <c r="K3420">
        <v>1</v>
      </c>
      <c r="L3420">
        <f t="shared" si="320"/>
        <v>0.5</v>
      </c>
      <c r="M3420">
        <f t="shared" si="321"/>
        <v>1</v>
      </c>
      <c r="N3420" t="b">
        <f t="shared" si="322"/>
        <v>1</v>
      </c>
      <c r="O3420">
        <f t="shared" si="323"/>
        <v>0</v>
      </c>
    </row>
    <row r="3421" spans="1:15">
      <c r="A3421" t="s">
        <v>451</v>
      </c>
      <c r="B3421" t="s">
        <v>452</v>
      </c>
      <c r="C3421" t="s">
        <v>187</v>
      </c>
      <c r="D3421" t="s">
        <v>188</v>
      </c>
      <c r="E3421" s="2">
        <v>43174.327777777777</v>
      </c>
      <c r="F3421" s="33">
        <f t="shared" si="318"/>
        <v>2018</v>
      </c>
      <c r="G3421" s="33">
        <f t="shared" si="319"/>
        <v>3</v>
      </c>
      <c r="H3421" t="s">
        <v>150</v>
      </c>
      <c r="I3421" t="s">
        <v>453</v>
      </c>
      <c r="J3421" t="s">
        <v>596</v>
      </c>
      <c r="K3421">
        <v>1</v>
      </c>
      <c r="L3421">
        <f t="shared" si="320"/>
        <v>0.5</v>
      </c>
      <c r="M3421">
        <f t="shared" si="321"/>
        <v>1</v>
      </c>
      <c r="N3421" t="b">
        <f t="shared" si="322"/>
        <v>1</v>
      </c>
      <c r="O3421">
        <f t="shared" si="323"/>
        <v>0</v>
      </c>
    </row>
    <row r="3422" spans="1:15">
      <c r="A3422" t="s">
        <v>451</v>
      </c>
      <c r="B3422" t="s">
        <v>452</v>
      </c>
      <c r="C3422" t="s">
        <v>187</v>
      </c>
      <c r="D3422" t="s">
        <v>188</v>
      </c>
      <c r="E3422" s="2">
        <v>43178.329861111109</v>
      </c>
      <c r="F3422" s="33">
        <f t="shared" si="318"/>
        <v>2018</v>
      </c>
      <c r="G3422" s="33">
        <f t="shared" si="319"/>
        <v>3</v>
      </c>
      <c r="H3422" t="s">
        <v>150</v>
      </c>
      <c r="I3422" t="s">
        <v>453</v>
      </c>
      <c r="J3422" t="s">
        <v>596</v>
      </c>
      <c r="K3422">
        <v>1</v>
      </c>
      <c r="L3422">
        <f t="shared" si="320"/>
        <v>0.5</v>
      </c>
      <c r="M3422">
        <f t="shared" si="321"/>
        <v>1</v>
      </c>
      <c r="N3422" t="b">
        <f t="shared" si="322"/>
        <v>1</v>
      </c>
      <c r="O3422">
        <f t="shared" si="323"/>
        <v>0</v>
      </c>
    </row>
    <row r="3423" spans="1:15">
      <c r="A3423" t="s">
        <v>451</v>
      </c>
      <c r="B3423" t="s">
        <v>452</v>
      </c>
      <c r="C3423" t="s">
        <v>187</v>
      </c>
      <c r="D3423" t="s">
        <v>188</v>
      </c>
      <c r="E3423" s="2">
        <v>43181.338888888888</v>
      </c>
      <c r="F3423" s="33">
        <f t="shared" si="318"/>
        <v>2018</v>
      </c>
      <c r="G3423" s="33">
        <f t="shared" si="319"/>
        <v>3</v>
      </c>
      <c r="H3423" t="s">
        <v>150</v>
      </c>
      <c r="I3423" t="s">
        <v>453</v>
      </c>
      <c r="J3423" t="s">
        <v>596</v>
      </c>
      <c r="K3423">
        <v>1</v>
      </c>
      <c r="L3423">
        <f t="shared" si="320"/>
        <v>0.5</v>
      </c>
      <c r="M3423">
        <f t="shared" si="321"/>
        <v>1</v>
      </c>
      <c r="N3423" t="b">
        <f t="shared" si="322"/>
        <v>1</v>
      </c>
      <c r="O3423">
        <f t="shared" si="323"/>
        <v>0</v>
      </c>
    </row>
    <row r="3424" spans="1:15">
      <c r="A3424" t="s">
        <v>451</v>
      </c>
      <c r="B3424" t="s">
        <v>452</v>
      </c>
      <c r="C3424" t="s">
        <v>187</v>
      </c>
      <c r="D3424" t="s">
        <v>188</v>
      </c>
      <c r="E3424" s="2">
        <v>43185.385416666664</v>
      </c>
      <c r="F3424" s="33">
        <f t="shared" si="318"/>
        <v>2018</v>
      </c>
      <c r="G3424" s="33">
        <f t="shared" si="319"/>
        <v>3</v>
      </c>
      <c r="H3424" t="s">
        <v>150</v>
      </c>
      <c r="I3424" t="s">
        <v>453</v>
      </c>
      <c r="J3424" t="s">
        <v>596</v>
      </c>
      <c r="K3424">
        <v>1</v>
      </c>
      <c r="L3424">
        <f t="shared" si="320"/>
        <v>0.5</v>
      </c>
      <c r="M3424">
        <f t="shared" si="321"/>
        <v>1</v>
      </c>
      <c r="N3424" t="b">
        <f t="shared" si="322"/>
        <v>1</v>
      </c>
      <c r="O3424">
        <f t="shared" si="323"/>
        <v>0</v>
      </c>
    </row>
    <row r="3425" spans="1:15">
      <c r="A3425" t="s">
        <v>451</v>
      </c>
      <c r="B3425" t="s">
        <v>452</v>
      </c>
      <c r="C3425" t="s">
        <v>187</v>
      </c>
      <c r="D3425" t="s">
        <v>188</v>
      </c>
      <c r="E3425" s="2">
        <v>43187.381944444445</v>
      </c>
      <c r="F3425" s="33">
        <f t="shared" si="318"/>
        <v>2018</v>
      </c>
      <c r="G3425" s="33">
        <f t="shared" si="319"/>
        <v>3</v>
      </c>
      <c r="H3425" t="s">
        <v>150</v>
      </c>
      <c r="I3425" t="s">
        <v>453</v>
      </c>
      <c r="J3425" t="s">
        <v>596</v>
      </c>
      <c r="K3425">
        <v>1</v>
      </c>
      <c r="L3425">
        <f t="shared" si="320"/>
        <v>0.5</v>
      </c>
      <c r="M3425">
        <f t="shared" si="321"/>
        <v>1</v>
      </c>
      <c r="N3425" t="b">
        <f t="shared" si="322"/>
        <v>1</v>
      </c>
      <c r="O3425">
        <f t="shared" si="323"/>
        <v>0</v>
      </c>
    </row>
    <row r="3426" spans="1:15">
      <c r="A3426" t="s">
        <v>451</v>
      </c>
      <c r="B3426" t="s">
        <v>452</v>
      </c>
      <c r="C3426" t="s">
        <v>187</v>
      </c>
      <c r="D3426" t="s">
        <v>188</v>
      </c>
      <c r="E3426" s="2">
        <v>43193.340277777781</v>
      </c>
      <c r="F3426" s="33">
        <f t="shared" si="318"/>
        <v>2018</v>
      </c>
      <c r="G3426" s="33">
        <f t="shared" si="319"/>
        <v>4</v>
      </c>
      <c r="H3426" t="s">
        <v>150</v>
      </c>
      <c r="I3426" t="s">
        <v>453</v>
      </c>
      <c r="J3426" t="s">
        <v>596</v>
      </c>
      <c r="K3426">
        <v>1</v>
      </c>
      <c r="L3426">
        <f t="shared" si="320"/>
        <v>0.5</v>
      </c>
      <c r="M3426">
        <f t="shared" si="321"/>
        <v>1</v>
      </c>
      <c r="N3426" t="b">
        <f t="shared" si="322"/>
        <v>1</v>
      </c>
      <c r="O3426">
        <f t="shared" si="323"/>
        <v>0</v>
      </c>
    </row>
    <row r="3427" spans="1:15">
      <c r="A3427" t="s">
        <v>451</v>
      </c>
      <c r="B3427" t="s">
        <v>452</v>
      </c>
      <c r="C3427" t="s">
        <v>187</v>
      </c>
      <c r="D3427" t="s">
        <v>188</v>
      </c>
      <c r="E3427" s="2">
        <v>43196.368750000001</v>
      </c>
      <c r="F3427" s="33">
        <f t="shared" si="318"/>
        <v>2018</v>
      </c>
      <c r="G3427" s="33">
        <f t="shared" si="319"/>
        <v>4</v>
      </c>
      <c r="H3427" t="s">
        <v>150</v>
      </c>
      <c r="I3427" t="s">
        <v>453</v>
      </c>
      <c r="J3427" t="s">
        <v>596</v>
      </c>
      <c r="K3427">
        <v>1</v>
      </c>
      <c r="L3427">
        <f t="shared" si="320"/>
        <v>0.5</v>
      </c>
      <c r="M3427">
        <f t="shared" si="321"/>
        <v>1</v>
      </c>
      <c r="N3427" t="b">
        <f t="shared" si="322"/>
        <v>1</v>
      </c>
      <c r="O3427">
        <f t="shared" si="323"/>
        <v>0</v>
      </c>
    </row>
    <row r="3428" spans="1:15">
      <c r="A3428" t="s">
        <v>451</v>
      </c>
      <c r="B3428" t="s">
        <v>452</v>
      </c>
      <c r="C3428" t="s">
        <v>187</v>
      </c>
      <c r="D3428" t="s">
        <v>188</v>
      </c>
      <c r="E3428" s="2">
        <v>43199.682638888888</v>
      </c>
      <c r="F3428" s="33">
        <f t="shared" si="318"/>
        <v>2018</v>
      </c>
      <c r="G3428" s="33">
        <f t="shared" si="319"/>
        <v>4</v>
      </c>
      <c r="H3428" t="s">
        <v>150</v>
      </c>
      <c r="I3428" t="s">
        <v>453</v>
      </c>
      <c r="J3428" t="s">
        <v>596</v>
      </c>
      <c r="K3428">
        <v>1</v>
      </c>
      <c r="L3428">
        <f t="shared" si="320"/>
        <v>0.5</v>
      </c>
      <c r="M3428">
        <f t="shared" si="321"/>
        <v>1</v>
      </c>
      <c r="N3428" t="b">
        <f t="shared" si="322"/>
        <v>1</v>
      </c>
      <c r="O3428">
        <f t="shared" si="323"/>
        <v>0</v>
      </c>
    </row>
    <row r="3429" spans="1:15">
      <c r="A3429" t="s">
        <v>451</v>
      </c>
      <c r="B3429" t="s">
        <v>452</v>
      </c>
      <c r="C3429" t="s">
        <v>187</v>
      </c>
      <c r="D3429" t="s">
        <v>188</v>
      </c>
      <c r="E3429" s="2">
        <v>43202.444444444445</v>
      </c>
      <c r="F3429" s="33">
        <f t="shared" si="318"/>
        <v>2018</v>
      </c>
      <c r="G3429" s="33">
        <f t="shared" si="319"/>
        <v>4</v>
      </c>
      <c r="H3429" t="s">
        <v>150</v>
      </c>
      <c r="I3429" t="s">
        <v>453</v>
      </c>
      <c r="J3429" t="s">
        <v>596</v>
      </c>
      <c r="K3429">
        <v>1</v>
      </c>
      <c r="L3429">
        <f t="shared" si="320"/>
        <v>0.5</v>
      </c>
      <c r="M3429">
        <f t="shared" si="321"/>
        <v>1</v>
      </c>
      <c r="N3429" t="b">
        <f t="shared" si="322"/>
        <v>1</v>
      </c>
      <c r="O3429">
        <f t="shared" si="323"/>
        <v>0</v>
      </c>
    </row>
    <row r="3430" spans="1:15">
      <c r="A3430" t="s">
        <v>451</v>
      </c>
      <c r="B3430" t="s">
        <v>452</v>
      </c>
      <c r="C3430" t="s">
        <v>187</v>
      </c>
      <c r="D3430" t="s">
        <v>188</v>
      </c>
      <c r="E3430" s="2">
        <v>43206.529166666667</v>
      </c>
      <c r="F3430" s="33">
        <f t="shared" si="318"/>
        <v>2018</v>
      </c>
      <c r="G3430" s="33">
        <f t="shared" si="319"/>
        <v>4</v>
      </c>
      <c r="H3430" t="s">
        <v>150</v>
      </c>
      <c r="I3430" t="s">
        <v>453</v>
      </c>
      <c r="J3430" t="s">
        <v>596</v>
      </c>
      <c r="K3430">
        <v>1</v>
      </c>
      <c r="L3430">
        <f t="shared" si="320"/>
        <v>0.5</v>
      </c>
      <c r="M3430">
        <f t="shared" si="321"/>
        <v>1</v>
      </c>
      <c r="N3430" t="b">
        <f t="shared" si="322"/>
        <v>1</v>
      </c>
      <c r="O3430">
        <f t="shared" si="323"/>
        <v>0</v>
      </c>
    </row>
    <row r="3431" spans="1:15">
      <c r="A3431" t="s">
        <v>451</v>
      </c>
      <c r="B3431" t="s">
        <v>452</v>
      </c>
      <c r="C3431" t="s">
        <v>187</v>
      </c>
      <c r="D3431" t="s">
        <v>188</v>
      </c>
      <c r="E3431" s="2">
        <v>43209.372916666667</v>
      </c>
      <c r="F3431" s="33">
        <f t="shared" si="318"/>
        <v>2018</v>
      </c>
      <c r="G3431" s="33">
        <f t="shared" si="319"/>
        <v>4</v>
      </c>
      <c r="H3431" t="s">
        <v>150</v>
      </c>
      <c r="I3431" t="s">
        <v>453</v>
      </c>
      <c r="J3431" t="s">
        <v>596</v>
      </c>
      <c r="K3431">
        <v>1</v>
      </c>
      <c r="L3431">
        <f t="shared" si="320"/>
        <v>0.5</v>
      </c>
      <c r="M3431">
        <f t="shared" si="321"/>
        <v>1</v>
      </c>
      <c r="N3431" t="b">
        <f t="shared" si="322"/>
        <v>1</v>
      </c>
      <c r="O3431">
        <f t="shared" si="323"/>
        <v>0</v>
      </c>
    </row>
    <row r="3432" spans="1:15">
      <c r="A3432" t="s">
        <v>451</v>
      </c>
      <c r="B3432" t="s">
        <v>452</v>
      </c>
      <c r="C3432" t="s">
        <v>187</v>
      </c>
      <c r="D3432" t="s">
        <v>188</v>
      </c>
      <c r="E3432" s="2">
        <v>43210.40625</v>
      </c>
      <c r="F3432" s="33">
        <f t="shared" si="318"/>
        <v>2018</v>
      </c>
      <c r="G3432" s="33">
        <f t="shared" si="319"/>
        <v>4</v>
      </c>
      <c r="H3432" t="s">
        <v>150</v>
      </c>
      <c r="I3432" t="s">
        <v>453</v>
      </c>
      <c r="J3432" t="s">
        <v>596</v>
      </c>
      <c r="K3432">
        <v>1</v>
      </c>
      <c r="L3432">
        <f t="shared" si="320"/>
        <v>0.5</v>
      </c>
      <c r="M3432">
        <f t="shared" si="321"/>
        <v>1</v>
      </c>
      <c r="N3432" t="b">
        <f t="shared" si="322"/>
        <v>1</v>
      </c>
      <c r="O3432">
        <f t="shared" si="323"/>
        <v>0</v>
      </c>
    </row>
    <row r="3433" spans="1:15">
      <c r="A3433" t="s">
        <v>451</v>
      </c>
      <c r="B3433" t="s">
        <v>452</v>
      </c>
      <c r="C3433" t="s">
        <v>187</v>
      </c>
      <c r="D3433" t="s">
        <v>188</v>
      </c>
      <c r="E3433" s="2">
        <v>43216.374305555553</v>
      </c>
      <c r="F3433" s="33">
        <f t="shared" si="318"/>
        <v>2018</v>
      </c>
      <c r="G3433" s="33">
        <f t="shared" si="319"/>
        <v>4</v>
      </c>
      <c r="H3433" t="s">
        <v>150</v>
      </c>
      <c r="I3433" t="s">
        <v>453</v>
      </c>
      <c r="J3433" t="s">
        <v>596</v>
      </c>
      <c r="K3433">
        <v>1</v>
      </c>
      <c r="L3433">
        <f t="shared" si="320"/>
        <v>0.5</v>
      </c>
      <c r="M3433">
        <f t="shared" si="321"/>
        <v>1</v>
      </c>
      <c r="N3433" t="b">
        <f t="shared" si="322"/>
        <v>1</v>
      </c>
      <c r="O3433">
        <f t="shared" si="323"/>
        <v>0</v>
      </c>
    </row>
    <row r="3434" spans="1:15">
      <c r="A3434" t="s">
        <v>451</v>
      </c>
      <c r="B3434" t="s">
        <v>452</v>
      </c>
      <c r="C3434" t="s">
        <v>187</v>
      </c>
      <c r="D3434" t="s">
        <v>188</v>
      </c>
      <c r="E3434" s="2">
        <v>43222.436805555553</v>
      </c>
      <c r="F3434" s="33">
        <f t="shared" si="318"/>
        <v>2018</v>
      </c>
      <c r="G3434" s="33">
        <f t="shared" si="319"/>
        <v>5</v>
      </c>
      <c r="H3434" t="s">
        <v>150</v>
      </c>
      <c r="I3434" t="s">
        <v>453</v>
      </c>
      <c r="J3434" t="s">
        <v>596</v>
      </c>
      <c r="K3434">
        <v>1</v>
      </c>
      <c r="L3434">
        <f t="shared" si="320"/>
        <v>0.5</v>
      </c>
      <c r="M3434">
        <f t="shared" si="321"/>
        <v>1</v>
      </c>
      <c r="N3434" t="b">
        <f t="shared" si="322"/>
        <v>1</v>
      </c>
      <c r="O3434">
        <f t="shared" si="323"/>
        <v>0</v>
      </c>
    </row>
    <row r="3435" spans="1:15">
      <c r="A3435" t="s">
        <v>451</v>
      </c>
      <c r="B3435" t="s">
        <v>452</v>
      </c>
      <c r="C3435" t="s">
        <v>187</v>
      </c>
      <c r="D3435" t="s">
        <v>188</v>
      </c>
      <c r="E3435" s="2">
        <v>43223.368055555555</v>
      </c>
      <c r="F3435" s="33">
        <f t="shared" si="318"/>
        <v>2018</v>
      </c>
      <c r="G3435" s="33">
        <f t="shared" si="319"/>
        <v>5</v>
      </c>
      <c r="H3435" t="s">
        <v>150</v>
      </c>
      <c r="I3435" t="s">
        <v>453</v>
      </c>
      <c r="J3435" t="s">
        <v>596</v>
      </c>
      <c r="K3435">
        <v>1</v>
      </c>
      <c r="L3435">
        <f t="shared" si="320"/>
        <v>0.5</v>
      </c>
      <c r="M3435">
        <f t="shared" si="321"/>
        <v>1</v>
      </c>
      <c r="N3435" t="b">
        <f t="shared" si="322"/>
        <v>1</v>
      </c>
      <c r="O3435">
        <f t="shared" si="323"/>
        <v>0</v>
      </c>
    </row>
    <row r="3436" spans="1:15">
      <c r="A3436" t="s">
        <v>451</v>
      </c>
      <c r="B3436" t="s">
        <v>452</v>
      </c>
      <c r="C3436" t="s">
        <v>187</v>
      </c>
      <c r="D3436" t="s">
        <v>188</v>
      </c>
      <c r="E3436" s="2">
        <v>43228.798611111109</v>
      </c>
      <c r="F3436" s="33">
        <f t="shared" si="318"/>
        <v>2018</v>
      </c>
      <c r="G3436" s="33">
        <f t="shared" si="319"/>
        <v>5</v>
      </c>
      <c r="H3436" t="s">
        <v>150</v>
      </c>
      <c r="I3436" t="s">
        <v>453</v>
      </c>
      <c r="J3436" t="s">
        <v>596</v>
      </c>
      <c r="K3436">
        <v>1</v>
      </c>
      <c r="L3436">
        <f t="shared" si="320"/>
        <v>0.5</v>
      </c>
      <c r="M3436">
        <f t="shared" si="321"/>
        <v>1</v>
      </c>
      <c r="N3436" t="b">
        <f t="shared" si="322"/>
        <v>1</v>
      </c>
      <c r="O3436">
        <f t="shared" si="323"/>
        <v>0</v>
      </c>
    </row>
    <row r="3437" spans="1:15">
      <c r="A3437" t="s">
        <v>451</v>
      </c>
      <c r="B3437" t="s">
        <v>452</v>
      </c>
      <c r="C3437" t="s">
        <v>187</v>
      </c>
      <c r="D3437" t="s">
        <v>188</v>
      </c>
      <c r="E3437" s="2">
        <v>43237.371527777781</v>
      </c>
      <c r="F3437" s="33">
        <f t="shared" si="318"/>
        <v>2018</v>
      </c>
      <c r="G3437" s="33">
        <f t="shared" si="319"/>
        <v>5</v>
      </c>
      <c r="H3437" t="s">
        <v>150</v>
      </c>
      <c r="I3437" t="s">
        <v>453</v>
      </c>
      <c r="J3437" t="s">
        <v>624</v>
      </c>
      <c r="K3437">
        <v>9</v>
      </c>
      <c r="L3437">
        <f t="shared" si="320"/>
        <v>9</v>
      </c>
      <c r="M3437">
        <f t="shared" si="321"/>
        <v>0</v>
      </c>
      <c r="N3437" t="b">
        <f t="shared" si="322"/>
        <v>0</v>
      </c>
      <c r="O3437">
        <f t="shared" si="323"/>
        <v>0</v>
      </c>
    </row>
    <row r="3438" spans="1:15">
      <c r="A3438" t="s">
        <v>451</v>
      </c>
      <c r="B3438" t="s">
        <v>452</v>
      </c>
      <c r="C3438" t="s">
        <v>187</v>
      </c>
      <c r="D3438" t="s">
        <v>188</v>
      </c>
      <c r="E3438" s="2">
        <v>43242.371527777781</v>
      </c>
      <c r="F3438" s="33">
        <f t="shared" si="318"/>
        <v>2018</v>
      </c>
      <c r="G3438" s="33">
        <f t="shared" si="319"/>
        <v>5</v>
      </c>
      <c r="H3438" t="s">
        <v>150</v>
      </c>
      <c r="I3438" t="s">
        <v>453</v>
      </c>
      <c r="J3438" t="s">
        <v>596</v>
      </c>
      <c r="K3438">
        <v>1</v>
      </c>
      <c r="L3438">
        <f t="shared" si="320"/>
        <v>0.5</v>
      </c>
      <c r="M3438">
        <f t="shared" si="321"/>
        <v>1</v>
      </c>
      <c r="N3438" t="b">
        <f t="shared" si="322"/>
        <v>1</v>
      </c>
      <c r="O3438">
        <f t="shared" si="323"/>
        <v>0</v>
      </c>
    </row>
    <row r="3439" spans="1:15">
      <c r="A3439" t="s">
        <v>451</v>
      </c>
      <c r="B3439" t="s">
        <v>452</v>
      </c>
      <c r="C3439" t="s">
        <v>187</v>
      </c>
      <c r="D3439" t="s">
        <v>188</v>
      </c>
      <c r="E3439" s="2">
        <v>43244.429861111108</v>
      </c>
      <c r="F3439" s="33">
        <f t="shared" si="318"/>
        <v>2018</v>
      </c>
      <c r="G3439" s="33">
        <f t="shared" si="319"/>
        <v>5</v>
      </c>
      <c r="H3439" t="s">
        <v>150</v>
      </c>
      <c r="I3439" t="s">
        <v>453</v>
      </c>
      <c r="J3439" t="s">
        <v>596</v>
      </c>
      <c r="K3439">
        <v>1</v>
      </c>
      <c r="L3439">
        <f t="shared" si="320"/>
        <v>0.5</v>
      </c>
      <c r="M3439">
        <f t="shared" si="321"/>
        <v>1</v>
      </c>
      <c r="N3439" t="b">
        <f t="shared" si="322"/>
        <v>1</v>
      </c>
      <c r="O3439">
        <f t="shared" si="323"/>
        <v>0</v>
      </c>
    </row>
    <row r="3440" spans="1:15">
      <c r="A3440" t="s">
        <v>451</v>
      </c>
      <c r="B3440" t="s">
        <v>452</v>
      </c>
      <c r="C3440" t="s">
        <v>187</v>
      </c>
      <c r="D3440" t="s">
        <v>188</v>
      </c>
      <c r="E3440" s="2">
        <v>43251.361111111109</v>
      </c>
      <c r="F3440" s="33">
        <f t="shared" si="318"/>
        <v>2018</v>
      </c>
      <c r="G3440" s="33">
        <f t="shared" si="319"/>
        <v>5</v>
      </c>
      <c r="H3440" t="s">
        <v>150</v>
      </c>
      <c r="I3440" t="s">
        <v>453</v>
      </c>
      <c r="J3440" t="s">
        <v>596</v>
      </c>
      <c r="K3440">
        <v>1</v>
      </c>
      <c r="L3440">
        <f t="shared" si="320"/>
        <v>0.5</v>
      </c>
      <c r="M3440">
        <f t="shared" si="321"/>
        <v>1</v>
      </c>
      <c r="N3440" t="b">
        <f t="shared" si="322"/>
        <v>1</v>
      </c>
      <c r="O3440">
        <f t="shared" si="323"/>
        <v>0</v>
      </c>
    </row>
    <row r="3441" spans="1:15">
      <c r="A3441" t="s">
        <v>451</v>
      </c>
      <c r="B3441" t="s">
        <v>452</v>
      </c>
      <c r="C3441" t="s">
        <v>187</v>
      </c>
      <c r="D3441" t="s">
        <v>188</v>
      </c>
      <c r="E3441" s="2">
        <v>43256.491666666669</v>
      </c>
      <c r="F3441" s="33">
        <f t="shared" si="318"/>
        <v>2018</v>
      </c>
      <c r="G3441" s="33">
        <f t="shared" si="319"/>
        <v>6</v>
      </c>
      <c r="H3441" t="s">
        <v>150</v>
      </c>
      <c r="I3441" t="s">
        <v>453</v>
      </c>
      <c r="J3441" t="s">
        <v>596</v>
      </c>
      <c r="K3441">
        <v>1</v>
      </c>
      <c r="L3441">
        <f t="shared" si="320"/>
        <v>0.5</v>
      </c>
      <c r="M3441">
        <f t="shared" si="321"/>
        <v>1</v>
      </c>
      <c r="N3441" t="b">
        <f t="shared" si="322"/>
        <v>1</v>
      </c>
      <c r="O3441">
        <f t="shared" si="323"/>
        <v>0</v>
      </c>
    </row>
    <row r="3442" spans="1:15">
      <c r="A3442" t="s">
        <v>451</v>
      </c>
      <c r="B3442" t="s">
        <v>452</v>
      </c>
      <c r="C3442" t="s">
        <v>187</v>
      </c>
      <c r="D3442" t="s">
        <v>188</v>
      </c>
      <c r="E3442" s="2">
        <v>43258.348611111112</v>
      </c>
      <c r="F3442" s="33">
        <f t="shared" si="318"/>
        <v>2018</v>
      </c>
      <c r="G3442" s="33">
        <f t="shared" si="319"/>
        <v>6</v>
      </c>
      <c r="H3442" t="s">
        <v>150</v>
      </c>
      <c r="I3442" t="s">
        <v>453</v>
      </c>
      <c r="J3442" t="s">
        <v>596</v>
      </c>
      <c r="K3442">
        <v>1</v>
      </c>
      <c r="L3442">
        <f t="shared" si="320"/>
        <v>0.5</v>
      </c>
      <c r="M3442">
        <f t="shared" si="321"/>
        <v>1</v>
      </c>
      <c r="N3442" t="b">
        <f t="shared" si="322"/>
        <v>1</v>
      </c>
      <c r="O3442">
        <f t="shared" si="323"/>
        <v>0</v>
      </c>
    </row>
    <row r="3443" spans="1:15">
      <c r="A3443" t="s">
        <v>451</v>
      </c>
      <c r="B3443" t="s">
        <v>452</v>
      </c>
      <c r="C3443" t="s">
        <v>187</v>
      </c>
      <c r="D3443" t="s">
        <v>188</v>
      </c>
      <c r="E3443" s="2">
        <v>43262.378472222219</v>
      </c>
      <c r="F3443" s="33">
        <f t="shared" si="318"/>
        <v>2018</v>
      </c>
      <c r="G3443" s="33">
        <f t="shared" si="319"/>
        <v>6</v>
      </c>
      <c r="H3443" t="s">
        <v>150</v>
      </c>
      <c r="I3443" t="s">
        <v>453</v>
      </c>
      <c r="J3443" t="s">
        <v>624</v>
      </c>
      <c r="K3443">
        <v>12</v>
      </c>
      <c r="L3443">
        <f t="shared" si="320"/>
        <v>12</v>
      </c>
      <c r="M3443">
        <f t="shared" si="321"/>
        <v>0</v>
      </c>
      <c r="N3443" t="b">
        <f t="shared" si="322"/>
        <v>0</v>
      </c>
      <c r="O3443">
        <f t="shared" si="323"/>
        <v>0</v>
      </c>
    </row>
    <row r="3444" spans="1:15">
      <c r="A3444" t="s">
        <v>451</v>
      </c>
      <c r="B3444" t="s">
        <v>452</v>
      </c>
      <c r="C3444" t="s">
        <v>187</v>
      </c>
      <c r="D3444" t="s">
        <v>188</v>
      </c>
      <c r="E3444" s="2">
        <v>43265.371527777781</v>
      </c>
      <c r="F3444" s="33">
        <f t="shared" si="318"/>
        <v>2018</v>
      </c>
      <c r="G3444" s="33">
        <f t="shared" si="319"/>
        <v>6</v>
      </c>
      <c r="H3444" t="s">
        <v>150</v>
      </c>
      <c r="I3444" t="s">
        <v>453</v>
      </c>
      <c r="J3444" t="s">
        <v>624</v>
      </c>
      <c r="K3444">
        <v>4</v>
      </c>
      <c r="L3444">
        <f t="shared" si="320"/>
        <v>4</v>
      </c>
      <c r="M3444">
        <f t="shared" si="321"/>
        <v>0</v>
      </c>
      <c r="N3444" t="b">
        <f t="shared" si="322"/>
        <v>0</v>
      </c>
      <c r="O3444">
        <f t="shared" si="323"/>
        <v>0</v>
      </c>
    </row>
    <row r="3445" spans="1:15">
      <c r="A3445" t="s">
        <v>451</v>
      </c>
      <c r="B3445" t="s">
        <v>452</v>
      </c>
      <c r="C3445" t="s">
        <v>187</v>
      </c>
      <c r="D3445" t="s">
        <v>188</v>
      </c>
      <c r="E3445" s="2">
        <v>43269.745833333334</v>
      </c>
      <c r="F3445" s="33">
        <f t="shared" si="318"/>
        <v>2018</v>
      </c>
      <c r="G3445" s="33">
        <f t="shared" si="319"/>
        <v>6</v>
      </c>
      <c r="H3445" t="s">
        <v>150</v>
      </c>
      <c r="I3445" t="s">
        <v>453</v>
      </c>
      <c r="J3445" t="s">
        <v>596</v>
      </c>
      <c r="K3445">
        <v>1</v>
      </c>
      <c r="L3445">
        <f t="shared" si="320"/>
        <v>0.5</v>
      </c>
      <c r="M3445">
        <f t="shared" si="321"/>
        <v>1</v>
      </c>
      <c r="N3445" t="b">
        <f t="shared" si="322"/>
        <v>1</v>
      </c>
      <c r="O3445">
        <f t="shared" si="323"/>
        <v>0</v>
      </c>
    </row>
    <row r="3446" spans="1:15">
      <c r="A3446" t="s">
        <v>451</v>
      </c>
      <c r="B3446" t="s">
        <v>452</v>
      </c>
      <c r="C3446" t="s">
        <v>187</v>
      </c>
      <c r="D3446" t="s">
        <v>188</v>
      </c>
      <c r="E3446" s="2">
        <v>43272.375694444447</v>
      </c>
      <c r="F3446" s="33">
        <f t="shared" si="318"/>
        <v>2018</v>
      </c>
      <c r="G3446" s="33">
        <f t="shared" si="319"/>
        <v>6</v>
      </c>
      <c r="H3446" t="s">
        <v>150</v>
      </c>
      <c r="I3446" t="s">
        <v>453</v>
      </c>
      <c r="J3446" t="s">
        <v>596</v>
      </c>
      <c r="K3446">
        <v>1</v>
      </c>
      <c r="L3446">
        <f t="shared" si="320"/>
        <v>0.5</v>
      </c>
      <c r="M3446">
        <f t="shared" si="321"/>
        <v>1</v>
      </c>
      <c r="N3446" t="b">
        <f t="shared" si="322"/>
        <v>1</v>
      </c>
      <c r="O3446">
        <f t="shared" si="323"/>
        <v>0</v>
      </c>
    </row>
    <row r="3447" spans="1:15">
      <c r="A3447" t="s">
        <v>451</v>
      </c>
      <c r="B3447" t="s">
        <v>452</v>
      </c>
      <c r="C3447" t="s">
        <v>187</v>
      </c>
      <c r="D3447" t="s">
        <v>188</v>
      </c>
      <c r="E3447" s="2">
        <v>43277.343055555553</v>
      </c>
      <c r="F3447" s="33">
        <f t="shared" si="318"/>
        <v>2018</v>
      </c>
      <c r="G3447" s="33">
        <f t="shared" si="319"/>
        <v>6</v>
      </c>
      <c r="H3447" t="s">
        <v>150</v>
      </c>
      <c r="I3447" t="s">
        <v>453</v>
      </c>
      <c r="J3447" t="s">
        <v>624</v>
      </c>
      <c r="K3447">
        <v>13</v>
      </c>
      <c r="L3447">
        <f t="shared" si="320"/>
        <v>13</v>
      </c>
      <c r="M3447">
        <f t="shared" si="321"/>
        <v>0</v>
      </c>
      <c r="N3447" t="b">
        <f t="shared" si="322"/>
        <v>0</v>
      </c>
      <c r="O3447">
        <f t="shared" si="323"/>
        <v>0</v>
      </c>
    </row>
    <row r="3448" spans="1:15">
      <c r="A3448" t="s">
        <v>451</v>
      </c>
      <c r="B3448" t="s">
        <v>452</v>
      </c>
      <c r="C3448" t="s">
        <v>187</v>
      </c>
      <c r="D3448" t="s">
        <v>188</v>
      </c>
      <c r="E3448" s="2">
        <v>43279.35</v>
      </c>
      <c r="F3448" s="33">
        <f t="shared" si="318"/>
        <v>2018</v>
      </c>
      <c r="G3448" s="33">
        <f t="shared" si="319"/>
        <v>6</v>
      </c>
      <c r="H3448" t="s">
        <v>150</v>
      </c>
      <c r="I3448" t="s">
        <v>453</v>
      </c>
      <c r="J3448" t="s">
        <v>596</v>
      </c>
      <c r="K3448">
        <v>1</v>
      </c>
      <c r="L3448">
        <f t="shared" si="320"/>
        <v>0.5</v>
      </c>
      <c r="M3448">
        <f t="shared" si="321"/>
        <v>1</v>
      </c>
      <c r="N3448" t="b">
        <f t="shared" si="322"/>
        <v>1</v>
      </c>
      <c r="O3448">
        <f t="shared" si="323"/>
        <v>0</v>
      </c>
    </row>
    <row r="3449" spans="1:15">
      <c r="A3449" t="s">
        <v>451</v>
      </c>
      <c r="B3449" t="s">
        <v>452</v>
      </c>
      <c r="C3449" t="s">
        <v>187</v>
      </c>
      <c r="D3449" t="s">
        <v>188</v>
      </c>
      <c r="E3449" s="2">
        <v>43283.372916666667</v>
      </c>
      <c r="F3449" s="33">
        <f t="shared" si="318"/>
        <v>2018</v>
      </c>
      <c r="G3449" s="33">
        <f t="shared" si="319"/>
        <v>7</v>
      </c>
      <c r="H3449" t="s">
        <v>150</v>
      </c>
      <c r="I3449" t="s">
        <v>453</v>
      </c>
      <c r="J3449" t="s">
        <v>596</v>
      </c>
      <c r="K3449">
        <v>1</v>
      </c>
      <c r="L3449">
        <f t="shared" si="320"/>
        <v>0.5</v>
      </c>
      <c r="M3449">
        <f t="shared" si="321"/>
        <v>1</v>
      </c>
      <c r="N3449" t="b">
        <f t="shared" si="322"/>
        <v>1</v>
      </c>
      <c r="O3449">
        <f t="shared" si="323"/>
        <v>0</v>
      </c>
    </row>
    <row r="3450" spans="1:15">
      <c r="A3450" t="s">
        <v>451</v>
      </c>
      <c r="B3450" t="s">
        <v>452</v>
      </c>
      <c r="C3450" t="s">
        <v>187</v>
      </c>
      <c r="D3450" t="s">
        <v>188</v>
      </c>
      <c r="E3450" s="2">
        <v>43286.376388888886</v>
      </c>
      <c r="F3450" s="33">
        <f t="shared" si="318"/>
        <v>2018</v>
      </c>
      <c r="G3450" s="33">
        <f t="shared" si="319"/>
        <v>7</v>
      </c>
      <c r="H3450" t="s">
        <v>150</v>
      </c>
      <c r="I3450" t="s">
        <v>453</v>
      </c>
      <c r="J3450" t="s">
        <v>596</v>
      </c>
      <c r="K3450">
        <v>1</v>
      </c>
      <c r="L3450">
        <f t="shared" si="320"/>
        <v>0.5</v>
      </c>
      <c r="M3450">
        <f t="shared" si="321"/>
        <v>1</v>
      </c>
      <c r="N3450" t="b">
        <f t="shared" si="322"/>
        <v>1</v>
      </c>
      <c r="O3450">
        <f t="shared" si="323"/>
        <v>0</v>
      </c>
    </row>
    <row r="3451" spans="1:15">
      <c r="A3451" t="s">
        <v>451</v>
      </c>
      <c r="B3451" t="s">
        <v>452</v>
      </c>
      <c r="C3451" t="s">
        <v>187</v>
      </c>
      <c r="D3451" t="s">
        <v>188</v>
      </c>
      <c r="E3451" s="2">
        <v>43290.404166666667</v>
      </c>
      <c r="F3451" s="33">
        <f t="shared" si="318"/>
        <v>2018</v>
      </c>
      <c r="G3451" s="33">
        <f t="shared" si="319"/>
        <v>7</v>
      </c>
      <c r="H3451" t="s">
        <v>150</v>
      </c>
      <c r="I3451" t="s">
        <v>453</v>
      </c>
      <c r="J3451" t="s">
        <v>596</v>
      </c>
      <c r="K3451">
        <v>1</v>
      </c>
      <c r="L3451">
        <f t="shared" si="320"/>
        <v>0.5</v>
      </c>
      <c r="M3451">
        <f t="shared" si="321"/>
        <v>1</v>
      </c>
      <c r="N3451" t="b">
        <f t="shared" si="322"/>
        <v>1</v>
      </c>
      <c r="O3451">
        <f t="shared" si="323"/>
        <v>0</v>
      </c>
    </row>
    <row r="3452" spans="1:15">
      <c r="A3452" t="s">
        <v>451</v>
      </c>
      <c r="B3452" t="s">
        <v>452</v>
      </c>
      <c r="C3452" t="s">
        <v>187</v>
      </c>
      <c r="D3452" t="s">
        <v>188</v>
      </c>
      <c r="E3452" s="2">
        <v>43293.380555555559</v>
      </c>
      <c r="F3452" s="33">
        <f t="shared" si="318"/>
        <v>2018</v>
      </c>
      <c r="G3452" s="33">
        <f t="shared" si="319"/>
        <v>7</v>
      </c>
      <c r="H3452" t="s">
        <v>150</v>
      </c>
      <c r="I3452" t="s">
        <v>453</v>
      </c>
      <c r="J3452" t="s">
        <v>596</v>
      </c>
      <c r="K3452">
        <v>1</v>
      </c>
      <c r="L3452">
        <f t="shared" si="320"/>
        <v>0.5</v>
      </c>
      <c r="M3452">
        <f t="shared" si="321"/>
        <v>1</v>
      </c>
      <c r="N3452" t="b">
        <f t="shared" si="322"/>
        <v>1</v>
      </c>
      <c r="O3452">
        <f t="shared" si="323"/>
        <v>0</v>
      </c>
    </row>
    <row r="3453" spans="1:15">
      <c r="A3453" t="s">
        <v>451</v>
      </c>
      <c r="B3453" t="s">
        <v>452</v>
      </c>
      <c r="C3453" t="s">
        <v>187</v>
      </c>
      <c r="D3453" t="s">
        <v>188</v>
      </c>
      <c r="E3453" s="2">
        <v>43297.396527777775</v>
      </c>
      <c r="F3453" s="33">
        <f t="shared" si="318"/>
        <v>2018</v>
      </c>
      <c r="G3453" s="33">
        <f t="shared" si="319"/>
        <v>7</v>
      </c>
      <c r="H3453" t="s">
        <v>150</v>
      </c>
      <c r="I3453" t="s">
        <v>453</v>
      </c>
      <c r="J3453" t="s">
        <v>596</v>
      </c>
      <c r="K3453">
        <v>1</v>
      </c>
      <c r="L3453">
        <f t="shared" si="320"/>
        <v>0.5</v>
      </c>
      <c r="M3453">
        <f t="shared" si="321"/>
        <v>1</v>
      </c>
      <c r="N3453" t="b">
        <f t="shared" si="322"/>
        <v>1</v>
      </c>
      <c r="O3453">
        <f t="shared" si="323"/>
        <v>0</v>
      </c>
    </row>
    <row r="3454" spans="1:15">
      <c r="A3454" t="s">
        <v>451</v>
      </c>
      <c r="B3454" t="s">
        <v>452</v>
      </c>
      <c r="C3454" t="s">
        <v>187</v>
      </c>
      <c r="D3454" t="s">
        <v>188</v>
      </c>
      <c r="E3454" s="2">
        <v>43300.363194444442</v>
      </c>
      <c r="F3454" s="33">
        <f t="shared" si="318"/>
        <v>2018</v>
      </c>
      <c r="G3454" s="33">
        <f t="shared" si="319"/>
        <v>7</v>
      </c>
      <c r="H3454" t="s">
        <v>150</v>
      </c>
      <c r="I3454" t="s">
        <v>453</v>
      </c>
      <c r="J3454" t="s">
        <v>596</v>
      </c>
      <c r="K3454">
        <v>1</v>
      </c>
      <c r="L3454">
        <f t="shared" si="320"/>
        <v>0.5</v>
      </c>
      <c r="M3454">
        <f t="shared" si="321"/>
        <v>1</v>
      </c>
      <c r="N3454" t="b">
        <f t="shared" si="322"/>
        <v>1</v>
      </c>
      <c r="O3454">
        <f t="shared" si="323"/>
        <v>0</v>
      </c>
    </row>
    <row r="3455" spans="1:15">
      <c r="A3455" t="s">
        <v>451</v>
      </c>
      <c r="B3455" t="s">
        <v>452</v>
      </c>
      <c r="C3455" t="s">
        <v>187</v>
      </c>
      <c r="D3455" t="s">
        <v>188</v>
      </c>
      <c r="E3455" s="2">
        <v>43304.375694444447</v>
      </c>
      <c r="F3455" s="33">
        <f t="shared" si="318"/>
        <v>2018</v>
      </c>
      <c r="G3455" s="33">
        <f t="shared" si="319"/>
        <v>7</v>
      </c>
      <c r="H3455" t="s">
        <v>150</v>
      </c>
      <c r="I3455" t="s">
        <v>453</v>
      </c>
      <c r="J3455" t="s">
        <v>596</v>
      </c>
      <c r="K3455">
        <v>1</v>
      </c>
      <c r="L3455">
        <f t="shared" si="320"/>
        <v>0.5</v>
      </c>
      <c r="M3455">
        <f t="shared" si="321"/>
        <v>1</v>
      </c>
      <c r="N3455" t="b">
        <f t="shared" si="322"/>
        <v>1</v>
      </c>
      <c r="O3455">
        <f t="shared" si="323"/>
        <v>0</v>
      </c>
    </row>
    <row r="3456" spans="1:15">
      <c r="A3456" t="s">
        <v>451</v>
      </c>
      <c r="B3456" t="s">
        <v>452</v>
      </c>
      <c r="C3456" t="s">
        <v>187</v>
      </c>
      <c r="D3456" t="s">
        <v>188</v>
      </c>
      <c r="E3456" s="2">
        <v>43307.373611111114</v>
      </c>
      <c r="F3456" s="33">
        <f t="shared" si="318"/>
        <v>2018</v>
      </c>
      <c r="G3456" s="33">
        <f t="shared" si="319"/>
        <v>7</v>
      </c>
      <c r="H3456" t="s">
        <v>150</v>
      </c>
      <c r="I3456" t="s">
        <v>453</v>
      </c>
      <c r="J3456" t="s">
        <v>596</v>
      </c>
      <c r="K3456">
        <v>1</v>
      </c>
      <c r="L3456">
        <f t="shared" si="320"/>
        <v>0.5</v>
      </c>
      <c r="M3456">
        <f t="shared" si="321"/>
        <v>1</v>
      </c>
      <c r="N3456" t="b">
        <f t="shared" si="322"/>
        <v>1</v>
      </c>
      <c r="O3456">
        <f t="shared" si="323"/>
        <v>0</v>
      </c>
    </row>
    <row r="3457" spans="1:15">
      <c r="A3457" t="s">
        <v>451</v>
      </c>
      <c r="B3457" t="s">
        <v>452</v>
      </c>
      <c r="C3457" t="s">
        <v>187</v>
      </c>
      <c r="D3457" t="s">
        <v>188</v>
      </c>
      <c r="E3457" s="2">
        <v>43315.455555555556</v>
      </c>
      <c r="F3457" s="33">
        <f t="shared" ref="F3457:F3520" si="324">YEAR(E3457)</f>
        <v>2018</v>
      </c>
      <c r="G3457" s="33">
        <f t="shared" ref="G3457:G3520" si="325">MONTH(E3457)</f>
        <v>8</v>
      </c>
      <c r="H3457" t="s">
        <v>150</v>
      </c>
      <c r="I3457" t="s">
        <v>453</v>
      </c>
      <c r="J3457" t="s">
        <v>596</v>
      </c>
      <c r="K3457">
        <v>1</v>
      </c>
      <c r="L3457">
        <f t="shared" ref="L3457:L3520" si="326">IF(J3457="&lt;",K3457/2,K3457)</f>
        <v>0.5</v>
      </c>
      <c r="M3457">
        <f t="shared" ref="M3457:M3520" si="327">IF(J3457="&lt;",1,0)</f>
        <v>1</v>
      </c>
      <c r="N3457" t="b">
        <f t="shared" ref="N3457:N3520" si="328">IF(J3457="&lt;",TRUE,FALSE)</f>
        <v>1</v>
      </c>
      <c r="O3457">
        <f t="shared" si="323"/>
        <v>0</v>
      </c>
    </row>
    <row r="3458" spans="1:15">
      <c r="A3458" t="s">
        <v>451</v>
      </c>
      <c r="B3458" t="s">
        <v>452</v>
      </c>
      <c r="C3458" t="s">
        <v>187</v>
      </c>
      <c r="D3458" t="s">
        <v>188</v>
      </c>
      <c r="E3458" s="2">
        <v>43318.461111111108</v>
      </c>
      <c r="F3458" s="33">
        <f t="shared" si="324"/>
        <v>2018</v>
      </c>
      <c r="G3458" s="33">
        <f t="shared" si="325"/>
        <v>8</v>
      </c>
      <c r="H3458" t="s">
        <v>150</v>
      </c>
      <c r="I3458" t="s">
        <v>453</v>
      </c>
      <c r="J3458" t="s">
        <v>596</v>
      </c>
      <c r="K3458">
        <v>1</v>
      </c>
      <c r="L3458">
        <f t="shared" si="326"/>
        <v>0.5</v>
      </c>
      <c r="M3458">
        <f t="shared" si="327"/>
        <v>1</v>
      </c>
      <c r="N3458" t="b">
        <f t="shared" si="328"/>
        <v>1</v>
      </c>
      <c r="O3458">
        <f t="shared" si="323"/>
        <v>0</v>
      </c>
    </row>
    <row r="3459" spans="1:15">
      <c r="A3459" t="s">
        <v>451</v>
      </c>
      <c r="B3459" t="s">
        <v>452</v>
      </c>
      <c r="C3459" t="s">
        <v>187</v>
      </c>
      <c r="D3459" t="s">
        <v>188</v>
      </c>
      <c r="E3459" s="2">
        <v>43321.681944444441</v>
      </c>
      <c r="F3459" s="33">
        <f t="shared" si="324"/>
        <v>2018</v>
      </c>
      <c r="G3459" s="33">
        <f t="shared" si="325"/>
        <v>8</v>
      </c>
      <c r="H3459" t="s">
        <v>150</v>
      </c>
      <c r="I3459" t="s">
        <v>453</v>
      </c>
      <c r="J3459" t="s">
        <v>596</v>
      </c>
      <c r="K3459">
        <v>1</v>
      </c>
      <c r="L3459">
        <f t="shared" si="326"/>
        <v>0.5</v>
      </c>
      <c r="M3459">
        <f t="shared" si="327"/>
        <v>1</v>
      </c>
      <c r="N3459" t="b">
        <f t="shared" si="328"/>
        <v>1</v>
      </c>
      <c r="O3459">
        <f t="shared" ref="O3459:O3522" si="329">IF(K3459&gt;=57,1,0)</f>
        <v>0</v>
      </c>
    </row>
    <row r="3460" spans="1:15">
      <c r="A3460" t="s">
        <v>451</v>
      </c>
      <c r="B3460" t="s">
        <v>452</v>
      </c>
      <c r="C3460" t="s">
        <v>187</v>
      </c>
      <c r="D3460" t="s">
        <v>188</v>
      </c>
      <c r="E3460" s="2">
        <v>43325.368055555555</v>
      </c>
      <c r="F3460" s="33">
        <f t="shared" si="324"/>
        <v>2018</v>
      </c>
      <c r="G3460" s="33">
        <f t="shared" si="325"/>
        <v>8</v>
      </c>
      <c r="H3460" t="s">
        <v>150</v>
      </c>
      <c r="I3460" t="s">
        <v>453</v>
      </c>
      <c r="J3460" t="s">
        <v>596</v>
      </c>
      <c r="K3460">
        <v>1</v>
      </c>
      <c r="L3460">
        <f t="shared" si="326"/>
        <v>0.5</v>
      </c>
      <c r="M3460">
        <f t="shared" si="327"/>
        <v>1</v>
      </c>
      <c r="N3460" t="b">
        <f t="shared" si="328"/>
        <v>1</v>
      </c>
      <c r="O3460">
        <f t="shared" si="329"/>
        <v>0</v>
      </c>
    </row>
    <row r="3461" spans="1:15">
      <c r="A3461" t="s">
        <v>451</v>
      </c>
      <c r="B3461" t="s">
        <v>452</v>
      </c>
      <c r="C3461" t="s">
        <v>187</v>
      </c>
      <c r="D3461" t="s">
        <v>188</v>
      </c>
      <c r="E3461" s="2">
        <v>43328.386111111111</v>
      </c>
      <c r="F3461" s="33">
        <f t="shared" si="324"/>
        <v>2018</v>
      </c>
      <c r="G3461" s="33">
        <f t="shared" si="325"/>
        <v>8</v>
      </c>
      <c r="H3461" t="s">
        <v>150</v>
      </c>
      <c r="I3461" t="s">
        <v>453</v>
      </c>
      <c r="J3461" t="s">
        <v>596</v>
      </c>
      <c r="K3461">
        <v>1</v>
      </c>
      <c r="L3461">
        <f t="shared" si="326"/>
        <v>0.5</v>
      </c>
      <c r="M3461">
        <f t="shared" si="327"/>
        <v>1</v>
      </c>
      <c r="N3461" t="b">
        <f t="shared" si="328"/>
        <v>1</v>
      </c>
      <c r="O3461">
        <f t="shared" si="329"/>
        <v>0</v>
      </c>
    </row>
    <row r="3462" spans="1:15">
      <c r="A3462" t="s">
        <v>451</v>
      </c>
      <c r="B3462" t="s">
        <v>452</v>
      </c>
      <c r="C3462" t="s">
        <v>187</v>
      </c>
      <c r="D3462" t="s">
        <v>188</v>
      </c>
      <c r="E3462" s="2">
        <v>43333.650694444441</v>
      </c>
      <c r="F3462" s="33">
        <f t="shared" si="324"/>
        <v>2018</v>
      </c>
      <c r="G3462" s="33">
        <f t="shared" si="325"/>
        <v>8</v>
      </c>
      <c r="H3462" t="s">
        <v>150</v>
      </c>
      <c r="I3462" t="s">
        <v>453</v>
      </c>
      <c r="J3462" t="s">
        <v>596</v>
      </c>
      <c r="K3462">
        <v>1</v>
      </c>
      <c r="L3462">
        <f t="shared" si="326"/>
        <v>0.5</v>
      </c>
      <c r="M3462">
        <f t="shared" si="327"/>
        <v>1</v>
      </c>
      <c r="N3462" t="b">
        <f t="shared" si="328"/>
        <v>1</v>
      </c>
      <c r="O3462">
        <f t="shared" si="329"/>
        <v>0</v>
      </c>
    </row>
    <row r="3463" spans="1:15">
      <c r="A3463" t="s">
        <v>451</v>
      </c>
      <c r="B3463" t="s">
        <v>452</v>
      </c>
      <c r="C3463" t="s">
        <v>187</v>
      </c>
      <c r="D3463" t="s">
        <v>188</v>
      </c>
      <c r="E3463" s="2">
        <v>43335.406944444447</v>
      </c>
      <c r="F3463" s="33">
        <f t="shared" si="324"/>
        <v>2018</v>
      </c>
      <c r="G3463" s="33">
        <f t="shared" si="325"/>
        <v>8</v>
      </c>
      <c r="H3463" t="s">
        <v>150</v>
      </c>
      <c r="I3463" t="s">
        <v>453</v>
      </c>
      <c r="J3463" t="s">
        <v>596</v>
      </c>
      <c r="K3463">
        <v>1</v>
      </c>
      <c r="L3463">
        <f t="shared" si="326"/>
        <v>0.5</v>
      </c>
      <c r="M3463">
        <f t="shared" si="327"/>
        <v>1</v>
      </c>
      <c r="N3463" t="b">
        <f t="shared" si="328"/>
        <v>1</v>
      </c>
      <c r="O3463">
        <f t="shared" si="329"/>
        <v>0</v>
      </c>
    </row>
    <row r="3464" spans="1:15">
      <c r="A3464" t="s">
        <v>451</v>
      </c>
      <c r="B3464" t="s">
        <v>452</v>
      </c>
      <c r="C3464" t="s">
        <v>187</v>
      </c>
      <c r="D3464" t="s">
        <v>188</v>
      </c>
      <c r="E3464" s="2">
        <v>43340.356944444444</v>
      </c>
      <c r="F3464" s="33">
        <f t="shared" si="324"/>
        <v>2018</v>
      </c>
      <c r="G3464" s="33">
        <f t="shared" si="325"/>
        <v>8</v>
      </c>
      <c r="H3464" t="s">
        <v>150</v>
      </c>
      <c r="I3464" t="s">
        <v>453</v>
      </c>
      <c r="J3464" t="s">
        <v>624</v>
      </c>
      <c r="K3464">
        <v>14</v>
      </c>
      <c r="L3464">
        <f t="shared" si="326"/>
        <v>14</v>
      </c>
      <c r="M3464">
        <f t="shared" si="327"/>
        <v>0</v>
      </c>
      <c r="N3464" t="b">
        <f t="shared" si="328"/>
        <v>0</v>
      </c>
      <c r="O3464">
        <f t="shared" si="329"/>
        <v>0</v>
      </c>
    </row>
    <row r="3465" spans="1:15">
      <c r="A3465" t="s">
        <v>451</v>
      </c>
      <c r="B3465" t="s">
        <v>452</v>
      </c>
      <c r="C3465" t="s">
        <v>187</v>
      </c>
      <c r="D3465" t="s">
        <v>188</v>
      </c>
      <c r="E3465" s="2">
        <v>43342.34652777778</v>
      </c>
      <c r="F3465" s="33">
        <f t="shared" si="324"/>
        <v>2018</v>
      </c>
      <c r="G3465" s="33">
        <f t="shared" si="325"/>
        <v>8</v>
      </c>
      <c r="H3465" t="s">
        <v>150</v>
      </c>
      <c r="I3465" t="s">
        <v>453</v>
      </c>
      <c r="J3465" t="s">
        <v>596</v>
      </c>
      <c r="K3465">
        <v>1</v>
      </c>
      <c r="L3465">
        <f t="shared" si="326"/>
        <v>0.5</v>
      </c>
      <c r="M3465">
        <f t="shared" si="327"/>
        <v>1</v>
      </c>
      <c r="N3465" t="b">
        <f t="shared" si="328"/>
        <v>1</v>
      </c>
      <c r="O3465">
        <f t="shared" si="329"/>
        <v>0</v>
      </c>
    </row>
    <row r="3466" spans="1:15">
      <c r="A3466" t="s">
        <v>451</v>
      </c>
      <c r="B3466" t="s">
        <v>452</v>
      </c>
      <c r="C3466" t="s">
        <v>187</v>
      </c>
      <c r="D3466" t="s">
        <v>188</v>
      </c>
      <c r="E3466" s="2">
        <v>43346.569444444445</v>
      </c>
      <c r="F3466" s="33">
        <f t="shared" si="324"/>
        <v>2018</v>
      </c>
      <c r="G3466" s="33">
        <f t="shared" si="325"/>
        <v>9</v>
      </c>
      <c r="H3466" t="s">
        <v>150</v>
      </c>
      <c r="I3466" t="s">
        <v>453</v>
      </c>
      <c r="J3466" t="s">
        <v>596</v>
      </c>
      <c r="K3466">
        <v>1</v>
      </c>
      <c r="L3466">
        <f t="shared" si="326"/>
        <v>0.5</v>
      </c>
      <c r="M3466">
        <f t="shared" si="327"/>
        <v>1</v>
      </c>
      <c r="N3466" t="b">
        <f t="shared" si="328"/>
        <v>1</v>
      </c>
      <c r="O3466">
        <f t="shared" si="329"/>
        <v>0</v>
      </c>
    </row>
    <row r="3467" spans="1:15">
      <c r="A3467" t="s">
        <v>451</v>
      </c>
      <c r="B3467" t="s">
        <v>452</v>
      </c>
      <c r="C3467" t="s">
        <v>187</v>
      </c>
      <c r="D3467" t="s">
        <v>188</v>
      </c>
      <c r="E3467" s="2">
        <v>43349.60833333333</v>
      </c>
      <c r="F3467" s="33">
        <f t="shared" si="324"/>
        <v>2018</v>
      </c>
      <c r="G3467" s="33">
        <f t="shared" si="325"/>
        <v>9</v>
      </c>
      <c r="H3467" t="s">
        <v>150</v>
      </c>
      <c r="I3467" t="s">
        <v>453</v>
      </c>
      <c r="J3467" t="s">
        <v>596</v>
      </c>
      <c r="K3467">
        <v>1</v>
      </c>
      <c r="L3467">
        <f t="shared" si="326"/>
        <v>0.5</v>
      </c>
      <c r="M3467">
        <f t="shared" si="327"/>
        <v>1</v>
      </c>
      <c r="N3467" t="b">
        <f t="shared" si="328"/>
        <v>1</v>
      </c>
      <c r="O3467">
        <f t="shared" si="329"/>
        <v>0</v>
      </c>
    </row>
    <row r="3468" spans="1:15">
      <c r="A3468" t="s">
        <v>451</v>
      </c>
      <c r="B3468" t="s">
        <v>452</v>
      </c>
      <c r="C3468" t="s">
        <v>187</v>
      </c>
      <c r="D3468" t="s">
        <v>188</v>
      </c>
      <c r="E3468" s="2">
        <v>43353.381249999999</v>
      </c>
      <c r="F3468" s="33">
        <f t="shared" si="324"/>
        <v>2018</v>
      </c>
      <c r="G3468" s="33">
        <f t="shared" si="325"/>
        <v>9</v>
      </c>
      <c r="H3468" t="s">
        <v>150</v>
      </c>
      <c r="I3468" t="s">
        <v>453</v>
      </c>
      <c r="J3468" t="s">
        <v>596</v>
      </c>
      <c r="K3468">
        <v>1</v>
      </c>
      <c r="L3468">
        <f t="shared" si="326"/>
        <v>0.5</v>
      </c>
      <c r="M3468">
        <f t="shared" si="327"/>
        <v>1</v>
      </c>
      <c r="N3468" t="b">
        <f t="shared" si="328"/>
        <v>1</v>
      </c>
      <c r="O3468">
        <f t="shared" si="329"/>
        <v>0</v>
      </c>
    </row>
    <row r="3469" spans="1:15">
      <c r="A3469" t="s">
        <v>451</v>
      </c>
      <c r="B3469" t="s">
        <v>452</v>
      </c>
      <c r="C3469" t="s">
        <v>187</v>
      </c>
      <c r="D3469" t="s">
        <v>188</v>
      </c>
      <c r="E3469" s="2">
        <v>43356.368750000001</v>
      </c>
      <c r="F3469" s="33">
        <f t="shared" si="324"/>
        <v>2018</v>
      </c>
      <c r="G3469" s="33">
        <f t="shared" si="325"/>
        <v>9</v>
      </c>
      <c r="H3469" t="s">
        <v>150</v>
      </c>
      <c r="I3469" t="s">
        <v>453</v>
      </c>
      <c r="J3469" t="s">
        <v>596</v>
      </c>
      <c r="K3469">
        <v>1</v>
      </c>
      <c r="L3469">
        <f t="shared" si="326"/>
        <v>0.5</v>
      </c>
      <c r="M3469">
        <f t="shared" si="327"/>
        <v>1</v>
      </c>
      <c r="N3469" t="b">
        <f t="shared" si="328"/>
        <v>1</v>
      </c>
      <c r="O3469">
        <f t="shared" si="329"/>
        <v>0</v>
      </c>
    </row>
    <row r="3470" spans="1:15">
      <c r="A3470" t="s">
        <v>451</v>
      </c>
      <c r="B3470" t="s">
        <v>452</v>
      </c>
      <c r="C3470" t="s">
        <v>187</v>
      </c>
      <c r="D3470" t="s">
        <v>188</v>
      </c>
      <c r="E3470" s="2">
        <v>43361.367361111108</v>
      </c>
      <c r="F3470" s="33">
        <f t="shared" si="324"/>
        <v>2018</v>
      </c>
      <c r="G3470" s="33">
        <f t="shared" si="325"/>
        <v>9</v>
      </c>
      <c r="H3470" t="s">
        <v>150</v>
      </c>
      <c r="I3470" t="s">
        <v>453</v>
      </c>
      <c r="J3470" t="s">
        <v>596</v>
      </c>
      <c r="K3470">
        <v>1</v>
      </c>
      <c r="L3470">
        <f t="shared" si="326"/>
        <v>0.5</v>
      </c>
      <c r="M3470">
        <f t="shared" si="327"/>
        <v>1</v>
      </c>
      <c r="N3470" t="b">
        <f t="shared" si="328"/>
        <v>1</v>
      </c>
      <c r="O3470">
        <f t="shared" si="329"/>
        <v>0</v>
      </c>
    </row>
    <row r="3471" spans="1:15">
      <c r="A3471" t="s">
        <v>451</v>
      </c>
      <c r="B3471" t="s">
        <v>452</v>
      </c>
      <c r="C3471" t="s">
        <v>187</v>
      </c>
      <c r="D3471" t="s">
        <v>188</v>
      </c>
      <c r="E3471" s="2">
        <v>43363.572222222225</v>
      </c>
      <c r="F3471" s="33">
        <f t="shared" si="324"/>
        <v>2018</v>
      </c>
      <c r="G3471" s="33">
        <f t="shared" si="325"/>
        <v>9</v>
      </c>
      <c r="H3471" t="s">
        <v>150</v>
      </c>
      <c r="I3471" t="s">
        <v>453</v>
      </c>
      <c r="J3471" t="s">
        <v>596</v>
      </c>
      <c r="K3471">
        <v>1</v>
      </c>
      <c r="L3471">
        <f t="shared" si="326"/>
        <v>0.5</v>
      </c>
      <c r="M3471">
        <f t="shared" si="327"/>
        <v>1</v>
      </c>
      <c r="N3471" t="b">
        <f t="shared" si="328"/>
        <v>1</v>
      </c>
      <c r="O3471">
        <f t="shared" si="329"/>
        <v>0</v>
      </c>
    </row>
    <row r="3472" spans="1:15">
      <c r="A3472" t="s">
        <v>451</v>
      </c>
      <c r="B3472" t="s">
        <v>452</v>
      </c>
      <c r="C3472" t="s">
        <v>187</v>
      </c>
      <c r="D3472" t="s">
        <v>188</v>
      </c>
      <c r="E3472" s="2">
        <v>43368.452777777777</v>
      </c>
      <c r="F3472" s="33">
        <f t="shared" si="324"/>
        <v>2018</v>
      </c>
      <c r="G3472" s="33">
        <f t="shared" si="325"/>
        <v>9</v>
      </c>
      <c r="H3472" t="s">
        <v>150</v>
      </c>
      <c r="I3472" t="s">
        <v>453</v>
      </c>
      <c r="J3472" t="s">
        <v>624</v>
      </c>
      <c r="K3472">
        <v>11</v>
      </c>
      <c r="L3472">
        <f t="shared" si="326"/>
        <v>11</v>
      </c>
      <c r="M3472">
        <f t="shared" si="327"/>
        <v>0</v>
      </c>
      <c r="N3472" t="b">
        <f t="shared" si="328"/>
        <v>0</v>
      </c>
      <c r="O3472">
        <f t="shared" si="329"/>
        <v>0</v>
      </c>
    </row>
    <row r="3473" spans="1:15">
      <c r="A3473" t="s">
        <v>451</v>
      </c>
      <c r="B3473" t="s">
        <v>452</v>
      </c>
      <c r="C3473" t="s">
        <v>187</v>
      </c>
      <c r="D3473" t="s">
        <v>188</v>
      </c>
      <c r="E3473" s="2">
        <v>43371.415972222225</v>
      </c>
      <c r="F3473" s="33">
        <f t="shared" si="324"/>
        <v>2018</v>
      </c>
      <c r="G3473" s="33">
        <f t="shared" si="325"/>
        <v>9</v>
      </c>
      <c r="H3473" t="s">
        <v>150</v>
      </c>
      <c r="I3473" t="s">
        <v>453</v>
      </c>
      <c r="J3473" t="s">
        <v>624</v>
      </c>
      <c r="K3473">
        <v>14</v>
      </c>
      <c r="L3473">
        <f t="shared" si="326"/>
        <v>14</v>
      </c>
      <c r="M3473">
        <f t="shared" si="327"/>
        <v>0</v>
      </c>
      <c r="N3473" t="b">
        <f t="shared" si="328"/>
        <v>0</v>
      </c>
      <c r="O3473">
        <f t="shared" si="329"/>
        <v>0</v>
      </c>
    </row>
    <row r="3474" spans="1:15">
      <c r="A3474" t="s">
        <v>451</v>
      </c>
      <c r="B3474" t="s">
        <v>452</v>
      </c>
      <c r="C3474" t="s">
        <v>187</v>
      </c>
      <c r="D3474" t="s">
        <v>188</v>
      </c>
      <c r="E3474" s="2">
        <v>43374.377083333333</v>
      </c>
      <c r="F3474" s="33">
        <f t="shared" si="324"/>
        <v>2018</v>
      </c>
      <c r="G3474" s="33">
        <f t="shared" si="325"/>
        <v>10</v>
      </c>
      <c r="H3474" t="s">
        <v>150</v>
      </c>
      <c r="I3474" t="s">
        <v>453</v>
      </c>
      <c r="J3474" t="s">
        <v>624</v>
      </c>
      <c r="K3474">
        <v>9.5</v>
      </c>
      <c r="L3474">
        <f t="shared" si="326"/>
        <v>9.5</v>
      </c>
      <c r="M3474">
        <f t="shared" si="327"/>
        <v>0</v>
      </c>
      <c r="N3474" t="b">
        <f t="shared" si="328"/>
        <v>0</v>
      </c>
      <c r="O3474">
        <f t="shared" si="329"/>
        <v>0</v>
      </c>
    </row>
    <row r="3475" spans="1:15">
      <c r="A3475" t="s">
        <v>451</v>
      </c>
      <c r="B3475" t="s">
        <v>452</v>
      </c>
      <c r="C3475" t="s">
        <v>187</v>
      </c>
      <c r="D3475" t="s">
        <v>188</v>
      </c>
      <c r="E3475" s="2">
        <v>43377.384027777778</v>
      </c>
      <c r="F3475" s="33">
        <f t="shared" si="324"/>
        <v>2018</v>
      </c>
      <c r="G3475" s="33">
        <f t="shared" si="325"/>
        <v>10</v>
      </c>
      <c r="H3475" t="s">
        <v>150</v>
      </c>
      <c r="I3475" t="s">
        <v>453</v>
      </c>
      <c r="J3475" t="s">
        <v>624</v>
      </c>
      <c r="K3475">
        <v>10</v>
      </c>
      <c r="L3475">
        <f t="shared" si="326"/>
        <v>10</v>
      </c>
      <c r="M3475">
        <f t="shared" si="327"/>
        <v>0</v>
      </c>
      <c r="N3475" t="b">
        <f t="shared" si="328"/>
        <v>0</v>
      </c>
      <c r="O3475">
        <f t="shared" si="329"/>
        <v>0</v>
      </c>
    </row>
    <row r="3476" spans="1:15">
      <c r="A3476" t="s">
        <v>451</v>
      </c>
      <c r="B3476" t="s">
        <v>452</v>
      </c>
      <c r="C3476" t="s">
        <v>187</v>
      </c>
      <c r="D3476" t="s">
        <v>188</v>
      </c>
      <c r="E3476" s="2">
        <v>43381.37222222222</v>
      </c>
      <c r="F3476" s="33">
        <f t="shared" si="324"/>
        <v>2018</v>
      </c>
      <c r="G3476" s="33">
        <f t="shared" si="325"/>
        <v>10</v>
      </c>
      <c r="H3476" t="s">
        <v>150</v>
      </c>
      <c r="I3476" t="s">
        <v>453</v>
      </c>
      <c r="J3476" t="s">
        <v>624</v>
      </c>
      <c r="K3476">
        <v>11</v>
      </c>
      <c r="L3476">
        <f t="shared" si="326"/>
        <v>11</v>
      </c>
      <c r="M3476">
        <f t="shared" si="327"/>
        <v>0</v>
      </c>
      <c r="N3476" t="b">
        <f t="shared" si="328"/>
        <v>0</v>
      </c>
      <c r="O3476">
        <f t="shared" si="329"/>
        <v>0</v>
      </c>
    </row>
    <row r="3477" spans="1:15">
      <c r="A3477" t="s">
        <v>451</v>
      </c>
      <c r="B3477" t="s">
        <v>452</v>
      </c>
      <c r="C3477" t="s">
        <v>187</v>
      </c>
      <c r="D3477" t="s">
        <v>188</v>
      </c>
      <c r="E3477" s="2">
        <v>43384.369444444441</v>
      </c>
      <c r="F3477" s="33">
        <f t="shared" si="324"/>
        <v>2018</v>
      </c>
      <c r="G3477" s="33">
        <f t="shared" si="325"/>
        <v>10</v>
      </c>
      <c r="H3477" t="s">
        <v>150</v>
      </c>
      <c r="I3477" t="s">
        <v>453</v>
      </c>
      <c r="J3477" t="s">
        <v>624</v>
      </c>
      <c r="K3477">
        <v>11</v>
      </c>
      <c r="L3477">
        <f t="shared" si="326"/>
        <v>11</v>
      </c>
      <c r="M3477">
        <f t="shared" si="327"/>
        <v>0</v>
      </c>
      <c r="N3477" t="b">
        <f t="shared" si="328"/>
        <v>0</v>
      </c>
      <c r="O3477">
        <f t="shared" si="329"/>
        <v>0</v>
      </c>
    </row>
    <row r="3478" spans="1:15">
      <c r="A3478" t="s">
        <v>451</v>
      </c>
      <c r="B3478" t="s">
        <v>452</v>
      </c>
      <c r="C3478" t="s">
        <v>187</v>
      </c>
      <c r="D3478" t="s">
        <v>188</v>
      </c>
      <c r="E3478" s="2">
        <v>43388.387499999997</v>
      </c>
      <c r="F3478" s="33">
        <f t="shared" si="324"/>
        <v>2018</v>
      </c>
      <c r="G3478" s="33">
        <f t="shared" si="325"/>
        <v>10</v>
      </c>
      <c r="H3478" t="s">
        <v>150</v>
      </c>
      <c r="I3478" t="s">
        <v>453</v>
      </c>
      <c r="J3478" t="s">
        <v>624</v>
      </c>
      <c r="K3478">
        <v>14</v>
      </c>
      <c r="L3478">
        <f t="shared" si="326"/>
        <v>14</v>
      </c>
      <c r="M3478">
        <f t="shared" si="327"/>
        <v>0</v>
      </c>
      <c r="N3478" t="b">
        <f t="shared" si="328"/>
        <v>0</v>
      </c>
      <c r="O3478">
        <f t="shared" si="329"/>
        <v>0</v>
      </c>
    </row>
    <row r="3479" spans="1:15">
      <c r="A3479" t="s">
        <v>451</v>
      </c>
      <c r="B3479" t="s">
        <v>452</v>
      </c>
      <c r="C3479" t="s">
        <v>187</v>
      </c>
      <c r="D3479" t="s">
        <v>188</v>
      </c>
      <c r="E3479" s="2">
        <v>43391.379861111112</v>
      </c>
      <c r="F3479" s="33">
        <f t="shared" si="324"/>
        <v>2018</v>
      </c>
      <c r="G3479" s="33">
        <f t="shared" si="325"/>
        <v>10</v>
      </c>
      <c r="H3479" t="s">
        <v>150</v>
      </c>
      <c r="I3479" t="s">
        <v>453</v>
      </c>
      <c r="J3479" t="s">
        <v>624</v>
      </c>
      <c r="K3479">
        <v>14</v>
      </c>
      <c r="L3479">
        <f t="shared" si="326"/>
        <v>14</v>
      </c>
      <c r="M3479">
        <f t="shared" si="327"/>
        <v>0</v>
      </c>
      <c r="N3479" t="b">
        <f t="shared" si="328"/>
        <v>0</v>
      </c>
      <c r="O3479">
        <f t="shared" si="329"/>
        <v>0</v>
      </c>
    </row>
    <row r="3480" spans="1:15">
      <c r="A3480" t="s">
        <v>451</v>
      </c>
      <c r="B3480" t="s">
        <v>452</v>
      </c>
      <c r="C3480" t="s">
        <v>187</v>
      </c>
      <c r="D3480" t="s">
        <v>188</v>
      </c>
      <c r="E3480" s="2">
        <v>43395.376388888886</v>
      </c>
      <c r="F3480" s="33">
        <f t="shared" si="324"/>
        <v>2018</v>
      </c>
      <c r="G3480" s="33">
        <f t="shared" si="325"/>
        <v>10</v>
      </c>
      <c r="H3480" t="s">
        <v>150</v>
      </c>
      <c r="I3480" t="s">
        <v>453</v>
      </c>
      <c r="J3480" t="s">
        <v>624</v>
      </c>
      <c r="K3480">
        <v>14</v>
      </c>
      <c r="L3480">
        <f t="shared" si="326"/>
        <v>14</v>
      </c>
      <c r="M3480">
        <f t="shared" si="327"/>
        <v>0</v>
      </c>
      <c r="N3480" t="b">
        <f t="shared" si="328"/>
        <v>0</v>
      </c>
      <c r="O3480">
        <f t="shared" si="329"/>
        <v>0</v>
      </c>
    </row>
    <row r="3481" spans="1:15">
      <c r="A3481" t="s">
        <v>451</v>
      </c>
      <c r="B3481" t="s">
        <v>452</v>
      </c>
      <c r="C3481" t="s">
        <v>187</v>
      </c>
      <c r="D3481" t="s">
        <v>188</v>
      </c>
      <c r="E3481" s="2">
        <v>43398.469444444447</v>
      </c>
      <c r="F3481" s="33">
        <f t="shared" si="324"/>
        <v>2018</v>
      </c>
      <c r="G3481" s="33">
        <f t="shared" si="325"/>
        <v>10</v>
      </c>
      <c r="H3481" t="s">
        <v>150</v>
      </c>
      <c r="I3481" t="s">
        <v>453</v>
      </c>
      <c r="J3481" t="s">
        <v>624</v>
      </c>
      <c r="K3481">
        <v>13</v>
      </c>
      <c r="L3481">
        <f t="shared" si="326"/>
        <v>13</v>
      </c>
      <c r="M3481">
        <f t="shared" si="327"/>
        <v>0</v>
      </c>
      <c r="N3481" t="b">
        <f t="shared" si="328"/>
        <v>0</v>
      </c>
      <c r="O3481">
        <f t="shared" si="329"/>
        <v>0</v>
      </c>
    </row>
    <row r="3482" spans="1:15">
      <c r="A3482" t="s">
        <v>451</v>
      </c>
      <c r="B3482" t="s">
        <v>452</v>
      </c>
      <c r="C3482" t="s">
        <v>187</v>
      </c>
      <c r="D3482" t="s">
        <v>188</v>
      </c>
      <c r="E3482" s="2">
        <v>43402.631944444445</v>
      </c>
      <c r="F3482" s="33">
        <f t="shared" si="324"/>
        <v>2018</v>
      </c>
      <c r="G3482" s="33">
        <f t="shared" si="325"/>
        <v>10</v>
      </c>
      <c r="H3482" t="s">
        <v>150</v>
      </c>
      <c r="I3482" t="s">
        <v>453</v>
      </c>
      <c r="J3482" t="s">
        <v>624</v>
      </c>
      <c r="K3482">
        <v>16</v>
      </c>
      <c r="L3482">
        <f t="shared" si="326"/>
        <v>16</v>
      </c>
      <c r="M3482">
        <f t="shared" si="327"/>
        <v>0</v>
      </c>
      <c r="N3482" t="b">
        <f t="shared" si="328"/>
        <v>0</v>
      </c>
      <c r="O3482">
        <f t="shared" si="329"/>
        <v>0</v>
      </c>
    </row>
    <row r="3483" spans="1:15">
      <c r="A3483" t="s">
        <v>451</v>
      </c>
      <c r="B3483" t="s">
        <v>452</v>
      </c>
      <c r="C3483" t="s">
        <v>187</v>
      </c>
      <c r="D3483" t="s">
        <v>188</v>
      </c>
      <c r="E3483" s="2">
        <v>43406.345138888886</v>
      </c>
      <c r="F3483" s="33">
        <f t="shared" si="324"/>
        <v>2018</v>
      </c>
      <c r="G3483" s="33">
        <f t="shared" si="325"/>
        <v>11</v>
      </c>
      <c r="H3483" t="s">
        <v>150</v>
      </c>
      <c r="I3483" t="s">
        <v>453</v>
      </c>
      <c r="J3483" t="s">
        <v>624</v>
      </c>
      <c r="K3483">
        <v>26</v>
      </c>
      <c r="L3483">
        <f t="shared" si="326"/>
        <v>26</v>
      </c>
      <c r="M3483">
        <f t="shared" si="327"/>
        <v>0</v>
      </c>
      <c r="N3483" t="b">
        <f t="shared" si="328"/>
        <v>0</v>
      </c>
      <c r="O3483">
        <f t="shared" si="329"/>
        <v>0</v>
      </c>
    </row>
    <row r="3484" spans="1:15">
      <c r="A3484" t="s">
        <v>451</v>
      </c>
      <c r="B3484" t="s">
        <v>452</v>
      </c>
      <c r="C3484" t="s">
        <v>187</v>
      </c>
      <c r="D3484" t="s">
        <v>188</v>
      </c>
      <c r="E3484" s="2">
        <v>43411.322916666664</v>
      </c>
      <c r="F3484" s="33">
        <f t="shared" si="324"/>
        <v>2018</v>
      </c>
      <c r="G3484" s="33">
        <f t="shared" si="325"/>
        <v>11</v>
      </c>
      <c r="H3484" t="s">
        <v>150</v>
      </c>
      <c r="I3484" t="s">
        <v>453</v>
      </c>
      <c r="J3484" t="s">
        <v>624</v>
      </c>
      <c r="K3484">
        <v>18</v>
      </c>
      <c r="L3484">
        <f t="shared" si="326"/>
        <v>18</v>
      </c>
      <c r="M3484">
        <f t="shared" si="327"/>
        <v>0</v>
      </c>
      <c r="N3484" t="b">
        <f t="shared" si="328"/>
        <v>0</v>
      </c>
      <c r="O3484">
        <f t="shared" si="329"/>
        <v>0</v>
      </c>
    </row>
    <row r="3485" spans="1:15">
      <c r="A3485" t="s">
        <v>451</v>
      </c>
      <c r="B3485" t="s">
        <v>452</v>
      </c>
      <c r="C3485" t="s">
        <v>187</v>
      </c>
      <c r="D3485" t="s">
        <v>188</v>
      </c>
      <c r="E3485" s="2">
        <v>43412.390277777777</v>
      </c>
      <c r="F3485" s="33">
        <f t="shared" si="324"/>
        <v>2018</v>
      </c>
      <c r="G3485" s="33">
        <f t="shared" si="325"/>
        <v>11</v>
      </c>
      <c r="H3485" t="s">
        <v>150</v>
      </c>
      <c r="I3485" t="s">
        <v>453</v>
      </c>
      <c r="J3485" t="s">
        <v>624</v>
      </c>
      <c r="K3485">
        <v>23</v>
      </c>
      <c r="L3485">
        <f t="shared" si="326"/>
        <v>23</v>
      </c>
      <c r="M3485">
        <f t="shared" si="327"/>
        <v>0</v>
      </c>
      <c r="N3485" t="b">
        <f t="shared" si="328"/>
        <v>0</v>
      </c>
      <c r="O3485">
        <f t="shared" si="329"/>
        <v>0</v>
      </c>
    </row>
    <row r="3486" spans="1:15">
      <c r="A3486" t="s">
        <v>451</v>
      </c>
      <c r="B3486" t="s">
        <v>452</v>
      </c>
      <c r="C3486" t="s">
        <v>187</v>
      </c>
      <c r="D3486" t="s">
        <v>188</v>
      </c>
      <c r="E3486" s="2">
        <v>43416.334027777775</v>
      </c>
      <c r="F3486" s="33">
        <f t="shared" si="324"/>
        <v>2018</v>
      </c>
      <c r="G3486" s="33">
        <f t="shared" si="325"/>
        <v>11</v>
      </c>
      <c r="H3486" t="s">
        <v>150</v>
      </c>
      <c r="I3486" t="s">
        <v>453</v>
      </c>
      <c r="J3486" t="s">
        <v>624</v>
      </c>
      <c r="K3486">
        <v>18</v>
      </c>
      <c r="L3486">
        <f t="shared" si="326"/>
        <v>18</v>
      </c>
      <c r="M3486">
        <f t="shared" si="327"/>
        <v>0</v>
      </c>
      <c r="N3486" t="b">
        <f t="shared" si="328"/>
        <v>0</v>
      </c>
      <c r="O3486">
        <f t="shared" si="329"/>
        <v>0</v>
      </c>
    </row>
    <row r="3487" spans="1:15">
      <c r="A3487" t="s">
        <v>451</v>
      </c>
      <c r="B3487" t="s">
        <v>452</v>
      </c>
      <c r="C3487" t="s">
        <v>187</v>
      </c>
      <c r="D3487" t="s">
        <v>188</v>
      </c>
      <c r="E3487" s="2">
        <v>43419.333333333336</v>
      </c>
      <c r="F3487" s="33">
        <f t="shared" si="324"/>
        <v>2018</v>
      </c>
      <c r="G3487" s="33">
        <f t="shared" si="325"/>
        <v>11</v>
      </c>
      <c r="H3487" t="s">
        <v>150</v>
      </c>
      <c r="I3487" t="s">
        <v>453</v>
      </c>
      <c r="J3487" t="s">
        <v>624</v>
      </c>
      <c r="K3487">
        <v>16</v>
      </c>
      <c r="L3487">
        <f t="shared" si="326"/>
        <v>16</v>
      </c>
      <c r="M3487">
        <f t="shared" si="327"/>
        <v>0</v>
      </c>
      <c r="N3487" t="b">
        <f t="shared" si="328"/>
        <v>0</v>
      </c>
      <c r="O3487">
        <f t="shared" si="329"/>
        <v>0</v>
      </c>
    </row>
    <row r="3488" spans="1:15">
      <c r="A3488" t="s">
        <v>451</v>
      </c>
      <c r="B3488" t="s">
        <v>452</v>
      </c>
      <c r="C3488" t="s">
        <v>187</v>
      </c>
      <c r="D3488" t="s">
        <v>188</v>
      </c>
      <c r="E3488" s="2">
        <v>43423.331944444442</v>
      </c>
      <c r="F3488" s="33">
        <f t="shared" si="324"/>
        <v>2018</v>
      </c>
      <c r="G3488" s="33">
        <f t="shared" si="325"/>
        <v>11</v>
      </c>
      <c r="H3488" t="s">
        <v>150</v>
      </c>
      <c r="I3488" t="s">
        <v>453</v>
      </c>
      <c r="J3488" t="s">
        <v>624</v>
      </c>
      <c r="K3488">
        <v>16</v>
      </c>
      <c r="L3488">
        <f t="shared" si="326"/>
        <v>16</v>
      </c>
      <c r="M3488">
        <f t="shared" si="327"/>
        <v>0</v>
      </c>
      <c r="N3488" t="b">
        <f t="shared" si="328"/>
        <v>0</v>
      </c>
      <c r="O3488">
        <f t="shared" si="329"/>
        <v>0</v>
      </c>
    </row>
    <row r="3489" spans="1:15">
      <c r="A3489" t="s">
        <v>451</v>
      </c>
      <c r="B3489" t="s">
        <v>452</v>
      </c>
      <c r="C3489" t="s">
        <v>187</v>
      </c>
      <c r="D3489" t="s">
        <v>188</v>
      </c>
      <c r="E3489" s="2">
        <v>43427.626388888886</v>
      </c>
      <c r="F3489" s="33">
        <f t="shared" si="324"/>
        <v>2018</v>
      </c>
      <c r="G3489" s="33">
        <f t="shared" si="325"/>
        <v>11</v>
      </c>
      <c r="H3489" t="s">
        <v>150</v>
      </c>
      <c r="I3489" t="s">
        <v>453</v>
      </c>
      <c r="J3489" t="s">
        <v>624</v>
      </c>
      <c r="K3489">
        <v>16</v>
      </c>
      <c r="L3489">
        <f t="shared" si="326"/>
        <v>16</v>
      </c>
      <c r="M3489">
        <f t="shared" si="327"/>
        <v>0</v>
      </c>
      <c r="N3489" t="b">
        <f t="shared" si="328"/>
        <v>0</v>
      </c>
      <c r="O3489">
        <f t="shared" si="329"/>
        <v>0</v>
      </c>
    </row>
    <row r="3490" spans="1:15">
      <c r="A3490" t="s">
        <v>451</v>
      </c>
      <c r="B3490" t="s">
        <v>452</v>
      </c>
      <c r="C3490" t="s">
        <v>187</v>
      </c>
      <c r="D3490" t="s">
        <v>188</v>
      </c>
      <c r="E3490" s="2">
        <v>43431.337500000001</v>
      </c>
      <c r="F3490" s="33">
        <f t="shared" si="324"/>
        <v>2018</v>
      </c>
      <c r="G3490" s="33">
        <f t="shared" si="325"/>
        <v>11</v>
      </c>
      <c r="H3490" t="s">
        <v>150</v>
      </c>
      <c r="I3490" t="s">
        <v>453</v>
      </c>
      <c r="J3490" t="s">
        <v>624</v>
      </c>
      <c r="K3490">
        <v>12</v>
      </c>
      <c r="L3490">
        <f t="shared" si="326"/>
        <v>12</v>
      </c>
      <c r="M3490">
        <f t="shared" si="327"/>
        <v>0</v>
      </c>
      <c r="N3490" t="b">
        <f t="shared" si="328"/>
        <v>0</v>
      </c>
      <c r="O3490">
        <f t="shared" si="329"/>
        <v>0</v>
      </c>
    </row>
    <row r="3491" spans="1:15">
      <c r="A3491" t="s">
        <v>451</v>
      </c>
      <c r="B3491" t="s">
        <v>452</v>
      </c>
      <c r="C3491" t="s">
        <v>187</v>
      </c>
      <c r="D3491" t="s">
        <v>188</v>
      </c>
      <c r="E3491" s="2">
        <v>43433.334722222222</v>
      </c>
      <c r="F3491" s="33">
        <f t="shared" si="324"/>
        <v>2018</v>
      </c>
      <c r="G3491" s="33">
        <f t="shared" si="325"/>
        <v>11</v>
      </c>
      <c r="H3491" t="s">
        <v>150</v>
      </c>
      <c r="I3491" t="s">
        <v>453</v>
      </c>
      <c r="J3491" t="s">
        <v>624</v>
      </c>
      <c r="K3491">
        <v>12</v>
      </c>
      <c r="L3491">
        <f t="shared" si="326"/>
        <v>12</v>
      </c>
      <c r="M3491">
        <f t="shared" si="327"/>
        <v>0</v>
      </c>
      <c r="N3491" t="b">
        <f t="shared" si="328"/>
        <v>0</v>
      </c>
      <c r="O3491">
        <f t="shared" si="329"/>
        <v>0</v>
      </c>
    </row>
    <row r="3492" spans="1:15">
      <c r="A3492" t="s">
        <v>451</v>
      </c>
      <c r="B3492" t="s">
        <v>452</v>
      </c>
      <c r="C3492" t="s">
        <v>187</v>
      </c>
      <c r="D3492" t="s">
        <v>188</v>
      </c>
      <c r="E3492" s="2">
        <v>43438.368750000001</v>
      </c>
      <c r="F3492" s="33">
        <f t="shared" si="324"/>
        <v>2018</v>
      </c>
      <c r="G3492" s="33">
        <f t="shared" si="325"/>
        <v>12</v>
      </c>
      <c r="H3492" t="s">
        <v>150</v>
      </c>
      <c r="I3492" t="s">
        <v>453</v>
      </c>
      <c r="J3492" t="s">
        <v>624</v>
      </c>
      <c r="K3492">
        <v>15</v>
      </c>
      <c r="L3492">
        <f t="shared" si="326"/>
        <v>15</v>
      </c>
      <c r="M3492">
        <f t="shared" si="327"/>
        <v>0</v>
      </c>
      <c r="N3492" t="b">
        <f t="shared" si="328"/>
        <v>0</v>
      </c>
      <c r="O3492">
        <f t="shared" si="329"/>
        <v>0</v>
      </c>
    </row>
    <row r="3493" spans="1:15">
      <c r="A3493" t="s">
        <v>451</v>
      </c>
      <c r="B3493" t="s">
        <v>452</v>
      </c>
      <c r="C3493" t="s">
        <v>187</v>
      </c>
      <c r="D3493" t="s">
        <v>188</v>
      </c>
      <c r="E3493" s="2">
        <v>43444.343055555553</v>
      </c>
      <c r="F3493" s="33">
        <f t="shared" si="324"/>
        <v>2018</v>
      </c>
      <c r="G3493" s="33">
        <f t="shared" si="325"/>
        <v>12</v>
      </c>
      <c r="H3493" t="s">
        <v>150</v>
      </c>
      <c r="I3493" t="s">
        <v>453</v>
      </c>
      <c r="J3493" t="s">
        <v>624</v>
      </c>
      <c r="K3493">
        <v>19</v>
      </c>
      <c r="L3493">
        <f t="shared" si="326"/>
        <v>19</v>
      </c>
      <c r="M3493">
        <f t="shared" si="327"/>
        <v>0</v>
      </c>
      <c r="N3493" t="b">
        <f t="shared" si="328"/>
        <v>0</v>
      </c>
      <c r="O3493">
        <f t="shared" si="329"/>
        <v>0</v>
      </c>
    </row>
    <row r="3494" spans="1:15">
      <c r="A3494" t="s">
        <v>451</v>
      </c>
      <c r="B3494" t="s">
        <v>452</v>
      </c>
      <c r="C3494" t="s">
        <v>187</v>
      </c>
      <c r="D3494" t="s">
        <v>188</v>
      </c>
      <c r="E3494" s="2">
        <v>43448.417361111111</v>
      </c>
      <c r="F3494" s="33">
        <f t="shared" si="324"/>
        <v>2018</v>
      </c>
      <c r="G3494" s="33">
        <f t="shared" si="325"/>
        <v>12</v>
      </c>
      <c r="H3494" t="s">
        <v>150</v>
      </c>
      <c r="I3494" t="s">
        <v>453</v>
      </c>
      <c r="J3494" t="s">
        <v>624</v>
      </c>
      <c r="K3494">
        <v>19</v>
      </c>
      <c r="L3494">
        <f t="shared" si="326"/>
        <v>19</v>
      </c>
      <c r="M3494">
        <f t="shared" si="327"/>
        <v>0</v>
      </c>
      <c r="N3494" t="b">
        <f t="shared" si="328"/>
        <v>0</v>
      </c>
      <c r="O3494">
        <f t="shared" si="329"/>
        <v>0</v>
      </c>
    </row>
    <row r="3495" spans="1:15">
      <c r="A3495" t="s">
        <v>451</v>
      </c>
      <c r="B3495" t="s">
        <v>452</v>
      </c>
      <c r="C3495" t="s">
        <v>187</v>
      </c>
      <c r="D3495" t="s">
        <v>188</v>
      </c>
      <c r="E3495" s="2">
        <v>43451.634722222225</v>
      </c>
      <c r="F3495" s="33">
        <f t="shared" si="324"/>
        <v>2018</v>
      </c>
      <c r="G3495" s="33">
        <f t="shared" si="325"/>
        <v>12</v>
      </c>
      <c r="H3495" t="s">
        <v>150</v>
      </c>
      <c r="I3495" t="s">
        <v>453</v>
      </c>
      <c r="J3495" t="s">
        <v>624</v>
      </c>
      <c r="K3495">
        <v>14</v>
      </c>
      <c r="L3495">
        <f t="shared" si="326"/>
        <v>14</v>
      </c>
      <c r="M3495">
        <f t="shared" si="327"/>
        <v>0</v>
      </c>
      <c r="N3495" t="b">
        <f t="shared" si="328"/>
        <v>0</v>
      </c>
      <c r="O3495">
        <f t="shared" si="329"/>
        <v>0</v>
      </c>
    </row>
    <row r="3496" spans="1:15">
      <c r="A3496" t="s">
        <v>451</v>
      </c>
      <c r="B3496" t="s">
        <v>452</v>
      </c>
      <c r="C3496" t="s">
        <v>187</v>
      </c>
      <c r="D3496" t="s">
        <v>188</v>
      </c>
      <c r="E3496" s="2">
        <v>43469.412499999999</v>
      </c>
      <c r="F3496" s="33">
        <f t="shared" si="324"/>
        <v>2019</v>
      </c>
      <c r="G3496" s="33">
        <f t="shared" si="325"/>
        <v>1</v>
      </c>
      <c r="H3496" t="s">
        <v>150</v>
      </c>
      <c r="I3496" t="s">
        <v>453</v>
      </c>
      <c r="J3496" t="s">
        <v>624</v>
      </c>
      <c r="K3496">
        <v>9.5</v>
      </c>
      <c r="L3496">
        <f t="shared" si="326"/>
        <v>9.5</v>
      </c>
      <c r="M3496">
        <f t="shared" si="327"/>
        <v>0</v>
      </c>
      <c r="N3496" t="b">
        <f t="shared" si="328"/>
        <v>0</v>
      </c>
      <c r="O3496">
        <f t="shared" si="329"/>
        <v>0</v>
      </c>
    </row>
    <row r="3497" spans="1:15">
      <c r="A3497" t="s">
        <v>451</v>
      </c>
      <c r="B3497" t="s">
        <v>452</v>
      </c>
      <c r="C3497" t="s">
        <v>187</v>
      </c>
      <c r="D3497" t="s">
        <v>188</v>
      </c>
      <c r="E3497" s="2">
        <v>43472.348611111112</v>
      </c>
      <c r="F3497" s="33">
        <f t="shared" si="324"/>
        <v>2019</v>
      </c>
      <c r="G3497" s="33">
        <f t="shared" si="325"/>
        <v>1</v>
      </c>
      <c r="H3497" t="s">
        <v>150</v>
      </c>
      <c r="I3497" t="s">
        <v>453</v>
      </c>
      <c r="J3497" t="s">
        <v>624</v>
      </c>
      <c r="K3497">
        <v>11</v>
      </c>
      <c r="L3497">
        <f t="shared" si="326"/>
        <v>11</v>
      </c>
      <c r="M3497">
        <f t="shared" si="327"/>
        <v>0</v>
      </c>
      <c r="N3497" t="b">
        <f t="shared" si="328"/>
        <v>0</v>
      </c>
      <c r="O3497">
        <f t="shared" si="329"/>
        <v>0</v>
      </c>
    </row>
    <row r="3498" spans="1:15">
      <c r="A3498" t="s">
        <v>451</v>
      </c>
      <c r="B3498" t="s">
        <v>452</v>
      </c>
      <c r="C3498" t="s">
        <v>187</v>
      </c>
      <c r="D3498" t="s">
        <v>188</v>
      </c>
      <c r="E3498" s="2">
        <v>43476.352083333331</v>
      </c>
      <c r="F3498" s="33">
        <f t="shared" si="324"/>
        <v>2019</v>
      </c>
      <c r="G3498" s="33">
        <f t="shared" si="325"/>
        <v>1</v>
      </c>
      <c r="H3498" t="s">
        <v>150</v>
      </c>
      <c r="I3498" t="s">
        <v>453</v>
      </c>
      <c r="J3498" t="s">
        <v>624</v>
      </c>
      <c r="K3498">
        <v>13</v>
      </c>
      <c r="L3498">
        <f t="shared" si="326"/>
        <v>13</v>
      </c>
      <c r="M3498">
        <f t="shared" si="327"/>
        <v>0</v>
      </c>
      <c r="N3498" t="b">
        <f t="shared" si="328"/>
        <v>0</v>
      </c>
      <c r="O3498">
        <f t="shared" si="329"/>
        <v>0</v>
      </c>
    </row>
    <row r="3499" spans="1:15">
      <c r="A3499" t="s">
        <v>451</v>
      </c>
      <c r="B3499" t="s">
        <v>452</v>
      </c>
      <c r="C3499" t="s">
        <v>187</v>
      </c>
      <c r="D3499" t="s">
        <v>188</v>
      </c>
      <c r="E3499" s="2">
        <v>43479.363888888889</v>
      </c>
      <c r="F3499" s="33">
        <f t="shared" si="324"/>
        <v>2019</v>
      </c>
      <c r="G3499" s="33">
        <f t="shared" si="325"/>
        <v>1</v>
      </c>
      <c r="H3499" t="s">
        <v>150</v>
      </c>
      <c r="I3499" t="s">
        <v>453</v>
      </c>
      <c r="J3499" t="s">
        <v>624</v>
      </c>
      <c r="K3499">
        <v>15</v>
      </c>
      <c r="L3499">
        <f t="shared" si="326"/>
        <v>15</v>
      </c>
      <c r="M3499">
        <f t="shared" si="327"/>
        <v>0</v>
      </c>
      <c r="N3499" t="b">
        <f t="shared" si="328"/>
        <v>0</v>
      </c>
      <c r="O3499">
        <f t="shared" si="329"/>
        <v>0</v>
      </c>
    </row>
    <row r="3500" spans="1:15">
      <c r="A3500" t="s">
        <v>451</v>
      </c>
      <c r="B3500" t="s">
        <v>452</v>
      </c>
      <c r="C3500" t="s">
        <v>187</v>
      </c>
      <c r="D3500" t="s">
        <v>188</v>
      </c>
      <c r="E3500" s="2">
        <v>43483.335416666669</v>
      </c>
      <c r="F3500" s="33">
        <f t="shared" si="324"/>
        <v>2019</v>
      </c>
      <c r="G3500" s="33">
        <f t="shared" si="325"/>
        <v>1</v>
      </c>
      <c r="H3500" t="s">
        <v>150</v>
      </c>
      <c r="I3500" t="s">
        <v>453</v>
      </c>
      <c r="J3500" t="s">
        <v>624</v>
      </c>
      <c r="K3500">
        <v>20</v>
      </c>
      <c r="L3500">
        <f t="shared" si="326"/>
        <v>20</v>
      </c>
      <c r="M3500">
        <f t="shared" si="327"/>
        <v>0</v>
      </c>
      <c r="N3500" t="b">
        <f t="shared" si="328"/>
        <v>0</v>
      </c>
      <c r="O3500">
        <f t="shared" si="329"/>
        <v>0</v>
      </c>
    </row>
    <row r="3501" spans="1:15">
      <c r="A3501" t="s">
        <v>451</v>
      </c>
      <c r="B3501" t="s">
        <v>452</v>
      </c>
      <c r="C3501" t="s">
        <v>187</v>
      </c>
      <c r="D3501" t="s">
        <v>188</v>
      </c>
      <c r="E3501" s="2">
        <v>43487.372916666667</v>
      </c>
      <c r="F3501" s="33">
        <f t="shared" si="324"/>
        <v>2019</v>
      </c>
      <c r="G3501" s="33">
        <f t="shared" si="325"/>
        <v>1</v>
      </c>
      <c r="H3501" t="s">
        <v>150</v>
      </c>
      <c r="I3501" t="s">
        <v>453</v>
      </c>
      <c r="J3501" t="s">
        <v>624</v>
      </c>
      <c r="K3501">
        <v>14</v>
      </c>
      <c r="L3501">
        <f t="shared" si="326"/>
        <v>14</v>
      </c>
      <c r="M3501">
        <f t="shared" si="327"/>
        <v>0</v>
      </c>
      <c r="N3501" t="b">
        <f t="shared" si="328"/>
        <v>0</v>
      </c>
      <c r="O3501">
        <f t="shared" si="329"/>
        <v>0</v>
      </c>
    </row>
    <row r="3502" spans="1:15">
      <c r="A3502" t="s">
        <v>451</v>
      </c>
      <c r="B3502" t="s">
        <v>452</v>
      </c>
      <c r="C3502" t="s">
        <v>187</v>
      </c>
      <c r="D3502" t="s">
        <v>188</v>
      </c>
      <c r="E3502" s="2">
        <v>43490.671527777777</v>
      </c>
      <c r="F3502" s="33">
        <f t="shared" si="324"/>
        <v>2019</v>
      </c>
      <c r="G3502" s="33">
        <f t="shared" si="325"/>
        <v>1</v>
      </c>
      <c r="H3502" t="s">
        <v>150</v>
      </c>
      <c r="I3502" t="s">
        <v>453</v>
      </c>
      <c r="J3502" t="s">
        <v>624</v>
      </c>
      <c r="K3502">
        <v>16</v>
      </c>
      <c r="L3502">
        <f t="shared" si="326"/>
        <v>16</v>
      </c>
      <c r="M3502">
        <f t="shared" si="327"/>
        <v>0</v>
      </c>
      <c r="N3502" t="b">
        <f t="shared" si="328"/>
        <v>0</v>
      </c>
      <c r="O3502">
        <f t="shared" si="329"/>
        <v>0</v>
      </c>
    </row>
    <row r="3503" spans="1:15">
      <c r="A3503" t="s">
        <v>451</v>
      </c>
      <c r="B3503" t="s">
        <v>452</v>
      </c>
      <c r="C3503" t="s">
        <v>187</v>
      </c>
      <c r="D3503" t="s">
        <v>188</v>
      </c>
      <c r="E3503" s="2">
        <v>43494.341666666667</v>
      </c>
      <c r="F3503" s="33">
        <f t="shared" si="324"/>
        <v>2019</v>
      </c>
      <c r="G3503" s="33">
        <f t="shared" si="325"/>
        <v>1</v>
      </c>
      <c r="H3503" t="s">
        <v>150</v>
      </c>
      <c r="I3503" t="s">
        <v>453</v>
      </c>
      <c r="J3503" t="s">
        <v>624</v>
      </c>
      <c r="K3503">
        <v>16</v>
      </c>
      <c r="L3503">
        <f t="shared" si="326"/>
        <v>16</v>
      </c>
      <c r="M3503">
        <f t="shared" si="327"/>
        <v>0</v>
      </c>
      <c r="N3503" t="b">
        <f t="shared" si="328"/>
        <v>0</v>
      </c>
      <c r="O3503">
        <f t="shared" si="329"/>
        <v>0</v>
      </c>
    </row>
    <row r="3504" spans="1:15">
      <c r="A3504" t="s">
        <v>451</v>
      </c>
      <c r="B3504" t="s">
        <v>452</v>
      </c>
      <c r="C3504" t="s">
        <v>187</v>
      </c>
      <c r="D3504" t="s">
        <v>188</v>
      </c>
      <c r="E3504" s="2">
        <v>43501.720833333333</v>
      </c>
      <c r="F3504" s="33">
        <f t="shared" si="324"/>
        <v>2019</v>
      </c>
      <c r="G3504" s="33">
        <f t="shared" si="325"/>
        <v>2</v>
      </c>
      <c r="H3504" t="s">
        <v>150</v>
      </c>
      <c r="I3504" t="s">
        <v>453</v>
      </c>
      <c r="J3504" t="s">
        <v>624</v>
      </c>
      <c r="K3504">
        <v>17</v>
      </c>
      <c r="L3504">
        <f t="shared" si="326"/>
        <v>17</v>
      </c>
      <c r="M3504">
        <f t="shared" si="327"/>
        <v>0</v>
      </c>
      <c r="N3504" t="b">
        <f t="shared" si="328"/>
        <v>0</v>
      </c>
      <c r="O3504">
        <f t="shared" si="329"/>
        <v>0</v>
      </c>
    </row>
    <row r="3505" spans="1:15">
      <c r="A3505" t="s">
        <v>451</v>
      </c>
      <c r="B3505" t="s">
        <v>452</v>
      </c>
      <c r="C3505" t="s">
        <v>187</v>
      </c>
      <c r="D3505" t="s">
        <v>188</v>
      </c>
      <c r="E3505" s="2">
        <v>43503.336805555555</v>
      </c>
      <c r="F3505" s="33">
        <f t="shared" si="324"/>
        <v>2019</v>
      </c>
      <c r="G3505" s="33">
        <f t="shared" si="325"/>
        <v>2</v>
      </c>
      <c r="H3505" t="s">
        <v>150</v>
      </c>
      <c r="I3505" t="s">
        <v>453</v>
      </c>
      <c r="J3505" t="s">
        <v>624</v>
      </c>
      <c r="K3505">
        <v>11</v>
      </c>
      <c r="L3505">
        <f t="shared" si="326"/>
        <v>11</v>
      </c>
      <c r="M3505">
        <f t="shared" si="327"/>
        <v>0</v>
      </c>
      <c r="N3505" t="b">
        <f t="shared" si="328"/>
        <v>0</v>
      </c>
      <c r="O3505">
        <f t="shared" si="329"/>
        <v>0</v>
      </c>
    </row>
    <row r="3506" spans="1:15">
      <c r="A3506" t="s">
        <v>451</v>
      </c>
      <c r="B3506" t="s">
        <v>452</v>
      </c>
      <c r="C3506" t="s">
        <v>187</v>
      </c>
      <c r="D3506" t="s">
        <v>188</v>
      </c>
      <c r="E3506" s="2">
        <v>43558.374305555553</v>
      </c>
      <c r="F3506" s="33">
        <f t="shared" si="324"/>
        <v>2019</v>
      </c>
      <c r="G3506" s="33">
        <f t="shared" si="325"/>
        <v>4</v>
      </c>
      <c r="H3506" t="s">
        <v>150</v>
      </c>
      <c r="I3506" t="s">
        <v>453</v>
      </c>
      <c r="J3506" t="s">
        <v>624</v>
      </c>
      <c r="K3506">
        <v>15</v>
      </c>
      <c r="L3506">
        <f t="shared" si="326"/>
        <v>15</v>
      </c>
      <c r="M3506">
        <f t="shared" si="327"/>
        <v>0</v>
      </c>
      <c r="N3506" t="b">
        <f t="shared" si="328"/>
        <v>0</v>
      </c>
      <c r="O3506">
        <f t="shared" si="329"/>
        <v>0</v>
      </c>
    </row>
    <row r="3507" spans="1:15">
      <c r="A3507" t="s">
        <v>451</v>
      </c>
      <c r="B3507" t="s">
        <v>452</v>
      </c>
      <c r="C3507" t="s">
        <v>187</v>
      </c>
      <c r="D3507" t="s">
        <v>188</v>
      </c>
      <c r="E3507" s="2">
        <v>43586.352083333331</v>
      </c>
      <c r="F3507" s="33">
        <f t="shared" si="324"/>
        <v>2019</v>
      </c>
      <c r="G3507" s="33">
        <f t="shared" si="325"/>
        <v>5</v>
      </c>
      <c r="H3507" t="s">
        <v>150</v>
      </c>
      <c r="I3507" t="s">
        <v>453</v>
      </c>
      <c r="J3507" t="s">
        <v>624</v>
      </c>
      <c r="K3507">
        <v>20</v>
      </c>
      <c r="L3507">
        <f t="shared" si="326"/>
        <v>20</v>
      </c>
      <c r="M3507">
        <f t="shared" si="327"/>
        <v>0</v>
      </c>
      <c r="N3507" t="b">
        <f t="shared" si="328"/>
        <v>0</v>
      </c>
      <c r="O3507">
        <f t="shared" si="329"/>
        <v>0</v>
      </c>
    </row>
    <row r="3508" spans="1:15">
      <c r="A3508" t="s">
        <v>451</v>
      </c>
      <c r="B3508" t="s">
        <v>452</v>
      </c>
      <c r="C3508" t="s">
        <v>187</v>
      </c>
      <c r="D3508" t="s">
        <v>188</v>
      </c>
      <c r="E3508" s="2">
        <v>43704.384027777778</v>
      </c>
      <c r="F3508" s="33">
        <f t="shared" si="324"/>
        <v>2019</v>
      </c>
      <c r="G3508" s="33">
        <f t="shared" si="325"/>
        <v>8</v>
      </c>
      <c r="H3508" t="s">
        <v>150</v>
      </c>
      <c r="I3508" t="s">
        <v>453</v>
      </c>
      <c r="J3508" t="s">
        <v>624</v>
      </c>
      <c r="K3508">
        <v>10</v>
      </c>
      <c r="L3508">
        <f t="shared" si="326"/>
        <v>10</v>
      </c>
      <c r="M3508">
        <f t="shared" si="327"/>
        <v>0</v>
      </c>
      <c r="N3508" t="b">
        <f t="shared" si="328"/>
        <v>0</v>
      </c>
      <c r="O3508">
        <f t="shared" si="329"/>
        <v>0</v>
      </c>
    </row>
    <row r="3509" spans="1:15">
      <c r="A3509" t="s">
        <v>451</v>
      </c>
      <c r="B3509" t="s">
        <v>452</v>
      </c>
      <c r="C3509" t="s">
        <v>187</v>
      </c>
      <c r="D3509" t="s">
        <v>188</v>
      </c>
      <c r="E3509" s="2">
        <v>43707.378472222219</v>
      </c>
      <c r="F3509" s="33">
        <f t="shared" si="324"/>
        <v>2019</v>
      </c>
      <c r="G3509" s="33">
        <f t="shared" si="325"/>
        <v>8</v>
      </c>
      <c r="H3509" t="s">
        <v>150</v>
      </c>
      <c r="I3509" t="s">
        <v>453</v>
      </c>
      <c r="J3509" t="s">
        <v>624</v>
      </c>
      <c r="K3509">
        <v>15</v>
      </c>
      <c r="L3509">
        <f t="shared" si="326"/>
        <v>15</v>
      </c>
      <c r="M3509">
        <f t="shared" si="327"/>
        <v>0</v>
      </c>
      <c r="N3509" t="b">
        <f t="shared" si="328"/>
        <v>0</v>
      </c>
      <c r="O3509">
        <f t="shared" si="329"/>
        <v>0</v>
      </c>
    </row>
    <row r="3510" spans="1:15">
      <c r="A3510" t="s">
        <v>451</v>
      </c>
      <c r="B3510" t="s">
        <v>452</v>
      </c>
      <c r="C3510" t="s">
        <v>187</v>
      </c>
      <c r="D3510" t="s">
        <v>188</v>
      </c>
      <c r="E3510" s="2">
        <v>43710.583333333336</v>
      </c>
      <c r="F3510" s="33">
        <f t="shared" si="324"/>
        <v>2019</v>
      </c>
      <c r="G3510" s="33">
        <f t="shared" si="325"/>
        <v>9</v>
      </c>
      <c r="H3510" t="s">
        <v>150</v>
      </c>
      <c r="I3510" t="s">
        <v>453</v>
      </c>
      <c r="J3510" t="s">
        <v>624</v>
      </c>
      <c r="K3510">
        <v>16</v>
      </c>
      <c r="L3510">
        <f t="shared" si="326"/>
        <v>16</v>
      </c>
      <c r="M3510">
        <f t="shared" si="327"/>
        <v>0</v>
      </c>
      <c r="N3510" t="b">
        <f t="shared" si="328"/>
        <v>0</v>
      </c>
      <c r="O3510">
        <f t="shared" si="329"/>
        <v>0</v>
      </c>
    </row>
    <row r="3511" spans="1:15">
      <c r="A3511" t="s">
        <v>451</v>
      </c>
      <c r="B3511" t="s">
        <v>452</v>
      </c>
      <c r="C3511" t="s">
        <v>187</v>
      </c>
      <c r="D3511" t="s">
        <v>188</v>
      </c>
      <c r="E3511" s="2">
        <v>43713.37777777778</v>
      </c>
      <c r="F3511" s="33">
        <f t="shared" si="324"/>
        <v>2019</v>
      </c>
      <c r="G3511" s="33">
        <f t="shared" si="325"/>
        <v>9</v>
      </c>
      <c r="H3511" t="s">
        <v>150</v>
      </c>
      <c r="I3511" t="s">
        <v>453</v>
      </c>
      <c r="J3511" t="s">
        <v>624</v>
      </c>
      <c r="K3511">
        <v>15</v>
      </c>
      <c r="L3511">
        <f t="shared" si="326"/>
        <v>15</v>
      </c>
      <c r="M3511">
        <f t="shared" si="327"/>
        <v>0</v>
      </c>
      <c r="N3511" t="b">
        <f t="shared" si="328"/>
        <v>0</v>
      </c>
      <c r="O3511">
        <f t="shared" si="329"/>
        <v>0</v>
      </c>
    </row>
    <row r="3512" spans="1:15">
      <c r="A3512" t="s">
        <v>451</v>
      </c>
      <c r="B3512" t="s">
        <v>452</v>
      </c>
      <c r="C3512" t="s">
        <v>187</v>
      </c>
      <c r="D3512" t="s">
        <v>188</v>
      </c>
      <c r="E3512" s="2">
        <v>43717.633333333331</v>
      </c>
      <c r="F3512" s="33">
        <f t="shared" si="324"/>
        <v>2019</v>
      </c>
      <c r="G3512" s="33">
        <f t="shared" si="325"/>
        <v>9</v>
      </c>
      <c r="H3512" t="s">
        <v>150</v>
      </c>
      <c r="I3512" t="s">
        <v>453</v>
      </c>
      <c r="J3512" t="s">
        <v>624</v>
      </c>
      <c r="K3512">
        <v>14</v>
      </c>
      <c r="L3512">
        <f t="shared" si="326"/>
        <v>14</v>
      </c>
      <c r="M3512">
        <f t="shared" si="327"/>
        <v>0</v>
      </c>
      <c r="N3512" t="b">
        <f t="shared" si="328"/>
        <v>0</v>
      </c>
      <c r="O3512">
        <f t="shared" si="329"/>
        <v>0</v>
      </c>
    </row>
    <row r="3513" spans="1:15">
      <c r="A3513" t="s">
        <v>451</v>
      </c>
      <c r="B3513" t="s">
        <v>452</v>
      </c>
      <c r="C3513" t="s">
        <v>187</v>
      </c>
      <c r="D3513" t="s">
        <v>188</v>
      </c>
      <c r="E3513" s="2">
        <v>43721.376388888886</v>
      </c>
      <c r="F3513" s="33">
        <f t="shared" si="324"/>
        <v>2019</v>
      </c>
      <c r="G3513" s="33">
        <f t="shared" si="325"/>
        <v>9</v>
      </c>
      <c r="H3513" t="s">
        <v>150</v>
      </c>
      <c r="I3513" t="s">
        <v>453</v>
      </c>
      <c r="J3513" t="s">
        <v>624</v>
      </c>
      <c r="K3513">
        <v>10</v>
      </c>
      <c r="L3513">
        <f t="shared" si="326"/>
        <v>10</v>
      </c>
      <c r="M3513">
        <f t="shared" si="327"/>
        <v>0</v>
      </c>
      <c r="N3513" t="b">
        <f t="shared" si="328"/>
        <v>0</v>
      </c>
      <c r="O3513">
        <f t="shared" si="329"/>
        <v>0</v>
      </c>
    </row>
    <row r="3514" spans="1:15">
      <c r="A3514" t="s">
        <v>451</v>
      </c>
      <c r="B3514" t="s">
        <v>452</v>
      </c>
      <c r="C3514" t="s">
        <v>187</v>
      </c>
      <c r="D3514" t="s">
        <v>188</v>
      </c>
      <c r="E3514" s="2">
        <v>43724.386111111111</v>
      </c>
      <c r="F3514" s="33">
        <f t="shared" si="324"/>
        <v>2019</v>
      </c>
      <c r="G3514" s="33">
        <f t="shared" si="325"/>
        <v>9</v>
      </c>
      <c r="H3514" t="s">
        <v>150</v>
      </c>
      <c r="I3514" t="s">
        <v>453</v>
      </c>
      <c r="J3514" t="s">
        <v>624</v>
      </c>
      <c r="K3514">
        <v>12</v>
      </c>
      <c r="L3514">
        <f t="shared" si="326"/>
        <v>12</v>
      </c>
      <c r="M3514">
        <f t="shared" si="327"/>
        <v>0</v>
      </c>
      <c r="N3514" t="b">
        <f t="shared" si="328"/>
        <v>0</v>
      </c>
      <c r="O3514">
        <f t="shared" si="329"/>
        <v>0</v>
      </c>
    </row>
    <row r="3515" spans="1:15">
      <c r="A3515" t="s">
        <v>451</v>
      </c>
      <c r="B3515" t="s">
        <v>452</v>
      </c>
      <c r="C3515" t="s">
        <v>187</v>
      </c>
      <c r="D3515" t="s">
        <v>188</v>
      </c>
      <c r="E3515" s="2">
        <v>43727.615972222222</v>
      </c>
      <c r="F3515" s="33">
        <f t="shared" si="324"/>
        <v>2019</v>
      </c>
      <c r="G3515" s="33">
        <f t="shared" si="325"/>
        <v>9</v>
      </c>
      <c r="H3515" t="s">
        <v>150</v>
      </c>
      <c r="I3515" t="s">
        <v>453</v>
      </c>
      <c r="J3515" t="s">
        <v>624</v>
      </c>
      <c r="K3515">
        <v>7.6</v>
      </c>
      <c r="L3515">
        <f t="shared" si="326"/>
        <v>7.6</v>
      </c>
      <c r="M3515">
        <f t="shared" si="327"/>
        <v>0</v>
      </c>
      <c r="N3515" t="b">
        <f t="shared" si="328"/>
        <v>0</v>
      </c>
      <c r="O3515">
        <f t="shared" si="329"/>
        <v>0</v>
      </c>
    </row>
    <row r="3516" spans="1:15">
      <c r="A3516" t="s">
        <v>451</v>
      </c>
      <c r="B3516" t="s">
        <v>452</v>
      </c>
      <c r="C3516" t="s">
        <v>187</v>
      </c>
      <c r="D3516" t="s">
        <v>188</v>
      </c>
      <c r="E3516" s="2">
        <v>43732.381249999999</v>
      </c>
      <c r="F3516" s="33">
        <f t="shared" si="324"/>
        <v>2019</v>
      </c>
      <c r="G3516" s="33">
        <f t="shared" si="325"/>
        <v>9</v>
      </c>
      <c r="H3516" t="s">
        <v>150</v>
      </c>
      <c r="I3516" t="s">
        <v>453</v>
      </c>
      <c r="J3516" t="s">
        <v>624</v>
      </c>
      <c r="K3516">
        <v>9</v>
      </c>
      <c r="L3516">
        <f t="shared" si="326"/>
        <v>9</v>
      </c>
      <c r="M3516">
        <f t="shared" si="327"/>
        <v>0</v>
      </c>
      <c r="N3516" t="b">
        <f t="shared" si="328"/>
        <v>0</v>
      </c>
      <c r="O3516">
        <f t="shared" si="329"/>
        <v>0</v>
      </c>
    </row>
    <row r="3517" spans="1:15">
      <c r="A3517" t="s">
        <v>451</v>
      </c>
      <c r="B3517" t="s">
        <v>452</v>
      </c>
      <c r="C3517" t="s">
        <v>187</v>
      </c>
      <c r="D3517" t="s">
        <v>188</v>
      </c>
      <c r="E3517" s="2">
        <v>43734.381249999999</v>
      </c>
      <c r="F3517" s="33">
        <f t="shared" si="324"/>
        <v>2019</v>
      </c>
      <c r="G3517" s="33">
        <f t="shared" si="325"/>
        <v>9</v>
      </c>
      <c r="H3517" t="s">
        <v>150</v>
      </c>
      <c r="I3517" t="s">
        <v>453</v>
      </c>
      <c r="J3517" t="s">
        <v>624</v>
      </c>
      <c r="K3517">
        <v>21</v>
      </c>
      <c r="L3517">
        <f t="shared" si="326"/>
        <v>21</v>
      </c>
      <c r="M3517">
        <f t="shared" si="327"/>
        <v>0</v>
      </c>
      <c r="N3517" t="b">
        <f t="shared" si="328"/>
        <v>0</v>
      </c>
      <c r="O3517">
        <f t="shared" si="329"/>
        <v>0</v>
      </c>
    </row>
    <row r="3518" spans="1:15">
      <c r="A3518" t="s">
        <v>451</v>
      </c>
      <c r="B3518" t="s">
        <v>452</v>
      </c>
      <c r="C3518" t="s">
        <v>187</v>
      </c>
      <c r="D3518" t="s">
        <v>188</v>
      </c>
      <c r="E3518" s="2">
        <v>43742.375694444447</v>
      </c>
      <c r="F3518" s="33">
        <f t="shared" si="324"/>
        <v>2019</v>
      </c>
      <c r="G3518" s="33">
        <f t="shared" si="325"/>
        <v>10</v>
      </c>
      <c r="H3518" t="s">
        <v>150</v>
      </c>
      <c r="I3518" t="s">
        <v>453</v>
      </c>
      <c r="J3518" t="s">
        <v>624</v>
      </c>
      <c r="K3518">
        <v>15</v>
      </c>
      <c r="L3518">
        <f t="shared" si="326"/>
        <v>15</v>
      </c>
      <c r="M3518">
        <f t="shared" si="327"/>
        <v>0</v>
      </c>
      <c r="N3518" t="b">
        <f t="shared" si="328"/>
        <v>0</v>
      </c>
      <c r="O3518">
        <f t="shared" si="329"/>
        <v>0</v>
      </c>
    </row>
    <row r="3519" spans="1:15">
      <c r="A3519" t="s">
        <v>451</v>
      </c>
      <c r="B3519" t="s">
        <v>452</v>
      </c>
      <c r="C3519" t="s">
        <v>187</v>
      </c>
      <c r="D3519" t="s">
        <v>188</v>
      </c>
      <c r="E3519" s="2">
        <v>43745.585416666669</v>
      </c>
      <c r="F3519" s="33">
        <f t="shared" si="324"/>
        <v>2019</v>
      </c>
      <c r="G3519" s="33">
        <f t="shared" si="325"/>
        <v>10</v>
      </c>
      <c r="H3519" t="s">
        <v>150</v>
      </c>
      <c r="I3519" t="s">
        <v>453</v>
      </c>
      <c r="J3519" t="s">
        <v>624</v>
      </c>
      <c r="K3519">
        <v>17</v>
      </c>
      <c r="L3519">
        <f t="shared" si="326"/>
        <v>17</v>
      </c>
      <c r="M3519">
        <f t="shared" si="327"/>
        <v>0</v>
      </c>
      <c r="N3519" t="b">
        <f t="shared" si="328"/>
        <v>0</v>
      </c>
      <c r="O3519">
        <f t="shared" si="329"/>
        <v>0</v>
      </c>
    </row>
    <row r="3520" spans="1:15">
      <c r="A3520" t="s">
        <v>451</v>
      </c>
      <c r="B3520" t="s">
        <v>452</v>
      </c>
      <c r="C3520" t="s">
        <v>187</v>
      </c>
      <c r="D3520" t="s">
        <v>188</v>
      </c>
      <c r="E3520" s="2">
        <v>43749.383333333331</v>
      </c>
      <c r="F3520" s="33">
        <f t="shared" si="324"/>
        <v>2019</v>
      </c>
      <c r="G3520" s="33">
        <f t="shared" si="325"/>
        <v>10</v>
      </c>
      <c r="H3520" t="s">
        <v>150</v>
      </c>
      <c r="I3520" t="s">
        <v>453</v>
      </c>
      <c r="J3520" t="s">
        <v>624</v>
      </c>
      <c r="K3520">
        <v>10</v>
      </c>
      <c r="L3520">
        <f t="shared" si="326"/>
        <v>10</v>
      </c>
      <c r="M3520">
        <f t="shared" si="327"/>
        <v>0</v>
      </c>
      <c r="N3520" t="b">
        <f t="shared" si="328"/>
        <v>0</v>
      </c>
      <c r="O3520">
        <f t="shared" si="329"/>
        <v>0</v>
      </c>
    </row>
    <row r="3521" spans="1:15">
      <c r="A3521" t="s">
        <v>451</v>
      </c>
      <c r="B3521" t="s">
        <v>452</v>
      </c>
      <c r="C3521" t="s">
        <v>187</v>
      </c>
      <c r="D3521" t="s">
        <v>188</v>
      </c>
      <c r="E3521" s="2">
        <v>43753.368055555555</v>
      </c>
      <c r="F3521" s="33">
        <f t="shared" ref="F3521:F3584" si="330">YEAR(E3521)</f>
        <v>2019</v>
      </c>
      <c r="G3521" s="33">
        <f t="shared" ref="G3521:G3584" si="331">MONTH(E3521)</f>
        <v>10</v>
      </c>
      <c r="H3521" t="s">
        <v>150</v>
      </c>
      <c r="I3521" t="s">
        <v>453</v>
      </c>
      <c r="J3521" t="s">
        <v>624</v>
      </c>
      <c r="K3521">
        <v>17</v>
      </c>
      <c r="L3521">
        <f t="shared" ref="L3521:L3584" si="332">IF(J3521="&lt;",K3521/2,K3521)</f>
        <v>17</v>
      </c>
      <c r="M3521">
        <f t="shared" ref="M3521:M3584" si="333">IF(J3521="&lt;",1,0)</f>
        <v>0</v>
      </c>
      <c r="N3521" t="b">
        <f t="shared" ref="N3521:N3584" si="334">IF(J3521="&lt;",TRUE,FALSE)</f>
        <v>0</v>
      </c>
      <c r="O3521">
        <f t="shared" si="329"/>
        <v>0</v>
      </c>
    </row>
    <row r="3522" spans="1:15">
      <c r="A3522" t="s">
        <v>451</v>
      </c>
      <c r="B3522" t="s">
        <v>452</v>
      </c>
      <c r="C3522" t="s">
        <v>187</v>
      </c>
      <c r="D3522" t="s">
        <v>188</v>
      </c>
      <c r="E3522" s="2">
        <v>43755.388888888891</v>
      </c>
      <c r="F3522" s="33">
        <f t="shared" si="330"/>
        <v>2019</v>
      </c>
      <c r="G3522" s="33">
        <f t="shared" si="331"/>
        <v>10</v>
      </c>
      <c r="H3522" t="s">
        <v>150</v>
      </c>
      <c r="I3522" t="s">
        <v>453</v>
      </c>
      <c r="J3522" t="s">
        <v>624</v>
      </c>
      <c r="K3522">
        <v>12</v>
      </c>
      <c r="L3522">
        <f t="shared" si="332"/>
        <v>12</v>
      </c>
      <c r="M3522">
        <f t="shared" si="333"/>
        <v>0</v>
      </c>
      <c r="N3522" t="b">
        <f t="shared" si="334"/>
        <v>0</v>
      </c>
      <c r="O3522">
        <f t="shared" si="329"/>
        <v>0</v>
      </c>
    </row>
    <row r="3523" spans="1:15">
      <c r="A3523" t="s">
        <v>451</v>
      </c>
      <c r="B3523" t="s">
        <v>452</v>
      </c>
      <c r="C3523" t="s">
        <v>187</v>
      </c>
      <c r="D3523" t="s">
        <v>188</v>
      </c>
      <c r="E3523" s="2">
        <v>43759.510416666664</v>
      </c>
      <c r="F3523" s="33">
        <f t="shared" si="330"/>
        <v>2019</v>
      </c>
      <c r="G3523" s="33">
        <f t="shared" si="331"/>
        <v>10</v>
      </c>
      <c r="H3523" t="s">
        <v>150</v>
      </c>
      <c r="I3523" t="s">
        <v>453</v>
      </c>
      <c r="J3523" t="s">
        <v>624</v>
      </c>
      <c r="K3523">
        <v>17</v>
      </c>
      <c r="L3523">
        <f t="shared" si="332"/>
        <v>17</v>
      </c>
      <c r="M3523">
        <f t="shared" si="333"/>
        <v>0</v>
      </c>
      <c r="N3523" t="b">
        <f t="shared" si="334"/>
        <v>0</v>
      </c>
      <c r="O3523">
        <f t="shared" ref="O3523:O3586" si="335">IF(K3523&gt;=57,1,0)</f>
        <v>0</v>
      </c>
    </row>
    <row r="3524" spans="1:15">
      <c r="A3524" t="s">
        <v>451</v>
      </c>
      <c r="B3524" t="s">
        <v>452</v>
      </c>
      <c r="C3524" t="s">
        <v>187</v>
      </c>
      <c r="D3524" t="s">
        <v>188</v>
      </c>
      <c r="E3524" s="2">
        <v>43766.334722222222</v>
      </c>
      <c r="F3524" s="33">
        <f t="shared" si="330"/>
        <v>2019</v>
      </c>
      <c r="G3524" s="33">
        <f t="shared" si="331"/>
        <v>10</v>
      </c>
      <c r="H3524" t="s">
        <v>150</v>
      </c>
      <c r="I3524" t="s">
        <v>453</v>
      </c>
      <c r="J3524" t="s">
        <v>624</v>
      </c>
      <c r="K3524">
        <v>13</v>
      </c>
      <c r="L3524">
        <f t="shared" si="332"/>
        <v>13</v>
      </c>
      <c r="M3524">
        <f t="shared" si="333"/>
        <v>0</v>
      </c>
      <c r="N3524" t="b">
        <f t="shared" si="334"/>
        <v>0</v>
      </c>
      <c r="O3524">
        <f t="shared" si="335"/>
        <v>0</v>
      </c>
    </row>
    <row r="3525" spans="1:15">
      <c r="A3525" t="s">
        <v>451</v>
      </c>
      <c r="B3525" t="s">
        <v>452</v>
      </c>
      <c r="C3525" t="s">
        <v>187</v>
      </c>
      <c r="D3525" t="s">
        <v>188</v>
      </c>
      <c r="E3525" s="2">
        <v>43768.415277777778</v>
      </c>
      <c r="F3525" s="33">
        <f t="shared" si="330"/>
        <v>2019</v>
      </c>
      <c r="G3525" s="33">
        <f t="shared" si="331"/>
        <v>10</v>
      </c>
      <c r="H3525" t="s">
        <v>150</v>
      </c>
      <c r="I3525" t="s">
        <v>453</v>
      </c>
      <c r="J3525" t="s">
        <v>624</v>
      </c>
      <c r="K3525">
        <v>18</v>
      </c>
      <c r="L3525">
        <f t="shared" si="332"/>
        <v>18</v>
      </c>
      <c r="M3525">
        <f t="shared" si="333"/>
        <v>0</v>
      </c>
      <c r="N3525" t="b">
        <f t="shared" si="334"/>
        <v>0</v>
      </c>
      <c r="O3525">
        <f t="shared" si="335"/>
        <v>0</v>
      </c>
    </row>
    <row r="3526" spans="1:15">
      <c r="A3526" t="s">
        <v>451</v>
      </c>
      <c r="B3526" t="s">
        <v>452</v>
      </c>
      <c r="C3526" t="s">
        <v>187</v>
      </c>
      <c r="D3526" t="s">
        <v>188</v>
      </c>
      <c r="E3526" s="2">
        <v>43780.625</v>
      </c>
      <c r="F3526" s="33">
        <f t="shared" si="330"/>
        <v>2019</v>
      </c>
      <c r="G3526" s="33">
        <f t="shared" si="331"/>
        <v>11</v>
      </c>
      <c r="H3526" t="s">
        <v>150</v>
      </c>
      <c r="I3526" t="s">
        <v>453</v>
      </c>
      <c r="J3526" t="s">
        <v>624</v>
      </c>
      <c r="K3526">
        <v>15</v>
      </c>
      <c r="L3526">
        <f t="shared" si="332"/>
        <v>15</v>
      </c>
      <c r="M3526">
        <f t="shared" si="333"/>
        <v>0</v>
      </c>
      <c r="N3526" t="b">
        <f t="shared" si="334"/>
        <v>0</v>
      </c>
      <c r="O3526">
        <f t="shared" si="335"/>
        <v>0</v>
      </c>
    </row>
    <row r="3527" spans="1:15">
      <c r="A3527" t="s">
        <v>451</v>
      </c>
      <c r="B3527" t="s">
        <v>452</v>
      </c>
      <c r="C3527" t="s">
        <v>187</v>
      </c>
      <c r="D3527" t="s">
        <v>188</v>
      </c>
      <c r="E3527" s="2">
        <v>43787.349305555559</v>
      </c>
      <c r="F3527" s="33">
        <f t="shared" si="330"/>
        <v>2019</v>
      </c>
      <c r="G3527" s="33">
        <f t="shared" si="331"/>
        <v>11</v>
      </c>
      <c r="H3527" t="s">
        <v>150</v>
      </c>
      <c r="I3527" t="s">
        <v>453</v>
      </c>
      <c r="J3527" t="s">
        <v>624</v>
      </c>
      <c r="K3527">
        <v>6.2</v>
      </c>
      <c r="L3527">
        <f t="shared" si="332"/>
        <v>6.2</v>
      </c>
      <c r="M3527">
        <f t="shared" si="333"/>
        <v>0</v>
      </c>
      <c r="N3527" t="b">
        <f t="shared" si="334"/>
        <v>0</v>
      </c>
      <c r="O3527">
        <f t="shared" si="335"/>
        <v>0</v>
      </c>
    </row>
    <row r="3528" spans="1:15">
      <c r="A3528" t="s">
        <v>451</v>
      </c>
      <c r="B3528" t="s">
        <v>452</v>
      </c>
      <c r="C3528" t="s">
        <v>187</v>
      </c>
      <c r="D3528" t="s">
        <v>188</v>
      </c>
      <c r="E3528" s="2">
        <v>43794.344444444447</v>
      </c>
      <c r="F3528" s="33">
        <f t="shared" si="330"/>
        <v>2019</v>
      </c>
      <c r="G3528" s="33">
        <f t="shared" si="331"/>
        <v>11</v>
      </c>
      <c r="H3528" t="s">
        <v>150</v>
      </c>
      <c r="I3528" t="s">
        <v>453</v>
      </c>
      <c r="J3528" t="s">
        <v>624</v>
      </c>
      <c r="K3528">
        <v>8.4</v>
      </c>
      <c r="L3528">
        <f t="shared" si="332"/>
        <v>8.4</v>
      </c>
      <c r="M3528">
        <f t="shared" si="333"/>
        <v>0</v>
      </c>
      <c r="N3528" t="b">
        <f t="shared" si="334"/>
        <v>0</v>
      </c>
      <c r="O3528">
        <f t="shared" si="335"/>
        <v>0</v>
      </c>
    </row>
    <row r="3529" spans="1:15">
      <c r="A3529" t="s">
        <v>451</v>
      </c>
      <c r="B3529" t="s">
        <v>452</v>
      </c>
      <c r="C3529" t="s">
        <v>187</v>
      </c>
      <c r="D3529" t="s">
        <v>188</v>
      </c>
      <c r="E3529" s="2">
        <v>43797.42083333333</v>
      </c>
      <c r="F3529" s="33">
        <f t="shared" si="330"/>
        <v>2019</v>
      </c>
      <c r="G3529" s="33">
        <f t="shared" si="331"/>
        <v>11</v>
      </c>
      <c r="H3529" t="s">
        <v>150</v>
      </c>
      <c r="I3529" t="s">
        <v>453</v>
      </c>
      <c r="J3529" t="s">
        <v>624</v>
      </c>
      <c r="K3529">
        <v>6.8</v>
      </c>
      <c r="L3529">
        <f t="shared" si="332"/>
        <v>6.8</v>
      </c>
      <c r="M3529">
        <f t="shared" si="333"/>
        <v>0</v>
      </c>
      <c r="N3529" t="b">
        <f t="shared" si="334"/>
        <v>0</v>
      </c>
      <c r="O3529">
        <f t="shared" si="335"/>
        <v>0</v>
      </c>
    </row>
    <row r="3530" spans="1:15">
      <c r="A3530" t="s">
        <v>451</v>
      </c>
      <c r="B3530" t="s">
        <v>452</v>
      </c>
      <c r="C3530" t="s">
        <v>187</v>
      </c>
      <c r="D3530" t="s">
        <v>188</v>
      </c>
      <c r="E3530" s="2">
        <v>43801.34375</v>
      </c>
      <c r="F3530" s="33">
        <f t="shared" si="330"/>
        <v>2019</v>
      </c>
      <c r="G3530" s="33">
        <f t="shared" si="331"/>
        <v>12</v>
      </c>
      <c r="H3530" t="s">
        <v>150</v>
      </c>
      <c r="I3530" t="s">
        <v>453</v>
      </c>
      <c r="J3530" t="s">
        <v>624</v>
      </c>
      <c r="K3530">
        <v>5.4</v>
      </c>
      <c r="L3530">
        <f t="shared" si="332"/>
        <v>5.4</v>
      </c>
      <c r="M3530">
        <f t="shared" si="333"/>
        <v>0</v>
      </c>
      <c r="N3530" t="b">
        <f t="shared" si="334"/>
        <v>0</v>
      </c>
      <c r="O3530">
        <f t="shared" si="335"/>
        <v>0</v>
      </c>
    </row>
    <row r="3531" spans="1:15">
      <c r="A3531" t="s">
        <v>451</v>
      </c>
      <c r="B3531" t="s">
        <v>452</v>
      </c>
      <c r="C3531" t="s">
        <v>187</v>
      </c>
      <c r="D3531" t="s">
        <v>188</v>
      </c>
      <c r="E3531" s="2">
        <v>43809.370833333334</v>
      </c>
      <c r="F3531" s="33">
        <f t="shared" si="330"/>
        <v>2019</v>
      </c>
      <c r="G3531" s="33">
        <f t="shared" si="331"/>
        <v>12</v>
      </c>
      <c r="H3531" t="s">
        <v>150</v>
      </c>
      <c r="I3531" t="s">
        <v>453</v>
      </c>
      <c r="J3531" t="s">
        <v>624</v>
      </c>
      <c r="K3531">
        <v>6.8</v>
      </c>
      <c r="L3531">
        <f t="shared" si="332"/>
        <v>6.8</v>
      </c>
      <c r="M3531">
        <f t="shared" si="333"/>
        <v>0</v>
      </c>
      <c r="N3531" t="b">
        <f t="shared" si="334"/>
        <v>0</v>
      </c>
      <c r="O3531">
        <f t="shared" si="335"/>
        <v>0</v>
      </c>
    </row>
    <row r="3532" spans="1:15">
      <c r="A3532" t="s">
        <v>451</v>
      </c>
      <c r="B3532" t="s">
        <v>452</v>
      </c>
      <c r="C3532" t="s">
        <v>187</v>
      </c>
      <c r="D3532" t="s">
        <v>188</v>
      </c>
      <c r="E3532" s="2">
        <v>43816.411111111112</v>
      </c>
      <c r="F3532" s="33">
        <f t="shared" si="330"/>
        <v>2019</v>
      </c>
      <c r="G3532" s="33">
        <f t="shared" si="331"/>
        <v>12</v>
      </c>
      <c r="H3532" t="s">
        <v>150</v>
      </c>
      <c r="I3532" t="s">
        <v>453</v>
      </c>
      <c r="J3532" t="s">
        <v>596</v>
      </c>
      <c r="K3532">
        <v>1</v>
      </c>
      <c r="L3532">
        <f t="shared" si="332"/>
        <v>0.5</v>
      </c>
      <c r="M3532">
        <f t="shared" si="333"/>
        <v>1</v>
      </c>
      <c r="N3532" t="b">
        <f t="shared" si="334"/>
        <v>1</v>
      </c>
      <c r="O3532">
        <f t="shared" si="335"/>
        <v>0</v>
      </c>
    </row>
    <row r="3533" spans="1:15">
      <c r="A3533" t="s">
        <v>451</v>
      </c>
      <c r="B3533" t="s">
        <v>452</v>
      </c>
      <c r="C3533" t="s">
        <v>187</v>
      </c>
      <c r="D3533" t="s">
        <v>188</v>
      </c>
      <c r="E3533" s="2">
        <v>43839.577777777777</v>
      </c>
      <c r="F3533" s="33">
        <f t="shared" si="330"/>
        <v>2020</v>
      </c>
      <c r="G3533" s="33">
        <f t="shared" si="331"/>
        <v>1</v>
      </c>
      <c r="H3533" t="s">
        <v>150</v>
      </c>
      <c r="I3533" t="s">
        <v>453</v>
      </c>
      <c r="J3533" t="s">
        <v>624</v>
      </c>
      <c r="K3533">
        <v>5.7</v>
      </c>
      <c r="L3533">
        <f t="shared" si="332"/>
        <v>5.7</v>
      </c>
      <c r="M3533">
        <f t="shared" si="333"/>
        <v>0</v>
      </c>
      <c r="N3533" t="b">
        <f t="shared" si="334"/>
        <v>0</v>
      </c>
      <c r="O3533">
        <f t="shared" si="335"/>
        <v>0</v>
      </c>
    </row>
    <row r="3534" spans="1:15">
      <c r="A3534" t="s">
        <v>451</v>
      </c>
      <c r="B3534" t="s">
        <v>452</v>
      </c>
      <c r="C3534" t="s">
        <v>187</v>
      </c>
      <c r="D3534" t="s">
        <v>188</v>
      </c>
      <c r="E3534" s="2">
        <v>43845.34097222222</v>
      </c>
      <c r="F3534" s="33">
        <f t="shared" si="330"/>
        <v>2020</v>
      </c>
      <c r="G3534" s="33">
        <f t="shared" si="331"/>
        <v>1</v>
      </c>
      <c r="H3534" t="s">
        <v>150</v>
      </c>
      <c r="I3534" t="s">
        <v>453</v>
      </c>
      <c r="J3534" t="s">
        <v>624</v>
      </c>
      <c r="K3534">
        <v>8</v>
      </c>
      <c r="L3534">
        <f t="shared" si="332"/>
        <v>8</v>
      </c>
      <c r="M3534">
        <f t="shared" si="333"/>
        <v>0</v>
      </c>
      <c r="N3534" t="b">
        <f t="shared" si="334"/>
        <v>0</v>
      </c>
      <c r="O3534">
        <f t="shared" si="335"/>
        <v>0</v>
      </c>
    </row>
    <row r="3535" spans="1:15">
      <c r="A3535" t="s">
        <v>451</v>
      </c>
      <c r="B3535" t="s">
        <v>452</v>
      </c>
      <c r="C3535" t="s">
        <v>187</v>
      </c>
      <c r="D3535" t="s">
        <v>188</v>
      </c>
      <c r="E3535" s="2">
        <v>43852.332638888889</v>
      </c>
      <c r="F3535" s="33">
        <f t="shared" si="330"/>
        <v>2020</v>
      </c>
      <c r="G3535" s="33">
        <f t="shared" si="331"/>
        <v>1</v>
      </c>
      <c r="H3535" t="s">
        <v>150</v>
      </c>
      <c r="I3535" t="s">
        <v>453</v>
      </c>
      <c r="J3535" t="s">
        <v>624</v>
      </c>
      <c r="K3535">
        <v>5.2</v>
      </c>
      <c r="L3535">
        <f t="shared" si="332"/>
        <v>5.2</v>
      </c>
      <c r="M3535">
        <f t="shared" si="333"/>
        <v>0</v>
      </c>
      <c r="N3535" t="b">
        <f t="shared" si="334"/>
        <v>0</v>
      </c>
      <c r="O3535">
        <f t="shared" si="335"/>
        <v>0</v>
      </c>
    </row>
    <row r="3536" spans="1:15">
      <c r="A3536" t="s">
        <v>451</v>
      </c>
      <c r="B3536" t="s">
        <v>452</v>
      </c>
      <c r="C3536" t="s">
        <v>187</v>
      </c>
      <c r="D3536" t="s">
        <v>188</v>
      </c>
      <c r="E3536" s="2">
        <v>43858.408333333333</v>
      </c>
      <c r="F3536" s="33">
        <f t="shared" si="330"/>
        <v>2020</v>
      </c>
      <c r="G3536" s="33">
        <f t="shared" si="331"/>
        <v>1</v>
      </c>
      <c r="H3536" t="s">
        <v>150</v>
      </c>
      <c r="I3536" t="s">
        <v>453</v>
      </c>
      <c r="J3536" t="s">
        <v>624</v>
      </c>
      <c r="K3536">
        <v>7</v>
      </c>
      <c r="L3536">
        <f t="shared" si="332"/>
        <v>7</v>
      </c>
      <c r="M3536">
        <f t="shared" si="333"/>
        <v>0</v>
      </c>
      <c r="N3536" t="b">
        <f t="shared" si="334"/>
        <v>0</v>
      </c>
      <c r="O3536">
        <f t="shared" si="335"/>
        <v>0</v>
      </c>
    </row>
    <row r="3537" spans="1:15">
      <c r="A3537" t="s">
        <v>451</v>
      </c>
      <c r="B3537" t="s">
        <v>452</v>
      </c>
      <c r="C3537" t="s">
        <v>187</v>
      </c>
      <c r="D3537" t="s">
        <v>188</v>
      </c>
      <c r="E3537" s="2">
        <v>43866.411805555559</v>
      </c>
      <c r="F3537" s="33">
        <f t="shared" si="330"/>
        <v>2020</v>
      </c>
      <c r="G3537" s="33">
        <f t="shared" si="331"/>
        <v>2</v>
      </c>
      <c r="H3537" t="s">
        <v>150</v>
      </c>
      <c r="I3537" t="s">
        <v>453</v>
      </c>
      <c r="J3537" t="s">
        <v>624</v>
      </c>
      <c r="K3537">
        <v>11</v>
      </c>
      <c r="L3537">
        <f t="shared" si="332"/>
        <v>11</v>
      </c>
      <c r="M3537">
        <f t="shared" si="333"/>
        <v>0</v>
      </c>
      <c r="N3537" t="b">
        <f t="shared" si="334"/>
        <v>0</v>
      </c>
      <c r="O3537">
        <f t="shared" si="335"/>
        <v>0</v>
      </c>
    </row>
    <row r="3538" spans="1:15">
      <c r="A3538" t="s">
        <v>451</v>
      </c>
      <c r="B3538" t="s">
        <v>452</v>
      </c>
      <c r="C3538" t="s">
        <v>187</v>
      </c>
      <c r="D3538" t="s">
        <v>188</v>
      </c>
      <c r="E3538" s="2">
        <v>43874.586111111108</v>
      </c>
      <c r="F3538" s="33">
        <f t="shared" si="330"/>
        <v>2020</v>
      </c>
      <c r="G3538" s="33">
        <f t="shared" si="331"/>
        <v>2</v>
      </c>
      <c r="H3538" t="s">
        <v>150</v>
      </c>
      <c r="I3538" t="s">
        <v>453</v>
      </c>
      <c r="J3538" t="s">
        <v>624</v>
      </c>
      <c r="K3538">
        <v>10</v>
      </c>
      <c r="L3538">
        <f t="shared" si="332"/>
        <v>10</v>
      </c>
      <c r="M3538">
        <f t="shared" si="333"/>
        <v>0</v>
      </c>
      <c r="N3538" t="b">
        <f t="shared" si="334"/>
        <v>0</v>
      </c>
      <c r="O3538">
        <f t="shared" si="335"/>
        <v>0</v>
      </c>
    </row>
    <row r="3539" spans="1:15">
      <c r="A3539" t="s">
        <v>451</v>
      </c>
      <c r="B3539" t="s">
        <v>452</v>
      </c>
      <c r="C3539" t="s">
        <v>187</v>
      </c>
      <c r="D3539" t="s">
        <v>188</v>
      </c>
      <c r="E3539" s="2">
        <v>43878.457638888889</v>
      </c>
      <c r="F3539" s="33">
        <f t="shared" si="330"/>
        <v>2020</v>
      </c>
      <c r="G3539" s="33">
        <f t="shared" si="331"/>
        <v>2</v>
      </c>
      <c r="H3539" t="s">
        <v>150</v>
      </c>
      <c r="I3539" t="s">
        <v>453</v>
      </c>
      <c r="J3539" t="s">
        <v>624</v>
      </c>
      <c r="K3539">
        <v>10</v>
      </c>
      <c r="L3539">
        <f t="shared" si="332"/>
        <v>10</v>
      </c>
      <c r="M3539">
        <f t="shared" si="333"/>
        <v>0</v>
      </c>
      <c r="N3539" t="b">
        <f t="shared" si="334"/>
        <v>0</v>
      </c>
      <c r="O3539">
        <f t="shared" si="335"/>
        <v>0</v>
      </c>
    </row>
    <row r="3540" spans="1:15">
      <c r="A3540" t="s">
        <v>451</v>
      </c>
      <c r="B3540" t="s">
        <v>452</v>
      </c>
      <c r="C3540" t="s">
        <v>187</v>
      </c>
      <c r="D3540" t="s">
        <v>188</v>
      </c>
      <c r="E3540" s="2">
        <v>43885.354166666664</v>
      </c>
      <c r="F3540" s="33">
        <f t="shared" si="330"/>
        <v>2020</v>
      </c>
      <c r="G3540" s="33">
        <f t="shared" si="331"/>
        <v>2</v>
      </c>
      <c r="H3540" t="s">
        <v>150</v>
      </c>
      <c r="I3540" t="s">
        <v>453</v>
      </c>
      <c r="J3540" t="s">
        <v>624</v>
      </c>
      <c r="K3540">
        <v>4.8</v>
      </c>
      <c r="L3540">
        <f t="shared" si="332"/>
        <v>4.8</v>
      </c>
      <c r="M3540">
        <f t="shared" si="333"/>
        <v>0</v>
      </c>
      <c r="N3540" t="b">
        <f t="shared" si="334"/>
        <v>0</v>
      </c>
      <c r="O3540">
        <f t="shared" si="335"/>
        <v>0</v>
      </c>
    </row>
    <row r="3541" spans="1:15">
      <c r="A3541" t="s">
        <v>451</v>
      </c>
      <c r="B3541" t="s">
        <v>452</v>
      </c>
      <c r="C3541" t="s">
        <v>187</v>
      </c>
      <c r="D3541" t="s">
        <v>188</v>
      </c>
      <c r="E3541" s="2">
        <v>43892.419444444444</v>
      </c>
      <c r="F3541" s="33">
        <f t="shared" si="330"/>
        <v>2020</v>
      </c>
      <c r="G3541" s="33">
        <f t="shared" si="331"/>
        <v>3</v>
      </c>
      <c r="H3541" t="s">
        <v>150</v>
      </c>
      <c r="I3541" t="s">
        <v>453</v>
      </c>
      <c r="J3541" t="s">
        <v>624</v>
      </c>
      <c r="K3541">
        <v>6.1000000000000005</v>
      </c>
      <c r="L3541">
        <f t="shared" si="332"/>
        <v>6.1000000000000005</v>
      </c>
      <c r="M3541">
        <f t="shared" si="333"/>
        <v>0</v>
      </c>
      <c r="N3541" t="b">
        <f t="shared" si="334"/>
        <v>0</v>
      </c>
      <c r="O3541">
        <f t="shared" si="335"/>
        <v>0</v>
      </c>
    </row>
    <row r="3542" spans="1:15">
      <c r="A3542" t="s">
        <v>451</v>
      </c>
      <c r="B3542" t="s">
        <v>452</v>
      </c>
      <c r="C3542" t="s">
        <v>187</v>
      </c>
      <c r="D3542" t="s">
        <v>188</v>
      </c>
      <c r="E3542" s="2">
        <v>43900.427777777775</v>
      </c>
      <c r="F3542" s="33">
        <f t="shared" si="330"/>
        <v>2020</v>
      </c>
      <c r="G3542" s="33">
        <f t="shared" si="331"/>
        <v>3</v>
      </c>
      <c r="H3542" t="s">
        <v>150</v>
      </c>
      <c r="I3542" t="s">
        <v>453</v>
      </c>
      <c r="J3542" t="s">
        <v>624</v>
      </c>
      <c r="K3542">
        <v>6.4</v>
      </c>
      <c r="L3542">
        <f t="shared" si="332"/>
        <v>6.4</v>
      </c>
      <c r="M3542">
        <f t="shared" si="333"/>
        <v>0</v>
      </c>
      <c r="N3542" t="b">
        <f t="shared" si="334"/>
        <v>0</v>
      </c>
      <c r="O3542">
        <f t="shared" si="335"/>
        <v>0</v>
      </c>
    </row>
    <row r="3543" spans="1:15">
      <c r="A3543" t="s">
        <v>451</v>
      </c>
      <c r="B3543" t="s">
        <v>452</v>
      </c>
      <c r="C3543" t="s">
        <v>187</v>
      </c>
      <c r="D3543" t="s">
        <v>188</v>
      </c>
      <c r="E3543" s="2">
        <v>44232.613888888889</v>
      </c>
      <c r="F3543" s="33">
        <f t="shared" si="330"/>
        <v>2021</v>
      </c>
      <c r="G3543" s="33">
        <f t="shared" si="331"/>
        <v>2</v>
      </c>
      <c r="H3543" t="s">
        <v>150</v>
      </c>
      <c r="I3543" t="s">
        <v>453</v>
      </c>
      <c r="J3543" t="s">
        <v>624</v>
      </c>
      <c r="K3543">
        <v>4.3</v>
      </c>
      <c r="L3543">
        <f t="shared" si="332"/>
        <v>4.3</v>
      </c>
      <c r="M3543">
        <f t="shared" si="333"/>
        <v>0</v>
      </c>
      <c r="N3543" t="b">
        <f t="shared" si="334"/>
        <v>0</v>
      </c>
      <c r="O3543">
        <f t="shared" si="335"/>
        <v>0</v>
      </c>
    </row>
    <row r="3544" spans="1:15">
      <c r="A3544" t="s">
        <v>451</v>
      </c>
      <c r="B3544" t="s">
        <v>452</v>
      </c>
      <c r="C3544" t="s">
        <v>187</v>
      </c>
      <c r="D3544" t="s">
        <v>188</v>
      </c>
      <c r="E3544" s="2">
        <v>44238.554166666669</v>
      </c>
      <c r="F3544" s="33">
        <f t="shared" si="330"/>
        <v>2021</v>
      </c>
      <c r="G3544" s="33">
        <f t="shared" si="331"/>
        <v>2</v>
      </c>
      <c r="H3544" t="s">
        <v>150</v>
      </c>
      <c r="I3544" t="s">
        <v>453</v>
      </c>
      <c r="J3544" t="s">
        <v>596</v>
      </c>
      <c r="K3544">
        <v>1</v>
      </c>
      <c r="L3544">
        <f t="shared" si="332"/>
        <v>0.5</v>
      </c>
      <c r="M3544">
        <f t="shared" si="333"/>
        <v>1</v>
      </c>
      <c r="N3544" t="b">
        <f t="shared" si="334"/>
        <v>1</v>
      </c>
      <c r="O3544">
        <f t="shared" si="335"/>
        <v>0</v>
      </c>
    </row>
    <row r="3545" spans="1:15">
      <c r="A3545" t="s">
        <v>451</v>
      </c>
      <c r="B3545" t="s">
        <v>452</v>
      </c>
      <c r="C3545" t="s">
        <v>187</v>
      </c>
      <c r="D3545" t="s">
        <v>188</v>
      </c>
      <c r="E3545" s="2">
        <v>44242.493750000001</v>
      </c>
      <c r="F3545" s="33">
        <f t="shared" si="330"/>
        <v>2021</v>
      </c>
      <c r="G3545" s="33">
        <f t="shared" si="331"/>
        <v>2</v>
      </c>
      <c r="H3545" t="s">
        <v>150</v>
      </c>
      <c r="I3545" t="s">
        <v>453</v>
      </c>
      <c r="J3545" t="s">
        <v>596</v>
      </c>
      <c r="K3545">
        <v>1</v>
      </c>
      <c r="L3545">
        <f t="shared" si="332"/>
        <v>0.5</v>
      </c>
      <c r="M3545">
        <f t="shared" si="333"/>
        <v>1</v>
      </c>
      <c r="N3545" t="b">
        <f t="shared" si="334"/>
        <v>1</v>
      </c>
      <c r="O3545">
        <f t="shared" si="335"/>
        <v>0</v>
      </c>
    </row>
    <row r="3546" spans="1:15">
      <c r="A3546" t="s">
        <v>451</v>
      </c>
      <c r="B3546" t="s">
        <v>452</v>
      </c>
      <c r="C3546" t="s">
        <v>187</v>
      </c>
      <c r="D3546" t="s">
        <v>188</v>
      </c>
      <c r="E3546" s="2">
        <v>44252.518055555556</v>
      </c>
      <c r="F3546" s="33">
        <f t="shared" si="330"/>
        <v>2021</v>
      </c>
      <c r="G3546" s="33">
        <f t="shared" si="331"/>
        <v>2</v>
      </c>
      <c r="H3546" t="s">
        <v>150</v>
      </c>
      <c r="I3546" t="s">
        <v>453</v>
      </c>
      <c r="J3546" t="s">
        <v>624</v>
      </c>
      <c r="K3546">
        <v>5.7</v>
      </c>
      <c r="L3546">
        <f t="shared" si="332"/>
        <v>5.7</v>
      </c>
      <c r="M3546">
        <f t="shared" si="333"/>
        <v>0</v>
      </c>
      <c r="N3546" t="b">
        <f t="shared" si="334"/>
        <v>0</v>
      </c>
      <c r="O3546">
        <f t="shared" si="335"/>
        <v>0</v>
      </c>
    </row>
    <row r="3547" spans="1:15">
      <c r="A3547" t="s">
        <v>451</v>
      </c>
      <c r="B3547" t="s">
        <v>452</v>
      </c>
      <c r="C3547" t="s">
        <v>187</v>
      </c>
      <c r="D3547" t="s">
        <v>188</v>
      </c>
      <c r="E3547" s="2">
        <v>44265.415972222225</v>
      </c>
      <c r="F3547" s="33">
        <f t="shared" si="330"/>
        <v>2021</v>
      </c>
      <c r="G3547" s="33">
        <f t="shared" si="331"/>
        <v>3</v>
      </c>
      <c r="H3547" t="s">
        <v>150</v>
      </c>
      <c r="I3547" t="s">
        <v>453</v>
      </c>
      <c r="J3547" t="s">
        <v>624</v>
      </c>
      <c r="K3547">
        <v>9.5</v>
      </c>
      <c r="L3547">
        <f t="shared" si="332"/>
        <v>9.5</v>
      </c>
      <c r="M3547">
        <f t="shared" si="333"/>
        <v>0</v>
      </c>
      <c r="N3547" t="b">
        <f t="shared" si="334"/>
        <v>0</v>
      </c>
      <c r="O3547">
        <f t="shared" si="335"/>
        <v>0</v>
      </c>
    </row>
    <row r="3548" spans="1:15">
      <c r="A3548" t="s">
        <v>451</v>
      </c>
      <c r="B3548" t="s">
        <v>452</v>
      </c>
      <c r="C3548" t="s">
        <v>187</v>
      </c>
      <c r="D3548" t="s">
        <v>188</v>
      </c>
      <c r="E3548" s="2">
        <v>44272.453472222223</v>
      </c>
      <c r="F3548" s="33">
        <f t="shared" si="330"/>
        <v>2021</v>
      </c>
      <c r="G3548" s="33">
        <f t="shared" si="331"/>
        <v>3</v>
      </c>
      <c r="H3548" t="s">
        <v>150</v>
      </c>
      <c r="I3548" t="s">
        <v>453</v>
      </c>
      <c r="J3548" t="s">
        <v>596</v>
      </c>
      <c r="K3548">
        <v>1</v>
      </c>
      <c r="L3548">
        <f t="shared" si="332"/>
        <v>0.5</v>
      </c>
      <c r="M3548">
        <f t="shared" si="333"/>
        <v>1</v>
      </c>
      <c r="N3548" t="b">
        <f t="shared" si="334"/>
        <v>1</v>
      </c>
      <c r="O3548">
        <f t="shared" si="335"/>
        <v>0</v>
      </c>
    </row>
    <row r="3549" spans="1:15">
      <c r="A3549" t="s">
        <v>451</v>
      </c>
      <c r="B3549" t="s">
        <v>452</v>
      </c>
      <c r="C3549" t="s">
        <v>187</v>
      </c>
      <c r="D3549" t="s">
        <v>188</v>
      </c>
      <c r="E3549" s="2">
        <v>44279.484722222223</v>
      </c>
      <c r="F3549" s="33">
        <f t="shared" si="330"/>
        <v>2021</v>
      </c>
      <c r="G3549" s="33">
        <f t="shared" si="331"/>
        <v>3</v>
      </c>
      <c r="H3549" t="s">
        <v>150</v>
      </c>
      <c r="I3549" t="s">
        <v>453</v>
      </c>
      <c r="J3549" t="s">
        <v>596</v>
      </c>
      <c r="K3549">
        <v>1</v>
      </c>
      <c r="L3549">
        <f t="shared" si="332"/>
        <v>0.5</v>
      </c>
      <c r="M3549">
        <f t="shared" si="333"/>
        <v>1</v>
      </c>
      <c r="N3549" t="b">
        <f t="shared" si="334"/>
        <v>1</v>
      </c>
      <c r="O3549">
        <f t="shared" si="335"/>
        <v>0</v>
      </c>
    </row>
    <row r="3550" spans="1:15">
      <c r="A3550" t="s">
        <v>451</v>
      </c>
      <c r="B3550" t="s">
        <v>452</v>
      </c>
      <c r="C3550" t="s">
        <v>187</v>
      </c>
      <c r="D3550" t="s">
        <v>188</v>
      </c>
      <c r="E3550" s="2">
        <v>44293.620138888888</v>
      </c>
      <c r="F3550" s="33">
        <f t="shared" si="330"/>
        <v>2021</v>
      </c>
      <c r="G3550" s="33">
        <f t="shared" si="331"/>
        <v>4</v>
      </c>
      <c r="H3550" t="s">
        <v>150</v>
      </c>
      <c r="I3550" t="s">
        <v>453</v>
      </c>
      <c r="J3550" t="s">
        <v>624</v>
      </c>
      <c r="K3550">
        <v>9.7999999999999989</v>
      </c>
      <c r="L3550">
        <f t="shared" si="332"/>
        <v>9.7999999999999989</v>
      </c>
      <c r="M3550">
        <f t="shared" si="333"/>
        <v>0</v>
      </c>
      <c r="N3550" t="b">
        <f t="shared" si="334"/>
        <v>0</v>
      </c>
      <c r="O3550">
        <f t="shared" si="335"/>
        <v>0</v>
      </c>
    </row>
    <row r="3551" spans="1:15">
      <c r="A3551" t="s">
        <v>451</v>
      </c>
      <c r="B3551" t="s">
        <v>452</v>
      </c>
      <c r="C3551" t="s">
        <v>187</v>
      </c>
      <c r="D3551" t="s">
        <v>188</v>
      </c>
      <c r="E3551" s="2">
        <v>44298.659722222219</v>
      </c>
      <c r="F3551" s="33">
        <f t="shared" si="330"/>
        <v>2021</v>
      </c>
      <c r="G3551" s="33">
        <f t="shared" si="331"/>
        <v>4</v>
      </c>
      <c r="H3551" t="s">
        <v>150</v>
      </c>
      <c r="I3551" t="s">
        <v>453</v>
      </c>
      <c r="J3551" t="s">
        <v>624</v>
      </c>
      <c r="K3551">
        <v>9.5</v>
      </c>
      <c r="L3551">
        <f t="shared" si="332"/>
        <v>9.5</v>
      </c>
      <c r="M3551">
        <f t="shared" si="333"/>
        <v>0</v>
      </c>
      <c r="N3551" t="b">
        <f t="shared" si="334"/>
        <v>0</v>
      </c>
      <c r="O3551">
        <f t="shared" si="335"/>
        <v>0</v>
      </c>
    </row>
    <row r="3552" spans="1:15">
      <c r="A3552" t="s">
        <v>451</v>
      </c>
      <c r="B3552" t="s">
        <v>452</v>
      </c>
      <c r="C3552" t="s">
        <v>187</v>
      </c>
      <c r="D3552" t="s">
        <v>188</v>
      </c>
      <c r="E3552" s="2">
        <v>44308.449305555558</v>
      </c>
      <c r="F3552" s="33">
        <f t="shared" si="330"/>
        <v>2021</v>
      </c>
      <c r="G3552" s="33">
        <f t="shared" si="331"/>
        <v>4</v>
      </c>
      <c r="H3552" t="s">
        <v>150</v>
      </c>
      <c r="I3552" t="s">
        <v>453</v>
      </c>
      <c r="J3552" t="s">
        <v>624</v>
      </c>
      <c r="K3552">
        <v>10</v>
      </c>
      <c r="L3552">
        <f t="shared" si="332"/>
        <v>10</v>
      </c>
      <c r="M3552">
        <f t="shared" si="333"/>
        <v>0</v>
      </c>
      <c r="N3552" t="b">
        <f t="shared" si="334"/>
        <v>0</v>
      </c>
      <c r="O3552">
        <f t="shared" si="335"/>
        <v>0</v>
      </c>
    </row>
    <row r="3553" spans="1:15">
      <c r="A3553" t="s">
        <v>451</v>
      </c>
      <c r="B3553" t="s">
        <v>452</v>
      </c>
      <c r="C3553" t="s">
        <v>187</v>
      </c>
      <c r="D3553" t="s">
        <v>188</v>
      </c>
      <c r="E3553" s="2">
        <v>44315.404166666667</v>
      </c>
      <c r="F3553" s="33">
        <f t="shared" si="330"/>
        <v>2021</v>
      </c>
      <c r="G3553" s="33">
        <f t="shared" si="331"/>
        <v>4</v>
      </c>
      <c r="H3553" t="s">
        <v>150</v>
      </c>
      <c r="I3553" t="s">
        <v>453</v>
      </c>
      <c r="J3553" t="s">
        <v>624</v>
      </c>
      <c r="K3553">
        <v>10</v>
      </c>
      <c r="L3553">
        <f t="shared" si="332"/>
        <v>10</v>
      </c>
      <c r="M3553">
        <f t="shared" si="333"/>
        <v>0</v>
      </c>
      <c r="N3553" t="b">
        <f t="shared" si="334"/>
        <v>0</v>
      </c>
      <c r="O3553">
        <f t="shared" si="335"/>
        <v>0</v>
      </c>
    </row>
    <row r="3554" spans="1:15">
      <c r="A3554" t="s">
        <v>451</v>
      </c>
      <c r="B3554" t="s">
        <v>452</v>
      </c>
      <c r="C3554" t="s">
        <v>187</v>
      </c>
      <c r="D3554" t="s">
        <v>188</v>
      </c>
      <c r="E3554" s="2">
        <v>44321.55</v>
      </c>
      <c r="F3554" s="33">
        <f t="shared" si="330"/>
        <v>2021</v>
      </c>
      <c r="G3554" s="33">
        <f t="shared" si="331"/>
        <v>5</v>
      </c>
      <c r="H3554" t="s">
        <v>150</v>
      </c>
      <c r="I3554" t="s">
        <v>453</v>
      </c>
      <c r="J3554" t="s">
        <v>624</v>
      </c>
      <c r="K3554">
        <v>10</v>
      </c>
      <c r="L3554">
        <f t="shared" si="332"/>
        <v>10</v>
      </c>
      <c r="M3554">
        <f t="shared" si="333"/>
        <v>0</v>
      </c>
      <c r="N3554" t="b">
        <f t="shared" si="334"/>
        <v>0</v>
      </c>
      <c r="O3554">
        <f t="shared" si="335"/>
        <v>0</v>
      </c>
    </row>
    <row r="3555" spans="1:15">
      <c r="A3555" t="s">
        <v>451</v>
      </c>
      <c r="B3555" t="s">
        <v>452</v>
      </c>
      <c r="C3555" t="s">
        <v>187</v>
      </c>
      <c r="D3555" t="s">
        <v>188</v>
      </c>
      <c r="E3555" s="2">
        <v>44326.456944444442</v>
      </c>
      <c r="F3555" s="33">
        <f t="shared" si="330"/>
        <v>2021</v>
      </c>
      <c r="G3555" s="33">
        <f t="shared" si="331"/>
        <v>5</v>
      </c>
      <c r="H3555" t="s">
        <v>150</v>
      </c>
      <c r="I3555" t="s">
        <v>453</v>
      </c>
      <c r="J3555" t="s">
        <v>624</v>
      </c>
      <c r="K3555">
        <v>11</v>
      </c>
      <c r="L3555">
        <f t="shared" si="332"/>
        <v>11</v>
      </c>
      <c r="M3555">
        <f t="shared" si="333"/>
        <v>0</v>
      </c>
      <c r="N3555" t="b">
        <f t="shared" si="334"/>
        <v>0</v>
      </c>
      <c r="O3555">
        <f t="shared" si="335"/>
        <v>0</v>
      </c>
    </row>
    <row r="3556" spans="1:15">
      <c r="A3556" t="s">
        <v>451</v>
      </c>
      <c r="B3556" t="s">
        <v>452</v>
      </c>
      <c r="C3556" t="s">
        <v>187</v>
      </c>
      <c r="D3556" t="s">
        <v>188</v>
      </c>
      <c r="E3556" s="2">
        <v>44333.393750000003</v>
      </c>
      <c r="F3556" s="33">
        <f t="shared" si="330"/>
        <v>2021</v>
      </c>
      <c r="G3556" s="33">
        <f t="shared" si="331"/>
        <v>5</v>
      </c>
      <c r="H3556" t="s">
        <v>150</v>
      </c>
      <c r="I3556" t="s">
        <v>453</v>
      </c>
      <c r="J3556" t="s">
        <v>624</v>
      </c>
      <c r="K3556">
        <v>11</v>
      </c>
      <c r="L3556">
        <f t="shared" si="332"/>
        <v>11</v>
      </c>
      <c r="M3556">
        <f t="shared" si="333"/>
        <v>0</v>
      </c>
      <c r="N3556" t="b">
        <f t="shared" si="334"/>
        <v>0</v>
      </c>
      <c r="O3556">
        <f t="shared" si="335"/>
        <v>0</v>
      </c>
    </row>
    <row r="3557" spans="1:15">
      <c r="A3557" t="s">
        <v>451</v>
      </c>
      <c r="B3557" t="s">
        <v>452</v>
      </c>
      <c r="C3557" t="s">
        <v>187</v>
      </c>
      <c r="D3557" t="s">
        <v>188</v>
      </c>
      <c r="E3557" s="2">
        <v>44341.495833333334</v>
      </c>
      <c r="F3557" s="33">
        <f t="shared" si="330"/>
        <v>2021</v>
      </c>
      <c r="G3557" s="33">
        <f t="shared" si="331"/>
        <v>5</v>
      </c>
      <c r="H3557" t="s">
        <v>150</v>
      </c>
      <c r="I3557" t="s">
        <v>453</v>
      </c>
      <c r="J3557" t="s">
        <v>624</v>
      </c>
      <c r="K3557">
        <v>7.7</v>
      </c>
      <c r="L3557">
        <f t="shared" si="332"/>
        <v>7.7</v>
      </c>
      <c r="M3557">
        <f t="shared" si="333"/>
        <v>0</v>
      </c>
      <c r="N3557" t="b">
        <f t="shared" si="334"/>
        <v>0</v>
      </c>
      <c r="O3557">
        <f t="shared" si="335"/>
        <v>0</v>
      </c>
    </row>
    <row r="3558" spans="1:15">
      <c r="A3558" t="s">
        <v>451</v>
      </c>
      <c r="B3558" t="s">
        <v>452</v>
      </c>
      <c r="C3558" t="s">
        <v>187</v>
      </c>
      <c r="D3558" t="s">
        <v>188</v>
      </c>
      <c r="E3558" s="2">
        <v>44351.711805555555</v>
      </c>
      <c r="F3558" s="33">
        <f t="shared" si="330"/>
        <v>2021</v>
      </c>
      <c r="G3558" s="33">
        <f t="shared" si="331"/>
        <v>6</v>
      </c>
      <c r="H3558" t="s">
        <v>150</v>
      </c>
      <c r="I3558" t="s">
        <v>453</v>
      </c>
      <c r="J3558" t="s">
        <v>624</v>
      </c>
      <c r="K3558">
        <v>9.7999999999999989</v>
      </c>
      <c r="L3558">
        <f t="shared" si="332"/>
        <v>9.7999999999999989</v>
      </c>
      <c r="M3558">
        <f t="shared" si="333"/>
        <v>0</v>
      </c>
      <c r="N3558" t="b">
        <f t="shared" si="334"/>
        <v>0</v>
      </c>
      <c r="O3558">
        <f t="shared" si="335"/>
        <v>0</v>
      </c>
    </row>
    <row r="3559" spans="1:15">
      <c r="A3559" t="s">
        <v>451</v>
      </c>
      <c r="B3559" t="s">
        <v>452</v>
      </c>
      <c r="C3559" t="s">
        <v>187</v>
      </c>
      <c r="D3559" t="s">
        <v>188</v>
      </c>
      <c r="E3559" s="2">
        <v>44355.422222222223</v>
      </c>
      <c r="F3559" s="33">
        <f t="shared" si="330"/>
        <v>2021</v>
      </c>
      <c r="G3559" s="33">
        <f t="shared" si="331"/>
        <v>6</v>
      </c>
      <c r="H3559" t="s">
        <v>150</v>
      </c>
      <c r="I3559" t="s">
        <v>453</v>
      </c>
      <c r="J3559" t="s">
        <v>624</v>
      </c>
      <c r="K3559">
        <v>10</v>
      </c>
      <c r="L3559">
        <f t="shared" si="332"/>
        <v>10</v>
      </c>
      <c r="M3559">
        <f t="shared" si="333"/>
        <v>0</v>
      </c>
      <c r="N3559" t="b">
        <f t="shared" si="334"/>
        <v>0</v>
      </c>
      <c r="O3559">
        <f t="shared" si="335"/>
        <v>0</v>
      </c>
    </row>
    <row r="3560" spans="1:15">
      <c r="A3560" t="s">
        <v>451</v>
      </c>
      <c r="B3560" t="s">
        <v>452</v>
      </c>
      <c r="C3560" t="s">
        <v>187</v>
      </c>
      <c r="D3560" t="s">
        <v>188</v>
      </c>
      <c r="E3560" s="2">
        <v>44362.426388888889</v>
      </c>
      <c r="F3560" s="33">
        <f t="shared" si="330"/>
        <v>2021</v>
      </c>
      <c r="G3560" s="33">
        <f t="shared" si="331"/>
        <v>6</v>
      </c>
      <c r="H3560" t="s">
        <v>150</v>
      </c>
      <c r="I3560" t="s">
        <v>453</v>
      </c>
      <c r="J3560" t="s">
        <v>624</v>
      </c>
      <c r="K3560">
        <v>13</v>
      </c>
      <c r="L3560">
        <f t="shared" si="332"/>
        <v>13</v>
      </c>
      <c r="M3560">
        <f t="shared" si="333"/>
        <v>0</v>
      </c>
      <c r="N3560" t="b">
        <f t="shared" si="334"/>
        <v>0</v>
      </c>
      <c r="O3560">
        <f t="shared" si="335"/>
        <v>0</v>
      </c>
    </row>
    <row r="3561" spans="1:15">
      <c r="A3561" t="s">
        <v>451</v>
      </c>
      <c r="B3561" t="s">
        <v>452</v>
      </c>
      <c r="C3561" t="s">
        <v>187</v>
      </c>
      <c r="D3561" t="s">
        <v>188</v>
      </c>
      <c r="E3561" s="2">
        <v>44369.515972222223</v>
      </c>
      <c r="F3561" s="33">
        <f t="shared" si="330"/>
        <v>2021</v>
      </c>
      <c r="G3561" s="33">
        <f t="shared" si="331"/>
        <v>6</v>
      </c>
      <c r="H3561" t="s">
        <v>150</v>
      </c>
      <c r="I3561" t="s">
        <v>453</v>
      </c>
      <c r="J3561" t="s">
        <v>624</v>
      </c>
      <c r="K3561">
        <v>12</v>
      </c>
      <c r="L3561">
        <f t="shared" si="332"/>
        <v>12</v>
      </c>
      <c r="M3561">
        <f t="shared" si="333"/>
        <v>0</v>
      </c>
      <c r="N3561" t="b">
        <f t="shared" si="334"/>
        <v>0</v>
      </c>
      <c r="O3561">
        <f t="shared" si="335"/>
        <v>0</v>
      </c>
    </row>
    <row r="3562" spans="1:15">
      <c r="A3562" t="s">
        <v>451</v>
      </c>
      <c r="B3562" t="s">
        <v>452</v>
      </c>
      <c r="C3562" t="s">
        <v>187</v>
      </c>
      <c r="D3562" t="s">
        <v>188</v>
      </c>
      <c r="E3562" s="2">
        <v>44378.422222222223</v>
      </c>
      <c r="F3562" s="33">
        <f t="shared" si="330"/>
        <v>2021</v>
      </c>
      <c r="G3562" s="33">
        <f t="shared" si="331"/>
        <v>7</v>
      </c>
      <c r="H3562" t="s">
        <v>150</v>
      </c>
      <c r="I3562" t="s">
        <v>453</v>
      </c>
      <c r="J3562" t="s">
        <v>624</v>
      </c>
      <c r="K3562">
        <v>13</v>
      </c>
      <c r="L3562">
        <f t="shared" si="332"/>
        <v>13</v>
      </c>
      <c r="M3562">
        <f t="shared" si="333"/>
        <v>0</v>
      </c>
      <c r="N3562" t="b">
        <f t="shared" si="334"/>
        <v>0</v>
      </c>
      <c r="O3562">
        <f t="shared" si="335"/>
        <v>0</v>
      </c>
    </row>
    <row r="3563" spans="1:15">
      <c r="A3563" t="s">
        <v>451</v>
      </c>
      <c r="B3563" t="s">
        <v>452</v>
      </c>
      <c r="C3563" t="s">
        <v>187</v>
      </c>
      <c r="D3563" t="s">
        <v>188</v>
      </c>
      <c r="E3563" s="2">
        <v>44382.438194444447</v>
      </c>
      <c r="F3563" s="33">
        <f t="shared" si="330"/>
        <v>2021</v>
      </c>
      <c r="G3563" s="33">
        <f t="shared" si="331"/>
        <v>7</v>
      </c>
      <c r="H3563" t="s">
        <v>150</v>
      </c>
      <c r="I3563" t="s">
        <v>453</v>
      </c>
      <c r="J3563" t="s">
        <v>624</v>
      </c>
      <c r="K3563">
        <v>8.6999999999999993</v>
      </c>
      <c r="L3563">
        <f t="shared" si="332"/>
        <v>8.6999999999999993</v>
      </c>
      <c r="M3563">
        <f t="shared" si="333"/>
        <v>0</v>
      </c>
      <c r="N3563" t="b">
        <f t="shared" si="334"/>
        <v>0</v>
      </c>
      <c r="O3563">
        <f t="shared" si="335"/>
        <v>0</v>
      </c>
    </row>
    <row r="3564" spans="1:15">
      <c r="A3564" t="s">
        <v>451</v>
      </c>
      <c r="B3564" t="s">
        <v>452</v>
      </c>
      <c r="C3564" t="s">
        <v>187</v>
      </c>
      <c r="D3564" t="s">
        <v>188</v>
      </c>
      <c r="E3564" s="2">
        <v>44390.416666666664</v>
      </c>
      <c r="F3564" s="33">
        <f t="shared" si="330"/>
        <v>2021</v>
      </c>
      <c r="G3564" s="33">
        <f t="shared" si="331"/>
        <v>7</v>
      </c>
      <c r="H3564" t="s">
        <v>150</v>
      </c>
      <c r="I3564" t="s">
        <v>453</v>
      </c>
      <c r="J3564" t="s">
        <v>624</v>
      </c>
      <c r="K3564">
        <v>9.9</v>
      </c>
      <c r="L3564">
        <f t="shared" si="332"/>
        <v>9.9</v>
      </c>
      <c r="M3564">
        <f t="shared" si="333"/>
        <v>0</v>
      </c>
      <c r="N3564" t="b">
        <f t="shared" si="334"/>
        <v>0</v>
      </c>
      <c r="O3564">
        <f t="shared" si="335"/>
        <v>0</v>
      </c>
    </row>
    <row r="3565" spans="1:15">
      <c r="A3565" t="s">
        <v>451</v>
      </c>
      <c r="B3565" t="s">
        <v>452</v>
      </c>
      <c r="C3565" t="s">
        <v>187</v>
      </c>
      <c r="D3565" t="s">
        <v>188</v>
      </c>
      <c r="E3565" s="2">
        <v>44399.413194444445</v>
      </c>
      <c r="F3565" s="33">
        <f t="shared" si="330"/>
        <v>2021</v>
      </c>
      <c r="G3565" s="33">
        <f t="shared" si="331"/>
        <v>7</v>
      </c>
      <c r="H3565" t="s">
        <v>150</v>
      </c>
      <c r="I3565" t="s">
        <v>453</v>
      </c>
      <c r="J3565" t="s">
        <v>624</v>
      </c>
      <c r="K3565">
        <v>9.9</v>
      </c>
      <c r="L3565">
        <f t="shared" si="332"/>
        <v>9.9</v>
      </c>
      <c r="M3565">
        <f t="shared" si="333"/>
        <v>0</v>
      </c>
      <c r="N3565" t="b">
        <f t="shared" si="334"/>
        <v>0</v>
      </c>
      <c r="O3565">
        <f t="shared" si="335"/>
        <v>0</v>
      </c>
    </row>
    <row r="3566" spans="1:15">
      <c r="A3566" t="s">
        <v>451</v>
      </c>
      <c r="B3566" t="s">
        <v>452</v>
      </c>
      <c r="C3566" t="s">
        <v>187</v>
      </c>
      <c r="D3566" t="s">
        <v>188</v>
      </c>
      <c r="E3566" s="2">
        <v>44407.49722222222</v>
      </c>
      <c r="F3566" s="33">
        <f t="shared" si="330"/>
        <v>2021</v>
      </c>
      <c r="G3566" s="33">
        <f t="shared" si="331"/>
        <v>7</v>
      </c>
      <c r="H3566" t="s">
        <v>150</v>
      </c>
      <c r="I3566" t="s">
        <v>453</v>
      </c>
      <c r="J3566" t="s">
        <v>624</v>
      </c>
      <c r="K3566">
        <v>11</v>
      </c>
      <c r="L3566">
        <f t="shared" si="332"/>
        <v>11</v>
      </c>
      <c r="M3566">
        <f t="shared" si="333"/>
        <v>0</v>
      </c>
      <c r="N3566" t="b">
        <f t="shared" si="334"/>
        <v>0</v>
      </c>
      <c r="O3566">
        <f t="shared" si="335"/>
        <v>0</v>
      </c>
    </row>
    <row r="3567" spans="1:15">
      <c r="A3567" t="s">
        <v>451</v>
      </c>
      <c r="B3567" t="s">
        <v>452</v>
      </c>
      <c r="C3567" t="s">
        <v>187</v>
      </c>
      <c r="D3567" t="s">
        <v>188</v>
      </c>
      <c r="E3567" s="2">
        <v>44412.420138888891</v>
      </c>
      <c r="F3567" s="33">
        <f t="shared" si="330"/>
        <v>2021</v>
      </c>
      <c r="G3567" s="33">
        <f t="shared" si="331"/>
        <v>8</v>
      </c>
      <c r="H3567" t="s">
        <v>150</v>
      </c>
      <c r="I3567" t="s">
        <v>453</v>
      </c>
      <c r="J3567" t="s">
        <v>624</v>
      </c>
      <c r="K3567">
        <v>15</v>
      </c>
      <c r="L3567">
        <f t="shared" si="332"/>
        <v>15</v>
      </c>
      <c r="M3567">
        <f t="shared" si="333"/>
        <v>0</v>
      </c>
      <c r="N3567" t="b">
        <f t="shared" si="334"/>
        <v>0</v>
      </c>
      <c r="O3567">
        <f t="shared" si="335"/>
        <v>0</v>
      </c>
    </row>
    <row r="3568" spans="1:15">
      <c r="A3568" t="s">
        <v>451</v>
      </c>
      <c r="B3568" t="s">
        <v>452</v>
      </c>
      <c r="C3568" t="s">
        <v>187</v>
      </c>
      <c r="D3568" t="s">
        <v>188</v>
      </c>
      <c r="E3568" s="2">
        <v>44504.356944444444</v>
      </c>
      <c r="F3568" s="33">
        <f t="shared" si="330"/>
        <v>2021</v>
      </c>
      <c r="G3568" s="33">
        <f t="shared" si="331"/>
        <v>11</v>
      </c>
      <c r="H3568" t="s">
        <v>150</v>
      </c>
      <c r="I3568" t="s">
        <v>453</v>
      </c>
      <c r="J3568" t="s">
        <v>624</v>
      </c>
      <c r="K3568">
        <v>14</v>
      </c>
      <c r="L3568">
        <f t="shared" si="332"/>
        <v>14</v>
      </c>
      <c r="M3568">
        <f t="shared" si="333"/>
        <v>0</v>
      </c>
      <c r="N3568" t="b">
        <f t="shared" si="334"/>
        <v>0</v>
      </c>
      <c r="O3568">
        <f t="shared" si="335"/>
        <v>0</v>
      </c>
    </row>
    <row r="3569" spans="1:15">
      <c r="A3569" t="s">
        <v>451</v>
      </c>
      <c r="B3569" t="s">
        <v>452</v>
      </c>
      <c r="C3569" t="s">
        <v>187</v>
      </c>
      <c r="D3569" t="s">
        <v>188</v>
      </c>
      <c r="E3569" s="2">
        <v>44512.396527777775</v>
      </c>
      <c r="F3569" s="33">
        <f t="shared" si="330"/>
        <v>2021</v>
      </c>
      <c r="G3569" s="33">
        <f t="shared" si="331"/>
        <v>11</v>
      </c>
      <c r="H3569" t="s">
        <v>150</v>
      </c>
      <c r="I3569" t="s">
        <v>453</v>
      </c>
      <c r="J3569" t="s">
        <v>624</v>
      </c>
      <c r="K3569">
        <v>18</v>
      </c>
      <c r="L3569">
        <f t="shared" si="332"/>
        <v>18</v>
      </c>
      <c r="M3569">
        <f t="shared" si="333"/>
        <v>0</v>
      </c>
      <c r="N3569" t="b">
        <f t="shared" si="334"/>
        <v>0</v>
      </c>
      <c r="O3569">
        <f t="shared" si="335"/>
        <v>0</v>
      </c>
    </row>
    <row r="3570" spans="1:15">
      <c r="A3570" t="s">
        <v>451</v>
      </c>
      <c r="B3570" t="s">
        <v>452</v>
      </c>
      <c r="C3570" t="s">
        <v>187</v>
      </c>
      <c r="D3570" t="s">
        <v>188</v>
      </c>
      <c r="E3570" s="2">
        <v>44517.35833333333</v>
      </c>
      <c r="F3570" s="33">
        <f t="shared" si="330"/>
        <v>2021</v>
      </c>
      <c r="G3570" s="33">
        <f t="shared" si="331"/>
        <v>11</v>
      </c>
      <c r="H3570" t="s">
        <v>150</v>
      </c>
      <c r="I3570" t="s">
        <v>453</v>
      </c>
      <c r="J3570" t="s">
        <v>624</v>
      </c>
      <c r="K3570">
        <v>19</v>
      </c>
      <c r="L3570">
        <f t="shared" si="332"/>
        <v>19</v>
      </c>
      <c r="M3570">
        <f t="shared" si="333"/>
        <v>0</v>
      </c>
      <c r="N3570" t="b">
        <f t="shared" si="334"/>
        <v>0</v>
      </c>
      <c r="O3570">
        <f t="shared" si="335"/>
        <v>0</v>
      </c>
    </row>
    <row r="3571" spans="1:15">
      <c r="A3571" t="s">
        <v>451</v>
      </c>
      <c r="B3571" t="s">
        <v>452</v>
      </c>
      <c r="C3571" t="s">
        <v>187</v>
      </c>
      <c r="D3571" t="s">
        <v>188</v>
      </c>
      <c r="E3571" s="2">
        <v>44524.362500000003</v>
      </c>
      <c r="F3571" s="33">
        <f t="shared" si="330"/>
        <v>2021</v>
      </c>
      <c r="G3571" s="33">
        <f t="shared" si="331"/>
        <v>11</v>
      </c>
      <c r="H3571" t="s">
        <v>150</v>
      </c>
      <c r="I3571" t="s">
        <v>453</v>
      </c>
      <c r="J3571" t="s">
        <v>624</v>
      </c>
      <c r="K3571">
        <v>20</v>
      </c>
      <c r="L3571">
        <f t="shared" si="332"/>
        <v>20</v>
      </c>
      <c r="M3571">
        <f t="shared" si="333"/>
        <v>0</v>
      </c>
      <c r="N3571" t="b">
        <f t="shared" si="334"/>
        <v>0</v>
      </c>
      <c r="O3571">
        <f t="shared" si="335"/>
        <v>0</v>
      </c>
    </row>
    <row r="3572" spans="1:15">
      <c r="A3572" t="s">
        <v>451</v>
      </c>
      <c r="B3572" t="s">
        <v>452</v>
      </c>
      <c r="C3572" t="s">
        <v>187</v>
      </c>
      <c r="D3572" t="s">
        <v>188</v>
      </c>
      <c r="E3572" s="2">
        <v>44532.362500000003</v>
      </c>
      <c r="F3572" s="33">
        <f t="shared" si="330"/>
        <v>2021</v>
      </c>
      <c r="G3572" s="33">
        <f t="shared" si="331"/>
        <v>12</v>
      </c>
      <c r="H3572" t="s">
        <v>150</v>
      </c>
      <c r="I3572" t="s">
        <v>453</v>
      </c>
      <c r="J3572" t="s">
        <v>624</v>
      </c>
      <c r="K3572">
        <v>15</v>
      </c>
      <c r="L3572">
        <f t="shared" si="332"/>
        <v>15</v>
      </c>
      <c r="M3572">
        <f t="shared" si="333"/>
        <v>0</v>
      </c>
      <c r="N3572" t="b">
        <f t="shared" si="334"/>
        <v>0</v>
      </c>
      <c r="O3572">
        <f t="shared" si="335"/>
        <v>0</v>
      </c>
    </row>
    <row r="3573" spans="1:15">
      <c r="A3573" t="s">
        <v>451</v>
      </c>
      <c r="B3573" t="s">
        <v>452</v>
      </c>
      <c r="C3573" t="s">
        <v>187</v>
      </c>
      <c r="D3573" t="s">
        <v>188</v>
      </c>
      <c r="E3573" s="2">
        <v>44539.386111111111</v>
      </c>
      <c r="F3573" s="33">
        <f t="shared" si="330"/>
        <v>2021</v>
      </c>
      <c r="G3573" s="33">
        <f t="shared" si="331"/>
        <v>12</v>
      </c>
      <c r="H3573" t="s">
        <v>150</v>
      </c>
      <c r="I3573" t="s">
        <v>453</v>
      </c>
      <c r="J3573" t="s">
        <v>624</v>
      </c>
      <c r="K3573">
        <v>7.2</v>
      </c>
      <c r="L3573">
        <f t="shared" si="332"/>
        <v>7.2</v>
      </c>
      <c r="M3573">
        <f t="shared" si="333"/>
        <v>0</v>
      </c>
      <c r="N3573" t="b">
        <f t="shared" si="334"/>
        <v>0</v>
      </c>
      <c r="O3573">
        <f t="shared" si="335"/>
        <v>0</v>
      </c>
    </row>
    <row r="3574" spans="1:15">
      <c r="A3574" t="s">
        <v>451</v>
      </c>
      <c r="B3574" t="s">
        <v>452</v>
      </c>
      <c r="C3574" t="s">
        <v>187</v>
      </c>
      <c r="D3574" t="s">
        <v>188</v>
      </c>
      <c r="E3574" s="2">
        <v>44545.363194444442</v>
      </c>
      <c r="F3574" s="33">
        <f t="shared" si="330"/>
        <v>2021</v>
      </c>
      <c r="G3574" s="33">
        <f t="shared" si="331"/>
        <v>12</v>
      </c>
      <c r="H3574" t="s">
        <v>150</v>
      </c>
      <c r="I3574" t="s">
        <v>453</v>
      </c>
      <c r="J3574" t="s">
        <v>624</v>
      </c>
      <c r="K3574">
        <v>5.3</v>
      </c>
      <c r="L3574">
        <f t="shared" si="332"/>
        <v>5.3</v>
      </c>
      <c r="M3574">
        <f t="shared" si="333"/>
        <v>0</v>
      </c>
      <c r="N3574" t="b">
        <f t="shared" si="334"/>
        <v>0</v>
      </c>
      <c r="O3574">
        <f t="shared" si="335"/>
        <v>0</v>
      </c>
    </row>
    <row r="3575" spans="1:15">
      <c r="A3575" t="s">
        <v>451</v>
      </c>
      <c r="B3575" t="s">
        <v>452</v>
      </c>
      <c r="C3575" t="s">
        <v>187</v>
      </c>
      <c r="D3575" t="s">
        <v>188</v>
      </c>
      <c r="E3575" s="2">
        <v>44568.397222222222</v>
      </c>
      <c r="F3575" s="33">
        <f t="shared" si="330"/>
        <v>2022</v>
      </c>
      <c r="G3575" s="33">
        <f t="shared" si="331"/>
        <v>1</v>
      </c>
      <c r="H3575" t="s">
        <v>150</v>
      </c>
      <c r="I3575" t="s">
        <v>453</v>
      </c>
      <c r="J3575" t="s">
        <v>624</v>
      </c>
      <c r="K3575">
        <v>7.3</v>
      </c>
      <c r="L3575">
        <f t="shared" si="332"/>
        <v>7.3</v>
      </c>
      <c r="M3575">
        <f t="shared" si="333"/>
        <v>0</v>
      </c>
      <c r="N3575" t="b">
        <f t="shared" si="334"/>
        <v>0</v>
      </c>
      <c r="O3575">
        <f t="shared" si="335"/>
        <v>0</v>
      </c>
    </row>
    <row r="3576" spans="1:15">
      <c r="A3576" t="s">
        <v>451</v>
      </c>
      <c r="B3576" t="s">
        <v>452</v>
      </c>
      <c r="C3576" t="s">
        <v>187</v>
      </c>
      <c r="D3576" t="s">
        <v>188</v>
      </c>
      <c r="E3576" s="2">
        <v>44580.618750000001</v>
      </c>
      <c r="F3576" s="33">
        <f t="shared" si="330"/>
        <v>2022</v>
      </c>
      <c r="G3576" s="33">
        <f t="shared" si="331"/>
        <v>1</v>
      </c>
      <c r="H3576" t="s">
        <v>150</v>
      </c>
      <c r="I3576" t="s">
        <v>453</v>
      </c>
      <c r="J3576" t="s">
        <v>624</v>
      </c>
      <c r="K3576">
        <v>8.3000000000000007</v>
      </c>
      <c r="L3576">
        <f t="shared" si="332"/>
        <v>8.3000000000000007</v>
      </c>
      <c r="M3576">
        <f t="shared" si="333"/>
        <v>0</v>
      </c>
      <c r="N3576" t="b">
        <f t="shared" si="334"/>
        <v>0</v>
      </c>
      <c r="O3576">
        <f t="shared" si="335"/>
        <v>0</v>
      </c>
    </row>
    <row r="3577" spans="1:15">
      <c r="A3577" t="s">
        <v>451</v>
      </c>
      <c r="B3577" t="s">
        <v>452</v>
      </c>
      <c r="C3577" t="s">
        <v>187</v>
      </c>
      <c r="D3577" t="s">
        <v>188</v>
      </c>
      <c r="E3577" s="2">
        <v>44586.673611111109</v>
      </c>
      <c r="F3577" s="33">
        <f t="shared" si="330"/>
        <v>2022</v>
      </c>
      <c r="G3577" s="33">
        <f t="shared" si="331"/>
        <v>1</v>
      </c>
      <c r="H3577" t="s">
        <v>150</v>
      </c>
      <c r="I3577" t="s">
        <v>453</v>
      </c>
      <c r="J3577" t="s">
        <v>596</v>
      </c>
      <c r="K3577">
        <v>1</v>
      </c>
      <c r="L3577">
        <f t="shared" si="332"/>
        <v>0.5</v>
      </c>
      <c r="M3577">
        <f t="shared" si="333"/>
        <v>1</v>
      </c>
      <c r="N3577" t="b">
        <f t="shared" si="334"/>
        <v>1</v>
      </c>
      <c r="O3577">
        <f t="shared" si="335"/>
        <v>0</v>
      </c>
    </row>
    <row r="3578" spans="1:15">
      <c r="A3578" t="s">
        <v>451</v>
      </c>
      <c r="B3578" t="s">
        <v>452</v>
      </c>
      <c r="C3578" t="s">
        <v>187</v>
      </c>
      <c r="D3578" t="s">
        <v>188</v>
      </c>
      <c r="E3578" s="2">
        <v>44594.36041666667</v>
      </c>
      <c r="F3578" s="33">
        <f t="shared" si="330"/>
        <v>2022</v>
      </c>
      <c r="G3578" s="33">
        <f t="shared" si="331"/>
        <v>2</v>
      </c>
      <c r="H3578" t="s">
        <v>150</v>
      </c>
      <c r="I3578" t="s">
        <v>453</v>
      </c>
      <c r="J3578" t="s">
        <v>596</v>
      </c>
      <c r="K3578">
        <v>1</v>
      </c>
      <c r="L3578">
        <f t="shared" si="332"/>
        <v>0.5</v>
      </c>
      <c r="M3578">
        <f t="shared" si="333"/>
        <v>1</v>
      </c>
      <c r="N3578" t="b">
        <f t="shared" si="334"/>
        <v>1</v>
      </c>
      <c r="O3578">
        <f t="shared" si="335"/>
        <v>0</v>
      </c>
    </row>
    <row r="3579" spans="1:15">
      <c r="A3579" t="s">
        <v>451</v>
      </c>
      <c r="B3579" t="s">
        <v>452</v>
      </c>
      <c r="C3579" t="s">
        <v>187</v>
      </c>
      <c r="D3579" t="s">
        <v>188</v>
      </c>
      <c r="E3579" s="2">
        <v>44602.364583333336</v>
      </c>
      <c r="F3579" s="33">
        <f t="shared" si="330"/>
        <v>2022</v>
      </c>
      <c r="G3579" s="33">
        <f t="shared" si="331"/>
        <v>2</v>
      </c>
      <c r="H3579" t="s">
        <v>150</v>
      </c>
      <c r="I3579" t="s">
        <v>453</v>
      </c>
      <c r="J3579" t="s">
        <v>624</v>
      </c>
      <c r="K3579">
        <v>12</v>
      </c>
      <c r="L3579">
        <f t="shared" si="332"/>
        <v>12</v>
      </c>
      <c r="M3579">
        <f t="shared" si="333"/>
        <v>0</v>
      </c>
      <c r="N3579" t="b">
        <f t="shared" si="334"/>
        <v>0</v>
      </c>
      <c r="O3579">
        <f t="shared" si="335"/>
        <v>0</v>
      </c>
    </row>
    <row r="3580" spans="1:15">
      <c r="A3580" t="s">
        <v>451</v>
      </c>
      <c r="B3580" t="s">
        <v>452</v>
      </c>
      <c r="C3580" t="s">
        <v>187</v>
      </c>
      <c r="D3580" t="s">
        <v>188</v>
      </c>
      <c r="E3580" s="2">
        <v>44608.374305555553</v>
      </c>
      <c r="F3580" s="33">
        <f t="shared" si="330"/>
        <v>2022</v>
      </c>
      <c r="G3580" s="33">
        <f t="shared" si="331"/>
        <v>2</v>
      </c>
      <c r="H3580" t="s">
        <v>150</v>
      </c>
      <c r="I3580" t="s">
        <v>453</v>
      </c>
      <c r="J3580" t="s">
        <v>596</v>
      </c>
      <c r="K3580">
        <v>1</v>
      </c>
      <c r="L3580">
        <f t="shared" si="332"/>
        <v>0.5</v>
      </c>
      <c r="M3580">
        <f t="shared" si="333"/>
        <v>1</v>
      </c>
      <c r="N3580" t="b">
        <f t="shared" si="334"/>
        <v>1</v>
      </c>
      <c r="O3580">
        <f t="shared" si="335"/>
        <v>0</v>
      </c>
    </row>
    <row r="3581" spans="1:15">
      <c r="A3581" t="s">
        <v>451</v>
      </c>
      <c r="B3581" t="s">
        <v>452</v>
      </c>
      <c r="C3581" t="s">
        <v>187</v>
      </c>
      <c r="D3581" t="s">
        <v>188</v>
      </c>
      <c r="E3581" s="2">
        <v>44617.384027777778</v>
      </c>
      <c r="F3581" s="33">
        <f t="shared" si="330"/>
        <v>2022</v>
      </c>
      <c r="G3581" s="33">
        <f t="shared" si="331"/>
        <v>2</v>
      </c>
      <c r="H3581" t="s">
        <v>150</v>
      </c>
      <c r="I3581" t="s">
        <v>453</v>
      </c>
      <c r="J3581" t="s">
        <v>624</v>
      </c>
      <c r="K3581">
        <v>4.4000000000000004</v>
      </c>
      <c r="L3581">
        <f t="shared" si="332"/>
        <v>4.4000000000000004</v>
      </c>
      <c r="M3581">
        <f t="shared" si="333"/>
        <v>0</v>
      </c>
      <c r="N3581" t="b">
        <f t="shared" si="334"/>
        <v>0</v>
      </c>
      <c r="O3581">
        <f t="shared" si="335"/>
        <v>0</v>
      </c>
    </row>
    <row r="3582" spans="1:15">
      <c r="A3582" t="s">
        <v>451</v>
      </c>
      <c r="B3582" t="s">
        <v>452</v>
      </c>
      <c r="C3582" t="s">
        <v>187</v>
      </c>
      <c r="D3582" t="s">
        <v>188</v>
      </c>
      <c r="E3582" s="2">
        <v>44623.412499999999</v>
      </c>
      <c r="F3582" s="33">
        <f t="shared" si="330"/>
        <v>2022</v>
      </c>
      <c r="G3582" s="33">
        <f t="shared" si="331"/>
        <v>3</v>
      </c>
      <c r="H3582" t="s">
        <v>150</v>
      </c>
      <c r="I3582" t="s">
        <v>453</v>
      </c>
      <c r="J3582" t="s">
        <v>624</v>
      </c>
      <c r="K3582">
        <v>6</v>
      </c>
      <c r="L3582">
        <f t="shared" si="332"/>
        <v>6</v>
      </c>
      <c r="M3582">
        <f t="shared" si="333"/>
        <v>0</v>
      </c>
      <c r="N3582" t="b">
        <f t="shared" si="334"/>
        <v>0</v>
      </c>
      <c r="O3582">
        <f t="shared" si="335"/>
        <v>0</v>
      </c>
    </row>
    <row r="3583" spans="1:15">
      <c r="A3583" t="s">
        <v>451</v>
      </c>
      <c r="B3583" t="s">
        <v>452</v>
      </c>
      <c r="C3583" t="s">
        <v>187</v>
      </c>
      <c r="D3583" t="s">
        <v>188</v>
      </c>
      <c r="E3583" s="2">
        <v>44628.44027777778</v>
      </c>
      <c r="F3583" s="33">
        <f t="shared" si="330"/>
        <v>2022</v>
      </c>
      <c r="G3583" s="33">
        <f t="shared" si="331"/>
        <v>3</v>
      </c>
      <c r="H3583" t="s">
        <v>150</v>
      </c>
      <c r="I3583" t="s">
        <v>453</v>
      </c>
      <c r="J3583" t="s">
        <v>624</v>
      </c>
      <c r="K3583">
        <v>5.3</v>
      </c>
      <c r="L3583">
        <f t="shared" si="332"/>
        <v>5.3</v>
      </c>
      <c r="M3583">
        <f t="shared" si="333"/>
        <v>0</v>
      </c>
      <c r="N3583" t="b">
        <f t="shared" si="334"/>
        <v>0</v>
      </c>
      <c r="O3583">
        <f t="shared" si="335"/>
        <v>0</v>
      </c>
    </row>
    <row r="3584" spans="1:15">
      <c r="A3584" t="s">
        <v>451</v>
      </c>
      <c r="B3584" t="s">
        <v>452</v>
      </c>
      <c r="C3584" t="s">
        <v>187</v>
      </c>
      <c r="D3584" t="s">
        <v>188</v>
      </c>
      <c r="E3584" s="2">
        <v>44635.395138888889</v>
      </c>
      <c r="F3584" s="33">
        <f t="shared" si="330"/>
        <v>2022</v>
      </c>
      <c r="G3584" s="33">
        <f t="shared" si="331"/>
        <v>3</v>
      </c>
      <c r="H3584" t="s">
        <v>150</v>
      </c>
      <c r="I3584" t="s">
        <v>453</v>
      </c>
      <c r="J3584" t="s">
        <v>624</v>
      </c>
      <c r="K3584">
        <v>8.1</v>
      </c>
      <c r="L3584">
        <f t="shared" si="332"/>
        <v>8.1</v>
      </c>
      <c r="M3584">
        <f t="shared" si="333"/>
        <v>0</v>
      </c>
      <c r="N3584" t="b">
        <f t="shared" si="334"/>
        <v>0</v>
      </c>
      <c r="O3584">
        <f t="shared" si="335"/>
        <v>0</v>
      </c>
    </row>
    <row r="3585" spans="1:15">
      <c r="A3585" t="s">
        <v>451</v>
      </c>
      <c r="B3585" t="s">
        <v>452</v>
      </c>
      <c r="C3585" t="s">
        <v>187</v>
      </c>
      <c r="D3585" t="s">
        <v>188</v>
      </c>
      <c r="E3585" s="2">
        <v>44641.445833333331</v>
      </c>
      <c r="F3585" s="33">
        <f t="shared" ref="F3585:F3648" si="336">YEAR(E3585)</f>
        <v>2022</v>
      </c>
      <c r="G3585" s="33">
        <f t="shared" ref="G3585:G3648" si="337">MONTH(E3585)</f>
        <v>3</v>
      </c>
      <c r="H3585" t="s">
        <v>150</v>
      </c>
      <c r="I3585" t="s">
        <v>453</v>
      </c>
      <c r="J3585" t="s">
        <v>624</v>
      </c>
      <c r="K3585">
        <v>11</v>
      </c>
      <c r="L3585">
        <f t="shared" ref="L3585:L3648" si="338">IF(J3585="&lt;",K3585/2,K3585)</f>
        <v>11</v>
      </c>
      <c r="M3585">
        <f t="shared" ref="M3585:M3648" si="339">IF(J3585="&lt;",1,0)</f>
        <v>0</v>
      </c>
      <c r="N3585" t="b">
        <f t="shared" ref="N3585:N3648" si="340">IF(J3585="&lt;",TRUE,FALSE)</f>
        <v>0</v>
      </c>
      <c r="O3585">
        <f t="shared" si="335"/>
        <v>0</v>
      </c>
    </row>
    <row r="3586" spans="1:15">
      <c r="A3586" t="s">
        <v>451</v>
      </c>
      <c r="B3586" t="s">
        <v>452</v>
      </c>
      <c r="C3586" t="s">
        <v>187</v>
      </c>
      <c r="D3586" t="s">
        <v>188</v>
      </c>
      <c r="E3586" s="2">
        <v>44650.612500000003</v>
      </c>
      <c r="F3586" s="33">
        <f t="shared" si="336"/>
        <v>2022</v>
      </c>
      <c r="G3586" s="33">
        <f t="shared" si="337"/>
        <v>3</v>
      </c>
      <c r="H3586" t="s">
        <v>150</v>
      </c>
      <c r="I3586" t="s">
        <v>453</v>
      </c>
      <c r="J3586" t="s">
        <v>624</v>
      </c>
      <c r="K3586">
        <v>13</v>
      </c>
      <c r="L3586">
        <f t="shared" si="338"/>
        <v>13</v>
      </c>
      <c r="M3586">
        <f t="shared" si="339"/>
        <v>0</v>
      </c>
      <c r="N3586" t="b">
        <f t="shared" si="340"/>
        <v>0</v>
      </c>
      <c r="O3586">
        <f t="shared" si="335"/>
        <v>0</v>
      </c>
    </row>
    <row r="3587" spans="1:15">
      <c r="A3587" t="s">
        <v>451</v>
      </c>
      <c r="B3587" t="s">
        <v>452</v>
      </c>
      <c r="C3587" t="s">
        <v>187</v>
      </c>
      <c r="D3587" t="s">
        <v>188</v>
      </c>
      <c r="E3587" s="2">
        <v>44658.571527777778</v>
      </c>
      <c r="F3587" s="33">
        <f t="shared" si="336"/>
        <v>2022</v>
      </c>
      <c r="G3587" s="33">
        <f t="shared" si="337"/>
        <v>4</v>
      </c>
      <c r="H3587" t="s">
        <v>150</v>
      </c>
      <c r="I3587" t="s">
        <v>453</v>
      </c>
      <c r="J3587" t="s">
        <v>624</v>
      </c>
      <c r="K3587">
        <v>11</v>
      </c>
      <c r="L3587">
        <f t="shared" si="338"/>
        <v>11</v>
      </c>
      <c r="M3587">
        <f t="shared" si="339"/>
        <v>0</v>
      </c>
      <c r="N3587" t="b">
        <f t="shared" si="340"/>
        <v>0</v>
      </c>
      <c r="O3587">
        <f t="shared" ref="O3587:O3650" si="341">IF(K3587&gt;=57,1,0)</f>
        <v>0</v>
      </c>
    </row>
    <row r="3588" spans="1:15">
      <c r="A3588" t="s">
        <v>451</v>
      </c>
      <c r="B3588" t="s">
        <v>452</v>
      </c>
      <c r="C3588" t="s">
        <v>187</v>
      </c>
      <c r="D3588" t="s">
        <v>188</v>
      </c>
      <c r="E3588" s="2">
        <v>44664.431944444441</v>
      </c>
      <c r="F3588" s="33">
        <f t="shared" si="336"/>
        <v>2022</v>
      </c>
      <c r="G3588" s="33">
        <f t="shared" si="337"/>
        <v>4</v>
      </c>
      <c r="H3588" t="s">
        <v>150</v>
      </c>
      <c r="I3588" t="s">
        <v>453</v>
      </c>
      <c r="J3588" t="s">
        <v>624</v>
      </c>
      <c r="K3588">
        <v>10</v>
      </c>
      <c r="L3588">
        <f t="shared" si="338"/>
        <v>10</v>
      </c>
      <c r="M3588">
        <f t="shared" si="339"/>
        <v>0</v>
      </c>
      <c r="N3588" t="b">
        <f t="shared" si="340"/>
        <v>0</v>
      </c>
      <c r="O3588">
        <f t="shared" si="341"/>
        <v>0</v>
      </c>
    </row>
    <row r="3589" spans="1:15">
      <c r="A3589" t="s">
        <v>451</v>
      </c>
      <c r="B3589" t="s">
        <v>452</v>
      </c>
      <c r="C3589" t="s">
        <v>187</v>
      </c>
      <c r="D3589" t="s">
        <v>188</v>
      </c>
      <c r="E3589" s="2">
        <v>44671.513194444444</v>
      </c>
      <c r="F3589" s="33">
        <f t="shared" si="336"/>
        <v>2022</v>
      </c>
      <c r="G3589" s="33">
        <f t="shared" si="337"/>
        <v>4</v>
      </c>
      <c r="H3589" t="s">
        <v>150</v>
      </c>
      <c r="I3589" t="s">
        <v>453</v>
      </c>
      <c r="J3589" t="s">
        <v>624</v>
      </c>
      <c r="K3589">
        <v>9.2999999999999989</v>
      </c>
      <c r="L3589">
        <f t="shared" si="338"/>
        <v>9.2999999999999989</v>
      </c>
      <c r="M3589">
        <f t="shared" si="339"/>
        <v>0</v>
      </c>
      <c r="N3589" t="b">
        <f t="shared" si="340"/>
        <v>0</v>
      </c>
      <c r="O3589">
        <f t="shared" si="341"/>
        <v>0</v>
      </c>
    </row>
    <row r="3590" spans="1:15">
      <c r="A3590" t="s">
        <v>451</v>
      </c>
      <c r="B3590" t="s">
        <v>452</v>
      </c>
      <c r="C3590" t="s">
        <v>187</v>
      </c>
      <c r="D3590" t="s">
        <v>188</v>
      </c>
      <c r="E3590" s="2">
        <v>44679.382638888892</v>
      </c>
      <c r="F3590" s="33">
        <f t="shared" si="336"/>
        <v>2022</v>
      </c>
      <c r="G3590" s="33">
        <f t="shared" si="337"/>
        <v>4</v>
      </c>
      <c r="H3590" t="s">
        <v>150</v>
      </c>
      <c r="I3590" t="s">
        <v>453</v>
      </c>
      <c r="J3590" t="s">
        <v>624</v>
      </c>
      <c r="K3590">
        <v>13</v>
      </c>
      <c r="L3590">
        <f t="shared" si="338"/>
        <v>13</v>
      </c>
      <c r="M3590">
        <f t="shared" si="339"/>
        <v>0</v>
      </c>
      <c r="N3590" t="b">
        <f t="shared" si="340"/>
        <v>0</v>
      </c>
      <c r="O3590">
        <f t="shared" si="341"/>
        <v>0</v>
      </c>
    </row>
    <row r="3591" spans="1:15">
      <c r="A3591" t="s">
        <v>451</v>
      </c>
      <c r="B3591" t="s">
        <v>452</v>
      </c>
      <c r="C3591" t="s">
        <v>187</v>
      </c>
      <c r="D3591" t="s">
        <v>188</v>
      </c>
      <c r="E3591" s="2">
        <v>44685.5625</v>
      </c>
      <c r="F3591" s="33">
        <f t="shared" si="336"/>
        <v>2022</v>
      </c>
      <c r="G3591" s="33">
        <f t="shared" si="337"/>
        <v>5</v>
      </c>
      <c r="H3591" t="s">
        <v>150</v>
      </c>
      <c r="I3591" t="s">
        <v>453</v>
      </c>
      <c r="J3591" t="s">
        <v>624</v>
      </c>
      <c r="K3591">
        <v>14</v>
      </c>
      <c r="L3591">
        <f t="shared" si="338"/>
        <v>14</v>
      </c>
      <c r="M3591">
        <f t="shared" si="339"/>
        <v>0</v>
      </c>
      <c r="N3591" t="b">
        <f t="shared" si="340"/>
        <v>0</v>
      </c>
      <c r="O3591">
        <f t="shared" si="341"/>
        <v>0</v>
      </c>
    </row>
    <row r="3592" spans="1:15">
      <c r="A3592" t="s">
        <v>451</v>
      </c>
      <c r="B3592" t="s">
        <v>452</v>
      </c>
      <c r="C3592" t="s">
        <v>187</v>
      </c>
      <c r="D3592" t="s">
        <v>188</v>
      </c>
      <c r="E3592" s="2">
        <v>44691.556250000001</v>
      </c>
      <c r="F3592" s="33">
        <f t="shared" si="336"/>
        <v>2022</v>
      </c>
      <c r="G3592" s="33">
        <f t="shared" si="337"/>
        <v>5</v>
      </c>
      <c r="H3592" t="s">
        <v>150</v>
      </c>
      <c r="I3592" t="s">
        <v>453</v>
      </c>
      <c r="J3592" t="s">
        <v>624</v>
      </c>
      <c r="K3592">
        <v>12</v>
      </c>
      <c r="L3592">
        <f t="shared" si="338"/>
        <v>12</v>
      </c>
      <c r="M3592">
        <f t="shared" si="339"/>
        <v>0</v>
      </c>
      <c r="N3592" t="b">
        <f t="shared" si="340"/>
        <v>0</v>
      </c>
      <c r="O3592">
        <f t="shared" si="341"/>
        <v>0</v>
      </c>
    </row>
    <row r="3593" spans="1:15">
      <c r="A3593" t="s">
        <v>451</v>
      </c>
      <c r="B3593" t="s">
        <v>452</v>
      </c>
      <c r="C3593" t="s">
        <v>187</v>
      </c>
      <c r="D3593" t="s">
        <v>188</v>
      </c>
      <c r="E3593" s="2">
        <v>44701.445138888892</v>
      </c>
      <c r="F3593" s="33">
        <f t="shared" si="336"/>
        <v>2022</v>
      </c>
      <c r="G3593" s="33">
        <f t="shared" si="337"/>
        <v>5</v>
      </c>
      <c r="H3593" t="s">
        <v>150</v>
      </c>
      <c r="I3593" t="s">
        <v>453</v>
      </c>
      <c r="J3593" t="s">
        <v>624</v>
      </c>
      <c r="K3593">
        <v>12</v>
      </c>
      <c r="L3593">
        <f t="shared" si="338"/>
        <v>12</v>
      </c>
      <c r="M3593">
        <f t="shared" si="339"/>
        <v>0</v>
      </c>
      <c r="N3593" t="b">
        <f t="shared" si="340"/>
        <v>0</v>
      </c>
      <c r="O3593">
        <f t="shared" si="341"/>
        <v>0</v>
      </c>
    </row>
    <row r="3594" spans="1:15">
      <c r="A3594" t="s">
        <v>451</v>
      </c>
      <c r="B3594" t="s">
        <v>452</v>
      </c>
      <c r="C3594" t="s">
        <v>187</v>
      </c>
      <c r="D3594" t="s">
        <v>188</v>
      </c>
      <c r="E3594" s="2">
        <v>44704.481944444444</v>
      </c>
      <c r="F3594" s="33">
        <f t="shared" si="336"/>
        <v>2022</v>
      </c>
      <c r="G3594" s="33">
        <f t="shared" si="337"/>
        <v>5</v>
      </c>
      <c r="H3594" t="s">
        <v>150</v>
      </c>
      <c r="I3594" t="s">
        <v>453</v>
      </c>
      <c r="J3594" t="s">
        <v>624</v>
      </c>
      <c r="K3594">
        <v>12</v>
      </c>
      <c r="L3594">
        <f t="shared" si="338"/>
        <v>12</v>
      </c>
      <c r="M3594">
        <f t="shared" si="339"/>
        <v>0</v>
      </c>
      <c r="N3594" t="b">
        <f t="shared" si="340"/>
        <v>0</v>
      </c>
      <c r="O3594">
        <f t="shared" si="341"/>
        <v>0</v>
      </c>
    </row>
    <row r="3595" spans="1:15">
      <c r="A3595" t="s">
        <v>451</v>
      </c>
      <c r="B3595" t="s">
        <v>452</v>
      </c>
      <c r="C3595" t="s">
        <v>187</v>
      </c>
      <c r="D3595" t="s">
        <v>188</v>
      </c>
      <c r="E3595" s="2">
        <v>44718.452777777777</v>
      </c>
      <c r="F3595" s="33">
        <f t="shared" si="336"/>
        <v>2022</v>
      </c>
      <c r="G3595" s="33">
        <f t="shared" si="337"/>
        <v>6</v>
      </c>
      <c r="H3595" t="s">
        <v>150</v>
      </c>
      <c r="I3595" t="s">
        <v>453</v>
      </c>
      <c r="J3595" t="s">
        <v>624</v>
      </c>
      <c r="K3595">
        <v>12</v>
      </c>
      <c r="L3595">
        <f t="shared" si="338"/>
        <v>12</v>
      </c>
      <c r="M3595">
        <f t="shared" si="339"/>
        <v>0</v>
      </c>
      <c r="N3595" t="b">
        <f t="shared" si="340"/>
        <v>0</v>
      </c>
      <c r="O3595">
        <f t="shared" si="341"/>
        <v>0</v>
      </c>
    </row>
    <row r="3596" spans="1:15">
      <c r="A3596" t="s">
        <v>451</v>
      </c>
      <c r="B3596" t="s">
        <v>452</v>
      </c>
      <c r="C3596" t="s">
        <v>187</v>
      </c>
      <c r="D3596" t="s">
        <v>188</v>
      </c>
      <c r="E3596" s="2">
        <v>44728.413194444445</v>
      </c>
      <c r="F3596" s="33">
        <f t="shared" si="336"/>
        <v>2022</v>
      </c>
      <c r="G3596" s="33">
        <f t="shared" si="337"/>
        <v>6</v>
      </c>
      <c r="H3596" t="s">
        <v>150</v>
      </c>
      <c r="I3596" t="s">
        <v>453</v>
      </c>
      <c r="J3596" t="s">
        <v>624</v>
      </c>
      <c r="K3596">
        <v>11</v>
      </c>
      <c r="L3596">
        <f t="shared" si="338"/>
        <v>11</v>
      </c>
      <c r="M3596">
        <f t="shared" si="339"/>
        <v>0</v>
      </c>
      <c r="N3596" t="b">
        <f t="shared" si="340"/>
        <v>0</v>
      </c>
      <c r="O3596">
        <f t="shared" si="341"/>
        <v>0</v>
      </c>
    </row>
    <row r="3597" spans="1:15">
      <c r="A3597" t="s">
        <v>451</v>
      </c>
      <c r="B3597" t="s">
        <v>452</v>
      </c>
      <c r="C3597" t="s">
        <v>187</v>
      </c>
      <c r="D3597" t="s">
        <v>188</v>
      </c>
      <c r="E3597" s="2">
        <v>44732.42291666667</v>
      </c>
      <c r="F3597" s="33">
        <f t="shared" si="336"/>
        <v>2022</v>
      </c>
      <c r="G3597" s="33">
        <f t="shared" si="337"/>
        <v>6</v>
      </c>
      <c r="H3597" t="s">
        <v>150</v>
      </c>
      <c r="I3597" t="s">
        <v>453</v>
      </c>
      <c r="J3597" t="s">
        <v>624</v>
      </c>
      <c r="K3597">
        <v>11</v>
      </c>
      <c r="L3597">
        <f t="shared" si="338"/>
        <v>11</v>
      </c>
      <c r="M3597">
        <f t="shared" si="339"/>
        <v>0</v>
      </c>
      <c r="N3597" t="b">
        <f t="shared" si="340"/>
        <v>0</v>
      </c>
      <c r="O3597">
        <f t="shared" si="341"/>
        <v>0</v>
      </c>
    </row>
    <row r="3598" spans="1:15">
      <c r="A3598" t="s">
        <v>451</v>
      </c>
      <c r="B3598" t="s">
        <v>452</v>
      </c>
      <c r="C3598" t="s">
        <v>187</v>
      </c>
      <c r="D3598" t="s">
        <v>188</v>
      </c>
      <c r="E3598" s="2">
        <v>44739.522916666669</v>
      </c>
      <c r="F3598" s="33">
        <f t="shared" si="336"/>
        <v>2022</v>
      </c>
      <c r="G3598" s="33">
        <f t="shared" si="337"/>
        <v>6</v>
      </c>
      <c r="H3598" t="s">
        <v>150</v>
      </c>
      <c r="I3598" t="s">
        <v>453</v>
      </c>
      <c r="J3598" t="s">
        <v>624</v>
      </c>
      <c r="K3598">
        <v>9.5</v>
      </c>
      <c r="L3598">
        <f t="shared" si="338"/>
        <v>9.5</v>
      </c>
      <c r="M3598">
        <f t="shared" si="339"/>
        <v>0</v>
      </c>
      <c r="N3598" t="b">
        <f t="shared" si="340"/>
        <v>0</v>
      </c>
      <c r="O3598">
        <f t="shared" si="341"/>
        <v>0</v>
      </c>
    </row>
    <row r="3599" spans="1:15">
      <c r="A3599" t="s">
        <v>451</v>
      </c>
      <c r="B3599" t="s">
        <v>452</v>
      </c>
      <c r="C3599" t="s">
        <v>187</v>
      </c>
      <c r="D3599" t="s">
        <v>188</v>
      </c>
      <c r="E3599" s="2">
        <v>44747.581944444442</v>
      </c>
      <c r="F3599" s="33">
        <f t="shared" si="336"/>
        <v>2022</v>
      </c>
      <c r="G3599" s="33">
        <f t="shared" si="337"/>
        <v>7</v>
      </c>
      <c r="H3599" t="s">
        <v>150</v>
      </c>
      <c r="I3599" t="s">
        <v>453</v>
      </c>
      <c r="J3599" t="s">
        <v>624</v>
      </c>
      <c r="K3599">
        <v>7.7</v>
      </c>
      <c r="L3599">
        <f t="shared" si="338"/>
        <v>7.7</v>
      </c>
      <c r="M3599">
        <f t="shared" si="339"/>
        <v>0</v>
      </c>
      <c r="N3599" t="b">
        <f t="shared" si="340"/>
        <v>0</v>
      </c>
      <c r="O3599">
        <f t="shared" si="341"/>
        <v>0</v>
      </c>
    </row>
    <row r="3600" spans="1:15">
      <c r="A3600" t="s">
        <v>451</v>
      </c>
      <c r="B3600" t="s">
        <v>452</v>
      </c>
      <c r="C3600" t="s">
        <v>187</v>
      </c>
      <c r="D3600" t="s">
        <v>188</v>
      </c>
      <c r="E3600" s="2">
        <v>44754.488194444442</v>
      </c>
      <c r="F3600" s="33">
        <f t="shared" si="336"/>
        <v>2022</v>
      </c>
      <c r="G3600" s="33">
        <f t="shared" si="337"/>
        <v>7</v>
      </c>
      <c r="H3600" t="s">
        <v>150</v>
      </c>
      <c r="I3600" t="s">
        <v>453</v>
      </c>
      <c r="J3600" t="s">
        <v>596</v>
      </c>
      <c r="K3600">
        <v>1</v>
      </c>
      <c r="L3600">
        <f t="shared" si="338"/>
        <v>0.5</v>
      </c>
      <c r="M3600">
        <f t="shared" si="339"/>
        <v>1</v>
      </c>
      <c r="N3600" t="b">
        <f t="shared" si="340"/>
        <v>1</v>
      </c>
      <c r="O3600">
        <f t="shared" si="341"/>
        <v>0</v>
      </c>
    </row>
    <row r="3601" spans="1:15">
      <c r="A3601" t="s">
        <v>451</v>
      </c>
      <c r="B3601" t="s">
        <v>452</v>
      </c>
      <c r="C3601" t="s">
        <v>187</v>
      </c>
      <c r="D3601" t="s">
        <v>188</v>
      </c>
      <c r="E3601" s="2">
        <v>44757.613194444442</v>
      </c>
      <c r="F3601" s="33">
        <f t="shared" si="336"/>
        <v>2022</v>
      </c>
      <c r="G3601" s="33">
        <f t="shared" si="337"/>
        <v>7</v>
      </c>
      <c r="H3601" t="s">
        <v>150</v>
      </c>
      <c r="I3601" t="s">
        <v>453</v>
      </c>
      <c r="J3601" t="s">
        <v>624</v>
      </c>
      <c r="K3601">
        <v>11</v>
      </c>
      <c r="L3601">
        <f t="shared" si="338"/>
        <v>11</v>
      </c>
      <c r="M3601">
        <f t="shared" si="339"/>
        <v>0</v>
      </c>
      <c r="N3601" t="b">
        <f t="shared" si="340"/>
        <v>0</v>
      </c>
      <c r="O3601">
        <f t="shared" si="341"/>
        <v>0</v>
      </c>
    </row>
    <row r="3602" spans="1:15">
      <c r="A3602" t="s">
        <v>451</v>
      </c>
      <c r="B3602" t="s">
        <v>452</v>
      </c>
      <c r="C3602" t="s">
        <v>187</v>
      </c>
      <c r="D3602" t="s">
        <v>188</v>
      </c>
      <c r="E3602" s="2">
        <v>44764.388888888891</v>
      </c>
      <c r="F3602" s="33">
        <f t="shared" si="336"/>
        <v>2022</v>
      </c>
      <c r="G3602" s="33">
        <f t="shared" si="337"/>
        <v>7</v>
      </c>
      <c r="H3602" t="s">
        <v>150</v>
      </c>
      <c r="I3602" t="s">
        <v>453</v>
      </c>
      <c r="J3602" t="s">
        <v>624</v>
      </c>
      <c r="K3602">
        <v>12</v>
      </c>
      <c r="L3602">
        <f t="shared" si="338"/>
        <v>12</v>
      </c>
      <c r="M3602">
        <f t="shared" si="339"/>
        <v>0</v>
      </c>
      <c r="N3602" t="b">
        <f t="shared" si="340"/>
        <v>0</v>
      </c>
      <c r="O3602">
        <f t="shared" si="341"/>
        <v>0</v>
      </c>
    </row>
    <row r="3603" spans="1:15">
      <c r="A3603" t="s">
        <v>451</v>
      </c>
      <c r="B3603" t="s">
        <v>452</v>
      </c>
      <c r="C3603" t="s">
        <v>187</v>
      </c>
      <c r="D3603" t="s">
        <v>188</v>
      </c>
      <c r="E3603" s="2">
        <v>44775.614583333336</v>
      </c>
      <c r="F3603" s="33">
        <f t="shared" si="336"/>
        <v>2022</v>
      </c>
      <c r="G3603" s="33">
        <f t="shared" si="337"/>
        <v>8</v>
      </c>
      <c r="H3603" t="s">
        <v>150</v>
      </c>
      <c r="I3603" t="s">
        <v>453</v>
      </c>
      <c r="J3603" t="s">
        <v>624</v>
      </c>
      <c r="K3603">
        <v>12</v>
      </c>
      <c r="L3603">
        <f t="shared" si="338"/>
        <v>12</v>
      </c>
      <c r="M3603">
        <f t="shared" si="339"/>
        <v>0</v>
      </c>
      <c r="N3603" t="b">
        <f t="shared" si="340"/>
        <v>0</v>
      </c>
      <c r="O3603">
        <f t="shared" si="341"/>
        <v>0</v>
      </c>
    </row>
    <row r="3604" spans="1:15">
      <c r="A3604" t="s">
        <v>451</v>
      </c>
      <c r="B3604" t="s">
        <v>452</v>
      </c>
      <c r="C3604" t="s">
        <v>187</v>
      </c>
      <c r="D3604" t="s">
        <v>188</v>
      </c>
      <c r="E3604" s="2">
        <v>44784.526388888888</v>
      </c>
      <c r="F3604" s="33">
        <f t="shared" si="336"/>
        <v>2022</v>
      </c>
      <c r="G3604" s="33">
        <f t="shared" si="337"/>
        <v>8</v>
      </c>
      <c r="H3604" t="s">
        <v>150</v>
      </c>
      <c r="I3604" t="s">
        <v>453</v>
      </c>
      <c r="J3604" t="s">
        <v>596</v>
      </c>
      <c r="K3604">
        <v>1</v>
      </c>
      <c r="L3604">
        <f t="shared" si="338"/>
        <v>0.5</v>
      </c>
      <c r="M3604">
        <f t="shared" si="339"/>
        <v>1</v>
      </c>
      <c r="N3604" t="b">
        <f t="shared" si="340"/>
        <v>1</v>
      </c>
      <c r="O3604">
        <f t="shared" si="341"/>
        <v>0</v>
      </c>
    </row>
    <row r="3605" spans="1:15">
      <c r="A3605" t="s">
        <v>451</v>
      </c>
      <c r="B3605" t="s">
        <v>452</v>
      </c>
      <c r="C3605" t="s">
        <v>187</v>
      </c>
      <c r="D3605" t="s">
        <v>188</v>
      </c>
      <c r="E3605" s="2">
        <v>44788.541666666664</v>
      </c>
      <c r="F3605" s="33">
        <f t="shared" si="336"/>
        <v>2022</v>
      </c>
      <c r="G3605" s="33">
        <f t="shared" si="337"/>
        <v>8</v>
      </c>
      <c r="H3605" t="s">
        <v>150</v>
      </c>
      <c r="I3605" t="s">
        <v>453</v>
      </c>
      <c r="J3605" t="s">
        <v>624</v>
      </c>
      <c r="K3605">
        <v>9.2999999999999989</v>
      </c>
      <c r="L3605">
        <f t="shared" si="338"/>
        <v>9.2999999999999989</v>
      </c>
      <c r="M3605">
        <f t="shared" si="339"/>
        <v>0</v>
      </c>
      <c r="N3605" t="b">
        <f t="shared" si="340"/>
        <v>0</v>
      </c>
      <c r="O3605">
        <f t="shared" si="341"/>
        <v>0</v>
      </c>
    </row>
    <row r="3606" spans="1:15">
      <c r="A3606" t="s">
        <v>451</v>
      </c>
      <c r="B3606" t="s">
        <v>452</v>
      </c>
      <c r="C3606" t="s">
        <v>187</v>
      </c>
      <c r="D3606" t="s">
        <v>188</v>
      </c>
      <c r="E3606" s="2">
        <v>44797.412499999999</v>
      </c>
      <c r="F3606" s="33">
        <f t="shared" si="336"/>
        <v>2022</v>
      </c>
      <c r="G3606" s="33">
        <f t="shared" si="337"/>
        <v>8</v>
      </c>
      <c r="H3606" t="s">
        <v>150</v>
      </c>
      <c r="I3606" t="s">
        <v>453</v>
      </c>
      <c r="J3606" t="s">
        <v>596</v>
      </c>
      <c r="K3606">
        <v>1</v>
      </c>
      <c r="L3606">
        <f t="shared" si="338"/>
        <v>0.5</v>
      </c>
      <c r="M3606">
        <f t="shared" si="339"/>
        <v>1</v>
      </c>
      <c r="N3606" t="b">
        <f t="shared" si="340"/>
        <v>1</v>
      </c>
      <c r="O3606">
        <f t="shared" si="341"/>
        <v>0</v>
      </c>
    </row>
    <row r="3607" spans="1:15">
      <c r="A3607" t="s">
        <v>451</v>
      </c>
      <c r="B3607" t="s">
        <v>452</v>
      </c>
      <c r="C3607" t="s">
        <v>187</v>
      </c>
      <c r="D3607" t="s">
        <v>188</v>
      </c>
      <c r="E3607" s="2">
        <v>44804.401388888888</v>
      </c>
      <c r="F3607" s="33">
        <f t="shared" si="336"/>
        <v>2022</v>
      </c>
      <c r="G3607" s="33">
        <f t="shared" si="337"/>
        <v>8</v>
      </c>
      <c r="H3607" t="s">
        <v>150</v>
      </c>
      <c r="I3607" t="s">
        <v>453</v>
      </c>
      <c r="J3607" t="s">
        <v>624</v>
      </c>
      <c r="K3607">
        <v>10</v>
      </c>
      <c r="L3607">
        <f t="shared" si="338"/>
        <v>10</v>
      </c>
      <c r="M3607">
        <f t="shared" si="339"/>
        <v>0</v>
      </c>
      <c r="N3607" t="b">
        <f t="shared" si="340"/>
        <v>0</v>
      </c>
      <c r="O3607">
        <f t="shared" si="341"/>
        <v>0</v>
      </c>
    </row>
    <row r="3608" spans="1:15">
      <c r="A3608" t="s">
        <v>451</v>
      </c>
      <c r="B3608" t="s">
        <v>452</v>
      </c>
      <c r="C3608" t="s">
        <v>187</v>
      </c>
      <c r="D3608" t="s">
        <v>188</v>
      </c>
      <c r="E3608" s="2">
        <v>44812.392361111109</v>
      </c>
      <c r="F3608" s="33">
        <f t="shared" si="336"/>
        <v>2022</v>
      </c>
      <c r="G3608" s="33">
        <f t="shared" si="337"/>
        <v>9</v>
      </c>
      <c r="H3608" t="s">
        <v>150</v>
      </c>
      <c r="I3608" t="s">
        <v>453</v>
      </c>
      <c r="J3608" t="s">
        <v>624</v>
      </c>
      <c r="K3608">
        <v>10</v>
      </c>
      <c r="L3608">
        <f t="shared" si="338"/>
        <v>10</v>
      </c>
      <c r="M3608">
        <f t="shared" si="339"/>
        <v>0</v>
      </c>
      <c r="N3608" t="b">
        <f t="shared" si="340"/>
        <v>0</v>
      </c>
      <c r="O3608">
        <f t="shared" si="341"/>
        <v>0</v>
      </c>
    </row>
    <row r="3609" spans="1:15">
      <c r="A3609" t="s">
        <v>451</v>
      </c>
      <c r="B3609" t="s">
        <v>452</v>
      </c>
      <c r="C3609" t="s">
        <v>187</v>
      </c>
      <c r="D3609" t="s">
        <v>188</v>
      </c>
      <c r="E3609" s="2">
        <v>44818.386111111111</v>
      </c>
      <c r="F3609" s="33">
        <f t="shared" si="336"/>
        <v>2022</v>
      </c>
      <c r="G3609" s="33">
        <f t="shared" si="337"/>
        <v>9</v>
      </c>
      <c r="H3609" t="s">
        <v>150</v>
      </c>
      <c r="I3609" t="s">
        <v>453</v>
      </c>
      <c r="J3609" t="s">
        <v>624</v>
      </c>
      <c r="K3609">
        <v>11</v>
      </c>
      <c r="L3609">
        <f t="shared" si="338"/>
        <v>11</v>
      </c>
      <c r="M3609">
        <f t="shared" si="339"/>
        <v>0</v>
      </c>
      <c r="N3609" t="b">
        <f t="shared" si="340"/>
        <v>0</v>
      </c>
      <c r="O3609">
        <f t="shared" si="341"/>
        <v>0</v>
      </c>
    </row>
    <row r="3610" spans="1:15">
      <c r="A3610" t="s">
        <v>451</v>
      </c>
      <c r="B3610" t="s">
        <v>452</v>
      </c>
      <c r="C3610" t="s">
        <v>187</v>
      </c>
      <c r="D3610" t="s">
        <v>188</v>
      </c>
      <c r="E3610" s="2">
        <v>44825.404166666667</v>
      </c>
      <c r="F3610" s="33">
        <f t="shared" si="336"/>
        <v>2022</v>
      </c>
      <c r="G3610" s="33">
        <f t="shared" si="337"/>
        <v>9</v>
      </c>
      <c r="H3610" t="s">
        <v>150</v>
      </c>
      <c r="I3610" t="s">
        <v>453</v>
      </c>
      <c r="J3610" t="s">
        <v>624</v>
      </c>
      <c r="K3610">
        <v>10</v>
      </c>
      <c r="L3610">
        <f t="shared" si="338"/>
        <v>10</v>
      </c>
      <c r="M3610">
        <f t="shared" si="339"/>
        <v>0</v>
      </c>
      <c r="N3610" t="b">
        <f t="shared" si="340"/>
        <v>0</v>
      </c>
      <c r="O3610">
        <f t="shared" si="341"/>
        <v>0</v>
      </c>
    </row>
    <row r="3611" spans="1:15">
      <c r="A3611" t="s">
        <v>451</v>
      </c>
      <c r="B3611" t="s">
        <v>452</v>
      </c>
      <c r="C3611" t="s">
        <v>187</v>
      </c>
      <c r="D3611" t="s">
        <v>188</v>
      </c>
      <c r="E3611" s="2">
        <v>44832.418749999997</v>
      </c>
      <c r="F3611" s="33">
        <f t="shared" si="336"/>
        <v>2022</v>
      </c>
      <c r="G3611" s="33">
        <f t="shared" si="337"/>
        <v>9</v>
      </c>
      <c r="H3611" t="s">
        <v>150</v>
      </c>
      <c r="I3611" t="s">
        <v>453</v>
      </c>
      <c r="J3611" t="s">
        <v>624</v>
      </c>
      <c r="K3611">
        <v>11</v>
      </c>
      <c r="L3611">
        <f t="shared" si="338"/>
        <v>11</v>
      </c>
      <c r="M3611">
        <f t="shared" si="339"/>
        <v>0</v>
      </c>
      <c r="N3611" t="b">
        <f t="shared" si="340"/>
        <v>0</v>
      </c>
      <c r="O3611">
        <f t="shared" si="341"/>
        <v>0</v>
      </c>
    </row>
    <row r="3612" spans="1:15">
      <c r="A3612" t="s">
        <v>451</v>
      </c>
      <c r="B3612" t="s">
        <v>452</v>
      </c>
      <c r="C3612" t="s">
        <v>187</v>
      </c>
      <c r="D3612" t="s">
        <v>188</v>
      </c>
      <c r="E3612" s="2">
        <v>44839.397916666669</v>
      </c>
      <c r="F3612" s="33">
        <f t="shared" si="336"/>
        <v>2022</v>
      </c>
      <c r="G3612" s="33">
        <f t="shared" si="337"/>
        <v>10</v>
      </c>
      <c r="H3612" t="s">
        <v>150</v>
      </c>
      <c r="I3612" t="s">
        <v>453</v>
      </c>
      <c r="J3612" t="s">
        <v>624</v>
      </c>
      <c r="K3612">
        <v>11</v>
      </c>
      <c r="L3612">
        <f t="shared" si="338"/>
        <v>11</v>
      </c>
      <c r="M3612">
        <f t="shared" si="339"/>
        <v>0</v>
      </c>
      <c r="N3612" t="b">
        <f t="shared" si="340"/>
        <v>0</v>
      </c>
      <c r="O3612">
        <f t="shared" si="341"/>
        <v>0</v>
      </c>
    </row>
    <row r="3613" spans="1:15">
      <c r="A3613" t="s">
        <v>451</v>
      </c>
      <c r="B3613" t="s">
        <v>452</v>
      </c>
      <c r="C3613" t="s">
        <v>187</v>
      </c>
      <c r="D3613" t="s">
        <v>188</v>
      </c>
      <c r="E3613" s="2">
        <v>44846.611805555556</v>
      </c>
      <c r="F3613" s="33">
        <f t="shared" si="336"/>
        <v>2022</v>
      </c>
      <c r="G3613" s="33">
        <f t="shared" si="337"/>
        <v>10</v>
      </c>
      <c r="H3613" t="s">
        <v>150</v>
      </c>
      <c r="I3613" t="s">
        <v>453</v>
      </c>
      <c r="J3613" t="s">
        <v>624</v>
      </c>
      <c r="K3613">
        <v>11</v>
      </c>
      <c r="L3613">
        <f t="shared" si="338"/>
        <v>11</v>
      </c>
      <c r="M3613">
        <f t="shared" si="339"/>
        <v>0</v>
      </c>
      <c r="N3613" t="b">
        <f t="shared" si="340"/>
        <v>0</v>
      </c>
      <c r="O3613">
        <f t="shared" si="341"/>
        <v>0</v>
      </c>
    </row>
    <row r="3614" spans="1:15">
      <c r="A3614" t="s">
        <v>451</v>
      </c>
      <c r="B3614" t="s">
        <v>452</v>
      </c>
      <c r="C3614" t="s">
        <v>187</v>
      </c>
      <c r="D3614" t="s">
        <v>188</v>
      </c>
      <c r="E3614" s="2">
        <v>44853.402777777781</v>
      </c>
      <c r="F3614" s="33">
        <f t="shared" si="336"/>
        <v>2022</v>
      </c>
      <c r="G3614" s="33">
        <f t="shared" si="337"/>
        <v>10</v>
      </c>
      <c r="H3614" t="s">
        <v>150</v>
      </c>
      <c r="I3614" t="s">
        <v>453</v>
      </c>
      <c r="J3614" t="s">
        <v>624</v>
      </c>
      <c r="K3614">
        <v>13</v>
      </c>
      <c r="L3614">
        <f t="shared" si="338"/>
        <v>13</v>
      </c>
      <c r="M3614">
        <f t="shared" si="339"/>
        <v>0</v>
      </c>
      <c r="N3614" t="b">
        <f t="shared" si="340"/>
        <v>0</v>
      </c>
      <c r="O3614">
        <f t="shared" si="341"/>
        <v>0</v>
      </c>
    </row>
    <row r="3615" spans="1:15">
      <c r="A3615" t="s">
        <v>451</v>
      </c>
      <c r="B3615" t="s">
        <v>452</v>
      </c>
      <c r="C3615" t="s">
        <v>187</v>
      </c>
      <c r="D3615" t="s">
        <v>188</v>
      </c>
      <c r="E3615" s="2">
        <v>44861.418055555558</v>
      </c>
      <c r="F3615" s="33">
        <f t="shared" si="336"/>
        <v>2022</v>
      </c>
      <c r="G3615" s="33">
        <f t="shared" si="337"/>
        <v>10</v>
      </c>
      <c r="H3615" t="s">
        <v>150</v>
      </c>
      <c r="I3615" t="s">
        <v>453</v>
      </c>
      <c r="J3615" t="s">
        <v>624</v>
      </c>
      <c r="K3615">
        <v>11</v>
      </c>
      <c r="L3615">
        <f t="shared" si="338"/>
        <v>11</v>
      </c>
      <c r="M3615">
        <f t="shared" si="339"/>
        <v>0</v>
      </c>
      <c r="N3615" t="b">
        <f t="shared" si="340"/>
        <v>0</v>
      </c>
      <c r="O3615">
        <f t="shared" si="341"/>
        <v>0</v>
      </c>
    </row>
    <row r="3616" spans="1:15">
      <c r="A3616" t="s">
        <v>451</v>
      </c>
      <c r="B3616" t="s">
        <v>452</v>
      </c>
      <c r="C3616" t="s">
        <v>187</v>
      </c>
      <c r="D3616" t="s">
        <v>188</v>
      </c>
      <c r="E3616" s="2">
        <v>44867.388888888891</v>
      </c>
      <c r="F3616" s="33">
        <f t="shared" si="336"/>
        <v>2022</v>
      </c>
      <c r="G3616" s="33">
        <f t="shared" si="337"/>
        <v>11</v>
      </c>
      <c r="H3616" t="s">
        <v>150</v>
      </c>
      <c r="I3616" t="s">
        <v>453</v>
      </c>
      <c r="J3616" t="s">
        <v>624</v>
      </c>
      <c r="K3616">
        <v>12</v>
      </c>
      <c r="L3616">
        <f t="shared" si="338"/>
        <v>12</v>
      </c>
      <c r="M3616">
        <f t="shared" si="339"/>
        <v>0</v>
      </c>
      <c r="N3616" t="b">
        <f t="shared" si="340"/>
        <v>0</v>
      </c>
      <c r="O3616">
        <f t="shared" si="341"/>
        <v>0</v>
      </c>
    </row>
    <row r="3617" spans="1:15">
      <c r="A3617" t="s">
        <v>451</v>
      </c>
      <c r="B3617" t="s">
        <v>452</v>
      </c>
      <c r="C3617" t="s">
        <v>187</v>
      </c>
      <c r="D3617" t="s">
        <v>188</v>
      </c>
      <c r="E3617" s="2">
        <v>44874.369444444441</v>
      </c>
      <c r="F3617" s="33">
        <f t="shared" si="336"/>
        <v>2022</v>
      </c>
      <c r="G3617" s="33">
        <f t="shared" si="337"/>
        <v>11</v>
      </c>
      <c r="H3617" t="s">
        <v>150</v>
      </c>
      <c r="I3617" t="s">
        <v>453</v>
      </c>
      <c r="J3617" t="s">
        <v>624</v>
      </c>
      <c r="K3617">
        <v>14</v>
      </c>
      <c r="L3617">
        <f t="shared" si="338"/>
        <v>14</v>
      </c>
      <c r="M3617">
        <f t="shared" si="339"/>
        <v>0</v>
      </c>
      <c r="N3617" t="b">
        <f t="shared" si="340"/>
        <v>0</v>
      </c>
      <c r="O3617">
        <f t="shared" si="341"/>
        <v>0</v>
      </c>
    </row>
    <row r="3618" spans="1:15">
      <c r="A3618" t="s">
        <v>451</v>
      </c>
      <c r="B3618" t="s">
        <v>452</v>
      </c>
      <c r="C3618" t="s">
        <v>187</v>
      </c>
      <c r="D3618" t="s">
        <v>188</v>
      </c>
      <c r="E3618" s="2">
        <v>44881.372916666667</v>
      </c>
      <c r="F3618" s="33">
        <f t="shared" si="336"/>
        <v>2022</v>
      </c>
      <c r="G3618" s="33">
        <f t="shared" si="337"/>
        <v>11</v>
      </c>
      <c r="H3618" t="s">
        <v>150</v>
      </c>
      <c r="I3618" t="s">
        <v>453</v>
      </c>
      <c r="J3618" t="s">
        <v>624</v>
      </c>
      <c r="K3618">
        <v>13</v>
      </c>
      <c r="L3618">
        <f t="shared" si="338"/>
        <v>13</v>
      </c>
      <c r="M3618">
        <f t="shared" si="339"/>
        <v>0</v>
      </c>
      <c r="N3618" t="b">
        <f t="shared" si="340"/>
        <v>0</v>
      </c>
      <c r="O3618">
        <f t="shared" si="341"/>
        <v>0</v>
      </c>
    </row>
    <row r="3619" spans="1:15">
      <c r="A3619" t="s">
        <v>451</v>
      </c>
      <c r="B3619" t="s">
        <v>452</v>
      </c>
      <c r="C3619" t="s">
        <v>187</v>
      </c>
      <c r="D3619" t="s">
        <v>188</v>
      </c>
      <c r="E3619" s="2">
        <v>44888.367361111108</v>
      </c>
      <c r="F3619" s="33">
        <f t="shared" si="336"/>
        <v>2022</v>
      </c>
      <c r="G3619" s="33">
        <f t="shared" si="337"/>
        <v>11</v>
      </c>
      <c r="H3619" t="s">
        <v>150</v>
      </c>
      <c r="I3619" t="s">
        <v>453</v>
      </c>
      <c r="J3619" t="s">
        <v>624</v>
      </c>
      <c r="K3619">
        <v>9.4</v>
      </c>
      <c r="L3619">
        <f t="shared" si="338"/>
        <v>9.4</v>
      </c>
      <c r="M3619">
        <f t="shared" si="339"/>
        <v>0</v>
      </c>
      <c r="N3619" t="b">
        <f t="shared" si="340"/>
        <v>0</v>
      </c>
      <c r="O3619">
        <f t="shared" si="341"/>
        <v>0</v>
      </c>
    </row>
    <row r="3620" spans="1:15">
      <c r="A3620" t="s">
        <v>451</v>
      </c>
      <c r="B3620" t="s">
        <v>452</v>
      </c>
      <c r="C3620" t="s">
        <v>187</v>
      </c>
      <c r="D3620" t="s">
        <v>188</v>
      </c>
      <c r="E3620" s="2">
        <v>44902.376388888886</v>
      </c>
      <c r="F3620" s="33">
        <f t="shared" si="336"/>
        <v>2022</v>
      </c>
      <c r="G3620" s="33">
        <f t="shared" si="337"/>
        <v>12</v>
      </c>
      <c r="H3620" t="s">
        <v>150</v>
      </c>
      <c r="I3620" t="s">
        <v>453</v>
      </c>
      <c r="J3620" t="s">
        <v>624</v>
      </c>
      <c r="K3620">
        <v>7.8</v>
      </c>
      <c r="L3620">
        <f t="shared" si="338"/>
        <v>7.8</v>
      </c>
      <c r="M3620">
        <f t="shared" si="339"/>
        <v>0</v>
      </c>
      <c r="N3620" t="b">
        <f t="shared" si="340"/>
        <v>0</v>
      </c>
      <c r="O3620">
        <f t="shared" si="341"/>
        <v>0</v>
      </c>
    </row>
    <row r="3621" spans="1:15">
      <c r="A3621" t="s">
        <v>451</v>
      </c>
      <c r="B3621" t="s">
        <v>452</v>
      </c>
      <c r="C3621" t="s">
        <v>187</v>
      </c>
      <c r="D3621" t="s">
        <v>188</v>
      </c>
      <c r="E3621" s="2">
        <v>44909.384027777778</v>
      </c>
      <c r="F3621" s="33">
        <f t="shared" si="336"/>
        <v>2022</v>
      </c>
      <c r="G3621" s="33">
        <f t="shared" si="337"/>
        <v>12</v>
      </c>
      <c r="H3621" t="s">
        <v>150</v>
      </c>
      <c r="I3621" t="s">
        <v>453</v>
      </c>
      <c r="J3621" t="s">
        <v>624</v>
      </c>
      <c r="K3621">
        <v>10</v>
      </c>
      <c r="L3621">
        <f t="shared" si="338"/>
        <v>10</v>
      </c>
      <c r="M3621">
        <f t="shared" si="339"/>
        <v>0</v>
      </c>
      <c r="N3621" t="b">
        <f t="shared" si="340"/>
        <v>0</v>
      </c>
      <c r="O3621">
        <f t="shared" si="341"/>
        <v>0</v>
      </c>
    </row>
    <row r="3622" spans="1:15">
      <c r="A3622" t="s">
        <v>451</v>
      </c>
      <c r="B3622" t="s">
        <v>452</v>
      </c>
      <c r="C3622" t="s">
        <v>187</v>
      </c>
      <c r="D3622" t="s">
        <v>188</v>
      </c>
      <c r="E3622" s="2">
        <v>44945.408333333333</v>
      </c>
      <c r="F3622" s="33">
        <f t="shared" si="336"/>
        <v>2023</v>
      </c>
      <c r="G3622" s="33">
        <f t="shared" si="337"/>
        <v>1</v>
      </c>
      <c r="H3622" t="s">
        <v>150</v>
      </c>
      <c r="I3622" t="s">
        <v>453</v>
      </c>
      <c r="J3622" t="s">
        <v>596</v>
      </c>
      <c r="K3622">
        <v>1</v>
      </c>
      <c r="L3622">
        <f t="shared" si="338"/>
        <v>0.5</v>
      </c>
      <c r="M3622">
        <f t="shared" si="339"/>
        <v>1</v>
      </c>
      <c r="N3622" t="b">
        <f t="shared" si="340"/>
        <v>1</v>
      </c>
      <c r="O3622">
        <f t="shared" si="341"/>
        <v>0</v>
      </c>
    </row>
    <row r="3623" spans="1:15">
      <c r="A3623" t="s">
        <v>451</v>
      </c>
      <c r="B3623" t="s">
        <v>452</v>
      </c>
      <c r="C3623" t="s">
        <v>187</v>
      </c>
      <c r="D3623" t="s">
        <v>188</v>
      </c>
      <c r="E3623" s="2">
        <v>44952.36041666667</v>
      </c>
      <c r="F3623" s="33">
        <f t="shared" si="336"/>
        <v>2023</v>
      </c>
      <c r="G3623" s="33">
        <f t="shared" si="337"/>
        <v>1</v>
      </c>
      <c r="H3623" t="s">
        <v>150</v>
      </c>
      <c r="I3623" t="s">
        <v>453</v>
      </c>
      <c r="J3623" t="s">
        <v>624</v>
      </c>
      <c r="K3623">
        <v>6.8</v>
      </c>
      <c r="L3623">
        <f t="shared" si="338"/>
        <v>6.8</v>
      </c>
      <c r="M3623">
        <f t="shared" si="339"/>
        <v>0</v>
      </c>
      <c r="N3623" t="b">
        <f t="shared" si="340"/>
        <v>0</v>
      </c>
      <c r="O3623">
        <f t="shared" si="341"/>
        <v>0</v>
      </c>
    </row>
    <row r="3624" spans="1:15">
      <c r="A3624" t="s">
        <v>451</v>
      </c>
      <c r="B3624" t="s">
        <v>452</v>
      </c>
      <c r="C3624" t="s">
        <v>187</v>
      </c>
      <c r="D3624" t="s">
        <v>188</v>
      </c>
      <c r="E3624" s="2">
        <v>44960.36041666667</v>
      </c>
      <c r="F3624" s="33">
        <f t="shared" si="336"/>
        <v>2023</v>
      </c>
      <c r="G3624" s="33">
        <f t="shared" si="337"/>
        <v>2</v>
      </c>
      <c r="H3624" t="s">
        <v>150</v>
      </c>
      <c r="I3624" t="s">
        <v>453</v>
      </c>
      <c r="J3624" t="s">
        <v>624</v>
      </c>
      <c r="K3624">
        <v>9</v>
      </c>
      <c r="L3624">
        <f t="shared" si="338"/>
        <v>9</v>
      </c>
      <c r="M3624">
        <f t="shared" si="339"/>
        <v>0</v>
      </c>
      <c r="N3624" t="b">
        <f t="shared" si="340"/>
        <v>0</v>
      </c>
      <c r="O3624">
        <f t="shared" si="341"/>
        <v>0</v>
      </c>
    </row>
    <row r="3625" spans="1:15">
      <c r="A3625" t="s">
        <v>451</v>
      </c>
      <c r="B3625" t="s">
        <v>452</v>
      </c>
      <c r="C3625" t="s">
        <v>187</v>
      </c>
      <c r="D3625" t="s">
        <v>188</v>
      </c>
      <c r="E3625" s="2">
        <v>44966.369444444441</v>
      </c>
      <c r="F3625" s="33">
        <f t="shared" si="336"/>
        <v>2023</v>
      </c>
      <c r="G3625" s="33">
        <f t="shared" si="337"/>
        <v>2</v>
      </c>
      <c r="H3625" t="s">
        <v>150</v>
      </c>
      <c r="I3625" t="s">
        <v>453</v>
      </c>
      <c r="J3625" t="s">
        <v>624</v>
      </c>
      <c r="K3625">
        <v>8.9</v>
      </c>
      <c r="L3625">
        <f t="shared" si="338"/>
        <v>8.9</v>
      </c>
      <c r="M3625">
        <f t="shared" si="339"/>
        <v>0</v>
      </c>
      <c r="N3625" t="b">
        <f t="shared" si="340"/>
        <v>0</v>
      </c>
      <c r="O3625">
        <f t="shared" si="341"/>
        <v>0</v>
      </c>
    </row>
    <row r="3626" spans="1:15">
      <c r="A3626" t="s">
        <v>451</v>
      </c>
      <c r="B3626" t="s">
        <v>452</v>
      </c>
      <c r="C3626" t="s">
        <v>187</v>
      </c>
      <c r="D3626" t="s">
        <v>188</v>
      </c>
      <c r="E3626" s="2">
        <v>44972.513888888891</v>
      </c>
      <c r="F3626" s="33">
        <f t="shared" si="336"/>
        <v>2023</v>
      </c>
      <c r="G3626" s="33">
        <f t="shared" si="337"/>
        <v>2</v>
      </c>
      <c r="H3626" t="s">
        <v>150</v>
      </c>
      <c r="I3626" t="s">
        <v>453</v>
      </c>
      <c r="J3626" t="s">
        <v>624</v>
      </c>
      <c r="K3626">
        <v>10</v>
      </c>
      <c r="L3626">
        <f t="shared" si="338"/>
        <v>10</v>
      </c>
      <c r="M3626">
        <f t="shared" si="339"/>
        <v>0</v>
      </c>
      <c r="N3626" t="b">
        <f t="shared" si="340"/>
        <v>0</v>
      </c>
      <c r="O3626">
        <f t="shared" si="341"/>
        <v>0</v>
      </c>
    </row>
    <row r="3627" spans="1:15">
      <c r="A3627" t="s">
        <v>451</v>
      </c>
      <c r="B3627" t="s">
        <v>452</v>
      </c>
      <c r="C3627" t="s">
        <v>187</v>
      </c>
      <c r="D3627" t="s">
        <v>188</v>
      </c>
      <c r="E3627" s="2">
        <v>44979.353472222225</v>
      </c>
      <c r="F3627" s="33">
        <f t="shared" si="336"/>
        <v>2023</v>
      </c>
      <c r="G3627" s="33">
        <f t="shared" si="337"/>
        <v>2</v>
      </c>
      <c r="H3627" t="s">
        <v>150</v>
      </c>
      <c r="I3627" t="s">
        <v>453</v>
      </c>
      <c r="J3627" t="s">
        <v>624</v>
      </c>
      <c r="K3627">
        <v>15</v>
      </c>
      <c r="L3627">
        <f t="shared" si="338"/>
        <v>15</v>
      </c>
      <c r="M3627">
        <f t="shared" si="339"/>
        <v>0</v>
      </c>
      <c r="N3627" t="b">
        <f t="shared" si="340"/>
        <v>0</v>
      </c>
      <c r="O3627">
        <f t="shared" si="341"/>
        <v>0</v>
      </c>
    </row>
    <row r="3628" spans="1:15">
      <c r="A3628" t="s">
        <v>451</v>
      </c>
      <c r="B3628" t="s">
        <v>452</v>
      </c>
      <c r="C3628" t="s">
        <v>187</v>
      </c>
      <c r="D3628" t="s">
        <v>188</v>
      </c>
      <c r="E3628" s="2">
        <v>44986.370833333334</v>
      </c>
      <c r="F3628" s="33">
        <f t="shared" si="336"/>
        <v>2023</v>
      </c>
      <c r="G3628" s="33">
        <f t="shared" si="337"/>
        <v>3</v>
      </c>
      <c r="H3628" t="s">
        <v>150</v>
      </c>
      <c r="I3628" t="s">
        <v>453</v>
      </c>
      <c r="J3628" t="s">
        <v>624</v>
      </c>
      <c r="K3628">
        <v>16</v>
      </c>
      <c r="L3628">
        <f t="shared" si="338"/>
        <v>16</v>
      </c>
      <c r="M3628">
        <f t="shared" si="339"/>
        <v>0</v>
      </c>
      <c r="N3628" t="b">
        <f t="shared" si="340"/>
        <v>0</v>
      </c>
      <c r="O3628">
        <f t="shared" si="341"/>
        <v>0</v>
      </c>
    </row>
    <row r="3629" spans="1:15">
      <c r="A3629" t="s">
        <v>451</v>
      </c>
      <c r="B3629" t="s">
        <v>452</v>
      </c>
      <c r="C3629" t="s">
        <v>187</v>
      </c>
      <c r="D3629" t="s">
        <v>188</v>
      </c>
      <c r="E3629" s="2">
        <v>44993.359722222223</v>
      </c>
      <c r="F3629" s="33">
        <f t="shared" si="336"/>
        <v>2023</v>
      </c>
      <c r="G3629" s="33">
        <f t="shared" si="337"/>
        <v>3</v>
      </c>
      <c r="H3629" t="s">
        <v>150</v>
      </c>
      <c r="I3629" t="s">
        <v>453</v>
      </c>
      <c r="J3629" t="s">
        <v>624</v>
      </c>
      <c r="K3629">
        <v>14</v>
      </c>
      <c r="L3629">
        <f t="shared" si="338"/>
        <v>14</v>
      </c>
      <c r="M3629">
        <f t="shared" si="339"/>
        <v>0</v>
      </c>
      <c r="N3629" t="b">
        <f t="shared" si="340"/>
        <v>0</v>
      </c>
      <c r="O3629">
        <f t="shared" si="341"/>
        <v>0</v>
      </c>
    </row>
    <row r="3630" spans="1:15">
      <c r="A3630" t="s">
        <v>451</v>
      </c>
      <c r="B3630" t="s">
        <v>452</v>
      </c>
      <c r="C3630" t="s">
        <v>187</v>
      </c>
      <c r="D3630" t="s">
        <v>188</v>
      </c>
      <c r="E3630" s="2">
        <v>45000.348611111112</v>
      </c>
      <c r="F3630" s="33">
        <f t="shared" si="336"/>
        <v>2023</v>
      </c>
      <c r="G3630" s="33">
        <f t="shared" si="337"/>
        <v>3</v>
      </c>
      <c r="H3630" t="s">
        <v>150</v>
      </c>
      <c r="I3630" t="s">
        <v>453</v>
      </c>
      <c r="J3630" t="s">
        <v>624</v>
      </c>
      <c r="K3630">
        <v>6.3</v>
      </c>
      <c r="L3630">
        <f t="shared" si="338"/>
        <v>6.3</v>
      </c>
      <c r="M3630">
        <f t="shared" si="339"/>
        <v>0</v>
      </c>
      <c r="N3630" t="b">
        <f t="shared" si="340"/>
        <v>0</v>
      </c>
      <c r="O3630">
        <f t="shared" si="341"/>
        <v>0</v>
      </c>
    </row>
    <row r="3631" spans="1:15">
      <c r="A3631" t="s">
        <v>451</v>
      </c>
      <c r="B3631" t="s">
        <v>452</v>
      </c>
      <c r="C3631" t="s">
        <v>187</v>
      </c>
      <c r="D3631" t="s">
        <v>188</v>
      </c>
      <c r="E3631" s="2">
        <v>45007.327777777777</v>
      </c>
      <c r="F3631" s="33">
        <f t="shared" si="336"/>
        <v>2023</v>
      </c>
      <c r="G3631" s="33">
        <f t="shared" si="337"/>
        <v>3</v>
      </c>
      <c r="H3631" t="s">
        <v>150</v>
      </c>
      <c r="I3631" t="s">
        <v>453</v>
      </c>
      <c r="J3631" t="s">
        <v>624</v>
      </c>
      <c r="K3631">
        <v>4.8999999999999995</v>
      </c>
      <c r="L3631">
        <f t="shared" si="338"/>
        <v>4.8999999999999995</v>
      </c>
      <c r="M3631">
        <f t="shared" si="339"/>
        <v>0</v>
      </c>
      <c r="N3631" t="b">
        <f t="shared" si="340"/>
        <v>0</v>
      </c>
      <c r="O3631">
        <f t="shared" si="341"/>
        <v>0</v>
      </c>
    </row>
    <row r="3632" spans="1:15">
      <c r="A3632" t="s">
        <v>451</v>
      </c>
      <c r="B3632" t="s">
        <v>452</v>
      </c>
      <c r="C3632" t="s">
        <v>187</v>
      </c>
      <c r="D3632" t="s">
        <v>188</v>
      </c>
      <c r="E3632" s="2">
        <v>45014.515972222223</v>
      </c>
      <c r="F3632" s="33">
        <f t="shared" si="336"/>
        <v>2023</v>
      </c>
      <c r="G3632" s="33">
        <f t="shared" si="337"/>
        <v>3</v>
      </c>
      <c r="H3632" t="s">
        <v>150</v>
      </c>
      <c r="I3632" t="s">
        <v>453</v>
      </c>
      <c r="J3632" t="s">
        <v>624</v>
      </c>
      <c r="K3632">
        <v>6.1000000000000005</v>
      </c>
      <c r="L3632">
        <f t="shared" si="338"/>
        <v>6.1000000000000005</v>
      </c>
      <c r="M3632">
        <f t="shared" si="339"/>
        <v>0</v>
      </c>
      <c r="N3632" t="b">
        <f t="shared" si="340"/>
        <v>0</v>
      </c>
      <c r="O3632">
        <f t="shared" si="341"/>
        <v>0</v>
      </c>
    </row>
    <row r="3633" spans="1:15">
      <c r="A3633" t="s">
        <v>451</v>
      </c>
      <c r="B3633" t="s">
        <v>452</v>
      </c>
      <c r="C3633" t="s">
        <v>187</v>
      </c>
      <c r="D3633" t="s">
        <v>188</v>
      </c>
      <c r="E3633" s="2">
        <v>45036.491666666669</v>
      </c>
      <c r="F3633" s="33">
        <f t="shared" si="336"/>
        <v>2023</v>
      </c>
      <c r="G3633" s="33">
        <f t="shared" si="337"/>
        <v>4</v>
      </c>
      <c r="H3633" t="s">
        <v>150</v>
      </c>
      <c r="I3633" t="s">
        <v>453</v>
      </c>
      <c r="J3633" t="s">
        <v>624</v>
      </c>
      <c r="K3633">
        <v>8.2000000000000011</v>
      </c>
      <c r="L3633">
        <f t="shared" si="338"/>
        <v>8.2000000000000011</v>
      </c>
      <c r="M3633">
        <f t="shared" si="339"/>
        <v>0</v>
      </c>
      <c r="N3633" t="b">
        <f t="shared" si="340"/>
        <v>0</v>
      </c>
      <c r="O3633">
        <f t="shared" si="341"/>
        <v>0</v>
      </c>
    </row>
    <row r="3634" spans="1:15">
      <c r="A3634" t="s">
        <v>451</v>
      </c>
      <c r="B3634" t="s">
        <v>452</v>
      </c>
      <c r="C3634" t="s">
        <v>187</v>
      </c>
      <c r="D3634" t="s">
        <v>188</v>
      </c>
      <c r="E3634" s="2">
        <v>45042.51458333333</v>
      </c>
      <c r="F3634" s="33">
        <f t="shared" si="336"/>
        <v>2023</v>
      </c>
      <c r="G3634" s="33">
        <f t="shared" si="337"/>
        <v>4</v>
      </c>
      <c r="H3634" t="s">
        <v>150</v>
      </c>
      <c r="I3634" t="s">
        <v>453</v>
      </c>
      <c r="J3634" t="s">
        <v>596</v>
      </c>
      <c r="K3634">
        <v>1</v>
      </c>
      <c r="L3634">
        <f t="shared" si="338"/>
        <v>0.5</v>
      </c>
      <c r="M3634">
        <f t="shared" si="339"/>
        <v>1</v>
      </c>
      <c r="N3634" t="b">
        <f t="shared" si="340"/>
        <v>1</v>
      </c>
      <c r="O3634">
        <f t="shared" si="341"/>
        <v>0</v>
      </c>
    </row>
    <row r="3635" spans="1:15">
      <c r="A3635" t="s">
        <v>451</v>
      </c>
      <c r="B3635" t="s">
        <v>452</v>
      </c>
      <c r="C3635" t="s">
        <v>187</v>
      </c>
      <c r="D3635" t="s">
        <v>188</v>
      </c>
      <c r="E3635" s="2">
        <v>45049.65902777778</v>
      </c>
      <c r="F3635" s="33">
        <f t="shared" si="336"/>
        <v>2023</v>
      </c>
      <c r="G3635" s="33">
        <f t="shared" si="337"/>
        <v>5</v>
      </c>
      <c r="H3635" t="s">
        <v>150</v>
      </c>
      <c r="I3635" t="s">
        <v>453</v>
      </c>
      <c r="J3635" t="s">
        <v>596</v>
      </c>
      <c r="K3635">
        <v>1</v>
      </c>
      <c r="L3635">
        <f t="shared" si="338"/>
        <v>0.5</v>
      </c>
      <c r="M3635">
        <f t="shared" si="339"/>
        <v>1</v>
      </c>
      <c r="N3635" t="b">
        <f t="shared" si="340"/>
        <v>1</v>
      </c>
      <c r="O3635">
        <f t="shared" si="341"/>
        <v>0</v>
      </c>
    </row>
    <row r="3636" spans="1:15">
      <c r="A3636" t="s">
        <v>451</v>
      </c>
      <c r="B3636" t="s">
        <v>452</v>
      </c>
      <c r="C3636" t="s">
        <v>187</v>
      </c>
      <c r="D3636" t="s">
        <v>188</v>
      </c>
      <c r="E3636" s="2">
        <v>45057.570138888892</v>
      </c>
      <c r="F3636" s="33">
        <f t="shared" si="336"/>
        <v>2023</v>
      </c>
      <c r="G3636" s="33">
        <f t="shared" si="337"/>
        <v>5</v>
      </c>
      <c r="H3636" t="s">
        <v>150</v>
      </c>
      <c r="I3636" t="s">
        <v>453</v>
      </c>
      <c r="J3636" t="s">
        <v>596</v>
      </c>
      <c r="K3636">
        <v>1</v>
      </c>
      <c r="L3636">
        <f t="shared" si="338"/>
        <v>0.5</v>
      </c>
      <c r="M3636">
        <f t="shared" si="339"/>
        <v>1</v>
      </c>
      <c r="N3636" t="b">
        <f t="shared" si="340"/>
        <v>1</v>
      </c>
      <c r="O3636">
        <f t="shared" si="341"/>
        <v>0</v>
      </c>
    </row>
    <row r="3637" spans="1:15">
      <c r="A3637" t="s">
        <v>451</v>
      </c>
      <c r="B3637" t="s">
        <v>452</v>
      </c>
      <c r="C3637" t="s">
        <v>187</v>
      </c>
      <c r="D3637" t="s">
        <v>188</v>
      </c>
      <c r="E3637" s="2">
        <v>45061.511805555558</v>
      </c>
      <c r="F3637" s="33">
        <f t="shared" si="336"/>
        <v>2023</v>
      </c>
      <c r="G3637" s="33">
        <f t="shared" si="337"/>
        <v>5</v>
      </c>
      <c r="H3637" t="s">
        <v>150</v>
      </c>
      <c r="I3637" t="s">
        <v>453</v>
      </c>
      <c r="J3637" t="s">
        <v>596</v>
      </c>
      <c r="K3637">
        <v>1</v>
      </c>
      <c r="L3637">
        <f t="shared" si="338"/>
        <v>0.5</v>
      </c>
      <c r="M3637">
        <f t="shared" si="339"/>
        <v>1</v>
      </c>
      <c r="N3637" t="b">
        <f t="shared" si="340"/>
        <v>1</v>
      </c>
      <c r="O3637">
        <f t="shared" si="341"/>
        <v>0</v>
      </c>
    </row>
    <row r="3638" spans="1:15">
      <c r="A3638" t="s">
        <v>451</v>
      </c>
      <c r="B3638" t="s">
        <v>452</v>
      </c>
      <c r="C3638" t="s">
        <v>187</v>
      </c>
      <c r="D3638" t="s">
        <v>188</v>
      </c>
      <c r="E3638" s="2">
        <v>45070.443749999999</v>
      </c>
      <c r="F3638" s="33">
        <f t="shared" si="336"/>
        <v>2023</v>
      </c>
      <c r="G3638" s="33">
        <f t="shared" si="337"/>
        <v>5</v>
      </c>
      <c r="H3638" t="s">
        <v>150</v>
      </c>
      <c r="I3638" t="s">
        <v>453</v>
      </c>
      <c r="J3638" t="s">
        <v>596</v>
      </c>
      <c r="K3638">
        <v>1</v>
      </c>
      <c r="L3638">
        <f t="shared" si="338"/>
        <v>0.5</v>
      </c>
      <c r="M3638">
        <f t="shared" si="339"/>
        <v>1</v>
      </c>
      <c r="N3638" t="b">
        <f t="shared" si="340"/>
        <v>1</v>
      </c>
      <c r="O3638">
        <f t="shared" si="341"/>
        <v>0</v>
      </c>
    </row>
    <row r="3639" spans="1:15">
      <c r="A3639" t="s">
        <v>451</v>
      </c>
      <c r="B3639" t="s">
        <v>452</v>
      </c>
      <c r="C3639" t="s">
        <v>187</v>
      </c>
      <c r="D3639" t="s">
        <v>188</v>
      </c>
      <c r="E3639" s="2">
        <v>45082.50277777778</v>
      </c>
      <c r="F3639" s="33">
        <f t="shared" si="336"/>
        <v>2023</v>
      </c>
      <c r="G3639" s="33">
        <f t="shared" si="337"/>
        <v>6</v>
      </c>
      <c r="H3639" t="s">
        <v>150</v>
      </c>
      <c r="I3639" t="s">
        <v>453</v>
      </c>
      <c r="J3639" t="s">
        <v>624</v>
      </c>
      <c r="K3639">
        <v>9.9</v>
      </c>
      <c r="L3639">
        <f t="shared" si="338"/>
        <v>9.9</v>
      </c>
      <c r="M3639">
        <f t="shared" si="339"/>
        <v>0</v>
      </c>
      <c r="N3639" t="b">
        <f t="shared" si="340"/>
        <v>0</v>
      </c>
      <c r="O3639">
        <f t="shared" si="341"/>
        <v>0</v>
      </c>
    </row>
    <row r="3640" spans="1:15">
      <c r="A3640" t="s">
        <v>451</v>
      </c>
      <c r="B3640" t="s">
        <v>452</v>
      </c>
      <c r="C3640" t="s">
        <v>187</v>
      </c>
      <c r="D3640" t="s">
        <v>188</v>
      </c>
      <c r="E3640" s="2">
        <v>45092.535416666666</v>
      </c>
      <c r="F3640" s="33">
        <f t="shared" si="336"/>
        <v>2023</v>
      </c>
      <c r="G3640" s="33">
        <f t="shared" si="337"/>
        <v>6</v>
      </c>
      <c r="H3640" t="s">
        <v>150</v>
      </c>
      <c r="I3640" t="s">
        <v>453</v>
      </c>
      <c r="J3640" t="s">
        <v>624</v>
      </c>
      <c r="K3640">
        <v>10</v>
      </c>
      <c r="L3640">
        <f t="shared" si="338"/>
        <v>10</v>
      </c>
      <c r="M3640">
        <f t="shared" si="339"/>
        <v>0</v>
      </c>
      <c r="N3640" t="b">
        <f t="shared" si="340"/>
        <v>0</v>
      </c>
      <c r="O3640">
        <f t="shared" si="341"/>
        <v>0</v>
      </c>
    </row>
    <row r="3641" spans="1:15">
      <c r="A3641" t="s">
        <v>451</v>
      </c>
      <c r="B3641" t="s">
        <v>452</v>
      </c>
      <c r="C3641" t="s">
        <v>187</v>
      </c>
      <c r="D3641" t="s">
        <v>188</v>
      </c>
      <c r="E3641" s="2">
        <v>45099.447222222225</v>
      </c>
      <c r="F3641" s="33">
        <f t="shared" si="336"/>
        <v>2023</v>
      </c>
      <c r="G3641" s="33">
        <f t="shared" si="337"/>
        <v>6</v>
      </c>
      <c r="H3641" t="s">
        <v>150</v>
      </c>
      <c r="I3641" t="s">
        <v>453</v>
      </c>
      <c r="J3641" t="s">
        <v>624</v>
      </c>
      <c r="K3641">
        <v>11</v>
      </c>
      <c r="L3641">
        <f t="shared" si="338"/>
        <v>11</v>
      </c>
      <c r="M3641">
        <f t="shared" si="339"/>
        <v>0</v>
      </c>
      <c r="N3641" t="b">
        <f t="shared" si="340"/>
        <v>0</v>
      </c>
      <c r="O3641">
        <f t="shared" si="341"/>
        <v>0</v>
      </c>
    </row>
    <row r="3642" spans="1:15">
      <c r="A3642" t="s">
        <v>451</v>
      </c>
      <c r="B3642" t="s">
        <v>452</v>
      </c>
      <c r="C3642" t="s">
        <v>187</v>
      </c>
      <c r="D3642" t="s">
        <v>188</v>
      </c>
      <c r="E3642" s="2">
        <v>45113.524305555555</v>
      </c>
      <c r="F3642" s="33">
        <f t="shared" si="336"/>
        <v>2023</v>
      </c>
      <c r="G3642" s="33">
        <f t="shared" si="337"/>
        <v>7</v>
      </c>
      <c r="H3642" t="s">
        <v>150</v>
      </c>
      <c r="I3642" t="s">
        <v>453</v>
      </c>
      <c r="J3642" t="s">
        <v>596</v>
      </c>
      <c r="K3642">
        <v>1</v>
      </c>
      <c r="L3642">
        <f t="shared" si="338"/>
        <v>0.5</v>
      </c>
      <c r="M3642">
        <f t="shared" si="339"/>
        <v>1</v>
      </c>
      <c r="N3642" t="b">
        <f t="shared" si="340"/>
        <v>1</v>
      </c>
      <c r="O3642">
        <f t="shared" si="341"/>
        <v>0</v>
      </c>
    </row>
    <row r="3643" spans="1:15">
      <c r="A3643" t="s">
        <v>451</v>
      </c>
      <c r="B3643" t="s">
        <v>452</v>
      </c>
      <c r="C3643" t="s">
        <v>187</v>
      </c>
      <c r="D3643" t="s">
        <v>188</v>
      </c>
      <c r="E3643" s="2">
        <v>45118.572222222225</v>
      </c>
      <c r="F3643" s="33">
        <f t="shared" si="336"/>
        <v>2023</v>
      </c>
      <c r="G3643" s="33">
        <f t="shared" si="337"/>
        <v>7</v>
      </c>
      <c r="H3643" t="s">
        <v>150</v>
      </c>
      <c r="I3643" t="s">
        <v>453</v>
      </c>
      <c r="J3643" t="s">
        <v>596</v>
      </c>
      <c r="K3643">
        <v>1</v>
      </c>
      <c r="L3643">
        <f t="shared" si="338"/>
        <v>0.5</v>
      </c>
      <c r="M3643">
        <f t="shared" si="339"/>
        <v>1</v>
      </c>
      <c r="N3643" t="b">
        <f t="shared" si="340"/>
        <v>1</v>
      </c>
      <c r="O3643">
        <f t="shared" si="341"/>
        <v>0</v>
      </c>
    </row>
    <row r="3644" spans="1:15">
      <c r="A3644" t="s">
        <v>451</v>
      </c>
      <c r="B3644" t="s">
        <v>452</v>
      </c>
      <c r="C3644" t="s">
        <v>187</v>
      </c>
      <c r="D3644" t="s">
        <v>188</v>
      </c>
      <c r="E3644" s="2">
        <v>45128.493750000001</v>
      </c>
      <c r="F3644" s="33">
        <f t="shared" si="336"/>
        <v>2023</v>
      </c>
      <c r="G3644" s="33">
        <f t="shared" si="337"/>
        <v>7</v>
      </c>
      <c r="H3644" t="s">
        <v>150</v>
      </c>
      <c r="I3644" t="s">
        <v>453</v>
      </c>
      <c r="J3644" t="s">
        <v>624</v>
      </c>
      <c r="K3644">
        <v>10</v>
      </c>
      <c r="L3644">
        <f t="shared" si="338"/>
        <v>10</v>
      </c>
      <c r="M3644">
        <f t="shared" si="339"/>
        <v>0</v>
      </c>
      <c r="N3644" t="b">
        <f t="shared" si="340"/>
        <v>0</v>
      </c>
      <c r="O3644">
        <f t="shared" si="341"/>
        <v>0</v>
      </c>
    </row>
    <row r="3645" spans="1:15">
      <c r="A3645" t="s">
        <v>451</v>
      </c>
      <c r="B3645" t="s">
        <v>452</v>
      </c>
      <c r="C3645" t="s">
        <v>187</v>
      </c>
      <c r="D3645" t="s">
        <v>188</v>
      </c>
      <c r="E3645" s="2">
        <v>45133.52847222222</v>
      </c>
      <c r="F3645" s="33">
        <f t="shared" si="336"/>
        <v>2023</v>
      </c>
      <c r="G3645" s="33">
        <f t="shared" si="337"/>
        <v>7</v>
      </c>
      <c r="H3645" t="s">
        <v>150</v>
      </c>
      <c r="I3645" t="s">
        <v>453</v>
      </c>
      <c r="J3645" t="s">
        <v>624</v>
      </c>
      <c r="K3645">
        <v>9.5</v>
      </c>
      <c r="L3645">
        <f t="shared" si="338"/>
        <v>9.5</v>
      </c>
      <c r="M3645">
        <f t="shared" si="339"/>
        <v>0</v>
      </c>
      <c r="N3645" t="b">
        <f t="shared" si="340"/>
        <v>0</v>
      </c>
      <c r="O3645">
        <f t="shared" si="341"/>
        <v>0</v>
      </c>
    </row>
    <row r="3646" spans="1:15">
      <c r="A3646" t="s">
        <v>451</v>
      </c>
      <c r="B3646" t="s">
        <v>452</v>
      </c>
      <c r="C3646" t="s">
        <v>187</v>
      </c>
      <c r="D3646" t="s">
        <v>188</v>
      </c>
      <c r="E3646" s="2">
        <v>45154.406944444447</v>
      </c>
      <c r="F3646" s="33">
        <f t="shared" si="336"/>
        <v>2023</v>
      </c>
      <c r="G3646" s="33">
        <f t="shared" si="337"/>
        <v>8</v>
      </c>
      <c r="H3646" t="s">
        <v>150</v>
      </c>
      <c r="I3646" t="s">
        <v>453</v>
      </c>
      <c r="J3646" t="s">
        <v>624</v>
      </c>
      <c r="K3646">
        <v>13</v>
      </c>
      <c r="L3646">
        <f t="shared" si="338"/>
        <v>13</v>
      </c>
      <c r="M3646">
        <f t="shared" si="339"/>
        <v>0</v>
      </c>
      <c r="N3646" t="b">
        <f t="shared" si="340"/>
        <v>0</v>
      </c>
      <c r="O3646">
        <f t="shared" si="341"/>
        <v>0</v>
      </c>
    </row>
    <row r="3647" spans="1:15">
      <c r="A3647" t="s">
        <v>451</v>
      </c>
      <c r="B3647" t="s">
        <v>452</v>
      </c>
      <c r="C3647" t="s">
        <v>187</v>
      </c>
      <c r="D3647" t="s">
        <v>188</v>
      </c>
      <c r="E3647" s="2">
        <v>45163.451388888891</v>
      </c>
      <c r="F3647" s="33">
        <f t="shared" si="336"/>
        <v>2023</v>
      </c>
      <c r="G3647" s="33">
        <f t="shared" si="337"/>
        <v>8</v>
      </c>
      <c r="H3647" t="s">
        <v>150</v>
      </c>
      <c r="I3647" t="s">
        <v>453</v>
      </c>
      <c r="J3647" t="s">
        <v>596</v>
      </c>
      <c r="K3647">
        <v>1</v>
      </c>
      <c r="L3647">
        <f t="shared" si="338"/>
        <v>0.5</v>
      </c>
      <c r="M3647">
        <f t="shared" si="339"/>
        <v>1</v>
      </c>
      <c r="N3647" t="b">
        <f t="shared" si="340"/>
        <v>1</v>
      </c>
      <c r="O3647">
        <f t="shared" si="341"/>
        <v>0</v>
      </c>
    </row>
    <row r="3648" spans="1:15">
      <c r="A3648" t="s">
        <v>451</v>
      </c>
      <c r="B3648" t="s">
        <v>452</v>
      </c>
      <c r="C3648" t="s">
        <v>187</v>
      </c>
      <c r="D3648" t="s">
        <v>188</v>
      </c>
      <c r="E3648" s="2">
        <v>45168.423611111109</v>
      </c>
      <c r="F3648" s="33">
        <f t="shared" si="336"/>
        <v>2023</v>
      </c>
      <c r="G3648" s="33">
        <f t="shared" si="337"/>
        <v>8</v>
      </c>
      <c r="H3648" t="s">
        <v>150</v>
      </c>
      <c r="I3648" t="s">
        <v>453</v>
      </c>
      <c r="J3648" t="s">
        <v>596</v>
      </c>
      <c r="K3648">
        <v>1</v>
      </c>
      <c r="L3648">
        <f t="shared" si="338"/>
        <v>0.5</v>
      </c>
      <c r="M3648">
        <f t="shared" si="339"/>
        <v>1</v>
      </c>
      <c r="N3648" t="b">
        <f t="shared" si="340"/>
        <v>1</v>
      </c>
      <c r="O3648">
        <f t="shared" si="341"/>
        <v>0</v>
      </c>
    </row>
    <row r="3649" spans="1:15">
      <c r="A3649" t="s">
        <v>451</v>
      </c>
      <c r="B3649" t="s">
        <v>452</v>
      </c>
      <c r="C3649" t="s">
        <v>187</v>
      </c>
      <c r="D3649" t="s">
        <v>188</v>
      </c>
      <c r="E3649" s="2">
        <v>45175.472222222219</v>
      </c>
      <c r="F3649" s="33">
        <f t="shared" ref="F3649:F3712" si="342">YEAR(E3649)</f>
        <v>2023</v>
      </c>
      <c r="G3649" s="33">
        <f t="shared" ref="G3649:G3712" si="343">MONTH(E3649)</f>
        <v>9</v>
      </c>
      <c r="H3649" t="s">
        <v>150</v>
      </c>
      <c r="I3649" t="s">
        <v>453</v>
      </c>
      <c r="J3649" t="s">
        <v>624</v>
      </c>
      <c r="K3649">
        <v>14</v>
      </c>
      <c r="L3649">
        <f t="shared" ref="L3649:L3712" si="344">IF(J3649="&lt;",K3649/2,K3649)</f>
        <v>14</v>
      </c>
      <c r="M3649">
        <f t="shared" ref="M3649:M3712" si="345">IF(J3649="&lt;",1,0)</f>
        <v>0</v>
      </c>
      <c r="N3649" t="b">
        <f t="shared" ref="N3649:N3712" si="346">IF(J3649="&lt;",TRUE,FALSE)</f>
        <v>0</v>
      </c>
      <c r="O3649">
        <f t="shared" si="341"/>
        <v>0</v>
      </c>
    </row>
    <row r="3650" spans="1:15">
      <c r="A3650" t="s">
        <v>451</v>
      </c>
      <c r="B3650" t="s">
        <v>452</v>
      </c>
      <c r="C3650" t="s">
        <v>187</v>
      </c>
      <c r="D3650" t="s">
        <v>188</v>
      </c>
      <c r="E3650" s="2">
        <v>45181.568749999999</v>
      </c>
      <c r="F3650" s="33">
        <f t="shared" si="342"/>
        <v>2023</v>
      </c>
      <c r="G3650" s="33">
        <f t="shared" si="343"/>
        <v>9</v>
      </c>
      <c r="H3650" t="s">
        <v>150</v>
      </c>
      <c r="I3650" t="s">
        <v>453</v>
      </c>
      <c r="J3650" t="s">
        <v>624</v>
      </c>
      <c r="K3650">
        <v>11</v>
      </c>
      <c r="L3650">
        <f t="shared" si="344"/>
        <v>11</v>
      </c>
      <c r="M3650">
        <f t="shared" si="345"/>
        <v>0</v>
      </c>
      <c r="N3650" t="b">
        <f t="shared" si="346"/>
        <v>0</v>
      </c>
      <c r="O3650">
        <f t="shared" si="341"/>
        <v>0</v>
      </c>
    </row>
    <row r="3651" spans="1:15">
      <c r="A3651" t="s">
        <v>451</v>
      </c>
      <c r="B3651" t="s">
        <v>452</v>
      </c>
      <c r="C3651" t="s">
        <v>187</v>
      </c>
      <c r="D3651" t="s">
        <v>188</v>
      </c>
      <c r="E3651" s="2">
        <v>45190.508333333331</v>
      </c>
      <c r="F3651" s="33">
        <f t="shared" si="342"/>
        <v>2023</v>
      </c>
      <c r="G3651" s="33">
        <f t="shared" si="343"/>
        <v>9</v>
      </c>
      <c r="H3651" t="s">
        <v>150</v>
      </c>
      <c r="I3651" t="s">
        <v>453</v>
      </c>
      <c r="J3651" t="s">
        <v>596</v>
      </c>
      <c r="K3651">
        <v>1</v>
      </c>
      <c r="L3651">
        <f t="shared" si="344"/>
        <v>0.5</v>
      </c>
      <c r="M3651">
        <f t="shared" si="345"/>
        <v>1</v>
      </c>
      <c r="N3651" t="b">
        <f t="shared" si="346"/>
        <v>1</v>
      </c>
      <c r="O3651">
        <f t="shared" ref="O3651:O3714" si="347">IF(K3651&gt;=57,1,0)</f>
        <v>0</v>
      </c>
    </row>
    <row r="3652" spans="1:15">
      <c r="A3652" t="s">
        <v>451</v>
      </c>
      <c r="B3652" t="s">
        <v>452</v>
      </c>
      <c r="C3652" t="s">
        <v>187</v>
      </c>
      <c r="D3652" t="s">
        <v>188</v>
      </c>
      <c r="E3652" s="2">
        <v>45196.443749999999</v>
      </c>
      <c r="F3652" s="33">
        <f t="shared" si="342"/>
        <v>2023</v>
      </c>
      <c r="G3652" s="33">
        <f t="shared" si="343"/>
        <v>9</v>
      </c>
      <c r="H3652" t="s">
        <v>150</v>
      </c>
      <c r="I3652" t="s">
        <v>453</v>
      </c>
      <c r="J3652" t="s">
        <v>624</v>
      </c>
      <c r="K3652">
        <v>14</v>
      </c>
      <c r="L3652">
        <f t="shared" si="344"/>
        <v>14</v>
      </c>
      <c r="M3652">
        <f t="shared" si="345"/>
        <v>0</v>
      </c>
      <c r="N3652" t="b">
        <f t="shared" si="346"/>
        <v>0</v>
      </c>
      <c r="O3652">
        <f t="shared" si="347"/>
        <v>0</v>
      </c>
    </row>
    <row r="3653" spans="1:15">
      <c r="A3653" t="s">
        <v>451</v>
      </c>
      <c r="B3653" t="s">
        <v>452</v>
      </c>
      <c r="C3653" t="s">
        <v>187</v>
      </c>
      <c r="D3653" t="s">
        <v>188</v>
      </c>
      <c r="E3653" s="2">
        <v>45203.588194444441</v>
      </c>
      <c r="F3653" s="33">
        <f t="shared" si="342"/>
        <v>2023</v>
      </c>
      <c r="G3653" s="33">
        <f t="shared" si="343"/>
        <v>10</v>
      </c>
      <c r="H3653" t="s">
        <v>150</v>
      </c>
      <c r="I3653" t="s">
        <v>453</v>
      </c>
      <c r="J3653" t="s">
        <v>624</v>
      </c>
      <c r="K3653">
        <v>15</v>
      </c>
      <c r="L3653">
        <f t="shared" si="344"/>
        <v>15</v>
      </c>
      <c r="M3653">
        <f t="shared" si="345"/>
        <v>0</v>
      </c>
      <c r="N3653" t="b">
        <f t="shared" si="346"/>
        <v>0</v>
      </c>
      <c r="O3653">
        <f t="shared" si="347"/>
        <v>0</v>
      </c>
    </row>
    <row r="3654" spans="1:15">
      <c r="A3654" t="s">
        <v>451</v>
      </c>
      <c r="B3654" t="s">
        <v>452</v>
      </c>
      <c r="C3654" t="s">
        <v>187</v>
      </c>
      <c r="D3654" t="s">
        <v>188</v>
      </c>
      <c r="E3654" s="2">
        <v>45209.450694444444</v>
      </c>
      <c r="F3654" s="33">
        <f t="shared" si="342"/>
        <v>2023</v>
      </c>
      <c r="G3654" s="33">
        <f t="shared" si="343"/>
        <v>10</v>
      </c>
      <c r="H3654" t="s">
        <v>150</v>
      </c>
      <c r="I3654" t="s">
        <v>453</v>
      </c>
      <c r="J3654" t="s">
        <v>624</v>
      </c>
      <c r="K3654">
        <v>14</v>
      </c>
      <c r="L3654">
        <f t="shared" si="344"/>
        <v>14</v>
      </c>
      <c r="M3654">
        <f t="shared" si="345"/>
        <v>0</v>
      </c>
      <c r="N3654" t="b">
        <f t="shared" si="346"/>
        <v>0</v>
      </c>
      <c r="O3654">
        <f t="shared" si="347"/>
        <v>0</v>
      </c>
    </row>
    <row r="3655" spans="1:15">
      <c r="A3655" t="s">
        <v>451</v>
      </c>
      <c r="B3655" t="s">
        <v>452</v>
      </c>
      <c r="C3655" t="s">
        <v>187</v>
      </c>
      <c r="D3655" t="s">
        <v>188</v>
      </c>
      <c r="E3655" s="2">
        <v>45216.536805555559</v>
      </c>
      <c r="F3655" s="33">
        <f t="shared" si="342"/>
        <v>2023</v>
      </c>
      <c r="G3655" s="33">
        <f t="shared" si="343"/>
        <v>10</v>
      </c>
      <c r="H3655" t="s">
        <v>150</v>
      </c>
      <c r="I3655" t="s">
        <v>453</v>
      </c>
      <c r="J3655" t="s">
        <v>596</v>
      </c>
      <c r="K3655">
        <v>1</v>
      </c>
      <c r="L3655">
        <f t="shared" si="344"/>
        <v>0.5</v>
      </c>
      <c r="M3655">
        <f t="shared" si="345"/>
        <v>1</v>
      </c>
      <c r="N3655" t="b">
        <f t="shared" si="346"/>
        <v>1</v>
      </c>
      <c r="O3655">
        <f t="shared" si="347"/>
        <v>0</v>
      </c>
    </row>
    <row r="3656" spans="1:15">
      <c r="A3656" t="s">
        <v>451</v>
      </c>
      <c r="B3656" t="s">
        <v>452</v>
      </c>
      <c r="C3656" t="s">
        <v>187</v>
      </c>
      <c r="D3656" t="s">
        <v>188</v>
      </c>
      <c r="E3656" s="2">
        <v>45224.618750000001</v>
      </c>
      <c r="F3656" s="33">
        <f t="shared" si="342"/>
        <v>2023</v>
      </c>
      <c r="G3656" s="33">
        <f t="shared" si="343"/>
        <v>10</v>
      </c>
      <c r="H3656" t="s">
        <v>150</v>
      </c>
      <c r="I3656" t="s">
        <v>453</v>
      </c>
      <c r="J3656" t="s">
        <v>596</v>
      </c>
      <c r="K3656">
        <v>1</v>
      </c>
      <c r="L3656">
        <f t="shared" si="344"/>
        <v>0.5</v>
      </c>
      <c r="M3656">
        <f t="shared" si="345"/>
        <v>1</v>
      </c>
      <c r="N3656" t="b">
        <f t="shared" si="346"/>
        <v>1</v>
      </c>
      <c r="O3656">
        <f t="shared" si="347"/>
        <v>0</v>
      </c>
    </row>
    <row r="3657" spans="1:15">
      <c r="A3657" t="s">
        <v>451</v>
      </c>
      <c r="B3657" t="s">
        <v>452</v>
      </c>
      <c r="C3657" t="s">
        <v>187</v>
      </c>
      <c r="D3657" t="s">
        <v>188</v>
      </c>
      <c r="E3657" s="2">
        <v>45232.54791666667</v>
      </c>
      <c r="F3657" s="33">
        <f t="shared" si="342"/>
        <v>2023</v>
      </c>
      <c r="G3657" s="33">
        <f t="shared" si="343"/>
        <v>11</v>
      </c>
      <c r="H3657" t="s">
        <v>150</v>
      </c>
      <c r="I3657" t="s">
        <v>453</v>
      </c>
      <c r="J3657" t="s">
        <v>624</v>
      </c>
      <c r="K3657">
        <v>5.2</v>
      </c>
      <c r="L3657">
        <f t="shared" si="344"/>
        <v>5.2</v>
      </c>
      <c r="M3657">
        <f t="shared" si="345"/>
        <v>0</v>
      </c>
      <c r="N3657" t="b">
        <f t="shared" si="346"/>
        <v>0</v>
      </c>
      <c r="O3657">
        <f t="shared" si="347"/>
        <v>0</v>
      </c>
    </row>
    <row r="3658" spans="1:15">
      <c r="A3658" t="s">
        <v>451</v>
      </c>
      <c r="B3658" t="s">
        <v>452</v>
      </c>
      <c r="C3658" t="s">
        <v>187</v>
      </c>
      <c r="D3658" t="s">
        <v>188</v>
      </c>
      <c r="E3658" s="2">
        <v>45238.371527777781</v>
      </c>
      <c r="F3658" s="33">
        <f t="shared" si="342"/>
        <v>2023</v>
      </c>
      <c r="G3658" s="33">
        <f t="shared" si="343"/>
        <v>11</v>
      </c>
      <c r="H3658" t="s">
        <v>150</v>
      </c>
      <c r="I3658" t="s">
        <v>453</v>
      </c>
      <c r="J3658" t="s">
        <v>596</v>
      </c>
      <c r="K3658">
        <v>1</v>
      </c>
      <c r="L3658">
        <f t="shared" si="344"/>
        <v>0.5</v>
      </c>
      <c r="M3658">
        <f t="shared" si="345"/>
        <v>1</v>
      </c>
      <c r="N3658" t="b">
        <f t="shared" si="346"/>
        <v>1</v>
      </c>
      <c r="O3658">
        <f t="shared" si="347"/>
        <v>0</v>
      </c>
    </row>
    <row r="3659" spans="1:15">
      <c r="A3659" t="s">
        <v>451</v>
      </c>
      <c r="B3659" t="s">
        <v>452</v>
      </c>
      <c r="C3659" t="s">
        <v>187</v>
      </c>
      <c r="D3659" t="s">
        <v>188</v>
      </c>
      <c r="E3659" s="2">
        <v>45244.542361111111</v>
      </c>
      <c r="F3659" s="33">
        <f t="shared" si="342"/>
        <v>2023</v>
      </c>
      <c r="G3659" s="33">
        <f t="shared" si="343"/>
        <v>11</v>
      </c>
      <c r="H3659" t="s">
        <v>150</v>
      </c>
      <c r="I3659" t="s">
        <v>453</v>
      </c>
      <c r="J3659" t="s">
        <v>624</v>
      </c>
      <c r="K3659">
        <v>7.2</v>
      </c>
      <c r="L3659">
        <f t="shared" si="344"/>
        <v>7.2</v>
      </c>
      <c r="M3659">
        <f t="shared" si="345"/>
        <v>0</v>
      </c>
      <c r="N3659" t="b">
        <f t="shared" si="346"/>
        <v>0</v>
      </c>
      <c r="O3659">
        <f t="shared" si="347"/>
        <v>0</v>
      </c>
    </row>
    <row r="3660" spans="1:15">
      <c r="A3660" t="s">
        <v>451</v>
      </c>
      <c r="B3660" t="s">
        <v>452</v>
      </c>
      <c r="C3660" t="s">
        <v>187</v>
      </c>
      <c r="D3660" t="s">
        <v>188</v>
      </c>
      <c r="E3660" s="2">
        <v>45251.550694444442</v>
      </c>
      <c r="F3660" s="33">
        <f t="shared" si="342"/>
        <v>2023</v>
      </c>
      <c r="G3660" s="33">
        <f t="shared" si="343"/>
        <v>11</v>
      </c>
      <c r="H3660" t="s">
        <v>150</v>
      </c>
      <c r="I3660" t="s">
        <v>453</v>
      </c>
      <c r="J3660" t="s">
        <v>596</v>
      </c>
      <c r="K3660">
        <v>1</v>
      </c>
      <c r="L3660">
        <f t="shared" si="344"/>
        <v>0.5</v>
      </c>
      <c r="M3660">
        <f t="shared" si="345"/>
        <v>1</v>
      </c>
      <c r="N3660" t="b">
        <f t="shared" si="346"/>
        <v>1</v>
      </c>
      <c r="O3660">
        <f t="shared" si="347"/>
        <v>0</v>
      </c>
    </row>
    <row r="3661" spans="1:15">
      <c r="A3661" t="s">
        <v>451</v>
      </c>
      <c r="B3661" t="s">
        <v>452</v>
      </c>
      <c r="C3661" t="s">
        <v>187</v>
      </c>
      <c r="D3661" t="s">
        <v>188</v>
      </c>
      <c r="E3661" s="2">
        <v>45260.378472222219</v>
      </c>
      <c r="F3661" s="33">
        <f t="shared" si="342"/>
        <v>2023</v>
      </c>
      <c r="G3661" s="33">
        <f t="shared" si="343"/>
        <v>11</v>
      </c>
      <c r="H3661" t="s">
        <v>150</v>
      </c>
      <c r="I3661" t="s">
        <v>453</v>
      </c>
      <c r="J3661" t="s">
        <v>624</v>
      </c>
      <c r="K3661">
        <v>5.2</v>
      </c>
      <c r="L3661">
        <f t="shared" si="344"/>
        <v>5.2</v>
      </c>
      <c r="M3661">
        <f t="shared" si="345"/>
        <v>0</v>
      </c>
      <c r="N3661" t="b">
        <f t="shared" si="346"/>
        <v>0</v>
      </c>
      <c r="O3661">
        <f t="shared" si="347"/>
        <v>0</v>
      </c>
    </row>
    <row r="3662" spans="1:15">
      <c r="A3662" t="s">
        <v>451</v>
      </c>
      <c r="B3662" t="s">
        <v>452</v>
      </c>
      <c r="C3662" t="s">
        <v>187</v>
      </c>
      <c r="D3662" t="s">
        <v>188</v>
      </c>
      <c r="E3662" s="2">
        <v>45265.466666666667</v>
      </c>
      <c r="F3662" s="33">
        <f t="shared" si="342"/>
        <v>2023</v>
      </c>
      <c r="G3662" s="33">
        <f t="shared" si="343"/>
        <v>12</v>
      </c>
      <c r="H3662" t="s">
        <v>150</v>
      </c>
      <c r="I3662" t="s">
        <v>453</v>
      </c>
      <c r="J3662" t="s">
        <v>624</v>
      </c>
      <c r="K3662">
        <v>2.2999999999999998</v>
      </c>
      <c r="L3662">
        <f t="shared" si="344"/>
        <v>2.2999999999999998</v>
      </c>
      <c r="M3662">
        <f t="shared" si="345"/>
        <v>0</v>
      </c>
      <c r="N3662" t="b">
        <f t="shared" si="346"/>
        <v>0</v>
      </c>
      <c r="O3662">
        <f t="shared" si="347"/>
        <v>0</v>
      </c>
    </row>
    <row r="3663" spans="1:15">
      <c r="A3663" t="s">
        <v>451</v>
      </c>
      <c r="B3663" t="s">
        <v>452</v>
      </c>
      <c r="C3663" t="s">
        <v>187</v>
      </c>
      <c r="D3663" t="s">
        <v>188</v>
      </c>
      <c r="E3663" s="2">
        <v>45273.418749999997</v>
      </c>
      <c r="F3663" s="33">
        <f t="shared" si="342"/>
        <v>2023</v>
      </c>
      <c r="G3663" s="33">
        <f t="shared" si="343"/>
        <v>12</v>
      </c>
      <c r="H3663" t="s">
        <v>150</v>
      </c>
      <c r="I3663" t="s">
        <v>453</v>
      </c>
      <c r="J3663" t="s">
        <v>596</v>
      </c>
      <c r="K3663">
        <v>1</v>
      </c>
      <c r="L3663">
        <f t="shared" si="344"/>
        <v>0.5</v>
      </c>
      <c r="M3663">
        <f t="shared" si="345"/>
        <v>1</v>
      </c>
      <c r="N3663" t="b">
        <f t="shared" si="346"/>
        <v>1</v>
      </c>
      <c r="O3663">
        <f t="shared" si="347"/>
        <v>0</v>
      </c>
    </row>
    <row r="3664" spans="1:15">
      <c r="A3664" t="s">
        <v>451</v>
      </c>
      <c r="B3664" t="s">
        <v>452</v>
      </c>
      <c r="C3664" t="s">
        <v>187</v>
      </c>
      <c r="D3664" t="s">
        <v>188</v>
      </c>
      <c r="E3664" s="2">
        <v>45294.379861111112</v>
      </c>
      <c r="F3664" s="33">
        <f t="shared" si="342"/>
        <v>2024</v>
      </c>
      <c r="G3664" s="33">
        <f t="shared" si="343"/>
        <v>1</v>
      </c>
      <c r="H3664" t="s">
        <v>150</v>
      </c>
      <c r="I3664" t="s">
        <v>453</v>
      </c>
      <c r="J3664" t="s">
        <v>624</v>
      </c>
      <c r="K3664">
        <v>4.4000000000000004</v>
      </c>
      <c r="L3664">
        <f t="shared" si="344"/>
        <v>4.4000000000000004</v>
      </c>
      <c r="M3664">
        <f t="shared" si="345"/>
        <v>0</v>
      </c>
      <c r="N3664" t="b">
        <f t="shared" si="346"/>
        <v>0</v>
      </c>
      <c r="O3664">
        <f t="shared" si="347"/>
        <v>0</v>
      </c>
    </row>
    <row r="3665" spans="1:15">
      <c r="A3665" t="s">
        <v>451</v>
      </c>
      <c r="B3665" t="s">
        <v>452</v>
      </c>
      <c r="C3665" t="s">
        <v>187</v>
      </c>
      <c r="D3665" t="s">
        <v>188</v>
      </c>
      <c r="E3665" s="2">
        <v>45300.444444444445</v>
      </c>
      <c r="F3665" s="33">
        <f t="shared" si="342"/>
        <v>2024</v>
      </c>
      <c r="G3665" s="33">
        <f t="shared" si="343"/>
        <v>1</v>
      </c>
      <c r="H3665" t="s">
        <v>150</v>
      </c>
      <c r="I3665" t="s">
        <v>453</v>
      </c>
      <c r="J3665" t="s">
        <v>624</v>
      </c>
      <c r="K3665">
        <v>4.8999999999999995</v>
      </c>
      <c r="L3665">
        <f t="shared" si="344"/>
        <v>4.8999999999999995</v>
      </c>
      <c r="M3665">
        <f t="shared" si="345"/>
        <v>0</v>
      </c>
      <c r="N3665" t="b">
        <f t="shared" si="346"/>
        <v>0</v>
      </c>
      <c r="O3665">
        <f t="shared" si="347"/>
        <v>0</v>
      </c>
    </row>
    <row r="3666" spans="1:15">
      <c r="A3666" t="s">
        <v>451</v>
      </c>
      <c r="B3666" t="s">
        <v>452</v>
      </c>
      <c r="C3666" t="s">
        <v>187</v>
      </c>
      <c r="D3666" t="s">
        <v>188</v>
      </c>
      <c r="E3666" s="2">
        <v>45308.413194444445</v>
      </c>
      <c r="F3666" s="33">
        <f t="shared" si="342"/>
        <v>2024</v>
      </c>
      <c r="G3666" s="33">
        <f t="shared" si="343"/>
        <v>1</v>
      </c>
      <c r="H3666" t="s">
        <v>150</v>
      </c>
      <c r="I3666" t="s">
        <v>453</v>
      </c>
      <c r="J3666" t="s">
        <v>624</v>
      </c>
      <c r="K3666">
        <v>8.6</v>
      </c>
      <c r="L3666">
        <f t="shared" si="344"/>
        <v>8.6</v>
      </c>
      <c r="M3666">
        <f t="shared" si="345"/>
        <v>0</v>
      </c>
      <c r="N3666" t="b">
        <f t="shared" si="346"/>
        <v>0</v>
      </c>
      <c r="O3666">
        <f t="shared" si="347"/>
        <v>0</v>
      </c>
    </row>
    <row r="3667" spans="1:15">
      <c r="A3667" t="s">
        <v>451</v>
      </c>
      <c r="B3667" t="s">
        <v>452</v>
      </c>
      <c r="C3667" t="s">
        <v>187</v>
      </c>
      <c r="D3667" t="s">
        <v>188</v>
      </c>
      <c r="E3667" s="2">
        <v>45315.395138888889</v>
      </c>
      <c r="F3667" s="33">
        <f t="shared" si="342"/>
        <v>2024</v>
      </c>
      <c r="G3667" s="33">
        <f t="shared" si="343"/>
        <v>1</v>
      </c>
      <c r="H3667" t="s">
        <v>150</v>
      </c>
      <c r="I3667" t="s">
        <v>453</v>
      </c>
      <c r="J3667" t="s">
        <v>624</v>
      </c>
      <c r="K3667">
        <v>10</v>
      </c>
      <c r="L3667">
        <f t="shared" si="344"/>
        <v>10</v>
      </c>
      <c r="M3667">
        <f t="shared" si="345"/>
        <v>0</v>
      </c>
      <c r="N3667" t="b">
        <f t="shared" si="346"/>
        <v>0</v>
      </c>
      <c r="O3667">
        <f t="shared" si="347"/>
        <v>0</v>
      </c>
    </row>
    <row r="3668" spans="1:15">
      <c r="A3668" t="s">
        <v>451</v>
      </c>
      <c r="B3668" t="s">
        <v>452</v>
      </c>
      <c r="C3668" t="s">
        <v>187</v>
      </c>
      <c r="D3668" t="s">
        <v>188</v>
      </c>
      <c r="E3668" s="2">
        <v>45322.39166666667</v>
      </c>
      <c r="F3668" s="33">
        <f t="shared" si="342"/>
        <v>2024</v>
      </c>
      <c r="G3668" s="33">
        <f t="shared" si="343"/>
        <v>1</v>
      </c>
      <c r="H3668" t="s">
        <v>150</v>
      </c>
      <c r="I3668" t="s">
        <v>453</v>
      </c>
      <c r="J3668" t="s">
        <v>624</v>
      </c>
      <c r="K3668">
        <v>10</v>
      </c>
      <c r="L3668">
        <f t="shared" si="344"/>
        <v>10</v>
      </c>
      <c r="M3668">
        <f t="shared" si="345"/>
        <v>0</v>
      </c>
      <c r="N3668" t="b">
        <f t="shared" si="346"/>
        <v>0</v>
      </c>
      <c r="O3668">
        <f t="shared" si="347"/>
        <v>0</v>
      </c>
    </row>
    <row r="3669" spans="1:15">
      <c r="A3669" t="s">
        <v>451</v>
      </c>
      <c r="B3669" t="s">
        <v>452</v>
      </c>
      <c r="C3669" t="s">
        <v>187</v>
      </c>
      <c r="D3669" t="s">
        <v>188</v>
      </c>
      <c r="E3669" s="2">
        <v>45324.52847222222</v>
      </c>
      <c r="F3669" s="33">
        <f t="shared" si="342"/>
        <v>2024</v>
      </c>
      <c r="G3669" s="33">
        <f t="shared" si="343"/>
        <v>2</v>
      </c>
      <c r="H3669" t="s">
        <v>150</v>
      </c>
      <c r="I3669" t="s">
        <v>453</v>
      </c>
      <c r="J3669" t="s">
        <v>624</v>
      </c>
      <c r="K3669">
        <v>10</v>
      </c>
      <c r="L3669">
        <f t="shared" si="344"/>
        <v>10</v>
      </c>
      <c r="M3669">
        <f t="shared" si="345"/>
        <v>0</v>
      </c>
      <c r="N3669" t="b">
        <f t="shared" si="346"/>
        <v>0</v>
      </c>
      <c r="O3669">
        <f t="shared" si="347"/>
        <v>0</v>
      </c>
    </row>
    <row r="3670" spans="1:15">
      <c r="A3670" t="s">
        <v>451</v>
      </c>
      <c r="B3670" t="s">
        <v>452</v>
      </c>
      <c r="C3670" t="s">
        <v>187</v>
      </c>
      <c r="D3670" t="s">
        <v>188</v>
      </c>
      <c r="E3670" s="2">
        <v>45336.39166666667</v>
      </c>
      <c r="F3670" s="33">
        <f t="shared" si="342"/>
        <v>2024</v>
      </c>
      <c r="G3670" s="33">
        <f t="shared" si="343"/>
        <v>2</v>
      </c>
      <c r="H3670" t="s">
        <v>150</v>
      </c>
      <c r="I3670" t="s">
        <v>453</v>
      </c>
      <c r="J3670" t="s">
        <v>624</v>
      </c>
      <c r="K3670">
        <v>4.3</v>
      </c>
      <c r="L3670">
        <f t="shared" si="344"/>
        <v>4.3</v>
      </c>
      <c r="M3670">
        <f t="shared" si="345"/>
        <v>0</v>
      </c>
      <c r="N3670" t="b">
        <f t="shared" si="346"/>
        <v>0</v>
      </c>
      <c r="O3670">
        <f t="shared" si="347"/>
        <v>0</v>
      </c>
    </row>
    <row r="3671" spans="1:15">
      <c r="A3671" t="s">
        <v>451</v>
      </c>
      <c r="B3671" t="s">
        <v>452</v>
      </c>
      <c r="C3671" t="s">
        <v>187</v>
      </c>
      <c r="D3671" t="s">
        <v>188</v>
      </c>
      <c r="E3671" s="2">
        <v>45341.383333333331</v>
      </c>
      <c r="F3671" s="33">
        <f t="shared" si="342"/>
        <v>2024</v>
      </c>
      <c r="G3671" s="33">
        <f t="shared" si="343"/>
        <v>2</v>
      </c>
      <c r="H3671" t="s">
        <v>150</v>
      </c>
      <c r="I3671" t="s">
        <v>453</v>
      </c>
      <c r="J3671" t="s">
        <v>624</v>
      </c>
      <c r="K3671">
        <v>4.5999999999999996</v>
      </c>
      <c r="L3671">
        <f t="shared" si="344"/>
        <v>4.5999999999999996</v>
      </c>
      <c r="M3671">
        <f t="shared" si="345"/>
        <v>0</v>
      </c>
      <c r="N3671" t="b">
        <f t="shared" si="346"/>
        <v>0</v>
      </c>
      <c r="O3671">
        <f t="shared" si="347"/>
        <v>0</v>
      </c>
    </row>
    <row r="3672" spans="1:15">
      <c r="A3672" t="s">
        <v>451</v>
      </c>
      <c r="B3672" t="s">
        <v>452</v>
      </c>
      <c r="C3672" t="s">
        <v>187</v>
      </c>
      <c r="D3672" t="s">
        <v>188</v>
      </c>
      <c r="E3672" s="2">
        <v>45348.518750000003</v>
      </c>
      <c r="F3672" s="33">
        <f t="shared" si="342"/>
        <v>2024</v>
      </c>
      <c r="G3672" s="33">
        <f t="shared" si="343"/>
        <v>2</v>
      </c>
      <c r="H3672" t="s">
        <v>150</v>
      </c>
      <c r="I3672" t="s">
        <v>453</v>
      </c>
      <c r="J3672" t="s">
        <v>624</v>
      </c>
      <c r="K3672">
        <v>4.8</v>
      </c>
      <c r="L3672">
        <f t="shared" si="344"/>
        <v>4.8</v>
      </c>
      <c r="M3672">
        <f t="shared" si="345"/>
        <v>0</v>
      </c>
      <c r="N3672" t="b">
        <f t="shared" si="346"/>
        <v>0</v>
      </c>
      <c r="O3672">
        <f t="shared" si="347"/>
        <v>0</v>
      </c>
    </row>
    <row r="3673" spans="1:15">
      <c r="A3673" t="s">
        <v>451</v>
      </c>
      <c r="B3673" t="s">
        <v>452</v>
      </c>
      <c r="C3673" t="s">
        <v>187</v>
      </c>
      <c r="D3673" t="s">
        <v>188</v>
      </c>
      <c r="E3673" s="2">
        <v>45352.451388888891</v>
      </c>
      <c r="F3673" s="33">
        <f t="shared" si="342"/>
        <v>2024</v>
      </c>
      <c r="G3673" s="33">
        <f t="shared" si="343"/>
        <v>3</v>
      </c>
      <c r="H3673" t="s">
        <v>150</v>
      </c>
      <c r="I3673" t="s">
        <v>453</v>
      </c>
      <c r="J3673" t="s">
        <v>624</v>
      </c>
      <c r="K3673">
        <v>5.6</v>
      </c>
      <c r="L3673">
        <f t="shared" si="344"/>
        <v>5.6</v>
      </c>
      <c r="M3673">
        <f t="shared" si="345"/>
        <v>0</v>
      </c>
      <c r="N3673" t="b">
        <f t="shared" si="346"/>
        <v>0</v>
      </c>
      <c r="O3673">
        <f t="shared" si="347"/>
        <v>0</v>
      </c>
    </row>
    <row r="3674" spans="1:15">
      <c r="A3674" t="s">
        <v>451</v>
      </c>
      <c r="B3674" t="s">
        <v>452</v>
      </c>
      <c r="C3674" t="s">
        <v>187</v>
      </c>
      <c r="D3674" t="s">
        <v>188</v>
      </c>
      <c r="E3674" s="2">
        <v>45366.477083333331</v>
      </c>
      <c r="F3674" s="33">
        <f t="shared" si="342"/>
        <v>2024</v>
      </c>
      <c r="G3674" s="33">
        <f t="shared" si="343"/>
        <v>3</v>
      </c>
      <c r="H3674" t="s">
        <v>150</v>
      </c>
      <c r="I3674" t="s">
        <v>453</v>
      </c>
      <c r="J3674" t="s">
        <v>624</v>
      </c>
      <c r="K3674">
        <v>6.8999999999999995</v>
      </c>
      <c r="L3674">
        <f t="shared" si="344"/>
        <v>6.8999999999999995</v>
      </c>
      <c r="M3674">
        <f t="shared" si="345"/>
        <v>0</v>
      </c>
      <c r="N3674" t="b">
        <f t="shared" si="346"/>
        <v>0</v>
      </c>
      <c r="O3674">
        <f t="shared" si="347"/>
        <v>0</v>
      </c>
    </row>
    <row r="3675" spans="1:15">
      <c r="A3675" t="s">
        <v>451</v>
      </c>
      <c r="B3675" t="s">
        <v>452</v>
      </c>
      <c r="C3675" t="s">
        <v>187</v>
      </c>
      <c r="D3675" t="s">
        <v>188</v>
      </c>
      <c r="E3675" s="2">
        <v>45373.54583333333</v>
      </c>
      <c r="F3675" s="33">
        <f t="shared" si="342"/>
        <v>2024</v>
      </c>
      <c r="G3675" s="33">
        <f t="shared" si="343"/>
        <v>3</v>
      </c>
      <c r="H3675" t="s">
        <v>150</v>
      </c>
      <c r="I3675" t="s">
        <v>453</v>
      </c>
      <c r="J3675" t="s">
        <v>596</v>
      </c>
      <c r="K3675">
        <v>1</v>
      </c>
      <c r="L3675">
        <f t="shared" si="344"/>
        <v>0.5</v>
      </c>
      <c r="M3675">
        <f t="shared" si="345"/>
        <v>1</v>
      </c>
      <c r="N3675" t="b">
        <f t="shared" si="346"/>
        <v>1</v>
      </c>
      <c r="O3675">
        <f t="shared" si="347"/>
        <v>0</v>
      </c>
    </row>
    <row r="3676" spans="1:15">
      <c r="A3676" t="s">
        <v>451</v>
      </c>
      <c r="B3676" t="s">
        <v>452</v>
      </c>
      <c r="C3676" t="s">
        <v>187</v>
      </c>
      <c r="D3676" t="s">
        <v>188</v>
      </c>
      <c r="E3676" s="2">
        <v>45376.411805555559</v>
      </c>
      <c r="F3676" s="33">
        <f t="shared" si="342"/>
        <v>2024</v>
      </c>
      <c r="G3676" s="33">
        <f t="shared" si="343"/>
        <v>3</v>
      </c>
      <c r="H3676" t="s">
        <v>150</v>
      </c>
      <c r="I3676" t="s">
        <v>453</v>
      </c>
      <c r="J3676" t="s">
        <v>624</v>
      </c>
      <c r="K3676">
        <v>8.9</v>
      </c>
      <c r="L3676">
        <f t="shared" si="344"/>
        <v>8.9</v>
      </c>
      <c r="M3676">
        <f t="shared" si="345"/>
        <v>0</v>
      </c>
      <c r="N3676" t="b">
        <f t="shared" si="346"/>
        <v>0</v>
      </c>
      <c r="O3676">
        <f t="shared" si="347"/>
        <v>0</v>
      </c>
    </row>
    <row r="3677" spans="1:15">
      <c r="A3677" t="s">
        <v>451</v>
      </c>
      <c r="B3677" t="s">
        <v>452</v>
      </c>
      <c r="C3677" t="s">
        <v>178</v>
      </c>
      <c r="D3677" t="s">
        <v>185</v>
      </c>
      <c r="E3677" s="2">
        <v>41890.529861111114</v>
      </c>
      <c r="F3677" s="33">
        <f t="shared" si="342"/>
        <v>2014</v>
      </c>
      <c r="G3677" s="33">
        <f t="shared" si="343"/>
        <v>9</v>
      </c>
      <c r="H3677" t="s">
        <v>150</v>
      </c>
      <c r="I3677" t="s">
        <v>453</v>
      </c>
      <c r="J3677" t="s">
        <v>624</v>
      </c>
      <c r="K3677">
        <v>10</v>
      </c>
      <c r="L3677">
        <f t="shared" si="344"/>
        <v>10</v>
      </c>
      <c r="M3677">
        <f t="shared" si="345"/>
        <v>0</v>
      </c>
      <c r="N3677" t="b">
        <f t="shared" si="346"/>
        <v>0</v>
      </c>
      <c r="O3677">
        <f t="shared" si="347"/>
        <v>0</v>
      </c>
    </row>
    <row r="3678" spans="1:15">
      <c r="A3678" t="s">
        <v>451</v>
      </c>
      <c r="B3678" t="s">
        <v>452</v>
      </c>
      <c r="C3678" t="s">
        <v>178</v>
      </c>
      <c r="D3678" t="s">
        <v>185</v>
      </c>
      <c r="E3678" s="2">
        <v>41897.486805555556</v>
      </c>
      <c r="F3678" s="33">
        <f t="shared" si="342"/>
        <v>2014</v>
      </c>
      <c r="G3678" s="33">
        <f t="shared" si="343"/>
        <v>9</v>
      </c>
      <c r="H3678" t="s">
        <v>150</v>
      </c>
      <c r="I3678" t="s">
        <v>453</v>
      </c>
      <c r="J3678" t="s">
        <v>624</v>
      </c>
      <c r="K3678">
        <v>10</v>
      </c>
      <c r="L3678">
        <f t="shared" si="344"/>
        <v>10</v>
      </c>
      <c r="M3678">
        <f t="shared" si="345"/>
        <v>0</v>
      </c>
      <c r="N3678" t="b">
        <f t="shared" si="346"/>
        <v>0</v>
      </c>
      <c r="O3678">
        <f t="shared" si="347"/>
        <v>0</v>
      </c>
    </row>
    <row r="3679" spans="1:15">
      <c r="A3679" t="s">
        <v>451</v>
      </c>
      <c r="B3679" t="s">
        <v>452</v>
      </c>
      <c r="C3679" t="s">
        <v>178</v>
      </c>
      <c r="D3679" t="s">
        <v>185</v>
      </c>
      <c r="E3679" s="2">
        <v>41904.729166666664</v>
      </c>
      <c r="F3679" s="33">
        <f t="shared" si="342"/>
        <v>2014</v>
      </c>
      <c r="G3679" s="33">
        <f t="shared" si="343"/>
        <v>9</v>
      </c>
      <c r="H3679" t="s">
        <v>150</v>
      </c>
      <c r="I3679" t="s">
        <v>453</v>
      </c>
      <c r="J3679" t="s">
        <v>624</v>
      </c>
      <c r="K3679">
        <v>10</v>
      </c>
      <c r="L3679">
        <f t="shared" si="344"/>
        <v>10</v>
      </c>
      <c r="M3679">
        <f t="shared" si="345"/>
        <v>0</v>
      </c>
      <c r="N3679" t="b">
        <f t="shared" si="346"/>
        <v>0</v>
      </c>
      <c r="O3679">
        <f t="shared" si="347"/>
        <v>0</v>
      </c>
    </row>
    <row r="3680" spans="1:15">
      <c r="A3680" t="s">
        <v>451</v>
      </c>
      <c r="B3680" t="s">
        <v>452</v>
      </c>
      <c r="C3680" t="s">
        <v>178</v>
      </c>
      <c r="D3680" t="s">
        <v>185</v>
      </c>
      <c r="E3680" s="2">
        <v>41906.45208333333</v>
      </c>
      <c r="F3680" s="33">
        <f t="shared" si="342"/>
        <v>2014</v>
      </c>
      <c r="G3680" s="33">
        <f t="shared" si="343"/>
        <v>9</v>
      </c>
      <c r="H3680" t="s">
        <v>150</v>
      </c>
      <c r="I3680" t="s">
        <v>453</v>
      </c>
      <c r="J3680" t="s">
        <v>624</v>
      </c>
      <c r="K3680">
        <v>15</v>
      </c>
      <c r="L3680">
        <f t="shared" si="344"/>
        <v>15</v>
      </c>
      <c r="M3680">
        <f t="shared" si="345"/>
        <v>0</v>
      </c>
      <c r="N3680" t="b">
        <f t="shared" si="346"/>
        <v>0</v>
      </c>
      <c r="O3680">
        <f t="shared" si="347"/>
        <v>0</v>
      </c>
    </row>
    <row r="3681" spans="1:15">
      <c r="A3681" t="s">
        <v>451</v>
      </c>
      <c r="B3681" t="s">
        <v>452</v>
      </c>
      <c r="C3681" t="s">
        <v>178</v>
      </c>
      <c r="D3681" t="s">
        <v>185</v>
      </c>
      <c r="E3681" s="2">
        <v>41912.450694444444</v>
      </c>
      <c r="F3681" s="33">
        <f t="shared" si="342"/>
        <v>2014</v>
      </c>
      <c r="G3681" s="33">
        <f t="shared" si="343"/>
        <v>9</v>
      </c>
      <c r="H3681" t="s">
        <v>150</v>
      </c>
      <c r="I3681" t="s">
        <v>453</v>
      </c>
      <c r="J3681" t="s">
        <v>624</v>
      </c>
      <c r="K3681">
        <v>10</v>
      </c>
      <c r="L3681">
        <f t="shared" si="344"/>
        <v>10</v>
      </c>
      <c r="M3681">
        <f t="shared" si="345"/>
        <v>0</v>
      </c>
      <c r="N3681" t="b">
        <f t="shared" si="346"/>
        <v>0</v>
      </c>
      <c r="O3681">
        <f t="shared" si="347"/>
        <v>0</v>
      </c>
    </row>
    <row r="3682" spans="1:15">
      <c r="A3682" t="s">
        <v>451</v>
      </c>
      <c r="B3682" t="s">
        <v>452</v>
      </c>
      <c r="C3682" t="s">
        <v>178</v>
      </c>
      <c r="D3682" t="s">
        <v>185</v>
      </c>
      <c r="E3682" s="2">
        <v>41913.664583333331</v>
      </c>
      <c r="F3682" s="33">
        <f t="shared" si="342"/>
        <v>2014</v>
      </c>
      <c r="G3682" s="33">
        <f t="shared" si="343"/>
        <v>10</v>
      </c>
      <c r="H3682" t="s">
        <v>150</v>
      </c>
      <c r="I3682" t="s">
        <v>453</v>
      </c>
      <c r="J3682" t="s">
        <v>624</v>
      </c>
      <c r="K3682">
        <v>10</v>
      </c>
      <c r="L3682">
        <f t="shared" si="344"/>
        <v>10</v>
      </c>
      <c r="M3682">
        <f t="shared" si="345"/>
        <v>0</v>
      </c>
      <c r="N3682" t="b">
        <f t="shared" si="346"/>
        <v>0</v>
      </c>
      <c r="O3682">
        <f t="shared" si="347"/>
        <v>0</v>
      </c>
    </row>
    <row r="3683" spans="1:15">
      <c r="A3683" t="s">
        <v>451</v>
      </c>
      <c r="B3683" t="s">
        <v>452</v>
      </c>
      <c r="C3683" t="s">
        <v>178</v>
      </c>
      <c r="D3683" t="s">
        <v>185</v>
      </c>
      <c r="E3683" s="2">
        <v>41914.424305555556</v>
      </c>
      <c r="F3683" s="33">
        <f t="shared" si="342"/>
        <v>2014</v>
      </c>
      <c r="G3683" s="33">
        <f t="shared" si="343"/>
        <v>10</v>
      </c>
      <c r="H3683" t="s">
        <v>150</v>
      </c>
      <c r="I3683" t="s">
        <v>453</v>
      </c>
      <c r="J3683" t="s">
        <v>624</v>
      </c>
      <c r="K3683">
        <v>10</v>
      </c>
      <c r="L3683">
        <f t="shared" si="344"/>
        <v>10</v>
      </c>
      <c r="M3683">
        <f t="shared" si="345"/>
        <v>0</v>
      </c>
      <c r="N3683" t="b">
        <f t="shared" si="346"/>
        <v>0</v>
      </c>
      <c r="O3683">
        <f t="shared" si="347"/>
        <v>0</v>
      </c>
    </row>
    <row r="3684" spans="1:15">
      <c r="A3684" t="s">
        <v>451</v>
      </c>
      <c r="B3684" t="s">
        <v>452</v>
      </c>
      <c r="C3684" t="s">
        <v>178</v>
      </c>
      <c r="D3684" t="s">
        <v>185</v>
      </c>
      <c r="E3684" s="2">
        <v>41919.681250000001</v>
      </c>
      <c r="F3684" s="33">
        <f t="shared" si="342"/>
        <v>2014</v>
      </c>
      <c r="G3684" s="33">
        <f t="shared" si="343"/>
        <v>10</v>
      </c>
      <c r="H3684" t="s">
        <v>150</v>
      </c>
      <c r="I3684" t="s">
        <v>453</v>
      </c>
      <c r="J3684" t="s">
        <v>624</v>
      </c>
      <c r="K3684">
        <v>10</v>
      </c>
      <c r="L3684">
        <f t="shared" si="344"/>
        <v>10</v>
      </c>
      <c r="M3684">
        <f t="shared" si="345"/>
        <v>0</v>
      </c>
      <c r="N3684" t="b">
        <f t="shared" si="346"/>
        <v>0</v>
      </c>
      <c r="O3684">
        <f t="shared" si="347"/>
        <v>0</v>
      </c>
    </row>
    <row r="3685" spans="1:15">
      <c r="A3685" t="s">
        <v>451</v>
      </c>
      <c r="B3685" t="s">
        <v>452</v>
      </c>
      <c r="C3685" t="s">
        <v>178</v>
      </c>
      <c r="D3685" t="s">
        <v>185</v>
      </c>
      <c r="E3685" s="2">
        <v>41920.453472222223</v>
      </c>
      <c r="F3685" s="33">
        <f t="shared" si="342"/>
        <v>2014</v>
      </c>
      <c r="G3685" s="33">
        <f t="shared" si="343"/>
        <v>10</v>
      </c>
      <c r="H3685" t="s">
        <v>150</v>
      </c>
      <c r="I3685" t="s">
        <v>453</v>
      </c>
      <c r="J3685" t="s">
        <v>624</v>
      </c>
      <c r="K3685">
        <v>10</v>
      </c>
      <c r="L3685">
        <f t="shared" si="344"/>
        <v>10</v>
      </c>
      <c r="M3685">
        <f t="shared" si="345"/>
        <v>0</v>
      </c>
      <c r="N3685" t="b">
        <f t="shared" si="346"/>
        <v>0</v>
      </c>
      <c r="O3685">
        <f t="shared" si="347"/>
        <v>0</v>
      </c>
    </row>
    <row r="3686" spans="1:15">
      <c r="A3686" t="s">
        <v>451</v>
      </c>
      <c r="B3686" t="s">
        <v>452</v>
      </c>
      <c r="C3686" t="s">
        <v>178</v>
      </c>
      <c r="D3686" t="s">
        <v>185</v>
      </c>
      <c r="E3686" s="2">
        <v>41926.415972222225</v>
      </c>
      <c r="F3686" s="33">
        <f t="shared" si="342"/>
        <v>2014</v>
      </c>
      <c r="G3686" s="33">
        <f t="shared" si="343"/>
        <v>10</v>
      </c>
      <c r="H3686" t="s">
        <v>150</v>
      </c>
      <c r="I3686" t="s">
        <v>453</v>
      </c>
      <c r="J3686" t="s">
        <v>624</v>
      </c>
      <c r="K3686">
        <v>10</v>
      </c>
      <c r="L3686">
        <f t="shared" si="344"/>
        <v>10</v>
      </c>
      <c r="M3686">
        <f t="shared" si="345"/>
        <v>0</v>
      </c>
      <c r="N3686" t="b">
        <f t="shared" si="346"/>
        <v>0</v>
      </c>
      <c r="O3686">
        <f t="shared" si="347"/>
        <v>0</v>
      </c>
    </row>
    <row r="3687" spans="1:15">
      <c r="A3687" t="s">
        <v>451</v>
      </c>
      <c r="B3687" t="s">
        <v>452</v>
      </c>
      <c r="C3687" t="s">
        <v>178</v>
      </c>
      <c r="D3687" t="s">
        <v>185</v>
      </c>
      <c r="E3687" s="2">
        <v>41929.618750000001</v>
      </c>
      <c r="F3687" s="33">
        <f t="shared" si="342"/>
        <v>2014</v>
      </c>
      <c r="G3687" s="33">
        <f t="shared" si="343"/>
        <v>10</v>
      </c>
      <c r="H3687" t="s">
        <v>150</v>
      </c>
      <c r="I3687" t="s">
        <v>453</v>
      </c>
      <c r="J3687" t="s">
        <v>624</v>
      </c>
      <c r="K3687">
        <v>10</v>
      </c>
      <c r="L3687">
        <f t="shared" si="344"/>
        <v>10</v>
      </c>
      <c r="M3687">
        <f t="shared" si="345"/>
        <v>0</v>
      </c>
      <c r="N3687" t="b">
        <f t="shared" si="346"/>
        <v>0</v>
      </c>
      <c r="O3687">
        <f t="shared" si="347"/>
        <v>0</v>
      </c>
    </row>
    <row r="3688" spans="1:15">
      <c r="A3688" t="s">
        <v>451</v>
      </c>
      <c r="B3688" t="s">
        <v>452</v>
      </c>
      <c r="C3688" t="s">
        <v>178</v>
      </c>
      <c r="D3688" t="s">
        <v>185</v>
      </c>
      <c r="E3688" s="2">
        <v>41933.461111111108</v>
      </c>
      <c r="F3688" s="33">
        <f t="shared" si="342"/>
        <v>2014</v>
      </c>
      <c r="G3688" s="33">
        <f t="shared" si="343"/>
        <v>10</v>
      </c>
      <c r="H3688" t="s">
        <v>150</v>
      </c>
      <c r="I3688" t="s">
        <v>453</v>
      </c>
      <c r="J3688" t="s">
        <v>624</v>
      </c>
      <c r="K3688">
        <v>8</v>
      </c>
      <c r="L3688">
        <f t="shared" si="344"/>
        <v>8</v>
      </c>
      <c r="M3688">
        <f t="shared" si="345"/>
        <v>0</v>
      </c>
      <c r="N3688" t="b">
        <f t="shared" si="346"/>
        <v>0</v>
      </c>
      <c r="O3688">
        <f t="shared" si="347"/>
        <v>0</v>
      </c>
    </row>
    <row r="3689" spans="1:15">
      <c r="A3689" t="s">
        <v>451</v>
      </c>
      <c r="B3689" t="s">
        <v>452</v>
      </c>
      <c r="C3689" t="s">
        <v>178</v>
      </c>
      <c r="D3689" t="s">
        <v>185</v>
      </c>
      <c r="E3689" s="2">
        <v>41936.387499999997</v>
      </c>
      <c r="F3689" s="33">
        <f t="shared" si="342"/>
        <v>2014</v>
      </c>
      <c r="G3689" s="33">
        <f t="shared" si="343"/>
        <v>10</v>
      </c>
      <c r="H3689" t="s">
        <v>150</v>
      </c>
      <c r="I3689" t="s">
        <v>453</v>
      </c>
      <c r="J3689" t="s">
        <v>624</v>
      </c>
      <c r="K3689">
        <v>10</v>
      </c>
      <c r="L3689">
        <f t="shared" si="344"/>
        <v>10</v>
      </c>
      <c r="M3689">
        <f t="shared" si="345"/>
        <v>0</v>
      </c>
      <c r="N3689" t="b">
        <f t="shared" si="346"/>
        <v>0</v>
      </c>
      <c r="O3689">
        <f t="shared" si="347"/>
        <v>0</v>
      </c>
    </row>
    <row r="3690" spans="1:15">
      <c r="A3690" t="s">
        <v>451</v>
      </c>
      <c r="B3690" t="s">
        <v>452</v>
      </c>
      <c r="C3690" t="s">
        <v>178</v>
      </c>
      <c r="D3690" t="s">
        <v>185</v>
      </c>
      <c r="E3690" s="2">
        <v>41940.649305555555</v>
      </c>
      <c r="F3690" s="33">
        <f t="shared" si="342"/>
        <v>2014</v>
      </c>
      <c r="G3690" s="33">
        <f t="shared" si="343"/>
        <v>10</v>
      </c>
      <c r="H3690" t="s">
        <v>150</v>
      </c>
      <c r="I3690" t="s">
        <v>453</v>
      </c>
      <c r="J3690" t="s">
        <v>624</v>
      </c>
      <c r="K3690">
        <v>10</v>
      </c>
      <c r="L3690">
        <f t="shared" si="344"/>
        <v>10</v>
      </c>
      <c r="M3690">
        <f t="shared" si="345"/>
        <v>0</v>
      </c>
      <c r="N3690" t="b">
        <f t="shared" si="346"/>
        <v>0</v>
      </c>
      <c r="O3690">
        <f t="shared" si="347"/>
        <v>0</v>
      </c>
    </row>
    <row r="3691" spans="1:15">
      <c r="A3691" t="s">
        <v>451</v>
      </c>
      <c r="B3691" t="s">
        <v>452</v>
      </c>
      <c r="C3691" t="s">
        <v>178</v>
      </c>
      <c r="D3691" t="s">
        <v>185</v>
      </c>
      <c r="E3691" s="2">
        <v>41942.686111111114</v>
      </c>
      <c r="F3691" s="33">
        <f t="shared" si="342"/>
        <v>2014</v>
      </c>
      <c r="G3691" s="33">
        <f t="shared" si="343"/>
        <v>10</v>
      </c>
      <c r="H3691" t="s">
        <v>150</v>
      </c>
      <c r="I3691" t="s">
        <v>453</v>
      </c>
      <c r="J3691" t="s">
        <v>624</v>
      </c>
      <c r="K3691">
        <v>10</v>
      </c>
      <c r="L3691">
        <f t="shared" si="344"/>
        <v>10</v>
      </c>
      <c r="M3691">
        <f t="shared" si="345"/>
        <v>0</v>
      </c>
      <c r="N3691" t="b">
        <f t="shared" si="346"/>
        <v>0</v>
      </c>
      <c r="O3691">
        <f t="shared" si="347"/>
        <v>0</v>
      </c>
    </row>
    <row r="3692" spans="1:15">
      <c r="A3692" t="s">
        <v>451</v>
      </c>
      <c r="B3692" t="s">
        <v>452</v>
      </c>
      <c r="C3692" t="s">
        <v>178</v>
      </c>
      <c r="D3692" t="s">
        <v>185</v>
      </c>
      <c r="E3692" s="2">
        <v>41946.581944444442</v>
      </c>
      <c r="F3692" s="33">
        <f t="shared" si="342"/>
        <v>2014</v>
      </c>
      <c r="G3692" s="33">
        <f t="shared" si="343"/>
        <v>11</v>
      </c>
      <c r="H3692" t="s">
        <v>150</v>
      </c>
      <c r="I3692" t="s">
        <v>453</v>
      </c>
      <c r="J3692" t="s">
        <v>624</v>
      </c>
      <c r="K3692">
        <v>10</v>
      </c>
      <c r="L3692">
        <f t="shared" si="344"/>
        <v>10</v>
      </c>
      <c r="M3692">
        <f t="shared" si="345"/>
        <v>0</v>
      </c>
      <c r="N3692" t="b">
        <f t="shared" si="346"/>
        <v>0</v>
      </c>
      <c r="O3692">
        <f t="shared" si="347"/>
        <v>0</v>
      </c>
    </row>
    <row r="3693" spans="1:15">
      <c r="A3693" t="s">
        <v>451</v>
      </c>
      <c r="B3693" t="s">
        <v>452</v>
      </c>
      <c r="C3693" t="s">
        <v>178</v>
      </c>
      <c r="D3693" t="s">
        <v>185</v>
      </c>
      <c r="E3693" s="2">
        <v>41948.418749999997</v>
      </c>
      <c r="F3693" s="33">
        <f t="shared" si="342"/>
        <v>2014</v>
      </c>
      <c r="G3693" s="33">
        <f t="shared" si="343"/>
        <v>11</v>
      </c>
      <c r="H3693" t="s">
        <v>150</v>
      </c>
      <c r="I3693" t="s">
        <v>453</v>
      </c>
      <c r="J3693" t="s">
        <v>624</v>
      </c>
      <c r="K3693">
        <v>10</v>
      </c>
      <c r="L3693">
        <f t="shared" si="344"/>
        <v>10</v>
      </c>
      <c r="M3693">
        <f t="shared" si="345"/>
        <v>0</v>
      </c>
      <c r="N3693" t="b">
        <f t="shared" si="346"/>
        <v>0</v>
      </c>
      <c r="O3693">
        <f t="shared" si="347"/>
        <v>0</v>
      </c>
    </row>
    <row r="3694" spans="1:15">
      <c r="A3694" t="s">
        <v>451</v>
      </c>
      <c r="B3694" t="s">
        <v>452</v>
      </c>
      <c r="C3694" t="s">
        <v>178</v>
      </c>
      <c r="D3694" t="s">
        <v>185</v>
      </c>
      <c r="E3694" s="2">
        <v>41954.380555555559</v>
      </c>
      <c r="F3694" s="33">
        <f t="shared" si="342"/>
        <v>2014</v>
      </c>
      <c r="G3694" s="33">
        <f t="shared" si="343"/>
        <v>11</v>
      </c>
      <c r="H3694" t="s">
        <v>150</v>
      </c>
      <c r="I3694" t="s">
        <v>453</v>
      </c>
      <c r="J3694" t="s">
        <v>624</v>
      </c>
      <c r="K3694">
        <v>15</v>
      </c>
      <c r="L3694">
        <f t="shared" si="344"/>
        <v>15</v>
      </c>
      <c r="M3694">
        <f t="shared" si="345"/>
        <v>0</v>
      </c>
      <c r="N3694" t="b">
        <f t="shared" si="346"/>
        <v>0</v>
      </c>
      <c r="O3694">
        <f t="shared" si="347"/>
        <v>0</v>
      </c>
    </row>
    <row r="3695" spans="1:15">
      <c r="A3695" t="s">
        <v>451</v>
      </c>
      <c r="B3695" t="s">
        <v>452</v>
      </c>
      <c r="C3695" t="s">
        <v>178</v>
      </c>
      <c r="D3695" t="s">
        <v>185</v>
      </c>
      <c r="E3695" s="2">
        <v>41955.381249999999</v>
      </c>
      <c r="F3695" s="33">
        <f t="shared" si="342"/>
        <v>2014</v>
      </c>
      <c r="G3695" s="33">
        <f t="shared" si="343"/>
        <v>11</v>
      </c>
      <c r="H3695" t="s">
        <v>150</v>
      </c>
      <c r="I3695" t="s">
        <v>453</v>
      </c>
      <c r="J3695" t="s">
        <v>624</v>
      </c>
      <c r="K3695">
        <v>10</v>
      </c>
      <c r="L3695">
        <f t="shared" si="344"/>
        <v>10</v>
      </c>
      <c r="M3695">
        <f t="shared" si="345"/>
        <v>0</v>
      </c>
      <c r="N3695" t="b">
        <f t="shared" si="346"/>
        <v>0</v>
      </c>
      <c r="O3695">
        <f t="shared" si="347"/>
        <v>0</v>
      </c>
    </row>
    <row r="3696" spans="1:15">
      <c r="A3696" t="s">
        <v>451</v>
      </c>
      <c r="B3696" t="s">
        <v>452</v>
      </c>
      <c r="C3696" t="s">
        <v>178</v>
      </c>
      <c r="D3696" t="s">
        <v>185</v>
      </c>
      <c r="E3696" s="2">
        <v>41961.465277777781</v>
      </c>
      <c r="F3696" s="33">
        <f t="shared" si="342"/>
        <v>2014</v>
      </c>
      <c r="G3696" s="33">
        <f t="shared" si="343"/>
        <v>11</v>
      </c>
      <c r="H3696" t="s">
        <v>150</v>
      </c>
      <c r="I3696" t="s">
        <v>453</v>
      </c>
      <c r="J3696" t="s">
        <v>624</v>
      </c>
      <c r="K3696">
        <v>15</v>
      </c>
      <c r="L3696">
        <f t="shared" si="344"/>
        <v>15</v>
      </c>
      <c r="M3696">
        <f t="shared" si="345"/>
        <v>0</v>
      </c>
      <c r="N3696" t="b">
        <f t="shared" si="346"/>
        <v>0</v>
      </c>
      <c r="O3696">
        <f t="shared" si="347"/>
        <v>0</v>
      </c>
    </row>
    <row r="3697" spans="1:15">
      <c r="A3697" t="s">
        <v>451</v>
      </c>
      <c r="B3697" t="s">
        <v>452</v>
      </c>
      <c r="C3697" t="s">
        <v>178</v>
      </c>
      <c r="D3697" t="s">
        <v>185</v>
      </c>
      <c r="E3697" s="2">
        <v>41962.59375</v>
      </c>
      <c r="F3697" s="33">
        <f t="shared" si="342"/>
        <v>2014</v>
      </c>
      <c r="G3697" s="33">
        <f t="shared" si="343"/>
        <v>11</v>
      </c>
      <c r="H3697" t="s">
        <v>150</v>
      </c>
      <c r="I3697" t="s">
        <v>453</v>
      </c>
      <c r="J3697" t="s">
        <v>624</v>
      </c>
      <c r="K3697">
        <v>10</v>
      </c>
      <c r="L3697">
        <f t="shared" si="344"/>
        <v>10</v>
      </c>
      <c r="M3697">
        <f t="shared" si="345"/>
        <v>0</v>
      </c>
      <c r="N3697" t="b">
        <f t="shared" si="346"/>
        <v>0</v>
      </c>
      <c r="O3697">
        <f t="shared" si="347"/>
        <v>0</v>
      </c>
    </row>
    <row r="3698" spans="1:15">
      <c r="A3698" t="s">
        <v>451</v>
      </c>
      <c r="B3698" t="s">
        <v>452</v>
      </c>
      <c r="C3698" t="s">
        <v>178</v>
      </c>
      <c r="D3698" t="s">
        <v>185</v>
      </c>
      <c r="E3698" s="2">
        <v>41967.425000000003</v>
      </c>
      <c r="F3698" s="33">
        <f t="shared" si="342"/>
        <v>2014</v>
      </c>
      <c r="G3698" s="33">
        <f t="shared" si="343"/>
        <v>11</v>
      </c>
      <c r="H3698" t="s">
        <v>150</v>
      </c>
      <c r="I3698" t="s">
        <v>453</v>
      </c>
      <c r="J3698" t="s">
        <v>624</v>
      </c>
      <c r="K3698">
        <v>10</v>
      </c>
      <c r="L3698">
        <f t="shared" si="344"/>
        <v>10</v>
      </c>
      <c r="M3698">
        <f t="shared" si="345"/>
        <v>0</v>
      </c>
      <c r="N3698" t="b">
        <f t="shared" si="346"/>
        <v>0</v>
      </c>
      <c r="O3698">
        <f t="shared" si="347"/>
        <v>0</v>
      </c>
    </row>
    <row r="3699" spans="1:15">
      <c r="A3699" t="s">
        <v>451</v>
      </c>
      <c r="B3699" t="s">
        <v>452</v>
      </c>
      <c r="C3699" t="s">
        <v>178</v>
      </c>
      <c r="D3699" t="s">
        <v>185</v>
      </c>
      <c r="E3699" s="2">
        <v>41971.37222222222</v>
      </c>
      <c r="F3699" s="33">
        <f t="shared" si="342"/>
        <v>2014</v>
      </c>
      <c r="G3699" s="33">
        <f t="shared" si="343"/>
        <v>11</v>
      </c>
      <c r="H3699" t="s">
        <v>150</v>
      </c>
      <c r="I3699" t="s">
        <v>453</v>
      </c>
      <c r="J3699" t="s">
        <v>624</v>
      </c>
      <c r="K3699">
        <v>8.5</v>
      </c>
      <c r="L3699">
        <f t="shared" si="344"/>
        <v>8.5</v>
      </c>
      <c r="M3699">
        <f t="shared" si="345"/>
        <v>0</v>
      </c>
      <c r="N3699" t="b">
        <f t="shared" si="346"/>
        <v>0</v>
      </c>
      <c r="O3699">
        <f t="shared" si="347"/>
        <v>0</v>
      </c>
    </row>
    <row r="3700" spans="1:15">
      <c r="A3700" t="s">
        <v>451</v>
      </c>
      <c r="B3700" t="s">
        <v>452</v>
      </c>
      <c r="C3700" t="s">
        <v>178</v>
      </c>
      <c r="D3700" t="s">
        <v>185</v>
      </c>
      <c r="E3700" s="2">
        <v>41976.613888888889</v>
      </c>
      <c r="F3700" s="33">
        <f t="shared" si="342"/>
        <v>2014</v>
      </c>
      <c r="G3700" s="33">
        <f t="shared" si="343"/>
        <v>12</v>
      </c>
      <c r="H3700" t="s">
        <v>150</v>
      </c>
      <c r="I3700" t="s">
        <v>453</v>
      </c>
      <c r="J3700" t="s">
        <v>624</v>
      </c>
      <c r="K3700">
        <v>6.5</v>
      </c>
      <c r="L3700">
        <f t="shared" si="344"/>
        <v>6.5</v>
      </c>
      <c r="M3700">
        <f t="shared" si="345"/>
        <v>0</v>
      </c>
      <c r="N3700" t="b">
        <f t="shared" si="346"/>
        <v>0</v>
      </c>
      <c r="O3700">
        <f t="shared" si="347"/>
        <v>0</v>
      </c>
    </row>
    <row r="3701" spans="1:15">
      <c r="A3701" t="s">
        <v>451</v>
      </c>
      <c r="B3701" t="s">
        <v>452</v>
      </c>
      <c r="C3701" t="s">
        <v>178</v>
      </c>
      <c r="D3701" t="s">
        <v>185</v>
      </c>
      <c r="E3701" s="2">
        <v>41978.443749999999</v>
      </c>
      <c r="F3701" s="33">
        <f t="shared" si="342"/>
        <v>2014</v>
      </c>
      <c r="G3701" s="33">
        <f t="shared" si="343"/>
        <v>12</v>
      </c>
      <c r="H3701" t="s">
        <v>150</v>
      </c>
      <c r="I3701" t="s">
        <v>453</v>
      </c>
      <c r="J3701" t="s">
        <v>624</v>
      </c>
      <c r="K3701">
        <v>7</v>
      </c>
      <c r="L3701">
        <f t="shared" si="344"/>
        <v>7</v>
      </c>
      <c r="M3701">
        <f t="shared" si="345"/>
        <v>0</v>
      </c>
      <c r="N3701" t="b">
        <f t="shared" si="346"/>
        <v>0</v>
      </c>
      <c r="O3701">
        <f t="shared" si="347"/>
        <v>0</v>
      </c>
    </row>
    <row r="3702" spans="1:15">
      <c r="A3702" t="s">
        <v>451</v>
      </c>
      <c r="B3702" t="s">
        <v>452</v>
      </c>
      <c r="C3702" t="s">
        <v>178</v>
      </c>
      <c r="D3702" t="s">
        <v>185</v>
      </c>
      <c r="E3702" s="2">
        <v>41982.552083333336</v>
      </c>
      <c r="F3702" s="33">
        <f t="shared" si="342"/>
        <v>2014</v>
      </c>
      <c r="G3702" s="33">
        <f t="shared" si="343"/>
        <v>12</v>
      </c>
      <c r="H3702" t="s">
        <v>150</v>
      </c>
      <c r="I3702" t="s">
        <v>453</v>
      </c>
      <c r="J3702" t="s">
        <v>624</v>
      </c>
      <c r="K3702">
        <v>6.5</v>
      </c>
      <c r="L3702">
        <f t="shared" si="344"/>
        <v>6.5</v>
      </c>
      <c r="M3702">
        <f t="shared" si="345"/>
        <v>0</v>
      </c>
      <c r="N3702" t="b">
        <f t="shared" si="346"/>
        <v>0</v>
      </c>
      <c r="O3702">
        <f t="shared" si="347"/>
        <v>0</v>
      </c>
    </row>
    <row r="3703" spans="1:15">
      <c r="A3703" t="s">
        <v>451</v>
      </c>
      <c r="B3703" t="s">
        <v>452</v>
      </c>
      <c r="C3703" t="s">
        <v>178</v>
      </c>
      <c r="D3703" t="s">
        <v>185</v>
      </c>
      <c r="E3703" s="2">
        <v>41984.400694444441</v>
      </c>
      <c r="F3703" s="33">
        <f t="shared" si="342"/>
        <v>2014</v>
      </c>
      <c r="G3703" s="33">
        <f t="shared" si="343"/>
        <v>12</v>
      </c>
      <c r="H3703" t="s">
        <v>150</v>
      </c>
      <c r="I3703" t="s">
        <v>453</v>
      </c>
      <c r="J3703" t="s">
        <v>624</v>
      </c>
      <c r="K3703">
        <v>9</v>
      </c>
      <c r="L3703">
        <f t="shared" si="344"/>
        <v>9</v>
      </c>
      <c r="M3703">
        <f t="shared" si="345"/>
        <v>0</v>
      </c>
      <c r="N3703" t="b">
        <f t="shared" si="346"/>
        <v>0</v>
      </c>
      <c r="O3703">
        <f t="shared" si="347"/>
        <v>0</v>
      </c>
    </row>
    <row r="3704" spans="1:15">
      <c r="A3704" t="s">
        <v>451</v>
      </c>
      <c r="B3704" t="s">
        <v>452</v>
      </c>
      <c r="C3704" t="s">
        <v>178</v>
      </c>
      <c r="D3704" t="s">
        <v>185</v>
      </c>
      <c r="E3704" s="2">
        <v>41988.631944444445</v>
      </c>
      <c r="F3704" s="33">
        <f t="shared" si="342"/>
        <v>2014</v>
      </c>
      <c r="G3704" s="33">
        <f t="shared" si="343"/>
        <v>12</v>
      </c>
      <c r="H3704" t="s">
        <v>150</v>
      </c>
      <c r="I3704" t="s">
        <v>453</v>
      </c>
      <c r="J3704" t="s">
        <v>624</v>
      </c>
      <c r="K3704">
        <v>8</v>
      </c>
      <c r="L3704">
        <f t="shared" si="344"/>
        <v>8</v>
      </c>
      <c r="M3704">
        <f t="shared" si="345"/>
        <v>0</v>
      </c>
      <c r="N3704" t="b">
        <f t="shared" si="346"/>
        <v>0</v>
      </c>
      <c r="O3704">
        <f t="shared" si="347"/>
        <v>0</v>
      </c>
    </row>
    <row r="3705" spans="1:15">
      <c r="A3705" t="s">
        <v>451</v>
      </c>
      <c r="B3705" t="s">
        <v>452</v>
      </c>
      <c r="C3705" t="s">
        <v>178</v>
      </c>
      <c r="D3705" t="s">
        <v>185</v>
      </c>
      <c r="E3705" s="2">
        <v>41990.412499999999</v>
      </c>
      <c r="F3705" s="33">
        <f t="shared" si="342"/>
        <v>2014</v>
      </c>
      <c r="G3705" s="33">
        <f t="shared" si="343"/>
        <v>12</v>
      </c>
      <c r="H3705" t="s">
        <v>150</v>
      </c>
      <c r="I3705" t="s">
        <v>453</v>
      </c>
      <c r="J3705" t="s">
        <v>624</v>
      </c>
      <c r="K3705">
        <v>10</v>
      </c>
      <c r="L3705">
        <f t="shared" si="344"/>
        <v>10</v>
      </c>
      <c r="M3705">
        <f t="shared" si="345"/>
        <v>0</v>
      </c>
      <c r="N3705" t="b">
        <f t="shared" si="346"/>
        <v>0</v>
      </c>
      <c r="O3705">
        <f t="shared" si="347"/>
        <v>0</v>
      </c>
    </row>
    <row r="3706" spans="1:15">
      <c r="A3706" t="s">
        <v>451</v>
      </c>
      <c r="B3706" t="s">
        <v>452</v>
      </c>
      <c r="C3706" t="s">
        <v>178</v>
      </c>
      <c r="D3706" t="s">
        <v>185</v>
      </c>
      <c r="E3706" s="2">
        <v>42011.457638888889</v>
      </c>
      <c r="F3706" s="33">
        <f t="shared" si="342"/>
        <v>2015</v>
      </c>
      <c r="G3706" s="33">
        <f t="shared" si="343"/>
        <v>1</v>
      </c>
      <c r="H3706" t="s">
        <v>150</v>
      </c>
      <c r="I3706" t="s">
        <v>453</v>
      </c>
      <c r="J3706" t="s">
        <v>624</v>
      </c>
      <c r="K3706">
        <v>8</v>
      </c>
      <c r="L3706">
        <f t="shared" si="344"/>
        <v>8</v>
      </c>
      <c r="M3706">
        <f t="shared" si="345"/>
        <v>0</v>
      </c>
      <c r="N3706" t="b">
        <f t="shared" si="346"/>
        <v>0</v>
      </c>
      <c r="O3706">
        <f t="shared" si="347"/>
        <v>0</v>
      </c>
    </row>
    <row r="3707" spans="1:15">
      <c r="A3707" t="s">
        <v>451</v>
      </c>
      <c r="B3707" t="s">
        <v>452</v>
      </c>
      <c r="C3707" t="s">
        <v>178</v>
      </c>
      <c r="D3707" t="s">
        <v>185</v>
      </c>
      <c r="E3707" s="2">
        <v>42013.636805555558</v>
      </c>
      <c r="F3707" s="33">
        <f t="shared" si="342"/>
        <v>2015</v>
      </c>
      <c r="G3707" s="33">
        <f t="shared" si="343"/>
        <v>1</v>
      </c>
      <c r="H3707" t="s">
        <v>150</v>
      </c>
      <c r="I3707" t="s">
        <v>453</v>
      </c>
      <c r="J3707" t="s">
        <v>624</v>
      </c>
      <c r="K3707">
        <v>8</v>
      </c>
      <c r="L3707">
        <f t="shared" si="344"/>
        <v>8</v>
      </c>
      <c r="M3707">
        <f t="shared" si="345"/>
        <v>0</v>
      </c>
      <c r="N3707" t="b">
        <f t="shared" si="346"/>
        <v>0</v>
      </c>
      <c r="O3707">
        <f t="shared" si="347"/>
        <v>0</v>
      </c>
    </row>
    <row r="3708" spans="1:15">
      <c r="A3708" t="s">
        <v>451</v>
      </c>
      <c r="B3708" t="s">
        <v>452</v>
      </c>
      <c r="C3708" t="s">
        <v>178</v>
      </c>
      <c r="D3708" t="s">
        <v>185</v>
      </c>
      <c r="E3708" s="2">
        <v>42016.470138888886</v>
      </c>
      <c r="F3708" s="33">
        <f t="shared" si="342"/>
        <v>2015</v>
      </c>
      <c r="G3708" s="33">
        <f t="shared" si="343"/>
        <v>1</v>
      </c>
      <c r="H3708" t="s">
        <v>150</v>
      </c>
      <c r="I3708" t="s">
        <v>453</v>
      </c>
      <c r="J3708" t="s">
        <v>624</v>
      </c>
      <c r="K3708">
        <v>8</v>
      </c>
      <c r="L3708">
        <f t="shared" si="344"/>
        <v>8</v>
      </c>
      <c r="M3708">
        <f t="shared" si="345"/>
        <v>0</v>
      </c>
      <c r="N3708" t="b">
        <f t="shared" si="346"/>
        <v>0</v>
      </c>
      <c r="O3708">
        <f t="shared" si="347"/>
        <v>0</v>
      </c>
    </row>
    <row r="3709" spans="1:15">
      <c r="A3709" t="s">
        <v>451</v>
      </c>
      <c r="B3709" t="s">
        <v>452</v>
      </c>
      <c r="C3709" t="s">
        <v>178</v>
      </c>
      <c r="D3709" t="s">
        <v>185</v>
      </c>
      <c r="E3709" s="2">
        <v>42020.62222222222</v>
      </c>
      <c r="F3709" s="33">
        <f t="shared" si="342"/>
        <v>2015</v>
      </c>
      <c r="G3709" s="33">
        <f t="shared" si="343"/>
        <v>1</v>
      </c>
      <c r="H3709" t="s">
        <v>150</v>
      </c>
      <c r="I3709" t="s">
        <v>453</v>
      </c>
      <c r="J3709" t="s">
        <v>624</v>
      </c>
      <c r="K3709">
        <v>8</v>
      </c>
      <c r="L3709">
        <f t="shared" si="344"/>
        <v>8</v>
      </c>
      <c r="M3709">
        <f t="shared" si="345"/>
        <v>0</v>
      </c>
      <c r="N3709" t="b">
        <f t="shared" si="346"/>
        <v>0</v>
      </c>
      <c r="O3709">
        <f t="shared" si="347"/>
        <v>0</v>
      </c>
    </row>
    <row r="3710" spans="1:15">
      <c r="A3710" t="s">
        <v>451</v>
      </c>
      <c r="B3710" t="s">
        <v>452</v>
      </c>
      <c r="C3710" t="s">
        <v>178</v>
      </c>
      <c r="D3710" t="s">
        <v>185</v>
      </c>
      <c r="E3710" s="2">
        <v>42023.59652777778</v>
      </c>
      <c r="F3710" s="33">
        <f t="shared" si="342"/>
        <v>2015</v>
      </c>
      <c r="G3710" s="33">
        <f t="shared" si="343"/>
        <v>1</v>
      </c>
      <c r="H3710" t="s">
        <v>150</v>
      </c>
      <c r="I3710" t="s">
        <v>453</v>
      </c>
      <c r="J3710" t="s">
        <v>624</v>
      </c>
      <c r="K3710">
        <v>5</v>
      </c>
      <c r="L3710">
        <f t="shared" si="344"/>
        <v>5</v>
      </c>
      <c r="M3710">
        <f t="shared" si="345"/>
        <v>0</v>
      </c>
      <c r="N3710" t="b">
        <f t="shared" si="346"/>
        <v>0</v>
      </c>
      <c r="O3710">
        <f t="shared" si="347"/>
        <v>0</v>
      </c>
    </row>
    <row r="3711" spans="1:15">
      <c r="A3711" t="s">
        <v>451</v>
      </c>
      <c r="B3711" t="s">
        <v>452</v>
      </c>
      <c r="C3711" t="s">
        <v>178</v>
      </c>
      <c r="D3711" t="s">
        <v>185</v>
      </c>
      <c r="E3711" s="2">
        <v>42026.364583333336</v>
      </c>
      <c r="F3711" s="33">
        <f t="shared" si="342"/>
        <v>2015</v>
      </c>
      <c r="G3711" s="33">
        <f t="shared" si="343"/>
        <v>1</v>
      </c>
      <c r="H3711" t="s">
        <v>150</v>
      </c>
      <c r="I3711" t="s">
        <v>453</v>
      </c>
      <c r="J3711" t="s">
        <v>624</v>
      </c>
      <c r="K3711">
        <v>58</v>
      </c>
      <c r="L3711">
        <f t="shared" si="344"/>
        <v>58</v>
      </c>
      <c r="M3711">
        <f t="shared" si="345"/>
        <v>0</v>
      </c>
      <c r="N3711" t="b">
        <f t="shared" si="346"/>
        <v>0</v>
      </c>
      <c r="O3711">
        <f t="shared" si="347"/>
        <v>1</v>
      </c>
    </row>
    <row r="3712" spans="1:15">
      <c r="A3712" t="s">
        <v>451</v>
      </c>
      <c r="B3712" t="s">
        <v>452</v>
      </c>
      <c r="C3712" t="s">
        <v>178</v>
      </c>
      <c r="D3712" t="s">
        <v>185</v>
      </c>
      <c r="E3712" s="2">
        <v>42031.502083333333</v>
      </c>
      <c r="F3712" s="33">
        <f t="shared" si="342"/>
        <v>2015</v>
      </c>
      <c r="G3712" s="33">
        <f t="shared" si="343"/>
        <v>1</v>
      </c>
      <c r="H3712" t="s">
        <v>150</v>
      </c>
      <c r="I3712" t="s">
        <v>453</v>
      </c>
      <c r="J3712" t="s">
        <v>624</v>
      </c>
      <c r="K3712">
        <v>18</v>
      </c>
      <c r="L3712">
        <f t="shared" si="344"/>
        <v>18</v>
      </c>
      <c r="M3712">
        <f t="shared" si="345"/>
        <v>0</v>
      </c>
      <c r="N3712" t="b">
        <f t="shared" si="346"/>
        <v>0</v>
      </c>
      <c r="O3712">
        <f t="shared" si="347"/>
        <v>0</v>
      </c>
    </row>
    <row r="3713" spans="1:15">
      <c r="A3713" t="s">
        <v>451</v>
      </c>
      <c r="B3713" t="s">
        <v>452</v>
      </c>
      <c r="C3713" t="s">
        <v>178</v>
      </c>
      <c r="D3713" t="s">
        <v>185</v>
      </c>
      <c r="E3713" s="2">
        <v>42032.416666666664</v>
      </c>
      <c r="F3713" s="33">
        <f t="shared" ref="F3713:F3776" si="348">YEAR(E3713)</f>
        <v>2015</v>
      </c>
      <c r="G3713" s="33">
        <f t="shared" ref="G3713:G3776" si="349">MONTH(E3713)</f>
        <v>1</v>
      </c>
      <c r="H3713" t="s">
        <v>150</v>
      </c>
      <c r="I3713" t="s">
        <v>453</v>
      </c>
      <c r="J3713" t="s">
        <v>624</v>
      </c>
      <c r="K3713">
        <v>7.5</v>
      </c>
      <c r="L3713">
        <f t="shared" ref="L3713:L3776" si="350">IF(J3713="&lt;",K3713/2,K3713)</f>
        <v>7.5</v>
      </c>
      <c r="M3713">
        <f t="shared" ref="M3713:M3776" si="351">IF(J3713="&lt;",1,0)</f>
        <v>0</v>
      </c>
      <c r="N3713" t="b">
        <f t="shared" ref="N3713:N3776" si="352">IF(J3713="&lt;",TRUE,FALSE)</f>
        <v>0</v>
      </c>
      <c r="O3713">
        <f t="shared" si="347"/>
        <v>0</v>
      </c>
    </row>
    <row r="3714" spans="1:15">
      <c r="A3714" t="s">
        <v>451</v>
      </c>
      <c r="B3714" t="s">
        <v>452</v>
      </c>
      <c r="C3714" t="s">
        <v>178</v>
      </c>
      <c r="D3714" t="s">
        <v>185</v>
      </c>
      <c r="E3714" s="2">
        <v>42038.524305555555</v>
      </c>
      <c r="F3714" s="33">
        <f t="shared" si="348"/>
        <v>2015</v>
      </c>
      <c r="G3714" s="33">
        <f t="shared" si="349"/>
        <v>2</v>
      </c>
      <c r="H3714" t="s">
        <v>150</v>
      </c>
      <c r="I3714" t="s">
        <v>453</v>
      </c>
      <c r="J3714" t="s">
        <v>624</v>
      </c>
      <c r="K3714">
        <v>11</v>
      </c>
      <c r="L3714">
        <f t="shared" si="350"/>
        <v>11</v>
      </c>
      <c r="M3714">
        <f t="shared" si="351"/>
        <v>0</v>
      </c>
      <c r="N3714" t="b">
        <f t="shared" si="352"/>
        <v>0</v>
      </c>
      <c r="O3714">
        <f t="shared" si="347"/>
        <v>0</v>
      </c>
    </row>
    <row r="3715" spans="1:15">
      <c r="A3715" t="s">
        <v>451</v>
      </c>
      <c r="B3715" t="s">
        <v>452</v>
      </c>
      <c r="C3715" t="s">
        <v>178</v>
      </c>
      <c r="D3715" t="s">
        <v>185</v>
      </c>
      <c r="E3715" s="2">
        <v>42040.418749999997</v>
      </c>
      <c r="F3715" s="33">
        <f t="shared" si="348"/>
        <v>2015</v>
      </c>
      <c r="G3715" s="33">
        <f t="shared" si="349"/>
        <v>2</v>
      </c>
      <c r="H3715" t="s">
        <v>150</v>
      </c>
      <c r="I3715" t="s">
        <v>453</v>
      </c>
      <c r="J3715" t="s">
        <v>596</v>
      </c>
      <c r="K3715">
        <v>1</v>
      </c>
      <c r="L3715">
        <f t="shared" si="350"/>
        <v>0.5</v>
      </c>
      <c r="M3715">
        <f t="shared" si="351"/>
        <v>1</v>
      </c>
      <c r="N3715" t="b">
        <f t="shared" si="352"/>
        <v>1</v>
      </c>
      <c r="O3715">
        <f t="shared" ref="O3715:O3778" si="353">IF(K3715&gt;=57,1,0)</f>
        <v>0</v>
      </c>
    </row>
    <row r="3716" spans="1:15">
      <c r="A3716" t="s">
        <v>451</v>
      </c>
      <c r="B3716" t="s">
        <v>452</v>
      </c>
      <c r="C3716" t="s">
        <v>178</v>
      </c>
      <c r="D3716" t="s">
        <v>185</v>
      </c>
      <c r="E3716" s="2">
        <v>42044.430555555555</v>
      </c>
      <c r="F3716" s="33">
        <f t="shared" si="348"/>
        <v>2015</v>
      </c>
      <c r="G3716" s="33">
        <f t="shared" si="349"/>
        <v>2</v>
      </c>
      <c r="H3716" t="s">
        <v>150</v>
      </c>
      <c r="I3716" t="s">
        <v>453</v>
      </c>
      <c r="J3716" t="s">
        <v>624</v>
      </c>
      <c r="K3716">
        <v>4</v>
      </c>
      <c r="L3716">
        <f t="shared" si="350"/>
        <v>4</v>
      </c>
      <c r="M3716">
        <f t="shared" si="351"/>
        <v>0</v>
      </c>
      <c r="N3716" t="b">
        <f t="shared" si="352"/>
        <v>0</v>
      </c>
      <c r="O3716">
        <f t="shared" si="353"/>
        <v>0</v>
      </c>
    </row>
    <row r="3717" spans="1:15">
      <c r="A3717" t="s">
        <v>451</v>
      </c>
      <c r="B3717" t="s">
        <v>452</v>
      </c>
      <c r="C3717" t="s">
        <v>178</v>
      </c>
      <c r="D3717" t="s">
        <v>185</v>
      </c>
      <c r="E3717" s="2">
        <v>42048.681944444441</v>
      </c>
      <c r="F3717" s="33">
        <f t="shared" si="348"/>
        <v>2015</v>
      </c>
      <c r="G3717" s="33">
        <f t="shared" si="349"/>
        <v>2</v>
      </c>
      <c r="H3717" t="s">
        <v>150</v>
      </c>
      <c r="I3717" t="s">
        <v>453</v>
      </c>
      <c r="J3717" t="s">
        <v>624</v>
      </c>
      <c r="K3717">
        <v>6.5</v>
      </c>
      <c r="L3717">
        <f t="shared" si="350"/>
        <v>6.5</v>
      </c>
      <c r="M3717">
        <f t="shared" si="351"/>
        <v>0</v>
      </c>
      <c r="N3717" t="b">
        <f t="shared" si="352"/>
        <v>0</v>
      </c>
      <c r="O3717">
        <f t="shared" si="353"/>
        <v>0</v>
      </c>
    </row>
    <row r="3718" spans="1:15">
      <c r="A3718" t="s">
        <v>451</v>
      </c>
      <c r="B3718" t="s">
        <v>452</v>
      </c>
      <c r="C3718" t="s">
        <v>178</v>
      </c>
      <c r="D3718" t="s">
        <v>185</v>
      </c>
      <c r="E3718" s="2">
        <v>42052.579861111109</v>
      </c>
      <c r="F3718" s="33">
        <f t="shared" si="348"/>
        <v>2015</v>
      </c>
      <c r="G3718" s="33">
        <f t="shared" si="349"/>
        <v>2</v>
      </c>
      <c r="H3718" t="s">
        <v>150</v>
      </c>
      <c r="I3718" t="s">
        <v>453</v>
      </c>
      <c r="J3718" t="s">
        <v>624</v>
      </c>
      <c r="K3718">
        <v>7</v>
      </c>
      <c r="L3718">
        <f t="shared" si="350"/>
        <v>7</v>
      </c>
      <c r="M3718">
        <f t="shared" si="351"/>
        <v>0</v>
      </c>
      <c r="N3718" t="b">
        <f t="shared" si="352"/>
        <v>0</v>
      </c>
      <c r="O3718">
        <f t="shared" si="353"/>
        <v>0</v>
      </c>
    </row>
    <row r="3719" spans="1:15">
      <c r="A3719" t="s">
        <v>451</v>
      </c>
      <c r="B3719" t="s">
        <v>452</v>
      </c>
      <c r="C3719" t="s">
        <v>178</v>
      </c>
      <c r="D3719" t="s">
        <v>185</v>
      </c>
      <c r="E3719" s="2">
        <v>42053.374305555553</v>
      </c>
      <c r="F3719" s="33">
        <f t="shared" si="348"/>
        <v>2015</v>
      </c>
      <c r="G3719" s="33">
        <f t="shared" si="349"/>
        <v>2</v>
      </c>
      <c r="H3719" t="s">
        <v>150</v>
      </c>
      <c r="I3719" t="s">
        <v>453</v>
      </c>
      <c r="J3719" t="s">
        <v>624</v>
      </c>
      <c r="K3719">
        <v>7.5</v>
      </c>
      <c r="L3719">
        <f t="shared" si="350"/>
        <v>7.5</v>
      </c>
      <c r="M3719">
        <f t="shared" si="351"/>
        <v>0</v>
      </c>
      <c r="N3719" t="b">
        <f t="shared" si="352"/>
        <v>0</v>
      </c>
      <c r="O3719">
        <f t="shared" si="353"/>
        <v>0</v>
      </c>
    </row>
    <row r="3720" spans="1:15">
      <c r="A3720" t="s">
        <v>451</v>
      </c>
      <c r="B3720" t="s">
        <v>452</v>
      </c>
      <c r="C3720" t="s">
        <v>178</v>
      </c>
      <c r="D3720" t="s">
        <v>185</v>
      </c>
      <c r="E3720" s="2">
        <v>42058.400694444441</v>
      </c>
      <c r="F3720" s="33">
        <f t="shared" si="348"/>
        <v>2015</v>
      </c>
      <c r="G3720" s="33">
        <f t="shared" si="349"/>
        <v>2</v>
      </c>
      <c r="H3720" t="s">
        <v>150</v>
      </c>
      <c r="I3720" t="s">
        <v>453</v>
      </c>
      <c r="J3720" t="s">
        <v>624</v>
      </c>
      <c r="K3720">
        <v>6.3</v>
      </c>
      <c r="L3720">
        <f t="shared" si="350"/>
        <v>6.3</v>
      </c>
      <c r="M3720">
        <f t="shared" si="351"/>
        <v>0</v>
      </c>
      <c r="N3720" t="b">
        <f t="shared" si="352"/>
        <v>0</v>
      </c>
      <c r="O3720">
        <f t="shared" si="353"/>
        <v>0</v>
      </c>
    </row>
    <row r="3721" spans="1:15">
      <c r="A3721" t="s">
        <v>451</v>
      </c>
      <c r="B3721" t="s">
        <v>452</v>
      </c>
      <c r="C3721" t="s">
        <v>178</v>
      </c>
      <c r="D3721" t="s">
        <v>185</v>
      </c>
      <c r="E3721" s="2">
        <v>42061.529166666667</v>
      </c>
      <c r="F3721" s="33">
        <f t="shared" si="348"/>
        <v>2015</v>
      </c>
      <c r="G3721" s="33">
        <f t="shared" si="349"/>
        <v>2</v>
      </c>
      <c r="H3721" t="s">
        <v>150</v>
      </c>
      <c r="I3721" t="s">
        <v>453</v>
      </c>
      <c r="J3721" t="s">
        <v>624</v>
      </c>
      <c r="K3721">
        <v>5.4</v>
      </c>
      <c r="L3721">
        <f t="shared" si="350"/>
        <v>5.4</v>
      </c>
      <c r="M3721">
        <f t="shared" si="351"/>
        <v>0</v>
      </c>
      <c r="N3721" t="b">
        <f t="shared" si="352"/>
        <v>0</v>
      </c>
      <c r="O3721">
        <f t="shared" si="353"/>
        <v>0</v>
      </c>
    </row>
    <row r="3722" spans="1:15">
      <c r="A3722" t="s">
        <v>451</v>
      </c>
      <c r="B3722" t="s">
        <v>452</v>
      </c>
      <c r="C3722" t="s">
        <v>178</v>
      </c>
      <c r="D3722" t="s">
        <v>185</v>
      </c>
      <c r="E3722" s="2">
        <v>42065.445833333331</v>
      </c>
      <c r="F3722" s="33">
        <f t="shared" si="348"/>
        <v>2015</v>
      </c>
      <c r="G3722" s="33">
        <f t="shared" si="349"/>
        <v>3</v>
      </c>
      <c r="H3722" t="s">
        <v>150</v>
      </c>
      <c r="I3722" t="s">
        <v>453</v>
      </c>
      <c r="J3722" t="s">
        <v>624</v>
      </c>
      <c r="K3722">
        <v>6.5</v>
      </c>
      <c r="L3722">
        <f t="shared" si="350"/>
        <v>6.5</v>
      </c>
      <c r="M3722">
        <f t="shared" si="351"/>
        <v>0</v>
      </c>
      <c r="N3722" t="b">
        <f t="shared" si="352"/>
        <v>0</v>
      </c>
      <c r="O3722">
        <f t="shared" si="353"/>
        <v>0</v>
      </c>
    </row>
    <row r="3723" spans="1:15">
      <c r="A3723" t="s">
        <v>451</v>
      </c>
      <c r="B3723" t="s">
        <v>452</v>
      </c>
      <c r="C3723" t="s">
        <v>178</v>
      </c>
      <c r="D3723" t="s">
        <v>185</v>
      </c>
      <c r="E3723" s="2">
        <v>42067.388888888891</v>
      </c>
      <c r="F3723" s="33">
        <f t="shared" si="348"/>
        <v>2015</v>
      </c>
      <c r="G3723" s="33">
        <f t="shared" si="349"/>
        <v>3</v>
      </c>
      <c r="H3723" t="s">
        <v>150</v>
      </c>
      <c r="I3723" t="s">
        <v>453</v>
      </c>
      <c r="J3723" t="s">
        <v>624</v>
      </c>
      <c r="K3723">
        <v>6</v>
      </c>
      <c r="L3723">
        <f t="shared" si="350"/>
        <v>6</v>
      </c>
      <c r="M3723">
        <f t="shared" si="351"/>
        <v>0</v>
      </c>
      <c r="N3723" t="b">
        <f t="shared" si="352"/>
        <v>0</v>
      </c>
      <c r="O3723">
        <f t="shared" si="353"/>
        <v>0</v>
      </c>
    </row>
    <row r="3724" spans="1:15">
      <c r="A3724" t="s">
        <v>451</v>
      </c>
      <c r="B3724" t="s">
        <v>452</v>
      </c>
      <c r="C3724" t="s">
        <v>178</v>
      </c>
      <c r="D3724" t="s">
        <v>185</v>
      </c>
      <c r="E3724" s="2">
        <v>42073.54791666667</v>
      </c>
      <c r="F3724" s="33">
        <f t="shared" si="348"/>
        <v>2015</v>
      </c>
      <c r="G3724" s="33">
        <f t="shared" si="349"/>
        <v>3</v>
      </c>
      <c r="H3724" t="s">
        <v>150</v>
      </c>
      <c r="I3724" t="s">
        <v>453</v>
      </c>
      <c r="J3724" t="s">
        <v>624</v>
      </c>
      <c r="K3724">
        <v>6.7</v>
      </c>
      <c r="L3724">
        <f t="shared" si="350"/>
        <v>6.7</v>
      </c>
      <c r="M3724">
        <f t="shared" si="351"/>
        <v>0</v>
      </c>
      <c r="N3724" t="b">
        <f t="shared" si="352"/>
        <v>0</v>
      </c>
      <c r="O3724">
        <f t="shared" si="353"/>
        <v>0</v>
      </c>
    </row>
    <row r="3725" spans="1:15">
      <c r="A3725" t="s">
        <v>451</v>
      </c>
      <c r="B3725" t="s">
        <v>452</v>
      </c>
      <c r="C3725" t="s">
        <v>178</v>
      </c>
      <c r="D3725" t="s">
        <v>185</v>
      </c>
      <c r="E3725" s="2">
        <v>42075.39166666667</v>
      </c>
      <c r="F3725" s="33">
        <f t="shared" si="348"/>
        <v>2015</v>
      </c>
      <c r="G3725" s="33">
        <f t="shared" si="349"/>
        <v>3</v>
      </c>
      <c r="H3725" t="s">
        <v>150</v>
      </c>
      <c r="I3725" t="s">
        <v>453</v>
      </c>
      <c r="J3725" t="s">
        <v>624</v>
      </c>
      <c r="K3725">
        <v>8.4</v>
      </c>
      <c r="L3725">
        <f t="shared" si="350"/>
        <v>8.4</v>
      </c>
      <c r="M3725">
        <f t="shared" si="351"/>
        <v>0</v>
      </c>
      <c r="N3725" t="b">
        <f t="shared" si="352"/>
        <v>0</v>
      </c>
      <c r="O3725">
        <f t="shared" si="353"/>
        <v>0</v>
      </c>
    </row>
    <row r="3726" spans="1:15">
      <c r="A3726" t="s">
        <v>451</v>
      </c>
      <c r="B3726" t="s">
        <v>452</v>
      </c>
      <c r="C3726" t="s">
        <v>178</v>
      </c>
      <c r="D3726" t="s">
        <v>185</v>
      </c>
      <c r="E3726" s="2">
        <v>42080.561111111114</v>
      </c>
      <c r="F3726" s="33">
        <f t="shared" si="348"/>
        <v>2015</v>
      </c>
      <c r="G3726" s="33">
        <f t="shared" si="349"/>
        <v>3</v>
      </c>
      <c r="H3726" t="s">
        <v>150</v>
      </c>
      <c r="I3726" t="s">
        <v>453</v>
      </c>
      <c r="J3726" t="s">
        <v>624</v>
      </c>
      <c r="K3726">
        <v>8</v>
      </c>
      <c r="L3726">
        <f t="shared" si="350"/>
        <v>8</v>
      </c>
      <c r="M3726">
        <f t="shared" si="351"/>
        <v>0</v>
      </c>
      <c r="N3726" t="b">
        <f t="shared" si="352"/>
        <v>0</v>
      </c>
      <c r="O3726">
        <f t="shared" si="353"/>
        <v>0</v>
      </c>
    </row>
    <row r="3727" spans="1:15">
      <c r="A3727" t="s">
        <v>451</v>
      </c>
      <c r="B3727" t="s">
        <v>452</v>
      </c>
      <c r="C3727" t="s">
        <v>178</v>
      </c>
      <c r="D3727" t="s">
        <v>185</v>
      </c>
      <c r="E3727" s="2">
        <v>42082.430555555555</v>
      </c>
      <c r="F3727" s="33">
        <f t="shared" si="348"/>
        <v>2015</v>
      </c>
      <c r="G3727" s="33">
        <f t="shared" si="349"/>
        <v>3</v>
      </c>
      <c r="H3727" t="s">
        <v>150</v>
      </c>
      <c r="I3727" t="s">
        <v>453</v>
      </c>
      <c r="J3727" t="s">
        <v>624</v>
      </c>
      <c r="K3727">
        <v>8.2000000000000011</v>
      </c>
      <c r="L3727">
        <f t="shared" si="350"/>
        <v>8.2000000000000011</v>
      </c>
      <c r="M3727">
        <f t="shared" si="351"/>
        <v>0</v>
      </c>
      <c r="N3727" t="b">
        <f t="shared" si="352"/>
        <v>0</v>
      </c>
      <c r="O3727">
        <f t="shared" si="353"/>
        <v>0</v>
      </c>
    </row>
    <row r="3728" spans="1:15">
      <c r="A3728" t="s">
        <v>451</v>
      </c>
      <c r="B3728" t="s">
        <v>452</v>
      </c>
      <c r="C3728" t="s">
        <v>178</v>
      </c>
      <c r="D3728" t="s">
        <v>185</v>
      </c>
      <c r="E3728" s="2">
        <v>42086.605555555558</v>
      </c>
      <c r="F3728" s="33">
        <f t="shared" si="348"/>
        <v>2015</v>
      </c>
      <c r="G3728" s="33">
        <f t="shared" si="349"/>
        <v>3</v>
      </c>
      <c r="H3728" t="s">
        <v>150</v>
      </c>
      <c r="I3728" t="s">
        <v>453</v>
      </c>
      <c r="J3728" t="s">
        <v>624</v>
      </c>
      <c r="K3728">
        <v>10</v>
      </c>
      <c r="L3728">
        <f t="shared" si="350"/>
        <v>10</v>
      </c>
      <c r="M3728">
        <f t="shared" si="351"/>
        <v>0</v>
      </c>
      <c r="N3728" t="b">
        <f t="shared" si="352"/>
        <v>0</v>
      </c>
      <c r="O3728">
        <f t="shared" si="353"/>
        <v>0</v>
      </c>
    </row>
    <row r="3729" spans="1:15">
      <c r="A3729" t="s">
        <v>451</v>
      </c>
      <c r="B3729" t="s">
        <v>452</v>
      </c>
      <c r="C3729" t="s">
        <v>178</v>
      </c>
      <c r="D3729" t="s">
        <v>185</v>
      </c>
      <c r="E3729" s="2">
        <v>42088.439583333333</v>
      </c>
      <c r="F3729" s="33">
        <f t="shared" si="348"/>
        <v>2015</v>
      </c>
      <c r="G3729" s="33">
        <f t="shared" si="349"/>
        <v>3</v>
      </c>
      <c r="H3729" t="s">
        <v>150</v>
      </c>
      <c r="I3729" t="s">
        <v>453</v>
      </c>
      <c r="J3729" t="s">
        <v>596</v>
      </c>
      <c r="K3729">
        <v>1</v>
      </c>
      <c r="L3729">
        <f t="shared" si="350"/>
        <v>0.5</v>
      </c>
      <c r="M3729">
        <f t="shared" si="351"/>
        <v>1</v>
      </c>
      <c r="N3729" t="b">
        <f t="shared" si="352"/>
        <v>1</v>
      </c>
      <c r="O3729">
        <f t="shared" si="353"/>
        <v>0</v>
      </c>
    </row>
    <row r="3730" spans="1:15">
      <c r="A3730" t="s">
        <v>451</v>
      </c>
      <c r="B3730" t="s">
        <v>452</v>
      </c>
      <c r="C3730" t="s">
        <v>178</v>
      </c>
      <c r="D3730" t="s">
        <v>185</v>
      </c>
      <c r="E3730" s="2">
        <v>42093.40902777778</v>
      </c>
      <c r="F3730" s="33">
        <f t="shared" si="348"/>
        <v>2015</v>
      </c>
      <c r="G3730" s="33">
        <f t="shared" si="349"/>
        <v>3</v>
      </c>
      <c r="H3730" t="s">
        <v>150</v>
      </c>
      <c r="I3730" t="s">
        <v>453</v>
      </c>
      <c r="J3730" t="s">
        <v>596</v>
      </c>
      <c r="K3730">
        <v>1</v>
      </c>
      <c r="L3730">
        <f t="shared" si="350"/>
        <v>0.5</v>
      </c>
      <c r="M3730">
        <f t="shared" si="351"/>
        <v>1</v>
      </c>
      <c r="N3730" t="b">
        <f t="shared" si="352"/>
        <v>1</v>
      </c>
      <c r="O3730">
        <f t="shared" si="353"/>
        <v>0</v>
      </c>
    </row>
    <row r="3731" spans="1:15">
      <c r="A3731" t="s">
        <v>451</v>
      </c>
      <c r="B3731" t="s">
        <v>452</v>
      </c>
      <c r="C3731" t="s">
        <v>178</v>
      </c>
      <c r="D3731" t="s">
        <v>185</v>
      </c>
      <c r="E3731" s="2">
        <v>42095.678472222222</v>
      </c>
      <c r="F3731" s="33">
        <f t="shared" si="348"/>
        <v>2015</v>
      </c>
      <c r="G3731" s="33">
        <f t="shared" si="349"/>
        <v>4</v>
      </c>
      <c r="H3731" t="s">
        <v>150</v>
      </c>
      <c r="I3731" t="s">
        <v>453</v>
      </c>
      <c r="J3731" t="s">
        <v>624</v>
      </c>
      <c r="K3731">
        <v>9</v>
      </c>
      <c r="L3731">
        <f t="shared" si="350"/>
        <v>9</v>
      </c>
      <c r="M3731">
        <f t="shared" si="351"/>
        <v>0</v>
      </c>
      <c r="N3731" t="b">
        <f t="shared" si="352"/>
        <v>0</v>
      </c>
      <c r="O3731">
        <f t="shared" si="353"/>
        <v>0</v>
      </c>
    </row>
    <row r="3732" spans="1:15">
      <c r="A3732" t="s">
        <v>451</v>
      </c>
      <c r="B3732" t="s">
        <v>452</v>
      </c>
      <c r="C3732" t="s">
        <v>178</v>
      </c>
      <c r="D3732" t="s">
        <v>185</v>
      </c>
      <c r="E3732" s="2">
        <v>42101.646527777775</v>
      </c>
      <c r="F3732" s="33">
        <f t="shared" si="348"/>
        <v>2015</v>
      </c>
      <c r="G3732" s="33">
        <f t="shared" si="349"/>
        <v>4</v>
      </c>
      <c r="H3732" t="s">
        <v>150</v>
      </c>
      <c r="I3732" t="s">
        <v>453</v>
      </c>
      <c r="J3732" t="s">
        <v>624</v>
      </c>
      <c r="K3732">
        <v>7.8</v>
      </c>
      <c r="L3732">
        <f t="shared" si="350"/>
        <v>7.8</v>
      </c>
      <c r="M3732">
        <f t="shared" si="351"/>
        <v>0</v>
      </c>
      <c r="N3732" t="b">
        <f t="shared" si="352"/>
        <v>0</v>
      </c>
      <c r="O3732">
        <f t="shared" si="353"/>
        <v>0</v>
      </c>
    </row>
    <row r="3733" spans="1:15">
      <c r="A3733" t="s">
        <v>451</v>
      </c>
      <c r="B3733" t="s">
        <v>452</v>
      </c>
      <c r="C3733" t="s">
        <v>178</v>
      </c>
      <c r="D3733" t="s">
        <v>185</v>
      </c>
      <c r="E3733" s="2">
        <v>42104.481249999997</v>
      </c>
      <c r="F3733" s="33">
        <f t="shared" si="348"/>
        <v>2015</v>
      </c>
      <c r="G3733" s="33">
        <f t="shared" si="349"/>
        <v>4</v>
      </c>
      <c r="H3733" t="s">
        <v>150</v>
      </c>
      <c r="I3733" t="s">
        <v>453</v>
      </c>
      <c r="J3733" t="s">
        <v>624</v>
      </c>
      <c r="K3733">
        <v>10</v>
      </c>
      <c r="L3733">
        <f t="shared" si="350"/>
        <v>10</v>
      </c>
      <c r="M3733">
        <f t="shared" si="351"/>
        <v>0</v>
      </c>
      <c r="N3733" t="b">
        <f t="shared" si="352"/>
        <v>0</v>
      </c>
      <c r="O3733">
        <f t="shared" si="353"/>
        <v>0</v>
      </c>
    </row>
    <row r="3734" spans="1:15">
      <c r="A3734" t="s">
        <v>451</v>
      </c>
      <c r="B3734" t="s">
        <v>452</v>
      </c>
      <c r="C3734" t="s">
        <v>178</v>
      </c>
      <c r="D3734" t="s">
        <v>185</v>
      </c>
      <c r="E3734" s="2">
        <v>42108.461805555555</v>
      </c>
      <c r="F3734" s="33">
        <f t="shared" si="348"/>
        <v>2015</v>
      </c>
      <c r="G3734" s="33">
        <f t="shared" si="349"/>
        <v>4</v>
      </c>
      <c r="H3734" t="s">
        <v>150</v>
      </c>
      <c r="I3734" t="s">
        <v>453</v>
      </c>
      <c r="J3734" t="s">
        <v>624</v>
      </c>
      <c r="K3734">
        <v>10</v>
      </c>
      <c r="L3734">
        <f t="shared" si="350"/>
        <v>10</v>
      </c>
      <c r="M3734">
        <f t="shared" si="351"/>
        <v>0</v>
      </c>
      <c r="N3734" t="b">
        <f t="shared" si="352"/>
        <v>0</v>
      </c>
      <c r="O3734">
        <f t="shared" si="353"/>
        <v>0</v>
      </c>
    </row>
    <row r="3735" spans="1:15">
      <c r="A3735" t="s">
        <v>451</v>
      </c>
      <c r="B3735" t="s">
        <v>452</v>
      </c>
      <c r="C3735" t="s">
        <v>178</v>
      </c>
      <c r="D3735" t="s">
        <v>185</v>
      </c>
      <c r="E3735" s="2">
        <v>42110.457638888889</v>
      </c>
      <c r="F3735" s="33">
        <f t="shared" si="348"/>
        <v>2015</v>
      </c>
      <c r="G3735" s="33">
        <f t="shared" si="349"/>
        <v>4</v>
      </c>
      <c r="H3735" t="s">
        <v>150</v>
      </c>
      <c r="I3735" t="s">
        <v>453</v>
      </c>
      <c r="J3735" t="s">
        <v>596</v>
      </c>
      <c r="K3735">
        <v>1</v>
      </c>
      <c r="L3735">
        <f t="shared" si="350"/>
        <v>0.5</v>
      </c>
      <c r="M3735">
        <f t="shared" si="351"/>
        <v>1</v>
      </c>
      <c r="N3735" t="b">
        <f t="shared" si="352"/>
        <v>1</v>
      </c>
      <c r="O3735">
        <f t="shared" si="353"/>
        <v>0</v>
      </c>
    </row>
    <row r="3736" spans="1:15">
      <c r="A3736" t="s">
        <v>451</v>
      </c>
      <c r="B3736" t="s">
        <v>452</v>
      </c>
      <c r="C3736" t="s">
        <v>178</v>
      </c>
      <c r="D3736" t="s">
        <v>185</v>
      </c>
      <c r="E3736" s="2">
        <v>42115.386111111111</v>
      </c>
      <c r="F3736" s="33">
        <f t="shared" si="348"/>
        <v>2015</v>
      </c>
      <c r="G3736" s="33">
        <f t="shared" si="349"/>
        <v>4</v>
      </c>
      <c r="H3736" t="s">
        <v>150</v>
      </c>
      <c r="I3736" t="s">
        <v>453</v>
      </c>
      <c r="J3736" t="s">
        <v>624</v>
      </c>
      <c r="K3736">
        <v>14</v>
      </c>
      <c r="L3736">
        <f t="shared" si="350"/>
        <v>14</v>
      </c>
      <c r="M3736">
        <f t="shared" si="351"/>
        <v>0</v>
      </c>
      <c r="N3736" t="b">
        <f t="shared" si="352"/>
        <v>0</v>
      </c>
      <c r="O3736">
        <f t="shared" si="353"/>
        <v>0</v>
      </c>
    </row>
    <row r="3737" spans="1:15">
      <c r="A3737" t="s">
        <v>451</v>
      </c>
      <c r="B3737" t="s">
        <v>452</v>
      </c>
      <c r="C3737" t="s">
        <v>178</v>
      </c>
      <c r="D3737" t="s">
        <v>185</v>
      </c>
      <c r="E3737" s="2">
        <v>42117.524305555555</v>
      </c>
      <c r="F3737" s="33">
        <f t="shared" si="348"/>
        <v>2015</v>
      </c>
      <c r="G3737" s="33">
        <f t="shared" si="349"/>
        <v>4</v>
      </c>
      <c r="H3737" t="s">
        <v>150</v>
      </c>
      <c r="I3737" t="s">
        <v>453</v>
      </c>
      <c r="J3737" t="s">
        <v>624</v>
      </c>
      <c r="K3737">
        <v>10</v>
      </c>
      <c r="L3737">
        <f t="shared" si="350"/>
        <v>10</v>
      </c>
      <c r="M3737">
        <f t="shared" si="351"/>
        <v>0</v>
      </c>
      <c r="N3737" t="b">
        <f t="shared" si="352"/>
        <v>0</v>
      </c>
      <c r="O3737">
        <f t="shared" si="353"/>
        <v>0</v>
      </c>
    </row>
    <row r="3738" spans="1:15">
      <c r="A3738" t="s">
        <v>451</v>
      </c>
      <c r="B3738" t="s">
        <v>452</v>
      </c>
      <c r="C3738" t="s">
        <v>178</v>
      </c>
      <c r="D3738" t="s">
        <v>185</v>
      </c>
      <c r="E3738" s="2">
        <v>42121.713194444441</v>
      </c>
      <c r="F3738" s="33">
        <f t="shared" si="348"/>
        <v>2015</v>
      </c>
      <c r="G3738" s="33">
        <f t="shared" si="349"/>
        <v>4</v>
      </c>
      <c r="H3738" t="s">
        <v>150</v>
      </c>
      <c r="I3738" t="s">
        <v>453</v>
      </c>
      <c r="J3738" t="s">
        <v>624</v>
      </c>
      <c r="K3738">
        <v>11</v>
      </c>
      <c r="L3738">
        <f t="shared" si="350"/>
        <v>11</v>
      </c>
      <c r="M3738">
        <f t="shared" si="351"/>
        <v>0</v>
      </c>
      <c r="N3738" t="b">
        <f t="shared" si="352"/>
        <v>0</v>
      </c>
      <c r="O3738">
        <f t="shared" si="353"/>
        <v>0</v>
      </c>
    </row>
    <row r="3739" spans="1:15">
      <c r="A3739" t="s">
        <v>451</v>
      </c>
      <c r="B3739" t="s">
        <v>452</v>
      </c>
      <c r="C3739" t="s">
        <v>178</v>
      </c>
      <c r="D3739" t="s">
        <v>185</v>
      </c>
      <c r="E3739" s="2">
        <v>42123.576388888891</v>
      </c>
      <c r="F3739" s="33">
        <f t="shared" si="348"/>
        <v>2015</v>
      </c>
      <c r="G3739" s="33">
        <f t="shared" si="349"/>
        <v>4</v>
      </c>
      <c r="H3739" t="s">
        <v>150</v>
      </c>
      <c r="I3739" t="s">
        <v>453</v>
      </c>
      <c r="J3739" t="s">
        <v>624</v>
      </c>
      <c r="K3739">
        <v>9</v>
      </c>
      <c r="L3739">
        <f t="shared" si="350"/>
        <v>9</v>
      </c>
      <c r="M3739">
        <f t="shared" si="351"/>
        <v>0</v>
      </c>
      <c r="N3739" t="b">
        <f t="shared" si="352"/>
        <v>0</v>
      </c>
      <c r="O3739">
        <f t="shared" si="353"/>
        <v>0</v>
      </c>
    </row>
    <row r="3740" spans="1:15">
      <c r="A3740" t="s">
        <v>451</v>
      </c>
      <c r="B3740" t="s">
        <v>452</v>
      </c>
      <c r="C3740" t="s">
        <v>178</v>
      </c>
      <c r="D3740" t="s">
        <v>185</v>
      </c>
      <c r="E3740" s="2">
        <v>42130.645138888889</v>
      </c>
      <c r="F3740" s="33">
        <f t="shared" si="348"/>
        <v>2015</v>
      </c>
      <c r="G3740" s="33">
        <f t="shared" si="349"/>
        <v>5</v>
      </c>
      <c r="H3740" t="s">
        <v>150</v>
      </c>
      <c r="I3740" t="s">
        <v>453</v>
      </c>
      <c r="J3740" t="s">
        <v>624</v>
      </c>
      <c r="K3740">
        <v>21</v>
      </c>
      <c r="L3740">
        <f t="shared" si="350"/>
        <v>21</v>
      </c>
      <c r="M3740">
        <f t="shared" si="351"/>
        <v>0</v>
      </c>
      <c r="N3740" t="b">
        <f t="shared" si="352"/>
        <v>0</v>
      </c>
      <c r="O3740">
        <f t="shared" si="353"/>
        <v>0</v>
      </c>
    </row>
    <row r="3741" spans="1:15">
      <c r="A3741" t="s">
        <v>451</v>
      </c>
      <c r="B3741" t="s">
        <v>452</v>
      </c>
      <c r="C3741" t="s">
        <v>178</v>
      </c>
      <c r="D3741" t="s">
        <v>185</v>
      </c>
      <c r="E3741" s="2">
        <v>42132.573611111111</v>
      </c>
      <c r="F3741" s="33">
        <f t="shared" si="348"/>
        <v>2015</v>
      </c>
      <c r="G3741" s="33">
        <f t="shared" si="349"/>
        <v>5</v>
      </c>
      <c r="H3741" t="s">
        <v>150</v>
      </c>
      <c r="I3741" t="s">
        <v>453</v>
      </c>
      <c r="J3741" t="s">
        <v>624</v>
      </c>
      <c r="K3741">
        <v>10</v>
      </c>
      <c r="L3741">
        <f t="shared" si="350"/>
        <v>10</v>
      </c>
      <c r="M3741">
        <f t="shared" si="351"/>
        <v>0</v>
      </c>
      <c r="N3741" t="b">
        <f t="shared" si="352"/>
        <v>0</v>
      </c>
      <c r="O3741">
        <f t="shared" si="353"/>
        <v>0</v>
      </c>
    </row>
    <row r="3742" spans="1:15">
      <c r="A3742" t="s">
        <v>451</v>
      </c>
      <c r="B3742" t="s">
        <v>452</v>
      </c>
      <c r="C3742" t="s">
        <v>178</v>
      </c>
      <c r="D3742" t="s">
        <v>185</v>
      </c>
      <c r="E3742" s="2">
        <v>42135.478472222225</v>
      </c>
      <c r="F3742" s="33">
        <f t="shared" si="348"/>
        <v>2015</v>
      </c>
      <c r="G3742" s="33">
        <f t="shared" si="349"/>
        <v>5</v>
      </c>
      <c r="H3742" t="s">
        <v>150</v>
      </c>
      <c r="I3742" t="s">
        <v>453</v>
      </c>
      <c r="J3742" t="s">
        <v>624</v>
      </c>
      <c r="K3742">
        <v>8.8000000000000007</v>
      </c>
      <c r="L3742">
        <f t="shared" si="350"/>
        <v>8.8000000000000007</v>
      </c>
      <c r="M3742">
        <f t="shared" si="351"/>
        <v>0</v>
      </c>
      <c r="N3742" t="b">
        <f t="shared" si="352"/>
        <v>0</v>
      </c>
      <c r="O3742">
        <f t="shared" si="353"/>
        <v>0</v>
      </c>
    </row>
    <row r="3743" spans="1:15">
      <c r="A3743" t="s">
        <v>451</v>
      </c>
      <c r="B3743" t="s">
        <v>452</v>
      </c>
      <c r="C3743" t="s">
        <v>178</v>
      </c>
      <c r="D3743" t="s">
        <v>185</v>
      </c>
      <c r="E3743" s="2">
        <v>42138.414583333331</v>
      </c>
      <c r="F3743" s="33">
        <f t="shared" si="348"/>
        <v>2015</v>
      </c>
      <c r="G3743" s="33">
        <f t="shared" si="349"/>
        <v>5</v>
      </c>
      <c r="H3743" t="s">
        <v>150</v>
      </c>
      <c r="I3743" t="s">
        <v>453</v>
      </c>
      <c r="J3743" t="s">
        <v>624</v>
      </c>
      <c r="K3743">
        <v>8.3000000000000007</v>
      </c>
      <c r="L3743">
        <f t="shared" si="350"/>
        <v>8.3000000000000007</v>
      </c>
      <c r="M3743">
        <f t="shared" si="351"/>
        <v>0</v>
      </c>
      <c r="N3743" t="b">
        <f t="shared" si="352"/>
        <v>0</v>
      </c>
      <c r="O3743">
        <f t="shared" si="353"/>
        <v>0</v>
      </c>
    </row>
    <row r="3744" spans="1:15">
      <c r="A3744" t="s">
        <v>451</v>
      </c>
      <c r="B3744" t="s">
        <v>452</v>
      </c>
      <c r="C3744" t="s">
        <v>178</v>
      </c>
      <c r="D3744" t="s">
        <v>185</v>
      </c>
      <c r="E3744" s="2">
        <v>42143.680555555555</v>
      </c>
      <c r="F3744" s="33">
        <f t="shared" si="348"/>
        <v>2015</v>
      </c>
      <c r="G3744" s="33">
        <f t="shared" si="349"/>
        <v>5</v>
      </c>
      <c r="H3744" t="s">
        <v>150</v>
      </c>
      <c r="I3744" t="s">
        <v>453</v>
      </c>
      <c r="J3744" t="s">
        <v>624</v>
      </c>
      <c r="K3744">
        <v>8.8000000000000007</v>
      </c>
      <c r="L3744">
        <f t="shared" si="350"/>
        <v>8.8000000000000007</v>
      </c>
      <c r="M3744">
        <f t="shared" si="351"/>
        <v>0</v>
      </c>
      <c r="N3744" t="b">
        <f t="shared" si="352"/>
        <v>0</v>
      </c>
      <c r="O3744">
        <f t="shared" si="353"/>
        <v>0</v>
      </c>
    </row>
    <row r="3745" spans="1:15">
      <c r="A3745" t="s">
        <v>451</v>
      </c>
      <c r="B3745" t="s">
        <v>452</v>
      </c>
      <c r="C3745" t="s">
        <v>178</v>
      </c>
      <c r="D3745" t="s">
        <v>185</v>
      </c>
      <c r="E3745" s="2">
        <v>42145.604166666664</v>
      </c>
      <c r="F3745" s="33">
        <f t="shared" si="348"/>
        <v>2015</v>
      </c>
      <c r="G3745" s="33">
        <f t="shared" si="349"/>
        <v>5</v>
      </c>
      <c r="H3745" t="s">
        <v>150</v>
      </c>
      <c r="I3745" t="s">
        <v>453</v>
      </c>
      <c r="J3745" t="s">
        <v>624</v>
      </c>
      <c r="K3745">
        <v>10</v>
      </c>
      <c r="L3745">
        <f t="shared" si="350"/>
        <v>10</v>
      </c>
      <c r="M3745">
        <f t="shared" si="351"/>
        <v>0</v>
      </c>
      <c r="N3745" t="b">
        <f t="shared" si="352"/>
        <v>0</v>
      </c>
      <c r="O3745">
        <f t="shared" si="353"/>
        <v>0</v>
      </c>
    </row>
    <row r="3746" spans="1:15">
      <c r="A3746" t="s">
        <v>451</v>
      </c>
      <c r="B3746" t="s">
        <v>452</v>
      </c>
      <c r="C3746" t="s">
        <v>178</v>
      </c>
      <c r="D3746" t="s">
        <v>185</v>
      </c>
      <c r="E3746" s="2">
        <v>42150.404861111114</v>
      </c>
      <c r="F3746" s="33">
        <f t="shared" si="348"/>
        <v>2015</v>
      </c>
      <c r="G3746" s="33">
        <f t="shared" si="349"/>
        <v>5</v>
      </c>
      <c r="H3746" t="s">
        <v>150</v>
      </c>
      <c r="I3746" t="s">
        <v>453</v>
      </c>
      <c r="J3746" t="s">
        <v>624</v>
      </c>
      <c r="K3746">
        <v>13</v>
      </c>
      <c r="L3746">
        <f t="shared" si="350"/>
        <v>13</v>
      </c>
      <c r="M3746">
        <f t="shared" si="351"/>
        <v>0</v>
      </c>
      <c r="N3746" t="b">
        <f t="shared" si="352"/>
        <v>0</v>
      </c>
      <c r="O3746">
        <f t="shared" si="353"/>
        <v>0</v>
      </c>
    </row>
    <row r="3747" spans="1:15">
      <c r="A3747" t="s">
        <v>451</v>
      </c>
      <c r="B3747" t="s">
        <v>452</v>
      </c>
      <c r="C3747" t="s">
        <v>178</v>
      </c>
      <c r="D3747" t="s">
        <v>185</v>
      </c>
      <c r="E3747" s="2">
        <v>42152.48541666667</v>
      </c>
      <c r="F3747" s="33">
        <f t="shared" si="348"/>
        <v>2015</v>
      </c>
      <c r="G3747" s="33">
        <f t="shared" si="349"/>
        <v>5</v>
      </c>
      <c r="H3747" t="s">
        <v>150</v>
      </c>
      <c r="I3747" t="s">
        <v>453</v>
      </c>
      <c r="J3747" t="s">
        <v>624</v>
      </c>
      <c r="K3747">
        <v>10</v>
      </c>
      <c r="L3747">
        <f t="shared" si="350"/>
        <v>10</v>
      </c>
      <c r="M3747">
        <f t="shared" si="351"/>
        <v>0</v>
      </c>
      <c r="N3747" t="b">
        <f t="shared" si="352"/>
        <v>0</v>
      </c>
      <c r="O3747">
        <f t="shared" si="353"/>
        <v>0</v>
      </c>
    </row>
    <row r="3748" spans="1:15">
      <c r="A3748" t="s">
        <v>451</v>
      </c>
      <c r="B3748" t="s">
        <v>452</v>
      </c>
      <c r="C3748" t="s">
        <v>178</v>
      </c>
      <c r="D3748" t="s">
        <v>185</v>
      </c>
      <c r="E3748" s="2">
        <v>42156.442361111112</v>
      </c>
      <c r="F3748" s="33">
        <f t="shared" si="348"/>
        <v>2015</v>
      </c>
      <c r="G3748" s="33">
        <f t="shared" si="349"/>
        <v>6</v>
      </c>
      <c r="H3748" t="s">
        <v>150</v>
      </c>
      <c r="I3748" t="s">
        <v>453</v>
      </c>
      <c r="J3748" t="s">
        <v>624</v>
      </c>
      <c r="K3748">
        <v>10</v>
      </c>
      <c r="L3748">
        <f t="shared" si="350"/>
        <v>10</v>
      </c>
      <c r="M3748">
        <f t="shared" si="351"/>
        <v>0</v>
      </c>
      <c r="N3748" t="b">
        <f t="shared" si="352"/>
        <v>0</v>
      </c>
      <c r="O3748">
        <f t="shared" si="353"/>
        <v>0</v>
      </c>
    </row>
    <row r="3749" spans="1:15">
      <c r="A3749" t="s">
        <v>451</v>
      </c>
      <c r="B3749" t="s">
        <v>452</v>
      </c>
      <c r="C3749" t="s">
        <v>178</v>
      </c>
      <c r="D3749" t="s">
        <v>185</v>
      </c>
      <c r="E3749" s="2">
        <v>42160.461111111108</v>
      </c>
      <c r="F3749" s="33">
        <f t="shared" si="348"/>
        <v>2015</v>
      </c>
      <c r="G3749" s="33">
        <f t="shared" si="349"/>
        <v>6</v>
      </c>
      <c r="H3749" t="s">
        <v>150</v>
      </c>
      <c r="I3749" t="s">
        <v>453</v>
      </c>
      <c r="J3749" t="s">
        <v>624</v>
      </c>
      <c r="K3749">
        <v>9.5</v>
      </c>
      <c r="L3749">
        <f t="shared" si="350"/>
        <v>9.5</v>
      </c>
      <c r="M3749">
        <f t="shared" si="351"/>
        <v>0</v>
      </c>
      <c r="N3749" t="b">
        <f t="shared" si="352"/>
        <v>0</v>
      </c>
      <c r="O3749">
        <f t="shared" si="353"/>
        <v>0</v>
      </c>
    </row>
    <row r="3750" spans="1:15">
      <c r="A3750" t="s">
        <v>451</v>
      </c>
      <c r="B3750" t="s">
        <v>452</v>
      </c>
      <c r="C3750" t="s">
        <v>178</v>
      </c>
      <c r="D3750" t="s">
        <v>185</v>
      </c>
      <c r="E3750" s="2">
        <v>42163.572222222225</v>
      </c>
      <c r="F3750" s="33">
        <f t="shared" si="348"/>
        <v>2015</v>
      </c>
      <c r="G3750" s="33">
        <f t="shared" si="349"/>
        <v>6</v>
      </c>
      <c r="H3750" t="s">
        <v>150</v>
      </c>
      <c r="I3750" t="s">
        <v>453</v>
      </c>
      <c r="J3750" t="s">
        <v>624</v>
      </c>
      <c r="K3750">
        <v>11</v>
      </c>
      <c r="L3750">
        <f t="shared" si="350"/>
        <v>11</v>
      </c>
      <c r="M3750">
        <f t="shared" si="351"/>
        <v>0</v>
      </c>
      <c r="N3750" t="b">
        <f t="shared" si="352"/>
        <v>0</v>
      </c>
      <c r="O3750">
        <f t="shared" si="353"/>
        <v>0</v>
      </c>
    </row>
    <row r="3751" spans="1:15">
      <c r="A3751" t="s">
        <v>451</v>
      </c>
      <c r="B3751" t="s">
        <v>452</v>
      </c>
      <c r="C3751" t="s">
        <v>178</v>
      </c>
      <c r="D3751" t="s">
        <v>185</v>
      </c>
      <c r="E3751" s="2">
        <v>42165.438888888886</v>
      </c>
      <c r="F3751" s="33">
        <f t="shared" si="348"/>
        <v>2015</v>
      </c>
      <c r="G3751" s="33">
        <f t="shared" si="349"/>
        <v>6</v>
      </c>
      <c r="H3751" t="s">
        <v>150</v>
      </c>
      <c r="I3751" t="s">
        <v>453</v>
      </c>
      <c r="J3751" t="s">
        <v>624</v>
      </c>
      <c r="K3751">
        <v>10</v>
      </c>
      <c r="L3751">
        <f t="shared" si="350"/>
        <v>10</v>
      </c>
      <c r="M3751">
        <f t="shared" si="351"/>
        <v>0</v>
      </c>
      <c r="N3751" t="b">
        <f t="shared" si="352"/>
        <v>0</v>
      </c>
      <c r="O3751">
        <f t="shared" si="353"/>
        <v>0</v>
      </c>
    </row>
    <row r="3752" spans="1:15">
      <c r="A3752" t="s">
        <v>451</v>
      </c>
      <c r="B3752" t="s">
        <v>452</v>
      </c>
      <c r="C3752" t="s">
        <v>178</v>
      </c>
      <c r="D3752" t="s">
        <v>185</v>
      </c>
      <c r="E3752" s="2">
        <v>42171.429166666669</v>
      </c>
      <c r="F3752" s="33">
        <f t="shared" si="348"/>
        <v>2015</v>
      </c>
      <c r="G3752" s="33">
        <f t="shared" si="349"/>
        <v>6</v>
      </c>
      <c r="H3752" t="s">
        <v>150</v>
      </c>
      <c r="I3752" t="s">
        <v>453</v>
      </c>
      <c r="J3752" t="s">
        <v>624</v>
      </c>
      <c r="K3752">
        <v>12</v>
      </c>
      <c r="L3752">
        <f t="shared" si="350"/>
        <v>12</v>
      </c>
      <c r="M3752">
        <f t="shared" si="351"/>
        <v>0</v>
      </c>
      <c r="N3752" t="b">
        <f t="shared" si="352"/>
        <v>0</v>
      </c>
      <c r="O3752">
        <f t="shared" si="353"/>
        <v>0</v>
      </c>
    </row>
    <row r="3753" spans="1:15">
      <c r="A3753" t="s">
        <v>451</v>
      </c>
      <c r="B3753" t="s">
        <v>452</v>
      </c>
      <c r="C3753" t="s">
        <v>178</v>
      </c>
      <c r="D3753" t="s">
        <v>185</v>
      </c>
      <c r="E3753" s="2">
        <v>42172.490277777775</v>
      </c>
      <c r="F3753" s="33">
        <f t="shared" si="348"/>
        <v>2015</v>
      </c>
      <c r="G3753" s="33">
        <f t="shared" si="349"/>
        <v>6</v>
      </c>
      <c r="H3753" t="s">
        <v>150</v>
      </c>
      <c r="I3753" t="s">
        <v>453</v>
      </c>
      <c r="J3753" t="s">
        <v>624</v>
      </c>
      <c r="K3753">
        <v>20</v>
      </c>
      <c r="L3753">
        <f t="shared" si="350"/>
        <v>20</v>
      </c>
      <c r="M3753">
        <f t="shared" si="351"/>
        <v>0</v>
      </c>
      <c r="N3753" t="b">
        <f t="shared" si="352"/>
        <v>0</v>
      </c>
      <c r="O3753">
        <f t="shared" si="353"/>
        <v>0</v>
      </c>
    </row>
    <row r="3754" spans="1:15">
      <c r="A3754" t="s">
        <v>451</v>
      </c>
      <c r="B3754" t="s">
        <v>452</v>
      </c>
      <c r="C3754" t="s">
        <v>178</v>
      </c>
      <c r="D3754" t="s">
        <v>185</v>
      </c>
      <c r="E3754" s="2">
        <v>42178.406944444447</v>
      </c>
      <c r="F3754" s="33">
        <f t="shared" si="348"/>
        <v>2015</v>
      </c>
      <c r="G3754" s="33">
        <f t="shared" si="349"/>
        <v>6</v>
      </c>
      <c r="H3754" t="s">
        <v>150</v>
      </c>
      <c r="I3754" t="s">
        <v>453</v>
      </c>
      <c r="J3754" t="s">
        <v>624</v>
      </c>
      <c r="K3754">
        <v>10</v>
      </c>
      <c r="L3754">
        <f t="shared" si="350"/>
        <v>10</v>
      </c>
      <c r="M3754">
        <f t="shared" si="351"/>
        <v>0</v>
      </c>
      <c r="N3754" t="b">
        <f t="shared" si="352"/>
        <v>0</v>
      </c>
      <c r="O3754">
        <f t="shared" si="353"/>
        <v>0</v>
      </c>
    </row>
    <row r="3755" spans="1:15">
      <c r="A3755" t="s">
        <v>451</v>
      </c>
      <c r="B3755" t="s">
        <v>452</v>
      </c>
      <c r="C3755" t="s">
        <v>178</v>
      </c>
      <c r="D3755" t="s">
        <v>185</v>
      </c>
      <c r="E3755" s="2">
        <v>42179.526388888888</v>
      </c>
      <c r="F3755" s="33">
        <f t="shared" si="348"/>
        <v>2015</v>
      </c>
      <c r="G3755" s="33">
        <f t="shared" si="349"/>
        <v>6</v>
      </c>
      <c r="H3755" t="s">
        <v>150</v>
      </c>
      <c r="I3755" t="s">
        <v>453</v>
      </c>
      <c r="J3755" t="s">
        <v>624</v>
      </c>
      <c r="K3755">
        <v>9</v>
      </c>
      <c r="L3755">
        <f t="shared" si="350"/>
        <v>9</v>
      </c>
      <c r="M3755">
        <f t="shared" si="351"/>
        <v>0</v>
      </c>
      <c r="N3755" t="b">
        <f t="shared" si="352"/>
        <v>0</v>
      </c>
      <c r="O3755">
        <f t="shared" si="353"/>
        <v>0</v>
      </c>
    </row>
    <row r="3756" spans="1:15">
      <c r="A3756" t="s">
        <v>451</v>
      </c>
      <c r="B3756" t="s">
        <v>452</v>
      </c>
      <c r="C3756" t="s">
        <v>178</v>
      </c>
      <c r="D3756" t="s">
        <v>185</v>
      </c>
      <c r="E3756" s="2">
        <v>42184.481944444444</v>
      </c>
      <c r="F3756" s="33">
        <f t="shared" si="348"/>
        <v>2015</v>
      </c>
      <c r="G3756" s="33">
        <f t="shared" si="349"/>
        <v>6</v>
      </c>
      <c r="H3756" t="s">
        <v>150</v>
      </c>
      <c r="I3756" t="s">
        <v>453</v>
      </c>
      <c r="J3756" t="s">
        <v>624</v>
      </c>
      <c r="K3756">
        <v>9.2999999999999989</v>
      </c>
      <c r="L3756">
        <f t="shared" si="350"/>
        <v>9.2999999999999989</v>
      </c>
      <c r="M3756">
        <f t="shared" si="351"/>
        <v>0</v>
      </c>
      <c r="N3756" t="b">
        <f t="shared" si="352"/>
        <v>0</v>
      </c>
      <c r="O3756">
        <f t="shared" si="353"/>
        <v>0</v>
      </c>
    </row>
    <row r="3757" spans="1:15">
      <c r="A3757" t="s">
        <v>451</v>
      </c>
      <c r="B3757" t="s">
        <v>452</v>
      </c>
      <c r="C3757" t="s">
        <v>178</v>
      </c>
      <c r="D3757" t="s">
        <v>185</v>
      </c>
      <c r="E3757" s="2">
        <v>42185.54791666667</v>
      </c>
      <c r="F3757" s="33">
        <f t="shared" si="348"/>
        <v>2015</v>
      </c>
      <c r="G3757" s="33">
        <f t="shared" si="349"/>
        <v>6</v>
      </c>
      <c r="H3757" t="s">
        <v>150</v>
      </c>
      <c r="I3757" t="s">
        <v>453</v>
      </c>
      <c r="J3757" t="s">
        <v>624</v>
      </c>
      <c r="K3757">
        <v>8.2000000000000011</v>
      </c>
      <c r="L3757">
        <f t="shared" si="350"/>
        <v>8.2000000000000011</v>
      </c>
      <c r="M3757">
        <f t="shared" si="351"/>
        <v>0</v>
      </c>
      <c r="N3757" t="b">
        <f t="shared" si="352"/>
        <v>0</v>
      </c>
      <c r="O3757">
        <f t="shared" si="353"/>
        <v>0</v>
      </c>
    </row>
    <row r="3758" spans="1:15">
      <c r="A3758" t="s">
        <v>451</v>
      </c>
      <c r="B3758" t="s">
        <v>452</v>
      </c>
      <c r="C3758" t="s">
        <v>178</v>
      </c>
      <c r="D3758" t="s">
        <v>185</v>
      </c>
      <c r="E3758" s="2">
        <v>42191.46597222222</v>
      </c>
      <c r="F3758" s="33">
        <f t="shared" si="348"/>
        <v>2015</v>
      </c>
      <c r="G3758" s="33">
        <f t="shared" si="349"/>
        <v>7</v>
      </c>
      <c r="H3758" t="s">
        <v>150</v>
      </c>
      <c r="I3758" t="s">
        <v>453</v>
      </c>
      <c r="J3758" t="s">
        <v>624</v>
      </c>
      <c r="K3758">
        <v>10</v>
      </c>
      <c r="L3758">
        <f t="shared" si="350"/>
        <v>10</v>
      </c>
      <c r="M3758">
        <f t="shared" si="351"/>
        <v>0</v>
      </c>
      <c r="N3758" t="b">
        <f t="shared" si="352"/>
        <v>0</v>
      </c>
      <c r="O3758">
        <f t="shared" si="353"/>
        <v>0</v>
      </c>
    </row>
    <row r="3759" spans="1:15">
      <c r="A3759" t="s">
        <v>451</v>
      </c>
      <c r="B3759" t="s">
        <v>452</v>
      </c>
      <c r="C3759" t="s">
        <v>178</v>
      </c>
      <c r="D3759" t="s">
        <v>185</v>
      </c>
      <c r="E3759" s="2">
        <v>42193.604861111111</v>
      </c>
      <c r="F3759" s="33">
        <f t="shared" si="348"/>
        <v>2015</v>
      </c>
      <c r="G3759" s="33">
        <f t="shared" si="349"/>
        <v>7</v>
      </c>
      <c r="H3759" t="s">
        <v>150</v>
      </c>
      <c r="I3759" t="s">
        <v>453</v>
      </c>
      <c r="J3759" t="s">
        <v>624</v>
      </c>
      <c r="K3759">
        <v>27</v>
      </c>
      <c r="L3759">
        <f t="shared" si="350"/>
        <v>27</v>
      </c>
      <c r="M3759">
        <f t="shared" si="351"/>
        <v>0</v>
      </c>
      <c r="N3759" t="b">
        <f t="shared" si="352"/>
        <v>0</v>
      </c>
      <c r="O3759">
        <f t="shared" si="353"/>
        <v>0</v>
      </c>
    </row>
    <row r="3760" spans="1:15">
      <c r="A3760" t="s">
        <v>451</v>
      </c>
      <c r="B3760" t="s">
        <v>452</v>
      </c>
      <c r="C3760" t="s">
        <v>178</v>
      </c>
      <c r="D3760" t="s">
        <v>185</v>
      </c>
      <c r="E3760" s="2">
        <v>42199.421527777777</v>
      </c>
      <c r="F3760" s="33">
        <f t="shared" si="348"/>
        <v>2015</v>
      </c>
      <c r="G3760" s="33">
        <f t="shared" si="349"/>
        <v>7</v>
      </c>
      <c r="H3760" t="s">
        <v>150</v>
      </c>
      <c r="I3760" t="s">
        <v>453</v>
      </c>
      <c r="J3760" t="s">
        <v>624</v>
      </c>
      <c r="K3760">
        <v>10</v>
      </c>
      <c r="L3760">
        <f t="shared" si="350"/>
        <v>10</v>
      </c>
      <c r="M3760">
        <f t="shared" si="351"/>
        <v>0</v>
      </c>
      <c r="N3760" t="b">
        <f t="shared" si="352"/>
        <v>0</v>
      </c>
      <c r="O3760">
        <f t="shared" si="353"/>
        <v>0</v>
      </c>
    </row>
    <row r="3761" spans="1:15">
      <c r="A3761" t="s">
        <v>451</v>
      </c>
      <c r="B3761" t="s">
        <v>452</v>
      </c>
      <c r="C3761" t="s">
        <v>178</v>
      </c>
      <c r="D3761" t="s">
        <v>185</v>
      </c>
      <c r="E3761" s="2">
        <v>42200.44027777778</v>
      </c>
      <c r="F3761" s="33">
        <f t="shared" si="348"/>
        <v>2015</v>
      </c>
      <c r="G3761" s="33">
        <f t="shared" si="349"/>
        <v>7</v>
      </c>
      <c r="H3761" t="s">
        <v>150</v>
      </c>
      <c r="I3761" t="s">
        <v>453</v>
      </c>
      <c r="J3761" t="s">
        <v>624</v>
      </c>
      <c r="K3761">
        <v>17</v>
      </c>
      <c r="L3761">
        <f t="shared" si="350"/>
        <v>17</v>
      </c>
      <c r="M3761">
        <f t="shared" si="351"/>
        <v>0</v>
      </c>
      <c r="N3761" t="b">
        <f t="shared" si="352"/>
        <v>0</v>
      </c>
      <c r="O3761">
        <f t="shared" si="353"/>
        <v>0</v>
      </c>
    </row>
    <row r="3762" spans="1:15">
      <c r="A3762" t="s">
        <v>451</v>
      </c>
      <c r="B3762" t="s">
        <v>452</v>
      </c>
      <c r="C3762" t="s">
        <v>178</v>
      </c>
      <c r="D3762" t="s">
        <v>185</v>
      </c>
      <c r="E3762" s="2">
        <v>42205.589583333334</v>
      </c>
      <c r="F3762" s="33">
        <f t="shared" si="348"/>
        <v>2015</v>
      </c>
      <c r="G3762" s="33">
        <f t="shared" si="349"/>
        <v>7</v>
      </c>
      <c r="H3762" t="s">
        <v>150</v>
      </c>
      <c r="I3762" t="s">
        <v>453</v>
      </c>
      <c r="J3762" t="s">
        <v>624</v>
      </c>
      <c r="K3762">
        <v>11</v>
      </c>
      <c r="L3762">
        <f t="shared" si="350"/>
        <v>11</v>
      </c>
      <c r="M3762">
        <f t="shared" si="351"/>
        <v>0</v>
      </c>
      <c r="N3762" t="b">
        <f t="shared" si="352"/>
        <v>0</v>
      </c>
      <c r="O3762">
        <f t="shared" si="353"/>
        <v>0</v>
      </c>
    </row>
    <row r="3763" spans="1:15">
      <c r="A3763" t="s">
        <v>451</v>
      </c>
      <c r="B3763" t="s">
        <v>452</v>
      </c>
      <c r="C3763" t="s">
        <v>178</v>
      </c>
      <c r="D3763" t="s">
        <v>185</v>
      </c>
      <c r="E3763" s="2">
        <v>42208.429166666669</v>
      </c>
      <c r="F3763" s="33">
        <f t="shared" si="348"/>
        <v>2015</v>
      </c>
      <c r="G3763" s="33">
        <f t="shared" si="349"/>
        <v>7</v>
      </c>
      <c r="H3763" t="s">
        <v>150</v>
      </c>
      <c r="I3763" t="s">
        <v>453</v>
      </c>
      <c r="J3763" t="s">
        <v>624</v>
      </c>
      <c r="K3763">
        <v>15</v>
      </c>
      <c r="L3763">
        <f t="shared" si="350"/>
        <v>15</v>
      </c>
      <c r="M3763">
        <f t="shared" si="351"/>
        <v>0</v>
      </c>
      <c r="N3763" t="b">
        <f t="shared" si="352"/>
        <v>0</v>
      </c>
      <c r="O3763">
        <f t="shared" si="353"/>
        <v>0</v>
      </c>
    </row>
    <row r="3764" spans="1:15">
      <c r="A3764" t="s">
        <v>451</v>
      </c>
      <c r="B3764" t="s">
        <v>452</v>
      </c>
      <c r="C3764" t="s">
        <v>178</v>
      </c>
      <c r="D3764" t="s">
        <v>185</v>
      </c>
      <c r="E3764" s="2">
        <v>42212.713888888888</v>
      </c>
      <c r="F3764" s="33">
        <f t="shared" si="348"/>
        <v>2015</v>
      </c>
      <c r="G3764" s="33">
        <f t="shared" si="349"/>
        <v>7</v>
      </c>
      <c r="H3764" t="s">
        <v>150</v>
      </c>
      <c r="I3764" t="s">
        <v>453</v>
      </c>
      <c r="J3764" t="s">
        <v>624</v>
      </c>
      <c r="K3764">
        <v>9.1999999999999993</v>
      </c>
      <c r="L3764">
        <f t="shared" si="350"/>
        <v>9.1999999999999993</v>
      </c>
      <c r="M3764">
        <f t="shared" si="351"/>
        <v>0</v>
      </c>
      <c r="N3764" t="b">
        <f t="shared" si="352"/>
        <v>0</v>
      </c>
      <c r="O3764">
        <f t="shared" si="353"/>
        <v>0</v>
      </c>
    </row>
    <row r="3765" spans="1:15">
      <c r="A3765" t="s">
        <v>451</v>
      </c>
      <c r="B3765" t="s">
        <v>452</v>
      </c>
      <c r="C3765" t="s">
        <v>178</v>
      </c>
      <c r="D3765" t="s">
        <v>185</v>
      </c>
      <c r="E3765" s="2">
        <v>42215.564583333333</v>
      </c>
      <c r="F3765" s="33">
        <f t="shared" si="348"/>
        <v>2015</v>
      </c>
      <c r="G3765" s="33">
        <f t="shared" si="349"/>
        <v>7</v>
      </c>
      <c r="H3765" t="s">
        <v>150</v>
      </c>
      <c r="I3765" t="s">
        <v>453</v>
      </c>
      <c r="J3765" t="s">
        <v>624</v>
      </c>
      <c r="K3765">
        <v>11</v>
      </c>
      <c r="L3765">
        <f t="shared" si="350"/>
        <v>11</v>
      </c>
      <c r="M3765">
        <f t="shared" si="351"/>
        <v>0</v>
      </c>
      <c r="N3765" t="b">
        <f t="shared" si="352"/>
        <v>0</v>
      </c>
      <c r="O3765">
        <f t="shared" si="353"/>
        <v>0</v>
      </c>
    </row>
    <row r="3766" spans="1:15">
      <c r="A3766" t="s">
        <v>451</v>
      </c>
      <c r="B3766" t="s">
        <v>452</v>
      </c>
      <c r="C3766" t="s">
        <v>178</v>
      </c>
      <c r="D3766" t="s">
        <v>185</v>
      </c>
      <c r="E3766" s="2">
        <v>42219.711805555555</v>
      </c>
      <c r="F3766" s="33">
        <f t="shared" si="348"/>
        <v>2015</v>
      </c>
      <c r="G3766" s="33">
        <f t="shared" si="349"/>
        <v>8</v>
      </c>
      <c r="H3766" t="s">
        <v>150</v>
      </c>
      <c r="I3766" t="s">
        <v>453</v>
      </c>
      <c r="J3766" t="s">
        <v>624</v>
      </c>
      <c r="K3766">
        <v>8</v>
      </c>
      <c r="L3766">
        <f t="shared" si="350"/>
        <v>8</v>
      </c>
      <c r="M3766">
        <f t="shared" si="351"/>
        <v>0</v>
      </c>
      <c r="N3766" t="b">
        <f t="shared" si="352"/>
        <v>0</v>
      </c>
      <c r="O3766">
        <f t="shared" si="353"/>
        <v>0</v>
      </c>
    </row>
    <row r="3767" spans="1:15">
      <c r="A3767" t="s">
        <v>451</v>
      </c>
      <c r="B3767" t="s">
        <v>452</v>
      </c>
      <c r="C3767" t="s">
        <v>178</v>
      </c>
      <c r="D3767" t="s">
        <v>185</v>
      </c>
      <c r="E3767" s="2">
        <v>42222.74722222222</v>
      </c>
      <c r="F3767" s="33">
        <f t="shared" si="348"/>
        <v>2015</v>
      </c>
      <c r="G3767" s="33">
        <f t="shared" si="349"/>
        <v>8</v>
      </c>
      <c r="H3767" t="s">
        <v>150</v>
      </c>
      <c r="I3767" t="s">
        <v>453</v>
      </c>
      <c r="J3767" t="s">
        <v>624</v>
      </c>
      <c r="K3767">
        <v>10</v>
      </c>
      <c r="L3767">
        <f t="shared" si="350"/>
        <v>10</v>
      </c>
      <c r="M3767">
        <f t="shared" si="351"/>
        <v>0</v>
      </c>
      <c r="N3767" t="b">
        <f t="shared" si="352"/>
        <v>0</v>
      </c>
      <c r="O3767">
        <f t="shared" si="353"/>
        <v>0</v>
      </c>
    </row>
    <row r="3768" spans="1:15">
      <c r="A3768" t="s">
        <v>451</v>
      </c>
      <c r="B3768" t="s">
        <v>452</v>
      </c>
      <c r="C3768" t="s">
        <v>178</v>
      </c>
      <c r="D3768" t="s">
        <v>185</v>
      </c>
      <c r="E3768" s="2">
        <v>42227.694444444445</v>
      </c>
      <c r="F3768" s="33">
        <f t="shared" si="348"/>
        <v>2015</v>
      </c>
      <c r="G3768" s="33">
        <f t="shared" si="349"/>
        <v>8</v>
      </c>
      <c r="H3768" t="s">
        <v>150</v>
      </c>
      <c r="I3768" t="s">
        <v>453</v>
      </c>
      <c r="J3768" t="s">
        <v>624</v>
      </c>
      <c r="K3768">
        <v>10</v>
      </c>
      <c r="L3768">
        <f t="shared" si="350"/>
        <v>10</v>
      </c>
      <c r="M3768">
        <f t="shared" si="351"/>
        <v>0</v>
      </c>
      <c r="N3768" t="b">
        <f t="shared" si="352"/>
        <v>0</v>
      </c>
      <c r="O3768">
        <f t="shared" si="353"/>
        <v>0</v>
      </c>
    </row>
    <row r="3769" spans="1:15">
      <c r="A3769" t="s">
        <v>451</v>
      </c>
      <c r="B3769" t="s">
        <v>452</v>
      </c>
      <c r="C3769" t="s">
        <v>178</v>
      </c>
      <c r="D3769" t="s">
        <v>185</v>
      </c>
      <c r="E3769" s="2">
        <v>42230.611111111109</v>
      </c>
      <c r="F3769" s="33">
        <f t="shared" si="348"/>
        <v>2015</v>
      </c>
      <c r="G3769" s="33">
        <f t="shared" si="349"/>
        <v>8</v>
      </c>
      <c r="H3769" t="s">
        <v>150</v>
      </c>
      <c r="I3769" t="s">
        <v>453</v>
      </c>
      <c r="J3769" t="s">
        <v>624</v>
      </c>
      <c r="K3769">
        <v>11</v>
      </c>
      <c r="L3769">
        <f t="shared" si="350"/>
        <v>11</v>
      </c>
      <c r="M3769">
        <f t="shared" si="351"/>
        <v>0</v>
      </c>
      <c r="N3769" t="b">
        <f t="shared" si="352"/>
        <v>0</v>
      </c>
      <c r="O3769">
        <f t="shared" si="353"/>
        <v>0</v>
      </c>
    </row>
    <row r="3770" spans="1:15">
      <c r="A3770" t="s">
        <v>451</v>
      </c>
      <c r="B3770" t="s">
        <v>452</v>
      </c>
      <c r="C3770" t="s">
        <v>178</v>
      </c>
      <c r="D3770" t="s">
        <v>185</v>
      </c>
      <c r="E3770" s="2">
        <v>42233.447916666664</v>
      </c>
      <c r="F3770" s="33">
        <f t="shared" si="348"/>
        <v>2015</v>
      </c>
      <c r="G3770" s="33">
        <f t="shared" si="349"/>
        <v>8</v>
      </c>
      <c r="H3770" t="s">
        <v>150</v>
      </c>
      <c r="I3770" t="s">
        <v>453</v>
      </c>
      <c r="J3770" t="s">
        <v>624</v>
      </c>
      <c r="K3770">
        <v>12</v>
      </c>
      <c r="L3770">
        <f t="shared" si="350"/>
        <v>12</v>
      </c>
      <c r="M3770">
        <f t="shared" si="351"/>
        <v>0</v>
      </c>
      <c r="N3770" t="b">
        <f t="shared" si="352"/>
        <v>0</v>
      </c>
      <c r="O3770">
        <f t="shared" si="353"/>
        <v>0</v>
      </c>
    </row>
    <row r="3771" spans="1:15">
      <c r="A3771" t="s">
        <v>451</v>
      </c>
      <c r="B3771" t="s">
        <v>452</v>
      </c>
      <c r="C3771" t="s">
        <v>178</v>
      </c>
      <c r="D3771" t="s">
        <v>185</v>
      </c>
      <c r="E3771" s="2">
        <v>42235.632638888892</v>
      </c>
      <c r="F3771" s="33">
        <f t="shared" si="348"/>
        <v>2015</v>
      </c>
      <c r="G3771" s="33">
        <f t="shared" si="349"/>
        <v>8</v>
      </c>
      <c r="H3771" t="s">
        <v>150</v>
      </c>
      <c r="I3771" t="s">
        <v>453</v>
      </c>
      <c r="J3771" t="s">
        <v>624</v>
      </c>
      <c r="K3771">
        <v>14</v>
      </c>
      <c r="L3771">
        <f t="shared" si="350"/>
        <v>14</v>
      </c>
      <c r="M3771">
        <f t="shared" si="351"/>
        <v>0</v>
      </c>
      <c r="N3771" t="b">
        <f t="shared" si="352"/>
        <v>0</v>
      </c>
      <c r="O3771">
        <f t="shared" si="353"/>
        <v>0</v>
      </c>
    </row>
    <row r="3772" spans="1:15">
      <c r="A3772" t="s">
        <v>451</v>
      </c>
      <c r="B3772" t="s">
        <v>452</v>
      </c>
      <c r="C3772" t="s">
        <v>178</v>
      </c>
      <c r="D3772" t="s">
        <v>185</v>
      </c>
      <c r="E3772" s="2">
        <v>42240.679166666669</v>
      </c>
      <c r="F3772" s="33">
        <f t="shared" si="348"/>
        <v>2015</v>
      </c>
      <c r="G3772" s="33">
        <f t="shared" si="349"/>
        <v>8</v>
      </c>
      <c r="H3772" t="s">
        <v>150</v>
      </c>
      <c r="I3772" t="s">
        <v>453</v>
      </c>
      <c r="J3772" t="s">
        <v>624</v>
      </c>
      <c r="K3772">
        <v>13</v>
      </c>
      <c r="L3772">
        <f t="shared" si="350"/>
        <v>13</v>
      </c>
      <c r="M3772">
        <f t="shared" si="351"/>
        <v>0</v>
      </c>
      <c r="N3772" t="b">
        <f t="shared" si="352"/>
        <v>0</v>
      </c>
      <c r="O3772">
        <f t="shared" si="353"/>
        <v>0</v>
      </c>
    </row>
    <row r="3773" spans="1:15">
      <c r="A3773" t="s">
        <v>451</v>
      </c>
      <c r="B3773" t="s">
        <v>452</v>
      </c>
      <c r="C3773" t="s">
        <v>178</v>
      </c>
      <c r="D3773" t="s">
        <v>185</v>
      </c>
      <c r="E3773" s="2">
        <v>42243.428472222222</v>
      </c>
      <c r="F3773" s="33">
        <f t="shared" si="348"/>
        <v>2015</v>
      </c>
      <c r="G3773" s="33">
        <f t="shared" si="349"/>
        <v>8</v>
      </c>
      <c r="H3773" t="s">
        <v>150</v>
      </c>
      <c r="I3773" t="s">
        <v>453</v>
      </c>
      <c r="J3773" t="s">
        <v>624</v>
      </c>
      <c r="K3773">
        <v>11</v>
      </c>
      <c r="L3773">
        <f t="shared" si="350"/>
        <v>11</v>
      </c>
      <c r="M3773">
        <f t="shared" si="351"/>
        <v>0</v>
      </c>
      <c r="N3773" t="b">
        <f t="shared" si="352"/>
        <v>0</v>
      </c>
      <c r="O3773">
        <f t="shared" si="353"/>
        <v>0</v>
      </c>
    </row>
    <row r="3774" spans="1:15">
      <c r="A3774" t="s">
        <v>451</v>
      </c>
      <c r="B3774" t="s">
        <v>452</v>
      </c>
      <c r="C3774" t="s">
        <v>178</v>
      </c>
      <c r="D3774" t="s">
        <v>185</v>
      </c>
      <c r="E3774" s="2">
        <v>42248.602083333331</v>
      </c>
      <c r="F3774" s="33">
        <f t="shared" si="348"/>
        <v>2015</v>
      </c>
      <c r="G3774" s="33">
        <f t="shared" si="349"/>
        <v>9</v>
      </c>
      <c r="H3774" t="s">
        <v>150</v>
      </c>
      <c r="I3774" t="s">
        <v>453</v>
      </c>
      <c r="J3774" t="s">
        <v>624</v>
      </c>
      <c r="K3774">
        <v>12</v>
      </c>
      <c r="L3774">
        <f t="shared" si="350"/>
        <v>12</v>
      </c>
      <c r="M3774">
        <f t="shared" si="351"/>
        <v>0</v>
      </c>
      <c r="N3774" t="b">
        <f t="shared" si="352"/>
        <v>0</v>
      </c>
      <c r="O3774">
        <f t="shared" si="353"/>
        <v>0</v>
      </c>
    </row>
    <row r="3775" spans="1:15">
      <c r="A3775" t="s">
        <v>451</v>
      </c>
      <c r="B3775" t="s">
        <v>452</v>
      </c>
      <c r="C3775" t="s">
        <v>178</v>
      </c>
      <c r="D3775" t="s">
        <v>185</v>
      </c>
      <c r="E3775" s="2">
        <v>42250.47152777778</v>
      </c>
      <c r="F3775" s="33">
        <f t="shared" si="348"/>
        <v>2015</v>
      </c>
      <c r="G3775" s="33">
        <f t="shared" si="349"/>
        <v>9</v>
      </c>
      <c r="H3775" t="s">
        <v>150</v>
      </c>
      <c r="I3775" t="s">
        <v>453</v>
      </c>
      <c r="J3775" t="s">
        <v>624</v>
      </c>
      <c r="K3775">
        <v>12</v>
      </c>
      <c r="L3775">
        <f t="shared" si="350"/>
        <v>12</v>
      </c>
      <c r="M3775">
        <f t="shared" si="351"/>
        <v>0</v>
      </c>
      <c r="N3775" t="b">
        <f t="shared" si="352"/>
        <v>0</v>
      </c>
      <c r="O3775">
        <f t="shared" si="353"/>
        <v>0</v>
      </c>
    </row>
    <row r="3776" spans="1:15">
      <c r="A3776" t="s">
        <v>451</v>
      </c>
      <c r="B3776" t="s">
        <v>452</v>
      </c>
      <c r="C3776" t="s">
        <v>178</v>
      </c>
      <c r="D3776" t="s">
        <v>185</v>
      </c>
      <c r="E3776" s="2">
        <v>42254.509722222225</v>
      </c>
      <c r="F3776" s="33">
        <f t="shared" si="348"/>
        <v>2015</v>
      </c>
      <c r="G3776" s="33">
        <f t="shared" si="349"/>
        <v>9</v>
      </c>
      <c r="H3776" t="s">
        <v>150</v>
      </c>
      <c r="I3776" t="s">
        <v>453</v>
      </c>
      <c r="J3776" t="s">
        <v>624</v>
      </c>
      <c r="K3776">
        <v>9</v>
      </c>
      <c r="L3776">
        <f t="shared" si="350"/>
        <v>9</v>
      </c>
      <c r="M3776">
        <f t="shared" si="351"/>
        <v>0</v>
      </c>
      <c r="N3776" t="b">
        <f t="shared" si="352"/>
        <v>0</v>
      </c>
      <c r="O3776">
        <f t="shared" si="353"/>
        <v>0</v>
      </c>
    </row>
    <row r="3777" spans="1:15">
      <c r="A3777" t="s">
        <v>451</v>
      </c>
      <c r="B3777" t="s">
        <v>452</v>
      </c>
      <c r="C3777" t="s">
        <v>178</v>
      </c>
      <c r="D3777" t="s">
        <v>185</v>
      </c>
      <c r="E3777" s="2">
        <v>42256.671527777777</v>
      </c>
      <c r="F3777" s="33">
        <f t="shared" ref="F3777:F3840" si="354">YEAR(E3777)</f>
        <v>2015</v>
      </c>
      <c r="G3777" s="33">
        <f t="shared" ref="G3777:G3840" si="355">MONTH(E3777)</f>
        <v>9</v>
      </c>
      <c r="H3777" t="s">
        <v>150</v>
      </c>
      <c r="I3777" t="s">
        <v>453</v>
      </c>
      <c r="J3777" t="s">
        <v>624</v>
      </c>
      <c r="K3777">
        <v>9.7999999999999989</v>
      </c>
      <c r="L3777">
        <f t="shared" ref="L3777:L3840" si="356">IF(J3777="&lt;",K3777/2,K3777)</f>
        <v>9.7999999999999989</v>
      </c>
      <c r="M3777">
        <f t="shared" ref="M3777:M3840" si="357">IF(J3777="&lt;",1,0)</f>
        <v>0</v>
      </c>
      <c r="N3777" t="b">
        <f t="shared" ref="N3777:N3840" si="358">IF(J3777="&lt;",TRUE,FALSE)</f>
        <v>0</v>
      </c>
      <c r="O3777">
        <f t="shared" si="353"/>
        <v>0</v>
      </c>
    </row>
    <row r="3778" spans="1:15">
      <c r="A3778" t="s">
        <v>451</v>
      </c>
      <c r="B3778" t="s">
        <v>452</v>
      </c>
      <c r="C3778" t="s">
        <v>178</v>
      </c>
      <c r="D3778" t="s">
        <v>185</v>
      </c>
      <c r="E3778" s="2">
        <v>42261.618750000001</v>
      </c>
      <c r="F3778" s="33">
        <f t="shared" si="354"/>
        <v>2015</v>
      </c>
      <c r="G3778" s="33">
        <f t="shared" si="355"/>
        <v>9</v>
      </c>
      <c r="H3778" t="s">
        <v>150</v>
      </c>
      <c r="I3778" t="s">
        <v>453</v>
      </c>
      <c r="J3778" t="s">
        <v>624</v>
      </c>
      <c r="K3778">
        <v>21</v>
      </c>
      <c r="L3778">
        <f t="shared" si="356"/>
        <v>21</v>
      </c>
      <c r="M3778">
        <f t="shared" si="357"/>
        <v>0</v>
      </c>
      <c r="N3778" t="b">
        <f t="shared" si="358"/>
        <v>0</v>
      </c>
      <c r="O3778">
        <f t="shared" si="353"/>
        <v>0</v>
      </c>
    </row>
    <row r="3779" spans="1:15">
      <c r="A3779" t="s">
        <v>451</v>
      </c>
      <c r="B3779" t="s">
        <v>452</v>
      </c>
      <c r="C3779" t="s">
        <v>178</v>
      </c>
      <c r="D3779" t="s">
        <v>185</v>
      </c>
      <c r="E3779" s="2">
        <v>42264.52847222222</v>
      </c>
      <c r="F3779" s="33">
        <f t="shared" si="354"/>
        <v>2015</v>
      </c>
      <c r="G3779" s="33">
        <f t="shared" si="355"/>
        <v>9</v>
      </c>
      <c r="H3779" t="s">
        <v>150</v>
      </c>
      <c r="I3779" t="s">
        <v>453</v>
      </c>
      <c r="J3779" t="s">
        <v>624</v>
      </c>
      <c r="K3779">
        <v>11</v>
      </c>
      <c r="L3779">
        <f t="shared" si="356"/>
        <v>11</v>
      </c>
      <c r="M3779">
        <f t="shared" si="357"/>
        <v>0</v>
      </c>
      <c r="N3779" t="b">
        <f t="shared" si="358"/>
        <v>0</v>
      </c>
      <c r="O3779">
        <f t="shared" ref="O3779:O3842" si="359">IF(K3779&gt;=57,1,0)</f>
        <v>0</v>
      </c>
    </row>
    <row r="3780" spans="1:15">
      <c r="A3780" t="s">
        <v>451</v>
      </c>
      <c r="B3780" t="s">
        <v>452</v>
      </c>
      <c r="C3780" t="s">
        <v>178</v>
      </c>
      <c r="D3780" t="s">
        <v>185</v>
      </c>
      <c r="E3780" s="2">
        <v>42268.480555555558</v>
      </c>
      <c r="F3780" s="33">
        <f t="shared" si="354"/>
        <v>2015</v>
      </c>
      <c r="G3780" s="33">
        <f t="shared" si="355"/>
        <v>9</v>
      </c>
      <c r="H3780" t="s">
        <v>150</v>
      </c>
      <c r="I3780" t="s">
        <v>453</v>
      </c>
      <c r="J3780" t="s">
        <v>624</v>
      </c>
      <c r="K3780">
        <v>14</v>
      </c>
      <c r="L3780">
        <f t="shared" si="356"/>
        <v>14</v>
      </c>
      <c r="M3780">
        <f t="shared" si="357"/>
        <v>0</v>
      </c>
      <c r="N3780" t="b">
        <f t="shared" si="358"/>
        <v>0</v>
      </c>
      <c r="O3780">
        <f t="shared" si="359"/>
        <v>0</v>
      </c>
    </row>
    <row r="3781" spans="1:15">
      <c r="A3781" t="s">
        <v>451</v>
      </c>
      <c r="B3781" t="s">
        <v>452</v>
      </c>
      <c r="C3781" t="s">
        <v>178</v>
      </c>
      <c r="D3781" t="s">
        <v>185</v>
      </c>
      <c r="E3781" s="2">
        <v>42270.689583333333</v>
      </c>
      <c r="F3781" s="33">
        <f t="shared" si="354"/>
        <v>2015</v>
      </c>
      <c r="G3781" s="33">
        <f t="shared" si="355"/>
        <v>9</v>
      </c>
      <c r="H3781" t="s">
        <v>150</v>
      </c>
      <c r="I3781" t="s">
        <v>453</v>
      </c>
      <c r="J3781" t="s">
        <v>624</v>
      </c>
      <c r="K3781">
        <v>10</v>
      </c>
      <c r="L3781">
        <f t="shared" si="356"/>
        <v>10</v>
      </c>
      <c r="M3781">
        <f t="shared" si="357"/>
        <v>0</v>
      </c>
      <c r="N3781" t="b">
        <f t="shared" si="358"/>
        <v>0</v>
      </c>
      <c r="O3781">
        <f t="shared" si="359"/>
        <v>0</v>
      </c>
    </row>
    <row r="3782" spans="1:15">
      <c r="A3782" t="s">
        <v>451</v>
      </c>
      <c r="B3782" t="s">
        <v>452</v>
      </c>
      <c r="C3782" t="s">
        <v>178</v>
      </c>
      <c r="D3782" t="s">
        <v>185</v>
      </c>
      <c r="E3782" s="2">
        <v>42275.508333333331</v>
      </c>
      <c r="F3782" s="33">
        <f t="shared" si="354"/>
        <v>2015</v>
      </c>
      <c r="G3782" s="33">
        <f t="shared" si="355"/>
        <v>9</v>
      </c>
      <c r="H3782" t="s">
        <v>150</v>
      </c>
      <c r="I3782" t="s">
        <v>453</v>
      </c>
      <c r="J3782" t="s">
        <v>624</v>
      </c>
      <c r="K3782">
        <v>13</v>
      </c>
      <c r="L3782">
        <f t="shared" si="356"/>
        <v>13</v>
      </c>
      <c r="M3782">
        <f t="shared" si="357"/>
        <v>0</v>
      </c>
      <c r="N3782" t="b">
        <f t="shared" si="358"/>
        <v>0</v>
      </c>
      <c r="O3782">
        <f t="shared" si="359"/>
        <v>0</v>
      </c>
    </row>
    <row r="3783" spans="1:15">
      <c r="A3783" t="s">
        <v>451</v>
      </c>
      <c r="B3783" t="s">
        <v>452</v>
      </c>
      <c r="C3783" t="s">
        <v>178</v>
      </c>
      <c r="D3783" t="s">
        <v>185</v>
      </c>
      <c r="E3783" s="2">
        <v>42279.446527777778</v>
      </c>
      <c r="F3783" s="33">
        <f t="shared" si="354"/>
        <v>2015</v>
      </c>
      <c r="G3783" s="33">
        <f t="shared" si="355"/>
        <v>10</v>
      </c>
      <c r="H3783" t="s">
        <v>150</v>
      </c>
      <c r="I3783" t="s">
        <v>453</v>
      </c>
      <c r="J3783" t="s">
        <v>624</v>
      </c>
      <c r="K3783">
        <v>11</v>
      </c>
      <c r="L3783">
        <f t="shared" si="356"/>
        <v>11</v>
      </c>
      <c r="M3783">
        <f t="shared" si="357"/>
        <v>0</v>
      </c>
      <c r="N3783" t="b">
        <f t="shared" si="358"/>
        <v>0</v>
      </c>
      <c r="O3783">
        <f t="shared" si="359"/>
        <v>0</v>
      </c>
    </row>
    <row r="3784" spans="1:15">
      <c r="A3784" t="s">
        <v>451</v>
      </c>
      <c r="B3784" t="s">
        <v>452</v>
      </c>
      <c r="C3784" t="s">
        <v>178</v>
      </c>
      <c r="D3784" t="s">
        <v>185</v>
      </c>
      <c r="E3784" s="2">
        <v>42285.734722222223</v>
      </c>
      <c r="F3784" s="33">
        <f t="shared" si="354"/>
        <v>2015</v>
      </c>
      <c r="G3784" s="33">
        <f t="shared" si="355"/>
        <v>10</v>
      </c>
      <c r="H3784" t="s">
        <v>150</v>
      </c>
      <c r="I3784" t="s">
        <v>453</v>
      </c>
      <c r="J3784" t="s">
        <v>624</v>
      </c>
      <c r="K3784">
        <v>16</v>
      </c>
      <c r="L3784">
        <f t="shared" si="356"/>
        <v>16</v>
      </c>
      <c r="M3784">
        <f t="shared" si="357"/>
        <v>0</v>
      </c>
      <c r="N3784" t="b">
        <f t="shared" si="358"/>
        <v>0</v>
      </c>
      <c r="O3784">
        <f t="shared" si="359"/>
        <v>0</v>
      </c>
    </row>
    <row r="3785" spans="1:15">
      <c r="A3785" t="s">
        <v>451</v>
      </c>
      <c r="B3785" t="s">
        <v>452</v>
      </c>
      <c r="C3785" t="s">
        <v>178</v>
      </c>
      <c r="D3785" t="s">
        <v>185</v>
      </c>
      <c r="E3785" s="2">
        <v>42286.581250000003</v>
      </c>
      <c r="F3785" s="33">
        <f t="shared" si="354"/>
        <v>2015</v>
      </c>
      <c r="G3785" s="33">
        <f t="shared" si="355"/>
        <v>10</v>
      </c>
      <c r="H3785" t="s">
        <v>150</v>
      </c>
      <c r="I3785" t="s">
        <v>453</v>
      </c>
      <c r="J3785" t="s">
        <v>624</v>
      </c>
      <c r="K3785">
        <v>18</v>
      </c>
      <c r="L3785">
        <f t="shared" si="356"/>
        <v>18</v>
      </c>
      <c r="M3785">
        <f t="shared" si="357"/>
        <v>0</v>
      </c>
      <c r="N3785" t="b">
        <f t="shared" si="358"/>
        <v>0</v>
      </c>
      <c r="O3785">
        <f t="shared" si="359"/>
        <v>0</v>
      </c>
    </row>
    <row r="3786" spans="1:15">
      <c r="A3786" t="s">
        <v>451</v>
      </c>
      <c r="B3786" t="s">
        <v>452</v>
      </c>
      <c r="C3786" t="s">
        <v>178</v>
      </c>
      <c r="D3786" t="s">
        <v>185</v>
      </c>
      <c r="E3786" s="2">
        <v>42289.660416666666</v>
      </c>
      <c r="F3786" s="33">
        <f t="shared" si="354"/>
        <v>2015</v>
      </c>
      <c r="G3786" s="33">
        <f t="shared" si="355"/>
        <v>10</v>
      </c>
      <c r="H3786" t="s">
        <v>150</v>
      </c>
      <c r="I3786" t="s">
        <v>453</v>
      </c>
      <c r="J3786" t="s">
        <v>624</v>
      </c>
      <c r="K3786">
        <v>12</v>
      </c>
      <c r="L3786">
        <f t="shared" si="356"/>
        <v>12</v>
      </c>
      <c r="M3786">
        <f t="shared" si="357"/>
        <v>0</v>
      </c>
      <c r="N3786" t="b">
        <f t="shared" si="358"/>
        <v>0</v>
      </c>
      <c r="O3786">
        <f t="shared" si="359"/>
        <v>0</v>
      </c>
    </row>
    <row r="3787" spans="1:15">
      <c r="A3787" t="s">
        <v>451</v>
      </c>
      <c r="B3787" t="s">
        <v>452</v>
      </c>
      <c r="C3787" t="s">
        <v>178</v>
      </c>
      <c r="D3787" t="s">
        <v>185</v>
      </c>
      <c r="E3787" s="2">
        <v>42292.527777777781</v>
      </c>
      <c r="F3787" s="33">
        <f t="shared" si="354"/>
        <v>2015</v>
      </c>
      <c r="G3787" s="33">
        <f t="shared" si="355"/>
        <v>10</v>
      </c>
      <c r="H3787" t="s">
        <v>150</v>
      </c>
      <c r="I3787" t="s">
        <v>453</v>
      </c>
      <c r="J3787" t="s">
        <v>624</v>
      </c>
      <c r="K3787">
        <v>10</v>
      </c>
      <c r="L3787">
        <f t="shared" si="356"/>
        <v>10</v>
      </c>
      <c r="M3787">
        <f t="shared" si="357"/>
        <v>0</v>
      </c>
      <c r="N3787" t="b">
        <f t="shared" si="358"/>
        <v>0</v>
      </c>
      <c r="O3787">
        <f t="shared" si="359"/>
        <v>0</v>
      </c>
    </row>
    <row r="3788" spans="1:15">
      <c r="A3788" t="s">
        <v>451</v>
      </c>
      <c r="B3788" t="s">
        <v>452</v>
      </c>
      <c r="C3788" t="s">
        <v>178</v>
      </c>
      <c r="D3788" t="s">
        <v>185</v>
      </c>
      <c r="E3788" s="2">
        <v>42297.636111111111</v>
      </c>
      <c r="F3788" s="33">
        <f t="shared" si="354"/>
        <v>2015</v>
      </c>
      <c r="G3788" s="33">
        <f t="shared" si="355"/>
        <v>10</v>
      </c>
      <c r="H3788" t="s">
        <v>150</v>
      </c>
      <c r="I3788" t="s">
        <v>453</v>
      </c>
      <c r="J3788" t="s">
        <v>624</v>
      </c>
      <c r="K3788">
        <v>16</v>
      </c>
      <c r="L3788">
        <f t="shared" si="356"/>
        <v>16</v>
      </c>
      <c r="M3788">
        <f t="shared" si="357"/>
        <v>0</v>
      </c>
      <c r="N3788" t="b">
        <f t="shared" si="358"/>
        <v>0</v>
      </c>
      <c r="O3788">
        <f t="shared" si="359"/>
        <v>0</v>
      </c>
    </row>
    <row r="3789" spans="1:15">
      <c r="A3789" t="s">
        <v>451</v>
      </c>
      <c r="B3789" t="s">
        <v>452</v>
      </c>
      <c r="C3789" t="s">
        <v>178</v>
      </c>
      <c r="D3789" t="s">
        <v>185</v>
      </c>
      <c r="E3789" s="2">
        <v>42298.418055555558</v>
      </c>
      <c r="F3789" s="33">
        <f t="shared" si="354"/>
        <v>2015</v>
      </c>
      <c r="G3789" s="33">
        <f t="shared" si="355"/>
        <v>10</v>
      </c>
      <c r="H3789" t="s">
        <v>150</v>
      </c>
      <c r="I3789" t="s">
        <v>453</v>
      </c>
      <c r="J3789" t="s">
        <v>624</v>
      </c>
      <c r="K3789">
        <v>13</v>
      </c>
      <c r="L3789">
        <f t="shared" si="356"/>
        <v>13</v>
      </c>
      <c r="M3789">
        <f t="shared" si="357"/>
        <v>0</v>
      </c>
      <c r="N3789" t="b">
        <f t="shared" si="358"/>
        <v>0</v>
      </c>
      <c r="O3789">
        <f t="shared" si="359"/>
        <v>0</v>
      </c>
    </row>
    <row r="3790" spans="1:15">
      <c r="A3790" t="s">
        <v>451</v>
      </c>
      <c r="B3790" t="s">
        <v>452</v>
      </c>
      <c r="C3790" t="s">
        <v>178</v>
      </c>
      <c r="D3790" t="s">
        <v>185</v>
      </c>
      <c r="E3790" s="2">
        <v>42303.432638888888</v>
      </c>
      <c r="F3790" s="33">
        <f t="shared" si="354"/>
        <v>2015</v>
      </c>
      <c r="G3790" s="33">
        <f t="shared" si="355"/>
        <v>10</v>
      </c>
      <c r="H3790" t="s">
        <v>150</v>
      </c>
      <c r="I3790" t="s">
        <v>453</v>
      </c>
      <c r="J3790" t="s">
        <v>624</v>
      </c>
      <c r="K3790">
        <v>14</v>
      </c>
      <c r="L3790">
        <f t="shared" si="356"/>
        <v>14</v>
      </c>
      <c r="M3790">
        <f t="shared" si="357"/>
        <v>0</v>
      </c>
      <c r="N3790" t="b">
        <f t="shared" si="358"/>
        <v>0</v>
      </c>
      <c r="O3790">
        <f t="shared" si="359"/>
        <v>0</v>
      </c>
    </row>
    <row r="3791" spans="1:15">
      <c r="A3791" t="s">
        <v>451</v>
      </c>
      <c r="B3791" t="s">
        <v>452</v>
      </c>
      <c r="C3791" t="s">
        <v>178</v>
      </c>
      <c r="D3791" t="s">
        <v>185</v>
      </c>
      <c r="E3791" s="2">
        <v>42305.53402777778</v>
      </c>
      <c r="F3791" s="33">
        <f t="shared" si="354"/>
        <v>2015</v>
      </c>
      <c r="G3791" s="33">
        <f t="shared" si="355"/>
        <v>10</v>
      </c>
      <c r="H3791" t="s">
        <v>150</v>
      </c>
      <c r="I3791" t="s">
        <v>453</v>
      </c>
      <c r="J3791" t="s">
        <v>624</v>
      </c>
      <c r="K3791">
        <v>12</v>
      </c>
      <c r="L3791">
        <f t="shared" si="356"/>
        <v>12</v>
      </c>
      <c r="M3791">
        <f t="shared" si="357"/>
        <v>0</v>
      </c>
      <c r="N3791" t="b">
        <f t="shared" si="358"/>
        <v>0</v>
      </c>
      <c r="O3791">
        <f t="shared" si="359"/>
        <v>0</v>
      </c>
    </row>
    <row r="3792" spans="1:15">
      <c r="A3792" t="s">
        <v>451</v>
      </c>
      <c r="B3792" t="s">
        <v>452</v>
      </c>
      <c r="C3792" t="s">
        <v>178</v>
      </c>
      <c r="D3792" t="s">
        <v>185</v>
      </c>
      <c r="E3792" s="2">
        <v>42311.679861111108</v>
      </c>
      <c r="F3792" s="33">
        <f t="shared" si="354"/>
        <v>2015</v>
      </c>
      <c r="G3792" s="33">
        <f t="shared" si="355"/>
        <v>11</v>
      </c>
      <c r="H3792" t="s">
        <v>150</v>
      </c>
      <c r="I3792" t="s">
        <v>453</v>
      </c>
      <c r="J3792" t="s">
        <v>624</v>
      </c>
      <c r="K3792">
        <v>14</v>
      </c>
      <c r="L3792">
        <f t="shared" si="356"/>
        <v>14</v>
      </c>
      <c r="M3792">
        <f t="shared" si="357"/>
        <v>0</v>
      </c>
      <c r="N3792" t="b">
        <f t="shared" si="358"/>
        <v>0</v>
      </c>
      <c r="O3792">
        <f t="shared" si="359"/>
        <v>0</v>
      </c>
    </row>
    <row r="3793" spans="1:15">
      <c r="A3793" t="s">
        <v>451</v>
      </c>
      <c r="B3793" t="s">
        <v>452</v>
      </c>
      <c r="C3793" t="s">
        <v>178</v>
      </c>
      <c r="D3793" t="s">
        <v>185</v>
      </c>
      <c r="E3793" s="2">
        <v>42312.336111111108</v>
      </c>
      <c r="F3793" s="33">
        <f t="shared" si="354"/>
        <v>2015</v>
      </c>
      <c r="G3793" s="33">
        <f t="shared" si="355"/>
        <v>11</v>
      </c>
      <c r="H3793" t="s">
        <v>150</v>
      </c>
      <c r="I3793" t="s">
        <v>453</v>
      </c>
      <c r="J3793" t="s">
        <v>624</v>
      </c>
      <c r="K3793">
        <v>16</v>
      </c>
      <c r="L3793">
        <f t="shared" si="356"/>
        <v>16</v>
      </c>
      <c r="M3793">
        <f t="shared" si="357"/>
        <v>0</v>
      </c>
      <c r="N3793" t="b">
        <f t="shared" si="358"/>
        <v>0</v>
      </c>
      <c r="O3793">
        <f t="shared" si="359"/>
        <v>0</v>
      </c>
    </row>
    <row r="3794" spans="1:15">
      <c r="A3794" t="s">
        <v>451</v>
      </c>
      <c r="B3794" t="s">
        <v>452</v>
      </c>
      <c r="C3794" t="s">
        <v>178</v>
      </c>
      <c r="D3794" t="s">
        <v>185</v>
      </c>
      <c r="E3794" s="2">
        <v>42317.643055555556</v>
      </c>
      <c r="F3794" s="33">
        <f t="shared" si="354"/>
        <v>2015</v>
      </c>
      <c r="G3794" s="33">
        <f t="shared" si="355"/>
        <v>11</v>
      </c>
      <c r="H3794" t="s">
        <v>150</v>
      </c>
      <c r="I3794" t="s">
        <v>453</v>
      </c>
      <c r="J3794" t="s">
        <v>624</v>
      </c>
      <c r="K3794">
        <v>15</v>
      </c>
      <c r="L3794">
        <f t="shared" si="356"/>
        <v>15</v>
      </c>
      <c r="M3794">
        <f t="shared" si="357"/>
        <v>0</v>
      </c>
      <c r="N3794" t="b">
        <f t="shared" si="358"/>
        <v>0</v>
      </c>
      <c r="O3794">
        <f t="shared" si="359"/>
        <v>0</v>
      </c>
    </row>
    <row r="3795" spans="1:15">
      <c r="A3795" t="s">
        <v>451</v>
      </c>
      <c r="B3795" t="s">
        <v>452</v>
      </c>
      <c r="C3795" t="s">
        <v>178</v>
      </c>
      <c r="D3795" t="s">
        <v>185</v>
      </c>
      <c r="E3795" s="2">
        <v>42319.651388888888</v>
      </c>
      <c r="F3795" s="33">
        <f t="shared" si="354"/>
        <v>2015</v>
      </c>
      <c r="G3795" s="33">
        <f t="shared" si="355"/>
        <v>11</v>
      </c>
      <c r="H3795" t="s">
        <v>150</v>
      </c>
      <c r="I3795" t="s">
        <v>453</v>
      </c>
      <c r="J3795" t="s">
        <v>624</v>
      </c>
      <c r="K3795">
        <v>11</v>
      </c>
      <c r="L3795">
        <f t="shared" si="356"/>
        <v>11</v>
      </c>
      <c r="M3795">
        <f t="shared" si="357"/>
        <v>0</v>
      </c>
      <c r="N3795" t="b">
        <f t="shared" si="358"/>
        <v>0</v>
      </c>
      <c r="O3795">
        <f t="shared" si="359"/>
        <v>0</v>
      </c>
    </row>
    <row r="3796" spans="1:15">
      <c r="A3796" t="s">
        <v>451</v>
      </c>
      <c r="B3796" t="s">
        <v>452</v>
      </c>
      <c r="C3796" t="s">
        <v>178</v>
      </c>
      <c r="D3796" t="s">
        <v>185</v>
      </c>
      <c r="E3796" s="2">
        <v>42324.506249999999</v>
      </c>
      <c r="F3796" s="33">
        <f t="shared" si="354"/>
        <v>2015</v>
      </c>
      <c r="G3796" s="33">
        <f t="shared" si="355"/>
        <v>11</v>
      </c>
      <c r="H3796" t="s">
        <v>150</v>
      </c>
      <c r="I3796" t="s">
        <v>453</v>
      </c>
      <c r="J3796" t="s">
        <v>624</v>
      </c>
      <c r="K3796">
        <v>14</v>
      </c>
      <c r="L3796">
        <f t="shared" si="356"/>
        <v>14</v>
      </c>
      <c r="M3796">
        <f t="shared" si="357"/>
        <v>0</v>
      </c>
      <c r="N3796" t="b">
        <f t="shared" si="358"/>
        <v>0</v>
      </c>
      <c r="O3796">
        <f t="shared" si="359"/>
        <v>0</v>
      </c>
    </row>
    <row r="3797" spans="1:15">
      <c r="A3797" t="s">
        <v>451</v>
      </c>
      <c r="B3797" t="s">
        <v>452</v>
      </c>
      <c r="C3797" t="s">
        <v>178</v>
      </c>
      <c r="D3797" t="s">
        <v>185</v>
      </c>
      <c r="E3797" s="2">
        <v>42326.635416666664</v>
      </c>
      <c r="F3797" s="33">
        <f t="shared" si="354"/>
        <v>2015</v>
      </c>
      <c r="G3797" s="33">
        <f t="shared" si="355"/>
        <v>11</v>
      </c>
      <c r="H3797" t="s">
        <v>150</v>
      </c>
      <c r="I3797" t="s">
        <v>453</v>
      </c>
      <c r="J3797" t="s">
        <v>624</v>
      </c>
      <c r="K3797">
        <v>15</v>
      </c>
      <c r="L3797">
        <f t="shared" si="356"/>
        <v>15</v>
      </c>
      <c r="M3797">
        <f t="shared" si="357"/>
        <v>0</v>
      </c>
      <c r="N3797" t="b">
        <f t="shared" si="358"/>
        <v>0</v>
      </c>
      <c r="O3797">
        <f t="shared" si="359"/>
        <v>0</v>
      </c>
    </row>
    <row r="3798" spans="1:15">
      <c r="A3798" t="s">
        <v>451</v>
      </c>
      <c r="B3798" t="s">
        <v>452</v>
      </c>
      <c r="C3798" t="s">
        <v>178</v>
      </c>
      <c r="D3798" t="s">
        <v>185</v>
      </c>
      <c r="E3798" s="2">
        <v>42332.356944444444</v>
      </c>
      <c r="F3798" s="33">
        <f t="shared" si="354"/>
        <v>2015</v>
      </c>
      <c r="G3798" s="33">
        <f t="shared" si="355"/>
        <v>11</v>
      </c>
      <c r="H3798" t="s">
        <v>150</v>
      </c>
      <c r="I3798" t="s">
        <v>453</v>
      </c>
      <c r="J3798" t="s">
        <v>624</v>
      </c>
      <c r="K3798">
        <v>11</v>
      </c>
      <c r="L3798">
        <f t="shared" si="356"/>
        <v>11</v>
      </c>
      <c r="M3798">
        <f t="shared" si="357"/>
        <v>0</v>
      </c>
      <c r="N3798" t="b">
        <f t="shared" si="358"/>
        <v>0</v>
      </c>
      <c r="O3798">
        <f t="shared" si="359"/>
        <v>0</v>
      </c>
    </row>
    <row r="3799" spans="1:15">
      <c r="A3799" t="s">
        <v>451</v>
      </c>
      <c r="B3799" t="s">
        <v>452</v>
      </c>
      <c r="C3799" t="s">
        <v>178</v>
      </c>
      <c r="D3799" t="s">
        <v>185</v>
      </c>
      <c r="E3799" s="2">
        <v>42333.369444444441</v>
      </c>
      <c r="F3799" s="33">
        <f t="shared" si="354"/>
        <v>2015</v>
      </c>
      <c r="G3799" s="33">
        <f t="shared" si="355"/>
        <v>11</v>
      </c>
      <c r="H3799" t="s">
        <v>150</v>
      </c>
      <c r="I3799" t="s">
        <v>453</v>
      </c>
      <c r="J3799" t="s">
        <v>624</v>
      </c>
      <c r="K3799">
        <v>11</v>
      </c>
      <c r="L3799">
        <f t="shared" si="356"/>
        <v>11</v>
      </c>
      <c r="M3799">
        <f t="shared" si="357"/>
        <v>0</v>
      </c>
      <c r="N3799" t="b">
        <f t="shared" si="358"/>
        <v>0</v>
      </c>
      <c r="O3799">
        <f t="shared" si="359"/>
        <v>0</v>
      </c>
    </row>
    <row r="3800" spans="1:15">
      <c r="A3800" t="s">
        <v>451</v>
      </c>
      <c r="B3800" t="s">
        <v>452</v>
      </c>
      <c r="C3800" t="s">
        <v>178</v>
      </c>
      <c r="D3800" t="s">
        <v>185</v>
      </c>
      <c r="E3800" s="2">
        <v>42340.379166666666</v>
      </c>
      <c r="F3800" s="33">
        <f t="shared" si="354"/>
        <v>2015</v>
      </c>
      <c r="G3800" s="33">
        <f t="shared" si="355"/>
        <v>12</v>
      </c>
      <c r="H3800" t="s">
        <v>150</v>
      </c>
      <c r="I3800" t="s">
        <v>453</v>
      </c>
      <c r="J3800" t="s">
        <v>624</v>
      </c>
      <c r="K3800">
        <v>11</v>
      </c>
      <c r="L3800">
        <f t="shared" si="356"/>
        <v>11</v>
      </c>
      <c r="M3800">
        <f t="shared" si="357"/>
        <v>0</v>
      </c>
      <c r="N3800" t="b">
        <f t="shared" si="358"/>
        <v>0</v>
      </c>
      <c r="O3800">
        <f t="shared" si="359"/>
        <v>0</v>
      </c>
    </row>
    <row r="3801" spans="1:15">
      <c r="A3801" t="s">
        <v>451</v>
      </c>
      <c r="B3801" t="s">
        <v>452</v>
      </c>
      <c r="C3801" t="s">
        <v>178</v>
      </c>
      <c r="D3801" t="s">
        <v>185</v>
      </c>
      <c r="E3801" s="2">
        <v>42342.630555555559</v>
      </c>
      <c r="F3801" s="33">
        <f t="shared" si="354"/>
        <v>2015</v>
      </c>
      <c r="G3801" s="33">
        <f t="shared" si="355"/>
        <v>12</v>
      </c>
      <c r="H3801" t="s">
        <v>150</v>
      </c>
      <c r="I3801" t="s">
        <v>453</v>
      </c>
      <c r="J3801" t="s">
        <v>624</v>
      </c>
      <c r="K3801">
        <v>8.3000000000000007</v>
      </c>
      <c r="L3801">
        <f t="shared" si="356"/>
        <v>8.3000000000000007</v>
      </c>
      <c r="M3801">
        <f t="shared" si="357"/>
        <v>0</v>
      </c>
      <c r="N3801" t="b">
        <f t="shared" si="358"/>
        <v>0</v>
      </c>
      <c r="O3801">
        <f t="shared" si="359"/>
        <v>0</v>
      </c>
    </row>
    <row r="3802" spans="1:15">
      <c r="A3802" t="s">
        <v>451</v>
      </c>
      <c r="B3802" t="s">
        <v>452</v>
      </c>
      <c r="C3802" t="s">
        <v>178</v>
      </c>
      <c r="D3802" t="s">
        <v>185</v>
      </c>
      <c r="E3802" s="2">
        <v>42345.631249999999</v>
      </c>
      <c r="F3802" s="33">
        <f t="shared" si="354"/>
        <v>2015</v>
      </c>
      <c r="G3802" s="33">
        <f t="shared" si="355"/>
        <v>12</v>
      </c>
      <c r="H3802" t="s">
        <v>150</v>
      </c>
      <c r="I3802" t="s">
        <v>453</v>
      </c>
      <c r="J3802" t="s">
        <v>624</v>
      </c>
      <c r="K3802">
        <v>7.4</v>
      </c>
      <c r="L3802">
        <f t="shared" si="356"/>
        <v>7.4</v>
      </c>
      <c r="M3802">
        <f t="shared" si="357"/>
        <v>0</v>
      </c>
      <c r="N3802" t="b">
        <f t="shared" si="358"/>
        <v>0</v>
      </c>
      <c r="O3802">
        <f t="shared" si="359"/>
        <v>0</v>
      </c>
    </row>
    <row r="3803" spans="1:15">
      <c r="A3803" t="s">
        <v>451</v>
      </c>
      <c r="B3803" t="s">
        <v>452</v>
      </c>
      <c r="C3803" t="s">
        <v>178</v>
      </c>
      <c r="D3803" t="s">
        <v>185</v>
      </c>
      <c r="E3803" s="2">
        <v>42347.645138888889</v>
      </c>
      <c r="F3803" s="33">
        <f t="shared" si="354"/>
        <v>2015</v>
      </c>
      <c r="G3803" s="33">
        <f t="shared" si="355"/>
        <v>12</v>
      </c>
      <c r="H3803" t="s">
        <v>150</v>
      </c>
      <c r="I3803" t="s">
        <v>453</v>
      </c>
      <c r="J3803" t="s">
        <v>624</v>
      </c>
      <c r="K3803">
        <v>9.1999999999999993</v>
      </c>
      <c r="L3803">
        <f t="shared" si="356"/>
        <v>9.1999999999999993</v>
      </c>
      <c r="M3803">
        <f t="shared" si="357"/>
        <v>0</v>
      </c>
      <c r="N3803" t="b">
        <f t="shared" si="358"/>
        <v>0</v>
      </c>
      <c r="O3803">
        <f t="shared" si="359"/>
        <v>0</v>
      </c>
    </row>
    <row r="3804" spans="1:15">
      <c r="A3804" t="s">
        <v>451</v>
      </c>
      <c r="B3804" t="s">
        <v>452</v>
      </c>
      <c r="C3804" t="s">
        <v>178</v>
      </c>
      <c r="D3804" t="s">
        <v>185</v>
      </c>
      <c r="E3804" s="2">
        <v>42373.607638888891</v>
      </c>
      <c r="F3804" s="33">
        <f t="shared" si="354"/>
        <v>2016</v>
      </c>
      <c r="G3804" s="33">
        <f t="shared" si="355"/>
        <v>1</v>
      </c>
      <c r="H3804" t="s">
        <v>150</v>
      </c>
      <c r="I3804" t="s">
        <v>453</v>
      </c>
      <c r="J3804" t="s">
        <v>624</v>
      </c>
      <c r="K3804">
        <v>9.2999999999999989</v>
      </c>
      <c r="L3804">
        <f t="shared" si="356"/>
        <v>9.2999999999999989</v>
      </c>
      <c r="M3804">
        <f t="shared" si="357"/>
        <v>0</v>
      </c>
      <c r="N3804" t="b">
        <f t="shared" si="358"/>
        <v>0</v>
      </c>
      <c r="O3804">
        <f t="shared" si="359"/>
        <v>0</v>
      </c>
    </row>
    <row r="3805" spans="1:15">
      <c r="A3805" t="s">
        <v>451</v>
      </c>
      <c r="B3805" t="s">
        <v>452</v>
      </c>
      <c r="C3805" t="s">
        <v>178</v>
      </c>
      <c r="D3805" t="s">
        <v>185</v>
      </c>
      <c r="E3805" s="2">
        <v>42375.60833333333</v>
      </c>
      <c r="F3805" s="33">
        <f t="shared" si="354"/>
        <v>2016</v>
      </c>
      <c r="G3805" s="33">
        <f t="shared" si="355"/>
        <v>1</v>
      </c>
      <c r="H3805" t="s">
        <v>150</v>
      </c>
      <c r="I3805" t="s">
        <v>453</v>
      </c>
      <c r="J3805" t="s">
        <v>624</v>
      </c>
      <c r="K3805">
        <v>8.5</v>
      </c>
      <c r="L3805">
        <f t="shared" si="356"/>
        <v>8.5</v>
      </c>
      <c r="M3805">
        <f t="shared" si="357"/>
        <v>0</v>
      </c>
      <c r="N3805" t="b">
        <f t="shared" si="358"/>
        <v>0</v>
      </c>
      <c r="O3805">
        <f t="shared" si="359"/>
        <v>0</v>
      </c>
    </row>
    <row r="3806" spans="1:15">
      <c r="A3806" t="s">
        <v>451</v>
      </c>
      <c r="B3806" t="s">
        <v>452</v>
      </c>
      <c r="C3806" t="s">
        <v>178</v>
      </c>
      <c r="D3806" t="s">
        <v>185</v>
      </c>
      <c r="E3806" s="2">
        <v>42381.493750000001</v>
      </c>
      <c r="F3806" s="33">
        <f t="shared" si="354"/>
        <v>2016</v>
      </c>
      <c r="G3806" s="33">
        <f t="shared" si="355"/>
        <v>1</v>
      </c>
      <c r="H3806" t="s">
        <v>150</v>
      </c>
      <c r="I3806" t="s">
        <v>453</v>
      </c>
      <c r="J3806" t="s">
        <v>596</v>
      </c>
      <c r="K3806">
        <v>1</v>
      </c>
      <c r="L3806">
        <f t="shared" si="356"/>
        <v>0.5</v>
      </c>
      <c r="M3806">
        <f t="shared" si="357"/>
        <v>1</v>
      </c>
      <c r="N3806" t="b">
        <f t="shared" si="358"/>
        <v>1</v>
      </c>
      <c r="O3806">
        <f t="shared" si="359"/>
        <v>0</v>
      </c>
    </row>
    <row r="3807" spans="1:15">
      <c r="A3807" t="s">
        <v>451</v>
      </c>
      <c r="B3807" t="s">
        <v>452</v>
      </c>
      <c r="C3807" t="s">
        <v>178</v>
      </c>
      <c r="D3807" t="s">
        <v>185</v>
      </c>
      <c r="E3807" s="2">
        <v>42383.637499999997</v>
      </c>
      <c r="F3807" s="33">
        <f t="shared" si="354"/>
        <v>2016</v>
      </c>
      <c r="G3807" s="33">
        <f t="shared" si="355"/>
        <v>1</v>
      </c>
      <c r="H3807" t="s">
        <v>150</v>
      </c>
      <c r="I3807" t="s">
        <v>453</v>
      </c>
      <c r="J3807" t="s">
        <v>596</v>
      </c>
      <c r="K3807">
        <v>1</v>
      </c>
      <c r="L3807">
        <f t="shared" si="356"/>
        <v>0.5</v>
      </c>
      <c r="M3807">
        <f t="shared" si="357"/>
        <v>1</v>
      </c>
      <c r="N3807" t="b">
        <f t="shared" si="358"/>
        <v>1</v>
      </c>
      <c r="O3807">
        <f t="shared" si="359"/>
        <v>0</v>
      </c>
    </row>
    <row r="3808" spans="1:15">
      <c r="A3808" t="s">
        <v>451</v>
      </c>
      <c r="B3808" t="s">
        <v>452</v>
      </c>
      <c r="C3808" t="s">
        <v>178</v>
      </c>
      <c r="D3808" t="s">
        <v>185</v>
      </c>
      <c r="E3808" s="2">
        <v>42387.654166666667</v>
      </c>
      <c r="F3808" s="33">
        <f t="shared" si="354"/>
        <v>2016</v>
      </c>
      <c r="G3808" s="33">
        <f t="shared" si="355"/>
        <v>1</v>
      </c>
      <c r="H3808" t="s">
        <v>150</v>
      </c>
      <c r="I3808" t="s">
        <v>453</v>
      </c>
      <c r="J3808" t="s">
        <v>624</v>
      </c>
      <c r="K3808">
        <v>6.5</v>
      </c>
      <c r="L3808">
        <f t="shared" si="356"/>
        <v>6.5</v>
      </c>
      <c r="M3808">
        <f t="shared" si="357"/>
        <v>0</v>
      </c>
      <c r="N3808" t="b">
        <f t="shared" si="358"/>
        <v>0</v>
      </c>
      <c r="O3808">
        <f t="shared" si="359"/>
        <v>0</v>
      </c>
    </row>
    <row r="3809" spans="1:15">
      <c r="A3809" t="s">
        <v>451</v>
      </c>
      <c r="B3809" t="s">
        <v>452</v>
      </c>
      <c r="C3809" t="s">
        <v>178</v>
      </c>
      <c r="D3809" t="s">
        <v>185</v>
      </c>
      <c r="E3809" s="2">
        <v>42390.645833333336</v>
      </c>
      <c r="F3809" s="33">
        <f t="shared" si="354"/>
        <v>2016</v>
      </c>
      <c r="G3809" s="33">
        <f t="shared" si="355"/>
        <v>1</v>
      </c>
      <c r="H3809" t="s">
        <v>150</v>
      </c>
      <c r="I3809" t="s">
        <v>453</v>
      </c>
      <c r="J3809" t="s">
        <v>624</v>
      </c>
      <c r="K3809">
        <v>7.2</v>
      </c>
      <c r="L3809">
        <f t="shared" si="356"/>
        <v>7.2</v>
      </c>
      <c r="M3809">
        <f t="shared" si="357"/>
        <v>0</v>
      </c>
      <c r="N3809" t="b">
        <f t="shared" si="358"/>
        <v>0</v>
      </c>
      <c r="O3809">
        <f t="shared" si="359"/>
        <v>0</v>
      </c>
    </row>
    <row r="3810" spans="1:15">
      <c r="A3810" t="s">
        <v>451</v>
      </c>
      <c r="B3810" t="s">
        <v>452</v>
      </c>
      <c r="C3810" t="s">
        <v>178</v>
      </c>
      <c r="D3810" t="s">
        <v>185</v>
      </c>
      <c r="E3810" s="2">
        <v>42397.447222222225</v>
      </c>
      <c r="F3810" s="33">
        <f t="shared" si="354"/>
        <v>2016</v>
      </c>
      <c r="G3810" s="33">
        <f t="shared" si="355"/>
        <v>1</v>
      </c>
      <c r="H3810" t="s">
        <v>150</v>
      </c>
      <c r="I3810" t="s">
        <v>453</v>
      </c>
      <c r="J3810" t="s">
        <v>624</v>
      </c>
      <c r="K3810">
        <v>8.2000000000000011</v>
      </c>
      <c r="L3810">
        <f t="shared" si="356"/>
        <v>8.2000000000000011</v>
      </c>
      <c r="M3810">
        <f t="shared" si="357"/>
        <v>0</v>
      </c>
      <c r="N3810" t="b">
        <f t="shared" si="358"/>
        <v>0</v>
      </c>
      <c r="O3810">
        <f t="shared" si="359"/>
        <v>0</v>
      </c>
    </row>
    <row r="3811" spans="1:15">
      <c r="A3811" t="s">
        <v>451</v>
      </c>
      <c r="B3811" t="s">
        <v>452</v>
      </c>
      <c r="C3811" t="s">
        <v>178</v>
      </c>
      <c r="D3811" t="s">
        <v>185</v>
      </c>
      <c r="E3811" s="2">
        <v>42401.640972222223</v>
      </c>
      <c r="F3811" s="33">
        <f t="shared" si="354"/>
        <v>2016</v>
      </c>
      <c r="G3811" s="33">
        <f t="shared" si="355"/>
        <v>2</v>
      </c>
      <c r="H3811" t="s">
        <v>150</v>
      </c>
      <c r="I3811" t="s">
        <v>453</v>
      </c>
      <c r="J3811" t="s">
        <v>624</v>
      </c>
      <c r="K3811">
        <v>8.4</v>
      </c>
      <c r="L3811">
        <f t="shared" si="356"/>
        <v>8.4</v>
      </c>
      <c r="M3811">
        <f t="shared" si="357"/>
        <v>0</v>
      </c>
      <c r="N3811" t="b">
        <f t="shared" si="358"/>
        <v>0</v>
      </c>
      <c r="O3811">
        <f t="shared" si="359"/>
        <v>0</v>
      </c>
    </row>
    <row r="3812" spans="1:15">
      <c r="A3812" t="s">
        <v>451</v>
      </c>
      <c r="B3812" t="s">
        <v>452</v>
      </c>
      <c r="C3812" t="s">
        <v>178</v>
      </c>
      <c r="D3812" t="s">
        <v>185</v>
      </c>
      <c r="E3812" s="2">
        <v>42464.7</v>
      </c>
      <c r="F3812" s="33">
        <f t="shared" si="354"/>
        <v>2016</v>
      </c>
      <c r="G3812" s="33">
        <f t="shared" si="355"/>
        <v>4</v>
      </c>
      <c r="H3812" t="s">
        <v>150</v>
      </c>
      <c r="I3812" t="s">
        <v>453</v>
      </c>
      <c r="J3812" t="s">
        <v>624</v>
      </c>
      <c r="K3812">
        <v>10</v>
      </c>
      <c r="L3812">
        <f t="shared" si="356"/>
        <v>10</v>
      </c>
      <c r="M3812">
        <f t="shared" si="357"/>
        <v>0</v>
      </c>
      <c r="N3812" t="b">
        <f t="shared" si="358"/>
        <v>0</v>
      </c>
      <c r="O3812">
        <f t="shared" si="359"/>
        <v>0</v>
      </c>
    </row>
    <row r="3813" spans="1:15">
      <c r="A3813" t="s">
        <v>451</v>
      </c>
      <c r="B3813" t="s">
        <v>452</v>
      </c>
      <c r="C3813" t="s">
        <v>178</v>
      </c>
      <c r="D3813" t="s">
        <v>185</v>
      </c>
      <c r="E3813" s="2">
        <v>42467.76458333333</v>
      </c>
      <c r="F3813" s="33">
        <f t="shared" si="354"/>
        <v>2016</v>
      </c>
      <c r="G3813" s="33">
        <f t="shared" si="355"/>
        <v>4</v>
      </c>
      <c r="H3813" t="s">
        <v>150</v>
      </c>
      <c r="I3813" t="s">
        <v>453</v>
      </c>
      <c r="J3813" t="s">
        <v>624</v>
      </c>
      <c r="K3813">
        <v>13</v>
      </c>
      <c r="L3813">
        <f t="shared" si="356"/>
        <v>13</v>
      </c>
      <c r="M3813">
        <f t="shared" si="357"/>
        <v>0</v>
      </c>
      <c r="N3813" t="b">
        <f t="shared" si="358"/>
        <v>0</v>
      </c>
      <c r="O3813">
        <f t="shared" si="359"/>
        <v>0</v>
      </c>
    </row>
    <row r="3814" spans="1:15">
      <c r="A3814" t="s">
        <v>451</v>
      </c>
      <c r="B3814" t="s">
        <v>452</v>
      </c>
      <c r="C3814" t="s">
        <v>178</v>
      </c>
      <c r="D3814" t="s">
        <v>185</v>
      </c>
      <c r="E3814" s="2">
        <v>42471.645833333336</v>
      </c>
      <c r="F3814" s="33">
        <f t="shared" si="354"/>
        <v>2016</v>
      </c>
      <c r="G3814" s="33">
        <f t="shared" si="355"/>
        <v>4</v>
      </c>
      <c r="H3814" t="s">
        <v>150</v>
      </c>
      <c r="I3814" t="s">
        <v>453</v>
      </c>
      <c r="J3814" t="s">
        <v>624</v>
      </c>
      <c r="K3814">
        <v>12</v>
      </c>
      <c r="L3814">
        <f t="shared" si="356"/>
        <v>12</v>
      </c>
      <c r="M3814">
        <f t="shared" si="357"/>
        <v>0</v>
      </c>
      <c r="N3814" t="b">
        <f t="shared" si="358"/>
        <v>0</v>
      </c>
      <c r="O3814">
        <f t="shared" si="359"/>
        <v>0</v>
      </c>
    </row>
    <row r="3815" spans="1:15">
      <c r="A3815" t="s">
        <v>451</v>
      </c>
      <c r="B3815" t="s">
        <v>452</v>
      </c>
      <c r="C3815" t="s">
        <v>178</v>
      </c>
      <c r="D3815" t="s">
        <v>185</v>
      </c>
      <c r="E3815" s="2">
        <v>42474.440972222219</v>
      </c>
      <c r="F3815" s="33">
        <f t="shared" si="354"/>
        <v>2016</v>
      </c>
      <c r="G3815" s="33">
        <f t="shared" si="355"/>
        <v>4</v>
      </c>
      <c r="H3815" t="s">
        <v>150</v>
      </c>
      <c r="I3815" t="s">
        <v>453</v>
      </c>
      <c r="J3815" t="s">
        <v>624</v>
      </c>
      <c r="K3815">
        <v>14</v>
      </c>
      <c r="L3815">
        <f t="shared" si="356"/>
        <v>14</v>
      </c>
      <c r="M3815">
        <f t="shared" si="357"/>
        <v>0</v>
      </c>
      <c r="N3815" t="b">
        <f t="shared" si="358"/>
        <v>0</v>
      </c>
      <c r="O3815">
        <f t="shared" si="359"/>
        <v>0</v>
      </c>
    </row>
    <row r="3816" spans="1:15">
      <c r="A3816" t="s">
        <v>451</v>
      </c>
      <c r="B3816" t="s">
        <v>452</v>
      </c>
      <c r="C3816" t="s">
        <v>178</v>
      </c>
      <c r="D3816" t="s">
        <v>185</v>
      </c>
      <c r="E3816" s="2">
        <v>42478.644444444442</v>
      </c>
      <c r="F3816" s="33">
        <f t="shared" si="354"/>
        <v>2016</v>
      </c>
      <c r="G3816" s="33">
        <f t="shared" si="355"/>
        <v>4</v>
      </c>
      <c r="H3816" t="s">
        <v>150</v>
      </c>
      <c r="I3816" t="s">
        <v>453</v>
      </c>
      <c r="J3816" t="s">
        <v>624</v>
      </c>
      <c r="K3816">
        <v>9.5</v>
      </c>
      <c r="L3816">
        <f t="shared" si="356"/>
        <v>9.5</v>
      </c>
      <c r="M3816">
        <f t="shared" si="357"/>
        <v>0</v>
      </c>
      <c r="N3816" t="b">
        <f t="shared" si="358"/>
        <v>0</v>
      </c>
      <c r="O3816">
        <f t="shared" si="359"/>
        <v>0</v>
      </c>
    </row>
    <row r="3817" spans="1:15">
      <c r="A3817" t="s">
        <v>451</v>
      </c>
      <c r="B3817" t="s">
        <v>452</v>
      </c>
      <c r="C3817" t="s">
        <v>178</v>
      </c>
      <c r="D3817" t="s">
        <v>185</v>
      </c>
      <c r="E3817" s="2">
        <v>42481.677083333336</v>
      </c>
      <c r="F3817" s="33">
        <f t="shared" si="354"/>
        <v>2016</v>
      </c>
      <c r="G3817" s="33">
        <f t="shared" si="355"/>
        <v>4</v>
      </c>
      <c r="H3817" t="s">
        <v>150</v>
      </c>
      <c r="I3817" t="s">
        <v>453</v>
      </c>
      <c r="J3817" t="s">
        <v>624</v>
      </c>
      <c r="K3817">
        <v>14</v>
      </c>
      <c r="L3817">
        <f t="shared" si="356"/>
        <v>14</v>
      </c>
      <c r="M3817">
        <f t="shared" si="357"/>
        <v>0</v>
      </c>
      <c r="N3817" t="b">
        <f t="shared" si="358"/>
        <v>0</v>
      </c>
      <c r="O3817">
        <f t="shared" si="359"/>
        <v>0</v>
      </c>
    </row>
    <row r="3818" spans="1:15">
      <c r="A3818" t="s">
        <v>451</v>
      </c>
      <c r="B3818" t="s">
        <v>452</v>
      </c>
      <c r="C3818" t="s">
        <v>178</v>
      </c>
      <c r="D3818" t="s">
        <v>185</v>
      </c>
      <c r="E3818" s="2">
        <v>42485.67083333333</v>
      </c>
      <c r="F3818" s="33">
        <f t="shared" si="354"/>
        <v>2016</v>
      </c>
      <c r="G3818" s="33">
        <f t="shared" si="355"/>
        <v>4</v>
      </c>
      <c r="H3818" t="s">
        <v>150</v>
      </c>
      <c r="I3818" t="s">
        <v>453</v>
      </c>
      <c r="J3818" t="s">
        <v>624</v>
      </c>
      <c r="K3818">
        <v>23</v>
      </c>
      <c r="L3818">
        <f t="shared" si="356"/>
        <v>23</v>
      </c>
      <c r="M3818">
        <f t="shared" si="357"/>
        <v>0</v>
      </c>
      <c r="N3818" t="b">
        <f t="shared" si="358"/>
        <v>0</v>
      </c>
      <c r="O3818">
        <f t="shared" si="359"/>
        <v>0</v>
      </c>
    </row>
    <row r="3819" spans="1:15">
      <c r="A3819" t="s">
        <v>451</v>
      </c>
      <c r="B3819" t="s">
        <v>452</v>
      </c>
      <c r="C3819" t="s">
        <v>178</v>
      </c>
      <c r="D3819" t="s">
        <v>185</v>
      </c>
      <c r="E3819" s="2">
        <v>42488.53125</v>
      </c>
      <c r="F3819" s="33">
        <f t="shared" si="354"/>
        <v>2016</v>
      </c>
      <c r="G3819" s="33">
        <f t="shared" si="355"/>
        <v>4</v>
      </c>
      <c r="H3819" t="s">
        <v>150</v>
      </c>
      <c r="I3819" t="s">
        <v>453</v>
      </c>
      <c r="J3819" t="s">
        <v>624</v>
      </c>
      <c r="K3819">
        <v>9.7999999999999989</v>
      </c>
      <c r="L3819">
        <f t="shared" si="356"/>
        <v>9.7999999999999989</v>
      </c>
      <c r="M3819">
        <f t="shared" si="357"/>
        <v>0</v>
      </c>
      <c r="N3819" t="b">
        <f t="shared" si="358"/>
        <v>0</v>
      </c>
      <c r="O3819">
        <f t="shared" si="359"/>
        <v>0</v>
      </c>
    </row>
    <row r="3820" spans="1:15">
      <c r="A3820" t="s">
        <v>451</v>
      </c>
      <c r="B3820" t="s">
        <v>452</v>
      </c>
      <c r="C3820" t="s">
        <v>178</v>
      </c>
      <c r="D3820" t="s">
        <v>185</v>
      </c>
      <c r="E3820" s="2">
        <v>42493.675000000003</v>
      </c>
      <c r="F3820" s="33">
        <f t="shared" si="354"/>
        <v>2016</v>
      </c>
      <c r="G3820" s="33">
        <f t="shared" si="355"/>
        <v>5</v>
      </c>
      <c r="H3820" t="s">
        <v>150</v>
      </c>
      <c r="I3820" t="s">
        <v>453</v>
      </c>
      <c r="J3820" t="s">
        <v>624</v>
      </c>
      <c r="K3820">
        <v>8.3000000000000007</v>
      </c>
      <c r="L3820">
        <f t="shared" si="356"/>
        <v>8.3000000000000007</v>
      </c>
      <c r="M3820">
        <f t="shared" si="357"/>
        <v>0</v>
      </c>
      <c r="N3820" t="b">
        <f t="shared" si="358"/>
        <v>0</v>
      </c>
      <c r="O3820">
        <f t="shared" si="359"/>
        <v>0</v>
      </c>
    </row>
    <row r="3821" spans="1:15">
      <c r="A3821" t="s">
        <v>451</v>
      </c>
      <c r="B3821" t="s">
        <v>452</v>
      </c>
      <c r="C3821" t="s">
        <v>178</v>
      </c>
      <c r="D3821" t="s">
        <v>185</v>
      </c>
      <c r="E3821" s="2">
        <v>42495.628472222219</v>
      </c>
      <c r="F3821" s="33">
        <f t="shared" si="354"/>
        <v>2016</v>
      </c>
      <c r="G3821" s="33">
        <f t="shared" si="355"/>
        <v>5</v>
      </c>
      <c r="H3821" t="s">
        <v>150</v>
      </c>
      <c r="I3821" t="s">
        <v>453</v>
      </c>
      <c r="J3821" t="s">
        <v>624</v>
      </c>
      <c r="K3821">
        <v>13</v>
      </c>
      <c r="L3821">
        <f t="shared" si="356"/>
        <v>13</v>
      </c>
      <c r="M3821">
        <f t="shared" si="357"/>
        <v>0</v>
      </c>
      <c r="N3821" t="b">
        <f t="shared" si="358"/>
        <v>0</v>
      </c>
      <c r="O3821">
        <f t="shared" si="359"/>
        <v>0</v>
      </c>
    </row>
    <row r="3822" spans="1:15">
      <c r="A3822" t="s">
        <v>451</v>
      </c>
      <c r="B3822" t="s">
        <v>452</v>
      </c>
      <c r="C3822" t="s">
        <v>178</v>
      </c>
      <c r="D3822" t="s">
        <v>185</v>
      </c>
      <c r="E3822" s="2">
        <v>42500.663888888892</v>
      </c>
      <c r="F3822" s="33">
        <f t="shared" si="354"/>
        <v>2016</v>
      </c>
      <c r="G3822" s="33">
        <f t="shared" si="355"/>
        <v>5</v>
      </c>
      <c r="H3822" t="s">
        <v>150</v>
      </c>
      <c r="I3822" t="s">
        <v>453</v>
      </c>
      <c r="J3822" t="s">
        <v>624</v>
      </c>
      <c r="K3822">
        <v>16</v>
      </c>
      <c r="L3822">
        <f t="shared" si="356"/>
        <v>16</v>
      </c>
      <c r="M3822">
        <f t="shared" si="357"/>
        <v>0</v>
      </c>
      <c r="N3822" t="b">
        <f t="shared" si="358"/>
        <v>0</v>
      </c>
      <c r="O3822">
        <f t="shared" si="359"/>
        <v>0</v>
      </c>
    </row>
    <row r="3823" spans="1:15">
      <c r="A3823" t="s">
        <v>451</v>
      </c>
      <c r="B3823" t="s">
        <v>452</v>
      </c>
      <c r="C3823" t="s">
        <v>178</v>
      </c>
      <c r="D3823" t="s">
        <v>185</v>
      </c>
      <c r="E3823" s="2">
        <v>42502.619444444441</v>
      </c>
      <c r="F3823" s="33">
        <f t="shared" si="354"/>
        <v>2016</v>
      </c>
      <c r="G3823" s="33">
        <f t="shared" si="355"/>
        <v>5</v>
      </c>
      <c r="H3823" t="s">
        <v>150</v>
      </c>
      <c r="I3823" t="s">
        <v>453</v>
      </c>
      <c r="J3823" t="s">
        <v>624</v>
      </c>
      <c r="K3823">
        <v>17</v>
      </c>
      <c r="L3823">
        <f t="shared" si="356"/>
        <v>17</v>
      </c>
      <c r="M3823">
        <f t="shared" si="357"/>
        <v>0</v>
      </c>
      <c r="N3823" t="b">
        <f t="shared" si="358"/>
        <v>0</v>
      </c>
      <c r="O3823">
        <f t="shared" si="359"/>
        <v>0</v>
      </c>
    </row>
    <row r="3824" spans="1:15">
      <c r="A3824" t="s">
        <v>451</v>
      </c>
      <c r="B3824" t="s">
        <v>452</v>
      </c>
      <c r="C3824" t="s">
        <v>178</v>
      </c>
      <c r="D3824" t="s">
        <v>185</v>
      </c>
      <c r="E3824" s="2">
        <v>42506.702777777777</v>
      </c>
      <c r="F3824" s="33">
        <f t="shared" si="354"/>
        <v>2016</v>
      </c>
      <c r="G3824" s="33">
        <f t="shared" si="355"/>
        <v>5</v>
      </c>
      <c r="H3824" t="s">
        <v>150</v>
      </c>
      <c r="I3824" t="s">
        <v>453</v>
      </c>
      <c r="J3824" t="s">
        <v>624</v>
      </c>
      <c r="K3824">
        <v>9.9</v>
      </c>
      <c r="L3824">
        <f t="shared" si="356"/>
        <v>9.9</v>
      </c>
      <c r="M3824">
        <f t="shared" si="357"/>
        <v>0</v>
      </c>
      <c r="N3824" t="b">
        <f t="shared" si="358"/>
        <v>0</v>
      </c>
      <c r="O3824">
        <f t="shared" si="359"/>
        <v>0</v>
      </c>
    </row>
    <row r="3825" spans="1:15">
      <c r="A3825" t="s">
        <v>451</v>
      </c>
      <c r="B3825" t="s">
        <v>452</v>
      </c>
      <c r="C3825" t="s">
        <v>178</v>
      </c>
      <c r="D3825" t="s">
        <v>185</v>
      </c>
      <c r="E3825" s="2">
        <v>42510.589583333334</v>
      </c>
      <c r="F3825" s="33">
        <f t="shared" si="354"/>
        <v>2016</v>
      </c>
      <c r="G3825" s="33">
        <f t="shared" si="355"/>
        <v>5</v>
      </c>
      <c r="H3825" t="s">
        <v>150</v>
      </c>
      <c r="I3825" t="s">
        <v>453</v>
      </c>
      <c r="J3825" t="s">
        <v>624</v>
      </c>
      <c r="K3825">
        <v>14</v>
      </c>
      <c r="L3825">
        <f t="shared" si="356"/>
        <v>14</v>
      </c>
      <c r="M3825">
        <f t="shared" si="357"/>
        <v>0</v>
      </c>
      <c r="N3825" t="b">
        <f t="shared" si="358"/>
        <v>0</v>
      </c>
      <c r="O3825">
        <f t="shared" si="359"/>
        <v>0</v>
      </c>
    </row>
    <row r="3826" spans="1:15">
      <c r="A3826" t="s">
        <v>451</v>
      </c>
      <c r="B3826" t="s">
        <v>452</v>
      </c>
      <c r="C3826" t="s">
        <v>178</v>
      </c>
      <c r="D3826" t="s">
        <v>185</v>
      </c>
      <c r="E3826" s="2">
        <v>42513.449305555558</v>
      </c>
      <c r="F3826" s="33">
        <f t="shared" si="354"/>
        <v>2016</v>
      </c>
      <c r="G3826" s="33">
        <f t="shared" si="355"/>
        <v>5</v>
      </c>
      <c r="H3826" t="s">
        <v>150</v>
      </c>
      <c r="I3826" t="s">
        <v>453</v>
      </c>
      <c r="J3826" t="s">
        <v>624</v>
      </c>
      <c r="K3826">
        <v>13</v>
      </c>
      <c r="L3826">
        <f t="shared" si="356"/>
        <v>13</v>
      </c>
      <c r="M3826">
        <f t="shared" si="357"/>
        <v>0</v>
      </c>
      <c r="N3826" t="b">
        <f t="shared" si="358"/>
        <v>0</v>
      </c>
      <c r="O3826">
        <f t="shared" si="359"/>
        <v>0</v>
      </c>
    </row>
    <row r="3827" spans="1:15">
      <c r="A3827" t="s">
        <v>451</v>
      </c>
      <c r="B3827" t="s">
        <v>452</v>
      </c>
      <c r="C3827" t="s">
        <v>178</v>
      </c>
      <c r="D3827" t="s">
        <v>185</v>
      </c>
      <c r="E3827" s="2">
        <v>42516.751388888886</v>
      </c>
      <c r="F3827" s="33">
        <f t="shared" si="354"/>
        <v>2016</v>
      </c>
      <c r="G3827" s="33">
        <f t="shared" si="355"/>
        <v>5</v>
      </c>
      <c r="H3827" t="s">
        <v>150</v>
      </c>
      <c r="I3827" t="s">
        <v>453</v>
      </c>
      <c r="J3827" t="s">
        <v>624</v>
      </c>
      <c r="K3827">
        <v>13</v>
      </c>
      <c r="L3827">
        <f t="shared" si="356"/>
        <v>13</v>
      </c>
      <c r="M3827">
        <f t="shared" si="357"/>
        <v>0</v>
      </c>
      <c r="N3827" t="b">
        <f t="shared" si="358"/>
        <v>0</v>
      </c>
      <c r="O3827">
        <f t="shared" si="359"/>
        <v>0</v>
      </c>
    </row>
    <row r="3828" spans="1:15">
      <c r="A3828" t="s">
        <v>451</v>
      </c>
      <c r="B3828" t="s">
        <v>452</v>
      </c>
      <c r="C3828" t="s">
        <v>178</v>
      </c>
      <c r="D3828" t="s">
        <v>185</v>
      </c>
      <c r="E3828" s="2">
        <v>42521.477777777778</v>
      </c>
      <c r="F3828" s="33">
        <f t="shared" si="354"/>
        <v>2016</v>
      </c>
      <c r="G3828" s="33">
        <f t="shared" si="355"/>
        <v>5</v>
      </c>
      <c r="H3828" t="s">
        <v>150</v>
      </c>
      <c r="I3828" t="s">
        <v>453</v>
      </c>
      <c r="J3828" t="s">
        <v>624</v>
      </c>
      <c r="K3828">
        <v>13</v>
      </c>
      <c r="L3828">
        <f t="shared" si="356"/>
        <v>13</v>
      </c>
      <c r="M3828">
        <f t="shared" si="357"/>
        <v>0</v>
      </c>
      <c r="N3828" t="b">
        <f t="shared" si="358"/>
        <v>0</v>
      </c>
      <c r="O3828">
        <f t="shared" si="359"/>
        <v>0</v>
      </c>
    </row>
    <row r="3829" spans="1:15">
      <c r="A3829" t="s">
        <v>451</v>
      </c>
      <c r="B3829" t="s">
        <v>452</v>
      </c>
      <c r="C3829" t="s">
        <v>178</v>
      </c>
      <c r="D3829" t="s">
        <v>185</v>
      </c>
      <c r="E3829" s="2">
        <v>42523.434027777781</v>
      </c>
      <c r="F3829" s="33">
        <f t="shared" si="354"/>
        <v>2016</v>
      </c>
      <c r="G3829" s="33">
        <f t="shared" si="355"/>
        <v>6</v>
      </c>
      <c r="H3829" t="s">
        <v>150</v>
      </c>
      <c r="I3829" t="s">
        <v>453</v>
      </c>
      <c r="J3829" t="s">
        <v>624</v>
      </c>
      <c r="K3829">
        <v>21</v>
      </c>
      <c r="L3829">
        <f t="shared" si="356"/>
        <v>21</v>
      </c>
      <c r="M3829">
        <f t="shared" si="357"/>
        <v>0</v>
      </c>
      <c r="N3829" t="b">
        <f t="shared" si="358"/>
        <v>0</v>
      </c>
      <c r="O3829">
        <f t="shared" si="359"/>
        <v>0</v>
      </c>
    </row>
    <row r="3830" spans="1:15">
      <c r="A3830" t="s">
        <v>451</v>
      </c>
      <c r="B3830" t="s">
        <v>452</v>
      </c>
      <c r="C3830" t="s">
        <v>178</v>
      </c>
      <c r="D3830" t="s">
        <v>185</v>
      </c>
      <c r="E3830" s="2">
        <v>42531.569444444445</v>
      </c>
      <c r="F3830" s="33">
        <f t="shared" si="354"/>
        <v>2016</v>
      </c>
      <c r="G3830" s="33">
        <f t="shared" si="355"/>
        <v>6</v>
      </c>
      <c r="H3830" t="s">
        <v>150</v>
      </c>
      <c r="I3830" t="s">
        <v>453</v>
      </c>
      <c r="J3830" t="s">
        <v>624</v>
      </c>
      <c r="K3830">
        <v>16</v>
      </c>
      <c r="L3830">
        <f t="shared" si="356"/>
        <v>16</v>
      </c>
      <c r="M3830">
        <f t="shared" si="357"/>
        <v>0</v>
      </c>
      <c r="N3830" t="b">
        <f t="shared" si="358"/>
        <v>0</v>
      </c>
      <c r="O3830">
        <f t="shared" si="359"/>
        <v>0</v>
      </c>
    </row>
    <row r="3831" spans="1:15">
      <c r="A3831" t="s">
        <v>451</v>
      </c>
      <c r="B3831" t="s">
        <v>452</v>
      </c>
      <c r="C3831" t="s">
        <v>178</v>
      </c>
      <c r="D3831" t="s">
        <v>185</v>
      </c>
      <c r="E3831" s="2">
        <v>42534.62777777778</v>
      </c>
      <c r="F3831" s="33">
        <f t="shared" si="354"/>
        <v>2016</v>
      </c>
      <c r="G3831" s="33">
        <f t="shared" si="355"/>
        <v>6</v>
      </c>
      <c r="H3831" t="s">
        <v>150</v>
      </c>
      <c r="I3831" t="s">
        <v>453</v>
      </c>
      <c r="J3831" t="s">
        <v>624</v>
      </c>
      <c r="K3831">
        <v>16</v>
      </c>
      <c r="L3831">
        <f t="shared" si="356"/>
        <v>16</v>
      </c>
      <c r="M3831">
        <f t="shared" si="357"/>
        <v>0</v>
      </c>
      <c r="N3831" t="b">
        <f t="shared" si="358"/>
        <v>0</v>
      </c>
      <c r="O3831">
        <f t="shared" si="359"/>
        <v>0</v>
      </c>
    </row>
    <row r="3832" spans="1:15">
      <c r="A3832" t="s">
        <v>451</v>
      </c>
      <c r="B3832" t="s">
        <v>452</v>
      </c>
      <c r="C3832" t="s">
        <v>178</v>
      </c>
      <c r="D3832" t="s">
        <v>185</v>
      </c>
      <c r="E3832" s="2">
        <v>42536.404861111114</v>
      </c>
      <c r="F3832" s="33">
        <f t="shared" si="354"/>
        <v>2016</v>
      </c>
      <c r="G3832" s="33">
        <f t="shared" si="355"/>
        <v>6</v>
      </c>
      <c r="H3832" t="s">
        <v>150</v>
      </c>
      <c r="I3832" t="s">
        <v>453</v>
      </c>
      <c r="J3832" t="s">
        <v>624</v>
      </c>
      <c r="K3832">
        <v>21</v>
      </c>
      <c r="L3832">
        <f t="shared" si="356"/>
        <v>21</v>
      </c>
      <c r="M3832">
        <f t="shared" si="357"/>
        <v>0</v>
      </c>
      <c r="N3832" t="b">
        <f t="shared" si="358"/>
        <v>0</v>
      </c>
      <c r="O3832">
        <f t="shared" si="359"/>
        <v>0</v>
      </c>
    </row>
    <row r="3833" spans="1:15">
      <c r="A3833" t="s">
        <v>451</v>
      </c>
      <c r="B3833" t="s">
        <v>452</v>
      </c>
      <c r="C3833" t="s">
        <v>178</v>
      </c>
      <c r="D3833" t="s">
        <v>185</v>
      </c>
      <c r="E3833" s="2">
        <v>42541.646527777775</v>
      </c>
      <c r="F3833" s="33">
        <f t="shared" si="354"/>
        <v>2016</v>
      </c>
      <c r="G3833" s="33">
        <f t="shared" si="355"/>
        <v>6</v>
      </c>
      <c r="H3833" t="s">
        <v>150</v>
      </c>
      <c r="I3833" t="s">
        <v>453</v>
      </c>
      <c r="J3833" t="s">
        <v>624</v>
      </c>
      <c r="K3833">
        <v>14</v>
      </c>
      <c r="L3833">
        <f t="shared" si="356"/>
        <v>14</v>
      </c>
      <c r="M3833">
        <f t="shared" si="357"/>
        <v>0</v>
      </c>
      <c r="N3833" t="b">
        <f t="shared" si="358"/>
        <v>0</v>
      </c>
      <c r="O3833">
        <f t="shared" si="359"/>
        <v>0</v>
      </c>
    </row>
    <row r="3834" spans="1:15">
      <c r="A3834" t="s">
        <v>451</v>
      </c>
      <c r="B3834" t="s">
        <v>452</v>
      </c>
      <c r="C3834" t="s">
        <v>178</v>
      </c>
      <c r="D3834" t="s">
        <v>185</v>
      </c>
      <c r="E3834" s="2">
        <v>42545.613888888889</v>
      </c>
      <c r="F3834" s="33">
        <f t="shared" si="354"/>
        <v>2016</v>
      </c>
      <c r="G3834" s="33">
        <f t="shared" si="355"/>
        <v>6</v>
      </c>
      <c r="H3834" t="s">
        <v>150</v>
      </c>
      <c r="I3834" t="s">
        <v>453</v>
      </c>
      <c r="J3834" t="s">
        <v>596</v>
      </c>
      <c r="K3834">
        <v>1</v>
      </c>
      <c r="L3834">
        <f t="shared" si="356"/>
        <v>0.5</v>
      </c>
      <c r="M3834">
        <f t="shared" si="357"/>
        <v>1</v>
      </c>
      <c r="N3834" t="b">
        <f t="shared" si="358"/>
        <v>1</v>
      </c>
      <c r="O3834">
        <f t="shared" si="359"/>
        <v>0</v>
      </c>
    </row>
    <row r="3835" spans="1:15">
      <c r="A3835" t="s">
        <v>451</v>
      </c>
      <c r="B3835" t="s">
        <v>452</v>
      </c>
      <c r="C3835" t="s">
        <v>178</v>
      </c>
      <c r="D3835" t="s">
        <v>185</v>
      </c>
      <c r="E3835" s="2">
        <v>42548.739583333336</v>
      </c>
      <c r="F3835" s="33">
        <f t="shared" si="354"/>
        <v>2016</v>
      </c>
      <c r="G3835" s="33">
        <f t="shared" si="355"/>
        <v>6</v>
      </c>
      <c r="H3835" t="s">
        <v>150</v>
      </c>
      <c r="I3835" t="s">
        <v>453</v>
      </c>
      <c r="J3835" t="s">
        <v>596</v>
      </c>
      <c r="K3835">
        <v>1</v>
      </c>
      <c r="L3835">
        <f t="shared" si="356"/>
        <v>0.5</v>
      </c>
      <c r="M3835">
        <f t="shared" si="357"/>
        <v>1</v>
      </c>
      <c r="N3835" t="b">
        <f t="shared" si="358"/>
        <v>1</v>
      </c>
      <c r="O3835">
        <f t="shared" si="359"/>
        <v>0</v>
      </c>
    </row>
    <row r="3836" spans="1:15">
      <c r="A3836" t="s">
        <v>451</v>
      </c>
      <c r="B3836" t="s">
        <v>452</v>
      </c>
      <c r="C3836" t="s">
        <v>178</v>
      </c>
      <c r="D3836" t="s">
        <v>185</v>
      </c>
      <c r="E3836" s="2">
        <v>42550.482638888891</v>
      </c>
      <c r="F3836" s="33">
        <f t="shared" si="354"/>
        <v>2016</v>
      </c>
      <c r="G3836" s="33">
        <f t="shared" si="355"/>
        <v>6</v>
      </c>
      <c r="H3836" t="s">
        <v>150</v>
      </c>
      <c r="I3836" t="s">
        <v>453</v>
      </c>
      <c r="J3836" t="s">
        <v>596</v>
      </c>
      <c r="K3836">
        <v>1</v>
      </c>
      <c r="L3836">
        <f t="shared" si="356"/>
        <v>0.5</v>
      </c>
      <c r="M3836">
        <f t="shared" si="357"/>
        <v>1</v>
      </c>
      <c r="N3836" t="b">
        <f t="shared" si="358"/>
        <v>1</v>
      </c>
      <c r="O3836">
        <f t="shared" si="359"/>
        <v>0</v>
      </c>
    </row>
    <row r="3837" spans="1:15">
      <c r="A3837" t="s">
        <v>451</v>
      </c>
      <c r="B3837" t="s">
        <v>452</v>
      </c>
      <c r="C3837" t="s">
        <v>178</v>
      </c>
      <c r="D3837" t="s">
        <v>185</v>
      </c>
      <c r="E3837" s="2">
        <v>42556.623611111114</v>
      </c>
      <c r="F3837" s="33">
        <f t="shared" si="354"/>
        <v>2016</v>
      </c>
      <c r="G3837" s="33">
        <f t="shared" si="355"/>
        <v>7</v>
      </c>
      <c r="H3837" t="s">
        <v>150</v>
      </c>
      <c r="I3837" t="s">
        <v>453</v>
      </c>
      <c r="J3837" t="s">
        <v>624</v>
      </c>
      <c r="K3837">
        <v>11</v>
      </c>
      <c r="L3837">
        <f t="shared" si="356"/>
        <v>11</v>
      </c>
      <c r="M3837">
        <f t="shared" si="357"/>
        <v>0</v>
      </c>
      <c r="N3837" t="b">
        <f t="shared" si="358"/>
        <v>0</v>
      </c>
      <c r="O3837">
        <f t="shared" si="359"/>
        <v>0</v>
      </c>
    </row>
    <row r="3838" spans="1:15">
      <c r="A3838" t="s">
        <v>451</v>
      </c>
      <c r="B3838" t="s">
        <v>452</v>
      </c>
      <c r="C3838" t="s">
        <v>178</v>
      </c>
      <c r="D3838" t="s">
        <v>185</v>
      </c>
      <c r="E3838" s="2">
        <v>42559.570833333331</v>
      </c>
      <c r="F3838" s="33">
        <f t="shared" si="354"/>
        <v>2016</v>
      </c>
      <c r="G3838" s="33">
        <f t="shared" si="355"/>
        <v>7</v>
      </c>
      <c r="H3838" t="s">
        <v>150</v>
      </c>
      <c r="I3838" t="s">
        <v>453</v>
      </c>
      <c r="J3838" t="s">
        <v>624</v>
      </c>
      <c r="K3838">
        <v>15</v>
      </c>
      <c r="L3838">
        <f t="shared" si="356"/>
        <v>15</v>
      </c>
      <c r="M3838">
        <f t="shared" si="357"/>
        <v>0</v>
      </c>
      <c r="N3838" t="b">
        <f t="shared" si="358"/>
        <v>0</v>
      </c>
      <c r="O3838">
        <f t="shared" si="359"/>
        <v>0</v>
      </c>
    </row>
    <row r="3839" spans="1:15">
      <c r="A3839" t="s">
        <v>451</v>
      </c>
      <c r="B3839" t="s">
        <v>452</v>
      </c>
      <c r="C3839" t="s">
        <v>178</v>
      </c>
      <c r="D3839" t="s">
        <v>185</v>
      </c>
      <c r="E3839" s="2">
        <v>42563.55</v>
      </c>
      <c r="F3839" s="33">
        <f t="shared" si="354"/>
        <v>2016</v>
      </c>
      <c r="G3839" s="33">
        <f t="shared" si="355"/>
        <v>7</v>
      </c>
      <c r="H3839" t="s">
        <v>150</v>
      </c>
      <c r="I3839" t="s">
        <v>453</v>
      </c>
      <c r="J3839" t="s">
        <v>624</v>
      </c>
      <c r="K3839">
        <v>14</v>
      </c>
      <c r="L3839">
        <f t="shared" si="356"/>
        <v>14</v>
      </c>
      <c r="M3839">
        <f t="shared" si="357"/>
        <v>0</v>
      </c>
      <c r="N3839" t="b">
        <f t="shared" si="358"/>
        <v>0</v>
      </c>
      <c r="O3839">
        <f t="shared" si="359"/>
        <v>0</v>
      </c>
    </row>
    <row r="3840" spans="1:15">
      <c r="A3840" t="s">
        <v>451</v>
      </c>
      <c r="B3840" t="s">
        <v>452</v>
      </c>
      <c r="C3840" t="s">
        <v>178</v>
      </c>
      <c r="D3840" t="s">
        <v>185</v>
      </c>
      <c r="E3840" s="2">
        <v>42565.461111111108</v>
      </c>
      <c r="F3840" s="33">
        <f t="shared" si="354"/>
        <v>2016</v>
      </c>
      <c r="G3840" s="33">
        <f t="shared" si="355"/>
        <v>7</v>
      </c>
      <c r="H3840" t="s">
        <v>150</v>
      </c>
      <c r="I3840" t="s">
        <v>453</v>
      </c>
      <c r="J3840" t="s">
        <v>624</v>
      </c>
      <c r="K3840">
        <v>14</v>
      </c>
      <c r="L3840">
        <f t="shared" si="356"/>
        <v>14</v>
      </c>
      <c r="M3840">
        <f t="shared" si="357"/>
        <v>0</v>
      </c>
      <c r="N3840" t="b">
        <f t="shared" si="358"/>
        <v>0</v>
      </c>
      <c r="O3840">
        <f t="shared" si="359"/>
        <v>0</v>
      </c>
    </row>
    <row r="3841" spans="1:15">
      <c r="A3841" t="s">
        <v>451</v>
      </c>
      <c r="B3841" t="s">
        <v>452</v>
      </c>
      <c r="C3841" t="s">
        <v>178</v>
      </c>
      <c r="D3841" t="s">
        <v>185</v>
      </c>
      <c r="E3841" s="2">
        <v>42570.717361111114</v>
      </c>
      <c r="F3841" s="33">
        <f t="shared" ref="F3841:F3904" si="360">YEAR(E3841)</f>
        <v>2016</v>
      </c>
      <c r="G3841" s="33">
        <f t="shared" ref="G3841:G3904" si="361">MONTH(E3841)</f>
        <v>7</v>
      </c>
      <c r="H3841" t="s">
        <v>150</v>
      </c>
      <c r="I3841" t="s">
        <v>453</v>
      </c>
      <c r="J3841" t="s">
        <v>624</v>
      </c>
      <c r="K3841">
        <v>13</v>
      </c>
      <c r="L3841">
        <f t="shared" ref="L3841:L3904" si="362">IF(J3841="&lt;",K3841/2,K3841)</f>
        <v>13</v>
      </c>
      <c r="M3841">
        <f t="shared" ref="M3841:M3904" si="363">IF(J3841="&lt;",1,0)</f>
        <v>0</v>
      </c>
      <c r="N3841" t="b">
        <f t="shared" ref="N3841:N3904" si="364">IF(J3841="&lt;",TRUE,FALSE)</f>
        <v>0</v>
      </c>
      <c r="O3841">
        <f t="shared" si="359"/>
        <v>0</v>
      </c>
    </row>
    <row r="3842" spans="1:15">
      <c r="A3842" t="s">
        <v>451</v>
      </c>
      <c r="B3842" t="s">
        <v>452</v>
      </c>
      <c r="C3842" t="s">
        <v>178</v>
      </c>
      <c r="D3842" t="s">
        <v>185</v>
      </c>
      <c r="E3842" s="2">
        <v>42573.644444444442</v>
      </c>
      <c r="F3842" s="33">
        <f t="shared" si="360"/>
        <v>2016</v>
      </c>
      <c r="G3842" s="33">
        <f t="shared" si="361"/>
        <v>7</v>
      </c>
      <c r="H3842" t="s">
        <v>150</v>
      </c>
      <c r="I3842" t="s">
        <v>453</v>
      </c>
      <c r="J3842" t="s">
        <v>624</v>
      </c>
      <c r="K3842">
        <v>16</v>
      </c>
      <c r="L3842">
        <f t="shared" si="362"/>
        <v>16</v>
      </c>
      <c r="M3842">
        <f t="shared" si="363"/>
        <v>0</v>
      </c>
      <c r="N3842" t="b">
        <f t="shared" si="364"/>
        <v>0</v>
      </c>
      <c r="O3842">
        <f t="shared" si="359"/>
        <v>0</v>
      </c>
    </row>
    <row r="3843" spans="1:15">
      <c r="A3843" t="s">
        <v>451</v>
      </c>
      <c r="B3843" t="s">
        <v>452</v>
      </c>
      <c r="C3843" t="s">
        <v>178</v>
      </c>
      <c r="D3843" t="s">
        <v>185</v>
      </c>
      <c r="E3843" s="2">
        <v>42577.683333333334</v>
      </c>
      <c r="F3843" s="33">
        <f t="shared" si="360"/>
        <v>2016</v>
      </c>
      <c r="G3843" s="33">
        <f t="shared" si="361"/>
        <v>7</v>
      </c>
      <c r="H3843" t="s">
        <v>150</v>
      </c>
      <c r="I3843" t="s">
        <v>453</v>
      </c>
      <c r="J3843" t="s">
        <v>624</v>
      </c>
      <c r="K3843">
        <v>18</v>
      </c>
      <c r="L3843">
        <f t="shared" si="362"/>
        <v>18</v>
      </c>
      <c r="M3843">
        <f t="shared" si="363"/>
        <v>0</v>
      </c>
      <c r="N3843" t="b">
        <f t="shared" si="364"/>
        <v>0</v>
      </c>
      <c r="O3843">
        <f t="shared" ref="O3843:O3906" si="365">IF(K3843&gt;=57,1,0)</f>
        <v>0</v>
      </c>
    </row>
    <row r="3844" spans="1:15">
      <c r="A3844" t="s">
        <v>451</v>
      </c>
      <c r="B3844" t="s">
        <v>452</v>
      </c>
      <c r="C3844" t="s">
        <v>178</v>
      </c>
      <c r="D3844" t="s">
        <v>185</v>
      </c>
      <c r="E3844" s="2">
        <v>42580.527083333334</v>
      </c>
      <c r="F3844" s="33">
        <f t="shared" si="360"/>
        <v>2016</v>
      </c>
      <c r="G3844" s="33">
        <f t="shared" si="361"/>
        <v>7</v>
      </c>
      <c r="H3844" t="s">
        <v>150</v>
      </c>
      <c r="I3844" t="s">
        <v>453</v>
      </c>
      <c r="J3844" t="s">
        <v>624</v>
      </c>
      <c r="K3844">
        <v>20</v>
      </c>
      <c r="L3844">
        <f t="shared" si="362"/>
        <v>20</v>
      </c>
      <c r="M3844">
        <f t="shared" si="363"/>
        <v>0</v>
      </c>
      <c r="N3844" t="b">
        <f t="shared" si="364"/>
        <v>0</v>
      </c>
      <c r="O3844">
        <f t="shared" si="365"/>
        <v>0</v>
      </c>
    </row>
    <row r="3845" spans="1:15">
      <c r="A3845" t="s">
        <v>451</v>
      </c>
      <c r="B3845" t="s">
        <v>452</v>
      </c>
      <c r="C3845" t="s">
        <v>178</v>
      </c>
      <c r="D3845" t="s">
        <v>185</v>
      </c>
      <c r="E3845" s="2">
        <v>42585.714583333334</v>
      </c>
      <c r="F3845" s="33">
        <f t="shared" si="360"/>
        <v>2016</v>
      </c>
      <c r="G3845" s="33">
        <f t="shared" si="361"/>
        <v>8</v>
      </c>
      <c r="H3845" t="s">
        <v>150</v>
      </c>
      <c r="I3845" t="s">
        <v>453</v>
      </c>
      <c r="J3845" t="s">
        <v>624</v>
      </c>
      <c r="K3845">
        <v>26</v>
      </c>
      <c r="L3845">
        <f t="shared" si="362"/>
        <v>26</v>
      </c>
      <c r="M3845">
        <f t="shared" si="363"/>
        <v>0</v>
      </c>
      <c r="N3845" t="b">
        <f t="shared" si="364"/>
        <v>0</v>
      </c>
      <c r="O3845">
        <f t="shared" si="365"/>
        <v>0</v>
      </c>
    </row>
    <row r="3846" spans="1:15">
      <c r="A3846" t="s">
        <v>451</v>
      </c>
      <c r="B3846" t="s">
        <v>452</v>
      </c>
      <c r="C3846" t="s">
        <v>178</v>
      </c>
      <c r="D3846" t="s">
        <v>185</v>
      </c>
      <c r="E3846" s="2">
        <v>42587.521527777775</v>
      </c>
      <c r="F3846" s="33">
        <f t="shared" si="360"/>
        <v>2016</v>
      </c>
      <c r="G3846" s="33">
        <f t="shared" si="361"/>
        <v>8</v>
      </c>
      <c r="H3846" t="s">
        <v>150</v>
      </c>
      <c r="I3846" t="s">
        <v>453</v>
      </c>
      <c r="J3846" t="s">
        <v>624</v>
      </c>
      <c r="K3846">
        <v>15</v>
      </c>
      <c r="L3846">
        <f t="shared" si="362"/>
        <v>15</v>
      </c>
      <c r="M3846">
        <f t="shared" si="363"/>
        <v>0</v>
      </c>
      <c r="N3846" t="b">
        <f t="shared" si="364"/>
        <v>0</v>
      </c>
      <c r="O3846">
        <f t="shared" si="365"/>
        <v>0</v>
      </c>
    </row>
    <row r="3847" spans="1:15">
      <c r="A3847" t="s">
        <v>451</v>
      </c>
      <c r="B3847" t="s">
        <v>452</v>
      </c>
      <c r="C3847" t="s">
        <v>178</v>
      </c>
      <c r="D3847" t="s">
        <v>185</v>
      </c>
      <c r="E3847" s="2">
        <v>42590.458333333336</v>
      </c>
      <c r="F3847" s="33">
        <f t="shared" si="360"/>
        <v>2016</v>
      </c>
      <c r="G3847" s="33">
        <f t="shared" si="361"/>
        <v>8</v>
      </c>
      <c r="H3847" t="s">
        <v>150</v>
      </c>
      <c r="I3847" t="s">
        <v>453</v>
      </c>
      <c r="J3847" t="s">
        <v>624</v>
      </c>
      <c r="K3847">
        <v>15</v>
      </c>
      <c r="L3847">
        <f t="shared" si="362"/>
        <v>15</v>
      </c>
      <c r="M3847">
        <f t="shared" si="363"/>
        <v>0</v>
      </c>
      <c r="N3847" t="b">
        <f t="shared" si="364"/>
        <v>0</v>
      </c>
      <c r="O3847">
        <f t="shared" si="365"/>
        <v>0</v>
      </c>
    </row>
    <row r="3848" spans="1:15">
      <c r="A3848" t="s">
        <v>451</v>
      </c>
      <c r="B3848" t="s">
        <v>452</v>
      </c>
      <c r="C3848" t="s">
        <v>178</v>
      </c>
      <c r="D3848" t="s">
        <v>185</v>
      </c>
      <c r="E3848" s="2">
        <v>42593.414583333331</v>
      </c>
      <c r="F3848" s="33">
        <f t="shared" si="360"/>
        <v>2016</v>
      </c>
      <c r="G3848" s="33">
        <f t="shared" si="361"/>
        <v>8</v>
      </c>
      <c r="H3848" t="s">
        <v>150</v>
      </c>
      <c r="I3848" t="s">
        <v>453</v>
      </c>
      <c r="J3848" t="s">
        <v>624</v>
      </c>
      <c r="K3848">
        <v>16</v>
      </c>
      <c r="L3848">
        <f t="shared" si="362"/>
        <v>16</v>
      </c>
      <c r="M3848">
        <f t="shared" si="363"/>
        <v>0</v>
      </c>
      <c r="N3848" t="b">
        <f t="shared" si="364"/>
        <v>0</v>
      </c>
      <c r="O3848">
        <f t="shared" si="365"/>
        <v>0</v>
      </c>
    </row>
    <row r="3849" spans="1:15">
      <c r="A3849" t="s">
        <v>451</v>
      </c>
      <c r="B3849" t="s">
        <v>452</v>
      </c>
      <c r="C3849" t="s">
        <v>178</v>
      </c>
      <c r="D3849" t="s">
        <v>185</v>
      </c>
      <c r="E3849" s="2">
        <v>42597.67083333333</v>
      </c>
      <c r="F3849" s="33">
        <f t="shared" si="360"/>
        <v>2016</v>
      </c>
      <c r="G3849" s="33">
        <f t="shared" si="361"/>
        <v>8</v>
      </c>
      <c r="H3849" t="s">
        <v>150</v>
      </c>
      <c r="I3849" t="s">
        <v>453</v>
      </c>
      <c r="J3849" t="s">
        <v>624</v>
      </c>
      <c r="K3849">
        <v>16</v>
      </c>
      <c r="L3849">
        <f t="shared" si="362"/>
        <v>16</v>
      </c>
      <c r="M3849">
        <f t="shared" si="363"/>
        <v>0</v>
      </c>
      <c r="N3849" t="b">
        <f t="shared" si="364"/>
        <v>0</v>
      </c>
      <c r="O3849">
        <f t="shared" si="365"/>
        <v>0</v>
      </c>
    </row>
    <row r="3850" spans="1:15">
      <c r="A3850" t="s">
        <v>451</v>
      </c>
      <c r="B3850" t="s">
        <v>452</v>
      </c>
      <c r="C3850" t="s">
        <v>178</v>
      </c>
      <c r="D3850" t="s">
        <v>185</v>
      </c>
      <c r="E3850" s="2">
        <v>42600.624305555553</v>
      </c>
      <c r="F3850" s="33">
        <f t="shared" si="360"/>
        <v>2016</v>
      </c>
      <c r="G3850" s="33">
        <f t="shared" si="361"/>
        <v>8</v>
      </c>
      <c r="H3850" t="s">
        <v>150</v>
      </c>
      <c r="I3850" t="s">
        <v>453</v>
      </c>
      <c r="J3850" t="s">
        <v>624</v>
      </c>
      <c r="K3850">
        <v>16</v>
      </c>
      <c r="L3850">
        <f t="shared" si="362"/>
        <v>16</v>
      </c>
      <c r="M3850">
        <f t="shared" si="363"/>
        <v>0</v>
      </c>
      <c r="N3850" t="b">
        <f t="shared" si="364"/>
        <v>0</v>
      </c>
      <c r="O3850">
        <f t="shared" si="365"/>
        <v>0</v>
      </c>
    </row>
    <row r="3851" spans="1:15">
      <c r="A3851" t="s">
        <v>451</v>
      </c>
      <c r="B3851" t="s">
        <v>452</v>
      </c>
      <c r="C3851" t="s">
        <v>178</v>
      </c>
      <c r="D3851" t="s">
        <v>185</v>
      </c>
      <c r="E3851" s="2">
        <v>42606.452777777777</v>
      </c>
      <c r="F3851" s="33">
        <f t="shared" si="360"/>
        <v>2016</v>
      </c>
      <c r="G3851" s="33">
        <f t="shared" si="361"/>
        <v>8</v>
      </c>
      <c r="H3851" t="s">
        <v>150</v>
      </c>
      <c r="I3851" t="s">
        <v>453</v>
      </c>
      <c r="J3851" t="s">
        <v>596</v>
      </c>
      <c r="K3851">
        <v>1</v>
      </c>
      <c r="L3851">
        <f t="shared" si="362"/>
        <v>0.5</v>
      </c>
      <c r="M3851">
        <f t="shared" si="363"/>
        <v>1</v>
      </c>
      <c r="N3851" t="b">
        <f t="shared" si="364"/>
        <v>1</v>
      </c>
      <c r="O3851">
        <f t="shared" si="365"/>
        <v>0</v>
      </c>
    </row>
    <row r="3852" spans="1:15">
      <c r="A3852" t="s">
        <v>451</v>
      </c>
      <c r="B3852" t="s">
        <v>452</v>
      </c>
      <c r="C3852" t="s">
        <v>178</v>
      </c>
      <c r="D3852" t="s">
        <v>185</v>
      </c>
      <c r="E3852" s="2">
        <v>42608.623611111114</v>
      </c>
      <c r="F3852" s="33">
        <f t="shared" si="360"/>
        <v>2016</v>
      </c>
      <c r="G3852" s="33">
        <f t="shared" si="361"/>
        <v>8</v>
      </c>
      <c r="H3852" t="s">
        <v>150</v>
      </c>
      <c r="I3852" t="s">
        <v>453</v>
      </c>
      <c r="J3852" t="s">
        <v>624</v>
      </c>
      <c r="K3852">
        <v>17</v>
      </c>
      <c r="L3852">
        <f t="shared" si="362"/>
        <v>17</v>
      </c>
      <c r="M3852">
        <f t="shared" si="363"/>
        <v>0</v>
      </c>
      <c r="N3852" t="b">
        <f t="shared" si="364"/>
        <v>0</v>
      </c>
      <c r="O3852">
        <f t="shared" si="365"/>
        <v>0</v>
      </c>
    </row>
    <row r="3853" spans="1:15">
      <c r="A3853" t="s">
        <v>451</v>
      </c>
      <c r="B3853" t="s">
        <v>452</v>
      </c>
      <c r="C3853" t="s">
        <v>178</v>
      </c>
      <c r="D3853" t="s">
        <v>185</v>
      </c>
      <c r="E3853" s="2">
        <v>42613.410416666666</v>
      </c>
      <c r="F3853" s="33">
        <f t="shared" si="360"/>
        <v>2016</v>
      </c>
      <c r="G3853" s="33">
        <f t="shared" si="361"/>
        <v>8</v>
      </c>
      <c r="H3853" t="s">
        <v>150</v>
      </c>
      <c r="I3853" t="s">
        <v>453</v>
      </c>
      <c r="J3853" t="s">
        <v>624</v>
      </c>
      <c r="K3853">
        <v>16</v>
      </c>
      <c r="L3853">
        <f t="shared" si="362"/>
        <v>16</v>
      </c>
      <c r="M3853">
        <f t="shared" si="363"/>
        <v>0</v>
      </c>
      <c r="N3853" t="b">
        <f t="shared" si="364"/>
        <v>0</v>
      </c>
      <c r="O3853">
        <f t="shared" si="365"/>
        <v>0</v>
      </c>
    </row>
    <row r="3854" spans="1:15">
      <c r="A3854" t="s">
        <v>451</v>
      </c>
      <c r="B3854" t="s">
        <v>452</v>
      </c>
      <c r="C3854" t="s">
        <v>178</v>
      </c>
      <c r="D3854" t="s">
        <v>185</v>
      </c>
      <c r="E3854" s="2">
        <v>42621.625694444447</v>
      </c>
      <c r="F3854" s="33">
        <f t="shared" si="360"/>
        <v>2016</v>
      </c>
      <c r="G3854" s="33">
        <f t="shared" si="361"/>
        <v>9</v>
      </c>
      <c r="H3854" t="s">
        <v>150</v>
      </c>
      <c r="I3854" t="s">
        <v>453</v>
      </c>
      <c r="J3854" t="s">
        <v>624</v>
      </c>
      <c r="K3854">
        <v>17</v>
      </c>
      <c r="L3854">
        <f t="shared" si="362"/>
        <v>17</v>
      </c>
      <c r="M3854">
        <f t="shared" si="363"/>
        <v>0</v>
      </c>
      <c r="N3854" t="b">
        <f t="shared" si="364"/>
        <v>0</v>
      </c>
      <c r="O3854">
        <f t="shared" si="365"/>
        <v>0</v>
      </c>
    </row>
    <row r="3855" spans="1:15">
      <c r="A3855" t="s">
        <v>451</v>
      </c>
      <c r="B3855" t="s">
        <v>452</v>
      </c>
      <c r="C3855" t="s">
        <v>178</v>
      </c>
      <c r="D3855" t="s">
        <v>185</v>
      </c>
      <c r="E3855" s="2">
        <v>42625.626388888886</v>
      </c>
      <c r="F3855" s="33">
        <f t="shared" si="360"/>
        <v>2016</v>
      </c>
      <c r="G3855" s="33">
        <f t="shared" si="361"/>
        <v>9</v>
      </c>
      <c r="H3855" t="s">
        <v>150</v>
      </c>
      <c r="I3855" t="s">
        <v>453</v>
      </c>
      <c r="J3855" t="s">
        <v>624</v>
      </c>
      <c r="K3855">
        <v>19</v>
      </c>
      <c r="L3855">
        <f t="shared" si="362"/>
        <v>19</v>
      </c>
      <c r="M3855">
        <f t="shared" si="363"/>
        <v>0</v>
      </c>
      <c r="N3855" t="b">
        <f t="shared" si="364"/>
        <v>0</v>
      </c>
      <c r="O3855">
        <f t="shared" si="365"/>
        <v>0</v>
      </c>
    </row>
    <row r="3856" spans="1:15">
      <c r="A3856" t="s">
        <v>451</v>
      </c>
      <c r="B3856" t="s">
        <v>452</v>
      </c>
      <c r="C3856" t="s">
        <v>178</v>
      </c>
      <c r="D3856" t="s">
        <v>185</v>
      </c>
      <c r="E3856" s="2">
        <v>42628.640277777777</v>
      </c>
      <c r="F3856" s="33">
        <f t="shared" si="360"/>
        <v>2016</v>
      </c>
      <c r="G3856" s="33">
        <f t="shared" si="361"/>
        <v>9</v>
      </c>
      <c r="H3856" t="s">
        <v>150</v>
      </c>
      <c r="I3856" t="s">
        <v>453</v>
      </c>
      <c r="J3856" t="s">
        <v>624</v>
      </c>
      <c r="K3856">
        <v>17</v>
      </c>
      <c r="L3856">
        <f t="shared" si="362"/>
        <v>17</v>
      </c>
      <c r="M3856">
        <f t="shared" si="363"/>
        <v>0</v>
      </c>
      <c r="N3856" t="b">
        <f t="shared" si="364"/>
        <v>0</v>
      </c>
      <c r="O3856">
        <f t="shared" si="365"/>
        <v>0</v>
      </c>
    </row>
    <row r="3857" spans="1:15">
      <c r="A3857" t="s">
        <v>451</v>
      </c>
      <c r="B3857" t="s">
        <v>452</v>
      </c>
      <c r="C3857" t="s">
        <v>178</v>
      </c>
      <c r="D3857" t="s">
        <v>185</v>
      </c>
      <c r="E3857" s="2">
        <v>42634.531944444447</v>
      </c>
      <c r="F3857" s="33">
        <f t="shared" si="360"/>
        <v>2016</v>
      </c>
      <c r="G3857" s="33">
        <f t="shared" si="361"/>
        <v>9</v>
      </c>
      <c r="H3857" t="s">
        <v>150</v>
      </c>
      <c r="I3857" t="s">
        <v>453</v>
      </c>
      <c r="J3857" t="s">
        <v>624</v>
      </c>
      <c r="K3857">
        <v>16</v>
      </c>
      <c r="L3857">
        <f t="shared" si="362"/>
        <v>16</v>
      </c>
      <c r="M3857">
        <f t="shared" si="363"/>
        <v>0</v>
      </c>
      <c r="N3857" t="b">
        <f t="shared" si="364"/>
        <v>0</v>
      </c>
      <c r="O3857">
        <f t="shared" si="365"/>
        <v>0</v>
      </c>
    </row>
    <row r="3858" spans="1:15">
      <c r="A3858" t="s">
        <v>451</v>
      </c>
      <c r="B3858" t="s">
        <v>452</v>
      </c>
      <c r="C3858" t="s">
        <v>178</v>
      </c>
      <c r="D3858" t="s">
        <v>185</v>
      </c>
      <c r="E3858" s="2">
        <v>42635.62777777778</v>
      </c>
      <c r="F3858" s="33">
        <f t="shared" si="360"/>
        <v>2016</v>
      </c>
      <c r="G3858" s="33">
        <f t="shared" si="361"/>
        <v>9</v>
      </c>
      <c r="H3858" t="s">
        <v>150</v>
      </c>
      <c r="I3858" t="s">
        <v>453</v>
      </c>
      <c r="J3858" t="s">
        <v>624</v>
      </c>
      <c r="K3858">
        <v>16</v>
      </c>
      <c r="L3858">
        <f t="shared" si="362"/>
        <v>16</v>
      </c>
      <c r="M3858">
        <f t="shared" si="363"/>
        <v>0</v>
      </c>
      <c r="N3858" t="b">
        <f t="shared" si="364"/>
        <v>0</v>
      </c>
      <c r="O3858">
        <f t="shared" si="365"/>
        <v>0</v>
      </c>
    </row>
    <row r="3859" spans="1:15">
      <c r="A3859" t="s">
        <v>451</v>
      </c>
      <c r="B3859" t="s">
        <v>452</v>
      </c>
      <c r="C3859" t="s">
        <v>178</v>
      </c>
      <c r="D3859" t="s">
        <v>185</v>
      </c>
      <c r="E3859" s="2">
        <v>42641.495833333334</v>
      </c>
      <c r="F3859" s="33">
        <f t="shared" si="360"/>
        <v>2016</v>
      </c>
      <c r="G3859" s="33">
        <f t="shared" si="361"/>
        <v>9</v>
      </c>
      <c r="H3859" t="s">
        <v>150</v>
      </c>
      <c r="I3859" t="s">
        <v>453</v>
      </c>
      <c r="J3859" t="s">
        <v>624</v>
      </c>
      <c r="K3859">
        <v>17</v>
      </c>
      <c r="L3859">
        <f t="shared" si="362"/>
        <v>17</v>
      </c>
      <c r="M3859">
        <f t="shared" si="363"/>
        <v>0</v>
      </c>
      <c r="N3859" t="b">
        <f t="shared" si="364"/>
        <v>0</v>
      </c>
      <c r="O3859">
        <f t="shared" si="365"/>
        <v>0</v>
      </c>
    </row>
    <row r="3860" spans="1:15">
      <c r="A3860" t="s">
        <v>451</v>
      </c>
      <c r="B3860" t="s">
        <v>452</v>
      </c>
      <c r="C3860" t="s">
        <v>178</v>
      </c>
      <c r="D3860" t="s">
        <v>185</v>
      </c>
      <c r="E3860" s="2">
        <v>42641.49722222222</v>
      </c>
      <c r="F3860" s="33">
        <f t="shared" si="360"/>
        <v>2016</v>
      </c>
      <c r="G3860" s="33">
        <f t="shared" si="361"/>
        <v>9</v>
      </c>
      <c r="H3860" t="s">
        <v>150</v>
      </c>
      <c r="I3860" t="s">
        <v>453</v>
      </c>
      <c r="J3860" t="s">
        <v>624</v>
      </c>
      <c r="K3860">
        <v>17</v>
      </c>
      <c r="L3860">
        <f t="shared" si="362"/>
        <v>17</v>
      </c>
      <c r="M3860">
        <f t="shared" si="363"/>
        <v>0</v>
      </c>
      <c r="N3860" t="b">
        <f t="shared" si="364"/>
        <v>0</v>
      </c>
      <c r="O3860">
        <f t="shared" si="365"/>
        <v>0</v>
      </c>
    </row>
    <row r="3861" spans="1:15">
      <c r="A3861" t="s">
        <v>451</v>
      </c>
      <c r="B3861" t="s">
        <v>452</v>
      </c>
      <c r="C3861" t="s">
        <v>178</v>
      </c>
      <c r="D3861" t="s">
        <v>185</v>
      </c>
      <c r="E3861" s="2">
        <v>42643.665277777778</v>
      </c>
      <c r="F3861" s="33">
        <f t="shared" si="360"/>
        <v>2016</v>
      </c>
      <c r="G3861" s="33">
        <f t="shared" si="361"/>
        <v>9</v>
      </c>
      <c r="H3861" t="s">
        <v>150</v>
      </c>
      <c r="I3861" t="s">
        <v>453</v>
      </c>
      <c r="J3861" t="s">
        <v>624</v>
      </c>
      <c r="K3861">
        <v>17</v>
      </c>
      <c r="L3861">
        <f t="shared" si="362"/>
        <v>17</v>
      </c>
      <c r="M3861">
        <f t="shared" si="363"/>
        <v>0</v>
      </c>
      <c r="N3861" t="b">
        <f t="shared" si="364"/>
        <v>0</v>
      </c>
      <c r="O3861">
        <f t="shared" si="365"/>
        <v>0</v>
      </c>
    </row>
    <row r="3862" spans="1:15">
      <c r="A3862" t="s">
        <v>451</v>
      </c>
      <c r="B3862" t="s">
        <v>452</v>
      </c>
      <c r="C3862" t="s">
        <v>178</v>
      </c>
      <c r="D3862" t="s">
        <v>185</v>
      </c>
      <c r="E3862" s="2">
        <v>42646.565972222219</v>
      </c>
      <c r="F3862" s="33">
        <f t="shared" si="360"/>
        <v>2016</v>
      </c>
      <c r="G3862" s="33">
        <f t="shared" si="361"/>
        <v>10</v>
      </c>
      <c r="H3862" t="s">
        <v>150</v>
      </c>
      <c r="I3862" t="s">
        <v>453</v>
      </c>
      <c r="J3862" t="s">
        <v>624</v>
      </c>
      <c r="K3862">
        <v>20</v>
      </c>
      <c r="L3862">
        <f t="shared" si="362"/>
        <v>20</v>
      </c>
      <c r="M3862">
        <f t="shared" si="363"/>
        <v>0</v>
      </c>
      <c r="N3862" t="b">
        <f t="shared" si="364"/>
        <v>0</v>
      </c>
      <c r="O3862">
        <f t="shared" si="365"/>
        <v>0</v>
      </c>
    </row>
    <row r="3863" spans="1:15">
      <c r="A3863" t="s">
        <v>451</v>
      </c>
      <c r="B3863" t="s">
        <v>452</v>
      </c>
      <c r="C3863" t="s">
        <v>178</v>
      </c>
      <c r="D3863" t="s">
        <v>185</v>
      </c>
      <c r="E3863" s="2">
        <v>42647.718055555553</v>
      </c>
      <c r="F3863" s="33">
        <f t="shared" si="360"/>
        <v>2016</v>
      </c>
      <c r="G3863" s="33">
        <f t="shared" si="361"/>
        <v>10</v>
      </c>
      <c r="H3863" t="s">
        <v>150</v>
      </c>
      <c r="I3863" t="s">
        <v>453</v>
      </c>
      <c r="J3863" t="s">
        <v>624</v>
      </c>
      <c r="K3863">
        <v>20</v>
      </c>
      <c r="L3863">
        <f t="shared" si="362"/>
        <v>20</v>
      </c>
      <c r="M3863">
        <f t="shared" si="363"/>
        <v>0</v>
      </c>
      <c r="N3863" t="b">
        <f t="shared" si="364"/>
        <v>0</v>
      </c>
      <c r="O3863">
        <f t="shared" si="365"/>
        <v>0</v>
      </c>
    </row>
    <row r="3864" spans="1:15">
      <c r="A3864" t="s">
        <v>451</v>
      </c>
      <c r="B3864" t="s">
        <v>452</v>
      </c>
      <c r="C3864" t="s">
        <v>178</v>
      </c>
      <c r="D3864" t="s">
        <v>185</v>
      </c>
      <c r="E3864" s="2">
        <v>42655.631249999999</v>
      </c>
      <c r="F3864" s="33">
        <f t="shared" si="360"/>
        <v>2016</v>
      </c>
      <c r="G3864" s="33">
        <f t="shared" si="361"/>
        <v>10</v>
      </c>
      <c r="H3864" t="s">
        <v>150</v>
      </c>
      <c r="I3864" t="s">
        <v>453</v>
      </c>
      <c r="J3864" t="s">
        <v>624</v>
      </c>
      <c r="K3864">
        <v>21</v>
      </c>
      <c r="L3864">
        <f t="shared" si="362"/>
        <v>21</v>
      </c>
      <c r="M3864">
        <f t="shared" si="363"/>
        <v>0</v>
      </c>
      <c r="N3864" t="b">
        <f t="shared" si="364"/>
        <v>0</v>
      </c>
      <c r="O3864">
        <f t="shared" si="365"/>
        <v>0</v>
      </c>
    </row>
    <row r="3865" spans="1:15">
      <c r="A3865" t="s">
        <v>451</v>
      </c>
      <c r="B3865" t="s">
        <v>452</v>
      </c>
      <c r="C3865" t="s">
        <v>178</v>
      </c>
      <c r="D3865" t="s">
        <v>185</v>
      </c>
      <c r="E3865" s="2">
        <v>42657.416666666664</v>
      </c>
      <c r="F3865" s="33">
        <f t="shared" si="360"/>
        <v>2016</v>
      </c>
      <c r="G3865" s="33">
        <f t="shared" si="361"/>
        <v>10</v>
      </c>
      <c r="H3865" t="s">
        <v>150</v>
      </c>
      <c r="I3865" t="s">
        <v>453</v>
      </c>
      <c r="J3865" t="s">
        <v>624</v>
      </c>
      <c r="K3865">
        <v>21</v>
      </c>
      <c r="L3865">
        <f t="shared" si="362"/>
        <v>21</v>
      </c>
      <c r="M3865">
        <f t="shared" si="363"/>
        <v>0</v>
      </c>
      <c r="N3865" t="b">
        <f t="shared" si="364"/>
        <v>0</v>
      </c>
      <c r="O3865">
        <f t="shared" si="365"/>
        <v>0</v>
      </c>
    </row>
    <row r="3866" spans="1:15">
      <c r="A3866" t="s">
        <v>451</v>
      </c>
      <c r="B3866" t="s">
        <v>452</v>
      </c>
      <c r="C3866" t="s">
        <v>178</v>
      </c>
      <c r="D3866" t="s">
        <v>185</v>
      </c>
      <c r="E3866" s="2">
        <v>42661.451388888891</v>
      </c>
      <c r="F3866" s="33">
        <f t="shared" si="360"/>
        <v>2016</v>
      </c>
      <c r="G3866" s="33">
        <f t="shared" si="361"/>
        <v>10</v>
      </c>
      <c r="H3866" t="s">
        <v>150</v>
      </c>
      <c r="I3866" t="s">
        <v>453</v>
      </c>
      <c r="J3866" t="s">
        <v>624</v>
      </c>
      <c r="K3866">
        <v>18</v>
      </c>
      <c r="L3866">
        <f t="shared" si="362"/>
        <v>18</v>
      </c>
      <c r="M3866">
        <f t="shared" si="363"/>
        <v>0</v>
      </c>
      <c r="N3866" t="b">
        <f t="shared" si="364"/>
        <v>0</v>
      </c>
      <c r="O3866">
        <f t="shared" si="365"/>
        <v>0</v>
      </c>
    </row>
    <row r="3867" spans="1:15">
      <c r="A3867" t="s">
        <v>451</v>
      </c>
      <c r="B3867" t="s">
        <v>452</v>
      </c>
      <c r="C3867" t="s">
        <v>178</v>
      </c>
      <c r="D3867" t="s">
        <v>185</v>
      </c>
      <c r="E3867" s="2">
        <v>42663.622916666667</v>
      </c>
      <c r="F3867" s="33">
        <f t="shared" si="360"/>
        <v>2016</v>
      </c>
      <c r="G3867" s="33">
        <f t="shared" si="361"/>
        <v>10</v>
      </c>
      <c r="H3867" t="s">
        <v>150</v>
      </c>
      <c r="I3867" t="s">
        <v>453</v>
      </c>
      <c r="J3867" t="s">
        <v>624</v>
      </c>
      <c r="K3867">
        <v>19</v>
      </c>
      <c r="L3867">
        <f t="shared" si="362"/>
        <v>19</v>
      </c>
      <c r="M3867">
        <f t="shared" si="363"/>
        <v>0</v>
      </c>
      <c r="N3867" t="b">
        <f t="shared" si="364"/>
        <v>0</v>
      </c>
      <c r="O3867">
        <f t="shared" si="365"/>
        <v>0</v>
      </c>
    </row>
    <row r="3868" spans="1:15">
      <c r="A3868" t="s">
        <v>451</v>
      </c>
      <c r="B3868" t="s">
        <v>452</v>
      </c>
      <c r="C3868" t="s">
        <v>178</v>
      </c>
      <c r="D3868" t="s">
        <v>185</v>
      </c>
      <c r="E3868" s="2">
        <v>42667.643055555556</v>
      </c>
      <c r="F3868" s="33">
        <f t="shared" si="360"/>
        <v>2016</v>
      </c>
      <c r="G3868" s="33">
        <f t="shared" si="361"/>
        <v>10</v>
      </c>
      <c r="H3868" t="s">
        <v>150</v>
      </c>
      <c r="I3868" t="s">
        <v>453</v>
      </c>
      <c r="J3868" t="s">
        <v>624</v>
      </c>
      <c r="K3868">
        <v>18</v>
      </c>
      <c r="L3868">
        <f t="shared" si="362"/>
        <v>18</v>
      </c>
      <c r="M3868">
        <f t="shared" si="363"/>
        <v>0</v>
      </c>
      <c r="N3868" t="b">
        <f t="shared" si="364"/>
        <v>0</v>
      </c>
      <c r="O3868">
        <f t="shared" si="365"/>
        <v>0</v>
      </c>
    </row>
    <row r="3869" spans="1:15">
      <c r="A3869" t="s">
        <v>451</v>
      </c>
      <c r="B3869" t="s">
        <v>452</v>
      </c>
      <c r="C3869" t="s">
        <v>178</v>
      </c>
      <c r="D3869" t="s">
        <v>185</v>
      </c>
      <c r="E3869" s="2">
        <v>42671.520138888889</v>
      </c>
      <c r="F3869" s="33">
        <f t="shared" si="360"/>
        <v>2016</v>
      </c>
      <c r="G3869" s="33">
        <f t="shared" si="361"/>
        <v>10</v>
      </c>
      <c r="H3869" t="s">
        <v>150</v>
      </c>
      <c r="I3869" t="s">
        <v>453</v>
      </c>
      <c r="J3869" t="s">
        <v>624</v>
      </c>
      <c r="K3869">
        <v>17</v>
      </c>
      <c r="L3869">
        <f t="shared" si="362"/>
        <v>17</v>
      </c>
      <c r="M3869">
        <f t="shared" si="363"/>
        <v>0</v>
      </c>
      <c r="N3869" t="b">
        <f t="shared" si="364"/>
        <v>0</v>
      </c>
      <c r="O3869">
        <f t="shared" si="365"/>
        <v>0</v>
      </c>
    </row>
    <row r="3870" spans="1:15">
      <c r="A3870" t="s">
        <v>451</v>
      </c>
      <c r="B3870" t="s">
        <v>452</v>
      </c>
      <c r="C3870" t="s">
        <v>178</v>
      </c>
      <c r="D3870" t="s">
        <v>185</v>
      </c>
      <c r="E3870" s="2">
        <v>42676.598611111112</v>
      </c>
      <c r="F3870" s="33">
        <f t="shared" si="360"/>
        <v>2016</v>
      </c>
      <c r="G3870" s="33">
        <f t="shared" si="361"/>
        <v>11</v>
      </c>
      <c r="H3870" t="s">
        <v>150</v>
      </c>
      <c r="I3870" t="s">
        <v>453</v>
      </c>
      <c r="J3870" t="s">
        <v>624</v>
      </c>
      <c r="K3870">
        <v>18</v>
      </c>
      <c r="L3870">
        <f t="shared" si="362"/>
        <v>18</v>
      </c>
      <c r="M3870">
        <f t="shared" si="363"/>
        <v>0</v>
      </c>
      <c r="N3870" t="b">
        <f t="shared" si="364"/>
        <v>0</v>
      </c>
      <c r="O3870">
        <f t="shared" si="365"/>
        <v>0</v>
      </c>
    </row>
    <row r="3871" spans="1:15">
      <c r="A3871" t="s">
        <v>451</v>
      </c>
      <c r="B3871" t="s">
        <v>452</v>
      </c>
      <c r="C3871" t="s">
        <v>178</v>
      </c>
      <c r="D3871" t="s">
        <v>185</v>
      </c>
      <c r="E3871" s="2">
        <v>42677.414583333331</v>
      </c>
      <c r="F3871" s="33">
        <f t="shared" si="360"/>
        <v>2016</v>
      </c>
      <c r="G3871" s="33">
        <f t="shared" si="361"/>
        <v>11</v>
      </c>
      <c r="H3871" t="s">
        <v>150</v>
      </c>
      <c r="I3871" t="s">
        <v>453</v>
      </c>
      <c r="J3871" t="s">
        <v>624</v>
      </c>
      <c r="K3871">
        <v>11</v>
      </c>
      <c r="L3871">
        <f t="shared" si="362"/>
        <v>11</v>
      </c>
      <c r="M3871">
        <f t="shared" si="363"/>
        <v>0</v>
      </c>
      <c r="N3871" t="b">
        <f t="shared" si="364"/>
        <v>0</v>
      </c>
      <c r="O3871">
        <f t="shared" si="365"/>
        <v>0</v>
      </c>
    </row>
    <row r="3872" spans="1:15">
      <c r="A3872" t="s">
        <v>451</v>
      </c>
      <c r="B3872" t="s">
        <v>452</v>
      </c>
      <c r="C3872" t="s">
        <v>178</v>
      </c>
      <c r="D3872" t="s">
        <v>185</v>
      </c>
      <c r="E3872" s="2">
        <v>42682.538888888892</v>
      </c>
      <c r="F3872" s="33">
        <f t="shared" si="360"/>
        <v>2016</v>
      </c>
      <c r="G3872" s="33">
        <f t="shared" si="361"/>
        <v>11</v>
      </c>
      <c r="H3872" t="s">
        <v>150</v>
      </c>
      <c r="I3872" t="s">
        <v>453</v>
      </c>
      <c r="J3872" t="s">
        <v>596</v>
      </c>
      <c r="K3872">
        <v>1</v>
      </c>
      <c r="L3872">
        <f t="shared" si="362"/>
        <v>0.5</v>
      </c>
      <c r="M3872">
        <f t="shared" si="363"/>
        <v>1</v>
      </c>
      <c r="N3872" t="b">
        <f t="shared" si="364"/>
        <v>1</v>
      </c>
      <c r="O3872">
        <f t="shared" si="365"/>
        <v>0</v>
      </c>
    </row>
    <row r="3873" spans="1:15">
      <c r="A3873" t="s">
        <v>451</v>
      </c>
      <c r="B3873" t="s">
        <v>452</v>
      </c>
      <c r="C3873" t="s">
        <v>178</v>
      </c>
      <c r="D3873" t="s">
        <v>185</v>
      </c>
      <c r="E3873" s="2">
        <v>42683.473611111112</v>
      </c>
      <c r="F3873" s="33">
        <f t="shared" si="360"/>
        <v>2016</v>
      </c>
      <c r="G3873" s="33">
        <f t="shared" si="361"/>
        <v>11</v>
      </c>
      <c r="H3873" t="s">
        <v>150</v>
      </c>
      <c r="I3873" t="s">
        <v>453</v>
      </c>
      <c r="J3873" t="s">
        <v>596</v>
      </c>
      <c r="K3873">
        <v>1</v>
      </c>
      <c r="L3873">
        <f t="shared" si="362"/>
        <v>0.5</v>
      </c>
      <c r="M3873">
        <f t="shared" si="363"/>
        <v>1</v>
      </c>
      <c r="N3873" t="b">
        <f t="shared" si="364"/>
        <v>1</v>
      </c>
      <c r="O3873">
        <f t="shared" si="365"/>
        <v>0</v>
      </c>
    </row>
    <row r="3874" spans="1:15">
      <c r="A3874" t="s">
        <v>451</v>
      </c>
      <c r="B3874" t="s">
        <v>452</v>
      </c>
      <c r="C3874" t="s">
        <v>178</v>
      </c>
      <c r="D3874" t="s">
        <v>185</v>
      </c>
      <c r="E3874" s="2">
        <v>42691.426388888889</v>
      </c>
      <c r="F3874" s="33">
        <f t="shared" si="360"/>
        <v>2016</v>
      </c>
      <c r="G3874" s="33">
        <f t="shared" si="361"/>
        <v>11</v>
      </c>
      <c r="H3874" t="s">
        <v>150</v>
      </c>
      <c r="I3874" t="s">
        <v>453</v>
      </c>
      <c r="J3874" t="s">
        <v>624</v>
      </c>
      <c r="K3874">
        <v>16</v>
      </c>
      <c r="L3874">
        <f t="shared" si="362"/>
        <v>16</v>
      </c>
      <c r="M3874">
        <f t="shared" si="363"/>
        <v>0</v>
      </c>
      <c r="N3874" t="b">
        <f t="shared" si="364"/>
        <v>0</v>
      </c>
      <c r="O3874">
        <f t="shared" si="365"/>
        <v>0</v>
      </c>
    </row>
    <row r="3875" spans="1:15">
      <c r="A3875" t="s">
        <v>451</v>
      </c>
      <c r="B3875" t="s">
        <v>452</v>
      </c>
      <c r="C3875" t="s">
        <v>178</v>
      </c>
      <c r="D3875" t="s">
        <v>185</v>
      </c>
      <c r="E3875" s="2">
        <v>42697.491666666669</v>
      </c>
      <c r="F3875" s="33">
        <f t="shared" si="360"/>
        <v>2016</v>
      </c>
      <c r="G3875" s="33">
        <f t="shared" si="361"/>
        <v>11</v>
      </c>
      <c r="H3875" t="s">
        <v>150</v>
      </c>
      <c r="I3875" t="s">
        <v>453</v>
      </c>
      <c r="J3875" t="s">
        <v>596</v>
      </c>
      <c r="K3875">
        <v>1</v>
      </c>
      <c r="L3875">
        <f t="shared" si="362"/>
        <v>0.5</v>
      </c>
      <c r="M3875">
        <f t="shared" si="363"/>
        <v>1</v>
      </c>
      <c r="N3875" t="b">
        <f t="shared" si="364"/>
        <v>1</v>
      </c>
      <c r="O3875">
        <f t="shared" si="365"/>
        <v>0</v>
      </c>
    </row>
    <row r="3876" spans="1:15">
      <c r="A3876" t="s">
        <v>451</v>
      </c>
      <c r="B3876" t="s">
        <v>452</v>
      </c>
      <c r="C3876" t="s">
        <v>178</v>
      </c>
      <c r="D3876" t="s">
        <v>185</v>
      </c>
      <c r="E3876" s="2">
        <v>42698.586111111108</v>
      </c>
      <c r="F3876" s="33">
        <f t="shared" si="360"/>
        <v>2016</v>
      </c>
      <c r="G3876" s="33">
        <f t="shared" si="361"/>
        <v>11</v>
      </c>
      <c r="H3876" t="s">
        <v>150</v>
      </c>
      <c r="I3876" t="s">
        <v>453</v>
      </c>
      <c r="J3876" t="s">
        <v>596</v>
      </c>
      <c r="K3876">
        <v>1</v>
      </c>
      <c r="L3876">
        <f t="shared" si="362"/>
        <v>0.5</v>
      </c>
      <c r="M3876">
        <f t="shared" si="363"/>
        <v>1</v>
      </c>
      <c r="N3876" t="b">
        <f t="shared" si="364"/>
        <v>1</v>
      </c>
      <c r="O3876">
        <f t="shared" si="365"/>
        <v>0</v>
      </c>
    </row>
    <row r="3877" spans="1:15">
      <c r="A3877" t="s">
        <v>451</v>
      </c>
      <c r="B3877" t="s">
        <v>452</v>
      </c>
      <c r="C3877" t="s">
        <v>178</v>
      </c>
      <c r="D3877" t="s">
        <v>185</v>
      </c>
      <c r="E3877" s="2">
        <v>42709.570833333331</v>
      </c>
      <c r="F3877" s="33">
        <f t="shared" si="360"/>
        <v>2016</v>
      </c>
      <c r="G3877" s="33">
        <f t="shared" si="361"/>
        <v>12</v>
      </c>
      <c r="H3877" t="s">
        <v>150</v>
      </c>
      <c r="I3877" t="s">
        <v>453</v>
      </c>
      <c r="J3877" t="s">
        <v>624</v>
      </c>
      <c r="K3877">
        <v>12</v>
      </c>
      <c r="L3877">
        <f t="shared" si="362"/>
        <v>12</v>
      </c>
      <c r="M3877">
        <f t="shared" si="363"/>
        <v>0</v>
      </c>
      <c r="N3877" t="b">
        <f t="shared" si="364"/>
        <v>0</v>
      </c>
      <c r="O3877">
        <f t="shared" si="365"/>
        <v>0</v>
      </c>
    </row>
    <row r="3878" spans="1:15">
      <c r="A3878" t="s">
        <v>451</v>
      </c>
      <c r="B3878" t="s">
        <v>452</v>
      </c>
      <c r="C3878" t="s">
        <v>178</v>
      </c>
      <c r="D3878" t="s">
        <v>185</v>
      </c>
      <c r="E3878" s="2">
        <v>42719.593055555553</v>
      </c>
      <c r="F3878" s="33">
        <f t="shared" si="360"/>
        <v>2016</v>
      </c>
      <c r="G3878" s="33">
        <f t="shared" si="361"/>
        <v>12</v>
      </c>
      <c r="H3878" t="s">
        <v>150</v>
      </c>
      <c r="I3878" t="s">
        <v>453</v>
      </c>
      <c r="J3878" t="s">
        <v>624</v>
      </c>
      <c r="K3878">
        <v>20</v>
      </c>
      <c r="L3878">
        <f t="shared" si="362"/>
        <v>20</v>
      </c>
      <c r="M3878">
        <f t="shared" si="363"/>
        <v>0</v>
      </c>
      <c r="N3878" t="b">
        <f t="shared" si="364"/>
        <v>0</v>
      </c>
      <c r="O3878">
        <f t="shared" si="365"/>
        <v>0</v>
      </c>
    </row>
    <row r="3879" spans="1:15">
      <c r="A3879" t="s">
        <v>451</v>
      </c>
      <c r="B3879" t="s">
        <v>452</v>
      </c>
      <c r="C3879" t="s">
        <v>178</v>
      </c>
      <c r="D3879" t="s">
        <v>185</v>
      </c>
      <c r="E3879" s="2">
        <v>42741.629166666666</v>
      </c>
      <c r="F3879" s="33">
        <f t="shared" si="360"/>
        <v>2017</v>
      </c>
      <c r="G3879" s="33">
        <f t="shared" si="361"/>
        <v>1</v>
      </c>
      <c r="H3879" t="s">
        <v>150</v>
      </c>
      <c r="I3879" t="s">
        <v>453</v>
      </c>
      <c r="J3879" t="s">
        <v>624</v>
      </c>
      <c r="K3879">
        <v>10</v>
      </c>
      <c r="L3879">
        <f t="shared" si="362"/>
        <v>10</v>
      </c>
      <c r="M3879">
        <f t="shared" si="363"/>
        <v>0</v>
      </c>
      <c r="N3879" t="b">
        <f t="shared" si="364"/>
        <v>0</v>
      </c>
      <c r="O3879">
        <f t="shared" si="365"/>
        <v>0</v>
      </c>
    </row>
    <row r="3880" spans="1:15">
      <c r="A3880" t="s">
        <v>451</v>
      </c>
      <c r="B3880" t="s">
        <v>452</v>
      </c>
      <c r="C3880" t="s">
        <v>178</v>
      </c>
      <c r="D3880" t="s">
        <v>185</v>
      </c>
      <c r="E3880" s="2">
        <v>42746.393750000003</v>
      </c>
      <c r="F3880" s="33">
        <f t="shared" si="360"/>
        <v>2017</v>
      </c>
      <c r="G3880" s="33">
        <f t="shared" si="361"/>
        <v>1</v>
      </c>
      <c r="H3880" t="s">
        <v>150</v>
      </c>
      <c r="I3880" t="s">
        <v>453</v>
      </c>
      <c r="J3880" t="s">
        <v>624</v>
      </c>
      <c r="K3880">
        <v>12</v>
      </c>
      <c r="L3880">
        <f t="shared" si="362"/>
        <v>12</v>
      </c>
      <c r="M3880">
        <f t="shared" si="363"/>
        <v>0</v>
      </c>
      <c r="N3880" t="b">
        <f t="shared" si="364"/>
        <v>0</v>
      </c>
      <c r="O3880">
        <f t="shared" si="365"/>
        <v>0</v>
      </c>
    </row>
    <row r="3881" spans="1:15">
      <c r="A3881" t="s">
        <v>451</v>
      </c>
      <c r="B3881" t="s">
        <v>452</v>
      </c>
      <c r="C3881" t="s">
        <v>178</v>
      </c>
      <c r="D3881" t="s">
        <v>185</v>
      </c>
      <c r="E3881" s="2">
        <v>42747.571527777778</v>
      </c>
      <c r="F3881" s="33">
        <f t="shared" si="360"/>
        <v>2017</v>
      </c>
      <c r="G3881" s="33">
        <f t="shared" si="361"/>
        <v>1</v>
      </c>
      <c r="H3881" t="s">
        <v>150</v>
      </c>
      <c r="I3881" t="s">
        <v>453</v>
      </c>
      <c r="J3881" t="s">
        <v>624</v>
      </c>
      <c r="K3881">
        <v>28</v>
      </c>
      <c r="L3881">
        <f t="shared" si="362"/>
        <v>28</v>
      </c>
      <c r="M3881">
        <f t="shared" si="363"/>
        <v>0</v>
      </c>
      <c r="N3881" t="b">
        <f t="shared" si="364"/>
        <v>0</v>
      </c>
      <c r="O3881">
        <f t="shared" si="365"/>
        <v>0</v>
      </c>
    </row>
    <row r="3882" spans="1:15">
      <c r="A3882" t="s">
        <v>451</v>
      </c>
      <c r="B3882" t="s">
        <v>452</v>
      </c>
      <c r="C3882" t="s">
        <v>178</v>
      </c>
      <c r="D3882" t="s">
        <v>185</v>
      </c>
      <c r="E3882" s="2">
        <v>42752.611111111109</v>
      </c>
      <c r="F3882" s="33">
        <f t="shared" si="360"/>
        <v>2017</v>
      </c>
      <c r="G3882" s="33">
        <f t="shared" si="361"/>
        <v>1</v>
      </c>
      <c r="H3882" t="s">
        <v>150</v>
      </c>
      <c r="I3882" t="s">
        <v>453</v>
      </c>
      <c r="J3882" t="s">
        <v>624</v>
      </c>
      <c r="K3882">
        <v>9.1</v>
      </c>
      <c r="L3882">
        <f t="shared" si="362"/>
        <v>9.1</v>
      </c>
      <c r="M3882">
        <f t="shared" si="363"/>
        <v>0</v>
      </c>
      <c r="N3882" t="b">
        <f t="shared" si="364"/>
        <v>0</v>
      </c>
      <c r="O3882">
        <f t="shared" si="365"/>
        <v>0</v>
      </c>
    </row>
    <row r="3883" spans="1:15">
      <c r="A3883" t="s">
        <v>451</v>
      </c>
      <c r="B3883" t="s">
        <v>452</v>
      </c>
      <c r="C3883" t="s">
        <v>178</v>
      </c>
      <c r="D3883" t="s">
        <v>185</v>
      </c>
      <c r="E3883" s="2">
        <v>42754.619444444441</v>
      </c>
      <c r="F3883" s="33">
        <f t="shared" si="360"/>
        <v>2017</v>
      </c>
      <c r="G3883" s="33">
        <f t="shared" si="361"/>
        <v>1</v>
      </c>
      <c r="H3883" t="s">
        <v>150</v>
      </c>
      <c r="I3883" t="s">
        <v>453</v>
      </c>
      <c r="J3883" t="s">
        <v>624</v>
      </c>
      <c r="K3883">
        <v>10</v>
      </c>
      <c r="L3883">
        <f t="shared" si="362"/>
        <v>10</v>
      </c>
      <c r="M3883">
        <f t="shared" si="363"/>
        <v>0</v>
      </c>
      <c r="N3883" t="b">
        <f t="shared" si="364"/>
        <v>0</v>
      </c>
      <c r="O3883">
        <f t="shared" si="365"/>
        <v>0</v>
      </c>
    </row>
    <row r="3884" spans="1:15">
      <c r="A3884" t="s">
        <v>451</v>
      </c>
      <c r="B3884" t="s">
        <v>452</v>
      </c>
      <c r="C3884" t="s">
        <v>178</v>
      </c>
      <c r="D3884" t="s">
        <v>185</v>
      </c>
      <c r="E3884" s="2">
        <v>42768.579861111109</v>
      </c>
      <c r="F3884" s="33">
        <f t="shared" si="360"/>
        <v>2017</v>
      </c>
      <c r="G3884" s="33">
        <f t="shared" si="361"/>
        <v>2</v>
      </c>
      <c r="H3884" t="s">
        <v>150</v>
      </c>
      <c r="I3884" t="s">
        <v>453</v>
      </c>
      <c r="J3884" t="s">
        <v>624</v>
      </c>
      <c r="K3884">
        <v>11</v>
      </c>
      <c r="L3884">
        <f t="shared" si="362"/>
        <v>11</v>
      </c>
      <c r="M3884">
        <f t="shared" si="363"/>
        <v>0</v>
      </c>
      <c r="N3884" t="b">
        <f t="shared" si="364"/>
        <v>0</v>
      </c>
      <c r="O3884">
        <f t="shared" si="365"/>
        <v>0</v>
      </c>
    </row>
    <row r="3885" spans="1:15">
      <c r="A3885" t="s">
        <v>451</v>
      </c>
      <c r="B3885" t="s">
        <v>452</v>
      </c>
      <c r="C3885" t="s">
        <v>178</v>
      </c>
      <c r="D3885" t="s">
        <v>185</v>
      </c>
      <c r="E3885" s="2">
        <v>42774.386111111111</v>
      </c>
      <c r="F3885" s="33">
        <f t="shared" si="360"/>
        <v>2017</v>
      </c>
      <c r="G3885" s="33">
        <f t="shared" si="361"/>
        <v>2</v>
      </c>
      <c r="H3885" t="s">
        <v>150</v>
      </c>
      <c r="I3885" t="s">
        <v>453</v>
      </c>
      <c r="J3885" t="s">
        <v>624</v>
      </c>
      <c r="K3885">
        <v>8.4</v>
      </c>
      <c r="L3885">
        <f t="shared" si="362"/>
        <v>8.4</v>
      </c>
      <c r="M3885">
        <f t="shared" si="363"/>
        <v>0</v>
      </c>
      <c r="N3885" t="b">
        <f t="shared" si="364"/>
        <v>0</v>
      </c>
      <c r="O3885">
        <f t="shared" si="365"/>
        <v>0</v>
      </c>
    </row>
    <row r="3886" spans="1:15">
      <c r="A3886" t="s">
        <v>451</v>
      </c>
      <c r="B3886" t="s">
        <v>452</v>
      </c>
      <c r="C3886" t="s">
        <v>178</v>
      </c>
      <c r="D3886" t="s">
        <v>185</v>
      </c>
      <c r="E3886" s="2">
        <v>42776.604861111111</v>
      </c>
      <c r="F3886" s="33">
        <f t="shared" si="360"/>
        <v>2017</v>
      </c>
      <c r="G3886" s="33">
        <f t="shared" si="361"/>
        <v>2</v>
      </c>
      <c r="H3886" t="s">
        <v>150</v>
      </c>
      <c r="I3886" t="s">
        <v>453</v>
      </c>
      <c r="J3886" t="s">
        <v>624</v>
      </c>
      <c r="K3886">
        <v>10</v>
      </c>
      <c r="L3886">
        <f t="shared" si="362"/>
        <v>10</v>
      </c>
      <c r="M3886">
        <f t="shared" si="363"/>
        <v>0</v>
      </c>
      <c r="N3886" t="b">
        <f t="shared" si="364"/>
        <v>0</v>
      </c>
      <c r="O3886">
        <f t="shared" si="365"/>
        <v>0</v>
      </c>
    </row>
    <row r="3887" spans="1:15">
      <c r="A3887" t="s">
        <v>451</v>
      </c>
      <c r="B3887" t="s">
        <v>452</v>
      </c>
      <c r="C3887" t="s">
        <v>178</v>
      </c>
      <c r="D3887" t="s">
        <v>185</v>
      </c>
      <c r="E3887" s="2">
        <v>42779.574999999997</v>
      </c>
      <c r="F3887" s="33">
        <f t="shared" si="360"/>
        <v>2017</v>
      </c>
      <c r="G3887" s="33">
        <f t="shared" si="361"/>
        <v>2</v>
      </c>
      <c r="H3887" t="s">
        <v>150</v>
      </c>
      <c r="I3887" t="s">
        <v>453</v>
      </c>
      <c r="J3887" t="s">
        <v>624</v>
      </c>
      <c r="K3887">
        <v>10</v>
      </c>
      <c r="L3887">
        <f t="shared" si="362"/>
        <v>10</v>
      </c>
      <c r="M3887">
        <f t="shared" si="363"/>
        <v>0</v>
      </c>
      <c r="N3887" t="b">
        <f t="shared" si="364"/>
        <v>0</v>
      </c>
      <c r="O3887">
        <f t="shared" si="365"/>
        <v>0</v>
      </c>
    </row>
    <row r="3888" spans="1:15">
      <c r="A3888" t="s">
        <v>451</v>
      </c>
      <c r="B3888" t="s">
        <v>452</v>
      </c>
      <c r="C3888" t="s">
        <v>178</v>
      </c>
      <c r="D3888" t="s">
        <v>185</v>
      </c>
      <c r="E3888" s="2">
        <v>42782.441666666666</v>
      </c>
      <c r="F3888" s="33">
        <f t="shared" si="360"/>
        <v>2017</v>
      </c>
      <c r="G3888" s="33">
        <f t="shared" si="361"/>
        <v>2</v>
      </c>
      <c r="H3888" t="s">
        <v>150</v>
      </c>
      <c r="I3888" t="s">
        <v>453</v>
      </c>
      <c r="J3888" t="s">
        <v>624</v>
      </c>
      <c r="K3888">
        <v>8.5</v>
      </c>
      <c r="L3888">
        <f t="shared" si="362"/>
        <v>8.5</v>
      </c>
      <c r="M3888">
        <f t="shared" si="363"/>
        <v>0</v>
      </c>
      <c r="N3888" t="b">
        <f t="shared" si="364"/>
        <v>0</v>
      </c>
      <c r="O3888">
        <f t="shared" si="365"/>
        <v>0</v>
      </c>
    </row>
    <row r="3889" spans="1:15">
      <c r="A3889" t="s">
        <v>451</v>
      </c>
      <c r="B3889" t="s">
        <v>452</v>
      </c>
      <c r="C3889" t="s">
        <v>178</v>
      </c>
      <c r="D3889" t="s">
        <v>185</v>
      </c>
      <c r="E3889" s="2">
        <v>42787.574999999997</v>
      </c>
      <c r="F3889" s="33">
        <f t="shared" si="360"/>
        <v>2017</v>
      </c>
      <c r="G3889" s="33">
        <f t="shared" si="361"/>
        <v>2</v>
      </c>
      <c r="H3889" t="s">
        <v>150</v>
      </c>
      <c r="I3889" t="s">
        <v>453</v>
      </c>
      <c r="J3889" t="s">
        <v>624</v>
      </c>
      <c r="K3889">
        <v>11</v>
      </c>
      <c r="L3889">
        <f t="shared" si="362"/>
        <v>11</v>
      </c>
      <c r="M3889">
        <f t="shared" si="363"/>
        <v>0</v>
      </c>
      <c r="N3889" t="b">
        <f t="shared" si="364"/>
        <v>0</v>
      </c>
      <c r="O3889">
        <f t="shared" si="365"/>
        <v>0</v>
      </c>
    </row>
    <row r="3890" spans="1:15">
      <c r="A3890" t="s">
        <v>451</v>
      </c>
      <c r="B3890" t="s">
        <v>452</v>
      </c>
      <c r="C3890" t="s">
        <v>178</v>
      </c>
      <c r="D3890" t="s">
        <v>185</v>
      </c>
      <c r="E3890" s="2">
        <v>42790.413194444445</v>
      </c>
      <c r="F3890" s="33">
        <f t="shared" si="360"/>
        <v>2017</v>
      </c>
      <c r="G3890" s="33">
        <f t="shared" si="361"/>
        <v>2</v>
      </c>
      <c r="H3890" t="s">
        <v>150</v>
      </c>
      <c r="I3890" t="s">
        <v>453</v>
      </c>
      <c r="J3890" t="s">
        <v>624</v>
      </c>
      <c r="K3890">
        <v>12</v>
      </c>
      <c r="L3890">
        <f t="shared" si="362"/>
        <v>12</v>
      </c>
      <c r="M3890">
        <f t="shared" si="363"/>
        <v>0</v>
      </c>
      <c r="N3890" t="b">
        <f t="shared" si="364"/>
        <v>0</v>
      </c>
      <c r="O3890">
        <f t="shared" si="365"/>
        <v>0</v>
      </c>
    </row>
    <row r="3891" spans="1:15">
      <c r="A3891" t="s">
        <v>451</v>
      </c>
      <c r="B3891" t="s">
        <v>452</v>
      </c>
      <c r="C3891" t="s">
        <v>178</v>
      </c>
      <c r="D3891" t="s">
        <v>185</v>
      </c>
      <c r="E3891" s="2">
        <v>42797.449305555558</v>
      </c>
      <c r="F3891" s="33">
        <f t="shared" si="360"/>
        <v>2017</v>
      </c>
      <c r="G3891" s="33">
        <f t="shared" si="361"/>
        <v>3</v>
      </c>
      <c r="H3891" t="s">
        <v>150</v>
      </c>
      <c r="I3891" t="s">
        <v>453</v>
      </c>
      <c r="J3891" t="s">
        <v>624</v>
      </c>
      <c r="K3891">
        <v>9.2999999999999989</v>
      </c>
      <c r="L3891">
        <f t="shared" si="362"/>
        <v>9.2999999999999989</v>
      </c>
      <c r="M3891">
        <f t="shared" si="363"/>
        <v>0</v>
      </c>
      <c r="N3891" t="b">
        <f t="shared" si="364"/>
        <v>0</v>
      </c>
      <c r="O3891">
        <f t="shared" si="365"/>
        <v>0</v>
      </c>
    </row>
    <row r="3892" spans="1:15">
      <c r="A3892" t="s">
        <v>451</v>
      </c>
      <c r="B3892" t="s">
        <v>452</v>
      </c>
      <c r="C3892" t="s">
        <v>178</v>
      </c>
      <c r="D3892" t="s">
        <v>185</v>
      </c>
      <c r="E3892" s="2">
        <v>42803.423611111109</v>
      </c>
      <c r="F3892" s="33">
        <f t="shared" si="360"/>
        <v>2017</v>
      </c>
      <c r="G3892" s="33">
        <f t="shared" si="361"/>
        <v>3</v>
      </c>
      <c r="H3892" t="s">
        <v>150</v>
      </c>
      <c r="I3892" t="s">
        <v>453</v>
      </c>
      <c r="J3892" t="s">
        <v>624</v>
      </c>
      <c r="K3892">
        <v>9.1</v>
      </c>
      <c r="L3892">
        <f t="shared" si="362"/>
        <v>9.1</v>
      </c>
      <c r="M3892">
        <f t="shared" si="363"/>
        <v>0</v>
      </c>
      <c r="N3892" t="b">
        <f t="shared" si="364"/>
        <v>0</v>
      </c>
      <c r="O3892">
        <f t="shared" si="365"/>
        <v>0</v>
      </c>
    </row>
    <row r="3893" spans="1:15">
      <c r="A3893" t="s">
        <v>451</v>
      </c>
      <c r="B3893" t="s">
        <v>452</v>
      </c>
      <c r="C3893" t="s">
        <v>178</v>
      </c>
      <c r="D3893" t="s">
        <v>185</v>
      </c>
      <c r="E3893" s="2">
        <v>42810.401388888888</v>
      </c>
      <c r="F3893" s="33">
        <f t="shared" si="360"/>
        <v>2017</v>
      </c>
      <c r="G3893" s="33">
        <f t="shared" si="361"/>
        <v>3</v>
      </c>
      <c r="H3893" t="s">
        <v>150</v>
      </c>
      <c r="I3893" t="s">
        <v>453</v>
      </c>
      <c r="J3893" t="s">
        <v>624</v>
      </c>
      <c r="K3893">
        <v>8.4</v>
      </c>
      <c r="L3893">
        <f t="shared" si="362"/>
        <v>8.4</v>
      </c>
      <c r="M3893">
        <f t="shared" si="363"/>
        <v>0</v>
      </c>
      <c r="N3893" t="b">
        <f t="shared" si="364"/>
        <v>0</v>
      </c>
      <c r="O3893">
        <f t="shared" si="365"/>
        <v>0</v>
      </c>
    </row>
    <row r="3894" spans="1:15">
      <c r="A3894" t="s">
        <v>451</v>
      </c>
      <c r="B3894" t="s">
        <v>452</v>
      </c>
      <c r="C3894" t="s">
        <v>178</v>
      </c>
      <c r="D3894" t="s">
        <v>185</v>
      </c>
      <c r="E3894" s="2">
        <v>42817.553472222222</v>
      </c>
      <c r="F3894" s="33">
        <f t="shared" si="360"/>
        <v>2017</v>
      </c>
      <c r="G3894" s="33">
        <f t="shared" si="361"/>
        <v>3</v>
      </c>
      <c r="H3894" t="s">
        <v>150</v>
      </c>
      <c r="I3894" t="s">
        <v>453</v>
      </c>
      <c r="J3894" t="s">
        <v>596</v>
      </c>
      <c r="K3894">
        <v>1</v>
      </c>
      <c r="L3894">
        <f t="shared" si="362"/>
        <v>0.5</v>
      </c>
      <c r="M3894">
        <f t="shared" si="363"/>
        <v>1</v>
      </c>
      <c r="N3894" t="b">
        <f t="shared" si="364"/>
        <v>1</v>
      </c>
      <c r="O3894">
        <f t="shared" si="365"/>
        <v>0</v>
      </c>
    </row>
    <row r="3895" spans="1:15">
      <c r="A3895" t="s">
        <v>451</v>
      </c>
      <c r="B3895" t="s">
        <v>452</v>
      </c>
      <c r="C3895" t="s">
        <v>178</v>
      </c>
      <c r="D3895" t="s">
        <v>185</v>
      </c>
      <c r="E3895" s="2">
        <v>42821.570833333331</v>
      </c>
      <c r="F3895" s="33">
        <f t="shared" si="360"/>
        <v>2017</v>
      </c>
      <c r="G3895" s="33">
        <f t="shared" si="361"/>
        <v>3</v>
      </c>
      <c r="H3895" t="s">
        <v>150</v>
      </c>
      <c r="I3895" t="s">
        <v>453</v>
      </c>
      <c r="J3895" t="s">
        <v>596</v>
      </c>
      <c r="K3895">
        <v>1</v>
      </c>
      <c r="L3895">
        <f t="shared" si="362"/>
        <v>0.5</v>
      </c>
      <c r="M3895">
        <f t="shared" si="363"/>
        <v>1</v>
      </c>
      <c r="N3895" t="b">
        <f t="shared" si="364"/>
        <v>1</v>
      </c>
      <c r="O3895">
        <f t="shared" si="365"/>
        <v>0</v>
      </c>
    </row>
    <row r="3896" spans="1:15">
      <c r="A3896" t="s">
        <v>451</v>
      </c>
      <c r="B3896" t="s">
        <v>452</v>
      </c>
      <c r="C3896" t="s">
        <v>178</v>
      </c>
      <c r="D3896" t="s">
        <v>185</v>
      </c>
      <c r="E3896" s="2">
        <v>42829.444444444445</v>
      </c>
      <c r="F3896" s="33">
        <f t="shared" si="360"/>
        <v>2017</v>
      </c>
      <c r="G3896" s="33">
        <f t="shared" si="361"/>
        <v>4</v>
      </c>
      <c r="H3896" t="s">
        <v>150</v>
      </c>
      <c r="I3896" t="s">
        <v>453</v>
      </c>
      <c r="J3896" t="s">
        <v>624</v>
      </c>
      <c r="K3896">
        <v>10</v>
      </c>
      <c r="L3896">
        <f t="shared" si="362"/>
        <v>10</v>
      </c>
      <c r="M3896">
        <f t="shared" si="363"/>
        <v>0</v>
      </c>
      <c r="N3896" t="b">
        <f t="shared" si="364"/>
        <v>0</v>
      </c>
      <c r="O3896">
        <f t="shared" si="365"/>
        <v>0</v>
      </c>
    </row>
    <row r="3897" spans="1:15">
      <c r="A3897" t="s">
        <v>451</v>
      </c>
      <c r="B3897" t="s">
        <v>452</v>
      </c>
      <c r="C3897" t="s">
        <v>178</v>
      </c>
      <c r="D3897" t="s">
        <v>185</v>
      </c>
      <c r="E3897" s="2">
        <v>42832.609027777777</v>
      </c>
      <c r="F3897" s="33">
        <f t="shared" si="360"/>
        <v>2017</v>
      </c>
      <c r="G3897" s="33">
        <f t="shared" si="361"/>
        <v>4</v>
      </c>
      <c r="H3897" t="s">
        <v>150</v>
      </c>
      <c r="I3897" t="s">
        <v>453</v>
      </c>
      <c r="J3897" t="s">
        <v>624</v>
      </c>
      <c r="K3897">
        <v>11</v>
      </c>
      <c r="L3897">
        <f t="shared" si="362"/>
        <v>11</v>
      </c>
      <c r="M3897">
        <f t="shared" si="363"/>
        <v>0</v>
      </c>
      <c r="N3897" t="b">
        <f t="shared" si="364"/>
        <v>0</v>
      </c>
      <c r="O3897">
        <f t="shared" si="365"/>
        <v>0</v>
      </c>
    </row>
    <row r="3898" spans="1:15">
      <c r="A3898" t="s">
        <v>451</v>
      </c>
      <c r="B3898" t="s">
        <v>452</v>
      </c>
      <c r="C3898" t="s">
        <v>178</v>
      </c>
      <c r="D3898" t="s">
        <v>185</v>
      </c>
      <c r="E3898" s="2">
        <v>42844.57916666667</v>
      </c>
      <c r="F3898" s="33">
        <f t="shared" si="360"/>
        <v>2017</v>
      </c>
      <c r="G3898" s="33">
        <f t="shared" si="361"/>
        <v>4</v>
      </c>
      <c r="H3898" t="s">
        <v>150</v>
      </c>
      <c r="I3898" t="s">
        <v>453</v>
      </c>
      <c r="J3898" t="s">
        <v>624</v>
      </c>
      <c r="K3898">
        <v>12</v>
      </c>
      <c r="L3898">
        <f t="shared" si="362"/>
        <v>12</v>
      </c>
      <c r="M3898">
        <f t="shared" si="363"/>
        <v>0</v>
      </c>
      <c r="N3898" t="b">
        <f t="shared" si="364"/>
        <v>0</v>
      </c>
      <c r="O3898">
        <f t="shared" si="365"/>
        <v>0</v>
      </c>
    </row>
    <row r="3899" spans="1:15">
      <c r="A3899" t="s">
        <v>451</v>
      </c>
      <c r="B3899" t="s">
        <v>452</v>
      </c>
      <c r="C3899" t="s">
        <v>178</v>
      </c>
      <c r="D3899" t="s">
        <v>185</v>
      </c>
      <c r="E3899" s="2">
        <v>42845.590277777781</v>
      </c>
      <c r="F3899" s="33">
        <f t="shared" si="360"/>
        <v>2017</v>
      </c>
      <c r="G3899" s="33">
        <f t="shared" si="361"/>
        <v>4</v>
      </c>
      <c r="H3899" t="s">
        <v>150</v>
      </c>
      <c r="I3899" t="s">
        <v>453</v>
      </c>
      <c r="J3899" t="s">
        <v>624</v>
      </c>
      <c r="K3899">
        <v>10</v>
      </c>
      <c r="L3899">
        <f t="shared" si="362"/>
        <v>10</v>
      </c>
      <c r="M3899">
        <f t="shared" si="363"/>
        <v>0</v>
      </c>
      <c r="N3899" t="b">
        <f t="shared" si="364"/>
        <v>0</v>
      </c>
      <c r="O3899">
        <f t="shared" si="365"/>
        <v>0</v>
      </c>
    </row>
    <row r="3900" spans="1:15">
      <c r="A3900" t="s">
        <v>451</v>
      </c>
      <c r="B3900" t="s">
        <v>452</v>
      </c>
      <c r="C3900" t="s">
        <v>178</v>
      </c>
      <c r="D3900" t="s">
        <v>185</v>
      </c>
      <c r="E3900" s="2">
        <v>42852.677777777775</v>
      </c>
      <c r="F3900" s="33">
        <f t="shared" si="360"/>
        <v>2017</v>
      </c>
      <c r="G3900" s="33">
        <f t="shared" si="361"/>
        <v>4</v>
      </c>
      <c r="H3900" t="s">
        <v>150</v>
      </c>
      <c r="I3900" t="s">
        <v>453</v>
      </c>
      <c r="J3900" t="s">
        <v>624</v>
      </c>
      <c r="K3900">
        <v>11</v>
      </c>
      <c r="L3900">
        <f t="shared" si="362"/>
        <v>11</v>
      </c>
      <c r="M3900">
        <f t="shared" si="363"/>
        <v>0</v>
      </c>
      <c r="N3900" t="b">
        <f t="shared" si="364"/>
        <v>0</v>
      </c>
      <c r="O3900">
        <f t="shared" si="365"/>
        <v>0</v>
      </c>
    </row>
    <row r="3901" spans="1:15">
      <c r="A3901" t="s">
        <v>451</v>
      </c>
      <c r="B3901" t="s">
        <v>452</v>
      </c>
      <c r="C3901" t="s">
        <v>178</v>
      </c>
      <c r="D3901" t="s">
        <v>185</v>
      </c>
      <c r="E3901" s="2">
        <v>42858.591666666667</v>
      </c>
      <c r="F3901" s="33">
        <f t="shared" si="360"/>
        <v>2017</v>
      </c>
      <c r="G3901" s="33">
        <f t="shared" si="361"/>
        <v>5</v>
      </c>
      <c r="H3901" t="s">
        <v>150</v>
      </c>
      <c r="I3901" t="s">
        <v>453</v>
      </c>
      <c r="J3901" t="s">
        <v>624</v>
      </c>
      <c r="K3901">
        <v>10</v>
      </c>
      <c r="L3901">
        <f t="shared" si="362"/>
        <v>10</v>
      </c>
      <c r="M3901">
        <f t="shared" si="363"/>
        <v>0</v>
      </c>
      <c r="N3901" t="b">
        <f t="shared" si="364"/>
        <v>0</v>
      </c>
      <c r="O3901">
        <f t="shared" si="365"/>
        <v>0</v>
      </c>
    </row>
    <row r="3902" spans="1:15">
      <c r="A3902" t="s">
        <v>451</v>
      </c>
      <c r="B3902" t="s">
        <v>452</v>
      </c>
      <c r="C3902" t="s">
        <v>178</v>
      </c>
      <c r="D3902" t="s">
        <v>185</v>
      </c>
      <c r="E3902" s="2">
        <v>42858.593055555553</v>
      </c>
      <c r="F3902" s="33">
        <f t="shared" si="360"/>
        <v>2017</v>
      </c>
      <c r="G3902" s="33">
        <f t="shared" si="361"/>
        <v>5</v>
      </c>
      <c r="H3902" t="s">
        <v>150</v>
      </c>
      <c r="I3902" t="s">
        <v>453</v>
      </c>
      <c r="J3902" t="s">
        <v>624</v>
      </c>
      <c r="K3902">
        <v>11</v>
      </c>
      <c r="L3902">
        <f t="shared" si="362"/>
        <v>11</v>
      </c>
      <c r="M3902">
        <f t="shared" si="363"/>
        <v>0</v>
      </c>
      <c r="N3902" t="b">
        <f t="shared" si="364"/>
        <v>0</v>
      </c>
      <c r="O3902">
        <f t="shared" si="365"/>
        <v>0</v>
      </c>
    </row>
    <row r="3903" spans="1:15">
      <c r="A3903" t="s">
        <v>451</v>
      </c>
      <c r="B3903" t="s">
        <v>452</v>
      </c>
      <c r="C3903" t="s">
        <v>178</v>
      </c>
      <c r="D3903" t="s">
        <v>185</v>
      </c>
      <c r="E3903" s="2">
        <v>43070.37777777778</v>
      </c>
      <c r="F3903" s="33">
        <f t="shared" si="360"/>
        <v>2017</v>
      </c>
      <c r="G3903" s="33">
        <f t="shared" si="361"/>
        <v>12</v>
      </c>
      <c r="H3903" t="s">
        <v>150</v>
      </c>
      <c r="I3903" t="s">
        <v>453</v>
      </c>
      <c r="J3903" t="s">
        <v>624</v>
      </c>
      <c r="K3903">
        <v>12</v>
      </c>
      <c r="L3903">
        <f t="shared" si="362"/>
        <v>12</v>
      </c>
      <c r="M3903">
        <f t="shared" si="363"/>
        <v>0</v>
      </c>
      <c r="N3903" t="b">
        <f t="shared" si="364"/>
        <v>0</v>
      </c>
      <c r="O3903">
        <f t="shared" si="365"/>
        <v>0</v>
      </c>
    </row>
    <row r="3904" spans="1:15">
      <c r="A3904" t="s">
        <v>451</v>
      </c>
      <c r="B3904" t="s">
        <v>452</v>
      </c>
      <c r="C3904" t="s">
        <v>178</v>
      </c>
      <c r="D3904" t="s">
        <v>185</v>
      </c>
      <c r="E3904" s="2">
        <v>43136.460416666669</v>
      </c>
      <c r="F3904" s="33">
        <f t="shared" si="360"/>
        <v>2018</v>
      </c>
      <c r="G3904" s="33">
        <f t="shared" si="361"/>
        <v>2</v>
      </c>
      <c r="H3904" t="s">
        <v>150</v>
      </c>
      <c r="I3904" t="s">
        <v>453</v>
      </c>
      <c r="J3904" t="s">
        <v>624</v>
      </c>
      <c r="K3904">
        <v>4.8</v>
      </c>
      <c r="L3904">
        <f t="shared" si="362"/>
        <v>4.8</v>
      </c>
      <c r="M3904">
        <f t="shared" si="363"/>
        <v>0</v>
      </c>
      <c r="N3904" t="b">
        <f t="shared" si="364"/>
        <v>0</v>
      </c>
      <c r="O3904">
        <f t="shared" si="365"/>
        <v>0</v>
      </c>
    </row>
    <row r="3905" spans="1:15">
      <c r="A3905" t="s">
        <v>451</v>
      </c>
      <c r="B3905" t="s">
        <v>452</v>
      </c>
      <c r="C3905" t="s">
        <v>178</v>
      </c>
      <c r="D3905" t="s">
        <v>185</v>
      </c>
      <c r="E3905" s="2">
        <v>43139.598611111112</v>
      </c>
      <c r="F3905" s="33">
        <f t="shared" ref="F3905:F3968" si="366">YEAR(E3905)</f>
        <v>2018</v>
      </c>
      <c r="G3905" s="33">
        <f t="shared" ref="G3905:G3968" si="367">MONTH(E3905)</f>
        <v>2</v>
      </c>
      <c r="H3905" t="s">
        <v>150</v>
      </c>
      <c r="I3905" t="s">
        <v>453</v>
      </c>
      <c r="J3905" t="s">
        <v>624</v>
      </c>
      <c r="K3905">
        <v>4.8999999999999995</v>
      </c>
      <c r="L3905">
        <f t="shared" ref="L3905:L3968" si="368">IF(J3905="&lt;",K3905/2,K3905)</f>
        <v>4.8999999999999995</v>
      </c>
      <c r="M3905">
        <f t="shared" ref="M3905:M3968" si="369">IF(J3905="&lt;",1,0)</f>
        <v>0</v>
      </c>
      <c r="N3905" t="b">
        <f t="shared" ref="N3905:N3968" si="370">IF(J3905="&lt;",TRUE,FALSE)</f>
        <v>0</v>
      </c>
      <c r="O3905">
        <f t="shared" si="365"/>
        <v>0</v>
      </c>
    </row>
    <row r="3906" spans="1:15">
      <c r="A3906" t="s">
        <v>451</v>
      </c>
      <c r="B3906" t="s">
        <v>452</v>
      </c>
      <c r="C3906" t="s">
        <v>178</v>
      </c>
      <c r="D3906" t="s">
        <v>185</v>
      </c>
      <c r="E3906" s="2">
        <v>43147.603472222225</v>
      </c>
      <c r="F3906" s="33">
        <f t="shared" si="366"/>
        <v>2018</v>
      </c>
      <c r="G3906" s="33">
        <f t="shared" si="367"/>
        <v>2</v>
      </c>
      <c r="H3906" t="s">
        <v>150</v>
      </c>
      <c r="I3906" t="s">
        <v>453</v>
      </c>
      <c r="J3906" t="s">
        <v>624</v>
      </c>
      <c r="K3906">
        <v>5</v>
      </c>
      <c r="L3906">
        <f t="shared" si="368"/>
        <v>5</v>
      </c>
      <c r="M3906">
        <f t="shared" si="369"/>
        <v>0</v>
      </c>
      <c r="N3906" t="b">
        <f t="shared" si="370"/>
        <v>0</v>
      </c>
      <c r="O3906">
        <f t="shared" si="365"/>
        <v>0</v>
      </c>
    </row>
    <row r="3907" spans="1:15">
      <c r="A3907" t="s">
        <v>451</v>
      </c>
      <c r="B3907" t="s">
        <v>452</v>
      </c>
      <c r="C3907" t="s">
        <v>178</v>
      </c>
      <c r="D3907" t="s">
        <v>185</v>
      </c>
      <c r="E3907" s="2">
        <v>43151.37777777778</v>
      </c>
      <c r="F3907" s="33">
        <f t="shared" si="366"/>
        <v>2018</v>
      </c>
      <c r="G3907" s="33">
        <f t="shared" si="367"/>
        <v>2</v>
      </c>
      <c r="H3907" t="s">
        <v>150</v>
      </c>
      <c r="I3907" t="s">
        <v>453</v>
      </c>
      <c r="J3907" t="s">
        <v>624</v>
      </c>
      <c r="K3907">
        <v>5.5</v>
      </c>
      <c r="L3907">
        <f t="shared" si="368"/>
        <v>5.5</v>
      </c>
      <c r="M3907">
        <f t="shared" si="369"/>
        <v>0</v>
      </c>
      <c r="N3907" t="b">
        <f t="shared" si="370"/>
        <v>0</v>
      </c>
      <c r="O3907">
        <f t="shared" ref="O3907:O3970" si="371">IF(K3907&gt;=57,1,0)</f>
        <v>0</v>
      </c>
    </row>
    <row r="3908" spans="1:15">
      <c r="A3908" t="s">
        <v>451</v>
      </c>
      <c r="B3908" t="s">
        <v>452</v>
      </c>
      <c r="C3908" t="s">
        <v>178</v>
      </c>
      <c r="D3908" t="s">
        <v>185</v>
      </c>
      <c r="E3908" s="2">
        <v>43152.572222222225</v>
      </c>
      <c r="F3908" s="33">
        <f t="shared" si="366"/>
        <v>2018</v>
      </c>
      <c r="G3908" s="33">
        <f t="shared" si="367"/>
        <v>2</v>
      </c>
      <c r="H3908" t="s">
        <v>150</v>
      </c>
      <c r="I3908" t="s">
        <v>453</v>
      </c>
      <c r="J3908" t="s">
        <v>624</v>
      </c>
      <c r="K3908">
        <v>6.5</v>
      </c>
      <c r="L3908">
        <f t="shared" si="368"/>
        <v>6.5</v>
      </c>
      <c r="M3908">
        <f t="shared" si="369"/>
        <v>0</v>
      </c>
      <c r="N3908" t="b">
        <f t="shared" si="370"/>
        <v>0</v>
      </c>
      <c r="O3908">
        <f t="shared" si="371"/>
        <v>0</v>
      </c>
    </row>
    <row r="3909" spans="1:15">
      <c r="A3909" t="s">
        <v>451</v>
      </c>
      <c r="B3909" t="s">
        <v>452</v>
      </c>
      <c r="C3909" t="s">
        <v>178</v>
      </c>
      <c r="D3909" t="s">
        <v>185</v>
      </c>
      <c r="E3909" s="2">
        <v>43157.522916666669</v>
      </c>
      <c r="F3909" s="33">
        <f t="shared" si="366"/>
        <v>2018</v>
      </c>
      <c r="G3909" s="33">
        <f t="shared" si="367"/>
        <v>2</v>
      </c>
      <c r="H3909" t="s">
        <v>150</v>
      </c>
      <c r="I3909" t="s">
        <v>453</v>
      </c>
      <c r="J3909" t="s">
        <v>596</v>
      </c>
      <c r="K3909">
        <v>1</v>
      </c>
      <c r="L3909">
        <f t="shared" si="368"/>
        <v>0.5</v>
      </c>
      <c r="M3909">
        <f t="shared" si="369"/>
        <v>1</v>
      </c>
      <c r="N3909" t="b">
        <f t="shared" si="370"/>
        <v>1</v>
      </c>
      <c r="O3909">
        <f t="shared" si="371"/>
        <v>0</v>
      </c>
    </row>
    <row r="3910" spans="1:15">
      <c r="A3910" t="s">
        <v>451</v>
      </c>
      <c r="B3910" t="s">
        <v>452</v>
      </c>
      <c r="C3910" t="s">
        <v>178</v>
      </c>
      <c r="D3910" t="s">
        <v>185</v>
      </c>
      <c r="E3910" s="2">
        <v>43166.498611111114</v>
      </c>
      <c r="F3910" s="33">
        <f t="shared" si="366"/>
        <v>2018</v>
      </c>
      <c r="G3910" s="33">
        <f t="shared" si="367"/>
        <v>3</v>
      </c>
      <c r="H3910" t="s">
        <v>150</v>
      </c>
      <c r="I3910" t="s">
        <v>453</v>
      </c>
      <c r="J3910" t="s">
        <v>596</v>
      </c>
      <c r="K3910">
        <v>1</v>
      </c>
      <c r="L3910">
        <f t="shared" si="368"/>
        <v>0.5</v>
      </c>
      <c r="M3910">
        <f t="shared" si="369"/>
        <v>1</v>
      </c>
      <c r="N3910" t="b">
        <f t="shared" si="370"/>
        <v>1</v>
      </c>
      <c r="O3910">
        <f t="shared" si="371"/>
        <v>0</v>
      </c>
    </row>
    <row r="3911" spans="1:15">
      <c r="A3911" t="s">
        <v>451</v>
      </c>
      <c r="B3911" t="s">
        <v>452</v>
      </c>
      <c r="C3911" t="s">
        <v>178</v>
      </c>
      <c r="D3911" t="s">
        <v>185</v>
      </c>
      <c r="E3911" s="2">
        <v>43172.625</v>
      </c>
      <c r="F3911" s="33">
        <f t="shared" si="366"/>
        <v>2018</v>
      </c>
      <c r="G3911" s="33">
        <f t="shared" si="367"/>
        <v>3</v>
      </c>
      <c r="H3911" t="s">
        <v>150</v>
      </c>
      <c r="I3911" t="s">
        <v>453</v>
      </c>
      <c r="J3911" t="s">
        <v>596</v>
      </c>
      <c r="K3911">
        <v>1</v>
      </c>
      <c r="L3911">
        <f t="shared" si="368"/>
        <v>0.5</v>
      </c>
      <c r="M3911">
        <f t="shared" si="369"/>
        <v>1</v>
      </c>
      <c r="N3911" t="b">
        <f t="shared" si="370"/>
        <v>1</v>
      </c>
      <c r="O3911">
        <f t="shared" si="371"/>
        <v>0</v>
      </c>
    </row>
    <row r="3912" spans="1:15">
      <c r="A3912" t="s">
        <v>451</v>
      </c>
      <c r="B3912" t="s">
        <v>452</v>
      </c>
      <c r="C3912" t="s">
        <v>178</v>
      </c>
      <c r="D3912" t="s">
        <v>185</v>
      </c>
      <c r="E3912" s="2">
        <v>43174.568055555559</v>
      </c>
      <c r="F3912" s="33">
        <f t="shared" si="366"/>
        <v>2018</v>
      </c>
      <c r="G3912" s="33">
        <f t="shared" si="367"/>
        <v>3</v>
      </c>
      <c r="H3912" t="s">
        <v>150</v>
      </c>
      <c r="I3912" t="s">
        <v>453</v>
      </c>
      <c r="J3912" t="s">
        <v>624</v>
      </c>
      <c r="K3912">
        <v>3.8</v>
      </c>
      <c r="L3912">
        <f t="shared" si="368"/>
        <v>3.8</v>
      </c>
      <c r="M3912">
        <f t="shared" si="369"/>
        <v>0</v>
      </c>
      <c r="N3912" t="b">
        <f t="shared" si="370"/>
        <v>0</v>
      </c>
      <c r="O3912">
        <f t="shared" si="371"/>
        <v>0</v>
      </c>
    </row>
    <row r="3913" spans="1:15">
      <c r="A3913" t="s">
        <v>451</v>
      </c>
      <c r="B3913" t="s">
        <v>452</v>
      </c>
      <c r="C3913" t="s">
        <v>178</v>
      </c>
      <c r="D3913" t="s">
        <v>185</v>
      </c>
      <c r="E3913" s="2">
        <v>43178.477777777778</v>
      </c>
      <c r="F3913" s="33">
        <f t="shared" si="366"/>
        <v>2018</v>
      </c>
      <c r="G3913" s="33">
        <f t="shared" si="367"/>
        <v>3</v>
      </c>
      <c r="H3913" t="s">
        <v>150</v>
      </c>
      <c r="I3913" t="s">
        <v>453</v>
      </c>
      <c r="J3913" t="s">
        <v>596</v>
      </c>
      <c r="K3913">
        <v>1</v>
      </c>
      <c r="L3913">
        <f t="shared" si="368"/>
        <v>0.5</v>
      </c>
      <c r="M3913">
        <f t="shared" si="369"/>
        <v>1</v>
      </c>
      <c r="N3913" t="b">
        <f t="shared" si="370"/>
        <v>1</v>
      </c>
      <c r="O3913">
        <f t="shared" si="371"/>
        <v>0</v>
      </c>
    </row>
    <row r="3914" spans="1:15">
      <c r="A3914" t="s">
        <v>451</v>
      </c>
      <c r="B3914" t="s">
        <v>452</v>
      </c>
      <c r="C3914" t="s">
        <v>178</v>
      </c>
      <c r="D3914" t="s">
        <v>185</v>
      </c>
      <c r="E3914" s="2">
        <v>43181.357638888891</v>
      </c>
      <c r="F3914" s="33">
        <f t="shared" si="366"/>
        <v>2018</v>
      </c>
      <c r="G3914" s="33">
        <f t="shared" si="367"/>
        <v>3</v>
      </c>
      <c r="H3914" t="s">
        <v>150</v>
      </c>
      <c r="I3914" t="s">
        <v>453</v>
      </c>
      <c r="J3914" t="s">
        <v>596</v>
      </c>
      <c r="K3914">
        <v>1</v>
      </c>
      <c r="L3914">
        <f t="shared" si="368"/>
        <v>0.5</v>
      </c>
      <c r="M3914">
        <f t="shared" si="369"/>
        <v>1</v>
      </c>
      <c r="N3914" t="b">
        <f t="shared" si="370"/>
        <v>1</v>
      </c>
      <c r="O3914">
        <f t="shared" si="371"/>
        <v>0</v>
      </c>
    </row>
    <row r="3915" spans="1:15">
      <c r="A3915" t="s">
        <v>451</v>
      </c>
      <c r="B3915" t="s">
        <v>452</v>
      </c>
      <c r="C3915" t="s">
        <v>178</v>
      </c>
      <c r="D3915" t="s">
        <v>185</v>
      </c>
      <c r="E3915" s="2">
        <v>43186.402777777781</v>
      </c>
      <c r="F3915" s="33">
        <f t="shared" si="366"/>
        <v>2018</v>
      </c>
      <c r="G3915" s="33">
        <f t="shared" si="367"/>
        <v>3</v>
      </c>
      <c r="H3915" t="s">
        <v>150</v>
      </c>
      <c r="I3915" t="s">
        <v>453</v>
      </c>
      <c r="J3915" t="s">
        <v>624</v>
      </c>
      <c r="K3915">
        <v>8.3000000000000007</v>
      </c>
      <c r="L3915">
        <f t="shared" si="368"/>
        <v>8.3000000000000007</v>
      </c>
      <c r="M3915">
        <f t="shared" si="369"/>
        <v>0</v>
      </c>
      <c r="N3915" t="b">
        <f t="shared" si="370"/>
        <v>0</v>
      </c>
      <c r="O3915">
        <f t="shared" si="371"/>
        <v>0</v>
      </c>
    </row>
    <row r="3916" spans="1:15">
      <c r="A3916" t="s">
        <v>451</v>
      </c>
      <c r="B3916" t="s">
        <v>452</v>
      </c>
      <c r="C3916" t="s">
        <v>178</v>
      </c>
      <c r="D3916" t="s">
        <v>185</v>
      </c>
      <c r="E3916" s="2">
        <v>43187.659722222219</v>
      </c>
      <c r="F3916" s="33">
        <f t="shared" si="366"/>
        <v>2018</v>
      </c>
      <c r="G3916" s="33">
        <f t="shared" si="367"/>
        <v>3</v>
      </c>
      <c r="H3916" t="s">
        <v>150</v>
      </c>
      <c r="I3916" t="s">
        <v>453</v>
      </c>
      <c r="J3916" t="s">
        <v>624</v>
      </c>
      <c r="K3916">
        <v>9.1999999999999993</v>
      </c>
      <c r="L3916">
        <f t="shared" si="368"/>
        <v>9.1999999999999993</v>
      </c>
      <c r="M3916">
        <f t="shared" si="369"/>
        <v>0</v>
      </c>
      <c r="N3916" t="b">
        <f t="shared" si="370"/>
        <v>0</v>
      </c>
      <c r="O3916">
        <f t="shared" si="371"/>
        <v>0</v>
      </c>
    </row>
    <row r="3917" spans="1:15">
      <c r="A3917" t="s">
        <v>451</v>
      </c>
      <c r="B3917" t="s">
        <v>452</v>
      </c>
      <c r="C3917" t="s">
        <v>178</v>
      </c>
      <c r="D3917" t="s">
        <v>185</v>
      </c>
      <c r="E3917" s="2">
        <v>43193.397222222222</v>
      </c>
      <c r="F3917" s="33">
        <f t="shared" si="366"/>
        <v>2018</v>
      </c>
      <c r="G3917" s="33">
        <f t="shared" si="367"/>
        <v>4</v>
      </c>
      <c r="H3917" t="s">
        <v>150</v>
      </c>
      <c r="I3917" t="s">
        <v>453</v>
      </c>
      <c r="J3917" t="s">
        <v>596</v>
      </c>
      <c r="K3917">
        <v>1</v>
      </c>
      <c r="L3917">
        <f t="shared" si="368"/>
        <v>0.5</v>
      </c>
      <c r="M3917">
        <f t="shared" si="369"/>
        <v>1</v>
      </c>
      <c r="N3917" t="b">
        <f t="shared" si="370"/>
        <v>1</v>
      </c>
      <c r="O3917">
        <f t="shared" si="371"/>
        <v>0</v>
      </c>
    </row>
    <row r="3918" spans="1:15">
      <c r="A3918" t="s">
        <v>451</v>
      </c>
      <c r="B3918" t="s">
        <v>452</v>
      </c>
      <c r="C3918" t="s">
        <v>178</v>
      </c>
      <c r="D3918" t="s">
        <v>185</v>
      </c>
      <c r="E3918" s="2">
        <v>43196.722916666666</v>
      </c>
      <c r="F3918" s="33">
        <f t="shared" si="366"/>
        <v>2018</v>
      </c>
      <c r="G3918" s="33">
        <f t="shared" si="367"/>
        <v>4</v>
      </c>
      <c r="H3918" t="s">
        <v>150</v>
      </c>
      <c r="I3918" t="s">
        <v>453</v>
      </c>
      <c r="J3918" t="s">
        <v>596</v>
      </c>
      <c r="K3918">
        <v>1</v>
      </c>
      <c r="L3918">
        <f t="shared" si="368"/>
        <v>0.5</v>
      </c>
      <c r="M3918">
        <f t="shared" si="369"/>
        <v>1</v>
      </c>
      <c r="N3918" t="b">
        <f t="shared" si="370"/>
        <v>1</v>
      </c>
      <c r="O3918">
        <f t="shared" si="371"/>
        <v>0</v>
      </c>
    </row>
    <row r="3919" spans="1:15">
      <c r="A3919" t="s">
        <v>451</v>
      </c>
      <c r="B3919" t="s">
        <v>452</v>
      </c>
      <c r="C3919" t="s">
        <v>178</v>
      </c>
      <c r="D3919" t="s">
        <v>185</v>
      </c>
      <c r="E3919" s="2">
        <v>43199.663888888892</v>
      </c>
      <c r="F3919" s="33">
        <f t="shared" si="366"/>
        <v>2018</v>
      </c>
      <c r="G3919" s="33">
        <f t="shared" si="367"/>
        <v>4</v>
      </c>
      <c r="H3919" t="s">
        <v>150</v>
      </c>
      <c r="I3919" t="s">
        <v>453</v>
      </c>
      <c r="J3919" t="s">
        <v>596</v>
      </c>
      <c r="K3919">
        <v>1</v>
      </c>
      <c r="L3919">
        <f t="shared" si="368"/>
        <v>0.5</v>
      </c>
      <c r="M3919">
        <f t="shared" si="369"/>
        <v>1</v>
      </c>
      <c r="N3919" t="b">
        <f t="shared" si="370"/>
        <v>1</v>
      </c>
      <c r="O3919">
        <f t="shared" si="371"/>
        <v>0</v>
      </c>
    </row>
    <row r="3920" spans="1:15">
      <c r="A3920" t="s">
        <v>451</v>
      </c>
      <c r="B3920" t="s">
        <v>452</v>
      </c>
      <c r="C3920" t="s">
        <v>178</v>
      </c>
      <c r="D3920" t="s">
        <v>185</v>
      </c>
      <c r="E3920" s="2">
        <v>43202.535416666666</v>
      </c>
      <c r="F3920" s="33">
        <f t="shared" si="366"/>
        <v>2018</v>
      </c>
      <c r="G3920" s="33">
        <f t="shared" si="367"/>
        <v>4</v>
      </c>
      <c r="H3920" t="s">
        <v>150</v>
      </c>
      <c r="I3920" t="s">
        <v>453</v>
      </c>
      <c r="J3920" t="s">
        <v>596</v>
      </c>
      <c r="K3920">
        <v>1</v>
      </c>
      <c r="L3920">
        <f t="shared" si="368"/>
        <v>0.5</v>
      </c>
      <c r="M3920">
        <f t="shared" si="369"/>
        <v>1</v>
      </c>
      <c r="N3920" t="b">
        <f t="shared" si="370"/>
        <v>1</v>
      </c>
      <c r="O3920">
        <f t="shared" si="371"/>
        <v>0</v>
      </c>
    </row>
    <row r="3921" spans="1:15">
      <c r="A3921" t="s">
        <v>451</v>
      </c>
      <c r="B3921" t="s">
        <v>452</v>
      </c>
      <c r="C3921" t="s">
        <v>178</v>
      </c>
      <c r="D3921" t="s">
        <v>185</v>
      </c>
      <c r="E3921" s="2">
        <v>43206.657638888886</v>
      </c>
      <c r="F3921" s="33">
        <f t="shared" si="366"/>
        <v>2018</v>
      </c>
      <c r="G3921" s="33">
        <f t="shared" si="367"/>
        <v>4</v>
      </c>
      <c r="H3921" t="s">
        <v>150</v>
      </c>
      <c r="I3921" t="s">
        <v>453</v>
      </c>
      <c r="J3921" t="s">
        <v>596</v>
      </c>
      <c r="K3921">
        <v>1</v>
      </c>
      <c r="L3921">
        <f t="shared" si="368"/>
        <v>0.5</v>
      </c>
      <c r="M3921">
        <f t="shared" si="369"/>
        <v>1</v>
      </c>
      <c r="N3921" t="b">
        <f t="shared" si="370"/>
        <v>1</v>
      </c>
      <c r="O3921">
        <f t="shared" si="371"/>
        <v>0</v>
      </c>
    </row>
    <row r="3922" spans="1:15">
      <c r="A3922" t="s">
        <v>451</v>
      </c>
      <c r="B3922" t="s">
        <v>452</v>
      </c>
      <c r="C3922" t="s">
        <v>178</v>
      </c>
      <c r="D3922" t="s">
        <v>185</v>
      </c>
      <c r="E3922" s="2">
        <v>43216.526388888888</v>
      </c>
      <c r="F3922" s="33">
        <f t="shared" si="366"/>
        <v>2018</v>
      </c>
      <c r="G3922" s="33">
        <f t="shared" si="367"/>
        <v>4</v>
      </c>
      <c r="H3922" t="s">
        <v>150</v>
      </c>
      <c r="I3922" t="s">
        <v>453</v>
      </c>
      <c r="J3922" t="s">
        <v>596</v>
      </c>
      <c r="K3922">
        <v>1</v>
      </c>
      <c r="L3922">
        <f t="shared" si="368"/>
        <v>0.5</v>
      </c>
      <c r="M3922">
        <f t="shared" si="369"/>
        <v>1</v>
      </c>
      <c r="N3922" t="b">
        <f t="shared" si="370"/>
        <v>1</v>
      </c>
      <c r="O3922">
        <f t="shared" si="371"/>
        <v>0</v>
      </c>
    </row>
    <row r="3923" spans="1:15">
      <c r="A3923" t="s">
        <v>451</v>
      </c>
      <c r="B3923" t="s">
        <v>452</v>
      </c>
      <c r="C3923" t="s">
        <v>178</v>
      </c>
      <c r="D3923" t="s">
        <v>185</v>
      </c>
      <c r="E3923" s="2">
        <v>43217.551388888889</v>
      </c>
      <c r="F3923" s="33">
        <f t="shared" si="366"/>
        <v>2018</v>
      </c>
      <c r="G3923" s="33">
        <f t="shared" si="367"/>
        <v>4</v>
      </c>
      <c r="H3923" t="s">
        <v>150</v>
      </c>
      <c r="I3923" t="s">
        <v>453</v>
      </c>
      <c r="J3923" t="s">
        <v>596</v>
      </c>
      <c r="K3923">
        <v>1</v>
      </c>
      <c r="L3923">
        <f t="shared" si="368"/>
        <v>0.5</v>
      </c>
      <c r="M3923">
        <f t="shared" si="369"/>
        <v>1</v>
      </c>
      <c r="N3923" t="b">
        <f t="shared" si="370"/>
        <v>1</v>
      </c>
      <c r="O3923">
        <f t="shared" si="371"/>
        <v>0</v>
      </c>
    </row>
    <row r="3924" spans="1:15">
      <c r="A3924" t="s">
        <v>451</v>
      </c>
      <c r="B3924" t="s">
        <v>452</v>
      </c>
      <c r="C3924" t="s">
        <v>178</v>
      </c>
      <c r="D3924" t="s">
        <v>185</v>
      </c>
      <c r="E3924" s="2">
        <v>43223.677777777775</v>
      </c>
      <c r="F3924" s="33">
        <f t="shared" si="366"/>
        <v>2018</v>
      </c>
      <c r="G3924" s="33">
        <f t="shared" si="367"/>
        <v>5</v>
      </c>
      <c r="H3924" t="s">
        <v>150</v>
      </c>
      <c r="I3924" t="s">
        <v>453</v>
      </c>
      <c r="J3924" t="s">
        <v>596</v>
      </c>
      <c r="K3924">
        <v>1</v>
      </c>
      <c r="L3924">
        <f t="shared" si="368"/>
        <v>0.5</v>
      </c>
      <c r="M3924">
        <f t="shared" si="369"/>
        <v>1</v>
      </c>
      <c r="N3924" t="b">
        <f t="shared" si="370"/>
        <v>1</v>
      </c>
      <c r="O3924">
        <f t="shared" si="371"/>
        <v>0</v>
      </c>
    </row>
    <row r="3925" spans="1:15">
      <c r="A3925" t="s">
        <v>451</v>
      </c>
      <c r="B3925" t="s">
        <v>452</v>
      </c>
      <c r="C3925" t="s">
        <v>178</v>
      </c>
      <c r="D3925" t="s">
        <v>185</v>
      </c>
      <c r="E3925" s="2">
        <v>43224.588194444441</v>
      </c>
      <c r="F3925" s="33">
        <f t="shared" si="366"/>
        <v>2018</v>
      </c>
      <c r="G3925" s="33">
        <f t="shared" si="367"/>
        <v>5</v>
      </c>
      <c r="H3925" t="s">
        <v>150</v>
      </c>
      <c r="I3925" t="s">
        <v>453</v>
      </c>
      <c r="J3925" t="s">
        <v>596</v>
      </c>
      <c r="K3925">
        <v>1</v>
      </c>
      <c r="L3925">
        <f t="shared" si="368"/>
        <v>0.5</v>
      </c>
      <c r="M3925">
        <f t="shared" si="369"/>
        <v>1</v>
      </c>
      <c r="N3925" t="b">
        <f t="shared" si="370"/>
        <v>1</v>
      </c>
      <c r="O3925">
        <f t="shared" si="371"/>
        <v>0</v>
      </c>
    </row>
    <row r="3926" spans="1:15">
      <c r="A3926" t="s">
        <v>451</v>
      </c>
      <c r="B3926" t="s">
        <v>452</v>
      </c>
      <c r="C3926" t="s">
        <v>178</v>
      </c>
      <c r="D3926" t="s">
        <v>185</v>
      </c>
      <c r="E3926" s="2">
        <v>43229.430555555555</v>
      </c>
      <c r="F3926" s="33">
        <f t="shared" si="366"/>
        <v>2018</v>
      </c>
      <c r="G3926" s="33">
        <f t="shared" si="367"/>
        <v>5</v>
      </c>
      <c r="H3926" t="s">
        <v>150</v>
      </c>
      <c r="I3926" t="s">
        <v>453</v>
      </c>
      <c r="J3926" t="s">
        <v>624</v>
      </c>
      <c r="K3926">
        <v>8.8000000000000007</v>
      </c>
      <c r="L3926">
        <f t="shared" si="368"/>
        <v>8.8000000000000007</v>
      </c>
      <c r="M3926">
        <f t="shared" si="369"/>
        <v>0</v>
      </c>
      <c r="N3926" t="b">
        <f t="shared" si="370"/>
        <v>0</v>
      </c>
      <c r="O3926">
        <f t="shared" si="371"/>
        <v>0</v>
      </c>
    </row>
    <row r="3927" spans="1:15">
      <c r="A3927" t="s">
        <v>451</v>
      </c>
      <c r="B3927" t="s">
        <v>452</v>
      </c>
      <c r="C3927" t="s">
        <v>178</v>
      </c>
      <c r="D3927" t="s">
        <v>185</v>
      </c>
      <c r="E3927" s="2">
        <v>43238.575694444444</v>
      </c>
      <c r="F3927" s="33">
        <f t="shared" si="366"/>
        <v>2018</v>
      </c>
      <c r="G3927" s="33">
        <f t="shared" si="367"/>
        <v>5</v>
      </c>
      <c r="H3927" t="s">
        <v>150</v>
      </c>
      <c r="I3927" t="s">
        <v>453</v>
      </c>
      <c r="J3927" t="s">
        <v>624</v>
      </c>
      <c r="K3927">
        <v>8.4</v>
      </c>
      <c r="L3927">
        <f t="shared" si="368"/>
        <v>8.4</v>
      </c>
      <c r="M3927">
        <f t="shared" si="369"/>
        <v>0</v>
      </c>
      <c r="N3927" t="b">
        <f t="shared" si="370"/>
        <v>0</v>
      </c>
      <c r="O3927">
        <f t="shared" si="371"/>
        <v>0</v>
      </c>
    </row>
    <row r="3928" spans="1:15">
      <c r="A3928" t="s">
        <v>451</v>
      </c>
      <c r="B3928" t="s">
        <v>452</v>
      </c>
      <c r="C3928" t="s">
        <v>178</v>
      </c>
      <c r="D3928" t="s">
        <v>185</v>
      </c>
      <c r="E3928" s="2">
        <v>43241.493055555555</v>
      </c>
      <c r="F3928" s="33">
        <f t="shared" si="366"/>
        <v>2018</v>
      </c>
      <c r="G3928" s="33">
        <f t="shared" si="367"/>
        <v>5</v>
      </c>
      <c r="H3928" t="s">
        <v>150</v>
      </c>
      <c r="I3928" t="s">
        <v>453</v>
      </c>
      <c r="J3928" t="s">
        <v>596</v>
      </c>
      <c r="K3928">
        <v>1</v>
      </c>
      <c r="L3928">
        <f t="shared" si="368"/>
        <v>0.5</v>
      </c>
      <c r="M3928">
        <f t="shared" si="369"/>
        <v>1</v>
      </c>
      <c r="N3928" t="b">
        <f t="shared" si="370"/>
        <v>1</v>
      </c>
      <c r="O3928">
        <f t="shared" si="371"/>
        <v>0</v>
      </c>
    </row>
    <row r="3929" spans="1:15">
      <c r="A3929" t="s">
        <v>451</v>
      </c>
      <c r="B3929" t="s">
        <v>452</v>
      </c>
      <c r="C3929" t="s">
        <v>178</v>
      </c>
      <c r="D3929" t="s">
        <v>185</v>
      </c>
      <c r="E3929" s="2">
        <v>43245.404861111114</v>
      </c>
      <c r="F3929" s="33">
        <f t="shared" si="366"/>
        <v>2018</v>
      </c>
      <c r="G3929" s="33">
        <f t="shared" si="367"/>
        <v>5</v>
      </c>
      <c r="H3929" t="s">
        <v>150</v>
      </c>
      <c r="I3929" t="s">
        <v>453</v>
      </c>
      <c r="J3929" t="s">
        <v>624</v>
      </c>
      <c r="K3929">
        <v>9.7000000000000011</v>
      </c>
      <c r="L3929">
        <f t="shared" si="368"/>
        <v>9.7000000000000011</v>
      </c>
      <c r="M3929">
        <f t="shared" si="369"/>
        <v>0</v>
      </c>
      <c r="N3929" t="b">
        <f t="shared" si="370"/>
        <v>0</v>
      </c>
      <c r="O3929">
        <f t="shared" si="371"/>
        <v>0</v>
      </c>
    </row>
    <row r="3930" spans="1:15">
      <c r="A3930" t="s">
        <v>451</v>
      </c>
      <c r="B3930" t="s">
        <v>452</v>
      </c>
      <c r="C3930" t="s">
        <v>178</v>
      </c>
      <c r="D3930" t="s">
        <v>185</v>
      </c>
      <c r="E3930" s="2">
        <v>43252.413194444445</v>
      </c>
      <c r="F3930" s="33">
        <f t="shared" si="366"/>
        <v>2018</v>
      </c>
      <c r="G3930" s="33">
        <f t="shared" si="367"/>
        <v>6</v>
      </c>
      <c r="H3930" t="s">
        <v>150</v>
      </c>
      <c r="I3930" t="s">
        <v>453</v>
      </c>
      <c r="J3930" t="s">
        <v>596</v>
      </c>
      <c r="K3930">
        <v>1</v>
      </c>
      <c r="L3930">
        <f t="shared" si="368"/>
        <v>0.5</v>
      </c>
      <c r="M3930">
        <f t="shared" si="369"/>
        <v>1</v>
      </c>
      <c r="N3930" t="b">
        <f t="shared" si="370"/>
        <v>1</v>
      </c>
      <c r="O3930">
        <f t="shared" si="371"/>
        <v>0</v>
      </c>
    </row>
    <row r="3931" spans="1:15">
      <c r="A3931" t="s">
        <v>451</v>
      </c>
      <c r="B3931" t="s">
        <v>452</v>
      </c>
      <c r="C3931" t="s">
        <v>178</v>
      </c>
      <c r="D3931" t="s">
        <v>185</v>
      </c>
      <c r="E3931" s="2">
        <v>43255.543055555558</v>
      </c>
      <c r="F3931" s="33">
        <f t="shared" si="366"/>
        <v>2018</v>
      </c>
      <c r="G3931" s="33">
        <f t="shared" si="367"/>
        <v>6</v>
      </c>
      <c r="H3931" t="s">
        <v>150</v>
      </c>
      <c r="I3931" t="s">
        <v>453</v>
      </c>
      <c r="J3931" t="s">
        <v>596</v>
      </c>
      <c r="K3931">
        <v>1</v>
      </c>
      <c r="L3931">
        <f t="shared" si="368"/>
        <v>0.5</v>
      </c>
      <c r="M3931">
        <f t="shared" si="369"/>
        <v>1</v>
      </c>
      <c r="N3931" t="b">
        <f t="shared" si="370"/>
        <v>1</v>
      </c>
      <c r="O3931">
        <f t="shared" si="371"/>
        <v>0</v>
      </c>
    </row>
    <row r="3932" spans="1:15">
      <c r="A3932" t="s">
        <v>451</v>
      </c>
      <c r="B3932" t="s">
        <v>452</v>
      </c>
      <c r="C3932" t="s">
        <v>178</v>
      </c>
      <c r="D3932" t="s">
        <v>185</v>
      </c>
      <c r="E3932" s="2">
        <v>43258.457638888889</v>
      </c>
      <c r="F3932" s="33">
        <f t="shared" si="366"/>
        <v>2018</v>
      </c>
      <c r="G3932" s="33">
        <f t="shared" si="367"/>
        <v>6</v>
      </c>
      <c r="H3932" t="s">
        <v>150</v>
      </c>
      <c r="I3932" t="s">
        <v>453</v>
      </c>
      <c r="J3932" t="s">
        <v>596</v>
      </c>
      <c r="K3932">
        <v>1</v>
      </c>
      <c r="L3932">
        <f t="shared" si="368"/>
        <v>0.5</v>
      </c>
      <c r="M3932">
        <f t="shared" si="369"/>
        <v>1</v>
      </c>
      <c r="N3932" t="b">
        <f t="shared" si="370"/>
        <v>1</v>
      </c>
      <c r="O3932">
        <f t="shared" si="371"/>
        <v>0</v>
      </c>
    </row>
    <row r="3933" spans="1:15">
      <c r="A3933" t="s">
        <v>451</v>
      </c>
      <c r="B3933" t="s">
        <v>452</v>
      </c>
      <c r="C3933" t="s">
        <v>178</v>
      </c>
      <c r="D3933" t="s">
        <v>185</v>
      </c>
      <c r="E3933" s="2">
        <v>43262.572222222225</v>
      </c>
      <c r="F3933" s="33">
        <f t="shared" si="366"/>
        <v>2018</v>
      </c>
      <c r="G3933" s="33">
        <f t="shared" si="367"/>
        <v>6</v>
      </c>
      <c r="H3933" t="s">
        <v>150</v>
      </c>
      <c r="I3933" t="s">
        <v>453</v>
      </c>
      <c r="J3933" t="s">
        <v>624</v>
      </c>
      <c r="K3933">
        <v>8.6999999999999993</v>
      </c>
      <c r="L3933">
        <f t="shared" si="368"/>
        <v>8.6999999999999993</v>
      </c>
      <c r="M3933">
        <f t="shared" si="369"/>
        <v>0</v>
      </c>
      <c r="N3933" t="b">
        <f t="shared" si="370"/>
        <v>0</v>
      </c>
      <c r="O3933">
        <f t="shared" si="371"/>
        <v>0</v>
      </c>
    </row>
    <row r="3934" spans="1:15">
      <c r="A3934" t="s">
        <v>451</v>
      </c>
      <c r="B3934" t="s">
        <v>452</v>
      </c>
      <c r="C3934" t="s">
        <v>178</v>
      </c>
      <c r="D3934" t="s">
        <v>185</v>
      </c>
      <c r="E3934" s="2">
        <v>43265.417361111111</v>
      </c>
      <c r="F3934" s="33">
        <f t="shared" si="366"/>
        <v>2018</v>
      </c>
      <c r="G3934" s="33">
        <f t="shared" si="367"/>
        <v>6</v>
      </c>
      <c r="H3934" t="s">
        <v>150</v>
      </c>
      <c r="I3934" t="s">
        <v>453</v>
      </c>
      <c r="J3934" t="s">
        <v>624</v>
      </c>
      <c r="K3934">
        <v>9.7999999999999989</v>
      </c>
      <c r="L3934">
        <f t="shared" si="368"/>
        <v>9.7999999999999989</v>
      </c>
      <c r="M3934">
        <f t="shared" si="369"/>
        <v>0</v>
      </c>
      <c r="N3934" t="b">
        <f t="shared" si="370"/>
        <v>0</v>
      </c>
      <c r="O3934">
        <f t="shared" si="371"/>
        <v>0</v>
      </c>
    </row>
    <row r="3935" spans="1:15">
      <c r="A3935" t="s">
        <v>451</v>
      </c>
      <c r="B3935" t="s">
        <v>452</v>
      </c>
      <c r="C3935" t="s">
        <v>178</v>
      </c>
      <c r="D3935" t="s">
        <v>185</v>
      </c>
      <c r="E3935" s="2">
        <v>43271.444444444445</v>
      </c>
      <c r="F3935" s="33">
        <f t="shared" si="366"/>
        <v>2018</v>
      </c>
      <c r="G3935" s="33">
        <f t="shared" si="367"/>
        <v>6</v>
      </c>
      <c r="H3935" t="s">
        <v>150</v>
      </c>
      <c r="I3935" t="s">
        <v>453</v>
      </c>
      <c r="J3935" t="s">
        <v>596</v>
      </c>
      <c r="K3935">
        <v>1</v>
      </c>
      <c r="L3935">
        <f t="shared" si="368"/>
        <v>0.5</v>
      </c>
      <c r="M3935">
        <f t="shared" si="369"/>
        <v>1</v>
      </c>
      <c r="N3935" t="b">
        <f t="shared" si="370"/>
        <v>1</v>
      </c>
      <c r="O3935">
        <f t="shared" si="371"/>
        <v>0</v>
      </c>
    </row>
    <row r="3936" spans="1:15">
      <c r="A3936" t="s">
        <v>451</v>
      </c>
      <c r="B3936" t="s">
        <v>452</v>
      </c>
      <c r="C3936" t="s">
        <v>178</v>
      </c>
      <c r="D3936" t="s">
        <v>185</v>
      </c>
      <c r="E3936" s="2">
        <v>43272.624305555553</v>
      </c>
      <c r="F3936" s="33">
        <f t="shared" si="366"/>
        <v>2018</v>
      </c>
      <c r="G3936" s="33">
        <f t="shared" si="367"/>
        <v>6</v>
      </c>
      <c r="H3936" t="s">
        <v>150</v>
      </c>
      <c r="I3936" t="s">
        <v>453</v>
      </c>
      <c r="J3936" t="s">
        <v>596</v>
      </c>
      <c r="K3936">
        <v>1</v>
      </c>
      <c r="L3936">
        <f t="shared" si="368"/>
        <v>0.5</v>
      </c>
      <c r="M3936">
        <f t="shared" si="369"/>
        <v>1</v>
      </c>
      <c r="N3936" t="b">
        <f t="shared" si="370"/>
        <v>1</v>
      </c>
      <c r="O3936">
        <f t="shared" si="371"/>
        <v>0</v>
      </c>
    </row>
    <row r="3937" spans="1:15">
      <c r="A3937" t="s">
        <v>451</v>
      </c>
      <c r="B3937" t="s">
        <v>452</v>
      </c>
      <c r="C3937" t="s">
        <v>178</v>
      </c>
      <c r="D3937" t="s">
        <v>185</v>
      </c>
      <c r="E3937" s="2">
        <v>43276.565972222219</v>
      </c>
      <c r="F3937" s="33">
        <f t="shared" si="366"/>
        <v>2018</v>
      </c>
      <c r="G3937" s="33">
        <f t="shared" si="367"/>
        <v>6</v>
      </c>
      <c r="H3937" t="s">
        <v>150</v>
      </c>
      <c r="I3937" t="s">
        <v>453</v>
      </c>
      <c r="J3937" t="s">
        <v>624</v>
      </c>
      <c r="K3937">
        <v>10</v>
      </c>
      <c r="L3937">
        <f t="shared" si="368"/>
        <v>10</v>
      </c>
      <c r="M3937">
        <f t="shared" si="369"/>
        <v>0</v>
      </c>
      <c r="N3937" t="b">
        <f t="shared" si="370"/>
        <v>0</v>
      </c>
      <c r="O3937">
        <f t="shared" si="371"/>
        <v>0</v>
      </c>
    </row>
    <row r="3938" spans="1:15">
      <c r="A3938" t="s">
        <v>451</v>
      </c>
      <c r="B3938" t="s">
        <v>452</v>
      </c>
      <c r="C3938" t="s">
        <v>178</v>
      </c>
      <c r="D3938" t="s">
        <v>185</v>
      </c>
      <c r="E3938" s="2">
        <v>43278.650694444441</v>
      </c>
      <c r="F3938" s="33">
        <f t="shared" si="366"/>
        <v>2018</v>
      </c>
      <c r="G3938" s="33">
        <f t="shared" si="367"/>
        <v>6</v>
      </c>
      <c r="H3938" t="s">
        <v>150</v>
      </c>
      <c r="I3938" t="s">
        <v>453</v>
      </c>
      <c r="J3938" t="s">
        <v>596</v>
      </c>
      <c r="K3938">
        <v>1</v>
      </c>
      <c r="L3938">
        <f t="shared" si="368"/>
        <v>0.5</v>
      </c>
      <c r="M3938">
        <f t="shared" si="369"/>
        <v>1</v>
      </c>
      <c r="N3938" t="b">
        <f t="shared" si="370"/>
        <v>1</v>
      </c>
      <c r="O3938">
        <f t="shared" si="371"/>
        <v>0</v>
      </c>
    </row>
    <row r="3939" spans="1:15">
      <c r="A3939" t="s">
        <v>451</v>
      </c>
      <c r="B3939" t="s">
        <v>452</v>
      </c>
      <c r="C3939" t="s">
        <v>178</v>
      </c>
      <c r="D3939" t="s">
        <v>185</v>
      </c>
      <c r="E3939" s="2">
        <v>43287.606249999997</v>
      </c>
      <c r="F3939" s="33">
        <f t="shared" si="366"/>
        <v>2018</v>
      </c>
      <c r="G3939" s="33">
        <f t="shared" si="367"/>
        <v>7</v>
      </c>
      <c r="H3939" t="s">
        <v>150</v>
      </c>
      <c r="I3939" t="s">
        <v>453</v>
      </c>
      <c r="J3939" t="s">
        <v>624</v>
      </c>
      <c r="K3939">
        <v>9.6</v>
      </c>
      <c r="L3939">
        <f t="shared" si="368"/>
        <v>9.6</v>
      </c>
      <c r="M3939">
        <f t="shared" si="369"/>
        <v>0</v>
      </c>
      <c r="N3939" t="b">
        <f t="shared" si="370"/>
        <v>0</v>
      </c>
      <c r="O3939">
        <f t="shared" si="371"/>
        <v>0</v>
      </c>
    </row>
    <row r="3940" spans="1:15">
      <c r="A3940" t="s">
        <v>451</v>
      </c>
      <c r="B3940" t="s">
        <v>452</v>
      </c>
      <c r="C3940" t="s">
        <v>178</v>
      </c>
      <c r="D3940" t="s">
        <v>185</v>
      </c>
      <c r="E3940" s="2">
        <v>43293.684027777781</v>
      </c>
      <c r="F3940" s="33">
        <f t="shared" si="366"/>
        <v>2018</v>
      </c>
      <c r="G3940" s="33">
        <f t="shared" si="367"/>
        <v>7</v>
      </c>
      <c r="H3940" t="s">
        <v>150</v>
      </c>
      <c r="I3940" t="s">
        <v>453</v>
      </c>
      <c r="J3940" t="s">
        <v>624</v>
      </c>
      <c r="K3940">
        <v>9.5</v>
      </c>
      <c r="L3940">
        <f t="shared" si="368"/>
        <v>9.5</v>
      </c>
      <c r="M3940">
        <f t="shared" si="369"/>
        <v>0</v>
      </c>
      <c r="N3940" t="b">
        <f t="shared" si="370"/>
        <v>0</v>
      </c>
      <c r="O3940">
        <f t="shared" si="371"/>
        <v>0</v>
      </c>
    </row>
    <row r="3941" spans="1:15">
      <c r="A3941" t="s">
        <v>451</v>
      </c>
      <c r="B3941" t="s">
        <v>452</v>
      </c>
      <c r="C3941" t="s">
        <v>178</v>
      </c>
      <c r="D3941" t="s">
        <v>185</v>
      </c>
      <c r="E3941" s="2">
        <v>43297.665277777778</v>
      </c>
      <c r="F3941" s="33">
        <f t="shared" si="366"/>
        <v>2018</v>
      </c>
      <c r="G3941" s="33">
        <f t="shared" si="367"/>
        <v>7</v>
      </c>
      <c r="H3941" t="s">
        <v>150</v>
      </c>
      <c r="I3941" t="s">
        <v>453</v>
      </c>
      <c r="J3941" t="s">
        <v>624</v>
      </c>
      <c r="K3941">
        <v>10</v>
      </c>
      <c r="L3941">
        <f t="shared" si="368"/>
        <v>10</v>
      </c>
      <c r="M3941">
        <f t="shared" si="369"/>
        <v>0</v>
      </c>
      <c r="N3941" t="b">
        <f t="shared" si="370"/>
        <v>0</v>
      </c>
      <c r="O3941">
        <f t="shared" si="371"/>
        <v>0</v>
      </c>
    </row>
    <row r="3942" spans="1:15">
      <c r="A3942" t="s">
        <v>451</v>
      </c>
      <c r="B3942" t="s">
        <v>452</v>
      </c>
      <c r="C3942" t="s">
        <v>178</v>
      </c>
      <c r="D3942" t="s">
        <v>185</v>
      </c>
      <c r="E3942" s="2">
        <v>43300.654166666667</v>
      </c>
      <c r="F3942" s="33">
        <f t="shared" si="366"/>
        <v>2018</v>
      </c>
      <c r="G3942" s="33">
        <f t="shared" si="367"/>
        <v>7</v>
      </c>
      <c r="H3942" t="s">
        <v>150</v>
      </c>
      <c r="I3942" t="s">
        <v>453</v>
      </c>
      <c r="J3942" t="s">
        <v>596</v>
      </c>
      <c r="K3942">
        <v>1</v>
      </c>
      <c r="L3942">
        <f t="shared" si="368"/>
        <v>0.5</v>
      </c>
      <c r="M3942">
        <f t="shared" si="369"/>
        <v>1</v>
      </c>
      <c r="N3942" t="b">
        <f t="shared" si="370"/>
        <v>1</v>
      </c>
      <c r="O3942">
        <f t="shared" si="371"/>
        <v>0</v>
      </c>
    </row>
    <row r="3943" spans="1:15">
      <c r="A3943" t="s">
        <v>451</v>
      </c>
      <c r="B3943" t="s">
        <v>452</v>
      </c>
      <c r="C3943" t="s">
        <v>178</v>
      </c>
      <c r="D3943" t="s">
        <v>185</v>
      </c>
      <c r="E3943" s="2">
        <v>43304.431944444441</v>
      </c>
      <c r="F3943" s="33">
        <f t="shared" si="366"/>
        <v>2018</v>
      </c>
      <c r="G3943" s="33">
        <f t="shared" si="367"/>
        <v>7</v>
      </c>
      <c r="H3943" t="s">
        <v>150</v>
      </c>
      <c r="I3943" t="s">
        <v>453</v>
      </c>
      <c r="J3943" t="s">
        <v>596</v>
      </c>
      <c r="K3943">
        <v>1</v>
      </c>
      <c r="L3943">
        <f t="shared" si="368"/>
        <v>0.5</v>
      </c>
      <c r="M3943">
        <f t="shared" si="369"/>
        <v>1</v>
      </c>
      <c r="N3943" t="b">
        <f t="shared" si="370"/>
        <v>1</v>
      </c>
      <c r="O3943">
        <f t="shared" si="371"/>
        <v>0</v>
      </c>
    </row>
    <row r="3944" spans="1:15">
      <c r="A3944" t="s">
        <v>451</v>
      </c>
      <c r="B3944" t="s">
        <v>452</v>
      </c>
      <c r="C3944" t="s">
        <v>178</v>
      </c>
      <c r="D3944" t="s">
        <v>185</v>
      </c>
      <c r="E3944" s="2">
        <v>43307.448611111111</v>
      </c>
      <c r="F3944" s="33">
        <f t="shared" si="366"/>
        <v>2018</v>
      </c>
      <c r="G3944" s="33">
        <f t="shared" si="367"/>
        <v>7</v>
      </c>
      <c r="H3944" t="s">
        <v>150</v>
      </c>
      <c r="I3944" t="s">
        <v>453</v>
      </c>
      <c r="J3944" t="s">
        <v>596</v>
      </c>
      <c r="K3944">
        <v>1</v>
      </c>
      <c r="L3944">
        <f t="shared" si="368"/>
        <v>0.5</v>
      </c>
      <c r="M3944">
        <f t="shared" si="369"/>
        <v>1</v>
      </c>
      <c r="N3944" t="b">
        <f t="shared" si="370"/>
        <v>1</v>
      </c>
      <c r="O3944">
        <f t="shared" si="371"/>
        <v>0</v>
      </c>
    </row>
    <row r="3945" spans="1:15">
      <c r="A3945" t="s">
        <v>451</v>
      </c>
      <c r="B3945" t="s">
        <v>452</v>
      </c>
      <c r="C3945" t="s">
        <v>178</v>
      </c>
      <c r="D3945" t="s">
        <v>185</v>
      </c>
      <c r="E3945" s="2">
        <v>43311.70208333333</v>
      </c>
      <c r="F3945" s="33">
        <f t="shared" si="366"/>
        <v>2018</v>
      </c>
      <c r="G3945" s="33">
        <f t="shared" si="367"/>
        <v>7</v>
      </c>
      <c r="H3945" t="s">
        <v>150</v>
      </c>
      <c r="I3945" t="s">
        <v>453</v>
      </c>
      <c r="J3945" t="s">
        <v>596</v>
      </c>
      <c r="K3945">
        <v>1</v>
      </c>
      <c r="L3945">
        <f t="shared" si="368"/>
        <v>0.5</v>
      </c>
      <c r="M3945">
        <f t="shared" si="369"/>
        <v>1</v>
      </c>
      <c r="N3945" t="b">
        <f t="shared" si="370"/>
        <v>1</v>
      </c>
      <c r="O3945">
        <f t="shared" si="371"/>
        <v>0</v>
      </c>
    </row>
    <row r="3946" spans="1:15">
      <c r="A3946" t="s">
        <v>451</v>
      </c>
      <c r="B3946" t="s">
        <v>452</v>
      </c>
      <c r="C3946" t="s">
        <v>178</v>
      </c>
      <c r="D3946" t="s">
        <v>185</v>
      </c>
      <c r="E3946" s="2">
        <v>43320.476388888892</v>
      </c>
      <c r="F3946" s="33">
        <f t="shared" si="366"/>
        <v>2018</v>
      </c>
      <c r="G3946" s="33">
        <f t="shared" si="367"/>
        <v>8</v>
      </c>
      <c r="H3946" t="s">
        <v>150</v>
      </c>
      <c r="I3946" t="s">
        <v>453</v>
      </c>
      <c r="J3946" t="s">
        <v>596</v>
      </c>
      <c r="K3946">
        <v>1</v>
      </c>
      <c r="L3946">
        <f t="shared" si="368"/>
        <v>0.5</v>
      </c>
      <c r="M3946">
        <f t="shared" si="369"/>
        <v>1</v>
      </c>
      <c r="N3946" t="b">
        <f t="shared" si="370"/>
        <v>1</v>
      </c>
      <c r="O3946">
        <f t="shared" si="371"/>
        <v>0</v>
      </c>
    </row>
    <row r="3947" spans="1:15">
      <c r="A3947" t="s">
        <v>451</v>
      </c>
      <c r="B3947" t="s">
        <v>452</v>
      </c>
      <c r="C3947" t="s">
        <v>178</v>
      </c>
      <c r="D3947" t="s">
        <v>185</v>
      </c>
      <c r="E3947" s="2">
        <v>43322.531944444447</v>
      </c>
      <c r="F3947" s="33">
        <f t="shared" si="366"/>
        <v>2018</v>
      </c>
      <c r="G3947" s="33">
        <f t="shared" si="367"/>
        <v>8</v>
      </c>
      <c r="H3947" t="s">
        <v>150</v>
      </c>
      <c r="I3947" t="s">
        <v>453</v>
      </c>
      <c r="J3947" t="s">
        <v>596</v>
      </c>
      <c r="K3947">
        <v>1</v>
      </c>
      <c r="L3947">
        <f t="shared" si="368"/>
        <v>0.5</v>
      </c>
      <c r="M3947">
        <f t="shared" si="369"/>
        <v>1</v>
      </c>
      <c r="N3947" t="b">
        <f t="shared" si="370"/>
        <v>1</v>
      </c>
      <c r="O3947">
        <f t="shared" si="371"/>
        <v>0</v>
      </c>
    </row>
    <row r="3948" spans="1:15">
      <c r="A3948" t="s">
        <v>451</v>
      </c>
      <c r="B3948" t="s">
        <v>452</v>
      </c>
      <c r="C3948" t="s">
        <v>178</v>
      </c>
      <c r="D3948" t="s">
        <v>185</v>
      </c>
      <c r="E3948" s="2">
        <v>43325.624305555553</v>
      </c>
      <c r="F3948" s="33">
        <f t="shared" si="366"/>
        <v>2018</v>
      </c>
      <c r="G3948" s="33">
        <f t="shared" si="367"/>
        <v>8</v>
      </c>
      <c r="H3948" t="s">
        <v>150</v>
      </c>
      <c r="I3948" t="s">
        <v>453</v>
      </c>
      <c r="J3948" t="s">
        <v>596</v>
      </c>
      <c r="K3948">
        <v>1</v>
      </c>
      <c r="L3948">
        <f t="shared" si="368"/>
        <v>0.5</v>
      </c>
      <c r="M3948">
        <f t="shared" si="369"/>
        <v>1</v>
      </c>
      <c r="N3948" t="b">
        <f t="shared" si="370"/>
        <v>1</v>
      </c>
      <c r="O3948">
        <f t="shared" si="371"/>
        <v>0</v>
      </c>
    </row>
    <row r="3949" spans="1:15">
      <c r="A3949" t="s">
        <v>451</v>
      </c>
      <c r="B3949" t="s">
        <v>452</v>
      </c>
      <c r="C3949" t="s">
        <v>178</v>
      </c>
      <c r="D3949" t="s">
        <v>185</v>
      </c>
      <c r="E3949" s="2">
        <v>43329.663194444445</v>
      </c>
      <c r="F3949" s="33">
        <f t="shared" si="366"/>
        <v>2018</v>
      </c>
      <c r="G3949" s="33">
        <f t="shared" si="367"/>
        <v>8</v>
      </c>
      <c r="H3949" t="s">
        <v>150</v>
      </c>
      <c r="I3949" t="s">
        <v>453</v>
      </c>
      <c r="J3949" t="s">
        <v>596</v>
      </c>
      <c r="K3949">
        <v>1</v>
      </c>
      <c r="L3949">
        <f t="shared" si="368"/>
        <v>0.5</v>
      </c>
      <c r="M3949">
        <f t="shared" si="369"/>
        <v>1</v>
      </c>
      <c r="N3949" t="b">
        <f t="shared" si="370"/>
        <v>1</v>
      </c>
      <c r="O3949">
        <f t="shared" si="371"/>
        <v>0</v>
      </c>
    </row>
    <row r="3950" spans="1:15">
      <c r="A3950" t="s">
        <v>451</v>
      </c>
      <c r="B3950" t="s">
        <v>452</v>
      </c>
      <c r="C3950" t="s">
        <v>178</v>
      </c>
      <c r="D3950" t="s">
        <v>185</v>
      </c>
      <c r="E3950" s="2">
        <v>43333.531944444447</v>
      </c>
      <c r="F3950" s="33">
        <f t="shared" si="366"/>
        <v>2018</v>
      </c>
      <c r="G3950" s="33">
        <f t="shared" si="367"/>
        <v>8</v>
      </c>
      <c r="H3950" t="s">
        <v>150</v>
      </c>
      <c r="I3950" t="s">
        <v>453</v>
      </c>
      <c r="J3950" t="s">
        <v>596</v>
      </c>
      <c r="K3950">
        <v>1</v>
      </c>
      <c r="L3950">
        <f t="shared" si="368"/>
        <v>0.5</v>
      </c>
      <c r="M3950">
        <f t="shared" si="369"/>
        <v>1</v>
      </c>
      <c r="N3950" t="b">
        <f t="shared" si="370"/>
        <v>1</v>
      </c>
      <c r="O3950">
        <f t="shared" si="371"/>
        <v>0</v>
      </c>
    </row>
    <row r="3951" spans="1:15">
      <c r="A3951" t="s">
        <v>451</v>
      </c>
      <c r="B3951" t="s">
        <v>452</v>
      </c>
      <c r="C3951" t="s">
        <v>178</v>
      </c>
      <c r="D3951" t="s">
        <v>185</v>
      </c>
      <c r="E3951" s="2">
        <v>43335.461805555555</v>
      </c>
      <c r="F3951" s="33">
        <f t="shared" si="366"/>
        <v>2018</v>
      </c>
      <c r="G3951" s="33">
        <f t="shared" si="367"/>
        <v>8</v>
      </c>
      <c r="H3951" t="s">
        <v>150</v>
      </c>
      <c r="I3951" t="s">
        <v>453</v>
      </c>
      <c r="J3951" t="s">
        <v>596</v>
      </c>
      <c r="K3951">
        <v>1</v>
      </c>
      <c r="L3951">
        <f t="shared" si="368"/>
        <v>0.5</v>
      </c>
      <c r="M3951">
        <f t="shared" si="369"/>
        <v>1</v>
      </c>
      <c r="N3951" t="b">
        <f t="shared" si="370"/>
        <v>1</v>
      </c>
      <c r="O3951">
        <f t="shared" si="371"/>
        <v>0</v>
      </c>
    </row>
    <row r="3952" spans="1:15">
      <c r="A3952" t="s">
        <v>451</v>
      </c>
      <c r="B3952" t="s">
        <v>452</v>
      </c>
      <c r="C3952" t="s">
        <v>178</v>
      </c>
      <c r="D3952" t="s">
        <v>185</v>
      </c>
      <c r="E3952" s="2">
        <v>43340.600694444445</v>
      </c>
      <c r="F3952" s="33">
        <f t="shared" si="366"/>
        <v>2018</v>
      </c>
      <c r="G3952" s="33">
        <f t="shared" si="367"/>
        <v>8</v>
      </c>
      <c r="H3952" t="s">
        <v>150</v>
      </c>
      <c r="I3952" t="s">
        <v>453</v>
      </c>
      <c r="J3952" t="s">
        <v>624</v>
      </c>
      <c r="K3952">
        <v>11</v>
      </c>
      <c r="L3952">
        <f t="shared" si="368"/>
        <v>11</v>
      </c>
      <c r="M3952">
        <f t="shared" si="369"/>
        <v>0</v>
      </c>
      <c r="N3952" t="b">
        <f t="shared" si="370"/>
        <v>0</v>
      </c>
      <c r="O3952">
        <f t="shared" si="371"/>
        <v>0</v>
      </c>
    </row>
    <row r="3953" spans="1:15">
      <c r="A3953" t="s">
        <v>451</v>
      </c>
      <c r="B3953" t="s">
        <v>452</v>
      </c>
      <c r="C3953" t="s">
        <v>178</v>
      </c>
      <c r="D3953" t="s">
        <v>185</v>
      </c>
      <c r="E3953" s="2">
        <v>43343.56527777778</v>
      </c>
      <c r="F3953" s="33">
        <f t="shared" si="366"/>
        <v>2018</v>
      </c>
      <c r="G3953" s="33">
        <f t="shared" si="367"/>
        <v>8</v>
      </c>
      <c r="H3953" t="s">
        <v>150</v>
      </c>
      <c r="I3953" t="s">
        <v>453</v>
      </c>
      <c r="J3953" t="s">
        <v>624</v>
      </c>
      <c r="K3953">
        <v>11</v>
      </c>
      <c r="L3953">
        <f t="shared" si="368"/>
        <v>11</v>
      </c>
      <c r="M3953">
        <f t="shared" si="369"/>
        <v>0</v>
      </c>
      <c r="N3953" t="b">
        <f t="shared" si="370"/>
        <v>0</v>
      </c>
      <c r="O3953">
        <f t="shared" si="371"/>
        <v>0</v>
      </c>
    </row>
    <row r="3954" spans="1:15">
      <c r="A3954" t="s">
        <v>451</v>
      </c>
      <c r="B3954" t="s">
        <v>452</v>
      </c>
      <c r="C3954" t="s">
        <v>178</v>
      </c>
      <c r="D3954" t="s">
        <v>185</v>
      </c>
      <c r="E3954" s="2">
        <v>43346.529166666667</v>
      </c>
      <c r="F3954" s="33">
        <f t="shared" si="366"/>
        <v>2018</v>
      </c>
      <c r="G3954" s="33">
        <f t="shared" si="367"/>
        <v>9</v>
      </c>
      <c r="H3954" t="s">
        <v>150</v>
      </c>
      <c r="I3954" t="s">
        <v>453</v>
      </c>
      <c r="J3954" t="s">
        <v>596</v>
      </c>
      <c r="K3954">
        <v>1</v>
      </c>
      <c r="L3954">
        <f t="shared" si="368"/>
        <v>0.5</v>
      </c>
      <c r="M3954">
        <f t="shared" si="369"/>
        <v>1</v>
      </c>
      <c r="N3954" t="b">
        <f t="shared" si="370"/>
        <v>1</v>
      </c>
      <c r="O3954">
        <f t="shared" si="371"/>
        <v>0</v>
      </c>
    </row>
    <row r="3955" spans="1:15">
      <c r="A3955" t="s">
        <v>451</v>
      </c>
      <c r="B3955" t="s">
        <v>452</v>
      </c>
      <c r="C3955" t="s">
        <v>178</v>
      </c>
      <c r="D3955" t="s">
        <v>185</v>
      </c>
      <c r="E3955" s="2">
        <v>43349.649305555555</v>
      </c>
      <c r="F3955" s="33">
        <f t="shared" si="366"/>
        <v>2018</v>
      </c>
      <c r="G3955" s="33">
        <f t="shared" si="367"/>
        <v>9</v>
      </c>
      <c r="H3955" t="s">
        <v>150</v>
      </c>
      <c r="I3955" t="s">
        <v>453</v>
      </c>
      <c r="J3955" t="s">
        <v>596</v>
      </c>
      <c r="K3955">
        <v>1</v>
      </c>
      <c r="L3955">
        <f t="shared" si="368"/>
        <v>0.5</v>
      </c>
      <c r="M3955">
        <f t="shared" si="369"/>
        <v>1</v>
      </c>
      <c r="N3955" t="b">
        <f t="shared" si="370"/>
        <v>1</v>
      </c>
      <c r="O3955">
        <f t="shared" si="371"/>
        <v>0</v>
      </c>
    </row>
    <row r="3956" spans="1:15">
      <c r="A3956" t="s">
        <v>451</v>
      </c>
      <c r="B3956" t="s">
        <v>452</v>
      </c>
      <c r="C3956" t="s">
        <v>178</v>
      </c>
      <c r="D3956" t="s">
        <v>185</v>
      </c>
      <c r="E3956" s="2">
        <v>43355.675000000003</v>
      </c>
      <c r="F3956" s="33">
        <f t="shared" si="366"/>
        <v>2018</v>
      </c>
      <c r="G3956" s="33">
        <f t="shared" si="367"/>
        <v>9</v>
      </c>
      <c r="H3956" t="s">
        <v>150</v>
      </c>
      <c r="I3956" t="s">
        <v>453</v>
      </c>
      <c r="J3956" t="s">
        <v>624</v>
      </c>
      <c r="K3956">
        <v>38</v>
      </c>
      <c r="L3956">
        <f t="shared" si="368"/>
        <v>38</v>
      </c>
      <c r="M3956">
        <f t="shared" si="369"/>
        <v>0</v>
      </c>
      <c r="N3956" t="b">
        <f t="shared" si="370"/>
        <v>0</v>
      </c>
      <c r="O3956">
        <f t="shared" si="371"/>
        <v>0</v>
      </c>
    </row>
    <row r="3957" spans="1:15">
      <c r="A3957" t="s">
        <v>451</v>
      </c>
      <c r="B3957" t="s">
        <v>452</v>
      </c>
      <c r="C3957" t="s">
        <v>178</v>
      </c>
      <c r="D3957" t="s">
        <v>185</v>
      </c>
      <c r="E3957" s="2">
        <v>43356.712500000001</v>
      </c>
      <c r="F3957" s="33">
        <f t="shared" si="366"/>
        <v>2018</v>
      </c>
      <c r="G3957" s="33">
        <f t="shared" si="367"/>
        <v>9</v>
      </c>
      <c r="H3957" t="s">
        <v>150</v>
      </c>
      <c r="I3957" t="s">
        <v>453</v>
      </c>
      <c r="J3957" t="s">
        <v>624</v>
      </c>
      <c r="K3957">
        <v>12</v>
      </c>
      <c r="L3957">
        <f t="shared" si="368"/>
        <v>12</v>
      </c>
      <c r="M3957">
        <f t="shared" si="369"/>
        <v>0</v>
      </c>
      <c r="N3957" t="b">
        <f t="shared" si="370"/>
        <v>0</v>
      </c>
      <c r="O3957">
        <f t="shared" si="371"/>
        <v>0</v>
      </c>
    </row>
    <row r="3958" spans="1:15">
      <c r="A3958" t="s">
        <v>451</v>
      </c>
      <c r="B3958" t="s">
        <v>452</v>
      </c>
      <c r="C3958" t="s">
        <v>178</v>
      </c>
      <c r="D3958" t="s">
        <v>185</v>
      </c>
      <c r="E3958" s="2">
        <v>43360.538888888892</v>
      </c>
      <c r="F3958" s="33">
        <f t="shared" si="366"/>
        <v>2018</v>
      </c>
      <c r="G3958" s="33">
        <f t="shared" si="367"/>
        <v>9</v>
      </c>
      <c r="H3958" t="s">
        <v>150</v>
      </c>
      <c r="I3958" t="s">
        <v>453</v>
      </c>
      <c r="J3958" t="s">
        <v>624</v>
      </c>
      <c r="K3958">
        <v>10</v>
      </c>
      <c r="L3958">
        <f t="shared" si="368"/>
        <v>10</v>
      </c>
      <c r="M3958">
        <f t="shared" si="369"/>
        <v>0</v>
      </c>
      <c r="N3958" t="b">
        <f t="shared" si="370"/>
        <v>0</v>
      </c>
      <c r="O3958">
        <f t="shared" si="371"/>
        <v>0</v>
      </c>
    </row>
    <row r="3959" spans="1:15">
      <c r="A3959" t="s">
        <v>451</v>
      </c>
      <c r="B3959" t="s">
        <v>452</v>
      </c>
      <c r="C3959" t="s">
        <v>178</v>
      </c>
      <c r="D3959" t="s">
        <v>185</v>
      </c>
      <c r="E3959" s="2">
        <v>43364.463888888888</v>
      </c>
      <c r="F3959" s="33">
        <f t="shared" si="366"/>
        <v>2018</v>
      </c>
      <c r="G3959" s="33">
        <f t="shared" si="367"/>
        <v>9</v>
      </c>
      <c r="H3959" t="s">
        <v>150</v>
      </c>
      <c r="I3959" t="s">
        <v>453</v>
      </c>
      <c r="J3959" t="s">
        <v>624</v>
      </c>
      <c r="K3959">
        <v>10</v>
      </c>
      <c r="L3959">
        <f t="shared" si="368"/>
        <v>10</v>
      </c>
      <c r="M3959">
        <f t="shared" si="369"/>
        <v>0</v>
      </c>
      <c r="N3959" t="b">
        <f t="shared" si="370"/>
        <v>0</v>
      </c>
      <c r="O3959">
        <f t="shared" si="371"/>
        <v>0</v>
      </c>
    </row>
    <row r="3960" spans="1:15">
      <c r="A3960" t="s">
        <v>451</v>
      </c>
      <c r="B3960" t="s">
        <v>452</v>
      </c>
      <c r="C3960" t="s">
        <v>178</v>
      </c>
      <c r="D3960" t="s">
        <v>185</v>
      </c>
      <c r="E3960" s="2">
        <v>43367.671527777777</v>
      </c>
      <c r="F3960" s="33">
        <f t="shared" si="366"/>
        <v>2018</v>
      </c>
      <c r="G3960" s="33">
        <f t="shared" si="367"/>
        <v>9</v>
      </c>
      <c r="H3960" t="s">
        <v>150</v>
      </c>
      <c r="I3960" t="s">
        <v>453</v>
      </c>
      <c r="J3960" t="s">
        <v>624</v>
      </c>
      <c r="K3960">
        <v>10</v>
      </c>
      <c r="L3960">
        <f t="shared" si="368"/>
        <v>10</v>
      </c>
      <c r="M3960">
        <f t="shared" si="369"/>
        <v>0</v>
      </c>
      <c r="N3960" t="b">
        <f t="shared" si="370"/>
        <v>0</v>
      </c>
      <c r="O3960">
        <f t="shared" si="371"/>
        <v>0</v>
      </c>
    </row>
    <row r="3961" spans="1:15">
      <c r="A3961" t="s">
        <v>451</v>
      </c>
      <c r="B3961" t="s">
        <v>452</v>
      </c>
      <c r="C3961" t="s">
        <v>178</v>
      </c>
      <c r="D3961" t="s">
        <v>185</v>
      </c>
      <c r="E3961" s="2">
        <v>43371.618750000001</v>
      </c>
      <c r="F3961" s="33">
        <f t="shared" si="366"/>
        <v>2018</v>
      </c>
      <c r="G3961" s="33">
        <f t="shared" si="367"/>
        <v>9</v>
      </c>
      <c r="H3961" t="s">
        <v>150</v>
      </c>
      <c r="I3961" t="s">
        <v>453</v>
      </c>
      <c r="J3961" t="s">
        <v>624</v>
      </c>
      <c r="K3961">
        <v>12</v>
      </c>
      <c r="L3961">
        <f t="shared" si="368"/>
        <v>12</v>
      </c>
      <c r="M3961">
        <f t="shared" si="369"/>
        <v>0</v>
      </c>
      <c r="N3961" t="b">
        <f t="shared" si="370"/>
        <v>0</v>
      </c>
      <c r="O3961">
        <f t="shared" si="371"/>
        <v>0</v>
      </c>
    </row>
    <row r="3962" spans="1:15">
      <c r="A3962" t="s">
        <v>451</v>
      </c>
      <c r="B3962" t="s">
        <v>452</v>
      </c>
      <c r="C3962" t="s">
        <v>178</v>
      </c>
      <c r="D3962" t="s">
        <v>185</v>
      </c>
      <c r="E3962" s="2">
        <v>43378.524305555555</v>
      </c>
      <c r="F3962" s="33">
        <f t="shared" si="366"/>
        <v>2018</v>
      </c>
      <c r="G3962" s="33">
        <f t="shared" si="367"/>
        <v>10</v>
      </c>
      <c r="H3962" t="s">
        <v>150</v>
      </c>
      <c r="I3962" t="s">
        <v>453</v>
      </c>
      <c r="J3962" t="s">
        <v>624</v>
      </c>
      <c r="K3962">
        <v>12</v>
      </c>
      <c r="L3962">
        <f t="shared" si="368"/>
        <v>12</v>
      </c>
      <c r="M3962">
        <f t="shared" si="369"/>
        <v>0</v>
      </c>
      <c r="N3962" t="b">
        <f t="shared" si="370"/>
        <v>0</v>
      </c>
      <c r="O3962">
        <f t="shared" si="371"/>
        <v>0</v>
      </c>
    </row>
    <row r="3963" spans="1:15">
      <c r="A3963" t="s">
        <v>451</v>
      </c>
      <c r="B3963" t="s">
        <v>452</v>
      </c>
      <c r="C3963" t="s">
        <v>178</v>
      </c>
      <c r="D3963" t="s">
        <v>185</v>
      </c>
      <c r="E3963" s="2">
        <v>43383.615277777775</v>
      </c>
      <c r="F3963" s="33">
        <f t="shared" si="366"/>
        <v>2018</v>
      </c>
      <c r="G3963" s="33">
        <f t="shared" si="367"/>
        <v>10</v>
      </c>
      <c r="H3963" t="s">
        <v>150</v>
      </c>
      <c r="I3963" t="s">
        <v>453</v>
      </c>
      <c r="J3963" t="s">
        <v>624</v>
      </c>
      <c r="K3963">
        <v>11</v>
      </c>
      <c r="L3963">
        <f t="shared" si="368"/>
        <v>11</v>
      </c>
      <c r="M3963">
        <f t="shared" si="369"/>
        <v>0</v>
      </c>
      <c r="N3963" t="b">
        <f t="shared" si="370"/>
        <v>0</v>
      </c>
      <c r="O3963">
        <f t="shared" si="371"/>
        <v>0</v>
      </c>
    </row>
    <row r="3964" spans="1:15">
      <c r="A3964" t="s">
        <v>451</v>
      </c>
      <c r="B3964" t="s">
        <v>452</v>
      </c>
      <c r="C3964" t="s">
        <v>178</v>
      </c>
      <c r="D3964" t="s">
        <v>185</v>
      </c>
      <c r="E3964" s="2">
        <v>43390.492361111108</v>
      </c>
      <c r="F3964" s="33">
        <f t="shared" si="366"/>
        <v>2018</v>
      </c>
      <c r="G3964" s="33">
        <f t="shared" si="367"/>
        <v>10</v>
      </c>
      <c r="H3964" t="s">
        <v>150</v>
      </c>
      <c r="I3964" t="s">
        <v>453</v>
      </c>
      <c r="J3964" t="s">
        <v>624</v>
      </c>
      <c r="K3964">
        <v>14</v>
      </c>
      <c r="L3964">
        <f t="shared" si="368"/>
        <v>14</v>
      </c>
      <c r="M3964">
        <f t="shared" si="369"/>
        <v>0</v>
      </c>
      <c r="N3964" t="b">
        <f t="shared" si="370"/>
        <v>0</v>
      </c>
      <c r="O3964">
        <f t="shared" si="371"/>
        <v>0</v>
      </c>
    </row>
    <row r="3965" spans="1:15">
      <c r="A3965" t="s">
        <v>451</v>
      </c>
      <c r="B3965" t="s">
        <v>452</v>
      </c>
      <c r="C3965" t="s">
        <v>178</v>
      </c>
      <c r="D3965" t="s">
        <v>185</v>
      </c>
      <c r="E3965" s="2">
        <v>43390.493750000001</v>
      </c>
      <c r="F3965" s="33">
        <f t="shared" si="366"/>
        <v>2018</v>
      </c>
      <c r="G3965" s="33">
        <f t="shared" si="367"/>
        <v>10</v>
      </c>
      <c r="H3965" t="s">
        <v>150</v>
      </c>
      <c r="I3965" t="s">
        <v>453</v>
      </c>
      <c r="J3965" t="s">
        <v>624</v>
      </c>
      <c r="K3965">
        <v>14</v>
      </c>
      <c r="L3965">
        <f t="shared" si="368"/>
        <v>14</v>
      </c>
      <c r="M3965">
        <f t="shared" si="369"/>
        <v>0</v>
      </c>
      <c r="N3965" t="b">
        <f t="shared" si="370"/>
        <v>0</v>
      </c>
      <c r="O3965">
        <f t="shared" si="371"/>
        <v>0</v>
      </c>
    </row>
    <row r="3966" spans="1:15">
      <c r="A3966" t="s">
        <v>451</v>
      </c>
      <c r="B3966" t="s">
        <v>452</v>
      </c>
      <c r="C3966" t="s">
        <v>178</v>
      </c>
      <c r="D3966" t="s">
        <v>185</v>
      </c>
      <c r="E3966" s="2">
        <v>43391.431250000001</v>
      </c>
      <c r="F3966" s="33">
        <f t="shared" si="366"/>
        <v>2018</v>
      </c>
      <c r="G3966" s="33">
        <f t="shared" si="367"/>
        <v>10</v>
      </c>
      <c r="H3966" t="s">
        <v>150</v>
      </c>
      <c r="I3966" t="s">
        <v>453</v>
      </c>
      <c r="J3966" t="s">
        <v>624</v>
      </c>
      <c r="K3966">
        <v>15</v>
      </c>
      <c r="L3966">
        <f t="shared" si="368"/>
        <v>15</v>
      </c>
      <c r="M3966">
        <f t="shared" si="369"/>
        <v>0</v>
      </c>
      <c r="N3966" t="b">
        <f t="shared" si="370"/>
        <v>0</v>
      </c>
      <c r="O3966">
        <f t="shared" si="371"/>
        <v>0</v>
      </c>
    </row>
    <row r="3967" spans="1:15">
      <c r="A3967" t="s">
        <v>451</v>
      </c>
      <c r="B3967" t="s">
        <v>452</v>
      </c>
      <c r="C3967" t="s">
        <v>178</v>
      </c>
      <c r="D3967" t="s">
        <v>185</v>
      </c>
      <c r="E3967" s="2">
        <v>43395.425694444442</v>
      </c>
      <c r="F3967" s="33">
        <f t="shared" si="366"/>
        <v>2018</v>
      </c>
      <c r="G3967" s="33">
        <f t="shared" si="367"/>
        <v>10</v>
      </c>
      <c r="H3967" t="s">
        <v>150</v>
      </c>
      <c r="I3967" t="s">
        <v>453</v>
      </c>
      <c r="J3967" t="s">
        <v>624</v>
      </c>
      <c r="K3967">
        <v>10</v>
      </c>
      <c r="L3967">
        <f t="shared" si="368"/>
        <v>10</v>
      </c>
      <c r="M3967">
        <f t="shared" si="369"/>
        <v>0</v>
      </c>
      <c r="N3967" t="b">
        <f t="shared" si="370"/>
        <v>0</v>
      </c>
      <c r="O3967">
        <f t="shared" si="371"/>
        <v>0</v>
      </c>
    </row>
    <row r="3968" spans="1:15">
      <c r="A3968" t="s">
        <v>451</v>
      </c>
      <c r="B3968" t="s">
        <v>452</v>
      </c>
      <c r="C3968" t="s">
        <v>178</v>
      </c>
      <c r="D3968" t="s">
        <v>185</v>
      </c>
      <c r="E3968" s="2">
        <v>43398.688194444447</v>
      </c>
      <c r="F3968" s="33">
        <f t="shared" si="366"/>
        <v>2018</v>
      </c>
      <c r="G3968" s="33">
        <f t="shared" si="367"/>
        <v>10</v>
      </c>
      <c r="H3968" t="s">
        <v>150</v>
      </c>
      <c r="I3968" t="s">
        <v>453</v>
      </c>
      <c r="J3968" t="s">
        <v>624</v>
      </c>
      <c r="K3968">
        <v>10</v>
      </c>
      <c r="L3968">
        <f t="shared" si="368"/>
        <v>10</v>
      </c>
      <c r="M3968">
        <f t="shared" si="369"/>
        <v>0</v>
      </c>
      <c r="N3968" t="b">
        <f t="shared" si="370"/>
        <v>0</v>
      </c>
      <c r="O3968">
        <f t="shared" si="371"/>
        <v>0</v>
      </c>
    </row>
    <row r="3969" spans="1:15">
      <c r="A3969" t="s">
        <v>451</v>
      </c>
      <c r="B3969" t="s">
        <v>452</v>
      </c>
      <c r="C3969" t="s">
        <v>178</v>
      </c>
      <c r="D3969" t="s">
        <v>185</v>
      </c>
      <c r="E3969" s="2">
        <v>43406.648611111108</v>
      </c>
      <c r="F3969" s="33">
        <f t="shared" ref="F3969:F4032" si="372">YEAR(E3969)</f>
        <v>2018</v>
      </c>
      <c r="G3969" s="33">
        <f t="shared" ref="G3969:G4032" si="373">MONTH(E3969)</f>
        <v>11</v>
      </c>
      <c r="H3969" t="s">
        <v>150</v>
      </c>
      <c r="I3969" t="s">
        <v>453</v>
      </c>
      <c r="J3969" t="s">
        <v>624</v>
      </c>
      <c r="K3969">
        <v>11</v>
      </c>
      <c r="L3969">
        <f t="shared" ref="L3969:L4032" si="374">IF(J3969="&lt;",K3969/2,K3969)</f>
        <v>11</v>
      </c>
      <c r="M3969">
        <f t="shared" ref="M3969:M4032" si="375">IF(J3969="&lt;",1,0)</f>
        <v>0</v>
      </c>
      <c r="N3969" t="b">
        <f t="shared" ref="N3969:N4032" si="376">IF(J3969="&lt;",TRUE,FALSE)</f>
        <v>0</v>
      </c>
      <c r="O3969">
        <f t="shared" si="371"/>
        <v>0</v>
      </c>
    </row>
    <row r="3970" spans="1:15">
      <c r="A3970" t="s">
        <v>451</v>
      </c>
      <c r="B3970" t="s">
        <v>452</v>
      </c>
      <c r="C3970" t="s">
        <v>178</v>
      </c>
      <c r="D3970" t="s">
        <v>185</v>
      </c>
      <c r="E3970" s="2">
        <v>43410.45208333333</v>
      </c>
      <c r="F3970" s="33">
        <f t="shared" si="372"/>
        <v>2018</v>
      </c>
      <c r="G3970" s="33">
        <f t="shared" si="373"/>
        <v>11</v>
      </c>
      <c r="H3970" t="s">
        <v>150</v>
      </c>
      <c r="I3970" t="s">
        <v>453</v>
      </c>
      <c r="J3970" t="s">
        <v>624</v>
      </c>
      <c r="K3970">
        <v>7</v>
      </c>
      <c r="L3970">
        <f t="shared" si="374"/>
        <v>7</v>
      </c>
      <c r="M3970">
        <f t="shared" si="375"/>
        <v>0</v>
      </c>
      <c r="N3970" t="b">
        <f t="shared" si="376"/>
        <v>0</v>
      </c>
      <c r="O3970">
        <f t="shared" si="371"/>
        <v>0</v>
      </c>
    </row>
    <row r="3971" spans="1:15">
      <c r="A3971" t="s">
        <v>451</v>
      </c>
      <c r="B3971" t="s">
        <v>452</v>
      </c>
      <c r="C3971" t="s">
        <v>178</v>
      </c>
      <c r="D3971" t="s">
        <v>185</v>
      </c>
      <c r="E3971" s="2">
        <v>43413.490277777775</v>
      </c>
      <c r="F3971" s="33">
        <f t="shared" si="372"/>
        <v>2018</v>
      </c>
      <c r="G3971" s="33">
        <f t="shared" si="373"/>
        <v>11</v>
      </c>
      <c r="H3971" t="s">
        <v>150</v>
      </c>
      <c r="I3971" t="s">
        <v>453</v>
      </c>
      <c r="J3971" t="s">
        <v>624</v>
      </c>
      <c r="K3971">
        <v>8.9</v>
      </c>
      <c r="L3971">
        <f t="shared" si="374"/>
        <v>8.9</v>
      </c>
      <c r="M3971">
        <f t="shared" si="375"/>
        <v>0</v>
      </c>
      <c r="N3971" t="b">
        <f t="shared" si="376"/>
        <v>0</v>
      </c>
      <c r="O3971">
        <f t="shared" ref="O3971:O4034" si="377">IF(K3971&gt;=57,1,0)</f>
        <v>0</v>
      </c>
    </row>
    <row r="3972" spans="1:15">
      <c r="A3972" t="s">
        <v>451</v>
      </c>
      <c r="B3972" t="s">
        <v>452</v>
      </c>
      <c r="C3972" t="s">
        <v>178</v>
      </c>
      <c r="D3972" t="s">
        <v>185</v>
      </c>
      <c r="E3972" s="2">
        <v>43418.623611111114</v>
      </c>
      <c r="F3972" s="33">
        <f t="shared" si="372"/>
        <v>2018</v>
      </c>
      <c r="G3972" s="33">
        <f t="shared" si="373"/>
        <v>11</v>
      </c>
      <c r="H3972" t="s">
        <v>150</v>
      </c>
      <c r="I3972" t="s">
        <v>453</v>
      </c>
      <c r="J3972" t="s">
        <v>624</v>
      </c>
      <c r="K3972">
        <v>13</v>
      </c>
      <c r="L3972">
        <f t="shared" si="374"/>
        <v>13</v>
      </c>
      <c r="M3972">
        <f t="shared" si="375"/>
        <v>0</v>
      </c>
      <c r="N3972" t="b">
        <f t="shared" si="376"/>
        <v>0</v>
      </c>
      <c r="O3972">
        <f t="shared" si="377"/>
        <v>0</v>
      </c>
    </row>
    <row r="3973" spans="1:15">
      <c r="A3973" t="s">
        <v>451</v>
      </c>
      <c r="B3973" t="s">
        <v>452</v>
      </c>
      <c r="C3973" t="s">
        <v>178</v>
      </c>
      <c r="D3973" t="s">
        <v>185</v>
      </c>
      <c r="E3973" s="2">
        <v>43419.627083333333</v>
      </c>
      <c r="F3973" s="33">
        <f t="shared" si="372"/>
        <v>2018</v>
      </c>
      <c r="G3973" s="33">
        <f t="shared" si="373"/>
        <v>11</v>
      </c>
      <c r="H3973" t="s">
        <v>150</v>
      </c>
      <c r="I3973" t="s">
        <v>453</v>
      </c>
      <c r="J3973" t="s">
        <v>624</v>
      </c>
      <c r="K3973">
        <v>9.5</v>
      </c>
      <c r="L3973">
        <f t="shared" si="374"/>
        <v>9.5</v>
      </c>
      <c r="M3973">
        <f t="shared" si="375"/>
        <v>0</v>
      </c>
      <c r="N3973" t="b">
        <f t="shared" si="376"/>
        <v>0</v>
      </c>
      <c r="O3973">
        <f t="shared" si="377"/>
        <v>0</v>
      </c>
    </row>
    <row r="3974" spans="1:15">
      <c r="A3974" t="s">
        <v>451</v>
      </c>
      <c r="B3974" t="s">
        <v>452</v>
      </c>
      <c r="C3974" t="s">
        <v>178</v>
      </c>
      <c r="D3974" t="s">
        <v>185</v>
      </c>
      <c r="E3974" s="2">
        <v>43423.694444444445</v>
      </c>
      <c r="F3974" s="33">
        <f t="shared" si="372"/>
        <v>2018</v>
      </c>
      <c r="G3974" s="33">
        <f t="shared" si="373"/>
        <v>11</v>
      </c>
      <c r="H3974" t="s">
        <v>150</v>
      </c>
      <c r="I3974" t="s">
        <v>453</v>
      </c>
      <c r="J3974" t="s">
        <v>624</v>
      </c>
      <c r="K3974">
        <v>7.8</v>
      </c>
      <c r="L3974">
        <f t="shared" si="374"/>
        <v>7.8</v>
      </c>
      <c r="M3974">
        <f t="shared" si="375"/>
        <v>0</v>
      </c>
      <c r="N3974" t="b">
        <f t="shared" si="376"/>
        <v>0</v>
      </c>
      <c r="O3974">
        <f t="shared" si="377"/>
        <v>0</v>
      </c>
    </row>
    <row r="3975" spans="1:15">
      <c r="A3975" t="s">
        <v>451</v>
      </c>
      <c r="B3975" t="s">
        <v>452</v>
      </c>
      <c r="C3975" t="s">
        <v>178</v>
      </c>
      <c r="D3975" t="s">
        <v>185</v>
      </c>
      <c r="E3975" s="2">
        <v>43427.598611111112</v>
      </c>
      <c r="F3975" s="33">
        <f t="shared" si="372"/>
        <v>2018</v>
      </c>
      <c r="G3975" s="33">
        <f t="shared" si="373"/>
        <v>11</v>
      </c>
      <c r="H3975" t="s">
        <v>150</v>
      </c>
      <c r="I3975" t="s">
        <v>453</v>
      </c>
      <c r="J3975" t="s">
        <v>624</v>
      </c>
      <c r="K3975">
        <v>9.9</v>
      </c>
      <c r="L3975">
        <f t="shared" si="374"/>
        <v>9.9</v>
      </c>
      <c r="M3975">
        <f t="shared" si="375"/>
        <v>0</v>
      </c>
      <c r="N3975" t="b">
        <f t="shared" si="376"/>
        <v>0</v>
      </c>
      <c r="O3975">
        <f t="shared" si="377"/>
        <v>0</v>
      </c>
    </row>
    <row r="3976" spans="1:15">
      <c r="A3976" t="s">
        <v>451</v>
      </c>
      <c r="B3976" t="s">
        <v>452</v>
      </c>
      <c r="C3976" t="s">
        <v>178</v>
      </c>
      <c r="D3976" t="s">
        <v>185</v>
      </c>
      <c r="E3976" s="2">
        <v>43430.378472222219</v>
      </c>
      <c r="F3976" s="33">
        <f t="shared" si="372"/>
        <v>2018</v>
      </c>
      <c r="G3976" s="33">
        <f t="shared" si="373"/>
        <v>11</v>
      </c>
      <c r="H3976" t="s">
        <v>150</v>
      </c>
      <c r="I3976" t="s">
        <v>453</v>
      </c>
      <c r="J3976" t="s">
        <v>624</v>
      </c>
      <c r="K3976">
        <v>9.9</v>
      </c>
      <c r="L3976">
        <f t="shared" si="374"/>
        <v>9.9</v>
      </c>
      <c r="M3976">
        <f t="shared" si="375"/>
        <v>0</v>
      </c>
      <c r="N3976" t="b">
        <f t="shared" si="376"/>
        <v>0</v>
      </c>
      <c r="O3976">
        <f t="shared" si="377"/>
        <v>0</v>
      </c>
    </row>
    <row r="3977" spans="1:15">
      <c r="A3977" t="s">
        <v>451</v>
      </c>
      <c r="B3977" t="s">
        <v>452</v>
      </c>
      <c r="C3977" t="s">
        <v>178</v>
      </c>
      <c r="D3977" t="s">
        <v>185</v>
      </c>
      <c r="E3977" s="2">
        <v>43434.497916666667</v>
      </c>
      <c r="F3977" s="33">
        <f t="shared" si="372"/>
        <v>2018</v>
      </c>
      <c r="G3977" s="33">
        <f t="shared" si="373"/>
        <v>11</v>
      </c>
      <c r="H3977" t="s">
        <v>150</v>
      </c>
      <c r="I3977" t="s">
        <v>453</v>
      </c>
      <c r="J3977" t="s">
        <v>624</v>
      </c>
      <c r="K3977">
        <v>11</v>
      </c>
      <c r="L3977">
        <f t="shared" si="374"/>
        <v>11</v>
      </c>
      <c r="M3977">
        <f t="shared" si="375"/>
        <v>0</v>
      </c>
      <c r="N3977" t="b">
        <f t="shared" si="376"/>
        <v>0</v>
      </c>
      <c r="O3977">
        <f t="shared" si="377"/>
        <v>0</v>
      </c>
    </row>
    <row r="3978" spans="1:15">
      <c r="A3978" t="s">
        <v>451</v>
      </c>
      <c r="B3978" t="s">
        <v>452</v>
      </c>
      <c r="C3978" t="s">
        <v>178</v>
      </c>
      <c r="D3978" t="s">
        <v>185</v>
      </c>
      <c r="E3978" s="2">
        <v>43438.57916666667</v>
      </c>
      <c r="F3978" s="33">
        <f t="shared" si="372"/>
        <v>2018</v>
      </c>
      <c r="G3978" s="33">
        <f t="shared" si="373"/>
        <v>12</v>
      </c>
      <c r="H3978" t="s">
        <v>150</v>
      </c>
      <c r="I3978" t="s">
        <v>453</v>
      </c>
      <c r="J3978" t="s">
        <v>624</v>
      </c>
      <c r="K3978">
        <v>8.4</v>
      </c>
      <c r="L3978">
        <f t="shared" si="374"/>
        <v>8.4</v>
      </c>
      <c r="M3978">
        <f t="shared" si="375"/>
        <v>0</v>
      </c>
      <c r="N3978" t="b">
        <f t="shared" si="376"/>
        <v>0</v>
      </c>
      <c r="O3978">
        <f t="shared" si="377"/>
        <v>0</v>
      </c>
    </row>
    <row r="3979" spans="1:15">
      <c r="A3979" t="s">
        <v>451</v>
      </c>
      <c r="B3979" t="s">
        <v>452</v>
      </c>
      <c r="C3979" t="s">
        <v>178</v>
      </c>
      <c r="D3979" t="s">
        <v>185</v>
      </c>
      <c r="E3979" s="2">
        <v>43440.438888888886</v>
      </c>
      <c r="F3979" s="33">
        <f t="shared" si="372"/>
        <v>2018</v>
      </c>
      <c r="G3979" s="33">
        <f t="shared" si="373"/>
        <v>12</v>
      </c>
      <c r="H3979" t="s">
        <v>150</v>
      </c>
      <c r="I3979" t="s">
        <v>453</v>
      </c>
      <c r="J3979" t="s">
        <v>624</v>
      </c>
      <c r="K3979">
        <v>10</v>
      </c>
      <c r="L3979">
        <f t="shared" si="374"/>
        <v>10</v>
      </c>
      <c r="M3979">
        <f t="shared" si="375"/>
        <v>0</v>
      </c>
      <c r="N3979" t="b">
        <f t="shared" si="376"/>
        <v>0</v>
      </c>
      <c r="O3979">
        <f t="shared" si="377"/>
        <v>0</v>
      </c>
    </row>
    <row r="3980" spans="1:15">
      <c r="A3980" t="s">
        <v>451</v>
      </c>
      <c r="B3980" t="s">
        <v>452</v>
      </c>
      <c r="C3980" t="s">
        <v>178</v>
      </c>
      <c r="D3980" t="s">
        <v>185</v>
      </c>
      <c r="E3980" s="2">
        <v>43444.532638888886</v>
      </c>
      <c r="F3980" s="33">
        <f t="shared" si="372"/>
        <v>2018</v>
      </c>
      <c r="G3980" s="33">
        <f t="shared" si="373"/>
        <v>12</v>
      </c>
      <c r="H3980" t="s">
        <v>150</v>
      </c>
      <c r="I3980" t="s">
        <v>453</v>
      </c>
      <c r="J3980" t="s">
        <v>624</v>
      </c>
      <c r="K3980">
        <v>9</v>
      </c>
      <c r="L3980">
        <f t="shared" si="374"/>
        <v>9</v>
      </c>
      <c r="M3980">
        <f t="shared" si="375"/>
        <v>0</v>
      </c>
      <c r="N3980" t="b">
        <f t="shared" si="376"/>
        <v>0</v>
      </c>
      <c r="O3980">
        <f t="shared" si="377"/>
        <v>0</v>
      </c>
    </row>
    <row r="3981" spans="1:15">
      <c r="A3981" t="s">
        <v>451</v>
      </c>
      <c r="B3981" t="s">
        <v>452</v>
      </c>
      <c r="C3981" t="s">
        <v>178</v>
      </c>
      <c r="D3981" t="s">
        <v>185</v>
      </c>
      <c r="E3981" s="2">
        <v>43448.534722222219</v>
      </c>
      <c r="F3981" s="33">
        <f t="shared" si="372"/>
        <v>2018</v>
      </c>
      <c r="G3981" s="33">
        <f t="shared" si="373"/>
        <v>12</v>
      </c>
      <c r="H3981" t="s">
        <v>150</v>
      </c>
      <c r="I3981" t="s">
        <v>453</v>
      </c>
      <c r="J3981" t="s">
        <v>624</v>
      </c>
      <c r="K3981">
        <v>8.2000000000000011</v>
      </c>
      <c r="L3981">
        <f t="shared" si="374"/>
        <v>8.2000000000000011</v>
      </c>
      <c r="M3981">
        <f t="shared" si="375"/>
        <v>0</v>
      </c>
      <c r="N3981" t="b">
        <f t="shared" si="376"/>
        <v>0</v>
      </c>
      <c r="O3981">
        <f t="shared" si="377"/>
        <v>0</v>
      </c>
    </row>
    <row r="3982" spans="1:15">
      <c r="A3982" t="s">
        <v>451</v>
      </c>
      <c r="B3982" t="s">
        <v>452</v>
      </c>
      <c r="C3982" t="s">
        <v>178</v>
      </c>
      <c r="D3982" t="s">
        <v>185</v>
      </c>
      <c r="E3982" s="2">
        <v>43469.580555555556</v>
      </c>
      <c r="F3982" s="33">
        <f t="shared" si="372"/>
        <v>2019</v>
      </c>
      <c r="G3982" s="33">
        <f t="shared" si="373"/>
        <v>1</v>
      </c>
      <c r="H3982" t="s">
        <v>150</v>
      </c>
      <c r="I3982" t="s">
        <v>453</v>
      </c>
      <c r="J3982" t="s">
        <v>624</v>
      </c>
      <c r="K3982">
        <v>8.6</v>
      </c>
      <c r="L3982">
        <f t="shared" si="374"/>
        <v>8.6</v>
      </c>
      <c r="M3982">
        <f t="shared" si="375"/>
        <v>0</v>
      </c>
      <c r="N3982" t="b">
        <f t="shared" si="376"/>
        <v>0</v>
      </c>
      <c r="O3982">
        <f t="shared" si="377"/>
        <v>0</v>
      </c>
    </row>
    <row r="3983" spans="1:15">
      <c r="A3983" t="s">
        <v>451</v>
      </c>
      <c r="B3983" t="s">
        <v>452</v>
      </c>
      <c r="C3983" t="s">
        <v>178</v>
      </c>
      <c r="D3983" t="s">
        <v>185</v>
      </c>
      <c r="E3983" s="2">
        <v>43472.412499999999</v>
      </c>
      <c r="F3983" s="33">
        <f t="shared" si="372"/>
        <v>2019</v>
      </c>
      <c r="G3983" s="33">
        <f t="shared" si="373"/>
        <v>1</v>
      </c>
      <c r="H3983" t="s">
        <v>150</v>
      </c>
      <c r="I3983" t="s">
        <v>453</v>
      </c>
      <c r="J3983" t="s">
        <v>624</v>
      </c>
      <c r="K3983">
        <v>7.2</v>
      </c>
      <c r="L3983">
        <f t="shared" si="374"/>
        <v>7.2</v>
      </c>
      <c r="M3983">
        <f t="shared" si="375"/>
        <v>0</v>
      </c>
      <c r="N3983" t="b">
        <f t="shared" si="376"/>
        <v>0</v>
      </c>
      <c r="O3983">
        <f t="shared" si="377"/>
        <v>0</v>
      </c>
    </row>
    <row r="3984" spans="1:15">
      <c r="A3984" t="s">
        <v>451</v>
      </c>
      <c r="B3984" t="s">
        <v>452</v>
      </c>
      <c r="C3984" t="s">
        <v>178</v>
      </c>
      <c r="D3984" t="s">
        <v>185</v>
      </c>
      <c r="E3984" s="2">
        <v>43475.540972222225</v>
      </c>
      <c r="F3984" s="33">
        <f t="shared" si="372"/>
        <v>2019</v>
      </c>
      <c r="G3984" s="33">
        <f t="shared" si="373"/>
        <v>1</v>
      </c>
      <c r="H3984" t="s">
        <v>150</v>
      </c>
      <c r="I3984" t="s">
        <v>453</v>
      </c>
      <c r="J3984" t="s">
        <v>624</v>
      </c>
      <c r="K3984">
        <v>8.2000000000000011</v>
      </c>
      <c r="L3984">
        <f t="shared" si="374"/>
        <v>8.2000000000000011</v>
      </c>
      <c r="M3984">
        <f t="shared" si="375"/>
        <v>0</v>
      </c>
      <c r="N3984" t="b">
        <f t="shared" si="376"/>
        <v>0</v>
      </c>
      <c r="O3984">
        <f t="shared" si="377"/>
        <v>0</v>
      </c>
    </row>
    <row r="3985" spans="1:15">
      <c r="A3985" t="s">
        <v>451</v>
      </c>
      <c r="B3985" t="s">
        <v>452</v>
      </c>
      <c r="C3985" t="s">
        <v>178</v>
      </c>
      <c r="D3985" t="s">
        <v>185</v>
      </c>
      <c r="E3985" s="2">
        <v>43479.445833333331</v>
      </c>
      <c r="F3985" s="33">
        <f t="shared" si="372"/>
        <v>2019</v>
      </c>
      <c r="G3985" s="33">
        <f t="shared" si="373"/>
        <v>1</v>
      </c>
      <c r="H3985" t="s">
        <v>150</v>
      </c>
      <c r="I3985" t="s">
        <v>453</v>
      </c>
      <c r="J3985" t="s">
        <v>624</v>
      </c>
      <c r="K3985">
        <v>8.8000000000000007</v>
      </c>
      <c r="L3985">
        <f t="shared" si="374"/>
        <v>8.8000000000000007</v>
      </c>
      <c r="M3985">
        <f t="shared" si="375"/>
        <v>0</v>
      </c>
      <c r="N3985" t="b">
        <f t="shared" si="376"/>
        <v>0</v>
      </c>
      <c r="O3985">
        <f t="shared" si="377"/>
        <v>0</v>
      </c>
    </row>
    <row r="3986" spans="1:15">
      <c r="A3986" t="s">
        <v>451</v>
      </c>
      <c r="B3986" t="s">
        <v>452</v>
      </c>
      <c r="C3986" t="s">
        <v>178</v>
      </c>
      <c r="D3986" t="s">
        <v>185</v>
      </c>
      <c r="E3986" s="2">
        <v>43483.546527777777</v>
      </c>
      <c r="F3986" s="33">
        <f t="shared" si="372"/>
        <v>2019</v>
      </c>
      <c r="G3986" s="33">
        <f t="shared" si="373"/>
        <v>1</v>
      </c>
      <c r="H3986" t="s">
        <v>150</v>
      </c>
      <c r="I3986" t="s">
        <v>453</v>
      </c>
      <c r="J3986" t="s">
        <v>624</v>
      </c>
      <c r="K3986">
        <v>10</v>
      </c>
      <c r="L3986">
        <f t="shared" si="374"/>
        <v>10</v>
      </c>
      <c r="M3986">
        <f t="shared" si="375"/>
        <v>0</v>
      </c>
      <c r="N3986" t="b">
        <f t="shared" si="376"/>
        <v>0</v>
      </c>
      <c r="O3986">
        <f t="shared" si="377"/>
        <v>0</v>
      </c>
    </row>
    <row r="3987" spans="1:15">
      <c r="A3987" t="s">
        <v>451</v>
      </c>
      <c r="B3987" t="s">
        <v>452</v>
      </c>
      <c r="C3987" t="s">
        <v>178</v>
      </c>
      <c r="D3987" t="s">
        <v>185</v>
      </c>
      <c r="E3987" s="2">
        <v>43486.61041666667</v>
      </c>
      <c r="F3987" s="33">
        <f t="shared" si="372"/>
        <v>2019</v>
      </c>
      <c r="G3987" s="33">
        <f t="shared" si="373"/>
        <v>1</v>
      </c>
      <c r="H3987" t="s">
        <v>150</v>
      </c>
      <c r="I3987" t="s">
        <v>453</v>
      </c>
      <c r="J3987" t="s">
        <v>624</v>
      </c>
      <c r="K3987">
        <v>8.2000000000000011</v>
      </c>
      <c r="L3987">
        <f t="shared" si="374"/>
        <v>8.2000000000000011</v>
      </c>
      <c r="M3987">
        <f t="shared" si="375"/>
        <v>0</v>
      </c>
      <c r="N3987" t="b">
        <f t="shared" si="376"/>
        <v>0</v>
      </c>
      <c r="O3987">
        <f t="shared" si="377"/>
        <v>0</v>
      </c>
    </row>
    <row r="3988" spans="1:15">
      <c r="A3988" t="s">
        <v>451</v>
      </c>
      <c r="B3988" t="s">
        <v>452</v>
      </c>
      <c r="C3988" t="s">
        <v>178</v>
      </c>
      <c r="D3988" t="s">
        <v>185</v>
      </c>
      <c r="E3988" s="2">
        <v>43490.521527777775</v>
      </c>
      <c r="F3988" s="33">
        <f t="shared" si="372"/>
        <v>2019</v>
      </c>
      <c r="G3988" s="33">
        <f t="shared" si="373"/>
        <v>1</v>
      </c>
      <c r="H3988" t="s">
        <v>150</v>
      </c>
      <c r="I3988" t="s">
        <v>453</v>
      </c>
      <c r="J3988" t="s">
        <v>624</v>
      </c>
      <c r="K3988">
        <v>12</v>
      </c>
      <c r="L3988">
        <f t="shared" si="374"/>
        <v>12</v>
      </c>
      <c r="M3988">
        <f t="shared" si="375"/>
        <v>0</v>
      </c>
      <c r="N3988" t="b">
        <f t="shared" si="376"/>
        <v>0</v>
      </c>
      <c r="O3988">
        <f t="shared" si="377"/>
        <v>0</v>
      </c>
    </row>
    <row r="3989" spans="1:15">
      <c r="A3989" t="s">
        <v>451</v>
      </c>
      <c r="B3989" t="s">
        <v>452</v>
      </c>
      <c r="C3989" t="s">
        <v>178</v>
      </c>
      <c r="D3989" t="s">
        <v>185</v>
      </c>
      <c r="E3989" s="2">
        <v>43494.509027777778</v>
      </c>
      <c r="F3989" s="33">
        <f t="shared" si="372"/>
        <v>2019</v>
      </c>
      <c r="G3989" s="33">
        <f t="shared" si="373"/>
        <v>1</v>
      </c>
      <c r="H3989" t="s">
        <v>150</v>
      </c>
      <c r="I3989" t="s">
        <v>453</v>
      </c>
      <c r="J3989" t="s">
        <v>624</v>
      </c>
      <c r="K3989">
        <v>9.1</v>
      </c>
      <c r="L3989">
        <f t="shared" si="374"/>
        <v>9.1</v>
      </c>
      <c r="M3989">
        <f t="shared" si="375"/>
        <v>0</v>
      </c>
      <c r="N3989" t="b">
        <f t="shared" si="376"/>
        <v>0</v>
      </c>
      <c r="O3989">
        <f t="shared" si="377"/>
        <v>0</v>
      </c>
    </row>
    <row r="3990" spans="1:15">
      <c r="A3990" t="s">
        <v>451</v>
      </c>
      <c r="B3990" t="s">
        <v>452</v>
      </c>
      <c r="C3990" t="s">
        <v>178</v>
      </c>
      <c r="D3990" t="s">
        <v>185</v>
      </c>
      <c r="E3990" s="2">
        <v>43501.461805555555</v>
      </c>
      <c r="F3990" s="33">
        <f t="shared" si="372"/>
        <v>2019</v>
      </c>
      <c r="G3990" s="33">
        <f t="shared" si="373"/>
        <v>2</v>
      </c>
      <c r="H3990" t="s">
        <v>150</v>
      </c>
      <c r="I3990" t="s">
        <v>453</v>
      </c>
      <c r="J3990" t="s">
        <v>624</v>
      </c>
      <c r="K3990">
        <v>7.3</v>
      </c>
      <c r="L3990">
        <f t="shared" si="374"/>
        <v>7.3</v>
      </c>
      <c r="M3990">
        <f t="shared" si="375"/>
        <v>0</v>
      </c>
      <c r="N3990" t="b">
        <f t="shared" si="376"/>
        <v>0</v>
      </c>
      <c r="O3990">
        <f t="shared" si="377"/>
        <v>0</v>
      </c>
    </row>
    <row r="3991" spans="1:15">
      <c r="A3991" t="s">
        <v>451</v>
      </c>
      <c r="B3991" t="s">
        <v>452</v>
      </c>
      <c r="C3991" t="s">
        <v>178</v>
      </c>
      <c r="D3991" t="s">
        <v>185</v>
      </c>
      <c r="E3991" s="2">
        <v>43503.614583333336</v>
      </c>
      <c r="F3991" s="33">
        <f t="shared" si="372"/>
        <v>2019</v>
      </c>
      <c r="G3991" s="33">
        <f t="shared" si="373"/>
        <v>2</v>
      </c>
      <c r="H3991" t="s">
        <v>150</v>
      </c>
      <c r="I3991" t="s">
        <v>453</v>
      </c>
      <c r="J3991" t="s">
        <v>624</v>
      </c>
      <c r="K3991">
        <v>6.4</v>
      </c>
      <c r="L3991">
        <f t="shared" si="374"/>
        <v>6.4</v>
      </c>
      <c r="M3991">
        <f t="shared" si="375"/>
        <v>0</v>
      </c>
      <c r="N3991" t="b">
        <f t="shared" si="376"/>
        <v>0</v>
      </c>
      <c r="O3991">
        <f t="shared" si="377"/>
        <v>0</v>
      </c>
    </row>
    <row r="3992" spans="1:15">
      <c r="A3992" t="s">
        <v>451</v>
      </c>
      <c r="B3992" t="s">
        <v>452</v>
      </c>
      <c r="C3992" t="s">
        <v>178</v>
      </c>
      <c r="D3992" t="s">
        <v>185</v>
      </c>
      <c r="E3992" s="2">
        <v>43558.625694444447</v>
      </c>
      <c r="F3992" s="33">
        <f t="shared" si="372"/>
        <v>2019</v>
      </c>
      <c r="G3992" s="33">
        <f t="shared" si="373"/>
        <v>4</v>
      </c>
      <c r="H3992" t="s">
        <v>150</v>
      </c>
      <c r="I3992" t="s">
        <v>453</v>
      </c>
      <c r="J3992" t="s">
        <v>624</v>
      </c>
      <c r="K3992">
        <v>9.4</v>
      </c>
      <c r="L3992">
        <f t="shared" si="374"/>
        <v>9.4</v>
      </c>
      <c r="M3992">
        <f t="shared" si="375"/>
        <v>0</v>
      </c>
      <c r="N3992" t="b">
        <f t="shared" si="376"/>
        <v>0</v>
      </c>
      <c r="O3992">
        <f t="shared" si="377"/>
        <v>0</v>
      </c>
    </row>
    <row r="3993" spans="1:15">
      <c r="A3993" t="s">
        <v>451</v>
      </c>
      <c r="B3993" t="s">
        <v>452</v>
      </c>
      <c r="C3993" t="s">
        <v>178</v>
      </c>
      <c r="D3993" t="s">
        <v>185</v>
      </c>
      <c r="E3993" s="2">
        <v>43586.638194444444</v>
      </c>
      <c r="F3993" s="33">
        <f t="shared" si="372"/>
        <v>2019</v>
      </c>
      <c r="G3993" s="33">
        <f t="shared" si="373"/>
        <v>5</v>
      </c>
      <c r="H3993" t="s">
        <v>150</v>
      </c>
      <c r="I3993" t="s">
        <v>453</v>
      </c>
      <c r="J3993" t="s">
        <v>624</v>
      </c>
      <c r="K3993">
        <v>11</v>
      </c>
      <c r="L3993">
        <f t="shared" si="374"/>
        <v>11</v>
      </c>
      <c r="M3993">
        <f t="shared" si="375"/>
        <v>0</v>
      </c>
      <c r="N3993" t="b">
        <f t="shared" si="376"/>
        <v>0</v>
      </c>
      <c r="O3993">
        <f t="shared" si="377"/>
        <v>0</v>
      </c>
    </row>
    <row r="3994" spans="1:15">
      <c r="A3994" t="s">
        <v>451</v>
      </c>
      <c r="B3994" t="s">
        <v>452</v>
      </c>
      <c r="C3994" t="s">
        <v>178</v>
      </c>
      <c r="D3994" t="s">
        <v>185</v>
      </c>
      <c r="E3994" s="2">
        <v>43700.443055555559</v>
      </c>
      <c r="F3994" s="33">
        <f t="shared" si="372"/>
        <v>2019</v>
      </c>
      <c r="G3994" s="33">
        <f t="shared" si="373"/>
        <v>8</v>
      </c>
      <c r="H3994" t="s">
        <v>150</v>
      </c>
      <c r="I3994" t="s">
        <v>453</v>
      </c>
      <c r="J3994" t="s">
        <v>624</v>
      </c>
      <c r="K3994">
        <v>13</v>
      </c>
      <c r="L3994">
        <f t="shared" si="374"/>
        <v>13</v>
      </c>
      <c r="M3994">
        <f t="shared" si="375"/>
        <v>0</v>
      </c>
      <c r="N3994" t="b">
        <f t="shared" si="376"/>
        <v>0</v>
      </c>
      <c r="O3994">
        <f t="shared" si="377"/>
        <v>0</v>
      </c>
    </row>
    <row r="3995" spans="1:15">
      <c r="A3995" t="s">
        <v>451</v>
      </c>
      <c r="B3995" t="s">
        <v>452</v>
      </c>
      <c r="C3995" t="s">
        <v>178</v>
      </c>
      <c r="D3995" t="s">
        <v>185</v>
      </c>
      <c r="E3995" s="2">
        <v>43705.659722222219</v>
      </c>
      <c r="F3995" s="33">
        <f t="shared" si="372"/>
        <v>2019</v>
      </c>
      <c r="G3995" s="33">
        <f t="shared" si="373"/>
        <v>8</v>
      </c>
      <c r="H3995" t="s">
        <v>150</v>
      </c>
      <c r="I3995" t="s">
        <v>453</v>
      </c>
      <c r="J3995" t="s">
        <v>624</v>
      </c>
      <c r="K3995">
        <v>13</v>
      </c>
      <c r="L3995">
        <f t="shared" si="374"/>
        <v>13</v>
      </c>
      <c r="M3995">
        <f t="shared" si="375"/>
        <v>0</v>
      </c>
      <c r="N3995" t="b">
        <f t="shared" si="376"/>
        <v>0</v>
      </c>
      <c r="O3995">
        <f t="shared" si="377"/>
        <v>0</v>
      </c>
    </row>
    <row r="3996" spans="1:15">
      <c r="A3996" t="s">
        <v>451</v>
      </c>
      <c r="B3996" t="s">
        <v>452</v>
      </c>
      <c r="C3996" t="s">
        <v>178</v>
      </c>
      <c r="D3996" t="s">
        <v>185</v>
      </c>
      <c r="E3996" s="2">
        <v>43707.618750000001</v>
      </c>
      <c r="F3996" s="33">
        <f t="shared" si="372"/>
        <v>2019</v>
      </c>
      <c r="G3996" s="33">
        <f t="shared" si="373"/>
        <v>8</v>
      </c>
      <c r="H3996" t="s">
        <v>150</v>
      </c>
      <c r="I3996" t="s">
        <v>453</v>
      </c>
      <c r="J3996" t="s">
        <v>624</v>
      </c>
      <c r="K3996">
        <v>15</v>
      </c>
      <c r="L3996">
        <f t="shared" si="374"/>
        <v>15</v>
      </c>
      <c r="M3996">
        <f t="shared" si="375"/>
        <v>0</v>
      </c>
      <c r="N3996" t="b">
        <f t="shared" si="376"/>
        <v>0</v>
      </c>
      <c r="O3996">
        <f t="shared" si="377"/>
        <v>0</v>
      </c>
    </row>
    <row r="3997" spans="1:15">
      <c r="A3997" t="s">
        <v>451</v>
      </c>
      <c r="B3997" t="s">
        <v>452</v>
      </c>
      <c r="C3997" t="s">
        <v>178</v>
      </c>
      <c r="D3997" t="s">
        <v>185</v>
      </c>
      <c r="E3997" s="2">
        <v>43711.426388888889</v>
      </c>
      <c r="F3997" s="33">
        <f t="shared" si="372"/>
        <v>2019</v>
      </c>
      <c r="G3997" s="33">
        <f t="shared" si="373"/>
        <v>9</v>
      </c>
      <c r="H3997" t="s">
        <v>150</v>
      </c>
      <c r="I3997" t="s">
        <v>453</v>
      </c>
      <c r="J3997" t="s">
        <v>624</v>
      </c>
      <c r="K3997">
        <v>13</v>
      </c>
      <c r="L3997">
        <f t="shared" si="374"/>
        <v>13</v>
      </c>
      <c r="M3997">
        <f t="shared" si="375"/>
        <v>0</v>
      </c>
      <c r="N3997" t="b">
        <f t="shared" si="376"/>
        <v>0</v>
      </c>
      <c r="O3997">
        <f t="shared" si="377"/>
        <v>0</v>
      </c>
    </row>
    <row r="3998" spans="1:15">
      <c r="A3998" t="s">
        <v>451</v>
      </c>
      <c r="B3998" t="s">
        <v>452</v>
      </c>
      <c r="C3998" t="s">
        <v>178</v>
      </c>
      <c r="D3998" t="s">
        <v>185</v>
      </c>
      <c r="E3998" s="2">
        <v>43714.613194444442</v>
      </c>
      <c r="F3998" s="33">
        <f t="shared" si="372"/>
        <v>2019</v>
      </c>
      <c r="G3998" s="33">
        <f t="shared" si="373"/>
        <v>9</v>
      </c>
      <c r="H3998" t="s">
        <v>150</v>
      </c>
      <c r="I3998" t="s">
        <v>453</v>
      </c>
      <c r="J3998" t="s">
        <v>624</v>
      </c>
      <c r="K3998">
        <v>15</v>
      </c>
      <c r="L3998">
        <f t="shared" si="374"/>
        <v>15</v>
      </c>
      <c r="M3998">
        <f t="shared" si="375"/>
        <v>0</v>
      </c>
      <c r="N3998" t="b">
        <f t="shared" si="376"/>
        <v>0</v>
      </c>
      <c r="O3998">
        <f t="shared" si="377"/>
        <v>0</v>
      </c>
    </row>
    <row r="3999" spans="1:15">
      <c r="A3999" t="s">
        <v>451</v>
      </c>
      <c r="B3999" t="s">
        <v>452</v>
      </c>
      <c r="C3999" t="s">
        <v>178</v>
      </c>
      <c r="D3999" t="s">
        <v>185</v>
      </c>
      <c r="E3999" s="2">
        <v>43719.605555555558</v>
      </c>
      <c r="F3999" s="33">
        <f t="shared" si="372"/>
        <v>2019</v>
      </c>
      <c r="G3999" s="33">
        <f t="shared" si="373"/>
        <v>9</v>
      </c>
      <c r="H3999" t="s">
        <v>150</v>
      </c>
      <c r="I3999" t="s">
        <v>453</v>
      </c>
      <c r="J3999" t="s">
        <v>624</v>
      </c>
      <c r="K3999">
        <v>11</v>
      </c>
      <c r="L3999">
        <f t="shared" si="374"/>
        <v>11</v>
      </c>
      <c r="M3999">
        <f t="shared" si="375"/>
        <v>0</v>
      </c>
      <c r="N3999" t="b">
        <f t="shared" si="376"/>
        <v>0</v>
      </c>
      <c r="O3999">
        <f t="shared" si="377"/>
        <v>0</v>
      </c>
    </row>
    <row r="4000" spans="1:15">
      <c r="A4000" t="s">
        <v>451</v>
      </c>
      <c r="B4000" t="s">
        <v>452</v>
      </c>
      <c r="C4000" t="s">
        <v>178</v>
      </c>
      <c r="D4000" t="s">
        <v>185</v>
      </c>
      <c r="E4000" s="2">
        <v>43721.597222222219</v>
      </c>
      <c r="F4000" s="33">
        <f t="shared" si="372"/>
        <v>2019</v>
      </c>
      <c r="G4000" s="33">
        <f t="shared" si="373"/>
        <v>9</v>
      </c>
      <c r="H4000" t="s">
        <v>150</v>
      </c>
      <c r="I4000" t="s">
        <v>453</v>
      </c>
      <c r="J4000" t="s">
        <v>624</v>
      </c>
      <c r="K4000">
        <v>14</v>
      </c>
      <c r="L4000">
        <f t="shared" si="374"/>
        <v>14</v>
      </c>
      <c r="M4000">
        <f t="shared" si="375"/>
        <v>0</v>
      </c>
      <c r="N4000" t="b">
        <f t="shared" si="376"/>
        <v>0</v>
      </c>
      <c r="O4000">
        <f t="shared" si="377"/>
        <v>0</v>
      </c>
    </row>
    <row r="4001" spans="1:15">
      <c r="A4001" t="s">
        <v>451</v>
      </c>
      <c r="B4001" t="s">
        <v>452</v>
      </c>
      <c r="C4001" t="s">
        <v>178</v>
      </c>
      <c r="D4001" t="s">
        <v>185</v>
      </c>
      <c r="E4001" s="2">
        <v>43725.59652777778</v>
      </c>
      <c r="F4001" s="33">
        <f t="shared" si="372"/>
        <v>2019</v>
      </c>
      <c r="G4001" s="33">
        <f t="shared" si="373"/>
        <v>9</v>
      </c>
      <c r="H4001" t="s">
        <v>150</v>
      </c>
      <c r="I4001" t="s">
        <v>453</v>
      </c>
      <c r="J4001" t="s">
        <v>624</v>
      </c>
      <c r="K4001">
        <v>14</v>
      </c>
      <c r="L4001">
        <f t="shared" si="374"/>
        <v>14</v>
      </c>
      <c r="M4001">
        <f t="shared" si="375"/>
        <v>0</v>
      </c>
      <c r="N4001" t="b">
        <f t="shared" si="376"/>
        <v>0</v>
      </c>
      <c r="O4001">
        <f t="shared" si="377"/>
        <v>0</v>
      </c>
    </row>
    <row r="4002" spans="1:15">
      <c r="A4002" t="s">
        <v>451</v>
      </c>
      <c r="B4002" t="s">
        <v>452</v>
      </c>
      <c r="C4002" t="s">
        <v>178</v>
      </c>
      <c r="D4002" t="s">
        <v>185</v>
      </c>
      <c r="E4002" s="2">
        <v>43728.405555555553</v>
      </c>
      <c r="F4002" s="33">
        <f t="shared" si="372"/>
        <v>2019</v>
      </c>
      <c r="G4002" s="33">
        <f t="shared" si="373"/>
        <v>9</v>
      </c>
      <c r="H4002" t="s">
        <v>150</v>
      </c>
      <c r="I4002" t="s">
        <v>453</v>
      </c>
      <c r="J4002" t="s">
        <v>624</v>
      </c>
      <c r="K4002">
        <v>13</v>
      </c>
      <c r="L4002">
        <f t="shared" si="374"/>
        <v>13</v>
      </c>
      <c r="M4002">
        <f t="shared" si="375"/>
        <v>0</v>
      </c>
      <c r="N4002" t="b">
        <f t="shared" si="376"/>
        <v>0</v>
      </c>
      <c r="O4002">
        <f t="shared" si="377"/>
        <v>0</v>
      </c>
    </row>
    <row r="4003" spans="1:15">
      <c r="A4003" t="s">
        <v>451</v>
      </c>
      <c r="B4003" t="s">
        <v>452</v>
      </c>
      <c r="C4003" t="s">
        <v>178</v>
      </c>
      <c r="D4003" t="s">
        <v>185</v>
      </c>
      <c r="E4003" s="2">
        <v>43732.59097222222</v>
      </c>
      <c r="F4003" s="33">
        <f t="shared" si="372"/>
        <v>2019</v>
      </c>
      <c r="G4003" s="33">
        <f t="shared" si="373"/>
        <v>9</v>
      </c>
      <c r="H4003" t="s">
        <v>150</v>
      </c>
      <c r="I4003" t="s">
        <v>453</v>
      </c>
      <c r="J4003" t="s">
        <v>624</v>
      </c>
      <c r="K4003">
        <v>14</v>
      </c>
      <c r="L4003">
        <f t="shared" si="374"/>
        <v>14</v>
      </c>
      <c r="M4003">
        <f t="shared" si="375"/>
        <v>0</v>
      </c>
      <c r="N4003" t="b">
        <f t="shared" si="376"/>
        <v>0</v>
      </c>
      <c r="O4003">
        <f t="shared" si="377"/>
        <v>0</v>
      </c>
    </row>
    <row r="4004" spans="1:15">
      <c r="A4004" t="s">
        <v>451</v>
      </c>
      <c r="B4004" t="s">
        <v>452</v>
      </c>
      <c r="C4004" t="s">
        <v>178</v>
      </c>
      <c r="D4004" t="s">
        <v>185</v>
      </c>
      <c r="E4004" s="2">
        <v>43735.554861111108</v>
      </c>
      <c r="F4004" s="33">
        <f t="shared" si="372"/>
        <v>2019</v>
      </c>
      <c r="G4004" s="33">
        <f t="shared" si="373"/>
        <v>9</v>
      </c>
      <c r="H4004" t="s">
        <v>150</v>
      </c>
      <c r="I4004" t="s">
        <v>453</v>
      </c>
      <c r="J4004" t="s">
        <v>624</v>
      </c>
      <c r="K4004">
        <v>15</v>
      </c>
      <c r="L4004">
        <f t="shared" si="374"/>
        <v>15</v>
      </c>
      <c r="M4004">
        <f t="shared" si="375"/>
        <v>0</v>
      </c>
      <c r="N4004" t="b">
        <f t="shared" si="376"/>
        <v>0</v>
      </c>
      <c r="O4004">
        <f t="shared" si="377"/>
        <v>0</v>
      </c>
    </row>
    <row r="4005" spans="1:15">
      <c r="A4005" t="s">
        <v>451</v>
      </c>
      <c r="B4005" t="s">
        <v>452</v>
      </c>
      <c r="C4005" t="s">
        <v>178</v>
      </c>
      <c r="D4005" t="s">
        <v>185</v>
      </c>
      <c r="E4005" s="2">
        <v>43740.62222222222</v>
      </c>
      <c r="F4005" s="33">
        <f t="shared" si="372"/>
        <v>2019</v>
      </c>
      <c r="G4005" s="33">
        <f t="shared" si="373"/>
        <v>10</v>
      </c>
      <c r="H4005" t="s">
        <v>150</v>
      </c>
      <c r="I4005" t="s">
        <v>453</v>
      </c>
      <c r="J4005" t="s">
        <v>624</v>
      </c>
      <c r="K4005">
        <v>23</v>
      </c>
      <c r="L4005">
        <f t="shared" si="374"/>
        <v>23</v>
      </c>
      <c r="M4005">
        <f t="shared" si="375"/>
        <v>0</v>
      </c>
      <c r="N4005" t="b">
        <f t="shared" si="376"/>
        <v>0</v>
      </c>
      <c r="O4005">
        <f t="shared" si="377"/>
        <v>0</v>
      </c>
    </row>
    <row r="4006" spans="1:15">
      <c r="A4006" t="s">
        <v>451</v>
      </c>
      <c r="B4006" t="s">
        <v>452</v>
      </c>
      <c r="C4006" t="s">
        <v>178</v>
      </c>
      <c r="D4006" t="s">
        <v>185</v>
      </c>
      <c r="E4006" s="2">
        <v>43742.600694444445</v>
      </c>
      <c r="F4006" s="33">
        <f t="shared" si="372"/>
        <v>2019</v>
      </c>
      <c r="G4006" s="33">
        <f t="shared" si="373"/>
        <v>10</v>
      </c>
      <c r="H4006" t="s">
        <v>150</v>
      </c>
      <c r="I4006" t="s">
        <v>453</v>
      </c>
      <c r="J4006" t="s">
        <v>624</v>
      </c>
      <c r="K4006">
        <v>11</v>
      </c>
      <c r="L4006">
        <f t="shared" si="374"/>
        <v>11</v>
      </c>
      <c r="M4006">
        <f t="shared" si="375"/>
        <v>0</v>
      </c>
      <c r="N4006" t="b">
        <f t="shared" si="376"/>
        <v>0</v>
      </c>
      <c r="O4006">
        <f t="shared" si="377"/>
        <v>0</v>
      </c>
    </row>
    <row r="4007" spans="1:15">
      <c r="A4007" t="s">
        <v>451</v>
      </c>
      <c r="B4007" t="s">
        <v>452</v>
      </c>
      <c r="C4007" t="s">
        <v>178</v>
      </c>
      <c r="D4007" t="s">
        <v>185</v>
      </c>
      <c r="E4007" s="2">
        <v>43745.509722222225</v>
      </c>
      <c r="F4007" s="33">
        <f t="shared" si="372"/>
        <v>2019</v>
      </c>
      <c r="G4007" s="33">
        <f t="shared" si="373"/>
        <v>10</v>
      </c>
      <c r="H4007" t="s">
        <v>150</v>
      </c>
      <c r="I4007" t="s">
        <v>453</v>
      </c>
      <c r="J4007" t="s">
        <v>624</v>
      </c>
      <c r="K4007">
        <v>8.5</v>
      </c>
      <c r="L4007">
        <f t="shared" si="374"/>
        <v>8.5</v>
      </c>
      <c r="M4007">
        <f t="shared" si="375"/>
        <v>0</v>
      </c>
      <c r="N4007" t="b">
        <f t="shared" si="376"/>
        <v>0</v>
      </c>
      <c r="O4007">
        <f t="shared" si="377"/>
        <v>0</v>
      </c>
    </row>
    <row r="4008" spans="1:15">
      <c r="A4008" t="s">
        <v>451</v>
      </c>
      <c r="B4008" t="s">
        <v>452</v>
      </c>
      <c r="C4008" t="s">
        <v>178</v>
      </c>
      <c r="D4008" t="s">
        <v>185</v>
      </c>
      <c r="E4008" s="2">
        <v>43749.583333333336</v>
      </c>
      <c r="F4008" s="33">
        <f t="shared" si="372"/>
        <v>2019</v>
      </c>
      <c r="G4008" s="33">
        <f t="shared" si="373"/>
        <v>10</v>
      </c>
      <c r="H4008" t="s">
        <v>150</v>
      </c>
      <c r="I4008" t="s">
        <v>453</v>
      </c>
      <c r="J4008" t="s">
        <v>624</v>
      </c>
      <c r="K4008">
        <v>9.2999999999999989</v>
      </c>
      <c r="L4008">
        <f t="shared" si="374"/>
        <v>9.2999999999999989</v>
      </c>
      <c r="M4008">
        <f t="shared" si="375"/>
        <v>0</v>
      </c>
      <c r="N4008" t="b">
        <f t="shared" si="376"/>
        <v>0</v>
      </c>
      <c r="O4008">
        <f t="shared" si="377"/>
        <v>0</v>
      </c>
    </row>
    <row r="4009" spans="1:15">
      <c r="A4009" t="s">
        <v>451</v>
      </c>
      <c r="B4009" t="s">
        <v>452</v>
      </c>
      <c r="C4009" t="s">
        <v>178</v>
      </c>
      <c r="D4009" t="s">
        <v>185</v>
      </c>
      <c r="E4009" s="2">
        <v>43752.588888888888</v>
      </c>
      <c r="F4009" s="33">
        <f t="shared" si="372"/>
        <v>2019</v>
      </c>
      <c r="G4009" s="33">
        <f t="shared" si="373"/>
        <v>10</v>
      </c>
      <c r="H4009" t="s">
        <v>150</v>
      </c>
      <c r="I4009" t="s">
        <v>453</v>
      </c>
      <c r="J4009" t="s">
        <v>624</v>
      </c>
      <c r="K4009">
        <v>12</v>
      </c>
      <c r="L4009">
        <f t="shared" si="374"/>
        <v>12</v>
      </c>
      <c r="M4009">
        <f t="shared" si="375"/>
        <v>0</v>
      </c>
      <c r="N4009" t="b">
        <f t="shared" si="376"/>
        <v>0</v>
      </c>
      <c r="O4009">
        <f t="shared" si="377"/>
        <v>0</v>
      </c>
    </row>
    <row r="4010" spans="1:15">
      <c r="A4010" t="s">
        <v>451</v>
      </c>
      <c r="B4010" t="s">
        <v>452</v>
      </c>
      <c r="C4010" t="s">
        <v>178</v>
      </c>
      <c r="D4010" t="s">
        <v>185</v>
      </c>
      <c r="E4010" s="2">
        <v>43755.431250000001</v>
      </c>
      <c r="F4010" s="33">
        <f t="shared" si="372"/>
        <v>2019</v>
      </c>
      <c r="G4010" s="33">
        <f t="shared" si="373"/>
        <v>10</v>
      </c>
      <c r="H4010" t="s">
        <v>150</v>
      </c>
      <c r="I4010" t="s">
        <v>453</v>
      </c>
      <c r="J4010" t="s">
        <v>624</v>
      </c>
      <c r="K4010">
        <v>7.8</v>
      </c>
      <c r="L4010">
        <f t="shared" si="374"/>
        <v>7.8</v>
      </c>
      <c r="M4010">
        <f t="shared" si="375"/>
        <v>0</v>
      </c>
      <c r="N4010" t="b">
        <f t="shared" si="376"/>
        <v>0</v>
      </c>
      <c r="O4010">
        <f t="shared" si="377"/>
        <v>0</v>
      </c>
    </row>
    <row r="4011" spans="1:15">
      <c r="A4011" t="s">
        <v>451</v>
      </c>
      <c r="B4011" t="s">
        <v>452</v>
      </c>
      <c r="C4011" t="s">
        <v>178</v>
      </c>
      <c r="D4011" t="s">
        <v>185</v>
      </c>
      <c r="E4011" s="2">
        <v>43759.65625</v>
      </c>
      <c r="F4011" s="33">
        <f t="shared" si="372"/>
        <v>2019</v>
      </c>
      <c r="G4011" s="33">
        <f t="shared" si="373"/>
        <v>10</v>
      </c>
      <c r="H4011" t="s">
        <v>150</v>
      </c>
      <c r="I4011" t="s">
        <v>453</v>
      </c>
      <c r="J4011" t="s">
        <v>624</v>
      </c>
      <c r="K4011">
        <v>7.8</v>
      </c>
      <c r="L4011">
        <f t="shared" si="374"/>
        <v>7.8</v>
      </c>
      <c r="M4011">
        <f t="shared" si="375"/>
        <v>0</v>
      </c>
      <c r="N4011" t="b">
        <f t="shared" si="376"/>
        <v>0</v>
      </c>
      <c r="O4011">
        <f t="shared" si="377"/>
        <v>0</v>
      </c>
    </row>
    <row r="4012" spans="1:15">
      <c r="A4012" t="s">
        <v>451</v>
      </c>
      <c r="B4012" t="s">
        <v>452</v>
      </c>
      <c r="C4012" t="s">
        <v>178</v>
      </c>
      <c r="D4012" t="s">
        <v>185</v>
      </c>
      <c r="E4012" s="2">
        <v>43768.620138888888</v>
      </c>
      <c r="F4012" s="33">
        <f t="shared" si="372"/>
        <v>2019</v>
      </c>
      <c r="G4012" s="33">
        <f t="shared" si="373"/>
        <v>10</v>
      </c>
      <c r="H4012" t="s">
        <v>150</v>
      </c>
      <c r="I4012" t="s">
        <v>453</v>
      </c>
      <c r="J4012" t="s">
        <v>624</v>
      </c>
      <c r="K4012">
        <v>11</v>
      </c>
      <c r="L4012">
        <f t="shared" si="374"/>
        <v>11</v>
      </c>
      <c r="M4012">
        <f t="shared" si="375"/>
        <v>0</v>
      </c>
      <c r="N4012" t="b">
        <f t="shared" si="376"/>
        <v>0</v>
      </c>
      <c r="O4012">
        <f t="shared" si="377"/>
        <v>0</v>
      </c>
    </row>
    <row r="4013" spans="1:15">
      <c r="A4013" t="s">
        <v>451</v>
      </c>
      <c r="B4013" t="s">
        <v>452</v>
      </c>
      <c r="C4013" t="s">
        <v>178</v>
      </c>
      <c r="D4013" t="s">
        <v>185</v>
      </c>
      <c r="E4013" s="2">
        <v>43774.625</v>
      </c>
      <c r="F4013" s="33">
        <f t="shared" si="372"/>
        <v>2019</v>
      </c>
      <c r="G4013" s="33">
        <f t="shared" si="373"/>
        <v>11</v>
      </c>
      <c r="H4013" t="s">
        <v>150</v>
      </c>
      <c r="I4013" t="s">
        <v>453</v>
      </c>
      <c r="J4013" t="s">
        <v>624</v>
      </c>
      <c r="K4013">
        <v>9.4</v>
      </c>
      <c r="L4013">
        <f t="shared" si="374"/>
        <v>9.4</v>
      </c>
      <c r="M4013">
        <f t="shared" si="375"/>
        <v>0</v>
      </c>
      <c r="N4013" t="b">
        <f t="shared" si="376"/>
        <v>0</v>
      </c>
      <c r="O4013">
        <f t="shared" si="377"/>
        <v>0</v>
      </c>
    </row>
    <row r="4014" spans="1:15">
      <c r="A4014" t="s">
        <v>451</v>
      </c>
      <c r="B4014" t="s">
        <v>452</v>
      </c>
      <c r="C4014" t="s">
        <v>178</v>
      </c>
      <c r="D4014" t="s">
        <v>185</v>
      </c>
      <c r="E4014" s="2">
        <v>43781.379861111112</v>
      </c>
      <c r="F4014" s="33">
        <f t="shared" si="372"/>
        <v>2019</v>
      </c>
      <c r="G4014" s="33">
        <f t="shared" si="373"/>
        <v>11</v>
      </c>
      <c r="H4014" t="s">
        <v>150</v>
      </c>
      <c r="I4014" t="s">
        <v>453</v>
      </c>
      <c r="J4014" t="s">
        <v>624</v>
      </c>
      <c r="K4014">
        <v>7.7</v>
      </c>
      <c r="L4014">
        <f t="shared" si="374"/>
        <v>7.7</v>
      </c>
      <c r="M4014">
        <f t="shared" si="375"/>
        <v>0</v>
      </c>
      <c r="N4014" t="b">
        <f t="shared" si="376"/>
        <v>0</v>
      </c>
      <c r="O4014">
        <f t="shared" si="377"/>
        <v>0</v>
      </c>
    </row>
    <row r="4015" spans="1:15">
      <c r="A4015" t="s">
        <v>451</v>
      </c>
      <c r="B4015" t="s">
        <v>452</v>
      </c>
      <c r="C4015" t="s">
        <v>178</v>
      </c>
      <c r="D4015" t="s">
        <v>185</v>
      </c>
      <c r="E4015" s="2">
        <v>43787.640277777777</v>
      </c>
      <c r="F4015" s="33">
        <f t="shared" si="372"/>
        <v>2019</v>
      </c>
      <c r="G4015" s="33">
        <f t="shared" si="373"/>
        <v>11</v>
      </c>
      <c r="H4015" t="s">
        <v>150</v>
      </c>
      <c r="I4015" t="s">
        <v>453</v>
      </c>
      <c r="J4015" t="s">
        <v>624</v>
      </c>
      <c r="K4015">
        <v>4.5999999999999996</v>
      </c>
      <c r="L4015">
        <f t="shared" si="374"/>
        <v>4.5999999999999996</v>
      </c>
      <c r="M4015">
        <f t="shared" si="375"/>
        <v>0</v>
      </c>
      <c r="N4015" t="b">
        <f t="shared" si="376"/>
        <v>0</v>
      </c>
      <c r="O4015">
        <f t="shared" si="377"/>
        <v>0</v>
      </c>
    </row>
    <row r="4016" spans="1:15">
      <c r="A4016" t="s">
        <v>451</v>
      </c>
      <c r="B4016" t="s">
        <v>452</v>
      </c>
      <c r="C4016" t="s">
        <v>178</v>
      </c>
      <c r="D4016" t="s">
        <v>185</v>
      </c>
      <c r="E4016" s="2">
        <v>43794.522222222222</v>
      </c>
      <c r="F4016" s="33">
        <f t="shared" si="372"/>
        <v>2019</v>
      </c>
      <c r="G4016" s="33">
        <f t="shared" si="373"/>
        <v>11</v>
      </c>
      <c r="H4016" t="s">
        <v>150</v>
      </c>
      <c r="I4016" t="s">
        <v>453</v>
      </c>
      <c r="J4016" t="s">
        <v>624</v>
      </c>
      <c r="K4016">
        <v>6.5</v>
      </c>
      <c r="L4016">
        <f t="shared" si="374"/>
        <v>6.5</v>
      </c>
      <c r="M4016">
        <f t="shared" si="375"/>
        <v>0</v>
      </c>
      <c r="N4016" t="b">
        <f t="shared" si="376"/>
        <v>0</v>
      </c>
      <c r="O4016">
        <f t="shared" si="377"/>
        <v>0</v>
      </c>
    </row>
    <row r="4017" spans="1:15">
      <c r="A4017" t="s">
        <v>451</v>
      </c>
      <c r="B4017" t="s">
        <v>452</v>
      </c>
      <c r="C4017" t="s">
        <v>178</v>
      </c>
      <c r="D4017" t="s">
        <v>185</v>
      </c>
      <c r="E4017" s="2">
        <v>43803.602083333331</v>
      </c>
      <c r="F4017" s="33">
        <f t="shared" si="372"/>
        <v>2019</v>
      </c>
      <c r="G4017" s="33">
        <f t="shared" si="373"/>
        <v>12</v>
      </c>
      <c r="H4017" t="s">
        <v>150</v>
      </c>
      <c r="I4017" t="s">
        <v>453</v>
      </c>
      <c r="J4017" t="s">
        <v>624</v>
      </c>
      <c r="K4017">
        <v>4.4000000000000004</v>
      </c>
      <c r="L4017">
        <f t="shared" si="374"/>
        <v>4.4000000000000004</v>
      </c>
      <c r="M4017">
        <f t="shared" si="375"/>
        <v>0</v>
      </c>
      <c r="N4017" t="b">
        <f t="shared" si="376"/>
        <v>0</v>
      </c>
      <c r="O4017">
        <f t="shared" si="377"/>
        <v>0</v>
      </c>
    </row>
    <row r="4018" spans="1:15">
      <c r="A4018" t="s">
        <v>451</v>
      </c>
      <c r="B4018" t="s">
        <v>452</v>
      </c>
      <c r="C4018" t="s">
        <v>178</v>
      </c>
      <c r="D4018" t="s">
        <v>185</v>
      </c>
      <c r="E4018" s="2">
        <v>43810.563888888886</v>
      </c>
      <c r="F4018" s="33">
        <f t="shared" si="372"/>
        <v>2019</v>
      </c>
      <c r="G4018" s="33">
        <f t="shared" si="373"/>
        <v>12</v>
      </c>
      <c r="H4018" t="s">
        <v>150</v>
      </c>
      <c r="I4018" t="s">
        <v>453</v>
      </c>
      <c r="J4018" t="s">
        <v>624</v>
      </c>
      <c r="K4018">
        <v>4</v>
      </c>
      <c r="L4018">
        <f t="shared" si="374"/>
        <v>4</v>
      </c>
      <c r="M4018">
        <f t="shared" si="375"/>
        <v>0</v>
      </c>
      <c r="N4018" t="b">
        <f t="shared" si="376"/>
        <v>0</v>
      </c>
      <c r="O4018">
        <f t="shared" si="377"/>
        <v>0</v>
      </c>
    </row>
    <row r="4019" spans="1:15">
      <c r="A4019" t="s">
        <v>451</v>
      </c>
      <c r="B4019" t="s">
        <v>452</v>
      </c>
      <c r="C4019" t="s">
        <v>178</v>
      </c>
      <c r="D4019" t="s">
        <v>185</v>
      </c>
      <c r="E4019" s="2">
        <v>43815.536805555559</v>
      </c>
      <c r="F4019" s="33">
        <f t="shared" si="372"/>
        <v>2019</v>
      </c>
      <c r="G4019" s="33">
        <f t="shared" si="373"/>
        <v>12</v>
      </c>
      <c r="H4019" t="s">
        <v>150</v>
      </c>
      <c r="I4019" t="s">
        <v>453</v>
      </c>
      <c r="J4019" t="s">
        <v>596</v>
      </c>
      <c r="K4019">
        <v>1</v>
      </c>
      <c r="L4019">
        <f t="shared" si="374"/>
        <v>0.5</v>
      </c>
      <c r="M4019">
        <f t="shared" si="375"/>
        <v>1</v>
      </c>
      <c r="N4019" t="b">
        <f t="shared" si="376"/>
        <v>1</v>
      </c>
      <c r="O4019">
        <f t="shared" si="377"/>
        <v>0</v>
      </c>
    </row>
    <row r="4020" spans="1:15">
      <c r="A4020" t="s">
        <v>451</v>
      </c>
      <c r="B4020" t="s">
        <v>452</v>
      </c>
      <c r="C4020" t="s">
        <v>178</v>
      </c>
      <c r="D4020" t="s">
        <v>185</v>
      </c>
      <c r="E4020" s="2">
        <v>43838.572916666664</v>
      </c>
      <c r="F4020" s="33">
        <f t="shared" si="372"/>
        <v>2020</v>
      </c>
      <c r="G4020" s="33">
        <f t="shared" si="373"/>
        <v>1</v>
      </c>
      <c r="H4020" t="s">
        <v>150</v>
      </c>
      <c r="I4020" t="s">
        <v>453</v>
      </c>
      <c r="J4020" t="s">
        <v>624</v>
      </c>
      <c r="K4020">
        <v>4.5999999999999996</v>
      </c>
      <c r="L4020">
        <f t="shared" si="374"/>
        <v>4.5999999999999996</v>
      </c>
      <c r="M4020">
        <f t="shared" si="375"/>
        <v>0</v>
      </c>
      <c r="N4020" t="b">
        <f t="shared" si="376"/>
        <v>0</v>
      </c>
      <c r="O4020">
        <f t="shared" si="377"/>
        <v>0</v>
      </c>
    </row>
    <row r="4021" spans="1:15">
      <c r="A4021" t="s">
        <v>451</v>
      </c>
      <c r="B4021" t="s">
        <v>452</v>
      </c>
      <c r="C4021" t="s">
        <v>178</v>
      </c>
      <c r="D4021" t="s">
        <v>185</v>
      </c>
      <c r="E4021" s="2">
        <v>43844.378472222219</v>
      </c>
      <c r="F4021" s="33">
        <f t="shared" si="372"/>
        <v>2020</v>
      </c>
      <c r="G4021" s="33">
        <f t="shared" si="373"/>
        <v>1</v>
      </c>
      <c r="H4021" t="s">
        <v>150</v>
      </c>
      <c r="I4021" t="s">
        <v>453</v>
      </c>
      <c r="J4021" t="s">
        <v>624</v>
      </c>
      <c r="K4021">
        <v>4.5</v>
      </c>
      <c r="L4021">
        <f t="shared" si="374"/>
        <v>4.5</v>
      </c>
      <c r="M4021">
        <f t="shared" si="375"/>
        <v>0</v>
      </c>
      <c r="N4021" t="b">
        <f t="shared" si="376"/>
        <v>0</v>
      </c>
      <c r="O4021">
        <f t="shared" si="377"/>
        <v>0</v>
      </c>
    </row>
    <row r="4022" spans="1:15">
      <c r="A4022" t="s">
        <v>451</v>
      </c>
      <c r="B4022" t="s">
        <v>452</v>
      </c>
      <c r="C4022" t="s">
        <v>178</v>
      </c>
      <c r="D4022" t="s">
        <v>185</v>
      </c>
      <c r="E4022" s="2">
        <v>43850.423611111109</v>
      </c>
      <c r="F4022" s="33">
        <f t="shared" si="372"/>
        <v>2020</v>
      </c>
      <c r="G4022" s="33">
        <f t="shared" si="373"/>
        <v>1</v>
      </c>
      <c r="H4022" t="s">
        <v>150</v>
      </c>
      <c r="I4022" t="s">
        <v>453</v>
      </c>
      <c r="J4022" t="s">
        <v>624</v>
      </c>
      <c r="K4022">
        <v>2.9</v>
      </c>
      <c r="L4022">
        <f t="shared" si="374"/>
        <v>2.9</v>
      </c>
      <c r="M4022">
        <f t="shared" si="375"/>
        <v>0</v>
      </c>
      <c r="N4022" t="b">
        <f t="shared" si="376"/>
        <v>0</v>
      </c>
      <c r="O4022">
        <f t="shared" si="377"/>
        <v>0</v>
      </c>
    </row>
    <row r="4023" spans="1:15">
      <c r="A4023" t="s">
        <v>451</v>
      </c>
      <c r="B4023" t="s">
        <v>452</v>
      </c>
      <c r="C4023" t="s">
        <v>178</v>
      </c>
      <c r="D4023" t="s">
        <v>185</v>
      </c>
      <c r="E4023" s="2">
        <v>43858.589583333334</v>
      </c>
      <c r="F4023" s="33">
        <f t="shared" si="372"/>
        <v>2020</v>
      </c>
      <c r="G4023" s="33">
        <f t="shared" si="373"/>
        <v>1</v>
      </c>
      <c r="H4023" t="s">
        <v>150</v>
      </c>
      <c r="I4023" t="s">
        <v>453</v>
      </c>
      <c r="J4023" t="s">
        <v>596</v>
      </c>
      <c r="K4023">
        <v>1</v>
      </c>
      <c r="L4023">
        <f t="shared" si="374"/>
        <v>0.5</v>
      </c>
      <c r="M4023">
        <f t="shared" si="375"/>
        <v>1</v>
      </c>
      <c r="N4023" t="b">
        <f t="shared" si="376"/>
        <v>1</v>
      </c>
      <c r="O4023">
        <f t="shared" si="377"/>
        <v>0</v>
      </c>
    </row>
    <row r="4024" spans="1:15">
      <c r="A4024" t="s">
        <v>451</v>
      </c>
      <c r="B4024" t="s">
        <v>452</v>
      </c>
      <c r="C4024" t="s">
        <v>178</v>
      </c>
      <c r="D4024" t="s">
        <v>185</v>
      </c>
      <c r="E4024" s="2">
        <v>43865.455555555556</v>
      </c>
      <c r="F4024" s="33">
        <f t="shared" si="372"/>
        <v>2020</v>
      </c>
      <c r="G4024" s="33">
        <f t="shared" si="373"/>
        <v>2</v>
      </c>
      <c r="H4024" t="s">
        <v>150</v>
      </c>
      <c r="I4024" t="s">
        <v>453</v>
      </c>
      <c r="J4024" t="s">
        <v>624</v>
      </c>
      <c r="K4024">
        <v>5.6</v>
      </c>
      <c r="L4024">
        <f t="shared" si="374"/>
        <v>5.6</v>
      </c>
      <c r="M4024">
        <f t="shared" si="375"/>
        <v>0</v>
      </c>
      <c r="N4024" t="b">
        <f t="shared" si="376"/>
        <v>0</v>
      </c>
      <c r="O4024">
        <f t="shared" si="377"/>
        <v>0</v>
      </c>
    </row>
    <row r="4025" spans="1:15">
      <c r="A4025" t="s">
        <v>451</v>
      </c>
      <c r="B4025" t="s">
        <v>452</v>
      </c>
      <c r="C4025" t="s">
        <v>178</v>
      </c>
      <c r="D4025" t="s">
        <v>185</v>
      </c>
      <c r="E4025" s="2">
        <v>43873.503472222219</v>
      </c>
      <c r="F4025" s="33">
        <f t="shared" si="372"/>
        <v>2020</v>
      </c>
      <c r="G4025" s="33">
        <f t="shared" si="373"/>
        <v>2</v>
      </c>
      <c r="H4025" t="s">
        <v>150</v>
      </c>
      <c r="I4025" t="s">
        <v>453</v>
      </c>
      <c r="J4025" t="s">
        <v>624</v>
      </c>
      <c r="K4025">
        <v>5.6</v>
      </c>
      <c r="L4025">
        <f t="shared" si="374"/>
        <v>5.6</v>
      </c>
      <c r="M4025">
        <f t="shared" si="375"/>
        <v>0</v>
      </c>
      <c r="N4025" t="b">
        <f t="shared" si="376"/>
        <v>0</v>
      </c>
      <c r="O4025">
        <f t="shared" si="377"/>
        <v>0</v>
      </c>
    </row>
    <row r="4026" spans="1:15">
      <c r="A4026" t="s">
        <v>451</v>
      </c>
      <c r="B4026" t="s">
        <v>452</v>
      </c>
      <c r="C4026" t="s">
        <v>178</v>
      </c>
      <c r="D4026" t="s">
        <v>185</v>
      </c>
      <c r="E4026" s="2">
        <v>43878.504166666666</v>
      </c>
      <c r="F4026" s="33">
        <f t="shared" si="372"/>
        <v>2020</v>
      </c>
      <c r="G4026" s="33">
        <f t="shared" si="373"/>
        <v>2</v>
      </c>
      <c r="H4026" t="s">
        <v>150</v>
      </c>
      <c r="I4026" t="s">
        <v>453</v>
      </c>
      <c r="J4026" t="s">
        <v>624</v>
      </c>
      <c r="K4026">
        <v>6.7</v>
      </c>
      <c r="L4026">
        <f t="shared" si="374"/>
        <v>6.7</v>
      </c>
      <c r="M4026">
        <f t="shared" si="375"/>
        <v>0</v>
      </c>
      <c r="N4026" t="b">
        <f t="shared" si="376"/>
        <v>0</v>
      </c>
      <c r="O4026">
        <f t="shared" si="377"/>
        <v>0</v>
      </c>
    </row>
    <row r="4027" spans="1:15">
      <c r="A4027" t="s">
        <v>451</v>
      </c>
      <c r="B4027" t="s">
        <v>452</v>
      </c>
      <c r="C4027" t="s">
        <v>178</v>
      </c>
      <c r="D4027" t="s">
        <v>185</v>
      </c>
      <c r="E4027" s="2">
        <v>43888.535416666666</v>
      </c>
      <c r="F4027" s="33">
        <f t="shared" si="372"/>
        <v>2020</v>
      </c>
      <c r="G4027" s="33">
        <f t="shared" si="373"/>
        <v>2</v>
      </c>
      <c r="H4027" t="s">
        <v>150</v>
      </c>
      <c r="I4027" t="s">
        <v>453</v>
      </c>
      <c r="J4027" t="s">
        <v>624</v>
      </c>
      <c r="K4027">
        <v>4.3</v>
      </c>
      <c r="L4027">
        <f t="shared" si="374"/>
        <v>4.3</v>
      </c>
      <c r="M4027">
        <f t="shared" si="375"/>
        <v>0</v>
      </c>
      <c r="N4027" t="b">
        <f t="shared" si="376"/>
        <v>0</v>
      </c>
      <c r="O4027">
        <f t="shared" si="377"/>
        <v>0</v>
      </c>
    </row>
    <row r="4028" spans="1:15">
      <c r="A4028" t="s">
        <v>451</v>
      </c>
      <c r="B4028" t="s">
        <v>452</v>
      </c>
      <c r="C4028" t="s">
        <v>178</v>
      </c>
      <c r="D4028" t="s">
        <v>185</v>
      </c>
      <c r="E4028" s="2">
        <v>43893.507638888892</v>
      </c>
      <c r="F4028" s="33">
        <f t="shared" si="372"/>
        <v>2020</v>
      </c>
      <c r="G4028" s="33">
        <f t="shared" si="373"/>
        <v>3</v>
      </c>
      <c r="H4028" t="s">
        <v>150</v>
      </c>
      <c r="I4028" t="s">
        <v>453</v>
      </c>
      <c r="J4028" t="s">
        <v>624</v>
      </c>
      <c r="K4028">
        <v>4</v>
      </c>
      <c r="L4028">
        <f t="shared" si="374"/>
        <v>4</v>
      </c>
      <c r="M4028">
        <f t="shared" si="375"/>
        <v>0</v>
      </c>
      <c r="N4028" t="b">
        <f t="shared" si="376"/>
        <v>0</v>
      </c>
      <c r="O4028">
        <f t="shared" si="377"/>
        <v>0</v>
      </c>
    </row>
    <row r="4029" spans="1:15">
      <c r="A4029" t="s">
        <v>451</v>
      </c>
      <c r="B4029" t="s">
        <v>452</v>
      </c>
      <c r="C4029" t="s">
        <v>178</v>
      </c>
      <c r="D4029" t="s">
        <v>185</v>
      </c>
      <c r="E4029" s="2">
        <v>43902.573611111111</v>
      </c>
      <c r="F4029" s="33">
        <f t="shared" si="372"/>
        <v>2020</v>
      </c>
      <c r="G4029" s="33">
        <f t="shared" si="373"/>
        <v>3</v>
      </c>
      <c r="H4029" t="s">
        <v>150</v>
      </c>
      <c r="I4029" t="s">
        <v>453</v>
      </c>
      <c r="J4029" t="s">
        <v>624</v>
      </c>
      <c r="K4029">
        <v>5.8</v>
      </c>
      <c r="L4029">
        <f t="shared" si="374"/>
        <v>5.8</v>
      </c>
      <c r="M4029">
        <f t="shared" si="375"/>
        <v>0</v>
      </c>
      <c r="N4029" t="b">
        <f t="shared" si="376"/>
        <v>0</v>
      </c>
      <c r="O4029">
        <f t="shared" si="377"/>
        <v>0</v>
      </c>
    </row>
    <row r="4030" spans="1:15">
      <c r="A4030" t="s">
        <v>451</v>
      </c>
      <c r="B4030" t="s">
        <v>452</v>
      </c>
      <c r="C4030" t="s">
        <v>178</v>
      </c>
      <c r="D4030" t="s">
        <v>185</v>
      </c>
      <c r="E4030" s="2">
        <v>44232.490972222222</v>
      </c>
      <c r="F4030" s="33">
        <f t="shared" si="372"/>
        <v>2021</v>
      </c>
      <c r="G4030" s="33">
        <f t="shared" si="373"/>
        <v>2</v>
      </c>
      <c r="H4030" t="s">
        <v>150</v>
      </c>
      <c r="I4030" t="s">
        <v>453</v>
      </c>
      <c r="J4030" t="s">
        <v>596</v>
      </c>
      <c r="K4030">
        <v>1</v>
      </c>
      <c r="L4030">
        <f t="shared" si="374"/>
        <v>0.5</v>
      </c>
      <c r="M4030">
        <f t="shared" si="375"/>
        <v>1</v>
      </c>
      <c r="N4030" t="b">
        <f t="shared" si="376"/>
        <v>1</v>
      </c>
      <c r="O4030">
        <f t="shared" si="377"/>
        <v>0</v>
      </c>
    </row>
    <row r="4031" spans="1:15">
      <c r="A4031" t="s">
        <v>451</v>
      </c>
      <c r="B4031" t="s">
        <v>452</v>
      </c>
      <c r="C4031" t="s">
        <v>178</v>
      </c>
      <c r="D4031" t="s">
        <v>185</v>
      </c>
      <c r="E4031" s="2">
        <v>44237.646527777775</v>
      </c>
      <c r="F4031" s="33">
        <f t="shared" si="372"/>
        <v>2021</v>
      </c>
      <c r="G4031" s="33">
        <f t="shared" si="373"/>
        <v>2</v>
      </c>
      <c r="H4031" t="s">
        <v>150</v>
      </c>
      <c r="I4031" t="s">
        <v>453</v>
      </c>
      <c r="J4031" t="s">
        <v>596</v>
      </c>
      <c r="K4031">
        <v>1</v>
      </c>
      <c r="L4031">
        <f t="shared" si="374"/>
        <v>0.5</v>
      </c>
      <c r="M4031">
        <f t="shared" si="375"/>
        <v>1</v>
      </c>
      <c r="N4031" t="b">
        <f t="shared" si="376"/>
        <v>1</v>
      </c>
      <c r="O4031">
        <f t="shared" si="377"/>
        <v>0</v>
      </c>
    </row>
    <row r="4032" spans="1:15">
      <c r="A4032" t="s">
        <v>451</v>
      </c>
      <c r="B4032" t="s">
        <v>452</v>
      </c>
      <c r="C4032" t="s">
        <v>178</v>
      </c>
      <c r="D4032" t="s">
        <v>185</v>
      </c>
      <c r="E4032" s="2">
        <v>44244.581250000003</v>
      </c>
      <c r="F4032" s="33">
        <f t="shared" si="372"/>
        <v>2021</v>
      </c>
      <c r="G4032" s="33">
        <f t="shared" si="373"/>
        <v>2</v>
      </c>
      <c r="H4032" t="s">
        <v>150</v>
      </c>
      <c r="I4032" t="s">
        <v>453</v>
      </c>
      <c r="J4032" t="s">
        <v>624</v>
      </c>
      <c r="K4032">
        <v>3.1</v>
      </c>
      <c r="L4032">
        <f t="shared" si="374"/>
        <v>3.1</v>
      </c>
      <c r="M4032">
        <f t="shared" si="375"/>
        <v>0</v>
      </c>
      <c r="N4032" t="b">
        <f t="shared" si="376"/>
        <v>0</v>
      </c>
      <c r="O4032">
        <f t="shared" si="377"/>
        <v>0</v>
      </c>
    </row>
    <row r="4033" spans="1:15">
      <c r="A4033" t="s">
        <v>451</v>
      </c>
      <c r="B4033" t="s">
        <v>452</v>
      </c>
      <c r="C4033" t="s">
        <v>178</v>
      </c>
      <c r="D4033" t="s">
        <v>185</v>
      </c>
      <c r="E4033" s="2">
        <v>44251.540277777778</v>
      </c>
      <c r="F4033" s="33">
        <f t="shared" ref="F4033:F4096" si="378">YEAR(E4033)</f>
        <v>2021</v>
      </c>
      <c r="G4033" s="33">
        <f t="shared" ref="G4033:G4096" si="379">MONTH(E4033)</f>
        <v>2</v>
      </c>
      <c r="H4033" t="s">
        <v>150</v>
      </c>
      <c r="I4033" t="s">
        <v>453</v>
      </c>
      <c r="J4033" t="s">
        <v>596</v>
      </c>
      <c r="K4033">
        <v>1</v>
      </c>
      <c r="L4033">
        <f t="shared" ref="L4033:L4096" si="380">IF(J4033="&lt;",K4033/2,K4033)</f>
        <v>0.5</v>
      </c>
      <c r="M4033">
        <f t="shared" ref="M4033:M4096" si="381">IF(J4033="&lt;",1,0)</f>
        <v>1</v>
      </c>
      <c r="N4033" t="b">
        <f t="shared" ref="N4033:N4096" si="382">IF(J4033="&lt;",TRUE,FALSE)</f>
        <v>1</v>
      </c>
      <c r="O4033">
        <f t="shared" si="377"/>
        <v>0</v>
      </c>
    </row>
    <row r="4034" spans="1:15">
      <c r="A4034" t="s">
        <v>451</v>
      </c>
      <c r="B4034" t="s">
        <v>452</v>
      </c>
      <c r="C4034" t="s">
        <v>178</v>
      </c>
      <c r="D4034" t="s">
        <v>185</v>
      </c>
      <c r="E4034" s="2">
        <v>44258.529166666667</v>
      </c>
      <c r="F4034" s="33">
        <f t="shared" si="378"/>
        <v>2021</v>
      </c>
      <c r="G4034" s="33">
        <f t="shared" si="379"/>
        <v>3</v>
      </c>
      <c r="H4034" t="s">
        <v>150</v>
      </c>
      <c r="I4034" t="s">
        <v>453</v>
      </c>
      <c r="J4034" t="s">
        <v>624</v>
      </c>
      <c r="K4034">
        <v>3.2</v>
      </c>
      <c r="L4034">
        <f t="shared" si="380"/>
        <v>3.2</v>
      </c>
      <c r="M4034">
        <f t="shared" si="381"/>
        <v>0</v>
      </c>
      <c r="N4034" t="b">
        <f t="shared" si="382"/>
        <v>0</v>
      </c>
      <c r="O4034">
        <f t="shared" si="377"/>
        <v>0</v>
      </c>
    </row>
    <row r="4035" spans="1:15">
      <c r="A4035" t="s">
        <v>451</v>
      </c>
      <c r="B4035" t="s">
        <v>452</v>
      </c>
      <c r="C4035" t="s">
        <v>178</v>
      </c>
      <c r="D4035" t="s">
        <v>185</v>
      </c>
      <c r="E4035" s="2">
        <v>44265.520833333336</v>
      </c>
      <c r="F4035" s="33">
        <f t="shared" si="378"/>
        <v>2021</v>
      </c>
      <c r="G4035" s="33">
        <f t="shared" si="379"/>
        <v>3</v>
      </c>
      <c r="H4035" t="s">
        <v>150</v>
      </c>
      <c r="I4035" t="s">
        <v>453</v>
      </c>
      <c r="J4035" t="s">
        <v>596</v>
      </c>
      <c r="K4035">
        <v>1</v>
      </c>
      <c r="L4035">
        <f t="shared" si="380"/>
        <v>0.5</v>
      </c>
      <c r="M4035">
        <f t="shared" si="381"/>
        <v>1</v>
      </c>
      <c r="N4035" t="b">
        <f t="shared" si="382"/>
        <v>1</v>
      </c>
      <c r="O4035">
        <f t="shared" ref="O4035:O4098" si="383">IF(K4035&gt;=57,1,0)</f>
        <v>0</v>
      </c>
    </row>
    <row r="4036" spans="1:15">
      <c r="A4036" t="s">
        <v>451</v>
      </c>
      <c r="B4036" t="s">
        <v>452</v>
      </c>
      <c r="C4036" t="s">
        <v>178</v>
      </c>
      <c r="D4036" t="s">
        <v>185</v>
      </c>
      <c r="E4036" s="2">
        <v>44273.618750000001</v>
      </c>
      <c r="F4036" s="33">
        <f t="shared" si="378"/>
        <v>2021</v>
      </c>
      <c r="G4036" s="33">
        <f t="shared" si="379"/>
        <v>3</v>
      </c>
      <c r="H4036" t="s">
        <v>150</v>
      </c>
      <c r="I4036" t="s">
        <v>453</v>
      </c>
      <c r="J4036" t="s">
        <v>596</v>
      </c>
      <c r="K4036">
        <v>1</v>
      </c>
      <c r="L4036">
        <f t="shared" si="380"/>
        <v>0.5</v>
      </c>
      <c r="M4036">
        <f t="shared" si="381"/>
        <v>1</v>
      </c>
      <c r="N4036" t="b">
        <f t="shared" si="382"/>
        <v>1</v>
      </c>
      <c r="O4036">
        <f t="shared" si="383"/>
        <v>0</v>
      </c>
    </row>
    <row r="4037" spans="1:15">
      <c r="A4037" t="s">
        <v>451</v>
      </c>
      <c r="B4037" t="s">
        <v>452</v>
      </c>
      <c r="C4037" t="s">
        <v>178</v>
      </c>
      <c r="D4037" t="s">
        <v>185</v>
      </c>
      <c r="E4037" s="2">
        <v>44279.529166666667</v>
      </c>
      <c r="F4037" s="33">
        <f t="shared" si="378"/>
        <v>2021</v>
      </c>
      <c r="G4037" s="33">
        <f t="shared" si="379"/>
        <v>3</v>
      </c>
      <c r="H4037" t="s">
        <v>150</v>
      </c>
      <c r="I4037" t="s">
        <v>453</v>
      </c>
      <c r="J4037" t="s">
        <v>624</v>
      </c>
      <c r="K4037">
        <v>3.3</v>
      </c>
      <c r="L4037">
        <f t="shared" si="380"/>
        <v>3.3</v>
      </c>
      <c r="M4037">
        <f t="shared" si="381"/>
        <v>0</v>
      </c>
      <c r="N4037" t="b">
        <f t="shared" si="382"/>
        <v>0</v>
      </c>
      <c r="O4037">
        <f t="shared" si="383"/>
        <v>0</v>
      </c>
    </row>
    <row r="4038" spans="1:15">
      <c r="A4038" t="s">
        <v>451</v>
      </c>
      <c r="B4038" t="s">
        <v>452</v>
      </c>
      <c r="C4038" t="s">
        <v>178</v>
      </c>
      <c r="D4038" t="s">
        <v>185</v>
      </c>
      <c r="E4038" s="2">
        <v>44286.673611111109</v>
      </c>
      <c r="F4038" s="33">
        <f t="shared" si="378"/>
        <v>2021</v>
      </c>
      <c r="G4038" s="33">
        <f t="shared" si="379"/>
        <v>3</v>
      </c>
      <c r="H4038" t="s">
        <v>150</v>
      </c>
      <c r="I4038" t="s">
        <v>453</v>
      </c>
      <c r="J4038" t="s">
        <v>624</v>
      </c>
      <c r="K4038">
        <v>4.3</v>
      </c>
      <c r="L4038">
        <f t="shared" si="380"/>
        <v>4.3</v>
      </c>
      <c r="M4038">
        <f t="shared" si="381"/>
        <v>0</v>
      </c>
      <c r="N4038" t="b">
        <f t="shared" si="382"/>
        <v>0</v>
      </c>
      <c r="O4038">
        <f t="shared" si="383"/>
        <v>0</v>
      </c>
    </row>
    <row r="4039" spans="1:15">
      <c r="A4039" t="s">
        <v>451</v>
      </c>
      <c r="B4039" t="s">
        <v>452</v>
      </c>
      <c r="C4039" t="s">
        <v>178</v>
      </c>
      <c r="D4039" t="s">
        <v>185</v>
      </c>
      <c r="E4039" s="2">
        <v>44294.57916666667</v>
      </c>
      <c r="F4039" s="33">
        <f t="shared" si="378"/>
        <v>2021</v>
      </c>
      <c r="G4039" s="33">
        <f t="shared" si="379"/>
        <v>4</v>
      </c>
      <c r="H4039" t="s">
        <v>150</v>
      </c>
      <c r="I4039" t="s">
        <v>453</v>
      </c>
      <c r="J4039" t="s">
        <v>624</v>
      </c>
      <c r="K4039">
        <v>3.5</v>
      </c>
      <c r="L4039">
        <f t="shared" si="380"/>
        <v>3.5</v>
      </c>
      <c r="M4039">
        <f t="shared" si="381"/>
        <v>0</v>
      </c>
      <c r="N4039" t="b">
        <f t="shared" si="382"/>
        <v>0</v>
      </c>
      <c r="O4039">
        <f t="shared" si="383"/>
        <v>0</v>
      </c>
    </row>
    <row r="4040" spans="1:15">
      <c r="A4040" t="s">
        <v>451</v>
      </c>
      <c r="B4040" t="s">
        <v>452</v>
      </c>
      <c r="C4040" t="s">
        <v>178</v>
      </c>
      <c r="D4040" t="s">
        <v>185</v>
      </c>
      <c r="E4040" s="2">
        <v>44300.552777777775</v>
      </c>
      <c r="F4040" s="33">
        <f t="shared" si="378"/>
        <v>2021</v>
      </c>
      <c r="G4040" s="33">
        <f t="shared" si="379"/>
        <v>4</v>
      </c>
      <c r="H4040" t="s">
        <v>150</v>
      </c>
      <c r="I4040" t="s">
        <v>453</v>
      </c>
      <c r="J4040" t="s">
        <v>596</v>
      </c>
      <c r="K4040">
        <v>1</v>
      </c>
      <c r="L4040">
        <f t="shared" si="380"/>
        <v>0.5</v>
      </c>
      <c r="M4040">
        <f t="shared" si="381"/>
        <v>1</v>
      </c>
      <c r="N4040" t="b">
        <f t="shared" si="382"/>
        <v>1</v>
      </c>
      <c r="O4040">
        <f t="shared" si="383"/>
        <v>0</v>
      </c>
    </row>
    <row r="4041" spans="1:15">
      <c r="A4041" t="s">
        <v>451</v>
      </c>
      <c r="B4041" t="s">
        <v>452</v>
      </c>
      <c r="C4041" t="s">
        <v>178</v>
      </c>
      <c r="D4041" t="s">
        <v>185</v>
      </c>
      <c r="E4041" s="2">
        <v>44309.633333333331</v>
      </c>
      <c r="F4041" s="33">
        <f t="shared" si="378"/>
        <v>2021</v>
      </c>
      <c r="G4041" s="33">
        <f t="shared" si="379"/>
        <v>4</v>
      </c>
      <c r="H4041" t="s">
        <v>150</v>
      </c>
      <c r="I4041" t="s">
        <v>453</v>
      </c>
      <c r="J4041" t="s">
        <v>624</v>
      </c>
      <c r="K4041">
        <v>4.7</v>
      </c>
      <c r="L4041">
        <f t="shared" si="380"/>
        <v>4.7</v>
      </c>
      <c r="M4041">
        <f t="shared" si="381"/>
        <v>0</v>
      </c>
      <c r="N4041" t="b">
        <f t="shared" si="382"/>
        <v>0</v>
      </c>
      <c r="O4041">
        <f t="shared" si="383"/>
        <v>0</v>
      </c>
    </row>
    <row r="4042" spans="1:15">
      <c r="A4042" t="s">
        <v>451</v>
      </c>
      <c r="B4042" t="s">
        <v>452</v>
      </c>
      <c r="C4042" t="s">
        <v>178</v>
      </c>
      <c r="D4042" t="s">
        <v>185</v>
      </c>
      <c r="E4042" s="2">
        <v>44314.65902777778</v>
      </c>
      <c r="F4042" s="33">
        <f t="shared" si="378"/>
        <v>2021</v>
      </c>
      <c r="G4042" s="33">
        <f t="shared" si="379"/>
        <v>4</v>
      </c>
      <c r="H4042" t="s">
        <v>150</v>
      </c>
      <c r="I4042" t="s">
        <v>453</v>
      </c>
      <c r="J4042" t="s">
        <v>624</v>
      </c>
      <c r="K4042">
        <v>3.9</v>
      </c>
      <c r="L4042">
        <f t="shared" si="380"/>
        <v>3.9</v>
      </c>
      <c r="M4042">
        <f t="shared" si="381"/>
        <v>0</v>
      </c>
      <c r="N4042" t="b">
        <f t="shared" si="382"/>
        <v>0</v>
      </c>
      <c r="O4042">
        <f t="shared" si="383"/>
        <v>0</v>
      </c>
    </row>
    <row r="4043" spans="1:15">
      <c r="A4043" t="s">
        <v>451</v>
      </c>
      <c r="B4043" t="s">
        <v>452</v>
      </c>
      <c r="C4043" t="s">
        <v>178</v>
      </c>
      <c r="D4043" t="s">
        <v>185</v>
      </c>
      <c r="E4043" s="2">
        <v>44329.587500000001</v>
      </c>
      <c r="F4043" s="33">
        <f t="shared" si="378"/>
        <v>2021</v>
      </c>
      <c r="G4043" s="33">
        <f t="shared" si="379"/>
        <v>5</v>
      </c>
      <c r="H4043" t="s">
        <v>150</v>
      </c>
      <c r="I4043" t="s">
        <v>453</v>
      </c>
      <c r="J4043" t="s">
        <v>624</v>
      </c>
      <c r="K4043">
        <v>4.8</v>
      </c>
      <c r="L4043">
        <f t="shared" si="380"/>
        <v>4.8</v>
      </c>
      <c r="M4043">
        <f t="shared" si="381"/>
        <v>0</v>
      </c>
      <c r="N4043" t="b">
        <f t="shared" si="382"/>
        <v>0</v>
      </c>
      <c r="O4043">
        <f t="shared" si="383"/>
        <v>0</v>
      </c>
    </row>
    <row r="4044" spans="1:15">
      <c r="A4044" t="s">
        <v>451</v>
      </c>
      <c r="B4044" t="s">
        <v>452</v>
      </c>
      <c r="C4044" t="s">
        <v>178</v>
      </c>
      <c r="D4044" t="s">
        <v>185</v>
      </c>
      <c r="E4044" s="2">
        <v>44335.579861111109</v>
      </c>
      <c r="F4044" s="33">
        <f t="shared" si="378"/>
        <v>2021</v>
      </c>
      <c r="G4044" s="33">
        <f t="shared" si="379"/>
        <v>5</v>
      </c>
      <c r="H4044" t="s">
        <v>150</v>
      </c>
      <c r="I4044" t="s">
        <v>453</v>
      </c>
      <c r="J4044" t="s">
        <v>624</v>
      </c>
      <c r="K4044">
        <v>6.7</v>
      </c>
      <c r="L4044">
        <f t="shared" si="380"/>
        <v>6.7</v>
      </c>
      <c r="M4044">
        <f t="shared" si="381"/>
        <v>0</v>
      </c>
      <c r="N4044" t="b">
        <f t="shared" si="382"/>
        <v>0</v>
      </c>
      <c r="O4044">
        <f t="shared" si="383"/>
        <v>0</v>
      </c>
    </row>
    <row r="4045" spans="1:15">
      <c r="A4045" t="s">
        <v>451</v>
      </c>
      <c r="B4045" t="s">
        <v>452</v>
      </c>
      <c r="C4045" t="s">
        <v>178</v>
      </c>
      <c r="D4045" t="s">
        <v>185</v>
      </c>
      <c r="E4045" s="2">
        <v>44342.547222222223</v>
      </c>
      <c r="F4045" s="33">
        <f t="shared" si="378"/>
        <v>2021</v>
      </c>
      <c r="G4045" s="33">
        <f t="shared" si="379"/>
        <v>5</v>
      </c>
      <c r="H4045" t="s">
        <v>150</v>
      </c>
      <c r="I4045" t="s">
        <v>453</v>
      </c>
      <c r="J4045" t="s">
        <v>624</v>
      </c>
      <c r="K4045">
        <v>4</v>
      </c>
      <c r="L4045">
        <f t="shared" si="380"/>
        <v>4</v>
      </c>
      <c r="M4045">
        <f t="shared" si="381"/>
        <v>0</v>
      </c>
      <c r="N4045" t="b">
        <f t="shared" si="382"/>
        <v>0</v>
      </c>
      <c r="O4045">
        <f t="shared" si="383"/>
        <v>0</v>
      </c>
    </row>
    <row r="4046" spans="1:15">
      <c r="A4046" t="s">
        <v>451</v>
      </c>
      <c r="B4046" t="s">
        <v>452</v>
      </c>
      <c r="C4046" t="s">
        <v>178</v>
      </c>
      <c r="D4046" t="s">
        <v>185</v>
      </c>
      <c r="E4046" s="2">
        <v>44348.513888888891</v>
      </c>
      <c r="F4046" s="33">
        <f t="shared" si="378"/>
        <v>2021</v>
      </c>
      <c r="G4046" s="33">
        <f t="shared" si="379"/>
        <v>6</v>
      </c>
      <c r="H4046" t="s">
        <v>150</v>
      </c>
      <c r="I4046" t="s">
        <v>453</v>
      </c>
      <c r="J4046" t="s">
        <v>624</v>
      </c>
      <c r="K4046">
        <v>5.1000000000000005</v>
      </c>
      <c r="L4046">
        <f t="shared" si="380"/>
        <v>5.1000000000000005</v>
      </c>
      <c r="M4046">
        <f t="shared" si="381"/>
        <v>0</v>
      </c>
      <c r="N4046" t="b">
        <f t="shared" si="382"/>
        <v>0</v>
      </c>
      <c r="O4046">
        <f t="shared" si="383"/>
        <v>0</v>
      </c>
    </row>
    <row r="4047" spans="1:15">
      <c r="A4047" t="s">
        <v>451</v>
      </c>
      <c r="B4047" t="s">
        <v>452</v>
      </c>
      <c r="C4047" t="s">
        <v>178</v>
      </c>
      <c r="D4047" t="s">
        <v>185</v>
      </c>
      <c r="E4047" s="2">
        <v>44357.529861111114</v>
      </c>
      <c r="F4047" s="33">
        <f t="shared" si="378"/>
        <v>2021</v>
      </c>
      <c r="G4047" s="33">
        <f t="shared" si="379"/>
        <v>6</v>
      </c>
      <c r="H4047" t="s">
        <v>150</v>
      </c>
      <c r="I4047" t="s">
        <v>453</v>
      </c>
      <c r="J4047" t="s">
        <v>624</v>
      </c>
      <c r="K4047">
        <v>5.3</v>
      </c>
      <c r="L4047">
        <f t="shared" si="380"/>
        <v>5.3</v>
      </c>
      <c r="M4047">
        <f t="shared" si="381"/>
        <v>0</v>
      </c>
      <c r="N4047" t="b">
        <f t="shared" si="382"/>
        <v>0</v>
      </c>
      <c r="O4047">
        <f t="shared" si="383"/>
        <v>0</v>
      </c>
    </row>
    <row r="4048" spans="1:15">
      <c r="A4048" t="s">
        <v>451</v>
      </c>
      <c r="B4048" t="s">
        <v>452</v>
      </c>
      <c r="C4048" t="s">
        <v>178</v>
      </c>
      <c r="D4048" t="s">
        <v>185</v>
      </c>
      <c r="E4048" s="2">
        <v>44364.571527777778</v>
      </c>
      <c r="F4048" s="33">
        <f t="shared" si="378"/>
        <v>2021</v>
      </c>
      <c r="G4048" s="33">
        <f t="shared" si="379"/>
        <v>6</v>
      </c>
      <c r="H4048" t="s">
        <v>150</v>
      </c>
      <c r="I4048" t="s">
        <v>453</v>
      </c>
      <c r="J4048" t="s">
        <v>624</v>
      </c>
      <c r="K4048">
        <v>6.2</v>
      </c>
      <c r="L4048">
        <f t="shared" si="380"/>
        <v>6.2</v>
      </c>
      <c r="M4048">
        <f t="shared" si="381"/>
        <v>0</v>
      </c>
      <c r="N4048" t="b">
        <f t="shared" si="382"/>
        <v>0</v>
      </c>
      <c r="O4048">
        <f t="shared" si="383"/>
        <v>0</v>
      </c>
    </row>
    <row r="4049" spans="1:15">
      <c r="A4049" t="s">
        <v>451</v>
      </c>
      <c r="B4049" t="s">
        <v>452</v>
      </c>
      <c r="C4049" t="s">
        <v>178</v>
      </c>
      <c r="D4049" t="s">
        <v>185</v>
      </c>
      <c r="E4049" s="2">
        <v>44370.581250000003</v>
      </c>
      <c r="F4049" s="33">
        <f t="shared" si="378"/>
        <v>2021</v>
      </c>
      <c r="G4049" s="33">
        <f t="shared" si="379"/>
        <v>6</v>
      </c>
      <c r="H4049" t="s">
        <v>150</v>
      </c>
      <c r="I4049" t="s">
        <v>453</v>
      </c>
      <c r="J4049" t="s">
        <v>624</v>
      </c>
      <c r="K4049">
        <v>4.5</v>
      </c>
      <c r="L4049">
        <f t="shared" si="380"/>
        <v>4.5</v>
      </c>
      <c r="M4049">
        <f t="shared" si="381"/>
        <v>0</v>
      </c>
      <c r="N4049" t="b">
        <f t="shared" si="382"/>
        <v>0</v>
      </c>
      <c r="O4049">
        <f t="shared" si="383"/>
        <v>0</v>
      </c>
    </row>
    <row r="4050" spans="1:15">
      <c r="A4050" t="s">
        <v>451</v>
      </c>
      <c r="B4050" t="s">
        <v>452</v>
      </c>
      <c r="C4050" t="s">
        <v>178</v>
      </c>
      <c r="D4050" t="s">
        <v>185</v>
      </c>
      <c r="E4050" s="2">
        <v>44375.554861111108</v>
      </c>
      <c r="F4050" s="33">
        <f t="shared" si="378"/>
        <v>2021</v>
      </c>
      <c r="G4050" s="33">
        <f t="shared" si="379"/>
        <v>6</v>
      </c>
      <c r="H4050" t="s">
        <v>150</v>
      </c>
      <c r="I4050" t="s">
        <v>453</v>
      </c>
      <c r="J4050" t="s">
        <v>624</v>
      </c>
      <c r="K4050">
        <v>7.1000000000000005</v>
      </c>
      <c r="L4050">
        <f t="shared" si="380"/>
        <v>7.1000000000000005</v>
      </c>
      <c r="M4050">
        <f t="shared" si="381"/>
        <v>0</v>
      </c>
      <c r="N4050" t="b">
        <f t="shared" si="382"/>
        <v>0</v>
      </c>
      <c r="O4050">
        <f t="shared" si="383"/>
        <v>0</v>
      </c>
    </row>
    <row r="4051" spans="1:15">
      <c r="A4051" t="s">
        <v>451</v>
      </c>
      <c r="B4051" t="s">
        <v>452</v>
      </c>
      <c r="C4051" t="s">
        <v>178</v>
      </c>
      <c r="D4051" t="s">
        <v>185</v>
      </c>
      <c r="E4051" s="2">
        <v>44385.488888888889</v>
      </c>
      <c r="F4051" s="33">
        <f t="shared" si="378"/>
        <v>2021</v>
      </c>
      <c r="G4051" s="33">
        <f t="shared" si="379"/>
        <v>7</v>
      </c>
      <c r="H4051" t="s">
        <v>150</v>
      </c>
      <c r="I4051" t="s">
        <v>453</v>
      </c>
      <c r="J4051" t="s">
        <v>624</v>
      </c>
      <c r="K4051">
        <v>6.4</v>
      </c>
      <c r="L4051">
        <f t="shared" si="380"/>
        <v>6.4</v>
      </c>
      <c r="M4051">
        <f t="shared" si="381"/>
        <v>0</v>
      </c>
      <c r="N4051" t="b">
        <f t="shared" si="382"/>
        <v>0</v>
      </c>
      <c r="O4051">
        <f t="shared" si="383"/>
        <v>0</v>
      </c>
    </row>
    <row r="4052" spans="1:15">
      <c r="A4052" t="s">
        <v>451</v>
      </c>
      <c r="B4052" t="s">
        <v>452</v>
      </c>
      <c r="C4052" t="s">
        <v>178</v>
      </c>
      <c r="D4052" t="s">
        <v>185</v>
      </c>
      <c r="E4052" s="2">
        <v>44392.552083333336</v>
      </c>
      <c r="F4052" s="33">
        <f t="shared" si="378"/>
        <v>2021</v>
      </c>
      <c r="G4052" s="33">
        <f t="shared" si="379"/>
        <v>7</v>
      </c>
      <c r="H4052" t="s">
        <v>150</v>
      </c>
      <c r="I4052" t="s">
        <v>453</v>
      </c>
      <c r="J4052" t="s">
        <v>624</v>
      </c>
      <c r="K4052">
        <v>5.7</v>
      </c>
      <c r="L4052">
        <f t="shared" si="380"/>
        <v>5.7</v>
      </c>
      <c r="M4052">
        <f t="shared" si="381"/>
        <v>0</v>
      </c>
      <c r="N4052" t="b">
        <f t="shared" si="382"/>
        <v>0</v>
      </c>
      <c r="O4052">
        <f t="shared" si="383"/>
        <v>0</v>
      </c>
    </row>
    <row r="4053" spans="1:15">
      <c r="A4053" t="s">
        <v>451</v>
      </c>
      <c r="B4053" t="s">
        <v>452</v>
      </c>
      <c r="C4053" t="s">
        <v>178</v>
      </c>
      <c r="D4053" t="s">
        <v>185</v>
      </c>
      <c r="E4053" s="2">
        <v>44400.616666666669</v>
      </c>
      <c r="F4053" s="33">
        <f t="shared" si="378"/>
        <v>2021</v>
      </c>
      <c r="G4053" s="33">
        <f t="shared" si="379"/>
        <v>7</v>
      </c>
      <c r="H4053" t="s">
        <v>150</v>
      </c>
      <c r="I4053" t="s">
        <v>453</v>
      </c>
      <c r="J4053" t="s">
        <v>624</v>
      </c>
      <c r="K4053">
        <v>6.2</v>
      </c>
      <c r="L4053">
        <f t="shared" si="380"/>
        <v>6.2</v>
      </c>
      <c r="M4053">
        <f t="shared" si="381"/>
        <v>0</v>
      </c>
      <c r="N4053" t="b">
        <f t="shared" si="382"/>
        <v>0</v>
      </c>
      <c r="O4053">
        <f t="shared" si="383"/>
        <v>0</v>
      </c>
    </row>
    <row r="4054" spans="1:15">
      <c r="A4054" t="s">
        <v>451</v>
      </c>
      <c r="B4054" t="s">
        <v>452</v>
      </c>
      <c r="C4054" t="s">
        <v>178</v>
      </c>
      <c r="D4054" t="s">
        <v>185</v>
      </c>
      <c r="E4054" s="2">
        <v>44405.566666666666</v>
      </c>
      <c r="F4054" s="33">
        <f t="shared" si="378"/>
        <v>2021</v>
      </c>
      <c r="G4054" s="33">
        <f t="shared" si="379"/>
        <v>7</v>
      </c>
      <c r="H4054" t="s">
        <v>150</v>
      </c>
      <c r="I4054" t="s">
        <v>453</v>
      </c>
      <c r="J4054" t="s">
        <v>624</v>
      </c>
      <c r="K4054">
        <v>6.8999999999999995</v>
      </c>
      <c r="L4054">
        <f t="shared" si="380"/>
        <v>6.8999999999999995</v>
      </c>
      <c r="M4054">
        <f t="shared" si="381"/>
        <v>0</v>
      </c>
      <c r="N4054" t="b">
        <f t="shared" si="382"/>
        <v>0</v>
      </c>
      <c r="O4054">
        <f t="shared" si="383"/>
        <v>0</v>
      </c>
    </row>
    <row r="4055" spans="1:15">
      <c r="A4055" t="s">
        <v>451</v>
      </c>
      <c r="B4055" t="s">
        <v>452</v>
      </c>
      <c r="C4055" t="s">
        <v>178</v>
      </c>
      <c r="D4055" t="s">
        <v>185</v>
      </c>
      <c r="E4055" s="2">
        <v>44413.765277777777</v>
      </c>
      <c r="F4055" s="33">
        <f t="shared" si="378"/>
        <v>2021</v>
      </c>
      <c r="G4055" s="33">
        <f t="shared" si="379"/>
        <v>8</v>
      </c>
      <c r="H4055" t="s">
        <v>150</v>
      </c>
      <c r="I4055" t="s">
        <v>453</v>
      </c>
      <c r="J4055" t="s">
        <v>624</v>
      </c>
      <c r="K4055">
        <v>7.5</v>
      </c>
      <c r="L4055">
        <f t="shared" si="380"/>
        <v>7.5</v>
      </c>
      <c r="M4055">
        <f t="shared" si="381"/>
        <v>0</v>
      </c>
      <c r="N4055" t="b">
        <f t="shared" si="382"/>
        <v>0</v>
      </c>
      <c r="O4055">
        <f t="shared" si="383"/>
        <v>0</v>
      </c>
    </row>
    <row r="4056" spans="1:15">
      <c r="A4056" t="s">
        <v>451</v>
      </c>
      <c r="B4056" t="s">
        <v>452</v>
      </c>
      <c r="C4056" t="s">
        <v>178</v>
      </c>
      <c r="D4056" t="s">
        <v>185</v>
      </c>
      <c r="E4056" s="2">
        <v>44505.623611111114</v>
      </c>
      <c r="F4056" s="33">
        <f t="shared" si="378"/>
        <v>2021</v>
      </c>
      <c r="G4056" s="33">
        <f t="shared" si="379"/>
        <v>11</v>
      </c>
      <c r="H4056" t="s">
        <v>150</v>
      </c>
      <c r="I4056" t="s">
        <v>453</v>
      </c>
      <c r="J4056" t="s">
        <v>624</v>
      </c>
      <c r="K4056">
        <v>6</v>
      </c>
      <c r="L4056">
        <f t="shared" si="380"/>
        <v>6</v>
      </c>
      <c r="M4056">
        <f t="shared" si="381"/>
        <v>0</v>
      </c>
      <c r="N4056" t="b">
        <f t="shared" si="382"/>
        <v>0</v>
      </c>
      <c r="O4056">
        <f t="shared" si="383"/>
        <v>0</v>
      </c>
    </row>
    <row r="4057" spans="1:15">
      <c r="A4057" t="s">
        <v>451</v>
      </c>
      <c r="B4057" t="s">
        <v>452</v>
      </c>
      <c r="C4057" t="s">
        <v>178</v>
      </c>
      <c r="D4057" t="s">
        <v>185</v>
      </c>
      <c r="E4057" s="2">
        <v>44510.545138888891</v>
      </c>
      <c r="F4057" s="33">
        <f t="shared" si="378"/>
        <v>2021</v>
      </c>
      <c r="G4057" s="33">
        <f t="shared" si="379"/>
        <v>11</v>
      </c>
      <c r="H4057" t="s">
        <v>150</v>
      </c>
      <c r="I4057" t="s">
        <v>453</v>
      </c>
      <c r="J4057" t="s">
        <v>624</v>
      </c>
      <c r="K4057">
        <v>6.1000000000000005</v>
      </c>
      <c r="L4057">
        <f t="shared" si="380"/>
        <v>6.1000000000000005</v>
      </c>
      <c r="M4057">
        <f t="shared" si="381"/>
        <v>0</v>
      </c>
      <c r="N4057" t="b">
        <f t="shared" si="382"/>
        <v>0</v>
      </c>
      <c r="O4057">
        <f t="shared" si="383"/>
        <v>0</v>
      </c>
    </row>
    <row r="4058" spans="1:15">
      <c r="A4058" t="s">
        <v>451</v>
      </c>
      <c r="B4058" t="s">
        <v>452</v>
      </c>
      <c r="C4058" t="s">
        <v>178</v>
      </c>
      <c r="D4058" t="s">
        <v>185</v>
      </c>
      <c r="E4058" s="2">
        <v>44517.56527777778</v>
      </c>
      <c r="F4058" s="33">
        <f t="shared" si="378"/>
        <v>2021</v>
      </c>
      <c r="G4058" s="33">
        <f t="shared" si="379"/>
        <v>11</v>
      </c>
      <c r="H4058" t="s">
        <v>150</v>
      </c>
      <c r="I4058" t="s">
        <v>453</v>
      </c>
      <c r="J4058" t="s">
        <v>624</v>
      </c>
      <c r="K4058">
        <v>7.4</v>
      </c>
      <c r="L4058">
        <f t="shared" si="380"/>
        <v>7.4</v>
      </c>
      <c r="M4058">
        <f t="shared" si="381"/>
        <v>0</v>
      </c>
      <c r="N4058" t="b">
        <f t="shared" si="382"/>
        <v>0</v>
      </c>
      <c r="O4058">
        <f t="shared" si="383"/>
        <v>0</v>
      </c>
    </row>
    <row r="4059" spans="1:15">
      <c r="A4059" t="s">
        <v>451</v>
      </c>
      <c r="B4059" t="s">
        <v>452</v>
      </c>
      <c r="C4059" t="s">
        <v>178</v>
      </c>
      <c r="D4059" t="s">
        <v>185</v>
      </c>
      <c r="E4059" s="2">
        <v>44525.444444444445</v>
      </c>
      <c r="F4059" s="33">
        <f t="shared" si="378"/>
        <v>2021</v>
      </c>
      <c r="G4059" s="33">
        <f t="shared" si="379"/>
        <v>11</v>
      </c>
      <c r="H4059" t="s">
        <v>150</v>
      </c>
      <c r="I4059" t="s">
        <v>453</v>
      </c>
      <c r="J4059" t="s">
        <v>624</v>
      </c>
      <c r="K4059">
        <v>8.2000000000000011</v>
      </c>
      <c r="L4059">
        <f t="shared" si="380"/>
        <v>8.2000000000000011</v>
      </c>
      <c r="M4059">
        <f t="shared" si="381"/>
        <v>0</v>
      </c>
      <c r="N4059" t="b">
        <f t="shared" si="382"/>
        <v>0</v>
      </c>
      <c r="O4059">
        <f t="shared" si="383"/>
        <v>0</v>
      </c>
    </row>
    <row r="4060" spans="1:15">
      <c r="A4060" t="s">
        <v>451</v>
      </c>
      <c r="B4060" t="s">
        <v>452</v>
      </c>
      <c r="C4060" t="s">
        <v>178</v>
      </c>
      <c r="D4060" t="s">
        <v>185</v>
      </c>
      <c r="E4060" s="2">
        <v>44531.54583333333</v>
      </c>
      <c r="F4060" s="33">
        <f t="shared" si="378"/>
        <v>2021</v>
      </c>
      <c r="G4060" s="33">
        <f t="shared" si="379"/>
        <v>12</v>
      </c>
      <c r="H4060" t="s">
        <v>150</v>
      </c>
      <c r="I4060" t="s">
        <v>453</v>
      </c>
      <c r="J4060" t="s">
        <v>596</v>
      </c>
      <c r="K4060">
        <v>1</v>
      </c>
      <c r="L4060">
        <f t="shared" si="380"/>
        <v>0.5</v>
      </c>
      <c r="M4060">
        <f t="shared" si="381"/>
        <v>1</v>
      </c>
      <c r="N4060" t="b">
        <f t="shared" si="382"/>
        <v>1</v>
      </c>
      <c r="O4060">
        <f t="shared" si="383"/>
        <v>0</v>
      </c>
    </row>
    <row r="4061" spans="1:15">
      <c r="A4061" t="s">
        <v>451</v>
      </c>
      <c r="B4061" t="s">
        <v>452</v>
      </c>
      <c r="C4061" t="s">
        <v>178</v>
      </c>
      <c r="D4061" t="s">
        <v>185</v>
      </c>
      <c r="E4061" s="2">
        <v>44538.54791666667</v>
      </c>
      <c r="F4061" s="33">
        <f t="shared" si="378"/>
        <v>2021</v>
      </c>
      <c r="G4061" s="33">
        <f t="shared" si="379"/>
        <v>12</v>
      </c>
      <c r="H4061" t="s">
        <v>150</v>
      </c>
      <c r="I4061" t="s">
        <v>453</v>
      </c>
      <c r="J4061" t="s">
        <v>624</v>
      </c>
      <c r="K4061">
        <v>3.5</v>
      </c>
      <c r="L4061">
        <f t="shared" si="380"/>
        <v>3.5</v>
      </c>
      <c r="M4061">
        <f t="shared" si="381"/>
        <v>0</v>
      </c>
      <c r="N4061" t="b">
        <f t="shared" si="382"/>
        <v>0</v>
      </c>
      <c r="O4061">
        <f t="shared" si="383"/>
        <v>0</v>
      </c>
    </row>
    <row r="4062" spans="1:15">
      <c r="A4062" t="s">
        <v>451</v>
      </c>
      <c r="B4062" t="s">
        <v>452</v>
      </c>
      <c r="C4062" t="s">
        <v>178</v>
      </c>
      <c r="D4062" t="s">
        <v>185</v>
      </c>
      <c r="E4062" s="2">
        <v>44545.533333333333</v>
      </c>
      <c r="F4062" s="33">
        <f t="shared" si="378"/>
        <v>2021</v>
      </c>
      <c r="G4062" s="33">
        <f t="shared" si="379"/>
        <v>12</v>
      </c>
      <c r="H4062" t="s">
        <v>150</v>
      </c>
      <c r="I4062" t="s">
        <v>453</v>
      </c>
      <c r="J4062" t="s">
        <v>624</v>
      </c>
      <c r="K4062">
        <v>3.3</v>
      </c>
      <c r="L4062">
        <f t="shared" si="380"/>
        <v>3.3</v>
      </c>
      <c r="M4062">
        <f t="shared" si="381"/>
        <v>0</v>
      </c>
      <c r="N4062" t="b">
        <f t="shared" si="382"/>
        <v>0</v>
      </c>
      <c r="O4062">
        <f t="shared" si="383"/>
        <v>0</v>
      </c>
    </row>
    <row r="4063" spans="1:15">
      <c r="A4063" t="s">
        <v>451</v>
      </c>
      <c r="B4063" t="s">
        <v>452</v>
      </c>
      <c r="C4063" t="s">
        <v>178</v>
      </c>
      <c r="D4063" t="s">
        <v>185</v>
      </c>
      <c r="E4063" s="2">
        <v>44567.561111111114</v>
      </c>
      <c r="F4063" s="33">
        <f t="shared" si="378"/>
        <v>2022</v>
      </c>
      <c r="G4063" s="33">
        <f t="shared" si="379"/>
        <v>1</v>
      </c>
      <c r="H4063" t="s">
        <v>150</v>
      </c>
      <c r="I4063" t="s">
        <v>453</v>
      </c>
      <c r="J4063" t="s">
        <v>624</v>
      </c>
      <c r="K4063">
        <v>4.4000000000000004</v>
      </c>
      <c r="L4063">
        <f t="shared" si="380"/>
        <v>4.4000000000000004</v>
      </c>
      <c r="M4063">
        <f t="shared" si="381"/>
        <v>0</v>
      </c>
      <c r="N4063" t="b">
        <f t="shared" si="382"/>
        <v>0</v>
      </c>
      <c r="O4063">
        <f t="shared" si="383"/>
        <v>0</v>
      </c>
    </row>
    <row r="4064" spans="1:15">
      <c r="A4064" t="s">
        <v>451</v>
      </c>
      <c r="B4064" t="s">
        <v>452</v>
      </c>
      <c r="C4064" t="s">
        <v>178</v>
      </c>
      <c r="D4064" t="s">
        <v>185</v>
      </c>
      <c r="E4064" s="2">
        <v>44574.546527777777</v>
      </c>
      <c r="F4064" s="33">
        <f t="shared" si="378"/>
        <v>2022</v>
      </c>
      <c r="G4064" s="33">
        <f t="shared" si="379"/>
        <v>1</v>
      </c>
      <c r="H4064" t="s">
        <v>150</v>
      </c>
      <c r="I4064" t="s">
        <v>453</v>
      </c>
      <c r="J4064" t="s">
        <v>624</v>
      </c>
      <c r="K4064">
        <v>3.4</v>
      </c>
      <c r="L4064">
        <f t="shared" si="380"/>
        <v>3.4</v>
      </c>
      <c r="M4064">
        <f t="shared" si="381"/>
        <v>0</v>
      </c>
      <c r="N4064" t="b">
        <f t="shared" si="382"/>
        <v>0</v>
      </c>
      <c r="O4064">
        <f t="shared" si="383"/>
        <v>0</v>
      </c>
    </row>
    <row r="4065" spans="1:15">
      <c r="A4065" t="s">
        <v>451</v>
      </c>
      <c r="B4065" t="s">
        <v>452</v>
      </c>
      <c r="C4065" t="s">
        <v>178</v>
      </c>
      <c r="D4065" t="s">
        <v>185</v>
      </c>
      <c r="E4065" s="2">
        <v>44580.54791666667</v>
      </c>
      <c r="F4065" s="33">
        <f t="shared" si="378"/>
        <v>2022</v>
      </c>
      <c r="G4065" s="33">
        <f t="shared" si="379"/>
        <v>1</v>
      </c>
      <c r="H4065" t="s">
        <v>150</v>
      </c>
      <c r="I4065" t="s">
        <v>453</v>
      </c>
      <c r="J4065" t="s">
        <v>624</v>
      </c>
      <c r="K4065">
        <v>4</v>
      </c>
      <c r="L4065">
        <f t="shared" si="380"/>
        <v>4</v>
      </c>
      <c r="M4065">
        <f t="shared" si="381"/>
        <v>0</v>
      </c>
      <c r="N4065" t="b">
        <f t="shared" si="382"/>
        <v>0</v>
      </c>
      <c r="O4065">
        <f t="shared" si="383"/>
        <v>0</v>
      </c>
    </row>
    <row r="4066" spans="1:15">
      <c r="A4066" t="s">
        <v>451</v>
      </c>
      <c r="B4066" t="s">
        <v>452</v>
      </c>
      <c r="C4066" t="s">
        <v>178</v>
      </c>
      <c r="D4066" t="s">
        <v>185</v>
      </c>
      <c r="E4066" s="2">
        <v>44587.571527777778</v>
      </c>
      <c r="F4066" s="33">
        <f t="shared" si="378"/>
        <v>2022</v>
      </c>
      <c r="G4066" s="33">
        <f t="shared" si="379"/>
        <v>1</v>
      </c>
      <c r="H4066" t="s">
        <v>150</v>
      </c>
      <c r="I4066" t="s">
        <v>453</v>
      </c>
      <c r="J4066" t="s">
        <v>624</v>
      </c>
      <c r="K4066">
        <v>4.8</v>
      </c>
      <c r="L4066">
        <f t="shared" si="380"/>
        <v>4.8</v>
      </c>
      <c r="M4066">
        <f t="shared" si="381"/>
        <v>0</v>
      </c>
      <c r="N4066" t="b">
        <f t="shared" si="382"/>
        <v>0</v>
      </c>
      <c r="O4066">
        <f t="shared" si="383"/>
        <v>0</v>
      </c>
    </row>
    <row r="4067" spans="1:15">
      <c r="A4067" t="s">
        <v>451</v>
      </c>
      <c r="B4067" t="s">
        <v>452</v>
      </c>
      <c r="C4067" t="s">
        <v>178</v>
      </c>
      <c r="D4067" t="s">
        <v>185</v>
      </c>
      <c r="E4067" s="2">
        <v>44594.554166666669</v>
      </c>
      <c r="F4067" s="33">
        <f t="shared" si="378"/>
        <v>2022</v>
      </c>
      <c r="G4067" s="33">
        <f t="shared" si="379"/>
        <v>2</v>
      </c>
      <c r="H4067" t="s">
        <v>150</v>
      </c>
      <c r="I4067" t="s">
        <v>453</v>
      </c>
      <c r="J4067" t="s">
        <v>624</v>
      </c>
      <c r="K4067">
        <v>4.1000000000000005</v>
      </c>
      <c r="L4067">
        <f t="shared" si="380"/>
        <v>4.1000000000000005</v>
      </c>
      <c r="M4067">
        <f t="shared" si="381"/>
        <v>0</v>
      </c>
      <c r="N4067" t="b">
        <f t="shared" si="382"/>
        <v>0</v>
      </c>
      <c r="O4067">
        <f t="shared" si="383"/>
        <v>0</v>
      </c>
    </row>
    <row r="4068" spans="1:15">
      <c r="A4068" t="s">
        <v>451</v>
      </c>
      <c r="B4068" t="s">
        <v>452</v>
      </c>
      <c r="C4068" t="s">
        <v>178</v>
      </c>
      <c r="D4068" t="s">
        <v>185</v>
      </c>
      <c r="E4068" s="2">
        <v>44603.551388888889</v>
      </c>
      <c r="F4068" s="33">
        <f t="shared" si="378"/>
        <v>2022</v>
      </c>
      <c r="G4068" s="33">
        <f t="shared" si="379"/>
        <v>2</v>
      </c>
      <c r="H4068" t="s">
        <v>150</v>
      </c>
      <c r="I4068" t="s">
        <v>453</v>
      </c>
      <c r="J4068" t="s">
        <v>624</v>
      </c>
      <c r="K4068">
        <v>5</v>
      </c>
      <c r="L4068">
        <f t="shared" si="380"/>
        <v>5</v>
      </c>
      <c r="M4068">
        <f t="shared" si="381"/>
        <v>0</v>
      </c>
      <c r="N4068" t="b">
        <f t="shared" si="382"/>
        <v>0</v>
      </c>
      <c r="O4068">
        <f t="shared" si="383"/>
        <v>0</v>
      </c>
    </row>
    <row r="4069" spans="1:15">
      <c r="A4069" t="s">
        <v>451</v>
      </c>
      <c r="B4069" t="s">
        <v>452</v>
      </c>
      <c r="C4069" t="s">
        <v>178</v>
      </c>
      <c r="D4069" t="s">
        <v>185</v>
      </c>
      <c r="E4069" s="2">
        <v>44608.540972222225</v>
      </c>
      <c r="F4069" s="33">
        <f t="shared" si="378"/>
        <v>2022</v>
      </c>
      <c r="G4069" s="33">
        <f t="shared" si="379"/>
        <v>2</v>
      </c>
      <c r="H4069" t="s">
        <v>150</v>
      </c>
      <c r="I4069" t="s">
        <v>453</v>
      </c>
      <c r="J4069" t="s">
        <v>596</v>
      </c>
      <c r="K4069">
        <v>1</v>
      </c>
      <c r="L4069">
        <f t="shared" si="380"/>
        <v>0.5</v>
      </c>
      <c r="M4069">
        <f t="shared" si="381"/>
        <v>1</v>
      </c>
      <c r="N4069" t="b">
        <f t="shared" si="382"/>
        <v>1</v>
      </c>
      <c r="O4069">
        <f t="shared" si="383"/>
        <v>0</v>
      </c>
    </row>
    <row r="4070" spans="1:15">
      <c r="A4070" t="s">
        <v>451</v>
      </c>
      <c r="B4070" t="s">
        <v>452</v>
      </c>
      <c r="C4070" t="s">
        <v>178</v>
      </c>
      <c r="D4070" t="s">
        <v>185</v>
      </c>
      <c r="E4070" s="2">
        <v>44615.540277777778</v>
      </c>
      <c r="F4070" s="33">
        <f t="shared" si="378"/>
        <v>2022</v>
      </c>
      <c r="G4070" s="33">
        <f t="shared" si="379"/>
        <v>2</v>
      </c>
      <c r="H4070" t="s">
        <v>150</v>
      </c>
      <c r="I4070" t="s">
        <v>453</v>
      </c>
      <c r="J4070" t="s">
        <v>624</v>
      </c>
      <c r="K4070">
        <v>2.7</v>
      </c>
      <c r="L4070">
        <f t="shared" si="380"/>
        <v>2.7</v>
      </c>
      <c r="M4070">
        <f t="shared" si="381"/>
        <v>0</v>
      </c>
      <c r="N4070" t="b">
        <f t="shared" si="382"/>
        <v>0</v>
      </c>
      <c r="O4070">
        <f t="shared" si="383"/>
        <v>0</v>
      </c>
    </row>
    <row r="4071" spans="1:15">
      <c r="A4071" t="s">
        <v>451</v>
      </c>
      <c r="B4071" t="s">
        <v>452</v>
      </c>
      <c r="C4071" t="s">
        <v>178</v>
      </c>
      <c r="D4071" t="s">
        <v>185</v>
      </c>
      <c r="E4071" s="2">
        <v>44622.536111111112</v>
      </c>
      <c r="F4071" s="33">
        <f t="shared" si="378"/>
        <v>2022</v>
      </c>
      <c r="G4071" s="33">
        <f t="shared" si="379"/>
        <v>3</v>
      </c>
      <c r="H4071" t="s">
        <v>150</v>
      </c>
      <c r="I4071" t="s">
        <v>453</v>
      </c>
      <c r="J4071" t="s">
        <v>624</v>
      </c>
      <c r="K4071">
        <v>3.7</v>
      </c>
      <c r="L4071">
        <f t="shared" si="380"/>
        <v>3.7</v>
      </c>
      <c r="M4071">
        <f t="shared" si="381"/>
        <v>0</v>
      </c>
      <c r="N4071" t="b">
        <f t="shared" si="382"/>
        <v>0</v>
      </c>
      <c r="O4071">
        <f t="shared" si="383"/>
        <v>0</v>
      </c>
    </row>
    <row r="4072" spans="1:15">
      <c r="A4072" t="s">
        <v>451</v>
      </c>
      <c r="B4072" t="s">
        <v>452</v>
      </c>
      <c r="C4072" t="s">
        <v>178</v>
      </c>
      <c r="D4072" t="s">
        <v>185</v>
      </c>
      <c r="E4072" s="2">
        <v>44629.54583333333</v>
      </c>
      <c r="F4072" s="33">
        <f t="shared" si="378"/>
        <v>2022</v>
      </c>
      <c r="G4072" s="33">
        <f t="shared" si="379"/>
        <v>3</v>
      </c>
      <c r="H4072" t="s">
        <v>150</v>
      </c>
      <c r="I4072" t="s">
        <v>453</v>
      </c>
      <c r="J4072" t="s">
        <v>624</v>
      </c>
      <c r="K4072">
        <v>3.4</v>
      </c>
      <c r="L4072">
        <f t="shared" si="380"/>
        <v>3.4</v>
      </c>
      <c r="M4072">
        <f t="shared" si="381"/>
        <v>0</v>
      </c>
      <c r="N4072" t="b">
        <f t="shared" si="382"/>
        <v>0</v>
      </c>
      <c r="O4072">
        <f t="shared" si="383"/>
        <v>0</v>
      </c>
    </row>
    <row r="4073" spans="1:15">
      <c r="A4073" t="s">
        <v>451</v>
      </c>
      <c r="B4073" t="s">
        <v>452</v>
      </c>
      <c r="C4073" t="s">
        <v>178</v>
      </c>
      <c r="D4073" t="s">
        <v>185</v>
      </c>
      <c r="E4073" s="2">
        <v>44636.543055555558</v>
      </c>
      <c r="F4073" s="33">
        <f t="shared" si="378"/>
        <v>2022</v>
      </c>
      <c r="G4073" s="33">
        <f t="shared" si="379"/>
        <v>3</v>
      </c>
      <c r="H4073" t="s">
        <v>150</v>
      </c>
      <c r="I4073" t="s">
        <v>453</v>
      </c>
      <c r="J4073" t="s">
        <v>624</v>
      </c>
      <c r="K4073">
        <v>4.1000000000000005</v>
      </c>
      <c r="L4073">
        <f t="shared" si="380"/>
        <v>4.1000000000000005</v>
      </c>
      <c r="M4073">
        <f t="shared" si="381"/>
        <v>0</v>
      </c>
      <c r="N4073" t="b">
        <f t="shared" si="382"/>
        <v>0</v>
      </c>
      <c r="O4073">
        <f t="shared" si="383"/>
        <v>0</v>
      </c>
    </row>
    <row r="4074" spans="1:15">
      <c r="A4074" t="s">
        <v>451</v>
      </c>
      <c r="B4074" t="s">
        <v>452</v>
      </c>
      <c r="C4074" t="s">
        <v>178</v>
      </c>
      <c r="D4074" t="s">
        <v>185</v>
      </c>
      <c r="E4074" s="2">
        <v>44644.457638888889</v>
      </c>
      <c r="F4074" s="33">
        <f t="shared" si="378"/>
        <v>2022</v>
      </c>
      <c r="G4074" s="33">
        <f t="shared" si="379"/>
        <v>3</v>
      </c>
      <c r="H4074" t="s">
        <v>150</v>
      </c>
      <c r="I4074" t="s">
        <v>453</v>
      </c>
      <c r="J4074" t="s">
        <v>624</v>
      </c>
      <c r="K4074">
        <v>4.3</v>
      </c>
      <c r="L4074">
        <f t="shared" si="380"/>
        <v>4.3</v>
      </c>
      <c r="M4074">
        <f t="shared" si="381"/>
        <v>0</v>
      </c>
      <c r="N4074" t="b">
        <f t="shared" si="382"/>
        <v>0</v>
      </c>
      <c r="O4074">
        <f t="shared" si="383"/>
        <v>0</v>
      </c>
    </row>
    <row r="4075" spans="1:15">
      <c r="A4075" t="s">
        <v>451</v>
      </c>
      <c r="B4075" t="s">
        <v>452</v>
      </c>
      <c r="C4075" t="s">
        <v>178</v>
      </c>
      <c r="D4075" t="s">
        <v>185</v>
      </c>
      <c r="E4075" s="2">
        <v>44650.563888888886</v>
      </c>
      <c r="F4075" s="33">
        <f t="shared" si="378"/>
        <v>2022</v>
      </c>
      <c r="G4075" s="33">
        <f t="shared" si="379"/>
        <v>3</v>
      </c>
      <c r="H4075" t="s">
        <v>150</v>
      </c>
      <c r="I4075" t="s">
        <v>453</v>
      </c>
      <c r="J4075" t="s">
        <v>624</v>
      </c>
      <c r="K4075">
        <v>4.7</v>
      </c>
      <c r="L4075">
        <f t="shared" si="380"/>
        <v>4.7</v>
      </c>
      <c r="M4075">
        <f t="shared" si="381"/>
        <v>0</v>
      </c>
      <c r="N4075" t="b">
        <f t="shared" si="382"/>
        <v>0</v>
      </c>
      <c r="O4075">
        <f t="shared" si="383"/>
        <v>0</v>
      </c>
    </row>
    <row r="4076" spans="1:15">
      <c r="A4076" t="s">
        <v>451</v>
      </c>
      <c r="B4076" t="s">
        <v>452</v>
      </c>
      <c r="C4076" t="s">
        <v>178</v>
      </c>
      <c r="D4076" t="s">
        <v>185</v>
      </c>
      <c r="E4076" s="2">
        <v>44657.606944444444</v>
      </c>
      <c r="F4076" s="33">
        <f t="shared" si="378"/>
        <v>2022</v>
      </c>
      <c r="G4076" s="33">
        <f t="shared" si="379"/>
        <v>4</v>
      </c>
      <c r="H4076" t="s">
        <v>150</v>
      </c>
      <c r="I4076" t="s">
        <v>453</v>
      </c>
      <c r="J4076" t="s">
        <v>624</v>
      </c>
      <c r="K4076">
        <v>3.5</v>
      </c>
      <c r="L4076">
        <f t="shared" si="380"/>
        <v>3.5</v>
      </c>
      <c r="M4076">
        <f t="shared" si="381"/>
        <v>0</v>
      </c>
      <c r="N4076" t="b">
        <f t="shared" si="382"/>
        <v>0</v>
      </c>
      <c r="O4076">
        <f t="shared" si="383"/>
        <v>0</v>
      </c>
    </row>
    <row r="4077" spans="1:15">
      <c r="A4077" t="s">
        <v>451</v>
      </c>
      <c r="B4077" t="s">
        <v>452</v>
      </c>
      <c r="C4077" t="s">
        <v>178</v>
      </c>
      <c r="D4077" t="s">
        <v>185</v>
      </c>
      <c r="E4077" s="2">
        <v>44664.583333333336</v>
      </c>
      <c r="F4077" s="33">
        <f t="shared" si="378"/>
        <v>2022</v>
      </c>
      <c r="G4077" s="33">
        <f t="shared" si="379"/>
        <v>4</v>
      </c>
      <c r="H4077" t="s">
        <v>150</v>
      </c>
      <c r="I4077" t="s">
        <v>453</v>
      </c>
      <c r="J4077" t="s">
        <v>624</v>
      </c>
      <c r="K4077">
        <v>4.8</v>
      </c>
      <c r="L4077">
        <f t="shared" si="380"/>
        <v>4.8</v>
      </c>
      <c r="M4077">
        <f t="shared" si="381"/>
        <v>0</v>
      </c>
      <c r="N4077" t="b">
        <f t="shared" si="382"/>
        <v>0</v>
      </c>
      <c r="O4077">
        <f t="shared" si="383"/>
        <v>0</v>
      </c>
    </row>
    <row r="4078" spans="1:15">
      <c r="A4078" t="s">
        <v>451</v>
      </c>
      <c r="B4078" t="s">
        <v>452</v>
      </c>
      <c r="C4078" t="s">
        <v>178</v>
      </c>
      <c r="D4078" t="s">
        <v>185</v>
      </c>
      <c r="E4078" s="2">
        <v>44671.582638888889</v>
      </c>
      <c r="F4078" s="33">
        <f t="shared" si="378"/>
        <v>2022</v>
      </c>
      <c r="G4078" s="33">
        <f t="shared" si="379"/>
        <v>4</v>
      </c>
      <c r="H4078" t="s">
        <v>150</v>
      </c>
      <c r="I4078" t="s">
        <v>453</v>
      </c>
      <c r="J4078" t="s">
        <v>624</v>
      </c>
      <c r="K4078">
        <v>5.6</v>
      </c>
      <c r="L4078">
        <f t="shared" si="380"/>
        <v>5.6</v>
      </c>
      <c r="M4078">
        <f t="shared" si="381"/>
        <v>0</v>
      </c>
      <c r="N4078" t="b">
        <f t="shared" si="382"/>
        <v>0</v>
      </c>
      <c r="O4078">
        <f t="shared" si="383"/>
        <v>0</v>
      </c>
    </row>
    <row r="4079" spans="1:15">
      <c r="A4079" t="s">
        <v>451</v>
      </c>
      <c r="B4079" t="s">
        <v>452</v>
      </c>
      <c r="C4079" t="s">
        <v>178</v>
      </c>
      <c r="D4079" t="s">
        <v>185</v>
      </c>
      <c r="E4079" s="2">
        <v>44678.618055555555</v>
      </c>
      <c r="F4079" s="33">
        <f t="shared" si="378"/>
        <v>2022</v>
      </c>
      <c r="G4079" s="33">
        <f t="shared" si="379"/>
        <v>4</v>
      </c>
      <c r="H4079" t="s">
        <v>150</v>
      </c>
      <c r="I4079" t="s">
        <v>453</v>
      </c>
      <c r="J4079" t="s">
        <v>624</v>
      </c>
      <c r="K4079">
        <v>5.2</v>
      </c>
      <c r="L4079">
        <f t="shared" si="380"/>
        <v>5.2</v>
      </c>
      <c r="M4079">
        <f t="shared" si="381"/>
        <v>0</v>
      </c>
      <c r="N4079" t="b">
        <f t="shared" si="382"/>
        <v>0</v>
      </c>
      <c r="O4079">
        <f t="shared" si="383"/>
        <v>0</v>
      </c>
    </row>
    <row r="4080" spans="1:15">
      <c r="A4080" t="s">
        <v>451</v>
      </c>
      <c r="B4080" t="s">
        <v>452</v>
      </c>
      <c r="C4080" t="s">
        <v>178</v>
      </c>
      <c r="D4080" t="s">
        <v>185</v>
      </c>
      <c r="E4080" s="2">
        <v>44685.592361111114</v>
      </c>
      <c r="F4080" s="33">
        <f t="shared" si="378"/>
        <v>2022</v>
      </c>
      <c r="G4080" s="33">
        <f t="shared" si="379"/>
        <v>5</v>
      </c>
      <c r="H4080" t="s">
        <v>150</v>
      </c>
      <c r="I4080" t="s">
        <v>453</v>
      </c>
      <c r="J4080" t="s">
        <v>624</v>
      </c>
      <c r="K4080">
        <v>5.4</v>
      </c>
      <c r="L4080">
        <f t="shared" si="380"/>
        <v>5.4</v>
      </c>
      <c r="M4080">
        <f t="shared" si="381"/>
        <v>0</v>
      </c>
      <c r="N4080" t="b">
        <f t="shared" si="382"/>
        <v>0</v>
      </c>
      <c r="O4080">
        <f t="shared" si="383"/>
        <v>0</v>
      </c>
    </row>
    <row r="4081" spans="1:15">
      <c r="A4081" t="s">
        <v>451</v>
      </c>
      <c r="B4081" t="s">
        <v>452</v>
      </c>
      <c r="C4081" t="s">
        <v>178</v>
      </c>
      <c r="D4081" t="s">
        <v>185</v>
      </c>
      <c r="E4081" s="2">
        <v>44693.598611111112</v>
      </c>
      <c r="F4081" s="33">
        <f t="shared" si="378"/>
        <v>2022</v>
      </c>
      <c r="G4081" s="33">
        <f t="shared" si="379"/>
        <v>5</v>
      </c>
      <c r="H4081" t="s">
        <v>150</v>
      </c>
      <c r="I4081" t="s">
        <v>453</v>
      </c>
      <c r="J4081" t="s">
        <v>624</v>
      </c>
      <c r="K4081">
        <v>6</v>
      </c>
      <c r="L4081">
        <f t="shared" si="380"/>
        <v>6</v>
      </c>
      <c r="M4081">
        <f t="shared" si="381"/>
        <v>0</v>
      </c>
      <c r="N4081" t="b">
        <f t="shared" si="382"/>
        <v>0</v>
      </c>
      <c r="O4081">
        <f t="shared" si="383"/>
        <v>0</v>
      </c>
    </row>
    <row r="4082" spans="1:15">
      <c r="A4082" t="s">
        <v>451</v>
      </c>
      <c r="B4082" t="s">
        <v>452</v>
      </c>
      <c r="C4082" t="s">
        <v>178</v>
      </c>
      <c r="D4082" t="s">
        <v>185</v>
      </c>
      <c r="E4082" s="2">
        <v>44699.594444444447</v>
      </c>
      <c r="F4082" s="33">
        <f t="shared" si="378"/>
        <v>2022</v>
      </c>
      <c r="G4082" s="33">
        <f t="shared" si="379"/>
        <v>5</v>
      </c>
      <c r="H4082" t="s">
        <v>150</v>
      </c>
      <c r="I4082" t="s">
        <v>453</v>
      </c>
      <c r="J4082" t="s">
        <v>624</v>
      </c>
      <c r="K4082">
        <v>5</v>
      </c>
      <c r="L4082">
        <f t="shared" si="380"/>
        <v>5</v>
      </c>
      <c r="M4082">
        <f t="shared" si="381"/>
        <v>0</v>
      </c>
      <c r="N4082" t="b">
        <f t="shared" si="382"/>
        <v>0</v>
      </c>
      <c r="O4082">
        <f t="shared" si="383"/>
        <v>0</v>
      </c>
    </row>
    <row r="4083" spans="1:15">
      <c r="A4083" t="s">
        <v>451</v>
      </c>
      <c r="B4083" t="s">
        <v>452</v>
      </c>
      <c r="C4083" t="s">
        <v>178</v>
      </c>
      <c r="D4083" t="s">
        <v>185</v>
      </c>
      <c r="E4083" s="2">
        <v>44707.597916666666</v>
      </c>
      <c r="F4083" s="33">
        <f t="shared" si="378"/>
        <v>2022</v>
      </c>
      <c r="G4083" s="33">
        <f t="shared" si="379"/>
        <v>5</v>
      </c>
      <c r="H4083" t="s">
        <v>150</v>
      </c>
      <c r="I4083" t="s">
        <v>453</v>
      </c>
      <c r="J4083" t="s">
        <v>596</v>
      </c>
      <c r="K4083">
        <v>1</v>
      </c>
      <c r="L4083">
        <f t="shared" si="380"/>
        <v>0.5</v>
      </c>
      <c r="M4083">
        <f t="shared" si="381"/>
        <v>1</v>
      </c>
      <c r="N4083" t="b">
        <f t="shared" si="382"/>
        <v>1</v>
      </c>
      <c r="O4083">
        <f t="shared" si="383"/>
        <v>0</v>
      </c>
    </row>
    <row r="4084" spans="1:15">
      <c r="A4084" t="s">
        <v>451</v>
      </c>
      <c r="B4084" t="s">
        <v>452</v>
      </c>
      <c r="C4084" t="s">
        <v>178</v>
      </c>
      <c r="D4084" t="s">
        <v>185</v>
      </c>
      <c r="E4084" s="2">
        <v>44720.59375</v>
      </c>
      <c r="F4084" s="33">
        <f t="shared" si="378"/>
        <v>2022</v>
      </c>
      <c r="G4084" s="33">
        <f t="shared" si="379"/>
        <v>6</v>
      </c>
      <c r="H4084" t="s">
        <v>150</v>
      </c>
      <c r="I4084" t="s">
        <v>453</v>
      </c>
      <c r="J4084" t="s">
        <v>624</v>
      </c>
      <c r="K4084">
        <v>6.4</v>
      </c>
      <c r="L4084">
        <f t="shared" si="380"/>
        <v>6.4</v>
      </c>
      <c r="M4084">
        <f t="shared" si="381"/>
        <v>0</v>
      </c>
      <c r="N4084" t="b">
        <f t="shared" si="382"/>
        <v>0</v>
      </c>
      <c r="O4084">
        <f t="shared" si="383"/>
        <v>0</v>
      </c>
    </row>
    <row r="4085" spans="1:15">
      <c r="A4085" t="s">
        <v>451</v>
      </c>
      <c r="B4085" t="s">
        <v>452</v>
      </c>
      <c r="C4085" t="s">
        <v>178</v>
      </c>
      <c r="D4085" t="s">
        <v>185</v>
      </c>
      <c r="E4085" s="2">
        <v>44728.593055555553</v>
      </c>
      <c r="F4085" s="33">
        <f t="shared" si="378"/>
        <v>2022</v>
      </c>
      <c r="G4085" s="33">
        <f t="shared" si="379"/>
        <v>6</v>
      </c>
      <c r="H4085" t="s">
        <v>150</v>
      </c>
      <c r="I4085" t="s">
        <v>453</v>
      </c>
      <c r="J4085" t="s">
        <v>624</v>
      </c>
      <c r="K4085">
        <v>5.2</v>
      </c>
      <c r="L4085">
        <f t="shared" si="380"/>
        <v>5.2</v>
      </c>
      <c r="M4085">
        <f t="shared" si="381"/>
        <v>0</v>
      </c>
      <c r="N4085" t="b">
        <f t="shared" si="382"/>
        <v>0</v>
      </c>
      <c r="O4085">
        <f t="shared" si="383"/>
        <v>0</v>
      </c>
    </row>
    <row r="4086" spans="1:15">
      <c r="A4086" t="s">
        <v>451</v>
      </c>
      <c r="B4086" t="s">
        <v>452</v>
      </c>
      <c r="C4086" t="s">
        <v>178</v>
      </c>
      <c r="D4086" t="s">
        <v>185</v>
      </c>
      <c r="E4086" s="2">
        <v>44734.451388888891</v>
      </c>
      <c r="F4086" s="33">
        <f t="shared" si="378"/>
        <v>2022</v>
      </c>
      <c r="G4086" s="33">
        <f t="shared" si="379"/>
        <v>6</v>
      </c>
      <c r="H4086" t="s">
        <v>150</v>
      </c>
      <c r="I4086" t="s">
        <v>453</v>
      </c>
      <c r="J4086" t="s">
        <v>624</v>
      </c>
      <c r="K4086">
        <v>6.4</v>
      </c>
      <c r="L4086">
        <f t="shared" si="380"/>
        <v>6.4</v>
      </c>
      <c r="M4086">
        <f t="shared" si="381"/>
        <v>0</v>
      </c>
      <c r="N4086" t="b">
        <f t="shared" si="382"/>
        <v>0</v>
      </c>
      <c r="O4086">
        <f t="shared" si="383"/>
        <v>0</v>
      </c>
    </row>
    <row r="4087" spans="1:15">
      <c r="A4087" t="s">
        <v>451</v>
      </c>
      <c r="B4087" t="s">
        <v>452</v>
      </c>
      <c r="C4087" t="s">
        <v>178</v>
      </c>
      <c r="D4087" t="s">
        <v>185</v>
      </c>
      <c r="E4087" s="2">
        <v>44748.599305555559</v>
      </c>
      <c r="F4087" s="33">
        <f t="shared" si="378"/>
        <v>2022</v>
      </c>
      <c r="G4087" s="33">
        <f t="shared" si="379"/>
        <v>7</v>
      </c>
      <c r="H4087" t="s">
        <v>150</v>
      </c>
      <c r="I4087" t="s">
        <v>453</v>
      </c>
      <c r="J4087" t="s">
        <v>624</v>
      </c>
      <c r="K4087">
        <v>5.7</v>
      </c>
      <c r="L4087">
        <f t="shared" si="380"/>
        <v>5.7</v>
      </c>
      <c r="M4087">
        <f t="shared" si="381"/>
        <v>0</v>
      </c>
      <c r="N4087" t="b">
        <f t="shared" si="382"/>
        <v>0</v>
      </c>
      <c r="O4087">
        <f t="shared" si="383"/>
        <v>0</v>
      </c>
    </row>
    <row r="4088" spans="1:15">
      <c r="A4088" t="s">
        <v>451</v>
      </c>
      <c r="B4088" t="s">
        <v>452</v>
      </c>
      <c r="C4088" t="s">
        <v>178</v>
      </c>
      <c r="D4088" t="s">
        <v>185</v>
      </c>
      <c r="E4088" s="2">
        <v>44755.600694444445</v>
      </c>
      <c r="F4088" s="33">
        <f t="shared" si="378"/>
        <v>2022</v>
      </c>
      <c r="G4088" s="33">
        <f t="shared" si="379"/>
        <v>7</v>
      </c>
      <c r="H4088" t="s">
        <v>150</v>
      </c>
      <c r="I4088" t="s">
        <v>453</v>
      </c>
      <c r="J4088" t="s">
        <v>624</v>
      </c>
      <c r="K4088">
        <v>5.3</v>
      </c>
      <c r="L4088">
        <f t="shared" si="380"/>
        <v>5.3</v>
      </c>
      <c r="M4088">
        <f t="shared" si="381"/>
        <v>0</v>
      </c>
      <c r="N4088" t="b">
        <f t="shared" si="382"/>
        <v>0</v>
      </c>
      <c r="O4088">
        <f t="shared" si="383"/>
        <v>0</v>
      </c>
    </row>
    <row r="4089" spans="1:15">
      <c r="A4089" t="s">
        <v>451</v>
      </c>
      <c r="B4089" t="s">
        <v>452</v>
      </c>
      <c r="C4089" t="s">
        <v>178</v>
      </c>
      <c r="D4089" t="s">
        <v>185</v>
      </c>
      <c r="E4089" s="2">
        <v>44764.463888888888</v>
      </c>
      <c r="F4089" s="33">
        <f t="shared" si="378"/>
        <v>2022</v>
      </c>
      <c r="G4089" s="33">
        <f t="shared" si="379"/>
        <v>7</v>
      </c>
      <c r="H4089" t="s">
        <v>150</v>
      </c>
      <c r="I4089" t="s">
        <v>453</v>
      </c>
      <c r="J4089" t="s">
        <v>596</v>
      </c>
      <c r="K4089">
        <v>1</v>
      </c>
      <c r="L4089">
        <f t="shared" si="380"/>
        <v>0.5</v>
      </c>
      <c r="M4089">
        <f t="shared" si="381"/>
        <v>1</v>
      </c>
      <c r="N4089" t="b">
        <f t="shared" si="382"/>
        <v>1</v>
      </c>
      <c r="O4089">
        <f t="shared" si="383"/>
        <v>0</v>
      </c>
    </row>
    <row r="4090" spans="1:15">
      <c r="A4090" t="s">
        <v>451</v>
      </c>
      <c r="B4090" t="s">
        <v>452</v>
      </c>
      <c r="C4090" t="s">
        <v>178</v>
      </c>
      <c r="D4090" t="s">
        <v>185</v>
      </c>
      <c r="E4090" s="2">
        <v>44770.593055555553</v>
      </c>
      <c r="F4090" s="33">
        <f t="shared" si="378"/>
        <v>2022</v>
      </c>
      <c r="G4090" s="33">
        <f t="shared" si="379"/>
        <v>7</v>
      </c>
      <c r="H4090" t="s">
        <v>150</v>
      </c>
      <c r="I4090" t="s">
        <v>453</v>
      </c>
      <c r="J4090" t="s">
        <v>624</v>
      </c>
      <c r="K4090">
        <v>6.7</v>
      </c>
      <c r="L4090">
        <f t="shared" si="380"/>
        <v>6.7</v>
      </c>
      <c r="M4090">
        <f t="shared" si="381"/>
        <v>0</v>
      </c>
      <c r="N4090" t="b">
        <f t="shared" si="382"/>
        <v>0</v>
      </c>
      <c r="O4090">
        <f t="shared" si="383"/>
        <v>0</v>
      </c>
    </row>
    <row r="4091" spans="1:15">
      <c r="A4091" t="s">
        <v>451</v>
      </c>
      <c r="B4091" t="s">
        <v>452</v>
      </c>
      <c r="C4091" t="s">
        <v>178</v>
      </c>
      <c r="D4091" t="s">
        <v>185</v>
      </c>
      <c r="E4091" s="2">
        <v>44776.602777777778</v>
      </c>
      <c r="F4091" s="33">
        <f t="shared" si="378"/>
        <v>2022</v>
      </c>
      <c r="G4091" s="33">
        <f t="shared" si="379"/>
        <v>8</v>
      </c>
      <c r="H4091" t="s">
        <v>150</v>
      </c>
      <c r="I4091" t="s">
        <v>453</v>
      </c>
      <c r="J4091" t="s">
        <v>624</v>
      </c>
      <c r="K4091">
        <v>8.6</v>
      </c>
      <c r="L4091">
        <f t="shared" si="380"/>
        <v>8.6</v>
      </c>
      <c r="M4091">
        <f t="shared" si="381"/>
        <v>0</v>
      </c>
      <c r="N4091" t="b">
        <f t="shared" si="382"/>
        <v>0</v>
      </c>
      <c r="O4091">
        <f t="shared" si="383"/>
        <v>0</v>
      </c>
    </row>
    <row r="4092" spans="1:15">
      <c r="A4092" t="s">
        <v>451</v>
      </c>
      <c r="B4092" t="s">
        <v>452</v>
      </c>
      <c r="C4092" t="s">
        <v>178</v>
      </c>
      <c r="D4092" t="s">
        <v>185</v>
      </c>
      <c r="E4092" s="2">
        <v>44783.594444444447</v>
      </c>
      <c r="F4092" s="33">
        <f t="shared" si="378"/>
        <v>2022</v>
      </c>
      <c r="G4092" s="33">
        <f t="shared" si="379"/>
        <v>8</v>
      </c>
      <c r="H4092" t="s">
        <v>150</v>
      </c>
      <c r="I4092" t="s">
        <v>453</v>
      </c>
      <c r="J4092" t="s">
        <v>624</v>
      </c>
      <c r="K4092">
        <v>6.5</v>
      </c>
      <c r="L4092">
        <f t="shared" si="380"/>
        <v>6.5</v>
      </c>
      <c r="M4092">
        <f t="shared" si="381"/>
        <v>0</v>
      </c>
      <c r="N4092" t="b">
        <f t="shared" si="382"/>
        <v>0</v>
      </c>
      <c r="O4092">
        <f t="shared" si="383"/>
        <v>0</v>
      </c>
    </row>
    <row r="4093" spans="1:15">
      <c r="A4093" t="s">
        <v>451</v>
      </c>
      <c r="B4093" t="s">
        <v>452</v>
      </c>
      <c r="C4093" t="s">
        <v>178</v>
      </c>
      <c r="D4093" t="s">
        <v>185</v>
      </c>
      <c r="E4093" s="2">
        <v>44792.635416666664</v>
      </c>
      <c r="F4093" s="33">
        <f t="shared" si="378"/>
        <v>2022</v>
      </c>
      <c r="G4093" s="33">
        <f t="shared" si="379"/>
        <v>8</v>
      </c>
      <c r="H4093" t="s">
        <v>150</v>
      </c>
      <c r="I4093" t="s">
        <v>453</v>
      </c>
      <c r="J4093" t="s">
        <v>624</v>
      </c>
      <c r="K4093">
        <v>7.8</v>
      </c>
      <c r="L4093">
        <f t="shared" si="380"/>
        <v>7.8</v>
      </c>
      <c r="M4093">
        <f t="shared" si="381"/>
        <v>0</v>
      </c>
      <c r="N4093" t="b">
        <f t="shared" si="382"/>
        <v>0</v>
      </c>
      <c r="O4093">
        <f t="shared" si="383"/>
        <v>0</v>
      </c>
    </row>
    <row r="4094" spans="1:15">
      <c r="A4094" t="s">
        <v>451</v>
      </c>
      <c r="B4094" t="s">
        <v>452</v>
      </c>
      <c r="C4094" t="s">
        <v>178</v>
      </c>
      <c r="D4094" t="s">
        <v>185</v>
      </c>
      <c r="E4094" s="2">
        <v>44797.515972222223</v>
      </c>
      <c r="F4094" s="33">
        <f t="shared" si="378"/>
        <v>2022</v>
      </c>
      <c r="G4094" s="33">
        <f t="shared" si="379"/>
        <v>8</v>
      </c>
      <c r="H4094" t="s">
        <v>150</v>
      </c>
      <c r="I4094" t="s">
        <v>453</v>
      </c>
      <c r="J4094" t="s">
        <v>624</v>
      </c>
      <c r="K4094">
        <v>8.5</v>
      </c>
      <c r="L4094">
        <f t="shared" si="380"/>
        <v>8.5</v>
      </c>
      <c r="M4094">
        <f t="shared" si="381"/>
        <v>0</v>
      </c>
      <c r="N4094" t="b">
        <f t="shared" si="382"/>
        <v>0</v>
      </c>
      <c r="O4094">
        <f t="shared" si="383"/>
        <v>0</v>
      </c>
    </row>
    <row r="4095" spans="1:15">
      <c r="A4095" t="s">
        <v>451</v>
      </c>
      <c r="B4095" t="s">
        <v>452</v>
      </c>
      <c r="C4095" t="s">
        <v>178</v>
      </c>
      <c r="D4095" t="s">
        <v>185</v>
      </c>
      <c r="E4095" s="2">
        <v>44804.509722222225</v>
      </c>
      <c r="F4095" s="33">
        <f t="shared" si="378"/>
        <v>2022</v>
      </c>
      <c r="G4095" s="33">
        <f t="shared" si="379"/>
        <v>8</v>
      </c>
      <c r="H4095" t="s">
        <v>150</v>
      </c>
      <c r="I4095" t="s">
        <v>453</v>
      </c>
      <c r="J4095" t="s">
        <v>624</v>
      </c>
      <c r="K4095">
        <v>9.1</v>
      </c>
      <c r="L4095">
        <f t="shared" si="380"/>
        <v>9.1</v>
      </c>
      <c r="M4095">
        <f t="shared" si="381"/>
        <v>0</v>
      </c>
      <c r="N4095" t="b">
        <f t="shared" si="382"/>
        <v>0</v>
      </c>
      <c r="O4095">
        <f t="shared" si="383"/>
        <v>0</v>
      </c>
    </row>
    <row r="4096" spans="1:15">
      <c r="A4096" t="s">
        <v>451</v>
      </c>
      <c r="B4096" t="s">
        <v>452</v>
      </c>
      <c r="C4096" t="s">
        <v>178</v>
      </c>
      <c r="D4096" t="s">
        <v>185</v>
      </c>
      <c r="E4096" s="2">
        <v>44812.606944444444</v>
      </c>
      <c r="F4096" s="33">
        <f t="shared" si="378"/>
        <v>2022</v>
      </c>
      <c r="G4096" s="33">
        <f t="shared" si="379"/>
        <v>9</v>
      </c>
      <c r="H4096" t="s">
        <v>150</v>
      </c>
      <c r="I4096" t="s">
        <v>453</v>
      </c>
      <c r="J4096" t="s">
        <v>596</v>
      </c>
      <c r="K4096">
        <v>1</v>
      </c>
      <c r="L4096">
        <f t="shared" si="380"/>
        <v>0.5</v>
      </c>
      <c r="M4096">
        <f t="shared" si="381"/>
        <v>1</v>
      </c>
      <c r="N4096" t="b">
        <f t="shared" si="382"/>
        <v>1</v>
      </c>
      <c r="O4096">
        <f t="shared" si="383"/>
        <v>0</v>
      </c>
    </row>
    <row r="4097" spans="1:15">
      <c r="A4097" t="s">
        <v>451</v>
      </c>
      <c r="B4097" t="s">
        <v>452</v>
      </c>
      <c r="C4097" t="s">
        <v>178</v>
      </c>
      <c r="D4097" t="s">
        <v>185</v>
      </c>
      <c r="E4097" s="2">
        <v>44818.476388888892</v>
      </c>
      <c r="F4097" s="33">
        <f t="shared" ref="F4097:F4160" si="384">YEAR(E4097)</f>
        <v>2022</v>
      </c>
      <c r="G4097" s="33">
        <f t="shared" ref="G4097:G4160" si="385">MONTH(E4097)</f>
        <v>9</v>
      </c>
      <c r="H4097" t="s">
        <v>150</v>
      </c>
      <c r="I4097" t="s">
        <v>453</v>
      </c>
      <c r="J4097" t="s">
        <v>624</v>
      </c>
      <c r="K4097">
        <v>8.5</v>
      </c>
      <c r="L4097">
        <f t="shared" ref="L4097:L4160" si="386">IF(J4097="&lt;",K4097/2,K4097)</f>
        <v>8.5</v>
      </c>
      <c r="M4097">
        <f t="shared" ref="M4097:M4160" si="387">IF(J4097="&lt;",1,0)</f>
        <v>0</v>
      </c>
      <c r="N4097" t="b">
        <f t="shared" ref="N4097:N4160" si="388">IF(J4097="&lt;",TRUE,FALSE)</f>
        <v>0</v>
      </c>
      <c r="O4097">
        <f t="shared" si="383"/>
        <v>0</v>
      </c>
    </row>
    <row r="4098" spans="1:15">
      <c r="A4098" t="s">
        <v>451</v>
      </c>
      <c r="B4098" t="s">
        <v>452</v>
      </c>
      <c r="C4098" t="s">
        <v>178</v>
      </c>
      <c r="D4098" t="s">
        <v>185</v>
      </c>
      <c r="E4098" s="2">
        <v>44825.604166666664</v>
      </c>
      <c r="F4098" s="33">
        <f t="shared" si="384"/>
        <v>2022</v>
      </c>
      <c r="G4098" s="33">
        <f t="shared" si="385"/>
        <v>9</v>
      </c>
      <c r="H4098" t="s">
        <v>150</v>
      </c>
      <c r="I4098" t="s">
        <v>453</v>
      </c>
      <c r="J4098" t="s">
        <v>624</v>
      </c>
      <c r="K4098">
        <v>6.1000000000000005</v>
      </c>
      <c r="L4098">
        <f t="shared" si="386"/>
        <v>6.1000000000000005</v>
      </c>
      <c r="M4098">
        <f t="shared" si="387"/>
        <v>0</v>
      </c>
      <c r="N4098" t="b">
        <f t="shared" si="388"/>
        <v>0</v>
      </c>
      <c r="O4098">
        <f t="shared" si="383"/>
        <v>0</v>
      </c>
    </row>
    <row r="4099" spans="1:15">
      <c r="A4099" t="s">
        <v>451</v>
      </c>
      <c r="B4099" t="s">
        <v>452</v>
      </c>
      <c r="C4099" t="s">
        <v>178</v>
      </c>
      <c r="D4099" t="s">
        <v>185</v>
      </c>
      <c r="E4099" s="2">
        <v>44832.598611111112</v>
      </c>
      <c r="F4099" s="33">
        <f t="shared" si="384"/>
        <v>2022</v>
      </c>
      <c r="G4099" s="33">
        <f t="shared" si="385"/>
        <v>9</v>
      </c>
      <c r="H4099" t="s">
        <v>150</v>
      </c>
      <c r="I4099" t="s">
        <v>453</v>
      </c>
      <c r="J4099" t="s">
        <v>624</v>
      </c>
      <c r="K4099">
        <v>6.6</v>
      </c>
      <c r="L4099">
        <f t="shared" si="386"/>
        <v>6.6</v>
      </c>
      <c r="M4099">
        <f t="shared" si="387"/>
        <v>0</v>
      </c>
      <c r="N4099" t="b">
        <f t="shared" si="388"/>
        <v>0</v>
      </c>
      <c r="O4099">
        <f t="shared" ref="O4099:O4162" si="389">IF(K4099&gt;=57,1,0)</f>
        <v>0</v>
      </c>
    </row>
    <row r="4100" spans="1:15">
      <c r="A4100" t="s">
        <v>451</v>
      </c>
      <c r="B4100" t="s">
        <v>452</v>
      </c>
      <c r="C4100" t="s">
        <v>178</v>
      </c>
      <c r="D4100" t="s">
        <v>185</v>
      </c>
      <c r="E4100" s="2">
        <v>44837.484722222223</v>
      </c>
      <c r="F4100" s="33">
        <f t="shared" si="384"/>
        <v>2022</v>
      </c>
      <c r="G4100" s="33">
        <f t="shared" si="385"/>
        <v>10</v>
      </c>
      <c r="H4100" t="s">
        <v>150</v>
      </c>
      <c r="I4100" t="s">
        <v>453</v>
      </c>
      <c r="J4100" t="s">
        <v>624</v>
      </c>
      <c r="K4100">
        <v>7.1000000000000005</v>
      </c>
      <c r="L4100">
        <f t="shared" si="386"/>
        <v>7.1000000000000005</v>
      </c>
      <c r="M4100">
        <f t="shared" si="387"/>
        <v>0</v>
      </c>
      <c r="N4100" t="b">
        <f t="shared" si="388"/>
        <v>0</v>
      </c>
      <c r="O4100">
        <f t="shared" si="389"/>
        <v>0</v>
      </c>
    </row>
    <row r="4101" spans="1:15">
      <c r="A4101" t="s">
        <v>451</v>
      </c>
      <c r="B4101" t="s">
        <v>452</v>
      </c>
      <c r="C4101" t="s">
        <v>178</v>
      </c>
      <c r="D4101" t="s">
        <v>185</v>
      </c>
      <c r="E4101" s="2">
        <v>44846.557638888888</v>
      </c>
      <c r="F4101" s="33">
        <f t="shared" si="384"/>
        <v>2022</v>
      </c>
      <c r="G4101" s="33">
        <f t="shared" si="385"/>
        <v>10</v>
      </c>
      <c r="H4101" t="s">
        <v>150</v>
      </c>
      <c r="I4101" t="s">
        <v>453</v>
      </c>
      <c r="J4101" t="s">
        <v>624</v>
      </c>
      <c r="K4101">
        <v>7.6</v>
      </c>
      <c r="L4101">
        <f t="shared" si="386"/>
        <v>7.6</v>
      </c>
      <c r="M4101">
        <f t="shared" si="387"/>
        <v>0</v>
      </c>
      <c r="N4101" t="b">
        <f t="shared" si="388"/>
        <v>0</v>
      </c>
      <c r="O4101">
        <f t="shared" si="389"/>
        <v>0</v>
      </c>
    </row>
    <row r="4102" spans="1:15">
      <c r="A4102" t="s">
        <v>451</v>
      </c>
      <c r="B4102" t="s">
        <v>452</v>
      </c>
      <c r="C4102" t="s">
        <v>178</v>
      </c>
      <c r="D4102" t="s">
        <v>185</v>
      </c>
      <c r="E4102" s="2">
        <v>44853.62222222222</v>
      </c>
      <c r="F4102" s="33">
        <f t="shared" si="384"/>
        <v>2022</v>
      </c>
      <c r="G4102" s="33">
        <f t="shared" si="385"/>
        <v>10</v>
      </c>
      <c r="H4102" t="s">
        <v>150</v>
      </c>
      <c r="I4102" t="s">
        <v>453</v>
      </c>
      <c r="J4102" t="s">
        <v>624</v>
      </c>
      <c r="K4102">
        <v>5.7</v>
      </c>
      <c r="L4102">
        <f t="shared" si="386"/>
        <v>5.7</v>
      </c>
      <c r="M4102">
        <f t="shared" si="387"/>
        <v>0</v>
      </c>
      <c r="N4102" t="b">
        <f t="shared" si="388"/>
        <v>0</v>
      </c>
      <c r="O4102">
        <f t="shared" si="389"/>
        <v>0</v>
      </c>
    </row>
    <row r="4103" spans="1:15">
      <c r="A4103" t="s">
        <v>451</v>
      </c>
      <c r="B4103" t="s">
        <v>452</v>
      </c>
      <c r="C4103" t="s">
        <v>178</v>
      </c>
      <c r="D4103" t="s">
        <v>185</v>
      </c>
      <c r="E4103" s="2">
        <v>44860.588888888888</v>
      </c>
      <c r="F4103" s="33">
        <f t="shared" si="384"/>
        <v>2022</v>
      </c>
      <c r="G4103" s="33">
        <f t="shared" si="385"/>
        <v>10</v>
      </c>
      <c r="H4103" t="s">
        <v>150</v>
      </c>
      <c r="I4103" t="s">
        <v>453</v>
      </c>
      <c r="J4103" t="s">
        <v>624</v>
      </c>
      <c r="K4103">
        <v>7</v>
      </c>
      <c r="L4103">
        <f t="shared" si="386"/>
        <v>7</v>
      </c>
      <c r="M4103">
        <f t="shared" si="387"/>
        <v>0</v>
      </c>
      <c r="N4103" t="b">
        <f t="shared" si="388"/>
        <v>0</v>
      </c>
      <c r="O4103">
        <f t="shared" si="389"/>
        <v>0</v>
      </c>
    </row>
    <row r="4104" spans="1:15">
      <c r="A4104" t="s">
        <v>451</v>
      </c>
      <c r="B4104" t="s">
        <v>452</v>
      </c>
      <c r="C4104" t="s">
        <v>178</v>
      </c>
      <c r="D4104" t="s">
        <v>185</v>
      </c>
      <c r="E4104" s="2">
        <v>44867.55</v>
      </c>
      <c r="F4104" s="33">
        <f t="shared" si="384"/>
        <v>2022</v>
      </c>
      <c r="G4104" s="33">
        <f t="shared" si="385"/>
        <v>11</v>
      </c>
      <c r="H4104" t="s">
        <v>150</v>
      </c>
      <c r="I4104" t="s">
        <v>453</v>
      </c>
      <c r="J4104" t="s">
        <v>624</v>
      </c>
      <c r="K4104">
        <v>5.8999999999999995</v>
      </c>
      <c r="L4104">
        <f t="shared" si="386"/>
        <v>5.8999999999999995</v>
      </c>
      <c r="M4104">
        <f t="shared" si="387"/>
        <v>0</v>
      </c>
      <c r="N4104" t="b">
        <f t="shared" si="388"/>
        <v>0</v>
      </c>
      <c r="O4104">
        <f t="shared" si="389"/>
        <v>0</v>
      </c>
    </row>
    <row r="4105" spans="1:15">
      <c r="A4105" t="s">
        <v>451</v>
      </c>
      <c r="B4105" t="s">
        <v>452</v>
      </c>
      <c r="C4105" t="s">
        <v>178</v>
      </c>
      <c r="D4105" t="s">
        <v>185</v>
      </c>
      <c r="E4105" s="2">
        <v>44874.573611111111</v>
      </c>
      <c r="F4105" s="33">
        <f t="shared" si="384"/>
        <v>2022</v>
      </c>
      <c r="G4105" s="33">
        <f t="shared" si="385"/>
        <v>11</v>
      </c>
      <c r="H4105" t="s">
        <v>150</v>
      </c>
      <c r="I4105" t="s">
        <v>453</v>
      </c>
      <c r="J4105" t="s">
        <v>624</v>
      </c>
      <c r="K4105">
        <v>4.3</v>
      </c>
      <c r="L4105">
        <f t="shared" si="386"/>
        <v>4.3</v>
      </c>
      <c r="M4105">
        <f t="shared" si="387"/>
        <v>0</v>
      </c>
      <c r="N4105" t="b">
        <f t="shared" si="388"/>
        <v>0</v>
      </c>
      <c r="O4105">
        <f t="shared" si="389"/>
        <v>0</v>
      </c>
    </row>
    <row r="4106" spans="1:15">
      <c r="A4106" t="s">
        <v>451</v>
      </c>
      <c r="B4106" t="s">
        <v>452</v>
      </c>
      <c r="C4106" t="s">
        <v>178</v>
      </c>
      <c r="D4106" t="s">
        <v>185</v>
      </c>
      <c r="E4106" s="2">
        <v>44881.568749999999</v>
      </c>
      <c r="F4106" s="33">
        <f t="shared" si="384"/>
        <v>2022</v>
      </c>
      <c r="G4106" s="33">
        <f t="shared" si="385"/>
        <v>11</v>
      </c>
      <c r="H4106" t="s">
        <v>150</v>
      </c>
      <c r="I4106" t="s">
        <v>453</v>
      </c>
      <c r="J4106" t="s">
        <v>624</v>
      </c>
      <c r="K4106">
        <v>4.5</v>
      </c>
      <c r="L4106">
        <f t="shared" si="386"/>
        <v>4.5</v>
      </c>
      <c r="M4106">
        <f t="shared" si="387"/>
        <v>0</v>
      </c>
      <c r="N4106" t="b">
        <f t="shared" si="388"/>
        <v>0</v>
      </c>
      <c r="O4106">
        <f t="shared" si="389"/>
        <v>0</v>
      </c>
    </row>
    <row r="4107" spans="1:15">
      <c r="A4107" t="s">
        <v>451</v>
      </c>
      <c r="B4107" t="s">
        <v>452</v>
      </c>
      <c r="C4107" t="s">
        <v>178</v>
      </c>
      <c r="D4107" t="s">
        <v>185</v>
      </c>
      <c r="E4107" s="2">
        <v>44888.573611111111</v>
      </c>
      <c r="F4107" s="33">
        <f t="shared" si="384"/>
        <v>2022</v>
      </c>
      <c r="G4107" s="33">
        <f t="shared" si="385"/>
        <v>11</v>
      </c>
      <c r="H4107" t="s">
        <v>150</v>
      </c>
      <c r="I4107" t="s">
        <v>453</v>
      </c>
      <c r="J4107" t="s">
        <v>624</v>
      </c>
      <c r="K4107">
        <v>6.6</v>
      </c>
      <c r="L4107">
        <f t="shared" si="386"/>
        <v>6.6</v>
      </c>
      <c r="M4107">
        <f t="shared" si="387"/>
        <v>0</v>
      </c>
      <c r="N4107" t="b">
        <f t="shared" si="388"/>
        <v>0</v>
      </c>
      <c r="O4107">
        <f t="shared" si="389"/>
        <v>0</v>
      </c>
    </row>
    <row r="4108" spans="1:15">
      <c r="A4108" t="s">
        <v>451</v>
      </c>
      <c r="B4108" t="s">
        <v>452</v>
      </c>
      <c r="C4108" t="s">
        <v>178</v>
      </c>
      <c r="D4108" t="s">
        <v>185</v>
      </c>
      <c r="E4108" s="2">
        <v>44895.561805555553</v>
      </c>
      <c r="F4108" s="33">
        <f t="shared" si="384"/>
        <v>2022</v>
      </c>
      <c r="G4108" s="33">
        <f t="shared" si="385"/>
        <v>11</v>
      </c>
      <c r="H4108" t="s">
        <v>150</v>
      </c>
      <c r="I4108" t="s">
        <v>453</v>
      </c>
      <c r="J4108" t="s">
        <v>624</v>
      </c>
      <c r="K4108">
        <v>3.7</v>
      </c>
      <c r="L4108">
        <f t="shared" si="386"/>
        <v>3.7</v>
      </c>
      <c r="M4108">
        <f t="shared" si="387"/>
        <v>0</v>
      </c>
      <c r="N4108" t="b">
        <f t="shared" si="388"/>
        <v>0</v>
      </c>
      <c r="O4108">
        <f t="shared" si="389"/>
        <v>0</v>
      </c>
    </row>
    <row r="4109" spans="1:15">
      <c r="A4109" t="s">
        <v>451</v>
      </c>
      <c r="B4109" t="s">
        <v>452</v>
      </c>
      <c r="C4109" t="s">
        <v>178</v>
      </c>
      <c r="D4109" t="s">
        <v>185</v>
      </c>
      <c r="E4109" s="2">
        <v>44902.543749999997</v>
      </c>
      <c r="F4109" s="33">
        <f t="shared" si="384"/>
        <v>2022</v>
      </c>
      <c r="G4109" s="33">
        <f t="shared" si="385"/>
        <v>12</v>
      </c>
      <c r="H4109" t="s">
        <v>150</v>
      </c>
      <c r="I4109" t="s">
        <v>453</v>
      </c>
      <c r="J4109" t="s">
        <v>596</v>
      </c>
      <c r="K4109">
        <v>1</v>
      </c>
      <c r="L4109">
        <f t="shared" si="386"/>
        <v>0.5</v>
      </c>
      <c r="M4109">
        <f t="shared" si="387"/>
        <v>1</v>
      </c>
      <c r="N4109" t="b">
        <f t="shared" si="388"/>
        <v>1</v>
      </c>
      <c r="O4109">
        <f t="shared" si="389"/>
        <v>0</v>
      </c>
    </row>
    <row r="4110" spans="1:15">
      <c r="A4110" t="s">
        <v>451</v>
      </c>
      <c r="B4110" t="s">
        <v>452</v>
      </c>
      <c r="C4110" t="s">
        <v>178</v>
      </c>
      <c r="D4110" t="s">
        <v>185</v>
      </c>
      <c r="E4110" s="2">
        <v>44909.554166666669</v>
      </c>
      <c r="F4110" s="33">
        <f t="shared" si="384"/>
        <v>2022</v>
      </c>
      <c r="G4110" s="33">
        <f t="shared" si="385"/>
        <v>12</v>
      </c>
      <c r="H4110" t="s">
        <v>150</v>
      </c>
      <c r="I4110" t="s">
        <v>453</v>
      </c>
      <c r="J4110" t="s">
        <v>624</v>
      </c>
      <c r="K4110">
        <v>4.3</v>
      </c>
      <c r="L4110">
        <f t="shared" si="386"/>
        <v>4.3</v>
      </c>
      <c r="M4110">
        <f t="shared" si="387"/>
        <v>0</v>
      </c>
      <c r="N4110" t="b">
        <f t="shared" si="388"/>
        <v>0</v>
      </c>
      <c r="O4110">
        <f t="shared" si="389"/>
        <v>0</v>
      </c>
    </row>
    <row r="4111" spans="1:15">
      <c r="A4111" t="s">
        <v>451</v>
      </c>
      <c r="B4111" t="s">
        <v>452</v>
      </c>
      <c r="C4111" t="s">
        <v>178</v>
      </c>
      <c r="D4111" t="s">
        <v>185</v>
      </c>
      <c r="E4111" s="2">
        <v>44952.511805555558</v>
      </c>
      <c r="F4111" s="33">
        <f t="shared" si="384"/>
        <v>2023</v>
      </c>
      <c r="G4111" s="33">
        <f t="shared" si="385"/>
        <v>1</v>
      </c>
      <c r="H4111" t="s">
        <v>150</v>
      </c>
      <c r="I4111" t="s">
        <v>453</v>
      </c>
      <c r="J4111" t="s">
        <v>596</v>
      </c>
      <c r="K4111">
        <v>1</v>
      </c>
      <c r="L4111">
        <f t="shared" si="386"/>
        <v>0.5</v>
      </c>
      <c r="M4111">
        <f t="shared" si="387"/>
        <v>1</v>
      </c>
      <c r="N4111" t="b">
        <f t="shared" si="388"/>
        <v>1</v>
      </c>
      <c r="O4111">
        <f t="shared" si="389"/>
        <v>0</v>
      </c>
    </row>
    <row r="4112" spans="1:15">
      <c r="A4112" t="s">
        <v>451</v>
      </c>
      <c r="B4112" t="s">
        <v>452</v>
      </c>
      <c r="C4112" t="s">
        <v>178</v>
      </c>
      <c r="D4112" t="s">
        <v>185</v>
      </c>
      <c r="E4112" s="2">
        <v>44958.557638888888</v>
      </c>
      <c r="F4112" s="33">
        <f t="shared" si="384"/>
        <v>2023</v>
      </c>
      <c r="G4112" s="33">
        <f t="shared" si="385"/>
        <v>2</v>
      </c>
      <c r="H4112" t="s">
        <v>150</v>
      </c>
      <c r="I4112" t="s">
        <v>453</v>
      </c>
      <c r="J4112" t="s">
        <v>596</v>
      </c>
      <c r="K4112">
        <v>1</v>
      </c>
      <c r="L4112">
        <f t="shared" si="386"/>
        <v>0.5</v>
      </c>
      <c r="M4112">
        <f t="shared" si="387"/>
        <v>1</v>
      </c>
      <c r="N4112" t="b">
        <f t="shared" si="388"/>
        <v>1</v>
      </c>
      <c r="O4112">
        <f t="shared" si="389"/>
        <v>0</v>
      </c>
    </row>
    <row r="4113" spans="1:15">
      <c r="A4113" t="s">
        <v>451</v>
      </c>
      <c r="B4113" t="s">
        <v>452</v>
      </c>
      <c r="C4113" t="s">
        <v>178</v>
      </c>
      <c r="D4113" t="s">
        <v>185</v>
      </c>
      <c r="E4113" s="2">
        <v>44966.547222222223</v>
      </c>
      <c r="F4113" s="33">
        <f t="shared" si="384"/>
        <v>2023</v>
      </c>
      <c r="G4113" s="33">
        <f t="shared" si="385"/>
        <v>2</v>
      </c>
      <c r="H4113" t="s">
        <v>150</v>
      </c>
      <c r="I4113" t="s">
        <v>453</v>
      </c>
      <c r="J4113" t="s">
        <v>596</v>
      </c>
      <c r="K4113">
        <v>1</v>
      </c>
      <c r="L4113">
        <f t="shared" si="386"/>
        <v>0.5</v>
      </c>
      <c r="M4113">
        <f t="shared" si="387"/>
        <v>1</v>
      </c>
      <c r="N4113" t="b">
        <f t="shared" si="388"/>
        <v>1</v>
      </c>
      <c r="O4113">
        <f t="shared" si="389"/>
        <v>0</v>
      </c>
    </row>
    <row r="4114" spans="1:15">
      <c r="A4114" t="s">
        <v>451</v>
      </c>
      <c r="B4114" t="s">
        <v>452</v>
      </c>
      <c r="C4114" t="s">
        <v>178</v>
      </c>
      <c r="D4114" t="s">
        <v>185</v>
      </c>
      <c r="E4114" s="2">
        <v>44972.554166666669</v>
      </c>
      <c r="F4114" s="33">
        <f t="shared" si="384"/>
        <v>2023</v>
      </c>
      <c r="G4114" s="33">
        <f t="shared" si="385"/>
        <v>2</v>
      </c>
      <c r="H4114" t="s">
        <v>150</v>
      </c>
      <c r="I4114" t="s">
        <v>453</v>
      </c>
      <c r="J4114" t="s">
        <v>596</v>
      </c>
      <c r="K4114">
        <v>1</v>
      </c>
      <c r="L4114">
        <f t="shared" si="386"/>
        <v>0.5</v>
      </c>
      <c r="M4114">
        <f t="shared" si="387"/>
        <v>1</v>
      </c>
      <c r="N4114" t="b">
        <f t="shared" si="388"/>
        <v>1</v>
      </c>
      <c r="O4114">
        <f t="shared" si="389"/>
        <v>0</v>
      </c>
    </row>
    <row r="4115" spans="1:15">
      <c r="A4115" t="s">
        <v>451</v>
      </c>
      <c r="B4115" t="s">
        <v>452</v>
      </c>
      <c r="C4115" t="s">
        <v>178</v>
      </c>
      <c r="D4115" t="s">
        <v>185</v>
      </c>
      <c r="E4115" s="2">
        <v>44979.548611111109</v>
      </c>
      <c r="F4115" s="33">
        <f t="shared" si="384"/>
        <v>2023</v>
      </c>
      <c r="G4115" s="33">
        <f t="shared" si="385"/>
        <v>2</v>
      </c>
      <c r="H4115" t="s">
        <v>150</v>
      </c>
      <c r="I4115" t="s">
        <v>453</v>
      </c>
      <c r="J4115" t="s">
        <v>624</v>
      </c>
      <c r="K4115">
        <v>6.1000000000000005</v>
      </c>
      <c r="L4115">
        <f t="shared" si="386"/>
        <v>6.1000000000000005</v>
      </c>
      <c r="M4115">
        <f t="shared" si="387"/>
        <v>0</v>
      </c>
      <c r="N4115" t="b">
        <f t="shared" si="388"/>
        <v>0</v>
      </c>
      <c r="O4115">
        <f t="shared" si="389"/>
        <v>0</v>
      </c>
    </row>
    <row r="4116" spans="1:15">
      <c r="A4116" t="s">
        <v>451</v>
      </c>
      <c r="B4116" t="s">
        <v>452</v>
      </c>
      <c r="C4116" t="s">
        <v>178</v>
      </c>
      <c r="D4116" t="s">
        <v>185</v>
      </c>
      <c r="E4116" s="2">
        <v>44986.56527777778</v>
      </c>
      <c r="F4116" s="33">
        <f t="shared" si="384"/>
        <v>2023</v>
      </c>
      <c r="G4116" s="33">
        <f t="shared" si="385"/>
        <v>3</v>
      </c>
      <c r="H4116" t="s">
        <v>150</v>
      </c>
      <c r="I4116" t="s">
        <v>453</v>
      </c>
      <c r="J4116" t="s">
        <v>624</v>
      </c>
      <c r="K4116">
        <v>4.8999999999999995</v>
      </c>
      <c r="L4116">
        <f t="shared" si="386"/>
        <v>4.8999999999999995</v>
      </c>
      <c r="M4116">
        <f t="shared" si="387"/>
        <v>0</v>
      </c>
      <c r="N4116" t="b">
        <f t="shared" si="388"/>
        <v>0</v>
      </c>
      <c r="O4116">
        <f t="shared" si="389"/>
        <v>0</v>
      </c>
    </row>
    <row r="4117" spans="1:15">
      <c r="A4117" t="s">
        <v>451</v>
      </c>
      <c r="B4117" t="s">
        <v>452</v>
      </c>
      <c r="C4117" t="s">
        <v>178</v>
      </c>
      <c r="D4117" t="s">
        <v>185</v>
      </c>
      <c r="E4117" s="2">
        <v>44993.591666666667</v>
      </c>
      <c r="F4117" s="33">
        <f t="shared" si="384"/>
        <v>2023</v>
      </c>
      <c r="G4117" s="33">
        <f t="shared" si="385"/>
        <v>3</v>
      </c>
      <c r="H4117" t="s">
        <v>150</v>
      </c>
      <c r="I4117" t="s">
        <v>453</v>
      </c>
      <c r="J4117" t="s">
        <v>624</v>
      </c>
      <c r="K4117">
        <v>5.4</v>
      </c>
      <c r="L4117">
        <f t="shared" si="386"/>
        <v>5.4</v>
      </c>
      <c r="M4117">
        <f t="shared" si="387"/>
        <v>0</v>
      </c>
      <c r="N4117" t="b">
        <f t="shared" si="388"/>
        <v>0</v>
      </c>
      <c r="O4117">
        <f t="shared" si="389"/>
        <v>0</v>
      </c>
    </row>
    <row r="4118" spans="1:15">
      <c r="A4118" t="s">
        <v>451</v>
      </c>
      <c r="B4118" t="s">
        <v>452</v>
      </c>
      <c r="C4118" t="s">
        <v>178</v>
      </c>
      <c r="D4118" t="s">
        <v>185</v>
      </c>
      <c r="E4118" s="2">
        <v>45001.616666666669</v>
      </c>
      <c r="F4118" s="33">
        <f t="shared" si="384"/>
        <v>2023</v>
      </c>
      <c r="G4118" s="33">
        <f t="shared" si="385"/>
        <v>3</v>
      </c>
      <c r="H4118" t="s">
        <v>150</v>
      </c>
      <c r="I4118" t="s">
        <v>453</v>
      </c>
      <c r="J4118" t="s">
        <v>624</v>
      </c>
      <c r="K4118">
        <v>3.4</v>
      </c>
      <c r="L4118">
        <f t="shared" si="386"/>
        <v>3.4</v>
      </c>
      <c r="M4118">
        <f t="shared" si="387"/>
        <v>0</v>
      </c>
      <c r="N4118" t="b">
        <f t="shared" si="388"/>
        <v>0</v>
      </c>
      <c r="O4118">
        <f t="shared" si="389"/>
        <v>0</v>
      </c>
    </row>
    <row r="4119" spans="1:15">
      <c r="A4119" t="s">
        <v>451</v>
      </c>
      <c r="B4119" t="s">
        <v>452</v>
      </c>
      <c r="C4119" t="s">
        <v>178</v>
      </c>
      <c r="D4119" t="s">
        <v>185</v>
      </c>
      <c r="E4119" s="2">
        <v>45042.620138888888</v>
      </c>
      <c r="F4119" s="33">
        <f t="shared" si="384"/>
        <v>2023</v>
      </c>
      <c r="G4119" s="33">
        <f t="shared" si="385"/>
        <v>4</v>
      </c>
      <c r="H4119" t="s">
        <v>150</v>
      </c>
      <c r="I4119" t="s">
        <v>453</v>
      </c>
      <c r="J4119" t="s">
        <v>596</v>
      </c>
      <c r="K4119">
        <v>1</v>
      </c>
      <c r="L4119">
        <f t="shared" si="386"/>
        <v>0.5</v>
      </c>
      <c r="M4119">
        <f t="shared" si="387"/>
        <v>1</v>
      </c>
      <c r="N4119" t="b">
        <f t="shared" si="388"/>
        <v>1</v>
      </c>
      <c r="O4119">
        <f t="shared" si="389"/>
        <v>0</v>
      </c>
    </row>
    <row r="4120" spans="1:15">
      <c r="A4120" t="s">
        <v>451</v>
      </c>
      <c r="B4120" t="s">
        <v>452</v>
      </c>
      <c r="C4120" t="s">
        <v>178</v>
      </c>
      <c r="D4120" t="s">
        <v>185</v>
      </c>
      <c r="E4120" s="2">
        <v>45063.586805555555</v>
      </c>
      <c r="F4120" s="33">
        <f t="shared" si="384"/>
        <v>2023</v>
      </c>
      <c r="G4120" s="33">
        <f t="shared" si="385"/>
        <v>5</v>
      </c>
      <c r="H4120" t="s">
        <v>150</v>
      </c>
      <c r="I4120" t="s">
        <v>453</v>
      </c>
      <c r="J4120" t="s">
        <v>596</v>
      </c>
      <c r="K4120">
        <v>1</v>
      </c>
      <c r="L4120">
        <f t="shared" si="386"/>
        <v>0.5</v>
      </c>
      <c r="M4120">
        <f t="shared" si="387"/>
        <v>1</v>
      </c>
      <c r="N4120" t="b">
        <f t="shared" si="388"/>
        <v>1</v>
      </c>
      <c r="O4120">
        <f t="shared" si="389"/>
        <v>0</v>
      </c>
    </row>
    <row r="4121" spans="1:15">
      <c r="A4121" t="s">
        <v>451</v>
      </c>
      <c r="B4121" t="s">
        <v>452</v>
      </c>
      <c r="C4121" t="s">
        <v>178</v>
      </c>
      <c r="D4121" t="s">
        <v>185</v>
      </c>
      <c r="E4121" s="2">
        <v>45071.60833333333</v>
      </c>
      <c r="F4121" s="33">
        <f t="shared" si="384"/>
        <v>2023</v>
      </c>
      <c r="G4121" s="33">
        <f t="shared" si="385"/>
        <v>5</v>
      </c>
      <c r="H4121" t="s">
        <v>150</v>
      </c>
      <c r="I4121" t="s">
        <v>453</v>
      </c>
      <c r="J4121" t="s">
        <v>596</v>
      </c>
      <c r="K4121">
        <v>1</v>
      </c>
      <c r="L4121">
        <f t="shared" si="386"/>
        <v>0.5</v>
      </c>
      <c r="M4121">
        <f t="shared" si="387"/>
        <v>1</v>
      </c>
      <c r="N4121" t="b">
        <f t="shared" si="388"/>
        <v>1</v>
      </c>
      <c r="O4121">
        <f t="shared" si="389"/>
        <v>0</v>
      </c>
    </row>
    <row r="4122" spans="1:15">
      <c r="A4122" t="s">
        <v>451</v>
      </c>
      <c r="B4122" t="s">
        <v>452</v>
      </c>
      <c r="C4122" t="s">
        <v>178</v>
      </c>
      <c r="D4122" t="s">
        <v>185</v>
      </c>
      <c r="E4122" s="2">
        <v>45078.621527777781</v>
      </c>
      <c r="F4122" s="33">
        <f t="shared" si="384"/>
        <v>2023</v>
      </c>
      <c r="G4122" s="33">
        <f t="shared" si="385"/>
        <v>6</v>
      </c>
      <c r="H4122" t="s">
        <v>150</v>
      </c>
      <c r="I4122" t="s">
        <v>453</v>
      </c>
      <c r="J4122" t="s">
        <v>624</v>
      </c>
      <c r="K4122">
        <v>4.4000000000000004</v>
      </c>
      <c r="L4122">
        <f t="shared" si="386"/>
        <v>4.4000000000000004</v>
      </c>
      <c r="M4122">
        <f t="shared" si="387"/>
        <v>0</v>
      </c>
      <c r="N4122" t="b">
        <f t="shared" si="388"/>
        <v>0</v>
      </c>
      <c r="O4122">
        <f t="shared" si="389"/>
        <v>0</v>
      </c>
    </row>
    <row r="4123" spans="1:15">
      <c r="A4123" t="s">
        <v>451</v>
      </c>
      <c r="B4123" t="s">
        <v>452</v>
      </c>
      <c r="C4123" t="s">
        <v>178</v>
      </c>
      <c r="D4123" t="s">
        <v>185</v>
      </c>
      <c r="E4123" s="2">
        <v>45084.586805555555</v>
      </c>
      <c r="F4123" s="33">
        <f t="shared" si="384"/>
        <v>2023</v>
      </c>
      <c r="G4123" s="33">
        <f t="shared" si="385"/>
        <v>6</v>
      </c>
      <c r="H4123" t="s">
        <v>150</v>
      </c>
      <c r="I4123" t="s">
        <v>453</v>
      </c>
      <c r="J4123" t="s">
        <v>624</v>
      </c>
      <c r="K4123">
        <v>3.9</v>
      </c>
      <c r="L4123">
        <f t="shared" si="386"/>
        <v>3.9</v>
      </c>
      <c r="M4123">
        <f t="shared" si="387"/>
        <v>0</v>
      </c>
      <c r="N4123" t="b">
        <f t="shared" si="388"/>
        <v>0</v>
      </c>
      <c r="O4123">
        <f t="shared" si="389"/>
        <v>0</v>
      </c>
    </row>
    <row r="4124" spans="1:15">
      <c r="A4124" t="s">
        <v>451</v>
      </c>
      <c r="B4124" t="s">
        <v>452</v>
      </c>
      <c r="C4124" t="s">
        <v>178</v>
      </c>
      <c r="D4124" t="s">
        <v>185</v>
      </c>
      <c r="E4124" s="2">
        <v>45091.609027777777</v>
      </c>
      <c r="F4124" s="33">
        <f t="shared" si="384"/>
        <v>2023</v>
      </c>
      <c r="G4124" s="33">
        <f t="shared" si="385"/>
        <v>6</v>
      </c>
      <c r="H4124" t="s">
        <v>150</v>
      </c>
      <c r="I4124" t="s">
        <v>453</v>
      </c>
      <c r="J4124" t="s">
        <v>624</v>
      </c>
      <c r="K4124">
        <v>5.6</v>
      </c>
      <c r="L4124">
        <f t="shared" si="386"/>
        <v>5.6</v>
      </c>
      <c r="M4124">
        <f t="shared" si="387"/>
        <v>0</v>
      </c>
      <c r="N4124" t="b">
        <f t="shared" si="388"/>
        <v>0</v>
      </c>
      <c r="O4124">
        <f t="shared" si="389"/>
        <v>0</v>
      </c>
    </row>
    <row r="4125" spans="1:15">
      <c r="A4125" t="s">
        <v>451</v>
      </c>
      <c r="B4125" t="s">
        <v>452</v>
      </c>
      <c r="C4125" t="s">
        <v>178</v>
      </c>
      <c r="D4125" t="s">
        <v>185</v>
      </c>
      <c r="E4125" s="2">
        <v>45098.583333333336</v>
      </c>
      <c r="F4125" s="33">
        <f t="shared" si="384"/>
        <v>2023</v>
      </c>
      <c r="G4125" s="33">
        <f t="shared" si="385"/>
        <v>6</v>
      </c>
      <c r="H4125" t="s">
        <v>150</v>
      </c>
      <c r="I4125" t="s">
        <v>453</v>
      </c>
      <c r="J4125" t="s">
        <v>624</v>
      </c>
      <c r="K4125">
        <v>6.6</v>
      </c>
      <c r="L4125">
        <f t="shared" si="386"/>
        <v>6.6</v>
      </c>
      <c r="M4125">
        <f t="shared" si="387"/>
        <v>0</v>
      </c>
      <c r="N4125" t="b">
        <f t="shared" si="388"/>
        <v>0</v>
      </c>
      <c r="O4125">
        <f t="shared" si="389"/>
        <v>0</v>
      </c>
    </row>
    <row r="4126" spans="1:15">
      <c r="A4126" t="s">
        <v>451</v>
      </c>
      <c r="B4126" t="s">
        <v>452</v>
      </c>
      <c r="C4126" t="s">
        <v>178</v>
      </c>
      <c r="D4126" t="s">
        <v>185</v>
      </c>
      <c r="E4126" s="2">
        <v>45105.681944444441</v>
      </c>
      <c r="F4126" s="33">
        <f t="shared" si="384"/>
        <v>2023</v>
      </c>
      <c r="G4126" s="33">
        <f t="shared" si="385"/>
        <v>6</v>
      </c>
      <c r="H4126" t="s">
        <v>150</v>
      </c>
      <c r="I4126" t="s">
        <v>453</v>
      </c>
      <c r="J4126" t="s">
        <v>624</v>
      </c>
      <c r="K4126">
        <v>3</v>
      </c>
      <c r="L4126">
        <f t="shared" si="386"/>
        <v>3</v>
      </c>
      <c r="M4126">
        <f t="shared" si="387"/>
        <v>0</v>
      </c>
      <c r="N4126" t="b">
        <f t="shared" si="388"/>
        <v>0</v>
      </c>
      <c r="O4126">
        <f t="shared" si="389"/>
        <v>0</v>
      </c>
    </row>
    <row r="4127" spans="1:15">
      <c r="A4127" t="s">
        <v>451</v>
      </c>
      <c r="B4127" t="s">
        <v>452</v>
      </c>
      <c r="C4127" t="s">
        <v>178</v>
      </c>
      <c r="D4127" t="s">
        <v>185</v>
      </c>
      <c r="E4127" s="2">
        <v>45112.434027777781</v>
      </c>
      <c r="F4127" s="33">
        <f t="shared" si="384"/>
        <v>2023</v>
      </c>
      <c r="G4127" s="33">
        <f t="shared" si="385"/>
        <v>7</v>
      </c>
      <c r="H4127" t="s">
        <v>150</v>
      </c>
      <c r="I4127" t="s">
        <v>453</v>
      </c>
      <c r="J4127" t="s">
        <v>624</v>
      </c>
      <c r="K4127">
        <v>6.4</v>
      </c>
      <c r="L4127">
        <f t="shared" si="386"/>
        <v>6.4</v>
      </c>
      <c r="M4127">
        <f t="shared" si="387"/>
        <v>0</v>
      </c>
      <c r="N4127" t="b">
        <f t="shared" si="388"/>
        <v>0</v>
      </c>
      <c r="O4127">
        <f t="shared" si="389"/>
        <v>0</v>
      </c>
    </row>
    <row r="4128" spans="1:15">
      <c r="A4128" t="s">
        <v>451</v>
      </c>
      <c r="B4128" t="s">
        <v>452</v>
      </c>
      <c r="C4128" t="s">
        <v>178</v>
      </c>
      <c r="D4128" t="s">
        <v>185</v>
      </c>
      <c r="E4128" s="2">
        <v>45119.456250000003</v>
      </c>
      <c r="F4128" s="33">
        <f t="shared" si="384"/>
        <v>2023</v>
      </c>
      <c r="G4128" s="33">
        <f t="shared" si="385"/>
        <v>7</v>
      </c>
      <c r="H4128" t="s">
        <v>150</v>
      </c>
      <c r="I4128" t="s">
        <v>453</v>
      </c>
      <c r="J4128" t="s">
        <v>596</v>
      </c>
      <c r="K4128">
        <v>1</v>
      </c>
      <c r="L4128">
        <f t="shared" si="386"/>
        <v>0.5</v>
      </c>
      <c r="M4128">
        <f t="shared" si="387"/>
        <v>1</v>
      </c>
      <c r="N4128" t="b">
        <f t="shared" si="388"/>
        <v>1</v>
      </c>
      <c r="O4128">
        <f t="shared" si="389"/>
        <v>0</v>
      </c>
    </row>
    <row r="4129" spans="1:15">
      <c r="A4129" t="s">
        <v>451</v>
      </c>
      <c r="B4129" t="s">
        <v>452</v>
      </c>
      <c r="C4129" t="s">
        <v>178</v>
      </c>
      <c r="D4129" t="s">
        <v>185</v>
      </c>
      <c r="E4129" s="2">
        <v>45126.540277777778</v>
      </c>
      <c r="F4129" s="33">
        <f t="shared" si="384"/>
        <v>2023</v>
      </c>
      <c r="G4129" s="33">
        <f t="shared" si="385"/>
        <v>7</v>
      </c>
      <c r="H4129" t="s">
        <v>150</v>
      </c>
      <c r="I4129" t="s">
        <v>453</v>
      </c>
      <c r="J4129" t="s">
        <v>596</v>
      </c>
      <c r="K4129">
        <v>1</v>
      </c>
      <c r="L4129">
        <f t="shared" si="386"/>
        <v>0.5</v>
      </c>
      <c r="M4129">
        <f t="shared" si="387"/>
        <v>1</v>
      </c>
      <c r="N4129" t="b">
        <f t="shared" si="388"/>
        <v>1</v>
      </c>
      <c r="O4129">
        <f t="shared" si="389"/>
        <v>0</v>
      </c>
    </row>
    <row r="4130" spans="1:15">
      <c r="A4130" t="s">
        <v>451</v>
      </c>
      <c r="B4130" t="s">
        <v>452</v>
      </c>
      <c r="C4130" t="s">
        <v>178</v>
      </c>
      <c r="D4130" t="s">
        <v>185</v>
      </c>
      <c r="E4130" s="2">
        <v>45133.62222222222</v>
      </c>
      <c r="F4130" s="33">
        <f t="shared" si="384"/>
        <v>2023</v>
      </c>
      <c r="G4130" s="33">
        <f t="shared" si="385"/>
        <v>7</v>
      </c>
      <c r="H4130" t="s">
        <v>150</v>
      </c>
      <c r="I4130" t="s">
        <v>453</v>
      </c>
      <c r="J4130" t="s">
        <v>596</v>
      </c>
      <c r="K4130">
        <v>1</v>
      </c>
      <c r="L4130">
        <f t="shared" si="386"/>
        <v>0.5</v>
      </c>
      <c r="M4130">
        <f t="shared" si="387"/>
        <v>1</v>
      </c>
      <c r="N4130" t="b">
        <f t="shared" si="388"/>
        <v>1</v>
      </c>
      <c r="O4130">
        <f t="shared" si="389"/>
        <v>0</v>
      </c>
    </row>
    <row r="4131" spans="1:15">
      <c r="A4131" t="s">
        <v>451</v>
      </c>
      <c r="B4131" t="s">
        <v>452</v>
      </c>
      <c r="C4131" t="s">
        <v>178</v>
      </c>
      <c r="D4131" t="s">
        <v>185</v>
      </c>
      <c r="E4131" s="2">
        <v>45140.6875</v>
      </c>
      <c r="F4131" s="33">
        <f t="shared" si="384"/>
        <v>2023</v>
      </c>
      <c r="G4131" s="33">
        <f t="shared" si="385"/>
        <v>8</v>
      </c>
      <c r="H4131" t="s">
        <v>150</v>
      </c>
      <c r="I4131" t="s">
        <v>453</v>
      </c>
      <c r="J4131" t="s">
        <v>596</v>
      </c>
      <c r="K4131">
        <v>1</v>
      </c>
      <c r="L4131">
        <f t="shared" si="386"/>
        <v>0.5</v>
      </c>
      <c r="M4131">
        <f t="shared" si="387"/>
        <v>1</v>
      </c>
      <c r="N4131" t="b">
        <f t="shared" si="388"/>
        <v>1</v>
      </c>
      <c r="O4131">
        <f t="shared" si="389"/>
        <v>0</v>
      </c>
    </row>
    <row r="4132" spans="1:15">
      <c r="A4132" t="s">
        <v>451</v>
      </c>
      <c r="B4132" t="s">
        <v>452</v>
      </c>
      <c r="C4132" t="s">
        <v>178</v>
      </c>
      <c r="D4132" t="s">
        <v>185</v>
      </c>
      <c r="E4132" s="2">
        <v>45147.597222222219</v>
      </c>
      <c r="F4132" s="33">
        <f t="shared" si="384"/>
        <v>2023</v>
      </c>
      <c r="G4132" s="33">
        <f t="shared" si="385"/>
        <v>8</v>
      </c>
      <c r="H4132" t="s">
        <v>150</v>
      </c>
      <c r="I4132" t="s">
        <v>453</v>
      </c>
      <c r="J4132" t="s">
        <v>624</v>
      </c>
      <c r="K4132">
        <v>6.8</v>
      </c>
      <c r="L4132">
        <f t="shared" si="386"/>
        <v>6.8</v>
      </c>
      <c r="M4132">
        <f t="shared" si="387"/>
        <v>0</v>
      </c>
      <c r="N4132" t="b">
        <f t="shared" si="388"/>
        <v>0</v>
      </c>
      <c r="O4132">
        <f t="shared" si="389"/>
        <v>0</v>
      </c>
    </row>
    <row r="4133" spans="1:15">
      <c r="A4133" t="s">
        <v>451</v>
      </c>
      <c r="B4133" t="s">
        <v>452</v>
      </c>
      <c r="C4133" t="s">
        <v>178</v>
      </c>
      <c r="D4133" t="s">
        <v>185</v>
      </c>
      <c r="E4133" s="2">
        <v>45154.660416666666</v>
      </c>
      <c r="F4133" s="33">
        <f t="shared" si="384"/>
        <v>2023</v>
      </c>
      <c r="G4133" s="33">
        <f t="shared" si="385"/>
        <v>8</v>
      </c>
      <c r="H4133" t="s">
        <v>150</v>
      </c>
      <c r="I4133" t="s">
        <v>453</v>
      </c>
      <c r="J4133" t="s">
        <v>624</v>
      </c>
      <c r="K4133">
        <v>6.8</v>
      </c>
      <c r="L4133">
        <f t="shared" si="386"/>
        <v>6.8</v>
      </c>
      <c r="M4133">
        <f t="shared" si="387"/>
        <v>0</v>
      </c>
      <c r="N4133" t="b">
        <f t="shared" si="388"/>
        <v>0</v>
      </c>
      <c r="O4133">
        <f t="shared" si="389"/>
        <v>0</v>
      </c>
    </row>
    <row r="4134" spans="1:15">
      <c r="A4134" t="s">
        <v>451</v>
      </c>
      <c r="B4134" t="s">
        <v>452</v>
      </c>
      <c r="C4134" t="s">
        <v>178</v>
      </c>
      <c r="D4134" t="s">
        <v>185</v>
      </c>
      <c r="E4134" s="2">
        <v>45161.467361111114</v>
      </c>
      <c r="F4134" s="33">
        <f t="shared" si="384"/>
        <v>2023</v>
      </c>
      <c r="G4134" s="33">
        <f t="shared" si="385"/>
        <v>8</v>
      </c>
      <c r="H4134" t="s">
        <v>150</v>
      </c>
      <c r="I4134" t="s">
        <v>453</v>
      </c>
      <c r="J4134" t="s">
        <v>624</v>
      </c>
      <c r="K4134">
        <v>6.6</v>
      </c>
      <c r="L4134">
        <f t="shared" si="386"/>
        <v>6.6</v>
      </c>
      <c r="M4134">
        <f t="shared" si="387"/>
        <v>0</v>
      </c>
      <c r="N4134" t="b">
        <f t="shared" si="388"/>
        <v>0</v>
      </c>
      <c r="O4134">
        <f t="shared" si="389"/>
        <v>0</v>
      </c>
    </row>
    <row r="4135" spans="1:15">
      <c r="A4135" t="s">
        <v>451</v>
      </c>
      <c r="B4135" t="s">
        <v>452</v>
      </c>
      <c r="C4135" t="s">
        <v>178</v>
      </c>
      <c r="D4135" t="s">
        <v>185</v>
      </c>
      <c r="E4135" s="2">
        <v>45168.59097222222</v>
      </c>
      <c r="F4135" s="33">
        <f t="shared" si="384"/>
        <v>2023</v>
      </c>
      <c r="G4135" s="33">
        <f t="shared" si="385"/>
        <v>8</v>
      </c>
      <c r="H4135" t="s">
        <v>150</v>
      </c>
      <c r="I4135" t="s">
        <v>453</v>
      </c>
      <c r="J4135" t="s">
        <v>596</v>
      </c>
      <c r="K4135">
        <v>1</v>
      </c>
      <c r="L4135">
        <f t="shared" si="386"/>
        <v>0.5</v>
      </c>
      <c r="M4135">
        <f t="shared" si="387"/>
        <v>1</v>
      </c>
      <c r="N4135" t="b">
        <f t="shared" si="388"/>
        <v>1</v>
      </c>
      <c r="O4135">
        <f t="shared" si="389"/>
        <v>0</v>
      </c>
    </row>
    <row r="4136" spans="1:15">
      <c r="A4136" t="s">
        <v>451</v>
      </c>
      <c r="B4136" t="s">
        <v>452</v>
      </c>
      <c r="C4136" t="s">
        <v>178</v>
      </c>
      <c r="D4136" t="s">
        <v>185</v>
      </c>
      <c r="E4136" s="2">
        <v>45175.59652777778</v>
      </c>
      <c r="F4136" s="33">
        <f t="shared" si="384"/>
        <v>2023</v>
      </c>
      <c r="G4136" s="33">
        <f t="shared" si="385"/>
        <v>9</v>
      </c>
      <c r="H4136" t="s">
        <v>150</v>
      </c>
      <c r="I4136" t="s">
        <v>453</v>
      </c>
      <c r="J4136" t="s">
        <v>624</v>
      </c>
      <c r="K4136">
        <v>7.1000000000000005</v>
      </c>
      <c r="L4136">
        <f t="shared" si="386"/>
        <v>7.1000000000000005</v>
      </c>
      <c r="M4136">
        <f t="shared" si="387"/>
        <v>0</v>
      </c>
      <c r="N4136" t="b">
        <f t="shared" si="388"/>
        <v>0</v>
      </c>
      <c r="O4136">
        <f t="shared" si="389"/>
        <v>0</v>
      </c>
    </row>
    <row r="4137" spans="1:15">
      <c r="A4137" t="s">
        <v>451</v>
      </c>
      <c r="B4137" t="s">
        <v>452</v>
      </c>
      <c r="C4137" t="s">
        <v>178</v>
      </c>
      <c r="D4137" t="s">
        <v>185</v>
      </c>
      <c r="E4137" s="2">
        <v>45182.582638888889</v>
      </c>
      <c r="F4137" s="33">
        <f t="shared" si="384"/>
        <v>2023</v>
      </c>
      <c r="G4137" s="33">
        <f t="shared" si="385"/>
        <v>9</v>
      </c>
      <c r="H4137" t="s">
        <v>150</v>
      </c>
      <c r="I4137" t="s">
        <v>453</v>
      </c>
      <c r="J4137" t="s">
        <v>596</v>
      </c>
      <c r="K4137">
        <v>1</v>
      </c>
      <c r="L4137">
        <f t="shared" si="386"/>
        <v>0.5</v>
      </c>
      <c r="M4137">
        <f t="shared" si="387"/>
        <v>1</v>
      </c>
      <c r="N4137" t="b">
        <f t="shared" si="388"/>
        <v>1</v>
      </c>
      <c r="O4137">
        <f t="shared" si="389"/>
        <v>0</v>
      </c>
    </row>
    <row r="4138" spans="1:15">
      <c r="A4138" t="s">
        <v>451</v>
      </c>
      <c r="B4138" t="s">
        <v>452</v>
      </c>
      <c r="C4138" t="s">
        <v>178</v>
      </c>
      <c r="D4138" t="s">
        <v>185</v>
      </c>
      <c r="E4138" s="2">
        <v>45190.543055555558</v>
      </c>
      <c r="F4138" s="33">
        <f t="shared" si="384"/>
        <v>2023</v>
      </c>
      <c r="G4138" s="33">
        <f t="shared" si="385"/>
        <v>9</v>
      </c>
      <c r="H4138" t="s">
        <v>150</v>
      </c>
      <c r="I4138" t="s">
        <v>453</v>
      </c>
      <c r="J4138" t="s">
        <v>596</v>
      </c>
      <c r="K4138">
        <v>1</v>
      </c>
      <c r="L4138">
        <f t="shared" si="386"/>
        <v>0.5</v>
      </c>
      <c r="M4138">
        <f t="shared" si="387"/>
        <v>1</v>
      </c>
      <c r="N4138" t="b">
        <f t="shared" si="388"/>
        <v>1</v>
      </c>
      <c r="O4138">
        <f t="shared" si="389"/>
        <v>0</v>
      </c>
    </row>
    <row r="4139" spans="1:15">
      <c r="A4139" t="s">
        <v>451</v>
      </c>
      <c r="B4139" t="s">
        <v>452</v>
      </c>
      <c r="C4139" t="s">
        <v>178</v>
      </c>
      <c r="D4139" t="s">
        <v>185</v>
      </c>
      <c r="E4139" s="2">
        <v>45196.586805555555</v>
      </c>
      <c r="F4139" s="33">
        <f t="shared" si="384"/>
        <v>2023</v>
      </c>
      <c r="G4139" s="33">
        <f t="shared" si="385"/>
        <v>9</v>
      </c>
      <c r="H4139" t="s">
        <v>150</v>
      </c>
      <c r="I4139" t="s">
        <v>453</v>
      </c>
      <c r="J4139" t="s">
        <v>596</v>
      </c>
      <c r="K4139">
        <v>1</v>
      </c>
      <c r="L4139">
        <f t="shared" si="386"/>
        <v>0.5</v>
      </c>
      <c r="M4139">
        <f t="shared" si="387"/>
        <v>1</v>
      </c>
      <c r="N4139" t="b">
        <f t="shared" si="388"/>
        <v>1</v>
      </c>
      <c r="O4139">
        <f t="shared" si="389"/>
        <v>0</v>
      </c>
    </row>
    <row r="4140" spans="1:15">
      <c r="A4140" t="s">
        <v>451</v>
      </c>
      <c r="B4140" t="s">
        <v>452</v>
      </c>
      <c r="C4140" t="s">
        <v>178</v>
      </c>
      <c r="D4140" t="s">
        <v>185</v>
      </c>
      <c r="E4140" s="2">
        <v>45203.59097222222</v>
      </c>
      <c r="F4140" s="33">
        <f t="shared" si="384"/>
        <v>2023</v>
      </c>
      <c r="G4140" s="33">
        <f t="shared" si="385"/>
        <v>10</v>
      </c>
      <c r="H4140" t="s">
        <v>150</v>
      </c>
      <c r="I4140" t="s">
        <v>453</v>
      </c>
      <c r="J4140" t="s">
        <v>624</v>
      </c>
      <c r="K4140">
        <v>5.4</v>
      </c>
      <c r="L4140">
        <f t="shared" si="386"/>
        <v>5.4</v>
      </c>
      <c r="M4140">
        <f t="shared" si="387"/>
        <v>0</v>
      </c>
      <c r="N4140" t="b">
        <f t="shared" si="388"/>
        <v>0</v>
      </c>
      <c r="O4140">
        <f t="shared" si="389"/>
        <v>0</v>
      </c>
    </row>
    <row r="4141" spans="1:15">
      <c r="A4141" t="s">
        <v>451</v>
      </c>
      <c r="B4141" t="s">
        <v>452</v>
      </c>
      <c r="C4141" t="s">
        <v>178</v>
      </c>
      <c r="D4141" t="s">
        <v>185</v>
      </c>
      <c r="E4141" s="2">
        <v>45210.530555555553</v>
      </c>
      <c r="F4141" s="33">
        <f t="shared" si="384"/>
        <v>2023</v>
      </c>
      <c r="G4141" s="33">
        <f t="shared" si="385"/>
        <v>10</v>
      </c>
      <c r="H4141" t="s">
        <v>150</v>
      </c>
      <c r="I4141" t="s">
        <v>453</v>
      </c>
      <c r="J4141" t="s">
        <v>624</v>
      </c>
      <c r="K4141">
        <v>6.3</v>
      </c>
      <c r="L4141">
        <f t="shared" si="386"/>
        <v>6.3</v>
      </c>
      <c r="M4141">
        <f t="shared" si="387"/>
        <v>0</v>
      </c>
      <c r="N4141" t="b">
        <f t="shared" si="388"/>
        <v>0</v>
      </c>
      <c r="O4141">
        <f t="shared" si="389"/>
        <v>0</v>
      </c>
    </row>
    <row r="4142" spans="1:15">
      <c r="A4142" t="s">
        <v>451</v>
      </c>
      <c r="B4142" t="s">
        <v>452</v>
      </c>
      <c r="C4142" t="s">
        <v>178</v>
      </c>
      <c r="D4142" t="s">
        <v>185</v>
      </c>
      <c r="E4142" s="2">
        <v>45217.577777777777</v>
      </c>
      <c r="F4142" s="33">
        <f t="shared" si="384"/>
        <v>2023</v>
      </c>
      <c r="G4142" s="33">
        <f t="shared" si="385"/>
        <v>10</v>
      </c>
      <c r="H4142" t="s">
        <v>150</v>
      </c>
      <c r="I4142" t="s">
        <v>453</v>
      </c>
      <c r="J4142" t="s">
        <v>596</v>
      </c>
      <c r="K4142">
        <v>1</v>
      </c>
      <c r="L4142">
        <f t="shared" si="386"/>
        <v>0.5</v>
      </c>
      <c r="M4142">
        <f t="shared" si="387"/>
        <v>1</v>
      </c>
      <c r="N4142" t="b">
        <f t="shared" si="388"/>
        <v>1</v>
      </c>
      <c r="O4142">
        <f t="shared" si="389"/>
        <v>0</v>
      </c>
    </row>
    <row r="4143" spans="1:15">
      <c r="A4143" t="s">
        <v>451</v>
      </c>
      <c r="B4143" t="s">
        <v>452</v>
      </c>
      <c r="C4143" t="s">
        <v>178</v>
      </c>
      <c r="D4143" t="s">
        <v>185</v>
      </c>
      <c r="E4143" s="2">
        <v>45224.543055555558</v>
      </c>
      <c r="F4143" s="33">
        <f t="shared" si="384"/>
        <v>2023</v>
      </c>
      <c r="G4143" s="33">
        <f t="shared" si="385"/>
        <v>10</v>
      </c>
      <c r="H4143" t="s">
        <v>150</v>
      </c>
      <c r="I4143" t="s">
        <v>453</v>
      </c>
      <c r="J4143" t="s">
        <v>596</v>
      </c>
      <c r="K4143">
        <v>1</v>
      </c>
      <c r="L4143">
        <f t="shared" si="386"/>
        <v>0.5</v>
      </c>
      <c r="M4143">
        <f t="shared" si="387"/>
        <v>1</v>
      </c>
      <c r="N4143" t="b">
        <f t="shared" si="388"/>
        <v>1</v>
      </c>
      <c r="O4143">
        <f t="shared" si="389"/>
        <v>0</v>
      </c>
    </row>
    <row r="4144" spans="1:15">
      <c r="A4144" t="s">
        <v>451</v>
      </c>
      <c r="B4144" t="s">
        <v>452</v>
      </c>
      <c r="C4144" t="s">
        <v>178</v>
      </c>
      <c r="D4144" t="s">
        <v>185</v>
      </c>
      <c r="E4144" s="2">
        <v>45232.548611111109</v>
      </c>
      <c r="F4144" s="33">
        <f t="shared" si="384"/>
        <v>2023</v>
      </c>
      <c r="G4144" s="33">
        <f t="shared" si="385"/>
        <v>11</v>
      </c>
      <c r="H4144" t="s">
        <v>150</v>
      </c>
      <c r="I4144" t="s">
        <v>453</v>
      </c>
      <c r="J4144" t="s">
        <v>596</v>
      </c>
      <c r="K4144">
        <v>1</v>
      </c>
      <c r="L4144">
        <f t="shared" si="386"/>
        <v>0.5</v>
      </c>
      <c r="M4144">
        <f t="shared" si="387"/>
        <v>1</v>
      </c>
      <c r="N4144" t="b">
        <f t="shared" si="388"/>
        <v>1</v>
      </c>
      <c r="O4144">
        <f t="shared" si="389"/>
        <v>0</v>
      </c>
    </row>
    <row r="4145" spans="1:15">
      <c r="A4145" t="s">
        <v>451</v>
      </c>
      <c r="B4145" t="s">
        <v>452</v>
      </c>
      <c r="C4145" t="s">
        <v>178</v>
      </c>
      <c r="D4145" t="s">
        <v>185</v>
      </c>
      <c r="E4145" s="2">
        <v>45238.532638888886</v>
      </c>
      <c r="F4145" s="33">
        <f t="shared" si="384"/>
        <v>2023</v>
      </c>
      <c r="G4145" s="33">
        <f t="shared" si="385"/>
        <v>11</v>
      </c>
      <c r="H4145" t="s">
        <v>150</v>
      </c>
      <c r="I4145" t="s">
        <v>453</v>
      </c>
      <c r="J4145" t="s">
        <v>596</v>
      </c>
      <c r="K4145">
        <v>1</v>
      </c>
      <c r="L4145">
        <f t="shared" si="386"/>
        <v>0.5</v>
      </c>
      <c r="M4145">
        <f t="shared" si="387"/>
        <v>1</v>
      </c>
      <c r="N4145" t="b">
        <f t="shared" si="388"/>
        <v>1</v>
      </c>
      <c r="O4145">
        <f t="shared" si="389"/>
        <v>0</v>
      </c>
    </row>
    <row r="4146" spans="1:15">
      <c r="A4146" t="s">
        <v>451</v>
      </c>
      <c r="B4146" t="s">
        <v>452</v>
      </c>
      <c r="C4146" t="s">
        <v>178</v>
      </c>
      <c r="D4146" t="s">
        <v>185</v>
      </c>
      <c r="E4146" s="2">
        <v>45245.404166666667</v>
      </c>
      <c r="F4146" s="33">
        <f t="shared" si="384"/>
        <v>2023</v>
      </c>
      <c r="G4146" s="33">
        <f t="shared" si="385"/>
        <v>11</v>
      </c>
      <c r="H4146" t="s">
        <v>150</v>
      </c>
      <c r="I4146" t="s">
        <v>453</v>
      </c>
      <c r="J4146" t="s">
        <v>624</v>
      </c>
      <c r="K4146">
        <v>4.8</v>
      </c>
      <c r="L4146">
        <f t="shared" si="386"/>
        <v>4.8</v>
      </c>
      <c r="M4146">
        <f t="shared" si="387"/>
        <v>0</v>
      </c>
      <c r="N4146" t="b">
        <f t="shared" si="388"/>
        <v>0</v>
      </c>
      <c r="O4146">
        <f t="shared" si="389"/>
        <v>0</v>
      </c>
    </row>
    <row r="4147" spans="1:15">
      <c r="A4147" t="s">
        <v>451</v>
      </c>
      <c r="B4147" t="s">
        <v>452</v>
      </c>
      <c r="C4147" t="s">
        <v>178</v>
      </c>
      <c r="D4147" t="s">
        <v>185</v>
      </c>
      <c r="E4147" s="2">
        <v>45259.532638888886</v>
      </c>
      <c r="F4147" s="33">
        <f t="shared" si="384"/>
        <v>2023</v>
      </c>
      <c r="G4147" s="33">
        <f t="shared" si="385"/>
        <v>11</v>
      </c>
      <c r="H4147" t="s">
        <v>150</v>
      </c>
      <c r="I4147" t="s">
        <v>453</v>
      </c>
      <c r="J4147" t="s">
        <v>596</v>
      </c>
      <c r="K4147">
        <v>1</v>
      </c>
      <c r="L4147">
        <f t="shared" si="386"/>
        <v>0.5</v>
      </c>
      <c r="M4147">
        <f t="shared" si="387"/>
        <v>1</v>
      </c>
      <c r="N4147" t="b">
        <f t="shared" si="388"/>
        <v>1</v>
      </c>
      <c r="O4147">
        <f t="shared" si="389"/>
        <v>0</v>
      </c>
    </row>
    <row r="4148" spans="1:15">
      <c r="A4148" t="s">
        <v>451</v>
      </c>
      <c r="B4148" t="s">
        <v>452</v>
      </c>
      <c r="C4148" t="s">
        <v>178</v>
      </c>
      <c r="D4148" t="s">
        <v>185</v>
      </c>
      <c r="E4148" s="2">
        <v>45266.553472222222</v>
      </c>
      <c r="F4148" s="33">
        <f t="shared" si="384"/>
        <v>2023</v>
      </c>
      <c r="G4148" s="33">
        <f t="shared" si="385"/>
        <v>12</v>
      </c>
      <c r="H4148" t="s">
        <v>150</v>
      </c>
      <c r="I4148" t="s">
        <v>453</v>
      </c>
      <c r="J4148" t="s">
        <v>624</v>
      </c>
      <c r="K4148">
        <v>3.4</v>
      </c>
      <c r="L4148">
        <f t="shared" si="386"/>
        <v>3.4</v>
      </c>
      <c r="M4148">
        <f t="shared" si="387"/>
        <v>0</v>
      </c>
      <c r="N4148" t="b">
        <f t="shared" si="388"/>
        <v>0</v>
      </c>
      <c r="O4148">
        <f t="shared" si="389"/>
        <v>0</v>
      </c>
    </row>
    <row r="4149" spans="1:15">
      <c r="A4149" t="s">
        <v>451</v>
      </c>
      <c r="B4149" t="s">
        <v>452</v>
      </c>
      <c r="C4149" t="s">
        <v>178</v>
      </c>
      <c r="D4149" t="s">
        <v>185</v>
      </c>
      <c r="E4149" s="2">
        <v>45273.602083333331</v>
      </c>
      <c r="F4149" s="33">
        <f t="shared" si="384"/>
        <v>2023</v>
      </c>
      <c r="G4149" s="33">
        <f t="shared" si="385"/>
        <v>12</v>
      </c>
      <c r="H4149" t="s">
        <v>150</v>
      </c>
      <c r="I4149" t="s">
        <v>453</v>
      </c>
      <c r="J4149" t="s">
        <v>624</v>
      </c>
      <c r="K4149">
        <v>25</v>
      </c>
      <c r="L4149">
        <f t="shared" si="386"/>
        <v>25</v>
      </c>
      <c r="M4149">
        <f t="shared" si="387"/>
        <v>0</v>
      </c>
      <c r="N4149" t="b">
        <f t="shared" si="388"/>
        <v>0</v>
      </c>
      <c r="O4149">
        <f t="shared" si="389"/>
        <v>0</v>
      </c>
    </row>
    <row r="4150" spans="1:15">
      <c r="A4150" t="s">
        <v>451</v>
      </c>
      <c r="B4150" t="s">
        <v>452</v>
      </c>
      <c r="C4150" t="s">
        <v>178</v>
      </c>
      <c r="D4150" t="s">
        <v>185</v>
      </c>
      <c r="E4150" s="2">
        <v>45294.5625</v>
      </c>
      <c r="F4150" s="33">
        <f t="shared" si="384"/>
        <v>2024</v>
      </c>
      <c r="G4150" s="33">
        <f t="shared" si="385"/>
        <v>1</v>
      </c>
      <c r="H4150" t="s">
        <v>150</v>
      </c>
      <c r="I4150" t="s">
        <v>453</v>
      </c>
      <c r="J4150" t="s">
        <v>596</v>
      </c>
      <c r="K4150">
        <v>1</v>
      </c>
      <c r="L4150">
        <f t="shared" si="386"/>
        <v>0.5</v>
      </c>
      <c r="M4150">
        <f t="shared" si="387"/>
        <v>1</v>
      </c>
      <c r="N4150" t="b">
        <f t="shared" si="388"/>
        <v>1</v>
      </c>
      <c r="O4150">
        <f t="shared" si="389"/>
        <v>0</v>
      </c>
    </row>
    <row r="4151" spans="1:15">
      <c r="A4151" t="s">
        <v>451</v>
      </c>
      <c r="B4151" t="s">
        <v>452</v>
      </c>
      <c r="C4151" t="s">
        <v>178</v>
      </c>
      <c r="D4151" t="s">
        <v>185</v>
      </c>
      <c r="E4151" s="2">
        <v>45302.529166666667</v>
      </c>
      <c r="F4151" s="33">
        <f t="shared" si="384"/>
        <v>2024</v>
      </c>
      <c r="G4151" s="33">
        <f t="shared" si="385"/>
        <v>1</v>
      </c>
      <c r="H4151" t="s">
        <v>150</v>
      </c>
      <c r="I4151" t="s">
        <v>453</v>
      </c>
      <c r="J4151" t="s">
        <v>596</v>
      </c>
      <c r="K4151">
        <v>1</v>
      </c>
      <c r="L4151">
        <f t="shared" si="386"/>
        <v>0.5</v>
      </c>
      <c r="M4151">
        <f t="shared" si="387"/>
        <v>1</v>
      </c>
      <c r="N4151" t="b">
        <f t="shared" si="388"/>
        <v>1</v>
      </c>
      <c r="O4151">
        <f t="shared" si="389"/>
        <v>0</v>
      </c>
    </row>
    <row r="4152" spans="1:15">
      <c r="A4152" t="s">
        <v>451</v>
      </c>
      <c r="B4152" t="s">
        <v>452</v>
      </c>
      <c r="C4152" t="s">
        <v>178</v>
      </c>
      <c r="D4152" t="s">
        <v>185</v>
      </c>
      <c r="E4152" s="2">
        <v>45308.538194444445</v>
      </c>
      <c r="F4152" s="33">
        <f t="shared" si="384"/>
        <v>2024</v>
      </c>
      <c r="G4152" s="33">
        <f t="shared" si="385"/>
        <v>1</v>
      </c>
      <c r="H4152" t="s">
        <v>150</v>
      </c>
      <c r="I4152" t="s">
        <v>453</v>
      </c>
      <c r="J4152" t="s">
        <v>624</v>
      </c>
      <c r="K4152">
        <v>3.7</v>
      </c>
      <c r="L4152">
        <f t="shared" si="386"/>
        <v>3.7</v>
      </c>
      <c r="M4152">
        <f t="shared" si="387"/>
        <v>0</v>
      </c>
      <c r="N4152" t="b">
        <f t="shared" si="388"/>
        <v>0</v>
      </c>
      <c r="O4152">
        <f t="shared" si="389"/>
        <v>0</v>
      </c>
    </row>
    <row r="4153" spans="1:15">
      <c r="A4153" t="s">
        <v>451</v>
      </c>
      <c r="B4153" t="s">
        <v>452</v>
      </c>
      <c r="C4153" t="s">
        <v>178</v>
      </c>
      <c r="D4153" t="s">
        <v>185</v>
      </c>
      <c r="E4153" s="2">
        <v>45315.529861111114</v>
      </c>
      <c r="F4153" s="33">
        <f t="shared" si="384"/>
        <v>2024</v>
      </c>
      <c r="G4153" s="33">
        <f t="shared" si="385"/>
        <v>1</v>
      </c>
      <c r="H4153" t="s">
        <v>150</v>
      </c>
      <c r="I4153" t="s">
        <v>453</v>
      </c>
      <c r="J4153" t="s">
        <v>624</v>
      </c>
      <c r="K4153">
        <v>5.8</v>
      </c>
      <c r="L4153">
        <f t="shared" si="386"/>
        <v>5.8</v>
      </c>
      <c r="M4153">
        <f t="shared" si="387"/>
        <v>0</v>
      </c>
      <c r="N4153" t="b">
        <f t="shared" si="388"/>
        <v>0</v>
      </c>
      <c r="O4153">
        <f t="shared" si="389"/>
        <v>0</v>
      </c>
    </row>
    <row r="4154" spans="1:15">
      <c r="A4154" t="s">
        <v>451</v>
      </c>
      <c r="B4154" t="s">
        <v>452</v>
      </c>
      <c r="C4154" t="s">
        <v>178</v>
      </c>
      <c r="D4154" t="s">
        <v>185</v>
      </c>
      <c r="E4154" s="2">
        <v>45322.490277777775</v>
      </c>
      <c r="F4154" s="33">
        <f t="shared" si="384"/>
        <v>2024</v>
      </c>
      <c r="G4154" s="33">
        <f t="shared" si="385"/>
        <v>1</v>
      </c>
      <c r="H4154" t="s">
        <v>150</v>
      </c>
      <c r="I4154" t="s">
        <v>453</v>
      </c>
      <c r="J4154" t="s">
        <v>624</v>
      </c>
      <c r="K4154">
        <v>4.4000000000000004</v>
      </c>
      <c r="L4154">
        <f t="shared" si="386"/>
        <v>4.4000000000000004</v>
      </c>
      <c r="M4154">
        <f t="shared" si="387"/>
        <v>0</v>
      </c>
      <c r="N4154" t="b">
        <f t="shared" si="388"/>
        <v>0</v>
      </c>
      <c r="O4154">
        <f t="shared" si="389"/>
        <v>0</v>
      </c>
    </row>
    <row r="4155" spans="1:15">
      <c r="A4155" t="s">
        <v>451</v>
      </c>
      <c r="B4155" t="s">
        <v>452</v>
      </c>
      <c r="C4155" t="s">
        <v>178</v>
      </c>
      <c r="D4155" t="s">
        <v>185</v>
      </c>
      <c r="E4155" s="2">
        <v>45329.569444444445</v>
      </c>
      <c r="F4155" s="33">
        <f t="shared" si="384"/>
        <v>2024</v>
      </c>
      <c r="G4155" s="33">
        <f t="shared" si="385"/>
        <v>2</v>
      </c>
      <c r="H4155" t="s">
        <v>150</v>
      </c>
      <c r="I4155" t="s">
        <v>453</v>
      </c>
      <c r="J4155" t="s">
        <v>624</v>
      </c>
      <c r="K4155">
        <v>4.2</v>
      </c>
      <c r="L4155">
        <f t="shared" si="386"/>
        <v>4.2</v>
      </c>
      <c r="M4155">
        <f t="shared" si="387"/>
        <v>0</v>
      </c>
      <c r="N4155" t="b">
        <f t="shared" si="388"/>
        <v>0</v>
      </c>
      <c r="O4155">
        <f t="shared" si="389"/>
        <v>0</v>
      </c>
    </row>
    <row r="4156" spans="1:15">
      <c r="A4156" t="s">
        <v>451</v>
      </c>
      <c r="B4156" t="s">
        <v>452</v>
      </c>
      <c r="C4156" t="s">
        <v>178</v>
      </c>
      <c r="D4156" t="s">
        <v>185</v>
      </c>
      <c r="E4156" s="2">
        <v>45338.534722222219</v>
      </c>
      <c r="F4156" s="33">
        <f t="shared" si="384"/>
        <v>2024</v>
      </c>
      <c r="G4156" s="33">
        <f t="shared" si="385"/>
        <v>2</v>
      </c>
      <c r="H4156" t="s">
        <v>150</v>
      </c>
      <c r="I4156" t="s">
        <v>453</v>
      </c>
      <c r="J4156" t="s">
        <v>596</v>
      </c>
      <c r="K4156">
        <v>1</v>
      </c>
      <c r="L4156">
        <f t="shared" si="386"/>
        <v>0.5</v>
      </c>
      <c r="M4156">
        <f t="shared" si="387"/>
        <v>1</v>
      </c>
      <c r="N4156" t="b">
        <f t="shared" si="388"/>
        <v>1</v>
      </c>
      <c r="O4156">
        <f t="shared" si="389"/>
        <v>0</v>
      </c>
    </row>
    <row r="4157" spans="1:15">
      <c r="A4157" t="s">
        <v>451</v>
      </c>
      <c r="B4157" t="s">
        <v>452</v>
      </c>
      <c r="C4157" t="s">
        <v>178</v>
      </c>
      <c r="D4157" t="s">
        <v>185</v>
      </c>
      <c r="E4157" s="2">
        <v>45343.693055555559</v>
      </c>
      <c r="F4157" s="33">
        <f t="shared" si="384"/>
        <v>2024</v>
      </c>
      <c r="G4157" s="33">
        <f t="shared" si="385"/>
        <v>2</v>
      </c>
      <c r="H4157" t="s">
        <v>150</v>
      </c>
      <c r="I4157" t="s">
        <v>453</v>
      </c>
      <c r="J4157" t="s">
        <v>596</v>
      </c>
      <c r="K4157">
        <v>1</v>
      </c>
      <c r="L4157">
        <f t="shared" si="386"/>
        <v>0.5</v>
      </c>
      <c r="M4157">
        <f t="shared" si="387"/>
        <v>1</v>
      </c>
      <c r="N4157" t="b">
        <f t="shared" si="388"/>
        <v>1</v>
      </c>
      <c r="O4157">
        <f t="shared" si="389"/>
        <v>0</v>
      </c>
    </row>
    <row r="4158" spans="1:15">
      <c r="A4158" t="s">
        <v>451</v>
      </c>
      <c r="B4158" t="s">
        <v>452</v>
      </c>
      <c r="C4158" t="s">
        <v>178</v>
      </c>
      <c r="D4158" t="s">
        <v>185</v>
      </c>
      <c r="E4158" s="2">
        <v>45350.521527777775</v>
      </c>
      <c r="F4158" s="33">
        <f t="shared" si="384"/>
        <v>2024</v>
      </c>
      <c r="G4158" s="33">
        <f t="shared" si="385"/>
        <v>2</v>
      </c>
      <c r="H4158" t="s">
        <v>150</v>
      </c>
      <c r="I4158" t="s">
        <v>453</v>
      </c>
      <c r="J4158" t="s">
        <v>624</v>
      </c>
      <c r="K4158">
        <v>2.7</v>
      </c>
      <c r="L4158">
        <f t="shared" si="386"/>
        <v>2.7</v>
      </c>
      <c r="M4158">
        <f t="shared" si="387"/>
        <v>0</v>
      </c>
      <c r="N4158" t="b">
        <f t="shared" si="388"/>
        <v>0</v>
      </c>
      <c r="O4158">
        <f t="shared" si="389"/>
        <v>0</v>
      </c>
    </row>
    <row r="4159" spans="1:15">
      <c r="A4159" t="s">
        <v>451</v>
      </c>
      <c r="B4159" t="s">
        <v>452</v>
      </c>
      <c r="C4159" t="s">
        <v>178</v>
      </c>
      <c r="D4159" t="s">
        <v>185</v>
      </c>
      <c r="E4159" s="2">
        <v>45357.665972222225</v>
      </c>
      <c r="F4159" s="33">
        <f t="shared" si="384"/>
        <v>2024</v>
      </c>
      <c r="G4159" s="33">
        <f t="shared" si="385"/>
        <v>3</v>
      </c>
      <c r="H4159" t="s">
        <v>150</v>
      </c>
      <c r="I4159" t="s">
        <v>453</v>
      </c>
      <c r="J4159" t="s">
        <v>596</v>
      </c>
      <c r="K4159">
        <v>1</v>
      </c>
      <c r="L4159">
        <f t="shared" si="386"/>
        <v>0.5</v>
      </c>
      <c r="M4159">
        <f t="shared" si="387"/>
        <v>1</v>
      </c>
      <c r="N4159" t="b">
        <f t="shared" si="388"/>
        <v>1</v>
      </c>
      <c r="O4159">
        <f t="shared" si="389"/>
        <v>0</v>
      </c>
    </row>
    <row r="4160" spans="1:15">
      <c r="A4160" t="s">
        <v>451</v>
      </c>
      <c r="B4160" t="s">
        <v>452</v>
      </c>
      <c r="C4160" t="s">
        <v>178</v>
      </c>
      <c r="D4160" t="s">
        <v>185</v>
      </c>
      <c r="E4160" s="2">
        <v>45364.545138888891</v>
      </c>
      <c r="F4160" s="33">
        <f t="shared" si="384"/>
        <v>2024</v>
      </c>
      <c r="G4160" s="33">
        <f t="shared" si="385"/>
        <v>3</v>
      </c>
      <c r="H4160" t="s">
        <v>150</v>
      </c>
      <c r="I4160" t="s">
        <v>453</v>
      </c>
      <c r="J4160" t="s">
        <v>596</v>
      </c>
      <c r="K4160">
        <v>1</v>
      </c>
      <c r="L4160">
        <f t="shared" si="386"/>
        <v>0.5</v>
      </c>
      <c r="M4160">
        <f t="shared" si="387"/>
        <v>1</v>
      </c>
      <c r="N4160" t="b">
        <f t="shared" si="388"/>
        <v>1</v>
      </c>
      <c r="O4160">
        <f t="shared" si="389"/>
        <v>0</v>
      </c>
    </row>
    <row r="4161" spans="1:15">
      <c r="A4161" t="s">
        <v>451</v>
      </c>
      <c r="B4161" t="s">
        <v>452</v>
      </c>
      <c r="C4161" t="s">
        <v>178</v>
      </c>
      <c r="D4161" t="s">
        <v>185</v>
      </c>
      <c r="E4161" s="2">
        <v>45371.517361111109</v>
      </c>
      <c r="F4161" s="33">
        <f t="shared" ref="F4161:F4224" si="390">YEAR(E4161)</f>
        <v>2024</v>
      </c>
      <c r="G4161" s="33">
        <f t="shared" ref="G4161:G4224" si="391">MONTH(E4161)</f>
        <v>3</v>
      </c>
      <c r="H4161" t="s">
        <v>150</v>
      </c>
      <c r="I4161" t="s">
        <v>453</v>
      </c>
      <c r="J4161" t="s">
        <v>624</v>
      </c>
      <c r="K4161">
        <v>4.4000000000000004</v>
      </c>
      <c r="L4161">
        <f t="shared" ref="L4161:L4224" si="392">IF(J4161="&lt;",K4161/2,K4161)</f>
        <v>4.4000000000000004</v>
      </c>
      <c r="M4161">
        <f t="shared" ref="M4161:M4224" si="393">IF(J4161="&lt;",1,0)</f>
        <v>0</v>
      </c>
      <c r="N4161" t="b">
        <f t="shared" ref="N4161:N4224" si="394">IF(J4161="&lt;",TRUE,FALSE)</f>
        <v>0</v>
      </c>
      <c r="O4161">
        <f t="shared" si="389"/>
        <v>0</v>
      </c>
    </row>
    <row r="4162" spans="1:15">
      <c r="A4162" t="s">
        <v>451</v>
      </c>
      <c r="B4162" t="s">
        <v>452</v>
      </c>
      <c r="C4162" t="s">
        <v>178</v>
      </c>
      <c r="D4162" t="s">
        <v>185</v>
      </c>
      <c r="E4162" s="2">
        <v>45378.529166666667</v>
      </c>
      <c r="F4162" s="33">
        <f t="shared" si="390"/>
        <v>2024</v>
      </c>
      <c r="G4162" s="33">
        <f t="shared" si="391"/>
        <v>3</v>
      </c>
      <c r="H4162" t="s">
        <v>150</v>
      </c>
      <c r="I4162" t="s">
        <v>453</v>
      </c>
      <c r="J4162" t="s">
        <v>624</v>
      </c>
      <c r="K4162">
        <v>4</v>
      </c>
      <c r="L4162">
        <f t="shared" si="392"/>
        <v>4</v>
      </c>
      <c r="M4162">
        <f t="shared" si="393"/>
        <v>0</v>
      </c>
      <c r="N4162" t="b">
        <f t="shared" si="394"/>
        <v>0</v>
      </c>
      <c r="O4162">
        <f t="shared" si="389"/>
        <v>0</v>
      </c>
    </row>
    <row r="4163" spans="1:15">
      <c r="A4163" t="s">
        <v>451</v>
      </c>
      <c r="B4163" t="s">
        <v>452</v>
      </c>
      <c r="C4163" t="s">
        <v>178</v>
      </c>
      <c r="D4163" t="s">
        <v>185</v>
      </c>
      <c r="E4163" s="2">
        <v>45393.601388888892</v>
      </c>
      <c r="F4163" s="33">
        <f t="shared" si="390"/>
        <v>2024</v>
      </c>
      <c r="G4163" s="33">
        <f t="shared" si="391"/>
        <v>4</v>
      </c>
      <c r="H4163" t="s">
        <v>150</v>
      </c>
      <c r="I4163" t="s">
        <v>453</v>
      </c>
      <c r="J4163" t="s">
        <v>624</v>
      </c>
      <c r="K4163">
        <v>5.5</v>
      </c>
      <c r="L4163">
        <f t="shared" si="392"/>
        <v>5.5</v>
      </c>
      <c r="M4163">
        <f t="shared" si="393"/>
        <v>0</v>
      </c>
      <c r="N4163" t="b">
        <f t="shared" si="394"/>
        <v>0</v>
      </c>
      <c r="O4163">
        <f t="shared" ref="O4163:O4226" si="395">IF(K4163&gt;=57,1,0)</f>
        <v>0</v>
      </c>
    </row>
    <row r="4164" spans="1:15">
      <c r="A4164" t="s">
        <v>451</v>
      </c>
      <c r="B4164" t="s">
        <v>452</v>
      </c>
      <c r="C4164" t="s">
        <v>387</v>
      </c>
      <c r="D4164" t="s">
        <v>388</v>
      </c>
      <c r="E4164" s="2">
        <v>42020.4375</v>
      </c>
      <c r="F4164" s="33">
        <f t="shared" si="390"/>
        <v>2015</v>
      </c>
      <c r="G4164" s="33">
        <f t="shared" si="391"/>
        <v>1</v>
      </c>
      <c r="H4164" t="s">
        <v>150</v>
      </c>
      <c r="I4164" t="s">
        <v>453</v>
      </c>
      <c r="J4164" t="s">
        <v>624</v>
      </c>
      <c r="K4164">
        <v>2.5</v>
      </c>
      <c r="L4164">
        <f t="shared" si="392"/>
        <v>2.5</v>
      </c>
      <c r="M4164">
        <f t="shared" si="393"/>
        <v>0</v>
      </c>
      <c r="N4164" t="b">
        <f t="shared" si="394"/>
        <v>0</v>
      </c>
      <c r="O4164">
        <f t="shared" si="395"/>
        <v>0</v>
      </c>
    </row>
    <row r="4165" spans="1:15">
      <c r="A4165" t="s">
        <v>451</v>
      </c>
      <c r="B4165" t="s">
        <v>452</v>
      </c>
      <c r="C4165" t="s">
        <v>472</v>
      </c>
      <c r="D4165" t="s">
        <v>473</v>
      </c>
      <c r="E4165" s="2">
        <v>43727.473611111112</v>
      </c>
      <c r="F4165" s="33">
        <f t="shared" si="390"/>
        <v>2019</v>
      </c>
      <c r="G4165" s="33">
        <f t="shared" si="391"/>
        <v>9</v>
      </c>
      <c r="H4165" t="s">
        <v>150</v>
      </c>
      <c r="I4165" t="s">
        <v>453</v>
      </c>
      <c r="J4165" t="s">
        <v>596</v>
      </c>
      <c r="K4165">
        <v>1</v>
      </c>
      <c r="L4165">
        <f t="shared" si="392"/>
        <v>0.5</v>
      </c>
      <c r="M4165">
        <f t="shared" si="393"/>
        <v>1</v>
      </c>
      <c r="N4165" t="b">
        <f t="shared" si="394"/>
        <v>1</v>
      </c>
      <c r="O4165">
        <f t="shared" si="395"/>
        <v>0</v>
      </c>
    </row>
    <row r="4166" spans="1:15">
      <c r="A4166" t="s">
        <v>451</v>
      </c>
      <c r="B4166" t="s">
        <v>452</v>
      </c>
      <c r="C4166" t="s">
        <v>196</v>
      </c>
      <c r="D4166" t="s">
        <v>197</v>
      </c>
      <c r="E4166" s="2">
        <v>41890.551388888889</v>
      </c>
      <c r="F4166" s="33">
        <f t="shared" si="390"/>
        <v>2014</v>
      </c>
      <c r="G4166" s="33">
        <f t="shared" si="391"/>
        <v>9</v>
      </c>
      <c r="H4166" t="s">
        <v>150</v>
      </c>
      <c r="I4166" t="s">
        <v>453</v>
      </c>
      <c r="J4166" t="s">
        <v>624</v>
      </c>
      <c r="K4166">
        <v>20</v>
      </c>
      <c r="L4166">
        <f t="shared" si="392"/>
        <v>20</v>
      </c>
      <c r="M4166">
        <f t="shared" si="393"/>
        <v>0</v>
      </c>
      <c r="N4166" t="b">
        <f t="shared" si="394"/>
        <v>0</v>
      </c>
      <c r="O4166">
        <f t="shared" si="395"/>
        <v>0</v>
      </c>
    </row>
    <row r="4167" spans="1:15">
      <c r="A4167" t="s">
        <v>451</v>
      </c>
      <c r="B4167" t="s">
        <v>452</v>
      </c>
      <c r="C4167" t="s">
        <v>196</v>
      </c>
      <c r="D4167" t="s">
        <v>197</v>
      </c>
      <c r="E4167" s="2">
        <v>41905.640972222223</v>
      </c>
      <c r="F4167" s="33">
        <f t="shared" si="390"/>
        <v>2014</v>
      </c>
      <c r="G4167" s="33">
        <f t="shared" si="391"/>
        <v>9</v>
      </c>
      <c r="H4167" t="s">
        <v>150</v>
      </c>
      <c r="I4167" t="s">
        <v>453</v>
      </c>
      <c r="J4167" t="s">
        <v>624</v>
      </c>
      <c r="K4167">
        <v>20</v>
      </c>
      <c r="L4167">
        <f t="shared" si="392"/>
        <v>20</v>
      </c>
      <c r="M4167">
        <f t="shared" si="393"/>
        <v>0</v>
      </c>
      <c r="N4167" t="b">
        <f t="shared" si="394"/>
        <v>0</v>
      </c>
      <c r="O4167">
        <f t="shared" si="395"/>
        <v>0</v>
      </c>
    </row>
    <row r="4168" spans="1:15">
      <c r="A4168" t="s">
        <v>451</v>
      </c>
      <c r="B4168" t="s">
        <v>452</v>
      </c>
      <c r="C4168" t="s">
        <v>196</v>
      </c>
      <c r="D4168" t="s">
        <v>197</v>
      </c>
      <c r="E4168" s="2">
        <v>41907.511111111111</v>
      </c>
      <c r="F4168" s="33">
        <f t="shared" si="390"/>
        <v>2014</v>
      </c>
      <c r="G4168" s="33">
        <f t="shared" si="391"/>
        <v>9</v>
      </c>
      <c r="H4168" t="s">
        <v>150</v>
      </c>
      <c r="I4168" t="s">
        <v>453</v>
      </c>
      <c r="J4168" t="s">
        <v>624</v>
      </c>
      <c r="K4168">
        <v>20</v>
      </c>
      <c r="L4168">
        <f t="shared" si="392"/>
        <v>20</v>
      </c>
      <c r="M4168">
        <f t="shared" si="393"/>
        <v>0</v>
      </c>
      <c r="N4168" t="b">
        <f t="shared" si="394"/>
        <v>0</v>
      </c>
      <c r="O4168">
        <f t="shared" si="395"/>
        <v>0</v>
      </c>
    </row>
    <row r="4169" spans="1:15">
      <c r="A4169" t="s">
        <v>451</v>
      </c>
      <c r="B4169" t="s">
        <v>452</v>
      </c>
      <c r="C4169" t="s">
        <v>196</v>
      </c>
      <c r="D4169" t="s">
        <v>197</v>
      </c>
      <c r="E4169" s="2">
        <v>41912.463888888888</v>
      </c>
      <c r="F4169" s="33">
        <f t="shared" si="390"/>
        <v>2014</v>
      </c>
      <c r="G4169" s="33">
        <f t="shared" si="391"/>
        <v>9</v>
      </c>
      <c r="H4169" t="s">
        <v>150</v>
      </c>
      <c r="I4169" t="s">
        <v>453</v>
      </c>
      <c r="J4169" t="s">
        <v>624</v>
      </c>
      <c r="K4169">
        <v>20</v>
      </c>
      <c r="L4169">
        <f t="shared" si="392"/>
        <v>20</v>
      </c>
      <c r="M4169">
        <f t="shared" si="393"/>
        <v>0</v>
      </c>
      <c r="N4169" t="b">
        <f t="shared" si="394"/>
        <v>0</v>
      </c>
      <c r="O4169">
        <f t="shared" si="395"/>
        <v>0</v>
      </c>
    </row>
    <row r="4170" spans="1:15">
      <c r="A4170" t="s">
        <v>451</v>
      </c>
      <c r="B4170" t="s">
        <v>452</v>
      </c>
      <c r="C4170" t="s">
        <v>196</v>
      </c>
      <c r="D4170" t="s">
        <v>197</v>
      </c>
      <c r="E4170" s="2">
        <v>41913.695138888892</v>
      </c>
      <c r="F4170" s="33">
        <f t="shared" si="390"/>
        <v>2014</v>
      </c>
      <c r="G4170" s="33">
        <f t="shared" si="391"/>
        <v>10</v>
      </c>
      <c r="H4170" t="s">
        <v>150</v>
      </c>
      <c r="I4170" t="s">
        <v>453</v>
      </c>
      <c r="J4170" t="s">
        <v>624</v>
      </c>
      <c r="K4170">
        <v>20</v>
      </c>
      <c r="L4170">
        <f t="shared" si="392"/>
        <v>20</v>
      </c>
      <c r="M4170">
        <f t="shared" si="393"/>
        <v>0</v>
      </c>
      <c r="N4170" t="b">
        <f t="shared" si="394"/>
        <v>0</v>
      </c>
      <c r="O4170">
        <f t="shared" si="395"/>
        <v>0</v>
      </c>
    </row>
    <row r="4171" spans="1:15">
      <c r="A4171" t="s">
        <v>451</v>
      </c>
      <c r="B4171" t="s">
        <v>452</v>
      </c>
      <c r="C4171" t="s">
        <v>196</v>
      </c>
      <c r="D4171" t="s">
        <v>197</v>
      </c>
      <c r="E4171" s="2">
        <v>41918.582638888889</v>
      </c>
      <c r="F4171" s="33">
        <f t="shared" si="390"/>
        <v>2014</v>
      </c>
      <c r="G4171" s="33">
        <f t="shared" si="391"/>
        <v>10</v>
      </c>
      <c r="H4171" t="s">
        <v>150</v>
      </c>
      <c r="I4171" t="s">
        <v>453</v>
      </c>
      <c r="J4171" t="s">
        <v>624</v>
      </c>
      <c r="K4171">
        <v>20</v>
      </c>
      <c r="L4171">
        <f t="shared" si="392"/>
        <v>20</v>
      </c>
      <c r="M4171">
        <f t="shared" si="393"/>
        <v>0</v>
      </c>
      <c r="N4171" t="b">
        <f t="shared" si="394"/>
        <v>0</v>
      </c>
      <c r="O4171">
        <f t="shared" si="395"/>
        <v>0</v>
      </c>
    </row>
    <row r="4172" spans="1:15">
      <c r="A4172" t="s">
        <v>451</v>
      </c>
      <c r="B4172" t="s">
        <v>452</v>
      </c>
      <c r="C4172" t="s">
        <v>196</v>
      </c>
      <c r="D4172" t="s">
        <v>197</v>
      </c>
      <c r="E4172" s="2">
        <v>41922.763888888891</v>
      </c>
      <c r="F4172" s="33">
        <f t="shared" si="390"/>
        <v>2014</v>
      </c>
      <c r="G4172" s="33">
        <f t="shared" si="391"/>
        <v>10</v>
      </c>
      <c r="H4172" t="s">
        <v>150</v>
      </c>
      <c r="I4172" t="s">
        <v>453</v>
      </c>
      <c r="J4172" t="s">
        <v>624</v>
      </c>
      <c r="K4172">
        <v>20</v>
      </c>
      <c r="L4172">
        <f t="shared" si="392"/>
        <v>20</v>
      </c>
      <c r="M4172">
        <f t="shared" si="393"/>
        <v>0</v>
      </c>
      <c r="N4172" t="b">
        <f t="shared" si="394"/>
        <v>0</v>
      </c>
      <c r="O4172">
        <f t="shared" si="395"/>
        <v>0</v>
      </c>
    </row>
    <row r="4173" spans="1:15">
      <c r="A4173" t="s">
        <v>451</v>
      </c>
      <c r="B4173" t="s">
        <v>452</v>
      </c>
      <c r="C4173" t="s">
        <v>196</v>
      </c>
      <c r="D4173" t="s">
        <v>197</v>
      </c>
      <c r="E4173" s="2">
        <v>41926.443055555559</v>
      </c>
      <c r="F4173" s="33">
        <f t="shared" si="390"/>
        <v>2014</v>
      </c>
      <c r="G4173" s="33">
        <f t="shared" si="391"/>
        <v>10</v>
      </c>
      <c r="H4173" t="s">
        <v>150</v>
      </c>
      <c r="I4173" t="s">
        <v>453</v>
      </c>
      <c r="J4173" t="s">
        <v>624</v>
      </c>
      <c r="K4173">
        <v>20</v>
      </c>
      <c r="L4173">
        <f t="shared" si="392"/>
        <v>20</v>
      </c>
      <c r="M4173">
        <f t="shared" si="393"/>
        <v>0</v>
      </c>
      <c r="N4173" t="b">
        <f t="shared" si="394"/>
        <v>0</v>
      </c>
      <c r="O4173">
        <f t="shared" si="395"/>
        <v>0</v>
      </c>
    </row>
    <row r="4174" spans="1:15">
      <c r="A4174" t="s">
        <v>451</v>
      </c>
      <c r="B4174" t="s">
        <v>452</v>
      </c>
      <c r="C4174" t="s">
        <v>196</v>
      </c>
      <c r="D4174" t="s">
        <v>197</v>
      </c>
      <c r="E4174" s="2">
        <v>41928.448611111111</v>
      </c>
      <c r="F4174" s="33">
        <f t="shared" si="390"/>
        <v>2014</v>
      </c>
      <c r="G4174" s="33">
        <f t="shared" si="391"/>
        <v>10</v>
      </c>
      <c r="H4174" t="s">
        <v>150</v>
      </c>
      <c r="I4174" t="s">
        <v>453</v>
      </c>
      <c r="J4174" t="s">
        <v>624</v>
      </c>
      <c r="K4174">
        <v>15</v>
      </c>
      <c r="L4174">
        <f t="shared" si="392"/>
        <v>15</v>
      </c>
      <c r="M4174">
        <f t="shared" si="393"/>
        <v>0</v>
      </c>
      <c r="N4174" t="b">
        <f t="shared" si="394"/>
        <v>0</v>
      </c>
      <c r="O4174">
        <f t="shared" si="395"/>
        <v>0</v>
      </c>
    </row>
    <row r="4175" spans="1:15">
      <c r="A4175" t="s">
        <v>451</v>
      </c>
      <c r="B4175" t="s">
        <v>452</v>
      </c>
      <c r="C4175" t="s">
        <v>196</v>
      </c>
      <c r="D4175" t="s">
        <v>197</v>
      </c>
      <c r="E4175" s="2">
        <v>41933.431944444441</v>
      </c>
      <c r="F4175" s="33">
        <f t="shared" si="390"/>
        <v>2014</v>
      </c>
      <c r="G4175" s="33">
        <f t="shared" si="391"/>
        <v>10</v>
      </c>
      <c r="H4175" t="s">
        <v>150</v>
      </c>
      <c r="I4175" t="s">
        <v>453</v>
      </c>
      <c r="J4175" t="s">
        <v>624</v>
      </c>
      <c r="K4175">
        <v>10</v>
      </c>
      <c r="L4175">
        <f t="shared" si="392"/>
        <v>10</v>
      </c>
      <c r="M4175">
        <f t="shared" si="393"/>
        <v>0</v>
      </c>
      <c r="N4175" t="b">
        <f t="shared" si="394"/>
        <v>0</v>
      </c>
      <c r="O4175">
        <f t="shared" si="395"/>
        <v>0</v>
      </c>
    </row>
    <row r="4176" spans="1:15">
      <c r="A4176" t="s">
        <v>451</v>
      </c>
      <c r="B4176" t="s">
        <v>452</v>
      </c>
      <c r="C4176" t="s">
        <v>196</v>
      </c>
      <c r="D4176" t="s">
        <v>197</v>
      </c>
      <c r="E4176" s="2">
        <v>41934.40902777778</v>
      </c>
      <c r="F4176" s="33">
        <f t="shared" si="390"/>
        <v>2014</v>
      </c>
      <c r="G4176" s="33">
        <f t="shared" si="391"/>
        <v>10</v>
      </c>
      <c r="H4176" t="s">
        <v>150</v>
      </c>
      <c r="I4176" t="s">
        <v>453</v>
      </c>
      <c r="J4176" t="s">
        <v>624</v>
      </c>
      <c r="K4176">
        <v>10</v>
      </c>
      <c r="L4176">
        <f t="shared" si="392"/>
        <v>10</v>
      </c>
      <c r="M4176">
        <f t="shared" si="393"/>
        <v>0</v>
      </c>
      <c r="N4176" t="b">
        <f t="shared" si="394"/>
        <v>0</v>
      </c>
      <c r="O4176">
        <f t="shared" si="395"/>
        <v>0</v>
      </c>
    </row>
    <row r="4177" spans="1:15">
      <c r="A4177" t="s">
        <v>451</v>
      </c>
      <c r="B4177" t="s">
        <v>452</v>
      </c>
      <c r="C4177" t="s">
        <v>196</v>
      </c>
      <c r="D4177" t="s">
        <v>197</v>
      </c>
      <c r="E4177" s="2">
        <v>41939.65902777778</v>
      </c>
      <c r="F4177" s="33">
        <f t="shared" si="390"/>
        <v>2014</v>
      </c>
      <c r="G4177" s="33">
        <f t="shared" si="391"/>
        <v>10</v>
      </c>
      <c r="H4177" t="s">
        <v>150</v>
      </c>
      <c r="I4177" t="s">
        <v>453</v>
      </c>
      <c r="J4177" t="s">
        <v>624</v>
      </c>
      <c r="K4177">
        <v>15</v>
      </c>
      <c r="L4177">
        <f t="shared" si="392"/>
        <v>15</v>
      </c>
      <c r="M4177">
        <f t="shared" si="393"/>
        <v>0</v>
      </c>
      <c r="N4177" t="b">
        <f t="shared" si="394"/>
        <v>0</v>
      </c>
      <c r="O4177">
        <f t="shared" si="395"/>
        <v>0</v>
      </c>
    </row>
    <row r="4178" spans="1:15">
      <c r="A4178" t="s">
        <v>451</v>
      </c>
      <c r="B4178" t="s">
        <v>452</v>
      </c>
      <c r="C4178" t="s">
        <v>196</v>
      </c>
      <c r="D4178" t="s">
        <v>197</v>
      </c>
      <c r="E4178" s="2">
        <v>41941.654166666667</v>
      </c>
      <c r="F4178" s="33">
        <f t="shared" si="390"/>
        <v>2014</v>
      </c>
      <c r="G4178" s="33">
        <f t="shared" si="391"/>
        <v>10</v>
      </c>
      <c r="H4178" t="s">
        <v>150</v>
      </c>
      <c r="I4178" t="s">
        <v>453</v>
      </c>
      <c r="J4178" t="s">
        <v>624</v>
      </c>
      <c r="K4178">
        <v>18</v>
      </c>
      <c r="L4178">
        <f t="shared" si="392"/>
        <v>18</v>
      </c>
      <c r="M4178">
        <f t="shared" si="393"/>
        <v>0</v>
      </c>
      <c r="N4178" t="b">
        <f t="shared" si="394"/>
        <v>0</v>
      </c>
      <c r="O4178">
        <f t="shared" si="395"/>
        <v>0</v>
      </c>
    </row>
    <row r="4179" spans="1:15">
      <c r="A4179" t="s">
        <v>451</v>
      </c>
      <c r="B4179" t="s">
        <v>452</v>
      </c>
      <c r="C4179" t="s">
        <v>196</v>
      </c>
      <c r="D4179" t="s">
        <v>197</v>
      </c>
      <c r="E4179" s="2">
        <v>41946.563888888886</v>
      </c>
      <c r="F4179" s="33">
        <f t="shared" si="390"/>
        <v>2014</v>
      </c>
      <c r="G4179" s="33">
        <f t="shared" si="391"/>
        <v>11</v>
      </c>
      <c r="H4179" t="s">
        <v>150</v>
      </c>
      <c r="I4179" t="s">
        <v>453</v>
      </c>
      <c r="J4179" t="s">
        <v>624</v>
      </c>
      <c r="K4179">
        <v>15</v>
      </c>
      <c r="L4179">
        <f t="shared" si="392"/>
        <v>15</v>
      </c>
      <c r="M4179">
        <f t="shared" si="393"/>
        <v>0</v>
      </c>
      <c r="N4179" t="b">
        <f t="shared" si="394"/>
        <v>0</v>
      </c>
      <c r="O4179">
        <f t="shared" si="395"/>
        <v>0</v>
      </c>
    </row>
    <row r="4180" spans="1:15">
      <c r="A4180" t="s">
        <v>451</v>
      </c>
      <c r="B4180" t="s">
        <v>452</v>
      </c>
      <c r="C4180" t="s">
        <v>196</v>
      </c>
      <c r="D4180" t="s">
        <v>197</v>
      </c>
      <c r="E4180" s="2">
        <v>41949.647916666669</v>
      </c>
      <c r="F4180" s="33">
        <f t="shared" si="390"/>
        <v>2014</v>
      </c>
      <c r="G4180" s="33">
        <f t="shared" si="391"/>
        <v>11</v>
      </c>
      <c r="H4180" t="s">
        <v>150</v>
      </c>
      <c r="I4180" t="s">
        <v>453</v>
      </c>
      <c r="J4180" t="s">
        <v>624</v>
      </c>
      <c r="K4180">
        <v>20</v>
      </c>
      <c r="L4180">
        <f t="shared" si="392"/>
        <v>20</v>
      </c>
      <c r="M4180">
        <f t="shared" si="393"/>
        <v>0</v>
      </c>
      <c r="N4180" t="b">
        <f t="shared" si="394"/>
        <v>0</v>
      </c>
      <c r="O4180">
        <f t="shared" si="395"/>
        <v>0</v>
      </c>
    </row>
    <row r="4181" spans="1:15">
      <c r="A4181" t="s">
        <v>451</v>
      </c>
      <c r="B4181" t="s">
        <v>452</v>
      </c>
      <c r="C4181" t="s">
        <v>196</v>
      </c>
      <c r="D4181" t="s">
        <v>197</v>
      </c>
      <c r="E4181" s="2">
        <v>41954.396527777775</v>
      </c>
      <c r="F4181" s="33">
        <f t="shared" si="390"/>
        <v>2014</v>
      </c>
      <c r="G4181" s="33">
        <f t="shared" si="391"/>
        <v>11</v>
      </c>
      <c r="H4181" t="s">
        <v>150</v>
      </c>
      <c r="I4181" t="s">
        <v>453</v>
      </c>
      <c r="J4181" t="s">
        <v>624</v>
      </c>
      <c r="K4181">
        <v>18</v>
      </c>
      <c r="L4181">
        <f t="shared" si="392"/>
        <v>18</v>
      </c>
      <c r="M4181">
        <f t="shared" si="393"/>
        <v>0</v>
      </c>
      <c r="N4181" t="b">
        <f t="shared" si="394"/>
        <v>0</v>
      </c>
      <c r="O4181">
        <f t="shared" si="395"/>
        <v>0</v>
      </c>
    </row>
    <row r="4182" spans="1:15">
      <c r="A4182" t="s">
        <v>451</v>
      </c>
      <c r="B4182" t="s">
        <v>452</v>
      </c>
      <c r="C4182" t="s">
        <v>196</v>
      </c>
      <c r="D4182" t="s">
        <v>197</v>
      </c>
      <c r="E4182" s="2">
        <v>41955.398611111108</v>
      </c>
      <c r="F4182" s="33">
        <f t="shared" si="390"/>
        <v>2014</v>
      </c>
      <c r="G4182" s="33">
        <f t="shared" si="391"/>
        <v>11</v>
      </c>
      <c r="H4182" t="s">
        <v>150</v>
      </c>
      <c r="I4182" t="s">
        <v>453</v>
      </c>
      <c r="J4182" t="s">
        <v>624</v>
      </c>
      <c r="K4182">
        <v>15</v>
      </c>
      <c r="L4182">
        <f t="shared" si="392"/>
        <v>15</v>
      </c>
      <c r="M4182">
        <f t="shared" si="393"/>
        <v>0</v>
      </c>
      <c r="N4182" t="b">
        <f t="shared" si="394"/>
        <v>0</v>
      </c>
      <c r="O4182">
        <f t="shared" si="395"/>
        <v>0</v>
      </c>
    </row>
    <row r="4183" spans="1:15">
      <c r="A4183" t="s">
        <v>451</v>
      </c>
      <c r="B4183" t="s">
        <v>452</v>
      </c>
      <c r="C4183" t="s">
        <v>196</v>
      </c>
      <c r="D4183" t="s">
        <v>197</v>
      </c>
      <c r="E4183" s="2">
        <v>41961.479166666664</v>
      </c>
      <c r="F4183" s="33">
        <f t="shared" si="390"/>
        <v>2014</v>
      </c>
      <c r="G4183" s="33">
        <f t="shared" si="391"/>
        <v>11</v>
      </c>
      <c r="H4183" t="s">
        <v>150</v>
      </c>
      <c r="I4183" t="s">
        <v>453</v>
      </c>
      <c r="J4183" t="s">
        <v>624</v>
      </c>
      <c r="K4183">
        <v>15</v>
      </c>
      <c r="L4183">
        <f t="shared" si="392"/>
        <v>15</v>
      </c>
      <c r="M4183">
        <f t="shared" si="393"/>
        <v>0</v>
      </c>
      <c r="N4183" t="b">
        <f t="shared" si="394"/>
        <v>0</v>
      </c>
      <c r="O4183">
        <f t="shared" si="395"/>
        <v>0</v>
      </c>
    </row>
    <row r="4184" spans="1:15">
      <c r="A4184" t="s">
        <v>451</v>
      </c>
      <c r="B4184" t="s">
        <v>452</v>
      </c>
      <c r="C4184" t="s">
        <v>196</v>
      </c>
      <c r="D4184" t="s">
        <v>197</v>
      </c>
      <c r="E4184" s="2">
        <v>41962.623611111114</v>
      </c>
      <c r="F4184" s="33">
        <f t="shared" si="390"/>
        <v>2014</v>
      </c>
      <c r="G4184" s="33">
        <f t="shared" si="391"/>
        <v>11</v>
      </c>
      <c r="H4184" t="s">
        <v>150</v>
      </c>
      <c r="I4184" t="s">
        <v>453</v>
      </c>
      <c r="J4184" t="s">
        <v>624</v>
      </c>
      <c r="K4184">
        <v>10</v>
      </c>
      <c r="L4184">
        <f t="shared" si="392"/>
        <v>10</v>
      </c>
      <c r="M4184">
        <f t="shared" si="393"/>
        <v>0</v>
      </c>
      <c r="N4184" t="b">
        <f t="shared" si="394"/>
        <v>0</v>
      </c>
      <c r="O4184">
        <f t="shared" si="395"/>
        <v>0</v>
      </c>
    </row>
    <row r="4185" spans="1:15">
      <c r="A4185" t="s">
        <v>451</v>
      </c>
      <c r="B4185" t="s">
        <v>452</v>
      </c>
      <c r="C4185" t="s">
        <v>196</v>
      </c>
      <c r="D4185" t="s">
        <v>197</v>
      </c>
      <c r="E4185" s="2">
        <v>41968.415972222225</v>
      </c>
      <c r="F4185" s="33">
        <f t="shared" si="390"/>
        <v>2014</v>
      </c>
      <c r="G4185" s="33">
        <f t="shared" si="391"/>
        <v>11</v>
      </c>
      <c r="H4185" t="s">
        <v>150</v>
      </c>
      <c r="I4185" t="s">
        <v>453</v>
      </c>
      <c r="J4185" t="s">
        <v>624</v>
      </c>
      <c r="K4185">
        <v>10</v>
      </c>
      <c r="L4185">
        <f t="shared" si="392"/>
        <v>10</v>
      </c>
      <c r="M4185">
        <f t="shared" si="393"/>
        <v>0</v>
      </c>
      <c r="N4185" t="b">
        <f t="shared" si="394"/>
        <v>0</v>
      </c>
      <c r="O4185">
        <f t="shared" si="395"/>
        <v>0</v>
      </c>
    </row>
    <row r="4186" spans="1:15">
      <c r="A4186" t="s">
        <v>451</v>
      </c>
      <c r="B4186" t="s">
        <v>452</v>
      </c>
      <c r="C4186" t="s">
        <v>196</v>
      </c>
      <c r="D4186" t="s">
        <v>197</v>
      </c>
      <c r="E4186" s="2">
        <v>41971.5625</v>
      </c>
      <c r="F4186" s="33">
        <f t="shared" si="390"/>
        <v>2014</v>
      </c>
      <c r="G4186" s="33">
        <f t="shared" si="391"/>
        <v>11</v>
      </c>
      <c r="H4186" t="s">
        <v>150</v>
      </c>
      <c r="I4186" t="s">
        <v>453</v>
      </c>
      <c r="J4186" t="s">
        <v>624</v>
      </c>
      <c r="K4186">
        <v>8</v>
      </c>
      <c r="L4186">
        <f t="shared" si="392"/>
        <v>8</v>
      </c>
      <c r="M4186">
        <f t="shared" si="393"/>
        <v>0</v>
      </c>
      <c r="N4186" t="b">
        <f t="shared" si="394"/>
        <v>0</v>
      </c>
      <c r="O4186">
        <f t="shared" si="395"/>
        <v>0</v>
      </c>
    </row>
    <row r="4187" spans="1:15">
      <c r="A4187" t="s">
        <v>451</v>
      </c>
      <c r="B4187" t="s">
        <v>452</v>
      </c>
      <c r="C4187" t="s">
        <v>196</v>
      </c>
      <c r="D4187" t="s">
        <v>197</v>
      </c>
      <c r="E4187" s="2">
        <v>41974.60833333333</v>
      </c>
      <c r="F4187" s="33">
        <f t="shared" si="390"/>
        <v>2014</v>
      </c>
      <c r="G4187" s="33">
        <f t="shared" si="391"/>
        <v>12</v>
      </c>
      <c r="H4187" t="s">
        <v>150</v>
      </c>
      <c r="I4187" t="s">
        <v>453</v>
      </c>
      <c r="J4187" t="s">
        <v>624</v>
      </c>
      <c r="K4187">
        <v>8.5</v>
      </c>
      <c r="L4187">
        <f t="shared" si="392"/>
        <v>8.5</v>
      </c>
      <c r="M4187">
        <f t="shared" si="393"/>
        <v>0</v>
      </c>
      <c r="N4187" t="b">
        <f t="shared" si="394"/>
        <v>0</v>
      </c>
      <c r="O4187">
        <f t="shared" si="395"/>
        <v>0</v>
      </c>
    </row>
    <row r="4188" spans="1:15">
      <c r="A4188" t="s">
        <v>451</v>
      </c>
      <c r="B4188" t="s">
        <v>452</v>
      </c>
      <c r="C4188" t="s">
        <v>196</v>
      </c>
      <c r="D4188" t="s">
        <v>197</v>
      </c>
      <c r="E4188" s="2">
        <v>41976.645138888889</v>
      </c>
      <c r="F4188" s="33">
        <f t="shared" si="390"/>
        <v>2014</v>
      </c>
      <c r="G4188" s="33">
        <f t="shared" si="391"/>
        <v>12</v>
      </c>
      <c r="H4188" t="s">
        <v>150</v>
      </c>
      <c r="I4188" t="s">
        <v>453</v>
      </c>
      <c r="J4188" t="s">
        <v>624</v>
      </c>
      <c r="K4188">
        <v>9</v>
      </c>
      <c r="L4188">
        <f t="shared" si="392"/>
        <v>9</v>
      </c>
      <c r="M4188">
        <f t="shared" si="393"/>
        <v>0</v>
      </c>
      <c r="N4188" t="b">
        <f t="shared" si="394"/>
        <v>0</v>
      </c>
      <c r="O4188">
        <f t="shared" si="395"/>
        <v>0</v>
      </c>
    </row>
    <row r="4189" spans="1:15">
      <c r="A4189" t="s">
        <v>451</v>
      </c>
      <c r="B4189" t="s">
        <v>452</v>
      </c>
      <c r="C4189" t="s">
        <v>196</v>
      </c>
      <c r="D4189" t="s">
        <v>197</v>
      </c>
      <c r="E4189" s="2">
        <v>41981.541666666664</v>
      </c>
      <c r="F4189" s="33">
        <f t="shared" si="390"/>
        <v>2014</v>
      </c>
      <c r="G4189" s="33">
        <f t="shared" si="391"/>
        <v>12</v>
      </c>
      <c r="H4189" t="s">
        <v>150</v>
      </c>
      <c r="I4189" t="s">
        <v>453</v>
      </c>
      <c r="J4189" t="s">
        <v>624</v>
      </c>
      <c r="K4189">
        <v>19</v>
      </c>
      <c r="L4189">
        <f t="shared" si="392"/>
        <v>19</v>
      </c>
      <c r="M4189">
        <f t="shared" si="393"/>
        <v>0</v>
      </c>
      <c r="N4189" t="b">
        <f t="shared" si="394"/>
        <v>0</v>
      </c>
      <c r="O4189">
        <f t="shared" si="395"/>
        <v>0</v>
      </c>
    </row>
    <row r="4190" spans="1:15">
      <c r="A4190" t="s">
        <v>451</v>
      </c>
      <c r="B4190" t="s">
        <v>452</v>
      </c>
      <c r="C4190" t="s">
        <v>196</v>
      </c>
      <c r="D4190" t="s">
        <v>197</v>
      </c>
      <c r="E4190" s="2">
        <v>41984.436111111114</v>
      </c>
      <c r="F4190" s="33">
        <f t="shared" si="390"/>
        <v>2014</v>
      </c>
      <c r="G4190" s="33">
        <f t="shared" si="391"/>
        <v>12</v>
      </c>
      <c r="H4190" t="s">
        <v>150</v>
      </c>
      <c r="I4190" t="s">
        <v>453</v>
      </c>
      <c r="J4190" t="s">
        <v>624</v>
      </c>
      <c r="K4190">
        <v>18</v>
      </c>
      <c r="L4190">
        <f t="shared" si="392"/>
        <v>18</v>
      </c>
      <c r="M4190">
        <f t="shared" si="393"/>
        <v>0</v>
      </c>
      <c r="N4190" t="b">
        <f t="shared" si="394"/>
        <v>0</v>
      </c>
      <c r="O4190">
        <f t="shared" si="395"/>
        <v>0</v>
      </c>
    </row>
    <row r="4191" spans="1:15">
      <c r="A4191" t="s">
        <v>451</v>
      </c>
      <c r="B4191" t="s">
        <v>452</v>
      </c>
      <c r="C4191" t="s">
        <v>196</v>
      </c>
      <c r="D4191" t="s">
        <v>197</v>
      </c>
      <c r="E4191" s="2">
        <v>41988.649305555555</v>
      </c>
      <c r="F4191" s="33">
        <f t="shared" si="390"/>
        <v>2014</v>
      </c>
      <c r="G4191" s="33">
        <f t="shared" si="391"/>
        <v>12</v>
      </c>
      <c r="H4191" t="s">
        <v>150</v>
      </c>
      <c r="I4191" t="s">
        <v>453</v>
      </c>
      <c r="J4191" t="s">
        <v>624</v>
      </c>
      <c r="K4191">
        <v>10</v>
      </c>
      <c r="L4191">
        <f t="shared" si="392"/>
        <v>10</v>
      </c>
      <c r="M4191">
        <f t="shared" si="393"/>
        <v>0</v>
      </c>
      <c r="N4191" t="b">
        <f t="shared" si="394"/>
        <v>0</v>
      </c>
      <c r="O4191">
        <f t="shared" si="395"/>
        <v>0</v>
      </c>
    </row>
    <row r="4192" spans="1:15">
      <c r="A4192" t="s">
        <v>451</v>
      </c>
      <c r="B4192" t="s">
        <v>452</v>
      </c>
      <c r="C4192" t="s">
        <v>196</v>
      </c>
      <c r="D4192" t="s">
        <v>197</v>
      </c>
      <c r="E4192" s="2">
        <v>41990.446527777778</v>
      </c>
      <c r="F4192" s="33">
        <f t="shared" si="390"/>
        <v>2014</v>
      </c>
      <c r="G4192" s="33">
        <f t="shared" si="391"/>
        <v>12</v>
      </c>
      <c r="H4192" t="s">
        <v>150</v>
      </c>
      <c r="I4192" t="s">
        <v>453</v>
      </c>
      <c r="J4192" t="s">
        <v>624</v>
      </c>
      <c r="K4192">
        <v>20</v>
      </c>
      <c r="L4192">
        <f t="shared" si="392"/>
        <v>20</v>
      </c>
      <c r="M4192">
        <f t="shared" si="393"/>
        <v>0</v>
      </c>
      <c r="N4192" t="b">
        <f t="shared" si="394"/>
        <v>0</v>
      </c>
      <c r="O4192">
        <f t="shared" si="395"/>
        <v>0</v>
      </c>
    </row>
    <row r="4193" spans="1:15">
      <c r="A4193" t="s">
        <v>451</v>
      </c>
      <c r="B4193" t="s">
        <v>452</v>
      </c>
      <c r="C4193" t="s">
        <v>196</v>
      </c>
      <c r="D4193" t="s">
        <v>197</v>
      </c>
      <c r="E4193" s="2">
        <v>42010.617361111108</v>
      </c>
      <c r="F4193" s="33">
        <f t="shared" si="390"/>
        <v>2015</v>
      </c>
      <c r="G4193" s="33">
        <f t="shared" si="391"/>
        <v>1</v>
      </c>
      <c r="H4193" t="s">
        <v>150</v>
      </c>
      <c r="I4193" t="s">
        <v>453</v>
      </c>
      <c r="J4193" t="s">
        <v>624</v>
      </c>
      <c r="K4193">
        <v>7.5</v>
      </c>
      <c r="L4193">
        <f t="shared" si="392"/>
        <v>7.5</v>
      </c>
      <c r="M4193">
        <f t="shared" si="393"/>
        <v>0</v>
      </c>
      <c r="N4193" t="b">
        <f t="shared" si="394"/>
        <v>0</v>
      </c>
      <c r="O4193">
        <f t="shared" si="395"/>
        <v>0</v>
      </c>
    </row>
    <row r="4194" spans="1:15">
      <c r="A4194" t="s">
        <v>451</v>
      </c>
      <c r="B4194" t="s">
        <v>452</v>
      </c>
      <c r="C4194" t="s">
        <v>196</v>
      </c>
      <c r="D4194" t="s">
        <v>197</v>
      </c>
      <c r="E4194" s="2">
        <v>42013.635416666664</v>
      </c>
      <c r="F4194" s="33">
        <f t="shared" si="390"/>
        <v>2015</v>
      </c>
      <c r="G4194" s="33">
        <f t="shared" si="391"/>
        <v>1</v>
      </c>
      <c r="H4194" t="s">
        <v>150</v>
      </c>
      <c r="I4194" t="s">
        <v>453</v>
      </c>
      <c r="J4194" t="s">
        <v>624</v>
      </c>
      <c r="K4194">
        <v>10</v>
      </c>
      <c r="L4194">
        <f t="shared" si="392"/>
        <v>10</v>
      </c>
      <c r="M4194">
        <f t="shared" si="393"/>
        <v>0</v>
      </c>
      <c r="N4194" t="b">
        <f t="shared" si="394"/>
        <v>0</v>
      </c>
      <c r="O4194">
        <f t="shared" si="395"/>
        <v>0</v>
      </c>
    </row>
    <row r="4195" spans="1:15">
      <c r="A4195" t="s">
        <v>451</v>
      </c>
      <c r="B4195" t="s">
        <v>452</v>
      </c>
      <c r="C4195" t="s">
        <v>196</v>
      </c>
      <c r="D4195" t="s">
        <v>197</v>
      </c>
      <c r="E4195" s="2">
        <v>42016.48333333333</v>
      </c>
      <c r="F4195" s="33">
        <f t="shared" si="390"/>
        <v>2015</v>
      </c>
      <c r="G4195" s="33">
        <f t="shared" si="391"/>
        <v>1</v>
      </c>
      <c r="H4195" t="s">
        <v>150</v>
      </c>
      <c r="I4195" t="s">
        <v>453</v>
      </c>
      <c r="J4195" t="s">
        <v>624</v>
      </c>
      <c r="K4195">
        <v>9</v>
      </c>
      <c r="L4195">
        <f t="shared" si="392"/>
        <v>9</v>
      </c>
      <c r="M4195">
        <f t="shared" si="393"/>
        <v>0</v>
      </c>
      <c r="N4195" t="b">
        <f t="shared" si="394"/>
        <v>0</v>
      </c>
      <c r="O4195">
        <f t="shared" si="395"/>
        <v>0</v>
      </c>
    </row>
    <row r="4196" spans="1:15">
      <c r="A4196" t="s">
        <v>451</v>
      </c>
      <c r="B4196" t="s">
        <v>452</v>
      </c>
      <c r="C4196" t="s">
        <v>196</v>
      </c>
      <c r="D4196" t="s">
        <v>197</v>
      </c>
      <c r="E4196" s="2">
        <v>42020.62777777778</v>
      </c>
      <c r="F4196" s="33">
        <f t="shared" si="390"/>
        <v>2015</v>
      </c>
      <c r="G4196" s="33">
        <f t="shared" si="391"/>
        <v>1</v>
      </c>
      <c r="H4196" t="s">
        <v>150</v>
      </c>
      <c r="I4196" t="s">
        <v>453</v>
      </c>
      <c r="J4196" t="s">
        <v>624</v>
      </c>
      <c r="K4196">
        <v>6</v>
      </c>
      <c r="L4196">
        <f t="shared" si="392"/>
        <v>6</v>
      </c>
      <c r="M4196">
        <f t="shared" si="393"/>
        <v>0</v>
      </c>
      <c r="N4196" t="b">
        <f t="shared" si="394"/>
        <v>0</v>
      </c>
      <c r="O4196">
        <f t="shared" si="395"/>
        <v>0</v>
      </c>
    </row>
    <row r="4197" spans="1:15">
      <c r="A4197" t="s">
        <v>451</v>
      </c>
      <c r="B4197" t="s">
        <v>452</v>
      </c>
      <c r="C4197" t="s">
        <v>196</v>
      </c>
      <c r="D4197" t="s">
        <v>197</v>
      </c>
      <c r="E4197" s="2">
        <v>42023.598611111112</v>
      </c>
      <c r="F4197" s="33">
        <f t="shared" si="390"/>
        <v>2015</v>
      </c>
      <c r="G4197" s="33">
        <f t="shared" si="391"/>
        <v>1</v>
      </c>
      <c r="H4197" t="s">
        <v>150</v>
      </c>
      <c r="I4197" t="s">
        <v>453</v>
      </c>
      <c r="J4197" t="s">
        <v>624</v>
      </c>
      <c r="K4197">
        <v>7</v>
      </c>
      <c r="L4197">
        <f t="shared" si="392"/>
        <v>7</v>
      </c>
      <c r="M4197">
        <f t="shared" si="393"/>
        <v>0</v>
      </c>
      <c r="N4197" t="b">
        <f t="shared" si="394"/>
        <v>0</v>
      </c>
      <c r="O4197">
        <f t="shared" si="395"/>
        <v>0</v>
      </c>
    </row>
    <row r="4198" spans="1:15">
      <c r="A4198" t="s">
        <v>451</v>
      </c>
      <c r="B4198" t="s">
        <v>452</v>
      </c>
      <c r="C4198" t="s">
        <v>196</v>
      </c>
      <c r="D4198" t="s">
        <v>197</v>
      </c>
      <c r="E4198" s="2">
        <v>42026.328472222223</v>
      </c>
      <c r="F4198" s="33">
        <f t="shared" si="390"/>
        <v>2015</v>
      </c>
      <c r="G4198" s="33">
        <f t="shared" si="391"/>
        <v>1</v>
      </c>
      <c r="H4198" t="s">
        <v>150</v>
      </c>
      <c r="I4198" t="s">
        <v>453</v>
      </c>
      <c r="J4198" t="s">
        <v>624</v>
      </c>
      <c r="K4198">
        <v>30</v>
      </c>
      <c r="L4198">
        <f t="shared" si="392"/>
        <v>30</v>
      </c>
      <c r="M4198">
        <f t="shared" si="393"/>
        <v>0</v>
      </c>
      <c r="N4198" t="b">
        <f t="shared" si="394"/>
        <v>0</v>
      </c>
      <c r="O4198">
        <f t="shared" si="395"/>
        <v>0</v>
      </c>
    </row>
    <row r="4199" spans="1:15">
      <c r="A4199" t="s">
        <v>451</v>
      </c>
      <c r="B4199" t="s">
        <v>452</v>
      </c>
      <c r="C4199" t="s">
        <v>196</v>
      </c>
      <c r="D4199" t="s">
        <v>197</v>
      </c>
      <c r="E4199" s="2">
        <v>42031.481249999997</v>
      </c>
      <c r="F4199" s="33">
        <f t="shared" si="390"/>
        <v>2015</v>
      </c>
      <c r="G4199" s="33">
        <f t="shared" si="391"/>
        <v>1</v>
      </c>
      <c r="H4199" t="s">
        <v>150</v>
      </c>
      <c r="I4199" t="s">
        <v>453</v>
      </c>
      <c r="J4199" t="s">
        <v>624</v>
      </c>
      <c r="K4199">
        <v>17</v>
      </c>
      <c r="L4199">
        <f t="shared" si="392"/>
        <v>17</v>
      </c>
      <c r="M4199">
        <f t="shared" si="393"/>
        <v>0</v>
      </c>
      <c r="N4199" t="b">
        <f t="shared" si="394"/>
        <v>0</v>
      </c>
      <c r="O4199">
        <f t="shared" si="395"/>
        <v>0</v>
      </c>
    </row>
    <row r="4200" spans="1:15">
      <c r="A4200" t="s">
        <v>451</v>
      </c>
      <c r="B4200" t="s">
        <v>452</v>
      </c>
      <c r="C4200" t="s">
        <v>196</v>
      </c>
      <c r="D4200" t="s">
        <v>197</v>
      </c>
      <c r="E4200" s="2">
        <v>42032.472222222219</v>
      </c>
      <c r="F4200" s="33">
        <f t="shared" si="390"/>
        <v>2015</v>
      </c>
      <c r="G4200" s="33">
        <f t="shared" si="391"/>
        <v>1</v>
      </c>
      <c r="H4200" t="s">
        <v>150</v>
      </c>
      <c r="I4200" t="s">
        <v>453</v>
      </c>
      <c r="J4200" t="s">
        <v>624</v>
      </c>
      <c r="K4200">
        <v>90</v>
      </c>
      <c r="L4200">
        <f t="shared" si="392"/>
        <v>90</v>
      </c>
      <c r="M4200">
        <f t="shared" si="393"/>
        <v>0</v>
      </c>
      <c r="N4200" t="b">
        <f t="shared" si="394"/>
        <v>0</v>
      </c>
      <c r="O4200">
        <f t="shared" si="395"/>
        <v>1</v>
      </c>
    </row>
    <row r="4201" spans="1:15">
      <c r="A4201" t="s">
        <v>451</v>
      </c>
      <c r="B4201" t="s">
        <v>452</v>
      </c>
      <c r="C4201" t="s">
        <v>196</v>
      </c>
      <c r="D4201" t="s">
        <v>197</v>
      </c>
      <c r="E4201" s="2">
        <v>42038.506249999999</v>
      </c>
      <c r="F4201" s="33">
        <f t="shared" si="390"/>
        <v>2015</v>
      </c>
      <c r="G4201" s="33">
        <f t="shared" si="391"/>
        <v>2</v>
      </c>
      <c r="H4201" t="s">
        <v>150</v>
      </c>
      <c r="I4201" t="s">
        <v>453</v>
      </c>
      <c r="J4201" t="s">
        <v>624</v>
      </c>
      <c r="K4201">
        <v>35</v>
      </c>
      <c r="L4201">
        <f t="shared" si="392"/>
        <v>35</v>
      </c>
      <c r="M4201">
        <f t="shared" si="393"/>
        <v>0</v>
      </c>
      <c r="N4201" t="b">
        <f t="shared" si="394"/>
        <v>0</v>
      </c>
      <c r="O4201">
        <f t="shared" si="395"/>
        <v>0</v>
      </c>
    </row>
    <row r="4202" spans="1:15">
      <c r="A4202" t="s">
        <v>451</v>
      </c>
      <c r="B4202" t="s">
        <v>452</v>
      </c>
      <c r="C4202" t="s">
        <v>196</v>
      </c>
      <c r="D4202" t="s">
        <v>197</v>
      </c>
      <c r="E4202" s="2">
        <v>42040.609027777777</v>
      </c>
      <c r="F4202" s="33">
        <f t="shared" si="390"/>
        <v>2015</v>
      </c>
      <c r="G4202" s="33">
        <f t="shared" si="391"/>
        <v>2</v>
      </c>
      <c r="H4202" t="s">
        <v>150</v>
      </c>
      <c r="I4202" t="s">
        <v>453</v>
      </c>
      <c r="J4202" t="s">
        <v>624</v>
      </c>
      <c r="K4202">
        <v>160</v>
      </c>
      <c r="L4202">
        <f t="shared" si="392"/>
        <v>160</v>
      </c>
      <c r="M4202">
        <f t="shared" si="393"/>
        <v>0</v>
      </c>
      <c r="N4202" t="b">
        <f t="shared" si="394"/>
        <v>0</v>
      </c>
      <c r="O4202">
        <f t="shared" si="395"/>
        <v>1</v>
      </c>
    </row>
    <row r="4203" spans="1:15">
      <c r="A4203" t="s">
        <v>451</v>
      </c>
      <c r="B4203" t="s">
        <v>452</v>
      </c>
      <c r="C4203" t="s">
        <v>196</v>
      </c>
      <c r="D4203" t="s">
        <v>197</v>
      </c>
      <c r="E4203" s="2">
        <v>42044.422222222223</v>
      </c>
      <c r="F4203" s="33">
        <f t="shared" si="390"/>
        <v>2015</v>
      </c>
      <c r="G4203" s="33">
        <f t="shared" si="391"/>
        <v>2</v>
      </c>
      <c r="H4203" t="s">
        <v>150</v>
      </c>
      <c r="I4203" t="s">
        <v>453</v>
      </c>
      <c r="J4203" t="s">
        <v>624</v>
      </c>
      <c r="K4203">
        <v>5</v>
      </c>
      <c r="L4203">
        <f t="shared" si="392"/>
        <v>5</v>
      </c>
      <c r="M4203">
        <f t="shared" si="393"/>
        <v>0</v>
      </c>
      <c r="N4203" t="b">
        <f t="shared" si="394"/>
        <v>0</v>
      </c>
      <c r="O4203">
        <f t="shared" si="395"/>
        <v>0</v>
      </c>
    </row>
    <row r="4204" spans="1:15">
      <c r="A4204" t="s">
        <v>451</v>
      </c>
      <c r="B4204" t="s">
        <v>452</v>
      </c>
      <c r="C4204" t="s">
        <v>196</v>
      </c>
      <c r="D4204" t="s">
        <v>197</v>
      </c>
      <c r="E4204" s="2">
        <v>42048.4</v>
      </c>
      <c r="F4204" s="33">
        <f t="shared" si="390"/>
        <v>2015</v>
      </c>
      <c r="G4204" s="33">
        <f t="shared" si="391"/>
        <v>2</v>
      </c>
      <c r="H4204" t="s">
        <v>150</v>
      </c>
      <c r="I4204" t="s">
        <v>453</v>
      </c>
      <c r="J4204" t="s">
        <v>624</v>
      </c>
      <c r="K4204">
        <v>6.5</v>
      </c>
      <c r="L4204">
        <f t="shared" si="392"/>
        <v>6.5</v>
      </c>
      <c r="M4204">
        <f t="shared" si="393"/>
        <v>0</v>
      </c>
      <c r="N4204" t="b">
        <f t="shared" si="394"/>
        <v>0</v>
      </c>
      <c r="O4204">
        <f t="shared" si="395"/>
        <v>0</v>
      </c>
    </row>
    <row r="4205" spans="1:15">
      <c r="A4205" t="s">
        <v>451</v>
      </c>
      <c r="B4205" t="s">
        <v>452</v>
      </c>
      <c r="C4205" t="s">
        <v>196</v>
      </c>
      <c r="D4205" t="s">
        <v>197</v>
      </c>
      <c r="E4205" s="2">
        <v>42052.445138888892</v>
      </c>
      <c r="F4205" s="33">
        <f t="shared" si="390"/>
        <v>2015</v>
      </c>
      <c r="G4205" s="33">
        <f t="shared" si="391"/>
        <v>2</v>
      </c>
      <c r="H4205" t="s">
        <v>150</v>
      </c>
      <c r="I4205" t="s">
        <v>453</v>
      </c>
      <c r="J4205" t="s">
        <v>624</v>
      </c>
      <c r="K4205">
        <v>7.5</v>
      </c>
      <c r="L4205">
        <f t="shared" si="392"/>
        <v>7.5</v>
      </c>
      <c r="M4205">
        <f t="shared" si="393"/>
        <v>0</v>
      </c>
      <c r="N4205" t="b">
        <f t="shared" si="394"/>
        <v>0</v>
      </c>
      <c r="O4205">
        <f t="shared" si="395"/>
        <v>0</v>
      </c>
    </row>
    <row r="4206" spans="1:15">
      <c r="A4206" t="s">
        <v>451</v>
      </c>
      <c r="B4206" t="s">
        <v>452</v>
      </c>
      <c r="C4206" t="s">
        <v>196</v>
      </c>
      <c r="D4206" t="s">
        <v>197</v>
      </c>
      <c r="E4206" s="2">
        <v>42053.399305555555</v>
      </c>
      <c r="F4206" s="33">
        <f t="shared" si="390"/>
        <v>2015</v>
      </c>
      <c r="G4206" s="33">
        <f t="shared" si="391"/>
        <v>2</v>
      </c>
      <c r="H4206" t="s">
        <v>150</v>
      </c>
      <c r="I4206" t="s">
        <v>453</v>
      </c>
      <c r="J4206" t="s">
        <v>624</v>
      </c>
      <c r="K4206">
        <v>7.5</v>
      </c>
      <c r="L4206">
        <f t="shared" si="392"/>
        <v>7.5</v>
      </c>
      <c r="M4206">
        <f t="shared" si="393"/>
        <v>0</v>
      </c>
      <c r="N4206" t="b">
        <f t="shared" si="394"/>
        <v>0</v>
      </c>
      <c r="O4206">
        <f t="shared" si="395"/>
        <v>0</v>
      </c>
    </row>
    <row r="4207" spans="1:15">
      <c r="A4207" t="s">
        <v>451</v>
      </c>
      <c r="B4207" t="s">
        <v>452</v>
      </c>
      <c r="C4207" t="s">
        <v>196</v>
      </c>
      <c r="D4207" t="s">
        <v>197</v>
      </c>
      <c r="E4207" s="2">
        <v>42058.408333333333</v>
      </c>
      <c r="F4207" s="33">
        <f t="shared" si="390"/>
        <v>2015</v>
      </c>
      <c r="G4207" s="33">
        <f t="shared" si="391"/>
        <v>2</v>
      </c>
      <c r="H4207" t="s">
        <v>150</v>
      </c>
      <c r="I4207" t="s">
        <v>453</v>
      </c>
      <c r="J4207" t="s">
        <v>624</v>
      </c>
      <c r="K4207">
        <v>8.5</v>
      </c>
      <c r="L4207">
        <f t="shared" si="392"/>
        <v>8.5</v>
      </c>
      <c r="M4207">
        <f t="shared" si="393"/>
        <v>0</v>
      </c>
      <c r="N4207" t="b">
        <f t="shared" si="394"/>
        <v>0</v>
      </c>
      <c r="O4207">
        <f t="shared" si="395"/>
        <v>0</v>
      </c>
    </row>
    <row r="4208" spans="1:15">
      <c r="A4208" t="s">
        <v>451</v>
      </c>
      <c r="B4208" t="s">
        <v>452</v>
      </c>
      <c r="C4208" t="s">
        <v>196</v>
      </c>
      <c r="D4208" t="s">
        <v>197</v>
      </c>
      <c r="E4208" s="2">
        <v>42061.509027777778</v>
      </c>
      <c r="F4208" s="33">
        <f t="shared" si="390"/>
        <v>2015</v>
      </c>
      <c r="G4208" s="33">
        <f t="shared" si="391"/>
        <v>2</v>
      </c>
      <c r="H4208" t="s">
        <v>150</v>
      </c>
      <c r="I4208" t="s">
        <v>453</v>
      </c>
      <c r="J4208" t="s">
        <v>624</v>
      </c>
      <c r="K4208">
        <v>6</v>
      </c>
      <c r="L4208">
        <f t="shared" si="392"/>
        <v>6</v>
      </c>
      <c r="M4208">
        <f t="shared" si="393"/>
        <v>0</v>
      </c>
      <c r="N4208" t="b">
        <f t="shared" si="394"/>
        <v>0</v>
      </c>
      <c r="O4208">
        <f t="shared" si="395"/>
        <v>0</v>
      </c>
    </row>
    <row r="4209" spans="1:15">
      <c r="A4209" t="s">
        <v>451</v>
      </c>
      <c r="B4209" t="s">
        <v>452</v>
      </c>
      <c r="C4209" t="s">
        <v>196</v>
      </c>
      <c r="D4209" t="s">
        <v>197</v>
      </c>
      <c r="E4209" s="2">
        <v>42066.441666666666</v>
      </c>
      <c r="F4209" s="33">
        <f t="shared" si="390"/>
        <v>2015</v>
      </c>
      <c r="G4209" s="33">
        <f t="shared" si="391"/>
        <v>3</v>
      </c>
      <c r="H4209" t="s">
        <v>150</v>
      </c>
      <c r="I4209" t="s">
        <v>453</v>
      </c>
      <c r="J4209" t="s">
        <v>624</v>
      </c>
      <c r="K4209">
        <v>6.5</v>
      </c>
      <c r="L4209">
        <f t="shared" si="392"/>
        <v>6.5</v>
      </c>
      <c r="M4209">
        <f t="shared" si="393"/>
        <v>0</v>
      </c>
      <c r="N4209" t="b">
        <f t="shared" si="394"/>
        <v>0</v>
      </c>
      <c r="O4209">
        <f t="shared" si="395"/>
        <v>0</v>
      </c>
    </row>
    <row r="4210" spans="1:15">
      <c r="A4210" t="s">
        <v>451</v>
      </c>
      <c r="B4210" t="s">
        <v>452</v>
      </c>
      <c r="C4210" t="s">
        <v>196</v>
      </c>
      <c r="D4210" t="s">
        <v>197</v>
      </c>
      <c r="E4210" s="2">
        <v>42069.390972222223</v>
      </c>
      <c r="F4210" s="33">
        <f t="shared" si="390"/>
        <v>2015</v>
      </c>
      <c r="G4210" s="33">
        <f t="shared" si="391"/>
        <v>3</v>
      </c>
      <c r="H4210" t="s">
        <v>150</v>
      </c>
      <c r="I4210" t="s">
        <v>453</v>
      </c>
      <c r="J4210" t="s">
        <v>624</v>
      </c>
      <c r="K4210">
        <v>6.5</v>
      </c>
      <c r="L4210">
        <f t="shared" si="392"/>
        <v>6.5</v>
      </c>
      <c r="M4210">
        <f t="shared" si="393"/>
        <v>0</v>
      </c>
      <c r="N4210" t="b">
        <f t="shared" si="394"/>
        <v>0</v>
      </c>
      <c r="O4210">
        <f t="shared" si="395"/>
        <v>0</v>
      </c>
    </row>
    <row r="4211" spans="1:15">
      <c r="A4211" t="s">
        <v>451</v>
      </c>
      <c r="B4211" t="s">
        <v>452</v>
      </c>
      <c r="C4211" t="s">
        <v>196</v>
      </c>
      <c r="D4211" t="s">
        <v>197</v>
      </c>
      <c r="E4211" s="2">
        <v>42073.561805555553</v>
      </c>
      <c r="F4211" s="33">
        <f t="shared" si="390"/>
        <v>2015</v>
      </c>
      <c r="G4211" s="33">
        <f t="shared" si="391"/>
        <v>3</v>
      </c>
      <c r="H4211" t="s">
        <v>150</v>
      </c>
      <c r="I4211" t="s">
        <v>453</v>
      </c>
      <c r="J4211" t="s">
        <v>624</v>
      </c>
      <c r="K4211">
        <v>6.88</v>
      </c>
      <c r="L4211">
        <f t="shared" si="392"/>
        <v>6.88</v>
      </c>
      <c r="M4211">
        <f t="shared" si="393"/>
        <v>0</v>
      </c>
      <c r="N4211" t="b">
        <f t="shared" si="394"/>
        <v>0</v>
      </c>
      <c r="O4211">
        <f t="shared" si="395"/>
        <v>0</v>
      </c>
    </row>
    <row r="4212" spans="1:15">
      <c r="A4212" t="s">
        <v>451</v>
      </c>
      <c r="B4212" t="s">
        <v>452</v>
      </c>
      <c r="C4212" t="s">
        <v>196</v>
      </c>
      <c r="D4212" t="s">
        <v>197</v>
      </c>
      <c r="E4212" s="2">
        <v>42075.407638888886</v>
      </c>
      <c r="F4212" s="33">
        <f t="shared" si="390"/>
        <v>2015</v>
      </c>
      <c r="G4212" s="33">
        <f t="shared" si="391"/>
        <v>3</v>
      </c>
      <c r="H4212" t="s">
        <v>150</v>
      </c>
      <c r="I4212" t="s">
        <v>453</v>
      </c>
      <c r="J4212" t="s">
        <v>624</v>
      </c>
      <c r="K4212">
        <v>9</v>
      </c>
      <c r="L4212">
        <f t="shared" si="392"/>
        <v>9</v>
      </c>
      <c r="M4212">
        <f t="shared" si="393"/>
        <v>0</v>
      </c>
      <c r="N4212" t="b">
        <f t="shared" si="394"/>
        <v>0</v>
      </c>
      <c r="O4212">
        <f t="shared" si="395"/>
        <v>0</v>
      </c>
    </row>
    <row r="4213" spans="1:15">
      <c r="A4213" t="s">
        <v>451</v>
      </c>
      <c r="B4213" t="s">
        <v>452</v>
      </c>
      <c r="C4213" t="s">
        <v>196</v>
      </c>
      <c r="D4213" t="s">
        <v>197</v>
      </c>
      <c r="E4213" s="2">
        <v>42080.595833333333</v>
      </c>
      <c r="F4213" s="33">
        <f t="shared" si="390"/>
        <v>2015</v>
      </c>
      <c r="G4213" s="33">
        <f t="shared" si="391"/>
        <v>3</v>
      </c>
      <c r="H4213" t="s">
        <v>150</v>
      </c>
      <c r="I4213" t="s">
        <v>453</v>
      </c>
      <c r="J4213" t="s">
        <v>624</v>
      </c>
      <c r="K4213">
        <v>10</v>
      </c>
      <c r="L4213">
        <f t="shared" si="392"/>
        <v>10</v>
      </c>
      <c r="M4213">
        <f t="shared" si="393"/>
        <v>0</v>
      </c>
      <c r="N4213" t="b">
        <f t="shared" si="394"/>
        <v>0</v>
      </c>
      <c r="O4213">
        <f t="shared" si="395"/>
        <v>0</v>
      </c>
    </row>
    <row r="4214" spans="1:15">
      <c r="A4214" t="s">
        <v>451</v>
      </c>
      <c r="B4214" t="s">
        <v>452</v>
      </c>
      <c r="C4214" t="s">
        <v>196</v>
      </c>
      <c r="D4214" t="s">
        <v>197</v>
      </c>
      <c r="E4214" s="2">
        <v>42082.453472222223</v>
      </c>
      <c r="F4214" s="33">
        <f t="shared" si="390"/>
        <v>2015</v>
      </c>
      <c r="G4214" s="33">
        <f t="shared" si="391"/>
        <v>3</v>
      </c>
      <c r="H4214" t="s">
        <v>150</v>
      </c>
      <c r="I4214" t="s">
        <v>453</v>
      </c>
      <c r="J4214" t="s">
        <v>624</v>
      </c>
      <c r="K4214">
        <v>9.2999999999999989</v>
      </c>
      <c r="L4214">
        <f t="shared" si="392"/>
        <v>9.2999999999999989</v>
      </c>
      <c r="M4214">
        <f t="shared" si="393"/>
        <v>0</v>
      </c>
      <c r="N4214" t="b">
        <f t="shared" si="394"/>
        <v>0</v>
      </c>
      <c r="O4214">
        <f t="shared" si="395"/>
        <v>0</v>
      </c>
    </row>
    <row r="4215" spans="1:15">
      <c r="A4215" t="s">
        <v>451</v>
      </c>
      <c r="B4215" t="s">
        <v>452</v>
      </c>
      <c r="C4215" t="s">
        <v>196</v>
      </c>
      <c r="D4215" t="s">
        <v>197</v>
      </c>
      <c r="E4215" s="2">
        <v>42086.627083333333</v>
      </c>
      <c r="F4215" s="33">
        <f t="shared" si="390"/>
        <v>2015</v>
      </c>
      <c r="G4215" s="33">
        <f t="shared" si="391"/>
        <v>3</v>
      </c>
      <c r="H4215" t="s">
        <v>150</v>
      </c>
      <c r="I4215" t="s">
        <v>453</v>
      </c>
      <c r="J4215" t="s">
        <v>624</v>
      </c>
      <c r="K4215">
        <v>14</v>
      </c>
      <c r="L4215">
        <f t="shared" si="392"/>
        <v>14</v>
      </c>
      <c r="M4215">
        <f t="shared" si="393"/>
        <v>0</v>
      </c>
      <c r="N4215" t="b">
        <f t="shared" si="394"/>
        <v>0</v>
      </c>
      <c r="O4215">
        <f t="shared" si="395"/>
        <v>0</v>
      </c>
    </row>
    <row r="4216" spans="1:15">
      <c r="A4216" t="s">
        <v>451</v>
      </c>
      <c r="B4216" t="s">
        <v>452</v>
      </c>
      <c r="C4216" t="s">
        <v>196</v>
      </c>
      <c r="D4216" t="s">
        <v>197</v>
      </c>
      <c r="E4216" s="2">
        <v>42089.444444444445</v>
      </c>
      <c r="F4216" s="33">
        <f t="shared" si="390"/>
        <v>2015</v>
      </c>
      <c r="G4216" s="33">
        <f t="shared" si="391"/>
        <v>3</v>
      </c>
      <c r="H4216" t="s">
        <v>150</v>
      </c>
      <c r="I4216" t="s">
        <v>453</v>
      </c>
      <c r="J4216" t="s">
        <v>596</v>
      </c>
      <c r="K4216">
        <v>1</v>
      </c>
      <c r="L4216">
        <f t="shared" si="392"/>
        <v>0.5</v>
      </c>
      <c r="M4216">
        <f t="shared" si="393"/>
        <v>1</v>
      </c>
      <c r="N4216" t="b">
        <f t="shared" si="394"/>
        <v>1</v>
      </c>
      <c r="O4216">
        <f t="shared" si="395"/>
        <v>0</v>
      </c>
    </row>
    <row r="4217" spans="1:15">
      <c r="A4217" t="s">
        <v>451</v>
      </c>
      <c r="B4217" t="s">
        <v>452</v>
      </c>
      <c r="C4217" t="s">
        <v>196</v>
      </c>
      <c r="D4217" t="s">
        <v>197</v>
      </c>
      <c r="E4217" s="2">
        <v>42094.506944444445</v>
      </c>
      <c r="F4217" s="33">
        <f t="shared" si="390"/>
        <v>2015</v>
      </c>
      <c r="G4217" s="33">
        <f t="shared" si="391"/>
        <v>3</v>
      </c>
      <c r="H4217" t="s">
        <v>150</v>
      </c>
      <c r="I4217" t="s">
        <v>453</v>
      </c>
      <c r="J4217" t="s">
        <v>596</v>
      </c>
      <c r="K4217">
        <v>1</v>
      </c>
      <c r="L4217">
        <f t="shared" si="392"/>
        <v>0.5</v>
      </c>
      <c r="M4217">
        <f t="shared" si="393"/>
        <v>1</v>
      </c>
      <c r="N4217" t="b">
        <f t="shared" si="394"/>
        <v>1</v>
      </c>
      <c r="O4217">
        <f t="shared" si="395"/>
        <v>0</v>
      </c>
    </row>
    <row r="4218" spans="1:15">
      <c r="A4218" t="s">
        <v>451</v>
      </c>
      <c r="B4218" t="s">
        <v>452</v>
      </c>
      <c r="C4218" t="s">
        <v>196</v>
      </c>
      <c r="D4218" t="s">
        <v>197</v>
      </c>
      <c r="E4218" s="2">
        <v>42095.439583333333</v>
      </c>
      <c r="F4218" s="33">
        <f t="shared" si="390"/>
        <v>2015</v>
      </c>
      <c r="G4218" s="33">
        <f t="shared" si="391"/>
        <v>4</v>
      </c>
      <c r="H4218" t="s">
        <v>150</v>
      </c>
      <c r="I4218" t="s">
        <v>453</v>
      </c>
      <c r="J4218" t="s">
        <v>624</v>
      </c>
      <c r="K4218">
        <v>12</v>
      </c>
      <c r="L4218">
        <f t="shared" si="392"/>
        <v>12</v>
      </c>
      <c r="M4218">
        <f t="shared" si="393"/>
        <v>0</v>
      </c>
      <c r="N4218" t="b">
        <f t="shared" si="394"/>
        <v>0</v>
      </c>
      <c r="O4218">
        <f t="shared" si="395"/>
        <v>0</v>
      </c>
    </row>
    <row r="4219" spans="1:15">
      <c r="A4219" t="s">
        <v>451</v>
      </c>
      <c r="B4219" t="s">
        <v>452</v>
      </c>
      <c r="C4219" t="s">
        <v>196</v>
      </c>
      <c r="D4219" t="s">
        <v>197</v>
      </c>
      <c r="E4219" s="2">
        <v>42101.669444444444</v>
      </c>
      <c r="F4219" s="33">
        <f t="shared" si="390"/>
        <v>2015</v>
      </c>
      <c r="G4219" s="33">
        <f t="shared" si="391"/>
        <v>4</v>
      </c>
      <c r="H4219" t="s">
        <v>150</v>
      </c>
      <c r="I4219" t="s">
        <v>453</v>
      </c>
      <c r="J4219" t="s">
        <v>624</v>
      </c>
      <c r="K4219">
        <v>11</v>
      </c>
      <c r="L4219">
        <f t="shared" si="392"/>
        <v>11</v>
      </c>
      <c r="M4219">
        <f t="shared" si="393"/>
        <v>0</v>
      </c>
      <c r="N4219" t="b">
        <f t="shared" si="394"/>
        <v>0</v>
      </c>
      <c r="O4219">
        <f t="shared" si="395"/>
        <v>0</v>
      </c>
    </row>
    <row r="4220" spans="1:15">
      <c r="A4220" t="s">
        <v>451</v>
      </c>
      <c r="B4220" t="s">
        <v>452</v>
      </c>
      <c r="C4220" t="s">
        <v>196</v>
      </c>
      <c r="D4220" t="s">
        <v>197</v>
      </c>
      <c r="E4220" s="2">
        <v>42104.529166666667</v>
      </c>
      <c r="F4220" s="33">
        <f t="shared" si="390"/>
        <v>2015</v>
      </c>
      <c r="G4220" s="33">
        <f t="shared" si="391"/>
        <v>4</v>
      </c>
      <c r="H4220" t="s">
        <v>150</v>
      </c>
      <c r="I4220" t="s">
        <v>453</v>
      </c>
      <c r="J4220" t="s">
        <v>624</v>
      </c>
      <c r="K4220">
        <v>10</v>
      </c>
      <c r="L4220">
        <f t="shared" si="392"/>
        <v>10</v>
      </c>
      <c r="M4220">
        <f t="shared" si="393"/>
        <v>0</v>
      </c>
      <c r="N4220" t="b">
        <f t="shared" si="394"/>
        <v>0</v>
      </c>
      <c r="O4220">
        <f t="shared" si="395"/>
        <v>0</v>
      </c>
    </row>
    <row r="4221" spans="1:15">
      <c r="A4221" t="s">
        <v>451</v>
      </c>
      <c r="B4221" t="s">
        <v>452</v>
      </c>
      <c r="C4221" t="s">
        <v>196</v>
      </c>
      <c r="D4221" t="s">
        <v>197</v>
      </c>
      <c r="E4221" s="2">
        <v>42107.504166666666</v>
      </c>
      <c r="F4221" s="33">
        <f t="shared" si="390"/>
        <v>2015</v>
      </c>
      <c r="G4221" s="33">
        <f t="shared" si="391"/>
        <v>4</v>
      </c>
      <c r="H4221" t="s">
        <v>150</v>
      </c>
      <c r="I4221" t="s">
        <v>453</v>
      </c>
      <c r="J4221" t="s">
        <v>624</v>
      </c>
      <c r="K4221">
        <v>50</v>
      </c>
      <c r="L4221">
        <f t="shared" si="392"/>
        <v>50</v>
      </c>
      <c r="M4221">
        <f t="shared" si="393"/>
        <v>0</v>
      </c>
      <c r="N4221" t="b">
        <f t="shared" si="394"/>
        <v>0</v>
      </c>
      <c r="O4221">
        <f t="shared" si="395"/>
        <v>0</v>
      </c>
    </row>
    <row r="4222" spans="1:15">
      <c r="A4222" t="s">
        <v>451</v>
      </c>
      <c r="B4222" t="s">
        <v>452</v>
      </c>
      <c r="C4222" t="s">
        <v>196</v>
      </c>
      <c r="D4222" t="s">
        <v>197</v>
      </c>
      <c r="E4222" s="2">
        <v>42110.484722222223</v>
      </c>
      <c r="F4222" s="33">
        <f t="shared" si="390"/>
        <v>2015</v>
      </c>
      <c r="G4222" s="33">
        <f t="shared" si="391"/>
        <v>4</v>
      </c>
      <c r="H4222" t="s">
        <v>150</v>
      </c>
      <c r="I4222" t="s">
        <v>453</v>
      </c>
      <c r="J4222" t="s">
        <v>596</v>
      </c>
      <c r="K4222">
        <v>1</v>
      </c>
      <c r="L4222">
        <f t="shared" si="392"/>
        <v>0.5</v>
      </c>
      <c r="M4222">
        <f t="shared" si="393"/>
        <v>1</v>
      </c>
      <c r="N4222" t="b">
        <f t="shared" si="394"/>
        <v>1</v>
      </c>
      <c r="O4222">
        <f t="shared" si="395"/>
        <v>0</v>
      </c>
    </row>
    <row r="4223" spans="1:15">
      <c r="A4223" t="s">
        <v>451</v>
      </c>
      <c r="B4223" t="s">
        <v>452</v>
      </c>
      <c r="C4223" t="s">
        <v>196</v>
      </c>
      <c r="D4223" t="s">
        <v>197</v>
      </c>
      <c r="E4223" s="2">
        <v>42115.370833333334</v>
      </c>
      <c r="F4223" s="33">
        <f t="shared" si="390"/>
        <v>2015</v>
      </c>
      <c r="G4223" s="33">
        <f t="shared" si="391"/>
        <v>4</v>
      </c>
      <c r="H4223" t="s">
        <v>150</v>
      </c>
      <c r="I4223" t="s">
        <v>453</v>
      </c>
      <c r="J4223" t="s">
        <v>596</v>
      </c>
      <c r="K4223">
        <v>1</v>
      </c>
      <c r="L4223">
        <f t="shared" si="392"/>
        <v>0.5</v>
      </c>
      <c r="M4223">
        <f t="shared" si="393"/>
        <v>1</v>
      </c>
      <c r="N4223" t="b">
        <f t="shared" si="394"/>
        <v>1</v>
      </c>
      <c r="O4223">
        <f t="shared" si="395"/>
        <v>0</v>
      </c>
    </row>
    <row r="4224" spans="1:15">
      <c r="A4224" t="s">
        <v>451</v>
      </c>
      <c r="B4224" t="s">
        <v>452</v>
      </c>
      <c r="C4224" t="s">
        <v>196</v>
      </c>
      <c r="D4224" t="s">
        <v>197</v>
      </c>
      <c r="E4224" s="2">
        <v>42117.508333333331</v>
      </c>
      <c r="F4224" s="33">
        <f t="shared" si="390"/>
        <v>2015</v>
      </c>
      <c r="G4224" s="33">
        <f t="shared" si="391"/>
        <v>4</v>
      </c>
      <c r="H4224" t="s">
        <v>150</v>
      </c>
      <c r="I4224" t="s">
        <v>453</v>
      </c>
      <c r="J4224" t="s">
        <v>624</v>
      </c>
      <c r="K4224">
        <v>22</v>
      </c>
      <c r="L4224">
        <f t="shared" si="392"/>
        <v>22</v>
      </c>
      <c r="M4224">
        <f t="shared" si="393"/>
        <v>0</v>
      </c>
      <c r="N4224" t="b">
        <f t="shared" si="394"/>
        <v>0</v>
      </c>
      <c r="O4224">
        <f t="shared" si="395"/>
        <v>0</v>
      </c>
    </row>
    <row r="4225" spans="1:15">
      <c r="A4225" t="s">
        <v>451</v>
      </c>
      <c r="B4225" t="s">
        <v>452</v>
      </c>
      <c r="C4225" t="s">
        <v>196</v>
      </c>
      <c r="D4225" t="s">
        <v>197</v>
      </c>
      <c r="E4225" s="2">
        <v>42122.511111111111</v>
      </c>
      <c r="F4225" s="33">
        <f t="shared" ref="F4225:F4288" si="396">YEAR(E4225)</f>
        <v>2015</v>
      </c>
      <c r="G4225" s="33">
        <f t="shared" ref="G4225:G4288" si="397">MONTH(E4225)</f>
        <v>4</v>
      </c>
      <c r="H4225" t="s">
        <v>150</v>
      </c>
      <c r="I4225" t="s">
        <v>453</v>
      </c>
      <c r="J4225" t="s">
        <v>624</v>
      </c>
      <c r="K4225">
        <v>14</v>
      </c>
      <c r="L4225">
        <f t="shared" ref="L4225:L4288" si="398">IF(J4225="&lt;",K4225/2,K4225)</f>
        <v>14</v>
      </c>
      <c r="M4225">
        <f t="shared" ref="M4225:M4288" si="399">IF(J4225="&lt;",1,0)</f>
        <v>0</v>
      </c>
      <c r="N4225" t="b">
        <f t="shared" ref="N4225:N4288" si="400">IF(J4225="&lt;",TRUE,FALSE)</f>
        <v>0</v>
      </c>
      <c r="O4225">
        <f t="shared" si="395"/>
        <v>0</v>
      </c>
    </row>
    <row r="4226" spans="1:15">
      <c r="A4226" t="s">
        <v>451</v>
      </c>
      <c r="B4226" t="s">
        <v>452</v>
      </c>
      <c r="C4226" t="s">
        <v>196</v>
      </c>
      <c r="D4226" t="s">
        <v>197</v>
      </c>
      <c r="E4226" s="2">
        <v>42123.611111111109</v>
      </c>
      <c r="F4226" s="33">
        <f t="shared" si="396"/>
        <v>2015</v>
      </c>
      <c r="G4226" s="33">
        <f t="shared" si="397"/>
        <v>4</v>
      </c>
      <c r="H4226" t="s">
        <v>150</v>
      </c>
      <c r="I4226" t="s">
        <v>453</v>
      </c>
      <c r="J4226" t="s">
        <v>624</v>
      </c>
      <c r="K4226">
        <v>11</v>
      </c>
      <c r="L4226">
        <f t="shared" si="398"/>
        <v>11</v>
      </c>
      <c r="M4226">
        <f t="shared" si="399"/>
        <v>0</v>
      </c>
      <c r="N4226" t="b">
        <f t="shared" si="400"/>
        <v>0</v>
      </c>
      <c r="O4226">
        <f t="shared" si="395"/>
        <v>0</v>
      </c>
    </row>
    <row r="4227" spans="1:15">
      <c r="A4227" t="s">
        <v>451</v>
      </c>
      <c r="B4227" t="s">
        <v>452</v>
      </c>
      <c r="C4227" t="s">
        <v>196</v>
      </c>
      <c r="D4227" t="s">
        <v>197</v>
      </c>
      <c r="E4227" s="2">
        <v>42130.625</v>
      </c>
      <c r="F4227" s="33">
        <f t="shared" si="396"/>
        <v>2015</v>
      </c>
      <c r="G4227" s="33">
        <f t="shared" si="397"/>
        <v>5</v>
      </c>
      <c r="H4227" t="s">
        <v>150</v>
      </c>
      <c r="I4227" t="s">
        <v>453</v>
      </c>
      <c r="J4227" t="s">
        <v>624</v>
      </c>
      <c r="K4227">
        <v>78</v>
      </c>
      <c r="L4227">
        <f t="shared" si="398"/>
        <v>78</v>
      </c>
      <c r="M4227">
        <f t="shared" si="399"/>
        <v>0</v>
      </c>
      <c r="N4227" t="b">
        <f t="shared" si="400"/>
        <v>0</v>
      </c>
      <c r="O4227">
        <f t="shared" ref="O4227:O4290" si="401">IF(K4227&gt;=57,1,0)</f>
        <v>1</v>
      </c>
    </row>
    <row r="4228" spans="1:15">
      <c r="A4228" t="s">
        <v>451</v>
      </c>
      <c r="B4228" t="s">
        <v>452</v>
      </c>
      <c r="C4228" t="s">
        <v>196</v>
      </c>
      <c r="D4228" t="s">
        <v>197</v>
      </c>
      <c r="E4228" s="2">
        <v>42131.469444444447</v>
      </c>
      <c r="F4228" s="33">
        <f t="shared" si="396"/>
        <v>2015</v>
      </c>
      <c r="G4228" s="33">
        <f t="shared" si="397"/>
        <v>5</v>
      </c>
      <c r="H4228" t="s">
        <v>150</v>
      </c>
      <c r="I4228" t="s">
        <v>453</v>
      </c>
      <c r="J4228" t="s">
        <v>624</v>
      </c>
      <c r="K4228">
        <v>13</v>
      </c>
      <c r="L4228">
        <f t="shared" si="398"/>
        <v>13</v>
      </c>
      <c r="M4228">
        <f t="shared" si="399"/>
        <v>0</v>
      </c>
      <c r="N4228" t="b">
        <f t="shared" si="400"/>
        <v>0</v>
      </c>
      <c r="O4228">
        <f t="shared" si="401"/>
        <v>0</v>
      </c>
    </row>
    <row r="4229" spans="1:15">
      <c r="A4229" t="s">
        <v>451</v>
      </c>
      <c r="B4229" t="s">
        <v>452</v>
      </c>
      <c r="C4229" t="s">
        <v>196</v>
      </c>
      <c r="D4229" t="s">
        <v>197</v>
      </c>
      <c r="E4229" s="2">
        <v>42135.499305555553</v>
      </c>
      <c r="F4229" s="33">
        <f t="shared" si="396"/>
        <v>2015</v>
      </c>
      <c r="G4229" s="33">
        <f t="shared" si="397"/>
        <v>5</v>
      </c>
      <c r="H4229" t="s">
        <v>150</v>
      </c>
      <c r="I4229" t="s">
        <v>453</v>
      </c>
      <c r="J4229" t="s">
        <v>624</v>
      </c>
      <c r="K4229">
        <v>15</v>
      </c>
      <c r="L4229">
        <f t="shared" si="398"/>
        <v>15</v>
      </c>
      <c r="M4229">
        <f t="shared" si="399"/>
        <v>0</v>
      </c>
      <c r="N4229" t="b">
        <f t="shared" si="400"/>
        <v>0</v>
      </c>
      <c r="O4229">
        <f t="shared" si="401"/>
        <v>0</v>
      </c>
    </row>
    <row r="4230" spans="1:15">
      <c r="A4230" t="s">
        <v>451</v>
      </c>
      <c r="B4230" t="s">
        <v>452</v>
      </c>
      <c r="C4230" t="s">
        <v>196</v>
      </c>
      <c r="D4230" t="s">
        <v>197</v>
      </c>
      <c r="E4230" s="2">
        <v>42137.727083333331</v>
      </c>
      <c r="F4230" s="33">
        <f t="shared" si="396"/>
        <v>2015</v>
      </c>
      <c r="G4230" s="33">
        <f t="shared" si="397"/>
        <v>5</v>
      </c>
      <c r="H4230" t="s">
        <v>150</v>
      </c>
      <c r="I4230" t="s">
        <v>453</v>
      </c>
      <c r="J4230" t="s">
        <v>624</v>
      </c>
      <c r="K4230">
        <v>12</v>
      </c>
      <c r="L4230">
        <f t="shared" si="398"/>
        <v>12</v>
      </c>
      <c r="M4230">
        <f t="shared" si="399"/>
        <v>0</v>
      </c>
      <c r="N4230" t="b">
        <f t="shared" si="400"/>
        <v>0</v>
      </c>
      <c r="O4230">
        <f t="shared" si="401"/>
        <v>0</v>
      </c>
    </row>
    <row r="4231" spans="1:15">
      <c r="A4231" t="s">
        <v>451</v>
      </c>
      <c r="B4231" t="s">
        <v>452</v>
      </c>
      <c r="C4231" t="s">
        <v>196</v>
      </c>
      <c r="D4231" t="s">
        <v>197</v>
      </c>
      <c r="E4231" s="2">
        <v>42143.701388888891</v>
      </c>
      <c r="F4231" s="33">
        <f t="shared" si="396"/>
        <v>2015</v>
      </c>
      <c r="G4231" s="33">
        <f t="shared" si="397"/>
        <v>5</v>
      </c>
      <c r="H4231" t="s">
        <v>150</v>
      </c>
      <c r="I4231" t="s">
        <v>453</v>
      </c>
      <c r="J4231" t="s">
        <v>624</v>
      </c>
      <c r="K4231">
        <v>16</v>
      </c>
      <c r="L4231">
        <f t="shared" si="398"/>
        <v>16</v>
      </c>
      <c r="M4231">
        <f t="shared" si="399"/>
        <v>0</v>
      </c>
      <c r="N4231" t="b">
        <f t="shared" si="400"/>
        <v>0</v>
      </c>
      <c r="O4231">
        <f t="shared" si="401"/>
        <v>0</v>
      </c>
    </row>
    <row r="4232" spans="1:15">
      <c r="A4232" t="s">
        <v>451</v>
      </c>
      <c r="B4232" t="s">
        <v>452</v>
      </c>
      <c r="C4232" t="s">
        <v>196</v>
      </c>
      <c r="D4232" t="s">
        <v>197</v>
      </c>
      <c r="E4232" s="2">
        <v>42145.625</v>
      </c>
      <c r="F4232" s="33">
        <f t="shared" si="396"/>
        <v>2015</v>
      </c>
      <c r="G4232" s="33">
        <f t="shared" si="397"/>
        <v>5</v>
      </c>
      <c r="H4232" t="s">
        <v>150</v>
      </c>
      <c r="I4232" t="s">
        <v>453</v>
      </c>
      <c r="J4232" t="s">
        <v>624</v>
      </c>
      <c r="K4232">
        <v>11</v>
      </c>
      <c r="L4232">
        <f t="shared" si="398"/>
        <v>11</v>
      </c>
      <c r="M4232">
        <f t="shared" si="399"/>
        <v>0</v>
      </c>
      <c r="N4232" t="b">
        <f t="shared" si="400"/>
        <v>0</v>
      </c>
      <c r="O4232">
        <f t="shared" si="401"/>
        <v>0</v>
      </c>
    </row>
    <row r="4233" spans="1:15">
      <c r="A4233" t="s">
        <v>451</v>
      </c>
      <c r="B4233" t="s">
        <v>452</v>
      </c>
      <c r="C4233" t="s">
        <v>196</v>
      </c>
      <c r="D4233" t="s">
        <v>197</v>
      </c>
      <c r="E4233" s="2">
        <v>42150.37777777778</v>
      </c>
      <c r="F4233" s="33">
        <f t="shared" si="396"/>
        <v>2015</v>
      </c>
      <c r="G4233" s="33">
        <f t="shared" si="397"/>
        <v>5</v>
      </c>
      <c r="H4233" t="s">
        <v>150</v>
      </c>
      <c r="I4233" t="s">
        <v>453</v>
      </c>
      <c r="J4233" t="s">
        <v>624</v>
      </c>
      <c r="K4233">
        <v>22</v>
      </c>
      <c r="L4233">
        <f t="shared" si="398"/>
        <v>22</v>
      </c>
      <c r="M4233">
        <f t="shared" si="399"/>
        <v>0</v>
      </c>
      <c r="N4233" t="b">
        <f t="shared" si="400"/>
        <v>0</v>
      </c>
      <c r="O4233">
        <f t="shared" si="401"/>
        <v>0</v>
      </c>
    </row>
    <row r="4234" spans="1:15">
      <c r="A4234" t="s">
        <v>451</v>
      </c>
      <c r="B4234" t="s">
        <v>452</v>
      </c>
      <c r="C4234" t="s">
        <v>196</v>
      </c>
      <c r="D4234" t="s">
        <v>197</v>
      </c>
      <c r="E4234" s="2">
        <v>42152.465277777781</v>
      </c>
      <c r="F4234" s="33">
        <f t="shared" si="396"/>
        <v>2015</v>
      </c>
      <c r="G4234" s="33">
        <f t="shared" si="397"/>
        <v>5</v>
      </c>
      <c r="H4234" t="s">
        <v>150</v>
      </c>
      <c r="I4234" t="s">
        <v>453</v>
      </c>
      <c r="J4234" t="s">
        <v>624</v>
      </c>
      <c r="K4234">
        <v>15</v>
      </c>
      <c r="L4234">
        <f t="shared" si="398"/>
        <v>15</v>
      </c>
      <c r="M4234">
        <f t="shared" si="399"/>
        <v>0</v>
      </c>
      <c r="N4234" t="b">
        <f t="shared" si="400"/>
        <v>0</v>
      </c>
      <c r="O4234">
        <f t="shared" si="401"/>
        <v>0</v>
      </c>
    </row>
    <row r="4235" spans="1:15">
      <c r="A4235" t="s">
        <v>451</v>
      </c>
      <c r="B4235" t="s">
        <v>452</v>
      </c>
      <c r="C4235" t="s">
        <v>196</v>
      </c>
      <c r="D4235" t="s">
        <v>197</v>
      </c>
      <c r="E4235" s="2">
        <v>42156.576388888891</v>
      </c>
      <c r="F4235" s="33">
        <f t="shared" si="396"/>
        <v>2015</v>
      </c>
      <c r="G4235" s="33">
        <f t="shared" si="397"/>
        <v>6</v>
      </c>
      <c r="H4235" t="s">
        <v>150</v>
      </c>
      <c r="I4235" t="s">
        <v>453</v>
      </c>
      <c r="J4235" t="s">
        <v>624</v>
      </c>
      <c r="K4235">
        <v>17</v>
      </c>
      <c r="L4235">
        <f t="shared" si="398"/>
        <v>17</v>
      </c>
      <c r="M4235">
        <f t="shared" si="399"/>
        <v>0</v>
      </c>
      <c r="N4235" t="b">
        <f t="shared" si="400"/>
        <v>0</v>
      </c>
      <c r="O4235">
        <f t="shared" si="401"/>
        <v>0</v>
      </c>
    </row>
    <row r="4236" spans="1:15">
      <c r="A4236" t="s">
        <v>451</v>
      </c>
      <c r="B4236" t="s">
        <v>452</v>
      </c>
      <c r="C4236" t="s">
        <v>196</v>
      </c>
      <c r="D4236" t="s">
        <v>197</v>
      </c>
      <c r="E4236" s="2">
        <v>42160.511111111111</v>
      </c>
      <c r="F4236" s="33">
        <f t="shared" si="396"/>
        <v>2015</v>
      </c>
      <c r="G4236" s="33">
        <f t="shared" si="397"/>
        <v>6</v>
      </c>
      <c r="H4236" t="s">
        <v>150</v>
      </c>
      <c r="I4236" t="s">
        <v>453</v>
      </c>
      <c r="J4236" t="s">
        <v>624</v>
      </c>
      <c r="K4236">
        <v>14</v>
      </c>
      <c r="L4236">
        <f t="shared" si="398"/>
        <v>14</v>
      </c>
      <c r="M4236">
        <f t="shared" si="399"/>
        <v>0</v>
      </c>
      <c r="N4236" t="b">
        <f t="shared" si="400"/>
        <v>0</v>
      </c>
      <c r="O4236">
        <f t="shared" si="401"/>
        <v>0</v>
      </c>
    </row>
    <row r="4237" spans="1:15">
      <c r="A4237" t="s">
        <v>451</v>
      </c>
      <c r="B4237" t="s">
        <v>452</v>
      </c>
      <c r="C4237" t="s">
        <v>196</v>
      </c>
      <c r="D4237" t="s">
        <v>197</v>
      </c>
      <c r="E4237" s="2">
        <v>42164.361805555556</v>
      </c>
      <c r="F4237" s="33">
        <f t="shared" si="396"/>
        <v>2015</v>
      </c>
      <c r="G4237" s="33">
        <f t="shared" si="397"/>
        <v>6</v>
      </c>
      <c r="H4237" t="s">
        <v>150</v>
      </c>
      <c r="I4237" t="s">
        <v>453</v>
      </c>
      <c r="J4237" t="s">
        <v>624</v>
      </c>
      <c r="K4237">
        <v>23</v>
      </c>
      <c r="L4237">
        <f t="shared" si="398"/>
        <v>23</v>
      </c>
      <c r="M4237">
        <f t="shared" si="399"/>
        <v>0</v>
      </c>
      <c r="N4237" t="b">
        <f t="shared" si="400"/>
        <v>0</v>
      </c>
      <c r="O4237">
        <f t="shared" si="401"/>
        <v>0</v>
      </c>
    </row>
    <row r="4238" spans="1:15">
      <c r="A4238" t="s">
        <v>451</v>
      </c>
      <c r="B4238" t="s">
        <v>452</v>
      </c>
      <c r="C4238" t="s">
        <v>196</v>
      </c>
      <c r="D4238" t="s">
        <v>197</v>
      </c>
      <c r="E4238" s="2">
        <v>42166.475694444445</v>
      </c>
      <c r="F4238" s="33">
        <f t="shared" si="396"/>
        <v>2015</v>
      </c>
      <c r="G4238" s="33">
        <f t="shared" si="397"/>
        <v>6</v>
      </c>
      <c r="H4238" t="s">
        <v>150</v>
      </c>
      <c r="I4238" t="s">
        <v>453</v>
      </c>
      <c r="J4238" t="s">
        <v>624</v>
      </c>
      <c r="K4238">
        <v>19</v>
      </c>
      <c r="L4238">
        <f t="shared" si="398"/>
        <v>19</v>
      </c>
      <c r="M4238">
        <f t="shared" si="399"/>
        <v>0</v>
      </c>
      <c r="N4238" t="b">
        <f t="shared" si="400"/>
        <v>0</v>
      </c>
      <c r="O4238">
        <f t="shared" si="401"/>
        <v>0</v>
      </c>
    </row>
    <row r="4239" spans="1:15">
      <c r="A4239" t="s">
        <v>451</v>
      </c>
      <c r="B4239" t="s">
        <v>452</v>
      </c>
      <c r="C4239" t="s">
        <v>196</v>
      </c>
      <c r="D4239" t="s">
        <v>197</v>
      </c>
      <c r="E4239" s="2">
        <v>42171.45</v>
      </c>
      <c r="F4239" s="33">
        <f t="shared" si="396"/>
        <v>2015</v>
      </c>
      <c r="G4239" s="33">
        <f t="shared" si="397"/>
        <v>6</v>
      </c>
      <c r="H4239" t="s">
        <v>150</v>
      </c>
      <c r="I4239" t="s">
        <v>453</v>
      </c>
      <c r="J4239" t="s">
        <v>624</v>
      </c>
      <c r="K4239">
        <v>18</v>
      </c>
      <c r="L4239">
        <f t="shared" si="398"/>
        <v>18</v>
      </c>
      <c r="M4239">
        <f t="shared" si="399"/>
        <v>0</v>
      </c>
      <c r="N4239" t="b">
        <f t="shared" si="400"/>
        <v>0</v>
      </c>
      <c r="O4239">
        <f t="shared" si="401"/>
        <v>0</v>
      </c>
    </row>
    <row r="4240" spans="1:15">
      <c r="A4240" t="s">
        <v>451</v>
      </c>
      <c r="B4240" t="s">
        <v>452</v>
      </c>
      <c r="C4240" t="s">
        <v>196</v>
      </c>
      <c r="D4240" t="s">
        <v>197</v>
      </c>
      <c r="E4240" s="2">
        <v>42172.470138888886</v>
      </c>
      <c r="F4240" s="33">
        <f t="shared" si="396"/>
        <v>2015</v>
      </c>
      <c r="G4240" s="33">
        <f t="shared" si="397"/>
        <v>6</v>
      </c>
      <c r="H4240" t="s">
        <v>150</v>
      </c>
      <c r="I4240" t="s">
        <v>453</v>
      </c>
      <c r="J4240" t="s">
        <v>624</v>
      </c>
      <c r="K4240">
        <v>35</v>
      </c>
      <c r="L4240">
        <f t="shared" si="398"/>
        <v>35</v>
      </c>
      <c r="M4240">
        <f t="shared" si="399"/>
        <v>0</v>
      </c>
      <c r="N4240" t="b">
        <f t="shared" si="400"/>
        <v>0</v>
      </c>
      <c r="O4240">
        <f t="shared" si="401"/>
        <v>0</v>
      </c>
    </row>
    <row r="4241" spans="1:15">
      <c r="A4241" t="s">
        <v>451</v>
      </c>
      <c r="B4241" t="s">
        <v>452</v>
      </c>
      <c r="C4241" t="s">
        <v>196</v>
      </c>
      <c r="D4241" t="s">
        <v>197</v>
      </c>
      <c r="E4241" s="2">
        <v>42178.448611111111</v>
      </c>
      <c r="F4241" s="33">
        <f t="shared" si="396"/>
        <v>2015</v>
      </c>
      <c r="G4241" s="33">
        <f t="shared" si="397"/>
        <v>6</v>
      </c>
      <c r="H4241" t="s">
        <v>150</v>
      </c>
      <c r="I4241" t="s">
        <v>453</v>
      </c>
      <c r="J4241" t="s">
        <v>624</v>
      </c>
      <c r="K4241">
        <v>23</v>
      </c>
      <c r="L4241">
        <f t="shared" si="398"/>
        <v>23</v>
      </c>
      <c r="M4241">
        <f t="shared" si="399"/>
        <v>0</v>
      </c>
      <c r="N4241" t="b">
        <f t="shared" si="400"/>
        <v>0</v>
      </c>
      <c r="O4241">
        <f t="shared" si="401"/>
        <v>0</v>
      </c>
    </row>
    <row r="4242" spans="1:15">
      <c r="A4242" t="s">
        <v>451</v>
      </c>
      <c r="B4242" t="s">
        <v>452</v>
      </c>
      <c r="C4242" t="s">
        <v>196</v>
      </c>
      <c r="D4242" t="s">
        <v>197</v>
      </c>
      <c r="E4242" s="2">
        <v>42179.554861111108</v>
      </c>
      <c r="F4242" s="33">
        <f t="shared" si="396"/>
        <v>2015</v>
      </c>
      <c r="G4242" s="33">
        <f t="shared" si="397"/>
        <v>6</v>
      </c>
      <c r="H4242" t="s">
        <v>150</v>
      </c>
      <c r="I4242" t="s">
        <v>453</v>
      </c>
      <c r="J4242" t="s">
        <v>624</v>
      </c>
      <c r="K4242">
        <v>20</v>
      </c>
      <c r="L4242">
        <f t="shared" si="398"/>
        <v>20</v>
      </c>
      <c r="M4242">
        <f t="shared" si="399"/>
        <v>0</v>
      </c>
      <c r="N4242" t="b">
        <f t="shared" si="400"/>
        <v>0</v>
      </c>
      <c r="O4242">
        <f t="shared" si="401"/>
        <v>0</v>
      </c>
    </row>
    <row r="4243" spans="1:15">
      <c r="A4243" t="s">
        <v>451</v>
      </c>
      <c r="B4243" t="s">
        <v>452</v>
      </c>
      <c r="C4243" t="s">
        <v>196</v>
      </c>
      <c r="D4243" t="s">
        <v>197</v>
      </c>
      <c r="E4243" s="2">
        <v>42184.648611111108</v>
      </c>
      <c r="F4243" s="33">
        <f t="shared" si="396"/>
        <v>2015</v>
      </c>
      <c r="G4243" s="33">
        <f t="shared" si="397"/>
        <v>6</v>
      </c>
      <c r="H4243" t="s">
        <v>150</v>
      </c>
      <c r="I4243" t="s">
        <v>453</v>
      </c>
      <c r="J4243" t="s">
        <v>624</v>
      </c>
      <c r="K4243">
        <v>20</v>
      </c>
      <c r="L4243">
        <f t="shared" si="398"/>
        <v>20</v>
      </c>
      <c r="M4243">
        <f t="shared" si="399"/>
        <v>0</v>
      </c>
      <c r="N4243" t="b">
        <f t="shared" si="400"/>
        <v>0</v>
      </c>
      <c r="O4243">
        <f t="shared" si="401"/>
        <v>0</v>
      </c>
    </row>
    <row r="4244" spans="1:15">
      <c r="A4244" t="s">
        <v>451</v>
      </c>
      <c r="B4244" t="s">
        <v>452</v>
      </c>
      <c r="C4244" t="s">
        <v>196</v>
      </c>
      <c r="D4244" t="s">
        <v>197</v>
      </c>
      <c r="E4244" s="2">
        <v>42185.584027777775</v>
      </c>
      <c r="F4244" s="33">
        <f t="shared" si="396"/>
        <v>2015</v>
      </c>
      <c r="G4244" s="33">
        <f t="shared" si="397"/>
        <v>6</v>
      </c>
      <c r="H4244" t="s">
        <v>150</v>
      </c>
      <c r="I4244" t="s">
        <v>453</v>
      </c>
      <c r="J4244" t="s">
        <v>624</v>
      </c>
      <c r="K4244">
        <v>15</v>
      </c>
      <c r="L4244">
        <f t="shared" si="398"/>
        <v>15</v>
      </c>
      <c r="M4244">
        <f t="shared" si="399"/>
        <v>0</v>
      </c>
      <c r="N4244" t="b">
        <f t="shared" si="400"/>
        <v>0</v>
      </c>
      <c r="O4244">
        <f t="shared" si="401"/>
        <v>0</v>
      </c>
    </row>
    <row r="4245" spans="1:15">
      <c r="A4245" t="s">
        <v>451</v>
      </c>
      <c r="B4245" t="s">
        <v>452</v>
      </c>
      <c r="C4245" t="s">
        <v>196</v>
      </c>
      <c r="D4245" t="s">
        <v>197</v>
      </c>
      <c r="E4245" s="2">
        <v>42191.430555555555</v>
      </c>
      <c r="F4245" s="33">
        <f t="shared" si="396"/>
        <v>2015</v>
      </c>
      <c r="G4245" s="33">
        <f t="shared" si="397"/>
        <v>7</v>
      </c>
      <c r="H4245" t="s">
        <v>150</v>
      </c>
      <c r="I4245" t="s">
        <v>453</v>
      </c>
      <c r="J4245" t="s">
        <v>624</v>
      </c>
      <c r="K4245">
        <v>22</v>
      </c>
      <c r="L4245">
        <f t="shared" si="398"/>
        <v>22</v>
      </c>
      <c r="M4245">
        <f t="shared" si="399"/>
        <v>0</v>
      </c>
      <c r="N4245" t="b">
        <f t="shared" si="400"/>
        <v>0</v>
      </c>
      <c r="O4245">
        <f t="shared" si="401"/>
        <v>0</v>
      </c>
    </row>
    <row r="4246" spans="1:15">
      <c r="A4246" t="s">
        <v>451</v>
      </c>
      <c r="B4246" t="s">
        <v>452</v>
      </c>
      <c r="C4246" t="s">
        <v>196</v>
      </c>
      <c r="D4246" t="s">
        <v>197</v>
      </c>
      <c r="E4246" s="2">
        <v>42193.535416666666</v>
      </c>
      <c r="F4246" s="33">
        <f t="shared" si="396"/>
        <v>2015</v>
      </c>
      <c r="G4246" s="33">
        <f t="shared" si="397"/>
        <v>7</v>
      </c>
      <c r="H4246" t="s">
        <v>150</v>
      </c>
      <c r="I4246" t="s">
        <v>453</v>
      </c>
      <c r="J4246" t="s">
        <v>624</v>
      </c>
      <c r="K4246">
        <v>27</v>
      </c>
      <c r="L4246">
        <f t="shared" si="398"/>
        <v>27</v>
      </c>
      <c r="M4246">
        <f t="shared" si="399"/>
        <v>0</v>
      </c>
      <c r="N4246" t="b">
        <f t="shared" si="400"/>
        <v>0</v>
      </c>
      <c r="O4246">
        <f t="shared" si="401"/>
        <v>0</v>
      </c>
    </row>
    <row r="4247" spans="1:15">
      <c r="A4247" t="s">
        <v>451</v>
      </c>
      <c r="B4247" t="s">
        <v>452</v>
      </c>
      <c r="C4247" t="s">
        <v>196</v>
      </c>
      <c r="D4247" t="s">
        <v>197</v>
      </c>
      <c r="E4247" s="2">
        <v>42194.510416666664</v>
      </c>
      <c r="F4247" s="33">
        <f t="shared" si="396"/>
        <v>2015</v>
      </c>
      <c r="G4247" s="33">
        <f t="shared" si="397"/>
        <v>7</v>
      </c>
      <c r="H4247" t="s">
        <v>150</v>
      </c>
      <c r="I4247" t="s">
        <v>453</v>
      </c>
      <c r="J4247" t="s">
        <v>624</v>
      </c>
      <c r="K4247">
        <v>21</v>
      </c>
      <c r="L4247">
        <f t="shared" si="398"/>
        <v>21</v>
      </c>
      <c r="M4247">
        <f t="shared" si="399"/>
        <v>0</v>
      </c>
      <c r="N4247" t="b">
        <f t="shared" si="400"/>
        <v>0</v>
      </c>
      <c r="O4247">
        <f t="shared" si="401"/>
        <v>0</v>
      </c>
    </row>
    <row r="4248" spans="1:15">
      <c r="A4248" t="s">
        <v>451</v>
      </c>
      <c r="B4248" t="s">
        <v>452</v>
      </c>
      <c r="C4248" t="s">
        <v>196</v>
      </c>
      <c r="D4248" t="s">
        <v>197</v>
      </c>
      <c r="E4248" s="2">
        <v>42198.652777777781</v>
      </c>
      <c r="F4248" s="33">
        <f t="shared" si="396"/>
        <v>2015</v>
      </c>
      <c r="G4248" s="33">
        <f t="shared" si="397"/>
        <v>7</v>
      </c>
      <c r="H4248" t="s">
        <v>150</v>
      </c>
      <c r="I4248" t="s">
        <v>453</v>
      </c>
      <c r="J4248" t="s">
        <v>624</v>
      </c>
      <c r="K4248">
        <v>44</v>
      </c>
      <c r="L4248">
        <f t="shared" si="398"/>
        <v>44</v>
      </c>
      <c r="M4248">
        <f t="shared" si="399"/>
        <v>0</v>
      </c>
      <c r="N4248" t="b">
        <f t="shared" si="400"/>
        <v>0</v>
      </c>
      <c r="O4248">
        <f t="shared" si="401"/>
        <v>0</v>
      </c>
    </row>
    <row r="4249" spans="1:15">
      <c r="A4249" t="s">
        <v>451</v>
      </c>
      <c r="B4249" t="s">
        <v>452</v>
      </c>
      <c r="C4249" t="s">
        <v>196</v>
      </c>
      <c r="D4249" t="s">
        <v>197</v>
      </c>
      <c r="E4249" s="2">
        <v>42200.458333333336</v>
      </c>
      <c r="F4249" s="33">
        <f t="shared" si="396"/>
        <v>2015</v>
      </c>
      <c r="G4249" s="33">
        <f t="shared" si="397"/>
        <v>7</v>
      </c>
      <c r="H4249" t="s">
        <v>150</v>
      </c>
      <c r="I4249" t="s">
        <v>453</v>
      </c>
      <c r="J4249" t="s">
        <v>624</v>
      </c>
      <c r="K4249">
        <v>21</v>
      </c>
      <c r="L4249">
        <f t="shared" si="398"/>
        <v>21</v>
      </c>
      <c r="M4249">
        <f t="shared" si="399"/>
        <v>0</v>
      </c>
      <c r="N4249" t="b">
        <f t="shared" si="400"/>
        <v>0</v>
      </c>
      <c r="O4249">
        <f t="shared" si="401"/>
        <v>0</v>
      </c>
    </row>
    <row r="4250" spans="1:15">
      <c r="A4250" t="s">
        <v>451</v>
      </c>
      <c r="B4250" t="s">
        <v>452</v>
      </c>
      <c r="C4250" t="s">
        <v>196</v>
      </c>
      <c r="D4250" t="s">
        <v>197</v>
      </c>
      <c r="E4250" s="2">
        <v>42205.681944444441</v>
      </c>
      <c r="F4250" s="33">
        <f t="shared" si="396"/>
        <v>2015</v>
      </c>
      <c r="G4250" s="33">
        <f t="shared" si="397"/>
        <v>7</v>
      </c>
      <c r="H4250" t="s">
        <v>150</v>
      </c>
      <c r="I4250" t="s">
        <v>453</v>
      </c>
      <c r="J4250" t="s">
        <v>624</v>
      </c>
      <c r="K4250">
        <v>19</v>
      </c>
      <c r="L4250">
        <f t="shared" si="398"/>
        <v>19</v>
      </c>
      <c r="M4250">
        <f t="shared" si="399"/>
        <v>0</v>
      </c>
      <c r="N4250" t="b">
        <f t="shared" si="400"/>
        <v>0</v>
      </c>
      <c r="O4250">
        <f t="shared" si="401"/>
        <v>0</v>
      </c>
    </row>
    <row r="4251" spans="1:15">
      <c r="A4251" t="s">
        <v>451</v>
      </c>
      <c r="B4251" t="s">
        <v>452</v>
      </c>
      <c r="C4251" t="s">
        <v>196</v>
      </c>
      <c r="D4251" t="s">
        <v>197</v>
      </c>
      <c r="E4251" s="2">
        <v>42207.451388888891</v>
      </c>
      <c r="F4251" s="33">
        <f t="shared" si="396"/>
        <v>2015</v>
      </c>
      <c r="G4251" s="33">
        <f t="shared" si="397"/>
        <v>7</v>
      </c>
      <c r="H4251" t="s">
        <v>150</v>
      </c>
      <c r="I4251" t="s">
        <v>453</v>
      </c>
      <c r="J4251" t="s">
        <v>624</v>
      </c>
      <c r="K4251">
        <v>25</v>
      </c>
      <c r="L4251">
        <f t="shared" si="398"/>
        <v>25</v>
      </c>
      <c r="M4251">
        <f t="shared" si="399"/>
        <v>0</v>
      </c>
      <c r="N4251" t="b">
        <f t="shared" si="400"/>
        <v>0</v>
      </c>
      <c r="O4251">
        <f t="shared" si="401"/>
        <v>0</v>
      </c>
    </row>
    <row r="4252" spans="1:15">
      <c r="A4252" t="s">
        <v>451</v>
      </c>
      <c r="B4252" t="s">
        <v>452</v>
      </c>
      <c r="C4252" t="s">
        <v>196</v>
      </c>
      <c r="D4252" t="s">
        <v>197</v>
      </c>
      <c r="E4252" s="2">
        <v>42214.388194444444</v>
      </c>
      <c r="F4252" s="33">
        <f t="shared" si="396"/>
        <v>2015</v>
      </c>
      <c r="G4252" s="33">
        <f t="shared" si="397"/>
        <v>7</v>
      </c>
      <c r="H4252" t="s">
        <v>150</v>
      </c>
      <c r="I4252" t="s">
        <v>453</v>
      </c>
      <c r="J4252" t="s">
        <v>624</v>
      </c>
      <c r="K4252">
        <v>22</v>
      </c>
      <c r="L4252">
        <f t="shared" si="398"/>
        <v>22</v>
      </c>
      <c r="M4252">
        <f t="shared" si="399"/>
        <v>0</v>
      </c>
      <c r="N4252" t="b">
        <f t="shared" si="400"/>
        <v>0</v>
      </c>
      <c r="O4252">
        <f t="shared" si="401"/>
        <v>0</v>
      </c>
    </row>
    <row r="4253" spans="1:15">
      <c r="A4253" t="s">
        <v>451</v>
      </c>
      <c r="B4253" t="s">
        <v>452</v>
      </c>
      <c r="C4253" t="s">
        <v>196</v>
      </c>
      <c r="D4253" t="s">
        <v>197</v>
      </c>
      <c r="E4253" s="2">
        <v>42215.521527777775</v>
      </c>
      <c r="F4253" s="33">
        <f t="shared" si="396"/>
        <v>2015</v>
      </c>
      <c r="G4253" s="33">
        <f t="shared" si="397"/>
        <v>7</v>
      </c>
      <c r="H4253" t="s">
        <v>150</v>
      </c>
      <c r="I4253" t="s">
        <v>453</v>
      </c>
      <c r="J4253" t="s">
        <v>624</v>
      </c>
      <c r="K4253">
        <v>19</v>
      </c>
      <c r="L4253">
        <f t="shared" si="398"/>
        <v>19</v>
      </c>
      <c r="M4253">
        <f t="shared" si="399"/>
        <v>0</v>
      </c>
      <c r="N4253" t="b">
        <f t="shared" si="400"/>
        <v>0</v>
      </c>
      <c r="O4253">
        <f t="shared" si="401"/>
        <v>0</v>
      </c>
    </row>
    <row r="4254" spans="1:15">
      <c r="A4254" t="s">
        <v>451</v>
      </c>
      <c r="B4254" t="s">
        <v>452</v>
      </c>
      <c r="C4254" t="s">
        <v>196</v>
      </c>
      <c r="D4254" t="s">
        <v>197</v>
      </c>
      <c r="E4254" s="2">
        <v>42220.615972222222</v>
      </c>
      <c r="F4254" s="33">
        <f t="shared" si="396"/>
        <v>2015</v>
      </c>
      <c r="G4254" s="33">
        <f t="shared" si="397"/>
        <v>8</v>
      </c>
      <c r="H4254" t="s">
        <v>150</v>
      </c>
      <c r="I4254" t="s">
        <v>453</v>
      </c>
      <c r="J4254" t="s">
        <v>624</v>
      </c>
      <c r="K4254">
        <v>33</v>
      </c>
      <c r="L4254">
        <f t="shared" si="398"/>
        <v>33</v>
      </c>
      <c r="M4254">
        <f t="shared" si="399"/>
        <v>0</v>
      </c>
      <c r="N4254" t="b">
        <f t="shared" si="400"/>
        <v>0</v>
      </c>
      <c r="O4254">
        <f t="shared" si="401"/>
        <v>0</v>
      </c>
    </row>
    <row r="4255" spans="1:15">
      <c r="A4255" t="s">
        <v>451</v>
      </c>
      <c r="B4255" t="s">
        <v>452</v>
      </c>
      <c r="C4255" t="s">
        <v>196</v>
      </c>
      <c r="D4255" t="s">
        <v>197</v>
      </c>
      <c r="E4255" s="2">
        <v>42227.456944444442</v>
      </c>
      <c r="F4255" s="33">
        <f t="shared" si="396"/>
        <v>2015</v>
      </c>
      <c r="G4255" s="33">
        <f t="shared" si="397"/>
        <v>8</v>
      </c>
      <c r="H4255" t="s">
        <v>150</v>
      </c>
      <c r="I4255" t="s">
        <v>453</v>
      </c>
      <c r="J4255" t="s">
        <v>624</v>
      </c>
      <c r="K4255">
        <v>22</v>
      </c>
      <c r="L4255">
        <f t="shared" si="398"/>
        <v>22</v>
      </c>
      <c r="M4255">
        <f t="shared" si="399"/>
        <v>0</v>
      </c>
      <c r="N4255" t="b">
        <f t="shared" si="400"/>
        <v>0</v>
      </c>
      <c r="O4255">
        <f t="shared" si="401"/>
        <v>0</v>
      </c>
    </row>
    <row r="4256" spans="1:15">
      <c r="A4256" t="s">
        <v>451</v>
      </c>
      <c r="B4256" t="s">
        <v>452</v>
      </c>
      <c r="C4256" t="s">
        <v>196</v>
      </c>
      <c r="D4256" t="s">
        <v>197</v>
      </c>
      <c r="E4256" s="2">
        <v>42230.643055555556</v>
      </c>
      <c r="F4256" s="33">
        <f t="shared" si="396"/>
        <v>2015</v>
      </c>
      <c r="G4256" s="33">
        <f t="shared" si="397"/>
        <v>8</v>
      </c>
      <c r="H4256" t="s">
        <v>150</v>
      </c>
      <c r="I4256" t="s">
        <v>453</v>
      </c>
      <c r="J4256" t="s">
        <v>624</v>
      </c>
      <c r="K4256">
        <v>28</v>
      </c>
      <c r="L4256">
        <f t="shared" si="398"/>
        <v>28</v>
      </c>
      <c r="M4256">
        <f t="shared" si="399"/>
        <v>0</v>
      </c>
      <c r="N4256" t="b">
        <f t="shared" si="400"/>
        <v>0</v>
      </c>
      <c r="O4256">
        <f t="shared" si="401"/>
        <v>0</v>
      </c>
    </row>
    <row r="4257" spans="1:15">
      <c r="A4257" t="s">
        <v>451</v>
      </c>
      <c r="B4257" t="s">
        <v>452</v>
      </c>
      <c r="C4257" t="s">
        <v>196</v>
      </c>
      <c r="D4257" t="s">
        <v>197</v>
      </c>
      <c r="E4257" s="2">
        <v>42234.760416666664</v>
      </c>
      <c r="F4257" s="33">
        <f t="shared" si="396"/>
        <v>2015</v>
      </c>
      <c r="G4257" s="33">
        <f t="shared" si="397"/>
        <v>8</v>
      </c>
      <c r="H4257" t="s">
        <v>150</v>
      </c>
      <c r="I4257" t="s">
        <v>453</v>
      </c>
      <c r="J4257" t="s">
        <v>624</v>
      </c>
      <c r="K4257">
        <v>26</v>
      </c>
      <c r="L4257">
        <f t="shared" si="398"/>
        <v>26</v>
      </c>
      <c r="M4257">
        <f t="shared" si="399"/>
        <v>0</v>
      </c>
      <c r="N4257" t="b">
        <f t="shared" si="400"/>
        <v>0</v>
      </c>
      <c r="O4257">
        <f t="shared" si="401"/>
        <v>0</v>
      </c>
    </row>
    <row r="4258" spans="1:15">
      <c r="A4258" t="s">
        <v>451</v>
      </c>
      <c r="B4258" t="s">
        <v>452</v>
      </c>
      <c r="C4258" t="s">
        <v>196</v>
      </c>
      <c r="D4258" t="s">
        <v>197</v>
      </c>
      <c r="E4258" s="2">
        <v>42235.546527777777</v>
      </c>
      <c r="F4258" s="33">
        <f t="shared" si="396"/>
        <v>2015</v>
      </c>
      <c r="G4258" s="33">
        <f t="shared" si="397"/>
        <v>8</v>
      </c>
      <c r="H4258" t="s">
        <v>150</v>
      </c>
      <c r="I4258" t="s">
        <v>453</v>
      </c>
      <c r="J4258" t="s">
        <v>624</v>
      </c>
      <c r="K4258">
        <v>43</v>
      </c>
      <c r="L4258">
        <f t="shared" si="398"/>
        <v>43</v>
      </c>
      <c r="M4258">
        <f t="shared" si="399"/>
        <v>0</v>
      </c>
      <c r="N4258" t="b">
        <f t="shared" si="400"/>
        <v>0</v>
      </c>
      <c r="O4258">
        <f t="shared" si="401"/>
        <v>0</v>
      </c>
    </row>
    <row r="4259" spans="1:15">
      <c r="A4259" t="s">
        <v>451</v>
      </c>
      <c r="B4259" t="s">
        <v>452</v>
      </c>
      <c r="C4259" t="s">
        <v>196</v>
      </c>
      <c r="D4259" t="s">
        <v>197</v>
      </c>
      <c r="E4259" s="2">
        <v>42240.696527777778</v>
      </c>
      <c r="F4259" s="33">
        <f t="shared" si="396"/>
        <v>2015</v>
      </c>
      <c r="G4259" s="33">
        <f t="shared" si="397"/>
        <v>8</v>
      </c>
      <c r="H4259" t="s">
        <v>150</v>
      </c>
      <c r="I4259" t="s">
        <v>453</v>
      </c>
      <c r="J4259" t="s">
        <v>624</v>
      </c>
      <c r="K4259">
        <v>29</v>
      </c>
      <c r="L4259">
        <f t="shared" si="398"/>
        <v>29</v>
      </c>
      <c r="M4259">
        <f t="shared" si="399"/>
        <v>0</v>
      </c>
      <c r="N4259" t="b">
        <f t="shared" si="400"/>
        <v>0</v>
      </c>
      <c r="O4259">
        <f t="shared" si="401"/>
        <v>0</v>
      </c>
    </row>
    <row r="4260" spans="1:15">
      <c r="A4260" t="s">
        <v>451</v>
      </c>
      <c r="B4260" t="s">
        <v>452</v>
      </c>
      <c r="C4260" t="s">
        <v>196</v>
      </c>
      <c r="D4260" t="s">
        <v>197</v>
      </c>
      <c r="E4260" s="2">
        <v>42242.72152777778</v>
      </c>
      <c r="F4260" s="33">
        <f t="shared" si="396"/>
        <v>2015</v>
      </c>
      <c r="G4260" s="33">
        <f t="shared" si="397"/>
        <v>8</v>
      </c>
      <c r="H4260" t="s">
        <v>150</v>
      </c>
      <c r="I4260" t="s">
        <v>453</v>
      </c>
      <c r="J4260" t="s">
        <v>624</v>
      </c>
      <c r="K4260">
        <v>24</v>
      </c>
      <c r="L4260">
        <f t="shared" si="398"/>
        <v>24</v>
      </c>
      <c r="M4260">
        <f t="shared" si="399"/>
        <v>0</v>
      </c>
      <c r="N4260" t="b">
        <f t="shared" si="400"/>
        <v>0</v>
      </c>
      <c r="O4260">
        <f t="shared" si="401"/>
        <v>0</v>
      </c>
    </row>
    <row r="4261" spans="1:15">
      <c r="A4261" t="s">
        <v>451</v>
      </c>
      <c r="B4261" t="s">
        <v>452</v>
      </c>
      <c r="C4261" t="s">
        <v>196</v>
      </c>
      <c r="D4261" t="s">
        <v>197</v>
      </c>
      <c r="E4261" s="2">
        <v>42248.461111111108</v>
      </c>
      <c r="F4261" s="33">
        <f t="shared" si="396"/>
        <v>2015</v>
      </c>
      <c r="G4261" s="33">
        <f t="shared" si="397"/>
        <v>9</v>
      </c>
      <c r="H4261" t="s">
        <v>150</v>
      </c>
      <c r="I4261" t="s">
        <v>453</v>
      </c>
      <c r="J4261" t="s">
        <v>624</v>
      </c>
      <c r="K4261">
        <v>17</v>
      </c>
      <c r="L4261">
        <f t="shared" si="398"/>
        <v>17</v>
      </c>
      <c r="M4261">
        <f t="shared" si="399"/>
        <v>0</v>
      </c>
      <c r="N4261" t="b">
        <f t="shared" si="400"/>
        <v>0</v>
      </c>
      <c r="O4261">
        <f t="shared" si="401"/>
        <v>0</v>
      </c>
    </row>
    <row r="4262" spans="1:15">
      <c r="A4262" t="s">
        <v>451</v>
      </c>
      <c r="B4262" t="s">
        <v>452</v>
      </c>
      <c r="C4262" t="s">
        <v>196</v>
      </c>
      <c r="D4262" t="s">
        <v>197</v>
      </c>
      <c r="E4262" s="2">
        <v>42250.430555555555</v>
      </c>
      <c r="F4262" s="33">
        <f t="shared" si="396"/>
        <v>2015</v>
      </c>
      <c r="G4262" s="33">
        <f t="shared" si="397"/>
        <v>9</v>
      </c>
      <c r="H4262" t="s">
        <v>150</v>
      </c>
      <c r="I4262" t="s">
        <v>453</v>
      </c>
      <c r="J4262" t="s">
        <v>624</v>
      </c>
      <c r="K4262">
        <v>28</v>
      </c>
      <c r="L4262">
        <f t="shared" si="398"/>
        <v>28</v>
      </c>
      <c r="M4262">
        <f t="shared" si="399"/>
        <v>0</v>
      </c>
      <c r="N4262" t="b">
        <f t="shared" si="400"/>
        <v>0</v>
      </c>
      <c r="O4262">
        <f t="shared" si="401"/>
        <v>0</v>
      </c>
    </row>
    <row r="4263" spans="1:15">
      <c r="A4263" t="s">
        <v>451</v>
      </c>
      <c r="B4263" t="s">
        <v>452</v>
      </c>
      <c r="C4263" t="s">
        <v>196</v>
      </c>
      <c r="D4263" t="s">
        <v>197</v>
      </c>
      <c r="E4263" s="2">
        <v>42254.493750000001</v>
      </c>
      <c r="F4263" s="33">
        <f t="shared" si="396"/>
        <v>2015</v>
      </c>
      <c r="G4263" s="33">
        <f t="shared" si="397"/>
        <v>9</v>
      </c>
      <c r="H4263" t="s">
        <v>150</v>
      </c>
      <c r="I4263" t="s">
        <v>453</v>
      </c>
      <c r="J4263" t="s">
        <v>624</v>
      </c>
      <c r="K4263">
        <v>17</v>
      </c>
      <c r="L4263">
        <f t="shared" si="398"/>
        <v>17</v>
      </c>
      <c r="M4263">
        <f t="shared" si="399"/>
        <v>0</v>
      </c>
      <c r="N4263" t="b">
        <f t="shared" si="400"/>
        <v>0</v>
      </c>
      <c r="O4263">
        <f t="shared" si="401"/>
        <v>0</v>
      </c>
    </row>
    <row r="4264" spans="1:15">
      <c r="A4264" t="s">
        <v>451</v>
      </c>
      <c r="B4264" t="s">
        <v>452</v>
      </c>
      <c r="C4264" t="s">
        <v>196</v>
      </c>
      <c r="D4264" t="s">
        <v>197</v>
      </c>
      <c r="E4264" s="2">
        <v>42255.445833333331</v>
      </c>
      <c r="F4264" s="33">
        <f t="shared" si="396"/>
        <v>2015</v>
      </c>
      <c r="G4264" s="33">
        <f t="shared" si="397"/>
        <v>9</v>
      </c>
      <c r="H4264" t="s">
        <v>150</v>
      </c>
      <c r="I4264" t="s">
        <v>453</v>
      </c>
      <c r="J4264" t="s">
        <v>624</v>
      </c>
      <c r="K4264">
        <v>17</v>
      </c>
      <c r="L4264">
        <f t="shared" si="398"/>
        <v>17</v>
      </c>
      <c r="M4264">
        <f t="shared" si="399"/>
        <v>0</v>
      </c>
      <c r="N4264" t="b">
        <f t="shared" si="400"/>
        <v>0</v>
      </c>
      <c r="O4264">
        <f t="shared" si="401"/>
        <v>0</v>
      </c>
    </row>
    <row r="4265" spans="1:15">
      <c r="A4265" t="s">
        <v>451</v>
      </c>
      <c r="B4265" t="s">
        <v>452</v>
      </c>
      <c r="C4265" t="s">
        <v>196</v>
      </c>
      <c r="D4265" t="s">
        <v>197</v>
      </c>
      <c r="E4265" s="2">
        <v>42261.597916666666</v>
      </c>
      <c r="F4265" s="33">
        <f t="shared" si="396"/>
        <v>2015</v>
      </c>
      <c r="G4265" s="33">
        <f t="shared" si="397"/>
        <v>9</v>
      </c>
      <c r="H4265" t="s">
        <v>150</v>
      </c>
      <c r="I4265" t="s">
        <v>453</v>
      </c>
      <c r="J4265" t="s">
        <v>624</v>
      </c>
      <c r="K4265">
        <v>31</v>
      </c>
      <c r="L4265">
        <f t="shared" si="398"/>
        <v>31</v>
      </c>
      <c r="M4265">
        <f t="shared" si="399"/>
        <v>0</v>
      </c>
      <c r="N4265" t="b">
        <f t="shared" si="400"/>
        <v>0</v>
      </c>
      <c r="O4265">
        <f t="shared" si="401"/>
        <v>0</v>
      </c>
    </row>
    <row r="4266" spans="1:15">
      <c r="A4266" t="s">
        <v>451</v>
      </c>
      <c r="B4266" t="s">
        <v>452</v>
      </c>
      <c r="C4266" t="s">
        <v>196</v>
      </c>
      <c r="D4266" t="s">
        <v>197</v>
      </c>
      <c r="E4266" s="2">
        <v>42264.420138888891</v>
      </c>
      <c r="F4266" s="33">
        <f t="shared" si="396"/>
        <v>2015</v>
      </c>
      <c r="G4266" s="33">
        <f t="shared" si="397"/>
        <v>9</v>
      </c>
      <c r="H4266" t="s">
        <v>150</v>
      </c>
      <c r="I4266" t="s">
        <v>453</v>
      </c>
      <c r="J4266" t="s">
        <v>624</v>
      </c>
      <c r="K4266">
        <v>19</v>
      </c>
      <c r="L4266">
        <f t="shared" si="398"/>
        <v>19</v>
      </c>
      <c r="M4266">
        <f t="shared" si="399"/>
        <v>0</v>
      </c>
      <c r="N4266" t="b">
        <f t="shared" si="400"/>
        <v>0</v>
      </c>
      <c r="O4266">
        <f t="shared" si="401"/>
        <v>0</v>
      </c>
    </row>
    <row r="4267" spans="1:15">
      <c r="A4267" t="s">
        <v>451</v>
      </c>
      <c r="B4267" t="s">
        <v>452</v>
      </c>
      <c r="C4267" t="s">
        <v>196</v>
      </c>
      <c r="D4267" t="s">
        <v>197</v>
      </c>
      <c r="E4267" s="2">
        <v>42268.445138888892</v>
      </c>
      <c r="F4267" s="33">
        <f t="shared" si="396"/>
        <v>2015</v>
      </c>
      <c r="G4267" s="33">
        <f t="shared" si="397"/>
        <v>9</v>
      </c>
      <c r="H4267" t="s">
        <v>150</v>
      </c>
      <c r="I4267" t="s">
        <v>453</v>
      </c>
      <c r="J4267" t="s">
        <v>624</v>
      </c>
      <c r="K4267">
        <v>21</v>
      </c>
      <c r="L4267">
        <f t="shared" si="398"/>
        <v>21</v>
      </c>
      <c r="M4267">
        <f t="shared" si="399"/>
        <v>0</v>
      </c>
      <c r="N4267" t="b">
        <f t="shared" si="400"/>
        <v>0</v>
      </c>
      <c r="O4267">
        <f t="shared" si="401"/>
        <v>0</v>
      </c>
    </row>
    <row r="4268" spans="1:15">
      <c r="A4268" t="s">
        <v>451</v>
      </c>
      <c r="B4268" t="s">
        <v>452</v>
      </c>
      <c r="C4268" t="s">
        <v>196</v>
      </c>
      <c r="D4268" t="s">
        <v>197</v>
      </c>
      <c r="E4268" s="2">
        <v>42270.663888888892</v>
      </c>
      <c r="F4268" s="33">
        <f t="shared" si="396"/>
        <v>2015</v>
      </c>
      <c r="G4268" s="33">
        <f t="shared" si="397"/>
        <v>9</v>
      </c>
      <c r="H4268" t="s">
        <v>150</v>
      </c>
      <c r="I4268" t="s">
        <v>453</v>
      </c>
      <c r="J4268" t="s">
        <v>624</v>
      </c>
      <c r="K4268">
        <v>13</v>
      </c>
      <c r="L4268">
        <f t="shared" si="398"/>
        <v>13</v>
      </c>
      <c r="M4268">
        <f t="shared" si="399"/>
        <v>0</v>
      </c>
      <c r="N4268" t="b">
        <f t="shared" si="400"/>
        <v>0</v>
      </c>
      <c r="O4268">
        <f t="shared" si="401"/>
        <v>0</v>
      </c>
    </row>
    <row r="4269" spans="1:15">
      <c r="A4269" t="s">
        <v>451</v>
      </c>
      <c r="B4269" t="s">
        <v>452</v>
      </c>
      <c r="C4269" t="s">
        <v>196</v>
      </c>
      <c r="D4269" t="s">
        <v>197</v>
      </c>
      <c r="E4269" s="2">
        <v>42275.534722222219</v>
      </c>
      <c r="F4269" s="33">
        <f t="shared" si="396"/>
        <v>2015</v>
      </c>
      <c r="G4269" s="33">
        <f t="shared" si="397"/>
        <v>9</v>
      </c>
      <c r="H4269" t="s">
        <v>150</v>
      </c>
      <c r="I4269" t="s">
        <v>453</v>
      </c>
      <c r="J4269" t="s">
        <v>624</v>
      </c>
      <c r="K4269">
        <v>17</v>
      </c>
      <c r="L4269">
        <f t="shared" si="398"/>
        <v>17</v>
      </c>
      <c r="M4269">
        <f t="shared" si="399"/>
        <v>0</v>
      </c>
      <c r="N4269" t="b">
        <f t="shared" si="400"/>
        <v>0</v>
      </c>
      <c r="O4269">
        <f t="shared" si="401"/>
        <v>0</v>
      </c>
    </row>
    <row r="4270" spans="1:15">
      <c r="A4270" t="s">
        <v>451</v>
      </c>
      <c r="B4270" t="s">
        <v>452</v>
      </c>
      <c r="C4270" t="s">
        <v>196</v>
      </c>
      <c r="D4270" t="s">
        <v>197</v>
      </c>
      <c r="E4270" s="2">
        <v>42278.654166666667</v>
      </c>
      <c r="F4270" s="33">
        <f t="shared" si="396"/>
        <v>2015</v>
      </c>
      <c r="G4270" s="33">
        <f t="shared" si="397"/>
        <v>10</v>
      </c>
      <c r="H4270" t="s">
        <v>150</v>
      </c>
      <c r="I4270" t="s">
        <v>453</v>
      </c>
      <c r="J4270" t="s">
        <v>624</v>
      </c>
      <c r="K4270">
        <v>16</v>
      </c>
      <c r="L4270">
        <f t="shared" si="398"/>
        <v>16</v>
      </c>
      <c r="M4270">
        <f t="shared" si="399"/>
        <v>0</v>
      </c>
      <c r="N4270" t="b">
        <f t="shared" si="400"/>
        <v>0</v>
      </c>
      <c r="O4270">
        <f t="shared" si="401"/>
        <v>0</v>
      </c>
    </row>
    <row r="4271" spans="1:15">
      <c r="A4271" t="s">
        <v>451</v>
      </c>
      <c r="B4271" t="s">
        <v>452</v>
      </c>
      <c r="C4271" t="s">
        <v>196</v>
      </c>
      <c r="D4271" t="s">
        <v>197</v>
      </c>
      <c r="E4271" s="2">
        <v>42285.488194444442</v>
      </c>
      <c r="F4271" s="33">
        <f t="shared" si="396"/>
        <v>2015</v>
      </c>
      <c r="G4271" s="33">
        <f t="shared" si="397"/>
        <v>10</v>
      </c>
      <c r="H4271" t="s">
        <v>150</v>
      </c>
      <c r="I4271" t="s">
        <v>453</v>
      </c>
      <c r="J4271" t="s">
        <v>624</v>
      </c>
      <c r="K4271">
        <v>21</v>
      </c>
      <c r="L4271">
        <f t="shared" si="398"/>
        <v>21</v>
      </c>
      <c r="M4271">
        <f t="shared" si="399"/>
        <v>0</v>
      </c>
      <c r="N4271" t="b">
        <f t="shared" si="400"/>
        <v>0</v>
      </c>
      <c r="O4271">
        <f t="shared" si="401"/>
        <v>0</v>
      </c>
    </row>
    <row r="4272" spans="1:15">
      <c r="A4272" t="s">
        <v>451</v>
      </c>
      <c r="B4272" t="s">
        <v>452</v>
      </c>
      <c r="C4272" t="s">
        <v>196</v>
      </c>
      <c r="D4272" t="s">
        <v>197</v>
      </c>
      <c r="E4272" s="2">
        <v>42286.617361111108</v>
      </c>
      <c r="F4272" s="33">
        <f t="shared" si="396"/>
        <v>2015</v>
      </c>
      <c r="G4272" s="33">
        <f t="shared" si="397"/>
        <v>10</v>
      </c>
      <c r="H4272" t="s">
        <v>150</v>
      </c>
      <c r="I4272" t="s">
        <v>453</v>
      </c>
      <c r="J4272" t="s">
        <v>624</v>
      </c>
      <c r="K4272">
        <v>22</v>
      </c>
      <c r="L4272">
        <f t="shared" si="398"/>
        <v>22</v>
      </c>
      <c r="M4272">
        <f t="shared" si="399"/>
        <v>0</v>
      </c>
      <c r="N4272" t="b">
        <f t="shared" si="400"/>
        <v>0</v>
      </c>
      <c r="O4272">
        <f t="shared" si="401"/>
        <v>0</v>
      </c>
    </row>
    <row r="4273" spans="1:15">
      <c r="A4273" t="s">
        <v>451</v>
      </c>
      <c r="B4273" t="s">
        <v>452</v>
      </c>
      <c r="C4273" t="s">
        <v>196</v>
      </c>
      <c r="D4273" t="s">
        <v>197</v>
      </c>
      <c r="E4273" s="2">
        <v>42290.593055555553</v>
      </c>
      <c r="F4273" s="33">
        <f t="shared" si="396"/>
        <v>2015</v>
      </c>
      <c r="G4273" s="33">
        <f t="shared" si="397"/>
        <v>10</v>
      </c>
      <c r="H4273" t="s">
        <v>150</v>
      </c>
      <c r="I4273" t="s">
        <v>453</v>
      </c>
      <c r="J4273" t="s">
        <v>624</v>
      </c>
      <c r="K4273">
        <v>41</v>
      </c>
      <c r="L4273">
        <f t="shared" si="398"/>
        <v>41</v>
      </c>
      <c r="M4273">
        <f t="shared" si="399"/>
        <v>0</v>
      </c>
      <c r="N4273" t="b">
        <f t="shared" si="400"/>
        <v>0</v>
      </c>
      <c r="O4273">
        <f t="shared" si="401"/>
        <v>0</v>
      </c>
    </row>
    <row r="4274" spans="1:15">
      <c r="A4274" t="s">
        <v>451</v>
      </c>
      <c r="B4274" t="s">
        <v>452</v>
      </c>
      <c r="C4274" t="s">
        <v>196</v>
      </c>
      <c r="D4274" t="s">
        <v>197</v>
      </c>
      <c r="E4274" s="2">
        <v>42292.489583333336</v>
      </c>
      <c r="F4274" s="33">
        <f t="shared" si="396"/>
        <v>2015</v>
      </c>
      <c r="G4274" s="33">
        <f t="shared" si="397"/>
        <v>10</v>
      </c>
      <c r="H4274" t="s">
        <v>150</v>
      </c>
      <c r="I4274" t="s">
        <v>453</v>
      </c>
      <c r="J4274" t="s">
        <v>624</v>
      </c>
      <c r="K4274">
        <v>18</v>
      </c>
      <c r="L4274">
        <f t="shared" si="398"/>
        <v>18</v>
      </c>
      <c r="M4274">
        <f t="shared" si="399"/>
        <v>0</v>
      </c>
      <c r="N4274" t="b">
        <f t="shared" si="400"/>
        <v>0</v>
      </c>
      <c r="O4274">
        <f t="shared" si="401"/>
        <v>0</v>
      </c>
    </row>
    <row r="4275" spans="1:15">
      <c r="A4275" t="s">
        <v>451</v>
      </c>
      <c r="B4275" t="s">
        <v>452</v>
      </c>
      <c r="C4275" t="s">
        <v>196</v>
      </c>
      <c r="D4275" t="s">
        <v>197</v>
      </c>
      <c r="E4275" s="2">
        <v>42296.457638888889</v>
      </c>
      <c r="F4275" s="33">
        <f t="shared" si="396"/>
        <v>2015</v>
      </c>
      <c r="G4275" s="33">
        <f t="shared" si="397"/>
        <v>10</v>
      </c>
      <c r="H4275" t="s">
        <v>150</v>
      </c>
      <c r="I4275" t="s">
        <v>453</v>
      </c>
      <c r="J4275" t="s">
        <v>624</v>
      </c>
      <c r="K4275">
        <v>20</v>
      </c>
      <c r="L4275">
        <f t="shared" si="398"/>
        <v>20</v>
      </c>
      <c r="M4275">
        <f t="shared" si="399"/>
        <v>0</v>
      </c>
      <c r="N4275" t="b">
        <f t="shared" si="400"/>
        <v>0</v>
      </c>
      <c r="O4275">
        <f t="shared" si="401"/>
        <v>0</v>
      </c>
    </row>
    <row r="4276" spans="1:15">
      <c r="A4276" t="s">
        <v>451</v>
      </c>
      <c r="B4276" t="s">
        <v>452</v>
      </c>
      <c r="C4276" t="s">
        <v>196</v>
      </c>
      <c r="D4276" t="s">
        <v>197</v>
      </c>
      <c r="E4276" s="2">
        <v>42298.445833333331</v>
      </c>
      <c r="F4276" s="33">
        <f t="shared" si="396"/>
        <v>2015</v>
      </c>
      <c r="G4276" s="33">
        <f t="shared" si="397"/>
        <v>10</v>
      </c>
      <c r="H4276" t="s">
        <v>150</v>
      </c>
      <c r="I4276" t="s">
        <v>453</v>
      </c>
      <c r="J4276" t="s">
        <v>624</v>
      </c>
      <c r="K4276">
        <v>19</v>
      </c>
      <c r="L4276">
        <f t="shared" si="398"/>
        <v>19</v>
      </c>
      <c r="M4276">
        <f t="shared" si="399"/>
        <v>0</v>
      </c>
      <c r="N4276" t="b">
        <f t="shared" si="400"/>
        <v>0</v>
      </c>
      <c r="O4276">
        <f t="shared" si="401"/>
        <v>0</v>
      </c>
    </row>
    <row r="4277" spans="1:15">
      <c r="A4277" t="s">
        <v>451</v>
      </c>
      <c r="B4277" t="s">
        <v>452</v>
      </c>
      <c r="C4277" t="s">
        <v>196</v>
      </c>
      <c r="D4277" t="s">
        <v>197</v>
      </c>
      <c r="E4277" s="2">
        <v>42303.404861111114</v>
      </c>
      <c r="F4277" s="33">
        <f t="shared" si="396"/>
        <v>2015</v>
      </c>
      <c r="G4277" s="33">
        <f t="shared" si="397"/>
        <v>10</v>
      </c>
      <c r="H4277" t="s">
        <v>150</v>
      </c>
      <c r="I4277" t="s">
        <v>453</v>
      </c>
      <c r="J4277" t="s">
        <v>624</v>
      </c>
      <c r="K4277">
        <v>20</v>
      </c>
      <c r="L4277">
        <f t="shared" si="398"/>
        <v>20</v>
      </c>
      <c r="M4277">
        <f t="shared" si="399"/>
        <v>0</v>
      </c>
      <c r="N4277" t="b">
        <f t="shared" si="400"/>
        <v>0</v>
      </c>
      <c r="O4277">
        <f t="shared" si="401"/>
        <v>0</v>
      </c>
    </row>
    <row r="4278" spans="1:15">
      <c r="A4278" t="s">
        <v>451</v>
      </c>
      <c r="B4278" t="s">
        <v>452</v>
      </c>
      <c r="C4278" t="s">
        <v>196</v>
      </c>
      <c r="D4278" t="s">
        <v>197</v>
      </c>
      <c r="E4278" s="2">
        <v>42305.664583333331</v>
      </c>
      <c r="F4278" s="33">
        <f t="shared" si="396"/>
        <v>2015</v>
      </c>
      <c r="G4278" s="33">
        <f t="shared" si="397"/>
        <v>10</v>
      </c>
      <c r="H4278" t="s">
        <v>150</v>
      </c>
      <c r="I4278" t="s">
        <v>453</v>
      </c>
      <c r="J4278" t="s">
        <v>624</v>
      </c>
      <c r="K4278">
        <v>24</v>
      </c>
      <c r="L4278">
        <f t="shared" si="398"/>
        <v>24</v>
      </c>
      <c r="M4278">
        <f t="shared" si="399"/>
        <v>0</v>
      </c>
      <c r="N4278" t="b">
        <f t="shared" si="400"/>
        <v>0</v>
      </c>
      <c r="O4278">
        <f t="shared" si="401"/>
        <v>0</v>
      </c>
    </row>
    <row r="4279" spans="1:15">
      <c r="A4279" t="s">
        <v>451</v>
      </c>
      <c r="B4279" t="s">
        <v>452</v>
      </c>
      <c r="C4279" t="s">
        <v>196</v>
      </c>
      <c r="D4279" t="s">
        <v>197</v>
      </c>
      <c r="E4279" s="2">
        <v>42310.614583333336</v>
      </c>
      <c r="F4279" s="33">
        <f t="shared" si="396"/>
        <v>2015</v>
      </c>
      <c r="G4279" s="33">
        <f t="shared" si="397"/>
        <v>11</v>
      </c>
      <c r="H4279" t="s">
        <v>150</v>
      </c>
      <c r="I4279" t="s">
        <v>453</v>
      </c>
      <c r="J4279" t="s">
        <v>624</v>
      </c>
      <c r="K4279">
        <v>20</v>
      </c>
      <c r="L4279">
        <f t="shared" si="398"/>
        <v>20</v>
      </c>
      <c r="M4279">
        <f t="shared" si="399"/>
        <v>0</v>
      </c>
      <c r="N4279" t="b">
        <f t="shared" si="400"/>
        <v>0</v>
      </c>
      <c r="O4279">
        <f t="shared" si="401"/>
        <v>0</v>
      </c>
    </row>
    <row r="4280" spans="1:15">
      <c r="A4280" t="s">
        <v>451</v>
      </c>
      <c r="B4280" t="s">
        <v>452</v>
      </c>
      <c r="C4280" t="s">
        <v>196</v>
      </c>
      <c r="D4280" t="s">
        <v>197</v>
      </c>
      <c r="E4280" s="2">
        <v>42312.364583333336</v>
      </c>
      <c r="F4280" s="33">
        <f t="shared" si="396"/>
        <v>2015</v>
      </c>
      <c r="G4280" s="33">
        <f t="shared" si="397"/>
        <v>11</v>
      </c>
      <c r="H4280" t="s">
        <v>150</v>
      </c>
      <c r="I4280" t="s">
        <v>453</v>
      </c>
      <c r="J4280" t="s">
        <v>624</v>
      </c>
      <c r="K4280">
        <v>22</v>
      </c>
      <c r="L4280">
        <f t="shared" si="398"/>
        <v>22</v>
      </c>
      <c r="M4280">
        <f t="shared" si="399"/>
        <v>0</v>
      </c>
      <c r="N4280" t="b">
        <f t="shared" si="400"/>
        <v>0</v>
      </c>
      <c r="O4280">
        <f t="shared" si="401"/>
        <v>0</v>
      </c>
    </row>
    <row r="4281" spans="1:15">
      <c r="A4281" t="s">
        <v>451</v>
      </c>
      <c r="B4281" t="s">
        <v>452</v>
      </c>
      <c r="C4281" t="s">
        <v>196</v>
      </c>
      <c r="D4281" t="s">
        <v>197</v>
      </c>
      <c r="E4281" s="2">
        <v>42317.46597222222</v>
      </c>
      <c r="F4281" s="33">
        <f t="shared" si="396"/>
        <v>2015</v>
      </c>
      <c r="G4281" s="33">
        <f t="shared" si="397"/>
        <v>11</v>
      </c>
      <c r="H4281" t="s">
        <v>150</v>
      </c>
      <c r="I4281" t="s">
        <v>453</v>
      </c>
      <c r="J4281" t="s">
        <v>624</v>
      </c>
      <c r="K4281">
        <v>53</v>
      </c>
      <c r="L4281">
        <f t="shared" si="398"/>
        <v>53</v>
      </c>
      <c r="M4281">
        <f t="shared" si="399"/>
        <v>0</v>
      </c>
      <c r="N4281" t="b">
        <f t="shared" si="400"/>
        <v>0</v>
      </c>
      <c r="O4281">
        <f t="shared" si="401"/>
        <v>0</v>
      </c>
    </row>
    <row r="4282" spans="1:15">
      <c r="A4282" t="s">
        <v>451</v>
      </c>
      <c r="B4282" t="s">
        <v>452</v>
      </c>
      <c r="C4282" t="s">
        <v>196</v>
      </c>
      <c r="D4282" t="s">
        <v>197</v>
      </c>
      <c r="E4282" s="2">
        <v>42319.388888888891</v>
      </c>
      <c r="F4282" s="33">
        <f t="shared" si="396"/>
        <v>2015</v>
      </c>
      <c r="G4282" s="33">
        <f t="shared" si="397"/>
        <v>11</v>
      </c>
      <c r="H4282" t="s">
        <v>150</v>
      </c>
      <c r="I4282" t="s">
        <v>453</v>
      </c>
      <c r="J4282" t="s">
        <v>624</v>
      </c>
      <c r="K4282">
        <v>21</v>
      </c>
      <c r="L4282">
        <f t="shared" si="398"/>
        <v>21</v>
      </c>
      <c r="M4282">
        <f t="shared" si="399"/>
        <v>0</v>
      </c>
      <c r="N4282" t="b">
        <f t="shared" si="400"/>
        <v>0</v>
      </c>
      <c r="O4282">
        <f t="shared" si="401"/>
        <v>0</v>
      </c>
    </row>
    <row r="4283" spans="1:15">
      <c r="A4283" t="s">
        <v>451</v>
      </c>
      <c r="B4283" t="s">
        <v>452</v>
      </c>
      <c r="C4283" t="s">
        <v>196</v>
      </c>
      <c r="D4283" t="s">
        <v>197</v>
      </c>
      <c r="E4283" s="2">
        <v>42324.52847222222</v>
      </c>
      <c r="F4283" s="33">
        <f t="shared" si="396"/>
        <v>2015</v>
      </c>
      <c r="G4283" s="33">
        <f t="shared" si="397"/>
        <v>11</v>
      </c>
      <c r="H4283" t="s">
        <v>150</v>
      </c>
      <c r="I4283" t="s">
        <v>453</v>
      </c>
      <c r="J4283" t="s">
        <v>624</v>
      </c>
      <c r="K4283">
        <v>18</v>
      </c>
      <c r="L4283">
        <f t="shared" si="398"/>
        <v>18</v>
      </c>
      <c r="M4283">
        <f t="shared" si="399"/>
        <v>0</v>
      </c>
      <c r="N4283" t="b">
        <f t="shared" si="400"/>
        <v>0</v>
      </c>
      <c r="O4283">
        <f t="shared" si="401"/>
        <v>0</v>
      </c>
    </row>
    <row r="4284" spans="1:15">
      <c r="A4284" t="s">
        <v>451</v>
      </c>
      <c r="B4284" t="s">
        <v>452</v>
      </c>
      <c r="C4284" t="s">
        <v>196</v>
      </c>
      <c r="D4284" t="s">
        <v>197</v>
      </c>
      <c r="E4284" s="2">
        <v>42326.54583333333</v>
      </c>
      <c r="F4284" s="33">
        <f t="shared" si="396"/>
        <v>2015</v>
      </c>
      <c r="G4284" s="33">
        <f t="shared" si="397"/>
        <v>11</v>
      </c>
      <c r="H4284" t="s">
        <v>150</v>
      </c>
      <c r="I4284" t="s">
        <v>453</v>
      </c>
      <c r="J4284" t="s">
        <v>624</v>
      </c>
      <c r="K4284">
        <v>24</v>
      </c>
      <c r="L4284">
        <f t="shared" si="398"/>
        <v>24</v>
      </c>
      <c r="M4284">
        <f t="shared" si="399"/>
        <v>0</v>
      </c>
      <c r="N4284" t="b">
        <f t="shared" si="400"/>
        <v>0</v>
      </c>
      <c r="O4284">
        <f t="shared" si="401"/>
        <v>0</v>
      </c>
    </row>
    <row r="4285" spans="1:15">
      <c r="A4285" t="s">
        <v>451</v>
      </c>
      <c r="B4285" t="s">
        <v>452</v>
      </c>
      <c r="C4285" t="s">
        <v>196</v>
      </c>
      <c r="D4285" t="s">
        <v>197</v>
      </c>
      <c r="E4285" s="2">
        <v>42332.396527777775</v>
      </c>
      <c r="F4285" s="33">
        <f t="shared" si="396"/>
        <v>2015</v>
      </c>
      <c r="G4285" s="33">
        <f t="shared" si="397"/>
        <v>11</v>
      </c>
      <c r="H4285" t="s">
        <v>150</v>
      </c>
      <c r="I4285" t="s">
        <v>453</v>
      </c>
      <c r="J4285" t="s">
        <v>624</v>
      </c>
      <c r="K4285">
        <v>36</v>
      </c>
      <c r="L4285">
        <f t="shared" si="398"/>
        <v>36</v>
      </c>
      <c r="M4285">
        <f t="shared" si="399"/>
        <v>0</v>
      </c>
      <c r="N4285" t="b">
        <f t="shared" si="400"/>
        <v>0</v>
      </c>
      <c r="O4285">
        <f t="shared" si="401"/>
        <v>0</v>
      </c>
    </row>
    <row r="4286" spans="1:15">
      <c r="A4286" t="s">
        <v>451</v>
      </c>
      <c r="B4286" t="s">
        <v>452</v>
      </c>
      <c r="C4286" t="s">
        <v>196</v>
      </c>
      <c r="D4286" t="s">
        <v>197</v>
      </c>
      <c r="E4286" s="2">
        <v>42334.402083333334</v>
      </c>
      <c r="F4286" s="33">
        <f t="shared" si="396"/>
        <v>2015</v>
      </c>
      <c r="G4286" s="33">
        <f t="shared" si="397"/>
        <v>11</v>
      </c>
      <c r="H4286" t="s">
        <v>150</v>
      </c>
      <c r="I4286" t="s">
        <v>453</v>
      </c>
      <c r="J4286" t="s">
        <v>624</v>
      </c>
      <c r="K4286">
        <v>36</v>
      </c>
      <c r="L4286">
        <f t="shared" si="398"/>
        <v>36</v>
      </c>
      <c r="M4286">
        <f t="shared" si="399"/>
        <v>0</v>
      </c>
      <c r="N4286" t="b">
        <f t="shared" si="400"/>
        <v>0</v>
      </c>
      <c r="O4286">
        <f t="shared" si="401"/>
        <v>0</v>
      </c>
    </row>
    <row r="4287" spans="1:15">
      <c r="A4287" t="s">
        <v>451</v>
      </c>
      <c r="B4287" t="s">
        <v>452</v>
      </c>
      <c r="C4287" t="s">
        <v>196</v>
      </c>
      <c r="D4287" t="s">
        <v>197</v>
      </c>
      <c r="E4287" s="2">
        <v>42339.407638888886</v>
      </c>
      <c r="F4287" s="33">
        <f t="shared" si="396"/>
        <v>2015</v>
      </c>
      <c r="G4287" s="33">
        <f t="shared" si="397"/>
        <v>12</v>
      </c>
      <c r="H4287" t="s">
        <v>150</v>
      </c>
      <c r="I4287" t="s">
        <v>453</v>
      </c>
      <c r="J4287" t="s">
        <v>624</v>
      </c>
      <c r="K4287">
        <v>12</v>
      </c>
      <c r="L4287">
        <f t="shared" si="398"/>
        <v>12</v>
      </c>
      <c r="M4287">
        <f t="shared" si="399"/>
        <v>0</v>
      </c>
      <c r="N4287" t="b">
        <f t="shared" si="400"/>
        <v>0</v>
      </c>
      <c r="O4287">
        <f t="shared" si="401"/>
        <v>0</v>
      </c>
    </row>
    <row r="4288" spans="1:15">
      <c r="A4288" t="s">
        <v>451</v>
      </c>
      <c r="B4288" t="s">
        <v>452</v>
      </c>
      <c r="C4288" t="s">
        <v>196</v>
      </c>
      <c r="D4288" t="s">
        <v>197</v>
      </c>
      <c r="E4288" s="2">
        <v>42342.356249999997</v>
      </c>
      <c r="F4288" s="33">
        <f t="shared" si="396"/>
        <v>2015</v>
      </c>
      <c r="G4288" s="33">
        <f t="shared" si="397"/>
        <v>12</v>
      </c>
      <c r="H4288" t="s">
        <v>150</v>
      </c>
      <c r="I4288" t="s">
        <v>453</v>
      </c>
      <c r="J4288" t="s">
        <v>624</v>
      </c>
      <c r="K4288">
        <v>9</v>
      </c>
      <c r="L4288">
        <f t="shared" si="398"/>
        <v>9</v>
      </c>
      <c r="M4288">
        <f t="shared" si="399"/>
        <v>0</v>
      </c>
      <c r="N4288" t="b">
        <f t="shared" si="400"/>
        <v>0</v>
      </c>
      <c r="O4288">
        <f t="shared" si="401"/>
        <v>0</v>
      </c>
    </row>
    <row r="4289" spans="1:15">
      <c r="A4289" t="s">
        <v>451</v>
      </c>
      <c r="B4289" t="s">
        <v>452</v>
      </c>
      <c r="C4289" t="s">
        <v>196</v>
      </c>
      <c r="D4289" t="s">
        <v>197</v>
      </c>
      <c r="E4289" s="2">
        <v>42345.649305555555</v>
      </c>
      <c r="F4289" s="33">
        <f t="shared" ref="F4289:F4352" si="402">YEAR(E4289)</f>
        <v>2015</v>
      </c>
      <c r="G4289" s="33">
        <f t="shared" ref="G4289:G4357" si="403">MONTH(E4289)</f>
        <v>12</v>
      </c>
      <c r="H4289" t="s">
        <v>150</v>
      </c>
      <c r="I4289" t="s">
        <v>453</v>
      </c>
      <c r="J4289" t="s">
        <v>624</v>
      </c>
      <c r="K4289">
        <v>12</v>
      </c>
      <c r="L4289">
        <f t="shared" ref="L4289:L4352" si="404">IF(J4289="&lt;",K4289/2,K4289)</f>
        <v>12</v>
      </c>
      <c r="M4289">
        <f t="shared" ref="M4289:M4357" si="405">IF(J4289="&lt;",1,0)</f>
        <v>0</v>
      </c>
      <c r="N4289" t="b">
        <f t="shared" ref="N4289:N4357" si="406">IF(J4289="&lt;",TRUE,FALSE)</f>
        <v>0</v>
      </c>
      <c r="O4289">
        <f t="shared" si="401"/>
        <v>0</v>
      </c>
    </row>
    <row r="4290" spans="1:15">
      <c r="A4290" t="s">
        <v>451</v>
      </c>
      <c r="B4290" t="s">
        <v>452</v>
      </c>
      <c r="C4290" t="s">
        <v>196</v>
      </c>
      <c r="D4290" t="s">
        <v>197</v>
      </c>
      <c r="E4290" s="2">
        <v>42347.625</v>
      </c>
      <c r="F4290" s="33">
        <f t="shared" si="402"/>
        <v>2015</v>
      </c>
      <c r="G4290" s="33">
        <f t="shared" si="403"/>
        <v>12</v>
      </c>
      <c r="H4290" t="s">
        <v>150</v>
      </c>
      <c r="I4290" t="s">
        <v>453</v>
      </c>
      <c r="J4290" t="s">
        <v>624</v>
      </c>
      <c r="K4290">
        <v>12</v>
      </c>
      <c r="L4290">
        <f t="shared" si="404"/>
        <v>12</v>
      </c>
      <c r="M4290">
        <f t="shared" si="405"/>
        <v>0</v>
      </c>
      <c r="N4290" t="b">
        <f t="shared" si="406"/>
        <v>0</v>
      </c>
      <c r="O4290">
        <f t="shared" si="401"/>
        <v>0</v>
      </c>
    </row>
    <row r="4291" spans="1:15">
      <c r="A4291" t="s">
        <v>451</v>
      </c>
      <c r="B4291" t="s">
        <v>452</v>
      </c>
      <c r="C4291" t="s">
        <v>196</v>
      </c>
      <c r="D4291" t="s">
        <v>197</v>
      </c>
      <c r="E4291" s="2">
        <v>42373.625</v>
      </c>
      <c r="F4291" s="33">
        <f t="shared" si="402"/>
        <v>2016</v>
      </c>
      <c r="G4291" s="33">
        <f t="shared" si="403"/>
        <v>1</v>
      </c>
      <c r="H4291" t="s">
        <v>150</v>
      </c>
      <c r="I4291" t="s">
        <v>453</v>
      </c>
      <c r="J4291" t="s">
        <v>596</v>
      </c>
      <c r="K4291">
        <v>1</v>
      </c>
      <c r="L4291">
        <f t="shared" si="404"/>
        <v>0.5</v>
      </c>
      <c r="M4291">
        <f t="shared" si="405"/>
        <v>1</v>
      </c>
      <c r="N4291" t="b">
        <f t="shared" si="406"/>
        <v>1</v>
      </c>
      <c r="O4291">
        <f t="shared" ref="O4291:O4354" si="407">IF(K4291&gt;=57,1,0)</f>
        <v>0</v>
      </c>
    </row>
    <row r="4292" spans="1:15">
      <c r="A4292" t="s">
        <v>451</v>
      </c>
      <c r="B4292" t="s">
        <v>452</v>
      </c>
      <c r="C4292" t="s">
        <v>196</v>
      </c>
      <c r="D4292" t="s">
        <v>197</v>
      </c>
      <c r="E4292" s="2">
        <v>42375.623611111114</v>
      </c>
      <c r="F4292" s="33">
        <f t="shared" si="402"/>
        <v>2016</v>
      </c>
      <c r="G4292" s="33">
        <f t="shared" si="403"/>
        <v>1</v>
      </c>
      <c r="H4292" t="s">
        <v>150</v>
      </c>
      <c r="I4292" t="s">
        <v>453</v>
      </c>
      <c r="J4292" t="s">
        <v>624</v>
      </c>
      <c r="K4292">
        <v>7.5</v>
      </c>
      <c r="L4292">
        <f t="shared" si="404"/>
        <v>7.5</v>
      </c>
      <c r="M4292">
        <f t="shared" si="405"/>
        <v>0</v>
      </c>
      <c r="N4292" t="b">
        <f t="shared" si="406"/>
        <v>0</v>
      </c>
      <c r="O4292">
        <f t="shared" si="407"/>
        <v>0</v>
      </c>
    </row>
    <row r="4293" spans="1:15">
      <c r="A4293" t="s">
        <v>451</v>
      </c>
      <c r="B4293" t="s">
        <v>452</v>
      </c>
      <c r="C4293" t="s">
        <v>196</v>
      </c>
      <c r="D4293" t="s">
        <v>197</v>
      </c>
      <c r="E4293" s="2">
        <v>42381.421527777777</v>
      </c>
      <c r="F4293" s="33">
        <f t="shared" si="402"/>
        <v>2016</v>
      </c>
      <c r="G4293" s="33">
        <f t="shared" si="403"/>
        <v>1</v>
      </c>
      <c r="H4293" t="s">
        <v>150</v>
      </c>
      <c r="I4293" t="s">
        <v>453</v>
      </c>
      <c r="J4293" t="s">
        <v>624</v>
      </c>
      <c r="K4293">
        <v>8.2000000000000011</v>
      </c>
      <c r="L4293">
        <f t="shared" si="404"/>
        <v>8.2000000000000011</v>
      </c>
      <c r="M4293">
        <f t="shared" si="405"/>
        <v>0</v>
      </c>
      <c r="N4293" t="b">
        <f t="shared" si="406"/>
        <v>0</v>
      </c>
      <c r="O4293">
        <f t="shared" si="407"/>
        <v>0</v>
      </c>
    </row>
    <row r="4294" spans="1:15">
      <c r="A4294" t="s">
        <v>451</v>
      </c>
      <c r="B4294" t="s">
        <v>452</v>
      </c>
      <c r="C4294" t="s">
        <v>196</v>
      </c>
      <c r="D4294" t="s">
        <v>197</v>
      </c>
      <c r="E4294" s="2">
        <v>42383.62222222222</v>
      </c>
      <c r="F4294" s="33">
        <f t="shared" si="402"/>
        <v>2016</v>
      </c>
      <c r="G4294" s="33">
        <f t="shared" si="403"/>
        <v>1</v>
      </c>
      <c r="H4294" t="s">
        <v>150</v>
      </c>
      <c r="I4294" t="s">
        <v>453</v>
      </c>
      <c r="J4294" t="s">
        <v>624</v>
      </c>
      <c r="K4294">
        <v>6.6</v>
      </c>
      <c r="L4294">
        <f t="shared" si="404"/>
        <v>6.6</v>
      </c>
      <c r="M4294">
        <f t="shared" si="405"/>
        <v>0</v>
      </c>
      <c r="N4294" t="b">
        <f t="shared" si="406"/>
        <v>0</v>
      </c>
      <c r="O4294">
        <f t="shared" si="407"/>
        <v>0</v>
      </c>
    </row>
    <row r="4295" spans="1:15">
      <c r="A4295" t="s">
        <v>451</v>
      </c>
      <c r="B4295" t="s">
        <v>452</v>
      </c>
      <c r="C4295" t="s">
        <v>196</v>
      </c>
      <c r="D4295" t="s">
        <v>197</v>
      </c>
      <c r="E4295" s="2">
        <v>42387.640277777777</v>
      </c>
      <c r="F4295" s="33">
        <f t="shared" si="402"/>
        <v>2016</v>
      </c>
      <c r="G4295" s="33">
        <f t="shared" si="403"/>
        <v>1</v>
      </c>
      <c r="H4295" t="s">
        <v>150</v>
      </c>
      <c r="I4295" t="s">
        <v>453</v>
      </c>
      <c r="J4295" t="s">
        <v>624</v>
      </c>
      <c r="K4295">
        <v>6.4</v>
      </c>
      <c r="L4295">
        <f t="shared" si="404"/>
        <v>6.4</v>
      </c>
      <c r="M4295">
        <f t="shared" si="405"/>
        <v>0</v>
      </c>
      <c r="N4295" t="b">
        <f t="shared" si="406"/>
        <v>0</v>
      </c>
      <c r="O4295">
        <f t="shared" si="407"/>
        <v>0</v>
      </c>
    </row>
    <row r="4296" spans="1:15">
      <c r="A4296" t="s">
        <v>451</v>
      </c>
      <c r="B4296" t="s">
        <v>452</v>
      </c>
      <c r="C4296" t="s">
        <v>196</v>
      </c>
      <c r="D4296" t="s">
        <v>197</v>
      </c>
      <c r="E4296" s="2">
        <v>42391.530555555553</v>
      </c>
      <c r="F4296" s="33">
        <f t="shared" si="402"/>
        <v>2016</v>
      </c>
      <c r="G4296" s="33">
        <f t="shared" si="403"/>
        <v>1</v>
      </c>
      <c r="H4296" t="s">
        <v>150</v>
      </c>
      <c r="I4296" t="s">
        <v>453</v>
      </c>
      <c r="J4296" t="s">
        <v>624</v>
      </c>
      <c r="K4296">
        <v>7.7</v>
      </c>
      <c r="L4296">
        <f t="shared" si="404"/>
        <v>7.7</v>
      </c>
      <c r="M4296">
        <f t="shared" si="405"/>
        <v>0</v>
      </c>
      <c r="N4296" t="b">
        <f t="shared" si="406"/>
        <v>0</v>
      </c>
      <c r="O4296">
        <f t="shared" si="407"/>
        <v>0</v>
      </c>
    </row>
    <row r="4297" spans="1:15">
      <c r="A4297" t="s">
        <v>451</v>
      </c>
      <c r="B4297" t="s">
        <v>452</v>
      </c>
      <c r="C4297" t="s">
        <v>196</v>
      </c>
      <c r="D4297" t="s">
        <v>197</v>
      </c>
      <c r="E4297" s="2">
        <v>42397.48541666667</v>
      </c>
      <c r="F4297" s="33">
        <f t="shared" si="402"/>
        <v>2016</v>
      </c>
      <c r="G4297" s="33">
        <f t="shared" si="403"/>
        <v>1</v>
      </c>
      <c r="H4297" t="s">
        <v>150</v>
      </c>
      <c r="I4297" t="s">
        <v>453</v>
      </c>
      <c r="J4297" t="s">
        <v>624</v>
      </c>
      <c r="K4297">
        <v>7.8</v>
      </c>
      <c r="L4297">
        <f t="shared" si="404"/>
        <v>7.8</v>
      </c>
      <c r="M4297">
        <f t="shared" si="405"/>
        <v>0</v>
      </c>
      <c r="N4297" t="b">
        <f t="shared" si="406"/>
        <v>0</v>
      </c>
      <c r="O4297">
        <f t="shared" si="407"/>
        <v>0</v>
      </c>
    </row>
    <row r="4298" spans="1:15">
      <c r="A4298" t="s">
        <v>451</v>
      </c>
      <c r="B4298" t="s">
        <v>452</v>
      </c>
      <c r="C4298" t="s">
        <v>431</v>
      </c>
      <c r="D4298" t="s">
        <v>432</v>
      </c>
      <c r="E4298" s="2">
        <v>43719.504861111112</v>
      </c>
      <c r="F4298" s="33">
        <f t="shared" si="402"/>
        <v>2019</v>
      </c>
      <c r="G4298" s="33">
        <f t="shared" si="403"/>
        <v>9</v>
      </c>
      <c r="H4298" t="s">
        <v>150</v>
      </c>
      <c r="I4298" t="s">
        <v>453</v>
      </c>
      <c r="J4298" t="s">
        <v>624</v>
      </c>
      <c r="K4298">
        <v>47</v>
      </c>
      <c r="L4298">
        <f t="shared" si="404"/>
        <v>47</v>
      </c>
      <c r="M4298">
        <f t="shared" si="405"/>
        <v>0</v>
      </c>
      <c r="N4298" t="b">
        <f t="shared" si="406"/>
        <v>0</v>
      </c>
      <c r="O4298">
        <f t="shared" si="407"/>
        <v>0</v>
      </c>
    </row>
    <row r="4299" spans="1:15">
      <c r="A4299" t="s">
        <v>451</v>
      </c>
      <c r="B4299" t="s">
        <v>452</v>
      </c>
      <c r="C4299" t="s">
        <v>431</v>
      </c>
      <c r="D4299" t="s">
        <v>432</v>
      </c>
      <c r="E4299" s="2">
        <v>43735.504861111112</v>
      </c>
      <c r="F4299" s="33">
        <f t="shared" si="402"/>
        <v>2019</v>
      </c>
      <c r="G4299" s="33">
        <f t="shared" si="403"/>
        <v>9</v>
      </c>
      <c r="H4299" t="s">
        <v>150</v>
      </c>
      <c r="I4299" t="s">
        <v>453</v>
      </c>
      <c r="J4299" t="s">
        <v>624</v>
      </c>
      <c r="K4299">
        <v>46</v>
      </c>
      <c r="L4299">
        <f t="shared" si="404"/>
        <v>46</v>
      </c>
      <c r="M4299">
        <f t="shared" si="405"/>
        <v>0</v>
      </c>
      <c r="N4299" t="b">
        <f t="shared" si="406"/>
        <v>0</v>
      </c>
      <c r="O4299">
        <f t="shared" si="407"/>
        <v>0</v>
      </c>
    </row>
    <row r="4300" spans="1:15">
      <c r="A4300" t="s">
        <v>451</v>
      </c>
      <c r="B4300" t="s">
        <v>452</v>
      </c>
      <c r="C4300" t="s">
        <v>250</v>
      </c>
      <c r="D4300" t="s">
        <v>253</v>
      </c>
      <c r="E4300" s="2">
        <v>43738.601388888892</v>
      </c>
      <c r="F4300" s="33">
        <f t="shared" si="402"/>
        <v>2019</v>
      </c>
      <c r="G4300" s="33">
        <f t="shared" si="403"/>
        <v>9</v>
      </c>
      <c r="H4300" t="s">
        <v>150</v>
      </c>
      <c r="I4300" t="s">
        <v>453</v>
      </c>
      <c r="J4300" t="s">
        <v>624</v>
      </c>
      <c r="K4300">
        <v>38</v>
      </c>
      <c r="L4300">
        <f t="shared" si="404"/>
        <v>38</v>
      </c>
      <c r="M4300">
        <f t="shared" si="405"/>
        <v>0</v>
      </c>
      <c r="N4300" t="b">
        <f t="shared" si="406"/>
        <v>0</v>
      </c>
      <c r="O4300">
        <f t="shared" si="407"/>
        <v>0</v>
      </c>
    </row>
    <row r="4301" spans="1:15">
      <c r="A4301" t="s">
        <v>451</v>
      </c>
      <c r="B4301" t="s">
        <v>591</v>
      </c>
      <c r="C4301" s="32" t="s">
        <v>597</v>
      </c>
      <c r="D4301" t="s">
        <v>598</v>
      </c>
      <c r="E4301" s="2">
        <v>42649</v>
      </c>
      <c r="F4301" s="33">
        <f t="shared" si="402"/>
        <v>2016</v>
      </c>
      <c r="G4301" s="33">
        <f t="shared" si="403"/>
        <v>10</v>
      </c>
      <c r="H4301" t="s">
        <v>150</v>
      </c>
      <c r="I4301" t="s">
        <v>453</v>
      </c>
      <c r="J4301" t="s">
        <v>596</v>
      </c>
      <c r="K4301">
        <v>1</v>
      </c>
      <c r="L4301">
        <f t="shared" si="404"/>
        <v>0.5</v>
      </c>
      <c r="M4301">
        <f t="shared" si="405"/>
        <v>1</v>
      </c>
      <c r="N4301" t="b">
        <f t="shared" si="406"/>
        <v>1</v>
      </c>
      <c r="O4301">
        <f t="shared" si="407"/>
        <v>0</v>
      </c>
    </row>
    <row r="4302" spans="1:15">
      <c r="A4302" t="s">
        <v>451</v>
      </c>
      <c r="B4302" t="s">
        <v>591</v>
      </c>
      <c r="C4302" s="32" t="s">
        <v>597</v>
      </c>
      <c r="D4302" t="s">
        <v>598</v>
      </c>
      <c r="E4302" s="2">
        <v>43370</v>
      </c>
      <c r="F4302" s="33">
        <f t="shared" si="402"/>
        <v>2018</v>
      </c>
      <c r="G4302" s="33">
        <f t="shared" si="403"/>
        <v>9</v>
      </c>
      <c r="H4302" t="s">
        <v>150</v>
      </c>
      <c r="I4302" t="s">
        <v>453</v>
      </c>
      <c r="J4302" t="s">
        <v>596</v>
      </c>
      <c r="K4302">
        <v>1</v>
      </c>
      <c r="L4302">
        <f t="shared" si="404"/>
        <v>0.5</v>
      </c>
      <c r="M4302">
        <f t="shared" si="405"/>
        <v>1</v>
      </c>
      <c r="N4302" t="b">
        <f t="shared" si="406"/>
        <v>1</v>
      </c>
      <c r="O4302">
        <f t="shared" si="407"/>
        <v>0</v>
      </c>
    </row>
    <row r="4303" spans="1:15">
      <c r="A4303" t="s">
        <v>451</v>
      </c>
      <c r="B4303" t="s">
        <v>591</v>
      </c>
      <c r="C4303" s="32" t="s">
        <v>592</v>
      </c>
      <c r="D4303" t="s">
        <v>593</v>
      </c>
      <c r="E4303" s="2">
        <v>42545</v>
      </c>
      <c r="F4303" s="33">
        <f t="shared" si="402"/>
        <v>2016</v>
      </c>
      <c r="G4303" s="33">
        <f t="shared" si="403"/>
        <v>6</v>
      </c>
      <c r="H4303" t="s">
        <v>150</v>
      </c>
      <c r="I4303" t="s">
        <v>453</v>
      </c>
      <c r="J4303" s="38" t="s">
        <v>624</v>
      </c>
      <c r="K4303">
        <v>4.3</v>
      </c>
      <c r="L4303">
        <f t="shared" si="404"/>
        <v>4.3</v>
      </c>
      <c r="M4303">
        <f t="shared" si="405"/>
        <v>0</v>
      </c>
      <c r="N4303" t="b">
        <f t="shared" si="406"/>
        <v>0</v>
      </c>
      <c r="O4303">
        <f t="shared" si="407"/>
        <v>0</v>
      </c>
    </row>
    <row r="4304" spans="1:15">
      <c r="A4304" t="s">
        <v>451</v>
      </c>
      <c r="B4304" t="s">
        <v>591</v>
      </c>
      <c r="C4304" s="32" t="s">
        <v>592</v>
      </c>
      <c r="D4304" t="s">
        <v>593</v>
      </c>
      <c r="E4304" s="2">
        <v>42643</v>
      </c>
      <c r="F4304" s="33">
        <f t="shared" si="402"/>
        <v>2016</v>
      </c>
      <c r="G4304" s="33">
        <f t="shared" si="403"/>
        <v>9</v>
      </c>
      <c r="H4304" t="s">
        <v>150</v>
      </c>
      <c r="I4304" t="s">
        <v>453</v>
      </c>
      <c r="J4304" s="38" t="s">
        <v>624</v>
      </c>
      <c r="K4304">
        <v>7</v>
      </c>
      <c r="L4304">
        <f t="shared" si="404"/>
        <v>7</v>
      </c>
      <c r="M4304">
        <f t="shared" si="405"/>
        <v>0</v>
      </c>
      <c r="N4304" t="b">
        <f t="shared" si="406"/>
        <v>0</v>
      </c>
      <c r="O4304">
        <f t="shared" si="407"/>
        <v>0</v>
      </c>
    </row>
    <row r="4305" spans="1:15">
      <c r="A4305" t="s">
        <v>451</v>
      </c>
      <c r="B4305" t="s">
        <v>591</v>
      </c>
      <c r="C4305" s="32" t="s">
        <v>592</v>
      </c>
      <c r="D4305" t="s">
        <v>593</v>
      </c>
      <c r="E4305" s="2">
        <v>43370</v>
      </c>
      <c r="F4305" s="33">
        <f t="shared" si="402"/>
        <v>2018</v>
      </c>
      <c r="G4305" s="33">
        <f t="shared" si="403"/>
        <v>9</v>
      </c>
      <c r="H4305" t="s">
        <v>150</v>
      </c>
      <c r="I4305" t="s">
        <v>453</v>
      </c>
      <c r="J4305" t="s">
        <v>596</v>
      </c>
      <c r="K4305">
        <v>1</v>
      </c>
      <c r="L4305">
        <f t="shared" si="404"/>
        <v>0.5</v>
      </c>
      <c r="M4305">
        <f t="shared" si="405"/>
        <v>1</v>
      </c>
      <c r="N4305" t="b">
        <f t="shared" si="406"/>
        <v>1</v>
      </c>
      <c r="O4305">
        <f t="shared" si="407"/>
        <v>0</v>
      </c>
    </row>
    <row r="4306" spans="1:15">
      <c r="A4306" t="s">
        <v>451</v>
      </c>
      <c r="B4306" t="s">
        <v>591</v>
      </c>
      <c r="C4306" s="32" t="s">
        <v>592</v>
      </c>
      <c r="D4306" t="s">
        <v>593</v>
      </c>
      <c r="E4306" s="2">
        <v>43613</v>
      </c>
      <c r="F4306" s="33">
        <f t="shared" si="402"/>
        <v>2019</v>
      </c>
      <c r="G4306" s="33">
        <f t="shared" si="403"/>
        <v>5</v>
      </c>
      <c r="H4306" t="s">
        <v>150</v>
      </c>
      <c r="I4306" t="s">
        <v>453</v>
      </c>
      <c r="J4306" t="s">
        <v>596</v>
      </c>
      <c r="K4306">
        <v>1</v>
      </c>
      <c r="L4306">
        <f t="shared" si="404"/>
        <v>0.5</v>
      </c>
      <c r="M4306">
        <f t="shared" si="405"/>
        <v>1</v>
      </c>
      <c r="N4306" t="b">
        <f t="shared" si="406"/>
        <v>1</v>
      </c>
      <c r="O4306">
        <f t="shared" si="407"/>
        <v>0</v>
      </c>
    </row>
    <row r="4307" spans="1:15">
      <c r="A4307" t="s">
        <v>451</v>
      </c>
      <c r="B4307" t="s">
        <v>591</v>
      </c>
      <c r="C4307" s="32" t="s">
        <v>594</v>
      </c>
      <c r="D4307" t="s">
        <v>595</v>
      </c>
      <c r="E4307" s="2">
        <v>42545</v>
      </c>
      <c r="F4307" s="33">
        <f t="shared" si="402"/>
        <v>2016</v>
      </c>
      <c r="G4307" s="33">
        <f t="shared" si="403"/>
        <v>6</v>
      </c>
      <c r="H4307" t="s">
        <v>150</v>
      </c>
      <c r="I4307" t="s">
        <v>453</v>
      </c>
      <c r="J4307" t="s">
        <v>596</v>
      </c>
      <c r="K4307">
        <v>1</v>
      </c>
      <c r="L4307">
        <f t="shared" si="404"/>
        <v>0.5</v>
      </c>
      <c r="M4307">
        <f t="shared" si="405"/>
        <v>1</v>
      </c>
      <c r="N4307" t="b">
        <f t="shared" si="406"/>
        <v>1</v>
      </c>
      <c r="O4307">
        <f t="shared" si="407"/>
        <v>0</v>
      </c>
    </row>
    <row r="4308" spans="1:15">
      <c r="A4308" t="s">
        <v>451</v>
      </c>
      <c r="B4308" t="s">
        <v>591</v>
      </c>
      <c r="C4308" s="32" t="s">
        <v>594</v>
      </c>
      <c r="D4308" t="s">
        <v>595</v>
      </c>
      <c r="E4308" s="2">
        <v>42649</v>
      </c>
      <c r="F4308" s="33">
        <f t="shared" si="402"/>
        <v>2016</v>
      </c>
      <c r="G4308" s="33">
        <f t="shared" si="403"/>
        <v>10</v>
      </c>
      <c r="H4308" t="s">
        <v>150</v>
      </c>
      <c r="I4308" t="s">
        <v>453</v>
      </c>
      <c r="J4308" s="38" t="s">
        <v>624</v>
      </c>
      <c r="K4308">
        <v>3.9</v>
      </c>
      <c r="L4308">
        <f t="shared" si="404"/>
        <v>3.9</v>
      </c>
      <c r="M4308">
        <f t="shared" si="405"/>
        <v>0</v>
      </c>
      <c r="N4308" t="b">
        <f t="shared" si="406"/>
        <v>0</v>
      </c>
      <c r="O4308">
        <f t="shared" si="407"/>
        <v>0</v>
      </c>
    </row>
    <row r="4309" spans="1:15">
      <c r="A4309" t="s">
        <v>451</v>
      </c>
      <c r="B4309" t="s">
        <v>591</v>
      </c>
      <c r="C4309" s="32" t="s">
        <v>594</v>
      </c>
      <c r="D4309" t="s">
        <v>595</v>
      </c>
      <c r="E4309" s="2">
        <v>43220</v>
      </c>
      <c r="F4309" s="33">
        <f t="shared" si="402"/>
        <v>2018</v>
      </c>
      <c r="G4309" s="33">
        <f t="shared" si="403"/>
        <v>4</v>
      </c>
      <c r="H4309" t="s">
        <v>150</v>
      </c>
      <c r="I4309" t="s">
        <v>453</v>
      </c>
      <c r="J4309" t="s">
        <v>596</v>
      </c>
      <c r="K4309">
        <v>1</v>
      </c>
      <c r="L4309">
        <f t="shared" si="404"/>
        <v>0.5</v>
      </c>
      <c r="M4309">
        <f t="shared" si="405"/>
        <v>1</v>
      </c>
      <c r="N4309" t="b">
        <f t="shared" si="406"/>
        <v>1</v>
      </c>
      <c r="O4309">
        <f t="shared" si="407"/>
        <v>0</v>
      </c>
    </row>
    <row r="4310" spans="1:15">
      <c r="A4310" t="s">
        <v>451</v>
      </c>
      <c r="B4310" t="s">
        <v>591</v>
      </c>
      <c r="C4310" s="32" t="s">
        <v>594</v>
      </c>
      <c r="D4310" t="s">
        <v>595</v>
      </c>
      <c r="E4310" s="2">
        <v>43370</v>
      </c>
      <c r="F4310" s="33">
        <f t="shared" si="402"/>
        <v>2018</v>
      </c>
      <c r="G4310" s="33">
        <f t="shared" si="403"/>
        <v>9</v>
      </c>
      <c r="H4310" t="s">
        <v>150</v>
      </c>
      <c r="I4310" t="s">
        <v>453</v>
      </c>
      <c r="J4310" t="s">
        <v>596</v>
      </c>
      <c r="K4310">
        <v>1</v>
      </c>
      <c r="L4310">
        <f t="shared" si="404"/>
        <v>0.5</v>
      </c>
      <c r="M4310">
        <f t="shared" si="405"/>
        <v>1</v>
      </c>
      <c r="N4310" t="b">
        <f t="shared" si="406"/>
        <v>1</v>
      </c>
      <c r="O4310">
        <f t="shared" si="407"/>
        <v>0</v>
      </c>
    </row>
    <row r="4311" spans="1:15">
      <c r="A4311" t="s">
        <v>451</v>
      </c>
      <c r="B4311" t="s">
        <v>591</v>
      </c>
      <c r="C4311" s="32" t="s">
        <v>594</v>
      </c>
      <c r="D4311" t="s">
        <v>595</v>
      </c>
      <c r="E4311" s="2">
        <v>43613</v>
      </c>
      <c r="F4311" s="33">
        <f t="shared" si="402"/>
        <v>2019</v>
      </c>
      <c r="G4311" s="33">
        <f t="shared" si="403"/>
        <v>5</v>
      </c>
      <c r="H4311" t="s">
        <v>150</v>
      </c>
      <c r="I4311" t="s">
        <v>453</v>
      </c>
      <c r="J4311" t="s">
        <v>596</v>
      </c>
      <c r="K4311">
        <v>1</v>
      </c>
      <c r="L4311">
        <f t="shared" si="404"/>
        <v>0.5</v>
      </c>
      <c r="M4311">
        <f t="shared" si="405"/>
        <v>1</v>
      </c>
      <c r="N4311" t="b">
        <f t="shared" si="406"/>
        <v>1</v>
      </c>
      <c r="O4311">
        <f t="shared" si="407"/>
        <v>0</v>
      </c>
    </row>
    <row r="4312" spans="1:15">
      <c r="A4312" t="s">
        <v>451</v>
      </c>
      <c r="B4312" t="s">
        <v>599</v>
      </c>
      <c r="C4312" s="32">
        <v>467</v>
      </c>
      <c r="D4312" t="s">
        <v>605</v>
      </c>
      <c r="E4312" s="2">
        <v>43068</v>
      </c>
      <c r="F4312" s="33">
        <f t="shared" si="402"/>
        <v>2017</v>
      </c>
      <c r="G4312" s="33">
        <f t="shared" si="403"/>
        <v>11</v>
      </c>
      <c r="H4312" t="s">
        <v>150</v>
      </c>
      <c r="I4312" t="s">
        <v>453</v>
      </c>
      <c r="J4312" s="38" t="s">
        <v>624</v>
      </c>
      <c r="K4312">
        <v>6.4</v>
      </c>
      <c r="L4312">
        <f t="shared" si="404"/>
        <v>6.4</v>
      </c>
      <c r="M4312">
        <f t="shared" si="405"/>
        <v>0</v>
      </c>
      <c r="N4312" t="b">
        <f t="shared" si="406"/>
        <v>0</v>
      </c>
      <c r="O4312">
        <f t="shared" si="407"/>
        <v>0</v>
      </c>
    </row>
    <row r="4313" spans="1:15">
      <c r="A4313" t="s">
        <v>451</v>
      </c>
      <c r="B4313" t="s">
        <v>599</v>
      </c>
      <c r="C4313" s="32">
        <v>467</v>
      </c>
      <c r="D4313" t="s">
        <v>605</v>
      </c>
      <c r="E4313" s="2">
        <v>43432</v>
      </c>
      <c r="F4313" s="33">
        <f t="shared" si="402"/>
        <v>2018</v>
      </c>
      <c r="G4313" s="33">
        <f t="shared" si="403"/>
        <v>11</v>
      </c>
      <c r="H4313" t="s">
        <v>150</v>
      </c>
      <c r="I4313" t="s">
        <v>453</v>
      </c>
      <c r="J4313" s="38" t="s">
        <v>624</v>
      </c>
      <c r="K4313">
        <v>20</v>
      </c>
      <c r="L4313">
        <f t="shared" si="404"/>
        <v>20</v>
      </c>
      <c r="M4313">
        <f t="shared" si="405"/>
        <v>0</v>
      </c>
      <c r="N4313" t="b">
        <f t="shared" si="406"/>
        <v>0</v>
      </c>
      <c r="O4313">
        <f t="shared" si="407"/>
        <v>0</v>
      </c>
    </row>
    <row r="4314" spans="1:15">
      <c r="A4314" t="s">
        <v>451</v>
      </c>
      <c r="B4314" t="s">
        <v>599</v>
      </c>
      <c r="C4314" s="32">
        <v>467</v>
      </c>
      <c r="D4314" t="s">
        <v>605</v>
      </c>
      <c r="E4314" s="2">
        <v>43537</v>
      </c>
      <c r="F4314" s="33">
        <f t="shared" si="402"/>
        <v>2019</v>
      </c>
      <c r="G4314" s="33">
        <f t="shared" si="403"/>
        <v>3</v>
      </c>
      <c r="H4314" t="s">
        <v>150</v>
      </c>
      <c r="I4314" t="s">
        <v>453</v>
      </c>
      <c r="J4314" t="s">
        <v>596</v>
      </c>
      <c r="K4314">
        <v>1</v>
      </c>
      <c r="L4314">
        <f t="shared" si="404"/>
        <v>0.5</v>
      </c>
      <c r="M4314">
        <f t="shared" si="405"/>
        <v>1</v>
      </c>
      <c r="N4314" t="b">
        <f t="shared" si="406"/>
        <v>1</v>
      </c>
      <c r="O4314">
        <f t="shared" si="407"/>
        <v>0</v>
      </c>
    </row>
    <row r="4315" spans="1:15">
      <c r="A4315" t="s">
        <v>451</v>
      </c>
      <c r="B4315" t="s">
        <v>599</v>
      </c>
      <c r="C4315" s="32">
        <v>467</v>
      </c>
      <c r="D4315" t="s">
        <v>605</v>
      </c>
      <c r="E4315" s="2">
        <v>43557</v>
      </c>
      <c r="F4315" s="33">
        <f t="shared" si="402"/>
        <v>2019</v>
      </c>
      <c r="G4315" s="33">
        <f t="shared" si="403"/>
        <v>4</v>
      </c>
      <c r="H4315" t="s">
        <v>150</v>
      </c>
      <c r="I4315" t="s">
        <v>453</v>
      </c>
      <c r="J4315" s="38" t="s">
        <v>624</v>
      </c>
      <c r="K4315">
        <v>15</v>
      </c>
      <c r="L4315">
        <f t="shared" si="404"/>
        <v>15</v>
      </c>
      <c r="M4315">
        <f t="shared" si="405"/>
        <v>0</v>
      </c>
      <c r="N4315" t="b">
        <f t="shared" si="406"/>
        <v>0</v>
      </c>
      <c r="O4315">
        <f t="shared" si="407"/>
        <v>0</v>
      </c>
    </row>
    <row r="4316" spans="1:15">
      <c r="A4316" t="s">
        <v>451</v>
      </c>
      <c r="B4316" t="s">
        <v>599</v>
      </c>
      <c r="C4316" s="32">
        <v>467</v>
      </c>
      <c r="D4316" t="s">
        <v>605</v>
      </c>
      <c r="E4316" s="2">
        <v>43592</v>
      </c>
      <c r="F4316" s="33">
        <f t="shared" si="402"/>
        <v>2019</v>
      </c>
      <c r="G4316" s="33">
        <f t="shared" si="403"/>
        <v>5</v>
      </c>
      <c r="H4316" t="s">
        <v>150</v>
      </c>
      <c r="I4316" t="s">
        <v>453</v>
      </c>
      <c r="J4316" s="38" t="s">
        <v>624</v>
      </c>
      <c r="K4316">
        <v>21</v>
      </c>
      <c r="L4316">
        <f t="shared" si="404"/>
        <v>21</v>
      </c>
      <c r="M4316">
        <f t="shared" si="405"/>
        <v>0</v>
      </c>
      <c r="N4316" t="b">
        <f t="shared" si="406"/>
        <v>0</v>
      </c>
      <c r="O4316">
        <f t="shared" si="407"/>
        <v>0</v>
      </c>
    </row>
    <row r="4317" spans="1:15">
      <c r="A4317" t="s">
        <v>451</v>
      </c>
      <c r="B4317" t="s">
        <v>599</v>
      </c>
      <c r="C4317" s="32">
        <v>467</v>
      </c>
      <c r="D4317" t="s">
        <v>605</v>
      </c>
      <c r="E4317" s="2">
        <v>43627</v>
      </c>
      <c r="F4317" s="33">
        <f t="shared" si="402"/>
        <v>2019</v>
      </c>
      <c r="G4317" s="33">
        <f t="shared" si="403"/>
        <v>6</v>
      </c>
      <c r="H4317" t="s">
        <v>150</v>
      </c>
      <c r="I4317" t="s">
        <v>453</v>
      </c>
      <c r="J4317" s="38" t="s">
        <v>624</v>
      </c>
      <c r="K4317">
        <v>11</v>
      </c>
      <c r="L4317">
        <f t="shared" si="404"/>
        <v>11</v>
      </c>
      <c r="M4317">
        <f t="shared" si="405"/>
        <v>0</v>
      </c>
      <c r="N4317" t="b">
        <f t="shared" si="406"/>
        <v>0</v>
      </c>
      <c r="O4317">
        <f t="shared" si="407"/>
        <v>0</v>
      </c>
    </row>
    <row r="4318" spans="1:15">
      <c r="A4318" t="s">
        <v>451</v>
      </c>
      <c r="B4318" t="s">
        <v>599</v>
      </c>
      <c r="C4318" s="32">
        <v>121157</v>
      </c>
      <c r="D4318" t="s">
        <v>600</v>
      </c>
      <c r="E4318" s="2">
        <v>42633</v>
      </c>
      <c r="F4318" s="33">
        <f t="shared" si="402"/>
        <v>2016</v>
      </c>
      <c r="G4318" s="33">
        <f t="shared" si="403"/>
        <v>9</v>
      </c>
      <c r="H4318" t="s">
        <v>150</v>
      </c>
      <c r="I4318" t="s">
        <v>453</v>
      </c>
      <c r="J4318" t="s">
        <v>596</v>
      </c>
      <c r="K4318">
        <v>1</v>
      </c>
      <c r="L4318">
        <f t="shared" si="404"/>
        <v>0.5</v>
      </c>
      <c r="M4318">
        <f t="shared" si="405"/>
        <v>1</v>
      </c>
      <c r="N4318" t="b">
        <f t="shared" si="406"/>
        <v>1</v>
      </c>
      <c r="O4318">
        <f t="shared" si="407"/>
        <v>0</v>
      </c>
    </row>
    <row r="4319" spans="1:15">
      <c r="A4319" t="s">
        <v>451</v>
      </c>
      <c r="B4319" t="s">
        <v>599</v>
      </c>
      <c r="C4319" s="32">
        <v>121157</v>
      </c>
      <c r="D4319" t="s">
        <v>600</v>
      </c>
      <c r="E4319" s="2">
        <v>43017</v>
      </c>
      <c r="F4319" s="33">
        <f t="shared" si="402"/>
        <v>2017</v>
      </c>
      <c r="G4319" s="33">
        <f t="shared" si="403"/>
        <v>10</v>
      </c>
      <c r="H4319" t="s">
        <v>150</v>
      </c>
      <c r="I4319" t="s">
        <v>453</v>
      </c>
      <c r="J4319" s="38" t="s">
        <v>624</v>
      </c>
      <c r="K4319">
        <v>9</v>
      </c>
      <c r="L4319">
        <f t="shared" si="404"/>
        <v>9</v>
      </c>
      <c r="M4319">
        <f t="shared" si="405"/>
        <v>0</v>
      </c>
      <c r="N4319" t="b">
        <f t="shared" si="406"/>
        <v>0</v>
      </c>
      <c r="O4319">
        <f t="shared" si="407"/>
        <v>0</v>
      </c>
    </row>
    <row r="4320" spans="1:15">
      <c r="A4320" t="s">
        <v>451</v>
      </c>
      <c r="B4320" t="s">
        <v>599</v>
      </c>
      <c r="C4320" s="32">
        <v>121157</v>
      </c>
      <c r="D4320" t="s">
        <v>600</v>
      </c>
      <c r="E4320" s="2">
        <v>43444</v>
      </c>
      <c r="F4320" s="33">
        <f t="shared" si="402"/>
        <v>2018</v>
      </c>
      <c r="G4320" s="33">
        <f t="shared" si="403"/>
        <v>12</v>
      </c>
      <c r="H4320" t="s">
        <v>150</v>
      </c>
      <c r="I4320" t="s">
        <v>453</v>
      </c>
      <c r="J4320" t="s">
        <v>596</v>
      </c>
      <c r="K4320">
        <v>1</v>
      </c>
      <c r="L4320">
        <f t="shared" si="404"/>
        <v>0.5</v>
      </c>
      <c r="M4320">
        <f t="shared" si="405"/>
        <v>1</v>
      </c>
      <c r="N4320" t="b">
        <f t="shared" si="406"/>
        <v>1</v>
      </c>
      <c r="O4320">
        <f t="shared" si="407"/>
        <v>0</v>
      </c>
    </row>
    <row r="4321" spans="1:15">
      <c r="A4321" t="s">
        <v>451</v>
      </c>
      <c r="B4321" t="s">
        <v>599</v>
      </c>
      <c r="C4321" s="32">
        <v>121157</v>
      </c>
      <c r="D4321" t="s">
        <v>600</v>
      </c>
      <c r="E4321" s="2">
        <v>43529</v>
      </c>
      <c r="F4321" s="33">
        <f t="shared" si="402"/>
        <v>2019</v>
      </c>
      <c r="G4321" s="33">
        <f t="shared" si="403"/>
        <v>3</v>
      </c>
      <c r="H4321" t="s">
        <v>150</v>
      </c>
      <c r="I4321" t="s">
        <v>453</v>
      </c>
      <c r="J4321" t="s">
        <v>596</v>
      </c>
      <c r="K4321">
        <v>1</v>
      </c>
      <c r="L4321">
        <f t="shared" si="404"/>
        <v>0.5</v>
      </c>
      <c r="M4321">
        <f t="shared" si="405"/>
        <v>1</v>
      </c>
      <c r="N4321" t="b">
        <f t="shared" si="406"/>
        <v>1</v>
      </c>
      <c r="O4321">
        <f t="shared" si="407"/>
        <v>0</v>
      </c>
    </row>
    <row r="4322" spans="1:15">
      <c r="A4322" t="s">
        <v>451</v>
      </c>
      <c r="B4322" t="s">
        <v>599</v>
      </c>
      <c r="C4322" s="32">
        <v>121157</v>
      </c>
      <c r="D4322" t="s">
        <v>600</v>
      </c>
      <c r="E4322" s="2">
        <v>43580</v>
      </c>
      <c r="F4322" s="33">
        <f t="shared" si="402"/>
        <v>2019</v>
      </c>
      <c r="G4322" s="33">
        <f t="shared" si="403"/>
        <v>4</v>
      </c>
      <c r="H4322" t="s">
        <v>150</v>
      </c>
      <c r="I4322" t="s">
        <v>453</v>
      </c>
      <c r="J4322" t="s">
        <v>596</v>
      </c>
      <c r="K4322">
        <v>1</v>
      </c>
      <c r="L4322">
        <f t="shared" si="404"/>
        <v>0.5</v>
      </c>
      <c r="M4322">
        <f t="shared" si="405"/>
        <v>1</v>
      </c>
      <c r="N4322" t="b">
        <f t="shared" si="406"/>
        <v>1</v>
      </c>
      <c r="O4322">
        <f t="shared" si="407"/>
        <v>0</v>
      </c>
    </row>
    <row r="4323" spans="1:15">
      <c r="A4323" t="s">
        <v>451</v>
      </c>
      <c r="B4323" t="s">
        <v>599</v>
      </c>
      <c r="C4323" s="32">
        <v>121157</v>
      </c>
      <c r="D4323" t="s">
        <v>600</v>
      </c>
      <c r="E4323" s="2">
        <v>43612</v>
      </c>
      <c r="F4323" s="33">
        <f t="shared" si="402"/>
        <v>2019</v>
      </c>
      <c r="G4323" s="33">
        <f t="shared" si="403"/>
        <v>5</v>
      </c>
      <c r="H4323" t="s">
        <v>150</v>
      </c>
      <c r="I4323" t="s">
        <v>453</v>
      </c>
      <c r="J4323" t="s">
        <v>596</v>
      </c>
      <c r="K4323">
        <v>1</v>
      </c>
      <c r="L4323">
        <f t="shared" si="404"/>
        <v>0.5</v>
      </c>
      <c r="M4323">
        <f t="shared" si="405"/>
        <v>1</v>
      </c>
      <c r="N4323" t="b">
        <f t="shared" si="406"/>
        <v>1</v>
      </c>
      <c r="O4323">
        <f t="shared" si="407"/>
        <v>0</v>
      </c>
    </row>
    <row r="4324" spans="1:15">
      <c r="A4324" t="s">
        <v>451</v>
      </c>
      <c r="B4324" t="s">
        <v>599</v>
      </c>
      <c r="C4324" s="32">
        <v>121157</v>
      </c>
      <c r="D4324" t="s">
        <v>600</v>
      </c>
      <c r="E4324" s="2">
        <v>43641</v>
      </c>
      <c r="F4324" s="33">
        <f t="shared" si="402"/>
        <v>2019</v>
      </c>
      <c r="G4324" s="33">
        <f t="shared" si="403"/>
        <v>6</v>
      </c>
      <c r="H4324" t="s">
        <v>150</v>
      </c>
      <c r="I4324" t="s">
        <v>453</v>
      </c>
      <c r="J4324" t="s">
        <v>596</v>
      </c>
      <c r="K4324">
        <v>1</v>
      </c>
      <c r="L4324">
        <f t="shared" si="404"/>
        <v>0.5</v>
      </c>
      <c r="M4324">
        <f t="shared" si="405"/>
        <v>1</v>
      </c>
      <c r="N4324" t="b">
        <f t="shared" si="406"/>
        <v>1</v>
      </c>
      <c r="O4324">
        <f t="shared" si="407"/>
        <v>0</v>
      </c>
    </row>
    <row r="4325" spans="1:15">
      <c r="A4325" t="s">
        <v>451</v>
      </c>
      <c r="B4325" t="s">
        <v>599</v>
      </c>
      <c r="C4325" s="32">
        <v>204173</v>
      </c>
      <c r="D4325" t="s">
        <v>602</v>
      </c>
      <c r="E4325" s="2">
        <v>42640</v>
      </c>
      <c r="F4325" s="33">
        <f t="shared" si="402"/>
        <v>2016</v>
      </c>
      <c r="G4325" s="33">
        <f t="shared" si="403"/>
        <v>9</v>
      </c>
      <c r="H4325" t="s">
        <v>150</v>
      </c>
      <c r="I4325" t="s">
        <v>453</v>
      </c>
      <c r="J4325" t="s">
        <v>596</v>
      </c>
      <c r="K4325">
        <v>1</v>
      </c>
      <c r="L4325">
        <f t="shared" si="404"/>
        <v>0.5</v>
      </c>
      <c r="M4325">
        <f t="shared" si="405"/>
        <v>1</v>
      </c>
      <c r="N4325" t="b">
        <f t="shared" si="406"/>
        <v>1</v>
      </c>
      <c r="O4325">
        <f t="shared" si="407"/>
        <v>0</v>
      </c>
    </row>
    <row r="4326" spans="1:15">
      <c r="A4326" t="s">
        <v>451</v>
      </c>
      <c r="B4326" t="s">
        <v>599</v>
      </c>
      <c r="C4326" s="32">
        <v>204173</v>
      </c>
      <c r="D4326" t="s">
        <v>602</v>
      </c>
      <c r="E4326" s="2">
        <v>42655</v>
      </c>
      <c r="F4326" s="33">
        <f t="shared" si="402"/>
        <v>2016</v>
      </c>
      <c r="G4326" s="33">
        <f t="shared" si="403"/>
        <v>10</v>
      </c>
      <c r="H4326" t="s">
        <v>150</v>
      </c>
      <c r="I4326" t="s">
        <v>453</v>
      </c>
      <c r="J4326" s="38" t="s">
        <v>624</v>
      </c>
      <c r="K4326">
        <v>1.4</v>
      </c>
      <c r="L4326">
        <f t="shared" si="404"/>
        <v>1.4</v>
      </c>
      <c r="M4326">
        <f t="shared" si="405"/>
        <v>0</v>
      </c>
      <c r="N4326" t="b">
        <f t="shared" si="406"/>
        <v>0</v>
      </c>
      <c r="O4326">
        <f t="shared" si="407"/>
        <v>0</v>
      </c>
    </row>
    <row r="4327" spans="1:15">
      <c r="A4327" t="s">
        <v>451</v>
      </c>
      <c r="B4327" t="s">
        <v>599</v>
      </c>
      <c r="C4327" s="32">
        <v>204173</v>
      </c>
      <c r="D4327" t="s">
        <v>602</v>
      </c>
      <c r="E4327" s="2">
        <v>43430</v>
      </c>
      <c r="F4327" s="33">
        <f t="shared" si="402"/>
        <v>2018</v>
      </c>
      <c r="G4327" s="33">
        <f t="shared" si="403"/>
        <v>11</v>
      </c>
      <c r="H4327" t="s">
        <v>150</v>
      </c>
      <c r="I4327" t="s">
        <v>453</v>
      </c>
      <c r="J4327" t="s">
        <v>596</v>
      </c>
      <c r="K4327">
        <v>1</v>
      </c>
      <c r="L4327">
        <f t="shared" si="404"/>
        <v>0.5</v>
      </c>
      <c r="M4327">
        <f t="shared" si="405"/>
        <v>1</v>
      </c>
      <c r="N4327" t="b">
        <f t="shared" si="406"/>
        <v>1</v>
      </c>
      <c r="O4327">
        <f t="shared" si="407"/>
        <v>0</v>
      </c>
    </row>
    <row r="4328" spans="1:15">
      <c r="A4328" t="s">
        <v>451</v>
      </c>
      <c r="B4328" t="s">
        <v>599</v>
      </c>
      <c r="C4328" s="32">
        <v>204173</v>
      </c>
      <c r="D4328" t="s">
        <v>602</v>
      </c>
      <c r="E4328" s="2">
        <v>43537</v>
      </c>
      <c r="F4328" s="33">
        <f t="shared" si="402"/>
        <v>2019</v>
      </c>
      <c r="G4328" s="33">
        <f t="shared" si="403"/>
        <v>3</v>
      </c>
      <c r="H4328" t="s">
        <v>150</v>
      </c>
      <c r="I4328" t="s">
        <v>453</v>
      </c>
      <c r="J4328" t="s">
        <v>596</v>
      </c>
      <c r="K4328">
        <v>1</v>
      </c>
      <c r="L4328">
        <f t="shared" si="404"/>
        <v>0.5</v>
      </c>
      <c r="M4328">
        <f t="shared" si="405"/>
        <v>1</v>
      </c>
      <c r="N4328" t="b">
        <f t="shared" si="406"/>
        <v>1</v>
      </c>
      <c r="O4328">
        <f t="shared" si="407"/>
        <v>0</v>
      </c>
    </row>
    <row r="4329" spans="1:15">
      <c r="A4329" t="s">
        <v>451</v>
      </c>
      <c r="B4329" t="s">
        <v>599</v>
      </c>
      <c r="C4329" s="32">
        <v>205148</v>
      </c>
      <c r="D4329" t="s">
        <v>604</v>
      </c>
      <c r="E4329" s="2">
        <v>42640</v>
      </c>
      <c r="F4329" s="33">
        <f t="shared" si="402"/>
        <v>2016</v>
      </c>
      <c r="G4329" s="33">
        <f t="shared" si="403"/>
        <v>9</v>
      </c>
      <c r="H4329" t="s">
        <v>150</v>
      </c>
      <c r="I4329" t="s">
        <v>453</v>
      </c>
      <c r="J4329" t="s">
        <v>596</v>
      </c>
      <c r="K4329">
        <v>1</v>
      </c>
      <c r="L4329">
        <f t="shared" si="404"/>
        <v>0.5</v>
      </c>
      <c r="M4329">
        <f t="shared" si="405"/>
        <v>1</v>
      </c>
      <c r="N4329" t="b">
        <f t="shared" si="406"/>
        <v>1</v>
      </c>
      <c r="O4329">
        <f t="shared" si="407"/>
        <v>0</v>
      </c>
    </row>
    <row r="4330" spans="1:15">
      <c r="A4330" t="s">
        <v>451</v>
      </c>
      <c r="B4330" t="s">
        <v>599</v>
      </c>
      <c r="C4330" s="32">
        <v>205148</v>
      </c>
      <c r="D4330" t="s">
        <v>604</v>
      </c>
      <c r="E4330" s="2">
        <v>43438</v>
      </c>
      <c r="F4330" s="33">
        <f t="shared" si="402"/>
        <v>2018</v>
      </c>
      <c r="G4330" s="33">
        <f t="shared" si="403"/>
        <v>12</v>
      </c>
      <c r="H4330" t="s">
        <v>150</v>
      </c>
      <c r="I4330" t="s">
        <v>453</v>
      </c>
      <c r="J4330" t="s">
        <v>596</v>
      </c>
      <c r="K4330">
        <v>1</v>
      </c>
      <c r="L4330">
        <f t="shared" si="404"/>
        <v>0.5</v>
      </c>
      <c r="M4330">
        <f t="shared" si="405"/>
        <v>1</v>
      </c>
      <c r="N4330" t="b">
        <f t="shared" si="406"/>
        <v>1</v>
      </c>
      <c r="O4330">
        <f t="shared" si="407"/>
        <v>0</v>
      </c>
    </row>
    <row r="4331" spans="1:15">
      <c r="A4331" t="s">
        <v>451</v>
      </c>
      <c r="B4331" t="s">
        <v>599</v>
      </c>
      <c r="C4331" s="32">
        <v>205148</v>
      </c>
      <c r="D4331" t="s">
        <v>604</v>
      </c>
      <c r="E4331" s="2">
        <v>43529</v>
      </c>
      <c r="F4331" s="33">
        <f t="shared" si="402"/>
        <v>2019</v>
      </c>
      <c r="G4331" s="33">
        <f t="shared" si="403"/>
        <v>3</v>
      </c>
      <c r="H4331" t="s">
        <v>150</v>
      </c>
      <c r="I4331" t="s">
        <v>453</v>
      </c>
      <c r="J4331" t="s">
        <v>596</v>
      </c>
      <c r="K4331">
        <v>1</v>
      </c>
      <c r="L4331">
        <f t="shared" si="404"/>
        <v>0.5</v>
      </c>
      <c r="M4331">
        <f t="shared" si="405"/>
        <v>1</v>
      </c>
      <c r="N4331" t="b">
        <f t="shared" si="406"/>
        <v>1</v>
      </c>
      <c r="O4331">
        <f t="shared" si="407"/>
        <v>0</v>
      </c>
    </row>
    <row r="4332" spans="1:15">
      <c r="A4332" t="s">
        <v>451</v>
      </c>
      <c r="B4332" t="s">
        <v>599</v>
      </c>
      <c r="C4332" s="32">
        <v>205225</v>
      </c>
      <c r="D4332" t="s">
        <v>603</v>
      </c>
      <c r="E4332" s="2">
        <v>42640</v>
      </c>
      <c r="F4332" s="33">
        <f t="shared" si="402"/>
        <v>2016</v>
      </c>
      <c r="G4332" s="33">
        <f t="shared" si="403"/>
        <v>9</v>
      </c>
      <c r="H4332" t="s">
        <v>150</v>
      </c>
      <c r="I4332" t="s">
        <v>453</v>
      </c>
      <c r="J4332" t="s">
        <v>596</v>
      </c>
      <c r="K4332">
        <v>1</v>
      </c>
      <c r="L4332">
        <f t="shared" si="404"/>
        <v>0.5</v>
      </c>
      <c r="M4332">
        <f t="shared" si="405"/>
        <v>1</v>
      </c>
      <c r="N4332" t="b">
        <f t="shared" si="406"/>
        <v>1</v>
      </c>
      <c r="O4332">
        <f t="shared" si="407"/>
        <v>0</v>
      </c>
    </row>
    <row r="4333" spans="1:15">
      <c r="A4333" t="s">
        <v>451</v>
      </c>
      <c r="B4333" t="s">
        <v>599</v>
      </c>
      <c r="C4333" s="32">
        <v>205225</v>
      </c>
      <c r="D4333" t="s">
        <v>603</v>
      </c>
      <c r="E4333" s="2">
        <v>43439</v>
      </c>
      <c r="F4333" s="33">
        <f t="shared" si="402"/>
        <v>2018</v>
      </c>
      <c r="G4333" s="33">
        <f t="shared" si="403"/>
        <v>12</v>
      </c>
      <c r="H4333" t="s">
        <v>150</v>
      </c>
      <c r="I4333" t="s">
        <v>453</v>
      </c>
      <c r="J4333" t="s">
        <v>596</v>
      </c>
      <c r="K4333">
        <v>1</v>
      </c>
      <c r="L4333">
        <f t="shared" si="404"/>
        <v>0.5</v>
      </c>
      <c r="M4333">
        <f t="shared" si="405"/>
        <v>1</v>
      </c>
      <c r="N4333" t="b">
        <f t="shared" si="406"/>
        <v>1</v>
      </c>
      <c r="O4333">
        <f t="shared" si="407"/>
        <v>0</v>
      </c>
    </row>
    <row r="4334" spans="1:15">
      <c r="A4334" t="s">
        <v>451</v>
      </c>
      <c r="B4334" t="s">
        <v>599</v>
      </c>
      <c r="C4334" s="32">
        <v>205225</v>
      </c>
      <c r="D4334" t="s">
        <v>603</v>
      </c>
      <c r="E4334" s="2">
        <v>43537</v>
      </c>
      <c r="F4334" s="33">
        <f t="shared" si="402"/>
        <v>2019</v>
      </c>
      <c r="G4334" s="33">
        <f t="shared" si="403"/>
        <v>3</v>
      </c>
      <c r="H4334" t="s">
        <v>150</v>
      </c>
      <c r="I4334" t="s">
        <v>453</v>
      </c>
      <c r="J4334" t="s">
        <v>596</v>
      </c>
      <c r="K4334">
        <v>1</v>
      </c>
      <c r="L4334">
        <f t="shared" si="404"/>
        <v>0.5</v>
      </c>
      <c r="M4334">
        <f t="shared" si="405"/>
        <v>1</v>
      </c>
      <c r="N4334" t="b">
        <f t="shared" si="406"/>
        <v>1</v>
      </c>
      <c r="O4334">
        <f t="shared" si="407"/>
        <v>0</v>
      </c>
    </row>
    <row r="4335" spans="1:15">
      <c r="A4335" t="s">
        <v>451</v>
      </c>
      <c r="B4335" t="s">
        <v>599</v>
      </c>
      <c r="C4335" s="32">
        <v>484907</v>
      </c>
      <c r="D4335" t="s">
        <v>606</v>
      </c>
      <c r="E4335" s="2">
        <v>43437</v>
      </c>
      <c r="F4335" s="33">
        <f t="shared" si="402"/>
        <v>2018</v>
      </c>
      <c r="G4335" s="33">
        <f t="shared" si="403"/>
        <v>12</v>
      </c>
      <c r="H4335" t="s">
        <v>150</v>
      </c>
      <c r="I4335" t="s">
        <v>453</v>
      </c>
      <c r="J4335" t="s">
        <v>596</v>
      </c>
      <c r="K4335">
        <v>1</v>
      </c>
      <c r="L4335">
        <f t="shared" si="404"/>
        <v>0.5</v>
      </c>
      <c r="M4335">
        <f t="shared" si="405"/>
        <v>1</v>
      </c>
      <c r="N4335" t="b">
        <f t="shared" si="406"/>
        <v>1</v>
      </c>
      <c r="O4335">
        <f t="shared" si="407"/>
        <v>0</v>
      </c>
    </row>
    <row r="4336" spans="1:15">
      <c r="A4336" t="s">
        <v>451</v>
      </c>
      <c r="B4336" t="s">
        <v>599</v>
      </c>
      <c r="C4336" s="32">
        <v>484907</v>
      </c>
      <c r="D4336" t="s">
        <v>606</v>
      </c>
      <c r="E4336" s="2">
        <v>43532</v>
      </c>
      <c r="F4336" s="33">
        <f t="shared" si="402"/>
        <v>2019</v>
      </c>
      <c r="G4336" s="33">
        <f t="shared" si="403"/>
        <v>3</v>
      </c>
      <c r="H4336" t="s">
        <v>150</v>
      </c>
      <c r="I4336" t="s">
        <v>453</v>
      </c>
      <c r="J4336" t="s">
        <v>596</v>
      </c>
      <c r="K4336">
        <v>1</v>
      </c>
      <c r="L4336">
        <f t="shared" si="404"/>
        <v>0.5</v>
      </c>
      <c r="M4336">
        <f t="shared" si="405"/>
        <v>1</v>
      </c>
      <c r="N4336" t="b">
        <f t="shared" si="406"/>
        <v>1</v>
      </c>
      <c r="O4336">
        <f t="shared" si="407"/>
        <v>0</v>
      </c>
    </row>
    <row r="4337" spans="1:15">
      <c r="A4337" t="s">
        <v>451</v>
      </c>
      <c r="B4337" t="s">
        <v>599</v>
      </c>
      <c r="C4337" s="32">
        <v>484907</v>
      </c>
      <c r="D4337" t="s">
        <v>606</v>
      </c>
      <c r="E4337" s="2">
        <v>43565</v>
      </c>
      <c r="F4337" s="33">
        <f t="shared" si="402"/>
        <v>2019</v>
      </c>
      <c r="G4337" s="33">
        <f t="shared" si="403"/>
        <v>4</v>
      </c>
      <c r="H4337" t="s">
        <v>150</v>
      </c>
      <c r="I4337" t="s">
        <v>453</v>
      </c>
      <c r="J4337" s="38" t="s">
        <v>624</v>
      </c>
      <c r="K4337">
        <v>2</v>
      </c>
      <c r="L4337">
        <f t="shared" si="404"/>
        <v>2</v>
      </c>
      <c r="M4337">
        <f t="shared" si="405"/>
        <v>0</v>
      </c>
      <c r="N4337" t="b">
        <f t="shared" si="406"/>
        <v>0</v>
      </c>
      <c r="O4337">
        <f t="shared" si="407"/>
        <v>0</v>
      </c>
    </row>
    <row r="4338" spans="1:15">
      <c r="A4338" t="s">
        <v>451</v>
      </c>
      <c r="B4338" t="s">
        <v>599</v>
      </c>
      <c r="C4338" s="32">
        <v>484907</v>
      </c>
      <c r="D4338" t="s">
        <v>606</v>
      </c>
      <c r="E4338" s="2">
        <v>43599</v>
      </c>
      <c r="F4338" s="33">
        <f t="shared" si="402"/>
        <v>2019</v>
      </c>
      <c r="G4338" s="33">
        <f t="shared" si="403"/>
        <v>5</v>
      </c>
      <c r="H4338" t="s">
        <v>150</v>
      </c>
      <c r="I4338" t="s">
        <v>453</v>
      </c>
      <c r="J4338" t="s">
        <v>596</v>
      </c>
      <c r="K4338">
        <v>1</v>
      </c>
      <c r="L4338">
        <f t="shared" si="404"/>
        <v>0.5</v>
      </c>
      <c r="M4338">
        <f t="shared" si="405"/>
        <v>1</v>
      </c>
      <c r="N4338" t="b">
        <f t="shared" si="406"/>
        <v>1</v>
      </c>
      <c r="O4338">
        <f t="shared" si="407"/>
        <v>0</v>
      </c>
    </row>
    <row r="4339" spans="1:15">
      <c r="A4339" t="s">
        <v>451</v>
      </c>
      <c r="B4339" t="s">
        <v>599</v>
      </c>
      <c r="C4339" s="32">
        <v>484907</v>
      </c>
      <c r="D4339" t="s">
        <v>606</v>
      </c>
      <c r="E4339" s="2">
        <v>43641</v>
      </c>
      <c r="F4339" s="33">
        <f t="shared" si="402"/>
        <v>2019</v>
      </c>
      <c r="G4339" s="33">
        <f t="shared" si="403"/>
        <v>6</v>
      </c>
      <c r="H4339" t="s">
        <v>150</v>
      </c>
      <c r="I4339" t="s">
        <v>453</v>
      </c>
      <c r="J4339" s="38" t="s">
        <v>624</v>
      </c>
      <c r="K4339">
        <v>1</v>
      </c>
      <c r="L4339">
        <f t="shared" si="404"/>
        <v>1</v>
      </c>
      <c r="M4339">
        <f t="shared" si="405"/>
        <v>0</v>
      </c>
      <c r="N4339" t="b">
        <f t="shared" si="406"/>
        <v>0</v>
      </c>
      <c r="O4339">
        <f t="shared" si="407"/>
        <v>0</v>
      </c>
    </row>
    <row r="4340" spans="1:15">
      <c r="A4340" t="s">
        <v>451</v>
      </c>
      <c r="B4340" t="s">
        <v>607</v>
      </c>
      <c r="C4340" s="32">
        <v>6</v>
      </c>
      <c r="D4340" t="s">
        <v>612</v>
      </c>
      <c r="E4340" s="2">
        <v>43354</v>
      </c>
      <c r="F4340" s="33">
        <f t="shared" si="402"/>
        <v>2018</v>
      </c>
      <c r="G4340" s="33">
        <f t="shared" si="403"/>
        <v>9</v>
      </c>
      <c r="H4340" t="s">
        <v>150</v>
      </c>
      <c r="I4340" t="s">
        <v>453</v>
      </c>
      <c r="J4340" s="38" t="s">
        <v>624</v>
      </c>
      <c r="K4340">
        <v>59</v>
      </c>
      <c r="L4340">
        <f t="shared" si="404"/>
        <v>59</v>
      </c>
      <c r="M4340">
        <f t="shared" si="405"/>
        <v>0</v>
      </c>
      <c r="N4340" t="b">
        <f t="shared" si="406"/>
        <v>0</v>
      </c>
      <c r="O4340">
        <f t="shared" si="407"/>
        <v>1</v>
      </c>
    </row>
    <row r="4341" spans="1:15">
      <c r="A4341" t="s">
        <v>451</v>
      </c>
      <c r="B4341" t="s">
        <v>607</v>
      </c>
      <c r="C4341" s="32">
        <v>6</v>
      </c>
      <c r="D4341" t="s">
        <v>612</v>
      </c>
      <c r="E4341" s="2">
        <v>43704</v>
      </c>
      <c r="F4341" s="33">
        <f t="shared" si="402"/>
        <v>2019</v>
      </c>
      <c r="G4341" s="33">
        <f t="shared" si="403"/>
        <v>8</v>
      </c>
      <c r="H4341" t="s">
        <v>150</v>
      </c>
      <c r="I4341" t="s">
        <v>453</v>
      </c>
      <c r="J4341" s="38" t="s">
        <v>624</v>
      </c>
      <c r="K4341">
        <v>14.85</v>
      </c>
      <c r="L4341">
        <f t="shared" si="404"/>
        <v>14.85</v>
      </c>
      <c r="M4341">
        <f t="shared" si="405"/>
        <v>0</v>
      </c>
      <c r="N4341" t="b">
        <f t="shared" si="406"/>
        <v>0</v>
      </c>
      <c r="O4341">
        <f t="shared" si="407"/>
        <v>0</v>
      </c>
    </row>
    <row r="4342" spans="1:15">
      <c r="A4342" t="s">
        <v>451</v>
      </c>
      <c r="B4342" t="s">
        <v>607</v>
      </c>
      <c r="C4342" s="32">
        <v>6</v>
      </c>
      <c r="D4342" t="s">
        <v>612</v>
      </c>
      <c r="E4342" s="2">
        <v>43739</v>
      </c>
      <c r="F4342" s="33">
        <f t="shared" si="402"/>
        <v>2019</v>
      </c>
      <c r="G4342" s="33">
        <f t="shared" si="403"/>
        <v>10</v>
      </c>
      <c r="H4342" t="s">
        <v>150</v>
      </c>
      <c r="I4342" t="s">
        <v>453</v>
      </c>
      <c r="J4342" t="s">
        <v>596</v>
      </c>
      <c r="K4342">
        <v>5</v>
      </c>
      <c r="L4342">
        <f t="shared" si="404"/>
        <v>2.5</v>
      </c>
      <c r="M4342">
        <f t="shared" si="405"/>
        <v>1</v>
      </c>
      <c r="N4342" t="b">
        <f t="shared" si="406"/>
        <v>1</v>
      </c>
      <c r="O4342">
        <f t="shared" si="407"/>
        <v>0</v>
      </c>
    </row>
    <row r="4343" spans="1:15">
      <c r="A4343" t="s">
        <v>451</v>
      </c>
      <c r="B4343" t="s">
        <v>607</v>
      </c>
      <c r="C4343" s="32">
        <v>20003</v>
      </c>
      <c r="D4343" t="s">
        <v>611</v>
      </c>
      <c r="E4343" s="2">
        <v>42675</v>
      </c>
      <c r="F4343" s="33">
        <f t="shared" si="402"/>
        <v>2016</v>
      </c>
      <c r="G4343" s="33">
        <f t="shared" si="403"/>
        <v>11</v>
      </c>
      <c r="H4343" t="s">
        <v>150</v>
      </c>
      <c r="I4343" t="s">
        <v>453</v>
      </c>
      <c r="J4343" t="s">
        <v>596</v>
      </c>
      <c r="K4343">
        <v>1</v>
      </c>
      <c r="L4343">
        <f t="shared" si="404"/>
        <v>0.5</v>
      </c>
      <c r="M4343">
        <f t="shared" si="405"/>
        <v>1</v>
      </c>
      <c r="N4343" t="b">
        <f t="shared" si="406"/>
        <v>1</v>
      </c>
      <c r="O4343">
        <f t="shared" si="407"/>
        <v>0</v>
      </c>
    </row>
    <row r="4344" spans="1:15">
      <c r="A4344" t="s">
        <v>451</v>
      </c>
      <c r="B4344" t="s">
        <v>607</v>
      </c>
      <c r="C4344" s="32">
        <v>20003</v>
      </c>
      <c r="D4344" t="s">
        <v>611</v>
      </c>
      <c r="E4344" s="2">
        <v>42990</v>
      </c>
      <c r="F4344" s="33">
        <f t="shared" si="402"/>
        <v>2017</v>
      </c>
      <c r="G4344" s="33">
        <f t="shared" si="403"/>
        <v>9</v>
      </c>
      <c r="H4344" t="s">
        <v>150</v>
      </c>
      <c r="I4344" t="s">
        <v>453</v>
      </c>
      <c r="J4344" t="s">
        <v>596</v>
      </c>
      <c r="K4344">
        <v>1</v>
      </c>
      <c r="L4344">
        <f t="shared" si="404"/>
        <v>0.5</v>
      </c>
      <c r="M4344">
        <f t="shared" si="405"/>
        <v>1</v>
      </c>
      <c r="N4344" t="b">
        <f t="shared" si="406"/>
        <v>1</v>
      </c>
      <c r="O4344">
        <f t="shared" si="407"/>
        <v>0</v>
      </c>
    </row>
    <row r="4345" spans="1:15">
      <c r="A4345" t="s">
        <v>451</v>
      </c>
      <c r="B4345" t="s">
        <v>607</v>
      </c>
      <c r="C4345" s="32">
        <v>20003</v>
      </c>
      <c r="D4345" t="s">
        <v>611</v>
      </c>
      <c r="E4345" s="2">
        <v>43354</v>
      </c>
      <c r="F4345" s="33">
        <f t="shared" si="402"/>
        <v>2018</v>
      </c>
      <c r="G4345" s="33">
        <f t="shared" si="403"/>
        <v>9</v>
      </c>
      <c r="H4345" t="s">
        <v>150</v>
      </c>
      <c r="I4345" t="s">
        <v>453</v>
      </c>
      <c r="J4345" t="s">
        <v>596</v>
      </c>
      <c r="K4345">
        <v>1</v>
      </c>
      <c r="L4345">
        <f t="shared" si="404"/>
        <v>0.5</v>
      </c>
      <c r="M4345">
        <f t="shared" si="405"/>
        <v>1</v>
      </c>
      <c r="N4345" t="b">
        <f t="shared" si="406"/>
        <v>1</v>
      </c>
      <c r="O4345">
        <f t="shared" si="407"/>
        <v>0</v>
      </c>
    </row>
    <row r="4346" spans="1:15">
      <c r="A4346" t="s">
        <v>451</v>
      </c>
      <c r="B4346" t="s">
        <v>607</v>
      </c>
      <c r="C4346" s="32">
        <v>20003</v>
      </c>
      <c r="D4346" t="s">
        <v>611</v>
      </c>
      <c r="E4346" s="2">
        <v>43704</v>
      </c>
      <c r="F4346" s="33">
        <f t="shared" si="402"/>
        <v>2019</v>
      </c>
      <c r="G4346" s="33">
        <f t="shared" si="403"/>
        <v>8</v>
      </c>
      <c r="H4346" t="s">
        <v>150</v>
      </c>
      <c r="I4346" t="s">
        <v>453</v>
      </c>
      <c r="J4346" t="s">
        <v>596</v>
      </c>
      <c r="K4346">
        <v>5</v>
      </c>
      <c r="L4346">
        <f t="shared" si="404"/>
        <v>2.5</v>
      </c>
      <c r="M4346">
        <f t="shared" si="405"/>
        <v>1</v>
      </c>
      <c r="N4346" t="b">
        <f t="shared" si="406"/>
        <v>1</v>
      </c>
      <c r="O4346">
        <f t="shared" si="407"/>
        <v>0</v>
      </c>
    </row>
    <row r="4347" spans="1:15">
      <c r="A4347" t="s">
        <v>451</v>
      </c>
      <c r="B4347" t="s">
        <v>607</v>
      </c>
      <c r="C4347" s="32">
        <v>20003</v>
      </c>
      <c r="D4347" t="s">
        <v>611</v>
      </c>
      <c r="E4347" s="2">
        <v>43739</v>
      </c>
      <c r="F4347" s="33">
        <f t="shared" si="402"/>
        <v>2019</v>
      </c>
      <c r="G4347" s="33">
        <f t="shared" si="403"/>
        <v>10</v>
      </c>
      <c r="H4347" t="s">
        <v>150</v>
      </c>
      <c r="I4347" t="s">
        <v>453</v>
      </c>
      <c r="J4347" t="s">
        <v>596</v>
      </c>
      <c r="K4347">
        <v>5</v>
      </c>
      <c r="L4347">
        <f t="shared" si="404"/>
        <v>2.5</v>
      </c>
      <c r="M4347">
        <f t="shared" si="405"/>
        <v>1</v>
      </c>
      <c r="N4347" t="b">
        <f t="shared" si="406"/>
        <v>1</v>
      </c>
      <c r="O4347">
        <f t="shared" si="407"/>
        <v>0</v>
      </c>
    </row>
    <row r="4348" spans="1:15">
      <c r="A4348" t="s">
        <v>451</v>
      </c>
      <c r="B4348" t="s">
        <v>607</v>
      </c>
      <c r="C4348" s="32">
        <v>31601</v>
      </c>
      <c r="D4348" t="s">
        <v>608</v>
      </c>
      <c r="E4348" s="2">
        <v>42675</v>
      </c>
      <c r="F4348" s="33">
        <f t="shared" si="402"/>
        <v>2016</v>
      </c>
      <c r="G4348" s="33">
        <f t="shared" si="403"/>
        <v>11</v>
      </c>
      <c r="H4348" t="s">
        <v>150</v>
      </c>
      <c r="I4348" t="s">
        <v>453</v>
      </c>
      <c r="J4348" t="s">
        <v>596</v>
      </c>
      <c r="K4348">
        <v>1</v>
      </c>
      <c r="L4348">
        <f t="shared" si="404"/>
        <v>0.5</v>
      </c>
      <c r="M4348">
        <f t="shared" si="405"/>
        <v>1</v>
      </c>
      <c r="N4348" t="b">
        <f t="shared" si="406"/>
        <v>1</v>
      </c>
      <c r="O4348">
        <f t="shared" si="407"/>
        <v>0</v>
      </c>
    </row>
    <row r="4349" spans="1:15">
      <c r="A4349" t="s">
        <v>451</v>
      </c>
      <c r="B4349" t="s">
        <v>607</v>
      </c>
      <c r="C4349" s="32">
        <v>31601</v>
      </c>
      <c r="D4349" t="s">
        <v>608</v>
      </c>
      <c r="E4349" s="2">
        <v>42990</v>
      </c>
      <c r="F4349" s="33">
        <f t="shared" si="402"/>
        <v>2017</v>
      </c>
      <c r="G4349" s="33">
        <f t="shared" si="403"/>
        <v>9</v>
      </c>
      <c r="H4349" t="s">
        <v>150</v>
      </c>
      <c r="I4349" t="s">
        <v>453</v>
      </c>
      <c r="J4349" t="s">
        <v>596</v>
      </c>
      <c r="K4349">
        <v>1</v>
      </c>
      <c r="L4349">
        <f t="shared" si="404"/>
        <v>0.5</v>
      </c>
      <c r="M4349">
        <f t="shared" si="405"/>
        <v>1</v>
      </c>
      <c r="N4349" t="b">
        <f t="shared" si="406"/>
        <v>1</v>
      </c>
      <c r="O4349">
        <f t="shared" si="407"/>
        <v>0</v>
      </c>
    </row>
    <row r="4350" spans="1:15">
      <c r="A4350" t="s">
        <v>451</v>
      </c>
      <c r="B4350" t="s">
        <v>607</v>
      </c>
      <c r="C4350" s="32">
        <v>31601</v>
      </c>
      <c r="D4350" t="s">
        <v>608</v>
      </c>
      <c r="E4350" s="2">
        <v>43354</v>
      </c>
      <c r="F4350" s="33">
        <f t="shared" si="402"/>
        <v>2018</v>
      </c>
      <c r="G4350" s="33">
        <f t="shared" si="403"/>
        <v>9</v>
      </c>
      <c r="H4350" t="s">
        <v>150</v>
      </c>
      <c r="I4350" t="s">
        <v>453</v>
      </c>
      <c r="J4350" t="s">
        <v>596</v>
      </c>
      <c r="K4350">
        <v>1</v>
      </c>
      <c r="L4350">
        <f t="shared" si="404"/>
        <v>0.5</v>
      </c>
      <c r="M4350">
        <f t="shared" si="405"/>
        <v>1</v>
      </c>
      <c r="N4350" t="b">
        <f t="shared" si="406"/>
        <v>1</v>
      </c>
      <c r="O4350">
        <f t="shared" si="407"/>
        <v>0</v>
      </c>
    </row>
    <row r="4351" spans="1:15">
      <c r="A4351" t="s">
        <v>451</v>
      </c>
      <c r="B4351" t="s">
        <v>607</v>
      </c>
      <c r="C4351" s="32">
        <v>31601</v>
      </c>
      <c r="D4351" t="s">
        <v>608</v>
      </c>
      <c r="E4351" s="2">
        <v>43704</v>
      </c>
      <c r="F4351" s="33">
        <f t="shared" si="402"/>
        <v>2019</v>
      </c>
      <c r="G4351" s="33">
        <f t="shared" si="403"/>
        <v>8</v>
      </c>
      <c r="H4351" t="s">
        <v>150</v>
      </c>
      <c r="I4351" t="s">
        <v>453</v>
      </c>
      <c r="J4351" t="s">
        <v>596</v>
      </c>
      <c r="K4351">
        <v>5</v>
      </c>
      <c r="L4351">
        <f t="shared" si="404"/>
        <v>2.5</v>
      </c>
      <c r="M4351">
        <f t="shared" si="405"/>
        <v>1</v>
      </c>
      <c r="N4351" t="b">
        <f t="shared" si="406"/>
        <v>1</v>
      </c>
      <c r="O4351">
        <f t="shared" si="407"/>
        <v>0</v>
      </c>
    </row>
    <row r="4352" spans="1:15">
      <c r="A4352" t="s">
        <v>451</v>
      </c>
      <c r="B4352" t="s">
        <v>607</v>
      </c>
      <c r="C4352" s="32">
        <v>31601</v>
      </c>
      <c r="D4352" t="s">
        <v>608</v>
      </c>
      <c r="E4352" s="2">
        <v>43739</v>
      </c>
      <c r="F4352" s="33">
        <f t="shared" si="402"/>
        <v>2019</v>
      </c>
      <c r="G4352" s="33">
        <f t="shared" si="403"/>
        <v>10</v>
      </c>
      <c r="H4352" t="s">
        <v>150</v>
      </c>
      <c r="I4352" t="s">
        <v>453</v>
      </c>
      <c r="J4352" t="s">
        <v>596</v>
      </c>
      <c r="K4352">
        <v>5</v>
      </c>
      <c r="L4352">
        <f t="shared" si="404"/>
        <v>2.5</v>
      </c>
      <c r="M4352">
        <f t="shared" si="405"/>
        <v>1</v>
      </c>
      <c r="N4352" t="b">
        <f t="shared" si="406"/>
        <v>1</v>
      </c>
      <c r="O4352">
        <f t="shared" si="407"/>
        <v>0</v>
      </c>
    </row>
    <row r="4353" spans="1:15">
      <c r="A4353" t="s">
        <v>451</v>
      </c>
      <c r="B4353" t="s">
        <v>607</v>
      </c>
      <c r="C4353" s="32">
        <v>50319</v>
      </c>
      <c r="D4353" t="s">
        <v>610</v>
      </c>
      <c r="E4353" s="2">
        <v>42675</v>
      </c>
      <c r="F4353" s="33">
        <f t="shared" ref="F4353:F4357" si="408">YEAR(E4353)</f>
        <v>2016</v>
      </c>
      <c r="G4353" s="33">
        <f t="shared" si="403"/>
        <v>11</v>
      </c>
      <c r="H4353" t="s">
        <v>150</v>
      </c>
      <c r="I4353" t="s">
        <v>453</v>
      </c>
      <c r="J4353" s="38" t="s">
        <v>624</v>
      </c>
      <c r="K4353">
        <v>1.2</v>
      </c>
      <c r="L4353">
        <f t="shared" ref="L4353:L4357" si="409">IF(J4353="&lt;",K4353/2,K4353)</f>
        <v>1.2</v>
      </c>
      <c r="M4353">
        <f t="shared" si="405"/>
        <v>0</v>
      </c>
      <c r="N4353" t="b">
        <f t="shared" si="406"/>
        <v>0</v>
      </c>
      <c r="O4353">
        <f t="shared" si="407"/>
        <v>0</v>
      </c>
    </row>
    <row r="4354" spans="1:15">
      <c r="A4354" t="s">
        <v>451</v>
      </c>
      <c r="B4354" t="s">
        <v>607</v>
      </c>
      <c r="C4354" s="32">
        <v>50319</v>
      </c>
      <c r="D4354" t="s">
        <v>610</v>
      </c>
      <c r="E4354" s="2">
        <v>42990</v>
      </c>
      <c r="F4354" s="33">
        <f t="shared" si="408"/>
        <v>2017</v>
      </c>
      <c r="G4354" s="33">
        <f t="shared" si="403"/>
        <v>9</v>
      </c>
      <c r="H4354" t="s">
        <v>150</v>
      </c>
      <c r="I4354" t="s">
        <v>453</v>
      </c>
      <c r="J4354" t="s">
        <v>596</v>
      </c>
      <c r="K4354">
        <v>1</v>
      </c>
      <c r="L4354">
        <f t="shared" si="409"/>
        <v>0.5</v>
      </c>
      <c r="M4354">
        <f t="shared" si="405"/>
        <v>1</v>
      </c>
      <c r="N4354" t="b">
        <f t="shared" si="406"/>
        <v>1</v>
      </c>
      <c r="O4354">
        <f t="shared" si="407"/>
        <v>0</v>
      </c>
    </row>
    <row r="4355" spans="1:15">
      <c r="A4355" t="s">
        <v>451</v>
      </c>
      <c r="B4355" t="s">
        <v>607</v>
      </c>
      <c r="C4355" s="32">
        <v>50319</v>
      </c>
      <c r="D4355" t="s">
        <v>610</v>
      </c>
      <c r="E4355" s="2">
        <v>43354</v>
      </c>
      <c r="F4355" s="33">
        <f t="shared" si="408"/>
        <v>2018</v>
      </c>
      <c r="G4355" s="33">
        <f t="shared" si="403"/>
        <v>9</v>
      </c>
      <c r="H4355" t="s">
        <v>150</v>
      </c>
      <c r="I4355" t="s">
        <v>453</v>
      </c>
      <c r="J4355" t="s">
        <v>596</v>
      </c>
      <c r="K4355">
        <v>1</v>
      </c>
      <c r="L4355">
        <f t="shared" si="409"/>
        <v>0.5</v>
      </c>
      <c r="M4355">
        <f t="shared" si="405"/>
        <v>1</v>
      </c>
      <c r="N4355" t="b">
        <f t="shared" si="406"/>
        <v>1</v>
      </c>
      <c r="O4355">
        <f t="shared" ref="O4355:O4357" si="410">IF(K4355&gt;=57,1,0)</f>
        <v>0</v>
      </c>
    </row>
    <row r="4356" spans="1:15">
      <c r="A4356" t="s">
        <v>451</v>
      </c>
      <c r="B4356" t="s">
        <v>607</v>
      </c>
      <c r="C4356" s="32">
        <v>50319</v>
      </c>
      <c r="D4356" t="s">
        <v>610</v>
      </c>
      <c r="E4356" s="2">
        <v>43704</v>
      </c>
      <c r="F4356" s="33">
        <f t="shared" si="408"/>
        <v>2019</v>
      </c>
      <c r="G4356" s="33">
        <f t="shared" si="403"/>
        <v>8</v>
      </c>
      <c r="H4356" t="s">
        <v>150</v>
      </c>
      <c r="I4356" t="s">
        <v>453</v>
      </c>
      <c r="J4356" t="s">
        <v>596</v>
      </c>
      <c r="K4356">
        <v>5</v>
      </c>
      <c r="L4356">
        <f t="shared" si="409"/>
        <v>2.5</v>
      </c>
      <c r="M4356">
        <f t="shared" si="405"/>
        <v>1</v>
      </c>
      <c r="N4356" t="b">
        <f t="shared" si="406"/>
        <v>1</v>
      </c>
      <c r="O4356">
        <f t="shared" si="410"/>
        <v>0</v>
      </c>
    </row>
    <row r="4357" spans="1:15">
      <c r="A4357" t="s">
        <v>451</v>
      </c>
      <c r="B4357" t="s">
        <v>607</v>
      </c>
      <c r="C4357" s="32">
        <v>50319</v>
      </c>
      <c r="D4357" t="s">
        <v>610</v>
      </c>
      <c r="E4357" s="2">
        <v>43739</v>
      </c>
      <c r="F4357" s="33">
        <f t="shared" si="408"/>
        <v>2019</v>
      </c>
      <c r="G4357" s="33">
        <f t="shared" si="403"/>
        <v>10</v>
      </c>
      <c r="H4357" t="s">
        <v>150</v>
      </c>
      <c r="I4357" t="s">
        <v>453</v>
      </c>
      <c r="J4357" t="s">
        <v>596</v>
      </c>
      <c r="K4357">
        <v>5</v>
      </c>
      <c r="L4357">
        <f t="shared" si="409"/>
        <v>2.5</v>
      </c>
      <c r="M4357">
        <f t="shared" si="405"/>
        <v>1</v>
      </c>
      <c r="N4357" t="b">
        <f t="shared" si="406"/>
        <v>1</v>
      </c>
      <c r="O4357">
        <f t="shared" si="410"/>
        <v>0</v>
      </c>
    </row>
  </sheetData>
  <autoFilter ref="A1:N4357" xr:uid="{09A80DC3-F8A2-4C48-B296-4C3489305141}">
    <sortState xmlns:xlrd2="http://schemas.microsoft.com/office/spreadsheetml/2017/richdata2" ref="A2:N4357">
      <sortCondition ref="B2:B4357"/>
      <sortCondition ref="C2:C4357"/>
      <sortCondition ref="E2:E4357"/>
    </sortState>
  </autoFilter>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12E4B-1193-4E77-9B30-51322645A82C}">
  <dimension ref="A1:V149"/>
  <sheetViews>
    <sheetView topLeftCell="J3" workbookViewId="0">
      <selection activeCell="K3" sqref="K3"/>
    </sheetView>
  </sheetViews>
  <sheetFormatPr defaultRowHeight="15"/>
  <cols>
    <col min="1" max="1" width="16.7109375" bestFit="1" customWidth="1"/>
    <col min="2" max="2" width="96.5703125" bestFit="1" customWidth="1"/>
    <col min="3" max="3" width="16.28515625" bestFit="1" customWidth="1"/>
    <col min="4" max="4" width="5" bestFit="1" customWidth="1"/>
    <col min="5" max="6" width="11" bestFit="1" customWidth="1"/>
    <col min="7" max="9" width="5" bestFit="1" customWidth="1"/>
    <col min="10" max="10" width="8.85546875" bestFit="1" customWidth="1"/>
    <col min="11" max="11" width="96.5703125" bestFit="1" customWidth="1"/>
    <col min="12" max="13" width="5.7109375" bestFit="1" customWidth="1"/>
    <col min="14" max="14" width="7.28515625" bestFit="1" customWidth="1"/>
    <col min="15" max="16" width="12.28515625" bestFit="1" customWidth="1"/>
    <col min="17" max="18" width="5" bestFit="1" customWidth="1"/>
    <col min="19" max="19" width="5.28515625" bestFit="1" customWidth="1"/>
    <col min="20" max="20" width="10.5703125" bestFit="1" customWidth="1"/>
    <col min="21" max="21" width="13.5703125" bestFit="1" customWidth="1"/>
    <col min="22" max="22" width="7.140625" bestFit="1" customWidth="1"/>
    <col min="23" max="23" width="5" bestFit="1" customWidth="1"/>
    <col min="24" max="24" width="6.7109375" bestFit="1" customWidth="1"/>
    <col min="25" max="25" width="8.7109375" bestFit="1" customWidth="1"/>
    <col min="26" max="28" width="5" bestFit="1" customWidth="1"/>
    <col min="29" max="29" width="11.7109375" bestFit="1" customWidth="1"/>
    <col min="30" max="30" width="11" bestFit="1" customWidth="1"/>
    <col min="31" max="33" width="5" bestFit="1" customWidth="1"/>
    <col min="34" max="34" width="11.7109375" bestFit="1" customWidth="1"/>
    <col min="35" max="35" width="11" bestFit="1" customWidth="1"/>
    <col min="36" max="36" width="5" bestFit="1" customWidth="1"/>
    <col min="37" max="37" width="4" bestFit="1" customWidth="1"/>
    <col min="38" max="38" width="9.5703125" bestFit="1" customWidth="1"/>
    <col min="39" max="39" width="5" bestFit="1" customWidth="1"/>
    <col min="40" max="40" width="3" bestFit="1" customWidth="1"/>
    <col min="41" max="41" width="9.5703125" bestFit="1" customWidth="1"/>
    <col min="42" max="42" width="11" bestFit="1" customWidth="1"/>
    <col min="43" max="43" width="2" bestFit="1" customWidth="1"/>
    <col min="44" max="52" width="4" bestFit="1" customWidth="1"/>
    <col min="53" max="53" width="2" bestFit="1" customWidth="1"/>
    <col min="54" max="61" width="4" bestFit="1" customWidth="1"/>
    <col min="62" max="62" width="5" bestFit="1" customWidth="1"/>
    <col min="63" max="63" width="4" bestFit="1" customWidth="1"/>
    <col min="64" max="64" width="2" bestFit="1" customWidth="1"/>
    <col min="65" max="73" width="4" bestFit="1" customWidth="1"/>
    <col min="74" max="74" width="2" bestFit="1" customWidth="1"/>
    <col min="75" max="83" width="4" bestFit="1" customWidth="1"/>
    <col min="84" max="84" width="2" bestFit="1" customWidth="1"/>
    <col min="85" max="93" width="4" bestFit="1" customWidth="1"/>
    <col min="94" max="98" width="3" bestFit="1" customWidth="1"/>
    <col min="99" max="99" width="6" bestFit="1" customWidth="1"/>
    <col min="100" max="182" width="3" bestFit="1" customWidth="1"/>
    <col min="183" max="198" width="4" bestFit="1" customWidth="1"/>
    <col min="199" max="199" width="6" bestFit="1" customWidth="1"/>
    <col min="200" max="200" width="11" bestFit="1" customWidth="1"/>
  </cols>
  <sheetData>
    <row r="1" spans="1:22">
      <c r="A1" s="35" t="s">
        <v>616</v>
      </c>
      <c r="B1" t="s">
        <v>625</v>
      </c>
    </row>
    <row r="3" spans="1:22" ht="15.75" thickBot="1">
      <c r="A3" s="35" t="s">
        <v>626</v>
      </c>
      <c r="C3" s="35" t="s">
        <v>627</v>
      </c>
    </row>
    <row r="4" spans="1:22">
      <c r="A4" s="35" t="s">
        <v>628</v>
      </c>
      <c r="B4" s="35" t="s">
        <v>614</v>
      </c>
      <c r="C4" t="s">
        <v>596</v>
      </c>
      <c r="D4" t="s">
        <v>624</v>
      </c>
      <c r="E4" t="s">
        <v>629</v>
      </c>
      <c r="J4" s="31" t="s">
        <v>445</v>
      </c>
      <c r="K4" s="31" t="s">
        <v>614</v>
      </c>
      <c r="L4" s="31" t="s">
        <v>630</v>
      </c>
      <c r="M4" s="31" t="s">
        <v>631</v>
      </c>
      <c r="N4" s="31" t="s">
        <v>632</v>
      </c>
      <c r="O4" s="31" t="s">
        <v>633</v>
      </c>
      <c r="P4" s="31" t="s">
        <v>634</v>
      </c>
      <c r="S4" s="50" t="s">
        <v>635</v>
      </c>
      <c r="T4" s="50" t="s">
        <v>636</v>
      </c>
      <c r="U4" s="50" t="s">
        <v>637</v>
      </c>
    </row>
    <row r="5" spans="1:22">
      <c r="A5" s="34" t="s">
        <v>451</v>
      </c>
      <c r="J5" s="36" t="s">
        <v>452</v>
      </c>
      <c r="K5" s="34" t="s">
        <v>372</v>
      </c>
      <c r="M5">
        <v>1</v>
      </c>
      <c r="N5" s="39">
        <f>IF(L5="",0,L5/(L5+M5)*100)</f>
        <v>0</v>
      </c>
      <c r="O5">
        <f>IF(L5&lt;&gt;"",IF(M5="",1,0),0)</f>
        <v>0</v>
      </c>
      <c r="P5">
        <f>IF(M5&lt;&gt;"",IF(L5="",1,0),0)</f>
        <v>1</v>
      </c>
      <c r="R5">
        <v>10</v>
      </c>
      <c r="S5">
        <v>10</v>
      </c>
      <c r="T5">
        <v>46</v>
      </c>
      <c r="U5" s="40">
        <v>0.33333333333333331</v>
      </c>
      <c r="V5" s="41">
        <f>T5/SUM(T$5:T$14)</f>
        <v>0.33333333333333331</v>
      </c>
    </row>
    <row r="6" spans="1:22">
      <c r="A6" s="36" t="s">
        <v>452</v>
      </c>
      <c r="B6" s="34" t="s">
        <v>372</v>
      </c>
      <c r="D6">
        <v>1</v>
      </c>
      <c r="E6">
        <v>1</v>
      </c>
      <c r="J6" s="36" t="s">
        <v>452</v>
      </c>
      <c r="K6" s="34" t="s">
        <v>230</v>
      </c>
      <c r="L6">
        <v>2</v>
      </c>
      <c r="M6">
        <v>8</v>
      </c>
      <c r="N6" s="39">
        <f t="shared" ref="N6:N68" si="0">IF(L6="",0,L6/(L6+M6)*100)</f>
        <v>20</v>
      </c>
      <c r="O6">
        <f t="shared" ref="O6:O68" si="1">IF(L6&lt;&gt;"",IF(M6="",1,0),0)</f>
        <v>0</v>
      </c>
      <c r="P6">
        <f t="shared" ref="P6:P68" si="2">IF(M6&lt;&gt;"",IF(L6="",1,0),0)</f>
        <v>0</v>
      </c>
      <c r="R6">
        <v>20</v>
      </c>
      <c r="S6">
        <v>20</v>
      </c>
      <c r="T6">
        <v>9</v>
      </c>
      <c r="U6" s="40">
        <v>0.39855072463768115</v>
      </c>
      <c r="V6" s="41">
        <f t="shared" ref="V6:V14" si="3">T6/SUM(T$5:T$14)</f>
        <v>6.5217391304347824E-2</v>
      </c>
    </row>
    <row r="7" spans="1:22">
      <c r="A7" s="36" t="s">
        <v>452</v>
      </c>
      <c r="B7" s="34" t="s">
        <v>230</v>
      </c>
      <c r="C7">
        <v>2</v>
      </c>
      <c r="D7">
        <v>8</v>
      </c>
      <c r="E7">
        <v>10</v>
      </c>
      <c r="J7" s="36" t="s">
        <v>452</v>
      </c>
      <c r="K7" s="34" t="s">
        <v>253</v>
      </c>
      <c r="M7">
        <v>1</v>
      </c>
      <c r="N7" s="39">
        <f t="shared" si="0"/>
        <v>0</v>
      </c>
      <c r="O7">
        <f t="shared" si="1"/>
        <v>0</v>
      </c>
      <c r="P7">
        <f t="shared" si="2"/>
        <v>1</v>
      </c>
      <c r="R7">
        <v>30</v>
      </c>
      <c r="S7">
        <v>30</v>
      </c>
      <c r="T7">
        <v>5</v>
      </c>
      <c r="U7" s="40">
        <v>0.43478260869565216</v>
      </c>
      <c r="V7" s="41">
        <f t="shared" si="3"/>
        <v>3.6231884057971016E-2</v>
      </c>
    </row>
    <row r="8" spans="1:22">
      <c r="A8" s="36" t="s">
        <v>452</v>
      </c>
      <c r="B8" s="34" t="s">
        <v>253</v>
      </c>
      <c r="D8">
        <v>1</v>
      </c>
      <c r="E8">
        <v>1</v>
      </c>
      <c r="J8" s="36" t="s">
        <v>452</v>
      </c>
      <c r="K8" s="34" t="s">
        <v>546</v>
      </c>
      <c r="L8">
        <v>1</v>
      </c>
      <c r="N8" s="39">
        <f t="shared" si="0"/>
        <v>100</v>
      </c>
      <c r="O8">
        <f t="shared" si="1"/>
        <v>1</v>
      </c>
      <c r="P8">
        <f t="shared" si="2"/>
        <v>0</v>
      </c>
      <c r="R8">
        <v>40</v>
      </c>
      <c r="S8">
        <v>40</v>
      </c>
      <c r="T8">
        <v>3</v>
      </c>
      <c r="U8" s="40">
        <v>0.45652173913043476</v>
      </c>
      <c r="V8" s="41">
        <f t="shared" si="3"/>
        <v>2.1739130434782608E-2</v>
      </c>
    </row>
    <row r="9" spans="1:22">
      <c r="A9" s="36" t="s">
        <v>452</v>
      </c>
      <c r="B9" s="34" t="s">
        <v>546</v>
      </c>
      <c r="C9">
        <v>1</v>
      </c>
      <c r="E9">
        <v>1</v>
      </c>
      <c r="J9" s="36" t="s">
        <v>452</v>
      </c>
      <c r="K9" s="34" t="s">
        <v>345</v>
      </c>
      <c r="M9">
        <v>1</v>
      </c>
      <c r="N9" s="39">
        <f t="shared" si="0"/>
        <v>0</v>
      </c>
      <c r="O9">
        <f t="shared" si="1"/>
        <v>0</v>
      </c>
      <c r="P9">
        <f t="shared" si="2"/>
        <v>1</v>
      </c>
      <c r="R9">
        <v>50</v>
      </c>
      <c r="S9">
        <v>50</v>
      </c>
      <c r="T9">
        <v>7</v>
      </c>
      <c r="U9" s="40">
        <v>0.50724637681159424</v>
      </c>
      <c r="V9" s="41">
        <f t="shared" si="3"/>
        <v>5.0724637681159424E-2</v>
      </c>
    </row>
    <row r="10" spans="1:22">
      <c r="A10" s="36" t="s">
        <v>452</v>
      </c>
      <c r="B10" s="34" t="s">
        <v>345</v>
      </c>
      <c r="D10">
        <v>1</v>
      </c>
      <c r="E10">
        <v>1</v>
      </c>
      <c r="J10" s="36" t="s">
        <v>452</v>
      </c>
      <c r="K10" s="34" t="s">
        <v>509</v>
      </c>
      <c r="L10">
        <v>1</v>
      </c>
      <c r="N10" s="39">
        <f t="shared" si="0"/>
        <v>100</v>
      </c>
      <c r="O10">
        <f t="shared" si="1"/>
        <v>1</v>
      </c>
      <c r="P10">
        <f t="shared" si="2"/>
        <v>0</v>
      </c>
      <c r="R10">
        <v>60</v>
      </c>
      <c r="S10">
        <v>60</v>
      </c>
      <c r="T10">
        <v>3</v>
      </c>
      <c r="U10" s="40">
        <v>0.52898550724637683</v>
      </c>
      <c r="V10" s="41">
        <f t="shared" si="3"/>
        <v>2.1739130434782608E-2</v>
      </c>
    </row>
    <row r="11" spans="1:22">
      <c r="A11" s="36" t="s">
        <v>452</v>
      </c>
      <c r="B11" s="34" t="s">
        <v>509</v>
      </c>
      <c r="C11">
        <v>1</v>
      </c>
      <c r="E11">
        <v>1</v>
      </c>
      <c r="J11" s="36" t="s">
        <v>452</v>
      </c>
      <c r="K11" s="34" t="s">
        <v>271</v>
      </c>
      <c r="L11">
        <v>32</v>
      </c>
      <c r="M11">
        <v>5</v>
      </c>
      <c r="N11" s="39">
        <f t="shared" si="0"/>
        <v>86.486486486486484</v>
      </c>
      <c r="O11">
        <f t="shared" si="1"/>
        <v>0</v>
      </c>
      <c r="P11">
        <f t="shared" si="2"/>
        <v>0</v>
      </c>
      <c r="R11">
        <v>70</v>
      </c>
      <c r="S11">
        <v>70</v>
      </c>
      <c r="T11">
        <v>2</v>
      </c>
      <c r="U11" s="40">
        <v>0.54347826086956519</v>
      </c>
      <c r="V11" s="41">
        <f t="shared" si="3"/>
        <v>1.4492753623188406E-2</v>
      </c>
    </row>
    <row r="12" spans="1:22">
      <c r="A12" s="36" t="s">
        <v>452</v>
      </c>
      <c r="B12" s="34" t="s">
        <v>271</v>
      </c>
      <c r="C12">
        <v>32</v>
      </c>
      <c r="D12">
        <v>5</v>
      </c>
      <c r="E12">
        <v>37</v>
      </c>
      <c r="J12" s="36" t="s">
        <v>452</v>
      </c>
      <c r="K12" s="34" t="s">
        <v>581</v>
      </c>
      <c r="L12">
        <v>22</v>
      </c>
      <c r="N12" s="39">
        <f t="shared" si="0"/>
        <v>100</v>
      </c>
      <c r="O12">
        <f t="shared" si="1"/>
        <v>1</v>
      </c>
      <c r="P12">
        <f t="shared" si="2"/>
        <v>0</v>
      </c>
      <c r="R12">
        <v>80</v>
      </c>
      <c r="S12">
        <v>80</v>
      </c>
      <c r="T12">
        <v>6</v>
      </c>
      <c r="U12" s="40">
        <v>0.58695652173913049</v>
      </c>
      <c r="V12" s="41">
        <f t="shared" si="3"/>
        <v>4.3478260869565216E-2</v>
      </c>
    </row>
    <row r="13" spans="1:22">
      <c r="A13" s="36" t="s">
        <v>452</v>
      </c>
      <c r="B13" s="34" t="s">
        <v>581</v>
      </c>
      <c r="C13">
        <v>22</v>
      </c>
      <c r="E13">
        <v>22</v>
      </c>
      <c r="J13" s="36" t="s">
        <v>452</v>
      </c>
      <c r="K13" s="34" t="s">
        <v>421</v>
      </c>
      <c r="L13">
        <v>1</v>
      </c>
      <c r="M13">
        <v>1</v>
      </c>
      <c r="N13" s="39">
        <f t="shared" si="0"/>
        <v>50</v>
      </c>
      <c r="O13">
        <f t="shared" si="1"/>
        <v>0</v>
      </c>
      <c r="P13">
        <f t="shared" si="2"/>
        <v>0</v>
      </c>
      <c r="R13">
        <v>90</v>
      </c>
      <c r="S13">
        <v>90</v>
      </c>
      <c r="T13">
        <v>4</v>
      </c>
      <c r="U13" s="40">
        <v>0.61594202898550721</v>
      </c>
      <c r="V13" s="41">
        <f t="shared" si="3"/>
        <v>2.8985507246376812E-2</v>
      </c>
    </row>
    <row r="14" spans="1:22">
      <c r="A14" s="36" t="s">
        <v>452</v>
      </c>
      <c r="B14" s="34" t="s">
        <v>421</v>
      </c>
      <c r="C14">
        <v>1</v>
      </c>
      <c r="D14">
        <v>1</v>
      </c>
      <c r="E14">
        <v>2</v>
      </c>
      <c r="J14" s="36" t="s">
        <v>452</v>
      </c>
      <c r="K14" s="34" t="s">
        <v>233</v>
      </c>
      <c r="M14">
        <v>1</v>
      </c>
      <c r="N14" s="39">
        <f t="shared" si="0"/>
        <v>0</v>
      </c>
      <c r="O14">
        <f t="shared" si="1"/>
        <v>0</v>
      </c>
      <c r="P14">
        <f t="shared" si="2"/>
        <v>1</v>
      </c>
      <c r="R14">
        <v>100</v>
      </c>
      <c r="S14">
        <v>100</v>
      </c>
      <c r="T14">
        <v>53</v>
      </c>
      <c r="U14" s="40">
        <v>1</v>
      </c>
      <c r="V14" s="41">
        <f t="shared" si="3"/>
        <v>0.38405797101449274</v>
      </c>
    </row>
    <row r="15" spans="1:22" ht="15.75" thickBot="1">
      <c r="A15" s="36" t="s">
        <v>452</v>
      </c>
      <c r="B15" s="34" t="s">
        <v>233</v>
      </c>
      <c r="D15">
        <v>1</v>
      </c>
      <c r="E15">
        <v>1</v>
      </c>
      <c r="J15" s="36" t="s">
        <v>452</v>
      </c>
      <c r="K15" s="34" t="s">
        <v>498</v>
      </c>
      <c r="L15">
        <v>1</v>
      </c>
      <c r="N15" s="39">
        <f t="shared" si="0"/>
        <v>100</v>
      </c>
      <c r="O15">
        <f t="shared" si="1"/>
        <v>1</v>
      </c>
      <c r="P15">
        <f t="shared" si="2"/>
        <v>0</v>
      </c>
      <c r="S15" s="48" t="s">
        <v>638</v>
      </c>
      <c r="T15" s="48">
        <v>0</v>
      </c>
      <c r="U15" s="49">
        <v>1</v>
      </c>
    </row>
    <row r="16" spans="1:22">
      <c r="A16" s="36" t="s">
        <v>452</v>
      </c>
      <c r="B16" s="34" t="s">
        <v>498</v>
      </c>
      <c r="C16">
        <v>1</v>
      </c>
      <c r="E16">
        <v>1</v>
      </c>
      <c r="J16" s="36" t="s">
        <v>452</v>
      </c>
      <c r="K16" s="34" t="s">
        <v>390</v>
      </c>
      <c r="M16">
        <v>1</v>
      </c>
      <c r="N16" s="39">
        <f t="shared" si="0"/>
        <v>0</v>
      </c>
      <c r="O16">
        <f t="shared" si="1"/>
        <v>0</v>
      </c>
      <c r="P16">
        <f t="shared" si="2"/>
        <v>1</v>
      </c>
    </row>
    <row r="17" spans="1:16">
      <c r="A17" s="36" t="s">
        <v>452</v>
      </c>
      <c r="B17" s="34" t="s">
        <v>390</v>
      </c>
      <c r="D17">
        <v>1</v>
      </c>
      <c r="E17">
        <v>1</v>
      </c>
      <c r="J17" s="36" t="s">
        <v>452</v>
      </c>
      <c r="K17" s="34" t="s">
        <v>515</v>
      </c>
      <c r="L17">
        <v>1</v>
      </c>
      <c r="N17" s="39">
        <f t="shared" si="0"/>
        <v>100</v>
      </c>
      <c r="O17">
        <f t="shared" si="1"/>
        <v>1</v>
      </c>
      <c r="P17">
        <f t="shared" si="2"/>
        <v>0</v>
      </c>
    </row>
    <row r="18" spans="1:16">
      <c r="A18" s="36" t="s">
        <v>452</v>
      </c>
      <c r="B18" s="34" t="s">
        <v>515</v>
      </c>
      <c r="C18">
        <v>1</v>
      </c>
      <c r="E18">
        <v>1</v>
      </c>
      <c r="J18" s="36" t="s">
        <v>452</v>
      </c>
      <c r="K18" s="34" t="s">
        <v>326</v>
      </c>
      <c r="L18">
        <v>1</v>
      </c>
      <c r="M18">
        <v>9</v>
      </c>
      <c r="N18" s="39">
        <f t="shared" si="0"/>
        <v>10</v>
      </c>
      <c r="O18">
        <f t="shared" si="1"/>
        <v>0</v>
      </c>
      <c r="P18">
        <f t="shared" si="2"/>
        <v>0</v>
      </c>
    </row>
    <row r="19" spans="1:16">
      <c r="A19" s="36" t="s">
        <v>452</v>
      </c>
      <c r="B19" s="34" t="s">
        <v>326</v>
      </c>
      <c r="C19">
        <v>1</v>
      </c>
      <c r="D19">
        <v>9</v>
      </c>
      <c r="E19">
        <v>10</v>
      </c>
      <c r="J19" s="36" t="s">
        <v>452</v>
      </c>
      <c r="K19" s="34" t="s">
        <v>478</v>
      </c>
      <c r="L19">
        <v>1</v>
      </c>
      <c r="N19" s="39">
        <f t="shared" si="0"/>
        <v>100</v>
      </c>
      <c r="O19">
        <f t="shared" si="1"/>
        <v>1</v>
      </c>
      <c r="P19">
        <f t="shared" si="2"/>
        <v>0</v>
      </c>
    </row>
    <row r="20" spans="1:16">
      <c r="A20" s="36" t="s">
        <v>452</v>
      </c>
      <c r="B20" s="34" t="s">
        <v>478</v>
      </c>
      <c r="C20">
        <v>1</v>
      </c>
      <c r="E20">
        <v>1</v>
      </c>
      <c r="J20" s="36" t="s">
        <v>452</v>
      </c>
      <c r="K20" s="34" t="s">
        <v>316</v>
      </c>
      <c r="M20">
        <v>1</v>
      </c>
      <c r="N20" s="39">
        <f t="shared" si="0"/>
        <v>0</v>
      </c>
      <c r="O20">
        <f t="shared" si="1"/>
        <v>0</v>
      </c>
      <c r="P20">
        <f t="shared" si="2"/>
        <v>1</v>
      </c>
    </row>
    <row r="21" spans="1:16">
      <c r="A21" s="36" t="s">
        <v>452</v>
      </c>
      <c r="B21" s="34" t="s">
        <v>316</v>
      </c>
      <c r="D21">
        <v>1</v>
      </c>
      <c r="E21">
        <v>1</v>
      </c>
      <c r="J21" s="36" t="s">
        <v>452</v>
      </c>
      <c r="K21" s="34" t="s">
        <v>554</v>
      </c>
      <c r="L21">
        <v>1</v>
      </c>
      <c r="N21" s="39">
        <f t="shared" si="0"/>
        <v>100</v>
      </c>
      <c r="O21">
        <f t="shared" si="1"/>
        <v>1</v>
      </c>
      <c r="P21">
        <f t="shared" si="2"/>
        <v>0</v>
      </c>
    </row>
    <row r="22" spans="1:16">
      <c r="A22" s="36" t="s">
        <v>452</v>
      </c>
      <c r="B22" s="34" t="s">
        <v>554</v>
      </c>
      <c r="C22">
        <v>1</v>
      </c>
      <c r="E22">
        <v>1</v>
      </c>
      <c r="J22" s="36" t="s">
        <v>452</v>
      </c>
      <c r="K22" s="34" t="s">
        <v>524</v>
      </c>
      <c r="L22">
        <v>1</v>
      </c>
      <c r="N22" s="39">
        <f t="shared" si="0"/>
        <v>100</v>
      </c>
      <c r="O22">
        <f t="shared" si="1"/>
        <v>1</v>
      </c>
      <c r="P22">
        <f t="shared" si="2"/>
        <v>0</v>
      </c>
    </row>
    <row r="23" spans="1:16">
      <c r="A23" s="36" t="s">
        <v>452</v>
      </c>
      <c r="B23" s="34" t="s">
        <v>524</v>
      </c>
      <c r="C23">
        <v>1</v>
      </c>
      <c r="E23">
        <v>1</v>
      </c>
      <c r="J23" s="36" t="s">
        <v>452</v>
      </c>
      <c r="K23" s="34" t="s">
        <v>375</v>
      </c>
      <c r="M23">
        <v>1</v>
      </c>
      <c r="N23" s="39">
        <f t="shared" si="0"/>
        <v>0</v>
      </c>
      <c r="O23">
        <f t="shared" si="1"/>
        <v>0</v>
      </c>
      <c r="P23">
        <f t="shared" si="2"/>
        <v>1</v>
      </c>
    </row>
    <row r="24" spans="1:16">
      <c r="A24" s="36" t="s">
        <v>452</v>
      </c>
      <c r="B24" s="34" t="s">
        <v>375</v>
      </c>
      <c r="D24">
        <v>1</v>
      </c>
      <c r="E24">
        <v>1</v>
      </c>
      <c r="J24" s="36" t="s">
        <v>452</v>
      </c>
      <c r="K24" s="34" t="s">
        <v>283</v>
      </c>
      <c r="M24">
        <v>1</v>
      </c>
      <c r="N24" s="39">
        <f t="shared" si="0"/>
        <v>0</v>
      </c>
      <c r="O24">
        <f t="shared" si="1"/>
        <v>0</v>
      </c>
      <c r="P24">
        <f t="shared" si="2"/>
        <v>1</v>
      </c>
    </row>
    <row r="25" spans="1:16">
      <c r="A25" s="36" t="s">
        <v>452</v>
      </c>
      <c r="B25" s="34" t="s">
        <v>283</v>
      </c>
      <c r="D25">
        <v>1</v>
      </c>
      <c r="E25">
        <v>1</v>
      </c>
      <c r="J25" s="36" t="s">
        <v>452</v>
      </c>
      <c r="K25" s="34" t="s">
        <v>332</v>
      </c>
      <c r="M25">
        <v>1</v>
      </c>
      <c r="N25" s="39">
        <f t="shared" si="0"/>
        <v>0</v>
      </c>
      <c r="O25">
        <f t="shared" si="1"/>
        <v>0</v>
      </c>
      <c r="P25">
        <f t="shared" si="2"/>
        <v>1</v>
      </c>
    </row>
    <row r="26" spans="1:16">
      <c r="A26" s="36" t="s">
        <v>452</v>
      </c>
      <c r="B26" s="34" t="s">
        <v>332</v>
      </c>
      <c r="D26">
        <v>1</v>
      </c>
      <c r="E26">
        <v>1</v>
      </c>
      <c r="J26" s="36" t="s">
        <v>452</v>
      </c>
      <c r="K26" s="34" t="s">
        <v>443</v>
      </c>
      <c r="M26">
        <v>1</v>
      </c>
      <c r="N26" s="39">
        <f t="shared" si="0"/>
        <v>0</v>
      </c>
      <c r="O26">
        <f t="shared" si="1"/>
        <v>0</v>
      </c>
      <c r="P26">
        <f t="shared" si="2"/>
        <v>1</v>
      </c>
    </row>
    <row r="27" spans="1:16">
      <c r="A27" s="36" t="s">
        <v>452</v>
      </c>
      <c r="B27" s="34" t="s">
        <v>443</v>
      </c>
      <c r="D27">
        <v>1</v>
      </c>
      <c r="E27">
        <v>1</v>
      </c>
      <c r="J27" s="36" t="s">
        <v>452</v>
      </c>
      <c r="K27" s="34" t="s">
        <v>459</v>
      </c>
      <c r="L27">
        <v>1</v>
      </c>
      <c r="N27" s="39">
        <f t="shared" si="0"/>
        <v>100</v>
      </c>
      <c r="O27">
        <f t="shared" si="1"/>
        <v>1</v>
      </c>
      <c r="P27">
        <f t="shared" si="2"/>
        <v>0</v>
      </c>
    </row>
    <row r="28" spans="1:16">
      <c r="A28" s="36" t="s">
        <v>452</v>
      </c>
      <c r="B28" s="34" t="s">
        <v>459</v>
      </c>
      <c r="C28">
        <v>1</v>
      </c>
      <c r="E28">
        <v>1</v>
      </c>
      <c r="J28" s="36" t="s">
        <v>452</v>
      </c>
      <c r="K28" s="34" t="s">
        <v>313</v>
      </c>
      <c r="M28">
        <v>1</v>
      </c>
      <c r="N28" s="39">
        <f t="shared" si="0"/>
        <v>0</v>
      </c>
      <c r="O28">
        <f t="shared" si="1"/>
        <v>0</v>
      </c>
      <c r="P28">
        <f t="shared" si="2"/>
        <v>1</v>
      </c>
    </row>
    <row r="29" spans="1:16">
      <c r="A29" s="36" t="s">
        <v>452</v>
      </c>
      <c r="B29" s="34" t="s">
        <v>313</v>
      </c>
      <c r="D29">
        <v>1</v>
      </c>
      <c r="E29">
        <v>1</v>
      </c>
      <c r="J29" s="36" t="s">
        <v>452</v>
      </c>
      <c r="K29" s="34" t="s">
        <v>392</v>
      </c>
      <c r="M29">
        <v>1</v>
      </c>
      <c r="N29" s="39">
        <f t="shared" si="0"/>
        <v>0</v>
      </c>
      <c r="O29">
        <f t="shared" si="1"/>
        <v>0</v>
      </c>
      <c r="P29">
        <f t="shared" si="2"/>
        <v>1</v>
      </c>
    </row>
    <row r="30" spans="1:16">
      <c r="A30" s="36" t="s">
        <v>452</v>
      </c>
      <c r="B30" s="34" t="s">
        <v>392</v>
      </c>
      <c r="D30">
        <v>1</v>
      </c>
      <c r="E30">
        <v>1</v>
      </c>
      <c r="J30" s="36" t="s">
        <v>452</v>
      </c>
      <c r="K30" s="34" t="s">
        <v>212</v>
      </c>
      <c r="L30">
        <v>1</v>
      </c>
      <c r="M30">
        <v>11</v>
      </c>
      <c r="N30" s="39">
        <f t="shared" si="0"/>
        <v>8.3333333333333321</v>
      </c>
      <c r="O30">
        <f t="shared" si="1"/>
        <v>0</v>
      </c>
      <c r="P30">
        <f t="shared" si="2"/>
        <v>0</v>
      </c>
    </row>
    <row r="31" spans="1:16">
      <c r="A31" s="36" t="s">
        <v>452</v>
      </c>
      <c r="B31" s="34" t="s">
        <v>212</v>
      </c>
      <c r="C31">
        <v>1</v>
      </c>
      <c r="D31">
        <v>11</v>
      </c>
      <c r="E31">
        <v>12</v>
      </c>
      <c r="J31" s="36" t="s">
        <v>452</v>
      </c>
      <c r="K31" s="34" t="s">
        <v>362</v>
      </c>
      <c r="M31">
        <v>1</v>
      </c>
      <c r="N31" s="39">
        <f t="shared" si="0"/>
        <v>0</v>
      </c>
      <c r="O31">
        <f t="shared" si="1"/>
        <v>0</v>
      </c>
      <c r="P31">
        <f t="shared" si="2"/>
        <v>1</v>
      </c>
    </row>
    <row r="32" spans="1:16">
      <c r="A32" s="36" t="s">
        <v>452</v>
      </c>
      <c r="B32" s="34" t="s">
        <v>362</v>
      </c>
      <c r="D32">
        <v>1</v>
      </c>
      <c r="E32">
        <v>1</v>
      </c>
      <c r="J32" s="36" t="s">
        <v>452</v>
      </c>
      <c r="K32" s="34" t="s">
        <v>543</v>
      </c>
      <c r="L32">
        <v>1</v>
      </c>
      <c r="N32" s="39">
        <f t="shared" si="0"/>
        <v>100</v>
      </c>
      <c r="O32">
        <f t="shared" si="1"/>
        <v>1</v>
      </c>
      <c r="P32">
        <f t="shared" si="2"/>
        <v>0</v>
      </c>
    </row>
    <row r="33" spans="1:16">
      <c r="A33" s="36" t="s">
        <v>452</v>
      </c>
      <c r="B33" s="34" t="s">
        <v>543</v>
      </c>
      <c r="C33">
        <v>1</v>
      </c>
      <c r="E33">
        <v>1</v>
      </c>
      <c r="J33" s="36" t="s">
        <v>452</v>
      </c>
      <c r="K33" s="34" t="s">
        <v>324</v>
      </c>
      <c r="L33">
        <v>3</v>
      </c>
      <c r="M33">
        <v>17</v>
      </c>
      <c r="N33" s="39">
        <f t="shared" si="0"/>
        <v>15</v>
      </c>
      <c r="O33">
        <f t="shared" si="1"/>
        <v>0</v>
      </c>
      <c r="P33">
        <f t="shared" si="2"/>
        <v>0</v>
      </c>
    </row>
    <row r="34" spans="1:16">
      <c r="A34" s="36" t="s">
        <v>452</v>
      </c>
      <c r="B34" s="34" t="s">
        <v>324</v>
      </c>
      <c r="C34">
        <v>3</v>
      </c>
      <c r="D34">
        <v>17</v>
      </c>
      <c r="E34">
        <v>20</v>
      </c>
      <c r="J34" s="36" t="s">
        <v>452</v>
      </c>
      <c r="K34" s="34" t="s">
        <v>549</v>
      </c>
      <c r="L34">
        <v>1</v>
      </c>
      <c r="N34" s="39">
        <f t="shared" si="0"/>
        <v>100</v>
      </c>
      <c r="O34">
        <f t="shared" si="1"/>
        <v>1</v>
      </c>
      <c r="P34">
        <f t="shared" si="2"/>
        <v>0</v>
      </c>
    </row>
    <row r="35" spans="1:16">
      <c r="A35" s="36" t="s">
        <v>452</v>
      </c>
      <c r="B35" s="34" t="s">
        <v>549</v>
      </c>
      <c r="C35">
        <v>1</v>
      </c>
      <c r="E35">
        <v>1</v>
      </c>
      <c r="J35" s="36" t="s">
        <v>452</v>
      </c>
      <c r="K35" s="34" t="s">
        <v>294</v>
      </c>
      <c r="M35">
        <v>2</v>
      </c>
      <c r="N35" s="39">
        <f t="shared" si="0"/>
        <v>0</v>
      </c>
      <c r="O35">
        <f t="shared" si="1"/>
        <v>0</v>
      </c>
      <c r="P35">
        <f t="shared" si="2"/>
        <v>1</v>
      </c>
    </row>
    <row r="36" spans="1:16">
      <c r="A36" s="36" t="s">
        <v>452</v>
      </c>
      <c r="B36" s="34" t="s">
        <v>294</v>
      </c>
      <c r="D36">
        <v>2</v>
      </c>
      <c r="E36">
        <v>2</v>
      </c>
      <c r="J36" s="36" t="s">
        <v>452</v>
      </c>
      <c r="K36" s="34" t="s">
        <v>440</v>
      </c>
      <c r="M36">
        <v>1</v>
      </c>
      <c r="N36" s="39">
        <f t="shared" si="0"/>
        <v>0</v>
      </c>
      <c r="O36">
        <f t="shared" si="1"/>
        <v>0</v>
      </c>
      <c r="P36">
        <f t="shared" si="2"/>
        <v>1</v>
      </c>
    </row>
    <row r="37" spans="1:16">
      <c r="A37" s="36" t="s">
        <v>452</v>
      </c>
      <c r="B37" s="34" t="s">
        <v>440</v>
      </c>
      <c r="D37">
        <v>1</v>
      </c>
      <c r="E37">
        <v>1</v>
      </c>
      <c r="J37" s="36" t="s">
        <v>452</v>
      </c>
      <c r="K37" s="34" t="s">
        <v>434</v>
      </c>
      <c r="L37">
        <v>1</v>
      </c>
      <c r="M37">
        <v>1</v>
      </c>
      <c r="N37" s="39">
        <f t="shared" si="0"/>
        <v>50</v>
      </c>
      <c r="O37">
        <f t="shared" si="1"/>
        <v>0</v>
      </c>
      <c r="P37">
        <f t="shared" si="2"/>
        <v>0</v>
      </c>
    </row>
    <row r="38" spans="1:16">
      <c r="A38" s="36" t="s">
        <v>452</v>
      </c>
      <c r="B38" s="34" t="s">
        <v>434</v>
      </c>
      <c r="C38">
        <v>1</v>
      </c>
      <c r="D38">
        <v>1</v>
      </c>
      <c r="E38">
        <v>2</v>
      </c>
      <c r="J38" s="36" t="s">
        <v>452</v>
      </c>
      <c r="K38" s="34" t="s">
        <v>430</v>
      </c>
      <c r="M38">
        <v>1</v>
      </c>
      <c r="N38" s="39">
        <f t="shared" si="0"/>
        <v>0</v>
      </c>
      <c r="O38">
        <f t="shared" si="1"/>
        <v>0</v>
      </c>
      <c r="P38">
        <f t="shared" si="2"/>
        <v>1</v>
      </c>
    </row>
    <row r="39" spans="1:16">
      <c r="A39" s="36" t="s">
        <v>452</v>
      </c>
      <c r="B39" s="34" t="s">
        <v>430</v>
      </c>
      <c r="D39">
        <v>1</v>
      </c>
      <c r="E39">
        <v>1</v>
      </c>
      <c r="J39" s="36" t="s">
        <v>452</v>
      </c>
      <c r="K39" s="34" t="s">
        <v>222</v>
      </c>
      <c r="L39">
        <v>5</v>
      </c>
      <c r="M39">
        <v>37</v>
      </c>
      <c r="N39" s="39">
        <f t="shared" si="0"/>
        <v>11.904761904761903</v>
      </c>
      <c r="O39">
        <f t="shared" si="1"/>
        <v>0</v>
      </c>
      <c r="P39">
        <f t="shared" si="2"/>
        <v>0</v>
      </c>
    </row>
    <row r="40" spans="1:16">
      <c r="A40" s="36" t="s">
        <v>452</v>
      </c>
      <c r="B40" s="34" t="s">
        <v>222</v>
      </c>
      <c r="C40">
        <v>5</v>
      </c>
      <c r="D40">
        <v>37</v>
      </c>
      <c r="E40">
        <v>42</v>
      </c>
      <c r="J40" s="36" t="s">
        <v>452</v>
      </c>
      <c r="K40" s="34" t="s">
        <v>264</v>
      </c>
      <c r="L40">
        <v>23</v>
      </c>
      <c r="M40">
        <v>9</v>
      </c>
      <c r="N40" s="39">
        <f t="shared" si="0"/>
        <v>71.875</v>
      </c>
      <c r="O40">
        <f t="shared" si="1"/>
        <v>0</v>
      </c>
      <c r="P40">
        <f t="shared" si="2"/>
        <v>0</v>
      </c>
    </row>
    <row r="41" spans="1:16">
      <c r="A41" s="36" t="s">
        <v>452</v>
      </c>
      <c r="B41" s="34" t="s">
        <v>264</v>
      </c>
      <c r="C41">
        <v>23</v>
      </c>
      <c r="D41">
        <v>9</v>
      </c>
      <c r="E41">
        <v>32</v>
      </c>
      <c r="J41" s="36" t="s">
        <v>452</v>
      </c>
      <c r="K41" s="34" t="s">
        <v>242</v>
      </c>
      <c r="L41">
        <v>238</v>
      </c>
      <c r="M41">
        <v>69</v>
      </c>
      <c r="N41" s="39">
        <f t="shared" si="0"/>
        <v>77.524429967426713</v>
      </c>
      <c r="O41">
        <f t="shared" si="1"/>
        <v>0</v>
      </c>
      <c r="P41">
        <f t="shared" si="2"/>
        <v>0</v>
      </c>
    </row>
    <row r="42" spans="1:16">
      <c r="A42" s="36" t="s">
        <v>452</v>
      </c>
      <c r="B42" s="34" t="s">
        <v>242</v>
      </c>
      <c r="C42">
        <v>238</v>
      </c>
      <c r="D42">
        <v>69</v>
      </c>
      <c r="E42">
        <v>307</v>
      </c>
      <c r="J42" s="36" t="s">
        <v>452</v>
      </c>
      <c r="K42" s="34" t="s">
        <v>194</v>
      </c>
      <c r="L42">
        <v>207</v>
      </c>
      <c r="M42">
        <v>109</v>
      </c>
      <c r="N42" s="39">
        <f t="shared" si="0"/>
        <v>65.506329113924053</v>
      </c>
      <c r="O42">
        <f t="shared" si="1"/>
        <v>0</v>
      </c>
      <c r="P42">
        <f t="shared" si="2"/>
        <v>0</v>
      </c>
    </row>
    <row r="43" spans="1:16">
      <c r="A43" s="36" t="s">
        <v>452</v>
      </c>
      <c r="B43" s="34" t="s">
        <v>194</v>
      </c>
      <c r="C43">
        <v>207</v>
      </c>
      <c r="D43">
        <v>109</v>
      </c>
      <c r="E43">
        <v>316</v>
      </c>
      <c r="J43" s="36" t="s">
        <v>452</v>
      </c>
      <c r="K43" s="34" t="s">
        <v>427</v>
      </c>
      <c r="M43">
        <v>1</v>
      </c>
      <c r="N43" s="39">
        <f t="shared" si="0"/>
        <v>0</v>
      </c>
      <c r="O43">
        <f t="shared" si="1"/>
        <v>0</v>
      </c>
      <c r="P43">
        <f t="shared" si="2"/>
        <v>1</v>
      </c>
    </row>
    <row r="44" spans="1:16">
      <c r="A44" s="36" t="s">
        <v>452</v>
      </c>
      <c r="B44" s="34" t="s">
        <v>427</v>
      </c>
      <c r="D44">
        <v>1</v>
      </c>
      <c r="E44">
        <v>1</v>
      </c>
      <c r="J44" s="36" t="s">
        <v>452</v>
      </c>
      <c r="K44" s="34" t="s">
        <v>526</v>
      </c>
      <c r="L44">
        <v>2</v>
      </c>
      <c r="N44" s="39">
        <f t="shared" si="0"/>
        <v>100</v>
      </c>
      <c r="O44">
        <f t="shared" si="1"/>
        <v>1</v>
      </c>
      <c r="P44">
        <f t="shared" si="2"/>
        <v>0</v>
      </c>
    </row>
    <row r="45" spans="1:16">
      <c r="A45" s="36" t="s">
        <v>452</v>
      </c>
      <c r="B45" s="34" t="s">
        <v>526</v>
      </c>
      <c r="C45">
        <v>2</v>
      </c>
      <c r="E45">
        <v>2</v>
      </c>
      <c r="J45" s="36" t="s">
        <v>452</v>
      </c>
      <c r="K45" s="34" t="s">
        <v>225</v>
      </c>
      <c r="L45">
        <v>253</v>
      </c>
      <c r="M45">
        <v>109</v>
      </c>
      <c r="N45" s="39">
        <f t="shared" si="0"/>
        <v>69.889502762430951</v>
      </c>
      <c r="O45">
        <f t="shared" si="1"/>
        <v>0</v>
      </c>
      <c r="P45">
        <f t="shared" si="2"/>
        <v>0</v>
      </c>
    </row>
    <row r="46" spans="1:16">
      <c r="A46" s="36" t="s">
        <v>452</v>
      </c>
      <c r="B46" s="34" t="s">
        <v>225</v>
      </c>
      <c r="C46">
        <v>253</v>
      </c>
      <c r="D46">
        <v>109</v>
      </c>
      <c r="E46">
        <v>362</v>
      </c>
      <c r="J46" s="36" t="s">
        <v>452</v>
      </c>
      <c r="K46" s="34" t="s">
        <v>365</v>
      </c>
      <c r="L46">
        <v>24</v>
      </c>
      <c r="M46">
        <v>5</v>
      </c>
      <c r="N46" s="39">
        <f t="shared" si="0"/>
        <v>82.758620689655174</v>
      </c>
      <c r="O46">
        <f t="shared" si="1"/>
        <v>0</v>
      </c>
      <c r="P46">
        <f t="shared" si="2"/>
        <v>0</v>
      </c>
    </row>
    <row r="47" spans="1:16">
      <c r="A47" s="36" t="s">
        <v>452</v>
      </c>
      <c r="B47" s="34" t="s">
        <v>365</v>
      </c>
      <c r="C47">
        <v>24</v>
      </c>
      <c r="D47">
        <v>5</v>
      </c>
      <c r="E47">
        <v>29</v>
      </c>
      <c r="J47" s="36" t="s">
        <v>452</v>
      </c>
      <c r="K47" s="34" t="s">
        <v>353</v>
      </c>
      <c r="M47">
        <v>1</v>
      </c>
      <c r="N47" s="39">
        <f t="shared" si="0"/>
        <v>0</v>
      </c>
      <c r="O47">
        <f t="shared" si="1"/>
        <v>0</v>
      </c>
      <c r="P47">
        <f t="shared" si="2"/>
        <v>1</v>
      </c>
    </row>
    <row r="48" spans="1:16">
      <c r="A48" s="36" t="s">
        <v>452</v>
      </c>
      <c r="B48" s="34" t="s">
        <v>353</v>
      </c>
      <c r="D48">
        <v>1</v>
      </c>
      <c r="E48">
        <v>1</v>
      </c>
      <c r="J48" s="36" t="s">
        <v>452</v>
      </c>
      <c r="K48" s="34" t="s">
        <v>201</v>
      </c>
      <c r="L48">
        <v>77</v>
      </c>
      <c r="M48">
        <v>222</v>
      </c>
      <c r="N48" s="39">
        <f t="shared" si="0"/>
        <v>25.752508361204011</v>
      </c>
      <c r="O48">
        <f t="shared" si="1"/>
        <v>0</v>
      </c>
      <c r="P48">
        <f t="shared" si="2"/>
        <v>0</v>
      </c>
    </row>
    <row r="49" spans="1:16">
      <c r="A49" s="36" t="s">
        <v>452</v>
      </c>
      <c r="B49" s="34" t="s">
        <v>201</v>
      </c>
      <c r="C49">
        <v>77</v>
      </c>
      <c r="D49">
        <v>222</v>
      </c>
      <c r="E49">
        <v>299</v>
      </c>
      <c r="J49" s="36" t="s">
        <v>452</v>
      </c>
      <c r="K49" s="34" t="s">
        <v>204</v>
      </c>
      <c r="L49">
        <v>80</v>
      </c>
      <c r="M49">
        <v>269</v>
      </c>
      <c r="N49" s="39">
        <f t="shared" si="0"/>
        <v>22.922636103151863</v>
      </c>
      <c r="O49">
        <f t="shared" si="1"/>
        <v>0</v>
      </c>
      <c r="P49">
        <f t="shared" si="2"/>
        <v>0</v>
      </c>
    </row>
    <row r="50" spans="1:16">
      <c r="A50" s="36" t="s">
        <v>452</v>
      </c>
      <c r="B50" s="34" t="s">
        <v>204</v>
      </c>
      <c r="C50">
        <v>80</v>
      </c>
      <c r="D50">
        <v>269</v>
      </c>
      <c r="E50">
        <v>349</v>
      </c>
      <c r="J50" s="36" t="s">
        <v>452</v>
      </c>
      <c r="K50" s="34" t="s">
        <v>207</v>
      </c>
      <c r="L50">
        <v>60</v>
      </c>
      <c r="M50">
        <v>245</v>
      </c>
      <c r="N50" s="39">
        <f t="shared" si="0"/>
        <v>19.672131147540984</v>
      </c>
      <c r="O50">
        <f t="shared" si="1"/>
        <v>0</v>
      </c>
      <c r="P50">
        <f t="shared" si="2"/>
        <v>0</v>
      </c>
    </row>
    <row r="51" spans="1:16">
      <c r="A51" s="36" t="s">
        <v>452</v>
      </c>
      <c r="B51" s="34" t="s">
        <v>207</v>
      </c>
      <c r="C51">
        <v>60</v>
      </c>
      <c r="D51">
        <v>245</v>
      </c>
      <c r="E51">
        <v>305</v>
      </c>
      <c r="J51" s="36" t="s">
        <v>452</v>
      </c>
      <c r="K51" s="34" t="s">
        <v>380</v>
      </c>
      <c r="M51">
        <v>4</v>
      </c>
      <c r="N51" s="39">
        <f t="shared" si="0"/>
        <v>0</v>
      </c>
      <c r="O51">
        <f t="shared" si="1"/>
        <v>0</v>
      </c>
      <c r="P51">
        <f t="shared" si="2"/>
        <v>1</v>
      </c>
    </row>
    <row r="52" spans="1:16">
      <c r="A52" s="36" t="s">
        <v>452</v>
      </c>
      <c r="B52" s="34" t="s">
        <v>380</v>
      </c>
      <c r="D52">
        <v>4</v>
      </c>
      <c r="E52">
        <v>4</v>
      </c>
      <c r="J52" s="36" t="s">
        <v>452</v>
      </c>
      <c r="K52" s="34" t="s">
        <v>188</v>
      </c>
      <c r="L52">
        <v>88</v>
      </c>
      <c r="M52">
        <v>268</v>
      </c>
      <c r="N52" s="39">
        <f t="shared" si="0"/>
        <v>24.719101123595504</v>
      </c>
      <c r="O52">
        <f t="shared" si="1"/>
        <v>0</v>
      </c>
      <c r="P52">
        <f t="shared" si="2"/>
        <v>0</v>
      </c>
    </row>
    <row r="53" spans="1:16">
      <c r="A53" s="36" t="s">
        <v>452</v>
      </c>
      <c r="B53" s="34" t="s">
        <v>188</v>
      </c>
      <c r="C53">
        <v>88</v>
      </c>
      <c r="D53">
        <v>268</v>
      </c>
      <c r="E53">
        <v>356</v>
      </c>
      <c r="J53" s="36" t="s">
        <v>452</v>
      </c>
      <c r="K53" s="34" t="s">
        <v>185</v>
      </c>
      <c r="L53">
        <v>79</v>
      </c>
      <c r="M53">
        <v>267</v>
      </c>
      <c r="N53" s="39">
        <f t="shared" si="0"/>
        <v>22.832369942196532</v>
      </c>
      <c r="O53">
        <f t="shared" si="1"/>
        <v>0</v>
      </c>
      <c r="P53">
        <f t="shared" si="2"/>
        <v>0</v>
      </c>
    </row>
    <row r="54" spans="1:16">
      <c r="A54" s="36" t="s">
        <v>452</v>
      </c>
      <c r="B54" s="34" t="s">
        <v>185</v>
      </c>
      <c r="C54">
        <v>79</v>
      </c>
      <c r="D54">
        <v>267</v>
      </c>
      <c r="E54">
        <v>346</v>
      </c>
      <c r="J54" s="36" t="s">
        <v>452</v>
      </c>
      <c r="K54" s="34" t="s">
        <v>473</v>
      </c>
      <c r="L54">
        <v>1</v>
      </c>
      <c r="N54" s="39">
        <f t="shared" si="0"/>
        <v>100</v>
      </c>
      <c r="O54">
        <f t="shared" si="1"/>
        <v>1</v>
      </c>
      <c r="P54">
        <f t="shared" si="2"/>
        <v>0</v>
      </c>
    </row>
    <row r="55" spans="1:16">
      <c r="A55" s="36" t="s">
        <v>452</v>
      </c>
      <c r="B55" s="34" t="s">
        <v>473</v>
      </c>
      <c r="C55">
        <v>1</v>
      </c>
      <c r="E55">
        <v>1</v>
      </c>
      <c r="J55" s="36" t="s">
        <v>452</v>
      </c>
      <c r="K55" s="34" t="s">
        <v>432</v>
      </c>
      <c r="M55">
        <v>2</v>
      </c>
      <c r="N55" s="39">
        <f t="shared" si="0"/>
        <v>0</v>
      </c>
      <c r="O55">
        <f t="shared" si="1"/>
        <v>0</v>
      </c>
      <c r="P55">
        <f t="shared" si="2"/>
        <v>1</v>
      </c>
    </row>
    <row r="56" spans="1:16">
      <c r="A56" s="36" t="s">
        <v>452</v>
      </c>
      <c r="B56" s="34" t="s">
        <v>432</v>
      </c>
      <c r="D56">
        <v>2</v>
      </c>
      <c r="E56">
        <v>2</v>
      </c>
      <c r="J56" s="36" t="s">
        <v>452</v>
      </c>
      <c r="K56" s="34" t="s">
        <v>197</v>
      </c>
      <c r="L56">
        <v>1</v>
      </c>
      <c r="M56">
        <v>6</v>
      </c>
      <c r="N56" s="39">
        <f t="shared" si="0"/>
        <v>14.285714285714285</v>
      </c>
      <c r="O56">
        <f t="shared" si="1"/>
        <v>0</v>
      </c>
      <c r="P56">
        <f t="shared" si="2"/>
        <v>0</v>
      </c>
    </row>
    <row r="57" spans="1:16">
      <c r="A57" s="36" t="s">
        <v>452</v>
      </c>
      <c r="B57" s="34" t="s">
        <v>197</v>
      </c>
      <c r="C57">
        <v>1</v>
      </c>
      <c r="D57">
        <v>6</v>
      </c>
      <c r="E57">
        <v>7</v>
      </c>
      <c r="J57" s="36" t="s">
        <v>452</v>
      </c>
      <c r="K57" s="34" t="s">
        <v>437</v>
      </c>
      <c r="L57">
        <v>1</v>
      </c>
      <c r="M57">
        <v>1</v>
      </c>
      <c r="N57" s="39">
        <f t="shared" si="0"/>
        <v>50</v>
      </c>
      <c r="O57">
        <f t="shared" si="1"/>
        <v>0</v>
      </c>
      <c r="P57">
        <f t="shared" si="2"/>
        <v>0</v>
      </c>
    </row>
    <row r="58" spans="1:16">
      <c r="A58" s="36" t="s">
        <v>452</v>
      </c>
      <c r="B58" s="34" t="s">
        <v>437</v>
      </c>
      <c r="C58">
        <v>1</v>
      </c>
      <c r="D58">
        <v>1</v>
      </c>
      <c r="E58">
        <v>2</v>
      </c>
      <c r="J58" s="36" t="s">
        <v>452</v>
      </c>
      <c r="K58" s="34" t="s">
        <v>512</v>
      </c>
      <c r="L58">
        <v>1</v>
      </c>
      <c r="N58" s="39">
        <f t="shared" si="0"/>
        <v>100</v>
      </c>
      <c r="O58">
        <f t="shared" si="1"/>
        <v>1</v>
      </c>
      <c r="P58">
        <f t="shared" si="2"/>
        <v>0</v>
      </c>
    </row>
    <row r="59" spans="1:16">
      <c r="A59" s="36" t="s">
        <v>452</v>
      </c>
      <c r="B59" s="34" t="s">
        <v>512</v>
      </c>
      <c r="C59">
        <v>1</v>
      </c>
      <c r="E59">
        <v>1</v>
      </c>
      <c r="J59" s="36" t="s">
        <v>452</v>
      </c>
      <c r="K59" s="34" t="s">
        <v>335</v>
      </c>
      <c r="L59">
        <v>1</v>
      </c>
      <c r="M59">
        <v>12</v>
      </c>
      <c r="N59" s="39">
        <f t="shared" si="0"/>
        <v>7.6923076923076925</v>
      </c>
      <c r="O59">
        <f t="shared" si="1"/>
        <v>0</v>
      </c>
      <c r="P59">
        <f t="shared" si="2"/>
        <v>0</v>
      </c>
    </row>
    <row r="60" spans="1:16">
      <c r="A60" s="36" t="s">
        <v>452</v>
      </c>
      <c r="B60" s="34" t="s">
        <v>335</v>
      </c>
      <c r="C60">
        <v>1</v>
      </c>
      <c r="D60">
        <v>12</v>
      </c>
      <c r="E60">
        <v>13</v>
      </c>
      <c r="J60" s="36" t="s">
        <v>452</v>
      </c>
      <c r="K60" s="34" t="s">
        <v>280</v>
      </c>
      <c r="M60">
        <v>1</v>
      </c>
      <c r="N60" s="39">
        <f t="shared" si="0"/>
        <v>0</v>
      </c>
      <c r="O60">
        <f t="shared" si="1"/>
        <v>0</v>
      </c>
      <c r="P60">
        <f t="shared" si="2"/>
        <v>1</v>
      </c>
    </row>
    <row r="61" spans="1:16">
      <c r="A61" s="36" t="s">
        <v>452</v>
      </c>
      <c r="B61" s="34" t="s">
        <v>280</v>
      </c>
      <c r="D61">
        <v>1</v>
      </c>
      <c r="E61">
        <v>1</v>
      </c>
      <c r="J61" s="36" t="s">
        <v>452</v>
      </c>
      <c r="K61" s="34" t="s">
        <v>297</v>
      </c>
      <c r="L61">
        <v>26</v>
      </c>
      <c r="M61">
        <v>8</v>
      </c>
      <c r="N61" s="39">
        <f t="shared" si="0"/>
        <v>76.470588235294116</v>
      </c>
      <c r="O61">
        <f t="shared" si="1"/>
        <v>0</v>
      </c>
      <c r="P61">
        <f t="shared" si="2"/>
        <v>0</v>
      </c>
    </row>
    <row r="62" spans="1:16">
      <c r="A62" s="36" t="s">
        <v>452</v>
      </c>
      <c r="B62" s="34" t="s">
        <v>297</v>
      </c>
      <c r="C62">
        <v>26</v>
      </c>
      <c r="D62">
        <v>8</v>
      </c>
      <c r="E62">
        <v>34</v>
      </c>
      <c r="J62" s="36" t="s">
        <v>452</v>
      </c>
      <c r="K62" s="34" t="s">
        <v>401</v>
      </c>
      <c r="M62">
        <v>1</v>
      </c>
      <c r="N62" s="39">
        <f t="shared" si="0"/>
        <v>0</v>
      </c>
      <c r="O62">
        <f t="shared" si="1"/>
        <v>0</v>
      </c>
      <c r="P62">
        <f t="shared" si="2"/>
        <v>1</v>
      </c>
    </row>
    <row r="63" spans="1:16">
      <c r="A63" s="36" t="s">
        <v>452</v>
      </c>
      <c r="B63" s="34" t="s">
        <v>401</v>
      </c>
      <c r="D63">
        <v>1</v>
      </c>
      <c r="E63">
        <v>1</v>
      </c>
      <c r="J63" s="36" t="s">
        <v>452</v>
      </c>
      <c r="K63" s="34" t="s">
        <v>415</v>
      </c>
      <c r="M63">
        <v>1</v>
      </c>
      <c r="N63" s="39">
        <f t="shared" si="0"/>
        <v>0</v>
      </c>
      <c r="O63">
        <f t="shared" si="1"/>
        <v>0</v>
      </c>
      <c r="P63">
        <f t="shared" si="2"/>
        <v>1</v>
      </c>
    </row>
    <row r="64" spans="1:16">
      <c r="A64" s="36" t="s">
        <v>452</v>
      </c>
      <c r="B64" s="34" t="s">
        <v>415</v>
      </c>
      <c r="D64">
        <v>1</v>
      </c>
      <c r="E64">
        <v>1</v>
      </c>
      <c r="J64" s="36" t="s">
        <v>452</v>
      </c>
      <c r="K64" s="34" t="s">
        <v>404</v>
      </c>
      <c r="M64">
        <v>2</v>
      </c>
      <c r="N64" s="39">
        <f t="shared" si="0"/>
        <v>0</v>
      </c>
      <c r="O64">
        <f t="shared" si="1"/>
        <v>0</v>
      </c>
      <c r="P64">
        <f t="shared" si="2"/>
        <v>1</v>
      </c>
    </row>
    <row r="65" spans="1:16">
      <c r="A65" s="36" t="s">
        <v>452</v>
      </c>
      <c r="B65" s="34" t="s">
        <v>404</v>
      </c>
      <c r="D65">
        <v>2</v>
      </c>
      <c r="E65">
        <v>2</v>
      </c>
      <c r="J65" s="36" t="s">
        <v>452</v>
      </c>
      <c r="K65" s="34" t="s">
        <v>369</v>
      </c>
      <c r="M65">
        <v>2</v>
      </c>
      <c r="N65" s="39">
        <f t="shared" si="0"/>
        <v>0</v>
      </c>
      <c r="O65">
        <f t="shared" si="1"/>
        <v>0</v>
      </c>
      <c r="P65">
        <f t="shared" si="2"/>
        <v>1</v>
      </c>
    </row>
    <row r="66" spans="1:16">
      <c r="A66" s="36" t="s">
        <v>452</v>
      </c>
      <c r="B66" s="34" t="s">
        <v>369</v>
      </c>
      <c r="D66">
        <v>2</v>
      </c>
      <c r="E66">
        <v>2</v>
      </c>
      <c r="J66" s="36" t="s">
        <v>452</v>
      </c>
      <c r="K66" s="34" t="s">
        <v>529</v>
      </c>
      <c r="L66">
        <v>1</v>
      </c>
      <c r="N66" s="39">
        <f t="shared" si="0"/>
        <v>100</v>
      </c>
      <c r="O66">
        <f t="shared" si="1"/>
        <v>1</v>
      </c>
      <c r="P66">
        <f t="shared" si="2"/>
        <v>0</v>
      </c>
    </row>
    <row r="67" spans="1:16">
      <c r="A67" s="36" t="s">
        <v>452</v>
      </c>
      <c r="B67" s="34" t="s">
        <v>529</v>
      </c>
      <c r="C67">
        <v>1</v>
      </c>
      <c r="E67">
        <v>1</v>
      </c>
      <c r="J67" s="36" t="s">
        <v>452</v>
      </c>
      <c r="K67" s="34" t="s">
        <v>289</v>
      </c>
      <c r="L67">
        <v>12</v>
      </c>
      <c r="M67">
        <v>20</v>
      </c>
      <c r="N67" s="39">
        <f t="shared" si="0"/>
        <v>37.5</v>
      </c>
      <c r="O67">
        <f t="shared" si="1"/>
        <v>0</v>
      </c>
      <c r="P67">
        <f t="shared" si="2"/>
        <v>0</v>
      </c>
    </row>
    <row r="68" spans="1:16">
      <c r="A68" s="36" t="s">
        <v>452</v>
      </c>
      <c r="B68" s="34" t="s">
        <v>289</v>
      </c>
      <c r="C68">
        <v>12</v>
      </c>
      <c r="D68">
        <v>20</v>
      </c>
      <c r="E68">
        <v>32</v>
      </c>
      <c r="J68" s="36" t="s">
        <v>452</v>
      </c>
      <c r="K68" s="34" t="s">
        <v>424</v>
      </c>
      <c r="M68">
        <v>1</v>
      </c>
      <c r="N68" s="39">
        <f t="shared" si="0"/>
        <v>0</v>
      </c>
      <c r="O68">
        <f t="shared" si="1"/>
        <v>0</v>
      </c>
      <c r="P68">
        <f t="shared" si="2"/>
        <v>1</v>
      </c>
    </row>
    <row r="69" spans="1:16">
      <c r="A69" s="36" t="s">
        <v>452</v>
      </c>
      <c r="B69" s="34" t="s">
        <v>424</v>
      </c>
      <c r="D69">
        <v>1</v>
      </c>
      <c r="E69">
        <v>1</v>
      </c>
      <c r="J69" s="36" t="s">
        <v>452</v>
      </c>
      <c r="K69" s="34" t="s">
        <v>258</v>
      </c>
      <c r="L69">
        <v>30</v>
      </c>
      <c r="M69">
        <v>1</v>
      </c>
      <c r="N69" s="39">
        <f t="shared" ref="N69:N132" si="4">IF(L69="",0,L69/(L69+M69)*100)</f>
        <v>96.774193548387103</v>
      </c>
      <c r="O69">
        <f t="shared" ref="O69:O132" si="5">IF(L69&lt;&gt;"",IF(M69="",1,0),0)</f>
        <v>0</v>
      </c>
      <c r="P69">
        <f t="shared" ref="P69:P132" si="6">IF(M69&lt;&gt;"",IF(L69="",1,0),0)</f>
        <v>0</v>
      </c>
    </row>
    <row r="70" spans="1:16">
      <c r="A70" s="36" t="s">
        <v>452</v>
      </c>
      <c r="B70" s="34" t="s">
        <v>258</v>
      </c>
      <c r="C70">
        <v>30</v>
      </c>
      <c r="D70">
        <v>1</v>
      </c>
      <c r="E70">
        <v>31</v>
      </c>
      <c r="J70" s="36" t="s">
        <v>452</v>
      </c>
      <c r="K70" s="34" t="s">
        <v>534</v>
      </c>
      <c r="L70">
        <v>1</v>
      </c>
      <c r="N70" s="39">
        <f t="shared" si="4"/>
        <v>100</v>
      </c>
      <c r="O70">
        <f t="shared" si="5"/>
        <v>1</v>
      </c>
      <c r="P70">
        <f t="shared" si="6"/>
        <v>0</v>
      </c>
    </row>
    <row r="71" spans="1:16">
      <c r="A71" s="36" t="s">
        <v>452</v>
      </c>
      <c r="B71" s="34" t="s">
        <v>534</v>
      </c>
      <c r="C71">
        <v>1</v>
      </c>
      <c r="E71">
        <v>1</v>
      </c>
      <c r="J71" s="36" t="s">
        <v>452</v>
      </c>
      <c r="K71" s="34" t="s">
        <v>540</v>
      </c>
      <c r="L71">
        <v>1</v>
      </c>
      <c r="N71" s="39">
        <f t="shared" si="4"/>
        <v>100</v>
      </c>
      <c r="O71">
        <f t="shared" si="5"/>
        <v>1</v>
      </c>
      <c r="P71">
        <f t="shared" si="6"/>
        <v>0</v>
      </c>
    </row>
    <row r="72" spans="1:16">
      <c r="A72" s="36" t="s">
        <v>452</v>
      </c>
      <c r="B72" s="34" t="s">
        <v>540</v>
      </c>
      <c r="C72">
        <v>1</v>
      </c>
      <c r="E72">
        <v>1</v>
      </c>
      <c r="J72" s="36" t="s">
        <v>452</v>
      </c>
      <c r="K72" s="34" t="s">
        <v>337</v>
      </c>
      <c r="M72">
        <v>1</v>
      </c>
      <c r="N72" s="39">
        <f t="shared" si="4"/>
        <v>0</v>
      </c>
      <c r="O72">
        <f t="shared" si="5"/>
        <v>0</v>
      </c>
      <c r="P72">
        <f t="shared" si="6"/>
        <v>1</v>
      </c>
    </row>
    <row r="73" spans="1:16">
      <c r="A73" s="36" t="s">
        <v>452</v>
      </c>
      <c r="B73" s="34" t="s">
        <v>337</v>
      </c>
      <c r="D73">
        <v>1</v>
      </c>
      <c r="E73">
        <v>1</v>
      </c>
      <c r="J73" s="36" t="s">
        <v>452</v>
      </c>
      <c r="K73" s="34" t="s">
        <v>394</v>
      </c>
      <c r="M73">
        <v>1</v>
      </c>
      <c r="N73" s="39">
        <f t="shared" si="4"/>
        <v>0</v>
      </c>
      <c r="O73">
        <f t="shared" si="5"/>
        <v>0</v>
      </c>
      <c r="P73">
        <f t="shared" si="6"/>
        <v>1</v>
      </c>
    </row>
    <row r="74" spans="1:16">
      <c r="A74" s="36" t="s">
        <v>452</v>
      </c>
      <c r="B74" s="34" t="s">
        <v>394</v>
      </c>
      <c r="D74">
        <v>1</v>
      </c>
      <c r="E74">
        <v>1</v>
      </c>
      <c r="J74" s="36" t="s">
        <v>452</v>
      </c>
      <c r="K74" s="34" t="s">
        <v>487</v>
      </c>
      <c r="L74">
        <v>1</v>
      </c>
      <c r="N74" s="39">
        <f t="shared" si="4"/>
        <v>100</v>
      </c>
      <c r="O74">
        <f t="shared" si="5"/>
        <v>1</v>
      </c>
      <c r="P74">
        <f t="shared" si="6"/>
        <v>0</v>
      </c>
    </row>
    <row r="75" spans="1:16">
      <c r="A75" s="36" t="s">
        <v>452</v>
      </c>
      <c r="B75" s="34" t="s">
        <v>487</v>
      </c>
      <c r="C75">
        <v>1</v>
      </c>
      <c r="E75">
        <v>1</v>
      </c>
      <c r="J75" s="36" t="s">
        <v>452</v>
      </c>
      <c r="K75" s="34" t="s">
        <v>340</v>
      </c>
      <c r="M75">
        <v>1</v>
      </c>
      <c r="N75" s="39">
        <f t="shared" si="4"/>
        <v>0</v>
      </c>
      <c r="O75">
        <f t="shared" si="5"/>
        <v>0</v>
      </c>
      <c r="P75">
        <f t="shared" si="6"/>
        <v>1</v>
      </c>
    </row>
    <row r="76" spans="1:16">
      <c r="A76" s="36" t="s">
        <v>452</v>
      </c>
      <c r="B76" s="34" t="s">
        <v>340</v>
      </c>
      <c r="D76">
        <v>1</v>
      </c>
      <c r="E76">
        <v>1</v>
      </c>
      <c r="J76" s="36" t="s">
        <v>452</v>
      </c>
      <c r="K76" s="34" t="s">
        <v>217</v>
      </c>
      <c r="L76">
        <v>10</v>
      </c>
      <c r="M76">
        <v>23</v>
      </c>
      <c r="N76" s="39">
        <f t="shared" si="4"/>
        <v>30.303030303030305</v>
      </c>
      <c r="O76">
        <f t="shared" si="5"/>
        <v>0</v>
      </c>
      <c r="P76">
        <f t="shared" si="6"/>
        <v>0</v>
      </c>
    </row>
    <row r="77" spans="1:16">
      <c r="A77" s="36" t="s">
        <v>452</v>
      </c>
      <c r="B77" s="34" t="s">
        <v>217</v>
      </c>
      <c r="C77">
        <v>10</v>
      </c>
      <c r="D77">
        <v>23</v>
      </c>
      <c r="E77">
        <v>33</v>
      </c>
      <c r="J77" s="36" t="s">
        <v>452</v>
      </c>
      <c r="K77" s="34" t="s">
        <v>532</v>
      </c>
      <c r="L77">
        <v>1</v>
      </c>
      <c r="N77" s="39">
        <f t="shared" si="4"/>
        <v>100</v>
      </c>
      <c r="O77">
        <f t="shared" si="5"/>
        <v>1</v>
      </c>
      <c r="P77">
        <f t="shared" si="6"/>
        <v>0</v>
      </c>
    </row>
    <row r="78" spans="1:16">
      <c r="A78" s="36" t="s">
        <v>452</v>
      </c>
      <c r="B78" s="34" t="s">
        <v>532</v>
      </c>
      <c r="C78">
        <v>1</v>
      </c>
      <c r="E78">
        <v>1</v>
      </c>
      <c r="J78" s="36" t="s">
        <v>452</v>
      </c>
      <c r="K78" s="34" t="s">
        <v>506</v>
      </c>
      <c r="L78">
        <v>2</v>
      </c>
      <c r="N78" s="39">
        <f t="shared" si="4"/>
        <v>100</v>
      </c>
      <c r="O78">
        <f t="shared" si="5"/>
        <v>1</v>
      </c>
      <c r="P78">
        <f t="shared" si="6"/>
        <v>0</v>
      </c>
    </row>
    <row r="79" spans="1:16">
      <c r="A79" s="36" t="s">
        <v>452</v>
      </c>
      <c r="B79" s="34" t="s">
        <v>506</v>
      </c>
      <c r="C79">
        <v>2</v>
      </c>
      <c r="E79">
        <v>2</v>
      </c>
      <c r="J79" s="36" t="s">
        <v>452</v>
      </c>
      <c r="K79" s="34" t="s">
        <v>292</v>
      </c>
      <c r="M79">
        <v>1</v>
      </c>
      <c r="N79" s="39">
        <f t="shared" si="4"/>
        <v>0</v>
      </c>
      <c r="O79">
        <f t="shared" si="5"/>
        <v>0</v>
      </c>
      <c r="P79">
        <f t="shared" si="6"/>
        <v>1</v>
      </c>
    </row>
    <row r="80" spans="1:16">
      <c r="A80" s="36" t="s">
        <v>452</v>
      </c>
      <c r="B80" s="34" t="s">
        <v>292</v>
      </c>
      <c r="D80">
        <v>1</v>
      </c>
      <c r="E80">
        <v>1</v>
      </c>
      <c r="J80" s="36" t="s">
        <v>452</v>
      </c>
      <c r="K80" s="34" t="s">
        <v>286</v>
      </c>
      <c r="M80">
        <v>1</v>
      </c>
      <c r="N80" s="39">
        <f t="shared" si="4"/>
        <v>0</v>
      </c>
      <c r="O80">
        <f t="shared" si="5"/>
        <v>0</v>
      </c>
      <c r="P80">
        <f t="shared" si="6"/>
        <v>1</v>
      </c>
    </row>
    <row r="81" spans="1:16">
      <c r="A81" s="36" t="s">
        <v>452</v>
      </c>
      <c r="B81" s="34" t="s">
        <v>286</v>
      </c>
      <c r="D81">
        <v>1</v>
      </c>
      <c r="E81">
        <v>1</v>
      </c>
      <c r="J81" s="36" t="s">
        <v>452</v>
      </c>
      <c r="K81" s="34" t="s">
        <v>418</v>
      </c>
      <c r="M81">
        <v>1</v>
      </c>
      <c r="N81" s="39">
        <f t="shared" si="4"/>
        <v>0</v>
      </c>
      <c r="O81">
        <f t="shared" si="5"/>
        <v>0</v>
      </c>
      <c r="P81">
        <f t="shared" si="6"/>
        <v>1</v>
      </c>
    </row>
    <row r="82" spans="1:16">
      <c r="A82" s="36" t="s">
        <v>452</v>
      </c>
      <c r="B82" s="34" t="s">
        <v>418</v>
      </c>
      <c r="D82">
        <v>1</v>
      </c>
      <c r="E82">
        <v>1</v>
      </c>
      <c r="J82" s="36" t="s">
        <v>452</v>
      </c>
      <c r="K82" s="34" t="s">
        <v>261</v>
      </c>
      <c r="M82">
        <v>1</v>
      </c>
      <c r="N82" s="39">
        <f t="shared" si="4"/>
        <v>0</v>
      </c>
      <c r="O82">
        <f t="shared" si="5"/>
        <v>0</v>
      </c>
      <c r="P82">
        <f t="shared" si="6"/>
        <v>1</v>
      </c>
    </row>
    <row r="83" spans="1:16">
      <c r="A83" s="36" t="s">
        <v>452</v>
      </c>
      <c r="B83" s="34" t="s">
        <v>261</v>
      </c>
      <c r="D83">
        <v>1</v>
      </c>
      <c r="E83">
        <v>1</v>
      </c>
      <c r="J83" s="36" t="s">
        <v>452</v>
      </c>
      <c r="K83" s="34" t="s">
        <v>409</v>
      </c>
      <c r="M83">
        <v>1</v>
      </c>
      <c r="N83" s="39">
        <f t="shared" si="4"/>
        <v>0</v>
      </c>
      <c r="O83">
        <f t="shared" si="5"/>
        <v>0</v>
      </c>
      <c r="P83">
        <f t="shared" si="6"/>
        <v>1</v>
      </c>
    </row>
    <row r="84" spans="1:16">
      <c r="A84" s="36" t="s">
        <v>452</v>
      </c>
      <c r="B84" s="34" t="s">
        <v>409</v>
      </c>
      <c r="D84">
        <v>1</v>
      </c>
      <c r="E84">
        <v>1</v>
      </c>
      <c r="J84" s="36" t="s">
        <v>452</v>
      </c>
      <c r="K84" s="34" t="s">
        <v>521</v>
      </c>
      <c r="L84">
        <v>1</v>
      </c>
      <c r="N84" s="39">
        <f t="shared" si="4"/>
        <v>100</v>
      </c>
      <c r="O84">
        <f t="shared" si="5"/>
        <v>1</v>
      </c>
      <c r="P84">
        <f t="shared" si="6"/>
        <v>0</v>
      </c>
    </row>
    <row r="85" spans="1:16">
      <c r="A85" s="36" t="s">
        <v>452</v>
      </c>
      <c r="B85" s="34" t="s">
        <v>521</v>
      </c>
      <c r="C85">
        <v>1</v>
      </c>
      <c r="E85">
        <v>1</v>
      </c>
      <c r="J85" s="36" t="s">
        <v>452</v>
      </c>
      <c r="K85" s="34" t="s">
        <v>412</v>
      </c>
      <c r="M85">
        <v>2</v>
      </c>
      <c r="N85" s="39">
        <f t="shared" si="4"/>
        <v>0</v>
      </c>
      <c r="O85">
        <f t="shared" si="5"/>
        <v>0</v>
      </c>
      <c r="P85">
        <f t="shared" si="6"/>
        <v>1</v>
      </c>
    </row>
    <row r="86" spans="1:16">
      <c r="A86" s="36" t="s">
        <v>452</v>
      </c>
      <c r="B86" s="34" t="s">
        <v>412</v>
      </c>
      <c r="D86">
        <v>2</v>
      </c>
      <c r="E86">
        <v>2</v>
      </c>
      <c r="J86" s="36" t="s">
        <v>452</v>
      </c>
      <c r="K86" s="34" t="s">
        <v>239</v>
      </c>
      <c r="L86">
        <v>9</v>
      </c>
      <c r="M86">
        <v>34</v>
      </c>
      <c r="N86" s="39">
        <f t="shared" si="4"/>
        <v>20.930232558139537</v>
      </c>
      <c r="O86">
        <f t="shared" si="5"/>
        <v>0</v>
      </c>
      <c r="P86">
        <f t="shared" si="6"/>
        <v>0</v>
      </c>
    </row>
    <row r="87" spans="1:16">
      <c r="A87" s="36" t="s">
        <v>452</v>
      </c>
      <c r="B87" s="34" t="s">
        <v>239</v>
      </c>
      <c r="C87">
        <v>9</v>
      </c>
      <c r="D87">
        <v>34</v>
      </c>
      <c r="E87">
        <v>43</v>
      </c>
      <c r="J87" s="36" t="s">
        <v>452</v>
      </c>
      <c r="K87" s="34" t="s">
        <v>342</v>
      </c>
      <c r="M87">
        <v>1</v>
      </c>
      <c r="N87" s="39">
        <f t="shared" si="4"/>
        <v>0</v>
      </c>
      <c r="O87">
        <f t="shared" si="5"/>
        <v>0</v>
      </c>
      <c r="P87">
        <f t="shared" si="6"/>
        <v>1</v>
      </c>
    </row>
    <row r="88" spans="1:16">
      <c r="A88" s="36" t="s">
        <v>452</v>
      </c>
      <c r="B88" s="34" t="s">
        <v>342</v>
      </c>
      <c r="D88">
        <v>1</v>
      </c>
      <c r="E88">
        <v>1</v>
      </c>
      <c r="J88" s="36" t="s">
        <v>452</v>
      </c>
      <c r="K88" s="34" t="s">
        <v>277</v>
      </c>
      <c r="L88">
        <v>39</v>
      </c>
      <c r="M88">
        <v>5</v>
      </c>
      <c r="N88" s="39">
        <f t="shared" si="4"/>
        <v>88.63636363636364</v>
      </c>
      <c r="O88">
        <f t="shared" si="5"/>
        <v>0</v>
      </c>
      <c r="P88">
        <f t="shared" si="6"/>
        <v>0</v>
      </c>
    </row>
    <row r="89" spans="1:16">
      <c r="A89" s="36" t="s">
        <v>452</v>
      </c>
      <c r="B89" s="34" t="s">
        <v>277</v>
      </c>
      <c r="C89">
        <v>39</v>
      </c>
      <c r="D89">
        <v>5</v>
      </c>
      <c r="E89">
        <v>44</v>
      </c>
      <c r="J89" s="36" t="s">
        <v>452</v>
      </c>
      <c r="K89" s="34" t="s">
        <v>518</v>
      </c>
      <c r="L89">
        <v>1</v>
      </c>
      <c r="N89" s="39">
        <f t="shared" si="4"/>
        <v>100</v>
      </c>
      <c r="O89">
        <f t="shared" si="5"/>
        <v>1</v>
      </c>
      <c r="P89">
        <f t="shared" si="6"/>
        <v>0</v>
      </c>
    </row>
    <row r="90" spans="1:16">
      <c r="A90" s="36" t="s">
        <v>452</v>
      </c>
      <c r="B90" s="34" t="s">
        <v>518</v>
      </c>
      <c r="C90">
        <v>1</v>
      </c>
      <c r="E90">
        <v>1</v>
      </c>
      <c r="J90" s="36" t="s">
        <v>452</v>
      </c>
      <c r="K90" s="34" t="s">
        <v>248</v>
      </c>
      <c r="L90">
        <v>4</v>
      </c>
      <c r="M90">
        <v>30</v>
      </c>
      <c r="N90" s="39">
        <f t="shared" si="4"/>
        <v>11.76470588235294</v>
      </c>
      <c r="O90">
        <f t="shared" si="5"/>
        <v>0</v>
      </c>
      <c r="P90">
        <f t="shared" si="6"/>
        <v>0</v>
      </c>
    </row>
    <row r="91" spans="1:16">
      <c r="A91" s="36" t="s">
        <v>452</v>
      </c>
      <c r="B91" s="34" t="s">
        <v>248</v>
      </c>
      <c r="C91">
        <v>4</v>
      </c>
      <c r="D91">
        <v>30</v>
      </c>
      <c r="E91">
        <v>34</v>
      </c>
      <c r="J91" s="36" t="s">
        <v>452</v>
      </c>
      <c r="K91" s="34" t="s">
        <v>386</v>
      </c>
      <c r="M91">
        <v>1</v>
      </c>
      <c r="N91" s="39">
        <f t="shared" si="4"/>
        <v>0</v>
      </c>
      <c r="O91">
        <f t="shared" si="5"/>
        <v>0</v>
      </c>
      <c r="P91">
        <f t="shared" si="6"/>
        <v>1</v>
      </c>
    </row>
    <row r="92" spans="1:16">
      <c r="A92" s="36" t="s">
        <v>452</v>
      </c>
      <c r="B92" s="34" t="s">
        <v>386</v>
      </c>
      <c r="D92">
        <v>1</v>
      </c>
      <c r="E92">
        <v>1</v>
      </c>
      <c r="J92" s="36" t="s">
        <v>452</v>
      </c>
      <c r="K92" s="34" t="s">
        <v>475</v>
      </c>
      <c r="L92">
        <v>1</v>
      </c>
      <c r="N92" s="39">
        <f t="shared" si="4"/>
        <v>100</v>
      </c>
      <c r="O92">
        <f t="shared" si="5"/>
        <v>1</v>
      </c>
      <c r="P92">
        <f t="shared" si="6"/>
        <v>0</v>
      </c>
    </row>
    <row r="93" spans="1:16">
      <c r="A93" s="36" t="s">
        <v>452</v>
      </c>
      <c r="B93" s="34" t="s">
        <v>475</v>
      </c>
      <c r="C93">
        <v>1</v>
      </c>
      <c r="E93">
        <v>1</v>
      </c>
      <c r="J93" s="36" t="s">
        <v>452</v>
      </c>
      <c r="K93" s="34" t="s">
        <v>356</v>
      </c>
      <c r="L93">
        <v>2</v>
      </c>
      <c r="M93">
        <v>9</v>
      </c>
      <c r="N93" s="39">
        <f t="shared" si="4"/>
        <v>18.181818181818183</v>
      </c>
      <c r="O93">
        <f t="shared" si="5"/>
        <v>0</v>
      </c>
      <c r="P93">
        <f t="shared" si="6"/>
        <v>0</v>
      </c>
    </row>
    <row r="94" spans="1:16">
      <c r="A94" s="36" t="s">
        <v>452</v>
      </c>
      <c r="B94" s="34" t="s">
        <v>356</v>
      </c>
      <c r="C94">
        <v>2</v>
      </c>
      <c r="D94">
        <v>9</v>
      </c>
      <c r="E94">
        <v>11</v>
      </c>
      <c r="J94" s="36" t="s">
        <v>452</v>
      </c>
      <c r="K94" s="34" t="s">
        <v>467</v>
      </c>
      <c r="L94">
        <v>1</v>
      </c>
      <c r="N94" s="39">
        <f t="shared" si="4"/>
        <v>100</v>
      </c>
      <c r="O94">
        <f t="shared" si="5"/>
        <v>1</v>
      </c>
      <c r="P94">
        <f t="shared" si="6"/>
        <v>0</v>
      </c>
    </row>
    <row r="95" spans="1:16">
      <c r="A95" s="36" t="s">
        <v>452</v>
      </c>
      <c r="B95" s="34" t="s">
        <v>467</v>
      </c>
      <c r="C95">
        <v>1</v>
      </c>
      <c r="E95">
        <v>1</v>
      </c>
      <c r="J95" s="36" t="s">
        <v>452</v>
      </c>
      <c r="K95" s="34" t="s">
        <v>495</v>
      </c>
      <c r="L95">
        <v>1</v>
      </c>
      <c r="N95" s="39">
        <f t="shared" si="4"/>
        <v>100</v>
      </c>
      <c r="O95">
        <f t="shared" si="5"/>
        <v>1</v>
      </c>
      <c r="P95">
        <f t="shared" si="6"/>
        <v>0</v>
      </c>
    </row>
    <row r="96" spans="1:16">
      <c r="A96" s="36" t="s">
        <v>452</v>
      </c>
      <c r="B96" s="34" t="s">
        <v>495</v>
      </c>
      <c r="C96">
        <v>1</v>
      </c>
      <c r="E96">
        <v>1</v>
      </c>
      <c r="J96" s="36" t="s">
        <v>452</v>
      </c>
      <c r="K96" s="34" t="s">
        <v>383</v>
      </c>
      <c r="M96">
        <v>1</v>
      </c>
      <c r="N96" s="39">
        <f t="shared" si="4"/>
        <v>0</v>
      </c>
      <c r="O96">
        <f t="shared" si="5"/>
        <v>0</v>
      </c>
      <c r="P96">
        <f t="shared" si="6"/>
        <v>1</v>
      </c>
    </row>
    <row r="97" spans="1:16">
      <c r="A97" s="36" t="s">
        <v>452</v>
      </c>
      <c r="B97" s="34" t="s">
        <v>383</v>
      </c>
      <c r="D97">
        <v>1</v>
      </c>
      <c r="E97">
        <v>1</v>
      </c>
      <c r="J97" s="36" t="s">
        <v>452</v>
      </c>
      <c r="K97" s="34" t="s">
        <v>311</v>
      </c>
      <c r="L97">
        <v>1</v>
      </c>
      <c r="M97">
        <v>11</v>
      </c>
      <c r="N97" s="39">
        <f t="shared" si="4"/>
        <v>8.3333333333333321</v>
      </c>
      <c r="O97">
        <f t="shared" si="5"/>
        <v>0</v>
      </c>
      <c r="P97">
        <f t="shared" si="6"/>
        <v>0</v>
      </c>
    </row>
    <row r="98" spans="1:16">
      <c r="A98" s="36" t="s">
        <v>452</v>
      </c>
      <c r="B98" s="34" t="s">
        <v>311</v>
      </c>
      <c r="C98">
        <v>1</v>
      </c>
      <c r="D98">
        <v>11</v>
      </c>
      <c r="E98">
        <v>12</v>
      </c>
      <c r="J98" s="36" t="s">
        <v>452</v>
      </c>
      <c r="K98" s="34" t="s">
        <v>571</v>
      </c>
      <c r="L98">
        <v>6</v>
      </c>
      <c r="N98" s="39">
        <f t="shared" si="4"/>
        <v>100</v>
      </c>
      <c r="O98">
        <f t="shared" si="5"/>
        <v>1</v>
      </c>
      <c r="P98">
        <f t="shared" si="6"/>
        <v>0</v>
      </c>
    </row>
    <row r="99" spans="1:16">
      <c r="A99" s="36" t="s">
        <v>452</v>
      </c>
      <c r="B99" s="34" t="s">
        <v>571</v>
      </c>
      <c r="C99">
        <v>6</v>
      </c>
      <c r="E99">
        <v>6</v>
      </c>
      <c r="J99" s="36" t="s">
        <v>452</v>
      </c>
      <c r="K99" s="34" t="s">
        <v>563</v>
      </c>
      <c r="L99">
        <v>15</v>
      </c>
      <c r="N99" s="39">
        <f t="shared" si="4"/>
        <v>100</v>
      </c>
      <c r="O99">
        <f t="shared" si="5"/>
        <v>1</v>
      </c>
      <c r="P99">
        <f t="shared" si="6"/>
        <v>0</v>
      </c>
    </row>
    <row r="100" spans="1:16">
      <c r="A100" s="36" t="s">
        <v>452</v>
      </c>
      <c r="B100" s="34" t="s">
        <v>563</v>
      </c>
      <c r="C100">
        <v>15</v>
      </c>
      <c r="E100">
        <v>15</v>
      </c>
      <c r="J100" s="36" t="s">
        <v>452</v>
      </c>
      <c r="K100" s="34" t="s">
        <v>577</v>
      </c>
      <c r="L100">
        <v>13</v>
      </c>
      <c r="N100" s="39">
        <f t="shared" si="4"/>
        <v>100</v>
      </c>
      <c r="O100">
        <f t="shared" si="5"/>
        <v>1</v>
      </c>
      <c r="P100">
        <f t="shared" si="6"/>
        <v>0</v>
      </c>
    </row>
    <row r="101" spans="1:16">
      <c r="A101" s="36" t="s">
        <v>452</v>
      </c>
      <c r="B101" s="34" t="s">
        <v>577</v>
      </c>
      <c r="C101">
        <v>13</v>
      </c>
      <c r="E101">
        <v>13</v>
      </c>
      <c r="J101" s="36" t="s">
        <v>452</v>
      </c>
      <c r="K101" s="34" t="s">
        <v>266</v>
      </c>
      <c r="L101">
        <v>3</v>
      </c>
      <c r="M101">
        <v>12</v>
      </c>
      <c r="N101" s="39">
        <f t="shared" si="4"/>
        <v>20</v>
      </c>
      <c r="O101">
        <f t="shared" si="5"/>
        <v>0</v>
      </c>
      <c r="P101">
        <f t="shared" si="6"/>
        <v>0</v>
      </c>
    </row>
    <row r="102" spans="1:16">
      <c r="A102" s="36" t="s">
        <v>452</v>
      </c>
      <c r="B102" s="34" t="s">
        <v>266</v>
      </c>
      <c r="C102">
        <v>3</v>
      </c>
      <c r="D102">
        <v>12</v>
      </c>
      <c r="E102">
        <v>15</v>
      </c>
      <c r="J102" s="36" t="s">
        <v>452</v>
      </c>
      <c r="K102" s="34" t="s">
        <v>568</v>
      </c>
      <c r="L102">
        <v>14</v>
      </c>
      <c r="N102" s="39">
        <f t="shared" si="4"/>
        <v>100</v>
      </c>
      <c r="O102">
        <f t="shared" si="5"/>
        <v>1</v>
      </c>
      <c r="P102">
        <f t="shared" si="6"/>
        <v>0</v>
      </c>
    </row>
    <row r="103" spans="1:16">
      <c r="A103" s="36" t="s">
        <v>452</v>
      </c>
      <c r="B103" s="34" t="s">
        <v>568</v>
      </c>
      <c r="C103">
        <v>14</v>
      </c>
      <c r="E103">
        <v>14</v>
      </c>
      <c r="J103" s="36" t="s">
        <v>452</v>
      </c>
      <c r="K103" s="34" t="s">
        <v>557</v>
      </c>
      <c r="L103">
        <v>10</v>
      </c>
      <c r="N103" s="39">
        <f t="shared" si="4"/>
        <v>100</v>
      </c>
      <c r="O103">
        <f t="shared" si="5"/>
        <v>1</v>
      </c>
      <c r="P103">
        <f t="shared" si="6"/>
        <v>0</v>
      </c>
    </row>
    <row r="104" spans="1:16">
      <c r="A104" s="36" t="s">
        <v>452</v>
      </c>
      <c r="B104" s="34" t="s">
        <v>557</v>
      </c>
      <c r="C104">
        <v>10</v>
      </c>
      <c r="E104">
        <v>10</v>
      </c>
      <c r="J104" s="36" t="s">
        <v>452</v>
      </c>
      <c r="K104" s="34" t="s">
        <v>308</v>
      </c>
      <c r="L104">
        <v>5</v>
      </c>
      <c r="M104">
        <v>4</v>
      </c>
      <c r="N104" s="39">
        <f t="shared" si="4"/>
        <v>55.555555555555557</v>
      </c>
      <c r="O104">
        <f t="shared" si="5"/>
        <v>0</v>
      </c>
      <c r="P104">
        <f t="shared" si="6"/>
        <v>0</v>
      </c>
    </row>
    <row r="105" spans="1:16">
      <c r="A105" s="36" t="s">
        <v>452</v>
      </c>
      <c r="B105" s="34" t="s">
        <v>308</v>
      </c>
      <c r="C105">
        <v>5</v>
      </c>
      <c r="D105">
        <v>4</v>
      </c>
      <c r="E105">
        <v>9</v>
      </c>
      <c r="J105" s="36" t="s">
        <v>452</v>
      </c>
      <c r="K105" s="34" t="s">
        <v>565</v>
      </c>
      <c r="L105">
        <v>13</v>
      </c>
      <c r="N105" s="39">
        <f t="shared" si="4"/>
        <v>100</v>
      </c>
      <c r="O105">
        <f t="shared" si="5"/>
        <v>1</v>
      </c>
      <c r="P105">
        <f t="shared" si="6"/>
        <v>0</v>
      </c>
    </row>
    <row r="106" spans="1:16">
      <c r="A106" s="36" t="s">
        <v>452</v>
      </c>
      <c r="B106" s="34" t="s">
        <v>565</v>
      </c>
      <c r="C106">
        <v>13</v>
      </c>
      <c r="E106">
        <v>13</v>
      </c>
      <c r="J106" s="36" t="s">
        <v>452</v>
      </c>
      <c r="K106" s="34" t="s">
        <v>407</v>
      </c>
      <c r="L106">
        <v>11</v>
      </c>
      <c r="M106">
        <v>1</v>
      </c>
      <c r="N106" s="39">
        <f t="shared" si="4"/>
        <v>91.666666666666657</v>
      </c>
      <c r="O106">
        <f t="shared" si="5"/>
        <v>0</v>
      </c>
      <c r="P106">
        <f t="shared" si="6"/>
        <v>0</v>
      </c>
    </row>
    <row r="107" spans="1:16">
      <c r="A107" s="36" t="s">
        <v>452</v>
      </c>
      <c r="B107" s="34" t="s">
        <v>407</v>
      </c>
      <c r="C107">
        <v>11</v>
      </c>
      <c r="D107">
        <v>1</v>
      </c>
      <c r="E107">
        <v>12</v>
      </c>
      <c r="J107" s="36" t="s">
        <v>452</v>
      </c>
      <c r="K107" s="34" t="s">
        <v>245</v>
      </c>
      <c r="L107">
        <v>7</v>
      </c>
      <c r="M107">
        <v>8</v>
      </c>
      <c r="N107" s="39">
        <f t="shared" si="4"/>
        <v>46.666666666666664</v>
      </c>
      <c r="O107">
        <f t="shared" si="5"/>
        <v>0</v>
      </c>
      <c r="P107">
        <f t="shared" si="6"/>
        <v>0</v>
      </c>
    </row>
    <row r="108" spans="1:16">
      <c r="A108" s="36" t="s">
        <v>452</v>
      </c>
      <c r="B108" s="34" t="s">
        <v>245</v>
      </c>
      <c r="C108">
        <v>7</v>
      </c>
      <c r="D108">
        <v>8</v>
      </c>
      <c r="E108">
        <v>15</v>
      </c>
      <c r="J108" s="36" t="s">
        <v>452</v>
      </c>
      <c r="K108" s="34" t="s">
        <v>574</v>
      </c>
      <c r="L108">
        <v>13</v>
      </c>
      <c r="N108" s="39">
        <f t="shared" si="4"/>
        <v>100</v>
      </c>
      <c r="O108">
        <f t="shared" si="5"/>
        <v>1</v>
      </c>
      <c r="P108">
        <f t="shared" si="6"/>
        <v>0</v>
      </c>
    </row>
    <row r="109" spans="1:16">
      <c r="A109" s="36" t="s">
        <v>452</v>
      </c>
      <c r="B109" s="34" t="s">
        <v>574</v>
      </c>
      <c r="C109">
        <v>13</v>
      </c>
      <c r="E109">
        <v>13</v>
      </c>
      <c r="J109" s="36" t="s">
        <v>452</v>
      </c>
      <c r="K109" s="34" t="s">
        <v>560</v>
      </c>
      <c r="L109">
        <v>15</v>
      </c>
      <c r="N109" s="39">
        <f t="shared" si="4"/>
        <v>100</v>
      </c>
      <c r="O109">
        <f t="shared" si="5"/>
        <v>1</v>
      </c>
      <c r="P109">
        <f t="shared" si="6"/>
        <v>0</v>
      </c>
    </row>
    <row r="110" spans="1:16">
      <c r="A110" s="36" t="s">
        <v>452</v>
      </c>
      <c r="B110" s="34" t="s">
        <v>560</v>
      </c>
      <c r="C110">
        <v>15</v>
      </c>
      <c r="E110">
        <v>15</v>
      </c>
      <c r="J110" s="36" t="s">
        <v>452</v>
      </c>
      <c r="K110" s="34" t="s">
        <v>274</v>
      </c>
      <c r="L110">
        <v>24</v>
      </c>
      <c r="M110">
        <v>21</v>
      </c>
      <c r="N110" s="39">
        <f t="shared" si="4"/>
        <v>53.333333333333336</v>
      </c>
      <c r="O110">
        <f t="shared" si="5"/>
        <v>0</v>
      </c>
      <c r="P110">
        <f t="shared" si="6"/>
        <v>0</v>
      </c>
    </row>
    <row r="111" spans="1:16">
      <c r="A111" s="36" t="s">
        <v>452</v>
      </c>
      <c r="B111" s="34" t="s">
        <v>274</v>
      </c>
      <c r="C111">
        <v>24</v>
      </c>
      <c r="D111">
        <v>21</v>
      </c>
      <c r="E111">
        <v>45</v>
      </c>
      <c r="J111" s="36" t="s">
        <v>452</v>
      </c>
      <c r="K111" s="34" t="s">
        <v>503</v>
      </c>
      <c r="L111">
        <v>1</v>
      </c>
      <c r="N111" s="39">
        <f t="shared" si="4"/>
        <v>100</v>
      </c>
      <c r="O111">
        <f t="shared" si="5"/>
        <v>1</v>
      </c>
      <c r="P111">
        <f t="shared" si="6"/>
        <v>0</v>
      </c>
    </row>
    <row r="112" spans="1:16">
      <c r="A112" s="36" t="s">
        <v>452</v>
      </c>
      <c r="B112" s="34" t="s">
        <v>503</v>
      </c>
      <c r="C112">
        <v>1</v>
      </c>
      <c r="E112">
        <v>1</v>
      </c>
      <c r="J112" s="36" t="s">
        <v>452</v>
      </c>
      <c r="K112" s="34" t="s">
        <v>584</v>
      </c>
      <c r="L112">
        <v>18</v>
      </c>
      <c r="N112" s="39">
        <f t="shared" si="4"/>
        <v>100</v>
      </c>
      <c r="O112">
        <f t="shared" si="5"/>
        <v>1</v>
      </c>
      <c r="P112">
        <f t="shared" si="6"/>
        <v>0</v>
      </c>
    </row>
    <row r="113" spans="1:16">
      <c r="A113" s="36" t="s">
        <v>452</v>
      </c>
      <c r="B113" s="34" t="s">
        <v>584</v>
      </c>
      <c r="C113">
        <v>18</v>
      </c>
      <c r="E113">
        <v>18</v>
      </c>
      <c r="J113" s="36" t="s">
        <v>452</v>
      </c>
      <c r="K113" s="34" t="s">
        <v>490</v>
      </c>
      <c r="L113">
        <v>1</v>
      </c>
      <c r="N113" s="39">
        <f t="shared" si="4"/>
        <v>100</v>
      </c>
      <c r="O113">
        <f t="shared" si="5"/>
        <v>1</v>
      </c>
      <c r="P113">
        <f t="shared" si="6"/>
        <v>0</v>
      </c>
    </row>
    <row r="114" spans="1:16">
      <c r="A114" s="36" t="s">
        <v>452</v>
      </c>
      <c r="B114" s="34" t="s">
        <v>490</v>
      </c>
      <c r="C114">
        <v>1</v>
      </c>
      <c r="E114">
        <v>1</v>
      </c>
      <c r="J114" s="36" t="s">
        <v>452</v>
      </c>
      <c r="K114" s="34" t="s">
        <v>300</v>
      </c>
      <c r="M114">
        <v>1</v>
      </c>
      <c r="N114" s="39">
        <f t="shared" si="4"/>
        <v>0</v>
      </c>
      <c r="O114">
        <f t="shared" si="5"/>
        <v>0</v>
      </c>
      <c r="P114">
        <f t="shared" si="6"/>
        <v>1</v>
      </c>
    </row>
    <row r="115" spans="1:16">
      <c r="A115" s="36" t="s">
        <v>452</v>
      </c>
      <c r="B115" s="34" t="s">
        <v>300</v>
      </c>
      <c r="D115">
        <v>1</v>
      </c>
      <c r="E115">
        <v>1</v>
      </c>
      <c r="J115" s="36" t="s">
        <v>452</v>
      </c>
      <c r="K115" s="34" t="s">
        <v>377</v>
      </c>
      <c r="M115">
        <v>1</v>
      </c>
      <c r="N115" s="39">
        <f t="shared" si="4"/>
        <v>0</v>
      </c>
      <c r="O115">
        <f t="shared" si="5"/>
        <v>0</v>
      </c>
      <c r="P115">
        <f t="shared" si="6"/>
        <v>1</v>
      </c>
    </row>
    <row r="116" spans="1:16">
      <c r="A116" s="36" t="s">
        <v>452</v>
      </c>
      <c r="B116" s="34" t="s">
        <v>377</v>
      </c>
      <c r="D116">
        <v>1</v>
      </c>
      <c r="E116">
        <v>1</v>
      </c>
      <c r="J116" s="36" t="s">
        <v>452</v>
      </c>
      <c r="K116" s="34" t="s">
        <v>350</v>
      </c>
      <c r="M116">
        <v>1</v>
      </c>
      <c r="N116" s="39">
        <f t="shared" si="4"/>
        <v>0</v>
      </c>
      <c r="O116">
        <f t="shared" si="5"/>
        <v>0</v>
      </c>
      <c r="P116">
        <f t="shared" si="6"/>
        <v>1</v>
      </c>
    </row>
    <row r="117" spans="1:16">
      <c r="A117" s="36" t="s">
        <v>452</v>
      </c>
      <c r="B117" s="34" t="s">
        <v>350</v>
      </c>
      <c r="D117">
        <v>1</v>
      </c>
      <c r="E117">
        <v>1</v>
      </c>
      <c r="J117" s="36" t="s">
        <v>452</v>
      </c>
      <c r="K117" s="34" t="s">
        <v>359</v>
      </c>
      <c r="L117">
        <v>1</v>
      </c>
      <c r="M117">
        <v>1</v>
      </c>
      <c r="N117" s="39">
        <f t="shared" si="4"/>
        <v>50</v>
      </c>
      <c r="O117">
        <f t="shared" si="5"/>
        <v>0</v>
      </c>
      <c r="P117">
        <f t="shared" si="6"/>
        <v>0</v>
      </c>
    </row>
    <row r="118" spans="1:16">
      <c r="A118" s="36" t="s">
        <v>452</v>
      </c>
      <c r="B118" s="34" t="s">
        <v>359</v>
      </c>
      <c r="C118">
        <v>1</v>
      </c>
      <c r="D118">
        <v>1</v>
      </c>
      <c r="E118">
        <v>2</v>
      </c>
      <c r="J118" s="36" t="s">
        <v>452</v>
      </c>
      <c r="K118" s="34" t="s">
        <v>492</v>
      </c>
      <c r="L118">
        <v>1</v>
      </c>
      <c r="N118" s="39">
        <f t="shared" si="4"/>
        <v>100</v>
      </c>
      <c r="O118">
        <f t="shared" si="5"/>
        <v>1</v>
      </c>
      <c r="P118">
        <f t="shared" si="6"/>
        <v>0</v>
      </c>
    </row>
    <row r="119" spans="1:16">
      <c r="A119" s="36" t="s">
        <v>452</v>
      </c>
      <c r="B119" s="34" t="s">
        <v>492</v>
      </c>
      <c r="C119">
        <v>1</v>
      </c>
      <c r="E119">
        <v>1</v>
      </c>
      <c r="J119" s="36" t="s">
        <v>452</v>
      </c>
      <c r="K119" s="34" t="s">
        <v>481</v>
      </c>
      <c r="L119">
        <v>1</v>
      </c>
      <c r="N119" s="39">
        <f t="shared" si="4"/>
        <v>100</v>
      </c>
      <c r="O119">
        <f t="shared" si="5"/>
        <v>1</v>
      </c>
      <c r="P119">
        <f t="shared" si="6"/>
        <v>0</v>
      </c>
    </row>
    <row r="120" spans="1:16">
      <c r="A120" s="36" t="s">
        <v>452</v>
      </c>
      <c r="B120" s="34" t="s">
        <v>481</v>
      </c>
      <c r="C120">
        <v>1</v>
      </c>
      <c r="E120">
        <v>1</v>
      </c>
      <c r="J120" s="36" t="s">
        <v>452</v>
      </c>
      <c r="K120" s="34" t="s">
        <v>537</v>
      </c>
      <c r="L120">
        <v>1</v>
      </c>
      <c r="N120" s="39">
        <f t="shared" si="4"/>
        <v>100</v>
      </c>
      <c r="O120">
        <f t="shared" si="5"/>
        <v>1</v>
      </c>
      <c r="P120">
        <f t="shared" si="6"/>
        <v>0</v>
      </c>
    </row>
    <row r="121" spans="1:16">
      <c r="A121" s="36" t="s">
        <v>452</v>
      </c>
      <c r="B121" s="34" t="s">
        <v>537</v>
      </c>
      <c r="C121">
        <v>1</v>
      </c>
      <c r="E121">
        <v>1</v>
      </c>
      <c r="J121" s="36" t="s">
        <v>452</v>
      </c>
      <c r="K121" s="34" t="s">
        <v>465</v>
      </c>
      <c r="L121">
        <v>1</v>
      </c>
      <c r="N121" s="39">
        <f t="shared" si="4"/>
        <v>100</v>
      </c>
      <c r="O121">
        <f t="shared" si="5"/>
        <v>1</v>
      </c>
      <c r="P121">
        <f t="shared" si="6"/>
        <v>0</v>
      </c>
    </row>
    <row r="122" spans="1:16">
      <c r="A122" s="36" t="s">
        <v>452</v>
      </c>
      <c r="B122" s="34" t="s">
        <v>465</v>
      </c>
      <c r="C122">
        <v>1</v>
      </c>
      <c r="E122">
        <v>1</v>
      </c>
      <c r="J122" s="36" t="s">
        <v>452</v>
      </c>
      <c r="K122" s="34" t="s">
        <v>484</v>
      </c>
      <c r="L122">
        <v>2</v>
      </c>
      <c r="N122" s="39">
        <f t="shared" si="4"/>
        <v>100</v>
      </c>
      <c r="O122">
        <f t="shared" si="5"/>
        <v>1</v>
      </c>
      <c r="P122">
        <f t="shared" si="6"/>
        <v>0</v>
      </c>
    </row>
    <row r="123" spans="1:16">
      <c r="A123" s="36" t="s">
        <v>452</v>
      </c>
      <c r="B123" s="34" t="s">
        <v>484</v>
      </c>
      <c r="C123">
        <v>2</v>
      </c>
      <c r="E123">
        <v>2</v>
      </c>
      <c r="J123" s="36" t="s">
        <v>452</v>
      </c>
      <c r="K123" s="34" t="s">
        <v>305</v>
      </c>
      <c r="L123">
        <v>1</v>
      </c>
      <c r="M123">
        <v>1</v>
      </c>
      <c r="N123" s="39">
        <f t="shared" si="4"/>
        <v>50</v>
      </c>
      <c r="O123">
        <f t="shared" si="5"/>
        <v>0</v>
      </c>
      <c r="P123">
        <f t="shared" si="6"/>
        <v>0</v>
      </c>
    </row>
    <row r="124" spans="1:16">
      <c r="A124" s="36" t="s">
        <v>452</v>
      </c>
      <c r="B124" s="34" t="s">
        <v>305</v>
      </c>
      <c r="C124">
        <v>1</v>
      </c>
      <c r="D124">
        <v>1</v>
      </c>
      <c r="E124">
        <v>2</v>
      </c>
      <c r="J124" s="36" t="s">
        <v>452</v>
      </c>
      <c r="K124" s="34" t="s">
        <v>552</v>
      </c>
      <c r="L124">
        <v>1</v>
      </c>
      <c r="N124" s="39">
        <f t="shared" si="4"/>
        <v>100</v>
      </c>
      <c r="O124">
        <f t="shared" si="5"/>
        <v>1</v>
      </c>
      <c r="P124">
        <f t="shared" si="6"/>
        <v>0</v>
      </c>
    </row>
    <row r="125" spans="1:16">
      <c r="A125" s="36" t="s">
        <v>452</v>
      </c>
      <c r="B125" s="34" t="s">
        <v>552</v>
      </c>
      <c r="C125">
        <v>1</v>
      </c>
      <c r="E125">
        <v>1</v>
      </c>
      <c r="J125" s="36" t="s">
        <v>452</v>
      </c>
      <c r="K125" s="34" t="s">
        <v>470</v>
      </c>
      <c r="L125">
        <v>1</v>
      </c>
      <c r="N125" s="39">
        <f t="shared" si="4"/>
        <v>100</v>
      </c>
      <c r="O125">
        <f t="shared" si="5"/>
        <v>1</v>
      </c>
      <c r="P125">
        <f t="shared" si="6"/>
        <v>0</v>
      </c>
    </row>
    <row r="126" spans="1:16">
      <c r="A126" s="36" t="s">
        <v>452</v>
      </c>
      <c r="B126" s="34" t="s">
        <v>470</v>
      </c>
      <c r="C126">
        <v>1</v>
      </c>
      <c r="E126">
        <v>1</v>
      </c>
      <c r="J126" s="36" t="s">
        <v>452</v>
      </c>
      <c r="K126" s="34" t="s">
        <v>500</v>
      </c>
      <c r="L126">
        <v>1</v>
      </c>
      <c r="N126" s="39">
        <f t="shared" si="4"/>
        <v>100</v>
      </c>
      <c r="O126">
        <f t="shared" si="5"/>
        <v>1</v>
      </c>
      <c r="P126">
        <f t="shared" si="6"/>
        <v>0</v>
      </c>
    </row>
    <row r="127" spans="1:16">
      <c r="A127" s="36" t="s">
        <v>452</v>
      </c>
      <c r="B127" s="34" t="s">
        <v>500</v>
      </c>
      <c r="C127">
        <v>1</v>
      </c>
      <c r="E127">
        <v>1</v>
      </c>
      <c r="J127" s="36" t="s">
        <v>452</v>
      </c>
      <c r="K127" s="34" t="s">
        <v>462</v>
      </c>
      <c r="L127">
        <v>1</v>
      </c>
      <c r="N127" s="39">
        <f t="shared" si="4"/>
        <v>100</v>
      </c>
      <c r="O127">
        <f t="shared" si="5"/>
        <v>1</v>
      </c>
      <c r="P127">
        <f t="shared" si="6"/>
        <v>0</v>
      </c>
    </row>
    <row r="128" spans="1:16">
      <c r="A128" s="36" t="s">
        <v>452</v>
      </c>
      <c r="B128" s="34" t="s">
        <v>462</v>
      </c>
      <c r="C128">
        <v>1</v>
      </c>
      <c r="E128">
        <v>1</v>
      </c>
      <c r="J128" s="36" t="s">
        <v>452</v>
      </c>
      <c r="K128" s="34" t="s">
        <v>321</v>
      </c>
      <c r="L128">
        <v>12</v>
      </c>
      <c r="M128">
        <v>1</v>
      </c>
      <c r="N128" s="39">
        <f t="shared" si="4"/>
        <v>92.307692307692307</v>
      </c>
      <c r="O128">
        <f t="shared" si="5"/>
        <v>0</v>
      </c>
      <c r="P128">
        <f t="shared" si="6"/>
        <v>0</v>
      </c>
    </row>
    <row r="129" spans="1:16">
      <c r="A129" s="36" t="s">
        <v>452</v>
      </c>
      <c r="B129" s="34" t="s">
        <v>321</v>
      </c>
      <c r="C129">
        <v>12</v>
      </c>
      <c r="D129">
        <v>1</v>
      </c>
      <c r="E129">
        <v>13</v>
      </c>
      <c r="J129" s="36" t="s">
        <v>452</v>
      </c>
      <c r="K129" s="34" t="s">
        <v>399</v>
      </c>
      <c r="M129">
        <v>2</v>
      </c>
      <c r="N129" s="39">
        <f t="shared" si="4"/>
        <v>0</v>
      </c>
      <c r="O129">
        <f t="shared" si="5"/>
        <v>0</v>
      </c>
      <c r="P129">
        <f t="shared" si="6"/>
        <v>1</v>
      </c>
    </row>
    <row r="130" spans="1:16">
      <c r="A130" s="36" t="s">
        <v>452</v>
      </c>
      <c r="B130" s="34" t="s">
        <v>399</v>
      </c>
      <c r="D130">
        <v>2</v>
      </c>
      <c r="E130">
        <v>2</v>
      </c>
      <c r="J130" s="36" t="s">
        <v>591</v>
      </c>
      <c r="K130" s="34" t="s">
        <v>598</v>
      </c>
      <c r="L130">
        <v>2</v>
      </c>
      <c r="N130" s="39">
        <f t="shared" si="4"/>
        <v>100</v>
      </c>
      <c r="O130">
        <f t="shared" si="5"/>
        <v>1</v>
      </c>
      <c r="P130">
        <f t="shared" si="6"/>
        <v>0</v>
      </c>
    </row>
    <row r="131" spans="1:16">
      <c r="A131" s="36" t="s">
        <v>591</v>
      </c>
      <c r="B131" s="34" t="s">
        <v>598</v>
      </c>
      <c r="C131">
        <v>2</v>
      </c>
      <c r="E131">
        <v>2</v>
      </c>
      <c r="J131" s="36" t="s">
        <v>591</v>
      </c>
      <c r="K131" s="34" t="s">
        <v>593</v>
      </c>
      <c r="L131">
        <v>2</v>
      </c>
      <c r="M131">
        <v>2</v>
      </c>
      <c r="N131" s="39">
        <f t="shared" si="4"/>
        <v>50</v>
      </c>
      <c r="O131">
        <f t="shared" si="5"/>
        <v>0</v>
      </c>
      <c r="P131">
        <f t="shared" si="6"/>
        <v>0</v>
      </c>
    </row>
    <row r="132" spans="1:16">
      <c r="A132" s="36" t="s">
        <v>591</v>
      </c>
      <c r="B132" s="34" t="s">
        <v>593</v>
      </c>
      <c r="C132">
        <v>2</v>
      </c>
      <c r="D132">
        <v>2</v>
      </c>
      <c r="E132">
        <v>4</v>
      </c>
      <c r="J132" s="36" t="s">
        <v>591</v>
      </c>
      <c r="K132" s="34" t="s">
        <v>595</v>
      </c>
      <c r="L132">
        <v>4</v>
      </c>
      <c r="M132">
        <v>1</v>
      </c>
      <c r="N132" s="39">
        <f t="shared" si="4"/>
        <v>80</v>
      </c>
      <c r="O132">
        <f t="shared" si="5"/>
        <v>0</v>
      </c>
      <c r="P132">
        <f t="shared" si="6"/>
        <v>0</v>
      </c>
    </row>
    <row r="133" spans="1:16">
      <c r="A133" s="36" t="s">
        <v>591</v>
      </c>
      <c r="B133" s="34" t="s">
        <v>595</v>
      </c>
      <c r="C133">
        <v>4</v>
      </c>
      <c r="D133">
        <v>1</v>
      </c>
      <c r="E133">
        <v>5</v>
      </c>
      <c r="J133" s="36" t="s">
        <v>599</v>
      </c>
      <c r="K133" s="34" t="s">
        <v>602</v>
      </c>
      <c r="L133">
        <v>3</v>
      </c>
      <c r="M133">
        <v>1</v>
      </c>
      <c r="N133" s="39">
        <f t="shared" ref="N133:N142" si="7">IF(L133="",0,L133/(L133+M133)*100)</f>
        <v>75</v>
      </c>
      <c r="O133">
        <f t="shared" ref="O133:O142" si="8">IF(L133&lt;&gt;"",IF(M133="",1,0),0)</f>
        <v>0</v>
      </c>
      <c r="P133">
        <f t="shared" ref="P133:P142" si="9">IF(M133&lt;&gt;"",IF(L133="",1,0),0)</f>
        <v>0</v>
      </c>
    </row>
    <row r="134" spans="1:16">
      <c r="A134" s="36" t="s">
        <v>599</v>
      </c>
      <c r="B134" s="34" t="s">
        <v>602</v>
      </c>
      <c r="C134">
        <v>3</v>
      </c>
      <c r="D134">
        <v>1</v>
      </c>
      <c r="E134">
        <v>4</v>
      </c>
      <c r="J134" s="36" t="s">
        <v>599</v>
      </c>
      <c r="K134" s="34" t="s">
        <v>603</v>
      </c>
      <c r="L134">
        <v>3</v>
      </c>
      <c r="N134" s="39">
        <f t="shared" si="7"/>
        <v>100</v>
      </c>
      <c r="O134">
        <f t="shared" si="8"/>
        <v>1</v>
      </c>
      <c r="P134">
        <f t="shared" si="9"/>
        <v>0</v>
      </c>
    </row>
    <row r="135" spans="1:16">
      <c r="A135" s="36" t="s">
        <v>599</v>
      </c>
      <c r="B135" s="34" t="s">
        <v>603</v>
      </c>
      <c r="C135">
        <v>3</v>
      </c>
      <c r="E135">
        <v>3</v>
      </c>
      <c r="J135" s="36" t="s">
        <v>599</v>
      </c>
      <c r="K135" s="34" t="s">
        <v>604</v>
      </c>
      <c r="L135">
        <v>3</v>
      </c>
      <c r="N135" s="39">
        <f t="shared" si="7"/>
        <v>100</v>
      </c>
      <c r="O135">
        <f t="shared" si="8"/>
        <v>1</v>
      </c>
      <c r="P135">
        <f t="shared" si="9"/>
        <v>0</v>
      </c>
    </row>
    <row r="136" spans="1:16">
      <c r="A136" s="36" t="s">
        <v>599</v>
      </c>
      <c r="B136" s="34" t="s">
        <v>604</v>
      </c>
      <c r="C136">
        <v>3</v>
      </c>
      <c r="E136">
        <v>3</v>
      </c>
      <c r="J136" s="36" t="s">
        <v>599</v>
      </c>
      <c r="K136" s="34" t="s">
        <v>605</v>
      </c>
      <c r="L136">
        <v>1</v>
      </c>
      <c r="M136">
        <v>5</v>
      </c>
      <c r="N136" s="39">
        <f t="shared" si="7"/>
        <v>16.666666666666664</v>
      </c>
      <c r="O136">
        <f t="shared" si="8"/>
        <v>0</v>
      </c>
      <c r="P136">
        <f t="shared" si="9"/>
        <v>0</v>
      </c>
    </row>
    <row r="137" spans="1:16">
      <c r="A137" s="36" t="s">
        <v>599</v>
      </c>
      <c r="B137" s="34" t="s">
        <v>605</v>
      </c>
      <c r="C137">
        <v>1</v>
      </c>
      <c r="D137">
        <v>5</v>
      </c>
      <c r="E137">
        <v>6</v>
      </c>
      <c r="J137" s="36" t="s">
        <v>599</v>
      </c>
      <c r="K137" s="34" t="s">
        <v>600</v>
      </c>
      <c r="L137">
        <v>6</v>
      </c>
      <c r="M137">
        <v>1</v>
      </c>
      <c r="N137" s="39">
        <f t="shared" si="7"/>
        <v>85.714285714285708</v>
      </c>
      <c r="O137">
        <f t="shared" si="8"/>
        <v>0</v>
      </c>
      <c r="P137">
        <f t="shared" si="9"/>
        <v>0</v>
      </c>
    </row>
    <row r="138" spans="1:16">
      <c r="A138" s="36" t="s">
        <v>599</v>
      </c>
      <c r="B138" s="34" t="s">
        <v>600</v>
      </c>
      <c r="C138">
        <v>6</v>
      </c>
      <c r="D138">
        <v>1</v>
      </c>
      <c r="E138">
        <v>7</v>
      </c>
      <c r="J138" s="36" t="s">
        <v>599</v>
      </c>
      <c r="K138" s="34" t="s">
        <v>606</v>
      </c>
      <c r="L138">
        <v>3</v>
      </c>
      <c r="M138">
        <v>2</v>
      </c>
      <c r="N138" s="39">
        <f t="shared" si="7"/>
        <v>60</v>
      </c>
      <c r="O138">
        <f t="shared" si="8"/>
        <v>0</v>
      </c>
      <c r="P138">
        <f t="shared" si="9"/>
        <v>0</v>
      </c>
    </row>
    <row r="139" spans="1:16">
      <c r="A139" s="36" t="s">
        <v>599</v>
      </c>
      <c r="B139" s="34" t="s">
        <v>606</v>
      </c>
      <c r="C139">
        <v>3</v>
      </c>
      <c r="D139">
        <v>2</v>
      </c>
      <c r="E139">
        <v>5</v>
      </c>
      <c r="J139" s="36" t="s">
        <v>607</v>
      </c>
      <c r="K139" s="34" t="s">
        <v>612</v>
      </c>
      <c r="L139">
        <v>1</v>
      </c>
      <c r="M139">
        <v>2</v>
      </c>
      <c r="N139" s="39">
        <f t="shared" si="7"/>
        <v>33.333333333333329</v>
      </c>
      <c r="O139">
        <f t="shared" si="8"/>
        <v>0</v>
      </c>
      <c r="P139">
        <f t="shared" si="9"/>
        <v>0</v>
      </c>
    </row>
    <row r="140" spans="1:16">
      <c r="A140" s="36" t="s">
        <v>607</v>
      </c>
      <c r="B140" s="34" t="s">
        <v>612</v>
      </c>
      <c r="C140">
        <v>1</v>
      </c>
      <c r="D140">
        <v>2</v>
      </c>
      <c r="E140">
        <v>3</v>
      </c>
      <c r="J140" s="36" t="s">
        <v>607</v>
      </c>
      <c r="K140" s="34" t="s">
        <v>611</v>
      </c>
      <c r="L140">
        <v>5</v>
      </c>
      <c r="N140" s="39">
        <f t="shared" si="7"/>
        <v>100</v>
      </c>
      <c r="O140">
        <f t="shared" si="8"/>
        <v>1</v>
      </c>
      <c r="P140">
        <f t="shared" si="9"/>
        <v>0</v>
      </c>
    </row>
    <row r="141" spans="1:16">
      <c r="A141" s="36" t="s">
        <v>607</v>
      </c>
      <c r="B141" s="34" t="s">
        <v>611</v>
      </c>
      <c r="C141">
        <v>5</v>
      </c>
      <c r="E141">
        <v>5</v>
      </c>
      <c r="J141" s="36" t="s">
        <v>607</v>
      </c>
      <c r="K141" s="34" t="s">
        <v>608</v>
      </c>
      <c r="L141">
        <v>5</v>
      </c>
      <c r="N141" s="39">
        <f t="shared" si="7"/>
        <v>100</v>
      </c>
      <c r="O141">
        <f t="shared" si="8"/>
        <v>1</v>
      </c>
      <c r="P141">
        <f t="shared" si="9"/>
        <v>0</v>
      </c>
    </row>
    <row r="142" spans="1:16">
      <c r="A142" s="36" t="s">
        <v>607</v>
      </c>
      <c r="B142" s="34" t="s">
        <v>608</v>
      </c>
      <c r="C142">
        <v>5</v>
      </c>
      <c r="E142">
        <v>5</v>
      </c>
      <c r="J142" s="36" t="s">
        <v>607</v>
      </c>
      <c r="K142" s="34" t="s">
        <v>610</v>
      </c>
      <c r="L142">
        <v>4</v>
      </c>
      <c r="M142">
        <v>1</v>
      </c>
      <c r="N142" s="39">
        <f t="shared" si="7"/>
        <v>80</v>
      </c>
      <c r="O142">
        <f t="shared" si="8"/>
        <v>0</v>
      </c>
      <c r="P142">
        <f t="shared" si="9"/>
        <v>0</v>
      </c>
    </row>
    <row r="143" spans="1:16">
      <c r="A143" s="36" t="s">
        <v>607</v>
      </c>
      <c r="B143" s="34" t="s">
        <v>610</v>
      </c>
      <c r="C143">
        <v>4</v>
      </c>
      <c r="D143">
        <v>1</v>
      </c>
      <c r="E143">
        <v>5</v>
      </c>
      <c r="K143" s="34"/>
      <c r="L143">
        <f>SUM(L5:L142)</f>
        <v>1594</v>
      </c>
      <c r="M143">
        <f>SUM(M5:M142)</f>
        <v>1936</v>
      </c>
      <c r="N143" s="39">
        <f>L143/SUM(L143:M143)*100</f>
        <v>45.155807365439095</v>
      </c>
    </row>
    <row r="144" spans="1:16">
      <c r="A144" s="34" t="s">
        <v>629</v>
      </c>
      <c r="C144">
        <v>1594</v>
      </c>
      <c r="D144">
        <v>1936</v>
      </c>
      <c r="E144">
        <v>3530</v>
      </c>
      <c r="L144">
        <f>COUNT(L5:L142)</f>
        <v>96</v>
      </c>
      <c r="M144">
        <f>COUNT(M5:M142)</f>
        <v>88</v>
      </c>
      <c r="N144">
        <f>COUNT(N5:N142)</f>
        <v>138</v>
      </c>
      <c r="O144">
        <f>SUM(O5:O142)</f>
        <v>50</v>
      </c>
      <c r="P144">
        <f>SUM(P5:P142)</f>
        <v>42</v>
      </c>
    </row>
    <row r="147" spans="12:13">
      <c r="L147" t="s">
        <v>639</v>
      </c>
      <c r="M147">
        <f>N144</f>
        <v>138</v>
      </c>
    </row>
    <row r="148" spans="12:13">
      <c r="L148" t="s">
        <v>630</v>
      </c>
      <c r="M148" t="str">
        <f>L144&amp;" (unique: "&amp;O144&amp;")"</f>
        <v>96 (unique: 50)</v>
      </c>
    </row>
    <row r="149" spans="12:13">
      <c r="L149" t="s">
        <v>631</v>
      </c>
      <c r="M149" t="str">
        <f>M144&amp;" (unique: "&amp;P144&amp;")"</f>
        <v>88 (unique: 42)</v>
      </c>
    </row>
  </sheetData>
  <sortState xmlns:xlrd2="http://schemas.microsoft.com/office/spreadsheetml/2017/richdata2" ref="S5:S14">
    <sortCondition ref="S5"/>
  </sortState>
  <pageMargins left="0.7" right="0.7" top="0.75" bottom="0.75" header="0.3" footer="0.3"/>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20E99-D0D1-4C9E-8E7B-CD37B8490A1E}">
  <dimension ref="A1:BI143"/>
  <sheetViews>
    <sheetView zoomScale="70" zoomScaleNormal="70" workbookViewId="0">
      <selection activeCell="AQ1" sqref="AQ1"/>
    </sheetView>
  </sheetViews>
  <sheetFormatPr defaultRowHeight="15"/>
  <cols>
    <col min="1" max="1" width="22.42578125" bestFit="1" customWidth="1"/>
    <col min="2" max="9" width="10.140625" bestFit="1" customWidth="1"/>
    <col min="10" max="10" width="15" bestFit="1" customWidth="1"/>
    <col min="11" max="12" width="7.140625" bestFit="1" customWidth="1"/>
    <col min="13" max="14" width="11" bestFit="1" customWidth="1"/>
    <col min="15" max="15" width="12.42578125" style="34" bestFit="1" customWidth="1"/>
    <col min="16" max="23" width="7.42578125" style="43" bestFit="1" customWidth="1"/>
    <col min="24" max="24" width="11" style="43" bestFit="1" customWidth="1"/>
    <col min="25" max="25" width="12.140625" style="43" bestFit="1" customWidth="1"/>
    <col min="26" max="26" width="21.7109375" style="43" bestFit="1" customWidth="1"/>
    <col min="29" max="29" width="12.42578125" style="34" bestFit="1" customWidth="1"/>
    <col min="30" max="37" width="7.42578125" style="43" bestFit="1" customWidth="1"/>
    <col min="38" max="38" width="15" style="43" bestFit="1" customWidth="1"/>
    <col min="39" max="39" width="17.140625" style="43" bestFit="1" customWidth="1"/>
    <col min="40" max="40" width="29.140625" style="43" bestFit="1" customWidth="1"/>
    <col min="41" max="41" width="22.140625" style="43" bestFit="1" customWidth="1"/>
    <col min="45" max="45" width="9.140625" bestFit="1" customWidth="1"/>
  </cols>
  <sheetData>
    <row r="1" spans="1:61">
      <c r="A1" s="35" t="s">
        <v>618</v>
      </c>
      <c r="B1" t="s">
        <v>640</v>
      </c>
      <c r="AQ1" t="s">
        <v>641</v>
      </c>
      <c r="BA1" t="s">
        <v>642</v>
      </c>
    </row>
    <row r="2" spans="1:61" ht="15.75" thickBot="1"/>
    <row r="3" spans="1:61">
      <c r="A3" s="35" t="s">
        <v>626</v>
      </c>
      <c r="B3" s="35" t="s">
        <v>616</v>
      </c>
      <c r="AQ3" s="50" t="s">
        <v>635</v>
      </c>
      <c r="AR3" s="50" t="s">
        <v>643</v>
      </c>
      <c r="AS3" s="50"/>
      <c r="AT3" t="s">
        <v>644</v>
      </c>
      <c r="AV3" s="50" t="s">
        <v>635</v>
      </c>
      <c r="AW3" t="s">
        <v>645</v>
      </c>
      <c r="AY3" t="s">
        <v>646</v>
      </c>
      <c r="BA3" s="50" t="s">
        <v>635</v>
      </c>
      <c r="BB3" s="50" t="s">
        <v>643</v>
      </c>
      <c r="BD3" t="s">
        <v>644</v>
      </c>
      <c r="BF3" s="50" t="s">
        <v>635</v>
      </c>
      <c r="BG3" s="50" t="s">
        <v>645</v>
      </c>
      <c r="BI3" t="s">
        <v>646</v>
      </c>
    </row>
    <row r="4" spans="1:61">
      <c r="A4" s="35" t="s">
        <v>613</v>
      </c>
      <c r="B4" s="33">
        <v>2016</v>
      </c>
      <c r="C4" s="33">
        <v>2017</v>
      </c>
      <c r="D4" s="33">
        <v>2018</v>
      </c>
      <c r="E4" s="33">
        <v>2019</v>
      </c>
      <c r="F4" s="33">
        <v>2020</v>
      </c>
      <c r="G4" s="33">
        <v>2021</v>
      </c>
      <c r="H4" s="33">
        <v>2022</v>
      </c>
      <c r="I4" s="33">
        <v>2023</v>
      </c>
      <c r="J4" s="33" t="s">
        <v>629</v>
      </c>
      <c r="O4" s="45" t="s">
        <v>613</v>
      </c>
      <c r="P4" s="46">
        <v>2016</v>
      </c>
      <c r="Q4" s="46">
        <v>2017</v>
      </c>
      <c r="R4" s="46">
        <v>2018</v>
      </c>
      <c r="S4" s="46">
        <v>2019</v>
      </c>
      <c r="T4" s="46">
        <v>2020</v>
      </c>
      <c r="U4" s="46">
        <v>2021</v>
      </c>
      <c r="V4" s="46">
        <v>2022</v>
      </c>
      <c r="W4" s="46">
        <v>2023</v>
      </c>
      <c r="X4" s="46" t="s">
        <v>629</v>
      </c>
      <c r="Y4" s="46" t="s">
        <v>647</v>
      </c>
      <c r="Z4" s="46" t="s">
        <v>648</v>
      </c>
      <c r="AC4" s="45" t="s">
        <v>613</v>
      </c>
      <c r="AD4" s="46">
        <v>2016</v>
      </c>
      <c r="AE4" s="46">
        <v>2017</v>
      </c>
      <c r="AF4" s="46">
        <v>2018</v>
      </c>
      <c r="AG4" s="46">
        <v>2019</v>
      </c>
      <c r="AH4" s="46">
        <v>2020</v>
      </c>
      <c r="AI4" s="46">
        <v>2021</v>
      </c>
      <c r="AJ4" s="46">
        <v>2022</v>
      </c>
      <c r="AK4" s="46">
        <v>2023</v>
      </c>
      <c r="AL4" s="46" t="s">
        <v>629</v>
      </c>
      <c r="AM4" s="46" t="s">
        <v>647</v>
      </c>
      <c r="AN4" s="46" t="s">
        <v>648</v>
      </c>
      <c r="AO4" s="46" t="s">
        <v>649</v>
      </c>
      <c r="AP4">
        <v>0</v>
      </c>
      <c r="AQ4">
        <v>0</v>
      </c>
      <c r="AR4">
        <v>50</v>
      </c>
      <c r="AS4" s="40"/>
      <c r="AV4">
        <v>0</v>
      </c>
      <c r="AW4">
        <v>0</v>
      </c>
      <c r="BA4">
        <v>0</v>
      </c>
      <c r="BB4">
        <v>130</v>
      </c>
      <c r="BF4">
        <v>0</v>
      </c>
      <c r="BG4">
        <v>122</v>
      </c>
    </row>
    <row r="5" spans="1:61">
      <c r="A5" s="34">
        <v>6</v>
      </c>
      <c r="D5">
        <v>1</v>
      </c>
      <c r="E5">
        <v>2</v>
      </c>
      <c r="J5">
        <v>3</v>
      </c>
      <c r="O5" s="42">
        <v>6</v>
      </c>
      <c r="P5" s="44"/>
      <c r="Q5" s="44"/>
      <c r="R5" s="44">
        <v>1</v>
      </c>
      <c r="S5" s="44">
        <v>1</v>
      </c>
      <c r="T5" s="44"/>
      <c r="U5" s="44"/>
      <c r="V5" s="44"/>
      <c r="W5" s="44"/>
      <c r="X5" s="44">
        <f>SUM(P5:W5)</f>
        <v>2</v>
      </c>
      <c r="Y5" s="44">
        <f>COUNT(P5:W5)</f>
        <v>2</v>
      </c>
      <c r="Z5" s="44">
        <f>COUNTIF(P5:W5,"&gt;=12")</f>
        <v>0</v>
      </c>
      <c r="AC5" s="42">
        <v>6</v>
      </c>
      <c r="AD5" s="44"/>
      <c r="AE5" s="44"/>
      <c r="AF5" s="44">
        <v>1</v>
      </c>
      <c r="AG5" s="44">
        <v>2</v>
      </c>
      <c r="AH5" s="44"/>
      <c r="AI5" s="44"/>
      <c r="AJ5" s="44"/>
      <c r="AK5" s="44"/>
      <c r="AL5" s="44">
        <f>SUM(AD5:AK5)</f>
        <v>3</v>
      </c>
      <c r="AM5" s="44">
        <f>COUNT(AD5:AK5)</f>
        <v>2</v>
      </c>
      <c r="AN5" s="44">
        <f>COUNTIF(AD5:AK5,"&gt;=12")</f>
        <v>0</v>
      </c>
      <c r="AO5" s="44">
        <f>MEDIAN(AD5:AK5)</f>
        <v>1.5</v>
      </c>
      <c r="AP5">
        <v>1</v>
      </c>
      <c r="AQ5">
        <v>1</v>
      </c>
      <c r="AR5">
        <v>57</v>
      </c>
      <c r="AS5" s="40">
        <f>AR5/SUM(AR$5:AR$13)</f>
        <v>0.64772727272727271</v>
      </c>
      <c r="AT5" s="40">
        <f>AS5</f>
        <v>0.64772727272727271</v>
      </c>
      <c r="AV5">
        <v>1</v>
      </c>
      <c r="AW5">
        <v>84</v>
      </c>
      <c r="AX5" s="40">
        <f>AW5/SUM(AW$5:AW$12)</f>
        <v>0.60869565217391308</v>
      </c>
      <c r="AY5" s="40">
        <f>AX5</f>
        <v>0.60869565217391308</v>
      </c>
      <c r="BA5">
        <v>1</v>
      </c>
      <c r="BB5">
        <v>0</v>
      </c>
      <c r="BC5" s="40">
        <f>BB5/SUM(BB$5:BB$12)</f>
        <v>0</v>
      </c>
      <c r="BD5" s="40">
        <f>BC5</f>
        <v>0</v>
      </c>
      <c r="BF5">
        <v>1</v>
      </c>
      <c r="BG5">
        <v>8</v>
      </c>
      <c r="BH5" s="40">
        <f>BG5/SUM(BG$5:BG$12)</f>
        <v>0.5</v>
      </c>
      <c r="BI5" s="40">
        <f>BH5</f>
        <v>0.5</v>
      </c>
    </row>
    <row r="6" spans="1:61">
      <c r="A6" s="34">
        <v>467</v>
      </c>
      <c r="C6">
        <v>1</v>
      </c>
      <c r="D6">
        <v>1</v>
      </c>
      <c r="E6">
        <v>4</v>
      </c>
      <c r="J6">
        <v>6</v>
      </c>
      <c r="O6" s="42">
        <v>467</v>
      </c>
      <c r="P6" s="44"/>
      <c r="Q6" s="44">
        <v>1</v>
      </c>
      <c r="R6" s="44">
        <v>1</v>
      </c>
      <c r="S6" s="44">
        <v>3</v>
      </c>
      <c r="T6" s="44"/>
      <c r="U6" s="44"/>
      <c r="V6" s="44"/>
      <c r="W6" s="44"/>
      <c r="X6" s="44">
        <f t="shared" ref="X6:X68" si="0">SUM(P6:W6)</f>
        <v>5</v>
      </c>
      <c r="Y6" s="44">
        <f t="shared" ref="Y6:Y68" si="1">COUNT(P6:W6)</f>
        <v>3</v>
      </c>
      <c r="Z6" s="44">
        <f t="shared" ref="Z6:Z68" si="2">COUNTIF(P6:W6,"&gt;=12")</f>
        <v>0</v>
      </c>
      <c r="AC6" s="42">
        <v>467</v>
      </c>
      <c r="AD6" s="44"/>
      <c r="AE6" s="44">
        <v>1</v>
      </c>
      <c r="AF6" s="44">
        <v>1</v>
      </c>
      <c r="AG6" s="44">
        <v>4</v>
      </c>
      <c r="AH6" s="44"/>
      <c r="AI6" s="44"/>
      <c r="AJ6" s="44"/>
      <c r="AK6" s="44"/>
      <c r="AL6" s="44">
        <f t="shared" ref="AL6:AL68" si="3">SUM(AD6:AK6)</f>
        <v>6</v>
      </c>
      <c r="AM6" s="44">
        <f t="shared" ref="AM6:AM68" si="4">COUNT(AD6:AK6)</f>
        <v>3</v>
      </c>
      <c r="AN6" s="44">
        <f t="shared" ref="AN6:AN68" si="5">COUNTIF(AD6:AK6,"&gt;=12")</f>
        <v>0</v>
      </c>
      <c r="AO6" s="44">
        <f t="shared" ref="AO6:AO69" si="6">MEDIAN(AD6:AK6)</f>
        <v>1</v>
      </c>
      <c r="AP6">
        <v>2</v>
      </c>
      <c r="AQ6">
        <v>2</v>
      </c>
      <c r="AR6">
        <v>11</v>
      </c>
      <c r="AS6" s="40">
        <f t="shared" ref="AS6:AS12" si="7">AR6/SUM(AR$5:AR$13)</f>
        <v>0.125</v>
      </c>
      <c r="AT6" s="40">
        <f>AT5+AS6</f>
        <v>0.77272727272727271</v>
      </c>
      <c r="AV6">
        <v>2</v>
      </c>
      <c r="AW6">
        <v>23</v>
      </c>
      <c r="AX6" s="40">
        <f t="shared" ref="AX6:AX12" si="8">AW6/SUM(AW$5:AW$12)</f>
        <v>0.16666666666666666</v>
      </c>
      <c r="AY6" s="40">
        <f>AY5+AX6</f>
        <v>0.77536231884057971</v>
      </c>
      <c r="BA6">
        <v>2</v>
      </c>
      <c r="BB6">
        <v>1</v>
      </c>
      <c r="BC6" s="40">
        <f t="shared" ref="BC6:BC12" si="9">BB6/SUM(BB$5:BB$12)</f>
        <v>0.125</v>
      </c>
      <c r="BD6" s="40">
        <f>BD5+BC6</f>
        <v>0.125</v>
      </c>
      <c r="BF6">
        <v>2</v>
      </c>
      <c r="BG6">
        <v>0</v>
      </c>
      <c r="BH6" s="40">
        <f t="shared" ref="BH6:BH12" si="10">BG6/SUM(BG$5:BG$12)</f>
        <v>0</v>
      </c>
      <c r="BI6" s="40">
        <f>BI5+BH6</f>
        <v>0.5</v>
      </c>
    </row>
    <row r="7" spans="1:61">
      <c r="A7" s="34">
        <v>20003</v>
      </c>
      <c r="B7">
        <v>1</v>
      </c>
      <c r="C7">
        <v>1</v>
      </c>
      <c r="D7">
        <v>1</v>
      </c>
      <c r="E7">
        <v>2</v>
      </c>
      <c r="J7">
        <v>5</v>
      </c>
      <c r="O7" s="42">
        <v>20003</v>
      </c>
      <c r="P7" s="44"/>
      <c r="Q7" s="44"/>
      <c r="R7" s="44"/>
      <c r="S7" s="44"/>
      <c r="T7" s="44"/>
      <c r="U7" s="44"/>
      <c r="V7" s="44"/>
      <c r="W7" s="44"/>
      <c r="X7" s="44">
        <f t="shared" si="0"/>
        <v>0</v>
      </c>
      <c r="Y7" s="44">
        <f t="shared" si="1"/>
        <v>0</v>
      </c>
      <c r="Z7" s="44">
        <f t="shared" si="2"/>
        <v>0</v>
      </c>
      <c r="AC7" s="42">
        <v>20003</v>
      </c>
      <c r="AD7" s="44">
        <v>1</v>
      </c>
      <c r="AE7" s="44">
        <v>1</v>
      </c>
      <c r="AF7" s="44">
        <v>1</v>
      </c>
      <c r="AG7" s="44">
        <v>2</v>
      </c>
      <c r="AH7" s="44"/>
      <c r="AI7" s="44"/>
      <c r="AJ7" s="44"/>
      <c r="AK7" s="44"/>
      <c r="AL7" s="44">
        <f t="shared" si="3"/>
        <v>5</v>
      </c>
      <c r="AM7" s="44">
        <f t="shared" si="4"/>
        <v>4</v>
      </c>
      <c r="AN7" s="44">
        <f t="shared" si="5"/>
        <v>0</v>
      </c>
      <c r="AO7" s="44">
        <f t="shared" si="6"/>
        <v>1</v>
      </c>
      <c r="AP7">
        <v>3</v>
      </c>
      <c r="AQ7">
        <v>3</v>
      </c>
      <c r="AR7">
        <v>2</v>
      </c>
      <c r="AS7" s="40">
        <f t="shared" si="7"/>
        <v>2.2727272727272728E-2</v>
      </c>
      <c r="AT7" s="40">
        <f t="shared" ref="AT7:AT12" si="11">AT6+AS7</f>
        <v>0.79545454545454541</v>
      </c>
      <c r="AV7">
        <v>3</v>
      </c>
      <c r="AW7">
        <v>6</v>
      </c>
      <c r="AX7" s="40">
        <f t="shared" si="8"/>
        <v>4.3478260869565216E-2</v>
      </c>
      <c r="AY7" s="40">
        <f t="shared" ref="AY7:AY12" si="12">AY6+AX7</f>
        <v>0.8188405797101449</v>
      </c>
      <c r="BA7">
        <v>3</v>
      </c>
      <c r="BB7">
        <v>1</v>
      </c>
      <c r="BC7" s="40">
        <f t="shared" si="9"/>
        <v>0.125</v>
      </c>
      <c r="BD7" s="40">
        <f t="shared" ref="BD7:BD12" si="13">BD6+BC7</f>
        <v>0.25</v>
      </c>
      <c r="BF7">
        <v>3</v>
      </c>
      <c r="BG7">
        <v>0</v>
      </c>
      <c r="BH7" s="40">
        <f t="shared" si="10"/>
        <v>0</v>
      </c>
      <c r="BI7" s="40">
        <f t="shared" ref="BI7:BI12" si="14">BI6+BH7</f>
        <v>0.5</v>
      </c>
    </row>
    <row r="8" spans="1:61">
      <c r="A8" s="34">
        <v>31601</v>
      </c>
      <c r="B8">
        <v>1</v>
      </c>
      <c r="C8">
        <v>1</v>
      </c>
      <c r="D8">
        <v>1</v>
      </c>
      <c r="E8">
        <v>2</v>
      </c>
      <c r="J8">
        <v>5</v>
      </c>
      <c r="O8" s="42">
        <v>31601</v>
      </c>
      <c r="P8" s="44"/>
      <c r="Q8" s="44"/>
      <c r="R8" s="44"/>
      <c r="S8" s="44"/>
      <c r="T8" s="44"/>
      <c r="U8" s="44"/>
      <c r="V8" s="44"/>
      <c r="W8" s="44"/>
      <c r="X8" s="44">
        <f t="shared" si="0"/>
        <v>0</v>
      </c>
      <c r="Y8" s="44">
        <f t="shared" si="1"/>
        <v>0</v>
      </c>
      <c r="Z8" s="44">
        <f t="shared" si="2"/>
        <v>0</v>
      </c>
      <c r="AC8" s="42">
        <v>31601</v>
      </c>
      <c r="AD8" s="44">
        <v>1</v>
      </c>
      <c r="AE8" s="44">
        <v>1</v>
      </c>
      <c r="AF8" s="44">
        <v>1</v>
      </c>
      <c r="AG8" s="44">
        <v>2</v>
      </c>
      <c r="AH8" s="44"/>
      <c r="AI8" s="44"/>
      <c r="AJ8" s="44"/>
      <c r="AK8" s="44"/>
      <c r="AL8" s="44">
        <f t="shared" si="3"/>
        <v>5</v>
      </c>
      <c r="AM8" s="44">
        <f t="shared" si="4"/>
        <v>4</v>
      </c>
      <c r="AN8" s="44">
        <f t="shared" si="5"/>
        <v>0</v>
      </c>
      <c r="AO8" s="44">
        <f t="shared" si="6"/>
        <v>1</v>
      </c>
      <c r="AP8">
        <v>4</v>
      </c>
      <c r="AQ8">
        <v>4</v>
      </c>
      <c r="AR8">
        <v>3</v>
      </c>
      <c r="AS8" s="40">
        <f t="shared" si="7"/>
        <v>3.4090909090909088E-2</v>
      </c>
      <c r="AT8" s="40">
        <f t="shared" si="11"/>
        <v>0.82954545454545447</v>
      </c>
      <c r="AV8">
        <v>4</v>
      </c>
      <c r="AW8">
        <v>4</v>
      </c>
      <c r="AX8" s="40">
        <f t="shared" si="8"/>
        <v>2.8985507246376812E-2</v>
      </c>
      <c r="AY8" s="40">
        <f t="shared" si="12"/>
        <v>0.84782608695652173</v>
      </c>
      <c r="BA8">
        <v>4</v>
      </c>
      <c r="BB8">
        <v>0</v>
      </c>
      <c r="BC8" s="40">
        <f t="shared" si="9"/>
        <v>0</v>
      </c>
      <c r="BD8" s="40">
        <f t="shared" si="13"/>
        <v>0.25</v>
      </c>
      <c r="BF8">
        <v>4</v>
      </c>
      <c r="BG8">
        <v>0</v>
      </c>
      <c r="BH8" s="40">
        <f t="shared" si="10"/>
        <v>0</v>
      </c>
      <c r="BI8" s="40">
        <f t="shared" si="14"/>
        <v>0.5</v>
      </c>
    </row>
    <row r="9" spans="1:61">
      <c r="A9" s="34">
        <v>50319</v>
      </c>
      <c r="B9">
        <v>1</v>
      </c>
      <c r="C9">
        <v>1</v>
      </c>
      <c r="D9">
        <v>1</v>
      </c>
      <c r="E9">
        <v>2</v>
      </c>
      <c r="J9">
        <v>5</v>
      </c>
      <c r="O9" s="42">
        <v>50319</v>
      </c>
      <c r="P9" s="44">
        <v>1</v>
      </c>
      <c r="Q9" s="44"/>
      <c r="R9" s="44"/>
      <c r="S9" s="44"/>
      <c r="T9" s="44"/>
      <c r="U9" s="44"/>
      <c r="V9" s="44"/>
      <c r="W9" s="44"/>
      <c r="X9" s="44">
        <f t="shared" si="0"/>
        <v>1</v>
      </c>
      <c r="Y9" s="44">
        <f t="shared" si="1"/>
        <v>1</v>
      </c>
      <c r="Z9" s="44">
        <f t="shared" si="2"/>
        <v>0</v>
      </c>
      <c r="AC9" s="42">
        <v>50319</v>
      </c>
      <c r="AD9" s="44">
        <v>1</v>
      </c>
      <c r="AE9" s="44">
        <v>1</v>
      </c>
      <c r="AF9" s="44">
        <v>1</v>
      </c>
      <c r="AG9" s="44">
        <v>2</v>
      </c>
      <c r="AH9" s="44"/>
      <c r="AI9" s="44"/>
      <c r="AJ9" s="44"/>
      <c r="AK9" s="44"/>
      <c r="AL9" s="44">
        <f t="shared" si="3"/>
        <v>5</v>
      </c>
      <c r="AM9" s="44">
        <f t="shared" si="4"/>
        <v>4</v>
      </c>
      <c r="AN9" s="44">
        <f t="shared" si="5"/>
        <v>0</v>
      </c>
      <c r="AO9" s="44">
        <f t="shared" si="6"/>
        <v>1</v>
      </c>
      <c r="AP9">
        <v>5</v>
      </c>
      <c r="AQ9">
        <v>5</v>
      </c>
      <c r="AR9">
        <v>2</v>
      </c>
      <c r="AS9" s="40">
        <f t="shared" si="7"/>
        <v>2.2727272727272728E-2</v>
      </c>
      <c r="AT9" s="40">
        <f t="shared" si="11"/>
        <v>0.85227272727272718</v>
      </c>
      <c r="AV9">
        <v>5</v>
      </c>
      <c r="AW9">
        <v>2</v>
      </c>
      <c r="AX9" s="40">
        <f t="shared" si="8"/>
        <v>1.4492753623188406E-2</v>
      </c>
      <c r="AY9" s="40">
        <f t="shared" si="12"/>
        <v>0.86231884057971009</v>
      </c>
      <c r="BA9">
        <v>5</v>
      </c>
      <c r="BB9">
        <v>1</v>
      </c>
      <c r="BC9" s="40">
        <f t="shared" si="9"/>
        <v>0.125</v>
      </c>
      <c r="BD9" s="40">
        <f t="shared" si="13"/>
        <v>0.375</v>
      </c>
      <c r="BF9">
        <v>5</v>
      </c>
      <c r="BG9">
        <v>0</v>
      </c>
      <c r="BH9" s="40">
        <f t="shared" si="10"/>
        <v>0</v>
      </c>
      <c r="BI9" s="40">
        <f t="shared" si="14"/>
        <v>0.5</v>
      </c>
    </row>
    <row r="10" spans="1:61">
      <c r="A10" s="34">
        <v>121157</v>
      </c>
      <c r="B10">
        <v>1</v>
      </c>
      <c r="C10">
        <v>1</v>
      </c>
      <c r="D10">
        <v>1</v>
      </c>
      <c r="E10">
        <v>4</v>
      </c>
      <c r="J10">
        <v>7</v>
      </c>
      <c r="O10" s="42">
        <v>121157</v>
      </c>
      <c r="P10" s="44"/>
      <c r="Q10" s="44">
        <v>1</v>
      </c>
      <c r="R10" s="44"/>
      <c r="S10" s="44"/>
      <c r="T10" s="44"/>
      <c r="U10" s="44"/>
      <c r="V10" s="44"/>
      <c r="W10" s="44"/>
      <c r="X10" s="44">
        <f t="shared" si="0"/>
        <v>1</v>
      </c>
      <c r="Y10" s="44">
        <f t="shared" si="1"/>
        <v>1</v>
      </c>
      <c r="Z10" s="44">
        <f t="shared" si="2"/>
        <v>0</v>
      </c>
      <c r="AC10" s="42">
        <v>121157</v>
      </c>
      <c r="AD10" s="44">
        <v>1</v>
      </c>
      <c r="AE10" s="44">
        <v>1</v>
      </c>
      <c r="AF10" s="44">
        <v>1</v>
      </c>
      <c r="AG10" s="44">
        <v>4</v>
      </c>
      <c r="AH10" s="44"/>
      <c r="AI10" s="44"/>
      <c r="AJ10" s="44"/>
      <c r="AK10" s="44"/>
      <c r="AL10" s="44">
        <f t="shared" si="3"/>
        <v>7</v>
      </c>
      <c r="AM10" s="44">
        <f t="shared" si="4"/>
        <v>4</v>
      </c>
      <c r="AN10" s="44">
        <f t="shared" si="5"/>
        <v>0</v>
      </c>
      <c r="AO10" s="44">
        <f t="shared" si="6"/>
        <v>1</v>
      </c>
      <c r="AP10">
        <v>6</v>
      </c>
      <c r="AQ10">
        <v>6</v>
      </c>
      <c r="AR10">
        <v>1</v>
      </c>
      <c r="AS10" s="40">
        <f t="shared" si="7"/>
        <v>1.1363636363636364E-2</v>
      </c>
      <c r="AT10" s="40">
        <f t="shared" si="11"/>
        <v>0.86363636363636354</v>
      </c>
      <c r="AV10">
        <v>6</v>
      </c>
      <c r="AW10">
        <v>1</v>
      </c>
      <c r="AX10" s="40">
        <f t="shared" si="8"/>
        <v>7.246376811594203E-3</v>
      </c>
      <c r="AY10" s="40">
        <f t="shared" si="12"/>
        <v>0.86956521739130432</v>
      </c>
      <c r="BA10">
        <v>6</v>
      </c>
      <c r="BB10">
        <v>0</v>
      </c>
      <c r="BC10" s="40">
        <f t="shared" si="9"/>
        <v>0</v>
      </c>
      <c r="BD10" s="40">
        <f t="shared" si="13"/>
        <v>0.375</v>
      </c>
      <c r="BF10">
        <v>6</v>
      </c>
      <c r="BG10">
        <v>0</v>
      </c>
      <c r="BH10" s="40">
        <f t="shared" si="10"/>
        <v>0</v>
      </c>
      <c r="BI10" s="40">
        <f t="shared" si="14"/>
        <v>0.5</v>
      </c>
    </row>
    <row r="11" spans="1:61">
      <c r="A11" s="34">
        <v>204173</v>
      </c>
      <c r="B11">
        <v>2</v>
      </c>
      <c r="D11">
        <v>1</v>
      </c>
      <c r="E11">
        <v>1</v>
      </c>
      <c r="J11">
        <v>4</v>
      </c>
      <c r="O11" s="42">
        <v>204173</v>
      </c>
      <c r="P11" s="44">
        <v>1</v>
      </c>
      <c r="Q11" s="44"/>
      <c r="R11" s="44"/>
      <c r="S11" s="44"/>
      <c r="T11" s="44"/>
      <c r="U11" s="44"/>
      <c r="V11" s="44"/>
      <c r="W11" s="44"/>
      <c r="X11" s="44">
        <f t="shared" si="0"/>
        <v>1</v>
      </c>
      <c r="Y11" s="44">
        <f t="shared" si="1"/>
        <v>1</v>
      </c>
      <c r="Z11" s="44">
        <f t="shared" si="2"/>
        <v>0</v>
      </c>
      <c r="AC11" s="42">
        <v>204173</v>
      </c>
      <c r="AD11" s="44">
        <v>2</v>
      </c>
      <c r="AE11" s="44"/>
      <c r="AF11" s="44">
        <v>1</v>
      </c>
      <c r="AG11" s="44">
        <v>1</v>
      </c>
      <c r="AH11" s="44"/>
      <c r="AI11" s="44"/>
      <c r="AJ11" s="44"/>
      <c r="AK11" s="44"/>
      <c r="AL11" s="44">
        <f t="shared" si="3"/>
        <v>4</v>
      </c>
      <c r="AM11" s="44">
        <f t="shared" si="4"/>
        <v>3</v>
      </c>
      <c r="AN11" s="44">
        <f t="shared" si="5"/>
        <v>0</v>
      </c>
      <c r="AO11" s="44">
        <f t="shared" si="6"/>
        <v>1</v>
      </c>
      <c r="AP11">
        <v>7</v>
      </c>
      <c r="AQ11">
        <v>7</v>
      </c>
      <c r="AR11">
        <v>5</v>
      </c>
      <c r="AS11" s="40">
        <f t="shared" si="7"/>
        <v>5.6818181818181816E-2</v>
      </c>
      <c r="AT11" s="40">
        <f t="shared" si="11"/>
        <v>0.9204545454545453</v>
      </c>
      <c r="AV11">
        <v>7</v>
      </c>
      <c r="AW11">
        <v>10</v>
      </c>
      <c r="AX11" s="40">
        <f t="shared" si="8"/>
        <v>7.2463768115942032E-2</v>
      </c>
      <c r="AY11" s="40">
        <f t="shared" si="12"/>
        <v>0.94202898550724634</v>
      </c>
      <c r="BA11">
        <v>7</v>
      </c>
      <c r="BB11">
        <v>4</v>
      </c>
      <c r="BC11" s="40">
        <f t="shared" si="9"/>
        <v>0.5</v>
      </c>
      <c r="BD11" s="40">
        <f t="shared" si="13"/>
        <v>0.875</v>
      </c>
      <c r="BF11">
        <v>7</v>
      </c>
      <c r="BG11">
        <v>6</v>
      </c>
      <c r="BH11" s="40">
        <f t="shared" si="10"/>
        <v>0.375</v>
      </c>
      <c r="BI11" s="40">
        <f t="shared" si="14"/>
        <v>0.875</v>
      </c>
    </row>
    <row r="12" spans="1:61">
      <c r="A12" s="34">
        <v>205148</v>
      </c>
      <c r="B12">
        <v>1</v>
      </c>
      <c r="D12">
        <v>1</v>
      </c>
      <c r="E12">
        <v>1</v>
      </c>
      <c r="J12">
        <v>3</v>
      </c>
      <c r="O12" s="42">
        <v>205148</v>
      </c>
      <c r="P12" s="44"/>
      <c r="Q12" s="44"/>
      <c r="R12" s="44"/>
      <c r="S12" s="44"/>
      <c r="T12" s="44"/>
      <c r="U12" s="44"/>
      <c r="V12" s="44"/>
      <c r="W12" s="44"/>
      <c r="X12" s="44">
        <f t="shared" si="0"/>
        <v>0</v>
      </c>
      <c r="Y12" s="44">
        <f t="shared" si="1"/>
        <v>0</v>
      </c>
      <c r="Z12" s="44">
        <f t="shared" si="2"/>
        <v>0</v>
      </c>
      <c r="AC12" s="42">
        <v>205148</v>
      </c>
      <c r="AD12" s="44">
        <v>1</v>
      </c>
      <c r="AE12" s="44"/>
      <c r="AF12" s="44">
        <v>1</v>
      </c>
      <c r="AG12" s="44">
        <v>1</v>
      </c>
      <c r="AH12" s="44"/>
      <c r="AI12" s="44"/>
      <c r="AJ12" s="44"/>
      <c r="AK12" s="44"/>
      <c r="AL12" s="44">
        <f t="shared" si="3"/>
        <v>3</v>
      </c>
      <c r="AM12" s="44">
        <f t="shared" si="4"/>
        <v>3</v>
      </c>
      <c r="AN12" s="44">
        <f t="shared" si="5"/>
        <v>0</v>
      </c>
      <c r="AO12" s="44">
        <f t="shared" si="6"/>
        <v>1</v>
      </c>
      <c r="AP12">
        <v>8</v>
      </c>
      <c r="AQ12">
        <v>8</v>
      </c>
      <c r="AR12">
        <v>7</v>
      </c>
      <c r="AS12" s="40">
        <f t="shared" si="7"/>
        <v>7.9545454545454544E-2</v>
      </c>
      <c r="AT12" s="40">
        <f t="shared" si="11"/>
        <v>0.99999999999999989</v>
      </c>
      <c r="AV12">
        <v>8</v>
      </c>
      <c r="AW12">
        <v>8</v>
      </c>
      <c r="AX12" s="40">
        <f t="shared" si="8"/>
        <v>5.7971014492753624E-2</v>
      </c>
      <c r="AY12" s="40">
        <f t="shared" si="12"/>
        <v>1</v>
      </c>
      <c r="BA12">
        <v>8</v>
      </c>
      <c r="BB12">
        <v>1</v>
      </c>
      <c r="BC12" s="40">
        <f t="shared" si="9"/>
        <v>0.125</v>
      </c>
      <c r="BD12" s="40">
        <f t="shared" si="13"/>
        <v>1</v>
      </c>
      <c r="BF12">
        <v>8</v>
      </c>
      <c r="BG12">
        <v>2</v>
      </c>
      <c r="BH12" s="40">
        <f t="shared" si="10"/>
        <v>0.125</v>
      </c>
      <c r="BI12" s="40">
        <f t="shared" si="14"/>
        <v>1</v>
      </c>
    </row>
    <row r="13" spans="1:61" ht="15.75" thickBot="1">
      <c r="A13" s="34">
        <v>205225</v>
      </c>
      <c r="B13">
        <v>1</v>
      </c>
      <c r="D13">
        <v>1</v>
      </c>
      <c r="E13">
        <v>1</v>
      </c>
      <c r="J13">
        <v>3</v>
      </c>
      <c r="O13" s="42">
        <v>205225</v>
      </c>
      <c r="P13" s="44"/>
      <c r="Q13" s="44"/>
      <c r="R13" s="44"/>
      <c r="S13" s="44"/>
      <c r="T13" s="44"/>
      <c r="U13" s="44"/>
      <c r="V13" s="44"/>
      <c r="W13" s="44"/>
      <c r="X13" s="44">
        <f t="shared" si="0"/>
        <v>0</v>
      </c>
      <c r="Y13" s="44">
        <f t="shared" si="1"/>
        <v>0</v>
      </c>
      <c r="Z13" s="44">
        <f t="shared" si="2"/>
        <v>0</v>
      </c>
      <c r="AC13" s="42">
        <v>205225</v>
      </c>
      <c r="AD13" s="44">
        <v>1</v>
      </c>
      <c r="AE13" s="44"/>
      <c r="AF13" s="44">
        <v>1</v>
      </c>
      <c r="AG13" s="44">
        <v>1</v>
      </c>
      <c r="AH13" s="44"/>
      <c r="AI13" s="44"/>
      <c r="AJ13" s="44"/>
      <c r="AK13" s="44"/>
      <c r="AL13" s="44">
        <f t="shared" si="3"/>
        <v>3</v>
      </c>
      <c r="AM13" s="44">
        <f t="shared" si="4"/>
        <v>3</v>
      </c>
      <c r="AN13" s="44">
        <f t="shared" si="5"/>
        <v>0</v>
      </c>
      <c r="AO13" s="44">
        <f t="shared" si="6"/>
        <v>1</v>
      </c>
      <c r="AQ13" s="48" t="s">
        <v>638</v>
      </c>
      <c r="AR13" s="48">
        <v>0</v>
      </c>
      <c r="AS13" s="49"/>
      <c r="AV13" s="48" t="s">
        <v>638</v>
      </c>
      <c r="AW13" s="48">
        <v>0</v>
      </c>
      <c r="BA13" s="48" t="s">
        <v>638</v>
      </c>
      <c r="BB13" s="48">
        <v>0</v>
      </c>
      <c r="BF13" s="48" t="s">
        <v>638</v>
      </c>
      <c r="BG13" s="48">
        <v>0</v>
      </c>
    </row>
    <row r="14" spans="1:61">
      <c r="A14" s="34">
        <v>484907</v>
      </c>
      <c r="D14">
        <v>1</v>
      </c>
      <c r="E14">
        <v>4</v>
      </c>
      <c r="J14">
        <v>5</v>
      </c>
      <c r="O14" s="42">
        <v>484907</v>
      </c>
      <c r="P14" s="44"/>
      <c r="Q14" s="44"/>
      <c r="R14" s="44"/>
      <c r="S14" s="44">
        <v>2</v>
      </c>
      <c r="T14" s="44"/>
      <c r="U14" s="44"/>
      <c r="V14" s="44"/>
      <c r="W14" s="44"/>
      <c r="X14" s="44">
        <f t="shared" si="0"/>
        <v>2</v>
      </c>
      <c r="Y14" s="44">
        <f t="shared" si="1"/>
        <v>1</v>
      </c>
      <c r="Z14" s="44">
        <f t="shared" si="2"/>
        <v>0</v>
      </c>
      <c r="AC14" s="42">
        <v>484907</v>
      </c>
      <c r="AD14" s="44"/>
      <c r="AE14" s="44"/>
      <c r="AF14" s="44">
        <v>1</v>
      </c>
      <c r="AG14" s="44">
        <v>4</v>
      </c>
      <c r="AH14" s="44"/>
      <c r="AI14" s="44"/>
      <c r="AJ14" s="44"/>
      <c r="AK14" s="44"/>
      <c r="AL14" s="44">
        <f t="shared" si="3"/>
        <v>5</v>
      </c>
      <c r="AM14" s="44">
        <f t="shared" si="4"/>
        <v>2</v>
      </c>
      <c r="AN14" s="44">
        <f t="shared" si="5"/>
        <v>0</v>
      </c>
      <c r="AO14" s="44">
        <f t="shared" si="6"/>
        <v>2.5</v>
      </c>
    </row>
    <row r="15" spans="1:61">
      <c r="A15" t="s">
        <v>296</v>
      </c>
      <c r="B15">
        <v>2</v>
      </c>
      <c r="C15">
        <v>3</v>
      </c>
      <c r="D15">
        <v>1</v>
      </c>
      <c r="E15">
        <v>5</v>
      </c>
      <c r="F15">
        <v>3</v>
      </c>
      <c r="H15">
        <v>9</v>
      </c>
      <c r="I15">
        <v>11</v>
      </c>
      <c r="J15">
        <v>34</v>
      </c>
      <c r="O15" s="42" t="s">
        <v>296</v>
      </c>
      <c r="P15" s="44">
        <v>2</v>
      </c>
      <c r="Q15" s="44">
        <v>2</v>
      </c>
      <c r="R15" s="44"/>
      <c r="S15" s="44"/>
      <c r="T15" s="44"/>
      <c r="U15" s="44"/>
      <c r="V15" s="44">
        <v>2</v>
      </c>
      <c r="W15" s="44">
        <v>2</v>
      </c>
      <c r="X15" s="44">
        <f t="shared" si="0"/>
        <v>8</v>
      </c>
      <c r="Y15" s="44">
        <f t="shared" si="1"/>
        <v>4</v>
      </c>
      <c r="Z15" s="44">
        <f t="shared" si="2"/>
        <v>0</v>
      </c>
      <c r="AC15" s="42" t="s">
        <v>296</v>
      </c>
      <c r="AD15" s="44">
        <v>2</v>
      </c>
      <c r="AE15" s="44">
        <v>3</v>
      </c>
      <c r="AF15" s="44">
        <v>1</v>
      </c>
      <c r="AG15" s="44">
        <v>5</v>
      </c>
      <c r="AH15" s="44">
        <v>3</v>
      </c>
      <c r="AI15" s="44"/>
      <c r="AJ15" s="44">
        <v>9</v>
      </c>
      <c r="AK15" s="44">
        <v>11</v>
      </c>
      <c r="AL15" s="44">
        <f t="shared" si="3"/>
        <v>34</v>
      </c>
      <c r="AM15" s="44">
        <f t="shared" si="4"/>
        <v>7</v>
      </c>
      <c r="AN15" s="44">
        <f t="shared" si="5"/>
        <v>0</v>
      </c>
      <c r="AO15" s="44">
        <f t="shared" si="6"/>
        <v>3</v>
      </c>
    </row>
    <row r="16" spans="1:61">
      <c r="A16" t="s">
        <v>334</v>
      </c>
      <c r="D16">
        <v>9</v>
      </c>
      <c r="E16">
        <v>4</v>
      </c>
      <c r="J16">
        <v>13</v>
      </c>
      <c r="O16" s="42" t="s">
        <v>334</v>
      </c>
      <c r="P16" s="44"/>
      <c r="Q16" s="44"/>
      <c r="R16" s="44">
        <v>8</v>
      </c>
      <c r="S16" s="44">
        <v>4</v>
      </c>
      <c r="T16" s="44"/>
      <c r="U16" s="44"/>
      <c r="V16" s="44"/>
      <c r="W16" s="44"/>
      <c r="X16" s="44">
        <f t="shared" si="0"/>
        <v>12</v>
      </c>
      <c r="Y16" s="44">
        <f t="shared" si="1"/>
        <v>2</v>
      </c>
      <c r="Z16" s="44">
        <f t="shared" si="2"/>
        <v>0</v>
      </c>
      <c r="AC16" s="42" t="s">
        <v>334</v>
      </c>
      <c r="AD16" s="44"/>
      <c r="AE16" s="44"/>
      <c r="AF16" s="44">
        <v>9</v>
      </c>
      <c r="AG16" s="44">
        <v>4</v>
      </c>
      <c r="AH16" s="44"/>
      <c r="AI16" s="44"/>
      <c r="AJ16" s="44"/>
      <c r="AK16" s="44"/>
      <c r="AL16" s="44">
        <f t="shared" si="3"/>
        <v>13</v>
      </c>
      <c r="AM16" s="44">
        <f t="shared" si="4"/>
        <v>2</v>
      </c>
      <c r="AN16" s="44">
        <f t="shared" si="5"/>
        <v>0</v>
      </c>
      <c r="AO16" s="44">
        <f t="shared" si="6"/>
        <v>6.5</v>
      </c>
    </row>
    <row r="17" spans="1:41">
      <c r="A17" t="s">
        <v>279</v>
      </c>
      <c r="E17">
        <v>1</v>
      </c>
      <c r="J17">
        <v>1</v>
      </c>
      <c r="O17" s="42" t="s">
        <v>279</v>
      </c>
      <c r="P17" s="44"/>
      <c r="Q17" s="44"/>
      <c r="R17" s="44"/>
      <c r="S17" s="44">
        <v>1</v>
      </c>
      <c r="T17" s="44"/>
      <c r="U17" s="44"/>
      <c r="V17" s="44"/>
      <c r="W17" s="44"/>
      <c r="X17" s="44">
        <f t="shared" si="0"/>
        <v>1</v>
      </c>
      <c r="Y17" s="44">
        <f t="shared" si="1"/>
        <v>1</v>
      </c>
      <c r="Z17" s="44">
        <f t="shared" si="2"/>
        <v>0</v>
      </c>
      <c r="AC17" s="42" t="s">
        <v>279</v>
      </c>
      <c r="AD17" s="44"/>
      <c r="AE17" s="44"/>
      <c r="AF17" s="44"/>
      <c r="AG17" s="44">
        <v>1</v>
      </c>
      <c r="AH17" s="44"/>
      <c r="AI17" s="44"/>
      <c r="AJ17" s="44"/>
      <c r="AK17" s="44"/>
      <c r="AL17" s="44">
        <f t="shared" si="3"/>
        <v>1</v>
      </c>
      <c r="AM17" s="44">
        <f t="shared" si="4"/>
        <v>1</v>
      </c>
      <c r="AN17" s="44">
        <f t="shared" si="5"/>
        <v>0</v>
      </c>
      <c r="AO17" s="44">
        <f t="shared" si="6"/>
        <v>1</v>
      </c>
    </row>
    <row r="18" spans="1:41">
      <c r="A18" t="s">
        <v>439</v>
      </c>
      <c r="E18">
        <v>1</v>
      </c>
      <c r="J18">
        <v>1</v>
      </c>
      <c r="O18" s="42" t="s">
        <v>439</v>
      </c>
      <c r="P18" s="44"/>
      <c r="Q18" s="44"/>
      <c r="R18" s="44"/>
      <c r="S18" s="44">
        <v>1</v>
      </c>
      <c r="T18" s="44"/>
      <c r="U18" s="44"/>
      <c r="V18" s="44"/>
      <c r="W18" s="44"/>
      <c r="X18" s="44">
        <f t="shared" si="0"/>
        <v>1</v>
      </c>
      <c r="Y18" s="44">
        <f t="shared" si="1"/>
        <v>1</v>
      </c>
      <c r="Z18" s="44">
        <f t="shared" si="2"/>
        <v>0</v>
      </c>
      <c r="AC18" s="42" t="s">
        <v>439</v>
      </c>
      <c r="AD18" s="44"/>
      <c r="AE18" s="44"/>
      <c r="AF18" s="44"/>
      <c r="AG18" s="44">
        <v>1</v>
      </c>
      <c r="AH18" s="44"/>
      <c r="AI18" s="44"/>
      <c r="AJ18" s="44"/>
      <c r="AK18" s="44"/>
      <c r="AL18" s="44">
        <f t="shared" si="3"/>
        <v>1</v>
      </c>
      <c r="AM18" s="44">
        <f t="shared" si="4"/>
        <v>1</v>
      </c>
      <c r="AN18" s="44">
        <f t="shared" si="5"/>
        <v>0</v>
      </c>
      <c r="AO18" s="44">
        <f t="shared" si="6"/>
        <v>1</v>
      </c>
    </row>
    <row r="19" spans="1:41">
      <c r="A19" t="s">
        <v>206</v>
      </c>
      <c r="B19">
        <v>56</v>
      </c>
      <c r="C19">
        <v>36</v>
      </c>
      <c r="D19">
        <v>65</v>
      </c>
      <c r="E19">
        <v>16</v>
      </c>
      <c r="F19">
        <v>12</v>
      </c>
      <c r="G19">
        <v>30</v>
      </c>
      <c r="H19">
        <v>46</v>
      </c>
      <c r="I19">
        <v>44</v>
      </c>
      <c r="J19">
        <v>305</v>
      </c>
      <c r="O19" s="42" t="s">
        <v>206</v>
      </c>
      <c r="P19" s="44">
        <v>51</v>
      </c>
      <c r="Q19" s="44">
        <v>36</v>
      </c>
      <c r="R19" s="44">
        <v>53</v>
      </c>
      <c r="S19" s="44">
        <v>12</v>
      </c>
      <c r="T19" s="44">
        <v>12</v>
      </c>
      <c r="U19" s="44">
        <v>25</v>
      </c>
      <c r="V19" s="44">
        <v>32</v>
      </c>
      <c r="W19" s="44">
        <v>24</v>
      </c>
      <c r="X19" s="44">
        <f t="shared" si="0"/>
        <v>245</v>
      </c>
      <c r="Y19" s="44">
        <f t="shared" si="1"/>
        <v>8</v>
      </c>
      <c r="Z19" s="44">
        <f t="shared" si="2"/>
        <v>8</v>
      </c>
      <c r="AC19" s="42" t="s">
        <v>206</v>
      </c>
      <c r="AD19" s="44">
        <v>56</v>
      </c>
      <c r="AE19" s="44">
        <v>36</v>
      </c>
      <c r="AF19" s="44">
        <v>65</v>
      </c>
      <c r="AG19" s="44">
        <v>16</v>
      </c>
      <c r="AH19" s="44">
        <v>12</v>
      </c>
      <c r="AI19" s="44">
        <v>30</v>
      </c>
      <c r="AJ19" s="44">
        <v>46</v>
      </c>
      <c r="AK19" s="44">
        <v>44</v>
      </c>
      <c r="AL19" s="44">
        <f t="shared" si="3"/>
        <v>305</v>
      </c>
      <c r="AM19" s="44">
        <f t="shared" si="4"/>
        <v>8</v>
      </c>
      <c r="AN19" s="44">
        <f t="shared" si="5"/>
        <v>8</v>
      </c>
      <c r="AO19" s="44">
        <f t="shared" si="6"/>
        <v>40</v>
      </c>
    </row>
    <row r="20" spans="1:41">
      <c r="A20" t="s">
        <v>276</v>
      </c>
      <c r="B20">
        <v>10</v>
      </c>
      <c r="C20">
        <v>3</v>
      </c>
      <c r="D20">
        <v>1</v>
      </c>
      <c r="E20">
        <v>7</v>
      </c>
      <c r="F20">
        <v>2</v>
      </c>
      <c r="H20">
        <v>9</v>
      </c>
      <c r="I20">
        <v>12</v>
      </c>
      <c r="J20">
        <v>44</v>
      </c>
      <c r="O20" s="42" t="s">
        <v>276</v>
      </c>
      <c r="P20" s="44">
        <v>1</v>
      </c>
      <c r="Q20" s="44">
        <v>2</v>
      </c>
      <c r="R20" s="44"/>
      <c r="S20" s="44">
        <v>1</v>
      </c>
      <c r="T20" s="44"/>
      <c r="U20" s="44"/>
      <c r="V20" s="44"/>
      <c r="W20" s="44">
        <v>1</v>
      </c>
      <c r="X20" s="44">
        <f t="shared" si="0"/>
        <v>5</v>
      </c>
      <c r="Y20" s="44">
        <f t="shared" si="1"/>
        <v>4</v>
      </c>
      <c r="Z20" s="44">
        <f t="shared" si="2"/>
        <v>0</v>
      </c>
      <c r="AC20" s="42" t="s">
        <v>276</v>
      </c>
      <c r="AD20" s="44">
        <v>10</v>
      </c>
      <c r="AE20" s="44">
        <v>3</v>
      </c>
      <c r="AF20" s="44">
        <v>1</v>
      </c>
      <c r="AG20" s="44">
        <v>7</v>
      </c>
      <c r="AH20" s="44">
        <v>2</v>
      </c>
      <c r="AI20" s="44"/>
      <c r="AJ20" s="44">
        <v>9</v>
      </c>
      <c r="AK20" s="44">
        <v>12</v>
      </c>
      <c r="AL20" s="44">
        <f t="shared" si="3"/>
        <v>44</v>
      </c>
      <c r="AM20" s="44">
        <f t="shared" si="4"/>
        <v>7</v>
      </c>
      <c r="AN20" s="44">
        <f t="shared" si="5"/>
        <v>1</v>
      </c>
      <c r="AO20" s="44">
        <f t="shared" si="6"/>
        <v>7</v>
      </c>
    </row>
    <row r="21" spans="1:41">
      <c r="A21" t="s">
        <v>310</v>
      </c>
      <c r="G21">
        <v>7</v>
      </c>
      <c r="H21">
        <v>5</v>
      </c>
      <c r="J21">
        <v>12</v>
      </c>
      <c r="O21" s="42" t="s">
        <v>310</v>
      </c>
      <c r="P21" s="44"/>
      <c r="Q21" s="44"/>
      <c r="R21" s="44"/>
      <c r="S21" s="44"/>
      <c r="T21" s="44"/>
      <c r="U21" s="44">
        <v>7</v>
      </c>
      <c r="V21" s="44">
        <v>4</v>
      </c>
      <c r="W21" s="44"/>
      <c r="X21" s="44">
        <f t="shared" si="0"/>
        <v>11</v>
      </c>
      <c r="Y21" s="44">
        <f t="shared" si="1"/>
        <v>2</v>
      </c>
      <c r="Z21" s="44">
        <f t="shared" si="2"/>
        <v>0</v>
      </c>
      <c r="AC21" s="42" t="s">
        <v>310</v>
      </c>
      <c r="AD21" s="44"/>
      <c r="AE21" s="44"/>
      <c r="AF21" s="44"/>
      <c r="AG21" s="44"/>
      <c r="AH21" s="44"/>
      <c r="AI21" s="44">
        <v>7</v>
      </c>
      <c r="AJ21" s="44">
        <v>5</v>
      </c>
      <c r="AK21" s="44"/>
      <c r="AL21" s="44">
        <f t="shared" si="3"/>
        <v>12</v>
      </c>
      <c r="AM21" s="44">
        <f t="shared" si="4"/>
        <v>2</v>
      </c>
      <c r="AN21" s="44">
        <f t="shared" si="5"/>
        <v>0</v>
      </c>
      <c r="AO21" s="44">
        <f t="shared" si="6"/>
        <v>6</v>
      </c>
    </row>
    <row r="22" spans="1:41">
      <c r="A22" t="s">
        <v>198</v>
      </c>
      <c r="B22">
        <v>58</v>
      </c>
      <c r="C22">
        <v>34</v>
      </c>
      <c r="D22">
        <v>62</v>
      </c>
      <c r="E22">
        <v>16</v>
      </c>
      <c r="F22">
        <v>10</v>
      </c>
      <c r="G22">
        <v>31</v>
      </c>
      <c r="H22">
        <v>47</v>
      </c>
      <c r="I22">
        <v>41</v>
      </c>
      <c r="J22">
        <v>299</v>
      </c>
      <c r="O22" s="42" t="s">
        <v>198</v>
      </c>
      <c r="P22" s="44">
        <v>54</v>
      </c>
      <c r="Q22" s="44">
        <v>34</v>
      </c>
      <c r="R22" s="44">
        <v>57</v>
      </c>
      <c r="S22" s="44">
        <v>12</v>
      </c>
      <c r="T22" s="44">
        <v>3</v>
      </c>
      <c r="U22" s="44">
        <v>16</v>
      </c>
      <c r="V22" s="44">
        <v>29</v>
      </c>
      <c r="W22" s="44">
        <v>17</v>
      </c>
      <c r="X22" s="44">
        <f t="shared" si="0"/>
        <v>222</v>
      </c>
      <c r="Y22" s="44">
        <f t="shared" si="1"/>
        <v>8</v>
      </c>
      <c r="Z22" s="44">
        <f t="shared" si="2"/>
        <v>7</v>
      </c>
      <c r="AC22" s="42" t="s">
        <v>198</v>
      </c>
      <c r="AD22" s="44">
        <v>58</v>
      </c>
      <c r="AE22" s="44">
        <v>34</v>
      </c>
      <c r="AF22" s="44">
        <v>62</v>
      </c>
      <c r="AG22" s="44">
        <v>16</v>
      </c>
      <c r="AH22" s="44">
        <v>10</v>
      </c>
      <c r="AI22" s="44">
        <v>31</v>
      </c>
      <c r="AJ22" s="44">
        <v>47</v>
      </c>
      <c r="AK22" s="44">
        <v>41</v>
      </c>
      <c r="AL22" s="44">
        <f t="shared" si="3"/>
        <v>299</v>
      </c>
      <c r="AM22" s="44">
        <f t="shared" si="4"/>
        <v>8</v>
      </c>
      <c r="AN22" s="44">
        <f t="shared" si="5"/>
        <v>7</v>
      </c>
      <c r="AO22" s="44">
        <f t="shared" si="6"/>
        <v>37.5</v>
      </c>
    </row>
    <row r="23" spans="1:41">
      <c r="A23" t="s">
        <v>411</v>
      </c>
      <c r="E23">
        <v>2</v>
      </c>
      <c r="J23">
        <v>2</v>
      </c>
      <c r="O23" s="42" t="s">
        <v>411</v>
      </c>
      <c r="P23" s="44"/>
      <c r="Q23" s="44"/>
      <c r="R23" s="44"/>
      <c r="S23" s="44">
        <v>2</v>
      </c>
      <c r="T23" s="44"/>
      <c r="U23" s="44"/>
      <c r="V23" s="44"/>
      <c r="W23" s="44"/>
      <c r="X23" s="44">
        <f t="shared" si="0"/>
        <v>2</v>
      </c>
      <c r="Y23" s="44">
        <f t="shared" si="1"/>
        <v>1</v>
      </c>
      <c r="Z23" s="44">
        <f t="shared" si="2"/>
        <v>0</v>
      </c>
      <c r="AC23" s="42" t="s">
        <v>411</v>
      </c>
      <c r="AD23" s="44"/>
      <c r="AE23" s="44"/>
      <c r="AF23" s="44"/>
      <c r="AG23" s="44">
        <v>2</v>
      </c>
      <c r="AH23" s="44"/>
      <c r="AI23" s="44"/>
      <c r="AJ23" s="44"/>
      <c r="AK23" s="44"/>
      <c r="AL23" s="44">
        <f t="shared" si="3"/>
        <v>2</v>
      </c>
      <c r="AM23" s="44">
        <f t="shared" si="4"/>
        <v>1</v>
      </c>
      <c r="AN23" s="44">
        <f t="shared" si="5"/>
        <v>0</v>
      </c>
      <c r="AO23" s="44">
        <f t="shared" si="6"/>
        <v>2</v>
      </c>
    </row>
    <row r="24" spans="1:41">
      <c r="A24" t="s">
        <v>517</v>
      </c>
      <c r="E24">
        <v>1</v>
      </c>
      <c r="J24">
        <v>1</v>
      </c>
      <c r="O24" s="42" t="s">
        <v>517</v>
      </c>
      <c r="P24" s="44"/>
      <c r="Q24" s="44"/>
      <c r="R24" s="44"/>
      <c r="S24" s="44"/>
      <c r="T24" s="44"/>
      <c r="U24" s="44"/>
      <c r="V24" s="44"/>
      <c r="W24" s="44"/>
      <c r="X24" s="44">
        <f t="shared" si="0"/>
        <v>0</v>
      </c>
      <c r="Y24" s="44">
        <f t="shared" si="1"/>
        <v>0</v>
      </c>
      <c r="Z24" s="44">
        <f t="shared" si="2"/>
        <v>0</v>
      </c>
      <c r="AC24" s="42" t="s">
        <v>517</v>
      </c>
      <c r="AD24" s="44"/>
      <c r="AE24" s="44"/>
      <c r="AF24" s="44"/>
      <c r="AG24" s="44">
        <v>1</v>
      </c>
      <c r="AH24" s="44"/>
      <c r="AI24" s="44"/>
      <c r="AJ24" s="44"/>
      <c r="AK24" s="44"/>
      <c r="AL24" s="44">
        <f t="shared" si="3"/>
        <v>1</v>
      </c>
      <c r="AM24" s="44">
        <f t="shared" si="4"/>
        <v>1</v>
      </c>
      <c r="AN24" s="44">
        <f t="shared" si="5"/>
        <v>0</v>
      </c>
      <c r="AO24" s="44">
        <f t="shared" si="6"/>
        <v>1</v>
      </c>
    </row>
    <row r="25" spans="1:41">
      <c r="A25" t="s">
        <v>312</v>
      </c>
      <c r="E25">
        <v>1</v>
      </c>
      <c r="J25">
        <v>1</v>
      </c>
      <c r="O25" s="42" t="s">
        <v>312</v>
      </c>
      <c r="P25" s="44"/>
      <c r="Q25" s="44"/>
      <c r="R25" s="44"/>
      <c r="S25" s="44">
        <v>1</v>
      </c>
      <c r="T25" s="44"/>
      <c r="U25" s="44"/>
      <c r="V25" s="44"/>
      <c r="W25" s="44"/>
      <c r="X25" s="44">
        <f t="shared" si="0"/>
        <v>1</v>
      </c>
      <c r="Y25" s="44">
        <f t="shared" si="1"/>
        <v>1</v>
      </c>
      <c r="Z25" s="44">
        <f t="shared" si="2"/>
        <v>0</v>
      </c>
      <c r="AC25" s="42" t="s">
        <v>312</v>
      </c>
      <c r="AD25" s="44"/>
      <c r="AE25" s="44"/>
      <c r="AF25" s="44"/>
      <c r="AG25" s="44">
        <v>1</v>
      </c>
      <c r="AH25" s="44"/>
      <c r="AI25" s="44"/>
      <c r="AJ25" s="44"/>
      <c r="AK25" s="44"/>
      <c r="AL25" s="44">
        <f t="shared" si="3"/>
        <v>1</v>
      </c>
      <c r="AM25" s="44">
        <f t="shared" si="4"/>
        <v>1</v>
      </c>
      <c r="AN25" s="44">
        <f t="shared" si="5"/>
        <v>0</v>
      </c>
      <c r="AO25" s="44">
        <f t="shared" si="6"/>
        <v>1</v>
      </c>
    </row>
    <row r="26" spans="1:41">
      <c r="A26" t="s">
        <v>429</v>
      </c>
      <c r="E26">
        <v>1</v>
      </c>
      <c r="J26">
        <v>1</v>
      </c>
      <c r="O26" s="42" t="s">
        <v>429</v>
      </c>
      <c r="P26" s="44"/>
      <c r="Q26" s="44"/>
      <c r="R26" s="44"/>
      <c r="S26" s="44">
        <v>1</v>
      </c>
      <c r="T26" s="44"/>
      <c r="U26" s="44"/>
      <c r="V26" s="44"/>
      <c r="W26" s="44"/>
      <c r="X26" s="44">
        <f t="shared" si="0"/>
        <v>1</v>
      </c>
      <c r="Y26" s="44">
        <f t="shared" si="1"/>
        <v>1</v>
      </c>
      <c r="Z26" s="44">
        <f t="shared" si="2"/>
        <v>0</v>
      </c>
      <c r="AC26" s="42" t="s">
        <v>429</v>
      </c>
      <c r="AD26" s="44"/>
      <c r="AE26" s="44"/>
      <c r="AF26" s="44"/>
      <c r="AG26" s="44">
        <v>1</v>
      </c>
      <c r="AH26" s="44"/>
      <c r="AI26" s="44"/>
      <c r="AJ26" s="44"/>
      <c r="AK26" s="44"/>
      <c r="AL26" s="44">
        <f t="shared" si="3"/>
        <v>1</v>
      </c>
      <c r="AM26" s="44">
        <f t="shared" si="4"/>
        <v>1</v>
      </c>
      <c r="AN26" s="44">
        <f t="shared" si="5"/>
        <v>0</v>
      </c>
      <c r="AO26" s="44">
        <f t="shared" si="6"/>
        <v>1</v>
      </c>
    </row>
    <row r="27" spans="1:41">
      <c r="A27" t="s">
        <v>486</v>
      </c>
      <c r="E27">
        <v>1</v>
      </c>
      <c r="J27">
        <v>1</v>
      </c>
      <c r="O27" s="42" t="s">
        <v>486</v>
      </c>
      <c r="P27" s="44"/>
      <c r="Q27" s="44"/>
      <c r="R27" s="44"/>
      <c r="S27" s="44"/>
      <c r="T27" s="44"/>
      <c r="U27" s="44"/>
      <c r="V27" s="44"/>
      <c r="W27" s="44"/>
      <c r="X27" s="44">
        <f t="shared" si="0"/>
        <v>0</v>
      </c>
      <c r="Y27" s="44">
        <f t="shared" si="1"/>
        <v>0</v>
      </c>
      <c r="Z27" s="44">
        <f t="shared" si="2"/>
        <v>0</v>
      </c>
      <c r="AC27" s="42" t="s">
        <v>486</v>
      </c>
      <c r="AD27" s="44"/>
      <c r="AE27" s="44"/>
      <c r="AF27" s="44"/>
      <c r="AG27" s="44">
        <v>1</v>
      </c>
      <c r="AH27" s="44"/>
      <c r="AI27" s="44"/>
      <c r="AJ27" s="44"/>
      <c r="AK27" s="44"/>
      <c r="AL27" s="44">
        <f t="shared" si="3"/>
        <v>1</v>
      </c>
      <c r="AM27" s="44">
        <f t="shared" si="4"/>
        <v>1</v>
      </c>
      <c r="AN27" s="44">
        <f t="shared" si="5"/>
        <v>0</v>
      </c>
      <c r="AO27" s="44">
        <f t="shared" si="6"/>
        <v>1</v>
      </c>
    </row>
    <row r="28" spans="1:41">
      <c r="A28" t="s">
        <v>548</v>
      </c>
      <c r="E28">
        <v>1</v>
      </c>
      <c r="J28">
        <v>1</v>
      </c>
      <c r="O28" s="42" t="s">
        <v>548</v>
      </c>
      <c r="P28" s="44"/>
      <c r="Q28" s="44"/>
      <c r="R28" s="44"/>
      <c r="S28" s="44"/>
      <c r="T28" s="44"/>
      <c r="U28" s="44"/>
      <c r="V28" s="44"/>
      <c r="W28" s="44"/>
      <c r="X28" s="44">
        <f t="shared" si="0"/>
        <v>0</v>
      </c>
      <c r="Y28" s="44">
        <f t="shared" si="1"/>
        <v>0</v>
      </c>
      <c r="Z28" s="44">
        <f t="shared" si="2"/>
        <v>0</v>
      </c>
      <c r="AC28" s="42" t="s">
        <v>548</v>
      </c>
      <c r="AD28" s="44"/>
      <c r="AE28" s="44"/>
      <c r="AF28" s="44"/>
      <c r="AG28" s="44">
        <v>1</v>
      </c>
      <c r="AH28" s="44"/>
      <c r="AI28" s="44"/>
      <c r="AJ28" s="44"/>
      <c r="AK28" s="44"/>
      <c r="AL28" s="44">
        <f t="shared" si="3"/>
        <v>1</v>
      </c>
      <c r="AM28" s="44">
        <f t="shared" si="4"/>
        <v>1</v>
      </c>
      <c r="AN28" s="44">
        <f t="shared" si="5"/>
        <v>0</v>
      </c>
      <c r="AO28" s="44">
        <f t="shared" si="6"/>
        <v>1</v>
      </c>
    </row>
    <row r="29" spans="1:41">
      <c r="A29" t="s">
        <v>480</v>
      </c>
      <c r="E29">
        <v>1</v>
      </c>
      <c r="J29">
        <v>1</v>
      </c>
      <c r="O29" s="42" t="s">
        <v>480</v>
      </c>
      <c r="P29" s="44"/>
      <c r="Q29" s="44"/>
      <c r="R29" s="44"/>
      <c r="S29" s="44"/>
      <c r="T29" s="44"/>
      <c r="U29" s="44"/>
      <c r="V29" s="44"/>
      <c r="W29" s="44"/>
      <c r="X29" s="44">
        <f t="shared" si="0"/>
        <v>0</v>
      </c>
      <c r="Y29" s="44">
        <f t="shared" si="1"/>
        <v>0</v>
      </c>
      <c r="Z29" s="44">
        <f t="shared" si="2"/>
        <v>0</v>
      </c>
      <c r="AC29" s="42" t="s">
        <v>480</v>
      </c>
      <c r="AD29" s="44"/>
      <c r="AE29" s="44"/>
      <c r="AF29" s="44"/>
      <c r="AG29" s="44">
        <v>1</v>
      </c>
      <c r="AH29" s="44"/>
      <c r="AI29" s="44"/>
      <c r="AJ29" s="44"/>
      <c r="AK29" s="44"/>
      <c r="AL29" s="44">
        <f t="shared" si="3"/>
        <v>1</v>
      </c>
      <c r="AM29" s="44">
        <f t="shared" si="4"/>
        <v>1</v>
      </c>
      <c r="AN29" s="44">
        <f t="shared" si="5"/>
        <v>0</v>
      </c>
      <c r="AO29" s="44">
        <f t="shared" si="6"/>
        <v>1</v>
      </c>
    </row>
    <row r="30" spans="1:41">
      <c r="A30" t="s">
        <v>514</v>
      </c>
      <c r="E30">
        <v>1</v>
      </c>
      <c r="J30">
        <v>1</v>
      </c>
      <c r="O30" s="42" t="s">
        <v>514</v>
      </c>
      <c r="P30" s="44"/>
      <c r="Q30" s="44"/>
      <c r="R30" s="44"/>
      <c r="S30" s="44"/>
      <c r="T30" s="44"/>
      <c r="U30" s="44"/>
      <c r="V30" s="44"/>
      <c r="W30" s="44"/>
      <c r="X30" s="44">
        <f t="shared" si="0"/>
        <v>0</v>
      </c>
      <c r="Y30" s="44">
        <f t="shared" si="1"/>
        <v>0</v>
      </c>
      <c r="Z30" s="44">
        <f t="shared" si="2"/>
        <v>0</v>
      </c>
      <c r="AC30" s="42" t="s">
        <v>514</v>
      </c>
      <c r="AD30" s="44"/>
      <c r="AE30" s="44"/>
      <c r="AF30" s="44"/>
      <c r="AG30" s="44">
        <v>1</v>
      </c>
      <c r="AH30" s="44"/>
      <c r="AI30" s="44"/>
      <c r="AJ30" s="44"/>
      <c r="AK30" s="44"/>
      <c r="AL30" s="44">
        <f t="shared" si="3"/>
        <v>1</v>
      </c>
      <c r="AM30" s="44">
        <f t="shared" si="4"/>
        <v>1</v>
      </c>
      <c r="AN30" s="44">
        <f t="shared" si="5"/>
        <v>0</v>
      </c>
      <c r="AO30" s="44">
        <f t="shared" si="6"/>
        <v>1</v>
      </c>
    </row>
    <row r="31" spans="1:41">
      <c r="A31" t="s">
        <v>268</v>
      </c>
      <c r="B31">
        <v>3</v>
      </c>
      <c r="C31">
        <v>3</v>
      </c>
      <c r="D31">
        <v>1</v>
      </c>
      <c r="E31">
        <v>5</v>
      </c>
      <c r="F31">
        <v>3</v>
      </c>
      <c r="H31">
        <v>9</v>
      </c>
      <c r="I31">
        <v>13</v>
      </c>
      <c r="J31">
        <v>37</v>
      </c>
      <c r="O31" s="42" t="s">
        <v>268</v>
      </c>
      <c r="P31" s="44">
        <v>1</v>
      </c>
      <c r="Q31" s="44">
        <v>2</v>
      </c>
      <c r="R31" s="44"/>
      <c r="S31" s="44"/>
      <c r="T31" s="44">
        <v>1</v>
      </c>
      <c r="U31" s="44"/>
      <c r="V31" s="44">
        <v>1</v>
      </c>
      <c r="W31" s="44"/>
      <c r="X31" s="44">
        <f t="shared" si="0"/>
        <v>5</v>
      </c>
      <c r="Y31" s="44">
        <f t="shared" si="1"/>
        <v>4</v>
      </c>
      <c r="Z31" s="44">
        <f t="shared" si="2"/>
        <v>0</v>
      </c>
      <c r="AC31" s="42" t="s">
        <v>268</v>
      </c>
      <c r="AD31" s="44">
        <v>3</v>
      </c>
      <c r="AE31" s="44">
        <v>3</v>
      </c>
      <c r="AF31" s="44">
        <v>1</v>
      </c>
      <c r="AG31" s="44">
        <v>5</v>
      </c>
      <c r="AH31" s="44">
        <v>3</v>
      </c>
      <c r="AI31" s="44"/>
      <c r="AJ31" s="44">
        <v>9</v>
      </c>
      <c r="AK31" s="44">
        <v>13</v>
      </c>
      <c r="AL31" s="44">
        <f t="shared" si="3"/>
        <v>37</v>
      </c>
      <c r="AM31" s="44">
        <f t="shared" si="4"/>
        <v>7</v>
      </c>
      <c r="AN31" s="44">
        <f t="shared" si="5"/>
        <v>1</v>
      </c>
      <c r="AO31" s="44">
        <f t="shared" si="6"/>
        <v>3</v>
      </c>
    </row>
    <row r="32" spans="1:41">
      <c r="A32" t="s">
        <v>536</v>
      </c>
      <c r="E32">
        <v>1</v>
      </c>
      <c r="J32">
        <v>1</v>
      </c>
      <c r="O32" s="42" t="s">
        <v>536</v>
      </c>
      <c r="P32" s="44"/>
      <c r="Q32" s="44"/>
      <c r="R32" s="44"/>
      <c r="S32" s="44"/>
      <c r="T32" s="44"/>
      <c r="U32" s="44"/>
      <c r="V32" s="44"/>
      <c r="W32" s="44"/>
      <c r="X32" s="44">
        <f t="shared" si="0"/>
        <v>0</v>
      </c>
      <c r="Y32" s="44">
        <f t="shared" si="1"/>
        <v>0</v>
      </c>
      <c r="Z32" s="44">
        <f t="shared" si="2"/>
        <v>0</v>
      </c>
      <c r="AC32" s="42" t="s">
        <v>536</v>
      </c>
      <c r="AD32" s="44"/>
      <c r="AE32" s="44"/>
      <c r="AF32" s="44"/>
      <c r="AG32" s="44">
        <v>1</v>
      </c>
      <c r="AH32" s="44"/>
      <c r="AI32" s="44"/>
      <c r="AJ32" s="44"/>
      <c r="AK32" s="44"/>
      <c r="AL32" s="44">
        <f t="shared" si="3"/>
        <v>1</v>
      </c>
      <c r="AM32" s="44">
        <f t="shared" si="4"/>
        <v>1</v>
      </c>
      <c r="AN32" s="44">
        <f t="shared" si="5"/>
        <v>0</v>
      </c>
      <c r="AO32" s="44">
        <f t="shared" si="6"/>
        <v>1</v>
      </c>
    </row>
    <row r="33" spans="1:41">
      <c r="A33" t="s">
        <v>545</v>
      </c>
      <c r="E33">
        <v>1</v>
      </c>
      <c r="J33">
        <v>1</v>
      </c>
      <c r="O33" s="42" t="s">
        <v>545</v>
      </c>
      <c r="P33" s="44"/>
      <c r="Q33" s="44"/>
      <c r="R33" s="44"/>
      <c r="S33" s="44"/>
      <c r="T33" s="44"/>
      <c r="U33" s="44"/>
      <c r="V33" s="44"/>
      <c r="W33" s="44"/>
      <c r="X33" s="44">
        <f t="shared" si="0"/>
        <v>0</v>
      </c>
      <c r="Y33" s="44">
        <f t="shared" si="1"/>
        <v>0</v>
      </c>
      <c r="Z33" s="44">
        <f t="shared" si="2"/>
        <v>0</v>
      </c>
      <c r="AC33" s="42" t="s">
        <v>545</v>
      </c>
      <c r="AD33" s="44"/>
      <c r="AE33" s="44"/>
      <c r="AF33" s="44"/>
      <c r="AG33" s="44">
        <v>1</v>
      </c>
      <c r="AH33" s="44"/>
      <c r="AI33" s="44"/>
      <c r="AJ33" s="44"/>
      <c r="AK33" s="44"/>
      <c r="AL33" s="44">
        <f t="shared" si="3"/>
        <v>1</v>
      </c>
      <c r="AM33" s="44">
        <f t="shared" si="4"/>
        <v>1</v>
      </c>
      <c r="AN33" s="44">
        <f t="shared" si="5"/>
        <v>0</v>
      </c>
      <c r="AO33" s="44">
        <f t="shared" si="6"/>
        <v>1</v>
      </c>
    </row>
    <row r="34" spans="1:41">
      <c r="A34" t="s">
        <v>299</v>
      </c>
      <c r="E34">
        <v>1</v>
      </c>
      <c r="J34">
        <v>1</v>
      </c>
      <c r="O34" s="42" t="s">
        <v>299</v>
      </c>
      <c r="P34" s="44"/>
      <c r="Q34" s="44"/>
      <c r="R34" s="44"/>
      <c r="S34" s="44">
        <v>1</v>
      </c>
      <c r="T34" s="44"/>
      <c r="U34" s="44"/>
      <c r="V34" s="44"/>
      <c r="W34" s="44"/>
      <c r="X34" s="44">
        <f t="shared" si="0"/>
        <v>1</v>
      </c>
      <c r="Y34" s="44">
        <f t="shared" si="1"/>
        <v>1</v>
      </c>
      <c r="Z34" s="44">
        <f t="shared" si="2"/>
        <v>0</v>
      </c>
      <c r="AC34" s="42" t="s">
        <v>299</v>
      </c>
      <c r="AD34" s="44"/>
      <c r="AE34" s="44"/>
      <c r="AF34" s="44"/>
      <c r="AG34" s="44">
        <v>1</v>
      </c>
      <c r="AH34" s="44"/>
      <c r="AI34" s="44"/>
      <c r="AJ34" s="44"/>
      <c r="AK34" s="44"/>
      <c r="AL34" s="44">
        <f t="shared" si="3"/>
        <v>1</v>
      </c>
      <c r="AM34" s="44">
        <f t="shared" si="4"/>
        <v>1</v>
      </c>
      <c r="AN34" s="44">
        <f t="shared" si="5"/>
        <v>0</v>
      </c>
      <c r="AO34" s="44">
        <f t="shared" si="6"/>
        <v>1</v>
      </c>
    </row>
    <row r="35" spans="1:41">
      <c r="A35" t="s">
        <v>520</v>
      </c>
      <c r="E35">
        <v>1</v>
      </c>
      <c r="J35">
        <v>1</v>
      </c>
      <c r="O35" s="42" t="s">
        <v>520</v>
      </c>
      <c r="P35" s="44"/>
      <c r="Q35" s="44"/>
      <c r="R35" s="44"/>
      <c r="S35" s="44"/>
      <c r="T35" s="44"/>
      <c r="U35" s="44"/>
      <c r="V35" s="44"/>
      <c r="W35" s="44"/>
      <c r="X35" s="44">
        <f t="shared" si="0"/>
        <v>0</v>
      </c>
      <c r="Y35" s="44">
        <f t="shared" si="1"/>
        <v>0</v>
      </c>
      <c r="Z35" s="44">
        <f t="shared" si="2"/>
        <v>0</v>
      </c>
      <c r="AC35" s="42" t="s">
        <v>520</v>
      </c>
      <c r="AD35" s="44"/>
      <c r="AE35" s="44"/>
      <c r="AF35" s="44"/>
      <c r="AG35" s="44">
        <v>1</v>
      </c>
      <c r="AH35" s="44"/>
      <c r="AI35" s="44"/>
      <c r="AJ35" s="44"/>
      <c r="AK35" s="44"/>
      <c r="AL35" s="44">
        <f t="shared" si="3"/>
        <v>1</v>
      </c>
      <c r="AM35" s="44">
        <f t="shared" si="4"/>
        <v>1</v>
      </c>
      <c r="AN35" s="44">
        <f t="shared" si="5"/>
        <v>0</v>
      </c>
      <c r="AO35" s="44">
        <f t="shared" si="6"/>
        <v>1</v>
      </c>
    </row>
    <row r="36" spans="1:41">
      <c r="A36" t="s">
        <v>491</v>
      </c>
      <c r="E36">
        <v>1</v>
      </c>
      <c r="J36">
        <v>1</v>
      </c>
      <c r="O36" s="42" t="s">
        <v>491</v>
      </c>
      <c r="P36" s="44"/>
      <c r="Q36" s="44"/>
      <c r="R36" s="44"/>
      <c r="S36" s="44"/>
      <c r="T36" s="44"/>
      <c r="U36" s="44"/>
      <c r="V36" s="44"/>
      <c r="W36" s="44"/>
      <c r="X36" s="44">
        <f t="shared" si="0"/>
        <v>0</v>
      </c>
      <c r="Y36" s="44">
        <f t="shared" si="1"/>
        <v>0</v>
      </c>
      <c r="Z36" s="44">
        <f t="shared" si="2"/>
        <v>0</v>
      </c>
      <c r="AC36" s="42" t="s">
        <v>491</v>
      </c>
      <c r="AD36" s="44"/>
      <c r="AE36" s="44"/>
      <c r="AF36" s="44"/>
      <c r="AG36" s="44">
        <v>1</v>
      </c>
      <c r="AH36" s="44"/>
      <c r="AI36" s="44"/>
      <c r="AJ36" s="44"/>
      <c r="AK36" s="44"/>
      <c r="AL36" s="44">
        <f t="shared" si="3"/>
        <v>1</v>
      </c>
      <c r="AM36" s="44">
        <f t="shared" si="4"/>
        <v>1</v>
      </c>
      <c r="AN36" s="44">
        <f t="shared" si="5"/>
        <v>0</v>
      </c>
      <c r="AO36" s="44">
        <f t="shared" si="6"/>
        <v>1</v>
      </c>
    </row>
    <row r="37" spans="1:41">
      <c r="A37" t="s">
        <v>263</v>
      </c>
      <c r="D37">
        <v>8</v>
      </c>
      <c r="E37">
        <v>4</v>
      </c>
      <c r="F37">
        <v>1</v>
      </c>
      <c r="H37">
        <v>9</v>
      </c>
      <c r="I37">
        <v>10</v>
      </c>
      <c r="J37">
        <v>32</v>
      </c>
      <c r="O37" s="42" t="s">
        <v>263</v>
      </c>
      <c r="P37" s="44"/>
      <c r="Q37" s="44"/>
      <c r="R37" s="44">
        <v>1</v>
      </c>
      <c r="S37" s="44">
        <v>2</v>
      </c>
      <c r="T37" s="44">
        <v>1</v>
      </c>
      <c r="U37" s="44"/>
      <c r="V37" s="44">
        <v>3</v>
      </c>
      <c r="W37" s="44">
        <v>2</v>
      </c>
      <c r="X37" s="44">
        <f t="shared" si="0"/>
        <v>9</v>
      </c>
      <c r="Y37" s="44">
        <f t="shared" si="1"/>
        <v>5</v>
      </c>
      <c r="Z37" s="44">
        <f t="shared" si="2"/>
        <v>0</v>
      </c>
      <c r="AC37" s="42" t="s">
        <v>263</v>
      </c>
      <c r="AD37" s="44"/>
      <c r="AE37" s="44"/>
      <c r="AF37" s="44">
        <v>8</v>
      </c>
      <c r="AG37" s="44">
        <v>4</v>
      </c>
      <c r="AH37" s="44">
        <v>1</v>
      </c>
      <c r="AI37" s="44"/>
      <c r="AJ37" s="44">
        <v>9</v>
      </c>
      <c r="AK37" s="44">
        <v>10</v>
      </c>
      <c r="AL37" s="44">
        <f t="shared" si="3"/>
        <v>32</v>
      </c>
      <c r="AM37" s="44">
        <f t="shared" si="4"/>
        <v>5</v>
      </c>
      <c r="AN37" s="44">
        <f t="shared" si="5"/>
        <v>0</v>
      </c>
      <c r="AO37" s="44">
        <f t="shared" si="6"/>
        <v>8</v>
      </c>
    </row>
    <row r="38" spans="1:41">
      <c r="A38" t="s">
        <v>241</v>
      </c>
      <c r="B38">
        <v>68</v>
      </c>
      <c r="C38">
        <v>28</v>
      </c>
      <c r="D38">
        <v>70</v>
      </c>
      <c r="E38">
        <v>32</v>
      </c>
      <c r="F38">
        <v>7</v>
      </c>
      <c r="G38">
        <v>27</v>
      </c>
      <c r="H38">
        <v>40</v>
      </c>
      <c r="I38">
        <v>35</v>
      </c>
      <c r="J38">
        <v>307</v>
      </c>
      <c r="O38" s="42" t="s">
        <v>241</v>
      </c>
      <c r="P38" s="44">
        <v>27</v>
      </c>
      <c r="Q38" s="44">
        <v>4</v>
      </c>
      <c r="R38" s="44">
        <v>9</v>
      </c>
      <c r="S38" s="44">
        <v>8</v>
      </c>
      <c r="T38" s="44">
        <v>1</v>
      </c>
      <c r="U38" s="44">
        <v>12</v>
      </c>
      <c r="V38" s="44">
        <v>5</v>
      </c>
      <c r="W38" s="44">
        <v>3</v>
      </c>
      <c r="X38" s="44">
        <f t="shared" si="0"/>
        <v>69</v>
      </c>
      <c r="Y38" s="44">
        <f t="shared" si="1"/>
        <v>8</v>
      </c>
      <c r="Z38" s="44">
        <f t="shared" si="2"/>
        <v>2</v>
      </c>
      <c r="AC38" s="42">
        <v>49100488</v>
      </c>
      <c r="AD38" s="44">
        <v>68</v>
      </c>
      <c r="AE38" s="44">
        <v>28</v>
      </c>
      <c r="AF38" s="44">
        <v>70</v>
      </c>
      <c r="AG38" s="44">
        <v>32</v>
      </c>
      <c r="AH38" s="44">
        <v>7</v>
      </c>
      <c r="AI38" s="44">
        <v>27</v>
      </c>
      <c r="AJ38" s="44">
        <v>40</v>
      </c>
      <c r="AK38" s="44">
        <v>35</v>
      </c>
      <c r="AL38" s="44">
        <f t="shared" si="3"/>
        <v>307</v>
      </c>
      <c r="AM38" s="44">
        <f t="shared" si="4"/>
        <v>8</v>
      </c>
      <c r="AN38" s="44">
        <f t="shared" si="5"/>
        <v>7</v>
      </c>
      <c r="AO38" s="44">
        <f t="shared" si="6"/>
        <v>33.5</v>
      </c>
    </row>
    <row r="39" spans="1:41">
      <c r="A39" t="s">
        <v>315</v>
      </c>
      <c r="E39">
        <v>1</v>
      </c>
      <c r="J39">
        <v>1</v>
      </c>
      <c r="O39" s="42" t="s">
        <v>315</v>
      </c>
      <c r="P39" s="44"/>
      <c r="Q39" s="44"/>
      <c r="R39" s="44"/>
      <c r="S39" s="44">
        <v>1</v>
      </c>
      <c r="T39" s="44"/>
      <c r="U39" s="44"/>
      <c r="V39" s="44"/>
      <c r="W39" s="44"/>
      <c r="X39" s="44">
        <f t="shared" si="0"/>
        <v>1</v>
      </c>
      <c r="Y39" s="44">
        <f t="shared" si="1"/>
        <v>1</v>
      </c>
      <c r="Z39" s="44">
        <f t="shared" si="2"/>
        <v>0</v>
      </c>
      <c r="AC39" s="42" t="s">
        <v>315</v>
      </c>
      <c r="AD39" s="44"/>
      <c r="AE39" s="44"/>
      <c r="AF39" s="44"/>
      <c r="AG39" s="44">
        <v>1</v>
      </c>
      <c r="AH39" s="44"/>
      <c r="AI39" s="44"/>
      <c r="AJ39" s="44"/>
      <c r="AK39" s="44"/>
      <c r="AL39" s="44">
        <f t="shared" si="3"/>
        <v>1</v>
      </c>
      <c r="AM39" s="44">
        <f t="shared" si="4"/>
        <v>1</v>
      </c>
      <c r="AN39" s="44">
        <f t="shared" si="5"/>
        <v>0</v>
      </c>
      <c r="AO39" s="44">
        <f t="shared" si="6"/>
        <v>1</v>
      </c>
    </row>
    <row r="40" spans="1:41">
      <c r="A40" t="s">
        <v>371</v>
      </c>
      <c r="E40">
        <v>1</v>
      </c>
      <c r="J40">
        <v>1</v>
      </c>
      <c r="O40" s="42" t="s">
        <v>371</v>
      </c>
      <c r="P40" s="44"/>
      <c r="Q40" s="44"/>
      <c r="R40" s="44"/>
      <c r="S40" s="44">
        <v>1</v>
      </c>
      <c r="T40" s="44"/>
      <c r="U40" s="44"/>
      <c r="V40" s="44"/>
      <c r="W40" s="44"/>
      <c r="X40" s="44">
        <f t="shared" si="0"/>
        <v>1</v>
      </c>
      <c r="Y40" s="44">
        <f t="shared" si="1"/>
        <v>1</v>
      </c>
      <c r="Z40" s="44">
        <f t="shared" si="2"/>
        <v>0</v>
      </c>
      <c r="AC40" s="42" t="s">
        <v>371</v>
      </c>
      <c r="AD40" s="44"/>
      <c r="AE40" s="44"/>
      <c r="AF40" s="44"/>
      <c r="AG40" s="44">
        <v>1</v>
      </c>
      <c r="AH40" s="44"/>
      <c r="AI40" s="44"/>
      <c r="AJ40" s="44"/>
      <c r="AK40" s="44"/>
      <c r="AL40" s="44">
        <f t="shared" si="3"/>
        <v>1</v>
      </c>
      <c r="AM40" s="44">
        <f t="shared" si="4"/>
        <v>1</v>
      </c>
      <c r="AN40" s="44">
        <f t="shared" si="5"/>
        <v>0</v>
      </c>
      <c r="AO40" s="44">
        <f t="shared" si="6"/>
        <v>1</v>
      </c>
    </row>
    <row r="41" spans="1:41">
      <c r="A41" t="s">
        <v>398</v>
      </c>
      <c r="B41">
        <v>2</v>
      </c>
      <c r="J41">
        <v>2</v>
      </c>
      <c r="O41" s="42" t="s">
        <v>398</v>
      </c>
      <c r="P41" s="44">
        <v>2</v>
      </c>
      <c r="Q41" s="44"/>
      <c r="R41" s="44"/>
      <c r="S41" s="44"/>
      <c r="T41" s="44"/>
      <c r="U41" s="44"/>
      <c r="V41" s="44"/>
      <c r="W41" s="44"/>
      <c r="X41" s="44">
        <f t="shared" si="0"/>
        <v>2</v>
      </c>
      <c r="Y41" s="44">
        <f t="shared" si="1"/>
        <v>1</v>
      </c>
      <c r="Z41" s="44">
        <f t="shared" si="2"/>
        <v>0</v>
      </c>
      <c r="AC41" s="42" t="s">
        <v>398</v>
      </c>
      <c r="AD41" s="44">
        <v>2</v>
      </c>
      <c r="AE41" s="44"/>
      <c r="AF41" s="44"/>
      <c r="AG41" s="44"/>
      <c r="AH41" s="44"/>
      <c r="AI41" s="44"/>
      <c r="AJ41" s="44"/>
      <c r="AK41" s="44"/>
      <c r="AL41" s="44">
        <f t="shared" si="3"/>
        <v>2</v>
      </c>
      <c r="AM41" s="44">
        <f t="shared" si="4"/>
        <v>1</v>
      </c>
      <c r="AN41" s="44">
        <f t="shared" si="5"/>
        <v>0</v>
      </c>
      <c r="AO41" s="44">
        <f t="shared" si="6"/>
        <v>2</v>
      </c>
    </row>
    <row r="42" spans="1:41">
      <c r="A42" t="s">
        <v>477</v>
      </c>
      <c r="E42">
        <v>1</v>
      </c>
      <c r="J42">
        <v>1</v>
      </c>
      <c r="O42" s="42" t="s">
        <v>477</v>
      </c>
      <c r="P42" s="44"/>
      <c r="Q42" s="44"/>
      <c r="R42" s="44"/>
      <c r="S42" s="44"/>
      <c r="T42" s="44"/>
      <c r="U42" s="44"/>
      <c r="V42" s="44"/>
      <c r="W42" s="44"/>
      <c r="X42" s="44">
        <f t="shared" si="0"/>
        <v>0</v>
      </c>
      <c r="Y42" s="44">
        <f t="shared" si="1"/>
        <v>0</v>
      </c>
      <c r="Z42" s="44">
        <f t="shared" si="2"/>
        <v>0</v>
      </c>
      <c r="AC42" s="42" t="s">
        <v>477</v>
      </c>
      <c r="AD42" s="44"/>
      <c r="AE42" s="44"/>
      <c r="AF42" s="44"/>
      <c r="AG42" s="44">
        <v>1</v>
      </c>
      <c r="AH42" s="44"/>
      <c r="AI42" s="44"/>
      <c r="AJ42" s="44"/>
      <c r="AK42" s="44"/>
      <c r="AL42" s="44">
        <f t="shared" si="3"/>
        <v>1</v>
      </c>
      <c r="AM42" s="44">
        <f t="shared" si="4"/>
        <v>1</v>
      </c>
      <c r="AN42" s="44">
        <f t="shared" si="5"/>
        <v>0</v>
      </c>
      <c r="AO42" s="44">
        <f t="shared" si="6"/>
        <v>1</v>
      </c>
    </row>
    <row r="43" spans="1:41">
      <c r="A43" t="s">
        <v>366</v>
      </c>
      <c r="E43">
        <v>1</v>
      </c>
      <c r="F43">
        <v>1</v>
      </c>
      <c r="J43">
        <v>2</v>
      </c>
      <c r="O43" s="42" t="s">
        <v>366</v>
      </c>
      <c r="P43" s="44"/>
      <c r="Q43" s="44"/>
      <c r="R43" s="44"/>
      <c r="S43" s="44">
        <v>1</v>
      </c>
      <c r="T43" s="44">
        <v>1</v>
      </c>
      <c r="U43" s="44"/>
      <c r="V43" s="44"/>
      <c r="W43" s="44"/>
      <c r="X43" s="44">
        <f t="shared" si="0"/>
        <v>2</v>
      </c>
      <c r="Y43" s="44">
        <f t="shared" si="1"/>
        <v>2</v>
      </c>
      <c r="Z43" s="44">
        <f t="shared" si="2"/>
        <v>0</v>
      </c>
      <c r="AC43" s="42" t="s">
        <v>366</v>
      </c>
      <c r="AD43" s="44"/>
      <c r="AE43" s="44"/>
      <c r="AF43" s="44"/>
      <c r="AG43" s="44">
        <v>1</v>
      </c>
      <c r="AH43" s="44">
        <v>1</v>
      </c>
      <c r="AI43" s="44"/>
      <c r="AJ43" s="44"/>
      <c r="AK43" s="44"/>
      <c r="AL43" s="44">
        <f t="shared" si="3"/>
        <v>2</v>
      </c>
      <c r="AM43" s="44">
        <f t="shared" si="4"/>
        <v>2</v>
      </c>
      <c r="AN43" s="44">
        <f t="shared" si="5"/>
        <v>0</v>
      </c>
      <c r="AO43" s="44">
        <f t="shared" si="6"/>
        <v>1</v>
      </c>
    </row>
    <row r="44" spans="1:41">
      <c r="A44" t="s">
        <v>461</v>
      </c>
      <c r="E44">
        <v>1</v>
      </c>
      <c r="J44">
        <v>1</v>
      </c>
      <c r="O44" s="42" t="s">
        <v>461</v>
      </c>
      <c r="P44" s="44"/>
      <c r="Q44" s="44"/>
      <c r="R44" s="44"/>
      <c r="S44" s="44"/>
      <c r="T44" s="44"/>
      <c r="U44" s="44"/>
      <c r="V44" s="44"/>
      <c r="W44" s="44"/>
      <c r="X44" s="44">
        <f t="shared" si="0"/>
        <v>0</v>
      </c>
      <c r="Y44" s="44">
        <f t="shared" si="1"/>
        <v>0</v>
      </c>
      <c r="Z44" s="44">
        <f t="shared" si="2"/>
        <v>0</v>
      </c>
      <c r="AC44" s="42" t="s">
        <v>461</v>
      </c>
      <c r="AD44" s="44"/>
      <c r="AE44" s="44"/>
      <c r="AF44" s="44"/>
      <c r="AG44" s="44">
        <v>1</v>
      </c>
      <c r="AH44" s="44"/>
      <c r="AI44" s="44"/>
      <c r="AJ44" s="44"/>
      <c r="AK44" s="44"/>
      <c r="AL44" s="44">
        <f t="shared" si="3"/>
        <v>1</v>
      </c>
      <c r="AM44" s="44">
        <f t="shared" si="4"/>
        <v>1</v>
      </c>
      <c r="AN44" s="44">
        <f t="shared" si="5"/>
        <v>0</v>
      </c>
      <c r="AO44" s="44">
        <f t="shared" si="6"/>
        <v>1</v>
      </c>
    </row>
    <row r="45" spans="1:41">
      <c r="A45" t="s">
        <v>525</v>
      </c>
      <c r="E45">
        <v>2</v>
      </c>
      <c r="J45">
        <v>2</v>
      </c>
      <c r="O45" s="42" t="s">
        <v>525</v>
      </c>
      <c r="P45" s="44"/>
      <c r="Q45" s="44"/>
      <c r="R45" s="44"/>
      <c r="S45" s="44"/>
      <c r="T45" s="44"/>
      <c r="U45" s="44"/>
      <c r="V45" s="44"/>
      <c r="W45" s="44"/>
      <c r="X45" s="44">
        <f t="shared" si="0"/>
        <v>0</v>
      </c>
      <c r="Y45" s="44">
        <f t="shared" si="1"/>
        <v>0</v>
      </c>
      <c r="Z45" s="44">
        <f t="shared" si="2"/>
        <v>0</v>
      </c>
      <c r="AC45" s="42" t="s">
        <v>525</v>
      </c>
      <c r="AD45" s="44"/>
      <c r="AE45" s="44"/>
      <c r="AF45" s="44"/>
      <c r="AG45" s="44">
        <v>2</v>
      </c>
      <c r="AH45" s="44"/>
      <c r="AI45" s="44"/>
      <c r="AJ45" s="44"/>
      <c r="AK45" s="44"/>
      <c r="AL45" s="44">
        <f t="shared" si="3"/>
        <v>2</v>
      </c>
      <c r="AM45" s="44">
        <f t="shared" si="4"/>
        <v>1</v>
      </c>
      <c r="AN45" s="44">
        <f t="shared" si="5"/>
        <v>0</v>
      </c>
      <c r="AO45" s="44">
        <f t="shared" si="6"/>
        <v>2</v>
      </c>
    </row>
    <row r="46" spans="1:41">
      <c r="A46" t="s">
        <v>190</v>
      </c>
      <c r="B46">
        <v>75</v>
      </c>
      <c r="C46">
        <v>38</v>
      </c>
      <c r="D46">
        <v>55</v>
      </c>
      <c r="E46">
        <v>24</v>
      </c>
      <c r="F46">
        <v>5</v>
      </c>
      <c r="G46">
        <v>33</v>
      </c>
      <c r="H46">
        <v>43</v>
      </c>
      <c r="I46">
        <v>43</v>
      </c>
      <c r="J46">
        <v>316</v>
      </c>
      <c r="O46" s="42" t="s">
        <v>190</v>
      </c>
      <c r="P46" s="44">
        <v>50</v>
      </c>
      <c r="Q46" s="44">
        <v>13</v>
      </c>
      <c r="R46" s="44">
        <v>4</v>
      </c>
      <c r="S46" s="44">
        <v>9</v>
      </c>
      <c r="T46" s="44"/>
      <c r="U46" s="44">
        <v>19</v>
      </c>
      <c r="V46" s="44">
        <v>9</v>
      </c>
      <c r="W46" s="44">
        <v>5</v>
      </c>
      <c r="X46" s="44">
        <f t="shared" si="0"/>
        <v>109</v>
      </c>
      <c r="Y46" s="44">
        <f t="shared" si="1"/>
        <v>7</v>
      </c>
      <c r="Z46" s="44">
        <f t="shared" si="2"/>
        <v>3</v>
      </c>
      <c r="AC46" s="42" t="s">
        <v>190</v>
      </c>
      <c r="AD46" s="44">
        <v>75</v>
      </c>
      <c r="AE46" s="44">
        <v>38</v>
      </c>
      <c r="AF46" s="44">
        <v>55</v>
      </c>
      <c r="AG46" s="44">
        <v>24</v>
      </c>
      <c r="AH46" s="44">
        <v>5</v>
      </c>
      <c r="AI46" s="44">
        <v>33</v>
      </c>
      <c r="AJ46" s="44">
        <v>43</v>
      </c>
      <c r="AK46" s="44">
        <v>43</v>
      </c>
      <c r="AL46" s="44">
        <f t="shared" si="3"/>
        <v>316</v>
      </c>
      <c r="AM46" s="44">
        <f t="shared" si="4"/>
        <v>8</v>
      </c>
      <c r="AN46" s="44">
        <f t="shared" si="5"/>
        <v>7</v>
      </c>
      <c r="AO46" s="44">
        <f t="shared" si="6"/>
        <v>40.5</v>
      </c>
    </row>
    <row r="47" spans="1:41">
      <c r="A47" t="s">
        <v>331</v>
      </c>
      <c r="E47">
        <v>1</v>
      </c>
      <c r="J47">
        <v>1</v>
      </c>
      <c r="O47" s="42" t="s">
        <v>331</v>
      </c>
      <c r="P47" s="44"/>
      <c r="Q47" s="44"/>
      <c r="R47" s="44"/>
      <c r="S47" s="44">
        <v>1</v>
      </c>
      <c r="T47" s="44"/>
      <c r="U47" s="44"/>
      <c r="V47" s="44"/>
      <c r="W47" s="44"/>
      <c r="X47" s="44">
        <f t="shared" si="0"/>
        <v>1</v>
      </c>
      <c r="Y47" s="44">
        <f t="shared" si="1"/>
        <v>1</v>
      </c>
      <c r="Z47" s="44">
        <f t="shared" si="2"/>
        <v>0</v>
      </c>
      <c r="AC47" s="42" t="s">
        <v>331</v>
      </c>
      <c r="AD47" s="44"/>
      <c r="AE47" s="44"/>
      <c r="AF47" s="44"/>
      <c r="AG47" s="44">
        <v>1</v>
      </c>
      <c r="AH47" s="44"/>
      <c r="AI47" s="44"/>
      <c r="AJ47" s="44"/>
      <c r="AK47" s="44"/>
      <c r="AL47" s="44">
        <f t="shared" si="3"/>
        <v>1</v>
      </c>
      <c r="AM47" s="44">
        <f t="shared" si="4"/>
        <v>1</v>
      </c>
      <c r="AN47" s="44">
        <f t="shared" si="5"/>
        <v>0</v>
      </c>
      <c r="AO47" s="44">
        <f t="shared" si="6"/>
        <v>1</v>
      </c>
    </row>
    <row r="48" spans="1:41">
      <c r="A48" t="s">
        <v>393</v>
      </c>
      <c r="E48">
        <v>1</v>
      </c>
      <c r="J48">
        <v>1</v>
      </c>
      <c r="O48" s="42" t="s">
        <v>393</v>
      </c>
      <c r="P48" s="44"/>
      <c r="Q48" s="44"/>
      <c r="R48" s="44"/>
      <c r="S48" s="44">
        <v>1</v>
      </c>
      <c r="T48" s="44"/>
      <c r="U48" s="44"/>
      <c r="V48" s="44"/>
      <c r="W48" s="44"/>
      <c r="X48" s="44">
        <f t="shared" si="0"/>
        <v>1</v>
      </c>
      <c r="Y48" s="44">
        <f t="shared" si="1"/>
        <v>1</v>
      </c>
      <c r="Z48" s="44">
        <f t="shared" si="2"/>
        <v>0</v>
      </c>
      <c r="AC48" s="42" t="s">
        <v>393</v>
      </c>
      <c r="AD48" s="44"/>
      <c r="AE48" s="44"/>
      <c r="AF48" s="44"/>
      <c r="AG48" s="44">
        <v>1</v>
      </c>
      <c r="AH48" s="44"/>
      <c r="AI48" s="44"/>
      <c r="AJ48" s="44"/>
      <c r="AK48" s="44"/>
      <c r="AL48" s="44">
        <f t="shared" si="3"/>
        <v>1</v>
      </c>
      <c r="AM48" s="44">
        <f t="shared" si="4"/>
        <v>1</v>
      </c>
      <c r="AN48" s="44">
        <f t="shared" si="5"/>
        <v>0</v>
      </c>
      <c r="AO48" s="44">
        <f t="shared" si="6"/>
        <v>1</v>
      </c>
    </row>
    <row r="49" spans="1:41">
      <c r="A49" t="s">
        <v>508</v>
      </c>
      <c r="E49">
        <v>1</v>
      </c>
      <c r="J49">
        <v>1</v>
      </c>
      <c r="O49" s="42" t="s">
        <v>508</v>
      </c>
      <c r="P49" s="44"/>
      <c r="Q49" s="44"/>
      <c r="R49" s="44"/>
      <c r="S49" s="44"/>
      <c r="T49" s="44"/>
      <c r="U49" s="44"/>
      <c r="V49" s="44"/>
      <c r="W49" s="44"/>
      <c r="X49" s="44">
        <f t="shared" si="0"/>
        <v>0</v>
      </c>
      <c r="Y49" s="44">
        <f t="shared" si="1"/>
        <v>0</v>
      </c>
      <c r="Z49" s="44">
        <f t="shared" si="2"/>
        <v>0</v>
      </c>
      <c r="AC49" s="42" t="s">
        <v>508</v>
      </c>
      <c r="AD49" s="44"/>
      <c r="AE49" s="44"/>
      <c r="AF49" s="44"/>
      <c r="AG49" s="44">
        <v>1</v>
      </c>
      <c r="AH49" s="44"/>
      <c r="AI49" s="44"/>
      <c r="AJ49" s="44"/>
      <c r="AK49" s="44"/>
      <c r="AL49" s="44">
        <f t="shared" si="3"/>
        <v>1</v>
      </c>
      <c r="AM49" s="44">
        <f t="shared" si="4"/>
        <v>1</v>
      </c>
      <c r="AN49" s="44">
        <f t="shared" si="5"/>
        <v>0</v>
      </c>
      <c r="AO49" s="44">
        <f t="shared" si="6"/>
        <v>1</v>
      </c>
    </row>
    <row r="50" spans="1:41">
      <c r="A50" t="s">
        <v>376</v>
      </c>
      <c r="E50">
        <v>1</v>
      </c>
      <c r="J50">
        <v>1</v>
      </c>
      <c r="O50" s="42" t="s">
        <v>376</v>
      </c>
      <c r="P50" s="44"/>
      <c r="Q50" s="44"/>
      <c r="R50" s="44"/>
      <c r="S50" s="44">
        <v>1</v>
      </c>
      <c r="T50" s="44"/>
      <c r="U50" s="44"/>
      <c r="V50" s="44"/>
      <c r="W50" s="44"/>
      <c r="X50" s="44">
        <f t="shared" si="0"/>
        <v>1</v>
      </c>
      <c r="Y50" s="44">
        <f t="shared" si="1"/>
        <v>1</v>
      </c>
      <c r="Z50" s="44">
        <f t="shared" si="2"/>
        <v>0</v>
      </c>
      <c r="AC50" s="42" t="s">
        <v>376</v>
      </c>
      <c r="AD50" s="44"/>
      <c r="AE50" s="44"/>
      <c r="AF50" s="44"/>
      <c r="AG50" s="44">
        <v>1</v>
      </c>
      <c r="AH50" s="44"/>
      <c r="AI50" s="44"/>
      <c r="AJ50" s="44"/>
      <c r="AK50" s="44"/>
      <c r="AL50" s="44">
        <f t="shared" si="3"/>
        <v>1</v>
      </c>
      <c r="AM50" s="44">
        <f t="shared" si="4"/>
        <v>1</v>
      </c>
      <c r="AN50" s="44">
        <f t="shared" si="5"/>
        <v>0</v>
      </c>
      <c r="AO50" s="44">
        <f t="shared" si="6"/>
        <v>1</v>
      </c>
    </row>
    <row r="51" spans="1:41">
      <c r="A51" t="s">
        <v>423</v>
      </c>
      <c r="F51">
        <v>1</v>
      </c>
      <c r="J51">
        <v>1</v>
      </c>
      <c r="O51" s="42" t="s">
        <v>423</v>
      </c>
      <c r="P51" s="44"/>
      <c r="Q51" s="44"/>
      <c r="R51" s="44"/>
      <c r="S51" s="44"/>
      <c r="T51" s="44">
        <v>1</v>
      </c>
      <c r="U51" s="44"/>
      <c r="V51" s="44"/>
      <c r="W51" s="44"/>
      <c r="X51" s="44">
        <f t="shared" si="0"/>
        <v>1</v>
      </c>
      <c r="Y51" s="44">
        <f t="shared" si="1"/>
        <v>1</v>
      </c>
      <c r="Z51" s="44">
        <f t="shared" si="2"/>
        <v>0</v>
      </c>
      <c r="AC51" s="42" t="s">
        <v>423</v>
      </c>
      <c r="AD51" s="44"/>
      <c r="AE51" s="44"/>
      <c r="AF51" s="44"/>
      <c r="AG51" s="44"/>
      <c r="AH51" s="44">
        <v>1</v>
      </c>
      <c r="AI51" s="44"/>
      <c r="AJ51" s="44"/>
      <c r="AK51" s="44"/>
      <c r="AL51" s="44">
        <f t="shared" si="3"/>
        <v>1</v>
      </c>
      <c r="AM51" s="44">
        <f t="shared" si="4"/>
        <v>1</v>
      </c>
      <c r="AN51" s="44">
        <f t="shared" si="5"/>
        <v>0</v>
      </c>
      <c r="AO51" s="44">
        <f t="shared" si="6"/>
        <v>1</v>
      </c>
    </row>
    <row r="52" spans="1:41">
      <c r="A52" t="s">
        <v>235</v>
      </c>
      <c r="B52">
        <v>2</v>
      </c>
      <c r="C52">
        <v>2</v>
      </c>
      <c r="D52">
        <v>9</v>
      </c>
      <c r="E52">
        <v>5</v>
      </c>
      <c r="F52">
        <v>3</v>
      </c>
      <c r="H52">
        <v>9</v>
      </c>
      <c r="I52">
        <v>13</v>
      </c>
      <c r="J52">
        <v>43</v>
      </c>
      <c r="O52" s="42" t="s">
        <v>235</v>
      </c>
      <c r="P52" s="44">
        <v>2</v>
      </c>
      <c r="Q52" s="44">
        <v>2</v>
      </c>
      <c r="R52" s="44">
        <v>6</v>
      </c>
      <c r="S52" s="44">
        <v>5</v>
      </c>
      <c r="T52" s="44">
        <v>3</v>
      </c>
      <c r="U52" s="44"/>
      <c r="V52" s="44">
        <v>7</v>
      </c>
      <c r="W52" s="44">
        <v>9</v>
      </c>
      <c r="X52" s="44">
        <f t="shared" si="0"/>
        <v>34</v>
      </c>
      <c r="Y52" s="44">
        <f t="shared" si="1"/>
        <v>7</v>
      </c>
      <c r="Z52" s="44">
        <f t="shared" si="2"/>
        <v>0</v>
      </c>
      <c r="AC52" s="42" t="s">
        <v>235</v>
      </c>
      <c r="AD52" s="44">
        <v>2</v>
      </c>
      <c r="AE52" s="44">
        <v>2</v>
      </c>
      <c r="AF52" s="44">
        <v>9</v>
      </c>
      <c r="AG52" s="44">
        <v>5</v>
      </c>
      <c r="AH52" s="44">
        <v>3</v>
      </c>
      <c r="AI52" s="44"/>
      <c r="AJ52" s="44">
        <v>9</v>
      </c>
      <c r="AK52" s="44">
        <v>13</v>
      </c>
      <c r="AL52" s="44">
        <f t="shared" si="3"/>
        <v>43</v>
      </c>
      <c r="AM52" s="44">
        <f t="shared" si="4"/>
        <v>7</v>
      </c>
      <c r="AN52" s="44">
        <f t="shared" si="5"/>
        <v>1</v>
      </c>
      <c r="AO52" s="44">
        <f t="shared" si="6"/>
        <v>5</v>
      </c>
    </row>
    <row r="53" spans="1:41">
      <c r="A53" t="s">
        <v>336</v>
      </c>
      <c r="E53">
        <v>1</v>
      </c>
      <c r="J53">
        <v>1</v>
      </c>
      <c r="O53" s="42" t="s">
        <v>336</v>
      </c>
      <c r="P53" s="44"/>
      <c r="Q53" s="44"/>
      <c r="R53" s="44"/>
      <c r="S53" s="44">
        <v>1</v>
      </c>
      <c r="T53" s="44"/>
      <c r="U53" s="44"/>
      <c r="V53" s="44"/>
      <c r="W53" s="44"/>
      <c r="X53" s="44">
        <f t="shared" si="0"/>
        <v>1</v>
      </c>
      <c r="Y53" s="44">
        <f t="shared" si="1"/>
        <v>1</v>
      </c>
      <c r="Z53" s="44">
        <f t="shared" si="2"/>
        <v>0</v>
      </c>
      <c r="AC53" s="42" t="s">
        <v>336</v>
      </c>
      <c r="AD53" s="44"/>
      <c r="AE53" s="44"/>
      <c r="AF53" s="44"/>
      <c r="AG53" s="44">
        <v>1</v>
      </c>
      <c r="AH53" s="44"/>
      <c r="AI53" s="44"/>
      <c r="AJ53" s="44"/>
      <c r="AK53" s="44"/>
      <c r="AL53" s="44">
        <f t="shared" si="3"/>
        <v>1</v>
      </c>
      <c r="AM53" s="44">
        <f t="shared" si="4"/>
        <v>1</v>
      </c>
      <c r="AN53" s="44">
        <f t="shared" si="5"/>
        <v>0</v>
      </c>
      <c r="AO53" s="44">
        <f t="shared" si="6"/>
        <v>1</v>
      </c>
    </row>
    <row r="54" spans="1:41">
      <c r="A54" t="s">
        <v>341</v>
      </c>
      <c r="E54">
        <v>1</v>
      </c>
      <c r="J54">
        <v>1</v>
      </c>
      <c r="O54" s="42" t="s">
        <v>341</v>
      </c>
      <c r="P54" s="44"/>
      <c r="Q54" s="44"/>
      <c r="R54" s="44"/>
      <c r="S54" s="44">
        <v>1</v>
      </c>
      <c r="T54" s="44"/>
      <c r="U54" s="44"/>
      <c r="V54" s="44"/>
      <c r="W54" s="44"/>
      <c r="X54" s="44">
        <f t="shared" si="0"/>
        <v>1</v>
      </c>
      <c r="Y54" s="44">
        <f t="shared" si="1"/>
        <v>1</v>
      </c>
      <c r="Z54" s="44">
        <f t="shared" si="2"/>
        <v>0</v>
      </c>
      <c r="AC54" s="42" t="s">
        <v>341</v>
      </c>
      <c r="AD54" s="44"/>
      <c r="AE54" s="44"/>
      <c r="AF54" s="44"/>
      <c r="AG54" s="44">
        <v>1</v>
      </c>
      <c r="AH54" s="44"/>
      <c r="AI54" s="44"/>
      <c r="AJ54" s="44"/>
      <c r="AK54" s="44"/>
      <c r="AL54" s="44">
        <f t="shared" si="3"/>
        <v>1</v>
      </c>
      <c r="AM54" s="44">
        <f t="shared" si="4"/>
        <v>1</v>
      </c>
      <c r="AN54" s="44">
        <f t="shared" si="5"/>
        <v>0</v>
      </c>
      <c r="AO54" s="44">
        <f t="shared" si="6"/>
        <v>1</v>
      </c>
    </row>
    <row r="55" spans="1:41">
      <c r="A55" t="s">
        <v>474</v>
      </c>
      <c r="E55">
        <v>1</v>
      </c>
      <c r="J55">
        <v>1</v>
      </c>
      <c r="O55" s="42" t="s">
        <v>474</v>
      </c>
      <c r="P55" s="44"/>
      <c r="Q55" s="44"/>
      <c r="R55" s="44"/>
      <c r="S55" s="44"/>
      <c r="T55" s="44"/>
      <c r="U55" s="44"/>
      <c r="V55" s="44"/>
      <c r="W55" s="44"/>
      <c r="X55" s="44">
        <f t="shared" si="0"/>
        <v>0</v>
      </c>
      <c r="Y55" s="44">
        <f t="shared" si="1"/>
        <v>0</v>
      </c>
      <c r="Z55" s="44">
        <f t="shared" si="2"/>
        <v>0</v>
      </c>
      <c r="AC55" s="42" t="s">
        <v>474</v>
      </c>
      <c r="AD55" s="44"/>
      <c r="AE55" s="44"/>
      <c r="AF55" s="44"/>
      <c r="AG55" s="44">
        <v>1</v>
      </c>
      <c r="AH55" s="44"/>
      <c r="AI55" s="44"/>
      <c r="AJ55" s="44"/>
      <c r="AK55" s="44"/>
      <c r="AL55" s="44">
        <f t="shared" si="3"/>
        <v>1</v>
      </c>
      <c r="AM55" s="44">
        <f t="shared" si="4"/>
        <v>1</v>
      </c>
      <c r="AN55" s="44">
        <f t="shared" si="5"/>
        <v>0</v>
      </c>
      <c r="AO55" s="44">
        <f t="shared" si="6"/>
        <v>1</v>
      </c>
    </row>
    <row r="56" spans="1:41">
      <c r="A56" t="s">
        <v>553</v>
      </c>
      <c r="E56">
        <v>1</v>
      </c>
      <c r="J56">
        <v>1</v>
      </c>
      <c r="O56" s="42" t="s">
        <v>553</v>
      </c>
      <c r="P56" s="44"/>
      <c r="Q56" s="44"/>
      <c r="R56" s="44"/>
      <c r="S56" s="44"/>
      <c r="T56" s="44"/>
      <c r="U56" s="44"/>
      <c r="V56" s="44"/>
      <c r="W56" s="44"/>
      <c r="X56" s="44">
        <f t="shared" si="0"/>
        <v>0</v>
      </c>
      <c r="Y56" s="44">
        <f t="shared" si="1"/>
        <v>0</v>
      </c>
      <c r="Z56" s="44">
        <f t="shared" si="2"/>
        <v>0</v>
      </c>
      <c r="AC56" s="42" t="s">
        <v>553</v>
      </c>
      <c r="AD56" s="44"/>
      <c r="AE56" s="44"/>
      <c r="AF56" s="44"/>
      <c r="AG56" s="44">
        <v>1</v>
      </c>
      <c r="AH56" s="44"/>
      <c r="AI56" s="44"/>
      <c r="AJ56" s="44"/>
      <c r="AK56" s="44"/>
      <c r="AL56" s="44">
        <f t="shared" si="3"/>
        <v>1</v>
      </c>
      <c r="AM56" s="44">
        <f t="shared" si="4"/>
        <v>1</v>
      </c>
      <c r="AN56" s="44">
        <f t="shared" si="5"/>
        <v>0</v>
      </c>
      <c r="AO56" s="44">
        <f t="shared" si="6"/>
        <v>1</v>
      </c>
    </row>
    <row r="57" spans="1:41">
      <c r="A57" t="s">
        <v>400</v>
      </c>
      <c r="E57">
        <v>1</v>
      </c>
      <c r="J57">
        <v>1</v>
      </c>
      <c r="O57" s="42" t="s">
        <v>400</v>
      </c>
      <c r="P57" s="44"/>
      <c r="Q57" s="44"/>
      <c r="R57" s="44"/>
      <c r="S57" s="44">
        <v>1</v>
      </c>
      <c r="T57" s="44"/>
      <c r="U57" s="44"/>
      <c r="V57" s="44"/>
      <c r="W57" s="44"/>
      <c r="X57" s="44">
        <f t="shared" si="0"/>
        <v>1</v>
      </c>
      <c r="Y57" s="44">
        <f t="shared" si="1"/>
        <v>1</v>
      </c>
      <c r="Z57" s="44">
        <f t="shared" si="2"/>
        <v>0</v>
      </c>
      <c r="AC57" s="42" t="s">
        <v>400</v>
      </c>
      <c r="AD57" s="44"/>
      <c r="AE57" s="44"/>
      <c r="AF57" s="44"/>
      <c r="AG57" s="44">
        <v>1</v>
      </c>
      <c r="AH57" s="44"/>
      <c r="AI57" s="44"/>
      <c r="AJ57" s="44"/>
      <c r="AK57" s="44"/>
      <c r="AL57" s="44">
        <f t="shared" si="3"/>
        <v>1</v>
      </c>
      <c r="AM57" s="44">
        <f t="shared" si="4"/>
        <v>1</v>
      </c>
      <c r="AN57" s="44">
        <f t="shared" si="5"/>
        <v>0</v>
      </c>
      <c r="AO57" s="44">
        <f t="shared" si="6"/>
        <v>1</v>
      </c>
    </row>
    <row r="58" spans="1:41">
      <c r="A58" t="s">
        <v>466</v>
      </c>
      <c r="E58">
        <v>1</v>
      </c>
      <c r="J58">
        <v>1</v>
      </c>
      <c r="O58" s="42" t="s">
        <v>466</v>
      </c>
      <c r="P58" s="44"/>
      <c r="Q58" s="44"/>
      <c r="R58" s="44"/>
      <c r="S58" s="44"/>
      <c r="T58" s="44"/>
      <c r="U58" s="44"/>
      <c r="V58" s="44"/>
      <c r="W58" s="44"/>
      <c r="X58" s="44">
        <f t="shared" si="0"/>
        <v>0</v>
      </c>
      <c r="Y58" s="44">
        <f t="shared" si="1"/>
        <v>0</v>
      </c>
      <c r="Z58" s="44">
        <f t="shared" si="2"/>
        <v>0</v>
      </c>
      <c r="AC58" s="42" t="s">
        <v>466</v>
      </c>
      <c r="AD58" s="44"/>
      <c r="AE58" s="44"/>
      <c r="AF58" s="44"/>
      <c r="AG58" s="44">
        <v>1</v>
      </c>
      <c r="AH58" s="44"/>
      <c r="AI58" s="44"/>
      <c r="AJ58" s="44"/>
      <c r="AK58" s="44"/>
      <c r="AL58" s="44">
        <f t="shared" si="3"/>
        <v>1</v>
      </c>
      <c r="AM58" s="44">
        <f t="shared" si="4"/>
        <v>1</v>
      </c>
      <c r="AN58" s="44">
        <f t="shared" si="5"/>
        <v>0</v>
      </c>
      <c r="AO58" s="44">
        <f t="shared" si="6"/>
        <v>1</v>
      </c>
    </row>
    <row r="59" spans="1:41">
      <c r="A59" t="s">
        <v>417</v>
      </c>
      <c r="E59">
        <v>1</v>
      </c>
      <c r="J59">
        <v>1</v>
      </c>
      <c r="O59" s="42" t="s">
        <v>417</v>
      </c>
      <c r="P59" s="44"/>
      <c r="Q59" s="44"/>
      <c r="R59" s="44"/>
      <c r="S59" s="44">
        <v>1</v>
      </c>
      <c r="T59" s="44"/>
      <c r="U59" s="44"/>
      <c r="V59" s="44"/>
      <c r="W59" s="44"/>
      <c r="X59" s="44">
        <f t="shared" si="0"/>
        <v>1</v>
      </c>
      <c r="Y59" s="44">
        <f t="shared" si="1"/>
        <v>1</v>
      </c>
      <c r="Z59" s="44">
        <f t="shared" si="2"/>
        <v>0</v>
      </c>
      <c r="AC59" s="42" t="s">
        <v>417</v>
      </c>
      <c r="AD59" s="44"/>
      <c r="AE59" s="44"/>
      <c r="AF59" s="44"/>
      <c r="AG59" s="44">
        <v>1</v>
      </c>
      <c r="AH59" s="44"/>
      <c r="AI59" s="44"/>
      <c r="AJ59" s="44"/>
      <c r="AK59" s="44"/>
      <c r="AL59" s="44">
        <f t="shared" si="3"/>
        <v>1</v>
      </c>
      <c r="AM59" s="44">
        <f t="shared" si="4"/>
        <v>1</v>
      </c>
      <c r="AN59" s="44">
        <f t="shared" si="5"/>
        <v>0</v>
      </c>
      <c r="AO59" s="44">
        <f t="shared" si="6"/>
        <v>1</v>
      </c>
    </row>
    <row r="60" spans="1:41">
      <c r="A60" t="s">
        <v>214</v>
      </c>
      <c r="B60">
        <v>2</v>
      </c>
      <c r="C60">
        <v>2</v>
      </c>
      <c r="D60">
        <v>1</v>
      </c>
      <c r="E60">
        <v>5</v>
      </c>
      <c r="F60">
        <v>3</v>
      </c>
      <c r="H60">
        <v>9</v>
      </c>
      <c r="I60">
        <v>11</v>
      </c>
      <c r="J60">
        <v>33</v>
      </c>
      <c r="O60" s="42" t="s">
        <v>214</v>
      </c>
      <c r="P60" s="44">
        <v>2</v>
      </c>
      <c r="Q60" s="44">
        <v>1</v>
      </c>
      <c r="R60" s="44">
        <v>1</v>
      </c>
      <c r="S60" s="44">
        <v>4</v>
      </c>
      <c r="T60" s="44">
        <v>2</v>
      </c>
      <c r="U60" s="44"/>
      <c r="V60" s="44">
        <v>5</v>
      </c>
      <c r="W60" s="44">
        <v>8</v>
      </c>
      <c r="X60" s="44">
        <f t="shared" si="0"/>
        <v>23</v>
      </c>
      <c r="Y60" s="44">
        <f t="shared" si="1"/>
        <v>7</v>
      </c>
      <c r="Z60" s="44">
        <f t="shared" si="2"/>
        <v>0</v>
      </c>
      <c r="AC60" s="42" t="s">
        <v>214</v>
      </c>
      <c r="AD60" s="44">
        <v>2</v>
      </c>
      <c r="AE60" s="44">
        <v>2</v>
      </c>
      <c r="AF60" s="44">
        <v>1</v>
      </c>
      <c r="AG60" s="44">
        <v>5</v>
      </c>
      <c r="AH60" s="44">
        <v>3</v>
      </c>
      <c r="AI60" s="44"/>
      <c r="AJ60" s="44">
        <v>9</v>
      </c>
      <c r="AK60" s="44">
        <v>11</v>
      </c>
      <c r="AL60" s="44">
        <f t="shared" si="3"/>
        <v>33</v>
      </c>
      <c r="AM60" s="44">
        <f t="shared" si="4"/>
        <v>7</v>
      </c>
      <c r="AN60" s="44">
        <f t="shared" si="5"/>
        <v>0</v>
      </c>
      <c r="AO60" s="44">
        <f t="shared" si="6"/>
        <v>3</v>
      </c>
    </row>
    <row r="61" spans="1:41">
      <c r="A61" t="s">
        <v>339</v>
      </c>
      <c r="E61">
        <v>1</v>
      </c>
      <c r="J61">
        <v>1</v>
      </c>
      <c r="O61" s="42" t="s">
        <v>339</v>
      </c>
      <c r="P61" s="44"/>
      <c r="Q61" s="44"/>
      <c r="R61" s="44"/>
      <c r="S61" s="44">
        <v>1</v>
      </c>
      <c r="T61" s="44"/>
      <c r="U61" s="44"/>
      <c r="V61" s="44"/>
      <c r="W61" s="44"/>
      <c r="X61" s="44">
        <f t="shared" si="0"/>
        <v>1</v>
      </c>
      <c r="Y61" s="44">
        <f t="shared" si="1"/>
        <v>1</v>
      </c>
      <c r="Z61" s="44">
        <f t="shared" si="2"/>
        <v>0</v>
      </c>
      <c r="AC61" s="42" t="s">
        <v>339</v>
      </c>
      <c r="AD61" s="44"/>
      <c r="AE61" s="44"/>
      <c r="AF61" s="44"/>
      <c r="AG61" s="44">
        <v>1</v>
      </c>
      <c r="AH61" s="44"/>
      <c r="AI61" s="44"/>
      <c r="AJ61" s="44"/>
      <c r="AK61" s="44"/>
      <c r="AL61" s="44">
        <f t="shared" si="3"/>
        <v>1</v>
      </c>
      <c r="AM61" s="44">
        <f t="shared" si="4"/>
        <v>1</v>
      </c>
      <c r="AN61" s="44">
        <f t="shared" si="5"/>
        <v>0</v>
      </c>
      <c r="AO61" s="44">
        <f t="shared" si="6"/>
        <v>1</v>
      </c>
    </row>
    <row r="62" spans="1:41">
      <c r="A62" t="s">
        <v>285</v>
      </c>
      <c r="E62">
        <v>1</v>
      </c>
      <c r="J62">
        <v>1</v>
      </c>
      <c r="O62" s="42" t="s">
        <v>285</v>
      </c>
      <c r="P62" s="44"/>
      <c r="Q62" s="44"/>
      <c r="R62" s="44"/>
      <c r="S62" s="44">
        <v>1</v>
      </c>
      <c r="T62" s="44"/>
      <c r="U62" s="44"/>
      <c r="V62" s="44"/>
      <c r="W62" s="44"/>
      <c r="X62" s="44">
        <f t="shared" si="0"/>
        <v>1</v>
      </c>
      <c r="Y62" s="44">
        <f t="shared" si="1"/>
        <v>1</v>
      </c>
      <c r="Z62" s="44">
        <f t="shared" si="2"/>
        <v>0</v>
      </c>
      <c r="AC62" s="42" t="s">
        <v>285</v>
      </c>
      <c r="AD62" s="44"/>
      <c r="AE62" s="44"/>
      <c r="AF62" s="44"/>
      <c r="AG62" s="44">
        <v>1</v>
      </c>
      <c r="AH62" s="44"/>
      <c r="AI62" s="44"/>
      <c r="AJ62" s="44"/>
      <c r="AK62" s="44"/>
      <c r="AL62" s="44">
        <f t="shared" si="3"/>
        <v>1</v>
      </c>
      <c r="AM62" s="44">
        <f t="shared" si="4"/>
        <v>1</v>
      </c>
      <c r="AN62" s="44">
        <f t="shared" si="5"/>
        <v>0</v>
      </c>
      <c r="AO62" s="44">
        <f t="shared" si="6"/>
        <v>1</v>
      </c>
    </row>
    <row r="63" spans="1:41">
      <c r="A63" t="s">
        <v>436</v>
      </c>
      <c r="E63">
        <v>2</v>
      </c>
      <c r="J63">
        <v>2</v>
      </c>
      <c r="O63" s="42" t="s">
        <v>436</v>
      </c>
      <c r="P63" s="44"/>
      <c r="Q63" s="44"/>
      <c r="R63" s="44"/>
      <c r="S63" s="44">
        <v>1</v>
      </c>
      <c r="T63" s="44"/>
      <c r="U63" s="44"/>
      <c r="V63" s="44"/>
      <c r="W63" s="44"/>
      <c r="X63" s="44">
        <f t="shared" si="0"/>
        <v>1</v>
      </c>
      <c r="Y63" s="44">
        <f t="shared" si="1"/>
        <v>1</v>
      </c>
      <c r="Z63" s="44">
        <f t="shared" si="2"/>
        <v>0</v>
      </c>
      <c r="AC63" s="42" t="s">
        <v>436</v>
      </c>
      <c r="AD63" s="44"/>
      <c r="AE63" s="44"/>
      <c r="AF63" s="44"/>
      <c r="AG63" s="44">
        <v>2</v>
      </c>
      <c r="AH63" s="44"/>
      <c r="AI63" s="44"/>
      <c r="AJ63" s="44"/>
      <c r="AK63" s="44"/>
      <c r="AL63" s="44">
        <f t="shared" si="3"/>
        <v>2</v>
      </c>
      <c r="AM63" s="44">
        <f t="shared" si="4"/>
        <v>1</v>
      </c>
      <c r="AN63" s="44">
        <f t="shared" si="5"/>
        <v>0</v>
      </c>
      <c r="AO63" s="44">
        <f t="shared" si="6"/>
        <v>2</v>
      </c>
    </row>
    <row r="64" spans="1:41">
      <c r="A64" t="s">
        <v>288</v>
      </c>
      <c r="C64">
        <v>3</v>
      </c>
      <c r="D64">
        <v>1</v>
      </c>
      <c r="E64">
        <v>6</v>
      </c>
      <c r="F64">
        <v>2</v>
      </c>
      <c r="H64">
        <v>9</v>
      </c>
      <c r="I64">
        <v>11</v>
      </c>
      <c r="J64">
        <v>32</v>
      </c>
      <c r="O64" s="42" t="s">
        <v>288</v>
      </c>
      <c r="P64" s="44"/>
      <c r="Q64" s="44">
        <v>3</v>
      </c>
      <c r="R64" s="44"/>
      <c r="S64" s="44">
        <v>5</v>
      </c>
      <c r="T64" s="44">
        <v>2</v>
      </c>
      <c r="U64" s="44"/>
      <c r="V64" s="44">
        <v>5</v>
      </c>
      <c r="W64" s="44">
        <v>5</v>
      </c>
      <c r="X64" s="44">
        <f t="shared" si="0"/>
        <v>20</v>
      </c>
      <c r="Y64" s="44">
        <f t="shared" si="1"/>
        <v>5</v>
      </c>
      <c r="Z64" s="44">
        <f t="shared" si="2"/>
        <v>0</v>
      </c>
      <c r="AC64" s="42" t="s">
        <v>288</v>
      </c>
      <c r="AD64" s="44"/>
      <c r="AE64" s="44">
        <v>3</v>
      </c>
      <c r="AF64" s="44">
        <v>1</v>
      </c>
      <c r="AG64" s="44">
        <v>6</v>
      </c>
      <c r="AH64" s="44">
        <v>2</v>
      </c>
      <c r="AI64" s="44"/>
      <c r="AJ64" s="44">
        <v>9</v>
      </c>
      <c r="AK64" s="44">
        <v>11</v>
      </c>
      <c r="AL64" s="44">
        <f t="shared" si="3"/>
        <v>32</v>
      </c>
      <c r="AM64" s="44">
        <f t="shared" si="4"/>
        <v>6</v>
      </c>
      <c r="AN64" s="44">
        <f t="shared" si="5"/>
        <v>0</v>
      </c>
      <c r="AO64" s="44">
        <f t="shared" si="6"/>
        <v>4.5</v>
      </c>
    </row>
    <row r="65" spans="1:41">
      <c r="A65" t="s">
        <v>408</v>
      </c>
      <c r="E65">
        <v>1</v>
      </c>
      <c r="J65">
        <v>1</v>
      </c>
      <c r="O65" s="42" t="s">
        <v>408</v>
      </c>
      <c r="P65" s="44"/>
      <c r="Q65" s="44"/>
      <c r="R65" s="44"/>
      <c r="S65" s="44">
        <v>1</v>
      </c>
      <c r="T65" s="44"/>
      <c r="U65" s="44"/>
      <c r="V65" s="44"/>
      <c r="W65" s="44"/>
      <c r="X65" s="44">
        <f t="shared" si="0"/>
        <v>1</v>
      </c>
      <c r="Y65" s="44">
        <f t="shared" si="1"/>
        <v>1</v>
      </c>
      <c r="Z65" s="44">
        <f t="shared" si="2"/>
        <v>0</v>
      </c>
      <c r="AC65" s="42" t="s">
        <v>408</v>
      </c>
      <c r="AD65" s="44"/>
      <c r="AE65" s="44"/>
      <c r="AF65" s="44"/>
      <c r="AG65" s="44">
        <v>1</v>
      </c>
      <c r="AH65" s="44"/>
      <c r="AI65" s="44"/>
      <c r="AJ65" s="44"/>
      <c r="AK65" s="44"/>
      <c r="AL65" s="44">
        <f t="shared" si="3"/>
        <v>1</v>
      </c>
      <c r="AM65" s="44">
        <f t="shared" si="4"/>
        <v>1</v>
      </c>
      <c r="AN65" s="44">
        <f t="shared" si="5"/>
        <v>0</v>
      </c>
      <c r="AO65" s="44">
        <f t="shared" si="6"/>
        <v>1</v>
      </c>
    </row>
    <row r="66" spans="1:41">
      <c r="A66" t="s">
        <v>494</v>
      </c>
      <c r="E66">
        <v>1</v>
      </c>
      <c r="J66">
        <v>1</v>
      </c>
      <c r="O66" s="42" t="s">
        <v>494</v>
      </c>
      <c r="P66" s="44"/>
      <c r="Q66" s="44"/>
      <c r="R66" s="44"/>
      <c r="S66" s="44"/>
      <c r="T66" s="44"/>
      <c r="U66" s="44"/>
      <c r="V66" s="44"/>
      <c r="W66" s="44"/>
      <c r="X66" s="44">
        <f t="shared" si="0"/>
        <v>0</v>
      </c>
      <c r="Y66" s="44">
        <f t="shared" si="1"/>
        <v>0</v>
      </c>
      <c r="Z66" s="44">
        <f t="shared" si="2"/>
        <v>0</v>
      </c>
      <c r="AC66" s="42" t="s">
        <v>494</v>
      </c>
      <c r="AD66" s="44"/>
      <c r="AE66" s="44"/>
      <c r="AF66" s="44"/>
      <c r="AG66" s="44">
        <v>1</v>
      </c>
      <c r="AH66" s="44"/>
      <c r="AI66" s="44"/>
      <c r="AJ66" s="44"/>
      <c r="AK66" s="44"/>
      <c r="AL66" s="44">
        <f t="shared" si="3"/>
        <v>1</v>
      </c>
      <c r="AM66" s="44">
        <f t="shared" si="4"/>
        <v>1</v>
      </c>
      <c r="AN66" s="44">
        <f t="shared" si="5"/>
        <v>0</v>
      </c>
      <c r="AO66" s="44">
        <f t="shared" si="6"/>
        <v>1</v>
      </c>
    </row>
    <row r="67" spans="1:41">
      <c r="A67" t="s">
        <v>505</v>
      </c>
      <c r="E67">
        <v>2</v>
      </c>
      <c r="J67">
        <v>2</v>
      </c>
      <c r="O67" s="42" t="s">
        <v>505</v>
      </c>
      <c r="P67" s="44"/>
      <c r="Q67" s="44"/>
      <c r="R67" s="44"/>
      <c r="S67" s="44"/>
      <c r="T67" s="44"/>
      <c r="U67" s="44"/>
      <c r="V67" s="44"/>
      <c r="W67" s="44"/>
      <c r="X67" s="44">
        <f t="shared" si="0"/>
        <v>0</v>
      </c>
      <c r="Y67" s="44">
        <f t="shared" si="1"/>
        <v>0</v>
      </c>
      <c r="Z67" s="44">
        <f t="shared" si="2"/>
        <v>0</v>
      </c>
      <c r="AC67" s="42" t="s">
        <v>505</v>
      </c>
      <c r="AD67" s="44"/>
      <c r="AE67" s="44"/>
      <c r="AF67" s="44"/>
      <c r="AG67" s="44">
        <v>2</v>
      </c>
      <c r="AH67" s="44"/>
      <c r="AI67" s="44"/>
      <c r="AJ67" s="44"/>
      <c r="AK67" s="44"/>
      <c r="AL67" s="44">
        <f t="shared" si="3"/>
        <v>2</v>
      </c>
      <c r="AM67" s="44">
        <f t="shared" si="4"/>
        <v>1</v>
      </c>
      <c r="AN67" s="44">
        <f t="shared" si="5"/>
        <v>0</v>
      </c>
      <c r="AO67" s="44">
        <f t="shared" si="6"/>
        <v>2</v>
      </c>
    </row>
    <row r="68" spans="1:41">
      <c r="A68" t="s">
        <v>531</v>
      </c>
      <c r="E68">
        <v>1</v>
      </c>
      <c r="J68">
        <v>1</v>
      </c>
      <c r="O68" s="42" t="s">
        <v>531</v>
      </c>
      <c r="P68" s="44"/>
      <c r="Q68" s="44"/>
      <c r="R68" s="44"/>
      <c r="S68" s="44"/>
      <c r="T68" s="44"/>
      <c r="U68" s="44"/>
      <c r="V68" s="44"/>
      <c r="W68" s="44"/>
      <c r="X68" s="44">
        <f t="shared" si="0"/>
        <v>0</v>
      </c>
      <c r="Y68" s="44">
        <f t="shared" si="1"/>
        <v>0</v>
      </c>
      <c r="Z68" s="44">
        <f t="shared" si="2"/>
        <v>0</v>
      </c>
      <c r="AC68" s="42" t="s">
        <v>531</v>
      </c>
      <c r="AD68" s="44"/>
      <c r="AE68" s="44"/>
      <c r="AF68" s="44"/>
      <c r="AG68" s="44">
        <v>1</v>
      </c>
      <c r="AH68" s="44"/>
      <c r="AI68" s="44"/>
      <c r="AJ68" s="44"/>
      <c r="AK68" s="44"/>
      <c r="AL68" s="44">
        <f t="shared" si="3"/>
        <v>1</v>
      </c>
      <c r="AM68" s="44">
        <f t="shared" si="4"/>
        <v>1</v>
      </c>
      <c r="AN68" s="44">
        <f t="shared" si="5"/>
        <v>0</v>
      </c>
      <c r="AO68" s="44">
        <f t="shared" si="6"/>
        <v>1</v>
      </c>
    </row>
    <row r="69" spans="1:41">
      <c r="A69" t="s">
        <v>511</v>
      </c>
      <c r="E69">
        <v>1</v>
      </c>
      <c r="J69">
        <v>1</v>
      </c>
      <c r="O69" s="42" t="s">
        <v>511</v>
      </c>
      <c r="P69" s="44"/>
      <c r="Q69" s="44"/>
      <c r="R69" s="44"/>
      <c r="S69" s="44"/>
      <c r="T69" s="44"/>
      <c r="U69" s="44"/>
      <c r="V69" s="44"/>
      <c r="W69" s="44"/>
      <c r="X69" s="44">
        <f t="shared" ref="X69:X129" si="15">SUM(P69:W69)</f>
        <v>0</v>
      </c>
      <c r="Y69" s="44">
        <f t="shared" ref="Y69:Y129" si="16">COUNT(P69:W69)</f>
        <v>0</v>
      </c>
      <c r="Z69" s="44">
        <f t="shared" ref="Z69:Z129" si="17">COUNTIF(P69:W69,"&gt;=12")</f>
        <v>0</v>
      </c>
      <c r="AC69" s="42" t="s">
        <v>511</v>
      </c>
      <c r="AD69" s="44"/>
      <c r="AE69" s="44"/>
      <c r="AF69" s="44"/>
      <c r="AG69" s="44">
        <v>1</v>
      </c>
      <c r="AH69" s="44"/>
      <c r="AI69" s="44"/>
      <c r="AJ69" s="44"/>
      <c r="AK69" s="44"/>
      <c r="AL69" s="44">
        <f t="shared" ref="AL69:AL129" si="18">SUM(AD69:AK69)</f>
        <v>1</v>
      </c>
      <c r="AM69" s="44">
        <f t="shared" ref="AM69:AM129" si="19">COUNT(AD69:AK69)</f>
        <v>1</v>
      </c>
      <c r="AN69" s="44">
        <f t="shared" ref="AN69:AN129" si="20">COUNTIF(AD69:AK69,"&gt;=12")</f>
        <v>0</v>
      </c>
      <c r="AO69" s="44">
        <f t="shared" si="6"/>
        <v>1</v>
      </c>
    </row>
    <row r="70" spans="1:41">
      <c r="A70" t="s">
        <v>528</v>
      </c>
      <c r="E70">
        <v>1</v>
      </c>
      <c r="J70">
        <v>1</v>
      </c>
      <c r="O70" s="42" t="s">
        <v>528</v>
      </c>
      <c r="P70" s="44"/>
      <c r="Q70" s="44"/>
      <c r="R70" s="44"/>
      <c r="S70" s="44"/>
      <c r="T70" s="44"/>
      <c r="U70" s="44"/>
      <c r="V70" s="44"/>
      <c r="W70" s="44"/>
      <c r="X70" s="44">
        <f t="shared" si="15"/>
        <v>0</v>
      </c>
      <c r="Y70" s="44">
        <f t="shared" si="16"/>
        <v>0</v>
      </c>
      <c r="Z70" s="44">
        <f t="shared" si="17"/>
        <v>0</v>
      </c>
      <c r="AC70" s="42" t="s">
        <v>528</v>
      </c>
      <c r="AD70" s="44"/>
      <c r="AE70" s="44"/>
      <c r="AF70" s="44"/>
      <c r="AG70" s="44">
        <v>1</v>
      </c>
      <c r="AH70" s="44"/>
      <c r="AI70" s="44"/>
      <c r="AJ70" s="44"/>
      <c r="AK70" s="44"/>
      <c r="AL70" s="44">
        <f t="shared" si="18"/>
        <v>1</v>
      </c>
      <c r="AM70" s="44">
        <f t="shared" si="19"/>
        <v>1</v>
      </c>
      <c r="AN70" s="44">
        <f t="shared" si="20"/>
        <v>0</v>
      </c>
      <c r="AO70" s="44">
        <f t="shared" ref="AO70:AO133" si="21">MEDIAN(AD70:AK70)</f>
        <v>1</v>
      </c>
    </row>
    <row r="71" spans="1:41">
      <c r="A71" t="s">
        <v>539</v>
      </c>
      <c r="E71">
        <v>1</v>
      </c>
      <c r="J71">
        <v>1</v>
      </c>
      <c r="O71" s="42" t="s">
        <v>539</v>
      </c>
      <c r="P71" s="44"/>
      <c r="Q71" s="44"/>
      <c r="R71" s="44"/>
      <c r="S71" s="44"/>
      <c r="T71" s="44"/>
      <c r="U71" s="44"/>
      <c r="V71" s="44"/>
      <c r="W71" s="44"/>
      <c r="X71" s="44">
        <f t="shared" si="15"/>
        <v>0</v>
      </c>
      <c r="Y71" s="44">
        <f t="shared" si="16"/>
        <v>0</v>
      </c>
      <c r="Z71" s="44">
        <f t="shared" si="17"/>
        <v>0</v>
      </c>
      <c r="AC71" s="42" t="s">
        <v>539</v>
      </c>
      <c r="AD71" s="44"/>
      <c r="AE71" s="44"/>
      <c r="AF71" s="44"/>
      <c r="AG71" s="44">
        <v>1</v>
      </c>
      <c r="AH71" s="44"/>
      <c r="AI71" s="44"/>
      <c r="AJ71" s="44"/>
      <c r="AK71" s="44"/>
      <c r="AL71" s="44">
        <f t="shared" si="18"/>
        <v>1</v>
      </c>
      <c r="AM71" s="44">
        <f t="shared" si="19"/>
        <v>1</v>
      </c>
      <c r="AN71" s="44">
        <f t="shared" si="20"/>
        <v>0</v>
      </c>
      <c r="AO71" s="44">
        <f t="shared" si="21"/>
        <v>1</v>
      </c>
    </row>
    <row r="72" spans="1:41">
      <c r="A72" t="s">
        <v>483</v>
      </c>
      <c r="E72">
        <v>2</v>
      </c>
      <c r="J72">
        <v>2</v>
      </c>
      <c r="O72" s="42" t="s">
        <v>483</v>
      </c>
      <c r="P72" s="44"/>
      <c r="Q72" s="44"/>
      <c r="R72" s="44"/>
      <c r="S72" s="44"/>
      <c r="T72" s="44"/>
      <c r="U72" s="44"/>
      <c r="V72" s="44"/>
      <c r="W72" s="44"/>
      <c r="X72" s="44">
        <f t="shared" si="15"/>
        <v>0</v>
      </c>
      <c r="Y72" s="44">
        <f t="shared" si="16"/>
        <v>0</v>
      </c>
      <c r="Z72" s="44">
        <f t="shared" si="17"/>
        <v>0</v>
      </c>
      <c r="AC72" s="42" t="s">
        <v>483</v>
      </c>
      <c r="AD72" s="44"/>
      <c r="AE72" s="44"/>
      <c r="AF72" s="44"/>
      <c r="AG72" s="44">
        <v>2</v>
      </c>
      <c r="AH72" s="44"/>
      <c r="AI72" s="44"/>
      <c r="AJ72" s="44"/>
      <c r="AK72" s="44"/>
      <c r="AL72" s="44">
        <f t="shared" si="18"/>
        <v>2</v>
      </c>
      <c r="AM72" s="44">
        <f t="shared" si="19"/>
        <v>1</v>
      </c>
      <c r="AN72" s="44">
        <f t="shared" si="20"/>
        <v>0</v>
      </c>
      <c r="AO72" s="44">
        <f t="shared" si="21"/>
        <v>2</v>
      </c>
    </row>
    <row r="73" spans="1:41">
      <c r="A73" t="s">
        <v>533</v>
      </c>
      <c r="E73">
        <v>1</v>
      </c>
      <c r="J73">
        <v>1</v>
      </c>
      <c r="O73" s="42" t="s">
        <v>533</v>
      </c>
      <c r="P73" s="44"/>
      <c r="Q73" s="44"/>
      <c r="R73" s="44"/>
      <c r="S73" s="44"/>
      <c r="T73" s="44"/>
      <c r="U73" s="44"/>
      <c r="V73" s="44"/>
      <c r="W73" s="44"/>
      <c r="X73" s="44">
        <f t="shared" si="15"/>
        <v>0</v>
      </c>
      <c r="Y73" s="44">
        <f t="shared" si="16"/>
        <v>0</v>
      </c>
      <c r="Z73" s="44">
        <f t="shared" si="17"/>
        <v>0</v>
      </c>
      <c r="AC73" s="42" t="s">
        <v>533</v>
      </c>
      <c r="AD73" s="44"/>
      <c r="AE73" s="44"/>
      <c r="AF73" s="44"/>
      <c r="AG73" s="44">
        <v>1</v>
      </c>
      <c r="AH73" s="44"/>
      <c r="AI73" s="44"/>
      <c r="AJ73" s="44"/>
      <c r="AK73" s="44"/>
      <c r="AL73" s="44">
        <f t="shared" si="18"/>
        <v>1</v>
      </c>
      <c r="AM73" s="44">
        <f t="shared" si="19"/>
        <v>1</v>
      </c>
      <c r="AN73" s="44">
        <f t="shared" si="20"/>
        <v>0</v>
      </c>
      <c r="AO73" s="44">
        <f t="shared" si="21"/>
        <v>1</v>
      </c>
    </row>
    <row r="74" spans="1:41">
      <c r="A74" t="s">
        <v>255</v>
      </c>
      <c r="B74">
        <v>1</v>
      </c>
      <c r="C74">
        <v>2</v>
      </c>
      <c r="D74">
        <v>1</v>
      </c>
      <c r="E74">
        <v>5</v>
      </c>
      <c r="F74">
        <v>3</v>
      </c>
      <c r="H74">
        <v>8</v>
      </c>
      <c r="I74">
        <v>11</v>
      </c>
      <c r="J74">
        <v>31</v>
      </c>
      <c r="O74" s="42" t="s">
        <v>255</v>
      </c>
      <c r="P74" s="44"/>
      <c r="Q74" s="44"/>
      <c r="R74" s="44"/>
      <c r="S74" s="44"/>
      <c r="T74" s="44"/>
      <c r="U74" s="44"/>
      <c r="V74" s="44"/>
      <c r="W74" s="44">
        <v>1</v>
      </c>
      <c r="X74" s="44">
        <f t="shared" si="15"/>
        <v>1</v>
      </c>
      <c r="Y74" s="44">
        <f t="shared" si="16"/>
        <v>1</v>
      </c>
      <c r="Z74" s="44">
        <f t="shared" si="17"/>
        <v>0</v>
      </c>
      <c r="AC74" s="42" t="s">
        <v>255</v>
      </c>
      <c r="AD74" s="44">
        <v>1</v>
      </c>
      <c r="AE74" s="44">
        <v>2</v>
      </c>
      <c r="AF74" s="44">
        <v>1</v>
      </c>
      <c r="AG74" s="44">
        <v>5</v>
      </c>
      <c r="AH74" s="44">
        <v>3</v>
      </c>
      <c r="AI74" s="44"/>
      <c r="AJ74" s="44">
        <v>8</v>
      </c>
      <c r="AK74" s="44">
        <v>11</v>
      </c>
      <c r="AL74" s="44">
        <f t="shared" si="18"/>
        <v>31</v>
      </c>
      <c r="AM74" s="44">
        <f t="shared" si="19"/>
        <v>7</v>
      </c>
      <c r="AN74" s="44">
        <f t="shared" si="20"/>
        <v>0</v>
      </c>
      <c r="AO74" s="44">
        <f t="shared" si="21"/>
        <v>3</v>
      </c>
    </row>
    <row r="75" spans="1:41">
      <c r="A75" t="s">
        <v>542</v>
      </c>
      <c r="E75">
        <v>1</v>
      </c>
      <c r="J75">
        <v>1</v>
      </c>
      <c r="O75" s="42" t="s">
        <v>542</v>
      </c>
      <c r="P75" s="44"/>
      <c r="Q75" s="44"/>
      <c r="R75" s="44"/>
      <c r="S75" s="44"/>
      <c r="T75" s="44"/>
      <c r="U75" s="44"/>
      <c r="V75" s="44"/>
      <c r="W75" s="44"/>
      <c r="X75" s="44">
        <f t="shared" si="15"/>
        <v>0</v>
      </c>
      <c r="Y75" s="44">
        <f t="shared" si="16"/>
        <v>0</v>
      </c>
      <c r="Z75" s="44">
        <f t="shared" si="17"/>
        <v>0</v>
      </c>
      <c r="AC75" s="42" t="s">
        <v>542</v>
      </c>
      <c r="AD75" s="44"/>
      <c r="AE75" s="44"/>
      <c r="AF75" s="44"/>
      <c r="AG75" s="44">
        <v>1</v>
      </c>
      <c r="AH75" s="44"/>
      <c r="AI75" s="44"/>
      <c r="AJ75" s="44"/>
      <c r="AK75" s="44"/>
      <c r="AL75" s="44">
        <f t="shared" si="18"/>
        <v>1</v>
      </c>
      <c r="AM75" s="44">
        <f t="shared" si="19"/>
        <v>1</v>
      </c>
      <c r="AN75" s="44">
        <f t="shared" si="20"/>
        <v>0</v>
      </c>
      <c r="AO75" s="44">
        <f t="shared" si="21"/>
        <v>1</v>
      </c>
    </row>
    <row r="76" spans="1:41">
      <c r="A76" t="s">
        <v>318</v>
      </c>
      <c r="B76">
        <v>2</v>
      </c>
      <c r="C76">
        <v>3</v>
      </c>
      <c r="D76">
        <v>1</v>
      </c>
      <c r="E76">
        <v>4</v>
      </c>
      <c r="F76">
        <v>3</v>
      </c>
      <c r="J76">
        <v>13</v>
      </c>
      <c r="O76" s="42" t="s">
        <v>318</v>
      </c>
      <c r="P76" s="44"/>
      <c r="Q76" s="44">
        <v>1</v>
      </c>
      <c r="R76" s="44"/>
      <c r="S76" s="44"/>
      <c r="T76" s="44"/>
      <c r="U76" s="44"/>
      <c r="V76" s="44"/>
      <c r="W76" s="44"/>
      <c r="X76" s="44">
        <f t="shared" si="15"/>
        <v>1</v>
      </c>
      <c r="Y76" s="44">
        <f t="shared" si="16"/>
        <v>1</v>
      </c>
      <c r="Z76" s="44">
        <f t="shared" si="17"/>
        <v>0</v>
      </c>
      <c r="AC76" s="42" t="s">
        <v>318</v>
      </c>
      <c r="AD76" s="44">
        <v>2</v>
      </c>
      <c r="AE76" s="44">
        <v>3</v>
      </c>
      <c r="AF76" s="44">
        <v>1</v>
      </c>
      <c r="AG76" s="44">
        <v>4</v>
      </c>
      <c r="AH76" s="44">
        <v>3</v>
      </c>
      <c r="AI76" s="44"/>
      <c r="AJ76" s="44"/>
      <c r="AK76" s="44"/>
      <c r="AL76" s="44">
        <f t="shared" si="18"/>
        <v>13</v>
      </c>
      <c r="AM76" s="44">
        <f t="shared" si="19"/>
        <v>5</v>
      </c>
      <c r="AN76" s="44">
        <f t="shared" si="20"/>
        <v>0</v>
      </c>
      <c r="AO76" s="44">
        <f t="shared" si="21"/>
        <v>3</v>
      </c>
    </row>
    <row r="77" spans="1:41">
      <c r="A77" t="s">
        <v>523</v>
      </c>
      <c r="E77">
        <v>1</v>
      </c>
      <c r="J77">
        <v>1</v>
      </c>
      <c r="O77" s="42" t="s">
        <v>523</v>
      </c>
      <c r="P77" s="44"/>
      <c r="Q77" s="44"/>
      <c r="R77" s="44"/>
      <c r="S77" s="44"/>
      <c r="T77" s="44"/>
      <c r="U77" s="44"/>
      <c r="V77" s="44"/>
      <c r="W77" s="44"/>
      <c r="X77" s="44">
        <f t="shared" si="15"/>
        <v>0</v>
      </c>
      <c r="Y77" s="44">
        <f t="shared" si="16"/>
        <v>0</v>
      </c>
      <c r="Z77" s="44">
        <f t="shared" si="17"/>
        <v>0</v>
      </c>
      <c r="AC77" s="42" t="s">
        <v>523</v>
      </c>
      <c r="AD77" s="44"/>
      <c r="AE77" s="44"/>
      <c r="AF77" s="44"/>
      <c r="AG77" s="44">
        <v>1</v>
      </c>
      <c r="AH77" s="44"/>
      <c r="AI77" s="44"/>
      <c r="AJ77" s="44"/>
      <c r="AK77" s="44"/>
      <c r="AL77" s="44">
        <f t="shared" si="18"/>
        <v>1</v>
      </c>
      <c r="AM77" s="44">
        <f t="shared" si="19"/>
        <v>1</v>
      </c>
      <c r="AN77" s="44">
        <f t="shared" si="20"/>
        <v>0</v>
      </c>
      <c r="AO77" s="44">
        <f t="shared" si="21"/>
        <v>1</v>
      </c>
    </row>
    <row r="78" spans="1:41">
      <c r="A78" t="s">
        <v>551</v>
      </c>
      <c r="E78">
        <v>1</v>
      </c>
      <c r="J78">
        <v>1</v>
      </c>
      <c r="O78" s="42" t="s">
        <v>551</v>
      </c>
      <c r="P78" s="44"/>
      <c r="Q78" s="44"/>
      <c r="R78" s="44"/>
      <c r="S78" s="44"/>
      <c r="T78" s="44"/>
      <c r="U78" s="44"/>
      <c r="V78" s="44"/>
      <c r="W78" s="44"/>
      <c r="X78" s="44">
        <f t="shared" si="15"/>
        <v>0</v>
      </c>
      <c r="Y78" s="44">
        <f t="shared" si="16"/>
        <v>0</v>
      </c>
      <c r="Z78" s="44">
        <f t="shared" si="17"/>
        <v>0</v>
      </c>
      <c r="AC78" s="42" t="s">
        <v>551</v>
      </c>
      <c r="AD78" s="44"/>
      <c r="AE78" s="44"/>
      <c r="AF78" s="44"/>
      <c r="AG78" s="44">
        <v>1</v>
      </c>
      <c r="AH78" s="44"/>
      <c r="AI78" s="44"/>
      <c r="AJ78" s="44"/>
      <c r="AK78" s="44"/>
      <c r="AL78" s="44">
        <f t="shared" si="18"/>
        <v>1</v>
      </c>
      <c r="AM78" s="44">
        <f t="shared" si="19"/>
        <v>1</v>
      </c>
      <c r="AN78" s="44">
        <f t="shared" si="20"/>
        <v>0</v>
      </c>
      <c r="AO78" s="44">
        <f t="shared" si="21"/>
        <v>1</v>
      </c>
    </row>
    <row r="79" spans="1:41">
      <c r="A79" t="s">
        <v>489</v>
      </c>
      <c r="E79">
        <v>1</v>
      </c>
      <c r="J79">
        <v>1</v>
      </c>
      <c r="O79" s="42" t="s">
        <v>489</v>
      </c>
      <c r="P79" s="44"/>
      <c r="Q79" s="44"/>
      <c r="R79" s="44"/>
      <c r="S79" s="44"/>
      <c r="T79" s="44"/>
      <c r="U79" s="44"/>
      <c r="V79" s="44"/>
      <c r="W79" s="44"/>
      <c r="X79" s="44">
        <f t="shared" si="15"/>
        <v>0</v>
      </c>
      <c r="Y79" s="44">
        <f t="shared" si="16"/>
        <v>0</v>
      </c>
      <c r="Z79" s="44">
        <f t="shared" si="17"/>
        <v>0</v>
      </c>
      <c r="AC79" s="42" t="s">
        <v>489</v>
      </c>
      <c r="AD79" s="44"/>
      <c r="AE79" s="44"/>
      <c r="AF79" s="44"/>
      <c r="AG79" s="44">
        <v>1</v>
      </c>
      <c r="AH79" s="44"/>
      <c r="AI79" s="44"/>
      <c r="AJ79" s="44"/>
      <c r="AK79" s="44"/>
      <c r="AL79" s="44">
        <f t="shared" si="18"/>
        <v>1</v>
      </c>
      <c r="AM79" s="44">
        <f t="shared" si="19"/>
        <v>1</v>
      </c>
      <c r="AN79" s="44">
        <f t="shared" si="20"/>
        <v>0</v>
      </c>
      <c r="AO79" s="44">
        <f t="shared" si="21"/>
        <v>1</v>
      </c>
    </row>
    <row r="80" spans="1:41">
      <c r="A80" t="s">
        <v>374</v>
      </c>
      <c r="E80">
        <v>1</v>
      </c>
      <c r="J80">
        <v>1</v>
      </c>
      <c r="O80" s="42" t="s">
        <v>374</v>
      </c>
      <c r="P80" s="44"/>
      <c r="Q80" s="44"/>
      <c r="R80" s="44"/>
      <c r="S80" s="44">
        <v>1</v>
      </c>
      <c r="T80" s="44"/>
      <c r="U80" s="44"/>
      <c r="V80" s="44"/>
      <c r="W80" s="44"/>
      <c r="X80" s="44">
        <f t="shared" si="15"/>
        <v>1</v>
      </c>
      <c r="Y80" s="44">
        <f t="shared" si="16"/>
        <v>1</v>
      </c>
      <c r="Z80" s="44">
        <f t="shared" si="17"/>
        <v>0</v>
      </c>
      <c r="AC80" s="42" t="s">
        <v>374</v>
      </c>
      <c r="AD80" s="44"/>
      <c r="AE80" s="44"/>
      <c r="AF80" s="44"/>
      <c r="AG80" s="44">
        <v>1</v>
      </c>
      <c r="AH80" s="44"/>
      <c r="AI80" s="44"/>
      <c r="AJ80" s="44"/>
      <c r="AK80" s="44"/>
      <c r="AL80" s="44">
        <f t="shared" si="18"/>
        <v>1</v>
      </c>
      <c r="AM80" s="44">
        <f t="shared" si="19"/>
        <v>1</v>
      </c>
      <c r="AN80" s="44">
        <f t="shared" si="20"/>
        <v>0</v>
      </c>
      <c r="AO80" s="44">
        <f t="shared" si="21"/>
        <v>1</v>
      </c>
    </row>
    <row r="81" spans="1:41">
      <c r="A81" t="s">
        <v>224</v>
      </c>
      <c r="B81">
        <v>68</v>
      </c>
      <c r="C81">
        <v>36</v>
      </c>
      <c r="D81">
        <v>85</v>
      </c>
      <c r="E81">
        <v>35</v>
      </c>
      <c r="F81">
        <v>14</v>
      </c>
      <c r="G81">
        <v>32</v>
      </c>
      <c r="H81">
        <v>47</v>
      </c>
      <c r="I81">
        <v>45</v>
      </c>
      <c r="J81">
        <v>362</v>
      </c>
      <c r="O81" s="42" t="s">
        <v>224</v>
      </c>
      <c r="P81" s="44">
        <v>34</v>
      </c>
      <c r="Q81" s="44">
        <v>4</v>
      </c>
      <c r="R81" s="44">
        <v>19</v>
      </c>
      <c r="S81" s="44">
        <v>18</v>
      </c>
      <c r="T81" s="44">
        <v>5</v>
      </c>
      <c r="U81" s="44">
        <v>12</v>
      </c>
      <c r="V81" s="44">
        <v>14</v>
      </c>
      <c r="W81" s="44">
        <v>3</v>
      </c>
      <c r="X81" s="44">
        <f t="shared" si="15"/>
        <v>109</v>
      </c>
      <c r="Y81" s="44">
        <f t="shared" si="16"/>
        <v>8</v>
      </c>
      <c r="Z81" s="44">
        <f t="shared" si="17"/>
        <v>5</v>
      </c>
      <c r="AC81" s="42" t="s">
        <v>224</v>
      </c>
      <c r="AD81" s="44">
        <v>68</v>
      </c>
      <c r="AE81" s="44">
        <v>36</v>
      </c>
      <c r="AF81" s="44">
        <v>85</v>
      </c>
      <c r="AG81" s="44">
        <v>35</v>
      </c>
      <c r="AH81" s="44">
        <v>14</v>
      </c>
      <c r="AI81" s="44">
        <v>32</v>
      </c>
      <c r="AJ81" s="44">
        <v>47</v>
      </c>
      <c r="AK81" s="44">
        <v>45</v>
      </c>
      <c r="AL81" s="44">
        <f t="shared" si="18"/>
        <v>362</v>
      </c>
      <c r="AM81" s="44">
        <f t="shared" si="19"/>
        <v>8</v>
      </c>
      <c r="AN81" s="44">
        <f t="shared" si="20"/>
        <v>8</v>
      </c>
      <c r="AO81" s="44">
        <f t="shared" si="21"/>
        <v>40.5</v>
      </c>
    </row>
    <row r="82" spans="1:41">
      <c r="A82" t="s">
        <v>364</v>
      </c>
      <c r="B82">
        <v>2</v>
      </c>
      <c r="C82">
        <v>3</v>
      </c>
      <c r="D82">
        <v>1</v>
      </c>
      <c r="E82">
        <v>4</v>
      </c>
      <c r="F82">
        <v>2</v>
      </c>
      <c r="H82">
        <v>6</v>
      </c>
      <c r="I82">
        <v>11</v>
      </c>
      <c r="J82">
        <v>29</v>
      </c>
      <c r="O82" s="42" t="s">
        <v>364</v>
      </c>
      <c r="P82" s="44">
        <v>2</v>
      </c>
      <c r="Q82" s="44">
        <v>2</v>
      </c>
      <c r="R82" s="44"/>
      <c r="S82" s="44">
        <v>1</v>
      </c>
      <c r="T82" s="44"/>
      <c r="U82" s="44"/>
      <c r="V82" s="44"/>
      <c r="W82" s="44"/>
      <c r="X82" s="44">
        <f t="shared" si="15"/>
        <v>5</v>
      </c>
      <c r="Y82" s="44">
        <f t="shared" si="16"/>
        <v>3</v>
      </c>
      <c r="Z82" s="44">
        <f t="shared" si="17"/>
        <v>0</v>
      </c>
      <c r="AC82" s="42" t="s">
        <v>364</v>
      </c>
      <c r="AD82" s="44">
        <v>2</v>
      </c>
      <c r="AE82" s="44">
        <v>3</v>
      </c>
      <c r="AF82" s="44">
        <v>1</v>
      </c>
      <c r="AG82" s="44">
        <v>4</v>
      </c>
      <c r="AH82" s="44">
        <v>2</v>
      </c>
      <c r="AI82" s="44"/>
      <c r="AJ82" s="44">
        <v>6</v>
      </c>
      <c r="AK82" s="44">
        <v>11</v>
      </c>
      <c r="AL82" s="44">
        <f t="shared" si="18"/>
        <v>29</v>
      </c>
      <c r="AM82" s="44">
        <f t="shared" si="19"/>
        <v>7</v>
      </c>
      <c r="AN82" s="44">
        <f t="shared" si="20"/>
        <v>0</v>
      </c>
      <c r="AO82" s="44">
        <f t="shared" si="21"/>
        <v>3</v>
      </c>
    </row>
    <row r="83" spans="1:41">
      <c r="A83" t="s">
        <v>355</v>
      </c>
      <c r="D83">
        <v>8</v>
      </c>
      <c r="E83">
        <v>3</v>
      </c>
      <c r="J83">
        <v>11</v>
      </c>
      <c r="O83" s="42" t="s">
        <v>355</v>
      </c>
      <c r="P83" s="44"/>
      <c r="Q83" s="44"/>
      <c r="R83" s="44">
        <v>6</v>
      </c>
      <c r="S83" s="44">
        <v>3</v>
      </c>
      <c r="T83" s="44"/>
      <c r="U83" s="44"/>
      <c r="V83" s="44"/>
      <c r="W83" s="44"/>
      <c r="X83" s="44">
        <f t="shared" si="15"/>
        <v>9</v>
      </c>
      <c r="Y83" s="44">
        <f t="shared" si="16"/>
        <v>2</v>
      </c>
      <c r="Z83" s="44">
        <f t="shared" si="17"/>
        <v>0</v>
      </c>
      <c r="AC83" s="42" t="s">
        <v>355</v>
      </c>
      <c r="AD83" s="44"/>
      <c r="AE83" s="44"/>
      <c r="AF83" s="44">
        <v>8</v>
      </c>
      <c r="AG83" s="44">
        <v>3</v>
      </c>
      <c r="AH83" s="44"/>
      <c r="AI83" s="44"/>
      <c r="AJ83" s="44"/>
      <c r="AK83" s="44"/>
      <c r="AL83" s="44">
        <f t="shared" si="18"/>
        <v>11</v>
      </c>
      <c r="AM83" s="44">
        <f t="shared" si="19"/>
        <v>2</v>
      </c>
      <c r="AN83" s="44">
        <f t="shared" si="20"/>
        <v>0</v>
      </c>
      <c r="AO83" s="44">
        <f t="shared" si="21"/>
        <v>5.5</v>
      </c>
    </row>
    <row r="84" spans="1:41">
      <c r="A84" t="s">
        <v>414</v>
      </c>
      <c r="E84">
        <v>1</v>
      </c>
      <c r="J84">
        <v>1</v>
      </c>
      <c r="O84" s="42" t="s">
        <v>414</v>
      </c>
      <c r="P84" s="44"/>
      <c r="Q84" s="44"/>
      <c r="R84" s="44"/>
      <c r="S84" s="44">
        <v>1</v>
      </c>
      <c r="T84" s="44"/>
      <c r="U84" s="44"/>
      <c r="V84" s="44"/>
      <c r="W84" s="44"/>
      <c r="X84" s="44">
        <f t="shared" si="15"/>
        <v>1</v>
      </c>
      <c r="Y84" s="44">
        <f t="shared" si="16"/>
        <v>1</v>
      </c>
      <c r="Z84" s="44">
        <f t="shared" si="17"/>
        <v>0</v>
      </c>
      <c r="AC84" s="42" t="s">
        <v>414</v>
      </c>
      <c r="AD84" s="44"/>
      <c r="AE84" s="44"/>
      <c r="AF84" s="44"/>
      <c r="AG84" s="44">
        <v>1</v>
      </c>
      <c r="AH84" s="44"/>
      <c r="AI84" s="44"/>
      <c r="AJ84" s="44"/>
      <c r="AK84" s="44"/>
      <c r="AL84" s="44">
        <f t="shared" si="18"/>
        <v>1</v>
      </c>
      <c r="AM84" s="44">
        <f t="shared" si="19"/>
        <v>1</v>
      </c>
      <c r="AN84" s="44">
        <f t="shared" si="20"/>
        <v>0</v>
      </c>
      <c r="AO84" s="44">
        <f t="shared" si="21"/>
        <v>1</v>
      </c>
    </row>
    <row r="85" spans="1:41">
      <c r="A85" t="s">
        <v>291</v>
      </c>
      <c r="E85">
        <v>1</v>
      </c>
      <c r="J85">
        <v>1</v>
      </c>
      <c r="O85" s="42" t="s">
        <v>291</v>
      </c>
      <c r="P85" s="44"/>
      <c r="Q85" s="44"/>
      <c r="R85" s="44"/>
      <c r="S85" s="44">
        <v>1</v>
      </c>
      <c r="T85" s="44"/>
      <c r="U85" s="44"/>
      <c r="V85" s="44"/>
      <c r="W85" s="44"/>
      <c r="X85" s="44">
        <f t="shared" si="15"/>
        <v>1</v>
      </c>
      <c r="Y85" s="44">
        <f t="shared" si="16"/>
        <v>1</v>
      </c>
      <c r="Z85" s="44">
        <f t="shared" si="17"/>
        <v>0</v>
      </c>
      <c r="AC85" s="42" t="s">
        <v>291</v>
      </c>
      <c r="AD85" s="44"/>
      <c r="AE85" s="44"/>
      <c r="AF85" s="44"/>
      <c r="AG85" s="44">
        <v>1</v>
      </c>
      <c r="AH85" s="44"/>
      <c r="AI85" s="44"/>
      <c r="AJ85" s="44"/>
      <c r="AK85" s="44"/>
      <c r="AL85" s="44">
        <f t="shared" si="18"/>
        <v>1</v>
      </c>
      <c r="AM85" s="44">
        <f t="shared" si="19"/>
        <v>1</v>
      </c>
      <c r="AN85" s="44">
        <f t="shared" si="20"/>
        <v>0</v>
      </c>
      <c r="AO85" s="44">
        <f t="shared" si="21"/>
        <v>1</v>
      </c>
    </row>
    <row r="86" spans="1:41">
      <c r="A86" t="s">
        <v>469</v>
      </c>
      <c r="E86">
        <v>1</v>
      </c>
      <c r="J86">
        <v>1</v>
      </c>
      <c r="O86" s="42" t="s">
        <v>469</v>
      </c>
      <c r="P86" s="44"/>
      <c r="Q86" s="44"/>
      <c r="R86" s="44"/>
      <c r="S86" s="44"/>
      <c r="T86" s="44"/>
      <c r="U86" s="44"/>
      <c r="V86" s="44"/>
      <c r="W86" s="44"/>
      <c r="X86" s="44">
        <f t="shared" si="15"/>
        <v>0</v>
      </c>
      <c r="Y86" s="44">
        <f t="shared" si="16"/>
        <v>0</v>
      </c>
      <c r="Z86" s="44">
        <f t="shared" si="17"/>
        <v>0</v>
      </c>
      <c r="AC86" s="42" t="s">
        <v>469</v>
      </c>
      <c r="AD86" s="44"/>
      <c r="AE86" s="44"/>
      <c r="AF86" s="44"/>
      <c r="AG86" s="44">
        <v>1</v>
      </c>
      <c r="AH86" s="44"/>
      <c r="AI86" s="44"/>
      <c r="AJ86" s="44"/>
      <c r="AK86" s="44"/>
      <c r="AL86" s="44">
        <f t="shared" si="18"/>
        <v>1</v>
      </c>
      <c r="AM86" s="44">
        <f t="shared" si="19"/>
        <v>1</v>
      </c>
      <c r="AN86" s="44">
        <f t="shared" si="20"/>
        <v>0</v>
      </c>
      <c r="AO86" s="44">
        <f t="shared" si="21"/>
        <v>1</v>
      </c>
    </row>
    <row r="87" spans="1:41">
      <c r="A87" t="s">
        <v>219</v>
      </c>
      <c r="B87">
        <v>2</v>
      </c>
      <c r="C87">
        <v>3</v>
      </c>
      <c r="D87">
        <v>8</v>
      </c>
      <c r="E87">
        <v>6</v>
      </c>
      <c r="F87">
        <v>3</v>
      </c>
      <c r="H87">
        <v>9</v>
      </c>
      <c r="I87">
        <v>11</v>
      </c>
      <c r="J87">
        <v>42</v>
      </c>
      <c r="O87" s="42" t="s">
        <v>219</v>
      </c>
      <c r="P87" s="44">
        <v>2</v>
      </c>
      <c r="Q87" s="44">
        <v>3</v>
      </c>
      <c r="R87" s="44">
        <v>8</v>
      </c>
      <c r="S87" s="44">
        <v>5</v>
      </c>
      <c r="T87" s="44">
        <v>2</v>
      </c>
      <c r="U87" s="44"/>
      <c r="V87" s="44">
        <v>8</v>
      </c>
      <c r="W87" s="44">
        <v>9</v>
      </c>
      <c r="X87" s="44">
        <f t="shared" si="15"/>
        <v>37</v>
      </c>
      <c r="Y87" s="44">
        <f t="shared" si="16"/>
        <v>7</v>
      </c>
      <c r="Z87" s="44">
        <f t="shared" si="17"/>
        <v>0</v>
      </c>
      <c r="AC87" s="42" t="s">
        <v>219</v>
      </c>
      <c r="AD87" s="44">
        <v>2</v>
      </c>
      <c r="AE87" s="44">
        <v>3</v>
      </c>
      <c r="AF87" s="44">
        <v>8</v>
      </c>
      <c r="AG87" s="44">
        <v>6</v>
      </c>
      <c r="AH87" s="44">
        <v>3</v>
      </c>
      <c r="AI87" s="44"/>
      <c r="AJ87" s="44">
        <v>9</v>
      </c>
      <c r="AK87" s="44">
        <v>11</v>
      </c>
      <c r="AL87" s="44">
        <f t="shared" si="18"/>
        <v>42</v>
      </c>
      <c r="AM87" s="44">
        <f t="shared" si="19"/>
        <v>7</v>
      </c>
      <c r="AN87" s="44">
        <f t="shared" si="20"/>
        <v>0</v>
      </c>
      <c r="AO87" s="44">
        <f t="shared" si="21"/>
        <v>6</v>
      </c>
    </row>
    <row r="88" spans="1:41">
      <c r="A88" t="s">
        <v>282</v>
      </c>
      <c r="E88">
        <v>1</v>
      </c>
      <c r="J88">
        <v>1</v>
      </c>
      <c r="O88" s="42" t="s">
        <v>282</v>
      </c>
      <c r="P88" s="44"/>
      <c r="Q88" s="44"/>
      <c r="R88" s="44"/>
      <c r="S88" s="44">
        <v>1</v>
      </c>
      <c r="T88" s="44"/>
      <c r="U88" s="44"/>
      <c r="V88" s="44"/>
      <c r="W88" s="44"/>
      <c r="X88" s="44">
        <f t="shared" si="15"/>
        <v>1</v>
      </c>
      <c r="Y88" s="44">
        <f t="shared" si="16"/>
        <v>1</v>
      </c>
      <c r="Z88" s="44">
        <f t="shared" si="17"/>
        <v>0</v>
      </c>
      <c r="AC88" s="42" t="s">
        <v>282</v>
      </c>
      <c r="AD88" s="44"/>
      <c r="AE88" s="44"/>
      <c r="AF88" s="44"/>
      <c r="AG88" s="44">
        <v>1</v>
      </c>
      <c r="AH88" s="44"/>
      <c r="AI88" s="44"/>
      <c r="AJ88" s="44"/>
      <c r="AK88" s="44"/>
      <c r="AL88" s="44">
        <f t="shared" si="18"/>
        <v>1</v>
      </c>
      <c r="AM88" s="44">
        <f t="shared" si="19"/>
        <v>1</v>
      </c>
      <c r="AN88" s="44">
        <f t="shared" si="20"/>
        <v>0</v>
      </c>
      <c r="AO88" s="44">
        <f t="shared" si="21"/>
        <v>1</v>
      </c>
    </row>
    <row r="89" spans="1:41">
      <c r="A89" t="s">
        <v>426</v>
      </c>
      <c r="E89">
        <v>1</v>
      </c>
      <c r="J89">
        <v>1</v>
      </c>
      <c r="O89" s="42" t="s">
        <v>426</v>
      </c>
      <c r="P89" s="44"/>
      <c r="Q89" s="44"/>
      <c r="R89" s="44"/>
      <c r="S89" s="44">
        <v>1</v>
      </c>
      <c r="T89" s="44"/>
      <c r="U89" s="44"/>
      <c r="V89" s="44"/>
      <c r="W89" s="44"/>
      <c r="X89" s="44">
        <f t="shared" si="15"/>
        <v>1</v>
      </c>
      <c r="Y89" s="44">
        <f t="shared" si="16"/>
        <v>1</v>
      </c>
      <c r="Z89" s="44">
        <f t="shared" si="17"/>
        <v>0</v>
      </c>
      <c r="AC89" s="42" t="s">
        <v>426</v>
      </c>
      <c r="AD89" s="44"/>
      <c r="AE89" s="44"/>
      <c r="AF89" s="44"/>
      <c r="AG89" s="44">
        <v>1</v>
      </c>
      <c r="AH89" s="44"/>
      <c r="AI89" s="44"/>
      <c r="AJ89" s="44"/>
      <c r="AK89" s="44"/>
      <c r="AL89" s="44">
        <f t="shared" si="18"/>
        <v>1</v>
      </c>
      <c r="AM89" s="44">
        <f t="shared" si="19"/>
        <v>1</v>
      </c>
      <c r="AN89" s="44">
        <f t="shared" si="20"/>
        <v>0</v>
      </c>
      <c r="AO89" s="44">
        <f t="shared" si="21"/>
        <v>1</v>
      </c>
    </row>
    <row r="90" spans="1:41">
      <c r="A90" t="s">
        <v>323</v>
      </c>
      <c r="H90">
        <v>8</v>
      </c>
      <c r="I90">
        <v>12</v>
      </c>
      <c r="J90">
        <v>20</v>
      </c>
      <c r="O90" s="42" t="s">
        <v>323</v>
      </c>
      <c r="P90" s="44"/>
      <c r="Q90" s="44"/>
      <c r="R90" s="44"/>
      <c r="S90" s="44"/>
      <c r="T90" s="44"/>
      <c r="U90" s="44"/>
      <c r="V90" s="44">
        <v>8</v>
      </c>
      <c r="W90" s="44">
        <v>9</v>
      </c>
      <c r="X90" s="44">
        <f t="shared" si="15"/>
        <v>17</v>
      </c>
      <c r="Y90" s="44">
        <f t="shared" si="16"/>
        <v>2</v>
      </c>
      <c r="Z90" s="44">
        <f t="shared" si="17"/>
        <v>0</v>
      </c>
      <c r="AC90" s="42" t="s">
        <v>323</v>
      </c>
      <c r="AD90" s="44"/>
      <c r="AE90" s="44"/>
      <c r="AF90" s="44"/>
      <c r="AG90" s="44"/>
      <c r="AH90" s="44"/>
      <c r="AI90" s="44"/>
      <c r="AJ90" s="44">
        <v>8</v>
      </c>
      <c r="AK90" s="44">
        <v>12</v>
      </c>
      <c r="AL90" s="44">
        <f t="shared" si="18"/>
        <v>20</v>
      </c>
      <c r="AM90" s="44">
        <f t="shared" si="19"/>
        <v>2</v>
      </c>
      <c r="AN90" s="44">
        <f t="shared" si="20"/>
        <v>1</v>
      </c>
      <c r="AO90" s="44">
        <f t="shared" si="21"/>
        <v>10</v>
      </c>
    </row>
    <row r="91" spans="1:41">
      <c r="A91" t="s">
        <v>403</v>
      </c>
      <c r="E91">
        <v>2</v>
      </c>
      <c r="J91">
        <v>2</v>
      </c>
      <c r="O91" s="42" t="s">
        <v>403</v>
      </c>
      <c r="P91" s="44"/>
      <c r="Q91" s="44"/>
      <c r="R91" s="44"/>
      <c r="S91" s="44">
        <v>2</v>
      </c>
      <c r="T91" s="44"/>
      <c r="U91" s="44"/>
      <c r="V91" s="44"/>
      <c r="W91" s="44"/>
      <c r="X91" s="44">
        <f t="shared" si="15"/>
        <v>2</v>
      </c>
      <c r="Y91" s="44">
        <f t="shared" si="16"/>
        <v>1</v>
      </c>
      <c r="Z91" s="44">
        <f t="shared" si="17"/>
        <v>0</v>
      </c>
      <c r="AC91" s="42" t="s">
        <v>403</v>
      </c>
      <c r="AD91" s="44"/>
      <c r="AE91" s="44"/>
      <c r="AF91" s="44"/>
      <c r="AG91" s="44">
        <v>2</v>
      </c>
      <c r="AH91" s="44"/>
      <c r="AI91" s="44"/>
      <c r="AJ91" s="44"/>
      <c r="AK91" s="44"/>
      <c r="AL91" s="44">
        <f t="shared" si="18"/>
        <v>2</v>
      </c>
      <c r="AM91" s="44">
        <f t="shared" si="19"/>
        <v>1</v>
      </c>
      <c r="AN91" s="44">
        <f t="shared" si="20"/>
        <v>0</v>
      </c>
      <c r="AO91" s="44">
        <f t="shared" si="21"/>
        <v>2</v>
      </c>
    </row>
    <row r="92" spans="1:41">
      <c r="A92" t="s">
        <v>260</v>
      </c>
      <c r="E92">
        <v>1</v>
      </c>
      <c r="J92">
        <v>1</v>
      </c>
      <c r="O92" s="42" t="s">
        <v>260</v>
      </c>
      <c r="P92" s="44"/>
      <c r="Q92" s="44"/>
      <c r="R92" s="44"/>
      <c r="S92" s="44">
        <v>1</v>
      </c>
      <c r="T92" s="44"/>
      <c r="U92" s="44"/>
      <c r="V92" s="44"/>
      <c r="W92" s="44"/>
      <c r="X92" s="44">
        <f t="shared" si="15"/>
        <v>1</v>
      </c>
      <c r="Y92" s="44">
        <f t="shared" si="16"/>
        <v>1</v>
      </c>
      <c r="Z92" s="44">
        <f t="shared" si="17"/>
        <v>0</v>
      </c>
      <c r="AC92" s="42" t="s">
        <v>260</v>
      </c>
      <c r="AD92" s="44"/>
      <c r="AE92" s="44"/>
      <c r="AF92" s="44"/>
      <c r="AG92" s="44">
        <v>1</v>
      </c>
      <c r="AH92" s="44"/>
      <c r="AI92" s="44"/>
      <c r="AJ92" s="44"/>
      <c r="AK92" s="44"/>
      <c r="AL92" s="44">
        <f t="shared" si="18"/>
        <v>1</v>
      </c>
      <c r="AM92" s="44">
        <f t="shared" si="19"/>
        <v>1</v>
      </c>
      <c r="AN92" s="44">
        <f t="shared" si="20"/>
        <v>0</v>
      </c>
      <c r="AO92" s="44">
        <f t="shared" si="21"/>
        <v>1</v>
      </c>
    </row>
    <row r="93" spans="1:41">
      <c r="A93" t="s">
        <v>442</v>
      </c>
      <c r="E93">
        <v>1</v>
      </c>
      <c r="J93">
        <v>1</v>
      </c>
      <c r="O93" s="42" t="s">
        <v>442</v>
      </c>
      <c r="P93" s="44"/>
      <c r="Q93" s="44"/>
      <c r="R93" s="44"/>
      <c r="S93" s="44">
        <v>1</v>
      </c>
      <c r="T93" s="44"/>
      <c r="U93" s="44"/>
      <c r="V93" s="44"/>
      <c r="W93" s="44"/>
      <c r="X93" s="44">
        <f t="shared" si="15"/>
        <v>1</v>
      </c>
      <c r="Y93" s="44">
        <f t="shared" si="16"/>
        <v>1</v>
      </c>
      <c r="Z93" s="44">
        <f t="shared" si="17"/>
        <v>0</v>
      </c>
      <c r="AC93" s="42" t="s">
        <v>442</v>
      </c>
      <c r="AD93" s="44"/>
      <c r="AE93" s="44"/>
      <c r="AF93" s="44"/>
      <c r="AG93" s="44">
        <v>1</v>
      </c>
      <c r="AH93" s="44"/>
      <c r="AI93" s="44"/>
      <c r="AJ93" s="44"/>
      <c r="AK93" s="44"/>
      <c r="AL93" s="44">
        <f t="shared" si="18"/>
        <v>1</v>
      </c>
      <c r="AM93" s="44">
        <f t="shared" si="19"/>
        <v>1</v>
      </c>
      <c r="AN93" s="44">
        <f t="shared" si="20"/>
        <v>0</v>
      </c>
      <c r="AO93" s="44">
        <f t="shared" si="21"/>
        <v>1</v>
      </c>
    </row>
    <row r="94" spans="1:41">
      <c r="A94" t="s">
        <v>325</v>
      </c>
      <c r="D94">
        <v>7</v>
      </c>
      <c r="E94">
        <v>3</v>
      </c>
      <c r="J94">
        <v>10</v>
      </c>
      <c r="O94" s="42" t="s">
        <v>325</v>
      </c>
      <c r="P94" s="44"/>
      <c r="Q94" s="44"/>
      <c r="R94" s="44">
        <v>6</v>
      </c>
      <c r="S94" s="44">
        <v>3</v>
      </c>
      <c r="T94" s="44"/>
      <c r="U94" s="44"/>
      <c r="V94" s="44"/>
      <c r="W94" s="44"/>
      <c r="X94" s="44">
        <f t="shared" si="15"/>
        <v>9</v>
      </c>
      <c r="Y94" s="44">
        <f t="shared" si="16"/>
        <v>2</v>
      </c>
      <c r="Z94" s="44">
        <f t="shared" si="17"/>
        <v>0</v>
      </c>
      <c r="AC94" s="42" t="s">
        <v>325</v>
      </c>
      <c r="AD94" s="44"/>
      <c r="AE94" s="44"/>
      <c r="AF94" s="44">
        <v>7</v>
      </c>
      <c r="AG94" s="44">
        <v>3</v>
      </c>
      <c r="AH94" s="44"/>
      <c r="AI94" s="44"/>
      <c r="AJ94" s="44"/>
      <c r="AK94" s="44"/>
      <c r="AL94" s="44">
        <f t="shared" si="18"/>
        <v>10</v>
      </c>
      <c r="AM94" s="44">
        <f t="shared" si="19"/>
        <v>2</v>
      </c>
      <c r="AN94" s="44">
        <f t="shared" si="20"/>
        <v>0</v>
      </c>
      <c r="AO94" s="44">
        <f t="shared" si="21"/>
        <v>5</v>
      </c>
    </row>
    <row r="95" spans="1:41">
      <c r="A95" t="s">
        <v>597</v>
      </c>
      <c r="B95">
        <v>1</v>
      </c>
      <c r="D95">
        <v>1</v>
      </c>
      <c r="J95">
        <v>2</v>
      </c>
      <c r="O95" s="42" t="s">
        <v>597</v>
      </c>
      <c r="P95" s="44"/>
      <c r="Q95" s="44"/>
      <c r="R95" s="44"/>
      <c r="S95" s="44"/>
      <c r="T95" s="44"/>
      <c r="U95" s="44"/>
      <c r="V95" s="44"/>
      <c r="W95" s="44"/>
      <c r="X95" s="44">
        <f t="shared" si="15"/>
        <v>0</v>
      </c>
      <c r="Y95" s="44">
        <f t="shared" si="16"/>
        <v>0</v>
      </c>
      <c r="Z95" s="44">
        <f t="shared" si="17"/>
        <v>0</v>
      </c>
      <c r="AC95" s="42" t="s">
        <v>597</v>
      </c>
      <c r="AD95" s="44">
        <v>1</v>
      </c>
      <c r="AE95" s="44"/>
      <c r="AF95" s="44">
        <v>1</v>
      </c>
      <c r="AG95" s="44"/>
      <c r="AH95" s="44"/>
      <c r="AI95" s="44"/>
      <c r="AJ95" s="44"/>
      <c r="AK95" s="44"/>
      <c r="AL95" s="44">
        <f t="shared" si="18"/>
        <v>2</v>
      </c>
      <c r="AM95" s="44">
        <f t="shared" si="19"/>
        <v>2</v>
      </c>
      <c r="AN95" s="44">
        <f t="shared" si="20"/>
        <v>0</v>
      </c>
      <c r="AO95" s="44">
        <f t="shared" si="21"/>
        <v>1</v>
      </c>
    </row>
    <row r="96" spans="1:41">
      <c r="A96" t="s">
        <v>592</v>
      </c>
      <c r="B96">
        <v>2</v>
      </c>
      <c r="D96">
        <v>1</v>
      </c>
      <c r="E96">
        <v>1</v>
      </c>
      <c r="J96">
        <v>4</v>
      </c>
      <c r="O96" s="42" t="s">
        <v>592</v>
      </c>
      <c r="P96" s="44">
        <v>2</v>
      </c>
      <c r="Q96" s="44"/>
      <c r="R96" s="44"/>
      <c r="S96" s="44"/>
      <c r="T96" s="44"/>
      <c r="U96" s="44"/>
      <c r="V96" s="44"/>
      <c r="W96" s="44"/>
      <c r="X96" s="44">
        <f t="shared" si="15"/>
        <v>2</v>
      </c>
      <c r="Y96" s="44">
        <f t="shared" si="16"/>
        <v>1</v>
      </c>
      <c r="Z96" s="44">
        <f t="shared" si="17"/>
        <v>0</v>
      </c>
      <c r="AC96" s="42" t="s">
        <v>592</v>
      </c>
      <c r="AD96" s="44">
        <v>2</v>
      </c>
      <c r="AE96" s="44"/>
      <c r="AF96" s="44">
        <v>1</v>
      </c>
      <c r="AG96" s="44">
        <v>1</v>
      </c>
      <c r="AH96" s="44"/>
      <c r="AI96" s="44"/>
      <c r="AJ96" s="44"/>
      <c r="AK96" s="44"/>
      <c r="AL96" s="44">
        <f t="shared" si="18"/>
        <v>4</v>
      </c>
      <c r="AM96" s="44">
        <f t="shared" si="19"/>
        <v>3</v>
      </c>
      <c r="AN96" s="44">
        <f t="shared" si="20"/>
        <v>0</v>
      </c>
      <c r="AO96" s="44">
        <f t="shared" si="21"/>
        <v>1</v>
      </c>
    </row>
    <row r="97" spans="1:41">
      <c r="A97" t="s">
        <v>594</v>
      </c>
      <c r="B97">
        <v>2</v>
      </c>
      <c r="D97">
        <v>2</v>
      </c>
      <c r="E97">
        <v>1</v>
      </c>
      <c r="J97">
        <v>5</v>
      </c>
      <c r="O97" s="42" t="s">
        <v>594</v>
      </c>
      <c r="P97" s="44">
        <v>1</v>
      </c>
      <c r="Q97" s="44"/>
      <c r="R97" s="44"/>
      <c r="S97" s="44"/>
      <c r="T97" s="44"/>
      <c r="U97" s="44"/>
      <c r="V97" s="44"/>
      <c r="W97" s="44"/>
      <c r="X97" s="44">
        <f t="shared" si="15"/>
        <v>1</v>
      </c>
      <c r="Y97" s="44">
        <f t="shared" si="16"/>
        <v>1</v>
      </c>
      <c r="Z97" s="44">
        <f t="shared" si="17"/>
        <v>0</v>
      </c>
      <c r="AC97" s="42" t="s">
        <v>594</v>
      </c>
      <c r="AD97" s="44">
        <v>2</v>
      </c>
      <c r="AE97" s="44"/>
      <c r="AF97" s="44">
        <v>2</v>
      </c>
      <c r="AG97" s="44">
        <v>1</v>
      </c>
      <c r="AH97" s="44"/>
      <c r="AI97" s="44"/>
      <c r="AJ97" s="44"/>
      <c r="AK97" s="44"/>
      <c r="AL97" s="44">
        <f t="shared" si="18"/>
        <v>5</v>
      </c>
      <c r="AM97" s="44">
        <f t="shared" si="19"/>
        <v>3</v>
      </c>
      <c r="AN97" s="44">
        <f t="shared" si="20"/>
        <v>0</v>
      </c>
      <c r="AO97" s="44">
        <f t="shared" si="21"/>
        <v>2</v>
      </c>
    </row>
    <row r="98" spans="1:41">
      <c r="A98" t="s">
        <v>385</v>
      </c>
      <c r="E98">
        <v>1</v>
      </c>
      <c r="J98">
        <v>1</v>
      </c>
      <c r="O98" s="42" t="s">
        <v>385</v>
      </c>
      <c r="P98" s="44"/>
      <c r="Q98" s="44"/>
      <c r="R98" s="44"/>
      <c r="S98" s="44">
        <v>1</v>
      </c>
      <c r="T98" s="44"/>
      <c r="U98" s="44"/>
      <c r="V98" s="44"/>
      <c r="W98" s="44"/>
      <c r="X98" s="44">
        <f t="shared" si="15"/>
        <v>1</v>
      </c>
      <c r="Y98" s="44">
        <f t="shared" si="16"/>
        <v>1</v>
      </c>
      <c r="Z98" s="44">
        <f t="shared" si="17"/>
        <v>0</v>
      </c>
      <c r="AC98" s="42" t="s">
        <v>385</v>
      </c>
      <c r="AD98" s="44"/>
      <c r="AE98" s="44"/>
      <c r="AF98" s="44"/>
      <c r="AG98" s="44">
        <v>1</v>
      </c>
      <c r="AH98" s="44"/>
      <c r="AI98" s="44"/>
      <c r="AJ98" s="44"/>
      <c r="AK98" s="44"/>
      <c r="AL98" s="44">
        <f t="shared" si="18"/>
        <v>1</v>
      </c>
      <c r="AM98" s="44">
        <f t="shared" si="19"/>
        <v>1</v>
      </c>
      <c r="AN98" s="44">
        <f t="shared" si="20"/>
        <v>0</v>
      </c>
      <c r="AO98" s="44">
        <f t="shared" si="21"/>
        <v>1</v>
      </c>
    </row>
    <row r="99" spans="1:41">
      <c r="A99" t="s">
        <v>247</v>
      </c>
      <c r="B99">
        <v>1</v>
      </c>
      <c r="C99">
        <v>3</v>
      </c>
      <c r="D99">
        <v>1</v>
      </c>
      <c r="E99">
        <v>5</v>
      </c>
      <c r="F99">
        <v>3</v>
      </c>
      <c r="H99">
        <v>9</v>
      </c>
      <c r="I99">
        <v>12</v>
      </c>
      <c r="J99">
        <v>34</v>
      </c>
      <c r="O99" s="42" t="s">
        <v>247</v>
      </c>
      <c r="P99" s="44">
        <v>1</v>
      </c>
      <c r="Q99" s="44">
        <v>3</v>
      </c>
      <c r="R99" s="44"/>
      <c r="S99" s="44">
        <v>5</v>
      </c>
      <c r="T99" s="44">
        <v>3</v>
      </c>
      <c r="U99" s="44"/>
      <c r="V99" s="44">
        <v>9</v>
      </c>
      <c r="W99" s="44">
        <v>9</v>
      </c>
      <c r="X99" s="44">
        <f t="shared" si="15"/>
        <v>30</v>
      </c>
      <c r="Y99" s="44">
        <f t="shared" si="16"/>
        <v>6</v>
      </c>
      <c r="Z99" s="44">
        <f t="shared" si="17"/>
        <v>0</v>
      </c>
      <c r="AC99" s="42" t="s">
        <v>247</v>
      </c>
      <c r="AD99" s="44">
        <v>1</v>
      </c>
      <c r="AE99" s="44">
        <v>3</v>
      </c>
      <c r="AF99" s="44">
        <v>1</v>
      </c>
      <c r="AG99" s="44">
        <v>5</v>
      </c>
      <c r="AH99" s="44">
        <v>3</v>
      </c>
      <c r="AI99" s="44"/>
      <c r="AJ99" s="44">
        <v>9</v>
      </c>
      <c r="AK99" s="44">
        <v>12</v>
      </c>
      <c r="AL99" s="44">
        <f t="shared" si="18"/>
        <v>34</v>
      </c>
      <c r="AM99" s="44">
        <f t="shared" si="19"/>
        <v>7</v>
      </c>
      <c r="AN99" s="44">
        <f t="shared" si="20"/>
        <v>1</v>
      </c>
      <c r="AO99" s="44">
        <f t="shared" si="21"/>
        <v>3</v>
      </c>
    </row>
    <row r="100" spans="1:41">
      <c r="A100" t="s">
        <v>344</v>
      </c>
      <c r="E100">
        <v>1</v>
      </c>
      <c r="J100">
        <v>1</v>
      </c>
      <c r="O100" s="42" t="s">
        <v>344</v>
      </c>
      <c r="P100" s="44"/>
      <c r="Q100" s="44"/>
      <c r="R100" s="44"/>
      <c r="S100" s="44">
        <v>1</v>
      </c>
      <c r="T100" s="44"/>
      <c r="U100" s="44"/>
      <c r="V100" s="44"/>
      <c r="W100" s="44"/>
      <c r="X100" s="44">
        <f t="shared" si="15"/>
        <v>1</v>
      </c>
      <c r="Y100" s="44">
        <f t="shared" si="16"/>
        <v>1</v>
      </c>
      <c r="Z100" s="44">
        <f t="shared" si="17"/>
        <v>0</v>
      </c>
      <c r="AC100" s="42" t="s">
        <v>344</v>
      </c>
      <c r="AD100" s="44"/>
      <c r="AE100" s="44"/>
      <c r="AF100" s="44"/>
      <c r="AG100" s="44">
        <v>1</v>
      </c>
      <c r="AH100" s="44"/>
      <c r="AI100" s="44"/>
      <c r="AJ100" s="44"/>
      <c r="AK100" s="44"/>
      <c r="AL100" s="44">
        <f t="shared" si="18"/>
        <v>1</v>
      </c>
      <c r="AM100" s="44">
        <f t="shared" si="19"/>
        <v>1</v>
      </c>
      <c r="AN100" s="44">
        <f t="shared" si="20"/>
        <v>0</v>
      </c>
      <c r="AO100" s="44">
        <f t="shared" si="21"/>
        <v>1</v>
      </c>
    </row>
    <row r="101" spans="1:41">
      <c r="A101" t="s">
        <v>583</v>
      </c>
      <c r="H101">
        <v>6</v>
      </c>
      <c r="I101">
        <v>12</v>
      </c>
      <c r="J101">
        <v>18</v>
      </c>
      <c r="O101" s="42" t="s">
        <v>583</v>
      </c>
      <c r="P101" s="44"/>
      <c r="Q101" s="44"/>
      <c r="R101" s="44"/>
      <c r="S101" s="44"/>
      <c r="T101" s="44"/>
      <c r="U101" s="44"/>
      <c r="V101" s="44"/>
      <c r="W101" s="44"/>
      <c r="X101" s="44">
        <f t="shared" si="15"/>
        <v>0</v>
      </c>
      <c r="Y101" s="44">
        <f t="shared" si="16"/>
        <v>0</v>
      </c>
      <c r="Z101" s="44">
        <f t="shared" si="17"/>
        <v>0</v>
      </c>
      <c r="AC101" s="42" t="s">
        <v>583</v>
      </c>
      <c r="AD101" s="44"/>
      <c r="AE101" s="44"/>
      <c r="AF101" s="44"/>
      <c r="AG101" s="44"/>
      <c r="AH101" s="44"/>
      <c r="AI101" s="44"/>
      <c r="AJ101" s="44">
        <v>6</v>
      </c>
      <c r="AK101" s="44">
        <v>12</v>
      </c>
      <c r="AL101" s="44">
        <f t="shared" si="18"/>
        <v>18</v>
      </c>
      <c r="AM101" s="44">
        <f t="shared" si="19"/>
        <v>2</v>
      </c>
      <c r="AN101" s="44">
        <f t="shared" si="20"/>
        <v>1</v>
      </c>
      <c r="AO101" s="44">
        <f t="shared" si="21"/>
        <v>9</v>
      </c>
    </row>
    <row r="102" spans="1:41">
      <c r="A102" t="s">
        <v>502</v>
      </c>
      <c r="E102">
        <v>1</v>
      </c>
      <c r="J102">
        <v>1</v>
      </c>
      <c r="O102" s="42" t="s">
        <v>502</v>
      </c>
      <c r="P102" s="44"/>
      <c r="Q102" s="44"/>
      <c r="R102" s="44"/>
      <c r="S102" s="44"/>
      <c r="T102" s="44"/>
      <c r="U102" s="44"/>
      <c r="V102" s="44"/>
      <c r="W102" s="44"/>
      <c r="X102" s="44">
        <f t="shared" si="15"/>
        <v>0</v>
      </c>
      <c r="Y102" s="44">
        <f t="shared" si="16"/>
        <v>0</v>
      </c>
      <c r="Z102" s="44">
        <f t="shared" si="17"/>
        <v>0</v>
      </c>
      <c r="AC102" s="42" t="s">
        <v>502</v>
      </c>
      <c r="AD102" s="44"/>
      <c r="AE102" s="44"/>
      <c r="AF102" s="44"/>
      <c r="AG102" s="44">
        <v>1</v>
      </c>
      <c r="AH102" s="44"/>
      <c r="AI102" s="44"/>
      <c r="AJ102" s="44"/>
      <c r="AK102" s="44"/>
      <c r="AL102" s="44">
        <f t="shared" si="18"/>
        <v>1</v>
      </c>
      <c r="AM102" s="44">
        <f t="shared" si="19"/>
        <v>1</v>
      </c>
      <c r="AN102" s="44">
        <f t="shared" si="20"/>
        <v>0</v>
      </c>
      <c r="AO102" s="44">
        <f t="shared" si="21"/>
        <v>1</v>
      </c>
    </row>
    <row r="103" spans="1:41">
      <c r="A103" t="s">
        <v>227</v>
      </c>
      <c r="D103">
        <v>8</v>
      </c>
      <c r="E103">
        <v>2</v>
      </c>
      <c r="J103">
        <v>10</v>
      </c>
      <c r="O103" s="42" t="s">
        <v>227</v>
      </c>
      <c r="P103" s="44"/>
      <c r="Q103" s="44"/>
      <c r="R103" s="44">
        <v>6</v>
      </c>
      <c r="S103" s="44">
        <v>2</v>
      </c>
      <c r="T103" s="44"/>
      <c r="U103" s="44"/>
      <c r="V103" s="44"/>
      <c r="W103" s="44"/>
      <c r="X103" s="44">
        <f t="shared" si="15"/>
        <v>8</v>
      </c>
      <c r="Y103" s="44">
        <f t="shared" si="16"/>
        <v>2</v>
      </c>
      <c r="Z103" s="44">
        <f t="shared" si="17"/>
        <v>0</v>
      </c>
      <c r="AC103" s="42" t="s">
        <v>227</v>
      </c>
      <c r="AD103" s="44"/>
      <c r="AE103" s="44"/>
      <c r="AF103" s="44">
        <v>8</v>
      </c>
      <c r="AG103" s="44">
        <v>2</v>
      </c>
      <c r="AH103" s="44"/>
      <c r="AI103" s="44"/>
      <c r="AJ103" s="44"/>
      <c r="AK103" s="44"/>
      <c r="AL103" s="44">
        <f t="shared" si="18"/>
        <v>10</v>
      </c>
      <c r="AM103" s="44">
        <f t="shared" si="19"/>
        <v>2</v>
      </c>
      <c r="AN103" s="44">
        <f t="shared" si="20"/>
        <v>0</v>
      </c>
      <c r="AO103" s="44">
        <f t="shared" si="21"/>
        <v>5</v>
      </c>
    </row>
    <row r="104" spans="1:41">
      <c r="A104" t="s">
        <v>579</v>
      </c>
      <c r="H104">
        <v>9</v>
      </c>
      <c r="I104">
        <v>13</v>
      </c>
      <c r="J104">
        <v>22</v>
      </c>
      <c r="O104" s="42" t="s">
        <v>579</v>
      </c>
      <c r="P104" s="44"/>
      <c r="Q104" s="44"/>
      <c r="R104" s="44"/>
      <c r="S104" s="44"/>
      <c r="T104" s="44"/>
      <c r="U104" s="44"/>
      <c r="V104" s="44"/>
      <c r="W104" s="44"/>
      <c r="X104" s="44">
        <f t="shared" si="15"/>
        <v>0</v>
      </c>
      <c r="Y104" s="44">
        <f t="shared" si="16"/>
        <v>0</v>
      </c>
      <c r="Z104" s="44">
        <f t="shared" si="17"/>
        <v>0</v>
      </c>
      <c r="AC104" s="42" t="s">
        <v>579</v>
      </c>
      <c r="AD104" s="44"/>
      <c r="AE104" s="44"/>
      <c r="AF104" s="44"/>
      <c r="AG104" s="44"/>
      <c r="AH104" s="44"/>
      <c r="AI104" s="44"/>
      <c r="AJ104" s="44">
        <v>9</v>
      </c>
      <c r="AK104" s="44">
        <v>13</v>
      </c>
      <c r="AL104" s="44">
        <f t="shared" si="18"/>
        <v>22</v>
      </c>
      <c r="AM104" s="44">
        <f t="shared" si="19"/>
        <v>2</v>
      </c>
      <c r="AN104" s="44">
        <f t="shared" si="20"/>
        <v>1</v>
      </c>
      <c r="AO104" s="44">
        <f t="shared" si="21"/>
        <v>11</v>
      </c>
    </row>
    <row r="105" spans="1:41">
      <c r="A105" t="s">
        <v>352</v>
      </c>
      <c r="E105">
        <v>1</v>
      </c>
      <c r="J105">
        <v>1</v>
      </c>
      <c r="O105" s="42" t="s">
        <v>352</v>
      </c>
      <c r="P105" s="44"/>
      <c r="Q105" s="44"/>
      <c r="R105" s="44"/>
      <c r="S105" s="44">
        <v>1</v>
      </c>
      <c r="T105" s="44"/>
      <c r="U105" s="44"/>
      <c r="V105" s="44"/>
      <c r="W105" s="44"/>
      <c r="X105" s="44">
        <f t="shared" si="15"/>
        <v>1</v>
      </c>
      <c r="Y105" s="44">
        <f t="shared" si="16"/>
        <v>1</v>
      </c>
      <c r="Z105" s="44">
        <f t="shared" si="17"/>
        <v>0</v>
      </c>
      <c r="AC105" s="42" t="s">
        <v>352</v>
      </c>
      <c r="AD105" s="44"/>
      <c r="AE105" s="44"/>
      <c r="AF105" s="44"/>
      <c r="AG105" s="44">
        <v>1</v>
      </c>
      <c r="AH105" s="44"/>
      <c r="AI105" s="44"/>
      <c r="AJ105" s="44"/>
      <c r="AK105" s="44"/>
      <c r="AL105" s="44">
        <f t="shared" si="18"/>
        <v>1</v>
      </c>
      <c r="AM105" s="44">
        <f t="shared" si="19"/>
        <v>1</v>
      </c>
      <c r="AN105" s="44">
        <f t="shared" si="20"/>
        <v>0</v>
      </c>
      <c r="AO105" s="44">
        <f t="shared" si="21"/>
        <v>1</v>
      </c>
    </row>
    <row r="106" spans="1:41">
      <c r="A106" t="s">
        <v>293</v>
      </c>
      <c r="E106">
        <v>2</v>
      </c>
      <c r="J106">
        <v>2</v>
      </c>
      <c r="O106" s="42" t="s">
        <v>293</v>
      </c>
      <c r="P106" s="44"/>
      <c r="Q106" s="44"/>
      <c r="R106" s="44"/>
      <c r="S106" s="44">
        <v>2</v>
      </c>
      <c r="T106" s="44"/>
      <c r="U106" s="44"/>
      <c r="V106" s="44"/>
      <c r="W106" s="44"/>
      <c r="X106" s="44">
        <f t="shared" si="15"/>
        <v>2</v>
      </c>
      <c r="Y106" s="44">
        <f t="shared" si="16"/>
        <v>1</v>
      </c>
      <c r="Z106" s="44">
        <f t="shared" si="17"/>
        <v>0</v>
      </c>
      <c r="AC106" s="42" t="s">
        <v>293</v>
      </c>
      <c r="AD106" s="44"/>
      <c r="AE106" s="44"/>
      <c r="AF106" s="44"/>
      <c r="AG106" s="44">
        <v>2</v>
      </c>
      <c r="AH106" s="44"/>
      <c r="AI106" s="44"/>
      <c r="AJ106" s="44"/>
      <c r="AK106" s="44"/>
      <c r="AL106" s="44">
        <f t="shared" si="18"/>
        <v>2</v>
      </c>
      <c r="AM106" s="44">
        <f t="shared" si="19"/>
        <v>1</v>
      </c>
      <c r="AN106" s="44">
        <f t="shared" si="20"/>
        <v>0</v>
      </c>
      <c r="AO106" s="44">
        <f t="shared" si="21"/>
        <v>2</v>
      </c>
    </row>
    <row r="107" spans="1:41">
      <c r="A107" t="s">
        <v>203</v>
      </c>
      <c r="B107">
        <v>72</v>
      </c>
      <c r="C107">
        <v>37</v>
      </c>
      <c r="D107">
        <v>85</v>
      </c>
      <c r="E107">
        <v>35</v>
      </c>
      <c r="F107">
        <v>10</v>
      </c>
      <c r="G107">
        <v>31</v>
      </c>
      <c r="H107">
        <v>41</v>
      </c>
      <c r="I107">
        <v>38</v>
      </c>
      <c r="J107">
        <v>349</v>
      </c>
      <c r="O107" s="42" t="s">
        <v>203</v>
      </c>
      <c r="P107" s="44">
        <v>61</v>
      </c>
      <c r="Q107" s="44">
        <v>37</v>
      </c>
      <c r="R107" s="44">
        <v>71</v>
      </c>
      <c r="S107" s="44">
        <v>27</v>
      </c>
      <c r="T107" s="44">
        <v>8</v>
      </c>
      <c r="U107" s="44">
        <v>21</v>
      </c>
      <c r="V107" s="44">
        <v>20</v>
      </c>
      <c r="W107" s="44">
        <v>24</v>
      </c>
      <c r="X107" s="44">
        <f t="shared" si="15"/>
        <v>269</v>
      </c>
      <c r="Y107" s="44">
        <f t="shared" si="16"/>
        <v>8</v>
      </c>
      <c r="Z107" s="44">
        <f t="shared" si="17"/>
        <v>7</v>
      </c>
      <c r="AC107" s="42" t="s">
        <v>203</v>
      </c>
      <c r="AD107" s="44">
        <v>72</v>
      </c>
      <c r="AE107" s="44">
        <v>37</v>
      </c>
      <c r="AF107" s="44">
        <v>85</v>
      </c>
      <c r="AG107" s="44">
        <v>35</v>
      </c>
      <c r="AH107" s="44">
        <v>10</v>
      </c>
      <c r="AI107" s="44">
        <v>31</v>
      </c>
      <c r="AJ107" s="44">
        <v>41</v>
      </c>
      <c r="AK107" s="44">
        <v>38</v>
      </c>
      <c r="AL107" s="44">
        <f t="shared" si="18"/>
        <v>349</v>
      </c>
      <c r="AM107" s="44">
        <f t="shared" si="19"/>
        <v>8</v>
      </c>
      <c r="AN107" s="44">
        <f t="shared" si="20"/>
        <v>7</v>
      </c>
      <c r="AO107" s="44">
        <f t="shared" si="21"/>
        <v>37.5</v>
      </c>
    </row>
    <row r="108" spans="1:41">
      <c r="A108" t="s">
        <v>232</v>
      </c>
      <c r="E108">
        <v>1</v>
      </c>
      <c r="J108">
        <v>1</v>
      </c>
      <c r="O108" s="42" t="s">
        <v>232</v>
      </c>
      <c r="P108" s="44"/>
      <c r="Q108" s="44"/>
      <c r="R108" s="44"/>
      <c r="S108" s="44">
        <v>1</v>
      </c>
      <c r="T108" s="44"/>
      <c r="U108" s="44"/>
      <c r="V108" s="44"/>
      <c r="W108" s="44"/>
      <c r="X108" s="44">
        <f t="shared" si="15"/>
        <v>1</v>
      </c>
      <c r="Y108" s="44">
        <f t="shared" si="16"/>
        <v>1</v>
      </c>
      <c r="Z108" s="44">
        <f t="shared" si="17"/>
        <v>0</v>
      </c>
      <c r="AC108" s="42" t="s">
        <v>232</v>
      </c>
      <c r="AD108" s="44"/>
      <c r="AE108" s="44"/>
      <c r="AF108" s="44"/>
      <c r="AG108" s="44">
        <v>1</v>
      </c>
      <c r="AH108" s="44"/>
      <c r="AI108" s="44"/>
      <c r="AJ108" s="44"/>
      <c r="AK108" s="44"/>
      <c r="AL108" s="44">
        <f t="shared" si="18"/>
        <v>1</v>
      </c>
      <c r="AM108" s="44">
        <f t="shared" si="19"/>
        <v>1</v>
      </c>
      <c r="AN108" s="44">
        <f t="shared" si="20"/>
        <v>0</v>
      </c>
      <c r="AO108" s="44">
        <f t="shared" si="21"/>
        <v>1</v>
      </c>
    </row>
    <row r="109" spans="1:41">
      <c r="A109" t="s">
        <v>497</v>
      </c>
      <c r="E109">
        <v>1</v>
      </c>
      <c r="J109">
        <v>1</v>
      </c>
      <c r="O109" s="42" t="s">
        <v>497</v>
      </c>
      <c r="P109" s="44"/>
      <c r="Q109" s="44"/>
      <c r="R109" s="44"/>
      <c r="S109" s="44"/>
      <c r="T109" s="44"/>
      <c r="U109" s="44"/>
      <c r="V109" s="44"/>
      <c r="W109" s="44"/>
      <c r="X109" s="44">
        <f t="shared" si="15"/>
        <v>0</v>
      </c>
      <c r="Y109" s="44">
        <f t="shared" si="16"/>
        <v>0</v>
      </c>
      <c r="Z109" s="44">
        <f t="shared" si="17"/>
        <v>0</v>
      </c>
      <c r="AC109" s="42" t="s">
        <v>497</v>
      </c>
      <c r="AD109" s="44"/>
      <c r="AE109" s="44"/>
      <c r="AF109" s="44"/>
      <c r="AG109" s="44">
        <v>1</v>
      </c>
      <c r="AH109" s="44"/>
      <c r="AI109" s="44"/>
      <c r="AJ109" s="44"/>
      <c r="AK109" s="44"/>
      <c r="AL109" s="44">
        <f t="shared" si="18"/>
        <v>1</v>
      </c>
      <c r="AM109" s="44">
        <f t="shared" si="19"/>
        <v>1</v>
      </c>
      <c r="AN109" s="44">
        <f t="shared" si="20"/>
        <v>0</v>
      </c>
      <c r="AO109" s="44">
        <f t="shared" si="21"/>
        <v>1</v>
      </c>
    </row>
    <row r="110" spans="1:41">
      <c r="A110" t="s">
        <v>389</v>
      </c>
      <c r="E110">
        <v>1</v>
      </c>
      <c r="J110">
        <v>1</v>
      </c>
      <c r="O110" s="42" t="s">
        <v>389</v>
      </c>
      <c r="P110" s="44"/>
      <c r="Q110" s="44"/>
      <c r="R110" s="44"/>
      <c r="S110" s="44">
        <v>1</v>
      </c>
      <c r="T110" s="44"/>
      <c r="U110" s="44"/>
      <c r="V110" s="44"/>
      <c r="W110" s="44"/>
      <c r="X110" s="44">
        <f t="shared" si="15"/>
        <v>1</v>
      </c>
      <c r="Y110" s="44">
        <f t="shared" si="16"/>
        <v>1</v>
      </c>
      <c r="Z110" s="44">
        <f t="shared" si="17"/>
        <v>0</v>
      </c>
      <c r="AC110" s="42" t="s">
        <v>389</v>
      </c>
      <c r="AD110" s="44"/>
      <c r="AE110" s="44"/>
      <c r="AF110" s="44"/>
      <c r="AG110" s="44">
        <v>1</v>
      </c>
      <c r="AH110" s="44"/>
      <c r="AI110" s="44"/>
      <c r="AJ110" s="44"/>
      <c r="AK110" s="44"/>
      <c r="AL110" s="44">
        <f t="shared" si="18"/>
        <v>1</v>
      </c>
      <c r="AM110" s="44">
        <f t="shared" si="19"/>
        <v>1</v>
      </c>
      <c r="AN110" s="44">
        <f t="shared" si="20"/>
        <v>0</v>
      </c>
      <c r="AO110" s="44">
        <f t="shared" si="21"/>
        <v>1</v>
      </c>
    </row>
    <row r="111" spans="1:41">
      <c r="A111" t="s">
        <v>464</v>
      </c>
      <c r="E111">
        <v>1</v>
      </c>
      <c r="J111">
        <v>1</v>
      </c>
      <c r="O111" s="42" t="s">
        <v>464</v>
      </c>
      <c r="P111" s="44"/>
      <c r="Q111" s="44"/>
      <c r="R111" s="44"/>
      <c r="S111" s="44"/>
      <c r="T111" s="44"/>
      <c r="U111" s="44"/>
      <c r="V111" s="44"/>
      <c r="W111" s="44"/>
      <c r="X111" s="44">
        <f t="shared" si="15"/>
        <v>0</v>
      </c>
      <c r="Y111" s="44">
        <f t="shared" si="16"/>
        <v>0</v>
      </c>
      <c r="Z111" s="44">
        <f t="shared" si="17"/>
        <v>0</v>
      </c>
      <c r="AC111" s="42" t="s">
        <v>464</v>
      </c>
      <c r="AD111" s="44"/>
      <c r="AE111" s="44"/>
      <c r="AF111" s="44"/>
      <c r="AG111" s="44">
        <v>1</v>
      </c>
      <c r="AH111" s="44"/>
      <c r="AI111" s="44"/>
      <c r="AJ111" s="44"/>
      <c r="AK111" s="44"/>
      <c r="AL111" s="44">
        <f t="shared" si="18"/>
        <v>1</v>
      </c>
      <c r="AM111" s="44">
        <f t="shared" si="19"/>
        <v>1</v>
      </c>
      <c r="AN111" s="44">
        <f t="shared" si="20"/>
        <v>0</v>
      </c>
      <c r="AO111" s="44">
        <f t="shared" si="21"/>
        <v>1</v>
      </c>
    </row>
    <row r="112" spans="1:41">
      <c r="A112" t="s">
        <v>361</v>
      </c>
      <c r="E112">
        <v>1</v>
      </c>
      <c r="J112">
        <v>1</v>
      </c>
      <c r="O112" s="42" t="s">
        <v>361</v>
      </c>
      <c r="P112" s="44"/>
      <c r="Q112" s="44"/>
      <c r="R112" s="44"/>
      <c r="S112" s="44">
        <v>1</v>
      </c>
      <c r="T112" s="44"/>
      <c r="U112" s="44"/>
      <c r="V112" s="44"/>
      <c r="W112" s="44"/>
      <c r="X112" s="44">
        <f t="shared" si="15"/>
        <v>1</v>
      </c>
      <c r="Y112" s="44">
        <f t="shared" si="16"/>
        <v>1</v>
      </c>
      <c r="Z112" s="44">
        <f t="shared" si="17"/>
        <v>0</v>
      </c>
      <c r="AC112" s="42" t="s">
        <v>361</v>
      </c>
      <c r="AD112" s="44"/>
      <c r="AE112" s="44"/>
      <c r="AF112" s="44"/>
      <c r="AG112" s="44">
        <v>1</v>
      </c>
      <c r="AH112" s="44"/>
      <c r="AI112" s="44"/>
      <c r="AJ112" s="44"/>
      <c r="AK112" s="44"/>
      <c r="AL112" s="44">
        <f t="shared" si="18"/>
        <v>1</v>
      </c>
      <c r="AM112" s="44">
        <f t="shared" si="19"/>
        <v>1</v>
      </c>
      <c r="AN112" s="44">
        <f t="shared" si="20"/>
        <v>0</v>
      </c>
      <c r="AO112" s="44">
        <f t="shared" si="21"/>
        <v>1</v>
      </c>
    </row>
    <row r="113" spans="1:41">
      <c r="A113" t="s">
        <v>391</v>
      </c>
      <c r="E113">
        <v>1</v>
      </c>
      <c r="J113">
        <v>1</v>
      </c>
      <c r="O113" s="42" t="s">
        <v>391</v>
      </c>
      <c r="P113" s="44"/>
      <c r="Q113" s="44"/>
      <c r="R113" s="44"/>
      <c r="S113" s="44">
        <v>1</v>
      </c>
      <c r="T113" s="44"/>
      <c r="U113" s="44"/>
      <c r="V113" s="44"/>
      <c r="W113" s="44"/>
      <c r="X113" s="44">
        <f t="shared" si="15"/>
        <v>1</v>
      </c>
      <c r="Y113" s="44">
        <f t="shared" si="16"/>
        <v>1</v>
      </c>
      <c r="Z113" s="44">
        <f t="shared" si="17"/>
        <v>0</v>
      </c>
      <c r="AC113" s="42" t="s">
        <v>391</v>
      </c>
      <c r="AD113" s="44"/>
      <c r="AE113" s="44"/>
      <c r="AF113" s="44"/>
      <c r="AG113" s="44">
        <v>1</v>
      </c>
      <c r="AH113" s="44"/>
      <c r="AI113" s="44"/>
      <c r="AJ113" s="44"/>
      <c r="AK113" s="44"/>
      <c r="AL113" s="44">
        <f t="shared" si="18"/>
        <v>1</v>
      </c>
      <c r="AM113" s="44">
        <f t="shared" si="19"/>
        <v>1</v>
      </c>
      <c r="AN113" s="44">
        <f t="shared" si="20"/>
        <v>0</v>
      </c>
      <c r="AO113" s="44">
        <f t="shared" si="21"/>
        <v>1</v>
      </c>
    </row>
    <row r="114" spans="1:41">
      <c r="A114" t="s">
        <v>209</v>
      </c>
      <c r="D114">
        <v>8</v>
      </c>
      <c r="E114">
        <v>4</v>
      </c>
      <c r="J114">
        <v>12</v>
      </c>
      <c r="O114" s="42" t="s">
        <v>209</v>
      </c>
      <c r="P114" s="44"/>
      <c r="Q114" s="44"/>
      <c r="R114" s="44">
        <v>8</v>
      </c>
      <c r="S114" s="44">
        <v>3</v>
      </c>
      <c r="T114" s="44"/>
      <c r="U114" s="44"/>
      <c r="V114" s="44"/>
      <c r="W114" s="44"/>
      <c r="X114" s="44">
        <f t="shared" si="15"/>
        <v>11</v>
      </c>
      <c r="Y114" s="44">
        <f t="shared" si="16"/>
        <v>2</v>
      </c>
      <c r="Z114" s="44">
        <f t="shared" si="17"/>
        <v>0</v>
      </c>
      <c r="AC114" s="42" t="s">
        <v>209</v>
      </c>
      <c r="AD114" s="44"/>
      <c r="AE114" s="44"/>
      <c r="AF114" s="44">
        <v>8</v>
      </c>
      <c r="AG114" s="44">
        <v>4</v>
      </c>
      <c r="AH114" s="44"/>
      <c r="AI114" s="44"/>
      <c r="AJ114" s="44"/>
      <c r="AK114" s="44"/>
      <c r="AL114" s="44">
        <f t="shared" si="18"/>
        <v>12</v>
      </c>
      <c r="AM114" s="44">
        <f t="shared" si="19"/>
        <v>2</v>
      </c>
      <c r="AN114" s="44">
        <f t="shared" si="20"/>
        <v>0</v>
      </c>
      <c r="AO114" s="44">
        <f t="shared" si="21"/>
        <v>6</v>
      </c>
    </row>
    <row r="115" spans="1:41">
      <c r="A115" t="s">
        <v>433</v>
      </c>
      <c r="E115">
        <v>2</v>
      </c>
      <c r="J115">
        <v>2</v>
      </c>
      <c r="O115" s="42" t="s">
        <v>433</v>
      </c>
      <c r="P115" s="44"/>
      <c r="Q115" s="44"/>
      <c r="R115" s="44"/>
      <c r="S115" s="44">
        <v>1</v>
      </c>
      <c r="T115" s="44"/>
      <c r="U115" s="44"/>
      <c r="V115" s="44"/>
      <c r="W115" s="44"/>
      <c r="X115" s="44">
        <f t="shared" si="15"/>
        <v>1</v>
      </c>
      <c r="Y115" s="44">
        <f t="shared" si="16"/>
        <v>1</v>
      </c>
      <c r="Z115" s="44">
        <f t="shared" si="17"/>
        <v>0</v>
      </c>
      <c r="AC115" s="42" t="s">
        <v>433</v>
      </c>
      <c r="AD115" s="44"/>
      <c r="AE115" s="44"/>
      <c r="AF115" s="44"/>
      <c r="AG115" s="44">
        <v>2</v>
      </c>
      <c r="AH115" s="44"/>
      <c r="AI115" s="44"/>
      <c r="AJ115" s="44"/>
      <c r="AK115" s="44"/>
      <c r="AL115" s="44">
        <f t="shared" si="18"/>
        <v>2</v>
      </c>
      <c r="AM115" s="44">
        <f t="shared" si="19"/>
        <v>1</v>
      </c>
      <c r="AN115" s="44">
        <f t="shared" si="20"/>
        <v>0</v>
      </c>
      <c r="AO115" s="44">
        <f t="shared" si="21"/>
        <v>2</v>
      </c>
    </row>
    <row r="116" spans="1:41">
      <c r="A116" t="s">
        <v>382</v>
      </c>
      <c r="E116">
        <v>1</v>
      </c>
      <c r="J116">
        <v>1</v>
      </c>
      <c r="O116" s="42" t="s">
        <v>382</v>
      </c>
      <c r="P116" s="44"/>
      <c r="Q116" s="44"/>
      <c r="R116" s="44"/>
      <c r="S116" s="44">
        <v>1</v>
      </c>
      <c r="T116" s="44"/>
      <c r="U116" s="44"/>
      <c r="V116" s="44"/>
      <c r="W116" s="44"/>
      <c r="X116" s="44">
        <f t="shared" si="15"/>
        <v>1</v>
      </c>
      <c r="Y116" s="44">
        <f t="shared" si="16"/>
        <v>1</v>
      </c>
      <c r="Z116" s="44">
        <f t="shared" si="17"/>
        <v>0</v>
      </c>
      <c r="AC116" s="42" t="s">
        <v>382</v>
      </c>
      <c r="AD116" s="44"/>
      <c r="AE116" s="44"/>
      <c r="AF116" s="44"/>
      <c r="AG116" s="44">
        <v>1</v>
      </c>
      <c r="AH116" s="44"/>
      <c r="AI116" s="44"/>
      <c r="AJ116" s="44"/>
      <c r="AK116" s="44"/>
      <c r="AL116" s="44">
        <f t="shared" si="18"/>
        <v>1</v>
      </c>
      <c r="AM116" s="44">
        <f t="shared" si="19"/>
        <v>1</v>
      </c>
      <c r="AN116" s="44">
        <f t="shared" si="20"/>
        <v>0</v>
      </c>
      <c r="AO116" s="44">
        <f t="shared" si="21"/>
        <v>1</v>
      </c>
    </row>
    <row r="117" spans="1:41">
      <c r="A117" t="s">
        <v>347</v>
      </c>
      <c r="E117">
        <v>1</v>
      </c>
      <c r="J117">
        <v>1</v>
      </c>
      <c r="O117" s="42" t="s">
        <v>347</v>
      </c>
      <c r="P117" s="44"/>
      <c r="Q117" s="44"/>
      <c r="R117" s="44"/>
      <c r="S117" s="44">
        <v>1</v>
      </c>
      <c r="T117" s="44"/>
      <c r="U117" s="44"/>
      <c r="V117" s="44"/>
      <c r="W117" s="44"/>
      <c r="X117" s="44">
        <f t="shared" si="15"/>
        <v>1</v>
      </c>
      <c r="Y117" s="44">
        <f t="shared" si="16"/>
        <v>1</v>
      </c>
      <c r="Z117" s="44">
        <f t="shared" si="17"/>
        <v>0</v>
      </c>
      <c r="AC117" s="42" t="s">
        <v>347</v>
      </c>
      <c r="AD117" s="44"/>
      <c r="AE117" s="44"/>
      <c r="AF117" s="44"/>
      <c r="AG117" s="44">
        <v>1</v>
      </c>
      <c r="AH117" s="44"/>
      <c r="AI117" s="44"/>
      <c r="AJ117" s="44"/>
      <c r="AK117" s="44"/>
      <c r="AL117" s="44">
        <f t="shared" si="18"/>
        <v>1</v>
      </c>
      <c r="AM117" s="44">
        <f t="shared" si="19"/>
        <v>1</v>
      </c>
      <c r="AN117" s="44">
        <f t="shared" si="20"/>
        <v>0</v>
      </c>
      <c r="AO117" s="44">
        <f t="shared" si="21"/>
        <v>1</v>
      </c>
    </row>
    <row r="118" spans="1:41">
      <c r="A118" t="s">
        <v>358</v>
      </c>
      <c r="E118">
        <v>2</v>
      </c>
      <c r="J118">
        <v>2</v>
      </c>
      <c r="O118" s="42" t="s">
        <v>358</v>
      </c>
      <c r="P118" s="44"/>
      <c r="Q118" s="44"/>
      <c r="R118" s="44"/>
      <c r="S118" s="44">
        <v>1</v>
      </c>
      <c r="T118" s="44"/>
      <c r="U118" s="44"/>
      <c r="V118" s="44"/>
      <c r="W118" s="44"/>
      <c r="X118" s="44">
        <f t="shared" si="15"/>
        <v>1</v>
      </c>
      <c r="Y118" s="44">
        <f t="shared" si="16"/>
        <v>1</v>
      </c>
      <c r="Z118" s="44">
        <f t="shared" si="17"/>
        <v>0</v>
      </c>
      <c r="AC118" s="42" t="s">
        <v>358</v>
      </c>
      <c r="AD118" s="44"/>
      <c r="AE118" s="44"/>
      <c r="AF118" s="44"/>
      <c r="AG118" s="44">
        <v>2</v>
      </c>
      <c r="AH118" s="44"/>
      <c r="AI118" s="44"/>
      <c r="AJ118" s="44"/>
      <c r="AK118" s="44"/>
      <c r="AL118" s="44">
        <f t="shared" si="18"/>
        <v>2</v>
      </c>
      <c r="AM118" s="44">
        <f t="shared" si="19"/>
        <v>1</v>
      </c>
      <c r="AN118" s="44">
        <f t="shared" si="20"/>
        <v>0</v>
      </c>
      <c r="AO118" s="44">
        <f t="shared" si="21"/>
        <v>2</v>
      </c>
    </row>
    <row r="119" spans="1:41">
      <c r="A119" t="s">
        <v>420</v>
      </c>
      <c r="E119">
        <v>2</v>
      </c>
      <c r="J119">
        <v>2</v>
      </c>
      <c r="O119" s="42" t="s">
        <v>420</v>
      </c>
      <c r="P119" s="44"/>
      <c r="Q119" s="44"/>
      <c r="R119" s="44"/>
      <c r="S119" s="44">
        <v>1</v>
      </c>
      <c r="T119" s="44"/>
      <c r="U119" s="44"/>
      <c r="V119" s="44"/>
      <c r="W119" s="44"/>
      <c r="X119" s="44">
        <f t="shared" si="15"/>
        <v>1</v>
      </c>
      <c r="Y119" s="44">
        <f t="shared" si="16"/>
        <v>1</v>
      </c>
      <c r="Z119" s="44">
        <f t="shared" si="17"/>
        <v>0</v>
      </c>
      <c r="AC119" s="42" t="s">
        <v>420</v>
      </c>
      <c r="AD119" s="44"/>
      <c r="AE119" s="44"/>
      <c r="AF119" s="44"/>
      <c r="AG119" s="44">
        <v>2</v>
      </c>
      <c r="AH119" s="44"/>
      <c r="AI119" s="44"/>
      <c r="AJ119" s="44"/>
      <c r="AK119" s="44"/>
      <c r="AL119" s="44">
        <f t="shared" si="18"/>
        <v>2</v>
      </c>
      <c r="AM119" s="44">
        <f t="shared" si="19"/>
        <v>1</v>
      </c>
      <c r="AN119" s="44">
        <f t="shared" si="20"/>
        <v>0</v>
      </c>
      <c r="AO119" s="44">
        <f t="shared" si="21"/>
        <v>2</v>
      </c>
    </row>
    <row r="120" spans="1:41">
      <c r="A120" t="s">
        <v>302</v>
      </c>
      <c r="E120">
        <v>2</v>
      </c>
      <c r="J120">
        <v>2</v>
      </c>
      <c r="O120" s="42" t="s">
        <v>302</v>
      </c>
      <c r="P120" s="44"/>
      <c r="Q120" s="44"/>
      <c r="R120" s="44"/>
      <c r="S120" s="44">
        <v>1</v>
      </c>
      <c r="T120" s="44"/>
      <c r="U120" s="44"/>
      <c r="V120" s="44"/>
      <c r="W120" s="44"/>
      <c r="X120" s="44">
        <f t="shared" si="15"/>
        <v>1</v>
      </c>
      <c r="Y120" s="44">
        <f t="shared" si="16"/>
        <v>1</v>
      </c>
      <c r="Z120" s="44">
        <f t="shared" si="17"/>
        <v>0</v>
      </c>
      <c r="AC120" s="42" t="s">
        <v>302</v>
      </c>
      <c r="AD120" s="44"/>
      <c r="AE120" s="44"/>
      <c r="AF120" s="44"/>
      <c r="AG120" s="44">
        <v>2</v>
      </c>
      <c r="AH120" s="44"/>
      <c r="AI120" s="44"/>
      <c r="AJ120" s="44"/>
      <c r="AK120" s="44"/>
      <c r="AL120" s="44">
        <f t="shared" si="18"/>
        <v>2</v>
      </c>
      <c r="AM120" s="44">
        <f t="shared" si="19"/>
        <v>1</v>
      </c>
      <c r="AN120" s="44">
        <f t="shared" si="20"/>
        <v>0</v>
      </c>
      <c r="AO120" s="44">
        <f t="shared" si="21"/>
        <v>2</v>
      </c>
    </row>
    <row r="121" spans="1:41">
      <c r="A121" t="s">
        <v>499</v>
      </c>
      <c r="E121">
        <v>1</v>
      </c>
      <c r="J121">
        <v>1</v>
      </c>
      <c r="O121" s="42" t="s">
        <v>499</v>
      </c>
      <c r="P121" s="44"/>
      <c r="Q121" s="44"/>
      <c r="R121" s="44"/>
      <c r="S121" s="44"/>
      <c r="T121" s="44"/>
      <c r="U121" s="44"/>
      <c r="V121" s="44"/>
      <c r="W121" s="44"/>
      <c r="X121" s="44">
        <f t="shared" si="15"/>
        <v>0</v>
      </c>
      <c r="Y121" s="44">
        <f t="shared" si="16"/>
        <v>0</v>
      </c>
      <c r="Z121" s="44">
        <f t="shared" si="17"/>
        <v>0</v>
      </c>
      <c r="AC121" s="42" t="s">
        <v>499</v>
      </c>
      <c r="AD121" s="44"/>
      <c r="AE121" s="44"/>
      <c r="AF121" s="44"/>
      <c r="AG121" s="44">
        <v>1</v>
      </c>
      <c r="AH121" s="44"/>
      <c r="AI121" s="44"/>
      <c r="AJ121" s="44"/>
      <c r="AK121" s="44"/>
      <c r="AL121" s="44">
        <f t="shared" si="18"/>
        <v>1</v>
      </c>
      <c r="AM121" s="44">
        <f t="shared" si="19"/>
        <v>1</v>
      </c>
      <c r="AN121" s="44">
        <f t="shared" si="20"/>
        <v>0</v>
      </c>
      <c r="AO121" s="44">
        <f t="shared" si="21"/>
        <v>1</v>
      </c>
    </row>
    <row r="122" spans="1:41">
      <c r="A122" t="s">
        <v>570</v>
      </c>
      <c r="G122">
        <v>6</v>
      </c>
      <c r="J122">
        <v>6</v>
      </c>
      <c r="O122" s="42" t="s">
        <v>570</v>
      </c>
      <c r="P122" s="44"/>
      <c r="Q122" s="44"/>
      <c r="R122" s="44"/>
      <c r="S122" s="44"/>
      <c r="T122" s="44"/>
      <c r="U122" s="44"/>
      <c r="V122" s="44"/>
      <c r="W122" s="44"/>
      <c r="X122" s="44">
        <f t="shared" si="15"/>
        <v>0</v>
      </c>
      <c r="Y122" s="44">
        <f t="shared" si="16"/>
        <v>0</v>
      </c>
      <c r="Z122" s="44">
        <f t="shared" si="17"/>
        <v>0</v>
      </c>
      <c r="AC122" s="42" t="s">
        <v>570</v>
      </c>
      <c r="AD122" s="44"/>
      <c r="AE122" s="44"/>
      <c r="AF122" s="44"/>
      <c r="AG122" s="44"/>
      <c r="AH122" s="44"/>
      <c r="AI122" s="44">
        <v>6</v>
      </c>
      <c r="AJ122" s="44"/>
      <c r="AK122" s="44"/>
      <c r="AL122" s="44">
        <f t="shared" si="18"/>
        <v>6</v>
      </c>
      <c r="AM122" s="44">
        <f t="shared" si="19"/>
        <v>1</v>
      </c>
      <c r="AN122" s="44">
        <f t="shared" si="20"/>
        <v>0</v>
      </c>
      <c r="AO122" s="44">
        <f t="shared" si="21"/>
        <v>6</v>
      </c>
    </row>
    <row r="123" spans="1:41">
      <c r="A123" t="s">
        <v>562</v>
      </c>
      <c r="G123">
        <v>10</v>
      </c>
      <c r="H123">
        <v>5</v>
      </c>
      <c r="J123">
        <v>15</v>
      </c>
      <c r="O123" s="42" t="s">
        <v>562</v>
      </c>
      <c r="P123" s="44"/>
      <c r="Q123" s="44"/>
      <c r="R123" s="44"/>
      <c r="S123" s="44"/>
      <c r="T123" s="44"/>
      <c r="U123" s="44"/>
      <c r="V123" s="44"/>
      <c r="W123" s="44"/>
      <c r="X123" s="44">
        <f t="shared" si="15"/>
        <v>0</v>
      </c>
      <c r="Y123" s="44">
        <f t="shared" si="16"/>
        <v>0</v>
      </c>
      <c r="Z123" s="44">
        <f t="shared" si="17"/>
        <v>0</v>
      </c>
      <c r="AC123" s="42" t="s">
        <v>562</v>
      </c>
      <c r="AD123" s="44"/>
      <c r="AE123" s="44"/>
      <c r="AF123" s="44"/>
      <c r="AG123" s="44"/>
      <c r="AH123" s="44"/>
      <c r="AI123" s="44">
        <v>10</v>
      </c>
      <c r="AJ123" s="44">
        <v>5</v>
      </c>
      <c r="AK123" s="44"/>
      <c r="AL123" s="44">
        <f t="shared" si="18"/>
        <v>15</v>
      </c>
      <c r="AM123" s="44">
        <f t="shared" si="19"/>
        <v>2</v>
      </c>
      <c r="AN123" s="44">
        <f t="shared" si="20"/>
        <v>0</v>
      </c>
      <c r="AO123" s="44">
        <f t="shared" si="21"/>
        <v>7.5</v>
      </c>
    </row>
    <row r="124" spans="1:41">
      <c r="A124" t="s">
        <v>576</v>
      </c>
      <c r="G124">
        <v>8</v>
      </c>
      <c r="H124">
        <v>5</v>
      </c>
      <c r="J124">
        <v>13</v>
      </c>
      <c r="O124" s="42" t="s">
        <v>576</v>
      </c>
      <c r="P124" s="44"/>
      <c r="Q124" s="44"/>
      <c r="R124" s="44"/>
      <c r="S124" s="44"/>
      <c r="T124" s="44"/>
      <c r="U124" s="44"/>
      <c r="V124" s="44"/>
      <c r="W124" s="44"/>
      <c r="X124" s="44">
        <f t="shared" si="15"/>
        <v>0</v>
      </c>
      <c r="Y124" s="44">
        <f t="shared" si="16"/>
        <v>0</v>
      </c>
      <c r="Z124" s="44">
        <f t="shared" si="17"/>
        <v>0</v>
      </c>
      <c r="AC124" s="42" t="s">
        <v>576</v>
      </c>
      <c r="AD124" s="44"/>
      <c r="AE124" s="44"/>
      <c r="AF124" s="44"/>
      <c r="AG124" s="44"/>
      <c r="AH124" s="44"/>
      <c r="AI124" s="44">
        <v>8</v>
      </c>
      <c r="AJ124" s="44">
        <v>5</v>
      </c>
      <c r="AK124" s="44"/>
      <c r="AL124" s="44">
        <f t="shared" si="18"/>
        <v>13</v>
      </c>
      <c r="AM124" s="44">
        <f t="shared" si="19"/>
        <v>2</v>
      </c>
      <c r="AN124" s="44">
        <f t="shared" si="20"/>
        <v>0</v>
      </c>
      <c r="AO124" s="44">
        <f t="shared" si="21"/>
        <v>6.5</v>
      </c>
    </row>
    <row r="125" spans="1:41">
      <c r="A125" t="s">
        <v>265</v>
      </c>
      <c r="G125">
        <v>10</v>
      </c>
      <c r="H125">
        <v>5</v>
      </c>
      <c r="J125">
        <v>15</v>
      </c>
      <c r="O125" s="42" t="s">
        <v>265</v>
      </c>
      <c r="P125" s="44"/>
      <c r="Q125" s="44"/>
      <c r="R125" s="44"/>
      <c r="S125" s="44"/>
      <c r="T125" s="44"/>
      <c r="U125" s="44">
        <v>7</v>
      </c>
      <c r="V125" s="44">
        <v>5</v>
      </c>
      <c r="W125" s="44"/>
      <c r="X125" s="44">
        <f t="shared" si="15"/>
        <v>12</v>
      </c>
      <c r="Y125" s="44">
        <f t="shared" si="16"/>
        <v>2</v>
      </c>
      <c r="Z125" s="44">
        <f t="shared" si="17"/>
        <v>0</v>
      </c>
      <c r="AC125" s="42" t="s">
        <v>265</v>
      </c>
      <c r="AD125" s="44"/>
      <c r="AE125" s="44"/>
      <c r="AF125" s="44"/>
      <c r="AG125" s="44"/>
      <c r="AH125" s="44"/>
      <c r="AI125" s="44">
        <v>10</v>
      </c>
      <c r="AJ125" s="44">
        <v>5</v>
      </c>
      <c r="AK125" s="44"/>
      <c r="AL125" s="44">
        <f t="shared" si="18"/>
        <v>15</v>
      </c>
      <c r="AM125" s="44">
        <f t="shared" si="19"/>
        <v>2</v>
      </c>
      <c r="AN125" s="44">
        <f t="shared" si="20"/>
        <v>0</v>
      </c>
      <c r="AO125" s="44">
        <f t="shared" si="21"/>
        <v>7.5</v>
      </c>
    </row>
    <row r="126" spans="1:41">
      <c r="A126" t="s">
        <v>567</v>
      </c>
      <c r="G126">
        <v>10</v>
      </c>
      <c r="H126">
        <v>4</v>
      </c>
      <c r="J126">
        <v>14</v>
      </c>
      <c r="O126" s="42" t="s">
        <v>567</v>
      </c>
      <c r="P126" s="44"/>
      <c r="Q126" s="44"/>
      <c r="R126" s="44"/>
      <c r="S126" s="44"/>
      <c r="T126" s="44"/>
      <c r="U126" s="44"/>
      <c r="V126" s="44"/>
      <c r="W126" s="44"/>
      <c r="X126" s="44">
        <f t="shared" si="15"/>
        <v>0</v>
      </c>
      <c r="Y126" s="44">
        <f t="shared" si="16"/>
        <v>0</v>
      </c>
      <c r="Z126" s="44">
        <f t="shared" si="17"/>
        <v>0</v>
      </c>
      <c r="AC126" s="42" t="s">
        <v>567</v>
      </c>
      <c r="AD126" s="44"/>
      <c r="AE126" s="44"/>
      <c r="AF126" s="44"/>
      <c r="AG126" s="44"/>
      <c r="AH126" s="44"/>
      <c r="AI126" s="44">
        <v>10</v>
      </c>
      <c r="AJ126" s="44">
        <v>4</v>
      </c>
      <c r="AK126" s="44"/>
      <c r="AL126" s="44">
        <f t="shared" si="18"/>
        <v>14</v>
      </c>
      <c r="AM126" s="44">
        <f t="shared" si="19"/>
        <v>2</v>
      </c>
      <c r="AN126" s="44">
        <f t="shared" si="20"/>
        <v>0</v>
      </c>
      <c r="AO126" s="44">
        <f t="shared" si="21"/>
        <v>7</v>
      </c>
    </row>
    <row r="127" spans="1:41">
      <c r="A127" t="s">
        <v>556</v>
      </c>
      <c r="G127">
        <v>6</v>
      </c>
      <c r="H127">
        <v>4</v>
      </c>
      <c r="J127">
        <v>10</v>
      </c>
      <c r="O127" s="42" t="s">
        <v>556</v>
      </c>
      <c r="P127" s="44"/>
      <c r="Q127" s="44"/>
      <c r="R127" s="44"/>
      <c r="S127" s="44"/>
      <c r="T127" s="44"/>
      <c r="U127" s="44"/>
      <c r="V127" s="44"/>
      <c r="W127" s="44"/>
      <c r="X127" s="44">
        <f t="shared" si="15"/>
        <v>0</v>
      </c>
      <c r="Y127" s="44">
        <f t="shared" si="16"/>
        <v>0</v>
      </c>
      <c r="Z127" s="44">
        <f t="shared" si="17"/>
        <v>0</v>
      </c>
      <c r="AC127" s="42" t="s">
        <v>556</v>
      </c>
      <c r="AD127" s="44"/>
      <c r="AE127" s="44"/>
      <c r="AF127" s="44"/>
      <c r="AG127" s="44"/>
      <c r="AH127" s="44"/>
      <c r="AI127" s="44">
        <v>6</v>
      </c>
      <c r="AJ127" s="44">
        <v>4</v>
      </c>
      <c r="AK127" s="44"/>
      <c r="AL127" s="44">
        <f t="shared" si="18"/>
        <v>10</v>
      </c>
      <c r="AM127" s="44">
        <f t="shared" si="19"/>
        <v>2</v>
      </c>
      <c r="AN127" s="44">
        <f t="shared" si="20"/>
        <v>0</v>
      </c>
      <c r="AO127" s="44">
        <f t="shared" si="21"/>
        <v>5</v>
      </c>
    </row>
    <row r="128" spans="1:41">
      <c r="A128" t="s">
        <v>307</v>
      </c>
      <c r="G128">
        <v>9</v>
      </c>
      <c r="J128">
        <v>9</v>
      </c>
      <c r="O128" s="42" t="s">
        <v>307</v>
      </c>
      <c r="P128" s="44"/>
      <c r="Q128" s="44"/>
      <c r="R128" s="44"/>
      <c r="S128" s="44"/>
      <c r="T128" s="44"/>
      <c r="U128" s="44">
        <v>4</v>
      </c>
      <c r="V128" s="44"/>
      <c r="W128" s="44"/>
      <c r="X128" s="44">
        <f t="shared" si="15"/>
        <v>4</v>
      </c>
      <c r="Y128" s="44">
        <f t="shared" si="16"/>
        <v>1</v>
      </c>
      <c r="Z128" s="44">
        <f t="shared" si="17"/>
        <v>0</v>
      </c>
      <c r="AC128" s="42" t="s">
        <v>307</v>
      </c>
      <c r="AD128" s="44"/>
      <c r="AE128" s="44"/>
      <c r="AF128" s="44"/>
      <c r="AG128" s="44"/>
      <c r="AH128" s="44"/>
      <c r="AI128" s="44">
        <v>9</v>
      </c>
      <c r="AJ128" s="44"/>
      <c r="AK128" s="44"/>
      <c r="AL128" s="44">
        <f t="shared" si="18"/>
        <v>9</v>
      </c>
      <c r="AM128" s="44">
        <f t="shared" si="19"/>
        <v>1</v>
      </c>
      <c r="AN128" s="44">
        <f t="shared" si="20"/>
        <v>0</v>
      </c>
      <c r="AO128" s="44">
        <f t="shared" si="21"/>
        <v>9</v>
      </c>
    </row>
    <row r="129" spans="1:41">
      <c r="A129" t="s">
        <v>564</v>
      </c>
      <c r="G129">
        <v>9</v>
      </c>
      <c r="H129">
        <v>4</v>
      </c>
      <c r="J129">
        <v>13</v>
      </c>
      <c r="O129" s="42" t="s">
        <v>564</v>
      </c>
      <c r="P129" s="44"/>
      <c r="Q129" s="44"/>
      <c r="R129" s="44"/>
      <c r="S129" s="44"/>
      <c r="T129" s="44"/>
      <c r="U129" s="44"/>
      <c r="V129" s="44"/>
      <c r="W129" s="44"/>
      <c r="X129" s="44">
        <f t="shared" si="15"/>
        <v>0</v>
      </c>
      <c r="Y129" s="44">
        <f t="shared" si="16"/>
        <v>0</v>
      </c>
      <c r="Z129" s="44">
        <f t="shared" si="17"/>
        <v>0</v>
      </c>
      <c r="AC129" s="42" t="s">
        <v>564</v>
      </c>
      <c r="AD129" s="44"/>
      <c r="AE129" s="44"/>
      <c r="AF129" s="44"/>
      <c r="AG129" s="44"/>
      <c r="AH129" s="44"/>
      <c r="AI129" s="44">
        <v>9</v>
      </c>
      <c r="AJ129" s="44">
        <v>4</v>
      </c>
      <c r="AK129" s="44"/>
      <c r="AL129" s="44">
        <f t="shared" si="18"/>
        <v>13</v>
      </c>
      <c r="AM129" s="44">
        <f t="shared" si="19"/>
        <v>2</v>
      </c>
      <c r="AN129" s="44">
        <f t="shared" si="20"/>
        <v>0</v>
      </c>
      <c r="AO129" s="44">
        <f t="shared" si="21"/>
        <v>6.5</v>
      </c>
    </row>
    <row r="130" spans="1:41">
      <c r="A130" t="s">
        <v>406</v>
      </c>
      <c r="G130">
        <v>8</v>
      </c>
      <c r="H130">
        <v>4</v>
      </c>
      <c r="J130">
        <v>12</v>
      </c>
      <c r="O130" s="42" t="s">
        <v>406</v>
      </c>
      <c r="P130" s="44"/>
      <c r="Q130" s="44"/>
      <c r="R130" s="44"/>
      <c r="S130" s="44"/>
      <c r="T130" s="44"/>
      <c r="U130" s="44">
        <v>1</v>
      </c>
      <c r="V130" s="44"/>
      <c r="W130" s="44"/>
      <c r="X130" s="44">
        <f t="shared" ref="X130:X142" si="22">SUM(P130:W130)</f>
        <v>1</v>
      </c>
      <c r="Y130" s="44">
        <f t="shared" ref="Y130:Y142" si="23">COUNT(P130:W130)</f>
        <v>1</v>
      </c>
      <c r="Z130" s="44">
        <f t="shared" ref="Z130:Z142" si="24">COUNTIF(P130:W130,"&gt;=12")</f>
        <v>0</v>
      </c>
      <c r="AC130" s="42" t="s">
        <v>406</v>
      </c>
      <c r="AD130" s="44"/>
      <c r="AE130" s="44"/>
      <c r="AF130" s="44"/>
      <c r="AG130" s="44"/>
      <c r="AH130" s="44"/>
      <c r="AI130" s="44">
        <v>8</v>
      </c>
      <c r="AJ130" s="44">
        <v>4</v>
      </c>
      <c r="AK130" s="44"/>
      <c r="AL130" s="44">
        <f t="shared" ref="AL130:AL143" si="25">SUM(AD130:AK130)</f>
        <v>12</v>
      </c>
      <c r="AM130" s="44">
        <f t="shared" ref="AM130:AM142" si="26">COUNT(AD130:AK130)</f>
        <v>2</v>
      </c>
      <c r="AN130" s="44">
        <f t="shared" ref="AN130:AN142" si="27">COUNTIF(AD130:AK130,"&gt;=12")</f>
        <v>0</v>
      </c>
      <c r="AO130" s="44">
        <f t="shared" si="21"/>
        <v>6</v>
      </c>
    </row>
    <row r="131" spans="1:41">
      <c r="A131" t="s">
        <v>244</v>
      </c>
      <c r="G131">
        <v>10</v>
      </c>
      <c r="H131">
        <v>5</v>
      </c>
      <c r="J131">
        <v>15</v>
      </c>
      <c r="O131" s="42" t="s">
        <v>244</v>
      </c>
      <c r="P131" s="44"/>
      <c r="Q131" s="44"/>
      <c r="R131" s="44"/>
      <c r="S131" s="44"/>
      <c r="T131" s="44"/>
      <c r="U131" s="44">
        <v>7</v>
      </c>
      <c r="V131" s="44">
        <v>1</v>
      </c>
      <c r="W131" s="44"/>
      <c r="X131" s="44">
        <f t="shared" si="22"/>
        <v>8</v>
      </c>
      <c r="Y131" s="44">
        <f t="shared" si="23"/>
        <v>2</v>
      </c>
      <c r="Z131" s="44">
        <f t="shared" si="24"/>
        <v>0</v>
      </c>
      <c r="AC131" s="42" t="s">
        <v>244</v>
      </c>
      <c r="AD131" s="44"/>
      <c r="AE131" s="44"/>
      <c r="AF131" s="44"/>
      <c r="AG131" s="44"/>
      <c r="AH131" s="44"/>
      <c r="AI131" s="44">
        <v>10</v>
      </c>
      <c r="AJ131" s="44">
        <v>5</v>
      </c>
      <c r="AK131" s="44"/>
      <c r="AL131" s="44">
        <f t="shared" si="25"/>
        <v>15</v>
      </c>
      <c r="AM131" s="44">
        <f t="shared" si="26"/>
        <v>2</v>
      </c>
      <c r="AN131" s="44">
        <f t="shared" si="27"/>
        <v>0</v>
      </c>
      <c r="AO131" s="44">
        <f t="shared" si="21"/>
        <v>7.5</v>
      </c>
    </row>
    <row r="132" spans="1:41">
      <c r="A132" t="s">
        <v>573</v>
      </c>
      <c r="G132">
        <v>9</v>
      </c>
      <c r="H132">
        <v>4</v>
      </c>
      <c r="J132">
        <v>13</v>
      </c>
      <c r="O132" s="42" t="s">
        <v>573</v>
      </c>
      <c r="P132" s="44"/>
      <c r="Q132" s="44"/>
      <c r="R132" s="44"/>
      <c r="S132" s="44"/>
      <c r="T132" s="44"/>
      <c r="U132" s="44"/>
      <c r="V132" s="44"/>
      <c r="W132" s="44"/>
      <c r="X132" s="44">
        <f t="shared" si="22"/>
        <v>0</v>
      </c>
      <c r="Y132" s="44">
        <f t="shared" si="23"/>
        <v>0</v>
      </c>
      <c r="Z132" s="44">
        <f t="shared" si="24"/>
        <v>0</v>
      </c>
      <c r="AC132" s="42" t="s">
        <v>573</v>
      </c>
      <c r="AD132" s="44"/>
      <c r="AE132" s="44"/>
      <c r="AF132" s="44"/>
      <c r="AG132" s="44"/>
      <c r="AH132" s="44"/>
      <c r="AI132" s="44">
        <v>9</v>
      </c>
      <c r="AJ132" s="44">
        <v>4</v>
      </c>
      <c r="AK132" s="44"/>
      <c r="AL132" s="44">
        <f t="shared" si="25"/>
        <v>13</v>
      </c>
      <c r="AM132" s="44">
        <f t="shared" si="26"/>
        <v>2</v>
      </c>
      <c r="AN132" s="44">
        <f t="shared" si="27"/>
        <v>0</v>
      </c>
      <c r="AO132" s="44">
        <f t="shared" si="21"/>
        <v>6.5</v>
      </c>
    </row>
    <row r="133" spans="1:41">
      <c r="A133" t="s">
        <v>559</v>
      </c>
      <c r="G133">
        <v>10</v>
      </c>
      <c r="H133">
        <v>5</v>
      </c>
      <c r="J133">
        <v>15</v>
      </c>
      <c r="O133" s="42" t="s">
        <v>559</v>
      </c>
      <c r="P133" s="44"/>
      <c r="Q133" s="44"/>
      <c r="R133" s="44"/>
      <c r="S133" s="44"/>
      <c r="T133" s="44"/>
      <c r="U133" s="44"/>
      <c r="V133" s="44"/>
      <c r="W133" s="44"/>
      <c r="X133" s="44">
        <f t="shared" si="22"/>
        <v>0</v>
      </c>
      <c r="Y133" s="44">
        <f t="shared" si="23"/>
        <v>0</v>
      </c>
      <c r="Z133" s="44">
        <f t="shared" si="24"/>
        <v>0</v>
      </c>
      <c r="AC133" s="42" t="s">
        <v>559</v>
      </c>
      <c r="AD133" s="44"/>
      <c r="AE133" s="44"/>
      <c r="AF133" s="44"/>
      <c r="AG133" s="44"/>
      <c r="AH133" s="44"/>
      <c r="AI133" s="44">
        <v>10</v>
      </c>
      <c r="AJ133" s="44">
        <v>5</v>
      </c>
      <c r="AK133" s="44"/>
      <c r="AL133" s="44">
        <f t="shared" si="25"/>
        <v>15</v>
      </c>
      <c r="AM133" s="44">
        <f t="shared" si="26"/>
        <v>2</v>
      </c>
      <c r="AN133" s="44">
        <f t="shared" si="27"/>
        <v>0</v>
      </c>
      <c r="AO133" s="44">
        <f t="shared" si="21"/>
        <v>7.5</v>
      </c>
    </row>
    <row r="134" spans="1:41">
      <c r="A134" t="s">
        <v>273</v>
      </c>
      <c r="B134">
        <v>2</v>
      </c>
      <c r="C134">
        <v>2</v>
      </c>
      <c r="D134">
        <v>10</v>
      </c>
      <c r="E134">
        <v>7</v>
      </c>
      <c r="F134">
        <v>3</v>
      </c>
      <c r="H134">
        <v>9</v>
      </c>
      <c r="I134">
        <v>12</v>
      </c>
      <c r="J134">
        <v>45</v>
      </c>
      <c r="O134" s="42" t="s">
        <v>273</v>
      </c>
      <c r="P134" s="44">
        <v>2</v>
      </c>
      <c r="Q134" s="44">
        <v>2</v>
      </c>
      <c r="R134" s="44">
        <v>6</v>
      </c>
      <c r="S134" s="44">
        <v>5</v>
      </c>
      <c r="T134" s="44">
        <v>1</v>
      </c>
      <c r="U134" s="44"/>
      <c r="V134" s="44">
        <v>3</v>
      </c>
      <c r="W134" s="44">
        <v>2</v>
      </c>
      <c r="X134" s="44">
        <f t="shared" si="22"/>
        <v>21</v>
      </c>
      <c r="Y134" s="44">
        <f t="shared" si="23"/>
        <v>7</v>
      </c>
      <c r="Z134" s="44">
        <f t="shared" si="24"/>
        <v>0</v>
      </c>
      <c r="AC134" s="42" t="s">
        <v>273</v>
      </c>
      <c r="AD134" s="44">
        <v>2</v>
      </c>
      <c r="AE134" s="44">
        <v>2</v>
      </c>
      <c r="AF134" s="44">
        <v>10</v>
      </c>
      <c r="AG134" s="44">
        <v>7</v>
      </c>
      <c r="AH134" s="44">
        <v>3</v>
      </c>
      <c r="AI134" s="44"/>
      <c r="AJ134" s="44">
        <v>9</v>
      </c>
      <c r="AK134" s="44">
        <v>12</v>
      </c>
      <c r="AL134" s="44">
        <f t="shared" si="25"/>
        <v>45</v>
      </c>
      <c r="AM134" s="44">
        <f t="shared" si="26"/>
        <v>7</v>
      </c>
      <c r="AN134" s="44">
        <f t="shared" si="27"/>
        <v>1</v>
      </c>
      <c r="AO134" s="44">
        <f t="shared" ref="AO134:AO142" si="28">MEDIAN(AD134:AK134)</f>
        <v>7</v>
      </c>
    </row>
    <row r="135" spans="1:41">
      <c r="A135" t="s">
        <v>379</v>
      </c>
      <c r="E135">
        <v>4</v>
      </c>
      <c r="J135">
        <v>4</v>
      </c>
      <c r="O135" s="42" t="s">
        <v>379</v>
      </c>
      <c r="P135" s="44"/>
      <c r="Q135" s="44"/>
      <c r="R135" s="44"/>
      <c r="S135" s="44">
        <v>4</v>
      </c>
      <c r="T135" s="44"/>
      <c r="U135" s="44"/>
      <c r="V135" s="44"/>
      <c r="W135" s="44"/>
      <c r="X135" s="44">
        <f t="shared" si="22"/>
        <v>4</v>
      </c>
      <c r="Y135" s="44">
        <f t="shared" si="23"/>
        <v>1</v>
      </c>
      <c r="Z135" s="44">
        <f t="shared" si="24"/>
        <v>0</v>
      </c>
      <c r="AC135" s="42" t="s">
        <v>379</v>
      </c>
      <c r="AD135" s="44"/>
      <c r="AE135" s="44"/>
      <c r="AF135" s="44"/>
      <c r="AG135" s="44">
        <v>4</v>
      </c>
      <c r="AH135" s="44"/>
      <c r="AI135" s="44"/>
      <c r="AJ135" s="44"/>
      <c r="AK135" s="44"/>
      <c r="AL135" s="44">
        <f t="shared" si="25"/>
        <v>4</v>
      </c>
      <c r="AM135" s="44">
        <f t="shared" si="26"/>
        <v>1</v>
      </c>
      <c r="AN135" s="44">
        <f t="shared" si="27"/>
        <v>0</v>
      </c>
      <c r="AO135" s="44">
        <f t="shared" si="28"/>
        <v>4</v>
      </c>
    </row>
    <row r="136" spans="1:41">
      <c r="A136" t="s">
        <v>458</v>
      </c>
      <c r="E136">
        <v>1</v>
      </c>
      <c r="J136">
        <v>1</v>
      </c>
      <c r="O136" s="42" t="s">
        <v>458</v>
      </c>
      <c r="P136" s="44"/>
      <c r="Q136" s="44"/>
      <c r="R136" s="44"/>
      <c r="S136" s="44"/>
      <c r="T136" s="44"/>
      <c r="U136" s="44"/>
      <c r="V136" s="44"/>
      <c r="W136" s="44"/>
      <c r="X136" s="44">
        <f t="shared" si="22"/>
        <v>0</v>
      </c>
      <c r="Y136" s="44">
        <f t="shared" si="23"/>
        <v>0</v>
      </c>
      <c r="Z136" s="44">
        <f t="shared" si="24"/>
        <v>0</v>
      </c>
      <c r="AC136" s="42" t="s">
        <v>458</v>
      </c>
      <c r="AD136" s="44"/>
      <c r="AE136" s="44"/>
      <c r="AF136" s="44"/>
      <c r="AG136" s="44">
        <v>1</v>
      </c>
      <c r="AH136" s="44"/>
      <c r="AI136" s="44"/>
      <c r="AJ136" s="44"/>
      <c r="AK136" s="44"/>
      <c r="AL136" s="44">
        <f t="shared" si="25"/>
        <v>1</v>
      </c>
      <c r="AM136" s="44">
        <f t="shared" si="26"/>
        <v>1</v>
      </c>
      <c r="AN136" s="44">
        <f t="shared" si="27"/>
        <v>0</v>
      </c>
      <c r="AO136" s="44">
        <f t="shared" si="28"/>
        <v>1</v>
      </c>
    </row>
    <row r="137" spans="1:41">
      <c r="A137" t="s">
        <v>187</v>
      </c>
      <c r="B137">
        <v>75</v>
      </c>
      <c r="C137">
        <v>28</v>
      </c>
      <c r="D137">
        <v>85</v>
      </c>
      <c r="E137">
        <v>37</v>
      </c>
      <c r="F137">
        <v>10</v>
      </c>
      <c r="G137">
        <v>32</v>
      </c>
      <c r="H137">
        <v>47</v>
      </c>
      <c r="I137">
        <v>42</v>
      </c>
      <c r="J137">
        <v>356</v>
      </c>
      <c r="O137" s="42" t="s">
        <v>187</v>
      </c>
      <c r="P137" s="44">
        <v>66</v>
      </c>
      <c r="Q137" s="44">
        <v>25</v>
      </c>
      <c r="R137" s="44">
        <v>36</v>
      </c>
      <c r="S137" s="44">
        <v>36</v>
      </c>
      <c r="T137" s="44">
        <v>10</v>
      </c>
      <c r="U137" s="44">
        <v>28</v>
      </c>
      <c r="V137" s="44">
        <v>41</v>
      </c>
      <c r="W137" s="44">
        <v>26</v>
      </c>
      <c r="X137" s="44">
        <f t="shared" si="22"/>
        <v>268</v>
      </c>
      <c r="Y137" s="44">
        <f t="shared" si="23"/>
        <v>8</v>
      </c>
      <c r="Z137" s="44">
        <f t="shared" si="24"/>
        <v>7</v>
      </c>
      <c r="AC137" s="42" t="s">
        <v>187</v>
      </c>
      <c r="AD137" s="44">
        <v>75</v>
      </c>
      <c r="AE137" s="44">
        <v>28</v>
      </c>
      <c r="AF137" s="44">
        <v>85</v>
      </c>
      <c r="AG137" s="44">
        <v>37</v>
      </c>
      <c r="AH137" s="44">
        <v>10</v>
      </c>
      <c r="AI137" s="44">
        <v>32</v>
      </c>
      <c r="AJ137" s="44">
        <v>47</v>
      </c>
      <c r="AK137" s="44">
        <v>42</v>
      </c>
      <c r="AL137" s="44">
        <f t="shared" si="25"/>
        <v>356</v>
      </c>
      <c r="AM137" s="44">
        <f t="shared" si="26"/>
        <v>8</v>
      </c>
      <c r="AN137" s="44">
        <f t="shared" si="27"/>
        <v>7</v>
      </c>
      <c r="AO137" s="44">
        <f t="shared" si="28"/>
        <v>39.5</v>
      </c>
    </row>
    <row r="138" spans="1:41">
      <c r="A138" t="s">
        <v>178</v>
      </c>
      <c r="B138">
        <v>75</v>
      </c>
      <c r="C138">
        <v>25</v>
      </c>
      <c r="D138">
        <v>78</v>
      </c>
      <c r="E138">
        <v>38</v>
      </c>
      <c r="F138">
        <v>10</v>
      </c>
      <c r="G138">
        <v>33</v>
      </c>
      <c r="H138">
        <v>48</v>
      </c>
      <c r="I138">
        <v>39</v>
      </c>
      <c r="J138">
        <v>346</v>
      </c>
      <c r="O138" s="42" t="s">
        <v>178</v>
      </c>
      <c r="P138" s="44">
        <v>65</v>
      </c>
      <c r="Q138" s="44">
        <v>23</v>
      </c>
      <c r="R138" s="44">
        <v>45</v>
      </c>
      <c r="S138" s="44">
        <v>37</v>
      </c>
      <c r="T138" s="44">
        <v>9</v>
      </c>
      <c r="U138" s="44">
        <v>26</v>
      </c>
      <c r="V138" s="44">
        <v>43</v>
      </c>
      <c r="W138" s="44">
        <v>19</v>
      </c>
      <c r="X138" s="44">
        <f t="shared" si="22"/>
        <v>267</v>
      </c>
      <c r="Y138" s="44">
        <f t="shared" si="23"/>
        <v>8</v>
      </c>
      <c r="Z138" s="44">
        <f t="shared" si="24"/>
        <v>7</v>
      </c>
      <c r="AC138" s="42" t="s">
        <v>178</v>
      </c>
      <c r="AD138" s="44">
        <v>75</v>
      </c>
      <c r="AE138" s="44">
        <v>25</v>
      </c>
      <c r="AF138" s="44">
        <v>78</v>
      </c>
      <c r="AG138" s="44">
        <v>38</v>
      </c>
      <c r="AH138" s="44">
        <v>10</v>
      </c>
      <c r="AI138" s="44">
        <v>33</v>
      </c>
      <c r="AJ138" s="44">
        <v>48</v>
      </c>
      <c r="AK138" s="44">
        <v>39</v>
      </c>
      <c r="AL138" s="44">
        <f t="shared" si="25"/>
        <v>346</v>
      </c>
      <c r="AM138" s="44">
        <f t="shared" si="26"/>
        <v>8</v>
      </c>
      <c r="AN138" s="44">
        <f t="shared" si="27"/>
        <v>7</v>
      </c>
      <c r="AO138" s="44">
        <f t="shared" si="28"/>
        <v>38.5</v>
      </c>
    </row>
    <row r="139" spans="1:41">
      <c r="A139" t="s">
        <v>472</v>
      </c>
      <c r="E139">
        <v>1</v>
      </c>
      <c r="J139">
        <v>1</v>
      </c>
      <c r="O139" s="42" t="s">
        <v>472</v>
      </c>
      <c r="P139" s="44"/>
      <c r="Q139" s="44"/>
      <c r="R139" s="44"/>
      <c r="S139" s="44"/>
      <c r="T139" s="44"/>
      <c r="U139" s="44"/>
      <c r="V139" s="44"/>
      <c r="W139" s="44"/>
      <c r="X139" s="44">
        <f t="shared" si="22"/>
        <v>0</v>
      </c>
      <c r="Y139" s="44">
        <f t="shared" si="23"/>
        <v>0</v>
      </c>
      <c r="Z139" s="44">
        <f t="shared" si="24"/>
        <v>0</v>
      </c>
      <c r="AC139" s="42" t="s">
        <v>472</v>
      </c>
      <c r="AD139" s="44"/>
      <c r="AE139" s="44"/>
      <c r="AF139" s="44"/>
      <c r="AG139" s="44">
        <v>1</v>
      </c>
      <c r="AH139" s="44"/>
      <c r="AI139" s="44"/>
      <c r="AJ139" s="44"/>
      <c r="AK139" s="44"/>
      <c r="AL139" s="44">
        <f t="shared" si="25"/>
        <v>1</v>
      </c>
      <c r="AM139" s="44">
        <f t="shared" si="26"/>
        <v>1</v>
      </c>
      <c r="AN139" s="44">
        <f t="shared" si="27"/>
        <v>0</v>
      </c>
      <c r="AO139" s="44">
        <f t="shared" si="28"/>
        <v>1</v>
      </c>
    </row>
    <row r="140" spans="1:41">
      <c r="A140" t="s">
        <v>196</v>
      </c>
      <c r="B140">
        <v>7</v>
      </c>
      <c r="J140">
        <v>7</v>
      </c>
      <c r="O140" s="42" t="s">
        <v>196</v>
      </c>
      <c r="P140" s="44">
        <v>6</v>
      </c>
      <c r="Q140" s="44"/>
      <c r="R140" s="44"/>
      <c r="S140" s="44"/>
      <c r="T140" s="44"/>
      <c r="U140" s="44"/>
      <c r="V140" s="44"/>
      <c r="W140" s="44"/>
      <c r="X140" s="44">
        <f t="shared" si="22"/>
        <v>6</v>
      </c>
      <c r="Y140" s="44">
        <f t="shared" si="23"/>
        <v>1</v>
      </c>
      <c r="Z140" s="44">
        <f t="shared" si="24"/>
        <v>0</v>
      </c>
      <c r="AC140" s="42" t="s">
        <v>196</v>
      </c>
      <c r="AD140" s="44">
        <v>7</v>
      </c>
      <c r="AE140" s="44"/>
      <c r="AF140" s="44"/>
      <c r="AG140" s="44"/>
      <c r="AH140" s="44"/>
      <c r="AI140" s="44"/>
      <c r="AJ140" s="44"/>
      <c r="AK140" s="44"/>
      <c r="AL140" s="44">
        <f t="shared" si="25"/>
        <v>7</v>
      </c>
      <c r="AM140" s="44">
        <f t="shared" si="26"/>
        <v>1</v>
      </c>
      <c r="AN140" s="44">
        <f t="shared" si="27"/>
        <v>0</v>
      </c>
      <c r="AO140" s="44">
        <f t="shared" si="28"/>
        <v>7</v>
      </c>
    </row>
    <row r="141" spans="1:41">
      <c r="A141" t="s">
        <v>431</v>
      </c>
      <c r="E141">
        <v>2</v>
      </c>
      <c r="J141">
        <v>2</v>
      </c>
      <c r="O141" s="42" t="s">
        <v>431</v>
      </c>
      <c r="P141" s="44"/>
      <c r="Q141" s="44"/>
      <c r="R141" s="44"/>
      <c r="S141" s="44">
        <v>2</v>
      </c>
      <c r="T141" s="44"/>
      <c r="U141" s="44"/>
      <c r="V141" s="44"/>
      <c r="W141" s="44"/>
      <c r="X141" s="44">
        <f t="shared" si="22"/>
        <v>2</v>
      </c>
      <c r="Y141" s="44">
        <f t="shared" si="23"/>
        <v>1</v>
      </c>
      <c r="Z141" s="44">
        <f t="shared" si="24"/>
        <v>0</v>
      </c>
      <c r="AC141" s="42" t="s">
        <v>431</v>
      </c>
      <c r="AD141" s="44"/>
      <c r="AE141" s="44"/>
      <c r="AF141" s="44"/>
      <c r="AG141" s="44">
        <v>2</v>
      </c>
      <c r="AH141" s="44"/>
      <c r="AI141" s="44"/>
      <c r="AJ141" s="44"/>
      <c r="AK141" s="44"/>
      <c r="AL141" s="44">
        <f t="shared" si="25"/>
        <v>2</v>
      </c>
      <c r="AM141" s="44">
        <f t="shared" si="26"/>
        <v>1</v>
      </c>
      <c r="AN141" s="44">
        <f t="shared" si="27"/>
        <v>0</v>
      </c>
      <c r="AO141" s="44">
        <f t="shared" si="28"/>
        <v>2</v>
      </c>
    </row>
    <row r="142" spans="1:41">
      <c r="A142" t="s">
        <v>250</v>
      </c>
      <c r="E142">
        <v>1</v>
      </c>
      <c r="J142">
        <v>1</v>
      </c>
      <c r="O142" s="42" t="s">
        <v>250</v>
      </c>
      <c r="P142" s="44"/>
      <c r="Q142" s="44"/>
      <c r="R142" s="44"/>
      <c r="S142" s="44">
        <v>1</v>
      </c>
      <c r="T142" s="44"/>
      <c r="U142" s="44"/>
      <c r="V142" s="44"/>
      <c r="W142" s="44"/>
      <c r="X142" s="44">
        <f t="shared" si="22"/>
        <v>1</v>
      </c>
      <c r="Y142" s="44">
        <f t="shared" si="23"/>
        <v>1</v>
      </c>
      <c r="Z142" s="44">
        <f t="shared" si="24"/>
        <v>0</v>
      </c>
      <c r="AC142" s="42" t="s">
        <v>250</v>
      </c>
      <c r="AD142" s="44"/>
      <c r="AE142" s="44"/>
      <c r="AF142" s="44"/>
      <c r="AG142" s="44">
        <v>1</v>
      </c>
      <c r="AH142" s="44"/>
      <c r="AI142" s="44"/>
      <c r="AJ142" s="44"/>
      <c r="AK142" s="44"/>
      <c r="AL142" s="44">
        <f t="shared" si="25"/>
        <v>1</v>
      </c>
      <c r="AM142" s="44">
        <f t="shared" si="26"/>
        <v>1</v>
      </c>
      <c r="AN142" s="44">
        <f t="shared" si="27"/>
        <v>0</v>
      </c>
      <c r="AO142" s="44">
        <f t="shared" si="28"/>
        <v>1</v>
      </c>
    </row>
    <row r="143" spans="1:41">
      <c r="A143" t="s">
        <v>629</v>
      </c>
      <c r="B143">
        <v>598</v>
      </c>
      <c r="C143">
        <v>299</v>
      </c>
      <c r="D143">
        <v>683</v>
      </c>
      <c r="E143">
        <v>437</v>
      </c>
      <c r="F143">
        <v>114</v>
      </c>
      <c r="G143">
        <v>361</v>
      </c>
      <c r="H143">
        <v>536</v>
      </c>
      <c r="I143">
        <v>502</v>
      </c>
      <c r="J143">
        <v>3530</v>
      </c>
      <c r="O143" s="42" t="s">
        <v>629</v>
      </c>
      <c r="P143" s="44">
        <v>436</v>
      </c>
      <c r="Q143" s="44">
        <v>201</v>
      </c>
      <c r="R143" s="44">
        <v>352</v>
      </c>
      <c r="S143" s="44">
        <v>265</v>
      </c>
      <c r="T143" s="44">
        <v>65</v>
      </c>
      <c r="U143" s="44">
        <v>185</v>
      </c>
      <c r="V143" s="44">
        <v>254</v>
      </c>
      <c r="W143" s="44">
        <v>178</v>
      </c>
      <c r="X143" s="44">
        <v>1936</v>
      </c>
      <c r="Y143" s="44"/>
      <c r="Z143" s="44"/>
      <c r="AC143" s="42" t="s">
        <v>629</v>
      </c>
      <c r="AD143" s="44">
        <v>598</v>
      </c>
      <c r="AE143" s="44">
        <v>299</v>
      </c>
      <c r="AF143" s="44">
        <v>683</v>
      </c>
      <c r="AG143" s="44">
        <v>437</v>
      </c>
      <c r="AH143" s="44">
        <v>114</v>
      </c>
      <c r="AI143" s="44">
        <v>361</v>
      </c>
      <c r="AJ143" s="44">
        <v>536</v>
      </c>
      <c r="AK143" s="44">
        <v>502</v>
      </c>
      <c r="AL143" s="44">
        <f t="shared" si="25"/>
        <v>3530</v>
      </c>
      <c r="AM143" s="44"/>
      <c r="AN143" s="44"/>
      <c r="AO143" s="44"/>
    </row>
  </sheetData>
  <sortState xmlns:xlrd2="http://schemas.microsoft.com/office/spreadsheetml/2017/richdata2" ref="BF4:BF12">
    <sortCondition ref="BF4"/>
  </sortState>
  <pageMargins left="0.7" right="0.7" top="0.75" bottom="0.75" header="0.3" footer="0.3"/>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285C39-389B-42F7-9F39-83BA82086161}">
  <dimension ref="A1:X139"/>
  <sheetViews>
    <sheetView zoomScale="80" zoomScaleNormal="80" workbookViewId="0"/>
  </sheetViews>
  <sheetFormatPr defaultRowHeight="15"/>
  <cols>
    <col min="1" max="1" width="11" style="34" bestFit="1" customWidth="1"/>
    <col min="2" max="3" width="11" style="34" customWidth="1"/>
    <col min="4" max="4" width="10.28515625" bestFit="1" customWidth="1"/>
    <col min="5" max="5" width="17.42578125" bestFit="1" customWidth="1"/>
    <col min="6" max="6" width="21.28515625" bestFit="1" customWidth="1"/>
    <col min="20" max="20" width="37.85546875" bestFit="1" customWidth="1"/>
    <col min="22" max="22" width="15.7109375" bestFit="1" customWidth="1"/>
    <col min="23" max="23" width="48.7109375" bestFit="1" customWidth="1"/>
    <col min="24" max="24" width="18.28515625" bestFit="1" customWidth="1"/>
    <col min="25" max="25" width="13.7109375" bestFit="1" customWidth="1"/>
    <col min="26" max="26" width="15.7109375" bestFit="1" customWidth="1"/>
  </cols>
  <sheetData>
    <row r="1" spans="1:24" ht="15.75">
      <c r="A1" s="63" t="s">
        <v>613</v>
      </c>
      <c r="B1" s="63" t="s">
        <v>650</v>
      </c>
      <c r="C1" s="63" t="s">
        <v>651</v>
      </c>
      <c r="D1" s="31" t="s">
        <v>652</v>
      </c>
      <c r="E1" s="31" t="s">
        <v>653</v>
      </c>
      <c r="F1" s="31" t="s">
        <v>654</v>
      </c>
      <c r="V1" s="51"/>
      <c r="W1" s="51"/>
      <c r="X1" s="51"/>
    </row>
    <row r="2" spans="1:24" ht="15.75">
      <c r="A2" s="34">
        <v>6</v>
      </c>
      <c r="B2" s="34">
        <v>339020</v>
      </c>
      <c r="C2" s="34">
        <v>356230</v>
      </c>
      <c r="D2">
        <v>2</v>
      </c>
      <c r="E2">
        <v>0</v>
      </c>
      <c r="F2">
        <v>1.5</v>
      </c>
      <c r="V2" s="51"/>
      <c r="W2" s="51"/>
      <c r="X2" s="51"/>
    </row>
    <row r="3" spans="1:24" ht="15.75">
      <c r="A3" s="34">
        <v>467</v>
      </c>
      <c r="B3" s="34">
        <v>316538</v>
      </c>
      <c r="C3" s="34">
        <v>675267</v>
      </c>
      <c r="D3">
        <v>3</v>
      </c>
      <c r="E3">
        <v>0</v>
      </c>
      <c r="F3">
        <v>1</v>
      </c>
      <c r="V3" s="51"/>
      <c r="W3" s="51"/>
      <c r="X3" s="51"/>
    </row>
    <row r="4" spans="1:24" ht="15.75">
      <c r="A4" s="34">
        <v>20003</v>
      </c>
      <c r="B4" s="34">
        <v>272970</v>
      </c>
      <c r="C4" s="34">
        <v>323370</v>
      </c>
      <c r="D4">
        <v>4</v>
      </c>
      <c r="E4">
        <v>0</v>
      </c>
      <c r="F4">
        <v>1</v>
      </c>
      <c r="V4" s="51"/>
      <c r="W4" s="51"/>
      <c r="X4" s="51"/>
    </row>
    <row r="5" spans="1:24" ht="15.75">
      <c r="A5" s="34">
        <v>31601</v>
      </c>
      <c r="B5" s="34">
        <v>249322</v>
      </c>
      <c r="C5" s="34">
        <v>220293</v>
      </c>
      <c r="D5">
        <v>4</v>
      </c>
      <c r="E5">
        <v>0</v>
      </c>
      <c r="F5">
        <v>1</v>
      </c>
      <c r="V5" s="51"/>
      <c r="W5" s="51"/>
      <c r="X5" s="51"/>
    </row>
    <row r="6" spans="1:24" ht="15.75">
      <c r="A6" s="34">
        <v>50319</v>
      </c>
      <c r="B6" s="34">
        <v>343070</v>
      </c>
      <c r="C6" s="34">
        <v>214392</v>
      </c>
      <c r="D6">
        <v>4</v>
      </c>
      <c r="E6">
        <v>0</v>
      </c>
      <c r="F6">
        <v>1</v>
      </c>
      <c r="V6" s="51"/>
      <c r="W6" s="51"/>
      <c r="X6" s="51"/>
    </row>
    <row r="7" spans="1:24" ht="15.75">
      <c r="A7" s="34">
        <v>121157</v>
      </c>
      <c r="B7" s="34">
        <v>259500</v>
      </c>
      <c r="C7" s="34">
        <v>664400</v>
      </c>
      <c r="D7">
        <v>4</v>
      </c>
      <c r="E7">
        <v>0</v>
      </c>
      <c r="F7">
        <v>1</v>
      </c>
      <c r="V7" s="51"/>
      <c r="W7" s="51"/>
      <c r="X7" s="51"/>
    </row>
    <row r="8" spans="1:24">
      <c r="A8" s="34">
        <v>204173</v>
      </c>
      <c r="B8" s="34">
        <v>326596</v>
      </c>
      <c r="C8" s="34">
        <v>782091</v>
      </c>
      <c r="D8">
        <v>3</v>
      </c>
      <c r="E8">
        <v>0</v>
      </c>
      <c r="F8">
        <v>1</v>
      </c>
    </row>
    <row r="9" spans="1:24">
      <c r="A9" s="34">
        <v>205148</v>
      </c>
      <c r="B9" s="34">
        <v>395752</v>
      </c>
      <c r="C9" s="34">
        <v>830361</v>
      </c>
      <c r="D9">
        <v>3</v>
      </c>
      <c r="E9">
        <v>0</v>
      </c>
      <c r="F9">
        <v>1</v>
      </c>
    </row>
    <row r="10" spans="1:24">
      <c r="A10" s="34">
        <v>205225</v>
      </c>
      <c r="B10" s="34">
        <v>410051</v>
      </c>
      <c r="C10" s="34">
        <v>848104</v>
      </c>
      <c r="D10">
        <v>3</v>
      </c>
      <c r="E10">
        <v>0</v>
      </c>
      <c r="F10">
        <v>1</v>
      </c>
    </row>
    <row r="11" spans="1:24">
      <c r="A11" s="34">
        <v>484907</v>
      </c>
      <c r="B11" s="34">
        <v>390858</v>
      </c>
      <c r="C11" s="34">
        <v>809468</v>
      </c>
      <c r="D11">
        <v>2</v>
      </c>
      <c r="E11">
        <v>0</v>
      </c>
      <c r="F11">
        <v>2.5</v>
      </c>
    </row>
    <row r="12" spans="1:24">
      <c r="A12" s="34" t="s">
        <v>296</v>
      </c>
      <c r="B12" s="34">
        <v>393220</v>
      </c>
      <c r="C12" s="34">
        <v>223820</v>
      </c>
      <c r="D12">
        <v>7</v>
      </c>
      <c r="E12">
        <v>0</v>
      </c>
      <c r="F12">
        <v>3</v>
      </c>
    </row>
    <row r="13" spans="1:24">
      <c r="A13" s="34" t="s">
        <v>334</v>
      </c>
      <c r="B13" s="34">
        <v>403350</v>
      </c>
      <c r="C13" s="34">
        <v>245150</v>
      </c>
      <c r="D13">
        <v>2</v>
      </c>
      <c r="E13">
        <v>0</v>
      </c>
      <c r="F13">
        <v>6.5</v>
      </c>
    </row>
    <row r="14" spans="1:24">
      <c r="A14" s="34" t="s">
        <v>279</v>
      </c>
      <c r="B14" s="34">
        <v>403360</v>
      </c>
      <c r="C14" s="34">
        <v>243130</v>
      </c>
      <c r="D14">
        <v>1</v>
      </c>
      <c r="E14">
        <v>0</v>
      </c>
      <c r="F14">
        <v>1</v>
      </c>
    </row>
    <row r="15" spans="1:24">
      <c r="A15" s="34" t="s">
        <v>439</v>
      </c>
      <c r="B15" s="34">
        <v>383780</v>
      </c>
      <c r="C15" s="34">
        <v>237130</v>
      </c>
      <c r="D15">
        <v>1</v>
      </c>
      <c r="E15">
        <v>0</v>
      </c>
      <c r="F15">
        <v>1</v>
      </c>
    </row>
    <row r="16" spans="1:24">
      <c r="A16" s="34" t="s">
        <v>206</v>
      </c>
      <c r="B16" s="34">
        <v>515935</v>
      </c>
      <c r="C16" s="34">
        <v>253417</v>
      </c>
      <c r="D16">
        <v>8</v>
      </c>
      <c r="E16">
        <v>8</v>
      </c>
      <c r="F16">
        <v>40</v>
      </c>
    </row>
    <row r="17" spans="1:6">
      <c r="A17" s="34" t="s">
        <v>276</v>
      </c>
      <c r="B17" s="34">
        <v>383550</v>
      </c>
      <c r="C17" s="34">
        <v>252450</v>
      </c>
      <c r="D17">
        <v>7</v>
      </c>
      <c r="E17">
        <v>1</v>
      </c>
      <c r="F17">
        <v>7</v>
      </c>
    </row>
    <row r="18" spans="1:6">
      <c r="A18" s="34" t="s">
        <v>310</v>
      </c>
      <c r="B18" s="34">
        <v>504393</v>
      </c>
      <c r="C18" s="34">
        <v>236465</v>
      </c>
      <c r="D18">
        <v>2</v>
      </c>
      <c r="E18">
        <v>0</v>
      </c>
      <c r="F18">
        <v>6</v>
      </c>
    </row>
    <row r="19" spans="1:6">
      <c r="A19" s="34" t="s">
        <v>198</v>
      </c>
      <c r="B19" s="34">
        <v>516100</v>
      </c>
      <c r="C19" s="34">
        <v>253300</v>
      </c>
      <c r="D19">
        <v>8</v>
      </c>
      <c r="E19">
        <v>7</v>
      </c>
      <c r="F19">
        <v>37.5</v>
      </c>
    </row>
    <row r="20" spans="1:6">
      <c r="A20" s="34" t="s">
        <v>411</v>
      </c>
      <c r="B20" s="34">
        <v>381270</v>
      </c>
      <c r="C20" s="34">
        <v>270790</v>
      </c>
      <c r="D20">
        <v>1</v>
      </c>
      <c r="E20">
        <v>0</v>
      </c>
      <c r="F20">
        <v>2</v>
      </c>
    </row>
    <row r="21" spans="1:6">
      <c r="A21" s="34" t="s">
        <v>517</v>
      </c>
      <c r="B21" s="34">
        <v>355241</v>
      </c>
      <c r="C21" s="34">
        <v>309886</v>
      </c>
      <c r="D21">
        <v>1</v>
      </c>
      <c r="E21">
        <v>0</v>
      </c>
      <c r="F21">
        <v>1</v>
      </c>
    </row>
    <row r="22" spans="1:6">
      <c r="A22" s="34" t="s">
        <v>312</v>
      </c>
      <c r="B22" s="34">
        <v>539315</v>
      </c>
      <c r="C22" s="34">
        <v>274729</v>
      </c>
      <c r="D22">
        <v>1</v>
      </c>
      <c r="E22">
        <v>0</v>
      </c>
      <c r="F22">
        <v>1</v>
      </c>
    </row>
    <row r="23" spans="1:6">
      <c r="A23" s="34" t="s">
        <v>429</v>
      </c>
      <c r="B23" s="34">
        <v>413117</v>
      </c>
      <c r="C23" s="34">
        <v>317761</v>
      </c>
      <c r="D23">
        <v>1</v>
      </c>
      <c r="E23">
        <v>0</v>
      </c>
      <c r="F23">
        <v>1</v>
      </c>
    </row>
    <row r="24" spans="1:6">
      <c r="A24" s="34" t="s">
        <v>486</v>
      </c>
      <c r="B24" s="34">
        <v>465590</v>
      </c>
      <c r="C24" s="34">
        <v>392680</v>
      </c>
      <c r="D24">
        <v>1</v>
      </c>
      <c r="E24">
        <v>0</v>
      </c>
      <c r="F24">
        <v>1</v>
      </c>
    </row>
    <row r="25" spans="1:6">
      <c r="A25" s="34" t="s">
        <v>548</v>
      </c>
      <c r="B25" s="34">
        <v>389437</v>
      </c>
      <c r="C25" s="34">
        <v>466251</v>
      </c>
      <c r="D25">
        <v>1</v>
      </c>
      <c r="E25">
        <v>0</v>
      </c>
      <c r="F25">
        <v>1</v>
      </c>
    </row>
    <row r="26" spans="1:6">
      <c r="A26" s="34" t="s">
        <v>480</v>
      </c>
      <c r="B26" s="34">
        <v>388399</v>
      </c>
      <c r="C26" s="34">
        <v>643388</v>
      </c>
      <c r="D26">
        <v>1</v>
      </c>
      <c r="E26">
        <v>0</v>
      </c>
      <c r="F26">
        <v>1</v>
      </c>
    </row>
    <row r="27" spans="1:6">
      <c r="A27" s="34" t="s">
        <v>514</v>
      </c>
      <c r="B27" s="34">
        <v>423701</v>
      </c>
      <c r="C27" s="34">
        <v>606065</v>
      </c>
      <c r="D27">
        <v>1</v>
      </c>
      <c r="E27">
        <v>0</v>
      </c>
      <c r="F27">
        <v>1</v>
      </c>
    </row>
    <row r="28" spans="1:6">
      <c r="A28" s="34" t="s">
        <v>268</v>
      </c>
      <c r="B28" s="34">
        <v>426660</v>
      </c>
      <c r="C28" s="34">
        <v>581425</v>
      </c>
      <c r="D28">
        <v>7</v>
      </c>
      <c r="E28">
        <v>1</v>
      </c>
      <c r="F28">
        <v>3</v>
      </c>
    </row>
    <row r="29" spans="1:6">
      <c r="A29" s="34" t="s">
        <v>536</v>
      </c>
      <c r="B29" s="34">
        <v>411895</v>
      </c>
      <c r="C29" s="34">
        <v>564575</v>
      </c>
      <c r="D29">
        <v>1</v>
      </c>
      <c r="E29">
        <v>0</v>
      </c>
      <c r="F29">
        <v>1</v>
      </c>
    </row>
    <row r="30" spans="1:6">
      <c r="A30" s="34" t="s">
        <v>545</v>
      </c>
      <c r="B30" s="34">
        <v>392800</v>
      </c>
      <c r="C30" s="34">
        <v>518650</v>
      </c>
      <c r="D30">
        <v>1</v>
      </c>
      <c r="E30">
        <v>0</v>
      </c>
      <c r="F30">
        <v>1</v>
      </c>
    </row>
    <row r="31" spans="1:6">
      <c r="A31" s="34" t="s">
        <v>299</v>
      </c>
      <c r="B31" s="34">
        <v>439150</v>
      </c>
      <c r="C31" s="34">
        <v>510275</v>
      </c>
      <c r="D31">
        <v>1</v>
      </c>
      <c r="E31">
        <v>0</v>
      </c>
      <c r="F31">
        <v>1</v>
      </c>
    </row>
    <row r="32" spans="1:6">
      <c r="A32" s="34" t="s">
        <v>520</v>
      </c>
      <c r="B32" s="34">
        <v>449200</v>
      </c>
      <c r="C32" s="34">
        <v>330200</v>
      </c>
      <c r="D32">
        <v>1</v>
      </c>
      <c r="E32">
        <v>0</v>
      </c>
      <c r="F32">
        <v>1</v>
      </c>
    </row>
    <row r="33" spans="1:6">
      <c r="A33" s="34" t="s">
        <v>491</v>
      </c>
      <c r="B33" s="34">
        <v>591380</v>
      </c>
      <c r="C33" s="34">
        <v>294780</v>
      </c>
      <c r="D33">
        <v>1</v>
      </c>
      <c r="E33">
        <v>0</v>
      </c>
      <c r="F33">
        <v>1</v>
      </c>
    </row>
    <row r="34" spans="1:6">
      <c r="A34" s="34" t="s">
        <v>263</v>
      </c>
      <c r="B34" s="34">
        <v>459334</v>
      </c>
      <c r="C34" s="34">
        <v>444561</v>
      </c>
      <c r="D34">
        <v>5</v>
      </c>
      <c r="E34">
        <v>0</v>
      </c>
      <c r="F34">
        <v>8</v>
      </c>
    </row>
    <row r="35" spans="1:6">
      <c r="A35" s="34" t="s">
        <v>241</v>
      </c>
      <c r="B35" s="34">
        <v>456840</v>
      </c>
      <c r="C35" s="34">
        <v>455364</v>
      </c>
      <c r="D35">
        <v>8</v>
      </c>
      <c r="E35">
        <v>7</v>
      </c>
      <c r="F35">
        <v>33.5</v>
      </c>
    </row>
    <row r="36" spans="1:6">
      <c r="A36" s="34" t="s">
        <v>315</v>
      </c>
      <c r="B36" s="34">
        <v>456820</v>
      </c>
      <c r="C36" s="34">
        <v>403898</v>
      </c>
      <c r="D36">
        <v>1</v>
      </c>
      <c r="E36">
        <v>0</v>
      </c>
      <c r="F36">
        <v>1</v>
      </c>
    </row>
    <row r="37" spans="1:6">
      <c r="A37" s="34" t="s">
        <v>371</v>
      </c>
      <c r="B37" s="34">
        <v>453283</v>
      </c>
      <c r="C37" s="34">
        <v>425562</v>
      </c>
      <c r="D37">
        <v>1</v>
      </c>
      <c r="E37">
        <v>0</v>
      </c>
      <c r="F37">
        <v>1</v>
      </c>
    </row>
    <row r="38" spans="1:6">
      <c r="A38" s="34" t="s">
        <v>398</v>
      </c>
      <c r="B38" s="34">
        <v>434596</v>
      </c>
      <c r="C38" s="34">
        <v>430313</v>
      </c>
      <c r="D38">
        <v>1</v>
      </c>
      <c r="E38">
        <v>0</v>
      </c>
      <c r="F38">
        <v>2</v>
      </c>
    </row>
    <row r="39" spans="1:6">
      <c r="A39" s="34" t="s">
        <v>477</v>
      </c>
      <c r="B39" s="34">
        <v>470572</v>
      </c>
      <c r="C39" s="34">
        <v>430100</v>
      </c>
      <c r="D39">
        <v>1</v>
      </c>
      <c r="E39">
        <v>0</v>
      </c>
      <c r="F39">
        <v>1</v>
      </c>
    </row>
    <row r="40" spans="1:6">
      <c r="A40" s="34" t="s">
        <v>366</v>
      </c>
      <c r="B40" s="34">
        <v>445202</v>
      </c>
      <c r="C40" s="34">
        <v>331459</v>
      </c>
      <c r="D40">
        <v>2</v>
      </c>
      <c r="E40">
        <v>0</v>
      </c>
      <c r="F40">
        <v>1</v>
      </c>
    </row>
    <row r="41" spans="1:6">
      <c r="A41" s="34" t="s">
        <v>461</v>
      </c>
      <c r="B41" s="34">
        <v>448507</v>
      </c>
      <c r="C41" s="34">
        <v>443825</v>
      </c>
      <c r="D41">
        <v>1</v>
      </c>
      <c r="E41">
        <v>0</v>
      </c>
      <c r="F41">
        <v>1</v>
      </c>
    </row>
    <row r="42" spans="1:6">
      <c r="A42" s="34" t="s">
        <v>525</v>
      </c>
      <c r="B42" s="34">
        <v>341260</v>
      </c>
      <c r="C42" s="34">
        <v>242430</v>
      </c>
      <c r="D42">
        <v>1</v>
      </c>
      <c r="E42">
        <v>0</v>
      </c>
      <c r="F42">
        <v>2</v>
      </c>
    </row>
    <row r="43" spans="1:6">
      <c r="A43" s="34" t="s">
        <v>190</v>
      </c>
      <c r="B43" s="34">
        <v>357000</v>
      </c>
      <c r="C43" s="34">
        <v>237460</v>
      </c>
      <c r="D43">
        <v>8</v>
      </c>
      <c r="E43">
        <v>7</v>
      </c>
      <c r="F43">
        <v>40.5</v>
      </c>
    </row>
    <row r="44" spans="1:6">
      <c r="A44" s="34" t="s">
        <v>331</v>
      </c>
      <c r="B44" s="34">
        <v>415461</v>
      </c>
      <c r="C44" s="34">
        <v>93793</v>
      </c>
      <c r="D44">
        <v>1</v>
      </c>
      <c r="E44">
        <v>0</v>
      </c>
      <c r="F44">
        <v>1</v>
      </c>
    </row>
    <row r="45" spans="1:6">
      <c r="A45" s="34" t="s">
        <v>393</v>
      </c>
      <c r="B45" s="34">
        <v>389053</v>
      </c>
      <c r="C45" s="34">
        <v>86656</v>
      </c>
      <c r="D45">
        <v>1</v>
      </c>
      <c r="E45">
        <v>0</v>
      </c>
      <c r="F45">
        <v>1</v>
      </c>
    </row>
    <row r="46" spans="1:6">
      <c r="A46" s="34" t="s">
        <v>508</v>
      </c>
      <c r="B46" s="34">
        <v>413282</v>
      </c>
      <c r="C46" s="34">
        <v>373102</v>
      </c>
      <c r="D46">
        <v>1</v>
      </c>
      <c r="E46">
        <v>0</v>
      </c>
      <c r="F46">
        <v>1</v>
      </c>
    </row>
    <row r="47" spans="1:6">
      <c r="A47" s="34" t="s">
        <v>376</v>
      </c>
      <c r="B47" s="34">
        <v>558900</v>
      </c>
      <c r="C47" s="34">
        <v>300900</v>
      </c>
      <c r="D47">
        <v>1</v>
      </c>
      <c r="E47">
        <v>0</v>
      </c>
      <c r="F47">
        <v>1</v>
      </c>
    </row>
    <row r="48" spans="1:6">
      <c r="A48" s="34" t="s">
        <v>423</v>
      </c>
      <c r="B48" s="34">
        <v>426848</v>
      </c>
      <c r="C48" s="34">
        <v>326988</v>
      </c>
      <c r="D48">
        <v>1</v>
      </c>
      <c r="E48">
        <v>0</v>
      </c>
      <c r="F48">
        <v>1</v>
      </c>
    </row>
    <row r="49" spans="1:6">
      <c r="A49" s="34" t="s">
        <v>235</v>
      </c>
      <c r="B49" s="34">
        <v>419190</v>
      </c>
      <c r="C49" s="34">
        <v>291450</v>
      </c>
      <c r="D49">
        <v>7</v>
      </c>
      <c r="E49">
        <v>1</v>
      </c>
      <c r="F49">
        <v>5</v>
      </c>
    </row>
    <row r="50" spans="1:6">
      <c r="A50" s="34" t="s">
        <v>336</v>
      </c>
      <c r="B50" s="34">
        <v>293608</v>
      </c>
      <c r="C50" s="34">
        <v>101640</v>
      </c>
      <c r="D50">
        <v>1</v>
      </c>
      <c r="E50">
        <v>0</v>
      </c>
      <c r="F50">
        <v>1</v>
      </c>
    </row>
    <row r="51" spans="1:6">
      <c r="A51" s="34" t="s">
        <v>341</v>
      </c>
      <c r="B51" s="34">
        <v>285580</v>
      </c>
      <c r="C51" s="34">
        <v>74543</v>
      </c>
      <c r="D51">
        <v>1</v>
      </c>
      <c r="E51">
        <v>0</v>
      </c>
      <c r="F51">
        <v>1</v>
      </c>
    </row>
    <row r="52" spans="1:6">
      <c r="A52" s="34" t="s">
        <v>474</v>
      </c>
      <c r="B52" s="34">
        <v>247359</v>
      </c>
      <c r="C52" s="34">
        <v>120917</v>
      </c>
      <c r="D52">
        <v>1</v>
      </c>
      <c r="E52">
        <v>0</v>
      </c>
      <c r="F52">
        <v>1</v>
      </c>
    </row>
    <row r="53" spans="1:6">
      <c r="A53" s="34" t="s">
        <v>553</v>
      </c>
      <c r="B53" s="34">
        <v>219439</v>
      </c>
      <c r="C53" s="34">
        <v>74729</v>
      </c>
      <c r="D53">
        <v>1</v>
      </c>
      <c r="E53">
        <v>0</v>
      </c>
      <c r="F53">
        <v>1</v>
      </c>
    </row>
    <row r="54" spans="1:6">
      <c r="A54" s="34" t="s">
        <v>400</v>
      </c>
      <c r="B54" s="34">
        <v>164250</v>
      </c>
      <c r="C54" s="34">
        <v>24280</v>
      </c>
      <c r="D54">
        <v>1</v>
      </c>
      <c r="E54">
        <v>0</v>
      </c>
      <c r="F54">
        <v>1</v>
      </c>
    </row>
    <row r="55" spans="1:6">
      <c r="A55" s="34" t="s">
        <v>466</v>
      </c>
      <c r="B55" s="34">
        <v>353017</v>
      </c>
      <c r="C55" s="34">
        <v>378474</v>
      </c>
      <c r="D55">
        <v>1</v>
      </c>
      <c r="E55">
        <v>0</v>
      </c>
      <c r="F55">
        <v>1</v>
      </c>
    </row>
    <row r="56" spans="1:6">
      <c r="A56" s="34" t="s">
        <v>417</v>
      </c>
      <c r="B56" s="34">
        <v>374213</v>
      </c>
      <c r="C56" s="34">
        <v>393762</v>
      </c>
      <c r="D56">
        <v>1</v>
      </c>
      <c r="E56">
        <v>0</v>
      </c>
      <c r="F56">
        <v>1</v>
      </c>
    </row>
    <row r="57" spans="1:6">
      <c r="A57" s="34" t="s">
        <v>214</v>
      </c>
      <c r="B57" s="34">
        <v>376325</v>
      </c>
      <c r="C57" s="34">
        <v>405313</v>
      </c>
      <c r="D57">
        <v>7</v>
      </c>
      <c r="E57">
        <v>0</v>
      </c>
      <c r="F57">
        <v>3</v>
      </c>
    </row>
    <row r="58" spans="1:6">
      <c r="A58" s="34" t="s">
        <v>339</v>
      </c>
      <c r="B58" s="34">
        <v>382258</v>
      </c>
      <c r="C58" s="34">
        <v>399020</v>
      </c>
      <c r="D58">
        <v>1</v>
      </c>
      <c r="E58">
        <v>0</v>
      </c>
      <c r="F58">
        <v>1</v>
      </c>
    </row>
    <row r="59" spans="1:6">
      <c r="A59" s="34" t="s">
        <v>285</v>
      </c>
      <c r="B59" s="34">
        <v>361597</v>
      </c>
      <c r="C59" s="34">
        <v>387999</v>
      </c>
      <c r="D59">
        <v>1</v>
      </c>
      <c r="E59">
        <v>0</v>
      </c>
      <c r="F59">
        <v>1</v>
      </c>
    </row>
    <row r="60" spans="1:6">
      <c r="A60" s="34" t="s">
        <v>436</v>
      </c>
      <c r="B60" s="34">
        <v>329211</v>
      </c>
      <c r="C60" s="34">
        <v>405091</v>
      </c>
      <c r="D60">
        <v>1</v>
      </c>
      <c r="E60">
        <v>0</v>
      </c>
      <c r="F60">
        <v>2</v>
      </c>
    </row>
    <row r="61" spans="1:6">
      <c r="A61" s="34" t="s">
        <v>288</v>
      </c>
      <c r="B61" s="34">
        <v>347589</v>
      </c>
      <c r="C61" s="34">
        <v>412612</v>
      </c>
      <c r="D61">
        <v>6</v>
      </c>
      <c r="E61">
        <v>0</v>
      </c>
      <c r="F61">
        <v>4.5</v>
      </c>
    </row>
    <row r="62" spans="1:6">
      <c r="A62" s="34" t="s">
        <v>408</v>
      </c>
      <c r="B62" s="34">
        <v>358888</v>
      </c>
      <c r="C62" s="34">
        <v>430433</v>
      </c>
      <c r="D62">
        <v>1</v>
      </c>
      <c r="E62">
        <v>0</v>
      </c>
      <c r="F62">
        <v>1</v>
      </c>
    </row>
    <row r="63" spans="1:6">
      <c r="A63" s="34" t="s">
        <v>494</v>
      </c>
      <c r="B63" s="34">
        <v>346303</v>
      </c>
      <c r="C63" s="34">
        <v>441184</v>
      </c>
      <c r="D63">
        <v>1</v>
      </c>
      <c r="E63">
        <v>0</v>
      </c>
      <c r="F63">
        <v>1</v>
      </c>
    </row>
    <row r="64" spans="1:6">
      <c r="A64" s="34" t="s">
        <v>505</v>
      </c>
      <c r="B64" s="34">
        <v>350315</v>
      </c>
      <c r="C64" s="34">
        <v>464630</v>
      </c>
      <c r="D64">
        <v>1</v>
      </c>
      <c r="E64">
        <v>0</v>
      </c>
      <c r="F64">
        <v>2</v>
      </c>
    </row>
    <row r="65" spans="1:6">
      <c r="A65" s="34" t="s">
        <v>531</v>
      </c>
      <c r="B65" s="34">
        <v>334498</v>
      </c>
      <c r="C65" s="34">
        <v>483600</v>
      </c>
      <c r="D65">
        <v>1</v>
      </c>
      <c r="E65">
        <v>0</v>
      </c>
      <c r="F65">
        <v>1</v>
      </c>
    </row>
    <row r="66" spans="1:6">
      <c r="A66" s="34" t="s">
        <v>511</v>
      </c>
      <c r="B66" s="34">
        <v>309000</v>
      </c>
      <c r="C66" s="34">
        <v>486750</v>
      </c>
      <c r="D66">
        <v>1</v>
      </c>
      <c r="E66">
        <v>0</v>
      </c>
      <c r="F66">
        <v>1</v>
      </c>
    </row>
    <row r="67" spans="1:6">
      <c r="A67" s="34" t="s">
        <v>528</v>
      </c>
      <c r="B67" s="34">
        <v>300998</v>
      </c>
      <c r="C67" s="34">
        <v>529227</v>
      </c>
      <c r="D67">
        <v>1</v>
      </c>
      <c r="E67">
        <v>0</v>
      </c>
      <c r="F67">
        <v>1</v>
      </c>
    </row>
    <row r="68" spans="1:6">
      <c r="A68" s="34" t="s">
        <v>539</v>
      </c>
      <c r="B68" s="34">
        <v>325449</v>
      </c>
      <c r="C68" s="34">
        <v>535304</v>
      </c>
      <c r="D68">
        <v>1</v>
      </c>
      <c r="E68">
        <v>0</v>
      </c>
      <c r="F68">
        <v>1</v>
      </c>
    </row>
    <row r="69" spans="1:6">
      <c r="A69" s="34" t="s">
        <v>483</v>
      </c>
      <c r="B69" s="34">
        <v>324268</v>
      </c>
      <c r="C69" s="34">
        <v>555716</v>
      </c>
      <c r="D69">
        <v>1</v>
      </c>
      <c r="E69">
        <v>0</v>
      </c>
      <c r="F69">
        <v>2</v>
      </c>
    </row>
    <row r="70" spans="1:6">
      <c r="A70" s="34" t="s">
        <v>533</v>
      </c>
      <c r="B70" s="34">
        <v>360394</v>
      </c>
      <c r="C70" s="34">
        <v>528201</v>
      </c>
      <c r="D70">
        <v>1</v>
      </c>
      <c r="E70">
        <v>0</v>
      </c>
      <c r="F70">
        <v>1</v>
      </c>
    </row>
    <row r="71" spans="1:6">
      <c r="A71" s="34" t="s">
        <v>255</v>
      </c>
      <c r="B71" s="34">
        <v>339046</v>
      </c>
      <c r="C71" s="34">
        <v>557146</v>
      </c>
      <c r="D71">
        <v>7</v>
      </c>
      <c r="E71">
        <v>0</v>
      </c>
      <c r="F71">
        <v>3</v>
      </c>
    </row>
    <row r="72" spans="1:6">
      <c r="A72" s="34" t="s">
        <v>542</v>
      </c>
      <c r="B72" s="34">
        <v>312406</v>
      </c>
      <c r="C72" s="34">
        <v>521833</v>
      </c>
      <c r="D72">
        <v>1</v>
      </c>
      <c r="E72">
        <v>0</v>
      </c>
      <c r="F72">
        <v>1</v>
      </c>
    </row>
    <row r="73" spans="1:6">
      <c r="A73" s="34" t="s">
        <v>318</v>
      </c>
      <c r="B73" s="34">
        <v>338230</v>
      </c>
      <c r="C73" s="34">
        <v>491552</v>
      </c>
      <c r="D73">
        <v>5</v>
      </c>
      <c r="E73">
        <v>0</v>
      </c>
      <c r="F73">
        <v>3</v>
      </c>
    </row>
    <row r="74" spans="1:6">
      <c r="A74" s="34" t="s">
        <v>523</v>
      </c>
      <c r="B74" s="34">
        <v>334036</v>
      </c>
      <c r="C74" s="34">
        <v>506422</v>
      </c>
      <c r="D74">
        <v>1</v>
      </c>
      <c r="E74">
        <v>0</v>
      </c>
      <c r="F74">
        <v>1</v>
      </c>
    </row>
    <row r="75" spans="1:6">
      <c r="A75" s="34" t="s">
        <v>551</v>
      </c>
      <c r="B75" s="34">
        <v>314513</v>
      </c>
      <c r="C75" s="34">
        <v>504278</v>
      </c>
      <c r="D75">
        <v>1</v>
      </c>
      <c r="E75">
        <v>0</v>
      </c>
      <c r="F75">
        <v>1</v>
      </c>
    </row>
    <row r="76" spans="1:6">
      <c r="A76" s="34" t="s">
        <v>489</v>
      </c>
      <c r="B76" s="34">
        <v>375543</v>
      </c>
      <c r="C76" s="34">
        <v>380701</v>
      </c>
      <c r="D76">
        <v>1</v>
      </c>
      <c r="E76">
        <v>0</v>
      </c>
      <c r="F76">
        <v>1</v>
      </c>
    </row>
    <row r="77" spans="1:6">
      <c r="A77" s="34" t="s">
        <v>374</v>
      </c>
      <c r="B77" s="34">
        <v>500000</v>
      </c>
      <c r="C77" s="34">
        <v>2</v>
      </c>
      <c r="D77">
        <v>1</v>
      </c>
      <c r="E77">
        <v>0</v>
      </c>
      <c r="F77">
        <v>1</v>
      </c>
    </row>
    <row r="78" spans="1:6">
      <c r="A78" s="34" t="s">
        <v>224</v>
      </c>
      <c r="B78" s="34">
        <v>500098</v>
      </c>
      <c r="C78" s="34">
        <v>402866</v>
      </c>
      <c r="D78">
        <v>8</v>
      </c>
      <c r="E78">
        <v>8</v>
      </c>
      <c r="F78">
        <v>40.5</v>
      </c>
    </row>
    <row r="79" spans="1:6">
      <c r="A79" s="34" t="s">
        <v>364</v>
      </c>
      <c r="B79" s="34">
        <v>497350</v>
      </c>
      <c r="C79" s="34">
        <v>418990</v>
      </c>
      <c r="D79">
        <v>7</v>
      </c>
      <c r="E79">
        <v>0</v>
      </c>
      <c r="F79">
        <v>3</v>
      </c>
    </row>
    <row r="80" spans="1:6">
      <c r="A80" s="34" t="s">
        <v>355</v>
      </c>
      <c r="B80" s="34">
        <v>403810</v>
      </c>
      <c r="C80" s="34">
        <v>319759</v>
      </c>
      <c r="D80">
        <v>2</v>
      </c>
      <c r="E80">
        <v>0</v>
      </c>
      <c r="F80">
        <v>5.5</v>
      </c>
    </row>
    <row r="81" spans="1:6">
      <c r="A81" s="34" t="s">
        <v>414</v>
      </c>
      <c r="B81" s="34">
        <v>552750</v>
      </c>
      <c r="C81" s="34">
        <v>175310</v>
      </c>
      <c r="D81">
        <v>1</v>
      </c>
      <c r="E81">
        <v>0</v>
      </c>
      <c r="F81">
        <v>1</v>
      </c>
    </row>
    <row r="82" spans="1:6">
      <c r="A82" s="34" t="s">
        <v>291</v>
      </c>
      <c r="B82" s="34">
        <v>574892</v>
      </c>
      <c r="C82" s="34">
        <v>158154</v>
      </c>
      <c r="D82">
        <v>1</v>
      </c>
      <c r="E82">
        <v>0</v>
      </c>
      <c r="F82">
        <v>1</v>
      </c>
    </row>
    <row r="83" spans="1:6">
      <c r="A83" s="34" t="s">
        <v>469</v>
      </c>
      <c r="B83" s="34">
        <v>540724</v>
      </c>
      <c r="C83" s="34">
        <v>135119</v>
      </c>
      <c r="D83">
        <v>1</v>
      </c>
      <c r="E83">
        <v>0</v>
      </c>
      <c r="F83">
        <v>1</v>
      </c>
    </row>
    <row r="84" spans="1:6">
      <c r="A84" s="34" t="s">
        <v>219</v>
      </c>
      <c r="B84" s="34">
        <v>559400</v>
      </c>
      <c r="C84" s="34">
        <v>142800</v>
      </c>
      <c r="D84">
        <v>7</v>
      </c>
      <c r="E84">
        <v>0</v>
      </c>
      <c r="F84">
        <v>6</v>
      </c>
    </row>
    <row r="85" spans="1:6">
      <c r="A85" s="34" t="s">
        <v>282</v>
      </c>
      <c r="B85" s="34">
        <v>618700</v>
      </c>
      <c r="C85" s="34">
        <v>160200</v>
      </c>
      <c r="D85">
        <v>1</v>
      </c>
      <c r="E85">
        <v>0</v>
      </c>
      <c r="F85">
        <v>1</v>
      </c>
    </row>
    <row r="86" spans="1:6">
      <c r="A86" s="34" t="s">
        <v>426</v>
      </c>
      <c r="B86" s="34">
        <v>588522</v>
      </c>
      <c r="C86" s="34">
        <v>125816</v>
      </c>
      <c r="D86">
        <v>1</v>
      </c>
      <c r="E86">
        <v>0</v>
      </c>
      <c r="F86">
        <v>1</v>
      </c>
    </row>
    <row r="87" spans="1:6">
      <c r="A87" s="34" t="s">
        <v>323</v>
      </c>
      <c r="B87" s="34">
        <v>337809</v>
      </c>
      <c r="C87" s="34">
        <v>155741</v>
      </c>
      <c r="D87">
        <v>2</v>
      </c>
      <c r="E87">
        <v>1</v>
      </c>
      <c r="F87">
        <v>10</v>
      </c>
    </row>
    <row r="88" spans="1:6">
      <c r="A88" s="34" t="s">
        <v>403</v>
      </c>
      <c r="B88" s="34">
        <v>553200</v>
      </c>
      <c r="C88" s="34">
        <v>105050</v>
      </c>
      <c r="D88">
        <v>1</v>
      </c>
      <c r="E88">
        <v>0</v>
      </c>
      <c r="F88">
        <v>2</v>
      </c>
    </row>
    <row r="89" spans="1:6">
      <c r="A89" s="34" t="s">
        <v>260</v>
      </c>
      <c r="B89" s="34">
        <v>543300</v>
      </c>
      <c r="C89" s="34">
        <v>114800</v>
      </c>
      <c r="D89">
        <v>1</v>
      </c>
      <c r="E89">
        <v>0</v>
      </c>
      <c r="F89">
        <v>1</v>
      </c>
    </row>
    <row r="90" spans="1:6">
      <c r="A90" s="34" t="s">
        <v>442</v>
      </c>
      <c r="B90" s="34">
        <v>503280</v>
      </c>
      <c r="C90" s="34">
        <v>117800</v>
      </c>
      <c r="D90">
        <v>1</v>
      </c>
      <c r="E90">
        <v>0</v>
      </c>
      <c r="F90">
        <v>1</v>
      </c>
    </row>
    <row r="91" spans="1:6">
      <c r="A91" s="34" t="s">
        <v>325</v>
      </c>
      <c r="B91" s="34">
        <v>514700</v>
      </c>
      <c r="C91" s="34">
        <v>129600</v>
      </c>
      <c r="D91">
        <v>2</v>
      </c>
      <c r="E91">
        <v>0</v>
      </c>
      <c r="F91">
        <v>5</v>
      </c>
    </row>
    <row r="92" spans="1:6">
      <c r="A92" s="34" t="s">
        <v>597</v>
      </c>
      <c r="B92" s="34">
        <v>245900</v>
      </c>
      <c r="C92" s="34">
        <v>399300</v>
      </c>
      <c r="D92">
        <v>2</v>
      </c>
      <c r="E92">
        <v>0</v>
      </c>
      <c r="F92">
        <v>1</v>
      </c>
    </row>
    <row r="93" spans="1:6">
      <c r="A93" s="34" t="s">
        <v>592</v>
      </c>
      <c r="B93" s="34">
        <v>334100</v>
      </c>
      <c r="C93" s="34">
        <v>370900</v>
      </c>
      <c r="D93">
        <v>3</v>
      </c>
      <c r="E93">
        <v>0</v>
      </c>
      <c r="F93">
        <v>1</v>
      </c>
    </row>
    <row r="94" spans="1:6">
      <c r="A94" s="34" t="s">
        <v>594</v>
      </c>
      <c r="B94" s="34">
        <v>348800</v>
      </c>
      <c r="C94" s="34">
        <v>346500</v>
      </c>
      <c r="D94">
        <v>3</v>
      </c>
      <c r="E94">
        <v>0</v>
      </c>
      <c r="F94">
        <v>2</v>
      </c>
    </row>
    <row r="95" spans="1:6">
      <c r="A95" s="34" t="s">
        <v>385</v>
      </c>
      <c r="B95" s="34">
        <v>435294</v>
      </c>
      <c r="C95" s="34">
        <v>115330</v>
      </c>
      <c r="D95">
        <v>1</v>
      </c>
      <c r="E95">
        <v>0</v>
      </c>
      <c r="F95">
        <v>1</v>
      </c>
    </row>
    <row r="96" spans="1:6">
      <c r="A96" s="34" t="s">
        <v>247</v>
      </c>
      <c r="B96" s="34">
        <v>435499</v>
      </c>
      <c r="C96" s="34">
        <v>117847</v>
      </c>
      <c r="D96">
        <v>7</v>
      </c>
      <c r="E96">
        <v>1</v>
      </c>
      <c r="F96">
        <v>3</v>
      </c>
    </row>
    <row r="97" spans="1:6">
      <c r="A97" s="34" t="s">
        <v>344</v>
      </c>
      <c r="B97" s="34">
        <v>438165</v>
      </c>
      <c r="C97" s="34">
        <v>103927</v>
      </c>
      <c r="D97">
        <v>1</v>
      </c>
      <c r="E97">
        <v>0</v>
      </c>
      <c r="F97">
        <v>1</v>
      </c>
    </row>
    <row r="98" spans="1:6">
      <c r="A98" s="34" t="s">
        <v>583</v>
      </c>
      <c r="B98" s="34">
        <v>442457</v>
      </c>
      <c r="C98" s="34">
        <v>149891</v>
      </c>
      <c r="D98">
        <v>2</v>
      </c>
      <c r="E98">
        <v>1</v>
      </c>
      <c r="F98">
        <v>9</v>
      </c>
    </row>
    <row r="99" spans="1:6">
      <c r="A99" s="34" t="s">
        <v>502</v>
      </c>
      <c r="B99" s="34">
        <v>437785</v>
      </c>
      <c r="C99" s="34">
        <v>96540</v>
      </c>
      <c r="D99">
        <v>1</v>
      </c>
      <c r="E99">
        <v>0</v>
      </c>
      <c r="F99">
        <v>1</v>
      </c>
    </row>
    <row r="100" spans="1:6">
      <c r="A100" s="34" t="s">
        <v>227</v>
      </c>
      <c r="B100" s="34">
        <v>518152</v>
      </c>
      <c r="C100" s="34">
        <v>129091</v>
      </c>
      <c r="D100">
        <v>2</v>
      </c>
      <c r="E100">
        <v>0</v>
      </c>
      <c r="F100">
        <v>5</v>
      </c>
    </row>
    <row r="101" spans="1:6">
      <c r="A101" s="34" t="s">
        <v>579</v>
      </c>
      <c r="B101" s="34">
        <v>442961</v>
      </c>
      <c r="C101" s="34">
        <v>148581</v>
      </c>
      <c r="D101">
        <v>2</v>
      </c>
      <c r="E101">
        <v>1</v>
      </c>
      <c r="F101">
        <v>11</v>
      </c>
    </row>
    <row r="102" spans="1:6">
      <c r="A102" s="34" t="s">
        <v>352</v>
      </c>
      <c r="B102" s="34">
        <v>614900</v>
      </c>
      <c r="C102" s="34">
        <v>244800</v>
      </c>
      <c r="D102">
        <v>1</v>
      </c>
      <c r="E102">
        <v>0</v>
      </c>
      <c r="F102">
        <v>1</v>
      </c>
    </row>
    <row r="103" spans="1:6">
      <c r="A103" s="34" t="s">
        <v>293</v>
      </c>
      <c r="B103" s="34">
        <v>559388</v>
      </c>
      <c r="C103" s="34">
        <v>180415</v>
      </c>
      <c r="D103">
        <v>1</v>
      </c>
      <c r="E103">
        <v>0</v>
      </c>
      <c r="F103">
        <v>2</v>
      </c>
    </row>
    <row r="104" spans="1:6">
      <c r="A104" s="34" t="s">
        <v>203</v>
      </c>
      <c r="B104" s="34">
        <v>507500</v>
      </c>
      <c r="C104" s="34">
        <v>299100</v>
      </c>
      <c r="D104">
        <v>8</v>
      </c>
      <c r="E104">
        <v>7</v>
      </c>
      <c r="F104">
        <v>37.5</v>
      </c>
    </row>
    <row r="105" spans="1:6">
      <c r="A105" s="34" t="s">
        <v>232</v>
      </c>
      <c r="B105" s="34">
        <v>503300</v>
      </c>
      <c r="C105" s="34">
        <v>171600</v>
      </c>
      <c r="D105">
        <v>1</v>
      </c>
      <c r="E105">
        <v>0</v>
      </c>
      <c r="F105">
        <v>1</v>
      </c>
    </row>
    <row r="106" spans="1:6">
      <c r="A106" s="34" t="s">
        <v>497</v>
      </c>
      <c r="B106" s="34">
        <v>512100</v>
      </c>
      <c r="C106" s="34">
        <v>198100</v>
      </c>
      <c r="D106">
        <v>1</v>
      </c>
      <c r="E106">
        <v>0</v>
      </c>
      <c r="F106">
        <v>1</v>
      </c>
    </row>
    <row r="107" spans="1:6">
      <c r="A107" s="34" t="s">
        <v>389</v>
      </c>
      <c r="B107" s="34">
        <v>509799</v>
      </c>
      <c r="C107" s="34">
        <v>193977</v>
      </c>
      <c r="D107">
        <v>1</v>
      </c>
      <c r="E107">
        <v>0</v>
      </c>
      <c r="F107">
        <v>1</v>
      </c>
    </row>
    <row r="108" spans="1:6">
      <c r="A108" s="34" t="s">
        <v>464</v>
      </c>
      <c r="B108" s="34">
        <v>514200</v>
      </c>
      <c r="C108" s="34">
        <v>201400</v>
      </c>
      <c r="D108">
        <v>1</v>
      </c>
      <c r="E108">
        <v>0</v>
      </c>
      <c r="F108">
        <v>1</v>
      </c>
    </row>
    <row r="109" spans="1:6">
      <c r="A109" s="34" t="s">
        <v>361</v>
      </c>
      <c r="B109" s="34">
        <v>477880</v>
      </c>
      <c r="C109" s="34">
        <v>176590</v>
      </c>
      <c r="D109">
        <v>1</v>
      </c>
      <c r="E109">
        <v>0</v>
      </c>
      <c r="F109">
        <v>1</v>
      </c>
    </row>
    <row r="110" spans="1:6">
      <c r="A110" s="34" t="s">
        <v>391</v>
      </c>
      <c r="B110" s="34">
        <v>535200</v>
      </c>
      <c r="C110" s="34">
        <v>214300</v>
      </c>
      <c r="D110">
        <v>1</v>
      </c>
      <c r="E110">
        <v>0</v>
      </c>
      <c r="F110">
        <v>1</v>
      </c>
    </row>
    <row r="111" spans="1:6">
      <c r="A111" s="34" t="s">
        <v>209</v>
      </c>
      <c r="B111" s="34">
        <v>512800</v>
      </c>
      <c r="C111" s="34">
        <v>217200</v>
      </c>
      <c r="D111">
        <v>2</v>
      </c>
      <c r="E111">
        <v>0</v>
      </c>
      <c r="F111">
        <v>6</v>
      </c>
    </row>
    <row r="112" spans="1:6">
      <c r="A112" s="34" t="s">
        <v>433</v>
      </c>
      <c r="B112" s="34">
        <v>515330</v>
      </c>
      <c r="C112" s="34">
        <v>168180</v>
      </c>
      <c r="D112">
        <v>1</v>
      </c>
      <c r="E112">
        <v>0</v>
      </c>
      <c r="F112">
        <v>2</v>
      </c>
    </row>
    <row r="113" spans="1:6">
      <c r="A113" s="34" t="s">
        <v>382</v>
      </c>
      <c r="B113" s="34">
        <v>541939</v>
      </c>
      <c r="C113" s="34">
        <v>191565</v>
      </c>
      <c r="D113">
        <v>1</v>
      </c>
      <c r="E113">
        <v>0</v>
      </c>
      <c r="F113">
        <v>1</v>
      </c>
    </row>
    <row r="114" spans="1:6">
      <c r="A114" s="34" t="s">
        <v>347</v>
      </c>
      <c r="B114" s="34">
        <v>457900</v>
      </c>
      <c r="C114" s="34">
        <v>193900</v>
      </c>
      <c r="D114">
        <v>1</v>
      </c>
      <c r="E114">
        <v>0</v>
      </c>
      <c r="F114">
        <v>1</v>
      </c>
    </row>
    <row r="115" spans="1:6">
      <c r="A115" s="34" t="s">
        <v>358</v>
      </c>
      <c r="B115" s="34">
        <v>517020</v>
      </c>
      <c r="C115" s="34">
        <v>171370</v>
      </c>
      <c r="D115">
        <v>1</v>
      </c>
      <c r="E115">
        <v>0</v>
      </c>
      <c r="F115">
        <v>2</v>
      </c>
    </row>
    <row r="116" spans="1:6">
      <c r="A116" s="34" t="s">
        <v>420</v>
      </c>
      <c r="B116" s="34">
        <v>420436</v>
      </c>
      <c r="C116" s="34">
        <v>198861</v>
      </c>
      <c r="D116">
        <v>1</v>
      </c>
      <c r="E116">
        <v>0</v>
      </c>
      <c r="F116">
        <v>2</v>
      </c>
    </row>
    <row r="117" spans="1:6">
      <c r="A117" s="34" t="s">
        <v>302</v>
      </c>
      <c r="B117" s="34">
        <v>525580</v>
      </c>
      <c r="C117" s="34">
        <v>174880</v>
      </c>
      <c r="D117">
        <v>1</v>
      </c>
      <c r="E117">
        <v>0</v>
      </c>
      <c r="F117">
        <v>2</v>
      </c>
    </row>
    <row r="118" spans="1:6">
      <c r="A118" s="34" t="s">
        <v>499</v>
      </c>
      <c r="B118" s="34">
        <v>507480</v>
      </c>
      <c r="C118" s="34">
        <v>165520</v>
      </c>
      <c r="D118">
        <v>1</v>
      </c>
      <c r="E118">
        <v>0</v>
      </c>
      <c r="F118">
        <v>1</v>
      </c>
    </row>
    <row r="119" spans="1:6">
      <c r="A119" s="34" t="s">
        <v>570</v>
      </c>
      <c r="B119" s="34">
        <v>394935</v>
      </c>
      <c r="C119" s="34">
        <v>179096</v>
      </c>
      <c r="D119">
        <v>1</v>
      </c>
      <c r="E119">
        <v>0</v>
      </c>
      <c r="F119">
        <v>6</v>
      </c>
    </row>
    <row r="120" spans="1:6">
      <c r="A120" s="34" t="s">
        <v>562</v>
      </c>
      <c r="B120" s="34">
        <v>316737</v>
      </c>
      <c r="C120" s="34">
        <v>543572</v>
      </c>
      <c r="D120">
        <v>2</v>
      </c>
      <c r="E120">
        <v>0</v>
      </c>
      <c r="F120">
        <v>7.5</v>
      </c>
    </row>
    <row r="121" spans="1:6">
      <c r="A121" s="34" t="s">
        <v>576</v>
      </c>
      <c r="B121" s="34">
        <v>366131</v>
      </c>
      <c r="C121" s="34">
        <v>449120</v>
      </c>
      <c r="D121">
        <v>2</v>
      </c>
      <c r="E121">
        <v>0</v>
      </c>
      <c r="F121">
        <v>6.5</v>
      </c>
    </row>
    <row r="122" spans="1:6">
      <c r="A122" s="34" t="s">
        <v>265</v>
      </c>
      <c r="B122" s="34">
        <v>387717</v>
      </c>
      <c r="C122" s="34">
        <v>106747</v>
      </c>
      <c r="D122">
        <v>2</v>
      </c>
      <c r="E122">
        <v>0</v>
      </c>
      <c r="F122">
        <v>7.5</v>
      </c>
    </row>
    <row r="123" spans="1:6">
      <c r="A123" s="34" t="s">
        <v>567</v>
      </c>
      <c r="B123" s="34">
        <v>417113</v>
      </c>
      <c r="C123" s="34">
        <v>585567</v>
      </c>
      <c r="D123">
        <v>2</v>
      </c>
      <c r="E123">
        <v>0</v>
      </c>
      <c r="F123">
        <v>7</v>
      </c>
    </row>
    <row r="124" spans="1:6">
      <c r="A124" s="34" t="s">
        <v>556</v>
      </c>
      <c r="B124" s="34">
        <v>469332</v>
      </c>
      <c r="C124" s="34">
        <v>466656</v>
      </c>
      <c r="D124">
        <v>2</v>
      </c>
      <c r="E124">
        <v>0</v>
      </c>
      <c r="F124">
        <v>5</v>
      </c>
    </row>
    <row r="125" spans="1:6">
      <c r="A125" s="34" t="s">
        <v>307</v>
      </c>
      <c r="B125" s="34">
        <v>336305</v>
      </c>
      <c r="C125" s="34">
        <v>144790</v>
      </c>
      <c r="D125">
        <v>1</v>
      </c>
      <c r="E125">
        <v>0</v>
      </c>
      <c r="F125">
        <v>9</v>
      </c>
    </row>
    <row r="126" spans="1:6">
      <c r="A126" s="34" t="s">
        <v>564</v>
      </c>
      <c r="B126" s="34">
        <v>433903</v>
      </c>
      <c r="C126" s="34">
        <v>347729</v>
      </c>
      <c r="D126">
        <v>2</v>
      </c>
      <c r="E126">
        <v>0</v>
      </c>
      <c r="F126">
        <v>6.5</v>
      </c>
    </row>
    <row r="127" spans="1:6">
      <c r="A127" s="34" t="s">
        <v>406</v>
      </c>
      <c r="B127" s="34">
        <v>435477</v>
      </c>
      <c r="C127" s="34">
        <v>107545</v>
      </c>
      <c r="D127">
        <v>2</v>
      </c>
      <c r="E127">
        <v>0</v>
      </c>
      <c r="F127">
        <v>6</v>
      </c>
    </row>
    <row r="128" spans="1:6">
      <c r="A128" s="34" t="s">
        <v>244</v>
      </c>
      <c r="B128" s="34">
        <v>423475</v>
      </c>
      <c r="C128" s="34">
        <v>247849</v>
      </c>
      <c r="D128">
        <v>2</v>
      </c>
      <c r="E128">
        <v>0</v>
      </c>
      <c r="F128">
        <v>7.5</v>
      </c>
    </row>
    <row r="129" spans="1:6">
      <c r="A129" s="34" t="s">
        <v>573</v>
      </c>
      <c r="B129" s="34">
        <v>386861</v>
      </c>
      <c r="C129" s="34">
        <v>491519</v>
      </c>
      <c r="D129">
        <v>2</v>
      </c>
      <c r="E129">
        <v>0</v>
      </c>
      <c r="F129">
        <v>6.5</v>
      </c>
    </row>
    <row r="130" spans="1:6">
      <c r="A130" s="34" t="s">
        <v>559</v>
      </c>
      <c r="B130" s="34">
        <v>542481</v>
      </c>
      <c r="C130" s="34">
        <v>390396</v>
      </c>
      <c r="D130">
        <v>2</v>
      </c>
      <c r="E130">
        <v>0</v>
      </c>
      <c r="F130">
        <v>7.5</v>
      </c>
    </row>
    <row r="131" spans="1:6">
      <c r="A131" s="34" t="s">
        <v>273</v>
      </c>
      <c r="B131" s="34">
        <v>501547</v>
      </c>
      <c r="C131" s="34">
        <v>370926</v>
      </c>
      <c r="D131">
        <v>7</v>
      </c>
      <c r="E131">
        <v>1</v>
      </c>
      <c r="F131">
        <v>7</v>
      </c>
    </row>
    <row r="132" spans="1:6">
      <c r="A132" s="34" t="s">
        <v>379</v>
      </c>
      <c r="B132" s="34">
        <v>594200</v>
      </c>
      <c r="C132" s="34">
        <v>339700</v>
      </c>
      <c r="D132">
        <v>1</v>
      </c>
      <c r="E132">
        <v>0</v>
      </c>
      <c r="F132">
        <v>4</v>
      </c>
    </row>
    <row r="133" spans="1:6">
      <c r="A133" s="34" t="s">
        <v>458</v>
      </c>
      <c r="B133" s="34">
        <v>641800</v>
      </c>
      <c r="C133" s="34">
        <v>321800</v>
      </c>
      <c r="D133">
        <v>1</v>
      </c>
      <c r="E133">
        <v>0</v>
      </c>
      <c r="F133">
        <v>1</v>
      </c>
    </row>
    <row r="134" spans="1:6">
      <c r="A134" s="34" t="s">
        <v>187</v>
      </c>
      <c r="B134" s="34">
        <v>636400</v>
      </c>
      <c r="C134" s="34">
        <v>291600</v>
      </c>
      <c r="D134">
        <v>8</v>
      </c>
      <c r="E134">
        <v>7</v>
      </c>
      <c r="F134">
        <v>39.5</v>
      </c>
    </row>
    <row r="135" spans="1:6">
      <c r="A135" s="34" t="s">
        <v>178</v>
      </c>
      <c r="B135" s="34">
        <v>620600</v>
      </c>
      <c r="C135" s="34">
        <v>309500</v>
      </c>
      <c r="D135">
        <v>8</v>
      </c>
      <c r="E135">
        <v>7</v>
      </c>
      <c r="F135">
        <v>38.5</v>
      </c>
    </row>
    <row r="136" spans="1:6">
      <c r="A136" s="34" t="s">
        <v>472</v>
      </c>
      <c r="B136" s="34">
        <v>526574</v>
      </c>
      <c r="C136" s="34">
        <v>347543</v>
      </c>
      <c r="D136">
        <v>1</v>
      </c>
      <c r="E136">
        <v>0</v>
      </c>
      <c r="F136">
        <v>1</v>
      </c>
    </row>
    <row r="137" spans="1:6">
      <c r="A137" s="34" t="s">
        <v>196</v>
      </c>
      <c r="B137" s="34">
        <v>624300</v>
      </c>
      <c r="C137" s="34">
        <v>306800</v>
      </c>
      <c r="D137">
        <v>1</v>
      </c>
      <c r="E137">
        <v>0</v>
      </c>
      <c r="F137">
        <v>7</v>
      </c>
    </row>
    <row r="138" spans="1:6">
      <c r="A138" s="34" t="s">
        <v>431</v>
      </c>
      <c r="B138" s="34">
        <v>635000</v>
      </c>
      <c r="C138" s="34">
        <v>304400</v>
      </c>
      <c r="D138">
        <v>1</v>
      </c>
      <c r="E138">
        <v>0</v>
      </c>
      <c r="F138">
        <v>2</v>
      </c>
    </row>
    <row r="139" spans="1:6">
      <c r="A139" s="34" t="s">
        <v>250</v>
      </c>
      <c r="B139" s="34">
        <v>366163</v>
      </c>
      <c r="C139" s="34">
        <v>169000</v>
      </c>
      <c r="D139">
        <v>1</v>
      </c>
      <c r="E139">
        <v>0</v>
      </c>
      <c r="F139">
        <v>1</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F4815C-4513-4D30-AECC-C5255558D660}">
  <dimension ref="A2:AR144"/>
  <sheetViews>
    <sheetView tabSelected="1" topLeftCell="X1" zoomScale="80" zoomScaleNormal="80" workbookViewId="0">
      <selection activeCell="AJ4" sqref="AJ4"/>
    </sheetView>
  </sheetViews>
  <sheetFormatPr defaultRowHeight="15"/>
  <cols>
    <col min="1" max="1" width="96.5703125" bestFit="1" customWidth="1"/>
    <col min="2" max="2" width="16.28515625" bestFit="1" customWidth="1"/>
    <col min="3" max="9" width="5.5703125" bestFit="1" customWidth="1"/>
    <col min="10" max="10" width="11" bestFit="1" customWidth="1"/>
    <col min="11" max="12" width="5" bestFit="1" customWidth="1"/>
    <col min="13" max="13" width="11" bestFit="1" customWidth="1"/>
  </cols>
  <sheetData>
    <row r="2" spans="1:44">
      <c r="A2" s="35" t="s">
        <v>626</v>
      </c>
      <c r="B2" s="35" t="s">
        <v>627</v>
      </c>
      <c r="M2" t="s">
        <v>655</v>
      </c>
      <c r="N2" t="s">
        <v>627</v>
      </c>
      <c r="X2" t="s">
        <v>626</v>
      </c>
      <c r="Y2" t="s">
        <v>627</v>
      </c>
    </row>
    <row r="3" spans="1:44">
      <c r="A3" s="35" t="s">
        <v>628</v>
      </c>
      <c r="B3" s="33">
        <v>2016</v>
      </c>
      <c r="C3" s="33">
        <v>2017</v>
      </c>
      <c r="D3" s="33">
        <v>2018</v>
      </c>
      <c r="E3" s="33">
        <v>2019</v>
      </c>
      <c r="F3" s="33">
        <v>2020</v>
      </c>
      <c r="G3" s="33">
        <v>2021</v>
      </c>
      <c r="H3" s="33">
        <v>2022</v>
      </c>
      <c r="I3" s="33">
        <v>2023</v>
      </c>
      <c r="J3" s="33" t="s">
        <v>629</v>
      </c>
      <c r="M3" t="s">
        <v>628</v>
      </c>
      <c r="N3">
        <v>2016</v>
      </c>
      <c r="O3">
        <v>2017</v>
      </c>
      <c r="P3">
        <v>2018</v>
      </c>
      <c r="Q3">
        <v>2019</v>
      </c>
      <c r="R3">
        <v>2020</v>
      </c>
      <c r="S3">
        <v>2021</v>
      </c>
      <c r="T3">
        <v>2022</v>
      </c>
      <c r="U3">
        <v>2023</v>
      </c>
      <c r="V3" t="s">
        <v>629</v>
      </c>
      <c r="X3" t="s">
        <v>628</v>
      </c>
      <c r="Y3">
        <v>2016</v>
      </c>
      <c r="Z3">
        <v>2017</v>
      </c>
      <c r="AA3">
        <v>2018</v>
      </c>
      <c r="AB3">
        <v>2019</v>
      </c>
      <c r="AC3">
        <v>2020</v>
      </c>
      <c r="AD3">
        <v>2021</v>
      </c>
      <c r="AE3">
        <v>2022</v>
      </c>
      <c r="AF3">
        <v>2023</v>
      </c>
      <c r="AG3" t="s">
        <v>629</v>
      </c>
      <c r="AI3" t="s">
        <v>628</v>
      </c>
      <c r="AJ3">
        <v>2016</v>
      </c>
      <c r="AK3">
        <v>2017</v>
      </c>
      <c r="AL3">
        <v>2018</v>
      </c>
      <c r="AM3">
        <v>2019</v>
      </c>
      <c r="AN3">
        <v>2020</v>
      </c>
      <c r="AO3">
        <v>2021</v>
      </c>
      <c r="AP3">
        <v>2022</v>
      </c>
      <c r="AQ3">
        <v>2023</v>
      </c>
    </row>
    <row r="4" spans="1:44">
      <c r="A4" s="34" t="s">
        <v>372</v>
      </c>
      <c r="E4">
        <v>1</v>
      </c>
      <c r="J4">
        <v>1</v>
      </c>
      <c r="M4" t="s">
        <v>372</v>
      </c>
      <c r="Q4">
        <v>0</v>
      </c>
      <c r="V4">
        <v>0</v>
      </c>
      <c r="X4" t="s">
        <v>372</v>
      </c>
      <c r="AB4">
        <v>1</v>
      </c>
      <c r="AG4">
        <v>1</v>
      </c>
      <c r="AI4" t="s">
        <v>372</v>
      </c>
      <c r="AJ4" t="str">
        <f>IF(OR(AND(Y4&gt;=4,Y4&lt;=7,N4&gt;=2),AND(Y4&gt;=8,Y4&lt;=16,N4&gt;=3),AND(Y4&gt;=17,Y4&lt;=28,N4&gt;=4),AND(Y4&gt;=29,Y4&lt;=40,N4&gt;=5),AND(Y4&gt;=41,Y4&lt;=53,N4&gt;=6),AND(Y4&gt;=54,Y4&lt;=67,N4&gt;=7),AND(Y4&gt;=68,Y4&lt;=82,N4&gt;=8),AND(Y4&gt;=83,Y4&lt;=98,N4&gt;=9)),"failed","")</f>
        <v/>
      </c>
      <c r="AK4" t="str">
        <f t="shared" ref="AK4:AQ4" si="0">IF(OR(AND(Z4&gt;=4,Z4&lt;=7,O4&gt;=2),AND(Z4&gt;=8,Z4&lt;=16,O4&gt;=3),AND(Z4&gt;=17,Z4&lt;=28,O4&gt;=4),AND(Z4&gt;=29,Z4&lt;=40,O4&gt;=5),AND(Z4&gt;=41,Z4&lt;=53,O4&gt;=6),AND(Z4&gt;=54,Z4&lt;=67,O4&gt;=7),AND(Z4&gt;=68,Z4&lt;=82,O4&gt;=8),AND(Z4&gt;=83,Z4&lt;=98,O4&gt;=9)),"failed","")</f>
        <v/>
      </c>
      <c r="AL4" t="str">
        <f t="shared" si="0"/>
        <v/>
      </c>
      <c r="AM4" t="str">
        <f t="shared" si="0"/>
        <v/>
      </c>
      <c r="AN4" t="str">
        <f t="shared" si="0"/>
        <v/>
      </c>
      <c r="AO4" t="str">
        <f t="shared" si="0"/>
        <v/>
      </c>
      <c r="AP4" t="str">
        <f t="shared" si="0"/>
        <v/>
      </c>
      <c r="AQ4" t="str">
        <f t="shared" si="0"/>
        <v/>
      </c>
      <c r="AR4">
        <f>COUNTIF(AJ4:AQ4,"=failed")</f>
        <v>0</v>
      </c>
    </row>
    <row r="5" spans="1:44">
      <c r="A5" s="34" t="s">
        <v>230</v>
      </c>
      <c r="D5">
        <v>8</v>
      </c>
      <c r="E5">
        <v>2</v>
      </c>
      <c r="J5">
        <v>10</v>
      </c>
      <c r="M5" t="s">
        <v>230</v>
      </c>
      <c r="P5">
        <v>0</v>
      </c>
      <c r="Q5">
        <v>0</v>
      </c>
      <c r="V5">
        <v>0</v>
      </c>
      <c r="X5" t="s">
        <v>230</v>
      </c>
      <c r="AA5">
        <v>8</v>
      </c>
      <c r="AB5">
        <v>2</v>
      </c>
      <c r="AG5">
        <v>10</v>
      </c>
      <c r="AI5" t="s">
        <v>230</v>
      </c>
      <c r="AJ5" t="str">
        <f t="shared" ref="AJ5:AJ68" si="1">IF(OR(AND(Y5&gt;=4,Y5&lt;=7,N5&gt;=2),AND(Y5&gt;=8,Y5&lt;=16,N5&gt;=3),AND(Y5&gt;=17,Y5&lt;=28,N5&gt;=4),AND(Y5&gt;=29,Y5&lt;=40,N5&gt;=5),AND(Y5&gt;=41,Y5&lt;=53,N5&gt;=6),AND(Y5&gt;=54,Y5&lt;=67,N5&gt;=7),AND(Y5&gt;=68,Y5&lt;=82,N5&gt;=8),AND(Y5&gt;=83,Y5&lt;=98,N5&gt;=9)),"failed","")</f>
        <v/>
      </c>
      <c r="AK5" t="str">
        <f t="shared" ref="AK5:AK68" si="2">IF(OR(AND(Z5&gt;=4,Z5&lt;=7,O5&gt;=2),AND(Z5&gt;=8,Z5&lt;=16,O5&gt;=3),AND(Z5&gt;=17,Z5&lt;=28,O5&gt;=4),AND(Z5&gt;=29,Z5&lt;=40,O5&gt;=5),AND(Z5&gt;=41,Z5&lt;=53,O5&gt;=6),AND(Z5&gt;=54,Z5&lt;=67,O5&gt;=7),AND(Z5&gt;=68,Z5&lt;=82,O5&gt;=8),AND(Z5&gt;=83,Z5&lt;=98,O5&gt;=9)),"failed","")</f>
        <v/>
      </c>
      <c r="AL5" t="str">
        <f t="shared" ref="AL5:AL68" si="3">IF(OR(AND(AA5&gt;=4,AA5&lt;=7,P5&gt;=2),AND(AA5&gt;=8,AA5&lt;=16,P5&gt;=3),AND(AA5&gt;=17,AA5&lt;=28,P5&gt;=4),AND(AA5&gt;=29,AA5&lt;=40,P5&gt;=5),AND(AA5&gt;=41,AA5&lt;=53,P5&gt;=6),AND(AA5&gt;=54,AA5&lt;=67,P5&gt;=7),AND(AA5&gt;=68,AA5&lt;=82,P5&gt;=8),AND(AA5&gt;=83,AA5&lt;=98,P5&gt;=9)),"failed","")</f>
        <v/>
      </c>
      <c r="AM5" t="str">
        <f t="shared" ref="AM5:AM68" si="4">IF(OR(AND(AB5&gt;=4,AB5&lt;=7,Q5&gt;=2),AND(AB5&gt;=8,AB5&lt;=16,Q5&gt;=3),AND(AB5&gt;=17,AB5&lt;=28,Q5&gt;=4),AND(AB5&gt;=29,AB5&lt;=40,Q5&gt;=5),AND(AB5&gt;=41,AB5&lt;=53,Q5&gt;=6),AND(AB5&gt;=54,AB5&lt;=67,Q5&gt;=7),AND(AB5&gt;=68,AB5&lt;=82,Q5&gt;=8),AND(AB5&gt;=83,AB5&lt;=98,Q5&gt;=9)),"failed","")</f>
        <v/>
      </c>
      <c r="AN5" t="str">
        <f t="shared" ref="AN5:AN68" si="5">IF(OR(AND(AC5&gt;=4,AC5&lt;=7,R5&gt;=2),AND(AC5&gt;=8,AC5&lt;=16,R5&gt;=3),AND(AC5&gt;=17,AC5&lt;=28,R5&gt;=4),AND(AC5&gt;=29,AC5&lt;=40,R5&gt;=5),AND(AC5&gt;=41,AC5&lt;=53,R5&gt;=6),AND(AC5&gt;=54,AC5&lt;=67,R5&gt;=7),AND(AC5&gt;=68,AC5&lt;=82,R5&gt;=8),AND(AC5&gt;=83,AC5&lt;=98,R5&gt;=9)),"failed","")</f>
        <v/>
      </c>
      <c r="AO5" t="str">
        <f t="shared" ref="AO5:AO68" si="6">IF(OR(AND(AD5&gt;=4,AD5&lt;=7,S5&gt;=2),AND(AD5&gt;=8,AD5&lt;=16,S5&gt;=3),AND(AD5&gt;=17,AD5&lt;=28,S5&gt;=4),AND(AD5&gt;=29,AD5&lt;=40,S5&gt;=5),AND(AD5&gt;=41,AD5&lt;=53,S5&gt;=6),AND(AD5&gt;=54,AD5&lt;=67,S5&gt;=7),AND(AD5&gt;=68,AD5&lt;=82,S5&gt;=8),AND(AD5&gt;=83,AD5&lt;=98,S5&gt;=9)),"failed","")</f>
        <v/>
      </c>
      <c r="AP5" t="str">
        <f t="shared" ref="AP5:AP68" si="7">IF(OR(AND(AE5&gt;=4,AE5&lt;=7,T5&gt;=2),AND(AE5&gt;=8,AE5&lt;=16,T5&gt;=3),AND(AE5&gt;=17,AE5&lt;=28,T5&gt;=4),AND(AE5&gt;=29,AE5&lt;=40,T5&gt;=5),AND(AE5&gt;=41,AE5&lt;=53,T5&gt;=6),AND(AE5&gt;=54,AE5&lt;=67,T5&gt;=7),AND(AE5&gt;=68,AE5&lt;=82,T5&gt;=8),AND(AE5&gt;=83,AE5&lt;=98,T5&gt;=9)),"failed","")</f>
        <v/>
      </c>
      <c r="AQ5" t="str">
        <f t="shared" ref="AQ5:AQ68" si="8">IF(OR(AND(AF5&gt;=4,AF5&lt;=7,U5&gt;=2),AND(AF5&gt;=8,AF5&lt;=16,U5&gt;=3),AND(AF5&gt;=17,AF5&lt;=28,U5&gt;=4),AND(AF5&gt;=29,AF5&lt;=40,U5&gt;=5),AND(AF5&gt;=41,AF5&lt;=53,U5&gt;=6),AND(AF5&gt;=54,AF5&lt;=67,U5&gt;=7),AND(AF5&gt;=68,AF5&lt;=82,U5&gt;=8),AND(AF5&gt;=83,AF5&lt;=98,U5&gt;=9)),"failed","")</f>
        <v/>
      </c>
      <c r="AR5">
        <f t="shared" ref="AR5:AR68" si="9">COUNTIF(AJ5:AQ5,"=failed")</f>
        <v>0</v>
      </c>
    </row>
    <row r="6" spans="1:44">
      <c r="A6" s="34" t="s">
        <v>253</v>
      </c>
      <c r="E6">
        <v>1</v>
      </c>
      <c r="J6">
        <v>1</v>
      </c>
      <c r="M6" t="s">
        <v>253</v>
      </c>
      <c r="Q6">
        <v>0</v>
      </c>
      <c r="V6">
        <v>0</v>
      </c>
      <c r="X6" t="s">
        <v>253</v>
      </c>
      <c r="AB6">
        <v>1</v>
      </c>
      <c r="AG6">
        <v>1</v>
      </c>
      <c r="AI6" t="s">
        <v>253</v>
      </c>
      <c r="AJ6" t="str">
        <f t="shared" si="1"/>
        <v/>
      </c>
      <c r="AK6" t="str">
        <f t="shared" si="2"/>
        <v/>
      </c>
      <c r="AL6" t="str">
        <f t="shared" si="3"/>
        <v/>
      </c>
      <c r="AM6" t="str">
        <f t="shared" si="4"/>
        <v/>
      </c>
      <c r="AN6" t="str">
        <f t="shared" si="5"/>
        <v/>
      </c>
      <c r="AO6" t="str">
        <f t="shared" si="6"/>
        <v/>
      </c>
      <c r="AP6" t="str">
        <f t="shared" si="7"/>
        <v/>
      </c>
      <c r="AQ6" t="str">
        <f t="shared" si="8"/>
        <v/>
      </c>
      <c r="AR6">
        <f t="shared" si="9"/>
        <v>0</v>
      </c>
    </row>
    <row r="7" spans="1:44">
      <c r="A7" s="34" t="s">
        <v>546</v>
      </c>
      <c r="E7">
        <v>1</v>
      </c>
      <c r="J7">
        <v>1</v>
      </c>
      <c r="M7" t="s">
        <v>546</v>
      </c>
      <c r="Q7">
        <v>0</v>
      </c>
      <c r="V7">
        <v>0</v>
      </c>
      <c r="X7" t="s">
        <v>546</v>
      </c>
      <c r="AB7">
        <v>1</v>
      </c>
      <c r="AG7">
        <v>1</v>
      </c>
      <c r="AI7" t="s">
        <v>546</v>
      </c>
      <c r="AJ7" t="str">
        <f t="shared" si="1"/>
        <v/>
      </c>
      <c r="AK7" t="str">
        <f t="shared" si="2"/>
        <v/>
      </c>
      <c r="AL7" t="str">
        <f t="shared" si="3"/>
        <v/>
      </c>
      <c r="AM7" t="str">
        <f t="shared" si="4"/>
        <v/>
      </c>
      <c r="AN7" t="str">
        <f t="shared" si="5"/>
        <v/>
      </c>
      <c r="AO7" t="str">
        <f t="shared" si="6"/>
        <v/>
      </c>
      <c r="AP7" t="str">
        <f t="shared" si="7"/>
        <v/>
      </c>
      <c r="AQ7" t="str">
        <f t="shared" si="8"/>
        <v/>
      </c>
      <c r="AR7">
        <f t="shared" si="9"/>
        <v>0</v>
      </c>
    </row>
    <row r="8" spans="1:44">
      <c r="A8" s="34" t="s">
        <v>345</v>
      </c>
      <c r="E8">
        <v>1</v>
      </c>
      <c r="J8">
        <v>1</v>
      </c>
      <c r="M8" t="s">
        <v>345</v>
      </c>
      <c r="Q8">
        <v>0</v>
      </c>
      <c r="V8">
        <v>0</v>
      </c>
      <c r="X8" t="s">
        <v>345</v>
      </c>
      <c r="AB8">
        <v>1</v>
      </c>
      <c r="AG8">
        <v>1</v>
      </c>
      <c r="AI8" t="s">
        <v>345</v>
      </c>
      <c r="AJ8" t="str">
        <f t="shared" si="1"/>
        <v/>
      </c>
      <c r="AK8" t="str">
        <f t="shared" si="2"/>
        <v/>
      </c>
      <c r="AL8" t="str">
        <f t="shared" si="3"/>
        <v/>
      </c>
      <c r="AM8" t="str">
        <f t="shared" si="4"/>
        <v/>
      </c>
      <c r="AN8" t="str">
        <f t="shared" si="5"/>
        <v/>
      </c>
      <c r="AO8" t="str">
        <f t="shared" si="6"/>
        <v/>
      </c>
      <c r="AP8" t="str">
        <f t="shared" si="7"/>
        <v/>
      </c>
      <c r="AQ8" t="str">
        <f t="shared" si="8"/>
        <v/>
      </c>
      <c r="AR8">
        <f t="shared" si="9"/>
        <v>0</v>
      </c>
    </row>
    <row r="9" spans="1:44">
      <c r="A9" s="34" t="s">
        <v>509</v>
      </c>
      <c r="E9">
        <v>1</v>
      </c>
      <c r="J9">
        <v>1</v>
      </c>
      <c r="M9" t="s">
        <v>509</v>
      </c>
      <c r="Q9">
        <v>0</v>
      </c>
      <c r="V9">
        <v>0</v>
      </c>
      <c r="X9" t="s">
        <v>509</v>
      </c>
      <c r="AB9">
        <v>1</v>
      </c>
      <c r="AG9">
        <v>1</v>
      </c>
      <c r="AI9" t="s">
        <v>509</v>
      </c>
      <c r="AJ9" t="str">
        <f t="shared" si="1"/>
        <v/>
      </c>
      <c r="AK9" t="str">
        <f t="shared" si="2"/>
        <v/>
      </c>
      <c r="AL9" t="str">
        <f t="shared" si="3"/>
        <v/>
      </c>
      <c r="AM9" t="str">
        <f t="shared" si="4"/>
        <v/>
      </c>
      <c r="AN9" t="str">
        <f t="shared" si="5"/>
        <v/>
      </c>
      <c r="AO9" t="str">
        <f t="shared" si="6"/>
        <v/>
      </c>
      <c r="AP9" t="str">
        <f t="shared" si="7"/>
        <v/>
      </c>
      <c r="AQ9" t="str">
        <f t="shared" si="8"/>
        <v/>
      </c>
      <c r="AR9">
        <f t="shared" si="9"/>
        <v>0</v>
      </c>
    </row>
    <row r="10" spans="1:44">
      <c r="A10" s="34" t="s">
        <v>271</v>
      </c>
      <c r="B10">
        <v>3</v>
      </c>
      <c r="C10">
        <v>3</v>
      </c>
      <c r="D10">
        <v>1</v>
      </c>
      <c r="E10">
        <v>5</v>
      </c>
      <c r="F10">
        <v>3</v>
      </c>
      <c r="H10">
        <v>9</v>
      </c>
      <c r="I10">
        <v>13</v>
      </c>
      <c r="J10">
        <v>37</v>
      </c>
      <c r="M10" t="s">
        <v>271</v>
      </c>
      <c r="N10">
        <v>0</v>
      </c>
      <c r="O10">
        <v>0</v>
      </c>
      <c r="P10">
        <v>0</v>
      </c>
      <c r="Q10">
        <v>0</v>
      </c>
      <c r="R10">
        <v>0</v>
      </c>
      <c r="T10">
        <v>0</v>
      </c>
      <c r="U10">
        <v>0</v>
      </c>
      <c r="V10">
        <v>0</v>
      </c>
      <c r="X10" t="s">
        <v>271</v>
      </c>
      <c r="Y10">
        <v>3</v>
      </c>
      <c r="Z10">
        <v>3</v>
      </c>
      <c r="AA10">
        <v>1</v>
      </c>
      <c r="AB10">
        <v>5</v>
      </c>
      <c r="AC10">
        <v>3</v>
      </c>
      <c r="AE10">
        <v>9</v>
      </c>
      <c r="AF10">
        <v>13</v>
      </c>
      <c r="AG10">
        <v>37</v>
      </c>
      <c r="AI10" t="s">
        <v>271</v>
      </c>
      <c r="AJ10" t="str">
        <f t="shared" si="1"/>
        <v/>
      </c>
      <c r="AK10" t="str">
        <f t="shared" si="2"/>
        <v/>
      </c>
      <c r="AL10" t="str">
        <f t="shared" si="3"/>
        <v/>
      </c>
      <c r="AM10" t="str">
        <f t="shared" si="4"/>
        <v/>
      </c>
      <c r="AN10" t="str">
        <f t="shared" si="5"/>
        <v/>
      </c>
      <c r="AO10" t="str">
        <f t="shared" si="6"/>
        <v/>
      </c>
      <c r="AP10" t="str">
        <f t="shared" si="7"/>
        <v/>
      </c>
      <c r="AQ10" t="str">
        <f t="shared" si="8"/>
        <v/>
      </c>
      <c r="AR10">
        <f t="shared" si="9"/>
        <v>0</v>
      </c>
    </row>
    <row r="11" spans="1:44">
      <c r="A11" s="34" t="s">
        <v>581</v>
      </c>
      <c r="H11">
        <v>9</v>
      </c>
      <c r="I11">
        <v>13</v>
      </c>
      <c r="J11">
        <v>22</v>
      </c>
      <c r="M11" t="s">
        <v>581</v>
      </c>
      <c r="T11">
        <v>0</v>
      </c>
      <c r="U11">
        <v>0</v>
      </c>
      <c r="V11">
        <v>0</v>
      </c>
      <c r="X11" t="s">
        <v>581</v>
      </c>
      <c r="AE11">
        <v>9</v>
      </c>
      <c r="AF11">
        <v>13</v>
      </c>
      <c r="AG11">
        <v>22</v>
      </c>
      <c r="AI11" t="s">
        <v>581</v>
      </c>
      <c r="AJ11" t="str">
        <f t="shared" si="1"/>
        <v/>
      </c>
      <c r="AK11" t="str">
        <f t="shared" si="2"/>
        <v/>
      </c>
      <c r="AL11" t="str">
        <f t="shared" si="3"/>
        <v/>
      </c>
      <c r="AM11" t="str">
        <f t="shared" si="4"/>
        <v/>
      </c>
      <c r="AN11" t="str">
        <f t="shared" si="5"/>
        <v/>
      </c>
      <c r="AO11" t="str">
        <f t="shared" si="6"/>
        <v/>
      </c>
      <c r="AP11" t="str">
        <f t="shared" si="7"/>
        <v/>
      </c>
      <c r="AQ11" t="str">
        <f t="shared" si="8"/>
        <v/>
      </c>
      <c r="AR11">
        <f t="shared" si="9"/>
        <v>0</v>
      </c>
    </row>
    <row r="12" spans="1:44">
      <c r="A12" s="34" t="s">
        <v>421</v>
      </c>
      <c r="E12">
        <v>2</v>
      </c>
      <c r="J12">
        <v>2</v>
      </c>
      <c r="M12" t="s">
        <v>421</v>
      </c>
      <c r="Q12">
        <v>0</v>
      </c>
      <c r="V12">
        <v>0</v>
      </c>
      <c r="X12" t="s">
        <v>421</v>
      </c>
      <c r="AB12">
        <v>2</v>
      </c>
      <c r="AG12">
        <v>2</v>
      </c>
      <c r="AI12" t="s">
        <v>421</v>
      </c>
      <c r="AJ12" t="str">
        <f t="shared" si="1"/>
        <v/>
      </c>
      <c r="AK12" t="str">
        <f t="shared" si="2"/>
        <v/>
      </c>
      <c r="AL12" t="str">
        <f t="shared" si="3"/>
        <v/>
      </c>
      <c r="AM12" t="str">
        <f t="shared" si="4"/>
        <v/>
      </c>
      <c r="AN12" t="str">
        <f t="shared" si="5"/>
        <v/>
      </c>
      <c r="AO12" t="str">
        <f t="shared" si="6"/>
        <v/>
      </c>
      <c r="AP12" t="str">
        <f t="shared" si="7"/>
        <v/>
      </c>
      <c r="AQ12" t="str">
        <f t="shared" si="8"/>
        <v/>
      </c>
      <c r="AR12">
        <f t="shared" si="9"/>
        <v>0</v>
      </c>
    </row>
    <row r="13" spans="1:44">
      <c r="A13" s="34" t="s">
        <v>233</v>
      </c>
      <c r="E13">
        <v>1</v>
      </c>
      <c r="J13">
        <v>1</v>
      </c>
      <c r="M13" t="s">
        <v>233</v>
      </c>
      <c r="Q13">
        <v>1</v>
      </c>
      <c r="V13">
        <v>1</v>
      </c>
      <c r="X13" t="s">
        <v>233</v>
      </c>
      <c r="AB13">
        <v>1</v>
      </c>
      <c r="AG13">
        <v>1</v>
      </c>
      <c r="AI13" t="s">
        <v>233</v>
      </c>
      <c r="AJ13" t="str">
        <f t="shared" si="1"/>
        <v/>
      </c>
      <c r="AK13" t="str">
        <f t="shared" si="2"/>
        <v/>
      </c>
      <c r="AL13" t="str">
        <f t="shared" si="3"/>
        <v/>
      </c>
      <c r="AM13" t="str">
        <f t="shared" si="4"/>
        <v/>
      </c>
      <c r="AN13" t="str">
        <f t="shared" si="5"/>
        <v/>
      </c>
      <c r="AO13" t="str">
        <f t="shared" si="6"/>
        <v/>
      </c>
      <c r="AP13" t="str">
        <f t="shared" si="7"/>
        <v/>
      </c>
      <c r="AQ13" t="str">
        <f t="shared" si="8"/>
        <v/>
      </c>
      <c r="AR13">
        <f t="shared" si="9"/>
        <v>0</v>
      </c>
    </row>
    <row r="14" spans="1:44">
      <c r="A14" s="34" t="s">
        <v>498</v>
      </c>
      <c r="E14">
        <v>1</v>
      </c>
      <c r="J14">
        <v>1</v>
      </c>
      <c r="M14" t="s">
        <v>498</v>
      </c>
      <c r="Q14">
        <v>0</v>
      </c>
      <c r="V14">
        <v>0</v>
      </c>
      <c r="X14" t="s">
        <v>498</v>
      </c>
      <c r="AB14">
        <v>1</v>
      </c>
      <c r="AG14">
        <v>1</v>
      </c>
      <c r="AI14" t="s">
        <v>498</v>
      </c>
      <c r="AJ14" t="str">
        <f t="shared" si="1"/>
        <v/>
      </c>
      <c r="AK14" t="str">
        <f t="shared" si="2"/>
        <v/>
      </c>
      <c r="AL14" t="str">
        <f t="shared" si="3"/>
        <v/>
      </c>
      <c r="AM14" t="str">
        <f t="shared" si="4"/>
        <v/>
      </c>
      <c r="AN14" t="str">
        <f t="shared" si="5"/>
        <v/>
      </c>
      <c r="AO14" t="str">
        <f t="shared" si="6"/>
        <v/>
      </c>
      <c r="AP14" t="str">
        <f t="shared" si="7"/>
        <v/>
      </c>
      <c r="AQ14" t="str">
        <f t="shared" si="8"/>
        <v/>
      </c>
      <c r="AR14">
        <f t="shared" si="9"/>
        <v>0</v>
      </c>
    </row>
    <row r="15" spans="1:44">
      <c r="A15" s="34" t="s">
        <v>390</v>
      </c>
      <c r="E15">
        <v>1</v>
      </c>
      <c r="J15">
        <v>1</v>
      </c>
      <c r="M15" t="s">
        <v>390</v>
      </c>
      <c r="Q15">
        <v>1</v>
      </c>
      <c r="V15">
        <v>1</v>
      </c>
      <c r="X15" t="s">
        <v>390</v>
      </c>
      <c r="AB15">
        <v>1</v>
      </c>
      <c r="AG15">
        <v>1</v>
      </c>
      <c r="AI15" t="s">
        <v>390</v>
      </c>
      <c r="AJ15" t="str">
        <f t="shared" si="1"/>
        <v/>
      </c>
      <c r="AK15" t="str">
        <f t="shared" si="2"/>
        <v/>
      </c>
      <c r="AL15" t="str">
        <f t="shared" si="3"/>
        <v/>
      </c>
      <c r="AM15" t="str">
        <f t="shared" si="4"/>
        <v/>
      </c>
      <c r="AN15" t="str">
        <f t="shared" si="5"/>
        <v/>
      </c>
      <c r="AO15" t="str">
        <f t="shared" si="6"/>
        <v/>
      </c>
      <c r="AP15" t="str">
        <f t="shared" si="7"/>
        <v/>
      </c>
      <c r="AQ15" t="str">
        <f t="shared" si="8"/>
        <v/>
      </c>
      <c r="AR15">
        <f t="shared" si="9"/>
        <v>0</v>
      </c>
    </row>
    <row r="16" spans="1:44">
      <c r="A16" s="34" t="s">
        <v>515</v>
      </c>
      <c r="E16">
        <v>1</v>
      </c>
      <c r="J16">
        <v>1</v>
      </c>
      <c r="M16" t="s">
        <v>515</v>
      </c>
      <c r="Q16">
        <v>0</v>
      </c>
      <c r="V16">
        <v>0</v>
      </c>
      <c r="X16" t="s">
        <v>515</v>
      </c>
      <c r="AB16">
        <v>1</v>
      </c>
      <c r="AG16">
        <v>1</v>
      </c>
      <c r="AI16" t="s">
        <v>515</v>
      </c>
      <c r="AJ16" t="str">
        <f t="shared" si="1"/>
        <v/>
      </c>
      <c r="AK16" t="str">
        <f t="shared" si="2"/>
        <v/>
      </c>
      <c r="AL16" t="str">
        <f t="shared" si="3"/>
        <v/>
      </c>
      <c r="AM16" t="str">
        <f t="shared" si="4"/>
        <v/>
      </c>
      <c r="AN16" t="str">
        <f t="shared" si="5"/>
        <v/>
      </c>
      <c r="AO16" t="str">
        <f t="shared" si="6"/>
        <v/>
      </c>
      <c r="AP16" t="str">
        <f t="shared" si="7"/>
        <v/>
      </c>
      <c r="AQ16" t="str">
        <f t="shared" si="8"/>
        <v/>
      </c>
      <c r="AR16">
        <f t="shared" si="9"/>
        <v>0</v>
      </c>
    </row>
    <row r="17" spans="1:44">
      <c r="A17" s="34" t="s">
        <v>326</v>
      </c>
      <c r="D17">
        <v>7</v>
      </c>
      <c r="E17">
        <v>3</v>
      </c>
      <c r="J17">
        <v>10</v>
      </c>
      <c r="M17" t="s">
        <v>326</v>
      </c>
      <c r="P17">
        <v>5</v>
      </c>
      <c r="Q17">
        <v>2</v>
      </c>
      <c r="V17">
        <v>7</v>
      </c>
      <c r="X17" t="s">
        <v>326</v>
      </c>
      <c r="AA17">
        <v>7</v>
      </c>
      <c r="AB17">
        <v>3</v>
      </c>
      <c r="AG17">
        <v>10</v>
      </c>
      <c r="AI17" t="s">
        <v>326</v>
      </c>
      <c r="AJ17" t="str">
        <f t="shared" si="1"/>
        <v/>
      </c>
      <c r="AK17" t="str">
        <f t="shared" si="2"/>
        <v/>
      </c>
      <c r="AL17" t="str">
        <f t="shared" si="3"/>
        <v>failed</v>
      </c>
      <c r="AM17" t="str">
        <f t="shared" si="4"/>
        <v/>
      </c>
      <c r="AN17" t="str">
        <f t="shared" si="5"/>
        <v/>
      </c>
      <c r="AO17" t="str">
        <f t="shared" si="6"/>
        <v/>
      </c>
      <c r="AP17" t="str">
        <f t="shared" si="7"/>
        <v/>
      </c>
      <c r="AQ17" t="str">
        <f t="shared" si="8"/>
        <v/>
      </c>
      <c r="AR17">
        <f t="shared" si="9"/>
        <v>1</v>
      </c>
    </row>
    <row r="18" spans="1:44">
      <c r="A18" s="34" t="s">
        <v>478</v>
      </c>
      <c r="E18">
        <v>1</v>
      </c>
      <c r="J18">
        <v>1</v>
      </c>
      <c r="M18" t="s">
        <v>478</v>
      </c>
      <c r="Q18">
        <v>0</v>
      </c>
      <c r="V18">
        <v>0</v>
      </c>
      <c r="X18" t="s">
        <v>478</v>
      </c>
      <c r="AB18">
        <v>1</v>
      </c>
      <c r="AG18">
        <v>1</v>
      </c>
      <c r="AI18" t="s">
        <v>478</v>
      </c>
      <c r="AJ18" t="str">
        <f t="shared" si="1"/>
        <v/>
      </c>
      <c r="AK18" t="str">
        <f t="shared" si="2"/>
        <v/>
      </c>
      <c r="AL18" t="str">
        <f t="shared" si="3"/>
        <v/>
      </c>
      <c r="AM18" t="str">
        <f t="shared" si="4"/>
        <v/>
      </c>
      <c r="AN18" t="str">
        <f t="shared" si="5"/>
        <v/>
      </c>
      <c r="AO18" t="str">
        <f t="shared" si="6"/>
        <v/>
      </c>
      <c r="AP18" t="str">
        <f t="shared" si="7"/>
        <v/>
      </c>
      <c r="AQ18" t="str">
        <f t="shared" si="8"/>
        <v/>
      </c>
      <c r="AR18">
        <f t="shared" si="9"/>
        <v>0</v>
      </c>
    </row>
    <row r="19" spans="1:44">
      <c r="A19" s="34" t="s">
        <v>316</v>
      </c>
      <c r="E19">
        <v>1</v>
      </c>
      <c r="J19">
        <v>1</v>
      </c>
      <c r="M19" t="s">
        <v>316</v>
      </c>
      <c r="Q19">
        <v>0</v>
      </c>
      <c r="V19">
        <v>0</v>
      </c>
      <c r="X19" t="s">
        <v>316</v>
      </c>
      <c r="AB19">
        <v>1</v>
      </c>
      <c r="AG19">
        <v>1</v>
      </c>
      <c r="AI19" t="s">
        <v>316</v>
      </c>
      <c r="AJ19" t="str">
        <f t="shared" si="1"/>
        <v/>
      </c>
      <c r="AK19" t="str">
        <f t="shared" si="2"/>
        <v/>
      </c>
      <c r="AL19" t="str">
        <f t="shared" si="3"/>
        <v/>
      </c>
      <c r="AM19" t="str">
        <f t="shared" si="4"/>
        <v/>
      </c>
      <c r="AN19" t="str">
        <f t="shared" si="5"/>
        <v/>
      </c>
      <c r="AO19" t="str">
        <f t="shared" si="6"/>
        <v/>
      </c>
      <c r="AP19" t="str">
        <f t="shared" si="7"/>
        <v/>
      </c>
      <c r="AQ19" t="str">
        <f t="shared" si="8"/>
        <v/>
      </c>
      <c r="AR19">
        <f t="shared" si="9"/>
        <v>0</v>
      </c>
    </row>
    <row r="20" spans="1:44">
      <c r="A20" s="34" t="s">
        <v>554</v>
      </c>
      <c r="E20">
        <v>1</v>
      </c>
      <c r="J20">
        <v>1</v>
      </c>
      <c r="M20" t="s">
        <v>554</v>
      </c>
      <c r="Q20">
        <v>0</v>
      </c>
      <c r="V20">
        <v>0</v>
      </c>
      <c r="X20" t="s">
        <v>554</v>
      </c>
      <c r="AB20">
        <v>1</v>
      </c>
      <c r="AG20">
        <v>1</v>
      </c>
      <c r="AI20" t="s">
        <v>554</v>
      </c>
      <c r="AJ20" t="str">
        <f t="shared" si="1"/>
        <v/>
      </c>
      <c r="AK20" t="str">
        <f t="shared" si="2"/>
        <v/>
      </c>
      <c r="AL20" t="str">
        <f t="shared" si="3"/>
        <v/>
      </c>
      <c r="AM20" t="str">
        <f t="shared" si="4"/>
        <v/>
      </c>
      <c r="AN20" t="str">
        <f t="shared" si="5"/>
        <v/>
      </c>
      <c r="AO20" t="str">
        <f t="shared" si="6"/>
        <v/>
      </c>
      <c r="AP20" t="str">
        <f t="shared" si="7"/>
        <v/>
      </c>
      <c r="AQ20" t="str">
        <f t="shared" si="8"/>
        <v/>
      </c>
      <c r="AR20">
        <f t="shared" si="9"/>
        <v>0</v>
      </c>
    </row>
    <row r="21" spans="1:44">
      <c r="A21" s="34" t="s">
        <v>602</v>
      </c>
      <c r="B21">
        <v>2</v>
      </c>
      <c r="D21">
        <v>1</v>
      </c>
      <c r="E21">
        <v>1</v>
      </c>
      <c r="J21">
        <v>4</v>
      </c>
      <c r="M21" t="s">
        <v>602</v>
      </c>
      <c r="N21">
        <v>0</v>
      </c>
      <c r="P21">
        <v>0</v>
      </c>
      <c r="Q21">
        <v>0</v>
      </c>
      <c r="V21">
        <v>0</v>
      </c>
      <c r="X21" t="s">
        <v>602</v>
      </c>
      <c r="Y21">
        <v>2</v>
      </c>
      <c r="AA21">
        <v>1</v>
      </c>
      <c r="AB21">
        <v>1</v>
      </c>
      <c r="AG21">
        <v>4</v>
      </c>
      <c r="AI21" t="s">
        <v>602</v>
      </c>
      <c r="AJ21" t="str">
        <f t="shared" si="1"/>
        <v/>
      </c>
      <c r="AK21" t="str">
        <f t="shared" si="2"/>
        <v/>
      </c>
      <c r="AL21" t="str">
        <f t="shared" si="3"/>
        <v/>
      </c>
      <c r="AM21" t="str">
        <f t="shared" si="4"/>
        <v/>
      </c>
      <c r="AN21" t="str">
        <f t="shared" si="5"/>
        <v/>
      </c>
      <c r="AO21" t="str">
        <f t="shared" si="6"/>
        <v/>
      </c>
      <c r="AP21" t="str">
        <f t="shared" si="7"/>
        <v/>
      </c>
      <c r="AQ21" t="str">
        <f t="shared" si="8"/>
        <v/>
      </c>
      <c r="AR21">
        <f t="shared" si="9"/>
        <v>0</v>
      </c>
    </row>
    <row r="22" spans="1:44">
      <c r="A22" s="34" t="s">
        <v>598</v>
      </c>
      <c r="B22">
        <v>1</v>
      </c>
      <c r="D22">
        <v>1</v>
      </c>
      <c r="J22">
        <v>2</v>
      </c>
      <c r="M22" t="s">
        <v>598</v>
      </c>
      <c r="N22">
        <v>0</v>
      </c>
      <c r="P22">
        <v>0</v>
      </c>
      <c r="V22">
        <v>0</v>
      </c>
      <c r="X22" t="s">
        <v>598</v>
      </c>
      <c r="Y22">
        <v>1</v>
      </c>
      <c r="AA22">
        <v>1</v>
      </c>
      <c r="AG22">
        <v>2</v>
      </c>
      <c r="AI22" t="s">
        <v>598</v>
      </c>
      <c r="AJ22" t="str">
        <f t="shared" si="1"/>
        <v/>
      </c>
      <c r="AK22" t="str">
        <f t="shared" si="2"/>
        <v/>
      </c>
      <c r="AL22" t="str">
        <f t="shared" si="3"/>
        <v/>
      </c>
      <c r="AM22" t="str">
        <f t="shared" si="4"/>
        <v/>
      </c>
      <c r="AN22" t="str">
        <f t="shared" si="5"/>
        <v/>
      </c>
      <c r="AO22" t="str">
        <f t="shared" si="6"/>
        <v/>
      </c>
      <c r="AP22" t="str">
        <f t="shared" si="7"/>
        <v/>
      </c>
      <c r="AQ22" t="str">
        <f t="shared" si="8"/>
        <v/>
      </c>
      <c r="AR22">
        <f t="shared" si="9"/>
        <v>0</v>
      </c>
    </row>
    <row r="23" spans="1:44">
      <c r="A23" s="34" t="s">
        <v>524</v>
      </c>
      <c r="E23">
        <v>1</v>
      </c>
      <c r="J23">
        <v>1</v>
      </c>
      <c r="M23" t="s">
        <v>524</v>
      </c>
      <c r="Q23">
        <v>0</v>
      </c>
      <c r="V23">
        <v>0</v>
      </c>
      <c r="X23" t="s">
        <v>524</v>
      </c>
      <c r="AB23">
        <v>1</v>
      </c>
      <c r="AG23">
        <v>1</v>
      </c>
      <c r="AI23" t="s">
        <v>524</v>
      </c>
      <c r="AJ23" t="str">
        <f t="shared" si="1"/>
        <v/>
      </c>
      <c r="AK23" t="str">
        <f t="shared" si="2"/>
        <v/>
      </c>
      <c r="AL23" t="str">
        <f t="shared" si="3"/>
        <v/>
      </c>
      <c r="AM23" t="str">
        <f t="shared" si="4"/>
        <v/>
      </c>
      <c r="AN23" t="str">
        <f t="shared" si="5"/>
        <v/>
      </c>
      <c r="AO23" t="str">
        <f t="shared" si="6"/>
        <v/>
      </c>
      <c r="AP23" t="str">
        <f t="shared" si="7"/>
        <v/>
      </c>
      <c r="AQ23" t="str">
        <f t="shared" si="8"/>
        <v/>
      </c>
      <c r="AR23">
        <f t="shared" si="9"/>
        <v>0</v>
      </c>
    </row>
    <row r="24" spans="1:44">
      <c r="A24" s="34" t="s">
        <v>375</v>
      </c>
      <c r="E24">
        <v>1</v>
      </c>
      <c r="J24">
        <v>1</v>
      </c>
      <c r="M24" t="s">
        <v>375</v>
      </c>
      <c r="Q24">
        <v>0</v>
      </c>
      <c r="V24">
        <v>0</v>
      </c>
      <c r="X24" t="s">
        <v>375</v>
      </c>
      <c r="AB24">
        <v>1</v>
      </c>
      <c r="AG24">
        <v>1</v>
      </c>
      <c r="AI24" t="s">
        <v>375</v>
      </c>
      <c r="AJ24" t="str">
        <f t="shared" si="1"/>
        <v/>
      </c>
      <c r="AK24" t="str">
        <f t="shared" si="2"/>
        <v/>
      </c>
      <c r="AL24" t="str">
        <f t="shared" si="3"/>
        <v/>
      </c>
      <c r="AM24" t="str">
        <f t="shared" si="4"/>
        <v/>
      </c>
      <c r="AN24" t="str">
        <f t="shared" si="5"/>
        <v/>
      </c>
      <c r="AO24" t="str">
        <f t="shared" si="6"/>
        <v/>
      </c>
      <c r="AP24" t="str">
        <f t="shared" si="7"/>
        <v/>
      </c>
      <c r="AQ24" t="str">
        <f t="shared" si="8"/>
        <v/>
      </c>
      <c r="AR24">
        <f t="shared" si="9"/>
        <v>0</v>
      </c>
    </row>
    <row r="25" spans="1:44">
      <c r="A25" s="34" t="s">
        <v>283</v>
      </c>
      <c r="E25">
        <v>1</v>
      </c>
      <c r="J25">
        <v>1</v>
      </c>
      <c r="M25" t="s">
        <v>283</v>
      </c>
      <c r="Q25">
        <v>1</v>
      </c>
      <c r="V25">
        <v>1</v>
      </c>
      <c r="X25" t="s">
        <v>283</v>
      </c>
      <c r="AB25">
        <v>1</v>
      </c>
      <c r="AG25">
        <v>1</v>
      </c>
      <c r="AI25" t="s">
        <v>283</v>
      </c>
      <c r="AJ25" t="str">
        <f t="shared" si="1"/>
        <v/>
      </c>
      <c r="AK25" t="str">
        <f t="shared" si="2"/>
        <v/>
      </c>
      <c r="AL25" t="str">
        <f t="shared" si="3"/>
        <v/>
      </c>
      <c r="AM25" t="str">
        <f t="shared" si="4"/>
        <v/>
      </c>
      <c r="AN25" t="str">
        <f t="shared" si="5"/>
        <v/>
      </c>
      <c r="AO25" t="str">
        <f t="shared" si="6"/>
        <v/>
      </c>
      <c r="AP25" t="str">
        <f t="shared" si="7"/>
        <v/>
      </c>
      <c r="AQ25" t="str">
        <f t="shared" si="8"/>
        <v/>
      </c>
      <c r="AR25">
        <f t="shared" si="9"/>
        <v>0</v>
      </c>
    </row>
    <row r="26" spans="1:44">
      <c r="A26" s="34" t="s">
        <v>332</v>
      </c>
      <c r="E26">
        <v>1</v>
      </c>
      <c r="J26">
        <v>1</v>
      </c>
      <c r="M26" t="s">
        <v>332</v>
      </c>
      <c r="Q26">
        <v>0</v>
      </c>
      <c r="V26">
        <v>0</v>
      </c>
      <c r="X26" t="s">
        <v>332</v>
      </c>
      <c r="AB26">
        <v>1</v>
      </c>
      <c r="AG26">
        <v>1</v>
      </c>
      <c r="AI26" t="s">
        <v>332</v>
      </c>
      <c r="AJ26" t="str">
        <f t="shared" si="1"/>
        <v/>
      </c>
      <c r="AK26" t="str">
        <f t="shared" si="2"/>
        <v/>
      </c>
      <c r="AL26" t="str">
        <f t="shared" si="3"/>
        <v/>
      </c>
      <c r="AM26" t="str">
        <f t="shared" si="4"/>
        <v/>
      </c>
      <c r="AN26" t="str">
        <f t="shared" si="5"/>
        <v/>
      </c>
      <c r="AO26" t="str">
        <f t="shared" si="6"/>
        <v/>
      </c>
      <c r="AP26" t="str">
        <f t="shared" si="7"/>
        <v/>
      </c>
      <c r="AQ26" t="str">
        <f t="shared" si="8"/>
        <v/>
      </c>
      <c r="AR26">
        <f t="shared" si="9"/>
        <v>0</v>
      </c>
    </row>
    <row r="27" spans="1:44">
      <c r="A27" s="34" t="s">
        <v>443</v>
      </c>
      <c r="E27">
        <v>1</v>
      </c>
      <c r="J27">
        <v>1</v>
      </c>
      <c r="M27" t="s">
        <v>443</v>
      </c>
      <c r="Q27">
        <v>0</v>
      </c>
      <c r="V27">
        <v>0</v>
      </c>
      <c r="X27" t="s">
        <v>443</v>
      </c>
      <c r="AB27">
        <v>1</v>
      </c>
      <c r="AG27">
        <v>1</v>
      </c>
      <c r="AI27" t="s">
        <v>443</v>
      </c>
      <c r="AJ27" t="str">
        <f t="shared" si="1"/>
        <v/>
      </c>
      <c r="AK27" t="str">
        <f t="shared" si="2"/>
        <v/>
      </c>
      <c r="AL27" t="str">
        <f t="shared" si="3"/>
        <v/>
      </c>
      <c r="AM27" t="str">
        <f t="shared" si="4"/>
        <v/>
      </c>
      <c r="AN27" t="str">
        <f t="shared" si="5"/>
        <v/>
      </c>
      <c r="AO27" t="str">
        <f t="shared" si="6"/>
        <v/>
      </c>
      <c r="AP27" t="str">
        <f t="shared" si="7"/>
        <v/>
      </c>
      <c r="AQ27" t="str">
        <f t="shared" si="8"/>
        <v/>
      </c>
      <c r="AR27">
        <f t="shared" si="9"/>
        <v>0</v>
      </c>
    </row>
    <row r="28" spans="1:44">
      <c r="A28" s="34" t="s">
        <v>459</v>
      </c>
      <c r="E28">
        <v>1</v>
      </c>
      <c r="J28">
        <v>1</v>
      </c>
      <c r="M28" t="s">
        <v>459</v>
      </c>
      <c r="Q28">
        <v>0</v>
      </c>
      <c r="V28">
        <v>0</v>
      </c>
      <c r="X28" t="s">
        <v>459</v>
      </c>
      <c r="AB28">
        <v>1</v>
      </c>
      <c r="AG28">
        <v>1</v>
      </c>
      <c r="AI28" t="s">
        <v>459</v>
      </c>
      <c r="AJ28" t="str">
        <f t="shared" si="1"/>
        <v/>
      </c>
      <c r="AK28" t="str">
        <f t="shared" si="2"/>
        <v/>
      </c>
      <c r="AL28" t="str">
        <f t="shared" si="3"/>
        <v/>
      </c>
      <c r="AM28" t="str">
        <f t="shared" si="4"/>
        <v/>
      </c>
      <c r="AN28" t="str">
        <f t="shared" si="5"/>
        <v/>
      </c>
      <c r="AO28" t="str">
        <f t="shared" si="6"/>
        <v/>
      </c>
      <c r="AP28" t="str">
        <f t="shared" si="7"/>
        <v/>
      </c>
      <c r="AQ28" t="str">
        <f t="shared" si="8"/>
        <v/>
      </c>
      <c r="AR28">
        <f t="shared" si="9"/>
        <v>0</v>
      </c>
    </row>
    <row r="29" spans="1:44">
      <c r="A29" s="34" t="s">
        <v>313</v>
      </c>
      <c r="E29">
        <v>1</v>
      </c>
      <c r="J29">
        <v>1</v>
      </c>
      <c r="M29" t="s">
        <v>313</v>
      </c>
      <c r="Q29">
        <v>0</v>
      </c>
      <c r="V29">
        <v>0</v>
      </c>
      <c r="X29" t="s">
        <v>313</v>
      </c>
      <c r="AB29">
        <v>1</v>
      </c>
      <c r="AG29">
        <v>1</v>
      </c>
      <c r="AI29" t="s">
        <v>313</v>
      </c>
      <c r="AJ29" t="str">
        <f t="shared" si="1"/>
        <v/>
      </c>
      <c r="AK29" t="str">
        <f t="shared" si="2"/>
        <v/>
      </c>
      <c r="AL29" t="str">
        <f t="shared" si="3"/>
        <v/>
      </c>
      <c r="AM29" t="str">
        <f t="shared" si="4"/>
        <v/>
      </c>
      <c r="AN29" t="str">
        <f t="shared" si="5"/>
        <v/>
      </c>
      <c r="AO29" t="str">
        <f t="shared" si="6"/>
        <v/>
      </c>
      <c r="AP29" t="str">
        <f t="shared" si="7"/>
        <v/>
      </c>
      <c r="AQ29" t="str">
        <f t="shared" si="8"/>
        <v/>
      </c>
      <c r="AR29">
        <f t="shared" si="9"/>
        <v>0</v>
      </c>
    </row>
    <row r="30" spans="1:44">
      <c r="A30" s="34" t="s">
        <v>593</v>
      </c>
      <c r="B30">
        <v>2</v>
      </c>
      <c r="D30">
        <v>1</v>
      </c>
      <c r="E30">
        <v>1</v>
      </c>
      <c r="J30">
        <v>4</v>
      </c>
      <c r="M30" t="s">
        <v>593</v>
      </c>
      <c r="N30">
        <v>0</v>
      </c>
      <c r="P30">
        <v>0</v>
      </c>
      <c r="Q30">
        <v>0</v>
      </c>
      <c r="V30">
        <v>0</v>
      </c>
      <c r="X30" t="s">
        <v>593</v>
      </c>
      <c r="Y30">
        <v>2</v>
      </c>
      <c r="AA30">
        <v>1</v>
      </c>
      <c r="AB30">
        <v>1</v>
      </c>
      <c r="AG30">
        <v>4</v>
      </c>
      <c r="AI30" t="s">
        <v>593</v>
      </c>
      <c r="AJ30" t="str">
        <f t="shared" si="1"/>
        <v/>
      </c>
      <c r="AK30" t="str">
        <f t="shared" si="2"/>
        <v/>
      </c>
      <c r="AL30" t="str">
        <f t="shared" si="3"/>
        <v/>
      </c>
      <c r="AM30" t="str">
        <f t="shared" si="4"/>
        <v/>
      </c>
      <c r="AN30" t="str">
        <f t="shared" si="5"/>
        <v/>
      </c>
      <c r="AO30" t="str">
        <f t="shared" si="6"/>
        <v/>
      </c>
      <c r="AP30" t="str">
        <f t="shared" si="7"/>
        <v/>
      </c>
      <c r="AQ30" t="str">
        <f t="shared" si="8"/>
        <v/>
      </c>
      <c r="AR30">
        <f t="shared" si="9"/>
        <v>0</v>
      </c>
    </row>
    <row r="31" spans="1:44">
      <c r="A31" s="34" t="s">
        <v>392</v>
      </c>
      <c r="E31">
        <v>1</v>
      </c>
      <c r="J31">
        <v>1</v>
      </c>
      <c r="M31" t="s">
        <v>392</v>
      </c>
      <c r="Q31">
        <v>0</v>
      </c>
      <c r="V31">
        <v>0</v>
      </c>
      <c r="X31" t="s">
        <v>392</v>
      </c>
      <c r="AB31">
        <v>1</v>
      </c>
      <c r="AG31">
        <v>1</v>
      </c>
      <c r="AI31" t="s">
        <v>392</v>
      </c>
      <c r="AJ31" t="str">
        <f t="shared" si="1"/>
        <v/>
      </c>
      <c r="AK31" t="str">
        <f t="shared" si="2"/>
        <v/>
      </c>
      <c r="AL31" t="str">
        <f t="shared" si="3"/>
        <v/>
      </c>
      <c r="AM31" t="str">
        <f t="shared" si="4"/>
        <v/>
      </c>
      <c r="AN31" t="str">
        <f t="shared" si="5"/>
        <v/>
      </c>
      <c r="AO31" t="str">
        <f t="shared" si="6"/>
        <v/>
      </c>
      <c r="AP31" t="str">
        <f t="shared" si="7"/>
        <v/>
      </c>
      <c r="AQ31" t="str">
        <f t="shared" si="8"/>
        <v/>
      </c>
      <c r="AR31">
        <f t="shared" si="9"/>
        <v>0</v>
      </c>
    </row>
    <row r="32" spans="1:44">
      <c r="A32" s="34" t="s">
        <v>212</v>
      </c>
      <c r="D32">
        <v>8</v>
      </c>
      <c r="E32">
        <v>4</v>
      </c>
      <c r="J32">
        <v>12</v>
      </c>
      <c r="M32" t="s">
        <v>212</v>
      </c>
      <c r="P32">
        <v>8</v>
      </c>
      <c r="Q32">
        <v>3</v>
      </c>
      <c r="V32">
        <v>11</v>
      </c>
      <c r="X32" t="s">
        <v>212</v>
      </c>
      <c r="AA32">
        <v>8</v>
      </c>
      <c r="AB32">
        <v>4</v>
      </c>
      <c r="AG32">
        <v>12</v>
      </c>
      <c r="AI32" t="s">
        <v>212</v>
      </c>
      <c r="AJ32" t="str">
        <f t="shared" si="1"/>
        <v/>
      </c>
      <c r="AK32" t="str">
        <f t="shared" si="2"/>
        <v/>
      </c>
      <c r="AL32" t="str">
        <f t="shared" si="3"/>
        <v>failed</v>
      </c>
      <c r="AM32" t="str">
        <f t="shared" si="4"/>
        <v>failed</v>
      </c>
      <c r="AN32" t="str">
        <f t="shared" si="5"/>
        <v/>
      </c>
      <c r="AO32" t="str">
        <f t="shared" si="6"/>
        <v/>
      </c>
      <c r="AP32" t="str">
        <f t="shared" si="7"/>
        <v/>
      </c>
      <c r="AQ32" t="str">
        <f t="shared" si="8"/>
        <v/>
      </c>
      <c r="AR32">
        <f t="shared" si="9"/>
        <v>2</v>
      </c>
    </row>
    <row r="33" spans="1:44">
      <c r="A33" s="34" t="s">
        <v>362</v>
      </c>
      <c r="E33">
        <v>1</v>
      </c>
      <c r="J33">
        <v>1</v>
      </c>
      <c r="M33" t="s">
        <v>362</v>
      </c>
      <c r="Q33">
        <v>1</v>
      </c>
      <c r="V33">
        <v>1</v>
      </c>
      <c r="X33" t="s">
        <v>362</v>
      </c>
      <c r="AB33">
        <v>1</v>
      </c>
      <c r="AG33">
        <v>1</v>
      </c>
      <c r="AI33" t="s">
        <v>362</v>
      </c>
      <c r="AJ33" t="str">
        <f t="shared" si="1"/>
        <v/>
      </c>
      <c r="AK33" t="str">
        <f t="shared" si="2"/>
        <v/>
      </c>
      <c r="AL33" t="str">
        <f t="shared" si="3"/>
        <v/>
      </c>
      <c r="AM33" t="str">
        <f t="shared" si="4"/>
        <v/>
      </c>
      <c r="AN33" t="str">
        <f t="shared" si="5"/>
        <v/>
      </c>
      <c r="AO33" t="str">
        <f t="shared" si="6"/>
        <v/>
      </c>
      <c r="AP33" t="str">
        <f t="shared" si="7"/>
        <v/>
      </c>
      <c r="AQ33" t="str">
        <f t="shared" si="8"/>
        <v/>
      </c>
      <c r="AR33">
        <f t="shared" si="9"/>
        <v>0</v>
      </c>
    </row>
    <row r="34" spans="1:44">
      <c r="A34" s="34" t="s">
        <v>543</v>
      </c>
      <c r="E34">
        <v>1</v>
      </c>
      <c r="J34">
        <v>1</v>
      </c>
      <c r="M34" t="s">
        <v>543</v>
      </c>
      <c r="Q34">
        <v>0</v>
      </c>
      <c r="V34">
        <v>0</v>
      </c>
      <c r="X34" t="s">
        <v>543</v>
      </c>
      <c r="AB34">
        <v>1</v>
      </c>
      <c r="AG34">
        <v>1</v>
      </c>
      <c r="AI34" t="s">
        <v>543</v>
      </c>
      <c r="AJ34" t="str">
        <f t="shared" si="1"/>
        <v/>
      </c>
      <c r="AK34" t="str">
        <f t="shared" si="2"/>
        <v/>
      </c>
      <c r="AL34" t="str">
        <f t="shared" si="3"/>
        <v/>
      </c>
      <c r="AM34" t="str">
        <f t="shared" si="4"/>
        <v/>
      </c>
      <c r="AN34" t="str">
        <f t="shared" si="5"/>
        <v/>
      </c>
      <c r="AO34" t="str">
        <f t="shared" si="6"/>
        <v/>
      </c>
      <c r="AP34" t="str">
        <f t="shared" si="7"/>
        <v/>
      </c>
      <c r="AQ34" t="str">
        <f t="shared" si="8"/>
        <v/>
      </c>
      <c r="AR34">
        <f t="shared" si="9"/>
        <v>0</v>
      </c>
    </row>
    <row r="35" spans="1:44">
      <c r="A35" s="34" t="s">
        <v>324</v>
      </c>
      <c r="H35">
        <v>8</v>
      </c>
      <c r="I35">
        <v>12</v>
      </c>
      <c r="J35">
        <v>20</v>
      </c>
      <c r="M35" t="s">
        <v>324</v>
      </c>
      <c r="T35">
        <v>0</v>
      </c>
      <c r="U35">
        <v>0</v>
      </c>
      <c r="V35">
        <v>0</v>
      </c>
      <c r="X35" t="s">
        <v>324</v>
      </c>
      <c r="AE35">
        <v>8</v>
      </c>
      <c r="AF35">
        <v>12</v>
      </c>
      <c r="AG35">
        <v>20</v>
      </c>
      <c r="AI35" t="s">
        <v>324</v>
      </c>
      <c r="AJ35" t="str">
        <f t="shared" si="1"/>
        <v/>
      </c>
      <c r="AK35" t="str">
        <f t="shared" si="2"/>
        <v/>
      </c>
      <c r="AL35" t="str">
        <f t="shared" si="3"/>
        <v/>
      </c>
      <c r="AM35" t="str">
        <f t="shared" si="4"/>
        <v/>
      </c>
      <c r="AN35" t="str">
        <f t="shared" si="5"/>
        <v/>
      </c>
      <c r="AO35" t="str">
        <f t="shared" si="6"/>
        <v/>
      </c>
      <c r="AP35" t="str">
        <f t="shared" si="7"/>
        <v/>
      </c>
      <c r="AQ35" t="str">
        <f t="shared" si="8"/>
        <v/>
      </c>
      <c r="AR35">
        <f t="shared" si="9"/>
        <v>0</v>
      </c>
    </row>
    <row r="36" spans="1:44">
      <c r="A36" s="34" t="s">
        <v>549</v>
      </c>
      <c r="E36">
        <v>1</v>
      </c>
      <c r="J36">
        <v>1</v>
      </c>
      <c r="M36" t="s">
        <v>549</v>
      </c>
      <c r="Q36">
        <v>0</v>
      </c>
      <c r="V36">
        <v>0</v>
      </c>
      <c r="X36" t="s">
        <v>549</v>
      </c>
      <c r="AB36">
        <v>1</v>
      </c>
      <c r="AG36">
        <v>1</v>
      </c>
      <c r="AI36" t="s">
        <v>549</v>
      </c>
      <c r="AJ36" t="str">
        <f t="shared" si="1"/>
        <v/>
      </c>
      <c r="AK36" t="str">
        <f t="shared" si="2"/>
        <v/>
      </c>
      <c r="AL36" t="str">
        <f t="shared" si="3"/>
        <v/>
      </c>
      <c r="AM36" t="str">
        <f t="shared" si="4"/>
        <v/>
      </c>
      <c r="AN36" t="str">
        <f t="shared" si="5"/>
        <v/>
      </c>
      <c r="AO36" t="str">
        <f t="shared" si="6"/>
        <v/>
      </c>
      <c r="AP36" t="str">
        <f t="shared" si="7"/>
        <v/>
      </c>
      <c r="AQ36" t="str">
        <f t="shared" si="8"/>
        <v/>
      </c>
      <c r="AR36">
        <f t="shared" si="9"/>
        <v>0</v>
      </c>
    </row>
    <row r="37" spans="1:44">
      <c r="A37" s="34" t="s">
        <v>294</v>
      </c>
      <c r="E37">
        <v>2</v>
      </c>
      <c r="J37">
        <v>2</v>
      </c>
      <c r="M37" t="s">
        <v>294</v>
      </c>
      <c r="Q37">
        <v>2</v>
      </c>
      <c r="V37">
        <v>2</v>
      </c>
      <c r="X37" t="s">
        <v>294</v>
      </c>
      <c r="AB37">
        <v>2</v>
      </c>
      <c r="AG37">
        <v>2</v>
      </c>
      <c r="AI37" t="s">
        <v>294</v>
      </c>
      <c r="AJ37" t="str">
        <f t="shared" si="1"/>
        <v/>
      </c>
      <c r="AK37" t="str">
        <f t="shared" si="2"/>
        <v/>
      </c>
      <c r="AL37" t="str">
        <f t="shared" si="3"/>
        <v/>
      </c>
      <c r="AM37" t="str">
        <f t="shared" si="4"/>
        <v/>
      </c>
      <c r="AN37" t="str">
        <f t="shared" si="5"/>
        <v/>
      </c>
      <c r="AO37" t="str">
        <f t="shared" si="6"/>
        <v/>
      </c>
      <c r="AP37" t="str">
        <f t="shared" si="7"/>
        <v/>
      </c>
      <c r="AQ37" t="str">
        <f t="shared" si="8"/>
        <v/>
      </c>
      <c r="AR37">
        <f t="shared" si="9"/>
        <v>0</v>
      </c>
    </row>
    <row r="38" spans="1:44">
      <c r="A38" s="34" t="s">
        <v>440</v>
      </c>
      <c r="E38">
        <v>1</v>
      </c>
      <c r="J38">
        <v>1</v>
      </c>
      <c r="M38" t="s">
        <v>440</v>
      </c>
      <c r="Q38">
        <v>0</v>
      </c>
      <c r="V38">
        <v>0</v>
      </c>
      <c r="X38" t="s">
        <v>440</v>
      </c>
      <c r="AB38">
        <v>1</v>
      </c>
      <c r="AG38">
        <v>1</v>
      </c>
      <c r="AI38" t="s">
        <v>440</v>
      </c>
      <c r="AJ38" t="str">
        <f t="shared" si="1"/>
        <v/>
      </c>
      <c r="AK38" t="str">
        <f t="shared" si="2"/>
        <v/>
      </c>
      <c r="AL38" t="str">
        <f t="shared" si="3"/>
        <v/>
      </c>
      <c r="AM38" t="str">
        <f t="shared" si="4"/>
        <v/>
      </c>
      <c r="AN38" t="str">
        <f t="shared" si="5"/>
        <v/>
      </c>
      <c r="AO38" t="str">
        <f t="shared" si="6"/>
        <v/>
      </c>
      <c r="AP38" t="str">
        <f t="shared" si="7"/>
        <v/>
      </c>
      <c r="AQ38" t="str">
        <f t="shared" si="8"/>
        <v/>
      </c>
      <c r="AR38">
        <f t="shared" si="9"/>
        <v>0</v>
      </c>
    </row>
    <row r="39" spans="1:44">
      <c r="A39" s="34" t="s">
        <v>434</v>
      </c>
      <c r="E39">
        <v>2</v>
      </c>
      <c r="J39">
        <v>2</v>
      </c>
      <c r="M39" t="s">
        <v>434</v>
      </c>
      <c r="Q39">
        <v>0</v>
      </c>
      <c r="V39">
        <v>0</v>
      </c>
      <c r="X39" t="s">
        <v>434</v>
      </c>
      <c r="AB39">
        <v>2</v>
      </c>
      <c r="AG39">
        <v>2</v>
      </c>
      <c r="AI39" t="s">
        <v>434</v>
      </c>
      <c r="AJ39" t="str">
        <f t="shared" si="1"/>
        <v/>
      </c>
      <c r="AK39" t="str">
        <f t="shared" si="2"/>
        <v/>
      </c>
      <c r="AL39" t="str">
        <f t="shared" si="3"/>
        <v/>
      </c>
      <c r="AM39" t="str">
        <f t="shared" si="4"/>
        <v/>
      </c>
      <c r="AN39" t="str">
        <f t="shared" si="5"/>
        <v/>
      </c>
      <c r="AO39" t="str">
        <f t="shared" si="6"/>
        <v/>
      </c>
      <c r="AP39" t="str">
        <f t="shared" si="7"/>
        <v/>
      </c>
      <c r="AQ39" t="str">
        <f t="shared" si="8"/>
        <v/>
      </c>
      <c r="AR39">
        <f t="shared" si="9"/>
        <v>0</v>
      </c>
    </row>
    <row r="40" spans="1:44">
      <c r="A40" s="34" t="s">
        <v>430</v>
      </c>
      <c r="E40">
        <v>1</v>
      </c>
      <c r="J40">
        <v>1</v>
      </c>
      <c r="M40" t="s">
        <v>430</v>
      </c>
      <c r="Q40">
        <v>0</v>
      </c>
      <c r="V40">
        <v>0</v>
      </c>
      <c r="X40" t="s">
        <v>430</v>
      </c>
      <c r="AB40">
        <v>1</v>
      </c>
      <c r="AG40">
        <v>1</v>
      </c>
      <c r="AI40" t="s">
        <v>430</v>
      </c>
      <c r="AJ40" t="str">
        <f t="shared" si="1"/>
        <v/>
      </c>
      <c r="AK40" t="str">
        <f t="shared" si="2"/>
        <v/>
      </c>
      <c r="AL40" t="str">
        <f t="shared" si="3"/>
        <v/>
      </c>
      <c r="AM40" t="str">
        <f t="shared" si="4"/>
        <v/>
      </c>
      <c r="AN40" t="str">
        <f t="shared" si="5"/>
        <v/>
      </c>
      <c r="AO40" t="str">
        <f t="shared" si="6"/>
        <v/>
      </c>
      <c r="AP40" t="str">
        <f t="shared" si="7"/>
        <v/>
      </c>
      <c r="AQ40" t="str">
        <f t="shared" si="8"/>
        <v/>
      </c>
      <c r="AR40">
        <f t="shared" si="9"/>
        <v>0</v>
      </c>
    </row>
    <row r="41" spans="1:44">
      <c r="A41" s="34" t="s">
        <v>222</v>
      </c>
      <c r="B41">
        <v>2</v>
      </c>
      <c r="C41">
        <v>3</v>
      </c>
      <c r="D41">
        <v>8</v>
      </c>
      <c r="E41">
        <v>6</v>
      </c>
      <c r="F41">
        <v>3</v>
      </c>
      <c r="H41">
        <v>9</v>
      </c>
      <c r="I41">
        <v>11</v>
      </c>
      <c r="J41">
        <v>42</v>
      </c>
      <c r="M41" t="s">
        <v>222</v>
      </c>
      <c r="N41">
        <v>2</v>
      </c>
      <c r="O41">
        <v>3</v>
      </c>
      <c r="P41">
        <v>8</v>
      </c>
      <c r="Q41">
        <v>5</v>
      </c>
      <c r="R41">
        <v>1</v>
      </c>
      <c r="T41">
        <v>7</v>
      </c>
      <c r="U41">
        <v>6</v>
      </c>
      <c r="V41">
        <v>32</v>
      </c>
      <c r="X41" t="s">
        <v>222</v>
      </c>
      <c r="Y41">
        <v>2</v>
      </c>
      <c r="Z41">
        <v>3</v>
      </c>
      <c r="AA41">
        <v>8</v>
      </c>
      <c r="AB41">
        <v>6</v>
      </c>
      <c r="AC41">
        <v>3</v>
      </c>
      <c r="AE41">
        <v>9</v>
      </c>
      <c r="AF41">
        <v>11</v>
      </c>
      <c r="AG41">
        <v>42</v>
      </c>
      <c r="AI41" t="s">
        <v>222</v>
      </c>
      <c r="AJ41" t="str">
        <f t="shared" si="1"/>
        <v/>
      </c>
      <c r="AK41" t="str">
        <f t="shared" si="2"/>
        <v/>
      </c>
      <c r="AL41" t="str">
        <f t="shared" si="3"/>
        <v>failed</v>
      </c>
      <c r="AM41" t="str">
        <f t="shared" si="4"/>
        <v>failed</v>
      </c>
      <c r="AN41" t="str">
        <f t="shared" si="5"/>
        <v/>
      </c>
      <c r="AO41" t="str">
        <f t="shared" si="6"/>
        <v/>
      </c>
      <c r="AP41" t="str">
        <f t="shared" si="7"/>
        <v>failed</v>
      </c>
      <c r="AQ41" t="str">
        <f t="shared" si="8"/>
        <v>failed</v>
      </c>
      <c r="AR41">
        <f t="shared" si="9"/>
        <v>4</v>
      </c>
    </row>
    <row r="42" spans="1:44">
      <c r="A42" s="34" t="s">
        <v>264</v>
      </c>
      <c r="D42">
        <v>8</v>
      </c>
      <c r="E42">
        <v>4</v>
      </c>
      <c r="F42">
        <v>1</v>
      </c>
      <c r="H42">
        <v>9</v>
      </c>
      <c r="I42">
        <v>10</v>
      </c>
      <c r="J42">
        <v>32</v>
      </c>
      <c r="M42" t="s">
        <v>264</v>
      </c>
      <c r="P42">
        <v>0</v>
      </c>
      <c r="Q42">
        <v>0</v>
      </c>
      <c r="R42">
        <v>0</v>
      </c>
      <c r="T42">
        <v>0</v>
      </c>
      <c r="U42">
        <v>0</v>
      </c>
      <c r="V42">
        <v>0</v>
      </c>
      <c r="X42" t="s">
        <v>264</v>
      </c>
      <c r="AA42">
        <v>8</v>
      </c>
      <c r="AB42">
        <v>4</v>
      </c>
      <c r="AC42">
        <v>1</v>
      </c>
      <c r="AE42">
        <v>9</v>
      </c>
      <c r="AF42">
        <v>10</v>
      </c>
      <c r="AG42">
        <v>32</v>
      </c>
      <c r="AI42" t="s">
        <v>264</v>
      </c>
      <c r="AJ42" t="str">
        <f t="shared" si="1"/>
        <v/>
      </c>
      <c r="AK42" t="str">
        <f t="shared" si="2"/>
        <v/>
      </c>
      <c r="AL42" t="str">
        <f t="shared" si="3"/>
        <v/>
      </c>
      <c r="AM42" t="str">
        <f t="shared" si="4"/>
        <v/>
      </c>
      <c r="AN42" t="str">
        <f t="shared" si="5"/>
        <v/>
      </c>
      <c r="AO42" t="str">
        <f t="shared" si="6"/>
        <v/>
      </c>
      <c r="AP42" t="str">
        <f t="shared" si="7"/>
        <v/>
      </c>
      <c r="AQ42" t="str">
        <f t="shared" si="8"/>
        <v/>
      </c>
      <c r="AR42">
        <f t="shared" si="9"/>
        <v>0</v>
      </c>
    </row>
    <row r="43" spans="1:44">
      <c r="A43" s="34" t="s">
        <v>242</v>
      </c>
      <c r="B43">
        <v>68</v>
      </c>
      <c r="C43">
        <v>28</v>
      </c>
      <c r="D43">
        <v>70</v>
      </c>
      <c r="E43">
        <v>32</v>
      </c>
      <c r="F43">
        <v>7</v>
      </c>
      <c r="G43">
        <v>27</v>
      </c>
      <c r="H43">
        <v>40</v>
      </c>
      <c r="I43">
        <v>35</v>
      </c>
      <c r="J43">
        <v>307</v>
      </c>
      <c r="M43" t="s">
        <v>242</v>
      </c>
      <c r="N43">
        <v>2</v>
      </c>
      <c r="O43">
        <v>0</v>
      </c>
      <c r="P43">
        <v>1</v>
      </c>
      <c r="Q43">
        <v>0</v>
      </c>
      <c r="R43">
        <v>0</v>
      </c>
      <c r="S43">
        <v>0</v>
      </c>
      <c r="T43">
        <v>0</v>
      </c>
      <c r="U43">
        <v>0</v>
      </c>
      <c r="V43">
        <v>3</v>
      </c>
      <c r="X43" t="s">
        <v>242</v>
      </c>
      <c r="Y43">
        <v>68</v>
      </c>
      <c r="Z43">
        <v>28</v>
      </c>
      <c r="AA43">
        <v>70</v>
      </c>
      <c r="AB43">
        <v>32</v>
      </c>
      <c r="AC43">
        <v>7</v>
      </c>
      <c r="AD43">
        <v>27</v>
      </c>
      <c r="AE43">
        <v>40</v>
      </c>
      <c r="AF43">
        <v>35</v>
      </c>
      <c r="AG43">
        <v>307</v>
      </c>
      <c r="AI43" t="s">
        <v>242</v>
      </c>
      <c r="AJ43" t="str">
        <f t="shared" si="1"/>
        <v/>
      </c>
      <c r="AK43" t="str">
        <f t="shared" si="2"/>
        <v/>
      </c>
      <c r="AL43" t="str">
        <f t="shared" si="3"/>
        <v/>
      </c>
      <c r="AM43" t="str">
        <f t="shared" si="4"/>
        <v/>
      </c>
      <c r="AN43" t="str">
        <f t="shared" si="5"/>
        <v/>
      </c>
      <c r="AO43" t="str">
        <f t="shared" si="6"/>
        <v/>
      </c>
      <c r="AP43" t="str">
        <f t="shared" si="7"/>
        <v/>
      </c>
      <c r="AQ43" t="str">
        <f t="shared" si="8"/>
        <v/>
      </c>
      <c r="AR43">
        <f t="shared" si="9"/>
        <v>0</v>
      </c>
    </row>
    <row r="44" spans="1:44">
      <c r="A44" s="34" t="s">
        <v>595</v>
      </c>
      <c r="B44">
        <v>2</v>
      </c>
      <c r="D44">
        <v>2</v>
      </c>
      <c r="E44">
        <v>1</v>
      </c>
      <c r="J44">
        <v>5</v>
      </c>
      <c r="M44" t="s">
        <v>595</v>
      </c>
      <c r="N44">
        <v>0</v>
      </c>
      <c r="P44">
        <v>0</v>
      </c>
      <c r="Q44">
        <v>0</v>
      </c>
      <c r="V44">
        <v>0</v>
      </c>
      <c r="X44" t="s">
        <v>595</v>
      </c>
      <c r="Y44">
        <v>2</v>
      </c>
      <c r="AA44">
        <v>2</v>
      </c>
      <c r="AB44">
        <v>1</v>
      </c>
      <c r="AG44">
        <v>5</v>
      </c>
      <c r="AI44" t="s">
        <v>595</v>
      </c>
      <c r="AJ44" t="str">
        <f t="shared" si="1"/>
        <v/>
      </c>
      <c r="AK44" t="str">
        <f t="shared" si="2"/>
        <v/>
      </c>
      <c r="AL44" t="str">
        <f t="shared" si="3"/>
        <v/>
      </c>
      <c r="AM44" t="str">
        <f t="shared" si="4"/>
        <v/>
      </c>
      <c r="AN44" t="str">
        <f t="shared" si="5"/>
        <v/>
      </c>
      <c r="AO44" t="str">
        <f t="shared" si="6"/>
        <v/>
      </c>
      <c r="AP44" t="str">
        <f t="shared" si="7"/>
        <v/>
      </c>
      <c r="AQ44" t="str">
        <f t="shared" si="8"/>
        <v/>
      </c>
      <c r="AR44">
        <f t="shared" si="9"/>
        <v>0</v>
      </c>
    </row>
    <row r="45" spans="1:44">
      <c r="A45" s="34" t="s">
        <v>612</v>
      </c>
      <c r="D45">
        <v>1</v>
      </c>
      <c r="E45">
        <v>2</v>
      </c>
      <c r="J45">
        <v>3</v>
      </c>
      <c r="M45" t="s">
        <v>612</v>
      </c>
      <c r="P45">
        <v>1</v>
      </c>
      <c r="Q45">
        <v>0</v>
      </c>
      <c r="V45">
        <v>1</v>
      </c>
      <c r="X45" t="s">
        <v>612</v>
      </c>
      <c r="AA45">
        <v>1</v>
      </c>
      <c r="AB45">
        <v>2</v>
      </c>
      <c r="AG45">
        <v>3</v>
      </c>
      <c r="AI45" t="s">
        <v>612</v>
      </c>
      <c r="AJ45" t="str">
        <f t="shared" si="1"/>
        <v/>
      </c>
      <c r="AK45" t="str">
        <f t="shared" si="2"/>
        <v/>
      </c>
      <c r="AL45" t="str">
        <f t="shared" si="3"/>
        <v/>
      </c>
      <c r="AM45" t="str">
        <f t="shared" si="4"/>
        <v/>
      </c>
      <c r="AN45" t="str">
        <f t="shared" si="5"/>
        <v/>
      </c>
      <c r="AO45" t="str">
        <f t="shared" si="6"/>
        <v/>
      </c>
      <c r="AP45" t="str">
        <f t="shared" si="7"/>
        <v/>
      </c>
      <c r="AQ45" t="str">
        <f t="shared" si="8"/>
        <v/>
      </c>
      <c r="AR45">
        <f t="shared" si="9"/>
        <v>0</v>
      </c>
    </row>
    <row r="46" spans="1:44">
      <c r="A46" s="34" t="s">
        <v>194</v>
      </c>
      <c r="B46">
        <v>75</v>
      </c>
      <c r="C46">
        <v>38</v>
      </c>
      <c r="D46">
        <v>55</v>
      </c>
      <c r="E46">
        <v>24</v>
      </c>
      <c r="F46">
        <v>5</v>
      </c>
      <c r="G46">
        <v>33</v>
      </c>
      <c r="H46">
        <v>43</v>
      </c>
      <c r="I46">
        <v>43</v>
      </c>
      <c r="J46">
        <v>316</v>
      </c>
      <c r="M46" t="s">
        <v>194</v>
      </c>
      <c r="N46">
        <v>0</v>
      </c>
      <c r="O46">
        <v>0</v>
      </c>
      <c r="P46">
        <v>0</v>
      </c>
      <c r="Q46">
        <v>0</v>
      </c>
      <c r="R46">
        <v>0</v>
      </c>
      <c r="S46">
        <v>0</v>
      </c>
      <c r="T46">
        <v>0</v>
      </c>
      <c r="U46">
        <v>0</v>
      </c>
      <c r="V46">
        <v>0</v>
      </c>
      <c r="X46" t="s">
        <v>194</v>
      </c>
      <c r="Y46">
        <v>75</v>
      </c>
      <c r="Z46">
        <v>38</v>
      </c>
      <c r="AA46">
        <v>55</v>
      </c>
      <c r="AB46">
        <v>24</v>
      </c>
      <c r="AC46">
        <v>5</v>
      </c>
      <c r="AD46">
        <v>33</v>
      </c>
      <c r="AE46">
        <v>43</v>
      </c>
      <c r="AF46">
        <v>43</v>
      </c>
      <c r="AG46">
        <v>316</v>
      </c>
      <c r="AI46" t="s">
        <v>194</v>
      </c>
      <c r="AJ46" t="str">
        <f t="shared" si="1"/>
        <v/>
      </c>
      <c r="AK46" t="str">
        <f t="shared" si="2"/>
        <v/>
      </c>
      <c r="AL46" t="str">
        <f t="shared" si="3"/>
        <v/>
      </c>
      <c r="AM46" t="str">
        <f t="shared" si="4"/>
        <v/>
      </c>
      <c r="AN46" t="str">
        <f t="shared" si="5"/>
        <v/>
      </c>
      <c r="AO46" t="str">
        <f t="shared" si="6"/>
        <v/>
      </c>
      <c r="AP46" t="str">
        <f t="shared" si="7"/>
        <v/>
      </c>
      <c r="AQ46" t="str">
        <f t="shared" si="8"/>
        <v/>
      </c>
      <c r="AR46">
        <f t="shared" si="9"/>
        <v>0</v>
      </c>
    </row>
    <row r="47" spans="1:44">
      <c r="A47" s="34" t="s">
        <v>611</v>
      </c>
      <c r="B47">
        <v>1</v>
      </c>
      <c r="C47">
        <v>1</v>
      </c>
      <c r="D47">
        <v>1</v>
      </c>
      <c r="E47">
        <v>2</v>
      </c>
      <c r="J47">
        <v>5</v>
      </c>
      <c r="M47" t="s">
        <v>611</v>
      </c>
      <c r="N47">
        <v>0</v>
      </c>
      <c r="O47">
        <v>0</v>
      </c>
      <c r="P47">
        <v>0</v>
      </c>
      <c r="Q47">
        <v>0</v>
      </c>
      <c r="V47">
        <v>0</v>
      </c>
      <c r="X47" t="s">
        <v>611</v>
      </c>
      <c r="Y47">
        <v>1</v>
      </c>
      <c r="Z47">
        <v>1</v>
      </c>
      <c r="AA47">
        <v>1</v>
      </c>
      <c r="AB47">
        <v>2</v>
      </c>
      <c r="AG47">
        <v>5</v>
      </c>
      <c r="AI47" t="s">
        <v>611</v>
      </c>
      <c r="AJ47" t="str">
        <f t="shared" si="1"/>
        <v/>
      </c>
      <c r="AK47" t="str">
        <f t="shared" si="2"/>
        <v/>
      </c>
      <c r="AL47" t="str">
        <f t="shared" si="3"/>
        <v/>
      </c>
      <c r="AM47" t="str">
        <f t="shared" si="4"/>
        <v/>
      </c>
      <c r="AN47" t="str">
        <f t="shared" si="5"/>
        <v/>
      </c>
      <c r="AO47" t="str">
        <f t="shared" si="6"/>
        <v/>
      </c>
      <c r="AP47" t="str">
        <f t="shared" si="7"/>
        <v/>
      </c>
      <c r="AQ47" t="str">
        <f t="shared" si="8"/>
        <v/>
      </c>
      <c r="AR47">
        <f t="shared" si="9"/>
        <v>0</v>
      </c>
    </row>
    <row r="48" spans="1:44">
      <c r="A48" s="34" t="s">
        <v>427</v>
      </c>
      <c r="E48">
        <v>1</v>
      </c>
      <c r="J48">
        <v>1</v>
      </c>
      <c r="M48" t="s">
        <v>427</v>
      </c>
      <c r="Q48">
        <v>1</v>
      </c>
      <c r="V48">
        <v>1</v>
      </c>
      <c r="X48" t="s">
        <v>427</v>
      </c>
      <c r="AB48">
        <v>1</v>
      </c>
      <c r="AG48">
        <v>1</v>
      </c>
      <c r="AI48" t="s">
        <v>427</v>
      </c>
      <c r="AJ48" t="str">
        <f t="shared" si="1"/>
        <v/>
      </c>
      <c r="AK48" t="str">
        <f t="shared" si="2"/>
        <v/>
      </c>
      <c r="AL48" t="str">
        <f t="shared" si="3"/>
        <v/>
      </c>
      <c r="AM48" t="str">
        <f t="shared" si="4"/>
        <v/>
      </c>
      <c r="AN48" t="str">
        <f t="shared" si="5"/>
        <v/>
      </c>
      <c r="AO48" t="str">
        <f t="shared" si="6"/>
        <v/>
      </c>
      <c r="AP48" t="str">
        <f t="shared" si="7"/>
        <v/>
      </c>
      <c r="AQ48" t="str">
        <f t="shared" si="8"/>
        <v/>
      </c>
      <c r="AR48">
        <f t="shared" si="9"/>
        <v>0</v>
      </c>
    </row>
    <row r="49" spans="1:44">
      <c r="A49" s="34" t="s">
        <v>526</v>
      </c>
      <c r="E49">
        <v>2</v>
      </c>
      <c r="J49">
        <v>2</v>
      </c>
      <c r="M49" t="s">
        <v>526</v>
      </c>
      <c r="Q49">
        <v>0</v>
      </c>
      <c r="V49">
        <v>0</v>
      </c>
      <c r="X49" t="s">
        <v>526</v>
      </c>
      <c r="AB49">
        <v>2</v>
      </c>
      <c r="AG49">
        <v>2</v>
      </c>
      <c r="AI49" t="s">
        <v>526</v>
      </c>
      <c r="AJ49" t="str">
        <f t="shared" si="1"/>
        <v/>
      </c>
      <c r="AK49" t="str">
        <f t="shared" si="2"/>
        <v/>
      </c>
      <c r="AL49" t="str">
        <f t="shared" si="3"/>
        <v/>
      </c>
      <c r="AM49" t="str">
        <f t="shared" si="4"/>
        <v/>
      </c>
      <c r="AN49" t="str">
        <f t="shared" si="5"/>
        <v/>
      </c>
      <c r="AO49" t="str">
        <f t="shared" si="6"/>
        <v/>
      </c>
      <c r="AP49" t="str">
        <f t="shared" si="7"/>
        <v/>
      </c>
      <c r="AQ49" t="str">
        <f t="shared" si="8"/>
        <v/>
      </c>
      <c r="AR49">
        <f t="shared" si="9"/>
        <v>0</v>
      </c>
    </row>
    <row r="50" spans="1:44">
      <c r="A50" s="34" t="s">
        <v>603</v>
      </c>
      <c r="B50">
        <v>1</v>
      </c>
      <c r="D50">
        <v>1</v>
      </c>
      <c r="E50">
        <v>1</v>
      </c>
      <c r="J50">
        <v>3</v>
      </c>
      <c r="M50" t="s">
        <v>603</v>
      </c>
      <c r="N50">
        <v>0</v>
      </c>
      <c r="P50">
        <v>0</v>
      </c>
      <c r="Q50">
        <v>0</v>
      </c>
      <c r="V50">
        <v>0</v>
      </c>
      <c r="X50" t="s">
        <v>603</v>
      </c>
      <c r="Y50">
        <v>1</v>
      </c>
      <c r="AA50">
        <v>1</v>
      </c>
      <c r="AB50">
        <v>1</v>
      </c>
      <c r="AG50">
        <v>3</v>
      </c>
      <c r="AI50" t="s">
        <v>603</v>
      </c>
      <c r="AJ50" t="str">
        <f t="shared" si="1"/>
        <v/>
      </c>
      <c r="AK50" t="str">
        <f t="shared" si="2"/>
        <v/>
      </c>
      <c r="AL50" t="str">
        <f t="shared" si="3"/>
        <v/>
      </c>
      <c r="AM50" t="str">
        <f t="shared" si="4"/>
        <v/>
      </c>
      <c r="AN50" t="str">
        <f t="shared" si="5"/>
        <v/>
      </c>
      <c r="AO50" t="str">
        <f t="shared" si="6"/>
        <v/>
      </c>
      <c r="AP50" t="str">
        <f t="shared" si="7"/>
        <v/>
      </c>
      <c r="AQ50" t="str">
        <f t="shared" si="8"/>
        <v/>
      </c>
      <c r="AR50">
        <f t="shared" si="9"/>
        <v>0</v>
      </c>
    </row>
    <row r="51" spans="1:44">
      <c r="A51" s="34" t="s">
        <v>604</v>
      </c>
      <c r="B51">
        <v>1</v>
      </c>
      <c r="D51">
        <v>1</v>
      </c>
      <c r="E51">
        <v>1</v>
      </c>
      <c r="J51">
        <v>3</v>
      </c>
      <c r="M51" t="s">
        <v>604</v>
      </c>
      <c r="N51">
        <v>0</v>
      </c>
      <c r="P51">
        <v>0</v>
      </c>
      <c r="Q51">
        <v>0</v>
      </c>
      <c r="V51">
        <v>0</v>
      </c>
      <c r="X51" t="s">
        <v>604</v>
      </c>
      <c r="Y51">
        <v>1</v>
      </c>
      <c r="AA51">
        <v>1</v>
      </c>
      <c r="AB51">
        <v>1</v>
      </c>
      <c r="AG51">
        <v>3</v>
      </c>
      <c r="AI51" t="s">
        <v>604</v>
      </c>
      <c r="AJ51" t="str">
        <f t="shared" si="1"/>
        <v/>
      </c>
      <c r="AK51" t="str">
        <f t="shared" si="2"/>
        <v/>
      </c>
      <c r="AL51" t="str">
        <f t="shared" si="3"/>
        <v/>
      </c>
      <c r="AM51" t="str">
        <f t="shared" si="4"/>
        <v/>
      </c>
      <c r="AN51" t="str">
        <f t="shared" si="5"/>
        <v/>
      </c>
      <c r="AO51" t="str">
        <f t="shared" si="6"/>
        <v/>
      </c>
      <c r="AP51" t="str">
        <f t="shared" si="7"/>
        <v/>
      </c>
      <c r="AQ51" t="str">
        <f t="shared" si="8"/>
        <v/>
      </c>
      <c r="AR51">
        <f t="shared" si="9"/>
        <v>0</v>
      </c>
    </row>
    <row r="52" spans="1:44">
      <c r="A52" s="34" t="s">
        <v>225</v>
      </c>
      <c r="B52">
        <v>68</v>
      </c>
      <c r="C52">
        <v>36</v>
      </c>
      <c r="D52">
        <v>85</v>
      </c>
      <c r="E52">
        <v>35</v>
      </c>
      <c r="F52">
        <v>14</v>
      </c>
      <c r="G52">
        <v>32</v>
      </c>
      <c r="H52">
        <v>47</v>
      </c>
      <c r="I52">
        <v>45</v>
      </c>
      <c r="J52">
        <v>362</v>
      </c>
      <c r="M52" t="s">
        <v>225</v>
      </c>
      <c r="N52">
        <v>0</v>
      </c>
      <c r="O52">
        <v>0</v>
      </c>
      <c r="P52">
        <v>0</v>
      </c>
      <c r="Q52">
        <v>0</v>
      </c>
      <c r="R52">
        <v>0</v>
      </c>
      <c r="S52">
        <v>0</v>
      </c>
      <c r="T52">
        <v>0</v>
      </c>
      <c r="U52">
        <v>0</v>
      </c>
      <c r="V52">
        <v>0</v>
      </c>
      <c r="X52" t="s">
        <v>225</v>
      </c>
      <c r="Y52">
        <v>68</v>
      </c>
      <c r="Z52">
        <v>36</v>
      </c>
      <c r="AA52">
        <v>85</v>
      </c>
      <c r="AB52">
        <v>35</v>
      </c>
      <c r="AC52">
        <v>14</v>
      </c>
      <c r="AD52">
        <v>32</v>
      </c>
      <c r="AE52">
        <v>47</v>
      </c>
      <c r="AF52">
        <v>45</v>
      </c>
      <c r="AG52">
        <v>362</v>
      </c>
      <c r="AI52" t="s">
        <v>225</v>
      </c>
      <c r="AJ52" t="str">
        <f t="shared" si="1"/>
        <v/>
      </c>
      <c r="AK52" t="str">
        <f t="shared" si="2"/>
        <v/>
      </c>
      <c r="AL52" t="str">
        <f t="shared" si="3"/>
        <v/>
      </c>
      <c r="AM52" t="str">
        <f t="shared" si="4"/>
        <v/>
      </c>
      <c r="AN52" t="str">
        <f t="shared" si="5"/>
        <v/>
      </c>
      <c r="AO52" t="str">
        <f t="shared" si="6"/>
        <v/>
      </c>
      <c r="AP52" t="str">
        <f t="shared" si="7"/>
        <v/>
      </c>
      <c r="AQ52" t="str">
        <f t="shared" si="8"/>
        <v/>
      </c>
      <c r="AR52">
        <f t="shared" si="9"/>
        <v>0</v>
      </c>
    </row>
    <row r="53" spans="1:44">
      <c r="A53" s="34" t="s">
        <v>365</v>
      </c>
      <c r="B53">
        <v>2</v>
      </c>
      <c r="C53">
        <v>3</v>
      </c>
      <c r="D53">
        <v>1</v>
      </c>
      <c r="E53">
        <v>4</v>
      </c>
      <c r="F53">
        <v>2</v>
      </c>
      <c r="H53">
        <v>6</v>
      </c>
      <c r="I53">
        <v>11</v>
      </c>
      <c r="J53">
        <v>29</v>
      </c>
      <c r="M53" t="s">
        <v>365</v>
      </c>
      <c r="N53">
        <v>0</v>
      </c>
      <c r="O53">
        <v>0</v>
      </c>
      <c r="P53">
        <v>0</v>
      </c>
      <c r="Q53">
        <v>0</v>
      </c>
      <c r="R53">
        <v>0</v>
      </c>
      <c r="T53">
        <v>0</v>
      </c>
      <c r="U53">
        <v>0</v>
      </c>
      <c r="V53">
        <v>0</v>
      </c>
      <c r="X53" t="s">
        <v>365</v>
      </c>
      <c r="Y53">
        <v>2</v>
      </c>
      <c r="Z53">
        <v>3</v>
      </c>
      <c r="AA53">
        <v>1</v>
      </c>
      <c r="AB53">
        <v>4</v>
      </c>
      <c r="AC53">
        <v>2</v>
      </c>
      <c r="AE53">
        <v>6</v>
      </c>
      <c r="AF53">
        <v>11</v>
      </c>
      <c r="AG53">
        <v>29</v>
      </c>
      <c r="AI53" t="s">
        <v>365</v>
      </c>
      <c r="AJ53" t="str">
        <f t="shared" si="1"/>
        <v/>
      </c>
      <c r="AK53" t="str">
        <f t="shared" si="2"/>
        <v/>
      </c>
      <c r="AL53" t="str">
        <f t="shared" si="3"/>
        <v/>
      </c>
      <c r="AM53" t="str">
        <f t="shared" si="4"/>
        <v/>
      </c>
      <c r="AN53" t="str">
        <f t="shared" si="5"/>
        <v/>
      </c>
      <c r="AO53" t="str">
        <f t="shared" si="6"/>
        <v/>
      </c>
      <c r="AP53" t="str">
        <f t="shared" si="7"/>
        <v/>
      </c>
      <c r="AQ53" t="str">
        <f t="shared" si="8"/>
        <v/>
      </c>
      <c r="AR53">
        <f t="shared" si="9"/>
        <v>0</v>
      </c>
    </row>
    <row r="54" spans="1:44">
      <c r="A54" s="34" t="s">
        <v>353</v>
      </c>
      <c r="E54">
        <v>1</v>
      </c>
      <c r="J54">
        <v>1</v>
      </c>
      <c r="M54" t="s">
        <v>353</v>
      </c>
      <c r="Q54">
        <v>0</v>
      </c>
      <c r="V54">
        <v>0</v>
      </c>
      <c r="X54" t="s">
        <v>353</v>
      </c>
      <c r="AB54">
        <v>1</v>
      </c>
      <c r="AG54">
        <v>1</v>
      </c>
      <c r="AI54" t="s">
        <v>353</v>
      </c>
      <c r="AJ54" t="str">
        <f t="shared" si="1"/>
        <v/>
      </c>
      <c r="AK54" t="str">
        <f t="shared" si="2"/>
        <v/>
      </c>
      <c r="AL54" t="str">
        <f t="shared" si="3"/>
        <v/>
      </c>
      <c r="AM54" t="str">
        <f t="shared" si="4"/>
        <v/>
      </c>
      <c r="AN54" t="str">
        <f t="shared" si="5"/>
        <v/>
      </c>
      <c r="AO54" t="str">
        <f t="shared" si="6"/>
        <v/>
      </c>
      <c r="AP54" t="str">
        <f t="shared" si="7"/>
        <v/>
      </c>
      <c r="AQ54" t="str">
        <f t="shared" si="8"/>
        <v/>
      </c>
      <c r="AR54">
        <f t="shared" si="9"/>
        <v>0</v>
      </c>
    </row>
    <row r="55" spans="1:44">
      <c r="A55" s="34" t="s">
        <v>201</v>
      </c>
      <c r="B55">
        <v>58</v>
      </c>
      <c r="C55">
        <v>34</v>
      </c>
      <c r="D55">
        <v>62</v>
      </c>
      <c r="E55">
        <v>16</v>
      </c>
      <c r="F55">
        <v>10</v>
      </c>
      <c r="G55">
        <v>31</v>
      </c>
      <c r="H55">
        <v>47</v>
      </c>
      <c r="I55">
        <v>41</v>
      </c>
      <c r="J55">
        <v>299</v>
      </c>
      <c r="M55" t="s">
        <v>201</v>
      </c>
      <c r="N55">
        <v>43</v>
      </c>
      <c r="O55">
        <v>11</v>
      </c>
      <c r="P55">
        <v>23</v>
      </c>
      <c r="Q55">
        <v>11</v>
      </c>
      <c r="R55">
        <v>0</v>
      </c>
      <c r="S55">
        <v>5</v>
      </c>
      <c r="T55">
        <v>17</v>
      </c>
      <c r="U55">
        <v>4</v>
      </c>
      <c r="V55">
        <v>114</v>
      </c>
      <c r="X55" t="s">
        <v>201</v>
      </c>
      <c r="Y55">
        <v>58</v>
      </c>
      <c r="Z55">
        <v>34</v>
      </c>
      <c r="AA55">
        <v>62</v>
      </c>
      <c r="AB55">
        <v>16</v>
      </c>
      <c r="AC55">
        <v>10</v>
      </c>
      <c r="AD55">
        <v>31</v>
      </c>
      <c r="AE55">
        <v>47</v>
      </c>
      <c r="AF55">
        <v>41</v>
      </c>
      <c r="AG55">
        <v>299</v>
      </c>
      <c r="AI55" t="s">
        <v>201</v>
      </c>
      <c r="AJ55" t="str">
        <f t="shared" si="1"/>
        <v>failed</v>
      </c>
      <c r="AK55" t="str">
        <f t="shared" si="2"/>
        <v>failed</v>
      </c>
      <c r="AL55" t="str">
        <f t="shared" si="3"/>
        <v>failed</v>
      </c>
      <c r="AM55" t="str">
        <f t="shared" si="4"/>
        <v>failed</v>
      </c>
      <c r="AN55" t="str">
        <f t="shared" si="5"/>
        <v/>
      </c>
      <c r="AO55" t="str">
        <f t="shared" si="6"/>
        <v>failed</v>
      </c>
      <c r="AP55" t="str">
        <f t="shared" si="7"/>
        <v>failed</v>
      </c>
      <c r="AQ55" t="str">
        <f t="shared" si="8"/>
        <v/>
      </c>
      <c r="AR55">
        <f t="shared" si="9"/>
        <v>6</v>
      </c>
    </row>
    <row r="56" spans="1:44">
      <c r="A56" s="34" t="s">
        <v>204</v>
      </c>
      <c r="B56">
        <v>72</v>
      </c>
      <c r="C56">
        <v>37</v>
      </c>
      <c r="D56">
        <v>85</v>
      </c>
      <c r="E56">
        <v>35</v>
      </c>
      <c r="F56">
        <v>10</v>
      </c>
      <c r="G56">
        <v>31</v>
      </c>
      <c r="H56">
        <v>41</v>
      </c>
      <c r="I56">
        <v>38</v>
      </c>
      <c r="J56">
        <v>349</v>
      </c>
      <c r="M56" t="s">
        <v>204</v>
      </c>
      <c r="N56">
        <v>27</v>
      </c>
      <c r="O56">
        <v>10</v>
      </c>
      <c r="P56">
        <v>22</v>
      </c>
      <c r="Q56">
        <v>12</v>
      </c>
      <c r="R56">
        <v>0</v>
      </c>
      <c r="S56">
        <v>3</v>
      </c>
      <c r="T56">
        <v>0</v>
      </c>
      <c r="U56">
        <v>2</v>
      </c>
      <c r="V56">
        <v>76</v>
      </c>
      <c r="X56" t="s">
        <v>204</v>
      </c>
      <c r="Y56">
        <v>72</v>
      </c>
      <c r="Z56">
        <v>37</v>
      </c>
      <c r="AA56">
        <v>85</v>
      </c>
      <c r="AB56">
        <v>35</v>
      </c>
      <c r="AC56">
        <v>10</v>
      </c>
      <c r="AD56">
        <v>31</v>
      </c>
      <c r="AE56">
        <v>41</v>
      </c>
      <c r="AF56">
        <v>38</v>
      </c>
      <c r="AG56">
        <v>349</v>
      </c>
      <c r="AI56" t="s">
        <v>204</v>
      </c>
      <c r="AJ56" t="str">
        <f t="shared" si="1"/>
        <v>failed</v>
      </c>
      <c r="AK56" t="str">
        <f t="shared" si="2"/>
        <v>failed</v>
      </c>
      <c r="AL56" t="str">
        <f t="shared" si="3"/>
        <v>failed</v>
      </c>
      <c r="AM56" t="str">
        <f t="shared" si="4"/>
        <v>failed</v>
      </c>
      <c r="AN56" t="str">
        <f t="shared" si="5"/>
        <v/>
      </c>
      <c r="AO56" t="str">
        <f t="shared" si="6"/>
        <v/>
      </c>
      <c r="AP56" t="str">
        <f t="shared" si="7"/>
        <v/>
      </c>
      <c r="AQ56" t="str">
        <f t="shared" si="8"/>
        <v/>
      </c>
      <c r="AR56">
        <f t="shared" si="9"/>
        <v>4</v>
      </c>
    </row>
    <row r="57" spans="1:44">
      <c r="A57" s="34" t="s">
        <v>207</v>
      </c>
      <c r="B57">
        <v>56</v>
      </c>
      <c r="C57">
        <v>36</v>
      </c>
      <c r="D57">
        <v>65</v>
      </c>
      <c r="E57">
        <v>16</v>
      </c>
      <c r="F57">
        <v>12</v>
      </c>
      <c r="G57">
        <v>30</v>
      </c>
      <c r="H57">
        <v>46</v>
      </c>
      <c r="I57">
        <v>44</v>
      </c>
      <c r="J57">
        <v>305</v>
      </c>
      <c r="M57" t="s">
        <v>207</v>
      </c>
      <c r="N57">
        <v>18</v>
      </c>
      <c r="O57">
        <v>0</v>
      </c>
      <c r="P57">
        <v>12</v>
      </c>
      <c r="Q57">
        <v>3</v>
      </c>
      <c r="R57">
        <v>0</v>
      </c>
      <c r="S57">
        <v>1</v>
      </c>
      <c r="T57">
        <v>1</v>
      </c>
      <c r="U57">
        <v>0</v>
      </c>
      <c r="V57">
        <v>35</v>
      </c>
      <c r="X57" t="s">
        <v>207</v>
      </c>
      <c r="Y57">
        <v>56</v>
      </c>
      <c r="Z57">
        <v>36</v>
      </c>
      <c r="AA57">
        <v>65</v>
      </c>
      <c r="AB57">
        <v>16</v>
      </c>
      <c r="AC57">
        <v>12</v>
      </c>
      <c r="AD57">
        <v>30</v>
      </c>
      <c r="AE57">
        <v>46</v>
      </c>
      <c r="AF57">
        <v>44</v>
      </c>
      <c r="AG57">
        <v>305</v>
      </c>
      <c r="AI57" t="s">
        <v>207</v>
      </c>
      <c r="AJ57" t="str">
        <f t="shared" si="1"/>
        <v>failed</v>
      </c>
      <c r="AK57" t="str">
        <f t="shared" si="2"/>
        <v/>
      </c>
      <c r="AL57" t="str">
        <f t="shared" si="3"/>
        <v>failed</v>
      </c>
      <c r="AM57" t="str">
        <f t="shared" si="4"/>
        <v>failed</v>
      </c>
      <c r="AN57" t="str">
        <f t="shared" si="5"/>
        <v/>
      </c>
      <c r="AO57" t="str">
        <f t="shared" si="6"/>
        <v/>
      </c>
      <c r="AP57" t="str">
        <f t="shared" si="7"/>
        <v/>
      </c>
      <c r="AQ57" t="str">
        <f t="shared" si="8"/>
        <v/>
      </c>
      <c r="AR57">
        <f t="shared" si="9"/>
        <v>3</v>
      </c>
    </row>
    <row r="58" spans="1:44">
      <c r="A58" s="34" t="s">
        <v>380</v>
      </c>
      <c r="E58">
        <v>4</v>
      </c>
      <c r="J58">
        <v>4</v>
      </c>
      <c r="M58" t="s">
        <v>380</v>
      </c>
      <c r="Q58">
        <v>0</v>
      </c>
      <c r="V58">
        <v>0</v>
      </c>
      <c r="X58" t="s">
        <v>380</v>
      </c>
      <c r="AB58">
        <v>4</v>
      </c>
      <c r="AG58">
        <v>4</v>
      </c>
      <c r="AI58" t="s">
        <v>380</v>
      </c>
      <c r="AJ58" t="str">
        <f t="shared" si="1"/>
        <v/>
      </c>
      <c r="AK58" t="str">
        <f t="shared" si="2"/>
        <v/>
      </c>
      <c r="AL58" t="str">
        <f t="shared" si="3"/>
        <v/>
      </c>
      <c r="AM58" t="str">
        <f t="shared" si="4"/>
        <v/>
      </c>
      <c r="AN58" t="str">
        <f t="shared" si="5"/>
        <v/>
      </c>
      <c r="AO58" t="str">
        <f t="shared" si="6"/>
        <v/>
      </c>
      <c r="AP58" t="str">
        <f t="shared" si="7"/>
        <v/>
      </c>
      <c r="AQ58" t="str">
        <f t="shared" si="8"/>
        <v/>
      </c>
      <c r="AR58">
        <f t="shared" si="9"/>
        <v>0</v>
      </c>
    </row>
    <row r="59" spans="1:44">
      <c r="A59" s="34" t="s">
        <v>188</v>
      </c>
      <c r="B59">
        <v>75</v>
      </c>
      <c r="C59">
        <v>28</v>
      </c>
      <c r="D59">
        <v>85</v>
      </c>
      <c r="E59">
        <v>37</v>
      </c>
      <c r="F59">
        <v>10</v>
      </c>
      <c r="G59">
        <v>32</v>
      </c>
      <c r="H59">
        <v>47</v>
      </c>
      <c r="I59">
        <v>42</v>
      </c>
      <c r="J59">
        <v>356</v>
      </c>
      <c r="M59" t="s">
        <v>188</v>
      </c>
      <c r="N59">
        <v>1</v>
      </c>
      <c r="O59">
        <v>0</v>
      </c>
      <c r="P59">
        <v>0</v>
      </c>
      <c r="Q59">
        <v>0</v>
      </c>
      <c r="R59">
        <v>0</v>
      </c>
      <c r="S59">
        <v>0</v>
      </c>
      <c r="T59">
        <v>0</v>
      </c>
      <c r="U59">
        <v>0</v>
      </c>
      <c r="V59">
        <v>1</v>
      </c>
      <c r="X59" t="s">
        <v>188</v>
      </c>
      <c r="Y59">
        <v>75</v>
      </c>
      <c r="Z59">
        <v>28</v>
      </c>
      <c r="AA59">
        <v>85</v>
      </c>
      <c r="AB59">
        <v>37</v>
      </c>
      <c r="AC59">
        <v>10</v>
      </c>
      <c r="AD59">
        <v>32</v>
      </c>
      <c r="AE59">
        <v>47</v>
      </c>
      <c r="AF59">
        <v>42</v>
      </c>
      <c r="AG59">
        <v>356</v>
      </c>
      <c r="AI59" t="s">
        <v>188</v>
      </c>
      <c r="AJ59" t="str">
        <f t="shared" si="1"/>
        <v/>
      </c>
      <c r="AK59" t="str">
        <f t="shared" si="2"/>
        <v/>
      </c>
      <c r="AL59" t="str">
        <f t="shared" si="3"/>
        <v/>
      </c>
      <c r="AM59" t="str">
        <f t="shared" si="4"/>
        <v/>
      </c>
      <c r="AN59" t="str">
        <f t="shared" si="5"/>
        <v/>
      </c>
      <c r="AO59" t="str">
        <f t="shared" si="6"/>
        <v/>
      </c>
      <c r="AP59" t="str">
        <f t="shared" si="7"/>
        <v/>
      </c>
      <c r="AQ59" t="str">
        <f t="shared" si="8"/>
        <v/>
      </c>
      <c r="AR59">
        <f t="shared" si="9"/>
        <v>0</v>
      </c>
    </row>
    <row r="60" spans="1:44">
      <c r="A60" s="34" t="s">
        <v>185</v>
      </c>
      <c r="B60">
        <v>75</v>
      </c>
      <c r="C60">
        <v>25</v>
      </c>
      <c r="D60">
        <v>78</v>
      </c>
      <c r="E60">
        <v>38</v>
      </c>
      <c r="F60">
        <v>10</v>
      </c>
      <c r="G60">
        <v>33</v>
      </c>
      <c r="H60">
        <v>48</v>
      </c>
      <c r="I60">
        <v>39</v>
      </c>
      <c r="J60">
        <v>346</v>
      </c>
      <c r="M60" t="s">
        <v>185</v>
      </c>
      <c r="N60">
        <v>0</v>
      </c>
      <c r="O60">
        <v>0</v>
      </c>
      <c r="P60">
        <v>0</v>
      </c>
      <c r="Q60">
        <v>0</v>
      </c>
      <c r="R60">
        <v>0</v>
      </c>
      <c r="S60">
        <v>0</v>
      </c>
      <c r="T60">
        <v>0</v>
      </c>
      <c r="U60">
        <v>0</v>
      </c>
      <c r="V60">
        <v>0</v>
      </c>
      <c r="X60" t="s">
        <v>185</v>
      </c>
      <c r="Y60">
        <v>75</v>
      </c>
      <c r="Z60">
        <v>25</v>
      </c>
      <c r="AA60">
        <v>78</v>
      </c>
      <c r="AB60">
        <v>38</v>
      </c>
      <c r="AC60">
        <v>10</v>
      </c>
      <c r="AD60">
        <v>33</v>
      </c>
      <c r="AE60">
        <v>48</v>
      </c>
      <c r="AF60">
        <v>39</v>
      </c>
      <c r="AG60">
        <v>346</v>
      </c>
      <c r="AI60" t="s">
        <v>185</v>
      </c>
      <c r="AJ60" t="str">
        <f t="shared" si="1"/>
        <v/>
      </c>
      <c r="AK60" t="str">
        <f t="shared" si="2"/>
        <v/>
      </c>
      <c r="AL60" t="str">
        <f t="shared" si="3"/>
        <v/>
      </c>
      <c r="AM60" t="str">
        <f t="shared" si="4"/>
        <v/>
      </c>
      <c r="AN60" t="str">
        <f t="shared" si="5"/>
        <v/>
      </c>
      <c r="AO60" t="str">
        <f t="shared" si="6"/>
        <v/>
      </c>
      <c r="AP60" t="str">
        <f t="shared" si="7"/>
        <v/>
      </c>
      <c r="AQ60" t="str">
        <f t="shared" si="8"/>
        <v/>
      </c>
      <c r="AR60">
        <f t="shared" si="9"/>
        <v>0</v>
      </c>
    </row>
    <row r="61" spans="1:44">
      <c r="A61" s="34" t="s">
        <v>473</v>
      </c>
      <c r="E61">
        <v>1</v>
      </c>
      <c r="J61">
        <v>1</v>
      </c>
      <c r="M61" t="s">
        <v>473</v>
      </c>
      <c r="Q61">
        <v>0</v>
      </c>
      <c r="V61">
        <v>0</v>
      </c>
      <c r="X61" t="s">
        <v>473</v>
      </c>
      <c r="AB61">
        <v>1</v>
      </c>
      <c r="AG61">
        <v>1</v>
      </c>
      <c r="AI61" t="s">
        <v>473</v>
      </c>
      <c r="AJ61" t="str">
        <f t="shared" si="1"/>
        <v/>
      </c>
      <c r="AK61" t="str">
        <f t="shared" si="2"/>
        <v/>
      </c>
      <c r="AL61" t="str">
        <f t="shared" si="3"/>
        <v/>
      </c>
      <c r="AM61" t="str">
        <f t="shared" si="4"/>
        <v/>
      </c>
      <c r="AN61" t="str">
        <f t="shared" si="5"/>
        <v/>
      </c>
      <c r="AO61" t="str">
        <f t="shared" si="6"/>
        <v/>
      </c>
      <c r="AP61" t="str">
        <f t="shared" si="7"/>
        <v/>
      </c>
      <c r="AQ61" t="str">
        <f t="shared" si="8"/>
        <v/>
      </c>
      <c r="AR61">
        <f t="shared" si="9"/>
        <v>0</v>
      </c>
    </row>
    <row r="62" spans="1:44">
      <c r="A62" s="34" t="s">
        <v>432</v>
      </c>
      <c r="E62">
        <v>2</v>
      </c>
      <c r="J62">
        <v>2</v>
      </c>
      <c r="M62" t="s">
        <v>432</v>
      </c>
      <c r="Q62">
        <v>0</v>
      </c>
      <c r="V62">
        <v>0</v>
      </c>
      <c r="X62" t="s">
        <v>432</v>
      </c>
      <c r="AB62">
        <v>2</v>
      </c>
      <c r="AG62">
        <v>2</v>
      </c>
      <c r="AI62" t="s">
        <v>432</v>
      </c>
      <c r="AJ62" t="str">
        <f t="shared" si="1"/>
        <v/>
      </c>
      <c r="AK62" t="str">
        <f t="shared" si="2"/>
        <v/>
      </c>
      <c r="AL62" t="str">
        <f t="shared" si="3"/>
        <v/>
      </c>
      <c r="AM62" t="str">
        <f t="shared" si="4"/>
        <v/>
      </c>
      <c r="AN62" t="str">
        <f t="shared" si="5"/>
        <v/>
      </c>
      <c r="AO62" t="str">
        <f t="shared" si="6"/>
        <v/>
      </c>
      <c r="AP62" t="str">
        <f t="shared" si="7"/>
        <v/>
      </c>
      <c r="AQ62" t="str">
        <f t="shared" si="8"/>
        <v/>
      </c>
      <c r="AR62">
        <f t="shared" si="9"/>
        <v>0</v>
      </c>
    </row>
    <row r="63" spans="1:44">
      <c r="A63" s="34" t="s">
        <v>197</v>
      </c>
      <c r="B63">
        <v>7</v>
      </c>
      <c r="J63">
        <v>7</v>
      </c>
      <c r="M63" t="s">
        <v>197</v>
      </c>
      <c r="N63">
        <v>0</v>
      </c>
      <c r="V63">
        <v>0</v>
      </c>
      <c r="X63" t="s">
        <v>197</v>
      </c>
      <c r="Y63">
        <v>7</v>
      </c>
      <c r="AG63">
        <v>7</v>
      </c>
      <c r="AI63" t="s">
        <v>197</v>
      </c>
      <c r="AJ63" t="str">
        <f t="shared" si="1"/>
        <v/>
      </c>
      <c r="AK63" t="str">
        <f t="shared" si="2"/>
        <v/>
      </c>
      <c r="AL63" t="str">
        <f t="shared" si="3"/>
        <v/>
      </c>
      <c r="AM63" t="str">
        <f t="shared" si="4"/>
        <v/>
      </c>
      <c r="AN63" t="str">
        <f t="shared" si="5"/>
        <v/>
      </c>
      <c r="AO63" t="str">
        <f t="shared" si="6"/>
        <v/>
      </c>
      <c r="AP63" t="str">
        <f t="shared" si="7"/>
        <v/>
      </c>
      <c r="AQ63" t="str">
        <f t="shared" si="8"/>
        <v/>
      </c>
      <c r="AR63">
        <f t="shared" si="9"/>
        <v>0</v>
      </c>
    </row>
    <row r="64" spans="1:44">
      <c r="A64" s="34" t="s">
        <v>605</v>
      </c>
      <c r="C64">
        <v>1</v>
      </c>
      <c r="D64">
        <v>1</v>
      </c>
      <c r="E64">
        <v>4</v>
      </c>
      <c r="J64">
        <v>6</v>
      </c>
      <c r="M64" t="s">
        <v>605</v>
      </c>
      <c r="O64">
        <v>0</v>
      </c>
      <c r="P64">
        <v>0</v>
      </c>
      <c r="Q64">
        <v>0</v>
      </c>
      <c r="V64">
        <v>0</v>
      </c>
      <c r="X64" t="s">
        <v>605</v>
      </c>
      <c r="Z64">
        <v>1</v>
      </c>
      <c r="AA64">
        <v>1</v>
      </c>
      <c r="AB64">
        <v>4</v>
      </c>
      <c r="AG64">
        <v>6</v>
      </c>
      <c r="AI64" t="s">
        <v>605</v>
      </c>
      <c r="AJ64" t="str">
        <f t="shared" si="1"/>
        <v/>
      </c>
      <c r="AK64" t="str">
        <f t="shared" si="2"/>
        <v/>
      </c>
      <c r="AL64" t="str">
        <f t="shared" si="3"/>
        <v/>
      </c>
      <c r="AM64" t="str">
        <f t="shared" si="4"/>
        <v/>
      </c>
      <c r="AN64" t="str">
        <f t="shared" si="5"/>
        <v/>
      </c>
      <c r="AO64" t="str">
        <f t="shared" si="6"/>
        <v/>
      </c>
      <c r="AP64" t="str">
        <f t="shared" si="7"/>
        <v/>
      </c>
      <c r="AQ64" t="str">
        <f t="shared" si="8"/>
        <v/>
      </c>
      <c r="AR64">
        <f t="shared" si="9"/>
        <v>0</v>
      </c>
    </row>
    <row r="65" spans="1:44">
      <c r="A65" s="34" t="s">
        <v>437</v>
      </c>
      <c r="E65">
        <v>2</v>
      </c>
      <c r="J65">
        <v>2</v>
      </c>
      <c r="M65" t="s">
        <v>437</v>
      </c>
      <c r="Q65">
        <v>0</v>
      </c>
      <c r="V65">
        <v>0</v>
      </c>
      <c r="X65" t="s">
        <v>437</v>
      </c>
      <c r="AB65">
        <v>2</v>
      </c>
      <c r="AG65">
        <v>2</v>
      </c>
      <c r="AI65" t="s">
        <v>437</v>
      </c>
      <c r="AJ65" t="str">
        <f t="shared" si="1"/>
        <v/>
      </c>
      <c r="AK65" t="str">
        <f t="shared" si="2"/>
        <v/>
      </c>
      <c r="AL65" t="str">
        <f t="shared" si="3"/>
        <v/>
      </c>
      <c r="AM65" t="str">
        <f t="shared" si="4"/>
        <v/>
      </c>
      <c r="AN65" t="str">
        <f t="shared" si="5"/>
        <v/>
      </c>
      <c r="AO65" t="str">
        <f t="shared" si="6"/>
        <v/>
      </c>
      <c r="AP65" t="str">
        <f t="shared" si="7"/>
        <v/>
      </c>
      <c r="AQ65" t="str">
        <f t="shared" si="8"/>
        <v/>
      </c>
      <c r="AR65">
        <f t="shared" si="9"/>
        <v>0</v>
      </c>
    </row>
    <row r="66" spans="1:44">
      <c r="A66" s="34" t="s">
        <v>512</v>
      </c>
      <c r="E66">
        <v>1</v>
      </c>
      <c r="J66">
        <v>1</v>
      </c>
      <c r="M66" t="s">
        <v>512</v>
      </c>
      <c r="Q66">
        <v>0</v>
      </c>
      <c r="V66">
        <v>0</v>
      </c>
      <c r="X66" t="s">
        <v>512</v>
      </c>
      <c r="AB66">
        <v>1</v>
      </c>
      <c r="AG66">
        <v>1</v>
      </c>
      <c r="AI66" t="s">
        <v>512</v>
      </c>
      <c r="AJ66" t="str">
        <f t="shared" si="1"/>
        <v/>
      </c>
      <c r="AK66" t="str">
        <f t="shared" si="2"/>
        <v/>
      </c>
      <c r="AL66" t="str">
        <f t="shared" si="3"/>
        <v/>
      </c>
      <c r="AM66" t="str">
        <f t="shared" si="4"/>
        <v/>
      </c>
      <c r="AN66" t="str">
        <f t="shared" si="5"/>
        <v/>
      </c>
      <c r="AO66" t="str">
        <f t="shared" si="6"/>
        <v/>
      </c>
      <c r="AP66" t="str">
        <f t="shared" si="7"/>
        <v/>
      </c>
      <c r="AQ66" t="str">
        <f t="shared" si="8"/>
        <v/>
      </c>
      <c r="AR66">
        <f t="shared" si="9"/>
        <v>0</v>
      </c>
    </row>
    <row r="67" spans="1:44">
      <c r="A67" s="34" t="s">
        <v>335</v>
      </c>
      <c r="D67">
        <v>9</v>
      </c>
      <c r="E67">
        <v>4</v>
      </c>
      <c r="J67">
        <v>13</v>
      </c>
      <c r="M67" t="s">
        <v>335</v>
      </c>
      <c r="P67">
        <v>0</v>
      </c>
      <c r="Q67">
        <v>1</v>
      </c>
      <c r="V67">
        <v>1</v>
      </c>
      <c r="X67" t="s">
        <v>335</v>
      </c>
      <c r="AA67">
        <v>9</v>
      </c>
      <c r="AB67">
        <v>4</v>
      </c>
      <c r="AG67">
        <v>13</v>
      </c>
      <c r="AI67" t="s">
        <v>335</v>
      </c>
      <c r="AJ67" t="str">
        <f t="shared" si="1"/>
        <v/>
      </c>
      <c r="AK67" t="str">
        <f t="shared" si="2"/>
        <v/>
      </c>
      <c r="AL67" t="str">
        <f t="shared" si="3"/>
        <v/>
      </c>
      <c r="AM67" t="str">
        <f t="shared" si="4"/>
        <v/>
      </c>
      <c r="AN67" t="str">
        <f t="shared" si="5"/>
        <v/>
      </c>
      <c r="AO67" t="str">
        <f t="shared" si="6"/>
        <v/>
      </c>
      <c r="AP67" t="str">
        <f t="shared" si="7"/>
        <v/>
      </c>
      <c r="AQ67" t="str">
        <f t="shared" si="8"/>
        <v/>
      </c>
      <c r="AR67">
        <f t="shared" si="9"/>
        <v>0</v>
      </c>
    </row>
    <row r="68" spans="1:44">
      <c r="A68" s="34" t="s">
        <v>280</v>
      </c>
      <c r="E68">
        <v>1</v>
      </c>
      <c r="J68">
        <v>1</v>
      </c>
      <c r="M68" t="s">
        <v>280</v>
      </c>
      <c r="Q68">
        <v>0</v>
      </c>
      <c r="V68">
        <v>0</v>
      </c>
      <c r="X68" t="s">
        <v>280</v>
      </c>
      <c r="AB68">
        <v>1</v>
      </c>
      <c r="AG68">
        <v>1</v>
      </c>
      <c r="AI68" t="s">
        <v>280</v>
      </c>
      <c r="AJ68" t="str">
        <f t="shared" si="1"/>
        <v/>
      </c>
      <c r="AK68" t="str">
        <f t="shared" si="2"/>
        <v/>
      </c>
      <c r="AL68" t="str">
        <f t="shared" si="3"/>
        <v/>
      </c>
      <c r="AM68" t="str">
        <f t="shared" si="4"/>
        <v/>
      </c>
      <c r="AN68" t="str">
        <f t="shared" si="5"/>
        <v/>
      </c>
      <c r="AO68" t="str">
        <f t="shared" si="6"/>
        <v/>
      </c>
      <c r="AP68" t="str">
        <f t="shared" si="7"/>
        <v/>
      </c>
      <c r="AQ68" t="str">
        <f t="shared" si="8"/>
        <v/>
      </c>
      <c r="AR68">
        <f t="shared" si="9"/>
        <v>0</v>
      </c>
    </row>
    <row r="69" spans="1:44">
      <c r="A69" s="34" t="s">
        <v>297</v>
      </c>
      <c r="B69">
        <v>2</v>
      </c>
      <c r="C69">
        <v>3</v>
      </c>
      <c r="D69">
        <v>1</v>
      </c>
      <c r="E69">
        <v>5</v>
      </c>
      <c r="F69">
        <v>3</v>
      </c>
      <c r="H69">
        <v>9</v>
      </c>
      <c r="I69">
        <v>11</v>
      </c>
      <c r="J69">
        <v>34</v>
      </c>
      <c r="M69" t="s">
        <v>297</v>
      </c>
      <c r="N69">
        <v>0</v>
      </c>
      <c r="O69">
        <v>0</v>
      </c>
      <c r="P69">
        <v>0</v>
      </c>
      <c r="Q69">
        <v>0</v>
      </c>
      <c r="R69">
        <v>0</v>
      </c>
      <c r="T69">
        <v>0</v>
      </c>
      <c r="U69">
        <v>0</v>
      </c>
      <c r="V69">
        <v>0</v>
      </c>
      <c r="X69" t="s">
        <v>297</v>
      </c>
      <c r="Y69">
        <v>2</v>
      </c>
      <c r="Z69">
        <v>3</v>
      </c>
      <c r="AA69">
        <v>1</v>
      </c>
      <c r="AB69">
        <v>5</v>
      </c>
      <c r="AC69">
        <v>3</v>
      </c>
      <c r="AE69">
        <v>9</v>
      </c>
      <c r="AF69">
        <v>11</v>
      </c>
      <c r="AG69">
        <v>34</v>
      </c>
      <c r="AI69" t="s">
        <v>297</v>
      </c>
      <c r="AJ69" t="str">
        <f t="shared" ref="AJ69:AJ132" si="10">IF(OR(AND(Y69&gt;=4,Y69&lt;=7,N69&gt;=2),AND(Y69&gt;=8,Y69&lt;=16,N69&gt;=3),AND(Y69&gt;=17,Y69&lt;=28,N69&gt;=4),AND(Y69&gt;=29,Y69&lt;=40,N69&gt;=5),AND(Y69&gt;=41,Y69&lt;=53,N69&gt;=6),AND(Y69&gt;=54,Y69&lt;=67,N69&gt;=7),AND(Y69&gt;=68,Y69&lt;=82,N69&gt;=8),AND(Y69&gt;=83,Y69&lt;=98,N69&gt;=9)),"failed","")</f>
        <v/>
      </c>
      <c r="AK69" t="str">
        <f t="shared" ref="AK69:AK132" si="11">IF(OR(AND(Z69&gt;=4,Z69&lt;=7,O69&gt;=2),AND(Z69&gt;=8,Z69&lt;=16,O69&gt;=3),AND(Z69&gt;=17,Z69&lt;=28,O69&gt;=4),AND(Z69&gt;=29,Z69&lt;=40,O69&gt;=5),AND(Z69&gt;=41,Z69&lt;=53,O69&gt;=6),AND(Z69&gt;=54,Z69&lt;=67,O69&gt;=7),AND(Z69&gt;=68,Z69&lt;=82,O69&gt;=8),AND(Z69&gt;=83,Z69&lt;=98,O69&gt;=9)),"failed","")</f>
        <v/>
      </c>
      <c r="AL69" t="str">
        <f t="shared" ref="AL69:AL132" si="12">IF(OR(AND(AA69&gt;=4,AA69&lt;=7,P69&gt;=2),AND(AA69&gt;=8,AA69&lt;=16,P69&gt;=3),AND(AA69&gt;=17,AA69&lt;=28,P69&gt;=4),AND(AA69&gt;=29,AA69&lt;=40,P69&gt;=5),AND(AA69&gt;=41,AA69&lt;=53,P69&gt;=6),AND(AA69&gt;=54,AA69&lt;=67,P69&gt;=7),AND(AA69&gt;=68,AA69&lt;=82,P69&gt;=8),AND(AA69&gt;=83,AA69&lt;=98,P69&gt;=9)),"failed","")</f>
        <v/>
      </c>
      <c r="AM69" t="str">
        <f t="shared" ref="AM69:AM132" si="13">IF(OR(AND(AB69&gt;=4,AB69&lt;=7,Q69&gt;=2),AND(AB69&gt;=8,AB69&lt;=16,Q69&gt;=3),AND(AB69&gt;=17,AB69&lt;=28,Q69&gt;=4),AND(AB69&gt;=29,AB69&lt;=40,Q69&gt;=5),AND(AB69&gt;=41,AB69&lt;=53,Q69&gt;=6),AND(AB69&gt;=54,AB69&lt;=67,Q69&gt;=7),AND(AB69&gt;=68,AB69&lt;=82,Q69&gt;=8),AND(AB69&gt;=83,AB69&lt;=98,Q69&gt;=9)),"failed","")</f>
        <v/>
      </c>
      <c r="AN69" t="str">
        <f t="shared" ref="AN69:AN132" si="14">IF(OR(AND(AC69&gt;=4,AC69&lt;=7,R69&gt;=2),AND(AC69&gt;=8,AC69&lt;=16,R69&gt;=3),AND(AC69&gt;=17,AC69&lt;=28,R69&gt;=4),AND(AC69&gt;=29,AC69&lt;=40,R69&gt;=5),AND(AC69&gt;=41,AC69&lt;=53,R69&gt;=6),AND(AC69&gt;=54,AC69&lt;=67,R69&gt;=7),AND(AC69&gt;=68,AC69&lt;=82,R69&gt;=8),AND(AC69&gt;=83,AC69&lt;=98,R69&gt;=9)),"failed","")</f>
        <v/>
      </c>
      <c r="AO69" t="str">
        <f t="shared" ref="AO69:AO132" si="15">IF(OR(AND(AD69&gt;=4,AD69&lt;=7,S69&gt;=2),AND(AD69&gt;=8,AD69&lt;=16,S69&gt;=3),AND(AD69&gt;=17,AD69&lt;=28,S69&gt;=4),AND(AD69&gt;=29,AD69&lt;=40,S69&gt;=5),AND(AD69&gt;=41,AD69&lt;=53,S69&gt;=6),AND(AD69&gt;=54,AD69&lt;=67,S69&gt;=7),AND(AD69&gt;=68,AD69&lt;=82,S69&gt;=8),AND(AD69&gt;=83,AD69&lt;=98,S69&gt;=9)),"failed","")</f>
        <v/>
      </c>
      <c r="AP69" t="str">
        <f t="shared" ref="AP69:AP132" si="16">IF(OR(AND(AE69&gt;=4,AE69&lt;=7,T69&gt;=2),AND(AE69&gt;=8,AE69&lt;=16,T69&gt;=3),AND(AE69&gt;=17,AE69&lt;=28,T69&gt;=4),AND(AE69&gt;=29,AE69&lt;=40,T69&gt;=5),AND(AE69&gt;=41,AE69&lt;=53,T69&gt;=6),AND(AE69&gt;=54,AE69&lt;=67,T69&gt;=7),AND(AE69&gt;=68,AE69&lt;=82,T69&gt;=8),AND(AE69&gt;=83,AE69&lt;=98,T69&gt;=9)),"failed","")</f>
        <v/>
      </c>
      <c r="AQ69" t="str">
        <f t="shared" ref="AQ69:AQ132" si="17">IF(OR(AND(AF69&gt;=4,AF69&lt;=7,U69&gt;=2),AND(AF69&gt;=8,AF69&lt;=16,U69&gt;=3),AND(AF69&gt;=17,AF69&lt;=28,U69&gt;=4),AND(AF69&gt;=29,AF69&lt;=40,U69&gt;=5),AND(AF69&gt;=41,AF69&lt;=53,U69&gt;=6),AND(AF69&gt;=54,AF69&lt;=67,U69&gt;=7),AND(AF69&gt;=68,AF69&lt;=82,U69&gt;=8),AND(AF69&gt;=83,AF69&lt;=98,U69&gt;=9)),"failed","")</f>
        <v/>
      </c>
      <c r="AR69">
        <f t="shared" ref="AR69:AR132" si="18">COUNTIF(AJ69:AQ69,"=failed")</f>
        <v>0</v>
      </c>
    </row>
    <row r="70" spans="1:44">
      <c r="A70" s="34" t="s">
        <v>600</v>
      </c>
      <c r="B70">
        <v>1</v>
      </c>
      <c r="C70">
        <v>1</v>
      </c>
      <c r="D70">
        <v>1</v>
      </c>
      <c r="E70">
        <v>4</v>
      </c>
      <c r="J70">
        <v>7</v>
      </c>
      <c r="M70" t="s">
        <v>600</v>
      </c>
      <c r="N70">
        <v>0</v>
      </c>
      <c r="O70">
        <v>0</v>
      </c>
      <c r="P70">
        <v>0</v>
      </c>
      <c r="Q70">
        <v>0</v>
      </c>
      <c r="V70">
        <v>0</v>
      </c>
      <c r="X70" t="s">
        <v>600</v>
      </c>
      <c r="Y70">
        <v>1</v>
      </c>
      <c r="Z70">
        <v>1</v>
      </c>
      <c r="AA70">
        <v>1</v>
      </c>
      <c r="AB70">
        <v>4</v>
      </c>
      <c r="AG70">
        <v>7</v>
      </c>
      <c r="AI70" t="s">
        <v>600</v>
      </c>
      <c r="AJ70" t="str">
        <f t="shared" si="10"/>
        <v/>
      </c>
      <c r="AK70" t="str">
        <f t="shared" si="11"/>
        <v/>
      </c>
      <c r="AL70" t="str">
        <f t="shared" si="12"/>
        <v/>
      </c>
      <c r="AM70" t="str">
        <f t="shared" si="13"/>
        <v/>
      </c>
      <c r="AN70" t="str">
        <f t="shared" si="14"/>
        <v/>
      </c>
      <c r="AO70" t="str">
        <f t="shared" si="15"/>
        <v/>
      </c>
      <c r="AP70" t="str">
        <f t="shared" si="16"/>
        <v/>
      </c>
      <c r="AQ70" t="str">
        <f t="shared" si="17"/>
        <v/>
      </c>
      <c r="AR70">
        <f t="shared" si="18"/>
        <v>0</v>
      </c>
    </row>
    <row r="71" spans="1:44">
      <c r="A71" s="34" t="s">
        <v>401</v>
      </c>
      <c r="E71">
        <v>1</v>
      </c>
      <c r="J71">
        <v>1</v>
      </c>
      <c r="M71" t="s">
        <v>401</v>
      </c>
      <c r="Q71">
        <v>0</v>
      </c>
      <c r="V71">
        <v>0</v>
      </c>
      <c r="X71" t="s">
        <v>401</v>
      </c>
      <c r="AB71">
        <v>1</v>
      </c>
      <c r="AG71">
        <v>1</v>
      </c>
      <c r="AI71" t="s">
        <v>401</v>
      </c>
      <c r="AJ71" t="str">
        <f t="shared" si="10"/>
        <v/>
      </c>
      <c r="AK71" t="str">
        <f t="shared" si="11"/>
        <v/>
      </c>
      <c r="AL71" t="str">
        <f t="shared" si="12"/>
        <v/>
      </c>
      <c r="AM71" t="str">
        <f t="shared" si="13"/>
        <v/>
      </c>
      <c r="AN71" t="str">
        <f t="shared" si="14"/>
        <v/>
      </c>
      <c r="AO71" t="str">
        <f t="shared" si="15"/>
        <v/>
      </c>
      <c r="AP71" t="str">
        <f t="shared" si="16"/>
        <v/>
      </c>
      <c r="AQ71" t="str">
        <f t="shared" si="17"/>
        <v/>
      </c>
      <c r="AR71">
        <f t="shared" si="18"/>
        <v>0</v>
      </c>
    </row>
    <row r="72" spans="1:44">
      <c r="A72" s="34" t="s">
        <v>415</v>
      </c>
      <c r="E72">
        <v>1</v>
      </c>
      <c r="J72">
        <v>1</v>
      </c>
      <c r="M72" t="s">
        <v>415</v>
      </c>
      <c r="Q72">
        <v>0</v>
      </c>
      <c r="V72">
        <v>0</v>
      </c>
      <c r="X72" t="s">
        <v>415</v>
      </c>
      <c r="AB72">
        <v>1</v>
      </c>
      <c r="AG72">
        <v>1</v>
      </c>
      <c r="AI72" t="s">
        <v>415</v>
      </c>
      <c r="AJ72" t="str">
        <f t="shared" si="10"/>
        <v/>
      </c>
      <c r="AK72" t="str">
        <f t="shared" si="11"/>
        <v/>
      </c>
      <c r="AL72" t="str">
        <f t="shared" si="12"/>
        <v/>
      </c>
      <c r="AM72" t="str">
        <f t="shared" si="13"/>
        <v/>
      </c>
      <c r="AN72" t="str">
        <f t="shared" si="14"/>
        <v/>
      </c>
      <c r="AO72" t="str">
        <f t="shared" si="15"/>
        <v/>
      </c>
      <c r="AP72" t="str">
        <f t="shared" si="16"/>
        <v/>
      </c>
      <c r="AQ72" t="str">
        <f t="shared" si="17"/>
        <v/>
      </c>
      <c r="AR72">
        <f t="shared" si="18"/>
        <v>0</v>
      </c>
    </row>
    <row r="73" spans="1:44">
      <c r="A73" s="34" t="s">
        <v>404</v>
      </c>
      <c r="E73">
        <v>2</v>
      </c>
      <c r="J73">
        <v>2</v>
      </c>
      <c r="M73" t="s">
        <v>404</v>
      </c>
      <c r="Q73">
        <v>1</v>
      </c>
      <c r="V73">
        <v>1</v>
      </c>
      <c r="X73" t="s">
        <v>404</v>
      </c>
      <c r="AB73">
        <v>2</v>
      </c>
      <c r="AG73">
        <v>2</v>
      </c>
      <c r="AI73" t="s">
        <v>404</v>
      </c>
      <c r="AJ73" t="str">
        <f t="shared" si="10"/>
        <v/>
      </c>
      <c r="AK73" t="str">
        <f t="shared" si="11"/>
        <v/>
      </c>
      <c r="AL73" t="str">
        <f t="shared" si="12"/>
        <v/>
      </c>
      <c r="AM73" t="str">
        <f t="shared" si="13"/>
        <v/>
      </c>
      <c r="AN73" t="str">
        <f t="shared" si="14"/>
        <v/>
      </c>
      <c r="AO73" t="str">
        <f t="shared" si="15"/>
        <v/>
      </c>
      <c r="AP73" t="str">
        <f t="shared" si="16"/>
        <v/>
      </c>
      <c r="AQ73" t="str">
        <f t="shared" si="17"/>
        <v/>
      </c>
      <c r="AR73">
        <f t="shared" si="18"/>
        <v>0</v>
      </c>
    </row>
    <row r="74" spans="1:44">
      <c r="A74" s="34" t="s">
        <v>369</v>
      </c>
      <c r="E74">
        <v>1</v>
      </c>
      <c r="F74">
        <v>1</v>
      </c>
      <c r="J74">
        <v>2</v>
      </c>
      <c r="M74" t="s">
        <v>369</v>
      </c>
      <c r="Q74">
        <v>0</v>
      </c>
      <c r="R74">
        <v>0</v>
      </c>
      <c r="V74">
        <v>0</v>
      </c>
      <c r="X74" t="s">
        <v>369</v>
      </c>
      <c r="AB74">
        <v>1</v>
      </c>
      <c r="AC74">
        <v>1</v>
      </c>
      <c r="AG74">
        <v>2</v>
      </c>
      <c r="AI74" t="s">
        <v>369</v>
      </c>
      <c r="AJ74" t="str">
        <f t="shared" si="10"/>
        <v/>
      </c>
      <c r="AK74" t="str">
        <f t="shared" si="11"/>
        <v/>
      </c>
      <c r="AL74" t="str">
        <f t="shared" si="12"/>
        <v/>
      </c>
      <c r="AM74" t="str">
        <f t="shared" si="13"/>
        <v/>
      </c>
      <c r="AN74" t="str">
        <f t="shared" si="14"/>
        <v/>
      </c>
      <c r="AO74" t="str">
        <f t="shared" si="15"/>
        <v/>
      </c>
      <c r="AP74" t="str">
        <f t="shared" si="16"/>
        <v/>
      </c>
      <c r="AQ74" t="str">
        <f t="shared" si="17"/>
        <v/>
      </c>
      <c r="AR74">
        <f t="shared" si="18"/>
        <v>0</v>
      </c>
    </row>
    <row r="75" spans="1:44">
      <c r="A75" s="34" t="s">
        <v>529</v>
      </c>
      <c r="E75">
        <v>1</v>
      </c>
      <c r="J75">
        <v>1</v>
      </c>
      <c r="M75" t="s">
        <v>529</v>
      </c>
      <c r="Q75">
        <v>0</v>
      </c>
      <c r="V75">
        <v>0</v>
      </c>
      <c r="X75" t="s">
        <v>529</v>
      </c>
      <c r="AB75">
        <v>1</v>
      </c>
      <c r="AG75">
        <v>1</v>
      </c>
      <c r="AI75" t="s">
        <v>529</v>
      </c>
      <c r="AJ75" t="str">
        <f t="shared" si="10"/>
        <v/>
      </c>
      <c r="AK75" t="str">
        <f t="shared" si="11"/>
        <v/>
      </c>
      <c r="AL75" t="str">
        <f t="shared" si="12"/>
        <v/>
      </c>
      <c r="AM75" t="str">
        <f t="shared" si="13"/>
        <v/>
      </c>
      <c r="AN75" t="str">
        <f t="shared" si="14"/>
        <v/>
      </c>
      <c r="AO75" t="str">
        <f t="shared" si="15"/>
        <v/>
      </c>
      <c r="AP75" t="str">
        <f t="shared" si="16"/>
        <v/>
      </c>
      <c r="AQ75" t="str">
        <f t="shared" si="17"/>
        <v/>
      </c>
      <c r="AR75">
        <f t="shared" si="18"/>
        <v>0</v>
      </c>
    </row>
    <row r="76" spans="1:44">
      <c r="A76" s="34" t="s">
        <v>606</v>
      </c>
      <c r="D76">
        <v>1</v>
      </c>
      <c r="E76">
        <v>4</v>
      </c>
      <c r="J76">
        <v>5</v>
      </c>
      <c r="M76" t="s">
        <v>606</v>
      </c>
      <c r="P76">
        <v>0</v>
      </c>
      <c r="Q76">
        <v>0</v>
      </c>
      <c r="V76">
        <v>0</v>
      </c>
      <c r="X76" t="s">
        <v>606</v>
      </c>
      <c r="AA76">
        <v>1</v>
      </c>
      <c r="AB76">
        <v>4</v>
      </c>
      <c r="AG76">
        <v>5</v>
      </c>
      <c r="AI76" t="s">
        <v>606</v>
      </c>
      <c r="AJ76" t="str">
        <f t="shared" si="10"/>
        <v/>
      </c>
      <c r="AK76" t="str">
        <f t="shared" si="11"/>
        <v/>
      </c>
      <c r="AL76" t="str">
        <f t="shared" si="12"/>
        <v/>
      </c>
      <c r="AM76" t="str">
        <f t="shared" si="13"/>
        <v/>
      </c>
      <c r="AN76" t="str">
        <f t="shared" si="14"/>
        <v/>
      </c>
      <c r="AO76" t="str">
        <f t="shared" si="15"/>
        <v/>
      </c>
      <c r="AP76" t="str">
        <f t="shared" si="16"/>
        <v/>
      </c>
      <c r="AQ76" t="str">
        <f t="shared" si="17"/>
        <v/>
      </c>
      <c r="AR76">
        <f t="shared" si="18"/>
        <v>0</v>
      </c>
    </row>
    <row r="77" spans="1:44">
      <c r="A77" s="34" t="s">
        <v>289</v>
      </c>
      <c r="C77">
        <v>3</v>
      </c>
      <c r="D77">
        <v>1</v>
      </c>
      <c r="E77">
        <v>6</v>
      </c>
      <c r="F77">
        <v>2</v>
      </c>
      <c r="H77">
        <v>9</v>
      </c>
      <c r="I77">
        <v>11</v>
      </c>
      <c r="J77">
        <v>32</v>
      </c>
      <c r="M77" t="s">
        <v>289</v>
      </c>
      <c r="O77">
        <v>0</v>
      </c>
      <c r="P77">
        <v>0</v>
      </c>
      <c r="Q77">
        <v>0</v>
      </c>
      <c r="R77">
        <v>0</v>
      </c>
      <c r="T77">
        <v>0</v>
      </c>
      <c r="U77">
        <v>0</v>
      </c>
      <c r="V77">
        <v>0</v>
      </c>
      <c r="X77" t="s">
        <v>289</v>
      </c>
      <c r="Z77">
        <v>3</v>
      </c>
      <c r="AA77">
        <v>1</v>
      </c>
      <c r="AB77">
        <v>6</v>
      </c>
      <c r="AC77">
        <v>2</v>
      </c>
      <c r="AE77">
        <v>9</v>
      </c>
      <c r="AF77">
        <v>11</v>
      </c>
      <c r="AG77">
        <v>32</v>
      </c>
      <c r="AI77" t="s">
        <v>289</v>
      </c>
      <c r="AJ77" t="str">
        <f t="shared" si="10"/>
        <v/>
      </c>
      <c r="AK77" t="str">
        <f t="shared" si="11"/>
        <v/>
      </c>
      <c r="AL77" t="str">
        <f t="shared" si="12"/>
        <v/>
      </c>
      <c r="AM77" t="str">
        <f t="shared" si="13"/>
        <v/>
      </c>
      <c r="AN77" t="str">
        <f t="shared" si="14"/>
        <v/>
      </c>
      <c r="AO77" t="str">
        <f t="shared" si="15"/>
        <v/>
      </c>
      <c r="AP77" t="str">
        <f t="shared" si="16"/>
        <v/>
      </c>
      <c r="AQ77" t="str">
        <f t="shared" si="17"/>
        <v/>
      </c>
      <c r="AR77">
        <f t="shared" si="18"/>
        <v>0</v>
      </c>
    </row>
    <row r="78" spans="1:44">
      <c r="A78" s="34" t="s">
        <v>424</v>
      </c>
      <c r="F78">
        <v>1</v>
      </c>
      <c r="J78">
        <v>1</v>
      </c>
      <c r="M78" t="s">
        <v>424</v>
      </c>
      <c r="R78">
        <v>0</v>
      </c>
      <c r="V78">
        <v>0</v>
      </c>
      <c r="X78" t="s">
        <v>424</v>
      </c>
      <c r="AC78">
        <v>1</v>
      </c>
      <c r="AG78">
        <v>1</v>
      </c>
      <c r="AI78" t="s">
        <v>424</v>
      </c>
      <c r="AJ78" t="str">
        <f t="shared" si="10"/>
        <v/>
      </c>
      <c r="AK78" t="str">
        <f t="shared" si="11"/>
        <v/>
      </c>
      <c r="AL78" t="str">
        <f t="shared" si="12"/>
        <v/>
      </c>
      <c r="AM78" t="str">
        <f t="shared" si="13"/>
        <v/>
      </c>
      <c r="AN78" t="str">
        <f t="shared" si="14"/>
        <v/>
      </c>
      <c r="AO78" t="str">
        <f t="shared" si="15"/>
        <v/>
      </c>
      <c r="AP78" t="str">
        <f t="shared" si="16"/>
        <v/>
      </c>
      <c r="AQ78" t="str">
        <f t="shared" si="17"/>
        <v/>
      </c>
      <c r="AR78">
        <f t="shared" si="18"/>
        <v>0</v>
      </c>
    </row>
    <row r="79" spans="1:44">
      <c r="A79" s="34" t="s">
        <v>258</v>
      </c>
      <c r="B79">
        <v>1</v>
      </c>
      <c r="C79">
        <v>2</v>
      </c>
      <c r="D79">
        <v>1</v>
      </c>
      <c r="E79">
        <v>5</v>
      </c>
      <c r="F79">
        <v>3</v>
      </c>
      <c r="H79">
        <v>8</v>
      </c>
      <c r="I79">
        <v>11</v>
      </c>
      <c r="J79">
        <v>31</v>
      </c>
      <c r="M79" t="s">
        <v>258</v>
      </c>
      <c r="N79">
        <v>0</v>
      </c>
      <c r="O79">
        <v>0</v>
      </c>
      <c r="P79">
        <v>0</v>
      </c>
      <c r="Q79">
        <v>0</v>
      </c>
      <c r="R79">
        <v>0</v>
      </c>
      <c r="T79">
        <v>0</v>
      </c>
      <c r="U79">
        <v>0</v>
      </c>
      <c r="V79">
        <v>0</v>
      </c>
      <c r="X79" t="s">
        <v>258</v>
      </c>
      <c r="Y79">
        <v>1</v>
      </c>
      <c r="Z79">
        <v>2</v>
      </c>
      <c r="AA79">
        <v>1</v>
      </c>
      <c r="AB79">
        <v>5</v>
      </c>
      <c r="AC79">
        <v>3</v>
      </c>
      <c r="AE79">
        <v>8</v>
      </c>
      <c r="AF79">
        <v>11</v>
      </c>
      <c r="AG79">
        <v>31</v>
      </c>
      <c r="AI79" t="s">
        <v>258</v>
      </c>
      <c r="AJ79" t="str">
        <f t="shared" si="10"/>
        <v/>
      </c>
      <c r="AK79" t="str">
        <f t="shared" si="11"/>
        <v/>
      </c>
      <c r="AL79" t="str">
        <f t="shared" si="12"/>
        <v/>
      </c>
      <c r="AM79" t="str">
        <f t="shared" si="13"/>
        <v/>
      </c>
      <c r="AN79" t="str">
        <f t="shared" si="14"/>
        <v/>
      </c>
      <c r="AO79" t="str">
        <f t="shared" si="15"/>
        <v/>
      </c>
      <c r="AP79" t="str">
        <f t="shared" si="16"/>
        <v/>
      </c>
      <c r="AQ79" t="str">
        <f t="shared" si="17"/>
        <v/>
      </c>
      <c r="AR79">
        <f t="shared" si="18"/>
        <v>0</v>
      </c>
    </row>
    <row r="80" spans="1:44">
      <c r="A80" s="34" t="s">
        <v>534</v>
      </c>
      <c r="E80">
        <v>1</v>
      </c>
      <c r="J80">
        <v>1</v>
      </c>
      <c r="M80" t="s">
        <v>534</v>
      </c>
      <c r="Q80">
        <v>0</v>
      </c>
      <c r="V80">
        <v>0</v>
      </c>
      <c r="X80" t="s">
        <v>534</v>
      </c>
      <c r="AB80">
        <v>1</v>
      </c>
      <c r="AG80">
        <v>1</v>
      </c>
      <c r="AI80" t="s">
        <v>534</v>
      </c>
      <c r="AJ80" t="str">
        <f t="shared" si="10"/>
        <v/>
      </c>
      <c r="AK80" t="str">
        <f t="shared" si="11"/>
        <v/>
      </c>
      <c r="AL80" t="str">
        <f t="shared" si="12"/>
        <v/>
      </c>
      <c r="AM80" t="str">
        <f t="shared" si="13"/>
        <v/>
      </c>
      <c r="AN80" t="str">
        <f t="shared" si="14"/>
        <v/>
      </c>
      <c r="AO80" t="str">
        <f t="shared" si="15"/>
        <v/>
      </c>
      <c r="AP80" t="str">
        <f t="shared" si="16"/>
        <v/>
      </c>
      <c r="AQ80" t="str">
        <f t="shared" si="17"/>
        <v/>
      </c>
      <c r="AR80">
        <f t="shared" si="18"/>
        <v>0</v>
      </c>
    </row>
    <row r="81" spans="1:44">
      <c r="A81" s="34" t="s">
        <v>540</v>
      </c>
      <c r="E81">
        <v>1</v>
      </c>
      <c r="J81">
        <v>1</v>
      </c>
      <c r="M81" t="s">
        <v>540</v>
      </c>
      <c r="Q81">
        <v>0</v>
      </c>
      <c r="V81">
        <v>0</v>
      </c>
      <c r="X81" t="s">
        <v>540</v>
      </c>
      <c r="AB81">
        <v>1</v>
      </c>
      <c r="AG81">
        <v>1</v>
      </c>
      <c r="AI81" t="s">
        <v>540</v>
      </c>
      <c r="AJ81" t="str">
        <f t="shared" si="10"/>
        <v/>
      </c>
      <c r="AK81" t="str">
        <f t="shared" si="11"/>
        <v/>
      </c>
      <c r="AL81" t="str">
        <f t="shared" si="12"/>
        <v/>
      </c>
      <c r="AM81" t="str">
        <f t="shared" si="13"/>
        <v/>
      </c>
      <c r="AN81" t="str">
        <f t="shared" si="14"/>
        <v/>
      </c>
      <c r="AO81" t="str">
        <f t="shared" si="15"/>
        <v/>
      </c>
      <c r="AP81" t="str">
        <f t="shared" si="16"/>
        <v/>
      </c>
      <c r="AQ81" t="str">
        <f t="shared" si="17"/>
        <v/>
      </c>
      <c r="AR81">
        <f t="shared" si="18"/>
        <v>0</v>
      </c>
    </row>
    <row r="82" spans="1:44">
      <c r="A82" s="34" t="s">
        <v>337</v>
      </c>
      <c r="E82">
        <v>1</v>
      </c>
      <c r="J82">
        <v>1</v>
      </c>
      <c r="M82" t="s">
        <v>337</v>
      </c>
      <c r="Q82">
        <v>0</v>
      </c>
      <c r="V82">
        <v>0</v>
      </c>
      <c r="X82" t="s">
        <v>337</v>
      </c>
      <c r="AB82">
        <v>1</v>
      </c>
      <c r="AG82">
        <v>1</v>
      </c>
      <c r="AI82" t="s">
        <v>337</v>
      </c>
      <c r="AJ82" t="str">
        <f t="shared" si="10"/>
        <v/>
      </c>
      <c r="AK82" t="str">
        <f t="shared" si="11"/>
        <v/>
      </c>
      <c r="AL82" t="str">
        <f t="shared" si="12"/>
        <v/>
      </c>
      <c r="AM82" t="str">
        <f t="shared" si="13"/>
        <v/>
      </c>
      <c r="AN82" t="str">
        <f t="shared" si="14"/>
        <v/>
      </c>
      <c r="AO82" t="str">
        <f t="shared" si="15"/>
        <v/>
      </c>
      <c r="AP82" t="str">
        <f t="shared" si="16"/>
        <v/>
      </c>
      <c r="AQ82" t="str">
        <f t="shared" si="17"/>
        <v/>
      </c>
      <c r="AR82">
        <f t="shared" si="18"/>
        <v>0</v>
      </c>
    </row>
    <row r="83" spans="1:44">
      <c r="A83" s="34" t="s">
        <v>394</v>
      </c>
      <c r="E83">
        <v>1</v>
      </c>
      <c r="J83">
        <v>1</v>
      </c>
      <c r="M83" t="s">
        <v>394</v>
      </c>
      <c r="Q83">
        <v>0</v>
      </c>
      <c r="V83">
        <v>0</v>
      </c>
      <c r="X83" t="s">
        <v>394</v>
      </c>
      <c r="AB83">
        <v>1</v>
      </c>
      <c r="AG83">
        <v>1</v>
      </c>
      <c r="AI83" t="s">
        <v>394</v>
      </c>
      <c r="AJ83" t="str">
        <f t="shared" si="10"/>
        <v/>
      </c>
      <c r="AK83" t="str">
        <f t="shared" si="11"/>
        <v/>
      </c>
      <c r="AL83" t="str">
        <f t="shared" si="12"/>
        <v/>
      </c>
      <c r="AM83" t="str">
        <f t="shared" si="13"/>
        <v/>
      </c>
      <c r="AN83" t="str">
        <f t="shared" si="14"/>
        <v/>
      </c>
      <c r="AO83" t="str">
        <f t="shared" si="15"/>
        <v/>
      </c>
      <c r="AP83" t="str">
        <f t="shared" si="16"/>
        <v/>
      </c>
      <c r="AQ83" t="str">
        <f t="shared" si="17"/>
        <v/>
      </c>
      <c r="AR83">
        <f t="shared" si="18"/>
        <v>0</v>
      </c>
    </row>
    <row r="84" spans="1:44">
      <c r="A84" s="34" t="s">
        <v>487</v>
      </c>
      <c r="E84">
        <v>1</v>
      </c>
      <c r="J84">
        <v>1</v>
      </c>
      <c r="M84" t="s">
        <v>487</v>
      </c>
      <c r="Q84">
        <v>0</v>
      </c>
      <c r="V84">
        <v>0</v>
      </c>
      <c r="X84" t="s">
        <v>487</v>
      </c>
      <c r="AB84">
        <v>1</v>
      </c>
      <c r="AG84">
        <v>1</v>
      </c>
      <c r="AI84" t="s">
        <v>487</v>
      </c>
      <c r="AJ84" t="str">
        <f t="shared" si="10"/>
        <v/>
      </c>
      <c r="AK84" t="str">
        <f t="shared" si="11"/>
        <v/>
      </c>
      <c r="AL84" t="str">
        <f t="shared" si="12"/>
        <v/>
      </c>
      <c r="AM84" t="str">
        <f t="shared" si="13"/>
        <v/>
      </c>
      <c r="AN84" t="str">
        <f t="shared" si="14"/>
        <v/>
      </c>
      <c r="AO84" t="str">
        <f t="shared" si="15"/>
        <v/>
      </c>
      <c r="AP84" t="str">
        <f t="shared" si="16"/>
        <v/>
      </c>
      <c r="AQ84" t="str">
        <f t="shared" si="17"/>
        <v/>
      </c>
      <c r="AR84">
        <f t="shared" si="18"/>
        <v>0</v>
      </c>
    </row>
    <row r="85" spans="1:44">
      <c r="A85" s="34" t="s">
        <v>340</v>
      </c>
      <c r="E85">
        <v>1</v>
      </c>
      <c r="J85">
        <v>1</v>
      </c>
      <c r="M85" t="s">
        <v>340</v>
      </c>
      <c r="Q85">
        <v>0</v>
      </c>
      <c r="V85">
        <v>0</v>
      </c>
      <c r="X85" t="s">
        <v>340</v>
      </c>
      <c r="AB85">
        <v>1</v>
      </c>
      <c r="AG85">
        <v>1</v>
      </c>
      <c r="AI85" t="s">
        <v>340</v>
      </c>
      <c r="AJ85" t="str">
        <f t="shared" si="10"/>
        <v/>
      </c>
      <c r="AK85" t="str">
        <f t="shared" si="11"/>
        <v/>
      </c>
      <c r="AL85" t="str">
        <f t="shared" si="12"/>
        <v/>
      </c>
      <c r="AM85" t="str">
        <f t="shared" si="13"/>
        <v/>
      </c>
      <c r="AN85" t="str">
        <f t="shared" si="14"/>
        <v/>
      </c>
      <c r="AO85" t="str">
        <f t="shared" si="15"/>
        <v/>
      </c>
      <c r="AP85" t="str">
        <f t="shared" si="16"/>
        <v/>
      </c>
      <c r="AQ85" t="str">
        <f t="shared" si="17"/>
        <v/>
      </c>
      <c r="AR85">
        <f t="shared" si="18"/>
        <v>0</v>
      </c>
    </row>
    <row r="86" spans="1:44">
      <c r="A86" s="34" t="s">
        <v>217</v>
      </c>
      <c r="B86">
        <v>2</v>
      </c>
      <c r="C86">
        <v>2</v>
      </c>
      <c r="D86">
        <v>1</v>
      </c>
      <c r="E86">
        <v>5</v>
      </c>
      <c r="F86">
        <v>3</v>
      </c>
      <c r="H86">
        <v>9</v>
      </c>
      <c r="I86">
        <v>11</v>
      </c>
      <c r="J86">
        <v>33</v>
      </c>
      <c r="M86" t="s">
        <v>217</v>
      </c>
      <c r="N86">
        <v>0</v>
      </c>
      <c r="O86">
        <v>0</v>
      </c>
      <c r="P86">
        <v>0</v>
      </c>
      <c r="Q86">
        <v>0</v>
      </c>
      <c r="R86">
        <v>0</v>
      </c>
      <c r="T86">
        <v>0</v>
      </c>
      <c r="U86">
        <v>0</v>
      </c>
      <c r="V86">
        <v>0</v>
      </c>
      <c r="X86" t="s">
        <v>217</v>
      </c>
      <c r="Y86">
        <v>2</v>
      </c>
      <c r="Z86">
        <v>2</v>
      </c>
      <c r="AA86">
        <v>1</v>
      </c>
      <c r="AB86">
        <v>5</v>
      </c>
      <c r="AC86">
        <v>3</v>
      </c>
      <c r="AE86">
        <v>9</v>
      </c>
      <c r="AF86">
        <v>11</v>
      </c>
      <c r="AG86">
        <v>33</v>
      </c>
      <c r="AI86" t="s">
        <v>217</v>
      </c>
      <c r="AJ86" t="str">
        <f t="shared" si="10"/>
        <v/>
      </c>
      <c r="AK86" t="str">
        <f t="shared" si="11"/>
        <v/>
      </c>
      <c r="AL86" t="str">
        <f t="shared" si="12"/>
        <v/>
      </c>
      <c r="AM86" t="str">
        <f t="shared" si="13"/>
        <v/>
      </c>
      <c r="AN86" t="str">
        <f t="shared" si="14"/>
        <v/>
      </c>
      <c r="AO86" t="str">
        <f t="shared" si="15"/>
        <v/>
      </c>
      <c r="AP86" t="str">
        <f t="shared" si="16"/>
        <v/>
      </c>
      <c r="AQ86" t="str">
        <f t="shared" si="17"/>
        <v/>
      </c>
      <c r="AR86">
        <f t="shared" si="18"/>
        <v>0</v>
      </c>
    </row>
    <row r="87" spans="1:44">
      <c r="A87" s="34" t="s">
        <v>532</v>
      </c>
      <c r="E87">
        <v>1</v>
      </c>
      <c r="J87">
        <v>1</v>
      </c>
      <c r="M87" t="s">
        <v>532</v>
      </c>
      <c r="Q87">
        <v>0</v>
      </c>
      <c r="V87">
        <v>0</v>
      </c>
      <c r="X87" t="s">
        <v>532</v>
      </c>
      <c r="AB87">
        <v>1</v>
      </c>
      <c r="AG87">
        <v>1</v>
      </c>
      <c r="AI87" t="s">
        <v>532</v>
      </c>
      <c r="AJ87" t="str">
        <f t="shared" si="10"/>
        <v/>
      </c>
      <c r="AK87" t="str">
        <f t="shared" si="11"/>
        <v/>
      </c>
      <c r="AL87" t="str">
        <f t="shared" si="12"/>
        <v/>
      </c>
      <c r="AM87" t="str">
        <f t="shared" si="13"/>
        <v/>
      </c>
      <c r="AN87" t="str">
        <f t="shared" si="14"/>
        <v/>
      </c>
      <c r="AO87" t="str">
        <f t="shared" si="15"/>
        <v/>
      </c>
      <c r="AP87" t="str">
        <f t="shared" si="16"/>
        <v/>
      </c>
      <c r="AQ87" t="str">
        <f t="shared" si="17"/>
        <v/>
      </c>
      <c r="AR87">
        <f t="shared" si="18"/>
        <v>0</v>
      </c>
    </row>
    <row r="88" spans="1:44">
      <c r="A88" s="34" t="s">
        <v>506</v>
      </c>
      <c r="E88">
        <v>2</v>
      </c>
      <c r="J88">
        <v>2</v>
      </c>
      <c r="M88" t="s">
        <v>506</v>
      </c>
      <c r="Q88">
        <v>0</v>
      </c>
      <c r="V88">
        <v>0</v>
      </c>
      <c r="X88" t="s">
        <v>506</v>
      </c>
      <c r="AB88">
        <v>2</v>
      </c>
      <c r="AG88">
        <v>2</v>
      </c>
      <c r="AI88" t="s">
        <v>506</v>
      </c>
      <c r="AJ88" t="str">
        <f t="shared" si="10"/>
        <v/>
      </c>
      <c r="AK88" t="str">
        <f t="shared" si="11"/>
        <v/>
      </c>
      <c r="AL88" t="str">
        <f t="shared" si="12"/>
        <v/>
      </c>
      <c r="AM88" t="str">
        <f t="shared" si="13"/>
        <v/>
      </c>
      <c r="AN88" t="str">
        <f t="shared" si="14"/>
        <v/>
      </c>
      <c r="AO88" t="str">
        <f t="shared" si="15"/>
        <v/>
      </c>
      <c r="AP88" t="str">
        <f t="shared" si="16"/>
        <v/>
      </c>
      <c r="AQ88" t="str">
        <f t="shared" si="17"/>
        <v/>
      </c>
      <c r="AR88">
        <f t="shared" si="18"/>
        <v>0</v>
      </c>
    </row>
    <row r="89" spans="1:44">
      <c r="A89" s="34" t="s">
        <v>292</v>
      </c>
      <c r="E89">
        <v>1</v>
      </c>
      <c r="J89">
        <v>1</v>
      </c>
      <c r="M89" t="s">
        <v>292</v>
      </c>
      <c r="Q89">
        <v>0</v>
      </c>
      <c r="V89">
        <v>0</v>
      </c>
      <c r="X89" t="s">
        <v>292</v>
      </c>
      <c r="AB89">
        <v>1</v>
      </c>
      <c r="AG89">
        <v>1</v>
      </c>
      <c r="AI89" t="s">
        <v>292</v>
      </c>
      <c r="AJ89" t="str">
        <f t="shared" si="10"/>
        <v/>
      </c>
      <c r="AK89" t="str">
        <f t="shared" si="11"/>
        <v/>
      </c>
      <c r="AL89" t="str">
        <f t="shared" si="12"/>
        <v/>
      </c>
      <c r="AM89" t="str">
        <f t="shared" si="13"/>
        <v/>
      </c>
      <c r="AN89" t="str">
        <f t="shared" si="14"/>
        <v/>
      </c>
      <c r="AO89" t="str">
        <f t="shared" si="15"/>
        <v/>
      </c>
      <c r="AP89" t="str">
        <f t="shared" si="16"/>
        <v/>
      </c>
      <c r="AQ89" t="str">
        <f t="shared" si="17"/>
        <v/>
      </c>
      <c r="AR89">
        <f t="shared" si="18"/>
        <v>0</v>
      </c>
    </row>
    <row r="90" spans="1:44">
      <c r="A90" s="34" t="s">
        <v>286</v>
      </c>
      <c r="E90">
        <v>1</v>
      </c>
      <c r="J90">
        <v>1</v>
      </c>
      <c r="M90" t="s">
        <v>286</v>
      </c>
      <c r="Q90">
        <v>1</v>
      </c>
      <c r="V90">
        <v>1</v>
      </c>
      <c r="X90" t="s">
        <v>286</v>
      </c>
      <c r="AB90">
        <v>1</v>
      </c>
      <c r="AG90">
        <v>1</v>
      </c>
      <c r="AI90" t="s">
        <v>286</v>
      </c>
      <c r="AJ90" t="str">
        <f t="shared" si="10"/>
        <v/>
      </c>
      <c r="AK90" t="str">
        <f t="shared" si="11"/>
        <v/>
      </c>
      <c r="AL90" t="str">
        <f t="shared" si="12"/>
        <v/>
      </c>
      <c r="AM90" t="str">
        <f t="shared" si="13"/>
        <v/>
      </c>
      <c r="AN90" t="str">
        <f t="shared" si="14"/>
        <v/>
      </c>
      <c r="AO90" t="str">
        <f t="shared" si="15"/>
        <v/>
      </c>
      <c r="AP90" t="str">
        <f t="shared" si="16"/>
        <v/>
      </c>
      <c r="AQ90" t="str">
        <f t="shared" si="17"/>
        <v/>
      </c>
      <c r="AR90">
        <f t="shared" si="18"/>
        <v>0</v>
      </c>
    </row>
    <row r="91" spans="1:44">
      <c r="A91" s="34" t="s">
        <v>418</v>
      </c>
      <c r="E91">
        <v>1</v>
      </c>
      <c r="J91">
        <v>1</v>
      </c>
      <c r="M91" t="s">
        <v>418</v>
      </c>
      <c r="Q91">
        <v>0</v>
      </c>
      <c r="V91">
        <v>0</v>
      </c>
      <c r="X91" t="s">
        <v>418</v>
      </c>
      <c r="AB91">
        <v>1</v>
      </c>
      <c r="AG91">
        <v>1</v>
      </c>
      <c r="AI91" t="s">
        <v>418</v>
      </c>
      <c r="AJ91" t="str">
        <f t="shared" si="10"/>
        <v/>
      </c>
      <c r="AK91" t="str">
        <f t="shared" si="11"/>
        <v/>
      </c>
      <c r="AL91" t="str">
        <f t="shared" si="12"/>
        <v/>
      </c>
      <c r="AM91" t="str">
        <f t="shared" si="13"/>
        <v/>
      </c>
      <c r="AN91" t="str">
        <f t="shared" si="14"/>
        <v/>
      </c>
      <c r="AO91" t="str">
        <f t="shared" si="15"/>
        <v/>
      </c>
      <c r="AP91" t="str">
        <f t="shared" si="16"/>
        <v/>
      </c>
      <c r="AQ91" t="str">
        <f t="shared" si="17"/>
        <v/>
      </c>
      <c r="AR91">
        <f t="shared" si="18"/>
        <v>0</v>
      </c>
    </row>
    <row r="92" spans="1:44">
      <c r="A92" s="34" t="s">
        <v>261</v>
      </c>
      <c r="E92">
        <v>1</v>
      </c>
      <c r="J92">
        <v>1</v>
      </c>
      <c r="M92" t="s">
        <v>261</v>
      </c>
      <c r="Q92">
        <v>1</v>
      </c>
      <c r="V92">
        <v>1</v>
      </c>
      <c r="X92" t="s">
        <v>261</v>
      </c>
      <c r="AB92">
        <v>1</v>
      </c>
      <c r="AG92">
        <v>1</v>
      </c>
      <c r="AI92" t="s">
        <v>261</v>
      </c>
      <c r="AJ92" t="str">
        <f t="shared" si="10"/>
        <v/>
      </c>
      <c r="AK92" t="str">
        <f t="shared" si="11"/>
        <v/>
      </c>
      <c r="AL92" t="str">
        <f t="shared" si="12"/>
        <v/>
      </c>
      <c r="AM92" t="str">
        <f t="shared" si="13"/>
        <v/>
      </c>
      <c r="AN92" t="str">
        <f t="shared" si="14"/>
        <v/>
      </c>
      <c r="AO92" t="str">
        <f t="shared" si="15"/>
        <v/>
      </c>
      <c r="AP92" t="str">
        <f t="shared" si="16"/>
        <v/>
      </c>
      <c r="AQ92" t="str">
        <f t="shared" si="17"/>
        <v/>
      </c>
      <c r="AR92">
        <f t="shared" si="18"/>
        <v>0</v>
      </c>
    </row>
    <row r="93" spans="1:44">
      <c r="A93" s="34" t="s">
        <v>409</v>
      </c>
      <c r="E93">
        <v>1</v>
      </c>
      <c r="J93">
        <v>1</v>
      </c>
      <c r="M93" t="s">
        <v>409</v>
      </c>
      <c r="Q93">
        <v>0</v>
      </c>
      <c r="V93">
        <v>0</v>
      </c>
      <c r="X93" t="s">
        <v>409</v>
      </c>
      <c r="AB93">
        <v>1</v>
      </c>
      <c r="AG93">
        <v>1</v>
      </c>
      <c r="AI93" t="s">
        <v>409</v>
      </c>
      <c r="AJ93" t="str">
        <f t="shared" si="10"/>
        <v/>
      </c>
      <c r="AK93" t="str">
        <f t="shared" si="11"/>
        <v/>
      </c>
      <c r="AL93" t="str">
        <f t="shared" si="12"/>
        <v/>
      </c>
      <c r="AM93" t="str">
        <f t="shared" si="13"/>
        <v/>
      </c>
      <c r="AN93" t="str">
        <f t="shared" si="14"/>
        <v/>
      </c>
      <c r="AO93" t="str">
        <f t="shared" si="15"/>
        <v/>
      </c>
      <c r="AP93" t="str">
        <f t="shared" si="16"/>
        <v/>
      </c>
      <c r="AQ93" t="str">
        <f t="shared" si="17"/>
        <v/>
      </c>
      <c r="AR93">
        <f t="shared" si="18"/>
        <v>0</v>
      </c>
    </row>
    <row r="94" spans="1:44">
      <c r="A94" s="34" t="s">
        <v>521</v>
      </c>
      <c r="E94">
        <v>1</v>
      </c>
      <c r="J94">
        <v>1</v>
      </c>
      <c r="M94" t="s">
        <v>521</v>
      </c>
      <c r="Q94">
        <v>0</v>
      </c>
      <c r="V94">
        <v>0</v>
      </c>
      <c r="X94" t="s">
        <v>521</v>
      </c>
      <c r="AB94">
        <v>1</v>
      </c>
      <c r="AG94">
        <v>1</v>
      </c>
      <c r="AI94" t="s">
        <v>521</v>
      </c>
      <c r="AJ94" t="str">
        <f t="shared" si="10"/>
        <v/>
      </c>
      <c r="AK94" t="str">
        <f t="shared" si="11"/>
        <v/>
      </c>
      <c r="AL94" t="str">
        <f t="shared" si="12"/>
        <v/>
      </c>
      <c r="AM94" t="str">
        <f t="shared" si="13"/>
        <v/>
      </c>
      <c r="AN94" t="str">
        <f t="shared" si="14"/>
        <v/>
      </c>
      <c r="AO94" t="str">
        <f t="shared" si="15"/>
        <v/>
      </c>
      <c r="AP94" t="str">
        <f t="shared" si="16"/>
        <v/>
      </c>
      <c r="AQ94" t="str">
        <f t="shared" si="17"/>
        <v/>
      </c>
      <c r="AR94">
        <f t="shared" si="18"/>
        <v>0</v>
      </c>
    </row>
    <row r="95" spans="1:44">
      <c r="A95" s="34" t="s">
        <v>412</v>
      </c>
      <c r="E95">
        <v>2</v>
      </c>
      <c r="J95">
        <v>2</v>
      </c>
      <c r="M95" t="s">
        <v>412</v>
      </c>
      <c r="Q95">
        <v>1</v>
      </c>
      <c r="V95">
        <v>1</v>
      </c>
      <c r="X95" t="s">
        <v>412</v>
      </c>
      <c r="AB95">
        <v>2</v>
      </c>
      <c r="AG95">
        <v>2</v>
      </c>
      <c r="AI95" t="s">
        <v>412</v>
      </c>
      <c r="AJ95" t="str">
        <f t="shared" si="10"/>
        <v/>
      </c>
      <c r="AK95" t="str">
        <f t="shared" si="11"/>
        <v/>
      </c>
      <c r="AL95" t="str">
        <f t="shared" si="12"/>
        <v/>
      </c>
      <c r="AM95" t="str">
        <f t="shared" si="13"/>
        <v/>
      </c>
      <c r="AN95" t="str">
        <f t="shared" si="14"/>
        <v/>
      </c>
      <c r="AO95" t="str">
        <f t="shared" si="15"/>
        <v/>
      </c>
      <c r="AP95" t="str">
        <f t="shared" si="16"/>
        <v/>
      </c>
      <c r="AQ95" t="str">
        <f t="shared" si="17"/>
        <v/>
      </c>
      <c r="AR95">
        <f t="shared" si="18"/>
        <v>0</v>
      </c>
    </row>
    <row r="96" spans="1:44">
      <c r="A96" s="34" t="s">
        <v>239</v>
      </c>
      <c r="B96">
        <v>2</v>
      </c>
      <c r="C96">
        <v>2</v>
      </c>
      <c r="D96">
        <v>9</v>
      </c>
      <c r="E96">
        <v>5</v>
      </c>
      <c r="F96">
        <v>3</v>
      </c>
      <c r="H96">
        <v>9</v>
      </c>
      <c r="I96">
        <v>13</v>
      </c>
      <c r="J96">
        <v>43</v>
      </c>
      <c r="M96" t="s">
        <v>239</v>
      </c>
      <c r="N96">
        <v>1</v>
      </c>
      <c r="O96">
        <v>1</v>
      </c>
      <c r="P96">
        <v>4</v>
      </c>
      <c r="Q96">
        <v>1</v>
      </c>
      <c r="R96">
        <v>0</v>
      </c>
      <c r="T96">
        <v>1</v>
      </c>
      <c r="U96">
        <v>4</v>
      </c>
      <c r="V96">
        <v>12</v>
      </c>
      <c r="X96" t="s">
        <v>239</v>
      </c>
      <c r="Y96">
        <v>2</v>
      </c>
      <c r="Z96">
        <v>2</v>
      </c>
      <c r="AA96">
        <v>9</v>
      </c>
      <c r="AB96">
        <v>5</v>
      </c>
      <c r="AC96">
        <v>3</v>
      </c>
      <c r="AE96">
        <v>9</v>
      </c>
      <c r="AF96">
        <v>13</v>
      </c>
      <c r="AG96">
        <v>43</v>
      </c>
      <c r="AI96" t="s">
        <v>239</v>
      </c>
      <c r="AJ96" t="str">
        <f t="shared" si="10"/>
        <v/>
      </c>
      <c r="AK96" t="str">
        <f t="shared" si="11"/>
        <v/>
      </c>
      <c r="AL96" t="str">
        <f t="shared" si="12"/>
        <v>failed</v>
      </c>
      <c r="AM96" t="str">
        <f t="shared" si="13"/>
        <v/>
      </c>
      <c r="AN96" t="str">
        <f t="shared" si="14"/>
        <v/>
      </c>
      <c r="AO96" t="str">
        <f t="shared" si="15"/>
        <v/>
      </c>
      <c r="AP96" t="str">
        <f t="shared" si="16"/>
        <v/>
      </c>
      <c r="AQ96" t="str">
        <f t="shared" si="17"/>
        <v>failed</v>
      </c>
      <c r="AR96">
        <f t="shared" si="18"/>
        <v>2</v>
      </c>
    </row>
    <row r="97" spans="1:44">
      <c r="A97" s="34" t="s">
        <v>342</v>
      </c>
      <c r="E97">
        <v>1</v>
      </c>
      <c r="J97">
        <v>1</v>
      </c>
      <c r="M97" t="s">
        <v>342</v>
      </c>
      <c r="Q97">
        <v>0</v>
      </c>
      <c r="V97">
        <v>0</v>
      </c>
      <c r="X97" t="s">
        <v>342</v>
      </c>
      <c r="AB97">
        <v>1</v>
      </c>
      <c r="AG97">
        <v>1</v>
      </c>
      <c r="AI97" t="s">
        <v>342</v>
      </c>
      <c r="AJ97" t="str">
        <f t="shared" si="10"/>
        <v/>
      </c>
      <c r="AK97" t="str">
        <f t="shared" si="11"/>
        <v/>
      </c>
      <c r="AL97" t="str">
        <f t="shared" si="12"/>
        <v/>
      </c>
      <c r="AM97" t="str">
        <f t="shared" si="13"/>
        <v/>
      </c>
      <c r="AN97" t="str">
        <f t="shared" si="14"/>
        <v/>
      </c>
      <c r="AO97" t="str">
        <f t="shared" si="15"/>
        <v/>
      </c>
      <c r="AP97" t="str">
        <f t="shared" si="16"/>
        <v/>
      </c>
      <c r="AQ97" t="str">
        <f t="shared" si="17"/>
        <v/>
      </c>
      <c r="AR97">
        <f t="shared" si="18"/>
        <v>0</v>
      </c>
    </row>
    <row r="98" spans="1:44">
      <c r="A98" s="34" t="s">
        <v>277</v>
      </c>
      <c r="B98">
        <v>10</v>
      </c>
      <c r="C98">
        <v>3</v>
      </c>
      <c r="D98">
        <v>1</v>
      </c>
      <c r="E98">
        <v>7</v>
      </c>
      <c r="F98">
        <v>2</v>
      </c>
      <c r="H98">
        <v>9</v>
      </c>
      <c r="I98">
        <v>12</v>
      </c>
      <c r="J98">
        <v>44</v>
      </c>
      <c r="M98" t="s">
        <v>277</v>
      </c>
      <c r="N98">
        <v>0</v>
      </c>
      <c r="O98">
        <v>0</v>
      </c>
      <c r="P98">
        <v>0</v>
      </c>
      <c r="Q98">
        <v>0</v>
      </c>
      <c r="R98">
        <v>0</v>
      </c>
      <c r="T98">
        <v>0</v>
      </c>
      <c r="U98">
        <v>0</v>
      </c>
      <c r="V98">
        <v>0</v>
      </c>
      <c r="X98" t="s">
        <v>277</v>
      </c>
      <c r="Y98">
        <v>10</v>
      </c>
      <c r="Z98">
        <v>3</v>
      </c>
      <c r="AA98">
        <v>1</v>
      </c>
      <c r="AB98">
        <v>7</v>
      </c>
      <c r="AC98">
        <v>2</v>
      </c>
      <c r="AE98">
        <v>9</v>
      </c>
      <c r="AF98">
        <v>12</v>
      </c>
      <c r="AG98">
        <v>44</v>
      </c>
      <c r="AI98" t="s">
        <v>277</v>
      </c>
      <c r="AJ98" t="str">
        <f t="shared" si="10"/>
        <v/>
      </c>
      <c r="AK98" t="str">
        <f t="shared" si="11"/>
        <v/>
      </c>
      <c r="AL98" t="str">
        <f t="shared" si="12"/>
        <v/>
      </c>
      <c r="AM98" t="str">
        <f t="shared" si="13"/>
        <v/>
      </c>
      <c r="AN98" t="str">
        <f t="shared" si="14"/>
        <v/>
      </c>
      <c r="AO98" t="str">
        <f t="shared" si="15"/>
        <v/>
      </c>
      <c r="AP98" t="str">
        <f t="shared" si="16"/>
        <v/>
      </c>
      <c r="AQ98" t="str">
        <f t="shared" si="17"/>
        <v/>
      </c>
      <c r="AR98">
        <f t="shared" si="18"/>
        <v>0</v>
      </c>
    </row>
    <row r="99" spans="1:44">
      <c r="A99" s="34" t="s">
        <v>518</v>
      </c>
      <c r="E99">
        <v>1</v>
      </c>
      <c r="J99">
        <v>1</v>
      </c>
      <c r="M99" t="s">
        <v>518</v>
      </c>
      <c r="Q99">
        <v>0</v>
      </c>
      <c r="V99">
        <v>0</v>
      </c>
      <c r="X99" t="s">
        <v>518</v>
      </c>
      <c r="AB99">
        <v>1</v>
      </c>
      <c r="AG99">
        <v>1</v>
      </c>
      <c r="AI99" t="s">
        <v>518</v>
      </c>
      <c r="AJ99" t="str">
        <f t="shared" si="10"/>
        <v/>
      </c>
      <c r="AK99" t="str">
        <f t="shared" si="11"/>
        <v/>
      </c>
      <c r="AL99" t="str">
        <f t="shared" si="12"/>
        <v/>
      </c>
      <c r="AM99" t="str">
        <f t="shared" si="13"/>
        <v/>
      </c>
      <c r="AN99" t="str">
        <f t="shared" si="14"/>
        <v/>
      </c>
      <c r="AO99" t="str">
        <f t="shared" si="15"/>
        <v/>
      </c>
      <c r="AP99" t="str">
        <f t="shared" si="16"/>
        <v/>
      </c>
      <c r="AQ99" t="str">
        <f t="shared" si="17"/>
        <v/>
      </c>
      <c r="AR99">
        <f t="shared" si="18"/>
        <v>0</v>
      </c>
    </row>
    <row r="100" spans="1:44">
      <c r="A100" s="34" t="s">
        <v>248</v>
      </c>
      <c r="B100">
        <v>1</v>
      </c>
      <c r="C100">
        <v>3</v>
      </c>
      <c r="D100">
        <v>1</v>
      </c>
      <c r="E100">
        <v>5</v>
      </c>
      <c r="F100">
        <v>3</v>
      </c>
      <c r="H100">
        <v>9</v>
      </c>
      <c r="I100">
        <v>12</v>
      </c>
      <c r="J100">
        <v>34</v>
      </c>
      <c r="M100" t="s">
        <v>248</v>
      </c>
      <c r="N100">
        <v>0</v>
      </c>
      <c r="O100">
        <v>0</v>
      </c>
      <c r="P100">
        <v>0</v>
      </c>
      <c r="Q100">
        <v>0</v>
      </c>
      <c r="R100">
        <v>0</v>
      </c>
      <c r="T100">
        <v>0</v>
      </c>
      <c r="U100">
        <v>0</v>
      </c>
      <c r="V100">
        <v>0</v>
      </c>
      <c r="X100" t="s">
        <v>248</v>
      </c>
      <c r="Y100">
        <v>1</v>
      </c>
      <c r="Z100">
        <v>3</v>
      </c>
      <c r="AA100">
        <v>1</v>
      </c>
      <c r="AB100">
        <v>5</v>
      </c>
      <c r="AC100">
        <v>3</v>
      </c>
      <c r="AE100">
        <v>9</v>
      </c>
      <c r="AF100">
        <v>12</v>
      </c>
      <c r="AG100">
        <v>34</v>
      </c>
      <c r="AI100" t="s">
        <v>248</v>
      </c>
      <c r="AJ100" t="str">
        <f t="shared" si="10"/>
        <v/>
      </c>
      <c r="AK100" t="str">
        <f t="shared" si="11"/>
        <v/>
      </c>
      <c r="AL100" t="str">
        <f t="shared" si="12"/>
        <v/>
      </c>
      <c r="AM100" t="str">
        <f t="shared" si="13"/>
        <v/>
      </c>
      <c r="AN100" t="str">
        <f t="shared" si="14"/>
        <v/>
      </c>
      <c r="AO100" t="str">
        <f t="shared" si="15"/>
        <v/>
      </c>
      <c r="AP100" t="str">
        <f t="shared" si="16"/>
        <v/>
      </c>
      <c r="AQ100" t="str">
        <f t="shared" si="17"/>
        <v/>
      </c>
      <c r="AR100">
        <f t="shared" si="18"/>
        <v>0</v>
      </c>
    </row>
    <row r="101" spans="1:44">
      <c r="A101" s="34" t="s">
        <v>386</v>
      </c>
      <c r="E101">
        <v>1</v>
      </c>
      <c r="J101">
        <v>1</v>
      </c>
      <c r="M101" t="s">
        <v>386</v>
      </c>
      <c r="Q101">
        <v>0</v>
      </c>
      <c r="V101">
        <v>0</v>
      </c>
      <c r="X101" t="s">
        <v>386</v>
      </c>
      <c r="AB101">
        <v>1</v>
      </c>
      <c r="AG101">
        <v>1</v>
      </c>
      <c r="AI101" t="s">
        <v>386</v>
      </c>
      <c r="AJ101" t="str">
        <f t="shared" si="10"/>
        <v/>
      </c>
      <c r="AK101" t="str">
        <f t="shared" si="11"/>
        <v/>
      </c>
      <c r="AL101" t="str">
        <f t="shared" si="12"/>
        <v/>
      </c>
      <c r="AM101" t="str">
        <f t="shared" si="13"/>
        <v/>
      </c>
      <c r="AN101" t="str">
        <f t="shared" si="14"/>
        <v/>
      </c>
      <c r="AO101" t="str">
        <f t="shared" si="15"/>
        <v/>
      </c>
      <c r="AP101" t="str">
        <f t="shared" si="16"/>
        <v/>
      </c>
      <c r="AQ101" t="str">
        <f t="shared" si="17"/>
        <v/>
      </c>
      <c r="AR101">
        <f t="shared" si="18"/>
        <v>0</v>
      </c>
    </row>
    <row r="102" spans="1:44">
      <c r="A102" s="34" t="s">
        <v>475</v>
      </c>
      <c r="E102">
        <v>1</v>
      </c>
      <c r="J102">
        <v>1</v>
      </c>
      <c r="M102" t="s">
        <v>475</v>
      </c>
      <c r="Q102">
        <v>0</v>
      </c>
      <c r="V102">
        <v>0</v>
      </c>
      <c r="X102" t="s">
        <v>475</v>
      </c>
      <c r="AB102">
        <v>1</v>
      </c>
      <c r="AG102">
        <v>1</v>
      </c>
      <c r="AI102" t="s">
        <v>475</v>
      </c>
      <c r="AJ102" t="str">
        <f t="shared" si="10"/>
        <v/>
      </c>
      <c r="AK102" t="str">
        <f t="shared" si="11"/>
        <v/>
      </c>
      <c r="AL102" t="str">
        <f t="shared" si="12"/>
        <v/>
      </c>
      <c r="AM102" t="str">
        <f t="shared" si="13"/>
        <v/>
      </c>
      <c r="AN102" t="str">
        <f t="shared" si="14"/>
        <v/>
      </c>
      <c r="AO102" t="str">
        <f t="shared" si="15"/>
        <v/>
      </c>
      <c r="AP102" t="str">
        <f t="shared" si="16"/>
        <v/>
      </c>
      <c r="AQ102" t="str">
        <f t="shared" si="17"/>
        <v/>
      </c>
      <c r="AR102">
        <f t="shared" si="18"/>
        <v>0</v>
      </c>
    </row>
    <row r="103" spans="1:44">
      <c r="A103" s="34" t="s">
        <v>356</v>
      </c>
      <c r="D103">
        <v>8</v>
      </c>
      <c r="E103">
        <v>3</v>
      </c>
      <c r="J103">
        <v>11</v>
      </c>
      <c r="M103" t="s">
        <v>356</v>
      </c>
      <c r="P103">
        <v>0</v>
      </c>
      <c r="Q103">
        <v>0</v>
      </c>
      <c r="V103">
        <v>0</v>
      </c>
      <c r="X103" t="s">
        <v>356</v>
      </c>
      <c r="AA103">
        <v>8</v>
      </c>
      <c r="AB103">
        <v>3</v>
      </c>
      <c r="AG103">
        <v>11</v>
      </c>
      <c r="AI103" t="s">
        <v>356</v>
      </c>
      <c r="AJ103" t="str">
        <f t="shared" si="10"/>
        <v/>
      </c>
      <c r="AK103" t="str">
        <f t="shared" si="11"/>
        <v/>
      </c>
      <c r="AL103" t="str">
        <f t="shared" si="12"/>
        <v/>
      </c>
      <c r="AM103" t="str">
        <f t="shared" si="13"/>
        <v/>
      </c>
      <c r="AN103" t="str">
        <f t="shared" si="14"/>
        <v/>
      </c>
      <c r="AO103" t="str">
        <f t="shared" si="15"/>
        <v/>
      </c>
      <c r="AP103" t="str">
        <f t="shared" si="16"/>
        <v/>
      </c>
      <c r="AQ103" t="str">
        <f t="shared" si="17"/>
        <v/>
      </c>
      <c r="AR103">
        <f t="shared" si="18"/>
        <v>0</v>
      </c>
    </row>
    <row r="104" spans="1:44">
      <c r="A104" s="34" t="s">
        <v>467</v>
      </c>
      <c r="E104">
        <v>1</v>
      </c>
      <c r="J104">
        <v>1</v>
      </c>
      <c r="M104" t="s">
        <v>467</v>
      </c>
      <c r="Q104">
        <v>0</v>
      </c>
      <c r="V104">
        <v>0</v>
      </c>
      <c r="X104" t="s">
        <v>467</v>
      </c>
      <c r="AB104">
        <v>1</v>
      </c>
      <c r="AG104">
        <v>1</v>
      </c>
      <c r="AI104" t="s">
        <v>467</v>
      </c>
      <c r="AJ104" t="str">
        <f t="shared" si="10"/>
        <v/>
      </c>
      <c r="AK104" t="str">
        <f t="shared" si="11"/>
        <v/>
      </c>
      <c r="AL104" t="str">
        <f t="shared" si="12"/>
        <v/>
      </c>
      <c r="AM104" t="str">
        <f t="shared" si="13"/>
        <v/>
      </c>
      <c r="AN104" t="str">
        <f t="shared" si="14"/>
        <v/>
      </c>
      <c r="AO104" t="str">
        <f t="shared" si="15"/>
        <v/>
      </c>
      <c r="AP104" t="str">
        <f t="shared" si="16"/>
        <v/>
      </c>
      <c r="AQ104" t="str">
        <f t="shared" si="17"/>
        <v/>
      </c>
      <c r="AR104">
        <f t="shared" si="18"/>
        <v>0</v>
      </c>
    </row>
    <row r="105" spans="1:44">
      <c r="A105" s="34" t="s">
        <v>495</v>
      </c>
      <c r="E105">
        <v>1</v>
      </c>
      <c r="J105">
        <v>1</v>
      </c>
      <c r="M105" t="s">
        <v>495</v>
      </c>
      <c r="Q105">
        <v>0</v>
      </c>
      <c r="V105">
        <v>0</v>
      </c>
      <c r="X105" t="s">
        <v>495</v>
      </c>
      <c r="AB105">
        <v>1</v>
      </c>
      <c r="AG105">
        <v>1</v>
      </c>
      <c r="AI105" t="s">
        <v>495</v>
      </c>
      <c r="AJ105" t="str">
        <f t="shared" si="10"/>
        <v/>
      </c>
      <c r="AK105" t="str">
        <f t="shared" si="11"/>
        <v/>
      </c>
      <c r="AL105" t="str">
        <f t="shared" si="12"/>
        <v/>
      </c>
      <c r="AM105" t="str">
        <f t="shared" si="13"/>
        <v/>
      </c>
      <c r="AN105" t="str">
        <f t="shared" si="14"/>
        <v/>
      </c>
      <c r="AO105" t="str">
        <f t="shared" si="15"/>
        <v/>
      </c>
      <c r="AP105" t="str">
        <f t="shared" si="16"/>
        <v/>
      </c>
      <c r="AQ105" t="str">
        <f t="shared" si="17"/>
        <v/>
      </c>
      <c r="AR105">
        <f t="shared" si="18"/>
        <v>0</v>
      </c>
    </row>
    <row r="106" spans="1:44">
      <c r="A106" s="34" t="s">
        <v>383</v>
      </c>
      <c r="E106">
        <v>1</v>
      </c>
      <c r="J106">
        <v>1</v>
      </c>
      <c r="M106" t="s">
        <v>383</v>
      </c>
      <c r="Q106">
        <v>1</v>
      </c>
      <c r="V106">
        <v>1</v>
      </c>
      <c r="X106" t="s">
        <v>383</v>
      </c>
      <c r="AB106">
        <v>1</v>
      </c>
      <c r="AG106">
        <v>1</v>
      </c>
      <c r="AI106" t="s">
        <v>383</v>
      </c>
      <c r="AJ106" t="str">
        <f t="shared" si="10"/>
        <v/>
      </c>
      <c r="AK106" t="str">
        <f t="shared" si="11"/>
        <v/>
      </c>
      <c r="AL106" t="str">
        <f t="shared" si="12"/>
        <v/>
      </c>
      <c r="AM106" t="str">
        <f t="shared" si="13"/>
        <v/>
      </c>
      <c r="AN106" t="str">
        <f t="shared" si="14"/>
        <v/>
      </c>
      <c r="AO106" t="str">
        <f t="shared" si="15"/>
        <v/>
      </c>
      <c r="AP106" t="str">
        <f t="shared" si="16"/>
        <v/>
      </c>
      <c r="AQ106" t="str">
        <f t="shared" si="17"/>
        <v/>
      </c>
      <c r="AR106">
        <f t="shared" si="18"/>
        <v>0</v>
      </c>
    </row>
    <row r="107" spans="1:44">
      <c r="A107" s="34" t="s">
        <v>311</v>
      </c>
      <c r="G107">
        <v>7</v>
      </c>
      <c r="H107">
        <v>5</v>
      </c>
      <c r="J107">
        <v>12</v>
      </c>
      <c r="M107" t="s">
        <v>311</v>
      </c>
      <c r="S107">
        <v>7</v>
      </c>
      <c r="T107">
        <v>4</v>
      </c>
      <c r="V107">
        <v>11</v>
      </c>
      <c r="X107" t="s">
        <v>311</v>
      </c>
      <c r="AD107">
        <v>7</v>
      </c>
      <c r="AE107">
        <v>5</v>
      </c>
      <c r="AG107">
        <v>12</v>
      </c>
      <c r="AI107" t="s">
        <v>311</v>
      </c>
      <c r="AJ107" t="str">
        <f t="shared" si="10"/>
        <v/>
      </c>
      <c r="AK107" t="str">
        <f t="shared" si="11"/>
        <v/>
      </c>
      <c r="AL107" t="str">
        <f t="shared" si="12"/>
        <v/>
      </c>
      <c r="AM107" t="str">
        <f t="shared" si="13"/>
        <v/>
      </c>
      <c r="AN107" t="str">
        <f t="shared" si="14"/>
        <v/>
      </c>
      <c r="AO107" t="str">
        <f t="shared" si="15"/>
        <v>failed</v>
      </c>
      <c r="AP107" t="str">
        <f t="shared" si="16"/>
        <v>failed</v>
      </c>
      <c r="AQ107" t="str">
        <f t="shared" si="17"/>
        <v/>
      </c>
      <c r="AR107">
        <f t="shared" si="18"/>
        <v>2</v>
      </c>
    </row>
    <row r="108" spans="1:44">
      <c r="A108" s="34" t="s">
        <v>571</v>
      </c>
      <c r="G108">
        <v>6</v>
      </c>
      <c r="J108">
        <v>6</v>
      </c>
      <c r="M108" t="s">
        <v>571</v>
      </c>
      <c r="S108">
        <v>0</v>
      </c>
      <c r="V108">
        <v>0</v>
      </c>
      <c r="X108" t="s">
        <v>571</v>
      </c>
      <c r="AD108">
        <v>6</v>
      </c>
      <c r="AG108">
        <v>6</v>
      </c>
      <c r="AI108" t="s">
        <v>571</v>
      </c>
      <c r="AJ108" t="str">
        <f t="shared" si="10"/>
        <v/>
      </c>
      <c r="AK108" t="str">
        <f t="shared" si="11"/>
        <v/>
      </c>
      <c r="AL108" t="str">
        <f t="shared" si="12"/>
        <v/>
      </c>
      <c r="AM108" t="str">
        <f t="shared" si="13"/>
        <v/>
      </c>
      <c r="AN108" t="str">
        <f t="shared" si="14"/>
        <v/>
      </c>
      <c r="AO108" t="str">
        <f t="shared" si="15"/>
        <v/>
      </c>
      <c r="AP108" t="str">
        <f t="shared" si="16"/>
        <v/>
      </c>
      <c r="AQ108" t="str">
        <f t="shared" si="17"/>
        <v/>
      </c>
      <c r="AR108">
        <f t="shared" si="18"/>
        <v>0</v>
      </c>
    </row>
    <row r="109" spans="1:44">
      <c r="A109" s="34" t="s">
        <v>563</v>
      </c>
      <c r="G109">
        <v>10</v>
      </c>
      <c r="H109">
        <v>5</v>
      </c>
      <c r="J109">
        <v>15</v>
      </c>
      <c r="M109" t="s">
        <v>563</v>
      </c>
      <c r="S109">
        <v>0</v>
      </c>
      <c r="T109">
        <v>0</v>
      </c>
      <c r="V109">
        <v>0</v>
      </c>
      <c r="X109" t="s">
        <v>563</v>
      </c>
      <c r="AD109">
        <v>10</v>
      </c>
      <c r="AE109">
        <v>5</v>
      </c>
      <c r="AG109">
        <v>15</v>
      </c>
      <c r="AI109" t="s">
        <v>563</v>
      </c>
      <c r="AJ109" t="str">
        <f t="shared" si="10"/>
        <v/>
      </c>
      <c r="AK109" t="str">
        <f t="shared" si="11"/>
        <v/>
      </c>
      <c r="AL109" t="str">
        <f t="shared" si="12"/>
        <v/>
      </c>
      <c r="AM109" t="str">
        <f t="shared" si="13"/>
        <v/>
      </c>
      <c r="AN109" t="str">
        <f t="shared" si="14"/>
        <v/>
      </c>
      <c r="AO109" t="str">
        <f t="shared" si="15"/>
        <v/>
      </c>
      <c r="AP109" t="str">
        <f t="shared" si="16"/>
        <v/>
      </c>
      <c r="AQ109" t="str">
        <f t="shared" si="17"/>
        <v/>
      </c>
      <c r="AR109">
        <f t="shared" si="18"/>
        <v>0</v>
      </c>
    </row>
    <row r="110" spans="1:44">
      <c r="A110" s="34" t="s">
        <v>577</v>
      </c>
      <c r="G110">
        <v>8</v>
      </c>
      <c r="H110">
        <v>5</v>
      </c>
      <c r="J110">
        <v>13</v>
      </c>
      <c r="M110" t="s">
        <v>577</v>
      </c>
      <c r="S110">
        <v>0</v>
      </c>
      <c r="T110">
        <v>0</v>
      </c>
      <c r="V110">
        <v>0</v>
      </c>
      <c r="X110" t="s">
        <v>577</v>
      </c>
      <c r="AD110">
        <v>8</v>
      </c>
      <c r="AE110">
        <v>5</v>
      </c>
      <c r="AG110">
        <v>13</v>
      </c>
      <c r="AI110" t="s">
        <v>577</v>
      </c>
      <c r="AJ110" t="str">
        <f t="shared" si="10"/>
        <v/>
      </c>
      <c r="AK110" t="str">
        <f t="shared" si="11"/>
        <v/>
      </c>
      <c r="AL110" t="str">
        <f t="shared" si="12"/>
        <v/>
      </c>
      <c r="AM110" t="str">
        <f t="shared" si="13"/>
        <v/>
      </c>
      <c r="AN110" t="str">
        <f t="shared" si="14"/>
        <v/>
      </c>
      <c r="AO110" t="str">
        <f t="shared" si="15"/>
        <v/>
      </c>
      <c r="AP110" t="str">
        <f t="shared" si="16"/>
        <v/>
      </c>
      <c r="AQ110" t="str">
        <f t="shared" si="17"/>
        <v/>
      </c>
      <c r="AR110">
        <f t="shared" si="18"/>
        <v>0</v>
      </c>
    </row>
    <row r="111" spans="1:44">
      <c r="A111" s="34" t="s">
        <v>266</v>
      </c>
      <c r="G111">
        <v>10</v>
      </c>
      <c r="H111">
        <v>5</v>
      </c>
      <c r="J111">
        <v>15</v>
      </c>
      <c r="M111" t="s">
        <v>266</v>
      </c>
      <c r="S111">
        <v>0</v>
      </c>
      <c r="T111">
        <v>0</v>
      </c>
      <c r="V111">
        <v>0</v>
      </c>
      <c r="X111" t="s">
        <v>266</v>
      </c>
      <c r="AD111">
        <v>10</v>
      </c>
      <c r="AE111">
        <v>5</v>
      </c>
      <c r="AG111">
        <v>15</v>
      </c>
      <c r="AI111" t="s">
        <v>266</v>
      </c>
      <c r="AJ111" t="str">
        <f t="shared" si="10"/>
        <v/>
      </c>
      <c r="AK111" t="str">
        <f t="shared" si="11"/>
        <v/>
      </c>
      <c r="AL111" t="str">
        <f t="shared" si="12"/>
        <v/>
      </c>
      <c r="AM111" t="str">
        <f t="shared" si="13"/>
        <v/>
      </c>
      <c r="AN111" t="str">
        <f t="shared" si="14"/>
        <v/>
      </c>
      <c r="AO111" t="str">
        <f t="shared" si="15"/>
        <v/>
      </c>
      <c r="AP111" t="str">
        <f t="shared" si="16"/>
        <v/>
      </c>
      <c r="AQ111" t="str">
        <f t="shared" si="17"/>
        <v/>
      </c>
      <c r="AR111">
        <f t="shared" si="18"/>
        <v>0</v>
      </c>
    </row>
    <row r="112" spans="1:44">
      <c r="A112" s="34" t="s">
        <v>568</v>
      </c>
      <c r="G112">
        <v>10</v>
      </c>
      <c r="H112">
        <v>4</v>
      </c>
      <c r="J112">
        <v>14</v>
      </c>
      <c r="M112" t="s">
        <v>568</v>
      </c>
      <c r="S112">
        <v>0</v>
      </c>
      <c r="T112">
        <v>0</v>
      </c>
      <c r="V112">
        <v>0</v>
      </c>
      <c r="X112" t="s">
        <v>568</v>
      </c>
      <c r="AD112">
        <v>10</v>
      </c>
      <c r="AE112">
        <v>4</v>
      </c>
      <c r="AG112">
        <v>14</v>
      </c>
      <c r="AI112" t="s">
        <v>568</v>
      </c>
      <c r="AJ112" t="str">
        <f t="shared" si="10"/>
        <v/>
      </c>
      <c r="AK112" t="str">
        <f t="shared" si="11"/>
        <v/>
      </c>
      <c r="AL112" t="str">
        <f t="shared" si="12"/>
        <v/>
      </c>
      <c r="AM112" t="str">
        <f t="shared" si="13"/>
        <v/>
      </c>
      <c r="AN112" t="str">
        <f t="shared" si="14"/>
        <v/>
      </c>
      <c r="AO112" t="str">
        <f t="shared" si="15"/>
        <v/>
      </c>
      <c r="AP112" t="str">
        <f t="shared" si="16"/>
        <v/>
      </c>
      <c r="AQ112" t="str">
        <f t="shared" si="17"/>
        <v/>
      </c>
      <c r="AR112">
        <f t="shared" si="18"/>
        <v>0</v>
      </c>
    </row>
    <row r="113" spans="1:44">
      <c r="A113" s="34" t="s">
        <v>557</v>
      </c>
      <c r="G113">
        <v>6</v>
      </c>
      <c r="H113">
        <v>4</v>
      </c>
      <c r="J113">
        <v>10</v>
      </c>
      <c r="M113" t="s">
        <v>557</v>
      </c>
      <c r="S113">
        <v>0</v>
      </c>
      <c r="T113">
        <v>0</v>
      </c>
      <c r="V113">
        <v>0</v>
      </c>
      <c r="X113" t="s">
        <v>557</v>
      </c>
      <c r="AD113">
        <v>6</v>
      </c>
      <c r="AE113">
        <v>4</v>
      </c>
      <c r="AG113">
        <v>10</v>
      </c>
      <c r="AI113" t="s">
        <v>557</v>
      </c>
      <c r="AJ113" t="str">
        <f t="shared" si="10"/>
        <v/>
      </c>
      <c r="AK113" t="str">
        <f t="shared" si="11"/>
        <v/>
      </c>
      <c r="AL113" t="str">
        <f t="shared" si="12"/>
        <v/>
      </c>
      <c r="AM113" t="str">
        <f t="shared" si="13"/>
        <v/>
      </c>
      <c r="AN113" t="str">
        <f t="shared" si="14"/>
        <v/>
      </c>
      <c r="AO113" t="str">
        <f t="shared" si="15"/>
        <v/>
      </c>
      <c r="AP113" t="str">
        <f t="shared" si="16"/>
        <v/>
      </c>
      <c r="AQ113" t="str">
        <f t="shared" si="17"/>
        <v/>
      </c>
      <c r="AR113">
        <f t="shared" si="18"/>
        <v>0</v>
      </c>
    </row>
    <row r="114" spans="1:44">
      <c r="A114" s="34" t="s">
        <v>308</v>
      </c>
      <c r="G114">
        <v>9</v>
      </c>
      <c r="J114">
        <v>9</v>
      </c>
      <c r="M114" t="s">
        <v>308</v>
      </c>
      <c r="S114">
        <v>0</v>
      </c>
      <c r="V114">
        <v>0</v>
      </c>
      <c r="X114" t="s">
        <v>308</v>
      </c>
      <c r="AD114">
        <v>9</v>
      </c>
      <c r="AG114">
        <v>9</v>
      </c>
      <c r="AI114" t="s">
        <v>308</v>
      </c>
      <c r="AJ114" t="str">
        <f t="shared" si="10"/>
        <v/>
      </c>
      <c r="AK114" t="str">
        <f t="shared" si="11"/>
        <v/>
      </c>
      <c r="AL114" t="str">
        <f t="shared" si="12"/>
        <v/>
      </c>
      <c r="AM114" t="str">
        <f t="shared" si="13"/>
        <v/>
      </c>
      <c r="AN114" t="str">
        <f t="shared" si="14"/>
        <v/>
      </c>
      <c r="AO114" t="str">
        <f t="shared" si="15"/>
        <v/>
      </c>
      <c r="AP114" t="str">
        <f t="shared" si="16"/>
        <v/>
      </c>
      <c r="AQ114" t="str">
        <f t="shared" si="17"/>
        <v/>
      </c>
      <c r="AR114">
        <f t="shared" si="18"/>
        <v>0</v>
      </c>
    </row>
    <row r="115" spans="1:44">
      <c r="A115" s="34" t="s">
        <v>565</v>
      </c>
      <c r="G115">
        <v>9</v>
      </c>
      <c r="H115">
        <v>4</v>
      </c>
      <c r="J115">
        <v>13</v>
      </c>
      <c r="M115" t="s">
        <v>565</v>
      </c>
      <c r="S115">
        <v>0</v>
      </c>
      <c r="T115">
        <v>0</v>
      </c>
      <c r="V115">
        <v>0</v>
      </c>
      <c r="X115" t="s">
        <v>565</v>
      </c>
      <c r="AD115">
        <v>9</v>
      </c>
      <c r="AE115">
        <v>4</v>
      </c>
      <c r="AG115">
        <v>13</v>
      </c>
      <c r="AI115" t="s">
        <v>565</v>
      </c>
      <c r="AJ115" t="str">
        <f t="shared" si="10"/>
        <v/>
      </c>
      <c r="AK115" t="str">
        <f t="shared" si="11"/>
        <v/>
      </c>
      <c r="AL115" t="str">
        <f t="shared" si="12"/>
        <v/>
      </c>
      <c r="AM115" t="str">
        <f t="shared" si="13"/>
        <v/>
      </c>
      <c r="AN115" t="str">
        <f t="shared" si="14"/>
        <v/>
      </c>
      <c r="AO115" t="str">
        <f t="shared" si="15"/>
        <v/>
      </c>
      <c r="AP115" t="str">
        <f t="shared" si="16"/>
        <v/>
      </c>
      <c r="AQ115" t="str">
        <f t="shared" si="17"/>
        <v/>
      </c>
      <c r="AR115">
        <f t="shared" si="18"/>
        <v>0</v>
      </c>
    </row>
    <row r="116" spans="1:44">
      <c r="A116" s="34" t="s">
        <v>407</v>
      </c>
      <c r="G116">
        <v>8</v>
      </c>
      <c r="H116">
        <v>4</v>
      </c>
      <c r="J116">
        <v>12</v>
      </c>
      <c r="M116" t="s">
        <v>407</v>
      </c>
      <c r="S116">
        <v>0</v>
      </c>
      <c r="T116">
        <v>0</v>
      </c>
      <c r="V116">
        <v>0</v>
      </c>
      <c r="X116" t="s">
        <v>407</v>
      </c>
      <c r="AD116">
        <v>8</v>
      </c>
      <c r="AE116">
        <v>4</v>
      </c>
      <c r="AG116">
        <v>12</v>
      </c>
      <c r="AI116" t="s">
        <v>407</v>
      </c>
      <c r="AJ116" t="str">
        <f t="shared" si="10"/>
        <v/>
      </c>
      <c r="AK116" t="str">
        <f t="shared" si="11"/>
        <v/>
      </c>
      <c r="AL116" t="str">
        <f t="shared" si="12"/>
        <v/>
      </c>
      <c r="AM116" t="str">
        <f t="shared" si="13"/>
        <v/>
      </c>
      <c r="AN116" t="str">
        <f t="shared" si="14"/>
        <v/>
      </c>
      <c r="AO116" t="str">
        <f t="shared" si="15"/>
        <v/>
      </c>
      <c r="AP116" t="str">
        <f t="shared" si="16"/>
        <v/>
      </c>
      <c r="AQ116" t="str">
        <f t="shared" si="17"/>
        <v/>
      </c>
      <c r="AR116">
        <f t="shared" si="18"/>
        <v>0</v>
      </c>
    </row>
    <row r="117" spans="1:44">
      <c r="A117" s="34" t="s">
        <v>245</v>
      </c>
      <c r="G117">
        <v>10</v>
      </c>
      <c r="H117">
        <v>5</v>
      </c>
      <c r="J117">
        <v>15</v>
      </c>
      <c r="M117" t="s">
        <v>245</v>
      </c>
      <c r="S117">
        <v>0</v>
      </c>
      <c r="T117">
        <v>0</v>
      </c>
      <c r="V117">
        <v>0</v>
      </c>
      <c r="X117" t="s">
        <v>245</v>
      </c>
      <c r="AD117">
        <v>10</v>
      </c>
      <c r="AE117">
        <v>5</v>
      </c>
      <c r="AG117">
        <v>15</v>
      </c>
      <c r="AI117" t="s">
        <v>245</v>
      </c>
      <c r="AJ117" t="str">
        <f t="shared" si="10"/>
        <v/>
      </c>
      <c r="AK117" t="str">
        <f t="shared" si="11"/>
        <v/>
      </c>
      <c r="AL117" t="str">
        <f t="shared" si="12"/>
        <v/>
      </c>
      <c r="AM117" t="str">
        <f t="shared" si="13"/>
        <v/>
      </c>
      <c r="AN117" t="str">
        <f t="shared" si="14"/>
        <v/>
      </c>
      <c r="AO117" t="str">
        <f t="shared" si="15"/>
        <v/>
      </c>
      <c r="AP117" t="str">
        <f t="shared" si="16"/>
        <v/>
      </c>
      <c r="AQ117" t="str">
        <f t="shared" si="17"/>
        <v/>
      </c>
      <c r="AR117">
        <f t="shared" si="18"/>
        <v>0</v>
      </c>
    </row>
    <row r="118" spans="1:44">
      <c r="A118" s="34" t="s">
        <v>574</v>
      </c>
      <c r="G118">
        <v>9</v>
      </c>
      <c r="H118">
        <v>4</v>
      </c>
      <c r="J118">
        <v>13</v>
      </c>
      <c r="M118" t="s">
        <v>574</v>
      </c>
      <c r="S118">
        <v>0</v>
      </c>
      <c r="T118">
        <v>0</v>
      </c>
      <c r="V118">
        <v>0</v>
      </c>
      <c r="X118" t="s">
        <v>574</v>
      </c>
      <c r="AD118">
        <v>9</v>
      </c>
      <c r="AE118">
        <v>4</v>
      </c>
      <c r="AG118">
        <v>13</v>
      </c>
      <c r="AI118" t="s">
        <v>574</v>
      </c>
      <c r="AJ118" t="str">
        <f t="shared" si="10"/>
        <v/>
      </c>
      <c r="AK118" t="str">
        <f t="shared" si="11"/>
        <v/>
      </c>
      <c r="AL118" t="str">
        <f t="shared" si="12"/>
        <v/>
      </c>
      <c r="AM118" t="str">
        <f t="shared" si="13"/>
        <v/>
      </c>
      <c r="AN118" t="str">
        <f t="shared" si="14"/>
        <v/>
      </c>
      <c r="AO118" t="str">
        <f t="shared" si="15"/>
        <v/>
      </c>
      <c r="AP118" t="str">
        <f t="shared" si="16"/>
        <v/>
      </c>
      <c r="AQ118" t="str">
        <f t="shared" si="17"/>
        <v/>
      </c>
      <c r="AR118">
        <f t="shared" si="18"/>
        <v>0</v>
      </c>
    </row>
    <row r="119" spans="1:44">
      <c r="A119" s="34" t="s">
        <v>560</v>
      </c>
      <c r="G119">
        <v>10</v>
      </c>
      <c r="H119">
        <v>5</v>
      </c>
      <c r="J119">
        <v>15</v>
      </c>
      <c r="M119" t="s">
        <v>560</v>
      </c>
      <c r="S119">
        <v>0</v>
      </c>
      <c r="T119">
        <v>0</v>
      </c>
      <c r="V119">
        <v>0</v>
      </c>
      <c r="X119" t="s">
        <v>560</v>
      </c>
      <c r="AD119">
        <v>10</v>
      </c>
      <c r="AE119">
        <v>5</v>
      </c>
      <c r="AG119">
        <v>15</v>
      </c>
      <c r="AI119" t="s">
        <v>560</v>
      </c>
      <c r="AJ119" t="str">
        <f t="shared" si="10"/>
        <v/>
      </c>
      <c r="AK119" t="str">
        <f t="shared" si="11"/>
        <v/>
      </c>
      <c r="AL119" t="str">
        <f t="shared" si="12"/>
        <v/>
      </c>
      <c r="AM119" t="str">
        <f t="shared" si="13"/>
        <v/>
      </c>
      <c r="AN119" t="str">
        <f t="shared" si="14"/>
        <v/>
      </c>
      <c r="AO119" t="str">
        <f t="shared" si="15"/>
        <v/>
      </c>
      <c r="AP119" t="str">
        <f t="shared" si="16"/>
        <v/>
      </c>
      <c r="AQ119" t="str">
        <f t="shared" si="17"/>
        <v/>
      </c>
      <c r="AR119">
        <f t="shared" si="18"/>
        <v>0</v>
      </c>
    </row>
    <row r="120" spans="1:44">
      <c r="A120" s="34" t="s">
        <v>274</v>
      </c>
      <c r="B120">
        <v>2</v>
      </c>
      <c r="C120">
        <v>2</v>
      </c>
      <c r="D120">
        <v>10</v>
      </c>
      <c r="E120">
        <v>7</v>
      </c>
      <c r="F120">
        <v>3</v>
      </c>
      <c r="H120">
        <v>9</v>
      </c>
      <c r="I120">
        <v>12</v>
      </c>
      <c r="J120">
        <v>45</v>
      </c>
      <c r="M120" t="s">
        <v>274</v>
      </c>
      <c r="N120">
        <v>1</v>
      </c>
      <c r="O120">
        <v>1</v>
      </c>
      <c r="P120">
        <v>3</v>
      </c>
      <c r="Q120">
        <v>1</v>
      </c>
      <c r="R120">
        <v>0</v>
      </c>
      <c r="T120">
        <v>0</v>
      </c>
      <c r="U120">
        <v>0</v>
      </c>
      <c r="V120">
        <v>6</v>
      </c>
      <c r="X120" t="s">
        <v>274</v>
      </c>
      <c r="Y120">
        <v>2</v>
      </c>
      <c r="Z120">
        <v>2</v>
      </c>
      <c r="AA120">
        <v>10</v>
      </c>
      <c r="AB120">
        <v>7</v>
      </c>
      <c r="AC120">
        <v>3</v>
      </c>
      <c r="AE120">
        <v>9</v>
      </c>
      <c r="AF120">
        <v>12</v>
      </c>
      <c r="AG120">
        <v>45</v>
      </c>
      <c r="AI120" t="s">
        <v>274</v>
      </c>
      <c r="AJ120" t="str">
        <f t="shared" si="10"/>
        <v/>
      </c>
      <c r="AK120" t="str">
        <f t="shared" si="11"/>
        <v/>
      </c>
      <c r="AL120" t="str">
        <f t="shared" si="12"/>
        <v>failed</v>
      </c>
      <c r="AM120" t="str">
        <f t="shared" si="13"/>
        <v/>
      </c>
      <c r="AN120" t="str">
        <f t="shared" si="14"/>
        <v/>
      </c>
      <c r="AO120" t="str">
        <f t="shared" si="15"/>
        <v/>
      </c>
      <c r="AP120" t="str">
        <f t="shared" si="16"/>
        <v/>
      </c>
      <c r="AQ120" t="str">
        <f t="shared" si="17"/>
        <v/>
      </c>
      <c r="AR120">
        <f t="shared" si="18"/>
        <v>1</v>
      </c>
    </row>
    <row r="121" spans="1:44">
      <c r="A121" s="34" t="s">
        <v>503</v>
      </c>
      <c r="E121">
        <v>1</v>
      </c>
      <c r="J121">
        <v>1</v>
      </c>
      <c r="M121" t="s">
        <v>503</v>
      </c>
      <c r="Q121">
        <v>0</v>
      </c>
      <c r="V121">
        <v>0</v>
      </c>
      <c r="X121" t="s">
        <v>503</v>
      </c>
      <c r="AB121">
        <v>1</v>
      </c>
      <c r="AG121">
        <v>1</v>
      </c>
      <c r="AI121" t="s">
        <v>503</v>
      </c>
      <c r="AJ121" t="str">
        <f t="shared" si="10"/>
        <v/>
      </c>
      <c r="AK121" t="str">
        <f t="shared" si="11"/>
        <v/>
      </c>
      <c r="AL121" t="str">
        <f t="shared" si="12"/>
        <v/>
      </c>
      <c r="AM121" t="str">
        <f t="shared" si="13"/>
        <v/>
      </c>
      <c r="AN121" t="str">
        <f t="shared" si="14"/>
        <v/>
      </c>
      <c r="AO121" t="str">
        <f t="shared" si="15"/>
        <v/>
      </c>
      <c r="AP121" t="str">
        <f t="shared" si="16"/>
        <v/>
      </c>
      <c r="AQ121" t="str">
        <f t="shared" si="17"/>
        <v/>
      </c>
      <c r="AR121">
        <f t="shared" si="18"/>
        <v>0</v>
      </c>
    </row>
    <row r="122" spans="1:44">
      <c r="A122" s="34" t="s">
        <v>584</v>
      </c>
      <c r="H122">
        <v>6</v>
      </c>
      <c r="I122">
        <v>12</v>
      </c>
      <c r="J122">
        <v>18</v>
      </c>
      <c r="M122" t="s">
        <v>584</v>
      </c>
      <c r="T122">
        <v>0</v>
      </c>
      <c r="U122">
        <v>0</v>
      </c>
      <c r="V122">
        <v>0</v>
      </c>
      <c r="X122" t="s">
        <v>584</v>
      </c>
      <c r="AE122">
        <v>6</v>
      </c>
      <c r="AF122">
        <v>12</v>
      </c>
      <c r="AG122">
        <v>18</v>
      </c>
      <c r="AI122" t="s">
        <v>584</v>
      </c>
      <c r="AJ122" t="str">
        <f t="shared" si="10"/>
        <v/>
      </c>
      <c r="AK122" t="str">
        <f t="shared" si="11"/>
        <v/>
      </c>
      <c r="AL122" t="str">
        <f t="shared" si="12"/>
        <v/>
      </c>
      <c r="AM122" t="str">
        <f t="shared" si="13"/>
        <v/>
      </c>
      <c r="AN122" t="str">
        <f t="shared" si="14"/>
        <v/>
      </c>
      <c r="AO122" t="str">
        <f t="shared" si="15"/>
        <v/>
      </c>
      <c r="AP122" t="str">
        <f t="shared" si="16"/>
        <v/>
      </c>
      <c r="AQ122" t="str">
        <f t="shared" si="17"/>
        <v/>
      </c>
      <c r="AR122">
        <f t="shared" si="18"/>
        <v>0</v>
      </c>
    </row>
    <row r="123" spans="1:44">
      <c r="A123" s="34" t="s">
        <v>490</v>
      </c>
      <c r="E123">
        <v>1</v>
      </c>
      <c r="J123">
        <v>1</v>
      </c>
      <c r="M123" t="s">
        <v>490</v>
      </c>
      <c r="Q123">
        <v>0</v>
      </c>
      <c r="V123">
        <v>0</v>
      </c>
      <c r="X123" t="s">
        <v>490</v>
      </c>
      <c r="AB123">
        <v>1</v>
      </c>
      <c r="AG123">
        <v>1</v>
      </c>
      <c r="AI123" t="s">
        <v>490</v>
      </c>
      <c r="AJ123" t="str">
        <f t="shared" si="10"/>
        <v/>
      </c>
      <c r="AK123" t="str">
        <f t="shared" si="11"/>
        <v/>
      </c>
      <c r="AL123" t="str">
        <f t="shared" si="12"/>
        <v/>
      </c>
      <c r="AM123" t="str">
        <f t="shared" si="13"/>
        <v/>
      </c>
      <c r="AN123" t="str">
        <f t="shared" si="14"/>
        <v/>
      </c>
      <c r="AO123" t="str">
        <f t="shared" si="15"/>
        <v/>
      </c>
      <c r="AP123" t="str">
        <f t="shared" si="16"/>
        <v/>
      </c>
      <c r="AQ123" t="str">
        <f t="shared" si="17"/>
        <v/>
      </c>
      <c r="AR123">
        <f t="shared" si="18"/>
        <v>0</v>
      </c>
    </row>
    <row r="124" spans="1:44">
      <c r="A124" s="34" t="s">
        <v>300</v>
      </c>
      <c r="E124">
        <v>1</v>
      </c>
      <c r="J124">
        <v>1</v>
      </c>
      <c r="M124" t="s">
        <v>300</v>
      </c>
      <c r="Q124">
        <v>0</v>
      </c>
      <c r="V124">
        <v>0</v>
      </c>
      <c r="X124" t="s">
        <v>300</v>
      </c>
      <c r="AB124">
        <v>1</v>
      </c>
      <c r="AG124">
        <v>1</v>
      </c>
      <c r="AI124" t="s">
        <v>300</v>
      </c>
      <c r="AJ124" t="str">
        <f t="shared" si="10"/>
        <v/>
      </c>
      <c r="AK124" t="str">
        <f t="shared" si="11"/>
        <v/>
      </c>
      <c r="AL124" t="str">
        <f t="shared" si="12"/>
        <v/>
      </c>
      <c r="AM124" t="str">
        <f t="shared" si="13"/>
        <v/>
      </c>
      <c r="AN124" t="str">
        <f t="shared" si="14"/>
        <v/>
      </c>
      <c r="AO124" t="str">
        <f t="shared" si="15"/>
        <v/>
      </c>
      <c r="AP124" t="str">
        <f t="shared" si="16"/>
        <v/>
      </c>
      <c r="AQ124" t="str">
        <f t="shared" si="17"/>
        <v/>
      </c>
      <c r="AR124">
        <f t="shared" si="18"/>
        <v>0</v>
      </c>
    </row>
    <row r="125" spans="1:44">
      <c r="A125" s="34" t="s">
        <v>377</v>
      </c>
      <c r="E125">
        <v>1</v>
      </c>
      <c r="J125">
        <v>1</v>
      </c>
      <c r="M125" t="s">
        <v>377</v>
      </c>
      <c r="Q125">
        <v>0</v>
      </c>
      <c r="V125">
        <v>0</v>
      </c>
      <c r="X125" t="s">
        <v>377</v>
      </c>
      <c r="AB125">
        <v>1</v>
      </c>
      <c r="AG125">
        <v>1</v>
      </c>
      <c r="AI125" t="s">
        <v>377</v>
      </c>
      <c r="AJ125" t="str">
        <f t="shared" si="10"/>
        <v/>
      </c>
      <c r="AK125" t="str">
        <f t="shared" si="11"/>
        <v/>
      </c>
      <c r="AL125" t="str">
        <f t="shared" si="12"/>
        <v/>
      </c>
      <c r="AM125" t="str">
        <f t="shared" si="13"/>
        <v/>
      </c>
      <c r="AN125" t="str">
        <f t="shared" si="14"/>
        <v/>
      </c>
      <c r="AO125" t="str">
        <f t="shared" si="15"/>
        <v/>
      </c>
      <c r="AP125" t="str">
        <f t="shared" si="16"/>
        <v/>
      </c>
      <c r="AQ125" t="str">
        <f t="shared" si="17"/>
        <v/>
      </c>
      <c r="AR125">
        <f t="shared" si="18"/>
        <v>0</v>
      </c>
    </row>
    <row r="126" spans="1:44">
      <c r="A126" s="34" t="s">
        <v>350</v>
      </c>
      <c r="E126">
        <v>1</v>
      </c>
      <c r="J126">
        <v>1</v>
      </c>
      <c r="M126" t="s">
        <v>350</v>
      </c>
      <c r="Q126">
        <v>1</v>
      </c>
      <c r="V126">
        <v>1</v>
      </c>
      <c r="X126" t="s">
        <v>350</v>
      </c>
      <c r="AB126">
        <v>1</v>
      </c>
      <c r="AG126">
        <v>1</v>
      </c>
      <c r="AI126" t="s">
        <v>350</v>
      </c>
      <c r="AJ126" t="str">
        <f t="shared" si="10"/>
        <v/>
      </c>
      <c r="AK126" t="str">
        <f t="shared" si="11"/>
        <v/>
      </c>
      <c r="AL126" t="str">
        <f t="shared" si="12"/>
        <v/>
      </c>
      <c r="AM126" t="str">
        <f t="shared" si="13"/>
        <v/>
      </c>
      <c r="AN126" t="str">
        <f t="shared" si="14"/>
        <v/>
      </c>
      <c r="AO126" t="str">
        <f t="shared" si="15"/>
        <v/>
      </c>
      <c r="AP126" t="str">
        <f t="shared" si="16"/>
        <v/>
      </c>
      <c r="AQ126" t="str">
        <f t="shared" si="17"/>
        <v/>
      </c>
      <c r="AR126">
        <f t="shared" si="18"/>
        <v>0</v>
      </c>
    </row>
    <row r="127" spans="1:44">
      <c r="A127" s="34" t="s">
        <v>359</v>
      </c>
      <c r="E127">
        <v>2</v>
      </c>
      <c r="J127">
        <v>2</v>
      </c>
      <c r="M127" t="s">
        <v>359</v>
      </c>
      <c r="Q127">
        <v>1</v>
      </c>
      <c r="V127">
        <v>1</v>
      </c>
      <c r="X127" t="s">
        <v>359</v>
      </c>
      <c r="AB127">
        <v>2</v>
      </c>
      <c r="AG127">
        <v>2</v>
      </c>
      <c r="AI127" t="s">
        <v>359</v>
      </c>
      <c r="AJ127" t="str">
        <f t="shared" si="10"/>
        <v/>
      </c>
      <c r="AK127" t="str">
        <f t="shared" si="11"/>
        <v/>
      </c>
      <c r="AL127" t="str">
        <f t="shared" si="12"/>
        <v/>
      </c>
      <c r="AM127" t="str">
        <f t="shared" si="13"/>
        <v/>
      </c>
      <c r="AN127" t="str">
        <f t="shared" si="14"/>
        <v/>
      </c>
      <c r="AO127" t="str">
        <f t="shared" si="15"/>
        <v/>
      </c>
      <c r="AP127" t="str">
        <f t="shared" si="16"/>
        <v/>
      </c>
      <c r="AQ127" t="str">
        <f t="shared" si="17"/>
        <v/>
      </c>
      <c r="AR127">
        <f t="shared" si="18"/>
        <v>0</v>
      </c>
    </row>
    <row r="128" spans="1:44">
      <c r="A128" s="34" t="s">
        <v>492</v>
      </c>
      <c r="E128">
        <v>1</v>
      </c>
      <c r="J128">
        <v>1</v>
      </c>
      <c r="M128" t="s">
        <v>492</v>
      </c>
      <c r="Q128">
        <v>0</v>
      </c>
      <c r="V128">
        <v>0</v>
      </c>
      <c r="X128" t="s">
        <v>492</v>
      </c>
      <c r="AB128">
        <v>1</v>
      </c>
      <c r="AG128">
        <v>1</v>
      </c>
      <c r="AI128" t="s">
        <v>492</v>
      </c>
      <c r="AJ128" t="str">
        <f t="shared" si="10"/>
        <v/>
      </c>
      <c r="AK128" t="str">
        <f t="shared" si="11"/>
        <v/>
      </c>
      <c r="AL128" t="str">
        <f t="shared" si="12"/>
        <v/>
      </c>
      <c r="AM128" t="str">
        <f t="shared" si="13"/>
        <v/>
      </c>
      <c r="AN128" t="str">
        <f t="shared" si="14"/>
        <v/>
      </c>
      <c r="AO128" t="str">
        <f t="shared" si="15"/>
        <v/>
      </c>
      <c r="AP128" t="str">
        <f t="shared" si="16"/>
        <v/>
      </c>
      <c r="AQ128" t="str">
        <f t="shared" si="17"/>
        <v/>
      </c>
      <c r="AR128">
        <f t="shared" si="18"/>
        <v>0</v>
      </c>
    </row>
    <row r="129" spans="1:44">
      <c r="A129" s="34" t="s">
        <v>481</v>
      </c>
      <c r="E129">
        <v>1</v>
      </c>
      <c r="J129">
        <v>1</v>
      </c>
      <c r="M129" t="s">
        <v>481</v>
      </c>
      <c r="Q129">
        <v>0</v>
      </c>
      <c r="V129">
        <v>0</v>
      </c>
      <c r="X129" t="s">
        <v>481</v>
      </c>
      <c r="AB129">
        <v>1</v>
      </c>
      <c r="AG129">
        <v>1</v>
      </c>
      <c r="AI129" t="s">
        <v>481</v>
      </c>
      <c r="AJ129" t="str">
        <f t="shared" si="10"/>
        <v/>
      </c>
      <c r="AK129" t="str">
        <f t="shared" si="11"/>
        <v/>
      </c>
      <c r="AL129" t="str">
        <f t="shared" si="12"/>
        <v/>
      </c>
      <c r="AM129" t="str">
        <f t="shared" si="13"/>
        <v/>
      </c>
      <c r="AN129" t="str">
        <f t="shared" si="14"/>
        <v/>
      </c>
      <c r="AO129" t="str">
        <f t="shared" si="15"/>
        <v/>
      </c>
      <c r="AP129" t="str">
        <f t="shared" si="16"/>
        <v/>
      </c>
      <c r="AQ129" t="str">
        <f t="shared" si="17"/>
        <v/>
      </c>
      <c r="AR129">
        <f t="shared" si="18"/>
        <v>0</v>
      </c>
    </row>
    <row r="130" spans="1:44">
      <c r="A130" s="34" t="s">
        <v>608</v>
      </c>
      <c r="B130">
        <v>1</v>
      </c>
      <c r="C130">
        <v>1</v>
      </c>
      <c r="D130">
        <v>1</v>
      </c>
      <c r="E130">
        <v>2</v>
      </c>
      <c r="J130">
        <v>5</v>
      </c>
      <c r="M130" t="s">
        <v>608</v>
      </c>
      <c r="N130">
        <v>0</v>
      </c>
      <c r="O130">
        <v>0</v>
      </c>
      <c r="P130">
        <v>0</v>
      </c>
      <c r="Q130">
        <v>0</v>
      </c>
      <c r="V130">
        <v>0</v>
      </c>
      <c r="X130" t="s">
        <v>608</v>
      </c>
      <c r="Y130">
        <v>1</v>
      </c>
      <c r="Z130">
        <v>1</v>
      </c>
      <c r="AA130">
        <v>1</v>
      </c>
      <c r="AB130">
        <v>2</v>
      </c>
      <c r="AG130">
        <v>5</v>
      </c>
      <c r="AI130" t="s">
        <v>608</v>
      </c>
      <c r="AJ130" t="str">
        <f t="shared" si="10"/>
        <v/>
      </c>
      <c r="AK130" t="str">
        <f t="shared" si="11"/>
        <v/>
      </c>
      <c r="AL130" t="str">
        <f t="shared" si="12"/>
        <v/>
      </c>
      <c r="AM130" t="str">
        <f t="shared" si="13"/>
        <v/>
      </c>
      <c r="AN130" t="str">
        <f t="shared" si="14"/>
        <v/>
      </c>
      <c r="AO130" t="str">
        <f t="shared" si="15"/>
        <v/>
      </c>
      <c r="AP130" t="str">
        <f t="shared" si="16"/>
        <v/>
      </c>
      <c r="AQ130" t="str">
        <f t="shared" si="17"/>
        <v/>
      </c>
      <c r="AR130">
        <f t="shared" si="18"/>
        <v>0</v>
      </c>
    </row>
    <row r="131" spans="1:44">
      <c r="A131" s="34" t="s">
        <v>610</v>
      </c>
      <c r="B131">
        <v>1</v>
      </c>
      <c r="C131">
        <v>1</v>
      </c>
      <c r="D131">
        <v>1</v>
      </c>
      <c r="E131">
        <v>2</v>
      </c>
      <c r="J131">
        <v>5</v>
      </c>
      <c r="M131" t="s">
        <v>610</v>
      </c>
      <c r="N131">
        <v>0</v>
      </c>
      <c r="O131">
        <v>0</v>
      </c>
      <c r="P131">
        <v>0</v>
      </c>
      <c r="Q131">
        <v>0</v>
      </c>
      <c r="V131">
        <v>0</v>
      </c>
      <c r="X131" t="s">
        <v>610</v>
      </c>
      <c r="Y131">
        <v>1</v>
      </c>
      <c r="Z131">
        <v>1</v>
      </c>
      <c r="AA131">
        <v>1</v>
      </c>
      <c r="AB131">
        <v>2</v>
      </c>
      <c r="AG131">
        <v>5</v>
      </c>
      <c r="AI131" t="s">
        <v>610</v>
      </c>
      <c r="AJ131" t="str">
        <f t="shared" si="10"/>
        <v/>
      </c>
      <c r="AK131" t="str">
        <f t="shared" si="11"/>
        <v/>
      </c>
      <c r="AL131" t="str">
        <f t="shared" si="12"/>
        <v/>
      </c>
      <c r="AM131" t="str">
        <f t="shared" si="13"/>
        <v/>
      </c>
      <c r="AN131" t="str">
        <f t="shared" si="14"/>
        <v/>
      </c>
      <c r="AO131" t="str">
        <f t="shared" si="15"/>
        <v/>
      </c>
      <c r="AP131" t="str">
        <f t="shared" si="16"/>
        <v/>
      </c>
      <c r="AQ131" t="str">
        <f t="shared" si="17"/>
        <v/>
      </c>
      <c r="AR131">
        <f t="shared" si="18"/>
        <v>0</v>
      </c>
    </row>
    <row r="132" spans="1:44">
      <c r="A132" s="34" t="s">
        <v>537</v>
      </c>
      <c r="E132">
        <v>1</v>
      </c>
      <c r="J132">
        <v>1</v>
      </c>
      <c r="M132" t="s">
        <v>537</v>
      </c>
      <c r="Q132">
        <v>0</v>
      </c>
      <c r="V132">
        <v>0</v>
      </c>
      <c r="X132" t="s">
        <v>537</v>
      </c>
      <c r="AB132">
        <v>1</v>
      </c>
      <c r="AG132">
        <v>1</v>
      </c>
      <c r="AI132" t="s">
        <v>537</v>
      </c>
      <c r="AJ132" t="str">
        <f t="shared" si="10"/>
        <v/>
      </c>
      <c r="AK132" t="str">
        <f t="shared" si="11"/>
        <v/>
      </c>
      <c r="AL132" t="str">
        <f t="shared" si="12"/>
        <v/>
      </c>
      <c r="AM132" t="str">
        <f t="shared" si="13"/>
        <v/>
      </c>
      <c r="AN132" t="str">
        <f t="shared" si="14"/>
        <v/>
      </c>
      <c r="AO132" t="str">
        <f t="shared" si="15"/>
        <v/>
      </c>
      <c r="AP132" t="str">
        <f t="shared" si="16"/>
        <v/>
      </c>
      <c r="AQ132" t="str">
        <f t="shared" si="17"/>
        <v/>
      </c>
      <c r="AR132">
        <f t="shared" si="18"/>
        <v>0</v>
      </c>
    </row>
    <row r="133" spans="1:44">
      <c r="A133" s="34" t="s">
        <v>465</v>
      </c>
      <c r="E133">
        <v>1</v>
      </c>
      <c r="J133">
        <v>1</v>
      </c>
      <c r="M133" t="s">
        <v>465</v>
      </c>
      <c r="Q133">
        <v>0</v>
      </c>
      <c r="V133">
        <v>0</v>
      </c>
      <c r="X133" t="s">
        <v>465</v>
      </c>
      <c r="AB133">
        <v>1</v>
      </c>
      <c r="AG133">
        <v>1</v>
      </c>
      <c r="AI133" t="s">
        <v>465</v>
      </c>
      <c r="AJ133" t="str">
        <f t="shared" ref="AJ133:AJ141" si="19">IF(OR(AND(Y133&gt;=4,Y133&lt;=7,N133&gt;=2),AND(Y133&gt;=8,Y133&lt;=16,N133&gt;=3),AND(Y133&gt;=17,Y133&lt;=28,N133&gt;=4),AND(Y133&gt;=29,Y133&lt;=40,N133&gt;=5),AND(Y133&gt;=41,Y133&lt;=53,N133&gt;=6),AND(Y133&gt;=54,Y133&lt;=67,N133&gt;=7),AND(Y133&gt;=68,Y133&lt;=82,N133&gt;=8),AND(Y133&gt;=83,Y133&lt;=98,N133&gt;=9)),"failed","")</f>
        <v/>
      </c>
      <c r="AK133" t="str">
        <f t="shared" ref="AK133:AK141" si="20">IF(OR(AND(Z133&gt;=4,Z133&lt;=7,O133&gt;=2),AND(Z133&gt;=8,Z133&lt;=16,O133&gt;=3),AND(Z133&gt;=17,Z133&lt;=28,O133&gt;=4),AND(Z133&gt;=29,Z133&lt;=40,O133&gt;=5),AND(Z133&gt;=41,Z133&lt;=53,O133&gt;=6),AND(Z133&gt;=54,Z133&lt;=67,O133&gt;=7),AND(Z133&gt;=68,Z133&lt;=82,O133&gt;=8),AND(Z133&gt;=83,Z133&lt;=98,O133&gt;=9)),"failed","")</f>
        <v/>
      </c>
      <c r="AL133" t="str">
        <f t="shared" ref="AL133:AL141" si="21">IF(OR(AND(AA133&gt;=4,AA133&lt;=7,P133&gt;=2),AND(AA133&gt;=8,AA133&lt;=16,P133&gt;=3),AND(AA133&gt;=17,AA133&lt;=28,P133&gt;=4),AND(AA133&gt;=29,AA133&lt;=40,P133&gt;=5),AND(AA133&gt;=41,AA133&lt;=53,P133&gt;=6),AND(AA133&gt;=54,AA133&lt;=67,P133&gt;=7),AND(AA133&gt;=68,AA133&lt;=82,P133&gt;=8),AND(AA133&gt;=83,AA133&lt;=98,P133&gt;=9)),"failed","")</f>
        <v/>
      </c>
      <c r="AM133" t="str">
        <f t="shared" ref="AM133:AM141" si="22">IF(OR(AND(AB133&gt;=4,AB133&lt;=7,Q133&gt;=2),AND(AB133&gt;=8,AB133&lt;=16,Q133&gt;=3),AND(AB133&gt;=17,AB133&lt;=28,Q133&gt;=4),AND(AB133&gt;=29,AB133&lt;=40,Q133&gt;=5),AND(AB133&gt;=41,AB133&lt;=53,Q133&gt;=6),AND(AB133&gt;=54,AB133&lt;=67,Q133&gt;=7),AND(AB133&gt;=68,AB133&lt;=82,Q133&gt;=8),AND(AB133&gt;=83,AB133&lt;=98,Q133&gt;=9)),"failed","")</f>
        <v/>
      </c>
      <c r="AN133" t="str">
        <f t="shared" ref="AN133:AN141" si="23">IF(OR(AND(AC133&gt;=4,AC133&lt;=7,R133&gt;=2),AND(AC133&gt;=8,AC133&lt;=16,R133&gt;=3),AND(AC133&gt;=17,AC133&lt;=28,R133&gt;=4),AND(AC133&gt;=29,AC133&lt;=40,R133&gt;=5),AND(AC133&gt;=41,AC133&lt;=53,R133&gt;=6),AND(AC133&gt;=54,AC133&lt;=67,R133&gt;=7),AND(AC133&gt;=68,AC133&lt;=82,R133&gt;=8),AND(AC133&gt;=83,AC133&lt;=98,R133&gt;=9)),"failed","")</f>
        <v/>
      </c>
      <c r="AO133" t="str">
        <f t="shared" ref="AO133:AO141" si="24">IF(OR(AND(AD133&gt;=4,AD133&lt;=7,S133&gt;=2),AND(AD133&gt;=8,AD133&lt;=16,S133&gt;=3),AND(AD133&gt;=17,AD133&lt;=28,S133&gt;=4),AND(AD133&gt;=29,AD133&lt;=40,S133&gt;=5),AND(AD133&gt;=41,AD133&lt;=53,S133&gt;=6),AND(AD133&gt;=54,AD133&lt;=67,S133&gt;=7),AND(AD133&gt;=68,AD133&lt;=82,S133&gt;=8),AND(AD133&gt;=83,AD133&lt;=98,S133&gt;=9)),"failed","")</f>
        <v/>
      </c>
      <c r="AP133" t="str">
        <f t="shared" ref="AP133:AP141" si="25">IF(OR(AND(AE133&gt;=4,AE133&lt;=7,T133&gt;=2),AND(AE133&gt;=8,AE133&lt;=16,T133&gt;=3),AND(AE133&gt;=17,AE133&lt;=28,T133&gt;=4),AND(AE133&gt;=29,AE133&lt;=40,T133&gt;=5),AND(AE133&gt;=41,AE133&lt;=53,T133&gt;=6),AND(AE133&gt;=54,AE133&lt;=67,T133&gt;=7),AND(AE133&gt;=68,AE133&lt;=82,T133&gt;=8),AND(AE133&gt;=83,AE133&lt;=98,T133&gt;=9)),"failed","")</f>
        <v/>
      </c>
      <c r="AQ133" t="str">
        <f t="shared" ref="AQ133:AQ141" si="26">IF(OR(AND(AF133&gt;=4,AF133&lt;=7,U133&gt;=2),AND(AF133&gt;=8,AF133&lt;=16,U133&gt;=3),AND(AF133&gt;=17,AF133&lt;=28,U133&gt;=4),AND(AF133&gt;=29,AF133&lt;=40,U133&gt;=5),AND(AF133&gt;=41,AF133&lt;=53,U133&gt;=6),AND(AF133&gt;=54,AF133&lt;=67,U133&gt;=7),AND(AF133&gt;=68,AF133&lt;=82,U133&gt;=8),AND(AF133&gt;=83,AF133&lt;=98,U133&gt;=9)),"failed","")</f>
        <v/>
      </c>
      <c r="AR133">
        <f t="shared" ref="AR133:AR141" si="27">COUNTIF(AJ133:AQ133,"=failed")</f>
        <v>0</v>
      </c>
    </row>
    <row r="134" spans="1:44">
      <c r="A134" s="34" t="s">
        <v>484</v>
      </c>
      <c r="E134">
        <v>2</v>
      </c>
      <c r="J134">
        <v>2</v>
      </c>
      <c r="M134" t="s">
        <v>484</v>
      </c>
      <c r="Q134">
        <v>0</v>
      </c>
      <c r="V134">
        <v>0</v>
      </c>
      <c r="X134" t="s">
        <v>484</v>
      </c>
      <c r="AB134">
        <v>2</v>
      </c>
      <c r="AG134">
        <v>2</v>
      </c>
      <c r="AI134" t="s">
        <v>484</v>
      </c>
      <c r="AJ134" t="str">
        <f t="shared" si="19"/>
        <v/>
      </c>
      <c r="AK134" t="str">
        <f t="shared" si="20"/>
        <v/>
      </c>
      <c r="AL134" t="str">
        <f t="shared" si="21"/>
        <v/>
      </c>
      <c r="AM134" t="str">
        <f t="shared" si="22"/>
        <v/>
      </c>
      <c r="AN134" t="str">
        <f t="shared" si="23"/>
        <v/>
      </c>
      <c r="AO134" t="str">
        <f t="shared" si="24"/>
        <v/>
      </c>
      <c r="AP134" t="str">
        <f t="shared" si="25"/>
        <v/>
      </c>
      <c r="AQ134" t="str">
        <f t="shared" si="26"/>
        <v/>
      </c>
      <c r="AR134">
        <f t="shared" si="27"/>
        <v>0</v>
      </c>
    </row>
    <row r="135" spans="1:44">
      <c r="A135" s="34" t="s">
        <v>305</v>
      </c>
      <c r="E135">
        <v>2</v>
      </c>
      <c r="J135">
        <v>2</v>
      </c>
      <c r="M135" t="s">
        <v>305</v>
      </c>
      <c r="Q135">
        <v>1</v>
      </c>
      <c r="V135">
        <v>1</v>
      </c>
      <c r="X135" t="s">
        <v>305</v>
      </c>
      <c r="AB135">
        <v>2</v>
      </c>
      <c r="AG135">
        <v>2</v>
      </c>
      <c r="AI135" t="s">
        <v>305</v>
      </c>
      <c r="AJ135" t="str">
        <f t="shared" si="19"/>
        <v/>
      </c>
      <c r="AK135" t="str">
        <f t="shared" si="20"/>
        <v/>
      </c>
      <c r="AL135" t="str">
        <f t="shared" si="21"/>
        <v/>
      </c>
      <c r="AM135" t="str">
        <f t="shared" si="22"/>
        <v/>
      </c>
      <c r="AN135" t="str">
        <f t="shared" si="23"/>
        <v/>
      </c>
      <c r="AO135" t="str">
        <f t="shared" si="24"/>
        <v/>
      </c>
      <c r="AP135" t="str">
        <f t="shared" si="25"/>
        <v/>
      </c>
      <c r="AQ135" t="str">
        <f t="shared" si="26"/>
        <v/>
      </c>
      <c r="AR135">
        <f t="shared" si="27"/>
        <v>0</v>
      </c>
    </row>
    <row r="136" spans="1:44">
      <c r="A136" s="34" t="s">
        <v>552</v>
      </c>
      <c r="E136">
        <v>1</v>
      </c>
      <c r="J136">
        <v>1</v>
      </c>
      <c r="M136" t="s">
        <v>552</v>
      </c>
      <c r="Q136">
        <v>0</v>
      </c>
      <c r="V136">
        <v>0</v>
      </c>
      <c r="X136" t="s">
        <v>552</v>
      </c>
      <c r="AB136">
        <v>1</v>
      </c>
      <c r="AG136">
        <v>1</v>
      </c>
      <c r="AI136" t="s">
        <v>552</v>
      </c>
      <c r="AJ136" t="str">
        <f t="shared" si="19"/>
        <v/>
      </c>
      <c r="AK136" t="str">
        <f t="shared" si="20"/>
        <v/>
      </c>
      <c r="AL136" t="str">
        <f t="shared" si="21"/>
        <v/>
      </c>
      <c r="AM136" t="str">
        <f t="shared" si="22"/>
        <v/>
      </c>
      <c r="AN136" t="str">
        <f t="shared" si="23"/>
        <v/>
      </c>
      <c r="AO136" t="str">
        <f t="shared" si="24"/>
        <v/>
      </c>
      <c r="AP136" t="str">
        <f t="shared" si="25"/>
        <v/>
      </c>
      <c r="AQ136" t="str">
        <f t="shared" si="26"/>
        <v/>
      </c>
      <c r="AR136">
        <f t="shared" si="27"/>
        <v>0</v>
      </c>
    </row>
    <row r="137" spans="1:44">
      <c r="A137" s="34" t="s">
        <v>470</v>
      </c>
      <c r="E137">
        <v>1</v>
      </c>
      <c r="J137">
        <v>1</v>
      </c>
      <c r="M137" t="s">
        <v>470</v>
      </c>
      <c r="Q137">
        <v>0</v>
      </c>
      <c r="V137">
        <v>0</v>
      </c>
      <c r="X137" t="s">
        <v>470</v>
      </c>
      <c r="AB137">
        <v>1</v>
      </c>
      <c r="AG137">
        <v>1</v>
      </c>
      <c r="AI137" t="s">
        <v>470</v>
      </c>
      <c r="AJ137" t="str">
        <f t="shared" si="19"/>
        <v/>
      </c>
      <c r="AK137" t="str">
        <f t="shared" si="20"/>
        <v/>
      </c>
      <c r="AL137" t="str">
        <f t="shared" si="21"/>
        <v/>
      </c>
      <c r="AM137" t="str">
        <f t="shared" si="22"/>
        <v/>
      </c>
      <c r="AN137" t="str">
        <f t="shared" si="23"/>
        <v/>
      </c>
      <c r="AO137" t="str">
        <f t="shared" si="24"/>
        <v/>
      </c>
      <c r="AP137" t="str">
        <f t="shared" si="25"/>
        <v/>
      </c>
      <c r="AQ137" t="str">
        <f t="shared" si="26"/>
        <v/>
      </c>
      <c r="AR137">
        <f t="shared" si="27"/>
        <v>0</v>
      </c>
    </row>
    <row r="138" spans="1:44">
      <c r="A138" s="34" t="s">
        <v>500</v>
      </c>
      <c r="E138">
        <v>1</v>
      </c>
      <c r="J138">
        <v>1</v>
      </c>
      <c r="M138" t="s">
        <v>500</v>
      </c>
      <c r="Q138">
        <v>0</v>
      </c>
      <c r="V138">
        <v>0</v>
      </c>
      <c r="X138" t="s">
        <v>500</v>
      </c>
      <c r="AB138">
        <v>1</v>
      </c>
      <c r="AG138">
        <v>1</v>
      </c>
      <c r="AI138" t="s">
        <v>500</v>
      </c>
      <c r="AJ138" t="str">
        <f t="shared" si="19"/>
        <v/>
      </c>
      <c r="AK138" t="str">
        <f t="shared" si="20"/>
        <v/>
      </c>
      <c r="AL138" t="str">
        <f t="shared" si="21"/>
        <v/>
      </c>
      <c r="AM138" t="str">
        <f t="shared" si="22"/>
        <v/>
      </c>
      <c r="AN138" t="str">
        <f t="shared" si="23"/>
        <v/>
      </c>
      <c r="AO138" t="str">
        <f t="shared" si="24"/>
        <v/>
      </c>
      <c r="AP138" t="str">
        <f t="shared" si="25"/>
        <v/>
      </c>
      <c r="AQ138" t="str">
        <f t="shared" si="26"/>
        <v/>
      </c>
      <c r="AR138">
        <f t="shared" si="27"/>
        <v>0</v>
      </c>
    </row>
    <row r="139" spans="1:44">
      <c r="A139" s="34" t="s">
        <v>462</v>
      </c>
      <c r="E139">
        <v>1</v>
      </c>
      <c r="J139">
        <v>1</v>
      </c>
      <c r="M139" t="s">
        <v>462</v>
      </c>
      <c r="Q139">
        <v>0</v>
      </c>
      <c r="V139">
        <v>0</v>
      </c>
      <c r="X139" t="s">
        <v>462</v>
      </c>
      <c r="AB139">
        <v>1</v>
      </c>
      <c r="AG139">
        <v>1</v>
      </c>
      <c r="AI139" t="s">
        <v>462</v>
      </c>
      <c r="AJ139" t="str">
        <f t="shared" si="19"/>
        <v/>
      </c>
      <c r="AK139" t="str">
        <f t="shared" si="20"/>
        <v/>
      </c>
      <c r="AL139" t="str">
        <f t="shared" si="21"/>
        <v/>
      </c>
      <c r="AM139" t="str">
        <f t="shared" si="22"/>
        <v/>
      </c>
      <c r="AN139" t="str">
        <f t="shared" si="23"/>
        <v/>
      </c>
      <c r="AO139" t="str">
        <f t="shared" si="24"/>
        <v/>
      </c>
      <c r="AP139" t="str">
        <f t="shared" si="25"/>
        <v/>
      </c>
      <c r="AQ139" t="str">
        <f t="shared" si="26"/>
        <v/>
      </c>
      <c r="AR139">
        <f t="shared" si="27"/>
        <v>0</v>
      </c>
    </row>
    <row r="140" spans="1:44">
      <c r="A140" s="34" t="s">
        <v>321</v>
      </c>
      <c r="B140">
        <v>2</v>
      </c>
      <c r="C140">
        <v>3</v>
      </c>
      <c r="D140">
        <v>1</v>
      </c>
      <c r="E140">
        <v>4</v>
      </c>
      <c r="F140">
        <v>3</v>
      </c>
      <c r="J140">
        <v>13</v>
      </c>
      <c r="M140" t="s">
        <v>321</v>
      </c>
      <c r="N140">
        <v>0</v>
      </c>
      <c r="O140">
        <v>0</v>
      </c>
      <c r="P140">
        <v>0</v>
      </c>
      <c r="Q140">
        <v>0</v>
      </c>
      <c r="R140">
        <v>0</v>
      </c>
      <c r="V140">
        <v>0</v>
      </c>
      <c r="X140" t="s">
        <v>321</v>
      </c>
      <c r="Y140">
        <v>2</v>
      </c>
      <c r="Z140">
        <v>3</v>
      </c>
      <c r="AA140">
        <v>1</v>
      </c>
      <c r="AB140">
        <v>4</v>
      </c>
      <c r="AC140">
        <v>3</v>
      </c>
      <c r="AG140">
        <v>13</v>
      </c>
      <c r="AI140" t="s">
        <v>321</v>
      </c>
      <c r="AJ140" t="str">
        <f t="shared" si="19"/>
        <v/>
      </c>
      <c r="AK140" t="str">
        <f t="shared" si="20"/>
        <v/>
      </c>
      <c r="AL140" t="str">
        <f t="shared" si="21"/>
        <v/>
      </c>
      <c r="AM140" t="str">
        <f t="shared" si="22"/>
        <v/>
      </c>
      <c r="AN140" t="str">
        <f t="shared" si="23"/>
        <v/>
      </c>
      <c r="AO140" t="str">
        <f t="shared" si="24"/>
        <v/>
      </c>
      <c r="AP140" t="str">
        <f t="shared" si="25"/>
        <v/>
      </c>
      <c r="AQ140" t="str">
        <f t="shared" si="26"/>
        <v/>
      </c>
      <c r="AR140">
        <f t="shared" si="27"/>
        <v>0</v>
      </c>
    </row>
    <row r="141" spans="1:44">
      <c r="A141" s="34" t="s">
        <v>399</v>
      </c>
      <c r="B141">
        <v>2</v>
      </c>
      <c r="J141">
        <v>2</v>
      </c>
      <c r="M141" t="s">
        <v>399</v>
      </c>
      <c r="N141">
        <v>1</v>
      </c>
      <c r="V141">
        <v>1</v>
      </c>
      <c r="X141" t="s">
        <v>399</v>
      </c>
      <c r="Y141">
        <v>2</v>
      </c>
      <c r="AG141">
        <v>2</v>
      </c>
      <c r="AI141" t="s">
        <v>399</v>
      </c>
      <c r="AJ141" t="str">
        <f t="shared" si="19"/>
        <v/>
      </c>
      <c r="AK141" t="str">
        <f t="shared" si="20"/>
        <v/>
      </c>
      <c r="AL141" t="str">
        <f t="shared" si="21"/>
        <v/>
      </c>
      <c r="AM141" t="str">
        <f t="shared" si="22"/>
        <v/>
      </c>
      <c r="AN141" t="str">
        <f t="shared" si="23"/>
        <v/>
      </c>
      <c r="AO141" t="str">
        <f t="shared" si="24"/>
        <v/>
      </c>
      <c r="AP141" t="str">
        <f t="shared" si="25"/>
        <v/>
      </c>
      <c r="AQ141" t="str">
        <f t="shared" si="26"/>
        <v/>
      </c>
      <c r="AR141">
        <f t="shared" si="27"/>
        <v>0</v>
      </c>
    </row>
    <row r="142" spans="1:44">
      <c r="A142" s="34" t="s">
        <v>629</v>
      </c>
      <c r="B142">
        <v>598</v>
      </c>
      <c r="C142">
        <v>299</v>
      </c>
      <c r="D142">
        <v>683</v>
      </c>
      <c r="E142">
        <v>437</v>
      </c>
      <c r="F142">
        <v>114</v>
      </c>
      <c r="G142">
        <v>361</v>
      </c>
      <c r="H142">
        <v>536</v>
      </c>
      <c r="I142">
        <v>502</v>
      </c>
      <c r="J142">
        <v>3530</v>
      </c>
      <c r="AJ142">
        <f>COUNTIF(AJ4:AJ141,"=failed")</f>
        <v>3</v>
      </c>
      <c r="AK142">
        <f t="shared" ref="AK142:AQ142" si="28">COUNTIF(AK4:AK141,"=failed")</f>
        <v>2</v>
      </c>
      <c r="AL142">
        <f t="shared" si="28"/>
        <v>8</v>
      </c>
      <c r="AM142">
        <f t="shared" si="28"/>
        <v>5</v>
      </c>
      <c r="AN142">
        <f t="shared" si="28"/>
        <v>0</v>
      </c>
      <c r="AO142">
        <f t="shared" si="28"/>
        <v>2</v>
      </c>
      <c r="AP142">
        <f t="shared" si="28"/>
        <v>3</v>
      </c>
      <c r="AQ142">
        <f t="shared" si="28"/>
        <v>2</v>
      </c>
      <c r="AR142">
        <f>COUNTIF(AR4:AR141,"&gt;0")</f>
        <v>9</v>
      </c>
    </row>
    <row r="143" spans="1:44">
      <c r="N143">
        <f>COUNTIF(N4:N141,"&gt;=0")</f>
        <v>31</v>
      </c>
      <c r="O143">
        <f t="shared" ref="O143:V143" si="29">COUNTIF(O4:O141,"&gt;=0")</f>
        <v>25</v>
      </c>
      <c r="P143">
        <f t="shared" si="29"/>
        <v>39</v>
      </c>
      <c r="Q143">
        <f t="shared" si="29"/>
        <v>118</v>
      </c>
      <c r="R143">
        <f t="shared" si="29"/>
        <v>23</v>
      </c>
      <c r="S143">
        <f t="shared" si="29"/>
        <v>21</v>
      </c>
      <c r="T143">
        <f t="shared" si="29"/>
        <v>34</v>
      </c>
      <c r="U143">
        <f t="shared" si="29"/>
        <v>23</v>
      </c>
      <c r="V143">
        <f t="shared" si="29"/>
        <v>138</v>
      </c>
    </row>
    <row r="144" spans="1:44">
      <c r="AJ144" s="47">
        <f>AJ142/N143*100</f>
        <v>9.67741935483871</v>
      </c>
      <c r="AK144" s="47">
        <f t="shared" ref="AK144:AR144" si="30">AK142/O143*100</f>
        <v>8</v>
      </c>
      <c r="AL144" s="47">
        <f t="shared" si="30"/>
        <v>20.512820512820511</v>
      </c>
      <c r="AM144" s="47">
        <f t="shared" si="30"/>
        <v>4.2372881355932197</v>
      </c>
      <c r="AN144" s="47">
        <f t="shared" si="30"/>
        <v>0</v>
      </c>
      <c r="AO144" s="47">
        <f t="shared" si="30"/>
        <v>9.5238095238095237</v>
      </c>
      <c r="AP144" s="47">
        <f t="shared" si="30"/>
        <v>8.8235294117647065</v>
      </c>
      <c r="AQ144" s="47">
        <f t="shared" si="30"/>
        <v>8.695652173913043</v>
      </c>
      <c r="AR144" s="47">
        <f t="shared" si="30"/>
        <v>6.5217391304347823</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4E51D817E853C74C8039C04A40FD74C1" ma:contentTypeVersion="15" ma:contentTypeDescription="Create a new document." ma:contentTypeScope="" ma:versionID="3e9350b55511935cb2e2ffdbcaff86e9">
  <xsd:schema xmlns:xsd="http://www.w3.org/2001/XMLSchema" xmlns:xs="http://www.w3.org/2001/XMLSchema" xmlns:p="http://schemas.microsoft.com/office/2006/metadata/properties" xmlns:ns2="f2e16121-62fb-41ca-ba66-fca59cf66426" xmlns:ns3="5d992f1a-eac0-4812-988d-3add01bd09c7" targetNamespace="http://schemas.microsoft.com/office/2006/metadata/properties" ma:root="true" ma:fieldsID="d6e4a16d5bb6f27d559288c1827d7d7d" ns2:_="" ns3:_="">
    <xsd:import namespace="f2e16121-62fb-41ca-ba66-fca59cf66426"/>
    <xsd:import namespace="5d992f1a-eac0-4812-988d-3add01bd09c7"/>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ObjectDetectorVersions" minOccurs="0"/>
                <xsd:element ref="ns2:MediaServiceSearchPropertie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2e16121-62fb-41ca-ba66-fca59cf6642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2f2dd975-943e-4a2b-bd50-ee43505297e7"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d992f1a-eac0-4812-988d-3add01bd09c7"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1e555fda-4c54-4b02-baf7-d98cc969e6e3}" ma:internalName="TaxCatchAll" ma:showField="CatchAllData" ma:web="5d992f1a-eac0-4812-988d-3add01bd09c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TaxCatchAll xmlns="5d992f1a-eac0-4812-988d-3add01bd09c7" xsi:nil="true"/>
    <lcf76f155ced4ddcb4097134ff3c332f xmlns="f2e16121-62fb-41ca-ba66-fca59cf66426">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C131844F-580B-4D2E-A25D-1D011E2D7B3F}"/>
</file>

<file path=customXml/itemProps2.xml><?xml version="1.0" encoding="utf-8"?>
<ds:datastoreItem xmlns:ds="http://schemas.openxmlformats.org/officeDocument/2006/customXml" ds:itemID="{62EEF424-4C54-465A-B98D-3AA597119D47}"/>
</file>

<file path=customXml/itemProps3.xml><?xml version="1.0" encoding="utf-8"?>
<ds:datastoreItem xmlns:ds="http://schemas.openxmlformats.org/officeDocument/2006/customXml" ds:itemID="{CC09D941-0CF7-487E-A1F4-6F47698CE63B}"/>
</file>

<file path=customXml/itemProps4.xml><?xml version="1.0" encoding="utf-8"?>
<ds:datastoreItem xmlns:ds="http://schemas.openxmlformats.org/officeDocument/2006/customXml" ds:itemID="{41A34932-34A9-413B-844C-450FB9DFCA29}"/>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Gregory Hughes</dc:creator>
  <cp:keywords/>
  <dc:description/>
  <cp:lastModifiedBy>Gregory Hughes</cp:lastModifiedBy>
  <cp:revision/>
  <dcterms:created xsi:type="dcterms:W3CDTF">2024-06-26T12:35:49Z</dcterms:created>
  <dcterms:modified xsi:type="dcterms:W3CDTF">2025-08-08T08:23:36Z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0x0101004E51D817E853C74C8039C04A40FD74C1</vt:lpwstr>
  </property>
  <property fmtid="{D5CDD505-2E9C-101B-9397-08002B2CF9AE}" pid="3" name="MediaServiceImageTags">
    <vt:lpwstr/>
  </property>
</Properties>
</file>